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yiyang/OneDrive/Project/CSRA/USEEIO1/USEEIOv1.1_new2013output2/"/>
    </mc:Choice>
  </mc:AlternateContent>
  <bookViews>
    <workbookView xWindow="0" yWindow="460" windowWidth="25600" windowHeight="15460" tabRatio="500" activeTab="2"/>
  </bookViews>
  <sheets>
    <sheet name="Log" sheetId="30" r:id="rId1"/>
    <sheet name="Readme" sheetId="29" r:id="rId2"/>
    <sheet name="Results" sheetId="28" r:id="rId3"/>
    <sheet name="4a_N-Runoff2015" sheetId="17" r:id="rId4"/>
    <sheet name="4b_P-Runoff2015" sheetId="27" r:id="rId5"/>
    <sheet name="3a_N-ManureMgmt2015" sheetId="13" r:id="rId6"/>
    <sheet name="3b_P-ManureMgmt2015" sheetId="26" r:id="rId7"/>
    <sheet name="2a_N-Prod2015" sheetId="14" r:id="rId8"/>
    <sheet name="2b_P-Prod2015" sheetId="25" r:id="rId9"/>
    <sheet name="1_Livestock2015" sheetId="11" r:id="rId10"/>
    <sheet name="EPA_Livestock2015" sheetId="2" r:id="rId11"/>
    <sheet name="N-Prodrate2015" sheetId="16" r:id="rId12"/>
    <sheet name="P-Prodrate2015" sheetId="23" r:id="rId13"/>
    <sheet name="ManureMgmtRatios2015" sheetId="15" r:id="rId14"/>
    <sheet name="N-AnimalMass2015" sheetId="21" r:id="rId15"/>
    <sheet name="P-AnimalMass2015" sheetId="24" r:id="rId16"/>
    <sheet name="N-runoffrate2015" sheetId="9" r:id="rId17"/>
    <sheet name="EPA_Cattle2015" sheetId="1" r:id="rId18"/>
    <sheet name="USDA_P-Prodrate" sheetId="22" r:id="rId19"/>
    <sheet name="RegionalNloss" sheetId="3" r:id="rId20"/>
    <sheet name="NEI_Poultry2015" sheetId="8" r:id="rId21"/>
    <sheet name="NEI_Swine2015" sheetId="18" r:id="rId22"/>
    <sheet name="NEI_Sheep2002" sheetId="19" r:id="rId23"/>
    <sheet name="NEI_Goat2002" sheetId="20" r:id="rId24"/>
    <sheet name="StateFIPS" sheetId="10" r:id="rId25"/>
  </sheets>
  <definedNames>
    <definedName name="Untitled" localSheetId="10">EPA_Livestock2015!#REF!</definedName>
    <definedName name="Untitled" localSheetId="22">NEI_Sheep2002!#REF!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" i="14" l="1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B9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B10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B11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B12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B13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B14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B15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B16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B17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B18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B19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B20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B21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B22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B23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B24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B25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B26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B32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B33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B34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B35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B36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B37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B38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B39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B40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B41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B42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B43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B44" i="14"/>
  <c r="C44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B45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B46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B47" i="14"/>
  <c r="C47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B48" i="14"/>
  <c r="C48" i="14"/>
  <c r="D48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B49" i="14"/>
  <c r="C49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B50" i="14"/>
  <c r="C50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B51" i="14"/>
  <c r="C51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B52" i="14"/>
  <c r="C52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B3" i="14"/>
  <c r="Z2" i="14"/>
  <c r="J57" i="11"/>
  <c r="J55" i="11"/>
  <c r="K55" i="11"/>
  <c r="L55" i="11"/>
  <c r="M55" i="11"/>
  <c r="N55" i="11"/>
  <c r="O55" i="11"/>
  <c r="P55" i="11"/>
  <c r="C55" i="11"/>
  <c r="D55" i="11"/>
  <c r="B55" i="11"/>
  <c r="AC7" i="9"/>
  <c r="N3" i="28"/>
  <c r="P3" i="28"/>
  <c r="Q3" i="28"/>
  <c r="N4" i="28"/>
  <c r="P4" i="28"/>
  <c r="Q4" i="28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N5" i="28"/>
  <c r="P5" i="28"/>
  <c r="Q5" i="28"/>
  <c r="N2" i="28"/>
  <c r="P2" i="28"/>
  <c r="Q2" i="28"/>
  <c r="B3" i="13"/>
  <c r="B3" i="17"/>
  <c r="C3" i="13"/>
  <c r="C3" i="17"/>
  <c r="D3" i="13"/>
  <c r="D3" i="17"/>
  <c r="B4" i="13"/>
  <c r="B4" i="17"/>
  <c r="C4" i="13"/>
  <c r="C4" i="17"/>
  <c r="D4" i="13"/>
  <c r="D4" i="17"/>
  <c r="B5" i="13"/>
  <c r="B5" i="17"/>
  <c r="C5" i="13"/>
  <c r="C5" i="17"/>
  <c r="D5" i="13"/>
  <c r="D5" i="17"/>
  <c r="B6" i="13"/>
  <c r="B6" i="17"/>
  <c r="C6" i="13"/>
  <c r="C6" i="17"/>
  <c r="D6" i="13"/>
  <c r="D6" i="17"/>
  <c r="B7" i="13"/>
  <c r="B7" i="17"/>
  <c r="C7" i="13"/>
  <c r="C7" i="17"/>
  <c r="D7" i="13"/>
  <c r="D7" i="17"/>
  <c r="B8" i="13"/>
  <c r="B8" i="17"/>
  <c r="C8" i="13"/>
  <c r="C8" i="17"/>
  <c r="D8" i="13"/>
  <c r="D8" i="17"/>
  <c r="B9" i="13"/>
  <c r="B9" i="17"/>
  <c r="C9" i="13"/>
  <c r="C9" i="17"/>
  <c r="D9" i="13"/>
  <c r="D9" i="17"/>
  <c r="B10" i="13"/>
  <c r="B10" i="17"/>
  <c r="C10" i="13"/>
  <c r="C10" i="17"/>
  <c r="D10" i="13"/>
  <c r="D10" i="17"/>
  <c r="B11" i="13"/>
  <c r="B11" i="17"/>
  <c r="C11" i="13"/>
  <c r="C11" i="17"/>
  <c r="D11" i="13"/>
  <c r="D11" i="17"/>
  <c r="B12" i="13"/>
  <c r="B12" i="17"/>
  <c r="C12" i="13"/>
  <c r="C12" i="17"/>
  <c r="D12" i="13"/>
  <c r="D12" i="17"/>
  <c r="B13" i="13"/>
  <c r="B13" i="17"/>
  <c r="C13" i="13"/>
  <c r="C13" i="17"/>
  <c r="D13" i="13"/>
  <c r="D13" i="17"/>
  <c r="B14" i="13"/>
  <c r="B14" i="17"/>
  <c r="C14" i="13"/>
  <c r="C14" i="17"/>
  <c r="D14" i="13"/>
  <c r="D14" i="17"/>
  <c r="B15" i="13"/>
  <c r="B15" i="17"/>
  <c r="C15" i="13"/>
  <c r="C15" i="17"/>
  <c r="D15" i="13"/>
  <c r="D15" i="17"/>
  <c r="B16" i="13"/>
  <c r="B16" i="17"/>
  <c r="C16" i="13"/>
  <c r="C16" i="17"/>
  <c r="D16" i="13"/>
  <c r="D16" i="17"/>
  <c r="B17" i="13"/>
  <c r="B17" i="17"/>
  <c r="C17" i="13"/>
  <c r="C17" i="17"/>
  <c r="D17" i="13"/>
  <c r="D17" i="17"/>
  <c r="B18" i="13"/>
  <c r="B18" i="17"/>
  <c r="C18" i="13"/>
  <c r="C18" i="17"/>
  <c r="D18" i="13"/>
  <c r="D18" i="17"/>
  <c r="B19" i="13"/>
  <c r="B19" i="17"/>
  <c r="C19" i="13"/>
  <c r="C19" i="17"/>
  <c r="D19" i="13"/>
  <c r="D19" i="17"/>
  <c r="B20" i="13"/>
  <c r="B20" i="17"/>
  <c r="C20" i="13"/>
  <c r="C20" i="17"/>
  <c r="D20" i="13"/>
  <c r="D20" i="17"/>
  <c r="B21" i="13"/>
  <c r="B21" i="17"/>
  <c r="C21" i="13"/>
  <c r="C21" i="17"/>
  <c r="D21" i="13"/>
  <c r="D21" i="17"/>
  <c r="B22" i="13"/>
  <c r="B22" i="17"/>
  <c r="C22" i="13"/>
  <c r="C22" i="17"/>
  <c r="D22" i="13"/>
  <c r="D22" i="17"/>
  <c r="B23" i="13"/>
  <c r="B23" i="17"/>
  <c r="C23" i="13"/>
  <c r="C23" i="17"/>
  <c r="D23" i="13"/>
  <c r="D23" i="17"/>
  <c r="B24" i="13"/>
  <c r="B24" i="17"/>
  <c r="C24" i="13"/>
  <c r="C24" i="17"/>
  <c r="D24" i="13"/>
  <c r="D24" i="17"/>
  <c r="B25" i="13"/>
  <c r="B25" i="17"/>
  <c r="C25" i="13"/>
  <c r="C25" i="17"/>
  <c r="D25" i="13"/>
  <c r="D25" i="17"/>
  <c r="B26" i="13"/>
  <c r="B26" i="17"/>
  <c r="C26" i="13"/>
  <c r="C26" i="17"/>
  <c r="D26" i="13"/>
  <c r="D26" i="17"/>
  <c r="B27" i="13"/>
  <c r="B27" i="17"/>
  <c r="C27" i="13"/>
  <c r="C27" i="17"/>
  <c r="D27" i="13"/>
  <c r="D27" i="17"/>
  <c r="B28" i="13"/>
  <c r="B28" i="17"/>
  <c r="C28" i="13"/>
  <c r="C28" i="17"/>
  <c r="D28" i="13"/>
  <c r="D28" i="17"/>
  <c r="B29" i="13"/>
  <c r="B29" i="17"/>
  <c r="C29" i="13"/>
  <c r="C29" i="17"/>
  <c r="D29" i="13"/>
  <c r="D29" i="17"/>
  <c r="B30" i="13"/>
  <c r="B30" i="17"/>
  <c r="C30" i="13"/>
  <c r="C30" i="17"/>
  <c r="D30" i="13"/>
  <c r="D30" i="17"/>
  <c r="B31" i="13"/>
  <c r="B31" i="17"/>
  <c r="C31" i="13"/>
  <c r="C31" i="17"/>
  <c r="D31" i="13"/>
  <c r="D31" i="17"/>
  <c r="B32" i="13"/>
  <c r="B32" i="17"/>
  <c r="C32" i="13"/>
  <c r="C32" i="17"/>
  <c r="D32" i="13"/>
  <c r="D32" i="17"/>
  <c r="B33" i="13"/>
  <c r="B33" i="17"/>
  <c r="C33" i="13"/>
  <c r="C33" i="17"/>
  <c r="D33" i="13"/>
  <c r="D33" i="17"/>
  <c r="B34" i="13"/>
  <c r="B34" i="17"/>
  <c r="C34" i="13"/>
  <c r="C34" i="17"/>
  <c r="D34" i="13"/>
  <c r="D34" i="17"/>
  <c r="B35" i="13"/>
  <c r="B35" i="17"/>
  <c r="C35" i="13"/>
  <c r="C35" i="17"/>
  <c r="D35" i="13"/>
  <c r="D35" i="17"/>
  <c r="B36" i="13"/>
  <c r="B36" i="17"/>
  <c r="C36" i="13"/>
  <c r="C36" i="17"/>
  <c r="D36" i="13"/>
  <c r="D36" i="17"/>
  <c r="B37" i="13"/>
  <c r="B37" i="17"/>
  <c r="C37" i="13"/>
  <c r="C37" i="17"/>
  <c r="D37" i="13"/>
  <c r="D37" i="17"/>
  <c r="B38" i="13"/>
  <c r="B38" i="17"/>
  <c r="C38" i="13"/>
  <c r="C38" i="17"/>
  <c r="D38" i="13"/>
  <c r="D38" i="17"/>
  <c r="B39" i="13"/>
  <c r="B39" i="17"/>
  <c r="C39" i="13"/>
  <c r="C39" i="17"/>
  <c r="D39" i="13"/>
  <c r="D39" i="17"/>
  <c r="B40" i="13"/>
  <c r="B40" i="17"/>
  <c r="C40" i="13"/>
  <c r="C40" i="17"/>
  <c r="D40" i="13"/>
  <c r="D40" i="17"/>
  <c r="B41" i="13"/>
  <c r="B41" i="17"/>
  <c r="C41" i="13"/>
  <c r="C41" i="17"/>
  <c r="D41" i="13"/>
  <c r="D41" i="17"/>
  <c r="B42" i="13"/>
  <c r="B42" i="17"/>
  <c r="C42" i="13"/>
  <c r="C42" i="17"/>
  <c r="D42" i="13"/>
  <c r="D42" i="17"/>
  <c r="B43" i="13"/>
  <c r="B43" i="17"/>
  <c r="C43" i="13"/>
  <c r="C43" i="17"/>
  <c r="D43" i="13"/>
  <c r="D43" i="17"/>
  <c r="B44" i="13"/>
  <c r="B44" i="17"/>
  <c r="C44" i="13"/>
  <c r="C44" i="17"/>
  <c r="D44" i="13"/>
  <c r="D44" i="17"/>
  <c r="B45" i="13"/>
  <c r="B45" i="17"/>
  <c r="C45" i="13"/>
  <c r="C45" i="17"/>
  <c r="D45" i="13"/>
  <c r="D45" i="17"/>
  <c r="B46" i="13"/>
  <c r="B46" i="17"/>
  <c r="C46" i="13"/>
  <c r="C46" i="17"/>
  <c r="D46" i="13"/>
  <c r="D46" i="17"/>
  <c r="B47" i="13"/>
  <c r="B47" i="17"/>
  <c r="C47" i="13"/>
  <c r="C47" i="17"/>
  <c r="D47" i="13"/>
  <c r="D47" i="17"/>
  <c r="B48" i="13"/>
  <c r="B48" i="17"/>
  <c r="C48" i="13"/>
  <c r="C48" i="17"/>
  <c r="D48" i="13"/>
  <c r="D48" i="17"/>
  <c r="B49" i="13"/>
  <c r="B49" i="17"/>
  <c r="C49" i="13"/>
  <c r="C49" i="17"/>
  <c r="D49" i="13"/>
  <c r="D49" i="17"/>
  <c r="B50" i="13"/>
  <c r="B50" i="17"/>
  <c r="C50" i="13"/>
  <c r="C50" i="17"/>
  <c r="D50" i="13"/>
  <c r="D50" i="17"/>
  <c r="B51" i="13"/>
  <c r="B51" i="17"/>
  <c r="C51" i="13"/>
  <c r="C51" i="17"/>
  <c r="D51" i="13"/>
  <c r="D51" i="17"/>
  <c r="B52" i="13"/>
  <c r="B52" i="17"/>
  <c r="C52" i="13"/>
  <c r="C52" i="17"/>
  <c r="D52" i="13"/>
  <c r="D52" i="17"/>
  <c r="H2" i="28"/>
  <c r="J2" i="28"/>
  <c r="E3" i="13"/>
  <c r="E3" i="17"/>
  <c r="F3" i="13"/>
  <c r="F3" i="17"/>
  <c r="G3" i="13"/>
  <c r="G3" i="17"/>
  <c r="H3" i="13"/>
  <c r="H3" i="17"/>
  <c r="I3" i="13"/>
  <c r="I3" i="17"/>
  <c r="J3" i="13"/>
  <c r="J3" i="17"/>
  <c r="K3" i="13"/>
  <c r="K3" i="17"/>
  <c r="E4" i="13"/>
  <c r="E4" i="17"/>
  <c r="F4" i="13"/>
  <c r="F4" i="17"/>
  <c r="G4" i="13"/>
  <c r="G4" i="17"/>
  <c r="H4" i="13"/>
  <c r="H4" i="17"/>
  <c r="I4" i="13"/>
  <c r="I4" i="17"/>
  <c r="J4" i="13"/>
  <c r="J4" i="17"/>
  <c r="K4" i="13"/>
  <c r="K4" i="17"/>
  <c r="E5" i="13"/>
  <c r="E5" i="17"/>
  <c r="F5" i="13"/>
  <c r="F5" i="17"/>
  <c r="G5" i="13"/>
  <c r="G5" i="17"/>
  <c r="H5" i="13"/>
  <c r="H5" i="17"/>
  <c r="I5" i="13"/>
  <c r="I5" i="17"/>
  <c r="J5" i="13"/>
  <c r="J5" i="17"/>
  <c r="K5" i="13"/>
  <c r="K5" i="17"/>
  <c r="E6" i="13"/>
  <c r="E6" i="17"/>
  <c r="F6" i="13"/>
  <c r="F6" i="17"/>
  <c r="G6" i="13"/>
  <c r="G6" i="17"/>
  <c r="H6" i="13"/>
  <c r="H6" i="17"/>
  <c r="I6" i="13"/>
  <c r="I6" i="17"/>
  <c r="J6" i="13"/>
  <c r="J6" i="17"/>
  <c r="K6" i="13"/>
  <c r="K6" i="17"/>
  <c r="E7" i="13"/>
  <c r="E7" i="17"/>
  <c r="F7" i="13"/>
  <c r="F7" i="17"/>
  <c r="G7" i="13"/>
  <c r="G7" i="17"/>
  <c r="H7" i="13"/>
  <c r="H7" i="17"/>
  <c r="I7" i="13"/>
  <c r="I7" i="17"/>
  <c r="J7" i="13"/>
  <c r="J7" i="17"/>
  <c r="K7" i="13"/>
  <c r="K7" i="17"/>
  <c r="E8" i="13"/>
  <c r="E8" i="17"/>
  <c r="F8" i="13"/>
  <c r="F8" i="17"/>
  <c r="G8" i="13"/>
  <c r="G8" i="17"/>
  <c r="H8" i="13"/>
  <c r="H8" i="17"/>
  <c r="I8" i="13"/>
  <c r="I8" i="17"/>
  <c r="J8" i="13"/>
  <c r="J8" i="17"/>
  <c r="K8" i="13"/>
  <c r="K8" i="17"/>
  <c r="E9" i="13"/>
  <c r="E9" i="17"/>
  <c r="F9" i="13"/>
  <c r="F9" i="17"/>
  <c r="G9" i="13"/>
  <c r="G9" i="17"/>
  <c r="H9" i="13"/>
  <c r="H9" i="17"/>
  <c r="I9" i="13"/>
  <c r="I9" i="17"/>
  <c r="J9" i="13"/>
  <c r="J9" i="17"/>
  <c r="K9" i="13"/>
  <c r="K9" i="17"/>
  <c r="E10" i="13"/>
  <c r="E10" i="17"/>
  <c r="F10" i="13"/>
  <c r="F10" i="17"/>
  <c r="G10" i="13"/>
  <c r="G10" i="17"/>
  <c r="H10" i="13"/>
  <c r="H10" i="17"/>
  <c r="I10" i="13"/>
  <c r="I10" i="17"/>
  <c r="J10" i="13"/>
  <c r="J10" i="17"/>
  <c r="K10" i="13"/>
  <c r="K10" i="17"/>
  <c r="E11" i="13"/>
  <c r="E11" i="17"/>
  <c r="F11" i="13"/>
  <c r="F11" i="17"/>
  <c r="G11" i="13"/>
  <c r="G11" i="17"/>
  <c r="H11" i="13"/>
  <c r="H11" i="17"/>
  <c r="I11" i="13"/>
  <c r="I11" i="17"/>
  <c r="J11" i="13"/>
  <c r="J11" i="17"/>
  <c r="K11" i="13"/>
  <c r="K11" i="17"/>
  <c r="E12" i="13"/>
  <c r="E12" i="17"/>
  <c r="F12" i="13"/>
  <c r="F12" i="17"/>
  <c r="G12" i="13"/>
  <c r="G12" i="17"/>
  <c r="H12" i="13"/>
  <c r="H12" i="17"/>
  <c r="I12" i="13"/>
  <c r="I12" i="17"/>
  <c r="J12" i="13"/>
  <c r="J12" i="17"/>
  <c r="K12" i="13"/>
  <c r="K12" i="17"/>
  <c r="E13" i="13"/>
  <c r="E13" i="17"/>
  <c r="F13" i="13"/>
  <c r="F13" i="17"/>
  <c r="G13" i="13"/>
  <c r="G13" i="17"/>
  <c r="H13" i="13"/>
  <c r="H13" i="17"/>
  <c r="I13" i="13"/>
  <c r="I13" i="17"/>
  <c r="J13" i="13"/>
  <c r="J13" i="17"/>
  <c r="K13" i="13"/>
  <c r="K13" i="17"/>
  <c r="E14" i="13"/>
  <c r="E14" i="17"/>
  <c r="F14" i="13"/>
  <c r="F14" i="17"/>
  <c r="G14" i="13"/>
  <c r="G14" i="17"/>
  <c r="H14" i="13"/>
  <c r="H14" i="17"/>
  <c r="I14" i="13"/>
  <c r="I14" i="17"/>
  <c r="J14" i="13"/>
  <c r="J14" i="17"/>
  <c r="K14" i="13"/>
  <c r="K14" i="17"/>
  <c r="E15" i="13"/>
  <c r="E15" i="17"/>
  <c r="F15" i="13"/>
  <c r="F15" i="17"/>
  <c r="G15" i="13"/>
  <c r="G15" i="17"/>
  <c r="H15" i="13"/>
  <c r="H15" i="17"/>
  <c r="I15" i="13"/>
  <c r="I15" i="17"/>
  <c r="J15" i="13"/>
  <c r="J15" i="17"/>
  <c r="K15" i="13"/>
  <c r="K15" i="17"/>
  <c r="E16" i="13"/>
  <c r="E16" i="17"/>
  <c r="F16" i="13"/>
  <c r="F16" i="17"/>
  <c r="G16" i="13"/>
  <c r="G16" i="17"/>
  <c r="H16" i="13"/>
  <c r="H16" i="17"/>
  <c r="I16" i="13"/>
  <c r="I16" i="17"/>
  <c r="J16" i="13"/>
  <c r="J16" i="17"/>
  <c r="K16" i="13"/>
  <c r="K16" i="17"/>
  <c r="E17" i="13"/>
  <c r="E17" i="17"/>
  <c r="F17" i="13"/>
  <c r="F17" i="17"/>
  <c r="G17" i="13"/>
  <c r="G17" i="17"/>
  <c r="H17" i="13"/>
  <c r="H17" i="17"/>
  <c r="I17" i="13"/>
  <c r="I17" i="17"/>
  <c r="J17" i="13"/>
  <c r="J17" i="17"/>
  <c r="K17" i="13"/>
  <c r="K17" i="17"/>
  <c r="E18" i="13"/>
  <c r="E18" i="17"/>
  <c r="F18" i="13"/>
  <c r="F18" i="17"/>
  <c r="G18" i="13"/>
  <c r="G18" i="17"/>
  <c r="H18" i="13"/>
  <c r="H18" i="17"/>
  <c r="I18" i="13"/>
  <c r="I18" i="17"/>
  <c r="J18" i="13"/>
  <c r="J18" i="17"/>
  <c r="K18" i="13"/>
  <c r="K18" i="17"/>
  <c r="E19" i="13"/>
  <c r="E19" i="17"/>
  <c r="F19" i="13"/>
  <c r="F19" i="17"/>
  <c r="G19" i="13"/>
  <c r="G19" i="17"/>
  <c r="H19" i="13"/>
  <c r="H19" i="17"/>
  <c r="I19" i="13"/>
  <c r="I19" i="17"/>
  <c r="J19" i="13"/>
  <c r="J19" i="17"/>
  <c r="K19" i="13"/>
  <c r="K19" i="17"/>
  <c r="E20" i="13"/>
  <c r="E20" i="17"/>
  <c r="F20" i="13"/>
  <c r="F20" i="17"/>
  <c r="G20" i="13"/>
  <c r="G20" i="17"/>
  <c r="H20" i="13"/>
  <c r="H20" i="17"/>
  <c r="I20" i="13"/>
  <c r="I20" i="17"/>
  <c r="J20" i="13"/>
  <c r="J20" i="17"/>
  <c r="K20" i="13"/>
  <c r="K20" i="17"/>
  <c r="E21" i="13"/>
  <c r="E21" i="17"/>
  <c r="F21" i="13"/>
  <c r="F21" i="17"/>
  <c r="G21" i="13"/>
  <c r="G21" i="17"/>
  <c r="H21" i="13"/>
  <c r="H21" i="17"/>
  <c r="I21" i="13"/>
  <c r="I21" i="17"/>
  <c r="J21" i="13"/>
  <c r="J21" i="17"/>
  <c r="K21" i="13"/>
  <c r="K21" i="17"/>
  <c r="E22" i="13"/>
  <c r="E22" i="17"/>
  <c r="F22" i="13"/>
  <c r="F22" i="17"/>
  <c r="G22" i="13"/>
  <c r="G22" i="17"/>
  <c r="H22" i="13"/>
  <c r="H22" i="17"/>
  <c r="I22" i="13"/>
  <c r="I22" i="17"/>
  <c r="J22" i="13"/>
  <c r="J22" i="17"/>
  <c r="K22" i="13"/>
  <c r="K22" i="17"/>
  <c r="E23" i="13"/>
  <c r="E23" i="17"/>
  <c r="F23" i="13"/>
  <c r="F23" i="17"/>
  <c r="G23" i="13"/>
  <c r="G23" i="17"/>
  <c r="H23" i="13"/>
  <c r="H23" i="17"/>
  <c r="I23" i="13"/>
  <c r="I23" i="17"/>
  <c r="J23" i="13"/>
  <c r="J23" i="17"/>
  <c r="K23" i="13"/>
  <c r="K23" i="17"/>
  <c r="E24" i="13"/>
  <c r="E24" i="17"/>
  <c r="F24" i="13"/>
  <c r="F24" i="17"/>
  <c r="G24" i="13"/>
  <c r="G24" i="17"/>
  <c r="H24" i="13"/>
  <c r="H24" i="17"/>
  <c r="I24" i="13"/>
  <c r="I24" i="17"/>
  <c r="J24" i="13"/>
  <c r="J24" i="17"/>
  <c r="K24" i="13"/>
  <c r="K24" i="17"/>
  <c r="E25" i="13"/>
  <c r="E25" i="17"/>
  <c r="F25" i="13"/>
  <c r="F25" i="17"/>
  <c r="G25" i="13"/>
  <c r="G25" i="17"/>
  <c r="H25" i="13"/>
  <c r="H25" i="17"/>
  <c r="I25" i="13"/>
  <c r="I25" i="17"/>
  <c r="J25" i="13"/>
  <c r="J25" i="17"/>
  <c r="K25" i="13"/>
  <c r="K25" i="17"/>
  <c r="E26" i="13"/>
  <c r="E26" i="17"/>
  <c r="F26" i="13"/>
  <c r="F26" i="17"/>
  <c r="G26" i="13"/>
  <c r="G26" i="17"/>
  <c r="H26" i="13"/>
  <c r="H26" i="17"/>
  <c r="I26" i="13"/>
  <c r="I26" i="17"/>
  <c r="J26" i="13"/>
  <c r="J26" i="17"/>
  <c r="K26" i="13"/>
  <c r="K26" i="17"/>
  <c r="E27" i="13"/>
  <c r="E27" i="17"/>
  <c r="F27" i="13"/>
  <c r="F27" i="17"/>
  <c r="G27" i="13"/>
  <c r="G27" i="17"/>
  <c r="H27" i="13"/>
  <c r="H27" i="17"/>
  <c r="I27" i="13"/>
  <c r="I27" i="17"/>
  <c r="J27" i="13"/>
  <c r="J27" i="17"/>
  <c r="K27" i="13"/>
  <c r="K27" i="17"/>
  <c r="E28" i="13"/>
  <c r="E28" i="17"/>
  <c r="F28" i="13"/>
  <c r="F28" i="17"/>
  <c r="G28" i="13"/>
  <c r="G28" i="17"/>
  <c r="H28" i="13"/>
  <c r="H28" i="17"/>
  <c r="I28" i="13"/>
  <c r="I28" i="17"/>
  <c r="J28" i="13"/>
  <c r="J28" i="17"/>
  <c r="K28" i="13"/>
  <c r="K28" i="17"/>
  <c r="E29" i="13"/>
  <c r="E29" i="17"/>
  <c r="F29" i="13"/>
  <c r="F29" i="17"/>
  <c r="G29" i="13"/>
  <c r="G29" i="17"/>
  <c r="H29" i="13"/>
  <c r="H29" i="17"/>
  <c r="I29" i="13"/>
  <c r="I29" i="17"/>
  <c r="J29" i="13"/>
  <c r="J29" i="17"/>
  <c r="K29" i="13"/>
  <c r="K29" i="17"/>
  <c r="E30" i="13"/>
  <c r="E30" i="17"/>
  <c r="F30" i="13"/>
  <c r="F30" i="17"/>
  <c r="G30" i="13"/>
  <c r="G30" i="17"/>
  <c r="H30" i="13"/>
  <c r="H30" i="17"/>
  <c r="I30" i="13"/>
  <c r="I30" i="17"/>
  <c r="J30" i="13"/>
  <c r="J30" i="17"/>
  <c r="K30" i="13"/>
  <c r="K30" i="17"/>
  <c r="E31" i="13"/>
  <c r="E31" i="17"/>
  <c r="F31" i="13"/>
  <c r="F31" i="17"/>
  <c r="G31" i="13"/>
  <c r="G31" i="17"/>
  <c r="H31" i="13"/>
  <c r="H31" i="17"/>
  <c r="I31" i="13"/>
  <c r="I31" i="17"/>
  <c r="J31" i="13"/>
  <c r="J31" i="17"/>
  <c r="K31" i="13"/>
  <c r="K31" i="17"/>
  <c r="E32" i="13"/>
  <c r="E32" i="17"/>
  <c r="F32" i="13"/>
  <c r="F32" i="17"/>
  <c r="G32" i="13"/>
  <c r="G32" i="17"/>
  <c r="H32" i="13"/>
  <c r="H32" i="17"/>
  <c r="I32" i="13"/>
  <c r="I32" i="17"/>
  <c r="J32" i="13"/>
  <c r="J32" i="17"/>
  <c r="K32" i="13"/>
  <c r="K32" i="17"/>
  <c r="E33" i="13"/>
  <c r="E33" i="17"/>
  <c r="F33" i="13"/>
  <c r="F33" i="17"/>
  <c r="G33" i="13"/>
  <c r="G33" i="17"/>
  <c r="H33" i="13"/>
  <c r="H33" i="17"/>
  <c r="I33" i="13"/>
  <c r="I33" i="17"/>
  <c r="J33" i="13"/>
  <c r="J33" i="17"/>
  <c r="K33" i="13"/>
  <c r="K33" i="17"/>
  <c r="E34" i="13"/>
  <c r="E34" i="17"/>
  <c r="F34" i="13"/>
  <c r="F34" i="17"/>
  <c r="G34" i="13"/>
  <c r="G34" i="17"/>
  <c r="H34" i="13"/>
  <c r="H34" i="17"/>
  <c r="I34" i="13"/>
  <c r="I34" i="17"/>
  <c r="J34" i="13"/>
  <c r="J34" i="17"/>
  <c r="K34" i="13"/>
  <c r="K34" i="17"/>
  <c r="E35" i="13"/>
  <c r="E35" i="17"/>
  <c r="F35" i="13"/>
  <c r="F35" i="17"/>
  <c r="G35" i="13"/>
  <c r="G35" i="17"/>
  <c r="H35" i="13"/>
  <c r="H35" i="17"/>
  <c r="I35" i="13"/>
  <c r="I35" i="17"/>
  <c r="J35" i="13"/>
  <c r="J35" i="17"/>
  <c r="K35" i="13"/>
  <c r="K35" i="17"/>
  <c r="E36" i="13"/>
  <c r="E36" i="17"/>
  <c r="F36" i="13"/>
  <c r="F36" i="17"/>
  <c r="G36" i="13"/>
  <c r="G36" i="17"/>
  <c r="H36" i="13"/>
  <c r="H36" i="17"/>
  <c r="I36" i="13"/>
  <c r="I36" i="17"/>
  <c r="J36" i="13"/>
  <c r="J36" i="17"/>
  <c r="K36" i="13"/>
  <c r="K36" i="17"/>
  <c r="E37" i="13"/>
  <c r="E37" i="17"/>
  <c r="F37" i="13"/>
  <c r="F37" i="17"/>
  <c r="G37" i="13"/>
  <c r="G37" i="17"/>
  <c r="H37" i="13"/>
  <c r="H37" i="17"/>
  <c r="I37" i="13"/>
  <c r="I37" i="17"/>
  <c r="J37" i="13"/>
  <c r="J37" i="17"/>
  <c r="K37" i="13"/>
  <c r="K37" i="17"/>
  <c r="E38" i="13"/>
  <c r="E38" i="17"/>
  <c r="F38" i="13"/>
  <c r="F38" i="17"/>
  <c r="G38" i="13"/>
  <c r="G38" i="17"/>
  <c r="H38" i="13"/>
  <c r="H38" i="17"/>
  <c r="I38" i="13"/>
  <c r="I38" i="17"/>
  <c r="J38" i="13"/>
  <c r="J38" i="17"/>
  <c r="K38" i="13"/>
  <c r="K38" i="17"/>
  <c r="E39" i="13"/>
  <c r="E39" i="17"/>
  <c r="F39" i="13"/>
  <c r="F39" i="17"/>
  <c r="G39" i="13"/>
  <c r="G39" i="17"/>
  <c r="H39" i="13"/>
  <c r="H39" i="17"/>
  <c r="I39" i="13"/>
  <c r="I39" i="17"/>
  <c r="J39" i="13"/>
  <c r="J39" i="17"/>
  <c r="K39" i="13"/>
  <c r="K39" i="17"/>
  <c r="E40" i="13"/>
  <c r="E40" i="17"/>
  <c r="F40" i="13"/>
  <c r="F40" i="17"/>
  <c r="G40" i="13"/>
  <c r="G40" i="17"/>
  <c r="H40" i="13"/>
  <c r="H40" i="17"/>
  <c r="I40" i="13"/>
  <c r="I40" i="17"/>
  <c r="J40" i="13"/>
  <c r="J40" i="17"/>
  <c r="K40" i="13"/>
  <c r="K40" i="17"/>
  <c r="E41" i="13"/>
  <c r="E41" i="17"/>
  <c r="F41" i="13"/>
  <c r="F41" i="17"/>
  <c r="G41" i="13"/>
  <c r="G41" i="17"/>
  <c r="H41" i="13"/>
  <c r="H41" i="17"/>
  <c r="I41" i="13"/>
  <c r="I41" i="17"/>
  <c r="J41" i="13"/>
  <c r="J41" i="17"/>
  <c r="K41" i="13"/>
  <c r="K41" i="17"/>
  <c r="E42" i="13"/>
  <c r="E42" i="17"/>
  <c r="F42" i="13"/>
  <c r="F42" i="17"/>
  <c r="G42" i="13"/>
  <c r="G42" i="17"/>
  <c r="H42" i="13"/>
  <c r="H42" i="17"/>
  <c r="I42" i="13"/>
  <c r="I42" i="17"/>
  <c r="J42" i="13"/>
  <c r="J42" i="17"/>
  <c r="K42" i="13"/>
  <c r="K42" i="17"/>
  <c r="E43" i="13"/>
  <c r="E43" i="17"/>
  <c r="F43" i="13"/>
  <c r="F43" i="17"/>
  <c r="G43" i="13"/>
  <c r="G43" i="17"/>
  <c r="H43" i="13"/>
  <c r="H43" i="17"/>
  <c r="I43" i="13"/>
  <c r="I43" i="17"/>
  <c r="J43" i="13"/>
  <c r="J43" i="17"/>
  <c r="K43" i="13"/>
  <c r="K43" i="17"/>
  <c r="E44" i="13"/>
  <c r="E44" i="17"/>
  <c r="F44" i="13"/>
  <c r="F44" i="17"/>
  <c r="G44" i="13"/>
  <c r="G44" i="17"/>
  <c r="H44" i="13"/>
  <c r="H44" i="17"/>
  <c r="I44" i="13"/>
  <c r="I44" i="17"/>
  <c r="J44" i="13"/>
  <c r="J44" i="17"/>
  <c r="K44" i="13"/>
  <c r="K44" i="17"/>
  <c r="E45" i="13"/>
  <c r="E45" i="17"/>
  <c r="F45" i="13"/>
  <c r="F45" i="17"/>
  <c r="G45" i="13"/>
  <c r="G45" i="17"/>
  <c r="H45" i="13"/>
  <c r="H45" i="17"/>
  <c r="I45" i="13"/>
  <c r="I45" i="17"/>
  <c r="J45" i="13"/>
  <c r="J45" i="17"/>
  <c r="K45" i="13"/>
  <c r="K45" i="17"/>
  <c r="E46" i="13"/>
  <c r="E46" i="17"/>
  <c r="F46" i="13"/>
  <c r="F46" i="17"/>
  <c r="G46" i="13"/>
  <c r="G46" i="17"/>
  <c r="H46" i="13"/>
  <c r="H46" i="17"/>
  <c r="I46" i="13"/>
  <c r="I46" i="17"/>
  <c r="J46" i="13"/>
  <c r="J46" i="17"/>
  <c r="K46" i="13"/>
  <c r="K46" i="17"/>
  <c r="E47" i="13"/>
  <c r="E47" i="17"/>
  <c r="F47" i="13"/>
  <c r="F47" i="17"/>
  <c r="G47" i="13"/>
  <c r="G47" i="17"/>
  <c r="H47" i="13"/>
  <c r="H47" i="17"/>
  <c r="I47" i="13"/>
  <c r="I47" i="17"/>
  <c r="J47" i="13"/>
  <c r="J47" i="17"/>
  <c r="K47" i="13"/>
  <c r="K47" i="17"/>
  <c r="E48" i="13"/>
  <c r="E48" i="17"/>
  <c r="F48" i="13"/>
  <c r="F48" i="17"/>
  <c r="G48" i="13"/>
  <c r="G48" i="17"/>
  <c r="H48" i="13"/>
  <c r="H48" i="17"/>
  <c r="I48" i="13"/>
  <c r="I48" i="17"/>
  <c r="J48" i="13"/>
  <c r="J48" i="17"/>
  <c r="K48" i="13"/>
  <c r="K48" i="17"/>
  <c r="E49" i="13"/>
  <c r="E49" i="17"/>
  <c r="F49" i="13"/>
  <c r="F49" i="17"/>
  <c r="G49" i="13"/>
  <c r="G49" i="17"/>
  <c r="H49" i="13"/>
  <c r="H49" i="17"/>
  <c r="I49" i="13"/>
  <c r="I49" i="17"/>
  <c r="J49" i="13"/>
  <c r="J49" i="17"/>
  <c r="K49" i="13"/>
  <c r="K49" i="17"/>
  <c r="E50" i="13"/>
  <c r="E50" i="17"/>
  <c r="F50" i="13"/>
  <c r="F50" i="17"/>
  <c r="G50" i="13"/>
  <c r="G50" i="17"/>
  <c r="H50" i="13"/>
  <c r="H50" i="17"/>
  <c r="I50" i="13"/>
  <c r="I50" i="17"/>
  <c r="J50" i="13"/>
  <c r="J50" i="17"/>
  <c r="K50" i="13"/>
  <c r="K50" i="17"/>
  <c r="E51" i="13"/>
  <c r="E51" i="17"/>
  <c r="F51" i="13"/>
  <c r="F51" i="17"/>
  <c r="G51" i="13"/>
  <c r="G51" i="17"/>
  <c r="H51" i="13"/>
  <c r="H51" i="17"/>
  <c r="I51" i="13"/>
  <c r="I51" i="17"/>
  <c r="J51" i="13"/>
  <c r="J51" i="17"/>
  <c r="K51" i="13"/>
  <c r="K51" i="17"/>
  <c r="E52" i="13"/>
  <c r="E52" i="17"/>
  <c r="F52" i="13"/>
  <c r="F52" i="17"/>
  <c r="G52" i="13"/>
  <c r="G52" i="17"/>
  <c r="H52" i="13"/>
  <c r="H52" i="17"/>
  <c r="I52" i="13"/>
  <c r="I52" i="17"/>
  <c r="J52" i="13"/>
  <c r="J52" i="17"/>
  <c r="K52" i="13"/>
  <c r="K52" i="17"/>
  <c r="H3" i="28"/>
  <c r="J3" i="28"/>
  <c r="K3" i="28"/>
  <c r="L3" i="13"/>
  <c r="L3" i="17"/>
  <c r="M3" i="13"/>
  <c r="M3" i="17"/>
  <c r="L4" i="13"/>
  <c r="L4" i="17"/>
  <c r="M4" i="13"/>
  <c r="M4" i="17"/>
  <c r="L5" i="13"/>
  <c r="L5" i="17"/>
  <c r="M5" i="13"/>
  <c r="M5" i="17"/>
  <c r="L6" i="13"/>
  <c r="L6" i="17"/>
  <c r="M6" i="13"/>
  <c r="M6" i="17"/>
  <c r="L7" i="13"/>
  <c r="L7" i="17"/>
  <c r="M7" i="13"/>
  <c r="M7" i="17"/>
  <c r="L8" i="13"/>
  <c r="L8" i="17"/>
  <c r="M8" i="13"/>
  <c r="M8" i="17"/>
  <c r="L9" i="13"/>
  <c r="L9" i="17"/>
  <c r="M9" i="13"/>
  <c r="M9" i="17"/>
  <c r="L10" i="13"/>
  <c r="L10" i="17"/>
  <c r="M10" i="13"/>
  <c r="M10" i="17"/>
  <c r="L11" i="13"/>
  <c r="L11" i="17"/>
  <c r="M11" i="13"/>
  <c r="M11" i="17"/>
  <c r="L12" i="13"/>
  <c r="L12" i="17"/>
  <c r="M12" i="13"/>
  <c r="M12" i="17"/>
  <c r="L13" i="13"/>
  <c r="L13" i="17"/>
  <c r="M13" i="13"/>
  <c r="M13" i="17"/>
  <c r="L14" i="13"/>
  <c r="L14" i="17"/>
  <c r="M14" i="13"/>
  <c r="M14" i="17"/>
  <c r="L15" i="13"/>
  <c r="L15" i="17"/>
  <c r="M15" i="13"/>
  <c r="M15" i="17"/>
  <c r="L16" i="13"/>
  <c r="L16" i="17"/>
  <c r="M16" i="13"/>
  <c r="M16" i="17"/>
  <c r="L17" i="13"/>
  <c r="L17" i="17"/>
  <c r="M17" i="13"/>
  <c r="M17" i="17"/>
  <c r="L18" i="13"/>
  <c r="L18" i="17"/>
  <c r="M18" i="13"/>
  <c r="M18" i="17"/>
  <c r="L19" i="13"/>
  <c r="L19" i="17"/>
  <c r="M19" i="13"/>
  <c r="M19" i="17"/>
  <c r="L20" i="13"/>
  <c r="L20" i="17"/>
  <c r="M20" i="13"/>
  <c r="M20" i="17"/>
  <c r="L21" i="13"/>
  <c r="L21" i="17"/>
  <c r="M21" i="13"/>
  <c r="M21" i="17"/>
  <c r="L22" i="13"/>
  <c r="L22" i="17"/>
  <c r="M22" i="13"/>
  <c r="M22" i="17"/>
  <c r="L23" i="13"/>
  <c r="L23" i="17"/>
  <c r="M23" i="13"/>
  <c r="M23" i="17"/>
  <c r="L24" i="13"/>
  <c r="L24" i="17"/>
  <c r="M24" i="13"/>
  <c r="M24" i="17"/>
  <c r="L25" i="13"/>
  <c r="L25" i="17"/>
  <c r="M25" i="13"/>
  <c r="M25" i="17"/>
  <c r="L26" i="13"/>
  <c r="L26" i="17"/>
  <c r="M26" i="13"/>
  <c r="M26" i="17"/>
  <c r="L27" i="13"/>
  <c r="L27" i="17"/>
  <c r="M27" i="13"/>
  <c r="M27" i="17"/>
  <c r="L28" i="13"/>
  <c r="L28" i="17"/>
  <c r="M28" i="13"/>
  <c r="M28" i="17"/>
  <c r="L29" i="13"/>
  <c r="L29" i="17"/>
  <c r="M29" i="13"/>
  <c r="M29" i="17"/>
  <c r="L30" i="13"/>
  <c r="L30" i="17"/>
  <c r="M30" i="13"/>
  <c r="M30" i="17"/>
  <c r="L31" i="13"/>
  <c r="L31" i="17"/>
  <c r="M31" i="13"/>
  <c r="M31" i="17"/>
  <c r="L32" i="13"/>
  <c r="L32" i="17"/>
  <c r="M32" i="13"/>
  <c r="M32" i="17"/>
  <c r="L33" i="13"/>
  <c r="L33" i="17"/>
  <c r="M33" i="13"/>
  <c r="M33" i="17"/>
  <c r="L34" i="13"/>
  <c r="L34" i="17"/>
  <c r="M34" i="13"/>
  <c r="M34" i="17"/>
  <c r="L35" i="13"/>
  <c r="L35" i="17"/>
  <c r="M35" i="13"/>
  <c r="M35" i="17"/>
  <c r="L36" i="13"/>
  <c r="L36" i="17"/>
  <c r="M36" i="13"/>
  <c r="M36" i="17"/>
  <c r="L37" i="13"/>
  <c r="L37" i="17"/>
  <c r="M37" i="13"/>
  <c r="M37" i="17"/>
  <c r="L38" i="13"/>
  <c r="L38" i="17"/>
  <c r="M38" i="13"/>
  <c r="M38" i="17"/>
  <c r="L39" i="13"/>
  <c r="L39" i="17"/>
  <c r="M39" i="13"/>
  <c r="M39" i="17"/>
  <c r="L40" i="13"/>
  <c r="L40" i="17"/>
  <c r="M40" i="13"/>
  <c r="M40" i="17"/>
  <c r="L41" i="13"/>
  <c r="L41" i="17"/>
  <c r="M41" i="13"/>
  <c r="M41" i="17"/>
  <c r="L42" i="13"/>
  <c r="L42" i="17"/>
  <c r="M42" i="13"/>
  <c r="M42" i="17"/>
  <c r="L43" i="13"/>
  <c r="L43" i="17"/>
  <c r="M43" i="13"/>
  <c r="M43" i="17"/>
  <c r="L44" i="13"/>
  <c r="L44" i="17"/>
  <c r="M44" i="13"/>
  <c r="M44" i="17"/>
  <c r="L45" i="13"/>
  <c r="L45" i="17"/>
  <c r="M45" i="13"/>
  <c r="M45" i="17"/>
  <c r="L46" i="13"/>
  <c r="L46" i="17"/>
  <c r="M46" i="13"/>
  <c r="M46" i="17"/>
  <c r="L47" i="13"/>
  <c r="L47" i="17"/>
  <c r="M47" i="13"/>
  <c r="M47" i="17"/>
  <c r="L48" i="13"/>
  <c r="L48" i="17"/>
  <c r="M48" i="13"/>
  <c r="M48" i="17"/>
  <c r="L49" i="13"/>
  <c r="L49" i="17"/>
  <c r="M49" i="13"/>
  <c r="M49" i="17"/>
  <c r="L50" i="13"/>
  <c r="L50" i="17"/>
  <c r="M50" i="13"/>
  <c r="M50" i="17"/>
  <c r="L51" i="13"/>
  <c r="L51" i="17"/>
  <c r="M51" i="13"/>
  <c r="M51" i="17"/>
  <c r="L52" i="13"/>
  <c r="L52" i="17"/>
  <c r="M52" i="13"/>
  <c r="M52" i="17"/>
  <c r="T3" i="13"/>
  <c r="T3" i="17"/>
  <c r="U3" i="13"/>
  <c r="U3" i="17"/>
  <c r="V3" i="13"/>
  <c r="V3" i="17"/>
  <c r="W3" i="13"/>
  <c r="W3" i="17"/>
  <c r="X3" i="13"/>
  <c r="X3" i="17"/>
  <c r="Y3" i="13"/>
  <c r="Y3" i="17"/>
  <c r="Z3" i="13"/>
  <c r="Z3" i="17"/>
  <c r="T4" i="13"/>
  <c r="T4" i="17"/>
  <c r="U4" i="13"/>
  <c r="U4" i="17"/>
  <c r="V4" i="13"/>
  <c r="V4" i="17"/>
  <c r="W4" i="13"/>
  <c r="W4" i="17"/>
  <c r="X4" i="13"/>
  <c r="X4" i="17"/>
  <c r="Y4" i="13"/>
  <c r="Y4" i="17"/>
  <c r="Z4" i="13"/>
  <c r="Z4" i="17"/>
  <c r="T5" i="13"/>
  <c r="T5" i="17"/>
  <c r="U5" i="13"/>
  <c r="U5" i="17"/>
  <c r="V5" i="13"/>
  <c r="V5" i="17"/>
  <c r="W5" i="13"/>
  <c r="W5" i="17"/>
  <c r="X5" i="13"/>
  <c r="X5" i="17"/>
  <c r="Y5" i="13"/>
  <c r="Y5" i="17"/>
  <c r="Z5" i="13"/>
  <c r="Z5" i="17"/>
  <c r="T6" i="13"/>
  <c r="T6" i="17"/>
  <c r="U6" i="13"/>
  <c r="U6" i="17"/>
  <c r="V6" i="13"/>
  <c r="V6" i="17"/>
  <c r="W6" i="13"/>
  <c r="W6" i="17"/>
  <c r="X6" i="13"/>
  <c r="X6" i="17"/>
  <c r="Y6" i="13"/>
  <c r="Y6" i="17"/>
  <c r="Z6" i="13"/>
  <c r="Z6" i="17"/>
  <c r="T7" i="13"/>
  <c r="T7" i="17"/>
  <c r="U7" i="13"/>
  <c r="U7" i="17"/>
  <c r="V7" i="13"/>
  <c r="V7" i="17"/>
  <c r="W7" i="13"/>
  <c r="W7" i="17"/>
  <c r="X7" i="13"/>
  <c r="X7" i="17"/>
  <c r="Y7" i="13"/>
  <c r="Y7" i="17"/>
  <c r="Z7" i="13"/>
  <c r="Z7" i="17"/>
  <c r="T8" i="13"/>
  <c r="T8" i="17"/>
  <c r="U8" i="13"/>
  <c r="U8" i="17"/>
  <c r="V8" i="13"/>
  <c r="V8" i="17"/>
  <c r="W8" i="13"/>
  <c r="W8" i="17"/>
  <c r="X8" i="13"/>
  <c r="X8" i="17"/>
  <c r="Y8" i="13"/>
  <c r="Y8" i="17"/>
  <c r="Z8" i="13"/>
  <c r="Z8" i="17"/>
  <c r="T9" i="13"/>
  <c r="T9" i="17"/>
  <c r="U9" i="13"/>
  <c r="U9" i="17"/>
  <c r="V9" i="13"/>
  <c r="V9" i="17"/>
  <c r="W9" i="13"/>
  <c r="W9" i="17"/>
  <c r="X9" i="13"/>
  <c r="X9" i="17"/>
  <c r="Y9" i="13"/>
  <c r="Y9" i="17"/>
  <c r="Z9" i="13"/>
  <c r="Z9" i="17"/>
  <c r="T10" i="13"/>
  <c r="T10" i="17"/>
  <c r="U10" i="13"/>
  <c r="U10" i="17"/>
  <c r="V10" i="13"/>
  <c r="V10" i="17"/>
  <c r="W10" i="13"/>
  <c r="W10" i="17"/>
  <c r="X10" i="13"/>
  <c r="X10" i="17"/>
  <c r="Y10" i="13"/>
  <c r="Y10" i="17"/>
  <c r="Z10" i="13"/>
  <c r="Z10" i="17"/>
  <c r="T11" i="13"/>
  <c r="T11" i="17"/>
  <c r="U11" i="13"/>
  <c r="U11" i="17"/>
  <c r="V11" i="13"/>
  <c r="V11" i="17"/>
  <c r="W11" i="13"/>
  <c r="W11" i="17"/>
  <c r="X11" i="13"/>
  <c r="X11" i="17"/>
  <c r="Y11" i="13"/>
  <c r="Y11" i="17"/>
  <c r="Z11" i="13"/>
  <c r="Z11" i="17"/>
  <c r="T12" i="13"/>
  <c r="T12" i="17"/>
  <c r="U12" i="13"/>
  <c r="U12" i="17"/>
  <c r="V12" i="13"/>
  <c r="V12" i="17"/>
  <c r="W12" i="13"/>
  <c r="W12" i="17"/>
  <c r="X12" i="13"/>
  <c r="X12" i="17"/>
  <c r="Y12" i="13"/>
  <c r="Y12" i="17"/>
  <c r="Z12" i="13"/>
  <c r="Z12" i="17"/>
  <c r="T13" i="13"/>
  <c r="T13" i="17"/>
  <c r="U13" i="13"/>
  <c r="U13" i="17"/>
  <c r="V13" i="13"/>
  <c r="V13" i="17"/>
  <c r="W13" i="13"/>
  <c r="W13" i="17"/>
  <c r="X13" i="13"/>
  <c r="X13" i="17"/>
  <c r="Y13" i="13"/>
  <c r="Y13" i="17"/>
  <c r="Z13" i="13"/>
  <c r="Z13" i="17"/>
  <c r="T14" i="13"/>
  <c r="T14" i="17"/>
  <c r="U14" i="13"/>
  <c r="U14" i="17"/>
  <c r="V14" i="13"/>
  <c r="V14" i="17"/>
  <c r="W14" i="13"/>
  <c r="W14" i="17"/>
  <c r="X14" i="13"/>
  <c r="X14" i="17"/>
  <c r="Y14" i="13"/>
  <c r="Y14" i="17"/>
  <c r="Z14" i="13"/>
  <c r="Z14" i="17"/>
  <c r="T15" i="13"/>
  <c r="T15" i="17"/>
  <c r="U15" i="13"/>
  <c r="U15" i="17"/>
  <c r="V15" i="13"/>
  <c r="V15" i="17"/>
  <c r="W15" i="13"/>
  <c r="W15" i="17"/>
  <c r="X15" i="13"/>
  <c r="X15" i="17"/>
  <c r="Y15" i="13"/>
  <c r="Y15" i="17"/>
  <c r="Z15" i="13"/>
  <c r="Z15" i="17"/>
  <c r="T16" i="13"/>
  <c r="T16" i="17"/>
  <c r="U16" i="13"/>
  <c r="U16" i="17"/>
  <c r="V16" i="13"/>
  <c r="V16" i="17"/>
  <c r="W16" i="13"/>
  <c r="W16" i="17"/>
  <c r="X16" i="13"/>
  <c r="X16" i="17"/>
  <c r="Y16" i="13"/>
  <c r="Y16" i="17"/>
  <c r="Z16" i="13"/>
  <c r="Z16" i="17"/>
  <c r="T17" i="13"/>
  <c r="T17" i="17"/>
  <c r="U17" i="13"/>
  <c r="U17" i="17"/>
  <c r="V17" i="13"/>
  <c r="V17" i="17"/>
  <c r="W17" i="13"/>
  <c r="W17" i="17"/>
  <c r="X17" i="13"/>
  <c r="X17" i="17"/>
  <c r="Y17" i="13"/>
  <c r="Y17" i="17"/>
  <c r="Z17" i="13"/>
  <c r="Z17" i="17"/>
  <c r="T18" i="13"/>
  <c r="T18" i="17"/>
  <c r="U18" i="13"/>
  <c r="U18" i="17"/>
  <c r="V18" i="13"/>
  <c r="V18" i="17"/>
  <c r="W18" i="13"/>
  <c r="W18" i="17"/>
  <c r="X18" i="13"/>
  <c r="X18" i="17"/>
  <c r="Y18" i="13"/>
  <c r="Y18" i="17"/>
  <c r="Z18" i="13"/>
  <c r="Z18" i="17"/>
  <c r="T19" i="13"/>
  <c r="T19" i="17"/>
  <c r="U19" i="13"/>
  <c r="U19" i="17"/>
  <c r="V19" i="13"/>
  <c r="V19" i="17"/>
  <c r="W19" i="13"/>
  <c r="W19" i="17"/>
  <c r="X19" i="13"/>
  <c r="X19" i="17"/>
  <c r="Y19" i="13"/>
  <c r="Y19" i="17"/>
  <c r="Z19" i="13"/>
  <c r="Z19" i="17"/>
  <c r="T20" i="13"/>
  <c r="T20" i="17"/>
  <c r="U20" i="13"/>
  <c r="U20" i="17"/>
  <c r="V20" i="13"/>
  <c r="V20" i="17"/>
  <c r="W20" i="13"/>
  <c r="W20" i="17"/>
  <c r="X20" i="13"/>
  <c r="X20" i="17"/>
  <c r="Y20" i="13"/>
  <c r="Y20" i="17"/>
  <c r="Z20" i="13"/>
  <c r="Z20" i="17"/>
  <c r="T21" i="13"/>
  <c r="T21" i="17"/>
  <c r="U21" i="13"/>
  <c r="U21" i="17"/>
  <c r="V21" i="13"/>
  <c r="V21" i="17"/>
  <c r="W21" i="13"/>
  <c r="W21" i="17"/>
  <c r="X21" i="13"/>
  <c r="X21" i="17"/>
  <c r="Y21" i="13"/>
  <c r="Y21" i="17"/>
  <c r="Z21" i="13"/>
  <c r="Z21" i="17"/>
  <c r="T22" i="13"/>
  <c r="T22" i="17"/>
  <c r="U22" i="13"/>
  <c r="U22" i="17"/>
  <c r="V22" i="13"/>
  <c r="V22" i="17"/>
  <c r="W22" i="13"/>
  <c r="W22" i="17"/>
  <c r="X22" i="13"/>
  <c r="X22" i="17"/>
  <c r="Y22" i="13"/>
  <c r="Y22" i="17"/>
  <c r="Z22" i="13"/>
  <c r="Z22" i="17"/>
  <c r="T23" i="13"/>
  <c r="T23" i="17"/>
  <c r="U23" i="13"/>
  <c r="U23" i="17"/>
  <c r="V23" i="13"/>
  <c r="V23" i="17"/>
  <c r="W23" i="13"/>
  <c r="W23" i="17"/>
  <c r="X23" i="13"/>
  <c r="X23" i="17"/>
  <c r="Y23" i="13"/>
  <c r="Y23" i="17"/>
  <c r="Z23" i="13"/>
  <c r="Z23" i="17"/>
  <c r="T24" i="13"/>
  <c r="T24" i="17"/>
  <c r="U24" i="13"/>
  <c r="U24" i="17"/>
  <c r="V24" i="13"/>
  <c r="V24" i="17"/>
  <c r="W24" i="13"/>
  <c r="W24" i="17"/>
  <c r="X24" i="13"/>
  <c r="X24" i="17"/>
  <c r="Y24" i="13"/>
  <c r="Y24" i="17"/>
  <c r="Z24" i="13"/>
  <c r="Z24" i="17"/>
  <c r="T25" i="13"/>
  <c r="T25" i="17"/>
  <c r="U25" i="13"/>
  <c r="U25" i="17"/>
  <c r="V25" i="13"/>
  <c r="V25" i="17"/>
  <c r="W25" i="13"/>
  <c r="W25" i="17"/>
  <c r="X25" i="13"/>
  <c r="X25" i="17"/>
  <c r="Y25" i="13"/>
  <c r="Y25" i="17"/>
  <c r="Z25" i="13"/>
  <c r="Z25" i="17"/>
  <c r="T26" i="13"/>
  <c r="T26" i="17"/>
  <c r="U26" i="13"/>
  <c r="U26" i="17"/>
  <c r="V26" i="13"/>
  <c r="V26" i="17"/>
  <c r="W26" i="13"/>
  <c r="W26" i="17"/>
  <c r="X26" i="13"/>
  <c r="X26" i="17"/>
  <c r="Y26" i="13"/>
  <c r="Y26" i="17"/>
  <c r="Z26" i="13"/>
  <c r="Z26" i="17"/>
  <c r="T27" i="13"/>
  <c r="T27" i="17"/>
  <c r="U27" i="13"/>
  <c r="U27" i="17"/>
  <c r="V27" i="13"/>
  <c r="V27" i="17"/>
  <c r="W27" i="13"/>
  <c r="W27" i="17"/>
  <c r="X27" i="13"/>
  <c r="X27" i="17"/>
  <c r="Y27" i="13"/>
  <c r="Y27" i="17"/>
  <c r="Z27" i="13"/>
  <c r="Z27" i="17"/>
  <c r="T28" i="13"/>
  <c r="T28" i="17"/>
  <c r="U28" i="13"/>
  <c r="U28" i="17"/>
  <c r="V28" i="13"/>
  <c r="V28" i="17"/>
  <c r="W28" i="13"/>
  <c r="W28" i="17"/>
  <c r="X28" i="13"/>
  <c r="X28" i="17"/>
  <c r="Y28" i="13"/>
  <c r="Y28" i="17"/>
  <c r="Z28" i="13"/>
  <c r="Z28" i="17"/>
  <c r="T29" i="13"/>
  <c r="T29" i="17"/>
  <c r="U29" i="13"/>
  <c r="U29" i="17"/>
  <c r="V29" i="13"/>
  <c r="V29" i="17"/>
  <c r="W29" i="13"/>
  <c r="W29" i="17"/>
  <c r="X29" i="13"/>
  <c r="X29" i="17"/>
  <c r="Y29" i="13"/>
  <c r="Y29" i="17"/>
  <c r="Z29" i="13"/>
  <c r="Z29" i="17"/>
  <c r="T30" i="13"/>
  <c r="T30" i="17"/>
  <c r="U30" i="13"/>
  <c r="U30" i="17"/>
  <c r="V30" i="13"/>
  <c r="V30" i="17"/>
  <c r="W30" i="13"/>
  <c r="W30" i="17"/>
  <c r="X30" i="13"/>
  <c r="X30" i="17"/>
  <c r="Y30" i="13"/>
  <c r="Y30" i="17"/>
  <c r="Z30" i="13"/>
  <c r="Z30" i="17"/>
  <c r="T31" i="13"/>
  <c r="T31" i="17"/>
  <c r="U31" i="13"/>
  <c r="U31" i="17"/>
  <c r="V31" i="13"/>
  <c r="V31" i="17"/>
  <c r="W31" i="13"/>
  <c r="W31" i="17"/>
  <c r="X31" i="13"/>
  <c r="X31" i="17"/>
  <c r="Y31" i="13"/>
  <c r="Y31" i="17"/>
  <c r="Z31" i="13"/>
  <c r="Z31" i="17"/>
  <c r="T32" i="13"/>
  <c r="T32" i="17"/>
  <c r="U32" i="13"/>
  <c r="U32" i="17"/>
  <c r="V32" i="13"/>
  <c r="V32" i="17"/>
  <c r="W32" i="13"/>
  <c r="W32" i="17"/>
  <c r="X32" i="13"/>
  <c r="X32" i="17"/>
  <c r="Y32" i="13"/>
  <c r="Y32" i="17"/>
  <c r="Z32" i="13"/>
  <c r="Z32" i="17"/>
  <c r="T33" i="13"/>
  <c r="T33" i="17"/>
  <c r="U33" i="13"/>
  <c r="U33" i="17"/>
  <c r="V33" i="13"/>
  <c r="V33" i="17"/>
  <c r="W33" i="13"/>
  <c r="W33" i="17"/>
  <c r="X33" i="13"/>
  <c r="X33" i="17"/>
  <c r="Y33" i="13"/>
  <c r="Y33" i="17"/>
  <c r="Z33" i="13"/>
  <c r="Z33" i="17"/>
  <c r="T34" i="13"/>
  <c r="T34" i="17"/>
  <c r="U34" i="13"/>
  <c r="U34" i="17"/>
  <c r="V34" i="13"/>
  <c r="V34" i="17"/>
  <c r="W34" i="13"/>
  <c r="W34" i="17"/>
  <c r="X34" i="13"/>
  <c r="X34" i="17"/>
  <c r="Y34" i="13"/>
  <c r="Y34" i="17"/>
  <c r="Z34" i="13"/>
  <c r="Z34" i="17"/>
  <c r="T35" i="13"/>
  <c r="T35" i="17"/>
  <c r="U35" i="13"/>
  <c r="U35" i="17"/>
  <c r="V35" i="13"/>
  <c r="V35" i="17"/>
  <c r="W35" i="13"/>
  <c r="W35" i="17"/>
  <c r="X35" i="13"/>
  <c r="X35" i="17"/>
  <c r="Y35" i="13"/>
  <c r="Y35" i="17"/>
  <c r="Z35" i="13"/>
  <c r="Z35" i="17"/>
  <c r="T36" i="13"/>
  <c r="T36" i="17"/>
  <c r="U36" i="13"/>
  <c r="U36" i="17"/>
  <c r="V36" i="13"/>
  <c r="V36" i="17"/>
  <c r="W36" i="13"/>
  <c r="W36" i="17"/>
  <c r="X36" i="13"/>
  <c r="X36" i="17"/>
  <c r="Y36" i="13"/>
  <c r="Y36" i="17"/>
  <c r="Z36" i="13"/>
  <c r="Z36" i="17"/>
  <c r="T37" i="13"/>
  <c r="T37" i="17"/>
  <c r="U37" i="13"/>
  <c r="U37" i="17"/>
  <c r="V37" i="13"/>
  <c r="V37" i="17"/>
  <c r="W37" i="13"/>
  <c r="W37" i="17"/>
  <c r="X37" i="13"/>
  <c r="X37" i="17"/>
  <c r="Y37" i="13"/>
  <c r="Y37" i="17"/>
  <c r="Z37" i="13"/>
  <c r="Z37" i="17"/>
  <c r="T38" i="13"/>
  <c r="T38" i="17"/>
  <c r="U38" i="13"/>
  <c r="U38" i="17"/>
  <c r="V38" i="13"/>
  <c r="V38" i="17"/>
  <c r="W38" i="13"/>
  <c r="W38" i="17"/>
  <c r="X38" i="13"/>
  <c r="X38" i="17"/>
  <c r="Y38" i="13"/>
  <c r="Y38" i="17"/>
  <c r="Z38" i="13"/>
  <c r="Z38" i="17"/>
  <c r="T39" i="13"/>
  <c r="T39" i="17"/>
  <c r="U39" i="13"/>
  <c r="U39" i="17"/>
  <c r="V39" i="13"/>
  <c r="V39" i="17"/>
  <c r="W39" i="13"/>
  <c r="W39" i="17"/>
  <c r="X39" i="13"/>
  <c r="X39" i="17"/>
  <c r="Y39" i="13"/>
  <c r="Y39" i="17"/>
  <c r="Z39" i="13"/>
  <c r="Z39" i="17"/>
  <c r="T40" i="13"/>
  <c r="T40" i="17"/>
  <c r="U40" i="13"/>
  <c r="U40" i="17"/>
  <c r="V40" i="13"/>
  <c r="V40" i="17"/>
  <c r="W40" i="13"/>
  <c r="W40" i="17"/>
  <c r="X40" i="13"/>
  <c r="X40" i="17"/>
  <c r="Y40" i="13"/>
  <c r="Y40" i="17"/>
  <c r="Z40" i="13"/>
  <c r="Z40" i="17"/>
  <c r="T41" i="13"/>
  <c r="T41" i="17"/>
  <c r="U41" i="13"/>
  <c r="U41" i="17"/>
  <c r="V41" i="13"/>
  <c r="V41" i="17"/>
  <c r="W41" i="13"/>
  <c r="W41" i="17"/>
  <c r="X41" i="13"/>
  <c r="X41" i="17"/>
  <c r="Y41" i="13"/>
  <c r="Y41" i="17"/>
  <c r="Z41" i="13"/>
  <c r="Z41" i="17"/>
  <c r="T42" i="13"/>
  <c r="T42" i="17"/>
  <c r="U42" i="13"/>
  <c r="U42" i="17"/>
  <c r="V42" i="13"/>
  <c r="V42" i="17"/>
  <c r="W42" i="13"/>
  <c r="W42" i="17"/>
  <c r="X42" i="13"/>
  <c r="X42" i="17"/>
  <c r="Y42" i="13"/>
  <c r="Y42" i="17"/>
  <c r="Z42" i="13"/>
  <c r="Z42" i="17"/>
  <c r="T43" i="13"/>
  <c r="T43" i="17"/>
  <c r="U43" i="13"/>
  <c r="U43" i="17"/>
  <c r="V43" i="13"/>
  <c r="V43" i="17"/>
  <c r="W43" i="13"/>
  <c r="W43" i="17"/>
  <c r="X43" i="13"/>
  <c r="X43" i="17"/>
  <c r="Y43" i="13"/>
  <c r="Y43" i="17"/>
  <c r="Z43" i="13"/>
  <c r="Z43" i="17"/>
  <c r="T44" i="13"/>
  <c r="T44" i="17"/>
  <c r="U44" i="13"/>
  <c r="U44" i="17"/>
  <c r="V44" i="13"/>
  <c r="V44" i="17"/>
  <c r="W44" i="13"/>
  <c r="W44" i="17"/>
  <c r="X44" i="13"/>
  <c r="X44" i="17"/>
  <c r="Y44" i="13"/>
  <c r="Y44" i="17"/>
  <c r="Z44" i="13"/>
  <c r="Z44" i="17"/>
  <c r="T45" i="13"/>
  <c r="T45" i="17"/>
  <c r="U45" i="13"/>
  <c r="U45" i="17"/>
  <c r="V45" i="13"/>
  <c r="V45" i="17"/>
  <c r="W45" i="13"/>
  <c r="W45" i="17"/>
  <c r="X45" i="13"/>
  <c r="X45" i="17"/>
  <c r="Y45" i="13"/>
  <c r="Y45" i="17"/>
  <c r="Z45" i="13"/>
  <c r="Z45" i="17"/>
  <c r="T46" i="13"/>
  <c r="T46" i="17"/>
  <c r="U46" i="13"/>
  <c r="U46" i="17"/>
  <c r="V46" i="13"/>
  <c r="V46" i="17"/>
  <c r="W46" i="13"/>
  <c r="W46" i="17"/>
  <c r="X46" i="13"/>
  <c r="X46" i="17"/>
  <c r="Y46" i="13"/>
  <c r="Y46" i="17"/>
  <c r="Z46" i="13"/>
  <c r="Z46" i="17"/>
  <c r="T47" i="13"/>
  <c r="T47" i="17"/>
  <c r="U47" i="13"/>
  <c r="U47" i="17"/>
  <c r="V47" i="13"/>
  <c r="V47" i="17"/>
  <c r="W47" i="13"/>
  <c r="W47" i="17"/>
  <c r="X47" i="13"/>
  <c r="X47" i="17"/>
  <c r="Y47" i="13"/>
  <c r="Y47" i="17"/>
  <c r="Z47" i="13"/>
  <c r="Z47" i="17"/>
  <c r="T48" i="13"/>
  <c r="T48" i="17"/>
  <c r="U48" i="13"/>
  <c r="U48" i="17"/>
  <c r="V48" i="13"/>
  <c r="V48" i="17"/>
  <c r="W48" i="13"/>
  <c r="W48" i="17"/>
  <c r="X48" i="13"/>
  <c r="X48" i="17"/>
  <c r="Y48" i="13"/>
  <c r="Y48" i="17"/>
  <c r="Z48" i="13"/>
  <c r="Z48" i="17"/>
  <c r="T49" i="13"/>
  <c r="T49" i="17"/>
  <c r="U49" i="13"/>
  <c r="U49" i="17"/>
  <c r="V49" i="13"/>
  <c r="V49" i="17"/>
  <c r="W49" i="13"/>
  <c r="W49" i="17"/>
  <c r="X49" i="13"/>
  <c r="X49" i="17"/>
  <c r="Y49" i="13"/>
  <c r="Y49" i="17"/>
  <c r="Z49" i="13"/>
  <c r="Z49" i="17"/>
  <c r="T50" i="13"/>
  <c r="T50" i="17"/>
  <c r="U50" i="13"/>
  <c r="U50" i="17"/>
  <c r="V50" i="13"/>
  <c r="V50" i="17"/>
  <c r="W50" i="13"/>
  <c r="W50" i="17"/>
  <c r="X50" i="13"/>
  <c r="X50" i="17"/>
  <c r="Y50" i="13"/>
  <c r="Y50" i="17"/>
  <c r="Z50" i="13"/>
  <c r="Z50" i="17"/>
  <c r="T51" i="13"/>
  <c r="T51" i="17"/>
  <c r="U51" i="13"/>
  <c r="U51" i="17"/>
  <c r="V51" i="13"/>
  <c r="V51" i="17"/>
  <c r="W51" i="13"/>
  <c r="W51" i="17"/>
  <c r="X51" i="13"/>
  <c r="X51" i="17"/>
  <c r="Y51" i="13"/>
  <c r="Y51" i="17"/>
  <c r="Z51" i="13"/>
  <c r="Z51" i="17"/>
  <c r="T52" i="13"/>
  <c r="T52" i="17"/>
  <c r="U52" i="13"/>
  <c r="U52" i="17"/>
  <c r="V52" i="13"/>
  <c r="V52" i="17"/>
  <c r="W52" i="13"/>
  <c r="W52" i="17"/>
  <c r="X52" i="13"/>
  <c r="X52" i="17"/>
  <c r="Y52" i="13"/>
  <c r="Y52" i="17"/>
  <c r="Z52" i="13"/>
  <c r="Z52" i="17"/>
  <c r="H4" i="28"/>
  <c r="J4" i="28"/>
  <c r="K4" i="28"/>
  <c r="N3" i="13"/>
  <c r="N3" i="17"/>
  <c r="P3" i="13"/>
  <c r="P3" i="17"/>
  <c r="Q3" i="13"/>
  <c r="Q3" i="17"/>
  <c r="R3" i="13"/>
  <c r="R3" i="17"/>
  <c r="N4" i="13"/>
  <c r="N4" i="17"/>
  <c r="P4" i="13"/>
  <c r="P4" i="17"/>
  <c r="Q4" i="13"/>
  <c r="Q4" i="17"/>
  <c r="R4" i="13"/>
  <c r="R4" i="17"/>
  <c r="N5" i="13"/>
  <c r="N5" i="17"/>
  <c r="P5" i="13"/>
  <c r="P5" i="17"/>
  <c r="Q5" i="13"/>
  <c r="Q5" i="17"/>
  <c r="R5" i="13"/>
  <c r="R5" i="17"/>
  <c r="N6" i="13"/>
  <c r="N6" i="17"/>
  <c r="P6" i="13"/>
  <c r="P6" i="17"/>
  <c r="Q6" i="13"/>
  <c r="Q6" i="17"/>
  <c r="R6" i="13"/>
  <c r="R6" i="17"/>
  <c r="N7" i="13"/>
  <c r="N7" i="17"/>
  <c r="P7" i="13"/>
  <c r="P7" i="17"/>
  <c r="Q7" i="13"/>
  <c r="Q7" i="17"/>
  <c r="R7" i="13"/>
  <c r="R7" i="17"/>
  <c r="N8" i="13"/>
  <c r="N8" i="17"/>
  <c r="P8" i="13"/>
  <c r="P8" i="17"/>
  <c r="Q8" i="13"/>
  <c r="Q8" i="17"/>
  <c r="R8" i="13"/>
  <c r="R8" i="17"/>
  <c r="N9" i="13"/>
  <c r="N9" i="17"/>
  <c r="P9" i="13"/>
  <c r="P9" i="17"/>
  <c r="Q9" i="13"/>
  <c r="Q9" i="17"/>
  <c r="R9" i="13"/>
  <c r="R9" i="17"/>
  <c r="N10" i="13"/>
  <c r="N10" i="17"/>
  <c r="P10" i="13"/>
  <c r="P10" i="17"/>
  <c r="Q10" i="13"/>
  <c r="Q10" i="17"/>
  <c r="R10" i="13"/>
  <c r="R10" i="17"/>
  <c r="N11" i="13"/>
  <c r="N11" i="17"/>
  <c r="P11" i="13"/>
  <c r="P11" i="17"/>
  <c r="Q11" i="13"/>
  <c r="Q11" i="17"/>
  <c r="R11" i="13"/>
  <c r="R11" i="17"/>
  <c r="N12" i="13"/>
  <c r="N12" i="17"/>
  <c r="P12" i="13"/>
  <c r="P12" i="17"/>
  <c r="Q12" i="13"/>
  <c r="Q12" i="17"/>
  <c r="R12" i="13"/>
  <c r="R12" i="17"/>
  <c r="N13" i="13"/>
  <c r="N13" i="17"/>
  <c r="P13" i="13"/>
  <c r="P13" i="17"/>
  <c r="Q13" i="13"/>
  <c r="Q13" i="17"/>
  <c r="R13" i="13"/>
  <c r="R13" i="17"/>
  <c r="N14" i="13"/>
  <c r="N14" i="17"/>
  <c r="P14" i="13"/>
  <c r="P14" i="17"/>
  <c r="Q14" i="13"/>
  <c r="Q14" i="17"/>
  <c r="R14" i="13"/>
  <c r="R14" i="17"/>
  <c r="N15" i="13"/>
  <c r="N15" i="17"/>
  <c r="P15" i="13"/>
  <c r="P15" i="17"/>
  <c r="Q15" i="13"/>
  <c r="Q15" i="17"/>
  <c r="R15" i="13"/>
  <c r="R15" i="17"/>
  <c r="N16" i="13"/>
  <c r="N16" i="17"/>
  <c r="P16" i="13"/>
  <c r="P16" i="17"/>
  <c r="Q16" i="13"/>
  <c r="Q16" i="17"/>
  <c r="R16" i="13"/>
  <c r="R16" i="17"/>
  <c r="N17" i="13"/>
  <c r="N17" i="17"/>
  <c r="P17" i="13"/>
  <c r="P17" i="17"/>
  <c r="Q17" i="13"/>
  <c r="Q17" i="17"/>
  <c r="R17" i="13"/>
  <c r="R17" i="17"/>
  <c r="N18" i="13"/>
  <c r="N18" i="17"/>
  <c r="P18" i="13"/>
  <c r="P18" i="17"/>
  <c r="Q18" i="13"/>
  <c r="Q18" i="17"/>
  <c r="R18" i="13"/>
  <c r="R18" i="17"/>
  <c r="N19" i="13"/>
  <c r="N19" i="17"/>
  <c r="P19" i="13"/>
  <c r="P19" i="17"/>
  <c r="Q19" i="13"/>
  <c r="Q19" i="17"/>
  <c r="R19" i="13"/>
  <c r="R19" i="17"/>
  <c r="N20" i="13"/>
  <c r="N20" i="17"/>
  <c r="P20" i="13"/>
  <c r="P20" i="17"/>
  <c r="Q20" i="13"/>
  <c r="Q20" i="17"/>
  <c r="R20" i="13"/>
  <c r="R20" i="17"/>
  <c r="N21" i="13"/>
  <c r="N21" i="17"/>
  <c r="P21" i="13"/>
  <c r="P21" i="17"/>
  <c r="Q21" i="13"/>
  <c r="Q21" i="17"/>
  <c r="R21" i="13"/>
  <c r="R21" i="17"/>
  <c r="N22" i="13"/>
  <c r="N22" i="17"/>
  <c r="P22" i="13"/>
  <c r="P22" i="17"/>
  <c r="Q22" i="13"/>
  <c r="Q22" i="17"/>
  <c r="R22" i="13"/>
  <c r="R22" i="17"/>
  <c r="N23" i="13"/>
  <c r="N23" i="17"/>
  <c r="P23" i="13"/>
  <c r="P23" i="17"/>
  <c r="Q23" i="13"/>
  <c r="Q23" i="17"/>
  <c r="R23" i="13"/>
  <c r="R23" i="17"/>
  <c r="N24" i="13"/>
  <c r="N24" i="17"/>
  <c r="P24" i="13"/>
  <c r="P24" i="17"/>
  <c r="Q24" i="13"/>
  <c r="Q24" i="17"/>
  <c r="R24" i="13"/>
  <c r="R24" i="17"/>
  <c r="N25" i="13"/>
  <c r="N25" i="17"/>
  <c r="P25" i="13"/>
  <c r="P25" i="17"/>
  <c r="Q25" i="13"/>
  <c r="Q25" i="17"/>
  <c r="R25" i="13"/>
  <c r="R25" i="17"/>
  <c r="N26" i="13"/>
  <c r="N26" i="17"/>
  <c r="P26" i="13"/>
  <c r="P26" i="17"/>
  <c r="Q26" i="13"/>
  <c r="Q26" i="17"/>
  <c r="R26" i="13"/>
  <c r="R26" i="17"/>
  <c r="N27" i="13"/>
  <c r="N27" i="17"/>
  <c r="P27" i="13"/>
  <c r="P27" i="17"/>
  <c r="Q27" i="13"/>
  <c r="Q27" i="17"/>
  <c r="R27" i="13"/>
  <c r="R27" i="17"/>
  <c r="N28" i="13"/>
  <c r="N28" i="17"/>
  <c r="P28" i="13"/>
  <c r="P28" i="17"/>
  <c r="Q28" i="13"/>
  <c r="Q28" i="17"/>
  <c r="R28" i="13"/>
  <c r="R28" i="17"/>
  <c r="N29" i="13"/>
  <c r="N29" i="17"/>
  <c r="P29" i="13"/>
  <c r="P29" i="17"/>
  <c r="Q29" i="13"/>
  <c r="Q29" i="17"/>
  <c r="R29" i="13"/>
  <c r="R29" i="17"/>
  <c r="N30" i="13"/>
  <c r="N30" i="17"/>
  <c r="P30" i="13"/>
  <c r="P30" i="17"/>
  <c r="Q30" i="13"/>
  <c r="Q30" i="17"/>
  <c r="R30" i="13"/>
  <c r="R30" i="17"/>
  <c r="N31" i="13"/>
  <c r="N31" i="17"/>
  <c r="P31" i="13"/>
  <c r="P31" i="17"/>
  <c r="Q31" i="13"/>
  <c r="Q31" i="17"/>
  <c r="R31" i="13"/>
  <c r="R31" i="17"/>
  <c r="N32" i="13"/>
  <c r="N32" i="17"/>
  <c r="P32" i="13"/>
  <c r="P32" i="17"/>
  <c r="Q32" i="13"/>
  <c r="Q32" i="17"/>
  <c r="R32" i="13"/>
  <c r="R32" i="17"/>
  <c r="N33" i="13"/>
  <c r="N33" i="17"/>
  <c r="P33" i="13"/>
  <c r="P33" i="17"/>
  <c r="Q33" i="13"/>
  <c r="Q33" i="17"/>
  <c r="R33" i="13"/>
  <c r="R33" i="17"/>
  <c r="N34" i="13"/>
  <c r="N34" i="17"/>
  <c r="P34" i="13"/>
  <c r="P34" i="17"/>
  <c r="Q34" i="13"/>
  <c r="Q34" i="17"/>
  <c r="R34" i="13"/>
  <c r="R34" i="17"/>
  <c r="N35" i="13"/>
  <c r="N35" i="17"/>
  <c r="P35" i="13"/>
  <c r="P35" i="17"/>
  <c r="Q35" i="13"/>
  <c r="Q35" i="17"/>
  <c r="R35" i="13"/>
  <c r="R35" i="17"/>
  <c r="N36" i="13"/>
  <c r="N36" i="17"/>
  <c r="P36" i="13"/>
  <c r="P36" i="17"/>
  <c r="Q36" i="13"/>
  <c r="Q36" i="17"/>
  <c r="R36" i="13"/>
  <c r="R36" i="17"/>
  <c r="N37" i="13"/>
  <c r="N37" i="17"/>
  <c r="P37" i="13"/>
  <c r="P37" i="17"/>
  <c r="Q37" i="13"/>
  <c r="Q37" i="17"/>
  <c r="R37" i="13"/>
  <c r="R37" i="17"/>
  <c r="N38" i="13"/>
  <c r="N38" i="17"/>
  <c r="P38" i="13"/>
  <c r="P38" i="17"/>
  <c r="Q38" i="13"/>
  <c r="Q38" i="17"/>
  <c r="R38" i="13"/>
  <c r="R38" i="17"/>
  <c r="N39" i="13"/>
  <c r="N39" i="17"/>
  <c r="P39" i="13"/>
  <c r="P39" i="17"/>
  <c r="Q39" i="13"/>
  <c r="Q39" i="17"/>
  <c r="R39" i="13"/>
  <c r="R39" i="17"/>
  <c r="N40" i="13"/>
  <c r="N40" i="17"/>
  <c r="P40" i="13"/>
  <c r="P40" i="17"/>
  <c r="Q40" i="13"/>
  <c r="Q40" i="17"/>
  <c r="R40" i="13"/>
  <c r="R40" i="17"/>
  <c r="N41" i="13"/>
  <c r="N41" i="17"/>
  <c r="P41" i="13"/>
  <c r="P41" i="17"/>
  <c r="Q41" i="13"/>
  <c r="Q41" i="17"/>
  <c r="R41" i="13"/>
  <c r="R41" i="17"/>
  <c r="N42" i="13"/>
  <c r="N42" i="17"/>
  <c r="P42" i="13"/>
  <c r="P42" i="17"/>
  <c r="Q42" i="13"/>
  <c r="Q42" i="17"/>
  <c r="R42" i="13"/>
  <c r="R42" i="17"/>
  <c r="N43" i="13"/>
  <c r="N43" i="17"/>
  <c r="P43" i="13"/>
  <c r="P43" i="17"/>
  <c r="Q43" i="13"/>
  <c r="Q43" i="17"/>
  <c r="R43" i="13"/>
  <c r="R43" i="17"/>
  <c r="N44" i="13"/>
  <c r="N44" i="17"/>
  <c r="P44" i="13"/>
  <c r="P44" i="17"/>
  <c r="Q44" i="13"/>
  <c r="Q44" i="17"/>
  <c r="R44" i="13"/>
  <c r="R44" i="17"/>
  <c r="N45" i="13"/>
  <c r="N45" i="17"/>
  <c r="P45" i="13"/>
  <c r="P45" i="17"/>
  <c r="Q45" i="13"/>
  <c r="Q45" i="17"/>
  <c r="R45" i="13"/>
  <c r="R45" i="17"/>
  <c r="N46" i="13"/>
  <c r="N46" i="17"/>
  <c r="P46" i="13"/>
  <c r="P46" i="17"/>
  <c r="Q46" i="13"/>
  <c r="Q46" i="17"/>
  <c r="R46" i="13"/>
  <c r="R46" i="17"/>
  <c r="N47" i="13"/>
  <c r="N47" i="17"/>
  <c r="P47" i="13"/>
  <c r="P47" i="17"/>
  <c r="Q47" i="13"/>
  <c r="Q47" i="17"/>
  <c r="R47" i="13"/>
  <c r="R47" i="17"/>
  <c r="N48" i="13"/>
  <c r="N48" i="17"/>
  <c r="P48" i="13"/>
  <c r="P48" i="17"/>
  <c r="Q48" i="13"/>
  <c r="Q48" i="17"/>
  <c r="R48" i="13"/>
  <c r="R48" i="17"/>
  <c r="N49" i="13"/>
  <c r="N49" i="17"/>
  <c r="P49" i="13"/>
  <c r="P49" i="17"/>
  <c r="Q49" i="13"/>
  <c r="Q49" i="17"/>
  <c r="R49" i="13"/>
  <c r="R49" i="17"/>
  <c r="N50" i="13"/>
  <c r="N50" i="17"/>
  <c r="P50" i="13"/>
  <c r="P50" i="17"/>
  <c r="Q50" i="13"/>
  <c r="Q50" i="17"/>
  <c r="R50" i="13"/>
  <c r="R50" i="17"/>
  <c r="N51" i="13"/>
  <c r="N51" i="17"/>
  <c r="P51" i="13"/>
  <c r="P51" i="17"/>
  <c r="Q51" i="13"/>
  <c r="Q51" i="17"/>
  <c r="R51" i="13"/>
  <c r="R51" i="17"/>
  <c r="N52" i="13"/>
  <c r="N52" i="17"/>
  <c r="P52" i="13"/>
  <c r="P52" i="17"/>
  <c r="Q52" i="13"/>
  <c r="Q52" i="17"/>
  <c r="R52" i="13"/>
  <c r="R52" i="17"/>
  <c r="H5" i="28"/>
  <c r="J5" i="28"/>
  <c r="K5" i="28"/>
  <c r="K2" i="28"/>
  <c r="O3" i="17"/>
  <c r="S3" i="17"/>
  <c r="J3" i="25"/>
  <c r="K3" i="25"/>
  <c r="M3" i="25"/>
  <c r="B4" i="26"/>
  <c r="B4" i="27"/>
  <c r="C4" i="26"/>
  <c r="C4" i="27"/>
  <c r="L3" i="25"/>
  <c r="N3" i="25"/>
  <c r="O3" i="25"/>
  <c r="P3" i="25"/>
  <c r="D4" i="26"/>
  <c r="D4" i="27"/>
  <c r="B3" i="25"/>
  <c r="E4" i="26"/>
  <c r="E4" i="27"/>
  <c r="C3" i="25"/>
  <c r="D3" i="25"/>
  <c r="F4" i="26"/>
  <c r="F4" i="27"/>
  <c r="G4" i="26"/>
  <c r="G4" i="27"/>
  <c r="H4" i="26"/>
  <c r="H4" i="27"/>
  <c r="I4" i="26"/>
  <c r="I4" i="27"/>
  <c r="J4" i="26"/>
  <c r="J4" i="27"/>
  <c r="K4" i="26"/>
  <c r="K4" i="27"/>
  <c r="L4" i="27"/>
  <c r="M4" i="27"/>
  <c r="T3" i="25"/>
  <c r="U3" i="25"/>
  <c r="V3" i="25"/>
  <c r="N4" i="26"/>
  <c r="N4" i="27"/>
  <c r="W3" i="25"/>
  <c r="X3" i="25"/>
  <c r="P4" i="26"/>
  <c r="P4" i="27"/>
  <c r="Q4" i="26"/>
  <c r="Q4" i="27"/>
  <c r="R4" i="26"/>
  <c r="R4" i="27"/>
  <c r="S4" i="27"/>
  <c r="T4" i="27"/>
  <c r="U4" i="27"/>
  <c r="E3" i="25"/>
  <c r="F3" i="25"/>
  <c r="G3" i="25"/>
  <c r="H3" i="25"/>
  <c r="I3" i="25"/>
  <c r="V4" i="26"/>
  <c r="V4" i="27"/>
  <c r="W4" i="26"/>
  <c r="W4" i="27"/>
  <c r="X4" i="26"/>
  <c r="X4" i="27"/>
  <c r="Y4" i="26"/>
  <c r="Y4" i="27"/>
  <c r="Z4" i="26"/>
  <c r="Z4" i="27"/>
  <c r="J4" i="25"/>
  <c r="K4" i="25"/>
  <c r="M4" i="25"/>
  <c r="B5" i="26"/>
  <c r="B5" i="27"/>
  <c r="C5" i="26"/>
  <c r="C5" i="27"/>
  <c r="L4" i="25"/>
  <c r="N4" i="25"/>
  <c r="O4" i="25"/>
  <c r="P4" i="25"/>
  <c r="D5" i="26"/>
  <c r="D5" i="27"/>
  <c r="B4" i="25"/>
  <c r="E5" i="26"/>
  <c r="E5" i="27"/>
  <c r="C4" i="25"/>
  <c r="D4" i="25"/>
  <c r="F5" i="26"/>
  <c r="F5" i="27"/>
  <c r="G5" i="26"/>
  <c r="G5" i="27"/>
  <c r="H5" i="26"/>
  <c r="H5" i="27"/>
  <c r="I5" i="26"/>
  <c r="I5" i="27"/>
  <c r="J5" i="26"/>
  <c r="J5" i="27"/>
  <c r="K5" i="26"/>
  <c r="K5" i="27"/>
  <c r="L5" i="27"/>
  <c r="M5" i="27"/>
  <c r="T4" i="25"/>
  <c r="U4" i="25"/>
  <c r="V4" i="25"/>
  <c r="N5" i="26"/>
  <c r="N5" i="27"/>
  <c r="W4" i="25"/>
  <c r="X4" i="25"/>
  <c r="P5" i="26"/>
  <c r="P5" i="27"/>
  <c r="Q5" i="26"/>
  <c r="Q5" i="27"/>
  <c r="R5" i="26"/>
  <c r="R5" i="27"/>
  <c r="S5" i="27"/>
  <c r="T5" i="27"/>
  <c r="U5" i="27"/>
  <c r="E4" i="25"/>
  <c r="F4" i="25"/>
  <c r="G4" i="25"/>
  <c r="H4" i="25"/>
  <c r="I4" i="25"/>
  <c r="V5" i="26"/>
  <c r="V5" i="27"/>
  <c r="W5" i="26"/>
  <c r="W5" i="27"/>
  <c r="X5" i="26"/>
  <c r="X5" i="27"/>
  <c r="Y5" i="26"/>
  <c r="Y5" i="27"/>
  <c r="Z5" i="26"/>
  <c r="Z5" i="27"/>
  <c r="J5" i="25"/>
  <c r="K5" i="25"/>
  <c r="M5" i="25"/>
  <c r="B6" i="26"/>
  <c r="B6" i="27"/>
  <c r="C6" i="26"/>
  <c r="C6" i="27"/>
  <c r="L5" i="25"/>
  <c r="N5" i="25"/>
  <c r="O5" i="25"/>
  <c r="P5" i="25"/>
  <c r="D6" i="26"/>
  <c r="D6" i="27"/>
  <c r="B5" i="25"/>
  <c r="E6" i="26"/>
  <c r="E6" i="27"/>
  <c r="C5" i="25"/>
  <c r="D5" i="25"/>
  <c r="F6" i="26"/>
  <c r="F6" i="27"/>
  <c r="G6" i="26"/>
  <c r="G6" i="27"/>
  <c r="H6" i="26"/>
  <c r="H6" i="27"/>
  <c r="I6" i="26"/>
  <c r="I6" i="27"/>
  <c r="J6" i="26"/>
  <c r="J6" i="27"/>
  <c r="K6" i="26"/>
  <c r="K6" i="27"/>
  <c r="L6" i="27"/>
  <c r="M6" i="27"/>
  <c r="T5" i="25"/>
  <c r="U5" i="25"/>
  <c r="V5" i="25"/>
  <c r="N6" i="26"/>
  <c r="N6" i="27"/>
  <c r="W5" i="25"/>
  <c r="X5" i="25"/>
  <c r="P6" i="26"/>
  <c r="P6" i="27"/>
  <c r="Q6" i="26"/>
  <c r="Q6" i="27"/>
  <c r="R6" i="26"/>
  <c r="R6" i="27"/>
  <c r="S6" i="27"/>
  <c r="T6" i="27"/>
  <c r="U6" i="27"/>
  <c r="E5" i="25"/>
  <c r="F5" i="25"/>
  <c r="G5" i="25"/>
  <c r="H5" i="25"/>
  <c r="I5" i="25"/>
  <c r="V6" i="26"/>
  <c r="V6" i="27"/>
  <c r="W6" i="26"/>
  <c r="W6" i="27"/>
  <c r="X6" i="26"/>
  <c r="X6" i="27"/>
  <c r="Y6" i="26"/>
  <c r="Y6" i="27"/>
  <c r="Z6" i="26"/>
  <c r="Z6" i="27"/>
  <c r="J6" i="25"/>
  <c r="K6" i="25"/>
  <c r="M6" i="25"/>
  <c r="B7" i="26"/>
  <c r="B7" i="27"/>
  <c r="C7" i="26"/>
  <c r="C7" i="27"/>
  <c r="L6" i="25"/>
  <c r="N6" i="25"/>
  <c r="O6" i="25"/>
  <c r="P6" i="25"/>
  <c r="D7" i="26"/>
  <c r="D7" i="27"/>
  <c r="B6" i="25"/>
  <c r="E7" i="26"/>
  <c r="E7" i="27"/>
  <c r="C6" i="25"/>
  <c r="D6" i="25"/>
  <c r="F7" i="26"/>
  <c r="F7" i="27"/>
  <c r="G7" i="26"/>
  <c r="G7" i="27"/>
  <c r="H7" i="26"/>
  <c r="H7" i="27"/>
  <c r="I7" i="26"/>
  <c r="I7" i="27"/>
  <c r="J7" i="26"/>
  <c r="J7" i="27"/>
  <c r="K7" i="26"/>
  <c r="K7" i="27"/>
  <c r="L7" i="27"/>
  <c r="M7" i="27"/>
  <c r="T6" i="25"/>
  <c r="U6" i="25"/>
  <c r="V6" i="25"/>
  <c r="N7" i="26"/>
  <c r="N7" i="27"/>
  <c r="W6" i="25"/>
  <c r="X6" i="25"/>
  <c r="P7" i="26"/>
  <c r="P7" i="27"/>
  <c r="Q7" i="26"/>
  <c r="Q7" i="27"/>
  <c r="R7" i="26"/>
  <c r="R7" i="27"/>
  <c r="S7" i="27"/>
  <c r="T7" i="27"/>
  <c r="U7" i="27"/>
  <c r="E6" i="25"/>
  <c r="F6" i="25"/>
  <c r="G6" i="25"/>
  <c r="H6" i="25"/>
  <c r="I6" i="25"/>
  <c r="V7" i="26"/>
  <c r="V7" i="27"/>
  <c r="W7" i="26"/>
  <c r="W7" i="27"/>
  <c r="X7" i="26"/>
  <c r="X7" i="27"/>
  <c r="Y7" i="26"/>
  <c r="Y7" i="27"/>
  <c r="Z7" i="26"/>
  <c r="Z7" i="27"/>
  <c r="J7" i="25"/>
  <c r="K7" i="25"/>
  <c r="M7" i="25"/>
  <c r="B8" i="26"/>
  <c r="B8" i="27"/>
  <c r="C8" i="26"/>
  <c r="C8" i="27"/>
  <c r="L7" i="25"/>
  <c r="N7" i="25"/>
  <c r="O7" i="25"/>
  <c r="P7" i="25"/>
  <c r="D8" i="26"/>
  <c r="D8" i="27"/>
  <c r="B7" i="25"/>
  <c r="E8" i="26"/>
  <c r="E8" i="27"/>
  <c r="C7" i="25"/>
  <c r="D7" i="25"/>
  <c r="F8" i="26"/>
  <c r="F8" i="27"/>
  <c r="G8" i="26"/>
  <c r="G8" i="27"/>
  <c r="H8" i="26"/>
  <c r="H8" i="27"/>
  <c r="I8" i="26"/>
  <c r="I8" i="27"/>
  <c r="J8" i="26"/>
  <c r="J8" i="27"/>
  <c r="K8" i="26"/>
  <c r="K8" i="27"/>
  <c r="L8" i="27"/>
  <c r="M8" i="27"/>
  <c r="T7" i="25"/>
  <c r="U7" i="25"/>
  <c r="V7" i="25"/>
  <c r="N8" i="26"/>
  <c r="N8" i="27"/>
  <c r="W7" i="25"/>
  <c r="X7" i="25"/>
  <c r="P8" i="26"/>
  <c r="P8" i="27"/>
  <c r="Q8" i="26"/>
  <c r="Q8" i="27"/>
  <c r="R8" i="26"/>
  <c r="R8" i="27"/>
  <c r="S8" i="27"/>
  <c r="T8" i="27"/>
  <c r="U8" i="27"/>
  <c r="E7" i="25"/>
  <c r="F7" i="25"/>
  <c r="G7" i="25"/>
  <c r="H7" i="25"/>
  <c r="I7" i="25"/>
  <c r="V8" i="26"/>
  <c r="V8" i="27"/>
  <c r="W8" i="26"/>
  <c r="W8" i="27"/>
  <c r="X8" i="26"/>
  <c r="X8" i="27"/>
  <c r="Y8" i="26"/>
  <c r="Y8" i="27"/>
  <c r="Z8" i="26"/>
  <c r="Z8" i="27"/>
  <c r="J8" i="25"/>
  <c r="K8" i="25"/>
  <c r="M8" i="25"/>
  <c r="B9" i="26"/>
  <c r="B9" i="27"/>
  <c r="C9" i="26"/>
  <c r="C9" i="27"/>
  <c r="L8" i="25"/>
  <c r="N8" i="25"/>
  <c r="O8" i="25"/>
  <c r="P8" i="25"/>
  <c r="D9" i="26"/>
  <c r="D9" i="27"/>
  <c r="B8" i="25"/>
  <c r="E9" i="26"/>
  <c r="E9" i="27"/>
  <c r="C8" i="25"/>
  <c r="D8" i="25"/>
  <c r="F9" i="26"/>
  <c r="F9" i="27"/>
  <c r="G9" i="26"/>
  <c r="G9" i="27"/>
  <c r="H9" i="26"/>
  <c r="H9" i="27"/>
  <c r="I9" i="26"/>
  <c r="I9" i="27"/>
  <c r="J9" i="26"/>
  <c r="J9" i="27"/>
  <c r="K9" i="26"/>
  <c r="K9" i="27"/>
  <c r="L9" i="27"/>
  <c r="M9" i="27"/>
  <c r="T8" i="25"/>
  <c r="U8" i="25"/>
  <c r="V8" i="25"/>
  <c r="N9" i="26"/>
  <c r="N9" i="27"/>
  <c r="W8" i="25"/>
  <c r="X8" i="25"/>
  <c r="P9" i="26"/>
  <c r="P9" i="27"/>
  <c r="Q9" i="26"/>
  <c r="Q9" i="27"/>
  <c r="R9" i="26"/>
  <c r="R9" i="27"/>
  <c r="S9" i="27"/>
  <c r="T9" i="27"/>
  <c r="U9" i="27"/>
  <c r="E8" i="25"/>
  <c r="F8" i="25"/>
  <c r="G8" i="25"/>
  <c r="H8" i="25"/>
  <c r="I8" i="25"/>
  <c r="V9" i="26"/>
  <c r="V9" i="27"/>
  <c r="W9" i="26"/>
  <c r="W9" i="27"/>
  <c r="X9" i="26"/>
  <c r="X9" i="27"/>
  <c r="Y9" i="26"/>
  <c r="Y9" i="27"/>
  <c r="Z9" i="26"/>
  <c r="Z9" i="27"/>
  <c r="J9" i="25"/>
  <c r="K9" i="25"/>
  <c r="M9" i="25"/>
  <c r="B10" i="26"/>
  <c r="B10" i="27"/>
  <c r="C10" i="26"/>
  <c r="C10" i="27"/>
  <c r="L9" i="25"/>
  <c r="N9" i="25"/>
  <c r="O9" i="25"/>
  <c r="P9" i="25"/>
  <c r="D10" i="26"/>
  <c r="D10" i="27"/>
  <c r="B9" i="25"/>
  <c r="E10" i="26"/>
  <c r="E10" i="27"/>
  <c r="C9" i="25"/>
  <c r="D9" i="25"/>
  <c r="F10" i="26"/>
  <c r="F10" i="27"/>
  <c r="G10" i="26"/>
  <c r="G10" i="27"/>
  <c r="H10" i="26"/>
  <c r="H10" i="27"/>
  <c r="I10" i="26"/>
  <c r="I10" i="27"/>
  <c r="J10" i="26"/>
  <c r="J10" i="27"/>
  <c r="K10" i="26"/>
  <c r="K10" i="27"/>
  <c r="L10" i="27"/>
  <c r="M10" i="27"/>
  <c r="T9" i="25"/>
  <c r="U9" i="25"/>
  <c r="V9" i="25"/>
  <c r="N10" i="26"/>
  <c r="N10" i="27"/>
  <c r="W9" i="25"/>
  <c r="X9" i="25"/>
  <c r="P10" i="26"/>
  <c r="P10" i="27"/>
  <c r="Q10" i="26"/>
  <c r="Q10" i="27"/>
  <c r="R10" i="26"/>
  <c r="R10" i="27"/>
  <c r="S10" i="27"/>
  <c r="T10" i="27"/>
  <c r="U10" i="27"/>
  <c r="E9" i="25"/>
  <c r="F9" i="25"/>
  <c r="G9" i="25"/>
  <c r="H9" i="25"/>
  <c r="I9" i="25"/>
  <c r="V10" i="26"/>
  <c r="V10" i="27"/>
  <c r="W10" i="26"/>
  <c r="W10" i="27"/>
  <c r="X10" i="26"/>
  <c r="X10" i="27"/>
  <c r="Y10" i="26"/>
  <c r="Y10" i="27"/>
  <c r="Z10" i="26"/>
  <c r="Z10" i="27"/>
  <c r="J10" i="25"/>
  <c r="K10" i="25"/>
  <c r="M10" i="25"/>
  <c r="B11" i="26"/>
  <c r="B11" i="27"/>
  <c r="C11" i="26"/>
  <c r="C11" i="27"/>
  <c r="L10" i="25"/>
  <c r="N10" i="25"/>
  <c r="O10" i="25"/>
  <c r="P10" i="25"/>
  <c r="D11" i="26"/>
  <c r="D11" i="27"/>
  <c r="B10" i="25"/>
  <c r="E11" i="26"/>
  <c r="E11" i="27"/>
  <c r="C10" i="25"/>
  <c r="D10" i="25"/>
  <c r="F11" i="26"/>
  <c r="F11" i="27"/>
  <c r="G11" i="26"/>
  <c r="G11" i="27"/>
  <c r="H11" i="26"/>
  <c r="H11" i="27"/>
  <c r="I11" i="26"/>
  <c r="I11" i="27"/>
  <c r="J11" i="26"/>
  <c r="J11" i="27"/>
  <c r="K11" i="26"/>
  <c r="K11" i="27"/>
  <c r="L11" i="27"/>
  <c r="M11" i="27"/>
  <c r="T10" i="25"/>
  <c r="U10" i="25"/>
  <c r="V10" i="25"/>
  <c r="N11" i="26"/>
  <c r="N11" i="27"/>
  <c r="W10" i="25"/>
  <c r="X10" i="25"/>
  <c r="P11" i="26"/>
  <c r="P11" i="27"/>
  <c r="Q11" i="26"/>
  <c r="Q11" i="27"/>
  <c r="R11" i="26"/>
  <c r="R11" i="27"/>
  <c r="S11" i="27"/>
  <c r="T11" i="27"/>
  <c r="U11" i="27"/>
  <c r="E10" i="25"/>
  <c r="F10" i="25"/>
  <c r="G10" i="25"/>
  <c r="H10" i="25"/>
  <c r="I10" i="25"/>
  <c r="V11" i="26"/>
  <c r="V11" i="27"/>
  <c r="W11" i="26"/>
  <c r="W11" i="27"/>
  <c r="X11" i="26"/>
  <c r="X11" i="27"/>
  <c r="Y11" i="26"/>
  <c r="Y11" i="27"/>
  <c r="Z11" i="26"/>
  <c r="Z11" i="27"/>
  <c r="J11" i="25"/>
  <c r="K11" i="25"/>
  <c r="M11" i="25"/>
  <c r="B12" i="26"/>
  <c r="B12" i="27"/>
  <c r="C12" i="26"/>
  <c r="C12" i="27"/>
  <c r="L11" i="25"/>
  <c r="N11" i="25"/>
  <c r="O11" i="25"/>
  <c r="P11" i="25"/>
  <c r="D12" i="26"/>
  <c r="D12" i="27"/>
  <c r="B11" i="25"/>
  <c r="E12" i="26"/>
  <c r="E12" i="27"/>
  <c r="C11" i="25"/>
  <c r="D11" i="25"/>
  <c r="F12" i="26"/>
  <c r="F12" i="27"/>
  <c r="G12" i="26"/>
  <c r="G12" i="27"/>
  <c r="H12" i="26"/>
  <c r="H12" i="27"/>
  <c r="I12" i="26"/>
  <c r="I12" i="27"/>
  <c r="J12" i="26"/>
  <c r="J12" i="27"/>
  <c r="K12" i="26"/>
  <c r="K12" i="27"/>
  <c r="L12" i="27"/>
  <c r="M12" i="27"/>
  <c r="T11" i="25"/>
  <c r="U11" i="25"/>
  <c r="V11" i="25"/>
  <c r="N12" i="26"/>
  <c r="N12" i="27"/>
  <c r="W11" i="25"/>
  <c r="X11" i="25"/>
  <c r="P12" i="26"/>
  <c r="P12" i="27"/>
  <c r="Q12" i="26"/>
  <c r="Q12" i="27"/>
  <c r="R12" i="26"/>
  <c r="R12" i="27"/>
  <c r="S12" i="27"/>
  <c r="T12" i="27"/>
  <c r="U12" i="27"/>
  <c r="E11" i="25"/>
  <c r="F11" i="25"/>
  <c r="G11" i="25"/>
  <c r="H11" i="25"/>
  <c r="I11" i="25"/>
  <c r="V12" i="26"/>
  <c r="V12" i="27"/>
  <c r="W12" i="26"/>
  <c r="W12" i="27"/>
  <c r="X12" i="26"/>
  <c r="X12" i="27"/>
  <c r="Y12" i="26"/>
  <c r="Y12" i="27"/>
  <c r="Z12" i="26"/>
  <c r="Z12" i="27"/>
  <c r="J12" i="25"/>
  <c r="K12" i="25"/>
  <c r="M12" i="25"/>
  <c r="B13" i="26"/>
  <c r="B13" i="27"/>
  <c r="C13" i="26"/>
  <c r="C13" i="27"/>
  <c r="L12" i="25"/>
  <c r="N12" i="25"/>
  <c r="O12" i="25"/>
  <c r="P12" i="25"/>
  <c r="D13" i="26"/>
  <c r="D13" i="27"/>
  <c r="B12" i="25"/>
  <c r="E13" i="26"/>
  <c r="E13" i="27"/>
  <c r="C12" i="25"/>
  <c r="D12" i="25"/>
  <c r="F13" i="26"/>
  <c r="F13" i="27"/>
  <c r="G13" i="26"/>
  <c r="G13" i="27"/>
  <c r="H13" i="26"/>
  <c r="H13" i="27"/>
  <c r="I13" i="26"/>
  <c r="I13" i="27"/>
  <c r="J13" i="26"/>
  <c r="J13" i="27"/>
  <c r="K13" i="26"/>
  <c r="K13" i="27"/>
  <c r="L13" i="27"/>
  <c r="M13" i="27"/>
  <c r="T12" i="25"/>
  <c r="U12" i="25"/>
  <c r="V12" i="25"/>
  <c r="N13" i="26"/>
  <c r="N13" i="27"/>
  <c r="W12" i="25"/>
  <c r="X12" i="25"/>
  <c r="P13" i="26"/>
  <c r="P13" i="27"/>
  <c r="Q13" i="26"/>
  <c r="Q13" i="27"/>
  <c r="R13" i="26"/>
  <c r="R13" i="27"/>
  <c r="S13" i="27"/>
  <c r="T13" i="27"/>
  <c r="U13" i="27"/>
  <c r="E12" i="25"/>
  <c r="F12" i="25"/>
  <c r="G12" i="25"/>
  <c r="H12" i="25"/>
  <c r="I12" i="25"/>
  <c r="V13" i="26"/>
  <c r="V13" i="27"/>
  <c r="W13" i="26"/>
  <c r="W13" i="27"/>
  <c r="X13" i="26"/>
  <c r="X13" i="27"/>
  <c r="Y13" i="26"/>
  <c r="Y13" i="27"/>
  <c r="Z13" i="26"/>
  <c r="Z13" i="27"/>
  <c r="J13" i="25"/>
  <c r="K13" i="25"/>
  <c r="M13" i="25"/>
  <c r="B14" i="26"/>
  <c r="B14" i="27"/>
  <c r="C14" i="26"/>
  <c r="C14" i="27"/>
  <c r="L13" i="25"/>
  <c r="N13" i="25"/>
  <c r="O13" i="25"/>
  <c r="P13" i="25"/>
  <c r="D14" i="26"/>
  <c r="D14" i="27"/>
  <c r="B13" i="25"/>
  <c r="E14" i="26"/>
  <c r="E14" i="27"/>
  <c r="C13" i="25"/>
  <c r="D13" i="25"/>
  <c r="F14" i="26"/>
  <c r="F14" i="27"/>
  <c r="G14" i="26"/>
  <c r="G14" i="27"/>
  <c r="H14" i="26"/>
  <c r="H14" i="27"/>
  <c r="I14" i="26"/>
  <c r="I14" i="27"/>
  <c r="J14" i="26"/>
  <c r="J14" i="27"/>
  <c r="K14" i="26"/>
  <c r="K14" i="27"/>
  <c r="L14" i="27"/>
  <c r="M14" i="27"/>
  <c r="T13" i="25"/>
  <c r="U13" i="25"/>
  <c r="V13" i="25"/>
  <c r="N14" i="26"/>
  <c r="N14" i="27"/>
  <c r="W13" i="25"/>
  <c r="X13" i="25"/>
  <c r="P14" i="26"/>
  <c r="P14" i="27"/>
  <c r="Q14" i="26"/>
  <c r="Q14" i="27"/>
  <c r="R14" i="26"/>
  <c r="R14" i="27"/>
  <c r="S14" i="27"/>
  <c r="T14" i="27"/>
  <c r="U14" i="27"/>
  <c r="E13" i="25"/>
  <c r="F13" i="25"/>
  <c r="G13" i="25"/>
  <c r="H13" i="25"/>
  <c r="I13" i="25"/>
  <c r="V14" i="26"/>
  <c r="V14" i="27"/>
  <c r="W14" i="26"/>
  <c r="W14" i="27"/>
  <c r="X14" i="26"/>
  <c r="X14" i="27"/>
  <c r="Y14" i="26"/>
  <c r="Y14" i="27"/>
  <c r="Z14" i="26"/>
  <c r="Z14" i="27"/>
  <c r="J14" i="25"/>
  <c r="K14" i="25"/>
  <c r="M14" i="25"/>
  <c r="B15" i="26"/>
  <c r="B15" i="27"/>
  <c r="C15" i="26"/>
  <c r="C15" i="27"/>
  <c r="L14" i="25"/>
  <c r="N14" i="25"/>
  <c r="O14" i="25"/>
  <c r="P14" i="25"/>
  <c r="D15" i="26"/>
  <c r="D15" i="27"/>
  <c r="B14" i="25"/>
  <c r="E15" i="26"/>
  <c r="E15" i="27"/>
  <c r="C14" i="25"/>
  <c r="D14" i="25"/>
  <c r="F15" i="26"/>
  <c r="F15" i="27"/>
  <c r="G15" i="26"/>
  <c r="G15" i="27"/>
  <c r="H15" i="26"/>
  <c r="H15" i="27"/>
  <c r="I15" i="26"/>
  <c r="I15" i="27"/>
  <c r="J15" i="26"/>
  <c r="J15" i="27"/>
  <c r="K15" i="26"/>
  <c r="K15" i="27"/>
  <c r="L15" i="27"/>
  <c r="M15" i="27"/>
  <c r="T14" i="25"/>
  <c r="U14" i="25"/>
  <c r="V14" i="25"/>
  <c r="N15" i="26"/>
  <c r="N15" i="27"/>
  <c r="W14" i="25"/>
  <c r="X14" i="25"/>
  <c r="P15" i="26"/>
  <c r="P15" i="27"/>
  <c r="Q15" i="26"/>
  <c r="Q15" i="27"/>
  <c r="R15" i="26"/>
  <c r="R15" i="27"/>
  <c r="S15" i="27"/>
  <c r="T15" i="27"/>
  <c r="U15" i="27"/>
  <c r="E14" i="25"/>
  <c r="F14" i="25"/>
  <c r="G14" i="25"/>
  <c r="H14" i="25"/>
  <c r="I14" i="25"/>
  <c r="V15" i="26"/>
  <c r="V15" i="27"/>
  <c r="W15" i="26"/>
  <c r="W15" i="27"/>
  <c r="X15" i="26"/>
  <c r="X15" i="27"/>
  <c r="Y15" i="26"/>
  <c r="Y15" i="27"/>
  <c r="Z15" i="26"/>
  <c r="Z15" i="27"/>
  <c r="J15" i="25"/>
  <c r="K15" i="25"/>
  <c r="M15" i="25"/>
  <c r="B16" i="26"/>
  <c r="B16" i="27"/>
  <c r="C16" i="26"/>
  <c r="C16" i="27"/>
  <c r="L15" i="25"/>
  <c r="N15" i="25"/>
  <c r="O15" i="25"/>
  <c r="P15" i="25"/>
  <c r="D16" i="26"/>
  <c r="D16" i="27"/>
  <c r="B15" i="25"/>
  <c r="E16" i="26"/>
  <c r="E16" i="27"/>
  <c r="C15" i="25"/>
  <c r="D15" i="25"/>
  <c r="F16" i="26"/>
  <c r="F16" i="27"/>
  <c r="G16" i="26"/>
  <c r="G16" i="27"/>
  <c r="H16" i="26"/>
  <c r="H16" i="27"/>
  <c r="I16" i="26"/>
  <c r="I16" i="27"/>
  <c r="J16" i="26"/>
  <c r="J16" i="27"/>
  <c r="K16" i="26"/>
  <c r="K16" i="27"/>
  <c r="L16" i="27"/>
  <c r="M16" i="27"/>
  <c r="T15" i="25"/>
  <c r="U15" i="25"/>
  <c r="V15" i="25"/>
  <c r="N16" i="26"/>
  <c r="N16" i="27"/>
  <c r="W15" i="25"/>
  <c r="X15" i="25"/>
  <c r="P16" i="26"/>
  <c r="P16" i="27"/>
  <c r="Q16" i="26"/>
  <c r="Q16" i="27"/>
  <c r="R16" i="26"/>
  <c r="R16" i="27"/>
  <c r="S16" i="27"/>
  <c r="T16" i="27"/>
  <c r="U16" i="27"/>
  <c r="E15" i="25"/>
  <c r="F15" i="25"/>
  <c r="G15" i="25"/>
  <c r="H15" i="25"/>
  <c r="I15" i="25"/>
  <c r="V16" i="26"/>
  <c r="V16" i="27"/>
  <c r="W16" i="26"/>
  <c r="W16" i="27"/>
  <c r="X16" i="26"/>
  <c r="X16" i="27"/>
  <c r="Y16" i="26"/>
  <c r="Y16" i="27"/>
  <c r="Z16" i="26"/>
  <c r="Z16" i="27"/>
  <c r="J16" i="25"/>
  <c r="K16" i="25"/>
  <c r="M16" i="25"/>
  <c r="B17" i="26"/>
  <c r="B17" i="27"/>
  <c r="C17" i="26"/>
  <c r="C17" i="27"/>
  <c r="L16" i="25"/>
  <c r="N16" i="25"/>
  <c r="O16" i="25"/>
  <c r="P16" i="25"/>
  <c r="D17" i="26"/>
  <c r="D17" i="27"/>
  <c r="B16" i="25"/>
  <c r="E17" i="26"/>
  <c r="E17" i="27"/>
  <c r="C16" i="25"/>
  <c r="D16" i="25"/>
  <c r="F17" i="26"/>
  <c r="F17" i="27"/>
  <c r="G17" i="26"/>
  <c r="G17" i="27"/>
  <c r="H17" i="26"/>
  <c r="H17" i="27"/>
  <c r="I17" i="26"/>
  <c r="I17" i="27"/>
  <c r="J17" i="26"/>
  <c r="J17" i="27"/>
  <c r="K17" i="26"/>
  <c r="K17" i="27"/>
  <c r="L17" i="27"/>
  <c r="M17" i="27"/>
  <c r="T16" i="25"/>
  <c r="U16" i="25"/>
  <c r="V16" i="25"/>
  <c r="N17" i="26"/>
  <c r="N17" i="27"/>
  <c r="W16" i="25"/>
  <c r="X16" i="25"/>
  <c r="P17" i="26"/>
  <c r="P17" i="27"/>
  <c r="Q17" i="26"/>
  <c r="Q17" i="27"/>
  <c r="R17" i="26"/>
  <c r="R17" i="27"/>
  <c r="S17" i="27"/>
  <c r="T17" i="27"/>
  <c r="U17" i="27"/>
  <c r="E16" i="25"/>
  <c r="F16" i="25"/>
  <c r="G16" i="25"/>
  <c r="H16" i="25"/>
  <c r="I16" i="25"/>
  <c r="V17" i="26"/>
  <c r="V17" i="27"/>
  <c r="W17" i="26"/>
  <c r="W17" i="27"/>
  <c r="X17" i="26"/>
  <c r="X17" i="27"/>
  <c r="Y17" i="26"/>
  <c r="Y17" i="27"/>
  <c r="Z17" i="26"/>
  <c r="Z17" i="27"/>
  <c r="J17" i="25"/>
  <c r="K17" i="25"/>
  <c r="M17" i="25"/>
  <c r="B18" i="26"/>
  <c r="B18" i="27"/>
  <c r="C18" i="26"/>
  <c r="C18" i="27"/>
  <c r="L17" i="25"/>
  <c r="N17" i="25"/>
  <c r="O17" i="25"/>
  <c r="P17" i="25"/>
  <c r="D18" i="26"/>
  <c r="D18" i="27"/>
  <c r="B17" i="25"/>
  <c r="E18" i="26"/>
  <c r="E18" i="27"/>
  <c r="C17" i="25"/>
  <c r="D17" i="25"/>
  <c r="F18" i="26"/>
  <c r="F18" i="27"/>
  <c r="G18" i="26"/>
  <c r="G18" i="27"/>
  <c r="H18" i="26"/>
  <c r="H18" i="27"/>
  <c r="I18" i="26"/>
  <c r="I18" i="27"/>
  <c r="J18" i="26"/>
  <c r="J18" i="27"/>
  <c r="K18" i="26"/>
  <c r="K18" i="27"/>
  <c r="L18" i="27"/>
  <c r="M18" i="27"/>
  <c r="T17" i="25"/>
  <c r="U17" i="25"/>
  <c r="V17" i="25"/>
  <c r="N18" i="26"/>
  <c r="N18" i="27"/>
  <c r="W17" i="25"/>
  <c r="X17" i="25"/>
  <c r="P18" i="26"/>
  <c r="P18" i="27"/>
  <c r="Q18" i="26"/>
  <c r="Q18" i="27"/>
  <c r="R18" i="26"/>
  <c r="R18" i="27"/>
  <c r="S18" i="27"/>
  <c r="T18" i="27"/>
  <c r="U18" i="27"/>
  <c r="E17" i="25"/>
  <c r="F17" i="25"/>
  <c r="G17" i="25"/>
  <c r="H17" i="25"/>
  <c r="I17" i="25"/>
  <c r="V18" i="26"/>
  <c r="V18" i="27"/>
  <c r="W18" i="26"/>
  <c r="W18" i="27"/>
  <c r="X18" i="26"/>
  <c r="X18" i="27"/>
  <c r="Y18" i="26"/>
  <c r="Y18" i="27"/>
  <c r="Z18" i="26"/>
  <c r="Z18" i="27"/>
  <c r="J18" i="25"/>
  <c r="K18" i="25"/>
  <c r="M18" i="25"/>
  <c r="B19" i="26"/>
  <c r="B19" i="27"/>
  <c r="C19" i="26"/>
  <c r="C19" i="27"/>
  <c r="L18" i="25"/>
  <c r="N18" i="25"/>
  <c r="O18" i="25"/>
  <c r="P18" i="25"/>
  <c r="D19" i="26"/>
  <c r="D19" i="27"/>
  <c r="B18" i="25"/>
  <c r="E19" i="26"/>
  <c r="E19" i="27"/>
  <c r="C18" i="25"/>
  <c r="D18" i="25"/>
  <c r="F19" i="26"/>
  <c r="F19" i="27"/>
  <c r="G19" i="26"/>
  <c r="G19" i="27"/>
  <c r="H19" i="26"/>
  <c r="H19" i="27"/>
  <c r="I19" i="26"/>
  <c r="I19" i="27"/>
  <c r="J19" i="26"/>
  <c r="J19" i="27"/>
  <c r="K19" i="26"/>
  <c r="K19" i="27"/>
  <c r="L19" i="27"/>
  <c r="M19" i="27"/>
  <c r="T18" i="25"/>
  <c r="U18" i="25"/>
  <c r="V18" i="25"/>
  <c r="N19" i="26"/>
  <c r="N19" i="27"/>
  <c r="W18" i="25"/>
  <c r="X18" i="25"/>
  <c r="P19" i="26"/>
  <c r="P19" i="27"/>
  <c r="Q19" i="26"/>
  <c r="Q19" i="27"/>
  <c r="R19" i="26"/>
  <c r="R19" i="27"/>
  <c r="S19" i="27"/>
  <c r="T19" i="27"/>
  <c r="U19" i="27"/>
  <c r="E18" i="25"/>
  <c r="F18" i="25"/>
  <c r="G18" i="25"/>
  <c r="H18" i="25"/>
  <c r="I18" i="25"/>
  <c r="V19" i="26"/>
  <c r="V19" i="27"/>
  <c r="W19" i="26"/>
  <c r="W19" i="27"/>
  <c r="X19" i="26"/>
  <c r="X19" i="27"/>
  <c r="Y19" i="26"/>
  <c r="Y19" i="27"/>
  <c r="Z19" i="26"/>
  <c r="Z19" i="27"/>
  <c r="J19" i="25"/>
  <c r="K19" i="25"/>
  <c r="M19" i="25"/>
  <c r="B20" i="26"/>
  <c r="B20" i="27"/>
  <c r="C20" i="26"/>
  <c r="C20" i="27"/>
  <c r="L19" i="25"/>
  <c r="N19" i="25"/>
  <c r="O19" i="25"/>
  <c r="P19" i="25"/>
  <c r="D20" i="26"/>
  <c r="D20" i="27"/>
  <c r="B19" i="25"/>
  <c r="E20" i="26"/>
  <c r="E20" i="27"/>
  <c r="C19" i="25"/>
  <c r="D19" i="25"/>
  <c r="F20" i="26"/>
  <c r="F20" i="27"/>
  <c r="G20" i="26"/>
  <c r="G20" i="27"/>
  <c r="H20" i="26"/>
  <c r="H20" i="27"/>
  <c r="I20" i="26"/>
  <c r="I20" i="27"/>
  <c r="J20" i="26"/>
  <c r="J20" i="27"/>
  <c r="K20" i="26"/>
  <c r="K20" i="27"/>
  <c r="L20" i="27"/>
  <c r="M20" i="27"/>
  <c r="T19" i="25"/>
  <c r="U19" i="25"/>
  <c r="V19" i="25"/>
  <c r="N20" i="26"/>
  <c r="N20" i="27"/>
  <c r="W19" i="25"/>
  <c r="X19" i="25"/>
  <c r="P20" i="26"/>
  <c r="P20" i="27"/>
  <c r="Q20" i="26"/>
  <c r="Q20" i="27"/>
  <c r="R20" i="26"/>
  <c r="R20" i="27"/>
  <c r="S20" i="27"/>
  <c r="T20" i="27"/>
  <c r="U20" i="27"/>
  <c r="E19" i="25"/>
  <c r="F19" i="25"/>
  <c r="G19" i="25"/>
  <c r="H19" i="25"/>
  <c r="I19" i="25"/>
  <c r="V20" i="26"/>
  <c r="V20" i="27"/>
  <c r="W20" i="26"/>
  <c r="W20" i="27"/>
  <c r="X20" i="26"/>
  <c r="X20" i="27"/>
  <c r="Y20" i="26"/>
  <c r="Y20" i="27"/>
  <c r="Z20" i="26"/>
  <c r="Z20" i="27"/>
  <c r="J20" i="25"/>
  <c r="K20" i="25"/>
  <c r="M20" i="25"/>
  <c r="B21" i="26"/>
  <c r="B21" i="27"/>
  <c r="C21" i="26"/>
  <c r="C21" i="27"/>
  <c r="L20" i="25"/>
  <c r="N20" i="25"/>
  <c r="O20" i="25"/>
  <c r="P20" i="25"/>
  <c r="D21" i="26"/>
  <c r="D21" i="27"/>
  <c r="B20" i="25"/>
  <c r="E21" i="26"/>
  <c r="E21" i="27"/>
  <c r="C20" i="25"/>
  <c r="D20" i="25"/>
  <c r="F21" i="26"/>
  <c r="F21" i="27"/>
  <c r="G21" i="26"/>
  <c r="G21" i="27"/>
  <c r="H21" i="26"/>
  <c r="H21" i="27"/>
  <c r="I21" i="26"/>
  <c r="I21" i="27"/>
  <c r="J21" i="26"/>
  <c r="J21" i="27"/>
  <c r="K21" i="26"/>
  <c r="K21" i="27"/>
  <c r="L21" i="27"/>
  <c r="M21" i="27"/>
  <c r="T20" i="25"/>
  <c r="U20" i="25"/>
  <c r="V20" i="25"/>
  <c r="N21" i="26"/>
  <c r="N21" i="27"/>
  <c r="W20" i="25"/>
  <c r="X20" i="25"/>
  <c r="P21" i="26"/>
  <c r="P21" i="27"/>
  <c r="Q21" i="26"/>
  <c r="Q21" i="27"/>
  <c r="R21" i="26"/>
  <c r="R21" i="27"/>
  <c r="S21" i="27"/>
  <c r="T21" i="27"/>
  <c r="U21" i="27"/>
  <c r="E20" i="25"/>
  <c r="F20" i="25"/>
  <c r="G20" i="25"/>
  <c r="H20" i="25"/>
  <c r="I20" i="25"/>
  <c r="V21" i="26"/>
  <c r="V21" i="27"/>
  <c r="W21" i="26"/>
  <c r="W21" i="27"/>
  <c r="X21" i="26"/>
  <c r="X21" i="27"/>
  <c r="Y21" i="26"/>
  <c r="Y21" i="27"/>
  <c r="Z21" i="26"/>
  <c r="Z21" i="27"/>
  <c r="J21" i="25"/>
  <c r="K21" i="25"/>
  <c r="M21" i="25"/>
  <c r="B22" i="26"/>
  <c r="B22" i="27"/>
  <c r="C22" i="26"/>
  <c r="C22" i="27"/>
  <c r="L21" i="25"/>
  <c r="N21" i="25"/>
  <c r="O21" i="25"/>
  <c r="P21" i="25"/>
  <c r="D22" i="26"/>
  <c r="D22" i="27"/>
  <c r="B21" i="25"/>
  <c r="E22" i="26"/>
  <c r="E22" i="27"/>
  <c r="C21" i="25"/>
  <c r="D21" i="25"/>
  <c r="F22" i="26"/>
  <c r="F22" i="27"/>
  <c r="G22" i="26"/>
  <c r="G22" i="27"/>
  <c r="H22" i="26"/>
  <c r="H22" i="27"/>
  <c r="I22" i="26"/>
  <c r="I22" i="27"/>
  <c r="J22" i="26"/>
  <c r="J22" i="27"/>
  <c r="K22" i="26"/>
  <c r="K22" i="27"/>
  <c r="L22" i="27"/>
  <c r="M22" i="27"/>
  <c r="T21" i="25"/>
  <c r="U21" i="25"/>
  <c r="V21" i="25"/>
  <c r="N22" i="26"/>
  <c r="N22" i="27"/>
  <c r="W21" i="25"/>
  <c r="X21" i="25"/>
  <c r="P22" i="26"/>
  <c r="P22" i="27"/>
  <c r="Q22" i="26"/>
  <c r="Q22" i="27"/>
  <c r="R22" i="26"/>
  <c r="R22" i="27"/>
  <c r="S22" i="27"/>
  <c r="T22" i="27"/>
  <c r="U22" i="27"/>
  <c r="E21" i="25"/>
  <c r="F21" i="25"/>
  <c r="G21" i="25"/>
  <c r="H21" i="25"/>
  <c r="I21" i="25"/>
  <c r="V22" i="26"/>
  <c r="V22" i="27"/>
  <c r="W22" i="26"/>
  <c r="W22" i="27"/>
  <c r="X22" i="26"/>
  <c r="X22" i="27"/>
  <c r="Y22" i="26"/>
  <c r="Y22" i="27"/>
  <c r="Z22" i="26"/>
  <c r="Z22" i="27"/>
  <c r="J22" i="25"/>
  <c r="K22" i="25"/>
  <c r="M22" i="25"/>
  <c r="B23" i="26"/>
  <c r="B23" i="27"/>
  <c r="C23" i="26"/>
  <c r="C23" i="27"/>
  <c r="L22" i="25"/>
  <c r="N22" i="25"/>
  <c r="O22" i="25"/>
  <c r="P22" i="25"/>
  <c r="D23" i="26"/>
  <c r="D23" i="27"/>
  <c r="B22" i="25"/>
  <c r="E23" i="26"/>
  <c r="E23" i="27"/>
  <c r="C22" i="25"/>
  <c r="D22" i="25"/>
  <c r="F23" i="26"/>
  <c r="F23" i="27"/>
  <c r="G23" i="26"/>
  <c r="G23" i="27"/>
  <c r="H23" i="26"/>
  <c r="H23" i="27"/>
  <c r="I23" i="26"/>
  <c r="I23" i="27"/>
  <c r="J23" i="26"/>
  <c r="J23" i="27"/>
  <c r="K23" i="26"/>
  <c r="K23" i="27"/>
  <c r="L23" i="27"/>
  <c r="M23" i="27"/>
  <c r="T22" i="25"/>
  <c r="U22" i="25"/>
  <c r="V22" i="25"/>
  <c r="N23" i="26"/>
  <c r="N23" i="27"/>
  <c r="W22" i="25"/>
  <c r="X22" i="25"/>
  <c r="P23" i="26"/>
  <c r="P23" i="27"/>
  <c r="Q23" i="26"/>
  <c r="Q23" i="27"/>
  <c r="R23" i="26"/>
  <c r="R23" i="27"/>
  <c r="S23" i="27"/>
  <c r="T23" i="27"/>
  <c r="U23" i="27"/>
  <c r="E22" i="25"/>
  <c r="F22" i="25"/>
  <c r="G22" i="25"/>
  <c r="H22" i="25"/>
  <c r="I22" i="25"/>
  <c r="V23" i="26"/>
  <c r="V23" i="27"/>
  <c r="W23" i="26"/>
  <c r="W23" i="27"/>
  <c r="X23" i="26"/>
  <c r="X23" i="27"/>
  <c r="Y23" i="26"/>
  <c r="Y23" i="27"/>
  <c r="Z23" i="26"/>
  <c r="Z23" i="27"/>
  <c r="J23" i="25"/>
  <c r="K23" i="25"/>
  <c r="M23" i="25"/>
  <c r="B24" i="26"/>
  <c r="B24" i="27"/>
  <c r="C24" i="26"/>
  <c r="C24" i="27"/>
  <c r="L23" i="25"/>
  <c r="N23" i="25"/>
  <c r="O23" i="25"/>
  <c r="P23" i="25"/>
  <c r="D24" i="26"/>
  <c r="D24" i="27"/>
  <c r="B23" i="25"/>
  <c r="E24" i="26"/>
  <c r="E24" i="27"/>
  <c r="C23" i="25"/>
  <c r="D23" i="25"/>
  <c r="F24" i="26"/>
  <c r="F24" i="27"/>
  <c r="G24" i="26"/>
  <c r="G24" i="27"/>
  <c r="H24" i="26"/>
  <c r="H24" i="27"/>
  <c r="I24" i="26"/>
  <c r="I24" i="27"/>
  <c r="J24" i="26"/>
  <c r="J24" i="27"/>
  <c r="K24" i="26"/>
  <c r="K24" i="27"/>
  <c r="L24" i="27"/>
  <c r="M24" i="27"/>
  <c r="T23" i="25"/>
  <c r="U23" i="25"/>
  <c r="V23" i="25"/>
  <c r="N24" i="26"/>
  <c r="N24" i="27"/>
  <c r="W23" i="25"/>
  <c r="X23" i="25"/>
  <c r="P24" i="26"/>
  <c r="P24" i="27"/>
  <c r="Q24" i="26"/>
  <c r="Q24" i="27"/>
  <c r="R24" i="26"/>
  <c r="R24" i="27"/>
  <c r="S24" i="27"/>
  <c r="T24" i="27"/>
  <c r="U24" i="27"/>
  <c r="E23" i="25"/>
  <c r="F23" i="25"/>
  <c r="G23" i="25"/>
  <c r="H23" i="25"/>
  <c r="I23" i="25"/>
  <c r="V24" i="26"/>
  <c r="V24" i="27"/>
  <c r="W24" i="26"/>
  <c r="W24" i="27"/>
  <c r="X24" i="26"/>
  <c r="X24" i="27"/>
  <c r="Y24" i="26"/>
  <c r="Y24" i="27"/>
  <c r="Z24" i="26"/>
  <c r="Z24" i="27"/>
  <c r="J24" i="25"/>
  <c r="K24" i="25"/>
  <c r="M24" i="25"/>
  <c r="B25" i="26"/>
  <c r="B25" i="27"/>
  <c r="C25" i="26"/>
  <c r="C25" i="27"/>
  <c r="L24" i="25"/>
  <c r="N24" i="25"/>
  <c r="O24" i="25"/>
  <c r="P24" i="25"/>
  <c r="D25" i="26"/>
  <c r="D25" i="27"/>
  <c r="B24" i="25"/>
  <c r="E25" i="26"/>
  <c r="E25" i="27"/>
  <c r="C24" i="25"/>
  <c r="D24" i="25"/>
  <c r="F25" i="26"/>
  <c r="F25" i="27"/>
  <c r="G25" i="26"/>
  <c r="G25" i="27"/>
  <c r="H25" i="26"/>
  <c r="H25" i="27"/>
  <c r="I25" i="26"/>
  <c r="I25" i="27"/>
  <c r="J25" i="26"/>
  <c r="J25" i="27"/>
  <c r="K25" i="26"/>
  <c r="K25" i="27"/>
  <c r="L25" i="27"/>
  <c r="M25" i="27"/>
  <c r="T24" i="25"/>
  <c r="U24" i="25"/>
  <c r="V24" i="25"/>
  <c r="N25" i="26"/>
  <c r="N25" i="27"/>
  <c r="W24" i="25"/>
  <c r="X24" i="25"/>
  <c r="P25" i="26"/>
  <c r="P25" i="27"/>
  <c r="Q25" i="26"/>
  <c r="Q25" i="27"/>
  <c r="R25" i="26"/>
  <c r="R25" i="27"/>
  <c r="S25" i="27"/>
  <c r="T25" i="27"/>
  <c r="U25" i="27"/>
  <c r="E24" i="25"/>
  <c r="F24" i="25"/>
  <c r="G24" i="25"/>
  <c r="H24" i="25"/>
  <c r="I24" i="25"/>
  <c r="V25" i="26"/>
  <c r="V25" i="27"/>
  <c r="W25" i="26"/>
  <c r="W25" i="27"/>
  <c r="X25" i="26"/>
  <c r="X25" i="27"/>
  <c r="Y25" i="26"/>
  <c r="Y25" i="27"/>
  <c r="Z25" i="26"/>
  <c r="Z25" i="27"/>
  <c r="J25" i="25"/>
  <c r="K25" i="25"/>
  <c r="M25" i="25"/>
  <c r="B26" i="26"/>
  <c r="B26" i="27"/>
  <c r="C26" i="26"/>
  <c r="C26" i="27"/>
  <c r="L25" i="25"/>
  <c r="N25" i="25"/>
  <c r="O25" i="25"/>
  <c r="P25" i="25"/>
  <c r="D26" i="26"/>
  <c r="D26" i="27"/>
  <c r="B25" i="25"/>
  <c r="E26" i="26"/>
  <c r="E26" i="27"/>
  <c r="C25" i="25"/>
  <c r="D25" i="25"/>
  <c r="F26" i="26"/>
  <c r="F26" i="27"/>
  <c r="G26" i="26"/>
  <c r="G26" i="27"/>
  <c r="H26" i="26"/>
  <c r="H26" i="27"/>
  <c r="I26" i="26"/>
  <c r="I26" i="27"/>
  <c r="J26" i="26"/>
  <c r="J26" i="27"/>
  <c r="K26" i="26"/>
  <c r="K26" i="27"/>
  <c r="L26" i="27"/>
  <c r="M26" i="27"/>
  <c r="T25" i="25"/>
  <c r="U25" i="25"/>
  <c r="V25" i="25"/>
  <c r="N26" i="26"/>
  <c r="N26" i="27"/>
  <c r="W25" i="25"/>
  <c r="X25" i="25"/>
  <c r="P26" i="26"/>
  <c r="P26" i="27"/>
  <c r="Q26" i="26"/>
  <c r="Q26" i="27"/>
  <c r="R26" i="26"/>
  <c r="R26" i="27"/>
  <c r="S26" i="27"/>
  <c r="T26" i="27"/>
  <c r="U26" i="27"/>
  <c r="E25" i="25"/>
  <c r="F25" i="25"/>
  <c r="G25" i="25"/>
  <c r="H25" i="25"/>
  <c r="I25" i="25"/>
  <c r="V26" i="26"/>
  <c r="V26" i="27"/>
  <c r="W26" i="26"/>
  <c r="W26" i="27"/>
  <c r="X26" i="26"/>
  <c r="X26" i="27"/>
  <c r="Y26" i="26"/>
  <c r="Y26" i="27"/>
  <c r="Z26" i="26"/>
  <c r="Z26" i="27"/>
  <c r="J26" i="25"/>
  <c r="K26" i="25"/>
  <c r="M26" i="25"/>
  <c r="B27" i="26"/>
  <c r="B27" i="27"/>
  <c r="C27" i="26"/>
  <c r="C27" i="27"/>
  <c r="L26" i="25"/>
  <c r="N26" i="25"/>
  <c r="O26" i="25"/>
  <c r="P26" i="25"/>
  <c r="D27" i="26"/>
  <c r="D27" i="27"/>
  <c r="B26" i="25"/>
  <c r="E27" i="26"/>
  <c r="E27" i="27"/>
  <c r="C26" i="25"/>
  <c r="D26" i="25"/>
  <c r="F27" i="26"/>
  <c r="F27" i="27"/>
  <c r="G27" i="26"/>
  <c r="G27" i="27"/>
  <c r="H27" i="26"/>
  <c r="H27" i="27"/>
  <c r="I27" i="26"/>
  <c r="I27" i="27"/>
  <c r="J27" i="26"/>
  <c r="J27" i="27"/>
  <c r="K27" i="26"/>
  <c r="K27" i="27"/>
  <c r="L27" i="27"/>
  <c r="M27" i="27"/>
  <c r="T26" i="25"/>
  <c r="U26" i="25"/>
  <c r="V26" i="25"/>
  <c r="N27" i="26"/>
  <c r="N27" i="27"/>
  <c r="W26" i="25"/>
  <c r="X26" i="25"/>
  <c r="P27" i="26"/>
  <c r="P27" i="27"/>
  <c r="Q27" i="26"/>
  <c r="Q27" i="27"/>
  <c r="R27" i="26"/>
  <c r="R27" i="27"/>
  <c r="S27" i="27"/>
  <c r="T27" i="27"/>
  <c r="U27" i="27"/>
  <c r="E26" i="25"/>
  <c r="F26" i="25"/>
  <c r="G26" i="25"/>
  <c r="H26" i="25"/>
  <c r="I26" i="25"/>
  <c r="V27" i="26"/>
  <c r="V27" i="27"/>
  <c r="W27" i="26"/>
  <c r="W27" i="27"/>
  <c r="X27" i="26"/>
  <c r="X27" i="27"/>
  <c r="Y27" i="26"/>
  <c r="Y27" i="27"/>
  <c r="Z27" i="26"/>
  <c r="Z27" i="27"/>
  <c r="J27" i="25"/>
  <c r="K27" i="25"/>
  <c r="M27" i="25"/>
  <c r="B28" i="26"/>
  <c r="B28" i="27"/>
  <c r="C28" i="26"/>
  <c r="C28" i="27"/>
  <c r="L27" i="25"/>
  <c r="N27" i="25"/>
  <c r="O27" i="25"/>
  <c r="P27" i="25"/>
  <c r="D28" i="26"/>
  <c r="D28" i="27"/>
  <c r="B27" i="25"/>
  <c r="E28" i="26"/>
  <c r="E28" i="27"/>
  <c r="C27" i="25"/>
  <c r="D27" i="25"/>
  <c r="F28" i="26"/>
  <c r="F28" i="27"/>
  <c r="G28" i="26"/>
  <c r="G28" i="27"/>
  <c r="H28" i="26"/>
  <c r="H28" i="27"/>
  <c r="I28" i="26"/>
  <c r="I28" i="27"/>
  <c r="J28" i="26"/>
  <c r="J28" i="27"/>
  <c r="K28" i="26"/>
  <c r="K28" i="27"/>
  <c r="L28" i="27"/>
  <c r="M28" i="27"/>
  <c r="T27" i="25"/>
  <c r="U27" i="25"/>
  <c r="V27" i="25"/>
  <c r="N28" i="26"/>
  <c r="N28" i="27"/>
  <c r="W27" i="25"/>
  <c r="X27" i="25"/>
  <c r="P28" i="26"/>
  <c r="P28" i="27"/>
  <c r="Q28" i="26"/>
  <c r="Q28" i="27"/>
  <c r="R28" i="26"/>
  <c r="R28" i="27"/>
  <c r="S28" i="27"/>
  <c r="T28" i="27"/>
  <c r="U28" i="27"/>
  <c r="E27" i="25"/>
  <c r="F27" i="25"/>
  <c r="G27" i="25"/>
  <c r="H27" i="25"/>
  <c r="I27" i="25"/>
  <c r="V28" i="26"/>
  <c r="V28" i="27"/>
  <c r="W28" i="26"/>
  <c r="W28" i="27"/>
  <c r="X28" i="26"/>
  <c r="X28" i="27"/>
  <c r="Y28" i="26"/>
  <c r="Y28" i="27"/>
  <c r="Z28" i="26"/>
  <c r="Z28" i="27"/>
  <c r="J28" i="25"/>
  <c r="K28" i="25"/>
  <c r="M28" i="25"/>
  <c r="B29" i="26"/>
  <c r="B29" i="27"/>
  <c r="C29" i="26"/>
  <c r="C29" i="27"/>
  <c r="L28" i="25"/>
  <c r="N28" i="25"/>
  <c r="O28" i="25"/>
  <c r="P28" i="25"/>
  <c r="D29" i="26"/>
  <c r="D29" i="27"/>
  <c r="B28" i="25"/>
  <c r="E29" i="26"/>
  <c r="E29" i="27"/>
  <c r="C28" i="25"/>
  <c r="D28" i="25"/>
  <c r="F29" i="26"/>
  <c r="F29" i="27"/>
  <c r="G29" i="26"/>
  <c r="G29" i="27"/>
  <c r="H29" i="26"/>
  <c r="H29" i="27"/>
  <c r="I29" i="26"/>
  <c r="I29" i="27"/>
  <c r="J29" i="26"/>
  <c r="J29" i="27"/>
  <c r="K29" i="26"/>
  <c r="K29" i="27"/>
  <c r="L29" i="27"/>
  <c r="M29" i="27"/>
  <c r="T28" i="25"/>
  <c r="U28" i="25"/>
  <c r="V28" i="25"/>
  <c r="N29" i="26"/>
  <c r="N29" i="27"/>
  <c r="W28" i="25"/>
  <c r="X28" i="25"/>
  <c r="P29" i="26"/>
  <c r="P29" i="27"/>
  <c r="Q29" i="26"/>
  <c r="Q29" i="27"/>
  <c r="R29" i="26"/>
  <c r="R29" i="27"/>
  <c r="S29" i="27"/>
  <c r="T29" i="27"/>
  <c r="U29" i="27"/>
  <c r="E28" i="25"/>
  <c r="F28" i="25"/>
  <c r="G28" i="25"/>
  <c r="H28" i="25"/>
  <c r="I28" i="25"/>
  <c r="V29" i="26"/>
  <c r="V29" i="27"/>
  <c r="W29" i="26"/>
  <c r="W29" i="27"/>
  <c r="X29" i="26"/>
  <c r="X29" i="27"/>
  <c r="Y29" i="26"/>
  <c r="Y29" i="27"/>
  <c r="Z29" i="26"/>
  <c r="Z29" i="27"/>
  <c r="J29" i="25"/>
  <c r="K29" i="25"/>
  <c r="M29" i="25"/>
  <c r="B30" i="26"/>
  <c r="B30" i="27"/>
  <c r="C30" i="26"/>
  <c r="C30" i="27"/>
  <c r="L29" i="25"/>
  <c r="N29" i="25"/>
  <c r="O29" i="25"/>
  <c r="P29" i="25"/>
  <c r="D30" i="26"/>
  <c r="D30" i="27"/>
  <c r="B29" i="25"/>
  <c r="E30" i="26"/>
  <c r="E30" i="27"/>
  <c r="C29" i="25"/>
  <c r="D29" i="25"/>
  <c r="F30" i="26"/>
  <c r="F30" i="27"/>
  <c r="G30" i="26"/>
  <c r="G30" i="27"/>
  <c r="H30" i="26"/>
  <c r="H30" i="27"/>
  <c r="I30" i="26"/>
  <c r="I30" i="27"/>
  <c r="J30" i="26"/>
  <c r="J30" i="27"/>
  <c r="K30" i="26"/>
  <c r="K30" i="27"/>
  <c r="L30" i="27"/>
  <c r="M30" i="27"/>
  <c r="T29" i="25"/>
  <c r="U29" i="25"/>
  <c r="V29" i="25"/>
  <c r="N30" i="26"/>
  <c r="N30" i="27"/>
  <c r="W29" i="25"/>
  <c r="X29" i="25"/>
  <c r="P30" i="26"/>
  <c r="P30" i="27"/>
  <c r="Q30" i="26"/>
  <c r="Q30" i="27"/>
  <c r="R30" i="26"/>
  <c r="R30" i="27"/>
  <c r="S30" i="27"/>
  <c r="T30" i="27"/>
  <c r="U30" i="27"/>
  <c r="E29" i="25"/>
  <c r="F29" i="25"/>
  <c r="G29" i="25"/>
  <c r="H29" i="25"/>
  <c r="I29" i="25"/>
  <c r="V30" i="26"/>
  <c r="V30" i="27"/>
  <c r="W30" i="26"/>
  <c r="W30" i="27"/>
  <c r="X30" i="26"/>
  <c r="X30" i="27"/>
  <c r="Y30" i="26"/>
  <c r="Y30" i="27"/>
  <c r="Z30" i="26"/>
  <c r="Z30" i="27"/>
  <c r="J30" i="25"/>
  <c r="K30" i="25"/>
  <c r="M30" i="25"/>
  <c r="B31" i="26"/>
  <c r="B31" i="27"/>
  <c r="C31" i="26"/>
  <c r="C31" i="27"/>
  <c r="L30" i="25"/>
  <c r="N30" i="25"/>
  <c r="O30" i="25"/>
  <c r="P30" i="25"/>
  <c r="D31" i="26"/>
  <c r="D31" i="27"/>
  <c r="B30" i="25"/>
  <c r="E31" i="26"/>
  <c r="E31" i="27"/>
  <c r="C30" i="25"/>
  <c r="D30" i="25"/>
  <c r="F31" i="26"/>
  <c r="F31" i="27"/>
  <c r="G31" i="26"/>
  <c r="G31" i="27"/>
  <c r="H31" i="26"/>
  <c r="H31" i="27"/>
  <c r="I31" i="26"/>
  <c r="I31" i="27"/>
  <c r="J31" i="26"/>
  <c r="J31" i="27"/>
  <c r="K31" i="26"/>
  <c r="K31" i="27"/>
  <c r="L31" i="27"/>
  <c r="M31" i="27"/>
  <c r="T30" i="25"/>
  <c r="U30" i="25"/>
  <c r="V30" i="25"/>
  <c r="N31" i="26"/>
  <c r="N31" i="27"/>
  <c r="W30" i="25"/>
  <c r="X30" i="25"/>
  <c r="P31" i="26"/>
  <c r="P31" i="27"/>
  <c r="Q31" i="26"/>
  <c r="Q31" i="27"/>
  <c r="R31" i="26"/>
  <c r="R31" i="27"/>
  <c r="S31" i="27"/>
  <c r="T31" i="27"/>
  <c r="U31" i="27"/>
  <c r="E30" i="25"/>
  <c r="F30" i="25"/>
  <c r="G30" i="25"/>
  <c r="H30" i="25"/>
  <c r="I30" i="25"/>
  <c r="V31" i="26"/>
  <c r="V31" i="27"/>
  <c r="W31" i="26"/>
  <c r="W31" i="27"/>
  <c r="X31" i="26"/>
  <c r="X31" i="27"/>
  <c r="Y31" i="26"/>
  <c r="Y31" i="27"/>
  <c r="Z31" i="26"/>
  <c r="Z31" i="27"/>
  <c r="J31" i="25"/>
  <c r="K31" i="25"/>
  <c r="M31" i="25"/>
  <c r="B32" i="26"/>
  <c r="B32" i="27"/>
  <c r="C32" i="26"/>
  <c r="C32" i="27"/>
  <c r="L31" i="25"/>
  <c r="N31" i="25"/>
  <c r="O31" i="25"/>
  <c r="P31" i="25"/>
  <c r="D32" i="26"/>
  <c r="D32" i="27"/>
  <c r="B31" i="25"/>
  <c r="E32" i="26"/>
  <c r="E32" i="27"/>
  <c r="C31" i="25"/>
  <c r="D31" i="25"/>
  <c r="F32" i="26"/>
  <c r="F32" i="27"/>
  <c r="G32" i="26"/>
  <c r="G32" i="27"/>
  <c r="H32" i="26"/>
  <c r="H32" i="27"/>
  <c r="I32" i="26"/>
  <c r="I32" i="27"/>
  <c r="J32" i="26"/>
  <c r="J32" i="27"/>
  <c r="K32" i="26"/>
  <c r="K32" i="27"/>
  <c r="L32" i="27"/>
  <c r="M32" i="27"/>
  <c r="T31" i="25"/>
  <c r="U31" i="25"/>
  <c r="V31" i="25"/>
  <c r="N32" i="26"/>
  <c r="N32" i="27"/>
  <c r="W31" i="25"/>
  <c r="X31" i="25"/>
  <c r="P32" i="26"/>
  <c r="P32" i="27"/>
  <c r="Q32" i="26"/>
  <c r="Q32" i="27"/>
  <c r="R32" i="26"/>
  <c r="R32" i="27"/>
  <c r="S32" i="27"/>
  <c r="T32" i="27"/>
  <c r="U32" i="27"/>
  <c r="E31" i="25"/>
  <c r="F31" i="25"/>
  <c r="G31" i="25"/>
  <c r="H31" i="25"/>
  <c r="I31" i="25"/>
  <c r="V32" i="26"/>
  <c r="V32" i="27"/>
  <c r="W32" i="26"/>
  <c r="W32" i="27"/>
  <c r="X32" i="26"/>
  <c r="X32" i="27"/>
  <c r="Y32" i="26"/>
  <c r="Y32" i="27"/>
  <c r="Z32" i="26"/>
  <c r="Z32" i="27"/>
  <c r="J32" i="25"/>
  <c r="K32" i="25"/>
  <c r="M32" i="25"/>
  <c r="B33" i="26"/>
  <c r="B33" i="27"/>
  <c r="C33" i="26"/>
  <c r="C33" i="27"/>
  <c r="L32" i="25"/>
  <c r="N32" i="25"/>
  <c r="O32" i="25"/>
  <c r="P32" i="25"/>
  <c r="D33" i="26"/>
  <c r="D33" i="27"/>
  <c r="B32" i="25"/>
  <c r="E33" i="26"/>
  <c r="E33" i="27"/>
  <c r="C32" i="25"/>
  <c r="D32" i="25"/>
  <c r="F33" i="26"/>
  <c r="F33" i="27"/>
  <c r="G33" i="26"/>
  <c r="G33" i="27"/>
  <c r="H33" i="26"/>
  <c r="H33" i="27"/>
  <c r="I33" i="26"/>
  <c r="I33" i="27"/>
  <c r="J33" i="26"/>
  <c r="J33" i="27"/>
  <c r="K33" i="26"/>
  <c r="K33" i="27"/>
  <c r="L33" i="27"/>
  <c r="M33" i="27"/>
  <c r="T32" i="25"/>
  <c r="U32" i="25"/>
  <c r="V32" i="25"/>
  <c r="N33" i="26"/>
  <c r="N33" i="27"/>
  <c r="W32" i="25"/>
  <c r="X32" i="25"/>
  <c r="P33" i="26"/>
  <c r="P33" i="27"/>
  <c r="Q33" i="26"/>
  <c r="Q33" i="27"/>
  <c r="R33" i="26"/>
  <c r="R33" i="27"/>
  <c r="S33" i="27"/>
  <c r="T33" i="27"/>
  <c r="U33" i="27"/>
  <c r="E32" i="25"/>
  <c r="F32" i="25"/>
  <c r="G32" i="25"/>
  <c r="H32" i="25"/>
  <c r="I32" i="25"/>
  <c r="V33" i="26"/>
  <c r="V33" i="27"/>
  <c r="W33" i="26"/>
  <c r="W33" i="27"/>
  <c r="X33" i="26"/>
  <c r="X33" i="27"/>
  <c r="Y33" i="26"/>
  <c r="Y33" i="27"/>
  <c r="Z33" i="26"/>
  <c r="Z33" i="27"/>
  <c r="J33" i="25"/>
  <c r="K33" i="25"/>
  <c r="M33" i="25"/>
  <c r="B34" i="26"/>
  <c r="B34" i="27"/>
  <c r="C34" i="26"/>
  <c r="C34" i="27"/>
  <c r="L33" i="25"/>
  <c r="N33" i="25"/>
  <c r="O33" i="25"/>
  <c r="P33" i="25"/>
  <c r="D34" i="26"/>
  <c r="D34" i="27"/>
  <c r="B33" i="25"/>
  <c r="E34" i="26"/>
  <c r="E34" i="27"/>
  <c r="C33" i="25"/>
  <c r="D33" i="25"/>
  <c r="F34" i="26"/>
  <c r="F34" i="27"/>
  <c r="G34" i="26"/>
  <c r="G34" i="27"/>
  <c r="H34" i="26"/>
  <c r="H34" i="27"/>
  <c r="I34" i="26"/>
  <c r="I34" i="27"/>
  <c r="J34" i="26"/>
  <c r="J34" i="27"/>
  <c r="K34" i="26"/>
  <c r="K34" i="27"/>
  <c r="L34" i="27"/>
  <c r="M34" i="27"/>
  <c r="T33" i="25"/>
  <c r="U33" i="25"/>
  <c r="V33" i="25"/>
  <c r="N34" i="26"/>
  <c r="N34" i="27"/>
  <c r="W33" i="25"/>
  <c r="X33" i="25"/>
  <c r="P34" i="26"/>
  <c r="P34" i="27"/>
  <c r="Q34" i="26"/>
  <c r="Q34" i="27"/>
  <c r="R34" i="26"/>
  <c r="R34" i="27"/>
  <c r="S34" i="27"/>
  <c r="T34" i="27"/>
  <c r="U34" i="27"/>
  <c r="E33" i="25"/>
  <c r="F33" i="25"/>
  <c r="G33" i="25"/>
  <c r="H33" i="25"/>
  <c r="I33" i="25"/>
  <c r="V34" i="26"/>
  <c r="V34" i="27"/>
  <c r="W34" i="26"/>
  <c r="W34" i="27"/>
  <c r="X34" i="26"/>
  <c r="X34" i="27"/>
  <c r="Y34" i="26"/>
  <c r="Y34" i="27"/>
  <c r="Z34" i="26"/>
  <c r="Z34" i="27"/>
  <c r="J34" i="25"/>
  <c r="K34" i="25"/>
  <c r="M34" i="25"/>
  <c r="B35" i="26"/>
  <c r="B35" i="27"/>
  <c r="C35" i="26"/>
  <c r="C35" i="27"/>
  <c r="L34" i="25"/>
  <c r="N34" i="25"/>
  <c r="O34" i="25"/>
  <c r="P34" i="25"/>
  <c r="D35" i="26"/>
  <c r="D35" i="27"/>
  <c r="B34" i="25"/>
  <c r="E35" i="26"/>
  <c r="E35" i="27"/>
  <c r="C34" i="25"/>
  <c r="D34" i="25"/>
  <c r="F35" i="26"/>
  <c r="F35" i="27"/>
  <c r="G35" i="26"/>
  <c r="G35" i="27"/>
  <c r="H35" i="26"/>
  <c r="H35" i="27"/>
  <c r="I35" i="26"/>
  <c r="I35" i="27"/>
  <c r="J35" i="26"/>
  <c r="J35" i="27"/>
  <c r="K35" i="26"/>
  <c r="K35" i="27"/>
  <c r="L35" i="27"/>
  <c r="M35" i="27"/>
  <c r="T34" i="25"/>
  <c r="U34" i="25"/>
  <c r="V34" i="25"/>
  <c r="N35" i="26"/>
  <c r="N35" i="27"/>
  <c r="W34" i="25"/>
  <c r="X34" i="25"/>
  <c r="P35" i="26"/>
  <c r="P35" i="27"/>
  <c r="Q35" i="26"/>
  <c r="Q35" i="27"/>
  <c r="R35" i="26"/>
  <c r="R35" i="27"/>
  <c r="S35" i="27"/>
  <c r="T35" i="27"/>
  <c r="U35" i="27"/>
  <c r="E34" i="25"/>
  <c r="F34" i="25"/>
  <c r="G34" i="25"/>
  <c r="H34" i="25"/>
  <c r="I34" i="25"/>
  <c r="V35" i="26"/>
  <c r="V35" i="27"/>
  <c r="W35" i="26"/>
  <c r="W35" i="27"/>
  <c r="X35" i="26"/>
  <c r="X35" i="27"/>
  <c r="Y35" i="26"/>
  <c r="Y35" i="27"/>
  <c r="Z35" i="26"/>
  <c r="Z35" i="27"/>
  <c r="J35" i="25"/>
  <c r="K35" i="25"/>
  <c r="M35" i="25"/>
  <c r="B36" i="26"/>
  <c r="B36" i="27"/>
  <c r="C36" i="26"/>
  <c r="C36" i="27"/>
  <c r="L35" i="25"/>
  <c r="N35" i="25"/>
  <c r="O35" i="25"/>
  <c r="P35" i="25"/>
  <c r="D36" i="26"/>
  <c r="D36" i="27"/>
  <c r="B35" i="25"/>
  <c r="E36" i="26"/>
  <c r="E36" i="27"/>
  <c r="C35" i="25"/>
  <c r="D35" i="25"/>
  <c r="F36" i="26"/>
  <c r="F36" i="27"/>
  <c r="G36" i="26"/>
  <c r="G36" i="27"/>
  <c r="H36" i="26"/>
  <c r="H36" i="27"/>
  <c r="I36" i="26"/>
  <c r="I36" i="27"/>
  <c r="J36" i="26"/>
  <c r="J36" i="27"/>
  <c r="K36" i="26"/>
  <c r="K36" i="27"/>
  <c r="L36" i="27"/>
  <c r="M36" i="27"/>
  <c r="T35" i="25"/>
  <c r="U35" i="25"/>
  <c r="V35" i="25"/>
  <c r="N36" i="26"/>
  <c r="N36" i="27"/>
  <c r="W35" i="25"/>
  <c r="X35" i="25"/>
  <c r="P36" i="26"/>
  <c r="P36" i="27"/>
  <c r="Q36" i="26"/>
  <c r="Q36" i="27"/>
  <c r="R36" i="26"/>
  <c r="R36" i="27"/>
  <c r="S36" i="27"/>
  <c r="T36" i="27"/>
  <c r="U36" i="27"/>
  <c r="E35" i="25"/>
  <c r="F35" i="25"/>
  <c r="G35" i="25"/>
  <c r="H35" i="25"/>
  <c r="I35" i="25"/>
  <c r="V36" i="26"/>
  <c r="V36" i="27"/>
  <c r="W36" i="26"/>
  <c r="W36" i="27"/>
  <c r="X36" i="26"/>
  <c r="X36" i="27"/>
  <c r="Y36" i="26"/>
  <c r="Y36" i="27"/>
  <c r="Z36" i="26"/>
  <c r="Z36" i="27"/>
  <c r="J36" i="25"/>
  <c r="K36" i="25"/>
  <c r="M36" i="25"/>
  <c r="B37" i="26"/>
  <c r="B37" i="27"/>
  <c r="C37" i="26"/>
  <c r="C37" i="27"/>
  <c r="L36" i="25"/>
  <c r="N36" i="25"/>
  <c r="O36" i="25"/>
  <c r="P36" i="25"/>
  <c r="D37" i="26"/>
  <c r="D37" i="27"/>
  <c r="B36" i="25"/>
  <c r="E37" i="26"/>
  <c r="E37" i="27"/>
  <c r="C36" i="25"/>
  <c r="D36" i="25"/>
  <c r="F37" i="26"/>
  <c r="F37" i="27"/>
  <c r="G37" i="26"/>
  <c r="G37" i="27"/>
  <c r="H37" i="26"/>
  <c r="H37" i="27"/>
  <c r="I37" i="26"/>
  <c r="I37" i="27"/>
  <c r="J37" i="26"/>
  <c r="J37" i="27"/>
  <c r="K37" i="26"/>
  <c r="K37" i="27"/>
  <c r="L37" i="27"/>
  <c r="M37" i="27"/>
  <c r="T36" i="25"/>
  <c r="U36" i="25"/>
  <c r="V36" i="25"/>
  <c r="N37" i="26"/>
  <c r="N37" i="27"/>
  <c r="W36" i="25"/>
  <c r="X36" i="25"/>
  <c r="P37" i="26"/>
  <c r="P37" i="27"/>
  <c r="Q37" i="26"/>
  <c r="Q37" i="27"/>
  <c r="R37" i="26"/>
  <c r="R37" i="27"/>
  <c r="S37" i="27"/>
  <c r="T37" i="27"/>
  <c r="U37" i="27"/>
  <c r="E36" i="25"/>
  <c r="F36" i="25"/>
  <c r="G36" i="25"/>
  <c r="H36" i="25"/>
  <c r="I36" i="25"/>
  <c r="V37" i="26"/>
  <c r="V37" i="27"/>
  <c r="W37" i="26"/>
  <c r="W37" i="27"/>
  <c r="X37" i="26"/>
  <c r="X37" i="27"/>
  <c r="Y37" i="26"/>
  <c r="Y37" i="27"/>
  <c r="Z37" i="26"/>
  <c r="Z37" i="27"/>
  <c r="J37" i="25"/>
  <c r="K37" i="25"/>
  <c r="M37" i="25"/>
  <c r="B38" i="26"/>
  <c r="B38" i="27"/>
  <c r="C38" i="26"/>
  <c r="C38" i="27"/>
  <c r="L37" i="25"/>
  <c r="N37" i="25"/>
  <c r="O37" i="25"/>
  <c r="P37" i="25"/>
  <c r="D38" i="26"/>
  <c r="D38" i="27"/>
  <c r="B37" i="25"/>
  <c r="E38" i="26"/>
  <c r="E38" i="27"/>
  <c r="C37" i="25"/>
  <c r="D37" i="25"/>
  <c r="F38" i="26"/>
  <c r="F38" i="27"/>
  <c r="G38" i="26"/>
  <c r="G38" i="27"/>
  <c r="H38" i="26"/>
  <c r="H38" i="27"/>
  <c r="I38" i="26"/>
  <c r="I38" i="27"/>
  <c r="J38" i="26"/>
  <c r="J38" i="27"/>
  <c r="K38" i="26"/>
  <c r="K38" i="27"/>
  <c r="L38" i="27"/>
  <c r="M38" i="27"/>
  <c r="T37" i="25"/>
  <c r="U37" i="25"/>
  <c r="V37" i="25"/>
  <c r="N38" i="26"/>
  <c r="N38" i="27"/>
  <c r="W37" i="25"/>
  <c r="X37" i="25"/>
  <c r="P38" i="26"/>
  <c r="P38" i="27"/>
  <c r="Q38" i="26"/>
  <c r="Q38" i="27"/>
  <c r="R38" i="26"/>
  <c r="R38" i="27"/>
  <c r="S38" i="27"/>
  <c r="T38" i="27"/>
  <c r="U38" i="27"/>
  <c r="E37" i="25"/>
  <c r="F37" i="25"/>
  <c r="G37" i="25"/>
  <c r="H37" i="25"/>
  <c r="I37" i="25"/>
  <c r="V38" i="26"/>
  <c r="V38" i="27"/>
  <c r="W38" i="26"/>
  <c r="W38" i="27"/>
  <c r="X38" i="26"/>
  <c r="X38" i="27"/>
  <c r="Y38" i="26"/>
  <c r="Y38" i="27"/>
  <c r="Z38" i="26"/>
  <c r="Z38" i="27"/>
  <c r="J38" i="25"/>
  <c r="K38" i="25"/>
  <c r="M38" i="25"/>
  <c r="B39" i="26"/>
  <c r="B39" i="27"/>
  <c r="C39" i="26"/>
  <c r="C39" i="27"/>
  <c r="L38" i="25"/>
  <c r="N38" i="25"/>
  <c r="O38" i="25"/>
  <c r="P38" i="25"/>
  <c r="D39" i="26"/>
  <c r="D39" i="27"/>
  <c r="B38" i="25"/>
  <c r="E39" i="26"/>
  <c r="E39" i="27"/>
  <c r="C38" i="25"/>
  <c r="D38" i="25"/>
  <c r="F39" i="26"/>
  <c r="F39" i="27"/>
  <c r="G39" i="26"/>
  <c r="G39" i="27"/>
  <c r="H39" i="26"/>
  <c r="H39" i="27"/>
  <c r="I39" i="26"/>
  <c r="I39" i="27"/>
  <c r="J39" i="26"/>
  <c r="J39" i="27"/>
  <c r="K39" i="26"/>
  <c r="K39" i="27"/>
  <c r="L39" i="27"/>
  <c r="M39" i="27"/>
  <c r="T38" i="25"/>
  <c r="U38" i="25"/>
  <c r="V38" i="25"/>
  <c r="N39" i="26"/>
  <c r="N39" i="27"/>
  <c r="W38" i="25"/>
  <c r="X38" i="25"/>
  <c r="P39" i="26"/>
  <c r="P39" i="27"/>
  <c r="Q39" i="26"/>
  <c r="Q39" i="27"/>
  <c r="R39" i="26"/>
  <c r="R39" i="27"/>
  <c r="S39" i="27"/>
  <c r="T39" i="27"/>
  <c r="U39" i="27"/>
  <c r="E38" i="25"/>
  <c r="F38" i="25"/>
  <c r="G38" i="25"/>
  <c r="H38" i="25"/>
  <c r="I38" i="25"/>
  <c r="V39" i="26"/>
  <c r="V39" i="27"/>
  <c r="W39" i="26"/>
  <c r="W39" i="27"/>
  <c r="X39" i="26"/>
  <c r="X39" i="27"/>
  <c r="Y39" i="26"/>
  <c r="Y39" i="27"/>
  <c r="Z39" i="26"/>
  <c r="Z39" i="27"/>
  <c r="J39" i="25"/>
  <c r="K39" i="25"/>
  <c r="M39" i="25"/>
  <c r="B40" i="26"/>
  <c r="B40" i="27"/>
  <c r="C40" i="26"/>
  <c r="C40" i="27"/>
  <c r="L39" i="25"/>
  <c r="N39" i="25"/>
  <c r="O39" i="25"/>
  <c r="P39" i="25"/>
  <c r="D40" i="26"/>
  <c r="D40" i="27"/>
  <c r="B39" i="25"/>
  <c r="E40" i="26"/>
  <c r="E40" i="27"/>
  <c r="C39" i="25"/>
  <c r="D39" i="25"/>
  <c r="F40" i="26"/>
  <c r="F40" i="27"/>
  <c r="G40" i="26"/>
  <c r="G40" i="27"/>
  <c r="H40" i="26"/>
  <c r="H40" i="27"/>
  <c r="I40" i="26"/>
  <c r="I40" i="27"/>
  <c r="J40" i="26"/>
  <c r="J40" i="27"/>
  <c r="K40" i="26"/>
  <c r="K40" i="27"/>
  <c r="L40" i="27"/>
  <c r="M40" i="27"/>
  <c r="T39" i="25"/>
  <c r="U39" i="25"/>
  <c r="V39" i="25"/>
  <c r="N40" i="26"/>
  <c r="N40" i="27"/>
  <c r="W39" i="25"/>
  <c r="X39" i="25"/>
  <c r="P40" i="26"/>
  <c r="P40" i="27"/>
  <c r="Q40" i="26"/>
  <c r="Q40" i="27"/>
  <c r="R40" i="26"/>
  <c r="R40" i="27"/>
  <c r="S40" i="27"/>
  <c r="T40" i="27"/>
  <c r="U40" i="27"/>
  <c r="E39" i="25"/>
  <c r="F39" i="25"/>
  <c r="G39" i="25"/>
  <c r="H39" i="25"/>
  <c r="I39" i="25"/>
  <c r="V40" i="26"/>
  <c r="V40" i="27"/>
  <c r="W40" i="26"/>
  <c r="W40" i="27"/>
  <c r="X40" i="26"/>
  <c r="X40" i="27"/>
  <c r="Y40" i="26"/>
  <c r="Y40" i="27"/>
  <c r="Z40" i="26"/>
  <c r="Z40" i="27"/>
  <c r="J40" i="25"/>
  <c r="K40" i="25"/>
  <c r="M40" i="25"/>
  <c r="B41" i="26"/>
  <c r="B41" i="27"/>
  <c r="C41" i="26"/>
  <c r="C41" i="27"/>
  <c r="L40" i="25"/>
  <c r="N40" i="25"/>
  <c r="O40" i="25"/>
  <c r="P40" i="25"/>
  <c r="D41" i="26"/>
  <c r="D41" i="27"/>
  <c r="B40" i="25"/>
  <c r="E41" i="26"/>
  <c r="E41" i="27"/>
  <c r="C40" i="25"/>
  <c r="D40" i="25"/>
  <c r="F41" i="26"/>
  <c r="F41" i="27"/>
  <c r="G41" i="26"/>
  <c r="G41" i="27"/>
  <c r="H41" i="26"/>
  <c r="H41" i="27"/>
  <c r="I41" i="26"/>
  <c r="I41" i="27"/>
  <c r="J41" i="26"/>
  <c r="J41" i="27"/>
  <c r="K41" i="26"/>
  <c r="K41" i="27"/>
  <c r="L41" i="27"/>
  <c r="M41" i="27"/>
  <c r="T40" i="25"/>
  <c r="U40" i="25"/>
  <c r="V40" i="25"/>
  <c r="N41" i="26"/>
  <c r="N41" i="27"/>
  <c r="W40" i="25"/>
  <c r="X40" i="25"/>
  <c r="P41" i="26"/>
  <c r="P41" i="27"/>
  <c r="Q41" i="26"/>
  <c r="Q41" i="27"/>
  <c r="R41" i="26"/>
  <c r="R41" i="27"/>
  <c r="S41" i="27"/>
  <c r="T41" i="27"/>
  <c r="U41" i="27"/>
  <c r="E40" i="25"/>
  <c r="F40" i="25"/>
  <c r="G40" i="25"/>
  <c r="H40" i="25"/>
  <c r="I40" i="25"/>
  <c r="V41" i="26"/>
  <c r="V41" i="27"/>
  <c r="W41" i="26"/>
  <c r="W41" i="27"/>
  <c r="X41" i="26"/>
  <c r="X41" i="27"/>
  <c r="Y41" i="26"/>
  <c r="Y41" i="27"/>
  <c r="Z41" i="26"/>
  <c r="Z41" i="27"/>
  <c r="J41" i="25"/>
  <c r="K41" i="25"/>
  <c r="M41" i="25"/>
  <c r="B42" i="26"/>
  <c r="B42" i="27"/>
  <c r="C42" i="26"/>
  <c r="C42" i="27"/>
  <c r="L41" i="25"/>
  <c r="N41" i="25"/>
  <c r="O41" i="25"/>
  <c r="P41" i="25"/>
  <c r="D42" i="26"/>
  <c r="D42" i="27"/>
  <c r="B41" i="25"/>
  <c r="E42" i="26"/>
  <c r="E42" i="27"/>
  <c r="C41" i="25"/>
  <c r="D41" i="25"/>
  <c r="F42" i="26"/>
  <c r="F42" i="27"/>
  <c r="G42" i="26"/>
  <c r="G42" i="27"/>
  <c r="H42" i="26"/>
  <c r="H42" i="27"/>
  <c r="I42" i="26"/>
  <c r="I42" i="27"/>
  <c r="J42" i="26"/>
  <c r="J42" i="27"/>
  <c r="K42" i="26"/>
  <c r="K42" i="27"/>
  <c r="L42" i="27"/>
  <c r="M42" i="27"/>
  <c r="T41" i="25"/>
  <c r="U41" i="25"/>
  <c r="V41" i="25"/>
  <c r="N42" i="26"/>
  <c r="N42" i="27"/>
  <c r="W41" i="25"/>
  <c r="X41" i="25"/>
  <c r="P42" i="26"/>
  <c r="P42" i="27"/>
  <c r="Q42" i="26"/>
  <c r="Q42" i="27"/>
  <c r="R42" i="26"/>
  <c r="R42" i="27"/>
  <c r="S42" i="27"/>
  <c r="T42" i="27"/>
  <c r="U42" i="27"/>
  <c r="E41" i="25"/>
  <c r="F41" i="25"/>
  <c r="G41" i="25"/>
  <c r="H41" i="25"/>
  <c r="I41" i="25"/>
  <c r="V42" i="26"/>
  <c r="V42" i="27"/>
  <c r="W42" i="26"/>
  <c r="W42" i="27"/>
  <c r="X42" i="26"/>
  <c r="X42" i="27"/>
  <c r="Y42" i="26"/>
  <c r="Y42" i="27"/>
  <c r="Z42" i="26"/>
  <c r="Z42" i="27"/>
  <c r="J42" i="25"/>
  <c r="K42" i="25"/>
  <c r="M42" i="25"/>
  <c r="B43" i="26"/>
  <c r="B43" i="27"/>
  <c r="C43" i="26"/>
  <c r="C43" i="27"/>
  <c r="L42" i="25"/>
  <c r="N42" i="25"/>
  <c r="O42" i="25"/>
  <c r="P42" i="25"/>
  <c r="D43" i="26"/>
  <c r="D43" i="27"/>
  <c r="B42" i="25"/>
  <c r="E43" i="26"/>
  <c r="E43" i="27"/>
  <c r="C42" i="25"/>
  <c r="D42" i="25"/>
  <c r="F43" i="26"/>
  <c r="F43" i="27"/>
  <c r="G43" i="26"/>
  <c r="G43" i="27"/>
  <c r="H43" i="26"/>
  <c r="H43" i="27"/>
  <c r="I43" i="26"/>
  <c r="I43" i="27"/>
  <c r="J43" i="26"/>
  <c r="J43" i="27"/>
  <c r="K43" i="26"/>
  <c r="K43" i="27"/>
  <c r="L43" i="27"/>
  <c r="M43" i="27"/>
  <c r="T42" i="25"/>
  <c r="U42" i="25"/>
  <c r="V42" i="25"/>
  <c r="N43" i="26"/>
  <c r="N43" i="27"/>
  <c r="W42" i="25"/>
  <c r="X42" i="25"/>
  <c r="P43" i="26"/>
  <c r="P43" i="27"/>
  <c r="Q43" i="26"/>
  <c r="Q43" i="27"/>
  <c r="R43" i="26"/>
  <c r="R43" i="27"/>
  <c r="S43" i="27"/>
  <c r="T43" i="27"/>
  <c r="U43" i="27"/>
  <c r="E42" i="25"/>
  <c r="F42" i="25"/>
  <c r="G42" i="25"/>
  <c r="H42" i="25"/>
  <c r="I42" i="25"/>
  <c r="V43" i="26"/>
  <c r="V43" i="27"/>
  <c r="W43" i="26"/>
  <c r="W43" i="27"/>
  <c r="X43" i="26"/>
  <c r="X43" i="27"/>
  <c r="Y43" i="26"/>
  <c r="Y43" i="27"/>
  <c r="Z43" i="26"/>
  <c r="Z43" i="27"/>
  <c r="J43" i="25"/>
  <c r="K43" i="25"/>
  <c r="M43" i="25"/>
  <c r="B44" i="26"/>
  <c r="B44" i="27"/>
  <c r="C44" i="26"/>
  <c r="C44" i="27"/>
  <c r="L43" i="25"/>
  <c r="N43" i="25"/>
  <c r="O43" i="25"/>
  <c r="P43" i="25"/>
  <c r="D44" i="26"/>
  <c r="D44" i="27"/>
  <c r="B43" i="25"/>
  <c r="E44" i="26"/>
  <c r="E44" i="27"/>
  <c r="C43" i="25"/>
  <c r="D43" i="25"/>
  <c r="F44" i="26"/>
  <c r="F44" i="27"/>
  <c r="G44" i="26"/>
  <c r="G44" i="27"/>
  <c r="H44" i="26"/>
  <c r="H44" i="27"/>
  <c r="I44" i="26"/>
  <c r="I44" i="27"/>
  <c r="J44" i="26"/>
  <c r="J44" i="27"/>
  <c r="K44" i="26"/>
  <c r="K44" i="27"/>
  <c r="L44" i="27"/>
  <c r="M44" i="27"/>
  <c r="T43" i="25"/>
  <c r="U43" i="25"/>
  <c r="V43" i="25"/>
  <c r="N44" i="26"/>
  <c r="N44" i="27"/>
  <c r="W43" i="25"/>
  <c r="X43" i="25"/>
  <c r="P44" i="26"/>
  <c r="P44" i="27"/>
  <c r="Q44" i="26"/>
  <c r="Q44" i="27"/>
  <c r="R44" i="26"/>
  <c r="R44" i="27"/>
  <c r="S44" i="27"/>
  <c r="T44" i="27"/>
  <c r="U44" i="27"/>
  <c r="E43" i="25"/>
  <c r="F43" i="25"/>
  <c r="G43" i="25"/>
  <c r="H43" i="25"/>
  <c r="I43" i="25"/>
  <c r="V44" i="26"/>
  <c r="V44" i="27"/>
  <c r="W44" i="26"/>
  <c r="W44" i="27"/>
  <c r="X44" i="26"/>
  <c r="X44" i="27"/>
  <c r="Y44" i="26"/>
  <c r="Y44" i="27"/>
  <c r="Z44" i="26"/>
  <c r="Z44" i="27"/>
  <c r="J44" i="25"/>
  <c r="K44" i="25"/>
  <c r="M44" i="25"/>
  <c r="B45" i="26"/>
  <c r="B45" i="27"/>
  <c r="C45" i="26"/>
  <c r="C45" i="27"/>
  <c r="L44" i="25"/>
  <c r="N44" i="25"/>
  <c r="O44" i="25"/>
  <c r="P44" i="25"/>
  <c r="D45" i="26"/>
  <c r="D45" i="27"/>
  <c r="B44" i="25"/>
  <c r="E45" i="26"/>
  <c r="E45" i="27"/>
  <c r="C44" i="25"/>
  <c r="D44" i="25"/>
  <c r="F45" i="26"/>
  <c r="F45" i="27"/>
  <c r="G45" i="26"/>
  <c r="G45" i="27"/>
  <c r="H45" i="26"/>
  <c r="H45" i="27"/>
  <c r="I45" i="26"/>
  <c r="I45" i="27"/>
  <c r="J45" i="26"/>
  <c r="J45" i="27"/>
  <c r="K45" i="26"/>
  <c r="K45" i="27"/>
  <c r="L45" i="27"/>
  <c r="M45" i="27"/>
  <c r="T44" i="25"/>
  <c r="U44" i="25"/>
  <c r="V44" i="25"/>
  <c r="N45" i="26"/>
  <c r="N45" i="27"/>
  <c r="W44" i="25"/>
  <c r="X44" i="25"/>
  <c r="P45" i="26"/>
  <c r="P45" i="27"/>
  <c r="Q45" i="26"/>
  <c r="Q45" i="27"/>
  <c r="R45" i="26"/>
  <c r="R45" i="27"/>
  <c r="S45" i="27"/>
  <c r="T45" i="27"/>
  <c r="U45" i="27"/>
  <c r="E44" i="25"/>
  <c r="F44" i="25"/>
  <c r="G44" i="25"/>
  <c r="H44" i="25"/>
  <c r="I44" i="25"/>
  <c r="V45" i="26"/>
  <c r="V45" i="27"/>
  <c r="W45" i="26"/>
  <c r="W45" i="27"/>
  <c r="X45" i="26"/>
  <c r="X45" i="27"/>
  <c r="Y45" i="26"/>
  <c r="Y45" i="27"/>
  <c r="Z45" i="26"/>
  <c r="Z45" i="27"/>
  <c r="J45" i="25"/>
  <c r="K45" i="25"/>
  <c r="M45" i="25"/>
  <c r="B46" i="26"/>
  <c r="B46" i="27"/>
  <c r="C46" i="26"/>
  <c r="C46" i="27"/>
  <c r="L45" i="25"/>
  <c r="N45" i="25"/>
  <c r="O45" i="25"/>
  <c r="P45" i="25"/>
  <c r="D46" i="26"/>
  <c r="D46" i="27"/>
  <c r="B45" i="25"/>
  <c r="E46" i="26"/>
  <c r="E46" i="27"/>
  <c r="C45" i="25"/>
  <c r="D45" i="25"/>
  <c r="F46" i="26"/>
  <c r="F46" i="27"/>
  <c r="G46" i="26"/>
  <c r="G46" i="27"/>
  <c r="H46" i="26"/>
  <c r="H46" i="27"/>
  <c r="I46" i="26"/>
  <c r="I46" i="27"/>
  <c r="J46" i="26"/>
  <c r="J46" i="27"/>
  <c r="K46" i="26"/>
  <c r="K46" i="27"/>
  <c r="L46" i="27"/>
  <c r="M46" i="27"/>
  <c r="T45" i="25"/>
  <c r="U45" i="25"/>
  <c r="V45" i="25"/>
  <c r="N46" i="26"/>
  <c r="N46" i="27"/>
  <c r="W45" i="25"/>
  <c r="X45" i="25"/>
  <c r="P46" i="26"/>
  <c r="P46" i="27"/>
  <c r="Q46" i="26"/>
  <c r="Q46" i="27"/>
  <c r="R46" i="26"/>
  <c r="R46" i="27"/>
  <c r="S46" i="27"/>
  <c r="T46" i="27"/>
  <c r="U46" i="27"/>
  <c r="E45" i="25"/>
  <c r="F45" i="25"/>
  <c r="G45" i="25"/>
  <c r="H45" i="25"/>
  <c r="I45" i="25"/>
  <c r="V46" i="26"/>
  <c r="V46" i="27"/>
  <c r="W46" i="26"/>
  <c r="W46" i="27"/>
  <c r="X46" i="26"/>
  <c r="X46" i="27"/>
  <c r="Y46" i="26"/>
  <c r="Y46" i="27"/>
  <c r="Z46" i="26"/>
  <c r="Z46" i="27"/>
  <c r="J46" i="25"/>
  <c r="K46" i="25"/>
  <c r="M46" i="25"/>
  <c r="B47" i="26"/>
  <c r="B47" i="27"/>
  <c r="C47" i="26"/>
  <c r="C47" i="27"/>
  <c r="L46" i="25"/>
  <c r="N46" i="25"/>
  <c r="O46" i="25"/>
  <c r="P46" i="25"/>
  <c r="D47" i="26"/>
  <c r="D47" i="27"/>
  <c r="B46" i="25"/>
  <c r="E47" i="26"/>
  <c r="E47" i="27"/>
  <c r="C46" i="25"/>
  <c r="D46" i="25"/>
  <c r="F47" i="26"/>
  <c r="F47" i="27"/>
  <c r="G47" i="26"/>
  <c r="G47" i="27"/>
  <c r="H47" i="26"/>
  <c r="H47" i="27"/>
  <c r="I47" i="26"/>
  <c r="I47" i="27"/>
  <c r="J47" i="26"/>
  <c r="J47" i="27"/>
  <c r="K47" i="26"/>
  <c r="K47" i="27"/>
  <c r="L47" i="27"/>
  <c r="M47" i="27"/>
  <c r="T46" i="25"/>
  <c r="U46" i="25"/>
  <c r="V46" i="25"/>
  <c r="N47" i="26"/>
  <c r="N47" i="27"/>
  <c r="W46" i="25"/>
  <c r="X46" i="25"/>
  <c r="P47" i="26"/>
  <c r="P47" i="27"/>
  <c r="Q47" i="26"/>
  <c r="Q47" i="27"/>
  <c r="R47" i="26"/>
  <c r="R47" i="27"/>
  <c r="S47" i="27"/>
  <c r="T47" i="27"/>
  <c r="U47" i="27"/>
  <c r="E46" i="25"/>
  <c r="F46" i="25"/>
  <c r="G46" i="25"/>
  <c r="H46" i="25"/>
  <c r="I46" i="25"/>
  <c r="V47" i="26"/>
  <c r="V47" i="27"/>
  <c r="W47" i="26"/>
  <c r="W47" i="27"/>
  <c r="X47" i="26"/>
  <c r="X47" i="27"/>
  <c r="Y47" i="26"/>
  <c r="Y47" i="27"/>
  <c r="Z47" i="26"/>
  <c r="Z47" i="27"/>
  <c r="J47" i="25"/>
  <c r="K47" i="25"/>
  <c r="M47" i="25"/>
  <c r="B48" i="26"/>
  <c r="B48" i="27"/>
  <c r="C48" i="26"/>
  <c r="C48" i="27"/>
  <c r="L47" i="25"/>
  <c r="N47" i="25"/>
  <c r="O47" i="25"/>
  <c r="P47" i="25"/>
  <c r="D48" i="26"/>
  <c r="D48" i="27"/>
  <c r="B47" i="25"/>
  <c r="E48" i="26"/>
  <c r="E48" i="27"/>
  <c r="C47" i="25"/>
  <c r="D47" i="25"/>
  <c r="F48" i="26"/>
  <c r="F48" i="27"/>
  <c r="G48" i="26"/>
  <c r="G48" i="27"/>
  <c r="H48" i="26"/>
  <c r="H48" i="27"/>
  <c r="I48" i="26"/>
  <c r="I48" i="27"/>
  <c r="J48" i="26"/>
  <c r="J48" i="27"/>
  <c r="K48" i="26"/>
  <c r="K48" i="27"/>
  <c r="L48" i="27"/>
  <c r="M48" i="27"/>
  <c r="T47" i="25"/>
  <c r="U47" i="25"/>
  <c r="V47" i="25"/>
  <c r="N48" i="26"/>
  <c r="N48" i="27"/>
  <c r="W47" i="25"/>
  <c r="X47" i="25"/>
  <c r="P48" i="26"/>
  <c r="P48" i="27"/>
  <c r="Q48" i="26"/>
  <c r="Q48" i="27"/>
  <c r="R48" i="26"/>
  <c r="R48" i="27"/>
  <c r="S48" i="27"/>
  <c r="T48" i="27"/>
  <c r="U48" i="27"/>
  <c r="E47" i="25"/>
  <c r="F47" i="25"/>
  <c r="G47" i="25"/>
  <c r="H47" i="25"/>
  <c r="I47" i="25"/>
  <c r="V48" i="26"/>
  <c r="V48" i="27"/>
  <c r="W48" i="26"/>
  <c r="W48" i="27"/>
  <c r="X48" i="26"/>
  <c r="X48" i="27"/>
  <c r="Y48" i="26"/>
  <c r="Y48" i="27"/>
  <c r="Z48" i="26"/>
  <c r="Z48" i="27"/>
  <c r="J48" i="25"/>
  <c r="K48" i="25"/>
  <c r="M48" i="25"/>
  <c r="B49" i="26"/>
  <c r="B49" i="27"/>
  <c r="C49" i="26"/>
  <c r="C49" i="27"/>
  <c r="L48" i="25"/>
  <c r="N48" i="25"/>
  <c r="O48" i="25"/>
  <c r="P48" i="25"/>
  <c r="D49" i="26"/>
  <c r="D49" i="27"/>
  <c r="B48" i="25"/>
  <c r="E49" i="26"/>
  <c r="E49" i="27"/>
  <c r="C48" i="25"/>
  <c r="D48" i="25"/>
  <c r="F49" i="26"/>
  <c r="F49" i="27"/>
  <c r="G49" i="26"/>
  <c r="G49" i="27"/>
  <c r="H49" i="26"/>
  <c r="H49" i="27"/>
  <c r="I49" i="26"/>
  <c r="I49" i="27"/>
  <c r="J49" i="26"/>
  <c r="J49" i="27"/>
  <c r="K49" i="26"/>
  <c r="K49" i="27"/>
  <c r="L49" i="27"/>
  <c r="M49" i="27"/>
  <c r="T48" i="25"/>
  <c r="U48" i="25"/>
  <c r="V48" i="25"/>
  <c r="N49" i="26"/>
  <c r="N49" i="27"/>
  <c r="W48" i="25"/>
  <c r="X48" i="25"/>
  <c r="P49" i="26"/>
  <c r="P49" i="27"/>
  <c r="Q49" i="26"/>
  <c r="Q49" i="27"/>
  <c r="R49" i="26"/>
  <c r="R49" i="27"/>
  <c r="S49" i="27"/>
  <c r="T49" i="27"/>
  <c r="U49" i="27"/>
  <c r="E48" i="25"/>
  <c r="F48" i="25"/>
  <c r="G48" i="25"/>
  <c r="H48" i="25"/>
  <c r="I48" i="25"/>
  <c r="V49" i="26"/>
  <c r="V49" i="27"/>
  <c r="W49" i="26"/>
  <c r="W49" i="27"/>
  <c r="X49" i="26"/>
  <c r="X49" i="27"/>
  <c r="Y49" i="26"/>
  <c r="Y49" i="27"/>
  <c r="Z49" i="26"/>
  <c r="Z49" i="27"/>
  <c r="J49" i="25"/>
  <c r="K49" i="25"/>
  <c r="M49" i="25"/>
  <c r="B50" i="26"/>
  <c r="B50" i="27"/>
  <c r="C50" i="26"/>
  <c r="C50" i="27"/>
  <c r="L49" i="25"/>
  <c r="N49" i="25"/>
  <c r="O49" i="25"/>
  <c r="P49" i="25"/>
  <c r="D50" i="26"/>
  <c r="D50" i="27"/>
  <c r="B49" i="25"/>
  <c r="E50" i="26"/>
  <c r="E50" i="27"/>
  <c r="C49" i="25"/>
  <c r="D49" i="25"/>
  <c r="F50" i="26"/>
  <c r="F50" i="27"/>
  <c r="G50" i="26"/>
  <c r="G50" i="27"/>
  <c r="H50" i="26"/>
  <c r="H50" i="27"/>
  <c r="I50" i="26"/>
  <c r="I50" i="27"/>
  <c r="J50" i="26"/>
  <c r="J50" i="27"/>
  <c r="K50" i="26"/>
  <c r="K50" i="27"/>
  <c r="L50" i="27"/>
  <c r="M50" i="27"/>
  <c r="T49" i="25"/>
  <c r="U49" i="25"/>
  <c r="V49" i="25"/>
  <c r="N50" i="26"/>
  <c r="N50" i="27"/>
  <c r="W49" i="25"/>
  <c r="X49" i="25"/>
  <c r="P50" i="26"/>
  <c r="P50" i="27"/>
  <c r="Q50" i="26"/>
  <c r="Q50" i="27"/>
  <c r="R50" i="26"/>
  <c r="R50" i="27"/>
  <c r="S50" i="27"/>
  <c r="T50" i="27"/>
  <c r="U50" i="27"/>
  <c r="E49" i="25"/>
  <c r="F49" i="25"/>
  <c r="G49" i="25"/>
  <c r="H49" i="25"/>
  <c r="I49" i="25"/>
  <c r="V50" i="26"/>
  <c r="V50" i="27"/>
  <c r="W50" i="26"/>
  <c r="W50" i="27"/>
  <c r="X50" i="26"/>
  <c r="X50" i="27"/>
  <c r="Y50" i="26"/>
  <c r="Y50" i="27"/>
  <c r="Z50" i="26"/>
  <c r="Z50" i="27"/>
  <c r="J50" i="25"/>
  <c r="K50" i="25"/>
  <c r="M50" i="25"/>
  <c r="B51" i="26"/>
  <c r="B51" i="27"/>
  <c r="C51" i="26"/>
  <c r="C51" i="27"/>
  <c r="L50" i="25"/>
  <c r="N50" i="25"/>
  <c r="O50" i="25"/>
  <c r="P50" i="25"/>
  <c r="D51" i="26"/>
  <c r="D51" i="27"/>
  <c r="B50" i="25"/>
  <c r="E51" i="26"/>
  <c r="E51" i="27"/>
  <c r="C50" i="25"/>
  <c r="D50" i="25"/>
  <c r="F51" i="26"/>
  <c r="F51" i="27"/>
  <c r="G51" i="26"/>
  <c r="G51" i="27"/>
  <c r="H51" i="26"/>
  <c r="H51" i="27"/>
  <c r="I51" i="26"/>
  <c r="I51" i="27"/>
  <c r="J51" i="26"/>
  <c r="J51" i="27"/>
  <c r="K51" i="26"/>
  <c r="K51" i="27"/>
  <c r="L51" i="27"/>
  <c r="M51" i="27"/>
  <c r="T50" i="25"/>
  <c r="U50" i="25"/>
  <c r="V50" i="25"/>
  <c r="N51" i="26"/>
  <c r="N51" i="27"/>
  <c r="W50" i="25"/>
  <c r="X50" i="25"/>
  <c r="P51" i="26"/>
  <c r="P51" i="27"/>
  <c r="Q51" i="26"/>
  <c r="Q51" i="27"/>
  <c r="R51" i="26"/>
  <c r="R51" i="27"/>
  <c r="S51" i="27"/>
  <c r="T51" i="27"/>
  <c r="U51" i="27"/>
  <c r="E50" i="25"/>
  <c r="F50" i="25"/>
  <c r="G50" i="25"/>
  <c r="H50" i="25"/>
  <c r="I50" i="25"/>
  <c r="V51" i="26"/>
  <c r="V51" i="27"/>
  <c r="W51" i="26"/>
  <c r="W51" i="27"/>
  <c r="X51" i="26"/>
  <c r="X51" i="27"/>
  <c r="Y51" i="26"/>
  <c r="Y51" i="27"/>
  <c r="Z51" i="26"/>
  <c r="Z51" i="27"/>
  <c r="J51" i="25"/>
  <c r="K51" i="25"/>
  <c r="M51" i="25"/>
  <c r="B52" i="26"/>
  <c r="B52" i="27"/>
  <c r="C52" i="26"/>
  <c r="C52" i="27"/>
  <c r="L51" i="25"/>
  <c r="N51" i="25"/>
  <c r="O51" i="25"/>
  <c r="P51" i="25"/>
  <c r="D52" i="26"/>
  <c r="D52" i="27"/>
  <c r="B51" i="25"/>
  <c r="E52" i="26"/>
  <c r="E52" i="27"/>
  <c r="C51" i="25"/>
  <c r="D51" i="25"/>
  <c r="F52" i="26"/>
  <c r="F52" i="27"/>
  <c r="G52" i="26"/>
  <c r="G52" i="27"/>
  <c r="H52" i="26"/>
  <c r="H52" i="27"/>
  <c r="I52" i="26"/>
  <c r="I52" i="27"/>
  <c r="J52" i="26"/>
  <c r="J52" i="27"/>
  <c r="K52" i="26"/>
  <c r="K52" i="27"/>
  <c r="L52" i="27"/>
  <c r="M52" i="27"/>
  <c r="T51" i="25"/>
  <c r="U51" i="25"/>
  <c r="V51" i="25"/>
  <c r="N52" i="26"/>
  <c r="N52" i="27"/>
  <c r="W51" i="25"/>
  <c r="X51" i="25"/>
  <c r="P52" i="26"/>
  <c r="P52" i="27"/>
  <c r="Q52" i="26"/>
  <c r="Q52" i="27"/>
  <c r="R52" i="26"/>
  <c r="R52" i="27"/>
  <c r="S52" i="27"/>
  <c r="T52" i="27"/>
  <c r="U52" i="27"/>
  <c r="E51" i="25"/>
  <c r="F51" i="25"/>
  <c r="G51" i="25"/>
  <c r="H51" i="25"/>
  <c r="I51" i="25"/>
  <c r="V52" i="26"/>
  <c r="V52" i="27"/>
  <c r="W52" i="26"/>
  <c r="W52" i="27"/>
  <c r="X52" i="26"/>
  <c r="X52" i="27"/>
  <c r="Y52" i="26"/>
  <c r="Y52" i="27"/>
  <c r="Z52" i="26"/>
  <c r="Z52" i="27"/>
  <c r="E2" i="25"/>
  <c r="F2" i="25"/>
  <c r="G2" i="25"/>
  <c r="H2" i="25"/>
  <c r="I2" i="25"/>
  <c r="Z3" i="26"/>
  <c r="Z3" i="27"/>
  <c r="Y3" i="26"/>
  <c r="Y3" i="27"/>
  <c r="X3" i="26"/>
  <c r="X3" i="27"/>
  <c r="W3" i="26"/>
  <c r="W3" i="27"/>
  <c r="V3" i="26"/>
  <c r="V3" i="27"/>
  <c r="U3" i="27"/>
  <c r="T3" i="27"/>
  <c r="S3" i="27"/>
  <c r="T2" i="25"/>
  <c r="U2" i="25"/>
  <c r="V2" i="25"/>
  <c r="R3" i="26"/>
  <c r="R3" i="27"/>
  <c r="W2" i="25"/>
  <c r="X2" i="25"/>
  <c r="Q3" i="26"/>
  <c r="Q3" i="27"/>
  <c r="P3" i="26"/>
  <c r="P3" i="27"/>
  <c r="O3" i="27"/>
  <c r="N3" i="26"/>
  <c r="N3" i="27"/>
  <c r="M3" i="27"/>
  <c r="L3" i="27"/>
  <c r="B2" i="25"/>
  <c r="K3" i="26"/>
  <c r="K3" i="27"/>
  <c r="C2" i="25"/>
  <c r="D2" i="25"/>
  <c r="J3" i="26"/>
  <c r="J3" i="27"/>
  <c r="I3" i="26"/>
  <c r="I3" i="27"/>
  <c r="H3" i="26"/>
  <c r="H3" i="27"/>
  <c r="G3" i="26"/>
  <c r="G3" i="27"/>
  <c r="F3" i="26"/>
  <c r="F3" i="27"/>
  <c r="E3" i="26"/>
  <c r="E3" i="27"/>
  <c r="L2" i="25"/>
  <c r="N2" i="25"/>
  <c r="O2" i="25"/>
  <c r="P2" i="25"/>
  <c r="M2" i="25"/>
  <c r="D3" i="26"/>
  <c r="D3" i="27"/>
  <c r="J2" i="25"/>
  <c r="K2" i="25"/>
  <c r="C3" i="26"/>
  <c r="C3" i="27"/>
  <c r="B3" i="26"/>
  <c r="B3" i="27"/>
  <c r="Q3" i="25"/>
  <c r="R3" i="25"/>
  <c r="S3" i="25"/>
  <c r="Q4" i="25"/>
  <c r="R4" i="25"/>
  <c r="S4" i="25"/>
  <c r="Q5" i="25"/>
  <c r="R5" i="25"/>
  <c r="S5" i="25"/>
  <c r="Q6" i="25"/>
  <c r="R6" i="25"/>
  <c r="S6" i="25"/>
  <c r="Q7" i="25"/>
  <c r="R7" i="25"/>
  <c r="S7" i="25"/>
  <c r="Q8" i="25"/>
  <c r="R8" i="25"/>
  <c r="S8" i="25"/>
  <c r="Q9" i="25"/>
  <c r="R9" i="25"/>
  <c r="S9" i="25"/>
  <c r="Q10" i="25"/>
  <c r="R10" i="25"/>
  <c r="S10" i="25"/>
  <c r="Q11" i="25"/>
  <c r="R11" i="25"/>
  <c r="S11" i="25"/>
  <c r="Q12" i="25"/>
  <c r="R12" i="25"/>
  <c r="S12" i="25"/>
  <c r="Q13" i="25"/>
  <c r="R13" i="25"/>
  <c r="S13" i="25"/>
  <c r="Q14" i="25"/>
  <c r="R14" i="25"/>
  <c r="S14" i="25"/>
  <c r="Q15" i="25"/>
  <c r="R15" i="25"/>
  <c r="S15" i="25"/>
  <c r="Q16" i="25"/>
  <c r="R16" i="25"/>
  <c r="S16" i="25"/>
  <c r="Q17" i="25"/>
  <c r="R17" i="25"/>
  <c r="S17" i="25"/>
  <c r="Q18" i="25"/>
  <c r="R18" i="25"/>
  <c r="S18" i="25"/>
  <c r="Q19" i="25"/>
  <c r="R19" i="25"/>
  <c r="S19" i="25"/>
  <c r="Q20" i="25"/>
  <c r="R20" i="25"/>
  <c r="S20" i="25"/>
  <c r="Q21" i="25"/>
  <c r="R21" i="25"/>
  <c r="S21" i="25"/>
  <c r="Q22" i="25"/>
  <c r="R22" i="25"/>
  <c r="S22" i="25"/>
  <c r="Q23" i="25"/>
  <c r="R23" i="25"/>
  <c r="S23" i="25"/>
  <c r="Q24" i="25"/>
  <c r="R24" i="25"/>
  <c r="S24" i="25"/>
  <c r="Q25" i="25"/>
  <c r="R25" i="25"/>
  <c r="S25" i="25"/>
  <c r="Q26" i="25"/>
  <c r="R26" i="25"/>
  <c r="S26" i="25"/>
  <c r="Q27" i="25"/>
  <c r="R27" i="25"/>
  <c r="S27" i="25"/>
  <c r="Q28" i="25"/>
  <c r="R28" i="25"/>
  <c r="S28" i="25"/>
  <c r="Q29" i="25"/>
  <c r="R29" i="25"/>
  <c r="S29" i="25"/>
  <c r="Q30" i="25"/>
  <c r="R30" i="25"/>
  <c r="S30" i="25"/>
  <c r="Q31" i="25"/>
  <c r="R31" i="25"/>
  <c r="S31" i="25"/>
  <c r="Q32" i="25"/>
  <c r="R32" i="25"/>
  <c r="S32" i="25"/>
  <c r="Q33" i="25"/>
  <c r="R33" i="25"/>
  <c r="S33" i="25"/>
  <c r="Q34" i="25"/>
  <c r="R34" i="25"/>
  <c r="S34" i="25"/>
  <c r="Q35" i="25"/>
  <c r="R35" i="25"/>
  <c r="S35" i="25"/>
  <c r="Q36" i="25"/>
  <c r="R36" i="25"/>
  <c r="S36" i="25"/>
  <c r="Q37" i="25"/>
  <c r="R37" i="25"/>
  <c r="S37" i="25"/>
  <c r="Q38" i="25"/>
  <c r="R38" i="25"/>
  <c r="S38" i="25"/>
  <c r="Q39" i="25"/>
  <c r="R39" i="25"/>
  <c r="S39" i="25"/>
  <c r="Q40" i="25"/>
  <c r="R40" i="25"/>
  <c r="S40" i="25"/>
  <c r="Q41" i="25"/>
  <c r="R41" i="25"/>
  <c r="S41" i="25"/>
  <c r="Q42" i="25"/>
  <c r="R42" i="25"/>
  <c r="S42" i="25"/>
  <c r="Q43" i="25"/>
  <c r="R43" i="25"/>
  <c r="S43" i="25"/>
  <c r="Q44" i="25"/>
  <c r="R44" i="25"/>
  <c r="S44" i="25"/>
  <c r="Q45" i="25"/>
  <c r="R45" i="25"/>
  <c r="S45" i="25"/>
  <c r="Q46" i="25"/>
  <c r="R46" i="25"/>
  <c r="S46" i="25"/>
  <c r="Q47" i="25"/>
  <c r="R47" i="25"/>
  <c r="S47" i="25"/>
  <c r="Q48" i="25"/>
  <c r="R48" i="25"/>
  <c r="S48" i="25"/>
  <c r="Q49" i="25"/>
  <c r="R49" i="25"/>
  <c r="S49" i="25"/>
  <c r="Q50" i="25"/>
  <c r="R50" i="25"/>
  <c r="S50" i="25"/>
  <c r="Q51" i="25"/>
  <c r="R51" i="25"/>
  <c r="S51" i="25"/>
  <c r="Q2" i="25"/>
  <c r="R2" i="25"/>
  <c r="S2" i="25"/>
  <c r="L2" i="24"/>
  <c r="P2" i="24"/>
  <c r="O2" i="24"/>
  <c r="N2" i="24"/>
  <c r="K2" i="24"/>
  <c r="J2" i="24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X48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X50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B4" i="23"/>
  <c r="X3" i="23"/>
  <c r="W3" i="23"/>
  <c r="V3" i="23"/>
  <c r="U3" i="23"/>
  <c r="T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D18" i="22"/>
  <c r="D19" i="22"/>
  <c r="D20" i="22"/>
  <c r="D21" i="22"/>
  <c r="D17" i="22"/>
  <c r="D15" i="22"/>
  <c r="D14" i="22"/>
  <c r="D7" i="22"/>
  <c r="D8" i="22"/>
  <c r="D9" i="22"/>
  <c r="D10" i="22"/>
  <c r="D11" i="22"/>
  <c r="D12" i="22"/>
  <c r="D6" i="22"/>
  <c r="D4" i="22"/>
  <c r="D3" i="22"/>
  <c r="O4" i="17"/>
  <c r="S4" i="17"/>
  <c r="O5" i="17"/>
  <c r="S5" i="17"/>
  <c r="O6" i="17"/>
  <c r="S6" i="17"/>
  <c r="O7" i="17"/>
  <c r="S7" i="17"/>
  <c r="O8" i="17"/>
  <c r="S8" i="17"/>
  <c r="O9" i="17"/>
  <c r="S9" i="17"/>
  <c r="O10" i="17"/>
  <c r="S10" i="17"/>
  <c r="O11" i="17"/>
  <c r="S11" i="17"/>
  <c r="O12" i="17"/>
  <c r="S12" i="17"/>
  <c r="O13" i="17"/>
  <c r="S13" i="17"/>
  <c r="O14" i="17"/>
  <c r="S14" i="17"/>
  <c r="O15" i="17"/>
  <c r="S15" i="17"/>
  <c r="O16" i="17"/>
  <c r="S16" i="17"/>
  <c r="O17" i="17"/>
  <c r="S17" i="17"/>
  <c r="O18" i="17"/>
  <c r="S18" i="17"/>
  <c r="O19" i="17"/>
  <c r="S19" i="17"/>
  <c r="O20" i="17"/>
  <c r="S20" i="17"/>
  <c r="O21" i="17"/>
  <c r="S21" i="17"/>
  <c r="O22" i="17"/>
  <c r="S22" i="17"/>
  <c r="O23" i="17"/>
  <c r="S23" i="17"/>
  <c r="O24" i="17"/>
  <c r="S24" i="17"/>
  <c r="O25" i="17"/>
  <c r="S25" i="17"/>
  <c r="O26" i="17"/>
  <c r="S26" i="17"/>
  <c r="O27" i="17"/>
  <c r="S27" i="17"/>
  <c r="O28" i="17"/>
  <c r="S28" i="17"/>
  <c r="O29" i="17"/>
  <c r="S29" i="17"/>
  <c r="O30" i="17"/>
  <c r="S30" i="17"/>
  <c r="O31" i="17"/>
  <c r="S31" i="17"/>
  <c r="O32" i="17"/>
  <c r="S32" i="17"/>
  <c r="O33" i="17"/>
  <c r="S33" i="17"/>
  <c r="O34" i="17"/>
  <c r="S34" i="17"/>
  <c r="O35" i="17"/>
  <c r="S35" i="17"/>
  <c r="O36" i="17"/>
  <c r="S36" i="17"/>
  <c r="O37" i="17"/>
  <c r="S37" i="17"/>
  <c r="O38" i="17"/>
  <c r="S38" i="17"/>
  <c r="O39" i="17"/>
  <c r="S39" i="17"/>
  <c r="O40" i="17"/>
  <c r="S40" i="17"/>
  <c r="O41" i="17"/>
  <c r="S41" i="17"/>
  <c r="O42" i="17"/>
  <c r="S42" i="17"/>
  <c r="O43" i="17"/>
  <c r="S43" i="17"/>
  <c r="O44" i="17"/>
  <c r="S44" i="17"/>
  <c r="O45" i="17"/>
  <c r="S45" i="17"/>
  <c r="O46" i="17"/>
  <c r="S46" i="17"/>
  <c r="O47" i="17"/>
  <c r="S47" i="17"/>
  <c r="O48" i="17"/>
  <c r="S48" i="17"/>
  <c r="O49" i="17"/>
  <c r="S49" i="17"/>
  <c r="O50" i="17"/>
  <c r="S50" i="17"/>
  <c r="O51" i="17"/>
  <c r="S51" i="17"/>
  <c r="O52" i="17"/>
  <c r="S52" i="17"/>
  <c r="O11" i="8"/>
  <c r="P11" i="8"/>
  <c r="O12" i="8"/>
  <c r="P12" i="8"/>
  <c r="T2" i="11"/>
  <c r="U2" i="11"/>
  <c r="Q11" i="8"/>
  <c r="Q12" i="8"/>
  <c r="V2" i="11"/>
  <c r="W2" i="11"/>
  <c r="R11" i="8"/>
  <c r="R12" i="8"/>
  <c r="X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2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2" i="11"/>
  <c r="O50" i="20"/>
  <c r="O51" i="20"/>
  <c r="A2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A508" i="19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04" i="19"/>
  <c r="A605" i="19"/>
  <c r="A606" i="19"/>
  <c r="A607" i="19"/>
  <c r="A608" i="19"/>
  <c r="A609" i="19"/>
  <c r="A610" i="19"/>
  <c r="A611" i="19"/>
  <c r="A612" i="19"/>
  <c r="A613" i="19"/>
  <c r="A614" i="19"/>
  <c r="A615" i="19"/>
  <c r="A616" i="19"/>
  <c r="A617" i="19"/>
  <c r="A618" i="19"/>
  <c r="A619" i="19"/>
  <c r="A620" i="19"/>
  <c r="A621" i="19"/>
  <c r="A622" i="19"/>
  <c r="A623" i="19"/>
  <c r="A624" i="19"/>
  <c r="A625" i="19"/>
  <c r="A626" i="19"/>
  <c r="A627" i="19"/>
  <c r="A628" i="19"/>
  <c r="A629" i="19"/>
  <c r="A630" i="19"/>
  <c r="A631" i="19"/>
  <c r="A632" i="19"/>
  <c r="A633" i="19"/>
  <c r="A634" i="19"/>
  <c r="A635" i="19"/>
  <c r="A636" i="19"/>
  <c r="A637" i="19"/>
  <c r="A638" i="19"/>
  <c r="A639" i="19"/>
  <c r="A640" i="19"/>
  <c r="A641" i="19"/>
  <c r="A642" i="19"/>
  <c r="A643" i="19"/>
  <c r="A644" i="19"/>
  <c r="A645" i="19"/>
  <c r="A646" i="19"/>
  <c r="A647" i="19"/>
  <c r="A648" i="19"/>
  <c r="A649" i="19"/>
  <c r="A650" i="19"/>
  <c r="A651" i="19"/>
  <c r="A652" i="19"/>
  <c r="A653" i="19"/>
  <c r="A654" i="19"/>
  <c r="A655" i="19"/>
  <c r="A656" i="19"/>
  <c r="A657" i="19"/>
  <c r="A658" i="19"/>
  <c r="A659" i="19"/>
  <c r="A660" i="19"/>
  <c r="A661" i="19"/>
  <c r="A662" i="19"/>
  <c r="A663" i="19"/>
  <c r="A664" i="19"/>
  <c r="A665" i="19"/>
  <c r="A666" i="19"/>
  <c r="A667" i="19"/>
  <c r="A668" i="19"/>
  <c r="A669" i="19"/>
  <c r="A670" i="19"/>
  <c r="A671" i="19"/>
  <c r="A672" i="19"/>
  <c r="A673" i="19"/>
  <c r="A674" i="19"/>
  <c r="A675" i="19"/>
  <c r="A676" i="19"/>
  <c r="A677" i="19"/>
  <c r="A678" i="19"/>
  <c r="A679" i="19"/>
  <c r="A680" i="19"/>
  <c r="A681" i="19"/>
  <c r="A682" i="19"/>
  <c r="A683" i="19"/>
  <c r="A684" i="19"/>
  <c r="A685" i="19"/>
  <c r="A686" i="19"/>
  <c r="A687" i="19"/>
  <c r="A688" i="19"/>
  <c r="A689" i="19"/>
  <c r="A690" i="19"/>
  <c r="A691" i="19"/>
  <c r="A692" i="19"/>
  <c r="A693" i="19"/>
  <c r="A694" i="19"/>
  <c r="A695" i="19"/>
  <c r="A696" i="19"/>
  <c r="A697" i="19"/>
  <c r="A698" i="19"/>
  <c r="A699" i="19"/>
  <c r="A700" i="19"/>
  <c r="A701" i="19"/>
  <c r="A702" i="19"/>
  <c r="A703" i="19"/>
  <c r="A704" i="19"/>
  <c r="A705" i="19"/>
  <c r="A706" i="19"/>
  <c r="A707" i="19"/>
  <c r="A708" i="19"/>
  <c r="A709" i="19"/>
  <c r="A710" i="19"/>
  <c r="A711" i="19"/>
  <c r="A712" i="19"/>
  <c r="A713" i="19"/>
  <c r="A714" i="19"/>
  <c r="A715" i="19"/>
  <c r="A716" i="19"/>
  <c r="A717" i="19"/>
  <c r="A718" i="19"/>
  <c r="A719" i="19"/>
  <c r="A720" i="19"/>
  <c r="A721" i="19"/>
  <c r="A722" i="19"/>
  <c r="A723" i="19"/>
  <c r="A724" i="19"/>
  <c r="A725" i="19"/>
  <c r="A726" i="19"/>
  <c r="A727" i="19"/>
  <c r="A728" i="19"/>
  <c r="A729" i="19"/>
  <c r="A730" i="19"/>
  <c r="A731" i="19"/>
  <c r="A732" i="19"/>
  <c r="A733" i="19"/>
  <c r="A734" i="19"/>
  <c r="A735" i="19"/>
  <c r="A736" i="19"/>
  <c r="A737" i="19"/>
  <c r="A738" i="19"/>
  <c r="A739" i="19"/>
  <c r="A740" i="19"/>
  <c r="A741" i="19"/>
  <c r="A742" i="19"/>
  <c r="A743" i="19"/>
  <c r="A744" i="19"/>
  <c r="A745" i="19"/>
  <c r="A746" i="19"/>
  <c r="A747" i="19"/>
  <c r="A748" i="19"/>
  <c r="A749" i="19"/>
  <c r="A750" i="19"/>
  <c r="A751" i="19"/>
  <c r="A752" i="19"/>
  <c r="A753" i="19"/>
  <c r="A754" i="19"/>
  <c r="A755" i="19"/>
  <c r="A756" i="19"/>
  <c r="A757" i="19"/>
  <c r="A758" i="19"/>
  <c r="A759" i="19"/>
  <c r="A760" i="19"/>
  <c r="A761" i="19"/>
  <c r="A762" i="19"/>
  <c r="A763" i="19"/>
  <c r="A764" i="19"/>
  <c r="A765" i="19"/>
  <c r="A766" i="19"/>
  <c r="A767" i="19"/>
  <c r="A768" i="19"/>
  <c r="A769" i="19"/>
  <c r="A770" i="19"/>
  <c r="A771" i="19"/>
  <c r="A772" i="19"/>
  <c r="A773" i="19"/>
  <c r="A774" i="19"/>
  <c r="A775" i="19"/>
  <c r="A776" i="19"/>
  <c r="A777" i="19"/>
  <c r="A778" i="19"/>
  <c r="A779" i="19"/>
  <c r="A780" i="19"/>
  <c r="A781" i="19"/>
  <c r="A782" i="19"/>
  <c r="A783" i="19"/>
  <c r="A784" i="19"/>
  <c r="A785" i="19"/>
  <c r="A786" i="19"/>
  <c r="A787" i="19"/>
  <c r="A788" i="19"/>
  <c r="A789" i="19"/>
  <c r="A790" i="19"/>
  <c r="A791" i="19"/>
  <c r="A792" i="19"/>
  <c r="A793" i="19"/>
  <c r="A794" i="19"/>
  <c r="A795" i="19"/>
  <c r="A796" i="19"/>
  <c r="A797" i="19"/>
  <c r="A798" i="19"/>
  <c r="A799" i="19"/>
  <c r="A800" i="19"/>
  <c r="A801" i="19"/>
  <c r="A802" i="19"/>
  <c r="A803" i="19"/>
  <c r="A804" i="19"/>
  <c r="A805" i="19"/>
  <c r="A806" i="19"/>
  <c r="A807" i="19"/>
  <c r="A808" i="19"/>
  <c r="A809" i="19"/>
  <c r="A810" i="19"/>
  <c r="A811" i="19"/>
  <c r="A812" i="19"/>
  <c r="A813" i="19"/>
  <c r="A814" i="19"/>
  <c r="A815" i="19"/>
  <c r="A816" i="19"/>
  <c r="A817" i="19"/>
  <c r="A818" i="19"/>
  <c r="A819" i="19"/>
  <c r="A820" i="19"/>
  <c r="A821" i="19"/>
  <c r="A822" i="19"/>
  <c r="A823" i="19"/>
  <c r="A824" i="19"/>
  <c r="A825" i="19"/>
  <c r="A826" i="19"/>
  <c r="A827" i="19"/>
  <c r="A828" i="19"/>
  <c r="A829" i="19"/>
  <c r="A830" i="19"/>
  <c r="A831" i="19"/>
  <c r="A832" i="19"/>
  <c r="A833" i="19"/>
  <c r="A834" i="19"/>
  <c r="A835" i="19"/>
  <c r="A836" i="19"/>
  <c r="A837" i="19"/>
  <c r="A838" i="19"/>
  <c r="A839" i="19"/>
  <c r="A840" i="19"/>
  <c r="A841" i="19"/>
  <c r="A842" i="19"/>
  <c r="A843" i="19"/>
  <c r="A844" i="19"/>
  <c r="A845" i="19"/>
  <c r="A846" i="19"/>
  <c r="A847" i="19"/>
  <c r="A848" i="19"/>
  <c r="A849" i="19"/>
  <c r="A850" i="19"/>
  <c r="A851" i="19"/>
  <c r="A852" i="19"/>
  <c r="A853" i="19"/>
  <c r="A854" i="19"/>
  <c r="A855" i="19"/>
  <c r="A856" i="19"/>
  <c r="A857" i="19"/>
  <c r="A858" i="19"/>
  <c r="A859" i="19"/>
  <c r="A860" i="19"/>
  <c r="A861" i="19"/>
  <c r="A862" i="19"/>
  <c r="A863" i="19"/>
  <c r="A864" i="19"/>
  <c r="A865" i="19"/>
  <c r="A866" i="19"/>
  <c r="A867" i="19"/>
  <c r="A868" i="19"/>
  <c r="A869" i="19"/>
  <c r="A870" i="19"/>
  <c r="A871" i="19"/>
  <c r="A872" i="19"/>
  <c r="A873" i="19"/>
  <c r="A874" i="19"/>
  <c r="A875" i="19"/>
  <c r="A876" i="19"/>
  <c r="A877" i="19"/>
  <c r="A878" i="19"/>
  <c r="A879" i="19"/>
  <c r="A880" i="19"/>
  <c r="A881" i="19"/>
  <c r="A882" i="19"/>
  <c r="A883" i="19"/>
  <c r="A884" i="19"/>
  <c r="A885" i="19"/>
  <c r="A886" i="19"/>
  <c r="A887" i="19"/>
  <c r="A888" i="19"/>
  <c r="A889" i="19"/>
  <c r="A890" i="19"/>
  <c r="A891" i="19"/>
  <c r="A892" i="19"/>
  <c r="A893" i="19"/>
  <c r="A894" i="19"/>
  <c r="A895" i="19"/>
  <c r="A896" i="19"/>
  <c r="A897" i="19"/>
  <c r="A898" i="19"/>
  <c r="A899" i="19"/>
  <c r="A900" i="19"/>
  <c r="A901" i="19"/>
  <c r="A902" i="19"/>
  <c r="A903" i="19"/>
  <c r="A904" i="19"/>
  <c r="A905" i="19"/>
  <c r="A906" i="19"/>
  <c r="A907" i="19"/>
  <c r="A908" i="19"/>
  <c r="A909" i="19"/>
  <c r="A910" i="19"/>
  <c r="A911" i="19"/>
  <c r="A912" i="19"/>
  <c r="A913" i="19"/>
  <c r="A914" i="19"/>
  <c r="A915" i="19"/>
  <c r="A916" i="19"/>
  <c r="A917" i="19"/>
  <c r="A918" i="19"/>
  <c r="A919" i="19"/>
  <c r="A920" i="19"/>
  <c r="A921" i="19"/>
  <c r="A922" i="19"/>
  <c r="A923" i="19"/>
  <c r="A924" i="19"/>
  <c r="A925" i="19"/>
  <c r="A926" i="19"/>
  <c r="A927" i="19"/>
  <c r="A928" i="19"/>
  <c r="A929" i="19"/>
  <c r="A930" i="19"/>
  <c r="A931" i="19"/>
  <c r="A932" i="19"/>
  <c r="A933" i="19"/>
  <c r="A934" i="19"/>
  <c r="A935" i="19"/>
  <c r="A936" i="19"/>
  <c r="A937" i="19"/>
  <c r="A938" i="19"/>
  <c r="A939" i="19"/>
  <c r="A940" i="19"/>
  <c r="A941" i="19"/>
  <c r="A942" i="19"/>
  <c r="A943" i="19"/>
  <c r="A944" i="19"/>
  <c r="A945" i="19"/>
  <c r="A946" i="19"/>
  <c r="A947" i="19"/>
  <c r="A948" i="19"/>
  <c r="A949" i="19"/>
  <c r="A950" i="19"/>
  <c r="A951" i="19"/>
  <c r="A952" i="19"/>
  <c r="A953" i="19"/>
  <c r="A954" i="19"/>
  <c r="A955" i="19"/>
  <c r="A956" i="19"/>
  <c r="A957" i="19"/>
  <c r="A958" i="19"/>
  <c r="A959" i="19"/>
  <c r="A960" i="19"/>
  <c r="A961" i="19"/>
  <c r="A962" i="19"/>
  <c r="A963" i="19"/>
  <c r="A964" i="19"/>
  <c r="A965" i="19"/>
  <c r="A966" i="19"/>
  <c r="A967" i="19"/>
  <c r="A968" i="19"/>
  <c r="A969" i="19"/>
  <c r="A970" i="19"/>
  <c r="A971" i="19"/>
  <c r="A972" i="19"/>
  <c r="A973" i="19"/>
  <c r="A974" i="19"/>
  <c r="A975" i="19"/>
  <c r="A976" i="19"/>
  <c r="A977" i="19"/>
  <c r="A978" i="19"/>
  <c r="A979" i="19"/>
  <c r="A980" i="19"/>
  <c r="A981" i="19"/>
  <c r="A982" i="19"/>
  <c r="A983" i="19"/>
  <c r="A984" i="19"/>
  <c r="A985" i="19"/>
  <c r="A986" i="19"/>
  <c r="A987" i="19"/>
  <c r="A988" i="19"/>
  <c r="A989" i="19"/>
  <c r="A990" i="19"/>
  <c r="A991" i="19"/>
  <c r="A992" i="19"/>
  <c r="A993" i="19"/>
  <c r="A994" i="19"/>
  <c r="A995" i="19"/>
  <c r="A996" i="19"/>
  <c r="A997" i="19"/>
  <c r="A998" i="19"/>
  <c r="A999" i="19"/>
  <c r="A1000" i="19"/>
  <c r="A1001" i="19"/>
  <c r="A1002" i="19"/>
  <c r="A1003" i="19"/>
  <c r="A1004" i="19"/>
  <c r="A1005" i="19"/>
  <c r="A1006" i="19"/>
  <c r="A1007" i="19"/>
  <c r="A1008" i="19"/>
  <c r="A1009" i="19"/>
  <c r="A1010" i="19"/>
  <c r="A1011" i="19"/>
  <c r="A1012" i="19"/>
  <c r="A1013" i="19"/>
  <c r="A1014" i="19"/>
  <c r="A1015" i="19"/>
  <c r="A1016" i="19"/>
  <c r="A1017" i="19"/>
  <c r="A1018" i="19"/>
  <c r="A1019" i="19"/>
  <c r="A1020" i="19"/>
  <c r="A1021" i="19"/>
  <c r="A1022" i="19"/>
  <c r="A1023" i="19"/>
  <c r="A1024" i="19"/>
  <c r="A1025" i="19"/>
  <c r="A1026" i="19"/>
  <c r="A1027" i="19"/>
  <c r="A1028" i="19"/>
  <c r="A1029" i="19"/>
  <c r="A1030" i="19"/>
  <c r="A1031" i="19"/>
  <c r="A1032" i="19"/>
  <c r="A1033" i="19"/>
  <c r="A1034" i="19"/>
  <c r="A1035" i="19"/>
  <c r="A1036" i="19"/>
  <c r="A1037" i="19"/>
  <c r="A1038" i="19"/>
  <c r="A1039" i="19"/>
  <c r="A1040" i="19"/>
  <c r="A1041" i="19"/>
  <c r="A1042" i="19"/>
  <c r="A1043" i="19"/>
  <c r="A1044" i="19"/>
  <c r="A1045" i="19"/>
  <c r="A1046" i="19"/>
  <c r="A1047" i="19"/>
  <c r="A1048" i="19"/>
  <c r="A1049" i="19"/>
  <c r="A1050" i="19"/>
  <c r="A1051" i="19"/>
  <c r="A1052" i="19"/>
  <c r="A1053" i="19"/>
  <c r="A1054" i="19"/>
  <c r="A1055" i="19"/>
  <c r="A1056" i="19"/>
  <c r="A1057" i="19"/>
  <c r="A1058" i="19"/>
  <c r="A1059" i="19"/>
  <c r="A1060" i="19"/>
  <c r="A1061" i="19"/>
  <c r="A1062" i="19"/>
  <c r="A1063" i="19"/>
  <c r="A1064" i="19"/>
  <c r="A1065" i="19"/>
  <c r="A1066" i="19"/>
  <c r="A1067" i="19"/>
  <c r="A1068" i="19"/>
  <c r="A1069" i="19"/>
  <c r="A1070" i="19"/>
  <c r="A1071" i="19"/>
  <c r="A1072" i="19"/>
  <c r="A1073" i="19"/>
  <c r="A1074" i="19"/>
  <c r="A1075" i="19"/>
  <c r="A1076" i="19"/>
  <c r="A1077" i="19"/>
  <c r="A1078" i="19"/>
  <c r="A1079" i="19"/>
  <c r="A1080" i="19"/>
  <c r="A1081" i="19"/>
  <c r="A1082" i="19"/>
  <c r="A1083" i="19"/>
  <c r="A1084" i="19"/>
  <c r="A1085" i="19"/>
  <c r="A1086" i="19"/>
  <c r="A1087" i="19"/>
  <c r="A1088" i="19"/>
  <c r="A1089" i="19"/>
  <c r="A1090" i="19"/>
  <c r="A1091" i="19"/>
  <c r="A1092" i="19"/>
  <c r="A1093" i="19"/>
  <c r="A1094" i="19"/>
  <c r="A1095" i="19"/>
  <c r="A1096" i="19"/>
  <c r="A1097" i="19"/>
  <c r="A1098" i="19"/>
  <c r="A1099" i="19"/>
  <c r="A1100" i="19"/>
  <c r="A1101" i="19"/>
  <c r="A1102" i="19"/>
  <c r="A1103" i="19"/>
  <c r="A1104" i="19"/>
  <c r="A1105" i="19"/>
  <c r="A1106" i="19"/>
  <c r="A1107" i="19"/>
  <c r="A1108" i="19"/>
  <c r="A1109" i="19"/>
  <c r="A1110" i="19"/>
  <c r="A1111" i="19"/>
  <c r="A1112" i="19"/>
  <c r="A1113" i="19"/>
  <c r="A1114" i="19"/>
  <c r="A1115" i="19"/>
  <c r="A1116" i="19"/>
  <c r="A1117" i="19"/>
  <c r="A1118" i="19"/>
  <c r="A1119" i="19"/>
  <c r="A1120" i="19"/>
  <c r="A1121" i="19"/>
  <c r="A1122" i="19"/>
  <c r="A1123" i="19"/>
  <c r="A1124" i="19"/>
  <c r="A1125" i="19"/>
  <c r="A1126" i="19"/>
  <c r="A1127" i="19"/>
  <c r="A1128" i="19"/>
  <c r="A1129" i="19"/>
  <c r="A1130" i="19"/>
  <c r="A1131" i="19"/>
  <c r="A1132" i="19"/>
  <c r="A1133" i="19"/>
  <c r="A1134" i="19"/>
  <c r="A1135" i="19"/>
  <c r="A1136" i="19"/>
  <c r="A1137" i="19"/>
  <c r="A1138" i="19"/>
  <c r="A1139" i="19"/>
  <c r="A1140" i="19"/>
  <c r="A1141" i="19"/>
  <c r="A1142" i="19"/>
  <c r="A1143" i="19"/>
  <c r="A1144" i="19"/>
  <c r="A1145" i="19"/>
  <c r="A1146" i="19"/>
  <c r="A1147" i="19"/>
  <c r="A1148" i="19"/>
  <c r="A1149" i="19"/>
  <c r="A1150" i="19"/>
  <c r="A1151" i="19"/>
  <c r="A1152" i="19"/>
  <c r="A1153" i="19"/>
  <c r="A1154" i="19"/>
  <c r="A1155" i="19"/>
  <c r="A1156" i="19"/>
  <c r="A1157" i="19"/>
  <c r="A1158" i="19"/>
  <c r="A1159" i="19"/>
  <c r="A1160" i="19"/>
  <c r="A1161" i="19"/>
  <c r="A1162" i="19"/>
  <c r="A1163" i="19"/>
  <c r="A1164" i="19"/>
  <c r="A1165" i="19"/>
  <c r="A1166" i="19"/>
  <c r="A1167" i="19"/>
  <c r="A1168" i="19"/>
  <c r="A1169" i="19"/>
  <c r="A1170" i="19"/>
  <c r="A1171" i="19"/>
  <c r="A1172" i="19"/>
  <c r="A1173" i="19"/>
  <c r="A1174" i="19"/>
  <c r="A1175" i="19"/>
  <c r="A1176" i="19"/>
  <c r="A1177" i="19"/>
  <c r="A1178" i="19"/>
  <c r="A1179" i="19"/>
  <c r="A1180" i="19"/>
  <c r="A1181" i="19"/>
  <c r="A1182" i="19"/>
  <c r="A1183" i="19"/>
  <c r="A1184" i="19"/>
  <c r="A1185" i="19"/>
  <c r="A1186" i="19"/>
  <c r="A1187" i="19"/>
  <c r="A1188" i="19"/>
  <c r="A1189" i="19"/>
  <c r="A1190" i="19"/>
  <c r="A1191" i="19"/>
  <c r="A1192" i="19"/>
  <c r="A1193" i="19"/>
  <c r="A1194" i="19"/>
  <c r="A1195" i="19"/>
  <c r="A1196" i="19"/>
  <c r="A1197" i="19"/>
  <c r="A1198" i="19"/>
  <c r="A1199" i="19"/>
  <c r="A1200" i="19"/>
  <c r="A1201" i="19"/>
  <c r="A1202" i="19"/>
  <c r="A1203" i="19"/>
  <c r="A1204" i="19"/>
  <c r="A1205" i="19"/>
  <c r="A1206" i="19"/>
  <c r="A1207" i="19"/>
  <c r="A1208" i="19"/>
  <c r="A1209" i="19"/>
  <c r="A1210" i="19"/>
  <c r="A1211" i="19"/>
  <c r="A1212" i="19"/>
  <c r="A1213" i="19"/>
  <c r="A1214" i="19"/>
  <c r="A1215" i="19"/>
  <c r="A1216" i="19"/>
  <c r="A1217" i="19"/>
  <c r="A1218" i="19"/>
  <c r="A1219" i="19"/>
  <c r="A1220" i="19"/>
  <c r="A1221" i="19"/>
  <c r="A1222" i="19"/>
  <c r="A1223" i="19"/>
  <c r="A1224" i="19"/>
  <c r="A1225" i="19"/>
  <c r="A1226" i="19"/>
  <c r="A1227" i="19"/>
  <c r="A1228" i="19"/>
  <c r="A1229" i="19"/>
  <c r="A1230" i="19"/>
  <c r="A1231" i="19"/>
  <c r="A1232" i="19"/>
  <c r="A1233" i="19"/>
  <c r="A1234" i="19"/>
  <c r="A1235" i="19"/>
  <c r="A1236" i="19"/>
  <c r="A1237" i="19"/>
  <c r="A1238" i="19"/>
  <c r="A1239" i="19"/>
  <c r="A1240" i="19"/>
  <c r="A1241" i="19"/>
  <c r="A1242" i="19"/>
  <c r="A1243" i="19"/>
  <c r="A1244" i="19"/>
  <c r="A1245" i="19"/>
  <c r="A1246" i="19"/>
  <c r="A1247" i="19"/>
  <c r="A1248" i="19"/>
  <c r="A1249" i="19"/>
  <c r="A1250" i="19"/>
  <c r="A1251" i="19"/>
  <c r="A1252" i="19"/>
  <c r="A1253" i="19"/>
  <c r="A1254" i="19"/>
  <c r="A1255" i="19"/>
  <c r="A1256" i="19"/>
  <c r="A1257" i="19"/>
  <c r="A1258" i="19"/>
  <c r="A1259" i="19"/>
  <c r="A1260" i="19"/>
  <c r="A1261" i="19"/>
  <c r="A1262" i="19"/>
  <c r="A1263" i="19"/>
  <c r="A1264" i="19"/>
  <c r="A1265" i="19"/>
  <c r="A1266" i="19"/>
  <c r="A1267" i="19"/>
  <c r="A1268" i="19"/>
  <c r="A1269" i="19"/>
  <c r="A1270" i="19"/>
  <c r="A1271" i="19"/>
  <c r="A1272" i="19"/>
  <c r="A1273" i="19"/>
  <c r="A1274" i="19"/>
  <c r="A1275" i="19"/>
  <c r="A1276" i="19"/>
  <c r="A1277" i="19"/>
  <c r="A1278" i="19"/>
  <c r="A1279" i="19"/>
  <c r="A1280" i="19"/>
  <c r="A1281" i="19"/>
  <c r="A1282" i="19"/>
  <c r="A1283" i="19"/>
  <c r="A1284" i="19"/>
  <c r="A1285" i="19"/>
  <c r="A1286" i="19"/>
  <c r="A1287" i="19"/>
  <c r="A1288" i="19"/>
  <c r="A1289" i="19"/>
  <c r="A1290" i="19"/>
  <c r="A1291" i="19"/>
  <c r="A1292" i="19"/>
  <c r="A1293" i="19"/>
  <c r="A1294" i="19"/>
  <c r="A1295" i="19"/>
  <c r="A1296" i="19"/>
  <c r="A1297" i="19"/>
  <c r="A1298" i="19"/>
  <c r="A1299" i="19"/>
  <c r="A1300" i="19"/>
  <c r="A1301" i="19"/>
  <c r="A1302" i="19"/>
  <c r="A1303" i="19"/>
  <c r="A1304" i="19"/>
  <c r="A1305" i="19"/>
  <c r="A1306" i="19"/>
  <c r="A1307" i="19"/>
  <c r="A1308" i="19"/>
  <c r="A1309" i="19"/>
  <c r="A1310" i="19"/>
  <c r="A1311" i="19"/>
  <c r="A1312" i="19"/>
  <c r="A1313" i="19"/>
  <c r="A1314" i="19"/>
  <c r="A1315" i="19"/>
  <c r="A1316" i="19"/>
  <c r="A1317" i="19"/>
  <c r="A1318" i="19"/>
  <c r="A1319" i="19"/>
  <c r="A1320" i="19"/>
  <c r="A1321" i="19"/>
  <c r="A1322" i="19"/>
  <c r="A1323" i="19"/>
  <c r="A1324" i="19"/>
  <c r="A1325" i="19"/>
  <c r="A1326" i="19"/>
  <c r="A1327" i="19"/>
  <c r="A1328" i="19"/>
  <c r="A1329" i="19"/>
  <c r="A1330" i="19"/>
  <c r="A1331" i="19"/>
  <c r="A1332" i="19"/>
  <c r="A1333" i="19"/>
  <c r="A1334" i="19"/>
  <c r="A1335" i="19"/>
  <c r="A1336" i="19"/>
  <c r="A1337" i="19"/>
  <c r="A1338" i="19"/>
  <c r="A1339" i="19"/>
  <c r="A1340" i="19"/>
  <c r="A1341" i="19"/>
  <c r="A1342" i="19"/>
  <c r="A1343" i="19"/>
  <c r="A1344" i="19"/>
  <c r="A1345" i="19"/>
  <c r="A1346" i="19"/>
  <c r="A1347" i="19"/>
  <c r="A1348" i="19"/>
  <c r="A1349" i="19"/>
  <c r="A1350" i="19"/>
  <c r="A1351" i="19"/>
  <c r="A1352" i="19"/>
  <c r="A1353" i="19"/>
  <c r="A1354" i="19"/>
  <c r="A1355" i="19"/>
  <c r="A1356" i="19"/>
  <c r="A1357" i="19"/>
  <c r="A1358" i="19"/>
  <c r="A1359" i="19"/>
  <c r="A1360" i="19"/>
  <c r="A1361" i="19"/>
  <c r="A1362" i="19"/>
  <c r="A1363" i="19"/>
  <c r="A1364" i="19"/>
  <c r="A1365" i="19"/>
  <c r="A1366" i="19"/>
  <c r="A1367" i="19"/>
  <c r="A1368" i="19"/>
  <c r="A1369" i="19"/>
  <c r="A1370" i="19"/>
  <c r="A1371" i="19"/>
  <c r="A1372" i="19"/>
  <c r="A1373" i="19"/>
  <c r="A1374" i="19"/>
  <c r="A1375" i="19"/>
  <c r="A1376" i="19"/>
  <c r="A1377" i="19"/>
  <c r="A1378" i="19"/>
  <c r="A1379" i="19"/>
  <c r="A1380" i="19"/>
  <c r="A1381" i="19"/>
  <c r="A1382" i="19"/>
  <c r="A1383" i="19"/>
  <c r="A1384" i="19"/>
  <c r="A1385" i="19"/>
  <c r="A1386" i="19"/>
  <c r="A1387" i="19"/>
  <c r="A1388" i="19"/>
  <c r="A1389" i="19"/>
  <c r="A1390" i="19"/>
  <c r="A1391" i="19"/>
  <c r="A1392" i="19"/>
  <c r="A1393" i="19"/>
  <c r="A1394" i="19"/>
  <c r="A1395" i="19"/>
  <c r="A1396" i="19"/>
  <c r="A1397" i="19"/>
  <c r="A1398" i="19"/>
  <c r="A1399" i="19"/>
  <c r="A1400" i="19"/>
  <c r="A1401" i="19"/>
  <c r="A1402" i="19"/>
  <c r="A1403" i="19"/>
  <c r="A1404" i="19"/>
  <c r="A1405" i="19"/>
  <c r="A1406" i="19"/>
  <c r="A1407" i="19"/>
  <c r="A1408" i="19"/>
  <c r="A1409" i="19"/>
  <c r="A1410" i="19"/>
  <c r="A1411" i="19"/>
  <c r="A1412" i="19"/>
  <c r="A1413" i="19"/>
  <c r="A1414" i="19"/>
  <c r="A1415" i="19"/>
  <c r="A1416" i="19"/>
  <c r="A1417" i="19"/>
  <c r="A1418" i="19"/>
  <c r="A1419" i="19"/>
  <c r="A1420" i="19"/>
  <c r="A1421" i="19"/>
  <c r="A1422" i="19"/>
  <c r="A1423" i="19"/>
  <c r="A1424" i="19"/>
  <c r="A1425" i="19"/>
  <c r="A1426" i="19"/>
  <c r="A1427" i="19"/>
  <c r="A1428" i="19"/>
  <c r="A1429" i="19"/>
  <c r="A1430" i="19"/>
  <c r="A1431" i="19"/>
  <c r="A1432" i="19"/>
  <c r="A1433" i="19"/>
  <c r="A1434" i="19"/>
  <c r="A1435" i="19"/>
  <c r="A1436" i="19"/>
  <c r="A1437" i="19"/>
  <c r="A1438" i="19"/>
  <c r="A1439" i="19"/>
  <c r="A1440" i="19"/>
  <c r="A1441" i="19"/>
  <c r="A1442" i="19"/>
  <c r="A1443" i="19"/>
  <c r="A1444" i="19"/>
  <c r="A1445" i="19"/>
  <c r="A1446" i="19"/>
  <c r="A1447" i="19"/>
  <c r="A1448" i="19"/>
  <c r="A1449" i="19"/>
  <c r="A1450" i="19"/>
  <c r="A1451" i="19"/>
  <c r="A1452" i="19"/>
  <c r="A1453" i="19"/>
  <c r="A1454" i="19"/>
  <c r="A1455" i="19"/>
  <c r="A1456" i="19"/>
  <c r="A1457" i="19"/>
  <c r="A1458" i="19"/>
  <c r="A1459" i="19"/>
  <c r="A1460" i="19"/>
  <c r="A1461" i="19"/>
  <c r="A1462" i="19"/>
  <c r="A1463" i="19"/>
  <c r="A1464" i="19"/>
  <c r="A1465" i="19"/>
  <c r="A1466" i="19"/>
  <c r="A1467" i="19"/>
  <c r="A1468" i="19"/>
  <c r="A1469" i="19"/>
  <c r="A1470" i="19"/>
  <c r="A1471" i="19"/>
  <c r="A1472" i="19"/>
  <c r="A1473" i="19"/>
  <c r="A1474" i="19"/>
  <c r="A1475" i="19"/>
  <c r="A1476" i="19"/>
  <c r="A1477" i="19"/>
  <c r="A1478" i="19"/>
  <c r="A1479" i="19"/>
  <c r="A1480" i="19"/>
  <c r="A1481" i="19"/>
  <c r="A1482" i="19"/>
  <c r="A1483" i="19"/>
  <c r="A1484" i="19"/>
  <c r="A1485" i="19"/>
  <c r="A1486" i="19"/>
  <c r="A1487" i="19"/>
  <c r="A1488" i="19"/>
  <c r="A1489" i="19"/>
  <c r="A1490" i="19"/>
  <c r="A1491" i="19"/>
  <c r="A1492" i="19"/>
  <c r="A1493" i="19"/>
  <c r="A1494" i="19"/>
  <c r="A1495" i="19"/>
  <c r="A1496" i="19"/>
  <c r="A1497" i="19"/>
  <c r="A1498" i="19"/>
  <c r="A1499" i="19"/>
  <c r="A1500" i="19"/>
  <c r="A1501" i="19"/>
  <c r="A1502" i="19"/>
  <c r="A1503" i="19"/>
  <c r="A1504" i="19"/>
  <c r="A1505" i="19"/>
  <c r="A1506" i="19"/>
  <c r="A1507" i="19"/>
  <c r="A1508" i="19"/>
  <c r="A1509" i="19"/>
  <c r="A1510" i="19"/>
  <c r="A1511" i="19"/>
  <c r="A1512" i="19"/>
  <c r="A1513" i="19"/>
  <c r="A1514" i="19"/>
  <c r="A1515" i="19"/>
  <c r="A1516" i="19"/>
  <c r="A1517" i="19"/>
  <c r="A1518" i="19"/>
  <c r="A1519" i="19"/>
  <c r="A1520" i="19"/>
  <c r="A1521" i="19"/>
  <c r="A1522" i="19"/>
  <c r="A1523" i="19"/>
  <c r="A1524" i="19"/>
  <c r="A1525" i="19"/>
  <c r="A1526" i="19"/>
  <c r="A1527" i="19"/>
  <c r="A1528" i="19"/>
  <c r="A1529" i="19"/>
  <c r="A1530" i="19"/>
  <c r="A1531" i="19"/>
  <c r="A1532" i="19"/>
  <c r="A1533" i="19"/>
  <c r="A1534" i="19"/>
  <c r="A1535" i="19"/>
  <c r="A1536" i="19"/>
  <c r="A1537" i="19"/>
  <c r="A1538" i="19"/>
  <c r="A1539" i="19"/>
  <c r="A1540" i="19"/>
  <c r="A1541" i="19"/>
  <c r="A1542" i="19"/>
  <c r="A1543" i="19"/>
  <c r="A1544" i="19"/>
  <c r="A1545" i="19"/>
  <c r="A1546" i="19"/>
  <c r="A1547" i="19"/>
  <c r="A1548" i="19"/>
  <c r="A1549" i="19"/>
  <c r="A1550" i="19"/>
  <c r="A1551" i="19"/>
  <c r="A1552" i="19"/>
  <c r="A1553" i="19"/>
  <c r="A1554" i="19"/>
  <c r="A1555" i="19"/>
  <c r="A1556" i="19"/>
  <c r="A1557" i="19"/>
  <c r="A1558" i="19"/>
  <c r="A1559" i="19"/>
  <c r="A1560" i="19"/>
  <c r="A1561" i="19"/>
  <c r="A1562" i="19"/>
  <c r="A1563" i="19"/>
  <c r="A1564" i="19"/>
  <c r="A1565" i="19"/>
  <c r="A1566" i="19"/>
  <c r="A1567" i="19"/>
  <c r="A1568" i="19"/>
  <c r="A1569" i="19"/>
  <c r="A1570" i="19"/>
  <c r="A1571" i="19"/>
  <c r="A1572" i="19"/>
  <c r="A1573" i="19"/>
  <c r="A1574" i="19"/>
  <c r="A1575" i="19"/>
  <c r="A1576" i="19"/>
  <c r="A1577" i="19"/>
  <c r="A1578" i="19"/>
  <c r="A1579" i="19"/>
  <c r="A1580" i="19"/>
  <c r="A1581" i="19"/>
  <c r="A1582" i="19"/>
  <c r="A1583" i="19"/>
  <c r="A1584" i="19"/>
  <c r="A1585" i="19"/>
  <c r="A1586" i="19"/>
  <c r="A1587" i="19"/>
  <c r="A1588" i="19"/>
  <c r="A1589" i="19"/>
  <c r="A1590" i="19"/>
  <c r="A1591" i="19"/>
  <c r="A1592" i="19"/>
  <c r="A1593" i="19"/>
  <c r="A1594" i="19"/>
  <c r="A1595" i="19"/>
  <c r="A1596" i="19"/>
  <c r="A1597" i="19"/>
  <c r="A1598" i="19"/>
  <c r="A1599" i="19"/>
  <c r="A1600" i="19"/>
  <c r="A1601" i="19"/>
  <c r="A1602" i="19"/>
  <c r="A1603" i="19"/>
  <c r="A1604" i="19"/>
  <c r="A1605" i="19"/>
  <c r="A1606" i="19"/>
  <c r="A1607" i="19"/>
  <c r="A1608" i="19"/>
  <c r="A1609" i="19"/>
  <c r="A1610" i="19"/>
  <c r="A1611" i="19"/>
  <c r="A1612" i="19"/>
  <c r="A1613" i="19"/>
  <c r="A1614" i="19"/>
  <c r="A1615" i="19"/>
  <c r="A1616" i="19"/>
  <c r="A1617" i="19"/>
  <c r="A1618" i="19"/>
  <c r="A1619" i="19"/>
  <c r="A1620" i="19"/>
  <c r="A1621" i="19"/>
  <c r="A1622" i="19"/>
  <c r="A1623" i="19"/>
  <c r="A1624" i="19"/>
  <c r="A1625" i="19"/>
  <c r="A1626" i="19"/>
  <c r="A1627" i="19"/>
  <c r="A1628" i="19"/>
  <c r="A1629" i="19"/>
  <c r="A1630" i="19"/>
  <c r="A1631" i="19"/>
  <c r="A1632" i="19"/>
  <c r="A1633" i="19"/>
  <c r="A1634" i="19"/>
  <c r="A1635" i="19"/>
  <c r="A1636" i="19"/>
  <c r="A1637" i="19"/>
  <c r="A1638" i="19"/>
  <c r="A1639" i="19"/>
  <c r="A1640" i="19"/>
  <c r="A1641" i="19"/>
  <c r="A1642" i="19"/>
  <c r="A1643" i="19"/>
  <c r="A1644" i="19"/>
  <c r="A1645" i="19"/>
  <c r="A1646" i="19"/>
  <c r="A1647" i="19"/>
  <c r="A1648" i="19"/>
  <c r="A1649" i="19"/>
  <c r="A1650" i="19"/>
  <c r="A1651" i="19"/>
  <c r="A1652" i="19"/>
  <c r="A1653" i="19"/>
  <c r="A1654" i="19"/>
  <c r="A1655" i="19"/>
  <c r="A1656" i="19"/>
  <c r="A1657" i="19"/>
  <c r="A1658" i="19"/>
  <c r="A1659" i="19"/>
  <c r="A1660" i="19"/>
  <c r="A1661" i="19"/>
  <c r="A1662" i="19"/>
  <c r="A1663" i="19"/>
  <c r="A1664" i="19"/>
  <c r="A1665" i="19"/>
  <c r="A1666" i="19"/>
  <c r="A1667" i="19"/>
  <c r="A1668" i="19"/>
  <c r="A1669" i="19"/>
  <c r="A1670" i="19"/>
  <c r="A1671" i="19"/>
  <c r="A1672" i="19"/>
  <c r="A1673" i="19"/>
  <c r="A1674" i="19"/>
  <c r="A1675" i="19"/>
  <c r="A1676" i="19"/>
  <c r="A1677" i="19"/>
  <c r="A1678" i="19"/>
  <c r="A1679" i="19"/>
  <c r="A1680" i="19"/>
  <c r="A1681" i="19"/>
  <c r="A1682" i="19"/>
  <c r="A1683" i="19"/>
  <c r="A1684" i="19"/>
  <c r="A1685" i="19"/>
  <c r="A1686" i="19"/>
  <c r="A1687" i="19"/>
  <c r="A1688" i="19"/>
  <c r="A1689" i="19"/>
  <c r="A1690" i="19"/>
  <c r="A1691" i="19"/>
  <c r="A1692" i="19"/>
  <c r="A1693" i="19"/>
  <c r="A1694" i="19"/>
  <c r="A1695" i="19"/>
  <c r="A1696" i="19"/>
  <c r="A1697" i="19"/>
  <c r="A1698" i="19"/>
  <c r="A1699" i="19"/>
  <c r="A1700" i="19"/>
  <c r="A1701" i="19"/>
  <c r="A1702" i="19"/>
  <c r="A1703" i="19"/>
  <c r="A1704" i="19"/>
  <c r="A1705" i="19"/>
  <c r="A1706" i="19"/>
  <c r="A1707" i="19"/>
  <c r="A1708" i="19"/>
  <c r="A1709" i="19"/>
  <c r="A1710" i="19"/>
  <c r="A1711" i="19"/>
  <c r="A1712" i="19"/>
  <c r="A1713" i="19"/>
  <c r="A1714" i="19"/>
  <c r="A1715" i="19"/>
  <c r="A1716" i="19"/>
  <c r="A1717" i="19"/>
  <c r="A1718" i="19"/>
  <c r="A1719" i="19"/>
  <c r="A1720" i="19"/>
  <c r="A1721" i="19"/>
  <c r="A1722" i="19"/>
  <c r="A1723" i="19"/>
  <c r="A1724" i="19"/>
  <c r="A1725" i="19"/>
  <c r="A1726" i="19"/>
  <c r="A1727" i="19"/>
  <c r="A1728" i="19"/>
  <c r="A1729" i="19"/>
  <c r="A1730" i="19"/>
  <c r="A1731" i="19"/>
  <c r="A1732" i="19"/>
  <c r="A1733" i="19"/>
  <c r="A1734" i="19"/>
  <c r="A1735" i="19"/>
  <c r="A1736" i="19"/>
  <c r="A1737" i="19"/>
  <c r="A1738" i="19"/>
  <c r="A1739" i="19"/>
  <c r="A1740" i="19"/>
  <c r="A1741" i="19"/>
  <c r="A1742" i="19"/>
  <c r="A1743" i="19"/>
  <c r="A1744" i="19"/>
  <c r="A1745" i="19"/>
  <c r="A1746" i="19"/>
  <c r="A1747" i="19"/>
  <c r="A1748" i="19"/>
  <c r="A1749" i="19"/>
  <c r="A1750" i="19"/>
  <c r="A1751" i="19"/>
  <c r="A1752" i="19"/>
  <c r="A1753" i="19"/>
  <c r="A1754" i="19"/>
  <c r="A1755" i="19"/>
  <c r="A1756" i="19"/>
  <c r="A1757" i="19"/>
  <c r="A1758" i="19"/>
  <c r="A1759" i="19"/>
  <c r="A1760" i="19"/>
  <c r="A1761" i="19"/>
  <c r="A1762" i="19"/>
  <c r="A1763" i="19"/>
  <c r="A1764" i="19"/>
  <c r="A1765" i="19"/>
  <c r="A1766" i="19"/>
  <c r="A1767" i="19"/>
  <c r="A1768" i="19"/>
  <c r="A1769" i="19"/>
  <c r="A1770" i="19"/>
  <c r="A1771" i="19"/>
  <c r="A1772" i="19"/>
  <c r="A1773" i="19"/>
  <c r="A1774" i="19"/>
  <c r="A1775" i="19"/>
  <c r="A1776" i="19"/>
  <c r="A1777" i="19"/>
  <c r="A1778" i="19"/>
  <c r="A1779" i="19"/>
  <c r="A1780" i="19"/>
  <c r="A1781" i="19"/>
  <c r="A1782" i="19"/>
  <c r="A1783" i="19"/>
  <c r="A1784" i="19"/>
  <c r="A1785" i="19"/>
  <c r="A1786" i="19"/>
  <c r="A1787" i="19"/>
  <c r="A1788" i="19"/>
  <c r="A1789" i="19"/>
  <c r="A1790" i="19"/>
  <c r="A1791" i="19"/>
  <c r="A1792" i="19"/>
  <c r="A1793" i="19"/>
  <c r="A1794" i="19"/>
  <c r="A1795" i="19"/>
  <c r="A1796" i="19"/>
  <c r="A1797" i="19"/>
  <c r="A1798" i="19"/>
  <c r="A1799" i="19"/>
  <c r="A1800" i="19"/>
  <c r="A1801" i="19"/>
  <c r="A1802" i="19"/>
  <c r="A1803" i="19"/>
  <c r="A1804" i="19"/>
  <c r="A1805" i="19"/>
  <c r="A1806" i="19"/>
  <c r="A1807" i="19"/>
  <c r="A1808" i="19"/>
  <c r="A1809" i="19"/>
  <c r="A1810" i="19"/>
  <c r="A1811" i="19"/>
  <c r="A1812" i="19"/>
  <c r="A1813" i="19"/>
  <c r="A1814" i="19"/>
  <c r="A1815" i="19"/>
  <c r="A1816" i="19"/>
  <c r="A1817" i="19"/>
  <c r="A1818" i="19"/>
  <c r="A1819" i="19"/>
  <c r="A1820" i="19"/>
  <c r="A1821" i="19"/>
  <c r="A1822" i="19"/>
  <c r="A1823" i="19"/>
  <c r="A1824" i="19"/>
  <c r="A1825" i="19"/>
  <c r="A1826" i="19"/>
  <c r="A1827" i="19"/>
  <c r="A1828" i="19"/>
  <c r="A1829" i="19"/>
  <c r="A1830" i="19"/>
  <c r="A1831" i="19"/>
  <c r="A1832" i="19"/>
  <c r="A1833" i="19"/>
  <c r="A1834" i="19"/>
  <c r="A1835" i="19"/>
  <c r="A1836" i="19"/>
  <c r="A1837" i="19"/>
  <c r="A1838" i="19"/>
  <c r="A1839" i="19"/>
  <c r="A1840" i="19"/>
  <c r="A1841" i="19"/>
  <c r="A1842" i="19"/>
  <c r="A1843" i="19"/>
  <c r="A1844" i="19"/>
  <c r="A1845" i="19"/>
  <c r="A1846" i="19"/>
  <c r="A1847" i="19"/>
  <c r="A1848" i="19"/>
  <c r="A1849" i="19"/>
  <c r="A1850" i="19"/>
  <c r="A1851" i="19"/>
  <c r="A1852" i="19"/>
  <c r="A1853" i="19"/>
  <c r="A1854" i="19"/>
  <c r="A1855" i="19"/>
  <c r="A1856" i="19"/>
  <c r="A1857" i="19"/>
  <c r="A1858" i="19"/>
  <c r="A1859" i="19"/>
  <c r="A1860" i="19"/>
  <c r="A1861" i="19"/>
  <c r="A1862" i="19"/>
  <c r="A1863" i="19"/>
  <c r="A1864" i="19"/>
  <c r="A1865" i="19"/>
  <c r="A1866" i="19"/>
  <c r="A1867" i="19"/>
  <c r="A1868" i="19"/>
  <c r="A1869" i="19"/>
  <c r="A1870" i="19"/>
  <c r="A1871" i="19"/>
  <c r="A1872" i="19"/>
  <c r="A1873" i="19"/>
  <c r="A1874" i="19"/>
  <c r="A1875" i="19"/>
  <c r="A1876" i="19"/>
  <c r="A1877" i="19"/>
  <c r="A1878" i="19"/>
  <c r="A1879" i="19"/>
  <c r="A1880" i="19"/>
  <c r="A1881" i="19"/>
  <c r="A1882" i="19"/>
  <c r="A1883" i="19"/>
  <c r="A1884" i="19"/>
  <c r="A1885" i="19"/>
  <c r="A1886" i="19"/>
  <c r="A1887" i="19"/>
  <c r="A1888" i="19"/>
  <c r="A1889" i="19"/>
  <c r="A1890" i="19"/>
  <c r="A1891" i="19"/>
  <c r="A1892" i="19"/>
  <c r="A1893" i="19"/>
  <c r="A1894" i="19"/>
  <c r="A1895" i="19"/>
  <c r="A1896" i="19"/>
  <c r="A1897" i="19"/>
  <c r="A1898" i="19"/>
  <c r="A1899" i="19"/>
  <c r="A1900" i="19"/>
  <c r="A1901" i="19"/>
  <c r="A1902" i="19"/>
  <c r="A1903" i="19"/>
  <c r="A1904" i="19"/>
  <c r="A1905" i="19"/>
  <c r="A1906" i="19"/>
  <c r="A1907" i="19"/>
  <c r="A1908" i="19"/>
  <c r="A1909" i="19"/>
  <c r="A1910" i="19"/>
  <c r="A1911" i="19"/>
  <c r="A1912" i="19"/>
  <c r="A1913" i="19"/>
  <c r="A1914" i="19"/>
  <c r="A1915" i="19"/>
  <c r="A1916" i="19"/>
  <c r="A1917" i="19"/>
  <c r="A1918" i="19"/>
  <c r="A1919" i="19"/>
  <c r="A1920" i="19"/>
  <c r="A1921" i="19"/>
  <c r="A1922" i="19"/>
  <c r="A1923" i="19"/>
  <c r="A1924" i="19"/>
  <c r="A1925" i="19"/>
  <c r="A1926" i="19"/>
  <c r="A1927" i="19"/>
  <c r="A1928" i="19"/>
  <c r="A1929" i="19"/>
  <c r="A1930" i="19"/>
  <c r="A1931" i="19"/>
  <c r="A1932" i="19"/>
  <c r="A1933" i="19"/>
  <c r="A1934" i="19"/>
  <c r="A1935" i="19"/>
  <c r="A1936" i="19"/>
  <c r="A1937" i="19"/>
  <c r="A1938" i="19"/>
  <c r="A1939" i="19"/>
  <c r="A1940" i="19"/>
  <c r="A1941" i="19"/>
  <c r="A1942" i="19"/>
  <c r="A1943" i="19"/>
  <c r="A1944" i="19"/>
  <c r="A1945" i="19"/>
  <c r="A1946" i="19"/>
  <c r="A1947" i="19"/>
  <c r="A1948" i="19"/>
  <c r="A1949" i="19"/>
  <c r="A1950" i="19"/>
  <c r="A1951" i="19"/>
  <c r="A1952" i="19"/>
  <c r="A1953" i="19"/>
  <c r="A1954" i="19"/>
  <c r="A1955" i="19"/>
  <c r="A1956" i="19"/>
  <c r="A1957" i="19"/>
  <c r="A1958" i="19"/>
  <c r="A1959" i="19"/>
  <c r="A1960" i="19"/>
  <c r="A1961" i="19"/>
  <c r="A1962" i="19"/>
  <c r="A1963" i="19"/>
  <c r="A1964" i="19"/>
  <c r="A1965" i="19"/>
  <c r="A1966" i="19"/>
  <c r="A1967" i="19"/>
  <c r="A1968" i="19"/>
  <c r="A1969" i="19"/>
  <c r="A1970" i="19"/>
  <c r="A1971" i="19"/>
  <c r="A1972" i="19"/>
  <c r="A1973" i="19"/>
  <c r="A1974" i="19"/>
  <c r="A1975" i="19"/>
  <c r="A1976" i="19"/>
  <c r="A1977" i="19"/>
  <c r="A1978" i="19"/>
  <c r="A1979" i="19"/>
  <c r="A1980" i="19"/>
  <c r="A1981" i="19"/>
  <c r="A1982" i="19"/>
  <c r="A1983" i="19"/>
  <c r="A1984" i="19"/>
  <c r="A1985" i="19"/>
  <c r="A1986" i="19"/>
  <c r="A1987" i="19"/>
  <c r="A1988" i="19"/>
  <c r="A1989" i="19"/>
  <c r="A1990" i="19"/>
  <c r="A1991" i="19"/>
  <c r="A1992" i="19"/>
  <c r="A1993" i="19"/>
  <c r="A1994" i="19"/>
  <c r="A1995" i="19"/>
  <c r="A1996" i="19"/>
  <c r="A1997" i="19"/>
  <c r="A1998" i="19"/>
  <c r="A1999" i="19"/>
  <c r="A2000" i="19"/>
  <c r="A2001" i="19"/>
  <c r="A2002" i="19"/>
  <c r="A2003" i="19"/>
  <c r="A2004" i="19"/>
  <c r="A2005" i="19"/>
  <c r="A2006" i="19"/>
  <c r="A2007" i="19"/>
  <c r="A2008" i="19"/>
  <c r="A2009" i="19"/>
  <c r="A2010" i="19"/>
  <c r="A2011" i="19"/>
  <c r="A2012" i="19"/>
  <c r="A2013" i="19"/>
  <c r="A2014" i="19"/>
  <c r="A2015" i="19"/>
  <c r="A2016" i="19"/>
  <c r="A2017" i="19"/>
  <c r="A2018" i="19"/>
  <c r="A2019" i="19"/>
  <c r="A2020" i="19"/>
  <c r="A2021" i="19"/>
  <c r="A2022" i="19"/>
  <c r="A2023" i="19"/>
  <c r="A2024" i="19"/>
  <c r="A2025" i="19"/>
  <c r="A2026" i="19"/>
  <c r="A2027" i="19"/>
  <c r="A2028" i="19"/>
  <c r="A2029" i="19"/>
  <c r="A2030" i="19"/>
  <c r="A2031" i="19"/>
  <c r="A2032" i="19"/>
  <c r="A2033" i="19"/>
  <c r="A2034" i="19"/>
  <c r="A2035" i="19"/>
  <c r="A2036" i="19"/>
  <c r="A2037" i="19"/>
  <c r="A2038" i="19"/>
  <c r="A2039" i="19"/>
  <c r="A2040" i="19"/>
  <c r="A2041" i="19"/>
  <c r="A2042" i="19"/>
  <c r="A2043" i="19"/>
  <c r="A2044" i="19"/>
  <c r="A2045" i="19"/>
  <c r="A2046" i="19"/>
  <c r="A2047" i="19"/>
  <c r="A2048" i="19"/>
  <c r="A2049" i="19"/>
  <c r="A2050" i="19"/>
  <c r="A2051" i="19"/>
  <c r="A2052" i="19"/>
  <c r="A2053" i="19"/>
  <c r="A2054" i="19"/>
  <c r="A2055" i="19"/>
  <c r="A2056" i="19"/>
  <c r="A2057" i="19"/>
  <c r="A2058" i="19"/>
  <c r="A2059" i="19"/>
  <c r="A2060" i="19"/>
  <c r="A2061" i="19"/>
  <c r="A2062" i="19"/>
  <c r="A2063" i="19"/>
  <c r="A2064" i="19"/>
  <c r="A2065" i="19"/>
  <c r="A2066" i="19"/>
  <c r="A2067" i="19"/>
  <c r="A2068" i="19"/>
  <c r="A2069" i="19"/>
  <c r="A2070" i="19"/>
  <c r="A2071" i="19"/>
  <c r="A2072" i="19"/>
  <c r="A2073" i="19"/>
  <c r="A2074" i="19"/>
  <c r="A2075" i="19"/>
  <c r="A2076" i="19"/>
  <c r="A2077" i="19"/>
  <c r="A2078" i="19"/>
  <c r="A2079" i="19"/>
  <c r="A2080" i="19"/>
  <c r="A2081" i="19"/>
  <c r="A2082" i="19"/>
  <c r="A2083" i="19"/>
  <c r="A2084" i="19"/>
  <c r="A2085" i="19"/>
  <c r="A2086" i="19"/>
  <c r="A2087" i="19"/>
  <c r="A2088" i="19"/>
  <c r="A2089" i="19"/>
  <c r="A2090" i="19"/>
  <c r="A2091" i="19"/>
  <c r="A2092" i="19"/>
  <c r="A2093" i="19"/>
  <c r="A2094" i="19"/>
  <c r="A2095" i="19"/>
  <c r="A2096" i="19"/>
  <c r="A2097" i="19"/>
  <c r="A2098" i="19"/>
  <c r="A2099" i="19"/>
  <c r="A2100" i="19"/>
  <c r="A2101" i="19"/>
  <c r="A2102" i="19"/>
  <c r="A2103" i="19"/>
  <c r="A2104" i="19"/>
  <c r="A2105" i="19"/>
  <c r="A2106" i="19"/>
  <c r="A2107" i="19"/>
  <c r="A2108" i="19"/>
  <c r="A2109" i="19"/>
  <c r="A2110" i="19"/>
  <c r="A2111" i="19"/>
  <c r="A2112" i="19"/>
  <c r="A2113" i="19"/>
  <c r="A2114" i="19"/>
  <c r="A2115" i="19"/>
  <c r="A2116" i="19"/>
  <c r="A2117" i="19"/>
  <c r="A2118" i="19"/>
  <c r="A2119" i="19"/>
  <c r="A2120" i="19"/>
  <c r="A2121" i="19"/>
  <c r="A2122" i="19"/>
  <c r="A2123" i="19"/>
  <c r="A2124" i="19"/>
  <c r="A2125" i="19"/>
  <c r="A2126" i="19"/>
  <c r="A2127" i="19"/>
  <c r="A2128" i="19"/>
  <c r="A2129" i="19"/>
  <c r="A2130" i="19"/>
  <c r="A2131" i="19"/>
  <c r="A2132" i="19"/>
  <c r="A2133" i="19"/>
  <c r="A2134" i="19"/>
  <c r="A2135" i="19"/>
  <c r="A2136" i="19"/>
  <c r="A2137" i="19"/>
  <c r="A2138" i="19"/>
  <c r="A2139" i="19"/>
  <c r="A2140" i="19"/>
  <c r="A2141" i="19"/>
  <c r="A2142" i="19"/>
  <c r="A2143" i="19"/>
  <c r="A2144" i="19"/>
  <c r="A2145" i="19"/>
  <c r="A2146" i="19"/>
  <c r="A2147" i="19"/>
  <c r="A2148" i="19"/>
  <c r="A2149" i="19"/>
  <c r="A2150" i="19"/>
  <c r="A2151" i="19"/>
  <c r="A2152" i="19"/>
  <c r="A2153" i="19"/>
  <c r="A2154" i="19"/>
  <c r="A2155" i="19"/>
  <c r="A2156" i="19"/>
  <c r="A2157" i="19"/>
  <c r="A2158" i="19"/>
  <c r="A2159" i="19"/>
  <c r="A2160" i="19"/>
  <c r="A2161" i="19"/>
  <c r="A2162" i="19"/>
  <c r="A2163" i="19"/>
  <c r="A2164" i="19"/>
  <c r="A2165" i="19"/>
  <c r="A2166" i="19"/>
  <c r="A2167" i="19"/>
  <c r="A2168" i="19"/>
  <c r="A2169" i="19"/>
  <c r="A2170" i="19"/>
  <c r="A2171" i="19"/>
  <c r="A2172" i="19"/>
  <c r="A2173" i="19"/>
  <c r="A2174" i="19"/>
  <c r="A2175" i="19"/>
  <c r="A2176" i="19"/>
  <c r="A2177" i="19"/>
  <c r="A2178" i="19"/>
  <c r="A2179" i="19"/>
  <c r="A2180" i="19"/>
  <c r="A2181" i="19"/>
  <c r="A2182" i="19"/>
  <c r="A2183" i="19"/>
  <c r="A2184" i="19"/>
  <c r="A2185" i="19"/>
  <c r="A2186" i="19"/>
  <c r="A2187" i="19"/>
  <c r="A2188" i="19"/>
  <c r="A2189" i="19"/>
  <c r="A2190" i="19"/>
  <c r="A2191" i="19"/>
  <c r="A2192" i="19"/>
  <c r="A2193" i="19"/>
  <c r="A2194" i="19"/>
  <c r="A2195" i="19"/>
  <c r="A2196" i="19"/>
  <c r="A2197" i="19"/>
  <c r="A2198" i="19"/>
  <c r="A2199" i="19"/>
  <c r="A2200" i="19"/>
  <c r="A2201" i="19"/>
  <c r="A2202" i="19"/>
  <c r="A2203" i="19"/>
  <c r="A2204" i="19"/>
  <c r="A2205" i="19"/>
  <c r="A2206" i="19"/>
  <c r="A2207" i="19"/>
  <c r="A2208" i="19"/>
  <c r="A2209" i="19"/>
  <c r="A2210" i="19"/>
  <c r="A2211" i="19"/>
  <c r="A2212" i="19"/>
  <c r="A2213" i="19"/>
  <c r="A2214" i="19"/>
  <c r="A2215" i="19"/>
  <c r="A2216" i="19"/>
  <c r="A2217" i="19"/>
  <c r="A2218" i="19"/>
  <c r="A2219" i="19"/>
  <c r="A2220" i="19"/>
  <c r="A2221" i="19"/>
  <c r="A2222" i="19"/>
  <c r="A2223" i="19"/>
  <c r="A2224" i="19"/>
  <c r="A2225" i="19"/>
  <c r="A2226" i="19"/>
  <c r="A2227" i="19"/>
  <c r="A2228" i="19"/>
  <c r="A2229" i="19"/>
  <c r="A2230" i="19"/>
  <c r="A2231" i="19"/>
  <c r="A2232" i="19"/>
  <c r="A2233" i="19"/>
  <c r="A2234" i="19"/>
  <c r="A2235" i="19"/>
  <c r="A2236" i="19"/>
  <c r="A2237" i="19"/>
  <c r="A2238" i="19"/>
  <c r="A2239" i="19"/>
  <c r="A2240" i="19"/>
  <c r="A2241" i="19"/>
  <c r="A2242" i="19"/>
  <c r="A2243" i="19"/>
  <c r="A2244" i="19"/>
  <c r="A2245" i="19"/>
  <c r="A2246" i="19"/>
  <c r="A2247" i="19"/>
  <c r="A2248" i="19"/>
  <c r="A2249" i="19"/>
  <c r="A2250" i="19"/>
  <c r="A2251" i="19"/>
  <c r="A2252" i="19"/>
  <c r="A2253" i="19"/>
  <c r="A2254" i="19"/>
  <c r="A2255" i="19"/>
  <c r="A2256" i="19"/>
  <c r="A2257" i="19"/>
  <c r="A2258" i="19"/>
  <c r="A2259" i="19"/>
  <c r="A2260" i="19"/>
  <c r="A2261" i="19"/>
  <c r="A2262" i="19"/>
  <c r="A2263" i="19"/>
  <c r="A2264" i="19"/>
  <c r="A2265" i="19"/>
  <c r="A2266" i="19"/>
  <c r="A2267" i="19"/>
  <c r="A2268" i="19"/>
  <c r="A2269" i="19"/>
  <c r="A2270" i="19"/>
  <c r="A2271" i="19"/>
  <c r="A2272" i="19"/>
  <c r="A2273" i="19"/>
  <c r="A2274" i="19"/>
  <c r="A2275" i="19"/>
  <c r="A2276" i="19"/>
  <c r="A2277" i="19"/>
  <c r="A2278" i="19"/>
  <c r="A2279" i="19"/>
  <c r="A2280" i="19"/>
  <c r="A2281" i="19"/>
  <c r="A2282" i="19"/>
  <c r="A2283" i="19"/>
  <c r="A2284" i="19"/>
  <c r="A2285" i="19"/>
  <c r="A2286" i="19"/>
  <c r="A2287" i="19"/>
  <c r="A2288" i="19"/>
  <c r="A2289" i="19"/>
  <c r="A2290" i="19"/>
  <c r="A2291" i="19"/>
  <c r="A2292" i="19"/>
  <c r="A2293" i="19"/>
  <c r="A2294" i="19"/>
  <c r="A2295" i="19"/>
  <c r="A2296" i="19"/>
  <c r="A2297" i="19"/>
  <c r="A2298" i="19"/>
  <c r="A2299" i="19"/>
  <c r="A2300" i="19"/>
  <c r="A2301" i="19"/>
  <c r="A2302" i="19"/>
  <c r="A2303" i="19"/>
  <c r="A2304" i="19"/>
  <c r="A2305" i="19"/>
  <c r="A2306" i="19"/>
  <c r="A2307" i="19"/>
  <c r="A2308" i="19"/>
  <c r="A2309" i="19"/>
  <c r="A2310" i="19"/>
  <c r="A2311" i="19"/>
  <c r="A2312" i="19"/>
  <c r="A2313" i="19"/>
  <c r="A2314" i="19"/>
  <c r="A2315" i="19"/>
  <c r="A2316" i="19"/>
  <c r="A2317" i="19"/>
  <c r="A2318" i="19"/>
  <c r="A2319" i="19"/>
  <c r="A2320" i="19"/>
  <c r="A2321" i="19"/>
  <c r="A2322" i="19"/>
  <c r="A2323" i="19"/>
  <c r="A2324" i="19"/>
  <c r="A2325" i="19"/>
  <c r="A2326" i="19"/>
  <c r="A2327" i="19"/>
  <c r="A2328" i="19"/>
  <c r="A2329" i="19"/>
  <c r="A2330" i="19"/>
  <c r="A2331" i="19"/>
  <c r="A2332" i="19"/>
  <c r="A2333" i="19"/>
  <c r="A2334" i="19"/>
  <c r="A2335" i="19"/>
  <c r="A2336" i="19"/>
  <c r="A2337" i="19"/>
  <c r="A2338" i="19"/>
  <c r="A2339" i="19"/>
  <c r="A2340" i="19"/>
  <c r="A2341" i="19"/>
  <c r="A2342" i="19"/>
  <c r="A2343" i="19"/>
  <c r="A2344" i="19"/>
  <c r="A2345" i="19"/>
  <c r="A2346" i="19"/>
  <c r="A2347" i="19"/>
  <c r="A2348" i="19"/>
  <c r="A2349" i="19"/>
  <c r="A2350" i="19"/>
  <c r="A2351" i="19"/>
  <c r="A2352" i="19"/>
  <c r="A2353" i="19"/>
  <c r="A2354" i="19"/>
  <c r="A2355" i="19"/>
  <c r="A2356" i="19"/>
  <c r="A2357" i="19"/>
  <c r="A2358" i="19"/>
  <c r="A2359" i="19"/>
  <c r="A2360" i="19"/>
  <c r="A2361" i="19"/>
  <c r="A2362" i="19"/>
  <c r="A2363" i="19"/>
  <c r="A2364" i="19"/>
  <c r="A2365" i="19"/>
  <c r="A2366" i="19"/>
  <c r="A2367" i="19"/>
  <c r="A2368" i="19"/>
  <c r="A2369" i="19"/>
  <c r="A2370" i="19"/>
  <c r="A2371" i="19"/>
  <c r="A2372" i="19"/>
  <c r="A2373" i="19"/>
  <c r="A2374" i="19"/>
  <c r="A2375" i="19"/>
  <c r="A2376" i="19"/>
  <c r="A2377" i="19"/>
  <c r="A2378" i="19"/>
  <c r="A2379" i="19"/>
  <c r="A2380" i="19"/>
  <c r="A2381" i="19"/>
  <c r="A2382" i="19"/>
  <c r="A2383" i="19"/>
  <c r="A2384" i="19"/>
  <c r="A2385" i="19"/>
  <c r="A2386" i="19"/>
  <c r="A2387" i="19"/>
  <c r="A2388" i="19"/>
  <c r="A2389" i="19"/>
  <c r="A2390" i="19"/>
  <c r="A2391" i="19"/>
  <c r="A2392" i="19"/>
  <c r="A2393" i="19"/>
  <c r="A2394" i="19"/>
  <c r="A2395" i="19"/>
  <c r="A2396" i="19"/>
  <c r="A2397" i="19"/>
  <c r="A2398" i="19"/>
  <c r="A2399" i="19"/>
  <c r="A2400" i="19"/>
  <c r="A2401" i="19"/>
  <c r="A2402" i="19"/>
  <c r="A2403" i="19"/>
  <c r="A2404" i="19"/>
  <c r="A2405" i="19"/>
  <c r="A2406" i="19"/>
  <c r="A2407" i="19"/>
  <c r="A2408" i="19"/>
  <c r="A2409" i="19"/>
  <c r="A2410" i="19"/>
  <c r="A2411" i="19"/>
  <c r="A2412" i="19"/>
  <c r="A2413" i="19"/>
  <c r="A2414" i="19"/>
  <c r="A2415" i="19"/>
  <c r="A2416" i="19"/>
  <c r="A2417" i="19"/>
  <c r="A2418" i="19"/>
  <c r="A2419" i="19"/>
  <c r="A2420" i="19"/>
  <c r="A2421" i="19"/>
  <c r="A2422" i="19"/>
  <c r="A2423" i="19"/>
  <c r="A2424" i="19"/>
  <c r="A2425" i="19"/>
  <c r="A2426" i="19"/>
  <c r="A2427" i="19"/>
  <c r="A2428" i="19"/>
  <c r="A2429" i="19"/>
  <c r="A2430" i="19"/>
  <c r="A2431" i="19"/>
  <c r="A2432" i="19"/>
  <c r="A2433" i="19"/>
  <c r="A2434" i="19"/>
  <c r="A2435" i="19"/>
  <c r="A2436" i="19"/>
  <c r="A2437" i="19"/>
  <c r="A2438" i="19"/>
  <c r="A2439" i="19"/>
  <c r="A2440" i="19"/>
  <c r="A2441" i="19"/>
  <c r="A2442" i="19"/>
  <c r="A2443" i="19"/>
  <c r="A2444" i="19"/>
  <c r="A2445" i="19"/>
  <c r="A2446" i="19"/>
  <c r="A2447" i="19"/>
  <c r="A2448" i="19"/>
  <c r="A2449" i="19"/>
  <c r="A2450" i="19"/>
  <c r="A2451" i="19"/>
  <c r="A2452" i="19"/>
  <c r="A2453" i="19"/>
  <c r="A2454" i="19"/>
  <c r="A2455" i="19"/>
  <c r="A2456" i="19"/>
  <c r="A2457" i="19"/>
  <c r="A2458" i="19"/>
  <c r="A2459" i="19"/>
  <c r="A2460" i="19"/>
  <c r="A2461" i="19"/>
  <c r="A2462" i="19"/>
  <c r="A2463" i="19"/>
  <c r="A2464" i="19"/>
  <c r="A2465" i="19"/>
  <c r="A2466" i="19"/>
  <c r="A2467" i="19"/>
  <c r="A2468" i="19"/>
  <c r="A2469" i="19"/>
  <c r="A2470" i="19"/>
  <c r="A2471" i="19"/>
  <c r="A2472" i="19"/>
  <c r="A2473" i="19"/>
  <c r="A2474" i="19"/>
  <c r="A2475" i="19"/>
  <c r="A2476" i="19"/>
  <c r="A2477" i="19"/>
  <c r="A2478" i="19"/>
  <c r="A2479" i="19"/>
  <c r="A2480" i="19"/>
  <c r="A2481" i="19"/>
  <c r="A2482" i="19"/>
  <c r="A2483" i="19"/>
  <c r="A2484" i="19"/>
  <c r="A2485" i="19"/>
  <c r="A2486" i="19"/>
  <c r="A2487" i="19"/>
  <c r="A2488" i="19"/>
  <c r="A2489" i="19"/>
  <c r="A2490" i="19"/>
  <c r="A2491" i="19"/>
  <c r="A2492" i="19"/>
  <c r="A2493" i="19"/>
  <c r="A2494" i="19"/>
  <c r="A2495" i="19"/>
  <c r="A2496" i="19"/>
  <c r="A2497" i="19"/>
  <c r="A2498" i="19"/>
  <c r="A2499" i="19"/>
  <c r="A2500" i="19"/>
  <c r="A2501" i="19"/>
  <c r="A2502" i="19"/>
  <c r="A2503" i="19"/>
  <c r="A2504" i="19"/>
  <c r="A2505" i="19"/>
  <c r="A2506" i="19"/>
  <c r="A2507" i="19"/>
  <c r="A2508" i="19"/>
  <c r="A2509" i="19"/>
  <c r="A2510" i="19"/>
  <c r="A2511" i="19"/>
  <c r="A2512" i="19"/>
  <c r="A2513" i="19"/>
  <c r="A2514" i="19"/>
  <c r="A2515" i="19"/>
  <c r="A2516" i="19"/>
  <c r="A2517" i="19"/>
  <c r="A2518" i="19"/>
  <c r="A2519" i="19"/>
  <c r="A2520" i="19"/>
  <c r="A2521" i="19"/>
  <c r="A2522" i="19"/>
  <c r="A2523" i="19"/>
  <c r="A2524" i="19"/>
  <c r="A2525" i="19"/>
  <c r="A2526" i="19"/>
  <c r="A2527" i="19"/>
  <c r="A2528" i="19"/>
  <c r="A2529" i="19"/>
  <c r="A2530" i="19"/>
  <c r="A2531" i="19"/>
  <c r="A2532" i="19"/>
  <c r="A2533" i="19"/>
  <c r="A2534" i="19"/>
  <c r="A2535" i="19"/>
  <c r="A2536" i="19"/>
  <c r="A2537" i="19"/>
  <c r="A2538" i="19"/>
  <c r="A2539" i="19"/>
  <c r="A2540" i="19"/>
  <c r="A2541" i="19"/>
  <c r="A2542" i="19"/>
  <c r="A2543" i="19"/>
  <c r="A2544" i="19"/>
  <c r="A2545" i="19"/>
  <c r="A2546" i="19"/>
  <c r="A2547" i="19"/>
  <c r="A2548" i="19"/>
  <c r="A2549" i="19"/>
  <c r="A2550" i="19"/>
  <c r="A2551" i="19"/>
  <c r="A2552" i="19"/>
  <c r="A2553" i="19"/>
  <c r="A2554" i="19"/>
  <c r="A2555" i="19"/>
  <c r="A2556" i="19"/>
  <c r="A2557" i="19"/>
  <c r="A2558" i="19"/>
  <c r="A2559" i="19"/>
  <c r="A2560" i="19"/>
  <c r="A2561" i="19"/>
  <c r="A2562" i="19"/>
  <c r="A2563" i="19"/>
  <c r="A2564" i="19"/>
  <c r="A2565" i="19"/>
  <c r="A2566" i="19"/>
  <c r="A2567" i="19"/>
  <c r="A2568" i="19"/>
  <c r="A2569" i="19"/>
  <c r="A2570" i="19"/>
  <c r="A2571" i="19"/>
  <c r="A2572" i="19"/>
  <c r="A2573" i="19"/>
  <c r="A2574" i="19"/>
  <c r="A2575" i="19"/>
  <c r="A2576" i="19"/>
  <c r="A2577" i="19"/>
  <c r="A2578" i="19"/>
  <c r="A2579" i="19"/>
  <c r="A2580" i="19"/>
  <c r="A2581" i="19"/>
  <c r="A2582" i="19"/>
  <c r="A2583" i="19"/>
  <c r="A2584" i="19"/>
  <c r="A2585" i="19"/>
  <c r="A2586" i="19"/>
  <c r="A2587" i="19"/>
  <c r="A2588" i="19"/>
  <c r="A2589" i="19"/>
  <c r="A2590" i="19"/>
  <c r="A2591" i="19"/>
  <c r="A2592" i="19"/>
  <c r="A2593" i="19"/>
  <c r="A2594" i="19"/>
  <c r="A2595" i="19"/>
  <c r="A2596" i="19"/>
  <c r="A2597" i="19"/>
  <c r="A2598" i="19"/>
  <c r="A2599" i="19"/>
  <c r="A2600" i="19"/>
  <c r="A2601" i="19"/>
  <c r="A2602" i="19"/>
  <c r="A2603" i="19"/>
  <c r="A2604" i="19"/>
  <c r="A2605" i="19"/>
  <c r="A2606" i="19"/>
  <c r="A2607" i="19"/>
  <c r="A2608" i="19"/>
  <c r="A2609" i="19"/>
  <c r="A2610" i="19"/>
  <c r="A2611" i="19"/>
  <c r="A2612" i="19"/>
  <c r="A2613" i="19"/>
  <c r="A2614" i="19"/>
  <c r="A2615" i="19"/>
  <c r="A2616" i="19"/>
  <c r="A2617" i="19"/>
  <c r="A2618" i="19"/>
  <c r="A2619" i="19"/>
  <c r="A2620" i="19"/>
  <c r="A2621" i="19"/>
  <c r="A2622" i="19"/>
  <c r="A2623" i="19"/>
  <c r="A2624" i="19"/>
  <c r="A2625" i="19"/>
  <c r="A2626" i="19"/>
  <c r="A2627" i="19"/>
  <c r="A2628" i="19"/>
  <c r="A2629" i="19"/>
  <c r="A2630" i="19"/>
  <c r="A2631" i="19"/>
  <c r="A2632" i="19"/>
  <c r="A2633" i="19"/>
  <c r="A2634" i="19"/>
  <c r="A2635" i="19"/>
  <c r="A2636" i="19"/>
  <c r="A2637" i="19"/>
  <c r="A2638" i="19"/>
  <c r="A2639" i="19"/>
  <c r="A2640" i="19"/>
  <c r="A2641" i="19"/>
  <c r="A2642" i="19"/>
  <c r="A2643" i="19"/>
  <c r="A2644" i="19"/>
  <c r="A2645" i="19"/>
  <c r="A2646" i="19"/>
  <c r="A2647" i="19"/>
  <c r="A2648" i="19"/>
  <c r="A2649" i="19"/>
  <c r="A2650" i="19"/>
  <c r="A2651" i="19"/>
  <c r="A2652" i="19"/>
  <c r="A2653" i="19"/>
  <c r="A2654" i="19"/>
  <c r="A2655" i="19"/>
  <c r="A2656" i="19"/>
  <c r="A2657" i="19"/>
  <c r="A2658" i="19"/>
  <c r="A2659" i="19"/>
  <c r="A2660" i="19"/>
  <c r="A2661" i="19"/>
  <c r="A2662" i="19"/>
  <c r="A2663" i="19"/>
  <c r="A2664" i="19"/>
  <c r="A2665" i="19"/>
  <c r="A2666" i="19"/>
  <c r="A2667" i="19"/>
  <c r="A2668" i="19"/>
  <c r="A2669" i="19"/>
  <c r="A2670" i="19"/>
  <c r="A2671" i="19"/>
  <c r="A2672" i="19"/>
  <c r="A2673" i="19"/>
  <c r="A2674" i="19"/>
  <c r="A2675" i="19"/>
  <c r="A2676" i="19"/>
  <c r="A2677" i="19"/>
  <c r="A2678" i="19"/>
  <c r="A2679" i="19"/>
  <c r="A2680" i="19"/>
  <c r="A2681" i="19"/>
  <c r="A2682" i="19"/>
  <c r="A2683" i="19"/>
  <c r="A2684" i="19"/>
  <c r="A2685" i="19"/>
  <c r="A2686" i="19"/>
  <c r="A2687" i="19"/>
  <c r="A2688" i="19"/>
  <c r="A2689" i="19"/>
  <c r="A2690" i="19"/>
  <c r="A2691" i="19"/>
  <c r="A2692" i="19"/>
  <c r="A2693" i="19"/>
  <c r="A2694" i="19"/>
  <c r="A2695" i="19"/>
  <c r="A2696" i="19"/>
  <c r="A2697" i="19"/>
  <c r="A2698" i="19"/>
  <c r="A2699" i="19"/>
  <c r="A2700" i="19"/>
  <c r="A2701" i="19"/>
  <c r="A2702" i="19"/>
  <c r="A2703" i="19"/>
  <c r="A2704" i="19"/>
  <c r="A2705" i="19"/>
  <c r="A2706" i="19"/>
  <c r="A2707" i="19"/>
  <c r="A2708" i="19"/>
  <c r="A2709" i="19"/>
  <c r="A2710" i="19"/>
  <c r="A2711" i="19"/>
  <c r="A2712" i="19"/>
  <c r="A2713" i="19"/>
  <c r="A2714" i="19"/>
  <c r="A2715" i="19"/>
  <c r="A2716" i="19"/>
  <c r="A2717" i="19"/>
  <c r="A2718" i="19"/>
  <c r="A2719" i="19"/>
  <c r="A2720" i="19"/>
  <c r="A2721" i="19"/>
  <c r="A2722" i="19"/>
  <c r="A2723" i="19"/>
  <c r="A2724" i="19"/>
  <c r="A2725" i="19"/>
  <c r="A2726" i="19"/>
  <c r="A2727" i="19"/>
  <c r="A2728" i="19"/>
  <c r="A2729" i="19"/>
  <c r="A2730" i="19"/>
  <c r="A2731" i="19"/>
  <c r="A2732" i="19"/>
  <c r="A2733" i="19"/>
  <c r="A2734" i="19"/>
  <c r="A2735" i="19"/>
  <c r="A2736" i="19"/>
  <c r="A2737" i="19"/>
  <c r="A2738" i="19"/>
  <c r="A2739" i="19"/>
  <c r="A2740" i="19"/>
  <c r="A2741" i="19"/>
  <c r="A2742" i="19"/>
  <c r="A2743" i="19"/>
  <c r="A2744" i="19"/>
  <c r="A2745" i="19"/>
  <c r="A2746" i="19"/>
  <c r="A2747" i="19"/>
  <c r="A2748" i="19"/>
  <c r="A2749" i="19"/>
  <c r="A2750" i="19"/>
  <c r="A2751" i="19"/>
  <c r="A2752" i="19"/>
  <c r="A2753" i="19"/>
  <c r="A2754" i="19"/>
  <c r="A2755" i="19"/>
  <c r="A2756" i="19"/>
  <c r="A2757" i="19"/>
  <c r="A2758" i="19"/>
  <c r="A2759" i="19"/>
  <c r="A2760" i="19"/>
  <c r="A2761" i="19"/>
  <c r="A2762" i="19"/>
  <c r="A2763" i="19"/>
  <c r="A2764" i="19"/>
  <c r="A2765" i="19"/>
  <c r="A2766" i="19"/>
  <c r="A2767" i="19"/>
  <c r="A2768" i="19"/>
  <c r="A2769" i="19"/>
  <c r="A2770" i="19"/>
  <c r="A2771" i="19"/>
  <c r="A2772" i="19"/>
  <c r="A2773" i="19"/>
  <c r="A2774" i="19"/>
  <c r="A2775" i="19"/>
  <c r="A2776" i="19"/>
  <c r="A2777" i="19"/>
  <c r="A2778" i="19"/>
  <c r="A2779" i="19"/>
  <c r="A2780" i="19"/>
  <c r="A2781" i="19"/>
  <c r="A2782" i="19"/>
  <c r="A2783" i="19"/>
  <c r="A2784" i="19"/>
  <c r="A2785" i="19"/>
  <c r="A2786" i="19"/>
  <c r="A2787" i="19"/>
  <c r="A2788" i="19"/>
  <c r="A2789" i="19"/>
  <c r="A2790" i="19"/>
  <c r="A2791" i="19"/>
  <c r="A2792" i="19"/>
  <c r="A2793" i="19"/>
  <c r="A2794" i="19"/>
  <c r="A2795" i="19"/>
  <c r="A2796" i="19"/>
  <c r="A2797" i="19"/>
  <c r="A2798" i="19"/>
  <c r="A2799" i="19"/>
  <c r="A2800" i="19"/>
  <c r="A2801" i="19"/>
  <c r="A2802" i="19"/>
  <c r="A2803" i="19"/>
  <c r="A2804" i="19"/>
  <c r="A2805" i="19"/>
  <c r="A2806" i="19"/>
  <c r="A2807" i="19"/>
  <c r="A2808" i="19"/>
  <c r="A2809" i="19"/>
  <c r="A2810" i="19"/>
  <c r="A2811" i="19"/>
  <c r="A2812" i="19"/>
  <c r="A2813" i="19"/>
  <c r="A2814" i="19"/>
  <c r="A2815" i="19"/>
  <c r="A2816" i="19"/>
  <c r="A2817" i="19"/>
  <c r="A2818" i="19"/>
  <c r="A2819" i="19"/>
  <c r="A2820" i="19"/>
  <c r="A2821" i="19"/>
  <c r="A2822" i="19"/>
  <c r="A2823" i="19"/>
  <c r="A2824" i="19"/>
  <c r="A2825" i="19"/>
  <c r="A2826" i="19"/>
  <c r="A2827" i="19"/>
  <c r="A2828" i="19"/>
  <c r="A2829" i="19"/>
  <c r="A2830" i="19"/>
  <c r="A2831" i="19"/>
  <c r="A2832" i="19"/>
  <c r="A2833" i="19"/>
  <c r="A2834" i="19"/>
  <c r="A2835" i="19"/>
  <c r="A2836" i="19"/>
  <c r="A2837" i="19"/>
  <c r="A2838" i="19"/>
  <c r="A2839" i="19"/>
  <c r="A2840" i="19"/>
  <c r="A2841" i="19"/>
  <c r="A2842" i="19"/>
  <c r="A2843" i="19"/>
  <c r="A2844" i="19"/>
  <c r="A2845" i="19"/>
  <c r="A2846" i="19"/>
  <c r="A2847" i="19"/>
  <c r="A2848" i="19"/>
  <c r="A2849" i="19"/>
  <c r="A2850" i="19"/>
  <c r="A2851" i="19"/>
  <c r="A2852" i="19"/>
  <c r="A2853" i="19"/>
  <c r="A2854" i="19"/>
  <c r="A2855" i="19"/>
  <c r="A2856" i="19"/>
  <c r="A2857" i="19"/>
  <c r="A2858" i="19"/>
  <c r="A2859" i="19"/>
  <c r="A2860" i="19"/>
  <c r="A2861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A2" i="20"/>
  <c r="A3" i="20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386" i="20"/>
  <c r="A387" i="20"/>
  <c r="A388" i="20"/>
  <c r="A389" i="20"/>
  <c r="A390" i="20"/>
  <c r="A391" i="20"/>
  <c r="A392" i="20"/>
  <c r="A393" i="20"/>
  <c r="A394" i="20"/>
  <c r="A395" i="20"/>
  <c r="A396" i="20"/>
  <c r="A397" i="20"/>
  <c r="A398" i="20"/>
  <c r="A399" i="20"/>
  <c r="A400" i="20"/>
  <c r="A401" i="20"/>
  <c r="A402" i="20"/>
  <c r="A403" i="20"/>
  <c r="A404" i="20"/>
  <c r="A405" i="20"/>
  <c r="A406" i="20"/>
  <c r="A407" i="20"/>
  <c r="A408" i="20"/>
  <c r="A409" i="20"/>
  <c r="A410" i="20"/>
  <c r="A411" i="20"/>
  <c r="A412" i="20"/>
  <c r="A413" i="20"/>
  <c r="A414" i="20"/>
  <c r="A415" i="20"/>
  <c r="A416" i="20"/>
  <c r="A417" i="20"/>
  <c r="A418" i="20"/>
  <c r="A419" i="20"/>
  <c r="A420" i="20"/>
  <c r="A421" i="20"/>
  <c r="A422" i="20"/>
  <c r="A423" i="20"/>
  <c r="A424" i="20"/>
  <c r="A425" i="20"/>
  <c r="A426" i="20"/>
  <c r="A427" i="20"/>
  <c r="A428" i="20"/>
  <c r="A429" i="20"/>
  <c r="A430" i="20"/>
  <c r="A431" i="20"/>
  <c r="A432" i="20"/>
  <c r="A433" i="20"/>
  <c r="A434" i="20"/>
  <c r="A435" i="20"/>
  <c r="A436" i="20"/>
  <c r="A437" i="20"/>
  <c r="A438" i="20"/>
  <c r="A439" i="20"/>
  <c r="A440" i="20"/>
  <c r="A441" i="20"/>
  <c r="A442" i="20"/>
  <c r="A443" i="20"/>
  <c r="A444" i="20"/>
  <c r="A445" i="20"/>
  <c r="A446" i="20"/>
  <c r="A447" i="20"/>
  <c r="A448" i="20"/>
  <c r="A449" i="20"/>
  <c r="A450" i="20"/>
  <c r="A451" i="20"/>
  <c r="A452" i="20"/>
  <c r="A453" i="20"/>
  <c r="A454" i="20"/>
  <c r="A455" i="20"/>
  <c r="A456" i="20"/>
  <c r="A457" i="20"/>
  <c r="A458" i="20"/>
  <c r="A459" i="20"/>
  <c r="A460" i="20"/>
  <c r="A461" i="20"/>
  <c r="A462" i="20"/>
  <c r="A463" i="20"/>
  <c r="A464" i="20"/>
  <c r="A465" i="20"/>
  <c r="A466" i="20"/>
  <c r="A467" i="20"/>
  <c r="A468" i="20"/>
  <c r="A469" i="20"/>
  <c r="A470" i="20"/>
  <c r="A471" i="20"/>
  <c r="A472" i="20"/>
  <c r="A473" i="20"/>
  <c r="A474" i="20"/>
  <c r="A475" i="20"/>
  <c r="A476" i="20"/>
  <c r="A477" i="20"/>
  <c r="A478" i="20"/>
  <c r="A479" i="20"/>
  <c r="A480" i="20"/>
  <c r="A481" i="20"/>
  <c r="A482" i="20"/>
  <c r="A483" i="20"/>
  <c r="A484" i="20"/>
  <c r="A485" i="20"/>
  <c r="A486" i="20"/>
  <c r="A487" i="20"/>
  <c r="A488" i="20"/>
  <c r="A489" i="20"/>
  <c r="A490" i="20"/>
  <c r="A491" i="20"/>
  <c r="A492" i="20"/>
  <c r="A493" i="20"/>
  <c r="A494" i="20"/>
  <c r="A495" i="20"/>
  <c r="A496" i="20"/>
  <c r="A497" i="20"/>
  <c r="A498" i="20"/>
  <c r="A499" i="20"/>
  <c r="A500" i="20"/>
  <c r="A501" i="20"/>
  <c r="A502" i="20"/>
  <c r="A503" i="20"/>
  <c r="A504" i="20"/>
  <c r="A505" i="20"/>
  <c r="A506" i="20"/>
  <c r="A507" i="20"/>
  <c r="A508" i="20"/>
  <c r="A509" i="20"/>
  <c r="A510" i="20"/>
  <c r="A511" i="20"/>
  <c r="A512" i="20"/>
  <c r="A513" i="20"/>
  <c r="A514" i="20"/>
  <c r="A515" i="20"/>
  <c r="A516" i="20"/>
  <c r="A517" i="20"/>
  <c r="A518" i="20"/>
  <c r="A519" i="20"/>
  <c r="A520" i="20"/>
  <c r="A521" i="20"/>
  <c r="A522" i="20"/>
  <c r="A523" i="20"/>
  <c r="A524" i="20"/>
  <c r="A525" i="20"/>
  <c r="A526" i="20"/>
  <c r="A527" i="20"/>
  <c r="A528" i="20"/>
  <c r="A529" i="20"/>
  <c r="A530" i="20"/>
  <c r="A531" i="20"/>
  <c r="A532" i="20"/>
  <c r="A533" i="20"/>
  <c r="A534" i="20"/>
  <c r="A535" i="20"/>
  <c r="A536" i="20"/>
  <c r="A537" i="20"/>
  <c r="A538" i="20"/>
  <c r="A539" i="20"/>
  <c r="A540" i="20"/>
  <c r="A541" i="20"/>
  <c r="A542" i="20"/>
  <c r="A543" i="20"/>
  <c r="A544" i="20"/>
  <c r="A545" i="20"/>
  <c r="A546" i="20"/>
  <c r="A547" i="20"/>
  <c r="A548" i="20"/>
  <c r="A549" i="20"/>
  <c r="A550" i="20"/>
  <c r="A551" i="20"/>
  <c r="A552" i="20"/>
  <c r="A553" i="20"/>
  <c r="A554" i="20"/>
  <c r="A555" i="20"/>
  <c r="A556" i="20"/>
  <c r="A557" i="20"/>
  <c r="A558" i="20"/>
  <c r="A559" i="20"/>
  <c r="A560" i="20"/>
  <c r="A561" i="20"/>
  <c r="A562" i="20"/>
  <c r="A563" i="20"/>
  <c r="A564" i="20"/>
  <c r="A565" i="20"/>
  <c r="A566" i="20"/>
  <c r="A567" i="20"/>
  <c r="A568" i="20"/>
  <c r="A569" i="20"/>
  <c r="A570" i="20"/>
  <c r="A571" i="20"/>
  <c r="A572" i="20"/>
  <c r="A573" i="20"/>
  <c r="A574" i="20"/>
  <c r="A575" i="20"/>
  <c r="A576" i="20"/>
  <c r="A577" i="20"/>
  <c r="A578" i="20"/>
  <c r="A579" i="20"/>
  <c r="A580" i="20"/>
  <c r="A581" i="20"/>
  <c r="A582" i="20"/>
  <c r="A583" i="20"/>
  <c r="A584" i="20"/>
  <c r="A585" i="20"/>
  <c r="A586" i="20"/>
  <c r="A587" i="20"/>
  <c r="A588" i="20"/>
  <c r="A589" i="20"/>
  <c r="A590" i="20"/>
  <c r="A591" i="20"/>
  <c r="A592" i="20"/>
  <c r="A593" i="20"/>
  <c r="A594" i="20"/>
  <c r="A595" i="20"/>
  <c r="A596" i="20"/>
  <c r="A597" i="20"/>
  <c r="A598" i="20"/>
  <c r="A599" i="20"/>
  <c r="A600" i="20"/>
  <c r="A601" i="20"/>
  <c r="A602" i="20"/>
  <c r="A603" i="20"/>
  <c r="A604" i="20"/>
  <c r="A605" i="20"/>
  <c r="A606" i="20"/>
  <c r="A607" i="20"/>
  <c r="A608" i="20"/>
  <c r="A609" i="20"/>
  <c r="A610" i="20"/>
  <c r="A611" i="20"/>
  <c r="A612" i="20"/>
  <c r="A613" i="20"/>
  <c r="A614" i="20"/>
  <c r="A615" i="20"/>
  <c r="A616" i="20"/>
  <c r="A617" i="20"/>
  <c r="A618" i="20"/>
  <c r="A619" i="20"/>
  <c r="A620" i="20"/>
  <c r="A621" i="20"/>
  <c r="A622" i="20"/>
  <c r="A623" i="20"/>
  <c r="A624" i="20"/>
  <c r="A625" i="20"/>
  <c r="A626" i="20"/>
  <c r="A627" i="20"/>
  <c r="A628" i="20"/>
  <c r="A629" i="20"/>
  <c r="A630" i="20"/>
  <c r="A631" i="20"/>
  <c r="A632" i="20"/>
  <c r="A633" i="20"/>
  <c r="A634" i="20"/>
  <c r="A635" i="20"/>
  <c r="A636" i="20"/>
  <c r="A637" i="20"/>
  <c r="A638" i="20"/>
  <c r="A639" i="20"/>
  <c r="A640" i="20"/>
  <c r="A641" i="20"/>
  <c r="A642" i="20"/>
  <c r="A643" i="20"/>
  <c r="A644" i="20"/>
  <c r="A645" i="20"/>
  <c r="A646" i="20"/>
  <c r="A647" i="20"/>
  <c r="A648" i="20"/>
  <c r="A649" i="20"/>
  <c r="A650" i="20"/>
  <c r="A651" i="20"/>
  <c r="A652" i="20"/>
  <c r="A653" i="20"/>
  <c r="A654" i="20"/>
  <c r="A655" i="20"/>
  <c r="A656" i="20"/>
  <c r="A657" i="20"/>
  <c r="A658" i="20"/>
  <c r="A659" i="20"/>
  <c r="A660" i="20"/>
  <c r="A661" i="20"/>
  <c r="A662" i="20"/>
  <c r="A663" i="20"/>
  <c r="A664" i="20"/>
  <c r="A665" i="20"/>
  <c r="A666" i="20"/>
  <c r="A667" i="20"/>
  <c r="A668" i="20"/>
  <c r="A669" i="20"/>
  <c r="A670" i="20"/>
  <c r="A671" i="20"/>
  <c r="A672" i="20"/>
  <c r="A673" i="20"/>
  <c r="A674" i="20"/>
  <c r="A675" i="20"/>
  <c r="A676" i="20"/>
  <c r="A677" i="20"/>
  <c r="A678" i="20"/>
  <c r="A679" i="20"/>
  <c r="A680" i="20"/>
  <c r="A681" i="20"/>
  <c r="A682" i="20"/>
  <c r="A683" i="20"/>
  <c r="A684" i="20"/>
  <c r="A685" i="20"/>
  <c r="A686" i="20"/>
  <c r="A687" i="20"/>
  <c r="A688" i="20"/>
  <c r="A689" i="20"/>
  <c r="A690" i="20"/>
  <c r="A691" i="20"/>
  <c r="A692" i="20"/>
  <c r="A693" i="20"/>
  <c r="A694" i="20"/>
  <c r="A695" i="20"/>
  <c r="A696" i="20"/>
  <c r="A697" i="20"/>
  <c r="A698" i="20"/>
  <c r="A699" i="20"/>
  <c r="A700" i="20"/>
  <c r="A701" i="20"/>
  <c r="A702" i="20"/>
  <c r="A703" i="20"/>
  <c r="A704" i="20"/>
  <c r="A705" i="20"/>
  <c r="A706" i="20"/>
  <c r="A707" i="20"/>
  <c r="A708" i="20"/>
  <c r="A709" i="20"/>
  <c r="A710" i="20"/>
  <c r="A711" i="20"/>
  <c r="A712" i="20"/>
  <c r="A713" i="20"/>
  <c r="A714" i="20"/>
  <c r="A715" i="20"/>
  <c r="A716" i="20"/>
  <c r="A717" i="20"/>
  <c r="A718" i="20"/>
  <c r="A719" i="20"/>
  <c r="A720" i="20"/>
  <c r="A721" i="20"/>
  <c r="A722" i="20"/>
  <c r="A723" i="20"/>
  <c r="A724" i="20"/>
  <c r="A725" i="20"/>
  <c r="A726" i="20"/>
  <c r="A727" i="20"/>
  <c r="A728" i="20"/>
  <c r="A729" i="20"/>
  <c r="A730" i="20"/>
  <c r="A731" i="20"/>
  <c r="A732" i="20"/>
  <c r="A733" i="20"/>
  <c r="A734" i="20"/>
  <c r="A735" i="20"/>
  <c r="A736" i="20"/>
  <c r="A737" i="20"/>
  <c r="A738" i="20"/>
  <c r="A739" i="20"/>
  <c r="A740" i="20"/>
  <c r="A741" i="20"/>
  <c r="A742" i="20"/>
  <c r="A743" i="20"/>
  <c r="A744" i="20"/>
  <c r="A745" i="20"/>
  <c r="A746" i="20"/>
  <c r="A747" i="20"/>
  <c r="A748" i="20"/>
  <c r="A749" i="20"/>
  <c r="A750" i="20"/>
  <c r="A751" i="20"/>
  <c r="A752" i="20"/>
  <c r="A753" i="20"/>
  <c r="A754" i="20"/>
  <c r="A755" i="20"/>
  <c r="A756" i="20"/>
  <c r="A757" i="20"/>
  <c r="A758" i="20"/>
  <c r="A759" i="20"/>
  <c r="A760" i="20"/>
  <c r="A761" i="20"/>
  <c r="A762" i="20"/>
  <c r="A763" i="20"/>
  <c r="A764" i="20"/>
  <c r="A765" i="20"/>
  <c r="A766" i="20"/>
  <c r="A767" i="20"/>
  <c r="A768" i="20"/>
  <c r="A769" i="20"/>
  <c r="A770" i="20"/>
  <c r="A771" i="20"/>
  <c r="A772" i="20"/>
  <c r="A773" i="20"/>
  <c r="A774" i="20"/>
  <c r="A775" i="20"/>
  <c r="A776" i="20"/>
  <c r="A777" i="20"/>
  <c r="A778" i="20"/>
  <c r="A779" i="20"/>
  <c r="A780" i="20"/>
  <c r="A781" i="20"/>
  <c r="A782" i="20"/>
  <c r="A783" i="20"/>
  <c r="A784" i="20"/>
  <c r="A785" i="20"/>
  <c r="A786" i="20"/>
  <c r="A787" i="20"/>
  <c r="A788" i="20"/>
  <c r="A789" i="20"/>
  <c r="A790" i="20"/>
  <c r="A791" i="20"/>
  <c r="A792" i="20"/>
  <c r="A793" i="20"/>
  <c r="A794" i="20"/>
  <c r="A795" i="20"/>
  <c r="A796" i="20"/>
  <c r="A797" i="20"/>
  <c r="A798" i="20"/>
  <c r="A799" i="20"/>
  <c r="A800" i="20"/>
  <c r="A801" i="20"/>
  <c r="A802" i="20"/>
  <c r="A803" i="20"/>
  <c r="A804" i="20"/>
  <c r="A805" i="20"/>
  <c r="A806" i="20"/>
  <c r="A807" i="20"/>
  <c r="A808" i="20"/>
  <c r="A809" i="20"/>
  <c r="A810" i="20"/>
  <c r="A811" i="20"/>
  <c r="A812" i="20"/>
  <c r="A813" i="20"/>
  <c r="A814" i="20"/>
  <c r="A815" i="20"/>
  <c r="A816" i="20"/>
  <c r="A817" i="20"/>
  <c r="A818" i="20"/>
  <c r="A819" i="20"/>
  <c r="A820" i="20"/>
  <c r="A821" i="20"/>
  <c r="A822" i="20"/>
  <c r="A823" i="20"/>
  <c r="A824" i="20"/>
  <c r="A825" i="20"/>
  <c r="A826" i="20"/>
  <c r="A827" i="20"/>
  <c r="A828" i="20"/>
  <c r="A829" i="20"/>
  <c r="A830" i="20"/>
  <c r="A831" i="20"/>
  <c r="A832" i="20"/>
  <c r="A833" i="20"/>
  <c r="A834" i="20"/>
  <c r="A835" i="20"/>
  <c r="A836" i="20"/>
  <c r="A837" i="20"/>
  <c r="A838" i="20"/>
  <c r="A839" i="20"/>
  <c r="A840" i="20"/>
  <c r="A841" i="20"/>
  <c r="A842" i="20"/>
  <c r="A843" i="20"/>
  <c r="A844" i="20"/>
  <c r="A845" i="20"/>
  <c r="A846" i="20"/>
  <c r="A847" i="20"/>
  <c r="A848" i="20"/>
  <c r="A849" i="20"/>
  <c r="A850" i="20"/>
  <c r="A851" i="20"/>
  <c r="A852" i="20"/>
  <c r="A853" i="20"/>
  <c r="A854" i="20"/>
  <c r="A855" i="20"/>
  <c r="A856" i="20"/>
  <c r="A857" i="20"/>
  <c r="A858" i="20"/>
  <c r="A859" i="20"/>
  <c r="A860" i="20"/>
  <c r="A861" i="20"/>
  <c r="A862" i="20"/>
  <c r="A863" i="20"/>
  <c r="A864" i="20"/>
  <c r="A865" i="20"/>
  <c r="A866" i="20"/>
  <c r="A867" i="20"/>
  <c r="A868" i="20"/>
  <c r="A869" i="20"/>
  <c r="A870" i="20"/>
  <c r="A871" i="20"/>
  <c r="A872" i="20"/>
  <c r="A873" i="20"/>
  <c r="A874" i="20"/>
  <c r="A875" i="20"/>
  <c r="A876" i="20"/>
  <c r="A877" i="20"/>
  <c r="A878" i="20"/>
  <c r="A879" i="20"/>
  <c r="A880" i="20"/>
  <c r="A881" i="20"/>
  <c r="A882" i="20"/>
  <c r="A883" i="20"/>
  <c r="A884" i="20"/>
  <c r="A885" i="20"/>
  <c r="A886" i="20"/>
  <c r="A887" i="20"/>
  <c r="A888" i="20"/>
  <c r="A889" i="20"/>
  <c r="A890" i="20"/>
  <c r="A891" i="20"/>
  <c r="A892" i="20"/>
  <c r="A893" i="20"/>
  <c r="A894" i="20"/>
  <c r="A895" i="20"/>
  <c r="A896" i="20"/>
  <c r="A897" i="20"/>
  <c r="A898" i="20"/>
  <c r="A899" i="20"/>
  <c r="A900" i="20"/>
  <c r="A901" i="20"/>
  <c r="A902" i="20"/>
  <c r="A903" i="20"/>
  <c r="A904" i="20"/>
  <c r="A905" i="20"/>
  <c r="A906" i="20"/>
  <c r="A907" i="20"/>
  <c r="A908" i="20"/>
  <c r="A909" i="20"/>
  <c r="A910" i="20"/>
  <c r="A911" i="20"/>
  <c r="A912" i="20"/>
  <c r="A913" i="20"/>
  <c r="A914" i="20"/>
  <c r="A915" i="20"/>
  <c r="A916" i="20"/>
  <c r="A917" i="20"/>
  <c r="A918" i="20"/>
  <c r="A919" i="20"/>
  <c r="A920" i="20"/>
  <c r="A921" i="20"/>
  <c r="A922" i="20"/>
  <c r="A923" i="20"/>
  <c r="A924" i="20"/>
  <c r="A925" i="20"/>
  <c r="A926" i="20"/>
  <c r="A927" i="20"/>
  <c r="A928" i="20"/>
  <c r="A929" i="20"/>
  <c r="A930" i="20"/>
  <c r="A931" i="20"/>
  <c r="A932" i="20"/>
  <c r="A933" i="20"/>
  <c r="A934" i="20"/>
  <c r="A935" i="20"/>
  <c r="A936" i="20"/>
  <c r="A937" i="20"/>
  <c r="A938" i="20"/>
  <c r="A939" i="20"/>
  <c r="A940" i="20"/>
  <c r="A941" i="20"/>
  <c r="A942" i="20"/>
  <c r="A943" i="20"/>
  <c r="A944" i="20"/>
  <c r="A945" i="20"/>
  <c r="A946" i="20"/>
  <c r="A947" i="20"/>
  <c r="A948" i="20"/>
  <c r="A949" i="20"/>
  <c r="A950" i="20"/>
  <c r="A951" i="20"/>
  <c r="A952" i="20"/>
  <c r="A953" i="20"/>
  <c r="A954" i="20"/>
  <c r="A955" i="20"/>
  <c r="A956" i="20"/>
  <c r="A957" i="20"/>
  <c r="A958" i="20"/>
  <c r="A959" i="20"/>
  <c r="A960" i="20"/>
  <c r="A961" i="20"/>
  <c r="A962" i="20"/>
  <c r="A963" i="20"/>
  <c r="A964" i="20"/>
  <c r="A965" i="20"/>
  <c r="A966" i="20"/>
  <c r="A967" i="20"/>
  <c r="A968" i="20"/>
  <c r="A969" i="20"/>
  <c r="A970" i="20"/>
  <c r="A971" i="20"/>
  <c r="A972" i="20"/>
  <c r="A973" i="20"/>
  <c r="A974" i="20"/>
  <c r="A975" i="20"/>
  <c r="A976" i="20"/>
  <c r="A977" i="20"/>
  <c r="A978" i="20"/>
  <c r="A979" i="20"/>
  <c r="A980" i="20"/>
  <c r="A981" i="20"/>
  <c r="A982" i="20"/>
  <c r="A983" i="20"/>
  <c r="A984" i="20"/>
  <c r="A985" i="20"/>
  <c r="A986" i="20"/>
  <c r="A987" i="20"/>
  <c r="A988" i="20"/>
  <c r="A989" i="20"/>
  <c r="A990" i="20"/>
  <c r="A991" i="20"/>
  <c r="A992" i="20"/>
  <c r="A993" i="20"/>
  <c r="A994" i="20"/>
  <c r="A995" i="20"/>
  <c r="A996" i="20"/>
  <c r="A997" i="20"/>
  <c r="A998" i="20"/>
  <c r="A999" i="20"/>
  <c r="A1000" i="20"/>
  <c r="A1001" i="20"/>
  <c r="A1002" i="20"/>
  <c r="A1003" i="20"/>
  <c r="A1004" i="20"/>
  <c r="A1005" i="20"/>
  <c r="A1006" i="20"/>
  <c r="A1007" i="20"/>
  <c r="A1008" i="20"/>
  <c r="A1009" i="20"/>
  <c r="A1010" i="20"/>
  <c r="A1011" i="20"/>
  <c r="A1012" i="20"/>
  <c r="A1013" i="20"/>
  <c r="A1014" i="20"/>
  <c r="A1015" i="20"/>
  <c r="A1016" i="20"/>
  <c r="A1017" i="20"/>
  <c r="A1018" i="20"/>
  <c r="A1019" i="20"/>
  <c r="A1020" i="20"/>
  <c r="A1021" i="20"/>
  <c r="A1022" i="20"/>
  <c r="A1023" i="20"/>
  <c r="A1024" i="20"/>
  <c r="A1025" i="20"/>
  <c r="A1026" i="20"/>
  <c r="A1027" i="20"/>
  <c r="A1028" i="20"/>
  <c r="A1029" i="20"/>
  <c r="A1030" i="20"/>
  <c r="A1031" i="20"/>
  <c r="A1032" i="20"/>
  <c r="A1033" i="20"/>
  <c r="A1034" i="20"/>
  <c r="A1035" i="20"/>
  <c r="A1036" i="20"/>
  <c r="A1037" i="20"/>
  <c r="A1038" i="20"/>
  <c r="A1039" i="20"/>
  <c r="A1040" i="20"/>
  <c r="A1041" i="20"/>
  <c r="A1042" i="20"/>
  <c r="A1043" i="20"/>
  <c r="A1044" i="20"/>
  <c r="A1045" i="20"/>
  <c r="A1046" i="20"/>
  <c r="A1047" i="20"/>
  <c r="A1048" i="20"/>
  <c r="A1049" i="20"/>
  <c r="A1050" i="20"/>
  <c r="A1051" i="20"/>
  <c r="A1052" i="20"/>
  <c r="A1053" i="20"/>
  <c r="A1054" i="20"/>
  <c r="A1055" i="20"/>
  <c r="A1056" i="20"/>
  <c r="A1057" i="20"/>
  <c r="A1058" i="20"/>
  <c r="A1059" i="20"/>
  <c r="A1060" i="20"/>
  <c r="A1061" i="20"/>
  <c r="A1062" i="20"/>
  <c r="A1063" i="20"/>
  <c r="A1064" i="20"/>
  <c r="A1065" i="20"/>
  <c r="A1066" i="20"/>
  <c r="A1067" i="20"/>
  <c r="A1068" i="20"/>
  <c r="A1069" i="20"/>
  <c r="A1070" i="20"/>
  <c r="A1071" i="20"/>
  <c r="A1072" i="20"/>
  <c r="A1073" i="20"/>
  <c r="A1074" i="20"/>
  <c r="A1075" i="20"/>
  <c r="A1076" i="20"/>
  <c r="A1077" i="20"/>
  <c r="A1078" i="20"/>
  <c r="A1079" i="20"/>
  <c r="A1080" i="20"/>
  <c r="A1081" i="20"/>
  <c r="A1082" i="20"/>
  <c r="A1083" i="20"/>
  <c r="A1084" i="20"/>
  <c r="A1085" i="20"/>
  <c r="A1086" i="20"/>
  <c r="A1087" i="20"/>
  <c r="A1088" i="20"/>
  <c r="A1089" i="20"/>
  <c r="A1090" i="20"/>
  <c r="A1091" i="20"/>
  <c r="A1092" i="20"/>
  <c r="A1093" i="20"/>
  <c r="A1094" i="20"/>
  <c r="A1095" i="20"/>
  <c r="A1096" i="20"/>
  <c r="A1097" i="20"/>
  <c r="A1098" i="20"/>
  <c r="A1099" i="20"/>
  <c r="A1100" i="20"/>
  <c r="A1101" i="20"/>
  <c r="A1102" i="20"/>
  <c r="A1103" i="20"/>
  <c r="A1104" i="20"/>
  <c r="A1105" i="20"/>
  <c r="A1106" i="20"/>
  <c r="A1107" i="20"/>
  <c r="A1108" i="20"/>
  <c r="A1109" i="20"/>
  <c r="A1110" i="20"/>
  <c r="A1111" i="20"/>
  <c r="A1112" i="20"/>
  <c r="A1113" i="20"/>
  <c r="A1114" i="20"/>
  <c r="A1115" i="20"/>
  <c r="A1116" i="20"/>
  <c r="A1117" i="20"/>
  <c r="A1118" i="20"/>
  <c r="A1119" i="20"/>
  <c r="A1120" i="20"/>
  <c r="A1121" i="20"/>
  <c r="A1122" i="20"/>
  <c r="A1123" i="20"/>
  <c r="A1124" i="20"/>
  <c r="A1125" i="20"/>
  <c r="A1126" i="20"/>
  <c r="A1127" i="20"/>
  <c r="A1128" i="20"/>
  <c r="A1129" i="20"/>
  <c r="A1130" i="20"/>
  <c r="A1131" i="20"/>
  <c r="A1132" i="20"/>
  <c r="A1133" i="20"/>
  <c r="A1134" i="20"/>
  <c r="A1135" i="20"/>
  <c r="A1136" i="20"/>
  <c r="A1137" i="20"/>
  <c r="A1138" i="20"/>
  <c r="A1139" i="20"/>
  <c r="A1140" i="20"/>
  <c r="A1141" i="20"/>
  <c r="A1142" i="20"/>
  <c r="A1143" i="20"/>
  <c r="A1144" i="20"/>
  <c r="A1145" i="20"/>
  <c r="A1146" i="20"/>
  <c r="A1147" i="20"/>
  <c r="A1148" i="20"/>
  <c r="A1149" i="20"/>
  <c r="A1150" i="20"/>
  <c r="A1151" i="20"/>
  <c r="A1152" i="20"/>
  <c r="A1153" i="20"/>
  <c r="A1154" i="20"/>
  <c r="A1155" i="20"/>
  <c r="A1156" i="20"/>
  <c r="A1157" i="20"/>
  <c r="A1158" i="20"/>
  <c r="A1159" i="20"/>
  <c r="A1160" i="20"/>
  <c r="A1161" i="20"/>
  <c r="A1162" i="20"/>
  <c r="A1163" i="20"/>
  <c r="A1164" i="20"/>
  <c r="A1165" i="20"/>
  <c r="A1166" i="20"/>
  <c r="A1167" i="20"/>
  <c r="A1168" i="20"/>
  <c r="A1169" i="20"/>
  <c r="A1170" i="20"/>
  <c r="A1171" i="20"/>
  <c r="A1172" i="20"/>
  <c r="A1173" i="20"/>
  <c r="A1174" i="20"/>
  <c r="A1175" i="20"/>
  <c r="A1176" i="20"/>
  <c r="A1177" i="20"/>
  <c r="A1178" i="20"/>
  <c r="A1179" i="20"/>
  <c r="A1180" i="20"/>
  <c r="A1181" i="20"/>
  <c r="A1182" i="20"/>
  <c r="A1183" i="20"/>
  <c r="A1184" i="20"/>
  <c r="A1185" i="20"/>
  <c r="A1186" i="20"/>
  <c r="A1187" i="20"/>
  <c r="A1188" i="20"/>
  <c r="A1189" i="20"/>
  <c r="A1190" i="20"/>
  <c r="A1191" i="20"/>
  <c r="A1192" i="20"/>
  <c r="A1193" i="20"/>
  <c r="A1194" i="20"/>
  <c r="A1195" i="20"/>
  <c r="A1196" i="20"/>
  <c r="A1197" i="20"/>
  <c r="A1198" i="20"/>
  <c r="A1199" i="20"/>
  <c r="A1200" i="20"/>
  <c r="A1201" i="20"/>
  <c r="A1202" i="20"/>
  <c r="A1203" i="20"/>
  <c r="A1204" i="20"/>
  <c r="A1205" i="20"/>
  <c r="A1206" i="20"/>
  <c r="A1207" i="20"/>
  <c r="A1208" i="20"/>
  <c r="A1209" i="20"/>
  <c r="A1210" i="20"/>
  <c r="A1211" i="20"/>
  <c r="A1212" i="20"/>
  <c r="A1213" i="20"/>
  <c r="A1214" i="20"/>
  <c r="A1215" i="20"/>
  <c r="A1216" i="20"/>
  <c r="A1217" i="20"/>
  <c r="A1218" i="20"/>
  <c r="A1219" i="20"/>
  <c r="A1220" i="20"/>
  <c r="A1221" i="20"/>
  <c r="A1222" i="20"/>
  <c r="A1223" i="20"/>
  <c r="A1224" i="20"/>
  <c r="A1225" i="20"/>
  <c r="A1226" i="20"/>
  <c r="A1227" i="20"/>
  <c r="A1228" i="20"/>
  <c r="A1229" i="20"/>
  <c r="A1230" i="20"/>
  <c r="A1231" i="20"/>
  <c r="A1232" i="20"/>
  <c r="A1233" i="20"/>
  <c r="A1234" i="20"/>
  <c r="A1235" i="20"/>
  <c r="A1236" i="20"/>
  <c r="A1237" i="20"/>
  <c r="A1238" i="20"/>
  <c r="A1239" i="20"/>
  <c r="A1240" i="20"/>
  <c r="A1241" i="20"/>
  <c r="A1242" i="20"/>
  <c r="A1243" i="20"/>
  <c r="A1244" i="20"/>
  <c r="A1245" i="20"/>
  <c r="A1246" i="20"/>
  <c r="A1247" i="20"/>
  <c r="A1248" i="20"/>
  <c r="A1249" i="20"/>
  <c r="A1250" i="20"/>
  <c r="A1251" i="20"/>
  <c r="A1252" i="20"/>
  <c r="A1253" i="20"/>
  <c r="A1254" i="20"/>
  <c r="A1255" i="20"/>
  <c r="A1256" i="20"/>
  <c r="A1257" i="20"/>
  <c r="A1258" i="20"/>
  <c r="A1259" i="20"/>
  <c r="A1260" i="20"/>
  <c r="A1261" i="20"/>
  <c r="A1262" i="20"/>
  <c r="A1263" i="20"/>
  <c r="A1264" i="20"/>
  <c r="A1265" i="20"/>
  <c r="A1266" i="20"/>
  <c r="A1267" i="20"/>
  <c r="A1268" i="20"/>
  <c r="A1269" i="20"/>
  <c r="A1270" i="20"/>
  <c r="A1271" i="20"/>
  <c r="A1272" i="20"/>
  <c r="A1273" i="20"/>
  <c r="A1274" i="20"/>
  <c r="A1275" i="20"/>
  <c r="A1276" i="20"/>
  <c r="A1277" i="20"/>
  <c r="A1278" i="20"/>
  <c r="A1279" i="20"/>
  <c r="A1280" i="20"/>
  <c r="A1281" i="20"/>
  <c r="A1282" i="20"/>
  <c r="A1283" i="20"/>
  <c r="A1284" i="20"/>
  <c r="A1285" i="20"/>
  <c r="A1286" i="20"/>
  <c r="A1287" i="20"/>
  <c r="A1288" i="20"/>
  <c r="A1289" i="20"/>
  <c r="A1290" i="20"/>
  <c r="A1291" i="20"/>
  <c r="A1292" i="20"/>
  <c r="A1293" i="20"/>
  <c r="A1294" i="20"/>
  <c r="A1295" i="20"/>
  <c r="A1296" i="20"/>
  <c r="A1297" i="20"/>
  <c r="A1298" i="20"/>
  <c r="A1299" i="20"/>
  <c r="A1300" i="20"/>
  <c r="A1301" i="20"/>
  <c r="A1302" i="20"/>
  <c r="A1303" i="20"/>
  <c r="A1304" i="20"/>
  <c r="A1305" i="20"/>
  <c r="A1306" i="20"/>
  <c r="A1307" i="20"/>
  <c r="A1308" i="20"/>
  <c r="A1309" i="20"/>
  <c r="A1310" i="20"/>
  <c r="A1311" i="20"/>
  <c r="A1312" i="20"/>
  <c r="A1313" i="20"/>
  <c r="A1314" i="20"/>
  <c r="A1315" i="20"/>
  <c r="A1316" i="20"/>
  <c r="A1317" i="20"/>
  <c r="A1318" i="20"/>
  <c r="A1319" i="20"/>
  <c r="A1320" i="20"/>
  <c r="A1321" i="20"/>
  <c r="A1322" i="20"/>
  <c r="A1323" i="20"/>
  <c r="A1324" i="20"/>
  <c r="A1325" i="20"/>
  <c r="A1326" i="20"/>
  <c r="A1327" i="20"/>
  <c r="A1328" i="20"/>
  <c r="A1329" i="20"/>
  <c r="A1330" i="20"/>
  <c r="A1331" i="20"/>
  <c r="A1332" i="20"/>
  <c r="A1333" i="20"/>
  <c r="A1334" i="20"/>
  <c r="A1335" i="20"/>
  <c r="A1336" i="20"/>
  <c r="A1337" i="20"/>
  <c r="A1338" i="20"/>
  <c r="A1339" i="20"/>
  <c r="A1340" i="20"/>
  <c r="A1341" i="20"/>
  <c r="A1342" i="20"/>
  <c r="A1343" i="20"/>
  <c r="A1344" i="20"/>
  <c r="A1345" i="20"/>
  <c r="A1346" i="20"/>
  <c r="A1347" i="20"/>
  <c r="A1348" i="20"/>
  <c r="A1349" i="20"/>
  <c r="A1350" i="20"/>
  <c r="A1351" i="20"/>
  <c r="A1352" i="20"/>
  <c r="A1353" i="20"/>
  <c r="A1354" i="20"/>
  <c r="A1355" i="20"/>
  <c r="A1356" i="20"/>
  <c r="A1357" i="20"/>
  <c r="A1358" i="20"/>
  <c r="A1359" i="20"/>
  <c r="A1360" i="20"/>
  <c r="A1361" i="20"/>
  <c r="A1362" i="20"/>
  <c r="A1363" i="20"/>
  <c r="A1364" i="20"/>
  <c r="A1365" i="20"/>
  <c r="A1366" i="20"/>
  <c r="A1367" i="20"/>
  <c r="A1368" i="20"/>
  <c r="A1369" i="20"/>
  <c r="A1370" i="20"/>
  <c r="A1371" i="20"/>
  <c r="A1372" i="20"/>
  <c r="A1373" i="20"/>
  <c r="A1374" i="20"/>
  <c r="A1375" i="20"/>
  <c r="A1376" i="20"/>
  <c r="A1377" i="20"/>
  <c r="A1378" i="20"/>
  <c r="A1379" i="20"/>
  <c r="A1380" i="20"/>
  <c r="A1381" i="20"/>
  <c r="A1382" i="20"/>
  <c r="A1383" i="20"/>
  <c r="A1384" i="20"/>
  <c r="A1385" i="20"/>
  <c r="A1386" i="20"/>
  <c r="A1387" i="20"/>
  <c r="A1388" i="20"/>
  <c r="A1389" i="20"/>
  <c r="A1390" i="20"/>
  <c r="A1391" i="20"/>
  <c r="A1392" i="20"/>
  <c r="A1393" i="20"/>
  <c r="A1394" i="20"/>
  <c r="A1395" i="20"/>
  <c r="A1396" i="20"/>
  <c r="A1397" i="20"/>
  <c r="A1398" i="20"/>
  <c r="A1399" i="20"/>
  <c r="A1400" i="20"/>
  <c r="A1401" i="20"/>
  <c r="A1402" i="20"/>
  <c r="A1403" i="20"/>
  <c r="A1404" i="20"/>
  <c r="A1405" i="20"/>
  <c r="A1406" i="20"/>
  <c r="A1407" i="20"/>
  <c r="A1408" i="20"/>
  <c r="A1409" i="20"/>
  <c r="A1410" i="20"/>
  <c r="A1411" i="20"/>
  <c r="A1412" i="20"/>
  <c r="A1413" i="20"/>
  <c r="A1414" i="20"/>
  <c r="A1415" i="20"/>
  <c r="A1416" i="20"/>
  <c r="A1417" i="20"/>
  <c r="A1418" i="20"/>
  <c r="A1419" i="20"/>
  <c r="A1420" i="20"/>
  <c r="A1421" i="20"/>
  <c r="A1422" i="20"/>
  <c r="A1423" i="20"/>
  <c r="A1424" i="20"/>
  <c r="A1425" i="20"/>
  <c r="A1426" i="20"/>
  <c r="A1427" i="20"/>
  <c r="A1428" i="20"/>
  <c r="A1429" i="20"/>
  <c r="A1430" i="20"/>
  <c r="A1431" i="20"/>
  <c r="A1432" i="20"/>
  <c r="A1433" i="20"/>
  <c r="A1434" i="20"/>
  <c r="A1435" i="20"/>
  <c r="A1436" i="20"/>
  <c r="A1437" i="20"/>
  <c r="A1438" i="20"/>
  <c r="A1439" i="20"/>
  <c r="A1440" i="20"/>
  <c r="A1441" i="20"/>
  <c r="A1442" i="20"/>
  <c r="A1443" i="20"/>
  <c r="A1444" i="20"/>
  <c r="A1445" i="20"/>
  <c r="A1446" i="20"/>
  <c r="A1447" i="20"/>
  <c r="A1448" i="20"/>
  <c r="A1449" i="20"/>
  <c r="A1450" i="20"/>
  <c r="A1451" i="20"/>
  <c r="A1452" i="20"/>
  <c r="A1453" i="20"/>
  <c r="A1454" i="20"/>
  <c r="A1455" i="20"/>
  <c r="A1456" i="20"/>
  <c r="A1457" i="20"/>
  <c r="A1458" i="20"/>
  <c r="A1459" i="20"/>
  <c r="A1460" i="20"/>
  <c r="A1461" i="20"/>
  <c r="A1462" i="20"/>
  <c r="A1463" i="20"/>
  <c r="A1464" i="20"/>
  <c r="A1465" i="20"/>
  <c r="A1466" i="20"/>
  <c r="A1467" i="20"/>
  <c r="A1468" i="20"/>
  <c r="A1469" i="20"/>
  <c r="A1470" i="20"/>
  <c r="A1471" i="20"/>
  <c r="A1472" i="20"/>
  <c r="A1473" i="20"/>
  <c r="A1474" i="20"/>
  <c r="A1475" i="20"/>
  <c r="A1476" i="20"/>
  <c r="A1477" i="20"/>
  <c r="A1478" i="20"/>
  <c r="A1479" i="20"/>
  <c r="A1480" i="20"/>
  <c r="A1481" i="20"/>
  <c r="A1482" i="20"/>
  <c r="A1483" i="20"/>
  <c r="A1484" i="20"/>
  <c r="A1485" i="20"/>
  <c r="A1486" i="20"/>
  <c r="A1487" i="20"/>
  <c r="A1488" i="20"/>
  <c r="A1489" i="20"/>
  <c r="A1490" i="20"/>
  <c r="A1491" i="20"/>
  <c r="A1492" i="20"/>
  <c r="A1493" i="20"/>
  <c r="A1494" i="20"/>
  <c r="A1495" i="20"/>
  <c r="A1496" i="20"/>
  <c r="A1497" i="20"/>
  <c r="A1498" i="20"/>
  <c r="A1499" i="20"/>
  <c r="A1500" i="20"/>
  <c r="A1501" i="20"/>
  <c r="A1502" i="20"/>
  <c r="A1503" i="20"/>
  <c r="A1504" i="20"/>
  <c r="A1505" i="20"/>
  <c r="A1506" i="20"/>
  <c r="A1507" i="20"/>
  <c r="A1508" i="20"/>
  <c r="A1509" i="20"/>
  <c r="A1510" i="20"/>
  <c r="A1511" i="20"/>
  <c r="A1512" i="20"/>
  <c r="A1513" i="20"/>
  <c r="A1514" i="20"/>
  <c r="A1515" i="20"/>
  <c r="A1516" i="20"/>
  <c r="A1517" i="20"/>
  <c r="A1518" i="20"/>
  <c r="A1519" i="20"/>
  <c r="A1520" i="20"/>
  <c r="A1521" i="20"/>
  <c r="A1522" i="20"/>
  <c r="A1523" i="20"/>
  <c r="A1524" i="20"/>
  <c r="A1525" i="20"/>
  <c r="A1526" i="20"/>
  <c r="A1527" i="20"/>
  <c r="A1528" i="20"/>
  <c r="A1529" i="20"/>
  <c r="A1530" i="20"/>
  <c r="A1531" i="20"/>
  <c r="A1532" i="20"/>
  <c r="A1533" i="20"/>
  <c r="A1534" i="20"/>
  <c r="A1535" i="20"/>
  <c r="A1536" i="20"/>
  <c r="A1537" i="20"/>
  <c r="A1538" i="20"/>
  <c r="A1539" i="20"/>
  <c r="A1540" i="20"/>
  <c r="A1541" i="20"/>
  <c r="A1542" i="20"/>
  <c r="A1543" i="20"/>
  <c r="A1544" i="20"/>
  <c r="A1545" i="20"/>
  <c r="A1546" i="20"/>
  <c r="A1547" i="20"/>
  <c r="A1548" i="20"/>
  <c r="A1549" i="20"/>
  <c r="A1550" i="20"/>
  <c r="A1551" i="20"/>
  <c r="A1552" i="20"/>
  <c r="A1553" i="20"/>
  <c r="A1554" i="20"/>
  <c r="A1555" i="20"/>
  <c r="A1556" i="20"/>
  <c r="A1557" i="20"/>
  <c r="A1558" i="20"/>
  <c r="A1559" i="20"/>
  <c r="A1560" i="20"/>
  <c r="A1561" i="20"/>
  <c r="A1562" i="20"/>
  <c r="A1563" i="20"/>
  <c r="A1564" i="20"/>
  <c r="A1565" i="20"/>
  <c r="A1566" i="20"/>
  <c r="A1567" i="20"/>
  <c r="A1568" i="20"/>
  <c r="A1569" i="20"/>
  <c r="A1570" i="20"/>
  <c r="A1571" i="20"/>
  <c r="A1572" i="20"/>
  <c r="A1573" i="20"/>
  <c r="A1574" i="20"/>
  <c r="A1575" i="20"/>
  <c r="A1576" i="20"/>
  <c r="A1577" i="20"/>
  <c r="A1578" i="20"/>
  <c r="A1579" i="20"/>
  <c r="A1580" i="20"/>
  <c r="A1581" i="20"/>
  <c r="A1582" i="20"/>
  <c r="A1583" i="20"/>
  <c r="A1584" i="20"/>
  <c r="A1585" i="20"/>
  <c r="A1586" i="20"/>
  <c r="A1587" i="20"/>
  <c r="A1588" i="20"/>
  <c r="A1589" i="20"/>
  <c r="A1590" i="20"/>
  <c r="A1591" i="20"/>
  <c r="A1592" i="20"/>
  <c r="A1593" i="20"/>
  <c r="A1594" i="20"/>
  <c r="A1595" i="20"/>
  <c r="A1596" i="20"/>
  <c r="A1597" i="20"/>
  <c r="A1598" i="20"/>
  <c r="A1599" i="20"/>
  <c r="A1600" i="20"/>
  <c r="A1601" i="20"/>
  <c r="A1602" i="20"/>
  <c r="A1603" i="20"/>
  <c r="A1604" i="20"/>
  <c r="A1605" i="20"/>
  <c r="A1606" i="20"/>
  <c r="A1607" i="20"/>
  <c r="A1608" i="20"/>
  <c r="A1609" i="20"/>
  <c r="A1610" i="20"/>
  <c r="A1611" i="20"/>
  <c r="A1612" i="20"/>
  <c r="A1613" i="20"/>
  <c r="A1614" i="20"/>
  <c r="A1615" i="20"/>
  <c r="A1616" i="20"/>
  <c r="A1617" i="20"/>
  <c r="A1618" i="20"/>
  <c r="A1619" i="20"/>
  <c r="A1620" i="20"/>
  <c r="A1621" i="20"/>
  <c r="A1622" i="20"/>
  <c r="A1623" i="20"/>
  <c r="A1624" i="20"/>
  <c r="A1625" i="20"/>
  <c r="A1626" i="20"/>
  <c r="A1627" i="20"/>
  <c r="A1628" i="20"/>
  <c r="A1629" i="20"/>
  <c r="A1630" i="20"/>
  <c r="A1631" i="20"/>
  <c r="A1632" i="20"/>
  <c r="A1633" i="20"/>
  <c r="A1634" i="20"/>
  <c r="A1635" i="20"/>
  <c r="A1636" i="20"/>
  <c r="A1637" i="20"/>
  <c r="A1638" i="20"/>
  <c r="A1639" i="20"/>
  <c r="A1640" i="20"/>
  <c r="A1641" i="20"/>
  <c r="A1642" i="20"/>
  <c r="A1643" i="20"/>
  <c r="A1644" i="20"/>
  <c r="A1645" i="20"/>
  <c r="A1646" i="20"/>
  <c r="A1647" i="20"/>
  <c r="A1648" i="20"/>
  <c r="A1649" i="20"/>
  <c r="A1650" i="20"/>
  <c r="A1651" i="20"/>
  <c r="A1652" i="20"/>
  <c r="A1653" i="20"/>
  <c r="A1654" i="20"/>
  <c r="A1655" i="20"/>
  <c r="A1656" i="20"/>
  <c r="A1657" i="20"/>
  <c r="A1658" i="20"/>
  <c r="A1659" i="20"/>
  <c r="A1660" i="20"/>
  <c r="A1661" i="20"/>
  <c r="A1662" i="20"/>
  <c r="A1663" i="20"/>
  <c r="A1664" i="20"/>
  <c r="A1665" i="20"/>
  <c r="A1666" i="20"/>
  <c r="A1667" i="20"/>
  <c r="A1668" i="20"/>
  <c r="A1669" i="20"/>
  <c r="A1670" i="20"/>
  <c r="A1671" i="20"/>
  <c r="A1672" i="20"/>
  <c r="A1673" i="20"/>
  <c r="A1674" i="20"/>
  <c r="A1675" i="20"/>
  <c r="A1676" i="20"/>
  <c r="A1677" i="20"/>
  <c r="A1678" i="20"/>
  <c r="A1679" i="20"/>
  <c r="A1680" i="20"/>
  <c r="A1681" i="20"/>
  <c r="A1682" i="20"/>
  <c r="A1683" i="20"/>
  <c r="A1684" i="20"/>
  <c r="A1685" i="20"/>
  <c r="A1686" i="20"/>
  <c r="A1687" i="20"/>
  <c r="A1688" i="20"/>
  <c r="A1689" i="20"/>
  <c r="A1690" i="20"/>
  <c r="A1691" i="20"/>
  <c r="A1692" i="20"/>
  <c r="A1693" i="20"/>
  <c r="A1694" i="20"/>
  <c r="A1695" i="20"/>
  <c r="A1696" i="20"/>
  <c r="A1697" i="20"/>
  <c r="A1698" i="20"/>
  <c r="A1699" i="20"/>
  <c r="A1700" i="20"/>
  <c r="A1701" i="20"/>
  <c r="A1702" i="20"/>
  <c r="A1703" i="20"/>
  <c r="A1704" i="20"/>
  <c r="A1705" i="20"/>
  <c r="A1706" i="20"/>
  <c r="A1707" i="20"/>
  <c r="A1708" i="20"/>
  <c r="A1709" i="20"/>
  <c r="A1710" i="20"/>
  <c r="A1711" i="20"/>
  <c r="A1712" i="20"/>
  <c r="A1713" i="20"/>
  <c r="A1714" i="20"/>
  <c r="A1715" i="20"/>
  <c r="A1716" i="20"/>
  <c r="A1717" i="20"/>
  <c r="A1718" i="20"/>
  <c r="A1719" i="20"/>
  <c r="A1720" i="20"/>
  <c r="A1721" i="20"/>
  <c r="A1722" i="20"/>
  <c r="A1723" i="20"/>
  <c r="A1724" i="20"/>
  <c r="A1725" i="20"/>
  <c r="A1726" i="20"/>
  <c r="A1727" i="20"/>
  <c r="A1728" i="20"/>
  <c r="A1729" i="20"/>
  <c r="A1730" i="20"/>
  <c r="A1731" i="20"/>
  <c r="A1732" i="20"/>
  <c r="A1733" i="20"/>
  <c r="A1734" i="20"/>
  <c r="A1735" i="20"/>
  <c r="A1736" i="20"/>
  <c r="A1737" i="20"/>
  <c r="A1738" i="20"/>
  <c r="A1739" i="20"/>
  <c r="A1740" i="20"/>
  <c r="A1741" i="20"/>
  <c r="A1742" i="20"/>
  <c r="A1743" i="20"/>
  <c r="A1744" i="20"/>
  <c r="A1745" i="20"/>
  <c r="A1746" i="20"/>
  <c r="A1747" i="20"/>
  <c r="A1748" i="20"/>
  <c r="A1749" i="20"/>
  <c r="A1750" i="20"/>
  <c r="A1751" i="20"/>
  <c r="A1752" i="20"/>
  <c r="A1753" i="20"/>
  <c r="A1754" i="20"/>
  <c r="A1755" i="20"/>
  <c r="A1756" i="20"/>
  <c r="A1757" i="20"/>
  <c r="A1758" i="20"/>
  <c r="A1759" i="20"/>
  <c r="A1760" i="20"/>
  <c r="A1761" i="20"/>
  <c r="A1762" i="20"/>
  <c r="A1763" i="20"/>
  <c r="A1764" i="20"/>
  <c r="A1765" i="20"/>
  <c r="A1766" i="20"/>
  <c r="A1767" i="20"/>
  <c r="A1768" i="20"/>
  <c r="A1769" i="20"/>
  <c r="A1770" i="20"/>
  <c r="A1771" i="20"/>
  <c r="A1772" i="20"/>
  <c r="A1773" i="20"/>
  <c r="A1774" i="20"/>
  <c r="A1775" i="20"/>
  <c r="A1776" i="20"/>
  <c r="A1777" i="20"/>
  <c r="A1778" i="20"/>
  <c r="A1779" i="20"/>
  <c r="A1780" i="20"/>
  <c r="A1781" i="20"/>
  <c r="A1782" i="20"/>
  <c r="A1783" i="20"/>
  <c r="A1784" i="20"/>
  <c r="A1785" i="20"/>
  <c r="A1786" i="20"/>
  <c r="A1787" i="20"/>
  <c r="A1788" i="20"/>
  <c r="A1789" i="20"/>
  <c r="A1790" i="20"/>
  <c r="A1791" i="20"/>
  <c r="A1792" i="20"/>
  <c r="A1793" i="20"/>
  <c r="A1794" i="20"/>
  <c r="A1795" i="20"/>
  <c r="A1796" i="20"/>
  <c r="A1797" i="20"/>
  <c r="A1798" i="20"/>
  <c r="A1799" i="20"/>
  <c r="A1800" i="20"/>
  <c r="A1801" i="20"/>
  <c r="A1802" i="20"/>
  <c r="A1803" i="20"/>
  <c r="A1804" i="20"/>
  <c r="A1805" i="20"/>
  <c r="A1806" i="20"/>
  <c r="A1807" i="20"/>
  <c r="A1808" i="20"/>
  <c r="A1809" i="20"/>
  <c r="A1810" i="20"/>
  <c r="A1811" i="20"/>
  <c r="A1812" i="20"/>
  <c r="A1813" i="20"/>
  <c r="A1814" i="20"/>
  <c r="A1815" i="20"/>
  <c r="A1816" i="20"/>
  <c r="A1817" i="20"/>
  <c r="A1818" i="20"/>
  <c r="A1819" i="20"/>
  <c r="A1820" i="20"/>
  <c r="A1821" i="20"/>
  <c r="A1822" i="20"/>
  <c r="A1823" i="20"/>
  <c r="A1824" i="20"/>
  <c r="A1825" i="20"/>
  <c r="A1826" i="20"/>
  <c r="A1827" i="20"/>
  <c r="A1828" i="20"/>
  <c r="A1829" i="20"/>
  <c r="A1830" i="20"/>
  <c r="A1831" i="20"/>
  <c r="A1832" i="20"/>
  <c r="A1833" i="20"/>
  <c r="A1834" i="20"/>
  <c r="A1835" i="20"/>
  <c r="A1836" i="20"/>
  <c r="A1837" i="20"/>
  <c r="A1838" i="20"/>
  <c r="A1839" i="20"/>
  <c r="A1840" i="20"/>
  <c r="A1841" i="20"/>
  <c r="A1842" i="20"/>
  <c r="A1843" i="20"/>
  <c r="A1844" i="20"/>
  <c r="A1845" i="20"/>
  <c r="A1846" i="20"/>
  <c r="A1847" i="20"/>
  <c r="A1848" i="20"/>
  <c r="A1849" i="20"/>
  <c r="A1850" i="20"/>
  <c r="A1851" i="20"/>
  <c r="A1852" i="20"/>
  <c r="A1853" i="20"/>
  <c r="A1854" i="20"/>
  <c r="A1855" i="20"/>
  <c r="A1856" i="20"/>
  <c r="A1857" i="20"/>
  <c r="A1858" i="20"/>
  <c r="A1859" i="20"/>
  <c r="A1860" i="20"/>
  <c r="A1861" i="20"/>
  <c r="A1862" i="20"/>
  <c r="A1863" i="20"/>
  <c r="A1864" i="20"/>
  <c r="A1865" i="20"/>
  <c r="A1866" i="20"/>
  <c r="A1867" i="20"/>
  <c r="A1868" i="20"/>
  <c r="A1869" i="20"/>
  <c r="A1870" i="20"/>
  <c r="A1871" i="20"/>
  <c r="A1872" i="20"/>
  <c r="A1873" i="20"/>
  <c r="A1874" i="20"/>
  <c r="A1875" i="20"/>
  <c r="A1876" i="20"/>
  <c r="A1877" i="20"/>
  <c r="A1878" i="20"/>
  <c r="A1879" i="20"/>
  <c r="A1880" i="20"/>
  <c r="A1881" i="20"/>
  <c r="A1882" i="20"/>
  <c r="A1883" i="20"/>
  <c r="A1884" i="20"/>
  <c r="A1885" i="20"/>
  <c r="A1886" i="20"/>
  <c r="A1887" i="20"/>
  <c r="A1888" i="20"/>
  <c r="A1889" i="20"/>
  <c r="A1890" i="20"/>
  <c r="A1891" i="20"/>
  <c r="A1892" i="20"/>
  <c r="A1893" i="20"/>
  <c r="A1894" i="20"/>
  <c r="A1895" i="20"/>
  <c r="A1896" i="20"/>
  <c r="A1897" i="20"/>
  <c r="A1898" i="20"/>
  <c r="A1899" i="20"/>
  <c r="A1900" i="20"/>
  <c r="A1901" i="20"/>
  <c r="A1902" i="20"/>
  <c r="A1903" i="20"/>
  <c r="A1904" i="20"/>
  <c r="A1905" i="20"/>
  <c r="A1906" i="20"/>
  <c r="A1907" i="20"/>
  <c r="A1908" i="20"/>
  <c r="A1909" i="20"/>
  <c r="A1910" i="20"/>
  <c r="A1911" i="20"/>
  <c r="A1912" i="20"/>
  <c r="A1913" i="20"/>
  <c r="A1914" i="20"/>
  <c r="A1915" i="20"/>
  <c r="A1916" i="20"/>
  <c r="A1917" i="20"/>
  <c r="A1918" i="20"/>
  <c r="A1919" i="20"/>
  <c r="A1920" i="20"/>
  <c r="A1921" i="20"/>
  <c r="A1922" i="20"/>
  <c r="A1923" i="20"/>
  <c r="A1924" i="20"/>
  <c r="A1925" i="20"/>
  <c r="A1926" i="20"/>
  <c r="A1927" i="20"/>
  <c r="A1928" i="20"/>
  <c r="A1929" i="20"/>
  <c r="A1930" i="20"/>
  <c r="A1931" i="20"/>
  <c r="A1932" i="20"/>
  <c r="A1933" i="20"/>
  <c r="A1934" i="20"/>
  <c r="A1935" i="20"/>
  <c r="A1936" i="20"/>
  <c r="A1937" i="20"/>
  <c r="A1938" i="20"/>
  <c r="A1939" i="20"/>
  <c r="A1940" i="20"/>
  <c r="A1941" i="20"/>
  <c r="A1942" i="20"/>
  <c r="A1943" i="20"/>
  <c r="A1944" i="20"/>
  <c r="A1945" i="20"/>
  <c r="A1946" i="20"/>
  <c r="A1947" i="20"/>
  <c r="A1948" i="20"/>
  <c r="A1949" i="20"/>
  <c r="A1950" i="20"/>
  <c r="A1951" i="20"/>
  <c r="A1952" i="20"/>
  <c r="A1953" i="20"/>
  <c r="A1954" i="20"/>
  <c r="A1955" i="20"/>
  <c r="A1956" i="20"/>
  <c r="A1957" i="20"/>
  <c r="A1958" i="20"/>
  <c r="A1959" i="20"/>
  <c r="A1960" i="20"/>
  <c r="A1961" i="20"/>
  <c r="A1962" i="20"/>
  <c r="A1963" i="20"/>
  <c r="A1964" i="20"/>
  <c r="A1965" i="20"/>
  <c r="A1966" i="20"/>
  <c r="A1967" i="20"/>
  <c r="A1968" i="20"/>
  <c r="A1969" i="20"/>
  <c r="A1970" i="20"/>
  <c r="A1971" i="20"/>
  <c r="A1972" i="20"/>
  <c r="A1973" i="20"/>
  <c r="A1974" i="20"/>
  <c r="A1975" i="20"/>
  <c r="A1976" i="20"/>
  <c r="A1977" i="20"/>
  <c r="A1978" i="20"/>
  <c r="A1979" i="20"/>
  <c r="A1980" i="20"/>
  <c r="A1981" i="20"/>
  <c r="A1982" i="20"/>
  <c r="A1983" i="20"/>
  <c r="A1984" i="20"/>
  <c r="A1985" i="20"/>
  <c r="A1986" i="20"/>
  <c r="A1987" i="20"/>
  <c r="A1988" i="20"/>
  <c r="A1989" i="20"/>
  <c r="A1990" i="20"/>
  <c r="A1991" i="20"/>
  <c r="A1992" i="20"/>
  <c r="A1993" i="20"/>
  <c r="A1994" i="20"/>
  <c r="A1995" i="20"/>
  <c r="A1996" i="20"/>
  <c r="A1997" i="20"/>
  <c r="A1998" i="20"/>
  <c r="A1999" i="20"/>
  <c r="A2000" i="20"/>
  <c r="A2001" i="20"/>
  <c r="A2002" i="20"/>
  <c r="A2003" i="20"/>
  <c r="A2004" i="20"/>
  <c r="A2005" i="20"/>
  <c r="A2006" i="20"/>
  <c r="A2007" i="20"/>
  <c r="A2008" i="20"/>
  <c r="A2009" i="20"/>
  <c r="A2010" i="20"/>
  <c r="A2011" i="20"/>
  <c r="A2012" i="20"/>
  <c r="A2013" i="20"/>
  <c r="A2014" i="20"/>
  <c r="A2015" i="20"/>
  <c r="A2016" i="20"/>
  <c r="A2017" i="20"/>
  <c r="A2018" i="20"/>
  <c r="A2019" i="20"/>
  <c r="A2020" i="20"/>
  <c r="A2021" i="20"/>
  <c r="A2022" i="20"/>
  <c r="A2023" i="20"/>
  <c r="A2024" i="20"/>
  <c r="A2025" i="20"/>
  <c r="A2026" i="20"/>
  <c r="A2027" i="20"/>
  <c r="A2028" i="20"/>
  <c r="A2029" i="20"/>
  <c r="A2030" i="20"/>
  <c r="A2031" i="20"/>
  <c r="A2032" i="20"/>
  <c r="A2033" i="20"/>
  <c r="A2034" i="20"/>
  <c r="A2035" i="20"/>
  <c r="A2036" i="20"/>
  <c r="A2037" i="20"/>
  <c r="A2038" i="20"/>
  <c r="A2039" i="20"/>
  <c r="A2040" i="20"/>
  <c r="A2041" i="20"/>
  <c r="A2042" i="20"/>
  <c r="A2043" i="20"/>
  <c r="A2044" i="20"/>
  <c r="A2045" i="20"/>
  <c r="A2046" i="20"/>
  <c r="A2047" i="20"/>
  <c r="A2048" i="20"/>
  <c r="A2049" i="20"/>
  <c r="A2050" i="20"/>
  <c r="A2051" i="20"/>
  <c r="A2052" i="20"/>
  <c r="A2053" i="20"/>
  <c r="A2054" i="20"/>
  <c r="A2055" i="20"/>
  <c r="A2056" i="20"/>
  <c r="A2057" i="20"/>
  <c r="A2058" i="20"/>
  <c r="A2059" i="20"/>
  <c r="A2060" i="20"/>
  <c r="A2061" i="20"/>
  <c r="A2062" i="20"/>
  <c r="A2063" i="20"/>
  <c r="A2064" i="20"/>
  <c r="A2065" i="20"/>
  <c r="A2066" i="20"/>
  <c r="A2067" i="20"/>
  <c r="A2068" i="20"/>
  <c r="A2069" i="20"/>
  <c r="A2070" i="20"/>
  <c r="A2071" i="20"/>
  <c r="A2072" i="20"/>
  <c r="A2073" i="20"/>
  <c r="A2074" i="20"/>
  <c r="A2075" i="20"/>
  <c r="A2076" i="20"/>
  <c r="A2077" i="20"/>
  <c r="A2078" i="20"/>
  <c r="A2079" i="20"/>
  <c r="A2080" i="20"/>
  <c r="A2081" i="20"/>
  <c r="A2082" i="20"/>
  <c r="A2083" i="20"/>
  <c r="A2084" i="20"/>
  <c r="A2085" i="20"/>
  <c r="A2086" i="20"/>
  <c r="A2087" i="20"/>
  <c r="A2088" i="20"/>
  <c r="A2089" i="20"/>
  <c r="A2090" i="20"/>
  <c r="A2091" i="20"/>
  <c r="A2092" i="20"/>
  <c r="A2093" i="20"/>
  <c r="A2094" i="20"/>
  <c r="A2095" i="20"/>
  <c r="A2096" i="20"/>
  <c r="A2097" i="20"/>
  <c r="A2098" i="20"/>
  <c r="A2099" i="20"/>
  <c r="A2100" i="20"/>
  <c r="A2101" i="20"/>
  <c r="A2102" i="20"/>
  <c r="A2103" i="20"/>
  <c r="A2104" i="20"/>
  <c r="A2105" i="20"/>
  <c r="A2106" i="20"/>
  <c r="A2107" i="20"/>
  <c r="A2108" i="20"/>
  <c r="A2109" i="20"/>
  <c r="A2110" i="20"/>
  <c r="A2111" i="20"/>
  <c r="A2112" i="20"/>
  <c r="A2113" i="20"/>
  <c r="A2114" i="20"/>
  <c r="A2115" i="20"/>
  <c r="A2116" i="20"/>
  <c r="A2117" i="20"/>
  <c r="A2118" i="20"/>
  <c r="A2119" i="20"/>
  <c r="A2120" i="20"/>
  <c r="A2121" i="20"/>
  <c r="A2122" i="20"/>
  <c r="A2123" i="20"/>
  <c r="A2124" i="20"/>
  <c r="A2125" i="20"/>
  <c r="A2126" i="20"/>
  <c r="A2127" i="20"/>
  <c r="A2128" i="20"/>
  <c r="A2129" i="20"/>
  <c r="A2130" i="20"/>
  <c r="A2131" i="20"/>
  <c r="A2132" i="20"/>
  <c r="A2133" i="20"/>
  <c r="A2134" i="20"/>
  <c r="A2135" i="20"/>
  <c r="A2136" i="20"/>
  <c r="A2137" i="20"/>
  <c r="A2138" i="20"/>
  <c r="A2139" i="20"/>
  <c r="A2140" i="20"/>
  <c r="A2141" i="20"/>
  <c r="A2142" i="20"/>
  <c r="A2143" i="20"/>
  <c r="A2144" i="20"/>
  <c r="A2145" i="20"/>
  <c r="A2146" i="20"/>
  <c r="A2147" i="20"/>
  <c r="A2148" i="20"/>
  <c r="A2149" i="20"/>
  <c r="A2150" i="20"/>
  <c r="A2151" i="20"/>
  <c r="A2152" i="20"/>
  <c r="A2153" i="20"/>
  <c r="A2154" i="20"/>
  <c r="A2155" i="20"/>
  <c r="A2156" i="20"/>
  <c r="A2157" i="20"/>
  <c r="A2158" i="20"/>
  <c r="A2159" i="20"/>
  <c r="A2160" i="20"/>
  <c r="A2161" i="20"/>
  <c r="A2162" i="20"/>
  <c r="A2163" i="20"/>
  <c r="A2164" i="20"/>
  <c r="A2165" i="20"/>
  <c r="A2166" i="20"/>
  <c r="A2167" i="20"/>
  <c r="A2168" i="20"/>
  <c r="A2169" i="20"/>
  <c r="A2170" i="20"/>
  <c r="A2171" i="20"/>
  <c r="A2172" i="20"/>
  <c r="A2173" i="20"/>
  <c r="A2174" i="20"/>
  <c r="A2175" i="20"/>
  <c r="A2176" i="20"/>
  <c r="A2177" i="20"/>
  <c r="A2178" i="20"/>
  <c r="A2179" i="20"/>
  <c r="A2180" i="20"/>
  <c r="A2181" i="20"/>
  <c r="A2182" i="20"/>
  <c r="A2183" i="20"/>
  <c r="A2184" i="20"/>
  <c r="A2185" i="20"/>
  <c r="A2186" i="20"/>
  <c r="A2187" i="20"/>
  <c r="A2188" i="20"/>
  <c r="A2189" i="20"/>
  <c r="A2190" i="20"/>
  <c r="A2191" i="20"/>
  <c r="A2192" i="20"/>
  <c r="A2193" i="20"/>
  <c r="A2194" i="20"/>
  <c r="A2195" i="20"/>
  <c r="A2196" i="20"/>
  <c r="A2197" i="20"/>
  <c r="A2198" i="20"/>
  <c r="A2199" i="20"/>
  <c r="A2200" i="20"/>
  <c r="A2201" i="20"/>
  <c r="A2202" i="20"/>
  <c r="A2203" i="20"/>
  <c r="A2204" i="20"/>
  <c r="A2205" i="20"/>
  <c r="A2206" i="20"/>
  <c r="A2207" i="20"/>
  <c r="A2208" i="20"/>
  <c r="A2209" i="20"/>
  <c r="A2210" i="20"/>
  <c r="A2211" i="20"/>
  <c r="A2212" i="20"/>
  <c r="A2213" i="20"/>
  <c r="A2214" i="20"/>
  <c r="A2215" i="20"/>
  <c r="A2216" i="20"/>
  <c r="A2217" i="20"/>
  <c r="A2218" i="20"/>
  <c r="A2219" i="20"/>
  <c r="A2220" i="20"/>
  <c r="A2221" i="20"/>
  <c r="A2222" i="20"/>
  <c r="A2223" i="20"/>
  <c r="A2224" i="20"/>
  <c r="A2225" i="20"/>
  <c r="A2226" i="20"/>
  <c r="A2227" i="20"/>
  <c r="A2228" i="20"/>
  <c r="A2229" i="20"/>
  <c r="A2230" i="20"/>
  <c r="A2231" i="20"/>
  <c r="A2232" i="20"/>
  <c r="A2233" i="20"/>
  <c r="A2234" i="20"/>
  <c r="A2235" i="20"/>
  <c r="A2236" i="20"/>
  <c r="A2237" i="20"/>
  <c r="A2238" i="20"/>
  <c r="A2239" i="20"/>
  <c r="A2240" i="20"/>
  <c r="A2241" i="20"/>
  <c r="A2242" i="20"/>
  <c r="A2243" i="20"/>
  <c r="A2244" i="20"/>
  <c r="A2245" i="20"/>
  <c r="A2246" i="20"/>
  <c r="A2247" i="20"/>
  <c r="A2248" i="20"/>
  <c r="A2249" i="20"/>
  <c r="A2250" i="20"/>
  <c r="A2251" i="20"/>
  <c r="A2252" i="20"/>
  <c r="A2253" i="20"/>
  <c r="A2254" i="20"/>
  <c r="A2255" i="20"/>
  <c r="A2256" i="20"/>
  <c r="A2257" i="20"/>
  <c r="A2258" i="20"/>
  <c r="A2259" i="20"/>
  <c r="A2260" i="20"/>
  <c r="A2261" i="20"/>
  <c r="A2262" i="20"/>
  <c r="A2263" i="20"/>
  <c r="A2264" i="20"/>
  <c r="A2265" i="20"/>
  <c r="A2266" i="20"/>
  <c r="A2267" i="20"/>
  <c r="A2268" i="20"/>
  <c r="A2269" i="20"/>
  <c r="A2270" i="20"/>
  <c r="A2271" i="20"/>
  <c r="A2272" i="20"/>
  <c r="A2273" i="20"/>
  <c r="A2274" i="20"/>
  <c r="A2275" i="20"/>
  <c r="A2276" i="20"/>
  <c r="A2277" i="20"/>
  <c r="A2278" i="20"/>
  <c r="A2279" i="20"/>
  <c r="A2280" i="20"/>
  <c r="A2281" i="20"/>
  <c r="A2282" i="20"/>
  <c r="A2283" i="20"/>
  <c r="A2284" i="20"/>
  <c r="A2285" i="20"/>
  <c r="A2286" i="20"/>
  <c r="A2287" i="20"/>
  <c r="A2288" i="20"/>
  <c r="A2289" i="20"/>
  <c r="A2290" i="20"/>
  <c r="A2291" i="20"/>
  <c r="A2292" i="20"/>
  <c r="A2293" i="20"/>
  <c r="A2294" i="20"/>
  <c r="A2295" i="20"/>
  <c r="A2296" i="20"/>
  <c r="A2297" i="20"/>
  <c r="A2298" i="20"/>
  <c r="A2299" i="20"/>
  <c r="A2300" i="20"/>
  <c r="A2301" i="20"/>
  <c r="A2302" i="20"/>
  <c r="A2303" i="20"/>
  <c r="A2304" i="20"/>
  <c r="A2305" i="20"/>
  <c r="A2306" i="20"/>
  <c r="A2307" i="20"/>
  <c r="A2308" i="20"/>
  <c r="A2309" i="20"/>
  <c r="A2310" i="20"/>
  <c r="A2311" i="20"/>
  <c r="A2312" i="20"/>
  <c r="A2313" i="20"/>
  <c r="A2314" i="20"/>
  <c r="A2315" i="20"/>
  <c r="A2316" i="20"/>
  <c r="A2317" i="20"/>
  <c r="A2318" i="20"/>
  <c r="A2319" i="20"/>
  <c r="A2320" i="20"/>
  <c r="A2321" i="20"/>
  <c r="A2322" i="20"/>
  <c r="A2323" i="20"/>
  <c r="A2324" i="20"/>
  <c r="A2325" i="20"/>
  <c r="A2326" i="20"/>
  <c r="A2327" i="20"/>
  <c r="A2328" i="20"/>
  <c r="A2329" i="20"/>
  <c r="A2330" i="20"/>
  <c r="A2331" i="20"/>
  <c r="A2332" i="20"/>
  <c r="A2333" i="20"/>
  <c r="A2334" i="20"/>
  <c r="A2335" i="20"/>
  <c r="A2336" i="20"/>
  <c r="A2337" i="20"/>
  <c r="A2338" i="20"/>
  <c r="A2339" i="20"/>
  <c r="A2340" i="20"/>
  <c r="A2341" i="20"/>
  <c r="A2342" i="20"/>
  <c r="A2343" i="20"/>
  <c r="A2344" i="20"/>
  <c r="A2345" i="20"/>
  <c r="A2346" i="20"/>
  <c r="A2347" i="20"/>
  <c r="A2348" i="20"/>
  <c r="A2349" i="20"/>
  <c r="A2350" i="20"/>
  <c r="A2351" i="20"/>
  <c r="A2352" i="20"/>
  <c r="A2353" i="20"/>
  <c r="A2354" i="20"/>
  <c r="A2355" i="20"/>
  <c r="A2356" i="20"/>
  <c r="A2357" i="20"/>
  <c r="A2358" i="20"/>
  <c r="A2359" i="20"/>
  <c r="A2360" i="20"/>
  <c r="A2361" i="20"/>
  <c r="A2362" i="20"/>
  <c r="A2363" i="20"/>
  <c r="A2364" i="20"/>
  <c r="A2365" i="20"/>
  <c r="A2366" i="20"/>
  <c r="A2367" i="20"/>
  <c r="A2368" i="20"/>
  <c r="A2369" i="20"/>
  <c r="A2370" i="20"/>
  <c r="A2371" i="20"/>
  <c r="A2372" i="20"/>
  <c r="A2373" i="20"/>
  <c r="A2374" i="20"/>
  <c r="A2375" i="20"/>
  <c r="A2376" i="20"/>
  <c r="A2377" i="20"/>
  <c r="A2378" i="20"/>
  <c r="A2379" i="20"/>
  <c r="A2380" i="20"/>
  <c r="A2381" i="20"/>
  <c r="A2382" i="20"/>
  <c r="A2383" i="20"/>
  <c r="A2384" i="20"/>
  <c r="A2385" i="20"/>
  <c r="A2386" i="20"/>
  <c r="A2387" i="20"/>
  <c r="A2388" i="20"/>
  <c r="A2389" i="20"/>
  <c r="A2390" i="20"/>
  <c r="A2391" i="20"/>
  <c r="A2392" i="20"/>
  <c r="A2393" i="20"/>
  <c r="A2394" i="20"/>
  <c r="A2395" i="20"/>
  <c r="A2396" i="20"/>
  <c r="A2397" i="20"/>
  <c r="A2398" i="20"/>
  <c r="A2399" i="20"/>
  <c r="A2400" i="20"/>
  <c r="A2401" i="20"/>
  <c r="A2402" i="20"/>
  <c r="A2403" i="20"/>
  <c r="A2404" i="20"/>
  <c r="A2405" i="20"/>
  <c r="A2406" i="20"/>
  <c r="A2407" i="20"/>
  <c r="A2408" i="20"/>
  <c r="A2409" i="20"/>
  <c r="A2410" i="20"/>
  <c r="A2411" i="20"/>
  <c r="A2412" i="20"/>
  <c r="A2413" i="20"/>
  <c r="A2414" i="20"/>
  <c r="A2415" i="20"/>
  <c r="A2416" i="20"/>
  <c r="A2417" i="20"/>
  <c r="A2418" i="20"/>
  <c r="A2419" i="20"/>
  <c r="A2420" i="20"/>
  <c r="A2421" i="20"/>
  <c r="A2422" i="20"/>
  <c r="A2423" i="20"/>
  <c r="A2424" i="20"/>
  <c r="A2425" i="20"/>
  <c r="A2426" i="20"/>
  <c r="A2427" i="20"/>
  <c r="A2428" i="20"/>
  <c r="A2429" i="20"/>
  <c r="A2430" i="20"/>
  <c r="A2431" i="20"/>
  <c r="A2432" i="20"/>
  <c r="A2433" i="20"/>
  <c r="A2434" i="20"/>
  <c r="A2435" i="20"/>
  <c r="A2436" i="20"/>
  <c r="A2437" i="20"/>
  <c r="A2438" i="20"/>
  <c r="A2439" i="20"/>
  <c r="A2440" i="20"/>
  <c r="A2441" i="20"/>
  <c r="A2442" i="20"/>
  <c r="A2443" i="20"/>
  <c r="A2444" i="20"/>
  <c r="A2445" i="20"/>
  <c r="A2446" i="20"/>
  <c r="A2447" i="20"/>
  <c r="A2448" i="20"/>
  <c r="A2449" i="20"/>
  <c r="A2450" i="20"/>
  <c r="A2451" i="20"/>
  <c r="A2452" i="20"/>
  <c r="A2453" i="20"/>
  <c r="A2454" i="20"/>
  <c r="A2455" i="20"/>
  <c r="A2456" i="20"/>
  <c r="A2457" i="20"/>
  <c r="A2458" i="20"/>
  <c r="A2459" i="20"/>
  <c r="A2460" i="20"/>
  <c r="A2461" i="20"/>
  <c r="A2462" i="20"/>
  <c r="A2463" i="20"/>
  <c r="A2464" i="20"/>
  <c r="A2465" i="20"/>
  <c r="A2466" i="20"/>
  <c r="A2467" i="20"/>
  <c r="A2468" i="20"/>
  <c r="A2469" i="20"/>
  <c r="A2470" i="20"/>
  <c r="A2471" i="20"/>
  <c r="A2472" i="20"/>
  <c r="A2473" i="20"/>
  <c r="A2474" i="20"/>
  <c r="A2475" i="20"/>
  <c r="A2476" i="20"/>
  <c r="A2477" i="20"/>
  <c r="A2478" i="20"/>
  <c r="A2479" i="20"/>
  <c r="A2480" i="20"/>
  <c r="A2481" i="20"/>
  <c r="A2482" i="20"/>
  <c r="A2483" i="20"/>
  <c r="A2484" i="20"/>
  <c r="A2485" i="20"/>
  <c r="A2486" i="20"/>
  <c r="A2487" i="20"/>
  <c r="A2488" i="20"/>
  <c r="A2489" i="20"/>
  <c r="A2490" i="20"/>
  <c r="A2491" i="20"/>
  <c r="A2492" i="20"/>
  <c r="A2493" i="20"/>
  <c r="A2494" i="20"/>
  <c r="A2495" i="20"/>
  <c r="A2496" i="20"/>
  <c r="A2497" i="20"/>
  <c r="A2498" i="20"/>
  <c r="A2499" i="20"/>
  <c r="A2500" i="20"/>
  <c r="A2501" i="20"/>
  <c r="A2502" i="20"/>
  <c r="A2503" i="20"/>
  <c r="A2504" i="20"/>
  <c r="A2505" i="20"/>
  <c r="A2506" i="20"/>
  <c r="A2507" i="20"/>
  <c r="A2508" i="20"/>
  <c r="A2509" i="20"/>
  <c r="A2510" i="20"/>
  <c r="A2511" i="20"/>
  <c r="A2512" i="20"/>
  <c r="A2513" i="20"/>
  <c r="A2514" i="20"/>
  <c r="A2515" i="20"/>
  <c r="A2516" i="20"/>
  <c r="A2517" i="20"/>
  <c r="A2518" i="20"/>
  <c r="A2519" i="20"/>
  <c r="A2520" i="20"/>
  <c r="A2521" i="20"/>
  <c r="A2522" i="20"/>
  <c r="A2523" i="20"/>
  <c r="A2524" i="20"/>
  <c r="A2525" i="20"/>
  <c r="A2526" i="20"/>
  <c r="A2527" i="20"/>
  <c r="A2528" i="20"/>
  <c r="A2529" i="20"/>
  <c r="A2530" i="20"/>
  <c r="A2531" i="20"/>
  <c r="A2532" i="20"/>
  <c r="A2533" i="20"/>
  <c r="A2534" i="20"/>
  <c r="A2535" i="20"/>
  <c r="A2536" i="20"/>
  <c r="A2537" i="20"/>
  <c r="A2538" i="20"/>
  <c r="A2539" i="20"/>
  <c r="A2540" i="20"/>
  <c r="A2541" i="20"/>
  <c r="A2542" i="20"/>
  <c r="A2543" i="20"/>
  <c r="A2544" i="20"/>
  <c r="A2545" i="20"/>
  <c r="A2546" i="20"/>
  <c r="A2547" i="20"/>
  <c r="A2548" i="20"/>
  <c r="A2549" i="20"/>
  <c r="A2550" i="20"/>
  <c r="A2551" i="20"/>
  <c r="A2552" i="20"/>
  <c r="A2553" i="20"/>
  <c r="A2554" i="20"/>
  <c r="A2555" i="20"/>
  <c r="A2556" i="20"/>
  <c r="A2557" i="20"/>
  <c r="A2558" i="20"/>
  <c r="A2559" i="20"/>
  <c r="A2560" i="20"/>
  <c r="A2561" i="20"/>
  <c r="A2562" i="20"/>
  <c r="A2563" i="20"/>
  <c r="A2564" i="20"/>
  <c r="A2565" i="20"/>
  <c r="A2566" i="20"/>
  <c r="A2567" i="20"/>
  <c r="A2568" i="20"/>
  <c r="A2569" i="20"/>
  <c r="A2570" i="20"/>
  <c r="A2571" i="20"/>
  <c r="A2572" i="20"/>
  <c r="A2573" i="20"/>
  <c r="A2574" i="20"/>
  <c r="A2575" i="20"/>
  <c r="A2576" i="20"/>
  <c r="A2577" i="20"/>
  <c r="A2578" i="20"/>
  <c r="A2579" i="20"/>
  <c r="A2580" i="20"/>
  <c r="A2581" i="20"/>
  <c r="A2582" i="20"/>
  <c r="A2583" i="20"/>
  <c r="A2584" i="20"/>
  <c r="A2585" i="20"/>
  <c r="A2586" i="20"/>
  <c r="A2587" i="20"/>
  <c r="A2588" i="20"/>
  <c r="A2589" i="20"/>
  <c r="A2590" i="20"/>
  <c r="A2591" i="20"/>
  <c r="A2592" i="20"/>
  <c r="A2593" i="20"/>
  <c r="A2594" i="20"/>
  <c r="A2595" i="20"/>
  <c r="A2596" i="20"/>
  <c r="A2597" i="20"/>
  <c r="A2598" i="20"/>
  <c r="A2599" i="20"/>
  <c r="A2600" i="20"/>
  <c r="A2601" i="20"/>
  <c r="A2602" i="20"/>
  <c r="A2603" i="20"/>
  <c r="A2604" i="20"/>
  <c r="A2605" i="20"/>
  <c r="A2606" i="20"/>
  <c r="A2607" i="20"/>
  <c r="A2608" i="20"/>
  <c r="A2609" i="20"/>
  <c r="A2610" i="20"/>
  <c r="A2611" i="20"/>
  <c r="A2612" i="20"/>
  <c r="A2613" i="20"/>
  <c r="A2614" i="20"/>
  <c r="A2615" i="20"/>
  <c r="A2616" i="20"/>
  <c r="A2617" i="20"/>
  <c r="A2618" i="20"/>
  <c r="A2619" i="20"/>
  <c r="A2620" i="20"/>
  <c r="A2621" i="20"/>
  <c r="A2622" i="20"/>
  <c r="A2623" i="20"/>
  <c r="A2624" i="20"/>
  <c r="A2625" i="20"/>
  <c r="A2626" i="20"/>
  <c r="A2627" i="20"/>
  <c r="A2628" i="20"/>
  <c r="A2629" i="20"/>
  <c r="A2630" i="20"/>
  <c r="A2631" i="20"/>
  <c r="A2632" i="20"/>
  <c r="A2633" i="20"/>
  <c r="A2634" i="20"/>
  <c r="A2635" i="20"/>
  <c r="A2636" i="20"/>
  <c r="A2637" i="20"/>
  <c r="A2638" i="20"/>
  <c r="A2639" i="20"/>
  <c r="A2640" i="20"/>
  <c r="A2641" i="20"/>
  <c r="A2642" i="20"/>
  <c r="A2643" i="20"/>
  <c r="A2644" i="20"/>
  <c r="A2645" i="20"/>
  <c r="A2646" i="20"/>
  <c r="A2647" i="20"/>
  <c r="A2648" i="20"/>
  <c r="A2649" i="20"/>
  <c r="A2650" i="20"/>
  <c r="A2651" i="20"/>
  <c r="A2652" i="20"/>
  <c r="A2653" i="20"/>
  <c r="A2654" i="20"/>
  <c r="A2655" i="20"/>
  <c r="A2656" i="20"/>
  <c r="A2657" i="20"/>
  <c r="A2658" i="20"/>
  <c r="A2659" i="20"/>
  <c r="A2660" i="20"/>
  <c r="A2661" i="20"/>
  <c r="A2662" i="20"/>
  <c r="A2663" i="20"/>
  <c r="A2664" i="20"/>
  <c r="A2665" i="20"/>
  <c r="A2666" i="20"/>
  <c r="A2667" i="20"/>
  <c r="A2668" i="20"/>
  <c r="A2669" i="20"/>
  <c r="A2670" i="20"/>
  <c r="A2671" i="20"/>
  <c r="A2672" i="20"/>
  <c r="A2673" i="20"/>
  <c r="A2674" i="20"/>
  <c r="A2675" i="20"/>
  <c r="A2676" i="20"/>
  <c r="A2677" i="20"/>
  <c r="A2678" i="20"/>
  <c r="A2679" i="20"/>
  <c r="A2680" i="20"/>
  <c r="A2681" i="20"/>
  <c r="A2682" i="20"/>
  <c r="A2683" i="20"/>
  <c r="A2684" i="20"/>
  <c r="A2685" i="20"/>
  <c r="A2686" i="20"/>
  <c r="A2687" i="20"/>
  <c r="A2688" i="20"/>
  <c r="A2689" i="20"/>
  <c r="A2690" i="20"/>
  <c r="A2691" i="20"/>
  <c r="A2692" i="20"/>
  <c r="A2693" i="20"/>
  <c r="A2694" i="20"/>
  <c r="A2695" i="20"/>
  <c r="A2696" i="20"/>
  <c r="A2697" i="20"/>
  <c r="A2698" i="20"/>
  <c r="A2699" i="20"/>
  <c r="A2700" i="20"/>
  <c r="A2701" i="20"/>
  <c r="A2702" i="20"/>
  <c r="A2703" i="20"/>
  <c r="A2704" i="20"/>
  <c r="A2705" i="20"/>
  <c r="A2706" i="20"/>
  <c r="A2707" i="20"/>
  <c r="A2708" i="20"/>
  <c r="A2709" i="20"/>
  <c r="A2710" i="20"/>
  <c r="A2711" i="20"/>
  <c r="A2712" i="20"/>
  <c r="A2713" i="20"/>
  <c r="A2714" i="20"/>
  <c r="A2715" i="20"/>
  <c r="A2716" i="20"/>
  <c r="A2717" i="20"/>
  <c r="A2718" i="20"/>
  <c r="A2719" i="20"/>
  <c r="A2720" i="20"/>
  <c r="A2721" i="20"/>
  <c r="A2722" i="20"/>
  <c r="A2723" i="20"/>
  <c r="A2724" i="20"/>
  <c r="A2725" i="20"/>
  <c r="A2726" i="20"/>
  <c r="A2727" i="20"/>
  <c r="A2728" i="20"/>
  <c r="A2729" i="20"/>
  <c r="A2730" i="20"/>
  <c r="A2731" i="20"/>
  <c r="A2732" i="20"/>
  <c r="A2733" i="20"/>
  <c r="A2734" i="20"/>
  <c r="A2735" i="20"/>
  <c r="A2736" i="20"/>
  <c r="A2737" i="20"/>
  <c r="A2738" i="20"/>
  <c r="A2739" i="20"/>
  <c r="A2740" i="20"/>
  <c r="A2741" i="20"/>
  <c r="A2742" i="20"/>
  <c r="A2743" i="20"/>
  <c r="A2744" i="20"/>
  <c r="A2745" i="20"/>
  <c r="A2746" i="20"/>
  <c r="A2747" i="20"/>
  <c r="A2748" i="20"/>
  <c r="A2749" i="20"/>
  <c r="A2750" i="20"/>
  <c r="A2751" i="20"/>
  <c r="A2752" i="20"/>
  <c r="A2753" i="20"/>
  <c r="A2754" i="20"/>
  <c r="A2755" i="20"/>
  <c r="A2756" i="20"/>
  <c r="A2757" i="20"/>
  <c r="A2758" i="20"/>
  <c r="A2759" i="20"/>
  <c r="A2760" i="20"/>
  <c r="A2761" i="20"/>
  <c r="A2762" i="20"/>
  <c r="A2763" i="20"/>
  <c r="A2764" i="20"/>
  <c r="A2765" i="20"/>
  <c r="A2766" i="20"/>
  <c r="A2767" i="20"/>
  <c r="A2768" i="20"/>
  <c r="A2769" i="20"/>
  <c r="A2770" i="20"/>
  <c r="A2771" i="20"/>
  <c r="A2772" i="20"/>
  <c r="A2773" i="20"/>
  <c r="A2774" i="20"/>
  <c r="A2775" i="20"/>
  <c r="A2776" i="20"/>
  <c r="A2777" i="20"/>
  <c r="A2778" i="20"/>
  <c r="A2779" i="20"/>
  <c r="A2780" i="20"/>
  <c r="A2781" i="20"/>
  <c r="A2782" i="20"/>
  <c r="A2783" i="20"/>
  <c r="A2784" i="20"/>
  <c r="A2785" i="20"/>
  <c r="A2786" i="20"/>
  <c r="A2787" i="20"/>
  <c r="A2788" i="20"/>
  <c r="A2789" i="20"/>
  <c r="A2790" i="20"/>
  <c r="A2791" i="20"/>
  <c r="A2792" i="20"/>
  <c r="A2793" i="20"/>
  <c r="A2794" i="20"/>
  <c r="A2795" i="20"/>
  <c r="A2796" i="20"/>
  <c r="A2797" i="20"/>
  <c r="A2798" i="20"/>
  <c r="A2799" i="20"/>
  <c r="A2800" i="20"/>
  <c r="A2801" i="20"/>
  <c r="A2802" i="20"/>
  <c r="A2803" i="20"/>
  <c r="A2804" i="20"/>
  <c r="A2805" i="20"/>
  <c r="A2806" i="20"/>
  <c r="A2807" i="20"/>
  <c r="A2808" i="20"/>
  <c r="A2809" i="20"/>
  <c r="A2810" i="20"/>
  <c r="A2811" i="20"/>
  <c r="A2812" i="20"/>
  <c r="A2813" i="20"/>
  <c r="A2814" i="20"/>
  <c r="A2815" i="20"/>
  <c r="A2816" i="20"/>
  <c r="A2817" i="20"/>
  <c r="A2818" i="20"/>
  <c r="A2819" i="20"/>
  <c r="A2820" i="20"/>
  <c r="A2821" i="20"/>
  <c r="A2822" i="20"/>
  <c r="A2823" i="20"/>
  <c r="A2824" i="20"/>
  <c r="A2825" i="20"/>
  <c r="A2826" i="20"/>
  <c r="A2827" i="20"/>
  <c r="A2828" i="20"/>
  <c r="A2829" i="20"/>
  <c r="A2830" i="20"/>
  <c r="A2831" i="20"/>
  <c r="A2832" i="20"/>
  <c r="A2833" i="20"/>
  <c r="A2834" i="20"/>
  <c r="A2835" i="20"/>
  <c r="A2836" i="20"/>
  <c r="A2837" i="20"/>
  <c r="A2838" i="20"/>
  <c r="A2839" i="20"/>
  <c r="A2840" i="20"/>
  <c r="A2841" i="20"/>
  <c r="A2842" i="20"/>
  <c r="A2843" i="20"/>
  <c r="A2844" i="20"/>
  <c r="A2845" i="20"/>
  <c r="A2846" i="20"/>
  <c r="A2847" i="20"/>
  <c r="A2848" i="20"/>
  <c r="A2849" i="20"/>
  <c r="A2850" i="20"/>
  <c r="A2851" i="20"/>
  <c r="A2852" i="20"/>
  <c r="A2853" i="20"/>
  <c r="A2854" i="20"/>
  <c r="A2855" i="20"/>
  <c r="A2856" i="20"/>
  <c r="A2857" i="20"/>
  <c r="A2858" i="20"/>
  <c r="A2859" i="20"/>
  <c r="A2860" i="20"/>
  <c r="A2861" i="20"/>
  <c r="A2862" i="20"/>
  <c r="A2863" i="20"/>
  <c r="A2864" i="20"/>
  <c r="A2865" i="20"/>
  <c r="A2866" i="20"/>
  <c r="A2867" i="20"/>
  <c r="A2868" i="20"/>
  <c r="A2869" i="20"/>
  <c r="A2870" i="20"/>
  <c r="A2871" i="20"/>
  <c r="A2872" i="20"/>
  <c r="A2873" i="20"/>
  <c r="A2874" i="20"/>
  <c r="A2875" i="20"/>
  <c r="A2876" i="20"/>
  <c r="A2877" i="20"/>
  <c r="A2878" i="20"/>
  <c r="A2879" i="20"/>
  <c r="A2880" i="20"/>
  <c r="A2881" i="20"/>
  <c r="A2882" i="20"/>
  <c r="A2883" i="20"/>
  <c r="A2884" i="20"/>
  <c r="A2885" i="20"/>
  <c r="A2886" i="20"/>
  <c r="A2887" i="20"/>
  <c r="A2888" i="20"/>
  <c r="A2889" i="20"/>
  <c r="A2890" i="20"/>
  <c r="A2891" i="20"/>
  <c r="A2892" i="20"/>
  <c r="A2893" i="20"/>
  <c r="A2894" i="20"/>
  <c r="A2895" i="20"/>
  <c r="A2896" i="20"/>
  <c r="A2897" i="20"/>
  <c r="A2898" i="20"/>
  <c r="A2899" i="20"/>
  <c r="A2900" i="20"/>
  <c r="A2901" i="20"/>
  <c r="A2902" i="20"/>
  <c r="A2903" i="20"/>
  <c r="A2904" i="20"/>
  <c r="A2905" i="20"/>
  <c r="A2906" i="20"/>
  <c r="A2907" i="20"/>
  <c r="A2908" i="20"/>
  <c r="A2909" i="20"/>
  <c r="A2910" i="20"/>
  <c r="A2911" i="20"/>
  <c r="A2912" i="20"/>
  <c r="A2913" i="20"/>
  <c r="A2914" i="20"/>
  <c r="A2915" i="20"/>
  <c r="A2916" i="20"/>
  <c r="A2917" i="20"/>
  <c r="A2918" i="20"/>
  <c r="A2919" i="20"/>
  <c r="A2920" i="20"/>
  <c r="A2921" i="20"/>
  <c r="A2922" i="20"/>
  <c r="A2923" i="20"/>
  <c r="A2924" i="20"/>
  <c r="A2925" i="20"/>
  <c r="A2926" i="20"/>
  <c r="A2927" i="20"/>
  <c r="A2928" i="20"/>
  <c r="A2929" i="20"/>
  <c r="A2930" i="20"/>
  <c r="A2931" i="20"/>
  <c r="A2932" i="20"/>
  <c r="A2933" i="20"/>
  <c r="A2934" i="20"/>
  <c r="A2935" i="20"/>
  <c r="A2936" i="20"/>
  <c r="A2937" i="20"/>
  <c r="A2938" i="20"/>
  <c r="A2939" i="20"/>
  <c r="A2940" i="20"/>
  <c r="A2941" i="20"/>
  <c r="A2942" i="20"/>
  <c r="A2943" i="20"/>
  <c r="A2944" i="20"/>
  <c r="A2945" i="20"/>
  <c r="A2946" i="20"/>
  <c r="A2947" i="20"/>
  <c r="A2948" i="20"/>
  <c r="A2949" i="20"/>
  <c r="A2950" i="20"/>
  <c r="A2951" i="20"/>
  <c r="A2952" i="20"/>
  <c r="A2953" i="20"/>
  <c r="A2954" i="20"/>
  <c r="A2955" i="20"/>
  <c r="A2956" i="20"/>
  <c r="A2957" i="20"/>
  <c r="A2958" i="20"/>
  <c r="A2959" i="20"/>
  <c r="A2960" i="20"/>
  <c r="A2961" i="20"/>
  <c r="A2962" i="20"/>
  <c r="A2963" i="20"/>
  <c r="A2964" i="20"/>
  <c r="A2965" i="20"/>
  <c r="A2966" i="20"/>
  <c r="A2967" i="20"/>
  <c r="A2968" i="20"/>
  <c r="A2969" i="20"/>
  <c r="A2970" i="20"/>
  <c r="A2971" i="20"/>
  <c r="A2972" i="20"/>
  <c r="A2973" i="20"/>
  <c r="A2974" i="20"/>
  <c r="A2975" i="20"/>
  <c r="A2976" i="20"/>
  <c r="A2977" i="20"/>
  <c r="A2978" i="20"/>
  <c r="A2979" i="20"/>
  <c r="A2980" i="20"/>
  <c r="A2981" i="20"/>
  <c r="A2982" i="20"/>
  <c r="A2983" i="20"/>
  <c r="A2984" i="20"/>
  <c r="A2985" i="20"/>
  <c r="A2986" i="20"/>
  <c r="A2987" i="20"/>
  <c r="A2988" i="20"/>
  <c r="A2989" i="20"/>
  <c r="A2990" i="20"/>
  <c r="A2991" i="20"/>
  <c r="A2992" i="20"/>
  <c r="A2993" i="20"/>
  <c r="A2994" i="20"/>
  <c r="A2995" i="20"/>
  <c r="A2996" i="20"/>
  <c r="A2997" i="20"/>
  <c r="A2998" i="20"/>
  <c r="A2999" i="20"/>
  <c r="A3000" i="20"/>
  <c r="A3001" i="20"/>
  <c r="A3002" i="20"/>
  <c r="A3003" i="20"/>
  <c r="A3004" i="20"/>
  <c r="A3005" i="20"/>
  <c r="A3006" i="20"/>
  <c r="A3007" i="20"/>
  <c r="A3008" i="20"/>
  <c r="A3009" i="20"/>
  <c r="A3010" i="20"/>
  <c r="A3011" i="20"/>
  <c r="A3012" i="20"/>
  <c r="A3013" i="20"/>
  <c r="A3014" i="20"/>
  <c r="A3015" i="20"/>
  <c r="A3016" i="20"/>
  <c r="A3017" i="20"/>
  <c r="A3018" i="20"/>
  <c r="A3019" i="20"/>
  <c r="A3020" i="20"/>
  <c r="A3021" i="20"/>
  <c r="A3022" i="20"/>
  <c r="A3023" i="20"/>
  <c r="A3024" i="20"/>
  <c r="A3025" i="20"/>
  <c r="A3026" i="20"/>
  <c r="A3027" i="20"/>
  <c r="A3028" i="20"/>
  <c r="A3029" i="20"/>
  <c r="A3030" i="20"/>
  <c r="A3031" i="20"/>
  <c r="A3032" i="20"/>
  <c r="A3033" i="20"/>
  <c r="A3034" i="20"/>
  <c r="A3035" i="20"/>
  <c r="A3036" i="20"/>
  <c r="A3037" i="20"/>
  <c r="A3038" i="20"/>
  <c r="A3039" i="20"/>
  <c r="A3040" i="20"/>
  <c r="A3041" i="20"/>
  <c r="A3042" i="20"/>
  <c r="A3043" i="20"/>
  <c r="A3044" i="20"/>
  <c r="A3045" i="20"/>
  <c r="A3046" i="20"/>
  <c r="A3047" i="20"/>
  <c r="A3048" i="20"/>
  <c r="A3049" i="20"/>
  <c r="A3050" i="20"/>
  <c r="A3051" i="20"/>
  <c r="A3052" i="20"/>
  <c r="A3053" i="20"/>
  <c r="A3054" i="20"/>
  <c r="A3055" i="20"/>
  <c r="A3056" i="20"/>
  <c r="A3057" i="20"/>
  <c r="A3058" i="20"/>
  <c r="A3059" i="20"/>
  <c r="A3060" i="20"/>
  <c r="A3061" i="20"/>
  <c r="A3062" i="20"/>
  <c r="A3063" i="20"/>
  <c r="A3064" i="20"/>
  <c r="A3065" i="20"/>
  <c r="A3066" i="20"/>
  <c r="A3067" i="20"/>
  <c r="A3068" i="20"/>
  <c r="A3069" i="20"/>
  <c r="A3070" i="20"/>
  <c r="A3071" i="20"/>
  <c r="A3072" i="20"/>
  <c r="A3073" i="20"/>
  <c r="A3074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2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757" i="20"/>
  <c r="B2758" i="20"/>
  <c r="B2759" i="20"/>
  <c r="B2760" i="20"/>
  <c r="B2761" i="20"/>
  <c r="B2762" i="20"/>
  <c r="B2763" i="20"/>
  <c r="B2764" i="20"/>
  <c r="B2765" i="20"/>
  <c r="B2766" i="20"/>
  <c r="B2767" i="20"/>
  <c r="B2768" i="20"/>
  <c r="B2769" i="20"/>
  <c r="B2770" i="20"/>
  <c r="B2771" i="20"/>
  <c r="B2772" i="20"/>
  <c r="B2773" i="20"/>
  <c r="B2774" i="20"/>
  <c r="B2775" i="20"/>
  <c r="B2776" i="20"/>
  <c r="B2777" i="20"/>
  <c r="B2778" i="20"/>
  <c r="B2779" i="20"/>
  <c r="B2780" i="20"/>
  <c r="B2781" i="20"/>
  <c r="B2782" i="20"/>
  <c r="B2783" i="20"/>
  <c r="B2784" i="20"/>
  <c r="B2785" i="20"/>
  <c r="B2786" i="20"/>
  <c r="B2787" i="20"/>
  <c r="B2788" i="20"/>
  <c r="B2789" i="20"/>
  <c r="B2790" i="20"/>
  <c r="B2791" i="20"/>
  <c r="B2792" i="20"/>
  <c r="B2793" i="20"/>
  <c r="B2794" i="20"/>
  <c r="B2795" i="20"/>
  <c r="B2796" i="20"/>
  <c r="B2797" i="20"/>
  <c r="B2798" i="20"/>
  <c r="B2799" i="20"/>
  <c r="B2800" i="20"/>
  <c r="B2801" i="20"/>
  <c r="B2802" i="20"/>
  <c r="B2803" i="20"/>
  <c r="B2804" i="20"/>
  <c r="B2805" i="20"/>
  <c r="B2806" i="20"/>
  <c r="B2807" i="20"/>
  <c r="B2808" i="20"/>
  <c r="B2809" i="20"/>
  <c r="B2810" i="20"/>
  <c r="B2811" i="20"/>
  <c r="B2812" i="20"/>
  <c r="B2813" i="20"/>
  <c r="B2814" i="20"/>
  <c r="B2815" i="20"/>
  <c r="B2816" i="20"/>
  <c r="B2817" i="20"/>
  <c r="B2818" i="20"/>
  <c r="B2819" i="20"/>
  <c r="B2820" i="20"/>
  <c r="B2821" i="20"/>
  <c r="B2822" i="20"/>
  <c r="B2823" i="20"/>
  <c r="B2824" i="20"/>
  <c r="B2825" i="20"/>
  <c r="B2826" i="20"/>
  <c r="B2827" i="20"/>
  <c r="B2828" i="20"/>
  <c r="B2829" i="20"/>
  <c r="B2830" i="20"/>
  <c r="B2831" i="20"/>
  <c r="B2832" i="20"/>
  <c r="B2833" i="20"/>
  <c r="B2834" i="20"/>
  <c r="B2835" i="20"/>
  <c r="B2836" i="20"/>
  <c r="B2837" i="20"/>
  <c r="B2838" i="20"/>
  <c r="B2839" i="20"/>
  <c r="B2840" i="20"/>
  <c r="B2841" i="20"/>
  <c r="B2842" i="20"/>
  <c r="B2843" i="20"/>
  <c r="B2844" i="20"/>
  <c r="B2845" i="20"/>
  <c r="B2846" i="20"/>
  <c r="B2847" i="20"/>
  <c r="B2848" i="20"/>
  <c r="B2849" i="20"/>
  <c r="B2850" i="20"/>
  <c r="B2851" i="20"/>
  <c r="B2852" i="20"/>
  <c r="B2853" i="20"/>
  <c r="B2854" i="20"/>
  <c r="B2855" i="20"/>
  <c r="B2856" i="20"/>
  <c r="B2857" i="20"/>
  <c r="B2858" i="20"/>
  <c r="B2859" i="20"/>
  <c r="B2860" i="20"/>
  <c r="B2861" i="20"/>
  <c r="B2862" i="20"/>
  <c r="B2863" i="20"/>
  <c r="B2864" i="20"/>
  <c r="B2865" i="20"/>
  <c r="B2866" i="20"/>
  <c r="B2867" i="20"/>
  <c r="B2868" i="20"/>
  <c r="B2869" i="20"/>
  <c r="B2870" i="20"/>
  <c r="B2871" i="20"/>
  <c r="B2872" i="20"/>
  <c r="B2873" i="20"/>
  <c r="B2874" i="20"/>
  <c r="B2875" i="20"/>
  <c r="B2876" i="20"/>
  <c r="B2877" i="20"/>
  <c r="B2878" i="20"/>
  <c r="B2879" i="20"/>
  <c r="B2880" i="20"/>
  <c r="B2881" i="20"/>
  <c r="B2882" i="20"/>
  <c r="B2883" i="20"/>
  <c r="B2884" i="20"/>
  <c r="B2885" i="20"/>
  <c r="B2886" i="20"/>
  <c r="B2887" i="20"/>
  <c r="B2888" i="20"/>
  <c r="B2889" i="20"/>
  <c r="B2890" i="20"/>
  <c r="B2891" i="20"/>
  <c r="B2892" i="20"/>
  <c r="B2893" i="20"/>
  <c r="B2894" i="20"/>
  <c r="B2895" i="20"/>
  <c r="B2896" i="20"/>
  <c r="B2897" i="20"/>
  <c r="B2898" i="20"/>
  <c r="B2899" i="20"/>
  <c r="B2900" i="20"/>
  <c r="B2901" i="20"/>
  <c r="B2902" i="20"/>
  <c r="B2903" i="20"/>
  <c r="B2904" i="20"/>
  <c r="B2905" i="20"/>
  <c r="B2906" i="20"/>
  <c r="B2907" i="20"/>
  <c r="B2908" i="20"/>
  <c r="B2909" i="20"/>
  <c r="B2910" i="20"/>
  <c r="B2911" i="20"/>
  <c r="B2912" i="20"/>
  <c r="B2913" i="20"/>
  <c r="B2914" i="20"/>
  <c r="B2915" i="20"/>
  <c r="B2916" i="20"/>
  <c r="B2917" i="20"/>
  <c r="B2918" i="20"/>
  <c r="B2919" i="20"/>
  <c r="B2920" i="20"/>
  <c r="B2921" i="20"/>
  <c r="B2922" i="20"/>
  <c r="B2923" i="20"/>
  <c r="B2924" i="20"/>
  <c r="B2925" i="20"/>
  <c r="B2926" i="20"/>
  <c r="B2927" i="20"/>
  <c r="B2928" i="20"/>
  <c r="B2929" i="20"/>
  <c r="B2930" i="20"/>
  <c r="B2931" i="20"/>
  <c r="B2932" i="20"/>
  <c r="B2933" i="20"/>
  <c r="B2934" i="20"/>
  <c r="B2935" i="20"/>
  <c r="B2936" i="20"/>
  <c r="B2937" i="20"/>
  <c r="B2938" i="20"/>
  <c r="B2939" i="20"/>
  <c r="B2940" i="20"/>
  <c r="B2941" i="20"/>
  <c r="B2942" i="20"/>
  <c r="B2943" i="20"/>
  <c r="B2944" i="20"/>
  <c r="B2945" i="20"/>
  <c r="B2946" i="20"/>
  <c r="B2947" i="20"/>
  <c r="B2948" i="20"/>
  <c r="B2949" i="20"/>
  <c r="B2950" i="20"/>
  <c r="B2951" i="20"/>
  <c r="B2952" i="20"/>
  <c r="B2953" i="20"/>
  <c r="B2954" i="20"/>
  <c r="B2955" i="20"/>
  <c r="B2956" i="20"/>
  <c r="B2957" i="20"/>
  <c r="B2958" i="20"/>
  <c r="B2959" i="20"/>
  <c r="B2960" i="20"/>
  <c r="B2961" i="20"/>
  <c r="B2962" i="20"/>
  <c r="B2963" i="20"/>
  <c r="B2964" i="20"/>
  <c r="B2965" i="20"/>
  <c r="B2966" i="20"/>
  <c r="B2967" i="20"/>
  <c r="B2968" i="20"/>
  <c r="B2969" i="20"/>
  <c r="B2970" i="20"/>
  <c r="B2971" i="20"/>
  <c r="B2972" i="20"/>
  <c r="B2973" i="20"/>
  <c r="B2974" i="20"/>
  <c r="B2975" i="20"/>
  <c r="B2976" i="20"/>
  <c r="B2977" i="20"/>
  <c r="B2978" i="20"/>
  <c r="B2979" i="20"/>
  <c r="B2980" i="20"/>
  <c r="B2981" i="20"/>
  <c r="B2982" i="20"/>
  <c r="B2983" i="20"/>
  <c r="B2984" i="20"/>
  <c r="B2985" i="20"/>
  <c r="B2986" i="20"/>
  <c r="B2987" i="20"/>
  <c r="B2988" i="20"/>
  <c r="B2989" i="20"/>
  <c r="B2990" i="20"/>
  <c r="B2991" i="20"/>
  <c r="B2992" i="20"/>
  <c r="B2993" i="20"/>
  <c r="B2994" i="20"/>
  <c r="B2995" i="20"/>
  <c r="B2996" i="20"/>
  <c r="B2997" i="20"/>
  <c r="B2998" i="20"/>
  <c r="B2999" i="20"/>
  <c r="B3000" i="20"/>
  <c r="B3001" i="20"/>
  <c r="B3002" i="20"/>
  <c r="B3003" i="20"/>
  <c r="B3004" i="20"/>
  <c r="B3005" i="20"/>
  <c r="B3006" i="20"/>
  <c r="B3007" i="20"/>
  <c r="B3008" i="20"/>
  <c r="B3009" i="20"/>
  <c r="B3010" i="20"/>
  <c r="B3011" i="20"/>
  <c r="B3012" i="20"/>
  <c r="B3013" i="20"/>
  <c r="B3014" i="20"/>
  <c r="B3015" i="20"/>
  <c r="B3016" i="20"/>
  <c r="B3017" i="20"/>
  <c r="B3018" i="20"/>
  <c r="B3019" i="20"/>
  <c r="B3020" i="20"/>
  <c r="B3021" i="20"/>
  <c r="B3022" i="20"/>
  <c r="B3023" i="20"/>
  <c r="B3024" i="20"/>
  <c r="B3025" i="20"/>
  <c r="B3026" i="20"/>
  <c r="B3027" i="20"/>
  <c r="B3028" i="20"/>
  <c r="B3029" i="20"/>
  <c r="B3030" i="20"/>
  <c r="B3031" i="20"/>
  <c r="B3032" i="20"/>
  <c r="B3033" i="20"/>
  <c r="B3034" i="20"/>
  <c r="B3035" i="20"/>
  <c r="B3036" i="20"/>
  <c r="B3037" i="20"/>
  <c r="B3038" i="20"/>
  <c r="B3039" i="20"/>
  <c r="B3040" i="20"/>
  <c r="B3041" i="20"/>
  <c r="B3042" i="20"/>
  <c r="B3043" i="20"/>
  <c r="B3044" i="20"/>
  <c r="B3045" i="20"/>
  <c r="B3046" i="20"/>
  <c r="B3047" i="20"/>
  <c r="B3048" i="20"/>
  <c r="B3049" i="20"/>
  <c r="B3050" i="20"/>
  <c r="B3051" i="20"/>
  <c r="B3052" i="20"/>
  <c r="B3053" i="20"/>
  <c r="B3054" i="20"/>
  <c r="B3055" i="20"/>
  <c r="B3056" i="20"/>
  <c r="B3057" i="20"/>
  <c r="B3058" i="20"/>
  <c r="B3059" i="20"/>
  <c r="B3060" i="20"/>
  <c r="B3061" i="20"/>
  <c r="B3062" i="20"/>
  <c r="B3063" i="20"/>
  <c r="B3064" i="20"/>
  <c r="B3065" i="20"/>
  <c r="B3066" i="20"/>
  <c r="B3067" i="20"/>
  <c r="B3068" i="20"/>
  <c r="B3069" i="20"/>
  <c r="B3070" i="20"/>
  <c r="B3071" i="20"/>
  <c r="B3072" i="20"/>
  <c r="B3073" i="20"/>
  <c r="B3074" i="20"/>
  <c r="B2" i="20"/>
  <c r="O2" i="1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C13" i="9"/>
  <c r="C4" i="9"/>
  <c r="B2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B582" i="19"/>
  <c r="B583" i="19"/>
  <c r="B584" i="19"/>
  <c r="B585" i="19"/>
  <c r="B586" i="19"/>
  <c r="B587" i="19"/>
  <c r="B588" i="19"/>
  <c r="B589" i="19"/>
  <c r="B590" i="19"/>
  <c r="B591" i="19"/>
  <c r="B592" i="19"/>
  <c r="B593" i="19"/>
  <c r="B594" i="19"/>
  <c r="B595" i="19"/>
  <c r="B596" i="19"/>
  <c r="B597" i="19"/>
  <c r="B598" i="19"/>
  <c r="B599" i="19"/>
  <c r="B600" i="19"/>
  <c r="B601" i="19"/>
  <c r="B602" i="19"/>
  <c r="B603" i="19"/>
  <c r="B604" i="19"/>
  <c r="B605" i="19"/>
  <c r="B606" i="19"/>
  <c r="B607" i="19"/>
  <c r="B608" i="19"/>
  <c r="B609" i="19"/>
  <c r="B610" i="19"/>
  <c r="B611" i="19"/>
  <c r="B612" i="19"/>
  <c r="B613" i="19"/>
  <c r="B614" i="19"/>
  <c r="B615" i="19"/>
  <c r="B616" i="19"/>
  <c r="B617" i="19"/>
  <c r="B618" i="19"/>
  <c r="B619" i="19"/>
  <c r="B620" i="19"/>
  <c r="B621" i="19"/>
  <c r="B622" i="19"/>
  <c r="B623" i="19"/>
  <c r="B624" i="19"/>
  <c r="B625" i="19"/>
  <c r="B626" i="19"/>
  <c r="B627" i="19"/>
  <c r="B628" i="19"/>
  <c r="B629" i="19"/>
  <c r="B630" i="19"/>
  <c r="B631" i="19"/>
  <c r="B632" i="19"/>
  <c r="B633" i="19"/>
  <c r="B634" i="19"/>
  <c r="B635" i="19"/>
  <c r="B636" i="19"/>
  <c r="B637" i="19"/>
  <c r="B638" i="19"/>
  <c r="B639" i="19"/>
  <c r="B640" i="19"/>
  <c r="B641" i="19"/>
  <c r="B642" i="19"/>
  <c r="B643" i="19"/>
  <c r="B644" i="19"/>
  <c r="B645" i="19"/>
  <c r="B646" i="19"/>
  <c r="B647" i="19"/>
  <c r="B648" i="19"/>
  <c r="B649" i="19"/>
  <c r="B650" i="19"/>
  <c r="B651" i="19"/>
  <c r="B652" i="19"/>
  <c r="B653" i="19"/>
  <c r="B654" i="19"/>
  <c r="B655" i="19"/>
  <c r="B656" i="19"/>
  <c r="B657" i="19"/>
  <c r="B658" i="19"/>
  <c r="B659" i="19"/>
  <c r="B660" i="19"/>
  <c r="B661" i="19"/>
  <c r="B662" i="19"/>
  <c r="B663" i="19"/>
  <c r="B664" i="19"/>
  <c r="B665" i="19"/>
  <c r="B666" i="19"/>
  <c r="B667" i="19"/>
  <c r="B668" i="19"/>
  <c r="B669" i="19"/>
  <c r="B670" i="19"/>
  <c r="B671" i="19"/>
  <c r="B672" i="19"/>
  <c r="B673" i="19"/>
  <c r="B674" i="19"/>
  <c r="B675" i="19"/>
  <c r="B676" i="19"/>
  <c r="B677" i="19"/>
  <c r="B678" i="19"/>
  <c r="B679" i="19"/>
  <c r="B680" i="19"/>
  <c r="B681" i="19"/>
  <c r="B682" i="19"/>
  <c r="B683" i="19"/>
  <c r="B684" i="19"/>
  <c r="B685" i="19"/>
  <c r="B686" i="19"/>
  <c r="B687" i="19"/>
  <c r="B688" i="19"/>
  <c r="B689" i="19"/>
  <c r="B690" i="19"/>
  <c r="B691" i="19"/>
  <c r="B692" i="19"/>
  <c r="B693" i="19"/>
  <c r="B694" i="19"/>
  <c r="B695" i="19"/>
  <c r="B696" i="19"/>
  <c r="B697" i="19"/>
  <c r="B698" i="19"/>
  <c r="B699" i="19"/>
  <c r="B700" i="19"/>
  <c r="B701" i="19"/>
  <c r="B702" i="19"/>
  <c r="B703" i="19"/>
  <c r="B704" i="19"/>
  <c r="B705" i="19"/>
  <c r="B706" i="19"/>
  <c r="B707" i="19"/>
  <c r="B708" i="19"/>
  <c r="B709" i="19"/>
  <c r="B710" i="19"/>
  <c r="B711" i="19"/>
  <c r="B712" i="19"/>
  <c r="B713" i="19"/>
  <c r="B714" i="19"/>
  <c r="B715" i="19"/>
  <c r="B716" i="19"/>
  <c r="B717" i="19"/>
  <c r="B718" i="19"/>
  <c r="B719" i="19"/>
  <c r="B720" i="19"/>
  <c r="B721" i="19"/>
  <c r="B722" i="19"/>
  <c r="B723" i="19"/>
  <c r="B724" i="19"/>
  <c r="B725" i="19"/>
  <c r="B726" i="19"/>
  <c r="B727" i="19"/>
  <c r="B728" i="19"/>
  <c r="B729" i="19"/>
  <c r="B730" i="19"/>
  <c r="B731" i="19"/>
  <c r="B732" i="19"/>
  <c r="B733" i="19"/>
  <c r="B734" i="19"/>
  <c r="B735" i="19"/>
  <c r="B736" i="19"/>
  <c r="B737" i="19"/>
  <c r="B738" i="19"/>
  <c r="B739" i="19"/>
  <c r="B740" i="19"/>
  <c r="B741" i="19"/>
  <c r="B742" i="19"/>
  <c r="B743" i="19"/>
  <c r="B744" i="19"/>
  <c r="B745" i="19"/>
  <c r="B746" i="19"/>
  <c r="B747" i="19"/>
  <c r="B748" i="19"/>
  <c r="B749" i="19"/>
  <c r="B750" i="19"/>
  <c r="B751" i="19"/>
  <c r="B752" i="19"/>
  <c r="B753" i="19"/>
  <c r="B754" i="19"/>
  <c r="B755" i="19"/>
  <c r="B756" i="19"/>
  <c r="B757" i="19"/>
  <c r="B758" i="19"/>
  <c r="B759" i="19"/>
  <c r="B760" i="19"/>
  <c r="B761" i="19"/>
  <c r="B762" i="19"/>
  <c r="B763" i="19"/>
  <c r="B764" i="19"/>
  <c r="B765" i="19"/>
  <c r="B766" i="19"/>
  <c r="B767" i="19"/>
  <c r="B768" i="19"/>
  <c r="B769" i="19"/>
  <c r="B770" i="19"/>
  <c r="B771" i="19"/>
  <c r="B772" i="19"/>
  <c r="B773" i="19"/>
  <c r="B774" i="19"/>
  <c r="B775" i="19"/>
  <c r="B776" i="19"/>
  <c r="B777" i="19"/>
  <c r="B778" i="19"/>
  <c r="B779" i="19"/>
  <c r="B780" i="19"/>
  <c r="B781" i="19"/>
  <c r="B782" i="19"/>
  <c r="B783" i="19"/>
  <c r="B784" i="19"/>
  <c r="B785" i="19"/>
  <c r="B786" i="19"/>
  <c r="B787" i="19"/>
  <c r="B788" i="19"/>
  <c r="B789" i="19"/>
  <c r="B790" i="19"/>
  <c r="B791" i="19"/>
  <c r="B792" i="19"/>
  <c r="B793" i="19"/>
  <c r="B794" i="19"/>
  <c r="B795" i="19"/>
  <c r="B796" i="19"/>
  <c r="B797" i="19"/>
  <c r="B798" i="19"/>
  <c r="B799" i="19"/>
  <c r="B800" i="19"/>
  <c r="B801" i="19"/>
  <c r="B802" i="19"/>
  <c r="B803" i="19"/>
  <c r="B804" i="19"/>
  <c r="B805" i="19"/>
  <c r="B806" i="19"/>
  <c r="B807" i="19"/>
  <c r="B808" i="19"/>
  <c r="B809" i="19"/>
  <c r="B810" i="19"/>
  <c r="B811" i="19"/>
  <c r="B812" i="19"/>
  <c r="B813" i="19"/>
  <c r="B814" i="19"/>
  <c r="B815" i="19"/>
  <c r="B816" i="19"/>
  <c r="B817" i="19"/>
  <c r="B818" i="19"/>
  <c r="B819" i="19"/>
  <c r="B820" i="19"/>
  <c r="B821" i="19"/>
  <c r="B822" i="19"/>
  <c r="B823" i="19"/>
  <c r="B824" i="19"/>
  <c r="B825" i="19"/>
  <c r="B826" i="19"/>
  <c r="B827" i="19"/>
  <c r="B828" i="19"/>
  <c r="B829" i="19"/>
  <c r="B830" i="19"/>
  <c r="B831" i="19"/>
  <c r="B832" i="19"/>
  <c r="B833" i="19"/>
  <c r="B834" i="19"/>
  <c r="B835" i="19"/>
  <c r="B836" i="19"/>
  <c r="B837" i="19"/>
  <c r="B838" i="19"/>
  <c r="B839" i="19"/>
  <c r="B840" i="19"/>
  <c r="B841" i="19"/>
  <c r="B842" i="19"/>
  <c r="B843" i="19"/>
  <c r="B844" i="19"/>
  <c r="B845" i="19"/>
  <c r="B846" i="19"/>
  <c r="B847" i="19"/>
  <c r="B848" i="19"/>
  <c r="B849" i="19"/>
  <c r="B850" i="19"/>
  <c r="B851" i="19"/>
  <c r="B852" i="19"/>
  <c r="B853" i="19"/>
  <c r="B854" i="19"/>
  <c r="B855" i="19"/>
  <c r="B856" i="19"/>
  <c r="B857" i="19"/>
  <c r="B858" i="19"/>
  <c r="B859" i="19"/>
  <c r="B860" i="19"/>
  <c r="B861" i="19"/>
  <c r="B862" i="19"/>
  <c r="B863" i="19"/>
  <c r="B864" i="19"/>
  <c r="B865" i="19"/>
  <c r="B866" i="19"/>
  <c r="B867" i="19"/>
  <c r="B868" i="19"/>
  <c r="B869" i="19"/>
  <c r="B870" i="19"/>
  <c r="B871" i="19"/>
  <c r="B872" i="19"/>
  <c r="B873" i="19"/>
  <c r="B874" i="19"/>
  <c r="B875" i="19"/>
  <c r="B876" i="19"/>
  <c r="B877" i="19"/>
  <c r="B878" i="19"/>
  <c r="B879" i="19"/>
  <c r="B880" i="19"/>
  <c r="B881" i="19"/>
  <c r="B882" i="19"/>
  <c r="B883" i="19"/>
  <c r="B884" i="19"/>
  <c r="B885" i="19"/>
  <c r="B886" i="19"/>
  <c r="B887" i="19"/>
  <c r="B888" i="19"/>
  <c r="B889" i="19"/>
  <c r="B890" i="19"/>
  <c r="B891" i="19"/>
  <c r="B892" i="19"/>
  <c r="B893" i="19"/>
  <c r="B894" i="19"/>
  <c r="B895" i="19"/>
  <c r="B896" i="19"/>
  <c r="B897" i="19"/>
  <c r="B898" i="19"/>
  <c r="B899" i="19"/>
  <c r="B900" i="19"/>
  <c r="B901" i="19"/>
  <c r="B902" i="19"/>
  <c r="B903" i="19"/>
  <c r="B904" i="19"/>
  <c r="B905" i="19"/>
  <c r="B906" i="19"/>
  <c r="B907" i="19"/>
  <c r="B908" i="19"/>
  <c r="B909" i="19"/>
  <c r="B910" i="19"/>
  <c r="B911" i="19"/>
  <c r="B912" i="19"/>
  <c r="B913" i="19"/>
  <c r="B914" i="19"/>
  <c r="B915" i="19"/>
  <c r="B916" i="19"/>
  <c r="B917" i="19"/>
  <c r="B918" i="19"/>
  <c r="B919" i="19"/>
  <c r="B920" i="19"/>
  <c r="B921" i="19"/>
  <c r="B922" i="19"/>
  <c r="B923" i="19"/>
  <c r="B924" i="19"/>
  <c r="B925" i="19"/>
  <c r="B926" i="19"/>
  <c r="B927" i="19"/>
  <c r="B928" i="19"/>
  <c r="B929" i="19"/>
  <c r="B930" i="19"/>
  <c r="B931" i="19"/>
  <c r="B932" i="19"/>
  <c r="B933" i="19"/>
  <c r="B934" i="19"/>
  <c r="B935" i="19"/>
  <c r="B936" i="19"/>
  <c r="B937" i="19"/>
  <c r="B938" i="19"/>
  <c r="B939" i="19"/>
  <c r="B940" i="19"/>
  <c r="B941" i="19"/>
  <c r="B942" i="19"/>
  <c r="B943" i="19"/>
  <c r="B944" i="19"/>
  <c r="B945" i="19"/>
  <c r="B946" i="19"/>
  <c r="B947" i="19"/>
  <c r="B948" i="19"/>
  <c r="B949" i="19"/>
  <c r="B950" i="19"/>
  <c r="B951" i="19"/>
  <c r="B952" i="19"/>
  <c r="B953" i="19"/>
  <c r="B954" i="19"/>
  <c r="B955" i="19"/>
  <c r="B956" i="19"/>
  <c r="B957" i="19"/>
  <c r="B958" i="19"/>
  <c r="B959" i="19"/>
  <c r="B960" i="19"/>
  <c r="B961" i="19"/>
  <c r="B962" i="19"/>
  <c r="B963" i="19"/>
  <c r="B964" i="19"/>
  <c r="B965" i="19"/>
  <c r="B966" i="19"/>
  <c r="B967" i="19"/>
  <c r="B968" i="19"/>
  <c r="B969" i="19"/>
  <c r="B970" i="19"/>
  <c r="B971" i="19"/>
  <c r="B972" i="19"/>
  <c r="B973" i="19"/>
  <c r="B974" i="19"/>
  <c r="B975" i="19"/>
  <c r="B976" i="19"/>
  <c r="B977" i="19"/>
  <c r="B978" i="19"/>
  <c r="B979" i="19"/>
  <c r="B980" i="19"/>
  <c r="B981" i="19"/>
  <c r="B982" i="19"/>
  <c r="B983" i="19"/>
  <c r="B984" i="19"/>
  <c r="B985" i="19"/>
  <c r="B986" i="19"/>
  <c r="B987" i="19"/>
  <c r="B988" i="19"/>
  <c r="B989" i="19"/>
  <c r="B990" i="19"/>
  <c r="B991" i="19"/>
  <c r="B992" i="19"/>
  <c r="B993" i="19"/>
  <c r="B994" i="19"/>
  <c r="B995" i="19"/>
  <c r="B996" i="19"/>
  <c r="B997" i="19"/>
  <c r="B998" i="19"/>
  <c r="B999" i="19"/>
  <c r="B1000" i="19"/>
  <c r="B1001" i="19"/>
  <c r="B1002" i="19"/>
  <c r="B1003" i="19"/>
  <c r="B1004" i="19"/>
  <c r="B1005" i="19"/>
  <c r="B1006" i="19"/>
  <c r="B1007" i="19"/>
  <c r="B1008" i="19"/>
  <c r="B1009" i="19"/>
  <c r="B1010" i="19"/>
  <c r="B1011" i="19"/>
  <c r="B1012" i="19"/>
  <c r="B1013" i="19"/>
  <c r="B1014" i="19"/>
  <c r="B1015" i="19"/>
  <c r="B1016" i="19"/>
  <c r="B1017" i="19"/>
  <c r="B1018" i="19"/>
  <c r="B1019" i="19"/>
  <c r="B1020" i="19"/>
  <c r="B1021" i="19"/>
  <c r="B1022" i="19"/>
  <c r="B1023" i="19"/>
  <c r="B1024" i="19"/>
  <c r="B1025" i="19"/>
  <c r="B1026" i="19"/>
  <c r="B1027" i="19"/>
  <c r="B1028" i="19"/>
  <c r="B1029" i="19"/>
  <c r="B1030" i="19"/>
  <c r="B1031" i="19"/>
  <c r="B1032" i="19"/>
  <c r="B1033" i="19"/>
  <c r="B1034" i="19"/>
  <c r="B1035" i="19"/>
  <c r="B1036" i="19"/>
  <c r="B1037" i="19"/>
  <c r="B1038" i="19"/>
  <c r="B1039" i="19"/>
  <c r="B1040" i="19"/>
  <c r="B1041" i="19"/>
  <c r="B1042" i="19"/>
  <c r="B1043" i="19"/>
  <c r="B1044" i="19"/>
  <c r="B1045" i="19"/>
  <c r="B1046" i="19"/>
  <c r="B1047" i="19"/>
  <c r="B1048" i="19"/>
  <c r="B1049" i="19"/>
  <c r="B1050" i="19"/>
  <c r="B1051" i="19"/>
  <c r="B1052" i="19"/>
  <c r="B1053" i="19"/>
  <c r="B1054" i="19"/>
  <c r="B1055" i="19"/>
  <c r="B1056" i="19"/>
  <c r="B1057" i="19"/>
  <c r="B1058" i="19"/>
  <c r="B1059" i="19"/>
  <c r="B1060" i="19"/>
  <c r="B1061" i="19"/>
  <c r="B1062" i="19"/>
  <c r="B1063" i="19"/>
  <c r="B1064" i="19"/>
  <c r="B1065" i="19"/>
  <c r="B1066" i="19"/>
  <c r="B1067" i="19"/>
  <c r="B1068" i="19"/>
  <c r="B1069" i="19"/>
  <c r="B1070" i="19"/>
  <c r="B1071" i="19"/>
  <c r="B1072" i="19"/>
  <c r="B1073" i="19"/>
  <c r="B1074" i="19"/>
  <c r="B1075" i="19"/>
  <c r="B1076" i="19"/>
  <c r="B1077" i="19"/>
  <c r="B1078" i="19"/>
  <c r="B1079" i="19"/>
  <c r="B1080" i="19"/>
  <c r="B1081" i="19"/>
  <c r="B1082" i="19"/>
  <c r="B1083" i="19"/>
  <c r="B1084" i="19"/>
  <c r="B1085" i="19"/>
  <c r="B1086" i="19"/>
  <c r="B1087" i="19"/>
  <c r="B1088" i="19"/>
  <c r="B1089" i="19"/>
  <c r="B1090" i="19"/>
  <c r="B1091" i="19"/>
  <c r="B1092" i="19"/>
  <c r="B1093" i="19"/>
  <c r="B1094" i="19"/>
  <c r="B1095" i="19"/>
  <c r="B1096" i="19"/>
  <c r="B1097" i="19"/>
  <c r="B1098" i="19"/>
  <c r="B1099" i="19"/>
  <c r="B1100" i="19"/>
  <c r="B1101" i="19"/>
  <c r="B1102" i="19"/>
  <c r="B1103" i="19"/>
  <c r="B1104" i="19"/>
  <c r="B1105" i="19"/>
  <c r="B1106" i="19"/>
  <c r="B1107" i="19"/>
  <c r="B1108" i="19"/>
  <c r="B1109" i="19"/>
  <c r="B1110" i="19"/>
  <c r="B1111" i="19"/>
  <c r="B1112" i="19"/>
  <c r="B1113" i="19"/>
  <c r="B1114" i="19"/>
  <c r="B1115" i="19"/>
  <c r="B1116" i="19"/>
  <c r="B1117" i="19"/>
  <c r="B1118" i="19"/>
  <c r="B1119" i="19"/>
  <c r="B1120" i="19"/>
  <c r="B1121" i="19"/>
  <c r="B1122" i="19"/>
  <c r="B1123" i="19"/>
  <c r="B1124" i="19"/>
  <c r="B1125" i="19"/>
  <c r="B1126" i="19"/>
  <c r="B1127" i="19"/>
  <c r="B1128" i="19"/>
  <c r="B1129" i="19"/>
  <c r="B1130" i="19"/>
  <c r="B1131" i="19"/>
  <c r="B1132" i="19"/>
  <c r="B1133" i="19"/>
  <c r="B1134" i="19"/>
  <c r="B1135" i="19"/>
  <c r="B1136" i="19"/>
  <c r="B1137" i="19"/>
  <c r="B1138" i="19"/>
  <c r="B1139" i="19"/>
  <c r="B1140" i="19"/>
  <c r="B1141" i="19"/>
  <c r="B1142" i="19"/>
  <c r="B1143" i="19"/>
  <c r="B1144" i="19"/>
  <c r="B1145" i="19"/>
  <c r="B1146" i="19"/>
  <c r="B1147" i="19"/>
  <c r="B1148" i="19"/>
  <c r="B1149" i="19"/>
  <c r="B1150" i="19"/>
  <c r="B1151" i="19"/>
  <c r="B1152" i="19"/>
  <c r="B1153" i="19"/>
  <c r="B1154" i="19"/>
  <c r="B1155" i="19"/>
  <c r="B1156" i="19"/>
  <c r="B1157" i="19"/>
  <c r="B1158" i="19"/>
  <c r="B1159" i="19"/>
  <c r="B1160" i="19"/>
  <c r="B1161" i="19"/>
  <c r="B1162" i="19"/>
  <c r="B1163" i="19"/>
  <c r="B1164" i="19"/>
  <c r="B1165" i="19"/>
  <c r="B1166" i="19"/>
  <c r="B1167" i="19"/>
  <c r="B1168" i="19"/>
  <c r="B1169" i="19"/>
  <c r="B1170" i="19"/>
  <c r="B1171" i="19"/>
  <c r="B1172" i="19"/>
  <c r="B1173" i="19"/>
  <c r="B1174" i="19"/>
  <c r="B1175" i="19"/>
  <c r="B1176" i="19"/>
  <c r="B1177" i="19"/>
  <c r="B1178" i="19"/>
  <c r="B1179" i="19"/>
  <c r="B1180" i="19"/>
  <c r="B1181" i="19"/>
  <c r="B1182" i="19"/>
  <c r="B1183" i="19"/>
  <c r="B1184" i="19"/>
  <c r="B1185" i="19"/>
  <c r="B1186" i="19"/>
  <c r="B1187" i="19"/>
  <c r="B1188" i="19"/>
  <c r="B1189" i="19"/>
  <c r="B1190" i="19"/>
  <c r="B1191" i="19"/>
  <c r="B1192" i="19"/>
  <c r="B1193" i="19"/>
  <c r="B1194" i="19"/>
  <c r="B1195" i="19"/>
  <c r="B1196" i="19"/>
  <c r="B1197" i="19"/>
  <c r="B1198" i="19"/>
  <c r="B1199" i="19"/>
  <c r="B1200" i="19"/>
  <c r="B1201" i="19"/>
  <c r="B1202" i="19"/>
  <c r="B1203" i="19"/>
  <c r="B1204" i="19"/>
  <c r="B1205" i="19"/>
  <c r="B1206" i="19"/>
  <c r="B1207" i="19"/>
  <c r="B1208" i="19"/>
  <c r="B1209" i="19"/>
  <c r="B1210" i="19"/>
  <c r="B1211" i="19"/>
  <c r="B1212" i="19"/>
  <c r="B1213" i="19"/>
  <c r="B1214" i="19"/>
  <c r="B1215" i="19"/>
  <c r="B1216" i="19"/>
  <c r="B1217" i="19"/>
  <c r="B1218" i="19"/>
  <c r="B1219" i="19"/>
  <c r="B1220" i="19"/>
  <c r="B1221" i="19"/>
  <c r="B1222" i="19"/>
  <c r="B1223" i="19"/>
  <c r="B1224" i="19"/>
  <c r="B1225" i="19"/>
  <c r="B1226" i="19"/>
  <c r="B1227" i="19"/>
  <c r="B1228" i="19"/>
  <c r="B1229" i="19"/>
  <c r="B1230" i="19"/>
  <c r="B1231" i="19"/>
  <c r="B1232" i="19"/>
  <c r="B1233" i="19"/>
  <c r="B1234" i="19"/>
  <c r="B1235" i="19"/>
  <c r="B1236" i="19"/>
  <c r="B1237" i="19"/>
  <c r="B1238" i="19"/>
  <c r="B1239" i="19"/>
  <c r="B1240" i="19"/>
  <c r="B1241" i="19"/>
  <c r="B1242" i="19"/>
  <c r="B1243" i="19"/>
  <c r="B1244" i="19"/>
  <c r="B1245" i="19"/>
  <c r="B1246" i="19"/>
  <c r="B1247" i="19"/>
  <c r="B1248" i="19"/>
  <c r="B1249" i="19"/>
  <c r="B1250" i="19"/>
  <c r="B1251" i="19"/>
  <c r="B1252" i="19"/>
  <c r="B1253" i="19"/>
  <c r="B1254" i="19"/>
  <c r="B1255" i="19"/>
  <c r="B1256" i="19"/>
  <c r="B1257" i="19"/>
  <c r="B1258" i="19"/>
  <c r="B1259" i="19"/>
  <c r="B1260" i="19"/>
  <c r="B1261" i="19"/>
  <c r="B1262" i="19"/>
  <c r="B1263" i="19"/>
  <c r="B1264" i="19"/>
  <c r="B1265" i="19"/>
  <c r="B1266" i="19"/>
  <c r="B1267" i="19"/>
  <c r="B1268" i="19"/>
  <c r="B1269" i="19"/>
  <c r="B1270" i="19"/>
  <c r="B1271" i="19"/>
  <c r="B1272" i="19"/>
  <c r="B1273" i="19"/>
  <c r="B1274" i="19"/>
  <c r="B1275" i="19"/>
  <c r="B1276" i="19"/>
  <c r="B1277" i="19"/>
  <c r="B1278" i="19"/>
  <c r="B1279" i="19"/>
  <c r="B1280" i="19"/>
  <c r="B1281" i="19"/>
  <c r="B1282" i="19"/>
  <c r="B1283" i="19"/>
  <c r="B1284" i="19"/>
  <c r="B1285" i="19"/>
  <c r="B1286" i="19"/>
  <c r="B1287" i="19"/>
  <c r="B1288" i="19"/>
  <c r="B1289" i="19"/>
  <c r="B1290" i="19"/>
  <c r="B1291" i="19"/>
  <c r="B1292" i="19"/>
  <c r="B1293" i="19"/>
  <c r="B1294" i="19"/>
  <c r="B1295" i="19"/>
  <c r="B1296" i="19"/>
  <c r="B1297" i="19"/>
  <c r="B1298" i="19"/>
  <c r="B1299" i="19"/>
  <c r="B1300" i="19"/>
  <c r="B1301" i="19"/>
  <c r="B1302" i="19"/>
  <c r="B1303" i="19"/>
  <c r="B1304" i="19"/>
  <c r="B1305" i="19"/>
  <c r="B1306" i="19"/>
  <c r="B1307" i="19"/>
  <c r="B1308" i="19"/>
  <c r="B1309" i="19"/>
  <c r="B1310" i="19"/>
  <c r="B1311" i="19"/>
  <c r="B1312" i="19"/>
  <c r="B1313" i="19"/>
  <c r="B1314" i="19"/>
  <c r="B1315" i="19"/>
  <c r="B1316" i="19"/>
  <c r="B1317" i="19"/>
  <c r="B1318" i="19"/>
  <c r="B1319" i="19"/>
  <c r="B1320" i="19"/>
  <c r="B1321" i="19"/>
  <c r="B1322" i="19"/>
  <c r="B1323" i="19"/>
  <c r="B1324" i="19"/>
  <c r="B1325" i="19"/>
  <c r="B1326" i="19"/>
  <c r="B1327" i="19"/>
  <c r="B1328" i="19"/>
  <c r="B1329" i="19"/>
  <c r="B1330" i="19"/>
  <c r="B1331" i="19"/>
  <c r="B1332" i="19"/>
  <c r="B1333" i="19"/>
  <c r="B1334" i="19"/>
  <c r="B1335" i="19"/>
  <c r="B1336" i="19"/>
  <c r="B1337" i="19"/>
  <c r="B1338" i="19"/>
  <c r="B1339" i="19"/>
  <c r="B1340" i="19"/>
  <c r="B1341" i="19"/>
  <c r="B1342" i="19"/>
  <c r="B1343" i="19"/>
  <c r="B1344" i="19"/>
  <c r="B1345" i="19"/>
  <c r="B1346" i="19"/>
  <c r="B1347" i="19"/>
  <c r="B1348" i="19"/>
  <c r="B1349" i="19"/>
  <c r="B1350" i="19"/>
  <c r="B1351" i="19"/>
  <c r="B1352" i="19"/>
  <c r="B1353" i="19"/>
  <c r="B1354" i="19"/>
  <c r="B1355" i="19"/>
  <c r="B1356" i="19"/>
  <c r="B1357" i="19"/>
  <c r="B1358" i="19"/>
  <c r="B1359" i="19"/>
  <c r="B1360" i="19"/>
  <c r="B1361" i="19"/>
  <c r="B1362" i="19"/>
  <c r="B1363" i="19"/>
  <c r="B1364" i="19"/>
  <c r="B1365" i="19"/>
  <c r="B1366" i="19"/>
  <c r="B1367" i="19"/>
  <c r="B1368" i="19"/>
  <c r="B1369" i="19"/>
  <c r="B1370" i="19"/>
  <c r="B1371" i="19"/>
  <c r="B1372" i="19"/>
  <c r="B1373" i="19"/>
  <c r="B1374" i="19"/>
  <c r="B1375" i="19"/>
  <c r="B1376" i="19"/>
  <c r="B1377" i="19"/>
  <c r="B1378" i="19"/>
  <c r="B1379" i="19"/>
  <c r="B1380" i="19"/>
  <c r="B1381" i="19"/>
  <c r="B1382" i="19"/>
  <c r="B1383" i="19"/>
  <c r="B1384" i="19"/>
  <c r="B1385" i="19"/>
  <c r="B1386" i="19"/>
  <c r="B1387" i="19"/>
  <c r="B1388" i="19"/>
  <c r="B1389" i="19"/>
  <c r="B1390" i="19"/>
  <c r="B1391" i="19"/>
  <c r="B1392" i="19"/>
  <c r="B1393" i="19"/>
  <c r="B1394" i="19"/>
  <c r="B1395" i="19"/>
  <c r="B1396" i="19"/>
  <c r="B1397" i="19"/>
  <c r="B1398" i="19"/>
  <c r="B1399" i="19"/>
  <c r="B1400" i="19"/>
  <c r="B1401" i="19"/>
  <c r="B1402" i="19"/>
  <c r="B1403" i="19"/>
  <c r="B1404" i="19"/>
  <c r="B1405" i="19"/>
  <c r="B1406" i="19"/>
  <c r="B1407" i="19"/>
  <c r="B1408" i="19"/>
  <c r="B1409" i="19"/>
  <c r="B1410" i="19"/>
  <c r="B1411" i="19"/>
  <c r="B1412" i="19"/>
  <c r="B1413" i="19"/>
  <c r="B1414" i="19"/>
  <c r="B1415" i="19"/>
  <c r="B1416" i="19"/>
  <c r="B1417" i="19"/>
  <c r="B1418" i="19"/>
  <c r="B1419" i="19"/>
  <c r="B1420" i="19"/>
  <c r="B1421" i="19"/>
  <c r="B1422" i="19"/>
  <c r="B1423" i="19"/>
  <c r="B1424" i="19"/>
  <c r="B1425" i="19"/>
  <c r="B1426" i="19"/>
  <c r="B1427" i="19"/>
  <c r="B1428" i="19"/>
  <c r="B1429" i="19"/>
  <c r="B1430" i="19"/>
  <c r="B1431" i="19"/>
  <c r="B1432" i="19"/>
  <c r="B1433" i="19"/>
  <c r="B1434" i="19"/>
  <c r="B1435" i="19"/>
  <c r="B1436" i="19"/>
  <c r="B1437" i="19"/>
  <c r="B1438" i="19"/>
  <c r="B1439" i="19"/>
  <c r="B1440" i="19"/>
  <c r="B1441" i="19"/>
  <c r="B1442" i="19"/>
  <c r="B1443" i="19"/>
  <c r="B1444" i="19"/>
  <c r="B1445" i="19"/>
  <c r="B1446" i="19"/>
  <c r="B1447" i="19"/>
  <c r="B1448" i="19"/>
  <c r="B1449" i="19"/>
  <c r="B1450" i="19"/>
  <c r="B1451" i="19"/>
  <c r="B1452" i="19"/>
  <c r="B1453" i="19"/>
  <c r="B1454" i="19"/>
  <c r="B1455" i="19"/>
  <c r="B1456" i="19"/>
  <c r="B1457" i="19"/>
  <c r="B1458" i="19"/>
  <c r="B1459" i="19"/>
  <c r="B1460" i="19"/>
  <c r="B1461" i="19"/>
  <c r="B1462" i="19"/>
  <c r="B1463" i="19"/>
  <c r="B1464" i="19"/>
  <c r="B1465" i="19"/>
  <c r="B1466" i="19"/>
  <c r="B1467" i="19"/>
  <c r="B1468" i="19"/>
  <c r="B1469" i="19"/>
  <c r="B1470" i="19"/>
  <c r="B1471" i="19"/>
  <c r="B1472" i="19"/>
  <c r="B1473" i="19"/>
  <c r="B1474" i="19"/>
  <c r="B1475" i="19"/>
  <c r="B1476" i="19"/>
  <c r="B1477" i="19"/>
  <c r="B1478" i="19"/>
  <c r="B1479" i="19"/>
  <c r="B1480" i="19"/>
  <c r="B1481" i="19"/>
  <c r="B1482" i="19"/>
  <c r="B1483" i="19"/>
  <c r="B1484" i="19"/>
  <c r="B1485" i="19"/>
  <c r="B1486" i="19"/>
  <c r="B1487" i="19"/>
  <c r="B1488" i="19"/>
  <c r="B1489" i="19"/>
  <c r="B1490" i="19"/>
  <c r="B1491" i="19"/>
  <c r="B1492" i="19"/>
  <c r="B1493" i="19"/>
  <c r="B1494" i="19"/>
  <c r="B1495" i="19"/>
  <c r="B1496" i="19"/>
  <c r="B1497" i="19"/>
  <c r="B1498" i="19"/>
  <c r="B1499" i="19"/>
  <c r="B1500" i="19"/>
  <c r="B1501" i="19"/>
  <c r="B1502" i="19"/>
  <c r="B1503" i="19"/>
  <c r="B1504" i="19"/>
  <c r="B1505" i="19"/>
  <c r="B1506" i="19"/>
  <c r="B1507" i="19"/>
  <c r="B1508" i="19"/>
  <c r="B1509" i="19"/>
  <c r="B1510" i="19"/>
  <c r="B1511" i="19"/>
  <c r="B1512" i="19"/>
  <c r="B1513" i="19"/>
  <c r="B1514" i="19"/>
  <c r="B1515" i="19"/>
  <c r="B1516" i="19"/>
  <c r="B1517" i="19"/>
  <c r="B1518" i="19"/>
  <c r="B1519" i="19"/>
  <c r="B1520" i="19"/>
  <c r="B1521" i="19"/>
  <c r="B1522" i="19"/>
  <c r="B1523" i="19"/>
  <c r="B1524" i="19"/>
  <c r="B1525" i="19"/>
  <c r="B1526" i="19"/>
  <c r="B1527" i="19"/>
  <c r="B1528" i="19"/>
  <c r="B1529" i="19"/>
  <c r="B1530" i="19"/>
  <c r="B1531" i="19"/>
  <c r="B1532" i="19"/>
  <c r="B1533" i="19"/>
  <c r="B1534" i="19"/>
  <c r="B1535" i="19"/>
  <c r="B1536" i="19"/>
  <c r="B1537" i="19"/>
  <c r="B1538" i="19"/>
  <c r="B1539" i="19"/>
  <c r="B1540" i="19"/>
  <c r="B1541" i="19"/>
  <c r="B1542" i="19"/>
  <c r="B1543" i="19"/>
  <c r="B1544" i="19"/>
  <c r="B1545" i="19"/>
  <c r="B1546" i="19"/>
  <c r="B1547" i="19"/>
  <c r="B1548" i="19"/>
  <c r="B1549" i="19"/>
  <c r="B1550" i="19"/>
  <c r="B1551" i="19"/>
  <c r="B1552" i="19"/>
  <c r="B1553" i="19"/>
  <c r="B1554" i="19"/>
  <c r="B1555" i="19"/>
  <c r="B1556" i="19"/>
  <c r="B1557" i="19"/>
  <c r="B1558" i="19"/>
  <c r="B1559" i="19"/>
  <c r="B1560" i="19"/>
  <c r="B1561" i="19"/>
  <c r="B1562" i="19"/>
  <c r="B1563" i="19"/>
  <c r="B1564" i="19"/>
  <c r="B1565" i="19"/>
  <c r="B1566" i="19"/>
  <c r="B1567" i="19"/>
  <c r="B1568" i="19"/>
  <c r="B1569" i="19"/>
  <c r="B1570" i="19"/>
  <c r="B1571" i="19"/>
  <c r="B1572" i="19"/>
  <c r="B1573" i="19"/>
  <c r="B1574" i="19"/>
  <c r="B1575" i="19"/>
  <c r="B1576" i="19"/>
  <c r="B1577" i="19"/>
  <c r="B1578" i="19"/>
  <c r="B1579" i="19"/>
  <c r="B1580" i="19"/>
  <c r="B1581" i="19"/>
  <c r="B1582" i="19"/>
  <c r="B1583" i="19"/>
  <c r="B1584" i="19"/>
  <c r="B1585" i="19"/>
  <c r="B1586" i="19"/>
  <c r="B1587" i="19"/>
  <c r="B1588" i="19"/>
  <c r="B1589" i="19"/>
  <c r="B1590" i="19"/>
  <c r="B1591" i="19"/>
  <c r="B1592" i="19"/>
  <c r="B1593" i="19"/>
  <c r="B1594" i="19"/>
  <c r="B1595" i="19"/>
  <c r="B1596" i="19"/>
  <c r="B1597" i="19"/>
  <c r="B1598" i="19"/>
  <c r="B1599" i="19"/>
  <c r="B1600" i="19"/>
  <c r="B1601" i="19"/>
  <c r="B1602" i="19"/>
  <c r="B1603" i="19"/>
  <c r="B1604" i="19"/>
  <c r="B1605" i="19"/>
  <c r="B1606" i="19"/>
  <c r="B1607" i="19"/>
  <c r="B1608" i="19"/>
  <c r="B1609" i="19"/>
  <c r="B1610" i="19"/>
  <c r="B1611" i="19"/>
  <c r="B1612" i="19"/>
  <c r="B1613" i="19"/>
  <c r="B1614" i="19"/>
  <c r="B1615" i="19"/>
  <c r="B1616" i="19"/>
  <c r="B1617" i="19"/>
  <c r="B1618" i="19"/>
  <c r="B1619" i="19"/>
  <c r="B1620" i="19"/>
  <c r="B1621" i="19"/>
  <c r="B1622" i="19"/>
  <c r="B1623" i="19"/>
  <c r="B1624" i="19"/>
  <c r="B1625" i="19"/>
  <c r="B1626" i="19"/>
  <c r="B1627" i="19"/>
  <c r="B1628" i="19"/>
  <c r="B1629" i="19"/>
  <c r="B1630" i="19"/>
  <c r="B1631" i="19"/>
  <c r="B1632" i="19"/>
  <c r="B1633" i="19"/>
  <c r="B1634" i="19"/>
  <c r="B1635" i="19"/>
  <c r="B1636" i="19"/>
  <c r="B1637" i="19"/>
  <c r="B1638" i="19"/>
  <c r="B1639" i="19"/>
  <c r="B1640" i="19"/>
  <c r="B1641" i="19"/>
  <c r="B1642" i="19"/>
  <c r="B1643" i="19"/>
  <c r="B1644" i="19"/>
  <c r="B1645" i="19"/>
  <c r="B1646" i="19"/>
  <c r="B1647" i="19"/>
  <c r="B1648" i="19"/>
  <c r="B1649" i="19"/>
  <c r="B1650" i="19"/>
  <c r="B1651" i="19"/>
  <c r="B1652" i="19"/>
  <c r="B1653" i="19"/>
  <c r="B1654" i="19"/>
  <c r="B1655" i="19"/>
  <c r="B1656" i="19"/>
  <c r="B1657" i="19"/>
  <c r="B1658" i="19"/>
  <c r="B1659" i="19"/>
  <c r="B1660" i="19"/>
  <c r="B1661" i="19"/>
  <c r="B1662" i="19"/>
  <c r="B1663" i="19"/>
  <c r="B1664" i="19"/>
  <c r="B1665" i="19"/>
  <c r="B1666" i="19"/>
  <c r="B1667" i="19"/>
  <c r="B1668" i="19"/>
  <c r="B1669" i="19"/>
  <c r="B1670" i="19"/>
  <c r="B1671" i="19"/>
  <c r="B1672" i="19"/>
  <c r="B1673" i="19"/>
  <c r="B1674" i="19"/>
  <c r="B1675" i="19"/>
  <c r="B1676" i="19"/>
  <c r="B1677" i="19"/>
  <c r="B1678" i="19"/>
  <c r="B1679" i="19"/>
  <c r="B1680" i="19"/>
  <c r="B1681" i="19"/>
  <c r="B1682" i="19"/>
  <c r="B1683" i="19"/>
  <c r="B1684" i="19"/>
  <c r="B1685" i="19"/>
  <c r="B1686" i="19"/>
  <c r="B1687" i="19"/>
  <c r="B1688" i="19"/>
  <c r="B1689" i="19"/>
  <c r="B1690" i="19"/>
  <c r="B1691" i="19"/>
  <c r="B1692" i="19"/>
  <c r="B1693" i="19"/>
  <c r="B1694" i="19"/>
  <c r="B1695" i="19"/>
  <c r="B1696" i="19"/>
  <c r="B1697" i="19"/>
  <c r="B1698" i="19"/>
  <c r="B1699" i="19"/>
  <c r="B1700" i="19"/>
  <c r="B1701" i="19"/>
  <c r="B1702" i="19"/>
  <c r="B1703" i="19"/>
  <c r="B1704" i="19"/>
  <c r="B1705" i="19"/>
  <c r="B1706" i="19"/>
  <c r="B1707" i="19"/>
  <c r="B1708" i="19"/>
  <c r="B1709" i="19"/>
  <c r="B1710" i="19"/>
  <c r="B1711" i="19"/>
  <c r="B1712" i="19"/>
  <c r="B1713" i="19"/>
  <c r="B1714" i="19"/>
  <c r="B1715" i="19"/>
  <c r="B1716" i="19"/>
  <c r="B1717" i="19"/>
  <c r="B1718" i="19"/>
  <c r="B1719" i="19"/>
  <c r="B1720" i="19"/>
  <c r="B1721" i="19"/>
  <c r="B1722" i="19"/>
  <c r="B1723" i="19"/>
  <c r="B1724" i="19"/>
  <c r="B1725" i="19"/>
  <c r="B1726" i="19"/>
  <c r="B1727" i="19"/>
  <c r="B1728" i="19"/>
  <c r="B1729" i="19"/>
  <c r="B1730" i="19"/>
  <c r="B1731" i="19"/>
  <c r="B1732" i="19"/>
  <c r="B1733" i="19"/>
  <c r="B1734" i="19"/>
  <c r="B1735" i="19"/>
  <c r="B1736" i="19"/>
  <c r="B1737" i="19"/>
  <c r="B1738" i="19"/>
  <c r="B1739" i="19"/>
  <c r="B1740" i="19"/>
  <c r="B1741" i="19"/>
  <c r="B1742" i="19"/>
  <c r="B1743" i="19"/>
  <c r="B1744" i="19"/>
  <c r="B1745" i="19"/>
  <c r="B1746" i="19"/>
  <c r="B1747" i="19"/>
  <c r="B1748" i="19"/>
  <c r="B1749" i="19"/>
  <c r="B1750" i="19"/>
  <c r="B1751" i="19"/>
  <c r="B1752" i="19"/>
  <c r="B1753" i="19"/>
  <c r="B1754" i="19"/>
  <c r="B1755" i="19"/>
  <c r="B1756" i="19"/>
  <c r="B1757" i="19"/>
  <c r="B1758" i="19"/>
  <c r="B1759" i="19"/>
  <c r="B1760" i="19"/>
  <c r="B1761" i="19"/>
  <c r="B1762" i="19"/>
  <c r="B1763" i="19"/>
  <c r="B1764" i="19"/>
  <c r="B1765" i="19"/>
  <c r="B1766" i="19"/>
  <c r="B1767" i="19"/>
  <c r="B1768" i="19"/>
  <c r="B1769" i="19"/>
  <c r="B1770" i="19"/>
  <c r="B1771" i="19"/>
  <c r="B1772" i="19"/>
  <c r="B1773" i="19"/>
  <c r="B1774" i="19"/>
  <c r="B1775" i="19"/>
  <c r="B1776" i="19"/>
  <c r="B1777" i="19"/>
  <c r="B1778" i="19"/>
  <c r="B1779" i="19"/>
  <c r="B1780" i="19"/>
  <c r="B1781" i="19"/>
  <c r="B1782" i="19"/>
  <c r="B1783" i="19"/>
  <c r="B1784" i="19"/>
  <c r="B1785" i="19"/>
  <c r="B1786" i="19"/>
  <c r="B1787" i="19"/>
  <c r="B1788" i="19"/>
  <c r="B1789" i="19"/>
  <c r="B1790" i="19"/>
  <c r="B1791" i="19"/>
  <c r="B1792" i="19"/>
  <c r="B1793" i="19"/>
  <c r="B1794" i="19"/>
  <c r="B1795" i="19"/>
  <c r="B1796" i="19"/>
  <c r="B1797" i="19"/>
  <c r="B1798" i="19"/>
  <c r="B1799" i="19"/>
  <c r="B1800" i="19"/>
  <c r="B1801" i="19"/>
  <c r="B1802" i="19"/>
  <c r="B1803" i="19"/>
  <c r="B1804" i="19"/>
  <c r="B1805" i="19"/>
  <c r="B1806" i="19"/>
  <c r="B1807" i="19"/>
  <c r="B1808" i="19"/>
  <c r="B1809" i="19"/>
  <c r="B1810" i="19"/>
  <c r="B1811" i="19"/>
  <c r="B1812" i="19"/>
  <c r="B1813" i="19"/>
  <c r="B1814" i="19"/>
  <c r="B1815" i="19"/>
  <c r="B1816" i="19"/>
  <c r="B1817" i="19"/>
  <c r="B1818" i="19"/>
  <c r="B1819" i="19"/>
  <c r="B1820" i="19"/>
  <c r="B1821" i="19"/>
  <c r="B1822" i="19"/>
  <c r="B1823" i="19"/>
  <c r="B1824" i="19"/>
  <c r="B1825" i="19"/>
  <c r="B1826" i="19"/>
  <c r="B1827" i="19"/>
  <c r="B1828" i="19"/>
  <c r="B1829" i="19"/>
  <c r="B1830" i="19"/>
  <c r="B1831" i="19"/>
  <c r="B1832" i="19"/>
  <c r="B1833" i="19"/>
  <c r="B1834" i="19"/>
  <c r="B1835" i="19"/>
  <c r="B1836" i="19"/>
  <c r="B1837" i="19"/>
  <c r="B1838" i="19"/>
  <c r="B1839" i="19"/>
  <c r="B1840" i="19"/>
  <c r="B1841" i="19"/>
  <c r="B1842" i="19"/>
  <c r="B1843" i="19"/>
  <c r="B1844" i="19"/>
  <c r="B1845" i="19"/>
  <c r="B1846" i="19"/>
  <c r="B1847" i="19"/>
  <c r="B1848" i="19"/>
  <c r="B1849" i="19"/>
  <c r="B1850" i="19"/>
  <c r="B1851" i="19"/>
  <c r="B1852" i="19"/>
  <c r="B1853" i="19"/>
  <c r="B1854" i="19"/>
  <c r="B1855" i="19"/>
  <c r="B1856" i="19"/>
  <c r="B1857" i="19"/>
  <c r="B1858" i="19"/>
  <c r="B1859" i="19"/>
  <c r="B1860" i="19"/>
  <c r="B1861" i="19"/>
  <c r="B1862" i="19"/>
  <c r="B1863" i="19"/>
  <c r="B1864" i="19"/>
  <c r="B1865" i="19"/>
  <c r="B1866" i="19"/>
  <c r="B1867" i="19"/>
  <c r="B1868" i="19"/>
  <c r="B1869" i="19"/>
  <c r="B1870" i="19"/>
  <c r="B1871" i="19"/>
  <c r="B1872" i="19"/>
  <c r="B1873" i="19"/>
  <c r="B1874" i="19"/>
  <c r="B1875" i="19"/>
  <c r="B1876" i="19"/>
  <c r="B1877" i="19"/>
  <c r="B1878" i="19"/>
  <c r="B1879" i="19"/>
  <c r="B1880" i="19"/>
  <c r="B1881" i="19"/>
  <c r="B1882" i="19"/>
  <c r="B1883" i="19"/>
  <c r="B1884" i="19"/>
  <c r="B1885" i="19"/>
  <c r="B1886" i="19"/>
  <c r="B1887" i="19"/>
  <c r="B1888" i="19"/>
  <c r="B1889" i="19"/>
  <c r="B1890" i="19"/>
  <c r="B1891" i="19"/>
  <c r="B1892" i="19"/>
  <c r="B1893" i="19"/>
  <c r="B1894" i="19"/>
  <c r="B1895" i="19"/>
  <c r="B1896" i="19"/>
  <c r="B1897" i="19"/>
  <c r="B1898" i="19"/>
  <c r="B1899" i="19"/>
  <c r="B1900" i="19"/>
  <c r="B1901" i="19"/>
  <c r="B1902" i="19"/>
  <c r="B1903" i="19"/>
  <c r="B1904" i="19"/>
  <c r="B1905" i="19"/>
  <c r="B1906" i="19"/>
  <c r="B1907" i="19"/>
  <c r="B1908" i="19"/>
  <c r="B1909" i="19"/>
  <c r="B1910" i="19"/>
  <c r="B1911" i="19"/>
  <c r="B1912" i="19"/>
  <c r="B1913" i="19"/>
  <c r="B1914" i="19"/>
  <c r="B1915" i="19"/>
  <c r="B1916" i="19"/>
  <c r="B1917" i="19"/>
  <c r="B1918" i="19"/>
  <c r="B1919" i="19"/>
  <c r="B1920" i="19"/>
  <c r="B1921" i="19"/>
  <c r="B1922" i="19"/>
  <c r="B1923" i="19"/>
  <c r="B1924" i="19"/>
  <c r="B1925" i="19"/>
  <c r="B1926" i="19"/>
  <c r="B1927" i="19"/>
  <c r="B1928" i="19"/>
  <c r="B1929" i="19"/>
  <c r="B1930" i="19"/>
  <c r="B1931" i="19"/>
  <c r="B1932" i="19"/>
  <c r="B1933" i="19"/>
  <c r="B1934" i="19"/>
  <c r="B1935" i="19"/>
  <c r="B1936" i="19"/>
  <c r="B1937" i="19"/>
  <c r="B1938" i="19"/>
  <c r="B1939" i="19"/>
  <c r="B1940" i="19"/>
  <c r="B1941" i="19"/>
  <c r="B1942" i="19"/>
  <c r="B1943" i="19"/>
  <c r="B1944" i="19"/>
  <c r="B1945" i="19"/>
  <c r="B1946" i="19"/>
  <c r="B1947" i="19"/>
  <c r="B1948" i="19"/>
  <c r="B1949" i="19"/>
  <c r="B1950" i="19"/>
  <c r="B1951" i="19"/>
  <c r="B1952" i="19"/>
  <c r="B1953" i="19"/>
  <c r="B1954" i="19"/>
  <c r="B1955" i="19"/>
  <c r="B1956" i="19"/>
  <c r="B1957" i="19"/>
  <c r="B1958" i="19"/>
  <c r="B1959" i="19"/>
  <c r="B1960" i="19"/>
  <c r="B1961" i="19"/>
  <c r="B1962" i="19"/>
  <c r="B1963" i="19"/>
  <c r="B1964" i="19"/>
  <c r="B1965" i="19"/>
  <c r="B1966" i="19"/>
  <c r="B1967" i="19"/>
  <c r="B1968" i="19"/>
  <c r="B1969" i="19"/>
  <c r="B1970" i="19"/>
  <c r="B1971" i="19"/>
  <c r="B1972" i="19"/>
  <c r="B1973" i="19"/>
  <c r="B1974" i="19"/>
  <c r="B1975" i="19"/>
  <c r="B1976" i="19"/>
  <c r="B1977" i="19"/>
  <c r="B1978" i="19"/>
  <c r="B1979" i="19"/>
  <c r="B1980" i="19"/>
  <c r="B1981" i="19"/>
  <c r="B1982" i="19"/>
  <c r="B1983" i="19"/>
  <c r="B1984" i="19"/>
  <c r="B1985" i="19"/>
  <c r="B1986" i="19"/>
  <c r="B1987" i="19"/>
  <c r="B1988" i="19"/>
  <c r="B1989" i="19"/>
  <c r="B1990" i="19"/>
  <c r="B1991" i="19"/>
  <c r="B1992" i="19"/>
  <c r="B1993" i="19"/>
  <c r="B1994" i="19"/>
  <c r="B1995" i="19"/>
  <c r="B1996" i="19"/>
  <c r="B1997" i="19"/>
  <c r="B1998" i="19"/>
  <c r="B1999" i="19"/>
  <c r="B2000" i="19"/>
  <c r="B2001" i="19"/>
  <c r="B2002" i="19"/>
  <c r="B2003" i="19"/>
  <c r="B2004" i="19"/>
  <c r="B2005" i="19"/>
  <c r="B2006" i="19"/>
  <c r="B2007" i="19"/>
  <c r="B2008" i="19"/>
  <c r="B2009" i="19"/>
  <c r="B2010" i="19"/>
  <c r="B2011" i="19"/>
  <c r="B2012" i="19"/>
  <c r="B2013" i="19"/>
  <c r="B2014" i="19"/>
  <c r="B2015" i="19"/>
  <c r="B2016" i="19"/>
  <c r="B2017" i="19"/>
  <c r="B2018" i="19"/>
  <c r="B2019" i="19"/>
  <c r="B2020" i="19"/>
  <c r="B2021" i="19"/>
  <c r="B2022" i="19"/>
  <c r="B2023" i="19"/>
  <c r="B2024" i="19"/>
  <c r="B2025" i="19"/>
  <c r="B2026" i="19"/>
  <c r="B2027" i="19"/>
  <c r="B2028" i="19"/>
  <c r="B2029" i="19"/>
  <c r="B2030" i="19"/>
  <c r="B2031" i="19"/>
  <c r="B2032" i="19"/>
  <c r="B2033" i="19"/>
  <c r="B2034" i="19"/>
  <c r="B2035" i="19"/>
  <c r="B2036" i="19"/>
  <c r="B2037" i="19"/>
  <c r="B2038" i="19"/>
  <c r="B2039" i="19"/>
  <c r="B2040" i="19"/>
  <c r="B2041" i="19"/>
  <c r="B2042" i="19"/>
  <c r="B2043" i="19"/>
  <c r="B2044" i="19"/>
  <c r="B2045" i="19"/>
  <c r="B2046" i="19"/>
  <c r="B2047" i="19"/>
  <c r="B2048" i="19"/>
  <c r="B2049" i="19"/>
  <c r="B2050" i="19"/>
  <c r="B2051" i="19"/>
  <c r="B2052" i="19"/>
  <c r="B2053" i="19"/>
  <c r="B2054" i="19"/>
  <c r="B2055" i="19"/>
  <c r="B2056" i="19"/>
  <c r="B2057" i="19"/>
  <c r="B2058" i="19"/>
  <c r="B2059" i="19"/>
  <c r="B2060" i="19"/>
  <c r="B2061" i="19"/>
  <c r="B2062" i="19"/>
  <c r="B2063" i="19"/>
  <c r="B2064" i="19"/>
  <c r="B2065" i="19"/>
  <c r="B2066" i="19"/>
  <c r="B2067" i="19"/>
  <c r="B2068" i="19"/>
  <c r="B2069" i="19"/>
  <c r="B2070" i="19"/>
  <c r="B2071" i="19"/>
  <c r="B2072" i="19"/>
  <c r="B2073" i="19"/>
  <c r="B2074" i="19"/>
  <c r="B2075" i="19"/>
  <c r="B2076" i="19"/>
  <c r="B2077" i="19"/>
  <c r="B2078" i="19"/>
  <c r="B2079" i="19"/>
  <c r="B2080" i="19"/>
  <c r="B2081" i="19"/>
  <c r="B2082" i="19"/>
  <c r="B2083" i="19"/>
  <c r="B2084" i="19"/>
  <c r="B2085" i="19"/>
  <c r="B2086" i="19"/>
  <c r="B2087" i="19"/>
  <c r="B2088" i="19"/>
  <c r="B2089" i="19"/>
  <c r="B2090" i="19"/>
  <c r="B2091" i="19"/>
  <c r="B2092" i="19"/>
  <c r="B2093" i="19"/>
  <c r="B2094" i="19"/>
  <c r="B2095" i="19"/>
  <c r="B2096" i="19"/>
  <c r="B2097" i="19"/>
  <c r="B2098" i="19"/>
  <c r="B2099" i="19"/>
  <c r="B2100" i="19"/>
  <c r="B2101" i="19"/>
  <c r="B2102" i="19"/>
  <c r="B2103" i="19"/>
  <c r="B2104" i="19"/>
  <c r="B2105" i="19"/>
  <c r="B2106" i="19"/>
  <c r="B2107" i="19"/>
  <c r="B2108" i="19"/>
  <c r="B2109" i="19"/>
  <c r="B2110" i="19"/>
  <c r="B2111" i="19"/>
  <c r="B2112" i="19"/>
  <c r="B2113" i="19"/>
  <c r="B2114" i="19"/>
  <c r="B2115" i="19"/>
  <c r="B2116" i="19"/>
  <c r="B2117" i="19"/>
  <c r="B2118" i="19"/>
  <c r="B2119" i="19"/>
  <c r="B2120" i="19"/>
  <c r="B2121" i="19"/>
  <c r="B2122" i="19"/>
  <c r="B2123" i="19"/>
  <c r="B2124" i="19"/>
  <c r="B2125" i="19"/>
  <c r="B2126" i="19"/>
  <c r="B2127" i="19"/>
  <c r="B2128" i="19"/>
  <c r="B2129" i="19"/>
  <c r="B2130" i="19"/>
  <c r="B2131" i="19"/>
  <c r="B2132" i="19"/>
  <c r="B2133" i="19"/>
  <c r="B2134" i="19"/>
  <c r="B2135" i="19"/>
  <c r="B2136" i="19"/>
  <c r="B2137" i="19"/>
  <c r="B2138" i="19"/>
  <c r="B2139" i="19"/>
  <c r="B2140" i="19"/>
  <c r="B2141" i="19"/>
  <c r="B2142" i="19"/>
  <c r="B2143" i="19"/>
  <c r="B2144" i="19"/>
  <c r="B2145" i="19"/>
  <c r="B2146" i="19"/>
  <c r="B2147" i="19"/>
  <c r="B2148" i="19"/>
  <c r="B2149" i="19"/>
  <c r="B2150" i="19"/>
  <c r="B2151" i="19"/>
  <c r="B2152" i="19"/>
  <c r="B2153" i="19"/>
  <c r="B2154" i="19"/>
  <c r="B2155" i="19"/>
  <c r="B2156" i="19"/>
  <c r="B2157" i="19"/>
  <c r="B2158" i="19"/>
  <c r="B2159" i="19"/>
  <c r="B2160" i="19"/>
  <c r="B2161" i="19"/>
  <c r="B2162" i="19"/>
  <c r="B2163" i="19"/>
  <c r="B2164" i="19"/>
  <c r="B2165" i="19"/>
  <c r="B2166" i="19"/>
  <c r="B2167" i="19"/>
  <c r="B2168" i="19"/>
  <c r="B2169" i="19"/>
  <c r="B2170" i="19"/>
  <c r="B2171" i="19"/>
  <c r="B2172" i="19"/>
  <c r="B2173" i="19"/>
  <c r="B2174" i="19"/>
  <c r="B2175" i="19"/>
  <c r="B2176" i="19"/>
  <c r="B2177" i="19"/>
  <c r="B2178" i="19"/>
  <c r="B2179" i="19"/>
  <c r="B2180" i="19"/>
  <c r="B2181" i="19"/>
  <c r="B2182" i="19"/>
  <c r="B2183" i="19"/>
  <c r="B2184" i="19"/>
  <c r="B2185" i="19"/>
  <c r="B2186" i="19"/>
  <c r="B2187" i="19"/>
  <c r="B2188" i="19"/>
  <c r="B2189" i="19"/>
  <c r="B2190" i="19"/>
  <c r="B2191" i="19"/>
  <c r="B2192" i="19"/>
  <c r="B2193" i="19"/>
  <c r="B2194" i="19"/>
  <c r="B2195" i="19"/>
  <c r="B2196" i="19"/>
  <c r="B2197" i="19"/>
  <c r="B2198" i="19"/>
  <c r="B2199" i="19"/>
  <c r="B2200" i="19"/>
  <c r="B2201" i="19"/>
  <c r="B2202" i="19"/>
  <c r="B2203" i="19"/>
  <c r="B2204" i="19"/>
  <c r="B2205" i="19"/>
  <c r="B2206" i="19"/>
  <c r="B2207" i="19"/>
  <c r="B2208" i="19"/>
  <c r="B2209" i="19"/>
  <c r="B2210" i="19"/>
  <c r="B2211" i="19"/>
  <c r="B2212" i="19"/>
  <c r="B2213" i="19"/>
  <c r="B2214" i="19"/>
  <c r="B2215" i="19"/>
  <c r="B2216" i="19"/>
  <c r="B2217" i="19"/>
  <c r="B2218" i="19"/>
  <c r="B2219" i="19"/>
  <c r="B2220" i="19"/>
  <c r="B2221" i="19"/>
  <c r="B2222" i="19"/>
  <c r="B2223" i="19"/>
  <c r="B2224" i="19"/>
  <c r="B2225" i="19"/>
  <c r="B2226" i="19"/>
  <c r="B2227" i="19"/>
  <c r="B2228" i="19"/>
  <c r="B2229" i="19"/>
  <c r="B2230" i="19"/>
  <c r="B2231" i="19"/>
  <c r="B2232" i="19"/>
  <c r="B2233" i="19"/>
  <c r="B2234" i="19"/>
  <c r="B2235" i="19"/>
  <c r="B2236" i="19"/>
  <c r="B2237" i="19"/>
  <c r="B2238" i="19"/>
  <c r="B2239" i="19"/>
  <c r="B2240" i="19"/>
  <c r="B2241" i="19"/>
  <c r="B2242" i="19"/>
  <c r="B2243" i="19"/>
  <c r="B2244" i="19"/>
  <c r="B2245" i="19"/>
  <c r="B2246" i="19"/>
  <c r="B2247" i="19"/>
  <c r="B2248" i="19"/>
  <c r="B2249" i="19"/>
  <c r="B2250" i="19"/>
  <c r="B2251" i="19"/>
  <c r="B2252" i="19"/>
  <c r="B2253" i="19"/>
  <c r="B2254" i="19"/>
  <c r="B2255" i="19"/>
  <c r="B2256" i="19"/>
  <c r="B2257" i="19"/>
  <c r="B2258" i="19"/>
  <c r="B2259" i="19"/>
  <c r="B2260" i="19"/>
  <c r="B2261" i="19"/>
  <c r="B2262" i="19"/>
  <c r="B2263" i="19"/>
  <c r="B2264" i="19"/>
  <c r="B2265" i="19"/>
  <c r="B2266" i="19"/>
  <c r="B2267" i="19"/>
  <c r="B2268" i="19"/>
  <c r="B2269" i="19"/>
  <c r="B2270" i="19"/>
  <c r="B2271" i="19"/>
  <c r="B2272" i="19"/>
  <c r="B2273" i="19"/>
  <c r="B2274" i="19"/>
  <c r="B2275" i="19"/>
  <c r="B2276" i="19"/>
  <c r="B2277" i="19"/>
  <c r="B2278" i="19"/>
  <c r="B2279" i="19"/>
  <c r="B2280" i="19"/>
  <c r="B2281" i="19"/>
  <c r="B2282" i="19"/>
  <c r="B2283" i="19"/>
  <c r="B2284" i="19"/>
  <c r="B2285" i="19"/>
  <c r="B2286" i="19"/>
  <c r="B2287" i="19"/>
  <c r="B2288" i="19"/>
  <c r="B2289" i="19"/>
  <c r="B2290" i="19"/>
  <c r="B2291" i="19"/>
  <c r="B2292" i="19"/>
  <c r="B2293" i="19"/>
  <c r="B2294" i="19"/>
  <c r="B2295" i="19"/>
  <c r="B2296" i="19"/>
  <c r="B2297" i="19"/>
  <c r="B2298" i="19"/>
  <c r="B2299" i="19"/>
  <c r="B2300" i="19"/>
  <c r="B2301" i="19"/>
  <c r="B2302" i="19"/>
  <c r="B2303" i="19"/>
  <c r="B2304" i="19"/>
  <c r="B2305" i="19"/>
  <c r="B2306" i="19"/>
  <c r="B2307" i="19"/>
  <c r="B2308" i="19"/>
  <c r="B2309" i="19"/>
  <c r="B2310" i="19"/>
  <c r="B2311" i="19"/>
  <c r="B2312" i="19"/>
  <c r="B2313" i="19"/>
  <c r="B2314" i="19"/>
  <c r="B2315" i="19"/>
  <c r="B2316" i="19"/>
  <c r="B2317" i="19"/>
  <c r="B2318" i="19"/>
  <c r="B2319" i="19"/>
  <c r="B2320" i="19"/>
  <c r="B2321" i="19"/>
  <c r="B2322" i="19"/>
  <c r="B2323" i="19"/>
  <c r="B2324" i="19"/>
  <c r="B2325" i="19"/>
  <c r="B2326" i="19"/>
  <c r="B2327" i="19"/>
  <c r="B2328" i="19"/>
  <c r="B2329" i="19"/>
  <c r="B2330" i="19"/>
  <c r="B2331" i="19"/>
  <c r="B2332" i="19"/>
  <c r="B2333" i="19"/>
  <c r="B2334" i="19"/>
  <c r="B2335" i="19"/>
  <c r="B2336" i="19"/>
  <c r="B2337" i="19"/>
  <c r="B2338" i="19"/>
  <c r="B2339" i="19"/>
  <c r="B2340" i="19"/>
  <c r="B2341" i="19"/>
  <c r="B2342" i="19"/>
  <c r="B2343" i="19"/>
  <c r="B2344" i="19"/>
  <c r="B2345" i="19"/>
  <c r="B2346" i="19"/>
  <c r="B2347" i="19"/>
  <c r="B2348" i="19"/>
  <c r="B2349" i="19"/>
  <c r="B2350" i="19"/>
  <c r="B2351" i="19"/>
  <c r="B2352" i="19"/>
  <c r="B2353" i="19"/>
  <c r="B2354" i="19"/>
  <c r="B2355" i="19"/>
  <c r="B2356" i="19"/>
  <c r="B2357" i="19"/>
  <c r="B2358" i="19"/>
  <c r="B2359" i="19"/>
  <c r="B2360" i="19"/>
  <c r="B2361" i="19"/>
  <c r="B2362" i="19"/>
  <c r="B2363" i="19"/>
  <c r="B2364" i="19"/>
  <c r="B2365" i="19"/>
  <c r="B2366" i="19"/>
  <c r="B2367" i="19"/>
  <c r="B2368" i="19"/>
  <c r="B2369" i="19"/>
  <c r="B2370" i="19"/>
  <c r="B2371" i="19"/>
  <c r="B2372" i="19"/>
  <c r="B2373" i="19"/>
  <c r="B2374" i="19"/>
  <c r="B2375" i="19"/>
  <c r="B2376" i="19"/>
  <c r="B2377" i="19"/>
  <c r="B2378" i="19"/>
  <c r="B2379" i="19"/>
  <c r="B2380" i="19"/>
  <c r="B2381" i="19"/>
  <c r="B2382" i="19"/>
  <c r="B2383" i="19"/>
  <c r="B2384" i="19"/>
  <c r="B2385" i="19"/>
  <c r="B2386" i="19"/>
  <c r="B2387" i="19"/>
  <c r="B2388" i="19"/>
  <c r="B2389" i="19"/>
  <c r="B2390" i="19"/>
  <c r="B2391" i="19"/>
  <c r="B2392" i="19"/>
  <c r="B2393" i="19"/>
  <c r="B2394" i="19"/>
  <c r="B2395" i="19"/>
  <c r="B2396" i="19"/>
  <c r="B2397" i="19"/>
  <c r="B2398" i="19"/>
  <c r="B2399" i="19"/>
  <c r="B2400" i="19"/>
  <c r="B2401" i="19"/>
  <c r="B2402" i="19"/>
  <c r="B2403" i="19"/>
  <c r="B2404" i="19"/>
  <c r="B2405" i="19"/>
  <c r="B2406" i="19"/>
  <c r="B2407" i="19"/>
  <c r="B2408" i="19"/>
  <c r="B2409" i="19"/>
  <c r="B2410" i="19"/>
  <c r="B2411" i="19"/>
  <c r="B2412" i="19"/>
  <c r="B2413" i="19"/>
  <c r="B2414" i="19"/>
  <c r="B2415" i="19"/>
  <c r="B2416" i="19"/>
  <c r="B2417" i="19"/>
  <c r="B2418" i="19"/>
  <c r="B2419" i="19"/>
  <c r="B2420" i="19"/>
  <c r="B2421" i="19"/>
  <c r="B2422" i="19"/>
  <c r="B2423" i="19"/>
  <c r="B2424" i="19"/>
  <c r="B2425" i="19"/>
  <c r="B2426" i="19"/>
  <c r="B2427" i="19"/>
  <c r="B2428" i="19"/>
  <c r="B2429" i="19"/>
  <c r="B2430" i="19"/>
  <c r="B2431" i="19"/>
  <c r="B2432" i="19"/>
  <c r="B2433" i="19"/>
  <c r="B2434" i="19"/>
  <c r="B2435" i="19"/>
  <c r="B2436" i="19"/>
  <c r="B2437" i="19"/>
  <c r="B2438" i="19"/>
  <c r="B2439" i="19"/>
  <c r="B2440" i="19"/>
  <c r="B2441" i="19"/>
  <c r="B2442" i="19"/>
  <c r="B2443" i="19"/>
  <c r="B2444" i="19"/>
  <c r="B2445" i="19"/>
  <c r="B2446" i="19"/>
  <c r="B2447" i="19"/>
  <c r="B2448" i="19"/>
  <c r="B2449" i="19"/>
  <c r="B2450" i="19"/>
  <c r="B2451" i="19"/>
  <c r="B2452" i="19"/>
  <c r="B2453" i="19"/>
  <c r="B2454" i="19"/>
  <c r="B2455" i="19"/>
  <c r="B2456" i="19"/>
  <c r="B2457" i="19"/>
  <c r="B2458" i="19"/>
  <c r="B2459" i="19"/>
  <c r="B2460" i="19"/>
  <c r="B2461" i="19"/>
  <c r="B2462" i="19"/>
  <c r="B2463" i="19"/>
  <c r="B2464" i="19"/>
  <c r="B2465" i="19"/>
  <c r="B2466" i="19"/>
  <c r="B2467" i="19"/>
  <c r="B2468" i="19"/>
  <c r="B2469" i="19"/>
  <c r="B2470" i="19"/>
  <c r="B2471" i="19"/>
  <c r="B2472" i="19"/>
  <c r="B2473" i="19"/>
  <c r="B2474" i="19"/>
  <c r="B2475" i="19"/>
  <c r="B2476" i="19"/>
  <c r="B2477" i="19"/>
  <c r="B2478" i="19"/>
  <c r="B2479" i="19"/>
  <c r="B2480" i="19"/>
  <c r="B2481" i="19"/>
  <c r="B2482" i="19"/>
  <c r="B2483" i="19"/>
  <c r="B2484" i="19"/>
  <c r="B2485" i="19"/>
  <c r="B2486" i="19"/>
  <c r="B2487" i="19"/>
  <c r="B2488" i="19"/>
  <c r="B2489" i="19"/>
  <c r="B2490" i="19"/>
  <c r="B2491" i="19"/>
  <c r="B2492" i="19"/>
  <c r="B2493" i="19"/>
  <c r="B2494" i="19"/>
  <c r="B2495" i="19"/>
  <c r="B2496" i="19"/>
  <c r="B2497" i="19"/>
  <c r="B2498" i="19"/>
  <c r="B2499" i="19"/>
  <c r="B2500" i="19"/>
  <c r="B2501" i="19"/>
  <c r="B2502" i="19"/>
  <c r="B2503" i="19"/>
  <c r="B2504" i="19"/>
  <c r="B2505" i="19"/>
  <c r="B2506" i="19"/>
  <c r="B2507" i="19"/>
  <c r="B2508" i="19"/>
  <c r="B2509" i="19"/>
  <c r="B2510" i="19"/>
  <c r="B2511" i="19"/>
  <c r="B2512" i="19"/>
  <c r="B2513" i="19"/>
  <c r="B2514" i="19"/>
  <c r="B2515" i="19"/>
  <c r="B2516" i="19"/>
  <c r="B2517" i="19"/>
  <c r="B2518" i="19"/>
  <c r="B2519" i="19"/>
  <c r="B2520" i="19"/>
  <c r="B2521" i="19"/>
  <c r="B2522" i="19"/>
  <c r="B2523" i="19"/>
  <c r="B2524" i="19"/>
  <c r="B2525" i="19"/>
  <c r="B2526" i="19"/>
  <c r="B2527" i="19"/>
  <c r="B2528" i="19"/>
  <c r="B2529" i="19"/>
  <c r="B2530" i="19"/>
  <c r="B2531" i="19"/>
  <c r="B2532" i="19"/>
  <c r="B2533" i="19"/>
  <c r="B2534" i="19"/>
  <c r="B2535" i="19"/>
  <c r="B2536" i="19"/>
  <c r="B2537" i="19"/>
  <c r="B2538" i="19"/>
  <c r="B2539" i="19"/>
  <c r="B2540" i="19"/>
  <c r="B2541" i="19"/>
  <c r="B2542" i="19"/>
  <c r="B2543" i="19"/>
  <c r="B2544" i="19"/>
  <c r="B2545" i="19"/>
  <c r="B2546" i="19"/>
  <c r="B2547" i="19"/>
  <c r="B2548" i="19"/>
  <c r="B2549" i="19"/>
  <c r="B2550" i="19"/>
  <c r="B2551" i="19"/>
  <c r="B2552" i="19"/>
  <c r="B2553" i="19"/>
  <c r="B2554" i="19"/>
  <c r="B2555" i="19"/>
  <c r="B2556" i="19"/>
  <c r="B2557" i="19"/>
  <c r="B2558" i="19"/>
  <c r="B2559" i="19"/>
  <c r="B2560" i="19"/>
  <c r="B2561" i="19"/>
  <c r="B2562" i="19"/>
  <c r="B2563" i="19"/>
  <c r="B2564" i="19"/>
  <c r="B2565" i="19"/>
  <c r="B2566" i="19"/>
  <c r="B2567" i="19"/>
  <c r="B2568" i="19"/>
  <c r="B2569" i="19"/>
  <c r="B2570" i="19"/>
  <c r="B2571" i="19"/>
  <c r="B2572" i="19"/>
  <c r="B2573" i="19"/>
  <c r="B2574" i="19"/>
  <c r="B2575" i="19"/>
  <c r="B2576" i="19"/>
  <c r="B2577" i="19"/>
  <c r="B2578" i="19"/>
  <c r="B2579" i="19"/>
  <c r="B2580" i="19"/>
  <c r="B2581" i="19"/>
  <c r="B2582" i="19"/>
  <c r="B2583" i="19"/>
  <c r="B2584" i="19"/>
  <c r="B2585" i="19"/>
  <c r="B2586" i="19"/>
  <c r="B2587" i="19"/>
  <c r="B2588" i="19"/>
  <c r="B2589" i="19"/>
  <c r="B2590" i="19"/>
  <c r="B2591" i="19"/>
  <c r="B2592" i="19"/>
  <c r="B2593" i="19"/>
  <c r="B2594" i="19"/>
  <c r="B2595" i="19"/>
  <c r="B2596" i="19"/>
  <c r="B2597" i="19"/>
  <c r="B2598" i="19"/>
  <c r="B2599" i="19"/>
  <c r="B2600" i="19"/>
  <c r="B2601" i="19"/>
  <c r="B2602" i="19"/>
  <c r="B2603" i="19"/>
  <c r="B2604" i="19"/>
  <c r="B2605" i="19"/>
  <c r="B2606" i="19"/>
  <c r="B2607" i="19"/>
  <c r="B2608" i="19"/>
  <c r="B2609" i="19"/>
  <c r="B2610" i="19"/>
  <c r="B2611" i="19"/>
  <c r="B2612" i="19"/>
  <c r="B2613" i="19"/>
  <c r="B2614" i="19"/>
  <c r="B2615" i="19"/>
  <c r="B2616" i="19"/>
  <c r="B2617" i="19"/>
  <c r="B2618" i="19"/>
  <c r="B2619" i="19"/>
  <c r="B2620" i="19"/>
  <c r="B2621" i="19"/>
  <c r="B2622" i="19"/>
  <c r="B2623" i="19"/>
  <c r="B2624" i="19"/>
  <c r="B2625" i="19"/>
  <c r="B2626" i="19"/>
  <c r="B2627" i="19"/>
  <c r="B2628" i="19"/>
  <c r="B2629" i="19"/>
  <c r="B2630" i="19"/>
  <c r="B2631" i="19"/>
  <c r="B2632" i="19"/>
  <c r="B2633" i="19"/>
  <c r="B2634" i="19"/>
  <c r="B2635" i="19"/>
  <c r="B2636" i="19"/>
  <c r="B2637" i="19"/>
  <c r="B2638" i="19"/>
  <c r="B2639" i="19"/>
  <c r="B2640" i="19"/>
  <c r="B2641" i="19"/>
  <c r="B2642" i="19"/>
  <c r="B2643" i="19"/>
  <c r="B2644" i="19"/>
  <c r="B2645" i="19"/>
  <c r="B2646" i="19"/>
  <c r="B2647" i="19"/>
  <c r="B2648" i="19"/>
  <c r="B2649" i="19"/>
  <c r="B2650" i="19"/>
  <c r="B2651" i="19"/>
  <c r="B2652" i="19"/>
  <c r="B2653" i="19"/>
  <c r="B2654" i="19"/>
  <c r="B2655" i="19"/>
  <c r="B2656" i="19"/>
  <c r="B2657" i="19"/>
  <c r="B2658" i="19"/>
  <c r="B2659" i="19"/>
  <c r="B2660" i="19"/>
  <c r="B2661" i="19"/>
  <c r="B2662" i="19"/>
  <c r="B2663" i="19"/>
  <c r="B2664" i="19"/>
  <c r="B2665" i="19"/>
  <c r="B2666" i="19"/>
  <c r="B2667" i="19"/>
  <c r="B2668" i="19"/>
  <c r="B2669" i="19"/>
  <c r="B2670" i="19"/>
  <c r="B2671" i="19"/>
  <c r="B2672" i="19"/>
  <c r="B2673" i="19"/>
  <c r="B2674" i="19"/>
  <c r="B2675" i="19"/>
  <c r="B2676" i="19"/>
  <c r="B2677" i="19"/>
  <c r="B2678" i="19"/>
  <c r="B2679" i="19"/>
  <c r="B2680" i="19"/>
  <c r="B2681" i="19"/>
  <c r="B2682" i="19"/>
  <c r="B2683" i="19"/>
  <c r="B2684" i="19"/>
  <c r="B2685" i="19"/>
  <c r="B2686" i="19"/>
  <c r="B2687" i="19"/>
  <c r="B2688" i="19"/>
  <c r="B2689" i="19"/>
  <c r="B2690" i="19"/>
  <c r="B2691" i="19"/>
  <c r="B2692" i="19"/>
  <c r="B2693" i="19"/>
  <c r="B2694" i="19"/>
  <c r="B2695" i="19"/>
  <c r="B2696" i="19"/>
  <c r="B2697" i="19"/>
  <c r="B2698" i="19"/>
  <c r="B2699" i="19"/>
  <c r="B2700" i="19"/>
  <c r="B2701" i="19"/>
  <c r="B2702" i="19"/>
  <c r="B2703" i="19"/>
  <c r="B2704" i="19"/>
  <c r="B2705" i="19"/>
  <c r="B2706" i="19"/>
  <c r="B2707" i="19"/>
  <c r="B2708" i="19"/>
  <c r="B2709" i="19"/>
  <c r="B2710" i="19"/>
  <c r="B2711" i="19"/>
  <c r="B2712" i="19"/>
  <c r="B2713" i="19"/>
  <c r="B2714" i="19"/>
  <c r="B2715" i="19"/>
  <c r="B2716" i="19"/>
  <c r="B2717" i="19"/>
  <c r="B2718" i="19"/>
  <c r="B2719" i="19"/>
  <c r="B2720" i="19"/>
  <c r="B2721" i="19"/>
  <c r="B2722" i="19"/>
  <c r="B2723" i="19"/>
  <c r="B2724" i="19"/>
  <c r="B2725" i="19"/>
  <c r="B2726" i="19"/>
  <c r="B2727" i="19"/>
  <c r="B2728" i="19"/>
  <c r="B2729" i="19"/>
  <c r="B2730" i="19"/>
  <c r="B2731" i="19"/>
  <c r="B2732" i="19"/>
  <c r="B2733" i="19"/>
  <c r="B2734" i="19"/>
  <c r="B2735" i="19"/>
  <c r="B2736" i="19"/>
  <c r="B2737" i="19"/>
  <c r="B2738" i="19"/>
  <c r="B2739" i="19"/>
  <c r="B2740" i="19"/>
  <c r="B2741" i="19"/>
  <c r="B2742" i="19"/>
  <c r="B2743" i="19"/>
  <c r="B2744" i="19"/>
  <c r="B2745" i="19"/>
  <c r="B2746" i="19"/>
  <c r="B2747" i="19"/>
  <c r="B2748" i="19"/>
  <c r="B2749" i="19"/>
  <c r="B2750" i="19"/>
  <c r="B2751" i="19"/>
  <c r="B2752" i="19"/>
  <c r="B2753" i="19"/>
  <c r="B2754" i="19"/>
  <c r="B2755" i="19"/>
  <c r="B2756" i="19"/>
  <c r="B2757" i="19"/>
  <c r="B2758" i="19"/>
  <c r="B2759" i="19"/>
  <c r="B2760" i="19"/>
  <c r="B2761" i="19"/>
  <c r="B2762" i="19"/>
  <c r="B2763" i="19"/>
  <c r="B2764" i="19"/>
  <c r="B2765" i="19"/>
  <c r="B2766" i="19"/>
  <c r="B2767" i="19"/>
  <c r="B2768" i="19"/>
  <c r="B2769" i="19"/>
  <c r="B2770" i="19"/>
  <c r="B2771" i="19"/>
  <c r="B2772" i="19"/>
  <c r="B2773" i="19"/>
  <c r="B2774" i="19"/>
  <c r="B2775" i="19"/>
  <c r="B2776" i="19"/>
  <c r="B2777" i="19"/>
  <c r="B2778" i="19"/>
  <c r="B2779" i="19"/>
  <c r="B2780" i="19"/>
  <c r="B2781" i="19"/>
  <c r="B2782" i="19"/>
  <c r="B2783" i="19"/>
  <c r="B2784" i="19"/>
  <c r="B2785" i="19"/>
  <c r="B2786" i="19"/>
  <c r="B2787" i="19"/>
  <c r="B2788" i="19"/>
  <c r="B2789" i="19"/>
  <c r="B2790" i="19"/>
  <c r="B2791" i="19"/>
  <c r="B2792" i="19"/>
  <c r="B2793" i="19"/>
  <c r="B2794" i="19"/>
  <c r="B2795" i="19"/>
  <c r="B2796" i="19"/>
  <c r="B2797" i="19"/>
  <c r="B2798" i="19"/>
  <c r="B2799" i="19"/>
  <c r="B2800" i="19"/>
  <c r="B2801" i="19"/>
  <c r="B2802" i="19"/>
  <c r="B2803" i="19"/>
  <c r="B2804" i="19"/>
  <c r="B2805" i="19"/>
  <c r="B2806" i="19"/>
  <c r="B2807" i="19"/>
  <c r="B2808" i="19"/>
  <c r="B2809" i="19"/>
  <c r="B2810" i="19"/>
  <c r="B2811" i="19"/>
  <c r="B2812" i="19"/>
  <c r="B2813" i="19"/>
  <c r="B2814" i="19"/>
  <c r="B2815" i="19"/>
  <c r="B2816" i="19"/>
  <c r="B2817" i="19"/>
  <c r="B2818" i="19"/>
  <c r="B2819" i="19"/>
  <c r="B2820" i="19"/>
  <c r="B2821" i="19"/>
  <c r="B2822" i="19"/>
  <c r="B2823" i="19"/>
  <c r="B2824" i="19"/>
  <c r="B2825" i="19"/>
  <c r="B2826" i="19"/>
  <c r="B2827" i="19"/>
  <c r="B2828" i="19"/>
  <c r="B2829" i="19"/>
  <c r="B2830" i="19"/>
  <c r="B2831" i="19"/>
  <c r="B2832" i="19"/>
  <c r="B2833" i="19"/>
  <c r="B2834" i="19"/>
  <c r="B2835" i="19"/>
  <c r="B2836" i="19"/>
  <c r="B2837" i="19"/>
  <c r="B2838" i="19"/>
  <c r="B2839" i="19"/>
  <c r="B2840" i="19"/>
  <c r="B2841" i="19"/>
  <c r="B2842" i="19"/>
  <c r="B2843" i="19"/>
  <c r="B2844" i="19"/>
  <c r="B2845" i="19"/>
  <c r="B2846" i="19"/>
  <c r="B2847" i="19"/>
  <c r="B2848" i="19"/>
  <c r="B2849" i="19"/>
  <c r="B2850" i="19"/>
  <c r="B2851" i="19"/>
  <c r="B2852" i="19"/>
  <c r="B2853" i="19"/>
  <c r="B2854" i="19"/>
  <c r="B2855" i="19"/>
  <c r="B2856" i="19"/>
  <c r="B2857" i="19"/>
  <c r="B2858" i="19"/>
  <c r="B2859" i="19"/>
  <c r="B2860" i="19"/>
  <c r="B2861" i="19"/>
  <c r="A1584" i="18"/>
  <c r="A1585" i="18"/>
  <c r="A1586" i="18"/>
  <c r="A1587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727" i="18"/>
  <c r="A728" i="18"/>
  <c r="A729" i="18"/>
  <c r="A730" i="18"/>
  <c r="A731" i="18"/>
  <c r="A732" i="18"/>
  <c r="A733" i="18"/>
  <c r="A734" i="18"/>
  <c r="A735" i="18"/>
  <c r="A736" i="18"/>
  <c r="A737" i="18"/>
  <c r="A738" i="18"/>
  <c r="A739" i="18"/>
  <c r="A740" i="18"/>
  <c r="A741" i="18"/>
  <c r="A742" i="18"/>
  <c r="A743" i="18"/>
  <c r="A744" i="18"/>
  <c r="A745" i="18"/>
  <c r="A746" i="18"/>
  <c r="A747" i="18"/>
  <c r="A748" i="18"/>
  <c r="A749" i="18"/>
  <c r="A750" i="18"/>
  <c r="A751" i="18"/>
  <c r="A752" i="18"/>
  <c r="A753" i="18"/>
  <c r="A754" i="18"/>
  <c r="A755" i="18"/>
  <c r="A756" i="18"/>
  <c r="A757" i="18"/>
  <c r="A758" i="18"/>
  <c r="A759" i="18"/>
  <c r="A760" i="18"/>
  <c r="A761" i="18"/>
  <c r="A762" i="18"/>
  <c r="A763" i="18"/>
  <c r="A764" i="18"/>
  <c r="A765" i="18"/>
  <c r="A766" i="18"/>
  <c r="A767" i="18"/>
  <c r="A768" i="18"/>
  <c r="A769" i="18"/>
  <c r="A770" i="18"/>
  <c r="A771" i="18"/>
  <c r="A772" i="18"/>
  <c r="A773" i="18"/>
  <c r="A774" i="18"/>
  <c r="A775" i="18"/>
  <c r="A776" i="18"/>
  <c r="A777" i="18"/>
  <c r="A778" i="18"/>
  <c r="A779" i="18"/>
  <c r="A780" i="18"/>
  <c r="A781" i="18"/>
  <c r="A782" i="18"/>
  <c r="A783" i="18"/>
  <c r="A784" i="18"/>
  <c r="A785" i="18"/>
  <c r="A786" i="18"/>
  <c r="A787" i="18"/>
  <c r="A788" i="18"/>
  <c r="A789" i="18"/>
  <c r="A790" i="18"/>
  <c r="A791" i="18"/>
  <c r="A792" i="18"/>
  <c r="A793" i="18"/>
  <c r="A794" i="18"/>
  <c r="A795" i="18"/>
  <c r="A796" i="18"/>
  <c r="A797" i="18"/>
  <c r="A798" i="18"/>
  <c r="A799" i="18"/>
  <c r="A800" i="18"/>
  <c r="A801" i="18"/>
  <c r="A802" i="18"/>
  <c r="A803" i="18"/>
  <c r="A804" i="18"/>
  <c r="A805" i="18"/>
  <c r="A806" i="18"/>
  <c r="A807" i="18"/>
  <c r="A808" i="18"/>
  <c r="A809" i="18"/>
  <c r="A810" i="18"/>
  <c r="A811" i="18"/>
  <c r="A812" i="18"/>
  <c r="A813" i="18"/>
  <c r="A814" i="18"/>
  <c r="A815" i="18"/>
  <c r="A816" i="18"/>
  <c r="A817" i="18"/>
  <c r="A818" i="18"/>
  <c r="A819" i="18"/>
  <c r="A820" i="18"/>
  <c r="A821" i="18"/>
  <c r="A822" i="18"/>
  <c r="A823" i="18"/>
  <c r="A824" i="18"/>
  <c r="A825" i="18"/>
  <c r="A826" i="18"/>
  <c r="A827" i="18"/>
  <c r="A828" i="18"/>
  <c r="A829" i="18"/>
  <c r="A830" i="18"/>
  <c r="A831" i="18"/>
  <c r="A832" i="18"/>
  <c r="A833" i="18"/>
  <c r="A834" i="18"/>
  <c r="A835" i="18"/>
  <c r="A836" i="18"/>
  <c r="A837" i="18"/>
  <c r="A838" i="18"/>
  <c r="A839" i="18"/>
  <c r="A840" i="18"/>
  <c r="A841" i="18"/>
  <c r="A842" i="18"/>
  <c r="A843" i="18"/>
  <c r="A844" i="18"/>
  <c r="A845" i="18"/>
  <c r="A846" i="18"/>
  <c r="A847" i="18"/>
  <c r="A848" i="18"/>
  <c r="A849" i="18"/>
  <c r="A850" i="18"/>
  <c r="A851" i="18"/>
  <c r="A852" i="18"/>
  <c r="A853" i="18"/>
  <c r="A854" i="18"/>
  <c r="A855" i="18"/>
  <c r="A856" i="18"/>
  <c r="A857" i="18"/>
  <c r="A858" i="18"/>
  <c r="A859" i="18"/>
  <c r="A860" i="18"/>
  <c r="A861" i="18"/>
  <c r="A862" i="18"/>
  <c r="A863" i="18"/>
  <c r="A864" i="18"/>
  <c r="A865" i="18"/>
  <c r="A866" i="18"/>
  <c r="A867" i="18"/>
  <c r="A868" i="18"/>
  <c r="A869" i="18"/>
  <c r="A870" i="18"/>
  <c r="A871" i="18"/>
  <c r="A872" i="18"/>
  <c r="A873" i="18"/>
  <c r="A874" i="18"/>
  <c r="A875" i="18"/>
  <c r="A876" i="18"/>
  <c r="A877" i="18"/>
  <c r="A878" i="18"/>
  <c r="A879" i="18"/>
  <c r="A880" i="18"/>
  <c r="A881" i="18"/>
  <c r="A882" i="18"/>
  <c r="A883" i="18"/>
  <c r="A884" i="18"/>
  <c r="A885" i="18"/>
  <c r="A886" i="18"/>
  <c r="A887" i="18"/>
  <c r="A888" i="18"/>
  <c r="A889" i="18"/>
  <c r="A890" i="18"/>
  <c r="A891" i="18"/>
  <c r="A892" i="18"/>
  <c r="A893" i="18"/>
  <c r="A894" i="18"/>
  <c r="A895" i="18"/>
  <c r="A896" i="18"/>
  <c r="A897" i="18"/>
  <c r="A898" i="18"/>
  <c r="A899" i="18"/>
  <c r="A900" i="18"/>
  <c r="A901" i="18"/>
  <c r="A902" i="18"/>
  <c r="A903" i="18"/>
  <c r="A904" i="18"/>
  <c r="A905" i="18"/>
  <c r="A906" i="18"/>
  <c r="A907" i="18"/>
  <c r="A908" i="18"/>
  <c r="A909" i="18"/>
  <c r="A910" i="18"/>
  <c r="A911" i="18"/>
  <c r="A912" i="18"/>
  <c r="A913" i="18"/>
  <c r="A914" i="18"/>
  <c r="A915" i="18"/>
  <c r="A916" i="18"/>
  <c r="A917" i="18"/>
  <c r="A918" i="18"/>
  <c r="A919" i="18"/>
  <c r="A920" i="18"/>
  <c r="A921" i="18"/>
  <c r="A922" i="18"/>
  <c r="A923" i="18"/>
  <c r="A924" i="18"/>
  <c r="A925" i="18"/>
  <c r="A926" i="18"/>
  <c r="A927" i="18"/>
  <c r="A928" i="18"/>
  <c r="A929" i="18"/>
  <c r="A930" i="18"/>
  <c r="A931" i="18"/>
  <c r="A932" i="18"/>
  <c r="A933" i="18"/>
  <c r="A934" i="18"/>
  <c r="A935" i="18"/>
  <c r="A936" i="18"/>
  <c r="A937" i="18"/>
  <c r="A938" i="18"/>
  <c r="A939" i="18"/>
  <c r="A940" i="18"/>
  <c r="A941" i="18"/>
  <c r="A942" i="18"/>
  <c r="A943" i="18"/>
  <c r="A944" i="18"/>
  <c r="A945" i="18"/>
  <c r="A946" i="18"/>
  <c r="A947" i="18"/>
  <c r="A948" i="18"/>
  <c r="A949" i="18"/>
  <c r="A950" i="18"/>
  <c r="A951" i="18"/>
  <c r="A952" i="18"/>
  <c r="A953" i="18"/>
  <c r="A954" i="18"/>
  <c r="A955" i="18"/>
  <c r="A956" i="18"/>
  <c r="A957" i="18"/>
  <c r="A958" i="18"/>
  <c r="A959" i="18"/>
  <c r="A960" i="18"/>
  <c r="A961" i="18"/>
  <c r="A962" i="18"/>
  <c r="A963" i="18"/>
  <c r="A964" i="18"/>
  <c r="A965" i="18"/>
  <c r="A966" i="18"/>
  <c r="A967" i="18"/>
  <c r="A968" i="18"/>
  <c r="A969" i="18"/>
  <c r="A970" i="18"/>
  <c r="A971" i="18"/>
  <c r="A972" i="18"/>
  <c r="A973" i="18"/>
  <c r="A974" i="18"/>
  <c r="A975" i="18"/>
  <c r="A976" i="18"/>
  <c r="A977" i="18"/>
  <c r="A978" i="18"/>
  <c r="A979" i="18"/>
  <c r="A980" i="18"/>
  <c r="A981" i="18"/>
  <c r="A982" i="18"/>
  <c r="A983" i="18"/>
  <c r="A984" i="18"/>
  <c r="A985" i="18"/>
  <c r="A986" i="18"/>
  <c r="A987" i="18"/>
  <c r="A988" i="18"/>
  <c r="A989" i="18"/>
  <c r="A990" i="18"/>
  <c r="A991" i="18"/>
  <c r="A992" i="18"/>
  <c r="A993" i="18"/>
  <c r="A994" i="18"/>
  <c r="A995" i="18"/>
  <c r="A996" i="18"/>
  <c r="A997" i="18"/>
  <c r="A998" i="18"/>
  <c r="A999" i="18"/>
  <c r="A1000" i="18"/>
  <c r="A1001" i="18"/>
  <c r="A1002" i="18"/>
  <c r="A1003" i="18"/>
  <c r="A1004" i="18"/>
  <c r="A1005" i="18"/>
  <c r="A1006" i="18"/>
  <c r="A1007" i="18"/>
  <c r="A1008" i="18"/>
  <c r="A1009" i="18"/>
  <c r="A1010" i="18"/>
  <c r="A1011" i="18"/>
  <c r="A1012" i="18"/>
  <c r="A1013" i="18"/>
  <c r="A1014" i="18"/>
  <c r="A1015" i="18"/>
  <c r="A1016" i="18"/>
  <c r="A1017" i="18"/>
  <c r="A1018" i="18"/>
  <c r="A1019" i="18"/>
  <c r="A1020" i="18"/>
  <c r="A1021" i="18"/>
  <c r="A1022" i="18"/>
  <c r="A1023" i="18"/>
  <c r="A1024" i="18"/>
  <c r="A1025" i="18"/>
  <c r="A1026" i="18"/>
  <c r="A1027" i="18"/>
  <c r="A1028" i="18"/>
  <c r="A1029" i="18"/>
  <c r="A1030" i="18"/>
  <c r="A1031" i="18"/>
  <c r="A1032" i="18"/>
  <c r="A1033" i="18"/>
  <c r="A1034" i="18"/>
  <c r="A1035" i="18"/>
  <c r="A1036" i="18"/>
  <c r="A1037" i="18"/>
  <c r="A1038" i="18"/>
  <c r="A1039" i="18"/>
  <c r="A1040" i="18"/>
  <c r="A1041" i="18"/>
  <c r="A1042" i="18"/>
  <c r="A1043" i="18"/>
  <c r="A1044" i="18"/>
  <c r="A1045" i="18"/>
  <c r="A1046" i="18"/>
  <c r="A1047" i="18"/>
  <c r="A1048" i="18"/>
  <c r="A1049" i="18"/>
  <c r="A1050" i="18"/>
  <c r="A1051" i="18"/>
  <c r="A1052" i="18"/>
  <c r="A1053" i="18"/>
  <c r="A1054" i="18"/>
  <c r="A1055" i="18"/>
  <c r="A1056" i="18"/>
  <c r="A1057" i="18"/>
  <c r="A1058" i="18"/>
  <c r="A1059" i="18"/>
  <c r="A1060" i="18"/>
  <c r="A1061" i="18"/>
  <c r="A1062" i="18"/>
  <c r="A1063" i="18"/>
  <c r="A1064" i="18"/>
  <c r="A1065" i="18"/>
  <c r="A1066" i="18"/>
  <c r="A1067" i="18"/>
  <c r="A1068" i="18"/>
  <c r="A1069" i="18"/>
  <c r="A1070" i="18"/>
  <c r="A1071" i="18"/>
  <c r="A1072" i="18"/>
  <c r="A1073" i="18"/>
  <c r="A1074" i="18"/>
  <c r="A1075" i="18"/>
  <c r="A1076" i="18"/>
  <c r="A1077" i="18"/>
  <c r="A1078" i="18"/>
  <c r="A1079" i="18"/>
  <c r="A1080" i="18"/>
  <c r="A1081" i="18"/>
  <c r="A1082" i="18"/>
  <c r="A1083" i="18"/>
  <c r="A1084" i="18"/>
  <c r="A1085" i="18"/>
  <c r="A1086" i="18"/>
  <c r="A1087" i="18"/>
  <c r="A1088" i="18"/>
  <c r="A1089" i="18"/>
  <c r="A1090" i="18"/>
  <c r="A1091" i="18"/>
  <c r="A1092" i="18"/>
  <c r="A1093" i="18"/>
  <c r="A1094" i="18"/>
  <c r="A1095" i="18"/>
  <c r="A1096" i="18"/>
  <c r="A1097" i="18"/>
  <c r="A1098" i="18"/>
  <c r="A1099" i="18"/>
  <c r="A1100" i="18"/>
  <c r="A1101" i="18"/>
  <c r="A1102" i="18"/>
  <c r="A1103" i="18"/>
  <c r="A1104" i="18"/>
  <c r="A1105" i="18"/>
  <c r="A1106" i="18"/>
  <c r="A1107" i="18"/>
  <c r="A1108" i="18"/>
  <c r="A1109" i="18"/>
  <c r="A1110" i="18"/>
  <c r="A1111" i="18"/>
  <c r="A1112" i="18"/>
  <c r="A1113" i="18"/>
  <c r="A1114" i="18"/>
  <c r="A1115" i="18"/>
  <c r="A1116" i="18"/>
  <c r="A1117" i="18"/>
  <c r="A1118" i="18"/>
  <c r="A1119" i="18"/>
  <c r="A1120" i="18"/>
  <c r="A1121" i="18"/>
  <c r="A1122" i="18"/>
  <c r="A1123" i="18"/>
  <c r="A1124" i="18"/>
  <c r="A1125" i="18"/>
  <c r="A1126" i="18"/>
  <c r="A1127" i="18"/>
  <c r="A1128" i="18"/>
  <c r="A1129" i="18"/>
  <c r="A1130" i="18"/>
  <c r="A1131" i="18"/>
  <c r="A1132" i="18"/>
  <c r="A1133" i="18"/>
  <c r="A1134" i="18"/>
  <c r="A1135" i="18"/>
  <c r="A1136" i="18"/>
  <c r="A1137" i="18"/>
  <c r="A1138" i="18"/>
  <c r="A1139" i="18"/>
  <c r="A1140" i="18"/>
  <c r="A1141" i="18"/>
  <c r="A1142" i="18"/>
  <c r="A1143" i="18"/>
  <c r="A1144" i="18"/>
  <c r="A1145" i="18"/>
  <c r="A1146" i="18"/>
  <c r="A1147" i="18"/>
  <c r="A1148" i="18"/>
  <c r="A1149" i="18"/>
  <c r="A1150" i="18"/>
  <c r="A1151" i="18"/>
  <c r="A1152" i="18"/>
  <c r="A1153" i="18"/>
  <c r="A1154" i="18"/>
  <c r="A1155" i="18"/>
  <c r="A1156" i="18"/>
  <c r="A1157" i="18"/>
  <c r="A1158" i="18"/>
  <c r="A1159" i="18"/>
  <c r="A1160" i="18"/>
  <c r="A1161" i="18"/>
  <c r="A1162" i="18"/>
  <c r="A1163" i="18"/>
  <c r="A1164" i="18"/>
  <c r="A1165" i="18"/>
  <c r="A1166" i="18"/>
  <c r="A1167" i="18"/>
  <c r="A1168" i="18"/>
  <c r="A1169" i="18"/>
  <c r="A1170" i="18"/>
  <c r="A1171" i="18"/>
  <c r="A1172" i="18"/>
  <c r="A1173" i="18"/>
  <c r="A1174" i="18"/>
  <c r="A1175" i="18"/>
  <c r="A1176" i="18"/>
  <c r="A1177" i="18"/>
  <c r="A1178" i="18"/>
  <c r="A1179" i="18"/>
  <c r="A1180" i="18"/>
  <c r="A1181" i="18"/>
  <c r="A1182" i="18"/>
  <c r="A1183" i="18"/>
  <c r="A1184" i="18"/>
  <c r="A1185" i="18"/>
  <c r="A1186" i="18"/>
  <c r="A1187" i="18"/>
  <c r="A1188" i="18"/>
  <c r="A1189" i="18"/>
  <c r="A1190" i="18"/>
  <c r="A1191" i="18"/>
  <c r="A1192" i="18"/>
  <c r="A1193" i="18"/>
  <c r="A1194" i="18"/>
  <c r="A1195" i="18"/>
  <c r="A1196" i="18"/>
  <c r="A1197" i="18"/>
  <c r="A1198" i="18"/>
  <c r="A1199" i="18"/>
  <c r="A1200" i="18"/>
  <c r="A1201" i="18"/>
  <c r="A1202" i="18"/>
  <c r="A1203" i="18"/>
  <c r="A1204" i="18"/>
  <c r="A1205" i="18"/>
  <c r="A1206" i="18"/>
  <c r="A1207" i="18"/>
  <c r="A1208" i="18"/>
  <c r="A1209" i="18"/>
  <c r="A1210" i="18"/>
  <c r="A1211" i="18"/>
  <c r="A1212" i="18"/>
  <c r="A1213" i="18"/>
  <c r="A1214" i="18"/>
  <c r="A1215" i="18"/>
  <c r="A1216" i="18"/>
  <c r="A1217" i="18"/>
  <c r="A1218" i="18"/>
  <c r="A1219" i="18"/>
  <c r="A1220" i="18"/>
  <c r="A1221" i="18"/>
  <c r="A1222" i="18"/>
  <c r="A1223" i="18"/>
  <c r="A1224" i="18"/>
  <c r="A1225" i="18"/>
  <c r="A1226" i="18"/>
  <c r="A1227" i="18"/>
  <c r="A1228" i="18"/>
  <c r="A1229" i="18"/>
  <c r="A1230" i="18"/>
  <c r="A1231" i="18"/>
  <c r="A1232" i="18"/>
  <c r="A1233" i="18"/>
  <c r="A1234" i="18"/>
  <c r="A1235" i="18"/>
  <c r="A1236" i="18"/>
  <c r="A1237" i="18"/>
  <c r="A1238" i="18"/>
  <c r="A1239" i="18"/>
  <c r="A1240" i="18"/>
  <c r="A1241" i="18"/>
  <c r="A1242" i="18"/>
  <c r="A1243" i="18"/>
  <c r="A1244" i="18"/>
  <c r="A1245" i="18"/>
  <c r="A1246" i="18"/>
  <c r="A1247" i="18"/>
  <c r="A1248" i="18"/>
  <c r="A1249" i="18"/>
  <c r="A1250" i="18"/>
  <c r="A1251" i="18"/>
  <c r="A1252" i="18"/>
  <c r="A1253" i="18"/>
  <c r="A1254" i="18"/>
  <c r="A1255" i="18"/>
  <c r="A1256" i="18"/>
  <c r="A1257" i="18"/>
  <c r="A1258" i="18"/>
  <c r="A1259" i="18"/>
  <c r="A1260" i="18"/>
  <c r="A1261" i="18"/>
  <c r="A1262" i="18"/>
  <c r="A1263" i="18"/>
  <c r="A1264" i="18"/>
  <c r="A1265" i="18"/>
  <c r="A1266" i="18"/>
  <c r="A1267" i="18"/>
  <c r="A1268" i="18"/>
  <c r="A1269" i="18"/>
  <c r="A1270" i="18"/>
  <c r="A1271" i="18"/>
  <c r="A1272" i="18"/>
  <c r="A1273" i="18"/>
  <c r="A1274" i="18"/>
  <c r="A1275" i="18"/>
  <c r="A1276" i="18"/>
  <c r="A1277" i="18"/>
  <c r="A1278" i="18"/>
  <c r="A1279" i="18"/>
  <c r="A1280" i="18"/>
  <c r="A1281" i="18"/>
  <c r="A1282" i="18"/>
  <c r="A1283" i="18"/>
  <c r="A1284" i="18"/>
  <c r="A1285" i="18"/>
  <c r="A1286" i="18"/>
  <c r="A1287" i="18"/>
  <c r="A1288" i="18"/>
  <c r="A1289" i="18"/>
  <c r="A1290" i="18"/>
  <c r="A1291" i="18"/>
  <c r="A1292" i="18"/>
  <c r="A1293" i="18"/>
  <c r="A1294" i="18"/>
  <c r="A1295" i="18"/>
  <c r="A1296" i="18"/>
  <c r="A1297" i="18"/>
  <c r="A1298" i="18"/>
  <c r="A1299" i="18"/>
  <c r="A1300" i="18"/>
  <c r="A1301" i="18"/>
  <c r="A1302" i="18"/>
  <c r="A1303" i="18"/>
  <c r="A1304" i="18"/>
  <c r="A1305" i="18"/>
  <c r="A1306" i="18"/>
  <c r="A1307" i="18"/>
  <c r="A1308" i="18"/>
  <c r="A1309" i="18"/>
  <c r="A1310" i="18"/>
  <c r="A1311" i="18"/>
  <c r="A1312" i="18"/>
  <c r="A1313" i="18"/>
  <c r="A1314" i="18"/>
  <c r="A1315" i="18"/>
  <c r="A1316" i="18"/>
  <c r="A1317" i="18"/>
  <c r="A1318" i="18"/>
  <c r="A1319" i="18"/>
  <c r="A1320" i="18"/>
  <c r="A1321" i="18"/>
  <c r="A1322" i="18"/>
  <c r="A1323" i="18"/>
  <c r="A1324" i="18"/>
  <c r="A1325" i="18"/>
  <c r="A1326" i="18"/>
  <c r="A1327" i="18"/>
  <c r="A1328" i="18"/>
  <c r="A1329" i="18"/>
  <c r="A1330" i="18"/>
  <c r="A1331" i="18"/>
  <c r="A1332" i="18"/>
  <c r="A1333" i="18"/>
  <c r="A1334" i="18"/>
  <c r="A1335" i="18"/>
  <c r="A1336" i="18"/>
  <c r="A1337" i="18"/>
  <c r="A1338" i="18"/>
  <c r="A1339" i="18"/>
  <c r="A1340" i="18"/>
  <c r="A1341" i="18"/>
  <c r="A1342" i="18"/>
  <c r="A1343" i="18"/>
  <c r="A1344" i="18"/>
  <c r="A1345" i="18"/>
  <c r="A1346" i="18"/>
  <c r="A1347" i="18"/>
  <c r="A1348" i="18"/>
  <c r="A1349" i="18"/>
  <c r="A1350" i="18"/>
  <c r="A1351" i="18"/>
  <c r="A1352" i="18"/>
  <c r="A1353" i="18"/>
  <c r="A1354" i="18"/>
  <c r="A1355" i="18"/>
  <c r="A1356" i="18"/>
  <c r="A1357" i="18"/>
  <c r="A1358" i="18"/>
  <c r="A1359" i="18"/>
  <c r="A1360" i="18"/>
  <c r="A1361" i="18"/>
  <c r="A1362" i="18"/>
  <c r="A1363" i="18"/>
  <c r="A1364" i="18"/>
  <c r="A1365" i="18"/>
  <c r="A1366" i="18"/>
  <c r="A1367" i="18"/>
  <c r="A1368" i="18"/>
  <c r="A1369" i="18"/>
  <c r="A1370" i="18"/>
  <c r="A1371" i="18"/>
  <c r="A1372" i="18"/>
  <c r="A1373" i="18"/>
  <c r="A1374" i="18"/>
  <c r="A1375" i="18"/>
  <c r="A1376" i="18"/>
  <c r="A1377" i="18"/>
  <c r="A1378" i="18"/>
  <c r="A1379" i="18"/>
  <c r="A1380" i="18"/>
  <c r="A1381" i="18"/>
  <c r="A1382" i="18"/>
  <c r="A1383" i="18"/>
  <c r="A1384" i="18"/>
  <c r="A1385" i="18"/>
  <c r="A1386" i="18"/>
  <c r="A1387" i="18"/>
  <c r="A1388" i="18"/>
  <c r="A1389" i="18"/>
  <c r="A1390" i="18"/>
  <c r="A1391" i="18"/>
  <c r="A1392" i="18"/>
  <c r="A1393" i="18"/>
  <c r="A1394" i="18"/>
  <c r="A1395" i="18"/>
  <c r="A1396" i="18"/>
  <c r="A1397" i="18"/>
  <c r="A1398" i="18"/>
  <c r="A1399" i="18"/>
  <c r="A1400" i="18"/>
  <c r="A1401" i="18"/>
  <c r="A1402" i="18"/>
  <c r="A1403" i="18"/>
  <c r="A1404" i="18"/>
  <c r="A1405" i="18"/>
  <c r="A1406" i="18"/>
  <c r="A1407" i="18"/>
  <c r="A1408" i="18"/>
  <c r="A1409" i="18"/>
  <c r="A1410" i="18"/>
  <c r="A1411" i="18"/>
  <c r="A1412" i="18"/>
  <c r="A1413" i="18"/>
  <c r="A1414" i="18"/>
  <c r="A1415" i="18"/>
  <c r="A1416" i="18"/>
  <c r="A1417" i="18"/>
  <c r="A1418" i="18"/>
  <c r="A1419" i="18"/>
  <c r="A1420" i="18"/>
  <c r="A1421" i="18"/>
  <c r="A1422" i="18"/>
  <c r="A1423" i="18"/>
  <c r="A1424" i="18"/>
  <c r="A1425" i="18"/>
  <c r="A1426" i="18"/>
  <c r="A1427" i="18"/>
  <c r="A1428" i="18"/>
  <c r="A1429" i="18"/>
  <c r="A1430" i="18"/>
  <c r="A1431" i="18"/>
  <c r="A1432" i="18"/>
  <c r="A1433" i="18"/>
  <c r="A1434" i="18"/>
  <c r="A1435" i="18"/>
  <c r="A1436" i="18"/>
  <c r="A1437" i="18"/>
  <c r="A1438" i="18"/>
  <c r="A1439" i="18"/>
  <c r="A1440" i="18"/>
  <c r="A1441" i="18"/>
  <c r="A1442" i="18"/>
  <c r="A1443" i="18"/>
  <c r="A1444" i="18"/>
  <c r="A1445" i="18"/>
  <c r="A1446" i="18"/>
  <c r="A1447" i="18"/>
  <c r="A1448" i="18"/>
  <c r="A1449" i="18"/>
  <c r="A1450" i="18"/>
  <c r="A1451" i="18"/>
  <c r="A1452" i="18"/>
  <c r="A1453" i="18"/>
  <c r="A1454" i="18"/>
  <c r="A1455" i="18"/>
  <c r="A1456" i="18"/>
  <c r="A1457" i="18"/>
  <c r="A1458" i="18"/>
  <c r="A1459" i="18"/>
  <c r="A1460" i="18"/>
  <c r="A1461" i="18"/>
  <c r="A1462" i="18"/>
  <c r="A1463" i="18"/>
  <c r="A1464" i="18"/>
  <c r="A1465" i="18"/>
  <c r="A1466" i="18"/>
  <c r="A1467" i="18"/>
  <c r="A1468" i="18"/>
  <c r="A1469" i="18"/>
  <c r="A1470" i="18"/>
  <c r="A1471" i="18"/>
  <c r="A1472" i="18"/>
  <c r="A1473" i="18"/>
  <c r="A1474" i="18"/>
  <c r="A1475" i="18"/>
  <c r="A1476" i="18"/>
  <c r="A1477" i="18"/>
  <c r="A1478" i="18"/>
  <c r="A1479" i="18"/>
  <c r="A1480" i="18"/>
  <c r="A1481" i="18"/>
  <c r="A1482" i="18"/>
  <c r="A1483" i="18"/>
  <c r="A1484" i="18"/>
  <c r="A1485" i="18"/>
  <c r="A1486" i="18"/>
  <c r="A1487" i="18"/>
  <c r="A1488" i="18"/>
  <c r="A1489" i="18"/>
  <c r="A1490" i="18"/>
  <c r="A1491" i="18"/>
  <c r="A1492" i="18"/>
  <c r="A1493" i="18"/>
  <c r="A1494" i="18"/>
  <c r="A1495" i="18"/>
  <c r="A1496" i="18"/>
  <c r="A1497" i="18"/>
  <c r="A1498" i="18"/>
  <c r="A1499" i="18"/>
  <c r="A1500" i="18"/>
  <c r="A1501" i="18"/>
  <c r="A1502" i="18"/>
  <c r="A1503" i="18"/>
  <c r="A1504" i="18"/>
  <c r="A1505" i="18"/>
  <c r="A1506" i="18"/>
  <c r="A1507" i="18"/>
  <c r="A1508" i="18"/>
  <c r="A1509" i="18"/>
  <c r="A1510" i="18"/>
  <c r="A1511" i="18"/>
  <c r="A1512" i="18"/>
  <c r="A1513" i="18"/>
  <c r="A1514" i="18"/>
  <c r="A1515" i="18"/>
  <c r="A1516" i="18"/>
  <c r="A1517" i="18"/>
  <c r="A1518" i="18"/>
  <c r="A1519" i="18"/>
  <c r="A1520" i="18"/>
  <c r="A1521" i="18"/>
  <c r="A1522" i="18"/>
  <c r="A1523" i="18"/>
  <c r="A1524" i="18"/>
  <c r="A1525" i="18"/>
  <c r="A1526" i="18"/>
  <c r="A1527" i="18"/>
  <c r="A1528" i="18"/>
  <c r="A1529" i="18"/>
  <c r="A1530" i="18"/>
  <c r="A1531" i="18"/>
  <c r="A1532" i="18"/>
  <c r="A1533" i="18"/>
  <c r="A1534" i="18"/>
  <c r="A1535" i="18"/>
  <c r="A1536" i="18"/>
  <c r="A1537" i="18"/>
  <c r="A1538" i="18"/>
  <c r="A1539" i="18"/>
  <c r="A1540" i="18"/>
  <c r="A1541" i="18"/>
  <c r="A1542" i="18"/>
  <c r="A1543" i="18"/>
  <c r="A1544" i="18"/>
  <c r="A1545" i="18"/>
  <c r="A1546" i="18"/>
  <c r="A1547" i="18"/>
  <c r="A1548" i="18"/>
  <c r="A1549" i="18"/>
  <c r="A1550" i="18"/>
  <c r="A1551" i="18"/>
  <c r="A1552" i="18"/>
  <c r="A1553" i="18"/>
  <c r="A1554" i="18"/>
  <c r="A1555" i="18"/>
  <c r="A1556" i="18"/>
  <c r="A1557" i="18"/>
  <c r="A1558" i="18"/>
  <c r="A1559" i="18"/>
  <c r="A1560" i="18"/>
  <c r="A1561" i="18"/>
  <c r="A1562" i="18"/>
  <c r="A1563" i="18"/>
  <c r="A1564" i="18"/>
  <c r="A1565" i="18"/>
  <c r="A1566" i="18"/>
  <c r="A1567" i="18"/>
  <c r="A1568" i="18"/>
  <c r="A1569" i="18"/>
  <c r="A1570" i="18"/>
  <c r="A1571" i="18"/>
  <c r="A1572" i="18"/>
  <c r="A1573" i="18"/>
  <c r="A1574" i="18"/>
  <c r="A1575" i="18"/>
  <c r="A1576" i="18"/>
  <c r="A1577" i="18"/>
  <c r="A1578" i="18"/>
  <c r="A1579" i="18"/>
  <c r="A1580" i="18"/>
  <c r="A1581" i="18"/>
  <c r="A1582" i="18"/>
  <c r="A1583" i="18"/>
  <c r="A1588" i="18"/>
  <c r="A1589" i="18"/>
  <c r="A1590" i="18"/>
  <c r="A1591" i="18"/>
  <c r="A1592" i="18"/>
  <c r="A1593" i="18"/>
  <c r="A1594" i="18"/>
  <c r="A1595" i="18"/>
  <c r="A1596" i="18"/>
  <c r="A1597" i="18"/>
  <c r="A1598" i="18"/>
  <c r="A1599" i="18"/>
  <c r="A1600" i="18"/>
  <c r="A1601" i="18"/>
  <c r="A1602" i="18"/>
  <c r="A1603" i="18"/>
  <c r="A1604" i="18"/>
  <c r="A1605" i="18"/>
  <c r="A1606" i="18"/>
  <c r="A1607" i="18"/>
  <c r="A1608" i="18"/>
  <c r="A1609" i="18"/>
  <c r="A1610" i="18"/>
  <c r="A1611" i="18"/>
  <c r="A1612" i="18"/>
  <c r="A1613" i="18"/>
  <c r="A1614" i="18"/>
  <c r="A1615" i="18"/>
  <c r="A1616" i="18"/>
  <c r="A1617" i="18"/>
  <c r="A1618" i="18"/>
  <c r="A1619" i="18"/>
  <c r="A1620" i="18"/>
  <c r="A1621" i="18"/>
  <c r="A1622" i="18"/>
  <c r="A1623" i="18"/>
  <c r="A1624" i="18"/>
  <c r="A1625" i="18"/>
  <c r="A1626" i="18"/>
  <c r="A1627" i="18"/>
  <c r="A1628" i="18"/>
  <c r="A1629" i="18"/>
  <c r="A1630" i="18"/>
  <c r="A1631" i="18"/>
  <c r="A1632" i="18"/>
  <c r="A1633" i="18"/>
  <c r="A1634" i="18"/>
  <c r="A1635" i="18"/>
  <c r="A1636" i="18"/>
  <c r="A1637" i="18"/>
  <c r="A1638" i="18"/>
  <c r="A1639" i="18"/>
  <c r="A1640" i="18"/>
  <c r="A1641" i="18"/>
  <c r="A1642" i="18"/>
  <c r="A1643" i="18"/>
  <c r="A1644" i="18"/>
  <c r="A1645" i="18"/>
  <c r="A1646" i="18"/>
  <c r="A1647" i="18"/>
  <c r="A1648" i="18"/>
  <c r="A1649" i="18"/>
  <c r="A1650" i="18"/>
  <c r="A1651" i="18"/>
  <c r="A1652" i="18"/>
  <c r="A1653" i="18"/>
  <c r="A1654" i="18"/>
  <c r="A1655" i="18"/>
  <c r="A1656" i="18"/>
  <c r="A1657" i="18"/>
  <c r="A1658" i="18"/>
  <c r="A1659" i="18"/>
  <c r="A1660" i="18"/>
  <c r="A1661" i="18"/>
  <c r="A1662" i="18"/>
  <c r="A1663" i="18"/>
  <c r="A1664" i="18"/>
  <c r="A1665" i="18"/>
  <c r="A1666" i="18"/>
  <c r="A1667" i="18"/>
  <c r="A1668" i="18"/>
  <c r="A1669" i="18"/>
  <c r="A1670" i="18"/>
  <c r="A1671" i="18"/>
  <c r="A1672" i="18"/>
  <c r="A1673" i="18"/>
  <c r="A1674" i="18"/>
  <c r="A1675" i="18"/>
  <c r="A1676" i="18"/>
  <c r="A1677" i="18"/>
  <c r="A1678" i="18"/>
  <c r="A1679" i="18"/>
  <c r="A1680" i="18"/>
  <c r="A1681" i="18"/>
  <c r="A1682" i="18"/>
  <c r="A1683" i="18"/>
  <c r="A1684" i="18"/>
  <c r="A1685" i="18"/>
  <c r="A1686" i="18"/>
  <c r="A1687" i="18"/>
  <c r="A1688" i="18"/>
  <c r="A1689" i="18"/>
  <c r="A1690" i="18"/>
  <c r="A1691" i="18"/>
  <c r="A1692" i="18"/>
  <c r="A1693" i="18"/>
  <c r="A1694" i="18"/>
  <c r="A1695" i="18"/>
  <c r="A1696" i="18"/>
  <c r="A1697" i="18"/>
  <c r="A1698" i="18"/>
  <c r="A1699" i="18"/>
  <c r="A1700" i="18"/>
  <c r="A1701" i="18"/>
  <c r="A1702" i="18"/>
  <c r="A1703" i="18"/>
  <c r="A1704" i="18"/>
  <c r="A1705" i="18"/>
  <c r="A1706" i="18"/>
  <c r="A1707" i="18"/>
  <c r="A1708" i="18"/>
  <c r="A1709" i="18"/>
  <c r="A1710" i="18"/>
  <c r="A1711" i="18"/>
  <c r="A1712" i="18"/>
  <c r="A1713" i="18"/>
  <c r="A1714" i="18"/>
  <c r="A1715" i="18"/>
  <c r="A1716" i="18"/>
  <c r="A1717" i="18"/>
  <c r="A1718" i="18"/>
  <c r="A1719" i="18"/>
  <c r="A1720" i="18"/>
  <c r="A1721" i="18"/>
  <c r="A1722" i="18"/>
  <c r="A1723" i="18"/>
  <c r="A1724" i="18"/>
  <c r="A1725" i="18"/>
  <c r="A1726" i="18"/>
  <c r="A1727" i="18"/>
  <c r="A1728" i="18"/>
  <c r="A1729" i="18"/>
  <c r="A1730" i="18"/>
  <c r="A1731" i="18"/>
  <c r="A1732" i="18"/>
  <c r="A1733" i="18"/>
  <c r="A1734" i="18"/>
  <c r="A1735" i="18"/>
  <c r="A1736" i="18"/>
  <c r="A1737" i="18"/>
  <c r="A1738" i="18"/>
  <c r="A1739" i="18"/>
  <c r="A1740" i="18"/>
  <c r="A1741" i="18"/>
  <c r="A1742" i="18"/>
  <c r="A1743" i="18"/>
  <c r="A1744" i="18"/>
  <c r="A1745" i="18"/>
  <c r="A1746" i="18"/>
  <c r="A1747" i="18"/>
  <c r="A1748" i="18"/>
  <c r="A1749" i="18"/>
  <c r="A1750" i="18"/>
  <c r="A1751" i="18"/>
  <c r="A1752" i="18"/>
  <c r="A1753" i="18"/>
  <c r="A1754" i="18"/>
  <c r="A1755" i="18"/>
  <c r="A1756" i="18"/>
  <c r="A1757" i="18"/>
  <c r="A1758" i="18"/>
  <c r="A1759" i="18"/>
  <c r="A1760" i="18"/>
  <c r="A1761" i="18"/>
  <c r="A1762" i="18"/>
  <c r="A1763" i="18"/>
  <c r="A1764" i="18"/>
  <c r="A1765" i="18"/>
  <c r="A1766" i="18"/>
  <c r="A1767" i="18"/>
  <c r="A1768" i="18"/>
  <c r="A1769" i="18"/>
  <c r="A1770" i="18"/>
  <c r="A1771" i="18"/>
  <c r="A1772" i="18"/>
  <c r="A1773" i="18"/>
  <c r="A1774" i="18"/>
  <c r="A1775" i="18"/>
  <c r="A1776" i="18"/>
  <c r="A1777" i="18"/>
  <c r="A1778" i="18"/>
  <c r="A1779" i="18"/>
  <c r="A1780" i="18"/>
  <c r="A1781" i="18"/>
  <c r="A1782" i="18"/>
  <c r="A1783" i="18"/>
  <c r="A1784" i="18"/>
  <c r="A1785" i="18"/>
  <c r="A1786" i="18"/>
  <c r="A1787" i="18"/>
  <c r="A1788" i="18"/>
  <c r="A1789" i="18"/>
  <c r="A1790" i="18"/>
  <c r="A1791" i="18"/>
  <c r="A1792" i="18"/>
  <c r="A1793" i="18"/>
  <c r="A1794" i="18"/>
  <c r="A1795" i="18"/>
  <c r="A1796" i="18"/>
  <c r="A1797" i="18"/>
  <c r="A1798" i="18"/>
  <c r="A1799" i="18"/>
  <c r="A1800" i="18"/>
  <c r="A1801" i="18"/>
  <c r="A1802" i="18"/>
  <c r="A1803" i="18"/>
  <c r="A1804" i="18"/>
  <c r="A1805" i="18"/>
  <c r="A1806" i="18"/>
  <c r="A1807" i="18"/>
  <c r="A1808" i="18"/>
  <c r="A1809" i="18"/>
  <c r="A1810" i="18"/>
  <c r="A1811" i="18"/>
  <c r="A1812" i="18"/>
  <c r="A1813" i="18"/>
  <c r="A1814" i="18"/>
  <c r="A1815" i="18"/>
  <c r="A1816" i="18"/>
  <c r="A1817" i="18"/>
  <c r="A1818" i="18"/>
  <c r="A1819" i="18"/>
  <c r="A1820" i="18"/>
  <c r="A1821" i="18"/>
  <c r="A1822" i="18"/>
  <c r="A1823" i="18"/>
  <c r="A1824" i="18"/>
  <c r="A1825" i="18"/>
  <c r="A1826" i="18"/>
  <c r="A1827" i="18"/>
  <c r="A1828" i="18"/>
  <c r="A1829" i="18"/>
  <c r="A1830" i="18"/>
  <c r="A1831" i="18"/>
  <c r="A1832" i="18"/>
  <c r="A1833" i="18"/>
  <c r="A1834" i="18"/>
  <c r="A1835" i="18"/>
  <c r="A1836" i="18"/>
  <c r="A1837" i="18"/>
  <c r="A1838" i="18"/>
  <c r="A1839" i="18"/>
  <c r="A1840" i="18"/>
  <c r="A1841" i="18"/>
  <c r="A1842" i="18"/>
  <c r="A1843" i="18"/>
  <c r="A1844" i="18"/>
  <c r="A1845" i="18"/>
  <c r="A1846" i="18"/>
  <c r="A1847" i="18"/>
  <c r="A1848" i="18"/>
  <c r="A1849" i="18"/>
  <c r="A1850" i="18"/>
  <c r="A1851" i="18"/>
  <c r="A1852" i="18"/>
  <c r="A1853" i="18"/>
  <c r="A1854" i="18"/>
  <c r="A1855" i="18"/>
  <c r="A1856" i="18"/>
  <c r="A1857" i="18"/>
  <c r="A1858" i="18"/>
  <c r="A1859" i="18"/>
  <c r="A1860" i="18"/>
  <c r="A1861" i="18"/>
  <c r="A1862" i="18"/>
  <c r="A1863" i="18"/>
  <c r="A1864" i="18"/>
  <c r="A1865" i="18"/>
  <c r="A1866" i="18"/>
  <c r="A1867" i="18"/>
  <c r="A1868" i="18"/>
  <c r="A1869" i="18"/>
  <c r="A1870" i="18"/>
  <c r="A1871" i="18"/>
  <c r="A1872" i="18"/>
  <c r="A1873" i="18"/>
  <c r="A1874" i="18"/>
  <c r="A1875" i="18"/>
  <c r="A1876" i="18"/>
  <c r="A1877" i="18"/>
  <c r="A1878" i="18"/>
  <c r="A1879" i="18"/>
  <c r="A1880" i="18"/>
  <c r="A1881" i="18"/>
  <c r="A1882" i="18"/>
  <c r="A1883" i="18"/>
  <c r="A1884" i="18"/>
  <c r="A1885" i="18"/>
  <c r="A1886" i="18"/>
  <c r="A1887" i="18"/>
  <c r="A1888" i="18"/>
  <c r="A1889" i="18"/>
  <c r="A1890" i="18"/>
  <c r="A1891" i="18"/>
  <c r="A1892" i="18"/>
  <c r="A1893" i="18"/>
  <c r="A1894" i="18"/>
  <c r="A1895" i="18"/>
  <c r="A1896" i="18"/>
  <c r="A1897" i="18"/>
  <c r="A1898" i="18"/>
  <c r="A1899" i="18"/>
  <c r="A1900" i="18"/>
  <c r="A1901" i="18"/>
  <c r="A1902" i="18"/>
  <c r="A1903" i="18"/>
  <c r="A1904" i="18"/>
  <c r="A1905" i="18"/>
  <c r="A1906" i="18"/>
  <c r="A1907" i="18"/>
  <c r="A1908" i="18"/>
  <c r="A1909" i="18"/>
  <c r="A1910" i="18"/>
  <c r="A1911" i="18"/>
  <c r="A1912" i="18"/>
  <c r="A1913" i="18"/>
  <c r="A1914" i="18"/>
  <c r="A1915" i="18"/>
  <c r="A1916" i="18"/>
  <c r="A1917" i="18"/>
  <c r="A1918" i="18"/>
  <c r="A1919" i="18"/>
  <c r="A1920" i="18"/>
  <c r="A1921" i="18"/>
  <c r="A1922" i="18"/>
  <c r="A1923" i="18"/>
  <c r="A1924" i="18"/>
  <c r="A1925" i="18"/>
  <c r="A1926" i="18"/>
  <c r="A1927" i="18"/>
  <c r="A1928" i="18"/>
  <c r="A1929" i="18"/>
  <c r="A1930" i="18"/>
  <c r="A1931" i="18"/>
  <c r="A1932" i="18"/>
  <c r="A1933" i="18"/>
  <c r="A1934" i="18"/>
  <c r="A1935" i="18"/>
  <c r="A1936" i="18"/>
  <c r="A1937" i="18"/>
  <c r="A1938" i="18"/>
  <c r="A1939" i="18"/>
  <c r="A1940" i="18"/>
  <c r="A1941" i="18"/>
  <c r="A1942" i="18"/>
  <c r="A1943" i="18"/>
  <c r="A1944" i="18"/>
  <c r="A1945" i="18"/>
  <c r="A1946" i="18"/>
  <c r="A1947" i="18"/>
  <c r="A1948" i="18"/>
  <c r="A1949" i="18"/>
  <c r="A1950" i="18"/>
  <c r="A1951" i="18"/>
  <c r="A1952" i="18"/>
  <c r="A1953" i="18"/>
  <c r="A1954" i="18"/>
  <c r="A1955" i="18"/>
  <c r="A1956" i="18"/>
  <c r="A1957" i="18"/>
  <c r="A1958" i="18"/>
  <c r="A1959" i="18"/>
  <c r="A1960" i="18"/>
  <c r="A1961" i="18"/>
  <c r="A1962" i="18"/>
  <c r="A1963" i="18"/>
  <c r="A1964" i="18"/>
  <c r="A1965" i="18"/>
  <c r="A1966" i="18"/>
  <c r="A1967" i="18"/>
  <c r="A1968" i="18"/>
  <c r="A1969" i="18"/>
  <c r="A1970" i="18"/>
  <c r="A1971" i="18"/>
  <c r="A1972" i="18"/>
  <c r="A1973" i="18"/>
  <c r="A1974" i="18"/>
  <c r="A1975" i="18"/>
  <c r="A1976" i="18"/>
  <c r="A1977" i="18"/>
  <c r="A1978" i="18"/>
  <c r="A1979" i="18"/>
  <c r="A1980" i="18"/>
  <c r="A1981" i="18"/>
  <c r="A1982" i="18"/>
  <c r="A1983" i="18"/>
  <c r="A1984" i="18"/>
  <c r="A1985" i="18"/>
  <c r="A1986" i="18"/>
  <c r="A1987" i="18"/>
  <c r="A1988" i="18"/>
  <c r="A1989" i="18"/>
  <c r="A1990" i="18"/>
  <c r="A1991" i="18"/>
  <c r="A1992" i="18"/>
  <c r="A1993" i="18"/>
  <c r="A1994" i="18"/>
  <c r="A1995" i="18"/>
  <c r="A1996" i="18"/>
  <c r="A1997" i="18"/>
  <c r="A1998" i="18"/>
  <c r="A1999" i="18"/>
  <c r="A2000" i="18"/>
  <c r="A2001" i="18"/>
  <c r="A2002" i="18"/>
  <c r="A2003" i="18"/>
  <c r="A2004" i="18"/>
  <c r="A2005" i="18"/>
  <c r="A2006" i="18"/>
  <c r="A2007" i="18"/>
  <c r="A2008" i="18"/>
  <c r="A2009" i="18"/>
  <c r="A2010" i="18"/>
  <c r="A2011" i="18"/>
  <c r="A2012" i="18"/>
  <c r="A2013" i="18"/>
  <c r="A2014" i="18"/>
  <c r="A2015" i="18"/>
  <c r="A2016" i="18"/>
  <c r="A2017" i="18"/>
  <c r="A2018" i="18"/>
  <c r="A2019" i="18"/>
  <c r="A2020" i="18"/>
  <c r="A2021" i="18"/>
  <c r="A2022" i="18"/>
  <c r="A2023" i="18"/>
  <c r="A2024" i="18"/>
  <c r="A2025" i="18"/>
  <c r="A2026" i="18"/>
  <c r="A2027" i="18"/>
  <c r="A2028" i="18"/>
  <c r="A2029" i="18"/>
  <c r="A2030" i="18"/>
  <c r="A2031" i="18"/>
  <c r="A2032" i="18"/>
  <c r="A2033" i="18"/>
  <c r="A2034" i="18"/>
  <c r="A2035" i="18"/>
  <c r="A2036" i="18"/>
  <c r="A2037" i="18"/>
  <c r="A2038" i="18"/>
  <c r="A2039" i="18"/>
  <c r="A2040" i="18"/>
  <c r="A2041" i="18"/>
  <c r="A2042" i="18"/>
  <c r="A2043" i="18"/>
  <c r="A2044" i="18"/>
  <c r="A2045" i="18"/>
  <c r="A2046" i="18"/>
  <c r="A2047" i="18"/>
  <c r="A2048" i="18"/>
  <c r="A2049" i="18"/>
  <c r="A2050" i="18"/>
  <c r="A2051" i="18"/>
  <c r="A2052" i="18"/>
  <c r="A2053" i="18"/>
  <c r="A2054" i="18"/>
  <c r="A2055" i="18"/>
  <c r="A2056" i="18"/>
  <c r="A2057" i="18"/>
  <c r="A2058" i="18"/>
  <c r="A2059" i="18"/>
  <c r="A2060" i="18"/>
  <c r="A2061" i="18"/>
  <c r="A2062" i="18"/>
  <c r="A2063" i="18"/>
  <c r="A2064" i="18"/>
  <c r="A2065" i="18"/>
  <c r="A2066" i="18"/>
  <c r="A2067" i="18"/>
  <c r="A2068" i="18"/>
  <c r="A2069" i="18"/>
  <c r="A2070" i="18"/>
  <c r="A2071" i="18"/>
  <c r="A2072" i="18"/>
  <c r="A2073" i="18"/>
  <c r="A2074" i="18"/>
  <c r="A2075" i="18"/>
  <c r="A2076" i="18"/>
  <c r="A2077" i="18"/>
  <c r="A2078" i="18"/>
  <c r="A2079" i="18"/>
  <c r="A2080" i="18"/>
  <c r="A2081" i="18"/>
  <c r="A2082" i="18"/>
  <c r="A2083" i="18"/>
  <c r="A2084" i="18"/>
  <c r="A2085" i="18"/>
  <c r="A2086" i="18"/>
  <c r="A2087" i="18"/>
  <c r="A2088" i="18"/>
  <c r="A2089" i="18"/>
  <c r="A2090" i="18"/>
  <c r="A2091" i="18"/>
  <c r="A2092" i="18"/>
  <c r="A2093" i="18"/>
  <c r="A2094" i="18"/>
  <c r="A2095" i="18"/>
  <c r="A2096" i="18"/>
  <c r="A2097" i="18"/>
  <c r="A2098" i="18"/>
  <c r="A2099" i="18"/>
  <c r="A2100" i="18"/>
  <c r="A2101" i="18"/>
  <c r="A2102" i="18"/>
  <c r="A2103" i="18"/>
  <c r="A2104" i="18"/>
  <c r="A2105" i="18"/>
  <c r="A2106" i="18"/>
  <c r="A2107" i="18"/>
  <c r="A2108" i="18"/>
  <c r="A2109" i="18"/>
  <c r="A2110" i="18"/>
  <c r="A2111" i="18"/>
  <c r="A2112" i="18"/>
  <c r="A2113" i="18"/>
  <c r="A2114" i="18"/>
  <c r="A2115" i="18"/>
  <c r="A2116" i="18"/>
  <c r="A2117" i="18"/>
  <c r="A2118" i="18"/>
  <c r="A2119" i="18"/>
  <c r="A2120" i="18"/>
  <c r="A2121" i="18"/>
  <c r="A2122" i="18"/>
  <c r="A2123" i="18"/>
  <c r="A2124" i="18"/>
  <c r="A2125" i="18"/>
  <c r="A2126" i="18"/>
  <c r="A2127" i="18"/>
  <c r="A2128" i="18"/>
  <c r="A2129" i="18"/>
  <c r="A2130" i="18"/>
  <c r="A2131" i="18"/>
  <c r="A2132" i="18"/>
  <c r="A2133" i="18"/>
  <c r="A2134" i="18"/>
  <c r="A2135" i="18"/>
  <c r="A2136" i="18"/>
  <c r="A2137" i="18"/>
  <c r="A2138" i="18"/>
  <c r="A2139" i="18"/>
  <c r="A2140" i="18"/>
  <c r="A2141" i="18"/>
  <c r="A2142" i="18"/>
  <c r="A2143" i="18"/>
  <c r="A2144" i="18"/>
  <c r="A2145" i="18"/>
  <c r="A2146" i="18"/>
  <c r="A2147" i="18"/>
  <c r="A2148" i="18"/>
  <c r="A2149" i="18"/>
  <c r="A2150" i="18"/>
  <c r="A2151" i="18"/>
  <c r="A2152" i="18"/>
  <c r="A2153" i="18"/>
  <c r="A2154" i="18"/>
  <c r="A2155" i="18"/>
  <c r="A2156" i="18"/>
  <c r="A2157" i="18"/>
  <c r="A2158" i="18"/>
  <c r="A2159" i="18"/>
  <c r="A2160" i="18"/>
  <c r="A2161" i="18"/>
  <c r="A2162" i="18"/>
  <c r="A2163" i="18"/>
  <c r="A2164" i="18"/>
  <c r="A2165" i="18"/>
  <c r="A2166" i="18"/>
  <c r="A2167" i="18"/>
  <c r="A2168" i="18"/>
  <c r="A2169" i="18"/>
  <c r="A2170" i="18"/>
  <c r="A2171" i="18"/>
  <c r="A2172" i="18"/>
  <c r="A2173" i="18"/>
  <c r="A2174" i="18"/>
  <c r="A2175" i="18"/>
  <c r="A2176" i="18"/>
  <c r="A2177" i="18"/>
  <c r="A2178" i="18"/>
  <c r="A2179" i="18"/>
  <c r="A2180" i="18"/>
  <c r="A2181" i="18"/>
  <c r="A2182" i="18"/>
  <c r="A2183" i="18"/>
  <c r="A2184" i="18"/>
  <c r="A2185" i="18"/>
  <c r="A2186" i="18"/>
  <c r="A2187" i="18"/>
  <c r="A2188" i="18"/>
  <c r="A2189" i="18"/>
  <c r="A2190" i="18"/>
  <c r="A2191" i="18"/>
  <c r="A2192" i="18"/>
  <c r="A2193" i="18"/>
  <c r="A2194" i="18"/>
  <c r="A2195" i="18"/>
  <c r="A2196" i="18"/>
  <c r="A2197" i="18"/>
  <c r="A2198" i="18"/>
  <c r="A2199" i="18"/>
  <c r="A2200" i="18"/>
  <c r="A2201" i="18"/>
  <c r="A2202" i="18"/>
  <c r="A2203" i="18"/>
  <c r="A2204" i="18"/>
  <c r="A2205" i="18"/>
  <c r="A2206" i="18"/>
  <c r="A2207" i="18"/>
  <c r="A2208" i="18"/>
  <c r="A2209" i="18"/>
  <c r="A2210" i="18"/>
  <c r="A2211" i="18"/>
  <c r="A2212" i="18"/>
  <c r="A2213" i="18"/>
  <c r="A2214" i="18"/>
  <c r="A2215" i="18"/>
  <c r="A2216" i="18"/>
  <c r="A2217" i="18"/>
  <c r="A2218" i="18"/>
  <c r="A2219" i="18"/>
  <c r="A2220" i="18"/>
  <c r="A2221" i="18"/>
  <c r="A2222" i="18"/>
  <c r="A2223" i="18"/>
  <c r="A2224" i="18"/>
  <c r="A2225" i="18"/>
  <c r="A2226" i="18"/>
  <c r="A2227" i="18"/>
  <c r="A2228" i="18"/>
  <c r="A2229" i="18"/>
  <c r="A2230" i="18"/>
  <c r="A2231" i="18"/>
  <c r="A2232" i="18"/>
  <c r="A2233" i="18"/>
  <c r="A2234" i="18"/>
  <c r="A2235" i="18"/>
  <c r="A2236" i="18"/>
  <c r="A2237" i="18"/>
  <c r="A2238" i="18"/>
  <c r="A2239" i="18"/>
  <c r="A2240" i="18"/>
  <c r="A2241" i="18"/>
  <c r="A2242" i="18"/>
  <c r="A2243" i="18"/>
  <c r="A2244" i="18"/>
  <c r="A2245" i="18"/>
  <c r="A2246" i="18"/>
  <c r="A2247" i="18"/>
  <c r="A2248" i="18"/>
  <c r="A2249" i="18"/>
  <c r="A2250" i="18"/>
  <c r="A2251" i="18"/>
  <c r="A2252" i="18"/>
  <c r="A2253" i="18"/>
  <c r="A2254" i="18"/>
  <c r="A2255" i="18"/>
  <c r="A2256" i="18"/>
  <c r="A2257" i="18"/>
  <c r="A2258" i="18"/>
  <c r="A2259" i="18"/>
  <c r="A2260" i="18"/>
  <c r="A2261" i="18"/>
  <c r="A2262" i="18"/>
  <c r="A2263" i="18"/>
  <c r="A2264" i="18"/>
  <c r="A2265" i="18"/>
  <c r="A2266" i="18"/>
  <c r="A2267" i="18"/>
  <c r="A2268" i="18"/>
  <c r="A2269" i="18"/>
  <c r="A2270" i="18"/>
  <c r="A2271" i="18"/>
  <c r="A2272" i="18"/>
  <c r="A2273" i="18"/>
  <c r="A2274" i="18"/>
  <c r="A2275" i="18"/>
  <c r="A2276" i="18"/>
  <c r="A2277" i="18"/>
  <c r="A2278" i="18"/>
  <c r="A2279" i="18"/>
  <c r="A2280" i="18"/>
  <c r="A2281" i="18"/>
  <c r="A2282" i="18"/>
  <c r="A2283" i="18"/>
  <c r="A2284" i="18"/>
  <c r="A2285" i="18"/>
  <c r="A2286" i="18"/>
  <c r="A2287" i="18"/>
  <c r="A2288" i="18"/>
  <c r="A2289" i="18"/>
  <c r="A2290" i="18"/>
  <c r="A2291" i="18"/>
  <c r="A2292" i="18"/>
  <c r="A2293" i="18"/>
  <c r="A2294" i="18"/>
  <c r="A2295" i="18"/>
  <c r="A2296" i="18"/>
  <c r="A2297" i="18"/>
  <c r="A2298" i="18"/>
  <c r="A2299" i="18"/>
  <c r="A2300" i="18"/>
  <c r="A2301" i="18"/>
  <c r="A2302" i="18"/>
  <c r="A2303" i="18"/>
  <c r="A2304" i="18"/>
  <c r="A2305" i="18"/>
  <c r="A2306" i="18"/>
  <c r="A2307" i="18"/>
  <c r="A2308" i="18"/>
  <c r="A2309" i="18"/>
  <c r="A2310" i="18"/>
  <c r="A2311" i="18"/>
  <c r="A2312" i="18"/>
  <c r="A2313" i="18"/>
  <c r="A2314" i="18"/>
  <c r="A2315" i="18"/>
  <c r="A2316" i="18"/>
  <c r="A2317" i="18"/>
  <c r="A2318" i="18"/>
  <c r="A2319" i="18"/>
  <c r="A2320" i="18"/>
  <c r="A2321" i="18"/>
  <c r="A2322" i="18"/>
  <c r="A2323" i="18"/>
  <c r="A2324" i="18"/>
  <c r="A2325" i="18"/>
  <c r="A2326" i="18"/>
  <c r="A2327" i="18"/>
  <c r="A2328" i="18"/>
  <c r="A2329" i="18"/>
  <c r="A2330" i="18"/>
  <c r="A2331" i="18"/>
  <c r="A2332" i="18"/>
  <c r="A2333" i="18"/>
  <c r="A2334" i="18"/>
  <c r="A2335" i="18"/>
  <c r="A2336" i="18"/>
  <c r="A2337" i="18"/>
  <c r="A2338" i="18"/>
  <c r="A2339" i="18"/>
  <c r="A2340" i="18"/>
  <c r="A2341" i="18"/>
  <c r="A2342" i="18"/>
  <c r="A2343" i="18"/>
  <c r="A2344" i="18"/>
  <c r="A2345" i="18"/>
  <c r="A2346" i="18"/>
  <c r="A2347" i="18"/>
  <c r="A2348" i="18"/>
  <c r="A2349" i="18"/>
  <c r="A2350" i="18"/>
  <c r="A2351" i="18"/>
  <c r="A2352" i="18"/>
  <c r="A2353" i="18"/>
  <c r="A2354" i="18"/>
  <c r="A2355" i="18"/>
  <c r="A2356" i="18"/>
  <c r="A2357" i="18"/>
  <c r="A2358" i="18"/>
  <c r="A2359" i="18"/>
  <c r="A2360" i="18"/>
  <c r="A2361" i="18"/>
  <c r="A2362" i="18"/>
  <c r="A2363" i="18"/>
  <c r="A2364" i="18"/>
  <c r="A2365" i="18"/>
  <c r="A2366" i="18"/>
  <c r="A2367" i="18"/>
  <c r="A2368" i="18"/>
  <c r="A2369" i="18"/>
  <c r="A2370" i="18"/>
  <c r="A2371" i="18"/>
  <c r="A2372" i="18"/>
  <c r="A2373" i="18"/>
  <c r="A2374" i="18"/>
  <c r="A2375" i="18"/>
  <c r="A2376" i="18"/>
  <c r="A2377" i="18"/>
  <c r="A2378" i="18"/>
  <c r="A2379" i="18"/>
  <c r="A2380" i="18"/>
  <c r="A2381" i="18"/>
  <c r="A2382" i="18"/>
  <c r="A2383" i="18"/>
  <c r="A2384" i="18"/>
  <c r="A2385" i="18"/>
  <c r="A2386" i="18"/>
  <c r="A2387" i="18"/>
  <c r="A2388" i="18"/>
  <c r="A2389" i="18"/>
  <c r="A2390" i="18"/>
  <c r="A2391" i="18"/>
  <c r="A2392" i="18"/>
  <c r="A2393" i="18"/>
  <c r="A2394" i="18"/>
  <c r="A2395" i="18"/>
  <c r="A2396" i="18"/>
  <c r="A2397" i="18"/>
  <c r="A2398" i="18"/>
  <c r="A2399" i="18"/>
  <c r="A2400" i="18"/>
  <c r="A2401" i="18"/>
  <c r="A2402" i="18"/>
  <c r="A2403" i="18"/>
  <c r="A2404" i="18"/>
  <c r="A2405" i="18"/>
  <c r="A2406" i="18"/>
  <c r="A2407" i="18"/>
  <c r="A2408" i="18"/>
  <c r="A2409" i="18"/>
  <c r="A2410" i="18"/>
  <c r="A2411" i="18"/>
  <c r="A2412" i="18"/>
  <c r="A2413" i="18"/>
  <c r="A2414" i="18"/>
  <c r="A2415" i="18"/>
  <c r="A2416" i="18"/>
  <c r="A2417" i="18"/>
  <c r="A2418" i="18"/>
  <c r="A2419" i="18"/>
  <c r="A2420" i="18"/>
  <c r="A2421" i="18"/>
  <c r="A2422" i="18"/>
  <c r="A2423" i="18"/>
  <c r="A2424" i="18"/>
  <c r="A2425" i="18"/>
  <c r="A2426" i="18"/>
  <c r="A2427" i="18"/>
  <c r="A2428" i="18"/>
  <c r="A2429" i="18"/>
  <c r="A2430" i="18"/>
  <c r="A2431" i="18"/>
  <c r="A2432" i="18"/>
  <c r="A2433" i="18"/>
  <c r="A2434" i="18"/>
  <c r="A2435" i="18"/>
  <c r="A2436" i="18"/>
  <c r="A2437" i="18"/>
  <c r="A2438" i="18"/>
  <c r="A2439" i="18"/>
  <c r="A2440" i="18"/>
  <c r="A2441" i="18"/>
  <c r="A2442" i="18"/>
  <c r="A2443" i="18"/>
  <c r="A2444" i="18"/>
  <c r="A2445" i="18"/>
  <c r="A2446" i="18"/>
  <c r="A2447" i="18"/>
  <c r="A2448" i="18"/>
  <c r="A2449" i="18"/>
  <c r="A2450" i="18"/>
  <c r="A2451" i="18"/>
  <c r="A2452" i="18"/>
  <c r="A2453" i="18"/>
  <c r="A2454" i="18"/>
  <c r="A2455" i="18"/>
  <c r="A2456" i="18"/>
  <c r="A2457" i="18"/>
  <c r="A2458" i="18"/>
  <c r="A2459" i="18"/>
  <c r="A2460" i="18"/>
  <c r="A2461" i="18"/>
  <c r="A2462" i="18"/>
  <c r="A2463" i="18"/>
  <c r="A2464" i="18"/>
  <c r="A2465" i="18"/>
  <c r="A2466" i="18"/>
  <c r="A2467" i="18"/>
  <c r="A2468" i="18"/>
  <c r="A2469" i="18"/>
  <c r="A2470" i="18"/>
  <c r="A2471" i="18"/>
  <c r="A2472" i="18"/>
  <c r="A2473" i="18"/>
  <c r="A2474" i="18"/>
  <c r="A2475" i="18"/>
  <c r="A2476" i="18"/>
  <c r="A2477" i="18"/>
  <c r="A2478" i="18"/>
  <c r="A2479" i="18"/>
  <c r="A2480" i="18"/>
  <c r="A2481" i="18"/>
  <c r="A2482" i="18"/>
  <c r="A2483" i="18"/>
  <c r="A2484" i="18"/>
  <c r="A2485" i="18"/>
  <c r="A2486" i="18"/>
  <c r="A2487" i="18"/>
  <c r="A2488" i="18"/>
  <c r="A2489" i="18"/>
  <c r="A2490" i="18"/>
  <c r="A2491" i="18"/>
  <c r="A2492" i="18"/>
  <c r="A2493" i="18"/>
  <c r="A2494" i="18"/>
  <c r="A2495" i="18"/>
  <c r="A2496" i="18"/>
  <c r="A2497" i="18"/>
  <c r="A2498" i="18"/>
  <c r="A2499" i="18"/>
  <c r="A2500" i="18"/>
  <c r="A2501" i="18"/>
  <c r="A2502" i="18"/>
  <c r="A2503" i="18"/>
  <c r="A2504" i="18"/>
  <c r="A2505" i="18"/>
  <c r="A2506" i="18"/>
  <c r="A2507" i="18"/>
  <c r="A2508" i="18"/>
  <c r="A2509" i="18"/>
  <c r="A2510" i="18"/>
  <c r="A2511" i="18"/>
  <c r="A2512" i="18"/>
  <c r="A2513" i="18"/>
  <c r="A2514" i="18"/>
  <c r="A2515" i="18"/>
  <c r="A2516" i="18"/>
  <c r="A2517" i="18"/>
  <c r="A2518" i="18"/>
  <c r="A2519" i="18"/>
  <c r="A2520" i="18"/>
  <c r="A2521" i="18"/>
  <c r="A2522" i="18"/>
  <c r="A2523" i="18"/>
  <c r="A2524" i="18"/>
  <c r="A2525" i="18"/>
  <c r="A2526" i="18"/>
  <c r="A2527" i="18"/>
  <c r="A2528" i="18"/>
  <c r="A2529" i="18"/>
  <c r="A2530" i="18"/>
  <c r="A2531" i="18"/>
  <c r="A2532" i="18"/>
  <c r="A2533" i="18"/>
  <c r="A2534" i="18"/>
  <c r="A2535" i="18"/>
  <c r="A2536" i="18"/>
  <c r="A2537" i="18"/>
  <c r="A2538" i="18"/>
  <c r="A2539" i="18"/>
  <c r="A2540" i="18"/>
  <c r="A2541" i="18"/>
  <c r="A2542" i="18"/>
  <c r="A2543" i="18"/>
  <c r="A2544" i="18"/>
  <c r="A2545" i="18"/>
  <c r="A2546" i="18"/>
  <c r="A2547" i="18"/>
  <c r="A2548" i="18"/>
  <c r="A2549" i="18"/>
  <c r="A2550" i="18"/>
  <c r="A2551" i="18"/>
  <c r="A2552" i="18"/>
  <c r="A2553" i="18"/>
  <c r="A2554" i="18"/>
  <c r="A2555" i="18"/>
  <c r="A2556" i="18"/>
  <c r="A2557" i="18"/>
  <c r="A2558" i="18"/>
  <c r="A2559" i="18"/>
  <c r="A2560" i="18"/>
  <c r="A2561" i="18"/>
  <c r="A2562" i="18"/>
  <c r="A2563" i="18"/>
  <c r="A2564" i="18"/>
  <c r="A2565" i="18"/>
  <c r="A2566" i="18"/>
  <c r="A2567" i="18"/>
  <c r="A2568" i="18"/>
  <c r="A2569" i="18"/>
  <c r="A2570" i="18"/>
  <c r="A2571" i="18"/>
  <c r="A2572" i="18"/>
  <c r="A2573" i="18"/>
  <c r="A2574" i="18"/>
  <c r="A2575" i="18"/>
  <c r="A2576" i="18"/>
  <c r="A2577" i="18"/>
  <c r="A2578" i="18"/>
  <c r="A2579" i="18"/>
  <c r="A2580" i="18"/>
  <c r="A2581" i="18"/>
  <c r="A2582" i="18"/>
  <c r="A2583" i="18"/>
  <c r="A2584" i="18"/>
  <c r="A2585" i="18"/>
  <c r="A2586" i="18"/>
  <c r="A2587" i="18"/>
  <c r="A2588" i="18"/>
  <c r="A2589" i="18"/>
  <c r="A2590" i="18"/>
  <c r="A2591" i="18"/>
  <c r="A2592" i="18"/>
  <c r="A2593" i="18"/>
  <c r="A2594" i="18"/>
  <c r="A2595" i="18"/>
  <c r="A2596" i="18"/>
  <c r="A2597" i="18"/>
  <c r="A2598" i="18"/>
  <c r="A2599" i="18"/>
  <c r="A2600" i="18"/>
  <c r="A2601" i="18"/>
  <c r="A2602" i="18"/>
  <c r="A2603" i="18"/>
  <c r="A2604" i="18"/>
  <c r="A2605" i="18"/>
  <c r="A2606" i="18"/>
  <c r="A2607" i="18"/>
  <c r="A2608" i="18"/>
  <c r="A2609" i="18"/>
  <c r="A2610" i="18"/>
  <c r="A2611" i="18"/>
  <c r="A2612" i="18"/>
  <c r="A2613" i="18"/>
  <c r="A2614" i="18"/>
  <c r="A2615" i="18"/>
  <c r="A2616" i="18"/>
  <c r="A2617" i="18"/>
  <c r="A2618" i="18"/>
  <c r="A2619" i="18"/>
  <c r="A2620" i="18"/>
  <c r="A2621" i="18"/>
  <c r="A2622" i="18"/>
  <c r="A2623" i="18"/>
  <c r="A2624" i="18"/>
  <c r="A2625" i="18"/>
  <c r="A2626" i="18"/>
  <c r="A2627" i="18"/>
  <c r="A2628" i="18"/>
  <c r="A2629" i="18"/>
  <c r="A2630" i="18"/>
  <c r="A2631" i="18"/>
  <c r="A2632" i="18"/>
  <c r="A2633" i="18"/>
  <c r="A2634" i="18"/>
  <c r="A2635" i="18"/>
  <c r="A2636" i="18"/>
  <c r="A2637" i="18"/>
  <c r="A2638" i="18"/>
  <c r="A2639" i="18"/>
  <c r="A2640" i="18"/>
  <c r="A2641" i="18"/>
  <c r="A2642" i="18"/>
  <c r="A2643" i="18"/>
  <c r="A2644" i="18"/>
  <c r="A2645" i="18"/>
  <c r="A2646" i="18"/>
  <c r="A2647" i="18"/>
  <c r="A2648" i="18"/>
  <c r="A2649" i="18"/>
  <c r="A2650" i="18"/>
  <c r="A2651" i="18"/>
  <c r="A2652" i="18"/>
  <c r="A2653" i="18"/>
  <c r="A2654" i="18"/>
  <c r="A2655" i="18"/>
  <c r="A2656" i="18"/>
  <c r="A2657" i="18"/>
  <c r="A2658" i="18"/>
  <c r="A2659" i="18"/>
  <c r="A2660" i="18"/>
  <c r="A2661" i="18"/>
  <c r="A2662" i="18"/>
  <c r="A2663" i="18"/>
  <c r="A2664" i="18"/>
  <c r="A2665" i="18"/>
  <c r="A2666" i="18"/>
  <c r="A2667" i="18"/>
  <c r="A2668" i="18"/>
  <c r="A2669" i="18"/>
  <c r="A2670" i="18"/>
  <c r="A2671" i="18"/>
  <c r="A2672" i="18"/>
  <c r="A2673" i="18"/>
  <c r="A2674" i="18"/>
  <c r="A2675" i="18"/>
  <c r="A2676" i="18"/>
  <c r="A2677" i="18"/>
  <c r="A2678" i="18"/>
  <c r="A2679" i="18"/>
  <c r="A2680" i="18"/>
  <c r="A2681" i="18"/>
  <c r="A2682" i="18"/>
  <c r="A2683" i="18"/>
  <c r="A2684" i="18"/>
  <c r="A2685" i="18"/>
  <c r="A2686" i="18"/>
  <c r="A2687" i="18"/>
  <c r="A2688" i="18"/>
  <c r="A2689" i="18"/>
  <c r="A2690" i="18"/>
  <c r="A2691" i="18"/>
  <c r="A2692" i="18"/>
  <c r="A2693" i="18"/>
  <c r="A2694" i="18"/>
  <c r="A2695" i="18"/>
  <c r="A2696" i="18"/>
  <c r="A2697" i="18"/>
  <c r="A2698" i="18"/>
  <c r="A2699" i="18"/>
  <c r="A2700" i="18"/>
  <c r="A2701" i="18"/>
  <c r="A2702" i="18"/>
  <c r="A2703" i="18"/>
  <c r="A2704" i="18"/>
  <c r="A2705" i="18"/>
  <c r="A2706" i="18"/>
  <c r="A2707" i="18"/>
  <c r="A2708" i="18"/>
  <c r="A2709" i="18"/>
  <c r="A2710" i="18"/>
  <c r="A2711" i="18"/>
  <c r="A2712" i="18"/>
  <c r="A2713" i="18"/>
  <c r="A2714" i="18"/>
  <c r="A2715" i="18"/>
  <c r="A2716" i="18"/>
  <c r="A2717" i="18"/>
  <c r="A2718" i="18"/>
  <c r="A2719" i="18"/>
  <c r="A2720" i="18"/>
  <c r="A2721" i="18"/>
  <c r="A2722" i="18"/>
  <c r="A2723" i="18"/>
  <c r="A2724" i="18"/>
  <c r="A2725" i="18"/>
  <c r="A2726" i="18"/>
  <c r="A2727" i="18"/>
  <c r="A2728" i="18"/>
  <c r="A2729" i="18"/>
  <c r="A2730" i="18"/>
  <c r="A2731" i="18"/>
  <c r="A2732" i="18"/>
  <c r="A2733" i="18"/>
  <c r="A2734" i="18"/>
  <c r="A2735" i="18"/>
  <c r="A2736" i="18"/>
  <c r="A2737" i="18"/>
  <c r="A2738" i="18"/>
  <c r="A2739" i="18"/>
  <c r="A2740" i="18"/>
  <c r="A2741" i="18"/>
  <c r="A2742" i="18"/>
  <c r="A2743" i="18"/>
  <c r="A2744" i="18"/>
  <c r="A2745" i="18"/>
  <c r="A2746" i="18"/>
  <c r="A2747" i="18"/>
  <c r="A2748" i="18"/>
  <c r="A2749" i="18"/>
  <c r="A2750" i="18"/>
  <c r="A2751" i="18"/>
  <c r="A2752" i="18"/>
  <c r="A2753" i="18"/>
  <c r="A2754" i="18"/>
  <c r="A2755" i="18"/>
  <c r="A2756" i="18"/>
  <c r="A2757" i="18"/>
  <c r="A2758" i="18"/>
  <c r="A2759" i="18"/>
  <c r="A2760" i="18"/>
  <c r="A2761" i="18"/>
  <c r="A2762" i="18"/>
  <c r="A2763" i="18"/>
  <c r="A2764" i="18"/>
  <c r="A2765" i="18"/>
  <c r="A2766" i="18"/>
  <c r="A2767" i="18"/>
  <c r="A2768" i="18"/>
  <c r="A2769" i="18"/>
  <c r="A2770" i="18"/>
  <c r="A2771" i="18"/>
  <c r="A2772" i="18"/>
  <c r="A2773" i="18"/>
  <c r="A2774" i="18"/>
  <c r="A2775" i="18"/>
  <c r="A2776" i="18"/>
  <c r="A2777" i="18"/>
  <c r="A2778" i="18"/>
  <c r="A2779" i="18"/>
  <c r="A2780" i="18"/>
  <c r="A2781" i="18"/>
  <c r="A2782" i="18"/>
  <c r="A2783" i="18"/>
  <c r="A2784" i="18"/>
  <c r="A2785" i="18"/>
  <c r="A2786" i="18"/>
  <c r="A2787" i="18"/>
  <c r="A2788" i="18"/>
  <c r="A2789" i="18"/>
  <c r="A2790" i="18"/>
  <c r="A2791" i="18"/>
  <c r="A2792" i="18"/>
  <c r="A2793" i="18"/>
  <c r="A2794" i="18"/>
  <c r="A2795" i="18"/>
  <c r="A2796" i="18"/>
  <c r="A2797" i="18"/>
  <c r="A2798" i="18"/>
  <c r="A2799" i="18"/>
  <c r="A2800" i="18"/>
  <c r="A2801" i="18"/>
  <c r="A2802" i="18"/>
  <c r="A2803" i="18"/>
  <c r="A2804" i="18"/>
  <c r="A2805" i="18"/>
  <c r="A2806" i="18"/>
  <c r="A2807" i="18"/>
  <c r="A2808" i="18"/>
  <c r="A2809" i="18"/>
  <c r="A2810" i="18"/>
  <c r="A2811" i="18"/>
  <c r="A2812" i="18"/>
  <c r="A2813" i="18"/>
  <c r="A2814" i="18"/>
  <c r="A2815" i="18"/>
  <c r="A2816" i="18"/>
  <c r="A2817" i="18"/>
  <c r="A2818" i="18"/>
  <c r="A2819" i="18"/>
  <c r="A2820" i="18"/>
  <c r="A2821" i="18"/>
  <c r="A2822" i="18"/>
  <c r="A2823" i="18"/>
  <c r="A2824" i="18"/>
  <c r="A2825" i="18"/>
  <c r="A2826" i="18"/>
  <c r="A2827" i="18"/>
  <c r="A2828" i="18"/>
  <c r="A2829" i="18"/>
  <c r="A2830" i="18"/>
  <c r="A2831" i="18"/>
  <c r="A2832" i="18"/>
  <c r="A2833" i="18"/>
  <c r="A2834" i="18"/>
  <c r="A2835" i="18"/>
  <c r="A2836" i="18"/>
  <c r="A2837" i="18"/>
  <c r="A2838" i="18"/>
  <c r="A2839" i="18"/>
  <c r="A2840" i="18"/>
  <c r="A2841" i="18"/>
  <c r="A2842" i="18"/>
  <c r="A2843" i="18"/>
  <c r="A2844" i="18"/>
  <c r="A2845" i="18"/>
  <c r="A2846" i="18"/>
  <c r="A2847" i="18"/>
  <c r="A2848" i="18"/>
  <c r="A2849" i="18"/>
  <c r="A2850" i="18"/>
  <c r="A2851" i="18"/>
  <c r="A2852" i="18"/>
  <c r="A2853" i="18"/>
  <c r="A2854" i="18"/>
  <c r="A2855" i="18"/>
  <c r="A2856" i="18"/>
  <c r="A2857" i="18"/>
  <c r="A2858" i="18"/>
  <c r="A2859" i="18"/>
  <c r="A2860" i="18"/>
  <c r="A2861" i="18"/>
  <c r="A2862" i="18"/>
  <c r="A2863" i="18"/>
  <c r="A2864" i="18"/>
  <c r="A2865" i="18"/>
  <c r="A2866" i="18"/>
  <c r="A2867" i="18"/>
  <c r="A2868" i="18"/>
  <c r="A2869" i="18"/>
  <c r="A2870" i="18"/>
  <c r="A2871" i="18"/>
  <c r="A2872" i="18"/>
  <c r="A2873" i="18"/>
  <c r="A2874" i="18"/>
  <c r="A2875" i="18"/>
  <c r="A2876" i="18"/>
  <c r="A2877" i="18"/>
  <c r="A2878" i="18"/>
  <c r="A2879" i="18"/>
  <c r="A2880" i="18"/>
  <c r="A2881" i="18"/>
  <c r="A2882" i="18"/>
  <c r="A2883" i="18"/>
  <c r="A2884" i="18"/>
  <c r="A2885" i="18"/>
  <c r="A2886" i="18"/>
  <c r="A2887" i="18"/>
  <c r="A2888" i="18"/>
  <c r="A2889" i="18"/>
  <c r="A2890" i="18"/>
  <c r="A2891" i="18"/>
  <c r="A2892" i="18"/>
  <c r="A2893" i="18"/>
  <c r="A2894" i="18"/>
  <c r="A2895" i="18"/>
  <c r="A2896" i="18"/>
  <c r="A2897" i="18"/>
  <c r="A2898" i="18"/>
  <c r="A2899" i="18"/>
  <c r="A2900" i="18"/>
  <c r="A2901" i="18"/>
  <c r="A2902" i="18"/>
  <c r="A2903" i="18"/>
  <c r="A2904" i="18"/>
  <c r="A2905" i="18"/>
  <c r="A2906" i="18"/>
  <c r="A2907" i="18"/>
  <c r="A2908" i="18"/>
  <c r="A2909" i="18"/>
  <c r="A2910" i="18"/>
  <c r="A2911" i="18"/>
  <c r="A2912" i="18"/>
  <c r="A2913" i="18"/>
  <c r="A2914" i="18"/>
  <c r="A2915" i="18"/>
  <c r="A2916" i="18"/>
  <c r="A2917" i="18"/>
  <c r="A2918" i="18"/>
  <c r="A2919" i="18"/>
  <c r="A2920" i="18"/>
  <c r="A2921" i="18"/>
  <c r="A2922" i="18"/>
  <c r="A2923" i="18"/>
  <c r="A2924" i="18"/>
  <c r="A2925" i="18"/>
  <c r="A2926" i="18"/>
  <c r="A2927" i="18"/>
  <c r="A2928" i="18"/>
  <c r="A2929" i="18"/>
  <c r="A2930" i="18"/>
  <c r="A2931" i="18"/>
  <c r="A2932" i="18"/>
  <c r="A2933" i="18"/>
  <c r="A2934" i="18"/>
  <c r="A2935" i="18"/>
  <c r="A2936" i="18"/>
  <c r="A2937" i="18"/>
  <c r="A2938" i="18"/>
  <c r="A2939" i="18"/>
  <c r="A2940" i="18"/>
  <c r="A2941" i="18"/>
  <c r="A2942" i="18"/>
  <c r="A2943" i="18"/>
  <c r="A2944" i="18"/>
  <c r="A2945" i="18"/>
  <c r="A2946" i="18"/>
  <c r="A2947" i="18"/>
  <c r="A2948" i="18"/>
  <c r="A2949" i="18"/>
  <c r="A2950" i="18"/>
  <c r="A2951" i="18"/>
  <c r="A2952" i="18"/>
  <c r="A2953" i="18"/>
  <c r="A2954" i="18"/>
  <c r="A2955" i="18"/>
  <c r="A2956" i="18"/>
  <c r="A2957" i="18"/>
  <c r="A2958" i="18"/>
  <c r="A2959" i="18"/>
  <c r="A2960" i="18"/>
  <c r="A2961" i="18"/>
  <c r="A2962" i="18"/>
  <c r="A2963" i="18"/>
  <c r="A2964" i="18"/>
  <c r="A2965" i="18"/>
  <c r="A2966" i="18"/>
  <c r="A2967" i="18"/>
  <c r="A2968" i="18"/>
  <c r="A2969" i="18"/>
  <c r="A2970" i="18"/>
  <c r="A2971" i="18"/>
  <c r="A2972" i="18"/>
  <c r="A2973" i="18"/>
  <c r="A2974" i="18"/>
  <c r="A2975" i="18"/>
  <c r="A2976" i="18"/>
  <c r="A2977" i="18"/>
  <c r="A2978" i="18"/>
  <c r="A2979" i="18"/>
  <c r="A2980" i="18"/>
  <c r="A2981" i="18"/>
  <c r="A2982" i="18"/>
  <c r="A2983" i="18"/>
  <c r="A2984" i="18"/>
  <c r="A2985" i="18"/>
  <c r="A2986" i="18"/>
  <c r="A2987" i="18"/>
  <c r="A2988" i="18"/>
  <c r="A2989" i="18"/>
  <c r="A2990" i="18"/>
  <c r="A2991" i="18"/>
  <c r="A2992" i="18"/>
  <c r="A2993" i="18"/>
  <c r="A2994" i="18"/>
  <c r="A2995" i="18"/>
  <c r="A2996" i="18"/>
  <c r="A2997" i="18"/>
  <c r="A2998" i="18"/>
  <c r="A2999" i="18"/>
  <c r="A3000" i="18"/>
  <c r="A3001" i="18"/>
  <c r="A3002" i="18"/>
  <c r="A3003" i="18"/>
  <c r="A3004" i="18"/>
  <c r="A3005" i="18"/>
  <c r="A3006" i="18"/>
  <c r="A3007" i="18"/>
  <c r="A3008" i="18"/>
  <c r="A3009" i="18"/>
  <c r="A3010" i="18"/>
  <c r="A3011" i="18"/>
  <c r="A3012" i="18"/>
  <c r="A3013" i="18"/>
  <c r="A3014" i="18"/>
  <c r="A3015" i="18"/>
  <c r="A3016" i="18"/>
  <c r="A3017" i="18"/>
  <c r="A3018" i="18"/>
  <c r="A3019" i="18"/>
  <c r="A3020" i="18"/>
  <c r="A3021" i="18"/>
  <c r="A3022" i="18"/>
  <c r="A3023" i="18"/>
  <c r="A3024" i="18"/>
  <c r="A3025" i="18"/>
  <c r="A3026" i="18"/>
  <c r="A3027" i="18"/>
  <c r="A3028" i="18"/>
  <c r="A3029" i="18"/>
  <c r="A3030" i="18"/>
  <c r="A3031" i="18"/>
  <c r="A3032" i="18"/>
  <c r="A3033" i="18"/>
  <c r="A3034" i="18"/>
  <c r="A3035" i="18"/>
  <c r="A3036" i="18"/>
  <c r="A3037" i="18"/>
  <c r="A3038" i="18"/>
  <c r="A3039" i="18"/>
  <c r="A3040" i="18"/>
  <c r="A3041" i="18"/>
  <c r="A3042" i="18"/>
  <c r="A3043" i="18"/>
  <c r="A3044" i="18"/>
  <c r="A3045" i="18"/>
  <c r="A3046" i="18"/>
  <c r="A3047" i="18"/>
  <c r="A3048" i="18"/>
  <c r="A3049" i="18"/>
  <c r="A3050" i="18"/>
  <c r="A3051" i="18"/>
  <c r="A3052" i="18"/>
  <c r="A3053" i="18"/>
  <c r="A3054" i="18"/>
  <c r="A3055" i="18"/>
  <c r="A3056" i="18"/>
  <c r="A3057" i="18"/>
  <c r="A3058" i="18"/>
  <c r="A3059" i="18"/>
  <c r="A3060" i="18"/>
  <c r="A3061" i="18"/>
  <c r="A3062" i="18"/>
  <c r="A3063" i="18"/>
  <c r="A3064" i="18"/>
  <c r="A3065" i="18"/>
  <c r="A3066" i="18"/>
  <c r="A3067" i="18"/>
  <c r="A3068" i="18"/>
  <c r="A3069" i="18"/>
  <c r="A3070" i="18"/>
  <c r="A3071" i="18"/>
  <c r="A3072" i="18"/>
  <c r="A3073" i="18"/>
  <c r="A3074" i="18"/>
  <c r="A3075" i="18"/>
  <c r="A3076" i="18"/>
  <c r="A3077" i="18"/>
  <c r="A3078" i="18"/>
  <c r="A3079" i="18"/>
  <c r="A3080" i="18"/>
  <c r="A3081" i="18"/>
  <c r="A3082" i="18"/>
  <c r="A3083" i="18"/>
  <c r="A3084" i="18"/>
  <c r="A3085" i="18"/>
  <c r="A3086" i="18"/>
  <c r="A3087" i="18"/>
  <c r="A3088" i="18"/>
  <c r="A3089" i="18"/>
  <c r="A3090" i="18"/>
  <c r="A3091" i="18"/>
  <c r="A3092" i="18"/>
  <c r="A3093" i="18"/>
  <c r="A3094" i="18"/>
  <c r="A3095" i="18"/>
  <c r="A3096" i="18"/>
  <c r="A3097" i="18"/>
  <c r="A3098" i="18"/>
  <c r="A3099" i="18"/>
  <c r="A3100" i="18"/>
  <c r="A3101" i="18"/>
  <c r="A3102" i="18"/>
  <c r="A3103" i="18"/>
  <c r="A3104" i="18"/>
  <c r="A3105" i="18"/>
  <c r="A3106" i="18"/>
  <c r="A3107" i="18"/>
  <c r="A3108" i="18"/>
  <c r="A3109" i="18"/>
  <c r="A3110" i="18"/>
  <c r="A3111" i="18"/>
  <c r="A3112" i="18"/>
  <c r="A3113" i="18"/>
  <c r="A3114" i="18"/>
  <c r="A3115" i="18"/>
  <c r="A3116" i="18"/>
  <c r="A3117" i="18"/>
  <c r="A3118" i="18"/>
  <c r="A3119" i="18"/>
  <c r="A3120" i="18"/>
  <c r="A3121" i="18"/>
  <c r="A3122" i="18"/>
  <c r="A3123" i="18"/>
  <c r="A3124" i="18"/>
  <c r="A3125" i="18"/>
  <c r="A3126" i="18"/>
  <c r="A3127" i="18"/>
  <c r="A3128" i="18"/>
  <c r="A3129" i="18"/>
  <c r="A3130" i="18"/>
  <c r="A3131" i="18"/>
  <c r="A3132" i="18"/>
  <c r="A3133" i="18"/>
  <c r="A3134" i="18"/>
  <c r="A3135" i="18"/>
  <c r="A3136" i="18"/>
  <c r="A3137" i="18"/>
  <c r="A3138" i="18"/>
  <c r="A3139" i="18"/>
  <c r="A3140" i="18"/>
  <c r="A3141" i="18"/>
  <c r="A3142" i="18"/>
  <c r="A3143" i="18"/>
  <c r="A3144" i="18"/>
  <c r="A3145" i="18"/>
  <c r="A3146" i="18"/>
  <c r="A3147" i="18"/>
  <c r="A3148" i="18"/>
  <c r="A3149" i="18"/>
  <c r="A3150" i="18"/>
  <c r="A3151" i="18"/>
  <c r="A3152" i="18"/>
  <c r="A3153" i="18"/>
  <c r="A3154" i="18"/>
  <c r="A3155" i="18"/>
  <c r="A3156" i="18"/>
  <c r="A3157" i="18"/>
  <c r="A3158" i="18"/>
  <c r="A3159" i="18"/>
  <c r="A3160" i="18"/>
  <c r="A3161" i="18"/>
  <c r="A3162" i="18"/>
  <c r="A3163" i="18"/>
  <c r="A3164" i="18"/>
  <c r="A3165" i="18"/>
  <c r="A3166" i="18"/>
  <c r="A3167" i="18"/>
  <c r="A3168" i="18"/>
  <c r="A3169" i="18"/>
  <c r="A3170" i="18"/>
  <c r="A3171" i="18"/>
  <c r="A3172" i="18"/>
  <c r="A3173" i="18"/>
  <c r="A3174" i="18"/>
  <c r="A3175" i="18"/>
  <c r="A3176" i="18"/>
  <c r="A3177" i="18"/>
  <c r="A3178" i="18"/>
  <c r="A3179" i="18"/>
  <c r="A3180" i="18"/>
  <c r="A3181" i="18"/>
  <c r="A3182" i="18"/>
  <c r="A3183" i="18"/>
  <c r="A3184" i="18"/>
  <c r="A3185" i="18"/>
  <c r="A3186" i="18"/>
  <c r="A3187" i="18"/>
  <c r="A3188" i="18"/>
  <c r="A3189" i="18"/>
  <c r="A3190" i="18"/>
  <c r="A3191" i="18"/>
  <c r="A3192" i="18"/>
  <c r="A3193" i="18"/>
  <c r="A3194" i="18"/>
  <c r="A3195" i="18"/>
  <c r="A3196" i="18"/>
  <c r="A3197" i="18"/>
  <c r="A3198" i="18"/>
  <c r="A3199" i="18"/>
  <c r="A3200" i="18"/>
  <c r="A3201" i="18"/>
  <c r="A3202" i="18"/>
  <c r="A3203" i="18"/>
  <c r="A3204" i="18"/>
  <c r="A3205" i="18"/>
  <c r="A3206" i="18"/>
  <c r="A3207" i="18"/>
  <c r="A3208" i="18"/>
  <c r="A3209" i="18"/>
  <c r="A3210" i="18"/>
  <c r="A3211" i="18"/>
  <c r="A3212" i="18"/>
  <c r="A3213" i="18"/>
  <c r="A3214" i="18"/>
  <c r="A3215" i="18"/>
  <c r="A3216" i="18"/>
  <c r="A3217" i="18"/>
  <c r="A3218" i="18"/>
  <c r="A3219" i="18"/>
  <c r="A3220" i="18"/>
  <c r="A3221" i="18"/>
  <c r="A3222" i="18"/>
  <c r="A3223" i="18"/>
  <c r="A3224" i="18"/>
  <c r="A3225" i="18"/>
  <c r="A3226" i="18"/>
  <c r="A3227" i="18"/>
  <c r="A3228" i="18"/>
  <c r="A3229" i="18"/>
  <c r="A3230" i="18"/>
  <c r="A3231" i="18"/>
  <c r="A3232" i="18"/>
  <c r="A3233" i="18"/>
  <c r="A3234" i="18"/>
  <c r="A3235" i="18"/>
  <c r="A3236" i="18"/>
  <c r="A3237" i="18"/>
  <c r="A3238" i="18"/>
  <c r="A3239" i="18"/>
  <c r="A3240" i="18"/>
  <c r="A3241" i="18"/>
  <c r="A3242" i="18"/>
  <c r="A3243" i="18"/>
  <c r="A3244" i="18"/>
  <c r="A3245" i="18"/>
  <c r="A3246" i="18"/>
  <c r="A3247" i="18"/>
  <c r="A3248" i="18"/>
  <c r="A3249" i="18"/>
  <c r="A3250" i="18"/>
  <c r="A3251" i="18"/>
  <c r="A3252" i="18"/>
  <c r="A3253" i="18"/>
  <c r="A3254" i="18"/>
  <c r="A3255" i="18"/>
  <c r="A3256" i="18"/>
  <c r="A3257" i="18"/>
  <c r="A3258" i="18"/>
  <c r="A3259" i="18"/>
  <c r="A3260" i="18"/>
  <c r="A3261" i="18"/>
  <c r="A3262" i="18"/>
  <c r="A3263" i="18"/>
  <c r="A3264" i="18"/>
  <c r="A3265" i="18"/>
  <c r="A3266" i="18"/>
  <c r="A3267" i="18"/>
  <c r="A3268" i="18"/>
  <c r="A3269" i="18"/>
  <c r="A3270" i="18"/>
  <c r="A3271" i="18"/>
  <c r="A3272" i="18"/>
  <c r="A3273" i="18"/>
  <c r="A3274" i="18"/>
  <c r="A3275" i="18"/>
  <c r="A3276" i="18"/>
  <c r="A3277" i="18"/>
  <c r="A3278" i="18"/>
  <c r="A3279" i="18"/>
  <c r="A3280" i="18"/>
  <c r="A3281" i="18"/>
  <c r="A3282" i="18"/>
  <c r="A3283" i="18"/>
  <c r="A3284" i="18"/>
  <c r="A3285" i="18"/>
  <c r="A3286" i="18"/>
  <c r="A3287" i="18"/>
  <c r="A3288" i="18"/>
  <c r="A3289" i="18"/>
  <c r="A3290" i="18"/>
  <c r="A3291" i="18"/>
  <c r="A3292" i="18"/>
  <c r="A3293" i="18"/>
  <c r="A3294" i="18"/>
  <c r="A3295" i="18"/>
  <c r="A3296" i="18"/>
  <c r="A3297" i="18"/>
  <c r="A3298" i="18"/>
  <c r="A3299" i="18"/>
  <c r="A3300" i="18"/>
  <c r="A3301" i="18"/>
  <c r="A3302" i="18"/>
  <c r="A3303" i="18"/>
  <c r="A3304" i="18"/>
  <c r="A3305" i="18"/>
  <c r="A3306" i="18"/>
  <c r="A3307" i="18"/>
  <c r="A3308" i="18"/>
  <c r="A3309" i="18"/>
  <c r="A3310" i="18"/>
  <c r="A3311" i="18"/>
  <c r="A3312" i="18"/>
  <c r="A3313" i="18"/>
  <c r="A3314" i="18"/>
  <c r="A3315" i="18"/>
  <c r="A3316" i="18"/>
  <c r="A3317" i="18"/>
  <c r="A3318" i="18"/>
  <c r="A3319" i="18"/>
  <c r="A3320" i="18"/>
  <c r="A3321" i="18"/>
  <c r="A3322" i="18"/>
  <c r="A3323" i="18"/>
  <c r="A3324" i="18"/>
  <c r="A3325" i="18"/>
  <c r="A3326" i="18"/>
  <c r="A3327" i="18"/>
  <c r="A3328" i="18"/>
  <c r="A3329" i="18"/>
  <c r="A3330" i="18"/>
  <c r="A3331" i="18"/>
  <c r="A3332" i="18"/>
  <c r="A3333" i="18"/>
  <c r="A3334" i="18"/>
  <c r="A3335" i="18"/>
  <c r="A3336" i="18"/>
  <c r="A3337" i="18"/>
  <c r="A3338" i="18"/>
  <c r="A3339" i="18"/>
  <c r="A3340" i="18"/>
  <c r="A3341" i="18"/>
  <c r="A3342" i="18"/>
  <c r="A3343" i="18"/>
  <c r="A3344" i="18"/>
  <c r="A3345" i="18"/>
  <c r="A3346" i="18"/>
  <c r="A3347" i="18"/>
  <c r="A3348" i="18"/>
  <c r="A3349" i="18"/>
  <c r="A3350" i="18"/>
  <c r="A3351" i="18"/>
  <c r="A3352" i="18"/>
  <c r="A3353" i="18"/>
  <c r="A3354" i="18"/>
  <c r="A3355" i="18"/>
  <c r="A3356" i="18"/>
  <c r="A3357" i="18"/>
  <c r="A3358" i="18"/>
  <c r="A3359" i="18"/>
  <c r="A3360" i="18"/>
  <c r="A3361" i="18"/>
  <c r="A3362" i="18"/>
  <c r="A3363" i="18"/>
  <c r="A3364" i="18"/>
  <c r="A3365" i="18"/>
  <c r="A3366" i="18"/>
  <c r="A3367" i="18"/>
  <c r="A3368" i="18"/>
  <c r="A3369" i="18"/>
  <c r="A3370" i="18"/>
  <c r="A3371" i="18"/>
  <c r="A3372" i="18"/>
  <c r="A3373" i="18"/>
  <c r="A3374" i="18"/>
  <c r="A3375" i="18"/>
  <c r="A3376" i="18"/>
  <c r="A3377" i="18"/>
  <c r="A3378" i="18"/>
  <c r="A3379" i="18"/>
  <c r="A3380" i="18"/>
  <c r="A3381" i="18"/>
  <c r="A3382" i="18"/>
  <c r="A3383" i="18"/>
  <c r="A3384" i="18"/>
  <c r="A3385" i="18"/>
  <c r="A3386" i="18"/>
  <c r="A3387" i="18"/>
  <c r="A3388" i="18"/>
  <c r="A3389" i="18"/>
  <c r="A3390" i="18"/>
  <c r="A3391" i="18"/>
  <c r="A3392" i="18"/>
  <c r="A3393" i="18"/>
  <c r="A3394" i="18"/>
  <c r="A3395" i="18"/>
  <c r="A3396" i="18"/>
  <c r="A3397" i="18"/>
  <c r="A3398" i="18"/>
  <c r="A3399" i="18"/>
  <c r="A3400" i="18"/>
  <c r="A3401" i="18"/>
  <c r="A3402" i="18"/>
  <c r="A3403" i="18"/>
  <c r="A3404" i="18"/>
  <c r="A3405" i="18"/>
  <c r="A3406" i="18"/>
  <c r="A3407" i="18"/>
  <c r="A3408" i="18"/>
  <c r="A3409" i="18"/>
  <c r="A3410" i="18"/>
  <c r="A3411" i="18"/>
  <c r="A3412" i="18"/>
  <c r="A3413" i="18"/>
  <c r="A3414" i="18"/>
  <c r="A3415" i="18"/>
  <c r="A3416" i="18"/>
  <c r="A3417" i="18"/>
  <c r="A3418" i="18"/>
  <c r="A3419" i="18"/>
  <c r="A3420" i="18"/>
  <c r="A3421" i="18"/>
  <c r="A3422" i="18"/>
  <c r="A3423" i="18"/>
  <c r="A3424" i="18"/>
  <c r="A3425" i="18"/>
  <c r="A3426" i="18"/>
  <c r="A3427" i="18"/>
  <c r="A3428" i="18"/>
  <c r="A3429" i="18"/>
  <c r="A3430" i="18"/>
  <c r="A3431" i="18"/>
  <c r="A3432" i="18"/>
  <c r="A3433" i="18"/>
  <c r="A3434" i="18"/>
  <c r="A3435" i="18"/>
  <c r="A3436" i="18"/>
  <c r="A3437" i="18"/>
  <c r="A3438" i="18"/>
  <c r="A3439" i="18"/>
  <c r="A3440" i="18"/>
  <c r="A3441" i="18"/>
  <c r="A3442" i="18"/>
  <c r="A3443" i="18"/>
  <c r="A3444" i="18"/>
  <c r="A3445" i="18"/>
  <c r="A3446" i="18"/>
  <c r="A3447" i="18"/>
  <c r="A3448" i="18"/>
  <c r="A3449" i="18"/>
  <c r="A3450" i="18"/>
  <c r="A3451" i="18"/>
  <c r="A3452" i="18"/>
  <c r="A3453" i="18"/>
  <c r="A3454" i="18"/>
  <c r="A3455" i="18"/>
  <c r="A3456" i="18"/>
  <c r="A3457" i="18"/>
  <c r="A3458" i="18"/>
  <c r="A3459" i="18"/>
  <c r="A3460" i="18"/>
  <c r="A3461" i="18"/>
  <c r="A3462" i="18"/>
  <c r="A3463" i="18"/>
  <c r="A3464" i="18"/>
  <c r="A3465" i="18"/>
  <c r="A3466" i="18"/>
  <c r="A3467" i="18"/>
  <c r="A3468" i="18"/>
  <c r="A3469" i="18"/>
  <c r="A3470" i="18"/>
  <c r="A3471" i="18"/>
  <c r="A3472" i="18"/>
  <c r="A3473" i="18"/>
  <c r="A3474" i="18"/>
  <c r="A3475" i="18"/>
  <c r="A3476" i="18"/>
  <c r="A3477" i="18"/>
  <c r="A3478" i="18"/>
  <c r="A3479" i="18"/>
  <c r="A3480" i="18"/>
  <c r="A3481" i="18"/>
  <c r="A3482" i="18"/>
  <c r="A3483" i="18"/>
  <c r="A3484" i="18"/>
  <c r="A3485" i="18"/>
  <c r="A3486" i="18"/>
  <c r="A3487" i="18"/>
  <c r="A3488" i="18"/>
  <c r="A3489" i="18"/>
  <c r="A3490" i="18"/>
  <c r="A3491" i="18"/>
  <c r="A3492" i="18"/>
  <c r="A3493" i="18"/>
  <c r="A3494" i="18"/>
  <c r="A3495" i="18"/>
  <c r="A3496" i="18"/>
  <c r="A3497" i="18"/>
  <c r="A3498" i="18"/>
  <c r="A3499" i="18"/>
  <c r="A3500" i="18"/>
  <c r="A3501" i="18"/>
  <c r="A3502" i="18"/>
  <c r="A3503" i="18"/>
  <c r="A3504" i="18"/>
  <c r="A3505" i="18"/>
  <c r="A3506" i="18"/>
  <c r="A3507" i="18"/>
  <c r="A3508" i="18"/>
  <c r="A3509" i="18"/>
  <c r="A3510" i="18"/>
  <c r="A3511" i="18"/>
  <c r="A3512" i="18"/>
  <c r="A3513" i="18"/>
  <c r="A3514" i="18"/>
  <c r="A3515" i="18"/>
  <c r="A3516" i="18"/>
  <c r="A3517" i="18"/>
  <c r="A3518" i="18"/>
  <c r="A3519" i="18"/>
  <c r="A3520" i="18"/>
  <c r="A3521" i="18"/>
  <c r="A3522" i="18"/>
  <c r="A3523" i="18"/>
  <c r="A3524" i="18"/>
  <c r="A3525" i="18"/>
  <c r="A3526" i="18"/>
  <c r="A3527" i="18"/>
  <c r="A3528" i="18"/>
  <c r="A3529" i="18"/>
  <c r="A3530" i="18"/>
  <c r="A3531" i="18"/>
  <c r="A3532" i="18"/>
  <c r="A3533" i="18"/>
  <c r="A3534" i="18"/>
  <c r="A3535" i="18"/>
  <c r="A3536" i="18"/>
  <c r="A3537" i="18"/>
  <c r="A3538" i="18"/>
  <c r="A3539" i="18"/>
  <c r="A3540" i="18"/>
  <c r="A3541" i="18"/>
  <c r="A3542" i="18"/>
  <c r="A3543" i="18"/>
  <c r="A3544" i="18"/>
  <c r="A3545" i="18"/>
  <c r="A3546" i="18"/>
  <c r="A3547" i="18"/>
  <c r="A3548" i="18"/>
  <c r="A3549" i="18"/>
  <c r="A3550" i="18"/>
  <c r="A3551" i="18"/>
  <c r="A3552" i="18"/>
  <c r="A3553" i="18"/>
  <c r="A3554" i="18"/>
  <c r="A3555" i="18"/>
  <c r="A3556" i="18"/>
  <c r="A3557" i="18"/>
  <c r="A3558" i="18"/>
  <c r="A3559" i="18"/>
  <c r="A3560" i="18"/>
  <c r="A3561" i="18"/>
  <c r="A3562" i="18"/>
  <c r="A3563" i="18"/>
  <c r="A3564" i="18"/>
  <c r="A3565" i="18"/>
  <c r="A3566" i="18"/>
  <c r="A3567" i="18"/>
  <c r="A3568" i="18"/>
  <c r="A3569" i="18"/>
  <c r="A3570" i="18"/>
  <c r="A3571" i="18"/>
  <c r="A3572" i="18"/>
  <c r="A3573" i="18"/>
  <c r="A3574" i="18"/>
  <c r="A3575" i="18"/>
  <c r="A3576" i="18"/>
  <c r="A3577" i="18"/>
  <c r="A3578" i="18"/>
  <c r="A3579" i="18"/>
  <c r="A3580" i="18"/>
  <c r="A3581" i="18"/>
  <c r="A3582" i="18"/>
  <c r="A3583" i="18"/>
  <c r="A3584" i="18"/>
  <c r="A3585" i="18"/>
  <c r="A3586" i="18"/>
  <c r="A3587" i="18"/>
  <c r="A3588" i="18"/>
  <c r="A3589" i="18"/>
  <c r="A3590" i="18"/>
  <c r="A3591" i="18"/>
  <c r="A3592" i="18"/>
  <c r="A3593" i="18"/>
  <c r="A3594" i="18"/>
  <c r="A3595" i="18"/>
  <c r="A3596" i="18"/>
  <c r="A3597" i="18"/>
  <c r="A3598" i="18"/>
  <c r="A3599" i="18"/>
  <c r="A3600" i="18"/>
  <c r="A3601" i="18"/>
  <c r="A3602" i="18"/>
  <c r="A3603" i="18"/>
  <c r="A3604" i="18"/>
  <c r="A3605" i="18"/>
  <c r="A3606" i="18"/>
  <c r="A3607" i="18"/>
  <c r="A3608" i="18"/>
  <c r="A3609" i="18"/>
  <c r="A3610" i="18"/>
  <c r="A3611" i="18"/>
  <c r="A3612" i="18"/>
  <c r="A3613" i="18"/>
  <c r="A3614" i="18"/>
  <c r="A3615" i="18"/>
  <c r="A3616" i="18"/>
  <c r="A3617" i="18"/>
  <c r="A3618" i="18"/>
  <c r="A3619" i="18"/>
  <c r="A3620" i="18"/>
  <c r="A3621" i="18"/>
  <c r="A3622" i="18"/>
  <c r="A3623" i="18"/>
  <c r="A3624" i="18"/>
  <c r="A3625" i="18"/>
  <c r="A3626" i="18"/>
  <c r="A3627" i="18"/>
  <c r="A3628" i="18"/>
  <c r="A3629" i="18"/>
  <c r="A3630" i="18"/>
  <c r="A3631" i="18"/>
  <c r="A3632" i="18"/>
  <c r="A3633" i="18"/>
  <c r="A3634" i="18"/>
  <c r="A3635" i="18"/>
  <c r="A3636" i="18"/>
  <c r="A3637" i="18"/>
  <c r="A3638" i="18"/>
  <c r="A3639" i="18"/>
  <c r="A3640" i="18"/>
  <c r="A3641" i="18"/>
  <c r="A3642" i="18"/>
  <c r="A3643" i="18"/>
  <c r="A3644" i="18"/>
  <c r="A3645" i="18"/>
  <c r="A3646" i="18"/>
  <c r="A3647" i="18"/>
  <c r="A3648" i="18"/>
  <c r="A3649" i="18"/>
  <c r="A3650" i="18"/>
  <c r="A3651" i="18"/>
  <c r="A3652" i="18"/>
  <c r="A3653" i="18"/>
  <c r="A3654" i="18"/>
  <c r="A3655" i="18"/>
  <c r="A3656" i="18"/>
  <c r="A3657" i="18"/>
  <c r="A3658" i="18"/>
  <c r="A3659" i="18"/>
  <c r="A3660" i="18"/>
  <c r="A3661" i="18"/>
  <c r="A3662" i="18"/>
  <c r="A3663" i="18"/>
  <c r="A3664" i="18"/>
  <c r="A3665" i="18"/>
  <c r="A3666" i="18"/>
  <c r="A3667" i="18"/>
  <c r="A3668" i="18"/>
  <c r="A3669" i="18"/>
  <c r="A3670" i="18"/>
  <c r="A3671" i="18"/>
  <c r="A3672" i="18"/>
  <c r="A3673" i="18"/>
  <c r="A3674" i="18"/>
  <c r="A3675" i="18"/>
  <c r="A3676" i="18"/>
  <c r="A3677" i="18"/>
  <c r="A3678" i="18"/>
  <c r="A3679" i="18"/>
  <c r="A3680" i="18"/>
  <c r="A3681" i="18"/>
  <c r="A3682" i="18"/>
  <c r="A3683" i="18"/>
  <c r="A3684" i="18"/>
  <c r="A3685" i="18"/>
  <c r="A3686" i="18"/>
  <c r="A3687" i="18"/>
  <c r="A3688" i="18"/>
  <c r="A3689" i="18"/>
  <c r="A3690" i="18"/>
  <c r="A3691" i="18"/>
  <c r="A3692" i="18"/>
  <c r="A3693" i="18"/>
  <c r="A3694" i="18"/>
  <c r="A3695" i="18"/>
  <c r="A3696" i="18"/>
  <c r="A3697" i="18"/>
  <c r="A3698" i="18"/>
  <c r="A3699" i="18"/>
  <c r="A3700" i="18"/>
  <c r="A3701" i="18"/>
  <c r="A3702" i="18"/>
  <c r="A3703" i="18"/>
  <c r="A3704" i="18"/>
  <c r="A3705" i="18"/>
  <c r="A3706" i="18"/>
  <c r="A3707" i="18"/>
  <c r="A3708" i="18"/>
  <c r="A3709" i="18"/>
  <c r="A3710" i="18"/>
  <c r="A3711" i="18"/>
  <c r="A3712" i="18"/>
  <c r="A3713" i="18"/>
  <c r="A3714" i="18"/>
  <c r="A3715" i="18"/>
  <c r="A3716" i="18"/>
  <c r="A3717" i="18"/>
  <c r="A3718" i="18"/>
  <c r="A3719" i="18"/>
  <c r="A3720" i="18"/>
  <c r="A3721" i="18"/>
  <c r="A3722" i="18"/>
  <c r="A3723" i="18"/>
  <c r="A3724" i="18"/>
  <c r="A3725" i="18"/>
  <c r="A3726" i="18"/>
  <c r="A3727" i="18"/>
  <c r="A3728" i="18"/>
  <c r="A3729" i="18"/>
  <c r="A3730" i="18"/>
  <c r="A3731" i="18"/>
  <c r="A3732" i="18"/>
  <c r="A3733" i="18"/>
  <c r="A3734" i="18"/>
  <c r="A3735" i="18"/>
  <c r="A3736" i="18"/>
  <c r="A3737" i="18"/>
  <c r="A3738" i="18"/>
  <c r="A3739" i="18"/>
  <c r="A3740" i="18"/>
  <c r="A3741" i="18"/>
  <c r="A3742" i="18"/>
  <c r="A3743" i="18"/>
  <c r="A3744" i="18"/>
  <c r="A3745" i="18"/>
  <c r="A3746" i="18"/>
  <c r="A3747" i="18"/>
  <c r="A3748" i="18"/>
  <c r="A3749" i="18"/>
  <c r="A3750" i="18"/>
  <c r="A3751" i="18"/>
  <c r="A3752" i="18"/>
  <c r="A3753" i="18"/>
  <c r="A3754" i="18"/>
  <c r="A3755" i="18"/>
  <c r="A3756" i="18"/>
  <c r="A3757" i="18"/>
  <c r="A3758" i="18"/>
  <c r="A3759" i="18"/>
  <c r="A3760" i="18"/>
  <c r="A3761" i="18"/>
  <c r="A3762" i="18"/>
  <c r="A3763" i="18"/>
  <c r="A3764" i="18"/>
  <c r="A3765" i="18"/>
  <c r="A3766" i="18"/>
  <c r="A3767" i="18"/>
  <c r="A3768" i="18"/>
  <c r="A3769" i="18"/>
  <c r="A3770" i="18"/>
  <c r="A3771" i="18"/>
  <c r="A3772" i="18"/>
  <c r="A3773" i="18"/>
  <c r="A3774" i="18"/>
  <c r="A3775" i="18"/>
  <c r="A3776" i="18"/>
  <c r="A3777" i="18"/>
  <c r="A3778" i="18"/>
  <c r="A3779" i="18"/>
  <c r="A3780" i="18"/>
  <c r="A3781" i="18"/>
  <c r="A3782" i="18"/>
  <c r="A3783" i="18"/>
  <c r="A3784" i="18"/>
  <c r="A3785" i="18"/>
  <c r="A3786" i="18"/>
  <c r="A3787" i="18"/>
  <c r="A3788" i="18"/>
  <c r="A3789" i="18"/>
  <c r="A3790" i="18"/>
  <c r="A3791" i="18"/>
  <c r="A3792" i="18"/>
  <c r="A3793" i="18"/>
  <c r="A3794" i="18"/>
  <c r="A3795" i="18"/>
  <c r="A3796" i="18"/>
  <c r="A3797" i="18"/>
  <c r="A3798" i="18"/>
  <c r="A3799" i="18"/>
  <c r="A3800" i="18"/>
  <c r="A3801" i="18"/>
  <c r="A3802" i="18"/>
  <c r="A3803" i="18"/>
  <c r="A3804" i="18"/>
  <c r="A3805" i="18"/>
  <c r="A3806" i="18"/>
  <c r="A3807" i="18"/>
  <c r="A3808" i="18"/>
  <c r="A3809" i="18"/>
  <c r="A3810" i="18"/>
  <c r="A3811" i="18"/>
  <c r="A3812" i="18"/>
  <c r="A3813" i="18"/>
  <c r="A3814" i="18"/>
  <c r="A3815" i="18"/>
  <c r="A3816" i="18"/>
  <c r="A3817" i="18"/>
  <c r="A3818" i="18"/>
  <c r="A3819" i="18"/>
  <c r="A3820" i="18"/>
  <c r="A3821" i="18"/>
  <c r="A3822" i="18"/>
  <c r="A3823" i="18"/>
  <c r="A3824" i="18"/>
  <c r="A3825" i="18"/>
  <c r="A3826" i="18"/>
  <c r="A3827" i="18"/>
  <c r="A3828" i="18"/>
  <c r="A3829" i="18"/>
  <c r="A3830" i="18"/>
  <c r="A3831" i="18"/>
  <c r="A3832" i="18"/>
  <c r="A3833" i="18"/>
  <c r="A3834" i="18"/>
  <c r="A3835" i="18"/>
  <c r="A3836" i="18"/>
  <c r="A3837" i="18"/>
  <c r="A3838" i="18"/>
  <c r="A3839" i="18"/>
  <c r="A3840" i="18"/>
  <c r="A3841" i="18"/>
  <c r="A3842" i="18"/>
  <c r="A3843" i="18"/>
  <c r="A3844" i="18"/>
  <c r="A3845" i="18"/>
  <c r="A3846" i="18"/>
  <c r="A3847" i="18"/>
  <c r="A3848" i="18"/>
  <c r="A3849" i="18"/>
  <c r="A3850" i="18"/>
  <c r="A3851" i="18"/>
  <c r="A3852" i="18"/>
  <c r="A3853" i="18"/>
  <c r="A3854" i="18"/>
  <c r="A3855" i="18"/>
  <c r="A3856" i="18"/>
  <c r="A3857" i="18"/>
  <c r="A3858" i="18"/>
  <c r="A3859" i="18"/>
  <c r="A3860" i="18"/>
  <c r="A3861" i="18"/>
  <c r="A3862" i="18"/>
  <c r="A3863" i="18"/>
  <c r="A3864" i="18"/>
  <c r="A3865" i="18"/>
  <c r="A3866" i="18"/>
  <c r="A3867" i="18"/>
  <c r="A3868" i="18"/>
  <c r="A3869" i="18"/>
  <c r="A3870" i="18"/>
  <c r="A3871" i="18"/>
  <c r="A3872" i="18"/>
  <c r="A3873" i="18"/>
  <c r="A3874" i="18"/>
  <c r="A3875" i="18"/>
  <c r="A3876" i="18"/>
  <c r="A3877" i="18"/>
  <c r="A3878" i="18"/>
  <c r="A3879" i="18"/>
  <c r="A3880" i="18"/>
  <c r="A3881" i="18"/>
  <c r="A3882" i="18"/>
  <c r="A3883" i="18"/>
  <c r="A3884" i="18"/>
  <c r="A3885" i="18"/>
  <c r="A3886" i="18"/>
  <c r="A3887" i="18"/>
  <c r="A3888" i="18"/>
  <c r="A3889" i="18"/>
  <c r="A3890" i="18"/>
  <c r="A3891" i="18"/>
  <c r="A3892" i="18"/>
  <c r="A3893" i="18"/>
  <c r="A3894" i="18"/>
  <c r="A3895" i="18"/>
  <c r="A3896" i="18"/>
  <c r="A3897" i="18"/>
  <c r="A3898" i="18"/>
  <c r="A3899" i="18"/>
  <c r="A3900" i="18"/>
  <c r="A3901" i="18"/>
  <c r="A3902" i="18"/>
  <c r="A3903" i="18"/>
  <c r="A3904" i="18"/>
  <c r="A3905" i="18"/>
  <c r="A3906" i="18"/>
  <c r="A3907" i="18"/>
  <c r="A3908" i="18"/>
  <c r="A3909" i="18"/>
  <c r="A3910" i="18"/>
  <c r="A3911" i="18"/>
  <c r="A3912" i="18"/>
  <c r="A3913" i="18"/>
  <c r="A3914" i="18"/>
  <c r="A3915" i="18"/>
  <c r="A3916" i="18"/>
  <c r="A3917" i="18"/>
  <c r="A3918" i="18"/>
  <c r="A3919" i="18"/>
  <c r="A3920" i="18"/>
  <c r="A3921" i="18"/>
  <c r="A3922" i="18"/>
  <c r="A3923" i="18"/>
  <c r="A3924" i="18"/>
  <c r="A3925" i="18"/>
  <c r="A3926" i="18"/>
  <c r="A3927" i="18"/>
  <c r="A3928" i="18"/>
  <c r="A3929" i="18"/>
  <c r="A3930" i="18"/>
  <c r="A3931" i="18"/>
  <c r="A3932" i="18"/>
  <c r="A3933" i="18"/>
  <c r="A3934" i="18"/>
  <c r="A3935" i="18"/>
  <c r="A3936" i="18"/>
  <c r="A3937" i="18"/>
  <c r="A3938" i="18"/>
  <c r="A3939" i="18"/>
  <c r="A3940" i="18"/>
  <c r="A3941" i="18"/>
  <c r="A3942" i="18"/>
  <c r="A3943" i="18"/>
  <c r="A3944" i="18"/>
  <c r="A3945" i="18"/>
  <c r="A3946" i="18"/>
  <c r="A3947" i="18"/>
  <c r="A3948" i="18"/>
  <c r="A3949" i="18"/>
  <c r="A3950" i="18"/>
  <c r="A3951" i="18"/>
  <c r="A3952" i="18"/>
  <c r="A3953" i="18"/>
  <c r="A3954" i="18"/>
  <c r="A3955" i="18"/>
  <c r="A3956" i="18"/>
  <c r="A3957" i="18"/>
  <c r="A3958" i="18"/>
  <c r="A3959" i="18"/>
  <c r="A3960" i="18"/>
  <c r="A3961" i="18"/>
  <c r="A3962" i="18"/>
  <c r="A3963" i="18"/>
  <c r="A3964" i="18"/>
  <c r="A3965" i="18"/>
  <c r="A3966" i="18"/>
  <c r="A3967" i="18"/>
  <c r="A3968" i="18"/>
  <c r="A3969" i="18"/>
  <c r="A3970" i="18"/>
  <c r="A3971" i="18"/>
  <c r="A3972" i="18"/>
  <c r="A3973" i="18"/>
  <c r="A3974" i="18"/>
  <c r="A3975" i="18"/>
  <c r="A3976" i="18"/>
  <c r="A3977" i="18"/>
  <c r="A3978" i="18"/>
  <c r="A3979" i="18"/>
  <c r="A3980" i="18"/>
  <c r="A3981" i="18"/>
  <c r="A3982" i="18"/>
  <c r="A3983" i="18"/>
  <c r="A3984" i="18"/>
  <c r="A3985" i="18"/>
  <c r="A3986" i="18"/>
  <c r="A3987" i="18"/>
  <c r="A3988" i="18"/>
  <c r="A3989" i="18"/>
  <c r="A3990" i="18"/>
  <c r="A3991" i="18"/>
  <c r="A3992" i="18"/>
  <c r="A3993" i="18"/>
  <c r="A3994" i="18"/>
  <c r="A3995" i="18"/>
  <c r="A3996" i="18"/>
  <c r="A3997" i="18"/>
  <c r="A3998" i="18"/>
  <c r="A3999" i="18"/>
  <c r="A4000" i="18"/>
  <c r="A4001" i="18"/>
  <c r="A4002" i="18"/>
  <c r="A4003" i="18"/>
  <c r="A4004" i="18"/>
  <c r="A4005" i="18"/>
  <c r="A4006" i="18"/>
  <c r="A4007" i="18"/>
  <c r="A4008" i="18"/>
  <c r="A4009" i="18"/>
  <c r="A4010" i="18"/>
  <c r="A4011" i="18"/>
  <c r="A4012" i="18"/>
  <c r="A4013" i="18"/>
  <c r="A4014" i="18"/>
  <c r="A4015" i="18"/>
  <c r="A4016" i="18"/>
  <c r="A4017" i="18"/>
  <c r="A4018" i="18"/>
  <c r="A4019" i="18"/>
  <c r="A4020" i="18"/>
  <c r="A4021" i="18"/>
  <c r="A4022" i="18"/>
  <c r="A4023" i="18"/>
  <c r="A4024" i="18"/>
  <c r="A4025" i="18"/>
  <c r="A4026" i="18"/>
  <c r="A4027" i="18"/>
  <c r="A4028" i="18"/>
  <c r="A4029" i="18"/>
  <c r="A4030" i="18"/>
  <c r="A4031" i="18"/>
  <c r="A4032" i="18"/>
  <c r="A4033" i="18"/>
  <c r="A4034" i="18"/>
  <c r="A4035" i="18"/>
  <c r="A4036" i="18"/>
  <c r="A4037" i="18"/>
  <c r="A4038" i="18"/>
  <c r="A4039" i="18"/>
  <c r="A4040" i="18"/>
  <c r="A4041" i="18"/>
  <c r="A4042" i="18"/>
  <c r="A4043" i="18"/>
  <c r="A4044" i="18"/>
  <c r="A4045" i="18"/>
  <c r="A4046" i="18"/>
  <c r="A4047" i="18"/>
  <c r="A4048" i="18"/>
  <c r="A4049" i="18"/>
  <c r="A4050" i="18"/>
  <c r="A4051" i="18"/>
  <c r="A4052" i="18"/>
  <c r="A4053" i="18"/>
  <c r="A4054" i="18"/>
  <c r="A4055" i="18"/>
  <c r="A4056" i="18"/>
  <c r="A4057" i="18"/>
  <c r="A4058" i="18"/>
  <c r="A4059" i="18"/>
  <c r="A4060" i="18"/>
  <c r="A4061" i="18"/>
  <c r="A4062" i="18"/>
  <c r="A4063" i="18"/>
  <c r="A4064" i="18"/>
  <c r="A4065" i="18"/>
  <c r="A4066" i="18"/>
  <c r="A4067" i="18"/>
  <c r="A4068" i="18"/>
  <c r="A4069" i="18"/>
  <c r="A4070" i="18"/>
  <c r="A4071" i="18"/>
  <c r="A4072" i="18"/>
  <c r="A4073" i="18"/>
  <c r="A4074" i="18"/>
  <c r="A4075" i="18"/>
  <c r="A4076" i="18"/>
  <c r="A4077" i="18"/>
  <c r="A4078" i="18"/>
  <c r="A4079" i="18"/>
  <c r="A4080" i="18"/>
  <c r="A4081" i="18"/>
  <c r="A4082" i="18"/>
  <c r="A4083" i="18"/>
  <c r="A4084" i="18"/>
  <c r="A4085" i="18"/>
  <c r="A4086" i="18"/>
  <c r="A4087" i="18"/>
  <c r="A4088" i="18"/>
  <c r="A4089" i="18"/>
  <c r="A4090" i="18"/>
  <c r="A4091" i="18"/>
  <c r="A4092" i="18"/>
  <c r="A4093" i="18"/>
  <c r="A4094" i="18"/>
  <c r="A4095" i="18"/>
  <c r="A4096" i="18"/>
  <c r="A4097" i="18"/>
  <c r="A4098" i="18"/>
  <c r="A4099" i="18"/>
  <c r="A4100" i="18"/>
  <c r="A4101" i="18"/>
  <c r="A4102" i="18"/>
  <c r="A4103" i="18"/>
  <c r="A4104" i="18"/>
  <c r="A4105" i="18"/>
  <c r="A4106" i="18"/>
  <c r="A4107" i="18"/>
  <c r="A4108" i="18"/>
  <c r="A4109" i="18"/>
  <c r="A4110" i="18"/>
  <c r="A4111" i="18"/>
  <c r="A4112" i="18"/>
  <c r="A4113" i="18"/>
  <c r="A4114" i="18"/>
  <c r="A4115" i="18"/>
  <c r="A4116" i="18"/>
  <c r="A4117" i="18"/>
  <c r="A4118" i="18"/>
  <c r="A4119" i="18"/>
  <c r="A4120" i="18"/>
  <c r="A4121" i="18"/>
  <c r="A4122" i="18"/>
  <c r="A4123" i="18"/>
  <c r="A4124" i="18"/>
  <c r="A4125" i="18"/>
  <c r="A4126" i="18"/>
  <c r="A4127" i="18"/>
  <c r="A4128" i="18"/>
  <c r="A4129" i="18"/>
  <c r="A4130" i="18"/>
  <c r="A4131" i="18"/>
  <c r="A4132" i="18"/>
  <c r="A4133" i="18"/>
  <c r="A4134" i="18"/>
  <c r="A4135" i="18"/>
  <c r="A4136" i="18"/>
  <c r="A4137" i="18"/>
  <c r="A4138" i="18"/>
  <c r="A4139" i="18"/>
  <c r="A4140" i="18"/>
  <c r="A4141" i="18"/>
  <c r="A4142" i="18"/>
  <c r="A4143" i="18"/>
  <c r="A4144" i="18"/>
  <c r="A4145" i="18"/>
  <c r="A4146" i="18"/>
  <c r="A4147" i="18"/>
  <c r="A4148" i="18"/>
  <c r="A4149" i="18"/>
  <c r="A4150" i="18"/>
  <c r="A4151" i="18"/>
  <c r="A4152" i="18"/>
  <c r="A4153" i="18"/>
  <c r="A4154" i="18"/>
  <c r="A4155" i="18"/>
  <c r="A4156" i="18"/>
  <c r="A4157" i="18"/>
  <c r="A4158" i="18"/>
  <c r="A4159" i="18"/>
  <c r="A4160" i="18"/>
  <c r="A4161" i="18"/>
  <c r="A4162" i="18"/>
  <c r="A4163" i="18"/>
  <c r="A4164" i="18"/>
  <c r="A4165" i="18"/>
  <c r="A4166" i="18"/>
  <c r="A4167" i="18"/>
  <c r="A4168" i="18"/>
  <c r="A4169" i="18"/>
  <c r="A4170" i="18"/>
  <c r="A4171" i="18"/>
  <c r="A4172" i="18"/>
  <c r="A4173" i="18"/>
  <c r="A4174" i="18"/>
  <c r="A4175" i="18"/>
  <c r="A4176" i="18"/>
  <c r="A4177" i="18"/>
  <c r="A4178" i="18"/>
  <c r="A4179" i="18"/>
  <c r="A4180" i="18"/>
  <c r="A4181" i="18"/>
  <c r="A4182" i="18"/>
  <c r="A4183" i="18"/>
  <c r="A4184" i="18"/>
  <c r="A4185" i="18"/>
  <c r="A4186" i="18"/>
  <c r="A4187" i="18"/>
  <c r="A4188" i="18"/>
  <c r="A4189" i="18"/>
  <c r="A4190" i="18"/>
  <c r="A4191" i="18"/>
  <c r="A4192" i="18"/>
  <c r="A4193" i="18"/>
  <c r="A4194" i="18"/>
  <c r="A4195" i="18"/>
  <c r="A4196" i="18"/>
  <c r="A4197" i="18"/>
  <c r="A4198" i="18"/>
  <c r="A4199" i="18"/>
  <c r="A4200" i="18"/>
  <c r="A4201" i="18"/>
  <c r="A4202" i="18"/>
  <c r="A4203" i="18"/>
  <c r="A4204" i="18"/>
  <c r="A4205" i="18"/>
  <c r="A4206" i="18"/>
  <c r="A4207" i="18"/>
  <c r="A4208" i="18"/>
  <c r="A4209" i="18"/>
  <c r="A4210" i="18"/>
  <c r="A4211" i="18"/>
  <c r="A4212" i="18"/>
  <c r="A4213" i="18"/>
  <c r="A4214" i="18"/>
  <c r="A4215" i="18"/>
  <c r="A4216" i="18"/>
  <c r="A4217" i="18"/>
  <c r="A4218" i="18"/>
  <c r="A4219" i="18"/>
  <c r="A4220" i="18"/>
  <c r="A4221" i="18"/>
  <c r="A4222" i="18"/>
  <c r="A4223" i="18"/>
  <c r="A4224" i="18"/>
  <c r="A4225" i="18"/>
  <c r="A4226" i="18"/>
  <c r="A4227" i="18"/>
  <c r="A4228" i="18"/>
  <c r="A4229" i="18"/>
  <c r="A4230" i="18"/>
  <c r="A4231" i="18"/>
  <c r="A4232" i="18"/>
  <c r="A4233" i="18"/>
  <c r="A4234" i="18"/>
  <c r="A4235" i="18"/>
  <c r="A4236" i="18"/>
  <c r="A4237" i="18"/>
  <c r="A4238" i="18"/>
  <c r="A4239" i="18"/>
  <c r="A4240" i="18"/>
  <c r="A4241" i="18"/>
  <c r="A4242" i="18"/>
  <c r="A4243" i="18"/>
  <c r="A4244" i="18"/>
  <c r="A4245" i="18"/>
  <c r="A4246" i="18"/>
  <c r="A4247" i="18"/>
  <c r="A4248" i="18"/>
  <c r="A4249" i="18"/>
  <c r="A4250" i="18"/>
  <c r="A4251" i="18"/>
  <c r="A4252" i="18"/>
  <c r="A4253" i="18"/>
  <c r="A4254" i="18"/>
  <c r="A4255" i="18"/>
  <c r="A4256" i="18"/>
  <c r="A4257" i="18"/>
  <c r="A4258" i="18"/>
  <c r="A4259" i="18"/>
  <c r="A4260" i="18"/>
  <c r="A4261" i="18"/>
  <c r="A4262" i="18"/>
  <c r="A4263" i="18"/>
  <c r="A4264" i="18"/>
  <c r="A4265" i="18"/>
  <c r="A4266" i="18"/>
  <c r="A4267" i="18"/>
  <c r="A4268" i="18"/>
  <c r="A4269" i="18"/>
  <c r="A4270" i="18"/>
  <c r="A4271" i="18"/>
  <c r="A4272" i="18"/>
  <c r="A4273" i="18"/>
  <c r="A4274" i="18"/>
  <c r="A4275" i="18"/>
  <c r="A4276" i="18"/>
  <c r="A4277" i="18"/>
  <c r="A4278" i="18"/>
  <c r="A4279" i="18"/>
  <c r="A4280" i="18"/>
  <c r="A4281" i="18"/>
  <c r="A4282" i="18"/>
  <c r="A4283" i="18"/>
  <c r="A4284" i="18"/>
  <c r="A4285" i="18"/>
  <c r="A4286" i="18"/>
  <c r="A4287" i="18"/>
  <c r="A4288" i="18"/>
  <c r="A4289" i="18"/>
  <c r="A4290" i="18"/>
  <c r="A4291" i="18"/>
  <c r="A4292" i="18"/>
  <c r="A4293" i="18"/>
  <c r="A4294" i="18"/>
  <c r="A4295" i="18"/>
  <c r="A4296" i="18"/>
  <c r="A4297" i="18"/>
  <c r="A4298" i="18"/>
  <c r="A4299" i="18"/>
  <c r="A4300" i="18"/>
  <c r="A4301" i="18"/>
  <c r="A4302" i="18"/>
  <c r="A4303" i="18"/>
  <c r="A4304" i="18"/>
  <c r="A4305" i="18"/>
  <c r="A4306" i="18"/>
  <c r="A4307" i="18"/>
  <c r="A4308" i="18"/>
  <c r="A4309" i="18"/>
  <c r="A4310" i="18"/>
  <c r="A4311" i="18"/>
  <c r="A4312" i="18"/>
  <c r="A4313" i="18"/>
  <c r="A4314" i="18"/>
  <c r="A4315" i="18"/>
  <c r="A4316" i="18"/>
  <c r="A4317" i="18"/>
  <c r="A4318" i="18"/>
  <c r="A4319" i="18"/>
  <c r="A4320" i="18"/>
  <c r="A4321" i="18"/>
  <c r="A4322" i="18"/>
  <c r="A4323" i="18"/>
  <c r="A4324" i="18"/>
  <c r="A4325" i="18"/>
  <c r="A4326" i="18"/>
  <c r="A4327" i="18"/>
  <c r="A4328" i="18"/>
  <c r="A4329" i="18"/>
  <c r="A4330" i="18"/>
  <c r="A4331" i="18"/>
  <c r="A4332" i="18"/>
  <c r="A4333" i="18"/>
  <c r="A4334" i="18"/>
  <c r="A4335" i="18"/>
  <c r="A4336" i="18"/>
  <c r="A4337" i="18"/>
  <c r="A4338" i="18"/>
  <c r="A4339" i="18"/>
  <c r="A4340" i="18"/>
  <c r="A4341" i="18"/>
  <c r="A4342" i="18"/>
  <c r="A4343" i="18"/>
  <c r="A4344" i="18"/>
  <c r="A4345" i="18"/>
  <c r="A4346" i="18"/>
  <c r="A4347" i="18"/>
  <c r="A4348" i="18"/>
  <c r="A4349" i="18"/>
  <c r="A4350" i="18"/>
  <c r="A4351" i="18"/>
  <c r="A4352" i="18"/>
  <c r="A4353" i="18"/>
  <c r="A4354" i="18"/>
  <c r="A4355" i="18"/>
  <c r="A4356" i="18"/>
  <c r="A4357" i="18"/>
  <c r="A4358" i="18"/>
  <c r="A4359" i="18"/>
  <c r="A4360" i="18"/>
  <c r="A4361" i="18"/>
  <c r="A4362" i="18"/>
  <c r="A4363" i="18"/>
  <c r="A4364" i="18"/>
  <c r="A4365" i="18"/>
  <c r="A4366" i="18"/>
  <c r="A4367" i="18"/>
  <c r="A4368" i="18"/>
  <c r="A4369" i="18"/>
  <c r="A4370" i="18"/>
  <c r="A4371" i="18"/>
  <c r="A4372" i="18"/>
  <c r="A4373" i="18"/>
  <c r="A4374" i="18"/>
  <c r="A4375" i="18"/>
  <c r="A4376" i="18"/>
  <c r="A4377" i="18"/>
  <c r="A4378" i="18"/>
  <c r="A4379" i="18"/>
  <c r="A4380" i="18"/>
  <c r="A4381" i="18"/>
  <c r="A4382" i="18"/>
  <c r="A4383" i="18"/>
  <c r="A4384" i="18"/>
  <c r="A4385" i="18"/>
  <c r="A4386" i="18"/>
  <c r="A4387" i="18"/>
  <c r="A4388" i="18"/>
  <c r="A4389" i="18"/>
  <c r="A4390" i="18"/>
  <c r="A4391" i="18"/>
  <c r="A4392" i="18"/>
  <c r="A4393" i="18"/>
  <c r="A4394" i="18"/>
  <c r="A4395" i="18"/>
  <c r="A4396" i="18"/>
  <c r="A4397" i="18"/>
  <c r="A4398" i="18"/>
  <c r="A4399" i="18"/>
  <c r="A4400" i="18"/>
  <c r="A4401" i="18"/>
  <c r="A4402" i="18"/>
  <c r="A4403" i="18"/>
  <c r="A4404" i="18"/>
  <c r="A4405" i="18"/>
  <c r="A4406" i="18"/>
  <c r="A4407" i="18"/>
  <c r="A4408" i="18"/>
  <c r="A4409" i="18"/>
  <c r="A4410" i="18"/>
  <c r="A4411" i="18"/>
  <c r="A4412" i="18"/>
  <c r="A4413" i="18"/>
  <c r="A4414" i="18"/>
  <c r="A4415" i="18"/>
  <c r="A4416" i="18"/>
  <c r="A4417" i="18"/>
  <c r="A4418" i="18"/>
  <c r="A4419" i="18"/>
  <c r="A4420" i="18"/>
  <c r="A4421" i="18"/>
  <c r="A4422" i="18"/>
  <c r="A4423" i="18"/>
  <c r="A4424" i="18"/>
  <c r="A4425" i="18"/>
  <c r="A4426" i="18"/>
  <c r="A4427" i="18"/>
  <c r="A4428" i="18"/>
  <c r="A4429" i="18"/>
  <c r="A4430" i="18"/>
  <c r="A4431" i="18"/>
  <c r="A4432" i="18"/>
  <c r="A4433" i="18"/>
  <c r="A4434" i="18"/>
  <c r="A4435" i="18"/>
  <c r="A4436" i="18"/>
  <c r="A4437" i="18"/>
  <c r="A4438" i="18"/>
  <c r="A4439" i="18"/>
  <c r="A4440" i="18"/>
  <c r="A4441" i="18"/>
  <c r="A4442" i="18"/>
  <c r="A4443" i="18"/>
  <c r="A4444" i="18"/>
  <c r="A4445" i="18"/>
  <c r="A4446" i="18"/>
  <c r="A4447" i="18"/>
  <c r="A4448" i="18"/>
  <c r="A4449" i="18"/>
  <c r="A4450" i="18"/>
  <c r="A4451" i="18"/>
  <c r="A4452" i="18"/>
  <c r="A4453" i="18"/>
  <c r="A4454" i="18"/>
  <c r="A4455" i="18"/>
  <c r="A4456" i="18"/>
  <c r="A4457" i="18"/>
  <c r="A4458" i="18"/>
  <c r="A4459" i="18"/>
  <c r="A4460" i="18"/>
  <c r="A4461" i="18"/>
  <c r="A4462" i="18"/>
  <c r="A4463" i="18"/>
  <c r="A4464" i="18"/>
  <c r="A4465" i="18"/>
  <c r="A4466" i="18"/>
  <c r="A4467" i="18"/>
  <c r="A4468" i="18"/>
  <c r="A4469" i="18"/>
  <c r="A4470" i="18"/>
  <c r="A4471" i="18"/>
  <c r="A4472" i="18"/>
  <c r="A4473" i="18"/>
  <c r="A4474" i="18"/>
  <c r="A4475" i="18"/>
  <c r="A4476" i="18"/>
  <c r="A4477" i="18"/>
  <c r="A4478" i="18"/>
  <c r="A4479" i="18"/>
  <c r="A4480" i="18"/>
  <c r="A4481" i="18"/>
  <c r="A4482" i="18"/>
  <c r="A4483" i="18"/>
  <c r="A4484" i="18"/>
  <c r="A4485" i="18"/>
  <c r="A4486" i="18"/>
  <c r="A4487" i="18"/>
  <c r="A4488" i="18"/>
  <c r="A4489" i="18"/>
  <c r="A4490" i="18"/>
  <c r="A4491" i="18"/>
  <c r="A4492" i="18"/>
  <c r="A4493" i="18"/>
  <c r="A4494" i="18"/>
  <c r="A4495" i="18"/>
  <c r="A4496" i="18"/>
  <c r="A4497" i="18"/>
  <c r="A4498" i="18"/>
  <c r="A4499" i="18"/>
  <c r="A4500" i="18"/>
  <c r="A4501" i="18"/>
  <c r="A4502" i="18"/>
  <c r="A4503" i="18"/>
  <c r="A4504" i="18"/>
  <c r="A4505" i="18"/>
  <c r="A4506" i="18"/>
  <c r="A4507" i="18"/>
  <c r="A4508" i="18"/>
  <c r="A4509" i="18"/>
  <c r="A4510" i="18"/>
  <c r="A4511" i="18"/>
  <c r="A4512" i="18"/>
  <c r="A4513" i="18"/>
  <c r="A4514" i="18"/>
  <c r="A4515" i="18"/>
  <c r="A4516" i="18"/>
  <c r="A4517" i="18"/>
  <c r="A4518" i="18"/>
  <c r="A4519" i="18"/>
  <c r="A4520" i="18"/>
  <c r="A4521" i="18"/>
  <c r="A4522" i="18"/>
  <c r="A4523" i="18"/>
  <c r="A4524" i="18"/>
  <c r="A4525" i="18"/>
  <c r="A4526" i="18"/>
  <c r="A4527" i="18"/>
  <c r="A4528" i="18"/>
  <c r="A4529" i="18"/>
  <c r="A4530" i="18"/>
  <c r="A4531" i="18"/>
  <c r="A4532" i="18"/>
  <c r="A4533" i="18"/>
  <c r="A4534" i="18"/>
  <c r="A4535" i="18"/>
  <c r="A4536" i="18"/>
  <c r="A4537" i="18"/>
  <c r="A4538" i="18"/>
  <c r="A4539" i="18"/>
  <c r="A4540" i="18"/>
  <c r="A4541" i="18"/>
  <c r="A4542" i="18"/>
  <c r="A4543" i="18"/>
  <c r="A4544" i="18"/>
  <c r="A4545" i="18"/>
  <c r="A4546" i="18"/>
  <c r="A4547" i="18"/>
  <c r="A4548" i="18"/>
  <c r="A4549" i="18"/>
  <c r="A4550" i="18"/>
  <c r="A4551" i="18"/>
  <c r="A4552" i="18"/>
  <c r="A4553" i="18"/>
  <c r="A4554" i="18"/>
  <c r="A4555" i="18"/>
  <c r="A4556" i="18"/>
  <c r="A4557" i="18"/>
  <c r="A4558" i="18"/>
  <c r="A4559" i="18"/>
  <c r="A4560" i="18"/>
  <c r="A4561" i="18"/>
  <c r="A4562" i="18"/>
  <c r="A4563" i="18"/>
  <c r="A4564" i="18"/>
  <c r="A4565" i="18"/>
  <c r="A4566" i="18"/>
  <c r="A4567" i="18"/>
  <c r="A4568" i="18"/>
  <c r="A4569" i="18"/>
  <c r="A4570" i="18"/>
  <c r="A4571" i="18"/>
  <c r="A4572" i="18"/>
  <c r="A4573" i="18"/>
  <c r="A4574" i="18"/>
  <c r="A4575" i="18"/>
  <c r="A4576" i="18"/>
  <c r="A4577" i="18"/>
  <c r="A4578" i="18"/>
  <c r="A4579" i="18"/>
  <c r="A4580" i="18"/>
  <c r="A4581" i="18"/>
  <c r="A4582" i="18"/>
  <c r="A4583" i="18"/>
  <c r="A4584" i="18"/>
  <c r="A4585" i="18"/>
  <c r="A4586" i="18"/>
  <c r="A4587" i="18"/>
  <c r="A4588" i="18"/>
  <c r="A4589" i="18"/>
  <c r="A4590" i="18"/>
  <c r="A4591" i="18"/>
  <c r="A4592" i="18"/>
  <c r="A4593" i="18"/>
  <c r="A4594" i="18"/>
  <c r="A4595" i="18"/>
  <c r="A4596" i="18"/>
  <c r="A4597" i="18"/>
  <c r="A4598" i="18"/>
  <c r="A4599" i="18"/>
  <c r="A4600" i="18"/>
  <c r="A4601" i="18"/>
  <c r="A4602" i="18"/>
  <c r="A4603" i="18"/>
  <c r="A4604" i="18"/>
  <c r="A4605" i="18"/>
  <c r="A4606" i="18"/>
  <c r="A4607" i="18"/>
  <c r="A4608" i="18"/>
  <c r="A4609" i="18"/>
  <c r="A4610" i="18"/>
  <c r="A4611" i="18"/>
  <c r="A4612" i="18"/>
  <c r="A4613" i="18"/>
  <c r="A4614" i="18"/>
  <c r="A4615" i="18"/>
  <c r="A4616" i="18"/>
  <c r="A4617" i="18"/>
  <c r="A4618" i="18"/>
  <c r="A4619" i="18"/>
  <c r="A4620" i="18"/>
  <c r="A4621" i="18"/>
  <c r="A4622" i="18"/>
  <c r="A4623" i="18"/>
  <c r="A4624" i="18"/>
  <c r="A4625" i="18"/>
  <c r="A4626" i="18"/>
  <c r="A4627" i="18"/>
  <c r="A4628" i="18"/>
  <c r="A4629" i="18"/>
  <c r="A4630" i="18"/>
  <c r="A4631" i="18"/>
  <c r="A4632" i="18"/>
  <c r="A4633" i="18"/>
  <c r="A4634" i="18"/>
  <c r="A4635" i="18"/>
  <c r="A4636" i="18"/>
  <c r="A4637" i="18"/>
  <c r="A4638" i="18"/>
  <c r="A4639" i="18"/>
  <c r="A4640" i="18"/>
  <c r="A4641" i="18"/>
  <c r="A4642" i="18"/>
  <c r="A4643" i="18"/>
  <c r="A4644" i="18"/>
  <c r="A4645" i="18"/>
  <c r="A4646" i="18"/>
  <c r="A4647" i="18"/>
  <c r="A4648" i="18"/>
  <c r="A4649" i="18"/>
  <c r="A4650" i="18"/>
  <c r="A4651" i="18"/>
  <c r="A4652" i="18"/>
  <c r="A4653" i="18"/>
  <c r="A4654" i="18"/>
  <c r="A4655" i="18"/>
  <c r="A4656" i="18"/>
  <c r="A4657" i="18"/>
  <c r="A4658" i="18"/>
  <c r="A4659" i="18"/>
  <c r="A4660" i="18"/>
  <c r="A4661" i="18"/>
  <c r="A4662" i="18"/>
  <c r="A4663" i="18"/>
  <c r="A4664" i="18"/>
  <c r="A4665" i="18"/>
  <c r="A4666" i="18"/>
  <c r="A4667" i="18"/>
  <c r="A4668" i="18"/>
  <c r="A4669" i="18"/>
  <c r="A4670" i="18"/>
  <c r="A4671" i="18"/>
  <c r="A4672" i="18"/>
  <c r="A4673" i="18"/>
  <c r="A4674" i="18"/>
  <c r="A4675" i="18"/>
  <c r="A4676" i="18"/>
  <c r="A4677" i="18"/>
  <c r="A4678" i="18"/>
  <c r="A4679" i="18"/>
  <c r="A4680" i="18"/>
  <c r="A4681" i="18"/>
  <c r="A4682" i="18"/>
  <c r="A4683" i="18"/>
  <c r="A4684" i="18"/>
  <c r="A4685" i="18"/>
  <c r="A4686" i="18"/>
  <c r="A4687" i="18"/>
  <c r="A4688" i="18"/>
  <c r="A4689" i="18"/>
  <c r="A4690" i="18"/>
  <c r="A4691" i="18"/>
  <c r="A4692" i="18"/>
  <c r="A4693" i="18"/>
  <c r="A4694" i="18"/>
  <c r="A4695" i="18"/>
  <c r="A4696" i="18"/>
  <c r="A4697" i="18"/>
  <c r="A4698" i="18"/>
  <c r="A4699" i="18"/>
  <c r="A4700" i="18"/>
  <c r="A4701" i="18"/>
  <c r="A4702" i="18"/>
  <c r="A4703" i="18"/>
  <c r="A4704" i="18"/>
  <c r="A4705" i="18"/>
  <c r="A4706" i="18"/>
  <c r="A4707" i="18"/>
  <c r="A4708" i="18"/>
  <c r="A4709" i="18"/>
  <c r="A4710" i="18"/>
  <c r="A4711" i="18"/>
  <c r="A4712" i="18"/>
  <c r="A4713" i="18"/>
  <c r="A4714" i="18"/>
  <c r="A4715" i="18"/>
  <c r="A4716" i="18"/>
  <c r="A4717" i="18"/>
  <c r="A4718" i="18"/>
  <c r="A4719" i="18"/>
  <c r="A4720" i="18"/>
  <c r="A4721" i="18"/>
  <c r="A4722" i="18"/>
  <c r="A4723" i="18"/>
  <c r="A4724" i="18"/>
  <c r="A4725" i="18"/>
  <c r="A4726" i="18"/>
  <c r="A4727" i="18"/>
  <c r="A4728" i="18"/>
  <c r="A4729" i="18"/>
  <c r="A4730" i="18"/>
  <c r="A4731" i="18"/>
  <c r="A4732" i="18"/>
  <c r="A4733" i="18"/>
  <c r="A4734" i="18"/>
  <c r="A4735" i="18"/>
  <c r="A4736" i="18"/>
  <c r="A4737" i="18"/>
  <c r="A4738" i="18"/>
  <c r="A4739" i="18"/>
  <c r="A4740" i="18"/>
  <c r="A4741" i="18"/>
  <c r="A4742" i="18"/>
  <c r="A4743" i="18"/>
  <c r="A4744" i="18"/>
  <c r="A4745" i="18"/>
  <c r="A4746" i="18"/>
  <c r="A4747" i="18"/>
  <c r="A4748" i="18"/>
  <c r="A4749" i="18"/>
  <c r="A4750" i="18"/>
  <c r="A4751" i="18"/>
  <c r="A4752" i="18"/>
  <c r="A4753" i="18"/>
  <c r="A4754" i="18"/>
  <c r="A4755" i="18"/>
  <c r="A4756" i="18"/>
  <c r="A4757" i="18"/>
  <c r="A4758" i="18"/>
  <c r="A4759" i="18"/>
  <c r="A4760" i="18"/>
  <c r="A4761" i="18"/>
  <c r="A4762" i="18"/>
  <c r="A4763" i="18"/>
  <c r="A4764" i="18"/>
  <c r="A4765" i="18"/>
  <c r="A4766" i="18"/>
  <c r="A4767" i="18"/>
  <c r="A4768" i="18"/>
  <c r="A4769" i="18"/>
  <c r="A4770" i="18"/>
  <c r="A4771" i="18"/>
  <c r="A4772" i="18"/>
  <c r="A4773" i="18"/>
  <c r="A4774" i="18"/>
  <c r="A4775" i="18"/>
  <c r="A4776" i="18"/>
  <c r="A4777" i="18"/>
  <c r="A4778" i="18"/>
  <c r="A4779" i="18"/>
  <c r="A4780" i="18"/>
  <c r="A4781" i="18"/>
  <c r="A4782" i="18"/>
  <c r="A4783" i="18"/>
  <c r="A4784" i="18"/>
  <c r="A4785" i="18"/>
  <c r="A4786" i="18"/>
  <c r="A4787" i="18"/>
  <c r="A4788" i="18"/>
  <c r="A4789" i="18"/>
  <c r="A4790" i="18"/>
  <c r="A4791" i="18"/>
  <c r="A4792" i="18"/>
  <c r="A4793" i="18"/>
  <c r="A4794" i="18"/>
  <c r="A4795" i="18"/>
  <c r="A4796" i="18"/>
  <c r="A4797" i="18"/>
  <c r="A4798" i="18"/>
  <c r="A4799" i="18"/>
  <c r="A4800" i="18"/>
  <c r="A4801" i="18"/>
  <c r="A4802" i="18"/>
  <c r="A4803" i="18"/>
  <c r="A4804" i="18"/>
  <c r="A4805" i="18"/>
  <c r="A4806" i="18"/>
  <c r="A4807" i="18"/>
  <c r="A4808" i="18"/>
  <c r="A4809" i="18"/>
  <c r="A4810" i="18"/>
  <c r="A4811" i="18"/>
  <c r="A4812" i="18"/>
  <c r="A4813" i="18"/>
  <c r="A4814" i="18"/>
  <c r="A4815" i="18"/>
  <c r="A4816" i="18"/>
  <c r="A4817" i="18"/>
  <c r="A4818" i="18"/>
  <c r="A4819" i="18"/>
  <c r="A4820" i="18"/>
  <c r="A4821" i="18"/>
  <c r="A4822" i="18"/>
  <c r="A4823" i="18"/>
  <c r="A4824" i="18"/>
  <c r="A4825" i="18"/>
  <c r="A4826" i="18"/>
  <c r="A4827" i="18"/>
  <c r="A4828" i="18"/>
  <c r="A4829" i="18"/>
  <c r="A4830" i="18"/>
  <c r="A4831" i="18"/>
  <c r="A4832" i="18"/>
  <c r="A4833" i="18"/>
  <c r="A4834" i="18"/>
  <c r="A4835" i="18"/>
  <c r="A4836" i="18"/>
  <c r="A4837" i="18"/>
  <c r="A4838" i="18"/>
  <c r="A4839" i="18"/>
  <c r="A4840" i="18"/>
  <c r="A4841" i="18"/>
  <c r="A4842" i="18"/>
  <c r="A4843" i="18"/>
  <c r="A4844" i="18"/>
  <c r="A4845" i="18"/>
  <c r="A4846" i="18"/>
  <c r="A4847" i="18"/>
  <c r="A4848" i="18"/>
  <c r="A4849" i="18"/>
  <c r="A4850" i="18"/>
  <c r="A4851" i="18"/>
  <c r="A4852" i="18"/>
  <c r="A4853" i="18"/>
  <c r="A4854" i="18"/>
  <c r="A4855" i="18"/>
  <c r="A4856" i="18"/>
  <c r="A4857" i="18"/>
  <c r="A4858" i="18"/>
  <c r="A4859" i="18"/>
  <c r="A4860" i="18"/>
  <c r="A4861" i="18"/>
  <c r="A4862" i="18"/>
  <c r="A4863" i="18"/>
  <c r="A4864" i="18"/>
  <c r="A4865" i="18"/>
  <c r="A4866" i="18"/>
  <c r="A4867" i="18"/>
  <c r="A4868" i="18"/>
  <c r="A4869" i="18"/>
  <c r="A4870" i="18"/>
  <c r="A4871" i="18"/>
  <c r="A4872" i="18"/>
  <c r="A4873" i="18"/>
  <c r="A4874" i="18"/>
  <c r="A4875" i="18"/>
  <c r="A4876" i="18"/>
  <c r="A4877" i="18"/>
  <c r="A4878" i="18"/>
  <c r="A4879" i="18"/>
  <c r="A4880" i="18"/>
  <c r="A4881" i="18"/>
  <c r="A4882" i="18"/>
  <c r="A4883" i="18"/>
  <c r="A4884" i="18"/>
  <c r="A4885" i="18"/>
  <c r="A4886" i="18"/>
  <c r="A4887" i="18"/>
  <c r="A4888" i="18"/>
  <c r="A4889" i="18"/>
  <c r="A4890" i="18"/>
  <c r="A4891" i="18"/>
  <c r="A4892" i="18"/>
  <c r="A4893" i="18"/>
  <c r="A4894" i="18"/>
  <c r="A4895" i="18"/>
  <c r="A4896" i="18"/>
  <c r="A4897" i="18"/>
  <c r="A4898" i="18"/>
  <c r="A4899" i="18"/>
  <c r="A4900" i="18"/>
  <c r="A4901" i="18"/>
  <c r="A4902" i="18"/>
  <c r="A4903" i="18"/>
  <c r="A4904" i="18"/>
  <c r="A4905" i="18"/>
  <c r="A4906" i="18"/>
  <c r="A4907" i="18"/>
  <c r="A4908" i="18"/>
  <c r="A4909" i="18"/>
  <c r="A4910" i="18"/>
  <c r="A4911" i="18"/>
  <c r="A4912" i="18"/>
  <c r="A4913" i="18"/>
  <c r="A4914" i="18"/>
  <c r="A4915" i="18"/>
  <c r="A4916" i="18"/>
  <c r="A4917" i="18"/>
  <c r="A4918" i="18"/>
  <c r="A4919" i="18"/>
  <c r="A4920" i="18"/>
  <c r="A4921" i="18"/>
  <c r="A4922" i="18"/>
  <c r="A4923" i="18"/>
  <c r="A4924" i="18"/>
  <c r="A4925" i="18"/>
  <c r="A4926" i="18"/>
  <c r="A4927" i="18"/>
  <c r="A4928" i="18"/>
  <c r="A4929" i="18"/>
  <c r="A4930" i="18"/>
  <c r="A4931" i="18"/>
  <c r="A4932" i="18"/>
  <c r="A4933" i="18"/>
  <c r="A4934" i="18"/>
  <c r="A4935" i="18"/>
  <c r="A4936" i="18"/>
  <c r="A4937" i="18"/>
  <c r="A4938" i="18"/>
  <c r="A4939" i="18"/>
  <c r="A4940" i="18"/>
  <c r="A4941" i="18"/>
  <c r="A4942" i="18"/>
  <c r="A4943" i="18"/>
  <c r="A4944" i="18"/>
  <c r="A4945" i="18"/>
  <c r="A4946" i="18"/>
  <c r="A4947" i="18"/>
  <c r="A4948" i="18"/>
  <c r="A4949" i="18"/>
  <c r="A4950" i="18"/>
  <c r="A4951" i="18"/>
  <c r="A4952" i="18"/>
  <c r="A4953" i="18"/>
  <c r="A4954" i="18"/>
  <c r="A4955" i="18"/>
  <c r="A4956" i="18"/>
  <c r="A4957" i="18"/>
  <c r="A4958" i="18"/>
  <c r="A4959" i="18"/>
  <c r="A4960" i="18"/>
  <c r="A4961" i="18"/>
  <c r="A4962" i="18"/>
  <c r="A4963" i="18"/>
  <c r="A4964" i="18"/>
  <c r="A4965" i="18"/>
  <c r="A4966" i="18"/>
  <c r="A4967" i="18"/>
  <c r="A4968" i="18"/>
  <c r="A4969" i="18"/>
  <c r="A4970" i="18"/>
  <c r="A4971" i="18"/>
  <c r="A4972" i="18"/>
  <c r="A4973" i="18"/>
  <c r="A4974" i="18"/>
  <c r="A4975" i="18"/>
  <c r="A4976" i="18"/>
  <c r="A4977" i="18"/>
  <c r="A4978" i="18"/>
  <c r="A4979" i="18"/>
  <c r="A4980" i="18"/>
  <c r="A4981" i="18"/>
  <c r="A4982" i="18"/>
  <c r="A4983" i="18"/>
  <c r="A4984" i="18"/>
  <c r="A4985" i="18"/>
  <c r="A4986" i="18"/>
  <c r="A4987" i="18"/>
  <c r="A4988" i="18"/>
  <c r="A4989" i="18"/>
  <c r="A4990" i="18"/>
  <c r="A4991" i="18"/>
  <c r="A4992" i="18"/>
  <c r="A4993" i="18"/>
  <c r="A4994" i="18"/>
  <c r="A4995" i="18"/>
  <c r="A4996" i="18"/>
  <c r="A4997" i="18"/>
  <c r="A4998" i="18"/>
  <c r="A4999" i="18"/>
  <c r="A5000" i="18"/>
  <c r="A5001" i="18"/>
  <c r="A5002" i="18"/>
  <c r="A5003" i="18"/>
  <c r="A5004" i="18"/>
  <c r="A5005" i="18"/>
  <c r="A5006" i="18"/>
  <c r="A5007" i="18"/>
  <c r="A5008" i="18"/>
  <c r="A5009" i="18"/>
  <c r="A5010" i="18"/>
  <c r="A5011" i="18"/>
  <c r="A5012" i="18"/>
  <c r="A5013" i="18"/>
  <c r="A5014" i="18"/>
  <c r="A5015" i="18"/>
  <c r="A5016" i="18"/>
  <c r="A5017" i="18"/>
  <c r="A5018" i="18"/>
  <c r="A5019" i="18"/>
  <c r="A5020" i="18"/>
  <c r="A5021" i="18"/>
  <c r="A5022" i="18"/>
  <c r="A5023" i="18"/>
  <c r="A5024" i="18"/>
  <c r="A5025" i="18"/>
  <c r="A5026" i="18"/>
  <c r="A5027" i="18"/>
  <c r="A5028" i="18"/>
  <c r="A5029" i="18"/>
  <c r="A5030" i="18"/>
  <c r="A5031" i="18"/>
  <c r="A5032" i="18"/>
  <c r="A5033" i="18"/>
  <c r="A5034" i="18"/>
  <c r="A5035" i="18"/>
  <c r="A5036" i="18"/>
  <c r="A5037" i="18"/>
  <c r="A5038" i="18"/>
  <c r="A5039" i="18"/>
  <c r="A5040" i="18"/>
  <c r="A5041" i="18"/>
  <c r="A5042" i="18"/>
  <c r="A5043" i="18"/>
  <c r="A5044" i="18"/>
  <c r="A5045" i="18"/>
  <c r="A5046" i="18"/>
  <c r="A5047" i="18"/>
  <c r="A5048" i="18"/>
  <c r="A5049" i="18"/>
  <c r="A5050" i="18"/>
  <c r="A5051" i="18"/>
  <c r="A5052" i="18"/>
  <c r="A5053" i="18"/>
  <c r="A5054" i="18"/>
  <c r="A5055" i="18"/>
  <c r="A5056" i="18"/>
  <c r="A5057" i="18"/>
  <c r="A5058" i="18"/>
  <c r="A5059" i="18"/>
  <c r="A5060" i="18"/>
  <c r="A5061" i="18"/>
  <c r="A5062" i="18"/>
  <c r="A5063" i="18"/>
  <c r="A5064" i="18"/>
  <c r="A5065" i="18"/>
  <c r="A5066" i="18"/>
  <c r="A5067" i="18"/>
  <c r="A5068" i="18"/>
  <c r="A5069" i="18"/>
  <c r="A5070" i="18"/>
  <c r="A5071" i="18"/>
  <c r="A5072" i="18"/>
  <c r="A5073" i="18"/>
  <c r="A5074" i="18"/>
  <c r="A5075" i="18"/>
  <c r="A5076" i="18"/>
  <c r="A5077" i="18"/>
  <c r="A5078" i="18"/>
  <c r="A5079" i="18"/>
  <c r="A5080" i="18"/>
  <c r="A5081" i="18"/>
  <c r="A5082" i="18"/>
  <c r="A5083" i="18"/>
  <c r="A5084" i="18"/>
  <c r="A5085" i="18"/>
  <c r="A5086" i="18"/>
  <c r="A5087" i="18"/>
  <c r="A5088" i="18"/>
  <c r="A5089" i="18"/>
  <c r="A5090" i="18"/>
  <c r="A5091" i="18"/>
  <c r="A5092" i="18"/>
  <c r="A5093" i="18"/>
  <c r="A5094" i="18"/>
  <c r="A5095" i="18"/>
  <c r="A5096" i="18"/>
  <c r="A5097" i="18"/>
  <c r="A5098" i="18"/>
  <c r="A5099" i="18"/>
  <c r="A5100" i="18"/>
  <c r="A5101" i="18"/>
  <c r="A5102" i="18"/>
  <c r="A5103" i="18"/>
  <c r="A5104" i="18"/>
  <c r="A5105" i="18"/>
  <c r="A5106" i="18"/>
  <c r="A5107" i="18"/>
  <c r="A5108" i="18"/>
  <c r="A5109" i="18"/>
  <c r="A5110" i="18"/>
  <c r="A5111" i="18"/>
  <c r="A5112" i="18"/>
  <c r="A5113" i="18"/>
  <c r="A5114" i="18"/>
  <c r="A5115" i="18"/>
  <c r="A5116" i="18"/>
  <c r="A5117" i="18"/>
  <c r="A5118" i="18"/>
  <c r="A5119" i="18"/>
  <c r="A5120" i="18"/>
  <c r="A5121" i="18"/>
  <c r="A5122" i="18"/>
  <c r="A5123" i="18"/>
  <c r="A5124" i="18"/>
  <c r="A5125" i="18"/>
  <c r="A5126" i="18"/>
  <c r="A5127" i="18"/>
  <c r="A5128" i="18"/>
  <c r="A5129" i="18"/>
  <c r="A5130" i="18"/>
  <c r="A5131" i="18"/>
  <c r="A5132" i="18"/>
  <c r="A5133" i="18"/>
  <c r="A5134" i="18"/>
  <c r="A5135" i="18"/>
  <c r="A5136" i="18"/>
  <c r="A5137" i="18"/>
  <c r="A5138" i="18"/>
  <c r="A5139" i="18"/>
  <c r="A5140" i="18"/>
  <c r="A5141" i="18"/>
  <c r="A5142" i="18"/>
  <c r="A5143" i="18"/>
  <c r="A5144" i="18"/>
  <c r="A5145" i="18"/>
  <c r="A5146" i="18"/>
  <c r="A5147" i="18"/>
  <c r="A5148" i="18"/>
  <c r="A5149" i="18"/>
  <c r="A5150" i="18"/>
  <c r="A5151" i="18"/>
  <c r="A5152" i="18"/>
  <c r="A5153" i="18"/>
  <c r="A5154" i="18"/>
  <c r="A5155" i="18"/>
  <c r="A5156" i="18"/>
  <c r="A5157" i="18"/>
  <c r="A5158" i="18"/>
  <c r="A5159" i="18"/>
  <c r="A5160" i="18"/>
  <c r="A5161" i="18"/>
  <c r="A5162" i="18"/>
  <c r="A5163" i="18"/>
  <c r="A5164" i="18"/>
  <c r="A5165" i="18"/>
  <c r="A5166" i="18"/>
  <c r="A5167" i="18"/>
  <c r="A5168" i="18"/>
  <c r="A5169" i="18"/>
  <c r="A5170" i="18"/>
  <c r="A5171" i="18"/>
  <c r="A5172" i="18"/>
  <c r="A5173" i="18"/>
  <c r="A5174" i="18"/>
  <c r="A5175" i="18"/>
  <c r="A5176" i="18"/>
  <c r="A5177" i="18"/>
  <c r="A5178" i="18"/>
  <c r="A5179" i="18"/>
  <c r="A5180" i="18"/>
  <c r="A5181" i="18"/>
  <c r="A5182" i="18"/>
  <c r="A5183" i="18"/>
  <c r="A5184" i="18"/>
  <c r="A5185" i="18"/>
  <c r="A5186" i="18"/>
  <c r="A5187" i="18"/>
  <c r="A5188" i="18"/>
  <c r="A5189" i="18"/>
  <c r="A5190" i="18"/>
  <c r="A5191" i="18"/>
  <c r="A5192" i="18"/>
  <c r="A5193" i="18"/>
  <c r="A5194" i="18"/>
  <c r="A5195" i="18"/>
  <c r="A5196" i="18"/>
  <c r="A5197" i="18"/>
  <c r="A5198" i="18"/>
  <c r="A5199" i="18"/>
  <c r="A5200" i="18"/>
  <c r="A5201" i="18"/>
  <c r="A5202" i="18"/>
  <c r="A5203" i="18"/>
  <c r="A5204" i="18"/>
  <c r="A5205" i="18"/>
  <c r="A5206" i="18"/>
  <c r="A5207" i="18"/>
  <c r="A5208" i="18"/>
  <c r="A5209" i="18"/>
  <c r="A5210" i="18"/>
  <c r="A5211" i="18"/>
  <c r="A5212" i="18"/>
  <c r="A5213" i="18"/>
  <c r="A5214" i="18"/>
  <c r="A5215" i="18"/>
  <c r="A5216" i="18"/>
  <c r="A5217" i="18"/>
  <c r="A5218" i="18"/>
  <c r="A5219" i="18"/>
  <c r="A5220" i="18"/>
  <c r="A5221" i="18"/>
  <c r="A5222" i="18"/>
  <c r="A5223" i="18"/>
  <c r="A5224" i="18"/>
  <c r="A5225" i="18"/>
  <c r="A5226" i="18"/>
  <c r="A5227" i="18"/>
  <c r="A5228" i="18"/>
  <c r="A5229" i="18"/>
  <c r="A5230" i="18"/>
  <c r="A5231" i="18"/>
  <c r="A5232" i="18"/>
  <c r="A5233" i="18"/>
  <c r="A5234" i="18"/>
  <c r="A5235" i="18"/>
  <c r="A5236" i="18"/>
  <c r="A5237" i="18"/>
  <c r="A5238" i="18"/>
  <c r="A5239" i="18"/>
  <c r="A5240" i="18"/>
  <c r="A5241" i="18"/>
  <c r="A5242" i="18"/>
  <c r="A5243" i="18"/>
  <c r="A5244" i="18"/>
  <c r="A5245" i="18"/>
  <c r="A5246" i="18"/>
  <c r="A5247" i="18"/>
  <c r="A5248" i="18"/>
  <c r="A5249" i="18"/>
  <c r="A5250" i="18"/>
  <c r="A5251" i="18"/>
  <c r="A5252" i="18"/>
  <c r="A5253" i="18"/>
  <c r="A5254" i="18"/>
  <c r="A5255" i="18"/>
  <c r="A5256" i="18"/>
  <c r="A5257" i="18"/>
  <c r="A5258" i="18"/>
  <c r="A5259" i="18"/>
  <c r="A5260" i="18"/>
  <c r="A5261" i="18"/>
  <c r="A5262" i="18"/>
  <c r="A5263" i="18"/>
  <c r="A5264" i="18"/>
  <c r="A5265" i="18"/>
  <c r="A5266" i="18"/>
  <c r="A5267" i="18"/>
  <c r="A5268" i="18"/>
  <c r="A5269" i="18"/>
  <c r="A5270" i="18"/>
  <c r="A5271" i="18"/>
  <c r="A5272" i="18"/>
  <c r="A5273" i="18"/>
  <c r="A5274" i="18"/>
  <c r="A5275" i="18"/>
  <c r="A5276" i="18"/>
  <c r="A5277" i="18"/>
  <c r="A5278" i="18"/>
  <c r="A5279" i="18"/>
  <c r="A5280" i="18"/>
  <c r="A5281" i="18"/>
  <c r="A5282" i="18"/>
  <c r="A5283" i="18"/>
  <c r="A5284" i="18"/>
  <c r="A5285" i="18"/>
  <c r="A5286" i="18"/>
  <c r="A5287" i="18"/>
  <c r="A5288" i="18"/>
  <c r="A5289" i="18"/>
  <c r="A5290" i="18"/>
  <c r="A5291" i="18"/>
  <c r="A5292" i="18"/>
  <c r="A5293" i="18"/>
  <c r="A5294" i="18"/>
  <c r="A5295" i="18"/>
  <c r="A5296" i="18"/>
  <c r="A5297" i="18"/>
  <c r="A5298" i="18"/>
  <c r="A5299" i="18"/>
  <c r="A5300" i="18"/>
  <c r="A5301" i="18"/>
  <c r="A5302" i="18"/>
  <c r="A5303" i="18"/>
  <c r="A5304" i="18"/>
  <c r="A5305" i="18"/>
  <c r="A5306" i="18"/>
  <c r="A5307" i="18"/>
  <c r="A5308" i="18"/>
  <c r="A5309" i="18"/>
  <c r="A5310" i="18"/>
  <c r="A5311" i="18"/>
  <c r="A5312" i="18"/>
  <c r="A5313" i="18"/>
  <c r="A5314" i="18"/>
  <c r="A5315" i="18"/>
  <c r="A5316" i="18"/>
  <c r="A5317" i="18"/>
  <c r="A5318" i="18"/>
  <c r="A5319" i="18"/>
  <c r="A5320" i="18"/>
  <c r="A5321" i="18"/>
  <c r="A5322" i="18"/>
  <c r="A5323" i="18"/>
  <c r="A5324" i="18"/>
  <c r="A5325" i="18"/>
  <c r="A5326" i="18"/>
  <c r="A5327" i="18"/>
  <c r="A5328" i="18"/>
  <c r="A5329" i="18"/>
  <c r="A5330" i="18"/>
  <c r="A5331" i="18"/>
  <c r="A5332" i="18"/>
  <c r="A5333" i="18"/>
  <c r="A5334" i="18"/>
  <c r="A5335" i="18"/>
  <c r="A5336" i="18"/>
  <c r="A5337" i="18"/>
  <c r="A5338" i="18"/>
  <c r="A5339" i="18"/>
  <c r="A5340" i="18"/>
  <c r="A5341" i="18"/>
  <c r="A5342" i="18"/>
  <c r="A5343" i="18"/>
  <c r="A5344" i="18"/>
  <c r="A5345" i="18"/>
  <c r="A5346" i="18"/>
  <c r="A5347" i="18"/>
  <c r="A5348" i="18"/>
  <c r="A5349" i="18"/>
  <c r="A5350" i="18"/>
  <c r="A5351" i="18"/>
  <c r="A5352" i="18"/>
  <c r="A5353" i="18"/>
  <c r="A5354" i="18"/>
  <c r="A5355" i="18"/>
  <c r="A5356" i="18"/>
  <c r="A5357" i="18"/>
  <c r="A5358" i="18"/>
  <c r="A5359" i="18"/>
  <c r="A5360" i="18"/>
  <c r="A5361" i="18"/>
  <c r="A5362" i="18"/>
  <c r="A5363" i="18"/>
  <c r="A5364" i="18"/>
  <c r="A5365" i="18"/>
  <c r="A5366" i="18"/>
  <c r="A5367" i="18"/>
  <c r="A5368" i="18"/>
  <c r="A5369" i="18"/>
  <c r="A5370" i="18"/>
  <c r="A5371" i="18"/>
  <c r="A5372" i="18"/>
  <c r="A5373" i="18"/>
  <c r="A5374" i="18"/>
  <c r="A5375" i="18"/>
  <c r="A5376" i="18"/>
  <c r="A5377" i="18"/>
  <c r="A5378" i="18"/>
  <c r="A5379" i="18"/>
  <c r="A5380" i="18"/>
  <c r="A5381" i="18"/>
  <c r="A5382" i="18"/>
  <c r="A5383" i="18"/>
  <c r="A5384" i="18"/>
  <c r="A5385" i="18"/>
  <c r="A5386" i="18"/>
  <c r="A5387" i="18"/>
  <c r="A5388" i="18"/>
  <c r="A5389" i="18"/>
  <c r="A5390" i="18"/>
  <c r="A5391" i="18"/>
  <c r="A5392" i="18"/>
  <c r="A5393" i="18"/>
  <c r="A5394" i="18"/>
  <c r="A5395" i="18"/>
  <c r="A5396" i="18"/>
  <c r="A5397" i="18"/>
  <c r="A5398" i="18"/>
  <c r="A5399" i="18"/>
  <c r="A5400" i="18"/>
  <c r="A5401" i="18"/>
  <c r="A5402" i="18"/>
  <c r="A5403" i="18"/>
  <c r="A5404" i="18"/>
  <c r="A5405" i="18"/>
  <c r="A5406" i="18"/>
  <c r="A5407" i="18"/>
  <c r="A5408" i="18"/>
  <c r="A5409" i="18"/>
  <c r="A5410" i="18"/>
  <c r="A5411" i="18"/>
  <c r="A5412" i="18"/>
  <c r="A5413" i="18"/>
  <c r="A5414" i="18"/>
  <c r="A5415" i="18"/>
  <c r="A5416" i="18"/>
  <c r="A5417" i="18"/>
  <c r="A5418" i="18"/>
  <c r="A5419" i="18"/>
  <c r="A5420" i="18"/>
  <c r="A5421" i="18"/>
  <c r="A5422" i="18"/>
  <c r="A5423" i="18"/>
  <c r="A5424" i="18"/>
  <c r="A5425" i="18"/>
  <c r="A5426" i="18"/>
  <c r="A5427" i="18"/>
  <c r="A5428" i="18"/>
  <c r="A5429" i="18"/>
  <c r="A5430" i="18"/>
  <c r="A5431" i="18"/>
  <c r="A5432" i="18"/>
  <c r="A5433" i="18"/>
  <c r="A5434" i="18"/>
  <c r="A5435" i="18"/>
  <c r="A5436" i="18"/>
  <c r="A5437" i="18"/>
  <c r="A5438" i="18"/>
  <c r="A5439" i="18"/>
  <c r="A5440" i="18"/>
  <c r="A5441" i="18"/>
  <c r="A5442" i="18"/>
  <c r="A5443" i="18"/>
  <c r="A5444" i="18"/>
  <c r="A5445" i="18"/>
  <c r="A5446" i="18"/>
  <c r="A5447" i="18"/>
  <c r="A5448" i="18"/>
  <c r="A5449" i="18"/>
  <c r="A5450" i="18"/>
  <c r="A5451" i="18"/>
  <c r="A5452" i="18"/>
  <c r="A5453" i="18"/>
  <c r="A5454" i="18"/>
  <c r="A5455" i="18"/>
  <c r="A5456" i="18"/>
  <c r="A5457" i="18"/>
  <c r="A5458" i="18"/>
  <c r="A5459" i="18"/>
  <c r="A5460" i="18"/>
  <c r="A5461" i="18"/>
  <c r="A5462" i="18"/>
  <c r="A5463" i="18"/>
  <c r="A5464" i="18"/>
  <c r="A5465" i="18"/>
  <c r="A5466" i="18"/>
  <c r="A5467" i="18"/>
  <c r="A5468" i="18"/>
  <c r="A5469" i="18"/>
  <c r="A5470" i="18"/>
  <c r="A5471" i="18"/>
  <c r="A5472" i="18"/>
  <c r="A5473" i="18"/>
  <c r="A5474" i="18"/>
  <c r="A5475" i="18"/>
  <c r="A5476" i="18"/>
  <c r="A5477" i="18"/>
  <c r="A5478" i="18"/>
  <c r="A5479" i="18"/>
  <c r="A5480" i="18"/>
  <c r="A5481" i="18"/>
  <c r="A5482" i="18"/>
  <c r="A5483" i="18"/>
  <c r="A5484" i="18"/>
  <c r="A5485" i="18"/>
  <c r="A5486" i="18"/>
  <c r="A5487" i="18"/>
  <c r="A5488" i="18"/>
  <c r="A5489" i="18"/>
  <c r="A5490" i="18"/>
  <c r="A5491" i="18"/>
  <c r="A5492" i="18"/>
  <c r="A5493" i="18"/>
  <c r="A5494" i="18"/>
  <c r="A5495" i="18"/>
  <c r="A5496" i="18"/>
  <c r="A5497" i="18"/>
  <c r="A5498" i="18"/>
  <c r="A5499" i="18"/>
  <c r="A5500" i="18"/>
  <c r="A5501" i="18"/>
  <c r="A5502" i="18"/>
  <c r="A5503" i="18"/>
  <c r="A5504" i="18"/>
  <c r="A5505" i="18"/>
  <c r="A5506" i="18"/>
  <c r="A5507" i="18"/>
  <c r="A5508" i="18"/>
  <c r="A5509" i="18"/>
  <c r="A5510" i="18"/>
  <c r="A5511" i="18"/>
  <c r="A5512" i="18"/>
  <c r="A5513" i="18"/>
  <c r="A5514" i="18"/>
  <c r="A5515" i="18"/>
  <c r="A5516" i="18"/>
  <c r="A5517" i="18"/>
  <c r="A5518" i="18"/>
  <c r="A5519" i="18"/>
  <c r="A5520" i="18"/>
  <c r="A5521" i="18"/>
  <c r="A5522" i="18"/>
  <c r="A5523" i="18"/>
  <c r="A5524" i="18"/>
  <c r="A5525" i="18"/>
  <c r="A5526" i="18"/>
  <c r="A5527" i="18"/>
  <c r="A5528" i="18"/>
  <c r="A5529" i="18"/>
  <c r="A5530" i="18"/>
  <c r="A5531" i="18"/>
  <c r="A5532" i="18"/>
  <c r="A5533" i="18"/>
  <c r="A5534" i="18"/>
  <c r="A5535" i="18"/>
  <c r="A5536" i="18"/>
  <c r="A5537" i="18"/>
  <c r="A5538" i="18"/>
  <c r="A5539" i="18"/>
  <c r="A5540" i="18"/>
  <c r="A5541" i="18"/>
  <c r="A5542" i="18"/>
  <c r="A5543" i="18"/>
  <c r="A5544" i="18"/>
  <c r="A5545" i="18"/>
  <c r="A5546" i="18"/>
  <c r="A5547" i="18"/>
  <c r="A5548" i="18"/>
  <c r="A5549" i="18"/>
  <c r="A5550" i="18"/>
  <c r="A5551" i="18"/>
  <c r="A5552" i="18"/>
  <c r="A5553" i="18"/>
  <c r="A5554" i="18"/>
  <c r="A5555" i="18"/>
  <c r="A5556" i="18"/>
  <c r="A5557" i="18"/>
  <c r="A5558" i="18"/>
  <c r="A5559" i="18"/>
  <c r="A5560" i="18"/>
  <c r="A5561" i="18"/>
  <c r="A5562" i="18"/>
  <c r="A5563" i="18"/>
  <c r="A5564" i="18"/>
  <c r="A5565" i="18"/>
  <c r="A5566" i="18"/>
  <c r="A5567" i="18"/>
  <c r="A5568" i="18"/>
  <c r="A5569" i="18"/>
  <c r="A5570" i="18"/>
  <c r="A5571" i="18"/>
  <c r="A5572" i="18"/>
  <c r="A5573" i="18"/>
  <c r="A5574" i="18"/>
  <c r="A5575" i="18"/>
  <c r="A5576" i="18"/>
  <c r="A5577" i="18"/>
  <c r="A5578" i="18"/>
  <c r="A5579" i="18"/>
  <c r="A5580" i="18"/>
  <c r="A5581" i="18"/>
  <c r="A5582" i="18"/>
  <c r="A5583" i="18"/>
  <c r="A5584" i="18"/>
  <c r="A5585" i="18"/>
  <c r="A5586" i="18"/>
  <c r="A5587" i="18"/>
  <c r="A5588" i="18"/>
  <c r="A5589" i="18"/>
  <c r="A5590" i="18"/>
  <c r="A5591" i="18"/>
  <c r="A5592" i="18"/>
  <c r="A5593" i="18"/>
  <c r="A5594" i="18"/>
  <c r="A5595" i="18"/>
  <c r="A5596" i="18"/>
  <c r="A5597" i="18"/>
  <c r="A5598" i="18"/>
  <c r="A5599" i="18"/>
  <c r="A5600" i="18"/>
  <c r="A5601" i="18"/>
  <c r="A5602" i="18"/>
  <c r="A5603" i="18"/>
  <c r="A5604" i="18"/>
  <c r="A5605" i="18"/>
  <c r="A5606" i="18"/>
  <c r="A5607" i="18"/>
  <c r="A5608" i="18"/>
  <c r="A5609" i="18"/>
  <c r="A5610" i="18"/>
  <c r="A5611" i="18"/>
  <c r="A5612" i="18"/>
  <c r="A5613" i="18"/>
  <c r="A5614" i="18"/>
  <c r="A5615" i="18"/>
  <c r="A5616" i="18"/>
  <c r="A5617" i="18"/>
  <c r="A5618" i="18"/>
  <c r="A5619" i="18"/>
  <c r="A5620" i="18"/>
  <c r="A5621" i="18"/>
  <c r="A5622" i="18"/>
  <c r="A5623" i="18"/>
  <c r="A5624" i="18"/>
  <c r="A5625" i="18"/>
  <c r="A5626" i="18"/>
  <c r="A5627" i="18"/>
  <c r="A5628" i="18"/>
  <c r="A5629" i="18"/>
  <c r="A5630" i="18"/>
  <c r="A5631" i="18"/>
  <c r="A5632" i="18"/>
  <c r="A5633" i="18"/>
  <c r="A5634" i="18"/>
  <c r="A5635" i="18"/>
  <c r="A5636" i="18"/>
  <c r="A5637" i="18"/>
  <c r="A5638" i="18"/>
  <c r="A5639" i="18"/>
  <c r="A5640" i="18"/>
  <c r="A5641" i="18"/>
  <c r="A5642" i="18"/>
  <c r="A5643" i="18"/>
  <c r="A5644" i="18"/>
  <c r="A5645" i="18"/>
  <c r="A5646" i="18"/>
  <c r="A5647" i="18"/>
  <c r="A5648" i="18"/>
  <c r="A5649" i="18"/>
  <c r="A5650" i="18"/>
  <c r="A5651" i="18"/>
  <c r="A5652" i="18"/>
  <c r="A5653" i="18"/>
  <c r="A5654" i="18"/>
  <c r="A5655" i="18"/>
  <c r="A5656" i="18"/>
  <c r="A5657" i="18"/>
  <c r="A5658" i="18"/>
  <c r="A5659" i="18"/>
  <c r="A5660" i="18"/>
  <c r="A5661" i="18"/>
  <c r="A5662" i="18"/>
  <c r="A5663" i="18"/>
  <c r="A5664" i="18"/>
  <c r="A5665" i="18"/>
  <c r="A5666" i="18"/>
  <c r="A5667" i="18"/>
  <c r="A5668" i="18"/>
  <c r="A5669" i="18"/>
  <c r="A5670" i="18"/>
  <c r="A5671" i="18"/>
  <c r="A5672" i="18"/>
  <c r="A5673" i="18"/>
  <c r="A5674" i="18"/>
  <c r="A5675" i="18"/>
  <c r="A5676" i="18"/>
  <c r="A5677" i="18"/>
  <c r="A5678" i="18"/>
  <c r="A5679" i="18"/>
  <c r="A5680" i="18"/>
  <c r="A5681" i="18"/>
  <c r="A5682" i="18"/>
  <c r="A5683" i="18"/>
  <c r="A5684" i="18"/>
  <c r="A5685" i="18"/>
  <c r="A5686" i="18"/>
  <c r="A5687" i="18"/>
  <c r="A5688" i="18"/>
  <c r="A5689" i="18"/>
  <c r="A5690" i="18"/>
  <c r="A5691" i="18"/>
  <c r="A5692" i="18"/>
  <c r="A5693" i="18"/>
  <c r="A5694" i="18"/>
  <c r="A5695" i="18"/>
  <c r="A5696" i="18"/>
  <c r="A5697" i="18"/>
  <c r="A5698" i="18"/>
  <c r="A5699" i="18"/>
  <c r="A5700" i="18"/>
  <c r="A5701" i="18"/>
  <c r="A5702" i="18"/>
  <c r="A5703" i="18"/>
  <c r="A5704" i="18"/>
  <c r="A5705" i="18"/>
  <c r="A5706" i="18"/>
  <c r="A5707" i="18"/>
  <c r="A5708" i="18"/>
  <c r="A5709" i="18"/>
  <c r="A5710" i="18"/>
  <c r="A5711" i="18"/>
  <c r="A5712" i="18"/>
  <c r="A5713" i="18"/>
  <c r="A5714" i="18"/>
  <c r="A5715" i="18"/>
  <c r="A5716" i="18"/>
  <c r="A5717" i="18"/>
  <c r="A5718" i="18"/>
  <c r="A5719" i="18"/>
  <c r="A5720" i="18"/>
  <c r="A5721" i="18"/>
  <c r="A5722" i="18"/>
  <c r="A5723" i="18"/>
  <c r="A5724" i="18"/>
  <c r="A5725" i="18"/>
  <c r="A5726" i="18"/>
  <c r="A5727" i="18"/>
  <c r="A5728" i="18"/>
  <c r="A5729" i="18"/>
  <c r="A5730" i="18"/>
  <c r="A5731" i="18"/>
  <c r="A5732" i="18"/>
  <c r="A5733" i="18"/>
  <c r="A5734" i="18"/>
  <c r="A5735" i="18"/>
  <c r="A5736" i="18"/>
  <c r="A5737" i="18"/>
  <c r="A5738" i="18"/>
  <c r="A5739" i="18"/>
  <c r="A5740" i="18"/>
  <c r="A5741" i="18"/>
  <c r="A5742" i="18"/>
  <c r="A5743" i="18"/>
  <c r="A5744" i="18"/>
  <c r="A5745" i="18"/>
  <c r="A5746" i="18"/>
  <c r="A5747" i="18"/>
  <c r="A5748" i="18"/>
  <c r="A5749" i="18"/>
  <c r="A5750" i="18"/>
  <c r="A5751" i="18"/>
  <c r="A5752" i="18"/>
  <c r="A5753" i="18"/>
  <c r="A5754" i="18"/>
  <c r="A5755" i="18"/>
  <c r="A5756" i="18"/>
  <c r="A5757" i="18"/>
  <c r="A5758" i="18"/>
  <c r="A5759" i="18"/>
  <c r="A5760" i="18"/>
  <c r="A5761" i="18"/>
  <c r="A5762" i="18"/>
  <c r="A5763" i="18"/>
  <c r="A5764" i="18"/>
  <c r="A5765" i="18"/>
  <c r="A5766" i="18"/>
  <c r="A5767" i="18"/>
  <c r="A5768" i="18"/>
  <c r="A5769" i="18"/>
  <c r="A5770" i="18"/>
  <c r="A5771" i="18"/>
  <c r="A5772" i="18"/>
  <c r="A5773" i="18"/>
  <c r="A5774" i="18"/>
  <c r="A5775" i="18"/>
  <c r="A5776" i="18"/>
  <c r="A5777" i="18"/>
  <c r="A5778" i="18"/>
  <c r="A5779" i="18"/>
  <c r="A5780" i="18"/>
  <c r="A5781" i="18"/>
  <c r="A5782" i="18"/>
  <c r="A5783" i="18"/>
  <c r="A5784" i="18"/>
  <c r="A5785" i="18"/>
  <c r="A5786" i="18"/>
  <c r="A5787" i="18"/>
  <c r="A5788" i="18"/>
  <c r="A5789" i="18"/>
  <c r="A5790" i="18"/>
  <c r="A5791" i="18"/>
  <c r="A5792" i="18"/>
  <c r="A5793" i="18"/>
  <c r="A5794" i="18"/>
  <c r="A5795" i="18"/>
  <c r="A5796" i="18"/>
  <c r="A5797" i="18"/>
  <c r="A5798" i="18"/>
  <c r="A5799" i="18"/>
  <c r="A5800" i="18"/>
  <c r="A5801" i="18"/>
  <c r="A5802" i="18"/>
  <c r="A5803" i="18"/>
  <c r="A5804" i="18"/>
  <c r="A5805" i="18"/>
  <c r="A5806" i="18"/>
  <c r="A5807" i="18"/>
  <c r="A5808" i="18"/>
  <c r="A5809" i="18"/>
  <c r="A5810" i="18"/>
  <c r="A5811" i="18"/>
  <c r="A5812" i="18"/>
  <c r="A5813" i="18"/>
  <c r="A5814" i="18"/>
  <c r="A5815" i="18"/>
  <c r="A5816" i="18"/>
  <c r="A5817" i="18"/>
  <c r="A5818" i="18"/>
  <c r="A5819" i="18"/>
  <c r="A5820" i="18"/>
  <c r="A5821" i="18"/>
  <c r="A5822" i="18"/>
  <c r="A5823" i="18"/>
  <c r="A5824" i="18"/>
  <c r="A5825" i="18"/>
  <c r="A5826" i="18"/>
  <c r="A5827" i="18"/>
  <c r="A5828" i="18"/>
  <c r="A5829" i="18"/>
  <c r="A5830" i="18"/>
  <c r="A5831" i="18"/>
  <c r="A5832" i="18"/>
  <c r="A5833" i="18"/>
  <c r="A5834" i="18"/>
  <c r="A5835" i="18"/>
  <c r="A5836" i="18"/>
  <c r="A5837" i="18"/>
  <c r="A5838" i="18"/>
  <c r="A5839" i="18"/>
  <c r="A5840" i="18"/>
  <c r="A5841" i="18"/>
  <c r="A5842" i="18"/>
  <c r="A5843" i="18"/>
  <c r="A5844" i="18"/>
  <c r="A5845" i="18"/>
  <c r="A5846" i="18"/>
  <c r="A5847" i="18"/>
  <c r="A5848" i="18"/>
  <c r="A5849" i="18"/>
  <c r="A5850" i="18"/>
  <c r="A5851" i="18"/>
  <c r="A5852" i="18"/>
  <c r="A5853" i="18"/>
  <c r="A5854" i="18"/>
  <c r="A5855" i="18"/>
  <c r="A5856" i="18"/>
  <c r="A5857" i="18"/>
  <c r="A5858" i="18"/>
  <c r="A5859" i="18"/>
  <c r="A5860" i="18"/>
  <c r="A5861" i="18"/>
  <c r="A5862" i="18"/>
  <c r="A5863" i="18"/>
  <c r="A5864" i="18"/>
  <c r="A5865" i="18"/>
  <c r="A5866" i="18"/>
  <c r="A5867" i="18"/>
  <c r="A5868" i="18"/>
  <c r="A5869" i="18"/>
  <c r="A5870" i="18"/>
  <c r="A5871" i="18"/>
  <c r="A5872" i="18"/>
  <c r="A5873" i="18"/>
  <c r="A5874" i="18"/>
  <c r="A5875" i="18"/>
  <c r="A5876" i="18"/>
  <c r="A5877" i="18"/>
  <c r="A5878" i="18"/>
  <c r="A5879" i="18"/>
  <c r="A5880" i="18"/>
  <c r="A5881" i="18"/>
  <c r="A5882" i="18"/>
  <c r="A5883" i="18"/>
  <c r="A5884" i="18"/>
  <c r="A5885" i="18"/>
  <c r="A5886" i="18"/>
  <c r="A5887" i="18"/>
  <c r="A5888" i="18"/>
  <c r="A5889" i="18"/>
  <c r="A5890" i="18"/>
  <c r="A5891" i="18"/>
  <c r="A5892" i="18"/>
  <c r="A5893" i="18"/>
  <c r="A5894" i="18"/>
  <c r="A5895" i="18"/>
  <c r="A5896" i="18"/>
  <c r="A5897" i="18"/>
  <c r="A5898" i="18"/>
  <c r="A5899" i="18"/>
  <c r="A5900" i="18"/>
  <c r="A5901" i="18"/>
  <c r="A5902" i="18"/>
  <c r="A5903" i="18"/>
  <c r="A5904" i="18"/>
  <c r="A5905" i="18"/>
  <c r="A5906" i="18"/>
  <c r="A5907" i="18"/>
  <c r="A5908" i="18"/>
  <c r="A5909" i="18"/>
  <c r="A5910" i="18"/>
  <c r="A5911" i="18"/>
  <c r="A5912" i="18"/>
  <c r="A5913" i="18"/>
  <c r="A5914" i="18"/>
  <c r="A5915" i="18"/>
  <c r="A5916" i="18"/>
  <c r="A5917" i="18"/>
  <c r="A5918" i="18"/>
  <c r="A5919" i="18"/>
  <c r="A5920" i="18"/>
  <c r="A5921" i="18"/>
  <c r="A5922" i="18"/>
  <c r="A5923" i="18"/>
  <c r="A5924" i="18"/>
  <c r="A5925" i="18"/>
  <c r="A5926" i="18"/>
  <c r="A5927" i="18"/>
  <c r="A5928" i="18"/>
  <c r="A5929" i="18"/>
  <c r="A5930" i="18"/>
  <c r="A5931" i="18"/>
  <c r="A5932" i="18"/>
  <c r="A5933" i="18"/>
  <c r="A5934" i="18"/>
  <c r="A5935" i="18"/>
  <c r="A5936" i="18"/>
  <c r="A5937" i="18"/>
  <c r="A5938" i="18"/>
  <c r="A5939" i="18"/>
  <c r="A5940" i="18"/>
  <c r="A5941" i="18"/>
  <c r="A5942" i="18"/>
  <c r="A5943" i="18"/>
  <c r="A5944" i="18"/>
  <c r="A5945" i="18"/>
  <c r="A5946" i="18"/>
  <c r="A5947" i="18"/>
  <c r="A5948" i="18"/>
  <c r="A5949" i="18"/>
  <c r="A5950" i="18"/>
  <c r="A5951" i="18"/>
  <c r="A5952" i="18"/>
  <c r="A5953" i="18"/>
  <c r="A5954" i="18"/>
  <c r="A5955" i="18"/>
  <c r="A5956" i="18"/>
  <c r="A5957" i="18"/>
  <c r="A5958" i="18"/>
  <c r="A5959" i="18"/>
  <c r="A5960" i="18"/>
  <c r="A5961" i="18"/>
  <c r="A5962" i="18"/>
  <c r="A5963" i="18"/>
  <c r="A5964" i="18"/>
  <c r="A5965" i="18"/>
  <c r="A5966" i="18"/>
  <c r="A5967" i="18"/>
  <c r="A5968" i="18"/>
  <c r="A5969" i="18"/>
  <c r="A5970" i="18"/>
  <c r="A5971" i="18"/>
  <c r="A5972" i="18"/>
  <c r="A5973" i="18"/>
  <c r="A5974" i="18"/>
  <c r="A5975" i="18"/>
  <c r="A5976" i="18"/>
  <c r="A5977" i="18"/>
  <c r="A5978" i="18"/>
  <c r="A5979" i="18"/>
  <c r="A5980" i="18"/>
  <c r="A5981" i="18"/>
  <c r="A5982" i="18"/>
  <c r="A5983" i="18"/>
  <c r="A5984" i="18"/>
  <c r="A5985" i="18"/>
  <c r="A5986" i="18"/>
  <c r="A5987" i="18"/>
  <c r="A5988" i="18"/>
  <c r="A5989" i="18"/>
  <c r="A5990" i="18"/>
  <c r="A5991" i="18"/>
  <c r="A5992" i="18"/>
  <c r="A5993" i="18"/>
  <c r="A5994" i="18"/>
  <c r="A5995" i="18"/>
  <c r="A5996" i="18"/>
  <c r="A5997" i="18"/>
  <c r="A5998" i="18"/>
  <c r="A5999" i="18"/>
  <c r="A6000" i="18"/>
  <c r="A6001" i="18"/>
  <c r="A6002" i="18"/>
  <c r="A6003" i="18"/>
  <c r="A6004" i="18"/>
  <c r="A6005" i="18"/>
  <c r="A6006" i="18"/>
  <c r="A6007" i="18"/>
  <c r="A6008" i="18"/>
  <c r="A6009" i="18"/>
  <c r="A6010" i="18"/>
  <c r="A6011" i="18"/>
  <c r="A6012" i="18"/>
  <c r="A6013" i="18"/>
  <c r="A6014" i="18"/>
  <c r="A6015" i="18"/>
  <c r="A6016" i="18"/>
  <c r="A6017" i="18"/>
  <c r="A6018" i="18"/>
  <c r="A6019" i="18"/>
  <c r="A6020" i="18"/>
  <c r="A6021" i="18"/>
  <c r="A6022" i="18"/>
  <c r="A6023" i="18"/>
  <c r="A6024" i="18"/>
  <c r="A6025" i="18"/>
  <c r="A6026" i="18"/>
  <c r="A6027" i="18"/>
  <c r="A6028" i="18"/>
  <c r="A6029" i="18"/>
  <c r="A6030" i="18"/>
  <c r="A6031" i="18"/>
  <c r="A6032" i="18"/>
  <c r="A6033" i="18"/>
  <c r="A6034" i="18"/>
  <c r="A6035" i="18"/>
  <c r="A6036" i="18"/>
  <c r="A6037" i="18"/>
  <c r="A6038" i="18"/>
  <c r="A6039" i="18"/>
  <c r="A6040" i="18"/>
  <c r="A6041" i="18"/>
  <c r="A6042" i="18"/>
  <c r="A6043" i="18"/>
  <c r="A6044" i="18"/>
  <c r="A6045" i="18"/>
  <c r="A6046" i="18"/>
  <c r="A6047" i="18"/>
  <c r="A6048" i="18"/>
  <c r="A6049" i="18"/>
  <c r="A6050" i="18"/>
  <c r="A6051" i="18"/>
  <c r="A6052" i="18"/>
  <c r="A6053" i="18"/>
  <c r="A6054" i="18"/>
  <c r="A6055" i="18"/>
  <c r="A6056" i="18"/>
  <c r="A6057" i="18"/>
  <c r="A6058" i="18"/>
  <c r="A6059" i="18"/>
  <c r="A6060" i="18"/>
  <c r="A6061" i="18"/>
  <c r="A6062" i="18"/>
  <c r="A6063" i="18"/>
  <c r="A6064" i="18"/>
  <c r="A6065" i="18"/>
  <c r="A6066" i="18"/>
  <c r="A6067" i="18"/>
  <c r="A6068" i="18"/>
  <c r="A6069" i="18"/>
  <c r="A6070" i="18"/>
  <c r="A6071" i="18"/>
  <c r="A6072" i="18"/>
  <c r="A6073" i="18"/>
  <c r="A6074" i="18"/>
  <c r="A6075" i="18"/>
  <c r="A6076" i="18"/>
  <c r="A6077" i="18"/>
  <c r="A6078" i="18"/>
  <c r="A6079" i="18"/>
  <c r="A6080" i="18"/>
  <c r="A6081" i="18"/>
  <c r="A6082" i="18"/>
  <c r="A6083" i="18"/>
  <c r="A6084" i="18"/>
  <c r="A6085" i="18"/>
  <c r="A6086" i="18"/>
  <c r="A6087" i="18"/>
  <c r="A6088" i="18"/>
  <c r="A6089" i="18"/>
  <c r="A6090" i="18"/>
  <c r="A6091" i="18"/>
  <c r="A6092" i="18"/>
  <c r="A6093" i="18"/>
  <c r="A6094" i="18"/>
  <c r="A6095" i="18"/>
  <c r="A6096" i="18"/>
  <c r="A6097" i="18"/>
  <c r="A6098" i="18"/>
  <c r="A6099" i="18"/>
  <c r="A6100" i="18"/>
  <c r="A6101" i="18"/>
  <c r="A6102" i="18"/>
  <c r="A6103" i="18"/>
  <c r="A6104" i="18"/>
  <c r="A6105" i="18"/>
  <c r="A6106" i="18"/>
  <c r="A6107" i="18"/>
  <c r="A6108" i="18"/>
  <c r="A6109" i="18"/>
  <c r="A6110" i="18"/>
  <c r="A6111" i="18"/>
  <c r="A6112" i="18"/>
  <c r="A6113" i="18"/>
  <c r="A6114" i="18"/>
  <c r="A6115" i="18"/>
  <c r="A6116" i="18"/>
  <c r="A6117" i="18"/>
  <c r="A6118" i="18"/>
  <c r="A6119" i="18"/>
  <c r="A6120" i="18"/>
  <c r="A6121" i="18"/>
  <c r="A6122" i="18"/>
  <c r="A6123" i="18"/>
  <c r="A6124" i="18"/>
  <c r="A6125" i="18"/>
  <c r="A6126" i="18"/>
  <c r="A6127" i="18"/>
  <c r="A6128" i="18"/>
  <c r="A6129" i="18"/>
  <c r="A6130" i="18"/>
  <c r="A6131" i="18"/>
  <c r="A6132" i="18"/>
  <c r="A6133" i="18"/>
  <c r="A6134" i="18"/>
  <c r="A6135" i="18"/>
  <c r="A6136" i="18"/>
  <c r="A6137" i="18"/>
  <c r="A6138" i="18"/>
  <c r="A6139" i="18"/>
  <c r="A6140" i="18"/>
  <c r="A6141" i="18"/>
  <c r="A6142" i="18"/>
  <c r="A6143" i="18"/>
  <c r="A6144" i="18"/>
  <c r="A6145" i="18"/>
  <c r="A6146" i="18"/>
  <c r="A6147" i="18"/>
  <c r="A6148" i="18"/>
  <c r="A6149" i="18"/>
  <c r="A6150" i="18"/>
  <c r="A6151" i="18"/>
  <c r="A6152" i="18"/>
  <c r="A6153" i="18"/>
  <c r="A6154" i="18"/>
  <c r="A6155" i="18"/>
  <c r="A6156" i="18"/>
  <c r="A6157" i="18"/>
  <c r="A6158" i="18"/>
  <c r="A6159" i="18"/>
  <c r="A6160" i="18"/>
  <c r="A6161" i="18"/>
  <c r="A6162" i="18"/>
  <c r="A6163" i="18"/>
  <c r="A6164" i="18"/>
  <c r="A6165" i="18"/>
  <c r="A6166" i="18"/>
  <c r="A6167" i="18"/>
  <c r="A6168" i="18"/>
  <c r="A6169" i="18"/>
  <c r="A6170" i="18"/>
  <c r="A6171" i="18"/>
  <c r="A6172" i="18"/>
  <c r="A6173" i="18"/>
  <c r="A6174" i="18"/>
  <c r="A6175" i="18"/>
  <c r="A6176" i="18"/>
  <c r="A6177" i="18"/>
  <c r="A6178" i="18"/>
  <c r="A6179" i="18"/>
  <c r="A6180" i="18"/>
  <c r="A6181" i="18"/>
  <c r="A6182" i="18"/>
  <c r="A6183" i="18"/>
  <c r="A6184" i="18"/>
  <c r="A6185" i="18"/>
  <c r="A6186" i="18"/>
  <c r="A6187" i="18"/>
  <c r="A6188" i="18"/>
  <c r="A6189" i="18"/>
  <c r="A6190" i="18"/>
  <c r="A6191" i="18"/>
  <c r="A6192" i="18"/>
  <c r="A6193" i="18"/>
  <c r="A6194" i="18"/>
  <c r="A6195" i="18"/>
  <c r="A6196" i="18"/>
  <c r="A6197" i="18"/>
  <c r="A6198" i="18"/>
  <c r="A6199" i="18"/>
  <c r="A6200" i="18"/>
  <c r="A6201" i="18"/>
  <c r="A6202" i="18"/>
  <c r="A6203" i="18"/>
  <c r="A6204" i="18"/>
  <c r="A6205" i="18"/>
  <c r="A6206" i="18"/>
  <c r="A6207" i="18"/>
  <c r="A6208" i="18"/>
  <c r="A6209" i="18"/>
  <c r="A6210" i="18"/>
  <c r="A6211" i="18"/>
  <c r="A6212" i="18"/>
  <c r="A6213" i="18"/>
  <c r="A6214" i="18"/>
  <c r="A6215" i="18"/>
  <c r="A6216" i="18"/>
  <c r="A6217" i="18"/>
  <c r="A6218" i="18"/>
  <c r="A6219" i="18"/>
  <c r="A6220" i="18"/>
  <c r="A6221" i="18"/>
  <c r="A6222" i="18"/>
  <c r="A6223" i="18"/>
  <c r="A6224" i="18"/>
  <c r="A6225" i="18"/>
  <c r="A6226" i="18"/>
  <c r="A6227" i="18"/>
  <c r="A6228" i="18"/>
  <c r="A6229" i="18"/>
  <c r="A6230" i="18"/>
  <c r="A6231" i="18"/>
  <c r="A6232" i="18"/>
  <c r="A6233" i="18"/>
  <c r="A6234" i="18"/>
  <c r="A6235" i="18"/>
  <c r="A6236" i="18"/>
  <c r="A6237" i="18"/>
  <c r="A6238" i="18"/>
  <c r="A6239" i="18"/>
  <c r="A6240" i="18"/>
  <c r="A6241" i="18"/>
  <c r="A6242" i="18"/>
  <c r="A6243" i="18"/>
  <c r="A6244" i="18"/>
  <c r="A6245" i="18"/>
  <c r="A6246" i="18"/>
  <c r="A6247" i="18"/>
  <c r="A6248" i="18"/>
  <c r="A6249" i="18"/>
  <c r="A6250" i="18"/>
  <c r="A6251" i="18"/>
  <c r="A6252" i="18"/>
  <c r="A6253" i="18"/>
  <c r="A6254" i="18"/>
  <c r="A6255" i="18"/>
  <c r="A6256" i="18"/>
  <c r="A6257" i="18"/>
  <c r="A6258" i="18"/>
  <c r="A6259" i="18"/>
  <c r="A6260" i="18"/>
  <c r="A6261" i="18"/>
  <c r="A6262" i="18"/>
  <c r="A6263" i="18"/>
  <c r="A6264" i="18"/>
  <c r="A6265" i="18"/>
  <c r="A6266" i="18"/>
  <c r="A6267" i="18"/>
  <c r="A6268" i="18"/>
  <c r="A6269" i="18"/>
  <c r="A6270" i="18"/>
  <c r="A6271" i="18"/>
  <c r="A6272" i="18"/>
  <c r="A6273" i="18"/>
  <c r="A6274" i="18"/>
  <c r="A6275" i="18"/>
  <c r="A6276" i="18"/>
  <c r="A6277" i="18"/>
  <c r="A6278" i="18"/>
  <c r="A6279" i="18"/>
  <c r="A6280" i="18"/>
  <c r="A6281" i="18"/>
  <c r="A6282" i="18"/>
  <c r="A6283" i="18"/>
  <c r="A6284" i="18"/>
  <c r="A6285" i="18"/>
  <c r="A6286" i="18"/>
  <c r="A6287" i="18"/>
  <c r="A6288" i="18"/>
  <c r="A6289" i="18"/>
  <c r="A6290" i="18"/>
  <c r="A6291" i="18"/>
  <c r="A6292" i="18"/>
  <c r="A6293" i="18"/>
  <c r="A6294" i="18"/>
  <c r="A6295" i="18"/>
  <c r="A6296" i="18"/>
  <c r="A6297" i="18"/>
  <c r="A6298" i="18"/>
  <c r="A6299" i="18"/>
  <c r="A6300" i="18"/>
  <c r="A6301" i="18"/>
  <c r="A6302" i="18"/>
  <c r="A6303" i="18"/>
  <c r="A6304" i="18"/>
  <c r="A6305" i="18"/>
  <c r="A6306" i="18"/>
  <c r="A6307" i="18"/>
  <c r="A6308" i="18"/>
  <c r="A6309" i="18"/>
  <c r="A6310" i="18"/>
  <c r="A6311" i="18"/>
  <c r="A6312" i="18"/>
  <c r="A6313" i="18"/>
  <c r="A6314" i="18"/>
  <c r="A6315" i="18"/>
  <c r="A6316" i="18"/>
  <c r="A6317" i="18"/>
  <c r="A6318" i="18"/>
  <c r="A6319" i="18"/>
  <c r="A6320" i="18"/>
  <c r="A6321" i="18"/>
  <c r="A6322" i="18"/>
  <c r="A6323" i="18"/>
  <c r="A6324" i="18"/>
  <c r="A6325" i="18"/>
  <c r="A6326" i="18"/>
  <c r="A6327" i="18"/>
  <c r="A6328" i="18"/>
  <c r="A6329" i="18"/>
  <c r="A6330" i="18"/>
  <c r="A6331" i="18"/>
  <c r="A6332" i="18"/>
  <c r="A6333" i="18"/>
  <c r="A6334" i="18"/>
  <c r="A6335" i="18"/>
  <c r="A6336" i="18"/>
  <c r="A6337" i="18"/>
  <c r="A6338" i="18"/>
  <c r="A6339" i="18"/>
  <c r="A6340" i="18"/>
  <c r="A6341" i="18"/>
  <c r="A6342" i="18"/>
  <c r="A6343" i="18"/>
  <c r="A6344" i="18"/>
  <c r="A6345" i="18"/>
  <c r="A6346" i="18"/>
  <c r="A6347" i="18"/>
  <c r="A6348" i="18"/>
  <c r="A6349" i="18"/>
  <c r="A6350" i="18"/>
  <c r="A6351" i="18"/>
  <c r="A6352" i="18"/>
  <c r="A6353" i="18"/>
  <c r="A6354" i="18"/>
  <c r="A6355" i="18"/>
  <c r="A6356" i="18"/>
  <c r="A6357" i="18"/>
  <c r="A6358" i="18"/>
  <c r="A6359" i="18"/>
  <c r="A6360" i="18"/>
  <c r="A6361" i="18"/>
  <c r="A6362" i="18"/>
  <c r="A6363" i="18"/>
  <c r="A6364" i="18"/>
  <c r="A6365" i="18"/>
  <c r="A6366" i="18"/>
  <c r="A6367" i="18"/>
  <c r="A6368" i="18"/>
  <c r="A6369" i="18"/>
  <c r="A6370" i="18"/>
  <c r="A6371" i="18"/>
  <c r="A6372" i="18"/>
  <c r="A6373" i="18"/>
  <c r="A6374" i="18"/>
  <c r="A6375" i="18"/>
  <c r="A6376" i="18"/>
  <c r="A6377" i="18"/>
  <c r="A6378" i="18"/>
  <c r="A6379" i="18"/>
  <c r="A6380" i="18"/>
  <c r="A6381" i="18"/>
  <c r="A6382" i="18"/>
  <c r="A6383" i="18"/>
  <c r="A6384" i="18"/>
  <c r="A6385" i="18"/>
  <c r="A6386" i="18"/>
  <c r="A6387" i="18"/>
  <c r="A6388" i="18"/>
  <c r="A6389" i="18"/>
  <c r="A6390" i="18"/>
  <c r="A6391" i="18"/>
  <c r="A6392" i="18"/>
  <c r="A6393" i="18"/>
  <c r="A6394" i="18"/>
  <c r="A6395" i="18"/>
  <c r="A6396" i="18"/>
  <c r="A6397" i="18"/>
  <c r="A6398" i="18"/>
  <c r="A6399" i="18"/>
  <c r="A6400" i="18"/>
  <c r="A6401" i="18"/>
  <c r="A6402" i="18"/>
  <c r="A6403" i="18"/>
  <c r="A6404" i="18"/>
  <c r="A6405" i="18"/>
  <c r="A6406" i="18"/>
  <c r="A6407" i="18"/>
  <c r="A6408" i="18"/>
  <c r="A6409" i="18"/>
  <c r="A6410" i="18"/>
  <c r="A6411" i="18"/>
  <c r="A6412" i="18"/>
  <c r="A6413" i="18"/>
  <c r="A6414" i="18"/>
  <c r="A6415" i="18"/>
  <c r="A6416" i="18"/>
  <c r="A6417" i="18"/>
  <c r="A6418" i="18"/>
  <c r="A6419" i="18"/>
  <c r="A6420" i="18"/>
  <c r="A6421" i="18"/>
  <c r="A6422" i="18"/>
  <c r="A6423" i="18"/>
  <c r="A6424" i="18"/>
  <c r="A6425" i="18"/>
  <c r="A6426" i="18"/>
  <c r="A6427" i="18"/>
  <c r="A6428" i="18"/>
  <c r="A6429" i="18"/>
  <c r="A6430" i="18"/>
  <c r="A6431" i="18"/>
  <c r="A6432" i="18"/>
  <c r="A6433" i="18"/>
  <c r="A6434" i="18"/>
  <c r="A6435" i="18"/>
  <c r="A6436" i="18"/>
  <c r="A6437" i="18"/>
  <c r="A6438" i="18"/>
  <c r="A6439" i="18"/>
  <c r="A6440" i="18"/>
  <c r="A6441" i="18"/>
  <c r="A6442" i="18"/>
  <c r="A6443" i="18"/>
  <c r="A6444" i="18"/>
  <c r="A6445" i="18"/>
  <c r="A6446" i="18"/>
  <c r="A6447" i="18"/>
  <c r="A6448" i="18"/>
  <c r="A6449" i="18"/>
  <c r="A6450" i="18"/>
  <c r="A6451" i="18"/>
  <c r="A6452" i="18"/>
  <c r="A6453" i="18"/>
  <c r="A6454" i="18"/>
  <c r="A6455" i="18"/>
  <c r="A6456" i="18"/>
  <c r="A6457" i="18"/>
  <c r="A6458" i="18"/>
  <c r="A6459" i="18"/>
  <c r="A6460" i="18"/>
  <c r="A6461" i="18"/>
  <c r="A6462" i="18"/>
  <c r="A6463" i="18"/>
  <c r="A6464" i="18"/>
  <c r="A6465" i="18"/>
  <c r="A6466" i="18"/>
  <c r="A6467" i="18"/>
  <c r="A6468" i="18"/>
  <c r="A6469" i="18"/>
  <c r="A6470" i="18"/>
  <c r="A6471" i="18"/>
  <c r="A6472" i="18"/>
  <c r="A6473" i="18"/>
  <c r="A6474" i="18"/>
  <c r="A6475" i="18"/>
  <c r="A6476" i="18"/>
  <c r="A6477" i="18"/>
  <c r="A6478" i="18"/>
  <c r="A6479" i="18"/>
  <c r="A6480" i="18"/>
  <c r="A6481" i="18"/>
  <c r="A6482" i="18"/>
  <c r="A6483" i="18"/>
  <c r="A6484" i="18"/>
  <c r="A6485" i="18"/>
  <c r="A6486" i="18"/>
  <c r="A6487" i="18"/>
  <c r="A6488" i="18"/>
  <c r="A6489" i="18"/>
  <c r="A6490" i="18"/>
  <c r="A6491" i="18"/>
  <c r="A6492" i="18"/>
  <c r="A6493" i="18"/>
  <c r="A6494" i="18"/>
  <c r="A6495" i="18"/>
  <c r="A6496" i="18"/>
  <c r="A6497" i="18"/>
  <c r="A6498" i="18"/>
  <c r="A6499" i="18"/>
  <c r="A6500" i="18"/>
  <c r="A6501" i="18"/>
  <c r="A6502" i="18"/>
  <c r="A6503" i="18"/>
  <c r="A6504" i="18"/>
  <c r="A6505" i="18"/>
  <c r="A6506" i="18"/>
  <c r="A6507" i="18"/>
  <c r="A6508" i="18"/>
  <c r="A6509" i="18"/>
  <c r="A6510" i="18"/>
  <c r="A6511" i="18"/>
  <c r="A6512" i="18"/>
  <c r="A6513" i="18"/>
  <c r="A6514" i="18"/>
  <c r="A6515" i="18"/>
  <c r="A6516" i="18"/>
  <c r="A6517" i="18"/>
  <c r="A6518" i="18"/>
  <c r="A6519" i="18"/>
  <c r="A6520" i="18"/>
  <c r="A6521" i="18"/>
  <c r="A6522" i="18"/>
  <c r="A6523" i="18"/>
  <c r="A6524" i="18"/>
  <c r="A6525" i="18"/>
  <c r="A6526" i="18"/>
  <c r="A6527" i="18"/>
  <c r="A6528" i="18"/>
  <c r="A6529" i="18"/>
  <c r="A6530" i="18"/>
  <c r="A6531" i="18"/>
  <c r="A6532" i="18"/>
  <c r="A6533" i="18"/>
  <c r="A6534" i="18"/>
  <c r="A6535" i="18"/>
  <c r="A6536" i="18"/>
  <c r="A6537" i="18"/>
  <c r="A6538" i="18"/>
  <c r="A6539" i="18"/>
  <c r="A6540" i="18"/>
  <c r="A6541" i="18"/>
  <c r="A6542" i="18"/>
  <c r="A6543" i="18"/>
  <c r="A6544" i="18"/>
  <c r="A6545" i="18"/>
  <c r="A6546" i="18"/>
  <c r="A6547" i="18"/>
  <c r="A6548" i="18"/>
  <c r="A6549" i="18"/>
  <c r="A6550" i="18"/>
  <c r="A6551" i="18"/>
  <c r="A6552" i="18"/>
  <c r="A6553" i="18"/>
  <c r="A6554" i="18"/>
  <c r="A6555" i="18"/>
  <c r="A6556" i="18"/>
  <c r="A6557" i="18"/>
  <c r="A6558" i="18"/>
  <c r="A6559" i="18"/>
  <c r="A6560" i="18"/>
  <c r="A6561" i="18"/>
  <c r="A6562" i="18"/>
  <c r="A6563" i="18"/>
  <c r="A6564" i="18"/>
  <c r="A6565" i="18"/>
  <c r="A6566" i="18"/>
  <c r="A6567" i="18"/>
  <c r="A6568" i="18"/>
  <c r="A6569" i="18"/>
  <c r="A6570" i="18"/>
  <c r="A6571" i="18"/>
  <c r="A6572" i="18"/>
  <c r="A6573" i="18"/>
  <c r="A6574" i="18"/>
  <c r="A6575" i="18"/>
  <c r="A6576" i="18"/>
  <c r="A6577" i="18"/>
  <c r="A6578" i="18"/>
  <c r="A6579" i="18"/>
  <c r="A6580" i="18"/>
  <c r="A6581" i="18"/>
  <c r="A6582" i="18"/>
  <c r="A6583" i="18"/>
  <c r="A6584" i="18"/>
  <c r="A6585" i="18"/>
  <c r="A6586" i="18"/>
  <c r="A6587" i="18"/>
  <c r="A6588" i="18"/>
  <c r="A6589" i="18"/>
  <c r="A6590" i="18"/>
  <c r="A6591" i="18"/>
  <c r="A6592" i="18"/>
  <c r="A6593" i="18"/>
  <c r="A6594" i="18"/>
  <c r="A6595" i="18"/>
  <c r="A6596" i="18"/>
  <c r="A6597" i="18"/>
  <c r="A6598" i="18"/>
  <c r="A6599" i="18"/>
  <c r="A6600" i="18"/>
  <c r="A6601" i="18"/>
  <c r="A6602" i="18"/>
  <c r="A6603" i="18"/>
  <c r="A6604" i="18"/>
  <c r="A6605" i="18"/>
  <c r="A6606" i="18"/>
  <c r="A6607" i="18"/>
  <c r="A6608" i="18"/>
  <c r="A6609" i="18"/>
  <c r="A6610" i="18"/>
  <c r="A6611" i="18"/>
  <c r="A6612" i="18"/>
  <c r="A6613" i="18"/>
  <c r="A6614" i="18"/>
  <c r="A6615" i="18"/>
  <c r="A6616" i="18"/>
  <c r="A6617" i="18"/>
  <c r="A6618" i="18"/>
  <c r="A6619" i="18"/>
  <c r="A6620" i="18"/>
  <c r="A6621" i="18"/>
  <c r="A6622" i="18"/>
  <c r="A6623" i="18"/>
  <c r="A6624" i="18"/>
  <c r="A6625" i="18"/>
  <c r="A6626" i="18"/>
  <c r="A6627" i="18"/>
  <c r="A6628" i="18"/>
  <c r="A6629" i="18"/>
  <c r="A6630" i="18"/>
  <c r="A6631" i="18"/>
  <c r="A6632" i="18"/>
  <c r="A6633" i="18"/>
  <c r="A6634" i="18"/>
  <c r="A6635" i="18"/>
  <c r="A6636" i="18"/>
  <c r="A6637" i="18"/>
  <c r="A6638" i="18"/>
  <c r="A6639" i="18"/>
  <c r="A6640" i="18"/>
  <c r="A6641" i="18"/>
  <c r="A6642" i="18"/>
  <c r="A6643" i="18"/>
  <c r="A6644" i="18"/>
  <c r="A6645" i="18"/>
  <c r="A6646" i="18"/>
  <c r="A6647" i="18"/>
  <c r="A6648" i="18"/>
  <c r="A6649" i="18"/>
  <c r="A6650" i="18"/>
  <c r="A6651" i="18"/>
  <c r="A6652" i="18"/>
  <c r="A6653" i="18"/>
  <c r="A6654" i="18"/>
  <c r="A6655" i="18"/>
  <c r="A6656" i="18"/>
  <c r="A6657" i="18"/>
  <c r="A6658" i="18"/>
  <c r="A6659" i="18"/>
  <c r="A6660" i="18"/>
  <c r="A6661" i="18"/>
  <c r="A6662" i="18"/>
  <c r="A6663" i="18"/>
  <c r="A6664" i="18"/>
  <c r="A6665" i="18"/>
  <c r="A6666" i="18"/>
  <c r="A6667" i="18"/>
  <c r="A6668" i="18"/>
  <c r="A6669" i="18"/>
  <c r="A6670" i="18"/>
  <c r="A6671" i="18"/>
  <c r="A6672" i="18"/>
  <c r="A6673" i="18"/>
  <c r="A6674" i="18"/>
  <c r="A6675" i="18"/>
  <c r="A6676" i="18"/>
  <c r="A6677" i="18"/>
  <c r="A6678" i="18"/>
  <c r="A6679" i="18"/>
  <c r="A6680" i="18"/>
  <c r="A6681" i="18"/>
  <c r="A6682" i="18"/>
  <c r="A6683" i="18"/>
  <c r="A6684" i="18"/>
  <c r="A6685" i="18"/>
  <c r="A6686" i="18"/>
  <c r="A6687" i="18"/>
  <c r="A6688" i="18"/>
  <c r="A6689" i="18"/>
  <c r="A6690" i="18"/>
  <c r="A6691" i="18"/>
  <c r="A6692" i="18"/>
  <c r="A6693" i="18"/>
  <c r="A6694" i="18"/>
  <c r="A6695" i="18"/>
  <c r="A6696" i="18"/>
  <c r="A6697" i="18"/>
  <c r="A6698" i="18"/>
  <c r="A6699" i="18"/>
  <c r="A6700" i="18"/>
  <c r="A6701" i="18"/>
  <c r="A6702" i="18"/>
  <c r="A6703" i="18"/>
  <c r="A6704" i="18"/>
  <c r="A6705" i="18"/>
  <c r="A6706" i="18"/>
  <c r="A6707" i="18"/>
  <c r="A6708" i="18"/>
  <c r="A6709" i="18"/>
  <c r="A6710" i="18"/>
  <c r="A6711" i="18"/>
  <c r="A6712" i="18"/>
  <c r="A6713" i="18"/>
  <c r="A6714" i="18"/>
  <c r="A6715" i="18"/>
  <c r="A6716" i="18"/>
  <c r="A6717" i="18"/>
  <c r="A6718" i="18"/>
  <c r="A6719" i="18"/>
  <c r="A6720" i="18"/>
  <c r="A6721" i="18"/>
  <c r="A6722" i="18"/>
  <c r="A6723" i="18"/>
  <c r="A6724" i="18"/>
  <c r="A6725" i="18"/>
  <c r="A6726" i="18"/>
  <c r="A6727" i="18"/>
  <c r="A6728" i="18"/>
  <c r="A6729" i="18"/>
  <c r="A6730" i="18"/>
  <c r="A6731" i="18"/>
  <c r="A6732" i="18"/>
  <c r="A6733" i="18"/>
  <c r="A6734" i="18"/>
  <c r="A6735" i="18"/>
  <c r="A6736" i="18"/>
  <c r="A6737" i="18"/>
  <c r="A6738" i="18"/>
  <c r="A6739" i="18"/>
  <c r="A6740" i="18"/>
  <c r="A6741" i="18"/>
  <c r="A6742" i="18"/>
  <c r="A6743" i="18"/>
  <c r="A6744" i="18"/>
  <c r="A6745" i="18"/>
  <c r="A6746" i="18"/>
  <c r="A6747" i="18"/>
  <c r="A6748" i="18"/>
  <c r="A6749" i="18"/>
  <c r="A6750" i="18"/>
  <c r="A6751" i="18"/>
  <c r="A6752" i="18"/>
  <c r="A6753" i="18"/>
  <c r="A6754" i="18"/>
  <c r="A6755" i="18"/>
  <c r="A6756" i="18"/>
  <c r="A6757" i="18"/>
  <c r="A6758" i="18"/>
  <c r="A6759" i="18"/>
  <c r="A6760" i="18"/>
  <c r="A6761" i="18"/>
  <c r="A6762" i="18"/>
  <c r="A6763" i="18"/>
  <c r="A6764" i="18"/>
  <c r="A6765" i="18"/>
  <c r="A6766" i="18"/>
  <c r="A6767" i="18"/>
  <c r="A6768" i="18"/>
  <c r="A6769" i="18"/>
  <c r="A6770" i="18"/>
  <c r="A6771" i="18"/>
  <c r="A6772" i="18"/>
  <c r="A6773" i="18"/>
  <c r="A6774" i="18"/>
  <c r="A6775" i="18"/>
  <c r="A6776" i="18"/>
  <c r="A6777" i="18"/>
  <c r="A6778" i="18"/>
  <c r="A6779" i="18"/>
  <c r="A6780" i="18"/>
  <c r="A6781" i="18"/>
  <c r="A6782" i="18"/>
  <c r="A6783" i="18"/>
  <c r="A6784" i="18"/>
  <c r="A6785" i="18"/>
  <c r="A6786" i="18"/>
  <c r="A6787" i="18"/>
  <c r="A6788" i="18"/>
  <c r="A6789" i="18"/>
  <c r="A6790" i="18"/>
  <c r="A6791" i="18"/>
  <c r="A6792" i="18"/>
  <c r="A6793" i="18"/>
  <c r="A6794" i="18"/>
  <c r="A6795" i="18"/>
  <c r="A6796" i="18"/>
  <c r="A6797" i="18"/>
  <c r="A6798" i="18"/>
  <c r="A6799" i="18"/>
  <c r="A6800" i="18"/>
  <c r="A6801" i="18"/>
  <c r="A6802" i="18"/>
  <c r="A6803" i="18"/>
  <c r="A6804" i="18"/>
  <c r="A6805" i="18"/>
  <c r="A6806" i="18"/>
  <c r="A6807" i="18"/>
  <c r="A6808" i="18"/>
  <c r="A6809" i="18"/>
  <c r="A6810" i="18"/>
  <c r="A6811" i="18"/>
  <c r="A6812" i="18"/>
  <c r="A6813" i="18"/>
  <c r="A6814" i="18"/>
  <c r="A6815" i="18"/>
  <c r="A6816" i="18"/>
  <c r="A6817" i="18"/>
  <c r="A6818" i="18"/>
  <c r="A6819" i="18"/>
  <c r="A6820" i="18"/>
  <c r="A6821" i="18"/>
  <c r="A6822" i="18"/>
  <c r="A6823" i="18"/>
  <c r="A6824" i="18"/>
  <c r="A6825" i="18"/>
  <c r="A6826" i="18"/>
  <c r="A6827" i="18"/>
  <c r="A6828" i="18"/>
  <c r="A6829" i="18"/>
  <c r="A6830" i="18"/>
  <c r="A6831" i="18"/>
  <c r="A6832" i="18"/>
  <c r="A6833" i="18"/>
  <c r="A6834" i="18"/>
  <c r="A6835" i="18"/>
  <c r="A6836" i="18"/>
  <c r="A6837" i="18"/>
  <c r="A6838" i="18"/>
  <c r="A6839" i="18"/>
  <c r="A6840" i="18"/>
  <c r="A6841" i="18"/>
  <c r="A6842" i="18"/>
  <c r="A6843" i="18"/>
  <c r="A6844" i="18"/>
  <c r="A6845" i="18"/>
  <c r="A6846" i="18"/>
  <c r="A6847" i="18"/>
  <c r="A6848" i="18"/>
  <c r="A6849" i="18"/>
  <c r="A6850" i="18"/>
  <c r="A6851" i="18"/>
  <c r="A6852" i="18"/>
  <c r="A6853" i="18"/>
  <c r="A6854" i="18"/>
  <c r="A6855" i="18"/>
  <c r="A6856" i="18"/>
  <c r="A6857" i="18"/>
  <c r="A6858" i="18"/>
  <c r="A6859" i="18"/>
  <c r="A6860" i="18"/>
  <c r="A6861" i="18"/>
  <c r="A6862" i="18"/>
  <c r="A6863" i="18"/>
  <c r="A6864" i="18"/>
  <c r="A6865" i="18"/>
  <c r="A6866" i="18"/>
  <c r="A6867" i="18"/>
  <c r="A6868" i="18"/>
  <c r="A6869" i="18"/>
  <c r="A6870" i="18"/>
  <c r="A6871" i="18"/>
  <c r="A6872" i="18"/>
  <c r="A6873" i="18"/>
  <c r="A6874" i="18"/>
  <c r="A6875" i="18"/>
  <c r="A6876" i="18"/>
  <c r="A6877" i="18"/>
  <c r="A6878" i="18"/>
  <c r="A6879" i="18"/>
  <c r="A6880" i="18"/>
  <c r="A6881" i="18"/>
  <c r="A6882" i="18"/>
  <c r="A6883" i="18"/>
  <c r="A6884" i="18"/>
  <c r="A6885" i="18"/>
  <c r="A6886" i="18"/>
  <c r="A6887" i="18"/>
  <c r="A6888" i="18"/>
  <c r="A6889" i="18"/>
  <c r="A6890" i="18"/>
  <c r="A6891" i="18"/>
  <c r="A6892" i="18"/>
  <c r="A6893" i="18"/>
  <c r="A6894" i="18"/>
  <c r="A6895" i="18"/>
  <c r="A6896" i="18"/>
  <c r="A6897" i="18"/>
  <c r="A6898" i="18"/>
  <c r="A6899" i="18"/>
  <c r="A6900" i="18"/>
  <c r="A6901" i="18"/>
  <c r="A6902" i="18"/>
  <c r="A6903" i="18"/>
  <c r="A6904" i="18"/>
  <c r="A6905" i="18"/>
  <c r="A6906" i="18"/>
  <c r="A6907" i="18"/>
  <c r="A6908" i="18"/>
  <c r="A6909" i="18"/>
  <c r="A6910" i="18"/>
  <c r="A6911" i="18"/>
  <c r="A6912" i="18"/>
  <c r="A6913" i="18"/>
  <c r="A6914" i="18"/>
  <c r="A6915" i="18"/>
  <c r="A6916" i="18"/>
  <c r="A6917" i="18"/>
  <c r="A6918" i="18"/>
  <c r="A6919" i="18"/>
  <c r="A6920" i="18"/>
  <c r="A6921" i="18"/>
  <c r="A6922" i="18"/>
  <c r="A6923" i="18"/>
  <c r="A6924" i="18"/>
  <c r="A6925" i="18"/>
  <c r="A6926" i="18"/>
  <c r="A6927" i="18"/>
  <c r="A6928" i="18"/>
  <c r="A6929" i="18"/>
  <c r="A6930" i="18"/>
  <c r="A6931" i="18"/>
  <c r="A6932" i="18"/>
  <c r="A6933" i="18"/>
  <c r="A6934" i="18"/>
  <c r="A6935" i="18"/>
  <c r="A6936" i="18"/>
  <c r="A6937" i="18"/>
  <c r="A6938" i="18"/>
  <c r="A6939" i="18"/>
  <c r="A6940" i="18"/>
  <c r="A6941" i="18"/>
  <c r="A6942" i="18"/>
  <c r="A6943" i="18"/>
  <c r="A6944" i="18"/>
  <c r="A6945" i="18"/>
  <c r="A6946" i="18"/>
  <c r="A6947" i="18"/>
  <c r="A6948" i="18"/>
  <c r="A6949" i="18"/>
  <c r="A6950" i="18"/>
  <c r="A6951" i="18"/>
  <c r="A6952" i="18"/>
  <c r="A6953" i="18"/>
  <c r="A6954" i="18"/>
  <c r="A6955" i="18"/>
  <c r="A6956" i="18"/>
  <c r="A6957" i="18"/>
  <c r="A6958" i="18"/>
  <c r="A6959" i="18"/>
  <c r="A6960" i="18"/>
  <c r="A6961" i="18"/>
  <c r="A6962" i="18"/>
  <c r="A6963" i="18"/>
  <c r="A6964" i="18"/>
  <c r="A6965" i="18"/>
  <c r="A6966" i="18"/>
  <c r="A6967" i="18"/>
  <c r="A6968" i="18"/>
  <c r="A6969" i="18"/>
  <c r="A6970" i="18"/>
  <c r="A6971" i="18"/>
  <c r="A6972" i="18"/>
  <c r="A6973" i="18"/>
  <c r="A6974" i="18"/>
  <c r="A6975" i="18"/>
  <c r="A6976" i="18"/>
  <c r="A6977" i="18"/>
  <c r="A6978" i="18"/>
  <c r="A6979" i="18"/>
  <c r="A6980" i="18"/>
  <c r="A6981" i="18"/>
  <c r="A6982" i="18"/>
  <c r="A6983" i="18"/>
  <c r="A6984" i="18"/>
  <c r="A6985" i="18"/>
  <c r="A6986" i="18"/>
  <c r="A6987" i="18"/>
  <c r="A6988" i="18"/>
  <c r="A6989" i="18"/>
  <c r="A6990" i="18"/>
  <c r="A6991" i="18"/>
  <c r="A6992" i="18"/>
  <c r="A6993" i="18"/>
  <c r="A6994" i="18"/>
  <c r="A6995" i="18"/>
  <c r="A6996" i="18"/>
  <c r="A6997" i="18"/>
  <c r="A6998" i="18"/>
  <c r="A6999" i="18"/>
  <c r="A7000" i="18"/>
  <c r="A7001" i="18"/>
  <c r="A7002" i="18"/>
  <c r="A7003" i="18"/>
  <c r="A7004" i="18"/>
  <c r="A7005" i="18"/>
  <c r="A7006" i="18"/>
  <c r="A7007" i="18"/>
  <c r="A7008" i="18"/>
  <c r="A7009" i="18"/>
  <c r="A7010" i="18"/>
  <c r="A7011" i="18"/>
  <c r="A7012" i="18"/>
  <c r="A7013" i="18"/>
  <c r="A7014" i="18"/>
  <c r="A7015" i="18"/>
  <c r="A7016" i="18"/>
  <c r="A7017" i="18"/>
  <c r="A7018" i="18"/>
  <c r="A7019" i="18"/>
  <c r="A7020" i="18"/>
  <c r="A7021" i="18"/>
  <c r="A7022" i="18"/>
  <c r="A7023" i="18"/>
  <c r="A7024" i="18"/>
  <c r="A7025" i="18"/>
  <c r="A7026" i="18"/>
  <c r="A7027" i="18"/>
  <c r="A7028" i="18"/>
  <c r="A7029" i="18"/>
  <c r="A7030" i="18"/>
  <c r="A7031" i="18"/>
  <c r="A7032" i="18"/>
  <c r="A7033" i="18"/>
  <c r="A7034" i="18"/>
  <c r="A7035" i="18"/>
  <c r="A7036" i="18"/>
  <c r="A7037" i="18"/>
  <c r="A7038" i="18"/>
  <c r="A7039" i="18"/>
  <c r="A7040" i="18"/>
  <c r="A7041" i="18"/>
  <c r="A7042" i="18"/>
  <c r="A7043" i="18"/>
  <c r="A7044" i="18"/>
  <c r="A7045" i="18"/>
  <c r="A7046" i="18"/>
  <c r="A7047" i="18"/>
  <c r="A7048" i="18"/>
  <c r="A7049" i="18"/>
  <c r="A7050" i="18"/>
  <c r="A7051" i="18"/>
  <c r="A7052" i="18"/>
  <c r="A7053" i="18"/>
  <c r="A7054" i="18"/>
  <c r="A7055" i="18"/>
  <c r="A7056" i="18"/>
  <c r="A7057" i="18"/>
  <c r="A7058" i="18"/>
  <c r="A7059" i="18"/>
  <c r="A7060" i="18"/>
  <c r="A7061" i="18"/>
  <c r="A7062" i="18"/>
  <c r="A7063" i="18"/>
  <c r="A7064" i="18"/>
  <c r="A7065" i="18"/>
  <c r="A7066" i="18"/>
  <c r="A7067" i="18"/>
  <c r="A7068" i="18"/>
  <c r="A7069" i="18"/>
  <c r="A7070" i="18"/>
  <c r="A7071" i="18"/>
  <c r="A7072" i="18"/>
  <c r="A7073" i="18"/>
  <c r="A7074" i="18"/>
  <c r="A7075" i="18"/>
  <c r="A7076" i="18"/>
  <c r="A7077" i="18"/>
  <c r="A7078" i="18"/>
  <c r="A7079" i="18"/>
  <c r="A7080" i="18"/>
  <c r="A7081" i="18"/>
  <c r="A7082" i="18"/>
  <c r="A7083" i="18"/>
  <c r="A7084" i="18"/>
  <c r="A7085" i="18"/>
  <c r="A7086" i="18"/>
  <c r="A7087" i="18"/>
  <c r="A7088" i="18"/>
  <c r="A7089" i="18"/>
  <c r="A7090" i="18"/>
  <c r="A7091" i="18"/>
  <c r="A7092" i="18"/>
  <c r="A7093" i="18"/>
  <c r="A7094" i="18"/>
  <c r="A7095" i="18"/>
  <c r="A7096" i="18"/>
  <c r="A7097" i="18"/>
  <c r="A7098" i="18"/>
  <c r="A7099" i="18"/>
  <c r="A7100" i="18"/>
  <c r="A7101" i="18"/>
  <c r="A7102" i="18"/>
  <c r="A7103" i="18"/>
  <c r="A7104" i="18"/>
  <c r="A7105" i="18"/>
  <c r="A7106" i="18"/>
  <c r="A7107" i="18"/>
  <c r="A7108" i="18"/>
  <c r="A7109" i="18"/>
  <c r="A7110" i="18"/>
  <c r="A7111" i="18"/>
  <c r="A7112" i="18"/>
  <c r="A7113" i="18"/>
  <c r="A7114" i="18"/>
  <c r="A7115" i="18"/>
  <c r="A7116" i="18"/>
  <c r="A7117" i="18"/>
  <c r="A7118" i="18"/>
  <c r="A7119" i="18"/>
  <c r="A7120" i="18"/>
  <c r="A7121" i="18"/>
  <c r="A7122" i="18"/>
  <c r="A7123" i="18"/>
  <c r="A7124" i="18"/>
  <c r="A7125" i="18"/>
  <c r="A7126" i="18"/>
  <c r="A7127" i="18"/>
  <c r="A7128" i="18"/>
  <c r="A7129" i="18"/>
  <c r="A7130" i="18"/>
  <c r="A7131" i="18"/>
  <c r="A7132" i="18"/>
  <c r="A7133" i="18"/>
  <c r="A7134" i="18"/>
  <c r="A7135" i="18"/>
  <c r="A7136" i="18"/>
  <c r="A7137" i="18"/>
  <c r="A7138" i="18"/>
  <c r="A7139" i="18"/>
  <c r="A7140" i="18"/>
  <c r="A7141" i="18"/>
  <c r="A7142" i="18"/>
  <c r="A7143" i="18"/>
  <c r="A7144" i="18"/>
  <c r="A7145" i="18"/>
  <c r="A7146" i="18"/>
  <c r="A7147" i="18"/>
  <c r="A7148" i="18"/>
  <c r="A7149" i="18"/>
  <c r="A7150" i="18"/>
  <c r="A7151" i="18"/>
  <c r="A7152" i="18"/>
  <c r="A7153" i="18"/>
  <c r="A7154" i="18"/>
  <c r="A7155" i="18"/>
  <c r="A7156" i="18"/>
  <c r="A7157" i="18"/>
  <c r="A7158" i="18"/>
  <c r="A7159" i="18"/>
  <c r="A7160" i="18"/>
  <c r="A7161" i="18"/>
  <c r="A7162" i="18"/>
  <c r="A7163" i="18"/>
  <c r="A7164" i="18"/>
  <c r="A7165" i="18"/>
  <c r="A7166" i="18"/>
  <c r="A7167" i="18"/>
  <c r="A7168" i="18"/>
  <c r="A7169" i="18"/>
  <c r="A7170" i="18"/>
  <c r="A7171" i="18"/>
  <c r="A7172" i="18"/>
  <c r="A7173" i="18"/>
  <c r="A7174" i="18"/>
  <c r="A7175" i="18"/>
  <c r="A7176" i="18"/>
  <c r="A7177" i="18"/>
  <c r="A7178" i="18"/>
  <c r="A7179" i="18"/>
  <c r="A7180" i="18"/>
  <c r="A7181" i="18"/>
  <c r="A7182" i="18"/>
  <c r="A7183" i="18"/>
  <c r="A7184" i="18"/>
  <c r="A7185" i="18"/>
  <c r="A7186" i="18"/>
  <c r="A7187" i="18"/>
  <c r="A7188" i="18"/>
  <c r="A7189" i="18"/>
  <c r="A7190" i="18"/>
  <c r="A7191" i="18"/>
  <c r="A7192" i="18"/>
  <c r="A7193" i="18"/>
  <c r="A7194" i="18"/>
  <c r="A7195" i="18"/>
  <c r="A7196" i="18"/>
  <c r="A7197" i="18"/>
  <c r="A7198" i="18"/>
  <c r="A7199" i="18"/>
  <c r="A7200" i="18"/>
  <c r="A7201" i="18"/>
  <c r="A7202" i="18"/>
  <c r="A7203" i="18"/>
  <c r="A7204" i="18"/>
  <c r="A7205" i="18"/>
  <c r="A7206" i="18"/>
  <c r="A7207" i="18"/>
  <c r="A7208" i="18"/>
  <c r="A7209" i="18"/>
  <c r="A7210" i="18"/>
  <c r="A7211" i="18"/>
  <c r="A7212" i="18"/>
  <c r="A7213" i="18"/>
  <c r="A7214" i="18"/>
  <c r="A7215" i="18"/>
  <c r="A7216" i="18"/>
  <c r="A7217" i="18"/>
  <c r="A7218" i="18"/>
  <c r="A7219" i="18"/>
  <c r="A7220" i="18"/>
  <c r="A7221" i="18"/>
  <c r="A7222" i="18"/>
  <c r="A7223" i="18"/>
  <c r="A7224" i="18"/>
  <c r="A7225" i="18"/>
  <c r="A7226" i="18"/>
  <c r="A7227" i="18"/>
  <c r="A7228" i="18"/>
  <c r="A7229" i="18"/>
  <c r="A7230" i="18"/>
  <c r="A7231" i="18"/>
  <c r="A7232" i="18"/>
  <c r="A7233" i="18"/>
  <c r="A7234" i="18"/>
  <c r="A7235" i="18"/>
  <c r="A7236" i="18"/>
  <c r="A7237" i="18"/>
  <c r="A7238" i="18"/>
  <c r="A7239" i="18"/>
  <c r="A7240" i="18"/>
  <c r="A7241" i="18"/>
  <c r="A7242" i="18"/>
  <c r="A7243" i="18"/>
  <c r="A7244" i="18"/>
  <c r="A7245" i="18"/>
  <c r="A7246" i="18"/>
  <c r="A7247" i="18"/>
  <c r="A7248" i="18"/>
  <c r="A7249" i="18"/>
  <c r="A7250" i="18"/>
  <c r="A7251" i="18"/>
  <c r="A7252" i="18"/>
  <c r="A7253" i="18"/>
  <c r="A7254" i="18"/>
  <c r="A7255" i="18"/>
  <c r="A7256" i="18"/>
  <c r="A7257" i="18"/>
  <c r="A7258" i="18"/>
  <c r="A7259" i="18"/>
  <c r="A7260" i="18"/>
  <c r="A7261" i="18"/>
  <c r="A7262" i="18"/>
  <c r="A7263" i="18"/>
  <c r="A7264" i="18"/>
  <c r="A7265" i="18"/>
  <c r="A7266" i="18"/>
  <c r="A7267" i="18"/>
  <c r="A7268" i="18"/>
  <c r="A7269" i="18"/>
  <c r="A7270" i="18"/>
  <c r="A7271" i="18"/>
  <c r="A7272" i="18"/>
  <c r="A7273" i="18"/>
  <c r="A7274" i="18"/>
  <c r="A7275" i="18"/>
  <c r="A7276" i="18"/>
  <c r="A7277" i="18"/>
  <c r="A7278" i="18"/>
  <c r="A7279" i="18"/>
  <c r="A7280" i="18"/>
  <c r="A7281" i="18"/>
  <c r="A7282" i="18"/>
  <c r="A7283" i="18"/>
  <c r="A7284" i="18"/>
  <c r="A7285" i="18"/>
  <c r="A7286" i="18"/>
  <c r="A7287" i="18"/>
  <c r="A7288" i="18"/>
  <c r="A7289" i="18"/>
  <c r="A7290" i="18"/>
  <c r="A7291" i="18"/>
  <c r="A7292" i="18"/>
  <c r="A7293" i="18"/>
  <c r="A7294" i="18"/>
  <c r="A7295" i="18"/>
  <c r="A7296" i="18"/>
  <c r="A7297" i="18"/>
  <c r="A7298" i="18"/>
  <c r="A7299" i="18"/>
  <c r="A7300" i="18"/>
  <c r="A7301" i="18"/>
  <c r="A7302" i="18"/>
  <c r="A7303" i="18"/>
  <c r="A7304" i="18"/>
  <c r="A7305" i="18"/>
  <c r="A7306" i="18"/>
  <c r="A7307" i="18"/>
  <c r="A7308" i="18"/>
  <c r="A7309" i="18"/>
  <c r="A7310" i="18"/>
  <c r="A7311" i="18"/>
  <c r="A7312" i="18"/>
  <c r="A7313" i="18"/>
  <c r="A7314" i="18"/>
  <c r="A7315" i="18"/>
  <c r="A7316" i="18"/>
  <c r="A7317" i="18"/>
  <c r="A7318" i="18"/>
  <c r="A7319" i="18"/>
  <c r="A7320" i="18"/>
  <c r="A7321" i="18"/>
  <c r="A7322" i="18"/>
  <c r="A7323" i="18"/>
  <c r="A7324" i="18"/>
  <c r="A7325" i="18"/>
  <c r="A7326" i="18"/>
  <c r="A7327" i="18"/>
  <c r="A7328" i="18"/>
  <c r="A7329" i="18"/>
  <c r="A7330" i="18"/>
  <c r="A7331" i="18"/>
  <c r="A7332" i="18"/>
  <c r="A7333" i="18"/>
  <c r="A7334" i="18"/>
  <c r="A7335" i="18"/>
  <c r="A7336" i="18"/>
  <c r="A7337" i="18"/>
  <c r="A7338" i="18"/>
  <c r="A7339" i="18"/>
  <c r="A7340" i="18"/>
  <c r="A7341" i="18"/>
  <c r="A7342" i="18"/>
  <c r="A7343" i="18"/>
  <c r="A7344" i="18"/>
  <c r="A7345" i="18"/>
  <c r="A7346" i="18"/>
  <c r="A7347" i="18"/>
  <c r="A7348" i="18"/>
  <c r="A7349" i="18"/>
  <c r="A7350" i="18"/>
  <c r="A7351" i="18"/>
  <c r="A7352" i="18"/>
  <c r="A7353" i="18"/>
  <c r="A7354" i="18"/>
  <c r="A7355" i="18"/>
  <c r="A7356" i="18"/>
  <c r="A7357" i="18"/>
  <c r="A7358" i="18"/>
  <c r="A7359" i="18"/>
  <c r="A7360" i="18"/>
  <c r="A7361" i="18"/>
  <c r="A7362" i="18"/>
  <c r="A7363" i="18"/>
  <c r="A7364" i="18"/>
  <c r="A7365" i="18"/>
  <c r="A7366" i="18"/>
  <c r="A7367" i="18"/>
  <c r="A7368" i="18"/>
  <c r="A7369" i="18"/>
  <c r="A7370" i="18"/>
  <c r="A7371" i="18"/>
  <c r="A7372" i="18"/>
  <c r="A7373" i="18"/>
  <c r="A7374" i="18"/>
  <c r="A7375" i="18"/>
  <c r="A7376" i="18"/>
  <c r="A7377" i="18"/>
  <c r="A7378" i="18"/>
  <c r="A7379" i="18"/>
  <c r="A7380" i="18"/>
  <c r="A7381" i="18"/>
  <c r="A7382" i="18"/>
  <c r="A7383" i="18"/>
  <c r="A7384" i="18"/>
  <c r="A7385" i="18"/>
  <c r="A7386" i="18"/>
  <c r="A7387" i="18"/>
  <c r="A7388" i="18"/>
  <c r="A7389" i="18"/>
  <c r="A7390" i="18"/>
  <c r="A7391" i="18"/>
  <c r="A7392" i="18"/>
  <c r="A7393" i="18"/>
  <c r="A7394" i="18"/>
  <c r="A7395" i="18"/>
  <c r="A7396" i="18"/>
  <c r="A7397" i="18"/>
  <c r="A7398" i="18"/>
  <c r="A7399" i="18"/>
  <c r="A7400" i="18"/>
  <c r="A7401" i="18"/>
  <c r="A7402" i="18"/>
  <c r="A7403" i="18"/>
  <c r="A7404" i="18"/>
  <c r="A7405" i="18"/>
  <c r="A7406" i="18"/>
  <c r="A7407" i="18"/>
  <c r="A7408" i="18"/>
  <c r="A7409" i="18"/>
  <c r="A7410" i="18"/>
  <c r="A7411" i="18"/>
  <c r="A7412" i="18"/>
  <c r="A7413" i="18"/>
  <c r="A7414" i="18"/>
  <c r="A7415" i="18"/>
  <c r="A7416" i="18"/>
  <c r="A7417" i="18"/>
  <c r="A7418" i="18"/>
  <c r="A7419" i="18"/>
  <c r="A7420" i="18"/>
  <c r="A7421" i="18"/>
  <c r="A7422" i="18"/>
  <c r="A7423" i="18"/>
  <c r="A7424" i="18"/>
  <c r="A7425" i="18"/>
  <c r="A7426" i="18"/>
  <c r="A7427" i="18"/>
  <c r="A7428" i="18"/>
  <c r="A7429" i="18"/>
  <c r="A7430" i="18"/>
  <c r="A7431" i="18"/>
  <c r="A7432" i="18"/>
  <c r="A7433" i="18"/>
  <c r="A7434" i="18"/>
  <c r="A7435" i="18"/>
  <c r="A7436" i="18"/>
  <c r="A7437" i="18"/>
  <c r="A7438" i="18"/>
  <c r="A7439" i="18"/>
  <c r="A7440" i="18"/>
  <c r="A7441" i="18"/>
  <c r="A7442" i="18"/>
  <c r="A7443" i="18"/>
  <c r="A7444" i="18"/>
  <c r="A7445" i="18"/>
  <c r="A7446" i="18"/>
  <c r="A7447" i="18"/>
  <c r="A7448" i="18"/>
  <c r="A7449" i="18"/>
  <c r="A7450" i="18"/>
  <c r="A7451" i="18"/>
  <c r="A7452" i="18"/>
  <c r="A7453" i="18"/>
  <c r="A7454" i="18"/>
  <c r="A7455" i="18"/>
  <c r="A7456" i="18"/>
  <c r="A7457" i="18"/>
  <c r="A7458" i="18"/>
  <c r="A7459" i="18"/>
  <c r="A7460" i="18"/>
  <c r="A7461" i="18"/>
  <c r="A7462" i="18"/>
  <c r="A7463" i="18"/>
  <c r="A7464" i="18"/>
  <c r="A7465" i="18"/>
  <c r="A7466" i="18"/>
  <c r="A7467" i="18"/>
  <c r="A7468" i="18"/>
  <c r="A7469" i="18"/>
  <c r="A7470" i="18"/>
  <c r="A7471" i="18"/>
  <c r="A7472" i="18"/>
  <c r="A7473" i="18"/>
  <c r="A7474" i="18"/>
  <c r="A7475" i="18"/>
  <c r="A7476" i="18"/>
  <c r="A7477" i="18"/>
  <c r="A7478" i="18"/>
  <c r="A7479" i="18"/>
  <c r="A7480" i="18"/>
  <c r="A7481" i="18"/>
  <c r="A7482" i="18"/>
  <c r="A7483" i="18"/>
  <c r="A7484" i="18"/>
  <c r="A7485" i="18"/>
  <c r="A7486" i="18"/>
  <c r="A7487" i="18"/>
  <c r="A7488" i="18"/>
  <c r="A7489" i="18"/>
  <c r="A7490" i="18"/>
  <c r="A7491" i="18"/>
  <c r="A7492" i="18"/>
  <c r="A7493" i="18"/>
  <c r="A7494" i="18"/>
  <c r="A7495" i="18"/>
  <c r="A7496" i="18"/>
  <c r="A7497" i="18"/>
  <c r="A7498" i="18"/>
  <c r="A7499" i="18"/>
  <c r="A7500" i="18"/>
  <c r="A7501" i="18"/>
  <c r="A7502" i="18"/>
  <c r="A7503" i="18"/>
  <c r="A7504" i="18"/>
  <c r="A7505" i="18"/>
  <c r="A7506" i="18"/>
  <c r="A7507" i="18"/>
  <c r="A7508" i="18"/>
  <c r="A7509" i="18"/>
  <c r="A7510" i="18"/>
  <c r="A7511" i="18"/>
  <c r="A7512" i="18"/>
  <c r="A7513" i="18"/>
  <c r="A7514" i="18"/>
  <c r="A7515" i="18"/>
  <c r="A7516" i="18"/>
  <c r="A7517" i="18"/>
  <c r="A7518" i="18"/>
  <c r="A7519" i="18"/>
  <c r="A7520" i="18"/>
  <c r="A7521" i="18"/>
  <c r="A7522" i="18"/>
  <c r="A7523" i="18"/>
  <c r="A7524" i="18"/>
  <c r="A7525" i="18"/>
  <c r="A7526" i="18"/>
  <c r="A7527" i="18"/>
  <c r="A7528" i="18"/>
  <c r="A7529" i="18"/>
  <c r="A7530" i="18"/>
  <c r="A7531" i="18"/>
  <c r="A7532" i="18"/>
  <c r="A7533" i="18"/>
  <c r="A7534" i="18"/>
  <c r="A7535" i="18"/>
  <c r="A7536" i="18"/>
  <c r="A7537" i="18"/>
  <c r="A7538" i="18"/>
  <c r="A7539" i="18"/>
  <c r="A7540" i="18"/>
  <c r="A7541" i="18"/>
  <c r="A7542" i="18"/>
  <c r="A7543" i="18"/>
  <c r="A7544" i="18"/>
  <c r="A7545" i="18"/>
  <c r="A7546" i="18"/>
  <c r="A7547" i="18"/>
  <c r="A7548" i="18"/>
  <c r="A7549" i="18"/>
  <c r="A7550" i="18"/>
  <c r="A7551" i="18"/>
  <c r="A7552" i="18"/>
  <c r="A7553" i="18"/>
  <c r="A7554" i="18"/>
  <c r="A7555" i="18"/>
  <c r="A7556" i="18"/>
  <c r="A7557" i="18"/>
  <c r="A7558" i="18"/>
  <c r="A7559" i="18"/>
  <c r="A7560" i="18"/>
  <c r="A7561" i="18"/>
  <c r="A7562" i="18"/>
  <c r="A7563" i="18"/>
  <c r="A7564" i="18"/>
  <c r="A7565" i="18"/>
  <c r="A7566" i="18"/>
  <c r="A7567" i="18"/>
  <c r="A7568" i="18"/>
  <c r="A7569" i="18"/>
  <c r="A7570" i="18"/>
  <c r="A7571" i="18"/>
  <c r="A7572" i="18"/>
  <c r="A7573" i="18"/>
  <c r="A7574" i="18"/>
  <c r="A7575" i="18"/>
  <c r="A7576" i="18"/>
  <c r="A7577" i="18"/>
  <c r="A7578" i="18"/>
  <c r="A7579" i="18"/>
  <c r="A7580" i="18"/>
  <c r="A7581" i="18"/>
  <c r="A7582" i="18"/>
  <c r="A7583" i="18"/>
  <c r="A7584" i="18"/>
  <c r="A7585" i="18"/>
  <c r="A7586" i="18"/>
  <c r="A7587" i="18"/>
  <c r="A7588" i="18"/>
  <c r="A7589" i="18"/>
  <c r="A7590" i="18"/>
  <c r="A7591" i="18"/>
  <c r="A7592" i="18"/>
  <c r="A7593" i="18"/>
  <c r="A7594" i="18"/>
  <c r="A7595" i="18"/>
  <c r="A7596" i="18"/>
  <c r="A7597" i="18"/>
  <c r="A7598" i="18"/>
  <c r="A7599" i="18"/>
  <c r="A7600" i="18"/>
  <c r="A7601" i="18"/>
  <c r="A7602" i="18"/>
  <c r="A7603" i="18"/>
  <c r="A7604" i="18"/>
  <c r="A7605" i="18"/>
  <c r="A7606" i="18"/>
  <c r="A7607" i="18"/>
  <c r="A7608" i="18"/>
  <c r="A7609" i="18"/>
  <c r="A7610" i="18"/>
  <c r="A7611" i="18"/>
  <c r="A7612" i="18"/>
  <c r="A7613" i="18"/>
  <c r="A7614" i="18"/>
  <c r="A7615" i="18"/>
  <c r="A7616" i="18"/>
  <c r="A7617" i="18"/>
  <c r="A7618" i="18"/>
  <c r="A7619" i="18"/>
  <c r="A7620" i="18"/>
  <c r="A7621" i="18"/>
  <c r="A7622" i="18"/>
  <c r="A7623" i="18"/>
  <c r="A7624" i="18"/>
  <c r="A7625" i="18"/>
  <c r="A7626" i="18"/>
  <c r="A7627" i="18"/>
  <c r="A7628" i="18"/>
  <c r="A7629" i="18"/>
  <c r="A7630" i="18"/>
  <c r="A7631" i="18"/>
  <c r="A7632" i="18"/>
  <c r="A7633" i="18"/>
  <c r="A7634" i="18"/>
  <c r="A7635" i="18"/>
  <c r="A7636" i="18"/>
  <c r="A7637" i="18"/>
  <c r="A7638" i="18"/>
  <c r="A7639" i="18"/>
  <c r="A7640" i="18"/>
  <c r="A7641" i="18"/>
  <c r="A7642" i="18"/>
  <c r="A7643" i="18"/>
  <c r="A7644" i="18"/>
  <c r="A7645" i="18"/>
  <c r="A7646" i="18"/>
  <c r="A7647" i="18"/>
  <c r="A7648" i="18"/>
  <c r="A7649" i="18"/>
  <c r="A7650" i="18"/>
  <c r="A7651" i="18"/>
  <c r="A7652" i="18"/>
  <c r="A7653" i="18"/>
  <c r="A7654" i="18"/>
  <c r="A7655" i="18"/>
  <c r="A7656" i="18"/>
  <c r="A7657" i="18"/>
  <c r="A7658" i="18"/>
  <c r="A7659" i="18"/>
  <c r="A7660" i="18"/>
  <c r="A7661" i="18"/>
  <c r="A7662" i="18"/>
  <c r="A7663" i="18"/>
  <c r="A7664" i="18"/>
  <c r="A7665" i="18"/>
  <c r="A7666" i="18"/>
  <c r="A7667" i="18"/>
  <c r="A7668" i="18"/>
  <c r="A7669" i="18"/>
  <c r="A7670" i="18"/>
  <c r="A7671" i="18"/>
  <c r="A7672" i="18"/>
  <c r="A7673" i="18"/>
  <c r="A7674" i="18"/>
  <c r="A7675" i="18"/>
  <c r="A7676" i="18"/>
  <c r="A7677" i="18"/>
  <c r="A7678" i="18"/>
  <c r="A7679" i="18"/>
  <c r="A7680" i="18"/>
  <c r="A7681" i="18"/>
  <c r="A7682" i="18"/>
  <c r="A7683" i="18"/>
  <c r="A7684" i="18"/>
  <c r="A7685" i="18"/>
  <c r="A7686" i="18"/>
  <c r="A7687" i="18"/>
  <c r="A7688" i="18"/>
  <c r="A7689" i="18"/>
  <c r="A7690" i="18"/>
  <c r="A7691" i="18"/>
  <c r="A7692" i="18"/>
  <c r="A7693" i="18"/>
  <c r="A7694" i="18"/>
  <c r="A7695" i="18"/>
  <c r="A7696" i="18"/>
  <c r="A7697" i="18"/>
  <c r="A7698" i="18"/>
  <c r="A7699" i="18"/>
  <c r="A7700" i="18"/>
  <c r="A7701" i="18"/>
  <c r="A7702" i="18"/>
  <c r="A7703" i="18"/>
  <c r="A7704" i="18"/>
  <c r="A7705" i="18"/>
  <c r="A7706" i="18"/>
  <c r="A7707" i="18"/>
  <c r="A7708" i="18"/>
  <c r="A7709" i="18"/>
  <c r="A7710" i="18"/>
  <c r="A7711" i="18"/>
  <c r="A7712" i="18"/>
  <c r="A7713" i="18"/>
  <c r="A7714" i="18"/>
  <c r="A7715" i="18"/>
  <c r="A7716" i="18"/>
  <c r="A7717" i="18"/>
  <c r="A7718" i="18"/>
  <c r="A7719" i="18"/>
  <c r="A7720" i="18"/>
  <c r="A7721" i="18"/>
  <c r="A7722" i="18"/>
  <c r="A7723" i="18"/>
  <c r="A7724" i="18"/>
  <c r="A7725" i="18"/>
  <c r="A7726" i="18"/>
  <c r="A7727" i="18"/>
  <c r="A7728" i="18"/>
  <c r="A7729" i="18"/>
  <c r="A7730" i="18"/>
  <c r="A7731" i="18"/>
  <c r="A7732" i="18"/>
  <c r="A7733" i="18"/>
  <c r="A7734" i="18"/>
  <c r="A7735" i="18"/>
  <c r="A7736" i="18"/>
  <c r="A7737" i="18"/>
  <c r="A7738" i="18"/>
  <c r="A7739" i="18"/>
  <c r="A7740" i="18"/>
  <c r="A7741" i="18"/>
  <c r="A7742" i="18"/>
  <c r="A7743" i="18"/>
  <c r="A7744" i="18"/>
  <c r="A7745" i="18"/>
  <c r="A7746" i="18"/>
  <c r="A7747" i="18"/>
  <c r="A7748" i="18"/>
  <c r="A7749" i="18"/>
  <c r="A7750" i="18"/>
  <c r="A7751" i="18"/>
  <c r="A7752" i="18"/>
  <c r="A7753" i="18"/>
  <c r="A7754" i="18"/>
  <c r="A7755" i="18"/>
  <c r="A7756" i="18"/>
  <c r="A7757" i="18"/>
  <c r="A7758" i="18"/>
  <c r="A7759" i="18"/>
  <c r="A7760" i="18"/>
  <c r="A7761" i="18"/>
  <c r="A7762" i="18"/>
  <c r="A7763" i="18"/>
  <c r="A7764" i="18"/>
  <c r="A7765" i="18"/>
  <c r="A7766" i="18"/>
  <c r="A7767" i="18"/>
  <c r="A7768" i="18"/>
  <c r="A7769" i="18"/>
  <c r="A7770" i="18"/>
  <c r="A7771" i="18"/>
  <c r="A7772" i="18"/>
  <c r="A7773" i="18"/>
  <c r="A7774" i="18"/>
  <c r="A7775" i="18"/>
  <c r="A7776" i="18"/>
  <c r="A7777" i="18"/>
  <c r="A7778" i="18"/>
  <c r="A7779" i="18"/>
  <c r="A7780" i="18"/>
  <c r="A7781" i="18"/>
  <c r="A7782" i="18"/>
  <c r="A7783" i="18"/>
  <c r="A7784" i="18"/>
  <c r="A7785" i="18"/>
  <c r="A7786" i="18"/>
  <c r="A7787" i="18"/>
  <c r="A7788" i="18"/>
  <c r="A7789" i="18"/>
  <c r="A7790" i="18"/>
  <c r="A7791" i="18"/>
  <c r="A7792" i="18"/>
  <c r="A7793" i="18"/>
  <c r="A7794" i="18"/>
  <c r="A7795" i="18"/>
  <c r="A7796" i="18"/>
  <c r="A7797" i="18"/>
  <c r="A7798" i="18"/>
  <c r="A7799" i="18"/>
  <c r="A7800" i="18"/>
  <c r="A7801" i="18"/>
  <c r="A7802" i="18"/>
  <c r="A7803" i="18"/>
  <c r="A7804" i="18"/>
  <c r="A7805" i="18"/>
  <c r="A7806" i="18"/>
  <c r="A7807" i="18"/>
  <c r="A7808" i="18"/>
  <c r="A7809" i="18"/>
  <c r="A7810" i="18"/>
  <c r="A7811" i="18"/>
  <c r="A7812" i="18"/>
  <c r="A7813" i="18"/>
  <c r="A7814" i="18"/>
  <c r="A7815" i="18"/>
  <c r="A7816" i="18"/>
  <c r="A7817" i="18"/>
  <c r="A7818" i="18"/>
  <c r="A7819" i="18"/>
  <c r="A7820" i="18"/>
  <c r="A7821" i="18"/>
  <c r="A7822" i="18"/>
  <c r="A7823" i="18"/>
  <c r="A7824" i="18"/>
  <c r="A7825" i="18"/>
  <c r="A7826" i="18"/>
  <c r="A7827" i="18"/>
  <c r="A7828" i="18"/>
  <c r="A7829" i="18"/>
  <c r="A7830" i="18"/>
  <c r="A7831" i="18"/>
  <c r="A7832" i="18"/>
  <c r="A7833" i="18"/>
  <c r="A7834" i="18"/>
  <c r="A7835" i="18"/>
  <c r="A7836" i="18"/>
  <c r="A7837" i="18"/>
  <c r="A7838" i="18"/>
  <c r="A7839" i="18"/>
  <c r="A7840" i="18"/>
  <c r="A7841" i="18"/>
  <c r="A7842" i="18"/>
  <c r="A7843" i="18"/>
  <c r="A7844" i="18"/>
  <c r="A7845" i="18"/>
  <c r="A7846" i="18"/>
  <c r="A7847" i="18"/>
  <c r="A7848" i="18"/>
  <c r="A7849" i="18"/>
  <c r="A7850" i="18"/>
  <c r="A7851" i="18"/>
  <c r="A7852" i="18"/>
  <c r="A7853" i="18"/>
  <c r="A7854" i="18"/>
  <c r="A7855" i="18"/>
  <c r="A7856" i="18"/>
  <c r="A7857" i="18"/>
  <c r="A7858" i="18"/>
  <c r="A7859" i="18"/>
  <c r="A7860" i="18"/>
  <c r="A7861" i="18"/>
  <c r="A7862" i="18"/>
  <c r="A7863" i="18"/>
  <c r="A7864" i="18"/>
  <c r="A7865" i="18"/>
  <c r="A7866" i="18"/>
  <c r="A7867" i="18"/>
  <c r="A7868" i="18"/>
  <c r="A7869" i="18"/>
  <c r="A7870" i="18"/>
  <c r="A7871" i="18"/>
  <c r="A7872" i="18"/>
  <c r="A7873" i="18"/>
  <c r="A7874" i="18"/>
  <c r="A7875" i="18"/>
  <c r="A7876" i="18"/>
  <c r="A7877" i="18"/>
  <c r="A7878" i="18"/>
  <c r="A7879" i="18"/>
  <c r="A7880" i="18"/>
  <c r="A7881" i="18"/>
  <c r="A7882" i="18"/>
  <c r="A7883" i="18"/>
  <c r="A7884" i="18"/>
  <c r="A7885" i="18"/>
  <c r="A7886" i="18"/>
  <c r="A7887" i="18"/>
  <c r="A7888" i="18"/>
  <c r="A7889" i="18"/>
  <c r="A7890" i="18"/>
  <c r="A7891" i="18"/>
  <c r="A7892" i="18"/>
  <c r="A7893" i="18"/>
  <c r="A7894" i="18"/>
  <c r="A7895" i="18"/>
  <c r="A7896" i="18"/>
  <c r="A7897" i="18"/>
  <c r="A7898" i="18"/>
  <c r="A7899" i="18"/>
  <c r="A7900" i="18"/>
  <c r="A7901" i="18"/>
  <c r="A7902" i="18"/>
  <c r="A7903" i="18"/>
  <c r="A7904" i="18"/>
  <c r="A7905" i="18"/>
  <c r="A7906" i="18"/>
  <c r="A7907" i="18"/>
  <c r="A7908" i="18"/>
  <c r="A7909" i="18"/>
  <c r="A7910" i="18"/>
  <c r="A7911" i="18"/>
  <c r="A7912" i="18"/>
  <c r="A7913" i="18"/>
  <c r="A7914" i="18"/>
  <c r="A7915" i="18"/>
  <c r="A7916" i="18"/>
  <c r="A7917" i="18"/>
  <c r="A7918" i="18"/>
  <c r="A7919" i="18"/>
  <c r="A7920" i="18"/>
  <c r="A7921" i="18"/>
  <c r="A7922" i="18"/>
  <c r="A7923" i="18"/>
  <c r="A7924" i="18"/>
  <c r="A7925" i="18"/>
  <c r="A7926" i="18"/>
  <c r="A7927" i="18"/>
  <c r="A7928" i="18"/>
  <c r="A7929" i="18"/>
  <c r="A7930" i="18"/>
  <c r="A7931" i="18"/>
  <c r="A7932" i="18"/>
  <c r="A7933" i="18"/>
  <c r="A7934" i="18"/>
  <c r="A7935" i="18"/>
  <c r="A7936" i="18"/>
  <c r="A7937" i="18"/>
  <c r="A7938" i="18"/>
  <c r="A7939" i="18"/>
  <c r="A7940" i="18"/>
  <c r="A7941" i="18"/>
  <c r="A7942" i="18"/>
  <c r="A7943" i="18"/>
  <c r="A7944" i="18"/>
  <c r="A7945" i="18"/>
  <c r="A7946" i="18"/>
  <c r="A7947" i="18"/>
  <c r="A7948" i="18"/>
  <c r="A7949" i="18"/>
  <c r="A7950" i="18"/>
  <c r="A7951" i="18"/>
  <c r="A7952" i="18"/>
  <c r="A7953" i="18"/>
  <c r="A7954" i="18"/>
  <c r="A7955" i="18"/>
  <c r="A7956" i="18"/>
  <c r="A7957" i="18"/>
  <c r="A7958" i="18"/>
  <c r="A7959" i="18"/>
  <c r="A7960" i="18"/>
  <c r="A7961" i="18"/>
  <c r="A7962" i="18"/>
  <c r="A7963" i="18"/>
  <c r="A7964" i="18"/>
  <c r="A7965" i="18"/>
  <c r="A7966" i="18"/>
  <c r="A7967" i="18"/>
  <c r="A7968" i="18"/>
  <c r="A7969" i="18"/>
  <c r="A7970" i="18"/>
  <c r="A7971" i="18"/>
  <c r="A7972" i="18"/>
  <c r="A7973" i="18"/>
  <c r="A7974" i="18"/>
  <c r="A7975" i="18"/>
  <c r="A7976" i="18"/>
  <c r="A7977" i="18"/>
  <c r="A7978" i="18"/>
  <c r="A7979" i="18"/>
  <c r="A7980" i="18"/>
  <c r="A7981" i="18"/>
  <c r="A7982" i="18"/>
  <c r="A7983" i="18"/>
  <c r="A7984" i="18"/>
  <c r="A7985" i="18"/>
  <c r="A7986" i="18"/>
  <c r="A7987" i="18"/>
  <c r="A7988" i="18"/>
  <c r="A7989" i="18"/>
  <c r="A7990" i="18"/>
  <c r="A7991" i="18"/>
  <c r="A7992" i="18"/>
  <c r="A7993" i="18"/>
  <c r="A7994" i="18"/>
  <c r="A7995" i="18"/>
  <c r="A7996" i="18"/>
  <c r="A7997" i="18"/>
  <c r="A7998" i="18"/>
  <c r="A7999" i="18"/>
  <c r="A8000" i="18"/>
  <c r="A8001" i="18"/>
  <c r="A8002" i="18"/>
  <c r="A8003" i="18"/>
  <c r="A8004" i="18"/>
  <c r="A8005" i="18"/>
  <c r="A8006" i="18"/>
  <c r="A8007" i="18"/>
  <c r="A8008" i="18"/>
  <c r="A8009" i="18"/>
  <c r="A8010" i="18"/>
  <c r="A8011" i="18"/>
  <c r="A8012" i="18"/>
  <c r="A8013" i="18"/>
  <c r="A8014" i="18"/>
  <c r="A8015" i="18"/>
  <c r="A8016" i="18"/>
  <c r="A8017" i="18"/>
  <c r="A8018" i="18"/>
  <c r="A8019" i="18"/>
  <c r="A8020" i="18"/>
  <c r="A8021" i="18"/>
  <c r="A8022" i="18"/>
  <c r="A8023" i="18"/>
  <c r="A8024" i="18"/>
  <c r="A8025" i="18"/>
  <c r="A8026" i="18"/>
  <c r="A8027" i="18"/>
  <c r="A8028" i="18"/>
  <c r="A8029" i="18"/>
  <c r="A8030" i="18"/>
  <c r="A8031" i="18"/>
  <c r="A8032" i="18"/>
  <c r="A8033" i="18"/>
  <c r="A8034" i="18"/>
  <c r="A8035" i="18"/>
  <c r="A8036" i="18"/>
  <c r="A8037" i="18"/>
  <c r="A8038" i="18"/>
  <c r="A8039" i="18"/>
  <c r="A8040" i="18"/>
  <c r="A8041" i="18"/>
  <c r="A8042" i="18"/>
  <c r="A8043" i="18"/>
  <c r="A8044" i="18"/>
  <c r="A8045" i="18"/>
  <c r="A8046" i="18"/>
  <c r="A8047" i="18"/>
  <c r="A8048" i="18"/>
  <c r="A8049" i="18"/>
  <c r="A8050" i="18"/>
  <c r="A8051" i="18"/>
  <c r="A8052" i="18"/>
  <c r="A8053" i="18"/>
  <c r="A8054" i="18"/>
  <c r="A8055" i="18"/>
  <c r="A8056" i="18"/>
  <c r="A8057" i="18"/>
  <c r="A8058" i="18"/>
  <c r="A8059" i="18"/>
  <c r="A8060" i="18"/>
  <c r="A8061" i="18"/>
  <c r="A8062" i="18"/>
  <c r="A8063" i="18"/>
  <c r="A8064" i="18"/>
  <c r="A8065" i="18"/>
  <c r="A8066" i="18"/>
  <c r="A8067" i="18"/>
  <c r="A8068" i="18"/>
  <c r="A8069" i="18"/>
  <c r="A8070" i="18"/>
  <c r="A8071" i="18"/>
  <c r="A8072" i="18"/>
  <c r="A8073" i="18"/>
  <c r="A8074" i="18"/>
  <c r="A8075" i="18"/>
  <c r="A8076" i="18"/>
  <c r="A8077" i="18"/>
  <c r="A8078" i="18"/>
  <c r="A8079" i="18"/>
  <c r="A8080" i="18"/>
  <c r="A8081" i="18"/>
  <c r="A8082" i="18"/>
  <c r="A8083" i="18"/>
  <c r="A8084" i="18"/>
  <c r="A8085" i="18"/>
  <c r="A8086" i="18"/>
  <c r="A8087" i="18"/>
  <c r="A8088" i="18"/>
  <c r="A8089" i="18"/>
  <c r="A8090" i="18"/>
  <c r="A8091" i="18"/>
  <c r="A8092" i="18"/>
  <c r="A8093" i="18"/>
  <c r="A8094" i="18"/>
  <c r="A8095" i="18"/>
  <c r="A8096" i="18"/>
  <c r="A8097" i="18"/>
  <c r="A8098" i="18"/>
  <c r="A8099" i="18"/>
  <c r="A8100" i="18"/>
  <c r="A8101" i="18"/>
  <c r="A8102" i="18"/>
  <c r="A8103" i="18"/>
  <c r="A8104" i="18"/>
  <c r="A8105" i="18"/>
  <c r="A8106" i="18"/>
  <c r="A8107" i="18"/>
  <c r="A8108" i="18"/>
  <c r="A8109" i="18"/>
  <c r="A8110" i="18"/>
  <c r="A8111" i="18"/>
  <c r="A8112" i="18"/>
  <c r="A8113" i="18"/>
  <c r="A8114" i="18"/>
  <c r="A8115" i="18"/>
  <c r="A8116" i="18"/>
  <c r="A8117" i="18"/>
  <c r="A8118" i="18"/>
  <c r="A8119" i="18"/>
  <c r="A8120" i="18"/>
  <c r="A8121" i="18"/>
  <c r="A8122" i="18"/>
  <c r="A8123" i="18"/>
  <c r="A8124" i="18"/>
  <c r="A8125" i="18"/>
  <c r="A8126" i="18"/>
  <c r="A8127" i="18"/>
  <c r="A8128" i="18"/>
  <c r="A8129" i="18"/>
  <c r="A8130" i="18"/>
  <c r="A8131" i="18"/>
  <c r="A8132" i="18"/>
  <c r="A8133" i="18"/>
  <c r="A8134" i="18"/>
  <c r="A8135" i="18"/>
  <c r="A8136" i="18"/>
  <c r="A8137" i="18"/>
  <c r="A8138" i="18"/>
  <c r="A8139" i="18"/>
  <c r="A8140" i="18"/>
  <c r="A8141" i="18"/>
  <c r="A8142" i="18"/>
  <c r="A8143" i="18"/>
  <c r="A8144" i="18"/>
  <c r="A8145" i="18"/>
  <c r="A8146" i="18"/>
  <c r="A8147" i="18"/>
  <c r="A8148" i="18"/>
  <c r="A8149" i="18"/>
  <c r="A8150" i="18"/>
  <c r="A8151" i="18"/>
  <c r="A8152" i="18"/>
  <c r="A8153" i="18"/>
  <c r="A8154" i="18"/>
  <c r="A8155" i="18"/>
  <c r="A8156" i="18"/>
  <c r="A8157" i="18"/>
  <c r="A8158" i="18"/>
  <c r="A8159" i="18"/>
  <c r="A8160" i="18"/>
  <c r="A8161" i="18"/>
  <c r="A8162" i="18"/>
  <c r="A8163" i="18"/>
  <c r="A8164" i="18"/>
  <c r="A8165" i="18"/>
  <c r="A8166" i="18"/>
  <c r="A8167" i="18"/>
  <c r="A8168" i="18"/>
  <c r="A8169" i="18"/>
  <c r="A8170" i="18"/>
  <c r="A8171" i="18"/>
  <c r="A8172" i="18"/>
  <c r="A8173" i="18"/>
  <c r="A8174" i="18"/>
  <c r="A8175" i="18"/>
  <c r="A8176" i="18"/>
  <c r="A8177" i="18"/>
  <c r="A8178" i="18"/>
  <c r="A8179" i="18"/>
  <c r="A8180" i="18"/>
  <c r="A8181" i="18"/>
  <c r="A8182" i="18"/>
  <c r="A8183" i="18"/>
  <c r="A8184" i="18"/>
  <c r="A8185" i="18"/>
  <c r="A8186" i="18"/>
  <c r="A8187" i="18"/>
  <c r="A8188" i="18"/>
  <c r="A8189" i="18"/>
  <c r="A8190" i="18"/>
  <c r="A8191" i="18"/>
  <c r="A8192" i="18"/>
  <c r="A8193" i="18"/>
  <c r="A8194" i="18"/>
  <c r="A8195" i="18"/>
  <c r="A8196" i="18"/>
  <c r="A8197" i="18"/>
  <c r="A8198" i="18"/>
  <c r="A8199" i="18"/>
  <c r="A8200" i="18"/>
  <c r="A8201" i="18"/>
  <c r="A8202" i="18"/>
  <c r="A8203" i="18"/>
  <c r="A8204" i="18"/>
  <c r="A8205" i="18"/>
  <c r="A8206" i="18"/>
  <c r="A8207" i="18"/>
  <c r="A8208" i="18"/>
  <c r="A8209" i="18"/>
  <c r="A8210" i="18"/>
  <c r="A8211" i="18"/>
  <c r="A8212" i="18"/>
  <c r="A8213" i="18"/>
  <c r="A8214" i="18"/>
  <c r="A8215" i="18"/>
  <c r="A8216" i="18"/>
  <c r="A8217" i="18"/>
  <c r="A8218" i="18"/>
  <c r="A8219" i="18"/>
  <c r="A8220" i="18"/>
  <c r="A8221" i="18"/>
  <c r="A8222" i="18"/>
  <c r="A8223" i="18"/>
  <c r="A8224" i="18"/>
  <c r="A8225" i="18"/>
  <c r="A8226" i="18"/>
  <c r="A8227" i="18"/>
  <c r="A8228" i="18"/>
  <c r="A8229" i="18"/>
  <c r="A8230" i="18"/>
  <c r="A8231" i="18"/>
  <c r="A8232" i="18"/>
  <c r="A8233" i="18"/>
  <c r="A8234" i="18"/>
  <c r="A8235" i="18"/>
  <c r="A8236" i="18"/>
  <c r="A8237" i="18"/>
  <c r="A8238" i="18"/>
  <c r="A8239" i="18"/>
  <c r="A8240" i="18"/>
  <c r="A8241" i="18"/>
  <c r="A8242" i="18"/>
  <c r="A8243" i="18"/>
  <c r="A8244" i="18"/>
  <c r="A8245" i="18"/>
  <c r="A8246" i="18"/>
  <c r="A8247" i="18"/>
  <c r="A8248" i="18"/>
  <c r="A8249" i="18"/>
  <c r="A8250" i="18"/>
  <c r="A8251" i="18"/>
  <c r="A8252" i="18"/>
  <c r="A8253" i="18"/>
  <c r="A8254" i="18"/>
  <c r="A8255" i="18"/>
  <c r="A8256" i="18"/>
  <c r="A8257" i="18"/>
  <c r="A8258" i="18"/>
  <c r="A8259" i="18"/>
  <c r="A8260" i="18"/>
  <c r="A8261" i="18"/>
  <c r="A8262" i="18"/>
  <c r="A8263" i="18"/>
  <c r="A8264" i="18"/>
  <c r="A8265" i="18"/>
  <c r="A8266" i="18"/>
  <c r="A8267" i="18"/>
  <c r="A8268" i="18"/>
  <c r="A8269" i="18"/>
  <c r="A8270" i="18"/>
  <c r="A8271" i="18"/>
  <c r="A8272" i="18"/>
  <c r="A8273" i="18"/>
  <c r="A8274" i="18"/>
  <c r="A8275" i="18"/>
  <c r="A8276" i="18"/>
  <c r="A8277" i="18"/>
  <c r="A8278" i="18"/>
  <c r="A8279" i="18"/>
  <c r="A8280" i="18"/>
  <c r="A8281" i="18"/>
  <c r="A8282" i="18"/>
  <c r="A8283" i="18"/>
  <c r="A8284" i="18"/>
  <c r="A8285" i="18"/>
  <c r="A8286" i="18"/>
  <c r="A8287" i="18"/>
  <c r="A8288" i="18"/>
  <c r="A8289" i="18"/>
  <c r="A8290" i="18"/>
  <c r="A8291" i="18"/>
  <c r="A8292" i="18"/>
  <c r="A8293" i="18"/>
  <c r="A8294" i="18"/>
  <c r="A8295" i="18"/>
  <c r="A8296" i="18"/>
  <c r="A8297" i="18"/>
  <c r="A8298" i="18"/>
  <c r="A8299" i="18"/>
  <c r="A8300" i="18"/>
  <c r="A8301" i="18"/>
  <c r="A8302" i="18"/>
  <c r="A8303" i="18"/>
  <c r="A8304" i="18"/>
  <c r="A8305" i="18"/>
  <c r="A8306" i="18"/>
  <c r="A8307" i="18"/>
  <c r="A8308" i="18"/>
  <c r="A8309" i="18"/>
  <c r="A8310" i="18"/>
  <c r="A8311" i="18"/>
  <c r="A8312" i="18"/>
  <c r="A8313" i="18"/>
  <c r="A8314" i="18"/>
  <c r="A8315" i="18"/>
  <c r="A8316" i="18"/>
  <c r="A8317" i="18"/>
  <c r="A8318" i="18"/>
  <c r="A8319" i="18"/>
  <c r="A8320" i="18"/>
  <c r="A8321" i="18"/>
  <c r="A8322" i="18"/>
  <c r="A8323" i="18"/>
  <c r="A8324" i="18"/>
  <c r="A8325" i="18"/>
  <c r="A8326" i="18"/>
  <c r="A8327" i="18"/>
  <c r="A8328" i="18"/>
  <c r="A8329" i="18"/>
  <c r="A8330" i="18"/>
  <c r="A8331" i="18"/>
  <c r="A8332" i="18"/>
  <c r="A8333" i="18"/>
  <c r="A8334" i="18"/>
  <c r="A8335" i="18"/>
  <c r="A8336" i="18"/>
  <c r="A8337" i="18"/>
  <c r="A8338" i="18"/>
  <c r="A8339" i="18"/>
  <c r="A8340" i="18"/>
  <c r="A8341" i="18"/>
  <c r="A8342" i="18"/>
  <c r="A8343" i="18"/>
  <c r="A8344" i="18"/>
  <c r="A8345" i="18"/>
  <c r="A8346" i="18"/>
  <c r="A8347" i="18"/>
  <c r="A8348" i="18"/>
  <c r="A8349" i="18"/>
  <c r="A8350" i="18"/>
  <c r="A8351" i="18"/>
  <c r="A8352" i="18"/>
  <c r="A8353" i="18"/>
  <c r="A8354" i="18"/>
  <c r="A8355" i="18"/>
  <c r="A8356" i="18"/>
  <c r="A8357" i="18"/>
  <c r="A8358" i="18"/>
  <c r="A8359" i="18"/>
  <c r="A8360" i="18"/>
  <c r="A8361" i="18"/>
  <c r="A8362" i="18"/>
  <c r="A8363" i="18"/>
  <c r="A8364" i="18"/>
  <c r="A8365" i="18"/>
  <c r="A8366" i="18"/>
  <c r="A8367" i="18"/>
  <c r="A8368" i="18"/>
  <c r="A8369" i="18"/>
  <c r="A8370" i="18"/>
  <c r="A8371" i="18"/>
  <c r="A8372" i="18"/>
  <c r="A8373" i="18"/>
  <c r="A8374" i="18"/>
  <c r="A8375" i="18"/>
  <c r="A8376" i="18"/>
  <c r="A8377" i="18"/>
  <c r="A8378" i="18"/>
  <c r="A8379" i="18"/>
  <c r="A8380" i="18"/>
  <c r="A8381" i="18"/>
  <c r="A8382" i="18"/>
  <c r="A8383" i="18"/>
  <c r="A8384" i="18"/>
  <c r="A8385" i="18"/>
  <c r="A8386" i="18"/>
  <c r="A8387" i="18"/>
  <c r="A8388" i="18"/>
  <c r="A8389" i="18"/>
  <c r="A8390" i="18"/>
  <c r="A8391" i="18"/>
  <c r="A8392" i="18"/>
  <c r="A8393" i="18"/>
  <c r="A8394" i="18"/>
  <c r="A8395" i="18"/>
  <c r="A8396" i="18"/>
  <c r="A8397" i="18"/>
  <c r="A8398" i="18"/>
  <c r="A8399" i="18"/>
  <c r="A8400" i="18"/>
  <c r="A8401" i="18"/>
  <c r="A8402" i="18"/>
  <c r="A8403" i="18"/>
  <c r="A8404" i="18"/>
  <c r="A8405" i="18"/>
  <c r="A8406" i="18"/>
  <c r="A8407" i="18"/>
  <c r="A8408" i="18"/>
  <c r="A8409" i="18"/>
  <c r="A8410" i="18"/>
  <c r="A8411" i="18"/>
  <c r="A8412" i="18"/>
  <c r="A8413" i="18"/>
  <c r="A8414" i="18"/>
  <c r="A8415" i="18"/>
  <c r="A8416" i="18"/>
  <c r="A8417" i="18"/>
  <c r="A8418" i="18"/>
  <c r="A8419" i="18"/>
  <c r="A8420" i="18"/>
  <c r="A8421" i="18"/>
  <c r="A8422" i="18"/>
  <c r="A8423" i="18"/>
  <c r="A8424" i="18"/>
  <c r="A8425" i="18"/>
  <c r="A8426" i="18"/>
  <c r="A8427" i="18"/>
  <c r="A8428" i="18"/>
  <c r="A8429" i="18"/>
  <c r="A8430" i="18"/>
  <c r="A8431" i="18"/>
  <c r="A8432" i="18"/>
  <c r="A8433" i="18"/>
  <c r="A8434" i="18"/>
  <c r="A8435" i="18"/>
  <c r="A8436" i="18"/>
  <c r="A8437" i="18"/>
  <c r="A8438" i="18"/>
  <c r="A8439" i="18"/>
  <c r="A8440" i="18"/>
  <c r="A8441" i="18"/>
  <c r="A8442" i="18"/>
  <c r="A8443" i="18"/>
  <c r="A8444" i="18"/>
  <c r="A8445" i="18"/>
  <c r="A8446" i="18"/>
  <c r="A8447" i="18"/>
  <c r="A8448" i="18"/>
  <c r="A8449" i="18"/>
  <c r="A8450" i="18"/>
  <c r="A8451" i="18"/>
  <c r="A8452" i="18"/>
  <c r="A8453" i="18"/>
  <c r="A8454" i="18"/>
  <c r="A8455" i="18"/>
  <c r="A8456" i="18"/>
  <c r="A8457" i="18"/>
  <c r="A8458" i="18"/>
  <c r="A8459" i="18"/>
  <c r="A8460" i="18"/>
  <c r="A8461" i="18"/>
  <c r="A8462" i="18"/>
  <c r="A8463" i="18"/>
  <c r="A8464" i="18"/>
  <c r="A8465" i="18"/>
  <c r="A8466" i="18"/>
  <c r="A8467" i="18"/>
  <c r="A8468" i="18"/>
  <c r="A8469" i="18"/>
  <c r="A8470" i="18"/>
  <c r="A8471" i="18"/>
  <c r="A8472" i="18"/>
  <c r="A8473" i="18"/>
  <c r="A8474" i="18"/>
  <c r="A8475" i="18"/>
  <c r="A8476" i="18"/>
  <c r="A8477" i="18"/>
  <c r="A8478" i="18"/>
  <c r="A8479" i="18"/>
  <c r="A8480" i="18"/>
  <c r="A8481" i="18"/>
  <c r="A8482" i="18"/>
  <c r="A8483" i="18"/>
  <c r="A8484" i="18"/>
  <c r="A8485" i="18"/>
  <c r="A8486" i="18"/>
  <c r="A8487" i="18"/>
  <c r="A8488" i="18"/>
  <c r="A8489" i="18"/>
  <c r="A8490" i="18"/>
  <c r="A8491" i="18"/>
  <c r="A8492" i="18"/>
  <c r="A8493" i="18"/>
  <c r="A8494" i="18"/>
  <c r="A8495" i="18"/>
  <c r="A8496" i="18"/>
  <c r="A8497" i="18"/>
  <c r="A8498" i="18"/>
  <c r="A8499" i="18"/>
  <c r="A8500" i="18"/>
  <c r="A8501" i="18"/>
  <c r="A8502" i="18"/>
  <c r="A8503" i="18"/>
  <c r="A8504" i="18"/>
  <c r="A8505" i="18"/>
  <c r="A8506" i="18"/>
  <c r="A8507" i="18"/>
  <c r="A8508" i="18"/>
  <c r="A8509" i="18"/>
  <c r="A8510" i="18"/>
  <c r="A8511" i="18"/>
  <c r="A8512" i="18"/>
  <c r="A8513" i="18"/>
  <c r="A8514" i="18"/>
  <c r="A8515" i="18"/>
  <c r="A8516" i="18"/>
  <c r="A8517" i="18"/>
  <c r="A8518" i="18"/>
  <c r="A8519" i="18"/>
  <c r="A8520" i="18"/>
  <c r="A8521" i="18"/>
  <c r="A8522" i="18"/>
  <c r="A8523" i="18"/>
  <c r="A8524" i="18"/>
  <c r="A8525" i="18"/>
  <c r="A8526" i="18"/>
  <c r="A8527" i="18"/>
  <c r="A8528" i="18"/>
  <c r="A8529" i="18"/>
  <c r="A8530" i="18"/>
  <c r="A8531" i="18"/>
  <c r="A8532" i="18"/>
  <c r="A8533" i="18"/>
  <c r="A8534" i="18"/>
  <c r="A8535" i="18"/>
  <c r="A8536" i="18"/>
  <c r="A8537" i="18"/>
  <c r="A8538" i="18"/>
  <c r="A8539" i="18"/>
  <c r="A8540" i="18"/>
  <c r="A8541" i="18"/>
  <c r="A8542" i="18"/>
  <c r="A8543" i="18"/>
  <c r="A8544" i="18"/>
  <c r="A8545" i="18"/>
  <c r="A8546" i="18"/>
  <c r="A8547" i="18"/>
  <c r="A8548" i="18"/>
  <c r="A8549" i="18"/>
  <c r="A8550" i="18"/>
  <c r="A8551" i="18"/>
  <c r="A8552" i="18"/>
  <c r="A8553" i="18"/>
  <c r="A8554" i="18"/>
  <c r="A8555" i="18"/>
  <c r="A8556" i="18"/>
  <c r="A8557" i="18"/>
  <c r="A8558" i="18"/>
  <c r="A8559" i="18"/>
  <c r="A8560" i="18"/>
  <c r="A8561" i="18"/>
  <c r="A8562" i="18"/>
  <c r="A8563" i="18"/>
  <c r="A8564" i="18"/>
  <c r="A8565" i="18"/>
  <c r="A8566" i="18"/>
  <c r="A8567" i="18"/>
  <c r="A8568" i="18"/>
  <c r="A8569" i="18"/>
  <c r="A8570" i="18"/>
  <c r="A8571" i="18"/>
  <c r="A8572" i="18"/>
  <c r="A8573" i="18"/>
  <c r="A8574" i="18"/>
  <c r="A8575" i="18"/>
  <c r="A8576" i="18"/>
  <c r="A8577" i="18"/>
  <c r="A8578" i="18"/>
  <c r="A8579" i="18"/>
  <c r="A8580" i="18"/>
  <c r="A8581" i="18"/>
  <c r="A8582" i="18"/>
  <c r="A8583" i="18"/>
  <c r="A8584" i="18"/>
  <c r="A8585" i="18"/>
  <c r="A8586" i="18"/>
  <c r="A8587" i="18"/>
  <c r="A8588" i="18"/>
  <c r="A8589" i="18"/>
  <c r="A8590" i="18"/>
  <c r="A8591" i="18"/>
  <c r="A8592" i="18"/>
  <c r="A8593" i="18"/>
  <c r="A8594" i="18"/>
  <c r="A8595" i="18"/>
  <c r="A8596" i="18"/>
  <c r="A8597" i="18"/>
  <c r="A8598" i="18"/>
  <c r="A8599" i="18"/>
  <c r="A8600" i="18"/>
  <c r="A8601" i="18"/>
  <c r="A8602" i="18"/>
  <c r="A8603" i="18"/>
  <c r="A8604" i="18"/>
  <c r="A8605" i="18"/>
  <c r="A8606" i="18"/>
  <c r="A8607" i="18"/>
  <c r="A8608" i="18"/>
  <c r="A8609" i="18"/>
  <c r="A8610" i="18"/>
  <c r="A8611" i="18"/>
  <c r="A8612" i="18"/>
  <c r="A8613" i="18"/>
  <c r="A8614" i="18"/>
  <c r="A8615" i="18"/>
  <c r="A8616" i="18"/>
  <c r="A8617" i="18"/>
  <c r="A8618" i="18"/>
  <c r="A8619" i="18"/>
  <c r="A8620" i="18"/>
  <c r="A8621" i="18"/>
  <c r="A8622" i="18"/>
  <c r="A8623" i="18"/>
  <c r="A8624" i="18"/>
  <c r="A8625" i="18"/>
  <c r="A8626" i="18"/>
  <c r="A8627" i="18"/>
  <c r="A8628" i="18"/>
  <c r="A8629" i="18"/>
  <c r="A8630" i="18"/>
  <c r="A8631" i="18"/>
  <c r="A8632" i="18"/>
  <c r="A8633" i="18"/>
  <c r="A8634" i="18"/>
  <c r="A8635" i="18"/>
  <c r="A8636" i="18"/>
  <c r="A8637" i="18"/>
  <c r="A8638" i="18"/>
  <c r="A8639" i="18"/>
  <c r="A8640" i="18"/>
  <c r="A8641" i="18"/>
  <c r="A8642" i="18"/>
  <c r="A8643" i="18"/>
  <c r="A8644" i="18"/>
  <c r="A8645" i="18"/>
  <c r="A8646" i="18"/>
  <c r="A8647" i="18"/>
  <c r="A8648" i="18"/>
  <c r="A8649" i="18"/>
  <c r="A8650" i="18"/>
  <c r="A8651" i="18"/>
  <c r="A8652" i="18"/>
  <c r="A8653" i="18"/>
  <c r="A8654" i="18"/>
  <c r="A8655" i="18"/>
  <c r="A8656" i="18"/>
  <c r="A8657" i="18"/>
  <c r="A8658" i="18"/>
  <c r="A8659" i="18"/>
  <c r="A8660" i="18"/>
  <c r="A8661" i="18"/>
  <c r="A8662" i="18"/>
  <c r="A8663" i="18"/>
  <c r="A8664" i="18"/>
  <c r="A8665" i="18"/>
  <c r="A8666" i="18"/>
  <c r="A8667" i="18"/>
  <c r="A8668" i="18"/>
  <c r="A8669" i="18"/>
  <c r="A8670" i="18"/>
  <c r="A8671" i="18"/>
  <c r="A8672" i="18"/>
  <c r="A8673" i="18"/>
  <c r="A8674" i="18"/>
  <c r="A8675" i="18"/>
  <c r="A8676" i="18"/>
  <c r="A8677" i="18"/>
  <c r="A8678" i="18"/>
  <c r="A8679" i="18"/>
  <c r="A8680" i="18"/>
  <c r="A8681" i="18"/>
  <c r="A8682" i="18"/>
  <c r="A8683" i="18"/>
  <c r="A8684" i="18"/>
  <c r="A8685" i="18"/>
  <c r="A8686" i="18"/>
  <c r="A8687" i="18"/>
  <c r="A8688" i="18"/>
  <c r="A8689" i="18"/>
  <c r="A8690" i="18"/>
  <c r="A8691" i="18"/>
  <c r="A8692" i="18"/>
  <c r="A8693" i="18"/>
  <c r="A8694" i="18"/>
  <c r="A8695" i="18"/>
  <c r="A8696" i="18"/>
  <c r="A8697" i="18"/>
  <c r="A8698" i="18"/>
  <c r="A8699" i="18"/>
  <c r="A8700" i="18"/>
  <c r="A8701" i="18"/>
  <c r="A8702" i="18"/>
  <c r="A8703" i="18"/>
  <c r="A8704" i="18"/>
  <c r="A8705" i="18"/>
  <c r="A8706" i="18"/>
  <c r="A8707" i="18"/>
  <c r="A8708" i="18"/>
  <c r="A8709" i="18"/>
  <c r="A8710" i="18"/>
  <c r="A8711" i="18"/>
  <c r="A8712" i="18"/>
  <c r="A8713" i="18"/>
  <c r="A8714" i="18"/>
  <c r="A8715" i="18"/>
  <c r="A8716" i="18"/>
  <c r="A8717" i="18"/>
  <c r="A8718" i="18"/>
  <c r="A8719" i="18"/>
  <c r="A8720" i="18"/>
  <c r="A8721" i="18"/>
  <c r="A8722" i="18"/>
  <c r="A8723" i="18"/>
  <c r="A8724" i="18"/>
  <c r="A8725" i="18"/>
  <c r="A8726" i="18"/>
  <c r="A8727" i="18"/>
  <c r="A8728" i="18"/>
  <c r="A8729" i="18"/>
  <c r="A8730" i="18"/>
  <c r="A8731" i="18"/>
  <c r="A8732" i="18"/>
  <c r="A8733" i="18"/>
  <c r="A8734" i="18"/>
  <c r="A8735" i="18"/>
  <c r="A8736" i="18"/>
  <c r="A8737" i="18"/>
  <c r="A8738" i="18"/>
  <c r="A8739" i="18"/>
  <c r="A8740" i="18"/>
  <c r="A8741" i="18"/>
  <c r="A8742" i="18"/>
  <c r="A8743" i="18"/>
  <c r="A8744" i="18"/>
  <c r="A8745" i="18"/>
  <c r="A8746" i="18"/>
  <c r="A8747" i="18"/>
  <c r="A8748" i="18"/>
  <c r="A8749" i="18"/>
  <c r="A8750" i="18"/>
  <c r="A8751" i="18"/>
  <c r="A8752" i="18"/>
  <c r="A8753" i="18"/>
  <c r="A8754" i="18"/>
  <c r="A8755" i="18"/>
  <c r="A8756" i="18"/>
  <c r="A8757" i="18"/>
  <c r="A8758" i="18"/>
  <c r="A8759" i="18"/>
  <c r="A8760" i="18"/>
  <c r="A8761" i="18"/>
  <c r="A8762" i="18"/>
  <c r="A8763" i="18"/>
  <c r="A8764" i="18"/>
  <c r="A8765" i="18"/>
  <c r="A8766" i="18"/>
  <c r="A8767" i="18"/>
  <c r="A8768" i="18"/>
  <c r="A8769" i="18"/>
  <c r="A8770" i="18"/>
  <c r="A8771" i="18"/>
  <c r="A8772" i="18"/>
  <c r="A8773" i="18"/>
  <c r="A8774" i="18"/>
  <c r="A8775" i="18"/>
  <c r="A8776" i="18"/>
  <c r="A8777" i="18"/>
  <c r="A8778" i="18"/>
  <c r="A8779" i="18"/>
  <c r="A8780" i="18"/>
  <c r="A8781" i="18"/>
  <c r="A8782" i="18"/>
  <c r="A8783" i="18"/>
  <c r="A8784" i="18"/>
  <c r="A8785" i="18"/>
  <c r="A8786" i="18"/>
  <c r="A8787" i="18"/>
  <c r="A8788" i="18"/>
  <c r="A8789" i="18"/>
  <c r="A8790" i="18"/>
  <c r="A8791" i="18"/>
  <c r="A8792" i="18"/>
  <c r="A8793" i="18"/>
  <c r="A8794" i="18"/>
  <c r="A8795" i="18"/>
  <c r="A8796" i="18"/>
  <c r="A8797" i="18"/>
  <c r="A8798" i="18"/>
  <c r="A8799" i="18"/>
  <c r="A8800" i="18"/>
  <c r="A8801" i="18"/>
  <c r="A8802" i="18"/>
  <c r="A8803" i="18"/>
  <c r="A8804" i="18"/>
  <c r="A8805" i="18"/>
  <c r="A8806" i="18"/>
  <c r="A8807" i="18"/>
  <c r="A8808" i="18"/>
  <c r="A8809" i="18"/>
  <c r="A8810" i="18"/>
  <c r="A8811" i="18"/>
  <c r="A8812" i="18"/>
  <c r="A8813" i="18"/>
  <c r="A8814" i="18"/>
  <c r="A8815" i="18"/>
  <c r="A8816" i="18"/>
  <c r="A8817" i="18"/>
  <c r="A8818" i="18"/>
  <c r="A8819" i="18"/>
  <c r="A8820" i="18"/>
  <c r="A8821" i="18"/>
  <c r="A8822" i="18"/>
  <c r="A8823" i="18"/>
  <c r="A8824" i="18"/>
  <c r="A8825" i="18"/>
  <c r="A8826" i="18"/>
  <c r="A8827" i="18"/>
  <c r="A8828" i="18"/>
  <c r="A8829" i="18"/>
  <c r="A8830" i="18"/>
  <c r="A8831" i="18"/>
  <c r="A8832" i="18"/>
  <c r="A8833" i="18"/>
  <c r="A8834" i="18"/>
  <c r="A8835" i="18"/>
  <c r="A8836" i="18"/>
  <c r="A8837" i="18"/>
  <c r="A8838" i="18"/>
  <c r="A8839" i="18"/>
  <c r="A8840" i="18"/>
  <c r="A8841" i="18"/>
  <c r="A8842" i="18"/>
  <c r="A8843" i="18"/>
  <c r="A8844" i="18"/>
  <c r="A8845" i="18"/>
  <c r="A8846" i="18"/>
  <c r="A8847" i="18"/>
  <c r="A8848" i="18"/>
  <c r="A8849" i="18"/>
  <c r="A8850" i="18"/>
  <c r="A8851" i="18"/>
  <c r="A8852" i="18"/>
  <c r="A8853" i="18"/>
  <c r="A8854" i="18"/>
  <c r="A8855" i="18"/>
  <c r="A8856" i="18"/>
  <c r="A8857" i="18"/>
  <c r="A8858" i="18"/>
  <c r="A8859" i="18"/>
  <c r="A8860" i="18"/>
  <c r="A8861" i="18"/>
  <c r="A8862" i="18"/>
  <c r="A8863" i="18"/>
  <c r="A8864" i="18"/>
  <c r="A8865" i="18"/>
  <c r="A8866" i="18"/>
  <c r="A8867" i="18"/>
  <c r="A8868" i="18"/>
  <c r="A8869" i="18"/>
  <c r="A8870" i="18"/>
  <c r="A8871" i="18"/>
  <c r="A8872" i="18"/>
  <c r="A8873" i="18"/>
  <c r="A8874" i="18"/>
  <c r="A8875" i="18"/>
  <c r="A8876" i="18"/>
  <c r="A8877" i="18"/>
  <c r="A8878" i="18"/>
  <c r="A8879" i="18"/>
  <c r="A8880" i="18"/>
  <c r="A8881" i="18"/>
  <c r="A8882" i="18"/>
  <c r="A8883" i="18"/>
  <c r="A8884" i="18"/>
  <c r="A8885" i="18"/>
  <c r="A8886" i="18"/>
  <c r="A8887" i="18"/>
  <c r="A8888" i="18"/>
  <c r="A8889" i="18"/>
  <c r="A8890" i="18"/>
  <c r="A8891" i="18"/>
  <c r="A8892" i="18"/>
  <c r="A8893" i="18"/>
  <c r="A8894" i="18"/>
  <c r="A8895" i="18"/>
  <c r="A8896" i="18"/>
  <c r="A8897" i="18"/>
  <c r="A8898" i="18"/>
  <c r="A8899" i="18"/>
  <c r="A8900" i="18"/>
  <c r="A8901" i="18"/>
  <c r="A8902" i="18"/>
  <c r="A8903" i="18"/>
  <c r="A8904" i="18"/>
  <c r="A8905" i="18"/>
  <c r="A8906" i="18"/>
  <c r="A8907" i="18"/>
  <c r="A8908" i="18"/>
  <c r="A8909" i="18"/>
  <c r="A8910" i="18"/>
  <c r="A8911" i="18"/>
  <c r="A8912" i="18"/>
  <c r="A8913" i="18"/>
  <c r="A8914" i="18"/>
  <c r="A8915" i="18"/>
  <c r="A8916" i="18"/>
  <c r="A8917" i="18"/>
  <c r="A8918" i="18"/>
  <c r="A8919" i="18"/>
  <c r="A8920" i="18"/>
  <c r="A8921" i="18"/>
  <c r="A8922" i="18"/>
  <c r="A8923" i="18"/>
  <c r="A8924" i="18"/>
  <c r="A8925" i="18"/>
  <c r="A8926" i="18"/>
  <c r="A8927" i="18"/>
  <c r="A8928" i="18"/>
  <c r="A8929" i="18"/>
  <c r="A8930" i="18"/>
  <c r="A8931" i="18"/>
  <c r="A8932" i="18"/>
  <c r="A8933" i="18"/>
  <c r="A8934" i="18"/>
  <c r="A8935" i="18"/>
  <c r="A8936" i="18"/>
  <c r="A8937" i="18"/>
  <c r="A8938" i="18"/>
  <c r="A8939" i="18"/>
  <c r="A8940" i="18"/>
  <c r="A8941" i="18"/>
  <c r="A8942" i="18"/>
  <c r="A8943" i="18"/>
  <c r="A8944" i="18"/>
  <c r="A8945" i="18"/>
  <c r="A8946" i="18"/>
  <c r="A8947" i="18"/>
  <c r="A8948" i="18"/>
  <c r="A8949" i="18"/>
  <c r="A8950" i="18"/>
  <c r="A8951" i="18"/>
  <c r="A8952" i="18"/>
  <c r="A8953" i="18"/>
  <c r="A8954" i="18"/>
  <c r="A8955" i="18"/>
  <c r="A8956" i="18"/>
  <c r="A8957" i="18"/>
  <c r="A8958" i="18"/>
  <c r="A8959" i="18"/>
  <c r="A8960" i="18"/>
  <c r="A8961" i="18"/>
  <c r="A8962" i="18"/>
  <c r="A8963" i="18"/>
  <c r="A8964" i="18"/>
  <c r="A8965" i="18"/>
  <c r="A8966" i="18"/>
  <c r="A8967" i="18"/>
  <c r="A8968" i="18"/>
  <c r="A8969" i="18"/>
  <c r="A8970" i="18"/>
  <c r="A8971" i="18"/>
  <c r="A8972" i="18"/>
  <c r="A8973" i="18"/>
  <c r="A8974" i="18"/>
  <c r="A8975" i="18"/>
  <c r="A8976" i="18"/>
  <c r="A8977" i="18"/>
  <c r="A8978" i="18"/>
  <c r="A8979" i="18"/>
  <c r="A8980" i="18"/>
  <c r="A8981" i="18"/>
  <c r="A8982" i="18"/>
  <c r="A8983" i="18"/>
  <c r="A8984" i="18"/>
  <c r="A8985" i="18"/>
  <c r="A8986" i="18"/>
  <c r="A8987" i="18"/>
  <c r="A8988" i="18"/>
  <c r="A8989" i="18"/>
  <c r="A8990" i="18"/>
  <c r="A8991" i="18"/>
  <c r="A8992" i="18"/>
  <c r="A8993" i="18"/>
  <c r="A8994" i="18"/>
  <c r="A8995" i="18"/>
  <c r="A8996" i="18"/>
  <c r="A8997" i="18"/>
  <c r="A8998" i="18"/>
  <c r="A8999" i="18"/>
  <c r="A9000" i="18"/>
  <c r="A9001" i="18"/>
  <c r="A9002" i="18"/>
  <c r="A9003" i="18"/>
  <c r="A9004" i="18"/>
  <c r="A9005" i="18"/>
  <c r="A9006" i="18"/>
  <c r="A9007" i="18"/>
  <c r="A9008" i="18"/>
  <c r="A9009" i="18"/>
  <c r="A9010" i="18"/>
  <c r="A9011" i="18"/>
  <c r="A9012" i="18"/>
  <c r="A9013" i="18"/>
  <c r="A9014" i="18"/>
  <c r="A9015" i="18"/>
  <c r="A9016" i="18"/>
  <c r="A9017" i="18"/>
  <c r="A9018" i="18"/>
  <c r="A9019" i="18"/>
  <c r="A9020" i="18"/>
  <c r="A9021" i="18"/>
  <c r="A9022" i="18"/>
  <c r="A9023" i="18"/>
  <c r="A9024" i="18"/>
  <c r="A9025" i="18"/>
  <c r="A9026" i="18"/>
  <c r="A9027" i="18"/>
  <c r="A9028" i="18"/>
  <c r="A9029" i="18"/>
  <c r="A9030" i="18"/>
  <c r="A9031" i="18"/>
  <c r="A9032" i="18"/>
  <c r="A9033" i="18"/>
  <c r="A9034" i="18"/>
  <c r="A9035" i="18"/>
  <c r="A9036" i="18"/>
  <c r="A9037" i="18"/>
  <c r="A9038" i="18"/>
  <c r="A9039" i="18"/>
  <c r="A9040" i="18"/>
  <c r="A9041" i="18"/>
  <c r="A9042" i="18"/>
  <c r="A9043" i="18"/>
  <c r="A9044" i="18"/>
  <c r="A9045" i="18"/>
  <c r="A9046" i="18"/>
  <c r="A9047" i="18"/>
  <c r="A9048" i="18"/>
  <c r="A9049" i="18"/>
  <c r="A9050" i="18"/>
  <c r="A9051" i="18"/>
  <c r="A9052" i="18"/>
  <c r="A9053" i="18"/>
  <c r="A9054" i="18"/>
  <c r="A9055" i="18"/>
  <c r="A9056" i="18"/>
  <c r="A9057" i="18"/>
  <c r="A9058" i="18"/>
  <c r="A9059" i="18"/>
  <c r="A9060" i="18"/>
  <c r="A9061" i="18"/>
  <c r="A9062" i="18"/>
  <c r="A9063" i="18"/>
  <c r="A9064" i="18"/>
  <c r="A9065" i="18"/>
  <c r="A9066" i="18"/>
  <c r="A9067" i="18"/>
  <c r="A9068" i="18"/>
  <c r="A9069" i="18"/>
  <c r="A9070" i="18"/>
  <c r="A9071" i="18"/>
  <c r="A9072" i="18"/>
  <c r="A9073" i="18"/>
  <c r="A9074" i="18"/>
  <c r="A9075" i="18"/>
  <c r="A9076" i="18"/>
  <c r="A9077" i="18"/>
  <c r="A9078" i="18"/>
  <c r="A9079" i="18"/>
  <c r="A9080" i="18"/>
  <c r="A9081" i="18"/>
  <c r="A9082" i="18"/>
  <c r="A9083" i="18"/>
  <c r="A9084" i="18"/>
  <c r="A9085" i="18"/>
  <c r="A9086" i="18"/>
  <c r="A9087" i="18"/>
  <c r="A9088" i="18"/>
  <c r="A9089" i="18"/>
  <c r="A9090" i="18"/>
  <c r="A9091" i="18"/>
  <c r="A9092" i="18"/>
  <c r="A9093" i="18"/>
  <c r="A9094" i="18"/>
  <c r="A9095" i="18"/>
  <c r="A9096" i="18"/>
  <c r="A9097" i="18"/>
  <c r="A9098" i="18"/>
  <c r="A9099" i="18"/>
  <c r="A9100" i="18"/>
  <c r="A9101" i="18"/>
  <c r="A9102" i="18"/>
  <c r="A9103" i="18"/>
  <c r="A9104" i="18"/>
  <c r="A9105" i="18"/>
  <c r="A9106" i="18"/>
  <c r="A9107" i="18"/>
  <c r="A9108" i="18"/>
  <c r="A9109" i="18"/>
  <c r="A9110" i="18"/>
  <c r="A9111" i="18"/>
  <c r="A9112" i="18"/>
  <c r="A9113" i="18"/>
  <c r="A9114" i="18"/>
  <c r="A9115" i="18"/>
  <c r="A9116" i="18"/>
  <c r="A9117" i="18"/>
  <c r="A9118" i="18"/>
  <c r="A9119" i="18"/>
  <c r="A9120" i="18"/>
  <c r="A9121" i="18"/>
  <c r="A9122" i="18"/>
  <c r="A9123" i="18"/>
  <c r="A9124" i="18"/>
  <c r="A9125" i="18"/>
  <c r="A9126" i="18"/>
  <c r="A9127" i="18"/>
  <c r="A9128" i="18"/>
  <c r="A9129" i="18"/>
  <c r="A9130" i="18"/>
  <c r="A9131" i="18"/>
  <c r="A9132" i="18"/>
  <c r="A9133" i="18"/>
  <c r="A9134" i="18"/>
  <c r="A9135" i="18"/>
  <c r="A9136" i="18"/>
  <c r="A9137" i="18"/>
  <c r="A9138" i="18"/>
  <c r="A9139" i="18"/>
  <c r="A9140" i="18"/>
  <c r="A9141" i="18"/>
  <c r="A9142" i="18"/>
  <c r="A9143" i="18"/>
  <c r="A9144" i="18"/>
  <c r="A9145" i="18"/>
  <c r="A9146" i="18"/>
  <c r="A9147" i="18"/>
  <c r="A9148" i="18"/>
  <c r="A9149" i="18"/>
  <c r="A9150" i="18"/>
  <c r="A9151" i="18"/>
  <c r="A9152" i="18"/>
  <c r="A9153" i="18"/>
  <c r="A9154" i="18"/>
  <c r="A9155" i="18"/>
  <c r="A9156" i="18"/>
  <c r="A9157" i="18"/>
  <c r="A9158" i="18"/>
  <c r="A9159" i="18"/>
  <c r="A9160" i="18"/>
  <c r="A9161" i="18"/>
  <c r="A9162" i="18"/>
  <c r="A9163" i="18"/>
  <c r="A9164" i="18"/>
  <c r="A9165" i="18"/>
  <c r="A9166" i="18"/>
  <c r="A9167" i="18"/>
  <c r="A9168" i="18"/>
  <c r="A9169" i="18"/>
  <c r="A9170" i="18"/>
  <c r="A9171" i="18"/>
  <c r="A9172" i="18"/>
  <c r="A9173" i="18"/>
  <c r="A9174" i="18"/>
  <c r="A9175" i="18"/>
  <c r="A9176" i="18"/>
  <c r="A9177" i="18"/>
  <c r="A9178" i="18"/>
  <c r="A9179" i="18"/>
  <c r="A9180" i="18"/>
  <c r="A9181" i="18"/>
  <c r="A9182" i="18"/>
  <c r="A9183" i="18"/>
  <c r="A9184" i="18"/>
  <c r="A9185" i="18"/>
  <c r="A9186" i="18"/>
  <c r="A9187" i="18"/>
  <c r="A9188" i="18"/>
  <c r="A9189" i="18"/>
  <c r="A9190" i="18"/>
  <c r="A9191" i="18"/>
  <c r="A9192" i="18"/>
  <c r="A9193" i="18"/>
  <c r="A9194" i="18"/>
  <c r="A9195" i="18"/>
  <c r="A9196" i="18"/>
  <c r="A9197" i="18"/>
  <c r="A9198" i="18"/>
  <c r="A9199" i="18"/>
  <c r="A9200" i="18"/>
  <c r="A9201" i="18"/>
  <c r="A9202" i="18"/>
  <c r="A9203" i="18"/>
  <c r="A9204" i="18"/>
  <c r="A9205" i="18"/>
  <c r="A9206" i="18"/>
  <c r="A9207" i="18"/>
  <c r="A9208" i="18"/>
  <c r="A9209" i="18"/>
  <c r="A9210" i="18"/>
  <c r="A9211" i="18"/>
  <c r="A9212" i="18"/>
  <c r="A9213" i="18"/>
  <c r="A9214" i="18"/>
  <c r="A9215" i="18"/>
  <c r="A9216" i="18"/>
  <c r="A9217" i="18"/>
  <c r="A9218" i="18"/>
  <c r="A9219" i="18"/>
  <c r="A9220" i="18"/>
  <c r="A9221" i="18"/>
  <c r="A9222" i="18"/>
  <c r="A9223" i="18"/>
  <c r="A9224" i="18"/>
  <c r="A9225" i="18"/>
  <c r="A9226" i="18"/>
  <c r="A9227" i="18"/>
  <c r="A9228" i="18"/>
  <c r="A9229" i="18"/>
  <c r="A9230" i="18"/>
  <c r="A9231" i="18"/>
  <c r="A9232" i="18"/>
  <c r="A9233" i="18"/>
  <c r="A9234" i="18"/>
  <c r="A9235" i="18"/>
  <c r="A9236" i="18"/>
  <c r="A9237" i="18"/>
  <c r="A9238" i="18"/>
  <c r="A9239" i="18"/>
  <c r="A9240" i="18"/>
  <c r="A9241" i="18"/>
  <c r="A9242" i="18"/>
  <c r="A9243" i="18"/>
  <c r="A9244" i="18"/>
  <c r="A9245" i="18"/>
  <c r="A9246" i="18"/>
  <c r="A9247" i="18"/>
  <c r="A9248" i="18"/>
  <c r="A9249" i="18"/>
  <c r="A9250" i="18"/>
  <c r="A9251" i="18"/>
  <c r="A9252" i="18"/>
  <c r="A9253" i="18"/>
  <c r="A9254" i="18"/>
  <c r="A9255" i="18"/>
  <c r="A9256" i="18"/>
  <c r="A9257" i="18"/>
  <c r="A9258" i="18"/>
  <c r="A9259" i="18"/>
  <c r="A9260" i="18"/>
  <c r="A9261" i="18"/>
  <c r="A9262" i="18"/>
  <c r="A9263" i="18"/>
  <c r="A9264" i="18"/>
  <c r="A9265" i="18"/>
  <c r="A9266" i="18"/>
  <c r="A9267" i="18"/>
  <c r="A9268" i="18"/>
  <c r="A9269" i="18"/>
  <c r="A9270" i="18"/>
  <c r="A9271" i="18"/>
  <c r="A9272" i="18"/>
  <c r="A9273" i="18"/>
  <c r="A9274" i="18"/>
  <c r="A9275" i="18"/>
  <c r="A9276" i="18"/>
  <c r="A9277" i="18"/>
  <c r="A9278" i="18"/>
  <c r="A9279" i="18"/>
  <c r="A9280" i="18"/>
  <c r="A9281" i="18"/>
  <c r="A9282" i="18"/>
  <c r="A9283" i="18"/>
  <c r="A9284" i="18"/>
  <c r="A9285" i="18"/>
  <c r="A9286" i="18"/>
  <c r="A9287" i="18"/>
  <c r="A9288" i="18"/>
  <c r="A9289" i="18"/>
  <c r="A9290" i="18"/>
  <c r="A9291" i="18"/>
  <c r="A9292" i="18"/>
  <c r="A9293" i="18"/>
  <c r="A9294" i="18"/>
  <c r="A9295" i="18"/>
  <c r="A9296" i="18"/>
  <c r="A9297" i="18"/>
  <c r="A9298" i="18"/>
  <c r="A9299" i="18"/>
  <c r="A9300" i="18"/>
  <c r="A9301" i="18"/>
  <c r="A9302" i="18"/>
  <c r="A9303" i="18"/>
  <c r="A9304" i="18"/>
  <c r="A9305" i="18"/>
  <c r="A9306" i="18"/>
  <c r="A9307" i="18"/>
  <c r="A9308" i="18"/>
  <c r="A9309" i="18"/>
  <c r="A9310" i="18"/>
  <c r="A9311" i="18"/>
  <c r="A9312" i="18"/>
  <c r="A9313" i="18"/>
  <c r="A9314" i="18"/>
  <c r="A9315" i="18"/>
  <c r="A9316" i="18"/>
  <c r="A9317" i="18"/>
  <c r="A9318" i="18"/>
  <c r="A9319" i="18"/>
  <c r="A9320" i="18"/>
  <c r="A9321" i="18"/>
  <c r="A9322" i="18"/>
  <c r="A9323" i="18"/>
  <c r="A9324" i="18"/>
  <c r="A9325" i="18"/>
  <c r="A9326" i="18"/>
  <c r="A9327" i="18"/>
  <c r="A9328" i="18"/>
  <c r="A9329" i="18"/>
  <c r="A9330" i="18"/>
  <c r="A9331" i="18"/>
  <c r="A9332" i="18"/>
  <c r="A9333" i="18"/>
  <c r="A9334" i="18"/>
  <c r="A9335" i="18"/>
  <c r="A9336" i="18"/>
  <c r="A9337" i="18"/>
  <c r="A9338" i="18"/>
  <c r="A9339" i="18"/>
  <c r="A9340" i="18"/>
  <c r="A9341" i="18"/>
  <c r="A9342" i="18"/>
  <c r="A9343" i="18"/>
  <c r="A9344" i="18"/>
  <c r="A9345" i="18"/>
  <c r="A9346" i="18"/>
  <c r="A9347" i="18"/>
  <c r="A9348" i="18"/>
  <c r="A9349" i="18"/>
  <c r="A9350" i="18"/>
  <c r="A9351" i="18"/>
  <c r="A9352" i="18"/>
  <c r="A9353" i="18"/>
  <c r="A9354" i="18"/>
  <c r="A9355" i="18"/>
  <c r="A9356" i="18"/>
  <c r="A9357" i="18"/>
  <c r="A9358" i="18"/>
  <c r="A9359" i="18"/>
  <c r="A9360" i="18"/>
  <c r="A9361" i="18"/>
  <c r="A9362" i="18"/>
  <c r="A9363" i="18"/>
  <c r="A9364" i="18"/>
  <c r="A9365" i="18"/>
  <c r="A9366" i="18"/>
  <c r="A9367" i="18"/>
  <c r="A9368" i="18"/>
  <c r="A9369" i="18"/>
  <c r="A9370" i="18"/>
  <c r="A9371" i="18"/>
  <c r="A9372" i="18"/>
  <c r="A9373" i="18"/>
  <c r="A9374" i="18"/>
  <c r="A9375" i="18"/>
  <c r="A9376" i="18"/>
  <c r="A9377" i="18"/>
  <c r="A9378" i="18"/>
  <c r="A9379" i="18"/>
  <c r="A9380" i="18"/>
  <c r="A9381" i="18"/>
  <c r="A9382" i="18"/>
  <c r="A9383" i="18"/>
  <c r="A9384" i="18"/>
  <c r="A9385" i="18"/>
  <c r="A9386" i="18"/>
  <c r="A9387" i="18"/>
  <c r="A9388" i="18"/>
  <c r="A9389" i="18"/>
  <c r="A9390" i="18"/>
  <c r="A9391" i="18"/>
  <c r="A9392" i="18"/>
  <c r="A9393" i="18"/>
  <c r="A9394" i="18"/>
  <c r="A9395" i="18"/>
  <c r="A9396" i="18"/>
  <c r="A9397" i="18"/>
  <c r="A9398" i="18"/>
  <c r="A9399" i="18"/>
  <c r="A9400" i="18"/>
  <c r="A9401" i="18"/>
  <c r="A9402" i="18"/>
  <c r="A9403" i="18"/>
  <c r="A9404" i="18"/>
  <c r="A9405" i="18"/>
  <c r="A9406" i="18"/>
  <c r="A9407" i="18"/>
  <c r="A9408" i="18"/>
  <c r="A9409" i="18"/>
  <c r="A9410" i="18"/>
  <c r="A9411" i="18"/>
  <c r="A9412" i="18"/>
  <c r="A9413" i="18"/>
  <c r="A9414" i="18"/>
  <c r="A9415" i="18"/>
  <c r="A9416" i="18"/>
  <c r="A9417" i="18"/>
  <c r="A9418" i="18"/>
  <c r="A9419" i="18"/>
  <c r="A9420" i="18"/>
  <c r="A9421" i="18"/>
  <c r="A9422" i="18"/>
  <c r="A9423" i="18"/>
  <c r="A9424" i="18"/>
  <c r="A9425" i="18"/>
  <c r="A9426" i="18"/>
  <c r="A9427" i="18"/>
  <c r="A9428" i="18"/>
  <c r="A9429" i="18"/>
  <c r="A9430" i="18"/>
  <c r="A9431" i="18"/>
  <c r="A9432" i="18"/>
  <c r="A9433" i="18"/>
  <c r="A9434" i="18"/>
  <c r="A9435" i="18"/>
  <c r="A9436" i="18"/>
  <c r="A9437" i="18"/>
  <c r="A9438" i="18"/>
  <c r="A9439" i="18"/>
  <c r="A9440" i="18"/>
  <c r="A9441" i="18"/>
  <c r="A9442" i="18"/>
  <c r="A9443" i="18"/>
  <c r="A9444" i="18"/>
  <c r="A9445" i="18"/>
  <c r="A9446" i="18"/>
  <c r="A9447" i="18"/>
  <c r="A9448" i="18"/>
  <c r="A9449" i="18"/>
  <c r="A9450" i="18"/>
  <c r="A9451" i="18"/>
  <c r="A9452" i="18"/>
  <c r="A9453" i="18"/>
  <c r="A9454" i="18"/>
  <c r="A9455" i="18"/>
  <c r="A9456" i="18"/>
  <c r="A9457" i="18"/>
  <c r="A9458" i="18"/>
  <c r="A9459" i="18"/>
  <c r="A9460" i="18"/>
  <c r="A9461" i="18"/>
  <c r="A9462" i="18"/>
  <c r="A9463" i="18"/>
  <c r="A9464" i="18"/>
  <c r="A9465" i="18"/>
  <c r="A9466" i="18"/>
  <c r="A9467" i="18"/>
  <c r="A9468" i="18"/>
  <c r="A9469" i="18"/>
  <c r="A9470" i="18"/>
  <c r="A9471" i="18"/>
  <c r="A9472" i="18"/>
  <c r="A9473" i="18"/>
  <c r="A9474" i="18"/>
  <c r="A9475" i="18"/>
  <c r="A9476" i="18"/>
  <c r="A9477" i="18"/>
  <c r="A9478" i="18"/>
  <c r="A9479" i="18"/>
  <c r="A9480" i="18"/>
  <c r="A9481" i="18"/>
  <c r="A9482" i="18"/>
  <c r="A9483" i="18"/>
  <c r="A9484" i="18"/>
  <c r="A9485" i="18"/>
  <c r="A9486" i="18"/>
  <c r="A9487" i="18"/>
  <c r="A9488" i="18"/>
  <c r="A9489" i="18"/>
  <c r="A9490" i="18"/>
  <c r="A9491" i="18"/>
  <c r="A9492" i="18"/>
  <c r="A9493" i="18"/>
  <c r="A9494" i="18"/>
  <c r="A9495" i="18"/>
  <c r="A9496" i="18"/>
  <c r="A9497" i="18"/>
  <c r="A9498" i="18"/>
  <c r="A9499" i="18"/>
  <c r="A9500" i="18"/>
  <c r="A9501" i="18"/>
  <c r="A9502" i="18"/>
  <c r="A9503" i="18"/>
  <c r="A9504" i="18"/>
  <c r="A9505" i="18"/>
  <c r="A9506" i="18"/>
  <c r="A9507" i="18"/>
  <c r="A9508" i="18"/>
  <c r="A9509" i="18"/>
  <c r="A9510" i="18"/>
  <c r="A9511" i="18"/>
  <c r="A9512" i="18"/>
  <c r="A9513" i="18"/>
  <c r="A9514" i="18"/>
  <c r="A9515" i="18"/>
  <c r="A9516" i="18"/>
  <c r="A9517" i="18"/>
  <c r="A9518" i="18"/>
  <c r="A9519" i="18"/>
  <c r="A9520" i="18"/>
  <c r="A9521" i="18"/>
  <c r="A9522" i="18"/>
  <c r="A9523" i="18"/>
  <c r="A9524" i="18"/>
  <c r="A9525" i="18"/>
  <c r="A9526" i="18"/>
  <c r="A9527" i="18"/>
  <c r="A9528" i="18"/>
  <c r="A9529" i="18"/>
  <c r="A9530" i="18"/>
  <c r="A9531" i="18"/>
  <c r="A9532" i="18"/>
  <c r="A9533" i="18"/>
  <c r="A9534" i="18"/>
  <c r="A9535" i="18"/>
  <c r="A9536" i="18"/>
  <c r="A9537" i="18"/>
  <c r="A9538" i="18"/>
  <c r="A9539" i="18"/>
  <c r="A9540" i="18"/>
  <c r="A9541" i="18"/>
  <c r="A9542" i="18"/>
  <c r="A9543" i="18"/>
  <c r="A9544" i="18"/>
  <c r="A9545" i="18"/>
  <c r="A9546" i="18"/>
  <c r="A9547" i="18"/>
  <c r="A9548" i="18"/>
  <c r="A9549" i="18"/>
  <c r="A9550" i="18"/>
  <c r="A9551" i="18"/>
  <c r="A9552" i="18"/>
  <c r="A9553" i="18"/>
  <c r="A9554" i="18"/>
  <c r="A9555" i="18"/>
  <c r="A9556" i="18"/>
  <c r="A9557" i="18"/>
  <c r="A9558" i="18"/>
  <c r="A9559" i="18"/>
  <c r="A9560" i="18"/>
  <c r="A9561" i="18"/>
  <c r="A9562" i="18"/>
  <c r="A9563" i="18"/>
  <c r="A9564" i="18"/>
  <c r="A9565" i="18"/>
  <c r="A9566" i="18"/>
  <c r="A9567" i="18"/>
  <c r="A9568" i="18"/>
  <c r="A9569" i="18"/>
  <c r="A9570" i="18"/>
  <c r="A9571" i="18"/>
  <c r="A9572" i="18"/>
  <c r="A9573" i="18"/>
  <c r="A9574" i="18"/>
  <c r="A9575" i="18"/>
  <c r="A9576" i="18"/>
  <c r="A9577" i="18"/>
  <c r="A9578" i="18"/>
  <c r="A9579" i="18"/>
  <c r="A9580" i="18"/>
  <c r="A9581" i="18"/>
  <c r="A9582" i="18"/>
  <c r="A9583" i="18"/>
  <c r="A9584" i="18"/>
  <c r="A9585" i="18"/>
  <c r="A9586" i="18"/>
  <c r="A9587" i="18"/>
  <c r="A9588" i="18"/>
  <c r="A9589" i="18"/>
  <c r="A9590" i="18"/>
  <c r="A9591" i="18"/>
  <c r="A9592" i="18"/>
  <c r="A9593" i="18"/>
  <c r="A9594" i="18"/>
  <c r="A9595" i="18"/>
  <c r="A9596" i="18"/>
  <c r="A9597" i="18"/>
  <c r="A9598" i="18"/>
  <c r="A9599" i="18"/>
  <c r="A9600" i="18"/>
  <c r="A9601" i="18"/>
  <c r="A9602" i="18"/>
  <c r="A9603" i="18"/>
  <c r="A9604" i="18"/>
  <c r="A9605" i="18"/>
  <c r="A9606" i="18"/>
  <c r="A9607" i="18"/>
  <c r="A9608" i="18"/>
  <c r="A9609" i="18"/>
  <c r="A9610" i="18"/>
  <c r="A9611" i="18"/>
  <c r="A9612" i="18"/>
  <c r="A9613" i="18"/>
  <c r="A9614" i="18"/>
  <c r="A9615" i="18"/>
  <c r="A9616" i="18"/>
  <c r="A9617" i="18"/>
  <c r="A9618" i="18"/>
  <c r="A9619" i="18"/>
  <c r="A9620" i="18"/>
  <c r="A9621" i="18"/>
  <c r="A9622" i="18"/>
  <c r="A9623" i="18"/>
  <c r="A9624" i="18"/>
  <c r="A9625" i="18"/>
  <c r="A9626" i="18"/>
  <c r="A9627" i="18"/>
  <c r="A9628" i="18"/>
  <c r="A9629" i="18"/>
  <c r="A9630" i="18"/>
  <c r="A9631" i="18"/>
  <c r="A9632" i="18"/>
  <c r="A9633" i="18"/>
  <c r="A9634" i="18"/>
  <c r="A9635" i="18"/>
  <c r="A9636" i="18"/>
  <c r="A9637" i="18"/>
  <c r="A9638" i="18"/>
  <c r="A9639" i="18"/>
  <c r="A9640" i="18"/>
  <c r="A9641" i="18"/>
  <c r="A9642" i="18"/>
  <c r="A9643" i="18"/>
  <c r="A9644" i="18"/>
  <c r="A9645" i="18"/>
  <c r="A9646" i="18"/>
  <c r="A9647" i="18"/>
  <c r="A9648" i="18"/>
  <c r="A9649" i="18"/>
  <c r="A9650" i="18"/>
  <c r="A9651" i="18"/>
  <c r="A9652" i="18"/>
  <c r="A9653" i="18"/>
  <c r="A9654" i="18"/>
  <c r="A9655" i="18"/>
  <c r="A9656" i="18"/>
  <c r="A9657" i="18"/>
  <c r="A9658" i="18"/>
  <c r="A9659" i="18"/>
  <c r="A9660" i="18"/>
  <c r="A9661" i="18"/>
  <c r="A9662" i="18"/>
  <c r="A9663" i="18"/>
  <c r="A9664" i="18"/>
  <c r="A9665" i="18"/>
  <c r="A9666" i="18"/>
  <c r="A9667" i="18"/>
  <c r="A9668" i="18"/>
  <c r="A9669" i="18"/>
  <c r="A9670" i="18"/>
  <c r="A9671" i="18"/>
  <c r="A9672" i="18"/>
  <c r="A9673" i="18"/>
  <c r="A9674" i="18"/>
  <c r="A9675" i="18"/>
  <c r="A9676" i="18"/>
  <c r="A9677" i="18"/>
  <c r="A9678" i="18"/>
  <c r="A9679" i="18"/>
  <c r="A9680" i="18"/>
  <c r="A9681" i="18"/>
  <c r="A9682" i="18"/>
  <c r="A9683" i="18"/>
  <c r="A9684" i="18"/>
  <c r="A9685" i="18"/>
  <c r="A9686" i="18"/>
  <c r="A9687" i="18"/>
  <c r="A9688" i="18"/>
  <c r="A9689" i="18"/>
  <c r="A9690" i="18"/>
  <c r="A9691" i="18"/>
  <c r="A9692" i="18"/>
  <c r="A9693" i="18"/>
  <c r="A9694" i="18"/>
  <c r="A9695" i="18"/>
  <c r="A9696" i="18"/>
  <c r="A9697" i="18"/>
  <c r="A9698" i="18"/>
  <c r="A9699" i="18"/>
  <c r="A9700" i="18"/>
  <c r="A9701" i="18"/>
  <c r="A9702" i="18"/>
  <c r="A9703" i="18"/>
  <c r="A9704" i="18"/>
  <c r="A9705" i="18"/>
  <c r="A9706" i="18"/>
  <c r="A9707" i="18"/>
  <c r="A9708" i="18"/>
  <c r="A9709" i="18"/>
  <c r="A9710" i="18"/>
  <c r="A9711" i="18"/>
  <c r="A9712" i="18"/>
  <c r="A9713" i="18"/>
  <c r="A9714" i="18"/>
  <c r="A9715" i="18"/>
  <c r="A9716" i="18"/>
  <c r="A9717" i="18"/>
  <c r="A9718" i="18"/>
  <c r="A9719" i="18"/>
  <c r="A9720" i="18"/>
  <c r="A9721" i="18"/>
  <c r="A9722" i="18"/>
  <c r="A9723" i="18"/>
  <c r="A9724" i="18"/>
  <c r="A9725" i="18"/>
  <c r="A9726" i="18"/>
  <c r="A9727" i="18"/>
  <c r="A9728" i="18"/>
  <c r="A9729" i="18"/>
  <c r="A9730" i="18"/>
  <c r="A9731" i="18"/>
  <c r="A9732" i="18"/>
  <c r="A9733" i="18"/>
  <c r="A9734" i="18"/>
  <c r="A9735" i="18"/>
  <c r="A9736" i="18"/>
  <c r="A9737" i="18"/>
  <c r="A9738" i="18"/>
  <c r="A9739" i="18"/>
  <c r="A9740" i="18"/>
  <c r="A9741" i="18"/>
  <c r="A9742" i="18"/>
  <c r="A9743" i="18"/>
  <c r="A9744" i="18"/>
  <c r="A9745" i="18"/>
  <c r="A9746" i="18"/>
  <c r="A9747" i="18"/>
  <c r="A9748" i="18"/>
  <c r="A9749" i="18"/>
  <c r="A9750" i="18"/>
  <c r="A9751" i="18"/>
  <c r="A9752" i="18"/>
  <c r="A9753" i="18"/>
  <c r="A9754" i="18"/>
  <c r="A9755" i="18"/>
  <c r="A9756" i="18"/>
  <c r="A9757" i="18"/>
  <c r="A9758" i="18"/>
  <c r="A9759" i="18"/>
  <c r="A9760" i="18"/>
  <c r="A9761" i="18"/>
  <c r="A9762" i="18"/>
  <c r="A9763" i="18"/>
  <c r="A9764" i="18"/>
  <c r="A9765" i="18"/>
  <c r="A9766" i="18"/>
  <c r="A9767" i="18"/>
  <c r="A9768" i="18"/>
  <c r="A9769" i="18"/>
  <c r="A9770" i="18"/>
  <c r="A9771" i="18"/>
  <c r="A9772" i="18"/>
  <c r="A9773" i="18"/>
  <c r="A9774" i="18"/>
  <c r="A9775" i="18"/>
  <c r="A9776" i="18"/>
  <c r="A9777" i="18"/>
  <c r="A9778" i="18"/>
  <c r="A9779" i="18"/>
  <c r="A9780" i="18"/>
  <c r="A9781" i="18"/>
  <c r="A9782" i="18"/>
  <c r="A9783" i="18"/>
  <c r="A9784" i="18"/>
  <c r="A9785" i="18"/>
  <c r="A9786" i="18"/>
  <c r="A9787" i="18"/>
  <c r="A9788" i="18"/>
  <c r="A9789" i="18"/>
  <c r="A9790" i="18"/>
  <c r="A9791" i="18"/>
  <c r="A9792" i="18"/>
  <c r="A9793" i="18"/>
  <c r="A9794" i="18"/>
  <c r="A9795" i="18"/>
  <c r="A9796" i="18"/>
  <c r="A9797" i="18"/>
  <c r="A9798" i="18"/>
  <c r="A9799" i="18"/>
  <c r="A9800" i="18"/>
  <c r="A9801" i="18"/>
  <c r="A9802" i="18"/>
  <c r="A9803" i="18"/>
  <c r="A9804" i="18"/>
  <c r="A9805" i="18"/>
  <c r="A9806" i="18"/>
  <c r="A9807" i="18"/>
  <c r="A9808" i="18"/>
  <c r="A9809" i="18"/>
  <c r="A9810" i="18"/>
  <c r="A9811" i="18"/>
  <c r="A9812" i="18"/>
  <c r="A9813" i="18"/>
  <c r="A9814" i="18"/>
  <c r="A9815" i="18"/>
  <c r="A9816" i="18"/>
  <c r="A9817" i="18"/>
  <c r="A9818" i="18"/>
  <c r="A9819" i="18"/>
  <c r="A9820" i="18"/>
  <c r="A9821" i="18"/>
  <c r="A9822" i="18"/>
  <c r="A9823" i="18"/>
  <c r="A9824" i="18"/>
  <c r="A9825" i="18"/>
  <c r="A9826" i="18"/>
  <c r="A9827" i="18"/>
  <c r="A9828" i="18"/>
  <c r="A9829" i="18"/>
  <c r="A9830" i="18"/>
  <c r="A9831" i="18"/>
  <c r="A9832" i="18"/>
  <c r="A9833" i="18"/>
  <c r="A9834" i="18"/>
  <c r="A9835" i="18"/>
  <c r="A9836" i="18"/>
  <c r="A9837" i="18"/>
  <c r="A9838" i="18"/>
  <c r="A9839" i="18"/>
  <c r="A9840" i="18"/>
  <c r="A9841" i="18"/>
  <c r="A9842" i="18"/>
  <c r="A9843" i="18"/>
  <c r="A9844" i="18"/>
  <c r="A9845" i="18"/>
  <c r="A9846" i="18"/>
  <c r="A9847" i="18"/>
  <c r="A9848" i="18"/>
  <c r="A9849" i="18"/>
  <c r="A9850" i="18"/>
  <c r="A9851" i="18"/>
  <c r="A9852" i="18"/>
  <c r="A9853" i="18"/>
  <c r="A9854" i="18"/>
  <c r="A9855" i="18"/>
  <c r="A9856" i="18"/>
  <c r="A9857" i="18"/>
  <c r="A9858" i="18"/>
  <c r="A9859" i="18"/>
  <c r="A9860" i="18"/>
  <c r="A9861" i="18"/>
  <c r="A9862" i="18"/>
  <c r="A9863" i="18"/>
  <c r="A9864" i="18"/>
  <c r="A9865" i="18"/>
  <c r="A9866" i="18"/>
  <c r="A9867" i="18"/>
  <c r="A9868" i="18"/>
  <c r="A9869" i="18"/>
  <c r="A9870" i="18"/>
  <c r="A9871" i="18"/>
  <c r="A9872" i="18"/>
  <c r="A9873" i="18"/>
  <c r="A9874" i="18"/>
  <c r="A9875" i="18"/>
  <c r="A9876" i="18"/>
  <c r="A9877" i="18"/>
  <c r="A9878" i="18"/>
  <c r="A9879" i="18"/>
  <c r="A9880" i="18"/>
  <c r="A9881" i="18"/>
  <c r="A9882" i="18"/>
  <c r="A9883" i="18"/>
  <c r="A9884" i="18"/>
  <c r="A9885" i="18"/>
  <c r="A9886" i="18"/>
  <c r="A9887" i="18"/>
  <c r="A9888" i="18"/>
  <c r="A9889" i="18"/>
  <c r="A9890" i="18"/>
  <c r="A9891" i="18"/>
  <c r="A9892" i="18"/>
  <c r="A9893" i="18"/>
  <c r="A9894" i="18"/>
  <c r="A9895" i="18"/>
  <c r="A9896" i="18"/>
  <c r="A9897" i="18"/>
  <c r="A9898" i="18"/>
  <c r="A9899" i="18"/>
  <c r="A9900" i="18"/>
  <c r="A9901" i="18"/>
  <c r="A9902" i="18"/>
  <c r="A9903" i="18"/>
  <c r="A9904" i="18"/>
  <c r="A9905" i="18"/>
  <c r="A9906" i="18"/>
  <c r="A9907" i="18"/>
  <c r="A9908" i="18"/>
  <c r="A9909" i="18"/>
  <c r="A9910" i="18"/>
  <c r="A9911" i="18"/>
  <c r="A9912" i="18"/>
  <c r="A9913" i="18"/>
  <c r="A9914" i="18"/>
  <c r="A9915" i="18"/>
  <c r="A9916" i="18"/>
  <c r="A9917" i="18"/>
  <c r="A9918" i="18"/>
  <c r="A9919" i="18"/>
  <c r="A9920" i="18"/>
  <c r="A9921" i="18"/>
  <c r="A9922" i="18"/>
  <c r="A9923" i="18"/>
  <c r="A9924" i="18"/>
  <c r="A9925" i="18"/>
  <c r="A9926" i="18"/>
  <c r="A9927" i="18"/>
  <c r="A9928" i="18"/>
  <c r="A9929" i="18"/>
  <c r="A9930" i="18"/>
  <c r="A9931" i="18"/>
  <c r="A9932" i="18"/>
  <c r="A9933" i="18"/>
  <c r="A9934" i="18"/>
  <c r="A9935" i="18"/>
  <c r="A9936" i="18"/>
  <c r="A9937" i="18"/>
  <c r="A9938" i="18"/>
  <c r="A9939" i="18"/>
  <c r="A9940" i="18"/>
  <c r="A9941" i="18"/>
  <c r="A9942" i="18"/>
  <c r="A9943" i="18"/>
  <c r="A9944" i="18"/>
  <c r="A9945" i="18"/>
  <c r="A9946" i="18"/>
  <c r="A9947" i="18"/>
  <c r="A9948" i="18"/>
  <c r="A9949" i="18"/>
  <c r="A9950" i="18"/>
  <c r="A9951" i="18"/>
  <c r="A9952" i="18"/>
  <c r="A9953" i="18"/>
  <c r="A9954" i="18"/>
  <c r="A9955" i="18"/>
  <c r="A9956" i="18"/>
  <c r="A9957" i="18"/>
  <c r="A9958" i="18"/>
  <c r="A9959" i="18"/>
  <c r="A9960" i="18"/>
  <c r="A9961" i="18"/>
  <c r="A9962" i="18"/>
  <c r="A9963" i="18"/>
  <c r="A9964" i="18"/>
  <c r="A9965" i="18"/>
  <c r="A9966" i="18"/>
  <c r="A9967" i="18"/>
  <c r="A9968" i="18"/>
  <c r="A9969" i="18"/>
  <c r="A9970" i="18"/>
  <c r="A9971" i="18"/>
  <c r="A9972" i="18"/>
  <c r="A9973" i="18"/>
  <c r="A9974" i="18"/>
  <c r="A9975" i="18"/>
  <c r="A9976" i="18"/>
  <c r="A9977" i="18"/>
  <c r="A9978" i="18"/>
  <c r="A9979" i="18"/>
  <c r="A9980" i="18"/>
  <c r="A9981" i="18"/>
  <c r="A9982" i="18"/>
  <c r="A9983" i="18"/>
  <c r="A9984" i="18"/>
  <c r="A9985" i="18"/>
  <c r="A9986" i="18"/>
  <c r="A9987" i="18"/>
  <c r="A9988" i="18"/>
  <c r="A9989" i="18"/>
  <c r="A9990" i="18"/>
  <c r="A9991" i="18"/>
  <c r="A9992" i="18"/>
  <c r="A9993" i="18"/>
  <c r="A9994" i="18"/>
  <c r="A9995" i="18"/>
  <c r="A9996" i="18"/>
  <c r="A9997" i="18"/>
  <c r="A9998" i="18"/>
  <c r="A9999" i="18"/>
  <c r="A10000" i="18"/>
  <c r="A10001" i="18"/>
  <c r="A10002" i="18"/>
  <c r="A10003" i="18"/>
  <c r="A10004" i="18"/>
  <c r="A10005" i="18"/>
  <c r="A10006" i="18"/>
  <c r="A10007" i="18"/>
  <c r="A10008" i="18"/>
  <c r="A10009" i="18"/>
  <c r="A10010" i="18"/>
  <c r="A10011" i="18"/>
  <c r="A10012" i="18"/>
  <c r="A10013" i="18"/>
  <c r="A10014" i="18"/>
  <c r="A10015" i="18"/>
  <c r="A10016" i="18"/>
  <c r="A10017" i="18"/>
  <c r="A10018" i="18"/>
  <c r="A10019" i="18"/>
  <c r="A10020" i="18"/>
  <c r="A10021" i="18"/>
  <c r="A10022" i="18"/>
  <c r="A10023" i="18"/>
  <c r="A10024" i="18"/>
  <c r="A10025" i="18"/>
  <c r="A10026" i="18"/>
  <c r="A10027" i="18"/>
  <c r="A10028" i="18"/>
  <c r="A10029" i="18"/>
  <c r="A10030" i="18"/>
  <c r="A10031" i="18"/>
  <c r="A10032" i="18"/>
  <c r="A10033" i="18"/>
  <c r="A10034" i="18"/>
  <c r="A10035" i="18"/>
  <c r="A10036" i="18"/>
  <c r="A10037" i="18"/>
  <c r="A10038" i="18"/>
  <c r="A10039" i="18"/>
  <c r="A10040" i="18"/>
  <c r="A10041" i="18"/>
  <c r="A10042" i="18"/>
  <c r="A10043" i="18"/>
  <c r="A10044" i="18"/>
  <c r="A10045" i="18"/>
  <c r="A10046" i="18"/>
  <c r="A10047" i="18"/>
  <c r="A10048" i="18"/>
  <c r="A10049" i="18"/>
  <c r="A10050" i="18"/>
  <c r="A10051" i="18"/>
  <c r="A10052" i="18"/>
  <c r="A10053" i="18"/>
  <c r="A10054" i="18"/>
  <c r="A10055" i="18"/>
  <c r="A10056" i="18"/>
  <c r="A10057" i="18"/>
  <c r="A10058" i="18"/>
  <c r="A10059" i="18"/>
  <c r="A10060" i="18"/>
  <c r="A10061" i="18"/>
  <c r="A10062" i="18"/>
  <c r="A10063" i="18"/>
  <c r="A10064" i="18"/>
  <c r="A10065" i="18"/>
  <c r="A10066" i="18"/>
  <c r="A10067" i="18"/>
  <c r="O3" i="18"/>
  <c r="P3" i="18"/>
  <c r="Q3" i="18"/>
  <c r="R3" i="18"/>
  <c r="O2" i="18"/>
  <c r="P2" i="18"/>
  <c r="Q2" i="18"/>
  <c r="R2" i="18"/>
  <c r="O4" i="18"/>
  <c r="P4" i="18"/>
  <c r="Q4" i="18"/>
  <c r="R4" i="18"/>
  <c r="O5" i="18"/>
  <c r="P5" i="18"/>
  <c r="Q5" i="18"/>
  <c r="R5" i="18"/>
  <c r="O6" i="18"/>
  <c r="P6" i="18"/>
  <c r="Q6" i="18"/>
  <c r="R6" i="18"/>
  <c r="O7" i="18"/>
  <c r="P7" i="18"/>
  <c r="Q7" i="18"/>
  <c r="R7" i="18"/>
  <c r="O8" i="18"/>
  <c r="P8" i="18"/>
  <c r="Q8" i="18"/>
  <c r="R8" i="18"/>
  <c r="O9" i="18"/>
  <c r="P9" i="18"/>
  <c r="Q9" i="18"/>
  <c r="R9" i="18"/>
  <c r="O10" i="18"/>
  <c r="P10" i="18"/>
  <c r="Q10" i="18"/>
  <c r="R10" i="18"/>
  <c r="O11" i="18"/>
  <c r="P11" i="18"/>
  <c r="Q11" i="18"/>
  <c r="R11" i="18"/>
  <c r="O12" i="18"/>
  <c r="P12" i="18"/>
  <c r="Q12" i="18"/>
  <c r="R12" i="18"/>
  <c r="O13" i="18"/>
  <c r="P13" i="18"/>
  <c r="Q13" i="18"/>
  <c r="R13" i="18"/>
  <c r="O14" i="18"/>
  <c r="P14" i="18"/>
  <c r="Q14" i="18"/>
  <c r="R14" i="18"/>
  <c r="O15" i="18"/>
  <c r="P15" i="18"/>
  <c r="Q15" i="18"/>
  <c r="R15" i="18"/>
  <c r="O16" i="18"/>
  <c r="P16" i="18"/>
  <c r="Q16" i="18"/>
  <c r="R16" i="18"/>
  <c r="O17" i="18"/>
  <c r="P17" i="18"/>
  <c r="Q17" i="18"/>
  <c r="R17" i="18"/>
  <c r="O18" i="18"/>
  <c r="P18" i="18"/>
  <c r="Q18" i="18"/>
  <c r="R18" i="18"/>
  <c r="O19" i="18"/>
  <c r="P19" i="18"/>
  <c r="Q19" i="18"/>
  <c r="R19" i="18"/>
  <c r="O20" i="18"/>
  <c r="P20" i="18"/>
  <c r="Q20" i="18"/>
  <c r="R20" i="18"/>
  <c r="O21" i="18"/>
  <c r="P21" i="18"/>
  <c r="Q21" i="18"/>
  <c r="R21" i="18"/>
  <c r="O22" i="18"/>
  <c r="P22" i="18"/>
  <c r="Q22" i="18"/>
  <c r="R22" i="18"/>
  <c r="O23" i="18"/>
  <c r="P23" i="18"/>
  <c r="Q23" i="18"/>
  <c r="R23" i="18"/>
  <c r="O24" i="18"/>
  <c r="P24" i="18"/>
  <c r="Q24" i="18"/>
  <c r="R24" i="18"/>
  <c r="O25" i="18"/>
  <c r="P25" i="18"/>
  <c r="Q25" i="18"/>
  <c r="R25" i="18"/>
  <c r="O26" i="18"/>
  <c r="P26" i="18"/>
  <c r="Q26" i="18"/>
  <c r="R26" i="18"/>
  <c r="O27" i="18"/>
  <c r="P27" i="18"/>
  <c r="Q27" i="18"/>
  <c r="R27" i="18"/>
  <c r="O28" i="18"/>
  <c r="P28" i="18"/>
  <c r="Q28" i="18"/>
  <c r="R28" i="18"/>
  <c r="O29" i="18"/>
  <c r="P29" i="18"/>
  <c r="Q29" i="18"/>
  <c r="R29" i="18"/>
  <c r="O30" i="18"/>
  <c r="P30" i="18"/>
  <c r="Q30" i="18"/>
  <c r="R30" i="18"/>
  <c r="O31" i="18"/>
  <c r="P31" i="18"/>
  <c r="Q31" i="18"/>
  <c r="R31" i="18"/>
  <c r="O32" i="18"/>
  <c r="P32" i="18"/>
  <c r="Q32" i="18"/>
  <c r="R32" i="18"/>
  <c r="O33" i="18"/>
  <c r="P33" i="18"/>
  <c r="Q33" i="18"/>
  <c r="R33" i="18"/>
  <c r="O34" i="18"/>
  <c r="P34" i="18"/>
  <c r="Q34" i="18"/>
  <c r="R34" i="18"/>
  <c r="O35" i="18"/>
  <c r="P35" i="18"/>
  <c r="Q35" i="18"/>
  <c r="R35" i="18"/>
  <c r="O36" i="18"/>
  <c r="P36" i="18"/>
  <c r="Q36" i="18"/>
  <c r="R36" i="18"/>
  <c r="O37" i="18"/>
  <c r="P37" i="18"/>
  <c r="Q37" i="18"/>
  <c r="R37" i="18"/>
  <c r="O38" i="18"/>
  <c r="P38" i="18"/>
  <c r="Q38" i="18"/>
  <c r="R38" i="18"/>
  <c r="O39" i="18"/>
  <c r="P39" i="18"/>
  <c r="Q39" i="18"/>
  <c r="R39" i="18"/>
  <c r="O40" i="18"/>
  <c r="P40" i="18"/>
  <c r="Q40" i="18"/>
  <c r="R40" i="18"/>
  <c r="O41" i="18"/>
  <c r="P41" i="18"/>
  <c r="Q41" i="18"/>
  <c r="R41" i="18"/>
  <c r="O42" i="18"/>
  <c r="P42" i="18"/>
  <c r="Q42" i="18"/>
  <c r="R42" i="18"/>
  <c r="O43" i="18"/>
  <c r="P43" i="18"/>
  <c r="Q43" i="18"/>
  <c r="R43" i="18"/>
  <c r="O44" i="18"/>
  <c r="P44" i="18"/>
  <c r="Q44" i="18"/>
  <c r="R44" i="18"/>
  <c r="O45" i="18"/>
  <c r="P45" i="18"/>
  <c r="Q45" i="18"/>
  <c r="R45" i="18"/>
  <c r="O46" i="18"/>
  <c r="P46" i="18"/>
  <c r="Q46" i="18"/>
  <c r="R46" i="18"/>
  <c r="O47" i="18"/>
  <c r="P47" i="18"/>
  <c r="Q47" i="18"/>
  <c r="R47" i="18"/>
  <c r="O48" i="18"/>
  <c r="P48" i="18"/>
  <c r="Q48" i="18"/>
  <c r="R48" i="18"/>
  <c r="O49" i="18"/>
  <c r="P49" i="18"/>
  <c r="Q49" i="18"/>
  <c r="R49" i="18"/>
  <c r="O50" i="18"/>
  <c r="P50" i="18"/>
  <c r="Q50" i="18"/>
  <c r="R50" i="18"/>
  <c r="O51" i="18"/>
  <c r="P51" i="18"/>
  <c r="Q51" i="18"/>
  <c r="R51" i="18"/>
  <c r="E3" i="11"/>
  <c r="F3" i="11"/>
  <c r="G3" i="11"/>
  <c r="H3" i="11"/>
  <c r="I3" i="11"/>
  <c r="E4" i="11"/>
  <c r="F4" i="11"/>
  <c r="G4" i="11"/>
  <c r="H4" i="11"/>
  <c r="I4" i="11"/>
  <c r="E5" i="11"/>
  <c r="F5" i="11"/>
  <c r="G5" i="11"/>
  <c r="H5" i="11"/>
  <c r="I5" i="11"/>
  <c r="E6" i="11"/>
  <c r="F6" i="11"/>
  <c r="G6" i="11"/>
  <c r="H6" i="11"/>
  <c r="I6" i="11"/>
  <c r="E7" i="11"/>
  <c r="F7" i="11"/>
  <c r="G7" i="11"/>
  <c r="H7" i="11"/>
  <c r="I7" i="11"/>
  <c r="E8" i="11"/>
  <c r="F8" i="11"/>
  <c r="G8" i="11"/>
  <c r="H8" i="11"/>
  <c r="I8" i="11"/>
  <c r="E9" i="11"/>
  <c r="F9" i="11"/>
  <c r="G9" i="11"/>
  <c r="H9" i="11"/>
  <c r="I9" i="11"/>
  <c r="E10" i="11"/>
  <c r="F10" i="11"/>
  <c r="G10" i="11"/>
  <c r="H10" i="11"/>
  <c r="I10" i="11"/>
  <c r="E11" i="11"/>
  <c r="F11" i="11"/>
  <c r="G11" i="11"/>
  <c r="H11" i="11"/>
  <c r="I11" i="11"/>
  <c r="E12" i="11"/>
  <c r="F12" i="11"/>
  <c r="G12" i="11"/>
  <c r="H12" i="11"/>
  <c r="I12" i="11"/>
  <c r="E13" i="11"/>
  <c r="F13" i="11"/>
  <c r="G13" i="11"/>
  <c r="H13" i="11"/>
  <c r="I13" i="11"/>
  <c r="E14" i="11"/>
  <c r="F14" i="11"/>
  <c r="G14" i="11"/>
  <c r="H14" i="11"/>
  <c r="I14" i="11"/>
  <c r="E15" i="11"/>
  <c r="F15" i="11"/>
  <c r="G15" i="11"/>
  <c r="H15" i="11"/>
  <c r="I15" i="11"/>
  <c r="E16" i="11"/>
  <c r="F16" i="11"/>
  <c r="G16" i="11"/>
  <c r="H16" i="11"/>
  <c r="I16" i="11"/>
  <c r="E17" i="11"/>
  <c r="F17" i="11"/>
  <c r="G17" i="11"/>
  <c r="H17" i="11"/>
  <c r="I17" i="11"/>
  <c r="E18" i="11"/>
  <c r="F18" i="11"/>
  <c r="G18" i="11"/>
  <c r="H18" i="11"/>
  <c r="I18" i="11"/>
  <c r="E19" i="11"/>
  <c r="F19" i="11"/>
  <c r="G19" i="11"/>
  <c r="H19" i="11"/>
  <c r="I19" i="11"/>
  <c r="E20" i="11"/>
  <c r="F20" i="11"/>
  <c r="G20" i="11"/>
  <c r="H20" i="11"/>
  <c r="I20" i="11"/>
  <c r="E21" i="11"/>
  <c r="F21" i="11"/>
  <c r="G21" i="11"/>
  <c r="H21" i="11"/>
  <c r="I21" i="11"/>
  <c r="E22" i="11"/>
  <c r="F22" i="11"/>
  <c r="G22" i="11"/>
  <c r="H22" i="11"/>
  <c r="I22" i="11"/>
  <c r="E23" i="11"/>
  <c r="F23" i="11"/>
  <c r="G23" i="11"/>
  <c r="H23" i="11"/>
  <c r="I23" i="11"/>
  <c r="E24" i="11"/>
  <c r="F24" i="11"/>
  <c r="G24" i="11"/>
  <c r="H24" i="11"/>
  <c r="I24" i="11"/>
  <c r="E25" i="11"/>
  <c r="F25" i="11"/>
  <c r="G25" i="11"/>
  <c r="H25" i="11"/>
  <c r="I25" i="11"/>
  <c r="E26" i="11"/>
  <c r="F26" i="11"/>
  <c r="G26" i="11"/>
  <c r="H26" i="11"/>
  <c r="I26" i="11"/>
  <c r="E27" i="11"/>
  <c r="F27" i="11"/>
  <c r="G27" i="11"/>
  <c r="H27" i="11"/>
  <c r="I27" i="11"/>
  <c r="E28" i="11"/>
  <c r="F28" i="11"/>
  <c r="G28" i="11"/>
  <c r="H28" i="11"/>
  <c r="I28" i="11"/>
  <c r="E29" i="11"/>
  <c r="F29" i="11"/>
  <c r="G29" i="11"/>
  <c r="H29" i="11"/>
  <c r="I29" i="11"/>
  <c r="E30" i="11"/>
  <c r="F30" i="11"/>
  <c r="G30" i="11"/>
  <c r="H30" i="11"/>
  <c r="I30" i="11"/>
  <c r="E31" i="11"/>
  <c r="F31" i="11"/>
  <c r="G31" i="11"/>
  <c r="H31" i="11"/>
  <c r="I31" i="11"/>
  <c r="E32" i="11"/>
  <c r="F32" i="11"/>
  <c r="G32" i="11"/>
  <c r="H32" i="11"/>
  <c r="I32" i="11"/>
  <c r="E33" i="11"/>
  <c r="F33" i="11"/>
  <c r="G33" i="11"/>
  <c r="H33" i="11"/>
  <c r="I33" i="11"/>
  <c r="E34" i="11"/>
  <c r="F34" i="11"/>
  <c r="G34" i="11"/>
  <c r="H34" i="11"/>
  <c r="I34" i="11"/>
  <c r="E35" i="11"/>
  <c r="F35" i="11"/>
  <c r="G35" i="11"/>
  <c r="H35" i="11"/>
  <c r="I35" i="11"/>
  <c r="E36" i="11"/>
  <c r="F36" i="11"/>
  <c r="G36" i="11"/>
  <c r="H36" i="11"/>
  <c r="I36" i="11"/>
  <c r="E37" i="11"/>
  <c r="F37" i="11"/>
  <c r="G37" i="11"/>
  <c r="H37" i="11"/>
  <c r="I37" i="11"/>
  <c r="E38" i="11"/>
  <c r="F38" i="11"/>
  <c r="G38" i="11"/>
  <c r="H38" i="11"/>
  <c r="I38" i="11"/>
  <c r="E39" i="11"/>
  <c r="F39" i="11"/>
  <c r="G39" i="11"/>
  <c r="H39" i="11"/>
  <c r="I39" i="11"/>
  <c r="E40" i="11"/>
  <c r="F40" i="11"/>
  <c r="G40" i="11"/>
  <c r="H40" i="11"/>
  <c r="I40" i="11"/>
  <c r="E41" i="11"/>
  <c r="F41" i="11"/>
  <c r="G41" i="11"/>
  <c r="H41" i="11"/>
  <c r="I41" i="11"/>
  <c r="E42" i="11"/>
  <c r="F42" i="11"/>
  <c r="G42" i="11"/>
  <c r="H42" i="11"/>
  <c r="I42" i="11"/>
  <c r="E43" i="11"/>
  <c r="F43" i="11"/>
  <c r="G43" i="11"/>
  <c r="H43" i="11"/>
  <c r="I43" i="11"/>
  <c r="E44" i="11"/>
  <c r="F44" i="11"/>
  <c r="G44" i="11"/>
  <c r="H44" i="11"/>
  <c r="I44" i="11"/>
  <c r="E45" i="11"/>
  <c r="F45" i="11"/>
  <c r="G45" i="11"/>
  <c r="H45" i="11"/>
  <c r="I45" i="11"/>
  <c r="E46" i="11"/>
  <c r="F46" i="11"/>
  <c r="G46" i="11"/>
  <c r="H46" i="11"/>
  <c r="I46" i="11"/>
  <c r="E47" i="11"/>
  <c r="F47" i="11"/>
  <c r="G47" i="11"/>
  <c r="H47" i="11"/>
  <c r="I47" i="11"/>
  <c r="E48" i="11"/>
  <c r="F48" i="11"/>
  <c r="G48" i="11"/>
  <c r="H48" i="11"/>
  <c r="I48" i="11"/>
  <c r="E49" i="11"/>
  <c r="F49" i="11"/>
  <c r="G49" i="11"/>
  <c r="H49" i="11"/>
  <c r="I49" i="11"/>
  <c r="E50" i="11"/>
  <c r="F50" i="11"/>
  <c r="G50" i="11"/>
  <c r="H50" i="11"/>
  <c r="I50" i="11"/>
  <c r="E51" i="11"/>
  <c r="F51" i="11"/>
  <c r="G51" i="11"/>
  <c r="H51" i="11"/>
  <c r="I51" i="11"/>
  <c r="I2" i="11"/>
  <c r="H2" i="11"/>
  <c r="G2" i="11"/>
  <c r="F2" i="11"/>
  <c r="E2" i="11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B2195" i="18"/>
  <c r="B2196" i="18"/>
  <c r="B2197" i="18"/>
  <c r="B2198" i="18"/>
  <c r="B2199" i="18"/>
  <c r="B2200" i="18"/>
  <c r="B2201" i="18"/>
  <c r="B2202" i="18"/>
  <c r="B2203" i="18"/>
  <c r="B2204" i="18"/>
  <c r="B2205" i="18"/>
  <c r="B2206" i="18"/>
  <c r="B2207" i="18"/>
  <c r="B2208" i="18"/>
  <c r="B2209" i="18"/>
  <c r="B2210" i="18"/>
  <c r="B2211" i="18"/>
  <c r="B2212" i="18"/>
  <c r="B2213" i="18"/>
  <c r="B2214" i="18"/>
  <c r="B2215" i="18"/>
  <c r="B2216" i="18"/>
  <c r="B2217" i="18"/>
  <c r="B2218" i="18"/>
  <c r="B2219" i="18"/>
  <c r="B2220" i="18"/>
  <c r="B2221" i="18"/>
  <c r="B2222" i="18"/>
  <c r="B2223" i="18"/>
  <c r="B2224" i="18"/>
  <c r="B2225" i="18"/>
  <c r="B2226" i="18"/>
  <c r="B2227" i="18"/>
  <c r="B2228" i="18"/>
  <c r="B2229" i="18"/>
  <c r="B2230" i="18"/>
  <c r="B2231" i="18"/>
  <c r="B2232" i="18"/>
  <c r="B2233" i="18"/>
  <c r="B2234" i="18"/>
  <c r="B2235" i="18"/>
  <c r="B2236" i="18"/>
  <c r="B2237" i="18"/>
  <c r="B2238" i="18"/>
  <c r="B2239" i="18"/>
  <c r="B2240" i="18"/>
  <c r="B2241" i="18"/>
  <c r="B2242" i="18"/>
  <c r="B2243" i="18"/>
  <c r="B2244" i="18"/>
  <c r="B2245" i="18"/>
  <c r="B2246" i="18"/>
  <c r="B2247" i="18"/>
  <c r="B2248" i="18"/>
  <c r="B2249" i="18"/>
  <c r="B2250" i="18"/>
  <c r="B2251" i="18"/>
  <c r="B2252" i="18"/>
  <c r="B2253" i="18"/>
  <c r="B2254" i="18"/>
  <c r="B2255" i="18"/>
  <c r="B2256" i="18"/>
  <c r="B2257" i="18"/>
  <c r="B2258" i="18"/>
  <c r="B2259" i="18"/>
  <c r="B2260" i="18"/>
  <c r="B2261" i="18"/>
  <c r="B2262" i="18"/>
  <c r="B2263" i="18"/>
  <c r="B2264" i="18"/>
  <c r="B2265" i="18"/>
  <c r="B2266" i="18"/>
  <c r="B2267" i="18"/>
  <c r="B2268" i="18"/>
  <c r="B2269" i="18"/>
  <c r="B2270" i="18"/>
  <c r="B2271" i="18"/>
  <c r="B2272" i="18"/>
  <c r="B2273" i="18"/>
  <c r="B2274" i="18"/>
  <c r="B2275" i="18"/>
  <c r="B2276" i="18"/>
  <c r="B2277" i="18"/>
  <c r="B2278" i="18"/>
  <c r="B2279" i="18"/>
  <c r="B2280" i="18"/>
  <c r="B2281" i="18"/>
  <c r="B2282" i="18"/>
  <c r="B2283" i="18"/>
  <c r="B2284" i="18"/>
  <c r="B2285" i="18"/>
  <c r="B2286" i="18"/>
  <c r="B2287" i="18"/>
  <c r="B2288" i="18"/>
  <c r="B2289" i="18"/>
  <c r="B2290" i="18"/>
  <c r="B2291" i="18"/>
  <c r="B2292" i="18"/>
  <c r="B2293" i="18"/>
  <c r="B2294" i="18"/>
  <c r="B2295" i="18"/>
  <c r="B2296" i="18"/>
  <c r="B2297" i="18"/>
  <c r="B2298" i="18"/>
  <c r="B2299" i="18"/>
  <c r="B2300" i="18"/>
  <c r="B2301" i="18"/>
  <c r="B2302" i="18"/>
  <c r="B2303" i="18"/>
  <c r="B2304" i="18"/>
  <c r="B2305" i="18"/>
  <c r="B2306" i="18"/>
  <c r="B2307" i="18"/>
  <c r="B2308" i="18"/>
  <c r="B2309" i="18"/>
  <c r="B2310" i="18"/>
  <c r="B2311" i="18"/>
  <c r="B2312" i="18"/>
  <c r="B2313" i="18"/>
  <c r="B2314" i="18"/>
  <c r="B2315" i="18"/>
  <c r="B2316" i="18"/>
  <c r="B2317" i="18"/>
  <c r="B2318" i="18"/>
  <c r="B2319" i="18"/>
  <c r="B2320" i="18"/>
  <c r="B2321" i="18"/>
  <c r="B2322" i="18"/>
  <c r="B2323" i="18"/>
  <c r="B2324" i="18"/>
  <c r="B2325" i="18"/>
  <c r="B2326" i="18"/>
  <c r="B2327" i="18"/>
  <c r="B2328" i="18"/>
  <c r="B2329" i="18"/>
  <c r="B2330" i="18"/>
  <c r="B2331" i="18"/>
  <c r="B2332" i="18"/>
  <c r="B2333" i="18"/>
  <c r="B2334" i="18"/>
  <c r="B2335" i="18"/>
  <c r="B2336" i="18"/>
  <c r="B2337" i="18"/>
  <c r="B2338" i="18"/>
  <c r="B2339" i="18"/>
  <c r="B2340" i="18"/>
  <c r="B2341" i="18"/>
  <c r="B2342" i="18"/>
  <c r="B2343" i="18"/>
  <c r="B2344" i="18"/>
  <c r="B2345" i="18"/>
  <c r="B2346" i="18"/>
  <c r="B2347" i="18"/>
  <c r="B2348" i="18"/>
  <c r="B2349" i="18"/>
  <c r="B2350" i="18"/>
  <c r="B2351" i="18"/>
  <c r="B2352" i="18"/>
  <c r="B2353" i="18"/>
  <c r="B2354" i="18"/>
  <c r="B2355" i="18"/>
  <c r="B2356" i="18"/>
  <c r="B2357" i="18"/>
  <c r="B2358" i="18"/>
  <c r="B2359" i="18"/>
  <c r="B2360" i="18"/>
  <c r="B2361" i="18"/>
  <c r="B2362" i="18"/>
  <c r="B2363" i="18"/>
  <c r="B2364" i="18"/>
  <c r="B2365" i="18"/>
  <c r="B2366" i="18"/>
  <c r="B2367" i="18"/>
  <c r="B2368" i="18"/>
  <c r="B2369" i="18"/>
  <c r="B2370" i="18"/>
  <c r="B2371" i="18"/>
  <c r="B2372" i="18"/>
  <c r="B2373" i="18"/>
  <c r="B2374" i="18"/>
  <c r="B2375" i="18"/>
  <c r="B2376" i="18"/>
  <c r="B2377" i="18"/>
  <c r="B2378" i="18"/>
  <c r="B2379" i="18"/>
  <c r="B2380" i="18"/>
  <c r="B2381" i="18"/>
  <c r="B2382" i="18"/>
  <c r="B2383" i="18"/>
  <c r="B2384" i="18"/>
  <c r="B2385" i="18"/>
  <c r="B2386" i="18"/>
  <c r="B2387" i="18"/>
  <c r="B2388" i="18"/>
  <c r="B2389" i="18"/>
  <c r="B2390" i="18"/>
  <c r="B2391" i="18"/>
  <c r="B2392" i="18"/>
  <c r="B2393" i="18"/>
  <c r="B2394" i="18"/>
  <c r="B2395" i="18"/>
  <c r="B2396" i="18"/>
  <c r="B2397" i="18"/>
  <c r="B2398" i="18"/>
  <c r="B2399" i="18"/>
  <c r="B2400" i="18"/>
  <c r="B2401" i="18"/>
  <c r="B2402" i="18"/>
  <c r="B2403" i="18"/>
  <c r="B2404" i="18"/>
  <c r="B2405" i="18"/>
  <c r="B2406" i="18"/>
  <c r="B2407" i="18"/>
  <c r="B2408" i="18"/>
  <c r="B2409" i="18"/>
  <c r="B2410" i="18"/>
  <c r="B2411" i="18"/>
  <c r="B2412" i="18"/>
  <c r="B2413" i="18"/>
  <c r="B2414" i="18"/>
  <c r="B2415" i="18"/>
  <c r="B2416" i="18"/>
  <c r="B2417" i="18"/>
  <c r="B2418" i="18"/>
  <c r="B2419" i="18"/>
  <c r="B2420" i="18"/>
  <c r="B2421" i="18"/>
  <c r="B2422" i="18"/>
  <c r="B2423" i="18"/>
  <c r="B2424" i="18"/>
  <c r="B2425" i="18"/>
  <c r="B2426" i="18"/>
  <c r="B2427" i="18"/>
  <c r="B2428" i="18"/>
  <c r="B2429" i="18"/>
  <c r="B2430" i="18"/>
  <c r="B2431" i="18"/>
  <c r="B2432" i="18"/>
  <c r="B2433" i="18"/>
  <c r="B2434" i="18"/>
  <c r="B2435" i="18"/>
  <c r="B2436" i="18"/>
  <c r="B2437" i="18"/>
  <c r="B2438" i="18"/>
  <c r="B2439" i="18"/>
  <c r="B2440" i="18"/>
  <c r="B2441" i="18"/>
  <c r="B2442" i="18"/>
  <c r="B2443" i="18"/>
  <c r="B2444" i="18"/>
  <c r="B2445" i="18"/>
  <c r="B2446" i="18"/>
  <c r="B2447" i="18"/>
  <c r="B2448" i="18"/>
  <c r="B2449" i="18"/>
  <c r="B2450" i="18"/>
  <c r="B2451" i="18"/>
  <c r="B2452" i="18"/>
  <c r="B2453" i="18"/>
  <c r="B2454" i="18"/>
  <c r="B2455" i="18"/>
  <c r="B2456" i="18"/>
  <c r="B2457" i="18"/>
  <c r="B2458" i="18"/>
  <c r="B2459" i="18"/>
  <c r="B2460" i="18"/>
  <c r="B2461" i="18"/>
  <c r="B2462" i="18"/>
  <c r="B2463" i="18"/>
  <c r="B2464" i="18"/>
  <c r="B2465" i="18"/>
  <c r="B2466" i="18"/>
  <c r="B2467" i="18"/>
  <c r="B2468" i="18"/>
  <c r="B2469" i="18"/>
  <c r="B2470" i="18"/>
  <c r="B2471" i="18"/>
  <c r="B2472" i="18"/>
  <c r="B2473" i="18"/>
  <c r="B2474" i="18"/>
  <c r="B2475" i="18"/>
  <c r="B2476" i="18"/>
  <c r="B2477" i="18"/>
  <c r="B2478" i="18"/>
  <c r="B2479" i="18"/>
  <c r="B2480" i="18"/>
  <c r="B2481" i="18"/>
  <c r="B2482" i="18"/>
  <c r="B2483" i="18"/>
  <c r="B2484" i="18"/>
  <c r="B2485" i="18"/>
  <c r="B2486" i="18"/>
  <c r="B2487" i="18"/>
  <c r="B2488" i="18"/>
  <c r="B2489" i="18"/>
  <c r="B2490" i="18"/>
  <c r="B2491" i="18"/>
  <c r="B2492" i="18"/>
  <c r="B2493" i="18"/>
  <c r="B2494" i="18"/>
  <c r="B2495" i="18"/>
  <c r="B2496" i="18"/>
  <c r="B2497" i="18"/>
  <c r="B2498" i="18"/>
  <c r="B2499" i="18"/>
  <c r="B2500" i="18"/>
  <c r="B2501" i="18"/>
  <c r="B2502" i="18"/>
  <c r="B2503" i="18"/>
  <c r="B2504" i="18"/>
  <c r="B2505" i="18"/>
  <c r="B2506" i="18"/>
  <c r="B2507" i="18"/>
  <c r="B2508" i="18"/>
  <c r="B2509" i="18"/>
  <c r="B2510" i="18"/>
  <c r="B2511" i="18"/>
  <c r="B2512" i="18"/>
  <c r="B2513" i="18"/>
  <c r="B2514" i="18"/>
  <c r="B2515" i="18"/>
  <c r="B2516" i="18"/>
  <c r="B2517" i="18"/>
  <c r="B2518" i="18"/>
  <c r="B2519" i="18"/>
  <c r="B2520" i="18"/>
  <c r="B2521" i="18"/>
  <c r="B2522" i="18"/>
  <c r="B2523" i="18"/>
  <c r="B2524" i="18"/>
  <c r="B2525" i="18"/>
  <c r="B2526" i="18"/>
  <c r="B2527" i="18"/>
  <c r="B2528" i="18"/>
  <c r="B2529" i="18"/>
  <c r="B2530" i="18"/>
  <c r="B2531" i="18"/>
  <c r="B2532" i="18"/>
  <c r="B2533" i="18"/>
  <c r="B2534" i="18"/>
  <c r="B2535" i="18"/>
  <c r="B2536" i="18"/>
  <c r="B2537" i="18"/>
  <c r="B2538" i="18"/>
  <c r="B2539" i="18"/>
  <c r="B2540" i="18"/>
  <c r="B2541" i="18"/>
  <c r="B2542" i="18"/>
  <c r="B2543" i="18"/>
  <c r="B2544" i="18"/>
  <c r="B2545" i="18"/>
  <c r="B2546" i="18"/>
  <c r="B2547" i="18"/>
  <c r="B2548" i="18"/>
  <c r="B2549" i="18"/>
  <c r="B2550" i="18"/>
  <c r="B2551" i="18"/>
  <c r="B2552" i="18"/>
  <c r="B2553" i="18"/>
  <c r="B2554" i="18"/>
  <c r="B2555" i="18"/>
  <c r="B2556" i="18"/>
  <c r="B2557" i="18"/>
  <c r="B2558" i="18"/>
  <c r="B2559" i="18"/>
  <c r="B2560" i="18"/>
  <c r="B2561" i="18"/>
  <c r="B2562" i="18"/>
  <c r="B2563" i="18"/>
  <c r="B2564" i="18"/>
  <c r="B2565" i="18"/>
  <c r="B2566" i="18"/>
  <c r="B2567" i="18"/>
  <c r="B2568" i="18"/>
  <c r="B2569" i="18"/>
  <c r="B2570" i="18"/>
  <c r="B2571" i="18"/>
  <c r="B2572" i="18"/>
  <c r="B2573" i="18"/>
  <c r="B2574" i="18"/>
  <c r="B2575" i="18"/>
  <c r="B2576" i="18"/>
  <c r="B2577" i="18"/>
  <c r="B2578" i="18"/>
  <c r="B2579" i="18"/>
  <c r="B2580" i="18"/>
  <c r="B2581" i="18"/>
  <c r="B2582" i="18"/>
  <c r="B2583" i="18"/>
  <c r="B2584" i="18"/>
  <c r="B2585" i="18"/>
  <c r="B2586" i="18"/>
  <c r="B2587" i="18"/>
  <c r="B2588" i="18"/>
  <c r="B2589" i="18"/>
  <c r="B2590" i="18"/>
  <c r="B2591" i="18"/>
  <c r="B2592" i="18"/>
  <c r="B2593" i="18"/>
  <c r="B2594" i="18"/>
  <c r="B2595" i="18"/>
  <c r="B2596" i="18"/>
  <c r="B2597" i="18"/>
  <c r="B2598" i="18"/>
  <c r="B2599" i="18"/>
  <c r="B2600" i="18"/>
  <c r="B2601" i="18"/>
  <c r="B2602" i="18"/>
  <c r="B2603" i="18"/>
  <c r="B2604" i="18"/>
  <c r="B2605" i="18"/>
  <c r="B2606" i="18"/>
  <c r="B2607" i="18"/>
  <c r="B2608" i="18"/>
  <c r="B2609" i="18"/>
  <c r="B2610" i="18"/>
  <c r="B2611" i="18"/>
  <c r="B2612" i="18"/>
  <c r="B2613" i="18"/>
  <c r="B2614" i="18"/>
  <c r="B2615" i="18"/>
  <c r="B2616" i="18"/>
  <c r="B2617" i="18"/>
  <c r="B2618" i="18"/>
  <c r="B2619" i="18"/>
  <c r="B2620" i="18"/>
  <c r="B2621" i="18"/>
  <c r="B2622" i="18"/>
  <c r="B2623" i="18"/>
  <c r="B2624" i="18"/>
  <c r="B2625" i="18"/>
  <c r="B2626" i="18"/>
  <c r="B2627" i="18"/>
  <c r="B2628" i="18"/>
  <c r="B2629" i="18"/>
  <c r="B2630" i="18"/>
  <c r="B2631" i="18"/>
  <c r="B2632" i="18"/>
  <c r="B2633" i="18"/>
  <c r="B2634" i="18"/>
  <c r="B2635" i="18"/>
  <c r="B2636" i="18"/>
  <c r="B2637" i="18"/>
  <c r="B2638" i="18"/>
  <c r="B2639" i="18"/>
  <c r="B2640" i="18"/>
  <c r="B2641" i="18"/>
  <c r="B2642" i="18"/>
  <c r="B2643" i="18"/>
  <c r="B2644" i="18"/>
  <c r="B2645" i="18"/>
  <c r="B2646" i="18"/>
  <c r="B2647" i="18"/>
  <c r="B2648" i="18"/>
  <c r="B2649" i="18"/>
  <c r="B2650" i="18"/>
  <c r="B2651" i="18"/>
  <c r="B2652" i="18"/>
  <c r="B2653" i="18"/>
  <c r="B2654" i="18"/>
  <c r="B2655" i="18"/>
  <c r="B2656" i="18"/>
  <c r="B2657" i="18"/>
  <c r="B2658" i="18"/>
  <c r="B2659" i="18"/>
  <c r="B2660" i="18"/>
  <c r="B2661" i="18"/>
  <c r="B2662" i="18"/>
  <c r="B2663" i="18"/>
  <c r="B2664" i="18"/>
  <c r="B2665" i="18"/>
  <c r="B2666" i="18"/>
  <c r="B2667" i="18"/>
  <c r="B2668" i="18"/>
  <c r="B2669" i="18"/>
  <c r="B2670" i="18"/>
  <c r="B2671" i="18"/>
  <c r="B2672" i="18"/>
  <c r="B2673" i="18"/>
  <c r="B2674" i="18"/>
  <c r="B2675" i="18"/>
  <c r="B2676" i="18"/>
  <c r="B2677" i="18"/>
  <c r="B2678" i="18"/>
  <c r="B2679" i="18"/>
  <c r="B2680" i="18"/>
  <c r="B2681" i="18"/>
  <c r="B2682" i="18"/>
  <c r="B2683" i="18"/>
  <c r="B2684" i="18"/>
  <c r="B2685" i="18"/>
  <c r="B2686" i="18"/>
  <c r="B2687" i="18"/>
  <c r="B2688" i="18"/>
  <c r="B2689" i="18"/>
  <c r="B2690" i="18"/>
  <c r="B2691" i="18"/>
  <c r="B2692" i="18"/>
  <c r="B2693" i="18"/>
  <c r="B2694" i="18"/>
  <c r="B2695" i="18"/>
  <c r="B2696" i="18"/>
  <c r="B2697" i="18"/>
  <c r="B2698" i="18"/>
  <c r="B2699" i="18"/>
  <c r="B2700" i="18"/>
  <c r="B2701" i="18"/>
  <c r="B2702" i="18"/>
  <c r="B2703" i="18"/>
  <c r="B2704" i="18"/>
  <c r="B2705" i="18"/>
  <c r="B2706" i="18"/>
  <c r="B2707" i="18"/>
  <c r="B2708" i="18"/>
  <c r="B2709" i="18"/>
  <c r="B2710" i="18"/>
  <c r="B2711" i="18"/>
  <c r="B2712" i="18"/>
  <c r="B2713" i="18"/>
  <c r="B2714" i="18"/>
  <c r="B2715" i="18"/>
  <c r="B2716" i="18"/>
  <c r="B2717" i="18"/>
  <c r="B2718" i="18"/>
  <c r="B2719" i="18"/>
  <c r="B2720" i="18"/>
  <c r="B2721" i="18"/>
  <c r="B2722" i="18"/>
  <c r="B2723" i="18"/>
  <c r="B2724" i="18"/>
  <c r="B2725" i="18"/>
  <c r="B2726" i="18"/>
  <c r="B2727" i="18"/>
  <c r="B2728" i="18"/>
  <c r="B2729" i="18"/>
  <c r="B2730" i="18"/>
  <c r="B2731" i="18"/>
  <c r="B2732" i="18"/>
  <c r="B2733" i="18"/>
  <c r="B2734" i="18"/>
  <c r="B2735" i="18"/>
  <c r="B2736" i="18"/>
  <c r="B2737" i="18"/>
  <c r="B2738" i="18"/>
  <c r="B2739" i="18"/>
  <c r="B2740" i="18"/>
  <c r="B2741" i="18"/>
  <c r="B2742" i="18"/>
  <c r="B2743" i="18"/>
  <c r="B2744" i="18"/>
  <c r="B2745" i="18"/>
  <c r="B2746" i="18"/>
  <c r="B2747" i="18"/>
  <c r="B2748" i="18"/>
  <c r="B2749" i="18"/>
  <c r="B2750" i="18"/>
  <c r="B2751" i="18"/>
  <c r="B2752" i="18"/>
  <c r="B2753" i="18"/>
  <c r="B2754" i="18"/>
  <c r="B2755" i="18"/>
  <c r="B2756" i="18"/>
  <c r="B2757" i="18"/>
  <c r="B2758" i="18"/>
  <c r="B2759" i="18"/>
  <c r="B2760" i="18"/>
  <c r="B2761" i="18"/>
  <c r="B2762" i="18"/>
  <c r="B2763" i="18"/>
  <c r="B2764" i="18"/>
  <c r="B2765" i="18"/>
  <c r="B2766" i="18"/>
  <c r="B2767" i="18"/>
  <c r="B2768" i="18"/>
  <c r="B2769" i="18"/>
  <c r="B2770" i="18"/>
  <c r="B2771" i="18"/>
  <c r="B2772" i="18"/>
  <c r="B2773" i="18"/>
  <c r="B2774" i="18"/>
  <c r="B2775" i="18"/>
  <c r="B2776" i="18"/>
  <c r="B2777" i="18"/>
  <c r="B2778" i="18"/>
  <c r="B2779" i="18"/>
  <c r="B2780" i="18"/>
  <c r="B2781" i="18"/>
  <c r="B2782" i="18"/>
  <c r="B2783" i="18"/>
  <c r="B2784" i="18"/>
  <c r="B2785" i="18"/>
  <c r="B2786" i="18"/>
  <c r="B2787" i="18"/>
  <c r="B2788" i="18"/>
  <c r="B2789" i="18"/>
  <c r="B2790" i="18"/>
  <c r="B2791" i="18"/>
  <c r="B2792" i="18"/>
  <c r="B2793" i="18"/>
  <c r="B2794" i="18"/>
  <c r="B2795" i="18"/>
  <c r="B2796" i="18"/>
  <c r="B2797" i="18"/>
  <c r="B2798" i="18"/>
  <c r="B2799" i="18"/>
  <c r="B2800" i="18"/>
  <c r="B2801" i="18"/>
  <c r="B2802" i="18"/>
  <c r="B2803" i="18"/>
  <c r="B2804" i="18"/>
  <c r="B2805" i="18"/>
  <c r="B2806" i="18"/>
  <c r="B2807" i="18"/>
  <c r="B2808" i="18"/>
  <c r="B2809" i="18"/>
  <c r="B2810" i="18"/>
  <c r="B2811" i="18"/>
  <c r="B2812" i="18"/>
  <c r="B2813" i="18"/>
  <c r="B2814" i="18"/>
  <c r="B2815" i="18"/>
  <c r="B2816" i="18"/>
  <c r="B2817" i="18"/>
  <c r="B2818" i="18"/>
  <c r="B2819" i="18"/>
  <c r="B2820" i="18"/>
  <c r="B2821" i="18"/>
  <c r="B2822" i="18"/>
  <c r="B2823" i="18"/>
  <c r="B2824" i="18"/>
  <c r="B2825" i="18"/>
  <c r="B2826" i="18"/>
  <c r="B2827" i="18"/>
  <c r="B2828" i="18"/>
  <c r="B2829" i="18"/>
  <c r="B2830" i="18"/>
  <c r="B2831" i="18"/>
  <c r="B2832" i="18"/>
  <c r="B2833" i="18"/>
  <c r="B2834" i="18"/>
  <c r="B2835" i="18"/>
  <c r="B2836" i="18"/>
  <c r="B2837" i="18"/>
  <c r="B2838" i="18"/>
  <c r="B2839" i="18"/>
  <c r="B2840" i="18"/>
  <c r="B2841" i="18"/>
  <c r="B2842" i="18"/>
  <c r="B2843" i="18"/>
  <c r="B2844" i="18"/>
  <c r="B2845" i="18"/>
  <c r="B2846" i="18"/>
  <c r="B2847" i="18"/>
  <c r="B2848" i="18"/>
  <c r="B2849" i="18"/>
  <c r="B2850" i="18"/>
  <c r="B2851" i="18"/>
  <c r="B2852" i="18"/>
  <c r="B2853" i="18"/>
  <c r="B2854" i="18"/>
  <c r="B2855" i="18"/>
  <c r="B2856" i="18"/>
  <c r="B2857" i="18"/>
  <c r="B2858" i="18"/>
  <c r="B2859" i="18"/>
  <c r="B2860" i="18"/>
  <c r="B2861" i="18"/>
  <c r="B2862" i="18"/>
  <c r="B2863" i="18"/>
  <c r="B2864" i="18"/>
  <c r="B2865" i="18"/>
  <c r="B2866" i="18"/>
  <c r="B2867" i="18"/>
  <c r="B2868" i="18"/>
  <c r="B2869" i="18"/>
  <c r="B2870" i="18"/>
  <c r="B2871" i="18"/>
  <c r="B2872" i="18"/>
  <c r="B2873" i="18"/>
  <c r="B2874" i="18"/>
  <c r="B2875" i="18"/>
  <c r="B2876" i="18"/>
  <c r="B2877" i="18"/>
  <c r="B2878" i="18"/>
  <c r="B2879" i="18"/>
  <c r="B2880" i="18"/>
  <c r="B2881" i="18"/>
  <c r="B2882" i="18"/>
  <c r="B2883" i="18"/>
  <c r="B2884" i="18"/>
  <c r="B2885" i="18"/>
  <c r="B2886" i="18"/>
  <c r="B2887" i="18"/>
  <c r="B2888" i="18"/>
  <c r="B2889" i="18"/>
  <c r="B2890" i="18"/>
  <c r="B2891" i="18"/>
  <c r="B2892" i="18"/>
  <c r="B2893" i="18"/>
  <c r="B2894" i="18"/>
  <c r="B2895" i="18"/>
  <c r="B2896" i="18"/>
  <c r="B2897" i="18"/>
  <c r="B2898" i="18"/>
  <c r="B2899" i="18"/>
  <c r="B2900" i="18"/>
  <c r="B2901" i="18"/>
  <c r="B2902" i="18"/>
  <c r="B2903" i="18"/>
  <c r="B2904" i="18"/>
  <c r="B2905" i="18"/>
  <c r="B2906" i="18"/>
  <c r="B2907" i="18"/>
  <c r="B2908" i="18"/>
  <c r="B2909" i="18"/>
  <c r="B2910" i="18"/>
  <c r="B2911" i="18"/>
  <c r="B2912" i="18"/>
  <c r="B2913" i="18"/>
  <c r="B2914" i="18"/>
  <c r="B2915" i="18"/>
  <c r="B2916" i="18"/>
  <c r="B2917" i="18"/>
  <c r="B2918" i="18"/>
  <c r="B2919" i="18"/>
  <c r="B2920" i="18"/>
  <c r="B2921" i="18"/>
  <c r="B2922" i="18"/>
  <c r="B2923" i="18"/>
  <c r="B2924" i="18"/>
  <c r="B2925" i="18"/>
  <c r="B2926" i="18"/>
  <c r="B2927" i="18"/>
  <c r="B2928" i="18"/>
  <c r="B2929" i="18"/>
  <c r="B2930" i="18"/>
  <c r="B2931" i="18"/>
  <c r="B2932" i="18"/>
  <c r="B2933" i="18"/>
  <c r="B2934" i="18"/>
  <c r="B2935" i="18"/>
  <c r="B2936" i="18"/>
  <c r="B2937" i="18"/>
  <c r="B2938" i="18"/>
  <c r="B2939" i="18"/>
  <c r="B2940" i="18"/>
  <c r="B2941" i="18"/>
  <c r="B2942" i="18"/>
  <c r="B2943" i="18"/>
  <c r="B2944" i="18"/>
  <c r="B2945" i="18"/>
  <c r="B2946" i="18"/>
  <c r="B2947" i="18"/>
  <c r="B2948" i="18"/>
  <c r="B2949" i="18"/>
  <c r="B2950" i="18"/>
  <c r="B2951" i="18"/>
  <c r="B2952" i="18"/>
  <c r="B2953" i="18"/>
  <c r="B2954" i="18"/>
  <c r="B2955" i="18"/>
  <c r="B2956" i="18"/>
  <c r="B2957" i="18"/>
  <c r="B2958" i="18"/>
  <c r="B2959" i="18"/>
  <c r="B2960" i="18"/>
  <c r="B2961" i="18"/>
  <c r="B2962" i="18"/>
  <c r="B2963" i="18"/>
  <c r="B2964" i="18"/>
  <c r="B2965" i="18"/>
  <c r="B2966" i="18"/>
  <c r="B2967" i="18"/>
  <c r="B2968" i="18"/>
  <c r="B2969" i="18"/>
  <c r="B2970" i="18"/>
  <c r="B2971" i="18"/>
  <c r="B2972" i="18"/>
  <c r="B2973" i="18"/>
  <c r="B2974" i="18"/>
  <c r="B2975" i="18"/>
  <c r="B2976" i="18"/>
  <c r="B2977" i="18"/>
  <c r="B2978" i="18"/>
  <c r="B2979" i="18"/>
  <c r="B2980" i="18"/>
  <c r="B2981" i="18"/>
  <c r="B2982" i="18"/>
  <c r="B2983" i="18"/>
  <c r="B2984" i="18"/>
  <c r="B2985" i="18"/>
  <c r="B2986" i="18"/>
  <c r="B2987" i="18"/>
  <c r="B2988" i="18"/>
  <c r="B2989" i="18"/>
  <c r="B2990" i="18"/>
  <c r="B2991" i="18"/>
  <c r="B2992" i="18"/>
  <c r="B2993" i="18"/>
  <c r="B2994" i="18"/>
  <c r="B2995" i="18"/>
  <c r="B2996" i="18"/>
  <c r="B2997" i="18"/>
  <c r="B2998" i="18"/>
  <c r="B2999" i="18"/>
  <c r="B3000" i="18"/>
  <c r="B3001" i="18"/>
  <c r="B3002" i="18"/>
  <c r="B3003" i="18"/>
  <c r="B3004" i="18"/>
  <c r="B3005" i="18"/>
  <c r="B3006" i="18"/>
  <c r="B3007" i="18"/>
  <c r="B3008" i="18"/>
  <c r="B3009" i="18"/>
  <c r="B3010" i="18"/>
  <c r="B3011" i="18"/>
  <c r="B3012" i="18"/>
  <c r="B3013" i="18"/>
  <c r="B3014" i="18"/>
  <c r="B3015" i="18"/>
  <c r="B3016" i="18"/>
  <c r="B3017" i="18"/>
  <c r="B3018" i="18"/>
  <c r="B3019" i="18"/>
  <c r="B3020" i="18"/>
  <c r="B3021" i="18"/>
  <c r="B3022" i="18"/>
  <c r="B3023" i="18"/>
  <c r="B3024" i="18"/>
  <c r="B3025" i="18"/>
  <c r="B3026" i="18"/>
  <c r="B3027" i="18"/>
  <c r="B3028" i="18"/>
  <c r="B3029" i="18"/>
  <c r="B3030" i="18"/>
  <c r="B3031" i="18"/>
  <c r="B3032" i="18"/>
  <c r="B3033" i="18"/>
  <c r="B3034" i="18"/>
  <c r="B3035" i="18"/>
  <c r="B3036" i="18"/>
  <c r="B3037" i="18"/>
  <c r="B3038" i="18"/>
  <c r="B3039" i="18"/>
  <c r="B3040" i="18"/>
  <c r="B3041" i="18"/>
  <c r="B3042" i="18"/>
  <c r="B3043" i="18"/>
  <c r="B3044" i="18"/>
  <c r="B3045" i="18"/>
  <c r="B3046" i="18"/>
  <c r="B3047" i="18"/>
  <c r="B3048" i="18"/>
  <c r="B3049" i="18"/>
  <c r="B3050" i="18"/>
  <c r="B3051" i="18"/>
  <c r="B3052" i="18"/>
  <c r="B3053" i="18"/>
  <c r="B3054" i="18"/>
  <c r="B3055" i="18"/>
  <c r="B3056" i="18"/>
  <c r="B3057" i="18"/>
  <c r="B3058" i="18"/>
  <c r="B3059" i="18"/>
  <c r="B3060" i="18"/>
  <c r="B3061" i="18"/>
  <c r="B3062" i="18"/>
  <c r="B3063" i="18"/>
  <c r="B3064" i="18"/>
  <c r="B3065" i="18"/>
  <c r="B3066" i="18"/>
  <c r="B3067" i="18"/>
  <c r="B3068" i="18"/>
  <c r="B3069" i="18"/>
  <c r="B3070" i="18"/>
  <c r="B3071" i="18"/>
  <c r="B3072" i="18"/>
  <c r="B3073" i="18"/>
  <c r="B3074" i="18"/>
  <c r="B3075" i="18"/>
  <c r="B3076" i="18"/>
  <c r="B3077" i="18"/>
  <c r="B3078" i="18"/>
  <c r="B3079" i="18"/>
  <c r="B3080" i="18"/>
  <c r="B3081" i="18"/>
  <c r="B3082" i="18"/>
  <c r="B3083" i="18"/>
  <c r="B3084" i="18"/>
  <c r="B3085" i="18"/>
  <c r="B3086" i="18"/>
  <c r="B3087" i="18"/>
  <c r="B3088" i="18"/>
  <c r="B3089" i="18"/>
  <c r="B3090" i="18"/>
  <c r="B3091" i="18"/>
  <c r="B3092" i="18"/>
  <c r="B3093" i="18"/>
  <c r="B3094" i="18"/>
  <c r="B3095" i="18"/>
  <c r="B3096" i="18"/>
  <c r="B3097" i="18"/>
  <c r="B3098" i="18"/>
  <c r="B3099" i="18"/>
  <c r="B3100" i="18"/>
  <c r="B3101" i="18"/>
  <c r="B3102" i="18"/>
  <c r="B3103" i="18"/>
  <c r="B3104" i="18"/>
  <c r="B3105" i="18"/>
  <c r="B3106" i="18"/>
  <c r="B3107" i="18"/>
  <c r="B3108" i="18"/>
  <c r="B3109" i="18"/>
  <c r="B3110" i="18"/>
  <c r="B3111" i="18"/>
  <c r="B3112" i="18"/>
  <c r="B3113" i="18"/>
  <c r="B3114" i="18"/>
  <c r="B3115" i="18"/>
  <c r="B3116" i="18"/>
  <c r="B3117" i="18"/>
  <c r="B3118" i="18"/>
  <c r="B3119" i="18"/>
  <c r="B3120" i="18"/>
  <c r="B3121" i="18"/>
  <c r="B3122" i="18"/>
  <c r="B3123" i="18"/>
  <c r="B3124" i="18"/>
  <c r="B3125" i="18"/>
  <c r="B3126" i="18"/>
  <c r="B3127" i="18"/>
  <c r="B3128" i="18"/>
  <c r="B3129" i="18"/>
  <c r="B3130" i="18"/>
  <c r="B3131" i="18"/>
  <c r="B3132" i="18"/>
  <c r="B3133" i="18"/>
  <c r="B3134" i="18"/>
  <c r="B3135" i="18"/>
  <c r="B3136" i="18"/>
  <c r="B3137" i="18"/>
  <c r="B3138" i="18"/>
  <c r="B3139" i="18"/>
  <c r="B3140" i="18"/>
  <c r="B3141" i="18"/>
  <c r="B3142" i="18"/>
  <c r="B3143" i="18"/>
  <c r="B3144" i="18"/>
  <c r="B3145" i="18"/>
  <c r="B3146" i="18"/>
  <c r="B3147" i="18"/>
  <c r="B3148" i="18"/>
  <c r="B3149" i="18"/>
  <c r="B3150" i="18"/>
  <c r="B3151" i="18"/>
  <c r="B3152" i="18"/>
  <c r="B3153" i="18"/>
  <c r="B3154" i="18"/>
  <c r="B3155" i="18"/>
  <c r="B3156" i="18"/>
  <c r="B3157" i="18"/>
  <c r="B3158" i="18"/>
  <c r="B3159" i="18"/>
  <c r="B3160" i="18"/>
  <c r="B3161" i="18"/>
  <c r="B3162" i="18"/>
  <c r="B3163" i="18"/>
  <c r="B3164" i="18"/>
  <c r="B3165" i="18"/>
  <c r="B3166" i="18"/>
  <c r="B3167" i="18"/>
  <c r="B3168" i="18"/>
  <c r="B3169" i="18"/>
  <c r="B3170" i="18"/>
  <c r="B3171" i="18"/>
  <c r="B3172" i="18"/>
  <c r="B3173" i="18"/>
  <c r="B3174" i="18"/>
  <c r="B3175" i="18"/>
  <c r="B3176" i="18"/>
  <c r="B3177" i="18"/>
  <c r="B3178" i="18"/>
  <c r="B3179" i="18"/>
  <c r="B3180" i="18"/>
  <c r="B3181" i="18"/>
  <c r="B3182" i="18"/>
  <c r="B3183" i="18"/>
  <c r="B3184" i="18"/>
  <c r="B3185" i="18"/>
  <c r="B3186" i="18"/>
  <c r="B3187" i="18"/>
  <c r="B3188" i="18"/>
  <c r="B3189" i="18"/>
  <c r="B3190" i="18"/>
  <c r="B3191" i="18"/>
  <c r="B3192" i="18"/>
  <c r="B3193" i="18"/>
  <c r="B3194" i="18"/>
  <c r="B3195" i="18"/>
  <c r="B3196" i="18"/>
  <c r="B3197" i="18"/>
  <c r="B3198" i="18"/>
  <c r="B3199" i="18"/>
  <c r="B3200" i="18"/>
  <c r="B3201" i="18"/>
  <c r="B3202" i="18"/>
  <c r="B3203" i="18"/>
  <c r="B3204" i="18"/>
  <c r="B3205" i="18"/>
  <c r="B3206" i="18"/>
  <c r="B3207" i="18"/>
  <c r="B3208" i="18"/>
  <c r="B3209" i="18"/>
  <c r="B3210" i="18"/>
  <c r="B3211" i="18"/>
  <c r="B3212" i="18"/>
  <c r="B3213" i="18"/>
  <c r="B3214" i="18"/>
  <c r="B3215" i="18"/>
  <c r="B3216" i="18"/>
  <c r="B3217" i="18"/>
  <c r="B3218" i="18"/>
  <c r="B3219" i="18"/>
  <c r="B3220" i="18"/>
  <c r="B3221" i="18"/>
  <c r="B3222" i="18"/>
  <c r="B3223" i="18"/>
  <c r="B3224" i="18"/>
  <c r="B3225" i="18"/>
  <c r="B3226" i="18"/>
  <c r="B3227" i="18"/>
  <c r="B3228" i="18"/>
  <c r="B3229" i="18"/>
  <c r="B3230" i="18"/>
  <c r="B3231" i="18"/>
  <c r="B3232" i="18"/>
  <c r="B3233" i="18"/>
  <c r="B3234" i="18"/>
  <c r="B3235" i="18"/>
  <c r="B3236" i="18"/>
  <c r="B3237" i="18"/>
  <c r="B3238" i="18"/>
  <c r="B3239" i="18"/>
  <c r="B3240" i="18"/>
  <c r="B3241" i="18"/>
  <c r="B3242" i="18"/>
  <c r="B3243" i="18"/>
  <c r="B3244" i="18"/>
  <c r="B3245" i="18"/>
  <c r="B3246" i="18"/>
  <c r="B3247" i="18"/>
  <c r="B3248" i="18"/>
  <c r="B3249" i="18"/>
  <c r="B3250" i="18"/>
  <c r="B3251" i="18"/>
  <c r="B3252" i="18"/>
  <c r="B3253" i="18"/>
  <c r="B3254" i="18"/>
  <c r="B3255" i="18"/>
  <c r="B3256" i="18"/>
  <c r="B3257" i="18"/>
  <c r="B3258" i="18"/>
  <c r="B3259" i="18"/>
  <c r="B3260" i="18"/>
  <c r="B3261" i="18"/>
  <c r="B3262" i="18"/>
  <c r="B3263" i="18"/>
  <c r="B3264" i="18"/>
  <c r="B3265" i="18"/>
  <c r="B3266" i="18"/>
  <c r="B3267" i="18"/>
  <c r="B3268" i="18"/>
  <c r="B3269" i="18"/>
  <c r="B3270" i="18"/>
  <c r="B3271" i="18"/>
  <c r="B3272" i="18"/>
  <c r="B3273" i="18"/>
  <c r="B3274" i="18"/>
  <c r="B3275" i="18"/>
  <c r="B3276" i="18"/>
  <c r="B3277" i="18"/>
  <c r="B3278" i="18"/>
  <c r="B3279" i="18"/>
  <c r="B3280" i="18"/>
  <c r="B3281" i="18"/>
  <c r="B3282" i="18"/>
  <c r="B3283" i="18"/>
  <c r="B3284" i="18"/>
  <c r="B3285" i="18"/>
  <c r="B3286" i="18"/>
  <c r="B3287" i="18"/>
  <c r="B3288" i="18"/>
  <c r="B3289" i="18"/>
  <c r="B3290" i="18"/>
  <c r="B3291" i="18"/>
  <c r="B3292" i="18"/>
  <c r="B3293" i="18"/>
  <c r="B3294" i="18"/>
  <c r="B3295" i="18"/>
  <c r="B3296" i="18"/>
  <c r="B3297" i="18"/>
  <c r="B3298" i="18"/>
  <c r="B3299" i="18"/>
  <c r="B3300" i="18"/>
  <c r="B3301" i="18"/>
  <c r="B3302" i="18"/>
  <c r="B3303" i="18"/>
  <c r="B3304" i="18"/>
  <c r="B3305" i="18"/>
  <c r="B3306" i="18"/>
  <c r="B3307" i="18"/>
  <c r="B3308" i="18"/>
  <c r="B3309" i="18"/>
  <c r="B3310" i="18"/>
  <c r="B3311" i="18"/>
  <c r="B3312" i="18"/>
  <c r="B3313" i="18"/>
  <c r="B3314" i="18"/>
  <c r="B3315" i="18"/>
  <c r="B3316" i="18"/>
  <c r="B3317" i="18"/>
  <c r="B3318" i="18"/>
  <c r="B3319" i="18"/>
  <c r="B3320" i="18"/>
  <c r="B3321" i="18"/>
  <c r="B3322" i="18"/>
  <c r="B3323" i="18"/>
  <c r="B3324" i="18"/>
  <c r="B3325" i="18"/>
  <c r="B3326" i="18"/>
  <c r="B3327" i="18"/>
  <c r="B3328" i="18"/>
  <c r="B3329" i="18"/>
  <c r="B3330" i="18"/>
  <c r="B3331" i="18"/>
  <c r="B3332" i="18"/>
  <c r="B3333" i="18"/>
  <c r="B3334" i="18"/>
  <c r="B3335" i="18"/>
  <c r="B3336" i="18"/>
  <c r="B3337" i="18"/>
  <c r="B3338" i="18"/>
  <c r="B3339" i="18"/>
  <c r="B3340" i="18"/>
  <c r="B3341" i="18"/>
  <c r="B3342" i="18"/>
  <c r="B3343" i="18"/>
  <c r="B3344" i="18"/>
  <c r="B3345" i="18"/>
  <c r="B3346" i="18"/>
  <c r="B3347" i="18"/>
  <c r="B3348" i="18"/>
  <c r="B3349" i="18"/>
  <c r="B3350" i="18"/>
  <c r="B3351" i="18"/>
  <c r="B3352" i="18"/>
  <c r="B3353" i="18"/>
  <c r="B3354" i="18"/>
  <c r="B3355" i="18"/>
  <c r="B3356" i="18"/>
  <c r="B3357" i="18"/>
  <c r="B3358" i="18"/>
  <c r="B3359" i="18"/>
  <c r="B3360" i="18"/>
  <c r="B3361" i="18"/>
  <c r="B3362" i="18"/>
  <c r="B3363" i="18"/>
  <c r="B3364" i="18"/>
  <c r="B3365" i="18"/>
  <c r="B3366" i="18"/>
  <c r="B3367" i="18"/>
  <c r="B3368" i="18"/>
  <c r="B3369" i="18"/>
  <c r="B3370" i="18"/>
  <c r="B3371" i="18"/>
  <c r="B3372" i="18"/>
  <c r="B3373" i="18"/>
  <c r="B3374" i="18"/>
  <c r="B3375" i="18"/>
  <c r="B3376" i="18"/>
  <c r="B3377" i="18"/>
  <c r="B3378" i="18"/>
  <c r="B3379" i="18"/>
  <c r="B3380" i="18"/>
  <c r="B3381" i="18"/>
  <c r="B3382" i="18"/>
  <c r="B3383" i="18"/>
  <c r="B3384" i="18"/>
  <c r="B3385" i="18"/>
  <c r="B3386" i="18"/>
  <c r="B3387" i="18"/>
  <c r="B3388" i="18"/>
  <c r="B3389" i="18"/>
  <c r="B3390" i="18"/>
  <c r="B3391" i="18"/>
  <c r="B3392" i="18"/>
  <c r="B3393" i="18"/>
  <c r="B3394" i="18"/>
  <c r="B3395" i="18"/>
  <c r="B3396" i="18"/>
  <c r="B3397" i="18"/>
  <c r="B3398" i="18"/>
  <c r="B3399" i="18"/>
  <c r="B3400" i="18"/>
  <c r="B3401" i="18"/>
  <c r="B3402" i="18"/>
  <c r="B3403" i="18"/>
  <c r="B3404" i="18"/>
  <c r="B3405" i="18"/>
  <c r="B3406" i="18"/>
  <c r="B3407" i="18"/>
  <c r="B3408" i="18"/>
  <c r="B3409" i="18"/>
  <c r="B3410" i="18"/>
  <c r="B3411" i="18"/>
  <c r="B3412" i="18"/>
  <c r="B3413" i="18"/>
  <c r="B3414" i="18"/>
  <c r="B3415" i="18"/>
  <c r="B3416" i="18"/>
  <c r="B3417" i="18"/>
  <c r="B3418" i="18"/>
  <c r="B3419" i="18"/>
  <c r="B3420" i="18"/>
  <c r="B3421" i="18"/>
  <c r="B3422" i="18"/>
  <c r="B3423" i="18"/>
  <c r="B3424" i="18"/>
  <c r="B3425" i="18"/>
  <c r="B3426" i="18"/>
  <c r="B3427" i="18"/>
  <c r="B3428" i="18"/>
  <c r="B3429" i="18"/>
  <c r="B3430" i="18"/>
  <c r="B3431" i="18"/>
  <c r="B3432" i="18"/>
  <c r="B3433" i="18"/>
  <c r="B3434" i="18"/>
  <c r="B3435" i="18"/>
  <c r="B3436" i="18"/>
  <c r="B3437" i="18"/>
  <c r="B3438" i="18"/>
  <c r="B3439" i="18"/>
  <c r="B3440" i="18"/>
  <c r="B3441" i="18"/>
  <c r="B3442" i="18"/>
  <c r="B3443" i="18"/>
  <c r="B3444" i="18"/>
  <c r="B3445" i="18"/>
  <c r="B3446" i="18"/>
  <c r="B3447" i="18"/>
  <c r="B3448" i="18"/>
  <c r="B3449" i="18"/>
  <c r="B3450" i="18"/>
  <c r="B3451" i="18"/>
  <c r="B3452" i="18"/>
  <c r="B3453" i="18"/>
  <c r="B3454" i="18"/>
  <c r="B3455" i="18"/>
  <c r="B3456" i="18"/>
  <c r="B3457" i="18"/>
  <c r="B3458" i="18"/>
  <c r="B3459" i="18"/>
  <c r="B3460" i="18"/>
  <c r="B3461" i="18"/>
  <c r="B3462" i="18"/>
  <c r="B3463" i="18"/>
  <c r="B3464" i="18"/>
  <c r="B3465" i="18"/>
  <c r="B3466" i="18"/>
  <c r="B3467" i="18"/>
  <c r="B3468" i="18"/>
  <c r="B3469" i="18"/>
  <c r="B3470" i="18"/>
  <c r="B3471" i="18"/>
  <c r="B3472" i="18"/>
  <c r="B3473" i="18"/>
  <c r="B3474" i="18"/>
  <c r="B3475" i="18"/>
  <c r="B3476" i="18"/>
  <c r="B3477" i="18"/>
  <c r="B3478" i="18"/>
  <c r="B3479" i="18"/>
  <c r="B3480" i="18"/>
  <c r="B3481" i="18"/>
  <c r="B3482" i="18"/>
  <c r="B3483" i="18"/>
  <c r="B3484" i="18"/>
  <c r="B3485" i="18"/>
  <c r="B3486" i="18"/>
  <c r="B3487" i="18"/>
  <c r="B3488" i="18"/>
  <c r="B3489" i="18"/>
  <c r="B3490" i="18"/>
  <c r="B3491" i="18"/>
  <c r="B3492" i="18"/>
  <c r="B3493" i="18"/>
  <c r="B3494" i="18"/>
  <c r="B3495" i="18"/>
  <c r="B3496" i="18"/>
  <c r="B3497" i="18"/>
  <c r="B3498" i="18"/>
  <c r="B3499" i="18"/>
  <c r="B3500" i="18"/>
  <c r="B3501" i="18"/>
  <c r="B3502" i="18"/>
  <c r="B3503" i="18"/>
  <c r="B3504" i="18"/>
  <c r="B3505" i="18"/>
  <c r="B3506" i="18"/>
  <c r="B3507" i="18"/>
  <c r="B3508" i="18"/>
  <c r="B3509" i="18"/>
  <c r="B3510" i="18"/>
  <c r="B3511" i="18"/>
  <c r="B3512" i="18"/>
  <c r="B3513" i="18"/>
  <c r="B3514" i="18"/>
  <c r="B3515" i="18"/>
  <c r="B3516" i="18"/>
  <c r="B3517" i="18"/>
  <c r="B3518" i="18"/>
  <c r="B3519" i="18"/>
  <c r="B3520" i="18"/>
  <c r="B3521" i="18"/>
  <c r="B3522" i="18"/>
  <c r="B3523" i="18"/>
  <c r="B3524" i="18"/>
  <c r="B3525" i="18"/>
  <c r="B3526" i="18"/>
  <c r="B3527" i="18"/>
  <c r="B3528" i="18"/>
  <c r="B3529" i="18"/>
  <c r="B3530" i="18"/>
  <c r="B3531" i="18"/>
  <c r="B3532" i="18"/>
  <c r="B3533" i="18"/>
  <c r="B3534" i="18"/>
  <c r="B3535" i="18"/>
  <c r="B3536" i="18"/>
  <c r="B3537" i="18"/>
  <c r="B3538" i="18"/>
  <c r="B3539" i="18"/>
  <c r="B3540" i="18"/>
  <c r="B3541" i="18"/>
  <c r="B3542" i="18"/>
  <c r="B3543" i="18"/>
  <c r="B3544" i="18"/>
  <c r="B3545" i="18"/>
  <c r="B3546" i="18"/>
  <c r="B3547" i="18"/>
  <c r="B3548" i="18"/>
  <c r="B3549" i="18"/>
  <c r="B3550" i="18"/>
  <c r="B3551" i="18"/>
  <c r="B3552" i="18"/>
  <c r="B3553" i="18"/>
  <c r="B3554" i="18"/>
  <c r="B3555" i="18"/>
  <c r="B3556" i="18"/>
  <c r="B3557" i="18"/>
  <c r="B3558" i="18"/>
  <c r="B3559" i="18"/>
  <c r="B3560" i="18"/>
  <c r="B3561" i="18"/>
  <c r="B3562" i="18"/>
  <c r="B3563" i="18"/>
  <c r="B3564" i="18"/>
  <c r="B3565" i="18"/>
  <c r="B3566" i="18"/>
  <c r="B3567" i="18"/>
  <c r="B3568" i="18"/>
  <c r="B3569" i="18"/>
  <c r="B3570" i="18"/>
  <c r="B3571" i="18"/>
  <c r="B3572" i="18"/>
  <c r="B3573" i="18"/>
  <c r="B3574" i="18"/>
  <c r="B3575" i="18"/>
  <c r="B3576" i="18"/>
  <c r="B3577" i="18"/>
  <c r="B3578" i="18"/>
  <c r="B3579" i="18"/>
  <c r="B3580" i="18"/>
  <c r="B3581" i="18"/>
  <c r="B3582" i="18"/>
  <c r="B3583" i="18"/>
  <c r="B3584" i="18"/>
  <c r="B3585" i="18"/>
  <c r="B3586" i="18"/>
  <c r="B3587" i="18"/>
  <c r="B3588" i="18"/>
  <c r="B3589" i="18"/>
  <c r="B3590" i="18"/>
  <c r="B3591" i="18"/>
  <c r="B3592" i="18"/>
  <c r="B3593" i="18"/>
  <c r="B3594" i="18"/>
  <c r="B3595" i="18"/>
  <c r="B3596" i="18"/>
  <c r="B3597" i="18"/>
  <c r="B3598" i="18"/>
  <c r="B3599" i="18"/>
  <c r="B3600" i="18"/>
  <c r="B3601" i="18"/>
  <c r="B3602" i="18"/>
  <c r="B3603" i="18"/>
  <c r="B3604" i="18"/>
  <c r="B3605" i="18"/>
  <c r="B3606" i="18"/>
  <c r="B3607" i="18"/>
  <c r="B3608" i="18"/>
  <c r="B3609" i="18"/>
  <c r="B3610" i="18"/>
  <c r="B3611" i="18"/>
  <c r="B3612" i="18"/>
  <c r="B3613" i="18"/>
  <c r="B3614" i="18"/>
  <c r="B3615" i="18"/>
  <c r="B3616" i="18"/>
  <c r="B3617" i="18"/>
  <c r="B3618" i="18"/>
  <c r="B3619" i="18"/>
  <c r="B3620" i="18"/>
  <c r="B3621" i="18"/>
  <c r="B3622" i="18"/>
  <c r="B3623" i="18"/>
  <c r="B3624" i="18"/>
  <c r="B3625" i="18"/>
  <c r="B3626" i="18"/>
  <c r="B3627" i="18"/>
  <c r="B3628" i="18"/>
  <c r="B3629" i="18"/>
  <c r="B3630" i="18"/>
  <c r="B3631" i="18"/>
  <c r="B3632" i="18"/>
  <c r="B3633" i="18"/>
  <c r="B3634" i="18"/>
  <c r="B3635" i="18"/>
  <c r="B3636" i="18"/>
  <c r="B3637" i="18"/>
  <c r="B3638" i="18"/>
  <c r="B3639" i="18"/>
  <c r="B3640" i="18"/>
  <c r="B3641" i="18"/>
  <c r="B3642" i="18"/>
  <c r="B3643" i="18"/>
  <c r="B3644" i="18"/>
  <c r="B3645" i="18"/>
  <c r="B3646" i="18"/>
  <c r="B3647" i="18"/>
  <c r="B3648" i="18"/>
  <c r="B3649" i="18"/>
  <c r="B3650" i="18"/>
  <c r="B3651" i="18"/>
  <c r="B3652" i="18"/>
  <c r="B3653" i="18"/>
  <c r="B3654" i="18"/>
  <c r="B3655" i="18"/>
  <c r="B3656" i="18"/>
  <c r="B3657" i="18"/>
  <c r="B3658" i="18"/>
  <c r="B3659" i="18"/>
  <c r="B3660" i="18"/>
  <c r="B3661" i="18"/>
  <c r="B3662" i="18"/>
  <c r="B3663" i="18"/>
  <c r="B3664" i="18"/>
  <c r="B3665" i="18"/>
  <c r="B3666" i="18"/>
  <c r="B3667" i="18"/>
  <c r="B3668" i="18"/>
  <c r="B3669" i="18"/>
  <c r="B3670" i="18"/>
  <c r="B3671" i="18"/>
  <c r="B3672" i="18"/>
  <c r="B3673" i="18"/>
  <c r="B3674" i="18"/>
  <c r="B3675" i="18"/>
  <c r="B3676" i="18"/>
  <c r="B3677" i="18"/>
  <c r="B3678" i="18"/>
  <c r="B3679" i="18"/>
  <c r="B3680" i="18"/>
  <c r="B3681" i="18"/>
  <c r="B3682" i="18"/>
  <c r="B3683" i="18"/>
  <c r="B3684" i="18"/>
  <c r="B3685" i="18"/>
  <c r="B3686" i="18"/>
  <c r="B3687" i="18"/>
  <c r="B3688" i="18"/>
  <c r="B3689" i="18"/>
  <c r="B3690" i="18"/>
  <c r="B3691" i="18"/>
  <c r="B3692" i="18"/>
  <c r="B3693" i="18"/>
  <c r="B3694" i="18"/>
  <c r="B3695" i="18"/>
  <c r="B3696" i="18"/>
  <c r="B3697" i="18"/>
  <c r="B3698" i="18"/>
  <c r="B3699" i="18"/>
  <c r="B3700" i="18"/>
  <c r="B3701" i="18"/>
  <c r="B3702" i="18"/>
  <c r="B3703" i="18"/>
  <c r="B3704" i="18"/>
  <c r="B3705" i="18"/>
  <c r="B3706" i="18"/>
  <c r="B3707" i="18"/>
  <c r="B3708" i="18"/>
  <c r="B3709" i="18"/>
  <c r="B3710" i="18"/>
  <c r="B3711" i="18"/>
  <c r="B3712" i="18"/>
  <c r="B3713" i="18"/>
  <c r="B3714" i="18"/>
  <c r="B3715" i="18"/>
  <c r="B3716" i="18"/>
  <c r="B3717" i="18"/>
  <c r="B3718" i="18"/>
  <c r="B3719" i="18"/>
  <c r="B3720" i="18"/>
  <c r="B3721" i="18"/>
  <c r="B3722" i="18"/>
  <c r="B3723" i="18"/>
  <c r="B3724" i="18"/>
  <c r="B3725" i="18"/>
  <c r="B3726" i="18"/>
  <c r="B3727" i="18"/>
  <c r="B3728" i="18"/>
  <c r="B3729" i="18"/>
  <c r="B3730" i="18"/>
  <c r="B3731" i="18"/>
  <c r="B3732" i="18"/>
  <c r="B3733" i="18"/>
  <c r="B3734" i="18"/>
  <c r="B3735" i="18"/>
  <c r="B3736" i="18"/>
  <c r="B3737" i="18"/>
  <c r="B3738" i="18"/>
  <c r="B3739" i="18"/>
  <c r="B3740" i="18"/>
  <c r="B3741" i="18"/>
  <c r="B3742" i="18"/>
  <c r="B3743" i="18"/>
  <c r="B3744" i="18"/>
  <c r="B3745" i="18"/>
  <c r="B3746" i="18"/>
  <c r="B3747" i="18"/>
  <c r="B3748" i="18"/>
  <c r="B3749" i="18"/>
  <c r="B3750" i="18"/>
  <c r="B3751" i="18"/>
  <c r="B3752" i="18"/>
  <c r="B3753" i="18"/>
  <c r="B3754" i="18"/>
  <c r="B3755" i="18"/>
  <c r="B3756" i="18"/>
  <c r="B3757" i="18"/>
  <c r="B3758" i="18"/>
  <c r="B3759" i="18"/>
  <c r="B3760" i="18"/>
  <c r="B3761" i="18"/>
  <c r="B3762" i="18"/>
  <c r="B3763" i="18"/>
  <c r="B3764" i="18"/>
  <c r="B3765" i="18"/>
  <c r="B3766" i="18"/>
  <c r="B3767" i="18"/>
  <c r="B3768" i="18"/>
  <c r="B3769" i="18"/>
  <c r="B3770" i="18"/>
  <c r="B3771" i="18"/>
  <c r="B3772" i="18"/>
  <c r="B3773" i="18"/>
  <c r="B3774" i="18"/>
  <c r="B3775" i="18"/>
  <c r="B3776" i="18"/>
  <c r="B3777" i="18"/>
  <c r="B3778" i="18"/>
  <c r="B3779" i="18"/>
  <c r="B3780" i="18"/>
  <c r="B3781" i="18"/>
  <c r="B3782" i="18"/>
  <c r="B3783" i="18"/>
  <c r="B3784" i="18"/>
  <c r="B3785" i="18"/>
  <c r="B3786" i="18"/>
  <c r="B3787" i="18"/>
  <c r="B3788" i="18"/>
  <c r="B3789" i="18"/>
  <c r="B3790" i="18"/>
  <c r="B3791" i="18"/>
  <c r="B3792" i="18"/>
  <c r="B3793" i="18"/>
  <c r="B3794" i="18"/>
  <c r="B3795" i="18"/>
  <c r="B3796" i="18"/>
  <c r="B3797" i="18"/>
  <c r="B3798" i="18"/>
  <c r="B3799" i="18"/>
  <c r="B3800" i="18"/>
  <c r="B3801" i="18"/>
  <c r="B3802" i="18"/>
  <c r="B3803" i="18"/>
  <c r="B3804" i="18"/>
  <c r="B3805" i="18"/>
  <c r="B3806" i="18"/>
  <c r="B3807" i="18"/>
  <c r="B3808" i="18"/>
  <c r="B3809" i="18"/>
  <c r="B3810" i="18"/>
  <c r="B3811" i="18"/>
  <c r="B3812" i="18"/>
  <c r="B3813" i="18"/>
  <c r="B3814" i="18"/>
  <c r="B3815" i="18"/>
  <c r="B3816" i="18"/>
  <c r="B3817" i="18"/>
  <c r="B3818" i="18"/>
  <c r="B3819" i="18"/>
  <c r="B3820" i="18"/>
  <c r="B3821" i="18"/>
  <c r="B3822" i="18"/>
  <c r="B3823" i="18"/>
  <c r="B3824" i="18"/>
  <c r="B3825" i="18"/>
  <c r="B3826" i="18"/>
  <c r="B3827" i="18"/>
  <c r="B3828" i="18"/>
  <c r="B3829" i="18"/>
  <c r="B3830" i="18"/>
  <c r="B3831" i="18"/>
  <c r="B3832" i="18"/>
  <c r="B3833" i="18"/>
  <c r="B3834" i="18"/>
  <c r="B3835" i="18"/>
  <c r="B3836" i="18"/>
  <c r="B3837" i="18"/>
  <c r="B3838" i="18"/>
  <c r="B3839" i="18"/>
  <c r="B3840" i="18"/>
  <c r="B3841" i="18"/>
  <c r="B3842" i="18"/>
  <c r="B3843" i="18"/>
  <c r="B3844" i="18"/>
  <c r="B3845" i="18"/>
  <c r="B3846" i="18"/>
  <c r="B3847" i="18"/>
  <c r="B3848" i="18"/>
  <c r="B3849" i="18"/>
  <c r="B3850" i="18"/>
  <c r="B3851" i="18"/>
  <c r="B3852" i="18"/>
  <c r="B3853" i="18"/>
  <c r="B3854" i="18"/>
  <c r="B3855" i="18"/>
  <c r="B3856" i="18"/>
  <c r="B3857" i="18"/>
  <c r="B3858" i="18"/>
  <c r="B3859" i="18"/>
  <c r="B3860" i="18"/>
  <c r="B3861" i="18"/>
  <c r="B3862" i="18"/>
  <c r="B3863" i="18"/>
  <c r="B3864" i="18"/>
  <c r="B3865" i="18"/>
  <c r="B3866" i="18"/>
  <c r="B3867" i="18"/>
  <c r="B3868" i="18"/>
  <c r="B3869" i="18"/>
  <c r="B3870" i="18"/>
  <c r="B3871" i="18"/>
  <c r="B3872" i="18"/>
  <c r="B3873" i="18"/>
  <c r="B3874" i="18"/>
  <c r="B3875" i="18"/>
  <c r="B3876" i="18"/>
  <c r="B3877" i="18"/>
  <c r="B3878" i="18"/>
  <c r="B3879" i="18"/>
  <c r="B3880" i="18"/>
  <c r="B3881" i="18"/>
  <c r="B3882" i="18"/>
  <c r="B3883" i="18"/>
  <c r="B3884" i="18"/>
  <c r="B3885" i="18"/>
  <c r="B3886" i="18"/>
  <c r="B3887" i="18"/>
  <c r="B3888" i="18"/>
  <c r="B3889" i="18"/>
  <c r="B3890" i="18"/>
  <c r="B3891" i="18"/>
  <c r="B3892" i="18"/>
  <c r="B3893" i="18"/>
  <c r="B3894" i="18"/>
  <c r="B3895" i="18"/>
  <c r="B3896" i="18"/>
  <c r="B3897" i="18"/>
  <c r="B3898" i="18"/>
  <c r="B3899" i="18"/>
  <c r="B3900" i="18"/>
  <c r="B3901" i="18"/>
  <c r="B3902" i="18"/>
  <c r="B3903" i="18"/>
  <c r="B3904" i="18"/>
  <c r="B3905" i="18"/>
  <c r="B3906" i="18"/>
  <c r="B3907" i="18"/>
  <c r="B3908" i="18"/>
  <c r="B3909" i="18"/>
  <c r="B3910" i="18"/>
  <c r="B3911" i="18"/>
  <c r="B3912" i="18"/>
  <c r="B3913" i="18"/>
  <c r="B3914" i="18"/>
  <c r="B3915" i="18"/>
  <c r="B3916" i="18"/>
  <c r="B3917" i="18"/>
  <c r="B3918" i="18"/>
  <c r="B3919" i="18"/>
  <c r="B3920" i="18"/>
  <c r="B3921" i="18"/>
  <c r="B3922" i="18"/>
  <c r="B3923" i="18"/>
  <c r="B3924" i="18"/>
  <c r="B3925" i="18"/>
  <c r="B3926" i="18"/>
  <c r="B3927" i="18"/>
  <c r="B3928" i="18"/>
  <c r="B3929" i="18"/>
  <c r="B3930" i="18"/>
  <c r="B3931" i="18"/>
  <c r="B3932" i="18"/>
  <c r="B3933" i="18"/>
  <c r="B3934" i="18"/>
  <c r="B3935" i="18"/>
  <c r="B3936" i="18"/>
  <c r="B3937" i="18"/>
  <c r="B3938" i="18"/>
  <c r="B3939" i="18"/>
  <c r="B3940" i="18"/>
  <c r="B3941" i="18"/>
  <c r="B3942" i="18"/>
  <c r="B3943" i="18"/>
  <c r="B3944" i="18"/>
  <c r="B3945" i="18"/>
  <c r="B3946" i="18"/>
  <c r="B3947" i="18"/>
  <c r="B3948" i="18"/>
  <c r="B3949" i="18"/>
  <c r="B3950" i="18"/>
  <c r="B3951" i="18"/>
  <c r="B3952" i="18"/>
  <c r="B3953" i="18"/>
  <c r="B3954" i="18"/>
  <c r="B3955" i="18"/>
  <c r="B3956" i="18"/>
  <c r="B3957" i="18"/>
  <c r="B3958" i="18"/>
  <c r="B3959" i="18"/>
  <c r="B3960" i="18"/>
  <c r="B3961" i="18"/>
  <c r="B3962" i="18"/>
  <c r="B3963" i="18"/>
  <c r="B3964" i="18"/>
  <c r="B3965" i="18"/>
  <c r="B3966" i="18"/>
  <c r="B3967" i="18"/>
  <c r="B3968" i="18"/>
  <c r="B3969" i="18"/>
  <c r="B3970" i="18"/>
  <c r="B3971" i="18"/>
  <c r="B3972" i="18"/>
  <c r="B3973" i="18"/>
  <c r="B3974" i="18"/>
  <c r="B3975" i="18"/>
  <c r="B3976" i="18"/>
  <c r="B3977" i="18"/>
  <c r="B3978" i="18"/>
  <c r="B3979" i="18"/>
  <c r="B3980" i="18"/>
  <c r="B3981" i="18"/>
  <c r="B3982" i="18"/>
  <c r="B3983" i="18"/>
  <c r="B3984" i="18"/>
  <c r="B3985" i="18"/>
  <c r="B3986" i="18"/>
  <c r="B3987" i="18"/>
  <c r="B3988" i="18"/>
  <c r="B3989" i="18"/>
  <c r="B3990" i="18"/>
  <c r="B3991" i="18"/>
  <c r="B3992" i="18"/>
  <c r="B3993" i="18"/>
  <c r="B3994" i="18"/>
  <c r="B3995" i="18"/>
  <c r="B3996" i="18"/>
  <c r="B3997" i="18"/>
  <c r="B3998" i="18"/>
  <c r="B3999" i="18"/>
  <c r="B4000" i="18"/>
  <c r="B4001" i="18"/>
  <c r="B4002" i="18"/>
  <c r="B4003" i="18"/>
  <c r="B4004" i="18"/>
  <c r="B4005" i="18"/>
  <c r="B4006" i="18"/>
  <c r="B4007" i="18"/>
  <c r="B4008" i="18"/>
  <c r="B4009" i="18"/>
  <c r="B4010" i="18"/>
  <c r="B4011" i="18"/>
  <c r="B4012" i="18"/>
  <c r="B4013" i="18"/>
  <c r="B4014" i="18"/>
  <c r="B4015" i="18"/>
  <c r="B4016" i="18"/>
  <c r="B4017" i="18"/>
  <c r="B4018" i="18"/>
  <c r="B4019" i="18"/>
  <c r="B4020" i="18"/>
  <c r="B4021" i="18"/>
  <c r="B4022" i="18"/>
  <c r="B4023" i="18"/>
  <c r="B4024" i="18"/>
  <c r="B4025" i="18"/>
  <c r="B4026" i="18"/>
  <c r="B4027" i="18"/>
  <c r="B4028" i="18"/>
  <c r="B4029" i="18"/>
  <c r="B4030" i="18"/>
  <c r="B4031" i="18"/>
  <c r="B4032" i="18"/>
  <c r="B4033" i="18"/>
  <c r="B4034" i="18"/>
  <c r="B4035" i="18"/>
  <c r="B4036" i="18"/>
  <c r="B4037" i="18"/>
  <c r="B4038" i="18"/>
  <c r="B4039" i="18"/>
  <c r="B4040" i="18"/>
  <c r="B4041" i="18"/>
  <c r="B4042" i="18"/>
  <c r="B4043" i="18"/>
  <c r="B4044" i="18"/>
  <c r="B4045" i="18"/>
  <c r="B4046" i="18"/>
  <c r="B4047" i="18"/>
  <c r="B4048" i="18"/>
  <c r="B4049" i="18"/>
  <c r="B4050" i="18"/>
  <c r="B4051" i="18"/>
  <c r="B4052" i="18"/>
  <c r="B4053" i="18"/>
  <c r="B4054" i="18"/>
  <c r="B4055" i="18"/>
  <c r="B4056" i="18"/>
  <c r="B4057" i="18"/>
  <c r="B4058" i="18"/>
  <c r="B4059" i="18"/>
  <c r="B4060" i="18"/>
  <c r="B4061" i="18"/>
  <c r="B4062" i="18"/>
  <c r="B4063" i="18"/>
  <c r="B4064" i="18"/>
  <c r="B4065" i="18"/>
  <c r="B4066" i="18"/>
  <c r="B4067" i="18"/>
  <c r="B4068" i="18"/>
  <c r="B4069" i="18"/>
  <c r="B4070" i="18"/>
  <c r="B4071" i="18"/>
  <c r="B4072" i="18"/>
  <c r="B4073" i="18"/>
  <c r="B4074" i="18"/>
  <c r="B4075" i="18"/>
  <c r="B4076" i="18"/>
  <c r="B4077" i="18"/>
  <c r="B4078" i="18"/>
  <c r="B4079" i="18"/>
  <c r="B4080" i="18"/>
  <c r="B4081" i="18"/>
  <c r="B4082" i="18"/>
  <c r="B4083" i="18"/>
  <c r="B4084" i="18"/>
  <c r="B4085" i="18"/>
  <c r="B4086" i="18"/>
  <c r="B4087" i="18"/>
  <c r="B4088" i="18"/>
  <c r="B4089" i="18"/>
  <c r="B4090" i="18"/>
  <c r="B4091" i="18"/>
  <c r="B4092" i="18"/>
  <c r="B4093" i="18"/>
  <c r="B4094" i="18"/>
  <c r="B4095" i="18"/>
  <c r="B4096" i="18"/>
  <c r="B4097" i="18"/>
  <c r="B4098" i="18"/>
  <c r="B4099" i="18"/>
  <c r="B4100" i="18"/>
  <c r="B4101" i="18"/>
  <c r="B4102" i="18"/>
  <c r="B4103" i="18"/>
  <c r="B4104" i="18"/>
  <c r="B4105" i="18"/>
  <c r="B4106" i="18"/>
  <c r="B4107" i="18"/>
  <c r="B4108" i="18"/>
  <c r="B4109" i="18"/>
  <c r="B4110" i="18"/>
  <c r="B4111" i="18"/>
  <c r="B4112" i="18"/>
  <c r="B4113" i="18"/>
  <c r="B4114" i="18"/>
  <c r="B4115" i="18"/>
  <c r="B4116" i="18"/>
  <c r="B4117" i="18"/>
  <c r="B4118" i="18"/>
  <c r="B4119" i="18"/>
  <c r="B4120" i="18"/>
  <c r="B4121" i="18"/>
  <c r="B4122" i="18"/>
  <c r="B4123" i="18"/>
  <c r="B4124" i="18"/>
  <c r="B4125" i="18"/>
  <c r="B4126" i="18"/>
  <c r="B4127" i="18"/>
  <c r="B4128" i="18"/>
  <c r="B4129" i="18"/>
  <c r="B4130" i="18"/>
  <c r="B4131" i="18"/>
  <c r="B4132" i="18"/>
  <c r="B4133" i="18"/>
  <c r="B4134" i="18"/>
  <c r="B4135" i="18"/>
  <c r="B4136" i="18"/>
  <c r="B4137" i="18"/>
  <c r="B4138" i="18"/>
  <c r="B4139" i="18"/>
  <c r="B4140" i="18"/>
  <c r="B4141" i="18"/>
  <c r="B4142" i="18"/>
  <c r="B4143" i="18"/>
  <c r="B4144" i="18"/>
  <c r="B4145" i="18"/>
  <c r="B4146" i="18"/>
  <c r="B4147" i="18"/>
  <c r="B4148" i="18"/>
  <c r="B4149" i="18"/>
  <c r="B4150" i="18"/>
  <c r="B4151" i="18"/>
  <c r="B4152" i="18"/>
  <c r="B4153" i="18"/>
  <c r="B4154" i="18"/>
  <c r="B4155" i="18"/>
  <c r="B4156" i="18"/>
  <c r="B4157" i="18"/>
  <c r="B4158" i="18"/>
  <c r="B4159" i="18"/>
  <c r="B4160" i="18"/>
  <c r="B4161" i="18"/>
  <c r="B4162" i="18"/>
  <c r="B4163" i="18"/>
  <c r="B4164" i="18"/>
  <c r="B4165" i="18"/>
  <c r="B4166" i="18"/>
  <c r="B4167" i="18"/>
  <c r="B4168" i="18"/>
  <c r="B4169" i="18"/>
  <c r="B4170" i="18"/>
  <c r="B4171" i="18"/>
  <c r="B4172" i="18"/>
  <c r="B4173" i="18"/>
  <c r="B4174" i="18"/>
  <c r="B4175" i="18"/>
  <c r="B4176" i="18"/>
  <c r="B4177" i="18"/>
  <c r="B4178" i="18"/>
  <c r="B4179" i="18"/>
  <c r="B4180" i="18"/>
  <c r="B4181" i="18"/>
  <c r="B4182" i="18"/>
  <c r="B4183" i="18"/>
  <c r="B4184" i="18"/>
  <c r="B4185" i="18"/>
  <c r="B4186" i="18"/>
  <c r="B4187" i="18"/>
  <c r="B4188" i="18"/>
  <c r="B4189" i="18"/>
  <c r="B4190" i="18"/>
  <c r="B4191" i="18"/>
  <c r="B4192" i="18"/>
  <c r="B4193" i="18"/>
  <c r="B4194" i="18"/>
  <c r="B4195" i="18"/>
  <c r="B4196" i="18"/>
  <c r="B4197" i="18"/>
  <c r="B4198" i="18"/>
  <c r="B4199" i="18"/>
  <c r="B4200" i="18"/>
  <c r="B4201" i="18"/>
  <c r="B4202" i="18"/>
  <c r="B4203" i="18"/>
  <c r="B4204" i="18"/>
  <c r="B4205" i="18"/>
  <c r="B4206" i="18"/>
  <c r="B4207" i="18"/>
  <c r="B4208" i="18"/>
  <c r="B4209" i="18"/>
  <c r="B4210" i="18"/>
  <c r="B4211" i="18"/>
  <c r="B4212" i="18"/>
  <c r="B4213" i="18"/>
  <c r="B4214" i="18"/>
  <c r="B4215" i="18"/>
  <c r="B4216" i="18"/>
  <c r="B4217" i="18"/>
  <c r="B4218" i="18"/>
  <c r="B4219" i="18"/>
  <c r="B4220" i="18"/>
  <c r="B4221" i="18"/>
  <c r="B4222" i="18"/>
  <c r="B4223" i="18"/>
  <c r="B4224" i="18"/>
  <c r="B4225" i="18"/>
  <c r="B4226" i="18"/>
  <c r="B4227" i="18"/>
  <c r="B4228" i="18"/>
  <c r="B4229" i="18"/>
  <c r="B4230" i="18"/>
  <c r="B4231" i="18"/>
  <c r="B4232" i="18"/>
  <c r="B4233" i="18"/>
  <c r="B4234" i="18"/>
  <c r="B4235" i="18"/>
  <c r="B4236" i="18"/>
  <c r="B4237" i="18"/>
  <c r="B4238" i="18"/>
  <c r="B4239" i="18"/>
  <c r="B4240" i="18"/>
  <c r="B4241" i="18"/>
  <c r="B4242" i="18"/>
  <c r="B4243" i="18"/>
  <c r="B4244" i="18"/>
  <c r="B4245" i="18"/>
  <c r="B4246" i="18"/>
  <c r="B4247" i="18"/>
  <c r="B4248" i="18"/>
  <c r="B4249" i="18"/>
  <c r="B4250" i="18"/>
  <c r="B4251" i="18"/>
  <c r="B4252" i="18"/>
  <c r="B4253" i="18"/>
  <c r="B4254" i="18"/>
  <c r="B4255" i="18"/>
  <c r="B4256" i="18"/>
  <c r="B4257" i="18"/>
  <c r="B4258" i="18"/>
  <c r="B4259" i="18"/>
  <c r="B4260" i="18"/>
  <c r="B4261" i="18"/>
  <c r="B4262" i="18"/>
  <c r="B4263" i="18"/>
  <c r="B4264" i="18"/>
  <c r="B4265" i="18"/>
  <c r="B4266" i="18"/>
  <c r="B4267" i="18"/>
  <c r="B4268" i="18"/>
  <c r="B4269" i="18"/>
  <c r="B4270" i="18"/>
  <c r="B4271" i="18"/>
  <c r="B4272" i="18"/>
  <c r="B4273" i="18"/>
  <c r="B4274" i="18"/>
  <c r="B4275" i="18"/>
  <c r="B4276" i="18"/>
  <c r="B4277" i="18"/>
  <c r="B4278" i="18"/>
  <c r="B4279" i="18"/>
  <c r="B4280" i="18"/>
  <c r="B4281" i="18"/>
  <c r="B4282" i="18"/>
  <c r="B4283" i="18"/>
  <c r="B4284" i="18"/>
  <c r="B4285" i="18"/>
  <c r="B4286" i="18"/>
  <c r="B4287" i="18"/>
  <c r="B4288" i="18"/>
  <c r="B4289" i="18"/>
  <c r="B4290" i="18"/>
  <c r="B4291" i="18"/>
  <c r="B4292" i="18"/>
  <c r="B4293" i="18"/>
  <c r="B4294" i="18"/>
  <c r="B4295" i="18"/>
  <c r="B4296" i="18"/>
  <c r="B4297" i="18"/>
  <c r="B4298" i="18"/>
  <c r="B4299" i="18"/>
  <c r="B4300" i="18"/>
  <c r="B4301" i="18"/>
  <c r="B4302" i="18"/>
  <c r="B4303" i="18"/>
  <c r="B4304" i="18"/>
  <c r="B4305" i="18"/>
  <c r="B4306" i="18"/>
  <c r="B4307" i="18"/>
  <c r="B4308" i="18"/>
  <c r="B4309" i="18"/>
  <c r="B4310" i="18"/>
  <c r="B4311" i="18"/>
  <c r="B4312" i="18"/>
  <c r="B4313" i="18"/>
  <c r="B4314" i="18"/>
  <c r="B4315" i="18"/>
  <c r="B4316" i="18"/>
  <c r="B4317" i="18"/>
  <c r="B4318" i="18"/>
  <c r="B4319" i="18"/>
  <c r="B4320" i="18"/>
  <c r="B4321" i="18"/>
  <c r="B4322" i="18"/>
  <c r="B4323" i="18"/>
  <c r="B4324" i="18"/>
  <c r="B4325" i="18"/>
  <c r="B4326" i="18"/>
  <c r="B4327" i="18"/>
  <c r="B4328" i="18"/>
  <c r="B4329" i="18"/>
  <c r="B4330" i="18"/>
  <c r="B4331" i="18"/>
  <c r="B4332" i="18"/>
  <c r="B4333" i="18"/>
  <c r="B4334" i="18"/>
  <c r="B4335" i="18"/>
  <c r="B4336" i="18"/>
  <c r="B4337" i="18"/>
  <c r="B4338" i="18"/>
  <c r="B4339" i="18"/>
  <c r="B4340" i="18"/>
  <c r="B4341" i="18"/>
  <c r="B4342" i="18"/>
  <c r="B4343" i="18"/>
  <c r="B4344" i="18"/>
  <c r="B4345" i="18"/>
  <c r="B4346" i="18"/>
  <c r="B4347" i="18"/>
  <c r="B4348" i="18"/>
  <c r="B4349" i="18"/>
  <c r="B4350" i="18"/>
  <c r="B4351" i="18"/>
  <c r="B4352" i="18"/>
  <c r="B4353" i="18"/>
  <c r="B4354" i="18"/>
  <c r="B4355" i="18"/>
  <c r="B4356" i="18"/>
  <c r="B4357" i="18"/>
  <c r="B4358" i="18"/>
  <c r="B4359" i="18"/>
  <c r="B4360" i="18"/>
  <c r="B4361" i="18"/>
  <c r="B4362" i="18"/>
  <c r="B4363" i="18"/>
  <c r="B4364" i="18"/>
  <c r="B4365" i="18"/>
  <c r="B4366" i="18"/>
  <c r="B4367" i="18"/>
  <c r="B4368" i="18"/>
  <c r="B4369" i="18"/>
  <c r="B4370" i="18"/>
  <c r="B4371" i="18"/>
  <c r="B4372" i="18"/>
  <c r="B4373" i="18"/>
  <c r="B4374" i="18"/>
  <c r="B4375" i="18"/>
  <c r="B4376" i="18"/>
  <c r="B4377" i="18"/>
  <c r="B4378" i="18"/>
  <c r="B4379" i="18"/>
  <c r="B4380" i="18"/>
  <c r="B4381" i="18"/>
  <c r="B4382" i="18"/>
  <c r="B4383" i="18"/>
  <c r="B4384" i="18"/>
  <c r="B4385" i="18"/>
  <c r="B4386" i="18"/>
  <c r="B4387" i="18"/>
  <c r="B4388" i="18"/>
  <c r="B4389" i="18"/>
  <c r="B4390" i="18"/>
  <c r="B4391" i="18"/>
  <c r="B4392" i="18"/>
  <c r="B4393" i="18"/>
  <c r="B4394" i="18"/>
  <c r="B4395" i="18"/>
  <c r="B4396" i="18"/>
  <c r="B4397" i="18"/>
  <c r="B4398" i="18"/>
  <c r="B4399" i="18"/>
  <c r="B4400" i="18"/>
  <c r="B4401" i="18"/>
  <c r="B4402" i="18"/>
  <c r="B4403" i="18"/>
  <c r="B4404" i="18"/>
  <c r="B4405" i="18"/>
  <c r="B4406" i="18"/>
  <c r="B4407" i="18"/>
  <c r="B4408" i="18"/>
  <c r="B4409" i="18"/>
  <c r="B4410" i="18"/>
  <c r="B4411" i="18"/>
  <c r="B4412" i="18"/>
  <c r="B4413" i="18"/>
  <c r="B4414" i="18"/>
  <c r="B4415" i="18"/>
  <c r="B4416" i="18"/>
  <c r="B4417" i="18"/>
  <c r="B4418" i="18"/>
  <c r="B4419" i="18"/>
  <c r="B4420" i="18"/>
  <c r="B4421" i="18"/>
  <c r="B4422" i="18"/>
  <c r="B4423" i="18"/>
  <c r="B4424" i="18"/>
  <c r="B4425" i="18"/>
  <c r="B4426" i="18"/>
  <c r="B4427" i="18"/>
  <c r="B4428" i="18"/>
  <c r="B4429" i="18"/>
  <c r="B4430" i="18"/>
  <c r="B4431" i="18"/>
  <c r="B4432" i="18"/>
  <c r="B4433" i="18"/>
  <c r="B4434" i="18"/>
  <c r="B4435" i="18"/>
  <c r="B4436" i="18"/>
  <c r="B4437" i="18"/>
  <c r="B4438" i="18"/>
  <c r="B4439" i="18"/>
  <c r="B4440" i="18"/>
  <c r="B4441" i="18"/>
  <c r="B4442" i="18"/>
  <c r="B4443" i="18"/>
  <c r="B4444" i="18"/>
  <c r="B4445" i="18"/>
  <c r="B4446" i="18"/>
  <c r="B4447" i="18"/>
  <c r="B4448" i="18"/>
  <c r="B4449" i="18"/>
  <c r="B4450" i="18"/>
  <c r="B4451" i="18"/>
  <c r="B4452" i="18"/>
  <c r="B4453" i="18"/>
  <c r="B4454" i="18"/>
  <c r="B4455" i="18"/>
  <c r="B4456" i="18"/>
  <c r="B4457" i="18"/>
  <c r="B4458" i="18"/>
  <c r="B4459" i="18"/>
  <c r="B4460" i="18"/>
  <c r="B4461" i="18"/>
  <c r="B4462" i="18"/>
  <c r="B4463" i="18"/>
  <c r="B4464" i="18"/>
  <c r="B4465" i="18"/>
  <c r="B4466" i="18"/>
  <c r="B4467" i="18"/>
  <c r="B4468" i="18"/>
  <c r="B4469" i="18"/>
  <c r="B4470" i="18"/>
  <c r="B4471" i="18"/>
  <c r="B4472" i="18"/>
  <c r="B4473" i="18"/>
  <c r="B4474" i="18"/>
  <c r="B4475" i="18"/>
  <c r="B4476" i="18"/>
  <c r="B4477" i="18"/>
  <c r="B4478" i="18"/>
  <c r="B4479" i="18"/>
  <c r="B4480" i="18"/>
  <c r="B4481" i="18"/>
  <c r="B4482" i="18"/>
  <c r="B4483" i="18"/>
  <c r="B4484" i="18"/>
  <c r="B4485" i="18"/>
  <c r="B4486" i="18"/>
  <c r="B4487" i="18"/>
  <c r="B4488" i="18"/>
  <c r="B4489" i="18"/>
  <c r="B4490" i="18"/>
  <c r="B4491" i="18"/>
  <c r="B4492" i="18"/>
  <c r="B4493" i="18"/>
  <c r="B4494" i="18"/>
  <c r="B4495" i="18"/>
  <c r="B4496" i="18"/>
  <c r="B4497" i="18"/>
  <c r="B4498" i="18"/>
  <c r="B4499" i="18"/>
  <c r="B4500" i="18"/>
  <c r="B4501" i="18"/>
  <c r="B4502" i="18"/>
  <c r="B4503" i="18"/>
  <c r="B4504" i="18"/>
  <c r="B4505" i="18"/>
  <c r="B4506" i="18"/>
  <c r="B4507" i="18"/>
  <c r="B4508" i="18"/>
  <c r="B4509" i="18"/>
  <c r="B4510" i="18"/>
  <c r="B4511" i="18"/>
  <c r="B4512" i="18"/>
  <c r="B4513" i="18"/>
  <c r="B4514" i="18"/>
  <c r="B4515" i="18"/>
  <c r="B4516" i="18"/>
  <c r="B4517" i="18"/>
  <c r="B4518" i="18"/>
  <c r="B4519" i="18"/>
  <c r="B4520" i="18"/>
  <c r="B4521" i="18"/>
  <c r="B4522" i="18"/>
  <c r="B4523" i="18"/>
  <c r="B4524" i="18"/>
  <c r="B4525" i="18"/>
  <c r="B4526" i="18"/>
  <c r="B4527" i="18"/>
  <c r="B4528" i="18"/>
  <c r="B4529" i="18"/>
  <c r="B4530" i="18"/>
  <c r="B4531" i="18"/>
  <c r="B4532" i="18"/>
  <c r="B4533" i="18"/>
  <c r="B4534" i="18"/>
  <c r="B4535" i="18"/>
  <c r="B4536" i="18"/>
  <c r="B4537" i="18"/>
  <c r="B4538" i="18"/>
  <c r="B4539" i="18"/>
  <c r="B4540" i="18"/>
  <c r="B4541" i="18"/>
  <c r="B4542" i="18"/>
  <c r="B4543" i="18"/>
  <c r="B4544" i="18"/>
  <c r="B4545" i="18"/>
  <c r="B4546" i="18"/>
  <c r="B4547" i="18"/>
  <c r="B4548" i="18"/>
  <c r="B4549" i="18"/>
  <c r="B4550" i="18"/>
  <c r="B4551" i="18"/>
  <c r="B4552" i="18"/>
  <c r="B4553" i="18"/>
  <c r="B4554" i="18"/>
  <c r="B4555" i="18"/>
  <c r="B4556" i="18"/>
  <c r="B4557" i="18"/>
  <c r="B4558" i="18"/>
  <c r="B4559" i="18"/>
  <c r="B4560" i="18"/>
  <c r="B4561" i="18"/>
  <c r="B4562" i="18"/>
  <c r="B4563" i="18"/>
  <c r="B4564" i="18"/>
  <c r="B4565" i="18"/>
  <c r="B4566" i="18"/>
  <c r="B4567" i="18"/>
  <c r="B4568" i="18"/>
  <c r="B4569" i="18"/>
  <c r="B4570" i="18"/>
  <c r="B4571" i="18"/>
  <c r="B4572" i="18"/>
  <c r="B4573" i="18"/>
  <c r="B4574" i="18"/>
  <c r="B4575" i="18"/>
  <c r="B4576" i="18"/>
  <c r="B4577" i="18"/>
  <c r="B4578" i="18"/>
  <c r="B4579" i="18"/>
  <c r="B4580" i="18"/>
  <c r="B4581" i="18"/>
  <c r="B4582" i="18"/>
  <c r="B4583" i="18"/>
  <c r="B4584" i="18"/>
  <c r="B4585" i="18"/>
  <c r="B4586" i="18"/>
  <c r="B4587" i="18"/>
  <c r="B4588" i="18"/>
  <c r="B4589" i="18"/>
  <c r="B4590" i="18"/>
  <c r="B4591" i="18"/>
  <c r="B4592" i="18"/>
  <c r="B4593" i="18"/>
  <c r="B4594" i="18"/>
  <c r="B4595" i="18"/>
  <c r="B4596" i="18"/>
  <c r="B4597" i="18"/>
  <c r="B4598" i="18"/>
  <c r="B4599" i="18"/>
  <c r="B4600" i="18"/>
  <c r="B4601" i="18"/>
  <c r="B4602" i="18"/>
  <c r="B4603" i="18"/>
  <c r="B4604" i="18"/>
  <c r="B4605" i="18"/>
  <c r="B4606" i="18"/>
  <c r="B4607" i="18"/>
  <c r="B4608" i="18"/>
  <c r="B4609" i="18"/>
  <c r="B4610" i="18"/>
  <c r="B4611" i="18"/>
  <c r="B4612" i="18"/>
  <c r="B4613" i="18"/>
  <c r="B4614" i="18"/>
  <c r="B4615" i="18"/>
  <c r="B4616" i="18"/>
  <c r="B4617" i="18"/>
  <c r="B4618" i="18"/>
  <c r="B4619" i="18"/>
  <c r="B4620" i="18"/>
  <c r="B4621" i="18"/>
  <c r="B4622" i="18"/>
  <c r="B4623" i="18"/>
  <c r="B4624" i="18"/>
  <c r="B4625" i="18"/>
  <c r="B4626" i="18"/>
  <c r="B4627" i="18"/>
  <c r="B4628" i="18"/>
  <c r="B4629" i="18"/>
  <c r="B4630" i="18"/>
  <c r="B4631" i="18"/>
  <c r="B4632" i="18"/>
  <c r="B4633" i="18"/>
  <c r="B4634" i="18"/>
  <c r="B4635" i="18"/>
  <c r="B4636" i="18"/>
  <c r="B4637" i="18"/>
  <c r="B4638" i="18"/>
  <c r="B4639" i="18"/>
  <c r="B4640" i="18"/>
  <c r="B4641" i="18"/>
  <c r="B4642" i="18"/>
  <c r="B4643" i="18"/>
  <c r="B4644" i="18"/>
  <c r="B4645" i="18"/>
  <c r="B4646" i="18"/>
  <c r="B4647" i="18"/>
  <c r="B4648" i="18"/>
  <c r="B4649" i="18"/>
  <c r="B4650" i="18"/>
  <c r="B4651" i="18"/>
  <c r="B4652" i="18"/>
  <c r="B4653" i="18"/>
  <c r="B4654" i="18"/>
  <c r="B4655" i="18"/>
  <c r="B4656" i="18"/>
  <c r="B4657" i="18"/>
  <c r="B4658" i="18"/>
  <c r="B4659" i="18"/>
  <c r="B4660" i="18"/>
  <c r="B4661" i="18"/>
  <c r="B4662" i="18"/>
  <c r="B4663" i="18"/>
  <c r="B4664" i="18"/>
  <c r="B4665" i="18"/>
  <c r="B4666" i="18"/>
  <c r="B4667" i="18"/>
  <c r="B4668" i="18"/>
  <c r="B4669" i="18"/>
  <c r="B4670" i="18"/>
  <c r="B4671" i="18"/>
  <c r="B4672" i="18"/>
  <c r="B4673" i="18"/>
  <c r="B4674" i="18"/>
  <c r="B4675" i="18"/>
  <c r="B4676" i="18"/>
  <c r="B4677" i="18"/>
  <c r="B4678" i="18"/>
  <c r="B4679" i="18"/>
  <c r="B4680" i="18"/>
  <c r="B4681" i="18"/>
  <c r="B4682" i="18"/>
  <c r="B4683" i="18"/>
  <c r="B4684" i="18"/>
  <c r="B4685" i="18"/>
  <c r="B4686" i="18"/>
  <c r="B4687" i="18"/>
  <c r="B4688" i="18"/>
  <c r="B4689" i="18"/>
  <c r="B4690" i="18"/>
  <c r="B4691" i="18"/>
  <c r="B4692" i="18"/>
  <c r="B4693" i="18"/>
  <c r="B4694" i="18"/>
  <c r="B4695" i="18"/>
  <c r="B4696" i="18"/>
  <c r="B4697" i="18"/>
  <c r="B4698" i="18"/>
  <c r="B4699" i="18"/>
  <c r="B4700" i="18"/>
  <c r="B4701" i="18"/>
  <c r="B4702" i="18"/>
  <c r="B4703" i="18"/>
  <c r="B4704" i="18"/>
  <c r="B4705" i="18"/>
  <c r="B4706" i="18"/>
  <c r="B4707" i="18"/>
  <c r="B4708" i="18"/>
  <c r="B4709" i="18"/>
  <c r="B4710" i="18"/>
  <c r="B4711" i="18"/>
  <c r="B4712" i="18"/>
  <c r="B4713" i="18"/>
  <c r="B4714" i="18"/>
  <c r="B4715" i="18"/>
  <c r="B4716" i="18"/>
  <c r="B4717" i="18"/>
  <c r="B4718" i="18"/>
  <c r="B4719" i="18"/>
  <c r="B4720" i="18"/>
  <c r="B4721" i="18"/>
  <c r="B4722" i="18"/>
  <c r="B4723" i="18"/>
  <c r="B4724" i="18"/>
  <c r="B4725" i="18"/>
  <c r="B4726" i="18"/>
  <c r="B4727" i="18"/>
  <c r="B4728" i="18"/>
  <c r="B4729" i="18"/>
  <c r="B4730" i="18"/>
  <c r="B4731" i="18"/>
  <c r="B4732" i="18"/>
  <c r="B4733" i="18"/>
  <c r="B4734" i="18"/>
  <c r="B4735" i="18"/>
  <c r="B4736" i="18"/>
  <c r="B4737" i="18"/>
  <c r="B4738" i="18"/>
  <c r="B4739" i="18"/>
  <c r="B4740" i="18"/>
  <c r="B4741" i="18"/>
  <c r="B4742" i="18"/>
  <c r="B4743" i="18"/>
  <c r="B4744" i="18"/>
  <c r="B4745" i="18"/>
  <c r="B4746" i="18"/>
  <c r="B4747" i="18"/>
  <c r="B4748" i="18"/>
  <c r="B4749" i="18"/>
  <c r="B4750" i="18"/>
  <c r="B4751" i="18"/>
  <c r="B4752" i="18"/>
  <c r="B4753" i="18"/>
  <c r="B4754" i="18"/>
  <c r="B4755" i="18"/>
  <c r="B4756" i="18"/>
  <c r="B4757" i="18"/>
  <c r="B4758" i="18"/>
  <c r="B4759" i="18"/>
  <c r="B4760" i="18"/>
  <c r="B4761" i="18"/>
  <c r="B4762" i="18"/>
  <c r="B4763" i="18"/>
  <c r="B4764" i="18"/>
  <c r="B4765" i="18"/>
  <c r="B4766" i="18"/>
  <c r="B4767" i="18"/>
  <c r="B4768" i="18"/>
  <c r="B4769" i="18"/>
  <c r="B4770" i="18"/>
  <c r="B4771" i="18"/>
  <c r="B4772" i="18"/>
  <c r="B4773" i="18"/>
  <c r="B4774" i="18"/>
  <c r="B4775" i="18"/>
  <c r="B4776" i="18"/>
  <c r="B4777" i="18"/>
  <c r="B4778" i="18"/>
  <c r="B4779" i="18"/>
  <c r="B4780" i="18"/>
  <c r="B4781" i="18"/>
  <c r="B4782" i="18"/>
  <c r="B4783" i="18"/>
  <c r="B4784" i="18"/>
  <c r="B4785" i="18"/>
  <c r="B4786" i="18"/>
  <c r="B4787" i="18"/>
  <c r="B4788" i="18"/>
  <c r="B4789" i="18"/>
  <c r="B4790" i="18"/>
  <c r="B4791" i="18"/>
  <c r="B4792" i="18"/>
  <c r="B4793" i="18"/>
  <c r="B4794" i="18"/>
  <c r="B4795" i="18"/>
  <c r="B4796" i="18"/>
  <c r="B4797" i="18"/>
  <c r="B4798" i="18"/>
  <c r="B4799" i="18"/>
  <c r="B4800" i="18"/>
  <c r="B4801" i="18"/>
  <c r="B4802" i="18"/>
  <c r="B4803" i="18"/>
  <c r="B4804" i="18"/>
  <c r="B4805" i="18"/>
  <c r="B4806" i="18"/>
  <c r="B4807" i="18"/>
  <c r="B4808" i="18"/>
  <c r="B4809" i="18"/>
  <c r="B4810" i="18"/>
  <c r="B4811" i="18"/>
  <c r="B4812" i="18"/>
  <c r="B4813" i="18"/>
  <c r="B4814" i="18"/>
  <c r="B4815" i="18"/>
  <c r="B4816" i="18"/>
  <c r="B4817" i="18"/>
  <c r="B4818" i="18"/>
  <c r="B4819" i="18"/>
  <c r="B4820" i="18"/>
  <c r="B4821" i="18"/>
  <c r="B4822" i="18"/>
  <c r="B4823" i="18"/>
  <c r="B4824" i="18"/>
  <c r="B4825" i="18"/>
  <c r="B4826" i="18"/>
  <c r="B4827" i="18"/>
  <c r="B4828" i="18"/>
  <c r="B4829" i="18"/>
  <c r="B4830" i="18"/>
  <c r="B4831" i="18"/>
  <c r="B4832" i="18"/>
  <c r="B4833" i="18"/>
  <c r="B4834" i="18"/>
  <c r="B4835" i="18"/>
  <c r="B4836" i="18"/>
  <c r="B4837" i="18"/>
  <c r="B4838" i="18"/>
  <c r="B4839" i="18"/>
  <c r="B4840" i="18"/>
  <c r="B4841" i="18"/>
  <c r="B4842" i="18"/>
  <c r="B4843" i="18"/>
  <c r="B4844" i="18"/>
  <c r="B4845" i="18"/>
  <c r="B4846" i="18"/>
  <c r="B4847" i="18"/>
  <c r="B4848" i="18"/>
  <c r="B4849" i="18"/>
  <c r="B4850" i="18"/>
  <c r="B4851" i="18"/>
  <c r="B4852" i="18"/>
  <c r="B4853" i="18"/>
  <c r="B4854" i="18"/>
  <c r="B4855" i="18"/>
  <c r="B4856" i="18"/>
  <c r="B4857" i="18"/>
  <c r="B4858" i="18"/>
  <c r="B4859" i="18"/>
  <c r="B4860" i="18"/>
  <c r="B4861" i="18"/>
  <c r="B4862" i="18"/>
  <c r="B4863" i="18"/>
  <c r="B4864" i="18"/>
  <c r="B4865" i="18"/>
  <c r="B4866" i="18"/>
  <c r="B4867" i="18"/>
  <c r="B4868" i="18"/>
  <c r="B4869" i="18"/>
  <c r="B4870" i="18"/>
  <c r="B4871" i="18"/>
  <c r="B4872" i="18"/>
  <c r="B4873" i="18"/>
  <c r="B4874" i="18"/>
  <c r="B4875" i="18"/>
  <c r="B4876" i="18"/>
  <c r="B4877" i="18"/>
  <c r="B4878" i="18"/>
  <c r="B4879" i="18"/>
  <c r="B4880" i="18"/>
  <c r="B4881" i="18"/>
  <c r="B4882" i="18"/>
  <c r="B4883" i="18"/>
  <c r="B4884" i="18"/>
  <c r="B4885" i="18"/>
  <c r="B4886" i="18"/>
  <c r="B4887" i="18"/>
  <c r="B4888" i="18"/>
  <c r="B4889" i="18"/>
  <c r="B4890" i="18"/>
  <c r="B4891" i="18"/>
  <c r="B4892" i="18"/>
  <c r="B4893" i="18"/>
  <c r="B4894" i="18"/>
  <c r="B4895" i="18"/>
  <c r="B4896" i="18"/>
  <c r="B4897" i="18"/>
  <c r="B4898" i="18"/>
  <c r="B4899" i="18"/>
  <c r="B4900" i="18"/>
  <c r="B4901" i="18"/>
  <c r="B4902" i="18"/>
  <c r="B4903" i="18"/>
  <c r="B4904" i="18"/>
  <c r="B4905" i="18"/>
  <c r="B4906" i="18"/>
  <c r="B4907" i="18"/>
  <c r="B4908" i="18"/>
  <c r="B4909" i="18"/>
  <c r="B4910" i="18"/>
  <c r="B4911" i="18"/>
  <c r="B4912" i="18"/>
  <c r="B4913" i="18"/>
  <c r="B4914" i="18"/>
  <c r="B4915" i="18"/>
  <c r="B4916" i="18"/>
  <c r="B4917" i="18"/>
  <c r="B4918" i="18"/>
  <c r="B4919" i="18"/>
  <c r="B4920" i="18"/>
  <c r="B4921" i="18"/>
  <c r="B4922" i="18"/>
  <c r="B4923" i="18"/>
  <c r="B4924" i="18"/>
  <c r="B4925" i="18"/>
  <c r="B4926" i="18"/>
  <c r="B4927" i="18"/>
  <c r="B4928" i="18"/>
  <c r="B4929" i="18"/>
  <c r="B4930" i="18"/>
  <c r="B4931" i="18"/>
  <c r="B4932" i="18"/>
  <c r="B4933" i="18"/>
  <c r="B4934" i="18"/>
  <c r="B4935" i="18"/>
  <c r="B4936" i="18"/>
  <c r="B4937" i="18"/>
  <c r="B4938" i="18"/>
  <c r="B4939" i="18"/>
  <c r="B4940" i="18"/>
  <c r="B4941" i="18"/>
  <c r="B4942" i="18"/>
  <c r="B4943" i="18"/>
  <c r="B4944" i="18"/>
  <c r="B4945" i="18"/>
  <c r="B4946" i="18"/>
  <c r="B4947" i="18"/>
  <c r="B4948" i="18"/>
  <c r="B4949" i="18"/>
  <c r="B4950" i="18"/>
  <c r="B4951" i="18"/>
  <c r="B4952" i="18"/>
  <c r="B4953" i="18"/>
  <c r="B4954" i="18"/>
  <c r="B4955" i="18"/>
  <c r="B4956" i="18"/>
  <c r="B4957" i="18"/>
  <c r="B4958" i="18"/>
  <c r="B4959" i="18"/>
  <c r="B4960" i="18"/>
  <c r="B4961" i="18"/>
  <c r="B4962" i="18"/>
  <c r="B4963" i="18"/>
  <c r="B4964" i="18"/>
  <c r="B4965" i="18"/>
  <c r="B4966" i="18"/>
  <c r="B4967" i="18"/>
  <c r="B4968" i="18"/>
  <c r="B4969" i="18"/>
  <c r="B4970" i="18"/>
  <c r="B4971" i="18"/>
  <c r="B4972" i="18"/>
  <c r="B4973" i="18"/>
  <c r="B4974" i="18"/>
  <c r="B4975" i="18"/>
  <c r="B4976" i="18"/>
  <c r="B4977" i="18"/>
  <c r="B4978" i="18"/>
  <c r="B4979" i="18"/>
  <c r="B4980" i="18"/>
  <c r="B4981" i="18"/>
  <c r="B4982" i="18"/>
  <c r="B4983" i="18"/>
  <c r="B4984" i="18"/>
  <c r="B4985" i="18"/>
  <c r="B4986" i="18"/>
  <c r="B4987" i="18"/>
  <c r="B4988" i="18"/>
  <c r="B4989" i="18"/>
  <c r="B4990" i="18"/>
  <c r="B4991" i="18"/>
  <c r="B4992" i="18"/>
  <c r="B4993" i="18"/>
  <c r="B4994" i="18"/>
  <c r="B4995" i="18"/>
  <c r="B4996" i="18"/>
  <c r="B4997" i="18"/>
  <c r="B4998" i="18"/>
  <c r="B4999" i="18"/>
  <c r="B5000" i="18"/>
  <c r="B5001" i="18"/>
  <c r="B5002" i="18"/>
  <c r="B5003" i="18"/>
  <c r="B5004" i="18"/>
  <c r="B5005" i="18"/>
  <c r="B5006" i="18"/>
  <c r="B5007" i="18"/>
  <c r="B5008" i="18"/>
  <c r="B5009" i="18"/>
  <c r="B5010" i="18"/>
  <c r="B5011" i="18"/>
  <c r="B5012" i="18"/>
  <c r="B5013" i="18"/>
  <c r="B5014" i="18"/>
  <c r="B5015" i="18"/>
  <c r="B5016" i="18"/>
  <c r="B5017" i="18"/>
  <c r="B5018" i="18"/>
  <c r="B5019" i="18"/>
  <c r="B5020" i="18"/>
  <c r="B5021" i="18"/>
  <c r="B5022" i="18"/>
  <c r="B5023" i="18"/>
  <c r="B5024" i="18"/>
  <c r="B5025" i="18"/>
  <c r="B5026" i="18"/>
  <c r="B5027" i="18"/>
  <c r="B5028" i="18"/>
  <c r="B5029" i="18"/>
  <c r="B5030" i="18"/>
  <c r="B5031" i="18"/>
  <c r="B5032" i="18"/>
  <c r="B5033" i="18"/>
  <c r="B5034" i="18"/>
  <c r="B5035" i="18"/>
  <c r="B5036" i="18"/>
  <c r="B5037" i="18"/>
  <c r="B5038" i="18"/>
  <c r="B5039" i="18"/>
  <c r="B5040" i="18"/>
  <c r="B5041" i="18"/>
  <c r="B5042" i="18"/>
  <c r="B5043" i="18"/>
  <c r="B5044" i="18"/>
  <c r="B5045" i="18"/>
  <c r="B5046" i="18"/>
  <c r="B5047" i="18"/>
  <c r="B5048" i="18"/>
  <c r="B5049" i="18"/>
  <c r="B5050" i="18"/>
  <c r="B5051" i="18"/>
  <c r="B5052" i="18"/>
  <c r="B5053" i="18"/>
  <c r="B5054" i="18"/>
  <c r="B5055" i="18"/>
  <c r="B5056" i="18"/>
  <c r="B5057" i="18"/>
  <c r="B5058" i="18"/>
  <c r="B5059" i="18"/>
  <c r="B5060" i="18"/>
  <c r="B5061" i="18"/>
  <c r="B5062" i="18"/>
  <c r="B5063" i="18"/>
  <c r="B5064" i="18"/>
  <c r="B5065" i="18"/>
  <c r="B5066" i="18"/>
  <c r="B5067" i="18"/>
  <c r="B5068" i="18"/>
  <c r="B5069" i="18"/>
  <c r="B5070" i="18"/>
  <c r="B5071" i="18"/>
  <c r="B5072" i="18"/>
  <c r="B5073" i="18"/>
  <c r="B5074" i="18"/>
  <c r="B5075" i="18"/>
  <c r="B5076" i="18"/>
  <c r="B5077" i="18"/>
  <c r="B5078" i="18"/>
  <c r="B5079" i="18"/>
  <c r="B5080" i="18"/>
  <c r="B5081" i="18"/>
  <c r="B5082" i="18"/>
  <c r="B5083" i="18"/>
  <c r="B5084" i="18"/>
  <c r="B5085" i="18"/>
  <c r="B5086" i="18"/>
  <c r="B5087" i="18"/>
  <c r="B5088" i="18"/>
  <c r="B5089" i="18"/>
  <c r="B5090" i="18"/>
  <c r="B5091" i="18"/>
  <c r="B5092" i="18"/>
  <c r="B5093" i="18"/>
  <c r="B5094" i="18"/>
  <c r="B5095" i="18"/>
  <c r="B5096" i="18"/>
  <c r="B5097" i="18"/>
  <c r="B5098" i="18"/>
  <c r="B5099" i="18"/>
  <c r="B5100" i="18"/>
  <c r="B5101" i="18"/>
  <c r="B5102" i="18"/>
  <c r="B5103" i="18"/>
  <c r="B5104" i="18"/>
  <c r="B5105" i="18"/>
  <c r="B5106" i="18"/>
  <c r="B5107" i="18"/>
  <c r="B5108" i="18"/>
  <c r="B5109" i="18"/>
  <c r="B5110" i="18"/>
  <c r="B5111" i="18"/>
  <c r="B5112" i="18"/>
  <c r="B5113" i="18"/>
  <c r="B5114" i="18"/>
  <c r="B5115" i="18"/>
  <c r="B5116" i="18"/>
  <c r="B5117" i="18"/>
  <c r="B5118" i="18"/>
  <c r="B5119" i="18"/>
  <c r="B5120" i="18"/>
  <c r="B5121" i="18"/>
  <c r="B5122" i="18"/>
  <c r="B5123" i="18"/>
  <c r="B5124" i="18"/>
  <c r="B5125" i="18"/>
  <c r="B5126" i="18"/>
  <c r="B5127" i="18"/>
  <c r="B5128" i="18"/>
  <c r="B5129" i="18"/>
  <c r="B5130" i="18"/>
  <c r="B5131" i="18"/>
  <c r="B5132" i="18"/>
  <c r="B5133" i="18"/>
  <c r="B5134" i="18"/>
  <c r="B5135" i="18"/>
  <c r="B5136" i="18"/>
  <c r="B5137" i="18"/>
  <c r="B5138" i="18"/>
  <c r="B5139" i="18"/>
  <c r="B5140" i="18"/>
  <c r="B5141" i="18"/>
  <c r="B5142" i="18"/>
  <c r="B5143" i="18"/>
  <c r="B5144" i="18"/>
  <c r="B5145" i="18"/>
  <c r="B5146" i="18"/>
  <c r="B5147" i="18"/>
  <c r="B5148" i="18"/>
  <c r="B5149" i="18"/>
  <c r="B5150" i="18"/>
  <c r="B5151" i="18"/>
  <c r="B5152" i="18"/>
  <c r="B5153" i="18"/>
  <c r="B5154" i="18"/>
  <c r="B5155" i="18"/>
  <c r="B5156" i="18"/>
  <c r="B5157" i="18"/>
  <c r="B5158" i="18"/>
  <c r="B5159" i="18"/>
  <c r="B5160" i="18"/>
  <c r="B5161" i="18"/>
  <c r="B5162" i="18"/>
  <c r="B5163" i="18"/>
  <c r="B5164" i="18"/>
  <c r="B5165" i="18"/>
  <c r="B5166" i="18"/>
  <c r="B5167" i="18"/>
  <c r="B5168" i="18"/>
  <c r="B5169" i="18"/>
  <c r="B5170" i="18"/>
  <c r="B5171" i="18"/>
  <c r="B5172" i="18"/>
  <c r="B5173" i="18"/>
  <c r="B5174" i="18"/>
  <c r="B5175" i="18"/>
  <c r="B5176" i="18"/>
  <c r="B5177" i="18"/>
  <c r="B5178" i="18"/>
  <c r="B5179" i="18"/>
  <c r="B5180" i="18"/>
  <c r="B5181" i="18"/>
  <c r="B5182" i="18"/>
  <c r="B5183" i="18"/>
  <c r="B5184" i="18"/>
  <c r="B5185" i="18"/>
  <c r="B5186" i="18"/>
  <c r="B5187" i="18"/>
  <c r="B5188" i="18"/>
  <c r="B5189" i="18"/>
  <c r="B5190" i="18"/>
  <c r="B5191" i="18"/>
  <c r="B5192" i="18"/>
  <c r="B5193" i="18"/>
  <c r="B5194" i="18"/>
  <c r="B5195" i="18"/>
  <c r="B5196" i="18"/>
  <c r="B5197" i="18"/>
  <c r="B5198" i="18"/>
  <c r="B5199" i="18"/>
  <c r="B5200" i="18"/>
  <c r="B5201" i="18"/>
  <c r="B5202" i="18"/>
  <c r="B5203" i="18"/>
  <c r="B5204" i="18"/>
  <c r="B5205" i="18"/>
  <c r="B5206" i="18"/>
  <c r="B5207" i="18"/>
  <c r="B5208" i="18"/>
  <c r="B5209" i="18"/>
  <c r="B5210" i="18"/>
  <c r="B5211" i="18"/>
  <c r="B5212" i="18"/>
  <c r="B5213" i="18"/>
  <c r="B5214" i="18"/>
  <c r="B5215" i="18"/>
  <c r="B5216" i="18"/>
  <c r="B5217" i="18"/>
  <c r="B5218" i="18"/>
  <c r="B5219" i="18"/>
  <c r="B5220" i="18"/>
  <c r="B5221" i="18"/>
  <c r="B5222" i="18"/>
  <c r="B5223" i="18"/>
  <c r="B5224" i="18"/>
  <c r="B5225" i="18"/>
  <c r="B5226" i="18"/>
  <c r="B5227" i="18"/>
  <c r="B5228" i="18"/>
  <c r="B5229" i="18"/>
  <c r="B5230" i="18"/>
  <c r="B5231" i="18"/>
  <c r="B5232" i="18"/>
  <c r="B5233" i="18"/>
  <c r="B5234" i="18"/>
  <c r="B5235" i="18"/>
  <c r="B5236" i="18"/>
  <c r="B5237" i="18"/>
  <c r="B5238" i="18"/>
  <c r="B5239" i="18"/>
  <c r="B5240" i="18"/>
  <c r="B5241" i="18"/>
  <c r="B5242" i="18"/>
  <c r="B5243" i="18"/>
  <c r="B5244" i="18"/>
  <c r="B5245" i="18"/>
  <c r="B5246" i="18"/>
  <c r="B5247" i="18"/>
  <c r="B5248" i="18"/>
  <c r="B5249" i="18"/>
  <c r="B5250" i="18"/>
  <c r="B5251" i="18"/>
  <c r="B5252" i="18"/>
  <c r="B5253" i="18"/>
  <c r="B5254" i="18"/>
  <c r="B5255" i="18"/>
  <c r="B5256" i="18"/>
  <c r="B5257" i="18"/>
  <c r="B5258" i="18"/>
  <c r="B5259" i="18"/>
  <c r="B5260" i="18"/>
  <c r="B5261" i="18"/>
  <c r="B5262" i="18"/>
  <c r="B5263" i="18"/>
  <c r="B5264" i="18"/>
  <c r="B5265" i="18"/>
  <c r="B5266" i="18"/>
  <c r="B5267" i="18"/>
  <c r="B5268" i="18"/>
  <c r="B5269" i="18"/>
  <c r="B5270" i="18"/>
  <c r="B5271" i="18"/>
  <c r="B5272" i="18"/>
  <c r="B5273" i="18"/>
  <c r="B5274" i="18"/>
  <c r="B5275" i="18"/>
  <c r="B5276" i="18"/>
  <c r="B5277" i="18"/>
  <c r="B5278" i="18"/>
  <c r="B5279" i="18"/>
  <c r="B5280" i="18"/>
  <c r="B5281" i="18"/>
  <c r="B5282" i="18"/>
  <c r="B5283" i="18"/>
  <c r="B5284" i="18"/>
  <c r="B5285" i="18"/>
  <c r="B5286" i="18"/>
  <c r="B5287" i="18"/>
  <c r="B5288" i="18"/>
  <c r="B5289" i="18"/>
  <c r="B5290" i="18"/>
  <c r="B5291" i="18"/>
  <c r="B5292" i="18"/>
  <c r="B5293" i="18"/>
  <c r="B5294" i="18"/>
  <c r="B5295" i="18"/>
  <c r="B5296" i="18"/>
  <c r="B5297" i="18"/>
  <c r="B5298" i="18"/>
  <c r="B5299" i="18"/>
  <c r="B5300" i="18"/>
  <c r="B5301" i="18"/>
  <c r="B5302" i="18"/>
  <c r="B5303" i="18"/>
  <c r="B5304" i="18"/>
  <c r="B5305" i="18"/>
  <c r="B5306" i="18"/>
  <c r="B5307" i="18"/>
  <c r="B5308" i="18"/>
  <c r="B5309" i="18"/>
  <c r="B5310" i="18"/>
  <c r="B5311" i="18"/>
  <c r="B5312" i="18"/>
  <c r="B5313" i="18"/>
  <c r="B5314" i="18"/>
  <c r="B5315" i="18"/>
  <c r="B5316" i="18"/>
  <c r="B5317" i="18"/>
  <c r="B5318" i="18"/>
  <c r="B5319" i="18"/>
  <c r="B5320" i="18"/>
  <c r="B5321" i="18"/>
  <c r="B5322" i="18"/>
  <c r="B5323" i="18"/>
  <c r="B5324" i="18"/>
  <c r="B5325" i="18"/>
  <c r="B5326" i="18"/>
  <c r="B5327" i="18"/>
  <c r="B5328" i="18"/>
  <c r="B5329" i="18"/>
  <c r="B5330" i="18"/>
  <c r="B5331" i="18"/>
  <c r="B5332" i="18"/>
  <c r="B5333" i="18"/>
  <c r="B5334" i="18"/>
  <c r="B5335" i="18"/>
  <c r="B5336" i="18"/>
  <c r="B5337" i="18"/>
  <c r="B5338" i="18"/>
  <c r="B5339" i="18"/>
  <c r="B5340" i="18"/>
  <c r="B5341" i="18"/>
  <c r="B5342" i="18"/>
  <c r="B5343" i="18"/>
  <c r="B5344" i="18"/>
  <c r="B5345" i="18"/>
  <c r="B5346" i="18"/>
  <c r="B5347" i="18"/>
  <c r="B5348" i="18"/>
  <c r="B5349" i="18"/>
  <c r="B5350" i="18"/>
  <c r="B5351" i="18"/>
  <c r="B5352" i="18"/>
  <c r="B5353" i="18"/>
  <c r="B5354" i="18"/>
  <c r="B5355" i="18"/>
  <c r="B5356" i="18"/>
  <c r="B5357" i="18"/>
  <c r="B5358" i="18"/>
  <c r="B5359" i="18"/>
  <c r="B5360" i="18"/>
  <c r="B5361" i="18"/>
  <c r="B5362" i="18"/>
  <c r="B5363" i="18"/>
  <c r="B5364" i="18"/>
  <c r="B5365" i="18"/>
  <c r="B5366" i="18"/>
  <c r="B5367" i="18"/>
  <c r="B5368" i="18"/>
  <c r="B5369" i="18"/>
  <c r="B5370" i="18"/>
  <c r="B5371" i="18"/>
  <c r="B5372" i="18"/>
  <c r="B5373" i="18"/>
  <c r="B5374" i="18"/>
  <c r="B5375" i="18"/>
  <c r="B5376" i="18"/>
  <c r="B5377" i="18"/>
  <c r="B5378" i="18"/>
  <c r="B5379" i="18"/>
  <c r="B5380" i="18"/>
  <c r="B5381" i="18"/>
  <c r="B5382" i="18"/>
  <c r="B5383" i="18"/>
  <c r="B5384" i="18"/>
  <c r="B5385" i="18"/>
  <c r="B5386" i="18"/>
  <c r="B5387" i="18"/>
  <c r="B5388" i="18"/>
  <c r="B5389" i="18"/>
  <c r="B5390" i="18"/>
  <c r="B5391" i="18"/>
  <c r="B5392" i="18"/>
  <c r="B5393" i="18"/>
  <c r="B5394" i="18"/>
  <c r="B5395" i="18"/>
  <c r="B5396" i="18"/>
  <c r="B5397" i="18"/>
  <c r="B5398" i="18"/>
  <c r="B5399" i="18"/>
  <c r="B5400" i="18"/>
  <c r="B5401" i="18"/>
  <c r="B5402" i="18"/>
  <c r="B5403" i="18"/>
  <c r="B5404" i="18"/>
  <c r="B5405" i="18"/>
  <c r="B5406" i="18"/>
  <c r="B5407" i="18"/>
  <c r="B5408" i="18"/>
  <c r="B5409" i="18"/>
  <c r="B5410" i="18"/>
  <c r="B5411" i="18"/>
  <c r="B5412" i="18"/>
  <c r="B5413" i="18"/>
  <c r="B5414" i="18"/>
  <c r="B5415" i="18"/>
  <c r="B5416" i="18"/>
  <c r="B5417" i="18"/>
  <c r="B5418" i="18"/>
  <c r="B5419" i="18"/>
  <c r="B5420" i="18"/>
  <c r="B5421" i="18"/>
  <c r="B5422" i="18"/>
  <c r="B5423" i="18"/>
  <c r="B5424" i="18"/>
  <c r="B5425" i="18"/>
  <c r="B5426" i="18"/>
  <c r="B5427" i="18"/>
  <c r="B5428" i="18"/>
  <c r="B5429" i="18"/>
  <c r="B5430" i="18"/>
  <c r="B5431" i="18"/>
  <c r="B5432" i="18"/>
  <c r="B5433" i="18"/>
  <c r="B5434" i="18"/>
  <c r="B5435" i="18"/>
  <c r="B5436" i="18"/>
  <c r="B5437" i="18"/>
  <c r="B5438" i="18"/>
  <c r="B5439" i="18"/>
  <c r="B5440" i="18"/>
  <c r="B5441" i="18"/>
  <c r="B5442" i="18"/>
  <c r="B5443" i="18"/>
  <c r="B5444" i="18"/>
  <c r="B5445" i="18"/>
  <c r="B5446" i="18"/>
  <c r="B5447" i="18"/>
  <c r="B5448" i="18"/>
  <c r="B5449" i="18"/>
  <c r="B5450" i="18"/>
  <c r="B5451" i="18"/>
  <c r="B5452" i="18"/>
  <c r="B5453" i="18"/>
  <c r="B5454" i="18"/>
  <c r="B5455" i="18"/>
  <c r="B5456" i="18"/>
  <c r="B5457" i="18"/>
  <c r="B5458" i="18"/>
  <c r="B5459" i="18"/>
  <c r="B5460" i="18"/>
  <c r="B5461" i="18"/>
  <c r="B5462" i="18"/>
  <c r="B5463" i="18"/>
  <c r="B5464" i="18"/>
  <c r="B5465" i="18"/>
  <c r="B5466" i="18"/>
  <c r="B5467" i="18"/>
  <c r="B5468" i="18"/>
  <c r="B5469" i="18"/>
  <c r="B5470" i="18"/>
  <c r="B5471" i="18"/>
  <c r="B5472" i="18"/>
  <c r="B5473" i="18"/>
  <c r="B5474" i="18"/>
  <c r="B5475" i="18"/>
  <c r="B5476" i="18"/>
  <c r="B5477" i="18"/>
  <c r="B5478" i="18"/>
  <c r="B5479" i="18"/>
  <c r="B5480" i="18"/>
  <c r="B5481" i="18"/>
  <c r="B5482" i="18"/>
  <c r="B5483" i="18"/>
  <c r="B5484" i="18"/>
  <c r="B5485" i="18"/>
  <c r="B5486" i="18"/>
  <c r="B5487" i="18"/>
  <c r="B5488" i="18"/>
  <c r="B5489" i="18"/>
  <c r="B5490" i="18"/>
  <c r="B5491" i="18"/>
  <c r="B5492" i="18"/>
  <c r="B5493" i="18"/>
  <c r="B5494" i="18"/>
  <c r="B5495" i="18"/>
  <c r="B5496" i="18"/>
  <c r="B5497" i="18"/>
  <c r="B5498" i="18"/>
  <c r="B5499" i="18"/>
  <c r="B5500" i="18"/>
  <c r="B5501" i="18"/>
  <c r="B5502" i="18"/>
  <c r="B5503" i="18"/>
  <c r="B5504" i="18"/>
  <c r="B5505" i="18"/>
  <c r="B5506" i="18"/>
  <c r="B5507" i="18"/>
  <c r="B5508" i="18"/>
  <c r="B5509" i="18"/>
  <c r="B5510" i="18"/>
  <c r="B5511" i="18"/>
  <c r="B5512" i="18"/>
  <c r="B5513" i="18"/>
  <c r="B5514" i="18"/>
  <c r="B5515" i="18"/>
  <c r="B5516" i="18"/>
  <c r="B5517" i="18"/>
  <c r="B5518" i="18"/>
  <c r="B5519" i="18"/>
  <c r="B5520" i="18"/>
  <c r="B5521" i="18"/>
  <c r="B5522" i="18"/>
  <c r="B5523" i="18"/>
  <c r="B5524" i="18"/>
  <c r="B5525" i="18"/>
  <c r="B5526" i="18"/>
  <c r="B5527" i="18"/>
  <c r="B5528" i="18"/>
  <c r="B5529" i="18"/>
  <c r="B5530" i="18"/>
  <c r="B5531" i="18"/>
  <c r="B5532" i="18"/>
  <c r="B5533" i="18"/>
  <c r="B5534" i="18"/>
  <c r="B5535" i="18"/>
  <c r="B5536" i="18"/>
  <c r="B5537" i="18"/>
  <c r="B5538" i="18"/>
  <c r="B5539" i="18"/>
  <c r="B5540" i="18"/>
  <c r="B5541" i="18"/>
  <c r="B5542" i="18"/>
  <c r="B5543" i="18"/>
  <c r="B5544" i="18"/>
  <c r="B5545" i="18"/>
  <c r="B5546" i="18"/>
  <c r="B5547" i="18"/>
  <c r="B5548" i="18"/>
  <c r="B5549" i="18"/>
  <c r="B5550" i="18"/>
  <c r="B5551" i="18"/>
  <c r="B5552" i="18"/>
  <c r="B5553" i="18"/>
  <c r="B5554" i="18"/>
  <c r="B5555" i="18"/>
  <c r="B5556" i="18"/>
  <c r="B5557" i="18"/>
  <c r="B5558" i="18"/>
  <c r="B5559" i="18"/>
  <c r="B5560" i="18"/>
  <c r="B5561" i="18"/>
  <c r="B5562" i="18"/>
  <c r="B5563" i="18"/>
  <c r="B5564" i="18"/>
  <c r="B5565" i="18"/>
  <c r="B5566" i="18"/>
  <c r="B5567" i="18"/>
  <c r="B5568" i="18"/>
  <c r="B5569" i="18"/>
  <c r="B5570" i="18"/>
  <c r="B5571" i="18"/>
  <c r="B5572" i="18"/>
  <c r="B5573" i="18"/>
  <c r="B5574" i="18"/>
  <c r="B5575" i="18"/>
  <c r="B5576" i="18"/>
  <c r="B5577" i="18"/>
  <c r="B5578" i="18"/>
  <c r="B5579" i="18"/>
  <c r="B5580" i="18"/>
  <c r="B5581" i="18"/>
  <c r="B5582" i="18"/>
  <c r="B5583" i="18"/>
  <c r="B5584" i="18"/>
  <c r="B5585" i="18"/>
  <c r="B5586" i="18"/>
  <c r="B5587" i="18"/>
  <c r="B5588" i="18"/>
  <c r="B5589" i="18"/>
  <c r="B5590" i="18"/>
  <c r="B5591" i="18"/>
  <c r="B5592" i="18"/>
  <c r="B5593" i="18"/>
  <c r="B5594" i="18"/>
  <c r="B5595" i="18"/>
  <c r="B5596" i="18"/>
  <c r="B5597" i="18"/>
  <c r="B5598" i="18"/>
  <c r="B5599" i="18"/>
  <c r="B5600" i="18"/>
  <c r="B5601" i="18"/>
  <c r="B5602" i="18"/>
  <c r="B5603" i="18"/>
  <c r="B5604" i="18"/>
  <c r="B5605" i="18"/>
  <c r="B5606" i="18"/>
  <c r="B5607" i="18"/>
  <c r="B5608" i="18"/>
  <c r="B5609" i="18"/>
  <c r="B5610" i="18"/>
  <c r="B5611" i="18"/>
  <c r="B5612" i="18"/>
  <c r="B5613" i="18"/>
  <c r="B5614" i="18"/>
  <c r="B5615" i="18"/>
  <c r="B5616" i="18"/>
  <c r="B5617" i="18"/>
  <c r="B5618" i="18"/>
  <c r="B5619" i="18"/>
  <c r="B5620" i="18"/>
  <c r="B5621" i="18"/>
  <c r="B5622" i="18"/>
  <c r="B5623" i="18"/>
  <c r="B5624" i="18"/>
  <c r="B5625" i="18"/>
  <c r="B5626" i="18"/>
  <c r="B5627" i="18"/>
  <c r="B5628" i="18"/>
  <c r="B5629" i="18"/>
  <c r="B5630" i="18"/>
  <c r="B5631" i="18"/>
  <c r="B5632" i="18"/>
  <c r="B5633" i="18"/>
  <c r="B5634" i="18"/>
  <c r="B5635" i="18"/>
  <c r="B5636" i="18"/>
  <c r="B5637" i="18"/>
  <c r="B5638" i="18"/>
  <c r="B5639" i="18"/>
  <c r="B5640" i="18"/>
  <c r="B5641" i="18"/>
  <c r="B5642" i="18"/>
  <c r="B5643" i="18"/>
  <c r="B5644" i="18"/>
  <c r="B5645" i="18"/>
  <c r="B5646" i="18"/>
  <c r="B5647" i="18"/>
  <c r="B5648" i="18"/>
  <c r="B5649" i="18"/>
  <c r="B5650" i="18"/>
  <c r="B5651" i="18"/>
  <c r="B5652" i="18"/>
  <c r="B5653" i="18"/>
  <c r="B5654" i="18"/>
  <c r="B5655" i="18"/>
  <c r="B5656" i="18"/>
  <c r="B5657" i="18"/>
  <c r="B5658" i="18"/>
  <c r="B5659" i="18"/>
  <c r="B5660" i="18"/>
  <c r="B5661" i="18"/>
  <c r="B5662" i="18"/>
  <c r="B5663" i="18"/>
  <c r="B5664" i="18"/>
  <c r="B5665" i="18"/>
  <c r="B5666" i="18"/>
  <c r="B5667" i="18"/>
  <c r="B5668" i="18"/>
  <c r="B5669" i="18"/>
  <c r="B5670" i="18"/>
  <c r="B5671" i="18"/>
  <c r="B5672" i="18"/>
  <c r="B5673" i="18"/>
  <c r="B5674" i="18"/>
  <c r="B5675" i="18"/>
  <c r="B5676" i="18"/>
  <c r="B5677" i="18"/>
  <c r="B5678" i="18"/>
  <c r="B5679" i="18"/>
  <c r="B5680" i="18"/>
  <c r="B5681" i="18"/>
  <c r="B5682" i="18"/>
  <c r="B5683" i="18"/>
  <c r="B5684" i="18"/>
  <c r="B5685" i="18"/>
  <c r="B5686" i="18"/>
  <c r="B5687" i="18"/>
  <c r="B5688" i="18"/>
  <c r="B5689" i="18"/>
  <c r="B5690" i="18"/>
  <c r="B5691" i="18"/>
  <c r="B5692" i="18"/>
  <c r="B5693" i="18"/>
  <c r="B5694" i="18"/>
  <c r="B5695" i="18"/>
  <c r="B5696" i="18"/>
  <c r="B5697" i="18"/>
  <c r="B5698" i="18"/>
  <c r="B5699" i="18"/>
  <c r="B5700" i="18"/>
  <c r="B5701" i="18"/>
  <c r="B5702" i="18"/>
  <c r="B5703" i="18"/>
  <c r="B5704" i="18"/>
  <c r="B5705" i="18"/>
  <c r="B5706" i="18"/>
  <c r="B5707" i="18"/>
  <c r="B5708" i="18"/>
  <c r="B5709" i="18"/>
  <c r="B5710" i="18"/>
  <c r="B5711" i="18"/>
  <c r="B5712" i="18"/>
  <c r="B5713" i="18"/>
  <c r="B5714" i="18"/>
  <c r="B5715" i="18"/>
  <c r="B5716" i="18"/>
  <c r="B5717" i="18"/>
  <c r="B5718" i="18"/>
  <c r="B5719" i="18"/>
  <c r="B5720" i="18"/>
  <c r="B5721" i="18"/>
  <c r="B5722" i="18"/>
  <c r="B5723" i="18"/>
  <c r="B5724" i="18"/>
  <c r="B5725" i="18"/>
  <c r="B5726" i="18"/>
  <c r="B5727" i="18"/>
  <c r="B5728" i="18"/>
  <c r="B5729" i="18"/>
  <c r="B5730" i="18"/>
  <c r="B5731" i="18"/>
  <c r="B5732" i="18"/>
  <c r="B5733" i="18"/>
  <c r="B5734" i="18"/>
  <c r="B5735" i="18"/>
  <c r="B5736" i="18"/>
  <c r="B5737" i="18"/>
  <c r="B5738" i="18"/>
  <c r="B5739" i="18"/>
  <c r="B5740" i="18"/>
  <c r="B5741" i="18"/>
  <c r="B5742" i="18"/>
  <c r="B5743" i="18"/>
  <c r="B5744" i="18"/>
  <c r="B5745" i="18"/>
  <c r="B5746" i="18"/>
  <c r="B5747" i="18"/>
  <c r="B5748" i="18"/>
  <c r="B5749" i="18"/>
  <c r="B5750" i="18"/>
  <c r="B5751" i="18"/>
  <c r="B5752" i="18"/>
  <c r="B5753" i="18"/>
  <c r="B5754" i="18"/>
  <c r="B5755" i="18"/>
  <c r="B5756" i="18"/>
  <c r="B5757" i="18"/>
  <c r="B5758" i="18"/>
  <c r="B5759" i="18"/>
  <c r="B5760" i="18"/>
  <c r="B5761" i="18"/>
  <c r="B5762" i="18"/>
  <c r="B5763" i="18"/>
  <c r="B5764" i="18"/>
  <c r="B5765" i="18"/>
  <c r="B5766" i="18"/>
  <c r="B5767" i="18"/>
  <c r="B5768" i="18"/>
  <c r="B5769" i="18"/>
  <c r="B5770" i="18"/>
  <c r="B5771" i="18"/>
  <c r="B5772" i="18"/>
  <c r="B5773" i="18"/>
  <c r="B5774" i="18"/>
  <c r="B5775" i="18"/>
  <c r="B5776" i="18"/>
  <c r="B5777" i="18"/>
  <c r="B5778" i="18"/>
  <c r="B5779" i="18"/>
  <c r="B5780" i="18"/>
  <c r="B5781" i="18"/>
  <c r="B5782" i="18"/>
  <c r="B5783" i="18"/>
  <c r="B5784" i="18"/>
  <c r="B5785" i="18"/>
  <c r="B5786" i="18"/>
  <c r="B5787" i="18"/>
  <c r="B5788" i="18"/>
  <c r="B5789" i="18"/>
  <c r="B5790" i="18"/>
  <c r="B5791" i="18"/>
  <c r="B5792" i="18"/>
  <c r="B5793" i="18"/>
  <c r="B5794" i="18"/>
  <c r="B5795" i="18"/>
  <c r="B5796" i="18"/>
  <c r="B5797" i="18"/>
  <c r="B5798" i="18"/>
  <c r="B5799" i="18"/>
  <c r="B5800" i="18"/>
  <c r="B5801" i="18"/>
  <c r="B5802" i="18"/>
  <c r="B5803" i="18"/>
  <c r="B5804" i="18"/>
  <c r="B5805" i="18"/>
  <c r="B5806" i="18"/>
  <c r="B5807" i="18"/>
  <c r="B5808" i="18"/>
  <c r="B5809" i="18"/>
  <c r="B5810" i="18"/>
  <c r="B5811" i="18"/>
  <c r="B5812" i="18"/>
  <c r="B5813" i="18"/>
  <c r="B5814" i="18"/>
  <c r="B5815" i="18"/>
  <c r="B5816" i="18"/>
  <c r="B5817" i="18"/>
  <c r="B5818" i="18"/>
  <c r="B5819" i="18"/>
  <c r="B5820" i="18"/>
  <c r="B5821" i="18"/>
  <c r="B5822" i="18"/>
  <c r="B5823" i="18"/>
  <c r="B5824" i="18"/>
  <c r="B5825" i="18"/>
  <c r="B5826" i="18"/>
  <c r="B5827" i="18"/>
  <c r="B5828" i="18"/>
  <c r="B5829" i="18"/>
  <c r="B5830" i="18"/>
  <c r="B5831" i="18"/>
  <c r="B5832" i="18"/>
  <c r="B5833" i="18"/>
  <c r="B5834" i="18"/>
  <c r="B5835" i="18"/>
  <c r="B5836" i="18"/>
  <c r="B5837" i="18"/>
  <c r="B5838" i="18"/>
  <c r="B5839" i="18"/>
  <c r="B5840" i="18"/>
  <c r="B5841" i="18"/>
  <c r="B5842" i="18"/>
  <c r="B5843" i="18"/>
  <c r="B5844" i="18"/>
  <c r="B5845" i="18"/>
  <c r="B5846" i="18"/>
  <c r="B5847" i="18"/>
  <c r="B5848" i="18"/>
  <c r="B5849" i="18"/>
  <c r="B5850" i="18"/>
  <c r="B5851" i="18"/>
  <c r="B5852" i="18"/>
  <c r="B5853" i="18"/>
  <c r="B5854" i="18"/>
  <c r="B5855" i="18"/>
  <c r="B5856" i="18"/>
  <c r="B5857" i="18"/>
  <c r="B5858" i="18"/>
  <c r="B5859" i="18"/>
  <c r="B5860" i="18"/>
  <c r="B5861" i="18"/>
  <c r="B5862" i="18"/>
  <c r="B5863" i="18"/>
  <c r="B5864" i="18"/>
  <c r="B5865" i="18"/>
  <c r="B5866" i="18"/>
  <c r="B5867" i="18"/>
  <c r="B5868" i="18"/>
  <c r="B5869" i="18"/>
  <c r="B5870" i="18"/>
  <c r="B5871" i="18"/>
  <c r="B5872" i="18"/>
  <c r="B5873" i="18"/>
  <c r="B5874" i="18"/>
  <c r="B5875" i="18"/>
  <c r="B5876" i="18"/>
  <c r="B5877" i="18"/>
  <c r="B5878" i="18"/>
  <c r="B5879" i="18"/>
  <c r="B5880" i="18"/>
  <c r="B5881" i="18"/>
  <c r="B5882" i="18"/>
  <c r="B5883" i="18"/>
  <c r="B5884" i="18"/>
  <c r="B5885" i="18"/>
  <c r="B5886" i="18"/>
  <c r="B5887" i="18"/>
  <c r="B5888" i="18"/>
  <c r="B5889" i="18"/>
  <c r="B5890" i="18"/>
  <c r="B5891" i="18"/>
  <c r="B5892" i="18"/>
  <c r="B5893" i="18"/>
  <c r="B5894" i="18"/>
  <c r="B5895" i="18"/>
  <c r="B5896" i="18"/>
  <c r="B5897" i="18"/>
  <c r="B5898" i="18"/>
  <c r="B5899" i="18"/>
  <c r="B5900" i="18"/>
  <c r="B5901" i="18"/>
  <c r="B5902" i="18"/>
  <c r="B5903" i="18"/>
  <c r="B5904" i="18"/>
  <c r="B5905" i="18"/>
  <c r="B5906" i="18"/>
  <c r="B5907" i="18"/>
  <c r="B5908" i="18"/>
  <c r="B5909" i="18"/>
  <c r="B5910" i="18"/>
  <c r="B5911" i="18"/>
  <c r="B5912" i="18"/>
  <c r="B5913" i="18"/>
  <c r="B5914" i="18"/>
  <c r="B5915" i="18"/>
  <c r="B5916" i="18"/>
  <c r="B5917" i="18"/>
  <c r="B5918" i="18"/>
  <c r="B5919" i="18"/>
  <c r="B5920" i="18"/>
  <c r="B5921" i="18"/>
  <c r="B5922" i="18"/>
  <c r="B5923" i="18"/>
  <c r="B5924" i="18"/>
  <c r="B5925" i="18"/>
  <c r="B5926" i="18"/>
  <c r="B5927" i="18"/>
  <c r="B5928" i="18"/>
  <c r="B5929" i="18"/>
  <c r="B5930" i="18"/>
  <c r="B5931" i="18"/>
  <c r="B5932" i="18"/>
  <c r="B5933" i="18"/>
  <c r="B5934" i="18"/>
  <c r="B5935" i="18"/>
  <c r="B5936" i="18"/>
  <c r="B5937" i="18"/>
  <c r="B5938" i="18"/>
  <c r="B5939" i="18"/>
  <c r="B5940" i="18"/>
  <c r="B5941" i="18"/>
  <c r="B5942" i="18"/>
  <c r="B5943" i="18"/>
  <c r="B5944" i="18"/>
  <c r="B5945" i="18"/>
  <c r="B5946" i="18"/>
  <c r="B5947" i="18"/>
  <c r="B5948" i="18"/>
  <c r="B5949" i="18"/>
  <c r="B5950" i="18"/>
  <c r="B5951" i="18"/>
  <c r="B5952" i="18"/>
  <c r="B5953" i="18"/>
  <c r="B5954" i="18"/>
  <c r="B5955" i="18"/>
  <c r="B5956" i="18"/>
  <c r="B5957" i="18"/>
  <c r="B5958" i="18"/>
  <c r="B5959" i="18"/>
  <c r="B5960" i="18"/>
  <c r="B5961" i="18"/>
  <c r="B5962" i="18"/>
  <c r="B5963" i="18"/>
  <c r="B5964" i="18"/>
  <c r="B5965" i="18"/>
  <c r="B5966" i="18"/>
  <c r="B5967" i="18"/>
  <c r="B5968" i="18"/>
  <c r="B5969" i="18"/>
  <c r="B5970" i="18"/>
  <c r="B5971" i="18"/>
  <c r="B5972" i="18"/>
  <c r="B5973" i="18"/>
  <c r="B5974" i="18"/>
  <c r="B5975" i="18"/>
  <c r="B5976" i="18"/>
  <c r="B5977" i="18"/>
  <c r="B5978" i="18"/>
  <c r="B5979" i="18"/>
  <c r="B5980" i="18"/>
  <c r="B5981" i="18"/>
  <c r="B5982" i="18"/>
  <c r="B5983" i="18"/>
  <c r="B5984" i="18"/>
  <c r="B5985" i="18"/>
  <c r="B5986" i="18"/>
  <c r="B5987" i="18"/>
  <c r="B5988" i="18"/>
  <c r="B5989" i="18"/>
  <c r="B5990" i="18"/>
  <c r="B5991" i="18"/>
  <c r="B5992" i="18"/>
  <c r="B5993" i="18"/>
  <c r="B5994" i="18"/>
  <c r="B5995" i="18"/>
  <c r="B5996" i="18"/>
  <c r="B5997" i="18"/>
  <c r="B5998" i="18"/>
  <c r="B5999" i="18"/>
  <c r="B6000" i="18"/>
  <c r="B6001" i="18"/>
  <c r="B6002" i="18"/>
  <c r="B6003" i="18"/>
  <c r="B6004" i="18"/>
  <c r="B6005" i="18"/>
  <c r="B6006" i="18"/>
  <c r="B6007" i="18"/>
  <c r="B6008" i="18"/>
  <c r="B6009" i="18"/>
  <c r="B6010" i="18"/>
  <c r="B6011" i="18"/>
  <c r="B6012" i="18"/>
  <c r="B6013" i="18"/>
  <c r="B6014" i="18"/>
  <c r="B6015" i="18"/>
  <c r="B6016" i="18"/>
  <c r="B6017" i="18"/>
  <c r="B6018" i="18"/>
  <c r="B6019" i="18"/>
  <c r="B6020" i="18"/>
  <c r="B6021" i="18"/>
  <c r="B6022" i="18"/>
  <c r="B6023" i="18"/>
  <c r="B6024" i="18"/>
  <c r="B6025" i="18"/>
  <c r="B6026" i="18"/>
  <c r="B6027" i="18"/>
  <c r="B6028" i="18"/>
  <c r="B6029" i="18"/>
  <c r="B6030" i="18"/>
  <c r="B6031" i="18"/>
  <c r="B6032" i="18"/>
  <c r="B6033" i="18"/>
  <c r="B6034" i="18"/>
  <c r="B6035" i="18"/>
  <c r="B6036" i="18"/>
  <c r="B6037" i="18"/>
  <c r="B6038" i="18"/>
  <c r="B6039" i="18"/>
  <c r="B6040" i="18"/>
  <c r="B6041" i="18"/>
  <c r="B6042" i="18"/>
  <c r="B6043" i="18"/>
  <c r="B6044" i="18"/>
  <c r="B6045" i="18"/>
  <c r="B6046" i="18"/>
  <c r="B6047" i="18"/>
  <c r="B6048" i="18"/>
  <c r="B6049" i="18"/>
  <c r="B6050" i="18"/>
  <c r="B6051" i="18"/>
  <c r="B6052" i="18"/>
  <c r="B6053" i="18"/>
  <c r="B6054" i="18"/>
  <c r="B6055" i="18"/>
  <c r="B6056" i="18"/>
  <c r="B6057" i="18"/>
  <c r="B6058" i="18"/>
  <c r="B6059" i="18"/>
  <c r="B6060" i="18"/>
  <c r="B6061" i="18"/>
  <c r="B6062" i="18"/>
  <c r="B6063" i="18"/>
  <c r="B6064" i="18"/>
  <c r="B6065" i="18"/>
  <c r="B6066" i="18"/>
  <c r="B6067" i="18"/>
  <c r="B6068" i="18"/>
  <c r="B6069" i="18"/>
  <c r="B6070" i="18"/>
  <c r="B6071" i="18"/>
  <c r="B6072" i="18"/>
  <c r="B6073" i="18"/>
  <c r="B6074" i="18"/>
  <c r="B6075" i="18"/>
  <c r="B6076" i="18"/>
  <c r="B6077" i="18"/>
  <c r="B6078" i="18"/>
  <c r="B6079" i="18"/>
  <c r="B6080" i="18"/>
  <c r="B6081" i="18"/>
  <c r="B6082" i="18"/>
  <c r="B6083" i="18"/>
  <c r="B6084" i="18"/>
  <c r="B6085" i="18"/>
  <c r="B6086" i="18"/>
  <c r="B6087" i="18"/>
  <c r="B6088" i="18"/>
  <c r="B6089" i="18"/>
  <c r="B6090" i="18"/>
  <c r="B6091" i="18"/>
  <c r="B6092" i="18"/>
  <c r="B6093" i="18"/>
  <c r="B6094" i="18"/>
  <c r="B6095" i="18"/>
  <c r="B6096" i="18"/>
  <c r="B6097" i="18"/>
  <c r="B6098" i="18"/>
  <c r="B6099" i="18"/>
  <c r="B6100" i="18"/>
  <c r="B6101" i="18"/>
  <c r="B6102" i="18"/>
  <c r="B6103" i="18"/>
  <c r="B6104" i="18"/>
  <c r="B6105" i="18"/>
  <c r="B6106" i="18"/>
  <c r="B6107" i="18"/>
  <c r="B6108" i="18"/>
  <c r="B6109" i="18"/>
  <c r="B6110" i="18"/>
  <c r="B6111" i="18"/>
  <c r="B6112" i="18"/>
  <c r="B6113" i="18"/>
  <c r="B6114" i="18"/>
  <c r="B6115" i="18"/>
  <c r="B6116" i="18"/>
  <c r="B6117" i="18"/>
  <c r="B6118" i="18"/>
  <c r="B6119" i="18"/>
  <c r="B6120" i="18"/>
  <c r="B6121" i="18"/>
  <c r="B6122" i="18"/>
  <c r="B6123" i="18"/>
  <c r="B6124" i="18"/>
  <c r="B6125" i="18"/>
  <c r="B6126" i="18"/>
  <c r="B6127" i="18"/>
  <c r="B6128" i="18"/>
  <c r="B6129" i="18"/>
  <c r="B6130" i="18"/>
  <c r="B6131" i="18"/>
  <c r="B6132" i="18"/>
  <c r="B6133" i="18"/>
  <c r="B6134" i="18"/>
  <c r="B6135" i="18"/>
  <c r="B6136" i="18"/>
  <c r="B6137" i="18"/>
  <c r="B6138" i="18"/>
  <c r="B6139" i="18"/>
  <c r="B6140" i="18"/>
  <c r="B6141" i="18"/>
  <c r="B6142" i="18"/>
  <c r="B6143" i="18"/>
  <c r="B6144" i="18"/>
  <c r="B6145" i="18"/>
  <c r="B6146" i="18"/>
  <c r="B6147" i="18"/>
  <c r="B6148" i="18"/>
  <c r="B6149" i="18"/>
  <c r="B6150" i="18"/>
  <c r="B6151" i="18"/>
  <c r="B6152" i="18"/>
  <c r="B6153" i="18"/>
  <c r="B6154" i="18"/>
  <c r="B6155" i="18"/>
  <c r="B6156" i="18"/>
  <c r="B6157" i="18"/>
  <c r="B6158" i="18"/>
  <c r="B6159" i="18"/>
  <c r="B6160" i="18"/>
  <c r="B6161" i="18"/>
  <c r="B6162" i="18"/>
  <c r="B6163" i="18"/>
  <c r="B6164" i="18"/>
  <c r="B6165" i="18"/>
  <c r="B6166" i="18"/>
  <c r="B6167" i="18"/>
  <c r="B6168" i="18"/>
  <c r="B6169" i="18"/>
  <c r="B6170" i="18"/>
  <c r="B6171" i="18"/>
  <c r="B6172" i="18"/>
  <c r="B6173" i="18"/>
  <c r="B6174" i="18"/>
  <c r="B6175" i="18"/>
  <c r="B6176" i="18"/>
  <c r="B6177" i="18"/>
  <c r="B6178" i="18"/>
  <c r="B6179" i="18"/>
  <c r="B6180" i="18"/>
  <c r="B6181" i="18"/>
  <c r="B6182" i="18"/>
  <c r="B6183" i="18"/>
  <c r="B6184" i="18"/>
  <c r="B6185" i="18"/>
  <c r="B6186" i="18"/>
  <c r="B6187" i="18"/>
  <c r="B6188" i="18"/>
  <c r="B6189" i="18"/>
  <c r="B6190" i="18"/>
  <c r="B6191" i="18"/>
  <c r="B6192" i="18"/>
  <c r="B6193" i="18"/>
  <c r="B6194" i="18"/>
  <c r="B6195" i="18"/>
  <c r="B6196" i="18"/>
  <c r="B6197" i="18"/>
  <c r="B6198" i="18"/>
  <c r="B6199" i="18"/>
  <c r="B6200" i="18"/>
  <c r="B6201" i="18"/>
  <c r="B6202" i="18"/>
  <c r="B6203" i="18"/>
  <c r="B6204" i="18"/>
  <c r="B6205" i="18"/>
  <c r="B6206" i="18"/>
  <c r="B6207" i="18"/>
  <c r="B6208" i="18"/>
  <c r="B6209" i="18"/>
  <c r="B6210" i="18"/>
  <c r="B6211" i="18"/>
  <c r="B6212" i="18"/>
  <c r="B6213" i="18"/>
  <c r="B6214" i="18"/>
  <c r="B6215" i="18"/>
  <c r="B6216" i="18"/>
  <c r="B6217" i="18"/>
  <c r="B6218" i="18"/>
  <c r="B6219" i="18"/>
  <c r="B6220" i="18"/>
  <c r="B6221" i="18"/>
  <c r="B6222" i="18"/>
  <c r="B6223" i="18"/>
  <c r="B6224" i="18"/>
  <c r="B6225" i="18"/>
  <c r="B6226" i="18"/>
  <c r="B6227" i="18"/>
  <c r="B6228" i="18"/>
  <c r="B6229" i="18"/>
  <c r="B6230" i="18"/>
  <c r="B6231" i="18"/>
  <c r="B6232" i="18"/>
  <c r="B6233" i="18"/>
  <c r="B6234" i="18"/>
  <c r="B6235" i="18"/>
  <c r="B6236" i="18"/>
  <c r="B6237" i="18"/>
  <c r="B6238" i="18"/>
  <c r="B6239" i="18"/>
  <c r="B6240" i="18"/>
  <c r="B6241" i="18"/>
  <c r="B6242" i="18"/>
  <c r="B6243" i="18"/>
  <c r="B6244" i="18"/>
  <c r="B6245" i="18"/>
  <c r="B6246" i="18"/>
  <c r="B6247" i="18"/>
  <c r="B6248" i="18"/>
  <c r="B6249" i="18"/>
  <c r="B6250" i="18"/>
  <c r="B6251" i="18"/>
  <c r="B6252" i="18"/>
  <c r="B6253" i="18"/>
  <c r="B6254" i="18"/>
  <c r="B6255" i="18"/>
  <c r="B6256" i="18"/>
  <c r="B6257" i="18"/>
  <c r="B6258" i="18"/>
  <c r="B6259" i="18"/>
  <c r="B6260" i="18"/>
  <c r="B6261" i="18"/>
  <c r="B6262" i="18"/>
  <c r="B6263" i="18"/>
  <c r="B6264" i="18"/>
  <c r="B6265" i="18"/>
  <c r="B6266" i="18"/>
  <c r="B6267" i="18"/>
  <c r="B6268" i="18"/>
  <c r="B6269" i="18"/>
  <c r="B6270" i="18"/>
  <c r="B6271" i="18"/>
  <c r="B6272" i="18"/>
  <c r="B6273" i="18"/>
  <c r="B6274" i="18"/>
  <c r="B6275" i="18"/>
  <c r="B6276" i="18"/>
  <c r="B6277" i="18"/>
  <c r="B6278" i="18"/>
  <c r="B6279" i="18"/>
  <c r="B6280" i="18"/>
  <c r="B6281" i="18"/>
  <c r="B6282" i="18"/>
  <c r="B6283" i="18"/>
  <c r="B6284" i="18"/>
  <c r="B6285" i="18"/>
  <c r="B6286" i="18"/>
  <c r="B6287" i="18"/>
  <c r="B6288" i="18"/>
  <c r="B6289" i="18"/>
  <c r="B6290" i="18"/>
  <c r="B6291" i="18"/>
  <c r="B6292" i="18"/>
  <c r="B6293" i="18"/>
  <c r="B6294" i="18"/>
  <c r="B6295" i="18"/>
  <c r="B6296" i="18"/>
  <c r="B6297" i="18"/>
  <c r="B6298" i="18"/>
  <c r="B6299" i="18"/>
  <c r="B6300" i="18"/>
  <c r="B6301" i="18"/>
  <c r="B6302" i="18"/>
  <c r="B6303" i="18"/>
  <c r="B6304" i="18"/>
  <c r="B6305" i="18"/>
  <c r="B6306" i="18"/>
  <c r="B6307" i="18"/>
  <c r="B6308" i="18"/>
  <c r="B6309" i="18"/>
  <c r="B6310" i="18"/>
  <c r="B6311" i="18"/>
  <c r="B6312" i="18"/>
  <c r="B6313" i="18"/>
  <c r="B6314" i="18"/>
  <c r="B6315" i="18"/>
  <c r="B6316" i="18"/>
  <c r="B6317" i="18"/>
  <c r="B6318" i="18"/>
  <c r="B6319" i="18"/>
  <c r="B6320" i="18"/>
  <c r="B6321" i="18"/>
  <c r="B6322" i="18"/>
  <c r="B6323" i="18"/>
  <c r="B6324" i="18"/>
  <c r="B6325" i="18"/>
  <c r="B6326" i="18"/>
  <c r="B6327" i="18"/>
  <c r="B6328" i="18"/>
  <c r="B6329" i="18"/>
  <c r="B6330" i="18"/>
  <c r="B6331" i="18"/>
  <c r="B6332" i="18"/>
  <c r="B6333" i="18"/>
  <c r="B6334" i="18"/>
  <c r="B6335" i="18"/>
  <c r="B6336" i="18"/>
  <c r="B6337" i="18"/>
  <c r="B6338" i="18"/>
  <c r="B6339" i="18"/>
  <c r="B6340" i="18"/>
  <c r="B6341" i="18"/>
  <c r="B6342" i="18"/>
  <c r="B6343" i="18"/>
  <c r="B6344" i="18"/>
  <c r="B6345" i="18"/>
  <c r="B6346" i="18"/>
  <c r="B6347" i="18"/>
  <c r="B6348" i="18"/>
  <c r="B6349" i="18"/>
  <c r="B6350" i="18"/>
  <c r="B6351" i="18"/>
  <c r="B6352" i="18"/>
  <c r="B6353" i="18"/>
  <c r="B6354" i="18"/>
  <c r="B6355" i="18"/>
  <c r="B6356" i="18"/>
  <c r="B6357" i="18"/>
  <c r="B6358" i="18"/>
  <c r="B6359" i="18"/>
  <c r="B6360" i="18"/>
  <c r="B6361" i="18"/>
  <c r="B6362" i="18"/>
  <c r="B6363" i="18"/>
  <c r="B6364" i="18"/>
  <c r="B6365" i="18"/>
  <c r="B6366" i="18"/>
  <c r="B6367" i="18"/>
  <c r="B6368" i="18"/>
  <c r="B6369" i="18"/>
  <c r="B6370" i="18"/>
  <c r="B6371" i="18"/>
  <c r="B6372" i="18"/>
  <c r="B6373" i="18"/>
  <c r="B6374" i="18"/>
  <c r="B6375" i="18"/>
  <c r="B6376" i="18"/>
  <c r="B6377" i="18"/>
  <c r="B6378" i="18"/>
  <c r="B6379" i="18"/>
  <c r="B6380" i="18"/>
  <c r="B6381" i="18"/>
  <c r="B6382" i="18"/>
  <c r="B6383" i="18"/>
  <c r="B6384" i="18"/>
  <c r="B6385" i="18"/>
  <c r="B6386" i="18"/>
  <c r="B6387" i="18"/>
  <c r="B6388" i="18"/>
  <c r="B6389" i="18"/>
  <c r="B6390" i="18"/>
  <c r="B6391" i="18"/>
  <c r="B6392" i="18"/>
  <c r="B6393" i="18"/>
  <c r="B6394" i="18"/>
  <c r="B6395" i="18"/>
  <c r="B6396" i="18"/>
  <c r="B6397" i="18"/>
  <c r="B6398" i="18"/>
  <c r="B6399" i="18"/>
  <c r="B6400" i="18"/>
  <c r="B6401" i="18"/>
  <c r="B6402" i="18"/>
  <c r="B6403" i="18"/>
  <c r="B6404" i="18"/>
  <c r="B6405" i="18"/>
  <c r="B6406" i="18"/>
  <c r="B6407" i="18"/>
  <c r="B6408" i="18"/>
  <c r="B6409" i="18"/>
  <c r="B6410" i="18"/>
  <c r="B6411" i="18"/>
  <c r="B6412" i="18"/>
  <c r="B6413" i="18"/>
  <c r="B6414" i="18"/>
  <c r="B6415" i="18"/>
  <c r="B6416" i="18"/>
  <c r="B6417" i="18"/>
  <c r="B6418" i="18"/>
  <c r="B6419" i="18"/>
  <c r="B6420" i="18"/>
  <c r="B6421" i="18"/>
  <c r="B6422" i="18"/>
  <c r="B6423" i="18"/>
  <c r="B6424" i="18"/>
  <c r="B6425" i="18"/>
  <c r="B6426" i="18"/>
  <c r="B6427" i="18"/>
  <c r="B6428" i="18"/>
  <c r="B6429" i="18"/>
  <c r="B6430" i="18"/>
  <c r="B6431" i="18"/>
  <c r="B6432" i="18"/>
  <c r="B6433" i="18"/>
  <c r="B6434" i="18"/>
  <c r="B6435" i="18"/>
  <c r="B6436" i="18"/>
  <c r="B6437" i="18"/>
  <c r="B6438" i="18"/>
  <c r="B6439" i="18"/>
  <c r="B6440" i="18"/>
  <c r="B6441" i="18"/>
  <c r="B6442" i="18"/>
  <c r="B6443" i="18"/>
  <c r="B6444" i="18"/>
  <c r="B6445" i="18"/>
  <c r="B6446" i="18"/>
  <c r="B6447" i="18"/>
  <c r="B6448" i="18"/>
  <c r="B6449" i="18"/>
  <c r="B6450" i="18"/>
  <c r="B6451" i="18"/>
  <c r="B6452" i="18"/>
  <c r="B6453" i="18"/>
  <c r="B6454" i="18"/>
  <c r="B6455" i="18"/>
  <c r="B6456" i="18"/>
  <c r="B6457" i="18"/>
  <c r="B6458" i="18"/>
  <c r="B6459" i="18"/>
  <c r="B6460" i="18"/>
  <c r="B6461" i="18"/>
  <c r="B6462" i="18"/>
  <c r="B6463" i="18"/>
  <c r="B6464" i="18"/>
  <c r="B6465" i="18"/>
  <c r="B6466" i="18"/>
  <c r="B6467" i="18"/>
  <c r="B6468" i="18"/>
  <c r="B6469" i="18"/>
  <c r="B6470" i="18"/>
  <c r="B6471" i="18"/>
  <c r="B6472" i="18"/>
  <c r="B6473" i="18"/>
  <c r="B6474" i="18"/>
  <c r="B6475" i="18"/>
  <c r="B6476" i="18"/>
  <c r="B6477" i="18"/>
  <c r="B6478" i="18"/>
  <c r="B6479" i="18"/>
  <c r="B6480" i="18"/>
  <c r="B6481" i="18"/>
  <c r="B6482" i="18"/>
  <c r="B6483" i="18"/>
  <c r="B6484" i="18"/>
  <c r="B6485" i="18"/>
  <c r="B6486" i="18"/>
  <c r="B6487" i="18"/>
  <c r="B6488" i="18"/>
  <c r="B6489" i="18"/>
  <c r="B6490" i="18"/>
  <c r="B6491" i="18"/>
  <c r="B6492" i="18"/>
  <c r="B6493" i="18"/>
  <c r="B6494" i="18"/>
  <c r="B6495" i="18"/>
  <c r="B6496" i="18"/>
  <c r="B6497" i="18"/>
  <c r="B6498" i="18"/>
  <c r="B6499" i="18"/>
  <c r="B6500" i="18"/>
  <c r="B6501" i="18"/>
  <c r="B6502" i="18"/>
  <c r="B6503" i="18"/>
  <c r="B6504" i="18"/>
  <c r="B6505" i="18"/>
  <c r="B6506" i="18"/>
  <c r="B6507" i="18"/>
  <c r="B6508" i="18"/>
  <c r="B6509" i="18"/>
  <c r="B6510" i="18"/>
  <c r="B6511" i="18"/>
  <c r="B6512" i="18"/>
  <c r="B6513" i="18"/>
  <c r="B6514" i="18"/>
  <c r="B6515" i="18"/>
  <c r="B6516" i="18"/>
  <c r="B6517" i="18"/>
  <c r="B6518" i="18"/>
  <c r="B6519" i="18"/>
  <c r="B6520" i="18"/>
  <c r="B6521" i="18"/>
  <c r="B6522" i="18"/>
  <c r="B6523" i="18"/>
  <c r="B6524" i="18"/>
  <c r="B6525" i="18"/>
  <c r="B6526" i="18"/>
  <c r="B6527" i="18"/>
  <c r="B6528" i="18"/>
  <c r="B6529" i="18"/>
  <c r="B6530" i="18"/>
  <c r="B6531" i="18"/>
  <c r="B6532" i="18"/>
  <c r="B6533" i="18"/>
  <c r="B6534" i="18"/>
  <c r="B6535" i="18"/>
  <c r="B6536" i="18"/>
  <c r="B6537" i="18"/>
  <c r="B6538" i="18"/>
  <c r="B6539" i="18"/>
  <c r="B6540" i="18"/>
  <c r="B6541" i="18"/>
  <c r="B6542" i="18"/>
  <c r="B6543" i="18"/>
  <c r="B6544" i="18"/>
  <c r="B6545" i="18"/>
  <c r="B6546" i="18"/>
  <c r="B6547" i="18"/>
  <c r="B6548" i="18"/>
  <c r="B6549" i="18"/>
  <c r="B6550" i="18"/>
  <c r="B6551" i="18"/>
  <c r="B6552" i="18"/>
  <c r="B6553" i="18"/>
  <c r="B6554" i="18"/>
  <c r="B6555" i="18"/>
  <c r="B6556" i="18"/>
  <c r="B6557" i="18"/>
  <c r="B6558" i="18"/>
  <c r="B6559" i="18"/>
  <c r="B6560" i="18"/>
  <c r="B6561" i="18"/>
  <c r="B6562" i="18"/>
  <c r="B6563" i="18"/>
  <c r="B6564" i="18"/>
  <c r="B6565" i="18"/>
  <c r="B6566" i="18"/>
  <c r="B6567" i="18"/>
  <c r="B6568" i="18"/>
  <c r="B6569" i="18"/>
  <c r="B6570" i="18"/>
  <c r="B6571" i="18"/>
  <c r="B6572" i="18"/>
  <c r="B6573" i="18"/>
  <c r="B6574" i="18"/>
  <c r="B6575" i="18"/>
  <c r="B6576" i="18"/>
  <c r="B6577" i="18"/>
  <c r="B6578" i="18"/>
  <c r="B6579" i="18"/>
  <c r="B6580" i="18"/>
  <c r="B6581" i="18"/>
  <c r="B6582" i="18"/>
  <c r="B6583" i="18"/>
  <c r="B6584" i="18"/>
  <c r="B6585" i="18"/>
  <c r="B6586" i="18"/>
  <c r="B6587" i="18"/>
  <c r="B6588" i="18"/>
  <c r="B6589" i="18"/>
  <c r="B6590" i="18"/>
  <c r="B6591" i="18"/>
  <c r="B6592" i="18"/>
  <c r="B6593" i="18"/>
  <c r="B6594" i="18"/>
  <c r="B6595" i="18"/>
  <c r="B6596" i="18"/>
  <c r="B6597" i="18"/>
  <c r="B6598" i="18"/>
  <c r="B6599" i="18"/>
  <c r="B6600" i="18"/>
  <c r="B6601" i="18"/>
  <c r="B6602" i="18"/>
  <c r="B6603" i="18"/>
  <c r="B6604" i="18"/>
  <c r="B6605" i="18"/>
  <c r="B6606" i="18"/>
  <c r="B6607" i="18"/>
  <c r="B6608" i="18"/>
  <c r="B6609" i="18"/>
  <c r="B6610" i="18"/>
  <c r="B6611" i="18"/>
  <c r="B6612" i="18"/>
  <c r="B6613" i="18"/>
  <c r="B6614" i="18"/>
  <c r="B6615" i="18"/>
  <c r="B6616" i="18"/>
  <c r="B6617" i="18"/>
  <c r="B6618" i="18"/>
  <c r="B6619" i="18"/>
  <c r="B6620" i="18"/>
  <c r="B6621" i="18"/>
  <c r="B6622" i="18"/>
  <c r="B6623" i="18"/>
  <c r="B6624" i="18"/>
  <c r="B6625" i="18"/>
  <c r="B6626" i="18"/>
  <c r="B6627" i="18"/>
  <c r="B6628" i="18"/>
  <c r="B6629" i="18"/>
  <c r="B6630" i="18"/>
  <c r="B6631" i="18"/>
  <c r="B6632" i="18"/>
  <c r="B6633" i="18"/>
  <c r="B6634" i="18"/>
  <c r="B6635" i="18"/>
  <c r="B6636" i="18"/>
  <c r="B6637" i="18"/>
  <c r="B6638" i="18"/>
  <c r="B6639" i="18"/>
  <c r="B6640" i="18"/>
  <c r="B6641" i="18"/>
  <c r="B6642" i="18"/>
  <c r="B6643" i="18"/>
  <c r="B6644" i="18"/>
  <c r="B6645" i="18"/>
  <c r="B6646" i="18"/>
  <c r="B6647" i="18"/>
  <c r="B6648" i="18"/>
  <c r="B6649" i="18"/>
  <c r="B6650" i="18"/>
  <c r="B6651" i="18"/>
  <c r="B6652" i="18"/>
  <c r="B6653" i="18"/>
  <c r="B6654" i="18"/>
  <c r="B6655" i="18"/>
  <c r="B6656" i="18"/>
  <c r="B6657" i="18"/>
  <c r="B6658" i="18"/>
  <c r="B6659" i="18"/>
  <c r="B6660" i="18"/>
  <c r="B6661" i="18"/>
  <c r="B6662" i="18"/>
  <c r="B6663" i="18"/>
  <c r="B6664" i="18"/>
  <c r="B6665" i="18"/>
  <c r="B6666" i="18"/>
  <c r="B6667" i="18"/>
  <c r="B6668" i="18"/>
  <c r="B6669" i="18"/>
  <c r="B6670" i="18"/>
  <c r="B6671" i="18"/>
  <c r="B6672" i="18"/>
  <c r="B6673" i="18"/>
  <c r="B6674" i="18"/>
  <c r="B6675" i="18"/>
  <c r="B6676" i="18"/>
  <c r="B6677" i="18"/>
  <c r="B6678" i="18"/>
  <c r="B6679" i="18"/>
  <c r="B6680" i="18"/>
  <c r="B6681" i="18"/>
  <c r="B6682" i="18"/>
  <c r="B6683" i="18"/>
  <c r="B6684" i="18"/>
  <c r="B6685" i="18"/>
  <c r="B6686" i="18"/>
  <c r="B6687" i="18"/>
  <c r="B6688" i="18"/>
  <c r="B6689" i="18"/>
  <c r="B6690" i="18"/>
  <c r="B6691" i="18"/>
  <c r="B6692" i="18"/>
  <c r="B6693" i="18"/>
  <c r="B6694" i="18"/>
  <c r="B6695" i="18"/>
  <c r="B6696" i="18"/>
  <c r="B6697" i="18"/>
  <c r="B6698" i="18"/>
  <c r="B6699" i="18"/>
  <c r="B6700" i="18"/>
  <c r="B6701" i="18"/>
  <c r="B6702" i="18"/>
  <c r="B6703" i="18"/>
  <c r="B6704" i="18"/>
  <c r="B6705" i="18"/>
  <c r="B6706" i="18"/>
  <c r="B6707" i="18"/>
  <c r="B6708" i="18"/>
  <c r="B6709" i="18"/>
  <c r="B6710" i="18"/>
  <c r="B6711" i="18"/>
  <c r="B6712" i="18"/>
  <c r="B6713" i="18"/>
  <c r="B6714" i="18"/>
  <c r="B6715" i="18"/>
  <c r="B6716" i="18"/>
  <c r="B6717" i="18"/>
  <c r="B6718" i="18"/>
  <c r="B6719" i="18"/>
  <c r="B6720" i="18"/>
  <c r="B6721" i="18"/>
  <c r="B6722" i="18"/>
  <c r="B6723" i="18"/>
  <c r="B6724" i="18"/>
  <c r="B6725" i="18"/>
  <c r="B6726" i="18"/>
  <c r="B6727" i="18"/>
  <c r="B6728" i="18"/>
  <c r="B6729" i="18"/>
  <c r="B6730" i="18"/>
  <c r="B6731" i="18"/>
  <c r="B6732" i="18"/>
  <c r="B6733" i="18"/>
  <c r="B6734" i="18"/>
  <c r="B6735" i="18"/>
  <c r="B6736" i="18"/>
  <c r="B6737" i="18"/>
  <c r="B6738" i="18"/>
  <c r="B6739" i="18"/>
  <c r="B6740" i="18"/>
  <c r="B6741" i="18"/>
  <c r="B6742" i="18"/>
  <c r="B6743" i="18"/>
  <c r="B6744" i="18"/>
  <c r="B6745" i="18"/>
  <c r="B6746" i="18"/>
  <c r="B6747" i="18"/>
  <c r="B6748" i="18"/>
  <c r="B6749" i="18"/>
  <c r="B6750" i="18"/>
  <c r="B6751" i="18"/>
  <c r="B6752" i="18"/>
  <c r="B6753" i="18"/>
  <c r="B6754" i="18"/>
  <c r="B6755" i="18"/>
  <c r="B6756" i="18"/>
  <c r="B6757" i="18"/>
  <c r="B6758" i="18"/>
  <c r="B6759" i="18"/>
  <c r="B6760" i="18"/>
  <c r="B6761" i="18"/>
  <c r="B6762" i="18"/>
  <c r="B6763" i="18"/>
  <c r="B6764" i="18"/>
  <c r="B6765" i="18"/>
  <c r="B6766" i="18"/>
  <c r="B6767" i="18"/>
  <c r="B6768" i="18"/>
  <c r="B6769" i="18"/>
  <c r="B6770" i="18"/>
  <c r="B6771" i="18"/>
  <c r="B6772" i="18"/>
  <c r="B6773" i="18"/>
  <c r="B6774" i="18"/>
  <c r="B6775" i="18"/>
  <c r="B6776" i="18"/>
  <c r="B6777" i="18"/>
  <c r="B6778" i="18"/>
  <c r="B6779" i="18"/>
  <c r="B6780" i="18"/>
  <c r="B6781" i="18"/>
  <c r="B6782" i="18"/>
  <c r="B6783" i="18"/>
  <c r="B6784" i="18"/>
  <c r="B6785" i="18"/>
  <c r="B6786" i="18"/>
  <c r="B6787" i="18"/>
  <c r="B6788" i="18"/>
  <c r="B6789" i="18"/>
  <c r="B6790" i="18"/>
  <c r="B6791" i="18"/>
  <c r="B6792" i="18"/>
  <c r="B6793" i="18"/>
  <c r="B6794" i="18"/>
  <c r="B6795" i="18"/>
  <c r="B6796" i="18"/>
  <c r="B6797" i="18"/>
  <c r="B6798" i="18"/>
  <c r="B6799" i="18"/>
  <c r="B6800" i="18"/>
  <c r="B6801" i="18"/>
  <c r="B6802" i="18"/>
  <c r="B6803" i="18"/>
  <c r="B6804" i="18"/>
  <c r="B6805" i="18"/>
  <c r="B6806" i="18"/>
  <c r="B6807" i="18"/>
  <c r="B6808" i="18"/>
  <c r="B6809" i="18"/>
  <c r="B6810" i="18"/>
  <c r="B6811" i="18"/>
  <c r="B6812" i="18"/>
  <c r="B6813" i="18"/>
  <c r="B6814" i="18"/>
  <c r="B6815" i="18"/>
  <c r="B6816" i="18"/>
  <c r="B6817" i="18"/>
  <c r="B6818" i="18"/>
  <c r="B6819" i="18"/>
  <c r="B6820" i="18"/>
  <c r="B6821" i="18"/>
  <c r="B6822" i="18"/>
  <c r="B6823" i="18"/>
  <c r="B6824" i="18"/>
  <c r="B6825" i="18"/>
  <c r="B6826" i="18"/>
  <c r="B6827" i="18"/>
  <c r="B6828" i="18"/>
  <c r="B6829" i="18"/>
  <c r="B6830" i="18"/>
  <c r="B6831" i="18"/>
  <c r="B6832" i="18"/>
  <c r="B6833" i="18"/>
  <c r="B6834" i="18"/>
  <c r="B6835" i="18"/>
  <c r="B6836" i="18"/>
  <c r="B6837" i="18"/>
  <c r="B6838" i="18"/>
  <c r="B6839" i="18"/>
  <c r="B6840" i="18"/>
  <c r="B6841" i="18"/>
  <c r="B6842" i="18"/>
  <c r="B6843" i="18"/>
  <c r="B6844" i="18"/>
  <c r="B6845" i="18"/>
  <c r="B6846" i="18"/>
  <c r="B6847" i="18"/>
  <c r="B6848" i="18"/>
  <c r="B6849" i="18"/>
  <c r="B6850" i="18"/>
  <c r="B6851" i="18"/>
  <c r="B6852" i="18"/>
  <c r="B6853" i="18"/>
  <c r="B6854" i="18"/>
  <c r="B6855" i="18"/>
  <c r="B6856" i="18"/>
  <c r="B6857" i="18"/>
  <c r="B6858" i="18"/>
  <c r="B6859" i="18"/>
  <c r="B6860" i="18"/>
  <c r="B6861" i="18"/>
  <c r="B6862" i="18"/>
  <c r="B6863" i="18"/>
  <c r="B6864" i="18"/>
  <c r="B6865" i="18"/>
  <c r="B6866" i="18"/>
  <c r="B6867" i="18"/>
  <c r="B6868" i="18"/>
  <c r="B6869" i="18"/>
  <c r="B6870" i="18"/>
  <c r="B6871" i="18"/>
  <c r="B6872" i="18"/>
  <c r="B6873" i="18"/>
  <c r="B6874" i="18"/>
  <c r="B6875" i="18"/>
  <c r="B6876" i="18"/>
  <c r="B6877" i="18"/>
  <c r="B6878" i="18"/>
  <c r="B6879" i="18"/>
  <c r="B6880" i="18"/>
  <c r="B6881" i="18"/>
  <c r="B6882" i="18"/>
  <c r="B6883" i="18"/>
  <c r="B6884" i="18"/>
  <c r="B6885" i="18"/>
  <c r="B6886" i="18"/>
  <c r="B6887" i="18"/>
  <c r="B6888" i="18"/>
  <c r="B6889" i="18"/>
  <c r="B6890" i="18"/>
  <c r="B6891" i="18"/>
  <c r="B6892" i="18"/>
  <c r="B6893" i="18"/>
  <c r="B6894" i="18"/>
  <c r="B6895" i="18"/>
  <c r="B6896" i="18"/>
  <c r="B6897" i="18"/>
  <c r="B6898" i="18"/>
  <c r="B6899" i="18"/>
  <c r="B6900" i="18"/>
  <c r="B6901" i="18"/>
  <c r="B6902" i="18"/>
  <c r="B6903" i="18"/>
  <c r="B6904" i="18"/>
  <c r="B6905" i="18"/>
  <c r="B6906" i="18"/>
  <c r="B6907" i="18"/>
  <c r="B6908" i="18"/>
  <c r="B6909" i="18"/>
  <c r="B6910" i="18"/>
  <c r="B6911" i="18"/>
  <c r="B6912" i="18"/>
  <c r="B6913" i="18"/>
  <c r="B6914" i="18"/>
  <c r="B6915" i="18"/>
  <c r="B6916" i="18"/>
  <c r="B6917" i="18"/>
  <c r="B6918" i="18"/>
  <c r="B6919" i="18"/>
  <c r="B6920" i="18"/>
  <c r="B6921" i="18"/>
  <c r="B6922" i="18"/>
  <c r="B6923" i="18"/>
  <c r="B6924" i="18"/>
  <c r="B6925" i="18"/>
  <c r="B6926" i="18"/>
  <c r="B6927" i="18"/>
  <c r="B6928" i="18"/>
  <c r="B6929" i="18"/>
  <c r="B6930" i="18"/>
  <c r="B6931" i="18"/>
  <c r="B6932" i="18"/>
  <c r="B6933" i="18"/>
  <c r="B6934" i="18"/>
  <c r="B6935" i="18"/>
  <c r="B6936" i="18"/>
  <c r="B6937" i="18"/>
  <c r="B6938" i="18"/>
  <c r="B6939" i="18"/>
  <c r="B6940" i="18"/>
  <c r="B6941" i="18"/>
  <c r="B6942" i="18"/>
  <c r="B6943" i="18"/>
  <c r="B6944" i="18"/>
  <c r="B6945" i="18"/>
  <c r="B6946" i="18"/>
  <c r="B6947" i="18"/>
  <c r="B6948" i="18"/>
  <c r="B6949" i="18"/>
  <c r="B6950" i="18"/>
  <c r="B6951" i="18"/>
  <c r="B6952" i="18"/>
  <c r="B6953" i="18"/>
  <c r="B6954" i="18"/>
  <c r="B6955" i="18"/>
  <c r="B6956" i="18"/>
  <c r="B6957" i="18"/>
  <c r="B6958" i="18"/>
  <c r="B6959" i="18"/>
  <c r="B6960" i="18"/>
  <c r="B6961" i="18"/>
  <c r="B6962" i="18"/>
  <c r="B6963" i="18"/>
  <c r="B6964" i="18"/>
  <c r="B6965" i="18"/>
  <c r="B6966" i="18"/>
  <c r="B6967" i="18"/>
  <c r="B6968" i="18"/>
  <c r="B6969" i="18"/>
  <c r="B6970" i="18"/>
  <c r="B6971" i="18"/>
  <c r="B6972" i="18"/>
  <c r="B6973" i="18"/>
  <c r="B6974" i="18"/>
  <c r="B6975" i="18"/>
  <c r="B6976" i="18"/>
  <c r="B6977" i="18"/>
  <c r="B6978" i="18"/>
  <c r="B6979" i="18"/>
  <c r="B6980" i="18"/>
  <c r="B6981" i="18"/>
  <c r="B6982" i="18"/>
  <c r="B6983" i="18"/>
  <c r="B6984" i="18"/>
  <c r="B6985" i="18"/>
  <c r="B6986" i="18"/>
  <c r="B6987" i="18"/>
  <c r="B6988" i="18"/>
  <c r="B6989" i="18"/>
  <c r="B6990" i="18"/>
  <c r="B6991" i="18"/>
  <c r="B6992" i="18"/>
  <c r="B6993" i="18"/>
  <c r="B6994" i="18"/>
  <c r="B6995" i="18"/>
  <c r="B6996" i="18"/>
  <c r="B6997" i="18"/>
  <c r="B6998" i="18"/>
  <c r="B6999" i="18"/>
  <c r="B7000" i="18"/>
  <c r="B7001" i="18"/>
  <c r="B7002" i="18"/>
  <c r="B7003" i="18"/>
  <c r="B7004" i="18"/>
  <c r="B7005" i="18"/>
  <c r="B7006" i="18"/>
  <c r="B7007" i="18"/>
  <c r="B7008" i="18"/>
  <c r="B7009" i="18"/>
  <c r="B7010" i="18"/>
  <c r="B7011" i="18"/>
  <c r="B7012" i="18"/>
  <c r="B7013" i="18"/>
  <c r="B7014" i="18"/>
  <c r="B7015" i="18"/>
  <c r="B7016" i="18"/>
  <c r="B7017" i="18"/>
  <c r="B7018" i="18"/>
  <c r="B7019" i="18"/>
  <c r="B7020" i="18"/>
  <c r="B7021" i="18"/>
  <c r="B7022" i="18"/>
  <c r="B7023" i="18"/>
  <c r="B7024" i="18"/>
  <c r="B7025" i="18"/>
  <c r="B7026" i="18"/>
  <c r="B7027" i="18"/>
  <c r="B7028" i="18"/>
  <c r="B7029" i="18"/>
  <c r="B7030" i="18"/>
  <c r="B7031" i="18"/>
  <c r="B7032" i="18"/>
  <c r="B7033" i="18"/>
  <c r="B7034" i="18"/>
  <c r="B7035" i="18"/>
  <c r="B7036" i="18"/>
  <c r="B7037" i="18"/>
  <c r="B7038" i="18"/>
  <c r="B7039" i="18"/>
  <c r="B7040" i="18"/>
  <c r="B7041" i="18"/>
  <c r="B7042" i="18"/>
  <c r="B7043" i="18"/>
  <c r="B7044" i="18"/>
  <c r="B7045" i="18"/>
  <c r="B7046" i="18"/>
  <c r="B7047" i="18"/>
  <c r="B7048" i="18"/>
  <c r="B7049" i="18"/>
  <c r="B7050" i="18"/>
  <c r="B7051" i="18"/>
  <c r="B7052" i="18"/>
  <c r="B7053" i="18"/>
  <c r="B7054" i="18"/>
  <c r="B7055" i="18"/>
  <c r="B7056" i="18"/>
  <c r="B7057" i="18"/>
  <c r="B7058" i="18"/>
  <c r="B7059" i="18"/>
  <c r="B7060" i="18"/>
  <c r="B7061" i="18"/>
  <c r="B7062" i="18"/>
  <c r="B7063" i="18"/>
  <c r="B7064" i="18"/>
  <c r="B7065" i="18"/>
  <c r="B7066" i="18"/>
  <c r="B7067" i="18"/>
  <c r="B7068" i="18"/>
  <c r="B7069" i="18"/>
  <c r="B7070" i="18"/>
  <c r="B7071" i="18"/>
  <c r="B7072" i="18"/>
  <c r="B7073" i="18"/>
  <c r="B7074" i="18"/>
  <c r="B7075" i="18"/>
  <c r="B7076" i="18"/>
  <c r="B7077" i="18"/>
  <c r="B7078" i="18"/>
  <c r="B7079" i="18"/>
  <c r="B7080" i="18"/>
  <c r="B7081" i="18"/>
  <c r="B7082" i="18"/>
  <c r="B7083" i="18"/>
  <c r="B7084" i="18"/>
  <c r="B7085" i="18"/>
  <c r="B7086" i="18"/>
  <c r="B7087" i="18"/>
  <c r="B7088" i="18"/>
  <c r="B7089" i="18"/>
  <c r="B7090" i="18"/>
  <c r="B7091" i="18"/>
  <c r="B7092" i="18"/>
  <c r="B7093" i="18"/>
  <c r="B7094" i="18"/>
  <c r="B7095" i="18"/>
  <c r="B7096" i="18"/>
  <c r="B7097" i="18"/>
  <c r="B7098" i="18"/>
  <c r="B7099" i="18"/>
  <c r="B7100" i="18"/>
  <c r="B7101" i="18"/>
  <c r="B7102" i="18"/>
  <c r="B7103" i="18"/>
  <c r="B7104" i="18"/>
  <c r="B7105" i="18"/>
  <c r="B7106" i="18"/>
  <c r="B7107" i="18"/>
  <c r="B7108" i="18"/>
  <c r="B7109" i="18"/>
  <c r="B7110" i="18"/>
  <c r="B7111" i="18"/>
  <c r="B7112" i="18"/>
  <c r="B7113" i="18"/>
  <c r="B7114" i="18"/>
  <c r="B7115" i="18"/>
  <c r="B7116" i="18"/>
  <c r="B7117" i="18"/>
  <c r="B7118" i="18"/>
  <c r="B7119" i="18"/>
  <c r="B7120" i="18"/>
  <c r="B7121" i="18"/>
  <c r="B7122" i="18"/>
  <c r="B7123" i="18"/>
  <c r="B7124" i="18"/>
  <c r="B7125" i="18"/>
  <c r="B7126" i="18"/>
  <c r="B7127" i="18"/>
  <c r="B7128" i="18"/>
  <c r="B7129" i="18"/>
  <c r="B7130" i="18"/>
  <c r="B7131" i="18"/>
  <c r="B7132" i="18"/>
  <c r="B7133" i="18"/>
  <c r="B7134" i="18"/>
  <c r="B7135" i="18"/>
  <c r="B7136" i="18"/>
  <c r="B7137" i="18"/>
  <c r="B7138" i="18"/>
  <c r="B7139" i="18"/>
  <c r="B7140" i="18"/>
  <c r="B7141" i="18"/>
  <c r="B7142" i="18"/>
  <c r="B7143" i="18"/>
  <c r="B7144" i="18"/>
  <c r="B7145" i="18"/>
  <c r="B7146" i="18"/>
  <c r="B7147" i="18"/>
  <c r="B7148" i="18"/>
  <c r="B7149" i="18"/>
  <c r="B7150" i="18"/>
  <c r="B7151" i="18"/>
  <c r="B7152" i="18"/>
  <c r="B7153" i="18"/>
  <c r="B7154" i="18"/>
  <c r="B7155" i="18"/>
  <c r="B7156" i="18"/>
  <c r="B7157" i="18"/>
  <c r="B7158" i="18"/>
  <c r="B7159" i="18"/>
  <c r="B7160" i="18"/>
  <c r="B7161" i="18"/>
  <c r="B7162" i="18"/>
  <c r="B7163" i="18"/>
  <c r="B7164" i="18"/>
  <c r="B7165" i="18"/>
  <c r="B7166" i="18"/>
  <c r="B7167" i="18"/>
  <c r="B7168" i="18"/>
  <c r="B7169" i="18"/>
  <c r="B7170" i="18"/>
  <c r="B7171" i="18"/>
  <c r="B7172" i="18"/>
  <c r="B7173" i="18"/>
  <c r="B7174" i="18"/>
  <c r="B7175" i="18"/>
  <c r="B7176" i="18"/>
  <c r="B7177" i="18"/>
  <c r="B7178" i="18"/>
  <c r="B7179" i="18"/>
  <c r="B7180" i="18"/>
  <c r="B7181" i="18"/>
  <c r="B7182" i="18"/>
  <c r="B7183" i="18"/>
  <c r="B7184" i="18"/>
  <c r="B7185" i="18"/>
  <c r="B7186" i="18"/>
  <c r="B7187" i="18"/>
  <c r="B7188" i="18"/>
  <c r="B7189" i="18"/>
  <c r="B7190" i="18"/>
  <c r="B7191" i="18"/>
  <c r="B7192" i="18"/>
  <c r="B7193" i="18"/>
  <c r="B7194" i="18"/>
  <c r="B7195" i="18"/>
  <c r="B7196" i="18"/>
  <c r="B7197" i="18"/>
  <c r="B7198" i="18"/>
  <c r="B7199" i="18"/>
  <c r="B7200" i="18"/>
  <c r="B7201" i="18"/>
  <c r="B7202" i="18"/>
  <c r="B7203" i="18"/>
  <c r="B7204" i="18"/>
  <c r="B7205" i="18"/>
  <c r="B7206" i="18"/>
  <c r="B7207" i="18"/>
  <c r="B7208" i="18"/>
  <c r="B7209" i="18"/>
  <c r="B7210" i="18"/>
  <c r="B7211" i="18"/>
  <c r="B7212" i="18"/>
  <c r="B7213" i="18"/>
  <c r="B7214" i="18"/>
  <c r="B7215" i="18"/>
  <c r="B7216" i="18"/>
  <c r="B7217" i="18"/>
  <c r="B7218" i="18"/>
  <c r="B7219" i="18"/>
  <c r="B7220" i="18"/>
  <c r="B7221" i="18"/>
  <c r="B7222" i="18"/>
  <c r="B7223" i="18"/>
  <c r="B7224" i="18"/>
  <c r="B7225" i="18"/>
  <c r="B7226" i="18"/>
  <c r="B7227" i="18"/>
  <c r="B7228" i="18"/>
  <c r="B7229" i="18"/>
  <c r="B7230" i="18"/>
  <c r="B7231" i="18"/>
  <c r="B7232" i="18"/>
  <c r="B7233" i="18"/>
  <c r="B7234" i="18"/>
  <c r="B7235" i="18"/>
  <c r="B7236" i="18"/>
  <c r="B7237" i="18"/>
  <c r="B7238" i="18"/>
  <c r="B7239" i="18"/>
  <c r="B7240" i="18"/>
  <c r="B7241" i="18"/>
  <c r="B7242" i="18"/>
  <c r="B7243" i="18"/>
  <c r="B7244" i="18"/>
  <c r="B7245" i="18"/>
  <c r="B7246" i="18"/>
  <c r="B7247" i="18"/>
  <c r="B7248" i="18"/>
  <c r="B7249" i="18"/>
  <c r="B7250" i="18"/>
  <c r="B7251" i="18"/>
  <c r="B7252" i="18"/>
  <c r="B7253" i="18"/>
  <c r="B7254" i="18"/>
  <c r="B7255" i="18"/>
  <c r="B7256" i="18"/>
  <c r="B7257" i="18"/>
  <c r="B7258" i="18"/>
  <c r="B7259" i="18"/>
  <c r="B7260" i="18"/>
  <c r="B7261" i="18"/>
  <c r="B7262" i="18"/>
  <c r="B7263" i="18"/>
  <c r="B7264" i="18"/>
  <c r="B7265" i="18"/>
  <c r="B7266" i="18"/>
  <c r="B7267" i="18"/>
  <c r="B7268" i="18"/>
  <c r="B7269" i="18"/>
  <c r="B7270" i="18"/>
  <c r="B7271" i="18"/>
  <c r="B7272" i="18"/>
  <c r="B7273" i="18"/>
  <c r="B7274" i="18"/>
  <c r="B7275" i="18"/>
  <c r="B7276" i="18"/>
  <c r="B7277" i="18"/>
  <c r="B7278" i="18"/>
  <c r="B7279" i="18"/>
  <c r="B7280" i="18"/>
  <c r="B7281" i="18"/>
  <c r="B7282" i="18"/>
  <c r="B7283" i="18"/>
  <c r="B7284" i="18"/>
  <c r="B7285" i="18"/>
  <c r="B7286" i="18"/>
  <c r="B7287" i="18"/>
  <c r="B7288" i="18"/>
  <c r="B7289" i="18"/>
  <c r="B7290" i="18"/>
  <c r="B7291" i="18"/>
  <c r="B7292" i="18"/>
  <c r="B7293" i="18"/>
  <c r="B7294" i="18"/>
  <c r="B7295" i="18"/>
  <c r="B7296" i="18"/>
  <c r="B7297" i="18"/>
  <c r="B7298" i="18"/>
  <c r="B7299" i="18"/>
  <c r="B7300" i="18"/>
  <c r="B7301" i="18"/>
  <c r="B7302" i="18"/>
  <c r="B7303" i="18"/>
  <c r="B7304" i="18"/>
  <c r="B7305" i="18"/>
  <c r="B7306" i="18"/>
  <c r="B7307" i="18"/>
  <c r="B7308" i="18"/>
  <c r="B7309" i="18"/>
  <c r="B7310" i="18"/>
  <c r="B7311" i="18"/>
  <c r="B7312" i="18"/>
  <c r="B7313" i="18"/>
  <c r="B7314" i="18"/>
  <c r="B7315" i="18"/>
  <c r="B7316" i="18"/>
  <c r="B7317" i="18"/>
  <c r="B7318" i="18"/>
  <c r="B7319" i="18"/>
  <c r="B7320" i="18"/>
  <c r="B7321" i="18"/>
  <c r="B7322" i="18"/>
  <c r="B7323" i="18"/>
  <c r="B7324" i="18"/>
  <c r="B7325" i="18"/>
  <c r="B7326" i="18"/>
  <c r="B7327" i="18"/>
  <c r="B7328" i="18"/>
  <c r="B7329" i="18"/>
  <c r="B7330" i="18"/>
  <c r="B7331" i="18"/>
  <c r="B7332" i="18"/>
  <c r="B7333" i="18"/>
  <c r="B7334" i="18"/>
  <c r="B7335" i="18"/>
  <c r="B7336" i="18"/>
  <c r="B7337" i="18"/>
  <c r="B7338" i="18"/>
  <c r="B7339" i="18"/>
  <c r="B7340" i="18"/>
  <c r="B7341" i="18"/>
  <c r="B7342" i="18"/>
  <c r="B7343" i="18"/>
  <c r="B7344" i="18"/>
  <c r="B7345" i="18"/>
  <c r="B7346" i="18"/>
  <c r="B7347" i="18"/>
  <c r="B7348" i="18"/>
  <c r="B7349" i="18"/>
  <c r="B7350" i="18"/>
  <c r="B7351" i="18"/>
  <c r="B7352" i="18"/>
  <c r="B7353" i="18"/>
  <c r="B7354" i="18"/>
  <c r="B7355" i="18"/>
  <c r="B7356" i="18"/>
  <c r="B7357" i="18"/>
  <c r="B7358" i="18"/>
  <c r="B7359" i="18"/>
  <c r="B7360" i="18"/>
  <c r="B7361" i="18"/>
  <c r="B7362" i="18"/>
  <c r="B7363" i="18"/>
  <c r="B7364" i="18"/>
  <c r="B7365" i="18"/>
  <c r="B7366" i="18"/>
  <c r="B7367" i="18"/>
  <c r="B7368" i="18"/>
  <c r="B7369" i="18"/>
  <c r="B7370" i="18"/>
  <c r="B7371" i="18"/>
  <c r="B7372" i="18"/>
  <c r="B7373" i="18"/>
  <c r="B7374" i="18"/>
  <c r="B7375" i="18"/>
  <c r="B7376" i="18"/>
  <c r="B7377" i="18"/>
  <c r="B7378" i="18"/>
  <c r="B7379" i="18"/>
  <c r="B7380" i="18"/>
  <c r="B7381" i="18"/>
  <c r="B7382" i="18"/>
  <c r="B7383" i="18"/>
  <c r="B7384" i="18"/>
  <c r="B7385" i="18"/>
  <c r="B7386" i="18"/>
  <c r="B7387" i="18"/>
  <c r="B7388" i="18"/>
  <c r="B7389" i="18"/>
  <c r="B7390" i="18"/>
  <c r="B7391" i="18"/>
  <c r="B7392" i="18"/>
  <c r="B7393" i="18"/>
  <c r="B7394" i="18"/>
  <c r="B7395" i="18"/>
  <c r="B7396" i="18"/>
  <c r="B7397" i="18"/>
  <c r="B7398" i="18"/>
  <c r="B7399" i="18"/>
  <c r="B7400" i="18"/>
  <c r="B7401" i="18"/>
  <c r="B7402" i="18"/>
  <c r="B7403" i="18"/>
  <c r="B7404" i="18"/>
  <c r="B7405" i="18"/>
  <c r="B7406" i="18"/>
  <c r="B7407" i="18"/>
  <c r="B7408" i="18"/>
  <c r="B7409" i="18"/>
  <c r="B7410" i="18"/>
  <c r="B7411" i="18"/>
  <c r="B7412" i="18"/>
  <c r="B7413" i="18"/>
  <c r="B7414" i="18"/>
  <c r="B7415" i="18"/>
  <c r="B7416" i="18"/>
  <c r="B7417" i="18"/>
  <c r="B7418" i="18"/>
  <c r="B7419" i="18"/>
  <c r="B7420" i="18"/>
  <c r="B7421" i="18"/>
  <c r="B7422" i="18"/>
  <c r="B7423" i="18"/>
  <c r="B7424" i="18"/>
  <c r="B7425" i="18"/>
  <c r="B7426" i="18"/>
  <c r="B7427" i="18"/>
  <c r="B7428" i="18"/>
  <c r="B7429" i="18"/>
  <c r="B7430" i="18"/>
  <c r="B7431" i="18"/>
  <c r="B7432" i="18"/>
  <c r="B7433" i="18"/>
  <c r="B7434" i="18"/>
  <c r="B7435" i="18"/>
  <c r="B7436" i="18"/>
  <c r="B7437" i="18"/>
  <c r="B7438" i="18"/>
  <c r="B7439" i="18"/>
  <c r="B7440" i="18"/>
  <c r="B7441" i="18"/>
  <c r="B7442" i="18"/>
  <c r="B7443" i="18"/>
  <c r="B7444" i="18"/>
  <c r="B7445" i="18"/>
  <c r="B7446" i="18"/>
  <c r="B7447" i="18"/>
  <c r="B7448" i="18"/>
  <c r="B7449" i="18"/>
  <c r="B7450" i="18"/>
  <c r="B7451" i="18"/>
  <c r="B7452" i="18"/>
  <c r="B7453" i="18"/>
  <c r="B7454" i="18"/>
  <c r="B7455" i="18"/>
  <c r="B7456" i="18"/>
  <c r="B7457" i="18"/>
  <c r="B7458" i="18"/>
  <c r="B7459" i="18"/>
  <c r="B7460" i="18"/>
  <c r="B7461" i="18"/>
  <c r="B7462" i="18"/>
  <c r="B7463" i="18"/>
  <c r="B7464" i="18"/>
  <c r="B7465" i="18"/>
  <c r="B7466" i="18"/>
  <c r="B7467" i="18"/>
  <c r="B7468" i="18"/>
  <c r="B7469" i="18"/>
  <c r="B7470" i="18"/>
  <c r="B7471" i="18"/>
  <c r="B7472" i="18"/>
  <c r="B7473" i="18"/>
  <c r="B7474" i="18"/>
  <c r="B7475" i="18"/>
  <c r="B7476" i="18"/>
  <c r="B7477" i="18"/>
  <c r="B7478" i="18"/>
  <c r="B7479" i="18"/>
  <c r="B7480" i="18"/>
  <c r="B7481" i="18"/>
  <c r="B7482" i="18"/>
  <c r="B7483" i="18"/>
  <c r="B7484" i="18"/>
  <c r="B7485" i="18"/>
  <c r="B7486" i="18"/>
  <c r="B7487" i="18"/>
  <c r="B7488" i="18"/>
  <c r="B7489" i="18"/>
  <c r="B7490" i="18"/>
  <c r="B7491" i="18"/>
  <c r="B7492" i="18"/>
  <c r="B7493" i="18"/>
  <c r="B7494" i="18"/>
  <c r="B7495" i="18"/>
  <c r="B7496" i="18"/>
  <c r="B7497" i="18"/>
  <c r="B7498" i="18"/>
  <c r="B7499" i="18"/>
  <c r="B7500" i="18"/>
  <c r="B7501" i="18"/>
  <c r="B7502" i="18"/>
  <c r="B7503" i="18"/>
  <c r="B7504" i="18"/>
  <c r="B7505" i="18"/>
  <c r="B7506" i="18"/>
  <c r="B7507" i="18"/>
  <c r="B7508" i="18"/>
  <c r="B7509" i="18"/>
  <c r="B7510" i="18"/>
  <c r="B7511" i="18"/>
  <c r="B7512" i="18"/>
  <c r="B7513" i="18"/>
  <c r="B7514" i="18"/>
  <c r="B7515" i="18"/>
  <c r="B7516" i="18"/>
  <c r="B7517" i="18"/>
  <c r="B7518" i="18"/>
  <c r="B7519" i="18"/>
  <c r="B7520" i="18"/>
  <c r="B7521" i="18"/>
  <c r="B7522" i="18"/>
  <c r="B7523" i="18"/>
  <c r="B7524" i="18"/>
  <c r="B7525" i="18"/>
  <c r="B7526" i="18"/>
  <c r="B7527" i="18"/>
  <c r="B7528" i="18"/>
  <c r="B7529" i="18"/>
  <c r="B7530" i="18"/>
  <c r="B7531" i="18"/>
  <c r="B7532" i="18"/>
  <c r="B7533" i="18"/>
  <c r="B7534" i="18"/>
  <c r="B7535" i="18"/>
  <c r="B7536" i="18"/>
  <c r="B7537" i="18"/>
  <c r="B7538" i="18"/>
  <c r="B7539" i="18"/>
  <c r="B7540" i="18"/>
  <c r="B7541" i="18"/>
  <c r="B7542" i="18"/>
  <c r="B7543" i="18"/>
  <c r="B7544" i="18"/>
  <c r="B7545" i="18"/>
  <c r="B7546" i="18"/>
  <c r="B7547" i="18"/>
  <c r="B7548" i="18"/>
  <c r="B7549" i="18"/>
  <c r="B7550" i="18"/>
  <c r="B7551" i="18"/>
  <c r="B7552" i="18"/>
  <c r="B7553" i="18"/>
  <c r="B7554" i="18"/>
  <c r="B7555" i="18"/>
  <c r="B7556" i="18"/>
  <c r="B7557" i="18"/>
  <c r="B7558" i="18"/>
  <c r="B7559" i="18"/>
  <c r="B7560" i="18"/>
  <c r="B7561" i="18"/>
  <c r="B7562" i="18"/>
  <c r="B7563" i="18"/>
  <c r="B7564" i="18"/>
  <c r="B7565" i="18"/>
  <c r="B7566" i="18"/>
  <c r="B7567" i="18"/>
  <c r="B7568" i="18"/>
  <c r="B7569" i="18"/>
  <c r="B7570" i="18"/>
  <c r="B7571" i="18"/>
  <c r="B7572" i="18"/>
  <c r="B7573" i="18"/>
  <c r="B7574" i="18"/>
  <c r="B7575" i="18"/>
  <c r="B7576" i="18"/>
  <c r="B7577" i="18"/>
  <c r="B7578" i="18"/>
  <c r="B7579" i="18"/>
  <c r="B7580" i="18"/>
  <c r="B7581" i="18"/>
  <c r="B7582" i="18"/>
  <c r="B7583" i="18"/>
  <c r="B7584" i="18"/>
  <c r="B7585" i="18"/>
  <c r="B7586" i="18"/>
  <c r="B7587" i="18"/>
  <c r="B7588" i="18"/>
  <c r="B7589" i="18"/>
  <c r="B7590" i="18"/>
  <c r="B7591" i="18"/>
  <c r="B7592" i="18"/>
  <c r="B7593" i="18"/>
  <c r="B7594" i="18"/>
  <c r="B7595" i="18"/>
  <c r="B7596" i="18"/>
  <c r="B7597" i="18"/>
  <c r="B7598" i="18"/>
  <c r="B7599" i="18"/>
  <c r="B7600" i="18"/>
  <c r="B7601" i="18"/>
  <c r="B7602" i="18"/>
  <c r="B7603" i="18"/>
  <c r="B7604" i="18"/>
  <c r="B7605" i="18"/>
  <c r="B7606" i="18"/>
  <c r="B7607" i="18"/>
  <c r="B7608" i="18"/>
  <c r="B7609" i="18"/>
  <c r="B7610" i="18"/>
  <c r="B7611" i="18"/>
  <c r="B7612" i="18"/>
  <c r="B7613" i="18"/>
  <c r="B7614" i="18"/>
  <c r="B7615" i="18"/>
  <c r="B7616" i="18"/>
  <c r="B7617" i="18"/>
  <c r="B7618" i="18"/>
  <c r="B7619" i="18"/>
  <c r="B7620" i="18"/>
  <c r="B7621" i="18"/>
  <c r="B7622" i="18"/>
  <c r="B7623" i="18"/>
  <c r="B7624" i="18"/>
  <c r="B7625" i="18"/>
  <c r="B7626" i="18"/>
  <c r="B7627" i="18"/>
  <c r="B7628" i="18"/>
  <c r="B7629" i="18"/>
  <c r="B7630" i="18"/>
  <c r="B7631" i="18"/>
  <c r="B7632" i="18"/>
  <c r="B7633" i="18"/>
  <c r="B7634" i="18"/>
  <c r="B7635" i="18"/>
  <c r="B7636" i="18"/>
  <c r="B7637" i="18"/>
  <c r="B7638" i="18"/>
  <c r="B7639" i="18"/>
  <c r="B7640" i="18"/>
  <c r="B7641" i="18"/>
  <c r="B7642" i="18"/>
  <c r="B7643" i="18"/>
  <c r="B7644" i="18"/>
  <c r="B7645" i="18"/>
  <c r="B7646" i="18"/>
  <c r="B7647" i="18"/>
  <c r="B7648" i="18"/>
  <c r="B7649" i="18"/>
  <c r="B7650" i="18"/>
  <c r="B7651" i="18"/>
  <c r="B7652" i="18"/>
  <c r="B7653" i="18"/>
  <c r="B7654" i="18"/>
  <c r="B7655" i="18"/>
  <c r="B7656" i="18"/>
  <c r="B7657" i="18"/>
  <c r="B7658" i="18"/>
  <c r="B7659" i="18"/>
  <c r="B7660" i="18"/>
  <c r="B7661" i="18"/>
  <c r="B7662" i="18"/>
  <c r="B7663" i="18"/>
  <c r="B7664" i="18"/>
  <c r="B7665" i="18"/>
  <c r="B7666" i="18"/>
  <c r="B7667" i="18"/>
  <c r="B7668" i="18"/>
  <c r="B7669" i="18"/>
  <c r="B7670" i="18"/>
  <c r="B7671" i="18"/>
  <c r="B7672" i="18"/>
  <c r="B7673" i="18"/>
  <c r="B7674" i="18"/>
  <c r="B7675" i="18"/>
  <c r="B7676" i="18"/>
  <c r="B7677" i="18"/>
  <c r="B7678" i="18"/>
  <c r="B7679" i="18"/>
  <c r="B7680" i="18"/>
  <c r="B7681" i="18"/>
  <c r="B7682" i="18"/>
  <c r="B7683" i="18"/>
  <c r="B7684" i="18"/>
  <c r="B7685" i="18"/>
  <c r="B7686" i="18"/>
  <c r="B7687" i="18"/>
  <c r="B7688" i="18"/>
  <c r="B7689" i="18"/>
  <c r="B7690" i="18"/>
  <c r="B7691" i="18"/>
  <c r="B7692" i="18"/>
  <c r="B7693" i="18"/>
  <c r="B7694" i="18"/>
  <c r="B7695" i="18"/>
  <c r="B7696" i="18"/>
  <c r="B7697" i="18"/>
  <c r="B7698" i="18"/>
  <c r="B7699" i="18"/>
  <c r="B7700" i="18"/>
  <c r="B7701" i="18"/>
  <c r="B7702" i="18"/>
  <c r="B7703" i="18"/>
  <c r="B7704" i="18"/>
  <c r="B7705" i="18"/>
  <c r="B7706" i="18"/>
  <c r="B7707" i="18"/>
  <c r="B7708" i="18"/>
  <c r="B7709" i="18"/>
  <c r="B7710" i="18"/>
  <c r="B7711" i="18"/>
  <c r="B7712" i="18"/>
  <c r="B7713" i="18"/>
  <c r="B7714" i="18"/>
  <c r="B7715" i="18"/>
  <c r="B7716" i="18"/>
  <c r="B7717" i="18"/>
  <c r="B7718" i="18"/>
  <c r="B7719" i="18"/>
  <c r="B7720" i="18"/>
  <c r="B7721" i="18"/>
  <c r="B7722" i="18"/>
  <c r="B7723" i="18"/>
  <c r="B7724" i="18"/>
  <c r="B7725" i="18"/>
  <c r="B7726" i="18"/>
  <c r="B7727" i="18"/>
  <c r="B7728" i="18"/>
  <c r="B7729" i="18"/>
  <c r="B7730" i="18"/>
  <c r="B7731" i="18"/>
  <c r="B7732" i="18"/>
  <c r="B7733" i="18"/>
  <c r="B7734" i="18"/>
  <c r="B7735" i="18"/>
  <c r="B7736" i="18"/>
  <c r="B7737" i="18"/>
  <c r="B7738" i="18"/>
  <c r="B7739" i="18"/>
  <c r="B7740" i="18"/>
  <c r="B7741" i="18"/>
  <c r="B7742" i="18"/>
  <c r="B7743" i="18"/>
  <c r="B7744" i="18"/>
  <c r="B7745" i="18"/>
  <c r="B7746" i="18"/>
  <c r="B7747" i="18"/>
  <c r="B7748" i="18"/>
  <c r="B7749" i="18"/>
  <c r="B7750" i="18"/>
  <c r="B7751" i="18"/>
  <c r="B7752" i="18"/>
  <c r="B7753" i="18"/>
  <c r="B7754" i="18"/>
  <c r="B7755" i="18"/>
  <c r="B7756" i="18"/>
  <c r="B7757" i="18"/>
  <c r="B7758" i="18"/>
  <c r="B7759" i="18"/>
  <c r="B7760" i="18"/>
  <c r="B7761" i="18"/>
  <c r="B7762" i="18"/>
  <c r="B7763" i="18"/>
  <c r="B7764" i="18"/>
  <c r="B7765" i="18"/>
  <c r="B7766" i="18"/>
  <c r="B7767" i="18"/>
  <c r="B7768" i="18"/>
  <c r="B7769" i="18"/>
  <c r="B7770" i="18"/>
  <c r="B7771" i="18"/>
  <c r="B7772" i="18"/>
  <c r="B7773" i="18"/>
  <c r="B7774" i="18"/>
  <c r="B7775" i="18"/>
  <c r="B7776" i="18"/>
  <c r="B7777" i="18"/>
  <c r="B7778" i="18"/>
  <c r="B7779" i="18"/>
  <c r="B7780" i="18"/>
  <c r="B7781" i="18"/>
  <c r="B7782" i="18"/>
  <c r="B7783" i="18"/>
  <c r="B7784" i="18"/>
  <c r="B7785" i="18"/>
  <c r="B7786" i="18"/>
  <c r="B7787" i="18"/>
  <c r="B7788" i="18"/>
  <c r="B7789" i="18"/>
  <c r="B7790" i="18"/>
  <c r="B7791" i="18"/>
  <c r="B7792" i="18"/>
  <c r="B7793" i="18"/>
  <c r="B7794" i="18"/>
  <c r="B7795" i="18"/>
  <c r="B7796" i="18"/>
  <c r="B7797" i="18"/>
  <c r="B7798" i="18"/>
  <c r="B7799" i="18"/>
  <c r="B7800" i="18"/>
  <c r="B7801" i="18"/>
  <c r="B7802" i="18"/>
  <c r="B7803" i="18"/>
  <c r="B7804" i="18"/>
  <c r="B7805" i="18"/>
  <c r="B7806" i="18"/>
  <c r="B7807" i="18"/>
  <c r="B7808" i="18"/>
  <c r="B7809" i="18"/>
  <c r="B7810" i="18"/>
  <c r="B7811" i="18"/>
  <c r="B7812" i="18"/>
  <c r="B7813" i="18"/>
  <c r="B7814" i="18"/>
  <c r="B7815" i="18"/>
  <c r="B7816" i="18"/>
  <c r="B7817" i="18"/>
  <c r="B7818" i="18"/>
  <c r="B7819" i="18"/>
  <c r="B7820" i="18"/>
  <c r="B7821" i="18"/>
  <c r="B7822" i="18"/>
  <c r="B7823" i="18"/>
  <c r="B7824" i="18"/>
  <c r="B7825" i="18"/>
  <c r="B7826" i="18"/>
  <c r="B7827" i="18"/>
  <c r="B7828" i="18"/>
  <c r="B7829" i="18"/>
  <c r="B7830" i="18"/>
  <c r="B7831" i="18"/>
  <c r="B7832" i="18"/>
  <c r="B7833" i="18"/>
  <c r="B7834" i="18"/>
  <c r="B7835" i="18"/>
  <c r="B7836" i="18"/>
  <c r="B7837" i="18"/>
  <c r="B7838" i="18"/>
  <c r="B7839" i="18"/>
  <c r="B7840" i="18"/>
  <c r="B7841" i="18"/>
  <c r="B7842" i="18"/>
  <c r="B7843" i="18"/>
  <c r="B7844" i="18"/>
  <c r="B7845" i="18"/>
  <c r="B7846" i="18"/>
  <c r="B7847" i="18"/>
  <c r="B7848" i="18"/>
  <c r="B7849" i="18"/>
  <c r="B7850" i="18"/>
  <c r="B7851" i="18"/>
  <c r="B7852" i="18"/>
  <c r="B7853" i="18"/>
  <c r="B7854" i="18"/>
  <c r="B7855" i="18"/>
  <c r="B7856" i="18"/>
  <c r="B7857" i="18"/>
  <c r="B7858" i="18"/>
  <c r="B7859" i="18"/>
  <c r="B7860" i="18"/>
  <c r="B7861" i="18"/>
  <c r="B7862" i="18"/>
  <c r="B7863" i="18"/>
  <c r="B7864" i="18"/>
  <c r="B7865" i="18"/>
  <c r="B7866" i="18"/>
  <c r="B7867" i="18"/>
  <c r="B7868" i="18"/>
  <c r="B7869" i="18"/>
  <c r="B7870" i="18"/>
  <c r="B7871" i="18"/>
  <c r="B7872" i="18"/>
  <c r="B7873" i="18"/>
  <c r="B7874" i="18"/>
  <c r="B7875" i="18"/>
  <c r="B7876" i="18"/>
  <c r="B7877" i="18"/>
  <c r="B7878" i="18"/>
  <c r="B7879" i="18"/>
  <c r="B7880" i="18"/>
  <c r="B7881" i="18"/>
  <c r="B7882" i="18"/>
  <c r="B7883" i="18"/>
  <c r="B7884" i="18"/>
  <c r="B7885" i="18"/>
  <c r="B7886" i="18"/>
  <c r="B7887" i="18"/>
  <c r="B7888" i="18"/>
  <c r="B7889" i="18"/>
  <c r="B7890" i="18"/>
  <c r="B7891" i="18"/>
  <c r="B7892" i="18"/>
  <c r="B7893" i="18"/>
  <c r="B7894" i="18"/>
  <c r="B7895" i="18"/>
  <c r="B7896" i="18"/>
  <c r="B7897" i="18"/>
  <c r="B7898" i="18"/>
  <c r="B7899" i="18"/>
  <c r="B7900" i="18"/>
  <c r="B7901" i="18"/>
  <c r="B7902" i="18"/>
  <c r="B7903" i="18"/>
  <c r="B7904" i="18"/>
  <c r="B7905" i="18"/>
  <c r="B7906" i="18"/>
  <c r="B7907" i="18"/>
  <c r="B7908" i="18"/>
  <c r="B7909" i="18"/>
  <c r="B7910" i="18"/>
  <c r="B7911" i="18"/>
  <c r="B7912" i="18"/>
  <c r="B7913" i="18"/>
  <c r="B7914" i="18"/>
  <c r="B7915" i="18"/>
  <c r="B7916" i="18"/>
  <c r="B7917" i="18"/>
  <c r="B7918" i="18"/>
  <c r="B7919" i="18"/>
  <c r="B7920" i="18"/>
  <c r="B7921" i="18"/>
  <c r="B7922" i="18"/>
  <c r="B7923" i="18"/>
  <c r="B7924" i="18"/>
  <c r="B7925" i="18"/>
  <c r="B7926" i="18"/>
  <c r="B7927" i="18"/>
  <c r="B7928" i="18"/>
  <c r="B7929" i="18"/>
  <c r="B7930" i="18"/>
  <c r="B7931" i="18"/>
  <c r="B7932" i="18"/>
  <c r="B7933" i="18"/>
  <c r="B7934" i="18"/>
  <c r="B7935" i="18"/>
  <c r="B7936" i="18"/>
  <c r="B7937" i="18"/>
  <c r="B7938" i="18"/>
  <c r="B7939" i="18"/>
  <c r="B7940" i="18"/>
  <c r="B7941" i="18"/>
  <c r="B7942" i="18"/>
  <c r="B7943" i="18"/>
  <c r="B7944" i="18"/>
  <c r="B7945" i="18"/>
  <c r="B7946" i="18"/>
  <c r="B7947" i="18"/>
  <c r="B7948" i="18"/>
  <c r="B7949" i="18"/>
  <c r="B7950" i="18"/>
  <c r="B7951" i="18"/>
  <c r="B7952" i="18"/>
  <c r="B7953" i="18"/>
  <c r="B7954" i="18"/>
  <c r="B7955" i="18"/>
  <c r="B7956" i="18"/>
  <c r="B7957" i="18"/>
  <c r="B7958" i="18"/>
  <c r="B7959" i="18"/>
  <c r="B7960" i="18"/>
  <c r="B7961" i="18"/>
  <c r="B7962" i="18"/>
  <c r="B7963" i="18"/>
  <c r="B7964" i="18"/>
  <c r="B7965" i="18"/>
  <c r="B7966" i="18"/>
  <c r="B7967" i="18"/>
  <c r="B7968" i="18"/>
  <c r="B7969" i="18"/>
  <c r="B7970" i="18"/>
  <c r="B7971" i="18"/>
  <c r="B7972" i="18"/>
  <c r="B7973" i="18"/>
  <c r="B7974" i="18"/>
  <c r="B7975" i="18"/>
  <c r="B7976" i="18"/>
  <c r="B7977" i="18"/>
  <c r="B7978" i="18"/>
  <c r="B7979" i="18"/>
  <c r="B7980" i="18"/>
  <c r="B7981" i="18"/>
  <c r="B7982" i="18"/>
  <c r="B7983" i="18"/>
  <c r="B7984" i="18"/>
  <c r="B7985" i="18"/>
  <c r="B7986" i="18"/>
  <c r="B7987" i="18"/>
  <c r="B7988" i="18"/>
  <c r="B7989" i="18"/>
  <c r="B7990" i="18"/>
  <c r="B7991" i="18"/>
  <c r="B7992" i="18"/>
  <c r="B7993" i="18"/>
  <c r="B7994" i="18"/>
  <c r="B7995" i="18"/>
  <c r="B7996" i="18"/>
  <c r="B7997" i="18"/>
  <c r="B7998" i="18"/>
  <c r="B7999" i="18"/>
  <c r="B8000" i="18"/>
  <c r="B8001" i="18"/>
  <c r="B8002" i="18"/>
  <c r="B8003" i="18"/>
  <c r="B8004" i="18"/>
  <c r="B8005" i="18"/>
  <c r="B8006" i="18"/>
  <c r="B8007" i="18"/>
  <c r="B8008" i="18"/>
  <c r="B8009" i="18"/>
  <c r="B8010" i="18"/>
  <c r="B8011" i="18"/>
  <c r="B8012" i="18"/>
  <c r="B8013" i="18"/>
  <c r="B8014" i="18"/>
  <c r="B8015" i="18"/>
  <c r="B8016" i="18"/>
  <c r="B8017" i="18"/>
  <c r="B8018" i="18"/>
  <c r="B8019" i="18"/>
  <c r="B8020" i="18"/>
  <c r="B8021" i="18"/>
  <c r="B8022" i="18"/>
  <c r="B8023" i="18"/>
  <c r="B8024" i="18"/>
  <c r="B8025" i="18"/>
  <c r="B8026" i="18"/>
  <c r="B8027" i="18"/>
  <c r="B8028" i="18"/>
  <c r="B8029" i="18"/>
  <c r="B8030" i="18"/>
  <c r="B8031" i="18"/>
  <c r="B8032" i="18"/>
  <c r="B8033" i="18"/>
  <c r="B8034" i="18"/>
  <c r="B8035" i="18"/>
  <c r="B8036" i="18"/>
  <c r="B8037" i="18"/>
  <c r="B8038" i="18"/>
  <c r="B8039" i="18"/>
  <c r="B8040" i="18"/>
  <c r="B8041" i="18"/>
  <c r="B8042" i="18"/>
  <c r="B8043" i="18"/>
  <c r="B8044" i="18"/>
  <c r="B8045" i="18"/>
  <c r="B8046" i="18"/>
  <c r="B8047" i="18"/>
  <c r="B8048" i="18"/>
  <c r="B8049" i="18"/>
  <c r="B8050" i="18"/>
  <c r="B8051" i="18"/>
  <c r="B8052" i="18"/>
  <c r="B8053" i="18"/>
  <c r="B8054" i="18"/>
  <c r="B8055" i="18"/>
  <c r="B8056" i="18"/>
  <c r="B8057" i="18"/>
  <c r="B8058" i="18"/>
  <c r="B8059" i="18"/>
  <c r="B8060" i="18"/>
  <c r="B8061" i="18"/>
  <c r="B8062" i="18"/>
  <c r="B8063" i="18"/>
  <c r="B8064" i="18"/>
  <c r="B8065" i="18"/>
  <c r="B8066" i="18"/>
  <c r="B8067" i="18"/>
  <c r="B8068" i="18"/>
  <c r="B8069" i="18"/>
  <c r="B8070" i="18"/>
  <c r="B8071" i="18"/>
  <c r="B8072" i="18"/>
  <c r="B8073" i="18"/>
  <c r="B8074" i="18"/>
  <c r="B8075" i="18"/>
  <c r="B8076" i="18"/>
  <c r="B8077" i="18"/>
  <c r="B8078" i="18"/>
  <c r="B8079" i="18"/>
  <c r="B8080" i="18"/>
  <c r="B8081" i="18"/>
  <c r="B8082" i="18"/>
  <c r="B8083" i="18"/>
  <c r="B8084" i="18"/>
  <c r="B8085" i="18"/>
  <c r="B8086" i="18"/>
  <c r="B8087" i="18"/>
  <c r="B8088" i="18"/>
  <c r="B8089" i="18"/>
  <c r="B8090" i="18"/>
  <c r="B8091" i="18"/>
  <c r="B8092" i="18"/>
  <c r="B8093" i="18"/>
  <c r="B8094" i="18"/>
  <c r="B8095" i="18"/>
  <c r="B8096" i="18"/>
  <c r="B8097" i="18"/>
  <c r="B8098" i="18"/>
  <c r="B8099" i="18"/>
  <c r="B8100" i="18"/>
  <c r="B8101" i="18"/>
  <c r="B8102" i="18"/>
  <c r="B8103" i="18"/>
  <c r="B8104" i="18"/>
  <c r="B8105" i="18"/>
  <c r="B8106" i="18"/>
  <c r="B8107" i="18"/>
  <c r="B8108" i="18"/>
  <c r="B8109" i="18"/>
  <c r="B8110" i="18"/>
  <c r="B8111" i="18"/>
  <c r="B8112" i="18"/>
  <c r="B8113" i="18"/>
  <c r="B8114" i="18"/>
  <c r="B8115" i="18"/>
  <c r="B8116" i="18"/>
  <c r="B8117" i="18"/>
  <c r="B8118" i="18"/>
  <c r="B8119" i="18"/>
  <c r="B8120" i="18"/>
  <c r="B8121" i="18"/>
  <c r="B8122" i="18"/>
  <c r="B8123" i="18"/>
  <c r="B8124" i="18"/>
  <c r="B8125" i="18"/>
  <c r="B8126" i="18"/>
  <c r="B8127" i="18"/>
  <c r="B8128" i="18"/>
  <c r="B8129" i="18"/>
  <c r="B8130" i="18"/>
  <c r="B8131" i="18"/>
  <c r="B8132" i="18"/>
  <c r="B8133" i="18"/>
  <c r="B8134" i="18"/>
  <c r="B8135" i="18"/>
  <c r="B8136" i="18"/>
  <c r="B8137" i="18"/>
  <c r="B8138" i="18"/>
  <c r="B8139" i="18"/>
  <c r="B8140" i="18"/>
  <c r="B8141" i="18"/>
  <c r="B8142" i="18"/>
  <c r="B8143" i="18"/>
  <c r="B8144" i="18"/>
  <c r="B8145" i="18"/>
  <c r="B8146" i="18"/>
  <c r="B8147" i="18"/>
  <c r="B8148" i="18"/>
  <c r="B8149" i="18"/>
  <c r="B8150" i="18"/>
  <c r="B8151" i="18"/>
  <c r="B8152" i="18"/>
  <c r="B8153" i="18"/>
  <c r="B8154" i="18"/>
  <c r="B8155" i="18"/>
  <c r="B8156" i="18"/>
  <c r="B8157" i="18"/>
  <c r="B8158" i="18"/>
  <c r="B8159" i="18"/>
  <c r="B8160" i="18"/>
  <c r="B8161" i="18"/>
  <c r="B8162" i="18"/>
  <c r="B8163" i="18"/>
  <c r="B8164" i="18"/>
  <c r="B8165" i="18"/>
  <c r="B8166" i="18"/>
  <c r="B8167" i="18"/>
  <c r="B8168" i="18"/>
  <c r="B8169" i="18"/>
  <c r="B8170" i="18"/>
  <c r="B8171" i="18"/>
  <c r="B8172" i="18"/>
  <c r="B8173" i="18"/>
  <c r="B8174" i="18"/>
  <c r="B8175" i="18"/>
  <c r="B8176" i="18"/>
  <c r="B8177" i="18"/>
  <c r="B8178" i="18"/>
  <c r="B8179" i="18"/>
  <c r="B8180" i="18"/>
  <c r="B8181" i="18"/>
  <c r="B8182" i="18"/>
  <c r="B8183" i="18"/>
  <c r="B8184" i="18"/>
  <c r="B8185" i="18"/>
  <c r="B8186" i="18"/>
  <c r="B8187" i="18"/>
  <c r="B8188" i="18"/>
  <c r="B8189" i="18"/>
  <c r="B8190" i="18"/>
  <c r="B8191" i="18"/>
  <c r="B8192" i="18"/>
  <c r="B8193" i="18"/>
  <c r="B8194" i="18"/>
  <c r="B8195" i="18"/>
  <c r="B8196" i="18"/>
  <c r="B8197" i="18"/>
  <c r="B8198" i="18"/>
  <c r="B8199" i="18"/>
  <c r="B8200" i="18"/>
  <c r="B8201" i="18"/>
  <c r="B8202" i="18"/>
  <c r="B8203" i="18"/>
  <c r="B8204" i="18"/>
  <c r="B8205" i="18"/>
  <c r="B8206" i="18"/>
  <c r="B8207" i="18"/>
  <c r="B8208" i="18"/>
  <c r="B8209" i="18"/>
  <c r="B8210" i="18"/>
  <c r="B8211" i="18"/>
  <c r="B8212" i="18"/>
  <c r="B8213" i="18"/>
  <c r="B8214" i="18"/>
  <c r="B8215" i="18"/>
  <c r="B8216" i="18"/>
  <c r="B8217" i="18"/>
  <c r="B8218" i="18"/>
  <c r="B8219" i="18"/>
  <c r="B8220" i="18"/>
  <c r="B8221" i="18"/>
  <c r="B8222" i="18"/>
  <c r="B8223" i="18"/>
  <c r="B8224" i="18"/>
  <c r="B8225" i="18"/>
  <c r="B8226" i="18"/>
  <c r="B8227" i="18"/>
  <c r="B8228" i="18"/>
  <c r="B8229" i="18"/>
  <c r="B8230" i="18"/>
  <c r="B8231" i="18"/>
  <c r="B8232" i="18"/>
  <c r="B8233" i="18"/>
  <c r="B8234" i="18"/>
  <c r="B8235" i="18"/>
  <c r="B8236" i="18"/>
  <c r="B8237" i="18"/>
  <c r="B8238" i="18"/>
  <c r="B8239" i="18"/>
  <c r="B8240" i="18"/>
  <c r="B8241" i="18"/>
  <c r="B8242" i="18"/>
  <c r="B8243" i="18"/>
  <c r="B8244" i="18"/>
  <c r="B8245" i="18"/>
  <c r="B8246" i="18"/>
  <c r="B8247" i="18"/>
  <c r="B8248" i="18"/>
  <c r="B8249" i="18"/>
  <c r="B8250" i="18"/>
  <c r="B8251" i="18"/>
  <c r="B8252" i="18"/>
  <c r="B8253" i="18"/>
  <c r="B8254" i="18"/>
  <c r="B8255" i="18"/>
  <c r="B8256" i="18"/>
  <c r="B8257" i="18"/>
  <c r="B8258" i="18"/>
  <c r="B8259" i="18"/>
  <c r="B8260" i="18"/>
  <c r="B8261" i="18"/>
  <c r="B8262" i="18"/>
  <c r="B8263" i="18"/>
  <c r="B8264" i="18"/>
  <c r="B8265" i="18"/>
  <c r="B8266" i="18"/>
  <c r="B8267" i="18"/>
  <c r="B8268" i="18"/>
  <c r="B8269" i="18"/>
  <c r="B8270" i="18"/>
  <c r="B8271" i="18"/>
  <c r="B8272" i="18"/>
  <c r="B8273" i="18"/>
  <c r="B8274" i="18"/>
  <c r="B8275" i="18"/>
  <c r="B8276" i="18"/>
  <c r="B8277" i="18"/>
  <c r="B8278" i="18"/>
  <c r="B8279" i="18"/>
  <c r="B8280" i="18"/>
  <c r="B8281" i="18"/>
  <c r="B8282" i="18"/>
  <c r="B8283" i="18"/>
  <c r="B8284" i="18"/>
  <c r="B8285" i="18"/>
  <c r="B8286" i="18"/>
  <c r="B8287" i="18"/>
  <c r="B8288" i="18"/>
  <c r="B8289" i="18"/>
  <c r="B8290" i="18"/>
  <c r="B8291" i="18"/>
  <c r="B8292" i="18"/>
  <c r="B8293" i="18"/>
  <c r="B8294" i="18"/>
  <c r="B8295" i="18"/>
  <c r="B8296" i="18"/>
  <c r="B8297" i="18"/>
  <c r="B8298" i="18"/>
  <c r="B8299" i="18"/>
  <c r="B8300" i="18"/>
  <c r="B8301" i="18"/>
  <c r="B8302" i="18"/>
  <c r="B8303" i="18"/>
  <c r="B8304" i="18"/>
  <c r="B8305" i="18"/>
  <c r="B8306" i="18"/>
  <c r="B8307" i="18"/>
  <c r="B8308" i="18"/>
  <c r="B8309" i="18"/>
  <c r="B8310" i="18"/>
  <c r="B8311" i="18"/>
  <c r="B8312" i="18"/>
  <c r="B8313" i="18"/>
  <c r="B8314" i="18"/>
  <c r="B8315" i="18"/>
  <c r="B8316" i="18"/>
  <c r="B8317" i="18"/>
  <c r="B8318" i="18"/>
  <c r="B8319" i="18"/>
  <c r="B8320" i="18"/>
  <c r="B8321" i="18"/>
  <c r="B8322" i="18"/>
  <c r="B8323" i="18"/>
  <c r="B8324" i="18"/>
  <c r="B8325" i="18"/>
  <c r="B8326" i="18"/>
  <c r="B8327" i="18"/>
  <c r="B8328" i="18"/>
  <c r="B8329" i="18"/>
  <c r="B8330" i="18"/>
  <c r="B8331" i="18"/>
  <c r="B8332" i="18"/>
  <c r="B8333" i="18"/>
  <c r="B8334" i="18"/>
  <c r="B8335" i="18"/>
  <c r="B8336" i="18"/>
  <c r="B8337" i="18"/>
  <c r="B8338" i="18"/>
  <c r="B8339" i="18"/>
  <c r="B8340" i="18"/>
  <c r="B8341" i="18"/>
  <c r="B8342" i="18"/>
  <c r="B8343" i="18"/>
  <c r="B8344" i="18"/>
  <c r="B8345" i="18"/>
  <c r="B8346" i="18"/>
  <c r="B8347" i="18"/>
  <c r="B8348" i="18"/>
  <c r="B8349" i="18"/>
  <c r="B8350" i="18"/>
  <c r="B8351" i="18"/>
  <c r="B8352" i="18"/>
  <c r="B8353" i="18"/>
  <c r="B8354" i="18"/>
  <c r="B8355" i="18"/>
  <c r="B8356" i="18"/>
  <c r="B8357" i="18"/>
  <c r="B8358" i="18"/>
  <c r="B8359" i="18"/>
  <c r="B8360" i="18"/>
  <c r="B8361" i="18"/>
  <c r="B8362" i="18"/>
  <c r="B8363" i="18"/>
  <c r="B8364" i="18"/>
  <c r="B8365" i="18"/>
  <c r="B8366" i="18"/>
  <c r="B8367" i="18"/>
  <c r="B8368" i="18"/>
  <c r="B8369" i="18"/>
  <c r="B8370" i="18"/>
  <c r="B8371" i="18"/>
  <c r="B8372" i="18"/>
  <c r="B8373" i="18"/>
  <c r="B8374" i="18"/>
  <c r="B8375" i="18"/>
  <c r="B8376" i="18"/>
  <c r="B8377" i="18"/>
  <c r="B8378" i="18"/>
  <c r="B8379" i="18"/>
  <c r="B8380" i="18"/>
  <c r="B8381" i="18"/>
  <c r="B8382" i="18"/>
  <c r="B8383" i="18"/>
  <c r="B8384" i="18"/>
  <c r="B8385" i="18"/>
  <c r="B8386" i="18"/>
  <c r="B8387" i="18"/>
  <c r="B8388" i="18"/>
  <c r="B8389" i="18"/>
  <c r="B8390" i="18"/>
  <c r="B8391" i="18"/>
  <c r="B8392" i="18"/>
  <c r="B8393" i="18"/>
  <c r="B8394" i="18"/>
  <c r="B8395" i="18"/>
  <c r="B8396" i="18"/>
  <c r="B8397" i="18"/>
  <c r="B8398" i="18"/>
  <c r="B8399" i="18"/>
  <c r="B8400" i="18"/>
  <c r="B8401" i="18"/>
  <c r="B8402" i="18"/>
  <c r="B8403" i="18"/>
  <c r="B8404" i="18"/>
  <c r="B8405" i="18"/>
  <c r="B8406" i="18"/>
  <c r="B8407" i="18"/>
  <c r="B8408" i="18"/>
  <c r="B8409" i="18"/>
  <c r="B8410" i="18"/>
  <c r="B8411" i="18"/>
  <c r="B8412" i="18"/>
  <c r="B8413" i="18"/>
  <c r="B8414" i="18"/>
  <c r="B8415" i="18"/>
  <c r="B8416" i="18"/>
  <c r="B8417" i="18"/>
  <c r="B8418" i="18"/>
  <c r="B8419" i="18"/>
  <c r="B8420" i="18"/>
  <c r="B8421" i="18"/>
  <c r="B8422" i="18"/>
  <c r="B8423" i="18"/>
  <c r="B8424" i="18"/>
  <c r="B8425" i="18"/>
  <c r="B8426" i="18"/>
  <c r="B8427" i="18"/>
  <c r="B8428" i="18"/>
  <c r="B8429" i="18"/>
  <c r="B8430" i="18"/>
  <c r="B8431" i="18"/>
  <c r="B8432" i="18"/>
  <c r="B8433" i="18"/>
  <c r="B8434" i="18"/>
  <c r="B8435" i="18"/>
  <c r="B8436" i="18"/>
  <c r="B8437" i="18"/>
  <c r="B8438" i="18"/>
  <c r="B8439" i="18"/>
  <c r="B8440" i="18"/>
  <c r="B8441" i="18"/>
  <c r="B8442" i="18"/>
  <c r="B8443" i="18"/>
  <c r="B8444" i="18"/>
  <c r="B8445" i="18"/>
  <c r="B8446" i="18"/>
  <c r="B8447" i="18"/>
  <c r="B8448" i="18"/>
  <c r="B8449" i="18"/>
  <c r="B8450" i="18"/>
  <c r="B8451" i="18"/>
  <c r="B8452" i="18"/>
  <c r="B8453" i="18"/>
  <c r="B8454" i="18"/>
  <c r="B8455" i="18"/>
  <c r="B8456" i="18"/>
  <c r="B8457" i="18"/>
  <c r="B8458" i="18"/>
  <c r="B8459" i="18"/>
  <c r="B8460" i="18"/>
  <c r="B8461" i="18"/>
  <c r="B8462" i="18"/>
  <c r="B8463" i="18"/>
  <c r="B8464" i="18"/>
  <c r="B8465" i="18"/>
  <c r="B8466" i="18"/>
  <c r="B8467" i="18"/>
  <c r="B8468" i="18"/>
  <c r="B8469" i="18"/>
  <c r="B8470" i="18"/>
  <c r="B8471" i="18"/>
  <c r="B8472" i="18"/>
  <c r="B8473" i="18"/>
  <c r="B8474" i="18"/>
  <c r="B8475" i="18"/>
  <c r="B8476" i="18"/>
  <c r="B8477" i="18"/>
  <c r="B8478" i="18"/>
  <c r="B8479" i="18"/>
  <c r="B8480" i="18"/>
  <c r="B8481" i="18"/>
  <c r="B8482" i="18"/>
  <c r="B8483" i="18"/>
  <c r="B8484" i="18"/>
  <c r="B8485" i="18"/>
  <c r="B8486" i="18"/>
  <c r="B8487" i="18"/>
  <c r="B8488" i="18"/>
  <c r="B8489" i="18"/>
  <c r="B8490" i="18"/>
  <c r="B8491" i="18"/>
  <c r="B8492" i="18"/>
  <c r="B8493" i="18"/>
  <c r="B8494" i="18"/>
  <c r="B8495" i="18"/>
  <c r="B8496" i="18"/>
  <c r="B8497" i="18"/>
  <c r="B8498" i="18"/>
  <c r="B8499" i="18"/>
  <c r="B8500" i="18"/>
  <c r="B8501" i="18"/>
  <c r="B8502" i="18"/>
  <c r="B8503" i="18"/>
  <c r="B8504" i="18"/>
  <c r="B8505" i="18"/>
  <c r="B8506" i="18"/>
  <c r="B8507" i="18"/>
  <c r="B8508" i="18"/>
  <c r="B8509" i="18"/>
  <c r="B8510" i="18"/>
  <c r="B8511" i="18"/>
  <c r="B8512" i="18"/>
  <c r="B8513" i="18"/>
  <c r="B8514" i="18"/>
  <c r="B8515" i="18"/>
  <c r="B8516" i="18"/>
  <c r="B8517" i="18"/>
  <c r="B8518" i="18"/>
  <c r="B8519" i="18"/>
  <c r="B8520" i="18"/>
  <c r="B8521" i="18"/>
  <c r="B8522" i="18"/>
  <c r="B8523" i="18"/>
  <c r="B8524" i="18"/>
  <c r="B8525" i="18"/>
  <c r="B8526" i="18"/>
  <c r="B8527" i="18"/>
  <c r="B8528" i="18"/>
  <c r="B8529" i="18"/>
  <c r="B8530" i="18"/>
  <c r="B8531" i="18"/>
  <c r="B8532" i="18"/>
  <c r="B8533" i="18"/>
  <c r="B8534" i="18"/>
  <c r="B8535" i="18"/>
  <c r="B8536" i="18"/>
  <c r="B8537" i="18"/>
  <c r="B8538" i="18"/>
  <c r="B8539" i="18"/>
  <c r="B8540" i="18"/>
  <c r="B8541" i="18"/>
  <c r="B8542" i="18"/>
  <c r="B8543" i="18"/>
  <c r="B8544" i="18"/>
  <c r="B8545" i="18"/>
  <c r="B8546" i="18"/>
  <c r="B8547" i="18"/>
  <c r="B8548" i="18"/>
  <c r="B8549" i="18"/>
  <c r="B8550" i="18"/>
  <c r="B8551" i="18"/>
  <c r="B8552" i="18"/>
  <c r="B8553" i="18"/>
  <c r="B8554" i="18"/>
  <c r="B8555" i="18"/>
  <c r="B8556" i="18"/>
  <c r="B8557" i="18"/>
  <c r="B8558" i="18"/>
  <c r="B8559" i="18"/>
  <c r="B8560" i="18"/>
  <c r="B8561" i="18"/>
  <c r="B8562" i="18"/>
  <c r="B8563" i="18"/>
  <c r="B8564" i="18"/>
  <c r="B8565" i="18"/>
  <c r="B8566" i="18"/>
  <c r="B8567" i="18"/>
  <c r="B8568" i="18"/>
  <c r="B8569" i="18"/>
  <c r="B8570" i="18"/>
  <c r="B8571" i="18"/>
  <c r="B8572" i="18"/>
  <c r="B8573" i="18"/>
  <c r="B8574" i="18"/>
  <c r="B8575" i="18"/>
  <c r="B8576" i="18"/>
  <c r="B8577" i="18"/>
  <c r="B8578" i="18"/>
  <c r="B8579" i="18"/>
  <c r="B8580" i="18"/>
  <c r="B8581" i="18"/>
  <c r="B8582" i="18"/>
  <c r="B8583" i="18"/>
  <c r="B8584" i="18"/>
  <c r="B8585" i="18"/>
  <c r="B8586" i="18"/>
  <c r="B8587" i="18"/>
  <c r="B8588" i="18"/>
  <c r="B8589" i="18"/>
  <c r="B8590" i="18"/>
  <c r="B8591" i="18"/>
  <c r="B8592" i="18"/>
  <c r="B8593" i="18"/>
  <c r="B8594" i="18"/>
  <c r="B8595" i="18"/>
  <c r="B8596" i="18"/>
  <c r="B8597" i="18"/>
  <c r="B8598" i="18"/>
  <c r="B8599" i="18"/>
  <c r="B8600" i="18"/>
  <c r="B8601" i="18"/>
  <c r="B8602" i="18"/>
  <c r="B8603" i="18"/>
  <c r="B8604" i="18"/>
  <c r="B8605" i="18"/>
  <c r="B8606" i="18"/>
  <c r="B8607" i="18"/>
  <c r="B8608" i="18"/>
  <c r="B8609" i="18"/>
  <c r="B8610" i="18"/>
  <c r="B8611" i="18"/>
  <c r="B8612" i="18"/>
  <c r="B8613" i="18"/>
  <c r="B8614" i="18"/>
  <c r="B8615" i="18"/>
  <c r="B8616" i="18"/>
  <c r="B8617" i="18"/>
  <c r="B8618" i="18"/>
  <c r="B8619" i="18"/>
  <c r="B8620" i="18"/>
  <c r="B8621" i="18"/>
  <c r="B8622" i="18"/>
  <c r="B8623" i="18"/>
  <c r="B8624" i="18"/>
  <c r="B8625" i="18"/>
  <c r="B8626" i="18"/>
  <c r="B8627" i="18"/>
  <c r="B8628" i="18"/>
  <c r="B8629" i="18"/>
  <c r="B8630" i="18"/>
  <c r="B8631" i="18"/>
  <c r="B8632" i="18"/>
  <c r="B8633" i="18"/>
  <c r="B8634" i="18"/>
  <c r="B8635" i="18"/>
  <c r="B8636" i="18"/>
  <c r="B8637" i="18"/>
  <c r="B8638" i="18"/>
  <c r="B8639" i="18"/>
  <c r="B8640" i="18"/>
  <c r="B8641" i="18"/>
  <c r="B8642" i="18"/>
  <c r="B8643" i="18"/>
  <c r="B8644" i="18"/>
  <c r="B8645" i="18"/>
  <c r="B8646" i="18"/>
  <c r="B8647" i="18"/>
  <c r="B8648" i="18"/>
  <c r="B8649" i="18"/>
  <c r="B8650" i="18"/>
  <c r="B8651" i="18"/>
  <c r="B8652" i="18"/>
  <c r="B8653" i="18"/>
  <c r="B8654" i="18"/>
  <c r="B8655" i="18"/>
  <c r="B8656" i="18"/>
  <c r="B8657" i="18"/>
  <c r="B8658" i="18"/>
  <c r="B8659" i="18"/>
  <c r="B8660" i="18"/>
  <c r="B8661" i="18"/>
  <c r="B8662" i="18"/>
  <c r="B8663" i="18"/>
  <c r="B8664" i="18"/>
  <c r="B8665" i="18"/>
  <c r="B8666" i="18"/>
  <c r="B8667" i="18"/>
  <c r="B8668" i="18"/>
  <c r="B8669" i="18"/>
  <c r="B8670" i="18"/>
  <c r="B8671" i="18"/>
  <c r="B8672" i="18"/>
  <c r="B8673" i="18"/>
  <c r="B8674" i="18"/>
  <c r="B8675" i="18"/>
  <c r="B8676" i="18"/>
  <c r="B8677" i="18"/>
  <c r="B8678" i="18"/>
  <c r="B8679" i="18"/>
  <c r="B8680" i="18"/>
  <c r="B8681" i="18"/>
  <c r="B8682" i="18"/>
  <c r="B8683" i="18"/>
  <c r="B8684" i="18"/>
  <c r="B8685" i="18"/>
  <c r="B8686" i="18"/>
  <c r="B8687" i="18"/>
  <c r="B8688" i="18"/>
  <c r="B8689" i="18"/>
  <c r="B8690" i="18"/>
  <c r="B8691" i="18"/>
  <c r="B8692" i="18"/>
  <c r="B8693" i="18"/>
  <c r="B8694" i="18"/>
  <c r="B8695" i="18"/>
  <c r="B8696" i="18"/>
  <c r="B8697" i="18"/>
  <c r="B8698" i="18"/>
  <c r="B8699" i="18"/>
  <c r="B8700" i="18"/>
  <c r="B8701" i="18"/>
  <c r="B8702" i="18"/>
  <c r="B8703" i="18"/>
  <c r="B8704" i="18"/>
  <c r="B8705" i="18"/>
  <c r="B8706" i="18"/>
  <c r="B8707" i="18"/>
  <c r="B8708" i="18"/>
  <c r="B8709" i="18"/>
  <c r="B8710" i="18"/>
  <c r="B8711" i="18"/>
  <c r="B8712" i="18"/>
  <c r="B8713" i="18"/>
  <c r="B8714" i="18"/>
  <c r="B8715" i="18"/>
  <c r="B8716" i="18"/>
  <c r="B8717" i="18"/>
  <c r="B8718" i="18"/>
  <c r="B8719" i="18"/>
  <c r="B8720" i="18"/>
  <c r="B8721" i="18"/>
  <c r="B8722" i="18"/>
  <c r="B8723" i="18"/>
  <c r="B8724" i="18"/>
  <c r="B8725" i="18"/>
  <c r="B8726" i="18"/>
  <c r="B8727" i="18"/>
  <c r="B8728" i="18"/>
  <c r="B8729" i="18"/>
  <c r="B8730" i="18"/>
  <c r="B8731" i="18"/>
  <c r="B8732" i="18"/>
  <c r="B8733" i="18"/>
  <c r="B8734" i="18"/>
  <c r="B8735" i="18"/>
  <c r="B8736" i="18"/>
  <c r="B8737" i="18"/>
  <c r="B8738" i="18"/>
  <c r="B8739" i="18"/>
  <c r="B8740" i="18"/>
  <c r="B8741" i="18"/>
  <c r="B8742" i="18"/>
  <c r="B8743" i="18"/>
  <c r="B8744" i="18"/>
  <c r="B8745" i="18"/>
  <c r="B8746" i="18"/>
  <c r="B8747" i="18"/>
  <c r="B8748" i="18"/>
  <c r="B8749" i="18"/>
  <c r="B8750" i="18"/>
  <c r="B8751" i="18"/>
  <c r="B8752" i="18"/>
  <c r="B8753" i="18"/>
  <c r="B8754" i="18"/>
  <c r="B8755" i="18"/>
  <c r="B8756" i="18"/>
  <c r="B8757" i="18"/>
  <c r="B8758" i="18"/>
  <c r="B8759" i="18"/>
  <c r="B8760" i="18"/>
  <c r="B8761" i="18"/>
  <c r="B8762" i="18"/>
  <c r="B8763" i="18"/>
  <c r="B8764" i="18"/>
  <c r="B8765" i="18"/>
  <c r="B8766" i="18"/>
  <c r="B8767" i="18"/>
  <c r="B8768" i="18"/>
  <c r="B8769" i="18"/>
  <c r="B8770" i="18"/>
  <c r="B8771" i="18"/>
  <c r="B8772" i="18"/>
  <c r="B8773" i="18"/>
  <c r="B8774" i="18"/>
  <c r="B8775" i="18"/>
  <c r="B8776" i="18"/>
  <c r="B8777" i="18"/>
  <c r="B8778" i="18"/>
  <c r="B8779" i="18"/>
  <c r="B8780" i="18"/>
  <c r="B8781" i="18"/>
  <c r="B8782" i="18"/>
  <c r="B8783" i="18"/>
  <c r="B8784" i="18"/>
  <c r="B8785" i="18"/>
  <c r="B8786" i="18"/>
  <c r="B8787" i="18"/>
  <c r="B8788" i="18"/>
  <c r="B8789" i="18"/>
  <c r="B8790" i="18"/>
  <c r="B8791" i="18"/>
  <c r="B8792" i="18"/>
  <c r="B8793" i="18"/>
  <c r="B8794" i="18"/>
  <c r="B8795" i="18"/>
  <c r="B8796" i="18"/>
  <c r="B8797" i="18"/>
  <c r="B8798" i="18"/>
  <c r="B8799" i="18"/>
  <c r="B8800" i="18"/>
  <c r="B8801" i="18"/>
  <c r="B8802" i="18"/>
  <c r="B8803" i="18"/>
  <c r="B8804" i="18"/>
  <c r="B8805" i="18"/>
  <c r="B8806" i="18"/>
  <c r="B8807" i="18"/>
  <c r="B8808" i="18"/>
  <c r="B8809" i="18"/>
  <c r="B8810" i="18"/>
  <c r="B8811" i="18"/>
  <c r="B8812" i="18"/>
  <c r="B8813" i="18"/>
  <c r="B8814" i="18"/>
  <c r="B8815" i="18"/>
  <c r="B8816" i="18"/>
  <c r="B8817" i="18"/>
  <c r="B8818" i="18"/>
  <c r="B8819" i="18"/>
  <c r="B8820" i="18"/>
  <c r="B8821" i="18"/>
  <c r="B8822" i="18"/>
  <c r="B8823" i="18"/>
  <c r="B8824" i="18"/>
  <c r="B8825" i="18"/>
  <c r="B8826" i="18"/>
  <c r="B8827" i="18"/>
  <c r="B8828" i="18"/>
  <c r="B8829" i="18"/>
  <c r="B8830" i="18"/>
  <c r="B8831" i="18"/>
  <c r="B8832" i="18"/>
  <c r="B8833" i="18"/>
  <c r="B8834" i="18"/>
  <c r="B8835" i="18"/>
  <c r="B8836" i="18"/>
  <c r="B8837" i="18"/>
  <c r="B8838" i="18"/>
  <c r="B8839" i="18"/>
  <c r="B8840" i="18"/>
  <c r="B8841" i="18"/>
  <c r="B8842" i="18"/>
  <c r="B8843" i="18"/>
  <c r="B8844" i="18"/>
  <c r="B8845" i="18"/>
  <c r="B8846" i="18"/>
  <c r="B8847" i="18"/>
  <c r="B8848" i="18"/>
  <c r="B8849" i="18"/>
  <c r="B8850" i="18"/>
  <c r="B8851" i="18"/>
  <c r="B8852" i="18"/>
  <c r="B8853" i="18"/>
  <c r="B8854" i="18"/>
  <c r="B8855" i="18"/>
  <c r="B8856" i="18"/>
  <c r="B8857" i="18"/>
  <c r="B8858" i="18"/>
  <c r="B8859" i="18"/>
  <c r="B8860" i="18"/>
  <c r="B8861" i="18"/>
  <c r="B8862" i="18"/>
  <c r="B8863" i="18"/>
  <c r="B8864" i="18"/>
  <c r="B8865" i="18"/>
  <c r="B8866" i="18"/>
  <c r="B8867" i="18"/>
  <c r="B8868" i="18"/>
  <c r="B8869" i="18"/>
  <c r="B8870" i="18"/>
  <c r="B8871" i="18"/>
  <c r="B8872" i="18"/>
  <c r="B8873" i="18"/>
  <c r="B8874" i="18"/>
  <c r="B8875" i="18"/>
  <c r="B8876" i="18"/>
  <c r="B8877" i="18"/>
  <c r="B8878" i="18"/>
  <c r="B8879" i="18"/>
  <c r="B8880" i="18"/>
  <c r="B8881" i="18"/>
  <c r="B8882" i="18"/>
  <c r="B8883" i="18"/>
  <c r="B8884" i="18"/>
  <c r="B8885" i="18"/>
  <c r="B8886" i="18"/>
  <c r="B8887" i="18"/>
  <c r="B8888" i="18"/>
  <c r="B8889" i="18"/>
  <c r="B8890" i="18"/>
  <c r="B8891" i="18"/>
  <c r="B8892" i="18"/>
  <c r="B8893" i="18"/>
  <c r="B8894" i="18"/>
  <c r="B8895" i="18"/>
  <c r="B8896" i="18"/>
  <c r="B8897" i="18"/>
  <c r="B8898" i="18"/>
  <c r="B8899" i="18"/>
  <c r="B8900" i="18"/>
  <c r="B8901" i="18"/>
  <c r="B8902" i="18"/>
  <c r="B8903" i="18"/>
  <c r="B8904" i="18"/>
  <c r="B8905" i="18"/>
  <c r="B8906" i="18"/>
  <c r="B8907" i="18"/>
  <c r="B8908" i="18"/>
  <c r="B8909" i="18"/>
  <c r="B8910" i="18"/>
  <c r="B8911" i="18"/>
  <c r="B8912" i="18"/>
  <c r="B8913" i="18"/>
  <c r="B8914" i="18"/>
  <c r="B8915" i="18"/>
  <c r="B8916" i="18"/>
  <c r="B8917" i="18"/>
  <c r="B8918" i="18"/>
  <c r="B8919" i="18"/>
  <c r="B8920" i="18"/>
  <c r="B8921" i="18"/>
  <c r="B8922" i="18"/>
  <c r="B8923" i="18"/>
  <c r="B8924" i="18"/>
  <c r="B8925" i="18"/>
  <c r="B8926" i="18"/>
  <c r="B8927" i="18"/>
  <c r="B8928" i="18"/>
  <c r="B8929" i="18"/>
  <c r="B8930" i="18"/>
  <c r="B8931" i="18"/>
  <c r="B8932" i="18"/>
  <c r="B8933" i="18"/>
  <c r="B8934" i="18"/>
  <c r="B8935" i="18"/>
  <c r="B8936" i="18"/>
  <c r="B8937" i="18"/>
  <c r="B8938" i="18"/>
  <c r="B8939" i="18"/>
  <c r="B8940" i="18"/>
  <c r="B8941" i="18"/>
  <c r="B8942" i="18"/>
  <c r="B8943" i="18"/>
  <c r="B8944" i="18"/>
  <c r="B8945" i="18"/>
  <c r="B8946" i="18"/>
  <c r="B8947" i="18"/>
  <c r="B8948" i="18"/>
  <c r="B8949" i="18"/>
  <c r="B8950" i="18"/>
  <c r="B8951" i="18"/>
  <c r="B8952" i="18"/>
  <c r="B8953" i="18"/>
  <c r="B8954" i="18"/>
  <c r="B8955" i="18"/>
  <c r="B8956" i="18"/>
  <c r="B8957" i="18"/>
  <c r="B8958" i="18"/>
  <c r="B8959" i="18"/>
  <c r="B8960" i="18"/>
  <c r="B8961" i="18"/>
  <c r="B8962" i="18"/>
  <c r="B8963" i="18"/>
  <c r="B8964" i="18"/>
  <c r="B8965" i="18"/>
  <c r="B8966" i="18"/>
  <c r="B8967" i="18"/>
  <c r="B8968" i="18"/>
  <c r="B8969" i="18"/>
  <c r="B8970" i="18"/>
  <c r="B8971" i="18"/>
  <c r="B8972" i="18"/>
  <c r="B8973" i="18"/>
  <c r="B8974" i="18"/>
  <c r="B8975" i="18"/>
  <c r="B8976" i="18"/>
  <c r="B8977" i="18"/>
  <c r="B8978" i="18"/>
  <c r="B8979" i="18"/>
  <c r="B8980" i="18"/>
  <c r="B8981" i="18"/>
  <c r="B8982" i="18"/>
  <c r="B8983" i="18"/>
  <c r="B8984" i="18"/>
  <c r="B8985" i="18"/>
  <c r="B8986" i="18"/>
  <c r="B8987" i="18"/>
  <c r="B8988" i="18"/>
  <c r="B8989" i="18"/>
  <c r="B8990" i="18"/>
  <c r="B8991" i="18"/>
  <c r="B8992" i="18"/>
  <c r="B8993" i="18"/>
  <c r="B8994" i="18"/>
  <c r="B8995" i="18"/>
  <c r="B8996" i="18"/>
  <c r="B8997" i="18"/>
  <c r="B8998" i="18"/>
  <c r="B8999" i="18"/>
  <c r="B9000" i="18"/>
  <c r="B9001" i="18"/>
  <c r="B9002" i="18"/>
  <c r="B9003" i="18"/>
  <c r="B9004" i="18"/>
  <c r="B9005" i="18"/>
  <c r="B9006" i="18"/>
  <c r="B9007" i="18"/>
  <c r="B9008" i="18"/>
  <c r="B9009" i="18"/>
  <c r="B9010" i="18"/>
  <c r="B9011" i="18"/>
  <c r="B9012" i="18"/>
  <c r="B9013" i="18"/>
  <c r="B9014" i="18"/>
  <c r="B9015" i="18"/>
  <c r="B9016" i="18"/>
  <c r="B9017" i="18"/>
  <c r="B9018" i="18"/>
  <c r="B9019" i="18"/>
  <c r="B9020" i="18"/>
  <c r="B9021" i="18"/>
  <c r="B9022" i="18"/>
  <c r="B9023" i="18"/>
  <c r="B9024" i="18"/>
  <c r="B9025" i="18"/>
  <c r="B9026" i="18"/>
  <c r="B9027" i="18"/>
  <c r="B9028" i="18"/>
  <c r="B9029" i="18"/>
  <c r="B9030" i="18"/>
  <c r="B9031" i="18"/>
  <c r="B9032" i="18"/>
  <c r="B9033" i="18"/>
  <c r="B9034" i="18"/>
  <c r="B9035" i="18"/>
  <c r="B9036" i="18"/>
  <c r="B9037" i="18"/>
  <c r="B9038" i="18"/>
  <c r="B9039" i="18"/>
  <c r="B9040" i="18"/>
  <c r="B9041" i="18"/>
  <c r="B9042" i="18"/>
  <c r="B9043" i="18"/>
  <c r="B9044" i="18"/>
  <c r="B9045" i="18"/>
  <c r="B9046" i="18"/>
  <c r="B9047" i="18"/>
  <c r="B9048" i="18"/>
  <c r="B9049" i="18"/>
  <c r="B9050" i="18"/>
  <c r="B9051" i="18"/>
  <c r="B9052" i="18"/>
  <c r="B9053" i="18"/>
  <c r="B9054" i="18"/>
  <c r="B9055" i="18"/>
  <c r="B9056" i="18"/>
  <c r="B9057" i="18"/>
  <c r="B9058" i="18"/>
  <c r="B9059" i="18"/>
  <c r="B9060" i="18"/>
  <c r="B9061" i="18"/>
  <c r="B9062" i="18"/>
  <c r="B9063" i="18"/>
  <c r="B9064" i="18"/>
  <c r="B9065" i="18"/>
  <c r="B9066" i="18"/>
  <c r="B9067" i="18"/>
  <c r="B9068" i="18"/>
  <c r="B9069" i="18"/>
  <c r="B9070" i="18"/>
  <c r="B9071" i="18"/>
  <c r="B9072" i="18"/>
  <c r="B9073" i="18"/>
  <c r="B9074" i="18"/>
  <c r="B9075" i="18"/>
  <c r="B9076" i="18"/>
  <c r="B9077" i="18"/>
  <c r="B9078" i="18"/>
  <c r="B9079" i="18"/>
  <c r="B9080" i="18"/>
  <c r="B9081" i="18"/>
  <c r="B9082" i="18"/>
  <c r="B9083" i="18"/>
  <c r="B9084" i="18"/>
  <c r="B9085" i="18"/>
  <c r="B9086" i="18"/>
  <c r="B9087" i="18"/>
  <c r="B9088" i="18"/>
  <c r="B9089" i="18"/>
  <c r="B9090" i="18"/>
  <c r="B9091" i="18"/>
  <c r="B9092" i="18"/>
  <c r="B9093" i="18"/>
  <c r="B9094" i="18"/>
  <c r="B9095" i="18"/>
  <c r="B9096" i="18"/>
  <c r="B9097" i="18"/>
  <c r="B9098" i="18"/>
  <c r="B9099" i="18"/>
  <c r="B9100" i="18"/>
  <c r="B9101" i="18"/>
  <c r="B9102" i="18"/>
  <c r="B9103" i="18"/>
  <c r="B9104" i="18"/>
  <c r="B9105" i="18"/>
  <c r="B9106" i="18"/>
  <c r="B9107" i="18"/>
  <c r="B9108" i="18"/>
  <c r="B9109" i="18"/>
  <c r="B9110" i="18"/>
  <c r="B9111" i="18"/>
  <c r="B9112" i="18"/>
  <c r="B9113" i="18"/>
  <c r="B9114" i="18"/>
  <c r="B9115" i="18"/>
  <c r="B9116" i="18"/>
  <c r="B9117" i="18"/>
  <c r="B9118" i="18"/>
  <c r="B9119" i="18"/>
  <c r="B9120" i="18"/>
  <c r="B9121" i="18"/>
  <c r="B9122" i="18"/>
  <c r="B9123" i="18"/>
  <c r="B9124" i="18"/>
  <c r="B9125" i="18"/>
  <c r="B9126" i="18"/>
  <c r="B9127" i="18"/>
  <c r="B9128" i="18"/>
  <c r="B9129" i="18"/>
  <c r="B9130" i="18"/>
  <c r="B9131" i="18"/>
  <c r="B9132" i="18"/>
  <c r="B9133" i="18"/>
  <c r="B9134" i="18"/>
  <c r="B9135" i="18"/>
  <c r="B9136" i="18"/>
  <c r="B9137" i="18"/>
  <c r="B9138" i="18"/>
  <c r="B9139" i="18"/>
  <c r="B9140" i="18"/>
  <c r="B9141" i="18"/>
  <c r="B9142" i="18"/>
  <c r="B9143" i="18"/>
  <c r="B9144" i="18"/>
  <c r="B9145" i="18"/>
  <c r="B9146" i="18"/>
  <c r="B9147" i="18"/>
  <c r="B9148" i="18"/>
  <c r="B9149" i="18"/>
  <c r="B9150" i="18"/>
  <c r="B9151" i="18"/>
  <c r="B9152" i="18"/>
  <c r="B9153" i="18"/>
  <c r="B9154" i="18"/>
  <c r="B9155" i="18"/>
  <c r="B9156" i="18"/>
  <c r="B9157" i="18"/>
  <c r="B9158" i="18"/>
  <c r="B9159" i="18"/>
  <c r="B9160" i="18"/>
  <c r="B9161" i="18"/>
  <c r="B9162" i="18"/>
  <c r="B9163" i="18"/>
  <c r="B9164" i="18"/>
  <c r="B9165" i="18"/>
  <c r="B9166" i="18"/>
  <c r="B9167" i="18"/>
  <c r="B9168" i="18"/>
  <c r="B9169" i="18"/>
  <c r="B9170" i="18"/>
  <c r="B9171" i="18"/>
  <c r="B9172" i="18"/>
  <c r="B9173" i="18"/>
  <c r="B9174" i="18"/>
  <c r="B9175" i="18"/>
  <c r="B9176" i="18"/>
  <c r="B9177" i="18"/>
  <c r="B9178" i="18"/>
  <c r="B9179" i="18"/>
  <c r="B9180" i="18"/>
  <c r="B9181" i="18"/>
  <c r="B9182" i="18"/>
  <c r="B9183" i="18"/>
  <c r="B9184" i="18"/>
  <c r="B9185" i="18"/>
  <c r="B9186" i="18"/>
  <c r="B9187" i="18"/>
  <c r="B9188" i="18"/>
  <c r="B9189" i="18"/>
  <c r="B9190" i="18"/>
  <c r="B9191" i="18"/>
  <c r="B9192" i="18"/>
  <c r="B9193" i="18"/>
  <c r="B9194" i="18"/>
  <c r="B9195" i="18"/>
  <c r="B9196" i="18"/>
  <c r="B9197" i="18"/>
  <c r="B9198" i="18"/>
  <c r="B9199" i="18"/>
  <c r="B9200" i="18"/>
  <c r="B9201" i="18"/>
  <c r="B9202" i="18"/>
  <c r="B9203" i="18"/>
  <c r="B9204" i="18"/>
  <c r="B9205" i="18"/>
  <c r="B9206" i="18"/>
  <c r="B9207" i="18"/>
  <c r="B9208" i="18"/>
  <c r="B9209" i="18"/>
  <c r="B9210" i="18"/>
  <c r="B9211" i="18"/>
  <c r="B9212" i="18"/>
  <c r="B9213" i="18"/>
  <c r="B9214" i="18"/>
  <c r="B9215" i="18"/>
  <c r="B9216" i="18"/>
  <c r="B9217" i="18"/>
  <c r="B9218" i="18"/>
  <c r="B9219" i="18"/>
  <c r="B9220" i="18"/>
  <c r="B9221" i="18"/>
  <c r="B9222" i="18"/>
  <c r="B9223" i="18"/>
  <c r="B9224" i="18"/>
  <c r="B9225" i="18"/>
  <c r="B9226" i="18"/>
  <c r="B9227" i="18"/>
  <c r="B9228" i="18"/>
  <c r="B9229" i="18"/>
  <c r="B9230" i="18"/>
  <c r="B9231" i="18"/>
  <c r="B9232" i="18"/>
  <c r="B9233" i="18"/>
  <c r="B9234" i="18"/>
  <c r="B9235" i="18"/>
  <c r="B9236" i="18"/>
  <c r="B9237" i="18"/>
  <c r="B9238" i="18"/>
  <c r="B9239" i="18"/>
  <c r="B9240" i="18"/>
  <c r="B9241" i="18"/>
  <c r="B9242" i="18"/>
  <c r="B9243" i="18"/>
  <c r="B9244" i="18"/>
  <c r="B9245" i="18"/>
  <c r="B9246" i="18"/>
  <c r="B9247" i="18"/>
  <c r="B9248" i="18"/>
  <c r="B9249" i="18"/>
  <c r="B9250" i="18"/>
  <c r="B9251" i="18"/>
  <c r="B9252" i="18"/>
  <c r="B9253" i="18"/>
  <c r="B9254" i="18"/>
  <c r="B9255" i="18"/>
  <c r="B9256" i="18"/>
  <c r="B9257" i="18"/>
  <c r="B9258" i="18"/>
  <c r="B9259" i="18"/>
  <c r="B9260" i="18"/>
  <c r="B9261" i="18"/>
  <c r="B9262" i="18"/>
  <c r="B9263" i="18"/>
  <c r="B9264" i="18"/>
  <c r="B9265" i="18"/>
  <c r="B9266" i="18"/>
  <c r="B9267" i="18"/>
  <c r="B9268" i="18"/>
  <c r="B9269" i="18"/>
  <c r="B9270" i="18"/>
  <c r="B9271" i="18"/>
  <c r="B9272" i="18"/>
  <c r="B9273" i="18"/>
  <c r="B9274" i="18"/>
  <c r="B9275" i="18"/>
  <c r="B9276" i="18"/>
  <c r="B9277" i="18"/>
  <c r="B9278" i="18"/>
  <c r="B9279" i="18"/>
  <c r="B9280" i="18"/>
  <c r="B9281" i="18"/>
  <c r="B9282" i="18"/>
  <c r="B9283" i="18"/>
  <c r="B9284" i="18"/>
  <c r="B9285" i="18"/>
  <c r="B9286" i="18"/>
  <c r="B9287" i="18"/>
  <c r="B9288" i="18"/>
  <c r="B9289" i="18"/>
  <c r="B9290" i="18"/>
  <c r="B9291" i="18"/>
  <c r="B9292" i="18"/>
  <c r="B9293" i="18"/>
  <c r="B9294" i="18"/>
  <c r="B9295" i="18"/>
  <c r="B9296" i="18"/>
  <c r="B9297" i="18"/>
  <c r="B9298" i="18"/>
  <c r="B9299" i="18"/>
  <c r="B9300" i="18"/>
  <c r="B9301" i="18"/>
  <c r="B9302" i="18"/>
  <c r="B9303" i="18"/>
  <c r="B9304" i="18"/>
  <c r="B9305" i="18"/>
  <c r="B9306" i="18"/>
  <c r="B9307" i="18"/>
  <c r="B9308" i="18"/>
  <c r="B9309" i="18"/>
  <c r="B9310" i="18"/>
  <c r="B9311" i="18"/>
  <c r="B9312" i="18"/>
  <c r="B9313" i="18"/>
  <c r="B9314" i="18"/>
  <c r="B9315" i="18"/>
  <c r="B9316" i="18"/>
  <c r="B9317" i="18"/>
  <c r="B9318" i="18"/>
  <c r="B9319" i="18"/>
  <c r="B9320" i="18"/>
  <c r="B9321" i="18"/>
  <c r="B9322" i="18"/>
  <c r="B9323" i="18"/>
  <c r="B9324" i="18"/>
  <c r="B9325" i="18"/>
  <c r="B9326" i="18"/>
  <c r="B9327" i="18"/>
  <c r="B9328" i="18"/>
  <c r="B9329" i="18"/>
  <c r="B9330" i="18"/>
  <c r="B9331" i="18"/>
  <c r="B9332" i="18"/>
  <c r="B9333" i="18"/>
  <c r="B9334" i="18"/>
  <c r="B9335" i="18"/>
  <c r="B9336" i="18"/>
  <c r="B9337" i="18"/>
  <c r="B9338" i="18"/>
  <c r="B9339" i="18"/>
  <c r="B9340" i="18"/>
  <c r="B9341" i="18"/>
  <c r="B9342" i="18"/>
  <c r="B9343" i="18"/>
  <c r="B9344" i="18"/>
  <c r="B9345" i="18"/>
  <c r="B9346" i="18"/>
  <c r="B9347" i="18"/>
  <c r="B9348" i="18"/>
  <c r="B9349" i="18"/>
  <c r="B9350" i="18"/>
  <c r="B9351" i="18"/>
  <c r="B9352" i="18"/>
  <c r="B9353" i="18"/>
  <c r="B9354" i="18"/>
  <c r="B9355" i="18"/>
  <c r="B9356" i="18"/>
  <c r="B9357" i="18"/>
  <c r="B9358" i="18"/>
  <c r="B9359" i="18"/>
  <c r="B9360" i="18"/>
  <c r="B9361" i="18"/>
  <c r="B9362" i="18"/>
  <c r="B9363" i="18"/>
  <c r="B9364" i="18"/>
  <c r="B9365" i="18"/>
  <c r="B9366" i="18"/>
  <c r="B9367" i="18"/>
  <c r="B9368" i="18"/>
  <c r="B9369" i="18"/>
  <c r="B9370" i="18"/>
  <c r="B9371" i="18"/>
  <c r="B9372" i="18"/>
  <c r="B9373" i="18"/>
  <c r="B9374" i="18"/>
  <c r="B9375" i="18"/>
  <c r="B9376" i="18"/>
  <c r="B9377" i="18"/>
  <c r="B9378" i="18"/>
  <c r="B9379" i="18"/>
  <c r="B9380" i="18"/>
  <c r="B9381" i="18"/>
  <c r="B9382" i="18"/>
  <c r="B9383" i="18"/>
  <c r="B9384" i="18"/>
  <c r="B9385" i="18"/>
  <c r="B9386" i="18"/>
  <c r="B9387" i="18"/>
  <c r="B9388" i="18"/>
  <c r="B9389" i="18"/>
  <c r="B9390" i="18"/>
  <c r="B9391" i="18"/>
  <c r="B9392" i="18"/>
  <c r="B9393" i="18"/>
  <c r="B9394" i="18"/>
  <c r="B9395" i="18"/>
  <c r="B9396" i="18"/>
  <c r="B9397" i="18"/>
  <c r="B9398" i="18"/>
  <c r="B9399" i="18"/>
  <c r="B9400" i="18"/>
  <c r="B9401" i="18"/>
  <c r="B9402" i="18"/>
  <c r="B9403" i="18"/>
  <c r="B9404" i="18"/>
  <c r="B9405" i="18"/>
  <c r="B9406" i="18"/>
  <c r="B9407" i="18"/>
  <c r="B9408" i="18"/>
  <c r="B9409" i="18"/>
  <c r="B9410" i="18"/>
  <c r="B9411" i="18"/>
  <c r="B9412" i="18"/>
  <c r="B9413" i="18"/>
  <c r="B9414" i="18"/>
  <c r="B9415" i="18"/>
  <c r="B9416" i="18"/>
  <c r="B9417" i="18"/>
  <c r="B9418" i="18"/>
  <c r="B9419" i="18"/>
  <c r="B9420" i="18"/>
  <c r="B9421" i="18"/>
  <c r="B9422" i="18"/>
  <c r="B9423" i="18"/>
  <c r="B9424" i="18"/>
  <c r="B9425" i="18"/>
  <c r="B9426" i="18"/>
  <c r="B9427" i="18"/>
  <c r="B9428" i="18"/>
  <c r="B9429" i="18"/>
  <c r="B9430" i="18"/>
  <c r="B9431" i="18"/>
  <c r="B9432" i="18"/>
  <c r="B9433" i="18"/>
  <c r="B9434" i="18"/>
  <c r="B9435" i="18"/>
  <c r="B9436" i="18"/>
  <c r="B9437" i="18"/>
  <c r="B9438" i="18"/>
  <c r="B9439" i="18"/>
  <c r="B9440" i="18"/>
  <c r="B9441" i="18"/>
  <c r="B9442" i="18"/>
  <c r="B9443" i="18"/>
  <c r="B9444" i="18"/>
  <c r="B9445" i="18"/>
  <c r="B9446" i="18"/>
  <c r="B9447" i="18"/>
  <c r="B9448" i="18"/>
  <c r="B9449" i="18"/>
  <c r="B9450" i="18"/>
  <c r="B9451" i="18"/>
  <c r="B9452" i="18"/>
  <c r="B9453" i="18"/>
  <c r="B9454" i="18"/>
  <c r="B9455" i="18"/>
  <c r="B9456" i="18"/>
  <c r="B9457" i="18"/>
  <c r="B9458" i="18"/>
  <c r="B9459" i="18"/>
  <c r="B9460" i="18"/>
  <c r="B9461" i="18"/>
  <c r="B9462" i="18"/>
  <c r="B9463" i="18"/>
  <c r="B9464" i="18"/>
  <c r="B9465" i="18"/>
  <c r="B9466" i="18"/>
  <c r="B9467" i="18"/>
  <c r="B9468" i="18"/>
  <c r="B9469" i="18"/>
  <c r="B9470" i="18"/>
  <c r="B9471" i="18"/>
  <c r="B9472" i="18"/>
  <c r="B9473" i="18"/>
  <c r="B9474" i="18"/>
  <c r="B9475" i="18"/>
  <c r="B9476" i="18"/>
  <c r="B9477" i="18"/>
  <c r="B9478" i="18"/>
  <c r="B9479" i="18"/>
  <c r="B9480" i="18"/>
  <c r="B9481" i="18"/>
  <c r="B9482" i="18"/>
  <c r="B9483" i="18"/>
  <c r="B9484" i="18"/>
  <c r="B9485" i="18"/>
  <c r="B9486" i="18"/>
  <c r="B9487" i="18"/>
  <c r="B9488" i="18"/>
  <c r="B9489" i="18"/>
  <c r="B9490" i="18"/>
  <c r="B9491" i="18"/>
  <c r="B9492" i="18"/>
  <c r="B9493" i="18"/>
  <c r="B9494" i="18"/>
  <c r="B9495" i="18"/>
  <c r="B9496" i="18"/>
  <c r="B9497" i="18"/>
  <c r="B9498" i="18"/>
  <c r="B9499" i="18"/>
  <c r="B9500" i="18"/>
  <c r="B9501" i="18"/>
  <c r="B9502" i="18"/>
  <c r="B9503" i="18"/>
  <c r="B9504" i="18"/>
  <c r="B9505" i="18"/>
  <c r="B9506" i="18"/>
  <c r="B9507" i="18"/>
  <c r="B9508" i="18"/>
  <c r="B9509" i="18"/>
  <c r="B9510" i="18"/>
  <c r="B9511" i="18"/>
  <c r="B9512" i="18"/>
  <c r="B9513" i="18"/>
  <c r="B9514" i="18"/>
  <c r="B9515" i="18"/>
  <c r="B9516" i="18"/>
  <c r="B9517" i="18"/>
  <c r="B9518" i="18"/>
  <c r="B9519" i="18"/>
  <c r="B9520" i="18"/>
  <c r="B9521" i="18"/>
  <c r="B9522" i="18"/>
  <c r="B9523" i="18"/>
  <c r="B9524" i="18"/>
  <c r="B9525" i="18"/>
  <c r="B9526" i="18"/>
  <c r="B9527" i="18"/>
  <c r="B9528" i="18"/>
  <c r="B9529" i="18"/>
  <c r="B9530" i="18"/>
  <c r="B9531" i="18"/>
  <c r="B9532" i="18"/>
  <c r="B9533" i="18"/>
  <c r="B9534" i="18"/>
  <c r="B9535" i="18"/>
  <c r="B9536" i="18"/>
  <c r="B9537" i="18"/>
  <c r="B9538" i="18"/>
  <c r="B9539" i="18"/>
  <c r="B9540" i="18"/>
  <c r="B9541" i="18"/>
  <c r="B9542" i="18"/>
  <c r="B9543" i="18"/>
  <c r="B9544" i="18"/>
  <c r="B9545" i="18"/>
  <c r="B9546" i="18"/>
  <c r="B9547" i="18"/>
  <c r="B9548" i="18"/>
  <c r="B9549" i="18"/>
  <c r="B9550" i="18"/>
  <c r="B9551" i="18"/>
  <c r="B9552" i="18"/>
  <c r="B9553" i="18"/>
  <c r="B9554" i="18"/>
  <c r="B9555" i="18"/>
  <c r="B9556" i="18"/>
  <c r="B9557" i="18"/>
  <c r="B9558" i="18"/>
  <c r="B9559" i="18"/>
  <c r="B9560" i="18"/>
  <c r="B9561" i="18"/>
  <c r="B9562" i="18"/>
  <c r="B9563" i="18"/>
  <c r="B9564" i="18"/>
  <c r="B9565" i="18"/>
  <c r="B9566" i="18"/>
  <c r="B9567" i="18"/>
  <c r="B9568" i="18"/>
  <c r="B9569" i="18"/>
  <c r="B9570" i="18"/>
  <c r="B9571" i="18"/>
  <c r="B9572" i="18"/>
  <c r="B9573" i="18"/>
  <c r="B9574" i="18"/>
  <c r="B9575" i="18"/>
  <c r="B9576" i="18"/>
  <c r="B9577" i="18"/>
  <c r="B9578" i="18"/>
  <c r="B9579" i="18"/>
  <c r="B9580" i="18"/>
  <c r="B9581" i="18"/>
  <c r="B9582" i="18"/>
  <c r="B9583" i="18"/>
  <c r="B9584" i="18"/>
  <c r="B9585" i="18"/>
  <c r="B9586" i="18"/>
  <c r="B9587" i="18"/>
  <c r="B9588" i="18"/>
  <c r="B9589" i="18"/>
  <c r="B9590" i="18"/>
  <c r="B9591" i="18"/>
  <c r="B9592" i="18"/>
  <c r="B9593" i="18"/>
  <c r="B9594" i="18"/>
  <c r="B9595" i="18"/>
  <c r="B9596" i="18"/>
  <c r="B9597" i="18"/>
  <c r="B9598" i="18"/>
  <c r="B9599" i="18"/>
  <c r="B9600" i="18"/>
  <c r="B9601" i="18"/>
  <c r="B9602" i="18"/>
  <c r="B9603" i="18"/>
  <c r="B9604" i="18"/>
  <c r="B9605" i="18"/>
  <c r="B9606" i="18"/>
  <c r="B9607" i="18"/>
  <c r="B9608" i="18"/>
  <c r="B9609" i="18"/>
  <c r="B9610" i="18"/>
  <c r="B9611" i="18"/>
  <c r="B9612" i="18"/>
  <c r="B9613" i="18"/>
  <c r="B9614" i="18"/>
  <c r="B9615" i="18"/>
  <c r="B9616" i="18"/>
  <c r="B9617" i="18"/>
  <c r="B9618" i="18"/>
  <c r="B9619" i="18"/>
  <c r="B9620" i="18"/>
  <c r="B9621" i="18"/>
  <c r="B9622" i="18"/>
  <c r="B9623" i="18"/>
  <c r="B9624" i="18"/>
  <c r="B9625" i="18"/>
  <c r="B9626" i="18"/>
  <c r="B9627" i="18"/>
  <c r="B9628" i="18"/>
  <c r="B9629" i="18"/>
  <c r="B9630" i="18"/>
  <c r="B9631" i="18"/>
  <c r="B9632" i="18"/>
  <c r="B9633" i="18"/>
  <c r="B9634" i="18"/>
  <c r="B9635" i="18"/>
  <c r="B9636" i="18"/>
  <c r="B9637" i="18"/>
  <c r="B9638" i="18"/>
  <c r="B9639" i="18"/>
  <c r="B9640" i="18"/>
  <c r="B9641" i="18"/>
  <c r="B9642" i="18"/>
  <c r="B9643" i="18"/>
  <c r="B9644" i="18"/>
  <c r="B9645" i="18"/>
  <c r="B9646" i="18"/>
  <c r="B9647" i="18"/>
  <c r="B9648" i="18"/>
  <c r="B9649" i="18"/>
  <c r="B9650" i="18"/>
  <c r="B9651" i="18"/>
  <c r="B9652" i="18"/>
  <c r="B9653" i="18"/>
  <c r="B9654" i="18"/>
  <c r="B9655" i="18"/>
  <c r="B9656" i="18"/>
  <c r="B9657" i="18"/>
  <c r="B9658" i="18"/>
  <c r="B9659" i="18"/>
  <c r="B9660" i="18"/>
  <c r="B9661" i="18"/>
  <c r="B9662" i="18"/>
  <c r="B9663" i="18"/>
  <c r="B9664" i="18"/>
  <c r="B9665" i="18"/>
  <c r="B9666" i="18"/>
  <c r="B9667" i="18"/>
  <c r="B9668" i="18"/>
  <c r="B9669" i="18"/>
  <c r="B9670" i="18"/>
  <c r="B9671" i="18"/>
  <c r="B9672" i="18"/>
  <c r="B9673" i="18"/>
  <c r="B9674" i="18"/>
  <c r="B9675" i="18"/>
  <c r="B9676" i="18"/>
  <c r="B9677" i="18"/>
  <c r="B9678" i="18"/>
  <c r="B9679" i="18"/>
  <c r="B9680" i="18"/>
  <c r="B9681" i="18"/>
  <c r="B9682" i="18"/>
  <c r="B9683" i="18"/>
  <c r="B9684" i="18"/>
  <c r="B9685" i="18"/>
  <c r="B9686" i="18"/>
  <c r="B9687" i="18"/>
  <c r="B9688" i="18"/>
  <c r="B9689" i="18"/>
  <c r="B9690" i="18"/>
  <c r="B9691" i="18"/>
  <c r="B9692" i="18"/>
  <c r="B9693" i="18"/>
  <c r="B9694" i="18"/>
  <c r="B9695" i="18"/>
  <c r="B9696" i="18"/>
  <c r="B9697" i="18"/>
  <c r="B9698" i="18"/>
  <c r="B9699" i="18"/>
  <c r="B9700" i="18"/>
  <c r="B9701" i="18"/>
  <c r="B9702" i="18"/>
  <c r="B9703" i="18"/>
  <c r="B9704" i="18"/>
  <c r="B9705" i="18"/>
  <c r="B9706" i="18"/>
  <c r="B9707" i="18"/>
  <c r="B9708" i="18"/>
  <c r="B9709" i="18"/>
  <c r="B9710" i="18"/>
  <c r="B9711" i="18"/>
  <c r="B9712" i="18"/>
  <c r="B9713" i="18"/>
  <c r="B9714" i="18"/>
  <c r="B9715" i="18"/>
  <c r="B9716" i="18"/>
  <c r="B9717" i="18"/>
  <c r="B9718" i="18"/>
  <c r="B9719" i="18"/>
  <c r="B9720" i="18"/>
  <c r="B9721" i="18"/>
  <c r="B9722" i="18"/>
  <c r="B9723" i="18"/>
  <c r="B9724" i="18"/>
  <c r="B9725" i="18"/>
  <c r="B9726" i="18"/>
  <c r="B9727" i="18"/>
  <c r="B9728" i="18"/>
  <c r="B9729" i="18"/>
  <c r="B9730" i="18"/>
  <c r="B9731" i="18"/>
  <c r="B9732" i="18"/>
  <c r="B9733" i="18"/>
  <c r="B9734" i="18"/>
  <c r="B9735" i="18"/>
  <c r="B9736" i="18"/>
  <c r="B9737" i="18"/>
  <c r="B9738" i="18"/>
  <c r="B9739" i="18"/>
  <c r="B9740" i="18"/>
  <c r="B9741" i="18"/>
  <c r="B9742" i="18"/>
  <c r="B9743" i="18"/>
  <c r="B9744" i="18"/>
  <c r="B9745" i="18"/>
  <c r="B9746" i="18"/>
  <c r="B9747" i="18"/>
  <c r="B9748" i="18"/>
  <c r="B9749" i="18"/>
  <c r="B9750" i="18"/>
  <c r="B9751" i="18"/>
  <c r="B9752" i="18"/>
  <c r="B9753" i="18"/>
  <c r="B9754" i="18"/>
  <c r="B9755" i="18"/>
  <c r="B9756" i="18"/>
  <c r="B9757" i="18"/>
  <c r="B9758" i="18"/>
  <c r="B9759" i="18"/>
  <c r="B9760" i="18"/>
  <c r="B9761" i="18"/>
  <c r="B9762" i="18"/>
  <c r="B9763" i="18"/>
  <c r="B9764" i="18"/>
  <c r="B9765" i="18"/>
  <c r="B9766" i="18"/>
  <c r="B9767" i="18"/>
  <c r="B9768" i="18"/>
  <c r="B9769" i="18"/>
  <c r="B9770" i="18"/>
  <c r="B9771" i="18"/>
  <c r="B9772" i="18"/>
  <c r="B9773" i="18"/>
  <c r="B9774" i="18"/>
  <c r="B9775" i="18"/>
  <c r="B9776" i="18"/>
  <c r="B9777" i="18"/>
  <c r="B9778" i="18"/>
  <c r="B9779" i="18"/>
  <c r="B9780" i="18"/>
  <c r="B9781" i="18"/>
  <c r="B9782" i="18"/>
  <c r="B9783" i="18"/>
  <c r="B9784" i="18"/>
  <c r="B9785" i="18"/>
  <c r="B9786" i="18"/>
  <c r="B9787" i="18"/>
  <c r="B9788" i="18"/>
  <c r="B9789" i="18"/>
  <c r="B9790" i="18"/>
  <c r="B9791" i="18"/>
  <c r="B9792" i="18"/>
  <c r="B9793" i="18"/>
  <c r="B9794" i="18"/>
  <c r="B9795" i="18"/>
  <c r="B9796" i="18"/>
  <c r="B9797" i="18"/>
  <c r="B9798" i="18"/>
  <c r="B9799" i="18"/>
  <c r="B9800" i="18"/>
  <c r="B9801" i="18"/>
  <c r="B9802" i="18"/>
  <c r="B9803" i="18"/>
  <c r="B9804" i="18"/>
  <c r="B9805" i="18"/>
  <c r="B9806" i="18"/>
  <c r="B9807" i="18"/>
  <c r="B9808" i="18"/>
  <c r="B9809" i="18"/>
  <c r="B9810" i="18"/>
  <c r="B9811" i="18"/>
  <c r="B9812" i="18"/>
  <c r="B9813" i="18"/>
  <c r="B9814" i="18"/>
  <c r="B9815" i="18"/>
  <c r="B9816" i="18"/>
  <c r="B9817" i="18"/>
  <c r="B9818" i="18"/>
  <c r="B9819" i="18"/>
  <c r="B9820" i="18"/>
  <c r="B9821" i="18"/>
  <c r="B9822" i="18"/>
  <c r="B9823" i="18"/>
  <c r="B9824" i="18"/>
  <c r="B9825" i="18"/>
  <c r="B9826" i="18"/>
  <c r="B9827" i="18"/>
  <c r="B9828" i="18"/>
  <c r="B9829" i="18"/>
  <c r="B9830" i="18"/>
  <c r="B9831" i="18"/>
  <c r="B9832" i="18"/>
  <c r="B9833" i="18"/>
  <c r="B9834" i="18"/>
  <c r="B9835" i="18"/>
  <c r="B9836" i="18"/>
  <c r="B9837" i="18"/>
  <c r="B9838" i="18"/>
  <c r="B9839" i="18"/>
  <c r="B9840" i="18"/>
  <c r="B9841" i="18"/>
  <c r="B9842" i="18"/>
  <c r="B9843" i="18"/>
  <c r="B9844" i="18"/>
  <c r="B9845" i="18"/>
  <c r="B9846" i="18"/>
  <c r="B9847" i="18"/>
  <c r="B9848" i="18"/>
  <c r="B9849" i="18"/>
  <c r="B9850" i="18"/>
  <c r="B9851" i="18"/>
  <c r="B9852" i="18"/>
  <c r="B9853" i="18"/>
  <c r="B9854" i="18"/>
  <c r="B9855" i="18"/>
  <c r="B9856" i="18"/>
  <c r="B9857" i="18"/>
  <c r="B9858" i="18"/>
  <c r="B9859" i="18"/>
  <c r="B9860" i="18"/>
  <c r="B9861" i="18"/>
  <c r="B9862" i="18"/>
  <c r="B9863" i="18"/>
  <c r="B9864" i="18"/>
  <c r="B9865" i="18"/>
  <c r="B9866" i="18"/>
  <c r="B9867" i="18"/>
  <c r="B9868" i="18"/>
  <c r="B9869" i="18"/>
  <c r="B9870" i="18"/>
  <c r="B9871" i="18"/>
  <c r="B9872" i="18"/>
  <c r="B9873" i="18"/>
  <c r="B9874" i="18"/>
  <c r="B9875" i="18"/>
  <c r="B9876" i="18"/>
  <c r="B9877" i="18"/>
  <c r="B9878" i="18"/>
  <c r="B9879" i="18"/>
  <c r="B9880" i="18"/>
  <c r="B9881" i="18"/>
  <c r="B9882" i="18"/>
  <c r="B9883" i="18"/>
  <c r="B9884" i="18"/>
  <c r="B9885" i="18"/>
  <c r="B9886" i="18"/>
  <c r="B9887" i="18"/>
  <c r="B9888" i="18"/>
  <c r="B9889" i="18"/>
  <c r="B9890" i="18"/>
  <c r="B9891" i="18"/>
  <c r="B9892" i="18"/>
  <c r="B9893" i="18"/>
  <c r="B9894" i="18"/>
  <c r="B9895" i="18"/>
  <c r="B9896" i="18"/>
  <c r="B9897" i="18"/>
  <c r="B9898" i="18"/>
  <c r="B9899" i="18"/>
  <c r="B9900" i="18"/>
  <c r="B9901" i="18"/>
  <c r="B9902" i="18"/>
  <c r="B9903" i="18"/>
  <c r="B9904" i="18"/>
  <c r="B9905" i="18"/>
  <c r="B9906" i="18"/>
  <c r="B9907" i="18"/>
  <c r="B9908" i="18"/>
  <c r="B9909" i="18"/>
  <c r="B9910" i="18"/>
  <c r="B9911" i="18"/>
  <c r="B9912" i="18"/>
  <c r="B9913" i="18"/>
  <c r="B9914" i="18"/>
  <c r="B9915" i="18"/>
  <c r="B9916" i="18"/>
  <c r="B9917" i="18"/>
  <c r="B9918" i="18"/>
  <c r="B9919" i="18"/>
  <c r="B9920" i="18"/>
  <c r="B9921" i="18"/>
  <c r="B9922" i="18"/>
  <c r="B9923" i="18"/>
  <c r="B9924" i="18"/>
  <c r="B9925" i="18"/>
  <c r="B9926" i="18"/>
  <c r="B9927" i="18"/>
  <c r="B9928" i="18"/>
  <c r="B9929" i="18"/>
  <c r="B9930" i="18"/>
  <c r="B9931" i="18"/>
  <c r="B9932" i="18"/>
  <c r="B9933" i="18"/>
  <c r="B9934" i="18"/>
  <c r="B9935" i="18"/>
  <c r="B9936" i="18"/>
  <c r="B9937" i="18"/>
  <c r="B9938" i="18"/>
  <c r="B9939" i="18"/>
  <c r="B9940" i="18"/>
  <c r="B9941" i="18"/>
  <c r="B9942" i="18"/>
  <c r="B9943" i="18"/>
  <c r="B9944" i="18"/>
  <c r="B9945" i="18"/>
  <c r="B9946" i="18"/>
  <c r="B9947" i="18"/>
  <c r="B9948" i="18"/>
  <c r="B9949" i="18"/>
  <c r="B9950" i="18"/>
  <c r="B9951" i="18"/>
  <c r="B9952" i="18"/>
  <c r="B9953" i="18"/>
  <c r="B9954" i="18"/>
  <c r="B9955" i="18"/>
  <c r="B9956" i="18"/>
  <c r="B9957" i="18"/>
  <c r="B9958" i="18"/>
  <c r="B9959" i="18"/>
  <c r="B9960" i="18"/>
  <c r="B9961" i="18"/>
  <c r="B9962" i="18"/>
  <c r="B9963" i="18"/>
  <c r="B9964" i="18"/>
  <c r="B9965" i="18"/>
  <c r="B9966" i="18"/>
  <c r="B9967" i="18"/>
  <c r="B9968" i="18"/>
  <c r="B9969" i="18"/>
  <c r="B9970" i="18"/>
  <c r="B9971" i="18"/>
  <c r="B9972" i="18"/>
  <c r="B9973" i="18"/>
  <c r="B9974" i="18"/>
  <c r="B9975" i="18"/>
  <c r="B9976" i="18"/>
  <c r="B9977" i="18"/>
  <c r="B9978" i="18"/>
  <c r="B9979" i="18"/>
  <c r="B9980" i="18"/>
  <c r="B9981" i="18"/>
  <c r="B9982" i="18"/>
  <c r="B9983" i="18"/>
  <c r="B9984" i="18"/>
  <c r="B9985" i="18"/>
  <c r="B9986" i="18"/>
  <c r="B9987" i="18"/>
  <c r="B9988" i="18"/>
  <c r="B9989" i="18"/>
  <c r="B9990" i="18"/>
  <c r="B9991" i="18"/>
  <c r="B9992" i="18"/>
  <c r="B9993" i="18"/>
  <c r="B9994" i="18"/>
  <c r="B9995" i="18"/>
  <c r="B9996" i="18"/>
  <c r="B9997" i="18"/>
  <c r="B9998" i="18"/>
  <c r="B9999" i="18"/>
  <c r="B10000" i="18"/>
  <c r="B10001" i="18"/>
  <c r="B10002" i="18"/>
  <c r="B10003" i="18"/>
  <c r="B10004" i="18"/>
  <c r="B10005" i="18"/>
  <c r="B10006" i="18"/>
  <c r="B10007" i="18"/>
  <c r="B10008" i="18"/>
  <c r="B10009" i="18"/>
  <c r="B10010" i="18"/>
  <c r="B10011" i="18"/>
  <c r="B10012" i="18"/>
  <c r="B10013" i="18"/>
  <c r="B10014" i="18"/>
  <c r="B10015" i="18"/>
  <c r="B10016" i="18"/>
  <c r="B10017" i="18"/>
  <c r="B10018" i="18"/>
  <c r="B10019" i="18"/>
  <c r="B10020" i="18"/>
  <c r="B10021" i="18"/>
  <c r="B10022" i="18"/>
  <c r="B10023" i="18"/>
  <c r="B10024" i="18"/>
  <c r="B10025" i="18"/>
  <c r="B10026" i="18"/>
  <c r="B10027" i="18"/>
  <c r="B10028" i="18"/>
  <c r="B10029" i="18"/>
  <c r="B10030" i="18"/>
  <c r="B10031" i="18"/>
  <c r="B10032" i="18"/>
  <c r="B10033" i="18"/>
  <c r="B10034" i="18"/>
  <c r="B10035" i="18"/>
  <c r="B10036" i="18"/>
  <c r="B10037" i="18"/>
  <c r="B10038" i="18"/>
  <c r="B10039" i="18"/>
  <c r="B10040" i="18"/>
  <c r="B10041" i="18"/>
  <c r="B10042" i="18"/>
  <c r="B10043" i="18"/>
  <c r="B10044" i="18"/>
  <c r="B10045" i="18"/>
  <c r="B10046" i="18"/>
  <c r="B10047" i="18"/>
  <c r="B10048" i="18"/>
  <c r="B10049" i="18"/>
  <c r="B10050" i="18"/>
  <c r="B10051" i="18"/>
  <c r="B10052" i="18"/>
  <c r="B10053" i="18"/>
  <c r="B10054" i="18"/>
  <c r="B10055" i="18"/>
  <c r="B10056" i="18"/>
  <c r="B10057" i="18"/>
  <c r="B10058" i="18"/>
  <c r="B10059" i="18"/>
  <c r="B10060" i="18"/>
  <c r="B10061" i="18"/>
  <c r="B10062" i="18"/>
  <c r="B10063" i="18"/>
  <c r="B10064" i="18"/>
  <c r="B10065" i="18"/>
  <c r="B10066" i="18"/>
  <c r="B10067" i="18"/>
  <c r="B2" i="18"/>
  <c r="A7102" i="8"/>
  <c r="A7103" i="8"/>
  <c r="A7104" i="8"/>
  <c r="A7105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6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A4539" i="8"/>
  <c r="A4540" i="8"/>
  <c r="A4541" i="8"/>
  <c r="A4542" i="8"/>
  <c r="A4543" i="8"/>
  <c r="A4544" i="8"/>
  <c r="A4545" i="8"/>
  <c r="A4546" i="8"/>
  <c r="A4547" i="8"/>
  <c r="A4548" i="8"/>
  <c r="A4549" i="8"/>
  <c r="A4550" i="8"/>
  <c r="A4551" i="8"/>
  <c r="A4552" i="8"/>
  <c r="A4553" i="8"/>
  <c r="A4554" i="8"/>
  <c r="A4555" i="8"/>
  <c r="A4556" i="8"/>
  <c r="A4557" i="8"/>
  <c r="A4558" i="8"/>
  <c r="A4559" i="8"/>
  <c r="A4560" i="8"/>
  <c r="A4561" i="8"/>
  <c r="A4562" i="8"/>
  <c r="A4563" i="8"/>
  <c r="A4564" i="8"/>
  <c r="A4565" i="8"/>
  <c r="A4566" i="8"/>
  <c r="A4567" i="8"/>
  <c r="A4568" i="8"/>
  <c r="A4569" i="8"/>
  <c r="A4570" i="8"/>
  <c r="A4571" i="8"/>
  <c r="A4572" i="8"/>
  <c r="A4573" i="8"/>
  <c r="A4574" i="8"/>
  <c r="A4575" i="8"/>
  <c r="A4576" i="8"/>
  <c r="A4577" i="8"/>
  <c r="A4578" i="8"/>
  <c r="A4579" i="8"/>
  <c r="A4580" i="8"/>
  <c r="A4581" i="8"/>
  <c r="A4582" i="8"/>
  <c r="A4583" i="8"/>
  <c r="A4584" i="8"/>
  <c r="A4585" i="8"/>
  <c r="A4586" i="8"/>
  <c r="A4587" i="8"/>
  <c r="A4588" i="8"/>
  <c r="A4589" i="8"/>
  <c r="A4590" i="8"/>
  <c r="A4591" i="8"/>
  <c r="A4592" i="8"/>
  <c r="A4593" i="8"/>
  <c r="A4594" i="8"/>
  <c r="A4595" i="8"/>
  <c r="A4596" i="8"/>
  <c r="A4597" i="8"/>
  <c r="A4598" i="8"/>
  <c r="A4599" i="8"/>
  <c r="A4600" i="8"/>
  <c r="A4601" i="8"/>
  <c r="A4602" i="8"/>
  <c r="A4603" i="8"/>
  <c r="A4604" i="8"/>
  <c r="A4605" i="8"/>
  <c r="A4606" i="8"/>
  <c r="A4607" i="8"/>
  <c r="A4608" i="8"/>
  <c r="A4609" i="8"/>
  <c r="A4610" i="8"/>
  <c r="A4611" i="8"/>
  <c r="A4612" i="8"/>
  <c r="A4613" i="8"/>
  <c r="A4614" i="8"/>
  <c r="A4615" i="8"/>
  <c r="A4616" i="8"/>
  <c r="A4617" i="8"/>
  <c r="A4618" i="8"/>
  <c r="A4619" i="8"/>
  <c r="A4620" i="8"/>
  <c r="A4621" i="8"/>
  <c r="A4622" i="8"/>
  <c r="A4623" i="8"/>
  <c r="A4624" i="8"/>
  <c r="A4625" i="8"/>
  <c r="A4626" i="8"/>
  <c r="A4627" i="8"/>
  <c r="A4628" i="8"/>
  <c r="A4629" i="8"/>
  <c r="A4630" i="8"/>
  <c r="A4631" i="8"/>
  <c r="A4632" i="8"/>
  <c r="A4633" i="8"/>
  <c r="A4634" i="8"/>
  <c r="A4635" i="8"/>
  <c r="A4636" i="8"/>
  <c r="A4637" i="8"/>
  <c r="A4638" i="8"/>
  <c r="A4639" i="8"/>
  <c r="A4640" i="8"/>
  <c r="A4641" i="8"/>
  <c r="A4642" i="8"/>
  <c r="A4643" i="8"/>
  <c r="A4644" i="8"/>
  <c r="A4645" i="8"/>
  <c r="A4646" i="8"/>
  <c r="A4647" i="8"/>
  <c r="A4648" i="8"/>
  <c r="A4649" i="8"/>
  <c r="A4650" i="8"/>
  <c r="A4651" i="8"/>
  <c r="A4652" i="8"/>
  <c r="A4653" i="8"/>
  <c r="A4654" i="8"/>
  <c r="A4655" i="8"/>
  <c r="A4656" i="8"/>
  <c r="A4657" i="8"/>
  <c r="A4658" i="8"/>
  <c r="A4659" i="8"/>
  <c r="A4660" i="8"/>
  <c r="A4661" i="8"/>
  <c r="A4662" i="8"/>
  <c r="A4663" i="8"/>
  <c r="A4664" i="8"/>
  <c r="A4665" i="8"/>
  <c r="A4666" i="8"/>
  <c r="A4667" i="8"/>
  <c r="A4668" i="8"/>
  <c r="A4669" i="8"/>
  <c r="A4670" i="8"/>
  <c r="A4671" i="8"/>
  <c r="A4672" i="8"/>
  <c r="A4673" i="8"/>
  <c r="A4674" i="8"/>
  <c r="A4675" i="8"/>
  <c r="A4676" i="8"/>
  <c r="A4677" i="8"/>
  <c r="A4678" i="8"/>
  <c r="A4679" i="8"/>
  <c r="A4680" i="8"/>
  <c r="A4681" i="8"/>
  <c r="A4682" i="8"/>
  <c r="A4683" i="8"/>
  <c r="A4684" i="8"/>
  <c r="A4685" i="8"/>
  <c r="A4686" i="8"/>
  <c r="A4687" i="8"/>
  <c r="A4688" i="8"/>
  <c r="A4689" i="8"/>
  <c r="A4690" i="8"/>
  <c r="A4691" i="8"/>
  <c r="A4692" i="8"/>
  <c r="A4693" i="8"/>
  <c r="A4694" i="8"/>
  <c r="A4695" i="8"/>
  <c r="A4696" i="8"/>
  <c r="A4697" i="8"/>
  <c r="A4698" i="8"/>
  <c r="A4699" i="8"/>
  <c r="A4700" i="8"/>
  <c r="A4701" i="8"/>
  <c r="A4702" i="8"/>
  <c r="A4703" i="8"/>
  <c r="A4704" i="8"/>
  <c r="A4705" i="8"/>
  <c r="A4706" i="8"/>
  <c r="A4707" i="8"/>
  <c r="A4708" i="8"/>
  <c r="A4709" i="8"/>
  <c r="A4710" i="8"/>
  <c r="A4711" i="8"/>
  <c r="A4712" i="8"/>
  <c r="A4713" i="8"/>
  <c r="A4714" i="8"/>
  <c r="A4715" i="8"/>
  <c r="A4716" i="8"/>
  <c r="A4717" i="8"/>
  <c r="A4718" i="8"/>
  <c r="A4719" i="8"/>
  <c r="A4720" i="8"/>
  <c r="A4721" i="8"/>
  <c r="A4722" i="8"/>
  <c r="A4723" i="8"/>
  <c r="A4724" i="8"/>
  <c r="A4725" i="8"/>
  <c r="A4726" i="8"/>
  <c r="A4727" i="8"/>
  <c r="A4728" i="8"/>
  <c r="A4729" i="8"/>
  <c r="A4730" i="8"/>
  <c r="A4731" i="8"/>
  <c r="A4732" i="8"/>
  <c r="A4733" i="8"/>
  <c r="A4734" i="8"/>
  <c r="A4735" i="8"/>
  <c r="A4736" i="8"/>
  <c r="A4737" i="8"/>
  <c r="A4738" i="8"/>
  <c r="A4739" i="8"/>
  <c r="A4740" i="8"/>
  <c r="A4741" i="8"/>
  <c r="A4742" i="8"/>
  <c r="A4743" i="8"/>
  <c r="A4744" i="8"/>
  <c r="A4745" i="8"/>
  <c r="A4746" i="8"/>
  <c r="A4747" i="8"/>
  <c r="A4748" i="8"/>
  <c r="A4749" i="8"/>
  <c r="A4750" i="8"/>
  <c r="A4751" i="8"/>
  <c r="A4752" i="8"/>
  <c r="A4753" i="8"/>
  <c r="A4754" i="8"/>
  <c r="A4755" i="8"/>
  <c r="A4756" i="8"/>
  <c r="A4757" i="8"/>
  <c r="A4758" i="8"/>
  <c r="A4759" i="8"/>
  <c r="A4760" i="8"/>
  <c r="A4761" i="8"/>
  <c r="A4762" i="8"/>
  <c r="A4763" i="8"/>
  <c r="A4764" i="8"/>
  <c r="A4765" i="8"/>
  <c r="A4766" i="8"/>
  <c r="A4767" i="8"/>
  <c r="A4768" i="8"/>
  <c r="A4769" i="8"/>
  <c r="A4770" i="8"/>
  <c r="A4771" i="8"/>
  <c r="A4772" i="8"/>
  <c r="A4773" i="8"/>
  <c r="A4774" i="8"/>
  <c r="A4775" i="8"/>
  <c r="A4776" i="8"/>
  <c r="A4777" i="8"/>
  <c r="A4778" i="8"/>
  <c r="A4779" i="8"/>
  <c r="A4780" i="8"/>
  <c r="A4781" i="8"/>
  <c r="A4782" i="8"/>
  <c r="A4783" i="8"/>
  <c r="A4784" i="8"/>
  <c r="A4785" i="8"/>
  <c r="A4786" i="8"/>
  <c r="A4787" i="8"/>
  <c r="A4788" i="8"/>
  <c r="A4789" i="8"/>
  <c r="A4790" i="8"/>
  <c r="A4791" i="8"/>
  <c r="A4792" i="8"/>
  <c r="A4793" i="8"/>
  <c r="A4794" i="8"/>
  <c r="A4795" i="8"/>
  <c r="A4796" i="8"/>
  <c r="A4797" i="8"/>
  <c r="A4798" i="8"/>
  <c r="A4799" i="8"/>
  <c r="A4800" i="8"/>
  <c r="A4801" i="8"/>
  <c r="A4802" i="8"/>
  <c r="A4803" i="8"/>
  <c r="A4804" i="8"/>
  <c r="A4805" i="8"/>
  <c r="A4806" i="8"/>
  <c r="A4807" i="8"/>
  <c r="A4808" i="8"/>
  <c r="A4809" i="8"/>
  <c r="A4810" i="8"/>
  <c r="A4811" i="8"/>
  <c r="A4812" i="8"/>
  <c r="A4813" i="8"/>
  <c r="A4814" i="8"/>
  <c r="A4815" i="8"/>
  <c r="A4816" i="8"/>
  <c r="A4817" i="8"/>
  <c r="A4818" i="8"/>
  <c r="A4819" i="8"/>
  <c r="A4820" i="8"/>
  <c r="A4821" i="8"/>
  <c r="A4822" i="8"/>
  <c r="A4823" i="8"/>
  <c r="A4824" i="8"/>
  <c r="A4825" i="8"/>
  <c r="A4826" i="8"/>
  <c r="A4827" i="8"/>
  <c r="A4828" i="8"/>
  <c r="A4829" i="8"/>
  <c r="A4830" i="8"/>
  <c r="A4831" i="8"/>
  <c r="A4832" i="8"/>
  <c r="A4833" i="8"/>
  <c r="A4834" i="8"/>
  <c r="A4835" i="8"/>
  <c r="A4836" i="8"/>
  <c r="A4837" i="8"/>
  <c r="A4838" i="8"/>
  <c r="A4839" i="8"/>
  <c r="A4840" i="8"/>
  <c r="A4841" i="8"/>
  <c r="A4842" i="8"/>
  <c r="A4843" i="8"/>
  <c r="A4844" i="8"/>
  <c r="A4845" i="8"/>
  <c r="A4846" i="8"/>
  <c r="A4847" i="8"/>
  <c r="A4848" i="8"/>
  <c r="A4849" i="8"/>
  <c r="A4850" i="8"/>
  <c r="A4851" i="8"/>
  <c r="A4852" i="8"/>
  <c r="A4853" i="8"/>
  <c r="A4854" i="8"/>
  <c r="A4855" i="8"/>
  <c r="A4856" i="8"/>
  <c r="A4857" i="8"/>
  <c r="A4858" i="8"/>
  <c r="A4859" i="8"/>
  <c r="A4860" i="8"/>
  <c r="A4861" i="8"/>
  <c r="A4862" i="8"/>
  <c r="A4863" i="8"/>
  <c r="A4864" i="8"/>
  <c r="A4865" i="8"/>
  <c r="A4866" i="8"/>
  <c r="A4867" i="8"/>
  <c r="A4868" i="8"/>
  <c r="A4869" i="8"/>
  <c r="A4870" i="8"/>
  <c r="A4871" i="8"/>
  <c r="A4872" i="8"/>
  <c r="A4873" i="8"/>
  <c r="A4874" i="8"/>
  <c r="A4875" i="8"/>
  <c r="A4876" i="8"/>
  <c r="A4877" i="8"/>
  <c r="A4878" i="8"/>
  <c r="A4879" i="8"/>
  <c r="A4880" i="8"/>
  <c r="A4881" i="8"/>
  <c r="A4882" i="8"/>
  <c r="A4883" i="8"/>
  <c r="A4884" i="8"/>
  <c r="A4885" i="8"/>
  <c r="A4886" i="8"/>
  <c r="A4887" i="8"/>
  <c r="A4888" i="8"/>
  <c r="A4889" i="8"/>
  <c r="A4890" i="8"/>
  <c r="A4891" i="8"/>
  <c r="A4892" i="8"/>
  <c r="A4893" i="8"/>
  <c r="A4894" i="8"/>
  <c r="A4895" i="8"/>
  <c r="A4896" i="8"/>
  <c r="A4897" i="8"/>
  <c r="A4898" i="8"/>
  <c r="A4899" i="8"/>
  <c r="A4900" i="8"/>
  <c r="A4901" i="8"/>
  <c r="A4902" i="8"/>
  <c r="A4903" i="8"/>
  <c r="A4904" i="8"/>
  <c r="A4905" i="8"/>
  <c r="A4906" i="8"/>
  <c r="A4907" i="8"/>
  <c r="A4908" i="8"/>
  <c r="A4909" i="8"/>
  <c r="A4910" i="8"/>
  <c r="A4911" i="8"/>
  <c r="A4912" i="8"/>
  <c r="A4913" i="8"/>
  <c r="A4914" i="8"/>
  <c r="A4915" i="8"/>
  <c r="A4916" i="8"/>
  <c r="A4917" i="8"/>
  <c r="A4918" i="8"/>
  <c r="A4919" i="8"/>
  <c r="A4920" i="8"/>
  <c r="A4921" i="8"/>
  <c r="A4922" i="8"/>
  <c r="A4923" i="8"/>
  <c r="A4924" i="8"/>
  <c r="A4925" i="8"/>
  <c r="A4926" i="8"/>
  <c r="A4927" i="8"/>
  <c r="A4928" i="8"/>
  <c r="A4929" i="8"/>
  <c r="A4930" i="8"/>
  <c r="A4931" i="8"/>
  <c r="A4932" i="8"/>
  <c r="A4933" i="8"/>
  <c r="A4934" i="8"/>
  <c r="A4935" i="8"/>
  <c r="A4936" i="8"/>
  <c r="A4937" i="8"/>
  <c r="A4938" i="8"/>
  <c r="A4939" i="8"/>
  <c r="A4940" i="8"/>
  <c r="A4941" i="8"/>
  <c r="A4942" i="8"/>
  <c r="A4943" i="8"/>
  <c r="A4944" i="8"/>
  <c r="A4945" i="8"/>
  <c r="A4946" i="8"/>
  <c r="A4947" i="8"/>
  <c r="A4948" i="8"/>
  <c r="A4949" i="8"/>
  <c r="A4950" i="8"/>
  <c r="A4951" i="8"/>
  <c r="A4952" i="8"/>
  <c r="A4953" i="8"/>
  <c r="A4954" i="8"/>
  <c r="A4955" i="8"/>
  <c r="A4956" i="8"/>
  <c r="A4957" i="8"/>
  <c r="A4958" i="8"/>
  <c r="A4959" i="8"/>
  <c r="A4960" i="8"/>
  <c r="A4961" i="8"/>
  <c r="A4962" i="8"/>
  <c r="A4963" i="8"/>
  <c r="A4964" i="8"/>
  <c r="A4965" i="8"/>
  <c r="A4966" i="8"/>
  <c r="A4967" i="8"/>
  <c r="A4968" i="8"/>
  <c r="A4969" i="8"/>
  <c r="A4970" i="8"/>
  <c r="A4971" i="8"/>
  <c r="A4972" i="8"/>
  <c r="A4973" i="8"/>
  <c r="A4974" i="8"/>
  <c r="A4975" i="8"/>
  <c r="A4976" i="8"/>
  <c r="A4977" i="8"/>
  <c r="A4978" i="8"/>
  <c r="A4979" i="8"/>
  <c r="A4980" i="8"/>
  <c r="A4981" i="8"/>
  <c r="A4982" i="8"/>
  <c r="A4983" i="8"/>
  <c r="A4984" i="8"/>
  <c r="A4985" i="8"/>
  <c r="A4986" i="8"/>
  <c r="A4987" i="8"/>
  <c r="A4988" i="8"/>
  <c r="A4989" i="8"/>
  <c r="A4990" i="8"/>
  <c r="A4991" i="8"/>
  <c r="A4992" i="8"/>
  <c r="A4993" i="8"/>
  <c r="A4994" i="8"/>
  <c r="A4995" i="8"/>
  <c r="A4996" i="8"/>
  <c r="A4997" i="8"/>
  <c r="A4998" i="8"/>
  <c r="A4999" i="8"/>
  <c r="A5000" i="8"/>
  <c r="A5001" i="8"/>
  <c r="A5002" i="8"/>
  <c r="A5003" i="8"/>
  <c r="A5004" i="8"/>
  <c r="A5005" i="8"/>
  <c r="A5006" i="8"/>
  <c r="A5007" i="8"/>
  <c r="A5008" i="8"/>
  <c r="A5009" i="8"/>
  <c r="A5010" i="8"/>
  <c r="A5011" i="8"/>
  <c r="A5012" i="8"/>
  <c r="A5013" i="8"/>
  <c r="A5014" i="8"/>
  <c r="A5015" i="8"/>
  <c r="A5016" i="8"/>
  <c r="A5017" i="8"/>
  <c r="A5018" i="8"/>
  <c r="A5019" i="8"/>
  <c r="A5020" i="8"/>
  <c r="A5021" i="8"/>
  <c r="A5022" i="8"/>
  <c r="A5023" i="8"/>
  <c r="A5024" i="8"/>
  <c r="A5025" i="8"/>
  <c r="A5026" i="8"/>
  <c r="A5027" i="8"/>
  <c r="A5028" i="8"/>
  <c r="A5029" i="8"/>
  <c r="A5030" i="8"/>
  <c r="A5031" i="8"/>
  <c r="A5032" i="8"/>
  <c r="A5033" i="8"/>
  <c r="A5034" i="8"/>
  <c r="A5035" i="8"/>
  <c r="A5036" i="8"/>
  <c r="A5037" i="8"/>
  <c r="A5038" i="8"/>
  <c r="A5039" i="8"/>
  <c r="A5040" i="8"/>
  <c r="A5041" i="8"/>
  <c r="A5042" i="8"/>
  <c r="A5043" i="8"/>
  <c r="A5044" i="8"/>
  <c r="A5045" i="8"/>
  <c r="A5046" i="8"/>
  <c r="A5047" i="8"/>
  <c r="A5048" i="8"/>
  <c r="A5049" i="8"/>
  <c r="A5050" i="8"/>
  <c r="A5051" i="8"/>
  <c r="A5052" i="8"/>
  <c r="A5053" i="8"/>
  <c r="A5054" i="8"/>
  <c r="A5055" i="8"/>
  <c r="A5056" i="8"/>
  <c r="A5057" i="8"/>
  <c r="A5058" i="8"/>
  <c r="A5059" i="8"/>
  <c r="A5060" i="8"/>
  <c r="A5061" i="8"/>
  <c r="A5062" i="8"/>
  <c r="A5063" i="8"/>
  <c r="A5064" i="8"/>
  <c r="A5065" i="8"/>
  <c r="A5066" i="8"/>
  <c r="A5067" i="8"/>
  <c r="A5068" i="8"/>
  <c r="A5069" i="8"/>
  <c r="A5070" i="8"/>
  <c r="A5071" i="8"/>
  <c r="A5072" i="8"/>
  <c r="A5073" i="8"/>
  <c r="A5074" i="8"/>
  <c r="A5075" i="8"/>
  <c r="A5076" i="8"/>
  <c r="A5077" i="8"/>
  <c r="A5078" i="8"/>
  <c r="A5079" i="8"/>
  <c r="A5080" i="8"/>
  <c r="A5081" i="8"/>
  <c r="A5082" i="8"/>
  <c r="A5083" i="8"/>
  <c r="A5084" i="8"/>
  <c r="A5085" i="8"/>
  <c r="A5086" i="8"/>
  <c r="A5087" i="8"/>
  <c r="A5088" i="8"/>
  <c r="A5089" i="8"/>
  <c r="A5090" i="8"/>
  <c r="A5091" i="8"/>
  <c r="A5092" i="8"/>
  <c r="A5093" i="8"/>
  <c r="A5094" i="8"/>
  <c r="A5095" i="8"/>
  <c r="A5096" i="8"/>
  <c r="A5097" i="8"/>
  <c r="A5098" i="8"/>
  <c r="A5099" i="8"/>
  <c r="A5100" i="8"/>
  <c r="A5101" i="8"/>
  <c r="A5102" i="8"/>
  <c r="A5103" i="8"/>
  <c r="A5104" i="8"/>
  <c r="A5105" i="8"/>
  <c r="A5106" i="8"/>
  <c r="A5107" i="8"/>
  <c r="A5108" i="8"/>
  <c r="A5109" i="8"/>
  <c r="A5110" i="8"/>
  <c r="A5111" i="8"/>
  <c r="A5112" i="8"/>
  <c r="A5113" i="8"/>
  <c r="A5114" i="8"/>
  <c r="A5115" i="8"/>
  <c r="A5116" i="8"/>
  <c r="A5117" i="8"/>
  <c r="A5118" i="8"/>
  <c r="A5119" i="8"/>
  <c r="A5120" i="8"/>
  <c r="A5121" i="8"/>
  <c r="A5122" i="8"/>
  <c r="A5123" i="8"/>
  <c r="A5124" i="8"/>
  <c r="A5125" i="8"/>
  <c r="A5126" i="8"/>
  <c r="A5127" i="8"/>
  <c r="A5128" i="8"/>
  <c r="A5129" i="8"/>
  <c r="A5130" i="8"/>
  <c r="A5131" i="8"/>
  <c r="A5132" i="8"/>
  <c r="A5133" i="8"/>
  <c r="A5134" i="8"/>
  <c r="A5135" i="8"/>
  <c r="A5136" i="8"/>
  <c r="A5137" i="8"/>
  <c r="A5138" i="8"/>
  <c r="A5139" i="8"/>
  <c r="A5140" i="8"/>
  <c r="A5141" i="8"/>
  <c r="A5142" i="8"/>
  <c r="A5143" i="8"/>
  <c r="A5144" i="8"/>
  <c r="A5145" i="8"/>
  <c r="A5146" i="8"/>
  <c r="A5147" i="8"/>
  <c r="A5148" i="8"/>
  <c r="A5149" i="8"/>
  <c r="A5150" i="8"/>
  <c r="A5151" i="8"/>
  <c r="A5152" i="8"/>
  <c r="A5153" i="8"/>
  <c r="A5154" i="8"/>
  <c r="A5155" i="8"/>
  <c r="A5156" i="8"/>
  <c r="A5157" i="8"/>
  <c r="A5158" i="8"/>
  <c r="A5159" i="8"/>
  <c r="A5160" i="8"/>
  <c r="A5161" i="8"/>
  <c r="A5162" i="8"/>
  <c r="A5163" i="8"/>
  <c r="A5164" i="8"/>
  <c r="A5165" i="8"/>
  <c r="A5166" i="8"/>
  <c r="A5167" i="8"/>
  <c r="A5168" i="8"/>
  <c r="A5169" i="8"/>
  <c r="A5170" i="8"/>
  <c r="A5171" i="8"/>
  <c r="A5172" i="8"/>
  <c r="A5173" i="8"/>
  <c r="A5174" i="8"/>
  <c r="A5175" i="8"/>
  <c r="A5176" i="8"/>
  <c r="A5177" i="8"/>
  <c r="A5178" i="8"/>
  <c r="A5179" i="8"/>
  <c r="A5180" i="8"/>
  <c r="A5181" i="8"/>
  <c r="A5182" i="8"/>
  <c r="A5183" i="8"/>
  <c r="A5184" i="8"/>
  <c r="A5185" i="8"/>
  <c r="A5186" i="8"/>
  <c r="A5187" i="8"/>
  <c r="A5188" i="8"/>
  <c r="A5189" i="8"/>
  <c r="A5190" i="8"/>
  <c r="A5191" i="8"/>
  <c r="A5192" i="8"/>
  <c r="A5193" i="8"/>
  <c r="A5194" i="8"/>
  <c r="A5195" i="8"/>
  <c r="A5196" i="8"/>
  <c r="A5197" i="8"/>
  <c r="A5198" i="8"/>
  <c r="A5199" i="8"/>
  <c r="A5200" i="8"/>
  <c r="A5201" i="8"/>
  <c r="A5202" i="8"/>
  <c r="A5203" i="8"/>
  <c r="A5204" i="8"/>
  <c r="A5205" i="8"/>
  <c r="A5206" i="8"/>
  <c r="A5207" i="8"/>
  <c r="A5208" i="8"/>
  <c r="A5209" i="8"/>
  <c r="A5210" i="8"/>
  <c r="A5211" i="8"/>
  <c r="A5212" i="8"/>
  <c r="A5213" i="8"/>
  <c r="A5214" i="8"/>
  <c r="A5215" i="8"/>
  <c r="A5216" i="8"/>
  <c r="A5217" i="8"/>
  <c r="A5218" i="8"/>
  <c r="A5219" i="8"/>
  <c r="A5220" i="8"/>
  <c r="A5221" i="8"/>
  <c r="A5222" i="8"/>
  <c r="A5223" i="8"/>
  <c r="A5224" i="8"/>
  <c r="A5225" i="8"/>
  <c r="A5226" i="8"/>
  <c r="A5227" i="8"/>
  <c r="A5228" i="8"/>
  <c r="A5229" i="8"/>
  <c r="A5230" i="8"/>
  <c r="A5231" i="8"/>
  <c r="A5232" i="8"/>
  <c r="A5233" i="8"/>
  <c r="A5234" i="8"/>
  <c r="A5235" i="8"/>
  <c r="A5236" i="8"/>
  <c r="A5237" i="8"/>
  <c r="A5238" i="8"/>
  <c r="A5239" i="8"/>
  <c r="A5240" i="8"/>
  <c r="A5241" i="8"/>
  <c r="A5242" i="8"/>
  <c r="A5243" i="8"/>
  <c r="A5244" i="8"/>
  <c r="A5245" i="8"/>
  <c r="A5246" i="8"/>
  <c r="A5247" i="8"/>
  <c r="A5248" i="8"/>
  <c r="A5249" i="8"/>
  <c r="A5250" i="8"/>
  <c r="A5251" i="8"/>
  <c r="A5252" i="8"/>
  <c r="A5253" i="8"/>
  <c r="A5254" i="8"/>
  <c r="A5255" i="8"/>
  <c r="A5256" i="8"/>
  <c r="A5257" i="8"/>
  <c r="A5258" i="8"/>
  <c r="A5259" i="8"/>
  <c r="A5260" i="8"/>
  <c r="A5261" i="8"/>
  <c r="A5262" i="8"/>
  <c r="A5263" i="8"/>
  <c r="A5264" i="8"/>
  <c r="A5265" i="8"/>
  <c r="A5266" i="8"/>
  <c r="A5267" i="8"/>
  <c r="A5268" i="8"/>
  <c r="A5269" i="8"/>
  <c r="A5270" i="8"/>
  <c r="A5271" i="8"/>
  <c r="A5272" i="8"/>
  <c r="A5273" i="8"/>
  <c r="A5274" i="8"/>
  <c r="A5275" i="8"/>
  <c r="A5276" i="8"/>
  <c r="A5277" i="8"/>
  <c r="A5278" i="8"/>
  <c r="A5279" i="8"/>
  <c r="A5280" i="8"/>
  <c r="A5281" i="8"/>
  <c r="A5282" i="8"/>
  <c r="A5283" i="8"/>
  <c r="A5284" i="8"/>
  <c r="A5285" i="8"/>
  <c r="A5286" i="8"/>
  <c r="A5287" i="8"/>
  <c r="A5288" i="8"/>
  <c r="A5289" i="8"/>
  <c r="A5290" i="8"/>
  <c r="A5291" i="8"/>
  <c r="A5292" i="8"/>
  <c r="A5293" i="8"/>
  <c r="A5294" i="8"/>
  <c r="A5295" i="8"/>
  <c r="A5296" i="8"/>
  <c r="A5297" i="8"/>
  <c r="A5298" i="8"/>
  <c r="A5299" i="8"/>
  <c r="A5300" i="8"/>
  <c r="A5301" i="8"/>
  <c r="A5302" i="8"/>
  <c r="A5303" i="8"/>
  <c r="A5304" i="8"/>
  <c r="A5305" i="8"/>
  <c r="A5306" i="8"/>
  <c r="A5307" i="8"/>
  <c r="A5308" i="8"/>
  <c r="A5309" i="8"/>
  <c r="A5310" i="8"/>
  <c r="A5311" i="8"/>
  <c r="A5312" i="8"/>
  <c r="A5313" i="8"/>
  <c r="A5314" i="8"/>
  <c r="A5315" i="8"/>
  <c r="A5316" i="8"/>
  <c r="A5317" i="8"/>
  <c r="A5318" i="8"/>
  <c r="A5319" i="8"/>
  <c r="A5320" i="8"/>
  <c r="A5321" i="8"/>
  <c r="A5322" i="8"/>
  <c r="A5323" i="8"/>
  <c r="A5324" i="8"/>
  <c r="A5325" i="8"/>
  <c r="A5326" i="8"/>
  <c r="A5327" i="8"/>
  <c r="A5328" i="8"/>
  <c r="A5329" i="8"/>
  <c r="A5330" i="8"/>
  <c r="A5331" i="8"/>
  <c r="A5332" i="8"/>
  <c r="A5333" i="8"/>
  <c r="A5334" i="8"/>
  <c r="A5335" i="8"/>
  <c r="A5336" i="8"/>
  <c r="A5337" i="8"/>
  <c r="A5338" i="8"/>
  <c r="A5339" i="8"/>
  <c r="A5340" i="8"/>
  <c r="A5341" i="8"/>
  <c r="A5342" i="8"/>
  <c r="A5343" i="8"/>
  <c r="A5344" i="8"/>
  <c r="A5345" i="8"/>
  <c r="A5346" i="8"/>
  <c r="A5347" i="8"/>
  <c r="A5348" i="8"/>
  <c r="A5349" i="8"/>
  <c r="A5350" i="8"/>
  <c r="A5351" i="8"/>
  <c r="A5352" i="8"/>
  <c r="A5353" i="8"/>
  <c r="A5354" i="8"/>
  <c r="A5355" i="8"/>
  <c r="A5356" i="8"/>
  <c r="A5357" i="8"/>
  <c r="A5358" i="8"/>
  <c r="A5359" i="8"/>
  <c r="A5360" i="8"/>
  <c r="A5361" i="8"/>
  <c r="A5362" i="8"/>
  <c r="A5363" i="8"/>
  <c r="A5364" i="8"/>
  <c r="A5365" i="8"/>
  <c r="A5366" i="8"/>
  <c r="A5367" i="8"/>
  <c r="A5368" i="8"/>
  <c r="A5369" i="8"/>
  <c r="A5370" i="8"/>
  <c r="A5371" i="8"/>
  <c r="A5372" i="8"/>
  <c r="A5373" i="8"/>
  <c r="A5374" i="8"/>
  <c r="A5375" i="8"/>
  <c r="A5376" i="8"/>
  <c r="A5377" i="8"/>
  <c r="A5378" i="8"/>
  <c r="A5379" i="8"/>
  <c r="A5380" i="8"/>
  <c r="A5381" i="8"/>
  <c r="A5382" i="8"/>
  <c r="A5383" i="8"/>
  <c r="A5384" i="8"/>
  <c r="A5385" i="8"/>
  <c r="A5386" i="8"/>
  <c r="A5387" i="8"/>
  <c r="A5388" i="8"/>
  <c r="A5389" i="8"/>
  <c r="A5390" i="8"/>
  <c r="A5391" i="8"/>
  <c r="A5392" i="8"/>
  <c r="A5393" i="8"/>
  <c r="A5394" i="8"/>
  <c r="A5395" i="8"/>
  <c r="A5396" i="8"/>
  <c r="A5397" i="8"/>
  <c r="A5398" i="8"/>
  <c r="A5399" i="8"/>
  <c r="A5400" i="8"/>
  <c r="A5401" i="8"/>
  <c r="A5402" i="8"/>
  <c r="A5403" i="8"/>
  <c r="A5404" i="8"/>
  <c r="A5405" i="8"/>
  <c r="A5406" i="8"/>
  <c r="A5407" i="8"/>
  <c r="A5408" i="8"/>
  <c r="A5409" i="8"/>
  <c r="A5410" i="8"/>
  <c r="A5411" i="8"/>
  <c r="A5412" i="8"/>
  <c r="A5413" i="8"/>
  <c r="A5414" i="8"/>
  <c r="A5415" i="8"/>
  <c r="A5416" i="8"/>
  <c r="A5417" i="8"/>
  <c r="A5418" i="8"/>
  <c r="A5419" i="8"/>
  <c r="A5420" i="8"/>
  <c r="A5421" i="8"/>
  <c r="A5422" i="8"/>
  <c r="A5423" i="8"/>
  <c r="A5424" i="8"/>
  <c r="A5425" i="8"/>
  <c r="A5426" i="8"/>
  <c r="A5427" i="8"/>
  <c r="A5428" i="8"/>
  <c r="A5429" i="8"/>
  <c r="A5430" i="8"/>
  <c r="A5431" i="8"/>
  <c r="A5432" i="8"/>
  <c r="A5433" i="8"/>
  <c r="A5434" i="8"/>
  <c r="A5435" i="8"/>
  <c r="A5436" i="8"/>
  <c r="A5437" i="8"/>
  <c r="A5438" i="8"/>
  <c r="A5439" i="8"/>
  <c r="A5440" i="8"/>
  <c r="A5441" i="8"/>
  <c r="A5442" i="8"/>
  <c r="A5443" i="8"/>
  <c r="A5444" i="8"/>
  <c r="A5445" i="8"/>
  <c r="A5446" i="8"/>
  <c r="A5447" i="8"/>
  <c r="A5448" i="8"/>
  <c r="A5449" i="8"/>
  <c r="A5450" i="8"/>
  <c r="A5451" i="8"/>
  <c r="A5452" i="8"/>
  <c r="A5453" i="8"/>
  <c r="A5454" i="8"/>
  <c r="A5455" i="8"/>
  <c r="A5456" i="8"/>
  <c r="A5457" i="8"/>
  <c r="A5458" i="8"/>
  <c r="A5459" i="8"/>
  <c r="A5460" i="8"/>
  <c r="A5461" i="8"/>
  <c r="A5462" i="8"/>
  <c r="A5463" i="8"/>
  <c r="A5464" i="8"/>
  <c r="A5465" i="8"/>
  <c r="A5466" i="8"/>
  <c r="A5467" i="8"/>
  <c r="A5468" i="8"/>
  <c r="A5469" i="8"/>
  <c r="A5470" i="8"/>
  <c r="A5471" i="8"/>
  <c r="A5472" i="8"/>
  <c r="A5473" i="8"/>
  <c r="A5474" i="8"/>
  <c r="A5475" i="8"/>
  <c r="A5476" i="8"/>
  <c r="A5477" i="8"/>
  <c r="A5478" i="8"/>
  <c r="A5479" i="8"/>
  <c r="A5480" i="8"/>
  <c r="A5481" i="8"/>
  <c r="A5482" i="8"/>
  <c r="A5483" i="8"/>
  <c r="A5484" i="8"/>
  <c r="A5485" i="8"/>
  <c r="A5486" i="8"/>
  <c r="A5487" i="8"/>
  <c r="A5488" i="8"/>
  <c r="A5489" i="8"/>
  <c r="A5490" i="8"/>
  <c r="A5491" i="8"/>
  <c r="A5492" i="8"/>
  <c r="A5493" i="8"/>
  <c r="A5494" i="8"/>
  <c r="A5495" i="8"/>
  <c r="A5496" i="8"/>
  <c r="A5497" i="8"/>
  <c r="A5498" i="8"/>
  <c r="A5499" i="8"/>
  <c r="A5500" i="8"/>
  <c r="A5501" i="8"/>
  <c r="A5502" i="8"/>
  <c r="A5503" i="8"/>
  <c r="A5504" i="8"/>
  <c r="A5505" i="8"/>
  <c r="A5506" i="8"/>
  <c r="A5507" i="8"/>
  <c r="A5508" i="8"/>
  <c r="A5509" i="8"/>
  <c r="A5510" i="8"/>
  <c r="A5511" i="8"/>
  <c r="A5512" i="8"/>
  <c r="A5513" i="8"/>
  <c r="A5514" i="8"/>
  <c r="A5515" i="8"/>
  <c r="A5516" i="8"/>
  <c r="A5517" i="8"/>
  <c r="A5518" i="8"/>
  <c r="A5519" i="8"/>
  <c r="A5520" i="8"/>
  <c r="A5521" i="8"/>
  <c r="A5522" i="8"/>
  <c r="A5523" i="8"/>
  <c r="A5524" i="8"/>
  <c r="A5525" i="8"/>
  <c r="A5526" i="8"/>
  <c r="A5527" i="8"/>
  <c r="A5528" i="8"/>
  <c r="A5529" i="8"/>
  <c r="A5530" i="8"/>
  <c r="A5531" i="8"/>
  <c r="A5532" i="8"/>
  <c r="A5533" i="8"/>
  <c r="A5534" i="8"/>
  <c r="A5535" i="8"/>
  <c r="A5536" i="8"/>
  <c r="A5537" i="8"/>
  <c r="A5538" i="8"/>
  <c r="A5539" i="8"/>
  <c r="A5540" i="8"/>
  <c r="A5541" i="8"/>
  <c r="A5542" i="8"/>
  <c r="A5543" i="8"/>
  <c r="A5544" i="8"/>
  <c r="A5545" i="8"/>
  <c r="A5546" i="8"/>
  <c r="A5547" i="8"/>
  <c r="A5548" i="8"/>
  <c r="A5549" i="8"/>
  <c r="A5550" i="8"/>
  <c r="A5551" i="8"/>
  <c r="A5552" i="8"/>
  <c r="A5553" i="8"/>
  <c r="A5554" i="8"/>
  <c r="A5555" i="8"/>
  <c r="A5556" i="8"/>
  <c r="A5557" i="8"/>
  <c r="A5558" i="8"/>
  <c r="A5559" i="8"/>
  <c r="A5560" i="8"/>
  <c r="A5561" i="8"/>
  <c r="A5562" i="8"/>
  <c r="A5563" i="8"/>
  <c r="A5564" i="8"/>
  <c r="A5565" i="8"/>
  <c r="A5566" i="8"/>
  <c r="A5567" i="8"/>
  <c r="A5568" i="8"/>
  <c r="A5569" i="8"/>
  <c r="A5570" i="8"/>
  <c r="A5571" i="8"/>
  <c r="A5572" i="8"/>
  <c r="A5573" i="8"/>
  <c r="A5574" i="8"/>
  <c r="A5575" i="8"/>
  <c r="A5576" i="8"/>
  <c r="A5577" i="8"/>
  <c r="A5578" i="8"/>
  <c r="A5579" i="8"/>
  <c r="A5580" i="8"/>
  <c r="A5581" i="8"/>
  <c r="A5582" i="8"/>
  <c r="A5583" i="8"/>
  <c r="A5584" i="8"/>
  <c r="A5585" i="8"/>
  <c r="A5586" i="8"/>
  <c r="A5587" i="8"/>
  <c r="A5588" i="8"/>
  <c r="A5589" i="8"/>
  <c r="A5590" i="8"/>
  <c r="A5591" i="8"/>
  <c r="A5592" i="8"/>
  <c r="A5593" i="8"/>
  <c r="A5594" i="8"/>
  <c r="A5595" i="8"/>
  <c r="A5596" i="8"/>
  <c r="A5597" i="8"/>
  <c r="A5598" i="8"/>
  <c r="A5599" i="8"/>
  <c r="A5600" i="8"/>
  <c r="A5601" i="8"/>
  <c r="A5602" i="8"/>
  <c r="A5603" i="8"/>
  <c r="A5604" i="8"/>
  <c r="A5605" i="8"/>
  <c r="A5606" i="8"/>
  <c r="A5607" i="8"/>
  <c r="A5608" i="8"/>
  <c r="A5609" i="8"/>
  <c r="A5610" i="8"/>
  <c r="A5611" i="8"/>
  <c r="A5612" i="8"/>
  <c r="A5613" i="8"/>
  <c r="A5614" i="8"/>
  <c r="A5615" i="8"/>
  <c r="A5616" i="8"/>
  <c r="A5617" i="8"/>
  <c r="A5618" i="8"/>
  <c r="A5619" i="8"/>
  <c r="A5620" i="8"/>
  <c r="A5621" i="8"/>
  <c r="A5622" i="8"/>
  <c r="A5623" i="8"/>
  <c r="A5624" i="8"/>
  <c r="A5625" i="8"/>
  <c r="A5626" i="8"/>
  <c r="A5627" i="8"/>
  <c r="A5628" i="8"/>
  <c r="A5629" i="8"/>
  <c r="A5630" i="8"/>
  <c r="A5631" i="8"/>
  <c r="A5632" i="8"/>
  <c r="A5633" i="8"/>
  <c r="A5634" i="8"/>
  <c r="A5635" i="8"/>
  <c r="A5636" i="8"/>
  <c r="A5637" i="8"/>
  <c r="A5638" i="8"/>
  <c r="A5639" i="8"/>
  <c r="A5640" i="8"/>
  <c r="A5641" i="8"/>
  <c r="A5642" i="8"/>
  <c r="A5643" i="8"/>
  <c r="A5644" i="8"/>
  <c r="A5645" i="8"/>
  <c r="A5646" i="8"/>
  <c r="A5647" i="8"/>
  <c r="A5648" i="8"/>
  <c r="A5649" i="8"/>
  <c r="A5650" i="8"/>
  <c r="A5651" i="8"/>
  <c r="A5652" i="8"/>
  <c r="A5653" i="8"/>
  <c r="A5654" i="8"/>
  <c r="A5655" i="8"/>
  <c r="A5656" i="8"/>
  <c r="A5657" i="8"/>
  <c r="A5658" i="8"/>
  <c r="A5659" i="8"/>
  <c r="A5660" i="8"/>
  <c r="A5661" i="8"/>
  <c r="A5662" i="8"/>
  <c r="A5663" i="8"/>
  <c r="A5664" i="8"/>
  <c r="A5665" i="8"/>
  <c r="A5666" i="8"/>
  <c r="A5667" i="8"/>
  <c r="A5668" i="8"/>
  <c r="A5669" i="8"/>
  <c r="A5670" i="8"/>
  <c r="A5671" i="8"/>
  <c r="A5672" i="8"/>
  <c r="A5673" i="8"/>
  <c r="A5674" i="8"/>
  <c r="A5675" i="8"/>
  <c r="A5676" i="8"/>
  <c r="A5677" i="8"/>
  <c r="A5678" i="8"/>
  <c r="A5679" i="8"/>
  <c r="A5680" i="8"/>
  <c r="A5681" i="8"/>
  <c r="A5682" i="8"/>
  <c r="A5683" i="8"/>
  <c r="A5684" i="8"/>
  <c r="A5685" i="8"/>
  <c r="A5686" i="8"/>
  <c r="A5687" i="8"/>
  <c r="A5688" i="8"/>
  <c r="A5689" i="8"/>
  <c r="A5690" i="8"/>
  <c r="A5691" i="8"/>
  <c r="A5692" i="8"/>
  <c r="A5693" i="8"/>
  <c r="A5694" i="8"/>
  <c r="A5695" i="8"/>
  <c r="A5696" i="8"/>
  <c r="A5697" i="8"/>
  <c r="A5698" i="8"/>
  <c r="A5699" i="8"/>
  <c r="A5700" i="8"/>
  <c r="A5701" i="8"/>
  <c r="A5702" i="8"/>
  <c r="A5703" i="8"/>
  <c r="A5704" i="8"/>
  <c r="A5705" i="8"/>
  <c r="A5706" i="8"/>
  <c r="A5707" i="8"/>
  <c r="A5708" i="8"/>
  <c r="A5709" i="8"/>
  <c r="A5710" i="8"/>
  <c r="A5711" i="8"/>
  <c r="A5712" i="8"/>
  <c r="A5713" i="8"/>
  <c r="A5714" i="8"/>
  <c r="A5715" i="8"/>
  <c r="A5716" i="8"/>
  <c r="A5717" i="8"/>
  <c r="A5718" i="8"/>
  <c r="A5719" i="8"/>
  <c r="A5720" i="8"/>
  <c r="A5721" i="8"/>
  <c r="A5722" i="8"/>
  <c r="A5723" i="8"/>
  <c r="A5724" i="8"/>
  <c r="A5725" i="8"/>
  <c r="A5726" i="8"/>
  <c r="A5727" i="8"/>
  <c r="A5728" i="8"/>
  <c r="A5729" i="8"/>
  <c r="A5730" i="8"/>
  <c r="A5731" i="8"/>
  <c r="A5732" i="8"/>
  <c r="A5733" i="8"/>
  <c r="A5734" i="8"/>
  <c r="A5735" i="8"/>
  <c r="A5736" i="8"/>
  <c r="A5737" i="8"/>
  <c r="A5738" i="8"/>
  <c r="A5739" i="8"/>
  <c r="A5740" i="8"/>
  <c r="A5741" i="8"/>
  <c r="A5742" i="8"/>
  <c r="A5743" i="8"/>
  <c r="A5744" i="8"/>
  <c r="A5745" i="8"/>
  <c r="A5746" i="8"/>
  <c r="A5747" i="8"/>
  <c r="A5748" i="8"/>
  <c r="A5749" i="8"/>
  <c r="A5750" i="8"/>
  <c r="A5751" i="8"/>
  <c r="A5752" i="8"/>
  <c r="A5753" i="8"/>
  <c r="A5754" i="8"/>
  <c r="A5755" i="8"/>
  <c r="A5756" i="8"/>
  <c r="A5757" i="8"/>
  <c r="A5758" i="8"/>
  <c r="A5759" i="8"/>
  <c r="A5760" i="8"/>
  <c r="A5761" i="8"/>
  <c r="A5762" i="8"/>
  <c r="A5763" i="8"/>
  <c r="A5764" i="8"/>
  <c r="A5765" i="8"/>
  <c r="A5766" i="8"/>
  <c r="A5767" i="8"/>
  <c r="A5768" i="8"/>
  <c r="A5769" i="8"/>
  <c r="A5770" i="8"/>
  <c r="A5771" i="8"/>
  <c r="A5772" i="8"/>
  <c r="A5773" i="8"/>
  <c r="A5774" i="8"/>
  <c r="A5775" i="8"/>
  <c r="A5776" i="8"/>
  <c r="A5777" i="8"/>
  <c r="A5778" i="8"/>
  <c r="A5779" i="8"/>
  <c r="A5780" i="8"/>
  <c r="A5781" i="8"/>
  <c r="A5782" i="8"/>
  <c r="A5783" i="8"/>
  <c r="A5784" i="8"/>
  <c r="A5785" i="8"/>
  <c r="A5786" i="8"/>
  <c r="A5787" i="8"/>
  <c r="A5788" i="8"/>
  <c r="A5789" i="8"/>
  <c r="A5790" i="8"/>
  <c r="A5791" i="8"/>
  <c r="A5792" i="8"/>
  <c r="A5793" i="8"/>
  <c r="A5794" i="8"/>
  <c r="A5795" i="8"/>
  <c r="A5796" i="8"/>
  <c r="A5797" i="8"/>
  <c r="A5798" i="8"/>
  <c r="A5799" i="8"/>
  <c r="A5800" i="8"/>
  <c r="A5801" i="8"/>
  <c r="A5802" i="8"/>
  <c r="A5803" i="8"/>
  <c r="A5804" i="8"/>
  <c r="A5805" i="8"/>
  <c r="A5806" i="8"/>
  <c r="A5807" i="8"/>
  <c r="A5808" i="8"/>
  <c r="A5809" i="8"/>
  <c r="A5810" i="8"/>
  <c r="A5811" i="8"/>
  <c r="A5812" i="8"/>
  <c r="A5813" i="8"/>
  <c r="A5814" i="8"/>
  <c r="A5815" i="8"/>
  <c r="A5816" i="8"/>
  <c r="A5817" i="8"/>
  <c r="A5818" i="8"/>
  <c r="A5819" i="8"/>
  <c r="A5820" i="8"/>
  <c r="A5821" i="8"/>
  <c r="A5822" i="8"/>
  <c r="A5823" i="8"/>
  <c r="A5824" i="8"/>
  <c r="A5825" i="8"/>
  <c r="A5826" i="8"/>
  <c r="A5827" i="8"/>
  <c r="A5828" i="8"/>
  <c r="A5829" i="8"/>
  <c r="A5830" i="8"/>
  <c r="A5831" i="8"/>
  <c r="A5832" i="8"/>
  <c r="A5833" i="8"/>
  <c r="A5834" i="8"/>
  <c r="A5835" i="8"/>
  <c r="A5836" i="8"/>
  <c r="A5837" i="8"/>
  <c r="A5838" i="8"/>
  <c r="A5839" i="8"/>
  <c r="A5840" i="8"/>
  <c r="A5841" i="8"/>
  <c r="A5842" i="8"/>
  <c r="A5843" i="8"/>
  <c r="A5844" i="8"/>
  <c r="A5845" i="8"/>
  <c r="A5846" i="8"/>
  <c r="A5847" i="8"/>
  <c r="A5848" i="8"/>
  <c r="A5849" i="8"/>
  <c r="A5850" i="8"/>
  <c r="A5851" i="8"/>
  <c r="A5852" i="8"/>
  <c r="A5853" i="8"/>
  <c r="A5854" i="8"/>
  <c r="A5855" i="8"/>
  <c r="A5856" i="8"/>
  <c r="A5857" i="8"/>
  <c r="A5858" i="8"/>
  <c r="A5859" i="8"/>
  <c r="A5860" i="8"/>
  <c r="A5861" i="8"/>
  <c r="A5862" i="8"/>
  <c r="A5863" i="8"/>
  <c r="A5864" i="8"/>
  <c r="A5865" i="8"/>
  <c r="A5866" i="8"/>
  <c r="A5867" i="8"/>
  <c r="A5868" i="8"/>
  <c r="A5869" i="8"/>
  <c r="A5870" i="8"/>
  <c r="A5871" i="8"/>
  <c r="A5872" i="8"/>
  <c r="A5873" i="8"/>
  <c r="A5874" i="8"/>
  <c r="A5875" i="8"/>
  <c r="A5876" i="8"/>
  <c r="A5877" i="8"/>
  <c r="A5878" i="8"/>
  <c r="A5879" i="8"/>
  <c r="A5880" i="8"/>
  <c r="A5881" i="8"/>
  <c r="A5882" i="8"/>
  <c r="A5883" i="8"/>
  <c r="A5884" i="8"/>
  <c r="A5885" i="8"/>
  <c r="A5886" i="8"/>
  <c r="A5887" i="8"/>
  <c r="A5888" i="8"/>
  <c r="A5889" i="8"/>
  <c r="A5890" i="8"/>
  <c r="A5891" i="8"/>
  <c r="A5892" i="8"/>
  <c r="A5893" i="8"/>
  <c r="A5894" i="8"/>
  <c r="A5895" i="8"/>
  <c r="A5896" i="8"/>
  <c r="A5897" i="8"/>
  <c r="A5898" i="8"/>
  <c r="A5899" i="8"/>
  <c r="A5900" i="8"/>
  <c r="A5901" i="8"/>
  <c r="A5902" i="8"/>
  <c r="A5903" i="8"/>
  <c r="A5904" i="8"/>
  <c r="A5905" i="8"/>
  <c r="A5906" i="8"/>
  <c r="A5907" i="8"/>
  <c r="A5908" i="8"/>
  <c r="A5909" i="8"/>
  <c r="A5910" i="8"/>
  <c r="A5911" i="8"/>
  <c r="A5912" i="8"/>
  <c r="A5913" i="8"/>
  <c r="A5914" i="8"/>
  <c r="A5915" i="8"/>
  <c r="A5916" i="8"/>
  <c r="A5917" i="8"/>
  <c r="A5918" i="8"/>
  <c r="A5919" i="8"/>
  <c r="A5920" i="8"/>
  <c r="A5921" i="8"/>
  <c r="A5922" i="8"/>
  <c r="A5923" i="8"/>
  <c r="A5924" i="8"/>
  <c r="A5925" i="8"/>
  <c r="A5926" i="8"/>
  <c r="A5927" i="8"/>
  <c r="A5928" i="8"/>
  <c r="A5929" i="8"/>
  <c r="A5930" i="8"/>
  <c r="A5931" i="8"/>
  <c r="A5932" i="8"/>
  <c r="A5933" i="8"/>
  <c r="A5934" i="8"/>
  <c r="A5935" i="8"/>
  <c r="A5936" i="8"/>
  <c r="A5937" i="8"/>
  <c r="A5938" i="8"/>
  <c r="A5939" i="8"/>
  <c r="A5940" i="8"/>
  <c r="A5941" i="8"/>
  <c r="A5942" i="8"/>
  <c r="A5943" i="8"/>
  <c r="A5944" i="8"/>
  <c r="A5945" i="8"/>
  <c r="A5946" i="8"/>
  <c r="A5947" i="8"/>
  <c r="A5948" i="8"/>
  <c r="A5949" i="8"/>
  <c r="A5950" i="8"/>
  <c r="A5951" i="8"/>
  <c r="A5952" i="8"/>
  <c r="A5953" i="8"/>
  <c r="A5954" i="8"/>
  <c r="A5955" i="8"/>
  <c r="A5956" i="8"/>
  <c r="A5957" i="8"/>
  <c r="A5958" i="8"/>
  <c r="A5959" i="8"/>
  <c r="A5960" i="8"/>
  <c r="A5961" i="8"/>
  <c r="A5962" i="8"/>
  <c r="A5963" i="8"/>
  <c r="A5964" i="8"/>
  <c r="A5965" i="8"/>
  <c r="A5966" i="8"/>
  <c r="A5967" i="8"/>
  <c r="A5968" i="8"/>
  <c r="A5969" i="8"/>
  <c r="A5970" i="8"/>
  <c r="A5971" i="8"/>
  <c r="A5972" i="8"/>
  <c r="A5973" i="8"/>
  <c r="A5974" i="8"/>
  <c r="A5975" i="8"/>
  <c r="A5976" i="8"/>
  <c r="A5977" i="8"/>
  <c r="A5978" i="8"/>
  <c r="A5979" i="8"/>
  <c r="A5980" i="8"/>
  <c r="A5981" i="8"/>
  <c r="A5982" i="8"/>
  <c r="A5983" i="8"/>
  <c r="A5984" i="8"/>
  <c r="A5985" i="8"/>
  <c r="A5986" i="8"/>
  <c r="A5987" i="8"/>
  <c r="A5988" i="8"/>
  <c r="A5989" i="8"/>
  <c r="A5990" i="8"/>
  <c r="A5991" i="8"/>
  <c r="A5992" i="8"/>
  <c r="A5993" i="8"/>
  <c r="A5994" i="8"/>
  <c r="A5995" i="8"/>
  <c r="A5996" i="8"/>
  <c r="A5997" i="8"/>
  <c r="A5998" i="8"/>
  <c r="A5999" i="8"/>
  <c r="A6000" i="8"/>
  <c r="A6001" i="8"/>
  <c r="A6002" i="8"/>
  <c r="A6003" i="8"/>
  <c r="A6004" i="8"/>
  <c r="A6005" i="8"/>
  <c r="A6006" i="8"/>
  <c r="A6007" i="8"/>
  <c r="A6008" i="8"/>
  <c r="A6009" i="8"/>
  <c r="A6010" i="8"/>
  <c r="A6011" i="8"/>
  <c r="A6012" i="8"/>
  <c r="A6013" i="8"/>
  <c r="A6014" i="8"/>
  <c r="A6015" i="8"/>
  <c r="A6016" i="8"/>
  <c r="A6017" i="8"/>
  <c r="A6018" i="8"/>
  <c r="A6019" i="8"/>
  <c r="A6020" i="8"/>
  <c r="A6021" i="8"/>
  <c r="A6022" i="8"/>
  <c r="A6023" i="8"/>
  <c r="A6024" i="8"/>
  <c r="A6025" i="8"/>
  <c r="A6026" i="8"/>
  <c r="A6027" i="8"/>
  <c r="A6028" i="8"/>
  <c r="A6029" i="8"/>
  <c r="A6030" i="8"/>
  <c r="A6031" i="8"/>
  <c r="A6032" i="8"/>
  <c r="A6033" i="8"/>
  <c r="A6034" i="8"/>
  <c r="A6035" i="8"/>
  <c r="A6036" i="8"/>
  <c r="A6037" i="8"/>
  <c r="A6038" i="8"/>
  <c r="A6039" i="8"/>
  <c r="A6040" i="8"/>
  <c r="A6041" i="8"/>
  <c r="A6042" i="8"/>
  <c r="A6043" i="8"/>
  <c r="A6044" i="8"/>
  <c r="A6045" i="8"/>
  <c r="A6046" i="8"/>
  <c r="A6047" i="8"/>
  <c r="A6048" i="8"/>
  <c r="A6049" i="8"/>
  <c r="A6050" i="8"/>
  <c r="A6051" i="8"/>
  <c r="A6052" i="8"/>
  <c r="A6053" i="8"/>
  <c r="A6054" i="8"/>
  <c r="A6055" i="8"/>
  <c r="A6056" i="8"/>
  <c r="A6057" i="8"/>
  <c r="A6058" i="8"/>
  <c r="A6059" i="8"/>
  <c r="A6060" i="8"/>
  <c r="A6061" i="8"/>
  <c r="A6062" i="8"/>
  <c r="A6063" i="8"/>
  <c r="A6064" i="8"/>
  <c r="A6065" i="8"/>
  <c r="A6066" i="8"/>
  <c r="A6067" i="8"/>
  <c r="A6068" i="8"/>
  <c r="A6069" i="8"/>
  <c r="A6070" i="8"/>
  <c r="A6071" i="8"/>
  <c r="A6072" i="8"/>
  <c r="A6073" i="8"/>
  <c r="A6074" i="8"/>
  <c r="A6075" i="8"/>
  <c r="A6076" i="8"/>
  <c r="A6077" i="8"/>
  <c r="A6078" i="8"/>
  <c r="A6079" i="8"/>
  <c r="A6080" i="8"/>
  <c r="A6081" i="8"/>
  <c r="A6082" i="8"/>
  <c r="A6083" i="8"/>
  <c r="A6084" i="8"/>
  <c r="A6085" i="8"/>
  <c r="A6086" i="8"/>
  <c r="A6087" i="8"/>
  <c r="A6088" i="8"/>
  <c r="A6089" i="8"/>
  <c r="A6090" i="8"/>
  <c r="A6091" i="8"/>
  <c r="A6092" i="8"/>
  <c r="A6093" i="8"/>
  <c r="A6094" i="8"/>
  <c r="A6095" i="8"/>
  <c r="A6096" i="8"/>
  <c r="A6097" i="8"/>
  <c r="A6098" i="8"/>
  <c r="A6099" i="8"/>
  <c r="A6100" i="8"/>
  <c r="A6101" i="8"/>
  <c r="A6102" i="8"/>
  <c r="A6103" i="8"/>
  <c r="A6104" i="8"/>
  <c r="A6105" i="8"/>
  <c r="A6106" i="8"/>
  <c r="A6107" i="8"/>
  <c r="A6108" i="8"/>
  <c r="A6109" i="8"/>
  <c r="A6110" i="8"/>
  <c r="A6111" i="8"/>
  <c r="A6112" i="8"/>
  <c r="A6113" i="8"/>
  <c r="A6114" i="8"/>
  <c r="A6115" i="8"/>
  <c r="A6116" i="8"/>
  <c r="A6117" i="8"/>
  <c r="A6118" i="8"/>
  <c r="A6119" i="8"/>
  <c r="A6120" i="8"/>
  <c r="A6121" i="8"/>
  <c r="A6122" i="8"/>
  <c r="A6123" i="8"/>
  <c r="A6124" i="8"/>
  <c r="A6125" i="8"/>
  <c r="A6126" i="8"/>
  <c r="A6127" i="8"/>
  <c r="A6128" i="8"/>
  <c r="A6129" i="8"/>
  <c r="A6130" i="8"/>
  <c r="A6131" i="8"/>
  <c r="A6132" i="8"/>
  <c r="A6133" i="8"/>
  <c r="A6134" i="8"/>
  <c r="A6135" i="8"/>
  <c r="A6136" i="8"/>
  <c r="A6137" i="8"/>
  <c r="A6138" i="8"/>
  <c r="A6139" i="8"/>
  <c r="A6140" i="8"/>
  <c r="A6141" i="8"/>
  <c r="A6142" i="8"/>
  <c r="A6143" i="8"/>
  <c r="A6144" i="8"/>
  <c r="A6145" i="8"/>
  <c r="A6146" i="8"/>
  <c r="A6147" i="8"/>
  <c r="A6148" i="8"/>
  <c r="A6149" i="8"/>
  <c r="A6150" i="8"/>
  <c r="A6151" i="8"/>
  <c r="A6152" i="8"/>
  <c r="A6153" i="8"/>
  <c r="A6154" i="8"/>
  <c r="A6155" i="8"/>
  <c r="A6156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A6175" i="8"/>
  <c r="A6176" i="8"/>
  <c r="A6177" i="8"/>
  <c r="A6178" i="8"/>
  <c r="A6179" i="8"/>
  <c r="A6180" i="8"/>
  <c r="A6181" i="8"/>
  <c r="A6182" i="8"/>
  <c r="A6183" i="8"/>
  <c r="A6184" i="8"/>
  <c r="A6185" i="8"/>
  <c r="A6186" i="8"/>
  <c r="A6187" i="8"/>
  <c r="A6188" i="8"/>
  <c r="A6189" i="8"/>
  <c r="A6190" i="8"/>
  <c r="A6191" i="8"/>
  <c r="A6192" i="8"/>
  <c r="A6193" i="8"/>
  <c r="A6194" i="8"/>
  <c r="A6195" i="8"/>
  <c r="A6196" i="8"/>
  <c r="A6197" i="8"/>
  <c r="A6198" i="8"/>
  <c r="A6199" i="8"/>
  <c r="A6200" i="8"/>
  <c r="A6201" i="8"/>
  <c r="A6202" i="8"/>
  <c r="A6203" i="8"/>
  <c r="A6204" i="8"/>
  <c r="A6205" i="8"/>
  <c r="A6206" i="8"/>
  <c r="A6207" i="8"/>
  <c r="A6208" i="8"/>
  <c r="A6209" i="8"/>
  <c r="A6210" i="8"/>
  <c r="A6211" i="8"/>
  <c r="A6212" i="8"/>
  <c r="A6213" i="8"/>
  <c r="A6214" i="8"/>
  <c r="A6215" i="8"/>
  <c r="A6216" i="8"/>
  <c r="A6217" i="8"/>
  <c r="A6218" i="8"/>
  <c r="A6219" i="8"/>
  <c r="A6220" i="8"/>
  <c r="A6221" i="8"/>
  <c r="A6222" i="8"/>
  <c r="A6223" i="8"/>
  <c r="A6224" i="8"/>
  <c r="A6225" i="8"/>
  <c r="A6226" i="8"/>
  <c r="A6227" i="8"/>
  <c r="A6228" i="8"/>
  <c r="A6229" i="8"/>
  <c r="A6230" i="8"/>
  <c r="A6231" i="8"/>
  <c r="A6232" i="8"/>
  <c r="A6233" i="8"/>
  <c r="A6234" i="8"/>
  <c r="A6235" i="8"/>
  <c r="A6236" i="8"/>
  <c r="A6237" i="8"/>
  <c r="A6238" i="8"/>
  <c r="A6239" i="8"/>
  <c r="A6240" i="8"/>
  <c r="A6241" i="8"/>
  <c r="A6242" i="8"/>
  <c r="A6243" i="8"/>
  <c r="A6244" i="8"/>
  <c r="A6245" i="8"/>
  <c r="A6246" i="8"/>
  <c r="A6247" i="8"/>
  <c r="A6248" i="8"/>
  <c r="A6249" i="8"/>
  <c r="A6250" i="8"/>
  <c r="A6251" i="8"/>
  <c r="A6252" i="8"/>
  <c r="A6253" i="8"/>
  <c r="A6254" i="8"/>
  <c r="A6255" i="8"/>
  <c r="A6256" i="8"/>
  <c r="A6257" i="8"/>
  <c r="A6258" i="8"/>
  <c r="A6259" i="8"/>
  <c r="A6260" i="8"/>
  <c r="A6261" i="8"/>
  <c r="A6262" i="8"/>
  <c r="A6263" i="8"/>
  <c r="A6264" i="8"/>
  <c r="A6265" i="8"/>
  <c r="A6266" i="8"/>
  <c r="A6267" i="8"/>
  <c r="A6268" i="8"/>
  <c r="A6269" i="8"/>
  <c r="A6270" i="8"/>
  <c r="A6271" i="8"/>
  <c r="A6272" i="8"/>
  <c r="A6273" i="8"/>
  <c r="A6274" i="8"/>
  <c r="A6275" i="8"/>
  <c r="A6276" i="8"/>
  <c r="A6277" i="8"/>
  <c r="A6278" i="8"/>
  <c r="A6279" i="8"/>
  <c r="A6280" i="8"/>
  <c r="A6281" i="8"/>
  <c r="A6282" i="8"/>
  <c r="A6283" i="8"/>
  <c r="A6284" i="8"/>
  <c r="A6285" i="8"/>
  <c r="A6286" i="8"/>
  <c r="A6287" i="8"/>
  <c r="A6288" i="8"/>
  <c r="A6289" i="8"/>
  <c r="A6290" i="8"/>
  <c r="A6291" i="8"/>
  <c r="A6292" i="8"/>
  <c r="A6293" i="8"/>
  <c r="A6294" i="8"/>
  <c r="A6295" i="8"/>
  <c r="A6296" i="8"/>
  <c r="A6297" i="8"/>
  <c r="A6298" i="8"/>
  <c r="A6299" i="8"/>
  <c r="A6300" i="8"/>
  <c r="A6301" i="8"/>
  <c r="A6302" i="8"/>
  <c r="A6303" i="8"/>
  <c r="A6304" i="8"/>
  <c r="A6305" i="8"/>
  <c r="A6306" i="8"/>
  <c r="A6307" i="8"/>
  <c r="A6308" i="8"/>
  <c r="A6309" i="8"/>
  <c r="A6310" i="8"/>
  <c r="A6311" i="8"/>
  <c r="A6312" i="8"/>
  <c r="A6313" i="8"/>
  <c r="A6314" i="8"/>
  <c r="A6315" i="8"/>
  <c r="A6316" i="8"/>
  <c r="A6317" i="8"/>
  <c r="A6318" i="8"/>
  <c r="A6319" i="8"/>
  <c r="A6320" i="8"/>
  <c r="A6321" i="8"/>
  <c r="A6322" i="8"/>
  <c r="A6323" i="8"/>
  <c r="A6324" i="8"/>
  <c r="A6325" i="8"/>
  <c r="A6326" i="8"/>
  <c r="A6327" i="8"/>
  <c r="A6328" i="8"/>
  <c r="A6329" i="8"/>
  <c r="A6330" i="8"/>
  <c r="A6331" i="8"/>
  <c r="A6332" i="8"/>
  <c r="A6333" i="8"/>
  <c r="A6334" i="8"/>
  <c r="A6335" i="8"/>
  <c r="A6336" i="8"/>
  <c r="A6337" i="8"/>
  <c r="A6338" i="8"/>
  <c r="A6339" i="8"/>
  <c r="A6340" i="8"/>
  <c r="A6341" i="8"/>
  <c r="A6342" i="8"/>
  <c r="A6343" i="8"/>
  <c r="A6344" i="8"/>
  <c r="A6345" i="8"/>
  <c r="A6346" i="8"/>
  <c r="A6347" i="8"/>
  <c r="A6348" i="8"/>
  <c r="A6349" i="8"/>
  <c r="A6350" i="8"/>
  <c r="A6351" i="8"/>
  <c r="A6352" i="8"/>
  <c r="A6353" i="8"/>
  <c r="A6354" i="8"/>
  <c r="A6355" i="8"/>
  <c r="A6356" i="8"/>
  <c r="A6357" i="8"/>
  <c r="A6358" i="8"/>
  <c r="A6359" i="8"/>
  <c r="A6360" i="8"/>
  <c r="A6361" i="8"/>
  <c r="A6362" i="8"/>
  <c r="A6363" i="8"/>
  <c r="A6364" i="8"/>
  <c r="A6365" i="8"/>
  <c r="A6366" i="8"/>
  <c r="A6367" i="8"/>
  <c r="A6368" i="8"/>
  <c r="A6369" i="8"/>
  <c r="A6370" i="8"/>
  <c r="A6371" i="8"/>
  <c r="A6372" i="8"/>
  <c r="A6373" i="8"/>
  <c r="A6374" i="8"/>
  <c r="A6375" i="8"/>
  <c r="A6376" i="8"/>
  <c r="A6377" i="8"/>
  <c r="A6378" i="8"/>
  <c r="A6379" i="8"/>
  <c r="A6380" i="8"/>
  <c r="A6381" i="8"/>
  <c r="A6382" i="8"/>
  <c r="A6383" i="8"/>
  <c r="A6384" i="8"/>
  <c r="A6385" i="8"/>
  <c r="A6386" i="8"/>
  <c r="A6387" i="8"/>
  <c r="A6388" i="8"/>
  <c r="A6389" i="8"/>
  <c r="A6390" i="8"/>
  <c r="A6391" i="8"/>
  <c r="A6392" i="8"/>
  <c r="A6393" i="8"/>
  <c r="A6394" i="8"/>
  <c r="A6395" i="8"/>
  <c r="A6396" i="8"/>
  <c r="A6397" i="8"/>
  <c r="A6398" i="8"/>
  <c r="A6399" i="8"/>
  <c r="A6400" i="8"/>
  <c r="A6401" i="8"/>
  <c r="A6402" i="8"/>
  <c r="A6403" i="8"/>
  <c r="A6404" i="8"/>
  <c r="A6405" i="8"/>
  <c r="A6406" i="8"/>
  <c r="A6407" i="8"/>
  <c r="A6408" i="8"/>
  <c r="A6409" i="8"/>
  <c r="A6410" i="8"/>
  <c r="A6411" i="8"/>
  <c r="A6412" i="8"/>
  <c r="A6413" i="8"/>
  <c r="A6414" i="8"/>
  <c r="A6415" i="8"/>
  <c r="A6416" i="8"/>
  <c r="A6417" i="8"/>
  <c r="A6418" i="8"/>
  <c r="A6419" i="8"/>
  <c r="A6420" i="8"/>
  <c r="A6421" i="8"/>
  <c r="A6422" i="8"/>
  <c r="A6423" i="8"/>
  <c r="A6424" i="8"/>
  <c r="A6425" i="8"/>
  <c r="A6426" i="8"/>
  <c r="A6427" i="8"/>
  <c r="A6428" i="8"/>
  <c r="A6429" i="8"/>
  <c r="A6430" i="8"/>
  <c r="A6431" i="8"/>
  <c r="A6432" i="8"/>
  <c r="A6433" i="8"/>
  <c r="A6434" i="8"/>
  <c r="A6435" i="8"/>
  <c r="A6436" i="8"/>
  <c r="A6437" i="8"/>
  <c r="A6438" i="8"/>
  <c r="A6439" i="8"/>
  <c r="A6440" i="8"/>
  <c r="A6441" i="8"/>
  <c r="A6442" i="8"/>
  <c r="A6443" i="8"/>
  <c r="A6444" i="8"/>
  <c r="A6445" i="8"/>
  <c r="A6446" i="8"/>
  <c r="A6447" i="8"/>
  <c r="A6448" i="8"/>
  <c r="A6449" i="8"/>
  <c r="A6450" i="8"/>
  <c r="A6451" i="8"/>
  <c r="A6452" i="8"/>
  <c r="A6453" i="8"/>
  <c r="A6454" i="8"/>
  <c r="A6455" i="8"/>
  <c r="A6456" i="8"/>
  <c r="A6457" i="8"/>
  <c r="A6458" i="8"/>
  <c r="A6459" i="8"/>
  <c r="A6460" i="8"/>
  <c r="A6461" i="8"/>
  <c r="A6462" i="8"/>
  <c r="A6463" i="8"/>
  <c r="A6464" i="8"/>
  <c r="A6465" i="8"/>
  <c r="A6466" i="8"/>
  <c r="A6467" i="8"/>
  <c r="A6468" i="8"/>
  <c r="A6469" i="8"/>
  <c r="A6470" i="8"/>
  <c r="A6471" i="8"/>
  <c r="A6472" i="8"/>
  <c r="A6473" i="8"/>
  <c r="A6474" i="8"/>
  <c r="A6475" i="8"/>
  <c r="A6476" i="8"/>
  <c r="A6477" i="8"/>
  <c r="A6478" i="8"/>
  <c r="A6479" i="8"/>
  <c r="A6480" i="8"/>
  <c r="A6481" i="8"/>
  <c r="A6482" i="8"/>
  <c r="A6483" i="8"/>
  <c r="A6484" i="8"/>
  <c r="A6485" i="8"/>
  <c r="A6486" i="8"/>
  <c r="A6487" i="8"/>
  <c r="A6488" i="8"/>
  <c r="A6489" i="8"/>
  <c r="A6490" i="8"/>
  <c r="A6491" i="8"/>
  <c r="A6492" i="8"/>
  <c r="A6493" i="8"/>
  <c r="A6494" i="8"/>
  <c r="A6495" i="8"/>
  <c r="A6496" i="8"/>
  <c r="A6497" i="8"/>
  <c r="A6498" i="8"/>
  <c r="A6499" i="8"/>
  <c r="A6500" i="8"/>
  <c r="A6501" i="8"/>
  <c r="A6502" i="8"/>
  <c r="A6503" i="8"/>
  <c r="A6504" i="8"/>
  <c r="A6505" i="8"/>
  <c r="A6506" i="8"/>
  <c r="A6507" i="8"/>
  <c r="A6508" i="8"/>
  <c r="A6509" i="8"/>
  <c r="A6510" i="8"/>
  <c r="A6511" i="8"/>
  <c r="A6512" i="8"/>
  <c r="A6513" i="8"/>
  <c r="A6514" i="8"/>
  <c r="A6515" i="8"/>
  <c r="A6516" i="8"/>
  <c r="A6517" i="8"/>
  <c r="A6518" i="8"/>
  <c r="A6519" i="8"/>
  <c r="A6520" i="8"/>
  <c r="A6521" i="8"/>
  <c r="A6522" i="8"/>
  <c r="A6523" i="8"/>
  <c r="A6524" i="8"/>
  <c r="A6525" i="8"/>
  <c r="A6526" i="8"/>
  <c r="A6527" i="8"/>
  <c r="A6528" i="8"/>
  <c r="A6529" i="8"/>
  <c r="A6530" i="8"/>
  <c r="A6531" i="8"/>
  <c r="A6532" i="8"/>
  <c r="A6533" i="8"/>
  <c r="A6534" i="8"/>
  <c r="A6535" i="8"/>
  <c r="A6536" i="8"/>
  <c r="A6537" i="8"/>
  <c r="A6538" i="8"/>
  <c r="A6539" i="8"/>
  <c r="A6540" i="8"/>
  <c r="A6541" i="8"/>
  <c r="A6542" i="8"/>
  <c r="A6543" i="8"/>
  <c r="A6544" i="8"/>
  <c r="A6545" i="8"/>
  <c r="A6546" i="8"/>
  <c r="A6547" i="8"/>
  <c r="A6548" i="8"/>
  <c r="A6549" i="8"/>
  <c r="A6550" i="8"/>
  <c r="A6551" i="8"/>
  <c r="A6552" i="8"/>
  <c r="A6553" i="8"/>
  <c r="A6554" i="8"/>
  <c r="A6555" i="8"/>
  <c r="A6556" i="8"/>
  <c r="A6557" i="8"/>
  <c r="A6558" i="8"/>
  <c r="A6559" i="8"/>
  <c r="A6560" i="8"/>
  <c r="A6561" i="8"/>
  <c r="A6562" i="8"/>
  <c r="A6563" i="8"/>
  <c r="A6564" i="8"/>
  <c r="A6565" i="8"/>
  <c r="A6566" i="8"/>
  <c r="A6567" i="8"/>
  <c r="A6568" i="8"/>
  <c r="A6569" i="8"/>
  <c r="A6570" i="8"/>
  <c r="A6571" i="8"/>
  <c r="A6572" i="8"/>
  <c r="A6573" i="8"/>
  <c r="A6574" i="8"/>
  <c r="A6575" i="8"/>
  <c r="A6576" i="8"/>
  <c r="A6577" i="8"/>
  <c r="A6578" i="8"/>
  <c r="A6579" i="8"/>
  <c r="A6580" i="8"/>
  <c r="A6581" i="8"/>
  <c r="A6582" i="8"/>
  <c r="A6583" i="8"/>
  <c r="A6584" i="8"/>
  <c r="A6585" i="8"/>
  <c r="A6586" i="8"/>
  <c r="A6587" i="8"/>
  <c r="A6588" i="8"/>
  <c r="A6589" i="8"/>
  <c r="A6590" i="8"/>
  <c r="A6591" i="8"/>
  <c r="A6592" i="8"/>
  <c r="A6593" i="8"/>
  <c r="A6594" i="8"/>
  <c r="A6595" i="8"/>
  <c r="A6596" i="8"/>
  <c r="A6597" i="8"/>
  <c r="A6598" i="8"/>
  <c r="A6599" i="8"/>
  <c r="A6600" i="8"/>
  <c r="A6601" i="8"/>
  <c r="A6602" i="8"/>
  <c r="A6603" i="8"/>
  <c r="A6604" i="8"/>
  <c r="A6605" i="8"/>
  <c r="A6606" i="8"/>
  <c r="A6607" i="8"/>
  <c r="A6608" i="8"/>
  <c r="A6609" i="8"/>
  <c r="A6610" i="8"/>
  <c r="A6611" i="8"/>
  <c r="A6612" i="8"/>
  <c r="A6613" i="8"/>
  <c r="A6614" i="8"/>
  <c r="A6615" i="8"/>
  <c r="A6616" i="8"/>
  <c r="A6617" i="8"/>
  <c r="A6618" i="8"/>
  <c r="A6619" i="8"/>
  <c r="A6620" i="8"/>
  <c r="A6621" i="8"/>
  <c r="A6622" i="8"/>
  <c r="A6623" i="8"/>
  <c r="A6624" i="8"/>
  <c r="A6625" i="8"/>
  <c r="A6626" i="8"/>
  <c r="A6627" i="8"/>
  <c r="A6628" i="8"/>
  <c r="A6629" i="8"/>
  <c r="A6630" i="8"/>
  <c r="A6631" i="8"/>
  <c r="A6632" i="8"/>
  <c r="A6633" i="8"/>
  <c r="A6634" i="8"/>
  <c r="A6635" i="8"/>
  <c r="A6636" i="8"/>
  <c r="A6637" i="8"/>
  <c r="A6638" i="8"/>
  <c r="A6639" i="8"/>
  <c r="A6640" i="8"/>
  <c r="A6641" i="8"/>
  <c r="A6642" i="8"/>
  <c r="A6643" i="8"/>
  <c r="A6644" i="8"/>
  <c r="A6645" i="8"/>
  <c r="A6646" i="8"/>
  <c r="A6647" i="8"/>
  <c r="A6648" i="8"/>
  <c r="A6649" i="8"/>
  <c r="A6650" i="8"/>
  <c r="A6651" i="8"/>
  <c r="A6652" i="8"/>
  <c r="A6653" i="8"/>
  <c r="A6654" i="8"/>
  <c r="A6655" i="8"/>
  <c r="A6656" i="8"/>
  <c r="A6657" i="8"/>
  <c r="A6658" i="8"/>
  <c r="A6659" i="8"/>
  <c r="A6660" i="8"/>
  <c r="A6661" i="8"/>
  <c r="A6662" i="8"/>
  <c r="A6663" i="8"/>
  <c r="A6664" i="8"/>
  <c r="A6665" i="8"/>
  <c r="A6666" i="8"/>
  <c r="A6667" i="8"/>
  <c r="A6668" i="8"/>
  <c r="A6669" i="8"/>
  <c r="A6670" i="8"/>
  <c r="A6671" i="8"/>
  <c r="A6672" i="8"/>
  <c r="A6673" i="8"/>
  <c r="A6674" i="8"/>
  <c r="A6675" i="8"/>
  <c r="A6676" i="8"/>
  <c r="A6677" i="8"/>
  <c r="A6678" i="8"/>
  <c r="A6679" i="8"/>
  <c r="A6680" i="8"/>
  <c r="A6681" i="8"/>
  <c r="A6682" i="8"/>
  <c r="A6683" i="8"/>
  <c r="A6684" i="8"/>
  <c r="A6685" i="8"/>
  <c r="A6686" i="8"/>
  <c r="A6687" i="8"/>
  <c r="A6688" i="8"/>
  <c r="A6689" i="8"/>
  <c r="A6690" i="8"/>
  <c r="A6691" i="8"/>
  <c r="A6692" i="8"/>
  <c r="A6693" i="8"/>
  <c r="A6694" i="8"/>
  <c r="A6695" i="8"/>
  <c r="A6696" i="8"/>
  <c r="A6697" i="8"/>
  <c r="A6698" i="8"/>
  <c r="A6699" i="8"/>
  <c r="A6700" i="8"/>
  <c r="A6701" i="8"/>
  <c r="A6702" i="8"/>
  <c r="A6703" i="8"/>
  <c r="A6704" i="8"/>
  <c r="A6705" i="8"/>
  <c r="A6706" i="8"/>
  <c r="A6707" i="8"/>
  <c r="A6708" i="8"/>
  <c r="A6709" i="8"/>
  <c r="A6710" i="8"/>
  <c r="A6711" i="8"/>
  <c r="A6712" i="8"/>
  <c r="A6713" i="8"/>
  <c r="A6714" i="8"/>
  <c r="A6715" i="8"/>
  <c r="A6716" i="8"/>
  <c r="A6717" i="8"/>
  <c r="A6718" i="8"/>
  <c r="A6719" i="8"/>
  <c r="A6720" i="8"/>
  <c r="A6721" i="8"/>
  <c r="A6722" i="8"/>
  <c r="A6723" i="8"/>
  <c r="A6724" i="8"/>
  <c r="A6725" i="8"/>
  <c r="A6726" i="8"/>
  <c r="A6727" i="8"/>
  <c r="A6728" i="8"/>
  <c r="A6729" i="8"/>
  <c r="A6730" i="8"/>
  <c r="A6731" i="8"/>
  <c r="A6732" i="8"/>
  <c r="A6733" i="8"/>
  <c r="A6734" i="8"/>
  <c r="A6735" i="8"/>
  <c r="A6736" i="8"/>
  <c r="A6737" i="8"/>
  <c r="A6738" i="8"/>
  <c r="A6739" i="8"/>
  <c r="A6740" i="8"/>
  <c r="A6741" i="8"/>
  <c r="A6742" i="8"/>
  <c r="A6743" i="8"/>
  <c r="A6744" i="8"/>
  <c r="A6745" i="8"/>
  <c r="A6746" i="8"/>
  <c r="A6747" i="8"/>
  <c r="A6748" i="8"/>
  <c r="A6749" i="8"/>
  <c r="A6750" i="8"/>
  <c r="A6751" i="8"/>
  <c r="A6752" i="8"/>
  <c r="A6753" i="8"/>
  <c r="A6754" i="8"/>
  <c r="A6755" i="8"/>
  <c r="A6756" i="8"/>
  <c r="A6757" i="8"/>
  <c r="A6758" i="8"/>
  <c r="A6759" i="8"/>
  <c r="A6760" i="8"/>
  <c r="A6761" i="8"/>
  <c r="A6762" i="8"/>
  <c r="A6763" i="8"/>
  <c r="A6764" i="8"/>
  <c r="A6765" i="8"/>
  <c r="A6766" i="8"/>
  <c r="A6767" i="8"/>
  <c r="A6768" i="8"/>
  <c r="A6769" i="8"/>
  <c r="A6770" i="8"/>
  <c r="A6771" i="8"/>
  <c r="A6772" i="8"/>
  <c r="A6773" i="8"/>
  <c r="A6774" i="8"/>
  <c r="A6775" i="8"/>
  <c r="A6776" i="8"/>
  <c r="A6777" i="8"/>
  <c r="A6778" i="8"/>
  <c r="A6779" i="8"/>
  <c r="A6780" i="8"/>
  <c r="A6781" i="8"/>
  <c r="A6782" i="8"/>
  <c r="A6783" i="8"/>
  <c r="A6784" i="8"/>
  <c r="A6785" i="8"/>
  <c r="A6786" i="8"/>
  <c r="A6787" i="8"/>
  <c r="A6788" i="8"/>
  <c r="A6789" i="8"/>
  <c r="A6790" i="8"/>
  <c r="A6791" i="8"/>
  <c r="A6792" i="8"/>
  <c r="A6793" i="8"/>
  <c r="A6794" i="8"/>
  <c r="A6795" i="8"/>
  <c r="A6796" i="8"/>
  <c r="A6797" i="8"/>
  <c r="A6798" i="8"/>
  <c r="A6799" i="8"/>
  <c r="A6800" i="8"/>
  <c r="A6801" i="8"/>
  <c r="A6802" i="8"/>
  <c r="A6803" i="8"/>
  <c r="A6804" i="8"/>
  <c r="A6805" i="8"/>
  <c r="A6806" i="8"/>
  <c r="A6807" i="8"/>
  <c r="A6808" i="8"/>
  <c r="A6809" i="8"/>
  <c r="A6810" i="8"/>
  <c r="A6811" i="8"/>
  <c r="A6812" i="8"/>
  <c r="A6813" i="8"/>
  <c r="A6814" i="8"/>
  <c r="A6815" i="8"/>
  <c r="A6816" i="8"/>
  <c r="A6817" i="8"/>
  <c r="A6818" i="8"/>
  <c r="A6819" i="8"/>
  <c r="A6820" i="8"/>
  <c r="A6821" i="8"/>
  <c r="A6822" i="8"/>
  <c r="A6823" i="8"/>
  <c r="A6824" i="8"/>
  <c r="A6825" i="8"/>
  <c r="A6826" i="8"/>
  <c r="A6827" i="8"/>
  <c r="A6828" i="8"/>
  <c r="A6829" i="8"/>
  <c r="A6830" i="8"/>
  <c r="A6831" i="8"/>
  <c r="A6832" i="8"/>
  <c r="A6833" i="8"/>
  <c r="A6834" i="8"/>
  <c r="A6835" i="8"/>
  <c r="A6836" i="8"/>
  <c r="A6837" i="8"/>
  <c r="A6838" i="8"/>
  <c r="A6839" i="8"/>
  <c r="A6840" i="8"/>
  <c r="A6841" i="8"/>
  <c r="A6842" i="8"/>
  <c r="A6843" i="8"/>
  <c r="A6844" i="8"/>
  <c r="A6845" i="8"/>
  <c r="A6846" i="8"/>
  <c r="A6847" i="8"/>
  <c r="A6848" i="8"/>
  <c r="A6849" i="8"/>
  <c r="A6850" i="8"/>
  <c r="A6851" i="8"/>
  <c r="A6852" i="8"/>
  <c r="A6853" i="8"/>
  <c r="A6854" i="8"/>
  <c r="A6855" i="8"/>
  <c r="A6856" i="8"/>
  <c r="A6857" i="8"/>
  <c r="A6858" i="8"/>
  <c r="A6859" i="8"/>
  <c r="A6860" i="8"/>
  <c r="A6861" i="8"/>
  <c r="A6862" i="8"/>
  <c r="A6863" i="8"/>
  <c r="A6864" i="8"/>
  <c r="A6865" i="8"/>
  <c r="A6866" i="8"/>
  <c r="A6867" i="8"/>
  <c r="A6868" i="8"/>
  <c r="A6869" i="8"/>
  <c r="A6870" i="8"/>
  <c r="A6871" i="8"/>
  <c r="A6872" i="8"/>
  <c r="A6873" i="8"/>
  <c r="A6874" i="8"/>
  <c r="A6875" i="8"/>
  <c r="A6876" i="8"/>
  <c r="A6877" i="8"/>
  <c r="A6878" i="8"/>
  <c r="A6879" i="8"/>
  <c r="A6880" i="8"/>
  <c r="A6881" i="8"/>
  <c r="A6882" i="8"/>
  <c r="A6883" i="8"/>
  <c r="A6884" i="8"/>
  <c r="A6885" i="8"/>
  <c r="A6886" i="8"/>
  <c r="A6887" i="8"/>
  <c r="A6888" i="8"/>
  <c r="A6889" i="8"/>
  <c r="A6890" i="8"/>
  <c r="A6891" i="8"/>
  <c r="A6892" i="8"/>
  <c r="A6893" i="8"/>
  <c r="A6894" i="8"/>
  <c r="A6895" i="8"/>
  <c r="A6896" i="8"/>
  <c r="A6897" i="8"/>
  <c r="A6898" i="8"/>
  <c r="A6899" i="8"/>
  <c r="A6900" i="8"/>
  <c r="A6901" i="8"/>
  <c r="A6902" i="8"/>
  <c r="A6903" i="8"/>
  <c r="A6904" i="8"/>
  <c r="A6905" i="8"/>
  <c r="A6906" i="8"/>
  <c r="A6907" i="8"/>
  <c r="A6908" i="8"/>
  <c r="A6909" i="8"/>
  <c r="A6910" i="8"/>
  <c r="A6911" i="8"/>
  <c r="A6912" i="8"/>
  <c r="A6913" i="8"/>
  <c r="A6914" i="8"/>
  <c r="A6915" i="8"/>
  <c r="A6916" i="8"/>
  <c r="A6917" i="8"/>
  <c r="A6918" i="8"/>
  <c r="A6919" i="8"/>
  <c r="A6920" i="8"/>
  <c r="A6921" i="8"/>
  <c r="A6922" i="8"/>
  <c r="A6923" i="8"/>
  <c r="A6924" i="8"/>
  <c r="A6925" i="8"/>
  <c r="A6926" i="8"/>
  <c r="A6927" i="8"/>
  <c r="A6928" i="8"/>
  <c r="A6929" i="8"/>
  <c r="A6930" i="8"/>
  <c r="A6931" i="8"/>
  <c r="A6932" i="8"/>
  <c r="A6933" i="8"/>
  <c r="A6934" i="8"/>
  <c r="A6935" i="8"/>
  <c r="A6936" i="8"/>
  <c r="A6937" i="8"/>
  <c r="A6938" i="8"/>
  <c r="A6939" i="8"/>
  <c r="A6940" i="8"/>
  <c r="A6941" i="8"/>
  <c r="A6942" i="8"/>
  <c r="A6943" i="8"/>
  <c r="A6944" i="8"/>
  <c r="A6945" i="8"/>
  <c r="A6946" i="8"/>
  <c r="A6947" i="8"/>
  <c r="A6948" i="8"/>
  <c r="A6949" i="8"/>
  <c r="A6950" i="8"/>
  <c r="A6951" i="8"/>
  <c r="A6952" i="8"/>
  <c r="A6953" i="8"/>
  <c r="A6954" i="8"/>
  <c r="A6955" i="8"/>
  <c r="A6956" i="8"/>
  <c r="A6957" i="8"/>
  <c r="A6958" i="8"/>
  <c r="A6959" i="8"/>
  <c r="A6960" i="8"/>
  <c r="A6961" i="8"/>
  <c r="A6962" i="8"/>
  <c r="A6963" i="8"/>
  <c r="A6964" i="8"/>
  <c r="A6965" i="8"/>
  <c r="A6966" i="8"/>
  <c r="A6967" i="8"/>
  <c r="A6968" i="8"/>
  <c r="A6969" i="8"/>
  <c r="A6970" i="8"/>
  <c r="A6971" i="8"/>
  <c r="A6972" i="8"/>
  <c r="A6973" i="8"/>
  <c r="A6974" i="8"/>
  <c r="A6975" i="8"/>
  <c r="A6976" i="8"/>
  <c r="A6977" i="8"/>
  <c r="A6978" i="8"/>
  <c r="A6979" i="8"/>
  <c r="A6980" i="8"/>
  <c r="A6981" i="8"/>
  <c r="A6982" i="8"/>
  <c r="A6983" i="8"/>
  <c r="A6984" i="8"/>
  <c r="A6985" i="8"/>
  <c r="A6986" i="8"/>
  <c r="A6987" i="8"/>
  <c r="A6988" i="8"/>
  <c r="A6989" i="8"/>
  <c r="A6990" i="8"/>
  <c r="A6991" i="8"/>
  <c r="A6992" i="8"/>
  <c r="A6993" i="8"/>
  <c r="A6994" i="8"/>
  <c r="A6995" i="8"/>
  <c r="A6996" i="8"/>
  <c r="A6997" i="8"/>
  <c r="A6998" i="8"/>
  <c r="A6999" i="8"/>
  <c r="A7000" i="8"/>
  <c r="A7001" i="8"/>
  <c r="A7002" i="8"/>
  <c r="A7003" i="8"/>
  <c r="A7004" i="8"/>
  <c r="A7005" i="8"/>
  <c r="A7006" i="8"/>
  <c r="A7007" i="8"/>
  <c r="A7008" i="8"/>
  <c r="A7009" i="8"/>
  <c r="A7010" i="8"/>
  <c r="A7011" i="8"/>
  <c r="A7012" i="8"/>
  <c r="A7013" i="8"/>
  <c r="A7014" i="8"/>
  <c r="A7015" i="8"/>
  <c r="A7016" i="8"/>
  <c r="A7017" i="8"/>
  <c r="A7018" i="8"/>
  <c r="A7019" i="8"/>
  <c r="A7020" i="8"/>
  <c r="A7021" i="8"/>
  <c r="A7022" i="8"/>
  <c r="A7023" i="8"/>
  <c r="A7024" i="8"/>
  <c r="A7025" i="8"/>
  <c r="A7026" i="8"/>
  <c r="A7027" i="8"/>
  <c r="A7028" i="8"/>
  <c r="A7029" i="8"/>
  <c r="A7030" i="8"/>
  <c r="A7031" i="8"/>
  <c r="A7032" i="8"/>
  <c r="A7033" i="8"/>
  <c r="A7034" i="8"/>
  <c r="A7035" i="8"/>
  <c r="A7036" i="8"/>
  <c r="A7037" i="8"/>
  <c r="A7038" i="8"/>
  <c r="A7039" i="8"/>
  <c r="A7040" i="8"/>
  <c r="A7041" i="8"/>
  <c r="A7042" i="8"/>
  <c r="A7043" i="8"/>
  <c r="A7044" i="8"/>
  <c r="A7045" i="8"/>
  <c r="A7046" i="8"/>
  <c r="A7047" i="8"/>
  <c r="A7048" i="8"/>
  <c r="A7049" i="8"/>
  <c r="A7050" i="8"/>
  <c r="A7051" i="8"/>
  <c r="A7052" i="8"/>
  <c r="A7053" i="8"/>
  <c r="A7054" i="8"/>
  <c r="A7055" i="8"/>
  <c r="A7056" i="8"/>
  <c r="A7057" i="8"/>
  <c r="A7058" i="8"/>
  <c r="A7059" i="8"/>
  <c r="A7060" i="8"/>
  <c r="A7061" i="8"/>
  <c r="A7062" i="8"/>
  <c r="A7063" i="8"/>
  <c r="A7064" i="8"/>
  <c r="A7065" i="8"/>
  <c r="A7066" i="8"/>
  <c r="A7067" i="8"/>
  <c r="A7068" i="8"/>
  <c r="A7069" i="8"/>
  <c r="A7070" i="8"/>
  <c r="A7071" i="8"/>
  <c r="A7072" i="8"/>
  <c r="A7073" i="8"/>
  <c r="A7074" i="8"/>
  <c r="A7075" i="8"/>
  <c r="A7076" i="8"/>
  <c r="A7077" i="8"/>
  <c r="A7078" i="8"/>
  <c r="A7079" i="8"/>
  <c r="A7080" i="8"/>
  <c r="A7081" i="8"/>
  <c r="A7082" i="8"/>
  <c r="A7083" i="8"/>
  <c r="A7084" i="8"/>
  <c r="A7085" i="8"/>
  <c r="A7086" i="8"/>
  <c r="A7087" i="8"/>
  <c r="A7088" i="8"/>
  <c r="A7089" i="8"/>
  <c r="A7090" i="8"/>
  <c r="A7091" i="8"/>
  <c r="A7092" i="8"/>
  <c r="A7093" i="8"/>
  <c r="A7094" i="8"/>
  <c r="A7095" i="8"/>
  <c r="A7096" i="8"/>
  <c r="A7097" i="8"/>
  <c r="A7098" i="8"/>
  <c r="A7099" i="8"/>
  <c r="A7100" i="8"/>
  <c r="A7101" i="8"/>
  <c r="A7106" i="8"/>
  <c r="A7107" i="8"/>
  <c r="A7108" i="8"/>
  <c r="A7109" i="8"/>
  <c r="A7110" i="8"/>
  <c r="A7111" i="8"/>
  <c r="A7112" i="8"/>
  <c r="A7113" i="8"/>
  <c r="A7114" i="8"/>
  <c r="A7115" i="8"/>
  <c r="A7116" i="8"/>
  <c r="A7117" i="8"/>
  <c r="A7118" i="8"/>
  <c r="A7119" i="8"/>
  <c r="A7120" i="8"/>
  <c r="A7121" i="8"/>
  <c r="A7122" i="8"/>
  <c r="A7123" i="8"/>
  <c r="A7124" i="8"/>
  <c r="A7125" i="8"/>
  <c r="A7126" i="8"/>
  <c r="A7127" i="8"/>
  <c r="A7128" i="8"/>
  <c r="A7129" i="8"/>
  <c r="A7130" i="8"/>
  <c r="A7131" i="8"/>
  <c r="A7132" i="8"/>
  <c r="A7133" i="8"/>
  <c r="A7134" i="8"/>
  <c r="A7135" i="8"/>
  <c r="A7136" i="8"/>
  <c r="A7137" i="8"/>
  <c r="A7138" i="8"/>
  <c r="A7139" i="8"/>
  <c r="A7140" i="8"/>
  <c r="A7141" i="8"/>
  <c r="A7142" i="8"/>
  <c r="A7143" i="8"/>
  <c r="A7144" i="8"/>
  <c r="A7145" i="8"/>
  <c r="A7146" i="8"/>
  <c r="A7147" i="8"/>
  <c r="A7148" i="8"/>
  <c r="A7149" i="8"/>
  <c r="A7150" i="8"/>
  <c r="A7151" i="8"/>
  <c r="A7152" i="8"/>
  <c r="A7153" i="8"/>
  <c r="A7154" i="8"/>
  <c r="A7155" i="8"/>
  <c r="A7156" i="8"/>
  <c r="A7157" i="8"/>
  <c r="A7158" i="8"/>
  <c r="A7159" i="8"/>
  <c r="A7160" i="8"/>
  <c r="A7161" i="8"/>
  <c r="A7162" i="8"/>
  <c r="A7163" i="8"/>
  <c r="A7164" i="8"/>
  <c r="A7165" i="8"/>
  <c r="A7166" i="8"/>
  <c r="A7167" i="8"/>
  <c r="A7168" i="8"/>
  <c r="A7169" i="8"/>
  <c r="A7170" i="8"/>
  <c r="A7171" i="8"/>
  <c r="A7172" i="8"/>
  <c r="A7173" i="8"/>
  <c r="A7174" i="8"/>
  <c r="A7175" i="8"/>
  <c r="A7176" i="8"/>
  <c r="A7177" i="8"/>
  <c r="A7178" i="8"/>
  <c r="A7179" i="8"/>
  <c r="A7180" i="8"/>
  <c r="A7181" i="8"/>
  <c r="A7182" i="8"/>
  <c r="A7183" i="8"/>
  <c r="A7184" i="8"/>
  <c r="A7185" i="8"/>
  <c r="A7186" i="8"/>
  <c r="A7187" i="8"/>
  <c r="A7188" i="8"/>
  <c r="A7189" i="8"/>
  <c r="A7190" i="8"/>
  <c r="A7191" i="8"/>
  <c r="A7192" i="8"/>
  <c r="A7193" i="8"/>
  <c r="A7194" i="8"/>
  <c r="A7195" i="8"/>
  <c r="A7196" i="8"/>
  <c r="A7197" i="8"/>
  <c r="A7198" i="8"/>
  <c r="A7199" i="8"/>
  <c r="A7200" i="8"/>
  <c r="A7201" i="8"/>
  <c r="A7202" i="8"/>
  <c r="A7203" i="8"/>
  <c r="A7204" i="8"/>
  <c r="A7205" i="8"/>
  <c r="A7206" i="8"/>
  <c r="A7207" i="8"/>
  <c r="A7208" i="8"/>
  <c r="A7209" i="8"/>
  <c r="A7210" i="8"/>
  <c r="A7211" i="8"/>
  <c r="A7212" i="8"/>
  <c r="A7213" i="8"/>
  <c r="A7214" i="8"/>
  <c r="A7215" i="8"/>
  <c r="A7216" i="8"/>
  <c r="A7217" i="8"/>
  <c r="A7218" i="8"/>
  <c r="A7219" i="8"/>
  <c r="A7220" i="8"/>
  <c r="A7221" i="8"/>
  <c r="A7222" i="8"/>
  <c r="A7223" i="8"/>
  <c r="A7224" i="8"/>
  <c r="A7225" i="8"/>
  <c r="A7226" i="8"/>
  <c r="A7227" i="8"/>
  <c r="A7228" i="8"/>
  <c r="A7229" i="8"/>
  <c r="A7230" i="8"/>
  <c r="A7231" i="8"/>
  <c r="A7232" i="8"/>
  <c r="A7233" i="8"/>
  <c r="A7234" i="8"/>
  <c r="A7235" i="8"/>
  <c r="A7236" i="8"/>
  <c r="A7237" i="8"/>
  <c r="A7238" i="8"/>
  <c r="A7239" i="8"/>
  <c r="A7240" i="8"/>
  <c r="A7241" i="8"/>
  <c r="A7242" i="8"/>
  <c r="A7243" i="8"/>
  <c r="A7244" i="8"/>
  <c r="A7245" i="8"/>
  <c r="A7246" i="8"/>
  <c r="A7247" i="8"/>
  <c r="A7248" i="8"/>
  <c r="A7249" i="8"/>
  <c r="A7250" i="8"/>
  <c r="A7251" i="8"/>
  <c r="A7252" i="8"/>
  <c r="A7253" i="8"/>
  <c r="A7254" i="8"/>
  <c r="A7255" i="8"/>
  <c r="A7256" i="8"/>
  <c r="A7257" i="8"/>
  <c r="A7258" i="8"/>
  <c r="A7259" i="8"/>
  <c r="A7260" i="8"/>
  <c r="A7261" i="8"/>
  <c r="A7262" i="8"/>
  <c r="A7263" i="8"/>
  <c r="A7264" i="8"/>
  <c r="A7265" i="8"/>
  <c r="A7266" i="8"/>
  <c r="A7267" i="8"/>
  <c r="A7268" i="8"/>
  <c r="A7269" i="8"/>
  <c r="A7270" i="8"/>
  <c r="A7271" i="8"/>
  <c r="A7272" i="8"/>
  <c r="A7273" i="8"/>
  <c r="A7274" i="8"/>
  <c r="A7275" i="8"/>
  <c r="A7276" i="8"/>
  <c r="A7277" i="8"/>
  <c r="A7278" i="8"/>
  <c r="A7279" i="8"/>
  <c r="A7280" i="8"/>
  <c r="A7281" i="8"/>
  <c r="A7282" i="8"/>
  <c r="A7283" i="8"/>
  <c r="A7284" i="8"/>
  <c r="A7285" i="8"/>
  <c r="A7286" i="8"/>
  <c r="A7287" i="8"/>
  <c r="A7288" i="8"/>
  <c r="A7289" i="8"/>
  <c r="A7290" i="8"/>
  <c r="A7291" i="8"/>
  <c r="A7292" i="8"/>
  <c r="A7293" i="8"/>
  <c r="A7294" i="8"/>
  <c r="A7295" i="8"/>
  <c r="A7296" i="8"/>
  <c r="A7297" i="8"/>
  <c r="A7298" i="8"/>
  <c r="A7299" i="8"/>
  <c r="A7300" i="8"/>
  <c r="A7301" i="8"/>
  <c r="A7302" i="8"/>
  <c r="A7303" i="8"/>
  <c r="A7304" i="8"/>
  <c r="A7305" i="8"/>
  <c r="A7306" i="8"/>
  <c r="A7307" i="8"/>
  <c r="A7308" i="8"/>
  <c r="A7309" i="8"/>
  <c r="A7310" i="8"/>
  <c r="A7311" i="8"/>
  <c r="A7312" i="8"/>
  <c r="A7313" i="8"/>
  <c r="A7314" i="8"/>
  <c r="A7315" i="8"/>
  <c r="A7316" i="8"/>
  <c r="A7317" i="8"/>
  <c r="A7318" i="8"/>
  <c r="A7319" i="8"/>
  <c r="A7320" i="8"/>
  <c r="A7321" i="8"/>
  <c r="A7322" i="8"/>
  <c r="A7323" i="8"/>
  <c r="A7324" i="8"/>
  <c r="A7325" i="8"/>
  <c r="A7326" i="8"/>
  <c r="A7327" i="8"/>
  <c r="A7328" i="8"/>
  <c r="A7329" i="8"/>
  <c r="A7330" i="8"/>
  <c r="A7331" i="8"/>
  <c r="A7332" i="8"/>
  <c r="A7333" i="8"/>
  <c r="A7334" i="8"/>
  <c r="A7335" i="8"/>
  <c r="A7336" i="8"/>
  <c r="A7337" i="8"/>
  <c r="A7338" i="8"/>
  <c r="A7339" i="8"/>
  <c r="A7340" i="8"/>
  <c r="A7341" i="8"/>
  <c r="A7342" i="8"/>
  <c r="A7343" i="8"/>
  <c r="A7344" i="8"/>
  <c r="A7345" i="8"/>
  <c r="A7346" i="8"/>
  <c r="A7347" i="8"/>
  <c r="A7348" i="8"/>
  <c r="A7349" i="8"/>
  <c r="A7350" i="8"/>
  <c r="A7351" i="8"/>
  <c r="A7352" i="8"/>
  <c r="A7353" i="8"/>
  <c r="A7354" i="8"/>
  <c r="A7355" i="8"/>
  <c r="A7356" i="8"/>
  <c r="A7357" i="8"/>
  <c r="A7358" i="8"/>
  <c r="A7359" i="8"/>
  <c r="A7360" i="8"/>
  <c r="A7361" i="8"/>
  <c r="A7362" i="8"/>
  <c r="A7363" i="8"/>
  <c r="A7364" i="8"/>
  <c r="A7365" i="8"/>
  <c r="A7366" i="8"/>
  <c r="A7367" i="8"/>
  <c r="A7368" i="8"/>
  <c r="A7369" i="8"/>
  <c r="A7370" i="8"/>
  <c r="A7371" i="8"/>
  <c r="A7372" i="8"/>
  <c r="A7373" i="8"/>
  <c r="A7374" i="8"/>
  <c r="A7375" i="8"/>
  <c r="A7376" i="8"/>
  <c r="A7377" i="8"/>
  <c r="A7378" i="8"/>
  <c r="A7379" i="8"/>
  <c r="A7380" i="8"/>
  <c r="A7381" i="8"/>
  <c r="A7382" i="8"/>
  <c r="A7383" i="8"/>
  <c r="A7384" i="8"/>
  <c r="A7385" i="8"/>
  <c r="A7386" i="8"/>
  <c r="A7387" i="8"/>
  <c r="A7388" i="8"/>
  <c r="A7389" i="8"/>
  <c r="A7390" i="8"/>
  <c r="A7391" i="8"/>
  <c r="A7392" i="8"/>
  <c r="A7393" i="8"/>
  <c r="A7394" i="8"/>
  <c r="A7395" i="8"/>
  <c r="A7396" i="8"/>
  <c r="A7397" i="8"/>
  <c r="A7398" i="8"/>
  <c r="A7399" i="8"/>
  <c r="A7400" i="8"/>
  <c r="A7401" i="8"/>
  <c r="A7402" i="8"/>
  <c r="A7403" i="8"/>
  <c r="A7404" i="8"/>
  <c r="A7405" i="8"/>
  <c r="A7406" i="8"/>
  <c r="A7407" i="8"/>
  <c r="A7408" i="8"/>
  <c r="A7409" i="8"/>
  <c r="A7410" i="8"/>
  <c r="A7411" i="8"/>
  <c r="A7412" i="8"/>
  <c r="A7413" i="8"/>
  <c r="A7414" i="8"/>
  <c r="A7415" i="8"/>
  <c r="A7416" i="8"/>
  <c r="A7417" i="8"/>
  <c r="A7418" i="8"/>
  <c r="A7419" i="8"/>
  <c r="A7420" i="8"/>
  <c r="A7421" i="8"/>
  <c r="A7422" i="8"/>
  <c r="A7423" i="8"/>
  <c r="A7424" i="8"/>
  <c r="A7425" i="8"/>
  <c r="A7426" i="8"/>
  <c r="A7427" i="8"/>
  <c r="A7428" i="8"/>
  <c r="A7429" i="8"/>
  <c r="A7430" i="8"/>
  <c r="A7431" i="8"/>
  <c r="A7432" i="8"/>
  <c r="A7433" i="8"/>
  <c r="A7434" i="8"/>
  <c r="A7435" i="8"/>
  <c r="A7436" i="8"/>
  <c r="A7437" i="8"/>
  <c r="A7438" i="8"/>
  <c r="A7439" i="8"/>
  <c r="A7440" i="8"/>
  <c r="A7441" i="8"/>
  <c r="A7442" i="8"/>
  <c r="A7443" i="8"/>
  <c r="A7444" i="8"/>
  <c r="A7445" i="8"/>
  <c r="A7446" i="8"/>
  <c r="A7447" i="8"/>
  <c r="A7448" i="8"/>
  <c r="A7449" i="8"/>
  <c r="A7450" i="8"/>
  <c r="A7451" i="8"/>
  <c r="A7452" i="8"/>
  <c r="A7453" i="8"/>
  <c r="A7454" i="8"/>
  <c r="A7455" i="8"/>
  <c r="A7456" i="8"/>
  <c r="A7457" i="8"/>
  <c r="A7458" i="8"/>
  <c r="A7459" i="8"/>
  <c r="A7460" i="8"/>
  <c r="A7461" i="8"/>
  <c r="A7462" i="8"/>
  <c r="A7463" i="8"/>
  <c r="A7464" i="8"/>
  <c r="A7465" i="8"/>
  <c r="A7466" i="8"/>
  <c r="A7467" i="8"/>
  <c r="A7468" i="8"/>
  <c r="A7469" i="8"/>
  <c r="A7470" i="8"/>
  <c r="A7471" i="8"/>
  <c r="A7472" i="8"/>
  <c r="A7473" i="8"/>
  <c r="A7474" i="8"/>
  <c r="A7475" i="8"/>
  <c r="A7476" i="8"/>
  <c r="A7477" i="8"/>
  <c r="A7478" i="8"/>
  <c r="A7479" i="8"/>
  <c r="A7480" i="8"/>
  <c r="A7481" i="8"/>
  <c r="A7482" i="8"/>
  <c r="A7483" i="8"/>
  <c r="A7484" i="8"/>
  <c r="A7485" i="8"/>
  <c r="A7486" i="8"/>
  <c r="A7487" i="8"/>
  <c r="A7488" i="8"/>
  <c r="A7489" i="8"/>
  <c r="A7490" i="8"/>
  <c r="A7491" i="8"/>
  <c r="A7492" i="8"/>
  <c r="A7493" i="8"/>
  <c r="A7494" i="8"/>
  <c r="A7495" i="8"/>
  <c r="A7496" i="8"/>
  <c r="A7497" i="8"/>
  <c r="A7498" i="8"/>
  <c r="A7499" i="8"/>
  <c r="A7500" i="8"/>
  <c r="A7501" i="8"/>
  <c r="A7502" i="8"/>
  <c r="A7503" i="8"/>
  <c r="A7504" i="8"/>
  <c r="A7505" i="8"/>
  <c r="A7506" i="8"/>
  <c r="A7507" i="8"/>
  <c r="A7508" i="8"/>
  <c r="A7509" i="8"/>
  <c r="A7510" i="8"/>
  <c r="A7511" i="8"/>
  <c r="A7512" i="8"/>
  <c r="A7513" i="8"/>
  <c r="A7514" i="8"/>
  <c r="A7515" i="8"/>
  <c r="A7516" i="8"/>
  <c r="A7517" i="8"/>
  <c r="A7518" i="8"/>
  <c r="A7519" i="8"/>
  <c r="A7520" i="8"/>
  <c r="A7521" i="8"/>
  <c r="A7522" i="8"/>
  <c r="A7523" i="8"/>
  <c r="A7524" i="8"/>
  <c r="A7525" i="8"/>
  <c r="A7526" i="8"/>
  <c r="A7527" i="8"/>
  <c r="A7528" i="8"/>
  <c r="A7529" i="8"/>
  <c r="A7530" i="8"/>
  <c r="A7531" i="8"/>
  <c r="A7532" i="8"/>
  <c r="A7533" i="8"/>
  <c r="A7534" i="8"/>
  <c r="A7535" i="8"/>
  <c r="A7536" i="8"/>
  <c r="A7537" i="8"/>
  <c r="A7538" i="8"/>
  <c r="A7539" i="8"/>
  <c r="A7540" i="8"/>
  <c r="A7541" i="8"/>
  <c r="A7542" i="8"/>
  <c r="A7543" i="8"/>
  <c r="A7544" i="8"/>
  <c r="A7545" i="8"/>
  <c r="A7546" i="8"/>
  <c r="A7547" i="8"/>
  <c r="A7548" i="8"/>
  <c r="A7549" i="8"/>
  <c r="A7550" i="8"/>
  <c r="A7551" i="8"/>
  <c r="A7552" i="8"/>
  <c r="A7553" i="8"/>
  <c r="A7554" i="8"/>
  <c r="A7555" i="8"/>
  <c r="A7556" i="8"/>
  <c r="A7557" i="8"/>
  <c r="A7558" i="8"/>
  <c r="A7559" i="8"/>
  <c r="A7560" i="8"/>
  <c r="A7561" i="8"/>
  <c r="A7562" i="8"/>
  <c r="A7563" i="8"/>
  <c r="A7564" i="8"/>
  <c r="A7565" i="8"/>
  <c r="A7566" i="8"/>
  <c r="A7567" i="8"/>
  <c r="A7568" i="8"/>
  <c r="A7569" i="8"/>
  <c r="A7570" i="8"/>
  <c r="A7571" i="8"/>
  <c r="A7572" i="8"/>
  <c r="A7573" i="8"/>
  <c r="A7574" i="8"/>
  <c r="A7575" i="8"/>
  <c r="A7576" i="8"/>
  <c r="A7577" i="8"/>
  <c r="A7578" i="8"/>
  <c r="A7579" i="8"/>
  <c r="A7580" i="8"/>
  <c r="A7581" i="8"/>
  <c r="A7582" i="8"/>
  <c r="A7583" i="8"/>
  <c r="A7584" i="8"/>
  <c r="A7585" i="8"/>
  <c r="A7586" i="8"/>
  <c r="A7587" i="8"/>
  <c r="A7588" i="8"/>
  <c r="A7589" i="8"/>
  <c r="A7590" i="8"/>
  <c r="A7591" i="8"/>
  <c r="A7592" i="8"/>
  <c r="A7593" i="8"/>
  <c r="A7594" i="8"/>
  <c r="A7595" i="8"/>
  <c r="A7596" i="8"/>
  <c r="A7597" i="8"/>
  <c r="A7598" i="8"/>
  <c r="A7599" i="8"/>
  <c r="A7600" i="8"/>
  <c r="A7601" i="8"/>
  <c r="A7602" i="8"/>
  <c r="A7603" i="8"/>
  <c r="A7604" i="8"/>
  <c r="A7605" i="8"/>
  <c r="A7606" i="8"/>
  <c r="A7607" i="8"/>
  <c r="A7608" i="8"/>
  <c r="A7609" i="8"/>
  <c r="A7610" i="8"/>
  <c r="A7611" i="8"/>
  <c r="A7612" i="8"/>
  <c r="A7613" i="8"/>
  <c r="A7614" i="8"/>
  <c r="A7615" i="8"/>
  <c r="A7616" i="8"/>
  <c r="A7617" i="8"/>
  <c r="A7618" i="8"/>
  <c r="A7619" i="8"/>
  <c r="A7620" i="8"/>
  <c r="A7621" i="8"/>
  <c r="A7622" i="8"/>
  <c r="A7623" i="8"/>
  <c r="A7624" i="8"/>
  <c r="A7625" i="8"/>
  <c r="A7626" i="8"/>
  <c r="A7627" i="8"/>
  <c r="A7628" i="8"/>
  <c r="A7629" i="8"/>
  <c r="A7630" i="8"/>
  <c r="A7631" i="8"/>
  <c r="A7632" i="8"/>
  <c r="A7633" i="8"/>
  <c r="A7634" i="8"/>
  <c r="A7635" i="8"/>
  <c r="A7636" i="8"/>
  <c r="A7637" i="8"/>
  <c r="A7638" i="8"/>
  <c r="A7639" i="8"/>
  <c r="A7640" i="8"/>
  <c r="A7641" i="8"/>
  <c r="A7642" i="8"/>
  <c r="A7643" i="8"/>
  <c r="A7644" i="8"/>
  <c r="A7645" i="8"/>
  <c r="A7646" i="8"/>
  <c r="A7647" i="8"/>
  <c r="A7648" i="8"/>
  <c r="A7649" i="8"/>
  <c r="A7650" i="8"/>
  <c r="A7651" i="8"/>
  <c r="A7652" i="8"/>
  <c r="A7653" i="8"/>
  <c r="A7654" i="8"/>
  <c r="A7655" i="8"/>
  <c r="A7656" i="8"/>
  <c r="A7657" i="8"/>
  <c r="A7658" i="8"/>
  <c r="A7659" i="8"/>
  <c r="A7660" i="8"/>
  <c r="A7661" i="8"/>
  <c r="A7662" i="8"/>
  <c r="A7663" i="8"/>
  <c r="A7664" i="8"/>
  <c r="A7665" i="8"/>
  <c r="A7666" i="8"/>
  <c r="A7667" i="8"/>
  <c r="A7668" i="8"/>
  <c r="A7669" i="8"/>
  <c r="A7670" i="8"/>
  <c r="A7671" i="8"/>
  <c r="A7672" i="8"/>
  <c r="A7673" i="8"/>
  <c r="A7674" i="8"/>
  <c r="A7675" i="8"/>
  <c r="A7676" i="8"/>
  <c r="A7677" i="8"/>
  <c r="A7678" i="8"/>
  <c r="A7679" i="8"/>
  <c r="A7680" i="8"/>
  <c r="A7681" i="8"/>
  <c r="A7682" i="8"/>
  <c r="A7683" i="8"/>
  <c r="A7684" i="8"/>
  <c r="A7685" i="8"/>
  <c r="A7686" i="8"/>
  <c r="A7687" i="8"/>
  <c r="A7688" i="8"/>
  <c r="A7689" i="8"/>
  <c r="A7690" i="8"/>
  <c r="A7691" i="8"/>
  <c r="A7692" i="8"/>
  <c r="A7693" i="8"/>
  <c r="A7694" i="8"/>
  <c r="A7695" i="8"/>
  <c r="A7696" i="8"/>
  <c r="A7697" i="8"/>
  <c r="A7698" i="8"/>
  <c r="A7699" i="8"/>
  <c r="A7700" i="8"/>
  <c r="A7701" i="8"/>
  <c r="A7702" i="8"/>
  <c r="A7703" i="8"/>
  <c r="A7704" i="8"/>
  <c r="A7705" i="8"/>
  <c r="A7706" i="8"/>
  <c r="A7707" i="8"/>
  <c r="A7708" i="8"/>
  <c r="A7709" i="8"/>
  <c r="A7710" i="8"/>
  <c r="A7711" i="8"/>
  <c r="A7712" i="8"/>
  <c r="A7713" i="8"/>
  <c r="A7714" i="8"/>
  <c r="A7715" i="8"/>
  <c r="A7716" i="8"/>
  <c r="A7717" i="8"/>
  <c r="A7718" i="8"/>
  <c r="A7719" i="8"/>
  <c r="A7720" i="8"/>
  <c r="A7721" i="8"/>
  <c r="A7722" i="8"/>
  <c r="A7723" i="8"/>
  <c r="A7724" i="8"/>
  <c r="A7725" i="8"/>
  <c r="A7726" i="8"/>
  <c r="A7727" i="8"/>
  <c r="A7728" i="8"/>
  <c r="A7729" i="8"/>
  <c r="A7730" i="8"/>
  <c r="A7731" i="8"/>
  <c r="A7732" i="8"/>
  <c r="A7733" i="8"/>
  <c r="A7734" i="8"/>
  <c r="A7735" i="8"/>
  <c r="A7736" i="8"/>
  <c r="A7737" i="8"/>
  <c r="A7738" i="8"/>
  <c r="A7739" i="8"/>
  <c r="A7740" i="8"/>
  <c r="A7741" i="8"/>
  <c r="A7742" i="8"/>
  <c r="A7743" i="8"/>
  <c r="A7744" i="8"/>
  <c r="A7745" i="8"/>
  <c r="A7746" i="8"/>
  <c r="A7747" i="8"/>
  <c r="A7748" i="8"/>
  <c r="A7749" i="8"/>
  <c r="A7750" i="8"/>
  <c r="A7751" i="8"/>
  <c r="A7752" i="8"/>
  <c r="A7753" i="8"/>
  <c r="A7754" i="8"/>
  <c r="A7755" i="8"/>
  <c r="A7756" i="8"/>
  <c r="A7757" i="8"/>
  <c r="A7758" i="8"/>
  <c r="A7759" i="8"/>
  <c r="A7760" i="8"/>
  <c r="A7761" i="8"/>
  <c r="A7762" i="8"/>
  <c r="A7763" i="8"/>
  <c r="A7764" i="8"/>
  <c r="A7765" i="8"/>
  <c r="A7766" i="8"/>
  <c r="A7767" i="8"/>
  <c r="A7768" i="8"/>
  <c r="A7769" i="8"/>
  <c r="A7770" i="8"/>
  <c r="A7771" i="8"/>
  <c r="A7772" i="8"/>
  <c r="A7773" i="8"/>
  <c r="A7774" i="8"/>
  <c r="A7775" i="8"/>
  <c r="A7776" i="8"/>
  <c r="A7777" i="8"/>
  <c r="A7778" i="8"/>
  <c r="A7779" i="8"/>
  <c r="A7780" i="8"/>
  <c r="A7781" i="8"/>
  <c r="A7782" i="8"/>
  <c r="A7783" i="8"/>
  <c r="A7784" i="8"/>
  <c r="A7785" i="8"/>
  <c r="A7786" i="8"/>
  <c r="A7787" i="8"/>
  <c r="A7788" i="8"/>
  <c r="A7789" i="8"/>
  <c r="A7790" i="8"/>
  <c r="A7791" i="8"/>
  <c r="A7792" i="8"/>
  <c r="A7793" i="8"/>
  <c r="A7794" i="8"/>
  <c r="A7795" i="8"/>
  <c r="A7796" i="8"/>
  <c r="A7797" i="8"/>
  <c r="A7798" i="8"/>
  <c r="A7799" i="8"/>
  <c r="A7800" i="8"/>
  <c r="A7801" i="8"/>
  <c r="A7802" i="8"/>
  <c r="A7803" i="8"/>
  <c r="A7804" i="8"/>
  <c r="A7805" i="8"/>
  <c r="A7806" i="8"/>
  <c r="A7807" i="8"/>
  <c r="A7808" i="8"/>
  <c r="A7809" i="8"/>
  <c r="A7810" i="8"/>
  <c r="A7811" i="8"/>
  <c r="A7812" i="8"/>
  <c r="A7813" i="8"/>
  <c r="A7814" i="8"/>
  <c r="A7815" i="8"/>
  <c r="A7816" i="8"/>
  <c r="A7817" i="8"/>
  <c r="A7818" i="8"/>
  <c r="A7819" i="8"/>
  <c r="A7820" i="8"/>
  <c r="A7821" i="8"/>
  <c r="A7822" i="8"/>
  <c r="A7823" i="8"/>
  <c r="A7824" i="8"/>
  <c r="A7825" i="8"/>
  <c r="A7826" i="8"/>
  <c r="A7827" i="8"/>
  <c r="A7828" i="8"/>
  <c r="A7829" i="8"/>
  <c r="A7830" i="8"/>
  <c r="A7831" i="8"/>
  <c r="A7832" i="8"/>
  <c r="A7833" i="8"/>
  <c r="A7834" i="8"/>
  <c r="A7835" i="8"/>
  <c r="A7836" i="8"/>
  <c r="A7837" i="8"/>
  <c r="A7838" i="8"/>
  <c r="A7839" i="8"/>
  <c r="A7840" i="8"/>
  <c r="A7841" i="8"/>
  <c r="A7842" i="8"/>
  <c r="A7843" i="8"/>
  <c r="A7844" i="8"/>
  <c r="A7845" i="8"/>
  <c r="A7846" i="8"/>
  <c r="A7847" i="8"/>
  <c r="A7848" i="8"/>
  <c r="A7849" i="8"/>
  <c r="A7850" i="8"/>
  <c r="A7851" i="8"/>
  <c r="A7852" i="8"/>
  <c r="A7853" i="8"/>
  <c r="A7854" i="8"/>
  <c r="A7855" i="8"/>
  <c r="A7856" i="8"/>
  <c r="A7857" i="8"/>
  <c r="A7858" i="8"/>
  <c r="A7859" i="8"/>
  <c r="A7860" i="8"/>
  <c r="A7861" i="8"/>
  <c r="A7862" i="8"/>
  <c r="A7863" i="8"/>
  <c r="A7864" i="8"/>
  <c r="A7865" i="8"/>
  <c r="A7866" i="8"/>
  <c r="A7867" i="8"/>
  <c r="A7868" i="8"/>
  <c r="A7869" i="8"/>
  <c r="A7870" i="8"/>
  <c r="A7871" i="8"/>
  <c r="A7872" i="8"/>
  <c r="A7873" i="8"/>
  <c r="A7874" i="8"/>
  <c r="A7875" i="8"/>
  <c r="A7876" i="8"/>
  <c r="A7877" i="8"/>
  <c r="A7878" i="8"/>
  <c r="A7879" i="8"/>
  <c r="A7880" i="8"/>
  <c r="A7881" i="8"/>
  <c r="A7882" i="8"/>
  <c r="A7883" i="8"/>
  <c r="A7884" i="8"/>
  <c r="A7885" i="8"/>
  <c r="A7886" i="8"/>
  <c r="A7887" i="8"/>
  <c r="A7888" i="8"/>
  <c r="A7889" i="8"/>
  <c r="A7890" i="8"/>
  <c r="A7891" i="8"/>
  <c r="A7892" i="8"/>
  <c r="A7893" i="8"/>
  <c r="A7894" i="8"/>
  <c r="A7895" i="8"/>
  <c r="A7896" i="8"/>
  <c r="A7897" i="8"/>
  <c r="A7898" i="8"/>
  <c r="A7899" i="8"/>
  <c r="A7900" i="8"/>
  <c r="A7901" i="8"/>
  <c r="A7902" i="8"/>
  <c r="A7903" i="8"/>
  <c r="A7904" i="8"/>
  <c r="A7905" i="8"/>
  <c r="A7906" i="8"/>
  <c r="A7907" i="8"/>
  <c r="A7908" i="8"/>
  <c r="A7909" i="8"/>
  <c r="A7910" i="8"/>
  <c r="A7911" i="8"/>
  <c r="A7912" i="8"/>
  <c r="A7913" i="8"/>
  <c r="A7914" i="8"/>
  <c r="A7915" i="8"/>
  <c r="A7916" i="8"/>
  <c r="A7917" i="8"/>
  <c r="A7918" i="8"/>
  <c r="A7919" i="8"/>
  <c r="A7920" i="8"/>
  <c r="A7921" i="8"/>
  <c r="A7922" i="8"/>
  <c r="A7923" i="8"/>
  <c r="A7924" i="8"/>
  <c r="A7925" i="8"/>
  <c r="A7926" i="8"/>
  <c r="A7927" i="8"/>
  <c r="A7928" i="8"/>
  <c r="A7929" i="8"/>
  <c r="A7930" i="8"/>
  <c r="A7931" i="8"/>
  <c r="A7932" i="8"/>
  <c r="A7933" i="8"/>
  <c r="A7934" i="8"/>
  <c r="A7935" i="8"/>
  <c r="A7936" i="8"/>
  <c r="A7937" i="8"/>
  <c r="A7938" i="8"/>
  <c r="A7939" i="8"/>
  <c r="A7940" i="8"/>
  <c r="A7941" i="8"/>
  <c r="A7942" i="8"/>
  <c r="A7943" i="8"/>
  <c r="A7944" i="8"/>
  <c r="A7945" i="8"/>
  <c r="A7946" i="8"/>
  <c r="A7947" i="8"/>
  <c r="A7948" i="8"/>
  <c r="A7949" i="8"/>
  <c r="A7950" i="8"/>
  <c r="A7951" i="8"/>
  <c r="A7952" i="8"/>
  <c r="A7953" i="8"/>
  <c r="A7954" i="8"/>
  <c r="A7955" i="8"/>
  <c r="A7956" i="8"/>
  <c r="A7957" i="8"/>
  <c r="A7958" i="8"/>
  <c r="A7959" i="8"/>
  <c r="A7960" i="8"/>
  <c r="A7961" i="8"/>
  <c r="A7962" i="8"/>
  <c r="A7963" i="8"/>
  <c r="A7964" i="8"/>
  <c r="A7965" i="8"/>
  <c r="A7966" i="8"/>
  <c r="A7967" i="8"/>
  <c r="A7968" i="8"/>
  <c r="A7969" i="8"/>
  <c r="A7970" i="8"/>
  <c r="A7971" i="8"/>
  <c r="A7972" i="8"/>
  <c r="A7973" i="8"/>
  <c r="A7974" i="8"/>
  <c r="A7975" i="8"/>
  <c r="A7976" i="8"/>
  <c r="A7977" i="8"/>
  <c r="A7978" i="8"/>
  <c r="A7979" i="8"/>
  <c r="A7980" i="8"/>
  <c r="A7981" i="8"/>
  <c r="A7982" i="8"/>
  <c r="A7983" i="8"/>
  <c r="A7984" i="8"/>
  <c r="A7985" i="8"/>
  <c r="A7986" i="8"/>
  <c r="A7987" i="8"/>
  <c r="A7988" i="8"/>
  <c r="A7989" i="8"/>
  <c r="A7990" i="8"/>
  <c r="A7991" i="8"/>
  <c r="A7992" i="8"/>
  <c r="A7993" i="8"/>
  <c r="A7994" i="8"/>
  <c r="A7995" i="8"/>
  <c r="A7996" i="8"/>
  <c r="A7997" i="8"/>
  <c r="A7998" i="8"/>
  <c r="A7999" i="8"/>
  <c r="A8000" i="8"/>
  <c r="A8001" i="8"/>
  <c r="A8002" i="8"/>
  <c r="A8003" i="8"/>
  <c r="A8004" i="8"/>
  <c r="A8005" i="8"/>
  <c r="A8006" i="8"/>
  <c r="A8007" i="8"/>
  <c r="A8008" i="8"/>
  <c r="A8009" i="8"/>
  <c r="A8010" i="8"/>
  <c r="A8011" i="8"/>
  <c r="A8012" i="8"/>
  <c r="A8013" i="8"/>
  <c r="A8014" i="8"/>
  <c r="A8015" i="8"/>
  <c r="A8016" i="8"/>
  <c r="A8017" i="8"/>
  <c r="A8018" i="8"/>
  <c r="A8019" i="8"/>
  <c r="A8020" i="8"/>
  <c r="A8021" i="8"/>
  <c r="A8022" i="8"/>
  <c r="A8023" i="8"/>
  <c r="A8024" i="8"/>
  <c r="A8025" i="8"/>
  <c r="A8026" i="8"/>
  <c r="A8027" i="8"/>
  <c r="A8028" i="8"/>
  <c r="A8029" i="8"/>
  <c r="A8030" i="8"/>
  <c r="A8031" i="8"/>
  <c r="A8032" i="8"/>
  <c r="A8033" i="8"/>
  <c r="A8034" i="8"/>
  <c r="A8035" i="8"/>
  <c r="A8036" i="8"/>
  <c r="A8037" i="8"/>
  <c r="A8038" i="8"/>
  <c r="A8039" i="8"/>
  <c r="A8040" i="8"/>
  <c r="A8041" i="8"/>
  <c r="A8042" i="8"/>
  <c r="A8043" i="8"/>
  <c r="A8044" i="8"/>
  <c r="A8045" i="8"/>
  <c r="A8046" i="8"/>
  <c r="A8047" i="8"/>
  <c r="A8048" i="8"/>
  <c r="A8049" i="8"/>
  <c r="A8050" i="8"/>
  <c r="A8051" i="8"/>
  <c r="A8052" i="8"/>
  <c r="A8053" i="8"/>
  <c r="A8054" i="8"/>
  <c r="A8055" i="8"/>
  <c r="A8056" i="8"/>
  <c r="A8057" i="8"/>
  <c r="A8058" i="8"/>
  <c r="A8059" i="8"/>
  <c r="A8060" i="8"/>
  <c r="A8061" i="8"/>
  <c r="A8062" i="8"/>
  <c r="A8063" i="8"/>
  <c r="A8064" i="8"/>
  <c r="A8065" i="8"/>
  <c r="A8066" i="8"/>
  <c r="A8067" i="8"/>
  <c r="A8068" i="8"/>
  <c r="A8069" i="8"/>
  <c r="A8070" i="8"/>
  <c r="A8071" i="8"/>
  <c r="A8072" i="8"/>
  <c r="A8073" i="8"/>
  <c r="A8074" i="8"/>
  <c r="A8075" i="8"/>
  <c r="A8076" i="8"/>
  <c r="A8077" i="8"/>
  <c r="A8078" i="8"/>
  <c r="A8079" i="8"/>
  <c r="A8080" i="8"/>
  <c r="A8081" i="8"/>
  <c r="A8082" i="8"/>
  <c r="A8083" i="8"/>
  <c r="A8084" i="8"/>
  <c r="A8085" i="8"/>
  <c r="A8086" i="8"/>
  <c r="A8087" i="8"/>
  <c r="A8088" i="8"/>
  <c r="A8089" i="8"/>
  <c r="A8090" i="8"/>
  <c r="A8091" i="8"/>
  <c r="A8092" i="8"/>
  <c r="A8093" i="8"/>
  <c r="A8094" i="8"/>
  <c r="A8095" i="8"/>
  <c r="A8096" i="8"/>
  <c r="A8097" i="8"/>
  <c r="A8098" i="8"/>
  <c r="A8099" i="8"/>
  <c r="A8100" i="8"/>
  <c r="A8101" i="8"/>
  <c r="A8102" i="8"/>
  <c r="A8103" i="8"/>
  <c r="A8104" i="8"/>
  <c r="A8105" i="8"/>
  <c r="A8106" i="8"/>
  <c r="A8107" i="8"/>
  <c r="A8108" i="8"/>
  <c r="A8109" i="8"/>
  <c r="A8110" i="8"/>
  <c r="A8111" i="8"/>
  <c r="A8112" i="8"/>
  <c r="A8113" i="8"/>
  <c r="A8114" i="8"/>
  <c r="A8115" i="8"/>
  <c r="A8116" i="8"/>
  <c r="A8117" i="8"/>
  <c r="A8118" i="8"/>
  <c r="A8119" i="8"/>
  <c r="A8120" i="8"/>
  <c r="A8121" i="8"/>
  <c r="A8122" i="8"/>
  <c r="A8123" i="8"/>
  <c r="A8124" i="8"/>
  <c r="A8125" i="8"/>
  <c r="A8126" i="8"/>
  <c r="A8127" i="8"/>
  <c r="A8128" i="8"/>
  <c r="A8129" i="8"/>
  <c r="A8130" i="8"/>
  <c r="A8131" i="8"/>
  <c r="A8132" i="8"/>
  <c r="A8133" i="8"/>
  <c r="A8134" i="8"/>
  <c r="A8135" i="8"/>
  <c r="A8136" i="8"/>
  <c r="A8137" i="8"/>
  <c r="A8138" i="8"/>
  <c r="A8139" i="8"/>
  <c r="A8140" i="8"/>
  <c r="A8141" i="8"/>
  <c r="A8142" i="8"/>
  <c r="A8143" i="8"/>
  <c r="A8144" i="8"/>
  <c r="A8145" i="8"/>
  <c r="A8146" i="8"/>
  <c r="A8147" i="8"/>
  <c r="A8148" i="8"/>
  <c r="A8149" i="8"/>
  <c r="A8150" i="8"/>
  <c r="A8151" i="8"/>
  <c r="A8152" i="8"/>
  <c r="A8153" i="8"/>
  <c r="A8154" i="8"/>
  <c r="A8155" i="8"/>
  <c r="A8156" i="8"/>
  <c r="A8157" i="8"/>
  <c r="A8158" i="8"/>
  <c r="A8159" i="8"/>
  <c r="A8160" i="8"/>
  <c r="A8161" i="8"/>
  <c r="A8162" i="8"/>
  <c r="A8163" i="8"/>
  <c r="A8164" i="8"/>
  <c r="A8165" i="8"/>
  <c r="A8166" i="8"/>
  <c r="A8167" i="8"/>
  <c r="A8168" i="8"/>
  <c r="A8169" i="8"/>
  <c r="A8170" i="8"/>
  <c r="A8171" i="8"/>
  <c r="A8172" i="8"/>
  <c r="A8173" i="8"/>
  <c r="A8174" i="8"/>
  <c r="A8175" i="8"/>
  <c r="A8176" i="8"/>
  <c r="A8177" i="8"/>
  <c r="A8178" i="8"/>
  <c r="A8179" i="8"/>
  <c r="A8180" i="8"/>
  <c r="A8181" i="8"/>
  <c r="A8182" i="8"/>
  <c r="A8183" i="8"/>
  <c r="A8184" i="8"/>
  <c r="A8185" i="8"/>
  <c r="A8186" i="8"/>
  <c r="A8187" i="8"/>
  <c r="A8188" i="8"/>
  <c r="A8189" i="8"/>
  <c r="A8190" i="8"/>
  <c r="A8191" i="8"/>
  <c r="A8192" i="8"/>
  <c r="A8193" i="8"/>
  <c r="A8194" i="8"/>
  <c r="A8195" i="8"/>
  <c r="A8196" i="8"/>
  <c r="A8197" i="8"/>
  <c r="A8198" i="8"/>
  <c r="A8199" i="8"/>
  <c r="A8200" i="8"/>
  <c r="A8201" i="8"/>
  <c r="A8202" i="8"/>
  <c r="A8203" i="8"/>
  <c r="A8204" i="8"/>
  <c r="A8205" i="8"/>
  <c r="A8206" i="8"/>
  <c r="A8207" i="8"/>
  <c r="A8208" i="8"/>
  <c r="A8209" i="8"/>
  <c r="A8210" i="8"/>
  <c r="A8211" i="8"/>
  <c r="A8212" i="8"/>
  <c r="A8213" i="8"/>
  <c r="A8214" i="8"/>
  <c r="A8215" i="8"/>
  <c r="A8216" i="8"/>
  <c r="A8217" i="8"/>
  <c r="A8218" i="8"/>
  <c r="A8219" i="8"/>
  <c r="A8220" i="8"/>
  <c r="A8221" i="8"/>
  <c r="A8222" i="8"/>
  <c r="A8223" i="8"/>
  <c r="A8224" i="8"/>
  <c r="A8225" i="8"/>
  <c r="A8226" i="8"/>
  <c r="A8227" i="8"/>
  <c r="A8228" i="8"/>
  <c r="A8229" i="8"/>
  <c r="A8230" i="8"/>
  <c r="A8231" i="8"/>
  <c r="A8232" i="8"/>
  <c r="A8233" i="8"/>
  <c r="A8234" i="8"/>
  <c r="A8235" i="8"/>
  <c r="A8236" i="8"/>
  <c r="A8237" i="8"/>
  <c r="A8238" i="8"/>
  <c r="A8239" i="8"/>
  <c r="A8240" i="8"/>
  <c r="A8241" i="8"/>
  <c r="A8242" i="8"/>
  <c r="A8243" i="8"/>
  <c r="A8244" i="8"/>
  <c r="A8245" i="8"/>
  <c r="A8246" i="8"/>
  <c r="A8247" i="8"/>
  <c r="A8248" i="8"/>
  <c r="A8249" i="8"/>
  <c r="A8250" i="8"/>
  <c r="A8251" i="8"/>
  <c r="A8252" i="8"/>
  <c r="A8253" i="8"/>
  <c r="A8254" i="8"/>
  <c r="A8255" i="8"/>
  <c r="A8256" i="8"/>
  <c r="A8257" i="8"/>
  <c r="A8258" i="8"/>
  <c r="A8259" i="8"/>
  <c r="A8260" i="8"/>
  <c r="A8261" i="8"/>
  <c r="A8262" i="8"/>
  <c r="A8263" i="8"/>
  <c r="A8264" i="8"/>
  <c r="A8265" i="8"/>
  <c r="A8266" i="8"/>
  <c r="A8267" i="8"/>
  <c r="A8268" i="8"/>
  <c r="A8269" i="8"/>
  <c r="A8270" i="8"/>
  <c r="A8271" i="8"/>
  <c r="A8272" i="8"/>
  <c r="A8273" i="8"/>
  <c r="A8274" i="8"/>
  <c r="A8275" i="8"/>
  <c r="A8276" i="8"/>
  <c r="A8277" i="8"/>
  <c r="A8278" i="8"/>
  <c r="A8279" i="8"/>
  <c r="A8280" i="8"/>
  <c r="A8281" i="8"/>
  <c r="A8282" i="8"/>
  <c r="A8283" i="8"/>
  <c r="A8284" i="8"/>
  <c r="A8285" i="8"/>
  <c r="A8286" i="8"/>
  <c r="A8287" i="8"/>
  <c r="A8288" i="8"/>
  <c r="A8289" i="8"/>
  <c r="A8290" i="8"/>
  <c r="A8291" i="8"/>
  <c r="A8292" i="8"/>
  <c r="A8293" i="8"/>
  <c r="A8294" i="8"/>
  <c r="A8295" i="8"/>
  <c r="A8296" i="8"/>
  <c r="A8297" i="8"/>
  <c r="A8298" i="8"/>
  <c r="A8299" i="8"/>
  <c r="A8300" i="8"/>
  <c r="A8301" i="8"/>
  <c r="A8302" i="8"/>
  <c r="A8303" i="8"/>
  <c r="A8304" i="8"/>
  <c r="A8305" i="8"/>
  <c r="A8306" i="8"/>
  <c r="A8307" i="8"/>
  <c r="A8308" i="8"/>
  <c r="A8309" i="8"/>
  <c r="A8310" i="8"/>
  <c r="A8311" i="8"/>
  <c r="A8312" i="8"/>
  <c r="A8313" i="8"/>
  <c r="A8314" i="8"/>
  <c r="A8315" i="8"/>
  <c r="A8316" i="8"/>
  <c r="A8317" i="8"/>
  <c r="A8318" i="8"/>
  <c r="A8319" i="8"/>
  <c r="A8320" i="8"/>
  <c r="A8321" i="8"/>
  <c r="A8322" i="8"/>
  <c r="A8323" i="8"/>
  <c r="A8324" i="8"/>
  <c r="A8325" i="8"/>
  <c r="A8326" i="8"/>
  <c r="A8327" i="8"/>
  <c r="A8328" i="8"/>
  <c r="A8329" i="8"/>
  <c r="A8330" i="8"/>
  <c r="A8331" i="8"/>
  <c r="A8332" i="8"/>
  <c r="A8333" i="8"/>
  <c r="A8334" i="8"/>
  <c r="A8335" i="8"/>
  <c r="A8336" i="8"/>
  <c r="A8337" i="8"/>
  <c r="A8338" i="8"/>
  <c r="A8339" i="8"/>
  <c r="A8340" i="8"/>
  <c r="A8341" i="8"/>
  <c r="A8342" i="8"/>
  <c r="A8343" i="8"/>
  <c r="A8344" i="8"/>
  <c r="A8345" i="8"/>
  <c r="A8346" i="8"/>
  <c r="A8347" i="8"/>
  <c r="A8348" i="8"/>
  <c r="A8349" i="8"/>
  <c r="A8350" i="8"/>
  <c r="A8351" i="8"/>
  <c r="A8352" i="8"/>
  <c r="A8353" i="8"/>
  <c r="A8354" i="8"/>
  <c r="A8355" i="8"/>
  <c r="A8356" i="8"/>
  <c r="A8357" i="8"/>
  <c r="A8358" i="8"/>
  <c r="A8359" i="8"/>
  <c r="A8360" i="8"/>
  <c r="A8361" i="8"/>
  <c r="A8362" i="8"/>
  <c r="A8363" i="8"/>
  <c r="A8364" i="8"/>
  <c r="A8365" i="8"/>
  <c r="A8366" i="8"/>
  <c r="A8367" i="8"/>
  <c r="A8368" i="8"/>
  <c r="A8369" i="8"/>
  <c r="A8370" i="8"/>
  <c r="A8371" i="8"/>
  <c r="A8372" i="8"/>
  <c r="A8373" i="8"/>
  <c r="A8374" i="8"/>
  <c r="A8375" i="8"/>
  <c r="A8376" i="8"/>
  <c r="A8377" i="8"/>
  <c r="A8378" i="8"/>
  <c r="A8379" i="8"/>
  <c r="A8380" i="8"/>
  <c r="A8381" i="8"/>
  <c r="A8382" i="8"/>
  <c r="A8383" i="8"/>
  <c r="A8384" i="8"/>
  <c r="A8385" i="8"/>
  <c r="A8386" i="8"/>
  <c r="A8387" i="8"/>
  <c r="A8388" i="8"/>
  <c r="A8389" i="8"/>
  <c r="A8390" i="8"/>
  <c r="A8391" i="8"/>
  <c r="A8392" i="8"/>
  <c r="A8393" i="8"/>
  <c r="A8394" i="8"/>
  <c r="A8395" i="8"/>
  <c r="A8396" i="8"/>
  <c r="A8397" i="8"/>
  <c r="A8398" i="8"/>
  <c r="A8399" i="8"/>
  <c r="A8400" i="8"/>
  <c r="A8401" i="8"/>
  <c r="A8402" i="8"/>
  <c r="A8403" i="8"/>
  <c r="A8404" i="8"/>
  <c r="A8405" i="8"/>
  <c r="A8406" i="8"/>
  <c r="A8407" i="8"/>
  <c r="A8408" i="8"/>
  <c r="A8409" i="8"/>
  <c r="A8410" i="8"/>
  <c r="A8411" i="8"/>
  <c r="A8412" i="8"/>
  <c r="A8413" i="8"/>
  <c r="A8414" i="8"/>
  <c r="A8415" i="8"/>
  <c r="A8416" i="8"/>
  <c r="A8417" i="8"/>
  <c r="A8418" i="8"/>
  <c r="A8419" i="8"/>
  <c r="A8420" i="8"/>
  <c r="A8421" i="8"/>
  <c r="A8422" i="8"/>
  <c r="A8423" i="8"/>
  <c r="A8424" i="8"/>
  <c r="A8425" i="8"/>
  <c r="A8426" i="8"/>
  <c r="A8427" i="8"/>
  <c r="A8428" i="8"/>
  <c r="A8429" i="8"/>
  <c r="A8430" i="8"/>
  <c r="A8431" i="8"/>
  <c r="A8432" i="8"/>
  <c r="A8433" i="8"/>
  <c r="A8434" i="8"/>
  <c r="A8435" i="8"/>
  <c r="A8436" i="8"/>
  <c r="A8437" i="8"/>
  <c r="A8438" i="8"/>
  <c r="A8439" i="8"/>
  <c r="A8440" i="8"/>
  <c r="A8441" i="8"/>
  <c r="A8442" i="8"/>
  <c r="A8443" i="8"/>
  <c r="A8444" i="8"/>
  <c r="A8445" i="8"/>
  <c r="A8446" i="8"/>
  <c r="A8447" i="8"/>
  <c r="A8448" i="8"/>
  <c r="A8449" i="8"/>
  <c r="A8450" i="8"/>
  <c r="A8451" i="8"/>
  <c r="A8452" i="8"/>
  <c r="A8453" i="8"/>
  <c r="A8454" i="8"/>
  <c r="A8455" i="8"/>
  <c r="A8456" i="8"/>
  <c r="A8457" i="8"/>
  <c r="A8458" i="8"/>
  <c r="A8459" i="8"/>
  <c r="A8460" i="8"/>
  <c r="A8461" i="8"/>
  <c r="A8462" i="8"/>
  <c r="A8463" i="8"/>
  <c r="A8464" i="8"/>
  <c r="A8465" i="8"/>
  <c r="A8466" i="8"/>
  <c r="A8467" i="8"/>
  <c r="A8468" i="8"/>
  <c r="A8469" i="8"/>
  <c r="A8470" i="8"/>
  <c r="A8471" i="8"/>
  <c r="A8472" i="8"/>
  <c r="A8473" i="8"/>
  <c r="A8474" i="8"/>
  <c r="A8475" i="8"/>
  <c r="A8476" i="8"/>
  <c r="A8477" i="8"/>
  <c r="A8478" i="8"/>
  <c r="A8479" i="8"/>
  <c r="A8480" i="8"/>
  <c r="A8481" i="8"/>
  <c r="A8482" i="8"/>
  <c r="A8483" i="8"/>
  <c r="A8484" i="8"/>
  <c r="A8485" i="8"/>
  <c r="A8486" i="8"/>
  <c r="A8487" i="8"/>
  <c r="A8488" i="8"/>
  <c r="A8489" i="8"/>
  <c r="A8490" i="8"/>
  <c r="A8491" i="8"/>
  <c r="A8492" i="8"/>
  <c r="A8493" i="8"/>
  <c r="A8494" i="8"/>
  <c r="A8495" i="8"/>
  <c r="A8496" i="8"/>
  <c r="A8497" i="8"/>
  <c r="A8498" i="8"/>
  <c r="A8499" i="8"/>
  <c r="A8500" i="8"/>
  <c r="A8501" i="8"/>
  <c r="A8502" i="8"/>
  <c r="A8503" i="8"/>
  <c r="A8504" i="8"/>
  <c r="A8505" i="8"/>
  <c r="A8506" i="8"/>
  <c r="A8507" i="8"/>
  <c r="A8508" i="8"/>
  <c r="A8509" i="8"/>
  <c r="A8510" i="8"/>
  <c r="A8511" i="8"/>
  <c r="A8512" i="8"/>
  <c r="A8513" i="8"/>
  <c r="A8514" i="8"/>
  <c r="A8515" i="8"/>
  <c r="A8516" i="8"/>
  <c r="A8517" i="8"/>
  <c r="A8518" i="8"/>
  <c r="A8519" i="8"/>
  <c r="A8520" i="8"/>
  <c r="A8521" i="8"/>
  <c r="A8522" i="8"/>
  <c r="A8523" i="8"/>
  <c r="A8524" i="8"/>
  <c r="A8525" i="8"/>
  <c r="A8526" i="8"/>
  <c r="A8527" i="8"/>
  <c r="A8528" i="8"/>
  <c r="A8529" i="8"/>
  <c r="A8530" i="8"/>
  <c r="A8531" i="8"/>
  <c r="A8532" i="8"/>
  <c r="A8533" i="8"/>
  <c r="A8534" i="8"/>
  <c r="A8535" i="8"/>
  <c r="A8536" i="8"/>
  <c r="A8537" i="8"/>
  <c r="A8538" i="8"/>
  <c r="A8539" i="8"/>
  <c r="A8540" i="8"/>
  <c r="A8541" i="8"/>
  <c r="A8542" i="8"/>
  <c r="A8543" i="8"/>
  <c r="A8544" i="8"/>
  <c r="A8545" i="8"/>
  <c r="A8546" i="8"/>
  <c r="A8547" i="8"/>
  <c r="A8548" i="8"/>
  <c r="A8549" i="8"/>
  <c r="A8550" i="8"/>
  <c r="A8551" i="8"/>
  <c r="A8552" i="8"/>
  <c r="A8553" i="8"/>
  <c r="A8554" i="8"/>
  <c r="A8555" i="8"/>
  <c r="A8556" i="8"/>
  <c r="A8557" i="8"/>
  <c r="A8558" i="8"/>
  <c r="A8559" i="8"/>
  <c r="A8560" i="8"/>
  <c r="A8561" i="8"/>
  <c r="A8562" i="8"/>
  <c r="A8563" i="8"/>
  <c r="A8564" i="8"/>
  <c r="A8565" i="8"/>
  <c r="A8566" i="8"/>
  <c r="A8567" i="8"/>
  <c r="A8568" i="8"/>
  <c r="A8569" i="8"/>
  <c r="A8570" i="8"/>
  <c r="A8571" i="8"/>
  <c r="A8572" i="8"/>
  <c r="A8573" i="8"/>
  <c r="A8574" i="8"/>
  <c r="A8575" i="8"/>
  <c r="A8576" i="8"/>
  <c r="A8577" i="8"/>
  <c r="A8578" i="8"/>
  <c r="A8579" i="8"/>
  <c r="A8580" i="8"/>
  <c r="A8581" i="8"/>
  <c r="A8582" i="8"/>
  <c r="A8583" i="8"/>
  <c r="A8584" i="8"/>
  <c r="A8585" i="8"/>
  <c r="A8586" i="8"/>
  <c r="A8587" i="8"/>
  <c r="A8588" i="8"/>
  <c r="A8589" i="8"/>
  <c r="A8590" i="8"/>
  <c r="A8591" i="8"/>
  <c r="A8592" i="8"/>
  <c r="A8593" i="8"/>
  <c r="A8594" i="8"/>
  <c r="A8595" i="8"/>
  <c r="A8596" i="8"/>
  <c r="A8597" i="8"/>
  <c r="A8598" i="8"/>
  <c r="A8599" i="8"/>
  <c r="A8600" i="8"/>
  <c r="A8601" i="8"/>
  <c r="A8602" i="8"/>
  <c r="A8603" i="8"/>
  <c r="A8604" i="8"/>
  <c r="A8605" i="8"/>
  <c r="A8606" i="8"/>
  <c r="A8607" i="8"/>
  <c r="A8608" i="8"/>
  <c r="A8609" i="8"/>
  <c r="A8610" i="8"/>
  <c r="A8611" i="8"/>
  <c r="A8612" i="8"/>
  <c r="A8613" i="8"/>
  <c r="A8614" i="8"/>
  <c r="A8615" i="8"/>
  <c r="A8616" i="8"/>
  <c r="A8617" i="8"/>
  <c r="A8618" i="8"/>
  <c r="A8619" i="8"/>
  <c r="A8620" i="8"/>
  <c r="A8621" i="8"/>
  <c r="A8622" i="8"/>
  <c r="A8623" i="8"/>
  <c r="A8624" i="8"/>
  <c r="A8625" i="8"/>
  <c r="A8626" i="8"/>
  <c r="A8627" i="8"/>
  <c r="A8628" i="8"/>
  <c r="A8629" i="8"/>
  <c r="A8630" i="8"/>
  <c r="A8631" i="8"/>
  <c r="A8632" i="8"/>
  <c r="A8633" i="8"/>
  <c r="A8634" i="8"/>
  <c r="A8635" i="8"/>
  <c r="A8636" i="8"/>
  <c r="A8637" i="8"/>
  <c r="A8638" i="8"/>
  <c r="A8639" i="8"/>
  <c r="A8640" i="8"/>
  <c r="A8641" i="8"/>
  <c r="A8642" i="8"/>
  <c r="A8643" i="8"/>
  <c r="A8644" i="8"/>
  <c r="A8645" i="8"/>
  <c r="A8646" i="8"/>
  <c r="A8647" i="8"/>
  <c r="A8648" i="8"/>
  <c r="A8649" i="8"/>
  <c r="A8650" i="8"/>
  <c r="A8651" i="8"/>
  <c r="A8652" i="8"/>
  <c r="A8653" i="8"/>
  <c r="A8654" i="8"/>
  <c r="A8655" i="8"/>
  <c r="A8656" i="8"/>
  <c r="A8657" i="8"/>
  <c r="A8658" i="8"/>
  <c r="A8659" i="8"/>
  <c r="A8660" i="8"/>
  <c r="A8661" i="8"/>
  <c r="A8662" i="8"/>
  <c r="A8663" i="8"/>
  <c r="A8664" i="8"/>
  <c r="A8665" i="8"/>
  <c r="A8666" i="8"/>
  <c r="A8667" i="8"/>
  <c r="A8668" i="8"/>
  <c r="A8669" i="8"/>
  <c r="A8670" i="8"/>
  <c r="A8671" i="8"/>
  <c r="A8672" i="8"/>
  <c r="A8673" i="8"/>
  <c r="A8674" i="8"/>
  <c r="A8675" i="8"/>
  <c r="A8676" i="8"/>
  <c r="A8677" i="8"/>
  <c r="A8678" i="8"/>
  <c r="A8679" i="8"/>
  <c r="A8680" i="8"/>
  <c r="A8681" i="8"/>
  <c r="A8682" i="8"/>
  <c r="A8683" i="8"/>
  <c r="A8684" i="8"/>
  <c r="A8685" i="8"/>
  <c r="A8686" i="8"/>
  <c r="A8687" i="8"/>
  <c r="A8688" i="8"/>
  <c r="A8689" i="8"/>
  <c r="A8690" i="8"/>
  <c r="A8691" i="8"/>
  <c r="A8692" i="8"/>
  <c r="A8693" i="8"/>
  <c r="A8694" i="8"/>
  <c r="A8695" i="8"/>
  <c r="A8696" i="8"/>
  <c r="A8697" i="8"/>
  <c r="A8698" i="8"/>
  <c r="A8699" i="8"/>
  <c r="A8700" i="8"/>
  <c r="A8701" i="8"/>
  <c r="A8702" i="8"/>
  <c r="A8703" i="8"/>
  <c r="A8704" i="8"/>
  <c r="A8705" i="8"/>
  <c r="A8706" i="8"/>
  <c r="A8707" i="8"/>
  <c r="A8708" i="8"/>
  <c r="A8709" i="8"/>
  <c r="A8710" i="8"/>
  <c r="A8711" i="8"/>
  <c r="A8712" i="8"/>
  <c r="A8713" i="8"/>
  <c r="A8714" i="8"/>
  <c r="A8715" i="8"/>
  <c r="A8716" i="8"/>
  <c r="A8717" i="8"/>
  <c r="A8718" i="8"/>
  <c r="A8719" i="8"/>
  <c r="A8720" i="8"/>
  <c r="A8721" i="8"/>
  <c r="A8722" i="8"/>
  <c r="A8723" i="8"/>
  <c r="A8724" i="8"/>
  <c r="A8725" i="8"/>
  <c r="A8726" i="8"/>
  <c r="A8727" i="8"/>
  <c r="A8728" i="8"/>
  <c r="A8729" i="8"/>
  <c r="A8730" i="8"/>
  <c r="A8731" i="8"/>
  <c r="A8732" i="8"/>
  <c r="A8733" i="8"/>
  <c r="A8734" i="8"/>
  <c r="A8735" i="8"/>
  <c r="A8736" i="8"/>
  <c r="A8737" i="8"/>
  <c r="A8738" i="8"/>
  <c r="A8739" i="8"/>
  <c r="A8740" i="8"/>
  <c r="A8741" i="8"/>
  <c r="A8742" i="8"/>
  <c r="A8743" i="8"/>
  <c r="A8744" i="8"/>
  <c r="A8745" i="8"/>
  <c r="A8746" i="8"/>
  <c r="A8747" i="8"/>
  <c r="A8748" i="8"/>
  <c r="A8749" i="8"/>
  <c r="A8750" i="8"/>
  <c r="A8751" i="8"/>
  <c r="A8752" i="8"/>
  <c r="A8753" i="8"/>
  <c r="A8754" i="8"/>
  <c r="A8755" i="8"/>
  <c r="A8756" i="8"/>
  <c r="A8757" i="8"/>
  <c r="A8758" i="8"/>
  <c r="A8759" i="8"/>
  <c r="A8760" i="8"/>
  <c r="A8761" i="8"/>
  <c r="A8762" i="8"/>
  <c r="A8763" i="8"/>
  <c r="A8764" i="8"/>
  <c r="A8765" i="8"/>
  <c r="A8766" i="8"/>
  <c r="A8767" i="8"/>
  <c r="A8768" i="8"/>
  <c r="A8769" i="8"/>
  <c r="A8770" i="8"/>
  <c r="A8771" i="8"/>
  <c r="A8772" i="8"/>
  <c r="A8773" i="8"/>
  <c r="A8774" i="8"/>
  <c r="A8775" i="8"/>
  <c r="A8776" i="8"/>
  <c r="A8777" i="8"/>
  <c r="A8778" i="8"/>
  <c r="A8779" i="8"/>
  <c r="A8780" i="8"/>
  <c r="A8781" i="8"/>
  <c r="A8782" i="8"/>
  <c r="A8783" i="8"/>
  <c r="A8784" i="8"/>
  <c r="A8785" i="8"/>
  <c r="A8786" i="8"/>
  <c r="A8787" i="8"/>
  <c r="A8788" i="8"/>
  <c r="A8789" i="8"/>
  <c r="A8790" i="8"/>
  <c r="A8791" i="8"/>
  <c r="A8792" i="8"/>
  <c r="A8793" i="8"/>
  <c r="A8794" i="8"/>
  <c r="A8795" i="8"/>
  <c r="A8796" i="8"/>
  <c r="A8797" i="8"/>
  <c r="A8798" i="8"/>
  <c r="A8799" i="8"/>
  <c r="A8800" i="8"/>
  <c r="A8801" i="8"/>
  <c r="A8802" i="8"/>
  <c r="A8803" i="8"/>
  <c r="A8804" i="8"/>
  <c r="A8805" i="8"/>
  <c r="A8806" i="8"/>
  <c r="A8807" i="8"/>
  <c r="A8808" i="8"/>
  <c r="A8809" i="8"/>
  <c r="A8810" i="8"/>
  <c r="A8811" i="8"/>
  <c r="A8812" i="8"/>
  <c r="A8813" i="8"/>
  <c r="A8814" i="8"/>
  <c r="A8815" i="8"/>
  <c r="A8816" i="8"/>
  <c r="A8817" i="8"/>
  <c r="A8818" i="8"/>
  <c r="A8819" i="8"/>
  <c r="A8820" i="8"/>
  <c r="A8821" i="8"/>
  <c r="A8822" i="8"/>
  <c r="A8823" i="8"/>
  <c r="A8824" i="8"/>
  <c r="A8825" i="8"/>
  <c r="A8826" i="8"/>
  <c r="A8827" i="8"/>
  <c r="A8828" i="8"/>
  <c r="A8829" i="8"/>
  <c r="A8830" i="8"/>
  <c r="A8831" i="8"/>
  <c r="A8832" i="8"/>
  <c r="A8833" i="8"/>
  <c r="A8834" i="8"/>
  <c r="A8835" i="8"/>
  <c r="A8836" i="8"/>
  <c r="A8837" i="8"/>
  <c r="A8838" i="8"/>
  <c r="A8839" i="8"/>
  <c r="A8840" i="8"/>
  <c r="A8841" i="8"/>
  <c r="A8842" i="8"/>
  <c r="A8843" i="8"/>
  <c r="A8844" i="8"/>
  <c r="A8845" i="8"/>
  <c r="A8846" i="8"/>
  <c r="A8847" i="8"/>
  <c r="A8848" i="8"/>
  <c r="A8849" i="8"/>
  <c r="A8850" i="8"/>
  <c r="A8851" i="8"/>
  <c r="A8852" i="8"/>
  <c r="A8853" i="8"/>
  <c r="A8854" i="8"/>
  <c r="A8855" i="8"/>
  <c r="A8856" i="8"/>
  <c r="A8857" i="8"/>
  <c r="A8858" i="8"/>
  <c r="A8859" i="8"/>
  <c r="A8860" i="8"/>
  <c r="A8861" i="8"/>
  <c r="A8862" i="8"/>
  <c r="A8863" i="8"/>
  <c r="A8864" i="8"/>
  <c r="A8865" i="8"/>
  <c r="A8866" i="8"/>
  <c r="A8867" i="8"/>
  <c r="A8868" i="8"/>
  <c r="A8869" i="8"/>
  <c r="A8870" i="8"/>
  <c r="A8871" i="8"/>
  <c r="A8872" i="8"/>
  <c r="A8873" i="8"/>
  <c r="A8874" i="8"/>
  <c r="A8875" i="8"/>
  <c r="A8876" i="8"/>
  <c r="A8877" i="8"/>
  <c r="A8878" i="8"/>
  <c r="A8879" i="8"/>
  <c r="A8880" i="8"/>
  <c r="A8881" i="8"/>
  <c r="A8882" i="8"/>
  <c r="A8883" i="8"/>
  <c r="A8884" i="8"/>
  <c r="A8885" i="8"/>
  <c r="A8886" i="8"/>
  <c r="A8887" i="8"/>
  <c r="A8888" i="8"/>
  <c r="A8889" i="8"/>
  <c r="A8890" i="8"/>
  <c r="A8891" i="8"/>
  <c r="A8892" i="8"/>
  <c r="A8893" i="8"/>
  <c r="A8894" i="8"/>
  <c r="A8895" i="8"/>
  <c r="A8896" i="8"/>
  <c r="A8897" i="8"/>
  <c r="A8898" i="8"/>
  <c r="A8899" i="8"/>
  <c r="A8900" i="8"/>
  <c r="A8901" i="8"/>
  <c r="A8902" i="8"/>
  <c r="A8903" i="8"/>
  <c r="A8904" i="8"/>
  <c r="A8905" i="8"/>
  <c r="A8906" i="8"/>
  <c r="A8907" i="8"/>
  <c r="A8908" i="8"/>
  <c r="A8909" i="8"/>
  <c r="A8910" i="8"/>
  <c r="A8911" i="8"/>
  <c r="A8912" i="8"/>
  <c r="A8913" i="8"/>
  <c r="A8914" i="8"/>
  <c r="A8915" i="8"/>
  <c r="A8916" i="8"/>
  <c r="A8917" i="8"/>
  <c r="A8918" i="8"/>
  <c r="A8919" i="8"/>
  <c r="A8920" i="8"/>
  <c r="A8921" i="8"/>
  <c r="A8922" i="8"/>
  <c r="A8923" i="8"/>
  <c r="A8924" i="8"/>
  <c r="A8925" i="8"/>
  <c r="A8926" i="8"/>
  <c r="A8927" i="8"/>
  <c r="A8928" i="8"/>
  <c r="A8929" i="8"/>
  <c r="A8930" i="8"/>
  <c r="A8931" i="8"/>
  <c r="A8932" i="8"/>
  <c r="A8933" i="8"/>
  <c r="A8934" i="8"/>
  <c r="A8935" i="8"/>
  <c r="A8936" i="8"/>
  <c r="A8937" i="8"/>
  <c r="A8938" i="8"/>
  <c r="A8939" i="8"/>
  <c r="A8940" i="8"/>
  <c r="A8941" i="8"/>
  <c r="A8942" i="8"/>
  <c r="A8943" i="8"/>
  <c r="A8944" i="8"/>
  <c r="A8945" i="8"/>
  <c r="A8946" i="8"/>
  <c r="A8947" i="8"/>
  <c r="A8948" i="8"/>
  <c r="A8949" i="8"/>
  <c r="A8950" i="8"/>
  <c r="A8951" i="8"/>
  <c r="A8952" i="8"/>
  <c r="A8953" i="8"/>
  <c r="A8954" i="8"/>
  <c r="A8955" i="8"/>
  <c r="A8956" i="8"/>
  <c r="A8957" i="8"/>
  <c r="A8958" i="8"/>
  <c r="A8959" i="8"/>
  <c r="A8960" i="8"/>
  <c r="A8961" i="8"/>
  <c r="A8962" i="8"/>
  <c r="A8963" i="8"/>
  <c r="A8964" i="8"/>
  <c r="A8965" i="8"/>
  <c r="A8966" i="8"/>
  <c r="A8967" i="8"/>
  <c r="A8968" i="8"/>
  <c r="A8969" i="8"/>
  <c r="A8970" i="8"/>
  <c r="A8971" i="8"/>
  <c r="A8972" i="8"/>
  <c r="A8973" i="8"/>
  <c r="A8974" i="8"/>
  <c r="A8975" i="8"/>
  <c r="A8976" i="8"/>
  <c r="A8977" i="8"/>
  <c r="A8978" i="8"/>
  <c r="A8979" i="8"/>
  <c r="A8980" i="8"/>
  <c r="A8981" i="8"/>
  <c r="A8982" i="8"/>
  <c r="A8983" i="8"/>
  <c r="A8984" i="8"/>
  <c r="A8985" i="8"/>
  <c r="A8986" i="8"/>
  <c r="A8987" i="8"/>
  <c r="A8988" i="8"/>
  <c r="A8989" i="8"/>
  <c r="A8990" i="8"/>
  <c r="A8991" i="8"/>
  <c r="A8992" i="8"/>
  <c r="A8993" i="8"/>
  <c r="A8994" i="8"/>
  <c r="A8995" i="8"/>
  <c r="A8996" i="8"/>
  <c r="A8997" i="8"/>
  <c r="A8998" i="8"/>
  <c r="A8999" i="8"/>
  <c r="A9000" i="8"/>
  <c r="A9001" i="8"/>
  <c r="A9002" i="8"/>
  <c r="A9003" i="8"/>
  <c r="A9004" i="8"/>
  <c r="A9005" i="8"/>
  <c r="A9006" i="8"/>
  <c r="A9007" i="8"/>
  <c r="A9008" i="8"/>
  <c r="A9009" i="8"/>
  <c r="A9010" i="8"/>
  <c r="A9011" i="8"/>
  <c r="A9012" i="8"/>
  <c r="A9013" i="8"/>
  <c r="A9014" i="8"/>
  <c r="A9015" i="8"/>
  <c r="A9016" i="8"/>
  <c r="A9017" i="8"/>
  <c r="A9018" i="8"/>
  <c r="A9019" i="8"/>
  <c r="A9020" i="8"/>
  <c r="A9021" i="8"/>
  <c r="A9022" i="8"/>
  <c r="A9023" i="8"/>
  <c r="A9024" i="8"/>
  <c r="A9025" i="8"/>
  <c r="A9026" i="8"/>
  <c r="A9027" i="8"/>
  <c r="A9028" i="8"/>
  <c r="A9029" i="8"/>
  <c r="A9030" i="8"/>
  <c r="A9031" i="8"/>
  <c r="A9032" i="8"/>
  <c r="A9033" i="8"/>
  <c r="A9034" i="8"/>
  <c r="A9035" i="8"/>
  <c r="A9036" i="8"/>
  <c r="A9037" i="8"/>
  <c r="A9038" i="8"/>
  <c r="A9039" i="8"/>
  <c r="A9040" i="8"/>
  <c r="A9041" i="8"/>
  <c r="A9042" i="8"/>
  <c r="A9043" i="8"/>
  <c r="A9044" i="8"/>
  <c r="A9045" i="8"/>
  <c r="A9046" i="8"/>
  <c r="A9047" i="8"/>
  <c r="A9048" i="8"/>
  <c r="A9049" i="8"/>
  <c r="A9050" i="8"/>
  <c r="A9051" i="8"/>
  <c r="A9052" i="8"/>
  <c r="A9053" i="8"/>
  <c r="A9054" i="8"/>
  <c r="A9055" i="8"/>
  <c r="A9056" i="8"/>
  <c r="A9057" i="8"/>
  <c r="A9058" i="8"/>
  <c r="A9059" i="8"/>
  <c r="A9060" i="8"/>
  <c r="A9061" i="8"/>
  <c r="A9062" i="8"/>
  <c r="A9063" i="8"/>
  <c r="A9064" i="8"/>
  <c r="A9065" i="8"/>
  <c r="A9066" i="8"/>
  <c r="A9067" i="8"/>
  <c r="A9068" i="8"/>
  <c r="A9069" i="8"/>
  <c r="A9070" i="8"/>
  <c r="A9071" i="8"/>
  <c r="A9072" i="8"/>
  <c r="A9073" i="8"/>
  <c r="A9074" i="8"/>
  <c r="A9075" i="8"/>
  <c r="A9076" i="8"/>
  <c r="A9077" i="8"/>
  <c r="A9078" i="8"/>
  <c r="A9079" i="8"/>
  <c r="A9080" i="8"/>
  <c r="A9081" i="8"/>
  <c r="A9082" i="8"/>
  <c r="A9083" i="8"/>
  <c r="A9084" i="8"/>
  <c r="A9085" i="8"/>
  <c r="A9086" i="8"/>
  <c r="A9087" i="8"/>
  <c r="A9088" i="8"/>
  <c r="A9089" i="8"/>
  <c r="A9090" i="8"/>
  <c r="A9091" i="8"/>
  <c r="A9092" i="8"/>
  <c r="A9093" i="8"/>
  <c r="A9094" i="8"/>
  <c r="A9095" i="8"/>
  <c r="A9096" i="8"/>
  <c r="A9097" i="8"/>
  <c r="A9098" i="8"/>
  <c r="A9099" i="8"/>
  <c r="A9100" i="8"/>
  <c r="A9101" i="8"/>
  <c r="A9102" i="8"/>
  <c r="A9103" i="8"/>
  <c r="A9104" i="8"/>
  <c r="A9105" i="8"/>
  <c r="A9106" i="8"/>
  <c r="A9107" i="8"/>
  <c r="A9108" i="8"/>
  <c r="A9109" i="8"/>
  <c r="A9110" i="8"/>
  <c r="A9111" i="8"/>
  <c r="A9112" i="8"/>
  <c r="A9113" i="8"/>
  <c r="A9114" i="8"/>
  <c r="A9115" i="8"/>
  <c r="A9116" i="8"/>
  <c r="A9117" i="8"/>
  <c r="A9118" i="8"/>
  <c r="A9119" i="8"/>
  <c r="A9120" i="8"/>
  <c r="A9121" i="8"/>
  <c r="A9122" i="8"/>
  <c r="A9123" i="8"/>
  <c r="A9124" i="8"/>
  <c r="A9125" i="8"/>
  <c r="A9126" i="8"/>
  <c r="A9127" i="8"/>
  <c r="A9128" i="8"/>
  <c r="A9129" i="8"/>
  <c r="A9130" i="8"/>
  <c r="A9131" i="8"/>
  <c r="A9132" i="8"/>
  <c r="A9133" i="8"/>
  <c r="A9134" i="8"/>
  <c r="A9135" i="8"/>
  <c r="A9136" i="8"/>
  <c r="A9137" i="8"/>
  <c r="A9138" i="8"/>
  <c r="A9139" i="8"/>
  <c r="A9140" i="8"/>
  <c r="A9141" i="8"/>
  <c r="A9142" i="8"/>
  <c r="A9143" i="8"/>
  <c r="A9144" i="8"/>
  <c r="A9145" i="8"/>
  <c r="A9146" i="8"/>
  <c r="A9147" i="8"/>
  <c r="A9148" i="8"/>
  <c r="A9149" i="8"/>
  <c r="A9150" i="8"/>
  <c r="A9151" i="8"/>
  <c r="A9152" i="8"/>
  <c r="A9153" i="8"/>
  <c r="A9154" i="8"/>
  <c r="A9155" i="8"/>
  <c r="A9156" i="8"/>
  <c r="A9157" i="8"/>
  <c r="A9158" i="8"/>
  <c r="A9159" i="8"/>
  <c r="A9160" i="8"/>
  <c r="A9161" i="8"/>
  <c r="A9162" i="8"/>
  <c r="A9163" i="8"/>
  <c r="A9164" i="8"/>
  <c r="A9165" i="8"/>
  <c r="A9166" i="8"/>
  <c r="A9167" i="8"/>
  <c r="A9168" i="8"/>
  <c r="A9169" i="8"/>
  <c r="A9170" i="8"/>
  <c r="A9171" i="8"/>
  <c r="A9172" i="8"/>
  <c r="A9173" i="8"/>
  <c r="A9174" i="8"/>
  <c r="A9175" i="8"/>
  <c r="A9176" i="8"/>
  <c r="A9177" i="8"/>
  <c r="A9178" i="8"/>
  <c r="A9179" i="8"/>
  <c r="A9180" i="8"/>
  <c r="A9181" i="8"/>
  <c r="A9182" i="8"/>
  <c r="A9183" i="8"/>
  <c r="A9184" i="8"/>
  <c r="A9185" i="8"/>
  <c r="A9186" i="8"/>
  <c r="A9187" i="8"/>
  <c r="A9188" i="8"/>
  <c r="A9189" i="8"/>
  <c r="A9190" i="8"/>
  <c r="A9191" i="8"/>
  <c r="A9192" i="8"/>
  <c r="A9193" i="8"/>
  <c r="A9194" i="8"/>
  <c r="A9195" i="8"/>
  <c r="A9196" i="8"/>
  <c r="A9197" i="8"/>
  <c r="A9198" i="8"/>
  <c r="A9199" i="8"/>
  <c r="A9200" i="8"/>
  <c r="A9201" i="8"/>
  <c r="A9202" i="8"/>
  <c r="A9203" i="8"/>
  <c r="A9204" i="8"/>
  <c r="A9205" i="8"/>
  <c r="A9206" i="8"/>
  <c r="A9207" i="8"/>
  <c r="A9208" i="8"/>
  <c r="A9209" i="8"/>
  <c r="A9210" i="8"/>
  <c r="A9211" i="8"/>
  <c r="A9212" i="8"/>
  <c r="A9213" i="8"/>
  <c r="A9214" i="8"/>
  <c r="A9215" i="8"/>
  <c r="A9216" i="8"/>
  <c r="A9217" i="8"/>
  <c r="A9218" i="8"/>
  <c r="A9219" i="8"/>
  <c r="A9220" i="8"/>
  <c r="A9221" i="8"/>
  <c r="A9222" i="8"/>
  <c r="A9223" i="8"/>
  <c r="A9224" i="8"/>
  <c r="A9225" i="8"/>
  <c r="A9226" i="8"/>
  <c r="A9227" i="8"/>
  <c r="A9228" i="8"/>
  <c r="A9229" i="8"/>
  <c r="A9230" i="8"/>
  <c r="A9231" i="8"/>
  <c r="A9232" i="8"/>
  <c r="A9233" i="8"/>
  <c r="A9234" i="8"/>
  <c r="A9235" i="8"/>
  <c r="A9236" i="8"/>
  <c r="A9237" i="8"/>
  <c r="A9238" i="8"/>
  <c r="A9239" i="8"/>
  <c r="A9240" i="8"/>
  <c r="A9241" i="8"/>
  <c r="A9242" i="8"/>
  <c r="A9243" i="8"/>
  <c r="A9244" i="8"/>
  <c r="A9245" i="8"/>
  <c r="A9246" i="8"/>
  <c r="A9247" i="8"/>
  <c r="A9248" i="8"/>
  <c r="A9249" i="8"/>
  <c r="A9250" i="8"/>
  <c r="A9251" i="8"/>
  <c r="A9252" i="8"/>
  <c r="A9253" i="8"/>
  <c r="A9254" i="8"/>
  <c r="A9255" i="8"/>
  <c r="A9256" i="8"/>
  <c r="A9257" i="8"/>
  <c r="A9258" i="8"/>
  <c r="A9259" i="8"/>
  <c r="A9260" i="8"/>
  <c r="A9261" i="8"/>
  <c r="A9262" i="8"/>
  <c r="A9263" i="8"/>
  <c r="A9264" i="8"/>
  <c r="A9265" i="8"/>
  <c r="A9266" i="8"/>
  <c r="A9267" i="8"/>
  <c r="A9268" i="8"/>
  <c r="A9269" i="8"/>
  <c r="A9270" i="8"/>
  <c r="A9271" i="8"/>
  <c r="A9272" i="8"/>
  <c r="A9273" i="8"/>
  <c r="A9274" i="8"/>
  <c r="A9275" i="8"/>
  <c r="A9276" i="8"/>
  <c r="A9277" i="8"/>
  <c r="A9278" i="8"/>
  <c r="A9279" i="8"/>
  <c r="A9280" i="8"/>
  <c r="A9281" i="8"/>
  <c r="A9282" i="8"/>
  <c r="A9283" i="8"/>
  <c r="A9284" i="8"/>
  <c r="A9285" i="8"/>
  <c r="A9286" i="8"/>
  <c r="A9287" i="8"/>
  <c r="A9288" i="8"/>
  <c r="A9289" i="8"/>
  <c r="A9290" i="8"/>
  <c r="A9291" i="8"/>
  <c r="A9292" i="8"/>
  <c r="A9293" i="8"/>
  <c r="A9294" i="8"/>
  <c r="A9295" i="8"/>
  <c r="A9296" i="8"/>
  <c r="A9297" i="8"/>
  <c r="A9298" i="8"/>
  <c r="A9299" i="8"/>
  <c r="A9300" i="8"/>
  <c r="A9301" i="8"/>
  <c r="A9302" i="8"/>
  <c r="A9303" i="8"/>
  <c r="A9304" i="8"/>
  <c r="A9305" i="8"/>
  <c r="A9306" i="8"/>
  <c r="A9307" i="8"/>
  <c r="A9308" i="8"/>
  <c r="A9309" i="8"/>
  <c r="A9310" i="8"/>
  <c r="A9311" i="8"/>
  <c r="A9312" i="8"/>
  <c r="A9313" i="8"/>
  <c r="A9314" i="8"/>
  <c r="A9315" i="8"/>
  <c r="A9316" i="8"/>
  <c r="A9317" i="8"/>
  <c r="A9318" i="8"/>
  <c r="A9319" i="8"/>
  <c r="A9320" i="8"/>
  <c r="A9321" i="8"/>
  <c r="A9322" i="8"/>
  <c r="A9323" i="8"/>
  <c r="A9324" i="8"/>
  <c r="A9325" i="8"/>
  <c r="A9326" i="8"/>
  <c r="A9327" i="8"/>
  <c r="A9328" i="8"/>
  <c r="A9329" i="8"/>
  <c r="A9330" i="8"/>
  <c r="A9331" i="8"/>
  <c r="A9332" i="8"/>
  <c r="A9333" i="8"/>
  <c r="A9334" i="8"/>
  <c r="A9335" i="8"/>
  <c r="A9336" i="8"/>
  <c r="A9337" i="8"/>
  <c r="A9338" i="8"/>
  <c r="A9339" i="8"/>
  <c r="A9340" i="8"/>
  <c r="A9341" i="8"/>
  <c r="A9342" i="8"/>
  <c r="A9343" i="8"/>
  <c r="A9344" i="8"/>
  <c r="A9345" i="8"/>
  <c r="A9346" i="8"/>
  <c r="A9347" i="8"/>
  <c r="A9348" i="8"/>
  <c r="A9349" i="8"/>
  <c r="A9350" i="8"/>
  <c r="A9351" i="8"/>
  <c r="A9352" i="8"/>
  <c r="A9353" i="8"/>
  <c r="A9354" i="8"/>
  <c r="A9355" i="8"/>
  <c r="A9356" i="8"/>
  <c r="A9357" i="8"/>
  <c r="A9358" i="8"/>
  <c r="A9359" i="8"/>
  <c r="A9360" i="8"/>
  <c r="A9361" i="8"/>
  <c r="A9362" i="8"/>
  <c r="A9363" i="8"/>
  <c r="A9364" i="8"/>
  <c r="A9365" i="8"/>
  <c r="A9366" i="8"/>
  <c r="A9367" i="8"/>
  <c r="A9368" i="8"/>
  <c r="A9369" i="8"/>
  <c r="A9370" i="8"/>
  <c r="A9371" i="8"/>
  <c r="A9372" i="8"/>
  <c r="A9373" i="8"/>
  <c r="A9374" i="8"/>
  <c r="A9375" i="8"/>
  <c r="A9376" i="8"/>
  <c r="A9377" i="8"/>
  <c r="A9378" i="8"/>
  <c r="A9379" i="8"/>
  <c r="A9380" i="8"/>
  <c r="A9381" i="8"/>
  <c r="A9382" i="8"/>
  <c r="A9383" i="8"/>
  <c r="A9384" i="8"/>
  <c r="A9385" i="8"/>
  <c r="A9386" i="8"/>
  <c r="A9387" i="8"/>
  <c r="A9388" i="8"/>
  <c r="A9389" i="8"/>
  <c r="A9390" i="8"/>
  <c r="A9391" i="8"/>
  <c r="A9392" i="8"/>
  <c r="A9393" i="8"/>
  <c r="A9394" i="8"/>
  <c r="A9395" i="8"/>
  <c r="A9396" i="8"/>
  <c r="A9397" i="8"/>
  <c r="A9398" i="8"/>
  <c r="A9399" i="8"/>
  <c r="A9400" i="8"/>
  <c r="A9401" i="8"/>
  <c r="A9402" i="8"/>
  <c r="A9403" i="8"/>
  <c r="A9404" i="8"/>
  <c r="A9405" i="8"/>
  <c r="A9406" i="8"/>
  <c r="A9407" i="8"/>
  <c r="A9408" i="8"/>
  <c r="A9409" i="8"/>
  <c r="A9410" i="8"/>
  <c r="A9411" i="8"/>
  <c r="A9412" i="8"/>
  <c r="A9413" i="8"/>
  <c r="A9414" i="8"/>
  <c r="A9415" i="8"/>
  <c r="A9416" i="8"/>
  <c r="A9417" i="8"/>
  <c r="A9418" i="8"/>
  <c r="A9419" i="8"/>
  <c r="A9420" i="8"/>
  <c r="A9421" i="8"/>
  <c r="A9422" i="8"/>
  <c r="A9423" i="8"/>
  <c r="A9424" i="8"/>
  <c r="A9425" i="8"/>
  <c r="A9426" i="8"/>
  <c r="A9427" i="8"/>
  <c r="A9428" i="8"/>
  <c r="A9429" i="8"/>
  <c r="A9430" i="8"/>
  <c r="A9431" i="8"/>
  <c r="A9432" i="8"/>
  <c r="A9433" i="8"/>
  <c r="A9434" i="8"/>
  <c r="A9435" i="8"/>
  <c r="A9436" i="8"/>
  <c r="A9437" i="8"/>
  <c r="A9438" i="8"/>
  <c r="A9439" i="8"/>
  <c r="A9440" i="8"/>
  <c r="A9441" i="8"/>
  <c r="A9442" i="8"/>
  <c r="A9443" i="8"/>
  <c r="A9444" i="8"/>
  <c r="A9445" i="8"/>
  <c r="A9446" i="8"/>
  <c r="A9447" i="8"/>
  <c r="A9448" i="8"/>
  <c r="A9449" i="8"/>
  <c r="A9450" i="8"/>
  <c r="A9451" i="8"/>
  <c r="A9452" i="8"/>
  <c r="A9453" i="8"/>
  <c r="A9454" i="8"/>
  <c r="A9455" i="8"/>
  <c r="A9456" i="8"/>
  <c r="A9457" i="8"/>
  <c r="A9458" i="8"/>
  <c r="A9459" i="8"/>
  <c r="A9460" i="8"/>
  <c r="A9461" i="8"/>
  <c r="A9462" i="8"/>
  <c r="A9463" i="8"/>
  <c r="A9464" i="8"/>
  <c r="A9465" i="8"/>
  <c r="A9466" i="8"/>
  <c r="A9467" i="8"/>
  <c r="A9468" i="8"/>
  <c r="A9469" i="8"/>
  <c r="A9470" i="8"/>
  <c r="A9471" i="8"/>
  <c r="A9472" i="8"/>
  <c r="A9473" i="8"/>
  <c r="A9474" i="8"/>
  <c r="A9475" i="8"/>
  <c r="A9476" i="8"/>
  <c r="A9477" i="8"/>
  <c r="A9478" i="8"/>
  <c r="A9479" i="8"/>
  <c r="A9480" i="8"/>
  <c r="A9481" i="8"/>
  <c r="A9482" i="8"/>
  <c r="A9483" i="8"/>
  <c r="A9484" i="8"/>
  <c r="A9485" i="8"/>
  <c r="A9486" i="8"/>
  <c r="A9487" i="8"/>
  <c r="A9488" i="8"/>
  <c r="A9489" i="8"/>
  <c r="A9490" i="8"/>
  <c r="A9491" i="8"/>
  <c r="A9492" i="8"/>
  <c r="A9493" i="8"/>
  <c r="A9494" i="8"/>
  <c r="A9495" i="8"/>
  <c r="A9496" i="8"/>
  <c r="A9497" i="8"/>
  <c r="A9498" i="8"/>
  <c r="A9499" i="8"/>
  <c r="A9500" i="8"/>
  <c r="A9501" i="8"/>
  <c r="A9502" i="8"/>
  <c r="A9503" i="8"/>
  <c r="A9504" i="8"/>
  <c r="A9505" i="8"/>
  <c r="A9506" i="8"/>
  <c r="A9507" i="8"/>
  <c r="A9508" i="8"/>
  <c r="A9509" i="8"/>
  <c r="A9510" i="8"/>
  <c r="A9511" i="8"/>
  <c r="A9512" i="8"/>
  <c r="A9513" i="8"/>
  <c r="A9514" i="8"/>
  <c r="A9515" i="8"/>
  <c r="A9516" i="8"/>
  <c r="A9517" i="8"/>
  <c r="A9518" i="8"/>
  <c r="A9519" i="8"/>
  <c r="A9520" i="8"/>
  <c r="A9521" i="8"/>
  <c r="A9522" i="8"/>
  <c r="A9523" i="8"/>
  <c r="A9524" i="8"/>
  <c r="A9525" i="8"/>
  <c r="A9526" i="8"/>
  <c r="A9527" i="8"/>
  <c r="A9528" i="8"/>
  <c r="A9529" i="8"/>
  <c r="A9530" i="8"/>
  <c r="A9531" i="8"/>
  <c r="A9532" i="8"/>
  <c r="A9533" i="8"/>
  <c r="A9534" i="8"/>
  <c r="A9535" i="8"/>
  <c r="A9536" i="8"/>
  <c r="A9537" i="8"/>
  <c r="A9538" i="8"/>
  <c r="A9539" i="8"/>
  <c r="A9540" i="8"/>
  <c r="A9541" i="8"/>
  <c r="A9542" i="8"/>
  <c r="A9543" i="8"/>
  <c r="A9544" i="8"/>
  <c r="A9545" i="8"/>
  <c r="A9546" i="8"/>
  <c r="A9547" i="8"/>
  <c r="A9548" i="8"/>
  <c r="A9549" i="8"/>
  <c r="A9550" i="8"/>
  <c r="A9551" i="8"/>
  <c r="A9552" i="8"/>
  <c r="A9553" i="8"/>
  <c r="A9554" i="8"/>
  <c r="A9555" i="8"/>
  <c r="A9556" i="8"/>
  <c r="A9557" i="8"/>
  <c r="A9558" i="8"/>
  <c r="A9559" i="8"/>
  <c r="A9560" i="8"/>
  <c r="A9561" i="8"/>
  <c r="A9562" i="8"/>
  <c r="A9563" i="8"/>
  <c r="A9564" i="8"/>
  <c r="A9565" i="8"/>
  <c r="A9566" i="8"/>
  <c r="A9567" i="8"/>
  <c r="A9568" i="8"/>
  <c r="A9569" i="8"/>
  <c r="A9570" i="8"/>
  <c r="A9571" i="8"/>
  <c r="A9572" i="8"/>
  <c r="A9573" i="8"/>
  <c r="A9574" i="8"/>
  <c r="A9575" i="8"/>
  <c r="A9576" i="8"/>
  <c r="A9577" i="8"/>
  <c r="A9578" i="8"/>
  <c r="A9579" i="8"/>
  <c r="A9580" i="8"/>
  <c r="A9581" i="8"/>
  <c r="A9582" i="8"/>
  <c r="A9583" i="8"/>
  <c r="A9584" i="8"/>
  <c r="A9585" i="8"/>
  <c r="A9586" i="8"/>
  <c r="A9587" i="8"/>
  <c r="A9588" i="8"/>
  <c r="A9589" i="8"/>
  <c r="A9590" i="8"/>
  <c r="A9591" i="8"/>
  <c r="A9592" i="8"/>
  <c r="A9593" i="8"/>
  <c r="A9594" i="8"/>
  <c r="A9595" i="8"/>
  <c r="A9596" i="8"/>
  <c r="A9597" i="8"/>
  <c r="A9598" i="8"/>
  <c r="A9599" i="8"/>
  <c r="A9600" i="8"/>
  <c r="A9601" i="8"/>
  <c r="A9602" i="8"/>
  <c r="A9603" i="8"/>
  <c r="A9604" i="8"/>
  <c r="A9605" i="8"/>
  <c r="A9606" i="8"/>
  <c r="A9607" i="8"/>
  <c r="A9608" i="8"/>
  <c r="A9609" i="8"/>
  <c r="A9610" i="8"/>
  <c r="A9611" i="8"/>
  <c r="A9612" i="8"/>
  <c r="A9613" i="8"/>
  <c r="A9614" i="8"/>
  <c r="A9615" i="8"/>
  <c r="A9616" i="8"/>
  <c r="A9617" i="8"/>
  <c r="A9618" i="8"/>
  <c r="A9619" i="8"/>
  <c r="A9620" i="8"/>
  <c r="A9621" i="8"/>
  <c r="A9622" i="8"/>
  <c r="A9623" i="8"/>
  <c r="A9624" i="8"/>
  <c r="A9625" i="8"/>
  <c r="A9626" i="8"/>
  <c r="A9627" i="8"/>
  <c r="A9628" i="8"/>
  <c r="A9629" i="8"/>
  <c r="A9630" i="8"/>
  <c r="A9631" i="8"/>
  <c r="A9632" i="8"/>
  <c r="A9633" i="8"/>
  <c r="A9634" i="8"/>
  <c r="A9635" i="8"/>
  <c r="A9636" i="8"/>
  <c r="A9637" i="8"/>
  <c r="A9638" i="8"/>
  <c r="A9639" i="8"/>
  <c r="A9640" i="8"/>
  <c r="A9641" i="8"/>
  <c r="A9642" i="8"/>
  <c r="A9643" i="8"/>
  <c r="A9644" i="8"/>
  <c r="A9645" i="8"/>
  <c r="A9646" i="8"/>
  <c r="A9647" i="8"/>
  <c r="A9648" i="8"/>
  <c r="A9649" i="8"/>
  <c r="A9650" i="8"/>
  <c r="A9651" i="8"/>
  <c r="A9652" i="8"/>
  <c r="A9653" i="8"/>
  <c r="A9654" i="8"/>
  <c r="A9655" i="8"/>
  <c r="A9656" i="8"/>
  <c r="A9657" i="8"/>
  <c r="A9658" i="8"/>
  <c r="A9659" i="8"/>
  <c r="A9660" i="8"/>
  <c r="A9661" i="8"/>
  <c r="A9662" i="8"/>
  <c r="A9663" i="8"/>
  <c r="A9664" i="8"/>
  <c r="A9665" i="8"/>
  <c r="A9666" i="8"/>
  <c r="A9667" i="8"/>
  <c r="A9668" i="8"/>
  <c r="A9669" i="8"/>
  <c r="A9670" i="8"/>
  <c r="A9671" i="8"/>
  <c r="A9672" i="8"/>
  <c r="A9673" i="8"/>
  <c r="A9674" i="8"/>
  <c r="A9675" i="8"/>
  <c r="A9676" i="8"/>
  <c r="A9677" i="8"/>
  <c r="A9678" i="8"/>
  <c r="A9679" i="8"/>
  <c r="A9680" i="8"/>
  <c r="A9681" i="8"/>
  <c r="A9682" i="8"/>
  <c r="A9683" i="8"/>
  <c r="A9684" i="8"/>
  <c r="A9685" i="8"/>
  <c r="A9686" i="8"/>
  <c r="A9687" i="8"/>
  <c r="A9688" i="8"/>
  <c r="A9689" i="8"/>
  <c r="A9690" i="8"/>
  <c r="A9691" i="8"/>
  <c r="A9692" i="8"/>
  <c r="A9693" i="8"/>
  <c r="A9694" i="8"/>
  <c r="A9695" i="8"/>
  <c r="A9696" i="8"/>
  <c r="A9697" i="8"/>
  <c r="A9698" i="8"/>
  <c r="A9699" i="8"/>
  <c r="A9700" i="8"/>
  <c r="A9701" i="8"/>
  <c r="A9702" i="8"/>
  <c r="A9703" i="8"/>
  <c r="A9704" i="8"/>
  <c r="A9705" i="8"/>
  <c r="A9706" i="8"/>
  <c r="A9707" i="8"/>
  <c r="A9708" i="8"/>
  <c r="A9709" i="8"/>
  <c r="A9710" i="8"/>
  <c r="A9711" i="8"/>
  <c r="A9712" i="8"/>
  <c r="A9713" i="8"/>
  <c r="A9714" i="8"/>
  <c r="A9715" i="8"/>
  <c r="A9716" i="8"/>
  <c r="A9717" i="8"/>
  <c r="A9718" i="8"/>
  <c r="A9719" i="8"/>
  <c r="A9720" i="8"/>
  <c r="A9721" i="8"/>
  <c r="A9722" i="8"/>
  <c r="A9723" i="8"/>
  <c r="A9724" i="8"/>
  <c r="A9725" i="8"/>
  <c r="A9726" i="8"/>
  <c r="A9727" i="8"/>
  <c r="A9728" i="8"/>
  <c r="A9729" i="8"/>
  <c r="A9730" i="8"/>
  <c r="A9731" i="8"/>
  <c r="A9732" i="8"/>
  <c r="A9733" i="8"/>
  <c r="A9734" i="8"/>
  <c r="A9735" i="8"/>
  <c r="A9736" i="8"/>
  <c r="A9737" i="8"/>
  <c r="A9738" i="8"/>
  <c r="A9739" i="8"/>
  <c r="A9740" i="8"/>
  <c r="A9741" i="8"/>
  <c r="A9742" i="8"/>
  <c r="A9743" i="8"/>
  <c r="A9744" i="8"/>
  <c r="A9745" i="8"/>
  <c r="A9746" i="8"/>
  <c r="A9747" i="8"/>
  <c r="A9748" i="8"/>
  <c r="A9749" i="8"/>
  <c r="A9750" i="8"/>
  <c r="A9751" i="8"/>
  <c r="A9752" i="8"/>
  <c r="A9753" i="8"/>
  <c r="A9754" i="8"/>
  <c r="A9755" i="8"/>
  <c r="A9756" i="8"/>
  <c r="A9757" i="8"/>
  <c r="A9758" i="8"/>
  <c r="A9759" i="8"/>
  <c r="A9760" i="8"/>
  <c r="A9761" i="8"/>
  <c r="A9762" i="8"/>
  <c r="A9763" i="8"/>
  <c r="A9764" i="8"/>
  <c r="A9765" i="8"/>
  <c r="A9766" i="8"/>
  <c r="A9767" i="8"/>
  <c r="A9768" i="8"/>
  <c r="A9769" i="8"/>
  <c r="A9770" i="8"/>
  <c r="A9771" i="8"/>
  <c r="A9772" i="8"/>
  <c r="A9773" i="8"/>
  <c r="A9774" i="8"/>
  <c r="A9775" i="8"/>
  <c r="A9776" i="8"/>
  <c r="A9777" i="8"/>
  <c r="A9778" i="8"/>
  <c r="A9779" i="8"/>
  <c r="A9780" i="8"/>
  <c r="A9781" i="8"/>
  <c r="A9782" i="8"/>
  <c r="A9783" i="8"/>
  <c r="A9784" i="8"/>
  <c r="A9785" i="8"/>
  <c r="A9786" i="8"/>
  <c r="A9787" i="8"/>
  <c r="A9788" i="8"/>
  <c r="A9789" i="8"/>
  <c r="A9790" i="8"/>
  <c r="A9791" i="8"/>
  <c r="A9792" i="8"/>
  <c r="A9793" i="8"/>
  <c r="A9794" i="8"/>
  <c r="A9795" i="8"/>
  <c r="A9796" i="8"/>
  <c r="A9797" i="8"/>
  <c r="A9798" i="8"/>
  <c r="A9799" i="8"/>
  <c r="A9800" i="8"/>
  <c r="A9801" i="8"/>
  <c r="A9802" i="8"/>
  <c r="A9803" i="8"/>
  <c r="A9804" i="8"/>
  <c r="A9805" i="8"/>
  <c r="A9806" i="8"/>
  <c r="A9807" i="8"/>
  <c r="A9808" i="8"/>
  <c r="A9809" i="8"/>
  <c r="A9810" i="8"/>
  <c r="A9811" i="8"/>
  <c r="A9812" i="8"/>
  <c r="A9813" i="8"/>
  <c r="A9814" i="8"/>
  <c r="A9815" i="8"/>
  <c r="A9816" i="8"/>
  <c r="A9817" i="8"/>
  <c r="A9818" i="8"/>
  <c r="A9819" i="8"/>
  <c r="A9820" i="8"/>
  <c r="A9821" i="8"/>
  <c r="A9822" i="8"/>
  <c r="A9823" i="8"/>
  <c r="A9824" i="8"/>
  <c r="A9825" i="8"/>
  <c r="A9826" i="8"/>
  <c r="A9827" i="8"/>
  <c r="A9828" i="8"/>
  <c r="A9829" i="8"/>
  <c r="A9830" i="8"/>
  <c r="A9831" i="8"/>
  <c r="A9832" i="8"/>
  <c r="A9833" i="8"/>
  <c r="A9834" i="8"/>
  <c r="A9835" i="8"/>
  <c r="A9836" i="8"/>
  <c r="A9837" i="8"/>
  <c r="A9838" i="8"/>
  <c r="A9839" i="8"/>
  <c r="A9840" i="8"/>
  <c r="A9841" i="8"/>
  <c r="A9842" i="8"/>
  <c r="A9843" i="8"/>
  <c r="A9844" i="8"/>
  <c r="A9845" i="8"/>
  <c r="A9846" i="8"/>
  <c r="A9847" i="8"/>
  <c r="A9848" i="8"/>
  <c r="A9849" i="8"/>
  <c r="A9850" i="8"/>
  <c r="A9851" i="8"/>
  <c r="A9852" i="8"/>
  <c r="A9853" i="8"/>
  <c r="A9854" i="8"/>
  <c r="A9855" i="8"/>
  <c r="A9856" i="8"/>
  <c r="A9857" i="8"/>
  <c r="A9858" i="8"/>
  <c r="A9859" i="8"/>
  <c r="A9860" i="8"/>
  <c r="A9861" i="8"/>
  <c r="A9862" i="8"/>
  <c r="A9863" i="8"/>
  <c r="A9864" i="8"/>
  <c r="A9865" i="8"/>
  <c r="A9866" i="8"/>
  <c r="A9867" i="8"/>
  <c r="A9868" i="8"/>
  <c r="A9869" i="8"/>
  <c r="A9870" i="8"/>
  <c r="A9871" i="8"/>
  <c r="A9872" i="8"/>
  <c r="A9873" i="8"/>
  <c r="A9874" i="8"/>
  <c r="A9875" i="8"/>
  <c r="A9876" i="8"/>
  <c r="A9877" i="8"/>
  <c r="A9878" i="8"/>
  <c r="A9879" i="8"/>
  <c r="A9880" i="8"/>
  <c r="A9881" i="8"/>
  <c r="A9882" i="8"/>
  <c r="A9883" i="8"/>
  <c r="A9884" i="8"/>
  <c r="A9885" i="8"/>
  <c r="A9886" i="8"/>
  <c r="A9887" i="8"/>
  <c r="A9888" i="8"/>
  <c r="A9889" i="8"/>
  <c r="A9890" i="8"/>
  <c r="A9891" i="8"/>
  <c r="A9892" i="8"/>
  <c r="A9893" i="8"/>
  <c r="A9894" i="8"/>
  <c r="A9895" i="8"/>
  <c r="A9896" i="8"/>
  <c r="A9897" i="8"/>
  <c r="A9898" i="8"/>
  <c r="A9899" i="8"/>
  <c r="A9900" i="8"/>
  <c r="A9901" i="8"/>
  <c r="A9902" i="8"/>
  <c r="A9903" i="8"/>
  <c r="A9904" i="8"/>
  <c r="A9905" i="8"/>
  <c r="A9906" i="8"/>
  <c r="A9907" i="8"/>
  <c r="A9908" i="8"/>
  <c r="A9909" i="8"/>
  <c r="A9910" i="8"/>
  <c r="A9911" i="8"/>
  <c r="A9912" i="8"/>
  <c r="A9913" i="8"/>
  <c r="A9914" i="8"/>
  <c r="A9915" i="8"/>
  <c r="A9916" i="8"/>
  <c r="A9917" i="8"/>
  <c r="A9918" i="8"/>
  <c r="A9919" i="8"/>
  <c r="A9920" i="8"/>
  <c r="A9921" i="8"/>
  <c r="A9922" i="8"/>
  <c r="A9923" i="8"/>
  <c r="A9924" i="8"/>
  <c r="A9925" i="8"/>
  <c r="A9926" i="8"/>
  <c r="A9927" i="8"/>
  <c r="A9928" i="8"/>
  <c r="A9929" i="8"/>
  <c r="A9930" i="8"/>
  <c r="A9931" i="8"/>
  <c r="A9932" i="8"/>
  <c r="A9933" i="8"/>
  <c r="A9934" i="8"/>
  <c r="A9935" i="8"/>
  <c r="A9936" i="8"/>
  <c r="A9937" i="8"/>
  <c r="A9938" i="8"/>
  <c r="A9939" i="8"/>
  <c r="A9940" i="8"/>
  <c r="A9941" i="8"/>
  <c r="A9942" i="8"/>
  <c r="A9943" i="8"/>
  <c r="A9944" i="8"/>
  <c r="A9945" i="8"/>
  <c r="A9946" i="8"/>
  <c r="A9947" i="8"/>
  <c r="A9948" i="8"/>
  <c r="A9949" i="8"/>
  <c r="A9950" i="8"/>
  <c r="A9951" i="8"/>
  <c r="A9952" i="8"/>
  <c r="A9953" i="8"/>
  <c r="A9954" i="8"/>
  <c r="A9955" i="8"/>
  <c r="A9956" i="8"/>
  <c r="A9957" i="8"/>
  <c r="A9958" i="8"/>
  <c r="A9959" i="8"/>
  <c r="A9960" i="8"/>
  <c r="A9961" i="8"/>
  <c r="A9962" i="8"/>
  <c r="A9963" i="8"/>
  <c r="A9964" i="8"/>
  <c r="A9965" i="8"/>
  <c r="A9966" i="8"/>
  <c r="A9967" i="8"/>
  <c r="A9968" i="8"/>
  <c r="A9969" i="8"/>
  <c r="A9970" i="8"/>
  <c r="A9971" i="8"/>
  <c r="A9972" i="8"/>
  <c r="A9973" i="8"/>
  <c r="A9974" i="8"/>
  <c r="A9975" i="8"/>
  <c r="A9976" i="8"/>
  <c r="A9977" i="8"/>
  <c r="A9978" i="8"/>
  <c r="A9979" i="8"/>
  <c r="A9980" i="8"/>
  <c r="A9981" i="8"/>
  <c r="A9982" i="8"/>
  <c r="A9983" i="8"/>
  <c r="A9984" i="8"/>
  <c r="A9985" i="8"/>
  <c r="A9986" i="8"/>
  <c r="A9987" i="8"/>
  <c r="A9988" i="8"/>
  <c r="A9989" i="8"/>
  <c r="A9990" i="8"/>
  <c r="A9991" i="8"/>
  <c r="A9992" i="8"/>
  <c r="A9993" i="8"/>
  <c r="A9994" i="8"/>
  <c r="A9995" i="8"/>
  <c r="A9996" i="8"/>
  <c r="A9997" i="8"/>
  <c r="A9998" i="8"/>
  <c r="A9999" i="8"/>
  <c r="A10000" i="8"/>
  <c r="A10001" i="8"/>
  <c r="A10002" i="8"/>
  <c r="A10003" i="8"/>
  <c r="A10004" i="8"/>
  <c r="A10005" i="8"/>
  <c r="A10006" i="8"/>
  <c r="A10007" i="8"/>
  <c r="A10008" i="8"/>
  <c r="A10009" i="8"/>
  <c r="A10010" i="8"/>
  <c r="A10011" i="8"/>
  <c r="A10012" i="8"/>
  <c r="A10013" i="8"/>
  <c r="A10014" i="8"/>
  <c r="A10015" i="8"/>
  <c r="A10016" i="8"/>
  <c r="A10017" i="8"/>
  <c r="A10018" i="8"/>
  <c r="A10019" i="8"/>
  <c r="A10020" i="8"/>
  <c r="A10021" i="8"/>
  <c r="A10022" i="8"/>
  <c r="A10023" i="8"/>
  <c r="A10024" i="8"/>
  <c r="A10025" i="8"/>
  <c r="A10026" i="8"/>
  <c r="A10027" i="8"/>
  <c r="A10028" i="8"/>
  <c r="A10029" i="8"/>
  <c r="A10030" i="8"/>
  <c r="A10031" i="8"/>
  <c r="A10032" i="8"/>
  <c r="A10033" i="8"/>
  <c r="A10034" i="8"/>
  <c r="A10035" i="8"/>
  <c r="A10036" i="8"/>
  <c r="A10037" i="8"/>
  <c r="A10038" i="8"/>
  <c r="A10039" i="8"/>
  <c r="A10040" i="8"/>
  <c r="A10041" i="8"/>
  <c r="A10042" i="8"/>
  <c r="A10043" i="8"/>
  <c r="A10044" i="8"/>
  <c r="A10045" i="8"/>
  <c r="A10046" i="8"/>
  <c r="A10047" i="8"/>
  <c r="A10048" i="8"/>
  <c r="A10049" i="8"/>
  <c r="A10050" i="8"/>
  <c r="A10051" i="8"/>
  <c r="A10052" i="8"/>
  <c r="A10053" i="8"/>
  <c r="A10054" i="8"/>
  <c r="A10055" i="8"/>
  <c r="A10056" i="8"/>
  <c r="A10057" i="8"/>
  <c r="A10058" i="8"/>
  <c r="A10059" i="8"/>
  <c r="A10060" i="8"/>
  <c r="A10061" i="8"/>
  <c r="A10062" i="8"/>
  <c r="A10063" i="8"/>
  <c r="A10064" i="8"/>
  <c r="A10065" i="8"/>
  <c r="A10066" i="8"/>
  <c r="A10067" i="8"/>
  <c r="A10068" i="8"/>
  <c r="A10069" i="8"/>
  <c r="A10070" i="8"/>
  <c r="A10071" i="8"/>
  <c r="A10072" i="8"/>
  <c r="A10073" i="8"/>
  <c r="A10074" i="8"/>
  <c r="A10075" i="8"/>
  <c r="A10076" i="8"/>
  <c r="A10077" i="8"/>
  <c r="A10078" i="8"/>
  <c r="A10079" i="8"/>
  <c r="A10080" i="8"/>
  <c r="A10081" i="8"/>
  <c r="A10082" i="8"/>
  <c r="A10083" i="8"/>
  <c r="A10084" i="8"/>
  <c r="A10085" i="8"/>
  <c r="A10086" i="8"/>
  <c r="A10087" i="8"/>
  <c r="A10088" i="8"/>
  <c r="A10089" i="8"/>
  <c r="A10090" i="8"/>
  <c r="A10091" i="8"/>
  <c r="A10092" i="8"/>
  <c r="A10093" i="8"/>
  <c r="A10094" i="8"/>
  <c r="A10095" i="8"/>
  <c r="A10096" i="8"/>
  <c r="A10097" i="8"/>
  <c r="A10098" i="8"/>
  <c r="A10099" i="8"/>
  <c r="A10100" i="8"/>
  <c r="A10101" i="8"/>
  <c r="A10102" i="8"/>
  <c r="A10103" i="8"/>
  <c r="A10104" i="8"/>
  <c r="A10105" i="8"/>
  <c r="A10106" i="8"/>
  <c r="A10107" i="8"/>
  <c r="A10108" i="8"/>
  <c r="A10109" i="8"/>
  <c r="A10110" i="8"/>
  <c r="A10111" i="8"/>
  <c r="A10112" i="8"/>
  <c r="A10113" i="8"/>
  <c r="A10114" i="8"/>
  <c r="A10115" i="8"/>
  <c r="A10116" i="8"/>
  <c r="A10117" i="8"/>
  <c r="A10118" i="8"/>
  <c r="A10119" i="8"/>
  <c r="A10120" i="8"/>
  <c r="A10121" i="8"/>
  <c r="A10122" i="8"/>
  <c r="A10123" i="8"/>
  <c r="A10124" i="8"/>
  <c r="A10125" i="8"/>
  <c r="A10126" i="8"/>
  <c r="A10127" i="8"/>
  <c r="A10128" i="8"/>
  <c r="A10129" i="8"/>
  <c r="A10130" i="8"/>
  <c r="A10131" i="8"/>
  <c r="A10132" i="8"/>
  <c r="A10133" i="8"/>
  <c r="A10134" i="8"/>
  <c r="A10135" i="8"/>
  <c r="A10136" i="8"/>
  <c r="A10137" i="8"/>
  <c r="A10138" i="8"/>
  <c r="A10139" i="8"/>
  <c r="A10140" i="8"/>
  <c r="A10141" i="8"/>
  <c r="A10142" i="8"/>
  <c r="A10143" i="8"/>
  <c r="A10144" i="8"/>
  <c r="A10145" i="8"/>
  <c r="A10146" i="8"/>
  <c r="A10147" i="8"/>
  <c r="A10148" i="8"/>
  <c r="A10149" i="8"/>
  <c r="A10150" i="8"/>
  <c r="A10151" i="8"/>
  <c r="A10152" i="8"/>
  <c r="A10153" i="8"/>
  <c r="A10154" i="8"/>
  <c r="A10155" i="8"/>
  <c r="A10156" i="8"/>
  <c r="A10157" i="8"/>
  <c r="A10158" i="8"/>
  <c r="A10159" i="8"/>
  <c r="A10160" i="8"/>
  <c r="A10161" i="8"/>
  <c r="A10162" i="8"/>
  <c r="A10163" i="8"/>
  <c r="A10164" i="8"/>
  <c r="A10165" i="8"/>
  <c r="A10166" i="8"/>
  <c r="A10167" i="8"/>
  <c r="A10168" i="8"/>
  <c r="A10169" i="8"/>
  <c r="A10170" i="8"/>
  <c r="A10171" i="8"/>
  <c r="A10172" i="8"/>
  <c r="A10173" i="8"/>
  <c r="A10174" i="8"/>
  <c r="A10175" i="8"/>
  <c r="A10176" i="8"/>
  <c r="A10177" i="8"/>
  <c r="A10178" i="8"/>
  <c r="A10179" i="8"/>
  <c r="A10180" i="8"/>
  <c r="A10181" i="8"/>
  <c r="A10182" i="8"/>
  <c r="A10183" i="8"/>
  <c r="A10184" i="8"/>
  <c r="A10185" i="8"/>
  <c r="A10186" i="8"/>
  <c r="A10187" i="8"/>
  <c r="A10188" i="8"/>
  <c r="A10189" i="8"/>
  <c r="A10190" i="8"/>
  <c r="A10191" i="8"/>
  <c r="A10192" i="8"/>
  <c r="A10193" i="8"/>
  <c r="A10194" i="8"/>
  <c r="A10195" i="8"/>
  <c r="A10196" i="8"/>
  <c r="A10197" i="8"/>
  <c r="A10198" i="8"/>
  <c r="A10199" i="8"/>
  <c r="A10200" i="8"/>
  <c r="A10201" i="8"/>
  <c r="A10202" i="8"/>
  <c r="A10203" i="8"/>
  <c r="A10204" i="8"/>
  <c r="A10205" i="8"/>
  <c r="A10206" i="8"/>
  <c r="A10207" i="8"/>
  <c r="A10208" i="8"/>
  <c r="A10209" i="8"/>
  <c r="A10210" i="8"/>
  <c r="A10211" i="8"/>
  <c r="A10212" i="8"/>
  <c r="A10213" i="8"/>
  <c r="A10214" i="8"/>
  <c r="A10215" i="8"/>
  <c r="A10216" i="8"/>
  <c r="A10217" i="8"/>
  <c r="A10218" i="8"/>
  <c r="A10219" i="8"/>
  <c r="A10220" i="8"/>
  <c r="A10221" i="8"/>
  <c r="A10222" i="8"/>
  <c r="A10223" i="8"/>
  <c r="A10224" i="8"/>
  <c r="A10225" i="8"/>
  <c r="A10226" i="8"/>
  <c r="A10227" i="8"/>
  <c r="A10228" i="8"/>
  <c r="A10229" i="8"/>
  <c r="A10230" i="8"/>
  <c r="A10231" i="8"/>
  <c r="A10232" i="8"/>
  <c r="A10233" i="8"/>
  <c r="A10234" i="8"/>
  <c r="A10235" i="8"/>
  <c r="A10236" i="8"/>
  <c r="A10237" i="8"/>
  <c r="A10238" i="8"/>
  <c r="A10239" i="8"/>
  <c r="A10240" i="8"/>
  <c r="A10241" i="8"/>
  <c r="A10242" i="8"/>
  <c r="A10243" i="8"/>
  <c r="A10244" i="8"/>
  <c r="A10245" i="8"/>
  <c r="A10246" i="8"/>
  <c r="A10247" i="8"/>
  <c r="A10248" i="8"/>
  <c r="A10249" i="8"/>
  <c r="A10250" i="8"/>
  <c r="A10251" i="8"/>
  <c r="A10252" i="8"/>
  <c r="A10253" i="8"/>
  <c r="A10254" i="8"/>
  <c r="A10255" i="8"/>
  <c r="A10256" i="8"/>
  <c r="A10257" i="8"/>
  <c r="A10258" i="8"/>
  <c r="A10259" i="8"/>
  <c r="A10260" i="8"/>
  <c r="A10261" i="8"/>
  <c r="A10262" i="8"/>
  <c r="A10263" i="8"/>
  <c r="A10264" i="8"/>
  <c r="A10265" i="8"/>
  <c r="A10266" i="8"/>
  <c r="A10267" i="8"/>
  <c r="A10268" i="8"/>
  <c r="A10269" i="8"/>
  <c r="A10270" i="8"/>
  <c r="A10271" i="8"/>
  <c r="A10272" i="8"/>
  <c r="A10273" i="8"/>
  <c r="A10274" i="8"/>
  <c r="A10275" i="8"/>
  <c r="A10276" i="8"/>
  <c r="A10277" i="8"/>
  <c r="A10278" i="8"/>
  <c r="A10279" i="8"/>
  <c r="A10280" i="8"/>
  <c r="A10281" i="8"/>
  <c r="A10282" i="8"/>
  <c r="A10283" i="8"/>
  <c r="A10284" i="8"/>
  <c r="A10285" i="8"/>
  <c r="A10286" i="8"/>
  <c r="A10287" i="8"/>
  <c r="A10288" i="8"/>
  <c r="A10289" i="8"/>
  <c r="A10290" i="8"/>
  <c r="A10291" i="8"/>
  <c r="A10292" i="8"/>
  <c r="A10293" i="8"/>
  <c r="A10294" i="8"/>
  <c r="A10295" i="8"/>
  <c r="A10296" i="8"/>
  <c r="A10297" i="8"/>
  <c r="A10298" i="8"/>
  <c r="A10299" i="8"/>
  <c r="A10300" i="8"/>
  <c r="A10301" i="8"/>
  <c r="A10302" i="8"/>
  <c r="A10303" i="8"/>
  <c r="A10304" i="8"/>
  <c r="A10305" i="8"/>
  <c r="A10306" i="8"/>
  <c r="A10307" i="8"/>
  <c r="A10308" i="8"/>
  <c r="A10309" i="8"/>
  <c r="A10310" i="8"/>
  <c r="A10311" i="8"/>
  <c r="A10312" i="8"/>
  <c r="A10313" i="8"/>
  <c r="A10314" i="8"/>
  <c r="A10315" i="8"/>
  <c r="A10316" i="8"/>
  <c r="A10317" i="8"/>
  <c r="A10318" i="8"/>
  <c r="A10319" i="8"/>
  <c r="A10320" i="8"/>
  <c r="A10321" i="8"/>
  <c r="A10322" i="8"/>
  <c r="A10323" i="8"/>
  <c r="A10324" i="8"/>
  <c r="A10325" i="8"/>
  <c r="A10326" i="8"/>
  <c r="A10327" i="8"/>
  <c r="A10328" i="8"/>
  <c r="A10329" i="8"/>
  <c r="A10330" i="8"/>
  <c r="A10331" i="8"/>
  <c r="A10332" i="8"/>
  <c r="A10333" i="8"/>
  <c r="A10334" i="8"/>
  <c r="A10335" i="8"/>
  <c r="A10336" i="8"/>
  <c r="A10337" i="8"/>
  <c r="A10338" i="8"/>
  <c r="A10339" i="8"/>
  <c r="A10340" i="8"/>
  <c r="A10341" i="8"/>
  <c r="A10342" i="8"/>
  <c r="A10343" i="8"/>
  <c r="A10344" i="8"/>
  <c r="A10345" i="8"/>
  <c r="A10346" i="8"/>
  <c r="A10347" i="8"/>
  <c r="A10348" i="8"/>
  <c r="A10349" i="8"/>
  <c r="A10350" i="8"/>
  <c r="A10351" i="8"/>
  <c r="A10352" i="8"/>
  <c r="A10353" i="8"/>
  <c r="A10354" i="8"/>
  <c r="A10355" i="8"/>
  <c r="A10356" i="8"/>
  <c r="A10357" i="8"/>
  <c r="A10358" i="8"/>
  <c r="A10359" i="8"/>
  <c r="A10360" i="8"/>
  <c r="A10361" i="8"/>
  <c r="A10362" i="8"/>
  <c r="A10363" i="8"/>
  <c r="A10364" i="8"/>
  <c r="A10365" i="8"/>
  <c r="A10366" i="8"/>
  <c r="A10367" i="8"/>
  <c r="A10368" i="8"/>
  <c r="A10369" i="8"/>
  <c r="A10370" i="8"/>
  <c r="A10371" i="8"/>
  <c r="A10372" i="8"/>
  <c r="A10373" i="8"/>
  <c r="A10374" i="8"/>
  <c r="A10375" i="8"/>
  <c r="A10376" i="8"/>
  <c r="A10377" i="8"/>
  <c r="A10378" i="8"/>
  <c r="A10379" i="8"/>
  <c r="A10380" i="8"/>
  <c r="A10381" i="8"/>
  <c r="A10382" i="8"/>
  <c r="A10383" i="8"/>
  <c r="A10384" i="8"/>
  <c r="A10385" i="8"/>
  <c r="A10386" i="8"/>
  <c r="A10387" i="8"/>
  <c r="A10388" i="8"/>
  <c r="A10389" i="8"/>
  <c r="A10390" i="8"/>
  <c r="A10391" i="8"/>
  <c r="A10392" i="8"/>
  <c r="A10393" i="8"/>
  <c r="A10394" i="8"/>
  <c r="A10395" i="8"/>
  <c r="A10396" i="8"/>
  <c r="A10397" i="8"/>
  <c r="A10398" i="8"/>
  <c r="A10399" i="8"/>
  <c r="A10400" i="8"/>
  <c r="A10401" i="8"/>
  <c r="A10402" i="8"/>
  <c r="A10403" i="8"/>
  <c r="A10404" i="8"/>
  <c r="A10405" i="8"/>
  <c r="A10406" i="8"/>
  <c r="A10407" i="8"/>
  <c r="A10408" i="8"/>
  <c r="A10409" i="8"/>
  <c r="A10410" i="8"/>
  <c r="A10411" i="8"/>
  <c r="A10412" i="8"/>
  <c r="A10413" i="8"/>
  <c r="A10414" i="8"/>
  <c r="A10415" i="8"/>
  <c r="A10416" i="8"/>
  <c r="A10417" i="8"/>
  <c r="A10418" i="8"/>
  <c r="A10419" i="8"/>
  <c r="A10420" i="8"/>
  <c r="A10421" i="8"/>
  <c r="A10422" i="8"/>
  <c r="A10423" i="8"/>
  <c r="A10424" i="8"/>
  <c r="A10425" i="8"/>
  <c r="A10426" i="8"/>
  <c r="A10427" i="8"/>
  <c r="A10428" i="8"/>
  <c r="A10429" i="8"/>
  <c r="A10430" i="8"/>
  <c r="A10431" i="8"/>
  <c r="A10432" i="8"/>
  <c r="A10433" i="8"/>
  <c r="A10434" i="8"/>
  <c r="A10435" i="8"/>
  <c r="A10436" i="8"/>
  <c r="A10437" i="8"/>
  <c r="A10438" i="8"/>
  <c r="A10439" i="8"/>
  <c r="A10440" i="8"/>
  <c r="A10441" i="8"/>
  <c r="A10442" i="8"/>
  <c r="A10443" i="8"/>
  <c r="A10444" i="8"/>
  <c r="A10445" i="8"/>
  <c r="A10446" i="8"/>
  <c r="A10447" i="8"/>
  <c r="A10448" i="8"/>
  <c r="A10449" i="8"/>
  <c r="A10450" i="8"/>
  <c r="A10451" i="8"/>
  <c r="A10452" i="8"/>
  <c r="A10453" i="8"/>
  <c r="A10454" i="8"/>
  <c r="A10455" i="8"/>
  <c r="A10456" i="8"/>
  <c r="A10457" i="8"/>
  <c r="A10458" i="8"/>
  <c r="A10459" i="8"/>
  <c r="A10460" i="8"/>
  <c r="A10461" i="8"/>
  <c r="A10462" i="8"/>
  <c r="A10463" i="8"/>
  <c r="A10464" i="8"/>
  <c r="A10465" i="8"/>
  <c r="A10466" i="8"/>
  <c r="A10467" i="8"/>
  <c r="A10468" i="8"/>
  <c r="A10469" i="8"/>
  <c r="A10470" i="8"/>
  <c r="A10471" i="8"/>
  <c r="A10472" i="8"/>
  <c r="A10473" i="8"/>
  <c r="A10474" i="8"/>
  <c r="A10475" i="8"/>
  <c r="A10476" i="8"/>
  <c r="A10477" i="8"/>
  <c r="A10478" i="8"/>
  <c r="A10479" i="8"/>
  <c r="A10480" i="8"/>
  <c r="A10481" i="8"/>
  <c r="A10482" i="8"/>
  <c r="A10483" i="8"/>
  <c r="A10484" i="8"/>
  <c r="A10485" i="8"/>
  <c r="A10486" i="8"/>
  <c r="A10487" i="8"/>
  <c r="A10488" i="8"/>
  <c r="A10489" i="8"/>
  <c r="A10490" i="8"/>
  <c r="A10491" i="8"/>
  <c r="A10492" i="8"/>
  <c r="A10493" i="8"/>
  <c r="A10494" i="8"/>
  <c r="A10495" i="8"/>
  <c r="A10496" i="8"/>
  <c r="A10497" i="8"/>
  <c r="A10498" i="8"/>
  <c r="A10499" i="8"/>
  <c r="A10500" i="8"/>
  <c r="A10501" i="8"/>
  <c r="A10502" i="8"/>
  <c r="A10503" i="8"/>
  <c r="A10504" i="8"/>
  <c r="A10505" i="8"/>
  <c r="A10506" i="8"/>
  <c r="A10507" i="8"/>
  <c r="A10508" i="8"/>
  <c r="A10509" i="8"/>
  <c r="A10510" i="8"/>
  <c r="A10511" i="8"/>
  <c r="A10512" i="8"/>
  <c r="A10513" i="8"/>
  <c r="A10514" i="8"/>
  <c r="A10515" i="8"/>
  <c r="A10516" i="8"/>
  <c r="A10517" i="8"/>
  <c r="A10518" i="8"/>
  <c r="A10519" i="8"/>
  <c r="A10520" i="8"/>
  <c r="A10521" i="8"/>
  <c r="A10522" i="8"/>
  <c r="A10523" i="8"/>
  <c r="A10524" i="8"/>
  <c r="A10525" i="8"/>
  <c r="A10526" i="8"/>
  <c r="A10527" i="8"/>
  <c r="A10528" i="8"/>
  <c r="A10529" i="8"/>
  <c r="A10530" i="8"/>
  <c r="A10531" i="8"/>
  <c r="A10532" i="8"/>
  <c r="A10533" i="8"/>
  <c r="A10534" i="8"/>
  <c r="A10535" i="8"/>
  <c r="A10536" i="8"/>
  <c r="A10537" i="8"/>
  <c r="A10538" i="8"/>
  <c r="A10539" i="8"/>
  <c r="A10540" i="8"/>
  <c r="A10541" i="8"/>
  <c r="A10542" i="8"/>
  <c r="A10543" i="8"/>
  <c r="A10544" i="8"/>
  <c r="A10545" i="8"/>
  <c r="A10546" i="8"/>
  <c r="A10547" i="8"/>
  <c r="A10548" i="8"/>
  <c r="A10549" i="8"/>
  <c r="A10550" i="8"/>
  <c r="A10551" i="8"/>
  <c r="A10552" i="8"/>
  <c r="A10553" i="8"/>
  <c r="A10554" i="8"/>
  <c r="A10555" i="8"/>
  <c r="A10556" i="8"/>
  <c r="A10557" i="8"/>
  <c r="A10558" i="8"/>
  <c r="A10559" i="8"/>
  <c r="A10560" i="8"/>
  <c r="A10561" i="8"/>
  <c r="A10562" i="8"/>
  <c r="A10563" i="8"/>
  <c r="A10564" i="8"/>
  <c r="A10565" i="8"/>
  <c r="A10566" i="8"/>
  <c r="A10567" i="8"/>
  <c r="A10568" i="8"/>
  <c r="A10569" i="8"/>
  <c r="A10570" i="8"/>
  <c r="A10571" i="8"/>
  <c r="A10572" i="8"/>
  <c r="A10573" i="8"/>
  <c r="A10574" i="8"/>
  <c r="A10575" i="8"/>
  <c r="A10576" i="8"/>
  <c r="A10577" i="8"/>
  <c r="A10578" i="8"/>
  <c r="A10579" i="8"/>
  <c r="A10580" i="8"/>
  <c r="A10581" i="8"/>
  <c r="A10582" i="8"/>
  <c r="A10583" i="8"/>
  <c r="A10584" i="8"/>
  <c r="A10585" i="8"/>
  <c r="A10586" i="8"/>
  <c r="A10587" i="8"/>
  <c r="A10588" i="8"/>
  <c r="A10589" i="8"/>
  <c r="A10590" i="8"/>
  <c r="A10591" i="8"/>
  <c r="A10592" i="8"/>
  <c r="A10593" i="8"/>
  <c r="A10594" i="8"/>
  <c r="A10595" i="8"/>
  <c r="A10596" i="8"/>
  <c r="A10597" i="8"/>
  <c r="A10598" i="8"/>
  <c r="A10599" i="8"/>
  <c r="A10600" i="8"/>
  <c r="A10601" i="8"/>
  <c r="A10602" i="8"/>
  <c r="A10603" i="8"/>
  <c r="A10604" i="8"/>
  <c r="A10605" i="8"/>
  <c r="A10606" i="8"/>
  <c r="A10607" i="8"/>
  <c r="A10608" i="8"/>
  <c r="A10609" i="8"/>
  <c r="A10610" i="8"/>
  <c r="A10611" i="8"/>
  <c r="A10612" i="8"/>
  <c r="A10613" i="8"/>
  <c r="A10614" i="8"/>
  <c r="A10615" i="8"/>
  <c r="A10616" i="8"/>
  <c r="A10617" i="8"/>
  <c r="A10618" i="8"/>
  <c r="A10619" i="8"/>
  <c r="A10620" i="8"/>
  <c r="A10621" i="8"/>
  <c r="A10622" i="8"/>
  <c r="A10623" i="8"/>
  <c r="A10624" i="8"/>
  <c r="A10625" i="8"/>
  <c r="A10626" i="8"/>
  <c r="A10627" i="8"/>
  <c r="A10628" i="8"/>
  <c r="A10629" i="8"/>
  <c r="A10630" i="8"/>
  <c r="A10631" i="8"/>
  <c r="A10632" i="8"/>
  <c r="A10633" i="8"/>
  <c r="A10634" i="8"/>
  <c r="A10635" i="8"/>
  <c r="A10636" i="8"/>
  <c r="A10637" i="8"/>
  <c r="A10638" i="8"/>
  <c r="A10639" i="8"/>
  <c r="A10640" i="8"/>
  <c r="A10641" i="8"/>
  <c r="A10642" i="8"/>
  <c r="A10643" i="8"/>
  <c r="A10644" i="8"/>
  <c r="A10645" i="8"/>
  <c r="A10646" i="8"/>
  <c r="A10647" i="8"/>
  <c r="A10648" i="8"/>
  <c r="A10649" i="8"/>
  <c r="A10650" i="8"/>
  <c r="A10651" i="8"/>
  <c r="A10652" i="8"/>
  <c r="A10653" i="8"/>
  <c r="A10654" i="8"/>
  <c r="A10655" i="8"/>
  <c r="A10656" i="8"/>
  <c r="A10657" i="8"/>
  <c r="A10658" i="8"/>
  <c r="A10659" i="8"/>
  <c r="A10660" i="8"/>
  <c r="A10661" i="8"/>
  <c r="A10662" i="8"/>
  <c r="A10663" i="8"/>
  <c r="A10664" i="8"/>
  <c r="A10665" i="8"/>
  <c r="A10666" i="8"/>
  <c r="A10667" i="8"/>
  <c r="A10668" i="8"/>
  <c r="A10669" i="8"/>
  <c r="A10670" i="8"/>
  <c r="A10671" i="8"/>
  <c r="A10672" i="8"/>
  <c r="A10673" i="8"/>
  <c r="A10674" i="8"/>
  <c r="A10675" i="8"/>
  <c r="A10676" i="8"/>
  <c r="A10677" i="8"/>
  <c r="A10678" i="8"/>
  <c r="A10679" i="8"/>
  <c r="A10680" i="8"/>
  <c r="A10681" i="8"/>
  <c r="A10682" i="8"/>
  <c r="A10683" i="8"/>
  <c r="A10684" i="8"/>
  <c r="A10685" i="8"/>
  <c r="A10686" i="8"/>
  <c r="A10687" i="8"/>
  <c r="A10688" i="8"/>
  <c r="A10689" i="8"/>
  <c r="A10690" i="8"/>
  <c r="A10691" i="8"/>
  <c r="A10692" i="8"/>
  <c r="A10693" i="8"/>
  <c r="A10694" i="8"/>
  <c r="A10695" i="8"/>
  <c r="A10696" i="8"/>
  <c r="A10697" i="8"/>
  <c r="A10698" i="8"/>
  <c r="A10699" i="8"/>
  <c r="A10700" i="8"/>
  <c r="A10701" i="8"/>
  <c r="A10702" i="8"/>
  <c r="A10703" i="8"/>
  <c r="A10704" i="8"/>
  <c r="A10705" i="8"/>
  <c r="A10706" i="8"/>
  <c r="A10707" i="8"/>
  <c r="A10708" i="8"/>
  <c r="A10709" i="8"/>
  <c r="A10710" i="8"/>
  <c r="A10711" i="8"/>
  <c r="A10712" i="8"/>
  <c r="A10713" i="8"/>
  <c r="A10714" i="8"/>
  <c r="A10715" i="8"/>
  <c r="A10716" i="8"/>
  <c r="A10717" i="8"/>
  <c r="A10718" i="8"/>
  <c r="A10719" i="8"/>
  <c r="A10720" i="8"/>
  <c r="A10721" i="8"/>
  <c r="A10722" i="8"/>
  <c r="A10723" i="8"/>
  <c r="A10724" i="8"/>
  <c r="A10725" i="8"/>
  <c r="A10726" i="8"/>
  <c r="A10727" i="8"/>
  <c r="A10728" i="8"/>
  <c r="A10729" i="8"/>
  <c r="A10730" i="8"/>
  <c r="A10731" i="8"/>
  <c r="A10732" i="8"/>
  <c r="A10733" i="8"/>
  <c r="A10734" i="8"/>
  <c r="A10735" i="8"/>
  <c r="A10736" i="8"/>
  <c r="A10737" i="8"/>
  <c r="A10738" i="8"/>
  <c r="A10739" i="8"/>
  <c r="A10740" i="8"/>
  <c r="A10741" i="8"/>
  <c r="A10742" i="8"/>
  <c r="A10743" i="8"/>
  <c r="A10744" i="8"/>
  <c r="A10745" i="8"/>
  <c r="A10746" i="8"/>
  <c r="A10747" i="8"/>
  <c r="A10748" i="8"/>
  <c r="A10749" i="8"/>
  <c r="A10750" i="8"/>
  <c r="A10751" i="8"/>
  <c r="A10752" i="8"/>
  <c r="A10753" i="8"/>
  <c r="A10754" i="8"/>
  <c r="A10755" i="8"/>
  <c r="A10756" i="8"/>
  <c r="A10757" i="8"/>
  <c r="A10758" i="8"/>
  <c r="A10759" i="8"/>
  <c r="A10760" i="8"/>
  <c r="A10761" i="8"/>
  <c r="A10762" i="8"/>
  <c r="A10763" i="8"/>
  <c r="A10764" i="8"/>
  <c r="A10765" i="8"/>
  <c r="A10766" i="8"/>
  <c r="A10767" i="8"/>
  <c r="A10768" i="8"/>
  <c r="A10769" i="8"/>
  <c r="A10770" i="8"/>
  <c r="A10771" i="8"/>
  <c r="A10772" i="8"/>
  <c r="A10773" i="8"/>
  <c r="A10774" i="8"/>
  <c r="A10775" i="8"/>
  <c r="A10776" i="8"/>
  <c r="A10777" i="8"/>
  <c r="A10778" i="8"/>
  <c r="A10779" i="8"/>
  <c r="A10780" i="8"/>
  <c r="A10781" i="8"/>
  <c r="A10782" i="8"/>
  <c r="A10783" i="8"/>
  <c r="A10784" i="8"/>
  <c r="A10785" i="8"/>
  <c r="A10786" i="8"/>
  <c r="A10787" i="8"/>
  <c r="A10788" i="8"/>
  <c r="A10789" i="8"/>
  <c r="A10790" i="8"/>
  <c r="A10791" i="8"/>
  <c r="A10792" i="8"/>
  <c r="A10793" i="8"/>
  <c r="A10794" i="8"/>
  <c r="A10795" i="8"/>
  <c r="A10796" i="8"/>
  <c r="A10797" i="8"/>
  <c r="A10798" i="8"/>
  <c r="A10799" i="8"/>
  <c r="A10800" i="8"/>
  <c r="A10801" i="8"/>
  <c r="A10802" i="8"/>
  <c r="A10803" i="8"/>
  <c r="A10804" i="8"/>
  <c r="A10805" i="8"/>
  <c r="A10806" i="8"/>
  <c r="A10807" i="8"/>
  <c r="A10808" i="8"/>
  <c r="A10809" i="8"/>
  <c r="A10810" i="8"/>
  <c r="A10811" i="8"/>
  <c r="A10812" i="8"/>
  <c r="A10813" i="8"/>
  <c r="A10814" i="8"/>
  <c r="A10815" i="8"/>
  <c r="A10816" i="8"/>
  <c r="A10817" i="8"/>
  <c r="A10818" i="8"/>
  <c r="A10819" i="8"/>
  <c r="A10820" i="8"/>
  <c r="A10821" i="8"/>
  <c r="A10822" i="8"/>
  <c r="A10823" i="8"/>
  <c r="A10824" i="8"/>
  <c r="A10825" i="8"/>
  <c r="A10826" i="8"/>
  <c r="A10827" i="8"/>
  <c r="A10828" i="8"/>
  <c r="A10829" i="8"/>
  <c r="A10830" i="8"/>
  <c r="A10831" i="8"/>
  <c r="A10832" i="8"/>
  <c r="A10833" i="8"/>
  <c r="A10834" i="8"/>
  <c r="A10835" i="8"/>
  <c r="A10836" i="8"/>
  <c r="A10837" i="8"/>
  <c r="A10838" i="8"/>
  <c r="A10839" i="8"/>
  <c r="A10840" i="8"/>
  <c r="A10841" i="8"/>
  <c r="A10842" i="8"/>
  <c r="A10843" i="8"/>
  <c r="A10844" i="8"/>
  <c r="A10845" i="8"/>
  <c r="A10846" i="8"/>
  <c r="A10847" i="8"/>
  <c r="A10848" i="8"/>
  <c r="A10849" i="8"/>
  <c r="A10850" i="8"/>
  <c r="A10851" i="8"/>
  <c r="A10852" i="8"/>
  <c r="A10853" i="8"/>
  <c r="A10854" i="8"/>
  <c r="A10855" i="8"/>
  <c r="A10856" i="8"/>
  <c r="A10857" i="8"/>
  <c r="A10858" i="8"/>
  <c r="A10859" i="8"/>
  <c r="A10860" i="8"/>
  <c r="A10861" i="8"/>
  <c r="A10862" i="8"/>
  <c r="A10863" i="8"/>
  <c r="A10864" i="8"/>
  <c r="A10865" i="8"/>
  <c r="A10866" i="8"/>
  <c r="A10867" i="8"/>
  <c r="A10868" i="8"/>
  <c r="A10869" i="8"/>
  <c r="A10870" i="8"/>
  <c r="A10871" i="8"/>
  <c r="A10872" i="8"/>
  <c r="A10873" i="8"/>
  <c r="A10874" i="8"/>
  <c r="A10875" i="8"/>
  <c r="A10876" i="8"/>
  <c r="A10877" i="8"/>
  <c r="A10878" i="8"/>
  <c r="A10879" i="8"/>
  <c r="A10880" i="8"/>
  <c r="A10881" i="8"/>
  <c r="A10882" i="8"/>
  <c r="A10883" i="8"/>
  <c r="A10884" i="8"/>
  <c r="A10885" i="8"/>
  <c r="A10886" i="8"/>
  <c r="A10887" i="8"/>
  <c r="A10888" i="8"/>
  <c r="A10889" i="8"/>
  <c r="A10890" i="8"/>
  <c r="A10891" i="8"/>
  <c r="A10892" i="8"/>
  <c r="A10893" i="8"/>
  <c r="A10894" i="8"/>
  <c r="A10895" i="8"/>
  <c r="A10896" i="8"/>
  <c r="A10897" i="8"/>
  <c r="A10898" i="8"/>
  <c r="A10899" i="8"/>
  <c r="A10900" i="8"/>
  <c r="A10901" i="8"/>
  <c r="A10902" i="8"/>
  <c r="A10903" i="8"/>
  <c r="A10904" i="8"/>
  <c r="A10905" i="8"/>
  <c r="A10906" i="8"/>
  <c r="A10907" i="8"/>
  <c r="A10908" i="8"/>
  <c r="A10909" i="8"/>
  <c r="A10910" i="8"/>
  <c r="A10911" i="8"/>
  <c r="A10912" i="8"/>
  <c r="A10913" i="8"/>
  <c r="A10914" i="8"/>
  <c r="A10915" i="8"/>
  <c r="A10916" i="8"/>
  <c r="A10917" i="8"/>
  <c r="A10918" i="8"/>
  <c r="A10919" i="8"/>
  <c r="A10920" i="8"/>
  <c r="A10921" i="8"/>
  <c r="A10922" i="8"/>
  <c r="A10923" i="8"/>
  <c r="A10924" i="8"/>
  <c r="A10925" i="8"/>
  <c r="A10926" i="8"/>
  <c r="A10927" i="8"/>
  <c r="A10928" i="8"/>
  <c r="A10929" i="8"/>
  <c r="A10930" i="8"/>
  <c r="A10931" i="8"/>
  <c r="A10932" i="8"/>
  <c r="A10933" i="8"/>
  <c r="A10934" i="8"/>
  <c r="A10935" i="8"/>
  <c r="A10936" i="8"/>
  <c r="A10937" i="8"/>
  <c r="A10938" i="8"/>
  <c r="A10939" i="8"/>
  <c r="A10940" i="8"/>
  <c r="A10941" i="8"/>
  <c r="A10942" i="8"/>
  <c r="A10943" i="8"/>
  <c r="A10944" i="8"/>
  <c r="A10945" i="8"/>
  <c r="A10946" i="8"/>
  <c r="A10947" i="8"/>
  <c r="A10948" i="8"/>
  <c r="A10949" i="8"/>
  <c r="A10950" i="8"/>
  <c r="A10951" i="8"/>
  <c r="A10952" i="8"/>
  <c r="A10953" i="8"/>
  <c r="A10954" i="8"/>
  <c r="A10955" i="8"/>
  <c r="A10956" i="8"/>
  <c r="A10957" i="8"/>
  <c r="A10958" i="8"/>
  <c r="A10959" i="8"/>
  <c r="A10960" i="8"/>
  <c r="A10961" i="8"/>
  <c r="A10962" i="8"/>
  <c r="A10963" i="8"/>
  <c r="A10964" i="8"/>
  <c r="A10965" i="8"/>
  <c r="A10966" i="8"/>
  <c r="R3" i="8"/>
  <c r="R2" i="8"/>
  <c r="R4" i="8"/>
  <c r="R5" i="8"/>
  <c r="R6" i="8"/>
  <c r="R7" i="8"/>
  <c r="R8" i="8"/>
  <c r="R9" i="8"/>
  <c r="R10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X3" i="11"/>
  <c r="X4" i="11"/>
  <c r="X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O3" i="8"/>
  <c r="P3" i="8"/>
  <c r="Q3" i="8"/>
  <c r="O2" i="8"/>
  <c r="P2" i="8"/>
  <c r="Q2" i="8"/>
  <c r="O4" i="8"/>
  <c r="P4" i="8"/>
  <c r="Q4" i="8"/>
  <c r="O5" i="8"/>
  <c r="P5" i="8"/>
  <c r="Q5" i="8"/>
  <c r="O6" i="8"/>
  <c r="P6" i="8"/>
  <c r="Q6" i="8"/>
  <c r="O7" i="8"/>
  <c r="P7" i="8"/>
  <c r="Q7" i="8"/>
  <c r="O8" i="8"/>
  <c r="P8" i="8"/>
  <c r="Q8" i="8"/>
  <c r="O9" i="8"/>
  <c r="P9" i="8"/>
  <c r="Q9" i="8"/>
  <c r="O10" i="8"/>
  <c r="P10" i="8"/>
  <c r="Q10" i="8"/>
  <c r="O13" i="8"/>
  <c r="P13" i="8"/>
  <c r="Q13" i="8"/>
  <c r="O14" i="8"/>
  <c r="P14" i="8"/>
  <c r="Q14" i="8"/>
  <c r="O15" i="8"/>
  <c r="P15" i="8"/>
  <c r="Q15" i="8"/>
  <c r="O16" i="8"/>
  <c r="P16" i="8"/>
  <c r="Q16" i="8"/>
  <c r="O17" i="8"/>
  <c r="P17" i="8"/>
  <c r="Q17" i="8"/>
  <c r="O18" i="8"/>
  <c r="P18" i="8"/>
  <c r="Q18" i="8"/>
  <c r="O19" i="8"/>
  <c r="P19" i="8"/>
  <c r="Q19" i="8"/>
  <c r="O20" i="8"/>
  <c r="P20" i="8"/>
  <c r="Q20" i="8"/>
  <c r="O21" i="8"/>
  <c r="P21" i="8"/>
  <c r="Q21" i="8"/>
  <c r="O22" i="8"/>
  <c r="P22" i="8"/>
  <c r="Q22" i="8"/>
  <c r="O23" i="8"/>
  <c r="P23" i="8"/>
  <c r="Q23" i="8"/>
  <c r="O24" i="8"/>
  <c r="P24" i="8"/>
  <c r="Q24" i="8"/>
  <c r="O25" i="8"/>
  <c r="P25" i="8"/>
  <c r="Q25" i="8"/>
  <c r="O26" i="8"/>
  <c r="P26" i="8"/>
  <c r="Q26" i="8"/>
  <c r="O27" i="8"/>
  <c r="P27" i="8"/>
  <c r="Q27" i="8"/>
  <c r="O28" i="8"/>
  <c r="P28" i="8"/>
  <c r="Q28" i="8"/>
  <c r="O29" i="8"/>
  <c r="P29" i="8"/>
  <c r="Q29" i="8"/>
  <c r="O30" i="8"/>
  <c r="P30" i="8"/>
  <c r="Q30" i="8"/>
  <c r="O31" i="8"/>
  <c r="P31" i="8"/>
  <c r="Q31" i="8"/>
  <c r="O32" i="8"/>
  <c r="P32" i="8"/>
  <c r="Q32" i="8"/>
  <c r="O33" i="8"/>
  <c r="P33" i="8"/>
  <c r="Q33" i="8"/>
  <c r="O34" i="8"/>
  <c r="P34" i="8"/>
  <c r="Q34" i="8"/>
  <c r="O35" i="8"/>
  <c r="P35" i="8"/>
  <c r="Q35" i="8"/>
  <c r="O36" i="8"/>
  <c r="P36" i="8"/>
  <c r="Q36" i="8"/>
  <c r="O37" i="8"/>
  <c r="P37" i="8"/>
  <c r="Q37" i="8"/>
  <c r="O38" i="8"/>
  <c r="P38" i="8"/>
  <c r="Q38" i="8"/>
  <c r="O39" i="8"/>
  <c r="P39" i="8"/>
  <c r="Q39" i="8"/>
  <c r="O40" i="8"/>
  <c r="P40" i="8"/>
  <c r="Q40" i="8"/>
  <c r="O41" i="8"/>
  <c r="P41" i="8"/>
  <c r="Q41" i="8"/>
  <c r="O42" i="8"/>
  <c r="P42" i="8"/>
  <c r="Q42" i="8"/>
  <c r="O43" i="8"/>
  <c r="P43" i="8"/>
  <c r="Q43" i="8"/>
  <c r="O44" i="8"/>
  <c r="P44" i="8"/>
  <c r="Q44" i="8"/>
  <c r="O45" i="8"/>
  <c r="P45" i="8"/>
  <c r="Q45" i="8"/>
  <c r="O46" i="8"/>
  <c r="P46" i="8"/>
  <c r="Q46" i="8"/>
  <c r="O47" i="8"/>
  <c r="P47" i="8"/>
  <c r="Q47" i="8"/>
  <c r="O48" i="8"/>
  <c r="P48" i="8"/>
  <c r="Q48" i="8"/>
  <c r="O49" i="8"/>
  <c r="P49" i="8"/>
  <c r="Q49" i="8"/>
  <c r="O50" i="8"/>
  <c r="P50" i="8"/>
  <c r="Q50" i="8"/>
  <c r="O51" i="8"/>
  <c r="P51" i="8"/>
  <c r="Q51" i="8"/>
  <c r="V3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W3" i="11"/>
  <c r="W4" i="11"/>
  <c r="W5" i="11"/>
  <c r="W6" i="11"/>
  <c r="W7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" i="11"/>
  <c r="T4" i="11"/>
  <c r="T5" i="11"/>
  <c r="T6" i="11"/>
  <c r="T7" i="11"/>
  <c r="T8" i="11"/>
  <c r="T9" i="11"/>
  <c r="T10" i="11"/>
  <c r="T11" i="11"/>
  <c r="T1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2" i="1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7956" i="8"/>
  <c r="B7957" i="8"/>
  <c r="B7958" i="8"/>
  <c r="B7959" i="8"/>
  <c r="B7960" i="8"/>
  <c r="B7961" i="8"/>
  <c r="B7962" i="8"/>
  <c r="B7963" i="8"/>
  <c r="B7964" i="8"/>
  <c r="B7965" i="8"/>
  <c r="B7966" i="8"/>
  <c r="B7967" i="8"/>
  <c r="B7968" i="8"/>
  <c r="B7969" i="8"/>
  <c r="B7970" i="8"/>
  <c r="B7971" i="8"/>
  <c r="B7972" i="8"/>
  <c r="B7973" i="8"/>
  <c r="B7974" i="8"/>
  <c r="B7975" i="8"/>
  <c r="B7976" i="8"/>
  <c r="B7977" i="8"/>
  <c r="B7978" i="8"/>
  <c r="B7979" i="8"/>
  <c r="B7980" i="8"/>
  <c r="B7981" i="8"/>
  <c r="B7982" i="8"/>
  <c r="B7983" i="8"/>
  <c r="B7984" i="8"/>
  <c r="B7985" i="8"/>
  <c r="B7986" i="8"/>
  <c r="B7987" i="8"/>
  <c r="B7988" i="8"/>
  <c r="B7989" i="8"/>
  <c r="B7990" i="8"/>
  <c r="B7991" i="8"/>
  <c r="B7992" i="8"/>
  <c r="B7993" i="8"/>
  <c r="B7994" i="8"/>
  <c r="B7995" i="8"/>
  <c r="B7996" i="8"/>
  <c r="B7997" i="8"/>
  <c r="B7998" i="8"/>
  <c r="B7999" i="8"/>
  <c r="B8000" i="8"/>
  <c r="B8001" i="8"/>
  <c r="B8002" i="8"/>
  <c r="B8003" i="8"/>
  <c r="B8004" i="8"/>
  <c r="B8005" i="8"/>
  <c r="B8006" i="8"/>
  <c r="B8007" i="8"/>
  <c r="B8008" i="8"/>
  <c r="B8009" i="8"/>
  <c r="B8010" i="8"/>
  <c r="B8011" i="8"/>
  <c r="B8012" i="8"/>
  <c r="B8013" i="8"/>
  <c r="B8014" i="8"/>
  <c r="B8015" i="8"/>
  <c r="B8016" i="8"/>
  <c r="B8017" i="8"/>
  <c r="B8018" i="8"/>
  <c r="B8019" i="8"/>
  <c r="B8020" i="8"/>
  <c r="B8021" i="8"/>
  <c r="B8022" i="8"/>
  <c r="B8023" i="8"/>
  <c r="B8024" i="8"/>
  <c r="B8025" i="8"/>
  <c r="B8026" i="8"/>
  <c r="B8027" i="8"/>
  <c r="B8028" i="8"/>
  <c r="B8029" i="8"/>
  <c r="B8030" i="8"/>
  <c r="B8031" i="8"/>
  <c r="B8032" i="8"/>
  <c r="B8033" i="8"/>
  <c r="B8034" i="8"/>
  <c r="B8035" i="8"/>
  <c r="B8036" i="8"/>
  <c r="B8037" i="8"/>
  <c r="B8038" i="8"/>
  <c r="B8039" i="8"/>
  <c r="B8040" i="8"/>
  <c r="B8041" i="8"/>
  <c r="B8042" i="8"/>
  <c r="B8043" i="8"/>
  <c r="B8044" i="8"/>
  <c r="B8045" i="8"/>
  <c r="B8046" i="8"/>
  <c r="B8047" i="8"/>
  <c r="B8048" i="8"/>
  <c r="B8049" i="8"/>
  <c r="B8050" i="8"/>
  <c r="B8051" i="8"/>
  <c r="B8052" i="8"/>
  <c r="B8053" i="8"/>
  <c r="B8054" i="8"/>
  <c r="B8055" i="8"/>
  <c r="B8056" i="8"/>
  <c r="B8057" i="8"/>
  <c r="B8058" i="8"/>
  <c r="B8059" i="8"/>
  <c r="B8060" i="8"/>
  <c r="B8061" i="8"/>
  <c r="B8062" i="8"/>
  <c r="B8063" i="8"/>
  <c r="B8064" i="8"/>
  <c r="B8065" i="8"/>
  <c r="B8066" i="8"/>
  <c r="B8067" i="8"/>
  <c r="B8068" i="8"/>
  <c r="B8069" i="8"/>
  <c r="B8070" i="8"/>
  <c r="B8071" i="8"/>
  <c r="B8072" i="8"/>
  <c r="B8073" i="8"/>
  <c r="B8074" i="8"/>
  <c r="B8075" i="8"/>
  <c r="B8076" i="8"/>
  <c r="B8077" i="8"/>
  <c r="B8078" i="8"/>
  <c r="B8079" i="8"/>
  <c r="B8080" i="8"/>
  <c r="B8081" i="8"/>
  <c r="B8082" i="8"/>
  <c r="B8083" i="8"/>
  <c r="B8084" i="8"/>
  <c r="B8085" i="8"/>
  <c r="B8086" i="8"/>
  <c r="B8087" i="8"/>
  <c r="B8088" i="8"/>
  <c r="B8089" i="8"/>
  <c r="B8090" i="8"/>
  <c r="B8091" i="8"/>
  <c r="B8092" i="8"/>
  <c r="B8093" i="8"/>
  <c r="B8094" i="8"/>
  <c r="B8095" i="8"/>
  <c r="B8096" i="8"/>
  <c r="B8097" i="8"/>
  <c r="B8098" i="8"/>
  <c r="B8099" i="8"/>
  <c r="B8100" i="8"/>
  <c r="B8101" i="8"/>
  <c r="B8102" i="8"/>
  <c r="B8103" i="8"/>
  <c r="B8104" i="8"/>
  <c r="B8105" i="8"/>
  <c r="B8106" i="8"/>
  <c r="B8107" i="8"/>
  <c r="B8108" i="8"/>
  <c r="B8109" i="8"/>
  <c r="B8110" i="8"/>
  <c r="B8111" i="8"/>
  <c r="B8112" i="8"/>
  <c r="B8113" i="8"/>
  <c r="B8114" i="8"/>
  <c r="B8115" i="8"/>
  <c r="B8116" i="8"/>
  <c r="B8117" i="8"/>
  <c r="B8118" i="8"/>
  <c r="B8119" i="8"/>
  <c r="B8120" i="8"/>
  <c r="B8121" i="8"/>
  <c r="B8122" i="8"/>
  <c r="B8123" i="8"/>
  <c r="B8124" i="8"/>
  <c r="B8125" i="8"/>
  <c r="B8126" i="8"/>
  <c r="B8127" i="8"/>
  <c r="B8128" i="8"/>
  <c r="B8129" i="8"/>
  <c r="B8130" i="8"/>
  <c r="B8131" i="8"/>
  <c r="B8132" i="8"/>
  <c r="B8133" i="8"/>
  <c r="B8134" i="8"/>
  <c r="B8135" i="8"/>
  <c r="B8136" i="8"/>
  <c r="B8137" i="8"/>
  <c r="B8138" i="8"/>
  <c r="B8139" i="8"/>
  <c r="B8140" i="8"/>
  <c r="B8141" i="8"/>
  <c r="B8142" i="8"/>
  <c r="B8143" i="8"/>
  <c r="B8144" i="8"/>
  <c r="B8145" i="8"/>
  <c r="B8146" i="8"/>
  <c r="B8147" i="8"/>
  <c r="B8148" i="8"/>
  <c r="B8149" i="8"/>
  <c r="B8150" i="8"/>
  <c r="B8151" i="8"/>
  <c r="B8152" i="8"/>
  <c r="B8153" i="8"/>
  <c r="B8154" i="8"/>
  <c r="B8155" i="8"/>
  <c r="B8156" i="8"/>
  <c r="B8157" i="8"/>
  <c r="B8158" i="8"/>
  <c r="B8159" i="8"/>
  <c r="B8160" i="8"/>
  <c r="B8161" i="8"/>
  <c r="B8162" i="8"/>
  <c r="B8163" i="8"/>
  <c r="B8164" i="8"/>
  <c r="B8165" i="8"/>
  <c r="B8166" i="8"/>
  <c r="B8167" i="8"/>
  <c r="B8168" i="8"/>
  <c r="B8169" i="8"/>
  <c r="B8170" i="8"/>
  <c r="B8171" i="8"/>
  <c r="B8172" i="8"/>
  <c r="B8173" i="8"/>
  <c r="B8174" i="8"/>
  <c r="B8175" i="8"/>
  <c r="B8176" i="8"/>
  <c r="B8177" i="8"/>
  <c r="B8178" i="8"/>
  <c r="B8179" i="8"/>
  <c r="B8180" i="8"/>
  <c r="B8181" i="8"/>
  <c r="B8182" i="8"/>
  <c r="B8183" i="8"/>
  <c r="B8184" i="8"/>
  <c r="B8185" i="8"/>
  <c r="B8186" i="8"/>
  <c r="B8187" i="8"/>
  <c r="B8188" i="8"/>
  <c r="B8189" i="8"/>
  <c r="B8190" i="8"/>
  <c r="B8191" i="8"/>
  <c r="B8192" i="8"/>
  <c r="B8193" i="8"/>
  <c r="B8194" i="8"/>
  <c r="B8195" i="8"/>
  <c r="B8196" i="8"/>
  <c r="B8197" i="8"/>
  <c r="B8198" i="8"/>
  <c r="B8199" i="8"/>
  <c r="B8200" i="8"/>
  <c r="B8201" i="8"/>
  <c r="B8202" i="8"/>
  <c r="B8203" i="8"/>
  <c r="B8204" i="8"/>
  <c r="B8205" i="8"/>
  <c r="B8206" i="8"/>
  <c r="B8207" i="8"/>
  <c r="B8208" i="8"/>
  <c r="B8209" i="8"/>
  <c r="B8210" i="8"/>
  <c r="B8211" i="8"/>
  <c r="B8212" i="8"/>
  <c r="B8213" i="8"/>
  <c r="B8214" i="8"/>
  <c r="B8215" i="8"/>
  <c r="B8216" i="8"/>
  <c r="B8217" i="8"/>
  <c r="B8218" i="8"/>
  <c r="B8219" i="8"/>
  <c r="B8220" i="8"/>
  <c r="B8221" i="8"/>
  <c r="B8222" i="8"/>
  <c r="B8223" i="8"/>
  <c r="B8224" i="8"/>
  <c r="B8225" i="8"/>
  <c r="B8226" i="8"/>
  <c r="B8227" i="8"/>
  <c r="B8228" i="8"/>
  <c r="B8229" i="8"/>
  <c r="B8230" i="8"/>
  <c r="B8231" i="8"/>
  <c r="B8232" i="8"/>
  <c r="B8233" i="8"/>
  <c r="B8234" i="8"/>
  <c r="B8235" i="8"/>
  <c r="B8236" i="8"/>
  <c r="B8237" i="8"/>
  <c r="B8238" i="8"/>
  <c r="B8239" i="8"/>
  <c r="B8240" i="8"/>
  <c r="B8241" i="8"/>
  <c r="B8242" i="8"/>
  <c r="B8243" i="8"/>
  <c r="B8244" i="8"/>
  <c r="B8245" i="8"/>
  <c r="B8246" i="8"/>
  <c r="B8247" i="8"/>
  <c r="B8248" i="8"/>
  <c r="B8249" i="8"/>
  <c r="B8250" i="8"/>
  <c r="B8251" i="8"/>
  <c r="B8252" i="8"/>
  <c r="B8253" i="8"/>
  <c r="B8254" i="8"/>
  <c r="B8255" i="8"/>
  <c r="B8256" i="8"/>
  <c r="B8257" i="8"/>
  <c r="B8258" i="8"/>
  <c r="B8259" i="8"/>
  <c r="B8260" i="8"/>
  <c r="B8261" i="8"/>
  <c r="B8262" i="8"/>
  <c r="B8263" i="8"/>
  <c r="B8264" i="8"/>
  <c r="B8265" i="8"/>
  <c r="B8266" i="8"/>
  <c r="B8267" i="8"/>
  <c r="B8268" i="8"/>
  <c r="B8269" i="8"/>
  <c r="B8270" i="8"/>
  <c r="B8271" i="8"/>
  <c r="B8272" i="8"/>
  <c r="B8273" i="8"/>
  <c r="B8274" i="8"/>
  <c r="B8275" i="8"/>
  <c r="B8276" i="8"/>
  <c r="B8277" i="8"/>
  <c r="B8278" i="8"/>
  <c r="B8279" i="8"/>
  <c r="B8280" i="8"/>
  <c r="B8281" i="8"/>
  <c r="B8282" i="8"/>
  <c r="B8283" i="8"/>
  <c r="B8284" i="8"/>
  <c r="B8285" i="8"/>
  <c r="B8286" i="8"/>
  <c r="B8287" i="8"/>
  <c r="B8288" i="8"/>
  <c r="B8289" i="8"/>
  <c r="B8290" i="8"/>
  <c r="B8291" i="8"/>
  <c r="B8292" i="8"/>
  <c r="B8293" i="8"/>
  <c r="B8294" i="8"/>
  <c r="B8295" i="8"/>
  <c r="B8296" i="8"/>
  <c r="B8297" i="8"/>
  <c r="B8298" i="8"/>
  <c r="B8299" i="8"/>
  <c r="B8300" i="8"/>
  <c r="B8301" i="8"/>
  <c r="B8302" i="8"/>
  <c r="B8303" i="8"/>
  <c r="B8304" i="8"/>
  <c r="B8305" i="8"/>
  <c r="B8306" i="8"/>
  <c r="B8307" i="8"/>
  <c r="B8308" i="8"/>
  <c r="B8309" i="8"/>
  <c r="B8310" i="8"/>
  <c r="B8311" i="8"/>
  <c r="B8312" i="8"/>
  <c r="B8313" i="8"/>
  <c r="B8314" i="8"/>
  <c r="B8315" i="8"/>
  <c r="B8316" i="8"/>
  <c r="B8317" i="8"/>
  <c r="B8318" i="8"/>
  <c r="B8319" i="8"/>
  <c r="B8320" i="8"/>
  <c r="B8321" i="8"/>
  <c r="B8322" i="8"/>
  <c r="B8323" i="8"/>
  <c r="B8324" i="8"/>
  <c r="B8325" i="8"/>
  <c r="B8326" i="8"/>
  <c r="B8327" i="8"/>
  <c r="B8328" i="8"/>
  <c r="B8329" i="8"/>
  <c r="B8330" i="8"/>
  <c r="B8331" i="8"/>
  <c r="B8332" i="8"/>
  <c r="B8333" i="8"/>
  <c r="B8334" i="8"/>
  <c r="B8335" i="8"/>
  <c r="B8336" i="8"/>
  <c r="B8337" i="8"/>
  <c r="B8338" i="8"/>
  <c r="B8339" i="8"/>
  <c r="B8340" i="8"/>
  <c r="B8341" i="8"/>
  <c r="B8342" i="8"/>
  <c r="B8343" i="8"/>
  <c r="B8344" i="8"/>
  <c r="B8345" i="8"/>
  <c r="B8346" i="8"/>
  <c r="B8347" i="8"/>
  <c r="B8348" i="8"/>
  <c r="B8349" i="8"/>
  <c r="B8350" i="8"/>
  <c r="B8351" i="8"/>
  <c r="B8352" i="8"/>
  <c r="B8353" i="8"/>
  <c r="B8354" i="8"/>
  <c r="B8355" i="8"/>
  <c r="B8356" i="8"/>
  <c r="B8357" i="8"/>
  <c r="B8358" i="8"/>
  <c r="B8359" i="8"/>
  <c r="B8360" i="8"/>
  <c r="B8361" i="8"/>
  <c r="B8362" i="8"/>
  <c r="B8363" i="8"/>
  <c r="B8364" i="8"/>
  <c r="B8365" i="8"/>
  <c r="B8366" i="8"/>
  <c r="B8367" i="8"/>
  <c r="B8368" i="8"/>
  <c r="B8369" i="8"/>
  <c r="B8370" i="8"/>
  <c r="B8371" i="8"/>
  <c r="B8372" i="8"/>
  <c r="B8373" i="8"/>
  <c r="B8374" i="8"/>
  <c r="B8375" i="8"/>
  <c r="B8376" i="8"/>
  <c r="B8377" i="8"/>
  <c r="B8378" i="8"/>
  <c r="B8379" i="8"/>
  <c r="B8380" i="8"/>
  <c r="B8381" i="8"/>
  <c r="B8382" i="8"/>
  <c r="B8383" i="8"/>
  <c r="B8384" i="8"/>
  <c r="B8385" i="8"/>
  <c r="B8386" i="8"/>
  <c r="B8387" i="8"/>
  <c r="B8388" i="8"/>
  <c r="B8389" i="8"/>
  <c r="B8390" i="8"/>
  <c r="B8391" i="8"/>
  <c r="B8392" i="8"/>
  <c r="B8393" i="8"/>
  <c r="B8394" i="8"/>
  <c r="B8395" i="8"/>
  <c r="B8396" i="8"/>
  <c r="B8397" i="8"/>
  <c r="B8398" i="8"/>
  <c r="B8399" i="8"/>
  <c r="B8400" i="8"/>
  <c r="B8401" i="8"/>
  <c r="B8402" i="8"/>
  <c r="B8403" i="8"/>
  <c r="B8404" i="8"/>
  <c r="B8405" i="8"/>
  <c r="B8406" i="8"/>
  <c r="B8407" i="8"/>
  <c r="B8408" i="8"/>
  <c r="B8409" i="8"/>
  <c r="B8410" i="8"/>
  <c r="B8411" i="8"/>
  <c r="B8412" i="8"/>
  <c r="B8413" i="8"/>
  <c r="B8414" i="8"/>
  <c r="B8415" i="8"/>
  <c r="B8416" i="8"/>
  <c r="B8417" i="8"/>
  <c r="B8418" i="8"/>
  <c r="B8419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2" i="8"/>
  <c r="B8433" i="8"/>
  <c r="B8434" i="8"/>
  <c r="B8435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48" i="8"/>
  <c r="B8449" i="8"/>
  <c r="B8450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4" i="8"/>
  <c r="B8465" i="8"/>
  <c r="B8466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0" i="8"/>
  <c r="B8481" i="8"/>
  <c r="B8482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6" i="8"/>
  <c r="B8497" i="8"/>
  <c r="B8498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2" i="8"/>
  <c r="B8513" i="8"/>
  <c r="B8514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28" i="8"/>
  <c r="B8529" i="8"/>
  <c r="B8530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4" i="8"/>
  <c r="B8545" i="8"/>
  <c r="B8546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0" i="8"/>
  <c r="B8561" i="8"/>
  <c r="B8562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6" i="8"/>
  <c r="B8577" i="8"/>
  <c r="B8578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2" i="8"/>
  <c r="B8593" i="8"/>
  <c r="B8594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08" i="8"/>
  <c r="B8609" i="8"/>
  <c r="B8610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4" i="8"/>
  <c r="B8625" i="8"/>
  <c r="B8626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0" i="8"/>
  <c r="B8641" i="8"/>
  <c r="B8642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6" i="8"/>
  <c r="B8657" i="8"/>
  <c r="B8658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2" i="8"/>
  <c r="B8673" i="8"/>
  <c r="B8674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88" i="8"/>
  <c r="B8689" i="8"/>
  <c r="B8690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4" i="8"/>
  <c r="B8705" i="8"/>
  <c r="B8706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0" i="8"/>
  <c r="B8721" i="8"/>
  <c r="B8722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6" i="8"/>
  <c r="B8737" i="8"/>
  <c r="B8738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2" i="8"/>
  <c r="B8753" i="8"/>
  <c r="B8754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8768" i="8"/>
  <c r="B8769" i="8"/>
  <c r="B8770" i="8"/>
  <c r="B8771" i="8"/>
  <c r="B8772" i="8"/>
  <c r="B8773" i="8"/>
  <c r="B8774" i="8"/>
  <c r="B8775" i="8"/>
  <c r="B8776" i="8"/>
  <c r="B8777" i="8"/>
  <c r="B8778" i="8"/>
  <c r="B8779" i="8"/>
  <c r="B8780" i="8"/>
  <c r="B8781" i="8"/>
  <c r="B8782" i="8"/>
  <c r="B8783" i="8"/>
  <c r="B8784" i="8"/>
  <c r="B8785" i="8"/>
  <c r="B8786" i="8"/>
  <c r="B8787" i="8"/>
  <c r="B8788" i="8"/>
  <c r="B8789" i="8"/>
  <c r="B8790" i="8"/>
  <c r="B8791" i="8"/>
  <c r="B8792" i="8"/>
  <c r="B8793" i="8"/>
  <c r="B8794" i="8"/>
  <c r="B8795" i="8"/>
  <c r="B8796" i="8"/>
  <c r="B8797" i="8"/>
  <c r="B8798" i="8"/>
  <c r="B8799" i="8"/>
  <c r="B8800" i="8"/>
  <c r="B8801" i="8"/>
  <c r="B8802" i="8"/>
  <c r="B8803" i="8"/>
  <c r="B8804" i="8"/>
  <c r="B8805" i="8"/>
  <c r="B8806" i="8"/>
  <c r="B8807" i="8"/>
  <c r="B8808" i="8"/>
  <c r="B8809" i="8"/>
  <c r="B8810" i="8"/>
  <c r="B8811" i="8"/>
  <c r="B8812" i="8"/>
  <c r="B8813" i="8"/>
  <c r="B8814" i="8"/>
  <c r="B8815" i="8"/>
  <c r="B8816" i="8"/>
  <c r="B8817" i="8"/>
  <c r="B8818" i="8"/>
  <c r="B8819" i="8"/>
  <c r="B8820" i="8"/>
  <c r="B8821" i="8"/>
  <c r="B8822" i="8"/>
  <c r="B8823" i="8"/>
  <c r="B8824" i="8"/>
  <c r="B8825" i="8"/>
  <c r="B8826" i="8"/>
  <c r="B8827" i="8"/>
  <c r="B8828" i="8"/>
  <c r="B8829" i="8"/>
  <c r="B8830" i="8"/>
  <c r="B8831" i="8"/>
  <c r="B8832" i="8"/>
  <c r="B8833" i="8"/>
  <c r="B8834" i="8"/>
  <c r="B8835" i="8"/>
  <c r="B8836" i="8"/>
  <c r="B8837" i="8"/>
  <c r="B8838" i="8"/>
  <c r="B8839" i="8"/>
  <c r="B8840" i="8"/>
  <c r="B8841" i="8"/>
  <c r="B8842" i="8"/>
  <c r="B8843" i="8"/>
  <c r="B8844" i="8"/>
  <c r="B8845" i="8"/>
  <c r="B8846" i="8"/>
  <c r="B8847" i="8"/>
  <c r="B8848" i="8"/>
  <c r="B8849" i="8"/>
  <c r="B8850" i="8"/>
  <c r="B8851" i="8"/>
  <c r="B8852" i="8"/>
  <c r="B8853" i="8"/>
  <c r="B8854" i="8"/>
  <c r="B8855" i="8"/>
  <c r="B8856" i="8"/>
  <c r="B8857" i="8"/>
  <c r="B8858" i="8"/>
  <c r="B8859" i="8"/>
  <c r="B8860" i="8"/>
  <c r="B8861" i="8"/>
  <c r="B8862" i="8"/>
  <c r="B8863" i="8"/>
  <c r="B8864" i="8"/>
  <c r="B8865" i="8"/>
  <c r="B8866" i="8"/>
  <c r="B8867" i="8"/>
  <c r="B8868" i="8"/>
  <c r="B8869" i="8"/>
  <c r="B8870" i="8"/>
  <c r="B8871" i="8"/>
  <c r="B8872" i="8"/>
  <c r="B8873" i="8"/>
  <c r="B8874" i="8"/>
  <c r="B8875" i="8"/>
  <c r="B8876" i="8"/>
  <c r="B8877" i="8"/>
  <c r="B8878" i="8"/>
  <c r="B8879" i="8"/>
  <c r="B8880" i="8"/>
  <c r="B8881" i="8"/>
  <c r="B8882" i="8"/>
  <c r="B8883" i="8"/>
  <c r="B8884" i="8"/>
  <c r="B8885" i="8"/>
  <c r="B8886" i="8"/>
  <c r="B8887" i="8"/>
  <c r="B8888" i="8"/>
  <c r="B8889" i="8"/>
  <c r="B8890" i="8"/>
  <c r="B8891" i="8"/>
  <c r="B8892" i="8"/>
  <c r="B8893" i="8"/>
  <c r="B8894" i="8"/>
  <c r="B8895" i="8"/>
  <c r="B8896" i="8"/>
  <c r="B8897" i="8"/>
  <c r="B8898" i="8"/>
  <c r="B8899" i="8"/>
  <c r="B8900" i="8"/>
  <c r="B8901" i="8"/>
  <c r="B8902" i="8"/>
  <c r="B8903" i="8"/>
  <c r="B8904" i="8"/>
  <c r="B8905" i="8"/>
  <c r="B8906" i="8"/>
  <c r="B8907" i="8"/>
  <c r="B8908" i="8"/>
  <c r="B8909" i="8"/>
  <c r="B8910" i="8"/>
  <c r="B8911" i="8"/>
  <c r="B8912" i="8"/>
  <c r="B8913" i="8"/>
  <c r="B8914" i="8"/>
  <c r="B8915" i="8"/>
  <c r="B8916" i="8"/>
  <c r="B8917" i="8"/>
  <c r="B8918" i="8"/>
  <c r="B8919" i="8"/>
  <c r="B8920" i="8"/>
  <c r="B8921" i="8"/>
  <c r="B8922" i="8"/>
  <c r="B8923" i="8"/>
  <c r="B8924" i="8"/>
  <c r="B8925" i="8"/>
  <c r="B8926" i="8"/>
  <c r="B8927" i="8"/>
  <c r="B8928" i="8"/>
  <c r="B8929" i="8"/>
  <c r="B8930" i="8"/>
  <c r="B8931" i="8"/>
  <c r="B8932" i="8"/>
  <c r="B8933" i="8"/>
  <c r="B8934" i="8"/>
  <c r="B8935" i="8"/>
  <c r="B8936" i="8"/>
  <c r="B8937" i="8"/>
  <c r="B8938" i="8"/>
  <c r="B8939" i="8"/>
  <c r="B8940" i="8"/>
  <c r="B8941" i="8"/>
  <c r="B8942" i="8"/>
  <c r="B8943" i="8"/>
  <c r="B8944" i="8"/>
  <c r="B8945" i="8"/>
  <c r="B8946" i="8"/>
  <c r="B8947" i="8"/>
  <c r="B8948" i="8"/>
  <c r="B8949" i="8"/>
  <c r="B8950" i="8"/>
  <c r="B8951" i="8"/>
  <c r="B8952" i="8"/>
  <c r="B8953" i="8"/>
  <c r="B8954" i="8"/>
  <c r="B8955" i="8"/>
  <c r="B8956" i="8"/>
  <c r="B8957" i="8"/>
  <c r="B8958" i="8"/>
  <c r="B8959" i="8"/>
  <c r="B8960" i="8"/>
  <c r="B8961" i="8"/>
  <c r="B8962" i="8"/>
  <c r="B8963" i="8"/>
  <c r="B8964" i="8"/>
  <c r="B8965" i="8"/>
  <c r="B8966" i="8"/>
  <c r="B8967" i="8"/>
  <c r="B8968" i="8"/>
  <c r="B8969" i="8"/>
  <c r="B8970" i="8"/>
  <c r="B8971" i="8"/>
  <c r="B8972" i="8"/>
  <c r="B8973" i="8"/>
  <c r="B8974" i="8"/>
  <c r="B8975" i="8"/>
  <c r="B8976" i="8"/>
  <c r="B8977" i="8"/>
  <c r="B8978" i="8"/>
  <c r="B8979" i="8"/>
  <c r="B8980" i="8"/>
  <c r="B8981" i="8"/>
  <c r="B8982" i="8"/>
  <c r="B8983" i="8"/>
  <c r="B8984" i="8"/>
  <c r="B8985" i="8"/>
  <c r="B8986" i="8"/>
  <c r="B8987" i="8"/>
  <c r="B8988" i="8"/>
  <c r="B8989" i="8"/>
  <c r="B8990" i="8"/>
  <c r="B8991" i="8"/>
  <c r="B8992" i="8"/>
  <c r="B8993" i="8"/>
  <c r="B8994" i="8"/>
  <c r="B8995" i="8"/>
  <c r="B8996" i="8"/>
  <c r="B8997" i="8"/>
  <c r="B8998" i="8"/>
  <c r="B8999" i="8"/>
  <c r="B9000" i="8"/>
  <c r="B9001" i="8"/>
  <c r="B9002" i="8"/>
  <c r="B9003" i="8"/>
  <c r="B9004" i="8"/>
  <c r="B9005" i="8"/>
  <c r="B9006" i="8"/>
  <c r="B9007" i="8"/>
  <c r="B9008" i="8"/>
  <c r="B9009" i="8"/>
  <c r="B9010" i="8"/>
  <c r="B9011" i="8"/>
  <c r="B9012" i="8"/>
  <c r="B9013" i="8"/>
  <c r="B9014" i="8"/>
  <c r="B9015" i="8"/>
  <c r="B9016" i="8"/>
  <c r="B9017" i="8"/>
  <c r="B9018" i="8"/>
  <c r="B9019" i="8"/>
  <c r="B9020" i="8"/>
  <c r="B9021" i="8"/>
  <c r="B9022" i="8"/>
  <c r="B9023" i="8"/>
  <c r="B9024" i="8"/>
  <c r="B9025" i="8"/>
  <c r="B9026" i="8"/>
  <c r="B9027" i="8"/>
  <c r="B9028" i="8"/>
  <c r="B9029" i="8"/>
  <c r="B9030" i="8"/>
  <c r="B9031" i="8"/>
  <c r="B9032" i="8"/>
  <c r="B9033" i="8"/>
  <c r="B9034" i="8"/>
  <c r="B9035" i="8"/>
  <c r="B9036" i="8"/>
  <c r="B9037" i="8"/>
  <c r="B9038" i="8"/>
  <c r="B9039" i="8"/>
  <c r="B9040" i="8"/>
  <c r="B9041" i="8"/>
  <c r="B9042" i="8"/>
  <c r="B9043" i="8"/>
  <c r="B9044" i="8"/>
  <c r="B9045" i="8"/>
  <c r="B9046" i="8"/>
  <c r="B9047" i="8"/>
  <c r="B9048" i="8"/>
  <c r="B9049" i="8"/>
  <c r="B9050" i="8"/>
  <c r="B9051" i="8"/>
  <c r="B9052" i="8"/>
  <c r="B9053" i="8"/>
  <c r="B9054" i="8"/>
  <c r="B9055" i="8"/>
  <c r="B9056" i="8"/>
  <c r="B9057" i="8"/>
  <c r="B9058" i="8"/>
  <c r="B9059" i="8"/>
  <c r="B9060" i="8"/>
  <c r="B9061" i="8"/>
  <c r="B9062" i="8"/>
  <c r="B9063" i="8"/>
  <c r="B9064" i="8"/>
  <c r="B9065" i="8"/>
  <c r="B9066" i="8"/>
  <c r="B9067" i="8"/>
  <c r="B9068" i="8"/>
  <c r="B9069" i="8"/>
  <c r="B9070" i="8"/>
  <c r="B9071" i="8"/>
  <c r="B9072" i="8"/>
  <c r="B9073" i="8"/>
  <c r="B9074" i="8"/>
  <c r="B9075" i="8"/>
  <c r="B9076" i="8"/>
  <c r="B9077" i="8"/>
  <c r="B9078" i="8"/>
  <c r="B9079" i="8"/>
  <c r="B9080" i="8"/>
  <c r="B9081" i="8"/>
  <c r="B9082" i="8"/>
  <c r="B9083" i="8"/>
  <c r="B9084" i="8"/>
  <c r="B9085" i="8"/>
  <c r="B9086" i="8"/>
  <c r="B9087" i="8"/>
  <c r="B9088" i="8"/>
  <c r="B9089" i="8"/>
  <c r="B9090" i="8"/>
  <c r="B9091" i="8"/>
  <c r="B9092" i="8"/>
  <c r="B9093" i="8"/>
  <c r="B9094" i="8"/>
  <c r="B9095" i="8"/>
  <c r="B9096" i="8"/>
  <c r="B9097" i="8"/>
  <c r="B9098" i="8"/>
  <c r="B9099" i="8"/>
  <c r="B9100" i="8"/>
  <c r="B9101" i="8"/>
  <c r="B9102" i="8"/>
  <c r="B9103" i="8"/>
  <c r="B9104" i="8"/>
  <c r="B9105" i="8"/>
  <c r="B9106" i="8"/>
  <c r="B9107" i="8"/>
  <c r="B9108" i="8"/>
  <c r="B9109" i="8"/>
  <c r="B9110" i="8"/>
  <c r="B9111" i="8"/>
  <c r="B9112" i="8"/>
  <c r="B9113" i="8"/>
  <c r="B9114" i="8"/>
  <c r="B9115" i="8"/>
  <c r="B9116" i="8"/>
  <c r="B9117" i="8"/>
  <c r="B9118" i="8"/>
  <c r="B9119" i="8"/>
  <c r="B9120" i="8"/>
  <c r="B9121" i="8"/>
  <c r="B9122" i="8"/>
  <c r="B9123" i="8"/>
  <c r="B9124" i="8"/>
  <c r="B9125" i="8"/>
  <c r="B9126" i="8"/>
  <c r="B9127" i="8"/>
  <c r="B9128" i="8"/>
  <c r="B9129" i="8"/>
  <c r="B9130" i="8"/>
  <c r="B9131" i="8"/>
  <c r="B9132" i="8"/>
  <c r="B9133" i="8"/>
  <c r="B9134" i="8"/>
  <c r="B9135" i="8"/>
  <c r="B9136" i="8"/>
  <c r="B9137" i="8"/>
  <c r="B9138" i="8"/>
  <c r="B9139" i="8"/>
  <c r="B9140" i="8"/>
  <c r="B9141" i="8"/>
  <c r="B9142" i="8"/>
  <c r="B9143" i="8"/>
  <c r="B9144" i="8"/>
  <c r="B9145" i="8"/>
  <c r="B9146" i="8"/>
  <c r="B9147" i="8"/>
  <c r="B9148" i="8"/>
  <c r="B9149" i="8"/>
  <c r="B9150" i="8"/>
  <c r="B9151" i="8"/>
  <c r="B9152" i="8"/>
  <c r="B9153" i="8"/>
  <c r="B9154" i="8"/>
  <c r="B9155" i="8"/>
  <c r="B9156" i="8"/>
  <c r="B9157" i="8"/>
  <c r="B9158" i="8"/>
  <c r="B9159" i="8"/>
  <c r="B9160" i="8"/>
  <c r="B9161" i="8"/>
  <c r="B9162" i="8"/>
  <c r="B9163" i="8"/>
  <c r="B9164" i="8"/>
  <c r="B9165" i="8"/>
  <c r="B9166" i="8"/>
  <c r="B9167" i="8"/>
  <c r="B9168" i="8"/>
  <c r="B9169" i="8"/>
  <c r="B9170" i="8"/>
  <c r="B9171" i="8"/>
  <c r="B9172" i="8"/>
  <c r="B9173" i="8"/>
  <c r="B9174" i="8"/>
  <c r="B9175" i="8"/>
  <c r="B9176" i="8"/>
  <c r="B9177" i="8"/>
  <c r="B9178" i="8"/>
  <c r="B9179" i="8"/>
  <c r="B9180" i="8"/>
  <c r="B9181" i="8"/>
  <c r="B9182" i="8"/>
  <c r="B9183" i="8"/>
  <c r="B9184" i="8"/>
  <c r="B9185" i="8"/>
  <c r="B9186" i="8"/>
  <c r="B9187" i="8"/>
  <c r="B9188" i="8"/>
  <c r="B9189" i="8"/>
  <c r="B9190" i="8"/>
  <c r="B9191" i="8"/>
  <c r="B9192" i="8"/>
  <c r="B9193" i="8"/>
  <c r="B9194" i="8"/>
  <c r="B9195" i="8"/>
  <c r="B9196" i="8"/>
  <c r="B9197" i="8"/>
  <c r="B9198" i="8"/>
  <c r="B9199" i="8"/>
  <c r="B9200" i="8"/>
  <c r="B9201" i="8"/>
  <c r="B9202" i="8"/>
  <c r="B9203" i="8"/>
  <c r="B9204" i="8"/>
  <c r="B9205" i="8"/>
  <c r="B9206" i="8"/>
  <c r="B9207" i="8"/>
  <c r="B9208" i="8"/>
  <c r="B9209" i="8"/>
  <c r="B9210" i="8"/>
  <c r="B9211" i="8"/>
  <c r="B9212" i="8"/>
  <c r="B9213" i="8"/>
  <c r="B9214" i="8"/>
  <c r="B9215" i="8"/>
  <c r="B9216" i="8"/>
  <c r="B9217" i="8"/>
  <c r="B9218" i="8"/>
  <c r="B9219" i="8"/>
  <c r="B9220" i="8"/>
  <c r="B9221" i="8"/>
  <c r="B9222" i="8"/>
  <c r="B9223" i="8"/>
  <c r="B9224" i="8"/>
  <c r="B9225" i="8"/>
  <c r="B9226" i="8"/>
  <c r="B9227" i="8"/>
  <c r="B9228" i="8"/>
  <c r="B9229" i="8"/>
  <c r="B9230" i="8"/>
  <c r="B9231" i="8"/>
  <c r="B9232" i="8"/>
  <c r="B9233" i="8"/>
  <c r="B9234" i="8"/>
  <c r="B9235" i="8"/>
  <c r="B9236" i="8"/>
  <c r="B9237" i="8"/>
  <c r="B9238" i="8"/>
  <c r="B9239" i="8"/>
  <c r="B9240" i="8"/>
  <c r="B9241" i="8"/>
  <c r="B9242" i="8"/>
  <c r="B9243" i="8"/>
  <c r="B9244" i="8"/>
  <c r="B9245" i="8"/>
  <c r="B9246" i="8"/>
  <c r="B9247" i="8"/>
  <c r="B9248" i="8"/>
  <c r="B9249" i="8"/>
  <c r="B9250" i="8"/>
  <c r="B9251" i="8"/>
  <c r="B9252" i="8"/>
  <c r="B9253" i="8"/>
  <c r="B9254" i="8"/>
  <c r="B9255" i="8"/>
  <c r="B9256" i="8"/>
  <c r="B9257" i="8"/>
  <c r="B9258" i="8"/>
  <c r="B9259" i="8"/>
  <c r="B9260" i="8"/>
  <c r="B9261" i="8"/>
  <c r="B9262" i="8"/>
  <c r="B9263" i="8"/>
  <c r="B9264" i="8"/>
  <c r="B9265" i="8"/>
  <c r="B9266" i="8"/>
  <c r="B9267" i="8"/>
  <c r="B9268" i="8"/>
  <c r="B9269" i="8"/>
  <c r="B9270" i="8"/>
  <c r="B9271" i="8"/>
  <c r="B9272" i="8"/>
  <c r="B9273" i="8"/>
  <c r="B9274" i="8"/>
  <c r="B9275" i="8"/>
  <c r="B9276" i="8"/>
  <c r="B9277" i="8"/>
  <c r="B9278" i="8"/>
  <c r="B9279" i="8"/>
  <c r="B9280" i="8"/>
  <c r="B9281" i="8"/>
  <c r="B9282" i="8"/>
  <c r="B9283" i="8"/>
  <c r="B9284" i="8"/>
  <c r="B9285" i="8"/>
  <c r="B9286" i="8"/>
  <c r="B9287" i="8"/>
  <c r="B9288" i="8"/>
  <c r="B9289" i="8"/>
  <c r="B9290" i="8"/>
  <c r="B9291" i="8"/>
  <c r="B9292" i="8"/>
  <c r="B9293" i="8"/>
  <c r="B9294" i="8"/>
  <c r="B9295" i="8"/>
  <c r="B9296" i="8"/>
  <c r="B9297" i="8"/>
  <c r="B9298" i="8"/>
  <c r="B9299" i="8"/>
  <c r="B9300" i="8"/>
  <c r="B9301" i="8"/>
  <c r="B9302" i="8"/>
  <c r="B9303" i="8"/>
  <c r="B9304" i="8"/>
  <c r="B9305" i="8"/>
  <c r="B9306" i="8"/>
  <c r="B9307" i="8"/>
  <c r="B9308" i="8"/>
  <c r="B9309" i="8"/>
  <c r="B9310" i="8"/>
  <c r="B9311" i="8"/>
  <c r="B9312" i="8"/>
  <c r="B9313" i="8"/>
  <c r="B9314" i="8"/>
  <c r="B9315" i="8"/>
  <c r="B9316" i="8"/>
  <c r="B9317" i="8"/>
  <c r="B9318" i="8"/>
  <c r="B9319" i="8"/>
  <c r="B9320" i="8"/>
  <c r="B9321" i="8"/>
  <c r="B9322" i="8"/>
  <c r="B9323" i="8"/>
  <c r="B9324" i="8"/>
  <c r="B9325" i="8"/>
  <c r="B9326" i="8"/>
  <c r="B9327" i="8"/>
  <c r="B9328" i="8"/>
  <c r="B9329" i="8"/>
  <c r="B9330" i="8"/>
  <c r="B9331" i="8"/>
  <c r="B9332" i="8"/>
  <c r="B9333" i="8"/>
  <c r="B9334" i="8"/>
  <c r="B9335" i="8"/>
  <c r="B9336" i="8"/>
  <c r="B9337" i="8"/>
  <c r="B9338" i="8"/>
  <c r="B9339" i="8"/>
  <c r="B9340" i="8"/>
  <c r="B9341" i="8"/>
  <c r="B9342" i="8"/>
  <c r="B9343" i="8"/>
  <c r="B9344" i="8"/>
  <c r="B9345" i="8"/>
  <c r="B9346" i="8"/>
  <c r="B9347" i="8"/>
  <c r="B9348" i="8"/>
  <c r="B9349" i="8"/>
  <c r="B9350" i="8"/>
  <c r="B9351" i="8"/>
  <c r="B9352" i="8"/>
  <c r="B9353" i="8"/>
  <c r="B9354" i="8"/>
  <c r="B9355" i="8"/>
  <c r="B9356" i="8"/>
  <c r="B9357" i="8"/>
  <c r="B9358" i="8"/>
  <c r="B9359" i="8"/>
  <c r="B9360" i="8"/>
  <c r="B9361" i="8"/>
  <c r="B9362" i="8"/>
  <c r="B9363" i="8"/>
  <c r="B9364" i="8"/>
  <c r="B9365" i="8"/>
  <c r="B9366" i="8"/>
  <c r="B9367" i="8"/>
  <c r="B9368" i="8"/>
  <c r="B9369" i="8"/>
  <c r="B9370" i="8"/>
  <c r="B9371" i="8"/>
  <c r="B9372" i="8"/>
  <c r="B9373" i="8"/>
  <c r="B9374" i="8"/>
  <c r="B9375" i="8"/>
  <c r="B9376" i="8"/>
  <c r="B9377" i="8"/>
  <c r="B9378" i="8"/>
  <c r="B9379" i="8"/>
  <c r="B9380" i="8"/>
  <c r="B9381" i="8"/>
  <c r="B9382" i="8"/>
  <c r="B9383" i="8"/>
  <c r="B9384" i="8"/>
  <c r="B9385" i="8"/>
  <c r="B9386" i="8"/>
  <c r="B9387" i="8"/>
  <c r="B9388" i="8"/>
  <c r="B9389" i="8"/>
  <c r="B9390" i="8"/>
  <c r="B9391" i="8"/>
  <c r="B9392" i="8"/>
  <c r="B9393" i="8"/>
  <c r="B9394" i="8"/>
  <c r="B9395" i="8"/>
  <c r="B9396" i="8"/>
  <c r="B9397" i="8"/>
  <c r="B9398" i="8"/>
  <c r="B9399" i="8"/>
  <c r="B9400" i="8"/>
  <c r="B9401" i="8"/>
  <c r="B9402" i="8"/>
  <c r="B9403" i="8"/>
  <c r="B9404" i="8"/>
  <c r="B9405" i="8"/>
  <c r="B9406" i="8"/>
  <c r="B9407" i="8"/>
  <c r="B9408" i="8"/>
  <c r="B9409" i="8"/>
  <c r="B9410" i="8"/>
  <c r="B9411" i="8"/>
  <c r="B9412" i="8"/>
  <c r="B9413" i="8"/>
  <c r="B9414" i="8"/>
  <c r="B9415" i="8"/>
  <c r="B9416" i="8"/>
  <c r="B9417" i="8"/>
  <c r="B9418" i="8"/>
  <c r="B9419" i="8"/>
  <c r="B9420" i="8"/>
  <c r="B9421" i="8"/>
  <c r="B9422" i="8"/>
  <c r="B9423" i="8"/>
  <c r="B9424" i="8"/>
  <c r="B9425" i="8"/>
  <c r="B9426" i="8"/>
  <c r="B9427" i="8"/>
  <c r="B9428" i="8"/>
  <c r="B9429" i="8"/>
  <c r="B9430" i="8"/>
  <c r="B9431" i="8"/>
  <c r="B9432" i="8"/>
  <c r="B9433" i="8"/>
  <c r="B9434" i="8"/>
  <c r="B9435" i="8"/>
  <c r="B9436" i="8"/>
  <c r="B9437" i="8"/>
  <c r="B9438" i="8"/>
  <c r="B9439" i="8"/>
  <c r="B9440" i="8"/>
  <c r="B9441" i="8"/>
  <c r="B9442" i="8"/>
  <c r="B9443" i="8"/>
  <c r="B9444" i="8"/>
  <c r="B9445" i="8"/>
  <c r="B9446" i="8"/>
  <c r="B9447" i="8"/>
  <c r="B9448" i="8"/>
  <c r="B9449" i="8"/>
  <c r="B9450" i="8"/>
  <c r="B9451" i="8"/>
  <c r="B9452" i="8"/>
  <c r="B9453" i="8"/>
  <c r="B9454" i="8"/>
  <c r="B9455" i="8"/>
  <c r="B9456" i="8"/>
  <c r="B9457" i="8"/>
  <c r="B9458" i="8"/>
  <c r="B9459" i="8"/>
  <c r="B9460" i="8"/>
  <c r="B9461" i="8"/>
  <c r="B9462" i="8"/>
  <c r="B9463" i="8"/>
  <c r="B9464" i="8"/>
  <c r="B9465" i="8"/>
  <c r="B9466" i="8"/>
  <c r="B9467" i="8"/>
  <c r="B9468" i="8"/>
  <c r="B9469" i="8"/>
  <c r="B9470" i="8"/>
  <c r="B9471" i="8"/>
  <c r="B9472" i="8"/>
  <c r="B9473" i="8"/>
  <c r="B9474" i="8"/>
  <c r="B9475" i="8"/>
  <c r="B9476" i="8"/>
  <c r="B9477" i="8"/>
  <c r="B9478" i="8"/>
  <c r="B9479" i="8"/>
  <c r="B9480" i="8"/>
  <c r="B9481" i="8"/>
  <c r="B9482" i="8"/>
  <c r="B9483" i="8"/>
  <c r="B9484" i="8"/>
  <c r="B9485" i="8"/>
  <c r="B9486" i="8"/>
  <c r="B9487" i="8"/>
  <c r="B9488" i="8"/>
  <c r="B9489" i="8"/>
  <c r="B9490" i="8"/>
  <c r="B9491" i="8"/>
  <c r="B9492" i="8"/>
  <c r="B9493" i="8"/>
  <c r="B9494" i="8"/>
  <c r="B9495" i="8"/>
  <c r="B9496" i="8"/>
  <c r="B9497" i="8"/>
  <c r="B9498" i="8"/>
  <c r="B9499" i="8"/>
  <c r="B9500" i="8"/>
  <c r="B9501" i="8"/>
  <c r="B9502" i="8"/>
  <c r="B9503" i="8"/>
  <c r="B9504" i="8"/>
  <c r="B9505" i="8"/>
  <c r="B9506" i="8"/>
  <c r="B9507" i="8"/>
  <c r="B9508" i="8"/>
  <c r="B9509" i="8"/>
  <c r="B9510" i="8"/>
  <c r="B9511" i="8"/>
  <c r="B9512" i="8"/>
  <c r="B9513" i="8"/>
  <c r="B9514" i="8"/>
  <c r="B9515" i="8"/>
  <c r="B9516" i="8"/>
  <c r="B9517" i="8"/>
  <c r="B9518" i="8"/>
  <c r="B9519" i="8"/>
  <c r="B9520" i="8"/>
  <c r="B9521" i="8"/>
  <c r="B9522" i="8"/>
  <c r="B9523" i="8"/>
  <c r="B9524" i="8"/>
  <c r="B9525" i="8"/>
  <c r="B9526" i="8"/>
  <c r="B9527" i="8"/>
  <c r="B9528" i="8"/>
  <c r="B9529" i="8"/>
  <c r="B9530" i="8"/>
  <c r="B9531" i="8"/>
  <c r="B9532" i="8"/>
  <c r="B9533" i="8"/>
  <c r="B9534" i="8"/>
  <c r="B9535" i="8"/>
  <c r="B9536" i="8"/>
  <c r="B9537" i="8"/>
  <c r="B9538" i="8"/>
  <c r="B9539" i="8"/>
  <c r="B9540" i="8"/>
  <c r="B9541" i="8"/>
  <c r="B9542" i="8"/>
  <c r="B9543" i="8"/>
  <c r="B9544" i="8"/>
  <c r="B9545" i="8"/>
  <c r="B9546" i="8"/>
  <c r="B9547" i="8"/>
  <c r="B9548" i="8"/>
  <c r="B9549" i="8"/>
  <c r="B9550" i="8"/>
  <c r="B9551" i="8"/>
  <c r="B9552" i="8"/>
  <c r="B9553" i="8"/>
  <c r="B9554" i="8"/>
  <c r="B9555" i="8"/>
  <c r="B9556" i="8"/>
  <c r="B9557" i="8"/>
  <c r="B9558" i="8"/>
  <c r="B9559" i="8"/>
  <c r="B9560" i="8"/>
  <c r="B9561" i="8"/>
  <c r="B9562" i="8"/>
  <c r="B9563" i="8"/>
  <c r="B9564" i="8"/>
  <c r="B9565" i="8"/>
  <c r="B9566" i="8"/>
  <c r="B9567" i="8"/>
  <c r="B9568" i="8"/>
  <c r="B9569" i="8"/>
  <c r="B9570" i="8"/>
  <c r="B9571" i="8"/>
  <c r="B9572" i="8"/>
  <c r="B9573" i="8"/>
  <c r="B9574" i="8"/>
  <c r="B9575" i="8"/>
  <c r="B9576" i="8"/>
  <c r="B9577" i="8"/>
  <c r="B9578" i="8"/>
  <c r="B9579" i="8"/>
  <c r="B9580" i="8"/>
  <c r="B9581" i="8"/>
  <c r="B9582" i="8"/>
  <c r="B9583" i="8"/>
  <c r="B9584" i="8"/>
  <c r="B9585" i="8"/>
  <c r="B9586" i="8"/>
  <c r="B9587" i="8"/>
  <c r="B9588" i="8"/>
  <c r="B9589" i="8"/>
  <c r="B9590" i="8"/>
  <c r="B9591" i="8"/>
  <c r="B9592" i="8"/>
  <c r="B9593" i="8"/>
  <c r="B9594" i="8"/>
  <c r="B9595" i="8"/>
  <c r="B9596" i="8"/>
  <c r="B9597" i="8"/>
  <c r="B9598" i="8"/>
  <c r="B9599" i="8"/>
  <c r="B9600" i="8"/>
  <c r="B9601" i="8"/>
  <c r="B9602" i="8"/>
  <c r="B9603" i="8"/>
  <c r="B9604" i="8"/>
  <c r="B9605" i="8"/>
  <c r="B9606" i="8"/>
  <c r="B9607" i="8"/>
  <c r="B9608" i="8"/>
  <c r="B9609" i="8"/>
  <c r="B9610" i="8"/>
  <c r="B9611" i="8"/>
  <c r="B9612" i="8"/>
  <c r="B9613" i="8"/>
  <c r="B9614" i="8"/>
  <c r="B9615" i="8"/>
  <c r="B9616" i="8"/>
  <c r="B9617" i="8"/>
  <c r="B9618" i="8"/>
  <c r="B9619" i="8"/>
  <c r="B9620" i="8"/>
  <c r="B9621" i="8"/>
  <c r="B9622" i="8"/>
  <c r="B9623" i="8"/>
  <c r="B9624" i="8"/>
  <c r="B9625" i="8"/>
  <c r="B9626" i="8"/>
  <c r="B9627" i="8"/>
  <c r="B9628" i="8"/>
  <c r="B9629" i="8"/>
  <c r="B9630" i="8"/>
  <c r="B9631" i="8"/>
  <c r="B9632" i="8"/>
  <c r="B9633" i="8"/>
  <c r="B9634" i="8"/>
  <c r="B9635" i="8"/>
  <c r="B9636" i="8"/>
  <c r="B9637" i="8"/>
  <c r="B9638" i="8"/>
  <c r="B9639" i="8"/>
  <c r="B9640" i="8"/>
  <c r="B9641" i="8"/>
  <c r="B9642" i="8"/>
  <c r="B9643" i="8"/>
  <c r="B9644" i="8"/>
  <c r="B9645" i="8"/>
  <c r="B9646" i="8"/>
  <c r="B9647" i="8"/>
  <c r="B9648" i="8"/>
  <c r="B9649" i="8"/>
  <c r="B9650" i="8"/>
  <c r="B9651" i="8"/>
  <c r="B9652" i="8"/>
  <c r="B9653" i="8"/>
  <c r="B9654" i="8"/>
  <c r="B9655" i="8"/>
  <c r="B9656" i="8"/>
  <c r="B9657" i="8"/>
  <c r="B9658" i="8"/>
  <c r="B9659" i="8"/>
  <c r="B9660" i="8"/>
  <c r="B9661" i="8"/>
  <c r="B9662" i="8"/>
  <c r="B9663" i="8"/>
  <c r="B9664" i="8"/>
  <c r="B9665" i="8"/>
  <c r="B9666" i="8"/>
  <c r="B9667" i="8"/>
  <c r="B9668" i="8"/>
  <c r="B9669" i="8"/>
  <c r="B9670" i="8"/>
  <c r="B9671" i="8"/>
  <c r="B9672" i="8"/>
  <c r="B9673" i="8"/>
  <c r="B9674" i="8"/>
  <c r="B9675" i="8"/>
  <c r="B9676" i="8"/>
  <c r="B9677" i="8"/>
  <c r="B9678" i="8"/>
  <c r="B9679" i="8"/>
  <c r="B9680" i="8"/>
  <c r="B9681" i="8"/>
  <c r="B9682" i="8"/>
  <c r="B9683" i="8"/>
  <c r="B9684" i="8"/>
  <c r="B9685" i="8"/>
  <c r="B9686" i="8"/>
  <c r="B9687" i="8"/>
  <c r="B9688" i="8"/>
  <c r="B9689" i="8"/>
  <c r="B9690" i="8"/>
  <c r="B9691" i="8"/>
  <c r="B9692" i="8"/>
  <c r="B9693" i="8"/>
  <c r="B9694" i="8"/>
  <c r="B9695" i="8"/>
  <c r="B9696" i="8"/>
  <c r="B9697" i="8"/>
  <c r="B9698" i="8"/>
  <c r="B9699" i="8"/>
  <c r="B9700" i="8"/>
  <c r="B9701" i="8"/>
  <c r="B9702" i="8"/>
  <c r="B9703" i="8"/>
  <c r="B9704" i="8"/>
  <c r="B9705" i="8"/>
  <c r="B9706" i="8"/>
  <c r="B9707" i="8"/>
  <c r="B9708" i="8"/>
  <c r="B9709" i="8"/>
  <c r="B9710" i="8"/>
  <c r="B9711" i="8"/>
  <c r="B9712" i="8"/>
  <c r="B9713" i="8"/>
  <c r="B9714" i="8"/>
  <c r="B9715" i="8"/>
  <c r="B9716" i="8"/>
  <c r="B9717" i="8"/>
  <c r="B9718" i="8"/>
  <c r="B9719" i="8"/>
  <c r="B9720" i="8"/>
  <c r="B9721" i="8"/>
  <c r="B9722" i="8"/>
  <c r="B9723" i="8"/>
  <c r="B9724" i="8"/>
  <c r="B9725" i="8"/>
  <c r="B9726" i="8"/>
  <c r="B9727" i="8"/>
  <c r="B9728" i="8"/>
  <c r="B9729" i="8"/>
  <c r="B9730" i="8"/>
  <c r="B9731" i="8"/>
  <c r="B9732" i="8"/>
  <c r="B9733" i="8"/>
  <c r="B9734" i="8"/>
  <c r="B9735" i="8"/>
  <c r="B9736" i="8"/>
  <c r="B9737" i="8"/>
  <c r="B9738" i="8"/>
  <c r="B9739" i="8"/>
  <c r="B9740" i="8"/>
  <c r="B9741" i="8"/>
  <c r="B9742" i="8"/>
  <c r="B9743" i="8"/>
  <c r="B9744" i="8"/>
  <c r="B9745" i="8"/>
  <c r="B9746" i="8"/>
  <c r="B9747" i="8"/>
  <c r="B9748" i="8"/>
  <c r="B9749" i="8"/>
  <c r="B9750" i="8"/>
  <c r="B9751" i="8"/>
  <c r="B9752" i="8"/>
  <c r="B9753" i="8"/>
  <c r="B9754" i="8"/>
  <c r="B9755" i="8"/>
  <c r="B9756" i="8"/>
  <c r="B9757" i="8"/>
  <c r="B9758" i="8"/>
  <c r="B9759" i="8"/>
  <c r="B9760" i="8"/>
  <c r="B9761" i="8"/>
  <c r="B9762" i="8"/>
  <c r="B9763" i="8"/>
  <c r="B9764" i="8"/>
  <c r="B9765" i="8"/>
  <c r="B9766" i="8"/>
  <c r="B9767" i="8"/>
  <c r="B9768" i="8"/>
  <c r="B9769" i="8"/>
  <c r="B9770" i="8"/>
  <c r="B9771" i="8"/>
  <c r="B9772" i="8"/>
  <c r="B9773" i="8"/>
  <c r="B9774" i="8"/>
  <c r="B9775" i="8"/>
  <c r="B9776" i="8"/>
  <c r="B9777" i="8"/>
  <c r="B9778" i="8"/>
  <c r="B9779" i="8"/>
  <c r="B9780" i="8"/>
  <c r="B9781" i="8"/>
  <c r="B9782" i="8"/>
  <c r="B9783" i="8"/>
  <c r="B9784" i="8"/>
  <c r="B9785" i="8"/>
  <c r="B9786" i="8"/>
  <c r="B9787" i="8"/>
  <c r="B9788" i="8"/>
  <c r="B9789" i="8"/>
  <c r="B9790" i="8"/>
  <c r="B9791" i="8"/>
  <c r="B9792" i="8"/>
  <c r="B9793" i="8"/>
  <c r="B9794" i="8"/>
  <c r="B9795" i="8"/>
  <c r="B9796" i="8"/>
  <c r="B9797" i="8"/>
  <c r="B9798" i="8"/>
  <c r="B9799" i="8"/>
  <c r="B9800" i="8"/>
  <c r="B9801" i="8"/>
  <c r="B9802" i="8"/>
  <c r="B9803" i="8"/>
  <c r="B9804" i="8"/>
  <c r="B9805" i="8"/>
  <c r="B9806" i="8"/>
  <c r="B9807" i="8"/>
  <c r="B9808" i="8"/>
  <c r="B9809" i="8"/>
  <c r="B9810" i="8"/>
  <c r="B9811" i="8"/>
  <c r="B9812" i="8"/>
  <c r="B9813" i="8"/>
  <c r="B9814" i="8"/>
  <c r="B9815" i="8"/>
  <c r="B9816" i="8"/>
  <c r="B9817" i="8"/>
  <c r="B9818" i="8"/>
  <c r="B9819" i="8"/>
  <c r="B9820" i="8"/>
  <c r="B9821" i="8"/>
  <c r="B9822" i="8"/>
  <c r="B9823" i="8"/>
  <c r="B9824" i="8"/>
  <c r="B9825" i="8"/>
  <c r="B9826" i="8"/>
  <c r="B9827" i="8"/>
  <c r="B9828" i="8"/>
  <c r="B9829" i="8"/>
  <c r="B9830" i="8"/>
  <c r="B9831" i="8"/>
  <c r="B9832" i="8"/>
  <c r="B9833" i="8"/>
  <c r="B9834" i="8"/>
  <c r="B9835" i="8"/>
  <c r="B9836" i="8"/>
  <c r="B9837" i="8"/>
  <c r="B9838" i="8"/>
  <c r="B9839" i="8"/>
  <c r="B9840" i="8"/>
  <c r="B9841" i="8"/>
  <c r="B9842" i="8"/>
  <c r="B9843" i="8"/>
  <c r="B9844" i="8"/>
  <c r="B9845" i="8"/>
  <c r="B9846" i="8"/>
  <c r="B9847" i="8"/>
  <c r="B9848" i="8"/>
  <c r="B9849" i="8"/>
  <c r="B9850" i="8"/>
  <c r="B9851" i="8"/>
  <c r="B9852" i="8"/>
  <c r="B9853" i="8"/>
  <c r="B9854" i="8"/>
  <c r="B9855" i="8"/>
  <c r="B9856" i="8"/>
  <c r="B9857" i="8"/>
  <c r="B9858" i="8"/>
  <c r="B9859" i="8"/>
  <c r="B9860" i="8"/>
  <c r="B9861" i="8"/>
  <c r="B9862" i="8"/>
  <c r="B9863" i="8"/>
  <c r="B9864" i="8"/>
  <c r="B9865" i="8"/>
  <c r="B9866" i="8"/>
  <c r="B9867" i="8"/>
  <c r="B9868" i="8"/>
  <c r="B9869" i="8"/>
  <c r="B9870" i="8"/>
  <c r="B9871" i="8"/>
  <c r="B9872" i="8"/>
  <c r="B9873" i="8"/>
  <c r="B9874" i="8"/>
  <c r="B9875" i="8"/>
  <c r="B9876" i="8"/>
  <c r="B9877" i="8"/>
  <c r="B9878" i="8"/>
  <c r="B9879" i="8"/>
  <c r="B9880" i="8"/>
  <c r="B9881" i="8"/>
  <c r="B9882" i="8"/>
  <c r="B9883" i="8"/>
  <c r="B9884" i="8"/>
  <c r="B9885" i="8"/>
  <c r="B9886" i="8"/>
  <c r="B9887" i="8"/>
  <c r="B9888" i="8"/>
  <c r="B9889" i="8"/>
  <c r="B9890" i="8"/>
  <c r="B9891" i="8"/>
  <c r="B9892" i="8"/>
  <c r="B9893" i="8"/>
  <c r="B9894" i="8"/>
  <c r="B9895" i="8"/>
  <c r="B9896" i="8"/>
  <c r="B9897" i="8"/>
  <c r="B9898" i="8"/>
  <c r="B9899" i="8"/>
  <c r="B9900" i="8"/>
  <c r="B9901" i="8"/>
  <c r="B9902" i="8"/>
  <c r="B9903" i="8"/>
  <c r="B9904" i="8"/>
  <c r="B9905" i="8"/>
  <c r="B9906" i="8"/>
  <c r="B9907" i="8"/>
  <c r="B9908" i="8"/>
  <c r="B9909" i="8"/>
  <c r="B9910" i="8"/>
  <c r="B9911" i="8"/>
  <c r="B9912" i="8"/>
  <c r="B9913" i="8"/>
  <c r="B9914" i="8"/>
  <c r="B9915" i="8"/>
  <c r="B9916" i="8"/>
  <c r="B9917" i="8"/>
  <c r="B9918" i="8"/>
  <c r="B9919" i="8"/>
  <c r="B9920" i="8"/>
  <c r="B9921" i="8"/>
  <c r="B9922" i="8"/>
  <c r="B9923" i="8"/>
  <c r="B9924" i="8"/>
  <c r="B9925" i="8"/>
  <c r="B9926" i="8"/>
  <c r="B9927" i="8"/>
  <c r="B9928" i="8"/>
  <c r="B9929" i="8"/>
  <c r="B9930" i="8"/>
  <c r="B9931" i="8"/>
  <c r="B9932" i="8"/>
  <c r="B9933" i="8"/>
  <c r="B9934" i="8"/>
  <c r="B9935" i="8"/>
  <c r="B9936" i="8"/>
  <c r="B9937" i="8"/>
  <c r="B9938" i="8"/>
  <c r="B9939" i="8"/>
  <c r="B9940" i="8"/>
  <c r="B9941" i="8"/>
  <c r="B9942" i="8"/>
  <c r="B9943" i="8"/>
  <c r="B9944" i="8"/>
  <c r="B9945" i="8"/>
  <c r="B9946" i="8"/>
  <c r="B9947" i="8"/>
  <c r="B9948" i="8"/>
  <c r="B9949" i="8"/>
  <c r="B9950" i="8"/>
  <c r="B9951" i="8"/>
  <c r="B9952" i="8"/>
  <c r="B9953" i="8"/>
  <c r="B9954" i="8"/>
  <c r="B9955" i="8"/>
  <c r="B9956" i="8"/>
  <c r="B9957" i="8"/>
  <c r="B9958" i="8"/>
  <c r="B9959" i="8"/>
  <c r="B9960" i="8"/>
  <c r="B9961" i="8"/>
  <c r="B9962" i="8"/>
  <c r="B9963" i="8"/>
  <c r="B9964" i="8"/>
  <c r="B9965" i="8"/>
  <c r="B9966" i="8"/>
  <c r="B9967" i="8"/>
  <c r="B9968" i="8"/>
  <c r="B9969" i="8"/>
  <c r="B9970" i="8"/>
  <c r="B9971" i="8"/>
  <c r="B9972" i="8"/>
  <c r="B9973" i="8"/>
  <c r="B9974" i="8"/>
  <c r="B9975" i="8"/>
  <c r="B9976" i="8"/>
  <c r="B9977" i="8"/>
  <c r="B9978" i="8"/>
  <c r="B9979" i="8"/>
  <c r="B9980" i="8"/>
  <c r="B9981" i="8"/>
  <c r="B9982" i="8"/>
  <c r="B9983" i="8"/>
  <c r="B9984" i="8"/>
  <c r="B9985" i="8"/>
  <c r="B9986" i="8"/>
  <c r="B9987" i="8"/>
  <c r="B9988" i="8"/>
  <c r="B9989" i="8"/>
  <c r="B9990" i="8"/>
  <c r="B9991" i="8"/>
  <c r="B9992" i="8"/>
  <c r="B9993" i="8"/>
  <c r="B9994" i="8"/>
  <c r="B9995" i="8"/>
  <c r="B9996" i="8"/>
  <c r="B9997" i="8"/>
  <c r="B9998" i="8"/>
  <c r="B9999" i="8"/>
  <c r="B10000" i="8"/>
  <c r="B10001" i="8"/>
  <c r="B10002" i="8"/>
  <c r="B10003" i="8"/>
  <c r="B10004" i="8"/>
  <c r="B10005" i="8"/>
  <c r="B10006" i="8"/>
  <c r="B10007" i="8"/>
  <c r="B10008" i="8"/>
  <c r="B10009" i="8"/>
  <c r="B10010" i="8"/>
  <c r="B10011" i="8"/>
  <c r="B10012" i="8"/>
  <c r="B10013" i="8"/>
  <c r="B10014" i="8"/>
  <c r="B10015" i="8"/>
  <c r="B10016" i="8"/>
  <c r="B10017" i="8"/>
  <c r="B10018" i="8"/>
  <c r="B10019" i="8"/>
  <c r="B10020" i="8"/>
  <c r="B10021" i="8"/>
  <c r="B10022" i="8"/>
  <c r="B10023" i="8"/>
  <c r="B10024" i="8"/>
  <c r="B10025" i="8"/>
  <c r="B10026" i="8"/>
  <c r="B10027" i="8"/>
  <c r="B10028" i="8"/>
  <c r="B10029" i="8"/>
  <c r="B10030" i="8"/>
  <c r="B10031" i="8"/>
  <c r="B10032" i="8"/>
  <c r="B10033" i="8"/>
  <c r="B10034" i="8"/>
  <c r="B10035" i="8"/>
  <c r="B10036" i="8"/>
  <c r="B10037" i="8"/>
  <c r="B10038" i="8"/>
  <c r="B10039" i="8"/>
  <c r="B10040" i="8"/>
  <c r="B10041" i="8"/>
  <c r="B10042" i="8"/>
  <c r="B10043" i="8"/>
  <c r="B10044" i="8"/>
  <c r="B10045" i="8"/>
  <c r="B10046" i="8"/>
  <c r="B10047" i="8"/>
  <c r="B10048" i="8"/>
  <c r="B10049" i="8"/>
  <c r="B10050" i="8"/>
  <c r="B10051" i="8"/>
  <c r="B10052" i="8"/>
  <c r="B10053" i="8"/>
  <c r="B10054" i="8"/>
  <c r="B10055" i="8"/>
  <c r="B10056" i="8"/>
  <c r="B10057" i="8"/>
  <c r="B10058" i="8"/>
  <c r="B10059" i="8"/>
  <c r="B10060" i="8"/>
  <c r="B10061" i="8"/>
  <c r="B10062" i="8"/>
  <c r="B10063" i="8"/>
  <c r="B10064" i="8"/>
  <c r="B10065" i="8"/>
  <c r="B10066" i="8"/>
  <c r="B10067" i="8"/>
  <c r="B10068" i="8"/>
  <c r="B10069" i="8"/>
  <c r="B10070" i="8"/>
  <c r="B10071" i="8"/>
  <c r="B10072" i="8"/>
  <c r="B10073" i="8"/>
  <c r="B10074" i="8"/>
  <c r="B10075" i="8"/>
  <c r="B10076" i="8"/>
  <c r="B10077" i="8"/>
  <c r="B10078" i="8"/>
  <c r="B10079" i="8"/>
  <c r="B10080" i="8"/>
  <c r="B10081" i="8"/>
  <c r="B10082" i="8"/>
  <c r="B10083" i="8"/>
  <c r="B10084" i="8"/>
  <c r="B10085" i="8"/>
  <c r="B10086" i="8"/>
  <c r="B10087" i="8"/>
  <c r="B10088" i="8"/>
  <c r="B10089" i="8"/>
  <c r="B10090" i="8"/>
  <c r="B10091" i="8"/>
  <c r="B10092" i="8"/>
  <c r="B10093" i="8"/>
  <c r="B10094" i="8"/>
  <c r="B10095" i="8"/>
  <c r="B10096" i="8"/>
  <c r="B10097" i="8"/>
  <c r="B10098" i="8"/>
  <c r="B10099" i="8"/>
  <c r="B10100" i="8"/>
  <c r="B10101" i="8"/>
  <c r="B10102" i="8"/>
  <c r="B10103" i="8"/>
  <c r="B10104" i="8"/>
  <c r="B10105" i="8"/>
  <c r="B10106" i="8"/>
  <c r="B10107" i="8"/>
  <c r="B10108" i="8"/>
  <c r="B10109" i="8"/>
  <c r="B10110" i="8"/>
  <c r="B10111" i="8"/>
  <c r="B10112" i="8"/>
  <c r="B10113" i="8"/>
  <c r="B10114" i="8"/>
  <c r="B10115" i="8"/>
  <c r="B10116" i="8"/>
  <c r="B10117" i="8"/>
  <c r="B10118" i="8"/>
  <c r="B10119" i="8"/>
  <c r="B10120" i="8"/>
  <c r="B10121" i="8"/>
  <c r="B10122" i="8"/>
  <c r="B10123" i="8"/>
  <c r="B10124" i="8"/>
  <c r="B10125" i="8"/>
  <c r="B10126" i="8"/>
  <c r="B10127" i="8"/>
  <c r="B10128" i="8"/>
  <c r="B10129" i="8"/>
  <c r="B10130" i="8"/>
  <c r="B10131" i="8"/>
  <c r="B10132" i="8"/>
  <c r="B10133" i="8"/>
  <c r="B10134" i="8"/>
  <c r="B10135" i="8"/>
  <c r="B10136" i="8"/>
  <c r="B10137" i="8"/>
  <c r="B10138" i="8"/>
  <c r="B10139" i="8"/>
  <c r="B10140" i="8"/>
  <c r="B10141" i="8"/>
  <c r="B10142" i="8"/>
  <c r="B10143" i="8"/>
  <c r="B10144" i="8"/>
  <c r="B10145" i="8"/>
  <c r="B10146" i="8"/>
  <c r="B10147" i="8"/>
  <c r="B10148" i="8"/>
  <c r="B10149" i="8"/>
  <c r="B10150" i="8"/>
  <c r="B10151" i="8"/>
  <c r="B10152" i="8"/>
  <c r="B10153" i="8"/>
  <c r="B10154" i="8"/>
  <c r="B10155" i="8"/>
  <c r="B10156" i="8"/>
  <c r="B10157" i="8"/>
  <c r="B10158" i="8"/>
  <c r="B10159" i="8"/>
  <c r="B10160" i="8"/>
  <c r="B10161" i="8"/>
  <c r="B10162" i="8"/>
  <c r="B10163" i="8"/>
  <c r="B10164" i="8"/>
  <c r="B10165" i="8"/>
  <c r="B10166" i="8"/>
  <c r="B10167" i="8"/>
  <c r="B10168" i="8"/>
  <c r="B10169" i="8"/>
  <c r="B10170" i="8"/>
  <c r="B10171" i="8"/>
  <c r="B10172" i="8"/>
  <c r="B10173" i="8"/>
  <c r="B10174" i="8"/>
  <c r="B10175" i="8"/>
  <c r="B10176" i="8"/>
  <c r="B10177" i="8"/>
  <c r="B10178" i="8"/>
  <c r="B10179" i="8"/>
  <c r="B10180" i="8"/>
  <c r="B10181" i="8"/>
  <c r="B10182" i="8"/>
  <c r="B10183" i="8"/>
  <c r="B10184" i="8"/>
  <c r="B10185" i="8"/>
  <c r="B10186" i="8"/>
  <c r="B10187" i="8"/>
  <c r="B10188" i="8"/>
  <c r="B10189" i="8"/>
  <c r="B10190" i="8"/>
  <c r="B10191" i="8"/>
  <c r="B10192" i="8"/>
  <c r="B10193" i="8"/>
  <c r="B10194" i="8"/>
  <c r="B10195" i="8"/>
  <c r="B10196" i="8"/>
  <c r="B10197" i="8"/>
  <c r="B10198" i="8"/>
  <c r="B10199" i="8"/>
  <c r="B10200" i="8"/>
  <c r="B10201" i="8"/>
  <c r="B10202" i="8"/>
  <c r="B10203" i="8"/>
  <c r="B10204" i="8"/>
  <c r="B10205" i="8"/>
  <c r="B10206" i="8"/>
  <c r="B10207" i="8"/>
  <c r="B10208" i="8"/>
  <c r="B10209" i="8"/>
  <c r="B10210" i="8"/>
  <c r="B10211" i="8"/>
  <c r="B10212" i="8"/>
  <c r="B10213" i="8"/>
  <c r="B10214" i="8"/>
  <c r="B10215" i="8"/>
  <c r="B10216" i="8"/>
  <c r="B10217" i="8"/>
  <c r="B10218" i="8"/>
  <c r="B10219" i="8"/>
  <c r="B10220" i="8"/>
  <c r="B10221" i="8"/>
  <c r="B10222" i="8"/>
  <c r="B10223" i="8"/>
  <c r="B10224" i="8"/>
  <c r="B10225" i="8"/>
  <c r="B10226" i="8"/>
  <c r="B10227" i="8"/>
  <c r="B10228" i="8"/>
  <c r="B10229" i="8"/>
  <c r="B10230" i="8"/>
  <c r="B10231" i="8"/>
  <c r="B10232" i="8"/>
  <c r="B10233" i="8"/>
  <c r="B10234" i="8"/>
  <c r="B10235" i="8"/>
  <c r="B10236" i="8"/>
  <c r="B10237" i="8"/>
  <c r="B10238" i="8"/>
  <c r="B10239" i="8"/>
  <c r="B10240" i="8"/>
  <c r="B10241" i="8"/>
  <c r="B10242" i="8"/>
  <c r="B10243" i="8"/>
  <c r="B10244" i="8"/>
  <c r="B10245" i="8"/>
  <c r="B10246" i="8"/>
  <c r="B10247" i="8"/>
  <c r="B10248" i="8"/>
  <c r="B10249" i="8"/>
  <c r="B10250" i="8"/>
  <c r="B10251" i="8"/>
  <c r="B10252" i="8"/>
  <c r="B10253" i="8"/>
  <c r="B10254" i="8"/>
  <c r="B10255" i="8"/>
  <c r="B10256" i="8"/>
  <c r="B10257" i="8"/>
  <c r="B10258" i="8"/>
  <c r="B10259" i="8"/>
  <c r="B10260" i="8"/>
  <c r="B10261" i="8"/>
  <c r="B10262" i="8"/>
  <c r="B10263" i="8"/>
  <c r="B10264" i="8"/>
  <c r="B10265" i="8"/>
  <c r="B10266" i="8"/>
  <c r="B10267" i="8"/>
  <c r="B10268" i="8"/>
  <c r="B10269" i="8"/>
  <c r="B10270" i="8"/>
  <c r="B10271" i="8"/>
  <c r="B10272" i="8"/>
  <c r="B10273" i="8"/>
  <c r="B10274" i="8"/>
  <c r="B10275" i="8"/>
  <c r="B10276" i="8"/>
  <c r="B10277" i="8"/>
  <c r="B10278" i="8"/>
  <c r="B10279" i="8"/>
  <c r="B10280" i="8"/>
  <c r="B10281" i="8"/>
  <c r="B10282" i="8"/>
  <c r="B10283" i="8"/>
  <c r="B10284" i="8"/>
  <c r="B10285" i="8"/>
  <c r="B10286" i="8"/>
  <c r="B10287" i="8"/>
  <c r="B10288" i="8"/>
  <c r="B10289" i="8"/>
  <c r="B10290" i="8"/>
  <c r="B10291" i="8"/>
  <c r="B10292" i="8"/>
  <c r="B10293" i="8"/>
  <c r="B10294" i="8"/>
  <c r="B10295" i="8"/>
  <c r="B10296" i="8"/>
  <c r="B10297" i="8"/>
  <c r="B10298" i="8"/>
  <c r="B10299" i="8"/>
  <c r="B10300" i="8"/>
  <c r="B10301" i="8"/>
  <c r="B10302" i="8"/>
  <c r="B10303" i="8"/>
  <c r="B10304" i="8"/>
  <c r="B10305" i="8"/>
  <c r="B10306" i="8"/>
  <c r="B10307" i="8"/>
  <c r="B10308" i="8"/>
  <c r="B10309" i="8"/>
  <c r="B10310" i="8"/>
  <c r="B10311" i="8"/>
  <c r="B10312" i="8"/>
  <c r="B10313" i="8"/>
  <c r="B10314" i="8"/>
  <c r="B10315" i="8"/>
  <c r="B10316" i="8"/>
  <c r="B10317" i="8"/>
  <c r="B10318" i="8"/>
  <c r="B10319" i="8"/>
  <c r="B10320" i="8"/>
  <c r="B10321" i="8"/>
  <c r="B10322" i="8"/>
  <c r="B10323" i="8"/>
  <c r="B10324" i="8"/>
  <c r="B10325" i="8"/>
  <c r="B10326" i="8"/>
  <c r="B10327" i="8"/>
  <c r="B10328" i="8"/>
  <c r="B10329" i="8"/>
  <c r="B10330" i="8"/>
  <c r="B10331" i="8"/>
  <c r="B10332" i="8"/>
  <c r="B10333" i="8"/>
  <c r="B10334" i="8"/>
  <c r="B10335" i="8"/>
  <c r="B10336" i="8"/>
  <c r="B10337" i="8"/>
  <c r="B10338" i="8"/>
  <c r="B10339" i="8"/>
  <c r="B10340" i="8"/>
  <c r="B10341" i="8"/>
  <c r="B10342" i="8"/>
  <c r="B10343" i="8"/>
  <c r="B10344" i="8"/>
  <c r="B10345" i="8"/>
  <c r="B10346" i="8"/>
  <c r="B10347" i="8"/>
  <c r="B10348" i="8"/>
  <c r="B10349" i="8"/>
  <c r="B10350" i="8"/>
  <c r="B10351" i="8"/>
  <c r="B10352" i="8"/>
  <c r="B10353" i="8"/>
  <c r="B10354" i="8"/>
  <c r="B10355" i="8"/>
  <c r="B10356" i="8"/>
  <c r="B10357" i="8"/>
  <c r="B10358" i="8"/>
  <c r="B10359" i="8"/>
  <c r="B10360" i="8"/>
  <c r="B10361" i="8"/>
  <c r="B10362" i="8"/>
  <c r="B10363" i="8"/>
  <c r="B10364" i="8"/>
  <c r="B10365" i="8"/>
  <c r="B10366" i="8"/>
  <c r="B10367" i="8"/>
  <c r="B10368" i="8"/>
  <c r="B10369" i="8"/>
  <c r="B10370" i="8"/>
  <c r="B10371" i="8"/>
  <c r="B10372" i="8"/>
  <c r="B10373" i="8"/>
  <c r="B10374" i="8"/>
  <c r="B10375" i="8"/>
  <c r="B10376" i="8"/>
  <c r="B10377" i="8"/>
  <c r="B10378" i="8"/>
  <c r="B10379" i="8"/>
  <c r="B10380" i="8"/>
  <c r="B10381" i="8"/>
  <c r="B10382" i="8"/>
  <c r="B10383" i="8"/>
  <c r="B10384" i="8"/>
  <c r="B10385" i="8"/>
  <c r="B10386" i="8"/>
  <c r="B10387" i="8"/>
  <c r="B10388" i="8"/>
  <c r="B10389" i="8"/>
  <c r="B10390" i="8"/>
  <c r="B10391" i="8"/>
  <c r="B10392" i="8"/>
  <c r="B10393" i="8"/>
  <c r="B10394" i="8"/>
  <c r="B10395" i="8"/>
  <c r="B10396" i="8"/>
  <c r="B10397" i="8"/>
  <c r="B10398" i="8"/>
  <c r="B10399" i="8"/>
  <c r="B10400" i="8"/>
  <c r="B10401" i="8"/>
  <c r="B10402" i="8"/>
  <c r="B10403" i="8"/>
  <c r="B10404" i="8"/>
  <c r="B10405" i="8"/>
  <c r="B10406" i="8"/>
  <c r="B10407" i="8"/>
  <c r="B10408" i="8"/>
  <c r="B10409" i="8"/>
  <c r="B10410" i="8"/>
  <c r="B10411" i="8"/>
  <c r="B10412" i="8"/>
  <c r="B10413" i="8"/>
  <c r="B10414" i="8"/>
  <c r="B10415" i="8"/>
  <c r="B10416" i="8"/>
  <c r="B10417" i="8"/>
  <c r="B10418" i="8"/>
  <c r="B10419" i="8"/>
  <c r="B10420" i="8"/>
  <c r="B10421" i="8"/>
  <c r="B10422" i="8"/>
  <c r="B10423" i="8"/>
  <c r="B10424" i="8"/>
  <c r="B10425" i="8"/>
  <c r="B10426" i="8"/>
  <c r="B10427" i="8"/>
  <c r="B10428" i="8"/>
  <c r="B10429" i="8"/>
  <c r="B10430" i="8"/>
  <c r="B10431" i="8"/>
  <c r="B10432" i="8"/>
  <c r="B10433" i="8"/>
  <c r="B10434" i="8"/>
  <c r="B10435" i="8"/>
  <c r="B10436" i="8"/>
  <c r="B10437" i="8"/>
  <c r="B10438" i="8"/>
  <c r="B10439" i="8"/>
  <c r="B10440" i="8"/>
  <c r="B10441" i="8"/>
  <c r="B10442" i="8"/>
  <c r="B10443" i="8"/>
  <c r="B10444" i="8"/>
  <c r="B10445" i="8"/>
  <c r="B10446" i="8"/>
  <c r="B10447" i="8"/>
  <c r="B10448" i="8"/>
  <c r="B10449" i="8"/>
  <c r="B10450" i="8"/>
  <c r="B10451" i="8"/>
  <c r="B10452" i="8"/>
  <c r="B10453" i="8"/>
  <c r="B10454" i="8"/>
  <c r="B10455" i="8"/>
  <c r="B10456" i="8"/>
  <c r="B10457" i="8"/>
  <c r="B10458" i="8"/>
  <c r="B10459" i="8"/>
  <c r="B10460" i="8"/>
  <c r="B10461" i="8"/>
  <c r="B10462" i="8"/>
  <c r="B10463" i="8"/>
  <c r="B10464" i="8"/>
  <c r="B10465" i="8"/>
  <c r="B10466" i="8"/>
  <c r="B10467" i="8"/>
  <c r="B10468" i="8"/>
  <c r="B10469" i="8"/>
  <c r="B10470" i="8"/>
  <c r="B10471" i="8"/>
  <c r="B10472" i="8"/>
  <c r="B10473" i="8"/>
  <c r="B10474" i="8"/>
  <c r="B10475" i="8"/>
  <c r="B10476" i="8"/>
  <c r="B10477" i="8"/>
  <c r="B10478" i="8"/>
  <c r="B10479" i="8"/>
  <c r="B10480" i="8"/>
  <c r="B10481" i="8"/>
  <c r="B10482" i="8"/>
  <c r="B10483" i="8"/>
  <c r="B10484" i="8"/>
  <c r="B10485" i="8"/>
  <c r="B10486" i="8"/>
  <c r="B10487" i="8"/>
  <c r="B10488" i="8"/>
  <c r="B10489" i="8"/>
  <c r="B10490" i="8"/>
  <c r="B10491" i="8"/>
  <c r="B10492" i="8"/>
  <c r="B10493" i="8"/>
  <c r="B10494" i="8"/>
  <c r="B10495" i="8"/>
  <c r="B10496" i="8"/>
  <c r="B10497" i="8"/>
  <c r="B10498" i="8"/>
  <c r="B10499" i="8"/>
  <c r="B10500" i="8"/>
  <c r="B10501" i="8"/>
  <c r="B10502" i="8"/>
  <c r="B10503" i="8"/>
  <c r="B10504" i="8"/>
  <c r="B10505" i="8"/>
  <c r="B10506" i="8"/>
  <c r="B10507" i="8"/>
  <c r="B10508" i="8"/>
  <c r="B10509" i="8"/>
  <c r="B10510" i="8"/>
  <c r="B10511" i="8"/>
  <c r="B10512" i="8"/>
  <c r="B10513" i="8"/>
  <c r="B10514" i="8"/>
  <c r="B10515" i="8"/>
  <c r="B10516" i="8"/>
  <c r="B10517" i="8"/>
  <c r="B10518" i="8"/>
  <c r="B10519" i="8"/>
  <c r="B10520" i="8"/>
  <c r="B10521" i="8"/>
  <c r="B10522" i="8"/>
  <c r="B10523" i="8"/>
  <c r="B10524" i="8"/>
  <c r="B10525" i="8"/>
  <c r="B10526" i="8"/>
  <c r="B10527" i="8"/>
  <c r="B10528" i="8"/>
  <c r="B10529" i="8"/>
  <c r="B10530" i="8"/>
  <c r="B10531" i="8"/>
  <c r="B10532" i="8"/>
  <c r="B10533" i="8"/>
  <c r="B10534" i="8"/>
  <c r="B10535" i="8"/>
  <c r="B10536" i="8"/>
  <c r="B10537" i="8"/>
  <c r="B10538" i="8"/>
  <c r="B10539" i="8"/>
  <c r="B10540" i="8"/>
  <c r="B10541" i="8"/>
  <c r="B10542" i="8"/>
  <c r="B10543" i="8"/>
  <c r="B10544" i="8"/>
  <c r="B10545" i="8"/>
  <c r="B10546" i="8"/>
  <c r="B10547" i="8"/>
  <c r="B10548" i="8"/>
  <c r="B10549" i="8"/>
  <c r="B10550" i="8"/>
  <c r="B10551" i="8"/>
  <c r="B10552" i="8"/>
  <c r="B10553" i="8"/>
  <c r="B10554" i="8"/>
  <c r="B10555" i="8"/>
  <c r="B10556" i="8"/>
  <c r="B10557" i="8"/>
  <c r="B10558" i="8"/>
  <c r="B10559" i="8"/>
  <c r="B10560" i="8"/>
  <c r="B10561" i="8"/>
  <c r="B10562" i="8"/>
  <c r="B10563" i="8"/>
  <c r="B10564" i="8"/>
  <c r="B10565" i="8"/>
  <c r="B10566" i="8"/>
  <c r="B10567" i="8"/>
  <c r="B10568" i="8"/>
  <c r="B10569" i="8"/>
  <c r="B10570" i="8"/>
  <c r="B10571" i="8"/>
  <c r="B10572" i="8"/>
  <c r="B10573" i="8"/>
  <c r="B10574" i="8"/>
  <c r="B10575" i="8"/>
  <c r="B10576" i="8"/>
  <c r="B10577" i="8"/>
  <c r="B10578" i="8"/>
  <c r="B10579" i="8"/>
  <c r="B10580" i="8"/>
  <c r="B10581" i="8"/>
  <c r="B10582" i="8"/>
  <c r="B10583" i="8"/>
  <c r="B10584" i="8"/>
  <c r="B10585" i="8"/>
  <c r="B10586" i="8"/>
  <c r="B10587" i="8"/>
  <c r="B10588" i="8"/>
  <c r="B10589" i="8"/>
  <c r="B10590" i="8"/>
  <c r="B10591" i="8"/>
  <c r="B10592" i="8"/>
  <c r="B10593" i="8"/>
  <c r="B10594" i="8"/>
  <c r="B10595" i="8"/>
  <c r="B10596" i="8"/>
  <c r="B10597" i="8"/>
  <c r="B10598" i="8"/>
  <c r="B10599" i="8"/>
  <c r="B10600" i="8"/>
  <c r="B10601" i="8"/>
  <c r="B10602" i="8"/>
  <c r="B10603" i="8"/>
  <c r="B10604" i="8"/>
  <c r="B10605" i="8"/>
  <c r="B10606" i="8"/>
  <c r="B10607" i="8"/>
  <c r="B10608" i="8"/>
  <c r="B10609" i="8"/>
  <c r="B10610" i="8"/>
  <c r="B10611" i="8"/>
  <c r="B10612" i="8"/>
  <c r="B10613" i="8"/>
  <c r="B10614" i="8"/>
  <c r="B10615" i="8"/>
  <c r="B10616" i="8"/>
  <c r="B10617" i="8"/>
  <c r="B10618" i="8"/>
  <c r="B10619" i="8"/>
  <c r="B10620" i="8"/>
  <c r="B10621" i="8"/>
  <c r="B10622" i="8"/>
  <c r="B10623" i="8"/>
  <c r="B10624" i="8"/>
  <c r="B10625" i="8"/>
  <c r="B10626" i="8"/>
  <c r="B10627" i="8"/>
  <c r="B10628" i="8"/>
  <c r="B10629" i="8"/>
  <c r="B10630" i="8"/>
  <c r="B10631" i="8"/>
  <c r="B10632" i="8"/>
  <c r="B10633" i="8"/>
  <c r="B10634" i="8"/>
  <c r="B10635" i="8"/>
  <c r="B10636" i="8"/>
  <c r="B10637" i="8"/>
  <c r="B10638" i="8"/>
  <c r="B10639" i="8"/>
  <c r="B10640" i="8"/>
  <c r="B10641" i="8"/>
  <c r="B10642" i="8"/>
  <c r="B10643" i="8"/>
  <c r="B10644" i="8"/>
  <c r="B10645" i="8"/>
  <c r="B10646" i="8"/>
  <c r="B10647" i="8"/>
  <c r="B10648" i="8"/>
  <c r="B10649" i="8"/>
  <c r="B10650" i="8"/>
  <c r="B10651" i="8"/>
  <c r="B10652" i="8"/>
  <c r="B10653" i="8"/>
  <c r="B10654" i="8"/>
  <c r="B10655" i="8"/>
  <c r="B10656" i="8"/>
  <c r="B10657" i="8"/>
  <c r="B10658" i="8"/>
  <c r="B10659" i="8"/>
  <c r="B10660" i="8"/>
  <c r="B10661" i="8"/>
  <c r="B10662" i="8"/>
  <c r="B10663" i="8"/>
  <c r="B10664" i="8"/>
  <c r="B10665" i="8"/>
  <c r="B10666" i="8"/>
  <c r="B10667" i="8"/>
  <c r="B10668" i="8"/>
  <c r="B10669" i="8"/>
  <c r="B10670" i="8"/>
  <c r="B10671" i="8"/>
  <c r="B10672" i="8"/>
  <c r="B10673" i="8"/>
  <c r="B10674" i="8"/>
  <c r="B10675" i="8"/>
  <c r="B10676" i="8"/>
  <c r="B10677" i="8"/>
  <c r="B10678" i="8"/>
  <c r="B10679" i="8"/>
  <c r="B10680" i="8"/>
  <c r="B10681" i="8"/>
  <c r="B10682" i="8"/>
  <c r="B10683" i="8"/>
  <c r="B10684" i="8"/>
  <c r="B10685" i="8"/>
  <c r="B10686" i="8"/>
  <c r="B10687" i="8"/>
  <c r="B10688" i="8"/>
  <c r="B10689" i="8"/>
  <c r="B10690" i="8"/>
  <c r="B10691" i="8"/>
  <c r="B10692" i="8"/>
  <c r="B10693" i="8"/>
  <c r="B10694" i="8"/>
  <c r="B10695" i="8"/>
  <c r="B10696" i="8"/>
  <c r="B10697" i="8"/>
  <c r="B10698" i="8"/>
  <c r="B10699" i="8"/>
  <c r="B10700" i="8"/>
  <c r="B10701" i="8"/>
  <c r="B10702" i="8"/>
  <c r="B10703" i="8"/>
  <c r="B10704" i="8"/>
  <c r="B10705" i="8"/>
  <c r="B10706" i="8"/>
  <c r="B10707" i="8"/>
  <c r="B10708" i="8"/>
  <c r="B10709" i="8"/>
  <c r="B10710" i="8"/>
  <c r="B10711" i="8"/>
  <c r="B10712" i="8"/>
  <c r="B10713" i="8"/>
  <c r="B10714" i="8"/>
  <c r="B10715" i="8"/>
  <c r="B10716" i="8"/>
  <c r="B10717" i="8"/>
  <c r="B10718" i="8"/>
  <c r="B10719" i="8"/>
  <c r="B10720" i="8"/>
  <c r="B10721" i="8"/>
  <c r="B10722" i="8"/>
  <c r="B10723" i="8"/>
  <c r="B10724" i="8"/>
  <c r="B10725" i="8"/>
  <c r="B10726" i="8"/>
  <c r="B10727" i="8"/>
  <c r="B10728" i="8"/>
  <c r="B10729" i="8"/>
  <c r="B10730" i="8"/>
  <c r="B10731" i="8"/>
  <c r="B10732" i="8"/>
  <c r="B10733" i="8"/>
  <c r="B10734" i="8"/>
  <c r="B10735" i="8"/>
  <c r="B10736" i="8"/>
  <c r="B10737" i="8"/>
  <c r="B10738" i="8"/>
  <c r="B10739" i="8"/>
  <c r="B10740" i="8"/>
  <c r="B10741" i="8"/>
  <c r="B10742" i="8"/>
  <c r="B10743" i="8"/>
  <c r="B10744" i="8"/>
  <c r="B10745" i="8"/>
  <c r="B10746" i="8"/>
  <c r="B10747" i="8"/>
  <c r="B10748" i="8"/>
  <c r="B10749" i="8"/>
  <c r="B10750" i="8"/>
  <c r="B10751" i="8"/>
  <c r="B10752" i="8"/>
  <c r="B10753" i="8"/>
  <c r="B10754" i="8"/>
  <c r="B10755" i="8"/>
  <c r="B10756" i="8"/>
  <c r="B10757" i="8"/>
  <c r="B10758" i="8"/>
  <c r="B10759" i="8"/>
  <c r="B10760" i="8"/>
  <c r="B10761" i="8"/>
  <c r="B10762" i="8"/>
  <c r="B10763" i="8"/>
  <c r="B10764" i="8"/>
  <c r="B10765" i="8"/>
  <c r="B10766" i="8"/>
  <c r="B10767" i="8"/>
  <c r="B10768" i="8"/>
  <c r="B10769" i="8"/>
  <c r="B10770" i="8"/>
  <c r="B10771" i="8"/>
  <c r="B10772" i="8"/>
  <c r="B10773" i="8"/>
  <c r="B10774" i="8"/>
  <c r="B10775" i="8"/>
  <c r="B10776" i="8"/>
  <c r="B10777" i="8"/>
  <c r="B10778" i="8"/>
  <c r="B10779" i="8"/>
  <c r="B10780" i="8"/>
  <c r="B10781" i="8"/>
  <c r="B10782" i="8"/>
  <c r="B10783" i="8"/>
  <c r="B10784" i="8"/>
  <c r="B10785" i="8"/>
  <c r="B10786" i="8"/>
  <c r="B10787" i="8"/>
  <c r="B10788" i="8"/>
  <c r="B10789" i="8"/>
  <c r="B10790" i="8"/>
  <c r="B10791" i="8"/>
  <c r="B10792" i="8"/>
  <c r="B10793" i="8"/>
  <c r="B10794" i="8"/>
  <c r="B10795" i="8"/>
  <c r="B10796" i="8"/>
  <c r="B10797" i="8"/>
  <c r="B10798" i="8"/>
  <c r="B10799" i="8"/>
  <c r="B10800" i="8"/>
  <c r="B10801" i="8"/>
  <c r="B10802" i="8"/>
  <c r="B10803" i="8"/>
  <c r="B10804" i="8"/>
  <c r="B10805" i="8"/>
  <c r="B10806" i="8"/>
  <c r="B10807" i="8"/>
  <c r="B10808" i="8"/>
  <c r="B10809" i="8"/>
  <c r="B10810" i="8"/>
  <c r="B10811" i="8"/>
  <c r="B10812" i="8"/>
  <c r="B10813" i="8"/>
  <c r="B10814" i="8"/>
  <c r="B10815" i="8"/>
  <c r="B10816" i="8"/>
  <c r="B10817" i="8"/>
  <c r="B10818" i="8"/>
  <c r="B10819" i="8"/>
  <c r="B10820" i="8"/>
  <c r="B10821" i="8"/>
  <c r="B10822" i="8"/>
  <c r="B10823" i="8"/>
  <c r="B10824" i="8"/>
  <c r="B10825" i="8"/>
  <c r="B10826" i="8"/>
  <c r="B10827" i="8"/>
  <c r="B10828" i="8"/>
  <c r="B10829" i="8"/>
  <c r="B10830" i="8"/>
  <c r="B10831" i="8"/>
  <c r="B10832" i="8"/>
  <c r="B10833" i="8"/>
  <c r="B10834" i="8"/>
  <c r="B10835" i="8"/>
  <c r="B10836" i="8"/>
  <c r="B10837" i="8"/>
  <c r="B10838" i="8"/>
  <c r="B10839" i="8"/>
  <c r="B10840" i="8"/>
  <c r="B10841" i="8"/>
  <c r="B10842" i="8"/>
  <c r="B10843" i="8"/>
  <c r="B10844" i="8"/>
  <c r="B10845" i="8"/>
  <c r="B10846" i="8"/>
  <c r="B10847" i="8"/>
  <c r="B10848" i="8"/>
  <c r="B10849" i="8"/>
  <c r="B10850" i="8"/>
  <c r="B10851" i="8"/>
  <c r="B10852" i="8"/>
  <c r="B10853" i="8"/>
  <c r="B10854" i="8"/>
  <c r="B10855" i="8"/>
  <c r="B10856" i="8"/>
  <c r="B10857" i="8"/>
  <c r="B10858" i="8"/>
  <c r="B10859" i="8"/>
  <c r="B10860" i="8"/>
  <c r="B10861" i="8"/>
  <c r="B10862" i="8"/>
  <c r="B10863" i="8"/>
  <c r="B10864" i="8"/>
  <c r="B10865" i="8"/>
  <c r="B10866" i="8"/>
  <c r="B10867" i="8"/>
  <c r="B10868" i="8"/>
  <c r="B10869" i="8"/>
  <c r="B10870" i="8"/>
  <c r="B10871" i="8"/>
  <c r="B10872" i="8"/>
  <c r="B10873" i="8"/>
  <c r="B10874" i="8"/>
  <c r="B10875" i="8"/>
  <c r="B10876" i="8"/>
  <c r="B10877" i="8"/>
  <c r="B10878" i="8"/>
  <c r="B10879" i="8"/>
  <c r="B10880" i="8"/>
  <c r="B10881" i="8"/>
  <c r="B10882" i="8"/>
  <c r="B10883" i="8"/>
  <c r="B10884" i="8"/>
  <c r="B10885" i="8"/>
  <c r="B10886" i="8"/>
  <c r="B10887" i="8"/>
  <c r="B10888" i="8"/>
  <c r="B10889" i="8"/>
  <c r="B10890" i="8"/>
  <c r="B10891" i="8"/>
  <c r="B10892" i="8"/>
  <c r="B10893" i="8"/>
  <c r="B10894" i="8"/>
  <c r="B10895" i="8"/>
  <c r="B10896" i="8"/>
  <c r="B10897" i="8"/>
  <c r="B10898" i="8"/>
  <c r="B10899" i="8"/>
  <c r="B10900" i="8"/>
  <c r="B10901" i="8"/>
  <c r="B10902" i="8"/>
  <c r="B10903" i="8"/>
  <c r="B10904" i="8"/>
  <c r="B10905" i="8"/>
  <c r="B10906" i="8"/>
  <c r="B10907" i="8"/>
  <c r="B10908" i="8"/>
  <c r="B10909" i="8"/>
  <c r="B10910" i="8"/>
  <c r="B10911" i="8"/>
  <c r="B10912" i="8"/>
  <c r="B10913" i="8"/>
  <c r="B10914" i="8"/>
  <c r="B10915" i="8"/>
  <c r="B10916" i="8"/>
  <c r="B10917" i="8"/>
  <c r="B10918" i="8"/>
  <c r="B10919" i="8"/>
  <c r="B10920" i="8"/>
  <c r="B10921" i="8"/>
  <c r="B10922" i="8"/>
  <c r="B10923" i="8"/>
  <c r="B10924" i="8"/>
  <c r="B10925" i="8"/>
  <c r="B10926" i="8"/>
  <c r="B10927" i="8"/>
  <c r="B10928" i="8"/>
  <c r="B10929" i="8"/>
  <c r="B10930" i="8"/>
  <c r="B10931" i="8"/>
  <c r="B10932" i="8"/>
  <c r="B10933" i="8"/>
  <c r="B10934" i="8"/>
  <c r="B10935" i="8"/>
  <c r="B10936" i="8"/>
  <c r="B10937" i="8"/>
  <c r="B10938" i="8"/>
  <c r="B10939" i="8"/>
  <c r="B10940" i="8"/>
  <c r="B10941" i="8"/>
  <c r="B10942" i="8"/>
  <c r="B10943" i="8"/>
  <c r="B10944" i="8"/>
  <c r="B10945" i="8"/>
  <c r="B10946" i="8"/>
  <c r="B10947" i="8"/>
  <c r="B10948" i="8"/>
  <c r="B10949" i="8"/>
  <c r="B10950" i="8"/>
  <c r="B10951" i="8"/>
  <c r="B10952" i="8"/>
  <c r="B10953" i="8"/>
  <c r="B10954" i="8"/>
  <c r="B10955" i="8"/>
  <c r="B10956" i="8"/>
  <c r="B10957" i="8"/>
  <c r="B10958" i="8"/>
  <c r="B10959" i="8"/>
  <c r="B10960" i="8"/>
  <c r="B10961" i="8"/>
  <c r="B10962" i="8"/>
  <c r="B10963" i="8"/>
  <c r="B10964" i="8"/>
  <c r="B10965" i="8"/>
  <c r="B10966" i="8"/>
  <c r="B2" i="8"/>
</calcChain>
</file>

<file path=xl/comments1.xml><?xml version="1.0" encoding="utf-8"?>
<comments xmlns="http://schemas.openxmlformats.org/spreadsheetml/2006/main">
  <authors>
    <author>Microsoft Office User</author>
    <author>Yi Yang</author>
  </authors>
  <commentList>
    <comment ref="B1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50% assumed for calves</t>
        </r>
      </text>
    </comment>
    <comment ref="L3" authorId="1">
      <text>
        <r>
          <rPr>
            <b/>
            <sz val="10"/>
            <color indexed="81"/>
            <rFont val="Calibri"/>
            <family val="2"/>
          </rPr>
          <t>Yi Yang:</t>
        </r>
        <r>
          <rPr>
            <sz val="10"/>
            <color indexed="81"/>
            <rFont val="Calibri"/>
            <family val="2"/>
          </rPr>
          <t xml:space="preserve">
Assumed half and half for lack of detailed info</t>
        </r>
      </text>
    </comment>
  </commentList>
</comments>
</file>

<file path=xl/comments2.xml><?xml version="1.0" encoding="utf-8"?>
<comments xmlns="http://schemas.openxmlformats.org/spreadsheetml/2006/main">
  <authors>
    <author>Microsoft Office User</author>
  </authors>
  <commentList>
    <comment ref="B1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50% assumed for calves</t>
        </r>
      </text>
    </comment>
  </commentList>
</comments>
</file>

<file path=xl/comments3.xml><?xml version="1.0" encoding="utf-8"?>
<comments xmlns="http://schemas.openxmlformats.org/spreadsheetml/2006/main">
  <authors>
    <author>Microsoft Office User</author>
  </authors>
  <commentList>
    <comment ref="Q1" authorId="0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no data</t>
        </r>
      </text>
    </comment>
  </commentList>
</comments>
</file>

<file path=xl/comments4.xml><?xml version="1.0" encoding="utf-8"?>
<comments xmlns="http://schemas.openxmlformats.org/spreadsheetml/2006/main">
  <authors>
    <author>Yi Yang</author>
  </authors>
  <commentList>
    <comment ref="A4" authorId="0">
      <text>
        <r>
          <rPr>
            <b/>
            <sz val="10"/>
            <color indexed="81"/>
            <rFont val="Calibri"/>
            <family val="2"/>
          </rPr>
          <t>Yi Yang:</t>
        </r>
        <r>
          <rPr>
            <sz val="10"/>
            <color indexed="81"/>
            <rFont val="Calibri"/>
            <family val="2"/>
          </rPr>
          <t xml:space="preserve">
averages asumed</t>
        </r>
      </text>
    </comment>
  </commentList>
</comments>
</file>

<file path=xl/connections.xml><?xml version="1.0" encoding="utf-8"?>
<connections xmlns="http://schemas.openxmlformats.org/spreadsheetml/2006/main">
  <connection id="1" name="Untitled" type="6" refreshedVersion="0" background="1" saveData="1">
    <textPr fileType="mac" sourceFile="/Users/tilmanlab/Desktop/Untitled.rtf" tab="0" space="1" consecutive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Untitled1" type="6" refreshedVersion="0" background="1">
    <textPr fileType="mac" sourceFile="/Users/yiyang/Desktop/Untitled.rtf" delimited="0">
      <textFields count="5">
        <textField/>
        <textField position="56"/>
        <textField position="62"/>
        <textField position="70"/>
        <textField position="79"/>
      </textFields>
    </textPr>
  </connection>
</connections>
</file>

<file path=xl/sharedStrings.xml><?xml version="1.0" encoding="utf-8"?>
<sst xmlns="http://schemas.openxmlformats.org/spreadsheetml/2006/main" count="190459" uniqueCount="3429">
  <si>
    <t>Alabama </t>
  </si>
  <si>
    <t>Alaska </t>
  </si>
  <si>
    <t>Arizona </t>
  </si>
  <si>
    <t>Arkansas </t>
  </si>
  <si>
    <t>California </t>
  </si>
  <si>
    <t>Colorado </t>
  </si>
  <si>
    <t>Delaware </t>
  </si>
  <si>
    <t>Florida </t>
  </si>
  <si>
    <t>Georgia </t>
  </si>
  <si>
    <t>Hawaii </t>
  </si>
  <si>
    <t>Idaho </t>
  </si>
  <si>
    <t>Illinois </t>
  </si>
  <si>
    <t>Indiana </t>
  </si>
  <si>
    <t>Iowa </t>
  </si>
  <si>
    <t>Kansas </t>
  </si>
  <si>
    <t>Kentucky </t>
  </si>
  <si>
    <t>Louisiana </t>
  </si>
  <si>
    <t>Maine </t>
  </si>
  <si>
    <t>Maryland </t>
  </si>
  <si>
    <t>Michigan </t>
  </si>
  <si>
    <t>Missouri </t>
  </si>
  <si>
    <t>Montana </t>
  </si>
  <si>
    <t>Nebraska </t>
  </si>
  <si>
    <t>Nevada </t>
  </si>
  <si>
    <t>New York </t>
  </si>
  <si>
    <t>Ohio </t>
  </si>
  <si>
    <t>Oklahoma </t>
  </si>
  <si>
    <t>Oregon </t>
  </si>
  <si>
    <t>Texas </t>
  </si>
  <si>
    <t>Utah </t>
  </si>
  <si>
    <t>Vermont </t>
  </si>
  <si>
    <t>Virginia </t>
  </si>
  <si>
    <t>Wisconsin </t>
  </si>
  <si>
    <t>Wyoming </t>
  </si>
  <si>
    <t>State </t>
  </si>
  <si>
    <t>Dairy Calves </t>
  </si>
  <si>
    <t>Dairy Cows </t>
  </si>
  <si>
    <t>Bulls </t>
  </si>
  <si>
    <t>Beef Calves </t>
  </si>
  <si>
    <t>Beef Cows </t>
  </si>
  <si>
    <t>Steer Stockers </t>
  </si>
  <si>
    <t>Heifer Stockers </t>
  </si>
  <si>
    <t>Feedlot </t>
  </si>
  <si>
    <t>Dairy Repl. Heif. 7-11 Months</t>
  </si>
  <si>
    <t>Dairy Repl. Heif. 12-23 Months</t>
  </si>
  <si>
    <t>Beef Repl. Heif. 7-11 months</t>
  </si>
  <si>
    <t>Beef Repl. Heif. 12-23 Months</t>
  </si>
  <si>
    <t>* EPA GHGI 2017 Annexes Table A-151: 2015 Cattle Population Estimates from the CEFM Transition Matrix, by Animal Type and State (1,000 head)</t>
  </si>
  <si>
    <t>Swine</t>
  </si>
  <si>
    <t>Sheep</t>
  </si>
  <si>
    <t>Goats</t>
  </si>
  <si>
    <t>Poultry</t>
  </si>
  <si>
    <t>Horses</t>
  </si>
  <si>
    <t xml:space="preserve">Dairy Cows </t>
  </si>
  <si>
    <t xml:space="preserve">Dairy Heifer </t>
  </si>
  <si>
    <t xml:space="preserve">Dairy Calves </t>
  </si>
  <si>
    <t xml:space="preserve">Feedlot Steers </t>
  </si>
  <si>
    <t xml:space="preserve">Feedlot Heifers </t>
  </si>
  <si>
    <t xml:space="preserve">NOF Bulls </t>
  </si>
  <si>
    <t xml:space="preserve">Beef Calves </t>
  </si>
  <si>
    <t xml:space="preserve">NOF Heifers </t>
  </si>
  <si>
    <t xml:space="preserve">NOF Steers </t>
  </si>
  <si>
    <t xml:space="preserve">NOF Cows </t>
  </si>
  <si>
    <t>Sheep On Feed</t>
  </si>
  <si>
    <t xml:space="preserve">Sheep NOF </t>
  </si>
  <si>
    <t xml:space="preserve">Goats  </t>
  </si>
  <si>
    <t xml:space="preserve">Turkeys  </t>
  </si>
  <si>
    <t>Mules and Asses</t>
  </si>
  <si>
    <t>Beef Cattle</t>
  </si>
  <si>
    <t>Dairy Cattle</t>
  </si>
  <si>
    <t>American Bison</t>
  </si>
  <si>
    <t xml:space="preserve">Dry Lot </t>
  </si>
  <si>
    <t xml:space="preserve">Liquid/Slurry  </t>
  </si>
  <si>
    <t xml:space="preserve">Pasture  </t>
  </si>
  <si>
    <t xml:space="preserve">Anaerobic Lagoon </t>
  </si>
  <si>
    <t xml:space="preserve">Daily Spread </t>
  </si>
  <si>
    <t xml:space="preserve">Deep Pit </t>
  </si>
  <si>
    <t xml:space="preserve">Solid Storage </t>
  </si>
  <si>
    <t>Poultry with bedding</t>
  </si>
  <si>
    <t>Poultry without bedding</t>
  </si>
  <si>
    <t>Volatilization
Nitrogen Loss</t>
  </si>
  <si>
    <t>* EPA GHGI 2017 Annexes Table A-188: Indirect Nitrous Oxide Loss Factors (percent)</t>
  </si>
  <si>
    <t>FIPS</t>
  </si>
  <si>
    <t>Year</t>
  </si>
  <si>
    <t>SCC</t>
  </si>
  <si>
    <t>SCC Description</t>
  </si>
  <si>
    <t>Emission Numeric Value</t>
  </si>
  <si>
    <t>Emission Unit</t>
  </si>
  <si>
    <t>Pop</t>
  </si>
  <si>
    <t>Factor Numeric Value</t>
  </si>
  <si>
    <t>Factor Unit Numerator</t>
  </si>
  <si>
    <t>Factor Unit Denominator</t>
  </si>
  <si>
    <t>01035</t>
  </si>
  <si>
    <t>2015</t>
  </si>
  <si>
    <t>LB</t>
  </si>
  <si>
    <t>HEAD-YR</t>
  </si>
  <si>
    <t>01041</t>
  </si>
  <si>
    <t>01039</t>
  </si>
  <si>
    <t>01037</t>
  </si>
  <si>
    <t>01033</t>
  </si>
  <si>
    <t>01031</t>
  </si>
  <si>
    <t>01029</t>
  </si>
  <si>
    <t>01027</t>
  </si>
  <si>
    <t>01025</t>
  </si>
  <si>
    <t>01009</t>
  </si>
  <si>
    <t>01021</t>
  </si>
  <si>
    <t>01019</t>
  </si>
  <si>
    <t>01017</t>
  </si>
  <si>
    <t>01015</t>
  </si>
  <si>
    <t>01013</t>
  </si>
  <si>
    <t>01011</t>
  </si>
  <si>
    <t>01023</t>
  </si>
  <si>
    <t>21111</t>
  </si>
  <si>
    <t>21081</t>
  </si>
  <si>
    <t>21089</t>
  </si>
  <si>
    <t>21091</t>
  </si>
  <si>
    <t>21097</t>
  </si>
  <si>
    <t>21101</t>
  </si>
  <si>
    <t>21105</t>
  </si>
  <si>
    <t>21003</t>
  </si>
  <si>
    <t>21109</t>
  </si>
  <si>
    <t>21065</t>
  </si>
  <si>
    <t>21113</t>
  </si>
  <si>
    <t>21115</t>
  </si>
  <si>
    <t>21117</t>
  </si>
  <si>
    <t>21119</t>
  </si>
  <si>
    <t>21121</t>
  </si>
  <si>
    <t>21125</t>
  </si>
  <si>
    <t>21127</t>
  </si>
  <si>
    <t>21129</t>
  </si>
  <si>
    <t>21133</t>
  </si>
  <si>
    <t>21107</t>
  </si>
  <si>
    <t>21039</t>
  </si>
  <si>
    <t>29207</t>
  </si>
  <si>
    <t>21011</t>
  </si>
  <si>
    <t>21015</t>
  </si>
  <si>
    <t>21017</t>
  </si>
  <si>
    <t>21019</t>
  </si>
  <si>
    <t>21021</t>
  </si>
  <si>
    <t>21025</t>
  </si>
  <si>
    <t>21027</t>
  </si>
  <si>
    <t>21029</t>
  </si>
  <si>
    <t>21031</t>
  </si>
  <si>
    <t>21071</t>
  </si>
  <si>
    <t>21037</t>
  </si>
  <si>
    <t>21067</t>
  </si>
  <si>
    <t>21043</t>
  </si>
  <si>
    <t>21049</t>
  </si>
  <si>
    <t>21051</t>
  </si>
  <si>
    <t>21053</t>
  </si>
  <si>
    <t>21055</t>
  </si>
  <si>
    <t>21057</t>
  </si>
  <si>
    <t>21059</t>
  </si>
  <si>
    <t>21063</t>
  </si>
  <si>
    <t>21145</t>
  </si>
  <si>
    <t>21033</t>
  </si>
  <si>
    <t>22015</t>
  </si>
  <si>
    <t>21139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</si>
  <si>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</si>
  <si>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</si>
  <si>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</si>
  <si>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</si>
  <si>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</si>
  <si>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</si>
  <si>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</si>
  <si>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</si>
  <si>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22009</t>
  </si>
  <si>
    <t>21223</t>
  </si>
  <si>
    <t>22013</t>
  </si>
  <si>
    <t>22017</t>
  </si>
  <si>
    <t>22019</t>
  </si>
  <si>
    <t>22021</t>
  </si>
  <si>
    <t>22023</t>
  </si>
  <si>
    <t>22027</t>
  </si>
  <si>
    <t>22033</t>
  </si>
  <si>
    <t>22035</t>
  </si>
  <si>
    <t>22011</t>
  </si>
  <si>
    <t>21183</t>
  </si>
  <si>
    <t>20195</t>
  </si>
  <si>
    <t>21147</t>
  </si>
  <si>
    <t>21149</t>
  </si>
  <si>
    <t>21151</t>
  </si>
  <si>
    <t>21153</t>
  </si>
  <si>
    <t>21157</t>
  </si>
  <si>
    <t>21163</t>
  </si>
  <si>
    <t>21173</t>
  </si>
  <si>
    <t>21175</t>
  </si>
  <si>
    <t>21181</t>
  </si>
  <si>
    <t>21143</t>
  </si>
  <si>
    <t>21185</t>
  </si>
  <si>
    <t>21187</t>
  </si>
  <si>
    <t>21189</t>
  </si>
  <si>
    <t>21191</t>
  </si>
  <si>
    <t>21197</t>
  </si>
  <si>
    <t>21201</t>
  </si>
  <si>
    <t>21203</t>
  </si>
  <si>
    <t>21205</t>
  </si>
  <si>
    <t>21209</t>
  </si>
  <si>
    <t>21177</t>
  </si>
  <si>
    <t>19077</t>
  </si>
  <si>
    <t>19033</t>
  </si>
  <si>
    <t>19039</t>
  </si>
  <si>
    <t>19041</t>
  </si>
  <si>
    <t>19049</t>
  </si>
  <si>
    <t>19053</t>
  </si>
  <si>
    <t>19057</t>
  </si>
  <si>
    <t>19059</t>
  </si>
  <si>
    <t>19063</t>
  </si>
  <si>
    <t>19069</t>
  </si>
  <si>
    <t>21007</t>
  </si>
  <si>
    <t>19073</t>
  </si>
  <si>
    <t>19025</t>
  </si>
  <si>
    <t>19079</t>
  </si>
  <si>
    <t>19081</t>
  </si>
  <si>
    <t>19083</t>
  </si>
  <si>
    <t>19085</t>
  </si>
  <si>
    <t>19087</t>
  </si>
  <si>
    <t>19091</t>
  </si>
  <si>
    <t>19093</t>
  </si>
  <si>
    <t>19101</t>
  </si>
  <si>
    <t>19107</t>
  </si>
  <si>
    <t>19115</t>
  </si>
  <si>
    <t>19071</t>
  </si>
  <si>
    <t>18159</t>
  </si>
  <si>
    <t>18105</t>
  </si>
  <si>
    <t>18107</t>
  </si>
  <si>
    <t>18109</t>
  </si>
  <si>
    <t>18111</t>
  </si>
  <si>
    <t>18115</t>
  </si>
  <si>
    <t>18119</t>
  </si>
  <si>
    <t>18125</t>
  </si>
  <si>
    <t>18133</t>
  </si>
  <si>
    <t>18143</t>
  </si>
  <si>
    <t>18149</t>
  </si>
  <si>
    <t>19029</t>
  </si>
  <si>
    <t>18157</t>
  </si>
  <si>
    <t>19027</t>
  </si>
  <si>
    <t>18165</t>
  </si>
  <si>
    <t>18167</t>
  </si>
  <si>
    <t>19001</t>
  </si>
  <si>
    <t>19003</t>
  </si>
  <si>
    <t>19007</t>
  </si>
  <si>
    <t>19009</t>
  </si>
  <si>
    <t>19015</t>
  </si>
  <si>
    <t>19021</t>
  </si>
  <si>
    <t>19129</t>
  </si>
  <si>
    <t>18153</t>
  </si>
  <si>
    <t>20139</t>
  </si>
  <si>
    <t>19117</t>
  </si>
  <si>
    <t>20039</t>
  </si>
  <si>
    <t>20049</t>
  </si>
  <si>
    <t>20053</t>
  </si>
  <si>
    <t>20055</t>
  </si>
  <si>
    <t>20057</t>
  </si>
  <si>
    <t>20077</t>
  </si>
  <si>
    <t>20137</t>
  </si>
  <si>
    <t>20029</t>
  </si>
  <si>
    <t>20143</t>
  </si>
  <si>
    <t>20147</t>
  </si>
  <si>
    <t>20151</t>
  </si>
  <si>
    <t>20153</t>
  </si>
  <si>
    <t>20157</t>
  </si>
  <si>
    <t>20159</t>
  </si>
  <si>
    <t>20165</t>
  </si>
  <si>
    <t>20167</t>
  </si>
  <si>
    <t>20177</t>
  </si>
  <si>
    <t>20135</t>
  </si>
  <si>
    <t>19179</t>
  </si>
  <si>
    <t>22043</t>
  </si>
  <si>
    <t>19133</t>
  </si>
  <si>
    <t>19137</t>
  </si>
  <si>
    <t>19145</t>
  </si>
  <si>
    <t>19147</t>
  </si>
  <si>
    <t>19151</t>
  </si>
  <si>
    <t>19153</t>
  </si>
  <si>
    <t>19155</t>
  </si>
  <si>
    <t>19159</t>
  </si>
  <si>
    <t>19165</t>
  </si>
  <si>
    <t>19175</t>
  </si>
  <si>
    <t>19121</t>
  </si>
  <si>
    <t>19181</t>
  </si>
  <si>
    <t>19185</t>
  </si>
  <si>
    <t>19187</t>
  </si>
  <si>
    <t>19189</t>
  </si>
  <si>
    <t>19193</t>
  </si>
  <si>
    <t>19195</t>
  </si>
  <si>
    <t>19197</t>
  </si>
  <si>
    <t>20019</t>
  </si>
  <si>
    <t>20021</t>
  </si>
  <si>
    <t>19173</t>
  </si>
  <si>
    <t>29017</t>
  </si>
  <si>
    <t>28145</t>
  </si>
  <si>
    <t>28153</t>
  </si>
  <si>
    <t>28155</t>
  </si>
  <si>
    <t>28157</t>
  </si>
  <si>
    <t>28159</t>
  </si>
  <si>
    <t>28161</t>
  </si>
  <si>
    <t>28163</t>
  </si>
  <si>
    <t>29001</t>
  </si>
  <si>
    <t>22039</t>
  </si>
  <si>
    <t>29011</t>
  </si>
  <si>
    <t>28129</t>
  </si>
  <si>
    <t>29019</t>
  </si>
  <si>
    <t>29021</t>
  </si>
  <si>
    <t>29023</t>
  </si>
  <si>
    <t>29025</t>
  </si>
  <si>
    <t>29027</t>
  </si>
  <si>
    <t>29033</t>
  </si>
  <si>
    <t>29035</t>
  </si>
  <si>
    <t>29039</t>
  </si>
  <si>
    <t>29041</t>
  </si>
  <si>
    <t>29045</t>
  </si>
  <si>
    <t>28099</t>
  </si>
  <si>
    <t>28069</t>
  </si>
  <si>
    <t>28071</t>
  </si>
  <si>
    <t>28073</t>
  </si>
  <si>
    <t>28075</t>
  </si>
  <si>
    <t>28077</t>
  </si>
  <si>
    <t>28079</t>
  </si>
  <si>
    <t>28081</t>
  </si>
  <si>
    <t>28087</t>
  </si>
  <si>
    <t>28089</t>
  </si>
  <si>
    <t>28139</t>
  </si>
  <si>
    <t>28095</t>
  </si>
  <si>
    <t>28131</t>
  </si>
  <si>
    <t>28101</t>
  </si>
  <si>
    <t>28103</t>
  </si>
  <si>
    <t>28107</t>
  </si>
  <si>
    <t>28109</t>
  </si>
  <si>
    <t>28115</t>
  </si>
  <si>
    <t>28117</t>
  </si>
  <si>
    <t>28121</t>
  </si>
  <si>
    <t>28123</t>
  </si>
  <si>
    <t>28127</t>
  </si>
  <si>
    <t>29051</t>
  </si>
  <si>
    <t>28093</t>
  </si>
  <si>
    <t>29181</t>
  </si>
  <si>
    <t>29047</t>
  </si>
  <si>
    <t>29143</t>
  </si>
  <si>
    <t>29147</t>
  </si>
  <si>
    <t>29161</t>
  </si>
  <si>
    <t>29163</t>
  </si>
  <si>
    <t>29165</t>
  </si>
  <si>
    <t>29169</t>
  </si>
  <si>
    <t>29171</t>
  </si>
  <si>
    <t>29173</t>
  </si>
  <si>
    <t>29175</t>
  </si>
  <si>
    <t>29137</t>
  </si>
  <si>
    <t>29179</t>
  </si>
  <si>
    <t>29133</t>
  </si>
  <si>
    <t>29183</t>
  </si>
  <si>
    <t>29185</t>
  </si>
  <si>
    <t>29186</t>
  </si>
  <si>
    <t>29187</t>
  </si>
  <si>
    <t>29189</t>
  </si>
  <si>
    <t>29195</t>
  </si>
  <si>
    <t>29197</t>
  </si>
  <si>
    <t>29201</t>
  </si>
  <si>
    <t>29203</t>
  </si>
  <si>
    <t>29205</t>
  </si>
  <si>
    <t>29177</t>
  </si>
  <si>
    <t>29089</t>
  </si>
  <si>
    <t>28063</t>
  </si>
  <si>
    <t>29053</t>
  </si>
  <si>
    <t>29055</t>
  </si>
  <si>
    <t>29061</t>
  </si>
  <si>
    <t>29063</t>
  </si>
  <si>
    <t>29065</t>
  </si>
  <si>
    <t>29069</t>
  </si>
  <si>
    <t>29073</t>
  </si>
  <si>
    <t>29075</t>
  </si>
  <si>
    <t>29079</t>
  </si>
  <si>
    <t>29139</t>
  </si>
  <si>
    <t>29087</t>
  </si>
  <si>
    <t>29049</t>
  </si>
  <si>
    <t>29093</t>
  </si>
  <si>
    <t>29095</t>
  </si>
  <si>
    <t>29111</t>
  </si>
  <si>
    <t>29115</t>
  </si>
  <si>
    <t>29117</t>
  </si>
  <si>
    <t>29121</t>
  </si>
  <si>
    <t>29123</t>
  </si>
  <si>
    <t>29125</t>
  </si>
  <si>
    <t>29129</t>
  </si>
  <si>
    <t>29131</t>
  </si>
  <si>
    <t>29081</t>
  </si>
  <si>
    <t>24017</t>
  </si>
  <si>
    <t>25021</t>
  </si>
  <si>
    <t>22119</t>
  </si>
  <si>
    <t>22121</t>
  </si>
  <si>
    <t>22123</t>
  </si>
  <si>
    <t>22127</t>
  </si>
  <si>
    <t>23029</t>
  </si>
  <si>
    <t>24001</t>
  </si>
  <si>
    <t>22113</t>
  </si>
  <si>
    <t>24009</t>
  </si>
  <si>
    <t>22111</t>
  </si>
  <si>
    <t>24019</t>
  </si>
  <si>
    <t>24033</t>
  </si>
  <si>
    <t>24037</t>
  </si>
  <si>
    <t>24039</t>
  </si>
  <si>
    <t>24045</t>
  </si>
  <si>
    <t>24047</t>
  </si>
  <si>
    <t>25001</t>
  </si>
  <si>
    <t>25007</t>
  </si>
  <si>
    <t>25009</t>
  </si>
  <si>
    <t>28067</t>
  </si>
  <si>
    <t>24003</t>
  </si>
  <si>
    <t>22067</t>
  </si>
  <si>
    <t>18095</t>
  </si>
  <si>
    <t>22045</t>
  </si>
  <si>
    <t>22049</t>
  </si>
  <si>
    <t>22051</t>
  </si>
  <si>
    <t>22053</t>
  </si>
  <si>
    <t>22055</t>
  </si>
  <si>
    <t>22057</t>
  </si>
  <si>
    <t>22059</t>
  </si>
  <si>
    <t>22061</t>
  </si>
  <si>
    <t>22115</t>
  </si>
  <si>
    <t>22065</t>
  </si>
  <si>
    <t>25023</t>
  </si>
  <si>
    <t>22069</t>
  </si>
  <si>
    <t>22073</t>
  </si>
  <si>
    <t>22077</t>
  </si>
  <si>
    <t>22079</t>
  </si>
  <si>
    <t>22085</t>
  </si>
  <si>
    <t>22097</t>
  </si>
  <si>
    <t>22099</t>
  </si>
  <si>
    <t>22103</t>
  </si>
  <si>
    <t>22063</t>
  </si>
  <si>
    <t>28037</t>
  </si>
  <si>
    <t>25017</t>
  </si>
  <si>
    <t>28013</t>
  </si>
  <si>
    <t>28017</t>
  </si>
  <si>
    <t>28023</t>
  </si>
  <si>
    <t>28025</t>
  </si>
  <si>
    <t>28029</t>
  </si>
  <si>
    <t>28031</t>
  </si>
  <si>
    <t>28007</t>
  </si>
  <si>
    <t>28035</t>
  </si>
  <si>
    <t>28003</t>
  </si>
  <si>
    <t>28039</t>
  </si>
  <si>
    <t>28045</t>
  </si>
  <si>
    <t>28047</t>
  </si>
  <si>
    <t>28049</t>
  </si>
  <si>
    <t>28057</t>
  </si>
  <si>
    <t>28059</t>
  </si>
  <si>
    <t>28061</t>
  </si>
  <si>
    <t>22041</t>
  </si>
  <si>
    <t>28033</t>
  </si>
  <si>
    <t>26163</t>
  </si>
  <si>
    <t>26003</t>
  </si>
  <si>
    <t>26013</t>
  </si>
  <si>
    <t>26019</t>
  </si>
  <si>
    <t>26061</t>
  </si>
  <si>
    <t>26071</t>
  </si>
  <si>
    <t>26079</t>
  </si>
  <si>
    <t>26085</t>
  </si>
  <si>
    <t>26089</t>
  </si>
  <si>
    <t>26101</t>
  </si>
  <si>
    <t>26125</t>
  </si>
  <si>
    <t>26153</t>
  </si>
  <si>
    <t>28065</t>
  </si>
  <si>
    <t>27003</t>
  </si>
  <si>
    <t>27061</t>
  </si>
  <si>
    <t>27063</t>
  </si>
  <si>
    <t>27069</t>
  </si>
  <si>
    <t>27071</t>
  </si>
  <si>
    <t>27075</t>
  </si>
  <si>
    <t>27077</t>
  </si>
  <si>
    <t>27155</t>
  </si>
  <si>
    <t>27167</t>
  </si>
  <si>
    <t>26137</t>
  </si>
  <si>
    <t>08037</t>
  </si>
  <si>
    <t>08005</t>
  </si>
  <si>
    <t>08007</t>
  </si>
  <si>
    <t>08009</t>
  </si>
  <si>
    <t>08011</t>
  </si>
  <si>
    <t>08013</t>
  </si>
  <si>
    <t>08015</t>
  </si>
  <si>
    <t>08023</t>
  </si>
  <si>
    <t>08025</t>
  </si>
  <si>
    <t>12129</t>
  </si>
  <si>
    <t>08035</t>
  </si>
  <si>
    <t>06081</t>
  </si>
  <si>
    <t>08045</t>
  </si>
  <si>
    <t>08049</t>
  </si>
  <si>
    <t>08055</t>
  </si>
  <si>
    <t>08057</t>
  </si>
  <si>
    <t>08059</t>
  </si>
  <si>
    <t>08061</t>
  </si>
  <si>
    <t>08071</t>
  </si>
  <si>
    <t>08073</t>
  </si>
  <si>
    <t>08075</t>
  </si>
  <si>
    <t>08027</t>
  </si>
  <si>
    <t>06001</t>
  </si>
  <si>
    <t>05117</t>
  </si>
  <si>
    <t>05119</t>
  </si>
  <si>
    <t>05121</t>
  </si>
  <si>
    <t>05125</t>
  </si>
  <si>
    <t>05127</t>
  </si>
  <si>
    <t>05131</t>
  </si>
  <si>
    <t>05133</t>
  </si>
  <si>
    <t>05135</t>
  </si>
  <si>
    <t>05137</t>
  </si>
  <si>
    <t>08003</t>
  </si>
  <si>
    <t>05149</t>
  </si>
  <si>
    <t>06105</t>
  </si>
  <si>
    <t>06005</t>
  </si>
  <si>
    <t>06009</t>
  </si>
  <si>
    <t>06017</t>
  </si>
  <si>
    <t>06033</t>
  </si>
  <si>
    <t>06035</t>
  </si>
  <si>
    <t>06043</t>
  </si>
  <si>
    <t>06049</t>
  </si>
  <si>
    <t>06057</t>
  </si>
  <si>
    <t>06063</t>
  </si>
  <si>
    <t>08093</t>
  </si>
  <si>
    <t>05139</t>
  </si>
  <si>
    <t>12097</t>
  </si>
  <si>
    <t>08081</t>
  </si>
  <si>
    <t>12047</t>
  </si>
  <si>
    <t>12051</t>
  </si>
  <si>
    <t>12061</t>
  </si>
  <si>
    <t>12065</t>
  </si>
  <si>
    <t>12071</t>
  </si>
  <si>
    <t>12073</t>
  </si>
  <si>
    <t>12079</t>
  </si>
  <si>
    <t>12085</t>
  </si>
  <si>
    <t>12043</t>
  </si>
  <si>
    <t>12095</t>
  </si>
  <si>
    <t>12099</t>
  </si>
  <si>
    <t>12107</t>
  </si>
  <si>
    <t>12109</t>
  </si>
  <si>
    <t>12113</t>
  </si>
  <si>
    <t>12115</t>
  </si>
  <si>
    <t>12117</t>
  </si>
  <si>
    <t>12123</t>
  </si>
  <si>
    <t>12125</t>
  </si>
  <si>
    <t>18101</t>
  </si>
  <si>
    <t>12091</t>
  </si>
  <si>
    <t>12007</t>
  </si>
  <si>
    <t>05109</t>
  </si>
  <si>
    <t>08097</t>
  </si>
  <si>
    <t>08099</t>
  </si>
  <si>
    <t>08103</t>
  </si>
  <si>
    <t>08107</t>
  </si>
  <si>
    <t>08109</t>
  </si>
  <si>
    <t>08113</t>
  </si>
  <si>
    <t>08115</t>
  </si>
  <si>
    <t>08119</t>
  </si>
  <si>
    <t>09007</t>
  </si>
  <si>
    <t>08083</t>
  </si>
  <si>
    <t>12009</t>
  </si>
  <si>
    <t>12013</t>
  </si>
  <si>
    <t>12015</t>
  </si>
  <si>
    <t>12017</t>
  </si>
  <si>
    <t>12023</t>
  </si>
  <si>
    <t>12025</t>
  </si>
  <si>
    <t>09001</t>
  </si>
  <si>
    <t>01109</t>
  </si>
  <si>
    <t>01131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</si>
  <si>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</si>
  <si>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</si>
  <si>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</si>
  <si>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</si>
  <si>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</si>
  <si>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</si>
  <si>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</si>
  <si>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</si>
  <si>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</si>
  <si>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01083</t>
  </si>
  <si>
    <t>01107</t>
  </si>
  <si>
    <t>01081</t>
  </si>
  <si>
    <t>01111</t>
  </si>
  <si>
    <t>01115</t>
  </si>
  <si>
    <t>01117</t>
  </si>
  <si>
    <t>01121</t>
  </si>
  <si>
    <t>01123</t>
  </si>
  <si>
    <t>01125</t>
  </si>
  <si>
    <t>01127</t>
  </si>
  <si>
    <t>05115</t>
  </si>
  <si>
    <t>01105</t>
  </si>
  <si>
    <t>01059</t>
  </si>
  <si>
    <t>56045</t>
  </si>
  <si>
    <t>01001</t>
  </si>
  <si>
    <t>01003</t>
  </si>
  <si>
    <t>01005</t>
  </si>
  <si>
    <t>01043</t>
  </si>
  <si>
    <t>01045</t>
  </si>
  <si>
    <t>01047</t>
  </si>
  <si>
    <t>01049</t>
  </si>
  <si>
    <t>01051</t>
  </si>
  <si>
    <t>01053</t>
  </si>
  <si>
    <t>01085</t>
  </si>
  <si>
    <t>01057</t>
  </si>
  <si>
    <t>01133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</si>
  <si>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</si>
  <si>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</si>
  <si>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</si>
  <si>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</si>
  <si>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</si>
  <si>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</si>
  <si>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</si>
  <si>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</si>
  <si>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</si>
  <si>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</si>
  <si>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01055</t>
  </si>
  <si>
    <t>05081</t>
  </si>
  <si>
    <t>01129</t>
  </si>
  <si>
    <t>05055</t>
  </si>
  <si>
    <t>05057</t>
  </si>
  <si>
    <t>05059</t>
  </si>
  <si>
    <t>05061</t>
  </si>
  <si>
    <t>05063</t>
  </si>
  <si>
    <t>05065</t>
  </si>
  <si>
    <t>05071</t>
  </si>
  <si>
    <t>05073</t>
  </si>
  <si>
    <t>05075</t>
  </si>
  <si>
    <t>05051</t>
  </si>
  <si>
    <t>05079</t>
  </si>
  <si>
    <t>05043</t>
  </si>
  <si>
    <t>05085</t>
  </si>
  <si>
    <t>05089</t>
  </si>
  <si>
    <t>05091</t>
  </si>
  <si>
    <t>05097</t>
  </si>
  <si>
    <t>05099</t>
  </si>
  <si>
    <t>05101</t>
  </si>
  <si>
    <t>05103</t>
  </si>
  <si>
    <t>05105</t>
  </si>
  <si>
    <t>12131</t>
  </si>
  <si>
    <t>05009</t>
  </si>
  <si>
    <t>04001</t>
  </si>
  <si>
    <t>04007</t>
  </si>
  <si>
    <t>04009</t>
  </si>
  <si>
    <t>04017</t>
  </si>
  <si>
    <t>04027</t>
  </si>
  <si>
    <t>05053</t>
  </si>
  <si>
    <t>05005</t>
  </si>
  <si>
    <t>05113</t>
  </si>
  <si>
    <t>05011</t>
  </si>
  <si>
    <t>05017</t>
  </si>
  <si>
    <t>05019</t>
  </si>
  <si>
    <t>05021</t>
  </si>
  <si>
    <t>05023</t>
  </si>
  <si>
    <t>05025</t>
  </si>
  <si>
    <t>05027</t>
  </si>
  <si>
    <t>05031</t>
  </si>
  <si>
    <t>05033</t>
  </si>
  <si>
    <t>05003</t>
  </si>
  <si>
    <t>17029</t>
  </si>
  <si>
    <t>17033</t>
  </si>
  <si>
    <t>17039</t>
  </si>
  <si>
    <t>17045</t>
  </si>
  <si>
    <t>17053</t>
  </si>
  <si>
    <t>17055</t>
  </si>
  <si>
    <t>17057</t>
  </si>
  <si>
    <t>12127</t>
  </si>
  <si>
    <t>17063</t>
  </si>
  <si>
    <t>17021</t>
  </si>
  <si>
    <t>17067</t>
  </si>
  <si>
    <t>17071</t>
  </si>
  <si>
    <t>17073</t>
  </si>
  <si>
    <t>17077</t>
  </si>
  <si>
    <t>17081</t>
  </si>
  <si>
    <t>17083</t>
  </si>
  <si>
    <t>17087</t>
  </si>
  <si>
    <t>17091</t>
  </si>
  <si>
    <t>17093</t>
  </si>
  <si>
    <t>17061</t>
  </si>
  <si>
    <t>16055</t>
  </si>
  <si>
    <t>13313</t>
  </si>
  <si>
    <t>13321</t>
  </si>
  <si>
    <t>15007</t>
  </si>
  <si>
    <t>15009</t>
  </si>
  <si>
    <t>16009</t>
  </si>
  <si>
    <t>17025</t>
  </si>
  <si>
    <t>17023</t>
  </si>
  <si>
    <t>16057</t>
  </si>
  <si>
    <t>17013</t>
  </si>
  <si>
    <t>17019</t>
  </si>
  <si>
    <t>17099</t>
  </si>
  <si>
    <t>18013</t>
  </si>
  <si>
    <t>17095</t>
  </si>
  <si>
    <t>17175</t>
  </si>
  <si>
    <t>17183</t>
  </si>
  <si>
    <t>17187</t>
  </si>
  <si>
    <t>17191</t>
  </si>
  <si>
    <t>17193</t>
  </si>
  <si>
    <t>17199</t>
  </si>
  <si>
    <t>17203</t>
  </si>
  <si>
    <t>18007</t>
  </si>
  <si>
    <t>17169</t>
  </si>
  <si>
    <t>18011</t>
  </si>
  <si>
    <t>17167</t>
  </si>
  <si>
    <t>18023</t>
  </si>
  <si>
    <t>18025</t>
  </si>
  <si>
    <t>18043</t>
  </si>
  <si>
    <t>18045</t>
  </si>
  <si>
    <t>18057</t>
  </si>
  <si>
    <t>18059</t>
  </si>
  <si>
    <t>18073</t>
  </si>
  <si>
    <t>18079</t>
  </si>
  <si>
    <t>18083</t>
  </si>
  <si>
    <t>05047</t>
  </si>
  <si>
    <t>17137</t>
  </si>
  <si>
    <t>13307</t>
  </si>
  <si>
    <t>17101</t>
  </si>
  <si>
    <t>17103</t>
  </si>
  <si>
    <t>17107</t>
  </si>
  <si>
    <t>17109</t>
  </si>
  <si>
    <t>17121</t>
  </si>
  <si>
    <t>17125</t>
  </si>
  <si>
    <t>17127</t>
  </si>
  <si>
    <t>17131</t>
  </si>
  <si>
    <t>17097</t>
  </si>
  <si>
    <t>17143</t>
  </si>
  <si>
    <t>17145</t>
  </si>
  <si>
    <t>17147</t>
  </si>
  <si>
    <t>17149</t>
  </si>
  <si>
    <t>17151</t>
  </si>
  <si>
    <t>17155</t>
  </si>
  <si>
    <t>17159</t>
  </si>
  <si>
    <t>17161</t>
  </si>
  <si>
    <t>17165</t>
  </si>
  <si>
    <t>17129</t>
  </si>
  <si>
    <t>13111</t>
  </si>
  <si>
    <t>13151</t>
  </si>
  <si>
    <t>13083</t>
  </si>
  <si>
    <t>13085</t>
  </si>
  <si>
    <t>13087</t>
  </si>
  <si>
    <t>13091</t>
  </si>
  <si>
    <t>13093</t>
  </si>
  <si>
    <t>13095</t>
  </si>
  <si>
    <t>13101</t>
  </si>
  <si>
    <t>13077</t>
  </si>
  <si>
    <t>13107</t>
  </si>
  <si>
    <t>13115</t>
  </si>
  <si>
    <t>13117</t>
  </si>
  <si>
    <t>13119</t>
  </si>
  <si>
    <t>13129</t>
  </si>
  <si>
    <t>13135</t>
  </si>
  <si>
    <t>13137</t>
  </si>
  <si>
    <t>13141</t>
  </si>
  <si>
    <t>13143</t>
  </si>
  <si>
    <t>13145</t>
  </si>
  <si>
    <t>13311</t>
  </si>
  <si>
    <t>13103</t>
  </si>
  <si>
    <t>12133</t>
  </si>
  <si>
    <t>13003</t>
  </si>
  <si>
    <t>13005</t>
  </si>
  <si>
    <t>13009</t>
  </si>
  <si>
    <t>13011</t>
  </si>
  <si>
    <t>13013</t>
  </si>
  <si>
    <t>13015</t>
  </si>
  <si>
    <t>13017</t>
  </si>
  <si>
    <t>13021</t>
  </si>
  <si>
    <t>13079</t>
  </si>
  <si>
    <t>13031</t>
  </si>
  <si>
    <t>13155</t>
  </si>
  <si>
    <t>13043</t>
  </si>
  <si>
    <t>13045</t>
  </si>
  <si>
    <t>13049</t>
  </si>
  <si>
    <t>13055</t>
  </si>
  <si>
    <t>13057</t>
  </si>
  <si>
    <t>13059</t>
  </si>
  <si>
    <t>13061</t>
  </si>
  <si>
    <t>13069</t>
  </si>
  <si>
    <t>13025</t>
  </si>
  <si>
    <t>13149</t>
  </si>
  <si>
    <t>13257</t>
  </si>
  <si>
    <t>13261</t>
  </si>
  <si>
    <t>13267</t>
  </si>
  <si>
    <t>13269</t>
  </si>
  <si>
    <t>13271</t>
  </si>
  <si>
    <t>13275</t>
  </si>
  <si>
    <t>13251</t>
  </si>
  <si>
    <t>13247</t>
  </si>
  <si>
    <t>13285</t>
  </si>
  <si>
    <t>13287</t>
  </si>
  <si>
    <t>13293</t>
  </si>
  <si>
    <t>13297</t>
  </si>
  <si>
    <t>13299</t>
  </si>
  <si>
    <t>13303</t>
  </si>
  <si>
    <t>13305</t>
  </si>
  <si>
    <t>18097</t>
  </si>
  <si>
    <t>13279</t>
  </si>
  <si>
    <t>13213</t>
  </si>
  <si>
    <t>13157</t>
  </si>
  <si>
    <t>13167</t>
  </si>
  <si>
    <t>13175</t>
  </si>
  <si>
    <t>13177</t>
  </si>
  <si>
    <t>13181</t>
  </si>
  <si>
    <t>13185</t>
  </si>
  <si>
    <t>13187</t>
  </si>
  <si>
    <t>13195</t>
  </si>
  <si>
    <t>13197</t>
  </si>
  <si>
    <t>13199</t>
  </si>
  <si>
    <t>13217</t>
  </si>
  <si>
    <t>13219</t>
  </si>
  <si>
    <t>13223</t>
  </si>
  <si>
    <t>13227</t>
  </si>
  <si>
    <t>13231</t>
  </si>
  <si>
    <t>13233</t>
  </si>
  <si>
    <t>13235</t>
  </si>
  <si>
    <t>13241</t>
  </si>
  <si>
    <t>13201</t>
  </si>
  <si>
    <t>48145</t>
  </si>
  <si>
    <t>48115</t>
  </si>
  <si>
    <t>48117</t>
  </si>
  <si>
    <t>48119</t>
  </si>
  <si>
    <t>48121</t>
  </si>
  <si>
    <t>48125</t>
  </si>
  <si>
    <t>48131</t>
  </si>
  <si>
    <t>48133</t>
  </si>
  <si>
    <t>48039</t>
  </si>
  <si>
    <t>48137</t>
  </si>
  <si>
    <t>48147</t>
  </si>
  <si>
    <t>48151</t>
  </si>
  <si>
    <t>48153</t>
  </si>
  <si>
    <t>48157</t>
  </si>
  <si>
    <t>48161</t>
  </si>
  <si>
    <t>48165</t>
  </si>
  <si>
    <t>48167</t>
  </si>
  <si>
    <t>48169</t>
  </si>
  <si>
    <t>48171</t>
  </si>
  <si>
    <t>48135</t>
  </si>
  <si>
    <t>46033</t>
  </si>
  <si>
    <t>48047</t>
  </si>
  <si>
    <t>48051</t>
  </si>
  <si>
    <t>48053</t>
  </si>
  <si>
    <t>48055</t>
  </si>
  <si>
    <t>48059</t>
  </si>
  <si>
    <t>48061</t>
  </si>
  <si>
    <t>48113</t>
  </si>
  <si>
    <t>48071</t>
  </si>
  <si>
    <t>48081</t>
  </si>
  <si>
    <t>48083</t>
  </si>
  <si>
    <t>48087</t>
  </si>
  <si>
    <t>48089</t>
  </si>
  <si>
    <t>48091</t>
  </si>
  <si>
    <t>48095</t>
  </si>
  <si>
    <t>48099</t>
  </si>
  <si>
    <t>48101</t>
  </si>
  <si>
    <t>48183</t>
  </si>
  <si>
    <t>48067</t>
  </si>
  <si>
    <t>48297</t>
  </si>
  <si>
    <t>48175</t>
  </si>
  <si>
    <t>48267</t>
  </si>
  <si>
    <t>48273</t>
  </si>
  <si>
    <t>48275</t>
  </si>
  <si>
    <t>48279</t>
  </si>
  <si>
    <t>48281</t>
  </si>
  <si>
    <t>48283</t>
  </si>
  <si>
    <t>48287</t>
  </si>
  <si>
    <t>48289</t>
  </si>
  <si>
    <t>48291</t>
  </si>
  <si>
    <t>48263</t>
  </si>
  <si>
    <t>48295</t>
  </si>
  <si>
    <t>48259</t>
  </si>
  <si>
    <t>48299</t>
  </si>
  <si>
    <t>48303</t>
  </si>
  <si>
    <t>48305</t>
  </si>
  <si>
    <t>48307</t>
  </si>
  <si>
    <t>48311</t>
  </si>
  <si>
    <t>48313</t>
  </si>
  <si>
    <t>48315</t>
  </si>
  <si>
    <t>48319</t>
  </si>
  <si>
    <t>48321</t>
  </si>
  <si>
    <t>48323</t>
  </si>
  <si>
    <t>48293</t>
  </si>
  <si>
    <t>48227</t>
  </si>
  <si>
    <t>48189</t>
  </si>
  <si>
    <t>48195</t>
  </si>
  <si>
    <t>48197</t>
  </si>
  <si>
    <t>48199</t>
  </si>
  <si>
    <t>48203</t>
  </si>
  <si>
    <t>48207</t>
  </si>
  <si>
    <t>48209</t>
  </si>
  <si>
    <t>48215</t>
  </si>
  <si>
    <t>48265</t>
  </si>
  <si>
    <t>48221</t>
  </si>
  <si>
    <t>48233</t>
  </si>
  <si>
    <t>48237</t>
  </si>
  <si>
    <t>48239</t>
  </si>
  <si>
    <t>48241</t>
  </si>
  <si>
    <t>48245</t>
  </si>
  <si>
    <t>48253</t>
  </si>
  <si>
    <t>48255</t>
  </si>
  <si>
    <t>48219</t>
  </si>
  <si>
    <t>47041</t>
  </si>
  <si>
    <t>47015</t>
  </si>
  <si>
    <t>47017</t>
  </si>
  <si>
    <t>47021</t>
  </si>
  <si>
    <t>47025</t>
  </si>
  <si>
    <t>47027</t>
  </si>
  <si>
    <t>47033</t>
  </si>
  <si>
    <t>48041</t>
  </si>
  <si>
    <t>47039</t>
  </si>
  <si>
    <t>47043</t>
  </si>
  <si>
    <t>47045</t>
  </si>
  <si>
    <t>47047</t>
  </si>
  <si>
    <t>47049</t>
  </si>
  <si>
    <t>47053</t>
  </si>
  <si>
    <t>47057</t>
  </si>
  <si>
    <t>47061</t>
  </si>
  <si>
    <t>47063</t>
  </si>
  <si>
    <t>47065</t>
  </si>
  <si>
    <t>47067</t>
  </si>
  <si>
    <t>47037</t>
  </si>
  <si>
    <t>46095</t>
  </si>
  <si>
    <t>46041</t>
  </si>
  <si>
    <t>46063</t>
  </si>
  <si>
    <t>46065</t>
  </si>
  <si>
    <t>46069</t>
  </si>
  <si>
    <t>46073</t>
  </si>
  <si>
    <t>46075</t>
  </si>
  <si>
    <t>47005</t>
  </si>
  <si>
    <t>46085</t>
  </si>
  <si>
    <t>47001</t>
  </si>
  <si>
    <t>46105</t>
  </si>
  <si>
    <t>46107</t>
  </si>
  <si>
    <t>46111</t>
  </si>
  <si>
    <t>46115</t>
  </si>
  <si>
    <t>46129</t>
  </si>
  <si>
    <t>47073</t>
  </si>
  <si>
    <t>47181</t>
  </si>
  <si>
    <t>47069</t>
  </si>
  <si>
    <t>47153</t>
  </si>
  <si>
    <t>47155</t>
  </si>
  <si>
    <t>47157</t>
  </si>
  <si>
    <t>47159</t>
  </si>
  <si>
    <t>47161</t>
  </si>
  <si>
    <t>47163</t>
  </si>
  <si>
    <t>47167</t>
  </si>
  <si>
    <t>47169</t>
  </si>
  <si>
    <t>47145</t>
  </si>
  <si>
    <t>47143</t>
  </si>
  <si>
    <t>48001</t>
  </si>
  <si>
    <t>48005</t>
  </si>
  <si>
    <t>48015</t>
  </si>
  <si>
    <t>48019</t>
  </si>
  <si>
    <t>48021</t>
  </si>
  <si>
    <t>48023</t>
  </si>
  <si>
    <t>48025</t>
  </si>
  <si>
    <t>48027</t>
  </si>
  <si>
    <t>48031</t>
  </si>
  <si>
    <t>47173</t>
  </si>
  <si>
    <t>47111</t>
  </si>
  <si>
    <t>48329</t>
  </si>
  <si>
    <t>47075</t>
  </si>
  <si>
    <t>47077</t>
  </si>
  <si>
    <t>47081</t>
  </si>
  <si>
    <t>47085</t>
  </si>
  <si>
    <t>47087</t>
  </si>
  <si>
    <t>47093</t>
  </si>
  <si>
    <t>47097</t>
  </si>
  <si>
    <t>47151</t>
  </si>
  <si>
    <t>47109</t>
  </si>
  <si>
    <t>47071</t>
  </si>
  <si>
    <t>47113</t>
  </si>
  <si>
    <t>47115</t>
  </si>
  <si>
    <t>47121</t>
  </si>
  <si>
    <t>47125</t>
  </si>
  <si>
    <t>47127</t>
  </si>
  <si>
    <t>47129</t>
  </si>
  <si>
    <t>47131</t>
  </si>
  <si>
    <t>47135</t>
  </si>
  <si>
    <t>47137</t>
  </si>
  <si>
    <t>47141</t>
  </si>
  <si>
    <t>47101</t>
  </si>
  <si>
    <t>54031</t>
  </si>
  <si>
    <t>54007</t>
  </si>
  <si>
    <t>54011</t>
  </si>
  <si>
    <t>54013</t>
  </si>
  <si>
    <t>54015</t>
  </si>
  <si>
    <t>54017</t>
  </si>
  <si>
    <t>54019</t>
  </si>
  <si>
    <t>54021</t>
  </si>
  <si>
    <t>54023</t>
  </si>
  <si>
    <t>48325</t>
  </si>
  <si>
    <t>54029</t>
  </si>
  <si>
    <t>53075</t>
  </si>
  <si>
    <t>54033</t>
  </si>
  <si>
    <t>54035</t>
  </si>
  <si>
    <t>54039</t>
  </si>
  <si>
    <t>54041</t>
  </si>
  <si>
    <t>54043</t>
  </si>
  <si>
    <t>54051</t>
  </si>
  <si>
    <t>54055</t>
  </si>
  <si>
    <t>54057</t>
  </si>
  <si>
    <t>54027</t>
  </si>
  <si>
    <t>53007</t>
  </si>
  <si>
    <t>51139</t>
  </si>
  <si>
    <t>51157</t>
  </si>
  <si>
    <t>51159</t>
  </si>
  <si>
    <t>51161</t>
  </si>
  <si>
    <t>51175</t>
  </si>
  <si>
    <t>51179</t>
  </si>
  <si>
    <t>51187</t>
  </si>
  <si>
    <t>51195</t>
  </si>
  <si>
    <t>54005</t>
  </si>
  <si>
    <t>54001</t>
  </si>
  <si>
    <t>53013</t>
  </si>
  <si>
    <t>53019</t>
  </si>
  <si>
    <t>53023</t>
  </si>
  <si>
    <t>53035</t>
  </si>
  <si>
    <t>53045</t>
  </si>
  <si>
    <t>53051</t>
  </si>
  <si>
    <t>53055</t>
  </si>
  <si>
    <t>53071</t>
  </si>
  <si>
    <t>54067</t>
  </si>
  <si>
    <t>51199</t>
  </si>
  <si>
    <t>56027</t>
  </si>
  <si>
    <t>54061</t>
  </si>
  <si>
    <t>56003</t>
  </si>
  <si>
    <t>56005</t>
  </si>
  <si>
    <t>56009</t>
  </si>
  <si>
    <t>56011</t>
  </si>
  <si>
    <t>56013</t>
  </si>
  <si>
    <t>56015</t>
  </si>
  <si>
    <t>55085</t>
  </si>
  <si>
    <t>55079</t>
  </si>
  <si>
    <t>56029</t>
  </si>
  <si>
    <t>56031</t>
  </si>
  <si>
    <t>56035</t>
  </si>
  <si>
    <t>56041</t>
  </si>
  <si>
    <t>29211</t>
  </si>
  <si>
    <t>05039</t>
  </si>
  <si>
    <t>56021</t>
  </si>
  <si>
    <t>54093</t>
  </si>
  <si>
    <t>51111</t>
  </si>
  <si>
    <t>54069</t>
  </si>
  <si>
    <t>54071</t>
  </si>
  <si>
    <t>54073</t>
  </si>
  <si>
    <t>54075</t>
  </si>
  <si>
    <t>54079</t>
  </si>
  <si>
    <t>54081</t>
  </si>
  <si>
    <t>54083</t>
  </si>
  <si>
    <t>54085</t>
  </si>
  <si>
    <t>54087</t>
  </si>
  <si>
    <t>54091</t>
  </si>
  <si>
    <t>54065</t>
  </si>
  <si>
    <t>54095</t>
  </si>
  <si>
    <t>54097</t>
  </si>
  <si>
    <t>54099</t>
  </si>
  <si>
    <t>54101</t>
  </si>
  <si>
    <t>54103</t>
  </si>
  <si>
    <t>54105</t>
  </si>
  <si>
    <t>54107</t>
  </si>
  <si>
    <t>55037</t>
  </si>
  <si>
    <t>55051</t>
  </si>
  <si>
    <t>54089</t>
  </si>
  <si>
    <t>48437</t>
  </si>
  <si>
    <t>48469</t>
  </si>
  <si>
    <t>48413</t>
  </si>
  <si>
    <t>48415</t>
  </si>
  <si>
    <t>48417</t>
  </si>
  <si>
    <t>48419</t>
  </si>
  <si>
    <t>48421</t>
  </si>
  <si>
    <t>48425</t>
  </si>
  <si>
    <t>48427</t>
  </si>
  <si>
    <t>48409</t>
  </si>
  <si>
    <t>48435</t>
  </si>
  <si>
    <t>48407</t>
  </si>
  <si>
    <t>48441</t>
  </si>
  <si>
    <t>48453</t>
  </si>
  <si>
    <t>48457</t>
  </si>
  <si>
    <t>48461</t>
  </si>
  <si>
    <t>48463</t>
  </si>
  <si>
    <t>51127</t>
  </si>
  <si>
    <t>48433</t>
  </si>
  <si>
    <t>48361</t>
  </si>
  <si>
    <t>53043</t>
  </si>
  <si>
    <t>48331</t>
  </si>
  <si>
    <t>48335</t>
  </si>
  <si>
    <t>48339</t>
  </si>
  <si>
    <t>48343</t>
  </si>
  <si>
    <t>48349</t>
  </si>
  <si>
    <t>48351</t>
  </si>
  <si>
    <t>48353</t>
  </si>
  <si>
    <t>48355</t>
  </si>
  <si>
    <t>48411</t>
  </si>
  <si>
    <t>48471</t>
  </si>
  <si>
    <t>48371</t>
  </si>
  <si>
    <t>48373</t>
  </si>
  <si>
    <t>48375</t>
  </si>
  <si>
    <t>48381</t>
  </si>
  <si>
    <t>48391</t>
  </si>
  <si>
    <t>48395</t>
  </si>
  <si>
    <t>48403</t>
  </si>
  <si>
    <t>48405</t>
  </si>
  <si>
    <t>51081</t>
  </si>
  <si>
    <t>48465</t>
  </si>
  <si>
    <t>51027</t>
  </si>
  <si>
    <t>51029</t>
  </si>
  <si>
    <t>51033</t>
  </si>
  <si>
    <t>51045</t>
  </si>
  <si>
    <t>51051</t>
  </si>
  <si>
    <t>51059</t>
  </si>
  <si>
    <t>51065</t>
  </si>
  <si>
    <t>51073</t>
  </si>
  <si>
    <t>51009</t>
  </si>
  <si>
    <t>51079</t>
  </si>
  <si>
    <t>51005</t>
  </si>
  <si>
    <t>51083</t>
  </si>
  <si>
    <t>51087</t>
  </si>
  <si>
    <t>51089</t>
  </si>
  <si>
    <t>51091</t>
  </si>
  <si>
    <t>51093</t>
  </si>
  <si>
    <t>51095</t>
  </si>
  <si>
    <t>51105</t>
  </si>
  <si>
    <t>51107</t>
  </si>
  <si>
    <t>48327</t>
  </si>
  <si>
    <t>51075</t>
  </si>
  <si>
    <t>49007</t>
  </si>
  <si>
    <t>48475</t>
  </si>
  <si>
    <t>48479</t>
  </si>
  <si>
    <t>48481</t>
  </si>
  <si>
    <t>48483</t>
  </si>
  <si>
    <t>48485</t>
  </si>
  <si>
    <t>48487</t>
  </si>
  <si>
    <t>48489</t>
  </si>
  <si>
    <t>48491</t>
  </si>
  <si>
    <t>48503</t>
  </si>
  <si>
    <t>51017</t>
  </si>
  <si>
    <t>48507</t>
  </si>
  <si>
    <t>51125</t>
  </si>
  <si>
    <t>49017</t>
  </si>
  <si>
    <t>49023</t>
  </si>
  <si>
    <t>49025</t>
  </si>
  <si>
    <t>49037</t>
  </si>
  <si>
    <t>49045</t>
  </si>
  <si>
    <t>49053</t>
  </si>
  <si>
    <t>51001</t>
  </si>
  <si>
    <t>34035</t>
  </si>
  <si>
    <t>33003</t>
  </si>
  <si>
    <t>34009</t>
  </si>
  <si>
    <t>34011</t>
  </si>
  <si>
    <t>34015</t>
  </si>
  <si>
    <t>34019</t>
  </si>
  <si>
    <t>34021</t>
  </si>
  <si>
    <t>34023</t>
  </si>
  <si>
    <t>34025</t>
  </si>
  <si>
    <t>34027</t>
  </si>
  <si>
    <t>37125</t>
  </si>
  <si>
    <t>34031</t>
  </si>
  <si>
    <t>35011</t>
  </si>
  <si>
    <t>35017</t>
  </si>
  <si>
    <t>35019</t>
  </si>
  <si>
    <t>35021</t>
  </si>
  <si>
    <t>35027</t>
  </si>
  <si>
    <t>34029</t>
  </si>
  <si>
    <t>31161</t>
  </si>
  <si>
    <t>31125</t>
  </si>
  <si>
    <t>31127</t>
  </si>
  <si>
    <t>31129</t>
  </si>
  <si>
    <t>31133</t>
  </si>
  <si>
    <t>31135</t>
  </si>
  <si>
    <t>31137</t>
  </si>
  <si>
    <t>31143</t>
  </si>
  <si>
    <t>31145</t>
  </si>
  <si>
    <t>31149</t>
  </si>
  <si>
    <t>31151</t>
  </si>
  <si>
    <t>33001</t>
  </si>
  <si>
    <t>31157</t>
  </si>
  <si>
    <t>32033</t>
  </si>
  <si>
    <t>31165</t>
  </si>
  <si>
    <t>31169</t>
  </si>
  <si>
    <t>31171</t>
  </si>
  <si>
    <t>31175</t>
  </si>
  <si>
    <t>31181</t>
  </si>
  <si>
    <t>31185</t>
  </si>
  <si>
    <t>32007</t>
  </si>
  <si>
    <t>35039</t>
  </si>
  <si>
    <t>31153</t>
  </si>
  <si>
    <t>37093</t>
  </si>
  <si>
    <t>35035</t>
  </si>
  <si>
    <t>37049</t>
  </si>
  <si>
    <t>37061</t>
  </si>
  <si>
    <t>37063</t>
  </si>
  <si>
    <t>37065</t>
  </si>
  <si>
    <t>37067</t>
  </si>
  <si>
    <t>37069</t>
  </si>
  <si>
    <t>37073</t>
  </si>
  <si>
    <t>37075</t>
  </si>
  <si>
    <t>37079</t>
  </si>
  <si>
    <t>37045</t>
  </si>
  <si>
    <t>37085</t>
  </si>
  <si>
    <t>37043</t>
  </si>
  <si>
    <t>37095</t>
  </si>
  <si>
    <t>37101</t>
  </si>
  <si>
    <t>37105</t>
  </si>
  <si>
    <t>37107</t>
  </si>
  <si>
    <t>37111</t>
  </si>
  <si>
    <t>37113</t>
  </si>
  <si>
    <t>37115</t>
  </si>
  <si>
    <t>37117</t>
  </si>
  <si>
    <t>37123</t>
  </si>
  <si>
    <t>37083</t>
  </si>
  <si>
    <t>37007</t>
  </si>
  <si>
    <t>31117</t>
  </si>
  <si>
    <t>35045</t>
  </si>
  <si>
    <t>35047</t>
  </si>
  <si>
    <t>35057</t>
  </si>
  <si>
    <t>36079</t>
  </si>
  <si>
    <t>36093</t>
  </si>
  <si>
    <t>36103</t>
  </si>
  <si>
    <t>37047</t>
  </si>
  <si>
    <t>36119</t>
  </si>
  <si>
    <t>37009</t>
  </si>
  <si>
    <t>37011</t>
  </si>
  <si>
    <t>37017</t>
  </si>
  <si>
    <t>37019</t>
  </si>
  <si>
    <t>37023</t>
  </si>
  <si>
    <t>37025</t>
  </si>
  <si>
    <t>37031</t>
  </si>
  <si>
    <t>37033</t>
  </si>
  <si>
    <t>37039</t>
  </si>
  <si>
    <t>37041</t>
  </si>
  <si>
    <t>30095</t>
  </si>
  <si>
    <t>30051</t>
  </si>
  <si>
    <t>30053</t>
  </si>
  <si>
    <t>30055</t>
  </si>
  <si>
    <t>30057</t>
  </si>
  <si>
    <t>30063</t>
  </si>
  <si>
    <t>30079</t>
  </si>
  <si>
    <t>30083</t>
  </si>
  <si>
    <t>30085</t>
  </si>
  <si>
    <t>31123</t>
  </si>
  <si>
    <t>30065</t>
  </si>
  <si>
    <t>30011</t>
  </si>
  <si>
    <t>29219</t>
  </si>
  <si>
    <t>29213</t>
  </si>
  <si>
    <t>29221</t>
  </si>
  <si>
    <t>53047</t>
  </si>
  <si>
    <t>46031</t>
  </si>
  <si>
    <t>29223</t>
  </si>
  <si>
    <t>29227</t>
  </si>
  <si>
    <t>30003</t>
  </si>
  <si>
    <t>30043</t>
  </si>
  <si>
    <t>30009</t>
  </si>
  <si>
    <t>30097</t>
  </si>
  <si>
    <t>30015</t>
  </si>
  <si>
    <t>30017</t>
  </si>
  <si>
    <t>30019</t>
  </si>
  <si>
    <t>31081</t>
  </si>
  <si>
    <t>31055</t>
  </si>
  <si>
    <t>31057</t>
  </si>
  <si>
    <t>31061</t>
  </si>
  <si>
    <t>31063</t>
  </si>
  <si>
    <t>31065</t>
  </si>
  <si>
    <t>31069</t>
  </si>
  <si>
    <t>31071</t>
  </si>
  <si>
    <t>31073</t>
  </si>
  <si>
    <t>31079</t>
  </si>
  <si>
    <t>31047</t>
  </si>
  <si>
    <t>31083</t>
  </si>
  <si>
    <t>31085</t>
  </si>
  <si>
    <t>31091</t>
  </si>
  <si>
    <t>31097</t>
  </si>
  <si>
    <t>31101</t>
  </si>
  <si>
    <t>31105</t>
  </si>
  <si>
    <t>31113</t>
  </si>
  <si>
    <t>31115</t>
  </si>
  <si>
    <t>31059</t>
  </si>
  <si>
    <t>31077</t>
  </si>
  <si>
    <t>31017</t>
  </si>
  <si>
    <t>30103</t>
  </si>
  <si>
    <t>30105</t>
  </si>
  <si>
    <t>30109</t>
  </si>
  <si>
    <t>31001</t>
  </si>
  <si>
    <t>31005</t>
  </si>
  <si>
    <t>31007</t>
  </si>
  <si>
    <t>31009</t>
  </si>
  <si>
    <t>31051</t>
  </si>
  <si>
    <t>31015</t>
  </si>
  <si>
    <t>31121</t>
  </si>
  <si>
    <t>31021</t>
  </si>
  <si>
    <t>31023</t>
  </si>
  <si>
    <t>31025</t>
  </si>
  <si>
    <t>31029</t>
  </si>
  <si>
    <t>31031</t>
  </si>
  <si>
    <t>31033</t>
  </si>
  <si>
    <t>31035</t>
  </si>
  <si>
    <t>31037</t>
  </si>
  <si>
    <t>31043</t>
  </si>
  <si>
    <t>31045</t>
  </si>
  <si>
    <t>31013</t>
  </si>
  <si>
    <t>41041</t>
  </si>
  <si>
    <t>40153</t>
  </si>
  <si>
    <t>41009</t>
  </si>
  <si>
    <t>41013</t>
  </si>
  <si>
    <t>41015</t>
  </si>
  <si>
    <t>41019</t>
  </si>
  <si>
    <t>41023</t>
  </si>
  <si>
    <t>41025</t>
  </si>
  <si>
    <t>41027</t>
  </si>
  <si>
    <t>40061</t>
  </si>
  <si>
    <t>41037</t>
  </si>
  <si>
    <t>40147</t>
  </si>
  <si>
    <t>41049</t>
  </si>
  <si>
    <t>41051</t>
  </si>
  <si>
    <t>41055</t>
  </si>
  <si>
    <t>41059</t>
  </si>
  <si>
    <t>41061</t>
  </si>
  <si>
    <t>41063</t>
  </si>
  <si>
    <t>41065</t>
  </si>
  <si>
    <t>41069</t>
  </si>
  <si>
    <t>42003</t>
  </si>
  <si>
    <t>42023</t>
  </si>
  <si>
    <t>41031</t>
  </si>
  <si>
    <t>40107</t>
  </si>
  <si>
    <t>40063</t>
  </si>
  <si>
    <t>40065</t>
  </si>
  <si>
    <t>40069</t>
  </si>
  <si>
    <t>40071</t>
  </si>
  <si>
    <t>40075</t>
  </si>
  <si>
    <t>40077</t>
  </si>
  <si>
    <t>40079</t>
  </si>
  <si>
    <t>40083</t>
  </si>
  <si>
    <t>40085</t>
  </si>
  <si>
    <t>40091</t>
  </si>
  <si>
    <t>40151</t>
  </si>
  <si>
    <t>40105</t>
  </si>
  <si>
    <t>40149</t>
  </si>
  <si>
    <t>40109</t>
  </si>
  <si>
    <t>40111</t>
  </si>
  <si>
    <t>40117</t>
  </si>
  <si>
    <t>40121</t>
  </si>
  <si>
    <t>40127</t>
  </si>
  <si>
    <t>40133</t>
  </si>
  <si>
    <t>40135</t>
  </si>
  <si>
    <t>40139</t>
  </si>
  <si>
    <t>40143</t>
  </si>
  <si>
    <t>40103</t>
  </si>
  <si>
    <t>45073</t>
  </si>
  <si>
    <t>42025</t>
  </si>
  <si>
    <t>45045</t>
  </si>
  <si>
    <t>45047</t>
  </si>
  <si>
    <t>45049</t>
  </si>
  <si>
    <t>45051</t>
  </si>
  <si>
    <t>45053</t>
  </si>
  <si>
    <t>45055</t>
  </si>
  <si>
    <t>45057</t>
  </si>
  <si>
    <t>45063</t>
  </si>
  <si>
    <t>45065</t>
  </si>
  <si>
    <t>45041</t>
  </si>
  <si>
    <t>45069</t>
  </si>
  <si>
    <t>45039</t>
  </si>
  <si>
    <t>45077</t>
  </si>
  <si>
    <t>45079</t>
  </si>
  <si>
    <t>45085</t>
  </si>
  <si>
    <t>45087</t>
  </si>
  <si>
    <t>45089</t>
  </si>
  <si>
    <t>37127</t>
  </si>
  <si>
    <t>46017</t>
  </si>
  <si>
    <t>45091</t>
  </si>
  <si>
    <t>45067</t>
  </si>
  <si>
    <t>45015</t>
  </si>
  <si>
    <t>44001</t>
  </si>
  <si>
    <t>42089</t>
  </si>
  <si>
    <t>42103</t>
  </si>
  <si>
    <t>44003</t>
  </si>
  <si>
    <t>46007</t>
  </si>
  <si>
    <t>44009</t>
  </si>
  <si>
    <t>45001</t>
  </si>
  <si>
    <t>45003</t>
  </si>
  <si>
    <t>45043</t>
  </si>
  <si>
    <t>45011</t>
  </si>
  <si>
    <t>42045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</si>
  <si>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</si>
  <si>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</si>
  <si>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</si>
  <si>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</si>
  <si>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</si>
  <si>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</si>
  <si>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</si>
  <si>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</si>
  <si>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45035</t>
  </si>
  <si>
    <t>45037</t>
  </si>
  <si>
    <t>45005</t>
  </si>
  <si>
    <t>38033</t>
  </si>
  <si>
    <t>38069</t>
  </si>
  <si>
    <t>38009</t>
  </si>
  <si>
    <t>38011</t>
  </si>
  <si>
    <t>38015</t>
  </si>
  <si>
    <t>38017</t>
  </si>
  <si>
    <t>38021</t>
  </si>
  <si>
    <t>38025</t>
  </si>
  <si>
    <t>38005</t>
  </si>
  <si>
    <t>38001</t>
  </si>
  <si>
    <t>38035</t>
  </si>
  <si>
    <t>38043</t>
  </si>
  <si>
    <t>38047</t>
  </si>
  <si>
    <t>38049</t>
  </si>
  <si>
    <t>38053</t>
  </si>
  <si>
    <t>38055</t>
  </si>
  <si>
    <t>38057</t>
  </si>
  <si>
    <t>38061</t>
  </si>
  <si>
    <t>38063</t>
  </si>
  <si>
    <t>38027</t>
  </si>
  <si>
    <t>37163</t>
  </si>
  <si>
    <t>37137</t>
  </si>
  <si>
    <t>37139</t>
  </si>
  <si>
    <t>37133</t>
  </si>
  <si>
    <t>37141</t>
  </si>
  <si>
    <t>40059</t>
  </si>
  <si>
    <t>37143</t>
  </si>
  <si>
    <t>37145</t>
  </si>
  <si>
    <t>37149</t>
  </si>
  <si>
    <t>37153</t>
  </si>
  <si>
    <t>38007</t>
  </si>
  <si>
    <t>37161</t>
  </si>
  <si>
    <t>38003</t>
  </si>
  <si>
    <t>37165</t>
  </si>
  <si>
    <t>37167</t>
  </si>
  <si>
    <t>37169</t>
  </si>
  <si>
    <t>37173</t>
  </si>
  <si>
    <t>37175</t>
  </si>
  <si>
    <t>37179</t>
  </si>
  <si>
    <t>37183</t>
  </si>
  <si>
    <t>37185</t>
  </si>
  <si>
    <t>37189</t>
  </si>
  <si>
    <t>37191</t>
  </si>
  <si>
    <t>37195</t>
  </si>
  <si>
    <t>37155</t>
  </si>
  <si>
    <t>40011</t>
  </si>
  <si>
    <t>39095</t>
  </si>
  <si>
    <t>37131</t>
  </si>
  <si>
    <t>39121</t>
  </si>
  <si>
    <t>39123</t>
  </si>
  <si>
    <t>39125</t>
  </si>
  <si>
    <t>39153</t>
  </si>
  <si>
    <t>39165</t>
  </si>
  <si>
    <t>40003</t>
  </si>
  <si>
    <t>40005</t>
  </si>
  <si>
    <t>39087</t>
  </si>
  <si>
    <t>40009</t>
  </si>
  <si>
    <t>39145</t>
  </si>
  <si>
    <t>40015</t>
  </si>
  <si>
    <t>40019</t>
  </si>
  <si>
    <t>38071</t>
  </si>
  <si>
    <t>37199</t>
  </si>
  <si>
    <t>40055</t>
  </si>
  <si>
    <t>40023</t>
  </si>
  <si>
    <t>40053</t>
  </si>
  <si>
    <t>40027</t>
  </si>
  <si>
    <t>40043</t>
  </si>
  <si>
    <t>40033</t>
  </si>
  <si>
    <t>40007</t>
  </si>
  <si>
    <t>38103</t>
  </si>
  <si>
    <t>38079</t>
  </si>
  <si>
    <t>38081</t>
  </si>
  <si>
    <t>38083</t>
  </si>
  <si>
    <t>38085</t>
  </si>
  <si>
    <t>38075</t>
  </si>
  <si>
    <t>39163</t>
  </si>
  <si>
    <t>39085</t>
  </si>
  <si>
    <t>38087</t>
  </si>
  <si>
    <t>38091</t>
  </si>
  <si>
    <t>38095</t>
  </si>
  <si>
    <t>38077</t>
  </si>
  <si>
    <t>38101</t>
  </si>
  <si>
    <t>38105</t>
  </si>
  <si>
    <t>39073</t>
  </si>
  <si>
    <t>39025</t>
  </si>
  <si>
    <t>39027</t>
  </si>
  <si>
    <t>39047</t>
  </si>
  <si>
    <t>39049</t>
  </si>
  <si>
    <t>39061</t>
  </si>
  <si>
    <t>39079</t>
  </si>
  <si>
    <t>38099</t>
  </si>
  <si>
    <t>38073</t>
  </si>
  <si>
    <t>28005</t>
  </si>
  <si>
    <t>20011</t>
  </si>
  <si>
    <t>37005</t>
  </si>
  <si>
    <t>39055</t>
  </si>
  <si>
    <t>20009</t>
  </si>
  <si>
    <t>20007</t>
  </si>
  <si>
    <t>28085</t>
  </si>
  <si>
    <t>20005</t>
  </si>
  <si>
    <t>20001</t>
  </si>
  <si>
    <t>28091</t>
  </si>
  <si>
    <t>20013</t>
  </si>
  <si>
    <t>20043</t>
  </si>
  <si>
    <t>19191</t>
  </si>
  <si>
    <t>20003</t>
  </si>
  <si>
    <t>20015</t>
  </si>
  <si>
    <t>27173</t>
  </si>
  <si>
    <t>20017</t>
  </si>
  <si>
    <t>20027</t>
  </si>
  <si>
    <t>27171</t>
  </si>
  <si>
    <t>39053</t>
  </si>
  <si>
    <t>20035</t>
  </si>
  <si>
    <t>20037</t>
  </si>
  <si>
    <t>39057</t>
  </si>
  <si>
    <t>37003</t>
  </si>
  <si>
    <t>27165</t>
  </si>
  <si>
    <t>20045</t>
  </si>
  <si>
    <t>20051</t>
  </si>
  <si>
    <t>27169</t>
  </si>
  <si>
    <t>19149</t>
  </si>
  <si>
    <t>19123</t>
  </si>
  <si>
    <t>39065</t>
  </si>
  <si>
    <t>19125</t>
  </si>
  <si>
    <t>29013</t>
  </si>
  <si>
    <t>19127</t>
  </si>
  <si>
    <t>19131</t>
  </si>
  <si>
    <t>29009</t>
  </si>
  <si>
    <t>19135</t>
  </si>
  <si>
    <t>19139</t>
  </si>
  <si>
    <t>29007</t>
  </si>
  <si>
    <t>39063</t>
  </si>
  <si>
    <t>19141</t>
  </si>
  <si>
    <t>39059</t>
  </si>
  <si>
    <t>29003</t>
  </si>
  <si>
    <t>28105</t>
  </si>
  <si>
    <t>19157</t>
  </si>
  <si>
    <t>28147</t>
  </si>
  <si>
    <t>19161</t>
  </si>
  <si>
    <t>39045</t>
  </si>
  <si>
    <t>19163</t>
  </si>
  <si>
    <t>39051</t>
  </si>
  <si>
    <t>19167</t>
  </si>
  <si>
    <t>28137</t>
  </si>
  <si>
    <t>19169</t>
  </si>
  <si>
    <t>19171</t>
  </si>
  <si>
    <t>28113</t>
  </si>
  <si>
    <t>19177</t>
  </si>
  <si>
    <t>19183</t>
  </si>
  <si>
    <t>19143</t>
  </si>
  <si>
    <t>27137</t>
  </si>
  <si>
    <t>20097</t>
  </si>
  <si>
    <t>20099</t>
  </si>
  <si>
    <t>27143</t>
  </si>
  <si>
    <t>20103</t>
  </si>
  <si>
    <t>20107</t>
  </si>
  <si>
    <t>39039</t>
  </si>
  <si>
    <t>27141</t>
  </si>
  <si>
    <t>20111</t>
  </si>
  <si>
    <t>27139</t>
  </si>
  <si>
    <t>20113</t>
  </si>
  <si>
    <t>37035</t>
  </si>
  <si>
    <t>20117</t>
  </si>
  <si>
    <t>20093</t>
  </si>
  <si>
    <t>39037</t>
  </si>
  <si>
    <t>20121</t>
  </si>
  <si>
    <t>27135</t>
  </si>
  <si>
    <t>20125</t>
  </si>
  <si>
    <t>20127</t>
  </si>
  <si>
    <t>27133</t>
  </si>
  <si>
    <t>20131</t>
  </si>
  <si>
    <t>20133</t>
  </si>
  <si>
    <t>39033</t>
  </si>
  <si>
    <t>27131</t>
  </si>
  <si>
    <t>20145</t>
  </si>
  <si>
    <t>20149</t>
  </si>
  <si>
    <t>20115</t>
  </si>
  <si>
    <t>20079</t>
  </si>
  <si>
    <t>20059</t>
  </si>
  <si>
    <t>37021</t>
  </si>
  <si>
    <t>20061</t>
  </si>
  <si>
    <t>20063</t>
  </si>
  <si>
    <t>27161</t>
  </si>
  <si>
    <t>20065</t>
  </si>
  <si>
    <t>29015</t>
  </si>
  <si>
    <t>27159</t>
  </si>
  <si>
    <t>29031</t>
  </si>
  <si>
    <t>20069</t>
  </si>
  <si>
    <t>27157</t>
  </si>
  <si>
    <t>20073</t>
  </si>
  <si>
    <t>27145</t>
  </si>
  <si>
    <t>37027</t>
  </si>
  <si>
    <t>27163</t>
  </si>
  <si>
    <t>39041</t>
  </si>
  <si>
    <t>27147</t>
  </si>
  <si>
    <t>20091</t>
  </si>
  <si>
    <t>20089</t>
  </si>
  <si>
    <t>20075</t>
  </si>
  <si>
    <t>20087</t>
  </si>
  <si>
    <t>27153</t>
  </si>
  <si>
    <t>20085</t>
  </si>
  <si>
    <t>20083</t>
  </si>
  <si>
    <t>27151</t>
  </si>
  <si>
    <t>39043</t>
  </si>
  <si>
    <t>20095</t>
  </si>
  <si>
    <t>27149</t>
  </si>
  <si>
    <t>26139</t>
  </si>
  <si>
    <t>18163</t>
  </si>
  <si>
    <t>29135</t>
  </si>
  <si>
    <t>18117</t>
  </si>
  <si>
    <t>18121</t>
  </si>
  <si>
    <t>36115</t>
  </si>
  <si>
    <t>39091</t>
  </si>
  <si>
    <t>18123</t>
  </si>
  <si>
    <t>29127</t>
  </si>
  <si>
    <t>18127</t>
  </si>
  <si>
    <t>18129</t>
  </si>
  <si>
    <t>29119</t>
  </si>
  <si>
    <t>18131</t>
  </si>
  <si>
    <t>18103</t>
  </si>
  <si>
    <t>29113</t>
  </si>
  <si>
    <t>29141</t>
  </si>
  <si>
    <t>39089</t>
  </si>
  <si>
    <t>18139</t>
  </si>
  <si>
    <t>29109</t>
  </si>
  <si>
    <t>18141</t>
  </si>
  <si>
    <t>18145</t>
  </si>
  <si>
    <t>29107</t>
  </si>
  <si>
    <t>18147</t>
  </si>
  <si>
    <t>18151</t>
  </si>
  <si>
    <t>29105</t>
  </si>
  <si>
    <t>39083</t>
  </si>
  <si>
    <t>18155</t>
  </si>
  <si>
    <t>36117</t>
  </si>
  <si>
    <t>19105</t>
  </si>
  <si>
    <t>36111</t>
  </si>
  <si>
    <t>18055</t>
  </si>
  <si>
    <t>29167</t>
  </si>
  <si>
    <t>18061</t>
  </si>
  <si>
    <t>18063</t>
  </si>
  <si>
    <t>29159</t>
  </si>
  <si>
    <t>18065</t>
  </si>
  <si>
    <t>39099</t>
  </si>
  <si>
    <t>18067</t>
  </si>
  <si>
    <t>29157</t>
  </si>
  <si>
    <t>18069</t>
  </si>
  <si>
    <t>18071</t>
  </si>
  <si>
    <t>18113</t>
  </si>
  <si>
    <t>18075</t>
  </si>
  <si>
    <t>29103</t>
  </si>
  <si>
    <t>18077</t>
  </si>
  <si>
    <t>39097</t>
  </si>
  <si>
    <t>18081</t>
  </si>
  <si>
    <t>29151</t>
  </si>
  <si>
    <t>18085</t>
  </si>
  <si>
    <t>18087</t>
  </si>
  <si>
    <t>29149</t>
  </si>
  <si>
    <t>18089</t>
  </si>
  <si>
    <t>18091</t>
  </si>
  <si>
    <t>29145</t>
  </si>
  <si>
    <t>18093</t>
  </si>
  <si>
    <t>39093</t>
  </si>
  <si>
    <t>18099</t>
  </si>
  <si>
    <t>29153</t>
  </si>
  <si>
    <t>29043</t>
  </si>
  <si>
    <t>18161</t>
  </si>
  <si>
    <t>29067</t>
  </si>
  <si>
    <t>39071</t>
  </si>
  <si>
    <t>19051</t>
  </si>
  <si>
    <t>19055</t>
  </si>
  <si>
    <t>29059</t>
  </si>
  <si>
    <t>19061</t>
  </si>
  <si>
    <t>36123</t>
  </si>
  <si>
    <t>19065</t>
  </si>
  <si>
    <t>19067</t>
  </si>
  <si>
    <t>29057</t>
  </si>
  <si>
    <t>19075</t>
  </si>
  <si>
    <t>19045</t>
  </si>
  <si>
    <t>19089</t>
  </si>
  <si>
    <t>29071</t>
  </si>
  <si>
    <t>19095</t>
  </si>
  <si>
    <t>19097</t>
  </si>
  <si>
    <t>29037</t>
  </si>
  <si>
    <t>19099</t>
  </si>
  <si>
    <t>19103</t>
  </si>
  <si>
    <t>20179</t>
  </si>
  <si>
    <t>39067</t>
  </si>
  <si>
    <t>27129</t>
  </si>
  <si>
    <t>19109</t>
  </si>
  <si>
    <t>29029</t>
  </si>
  <si>
    <t>19111</t>
  </si>
  <si>
    <t>19113</t>
  </si>
  <si>
    <t>37001</t>
  </si>
  <si>
    <t>39069</t>
  </si>
  <si>
    <t>19011</t>
  </si>
  <si>
    <t>18169</t>
  </si>
  <si>
    <t>18173</t>
  </si>
  <si>
    <t>29101</t>
  </si>
  <si>
    <t>18175</t>
  </si>
  <si>
    <t>39081</t>
  </si>
  <si>
    <t>18177</t>
  </si>
  <si>
    <t>29099</t>
  </si>
  <si>
    <t>18179</t>
  </si>
  <si>
    <t>18181</t>
  </si>
  <si>
    <t>29097</t>
  </si>
  <si>
    <t>18183</t>
  </si>
  <si>
    <t>19005</t>
  </si>
  <si>
    <t>19047</t>
  </si>
  <si>
    <t>39077</t>
  </si>
  <si>
    <t>19119</t>
  </si>
  <si>
    <t>19013</t>
  </si>
  <si>
    <t>36121</t>
  </si>
  <si>
    <t>19017</t>
  </si>
  <si>
    <t>29085</t>
  </si>
  <si>
    <t>19019</t>
  </si>
  <si>
    <t>19023</t>
  </si>
  <si>
    <t>29083</t>
  </si>
  <si>
    <t>19031</t>
  </si>
  <si>
    <t>39075</t>
  </si>
  <si>
    <t>19035</t>
  </si>
  <si>
    <t>29077</t>
  </si>
  <si>
    <t>19037</t>
  </si>
  <si>
    <t>19043</t>
  </si>
  <si>
    <t>29091</t>
  </si>
  <si>
    <t>26025</t>
  </si>
  <si>
    <t>27013</t>
  </si>
  <si>
    <t>26005</t>
  </si>
  <si>
    <t>27029</t>
  </si>
  <si>
    <t>26007</t>
  </si>
  <si>
    <t>26009</t>
  </si>
  <si>
    <t>27027</t>
  </si>
  <si>
    <t>26011</t>
  </si>
  <si>
    <t>26015</t>
  </si>
  <si>
    <t>27025</t>
  </si>
  <si>
    <t>26017</t>
  </si>
  <si>
    <t>26021</t>
  </si>
  <si>
    <t>37097</t>
  </si>
  <si>
    <t>27033</t>
  </si>
  <si>
    <t>27023</t>
  </si>
  <si>
    <t>25027</t>
  </si>
  <si>
    <t>26027</t>
  </si>
  <si>
    <t>27021</t>
  </si>
  <si>
    <t>26029</t>
  </si>
  <si>
    <t>26031</t>
  </si>
  <si>
    <t>27019</t>
  </si>
  <si>
    <t>26033</t>
  </si>
  <si>
    <t>26035</t>
  </si>
  <si>
    <t>27017</t>
  </si>
  <si>
    <t>26037</t>
  </si>
  <si>
    <t>26041</t>
  </si>
  <si>
    <t>27015</t>
  </si>
  <si>
    <t>26043</t>
  </si>
  <si>
    <t>27125</t>
  </si>
  <si>
    <t>26023</t>
  </si>
  <si>
    <t>24031</t>
  </si>
  <si>
    <t>24005</t>
  </si>
  <si>
    <t>27049</t>
  </si>
  <si>
    <t>24013</t>
  </si>
  <si>
    <t>37087</t>
  </si>
  <si>
    <t>24015</t>
  </si>
  <si>
    <t>39001</t>
  </si>
  <si>
    <t>27047</t>
  </si>
  <si>
    <t>24021</t>
  </si>
  <si>
    <t>24023</t>
  </si>
  <si>
    <t>27045</t>
  </si>
  <si>
    <t>24025</t>
  </si>
  <si>
    <t>24027</t>
  </si>
  <si>
    <t>26001</t>
  </si>
  <si>
    <t>24029</t>
  </si>
  <si>
    <t>26047</t>
  </si>
  <si>
    <t>27041</t>
  </si>
  <si>
    <t>24035</t>
  </si>
  <si>
    <t>24041</t>
  </si>
  <si>
    <t>27039</t>
  </si>
  <si>
    <t>24043</t>
  </si>
  <si>
    <t>25003</t>
  </si>
  <si>
    <t>27037</t>
  </si>
  <si>
    <t>25005</t>
  </si>
  <si>
    <t>37089</t>
  </si>
  <si>
    <t>25011</t>
  </si>
  <si>
    <t>25013</t>
  </si>
  <si>
    <t>27035</t>
  </si>
  <si>
    <t>25015</t>
  </si>
  <si>
    <t>27043</t>
  </si>
  <si>
    <t>26149</t>
  </si>
  <si>
    <t>26045</t>
  </si>
  <si>
    <t>26103</t>
  </si>
  <si>
    <t>26157</t>
  </si>
  <si>
    <t>26105</t>
  </si>
  <si>
    <t>26107</t>
  </si>
  <si>
    <t>26155</t>
  </si>
  <si>
    <t>26109</t>
  </si>
  <si>
    <t>26111</t>
  </si>
  <si>
    <t>37159</t>
  </si>
  <si>
    <t>26151</t>
  </si>
  <si>
    <t>26113</t>
  </si>
  <si>
    <t>37135</t>
  </si>
  <si>
    <t>37171</t>
  </si>
  <si>
    <t>26117</t>
  </si>
  <si>
    <t>26159</t>
  </si>
  <si>
    <t>26121</t>
  </si>
  <si>
    <t>26147</t>
  </si>
  <si>
    <t>37157</t>
  </si>
  <si>
    <t>26123</t>
  </si>
  <si>
    <t>26127</t>
  </si>
  <si>
    <t>26145</t>
  </si>
  <si>
    <t>26129</t>
  </si>
  <si>
    <t>26131</t>
  </si>
  <si>
    <t>26141</t>
  </si>
  <si>
    <t>26133</t>
  </si>
  <si>
    <t>26135</t>
  </si>
  <si>
    <t>37151</t>
  </si>
  <si>
    <t>26115</t>
  </si>
  <si>
    <t>26069</t>
  </si>
  <si>
    <t>37109</t>
  </si>
  <si>
    <t>26049</t>
  </si>
  <si>
    <t>26051</t>
  </si>
  <si>
    <t>27011</t>
  </si>
  <si>
    <t>26055</t>
  </si>
  <si>
    <t>26057</t>
  </si>
  <si>
    <t>27009</t>
  </si>
  <si>
    <t>26059</t>
  </si>
  <si>
    <t>26063</t>
  </si>
  <si>
    <t>27007</t>
  </si>
  <si>
    <t>37197</t>
  </si>
  <si>
    <t>26065</t>
  </si>
  <si>
    <t>26099</t>
  </si>
  <si>
    <t>27005</t>
  </si>
  <si>
    <t>26073</t>
  </si>
  <si>
    <t>27001</t>
  </si>
  <si>
    <t>26075</t>
  </si>
  <si>
    <t>26077</t>
  </si>
  <si>
    <t>37193</t>
  </si>
  <si>
    <t>37119</t>
  </si>
  <si>
    <t>26081</t>
  </si>
  <si>
    <t>26165</t>
  </si>
  <si>
    <t>26087</t>
  </si>
  <si>
    <t>26091</t>
  </si>
  <si>
    <t>26161</t>
  </si>
  <si>
    <t>26093</t>
  </si>
  <si>
    <t>26097</t>
  </si>
  <si>
    <t>26067</t>
  </si>
  <si>
    <t>21047</t>
  </si>
  <si>
    <t>20209</t>
  </si>
  <si>
    <t>39021</t>
  </si>
  <si>
    <t>27109</t>
  </si>
  <si>
    <t>21001</t>
  </si>
  <si>
    <t>21005</t>
  </si>
  <si>
    <t>27107</t>
  </si>
  <si>
    <t>21009</t>
  </si>
  <si>
    <t>21023</t>
  </si>
  <si>
    <t>27105</t>
  </si>
  <si>
    <t>21035</t>
  </si>
  <si>
    <t>39019</t>
  </si>
  <si>
    <t>27111</t>
  </si>
  <si>
    <t>37059</t>
  </si>
  <si>
    <t>27103</t>
  </si>
  <si>
    <t>21069</t>
  </si>
  <si>
    <t>27101</t>
  </si>
  <si>
    <t>21079</t>
  </si>
  <si>
    <t>21083</t>
  </si>
  <si>
    <t>39017</t>
  </si>
  <si>
    <t>27099</t>
  </si>
  <si>
    <t>21085</t>
  </si>
  <si>
    <t>21087</t>
  </si>
  <si>
    <t>27097</t>
  </si>
  <si>
    <t>21093</t>
  </si>
  <si>
    <t>21099</t>
  </si>
  <si>
    <t>21045</t>
  </si>
  <si>
    <t>27119</t>
  </si>
  <si>
    <t>20161</t>
  </si>
  <si>
    <t>24011</t>
  </si>
  <si>
    <t>37037</t>
  </si>
  <si>
    <t>27127</t>
  </si>
  <si>
    <t>39031</t>
  </si>
  <si>
    <t>20169</t>
  </si>
  <si>
    <t>20173</t>
  </si>
  <si>
    <t>29199</t>
  </si>
  <si>
    <t>18135</t>
  </si>
  <si>
    <t>27121</t>
  </si>
  <si>
    <t>20181</t>
  </si>
  <si>
    <t>20205</t>
  </si>
  <si>
    <t>39029</t>
  </si>
  <si>
    <t>39015</t>
  </si>
  <si>
    <t>27117</t>
  </si>
  <si>
    <t>20191</t>
  </si>
  <si>
    <t>27115</t>
  </si>
  <si>
    <t>20193</t>
  </si>
  <si>
    <t>37057</t>
  </si>
  <si>
    <t>39023</t>
  </si>
  <si>
    <t>20197</t>
  </si>
  <si>
    <t>20199</t>
  </si>
  <si>
    <t>27113</t>
  </si>
  <si>
    <t>20201</t>
  </si>
  <si>
    <t>20183</t>
  </si>
  <si>
    <t>37081</t>
  </si>
  <si>
    <t>21227</t>
  </si>
  <si>
    <t>21229</t>
  </si>
  <si>
    <t>27073</t>
  </si>
  <si>
    <t>22031</t>
  </si>
  <si>
    <t>22091</t>
  </si>
  <si>
    <t>27067</t>
  </si>
  <si>
    <t>22105</t>
  </si>
  <si>
    <t>39007</t>
  </si>
  <si>
    <t>22117</t>
  </si>
  <si>
    <t>27065</t>
  </si>
  <si>
    <t>23003</t>
  </si>
  <si>
    <t>27095</t>
  </si>
  <si>
    <t>23005</t>
  </si>
  <si>
    <t>21219</t>
  </si>
  <si>
    <t>39005</t>
  </si>
  <si>
    <t>27057</t>
  </si>
  <si>
    <t>27055</t>
  </si>
  <si>
    <t>23019</t>
  </si>
  <si>
    <t>23021</t>
  </si>
  <si>
    <t>27053</t>
  </si>
  <si>
    <t>39003</t>
  </si>
  <si>
    <t>20155</t>
  </si>
  <si>
    <t>27059</t>
  </si>
  <si>
    <t>21171</t>
  </si>
  <si>
    <t>27051</t>
  </si>
  <si>
    <t>21123</t>
  </si>
  <si>
    <t>27093</t>
  </si>
  <si>
    <t>21135</t>
  </si>
  <si>
    <t>37071</t>
  </si>
  <si>
    <t>21137</t>
  </si>
  <si>
    <t>21141</t>
  </si>
  <si>
    <t>27091</t>
  </si>
  <si>
    <t>21155</t>
  </si>
  <si>
    <t>21161</t>
  </si>
  <si>
    <t>39013</t>
  </si>
  <si>
    <t>27089</t>
  </si>
  <si>
    <t>21167</t>
  </si>
  <si>
    <t>27079</t>
  </si>
  <si>
    <t>27083</t>
  </si>
  <si>
    <t>21103</t>
  </si>
  <si>
    <t>21217</t>
  </si>
  <si>
    <t>27081</t>
  </si>
  <si>
    <t>21215</t>
  </si>
  <si>
    <t>37077</t>
  </si>
  <si>
    <t>21169</t>
  </si>
  <si>
    <t>21211</t>
  </si>
  <si>
    <t>27087</t>
  </si>
  <si>
    <t>21207</t>
  </si>
  <si>
    <t>39011</t>
  </si>
  <si>
    <t>21199</t>
  </si>
  <si>
    <t>27085</t>
  </si>
  <si>
    <t>21179</t>
  </si>
  <si>
    <t>39009</t>
  </si>
  <si>
    <t>34005</t>
  </si>
  <si>
    <t>36075</t>
  </si>
  <si>
    <t>12041</t>
  </si>
  <si>
    <t>12049</t>
  </si>
  <si>
    <t>34041</t>
  </si>
  <si>
    <t>39159</t>
  </si>
  <si>
    <t>12053</t>
  </si>
  <si>
    <t>12055</t>
  </si>
  <si>
    <t>34037</t>
  </si>
  <si>
    <t>12057</t>
  </si>
  <si>
    <t>12059</t>
  </si>
  <si>
    <t>34033</t>
  </si>
  <si>
    <t>12063</t>
  </si>
  <si>
    <t>12105</t>
  </si>
  <si>
    <t>39157</t>
  </si>
  <si>
    <t>12031</t>
  </si>
  <si>
    <t>12069</t>
  </si>
  <si>
    <t>12075</t>
  </si>
  <si>
    <t>33019</t>
  </si>
  <si>
    <t>12081</t>
  </si>
  <si>
    <t>12083</t>
  </si>
  <si>
    <t>36077</t>
  </si>
  <si>
    <t>12089</t>
  </si>
  <si>
    <t>33017</t>
  </si>
  <si>
    <t>39155</t>
  </si>
  <si>
    <t>12093</t>
  </si>
  <si>
    <t>12101</t>
  </si>
  <si>
    <t>12067</t>
  </si>
  <si>
    <t>35015</t>
  </si>
  <si>
    <t>13315</t>
  </si>
  <si>
    <t>08123</t>
  </si>
  <si>
    <t>35031</t>
  </si>
  <si>
    <t>08125</t>
  </si>
  <si>
    <t>09003</t>
  </si>
  <si>
    <t>39169</t>
  </si>
  <si>
    <t>09005</t>
  </si>
  <si>
    <t>09009</t>
  </si>
  <si>
    <t>36073</t>
  </si>
  <si>
    <t>09011</t>
  </si>
  <si>
    <t>12033</t>
  </si>
  <si>
    <t>09015</t>
  </si>
  <si>
    <t>39167</t>
  </si>
  <si>
    <t>10001</t>
  </si>
  <si>
    <t>10003</t>
  </si>
  <si>
    <t>10005</t>
  </si>
  <si>
    <t>12001</t>
  </si>
  <si>
    <t>12003</t>
  </si>
  <si>
    <t>12019</t>
  </si>
  <si>
    <t>39161</t>
  </si>
  <si>
    <t>12029</t>
  </si>
  <si>
    <t>12119</t>
  </si>
  <si>
    <t>09013</t>
  </si>
  <si>
    <t>13221</t>
  </si>
  <si>
    <t>32019</t>
  </si>
  <si>
    <t>13169</t>
  </si>
  <si>
    <t>39143</t>
  </si>
  <si>
    <t>13171</t>
  </si>
  <si>
    <t>36089</t>
  </si>
  <si>
    <t>13189</t>
  </si>
  <si>
    <t>32017</t>
  </si>
  <si>
    <t>13193</t>
  </si>
  <si>
    <t>13205</t>
  </si>
  <si>
    <t>13207</t>
  </si>
  <si>
    <t>13211</t>
  </si>
  <si>
    <t>33015</t>
  </si>
  <si>
    <t>32003</t>
  </si>
  <si>
    <t>13229</t>
  </si>
  <si>
    <t>13237</t>
  </si>
  <si>
    <t>32001</t>
  </si>
  <si>
    <t>13255</t>
  </si>
  <si>
    <t>39139</t>
  </si>
  <si>
    <t>31183</t>
  </si>
  <si>
    <t>13295</t>
  </si>
  <si>
    <t>36091</t>
  </si>
  <si>
    <t>39141</t>
  </si>
  <si>
    <t>18051</t>
  </si>
  <si>
    <t>33013</t>
  </si>
  <si>
    <t>12121</t>
  </si>
  <si>
    <t>13001</t>
  </si>
  <si>
    <t>39151</t>
  </si>
  <si>
    <t>33011</t>
  </si>
  <si>
    <t>13019</t>
  </si>
  <si>
    <t>33009</t>
  </si>
  <si>
    <t>13033</t>
  </si>
  <si>
    <t>13047</t>
  </si>
  <si>
    <t>33007</t>
  </si>
  <si>
    <t>13071</t>
  </si>
  <si>
    <t>13165</t>
  </si>
  <si>
    <t>36083</t>
  </si>
  <si>
    <t>13105</t>
  </si>
  <si>
    <t>13123</t>
  </si>
  <si>
    <t>33005</t>
  </si>
  <si>
    <t>13131</t>
  </si>
  <si>
    <t>13133</t>
  </si>
  <si>
    <t>32031</t>
  </si>
  <si>
    <t>13139</t>
  </si>
  <si>
    <t>13147</t>
  </si>
  <si>
    <t>39147</t>
  </si>
  <si>
    <t>32023</t>
  </si>
  <si>
    <t>13153</t>
  </si>
  <si>
    <t>13159</t>
  </si>
  <si>
    <t>08101</t>
  </si>
  <si>
    <t>18137</t>
  </si>
  <si>
    <t>36065</t>
  </si>
  <si>
    <t>06025</t>
  </si>
  <si>
    <t>36037</t>
  </si>
  <si>
    <t>06029</t>
  </si>
  <si>
    <t>36035</t>
  </si>
  <si>
    <t>06031</t>
  </si>
  <si>
    <t>06037</t>
  </si>
  <si>
    <t>36033</t>
  </si>
  <si>
    <t>40029</t>
  </si>
  <si>
    <t>06039</t>
  </si>
  <si>
    <t>06041</t>
  </si>
  <si>
    <t>36031</t>
  </si>
  <si>
    <t>40021</t>
  </si>
  <si>
    <t>06047</t>
  </si>
  <si>
    <t>36039</t>
  </si>
  <si>
    <t>06053</t>
  </si>
  <si>
    <t>36029</t>
  </si>
  <si>
    <t>06055</t>
  </si>
  <si>
    <t>40025</t>
  </si>
  <si>
    <t>36027</t>
  </si>
  <si>
    <t>06061</t>
  </si>
  <si>
    <t>06065</t>
  </si>
  <si>
    <t>36025</t>
  </si>
  <si>
    <t>06067</t>
  </si>
  <si>
    <t>06069</t>
  </si>
  <si>
    <t>08121</t>
  </si>
  <si>
    <t>06045</t>
  </si>
  <si>
    <t>04021</t>
  </si>
  <si>
    <t>40041</t>
  </si>
  <si>
    <t>40039</t>
  </si>
  <si>
    <t>02020</t>
  </si>
  <si>
    <t>36057</t>
  </si>
  <si>
    <t>04003</t>
  </si>
  <si>
    <t>36055</t>
  </si>
  <si>
    <t>04005</t>
  </si>
  <si>
    <t>36053</t>
  </si>
  <si>
    <t>40037</t>
  </si>
  <si>
    <t>40031</t>
  </si>
  <si>
    <t>06023</t>
  </si>
  <si>
    <t>36049</t>
  </si>
  <si>
    <t>04025</t>
  </si>
  <si>
    <t>06007</t>
  </si>
  <si>
    <t>36045</t>
  </si>
  <si>
    <t>40035</t>
  </si>
  <si>
    <t>06011</t>
  </si>
  <si>
    <t>06013</t>
  </si>
  <si>
    <t>36043</t>
  </si>
  <si>
    <t>06015</t>
  </si>
  <si>
    <t>36063</t>
  </si>
  <si>
    <t>06019</t>
  </si>
  <si>
    <t>06021</t>
  </si>
  <si>
    <t>06071</t>
  </si>
  <si>
    <t>36051</t>
  </si>
  <si>
    <t>08067</t>
  </si>
  <si>
    <t>06113</t>
  </si>
  <si>
    <t>06115</t>
  </si>
  <si>
    <t>36003</t>
  </si>
  <si>
    <t>08001</t>
  </si>
  <si>
    <t>08021</t>
  </si>
  <si>
    <t>36001</t>
  </si>
  <si>
    <t>39175</t>
  </si>
  <si>
    <t>08029</t>
  </si>
  <si>
    <t>08039</t>
  </si>
  <si>
    <t>35061</t>
  </si>
  <si>
    <t>08041</t>
  </si>
  <si>
    <t>08043</t>
  </si>
  <si>
    <t>36023</t>
  </si>
  <si>
    <t>08063</t>
  </si>
  <si>
    <t>36069</t>
  </si>
  <si>
    <t>39173</t>
  </si>
  <si>
    <t>35051</t>
  </si>
  <si>
    <t>08069</t>
  </si>
  <si>
    <t>36071</t>
  </si>
  <si>
    <t>08077</t>
  </si>
  <si>
    <t>08085</t>
  </si>
  <si>
    <t>35049</t>
  </si>
  <si>
    <t>08087</t>
  </si>
  <si>
    <t>08089</t>
  </si>
  <si>
    <t>35043</t>
  </si>
  <si>
    <t>39171</t>
  </si>
  <si>
    <t>08095</t>
  </si>
  <si>
    <t>35053</t>
  </si>
  <si>
    <t>06093</t>
  </si>
  <si>
    <t>06073</t>
  </si>
  <si>
    <t>36021</t>
  </si>
  <si>
    <t>06077</t>
  </si>
  <si>
    <t>06079</t>
  </si>
  <si>
    <t>36019</t>
  </si>
  <si>
    <t>06083</t>
  </si>
  <si>
    <t>36067</t>
  </si>
  <si>
    <t>06085</t>
  </si>
  <si>
    <t>40017</t>
  </si>
  <si>
    <t>06087</t>
  </si>
  <si>
    <t>36017</t>
  </si>
  <si>
    <t>06089</t>
  </si>
  <si>
    <t>36007</t>
  </si>
  <si>
    <t>36015</t>
  </si>
  <si>
    <t>06111</t>
  </si>
  <si>
    <t>06095</t>
  </si>
  <si>
    <t>36013</t>
  </si>
  <si>
    <t>40013</t>
  </si>
  <si>
    <t>06097</t>
  </si>
  <si>
    <t>06099</t>
  </si>
  <si>
    <t>36011</t>
  </si>
  <si>
    <t>06101</t>
  </si>
  <si>
    <t>06103</t>
  </si>
  <si>
    <t>36009</t>
  </si>
  <si>
    <t>06107</t>
  </si>
  <si>
    <t>06109</t>
  </si>
  <si>
    <t>40001</t>
  </si>
  <si>
    <t>39149</t>
  </si>
  <si>
    <t>06091</t>
  </si>
  <si>
    <t>30031</t>
  </si>
  <si>
    <t>39127</t>
  </si>
  <si>
    <t>17201</t>
  </si>
  <si>
    <t>31107</t>
  </si>
  <si>
    <t>16081</t>
  </si>
  <si>
    <t>17197</t>
  </si>
  <si>
    <t>31109</t>
  </si>
  <si>
    <t>31103</t>
  </si>
  <si>
    <t>18001</t>
  </si>
  <si>
    <t>30047</t>
  </si>
  <si>
    <t>17195</t>
  </si>
  <si>
    <t>17001</t>
  </si>
  <si>
    <t>36099</t>
  </si>
  <si>
    <t>17005</t>
  </si>
  <si>
    <t>17189</t>
  </si>
  <si>
    <t>39119</t>
  </si>
  <si>
    <t>31095</t>
  </si>
  <si>
    <t>17007</t>
  </si>
  <si>
    <t>16083</t>
  </si>
  <si>
    <t>36107</t>
  </si>
  <si>
    <t>30013</t>
  </si>
  <si>
    <t>31131</t>
  </si>
  <si>
    <t>16053</t>
  </si>
  <si>
    <t>36097</t>
  </si>
  <si>
    <t>18017</t>
  </si>
  <si>
    <t>39129</t>
  </si>
  <si>
    <t>16075</t>
  </si>
  <si>
    <t>31119</t>
  </si>
  <si>
    <t>39109</t>
  </si>
  <si>
    <t>18005</t>
  </si>
  <si>
    <t>17049</t>
  </si>
  <si>
    <t>17119</t>
  </si>
  <si>
    <t>18003</t>
  </si>
  <si>
    <t>39107</t>
  </si>
  <si>
    <t>18015</t>
  </si>
  <si>
    <t>17105</t>
  </si>
  <si>
    <t>39111</t>
  </si>
  <si>
    <t>17079</t>
  </si>
  <si>
    <t>39115</t>
  </si>
  <si>
    <t>36101</t>
  </si>
  <si>
    <t>17085</t>
  </si>
  <si>
    <t>17141</t>
  </si>
  <si>
    <t>31003</t>
  </si>
  <si>
    <t>17089</t>
  </si>
  <si>
    <t>31039</t>
  </si>
  <si>
    <t>17075</t>
  </si>
  <si>
    <t>17111</t>
  </si>
  <si>
    <t>31027</t>
  </si>
  <si>
    <t>17135</t>
  </si>
  <si>
    <t>17113</t>
  </si>
  <si>
    <t>31011</t>
  </si>
  <si>
    <t>17133</t>
  </si>
  <si>
    <t>39113</t>
  </si>
  <si>
    <t>17117</t>
  </si>
  <si>
    <t>31019</t>
  </si>
  <si>
    <t>17139</t>
  </si>
  <si>
    <t>17037</t>
  </si>
  <si>
    <t>31111</t>
  </si>
  <si>
    <t>17011</t>
  </si>
  <si>
    <t>31093</t>
  </si>
  <si>
    <t>17015</t>
  </si>
  <si>
    <t>17179</t>
  </si>
  <si>
    <t>17027</t>
  </si>
  <si>
    <t>31089</t>
  </si>
  <si>
    <t>30081</t>
  </si>
  <si>
    <t>17035</t>
  </si>
  <si>
    <t>31041</t>
  </si>
  <si>
    <t>39117</t>
  </si>
  <si>
    <t>17157</t>
  </si>
  <si>
    <t>31067</t>
  </si>
  <si>
    <t>17173</t>
  </si>
  <si>
    <t>17041</t>
  </si>
  <si>
    <t>30111</t>
  </si>
  <si>
    <t>17163</t>
  </si>
  <si>
    <t>31053</t>
  </si>
  <si>
    <t>36105</t>
  </si>
  <si>
    <t>17051</t>
  </si>
  <si>
    <t>17177</t>
  </si>
  <si>
    <t>16001</t>
  </si>
  <si>
    <t>16039</t>
  </si>
  <si>
    <t>16029</t>
  </si>
  <si>
    <t>16005</t>
  </si>
  <si>
    <t>36109</t>
  </si>
  <si>
    <t>31159</t>
  </si>
  <si>
    <t>39133</t>
  </si>
  <si>
    <t>16023</t>
  </si>
  <si>
    <t>16021</t>
  </si>
  <si>
    <t>29225</t>
  </si>
  <si>
    <t>18029</t>
  </si>
  <si>
    <t>18047</t>
  </si>
  <si>
    <t>15003</t>
  </si>
  <si>
    <t>31173</t>
  </si>
  <si>
    <t>31167</t>
  </si>
  <si>
    <t>18037</t>
  </si>
  <si>
    <t>39135</t>
  </si>
  <si>
    <t>16017</t>
  </si>
  <si>
    <t>29215</t>
  </si>
  <si>
    <t>31163</t>
  </si>
  <si>
    <t>18039</t>
  </si>
  <si>
    <t>18033</t>
  </si>
  <si>
    <t>16011</t>
  </si>
  <si>
    <t>18031</t>
  </si>
  <si>
    <t>39103</t>
  </si>
  <si>
    <t>30029</t>
  </si>
  <si>
    <t>18035</t>
  </si>
  <si>
    <t>36095</t>
  </si>
  <si>
    <t>29217</t>
  </si>
  <si>
    <t>16049</t>
  </si>
  <si>
    <t>31177</t>
  </si>
  <si>
    <t>18049</t>
  </si>
  <si>
    <t>13317</t>
  </si>
  <si>
    <t>29229</t>
  </si>
  <si>
    <t>39137</t>
  </si>
  <si>
    <t>18021</t>
  </si>
  <si>
    <t>31155</t>
  </si>
  <si>
    <t>15001</t>
  </si>
  <si>
    <t>31179</t>
  </si>
  <si>
    <t>31139</t>
  </si>
  <si>
    <t>16047</t>
  </si>
  <si>
    <t>31141</t>
  </si>
  <si>
    <t>18027</t>
  </si>
  <si>
    <t>29209</t>
  </si>
  <si>
    <t>39131</t>
  </si>
  <si>
    <t>39105</t>
  </si>
  <si>
    <t>18019</t>
  </si>
  <si>
    <t>39101</t>
  </si>
  <si>
    <t>31147</t>
  </si>
  <si>
    <t>53063</t>
  </si>
  <si>
    <t>40101</t>
  </si>
  <si>
    <t>48177</t>
  </si>
  <si>
    <t>55077</t>
  </si>
  <si>
    <t>48159</t>
  </si>
  <si>
    <t>53057</t>
  </si>
  <si>
    <t>42021</t>
  </si>
  <si>
    <t>46061</t>
  </si>
  <si>
    <t>53061</t>
  </si>
  <si>
    <t>49039</t>
  </si>
  <si>
    <t>53053</t>
  </si>
  <si>
    <t>55075</t>
  </si>
  <si>
    <t>41011</t>
  </si>
  <si>
    <t>42123</t>
  </si>
  <si>
    <t>42125</t>
  </si>
  <si>
    <t>47011</t>
  </si>
  <si>
    <t>42077</t>
  </si>
  <si>
    <t>49035</t>
  </si>
  <si>
    <t>53069</t>
  </si>
  <si>
    <t>55081</t>
  </si>
  <si>
    <t>53049</t>
  </si>
  <si>
    <t>48149</t>
  </si>
  <si>
    <t>41047</t>
  </si>
  <si>
    <t>49047</t>
  </si>
  <si>
    <t>49041</t>
  </si>
  <si>
    <t>49013</t>
  </si>
  <si>
    <t>40073</t>
  </si>
  <si>
    <t>46077</t>
  </si>
  <si>
    <t>42081</t>
  </si>
  <si>
    <t>48187</t>
  </si>
  <si>
    <t>49021</t>
  </si>
  <si>
    <t>41017</t>
  </si>
  <si>
    <t>55067</t>
  </si>
  <si>
    <t>49027</t>
  </si>
  <si>
    <t>53077</t>
  </si>
  <si>
    <t>40067</t>
  </si>
  <si>
    <t>53025</t>
  </si>
  <si>
    <t>48193</t>
  </si>
  <si>
    <t>47007</t>
  </si>
  <si>
    <t>49015</t>
  </si>
  <si>
    <t>53073</t>
  </si>
  <si>
    <t>46067</t>
  </si>
  <si>
    <t>55073</t>
  </si>
  <si>
    <t>47009</t>
  </si>
  <si>
    <t>42037</t>
  </si>
  <si>
    <t>42079</t>
  </si>
  <si>
    <t>48181</t>
  </si>
  <si>
    <t>55069</t>
  </si>
  <si>
    <t>53065</t>
  </si>
  <si>
    <t>42121</t>
  </si>
  <si>
    <t>55071</t>
  </si>
  <si>
    <t>49029</t>
  </si>
  <si>
    <t>48185</t>
  </si>
  <si>
    <t>53067</t>
  </si>
  <si>
    <t>42009</t>
  </si>
  <si>
    <t>42119</t>
  </si>
  <si>
    <t>49031</t>
  </si>
  <si>
    <t>42131</t>
  </si>
  <si>
    <t>42047</t>
  </si>
  <si>
    <t>42129</t>
  </si>
  <si>
    <t>48097</t>
  </si>
  <si>
    <t>46051</t>
  </si>
  <si>
    <t>55095</t>
  </si>
  <si>
    <t>53027</t>
  </si>
  <si>
    <t>40115</t>
  </si>
  <si>
    <t>47035</t>
  </si>
  <si>
    <t>50007</t>
  </si>
  <si>
    <t>41005</t>
  </si>
  <si>
    <t>42071</t>
  </si>
  <si>
    <t>55097</t>
  </si>
  <si>
    <t>41053</t>
  </si>
  <si>
    <t>53015</t>
  </si>
  <si>
    <t>50015</t>
  </si>
  <si>
    <t>55101</t>
  </si>
  <si>
    <t>50013</t>
  </si>
  <si>
    <t>42027</t>
  </si>
  <si>
    <t>47051</t>
  </si>
  <si>
    <t>48077</t>
  </si>
  <si>
    <t>48093</t>
  </si>
  <si>
    <t>50011</t>
  </si>
  <si>
    <t>46045</t>
  </si>
  <si>
    <t>55099</t>
  </si>
  <si>
    <t>48085</t>
  </si>
  <si>
    <t>53021</t>
  </si>
  <si>
    <t>55093</t>
  </si>
  <si>
    <t>48389</t>
  </si>
  <si>
    <t>48139</t>
  </si>
  <si>
    <t>49049</t>
  </si>
  <si>
    <t>48143</t>
  </si>
  <si>
    <t>53041</t>
  </si>
  <si>
    <t>40113</t>
  </si>
  <si>
    <t>42013</t>
  </si>
  <si>
    <t>47029</t>
  </si>
  <si>
    <t>49051</t>
  </si>
  <si>
    <t>42075</t>
  </si>
  <si>
    <t>55087</t>
  </si>
  <si>
    <t>53039</t>
  </si>
  <si>
    <t>46057</t>
  </si>
  <si>
    <t>48141</t>
  </si>
  <si>
    <t>53037</t>
  </si>
  <si>
    <t>53029</t>
  </si>
  <si>
    <t>55091</t>
  </si>
  <si>
    <t>50005</t>
  </si>
  <si>
    <t>48111</t>
  </si>
  <si>
    <t>42073</t>
  </si>
  <si>
    <t>50003</t>
  </si>
  <si>
    <t>53031</t>
  </si>
  <si>
    <t>49055</t>
  </si>
  <si>
    <t>46053</t>
  </si>
  <si>
    <t>42127</t>
  </si>
  <si>
    <t>53033</t>
  </si>
  <si>
    <t>47031</t>
  </si>
  <si>
    <t>48123</t>
  </si>
  <si>
    <t>49057</t>
  </si>
  <si>
    <t>41007</t>
  </si>
  <si>
    <t>55083</t>
  </si>
  <si>
    <t>50001</t>
  </si>
  <si>
    <t>48449</t>
  </si>
  <si>
    <t>48401</t>
  </si>
  <si>
    <t>55017</t>
  </si>
  <si>
    <t>42093</t>
  </si>
  <si>
    <t>46097</t>
  </si>
  <si>
    <t>48423</t>
  </si>
  <si>
    <t>48333</t>
  </si>
  <si>
    <t>55041</t>
  </si>
  <si>
    <t>55015</t>
  </si>
  <si>
    <t>41035</t>
  </si>
  <si>
    <t>48439</t>
  </si>
  <si>
    <t>48309</t>
  </si>
  <si>
    <t>46123</t>
  </si>
  <si>
    <t>55013</t>
  </si>
  <si>
    <t>55047</t>
  </si>
  <si>
    <t>40087</t>
  </si>
  <si>
    <t>55019</t>
  </si>
  <si>
    <t>42091</t>
  </si>
  <si>
    <t>55009</t>
  </si>
  <si>
    <t>41045</t>
  </si>
  <si>
    <t>48277</t>
  </si>
  <si>
    <t>42107</t>
  </si>
  <si>
    <t>55045</t>
  </si>
  <si>
    <t>55043</t>
  </si>
  <si>
    <t>48451</t>
  </si>
  <si>
    <t>40095</t>
  </si>
  <si>
    <t>46093</t>
  </si>
  <si>
    <t>55011</t>
  </si>
  <si>
    <t>48285</t>
  </si>
  <si>
    <t>55027</t>
  </si>
  <si>
    <t>48459</t>
  </si>
  <si>
    <t>46103</t>
  </si>
  <si>
    <t>55039</t>
  </si>
  <si>
    <t>42099</t>
  </si>
  <si>
    <t>48379</t>
  </si>
  <si>
    <t>55025</t>
  </si>
  <si>
    <t>55031</t>
  </si>
  <si>
    <t>48387</t>
  </si>
  <si>
    <t>46101</t>
  </si>
  <si>
    <t>40089</t>
  </si>
  <si>
    <t>48365</t>
  </si>
  <si>
    <t>53011</t>
  </si>
  <si>
    <t>55123</t>
  </si>
  <si>
    <t>48367</t>
  </si>
  <si>
    <t>55029</t>
  </si>
  <si>
    <t>42017</t>
  </si>
  <si>
    <t>48347</t>
  </si>
  <si>
    <t>42109</t>
  </si>
  <si>
    <t>48399</t>
  </si>
  <si>
    <t>46109</t>
  </si>
  <si>
    <t>40093</t>
  </si>
  <si>
    <t>55035</t>
  </si>
  <si>
    <t>41039</t>
  </si>
  <si>
    <t>41043</t>
  </si>
  <si>
    <t>48337</t>
  </si>
  <si>
    <t>42041</t>
  </si>
  <si>
    <t>46099</t>
  </si>
  <si>
    <t>48363</t>
  </si>
  <si>
    <t>55023</t>
  </si>
  <si>
    <t>55033</t>
  </si>
  <si>
    <t>42095</t>
  </si>
  <si>
    <t>55021</t>
  </si>
  <si>
    <t>46083</t>
  </si>
  <si>
    <t>54063</t>
  </si>
  <si>
    <t>48499</t>
  </si>
  <si>
    <t>42085</t>
  </si>
  <si>
    <t>40081</t>
  </si>
  <si>
    <t>55059</t>
  </si>
  <si>
    <t>54053</t>
  </si>
  <si>
    <t>49001</t>
  </si>
  <si>
    <t>48223</t>
  </si>
  <si>
    <t>42007</t>
  </si>
  <si>
    <t>41029</t>
  </si>
  <si>
    <t>49003</t>
  </si>
  <si>
    <t>54037</t>
  </si>
  <si>
    <t>55061</t>
  </si>
  <si>
    <t>46125</t>
  </si>
  <si>
    <t>49011</t>
  </si>
  <si>
    <t>55065</t>
  </si>
  <si>
    <t>48201</t>
  </si>
  <si>
    <t>42117</t>
  </si>
  <si>
    <t>40099</t>
  </si>
  <si>
    <t>54003</t>
  </si>
  <si>
    <t>42115</t>
  </si>
  <si>
    <t>48213</t>
  </si>
  <si>
    <t>48217</t>
  </si>
  <si>
    <t>55063</t>
  </si>
  <si>
    <t>49005</t>
  </si>
  <si>
    <t>42043</t>
  </si>
  <si>
    <t>42083</t>
  </si>
  <si>
    <t>54025</t>
  </si>
  <si>
    <t>55057</t>
  </si>
  <si>
    <t>47003</t>
  </si>
  <si>
    <t>48473</t>
  </si>
  <si>
    <t>46135</t>
  </si>
  <si>
    <t>42039</t>
  </si>
  <si>
    <t>48477</t>
  </si>
  <si>
    <t>55003</t>
  </si>
  <si>
    <t>42087</t>
  </si>
  <si>
    <t>42111</t>
  </si>
  <si>
    <t>41033</t>
  </si>
  <si>
    <t>48249</t>
  </si>
  <si>
    <t>55049</t>
  </si>
  <si>
    <t>55005</t>
  </si>
  <si>
    <t>48467</t>
  </si>
  <si>
    <t>46091</t>
  </si>
  <si>
    <t>48257</t>
  </si>
  <si>
    <t>55007</t>
  </si>
  <si>
    <t>48251</t>
  </si>
  <si>
    <t>55055</t>
  </si>
  <si>
    <t>46079</t>
  </si>
  <si>
    <t>42113</t>
  </si>
  <si>
    <t>42015</t>
  </si>
  <si>
    <t>48225</t>
  </si>
  <si>
    <t>40097</t>
  </si>
  <si>
    <t>55053</t>
  </si>
  <si>
    <t>48497</t>
  </si>
  <si>
    <t>46087</t>
  </si>
  <si>
    <t>48493</t>
  </si>
  <si>
    <t>48231</t>
  </si>
  <si>
    <t>42019</t>
  </si>
  <si>
    <t>55001</t>
  </si>
  <si>
    <t>46127</t>
  </si>
  <si>
    <t>46089</t>
  </si>
  <si>
    <t>54077</t>
  </si>
  <si>
    <t>47147</t>
  </si>
  <si>
    <t>40123</t>
  </si>
  <si>
    <t>46029</t>
  </si>
  <si>
    <t>40049</t>
  </si>
  <si>
    <t>55117</t>
  </si>
  <si>
    <t>51061</t>
  </si>
  <si>
    <t>51169</t>
  </si>
  <si>
    <t>51019</t>
  </si>
  <si>
    <t>48009</t>
  </si>
  <si>
    <t>42001</t>
  </si>
  <si>
    <t>51135</t>
  </si>
  <si>
    <t>51063</t>
  </si>
  <si>
    <t>51021</t>
  </si>
  <si>
    <t>42063</t>
  </si>
  <si>
    <t>51053</t>
  </si>
  <si>
    <t>51137</t>
  </si>
  <si>
    <t>55119</t>
  </si>
  <si>
    <t>51167</t>
  </si>
  <si>
    <t>46019</t>
  </si>
  <si>
    <t>47189</t>
  </si>
  <si>
    <t>47089</t>
  </si>
  <si>
    <t>51023</t>
  </si>
  <si>
    <t>45071</t>
  </si>
  <si>
    <t>51067</t>
  </si>
  <si>
    <t>42065</t>
  </si>
  <si>
    <t>45059</t>
  </si>
  <si>
    <t>55113</t>
  </si>
  <si>
    <t>41001</t>
  </si>
  <si>
    <t>55139</t>
  </si>
  <si>
    <t>48029</t>
  </si>
  <si>
    <t>41067</t>
  </si>
  <si>
    <t>46005</t>
  </si>
  <si>
    <t>42011</t>
  </si>
  <si>
    <t>55137</t>
  </si>
  <si>
    <t>51007</t>
  </si>
  <si>
    <t>40125</t>
  </si>
  <si>
    <t>46013</t>
  </si>
  <si>
    <t>51121</t>
  </si>
  <si>
    <t>47099</t>
  </si>
  <si>
    <t>55115</t>
  </si>
  <si>
    <t>51043</t>
  </si>
  <si>
    <t>46035</t>
  </si>
  <si>
    <t>47139</t>
  </si>
  <si>
    <t>48013</t>
  </si>
  <si>
    <t>51171</t>
  </si>
  <si>
    <t>51015</t>
  </si>
  <si>
    <t>47079</t>
  </si>
  <si>
    <t>45081</t>
  </si>
  <si>
    <t>51155</t>
  </si>
  <si>
    <t>55127</t>
  </si>
  <si>
    <t>51031</t>
  </si>
  <si>
    <t>40129</t>
  </si>
  <si>
    <t>47165</t>
  </si>
  <si>
    <t>51143</t>
  </si>
  <si>
    <t>51153</t>
  </si>
  <si>
    <t>47179</t>
  </si>
  <si>
    <t>51165</t>
  </si>
  <si>
    <t>47103</t>
  </si>
  <si>
    <t>55133</t>
  </si>
  <si>
    <t>51035</t>
  </si>
  <si>
    <t>55129</t>
  </si>
  <si>
    <t>45083</t>
  </si>
  <si>
    <t>51147</t>
  </si>
  <si>
    <t>51037</t>
  </si>
  <si>
    <t>55131</t>
  </si>
  <si>
    <t>47177</t>
  </si>
  <si>
    <t>40047</t>
  </si>
  <si>
    <t>51145</t>
  </si>
  <si>
    <t>42059</t>
  </si>
  <si>
    <t>46023</t>
  </si>
  <si>
    <t>47149</t>
  </si>
  <si>
    <t>51173</t>
  </si>
  <si>
    <t>47105</t>
  </si>
  <si>
    <t>42033</t>
  </si>
  <si>
    <t>55121</t>
  </si>
  <si>
    <t>45075</t>
  </si>
  <si>
    <t>46025</t>
  </si>
  <si>
    <t>47187</t>
  </si>
  <si>
    <t>42057</t>
  </si>
  <si>
    <t>42029</t>
  </si>
  <si>
    <t>51049</t>
  </si>
  <si>
    <t>41071</t>
  </si>
  <si>
    <t>42061</t>
  </si>
  <si>
    <t>47183</t>
  </si>
  <si>
    <t>42049</t>
  </si>
  <si>
    <t>42035</t>
  </si>
  <si>
    <t>51141</t>
  </si>
  <si>
    <t>47185</t>
  </si>
  <si>
    <t>51011</t>
  </si>
  <si>
    <t>40141</t>
  </si>
  <si>
    <t>40145</t>
  </si>
  <si>
    <t>51047</t>
  </si>
  <si>
    <t>55135</t>
  </si>
  <si>
    <t>51163</t>
  </si>
  <si>
    <t>40119</t>
  </si>
  <si>
    <t>42051</t>
  </si>
  <si>
    <t>50025</t>
  </si>
  <si>
    <t>48069</t>
  </si>
  <si>
    <t>45007</t>
  </si>
  <si>
    <t>46011</t>
  </si>
  <si>
    <t>51069</t>
  </si>
  <si>
    <t>47107</t>
  </si>
  <si>
    <t>55141</t>
  </si>
  <si>
    <t>46009</t>
  </si>
  <si>
    <t>51191</t>
  </si>
  <si>
    <t>51077</t>
  </si>
  <si>
    <t>53001</t>
  </si>
  <si>
    <t>53009</t>
  </si>
  <si>
    <t>55107</t>
  </si>
  <si>
    <t>45009</t>
  </si>
  <si>
    <t>55109</t>
  </si>
  <si>
    <t>41057</t>
  </si>
  <si>
    <t>50021</t>
  </si>
  <si>
    <t>47117</t>
  </si>
  <si>
    <t>47055</t>
  </si>
  <si>
    <t>47133</t>
  </si>
  <si>
    <t>47123</t>
  </si>
  <si>
    <t>46039</t>
  </si>
  <si>
    <t>48049</t>
  </si>
  <si>
    <t>51197</t>
  </si>
  <si>
    <t>48037</t>
  </si>
  <si>
    <t>53005</t>
  </si>
  <si>
    <t>40051</t>
  </si>
  <si>
    <t>51113</t>
  </si>
  <si>
    <t>50023</t>
  </si>
  <si>
    <t>42067</t>
  </si>
  <si>
    <t>41003</t>
  </si>
  <si>
    <t>50017</t>
  </si>
  <si>
    <t>50019</t>
  </si>
  <si>
    <t>40045</t>
  </si>
  <si>
    <t>42097</t>
  </si>
  <si>
    <t>51085</t>
  </si>
  <si>
    <t>42069</t>
  </si>
  <si>
    <t>51185</t>
  </si>
  <si>
    <t>51003</t>
  </si>
  <si>
    <t>48073</t>
  </si>
  <si>
    <t>42031</t>
  </si>
  <si>
    <t>40131</t>
  </si>
  <si>
    <t>48035</t>
  </si>
  <si>
    <t>55089</t>
  </si>
  <si>
    <t>42133</t>
  </si>
  <si>
    <t>51109</t>
  </si>
  <si>
    <t>51117</t>
  </si>
  <si>
    <t>51177</t>
  </si>
  <si>
    <t>48063</t>
  </si>
  <si>
    <t>40137</t>
  </si>
  <si>
    <t>55103</t>
  </si>
  <si>
    <t>47119</t>
  </si>
  <si>
    <t>51101</t>
  </si>
  <si>
    <t>55105</t>
  </si>
  <si>
    <t>55111</t>
  </si>
  <si>
    <t>47059</t>
  </si>
  <si>
    <t>42055</t>
  </si>
  <si>
    <t>46037</t>
  </si>
  <si>
    <t>46043</t>
  </si>
  <si>
    <t>56023</t>
  </si>
  <si>
    <t>50027</t>
  </si>
  <si>
    <t>42005</t>
  </si>
  <si>
    <t>42105</t>
  </si>
  <si>
    <t>38059</t>
  </si>
  <si>
    <t>38093</t>
  </si>
  <si>
    <t>38089</t>
  </si>
  <si>
    <t>38065</t>
  </si>
  <si>
    <t>05007</t>
  </si>
  <si>
    <t>38045</t>
  </si>
  <si>
    <t>38051</t>
  </si>
  <si>
    <t>38029</t>
  </si>
  <si>
    <t>38037</t>
  </si>
  <si>
    <t>05143</t>
  </si>
  <si>
    <t>05145</t>
  </si>
  <si>
    <t>05049</t>
  </si>
  <si>
    <t>05083</t>
  </si>
  <si>
    <t>05045</t>
  </si>
  <si>
    <t>05015</t>
  </si>
  <si>
    <t>05029</t>
  </si>
  <si>
    <t>05087</t>
  </si>
  <si>
    <t>05141</t>
  </si>
  <si>
    <t>05129</t>
  </si>
  <si>
    <t>20207</t>
  </si>
  <si>
    <t>21075</t>
  </si>
  <si>
    <t>20101</t>
  </si>
  <si>
    <t>22125</t>
  </si>
  <si>
    <t>22083</t>
  </si>
  <si>
    <t>22109</t>
  </si>
  <si>
    <t>45061</t>
  </si>
  <si>
    <t>45013</t>
  </si>
  <si>
    <t>45033</t>
  </si>
  <si>
    <t>28135</t>
  </si>
  <si>
    <t>28141</t>
  </si>
  <si>
    <t>31099</t>
  </si>
  <si>
    <t>28111</t>
  </si>
  <si>
    <t>38067</t>
  </si>
  <si>
    <t>37051</t>
  </si>
  <si>
    <t>28041</t>
  </si>
  <si>
    <t>37013</t>
  </si>
  <si>
    <t>37015</t>
  </si>
  <si>
    <t>28097</t>
  </si>
  <si>
    <t>37181</t>
  </si>
  <si>
    <t>37187</t>
  </si>
  <si>
    <t>37147</t>
  </si>
  <si>
    <t>37103</t>
  </si>
  <si>
    <t>37121</t>
  </si>
  <si>
    <t>08033</t>
  </si>
  <si>
    <t>48211</t>
  </si>
  <si>
    <t>08091</t>
  </si>
  <si>
    <t>13161</t>
  </si>
  <si>
    <t>48011</t>
  </si>
  <si>
    <t>13183</t>
  </si>
  <si>
    <t>48043</t>
  </si>
  <si>
    <t>13007</t>
  </si>
  <si>
    <t>13109</t>
  </si>
  <si>
    <t>13121</t>
  </si>
  <si>
    <t>05041</t>
  </si>
  <si>
    <t>05001</t>
  </si>
  <si>
    <t>48397</t>
  </si>
  <si>
    <t>05067</t>
  </si>
  <si>
    <t>05069</t>
  </si>
  <si>
    <t>17047</t>
  </si>
  <si>
    <t>13249</t>
  </si>
  <si>
    <t>17017</t>
  </si>
  <si>
    <t>51183</t>
  </si>
  <si>
    <t>51131</t>
  </si>
  <si>
    <t>51149</t>
  </si>
  <si>
    <t>51099</t>
  </si>
  <si>
    <t>51057</t>
  </si>
  <si>
    <t>51041</t>
  </si>
  <si>
    <t>12037</t>
  </si>
  <si>
    <t>27123</t>
  </si>
  <si>
    <t>05095</t>
  </si>
  <si>
    <t>51133</t>
  </si>
  <si>
    <t>34003</t>
  </si>
  <si>
    <t>34001</t>
  </si>
  <si>
    <t>12005</t>
  </si>
  <si>
    <t>17043</t>
  </si>
  <si>
    <t>13191</t>
  </si>
  <si>
    <t>34013</t>
  </si>
  <si>
    <t>54059</t>
  </si>
  <si>
    <t>34007</t>
  </si>
  <si>
    <t>28053</t>
  </si>
  <si>
    <t>26143</t>
  </si>
  <si>
    <t>12103</t>
  </si>
  <si>
    <t>37091</t>
  </si>
  <si>
    <t>37053</t>
  </si>
  <si>
    <t>36087</t>
  </si>
  <si>
    <t>39035</t>
  </si>
  <si>
    <t>37177</t>
  </si>
  <si>
    <t>22007</t>
  </si>
  <si>
    <t>55125</t>
  </si>
  <si>
    <t>29155</t>
  </si>
  <si>
    <t>51115</t>
  </si>
  <si>
    <t>26039</t>
  </si>
  <si>
    <t>13259</t>
  </si>
  <si>
    <t>48235</t>
  </si>
  <si>
    <t>48271</t>
  </si>
  <si>
    <t>48103</t>
  </si>
  <si>
    <t>13037</t>
  </si>
  <si>
    <t>48385</t>
  </si>
  <si>
    <t>48495</t>
  </si>
  <si>
    <t>13081</t>
  </si>
  <si>
    <t>06051</t>
  </si>
  <si>
    <t>13067</t>
  </si>
  <si>
    <t>13063</t>
  </si>
  <si>
    <t>22075</t>
  </si>
  <si>
    <t>22107</t>
  </si>
  <si>
    <t>22101</t>
  </si>
  <si>
    <t>51036</t>
  </si>
  <si>
    <t>2805007100</t>
  </si>
  <si>
    <t>Poultry production - layers with dry manure management systems - Confinement</t>
  </si>
  <si>
    <t>2805007300</t>
  </si>
  <si>
    <t>Poultry production - layers with dry manure management systems - Land application of manure</t>
  </si>
  <si>
    <t>2805008100</t>
  </si>
  <si>
    <t>Poultry production - layers with wet manure management systems - Confinement</t>
  </si>
  <si>
    <t>2805008200</t>
  </si>
  <si>
    <t>Poultry production - layers with wet manure management systems - Manure handling and storage</t>
  </si>
  <si>
    <t>2805008300</t>
  </si>
  <si>
    <t>Poultry production - layers with wet manure management systems - Land application of manure</t>
  </si>
  <si>
    <t>2805009100</t>
  </si>
  <si>
    <t>Poultry production - broilers - Confinement</t>
  </si>
  <si>
    <t>2805009200</t>
  </si>
  <si>
    <t>Poultry production - broilers - Manure handling and storage</t>
  </si>
  <si>
    <t>2805009300</t>
  </si>
  <si>
    <t>Poultry production - broilers - Land application of manure</t>
  </si>
  <si>
    <t>2805010100</t>
  </si>
  <si>
    <t>Poultry production - turkeys - Confinement</t>
  </si>
  <si>
    <t>2805010200</t>
  </si>
  <si>
    <t>Poultry production - turkeys - Manure handling and storage</t>
  </si>
  <si>
    <t>2805010300</t>
  </si>
  <si>
    <t>Poultry production - turkeys - Land application of manure</t>
  </si>
  <si>
    <t>2805030000</t>
  </si>
  <si>
    <t>Poultry production composite; Total</t>
  </si>
  <si>
    <t>Maine</t>
  </si>
  <si>
    <t>New Hampshire</t>
  </si>
  <si>
    <t>Vermont</t>
  </si>
  <si>
    <t>Massachusetts</t>
  </si>
  <si>
    <t>Rhode Island</t>
  </si>
  <si>
    <t>Connecticut</t>
  </si>
  <si>
    <t>New York</t>
  </si>
  <si>
    <t>Pennsylvania</t>
  </si>
  <si>
    <t>New Jersey</t>
  </si>
  <si>
    <t>Wisconsin</t>
  </si>
  <si>
    <t>Michigan</t>
  </si>
  <si>
    <t>Illinois</t>
  </si>
  <si>
    <t>Indiana</t>
  </si>
  <si>
    <t>Ohio</t>
  </si>
  <si>
    <t>North Dakota</t>
  </si>
  <si>
    <t>South Dakota</t>
  </si>
  <si>
    <t>Nebraska</t>
  </si>
  <si>
    <t>Kansas</t>
  </si>
  <si>
    <t>Minnesota</t>
  </si>
  <si>
    <t>Iowa</t>
  </si>
  <si>
    <t>Missouri</t>
  </si>
  <si>
    <t>Delaware</t>
  </si>
  <si>
    <t>Maryland</t>
  </si>
  <si>
    <t>District of Columbia</t>
  </si>
  <si>
    <t>Virginia</t>
  </si>
  <si>
    <t>West Virginia</t>
  </si>
  <si>
    <t>North Carolina</t>
  </si>
  <si>
    <t>South Carolina</t>
  </si>
  <si>
    <t>Georgia</t>
  </si>
  <si>
    <t>Florida</t>
  </si>
  <si>
    <t>Kentucky</t>
  </si>
  <si>
    <t>Tennessee</t>
  </si>
  <si>
    <t>Mississippi</t>
  </si>
  <si>
    <t>Alabama</t>
  </si>
  <si>
    <t>Oklahoma</t>
  </si>
  <si>
    <t>Texas</t>
  </si>
  <si>
    <t>Arkansas</t>
  </si>
  <si>
    <t>Louisiana</t>
  </si>
  <si>
    <t>Idaho</t>
  </si>
  <si>
    <t>Montana</t>
  </si>
  <si>
    <t>Wyoming</t>
  </si>
  <si>
    <t>Nevada</t>
  </si>
  <si>
    <t>Utah</t>
  </si>
  <si>
    <t>Colorado</t>
  </si>
  <si>
    <t>Arizona</t>
  </si>
  <si>
    <t>New Mexico</t>
  </si>
  <si>
    <t>Washington</t>
  </si>
  <si>
    <t>Oregon</t>
  </si>
  <si>
    <t>California</t>
  </si>
  <si>
    <t>Pacific</t>
  </si>
  <si>
    <t>Central</t>
  </si>
  <si>
    <t>South</t>
  </si>
  <si>
    <t>Midwest</t>
  </si>
  <si>
    <t>Mid-Atlantic</t>
  </si>
  <si>
    <t>All regions</t>
  </si>
  <si>
    <t>Runoff</t>
  </si>
  <si>
    <t>Alaska</t>
  </si>
  <si>
    <t>Geogia</t>
  </si>
  <si>
    <t>Hawaii</t>
  </si>
  <si>
    <t>State</t>
  </si>
  <si>
    <t>State_FIPS</t>
  </si>
  <si>
    <t xml:space="preserve">* Data from NEI ammonia estimates. </t>
  </si>
  <si>
    <t>Connecticut </t>
  </si>
  <si>
    <t>Massachusetts </t>
  </si>
  <si>
    <t>Minnesota </t>
  </si>
  <si>
    <t>Mississippi </t>
  </si>
  <si>
    <t>New Hampshire </t>
  </si>
  <si>
    <t>New Jersey </t>
  </si>
  <si>
    <t>New Mexico </t>
  </si>
  <si>
    <t>North Carolina </t>
  </si>
  <si>
    <t>North Dakota </t>
  </si>
  <si>
    <t>Pennsylvania </t>
  </si>
  <si>
    <t>Rhode Island </t>
  </si>
  <si>
    <t>South Carolina </t>
  </si>
  <si>
    <t>South Dakota </t>
  </si>
  <si>
    <t>Tennessee </t>
  </si>
  <si>
    <t>Washington </t>
  </si>
  <si>
    <t>West Virginia </t>
  </si>
  <si>
    <t>Dry Lotb </t>
  </si>
  <si>
    <r>
      <t>Liquid/ Slurry</t>
    </r>
    <r>
      <rPr>
        <b/>
        <sz val="6"/>
        <color theme="1"/>
        <rFont val="Arial Narrow"/>
        <family val="2"/>
      </rPr>
      <t>b </t>
    </r>
  </si>
  <si>
    <t>Pasture, Range, Paddock </t>
  </si>
  <si>
    <t>Daily Spread </t>
  </si>
  <si>
    <t>Solid </t>
  </si>
  <si>
    <t>Storage </t>
  </si>
  <si>
    <t>Liquid/ Slurry </t>
  </si>
  <si>
    <t>Anaerobic </t>
  </si>
  <si>
    <t>Lagoon </t>
  </si>
  <si>
    <t>Deep Pit </t>
  </si>
  <si>
    <r>
      <t>Daily Spread</t>
    </r>
    <r>
      <rPr>
        <b/>
        <sz val="6"/>
        <color theme="1"/>
        <rFont val="Arial Narrow"/>
        <family val="2"/>
      </rPr>
      <t>b </t>
    </r>
  </si>
  <si>
    <r>
      <t>Dry Lot</t>
    </r>
    <r>
      <rPr>
        <b/>
        <sz val="6"/>
        <color theme="1"/>
        <rFont val="Arial Narrow"/>
        <family val="2"/>
      </rPr>
      <t>b </t>
    </r>
  </si>
  <si>
    <r>
      <t>Pasture, Range, Paddock</t>
    </r>
    <r>
      <rPr>
        <b/>
        <sz val="6"/>
        <color theme="1"/>
        <rFont val="Arial Narrow"/>
        <family val="2"/>
      </rPr>
      <t>b </t>
    </r>
  </si>
  <si>
    <t>Poultry without </t>
  </si>
  <si>
    <t>Litter </t>
  </si>
  <si>
    <t>Poultry with </t>
  </si>
  <si>
    <t>Beef Feedlots </t>
  </si>
  <si>
    <t>Beef Not on Feed Operations </t>
  </si>
  <si>
    <t>Dairy Heifer Facilities </t>
  </si>
  <si>
    <t>Layer Operations </t>
  </si>
  <si>
    <t>Broiler and Turkey Operations </t>
  </si>
  <si>
    <t>* EPA GHGI 2017 Annexes Table A-183: 2015 Manure Distribution Among Waste Management Systems by Operation (Percent)</t>
  </si>
  <si>
    <t>Swine, Breeding </t>
  </si>
  <si>
    <t>Goats </t>
  </si>
  <si>
    <t>Hens &gt;1yr. </t>
  </si>
  <si>
    <t>Pullets </t>
  </si>
  <si>
    <t>Chickens </t>
  </si>
  <si>
    <t>Broilers </t>
  </si>
  <si>
    <t>Turkeys </t>
  </si>
  <si>
    <t>Dairy Cow </t>
  </si>
  <si>
    <t>Beef NOF Cow </t>
  </si>
  <si>
    <t>Beef NOF Heifers </t>
  </si>
  <si>
    <t>Beef NOF Steer </t>
  </si>
  <si>
    <t>Beef OF Heifers </t>
  </si>
  <si>
    <t>Beef OF Steer </t>
  </si>
  <si>
    <t>Beef NOF Bull </t>
  </si>
  <si>
    <t>Dairy Heifers </t>
  </si>
  <si>
    <t>Swine, Market &lt;50 lb.</t>
  </si>
  <si>
    <t xml:space="preserve">Swine, Market 50-119 lb. </t>
  </si>
  <si>
    <t xml:space="preserve">Swine, Market 120-179 lb. </t>
  </si>
  <si>
    <t>Swine, Market &gt;180 lb.</t>
  </si>
  <si>
    <t xml:space="preserve">Swine, Breeding  </t>
  </si>
  <si>
    <t>Poultry, Hens &gt;1 yr.</t>
  </si>
  <si>
    <t xml:space="preserve">Poultry, Pullets  </t>
  </si>
  <si>
    <t xml:space="preserve">Poultry, Chickens  </t>
  </si>
  <si>
    <t xml:space="preserve">Poultry, Broilers  </t>
  </si>
  <si>
    <t>* Unit: 1000 head</t>
  </si>
  <si>
    <t>&amp; Table 181 Total Kjeldahl Nitrogen Excreted (Nex) Production Rates in 2015 for Swine, Poultry, Sheep, Goats, Horses, Mules and Asses, and Cattle Calves (kg/day/1000 kg animal mass)</t>
  </si>
  <si>
    <t>(kg/animal/year)</t>
  </si>
  <si>
    <t>Swine, Market &lt;50 lbs. </t>
  </si>
  <si>
    <t>Swine, Market 50-119 lbs. </t>
  </si>
  <si>
    <t>Swine, Market 120-179 lbs. </t>
  </si>
  <si>
    <t>Swine, Market &gt;180 lbs. </t>
  </si>
  <si>
    <t>(kg/day/1000 kg animal mass)</t>
  </si>
  <si>
    <t>2805025000</t>
  </si>
  <si>
    <t>Swine production composite; Total</t>
  </si>
  <si>
    <t>Swine production - operations with lagoons (unspecified animal age) - Confinement</t>
  </si>
  <si>
    <t>Swine production - deep-pit house operations (unspecified animal age) - Confinement</t>
  </si>
  <si>
    <t>Swine production - outdoor operations (unspecified animal age) - Confinement</t>
  </si>
  <si>
    <t>16007</t>
  </si>
  <si>
    <t>13319</t>
  </si>
  <si>
    <t>16003</t>
  </si>
  <si>
    <t>16027</t>
  </si>
  <si>
    <t>16019</t>
  </si>
  <si>
    <t>16015</t>
  </si>
  <si>
    <t>16013</t>
  </si>
  <si>
    <t>13281</t>
  </si>
  <si>
    <t>13273</t>
  </si>
  <si>
    <t>13265</t>
  </si>
  <si>
    <t>48455</t>
  </si>
  <si>
    <t>13263</t>
  </si>
  <si>
    <t>13253</t>
  </si>
  <si>
    <t>48445</t>
  </si>
  <si>
    <t>13309</t>
  </si>
  <si>
    <t>13301</t>
  </si>
  <si>
    <t>41021</t>
  </si>
  <si>
    <t>13291</t>
  </si>
  <si>
    <t>13289</t>
  </si>
  <si>
    <t>13283</t>
  </si>
  <si>
    <t>17003</t>
  </si>
  <si>
    <t>16087</t>
  </si>
  <si>
    <t>16085</t>
  </si>
  <si>
    <t>42053</t>
  </si>
  <si>
    <t>16079</t>
  </si>
  <si>
    <t>16077</t>
  </si>
  <si>
    <t>16073</t>
  </si>
  <si>
    <t>16037</t>
  </si>
  <si>
    <t>16035</t>
  </si>
  <si>
    <t>16033</t>
  </si>
  <si>
    <t>26053</t>
  </si>
  <si>
    <t>16045</t>
  </si>
  <si>
    <t>16031</t>
  </si>
  <si>
    <t>48369</t>
  </si>
  <si>
    <t>16071</t>
  </si>
  <si>
    <t>16069</t>
  </si>
  <si>
    <t>16041</t>
  </si>
  <si>
    <t>16065</t>
  </si>
  <si>
    <t>16043</t>
  </si>
  <si>
    <t>16063</t>
  </si>
  <si>
    <t>16061</t>
  </si>
  <si>
    <t>16059</t>
  </si>
  <si>
    <t>16051</t>
  </si>
  <si>
    <t>13245</t>
  </si>
  <si>
    <t>16067</t>
  </si>
  <si>
    <t>13125</t>
  </si>
  <si>
    <t>13113</t>
  </si>
  <si>
    <t>13099</t>
  </si>
  <si>
    <t>13097</t>
  </si>
  <si>
    <t>50009</t>
  </si>
  <si>
    <t>13127</t>
  </si>
  <si>
    <t>13039</t>
  </si>
  <si>
    <t>13035</t>
  </si>
  <si>
    <t>13065</t>
  </si>
  <si>
    <t>13075</t>
  </si>
  <si>
    <t>13073</t>
  </si>
  <si>
    <t>13225</t>
  </si>
  <si>
    <t>13215</t>
  </si>
  <si>
    <t>13243</t>
  </si>
  <si>
    <t>48501</t>
  </si>
  <si>
    <t>13173</t>
  </si>
  <si>
    <t>13163</t>
  </si>
  <si>
    <t>13179</t>
  </si>
  <si>
    <t>49043</t>
  </si>
  <si>
    <t>40057</t>
  </si>
  <si>
    <t>22037</t>
  </si>
  <si>
    <t>22029</t>
  </si>
  <si>
    <t>47091</t>
  </si>
  <si>
    <t>22025</t>
  </si>
  <si>
    <t>48045</t>
  </si>
  <si>
    <t>22047</t>
  </si>
  <si>
    <t>48065</t>
  </si>
  <si>
    <t>47083</t>
  </si>
  <si>
    <t>47171</t>
  </si>
  <si>
    <t>48033</t>
  </si>
  <si>
    <t>23001</t>
  </si>
  <si>
    <t>23031</t>
  </si>
  <si>
    <t>23015</t>
  </si>
  <si>
    <t>23023</t>
  </si>
  <si>
    <t>48017</t>
  </si>
  <si>
    <t>47175</t>
  </si>
  <si>
    <t>23017</t>
  </si>
  <si>
    <t>23025</t>
  </si>
  <si>
    <t>23013</t>
  </si>
  <si>
    <t>23011</t>
  </si>
  <si>
    <t>23009</t>
  </si>
  <si>
    <t>23027</t>
  </si>
  <si>
    <t>23007</t>
  </si>
  <si>
    <t>22081</t>
  </si>
  <si>
    <t>22089</t>
  </si>
  <si>
    <t>22093</t>
  </si>
  <si>
    <t>28001</t>
  </si>
  <si>
    <t>20163</t>
  </si>
  <si>
    <t>20109</t>
  </si>
  <si>
    <t>20105</t>
  </si>
  <si>
    <t>46047</t>
  </si>
  <si>
    <t>21041</t>
  </si>
  <si>
    <t>21013</t>
  </si>
  <si>
    <t>28051</t>
  </si>
  <si>
    <t>44007</t>
  </si>
  <si>
    <t>28009</t>
  </si>
  <si>
    <t>28011</t>
  </si>
  <si>
    <t>28015</t>
  </si>
  <si>
    <t>28021</t>
  </si>
  <si>
    <t>20025</t>
  </si>
  <si>
    <t>47019</t>
  </si>
  <si>
    <t>48155</t>
  </si>
  <si>
    <t>46055</t>
  </si>
  <si>
    <t>47013</t>
  </si>
  <si>
    <t>46137</t>
  </si>
  <si>
    <t>46121</t>
  </si>
  <si>
    <t>21195</t>
  </si>
  <si>
    <t>21193</t>
  </si>
  <si>
    <t>21165</t>
  </si>
  <si>
    <t>48127</t>
  </si>
  <si>
    <t>48129</t>
  </si>
  <si>
    <t>47023</t>
  </si>
  <si>
    <t>46113</t>
  </si>
  <si>
    <t>21077</t>
  </si>
  <si>
    <t>46081</t>
  </si>
  <si>
    <t>46119</t>
  </si>
  <si>
    <t>48191</t>
  </si>
  <si>
    <t>46071</t>
  </si>
  <si>
    <t>44005</t>
  </si>
  <si>
    <t>21073</t>
  </si>
  <si>
    <t>21131</t>
  </si>
  <si>
    <t>46117</t>
  </si>
  <si>
    <t>48163</t>
  </si>
  <si>
    <t>48179</t>
  </si>
  <si>
    <t>35005</t>
  </si>
  <si>
    <t>35003</t>
  </si>
  <si>
    <t>35001</t>
  </si>
  <si>
    <t>06059</t>
  </si>
  <si>
    <t>56007</t>
  </si>
  <si>
    <t>35023</t>
  </si>
  <si>
    <t>56001</t>
  </si>
  <si>
    <t>35006</t>
  </si>
  <si>
    <t>35013</t>
  </si>
  <si>
    <t>35009</t>
  </si>
  <si>
    <t>35007</t>
  </si>
  <si>
    <t>30023</t>
  </si>
  <si>
    <t>56037</t>
  </si>
  <si>
    <t>13209</t>
  </si>
  <si>
    <t>06027</t>
  </si>
  <si>
    <t>35059</t>
  </si>
  <si>
    <t>56017</t>
  </si>
  <si>
    <t>54009</t>
  </si>
  <si>
    <t>56033</t>
  </si>
  <si>
    <t>56025</t>
  </si>
  <si>
    <t>56019</t>
  </si>
  <si>
    <t>35037</t>
  </si>
  <si>
    <t>35033</t>
  </si>
  <si>
    <t>35029</t>
  </si>
  <si>
    <t>13029</t>
  </si>
  <si>
    <t>35025</t>
  </si>
  <si>
    <t>35055</t>
  </si>
  <si>
    <t>35041</t>
  </si>
  <si>
    <t>02013</t>
  </si>
  <si>
    <t>04023</t>
  </si>
  <si>
    <t>04019</t>
  </si>
  <si>
    <t>04015</t>
  </si>
  <si>
    <t>02122</t>
  </si>
  <si>
    <t>02110</t>
  </si>
  <si>
    <t>30077</t>
  </si>
  <si>
    <t>01119</t>
  </si>
  <si>
    <t>30037</t>
  </si>
  <si>
    <t>02090</t>
  </si>
  <si>
    <t>30101</t>
  </si>
  <si>
    <t>30093</t>
  </si>
  <si>
    <t>30091</t>
  </si>
  <si>
    <t>30089</t>
  </si>
  <si>
    <t>30087</t>
  </si>
  <si>
    <t>30069</t>
  </si>
  <si>
    <t>05013</t>
  </si>
  <si>
    <t>30061</t>
  </si>
  <si>
    <t>30059</t>
  </si>
  <si>
    <t>54109</t>
  </si>
  <si>
    <t>30067</t>
  </si>
  <si>
    <t>30039</t>
  </si>
  <si>
    <t>30075</t>
  </si>
  <si>
    <t>30045</t>
  </si>
  <si>
    <t>30049</t>
  </si>
  <si>
    <t>32015</t>
  </si>
  <si>
    <t>05093</t>
  </si>
  <si>
    <t>32013</t>
  </si>
  <si>
    <t>32021</t>
  </si>
  <si>
    <t>30025</t>
  </si>
  <si>
    <t>30033</t>
  </si>
  <si>
    <t>05123</t>
  </si>
  <si>
    <t>05111</t>
  </si>
  <si>
    <t>05107</t>
  </si>
  <si>
    <t>54049</t>
  </si>
  <si>
    <t>32027</t>
  </si>
  <si>
    <t>05035</t>
  </si>
  <si>
    <t>32005</t>
  </si>
  <si>
    <t>31049</t>
  </si>
  <si>
    <t>05037</t>
  </si>
  <si>
    <t>05077</t>
  </si>
  <si>
    <t>55078</t>
  </si>
  <si>
    <t>12077</t>
  </si>
  <si>
    <t>30021</t>
  </si>
  <si>
    <t>38019</t>
  </si>
  <si>
    <t>51193</t>
  </si>
  <si>
    <t>38013</t>
  </si>
  <si>
    <t>53003</t>
  </si>
  <si>
    <t>12035</t>
  </si>
  <si>
    <t>12027</t>
  </si>
  <si>
    <t>53017</t>
  </si>
  <si>
    <t>12039</t>
  </si>
  <si>
    <t>36113</t>
  </si>
  <si>
    <t>13023</t>
  </si>
  <si>
    <t>38097</t>
  </si>
  <si>
    <t>38039</t>
  </si>
  <si>
    <t>30001</t>
  </si>
  <si>
    <t>30007</t>
  </si>
  <si>
    <t>12111</t>
  </si>
  <si>
    <t>51119</t>
  </si>
  <si>
    <t>26119</t>
  </si>
  <si>
    <t>12011</t>
  </si>
  <si>
    <t>12021</t>
  </si>
  <si>
    <t>53059</t>
  </si>
  <si>
    <t>56039</t>
  </si>
  <si>
    <t>56043</t>
  </si>
  <si>
    <t>2805039100</t>
  </si>
  <si>
    <t>30027</t>
  </si>
  <si>
    <t>28149</t>
  </si>
  <si>
    <t>30035</t>
  </si>
  <si>
    <t>18053</t>
  </si>
  <si>
    <t>17009</t>
  </si>
  <si>
    <t>28133</t>
  </si>
  <si>
    <t>17185</t>
  </si>
  <si>
    <t>17123</t>
  </si>
  <si>
    <t>30005</t>
  </si>
  <si>
    <t>17181</t>
  </si>
  <si>
    <t>37029</t>
  </si>
  <si>
    <t>30099</t>
  </si>
  <si>
    <t>17171</t>
  </si>
  <si>
    <t>31087</t>
  </si>
  <si>
    <t>17115</t>
  </si>
  <si>
    <t>30107</t>
  </si>
  <si>
    <t>17065</t>
  </si>
  <si>
    <t>17069</t>
  </si>
  <si>
    <t>18041</t>
  </si>
  <si>
    <t>17059</t>
  </si>
  <si>
    <t>38031</t>
  </si>
  <si>
    <t>18009</t>
  </si>
  <si>
    <t>18171</t>
  </si>
  <si>
    <t>38023</t>
  </si>
  <si>
    <t>30071</t>
  </si>
  <si>
    <t>38041</t>
  </si>
  <si>
    <t>29005</t>
  </si>
  <si>
    <t>17153</t>
  </si>
  <si>
    <t>17031</t>
  </si>
  <si>
    <t>37099</t>
  </si>
  <si>
    <t>30041</t>
  </si>
  <si>
    <t>30073</t>
  </si>
  <si>
    <t>21213</t>
  </si>
  <si>
    <t>08017</t>
  </si>
  <si>
    <t>20047</t>
  </si>
  <si>
    <t>51025</t>
  </si>
  <si>
    <t>13277</t>
  </si>
  <si>
    <t>01113</t>
  </si>
  <si>
    <t>49033</t>
  </si>
  <si>
    <t>48003</t>
  </si>
  <si>
    <t>08117</t>
  </si>
  <si>
    <t>21221</t>
  </si>
  <si>
    <t>20129</t>
  </si>
  <si>
    <t>21225</t>
  </si>
  <si>
    <t>08105</t>
  </si>
  <si>
    <t>08051</t>
  </si>
  <si>
    <t>51097</t>
  </si>
  <si>
    <t>46021</t>
  </si>
  <si>
    <t>46027</t>
  </si>
  <si>
    <t>20031</t>
  </si>
  <si>
    <t>20023</t>
  </si>
  <si>
    <t>51103</t>
  </si>
  <si>
    <t>46049</t>
  </si>
  <si>
    <t>51071</t>
  </si>
  <si>
    <t>20041</t>
  </si>
  <si>
    <t>20141</t>
  </si>
  <si>
    <t>46059</t>
  </si>
  <si>
    <t>20033</t>
  </si>
  <si>
    <t>48443</t>
  </si>
  <si>
    <t>48205</t>
  </si>
  <si>
    <t>20119</t>
  </si>
  <si>
    <t>48247</t>
  </si>
  <si>
    <t>48229</t>
  </si>
  <si>
    <t>48243</t>
  </si>
  <si>
    <t>48447</t>
  </si>
  <si>
    <t>48357</t>
  </si>
  <si>
    <t>48359</t>
  </si>
  <si>
    <t>04012</t>
  </si>
  <si>
    <t>48345</t>
  </si>
  <si>
    <t>48383</t>
  </si>
  <si>
    <t>04013</t>
  </si>
  <si>
    <t>48317</t>
  </si>
  <si>
    <t>48429</t>
  </si>
  <si>
    <t>48341</t>
  </si>
  <si>
    <t>04011</t>
  </si>
  <si>
    <t>48057</t>
  </si>
  <si>
    <t>48075</t>
  </si>
  <si>
    <t>48079</t>
  </si>
  <si>
    <t>20071</t>
  </si>
  <si>
    <t>49009</t>
  </si>
  <si>
    <t>20123</t>
  </si>
  <si>
    <t>48007</t>
  </si>
  <si>
    <t>20067</t>
  </si>
  <si>
    <t>49019</t>
  </si>
  <si>
    <t>20081</t>
  </si>
  <si>
    <t>48173</t>
  </si>
  <si>
    <t>48107</t>
  </si>
  <si>
    <t>48109</t>
  </si>
  <si>
    <t>48505</t>
  </si>
  <si>
    <t>42101</t>
  </si>
  <si>
    <t>20171</t>
  </si>
  <si>
    <t>13027</t>
  </si>
  <si>
    <t>28019</t>
  </si>
  <si>
    <t>20203</t>
  </si>
  <si>
    <t>28027</t>
  </si>
  <si>
    <t>28043</t>
  </si>
  <si>
    <t>20175</t>
  </si>
  <si>
    <t>21061</t>
  </si>
  <si>
    <t>20189</t>
  </si>
  <si>
    <t>46015</t>
  </si>
  <si>
    <t>20187</t>
  </si>
  <si>
    <t>46003</t>
  </si>
  <si>
    <t>20185</t>
  </si>
  <si>
    <t>51181</t>
  </si>
  <si>
    <t>01007</t>
  </si>
  <si>
    <t>2805039200</t>
  </si>
  <si>
    <t>Swine production - operations with lagoons (unspecified animal age) - Manure handling and storage</t>
  </si>
  <si>
    <t>2805039300</t>
  </si>
  <si>
    <t>Swine production - operations with lagoons (unspecified animal age) - Land application of manure</t>
  </si>
  <si>
    <t>2805047100</t>
  </si>
  <si>
    <t>2805047300</t>
  </si>
  <si>
    <t>Swine production - deep-pit house operations (unspecified animal age) - Land application of manure</t>
  </si>
  <si>
    <t>2805053100</t>
  </si>
  <si>
    <t>* American bison, horses, and mules asses removed (all 0s)</t>
  </si>
  <si>
    <t>** EPA GHGI 2017 Annexes Table A-188: Indirect Nitrous Oxide Loss Factors (percent)</t>
  </si>
  <si>
    <t>** EPA GHGI 2017 Table A 182 Estimated Volatile Solids (VS) and Total Kjeldahl Nitrogen Excreted (Nex) Production Rates by State for Cattle (other than Calves) and American Bisona for 2015 (kg/animal/year)</t>
  </si>
  <si>
    <t>* American bison, horses, and mules asses removed (runoff rates all 0s)</t>
  </si>
  <si>
    <t>** EPA GHGI 2017 Annexes Table A-179: Livestock Population (1,000 Head)</t>
  </si>
  <si>
    <t>SumPop</t>
  </si>
  <si>
    <t>2002</t>
  </si>
  <si>
    <t>2805040000</t>
  </si>
  <si>
    <t>Sheep and lamb production composite; Total</t>
  </si>
  <si>
    <t>13089</t>
  </si>
  <si>
    <t>28151</t>
  </si>
  <si>
    <t>37129</t>
  </si>
  <si>
    <t>32009</t>
  </si>
  <si>
    <t>32011</t>
  </si>
  <si>
    <t>36041</t>
  </si>
  <si>
    <t>36059</t>
  </si>
  <si>
    <t>48105</t>
  </si>
  <si>
    <t>48261</t>
  </si>
  <si>
    <t>48431</t>
  </si>
  <si>
    <t>NA</t>
  </si>
  <si>
    <t>2805045000</t>
  </si>
  <si>
    <t>Goat production composite; Total</t>
  </si>
  <si>
    <t>05147</t>
  </si>
  <si>
    <t>06003</t>
  </si>
  <si>
    <t>06075</t>
  </si>
  <si>
    <t>08019</t>
  </si>
  <si>
    <t>08031</t>
  </si>
  <si>
    <t>08047</t>
  </si>
  <si>
    <t>08053</t>
  </si>
  <si>
    <t>08065</t>
  </si>
  <si>
    <t>08079</t>
  </si>
  <si>
    <t>08111</t>
  </si>
  <si>
    <t>12045</t>
  </si>
  <si>
    <t>12087</t>
  </si>
  <si>
    <t>13051</t>
  </si>
  <si>
    <t>13053</t>
  </si>
  <si>
    <t>13239</t>
  </si>
  <si>
    <t>16025</t>
  </si>
  <si>
    <t>21095</t>
  </si>
  <si>
    <t>21159</t>
  </si>
  <si>
    <t>22071</t>
  </si>
  <si>
    <t>22087</t>
  </si>
  <si>
    <t>22095</t>
  </si>
  <si>
    <t>25019</t>
  </si>
  <si>
    <t>25025</t>
  </si>
  <si>
    <t>26083</t>
  </si>
  <si>
    <t>26095</t>
  </si>
  <si>
    <t>27031</t>
  </si>
  <si>
    <t>28055</t>
  </si>
  <si>
    <t>28083</t>
  </si>
  <si>
    <t>28119</t>
  </si>
  <si>
    <t>28125</t>
  </si>
  <si>
    <t>28143</t>
  </si>
  <si>
    <t>37055</t>
  </si>
  <si>
    <t>31075</t>
  </si>
  <si>
    <t>34017</t>
  </si>
  <si>
    <t>34039</t>
  </si>
  <si>
    <t>35028</t>
  </si>
  <si>
    <t>32029</t>
  </si>
  <si>
    <t>36005</t>
  </si>
  <si>
    <t>36047</t>
  </si>
  <si>
    <t>36061</t>
  </si>
  <si>
    <t>36081</t>
  </si>
  <si>
    <t>36085</t>
  </si>
  <si>
    <t>47095</t>
  </si>
  <si>
    <t>48269</t>
  </si>
  <si>
    <t>48301</t>
  </si>
  <si>
    <t>48377</t>
  </si>
  <si>
    <t>48393</t>
  </si>
  <si>
    <t>51013</t>
  </si>
  <si>
    <t>54045</t>
  </si>
  <si>
    <t>54047</t>
  </si>
  <si>
    <t>** EPA GHGI 2017 Annexes Table A-180: Waste Characteristics Data</t>
  </si>
  <si>
    <t xml:space="preserve">* 1 set for those in (kg/animal/year). </t>
  </si>
  <si>
    <t>Days</t>
  </si>
  <si>
    <t>Typical Animal Mass (1000 kg)</t>
  </si>
  <si>
    <t>Dairy Cow Farms a </t>
  </si>
  <si>
    <t>Swine Operations a </t>
  </si>
  <si>
    <t xml:space="preserve">Fattened cattle      </t>
  </si>
  <si>
    <t xml:space="preserve">Milk cows      </t>
  </si>
  <si>
    <t xml:space="preserve">Other beef and dairy    </t>
  </si>
  <si>
    <t>Beef calves, from calving to about 500 pounds</t>
  </si>
  <si>
    <t xml:space="preserve">Beef heifers for replacement herds   </t>
  </si>
  <si>
    <t xml:space="preserve">Beef breeding herds (cows and bulls)  </t>
  </si>
  <si>
    <t xml:space="preserve">Beef stockers and grass fed beef  </t>
  </si>
  <si>
    <t>Dairy calves, from calving to about 500 pounds</t>
  </si>
  <si>
    <t xml:space="preserve">Dairy heifers for replacement herds   </t>
  </si>
  <si>
    <t>Dairy stockers and grass fed animals marketed as beef</t>
  </si>
  <si>
    <t xml:space="preserve">Swine       </t>
  </si>
  <si>
    <t xml:space="preserve">Breeding hogs      </t>
  </si>
  <si>
    <t xml:space="preserve">Hogs for slaughter     </t>
  </si>
  <si>
    <t xml:space="preserve">Poultry       </t>
  </si>
  <si>
    <t xml:space="preserve">Chickens, layers      </t>
  </si>
  <si>
    <t xml:space="preserve">Chickens, pullets      </t>
  </si>
  <si>
    <t xml:space="preserve">Chickens, broilers      </t>
  </si>
  <si>
    <t xml:space="preserve">Turkeys for breeding     </t>
  </si>
  <si>
    <t xml:space="preserve">Turkeys for slaughter     </t>
  </si>
  <si>
    <t>** Table 8 Parameters used to calculate the quantity of manure and manure nutrients for the 16 livestock categories</t>
  </si>
  <si>
    <t>* Animial unit: 1000 lbs of live animal weight</t>
  </si>
  <si>
    <t>Manure excreted</t>
  </si>
  <si>
    <t>(short ton/animial unit/year)</t>
  </si>
  <si>
    <t>lbs/short ton manure</t>
  </si>
  <si>
    <t>Phosphorus</t>
  </si>
  <si>
    <t>(kg/year/1000 kg animal mass)</t>
  </si>
  <si>
    <r>
      <t xml:space="preserve">** USDA 2000 </t>
    </r>
    <r>
      <rPr>
        <i/>
        <sz val="12"/>
        <color theme="1"/>
        <rFont val="Calibri"/>
        <family val="2"/>
        <scheme val="minor"/>
      </rPr>
      <t>Manure Nutrients Relative to the Capacity of Cropland and Pastureland to Assimilate Nutrients</t>
    </r>
  </si>
  <si>
    <t>P excreted</t>
  </si>
  <si>
    <t>kg/year/1000 kg animal mass</t>
  </si>
  <si>
    <t>* assuming the same runoff rates for N</t>
  </si>
  <si>
    <t>BEA</t>
    <phoneticPr fontId="0" type="noConversion"/>
  </si>
  <si>
    <t>Definition</t>
    <phoneticPr fontId="0" type="noConversion"/>
  </si>
  <si>
    <t>Location</t>
    <phoneticPr fontId="0" type="noConversion"/>
  </si>
  <si>
    <t>1121A0</t>
  </si>
  <si>
    <t>Beef cattle ranching and farming, including feedlots and dual-purpose ranching and farming</t>
  </si>
  <si>
    <t>US</t>
    <phoneticPr fontId="0" type="noConversion"/>
  </si>
  <si>
    <t>Dairy cattle and milk production</t>
  </si>
  <si>
    <t>112A00</t>
  </si>
  <si>
    <t>Animal production, except cattle and poultry and eggs</t>
  </si>
  <si>
    <t>Poultry and egg production</t>
  </si>
  <si>
    <t>N_runoff</t>
  </si>
  <si>
    <t>Unit</t>
  </si>
  <si>
    <t>kg</t>
  </si>
  <si>
    <t>kg/$</t>
  </si>
  <si>
    <t>N_intensity_2015</t>
  </si>
  <si>
    <t>N_intensity_2013</t>
  </si>
  <si>
    <t>P_runoff</t>
  </si>
  <si>
    <t>P_intensity_2015</t>
  </si>
  <si>
    <t>P_intensity_2013</t>
  </si>
  <si>
    <t>RhodeIsland</t>
  </si>
  <si>
    <t>Ind_output_2015</t>
  </si>
  <si>
    <t>Ind_output_2013</t>
  </si>
  <si>
    <t>Price_index_2015</t>
  </si>
  <si>
    <t>Price_index_2013</t>
  </si>
  <si>
    <t>* Output in million of dollars, 2009 as reference year for price index, data from BEA</t>
  </si>
  <si>
    <t>1. Total animal population</t>
  </si>
  <si>
    <t>3. Management types</t>
  </si>
  <si>
    <t>2. Total N and P produced in excrement</t>
  </si>
  <si>
    <t>4. Runoff rates</t>
  </si>
  <si>
    <t>Approach</t>
  </si>
  <si>
    <t>by the US Environmental Protection Agency is followed here to estimate manure nitrogen and phosphorus releases to water.</t>
  </si>
  <si>
    <t>Many of the data are from the 2015 GHGI.</t>
  </si>
  <si>
    <t>The approach in the 2015 Greenhouse gas inventory (GHGI) to estimating indirect N2O emissions from manure management</t>
  </si>
  <si>
    <t>Steps</t>
  </si>
  <si>
    <t>*** "Data for nitrogen losses due to leaching were not available, so the values represent only nitrogen losses due to runoff."</t>
  </si>
  <si>
    <t>1. Only runoff is included, not leaching due to data gaps (see tab N-runoffrate2015)</t>
  </si>
  <si>
    <t>Important notes</t>
  </si>
  <si>
    <t>2. Phosphorus runoff rates assumed to be same as nitrogen runoff rates Eigenberg et al 1998.</t>
  </si>
  <si>
    <t>* American bison, horses, and mules asses removed (runoff rates all 0s or not available)</t>
  </si>
  <si>
    <t>kg/year</t>
  </si>
  <si>
    <t>* data from a USDA report (2000): Manure Nutrients
Relative to the
Capacity of Cropland
and Pastureland to
Assimilate Nutrients:
Spatial and Temporal
Trends for the United
States</t>
  </si>
  <si>
    <t>corrected an error incell referencing on 2a_N-Prod2015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</si>
</sst>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%"/>
    <numFmt numFmtId="168" formatCode="0.000000000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b/>
      <sz val="9"/>
      <color theme="1"/>
      <name val="Arial Narrow"/>
      <family val="2"/>
    </font>
    <font>
      <b/>
      <sz val="12"/>
      <color theme="1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theme="1"/>
      <name val="Times"/>
      <family val="1"/>
    </font>
    <font>
      <b/>
      <sz val="6"/>
      <color theme="1"/>
      <name val="Arial Narrow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i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rgb="FFC0C0C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4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84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/>
    <xf numFmtId="0" fontId="4" fillId="0" borderId="0" xfId="0" applyFont="1" applyAlignment="1">
      <alignment wrapText="1"/>
    </xf>
    <xf numFmtId="3" fontId="2" fillId="0" borderId="0" xfId="0" applyNumberFormat="1" applyFont="1"/>
    <xf numFmtId="3" fontId="0" fillId="0" borderId="0" xfId="0" applyNumberFormat="1"/>
    <xf numFmtId="0" fontId="5" fillId="0" borderId="0" xfId="0" applyFont="1"/>
    <xf numFmtId="0" fontId="6" fillId="2" borderId="1" xfId="0" applyFont="1" applyFill="1" applyBorder="1" applyAlignment="1" applyProtection="1">
      <alignment horizontal="center" vertical="center"/>
    </xf>
    <xf numFmtId="0" fontId="7" fillId="0" borderId="2" xfId="0" applyFont="1" applyFill="1" applyBorder="1" applyAlignment="1" applyProtection="1">
      <alignment vertical="center"/>
    </xf>
    <xf numFmtId="0" fontId="7" fillId="0" borderId="2" xfId="0" applyFont="1" applyFill="1" applyBorder="1" applyAlignment="1" applyProtection="1">
      <alignment horizontal="right" vertical="center"/>
    </xf>
    <xf numFmtId="4" fontId="7" fillId="0" borderId="2" xfId="0" applyNumberFormat="1" applyFont="1" applyFill="1" applyBorder="1" applyAlignment="1" applyProtection="1">
      <alignment horizontal="right" vertical="center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vertical="center"/>
    </xf>
    <xf numFmtId="0" fontId="5" fillId="0" borderId="0" xfId="0" applyFont="1" applyFill="1" applyBorder="1"/>
    <xf numFmtId="0" fontId="0" fillId="0" borderId="0" xfId="0" applyAlignment="1">
      <alignment horizontal="center"/>
    </xf>
    <xf numFmtId="0" fontId="8" fillId="3" borderId="0" xfId="0" applyFont="1" applyFill="1"/>
    <xf numFmtId="0" fontId="6" fillId="4" borderId="0" xfId="0" applyFont="1" applyFill="1" applyBorder="1" applyAlignment="1" applyProtection="1">
      <alignment horizontal="center" vertical="center"/>
    </xf>
    <xf numFmtId="0" fontId="12" fillId="0" borderId="0" xfId="0" applyFont="1"/>
    <xf numFmtId="0" fontId="5" fillId="0" borderId="3" xfId="0" applyFont="1" applyBorder="1" applyAlignment="1">
      <alignment wrapText="1"/>
    </xf>
    <xf numFmtId="0" fontId="5" fillId="0" borderId="4" xfId="0" applyFont="1" applyBorder="1" applyAlignment="1">
      <alignment wrapText="1"/>
    </xf>
    <xf numFmtId="0" fontId="5" fillId="0" borderId="5" xfId="0" applyFont="1" applyBorder="1" applyAlignment="1">
      <alignment wrapText="1"/>
    </xf>
    <xf numFmtId="0" fontId="5" fillId="0" borderId="1" xfId="0" applyFont="1" applyBorder="1" applyAlignment="1">
      <alignment wrapText="1"/>
    </xf>
    <xf numFmtId="1" fontId="0" fillId="0" borderId="0" xfId="0" applyNumberFormat="1"/>
    <xf numFmtId="0" fontId="5" fillId="0" borderId="3" xfId="0" applyFont="1" applyFill="1" applyBorder="1" applyAlignment="1">
      <alignment wrapText="1"/>
    </xf>
    <xf numFmtId="0" fontId="5" fillId="0" borderId="4" xfId="0" applyFont="1" applyFill="1" applyBorder="1" applyAlignment="1">
      <alignment wrapText="1"/>
    </xf>
    <xf numFmtId="0" fontId="5" fillId="0" borderId="5" xfId="0" applyFont="1" applyFill="1" applyBorder="1" applyAlignment="1">
      <alignment wrapText="1"/>
    </xf>
    <xf numFmtId="0" fontId="0" fillId="0" borderId="0" xfId="0" applyFill="1"/>
    <xf numFmtId="3" fontId="0" fillId="0" borderId="0" xfId="0" applyNumberFormat="1" applyFill="1"/>
    <xf numFmtId="0" fontId="6" fillId="0" borderId="2" xfId="0" applyFont="1" applyFill="1" applyBorder="1" applyAlignment="1" applyProtection="1">
      <alignment vertical="center"/>
    </xf>
    <xf numFmtId="0" fontId="7" fillId="0" borderId="2" xfId="0" applyFont="1" applyFill="1" applyBorder="1" applyAlignment="1" applyProtection="1">
      <alignment vertical="center" wrapText="1"/>
    </xf>
    <xf numFmtId="0" fontId="7" fillId="0" borderId="2" xfId="0" applyFont="1" applyFill="1" applyBorder="1" applyAlignment="1" applyProtection="1">
      <alignment horizontal="right" vertical="center" wrapText="1"/>
    </xf>
    <xf numFmtId="2" fontId="7" fillId="0" borderId="2" xfId="0" applyNumberFormat="1" applyFont="1" applyFill="1" applyBorder="1" applyAlignment="1" applyProtection="1">
      <alignment horizontal="right" vertical="center" wrapText="1"/>
    </xf>
    <xf numFmtId="0" fontId="13" fillId="0" borderId="0" xfId="0" applyFont="1"/>
    <xf numFmtId="0" fontId="5" fillId="0" borderId="0" xfId="0" applyFont="1" applyFill="1"/>
    <xf numFmtId="0" fontId="13" fillId="0" borderId="0" xfId="0" applyFont="1" applyFill="1" applyBorder="1"/>
    <xf numFmtId="164" fontId="13" fillId="0" borderId="0" xfId="0" applyNumberFormat="1" applyFont="1"/>
    <xf numFmtId="0" fontId="0" fillId="0" borderId="0" xfId="0" applyFont="1" applyFill="1"/>
    <xf numFmtId="0" fontId="0" fillId="0" borderId="0" xfId="0" applyFont="1"/>
    <xf numFmtId="0" fontId="5" fillId="0" borderId="1" xfId="0" applyFont="1" applyFill="1" applyBorder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/>
    <xf numFmtId="0" fontId="5" fillId="0" borderId="0" xfId="0" applyFont="1" applyFill="1" applyBorder="1" applyAlignment="1">
      <alignment vertical="center"/>
    </xf>
    <xf numFmtId="0" fontId="0" fillId="0" borderId="0" xfId="0" applyFont="1" applyFill="1" applyBorder="1"/>
    <xf numFmtId="0" fontId="5" fillId="0" borderId="0" xfId="0" applyFont="1" applyFill="1" applyAlignment="1">
      <alignment wrapText="1"/>
    </xf>
    <xf numFmtId="0" fontId="0" fillId="0" borderId="0" xfId="0" applyFont="1" applyBorder="1" applyAlignment="1">
      <alignment vertical="center"/>
    </xf>
    <xf numFmtId="0" fontId="0" fillId="0" borderId="0" xfId="0" applyFont="1" applyBorder="1" applyAlignment="1">
      <alignment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0" fillId="0" borderId="0" xfId="0" applyFont="1" applyBorder="1" applyAlignment="1">
      <alignment horizontal="left" vertical="center" indent="1"/>
    </xf>
    <xf numFmtId="0" fontId="0" fillId="0" borderId="0" xfId="0" applyFont="1" applyFill="1" applyBorder="1" applyAlignment="1">
      <alignment vertical="center"/>
    </xf>
    <xf numFmtId="1" fontId="0" fillId="0" borderId="0" xfId="0" applyNumberFormat="1" applyFont="1" applyBorder="1" applyAlignment="1">
      <alignment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0" fontId="17" fillId="0" borderId="0" xfId="0" applyFont="1" applyFill="1"/>
    <xf numFmtId="0" fontId="18" fillId="0" borderId="0" xfId="0" applyFont="1"/>
    <xf numFmtId="0" fontId="13" fillId="0" borderId="0" xfId="0" applyFont="1" applyBorder="1" applyAlignment="1">
      <alignment vertical="center"/>
    </xf>
    <xf numFmtId="1" fontId="13" fillId="0" borderId="0" xfId="0" applyNumberFormat="1" applyFont="1"/>
    <xf numFmtId="0" fontId="0" fillId="0" borderId="0" xfId="0" quotePrefix="1"/>
    <xf numFmtId="1" fontId="0" fillId="0" borderId="0" xfId="0" quotePrefix="1" applyNumberFormat="1"/>
    <xf numFmtId="0" fontId="19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/>
    </xf>
    <xf numFmtId="1" fontId="0" fillId="0" borderId="0" xfId="0" applyNumberFormat="1" applyFont="1" applyFill="1" applyBorder="1"/>
    <xf numFmtId="9" fontId="0" fillId="0" borderId="0" xfId="15" applyFont="1"/>
    <xf numFmtId="164" fontId="0" fillId="0" borderId="0" xfId="0" applyNumberFormat="1"/>
    <xf numFmtId="0" fontId="0" fillId="3" borderId="0" xfId="0" applyFont="1" applyFill="1" applyBorder="1"/>
    <xf numFmtId="0" fontId="0" fillId="6" borderId="0" xfId="0" applyFont="1" applyFill="1" applyBorder="1"/>
    <xf numFmtId="1" fontId="19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left"/>
    </xf>
    <xf numFmtId="165" fontId="0" fillId="0" borderId="0" xfId="15" applyNumberFormat="1" applyFont="1"/>
    <xf numFmtId="0" fontId="0" fillId="0" borderId="0" xfId="0" applyFont="1" applyFill="1" applyBorder="1" applyAlignment="1">
      <alignment horizontal="center" wrapText="1"/>
    </xf>
    <xf numFmtId="0" fontId="0" fillId="0" borderId="0" xfId="0" applyAlignment="1"/>
    <xf numFmtId="10" fontId="0" fillId="0" borderId="0" xfId="15" applyNumberFormat="1" applyFont="1"/>
    <xf numFmtId="9" fontId="0" fillId="0" borderId="0" xfId="15" applyNumberFormat="1" applyFont="1"/>
    <xf numFmtId="165" fontId="0" fillId="0" borderId="0" xfId="15" applyNumberFormat="1" applyFont="1" applyFill="1" applyBorder="1"/>
    <xf numFmtId="165" fontId="0" fillId="0" borderId="0" xfId="0" applyNumberFormat="1" applyFont="1" applyFill="1" applyBorder="1"/>
    <xf numFmtId="0" fontId="5" fillId="0" borderId="0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0" fillId="0" borderId="0" xfId="0" applyAlignment="1">
      <alignment horizontal="left" vertical="top"/>
    </xf>
    <xf numFmtId="1" fontId="0" fillId="0" borderId="0" xfId="0" applyNumberFormat="1" applyFont="1" applyFill="1"/>
    <xf numFmtId="168" fontId="0" fillId="0" borderId="0" xfId="0" applyNumberFormat="1" applyFont="1" applyFill="1" applyBorder="1"/>
  </cellXfs>
  <cellStyles count="2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Normal" xfId="0" builtinId="0"/>
    <cellStyle name="Percent" xfId="15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connections" Target="connections.xml"/><Relationship Id="rId28" Type="http://schemas.openxmlformats.org/officeDocument/2006/relationships/styles" Target="styles.xml"/><Relationship Id="rId29" Type="http://schemas.openxmlformats.org/officeDocument/2006/relationships/sharedStrings" Target="sharedStrings.xml"/><Relationship Id="rId3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B3:C3"/>
  <sheetViews>
    <sheetView workbookViewId="0">
      <selection activeCell="B3" sqref="B3"/>
    </sheetView>
  </sheetViews>
  <sheetFormatPr baseColWidth="10" defaultRowHeight="16" x14ac:dyDescent="0.2"/>
  <sheetData>
    <row r="3" spans="2:3" x14ac:dyDescent="0.2">
      <c r="B3">
        <v>20170811</v>
      </c>
      <c r="C3" t="s">
        <v>3428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/>
  </sheetPr>
  <dimension ref="C3:C16"/>
  <sheetViews>
    <sheetView zoomScale="142" workbookViewId="0">
      <selection activeCell="F6" sqref="F6"/>
    </sheetView>
  </sheetViews>
  <sheetFormatPr baseColWidth="10" defaultRowHeight="16" x14ac:dyDescent="0.2"/>
  <cols>
    <col min="1" max="16384" width="10.83203125" style="12"/>
  </cols>
  <sheetData>
    <row r="3" spans="3:3" x14ac:dyDescent="0.2">
      <c r="C3" s="15" t="s">
        <v>3416</v>
      </c>
    </row>
    <row r="4" spans="3:3" ht="16" customHeight="1" x14ac:dyDescent="0.2">
      <c r="C4" s="13" t="s">
        <v>3419</v>
      </c>
    </row>
    <row r="5" spans="3:3" ht="16" customHeight="1" x14ac:dyDescent="0.2">
      <c r="C5" s="12" t="s">
        <v>3417</v>
      </c>
    </row>
    <row r="6" spans="3:3" ht="16" customHeight="1" x14ac:dyDescent="0.2">
      <c r="C6" s="13" t="s">
        <v>3418</v>
      </c>
    </row>
    <row r="8" spans="3:3" ht="16" customHeight="1" x14ac:dyDescent="0.2">
      <c r="C8" s="71" t="s">
        <v>3420</v>
      </c>
    </row>
    <row r="9" spans="3:3" ht="16" customHeight="1" x14ac:dyDescent="0.2">
      <c r="C9" s="12" t="s">
        <v>3412</v>
      </c>
    </row>
    <row r="10" spans="3:3" x14ac:dyDescent="0.2">
      <c r="C10" s="12" t="s">
        <v>3414</v>
      </c>
    </row>
    <row r="11" spans="3:3" x14ac:dyDescent="0.2">
      <c r="C11" s="12" t="s">
        <v>3413</v>
      </c>
    </row>
    <row r="12" spans="3:3" x14ac:dyDescent="0.2">
      <c r="C12" s="12" t="s">
        <v>3415</v>
      </c>
    </row>
    <row r="14" spans="3:3" x14ac:dyDescent="0.2">
      <c r="C14" s="15" t="s">
        <v>3423</v>
      </c>
    </row>
    <row r="15" spans="3:3" x14ac:dyDescent="0.2">
      <c r="C15" s="13" t="s">
        <v>3422</v>
      </c>
    </row>
    <row r="16" spans="3:3" x14ac:dyDescent="0.2">
      <c r="C16" s="12" t="s">
        <v>3424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-0.499984740745262"/>
  </sheetPr>
  <dimension ref="A1:R11"/>
  <sheetViews>
    <sheetView tabSelected="1" workbookViewId="0">
      <selection activeCell="B2" sqref="B2"/>
    </sheetView>
  </sheetViews>
  <sheetFormatPr baseColWidth="10" defaultRowHeight="16" x14ac:dyDescent="0.2"/>
  <cols>
    <col min="1" max="1" width="10.83203125" style="44"/>
    <col min="2" max="3" width="15" style="44" bestFit="1" customWidth="1"/>
    <col min="4" max="5" width="16" style="44" bestFit="1" customWidth="1"/>
    <col min="6" max="6" width="9.1640625" style="44" customWidth="1"/>
    <col min="7" max="7" width="8" style="44" bestFit="1" customWidth="1"/>
    <col min="8" max="8" width="11.1640625" style="44" bestFit="1" customWidth="1"/>
    <col min="9" max="9" width="4.5" style="44" bestFit="1" customWidth="1"/>
    <col min="10" max="10" width="15.5" style="44" bestFit="1" customWidth="1"/>
    <col min="11" max="11" width="15.5" style="44" customWidth="1"/>
    <col min="12" max="12" width="4.6640625" style="44" bestFit="1" customWidth="1"/>
    <col min="13" max="13" width="4.6640625" style="44" customWidth="1"/>
    <col min="14" max="14" width="8.1640625" style="44" bestFit="1" customWidth="1"/>
    <col min="15" max="15" width="4.5" style="44" bestFit="1" customWidth="1"/>
    <col min="16" max="17" width="15.1640625" style="44" bestFit="1" customWidth="1"/>
    <col min="18" max="18" width="4.6640625" style="44" bestFit="1" customWidth="1"/>
    <col min="19" max="16384" width="10.83203125" style="44"/>
  </cols>
  <sheetData>
    <row r="1" spans="1:18" x14ac:dyDescent="0.2">
      <c r="A1" s="63" t="s">
        <v>3387</v>
      </c>
      <c r="B1" s="63" t="s">
        <v>3407</v>
      </c>
      <c r="C1" s="63" t="s">
        <v>3408</v>
      </c>
      <c r="D1" s="63" t="s">
        <v>3409</v>
      </c>
      <c r="E1" s="63" t="s">
        <v>3410</v>
      </c>
      <c r="F1" s="64" t="s">
        <v>3388</v>
      </c>
      <c r="G1" s="64" t="s">
        <v>3389</v>
      </c>
      <c r="H1" s="69" t="s">
        <v>3397</v>
      </c>
      <c r="I1" s="69" t="s">
        <v>3398</v>
      </c>
      <c r="J1" s="69" t="s">
        <v>3401</v>
      </c>
      <c r="K1" s="69" t="s">
        <v>3402</v>
      </c>
      <c r="L1" s="69" t="s">
        <v>3398</v>
      </c>
      <c r="M1" s="69"/>
      <c r="N1" s="68" t="s">
        <v>3403</v>
      </c>
      <c r="O1" s="68" t="s">
        <v>3398</v>
      </c>
      <c r="P1" s="68" t="s">
        <v>3404</v>
      </c>
      <c r="Q1" s="68" t="s">
        <v>3405</v>
      </c>
      <c r="R1" s="68" t="s">
        <v>3398</v>
      </c>
    </row>
    <row r="2" spans="1:18" x14ac:dyDescent="0.2">
      <c r="A2" s="63" t="s">
        <v>3390</v>
      </c>
      <c r="B2" s="63">
        <v>83274</v>
      </c>
      <c r="C2" s="63">
        <v>77134</v>
      </c>
      <c r="D2" s="70">
        <v>164.62</v>
      </c>
      <c r="E2" s="70">
        <v>149.762</v>
      </c>
      <c r="F2" s="64" t="s">
        <v>3391</v>
      </c>
      <c r="G2" s="64" t="s">
        <v>3392</v>
      </c>
      <c r="H2" s="65">
        <f>SUM('4a_N-Runoff2015'!B3:D52)</f>
        <v>14490552.131494654</v>
      </c>
      <c r="I2" s="44" t="s">
        <v>3399</v>
      </c>
      <c r="J2" s="44">
        <f>H2/B2/1000000</f>
        <v>1.7401052106893694E-4</v>
      </c>
      <c r="K2" s="44">
        <f>J2*D2/E2</f>
        <v>1.9127423497528344E-4</v>
      </c>
      <c r="L2" s="44" t="s">
        <v>3400</v>
      </c>
      <c r="N2" s="65">
        <f>SUM('4b_P-Runoff2015'!B3:D52)</f>
        <v>3126141.0864349287</v>
      </c>
      <c r="O2" s="44" t="s">
        <v>3399</v>
      </c>
      <c r="P2" s="44">
        <f>N2/B2/1000000</f>
        <v>3.7540421817553248E-5</v>
      </c>
      <c r="Q2" s="44">
        <f>P2*D2/E2</f>
        <v>4.1264835135786219E-5</v>
      </c>
      <c r="R2" s="44" t="s">
        <v>3400</v>
      </c>
    </row>
    <row r="3" spans="1:18" x14ac:dyDescent="0.2">
      <c r="A3" s="63">
        <v>112120</v>
      </c>
      <c r="B3" s="63">
        <v>36197</v>
      </c>
      <c r="C3" s="63">
        <v>41074</v>
      </c>
      <c r="D3" s="70">
        <v>130.965</v>
      </c>
      <c r="E3" s="70">
        <v>154.75200000000001</v>
      </c>
      <c r="F3" s="64" t="s">
        <v>3393</v>
      </c>
      <c r="G3" s="64" t="s">
        <v>3392</v>
      </c>
      <c r="H3" s="65">
        <f>SUM('4a_N-Runoff2015'!E3:K52)</f>
        <v>10362018.978206618</v>
      </c>
      <c r="I3" s="44" t="s">
        <v>3399</v>
      </c>
      <c r="J3" s="44">
        <f t="shared" ref="J3:J5" si="0">H3/B3/1000000</f>
        <v>2.8626734199537575E-4</v>
      </c>
      <c r="K3" s="44">
        <f t="shared" ref="K3:K5" si="1">J3*D3/E3</f>
        <v>2.4226505922007074E-4</v>
      </c>
      <c r="L3" s="44" t="s">
        <v>3400</v>
      </c>
      <c r="N3" s="65">
        <f>SUM('4b_P-Runoff2015'!E3:K52)</f>
        <v>1126058.0514060485</v>
      </c>
      <c r="O3" s="44" t="s">
        <v>3399</v>
      </c>
      <c r="P3" s="44">
        <f t="shared" ref="P3:P5" si="2">N3/B3/1000000</f>
        <v>3.1109154112386342E-5</v>
      </c>
      <c r="Q3" s="44">
        <f t="shared" ref="Q3:Q5" si="3">P3*D3/E3</f>
        <v>2.6327351945879067E-5</v>
      </c>
      <c r="R3" s="44" t="s">
        <v>3400</v>
      </c>
    </row>
    <row r="4" spans="1:18" x14ac:dyDescent="0.2">
      <c r="A4" s="63" t="s">
        <v>3394</v>
      </c>
      <c r="B4" s="63">
        <v>33360</v>
      </c>
      <c r="C4" s="63">
        <v>31296</v>
      </c>
      <c r="D4" s="70">
        <v>159.655</v>
      </c>
      <c r="E4" s="70">
        <v>148.06</v>
      </c>
      <c r="F4" s="64" t="s">
        <v>3395</v>
      </c>
      <c r="G4" s="64" t="s">
        <v>3392</v>
      </c>
      <c r="H4" s="65">
        <f>SUM('4a_N-Runoff2015'!L3:M52,'4a_N-Runoff2015'!T3:Z52)</f>
        <v>2082218.4944571441</v>
      </c>
      <c r="I4" s="44" t="s">
        <v>3399</v>
      </c>
      <c r="J4" s="44">
        <f t="shared" si="0"/>
        <v>6.2416621536485128E-5</v>
      </c>
      <c r="K4" s="44">
        <f t="shared" si="1"/>
        <v>6.7304644815666172E-5</v>
      </c>
      <c r="L4" s="44" t="s">
        <v>3400</v>
      </c>
      <c r="N4" s="65">
        <f>SUM('4b_P-Runoff2015'!L3:M52,'4b_P-Runoff2015'!T3:Z52)</f>
        <v>407070.51261846919</v>
      </c>
      <c r="O4" s="44" t="s">
        <v>3399</v>
      </c>
      <c r="P4" s="44">
        <f t="shared" si="2"/>
        <v>1.2202353495757469E-5</v>
      </c>
      <c r="Q4" s="44">
        <f t="shared" si="3"/>
        <v>1.3157954527658779E-5</v>
      </c>
      <c r="R4" s="44" t="s">
        <v>3400</v>
      </c>
    </row>
    <row r="5" spans="1:18" x14ac:dyDescent="0.2">
      <c r="A5" s="63">
        <v>112300</v>
      </c>
      <c r="B5" s="63">
        <v>49396</v>
      </c>
      <c r="C5" s="63">
        <v>44929</v>
      </c>
      <c r="D5" s="70">
        <v>137.22</v>
      </c>
      <c r="E5" s="70">
        <v>134.309</v>
      </c>
      <c r="F5" s="64" t="s">
        <v>3396</v>
      </c>
      <c r="G5" s="64" t="s">
        <v>3392</v>
      </c>
      <c r="H5" s="65">
        <f>SUM('4a_N-Runoff2015'!N3:S52)</f>
        <v>264038.30094791373</v>
      </c>
      <c r="I5" s="44" t="s">
        <v>3399</v>
      </c>
      <c r="J5" s="44">
        <f t="shared" si="0"/>
        <v>5.3453376983543957E-6</v>
      </c>
      <c r="K5" s="44">
        <f t="shared" si="1"/>
        <v>5.4611920196575825E-6</v>
      </c>
      <c r="L5" s="44" t="s">
        <v>3400</v>
      </c>
      <c r="N5" s="65">
        <f>SUM('4b_P-Runoff2015'!N3:S52)</f>
        <v>103356.69829046517</v>
      </c>
      <c r="O5" s="44" t="s">
        <v>3399</v>
      </c>
      <c r="P5" s="44">
        <f t="shared" si="2"/>
        <v>2.0924102820160571E-6</v>
      </c>
      <c r="Q5" s="44">
        <f t="shared" si="3"/>
        <v>2.1377609757964347E-6</v>
      </c>
      <c r="R5" s="44" t="s">
        <v>3400</v>
      </c>
    </row>
    <row r="7" spans="1:18" x14ac:dyDescent="0.2">
      <c r="A7" s="44" t="s">
        <v>3411</v>
      </c>
    </row>
    <row r="8" spans="1:18" x14ac:dyDescent="0.2">
      <c r="H8" s="77"/>
      <c r="K8" s="83"/>
    </row>
    <row r="9" spans="1:18" x14ac:dyDescent="0.2">
      <c r="H9" s="78"/>
      <c r="K9" s="83"/>
    </row>
    <row r="10" spans="1:18" x14ac:dyDescent="0.2">
      <c r="H10" s="78"/>
      <c r="K10" s="83"/>
    </row>
    <row r="11" spans="1:18" x14ac:dyDescent="0.2">
      <c r="H11" s="78"/>
      <c r="K11" s="8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Z52"/>
  <sheetViews>
    <sheetView workbookViewId="0">
      <selection activeCell="B55" sqref="B55"/>
    </sheetView>
  </sheetViews>
  <sheetFormatPr baseColWidth="10" defaultRowHeight="16" x14ac:dyDescent="0.2"/>
  <cols>
    <col min="1" max="1" width="17.1640625" style="12" bestFit="1" customWidth="1"/>
  </cols>
  <sheetData>
    <row r="1" spans="1:26" s="15" customFormat="1" x14ac:dyDescent="0.2">
      <c r="A1" s="43"/>
      <c r="B1" s="15" t="s">
        <v>68</v>
      </c>
      <c r="C1" s="15" t="s">
        <v>68</v>
      </c>
      <c r="D1" s="15" t="s">
        <v>68</v>
      </c>
      <c r="E1" s="15" t="s">
        <v>69</v>
      </c>
      <c r="F1" s="15" t="s">
        <v>69</v>
      </c>
      <c r="G1" s="15" t="s">
        <v>69</v>
      </c>
      <c r="H1" s="15" t="s">
        <v>69</v>
      </c>
      <c r="I1" s="15" t="s">
        <v>69</v>
      </c>
      <c r="J1" s="15" t="s">
        <v>69</v>
      </c>
      <c r="K1" s="15" t="s">
        <v>69</v>
      </c>
      <c r="L1" s="15" t="s">
        <v>50</v>
      </c>
      <c r="M1" s="15" t="s">
        <v>50</v>
      </c>
      <c r="N1" s="15" t="s">
        <v>51</v>
      </c>
      <c r="O1" s="15" t="s">
        <v>51</v>
      </c>
      <c r="P1" s="15" t="s">
        <v>51</v>
      </c>
      <c r="Q1" s="15" t="s">
        <v>51</v>
      </c>
      <c r="R1" s="15" t="s">
        <v>51</v>
      </c>
      <c r="S1" s="15" t="s">
        <v>51</v>
      </c>
      <c r="T1" s="15" t="s">
        <v>49</v>
      </c>
      <c r="U1" s="15" t="s">
        <v>49</v>
      </c>
      <c r="V1" s="15" t="s">
        <v>48</v>
      </c>
      <c r="W1" s="15" t="s">
        <v>48</v>
      </c>
      <c r="X1" s="15" t="s">
        <v>48</v>
      </c>
      <c r="Y1" s="15" t="s">
        <v>48</v>
      </c>
      <c r="Z1" s="15" t="s">
        <v>48</v>
      </c>
    </row>
    <row r="2" spans="1:26" s="15" customFormat="1" x14ac:dyDescent="0.2">
      <c r="A2" s="43"/>
      <c r="B2" s="15" t="s">
        <v>71</v>
      </c>
      <c r="C2" s="15" t="s">
        <v>72</v>
      </c>
      <c r="D2" s="15" t="s">
        <v>73</v>
      </c>
      <c r="E2" s="15" t="s">
        <v>74</v>
      </c>
      <c r="F2" s="15" t="s">
        <v>75</v>
      </c>
      <c r="G2" s="15" t="s">
        <v>76</v>
      </c>
      <c r="H2" s="15" t="s">
        <v>71</v>
      </c>
      <c r="I2" s="15" t="s">
        <v>72</v>
      </c>
      <c r="J2" s="15" t="s">
        <v>73</v>
      </c>
      <c r="K2" s="15" t="s">
        <v>77</v>
      </c>
      <c r="L2" s="15" t="s">
        <v>71</v>
      </c>
      <c r="M2" s="15" t="s">
        <v>73</v>
      </c>
      <c r="N2" s="15" t="s">
        <v>74</v>
      </c>
      <c r="O2" s="15" t="s">
        <v>72</v>
      </c>
      <c r="P2" s="15" t="s">
        <v>73</v>
      </c>
      <c r="Q2" s="15" t="s">
        <v>78</v>
      </c>
      <c r="R2" s="15" t="s">
        <v>79</v>
      </c>
      <c r="S2" s="15" t="s">
        <v>77</v>
      </c>
      <c r="T2" s="15" t="s">
        <v>71</v>
      </c>
      <c r="U2" s="15" t="s">
        <v>73</v>
      </c>
      <c r="V2" s="15" t="s">
        <v>74</v>
      </c>
      <c r="W2" s="15" t="s">
        <v>76</v>
      </c>
      <c r="X2" s="15" t="s">
        <v>72</v>
      </c>
      <c r="Y2" s="15" t="s">
        <v>73</v>
      </c>
      <c r="Z2" s="15" t="s">
        <v>77</v>
      </c>
    </row>
    <row r="3" spans="1:26" x14ac:dyDescent="0.2">
      <c r="A3" s="44" t="s">
        <v>2838</v>
      </c>
      <c r="B3">
        <f>'3a_N-ManureMgmt2015'!B3*'N-runoffrate2015'!C3/100</f>
        <v>56446.983034249191</v>
      </c>
      <c r="C3">
        <f>'3a_N-ManureMgmt2015'!C3*'N-runoffrate2015'!D3/100</f>
        <v>0</v>
      </c>
      <c r="D3">
        <f>'3a_N-ManureMgmt2015'!D3*'N-runoffrate2015'!E3/100</f>
        <v>0</v>
      </c>
      <c r="E3">
        <f>'3a_N-ManureMgmt2015'!E3*'N-runoffrate2015'!F3/100</f>
        <v>1276.5155173525307</v>
      </c>
      <c r="F3">
        <f>'3a_N-ManureMgmt2015'!F3*'N-runoffrate2015'!G3/100</f>
        <v>0</v>
      </c>
      <c r="G3">
        <f>'3a_N-ManureMgmt2015'!G3*'N-runoffrate2015'!H3/100</f>
        <v>0</v>
      </c>
      <c r="H3">
        <f>'3a_N-ManureMgmt2015'!H3*'N-runoffrate2015'!I3/100</f>
        <v>3681.1586544488405</v>
      </c>
      <c r="I3">
        <f>'3a_N-ManureMgmt2015'!I3*'N-runoffrate2015'!J3/100</f>
        <v>820.61711829805529</v>
      </c>
      <c r="J3">
        <f>'3a_N-ManureMgmt2015'!J3*'N-runoffrate2015'!K3/100</f>
        <v>0</v>
      </c>
      <c r="K3">
        <f>'3a_N-ManureMgmt2015'!K3*'N-runoffrate2015'!L3/100</f>
        <v>0</v>
      </c>
      <c r="L3">
        <f>'3a_N-ManureMgmt2015'!L3*'N-runoffrate2015'!M3/100</f>
        <v>7566.7955024289395</v>
      </c>
      <c r="M3">
        <f>'3a_N-ManureMgmt2015'!M3*'N-runoffrate2015'!N3/100</f>
        <v>0</v>
      </c>
      <c r="N3" s="67">
        <f>'3a_N-ManureMgmt2015'!N3*'N-runoffrate2015'!O3/100</f>
        <v>33588.611662067393</v>
      </c>
      <c r="O3">
        <f>'3a_N-ManureMgmt2015'!O3*'N-runoffrate2015'!P3/100</f>
        <v>0</v>
      </c>
      <c r="P3">
        <f>'3a_N-ManureMgmt2015'!P3*'N-runoffrate2015'!Q3/100</f>
        <v>0</v>
      </c>
      <c r="Q3">
        <f>'3a_N-ManureMgmt2015'!Q3*'N-runoffrate2015'!R3/100</f>
        <v>0</v>
      </c>
      <c r="R3">
        <f>'3a_N-ManureMgmt2015'!R3*'N-runoffrate2015'!S3/100</f>
        <v>0</v>
      </c>
      <c r="S3">
        <f>'3a_N-ManureMgmt2015'!S3*'N-runoffrate2015'!T3/100</f>
        <v>0</v>
      </c>
      <c r="T3">
        <f>'3a_N-ManureMgmt2015'!T3*'N-runoffrate2015'!U3/100</f>
        <v>667.07383210546072</v>
      </c>
      <c r="U3">
        <f>'3a_N-ManureMgmt2015'!U3*'N-runoffrate2015'!V3/100</f>
        <v>0</v>
      </c>
      <c r="V3">
        <f>'3a_N-ManureMgmt2015'!V3*'N-runoffrate2015'!W3/100</f>
        <v>8517.5335317116878</v>
      </c>
      <c r="W3">
        <f>'3a_N-ManureMgmt2015'!W3*'N-runoffrate2015'!X3/100</f>
        <v>0</v>
      </c>
      <c r="X3">
        <f>'3a_N-ManureMgmt2015'!X3*'N-runoffrate2015'!Y3/100</f>
        <v>1104.1247170737374</v>
      </c>
      <c r="Y3">
        <f>'3a_N-ManureMgmt2015'!Y3*'N-runoffrate2015'!Z3/100</f>
        <v>0</v>
      </c>
      <c r="Z3">
        <f>'3a_N-ManureMgmt2015'!Z3*'N-runoffrate2015'!AA3/100</f>
        <v>0</v>
      </c>
    </row>
    <row r="4" spans="1:26" x14ac:dyDescent="0.2">
      <c r="A4" s="44" t="s">
        <v>2861</v>
      </c>
      <c r="B4">
        <f>'3a_N-ManureMgmt2015'!B4*'N-runoffrate2015'!C4/100</f>
        <v>170.95551565911788</v>
      </c>
      <c r="C4">
        <f>'3a_N-ManureMgmt2015'!C4*'N-runoffrate2015'!D4/100</f>
        <v>0</v>
      </c>
      <c r="D4">
        <f>'3a_N-ManureMgmt2015'!D4*'N-runoffrate2015'!E4/100</f>
        <v>0</v>
      </c>
      <c r="E4">
        <f>'3a_N-ManureMgmt2015'!E4*'N-runoffrate2015'!F4/100</f>
        <v>0</v>
      </c>
      <c r="F4">
        <f>'3a_N-ManureMgmt2015'!F4*'N-runoffrate2015'!G4/100</f>
        <v>0</v>
      </c>
      <c r="G4">
        <f>'3a_N-ManureMgmt2015'!G4*'N-runoffrate2015'!H4/100</f>
        <v>0</v>
      </c>
      <c r="H4">
        <f>'3a_N-ManureMgmt2015'!H4*'N-runoffrate2015'!I4/100</f>
        <v>0</v>
      </c>
      <c r="I4">
        <f>'3a_N-ManureMgmt2015'!I4*'N-runoffrate2015'!J4/100</f>
        <v>0</v>
      </c>
      <c r="J4">
        <f>'3a_N-ManureMgmt2015'!J4*'N-runoffrate2015'!K4/100</f>
        <v>0</v>
      </c>
      <c r="K4">
        <f>'3a_N-ManureMgmt2015'!K4*'N-runoffrate2015'!L4/100</f>
        <v>0</v>
      </c>
      <c r="L4">
        <f>'3a_N-ManureMgmt2015'!L4*'N-runoffrate2015'!M4/100</f>
        <v>29.948009183917581</v>
      </c>
      <c r="M4">
        <f>'3a_N-ManureMgmt2015'!M4*'N-runoffrate2015'!N4/100</f>
        <v>0</v>
      </c>
      <c r="N4" s="67">
        <f>'3a_N-ManureMgmt2015'!N4*'N-runoffrate2015'!O4/100</f>
        <v>304.06374771428801</v>
      </c>
      <c r="O4">
        <f>'3a_N-ManureMgmt2015'!O4*'N-runoffrate2015'!P4/100</f>
        <v>0</v>
      </c>
      <c r="P4">
        <f>'3a_N-ManureMgmt2015'!P4*'N-runoffrate2015'!Q4/100</f>
        <v>0</v>
      </c>
      <c r="Q4">
        <f>'3a_N-ManureMgmt2015'!Q4*'N-runoffrate2015'!R4/100</f>
        <v>0</v>
      </c>
      <c r="R4">
        <f>'3a_N-ManureMgmt2015'!R4*'N-runoffrate2015'!S4/100</f>
        <v>0</v>
      </c>
      <c r="S4">
        <f>'3a_N-ManureMgmt2015'!S4*'N-runoffrate2015'!T4/100</f>
        <v>0</v>
      </c>
      <c r="T4">
        <f>'3a_N-ManureMgmt2015'!T4*'N-runoffrate2015'!U4/100</f>
        <v>435.98963154567105</v>
      </c>
      <c r="U4">
        <f>'3a_N-ManureMgmt2015'!U4*'N-runoffrate2015'!V4/100</f>
        <v>0</v>
      </c>
      <c r="V4">
        <f>'3a_N-ManureMgmt2015'!V4*'N-runoffrate2015'!W4/100</f>
        <v>4.5138789180771699</v>
      </c>
      <c r="W4">
        <f>'3a_N-ManureMgmt2015'!W4*'N-runoffrate2015'!X4/100</f>
        <v>0</v>
      </c>
      <c r="X4">
        <f>'3a_N-ManureMgmt2015'!X4*'N-runoffrate2015'!Y4/100</f>
        <v>5.8035586089563616</v>
      </c>
      <c r="Y4">
        <f>'3a_N-ManureMgmt2015'!Y4*'N-runoffrate2015'!Z4/100</f>
        <v>0</v>
      </c>
      <c r="Z4">
        <f>'3a_N-ManureMgmt2015'!Z4*'N-runoffrate2015'!AA4/100</f>
        <v>0</v>
      </c>
    </row>
    <row r="5" spans="1:26" x14ac:dyDescent="0.2">
      <c r="A5" s="44" t="s">
        <v>2849</v>
      </c>
      <c r="B5">
        <f>'3a_N-ManureMgmt2015'!B5*'N-runoffrate2015'!C5/100</f>
        <v>165504.0911957162</v>
      </c>
      <c r="C5">
        <f>'3a_N-ManureMgmt2015'!C5*'N-runoffrate2015'!D5/100</f>
        <v>0</v>
      </c>
      <c r="D5">
        <f>'3a_N-ManureMgmt2015'!D5*'N-runoffrate2015'!E5/100</f>
        <v>0</v>
      </c>
      <c r="E5">
        <f>'3a_N-ManureMgmt2015'!E5*'N-runoffrate2015'!F5/100</f>
        <v>38129.8461802944</v>
      </c>
      <c r="F5">
        <f>'3a_N-ManureMgmt2015'!F5*'N-runoffrate2015'!G5/100</f>
        <v>0</v>
      </c>
      <c r="G5">
        <f>'3a_N-ManureMgmt2015'!G5*'N-runoffrate2015'!H5/100</f>
        <v>0</v>
      </c>
      <c r="H5">
        <f>'3a_N-ManureMgmt2015'!H5*'N-runoffrate2015'!I5/100</f>
        <v>56201.629254661158</v>
      </c>
      <c r="I5">
        <f>'3a_N-ManureMgmt2015'!I5*'N-runoffrate2015'!J5/100</f>
        <v>11876.509465993338</v>
      </c>
      <c r="J5">
        <f>'3a_N-ManureMgmt2015'!J5*'N-runoffrate2015'!K5/100</f>
        <v>0</v>
      </c>
      <c r="K5">
        <f>'3a_N-ManureMgmt2015'!K5*'N-runoffrate2015'!L5/100</f>
        <v>5625.7150102073711</v>
      </c>
      <c r="L5">
        <f>'3a_N-ManureMgmt2015'!L5*'N-runoffrate2015'!M5/100</f>
        <v>2877.7781848317336</v>
      </c>
      <c r="M5">
        <f>'3a_N-ManureMgmt2015'!M5*'N-runoffrate2015'!N5/100</f>
        <v>0</v>
      </c>
      <c r="N5" s="67">
        <f>'3a_N-ManureMgmt2015'!N5*'N-runoffrate2015'!O5/100</f>
        <v>179.2187782854441</v>
      </c>
      <c r="O5">
        <f>'3a_N-ManureMgmt2015'!O5*'N-runoffrate2015'!P5/100</f>
        <v>0</v>
      </c>
      <c r="P5">
        <f>'3a_N-ManureMgmt2015'!P5*'N-runoffrate2015'!Q5/100</f>
        <v>0</v>
      </c>
      <c r="Q5">
        <f>'3a_N-ManureMgmt2015'!Q5*'N-runoffrate2015'!R5/100</f>
        <v>0</v>
      </c>
      <c r="R5">
        <f>'3a_N-ManureMgmt2015'!R5*'N-runoffrate2015'!S5/100</f>
        <v>0</v>
      </c>
      <c r="S5">
        <f>'3a_N-ManureMgmt2015'!S5*'N-runoffrate2015'!T5/100</f>
        <v>0</v>
      </c>
      <c r="T5">
        <f>'3a_N-ManureMgmt2015'!T5*'N-runoffrate2015'!U5/100</f>
        <v>2349.3154552168971</v>
      </c>
      <c r="U5">
        <f>'3a_N-ManureMgmt2015'!U5*'N-runoffrate2015'!V5/100</f>
        <v>0</v>
      </c>
      <c r="V5">
        <f>'3a_N-ManureMgmt2015'!V5*'N-runoffrate2015'!W5/100</f>
        <v>1754.8558662813857</v>
      </c>
      <c r="W5">
        <f>'3a_N-ManureMgmt2015'!W5*'N-runoffrate2015'!X5/100</f>
        <v>0</v>
      </c>
      <c r="X5">
        <f>'3a_N-ManureMgmt2015'!X5*'N-runoffrate2015'!Y5/100</f>
        <v>227.48131599943889</v>
      </c>
      <c r="Y5">
        <f>'3a_N-ManureMgmt2015'!Y5*'N-runoffrate2015'!Z5/100</f>
        <v>0</v>
      </c>
      <c r="Z5">
        <f>'3a_N-ManureMgmt2015'!Z5*'N-runoffrate2015'!AA5/100</f>
        <v>0</v>
      </c>
    </row>
    <row r="6" spans="1:26" x14ac:dyDescent="0.2">
      <c r="A6" s="44" t="s">
        <v>2841</v>
      </c>
      <c r="B6">
        <f>'3a_N-ManureMgmt2015'!B6*'N-runoffrate2015'!C6/100</f>
        <v>85707.042205716134</v>
      </c>
      <c r="C6">
        <f>'3a_N-ManureMgmt2015'!C6*'N-runoffrate2015'!D6/100</f>
        <v>0</v>
      </c>
      <c r="D6">
        <f>'3a_N-ManureMgmt2015'!D6*'N-runoffrate2015'!E6/100</f>
        <v>0</v>
      </c>
      <c r="E6">
        <f>'3a_N-ManureMgmt2015'!E6*'N-runoffrate2015'!F6/100</f>
        <v>628.28498119694859</v>
      </c>
      <c r="F6">
        <f>'3a_N-ManureMgmt2015'!F6*'N-runoffrate2015'!G6/100</f>
        <v>0</v>
      </c>
      <c r="G6">
        <f>'3a_N-ManureMgmt2015'!G6*'N-runoffrate2015'!H6/100</f>
        <v>0</v>
      </c>
      <c r="H6">
        <f>'3a_N-ManureMgmt2015'!H6*'N-runoffrate2015'!I6/100</f>
        <v>3123.4692629735305</v>
      </c>
      <c r="I6">
        <f>'3a_N-ManureMgmt2015'!I6*'N-runoffrate2015'!J6/100</f>
        <v>471.21373589771144</v>
      </c>
      <c r="J6">
        <f>'3a_N-ManureMgmt2015'!J6*'N-runoffrate2015'!K6/100</f>
        <v>0</v>
      </c>
      <c r="K6">
        <f>'3a_N-ManureMgmt2015'!K6*'N-runoffrate2015'!L6/100</f>
        <v>0</v>
      </c>
      <c r="L6">
        <f>'3a_N-ManureMgmt2015'!L6*'N-runoffrate2015'!M6/100</f>
        <v>4687.1987659726374</v>
      </c>
      <c r="M6">
        <f>'3a_N-ManureMgmt2015'!M6*'N-runoffrate2015'!N6/100</f>
        <v>0</v>
      </c>
      <c r="N6" s="67">
        <f>'3a_N-ManureMgmt2015'!N6*'N-runoffrate2015'!O6/100</f>
        <v>0</v>
      </c>
      <c r="O6">
        <f>'3a_N-ManureMgmt2015'!O6*'N-runoffrate2015'!P6/100</f>
        <v>0</v>
      </c>
      <c r="P6">
        <f>'3a_N-ManureMgmt2015'!P6*'N-runoffrate2015'!Q6/100</f>
        <v>0</v>
      </c>
      <c r="Q6">
        <f>'3a_N-ManureMgmt2015'!Q6*'N-runoffrate2015'!R6/100</f>
        <v>0</v>
      </c>
      <c r="R6">
        <f>'3a_N-ManureMgmt2015'!R6*'N-runoffrate2015'!S6/100</f>
        <v>0</v>
      </c>
      <c r="S6">
        <f>'3a_N-ManureMgmt2015'!S6*'N-runoffrate2015'!T6/100</f>
        <v>0</v>
      </c>
      <c r="T6">
        <f>'3a_N-ManureMgmt2015'!T6*'N-runoffrate2015'!U6/100</f>
        <v>667.07383210546016</v>
      </c>
      <c r="U6">
        <f>'3a_N-ManureMgmt2015'!U6*'N-runoffrate2015'!V6/100</f>
        <v>0</v>
      </c>
      <c r="V6">
        <f>'3a_N-ManureMgmt2015'!V6*'N-runoffrate2015'!W6/100</f>
        <v>16931.42216042888</v>
      </c>
      <c r="W6">
        <f>'3a_N-ManureMgmt2015'!W6*'N-runoffrate2015'!X6/100</f>
        <v>0</v>
      </c>
      <c r="X6">
        <f>'3a_N-ManureMgmt2015'!X6*'N-runoffrate2015'!Y6/100</f>
        <v>7995.3937979803022</v>
      </c>
      <c r="Y6">
        <f>'3a_N-ManureMgmt2015'!Y6*'N-runoffrate2015'!Z6/100</f>
        <v>0</v>
      </c>
      <c r="Z6">
        <f>'3a_N-ManureMgmt2015'!Z6*'N-runoffrate2015'!AA6/100</f>
        <v>0</v>
      </c>
    </row>
    <row r="7" spans="1:26" x14ac:dyDescent="0.2">
      <c r="A7" s="44" t="s">
        <v>2853</v>
      </c>
      <c r="B7">
        <f>'3a_N-ManureMgmt2015'!B7*'N-runoffrate2015'!C7/100</f>
        <v>1029512.0345015618</v>
      </c>
      <c r="C7">
        <f>'3a_N-ManureMgmt2015'!C7*'N-runoffrate2015'!D7/100</f>
        <v>0</v>
      </c>
      <c r="D7">
        <f>'3a_N-ManureMgmt2015'!D7*'N-runoffrate2015'!E7/100</f>
        <v>0</v>
      </c>
      <c r="E7">
        <f>'3a_N-ManureMgmt2015'!E7*'N-runoffrate2015'!F7/100</f>
        <v>1318686.1192650693</v>
      </c>
      <c r="F7">
        <f>'3a_N-ManureMgmt2015'!F7*'N-runoffrate2015'!G7/100</f>
        <v>0</v>
      </c>
      <c r="G7">
        <f>'3a_N-ManureMgmt2015'!G7*'N-runoffrate2015'!H7/100</f>
        <v>0</v>
      </c>
      <c r="H7">
        <f>'3a_N-ManureMgmt2015'!H7*'N-runoffrate2015'!I7/100</f>
        <v>1870420.2227189129</v>
      </c>
      <c r="I7">
        <f>'3a_N-ManureMgmt2015'!I7*'N-runoffrate2015'!J7/100</f>
        <v>448063.9498582909</v>
      </c>
      <c r="J7">
        <f>'3a_N-ManureMgmt2015'!J7*'N-runoffrate2015'!K7/100</f>
        <v>0</v>
      </c>
      <c r="K7">
        <f>'3a_N-ManureMgmt2015'!K7*'N-runoffrate2015'!L7/100</f>
        <v>0</v>
      </c>
      <c r="L7">
        <f>'3a_N-ManureMgmt2015'!L7*'N-runoffrate2015'!M7/100</f>
        <v>10001.708510058355</v>
      </c>
      <c r="M7">
        <f>'3a_N-ManureMgmt2015'!M7*'N-runoffrate2015'!N7/100</f>
        <v>0</v>
      </c>
      <c r="N7" s="67">
        <f>'3a_N-ManureMgmt2015'!N7*'N-runoffrate2015'!O7/100</f>
        <v>17330.033095784926</v>
      </c>
      <c r="O7">
        <f>'3a_N-ManureMgmt2015'!O7*'N-runoffrate2015'!P7/100</f>
        <v>0</v>
      </c>
      <c r="P7">
        <f>'3a_N-ManureMgmt2015'!P7*'N-runoffrate2015'!Q7/100</f>
        <v>0</v>
      </c>
      <c r="Q7">
        <f>'3a_N-ManureMgmt2015'!Q7*'N-runoffrate2015'!R7/100</f>
        <v>0</v>
      </c>
      <c r="R7">
        <f>'3a_N-ManureMgmt2015'!R7*'N-runoffrate2015'!S7/100</f>
        <v>0</v>
      </c>
      <c r="S7">
        <f>'3a_N-ManureMgmt2015'!S7*'N-runoffrate2015'!T7/100</f>
        <v>0</v>
      </c>
      <c r="T7">
        <f>'3a_N-ManureMgmt2015'!T7*'N-runoffrate2015'!U7/100</f>
        <v>49727.708414360517</v>
      </c>
      <c r="U7">
        <f>'3a_N-ManureMgmt2015'!U7*'N-runoffrate2015'!V7/100</f>
        <v>0</v>
      </c>
      <c r="V7">
        <f>'3a_N-ManureMgmt2015'!V7*'N-runoffrate2015'!W7/100</f>
        <v>5332.1470462174657</v>
      </c>
      <c r="W7">
        <f>'3a_N-ManureMgmt2015'!W7*'N-runoffrate2015'!X7/100</f>
        <v>0</v>
      </c>
      <c r="X7">
        <f>'3a_N-ManureMgmt2015'!X7*'N-runoffrate2015'!Y7/100</f>
        <v>868.02393775633163</v>
      </c>
      <c r="Y7">
        <f>'3a_N-ManureMgmt2015'!Y7*'N-runoffrate2015'!Z7/100</f>
        <v>0</v>
      </c>
      <c r="Z7">
        <f>'3a_N-ManureMgmt2015'!Z7*'N-runoffrate2015'!AA7/100</f>
        <v>0</v>
      </c>
    </row>
    <row r="8" spans="1:26" x14ac:dyDescent="0.2">
      <c r="A8" s="44" t="s">
        <v>2848</v>
      </c>
      <c r="B8">
        <f>'3a_N-ManureMgmt2015'!B8*'N-runoffrate2015'!C8/100</f>
        <v>605548.21100723941</v>
      </c>
      <c r="C8">
        <f>'3a_N-ManureMgmt2015'!C8*'N-runoffrate2015'!D8/100</f>
        <v>0</v>
      </c>
      <c r="D8">
        <f>'3a_N-ManureMgmt2015'!D8*'N-runoffrate2015'!E8/100</f>
        <v>0</v>
      </c>
      <c r="E8">
        <f>'3a_N-ManureMgmt2015'!E8*'N-runoffrate2015'!F8/100</f>
        <v>31434.432061888903</v>
      </c>
      <c r="F8">
        <f>'3a_N-ManureMgmt2015'!F8*'N-runoffrate2015'!G8/100</f>
        <v>0</v>
      </c>
      <c r="G8">
        <f>'3a_N-ManureMgmt2015'!G8*'N-runoffrate2015'!H8/100</f>
        <v>0</v>
      </c>
      <c r="H8">
        <f>'3a_N-ManureMgmt2015'!H8*'N-runoffrate2015'!I8/100</f>
        <v>65358.808000286066</v>
      </c>
      <c r="I8">
        <f>'3a_N-ManureMgmt2015'!I8*'N-runoffrate2015'!J8/100</f>
        <v>10478.144020629634</v>
      </c>
      <c r="J8">
        <f>'3a_N-ManureMgmt2015'!J8*'N-runoffrate2015'!K8/100</f>
        <v>0</v>
      </c>
      <c r="K8">
        <f>'3a_N-ManureMgmt2015'!K8*'N-runoffrate2015'!L8/100</f>
        <v>5239.0720103148169</v>
      </c>
      <c r="L8">
        <f>'3a_N-ManureMgmt2015'!L8*'N-runoffrate2015'!M8/100</f>
        <v>901.30608954693321</v>
      </c>
      <c r="M8">
        <f>'3a_N-ManureMgmt2015'!M8*'N-runoffrate2015'!N8/100</f>
        <v>0</v>
      </c>
      <c r="N8" s="67">
        <f>'3a_N-ManureMgmt2015'!N8*'N-runoffrate2015'!O8/100</f>
        <v>3082.6902385074409</v>
      </c>
      <c r="O8">
        <f>'3a_N-ManureMgmt2015'!O8*'N-runoffrate2015'!P8/100</f>
        <v>0</v>
      </c>
      <c r="P8">
        <f>'3a_N-ManureMgmt2015'!P8*'N-runoffrate2015'!Q8/100</f>
        <v>0</v>
      </c>
      <c r="Q8">
        <f>'3a_N-ManureMgmt2015'!Q8*'N-runoffrate2015'!R8/100</f>
        <v>0</v>
      </c>
      <c r="R8">
        <f>'3a_N-ManureMgmt2015'!R8*'N-runoffrate2015'!S8/100</f>
        <v>0</v>
      </c>
      <c r="S8">
        <f>'3a_N-ManureMgmt2015'!S8*'N-runoffrate2015'!T8/100</f>
        <v>0</v>
      </c>
      <c r="T8">
        <f>'3a_N-ManureMgmt2015'!T8*'N-runoffrate2015'!U8/100</f>
        <v>6486.9158091810032</v>
      </c>
      <c r="U8">
        <f>'3a_N-ManureMgmt2015'!U8*'N-runoffrate2015'!V8/100</f>
        <v>0</v>
      </c>
      <c r="V8">
        <f>'3a_N-ManureMgmt2015'!V8*'N-runoffrate2015'!W8/100</f>
        <v>2646.4833493656515</v>
      </c>
      <c r="W8">
        <f>'3a_N-ManureMgmt2015'!W8*'N-runoffrate2015'!X8/100</f>
        <v>0</v>
      </c>
      <c r="X8">
        <f>'3a_N-ManureMgmt2015'!X8*'N-runoffrate2015'!Y8/100</f>
        <v>4047.5627696180554</v>
      </c>
      <c r="Y8">
        <f>'3a_N-ManureMgmt2015'!Y8*'N-runoffrate2015'!Z8/100</f>
        <v>0</v>
      </c>
      <c r="Z8">
        <f>'3a_N-ManureMgmt2015'!Z8*'N-runoffrate2015'!AA8/100</f>
        <v>0</v>
      </c>
    </row>
    <row r="9" spans="1:26" x14ac:dyDescent="0.2">
      <c r="A9" s="44" t="s">
        <v>2810</v>
      </c>
      <c r="B9">
        <f>'3a_N-ManureMgmt2015'!B9*'N-runoffrate2015'!C9/100</f>
        <v>328.47790703367957</v>
      </c>
      <c r="C9">
        <f>'3a_N-ManureMgmt2015'!C9*'N-runoffrate2015'!D9/100</f>
        <v>0</v>
      </c>
      <c r="D9">
        <f>'3a_N-ManureMgmt2015'!D9*'N-runoffrate2015'!E9/100</f>
        <v>0</v>
      </c>
      <c r="E9">
        <f>'3a_N-ManureMgmt2015'!E9*'N-runoffrate2015'!F9/100</f>
        <v>2583.0186225421726</v>
      </c>
      <c r="F9">
        <f>'3a_N-ManureMgmt2015'!F9*'N-runoffrate2015'!G9/100</f>
        <v>0</v>
      </c>
      <c r="G9">
        <f>'3a_N-ManureMgmt2015'!G9*'N-runoffrate2015'!H9/100</f>
        <v>0</v>
      </c>
      <c r="H9">
        <f>'3a_N-ManureMgmt2015'!H9*'N-runoffrate2015'!I9/100</f>
        <v>10411.848726618691</v>
      </c>
      <c r="I9">
        <f>'3a_N-ManureMgmt2015'!I9*'N-runoffrate2015'!J9/100</f>
        <v>4371.2622843021381</v>
      </c>
      <c r="J9">
        <f>'3a_N-ManureMgmt2015'!J9*'N-runoffrate2015'!K9/100</f>
        <v>0</v>
      </c>
      <c r="K9">
        <f>'3a_N-ManureMgmt2015'!K9*'N-runoffrate2015'!L9/100</f>
        <v>0</v>
      </c>
      <c r="L9">
        <f>'3a_N-ManureMgmt2015'!L9*'N-runoffrate2015'!M9/100</f>
        <v>335.37920486642133</v>
      </c>
      <c r="M9">
        <f>'3a_N-ManureMgmt2015'!M9*'N-runoffrate2015'!N9/100</f>
        <v>0</v>
      </c>
      <c r="N9" s="67">
        <f>'3a_N-ManureMgmt2015'!N9*'N-runoffrate2015'!O9/100</f>
        <v>807.48015585926396</v>
      </c>
      <c r="O9">
        <f>'3a_N-ManureMgmt2015'!O9*'N-runoffrate2015'!P9/100</f>
        <v>0</v>
      </c>
      <c r="P9">
        <f>'3a_N-ManureMgmt2015'!P9*'N-runoffrate2015'!Q9/100</f>
        <v>0</v>
      </c>
      <c r="Q9">
        <f>'3a_N-ManureMgmt2015'!Q9*'N-runoffrate2015'!R9/100</f>
        <v>0</v>
      </c>
      <c r="R9">
        <f>'3a_N-ManureMgmt2015'!R9*'N-runoffrate2015'!S9/100</f>
        <v>0</v>
      </c>
      <c r="S9">
        <f>'3a_N-ManureMgmt2015'!S9*'N-runoffrate2015'!T9/100</f>
        <v>0</v>
      </c>
      <c r="T9">
        <f>'3a_N-ManureMgmt2015'!T9*'N-runoffrate2015'!U9/100</f>
        <v>449.46197989902765</v>
      </c>
      <c r="U9">
        <f>'3a_N-ManureMgmt2015'!U9*'N-runoffrate2015'!V9/100</f>
        <v>0</v>
      </c>
      <c r="V9">
        <f>'3a_N-ManureMgmt2015'!V9*'N-runoffrate2015'!W9/100</f>
        <v>12.415973652489615</v>
      </c>
      <c r="W9">
        <f>'3a_N-ManureMgmt2015'!W9*'N-runoffrate2015'!X9/100</f>
        <v>0</v>
      </c>
      <c r="X9">
        <f>'3a_N-ManureMgmt2015'!X9*'N-runoffrate2015'!Y9/100</f>
        <v>15.519967065612022</v>
      </c>
      <c r="Y9">
        <f>'3a_N-ManureMgmt2015'!Y9*'N-runoffrate2015'!Z9/100</f>
        <v>0</v>
      </c>
      <c r="Z9">
        <f>'3a_N-ManureMgmt2015'!Z9*'N-runoffrate2015'!AA9/100</f>
        <v>0</v>
      </c>
    </row>
    <row r="10" spans="1:26" x14ac:dyDescent="0.2">
      <c r="A10" s="44" t="s">
        <v>2826</v>
      </c>
      <c r="B10">
        <f>'3a_N-ManureMgmt2015'!B10*'N-runoffrate2015'!C10/100</f>
        <v>109.49263567789319</v>
      </c>
      <c r="C10">
        <f>'3a_N-ManureMgmt2015'!C10*'N-runoffrate2015'!D10/100</f>
        <v>0</v>
      </c>
      <c r="D10">
        <f>'3a_N-ManureMgmt2015'!D10*'N-runoffrate2015'!E10/100</f>
        <v>0</v>
      </c>
      <c r="E10">
        <f>'3a_N-ManureMgmt2015'!E10*'N-runoffrate2015'!F10/100</f>
        <v>559.92990222413243</v>
      </c>
      <c r="F10">
        <f>'3a_N-ManureMgmt2015'!F10*'N-runoffrate2015'!G10/100</f>
        <v>0</v>
      </c>
      <c r="G10">
        <f>'3a_N-ManureMgmt2015'!G10*'N-runoffrate2015'!H10/100</f>
        <v>0</v>
      </c>
      <c r="H10">
        <f>'3a_N-ManureMgmt2015'!H10*'N-runoffrate2015'!I10/100</f>
        <v>3422.6327151089813</v>
      </c>
      <c r="I10">
        <f>'3a_N-ManureMgmt2015'!I10*'N-runoffrate2015'!J10/100</f>
        <v>967.15164929622858</v>
      </c>
      <c r="J10">
        <f>'3a_N-ManureMgmt2015'!J10*'N-runoffrate2015'!K10/100</f>
        <v>0</v>
      </c>
      <c r="K10">
        <f>'3a_N-ManureMgmt2015'!K10*'N-runoffrate2015'!L10/100</f>
        <v>0</v>
      </c>
      <c r="L10">
        <f>'3a_N-ManureMgmt2015'!L10*'N-runoffrate2015'!M10/100</f>
        <v>154.82574252052618</v>
      </c>
      <c r="M10">
        <f>'3a_N-ManureMgmt2015'!M10*'N-runoffrate2015'!N10/100</f>
        <v>0</v>
      </c>
      <c r="N10" s="67">
        <f>'3a_N-ManureMgmt2015'!N10*'N-runoffrate2015'!O10/100</f>
        <v>406.62893750436228</v>
      </c>
      <c r="O10">
        <f>'3a_N-ManureMgmt2015'!O10*'N-runoffrate2015'!P10/100</f>
        <v>0</v>
      </c>
      <c r="P10">
        <f>'3a_N-ManureMgmt2015'!P10*'N-runoffrate2015'!Q10/100</f>
        <v>0</v>
      </c>
      <c r="Q10">
        <f>'3a_N-ManureMgmt2015'!Q10*'N-runoffrate2015'!R10/100</f>
        <v>0</v>
      </c>
      <c r="R10">
        <f>'3a_N-ManureMgmt2015'!R10*'N-runoffrate2015'!S10/100</f>
        <v>0</v>
      </c>
      <c r="S10">
        <f>'3a_N-ManureMgmt2015'!S10*'N-runoffrate2015'!T10/100</f>
        <v>0</v>
      </c>
      <c r="T10">
        <f>'3a_N-ManureMgmt2015'!T10*'N-runoffrate2015'!U10/100</f>
        <v>558.48041757666385</v>
      </c>
      <c r="U10">
        <f>'3a_N-ManureMgmt2015'!U10*'N-runoffrate2015'!V10/100</f>
        <v>0</v>
      </c>
      <c r="V10">
        <f>'3a_N-ManureMgmt2015'!V10*'N-runoffrate2015'!W10/100</f>
        <v>274.14166069989972</v>
      </c>
      <c r="W10">
        <f>'3a_N-ManureMgmt2015'!W10*'N-runoffrate2015'!X10/100</f>
        <v>0</v>
      </c>
      <c r="X10">
        <f>'3a_N-ManureMgmt2015'!X10*'N-runoffrate2015'!Y10/100</f>
        <v>376.94478346236218</v>
      </c>
      <c r="Y10">
        <f>'3a_N-ManureMgmt2015'!Y10*'N-runoffrate2015'!Z10/100</f>
        <v>0</v>
      </c>
      <c r="Z10">
        <f>'3a_N-ManureMgmt2015'!Z10*'N-runoffrate2015'!AA10/100</f>
        <v>0</v>
      </c>
    </row>
    <row r="11" spans="1:26" x14ac:dyDescent="0.2">
      <c r="A11" s="44" t="s">
        <v>2834</v>
      </c>
      <c r="B11">
        <f>'3a_N-ManureMgmt2015'!B11*'N-runoffrate2015'!C11/100</f>
        <v>68577.963622862095</v>
      </c>
      <c r="C11">
        <f>'3a_N-ManureMgmt2015'!C11*'N-runoffrate2015'!D11/100</f>
        <v>0</v>
      </c>
      <c r="D11">
        <f>'3a_N-ManureMgmt2015'!D11*'N-runoffrate2015'!E11/100</f>
        <v>0</v>
      </c>
      <c r="E11">
        <f>'3a_N-ManureMgmt2015'!E11*'N-runoffrate2015'!F11/100</f>
        <v>73115.418089609972</v>
      </c>
      <c r="F11">
        <f>'3a_N-ManureMgmt2015'!F11*'N-runoffrate2015'!G11/100</f>
        <v>0</v>
      </c>
      <c r="G11">
        <f>'3a_N-ManureMgmt2015'!G11*'N-runoffrate2015'!H11/100</f>
        <v>0</v>
      </c>
      <c r="H11">
        <f>'3a_N-ManureMgmt2015'!H11*'N-runoffrate2015'!I11/100</f>
        <v>82996.280830235453</v>
      </c>
      <c r="I11">
        <f>'3a_N-ManureMgmt2015'!I11*'N-runoffrate2015'!J11/100</f>
        <v>26061.985353778633</v>
      </c>
      <c r="J11">
        <f>'3a_N-ManureMgmt2015'!J11*'N-runoffrate2015'!K11/100</f>
        <v>0</v>
      </c>
      <c r="K11">
        <f>'3a_N-ManureMgmt2015'!K11*'N-runoffrate2015'!L11/100</f>
        <v>0</v>
      </c>
      <c r="L11">
        <f>'3a_N-ManureMgmt2015'!L11*'N-runoffrate2015'!M11/100</f>
        <v>6642.4161403402068</v>
      </c>
      <c r="M11">
        <f>'3a_N-ManureMgmt2015'!M11*'N-runoffrate2015'!N11/100</f>
        <v>0</v>
      </c>
      <c r="N11" s="67">
        <f>'3a_N-ManureMgmt2015'!N11*'N-runoffrate2015'!O11/100</f>
        <v>29941.968452971392</v>
      </c>
      <c r="O11">
        <f>'3a_N-ManureMgmt2015'!O11*'N-runoffrate2015'!P11/100</f>
        <v>0</v>
      </c>
      <c r="P11">
        <f>'3a_N-ManureMgmt2015'!P11*'N-runoffrate2015'!Q11/100</f>
        <v>0</v>
      </c>
      <c r="Q11">
        <f>'3a_N-ManureMgmt2015'!Q11*'N-runoffrate2015'!R11/100</f>
        <v>0</v>
      </c>
      <c r="R11">
        <f>'3a_N-ManureMgmt2015'!R11*'N-runoffrate2015'!S11/100</f>
        <v>0</v>
      </c>
      <c r="S11">
        <f>'3a_N-ManureMgmt2015'!S11*'N-runoffrate2015'!T11/100</f>
        <v>0</v>
      </c>
      <c r="T11">
        <f>'3a_N-ManureMgmt2015'!T11*'N-runoffrate2015'!U11/100</f>
        <v>667.07383210545959</v>
      </c>
      <c r="U11">
        <f>'3a_N-ManureMgmt2015'!U11*'N-runoffrate2015'!V11/100</f>
        <v>0</v>
      </c>
      <c r="V11">
        <f>'3a_N-ManureMgmt2015'!V11*'N-runoffrate2015'!W11/100</f>
        <v>175.30747705146626</v>
      </c>
      <c r="W11">
        <f>'3a_N-ManureMgmt2015'!W11*'N-runoffrate2015'!X11/100</f>
        <v>0</v>
      </c>
      <c r="X11">
        <f>'3a_N-ManureMgmt2015'!X11*'N-runoffrate2015'!Y11/100</f>
        <v>204.52538989337728</v>
      </c>
      <c r="Y11">
        <f>'3a_N-ManureMgmt2015'!Y11*'N-runoffrate2015'!Z11/100</f>
        <v>0</v>
      </c>
      <c r="Z11">
        <f>'3a_N-ManureMgmt2015'!Z11*'N-runoffrate2015'!AA11/100</f>
        <v>0</v>
      </c>
    </row>
    <row r="12" spans="1:26" x14ac:dyDescent="0.2">
      <c r="A12" s="44" t="s">
        <v>2833</v>
      </c>
      <c r="B12">
        <f>'3a_N-ManureMgmt2015'!B12*'N-runoffrate2015'!C12/100</f>
        <v>42306.519852831094</v>
      </c>
      <c r="C12">
        <f>'3a_N-ManureMgmt2015'!C12*'N-runoffrate2015'!D12/100</f>
        <v>0</v>
      </c>
      <c r="D12">
        <f>'3a_N-ManureMgmt2015'!D12*'N-runoffrate2015'!E12/100</f>
        <v>0</v>
      </c>
      <c r="E12">
        <f>'3a_N-ManureMgmt2015'!E12*'N-runoffrate2015'!F12/100</f>
        <v>32838.308258300203</v>
      </c>
      <c r="F12">
        <f>'3a_N-ManureMgmt2015'!F12*'N-runoffrate2015'!G12/100</f>
        <v>0</v>
      </c>
      <c r="G12">
        <f>'3a_N-ManureMgmt2015'!G12*'N-runoffrate2015'!H12/100</f>
        <v>0</v>
      </c>
      <c r="H12">
        <f>'3a_N-ManureMgmt2015'!H12*'N-runoffrate2015'!I12/100</f>
        <v>39391.571943561205</v>
      </c>
      <c r="I12">
        <f>'3a_N-ManureMgmt2015'!I12*'N-runoffrate2015'!J12/100</f>
        <v>14720.620943375952</v>
      </c>
      <c r="J12">
        <f>'3a_N-ManureMgmt2015'!J12*'N-runoffrate2015'!K12/100</f>
        <v>0</v>
      </c>
      <c r="K12">
        <f>'3a_N-ManureMgmt2015'!K12*'N-runoffrate2015'!L12/100</f>
        <v>0</v>
      </c>
      <c r="L12">
        <f>'3a_N-ManureMgmt2015'!L12*'N-runoffrate2015'!M12/100</f>
        <v>10052.385481996131</v>
      </c>
      <c r="M12">
        <f>'3a_N-ManureMgmt2015'!M12*'N-runoffrate2015'!N12/100</f>
        <v>0</v>
      </c>
      <c r="N12" s="67">
        <f>'3a_N-ManureMgmt2015'!N12*'N-runoffrate2015'!O12/100</f>
        <v>62983.492574951153</v>
      </c>
      <c r="O12">
        <f>'3a_N-ManureMgmt2015'!O12*'N-runoffrate2015'!P12/100</f>
        <v>0</v>
      </c>
      <c r="P12">
        <f>'3a_N-ManureMgmt2015'!P12*'N-runoffrate2015'!Q12/100</f>
        <v>0</v>
      </c>
      <c r="Q12">
        <f>'3a_N-ManureMgmt2015'!Q12*'N-runoffrate2015'!R12/100</f>
        <v>0</v>
      </c>
      <c r="R12">
        <f>'3a_N-ManureMgmt2015'!R12*'N-runoffrate2015'!S12/100</f>
        <v>0</v>
      </c>
      <c r="S12">
        <f>'3a_N-ManureMgmt2015'!S12*'N-runoffrate2015'!T12/100</f>
        <v>0</v>
      </c>
      <c r="T12">
        <f>'3a_N-ManureMgmt2015'!T12*'N-runoffrate2015'!U12/100</f>
        <v>667.07383210545868</v>
      </c>
      <c r="U12">
        <f>'3a_N-ManureMgmt2015'!U12*'N-runoffrate2015'!V12/100</f>
        <v>0</v>
      </c>
      <c r="V12">
        <f>'3a_N-ManureMgmt2015'!V12*'N-runoffrate2015'!W12/100</f>
        <v>16469.511646458472</v>
      </c>
      <c r="W12">
        <f>'3a_N-ManureMgmt2015'!W12*'N-runoffrate2015'!X12/100</f>
        <v>0</v>
      </c>
      <c r="X12">
        <f>'3a_N-ManureMgmt2015'!X12*'N-runoffrate2015'!Y12/100</f>
        <v>1864.4730165802043</v>
      </c>
      <c r="Y12">
        <f>'3a_N-ManureMgmt2015'!Y12*'N-runoffrate2015'!Z12/100</f>
        <v>0</v>
      </c>
      <c r="Z12">
        <f>'3a_N-ManureMgmt2015'!Z12*'N-runoffrate2015'!AA12/100</f>
        <v>0</v>
      </c>
    </row>
    <row r="13" spans="1:26" x14ac:dyDescent="0.2">
      <c r="A13" s="39" t="s">
        <v>9</v>
      </c>
      <c r="B13">
        <f>'3a_N-ManureMgmt2015'!B13*'N-runoffrate2015'!C13/100</f>
        <v>4626.1995421907341</v>
      </c>
      <c r="C13">
        <f>'3a_N-ManureMgmt2015'!C13*'N-runoffrate2015'!D13/100</f>
        <v>0</v>
      </c>
      <c r="D13">
        <f>'3a_N-ManureMgmt2015'!D13*'N-runoffrate2015'!E13/100</f>
        <v>0</v>
      </c>
      <c r="E13">
        <f>'3a_N-ManureMgmt2015'!E13*'N-runoffrate2015'!F13/100</f>
        <v>1006.7385301386047</v>
      </c>
      <c r="F13">
        <f>'3a_N-ManureMgmt2015'!F13*'N-runoffrate2015'!G13/100</f>
        <v>0</v>
      </c>
      <c r="G13">
        <f>'3a_N-ManureMgmt2015'!G13*'N-runoffrate2015'!H13/100</f>
        <v>0</v>
      </c>
      <c r="H13">
        <f>'3a_N-ManureMgmt2015'!H13*'N-runoffrate2015'!I13/100</f>
        <v>1775.2530381353456</v>
      </c>
      <c r="I13">
        <f>'3a_N-ManureMgmt2015'!I13*'N-runoffrate2015'!J13/100</f>
        <v>322.67539725464673</v>
      </c>
      <c r="J13">
        <f>'3a_N-ManureMgmt2015'!J13*'N-runoffrate2015'!K13/100</f>
        <v>0</v>
      </c>
      <c r="K13">
        <f>'3a_N-ManureMgmt2015'!K13*'N-runoffrate2015'!L13/100</f>
        <v>12.243365208982487</v>
      </c>
      <c r="L13">
        <f>'3a_N-ManureMgmt2015'!L13*'N-runoffrate2015'!M13/100</f>
        <v>592.68365480747025</v>
      </c>
      <c r="M13">
        <f>'3a_N-ManureMgmt2015'!M13*'N-runoffrate2015'!N13/100</f>
        <v>0</v>
      </c>
      <c r="N13" s="67">
        <f>'3a_N-ManureMgmt2015'!N13*'N-runoffrate2015'!O13/100</f>
        <v>706.47411304231673</v>
      </c>
      <c r="O13">
        <f>'3a_N-ManureMgmt2015'!O13*'N-runoffrate2015'!P13/100</f>
        <v>0</v>
      </c>
      <c r="P13">
        <f>'3a_N-ManureMgmt2015'!P13*'N-runoffrate2015'!Q13/100</f>
        <v>0</v>
      </c>
      <c r="Q13">
        <f>'3a_N-ManureMgmt2015'!Q13*'N-runoffrate2015'!R13/100</f>
        <v>0</v>
      </c>
      <c r="R13">
        <f>'3a_N-ManureMgmt2015'!R13*'N-runoffrate2015'!S13/100</f>
        <v>0</v>
      </c>
      <c r="S13">
        <f>'3a_N-ManureMgmt2015'!S13*'N-runoffrate2015'!T13/100</f>
        <v>0</v>
      </c>
      <c r="T13">
        <f>'3a_N-ManureMgmt2015'!T13*'N-runoffrate2015'!U13/100</f>
        <v>435.98963154567105</v>
      </c>
      <c r="U13">
        <f>'3a_N-ManureMgmt2015'!U13*'N-runoffrate2015'!V13/100</f>
        <v>0</v>
      </c>
      <c r="V13">
        <f>'3a_N-ManureMgmt2015'!V13*'N-runoffrate2015'!W13/100</f>
        <v>148.66110806197659</v>
      </c>
      <c r="W13">
        <f>'3a_N-ManureMgmt2015'!W13*'N-runoffrate2015'!X13/100</f>
        <v>0</v>
      </c>
      <c r="X13">
        <f>'3a_N-ManureMgmt2015'!X13*'N-runoffrate2015'!Y13/100</f>
        <v>202.7196928117863</v>
      </c>
      <c r="Y13">
        <f>'3a_N-ManureMgmt2015'!Y13*'N-runoffrate2015'!Z13/100</f>
        <v>0</v>
      </c>
      <c r="Z13">
        <f>'3a_N-ManureMgmt2015'!Z13*'N-runoffrate2015'!AA13/100</f>
        <v>0</v>
      </c>
    </row>
    <row r="14" spans="1:26" x14ac:dyDescent="0.2">
      <c r="A14" s="44" t="s">
        <v>2843</v>
      </c>
      <c r="B14">
        <f>'3a_N-ManureMgmt2015'!B14*'N-runoffrate2015'!C14/100</f>
        <v>162139.01839453689</v>
      </c>
      <c r="C14">
        <f>'3a_N-ManureMgmt2015'!C14*'N-runoffrate2015'!D14/100</f>
        <v>0</v>
      </c>
      <c r="D14">
        <f>'3a_N-ManureMgmt2015'!D14*'N-runoffrate2015'!E14/100</f>
        <v>0</v>
      </c>
      <c r="E14">
        <f>'3a_N-ManureMgmt2015'!E14*'N-runoffrate2015'!F14/100</f>
        <v>121740.18788438811</v>
      </c>
      <c r="F14">
        <f>'3a_N-ManureMgmt2015'!F14*'N-runoffrate2015'!G14/100</f>
        <v>0</v>
      </c>
      <c r="G14">
        <f>'3a_N-ManureMgmt2015'!G14*'N-runoffrate2015'!H14/100</f>
        <v>0</v>
      </c>
      <c r="H14">
        <f>'3a_N-ManureMgmt2015'!H14*'N-runoffrate2015'!I14/100</f>
        <v>232790.75972574268</v>
      </c>
      <c r="I14">
        <f>'3a_N-ManureMgmt2015'!I14*'N-runoffrate2015'!J14/100</f>
        <v>40580.062628129373</v>
      </c>
      <c r="J14">
        <f>'3a_N-ManureMgmt2015'!J14*'N-runoffrate2015'!K14/100</f>
        <v>0</v>
      </c>
      <c r="K14">
        <f>'3a_N-ManureMgmt2015'!K14*'N-runoffrate2015'!L14/100</f>
        <v>20290.031314064687</v>
      </c>
      <c r="L14">
        <f>'3a_N-ManureMgmt2015'!L14*'N-runoffrate2015'!M14/100</f>
        <v>440.01930343195477</v>
      </c>
      <c r="M14">
        <f>'3a_N-ManureMgmt2015'!M14*'N-runoffrate2015'!N14/100</f>
        <v>0</v>
      </c>
      <c r="N14" s="67">
        <f>'3a_N-ManureMgmt2015'!N14*'N-runoffrate2015'!O14/100</f>
        <v>764.42590128642053</v>
      </c>
      <c r="O14">
        <f>'3a_N-ManureMgmt2015'!O14*'N-runoffrate2015'!P14/100</f>
        <v>0</v>
      </c>
      <c r="P14">
        <f>'3a_N-ManureMgmt2015'!P14*'N-runoffrate2015'!Q14/100</f>
        <v>0</v>
      </c>
      <c r="Q14">
        <f>'3a_N-ManureMgmt2015'!Q14*'N-runoffrate2015'!R14/100</f>
        <v>0</v>
      </c>
      <c r="R14">
        <f>'3a_N-ManureMgmt2015'!R14*'N-runoffrate2015'!S14/100</f>
        <v>0</v>
      </c>
      <c r="S14">
        <f>'3a_N-ManureMgmt2015'!S14*'N-runoffrate2015'!T14/100</f>
        <v>0</v>
      </c>
      <c r="T14">
        <f>'3a_N-ManureMgmt2015'!T14*'N-runoffrate2015'!U14/100</f>
        <v>4558.373271316379</v>
      </c>
      <c r="U14">
        <f>'3a_N-ManureMgmt2015'!U14*'N-runoffrate2015'!V14/100</f>
        <v>0</v>
      </c>
      <c r="V14">
        <f>'3a_N-ManureMgmt2015'!V14*'N-runoffrate2015'!W14/100</f>
        <v>74.932013646542586</v>
      </c>
      <c r="W14">
        <f>'3a_N-ManureMgmt2015'!W14*'N-runoffrate2015'!X14/100</f>
        <v>0</v>
      </c>
      <c r="X14">
        <f>'3a_N-ManureMgmt2015'!X14*'N-runoffrate2015'!Y14/100</f>
        <v>112.39802046981389</v>
      </c>
      <c r="Y14">
        <f>'3a_N-ManureMgmt2015'!Y14*'N-runoffrate2015'!Z14/100</f>
        <v>0</v>
      </c>
      <c r="Z14">
        <f>'3a_N-ManureMgmt2015'!Z14*'N-runoffrate2015'!AA14/100</f>
        <v>0</v>
      </c>
    </row>
    <row r="15" spans="1:26" x14ac:dyDescent="0.2">
      <c r="A15" s="44" t="s">
        <v>2816</v>
      </c>
      <c r="B15">
        <f>'3a_N-ManureMgmt2015'!B15*'N-runoffrate2015'!C15/100</f>
        <v>269491.70871774474</v>
      </c>
      <c r="C15">
        <f>'3a_N-ManureMgmt2015'!C15*'N-runoffrate2015'!D15/100</f>
        <v>0</v>
      </c>
      <c r="D15">
        <f>'3a_N-ManureMgmt2015'!D15*'N-runoffrate2015'!E15/100</f>
        <v>0</v>
      </c>
      <c r="E15">
        <f>'3a_N-ManureMgmt2015'!E15*'N-runoffrate2015'!F15/100</f>
        <v>10460.652085527023</v>
      </c>
      <c r="F15">
        <f>'3a_N-ManureMgmt2015'!F15*'N-runoffrate2015'!G15/100</f>
        <v>0</v>
      </c>
      <c r="G15">
        <f>'3a_N-ManureMgmt2015'!G15*'N-runoffrate2015'!H15/100</f>
        <v>0</v>
      </c>
      <c r="H15">
        <f>'3a_N-ManureMgmt2015'!H15*'N-runoffrate2015'!I15/100</f>
        <v>50255.398323567293</v>
      </c>
      <c r="I15">
        <f>'3a_N-ManureMgmt2015'!I15*'N-runoffrate2015'!J15/100</f>
        <v>18168.500990652199</v>
      </c>
      <c r="J15">
        <f>'3a_N-ManureMgmt2015'!J15*'N-runoffrate2015'!K15/100</f>
        <v>0</v>
      </c>
      <c r="K15">
        <f>'3a_N-ManureMgmt2015'!K15*'N-runoffrate2015'!L15/100</f>
        <v>0</v>
      </c>
      <c r="L15">
        <f>'3a_N-ManureMgmt2015'!L15*'N-runoffrate2015'!M15/100</f>
        <v>1307.0536709595258</v>
      </c>
      <c r="M15">
        <f>'3a_N-ManureMgmt2015'!M15*'N-runoffrate2015'!N15/100</f>
        <v>0</v>
      </c>
      <c r="N15" s="67">
        <f>'3a_N-ManureMgmt2015'!N15*'N-runoffrate2015'!O15/100</f>
        <v>204.69010911009846</v>
      </c>
      <c r="O15">
        <f>'3a_N-ManureMgmt2015'!O15*'N-runoffrate2015'!P15/100</f>
        <v>0</v>
      </c>
      <c r="P15">
        <f>'3a_N-ManureMgmt2015'!P15*'N-runoffrate2015'!Q15/100</f>
        <v>0</v>
      </c>
      <c r="Q15">
        <f>'3a_N-ManureMgmt2015'!Q15*'N-runoffrate2015'!R15/100</f>
        <v>0</v>
      </c>
      <c r="R15">
        <f>'3a_N-ManureMgmt2015'!R15*'N-runoffrate2015'!S15/100</f>
        <v>0</v>
      </c>
      <c r="S15">
        <f>'3a_N-ManureMgmt2015'!S15*'N-runoffrate2015'!T15/100</f>
        <v>0</v>
      </c>
      <c r="T15">
        <f>'3a_N-ManureMgmt2015'!T15*'N-runoffrate2015'!U15/100</f>
        <v>2119.8029548429313</v>
      </c>
      <c r="U15">
        <f>'3a_N-ManureMgmt2015'!U15*'N-runoffrate2015'!V15/100</f>
        <v>0</v>
      </c>
      <c r="V15">
        <f>'3a_N-ManureMgmt2015'!V15*'N-runoffrate2015'!W15/100</f>
        <v>23817.086556002752</v>
      </c>
      <c r="W15">
        <f>'3a_N-ManureMgmt2015'!W15*'N-runoffrate2015'!X15/100</f>
        <v>0</v>
      </c>
      <c r="X15">
        <f>'3a_N-ManureMgmt2015'!X15*'N-runoffrate2015'!Y15/100</f>
        <v>53130.423855698456</v>
      </c>
      <c r="Y15">
        <f>'3a_N-ManureMgmt2015'!Y15*'N-runoffrate2015'!Z15/100</f>
        <v>0</v>
      </c>
      <c r="Z15">
        <f>'3a_N-ManureMgmt2015'!Z15*'N-runoffrate2015'!AA15/100</f>
        <v>0</v>
      </c>
    </row>
    <row r="16" spans="1:26" x14ac:dyDescent="0.2">
      <c r="A16" s="44" t="s">
        <v>2817</v>
      </c>
      <c r="B16">
        <f>'3a_N-ManureMgmt2015'!B16*'N-runoffrate2015'!C16/100</f>
        <v>117557.0629116966</v>
      </c>
      <c r="C16">
        <f>'3a_N-ManureMgmt2015'!C16*'N-runoffrate2015'!D16/100</f>
        <v>0</v>
      </c>
      <c r="D16">
        <f>'3a_N-ManureMgmt2015'!D16*'N-runoffrate2015'!E16/100</f>
        <v>0</v>
      </c>
      <c r="E16">
        <f>'3a_N-ManureMgmt2015'!E16*'N-runoffrate2015'!F16/100</f>
        <v>28866.837606102941</v>
      </c>
      <c r="F16">
        <f>'3a_N-ManureMgmt2015'!F16*'N-runoffrate2015'!G16/100</f>
        <v>0</v>
      </c>
      <c r="G16">
        <f>'3a_N-ManureMgmt2015'!G16*'N-runoffrate2015'!H16/100</f>
        <v>0</v>
      </c>
      <c r="H16">
        <f>'3a_N-ManureMgmt2015'!H16*'N-runoffrate2015'!I16/100</f>
        <v>77652.724838214301</v>
      </c>
      <c r="I16">
        <f>'3a_N-ManureMgmt2015'!I16*'N-runoffrate2015'!J16/100</f>
        <v>33307.889545503393</v>
      </c>
      <c r="J16">
        <f>'3a_N-ManureMgmt2015'!J16*'N-runoffrate2015'!K16/100</f>
        <v>0</v>
      </c>
      <c r="K16">
        <f>'3a_N-ManureMgmt2015'!K16*'N-runoffrate2015'!L16/100</f>
        <v>0</v>
      </c>
      <c r="L16">
        <f>'3a_N-ManureMgmt2015'!L16*'N-runoffrate2015'!M16/100</f>
        <v>1414.1057432586949</v>
      </c>
      <c r="M16">
        <f>'3a_N-ManureMgmt2015'!M16*'N-runoffrate2015'!N16/100</f>
        <v>0</v>
      </c>
      <c r="N16" s="67">
        <f>'3a_N-ManureMgmt2015'!N16*'N-runoffrate2015'!O16/100</f>
        <v>0</v>
      </c>
      <c r="O16">
        <f>'3a_N-ManureMgmt2015'!O16*'N-runoffrate2015'!P16/100</f>
        <v>0</v>
      </c>
      <c r="P16">
        <f>'3a_N-ManureMgmt2015'!P16*'N-runoffrate2015'!Q16/100</f>
        <v>0</v>
      </c>
      <c r="Q16">
        <f>'3a_N-ManureMgmt2015'!Q16*'N-runoffrate2015'!R16/100</f>
        <v>0</v>
      </c>
      <c r="R16">
        <f>'3a_N-ManureMgmt2015'!R16*'N-runoffrate2015'!S16/100</f>
        <v>0</v>
      </c>
      <c r="S16">
        <f>'3a_N-ManureMgmt2015'!S16*'N-runoffrate2015'!T16/100</f>
        <v>0</v>
      </c>
      <c r="T16">
        <f>'3a_N-ManureMgmt2015'!T16*'N-runoffrate2015'!U16/100</f>
        <v>1726.1252632292446</v>
      </c>
      <c r="U16">
        <f>'3a_N-ManureMgmt2015'!U16*'N-runoffrate2015'!V16/100</f>
        <v>0</v>
      </c>
      <c r="V16">
        <f>'3a_N-ManureMgmt2015'!V16*'N-runoffrate2015'!W16/100</f>
        <v>18154.784212670907</v>
      </c>
      <c r="W16">
        <f>'3a_N-ManureMgmt2015'!W16*'N-runoffrate2015'!X16/100</f>
        <v>0</v>
      </c>
      <c r="X16">
        <f>'3a_N-ManureMgmt2015'!X16*'N-runoffrate2015'!Y16/100</f>
        <v>40499.134012881259</v>
      </c>
      <c r="Y16">
        <f>'3a_N-ManureMgmt2015'!Y16*'N-runoffrate2015'!Z16/100</f>
        <v>0</v>
      </c>
      <c r="Z16">
        <f>'3a_N-ManureMgmt2015'!Z16*'N-runoffrate2015'!AA16/100</f>
        <v>0</v>
      </c>
    </row>
    <row r="17" spans="1:26" x14ac:dyDescent="0.2">
      <c r="A17" s="44" t="s">
        <v>2824</v>
      </c>
      <c r="B17">
        <f>'3a_N-ManureMgmt2015'!B17*'N-runoffrate2015'!C17/100</f>
        <v>1363862.590378738</v>
      </c>
      <c r="C17">
        <f>'3a_N-ManureMgmt2015'!C17*'N-runoffrate2015'!D17/100</f>
        <v>0</v>
      </c>
      <c r="D17">
        <f>'3a_N-ManureMgmt2015'!D17*'N-runoffrate2015'!E17/100</f>
        <v>0</v>
      </c>
      <c r="E17">
        <f>'3a_N-ManureMgmt2015'!E17*'N-runoffrate2015'!F17/100</f>
        <v>32619.293005264859</v>
      </c>
      <c r="F17">
        <f>'3a_N-ManureMgmt2015'!F17*'N-runoffrate2015'!G17/100</f>
        <v>0</v>
      </c>
      <c r="G17">
        <f>'3a_N-ManureMgmt2015'!G17*'N-runoffrate2015'!H17/100</f>
        <v>0</v>
      </c>
      <c r="H17">
        <f>'3a_N-ManureMgmt2015'!H17*'N-runoffrate2015'!I17/100</f>
        <v>112785.65420946876</v>
      </c>
      <c r="I17">
        <f>'3a_N-ManureMgmt2015'!I17*'N-runoffrate2015'!J17/100</f>
        <v>44362.238487160204</v>
      </c>
      <c r="J17">
        <f>'3a_N-ManureMgmt2015'!J17*'N-runoffrate2015'!K17/100</f>
        <v>0</v>
      </c>
      <c r="K17">
        <f>'3a_N-ManureMgmt2015'!K17*'N-runoffrate2015'!L17/100</f>
        <v>0</v>
      </c>
      <c r="L17">
        <f>'3a_N-ManureMgmt2015'!L17*'N-runoffrate2015'!M17/100</f>
        <v>1488.1814127658106</v>
      </c>
      <c r="M17">
        <f>'3a_N-ManureMgmt2015'!M17*'N-runoffrate2015'!N17/100</f>
        <v>0</v>
      </c>
      <c r="N17" s="67">
        <f>'3a_N-ManureMgmt2015'!N17*'N-runoffrate2015'!O17/100</f>
        <v>0</v>
      </c>
      <c r="O17">
        <f>'3a_N-ManureMgmt2015'!O17*'N-runoffrate2015'!P17/100</f>
        <v>0</v>
      </c>
      <c r="P17">
        <f>'3a_N-ManureMgmt2015'!P17*'N-runoffrate2015'!Q17/100</f>
        <v>0</v>
      </c>
      <c r="Q17">
        <f>'3a_N-ManureMgmt2015'!Q17*'N-runoffrate2015'!R17/100</f>
        <v>0</v>
      </c>
      <c r="R17">
        <f>'3a_N-ManureMgmt2015'!R17*'N-runoffrate2015'!S17/100</f>
        <v>0</v>
      </c>
      <c r="S17">
        <f>'3a_N-ManureMgmt2015'!S17*'N-runoffrate2015'!T17/100</f>
        <v>0</v>
      </c>
      <c r="T17">
        <f>'3a_N-ManureMgmt2015'!T17*'N-runoffrate2015'!U17/100</f>
        <v>7570.7248387247582</v>
      </c>
      <c r="U17">
        <f>'3a_N-ManureMgmt2015'!U17*'N-runoffrate2015'!V17/100</f>
        <v>0</v>
      </c>
      <c r="V17">
        <f>'3a_N-ManureMgmt2015'!V17*'N-runoffrate2015'!W17/100</f>
        <v>390301.61979576712</v>
      </c>
      <c r="W17">
        <f>'3a_N-ManureMgmt2015'!W17*'N-runoffrate2015'!X17/100</f>
        <v>0</v>
      </c>
      <c r="X17">
        <f>'3a_N-ManureMgmt2015'!X17*'N-runoffrate2015'!Y17/100</f>
        <v>55757.374256538162</v>
      </c>
      <c r="Y17">
        <f>'3a_N-ManureMgmt2015'!Y17*'N-runoffrate2015'!Z17/100</f>
        <v>0</v>
      </c>
      <c r="Z17">
        <f>'3a_N-ManureMgmt2015'!Z17*'N-runoffrate2015'!AA17/100</f>
        <v>0</v>
      </c>
    </row>
    <row r="18" spans="1:26" x14ac:dyDescent="0.2">
      <c r="A18" s="44" t="s">
        <v>2822</v>
      </c>
      <c r="B18">
        <f>'3a_N-ManureMgmt2015'!B18*'N-runoffrate2015'!C18/100</f>
        <v>2417175.1374288462</v>
      </c>
      <c r="C18">
        <f>'3a_N-ManureMgmt2015'!C18*'N-runoffrate2015'!D18/100</f>
        <v>0</v>
      </c>
      <c r="D18">
        <f>'3a_N-ManureMgmt2015'!D18*'N-runoffrate2015'!E18/100</f>
        <v>0</v>
      </c>
      <c r="E18">
        <f>'3a_N-ManureMgmt2015'!E18*'N-runoffrate2015'!F18/100</f>
        <v>35086.763941119585</v>
      </c>
      <c r="F18">
        <f>'3a_N-ManureMgmt2015'!F18*'N-runoffrate2015'!G18/100</f>
        <v>0</v>
      </c>
      <c r="G18">
        <f>'3a_N-ManureMgmt2015'!G18*'N-runoffrate2015'!H18/100</f>
        <v>0</v>
      </c>
      <c r="H18">
        <f>'3a_N-ManureMgmt2015'!H18*'N-runoffrate2015'!I18/100</f>
        <v>86013.790252003892</v>
      </c>
      <c r="I18">
        <f>'3a_N-ManureMgmt2015'!I18*'N-runoffrate2015'!J18/100</f>
        <v>33332.425744063607</v>
      </c>
      <c r="J18">
        <f>'3a_N-ManureMgmt2015'!J18*'N-runoffrate2015'!K18/100</f>
        <v>0</v>
      </c>
      <c r="K18">
        <f>'3a_N-ManureMgmt2015'!K18*'N-runoffrate2015'!L18/100</f>
        <v>0</v>
      </c>
      <c r="L18">
        <f>'3a_N-ManureMgmt2015'!L18*'N-runoffrate2015'!M18/100</f>
        <v>884.17979986159787</v>
      </c>
      <c r="M18">
        <f>'3a_N-ManureMgmt2015'!M18*'N-runoffrate2015'!N18/100</f>
        <v>0</v>
      </c>
      <c r="N18" s="67">
        <f>'3a_N-ManureMgmt2015'!N18*'N-runoffrate2015'!O18/100</f>
        <v>14.475003014484823</v>
      </c>
      <c r="O18">
        <f>'3a_N-ManureMgmt2015'!O18*'N-runoffrate2015'!P18/100</f>
        <v>0</v>
      </c>
      <c r="P18">
        <f>'3a_N-ManureMgmt2015'!P18*'N-runoffrate2015'!Q18/100</f>
        <v>0</v>
      </c>
      <c r="Q18">
        <f>'3a_N-ManureMgmt2015'!Q18*'N-runoffrate2015'!R18/100</f>
        <v>0</v>
      </c>
      <c r="R18">
        <f>'3a_N-ManureMgmt2015'!R18*'N-runoffrate2015'!S18/100</f>
        <v>0</v>
      </c>
      <c r="S18">
        <f>'3a_N-ManureMgmt2015'!S18*'N-runoffrate2015'!T18/100</f>
        <v>0</v>
      </c>
      <c r="T18">
        <f>'3a_N-ManureMgmt2015'!T18*'N-runoffrate2015'!U18/100</f>
        <v>3028.2899354899027</v>
      </c>
      <c r="U18">
        <f>'3a_N-ManureMgmt2015'!U18*'N-runoffrate2015'!V18/100</f>
        <v>0</v>
      </c>
      <c r="V18">
        <f>'3a_N-ManureMgmt2015'!V18*'N-runoffrate2015'!W18/100</f>
        <v>9420.4369423735625</v>
      </c>
      <c r="W18">
        <f>'3a_N-ManureMgmt2015'!W18*'N-runoffrate2015'!X18/100</f>
        <v>0</v>
      </c>
      <c r="X18">
        <f>'3a_N-ManureMgmt2015'!X18*'N-runoffrate2015'!Y18/100</f>
        <v>21014.820871448715</v>
      </c>
      <c r="Y18">
        <f>'3a_N-ManureMgmt2015'!Y18*'N-runoffrate2015'!Z18/100</f>
        <v>0</v>
      </c>
      <c r="Z18">
        <f>'3a_N-ManureMgmt2015'!Z18*'N-runoffrate2015'!AA18/100</f>
        <v>0</v>
      </c>
    </row>
    <row r="19" spans="1:26" x14ac:dyDescent="0.2">
      <c r="A19" s="44" t="s">
        <v>2835</v>
      </c>
      <c r="B19">
        <f>'3a_N-ManureMgmt2015'!B19*'N-runoffrate2015'!C19/100</f>
        <v>87684.455828583858</v>
      </c>
      <c r="C19">
        <f>'3a_N-ManureMgmt2015'!C19*'N-runoffrate2015'!D19/100</f>
        <v>0</v>
      </c>
      <c r="D19">
        <f>'3a_N-ManureMgmt2015'!D19*'N-runoffrate2015'!E19/100</f>
        <v>0</v>
      </c>
      <c r="E19">
        <f>'3a_N-ManureMgmt2015'!E19*'N-runoffrate2015'!F19/100</f>
        <v>2513.1399247877944</v>
      </c>
      <c r="F19">
        <f>'3a_N-ManureMgmt2015'!F19*'N-runoffrate2015'!G19/100</f>
        <v>0</v>
      </c>
      <c r="G19">
        <f>'3a_N-ManureMgmt2015'!G19*'N-runoffrate2015'!H19/100</f>
        <v>0</v>
      </c>
      <c r="H19">
        <f>'3a_N-ManureMgmt2015'!H19*'N-runoffrate2015'!I19/100</f>
        <v>21559.511281717016</v>
      </c>
      <c r="I19">
        <f>'3a_N-ManureMgmt2015'!I19*'N-runoffrate2015'!J19/100</f>
        <v>5026.2798495755887</v>
      </c>
      <c r="J19">
        <f>'3a_N-ManureMgmt2015'!J19*'N-runoffrate2015'!K19/100</f>
        <v>0</v>
      </c>
      <c r="K19">
        <f>'3a_N-ManureMgmt2015'!K19*'N-runoffrate2015'!L19/100</f>
        <v>0</v>
      </c>
      <c r="L19">
        <f>'3a_N-ManureMgmt2015'!L19*'N-runoffrate2015'!M19/100</f>
        <v>3187.7104287200846</v>
      </c>
      <c r="M19">
        <f>'3a_N-ManureMgmt2015'!M19*'N-runoffrate2015'!N19/100</f>
        <v>0</v>
      </c>
      <c r="N19" s="67">
        <f>'3a_N-ManureMgmt2015'!N19*'N-runoffrate2015'!O19/100</f>
        <v>1145.3924855819682</v>
      </c>
      <c r="O19">
        <f>'3a_N-ManureMgmt2015'!O19*'N-runoffrate2015'!P19/100</f>
        <v>0</v>
      </c>
      <c r="P19">
        <f>'3a_N-ManureMgmt2015'!P19*'N-runoffrate2015'!Q19/100</f>
        <v>0</v>
      </c>
      <c r="Q19">
        <f>'3a_N-ManureMgmt2015'!Q19*'N-runoffrate2015'!R19/100</f>
        <v>0</v>
      </c>
      <c r="R19">
        <f>'3a_N-ManureMgmt2015'!R19*'N-runoffrate2015'!S19/100</f>
        <v>0</v>
      </c>
      <c r="S19">
        <f>'3a_N-ManureMgmt2015'!S19*'N-runoffrate2015'!T19/100</f>
        <v>0</v>
      </c>
      <c r="T19">
        <f>'3a_N-ManureMgmt2015'!T19*'N-runoffrate2015'!U19/100</f>
        <v>558.48041757666363</v>
      </c>
      <c r="U19">
        <f>'3a_N-ManureMgmt2015'!U19*'N-runoffrate2015'!V19/100</f>
        <v>0</v>
      </c>
      <c r="V19">
        <f>'3a_N-ManureMgmt2015'!V19*'N-runoffrate2015'!W19/100</f>
        <v>15124.613987512959</v>
      </c>
      <c r="W19">
        <f>'3a_N-ManureMgmt2015'!W19*'N-runoffrate2015'!X19/100</f>
        <v>0</v>
      </c>
      <c r="X19">
        <f>'3a_N-ManureMgmt2015'!X19*'N-runoffrate2015'!Y19/100</f>
        <v>2326.8636903866091</v>
      </c>
      <c r="Y19">
        <f>'3a_N-ManureMgmt2015'!Y19*'N-runoffrate2015'!Z19/100</f>
        <v>0</v>
      </c>
      <c r="Z19">
        <f>'3a_N-ManureMgmt2015'!Z19*'N-runoffrate2015'!AA19/100</f>
        <v>0</v>
      </c>
    </row>
    <row r="20" spans="1:26" x14ac:dyDescent="0.2">
      <c r="A20" s="44" t="s">
        <v>2842</v>
      </c>
      <c r="B20">
        <f>'3a_N-ManureMgmt2015'!B20*'N-runoffrate2015'!C20/100</f>
        <v>38890.252043642213</v>
      </c>
      <c r="C20">
        <f>'3a_N-ManureMgmt2015'!C20*'N-runoffrate2015'!D20/100</f>
        <v>0</v>
      </c>
      <c r="D20">
        <f>'3a_N-ManureMgmt2015'!D20*'N-runoffrate2015'!E20/100</f>
        <v>0</v>
      </c>
      <c r="E20">
        <f>'3a_N-ManureMgmt2015'!E20*'N-runoffrate2015'!F20/100</f>
        <v>2216.4497947781242</v>
      </c>
      <c r="F20">
        <f>'3a_N-ManureMgmt2015'!F20*'N-runoffrate2015'!G20/100</f>
        <v>0</v>
      </c>
      <c r="G20">
        <f>'3a_N-ManureMgmt2015'!G20*'N-runoffrate2015'!H20/100</f>
        <v>0</v>
      </c>
      <c r="H20">
        <f>'3a_N-ManureMgmt2015'!H20*'N-runoffrate2015'!I20/100</f>
        <v>4693.9607371260736</v>
      </c>
      <c r="I20">
        <f>'3a_N-ManureMgmt2015'!I20*'N-runoffrate2015'!J20/100</f>
        <v>1424.8605823573657</v>
      </c>
      <c r="J20">
        <f>'3a_N-ManureMgmt2015'!J20*'N-runoffrate2015'!K20/100</f>
        <v>0</v>
      </c>
      <c r="K20">
        <f>'3a_N-ManureMgmt2015'!K20*'N-runoffrate2015'!L20/100</f>
        <v>0</v>
      </c>
      <c r="L20">
        <f>'3a_N-ManureMgmt2015'!L20*'N-runoffrate2015'!M20/100</f>
        <v>2281.4527740480335</v>
      </c>
      <c r="M20">
        <f>'3a_N-ManureMgmt2015'!M20*'N-runoffrate2015'!N20/100</f>
        <v>0</v>
      </c>
      <c r="N20" s="67">
        <f>'3a_N-ManureMgmt2015'!N20*'N-runoffrate2015'!O20/100</f>
        <v>6923.4711895046094</v>
      </c>
      <c r="O20">
        <f>'3a_N-ManureMgmt2015'!O20*'N-runoffrate2015'!P20/100</f>
        <v>0</v>
      </c>
      <c r="P20">
        <f>'3a_N-ManureMgmt2015'!P20*'N-runoffrate2015'!Q20/100</f>
        <v>0</v>
      </c>
      <c r="Q20">
        <f>'3a_N-ManureMgmt2015'!Q20*'N-runoffrate2015'!R20/100</f>
        <v>0</v>
      </c>
      <c r="R20">
        <f>'3a_N-ManureMgmt2015'!R20*'N-runoffrate2015'!S20/100</f>
        <v>0</v>
      </c>
      <c r="S20">
        <f>'3a_N-ManureMgmt2015'!S20*'N-runoffrate2015'!T20/100</f>
        <v>0</v>
      </c>
      <c r="T20">
        <f>'3a_N-ManureMgmt2015'!T20*'N-runoffrate2015'!U20/100</f>
        <v>667.07383210545947</v>
      </c>
      <c r="U20">
        <f>'3a_N-ManureMgmt2015'!U20*'N-runoffrate2015'!V20/100</f>
        <v>0</v>
      </c>
      <c r="V20">
        <f>'3a_N-ManureMgmt2015'!V20*'N-runoffrate2015'!W20/100</f>
        <v>39.500389370445333</v>
      </c>
      <c r="W20">
        <f>'3a_N-ManureMgmt2015'!W20*'N-runoffrate2015'!X20/100</f>
        <v>0</v>
      </c>
      <c r="X20">
        <f>'3a_N-ManureMgmt2015'!X20*'N-runoffrate2015'!Y20/100</f>
        <v>59.250584055667993</v>
      </c>
      <c r="Y20">
        <f>'3a_N-ManureMgmt2015'!Y20*'N-runoffrate2015'!Z20/100</f>
        <v>0</v>
      </c>
      <c r="Z20">
        <f>'3a_N-ManureMgmt2015'!Z20*'N-runoffrate2015'!AA20/100</f>
        <v>0</v>
      </c>
    </row>
    <row r="21" spans="1:26" x14ac:dyDescent="0.2">
      <c r="A21" s="44" t="s">
        <v>2805</v>
      </c>
      <c r="B21">
        <f>'3a_N-ManureMgmt2015'!B21*'N-runoffrate2015'!C21/100</f>
        <v>656.95581406735914</v>
      </c>
      <c r="C21">
        <f>'3a_N-ManureMgmt2015'!C21*'N-runoffrate2015'!D21/100</f>
        <v>0</v>
      </c>
      <c r="D21">
        <f>'3a_N-ManureMgmt2015'!D21*'N-runoffrate2015'!E21/100</f>
        <v>0</v>
      </c>
      <c r="E21">
        <f>'3a_N-ManureMgmt2015'!E21*'N-runoffrate2015'!F21/100</f>
        <v>3664.9957236488663</v>
      </c>
      <c r="F21">
        <f>'3a_N-ManureMgmt2015'!F21*'N-runoffrate2015'!G21/100</f>
        <v>0</v>
      </c>
      <c r="G21">
        <f>'3a_N-ManureMgmt2015'!G21*'N-runoffrate2015'!H21/100</f>
        <v>0</v>
      </c>
      <c r="H21">
        <f>'3a_N-ManureMgmt2015'!H21*'N-runoffrate2015'!I21/100</f>
        <v>17005.15585828869</v>
      </c>
      <c r="I21">
        <f>'3a_N-ManureMgmt2015'!I21*'N-runoffrate2015'!J21/100</f>
        <v>5802.9098957773713</v>
      </c>
      <c r="J21">
        <f>'3a_N-ManureMgmt2015'!J21*'N-runoffrate2015'!K21/100</f>
        <v>0</v>
      </c>
      <c r="K21">
        <f>'3a_N-ManureMgmt2015'!K21*'N-runoffrate2015'!L21/100</f>
        <v>0</v>
      </c>
      <c r="L21">
        <f>'3a_N-ManureMgmt2015'!L21*'N-runoffrate2015'!M21/100</f>
        <v>508.58189011935383</v>
      </c>
      <c r="M21">
        <f>'3a_N-ManureMgmt2015'!M21*'N-runoffrate2015'!N21/100</f>
        <v>0</v>
      </c>
      <c r="N21" s="67">
        <f>'3a_N-ManureMgmt2015'!N21*'N-runoffrate2015'!O21/100</f>
        <v>1135.1927289088351</v>
      </c>
      <c r="O21">
        <f>'3a_N-ManureMgmt2015'!O21*'N-runoffrate2015'!P21/100</f>
        <v>0</v>
      </c>
      <c r="P21">
        <f>'3a_N-ManureMgmt2015'!P21*'N-runoffrate2015'!Q21/100</f>
        <v>0</v>
      </c>
      <c r="Q21">
        <f>'3a_N-ManureMgmt2015'!Q21*'N-runoffrate2015'!R21/100</f>
        <v>0</v>
      </c>
      <c r="R21">
        <f>'3a_N-ManureMgmt2015'!R21*'N-runoffrate2015'!S21/100</f>
        <v>0</v>
      </c>
      <c r="S21">
        <f>'3a_N-ManureMgmt2015'!S21*'N-runoffrate2015'!T21/100</f>
        <v>0</v>
      </c>
      <c r="T21">
        <f>'3a_N-ManureMgmt2015'!T21*'N-runoffrate2015'!U21/100</f>
        <v>449.46197989902771</v>
      </c>
      <c r="U21">
        <f>'3a_N-ManureMgmt2015'!U21*'N-runoffrate2015'!V21/100</f>
        <v>0</v>
      </c>
      <c r="V21">
        <f>'3a_N-ManureMgmt2015'!V21*'N-runoffrate2015'!W21/100</f>
        <v>18.71077883131505</v>
      </c>
      <c r="W21">
        <f>'3a_N-ManureMgmt2015'!W21*'N-runoffrate2015'!X21/100</f>
        <v>0</v>
      </c>
      <c r="X21">
        <f>'3a_N-ManureMgmt2015'!X21*'N-runoffrate2015'!Y21/100</f>
        <v>26.195090363841068</v>
      </c>
      <c r="Y21">
        <f>'3a_N-ManureMgmt2015'!Y21*'N-runoffrate2015'!Z21/100</f>
        <v>0</v>
      </c>
      <c r="Z21">
        <f>'3a_N-ManureMgmt2015'!Z21*'N-runoffrate2015'!AA21/100</f>
        <v>0</v>
      </c>
    </row>
    <row r="22" spans="1:26" x14ac:dyDescent="0.2">
      <c r="A22" s="44" t="s">
        <v>2827</v>
      </c>
      <c r="B22">
        <f>'3a_N-ManureMgmt2015'!B22*'N-runoffrate2015'!C22/100</f>
        <v>23345.665378344816</v>
      </c>
      <c r="C22">
        <f>'3a_N-ManureMgmt2015'!C22*'N-runoffrate2015'!D22/100</f>
        <v>0</v>
      </c>
      <c r="D22">
        <f>'3a_N-ManureMgmt2015'!D22*'N-runoffrate2015'!E22/100</f>
        <v>0</v>
      </c>
      <c r="E22">
        <f>'3a_N-ManureMgmt2015'!E22*'N-runoffrate2015'!F22/100</f>
        <v>5022.401547222521</v>
      </c>
      <c r="F22">
        <f>'3a_N-ManureMgmt2015'!F22*'N-runoffrate2015'!G22/100</f>
        <v>0</v>
      </c>
      <c r="G22">
        <f>'3a_N-ManureMgmt2015'!G22*'N-runoffrate2015'!H22/100</f>
        <v>0</v>
      </c>
      <c r="H22">
        <f>'3a_N-ManureMgmt2015'!H22*'N-runoffrate2015'!I22/100</f>
        <v>28540.030141359042</v>
      </c>
      <c r="I22">
        <f>'3a_N-ManureMgmt2015'!I22*'N-runoffrate2015'!J22/100</f>
        <v>8538.0826302782862</v>
      </c>
      <c r="J22">
        <f>'3a_N-ManureMgmt2015'!J22*'N-runoffrate2015'!K22/100</f>
        <v>0</v>
      </c>
      <c r="K22">
        <f>'3a_N-ManureMgmt2015'!K22*'N-runoffrate2015'!L22/100</f>
        <v>0</v>
      </c>
      <c r="L22">
        <f>'3a_N-ManureMgmt2015'!L22*'N-runoffrate2015'!M22/100</f>
        <v>1219.9992856476438</v>
      </c>
      <c r="M22">
        <f>'3a_N-ManureMgmt2015'!M22*'N-runoffrate2015'!N22/100</f>
        <v>0</v>
      </c>
      <c r="N22" s="67">
        <f>'3a_N-ManureMgmt2015'!N22*'N-runoffrate2015'!O22/100</f>
        <v>827.07642530938892</v>
      </c>
      <c r="O22">
        <f>'3a_N-ManureMgmt2015'!O22*'N-runoffrate2015'!P22/100</f>
        <v>0</v>
      </c>
      <c r="P22">
        <f>'3a_N-ManureMgmt2015'!P22*'N-runoffrate2015'!Q22/100</f>
        <v>0</v>
      </c>
      <c r="Q22">
        <f>'3a_N-ManureMgmt2015'!Q22*'N-runoffrate2015'!R22/100</f>
        <v>0</v>
      </c>
      <c r="R22">
        <f>'3a_N-ManureMgmt2015'!R22*'N-runoffrate2015'!S22/100</f>
        <v>0</v>
      </c>
      <c r="S22">
        <f>'3a_N-ManureMgmt2015'!S22*'N-runoffrate2015'!T22/100</f>
        <v>0</v>
      </c>
      <c r="T22">
        <f>'3a_N-ManureMgmt2015'!T22*'N-runoffrate2015'!U22/100</f>
        <v>558.48041757666374</v>
      </c>
      <c r="U22">
        <f>'3a_N-ManureMgmt2015'!U22*'N-runoffrate2015'!V22/100</f>
        <v>0</v>
      </c>
      <c r="V22">
        <f>'3a_N-ManureMgmt2015'!V22*'N-runoffrate2015'!W22/100</f>
        <v>591.43188199286351</v>
      </c>
      <c r="W22">
        <f>'3a_N-ManureMgmt2015'!W22*'N-runoffrate2015'!X22/100</f>
        <v>0</v>
      </c>
      <c r="X22">
        <f>'3a_N-ManureMgmt2015'!X22*'N-runoffrate2015'!Y22/100</f>
        <v>867.43342692286649</v>
      </c>
      <c r="Y22">
        <f>'3a_N-ManureMgmt2015'!Y22*'N-runoffrate2015'!Z22/100</f>
        <v>0</v>
      </c>
      <c r="Z22">
        <f>'3a_N-ManureMgmt2015'!Z22*'N-runoffrate2015'!AA22/100</f>
        <v>0</v>
      </c>
    </row>
    <row r="23" spans="1:26" x14ac:dyDescent="0.2">
      <c r="A23" s="44" t="s">
        <v>2808</v>
      </c>
      <c r="B23">
        <f>'3a_N-ManureMgmt2015'!B23*'N-runoffrate2015'!C23/100</f>
        <v>328.47790703367957</v>
      </c>
      <c r="C23">
        <f>'3a_N-ManureMgmt2015'!C23*'N-runoffrate2015'!D23/100</f>
        <v>0</v>
      </c>
      <c r="D23">
        <f>'3a_N-ManureMgmt2015'!D23*'N-runoffrate2015'!E23/100</f>
        <v>0</v>
      </c>
      <c r="E23">
        <f>'3a_N-ManureMgmt2015'!E23*'N-runoffrate2015'!F23/100</f>
        <v>894.9182679703448</v>
      </c>
      <c r="F23">
        <f>'3a_N-ManureMgmt2015'!F23*'N-runoffrate2015'!G23/100</f>
        <v>0</v>
      </c>
      <c r="G23">
        <f>'3a_N-ManureMgmt2015'!G23*'N-runoffrate2015'!H23/100</f>
        <v>0</v>
      </c>
      <c r="H23">
        <f>'3a_N-ManureMgmt2015'!H23*'N-runoffrate2015'!I23/100</f>
        <v>6999.0575213003458</v>
      </c>
      <c r="I23">
        <f>'3a_N-ManureMgmt2015'!I23*'N-runoffrate2015'!J23/100</f>
        <v>2173.3729364994088</v>
      </c>
      <c r="J23">
        <f>'3a_N-ManureMgmt2015'!J23*'N-runoffrate2015'!K23/100</f>
        <v>0</v>
      </c>
      <c r="K23">
        <f>'3a_N-ManureMgmt2015'!K23*'N-runoffrate2015'!L23/100</f>
        <v>0</v>
      </c>
      <c r="L23">
        <f>'3a_N-ManureMgmt2015'!L23*'N-runoffrate2015'!M23/100</f>
        <v>571.98234254615693</v>
      </c>
      <c r="M23">
        <f>'3a_N-ManureMgmt2015'!M23*'N-runoffrate2015'!N23/100</f>
        <v>0</v>
      </c>
      <c r="N23" s="67">
        <f>'3a_N-ManureMgmt2015'!N23*'N-runoffrate2015'!O23/100</f>
        <v>69.480605840781308</v>
      </c>
      <c r="O23">
        <f>'3a_N-ManureMgmt2015'!O23*'N-runoffrate2015'!P23/100</f>
        <v>0</v>
      </c>
      <c r="P23">
        <f>'3a_N-ManureMgmt2015'!P23*'N-runoffrate2015'!Q23/100</f>
        <v>0</v>
      </c>
      <c r="Q23">
        <f>'3a_N-ManureMgmt2015'!Q23*'N-runoffrate2015'!R23/100</f>
        <v>0</v>
      </c>
      <c r="R23">
        <f>'3a_N-ManureMgmt2015'!R23*'N-runoffrate2015'!S23/100</f>
        <v>0</v>
      </c>
      <c r="S23">
        <f>'3a_N-ManureMgmt2015'!S23*'N-runoffrate2015'!T23/100</f>
        <v>0</v>
      </c>
      <c r="T23">
        <f>'3a_N-ManureMgmt2015'!T23*'N-runoffrate2015'!U23/100</f>
        <v>449.46197989902726</v>
      </c>
      <c r="U23">
        <f>'3a_N-ManureMgmt2015'!U23*'N-runoffrate2015'!V23/100</f>
        <v>0</v>
      </c>
      <c r="V23">
        <f>'3a_N-ManureMgmt2015'!V23*'N-runoffrate2015'!W23/100</f>
        <v>86.018981178852968</v>
      </c>
      <c r="W23">
        <f>'3a_N-ManureMgmt2015'!W23*'N-runoffrate2015'!X23/100</f>
        <v>0</v>
      </c>
      <c r="X23">
        <f>'3a_N-ManureMgmt2015'!X23*'N-runoffrate2015'!Y23/100</f>
        <v>110.59583294423953</v>
      </c>
      <c r="Y23">
        <f>'3a_N-ManureMgmt2015'!Y23*'N-runoffrate2015'!Z23/100</f>
        <v>0</v>
      </c>
      <c r="Z23">
        <f>'3a_N-ManureMgmt2015'!Z23*'N-runoffrate2015'!AA23/100</f>
        <v>0</v>
      </c>
    </row>
    <row r="24" spans="1:26" x14ac:dyDescent="0.2">
      <c r="A24" s="44" t="s">
        <v>2815</v>
      </c>
      <c r="B24">
        <f>'3a_N-ManureMgmt2015'!B24*'N-runoffrate2015'!C24/100</f>
        <v>175558.20676934431</v>
      </c>
      <c r="C24">
        <f>'3a_N-ManureMgmt2015'!C24*'N-runoffrate2015'!D24/100</f>
        <v>0</v>
      </c>
      <c r="D24">
        <f>'3a_N-ManureMgmt2015'!D24*'N-runoffrate2015'!E24/100</f>
        <v>0</v>
      </c>
      <c r="E24">
        <f>'3a_N-ManureMgmt2015'!E24*'N-runoffrate2015'!F24/100</f>
        <v>86313.439295154181</v>
      </c>
      <c r="F24">
        <f>'3a_N-ManureMgmt2015'!F24*'N-runoffrate2015'!G24/100</f>
        <v>0</v>
      </c>
      <c r="G24">
        <f>'3a_N-ManureMgmt2015'!G24*'N-runoffrate2015'!H24/100</f>
        <v>0</v>
      </c>
      <c r="H24">
        <f>'3a_N-ManureMgmt2015'!H24*'N-runoffrate2015'!I24/100</f>
        <v>192555.72925142213</v>
      </c>
      <c r="I24">
        <f>'3a_N-ManureMgmt2015'!I24*'N-runoffrate2015'!J24/100</f>
        <v>102006.7918942731</v>
      </c>
      <c r="J24">
        <f>'3a_N-ManureMgmt2015'!J24*'N-runoffrate2015'!K24/100</f>
        <v>0</v>
      </c>
      <c r="K24">
        <f>'3a_N-ManureMgmt2015'!K24*'N-runoffrate2015'!L24/100</f>
        <v>0</v>
      </c>
      <c r="L24">
        <f>'3a_N-ManureMgmt2015'!L24*'N-runoffrate2015'!M24/100</f>
        <v>1285.4735250147385</v>
      </c>
      <c r="M24">
        <f>'3a_N-ManureMgmt2015'!M24*'N-runoffrate2015'!N24/100</f>
        <v>0</v>
      </c>
      <c r="N24" s="67">
        <f>'3a_N-ManureMgmt2015'!N24*'N-runoffrate2015'!O24/100</f>
        <v>385.99802929051191</v>
      </c>
      <c r="O24">
        <f>'3a_N-ManureMgmt2015'!O24*'N-runoffrate2015'!P24/100</f>
        <v>0</v>
      </c>
      <c r="P24">
        <f>'3a_N-ManureMgmt2015'!P24*'N-runoffrate2015'!Q24/100</f>
        <v>0</v>
      </c>
      <c r="Q24">
        <f>'3a_N-ManureMgmt2015'!Q24*'N-runoffrate2015'!R24/100</f>
        <v>0</v>
      </c>
      <c r="R24">
        <f>'3a_N-ManureMgmt2015'!R24*'N-runoffrate2015'!S24/100</f>
        <v>0</v>
      </c>
      <c r="S24">
        <f>'3a_N-ManureMgmt2015'!S24*'N-runoffrate2015'!T24/100</f>
        <v>0</v>
      </c>
      <c r="T24">
        <f>'3a_N-ManureMgmt2015'!T24*'N-runoffrate2015'!U24/100</f>
        <v>2180.3687535527306</v>
      </c>
      <c r="U24">
        <f>'3a_N-ManureMgmt2015'!U24*'N-runoffrate2015'!V24/100</f>
        <v>0</v>
      </c>
      <c r="V24">
        <f>'3a_N-ManureMgmt2015'!V24*'N-runoffrate2015'!W24/100</f>
        <v>6710.8856895426779</v>
      </c>
      <c r="W24">
        <f>'3a_N-ManureMgmt2015'!W24*'N-runoffrate2015'!X24/100</f>
        <v>0</v>
      </c>
      <c r="X24">
        <f>'3a_N-ManureMgmt2015'!X24*'N-runoffrate2015'!Y24/100</f>
        <v>10263.707525182917</v>
      </c>
      <c r="Y24">
        <f>'3a_N-ManureMgmt2015'!Y24*'N-runoffrate2015'!Z24/100</f>
        <v>0</v>
      </c>
      <c r="Z24">
        <f>'3a_N-ManureMgmt2015'!Z24*'N-runoffrate2015'!AA24/100</f>
        <v>0</v>
      </c>
    </row>
    <row r="25" spans="1:26" x14ac:dyDescent="0.2">
      <c r="A25" s="44" t="s">
        <v>2823</v>
      </c>
      <c r="B25">
        <f>'3a_N-ManureMgmt2015'!B25*'N-runoffrate2015'!C25/100</f>
        <v>428907.56721218833</v>
      </c>
      <c r="C25">
        <f>'3a_N-ManureMgmt2015'!C25*'N-runoffrate2015'!D25/100</f>
        <v>0</v>
      </c>
      <c r="D25">
        <f>'3a_N-ManureMgmt2015'!D25*'N-runoffrate2015'!E25/100</f>
        <v>0</v>
      </c>
      <c r="E25">
        <f>'3a_N-ManureMgmt2015'!E25*'N-runoffrate2015'!F25/100</f>
        <v>54612.829053400659</v>
      </c>
      <c r="F25">
        <f>'3a_N-ManureMgmt2015'!F25*'N-runoffrate2015'!G25/100</f>
        <v>0</v>
      </c>
      <c r="G25">
        <f>'3a_N-ManureMgmt2015'!G25*'N-runoffrate2015'!H25/100</f>
        <v>0</v>
      </c>
      <c r="H25">
        <f>'3a_N-ManureMgmt2015'!H25*'N-runoffrate2015'!I25/100</f>
        <v>248414.11539123545</v>
      </c>
      <c r="I25">
        <f>'3a_N-ManureMgmt2015'!I25*'N-runoffrate2015'!J25/100</f>
        <v>81919.243580101</v>
      </c>
      <c r="J25">
        <f>'3a_N-ManureMgmt2015'!J25*'N-runoffrate2015'!K25/100</f>
        <v>0</v>
      </c>
      <c r="K25">
        <f>'3a_N-ManureMgmt2015'!K25*'N-runoffrate2015'!L25/100</f>
        <v>0</v>
      </c>
      <c r="L25">
        <f>'3a_N-ManureMgmt2015'!L25*'N-runoffrate2015'!M25/100</f>
        <v>954.25465579468039</v>
      </c>
      <c r="M25">
        <f>'3a_N-ManureMgmt2015'!M25*'N-runoffrate2015'!N25/100</f>
        <v>0</v>
      </c>
      <c r="N25" s="67">
        <f>'3a_N-ManureMgmt2015'!N25*'N-runoffrate2015'!O25/100</f>
        <v>0</v>
      </c>
      <c r="O25">
        <f>'3a_N-ManureMgmt2015'!O25*'N-runoffrate2015'!P25/100</f>
        <v>0</v>
      </c>
      <c r="P25">
        <f>'3a_N-ManureMgmt2015'!P25*'N-runoffrate2015'!Q25/100</f>
        <v>0</v>
      </c>
      <c r="Q25">
        <f>'3a_N-ManureMgmt2015'!Q25*'N-runoffrate2015'!R25/100</f>
        <v>0</v>
      </c>
      <c r="R25">
        <f>'3a_N-ManureMgmt2015'!R25*'N-runoffrate2015'!S25/100</f>
        <v>0</v>
      </c>
      <c r="S25">
        <f>'3a_N-ManureMgmt2015'!S25*'N-runoffrate2015'!T25/100</f>
        <v>0</v>
      </c>
      <c r="T25">
        <f>'3a_N-ManureMgmt2015'!T25*'N-runoffrate2015'!U25/100</f>
        <v>4845.2638967838466</v>
      </c>
      <c r="U25">
        <f>'3a_N-ManureMgmt2015'!U25*'N-runoffrate2015'!V25/100</f>
        <v>0</v>
      </c>
      <c r="V25">
        <f>'3a_N-ManureMgmt2015'!V25*'N-runoffrate2015'!W25/100</f>
        <v>42403.492651149485</v>
      </c>
      <c r="W25">
        <f>'3a_N-ManureMgmt2015'!W25*'N-runoffrate2015'!X25/100</f>
        <v>0</v>
      </c>
      <c r="X25">
        <f>'3a_N-ManureMgmt2015'!X25*'N-runoffrate2015'!Y25/100</f>
        <v>64852.400525287434</v>
      </c>
      <c r="Y25">
        <f>'3a_N-ManureMgmt2015'!Y25*'N-runoffrate2015'!Z25/100</f>
        <v>0</v>
      </c>
      <c r="Z25">
        <f>'3a_N-ManureMgmt2015'!Z25*'N-runoffrate2015'!AA25/100</f>
        <v>0</v>
      </c>
    </row>
    <row r="26" spans="1:26" x14ac:dyDescent="0.2">
      <c r="A26" s="44" t="s">
        <v>2837</v>
      </c>
      <c r="B26">
        <f>'3a_N-ManureMgmt2015'!B26*'N-runoffrate2015'!C26/100</f>
        <v>46523.398063348097</v>
      </c>
      <c r="C26">
        <f>'3a_N-ManureMgmt2015'!C26*'N-runoffrate2015'!D26/100</f>
        <v>0</v>
      </c>
      <c r="D26">
        <f>'3a_N-ManureMgmt2015'!D26*'N-runoffrate2015'!E26/100</f>
        <v>0</v>
      </c>
      <c r="E26">
        <f>'3a_N-ManureMgmt2015'!E26*'N-runoffrate2015'!F26/100</f>
        <v>1598.4937616847535</v>
      </c>
      <c r="F26">
        <f>'3a_N-ManureMgmt2015'!F26*'N-runoffrate2015'!G26/100</f>
        <v>0</v>
      </c>
      <c r="G26">
        <f>'3a_N-ManureMgmt2015'!G26*'N-runoffrate2015'!H26/100</f>
        <v>0</v>
      </c>
      <c r="H26">
        <f>'3a_N-ManureMgmt2015'!H26*'N-runoffrate2015'!I26/100</f>
        <v>4685.2038944602955</v>
      </c>
      <c r="I26">
        <f>'3a_N-ManureMgmt2015'!I26*'N-runoffrate2015'!J26/100</f>
        <v>1162.5409175889117</v>
      </c>
      <c r="J26">
        <f>'3a_N-ManureMgmt2015'!J26*'N-runoffrate2015'!K26/100</f>
        <v>0</v>
      </c>
      <c r="K26">
        <f>'3a_N-ManureMgmt2015'!K26*'N-runoffrate2015'!L26/100</f>
        <v>0</v>
      </c>
      <c r="L26">
        <f>'3a_N-ManureMgmt2015'!L26*'N-runoffrate2015'!M26/100</f>
        <v>5045.5363874887835</v>
      </c>
      <c r="M26">
        <f>'3a_N-ManureMgmt2015'!M26*'N-runoffrate2015'!N26/100</f>
        <v>0</v>
      </c>
      <c r="N26" s="67">
        <f>'3a_N-ManureMgmt2015'!N26*'N-runoffrate2015'!O26/100</f>
        <v>31778.308081374616</v>
      </c>
      <c r="O26">
        <f>'3a_N-ManureMgmt2015'!O26*'N-runoffrate2015'!P26/100</f>
        <v>0</v>
      </c>
      <c r="P26">
        <f>'3a_N-ManureMgmt2015'!P26*'N-runoffrate2015'!Q26/100</f>
        <v>0</v>
      </c>
      <c r="Q26">
        <f>'3a_N-ManureMgmt2015'!Q26*'N-runoffrate2015'!R26/100</f>
        <v>0</v>
      </c>
      <c r="R26">
        <f>'3a_N-ManureMgmt2015'!R26*'N-runoffrate2015'!S26/100</f>
        <v>0</v>
      </c>
      <c r="S26">
        <f>'3a_N-ManureMgmt2015'!S26*'N-runoffrate2015'!T26/100</f>
        <v>0</v>
      </c>
      <c r="T26">
        <f>'3a_N-ManureMgmt2015'!T26*'N-runoffrate2015'!U26/100</f>
        <v>667.07383210545902</v>
      </c>
      <c r="U26">
        <f>'3a_N-ManureMgmt2015'!U26*'N-runoffrate2015'!V26/100</f>
        <v>0</v>
      </c>
      <c r="V26">
        <f>'3a_N-ManureMgmt2015'!V26*'N-runoffrate2015'!W26/100</f>
        <v>15701.483455774691</v>
      </c>
      <c r="W26">
        <f>'3a_N-ManureMgmt2015'!W26*'N-runoffrate2015'!X26/100</f>
        <v>0</v>
      </c>
      <c r="X26">
        <f>'3a_N-ManureMgmt2015'!X26*'N-runoffrate2015'!Y26/100</f>
        <v>1596.7610294008161</v>
      </c>
      <c r="Y26">
        <f>'3a_N-ManureMgmt2015'!Y26*'N-runoffrate2015'!Z26/100</f>
        <v>0</v>
      </c>
      <c r="Z26">
        <f>'3a_N-ManureMgmt2015'!Z26*'N-runoffrate2015'!AA26/100</f>
        <v>0</v>
      </c>
    </row>
    <row r="27" spans="1:26" x14ac:dyDescent="0.2">
      <c r="A27" s="44" t="s">
        <v>2825</v>
      </c>
      <c r="B27">
        <f>'3a_N-ManureMgmt2015'!B27*'N-runoffrate2015'!C27/100</f>
        <v>132537.27549171436</v>
      </c>
      <c r="C27">
        <f>'3a_N-ManureMgmt2015'!C27*'N-runoffrate2015'!D27/100</f>
        <v>0</v>
      </c>
      <c r="D27">
        <f>'3a_N-ManureMgmt2015'!D27*'N-runoffrate2015'!E27/100</f>
        <v>0</v>
      </c>
      <c r="E27">
        <f>'3a_N-ManureMgmt2015'!E27*'N-runoffrate2015'!F27/100</f>
        <v>6607.5191232405732</v>
      </c>
      <c r="F27">
        <f>'3a_N-ManureMgmt2015'!F27*'N-runoffrate2015'!G27/100</f>
        <v>0</v>
      </c>
      <c r="G27">
        <f>'3a_N-ManureMgmt2015'!G27*'N-runoffrate2015'!H27/100</f>
        <v>0</v>
      </c>
      <c r="H27">
        <f>'3a_N-ManureMgmt2015'!H27*'N-runoffrate2015'!I27/100</f>
        <v>46883.70957071265</v>
      </c>
      <c r="I27">
        <f>'3a_N-ManureMgmt2015'!I27*'N-runoffrate2015'!J27/100</f>
        <v>11327.17563984098</v>
      </c>
      <c r="J27">
        <f>'3a_N-ManureMgmt2015'!J27*'N-runoffrate2015'!K27/100</f>
        <v>0</v>
      </c>
      <c r="K27">
        <f>'3a_N-ManureMgmt2015'!K27*'N-runoffrate2015'!L27/100</f>
        <v>0</v>
      </c>
      <c r="L27">
        <f>'3a_N-ManureMgmt2015'!L27*'N-runoffrate2015'!M27/100</f>
        <v>2750.0137666612509</v>
      </c>
      <c r="M27">
        <f>'3a_N-ManureMgmt2015'!M27*'N-runoffrate2015'!N27/100</f>
        <v>0</v>
      </c>
      <c r="N27" s="67">
        <f>'3a_N-ManureMgmt2015'!N27*'N-runoffrate2015'!O27/100</f>
        <v>0</v>
      </c>
      <c r="O27">
        <f>'3a_N-ManureMgmt2015'!O27*'N-runoffrate2015'!P27/100</f>
        <v>0</v>
      </c>
      <c r="P27">
        <f>'3a_N-ManureMgmt2015'!P27*'N-runoffrate2015'!Q27/100</f>
        <v>0</v>
      </c>
      <c r="Q27">
        <f>'3a_N-ManureMgmt2015'!Q27*'N-runoffrate2015'!R27/100</f>
        <v>0</v>
      </c>
      <c r="R27">
        <f>'3a_N-ManureMgmt2015'!R27*'N-runoffrate2015'!S27/100</f>
        <v>0</v>
      </c>
      <c r="S27">
        <f>'3a_N-ManureMgmt2015'!S27*'N-runoffrate2015'!T27/100</f>
        <v>0</v>
      </c>
      <c r="T27">
        <f>'3a_N-ManureMgmt2015'!T27*'N-runoffrate2015'!U27/100</f>
        <v>2119.8029548429326</v>
      </c>
      <c r="U27">
        <f>'3a_N-ManureMgmt2015'!U27*'N-runoffrate2015'!V27/100</f>
        <v>0</v>
      </c>
      <c r="V27">
        <f>'3a_N-ManureMgmt2015'!V27*'N-runoffrate2015'!W27/100</f>
        <v>15641.296404927829</v>
      </c>
      <c r="W27">
        <f>'3a_N-ManureMgmt2015'!W27*'N-runoffrate2015'!X27/100</f>
        <v>0</v>
      </c>
      <c r="X27">
        <f>'3a_N-ManureMgmt2015'!X27*'N-runoffrate2015'!Y27/100</f>
        <v>34892.122749454385</v>
      </c>
      <c r="Y27">
        <f>'3a_N-ManureMgmt2015'!Y27*'N-runoffrate2015'!Z27/100</f>
        <v>0</v>
      </c>
      <c r="Z27">
        <f>'3a_N-ManureMgmt2015'!Z27*'N-runoffrate2015'!AA27/100</f>
        <v>0</v>
      </c>
    </row>
    <row r="28" spans="1:26" x14ac:dyDescent="0.2">
      <c r="A28" s="44" t="s">
        <v>2844</v>
      </c>
      <c r="B28">
        <f>'3a_N-ManureMgmt2015'!B28*'N-runoffrate2015'!C28/100</f>
        <v>53008.934745997627</v>
      </c>
      <c r="C28">
        <f>'3a_N-ManureMgmt2015'!C28*'N-runoffrate2015'!D28/100</f>
        <v>0</v>
      </c>
      <c r="D28">
        <f>'3a_N-ManureMgmt2015'!D28*'N-runoffrate2015'!E28/100</f>
        <v>0</v>
      </c>
      <c r="E28">
        <f>'3a_N-ManureMgmt2015'!E28*'N-runoffrate2015'!F28/100</f>
        <v>1810.6131556892663</v>
      </c>
      <c r="F28">
        <f>'3a_N-ManureMgmt2015'!F28*'N-runoffrate2015'!G28/100</f>
        <v>0</v>
      </c>
      <c r="G28">
        <f>'3a_N-ManureMgmt2015'!G28*'N-runoffrate2015'!H28/100</f>
        <v>0</v>
      </c>
      <c r="H28">
        <f>'3a_N-ManureMgmt2015'!H28*'N-runoffrate2015'!I28/100</f>
        <v>4951.4086611909934</v>
      </c>
      <c r="I28">
        <f>'3a_N-ManureMgmt2015'!I28*'N-runoffrate2015'!J28/100</f>
        <v>1136.8966326420975</v>
      </c>
      <c r="J28">
        <f>'3a_N-ManureMgmt2015'!J28*'N-runoffrate2015'!K28/100</f>
        <v>0</v>
      </c>
      <c r="K28">
        <f>'3a_N-ManureMgmt2015'!K28*'N-runoffrate2015'!L28/100</f>
        <v>800.03837111851317</v>
      </c>
      <c r="L28">
        <f>'3a_N-ManureMgmt2015'!L28*'N-runoffrate2015'!M28/100</f>
        <v>344.56129534973138</v>
      </c>
      <c r="M28">
        <f>'3a_N-ManureMgmt2015'!M28*'N-runoffrate2015'!N28/100</f>
        <v>0</v>
      </c>
      <c r="N28" s="67">
        <f>'3a_N-ManureMgmt2015'!N28*'N-runoffrate2015'!O28/100</f>
        <v>188.6401167434924</v>
      </c>
      <c r="O28">
        <f>'3a_N-ManureMgmt2015'!O28*'N-runoffrate2015'!P28/100</f>
        <v>0</v>
      </c>
      <c r="P28">
        <f>'3a_N-ManureMgmt2015'!P28*'N-runoffrate2015'!Q28/100</f>
        <v>0</v>
      </c>
      <c r="Q28">
        <f>'3a_N-ManureMgmt2015'!Q28*'N-runoffrate2015'!R28/100</f>
        <v>0</v>
      </c>
      <c r="R28">
        <f>'3a_N-ManureMgmt2015'!R28*'N-runoffrate2015'!S28/100</f>
        <v>0</v>
      </c>
      <c r="S28">
        <f>'3a_N-ManureMgmt2015'!S28*'N-runoffrate2015'!T28/100</f>
        <v>0</v>
      </c>
      <c r="T28">
        <f>'3a_N-ManureMgmt2015'!T28*'N-runoffrate2015'!U28/100</f>
        <v>5873.2886380422606</v>
      </c>
      <c r="U28">
        <f>'3a_N-ManureMgmt2015'!U28*'N-runoffrate2015'!V28/100</f>
        <v>0</v>
      </c>
      <c r="V28">
        <f>'3a_N-ManureMgmt2015'!V28*'N-runoffrate2015'!W28/100</f>
        <v>703.5157687743482</v>
      </c>
      <c r="W28">
        <f>'3a_N-ManureMgmt2015'!W28*'N-runoffrate2015'!X28/100</f>
        <v>0</v>
      </c>
      <c r="X28">
        <f>'3a_N-ManureMgmt2015'!X28*'N-runoffrate2015'!Y28/100</f>
        <v>1075.9652934195915</v>
      </c>
      <c r="Y28">
        <f>'3a_N-ManureMgmt2015'!Y28*'N-runoffrate2015'!Z28/100</f>
        <v>0</v>
      </c>
      <c r="Z28">
        <f>'3a_N-ManureMgmt2015'!Z28*'N-runoffrate2015'!AA28/100</f>
        <v>0</v>
      </c>
    </row>
    <row r="29" spans="1:26" x14ac:dyDescent="0.2">
      <c r="A29" s="44" t="s">
        <v>2821</v>
      </c>
      <c r="B29">
        <f>'3a_N-ManureMgmt2015'!B29*'N-runoffrate2015'!C29/100</f>
        <v>2797173.799905472</v>
      </c>
      <c r="C29">
        <f>'3a_N-ManureMgmt2015'!C29*'N-runoffrate2015'!D29/100</f>
        <v>0</v>
      </c>
      <c r="D29">
        <f>'3a_N-ManureMgmt2015'!D29*'N-runoffrate2015'!E29/100</f>
        <v>0</v>
      </c>
      <c r="E29">
        <f>'3a_N-ManureMgmt2015'!E29*'N-runoffrate2015'!F29/100</f>
        <v>11071.92002578704</v>
      </c>
      <c r="F29">
        <f>'3a_N-ManureMgmt2015'!F29*'N-runoffrate2015'!G29/100</f>
        <v>0</v>
      </c>
      <c r="G29">
        <f>'3a_N-ManureMgmt2015'!G29*'N-runoffrate2015'!H29/100</f>
        <v>0</v>
      </c>
      <c r="H29">
        <f>'3a_N-ManureMgmt2015'!H29*'N-runoffrate2015'!I29/100</f>
        <v>24426.223613673636</v>
      </c>
      <c r="I29">
        <f>'3a_N-ManureMgmt2015'!I29*'N-runoffrate2015'!J29/100</f>
        <v>12078.458209949498</v>
      </c>
      <c r="J29">
        <f>'3a_N-ManureMgmt2015'!J29*'N-runoffrate2015'!K29/100</f>
        <v>0</v>
      </c>
      <c r="K29">
        <f>'3a_N-ManureMgmt2015'!K29*'N-runoffrate2015'!L29/100</f>
        <v>0</v>
      </c>
      <c r="L29">
        <f>'3a_N-ManureMgmt2015'!L29*'N-runoffrate2015'!M29/100</f>
        <v>628.61267822327738</v>
      </c>
      <c r="M29">
        <f>'3a_N-ManureMgmt2015'!M29*'N-runoffrate2015'!N29/100</f>
        <v>0</v>
      </c>
      <c r="N29" s="67">
        <f>'3a_N-ManureMgmt2015'!N29*'N-runoffrate2015'!O29/100</f>
        <v>698.90239319787872</v>
      </c>
      <c r="O29">
        <f>'3a_N-ManureMgmt2015'!O29*'N-runoffrate2015'!P29/100</f>
        <v>0</v>
      </c>
      <c r="P29">
        <f>'3a_N-ManureMgmt2015'!P29*'N-runoffrate2015'!Q29/100</f>
        <v>0</v>
      </c>
      <c r="Q29">
        <f>'3a_N-ManureMgmt2015'!Q29*'N-runoffrate2015'!R29/100</f>
        <v>0</v>
      </c>
      <c r="R29">
        <f>'3a_N-ManureMgmt2015'!R29*'N-runoffrate2015'!S29/100</f>
        <v>0</v>
      </c>
      <c r="S29">
        <f>'3a_N-ManureMgmt2015'!S29*'N-runoffrate2015'!T29/100</f>
        <v>0</v>
      </c>
      <c r="T29">
        <f>'3a_N-ManureMgmt2015'!T29*'N-runoffrate2015'!U29/100</f>
        <v>3058.5728348448024</v>
      </c>
      <c r="U29">
        <f>'3a_N-ManureMgmt2015'!U29*'N-runoffrate2015'!V29/100</f>
        <v>0</v>
      </c>
      <c r="V29">
        <f>'3a_N-ManureMgmt2015'!V29*'N-runoffrate2015'!W29/100</f>
        <v>17123.17272678369</v>
      </c>
      <c r="W29">
        <f>'3a_N-ManureMgmt2015'!W29*'N-runoffrate2015'!X29/100</f>
        <v>0</v>
      </c>
      <c r="X29">
        <f>'3a_N-ManureMgmt2015'!X29*'N-runoffrate2015'!Y29/100</f>
        <v>35469.429219766214</v>
      </c>
      <c r="Y29">
        <f>'3a_N-ManureMgmt2015'!Y29*'N-runoffrate2015'!Z29/100</f>
        <v>0</v>
      </c>
      <c r="Z29">
        <f>'3a_N-ManureMgmt2015'!Z29*'N-runoffrate2015'!AA29/100</f>
        <v>0</v>
      </c>
    </row>
    <row r="30" spans="1:26" x14ac:dyDescent="0.2">
      <c r="A30" s="44" t="s">
        <v>2846</v>
      </c>
      <c r="B30">
        <f>'3a_N-ManureMgmt2015'!B30*'N-runoffrate2015'!C30/100</f>
        <v>6205.6586308025298</v>
      </c>
      <c r="C30">
        <f>'3a_N-ManureMgmt2015'!C30*'N-runoffrate2015'!D30/100</f>
        <v>0</v>
      </c>
      <c r="D30">
        <f>'3a_N-ManureMgmt2015'!D30*'N-runoffrate2015'!E30/100</f>
        <v>0</v>
      </c>
      <c r="E30">
        <f>'3a_N-ManureMgmt2015'!E30*'N-runoffrate2015'!F30/100</f>
        <v>5777.562419684109</v>
      </c>
      <c r="F30">
        <f>'3a_N-ManureMgmt2015'!F30*'N-runoffrate2015'!G30/100</f>
        <v>0</v>
      </c>
      <c r="G30">
        <f>'3a_N-ManureMgmt2015'!G30*'N-runoffrate2015'!H30/100</f>
        <v>0</v>
      </c>
      <c r="H30">
        <f>'3a_N-ManureMgmt2015'!H30*'N-runoffrate2015'!I30/100</f>
        <v>8559.9252989664983</v>
      </c>
      <c r="I30">
        <f>'3a_N-ManureMgmt2015'!I30*'N-runoffrate2015'!J30/100</f>
        <v>2013.3929644353711</v>
      </c>
      <c r="J30">
        <f>'3a_N-ManureMgmt2015'!J30*'N-runoffrate2015'!K30/100</f>
        <v>0</v>
      </c>
      <c r="K30">
        <f>'3a_N-ManureMgmt2015'!K30*'N-runoffrate2015'!L30/100</f>
        <v>875.38824540668315</v>
      </c>
      <c r="L30">
        <f>'3a_N-ManureMgmt2015'!L30*'N-runoffrate2015'!M30/100</f>
        <v>128.30679321640017</v>
      </c>
      <c r="M30">
        <f>'3a_N-ManureMgmt2015'!M30*'N-runoffrate2015'!N30/100</f>
        <v>0</v>
      </c>
      <c r="N30" s="67">
        <f>'3a_N-ManureMgmt2015'!N30*'N-runoffrate2015'!O30/100</f>
        <v>0</v>
      </c>
      <c r="O30">
        <f>'3a_N-ManureMgmt2015'!O30*'N-runoffrate2015'!P30/100</f>
        <v>0</v>
      </c>
      <c r="P30">
        <f>'3a_N-ManureMgmt2015'!P30*'N-runoffrate2015'!Q30/100</f>
        <v>0</v>
      </c>
      <c r="Q30">
        <f>'3a_N-ManureMgmt2015'!Q30*'N-runoffrate2015'!R30/100</f>
        <v>0</v>
      </c>
      <c r="R30">
        <f>'3a_N-ManureMgmt2015'!R30*'N-runoffrate2015'!S30/100</f>
        <v>0</v>
      </c>
      <c r="S30">
        <f>'3a_N-ManureMgmt2015'!S30*'N-runoffrate2015'!T30/100</f>
        <v>0</v>
      </c>
      <c r="T30">
        <f>'3a_N-ManureMgmt2015'!T30*'N-runoffrate2015'!U30/100</f>
        <v>1753.2204889678378</v>
      </c>
      <c r="U30">
        <f>'3a_N-ManureMgmt2015'!U30*'N-runoffrate2015'!V30/100</f>
        <v>0</v>
      </c>
      <c r="V30">
        <f>'3a_N-ManureMgmt2015'!V30*'N-runoffrate2015'!W30/100</f>
        <v>0</v>
      </c>
      <c r="W30">
        <f>'3a_N-ManureMgmt2015'!W30*'N-runoffrate2015'!X30/100</f>
        <v>0</v>
      </c>
      <c r="X30">
        <f>'3a_N-ManureMgmt2015'!X30*'N-runoffrate2015'!Y30/100</f>
        <v>0</v>
      </c>
      <c r="Y30">
        <f>'3a_N-ManureMgmt2015'!Y30*'N-runoffrate2015'!Z30/100</f>
        <v>0</v>
      </c>
      <c r="Z30">
        <f>'3a_N-ManureMgmt2015'!Z30*'N-runoffrate2015'!AA30/100</f>
        <v>0</v>
      </c>
    </row>
    <row r="31" spans="1:26" x14ac:dyDescent="0.2">
      <c r="A31" s="44" t="s">
        <v>2806</v>
      </c>
      <c r="B31">
        <f>'3a_N-ManureMgmt2015'!B31*'N-runoffrate2015'!C31/100</f>
        <v>218.98527135578638</v>
      </c>
      <c r="C31">
        <f>'3a_N-ManureMgmt2015'!C31*'N-runoffrate2015'!D31/100</f>
        <v>0</v>
      </c>
      <c r="D31">
        <f>'3a_N-ManureMgmt2015'!D31*'N-runoffrate2015'!E31/100</f>
        <v>0</v>
      </c>
      <c r="E31">
        <f>'3a_N-ManureMgmt2015'!E31*'N-runoffrate2015'!F31/100</f>
        <v>1434.9718706350059</v>
      </c>
      <c r="F31">
        <f>'3a_N-ManureMgmt2015'!F31*'N-runoffrate2015'!G31/100</f>
        <v>0</v>
      </c>
      <c r="G31">
        <f>'3a_N-ManureMgmt2015'!G31*'N-runoffrate2015'!H31/100</f>
        <v>0</v>
      </c>
      <c r="H31">
        <f>'3a_N-ManureMgmt2015'!H31*'N-runoffrate2015'!I31/100</f>
        <v>7237.8905072468451</v>
      </c>
      <c r="I31">
        <f>'3a_N-ManureMgmt2015'!I31*'N-runoffrate2015'!J31/100</f>
        <v>2726.4465542065113</v>
      </c>
      <c r="J31">
        <f>'3a_N-ManureMgmt2015'!J31*'N-runoffrate2015'!K31/100</f>
        <v>0</v>
      </c>
      <c r="K31">
        <f>'3a_N-ManureMgmt2015'!K31*'N-runoffrate2015'!L31/100</f>
        <v>0</v>
      </c>
      <c r="L31">
        <f>'3a_N-ManureMgmt2015'!L31*'N-runoffrate2015'!M31/100</f>
        <v>543.95750487923681</v>
      </c>
      <c r="M31">
        <f>'3a_N-ManureMgmt2015'!M31*'N-runoffrate2015'!N31/100</f>
        <v>0</v>
      </c>
      <c r="N31" s="67">
        <f>'3a_N-ManureMgmt2015'!N31*'N-runoffrate2015'!O31/100</f>
        <v>16.205778973112064</v>
      </c>
      <c r="O31">
        <f>'3a_N-ManureMgmt2015'!O31*'N-runoffrate2015'!P31/100</f>
        <v>0</v>
      </c>
      <c r="P31">
        <f>'3a_N-ManureMgmt2015'!P31*'N-runoffrate2015'!Q31/100</f>
        <v>0</v>
      </c>
      <c r="Q31">
        <f>'3a_N-ManureMgmt2015'!Q31*'N-runoffrate2015'!R31/100</f>
        <v>0</v>
      </c>
      <c r="R31">
        <f>'3a_N-ManureMgmt2015'!R31*'N-runoffrate2015'!S31/100</f>
        <v>0</v>
      </c>
      <c r="S31">
        <f>'3a_N-ManureMgmt2015'!S31*'N-runoffrate2015'!T31/100</f>
        <v>0</v>
      </c>
      <c r="T31">
        <f>'3a_N-ManureMgmt2015'!T31*'N-runoffrate2015'!U31/100</f>
        <v>449.46197989902737</v>
      </c>
      <c r="U31">
        <f>'3a_N-ManureMgmt2015'!U31*'N-runoffrate2015'!V31/100</f>
        <v>0</v>
      </c>
      <c r="V31">
        <f>'3a_N-ManureMgmt2015'!V31*'N-runoffrate2015'!W31/100</f>
        <v>0</v>
      </c>
      <c r="W31">
        <f>'3a_N-ManureMgmt2015'!W31*'N-runoffrate2015'!X31/100</f>
        <v>0</v>
      </c>
      <c r="X31">
        <f>'3a_N-ManureMgmt2015'!X31*'N-runoffrate2015'!Y31/100</f>
        <v>0</v>
      </c>
      <c r="Y31">
        <f>'3a_N-ManureMgmt2015'!Y31*'N-runoffrate2015'!Z31/100</f>
        <v>0</v>
      </c>
      <c r="Z31">
        <f>'3a_N-ManureMgmt2015'!Z31*'N-runoffrate2015'!AA31/100</f>
        <v>0</v>
      </c>
    </row>
    <row r="32" spans="1:26" x14ac:dyDescent="0.2">
      <c r="A32" s="44" t="s">
        <v>2813</v>
      </c>
      <c r="B32">
        <f>'3a_N-ManureMgmt2015'!B32*'N-runoffrate2015'!C32/100</f>
        <v>437.97054271157276</v>
      </c>
      <c r="C32">
        <f>'3a_N-ManureMgmt2015'!C32*'N-runoffrate2015'!D32/100</f>
        <v>0</v>
      </c>
      <c r="D32">
        <f>'3a_N-ManureMgmt2015'!D32*'N-runoffrate2015'!E32/100</f>
        <v>0</v>
      </c>
      <c r="E32">
        <f>'3a_N-ManureMgmt2015'!E32*'N-runoffrate2015'!F32/100</f>
        <v>413.03920060169764</v>
      </c>
      <c r="F32">
        <f>'3a_N-ManureMgmt2015'!F32*'N-runoffrate2015'!G32/100</f>
        <v>0</v>
      </c>
      <c r="G32">
        <f>'3a_N-ManureMgmt2015'!G32*'N-runoffrate2015'!H32/100</f>
        <v>0</v>
      </c>
      <c r="H32">
        <f>'3a_N-ManureMgmt2015'!H32*'N-runoffrate2015'!I32/100</f>
        <v>4289.6996696032575</v>
      </c>
      <c r="I32">
        <f>'3a_N-ManureMgmt2015'!I32*'N-runoffrate2015'!J32/100</f>
        <v>894.91826797034491</v>
      </c>
      <c r="J32">
        <f>'3a_N-ManureMgmt2015'!J32*'N-runoffrate2015'!K32/100</f>
        <v>0</v>
      </c>
      <c r="K32">
        <f>'3a_N-ManureMgmt2015'!K32*'N-runoffrate2015'!L32/100</f>
        <v>0</v>
      </c>
      <c r="L32">
        <f>'3a_N-ManureMgmt2015'!L32*'N-runoffrate2015'!M32/100</f>
        <v>928.03560798653348</v>
      </c>
      <c r="M32">
        <f>'3a_N-ManureMgmt2015'!M32*'N-runoffrate2015'!N32/100</f>
        <v>0</v>
      </c>
      <c r="N32" s="67">
        <f>'3a_N-ManureMgmt2015'!N32*'N-runoffrate2015'!O32/100</f>
        <v>581.8267869099061</v>
      </c>
      <c r="O32">
        <f>'3a_N-ManureMgmt2015'!O32*'N-runoffrate2015'!P32/100</f>
        <v>0</v>
      </c>
      <c r="P32">
        <f>'3a_N-ManureMgmt2015'!P32*'N-runoffrate2015'!Q32/100</f>
        <v>0</v>
      </c>
      <c r="Q32">
        <f>'3a_N-ManureMgmt2015'!Q32*'N-runoffrate2015'!R32/100</f>
        <v>0</v>
      </c>
      <c r="R32">
        <f>'3a_N-ManureMgmt2015'!R32*'N-runoffrate2015'!S32/100</f>
        <v>0</v>
      </c>
      <c r="S32">
        <f>'3a_N-ManureMgmt2015'!S32*'N-runoffrate2015'!T32/100</f>
        <v>0</v>
      </c>
      <c r="T32">
        <f>'3a_N-ManureMgmt2015'!T32*'N-runoffrate2015'!U32/100</f>
        <v>558.48041757666363</v>
      </c>
      <c r="U32">
        <f>'3a_N-ManureMgmt2015'!U32*'N-runoffrate2015'!V32/100</f>
        <v>0</v>
      </c>
      <c r="V32">
        <f>'3a_N-ManureMgmt2015'!V32*'N-runoffrate2015'!W32/100</f>
        <v>89.722276787636218</v>
      </c>
      <c r="W32">
        <f>'3a_N-ManureMgmt2015'!W32*'N-runoffrate2015'!X32/100</f>
        <v>0</v>
      </c>
      <c r="X32">
        <f>'3a_N-ManureMgmt2015'!X32*'N-runoffrate2015'!Y32/100</f>
        <v>119.629702383515</v>
      </c>
      <c r="Y32">
        <f>'3a_N-ManureMgmt2015'!Y32*'N-runoffrate2015'!Z32/100</f>
        <v>0</v>
      </c>
      <c r="Z32">
        <f>'3a_N-ManureMgmt2015'!Z32*'N-runoffrate2015'!AA32/100</f>
        <v>0</v>
      </c>
    </row>
    <row r="33" spans="1:26" x14ac:dyDescent="0.2">
      <c r="A33" s="44" t="s">
        <v>2850</v>
      </c>
      <c r="B33">
        <f>'3a_N-ManureMgmt2015'!B33*'N-runoffrate2015'!C33/100</f>
        <v>13423.141381768783</v>
      </c>
      <c r="C33">
        <f>'3a_N-ManureMgmt2015'!C33*'N-runoffrate2015'!D33/100</f>
        <v>0</v>
      </c>
      <c r="D33">
        <f>'3a_N-ManureMgmt2015'!D33*'N-runoffrate2015'!E33/100</f>
        <v>0</v>
      </c>
      <c r="E33">
        <f>'3a_N-ManureMgmt2015'!E33*'N-runoffrate2015'!F33/100</f>
        <v>63158.668288385088</v>
      </c>
      <c r="F33">
        <f>'3a_N-ManureMgmt2015'!F33*'N-runoffrate2015'!G33/100</f>
        <v>0</v>
      </c>
      <c r="G33">
        <f>'3a_N-ManureMgmt2015'!G33*'N-runoffrate2015'!H33/100</f>
        <v>0</v>
      </c>
      <c r="H33">
        <f>'3a_N-ManureMgmt2015'!H33*'N-runoffrate2015'!I33/100</f>
        <v>93129.044962904751</v>
      </c>
      <c r="I33">
        <f>'3a_N-ManureMgmt2015'!I33*'N-runoffrate2015'!J33/100</f>
        <v>19672.372089824861</v>
      </c>
      <c r="J33">
        <f>'3a_N-ManureMgmt2015'!J33*'N-runoffrate2015'!K33/100</f>
        <v>0</v>
      </c>
      <c r="K33">
        <f>'3a_N-ManureMgmt2015'!K33*'N-runoffrate2015'!L33/100</f>
        <v>9318.4920425486198</v>
      </c>
      <c r="L33">
        <f>'3a_N-ManureMgmt2015'!L33*'N-runoffrate2015'!M33/100</f>
        <v>3179.1728074089979</v>
      </c>
      <c r="M33">
        <f>'3a_N-ManureMgmt2015'!M33*'N-runoffrate2015'!N33/100</f>
        <v>0</v>
      </c>
      <c r="N33" s="67">
        <f>'3a_N-ManureMgmt2015'!N33*'N-runoffrate2015'!O33/100</f>
        <v>117.26778487214972</v>
      </c>
      <c r="O33">
        <f>'3a_N-ManureMgmt2015'!O33*'N-runoffrate2015'!P33/100</f>
        <v>0</v>
      </c>
      <c r="P33">
        <f>'3a_N-ManureMgmt2015'!P33*'N-runoffrate2015'!Q33/100</f>
        <v>0</v>
      </c>
      <c r="Q33">
        <f>'3a_N-ManureMgmt2015'!Q33*'N-runoffrate2015'!R33/100</f>
        <v>0</v>
      </c>
      <c r="R33">
        <f>'3a_N-ManureMgmt2015'!R33*'N-runoffrate2015'!S33/100</f>
        <v>0</v>
      </c>
      <c r="S33">
        <f>'3a_N-ManureMgmt2015'!S33*'N-runoffrate2015'!T33/100</f>
        <v>0</v>
      </c>
      <c r="T33">
        <f>'3a_N-ManureMgmt2015'!T33*'N-runoffrate2015'!U33/100</f>
        <v>4032.4071246260296</v>
      </c>
      <c r="U33">
        <f>'3a_N-ManureMgmt2015'!U33*'N-runoffrate2015'!V33/100</f>
        <v>0</v>
      </c>
      <c r="V33">
        <f>'3a_N-ManureMgmt2015'!V33*'N-runoffrate2015'!W33/100</f>
        <v>3.6521413133302598</v>
      </c>
      <c r="W33">
        <f>'3a_N-ManureMgmt2015'!W33*'N-runoffrate2015'!X33/100</f>
        <v>0</v>
      </c>
      <c r="X33">
        <f>'3a_N-ManureMgmt2015'!X33*'N-runoffrate2015'!Y33/100</f>
        <v>4.2608315322186368</v>
      </c>
      <c r="Y33">
        <f>'3a_N-ManureMgmt2015'!Y33*'N-runoffrate2015'!Z33/100</f>
        <v>0</v>
      </c>
      <c r="Z33">
        <f>'3a_N-ManureMgmt2015'!Z33*'N-runoffrate2015'!AA33/100</f>
        <v>0</v>
      </c>
    </row>
    <row r="34" spans="1:26" x14ac:dyDescent="0.2">
      <c r="A34" s="44" t="s">
        <v>2811</v>
      </c>
      <c r="B34">
        <f>'3a_N-ManureMgmt2015'!B34*'N-runoffrate2015'!C34/100</f>
        <v>58254.67081018415</v>
      </c>
      <c r="C34">
        <f>'3a_N-ManureMgmt2015'!C34*'N-runoffrate2015'!D34/100</f>
        <v>0</v>
      </c>
      <c r="D34">
        <f>'3a_N-ManureMgmt2015'!D34*'N-runoffrate2015'!E34/100</f>
        <v>0</v>
      </c>
      <c r="E34">
        <f>'3a_N-ManureMgmt2015'!E34*'N-runoffrate2015'!F34/100</f>
        <v>93617.370925110125</v>
      </c>
      <c r="F34">
        <f>'3a_N-ManureMgmt2015'!F34*'N-runoffrate2015'!G34/100</f>
        <v>0</v>
      </c>
      <c r="G34">
        <f>'3a_N-ManureMgmt2015'!G34*'N-runoffrate2015'!H34/100</f>
        <v>0</v>
      </c>
      <c r="H34">
        <f>'3a_N-ManureMgmt2015'!H34*'N-runoffrate2015'!I34/100</f>
        <v>365756.05541054608</v>
      </c>
      <c r="I34">
        <f>'3a_N-ManureMgmt2015'!I34*'N-runoffrate2015'!J34/100</f>
        <v>120365.19118942732</v>
      </c>
      <c r="J34">
        <f>'3a_N-ManureMgmt2015'!J34*'N-runoffrate2015'!K34/100</f>
        <v>0</v>
      </c>
      <c r="K34">
        <f>'3a_N-ManureMgmt2015'!K34*'N-runoffrate2015'!L34/100</f>
        <v>0</v>
      </c>
      <c r="L34">
        <f>'3a_N-ManureMgmt2015'!L34*'N-runoffrate2015'!M34/100</f>
        <v>3289.932172669091</v>
      </c>
      <c r="M34">
        <f>'3a_N-ManureMgmt2015'!M34*'N-runoffrate2015'!N34/100</f>
        <v>0</v>
      </c>
      <c r="N34" s="67">
        <f>'3a_N-ManureMgmt2015'!N34*'N-runoffrate2015'!O34/100</f>
        <v>1018.7086735310868</v>
      </c>
      <c r="O34">
        <f>'3a_N-ManureMgmt2015'!O34*'N-runoffrate2015'!P34/100</f>
        <v>0</v>
      </c>
      <c r="P34">
        <f>'3a_N-ManureMgmt2015'!P34*'N-runoffrate2015'!Q34/100</f>
        <v>0</v>
      </c>
      <c r="Q34">
        <f>'3a_N-ManureMgmt2015'!Q34*'N-runoffrate2015'!R34/100</f>
        <v>0</v>
      </c>
      <c r="R34">
        <f>'3a_N-ManureMgmt2015'!R34*'N-runoffrate2015'!S34/100</f>
        <v>0</v>
      </c>
      <c r="S34">
        <f>'3a_N-ManureMgmt2015'!S34*'N-runoffrate2015'!T34/100</f>
        <v>0</v>
      </c>
      <c r="T34">
        <f>'3a_N-ManureMgmt2015'!T34*'N-runoffrate2015'!U34/100</f>
        <v>3442.6875056095737</v>
      </c>
      <c r="U34">
        <f>'3a_N-ManureMgmt2015'!U34*'N-runoffrate2015'!V34/100</f>
        <v>0</v>
      </c>
      <c r="V34">
        <f>'3a_N-ManureMgmt2015'!V34*'N-runoffrate2015'!W34/100</f>
        <v>851.08442856076158</v>
      </c>
      <c r="W34">
        <f>'3a_N-ManureMgmt2015'!W34*'N-runoffrate2015'!X34/100</f>
        <v>0</v>
      </c>
      <c r="X34">
        <f>'3a_N-ManureMgmt2015'!X34*'N-runoffrate2015'!Y34/100</f>
        <v>1243.8926263580361</v>
      </c>
      <c r="Y34">
        <f>'3a_N-ManureMgmt2015'!Y34*'N-runoffrate2015'!Z34/100</f>
        <v>0</v>
      </c>
      <c r="Z34">
        <f>'3a_N-ManureMgmt2015'!Z34*'N-runoffrate2015'!AA34/100</f>
        <v>0</v>
      </c>
    </row>
    <row r="35" spans="1:26" x14ac:dyDescent="0.2">
      <c r="A35" s="44" t="s">
        <v>2831</v>
      </c>
      <c r="B35">
        <f>'3a_N-ManureMgmt2015'!B35*'N-runoffrate2015'!C35/100</f>
        <v>28849.853829138498</v>
      </c>
      <c r="C35">
        <f>'3a_N-ManureMgmt2015'!C35*'N-runoffrate2015'!D35/100</f>
        <v>0</v>
      </c>
      <c r="D35">
        <f>'3a_N-ManureMgmt2015'!D35*'N-runoffrate2015'!E35/100</f>
        <v>0</v>
      </c>
      <c r="E35">
        <f>'3a_N-ManureMgmt2015'!E35*'N-runoffrate2015'!F35/100</f>
        <v>6558.8325776297415</v>
      </c>
      <c r="F35">
        <f>'3a_N-ManureMgmt2015'!F35*'N-runoffrate2015'!G35/100</f>
        <v>0</v>
      </c>
      <c r="G35">
        <f>'3a_N-ManureMgmt2015'!G35*'N-runoffrate2015'!H35/100</f>
        <v>0</v>
      </c>
      <c r="H35">
        <f>'3a_N-ManureMgmt2015'!H35*'N-runoffrate2015'!I35/100</f>
        <v>14742.247817098943</v>
      </c>
      <c r="I35">
        <f>'3a_N-ManureMgmt2015'!I35*'N-runoffrate2015'!J35/100</f>
        <v>8576.9349092081229</v>
      </c>
      <c r="J35">
        <f>'3a_N-ManureMgmt2015'!J35*'N-runoffrate2015'!K35/100</f>
        <v>0</v>
      </c>
      <c r="K35">
        <f>'3a_N-ManureMgmt2015'!K35*'N-runoffrate2015'!L35/100</f>
        <v>0</v>
      </c>
      <c r="L35">
        <f>'3a_N-ManureMgmt2015'!L35*'N-runoffrate2015'!M35/100</f>
        <v>8474.5271410493478</v>
      </c>
      <c r="M35">
        <f>'3a_N-ManureMgmt2015'!M35*'N-runoffrate2015'!N35/100</f>
        <v>0</v>
      </c>
      <c r="N35" s="67">
        <f>'3a_N-ManureMgmt2015'!N35*'N-runoffrate2015'!O35/100</f>
        <v>27348.345079143914</v>
      </c>
      <c r="O35">
        <f>'3a_N-ManureMgmt2015'!O35*'N-runoffrate2015'!P35/100</f>
        <v>0</v>
      </c>
      <c r="P35">
        <f>'3a_N-ManureMgmt2015'!P35*'N-runoffrate2015'!Q35/100</f>
        <v>0</v>
      </c>
      <c r="Q35">
        <f>'3a_N-ManureMgmt2015'!Q35*'N-runoffrate2015'!R35/100</f>
        <v>0</v>
      </c>
      <c r="R35">
        <f>'3a_N-ManureMgmt2015'!R35*'N-runoffrate2015'!S35/100</f>
        <v>0</v>
      </c>
      <c r="S35">
        <f>'3a_N-ManureMgmt2015'!S35*'N-runoffrate2015'!T35/100</f>
        <v>0</v>
      </c>
      <c r="T35">
        <f>'3a_N-ManureMgmt2015'!T35*'N-runoffrate2015'!U35/100</f>
        <v>558.4804175766634</v>
      </c>
      <c r="U35">
        <f>'3a_N-ManureMgmt2015'!U35*'N-runoffrate2015'!V35/100</f>
        <v>0</v>
      </c>
      <c r="V35">
        <f>'3a_N-ManureMgmt2015'!V35*'N-runoffrate2015'!W35/100</f>
        <v>433548.74722869898</v>
      </c>
      <c r="W35">
        <f>'3a_N-ManureMgmt2015'!W35*'N-runoffrate2015'!X35/100</f>
        <v>0</v>
      </c>
      <c r="X35">
        <f>'3a_N-ManureMgmt2015'!X35*'N-runoffrate2015'!Y35/100</f>
        <v>44089.70310800329</v>
      </c>
      <c r="Y35">
        <f>'3a_N-ManureMgmt2015'!Y35*'N-runoffrate2015'!Z35/100</f>
        <v>0</v>
      </c>
      <c r="Z35">
        <f>'3a_N-ManureMgmt2015'!Z35*'N-runoffrate2015'!AA35/100</f>
        <v>0</v>
      </c>
    </row>
    <row r="36" spans="1:26" x14ac:dyDescent="0.2">
      <c r="A36" s="44" t="s">
        <v>2819</v>
      </c>
      <c r="B36">
        <f>'3a_N-ManureMgmt2015'!B36*'N-runoffrate2015'!C36/100</f>
        <v>73050.133941624255</v>
      </c>
      <c r="C36">
        <f>'3a_N-ManureMgmt2015'!C36*'N-runoffrate2015'!D36/100</f>
        <v>0</v>
      </c>
      <c r="D36">
        <f>'3a_N-ManureMgmt2015'!D36*'N-runoffrate2015'!E36/100</f>
        <v>0</v>
      </c>
      <c r="E36">
        <f>'3a_N-ManureMgmt2015'!E36*'N-runoffrate2015'!F36/100</f>
        <v>2374.4708284087246</v>
      </c>
      <c r="F36">
        <f>'3a_N-ManureMgmt2015'!F36*'N-runoffrate2015'!G36/100</f>
        <v>0</v>
      </c>
      <c r="G36">
        <f>'3a_N-ManureMgmt2015'!G36*'N-runoffrate2015'!H36/100</f>
        <v>0</v>
      </c>
      <c r="H36">
        <f>'3a_N-ManureMgmt2015'!H36*'N-runoffrate2015'!I36/100</f>
        <v>6578.529939888238</v>
      </c>
      <c r="I36">
        <f>'3a_N-ManureMgmt2015'!I36*'N-runoffrate2015'!J36/100</f>
        <v>2944.343827226819</v>
      </c>
      <c r="J36">
        <f>'3a_N-ManureMgmt2015'!J36*'N-runoffrate2015'!K36/100</f>
        <v>0</v>
      </c>
      <c r="K36">
        <f>'3a_N-ManureMgmt2015'!K36*'N-runoffrate2015'!L36/100</f>
        <v>0</v>
      </c>
      <c r="L36">
        <f>'3a_N-ManureMgmt2015'!L36*'N-runoffrate2015'!M36/100</f>
        <v>765.61023394021277</v>
      </c>
      <c r="M36">
        <f>'3a_N-ManureMgmt2015'!M36*'N-runoffrate2015'!N36/100</f>
        <v>0</v>
      </c>
      <c r="N36" s="67">
        <f>'3a_N-ManureMgmt2015'!N36*'N-runoffrate2015'!O36/100</f>
        <v>11.69760080955775</v>
      </c>
      <c r="O36">
        <f>'3a_N-ManureMgmt2015'!O36*'N-runoffrate2015'!P36/100</f>
        <v>0</v>
      </c>
      <c r="P36">
        <f>'3a_N-ManureMgmt2015'!P36*'N-runoffrate2015'!Q36/100</f>
        <v>0</v>
      </c>
      <c r="Q36">
        <f>'3a_N-ManureMgmt2015'!Q36*'N-runoffrate2015'!R36/100</f>
        <v>0</v>
      </c>
      <c r="R36">
        <f>'3a_N-ManureMgmt2015'!R36*'N-runoffrate2015'!S36/100</f>
        <v>0</v>
      </c>
      <c r="S36">
        <f>'3a_N-ManureMgmt2015'!S36*'N-runoffrate2015'!T36/100</f>
        <v>0</v>
      </c>
      <c r="T36">
        <f>'3a_N-ManureMgmt2015'!T36*'N-runoffrate2015'!U36/100</f>
        <v>4391.0204064603586</v>
      </c>
      <c r="U36">
        <f>'3a_N-ManureMgmt2015'!U36*'N-runoffrate2015'!V36/100</f>
        <v>0</v>
      </c>
      <c r="V36">
        <f>'3a_N-ManureMgmt2015'!V36*'N-runoffrate2015'!W36/100</f>
        <v>1097.0027018749254</v>
      </c>
      <c r="W36">
        <f>'3a_N-ManureMgmt2015'!W36*'N-runoffrate2015'!X36/100</f>
        <v>0</v>
      </c>
      <c r="X36">
        <f>'3a_N-ManureMgmt2015'!X36*'N-runoffrate2015'!Y36/100</f>
        <v>1677.7688381616504</v>
      </c>
      <c r="Y36">
        <f>'3a_N-ManureMgmt2015'!Y36*'N-runoffrate2015'!Z36/100</f>
        <v>0</v>
      </c>
      <c r="Z36">
        <f>'3a_N-ManureMgmt2015'!Z36*'N-runoffrate2015'!AA36/100</f>
        <v>0</v>
      </c>
    </row>
    <row r="37" spans="1:26" x14ac:dyDescent="0.2">
      <c r="A37" s="44" t="s">
        <v>2818</v>
      </c>
      <c r="B37">
        <f>'3a_N-ManureMgmt2015'!B37*'N-runoffrate2015'!C37/100</f>
        <v>363427.76690425194</v>
      </c>
      <c r="C37">
        <f>'3a_N-ManureMgmt2015'!C37*'N-runoffrate2015'!D37/100</f>
        <v>0</v>
      </c>
      <c r="D37">
        <f>'3a_N-ManureMgmt2015'!D37*'N-runoffrate2015'!E37/100</f>
        <v>0</v>
      </c>
      <c r="E37">
        <f>'3a_N-ManureMgmt2015'!E37*'N-runoffrate2015'!F37/100</f>
        <v>52897.273879875363</v>
      </c>
      <c r="F37">
        <f>'3a_N-ManureMgmt2015'!F37*'N-runoffrate2015'!G37/100</f>
        <v>0</v>
      </c>
      <c r="G37">
        <f>'3a_N-ManureMgmt2015'!G37*'N-runoffrate2015'!H37/100</f>
        <v>0</v>
      </c>
      <c r="H37">
        <f>'3a_N-ManureMgmt2015'!H37*'N-runoffrate2015'!I37/100</f>
        <v>233523.0806138042</v>
      </c>
      <c r="I37">
        <f>'3a_N-ManureMgmt2015'!I37*'N-runoffrate2015'!J37/100</f>
        <v>75169.810250349197</v>
      </c>
      <c r="J37">
        <f>'3a_N-ManureMgmt2015'!J37*'N-runoffrate2015'!K37/100</f>
        <v>0</v>
      </c>
      <c r="K37">
        <f>'3a_N-ManureMgmt2015'!K37*'N-runoffrate2015'!L37/100</f>
        <v>0</v>
      </c>
      <c r="L37">
        <f>'3a_N-ManureMgmt2015'!L37*'N-runoffrate2015'!M37/100</f>
        <v>4594.924818454122</v>
      </c>
      <c r="M37">
        <f>'3a_N-ManureMgmt2015'!M37*'N-runoffrate2015'!N37/100</f>
        <v>0</v>
      </c>
      <c r="N37" s="67">
        <f>'3a_N-ManureMgmt2015'!N37*'N-runoffrate2015'!O37/100</f>
        <v>0</v>
      </c>
      <c r="O37">
        <f>'3a_N-ManureMgmt2015'!O37*'N-runoffrate2015'!P37/100</f>
        <v>0</v>
      </c>
      <c r="P37">
        <f>'3a_N-ManureMgmt2015'!P37*'N-runoffrate2015'!Q37/100</f>
        <v>0</v>
      </c>
      <c r="Q37">
        <f>'3a_N-ManureMgmt2015'!Q37*'N-runoffrate2015'!R37/100</f>
        <v>0</v>
      </c>
      <c r="R37">
        <f>'3a_N-ManureMgmt2015'!R37*'N-runoffrate2015'!S37/100</f>
        <v>0</v>
      </c>
      <c r="S37">
        <f>'3a_N-ManureMgmt2015'!S37*'N-runoffrate2015'!T37/100</f>
        <v>0</v>
      </c>
      <c r="T37">
        <f>'3a_N-ManureMgmt2015'!T37*'N-runoffrate2015'!U37/100</f>
        <v>8032.937513089003</v>
      </c>
      <c r="U37">
        <f>'3a_N-ManureMgmt2015'!U37*'N-runoffrate2015'!V37/100</f>
        <v>0</v>
      </c>
      <c r="V37">
        <f>'3a_N-ManureMgmt2015'!V37*'N-runoffrate2015'!W37/100</f>
        <v>13867.797182511718</v>
      </c>
      <c r="W37">
        <f>'3a_N-ManureMgmt2015'!W37*'N-runoffrate2015'!X37/100</f>
        <v>0</v>
      </c>
      <c r="X37">
        <f>'3a_N-ManureMgmt2015'!X37*'N-runoffrate2015'!Y37/100</f>
        <v>29869.101623871393</v>
      </c>
      <c r="Y37">
        <f>'3a_N-ManureMgmt2015'!Y37*'N-runoffrate2015'!Z37/100</f>
        <v>0</v>
      </c>
      <c r="Z37">
        <f>'3a_N-ManureMgmt2015'!Z37*'N-runoffrate2015'!AA37/100</f>
        <v>0</v>
      </c>
    </row>
    <row r="38" spans="1:26" x14ac:dyDescent="0.2">
      <c r="A38" s="44" t="s">
        <v>2839</v>
      </c>
      <c r="B38">
        <f>'3a_N-ManureMgmt2015'!B38*'N-runoffrate2015'!C38/100</f>
        <v>200063.33548527732</v>
      </c>
      <c r="C38">
        <f>'3a_N-ManureMgmt2015'!C38*'N-runoffrate2015'!D38/100</f>
        <v>0</v>
      </c>
      <c r="D38">
        <f>'3a_N-ManureMgmt2015'!D38*'N-runoffrate2015'!E38/100</f>
        <v>0</v>
      </c>
      <c r="E38">
        <f>'3a_N-ManureMgmt2015'!E38*'N-runoffrate2015'!F38/100</f>
        <v>5659.1554743741281</v>
      </c>
      <c r="F38">
        <f>'3a_N-ManureMgmt2015'!F38*'N-runoffrate2015'!G38/100</f>
        <v>0</v>
      </c>
      <c r="G38">
        <f>'3a_N-ManureMgmt2015'!G38*'N-runoffrate2015'!H38/100</f>
        <v>0</v>
      </c>
      <c r="H38">
        <f>'3a_N-ManureMgmt2015'!H38*'N-runoffrate2015'!I38/100</f>
        <v>16557.030966259361</v>
      </c>
      <c r="I38">
        <f>'3a_N-ManureMgmt2015'!I38*'N-runoffrate2015'!J38/100</f>
        <v>2490.0284087246164</v>
      </c>
      <c r="J38">
        <f>'3a_N-ManureMgmt2015'!J38*'N-runoffrate2015'!K38/100</f>
        <v>0</v>
      </c>
      <c r="K38">
        <f>'3a_N-ManureMgmt2015'!K38*'N-runoffrate2015'!L38/100</f>
        <v>1924.1128612872035</v>
      </c>
      <c r="L38">
        <f>'3a_N-ManureMgmt2015'!L38*'N-runoffrate2015'!M38/100</f>
        <v>2243.7545179150275</v>
      </c>
      <c r="M38">
        <f>'3a_N-ManureMgmt2015'!M38*'N-runoffrate2015'!N38/100</f>
        <v>0</v>
      </c>
      <c r="N38" s="67">
        <f>'3a_N-ManureMgmt2015'!N38*'N-runoffrate2015'!O38/100</f>
        <v>3772.4141013093472</v>
      </c>
      <c r="O38">
        <f>'3a_N-ManureMgmt2015'!O38*'N-runoffrate2015'!P38/100</f>
        <v>0</v>
      </c>
      <c r="P38">
        <f>'3a_N-ManureMgmt2015'!P38*'N-runoffrate2015'!Q38/100</f>
        <v>0</v>
      </c>
      <c r="Q38">
        <f>'3a_N-ManureMgmt2015'!Q38*'N-runoffrate2015'!R38/100</f>
        <v>0</v>
      </c>
      <c r="R38">
        <f>'3a_N-ManureMgmt2015'!R38*'N-runoffrate2015'!S38/100</f>
        <v>0</v>
      </c>
      <c r="S38">
        <f>'3a_N-ManureMgmt2015'!S38*'N-runoffrate2015'!T38/100</f>
        <v>0</v>
      </c>
      <c r="T38">
        <f>'3a_N-ManureMgmt2015'!T38*'N-runoffrate2015'!U38/100</f>
        <v>1051.9322933807027</v>
      </c>
      <c r="U38">
        <f>'3a_N-ManureMgmt2015'!U38*'N-runoffrate2015'!V38/100</f>
        <v>0</v>
      </c>
      <c r="V38">
        <f>'3a_N-ManureMgmt2015'!V38*'N-runoffrate2015'!W38/100</f>
        <v>31568.352579062444</v>
      </c>
      <c r="W38">
        <f>'3a_N-ManureMgmt2015'!W38*'N-runoffrate2015'!X38/100</f>
        <v>0</v>
      </c>
      <c r="X38">
        <f>'3a_N-ManureMgmt2015'!X38*'N-runoffrate2015'!Y38/100</f>
        <v>3210.3409402436387</v>
      </c>
      <c r="Y38">
        <f>'3a_N-ManureMgmt2015'!Y38*'N-runoffrate2015'!Z38/100</f>
        <v>0</v>
      </c>
      <c r="Z38">
        <f>'3a_N-ManureMgmt2015'!Z38*'N-runoffrate2015'!AA38/100</f>
        <v>0</v>
      </c>
    </row>
    <row r="39" spans="1:26" x14ac:dyDescent="0.2">
      <c r="A39" s="44" t="s">
        <v>2852</v>
      </c>
      <c r="B39">
        <f>'3a_N-ManureMgmt2015'!B39*'N-runoffrate2015'!C39/100</f>
        <v>218134.02963608169</v>
      </c>
      <c r="C39">
        <f>'3a_N-ManureMgmt2015'!C39*'N-runoffrate2015'!D39/100</f>
        <v>0</v>
      </c>
      <c r="D39">
        <f>'3a_N-ManureMgmt2015'!D39*'N-runoffrate2015'!E39/100</f>
        <v>0</v>
      </c>
      <c r="E39">
        <f>'3a_N-ManureMgmt2015'!E39*'N-runoffrate2015'!F39/100</f>
        <v>79604.134522402484</v>
      </c>
      <c r="F39">
        <f>'3a_N-ManureMgmt2015'!F39*'N-runoffrate2015'!G39/100</f>
        <v>0</v>
      </c>
      <c r="G39">
        <f>'3a_N-ManureMgmt2015'!G39*'N-runoffrate2015'!H39/100</f>
        <v>0</v>
      </c>
      <c r="H39">
        <f>'3a_N-ManureMgmt2015'!H39*'N-runoffrate2015'!I39/100</f>
        <v>125536.00500438824</v>
      </c>
      <c r="I39">
        <f>'3a_N-ManureMgmt2015'!I39*'N-runoffrate2015'!J39/100</f>
        <v>33058.994089704436</v>
      </c>
      <c r="J39">
        <f>'3a_N-ManureMgmt2015'!J39*'N-runoffrate2015'!K39/100</f>
        <v>0</v>
      </c>
      <c r="K39">
        <f>'3a_N-ManureMgmt2015'!K39*'N-runoffrate2015'!L39/100</f>
        <v>0</v>
      </c>
      <c r="L39">
        <f>'3a_N-ManureMgmt2015'!L39*'N-runoffrate2015'!M39/100</f>
        <v>4132.9744205182515</v>
      </c>
      <c r="M39">
        <f>'3a_N-ManureMgmt2015'!M39*'N-runoffrate2015'!N39/100</f>
        <v>0</v>
      </c>
      <c r="N39" s="67">
        <f>'3a_N-ManureMgmt2015'!N39*'N-runoffrate2015'!O39/100</f>
        <v>4390.2283351223286</v>
      </c>
      <c r="O39">
        <f>'3a_N-ManureMgmt2015'!O39*'N-runoffrate2015'!P39/100</f>
        <v>0</v>
      </c>
      <c r="P39">
        <f>'3a_N-ManureMgmt2015'!P39*'N-runoffrate2015'!Q39/100</f>
        <v>0</v>
      </c>
      <c r="Q39">
        <f>'3a_N-ManureMgmt2015'!Q39*'N-runoffrate2015'!R39/100</f>
        <v>0</v>
      </c>
      <c r="R39">
        <f>'3a_N-ManureMgmt2015'!R39*'N-runoffrate2015'!S39/100</f>
        <v>0</v>
      </c>
      <c r="S39">
        <f>'3a_N-ManureMgmt2015'!S39*'N-runoffrate2015'!T39/100</f>
        <v>0</v>
      </c>
      <c r="T39">
        <f>'3a_N-ManureMgmt2015'!T39*'N-runoffrate2015'!U39/100</f>
        <v>17715.496122615925</v>
      </c>
      <c r="U39">
        <f>'3a_N-ManureMgmt2015'!U39*'N-runoffrate2015'!V39/100</f>
        <v>0</v>
      </c>
      <c r="V39">
        <f>'3a_N-ManureMgmt2015'!V39*'N-runoffrate2015'!W39/100</f>
        <v>133.46986002189172</v>
      </c>
      <c r="W39">
        <f>'3a_N-ManureMgmt2015'!W39*'N-runoffrate2015'!X39/100</f>
        <v>0</v>
      </c>
      <c r="X39">
        <f>'3a_N-ManureMgmt2015'!X39*'N-runoffrate2015'!Y39/100</f>
        <v>160.16383202627009</v>
      </c>
      <c r="Y39">
        <f>'3a_N-ManureMgmt2015'!Y39*'N-runoffrate2015'!Z39/100</f>
        <v>0</v>
      </c>
      <c r="Z39">
        <f>'3a_N-ManureMgmt2015'!Z39*'N-runoffrate2015'!AA39/100</f>
        <v>0</v>
      </c>
    </row>
    <row r="40" spans="1:26" x14ac:dyDescent="0.2">
      <c r="A40" s="44" t="s">
        <v>2812</v>
      </c>
      <c r="B40">
        <f>'3a_N-ManureMgmt2015'!B40*'N-runoffrate2015'!C40/100</f>
        <v>203143.42770610764</v>
      </c>
      <c r="C40">
        <f>'3a_N-ManureMgmt2015'!C40*'N-runoffrate2015'!D40/100</f>
        <v>0</v>
      </c>
      <c r="D40">
        <f>'3a_N-ManureMgmt2015'!D40*'N-runoffrate2015'!E40/100</f>
        <v>0</v>
      </c>
      <c r="E40">
        <f>'3a_N-ManureMgmt2015'!E40*'N-runoffrate2015'!F40/100</f>
        <v>38283.692102718385</v>
      </c>
      <c r="F40">
        <f>'3a_N-ManureMgmt2015'!F40*'N-runoffrate2015'!G40/100</f>
        <v>0</v>
      </c>
      <c r="G40">
        <f>'3a_N-ManureMgmt2015'!G40*'N-runoffrate2015'!H40/100</f>
        <v>0</v>
      </c>
      <c r="H40">
        <f>'3a_N-ManureMgmt2015'!H40*'N-runoffrate2015'!I40/100</f>
        <v>290573.12895970885</v>
      </c>
      <c r="I40">
        <f>'3a_N-ManureMgmt2015'!I40*'N-runoffrate2015'!J40/100</f>
        <v>71098.28533361986</v>
      </c>
      <c r="J40">
        <f>'3a_N-ManureMgmt2015'!J40*'N-runoffrate2015'!K40/100</f>
        <v>0</v>
      </c>
      <c r="K40">
        <f>'3a_N-ManureMgmt2015'!K40*'N-runoffrate2015'!L40/100</f>
        <v>0</v>
      </c>
      <c r="L40">
        <f>'3a_N-ManureMgmt2015'!L40*'N-runoffrate2015'!M40/100</f>
        <v>4686.80953211616</v>
      </c>
      <c r="M40">
        <f>'3a_N-ManureMgmt2015'!M40*'N-runoffrate2015'!N40/100</f>
        <v>0</v>
      </c>
      <c r="N40" s="67">
        <f>'3a_N-ManureMgmt2015'!N40*'N-runoffrate2015'!O40/100</f>
        <v>0</v>
      </c>
      <c r="O40">
        <f>'3a_N-ManureMgmt2015'!O40*'N-runoffrate2015'!P40/100</f>
        <v>0</v>
      </c>
      <c r="P40">
        <f>'3a_N-ManureMgmt2015'!P40*'N-runoffrate2015'!Q40/100</f>
        <v>0</v>
      </c>
      <c r="Q40">
        <f>'3a_N-ManureMgmt2015'!Q40*'N-runoffrate2015'!R40/100</f>
        <v>0</v>
      </c>
      <c r="R40">
        <f>'3a_N-ManureMgmt2015'!R40*'N-runoffrate2015'!S40/100</f>
        <v>0</v>
      </c>
      <c r="S40">
        <f>'3a_N-ManureMgmt2015'!S40*'N-runoffrate2015'!T40/100</f>
        <v>0</v>
      </c>
      <c r="T40">
        <f>'3a_N-ManureMgmt2015'!T40*'N-runoffrate2015'!U40/100</f>
        <v>4934.5187580403863</v>
      </c>
      <c r="U40">
        <f>'3a_N-ManureMgmt2015'!U40*'N-runoffrate2015'!V40/100</f>
        <v>0</v>
      </c>
      <c r="V40">
        <f>'3a_N-ManureMgmt2015'!V40*'N-runoffrate2015'!W40/100</f>
        <v>14681.335338736842</v>
      </c>
      <c r="W40">
        <f>'3a_N-ManureMgmt2015'!W40*'N-runoffrate2015'!X40/100</f>
        <v>0</v>
      </c>
      <c r="X40">
        <f>'3a_N-ManureMgmt2015'!X40*'N-runoffrate2015'!Y40/100</f>
        <v>21206.373267064326</v>
      </c>
      <c r="Y40">
        <f>'3a_N-ManureMgmt2015'!Y40*'N-runoffrate2015'!Z40/100</f>
        <v>0</v>
      </c>
      <c r="Z40">
        <f>'3a_N-ManureMgmt2015'!Z40*'N-runoffrate2015'!AA40/100</f>
        <v>0</v>
      </c>
    </row>
    <row r="41" spans="1:26" x14ac:dyDescent="0.2">
      <c r="A41" s="44" t="s">
        <v>2809</v>
      </c>
      <c r="B41">
        <f>'3a_N-ManureMgmt2015'!B41*'N-runoffrate2015'!C41/100</f>
        <v>109.49263567789319</v>
      </c>
      <c r="C41">
        <f>'3a_N-ManureMgmt2015'!C41*'N-runoffrate2015'!D41/100</f>
        <v>0</v>
      </c>
      <c r="D41">
        <f>'3a_N-ManureMgmt2015'!D41*'N-runoffrate2015'!E41/100</f>
        <v>0</v>
      </c>
      <c r="E41">
        <f>'3a_N-ManureMgmt2015'!E41*'N-runoffrate2015'!F41/100</f>
        <v>58.174535296013765</v>
      </c>
      <c r="F41">
        <f>'3a_N-ManureMgmt2015'!F41*'N-runoffrate2015'!G41/100</f>
        <v>0</v>
      </c>
      <c r="G41">
        <f>'3a_N-ManureMgmt2015'!G41*'N-runoffrate2015'!H41/100</f>
        <v>0</v>
      </c>
      <c r="H41">
        <f>'3a_N-ManureMgmt2015'!H41*'N-runoffrate2015'!I41/100</f>
        <v>0</v>
      </c>
      <c r="I41">
        <f>'3a_N-ManureMgmt2015'!I41*'N-runoffrate2015'!J41/100</f>
        <v>145.43633824003439</v>
      </c>
      <c r="J41">
        <f>'3a_N-ManureMgmt2015'!J41*'N-runoffrate2015'!K41/100</f>
        <v>0</v>
      </c>
      <c r="K41">
        <f>'3a_N-ManureMgmt2015'!K41*'N-runoffrate2015'!L41/100</f>
        <v>0</v>
      </c>
      <c r="L41">
        <f>'3a_N-ManureMgmt2015'!L41*'N-runoffrate2015'!M41/100</f>
        <v>68.45411167821473</v>
      </c>
      <c r="M41">
        <f>'3a_N-ManureMgmt2015'!M41*'N-runoffrate2015'!N41/100</f>
        <v>0</v>
      </c>
      <c r="N41" s="67">
        <f>'3a_N-ManureMgmt2015'!N41*'N-runoffrate2015'!O41/100</f>
        <v>74.808684312020716</v>
      </c>
      <c r="O41">
        <f>'3a_N-ManureMgmt2015'!O41*'N-runoffrate2015'!P41/100</f>
        <v>0</v>
      </c>
      <c r="P41">
        <f>'3a_N-ManureMgmt2015'!P41*'N-runoffrate2015'!Q41/100</f>
        <v>0</v>
      </c>
      <c r="Q41">
        <f>'3a_N-ManureMgmt2015'!Q41*'N-runoffrate2015'!R41/100</f>
        <v>0</v>
      </c>
      <c r="R41">
        <f>'3a_N-ManureMgmt2015'!R41*'N-runoffrate2015'!S41/100</f>
        <v>0</v>
      </c>
      <c r="S41">
        <f>'3a_N-ManureMgmt2015'!S41*'N-runoffrate2015'!T41/100</f>
        <v>0</v>
      </c>
      <c r="T41">
        <f>'3a_N-ManureMgmt2015'!T41*'N-runoffrate2015'!U41/100</f>
        <v>449.46197989902771</v>
      </c>
      <c r="U41">
        <f>'3a_N-ManureMgmt2015'!U41*'N-runoffrate2015'!V41/100</f>
        <v>0</v>
      </c>
      <c r="V41">
        <f>'3a_N-ManureMgmt2015'!V41*'N-runoffrate2015'!W41/100</f>
        <v>10.828563236086859</v>
      </c>
      <c r="W41">
        <f>'3a_N-ManureMgmt2015'!W41*'N-runoffrate2015'!X41/100</f>
        <v>0</v>
      </c>
      <c r="X41">
        <f>'3a_N-ManureMgmt2015'!X41*'N-runoffrate2015'!Y41/100</f>
        <v>12.994275883304233</v>
      </c>
      <c r="Y41">
        <f>'3a_N-ManureMgmt2015'!Y41*'N-runoffrate2015'!Z41/100</f>
        <v>0</v>
      </c>
      <c r="Z41">
        <f>'3a_N-ManureMgmt2015'!Z41*'N-runoffrate2015'!AA41/100</f>
        <v>0</v>
      </c>
    </row>
    <row r="42" spans="1:26" x14ac:dyDescent="0.2">
      <c r="A42" s="44" t="s">
        <v>2832</v>
      </c>
      <c r="B42">
        <f>'3a_N-ManureMgmt2015'!B42*'N-runoffrate2015'!C42/100</f>
        <v>14009.680311025053</v>
      </c>
      <c r="C42">
        <f>'3a_N-ManureMgmt2015'!C42*'N-runoffrate2015'!D42/100</f>
        <v>0</v>
      </c>
      <c r="D42">
        <f>'3a_N-ManureMgmt2015'!D42*'N-runoffrate2015'!E42/100</f>
        <v>0</v>
      </c>
      <c r="E42">
        <f>'3a_N-ManureMgmt2015'!E42*'N-runoffrate2015'!F42/100</f>
        <v>3846.6427420221339</v>
      </c>
      <c r="F42">
        <f>'3a_N-ManureMgmt2015'!F42*'N-runoffrate2015'!G42/100</f>
        <v>0</v>
      </c>
      <c r="G42">
        <f>'3a_N-ManureMgmt2015'!G42*'N-runoffrate2015'!H42/100</f>
        <v>0</v>
      </c>
      <c r="H42">
        <f>'3a_N-ManureMgmt2015'!H42*'N-runoffrate2015'!I42/100</f>
        <v>6006.1009625217921</v>
      </c>
      <c r="I42">
        <f>'3a_N-ManureMgmt2015'!I42*'N-runoffrate2015'!J42/100</f>
        <v>2307.9856452132803</v>
      </c>
      <c r="J42">
        <f>'3a_N-ManureMgmt2015'!J42*'N-runoffrate2015'!K42/100</f>
        <v>0</v>
      </c>
      <c r="K42">
        <f>'3a_N-ManureMgmt2015'!K42*'N-runoffrate2015'!L42/100</f>
        <v>0</v>
      </c>
      <c r="L42">
        <f>'3a_N-ManureMgmt2015'!L42*'N-runoffrate2015'!M42/100</f>
        <v>7450.1848675557658</v>
      </c>
      <c r="M42">
        <f>'3a_N-ManureMgmt2015'!M42*'N-runoffrate2015'!N42/100</f>
        <v>0</v>
      </c>
      <c r="N42" s="67">
        <f>'3a_N-ManureMgmt2015'!N42*'N-runoffrate2015'!O42/100</f>
        <v>21985.078013291011</v>
      </c>
      <c r="O42">
        <f>'3a_N-ManureMgmt2015'!O42*'N-runoffrate2015'!P42/100</f>
        <v>0</v>
      </c>
      <c r="P42">
        <f>'3a_N-ManureMgmt2015'!P42*'N-runoffrate2015'!Q42/100</f>
        <v>0</v>
      </c>
      <c r="Q42">
        <f>'3a_N-ManureMgmt2015'!Q42*'N-runoffrate2015'!R42/100</f>
        <v>0</v>
      </c>
      <c r="R42">
        <f>'3a_N-ManureMgmt2015'!R42*'N-runoffrate2015'!S42/100</f>
        <v>0</v>
      </c>
      <c r="S42">
        <f>'3a_N-ManureMgmt2015'!S42*'N-runoffrate2015'!T42/100</f>
        <v>0</v>
      </c>
      <c r="T42">
        <f>'3a_N-ManureMgmt2015'!T42*'N-runoffrate2015'!U42/100</f>
        <v>667.07383210545993</v>
      </c>
      <c r="U42">
        <f>'3a_N-ManureMgmt2015'!U42*'N-runoffrate2015'!V42/100</f>
        <v>0</v>
      </c>
      <c r="V42">
        <f>'3a_N-ManureMgmt2015'!V42*'N-runoffrate2015'!W42/100</f>
        <v>18027.965429136868</v>
      </c>
      <c r="W42">
        <f>'3a_N-ManureMgmt2015'!W42*'N-runoffrate2015'!X42/100</f>
        <v>0</v>
      </c>
      <c r="X42">
        <f>'3a_N-ManureMgmt2015'!X42*'N-runoffrate2015'!Y42/100</f>
        <v>2336.9584815547792</v>
      </c>
      <c r="Y42">
        <f>'3a_N-ManureMgmt2015'!Y42*'N-runoffrate2015'!Z42/100</f>
        <v>0</v>
      </c>
      <c r="Z42">
        <f>'3a_N-ManureMgmt2015'!Z42*'N-runoffrate2015'!AA42/100</f>
        <v>0</v>
      </c>
    </row>
    <row r="43" spans="1:26" x14ac:dyDescent="0.2">
      <c r="A43" s="44" t="s">
        <v>2820</v>
      </c>
      <c r="B43">
        <f>'3a_N-ManureMgmt2015'!B43*'N-runoffrate2015'!C43/100</f>
        <v>466816.35085355659</v>
      </c>
      <c r="C43">
        <f>'3a_N-ManureMgmt2015'!C43*'N-runoffrate2015'!D43/100</f>
        <v>0</v>
      </c>
      <c r="D43">
        <f>'3a_N-ManureMgmt2015'!D43*'N-runoffrate2015'!E43/100</f>
        <v>0</v>
      </c>
      <c r="E43">
        <f>'3a_N-ManureMgmt2015'!E43*'N-runoffrate2015'!F43/100</f>
        <v>23076.294745890194</v>
      </c>
      <c r="F43">
        <f>'3a_N-ManureMgmt2015'!F43*'N-runoffrate2015'!G43/100</f>
        <v>0</v>
      </c>
      <c r="G43">
        <f>'3a_N-ManureMgmt2015'!G43*'N-runoffrate2015'!H43/100</f>
        <v>0</v>
      </c>
      <c r="H43">
        <f>'3a_N-ManureMgmt2015'!H43*'N-runoffrate2015'!I43/100</f>
        <v>58457.790644212626</v>
      </c>
      <c r="I43">
        <f>'3a_N-ManureMgmt2015'!I43*'N-runoffrate2015'!J43/100</f>
        <v>23683.565660255725</v>
      </c>
      <c r="J43">
        <f>'3a_N-ManureMgmt2015'!J43*'N-runoffrate2015'!K43/100</f>
        <v>0</v>
      </c>
      <c r="K43">
        <f>'3a_N-ManureMgmt2015'!K43*'N-runoffrate2015'!L43/100</f>
        <v>0</v>
      </c>
      <c r="L43">
        <f>'3a_N-ManureMgmt2015'!L43*'N-runoffrate2015'!M43/100</f>
        <v>618.42878912573451</v>
      </c>
      <c r="M43">
        <f>'3a_N-ManureMgmt2015'!M43*'N-runoffrate2015'!N43/100</f>
        <v>0</v>
      </c>
      <c r="N43" s="67">
        <f>'3a_N-ManureMgmt2015'!N43*'N-runoffrate2015'!O43/100</f>
        <v>143.13953329908713</v>
      </c>
      <c r="O43">
        <f>'3a_N-ManureMgmt2015'!O43*'N-runoffrate2015'!P43/100</f>
        <v>0</v>
      </c>
      <c r="P43">
        <f>'3a_N-ManureMgmt2015'!P43*'N-runoffrate2015'!Q43/100</f>
        <v>0</v>
      </c>
      <c r="Q43">
        <f>'3a_N-ManureMgmt2015'!Q43*'N-runoffrate2015'!R43/100</f>
        <v>0</v>
      </c>
      <c r="R43">
        <f>'3a_N-ManureMgmt2015'!R43*'N-runoffrate2015'!S43/100</f>
        <v>0</v>
      </c>
      <c r="S43">
        <f>'3a_N-ManureMgmt2015'!S43*'N-runoffrate2015'!T43/100</f>
        <v>0</v>
      </c>
      <c r="T43">
        <f>'3a_N-ManureMgmt2015'!T43*'N-runoffrate2015'!U43/100</f>
        <v>12113.159741959611</v>
      </c>
      <c r="U43">
        <f>'3a_N-ManureMgmt2015'!U43*'N-runoffrate2015'!V43/100</f>
        <v>0</v>
      </c>
      <c r="V43">
        <f>'3a_N-ManureMgmt2015'!V43*'N-runoffrate2015'!W43/100</f>
        <v>9617.7613742239209</v>
      </c>
      <c r="W43">
        <f>'3a_N-ManureMgmt2015'!W43*'N-runoffrate2015'!X43/100</f>
        <v>0</v>
      </c>
      <c r="X43">
        <f>'3a_N-ManureMgmt2015'!X43*'N-runoffrate2015'!Y43/100</f>
        <v>14709.517395871877</v>
      </c>
      <c r="Y43">
        <f>'3a_N-ManureMgmt2015'!Y43*'N-runoffrate2015'!Z43/100</f>
        <v>0</v>
      </c>
      <c r="Z43">
        <f>'3a_N-ManureMgmt2015'!Z43*'N-runoffrate2015'!AA43/100</f>
        <v>0</v>
      </c>
    </row>
    <row r="44" spans="1:26" x14ac:dyDescent="0.2">
      <c r="A44" s="44" t="s">
        <v>2836</v>
      </c>
      <c r="B44">
        <f>'3a_N-ManureMgmt2015'!B44*'N-runoffrate2015'!C44/100</f>
        <v>67782.252092787792</v>
      </c>
      <c r="C44">
        <f>'3a_N-ManureMgmt2015'!C44*'N-runoffrate2015'!D44/100</f>
        <v>0</v>
      </c>
      <c r="D44">
        <f>'3a_N-ManureMgmt2015'!D44*'N-runoffrate2015'!E44/100</f>
        <v>0</v>
      </c>
      <c r="E44">
        <f>'3a_N-ManureMgmt2015'!E44*'N-runoffrate2015'!F44/100</f>
        <v>2294.7776512302571</v>
      </c>
      <c r="F44">
        <f>'3a_N-ManureMgmt2015'!F44*'N-runoffrate2015'!G44/100</f>
        <v>0</v>
      </c>
      <c r="G44">
        <f>'3a_N-ManureMgmt2015'!G44*'N-runoffrate2015'!H44/100</f>
        <v>0</v>
      </c>
      <c r="H44">
        <f>'3a_N-ManureMgmt2015'!H44*'N-runoffrate2015'!I44/100</f>
        <v>14862.714156099404</v>
      </c>
      <c r="I44">
        <f>'3a_N-ManureMgmt2015'!I44*'N-runoffrate2015'!J44/100</f>
        <v>4589.5553024605142</v>
      </c>
      <c r="J44">
        <f>'3a_N-ManureMgmt2015'!J44*'N-runoffrate2015'!K44/100</f>
        <v>0</v>
      </c>
      <c r="K44">
        <f>'3a_N-ManureMgmt2015'!K44*'N-runoffrate2015'!L44/100</f>
        <v>0</v>
      </c>
      <c r="L44">
        <f>'3a_N-ManureMgmt2015'!L44*'N-runoffrate2015'!M44/100</f>
        <v>11429.309820636145</v>
      </c>
      <c r="M44">
        <f>'3a_N-ManureMgmt2015'!M44*'N-runoffrate2015'!N44/100</f>
        <v>0</v>
      </c>
      <c r="N44" s="67">
        <f>'3a_N-ManureMgmt2015'!N44*'N-runoffrate2015'!O44/100</f>
        <v>384.23794617984328</v>
      </c>
      <c r="O44">
        <f>'3a_N-ManureMgmt2015'!O44*'N-runoffrate2015'!P44/100</f>
        <v>0</v>
      </c>
      <c r="P44">
        <f>'3a_N-ManureMgmt2015'!P44*'N-runoffrate2015'!Q44/100</f>
        <v>0</v>
      </c>
      <c r="Q44">
        <f>'3a_N-ManureMgmt2015'!Q44*'N-runoffrate2015'!R44/100</f>
        <v>0</v>
      </c>
      <c r="R44">
        <f>'3a_N-ManureMgmt2015'!R44*'N-runoffrate2015'!S44/100</f>
        <v>0</v>
      </c>
      <c r="S44">
        <f>'3a_N-ManureMgmt2015'!S44*'N-runoffrate2015'!T44/100</f>
        <v>0</v>
      </c>
      <c r="T44">
        <f>'3a_N-ManureMgmt2015'!T44*'N-runoffrate2015'!U44/100</f>
        <v>558.48041757666385</v>
      </c>
      <c r="U44">
        <f>'3a_N-ManureMgmt2015'!U44*'N-runoffrate2015'!V44/100</f>
        <v>0</v>
      </c>
      <c r="V44">
        <f>'3a_N-ManureMgmt2015'!V44*'N-runoffrate2015'!W44/100</f>
        <v>8305.3338542477522</v>
      </c>
      <c r="W44">
        <f>'3a_N-ManureMgmt2015'!W44*'N-runoffrate2015'!X44/100</f>
        <v>0</v>
      </c>
      <c r="X44">
        <f>'3a_N-ManureMgmt2015'!X44*'N-runoffrate2015'!Y44/100</f>
        <v>1162.7467395946853</v>
      </c>
      <c r="Y44">
        <f>'3a_N-ManureMgmt2015'!Y44*'N-runoffrate2015'!Z44/100</f>
        <v>0</v>
      </c>
      <c r="Z44">
        <f>'3a_N-ManureMgmt2015'!Z44*'N-runoffrate2015'!AA44/100</f>
        <v>0</v>
      </c>
    </row>
    <row r="45" spans="1:26" x14ac:dyDescent="0.2">
      <c r="A45" s="44" t="s">
        <v>2840</v>
      </c>
      <c r="B45">
        <f>'3a_N-ManureMgmt2015'!B45*'N-runoffrate2015'!C45/100</f>
        <v>1654002.748372474</v>
      </c>
      <c r="C45">
        <f>'3a_N-ManureMgmt2015'!C45*'N-runoffrate2015'!D45/100</f>
        <v>0</v>
      </c>
      <c r="D45">
        <f>'3a_N-ManureMgmt2015'!D45*'N-runoffrate2015'!E45/100</f>
        <v>0</v>
      </c>
      <c r="E45">
        <f>'3a_N-ManureMgmt2015'!E45*'N-runoffrate2015'!F45/100</f>
        <v>85048.598259374674</v>
      </c>
      <c r="F45">
        <f>'3a_N-ManureMgmt2015'!F45*'N-runoffrate2015'!G45/100</f>
        <v>0</v>
      </c>
      <c r="G45">
        <f>'3a_N-ManureMgmt2015'!G45*'N-runoffrate2015'!H45/100</f>
        <v>0</v>
      </c>
      <c r="H45">
        <f>'3a_N-ManureMgmt2015'!H45*'N-runoffrate2015'!I45/100</f>
        <v>172320.2315188275</v>
      </c>
      <c r="I45">
        <f>'3a_N-ManureMgmt2015'!I45*'N-runoffrate2015'!J45/100</f>
        <v>30271.534973675731</v>
      </c>
      <c r="J45">
        <f>'3a_N-ManureMgmt2015'!J45*'N-runoffrate2015'!K45/100</f>
        <v>0</v>
      </c>
      <c r="K45">
        <f>'3a_N-ManureMgmt2015'!K45*'N-runoffrate2015'!L45/100</f>
        <v>15856.51831954443</v>
      </c>
      <c r="L45">
        <f>'3a_N-ManureMgmt2015'!L45*'N-runoffrate2015'!M45/100</f>
        <v>89873.082902006892</v>
      </c>
      <c r="M45">
        <f>'3a_N-ManureMgmt2015'!M45*'N-runoffrate2015'!N45/100</f>
        <v>0</v>
      </c>
      <c r="N45" s="67">
        <f>'3a_N-ManureMgmt2015'!N45*'N-runoffrate2015'!O45/100</f>
        <v>3086.0675535426867</v>
      </c>
      <c r="O45">
        <f>'3a_N-ManureMgmt2015'!O45*'N-runoffrate2015'!P45/100</f>
        <v>0</v>
      </c>
      <c r="P45">
        <f>'3a_N-ManureMgmt2015'!P45*'N-runoffrate2015'!Q45/100</f>
        <v>0</v>
      </c>
      <c r="Q45">
        <f>'3a_N-ManureMgmt2015'!Q45*'N-runoffrate2015'!R45/100</f>
        <v>0</v>
      </c>
      <c r="R45">
        <f>'3a_N-ManureMgmt2015'!R45*'N-runoffrate2015'!S45/100</f>
        <v>0</v>
      </c>
      <c r="S45">
        <f>'3a_N-ManureMgmt2015'!S45*'N-runoffrate2015'!T45/100</f>
        <v>0</v>
      </c>
      <c r="T45">
        <f>'3a_N-ManureMgmt2015'!T45*'N-runoffrate2015'!U45/100</f>
        <v>19811.391525336578</v>
      </c>
      <c r="U45">
        <f>'3a_N-ManureMgmt2015'!U45*'N-runoffrate2015'!V45/100</f>
        <v>0</v>
      </c>
      <c r="V45">
        <f>'3a_N-ManureMgmt2015'!V45*'N-runoffrate2015'!W45/100</f>
        <v>12314.913059494458</v>
      </c>
      <c r="W45">
        <f>'3a_N-ManureMgmt2015'!W45*'N-runoffrate2015'!X45/100</f>
        <v>0</v>
      </c>
      <c r="X45">
        <f>'3a_N-ManureMgmt2015'!X45*'N-runoffrate2015'!Y45/100</f>
        <v>1319.4549706601206</v>
      </c>
      <c r="Y45">
        <f>'3a_N-ManureMgmt2015'!Y45*'N-runoffrate2015'!Z45/100</f>
        <v>0</v>
      </c>
      <c r="Z45">
        <f>'3a_N-ManureMgmt2015'!Z45*'N-runoffrate2015'!AA45/100</f>
        <v>0</v>
      </c>
    </row>
    <row r="46" spans="1:26" x14ac:dyDescent="0.2">
      <c r="A46" s="44" t="s">
        <v>2847</v>
      </c>
      <c r="B46">
        <f>'3a_N-ManureMgmt2015'!B46*'N-runoffrate2015'!C46/100</f>
        <v>20940.839303524241</v>
      </c>
      <c r="C46">
        <f>'3a_N-ManureMgmt2015'!C46*'N-runoffrate2015'!D46/100</f>
        <v>0</v>
      </c>
      <c r="D46">
        <f>'3a_N-ManureMgmt2015'!D46*'N-runoffrate2015'!E46/100</f>
        <v>0</v>
      </c>
      <c r="E46">
        <f>'3a_N-ManureMgmt2015'!E46*'N-runoffrate2015'!F46/100</f>
        <v>18007.98676265177</v>
      </c>
      <c r="F46">
        <f>'3a_N-ManureMgmt2015'!F46*'N-runoffrate2015'!G46/100</f>
        <v>0</v>
      </c>
      <c r="G46">
        <f>'3a_N-ManureMgmt2015'!G46*'N-runoffrate2015'!H46/100</f>
        <v>0</v>
      </c>
      <c r="H46">
        <f>'3a_N-ManureMgmt2015'!H46*'N-runoffrate2015'!I46/100</f>
        <v>36130.940905694712</v>
      </c>
      <c r="I46">
        <f>'3a_N-ManureMgmt2015'!I46*'N-runoffrate2015'!J46/100</f>
        <v>7203.1947050607077</v>
      </c>
      <c r="J46">
        <f>'3a_N-ManureMgmt2015'!J46*'N-runoffrate2015'!K46/100</f>
        <v>0</v>
      </c>
      <c r="K46">
        <f>'3a_N-ManureMgmt2015'!K46*'N-runoffrate2015'!L46/100</f>
        <v>3901.7304652412167</v>
      </c>
      <c r="L46">
        <f>'3a_N-ManureMgmt2015'!L46*'N-runoffrate2015'!M46/100</f>
        <v>419.31333844353122</v>
      </c>
      <c r="M46">
        <f>'3a_N-ManureMgmt2015'!M46*'N-runoffrate2015'!N46/100</f>
        <v>0</v>
      </c>
      <c r="N46" s="67">
        <f>'3a_N-ManureMgmt2015'!N46*'N-runoffrate2015'!O46/100</f>
        <v>2289.2263694464423</v>
      </c>
      <c r="O46">
        <f>'3a_N-ManureMgmt2015'!O46*'N-runoffrate2015'!P46/100</f>
        <v>0</v>
      </c>
      <c r="P46">
        <f>'3a_N-ManureMgmt2015'!P46*'N-runoffrate2015'!Q46/100</f>
        <v>0</v>
      </c>
      <c r="Q46">
        <f>'3a_N-ManureMgmt2015'!Q46*'N-runoffrate2015'!R46/100</f>
        <v>0</v>
      </c>
      <c r="R46">
        <f>'3a_N-ManureMgmt2015'!R46*'N-runoffrate2015'!S46/100</f>
        <v>0</v>
      </c>
      <c r="S46">
        <f>'3a_N-ManureMgmt2015'!S46*'N-runoffrate2015'!T46/100</f>
        <v>0</v>
      </c>
      <c r="T46">
        <f>'3a_N-ManureMgmt2015'!T46*'N-runoffrate2015'!U46/100</f>
        <v>6399.2547847326068</v>
      </c>
      <c r="U46">
        <f>'3a_N-ManureMgmt2015'!U46*'N-runoffrate2015'!V46/100</f>
        <v>0</v>
      </c>
      <c r="V46">
        <f>'3a_N-ManureMgmt2015'!V46*'N-runoffrate2015'!W46/100</f>
        <v>2453.9079199966595</v>
      </c>
      <c r="W46">
        <f>'3a_N-ManureMgmt2015'!W46*'N-runoffrate2015'!X46/100</f>
        <v>0</v>
      </c>
      <c r="X46">
        <f>'3a_N-ManureMgmt2015'!X46*'N-runoffrate2015'!Y46/100</f>
        <v>3753.0356423478315</v>
      </c>
      <c r="Y46">
        <f>'3a_N-ManureMgmt2015'!Y46*'N-runoffrate2015'!Z46/100</f>
        <v>0</v>
      </c>
      <c r="Z46">
        <f>'3a_N-ManureMgmt2015'!Z46*'N-runoffrate2015'!AA46/100</f>
        <v>0</v>
      </c>
    </row>
    <row r="47" spans="1:26" x14ac:dyDescent="0.2">
      <c r="A47" s="44" t="s">
        <v>2807</v>
      </c>
      <c r="B47">
        <f>'3a_N-ManureMgmt2015'!B47*'N-runoffrate2015'!C47/100</f>
        <v>2750.6385534104761</v>
      </c>
      <c r="C47">
        <f>'3a_N-ManureMgmt2015'!C47*'N-runoffrate2015'!D47/100</f>
        <v>0</v>
      </c>
      <c r="D47">
        <f>'3a_N-ManureMgmt2015'!D47*'N-runoffrate2015'!E47/100</f>
        <v>0</v>
      </c>
      <c r="E47">
        <f>'3a_N-ManureMgmt2015'!E47*'N-runoffrate2015'!F47/100</f>
        <v>20431.727860749972</v>
      </c>
      <c r="F47">
        <f>'3a_N-ManureMgmt2015'!F47*'N-runoffrate2015'!G47/100</f>
        <v>0</v>
      </c>
      <c r="G47">
        <f>'3a_N-ManureMgmt2015'!G47*'N-runoffrate2015'!H47/100</f>
        <v>0</v>
      </c>
      <c r="H47">
        <f>'3a_N-ManureMgmt2015'!H47*'N-runoffrate2015'!I47/100</f>
        <v>68965.725762659218</v>
      </c>
      <c r="I47">
        <f>'3a_N-ManureMgmt2015'!I47*'N-runoffrate2015'!J47/100</f>
        <v>27242.3038143333</v>
      </c>
      <c r="J47">
        <f>'3a_N-ManureMgmt2015'!J47*'N-runoffrate2015'!K47/100</f>
        <v>0</v>
      </c>
      <c r="K47">
        <f>'3a_N-ManureMgmt2015'!K47*'N-runoffrate2015'!L47/100</f>
        <v>0</v>
      </c>
      <c r="L47">
        <f>'3a_N-ManureMgmt2015'!L47*'N-runoffrate2015'!M47/100</f>
        <v>601.15573913385265</v>
      </c>
      <c r="M47">
        <f>'3a_N-ManureMgmt2015'!M47*'N-runoffrate2015'!N47/100</f>
        <v>0</v>
      </c>
      <c r="N47" s="67">
        <f>'3a_N-ManureMgmt2015'!N47*'N-runoffrate2015'!O47/100</f>
        <v>36.975487666287258</v>
      </c>
      <c r="O47">
        <f>'3a_N-ManureMgmt2015'!O47*'N-runoffrate2015'!P47/100</f>
        <v>0</v>
      </c>
      <c r="P47">
        <f>'3a_N-ManureMgmt2015'!P47*'N-runoffrate2015'!Q47/100</f>
        <v>0</v>
      </c>
      <c r="Q47">
        <f>'3a_N-ManureMgmt2015'!Q47*'N-runoffrate2015'!R47/100</f>
        <v>0</v>
      </c>
      <c r="R47">
        <f>'3a_N-ManureMgmt2015'!R47*'N-runoffrate2015'!S47/100</f>
        <v>0</v>
      </c>
      <c r="S47">
        <f>'3a_N-ManureMgmt2015'!S47*'N-runoffrate2015'!T47/100</f>
        <v>0</v>
      </c>
      <c r="T47">
        <f>'3a_N-ManureMgmt2015'!T47*'N-runoffrate2015'!U47/100</f>
        <v>449.46197989902726</v>
      </c>
      <c r="U47">
        <f>'3a_N-ManureMgmt2015'!U47*'N-runoffrate2015'!V47/100</f>
        <v>0</v>
      </c>
      <c r="V47">
        <f>'3a_N-ManureMgmt2015'!V47*'N-runoffrate2015'!W47/100</f>
        <v>8.1165594310332967</v>
      </c>
      <c r="W47">
        <f>'3a_N-ManureMgmt2015'!W47*'N-runoffrate2015'!X47/100</f>
        <v>0</v>
      </c>
      <c r="X47">
        <f>'3a_N-ManureMgmt2015'!X47*'N-runoffrate2015'!Y47/100</f>
        <v>10.145699288791619</v>
      </c>
      <c r="Y47">
        <f>'3a_N-ManureMgmt2015'!Y47*'N-runoffrate2015'!Z47/100</f>
        <v>0</v>
      </c>
      <c r="Z47">
        <f>'3a_N-ManureMgmt2015'!Z47*'N-runoffrate2015'!AA47/100</f>
        <v>0</v>
      </c>
    </row>
    <row r="48" spans="1:26" x14ac:dyDescent="0.2">
      <c r="A48" s="44" t="s">
        <v>2829</v>
      </c>
      <c r="B48">
        <f>'3a_N-ManureMgmt2015'!B48*'N-runoffrate2015'!C48/100</f>
        <v>77896.731924889187</v>
      </c>
      <c r="C48">
        <f>'3a_N-ManureMgmt2015'!C48*'N-runoffrate2015'!D48/100</f>
        <v>0</v>
      </c>
      <c r="D48">
        <f>'3a_N-ManureMgmt2015'!D48*'N-runoffrate2015'!E48/100</f>
        <v>0</v>
      </c>
      <c r="E48">
        <f>'3a_N-ManureMgmt2015'!E48*'N-runoffrate2015'!F48/100</f>
        <v>6762.7897281615988</v>
      </c>
      <c r="F48">
        <f>'3a_N-ManureMgmt2015'!F48*'N-runoffrate2015'!G48/100</f>
        <v>0</v>
      </c>
      <c r="G48">
        <f>'3a_N-ManureMgmt2015'!G48*'N-runoffrate2015'!H48/100</f>
        <v>0</v>
      </c>
      <c r="H48">
        <f>'3a_N-ManureMgmt2015'!H48*'N-runoffrate2015'!I48/100</f>
        <v>28985.275885560201</v>
      </c>
      <c r="I48">
        <f>'3a_N-ManureMgmt2015'!I48*'N-runoffrate2015'!J48/100</f>
        <v>11593.353819705597</v>
      </c>
      <c r="J48">
        <f>'3a_N-ManureMgmt2015'!J48*'N-runoffrate2015'!K48/100</f>
        <v>0</v>
      </c>
      <c r="K48">
        <f>'3a_N-ManureMgmt2015'!K48*'N-runoffrate2015'!L48/100</f>
        <v>0</v>
      </c>
      <c r="L48">
        <f>'3a_N-ManureMgmt2015'!L48*'N-runoffrate2015'!M48/100</f>
        <v>4555.1846797952958</v>
      </c>
      <c r="M48">
        <f>'3a_N-ManureMgmt2015'!M48*'N-runoffrate2015'!N48/100</f>
        <v>0</v>
      </c>
      <c r="N48" s="67">
        <f>'3a_N-ManureMgmt2015'!N48*'N-runoffrate2015'!O48/100</f>
        <v>1121.0161281406433</v>
      </c>
      <c r="O48">
        <f>'3a_N-ManureMgmt2015'!O48*'N-runoffrate2015'!P48/100</f>
        <v>0</v>
      </c>
      <c r="P48">
        <f>'3a_N-ManureMgmt2015'!P48*'N-runoffrate2015'!Q48/100</f>
        <v>0</v>
      </c>
      <c r="Q48">
        <f>'3a_N-ManureMgmt2015'!Q48*'N-runoffrate2015'!R48/100</f>
        <v>0</v>
      </c>
      <c r="R48">
        <f>'3a_N-ManureMgmt2015'!R48*'N-runoffrate2015'!S48/100</f>
        <v>0</v>
      </c>
      <c r="S48">
        <f>'3a_N-ManureMgmt2015'!S48*'N-runoffrate2015'!T48/100</f>
        <v>0</v>
      </c>
      <c r="T48">
        <f>'3a_N-ManureMgmt2015'!T48*'N-runoffrate2015'!U48/100</f>
        <v>3385.3093805160797</v>
      </c>
      <c r="U48">
        <f>'3a_N-ManureMgmt2015'!U48*'N-runoffrate2015'!V48/100</f>
        <v>0</v>
      </c>
      <c r="V48">
        <f>'3a_N-ManureMgmt2015'!V48*'N-runoffrate2015'!W48/100</f>
        <v>16721.783465812787</v>
      </c>
      <c r="W48">
        <f>'3a_N-ManureMgmt2015'!W48*'N-runoffrate2015'!X48/100</f>
        <v>0</v>
      </c>
      <c r="X48">
        <f>'3a_N-ManureMgmt2015'!X48*'N-runoffrate2015'!Y48/100</f>
        <v>2208.5374388809341</v>
      </c>
      <c r="Y48">
        <f>'3a_N-ManureMgmt2015'!Y48*'N-runoffrate2015'!Z48/100</f>
        <v>0</v>
      </c>
      <c r="Z48">
        <f>'3a_N-ManureMgmt2015'!Z48*'N-runoffrate2015'!AA48/100</f>
        <v>0</v>
      </c>
    </row>
    <row r="49" spans="1:26" x14ac:dyDescent="0.2">
      <c r="A49" s="44" t="s">
        <v>2851</v>
      </c>
      <c r="B49">
        <f>'3a_N-ManureMgmt2015'!B49*'N-runoffrate2015'!C49/100</f>
        <v>477070.97793819098</v>
      </c>
      <c r="C49">
        <f>'3a_N-ManureMgmt2015'!C49*'N-runoffrate2015'!D49/100</f>
        <v>0</v>
      </c>
      <c r="D49">
        <f>'3a_N-ManureMgmt2015'!D49*'N-runoffrate2015'!E49/100</f>
        <v>0</v>
      </c>
      <c r="E49">
        <f>'3a_N-ManureMgmt2015'!E49*'N-runoffrate2015'!F49/100</f>
        <v>206965.20932631355</v>
      </c>
      <c r="F49">
        <f>'3a_N-ManureMgmt2015'!F49*'N-runoffrate2015'!G49/100</f>
        <v>0</v>
      </c>
      <c r="G49">
        <f>'3a_N-ManureMgmt2015'!G49*'N-runoffrate2015'!H49/100</f>
        <v>0</v>
      </c>
      <c r="H49">
        <f>'3a_N-ManureMgmt2015'!H49*'N-runoffrate2015'!I49/100</f>
        <v>293270.19502303499</v>
      </c>
      <c r="I49">
        <f>'3a_N-ManureMgmt2015'!I49*'N-runoffrate2015'!J49/100</f>
        <v>78586.818221848502</v>
      </c>
      <c r="J49">
        <f>'3a_N-ManureMgmt2015'!J49*'N-runoffrate2015'!K49/100</f>
        <v>0</v>
      </c>
      <c r="K49">
        <f>'3a_N-ManureMgmt2015'!K49*'N-runoffrate2015'!L49/100</f>
        <v>0</v>
      </c>
      <c r="L49">
        <f>'3a_N-ManureMgmt2015'!L49*'N-runoffrate2015'!M49/100</f>
        <v>2366.3568018249066</v>
      </c>
      <c r="M49">
        <f>'3a_N-ManureMgmt2015'!M49*'N-runoffrate2015'!N49/100</f>
        <v>0</v>
      </c>
      <c r="N49" s="67">
        <f>'3a_N-ManureMgmt2015'!N49*'N-runoffrate2015'!O49/100</f>
        <v>3615.565251488581</v>
      </c>
      <c r="O49">
        <f>'3a_N-ManureMgmt2015'!O49*'N-runoffrate2015'!P49/100</f>
        <v>0</v>
      </c>
      <c r="P49">
        <f>'3a_N-ManureMgmt2015'!P49*'N-runoffrate2015'!Q49/100</f>
        <v>0</v>
      </c>
      <c r="Q49">
        <f>'3a_N-ManureMgmt2015'!Q49*'N-runoffrate2015'!R49/100</f>
        <v>0</v>
      </c>
      <c r="R49">
        <f>'3a_N-ManureMgmt2015'!R49*'N-runoffrate2015'!S49/100</f>
        <v>0</v>
      </c>
      <c r="S49">
        <f>'3a_N-ManureMgmt2015'!S49*'N-runoffrate2015'!T49/100</f>
        <v>0</v>
      </c>
      <c r="T49">
        <f>'3a_N-ManureMgmt2015'!T49*'N-runoffrate2015'!U49/100</f>
        <v>3480.9395890052338</v>
      </c>
      <c r="U49">
        <f>'3a_N-ManureMgmt2015'!U49*'N-runoffrate2015'!V49/100</f>
        <v>0</v>
      </c>
      <c r="V49">
        <f>'3a_N-ManureMgmt2015'!V49*'N-runoffrate2015'!W49/100</f>
        <v>263.25498351380725</v>
      </c>
      <c r="W49">
        <f>'3a_N-ManureMgmt2015'!W49*'N-runoffrate2015'!X49/100</f>
        <v>0</v>
      </c>
      <c r="X49">
        <f>'3a_N-ManureMgmt2015'!X49*'N-runoffrate2015'!Y49/100</f>
        <v>364.50690024988694</v>
      </c>
      <c r="Y49">
        <f>'3a_N-ManureMgmt2015'!Y49*'N-runoffrate2015'!Z49/100</f>
        <v>0</v>
      </c>
      <c r="Z49">
        <f>'3a_N-ManureMgmt2015'!Z49*'N-runoffrate2015'!AA49/100</f>
        <v>0</v>
      </c>
    </row>
    <row r="50" spans="1:26" x14ac:dyDescent="0.2">
      <c r="A50" s="44" t="s">
        <v>2830</v>
      </c>
      <c r="B50">
        <f>'3a_N-ManureMgmt2015'!B50*'N-runoffrate2015'!C50/100</f>
        <v>18776.531346772321</v>
      </c>
      <c r="C50">
        <f>'3a_N-ManureMgmt2015'!C50*'N-runoffrate2015'!D50/100</f>
        <v>0</v>
      </c>
      <c r="D50">
        <f>'3a_N-ManureMgmt2015'!D50*'N-runoffrate2015'!E50/100</f>
        <v>0</v>
      </c>
      <c r="E50">
        <f>'3a_N-ManureMgmt2015'!E50*'N-runoffrate2015'!F50/100</f>
        <v>417.61005694638447</v>
      </c>
      <c r="F50">
        <f>'3a_N-ManureMgmt2015'!F50*'N-runoffrate2015'!G50/100</f>
        <v>0</v>
      </c>
      <c r="G50">
        <f>'3a_N-ManureMgmt2015'!G50*'N-runoffrate2015'!H50/100</f>
        <v>0</v>
      </c>
      <c r="H50">
        <f>'3a_N-ManureMgmt2015'!H50*'N-runoffrate2015'!I50/100</f>
        <v>4899.6935184087961</v>
      </c>
      <c r="I50">
        <f>'3a_N-ManureMgmt2015'!I50*'N-runoffrate2015'!J50/100</f>
        <v>1169.3081594498763</v>
      </c>
      <c r="J50">
        <f>'3a_N-ManureMgmt2015'!J50*'N-runoffrate2015'!K50/100</f>
        <v>0</v>
      </c>
      <c r="K50">
        <f>'3a_N-ManureMgmt2015'!K50*'N-runoffrate2015'!L50/100</f>
        <v>0</v>
      </c>
      <c r="L50">
        <f>'3a_N-ManureMgmt2015'!L50*'N-runoffrate2015'!M50/100</f>
        <v>1739.3776296222859</v>
      </c>
      <c r="M50">
        <f>'3a_N-ManureMgmt2015'!M50*'N-runoffrate2015'!N50/100</f>
        <v>0</v>
      </c>
      <c r="N50" s="67">
        <f>'3a_N-ManureMgmt2015'!N50*'N-runoffrate2015'!O50/100</f>
        <v>316.1019204486999</v>
      </c>
      <c r="O50">
        <f>'3a_N-ManureMgmt2015'!O50*'N-runoffrate2015'!P50/100</f>
        <v>0</v>
      </c>
      <c r="P50">
        <f>'3a_N-ManureMgmt2015'!P50*'N-runoffrate2015'!Q50/100</f>
        <v>0</v>
      </c>
      <c r="Q50">
        <f>'3a_N-ManureMgmt2015'!Q50*'N-runoffrate2015'!R50/100</f>
        <v>0</v>
      </c>
      <c r="R50">
        <f>'3a_N-ManureMgmt2015'!R50*'N-runoffrate2015'!S50/100</f>
        <v>0</v>
      </c>
      <c r="S50">
        <f>'3a_N-ManureMgmt2015'!S50*'N-runoffrate2015'!T50/100</f>
        <v>0</v>
      </c>
      <c r="T50">
        <f>'3a_N-ManureMgmt2015'!T50*'N-runoffrate2015'!U50/100</f>
        <v>2122.9906284592385</v>
      </c>
      <c r="U50">
        <f>'3a_N-ManureMgmt2015'!U50*'N-runoffrate2015'!V50/100</f>
        <v>0</v>
      </c>
      <c r="V50">
        <f>'3a_N-ManureMgmt2015'!V50*'N-runoffrate2015'!W50/100</f>
        <v>8.3160737006643384</v>
      </c>
      <c r="W50">
        <f>'3a_N-ManureMgmt2015'!W50*'N-runoffrate2015'!X50/100</f>
        <v>0</v>
      </c>
      <c r="X50">
        <f>'3a_N-ManureMgmt2015'!X50*'N-runoffrate2015'!Y50/100</f>
        <v>16.632147401328677</v>
      </c>
      <c r="Y50">
        <f>'3a_N-ManureMgmt2015'!Y50*'N-runoffrate2015'!Z50/100</f>
        <v>0</v>
      </c>
      <c r="Z50">
        <f>'3a_N-ManureMgmt2015'!Z50*'N-runoffrate2015'!AA50/100</f>
        <v>0</v>
      </c>
    </row>
    <row r="51" spans="1:26" x14ac:dyDescent="0.2">
      <c r="A51" s="44" t="s">
        <v>2814</v>
      </c>
      <c r="B51">
        <f>'3a_N-ManureMgmt2015'!B51*'N-runoffrate2015'!C51/100</f>
        <v>292190.66520198318</v>
      </c>
      <c r="C51">
        <f>'3a_N-ManureMgmt2015'!C51*'N-runoffrate2015'!D51/100</f>
        <v>0</v>
      </c>
      <c r="D51">
        <f>'3a_N-ManureMgmt2015'!D51*'N-runoffrate2015'!E51/100</f>
        <v>0</v>
      </c>
      <c r="E51">
        <f>'3a_N-ManureMgmt2015'!E51*'N-runoffrate2015'!F51/100</f>
        <v>174280.22262812938</v>
      </c>
      <c r="F51">
        <f>'3a_N-ManureMgmt2015'!F51*'N-runoffrate2015'!G51/100</f>
        <v>0</v>
      </c>
      <c r="G51">
        <f>'3a_N-ManureMgmt2015'!G51*'N-runoffrate2015'!H51/100</f>
        <v>0</v>
      </c>
      <c r="H51">
        <f>'3a_N-ManureMgmt2015'!H51*'N-runoffrate2015'!I51/100</f>
        <v>650289.75763806584</v>
      </c>
      <c r="I51">
        <f>'3a_N-ManureMgmt2015'!I51*'N-runoffrate2015'!J51/100</f>
        <v>253498.50564091548</v>
      </c>
      <c r="J51">
        <f>'3a_N-ManureMgmt2015'!J51*'N-runoffrate2015'!K51/100</f>
        <v>0</v>
      </c>
      <c r="K51">
        <f>'3a_N-ManureMgmt2015'!K51*'N-runoffrate2015'!L51/100</f>
        <v>0</v>
      </c>
      <c r="L51">
        <f>'3a_N-ManureMgmt2015'!L51*'N-runoffrate2015'!M51/100</f>
        <v>2433.3433104376904</v>
      </c>
      <c r="M51">
        <f>'3a_N-ManureMgmt2015'!M51*'N-runoffrate2015'!N51/100</f>
        <v>0</v>
      </c>
      <c r="N51" s="67">
        <f>'3a_N-ManureMgmt2015'!N51*'N-runoffrate2015'!O51/100</f>
        <v>262.67509357598112</v>
      </c>
      <c r="O51">
        <f>'3a_N-ManureMgmt2015'!O51*'N-runoffrate2015'!P51/100</f>
        <v>0</v>
      </c>
      <c r="P51">
        <f>'3a_N-ManureMgmt2015'!P51*'N-runoffrate2015'!Q51/100</f>
        <v>0</v>
      </c>
      <c r="Q51">
        <f>'3a_N-ManureMgmt2015'!Q51*'N-runoffrate2015'!R51/100</f>
        <v>0</v>
      </c>
      <c r="R51">
        <f>'3a_N-ManureMgmt2015'!R51*'N-runoffrate2015'!S51/100</f>
        <v>0</v>
      </c>
      <c r="S51">
        <f>'3a_N-ManureMgmt2015'!S51*'N-runoffrate2015'!T51/100</f>
        <v>0</v>
      </c>
      <c r="T51">
        <f>'3a_N-ManureMgmt2015'!T51*'N-runoffrate2015'!U51/100</f>
        <v>2422.6319483919219</v>
      </c>
      <c r="U51">
        <f>'3a_N-ManureMgmt2015'!U51*'N-runoffrate2015'!V51/100</f>
        <v>0</v>
      </c>
      <c r="V51">
        <f>'3a_N-ManureMgmt2015'!V51*'N-runoffrate2015'!W51/100</f>
        <v>3772.4733316451984</v>
      </c>
      <c r="W51">
        <f>'3a_N-ManureMgmt2015'!W51*'N-runoffrate2015'!X51/100</f>
        <v>0</v>
      </c>
      <c r="X51">
        <f>'3a_N-ManureMgmt2015'!X51*'N-runoffrate2015'!Y51/100</f>
        <v>5325.8447034991041</v>
      </c>
      <c r="Y51">
        <f>'3a_N-ManureMgmt2015'!Y51*'N-runoffrate2015'!Z51/100</f>
        <v>0</v>
      </c>
      <c r="Z51">
        <f>'3a_N-ManureMgmt2015'!Z51*'N-runoffrate2015'!AA51/100</f>
        <v>0</v>
      </c>
    </row>
    <row r="52" spans="1:26" x14ac:dyDescent="0.2">
      <c r="A52" s="44" t="s">
        <v>2845</v>
      </c>
      <c r="B52">
        <f>'3a_N-ManureMgmt2015'!B52*'N-runoffrate2015'!C52/100</f>
        <v>59317.77080902335</v>
      </c>
      <c r="C52">
        <f>'3a_N-ManureMgmt2015'!C52*'N-runoffrate2015'!D52/100</f>
        <v>0</v>
      </c>
      <c r="D52">
        <f>'3a_N-ManureMgmt2015'!D52*'N-runoffrate2015'!E52/100</f>
        <v>0</v>
      </c>
      <c r="E52">
        <f>'3a_N-ManureMgmt2015'!E52*'N-runoffrate2015'!F52/100</f>
        <v>814.91838830987433</v>
      </c>
      <c r="F52">
        <f>'3a_N-ManureMgmt2015'!F52*'N-runoffrate2015'!G52/100</f>
        <v>0</v>
      </c>
      <c r="G52">
        <f>'3a_N-ManureMgmt2015'!G52*'N-runoffrate2015'!H52/100</f>
        <v>0</v>
      </c>
      <c r="H52">
        <f>'3a_N-ManureMgmt2015'!H52*'N-runoffrate2015'!I52/100</f>
        <v>2821.0971846382581</v>
      </c>
      <c r="I52">
        <f>'3a_N-ManureMgmt2015'!I52*'N-runoffrate2015'!J52/100</f>
        <v>388.93832169334911</v>
      </c>
      <c r="J52">
        <f>'3a_N-ManureMgmt2015'!J52*'N-runoffrate2015'!K52/100</f>
        <v>0</v>
      </c>
      <c r="K52">
        <f>'3a_N-ManureMgmt2015'!K52*'N-runoffrate2015'!L52/100</f>
        <v>351.89657677017306</v>
      </c>
      <c r="L52">
        <f>'3a_N-ManureMgmt2015'!L52*'N-runoffrate2015'!M52/100</f>
        <v>433.35128080856418</v>
      </c>
      <c r="M52">
        <f>'3a_N-ManureMgmt2015'!M52*'N-runoffrate2015'!N52/100</f>
        <v>0</v>
      </c>
      <c r="N52" s="67">
        <f>'3a_N-ManureMgmt2015'!N52*'N-runoffrate2015'!O52/100</f>
        <v>0</v>
      </c>
      <c r="O52">
        <f>'3a_N-ManureMgmt2015'!O52*'N-runoffrate2015'!P52/100</f>
        <v>0</v>
      </c>
      <c r="P52">
        <f>'3a_N-ManureMgmt2015'!P52*'N-runoffrate2015'!Q52/100</f>
        <v>0</v>
      </c>
      <c r="Q52">
        <f>'3a_N-ManureMgmt2015'!Q52*'N-runoffrate2015'!R52/100</f>
        <v>0</v>
      </c>
      <c r="R52">
        <f>'3a_N-ManureMgmt2015'!R52*'N-runoffrate2015'!S52/100</f>
        <v>0</v>
      </c>
      <c r="S52">
        <f>'3a_N-ManureMgmt2015'!S52*'N-runoffrate2015'!T52/100</f>
        <v>0</v>
      </c>
      <c r="T52">
        <f>'3a_N-ManureMgmt2015'!T52*'N-runoffrate2015'!U52/100</f>
        <v>8415.4583470456273</v>
      </c>
      <c r="U52">
        <f>'3a_N-ManureMgmt2015'!U52*'N-runoffrate2015'!V52/100</f>
        <v>0</v>
      </c>
      <c r="V52">
        <f>'3a_N-ManureMgmt2015'!V52*'N-runoffrate2015'!W52/100</f>
        <v>424.95625663818123</v>
      </c>
      <c r="W52">
        <f>'3a_N-ManureMgmt2015'!W52*'N-runoffrate2015'!X52/100</f>
        <v>0</v>
      </c>
      <c r="X52">
        <f>'3a_N-ManureMgmt2015'!X52*'N-runoffrate2015'!Y52/100</f>
        <v>649.93309838780658</v>
      </c>
      <c r="Y52">
        <f>'3a_N-ManureMgmt2015'!Y52*'N-runoffrate2015'!Z52/100</f>
        <v>0</v>
      </c>
      <c r="Z52">
        <f>'3a_N-ManureMgmt2015'!Z52*'N-runoffrate2015'!AA52/100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AB55"/>
  <sheetViews>
    <sheetView topLeftCell="A3" workbookViewId="0">
      <selection activeCell="B3" sqref="B3:Z52"/>
    </sheetView>
  </sheetViews>
  <sheetFormatPr baseColWidth="10" defaultRowHeight="16" x14ac:dyDescent="0.2"/>
  <sheetData>
    <row r="1" spans="1:28" x14ac:dyDescent="0.2">
      <c r="A1" s="43"/>
      <c r="B1" s="15" t="s">
        <v>68</v>
      </c>
      <c r="C1" s="15" t="s">
        <v>68</v>
      </c>
      <c r="D1" s="15" t="s">
        <v>68</v>
      </c>
      <c r="E1" s="15" t="s">
        <v>69</v>
      </c>
      <c r="F1" s="15" t="s">
        <v>69</v>
      </c>
      <c r="G1" s="15" t="s">
        <v>69</v>
      </c>
      <c r="H1" s="15" t="s">
        <v>69</v>
      </c>
      <c r="I1" s="15" t="s">
        <v>69</v>
      </c>
      <c r="J1" s="15" t="s">
        <v>69</v>
      </c>
      <c r="K1" s="15" t="s">
        <v>69</v>
      </c>
      <c r="L1" s="15" t="s">
        <v>50</v>
      </c>
      <c r="M1" s="15" t="s">
        <v>50</v>
      </c>
      <c r="N1" s="15" t="s">
        <v>51</v>
      </c>
      <c r="O1" s="15" t="s">
        <v>51</v>
      </c>
      <c r="P1" s="15" t="s">
        <v>51</v>
      </c>
      <c r="Q1" s="15" t="s">
        <v>51</v>
      </c>
      <c r="R1" s="15" t="s">
        <v>51</v>
      </c>
      <c r="S1" s="15" t="s">
        <v>51</v>
      </c>
      <c r="T1" s="15" t="s">
        <v>49</v>
      </c>
      <c r="U1" s="15" t="s">
        <v>49</v>
      </c>
      <c r="V1" s="15" t="s">
        <v>48</v>
      </c>
      <c r="W1" s="15" t="s">
        <v>48</v>
      </c>
      <c r="X1" s="15" t="s">
        <v>48</v>
      </c>
      <c r="Y1" s="15" t="s">
        <v>48</v>
      </c>
      <c r="Z1" s="15" t="s">
        <v>48</v>
      </c>
    </row>
    <row r="2" spans="1:28" x14ac:dyDescent="0.2">
      <c r="A2" s="43"/>
      <c r="B2" s="15" t="s">
        <v>71</v>
      </c>
      <c r="C2" s="15" t="s">
        <v>72</v>
      </c>
      <c r="D2" s="15" t="s">
        <v>73</v>
      </c>
      <c r="E2" s="15" t="s">
        <v>74</v>
      </c>
      <c r="F2" s="15" t="s">
        <v>75</v>
      </c>
      <c r="G2" s="15" t="s">
        <v>76</v>
      </c>
      <c r="H2" s="15" t="s">
        <v>71</v>
      </c>
      <c r="I2" s="15" t="s">
        <v>72</v>
      </c>
      <c r="J2" s="15" t="s">
        <v>73</v>
      </c>
      <c r="K2" s="15" t="s">
        <v>77</v>
      </c>
      <c r="L2" s="15" t="s">
        <v>71</v>
      </c>
      <c r="M2" s="15" t="s">
        <v>73</v>
      </c>
      <c r="N2" s="15" t="s">
        <v>74</v>
      </c>
      <c r="O2" s="15" t="s">
        <v>72</v>
      </c>
      <c r="P2" s="15" t="s">
        <v>73</v>
      </c>
      <c r="Q2" s="15" t="s">
        <v>78</v>
      </c>
      <c r="R2" s="15" t="s">
        <v>79</v>
      </c>
      <c r="S2" s="15" t="s">
        <v>77</v>
      </c>
      <c r="T2" s="15" t="s">
        <v>71</v>
      </c>
      <c r="U2" s="15" t="s">
        <v>73</v>
      </c>
      <c r="V2" s="15" t="s">
        <v>74</v>
      </c>
      <c r="W2" s="15" t="s">
        <v>76</v>
      </c>
      <c r="X2" s="15" t="s">
        <v>72</v>
      </c>
      <c r="Y2" s="15" t="s">
        <v>73</v>
      </c>
      <c r="Z2" s="15" t="s">
        <v>77</v>
      </c>
    </row>
    <row r="3" spans="1:28" x14ac:dyDescent="0.2">
      <c r="A3" s="44" t="s">
        <v>2838</v>
      </c>
      <c r="B3">
        <f>'3b_P-ManureMgmt2015'!B3*'N-runoffrate2015'!C3/100</f>
        <v>9802.2034464754688</v>
      </c>
      <c r="C3">
        <f>'3b_P-ManureMgmt2015'!C3*'N-runoffrate2015'!D3/100</f>
        <v>0</v>
      </c>
      <c r="D3">
        <f>'3b_P-ManureMgmt2015'!D3*'N-runoffrate2015'!E3/100</f>
        <v>0</v>
      </c>
      <c r="E3">
        <f>'3b_P-ManureMgmt2015'!E3*'N-runoffrate2015'!F3/100</f>
        <v>198.43178414141619</v>
      </c>
      <c r="F3">
        <f>'3b_P-ManureMgmt2015'!F3*'N-runoffrate2015'!G3/100</f>
        <v>0</v>
      </c>
      <c r="G3">
        <f>'3b_P-ManureMgmt2015'!G3*'N-runoffrate2015'!H3/100</f>
        <v>0</v>
      </c>
      <c r="H3">
        <f>'3b_P-ManureMgmt2015'!H3*'N-runoffrate2015'!I3/100</f>
        <v>345.97790050578146</v>
      </c>
      <c r="I3">
        <f>'3b_P-ManureMgmt2015'!I3*'N-runoffrate2015'!J3/100</f>
        <v>127.56328980519612</v>
      </c>
      <c r="J3">
        <f>'3b_P-ManureMgmt2015'!J3*'N-runoffrate2015'!K3/100</f>
        <v>0</v>
      </c>
      <c r="K3">
        <f>'3b_P-ManureMgmt2015'!K3*'N-runoffrate2015'!L3/100</f>
        <v>0</v>
      </c>
      <c r="L3">
        <f>'3b_P-ManureMgmt2015'!L3*'N-runoffrate2015'!M3/100</f>
        <v>0</v>
      </c>
      <c r="M3">
        <f>'3b_P-ManureMgmt2015'!M3*'N-runoffrate2015'!N3/100</f>
        <v>0</v>
      </c>
      <c r="N3">
        <f>'3b_P-ManureMgmt2015'!N3*'N-runoffrate2015'!O3/100</f>
        <v>13053.078168649005</v>
      </c>
      <c r="O3">
        <f>'3b_P-ManureMgmt2015'!O3*'N-runoffrate2015'!P3/100</f>
        <v>0</v>
      </c>
      <c r="P3">
        <f>'3b_P-ManureMgmt2015'!P3*'N-runoffrate2015'!Q3/100</f>
        <v>0</v>
      </c>
      <c r="Q3">
        <f>'3b_P-ManureMgmt2015'!Q3*'N-runoffrate2015'!R3/100</f>
        <v>0</v>
      </c>
      <c r="R3">
        <f>'3b_P-ManureMgmt2015'!R3*'N-runoffrate2015'!S3/100</f>
        <v>0</v>
      </c>
      <c r="S3">
        <f>'3b_P-ManureMgmt2015'!S3*'N-runoffrate2015'!T3/100</f>
        <v>0</v>
      </c>
      <c r="T3">
        <f>'3b_P-ManureMgmt2015'!T3*'N-runoffrate2015'!U3/100</f>
        <v>0</v>
      </c>
      <c r="U3">
        <f>'3b_P-ManureMgmt2015'!U3*'N-runoffrate2015'!V3/100</f>
        <v>0</v>
      </c>
      <c r="V3">
        <f>'3b_P-ManureMgmt2015'!V3*'N-runoffrate2015'!W3/100</f>
        <v>2103.433867539231</v>
      </c>
      <c r="W3">
        <f>'3b_P-ManureMgmt2015'!W3*'N-runoffrate2015'!X3/100</f>
        <v>0</v>
      </c>
      <c r="X3">
        <f>'3b_P-ManureMgmt2015'!X3*'N-runoffrate2015'!Y3/100</f>
        <v>272.66735319952994</v>
      </c>
      <c r="Y3">
        <f>'3b_P-ManureMgmt2015'!Y3*'N-runoffrate2015'!Z3/100</f>
        <v>0</v>
      </c>
      <c r="Z3">
        <f>'3b_P-ManureMgmt2015'!Z3*'N-runoffrate2015'!AA3/100</f>
        <v>0</v>
      </c>
      <c r="AB3" s="75"/>
    </row>
    <row r="4" spans="1:28" x14ac:dyDescent="0.2">
      <c r="A4" s="44" t="s">
        <v>2861</v>
      </c>
      <c r="B4">
        <f>'3b_P-ManureMgmt2015'!B4*'N-runoffrate2015'!C4/100</f>
        <v>27.433595247204376</v>
      </c>
      <c r="C4">
        <f>'3b_P-ManureMgmt2015'!C4*'N-runoffrate2015'!D4/100</f>
        <v>0</v>
      </c>
      <c r="D4">
        <f>'3b_P-ManureMgmt2015'!D4*'N-runoffrate2015'!E4/100</f>
        <v>0</v>
      </c>
      <c r="E4">
        <f>'3b_P-ManureMgmt2015'!E4*'N-runoffrate2015'!F4/100</f>
        <v>0</v>
      </c>
      <c r="F4">
        <f>'3b_P-ManureMgmt2015'!F4*'N-runoffrate2015'!G4/100</f>
        <v>0</v>
      </c>
      <c r="G4">
        <f>'3b_P-ManureMgmt2015'!G4*'N-runoffrate2015'!H4/100</f>
        <v>0</v>
      </c>
      <c r="H4">
        <f>'3b_P-ManureMgmt2015'!H4*'N-runoffrate2015'!I4/100</f>
        <v>0</v>
      </c>
      <c r="I4">
        <f>'3b_P-ManureMgmt2015'!I4*'N-runoffrate2015'!J4/100</f>
        <v>0</v>
      </c>
      <c r="J4">
        <f>'3b_P-ManureMgmt2015'!J4*'N-runoffrate2015'!K4/100</f>
        <v>0</v>
      </c>
      <c r="K4">
        <f>'3b_P-ManureMgmt2015'!K4*'N-runoffrate2015'!L4/100</f>
        <v>0</v>
      </c>
      <c r="L4">
        <f>'3b_P-ManureMgmt2015'!L4*'N-runoffrate2015'!M4/100</f>
        <v>0</v>
      </c>
      <c r="M4">
        <f>'3b_P-ManureMgmt2015'!M4*'N-runoffrate2015'!N4/100</f>
        <v>0</v>
      </c>
      <c r="N4">
        <f>'3b_P-ManureMgmt2015'!N4*'N-runoffrate2015'!O4/100</f>
        <v>120.29338790134517</v>
      </c>
      <c r="O4">
        <f>'3b_P-ManureMgmt2015'!O4*'N-runoffrate2015'!P4/100</f>
        <v>0</v>
      </c>
      <c r="P4">
        <f>'3b_P-ManureMgmt2015'!P4*'N-runoffrate2015'!Q4/100</f>
        <v>0</v>
      </c>
      <c r="Q4">
        <f>'3b_P-ManureMgmt2015'!Q4*'N-runoffrate2015'!R4/100</f>
        <v>0</v>
      </c>
      <c r="R4">
        <f>'3b_P-ManureMgmt2015'!R4*'N-runoffrate2015'!S4/100</f>
        <v>0</v>
      </c>
      <c r="S4">
        <f>'3b_P-ManureMgmt2015'!S4*'N-runoffrate2015'!T4/100</f>
        <v>0</v>
      </c>
      <c r="T4">
        <f>'3b_P-ManureMgmt2015'!T4*'N-runoffrate2015'!U4/100</f>
        <v>0</v>
      </c>
      <c r="U4">
        <f>'3b_P-ManureMgmt2015'!U4*'N-runoffrate2015'!V4/100</f>
        <v>0</v>
      </c>
      <c r="V4">
        <f>'3b_P-ManureMgmt2015'!V4*'N-runoffrate2015'!W4/100</f>
        <v>1.1147177472099501</v>
      </c>
      <c r="W4">
        <f>'3b_P-ManureMgmt2015'!W4*'N-runoffrate2015'!X4/100</f>
        <v>0</v>
      </c>
      <c r="X4">
        <f>'3b_P-ManureMgmt2015'!X4*'N-runoffrate2015'!Y4/100</f>
        <v>1.4332085321270782</v>
      </c>
      <c r="Y4">
        <f>'3b_P-ManureMgmt2015'!Y4*'N-runoffrate2015'!Z4/100</f>
        <v>0</v>
      </c>
      <c r="Z4">
        <f>'3b_P-ManureMgmt2015'!Z4*'N-runoffrate2015'!AA4/100</f>
        <v>0</v>
      </c>
    </row>
    <row r="5" spans="1:28" x14ac:dyDescent="0.2">
      <c r="A5" s="44" t="s">
        <v>2849</v>
      </c>
      <c r="B5">
        <f>'3b_P-ManureMgmt2015'!B5*'N-runoffrate2015'!C5/100</f>
        <v>36227.801030092967</v>
      </c>
      <c r="C5">
        <f>'3b_P-ManureMgmt2015'!C5*'N-runoffrate2015'!D5/100</f>
        <v>0</v>
      </c>
      <c r="D5">
        <f>'3b_P-ManureMgmt2015'!D5*'N-runoffrate2015'!E5/100</f>
        <v>0</v>
      </c>
      <c r="E5">
        <f>'3b_P-ManureMgmt2015'!E5*'N-runoffrate2015'!F5/100</f>
        <v>4683.2263340518757</v>
      </c>
      <c r="F5">
        <f>'3b_P-ManureMgmt2015'!F5*'N-runoffrate2015'!G5/100</f>
        <v>0</v>
      </c>
      <c r="G5">
        <f>'3b_P-ManureMgmt2015'!G5*'N-runoffrate2015'!H5/100</f>
        <v>0</v>
      </c>
      <c r="H5">
        <f>'3b_P-ManureMgmt2015'!H5*'N-runoffrate2015'!I5/100</f>
        <v>5287.3154597131597</v>
      </c>
      <c r="I5">
        <f>'3b_P-ManureMgmt2015'!I5*'N-runoffrate2015'!J5/100</f>
        <v>1458.7098417538627</v>
      </c>
      <c r="J5">
        <f>'3b_P-ManureMgmt2015'!J5*'N-runoffrate2015'!K5/100</f>
        <v>0</v>
      </c>
      <c r="K5">
        <f>'3b_P-ManureMgmt2015'!K5*'N-runoffrate2015'!L5/100</f>
        <v>690.96781977814544</v>
      </c>
      <c r="L5">
        <f>'3b_P-ManureMgmt2015'!L5*'N-runoffrate2015'!M5/100</f>
        <v>0</v>
      </c>
      <c r="M5">
        <f>'3b_P-ManureMgmt2015'!M5*'N-runoffrate2015'!N5/100</f>
        <v>0</v>
      </c>
      <c r="N5">
        <f>'3b_P-ManureMgmt2015'!N5*'N-runoffrate2015'!O5/100</f>
        <v>70.902349186834797</v>
      </c>
      <c r="O5">
        <f>'3b_P-ManureMgmt2015'!O5*'N-runoffrate2015'!P5/100</f>
        <v>0</v>
      </c>
      <c r="P5">
        <f>'3b_P-ManureMgmt2015'!P5*'N-runoffrate2015'!Q5/100</f>
        <v>0</v>
      </c>
      <c r="Q5">
        <f>'3b_P-ManureMgmt2015'!Q5*'N-runoffrate2015'!R5/100</f>
        <v>0</v>
      </c>
      <c r="R5">
        <f>'3b_P-ManureMgmt2015'!R5*'N-runoffrate2015'!S5/100</f>
        <v>0</v>
      </c>
      <c r="S5">
        <f>'3b_P-ManureMgmt2015'!S5*'N-runoffrate2015'!T5/100</f>
        <v>0</v>
      </c>
      <c r="T5">
        <f>'3b_P-ManureMgmt2015'!T5*'N-runoffrate2015'!U5/100</f>
        <v>0</v>
      </c>
      <c r="U5">
        <f>'3b_P-ManureMgmt2015'!U5*'N-runoffrate2015'!V5/100</f>
        <v>0</v>
      </c>
      <c r="V5">
        <f>'3b_P-ManureMgmt2015'!V5*'N-runoffrate2015'!W5/100</f>
        <v>433.36762315561703</v>
      </c>
      <c r="W5">
        <f>'3b_P-ManureMgmt2015'!W5*'N-runoffrate2015'!X5/100</f>
        <v>0</v>
      </c>
      <c r="X5">
        <f>'3b_P-ManureMgmt2015'!X5*'N-runoffrate2015'!Y5/100</f>
        <v>56.177284483135537</v>
      </c>
      <c r="Y5">
        <f>'3b_P-ManureMgmt2015'!Y5*'N-runoffrate2015'!Z5/100</f>
        <v>0</v>
      </c>
      <c r="Z5">
        <f>'3b_P-ManureMgmt2015'!Z5*'N-runoffrate2015'!AA5/100</f>
        <v>0</v>
      </c>
      <c r="AB5" s="75"/>
    </row>
    <row r="6" spans="1:28" x14ac:dyDescent="0.2">
      <c r="A6" s="44" t="s">
        <v>2841</v>
      </c>
      <c r="B6">
        <f>'3b_P-ManureMgmt2015'!B6*'N-runoffrate2015'!C6/100</f>
        <v>15390.470591272859</v>
      </c>
      <c r="C6">
        <f>'3b_P-ManureMgmt2015'!C6*'N-runoffrate2015'!D6/100</f>
        <v>0</v>
      </c>
      <c r="D6">
        <f>'3b_P-ManureMgmt2015'!D6*'N-runoffrate2015'!E6/100</f>
        <v>0</v>
      </c>
      <c r="E6">
        <f>'3b_P-ManureMgmt2015'!E6*'N-runoffrate2015'!F6/100</f>
        <v>99.215892070708094</v>
      </c>
      <c r="F6">
        <f>'3b_P-ManureMgmt2015'!F6*'N-runoffrate2015'!G6/100</f>
        <v>0</v>
      </c>
      <c r="G6">
        <f>'3b_P-ManureMgmt2015'!G6*'N-runoffrate2015'!H6/100</f>
        <v>0</v>
      </c>
      <c r="H6">
        <f>'3b_P-ManureMgmt2015'!H6*'N-runoffrate2015'!I6/100</f>
        <v>292.9111913095432</v>
      </c>
      <c r="I6">
        <f>'3b_P-ManureMgmt2015'!I6*'N-runoffrate2015'!J6/100</f>
        <v>74.411919053031056</v>
      </c>
      <c r="J6">
        <f>'3b_P-ManureMgmt2015'!J6*'N-runoffrate2015'!K6/100</f>
        <v>0</v>
      </c>
      <c r="K6">
        <f>'3b_P-ManureMgmt2015'!K6*'N-runoffrate2015'!L6/100</f>
        <v>0</v>
      </c>
      <c r="L6">
        <f>'3b_P-ManureMgmt2015'!L6*'N-runoffrate2015'!M6/100</f>
        <v>0</v>
      </c>
      <c r="M6">
        <f>'3b_P-ManureMgmt2015'!M6*'N-runoffrate2015'!N6/100</f>
        <v>0</v>
      </c>
      <c r="N6">
        <f>'3b_P-ManureMgmt2015'!N6*'N-runoffrate2015'!O6/100</f>
        <v>0</v>
      </c>
      <c r="O6">
        <f>'3b_P-ManureMgmt2015'!O6*'N-runoffrate2015'!P6/100</f>
        <v>0</v>
      </c>
      <c r="P6">
        <f>'3b_P-ManureMgmt2015'!P6*'N-runoffrate2015'!Q6/100</f>
        <v>0</v>
      </c>
      <c r="Q6">
        <f>'3b_P-ManureMgmt2015'!Q6*'N-runoffrate2015'!R6/100</f>
        <v>0</v>
      </c>
      <c r="R6">
        <f>'3b_P-ManureMgmt2015'!R6*'N-runoffrate2015'!S6/100</f>
        <v>0</v>
      </c>
      <c r="S6">
        <f>'3b_P-ManureMgmt2015'!S6*'N-runoffrate2015'!T6/100</f>
        <v>0</v>
      </c>
      <c r="T6">
        <f>'3b_P-ManureMgmt2015'!T6*'N-runoffrate2015'!U6/100</f>
        <v>0</v>
      </c>
      <c r="U6">
        <f>'3b_P-ManureMgmt2015'!U6*'N-runoffrate2015'!V6/100</f>
        <v>0</v>
      </c>
      <c r="V6">
        <f>'3b_P-ManureMgmt2015'!V6*'N-runoffrate2015'!W6/100</f>
        <v>4181.2722738636894</v>
      </c>
      <c r="W6">
        <f>'3b_P-ManureMgmt2015'!W6*'N-runoffrate2015'!X6/100</f>
        <v>0</v>
      </c>
      <c r="X6">
        <f>'3b_P-ManureMgmt2015'!X6*'N-runoffrate2015'!Y6/100</f>
        <v>1974.4896848800761</v>
      </c>
      <c r="Y6">
        <f>'3b_P-ManureMgmt2015'!Y6*'N-runoffrate2015'!Z6/100</f>
        <v>0</v>
      </c>
      <c r="Z6">
        <f>'3b_P-ManureMgmt2015'!Z6*'N-runoffrate2015'!AA6/100</f>
        <v>0</v>
      </c>
    </row>
    <row r="7" spans="1:28" x14ac:dyDescent="0.2">
      <c r="A7" s="44" t="s">
        <v>2853</v>
      </c>
      <c r="B7">
        <f>'3b_P-ManureMgmt2015'!B7*'N-runoffrate2015'!C7/100</f>
        <v>224322.51205092864</v>
      </c>
      <c r="C7">
        <f>'3b_P-ManureMgmt2015'!C7*'N-runoffrate2015'!D7/100</f>
        <v>0</v>
      </c>
      <c r="D7">
        <f>'3b_P-ManureMgmt2015'!D7*'N-runoffrate2015'!E7/100</f>
        <v>0</v>
      </c>
      <c r="E7">
        <f>'3b_P-ManureMgmt2015'!E7*'N-runoffrate2015'!F7/100</f>
        <v>168194.55989129559</v>
      </c>
      <c r="F7">
        <f>'3b_P-ManureMgmt2015'!F7*'N-runoffrate2015'!G7/100</f>
        <v>0</v>
      </c>
      <c r="G7">
        <f>'3b_P-ManureMgmt2015'!G7*'N-runoffrate2015'!H7/100</f>
        <v>0</v>
      </c>
      <c r="H7">
        <f>'3b_P-ManureMgmt2015'!H7*'N-runoffrate2015'!I7/100</f>
        <v>175626.48312146886</v>
      </c>
      <c r="I7">
        <f>'3b_P-ManureMgmt2015'!I7*'N-runoffrate2015'!J7/100</f>
        <v>56863.155493105209</v>
      </c>
      <c r="J7">
        <f>'3b_P-ManureMgmt2015'!J7*'N-runoffrate2015'!K7/100</f>
        <v>0</v>
      </c>
      <c r="K7">
        <f>'3b_P-ManureMgmt2015'!K7*'N-runoffrate2015'!L7/100</f>
        <v>0</v>
      </c>
      <c r="L7">
        <f>'3b_P-ManureMgmt2015'!L7*'N-runoffrate2015'!M7/100</f>
        <v>0</v>
      </c>
      <c r="M7">
        <f>'3b_P-ManureMgmt2015'!M7*'N-runoffrate2015'!N7/100</f>
        <v>0</v>
      </c>
      <c r="N7">
        <f>'3b_P-ManureMgmt2015'!N7*'N-runoffrate2015'!O7/100</f>
        <v>6849.5163106994969</v>
      </c>
      <c r="O7">
        <f>'3b_P-ManureMgmt2015'!O7*'N-runoffrate2015'!P7/100</f>
        <v>0</v>
      </c>
      <c r="P7">
        <f>'3b_P-ManureMgmt2015'!P7*'N-runoffrate2015'!Q7/100</f>
        <v>0</v>
      </c>
      <c r="Q7">
        <f>'3b_P-ManureMgmt2015'!Q7*'N-runoffrate2015'!R7/100</f>
        <v>0</v>
      </c>
      <c r="R7">
        <f>'3b_P-ManureMgmt2015'!R7*'N-runoffrate2015'!S7/100</f>
        <v>0</v>
      </c>
      <c r="S7">
        <f>'3b_P-ManureMgmt2015'!S7*'N-runoffrate2015'!T7/100</f>
        <v>0</v>
      </c>
      <c r="T7">
        <f>'3b_P-ManureMgmt2015'!T7*'N-runoffrate2015'!U7/100</f>
        <v>0</v>
      </c>
      <c r="U7">
        <f>'3b_P-ManureMgmt2015'!U7*'N-runoffrate2015'!V7/100</f>
        <v>0</v>
      </c>
      <c r="V7">
        <f>'3b_P-ManureMgmt2015'!V7*'N-runoffrate2015'!W7/100</f>
        <v>1316.7918437838134</v>
      </c>
      <c r="W7">
        <f>'3b_P-ManureMgmt2015'!W7*'N-runoffrate2015'!X7/100</f>
        <v>0</v>
      </c>
      <c r="X7">
        <f>'3b_P-ManureMgmt2015'!X7*'N-runoffrate2015'!Y7/100</f>
        <v>214.36146294155108</v>
      </c>
      <c r="Y7">
        <f>'3b_P-ManureMgmt2015'!Y7*'N-runoffrate2015'!Z7/100</f>
        <v>0</v>
      </c>
      <c r="Z7">
        <f>'3b_P-ManureMgmt2015'!Z7*'N-runoffrate2015'!AA7/100</f>
        <v>0</v>
      </c>
    </row>
    <row r="8" spans="1:28" x14ac:dyDescent="0.2">
      <c r="A8" s="44" t="s">
        <v>2848</v>
      </c>
      <c r="B8">
        <f>'3b_P-ManureMgmt2015'!B8*'N-runoffrate2015'!C8/100</f>
        <v>132461.68005956305</v>
      </c>
      <c r="C8">
        <f>'3b_P-ManureMgmt2015'!C8*'N-runoffrate2015'!D8/100</f>
        <v>0</v>
      </c>
      <c r="D8">
        <f>'3b_P-ManureMgmt2015'!D8*'N-runoffrate2015'!E8/100</f>
        <v>0</v>
      </c>
      <c r="E8">
        <f>'3b_P-ManureMgmt2015'!E8*'N-runoffrate2015'!F8/100</f>
        <v>3767.8416155423665</v>
      </c>
      <c r="F8">
        <f>'3b_P-ManureMgmt2015'!F8*'N-runoffrate2015'!G8/100</f>
        <v>0</v>
      </c>
      <c r="G8">
        <f>'3b_P-ManureMgmt2015'!G8*'N-runoffrate2015'!H8/100</f>
        <v>0</v>
      </c>
      <c r="H8">
        <f>'3b_P-ManureMgmt2015'!H8*'N-runoffrate2015'!I8/100</f>
        <v>6115.142549833492</v>
      </c>
      <c r="I8">
        <f>'3b_P-ManureMgmt2015'!I8*'N-runoffrate2015'!J8/100</f>
        <v>1255.9472051807888</v>
      </c>
      <c r="J8">
        <f>'3b_P-ManureMgmt2015'!J8*'N-runoffrate2015'!K8/100</f>
        <v>0</v>
      </c>
      <c r="K8">
        <f>'3b_P-ManureMgmt2015'!K8*'N-runoffrate2015'!L8/100</f>
        <v>627.97360259039442</v>
      </c>
      <c r="L8">
        <f>'3b_P-ManureMgmt2015'!L8*'N-runoffrate2015'!M8/100</f>
        <v>0</v>
      </c>
      <c r="M8">
        <f>'3b_P-ManureMgmt2015'!M8*'N-runoffrate2015'!N8/100</f>
        <v>0</v>
      </c>
      <c r="N8">
        <f>'3b_P-ManureMgmt2015'!N8*'N-runoffrate2015'!O8/100</f>
        <v>1219.5707493183691</v>
      </c>
      <c r="O8">
        <f>'3b_P-ManureMgmt2015'!O8*'N-runoffrate2015'!P8/100</f>
        <v>0</v>
      </c>
      <c r="P8">
        <f>'3b_P-ManureMgmt2015'!P8*'N-runoffrate2015'!Q8/100</f>
        <v>0</v>
      </c>
      <c r="Q8">
        <f>'3b_P-ManureMgmt2015'!Q8*'N-runoffrate2015'!R8/100</f>
        <v>0</v>
      </c>
      <c r="R8">
        <f>'3b_P-ManureMgmt2015'!R8*'N-runoffrate2015'!S8/100</f>
        <v>0</v>
      </c>
      <c r="S8">
        <f>'3b_P-ManureMgmt2015'!S8*'N-runoffrate2015'!T8/100</f>
        <v>0</v>
      </c>
      <c r="T8">
        <f>'3b_P-ManureMgmt2015'!T8*'N-runoffrate2015'!U8/100</f>
        <v>0</v>
      </c>
      <c r="U8">
        <f>'3b_P-ManureMgmt2015'!U8*'N-runoffrate2015'!V8/100</f>
        <v>0</v>
      </c>
      <c r="V8">
        <f>'3b_P-ManureMgmt2015'!V8*'N-runoffrate2015'!W8/100</f>
        <v>653.55806187424321</v>
      </c>
      <c r="W8">
        <f>'3b_P-ManureMgmt2015'!W8*'N-runoffrate2015'!X8/100</f>
        <v>0</v>
      </c>
      <c r="X8">
        <f>'3b_P-ManureMgmt2015'!X8*'N-runoffrate2015'!Y8/100</f>
        <v>999.55938874884259</v>
      </c>
      <c r="Y8">
        <f>'3b_P-ManureMgmt2015'!Y8*'N-runoffrate2015'!Z8/100</f>
        <v>0</v>
      </c>
      <c r="Z8">
        <f>'3b_P-ManureMgmt2015'!Z8*'N-runoffrate2015'!AA8/100</f>
        <v>0</v>
      </c>
    </row>
    <row r="9" spans="1:28" x14ac:dyDescent="0.2">
      <c r="A9" s="44" t="s">
        <v>2810</v>
      </c>
      <c r="B9">
        <f>'3b_P-ManureMgmt2015'!B9*'N-runoffrate2015'!C9/100</f>
        <v>52.7115484660888</v>
      </c>
      <c r="C9">
        <f>'3b_P-ManureMgmt2015'!C9*'N-runoffrate2015'!D9/100</f>
        <v>0</v>
      </c>
      <c r="D9">
        <f>'3b_P-ManureMgmt2015'!D9*'N-runoffrate2015'!E9/100</f>
        <v>0</v>
      </c>
      <c r="E9">
        <f>'3b_P-ManureMgmt2015'!E9*'N-runoffrate2015'!F9/100</f>
        <v>340.36562974256799</v>
      </c>
      <c r="F9">
        <f>'3b_P-ManureMgmt2015'!F9*'N-runoffrate2015'!G9/100</f>
        <v>0</v>
      </c>
      <c r="G9">
        <f>'3b_P-ManureMgmt2015'!G9*'N-runoffrate2015'!H9/100</f>
        <v>0</v>
      </c>
      <c r="H9">
        <f>'3b_P-ManureMgmt2015'!H9*'N-runoffrate2015'!I9/100</f>
        <v>978.0839417302742</v>
      </c>
      <c r="I9">
        <f>'3b_P-ManureMgmt2015'!I9*'N-runoffrate2015'!J9/100</f>
        <v>576.00337341049965</v>
      </c>
      <c r="J9">
        <f>'3b_P-ManureMgmt2015'!J9*'N-runoffrate2015'!K9/100</f>
        <v>0</v>
      </c>
      <c r="K9">
        <f>'3b_P-ManureMgmt2015'!K9*'N-runoffrate2015'!L9/100</f>
        <v>0</v>
      </c>
      <c r="L9">
        <f>'3b_P-ManureMgmt2015'!L9*'N-runoffrate2015'!M9/100</f>
        <v>0</v>
      </c>
      <c r="M9">
        <f>'3b_P-ManureMgmt2015'!M9*'N-runoffrate2015'!N9/100</f>
        <v>0</v>
      </c>
      <c r="N9">
        <f>'3b_P-ManureMgmt2015'!N9*'N-runoffrate2015'!O9/100</f>
        <v>319.45447078646504</v>
      </c>
      <c r="O9">
        <f>'3b_P-ManureMgmt2015'!O9*'N-runoffrate2015'!P9/100</f>
        <v>0</v>
      </c>
      <c r="P9">
        <f>'3b_P-ManureMgmt2015'!P9*'N-runoffrate2015'!Q9/100</f>
        <v>0</v>
      </c>
      <c r="Q9">
        <f>'3b_P-ManureMgmt2015'!Q9*'N-runoffrate2015'!R9/100</f>
        <v>0</v>
      </c>
      <c r="R9">
        <f>'3b_P-ManureMgmt2015'!R9*'N-runoffrate2015'!S9/100</f>
        <v>0</v>
      </c>
      <c r="S9">
        <f>'3b_P-ManureMgmt2015'!S9*'N-runoffrate2015'!T9/100</f>
        <v>0</v>
      </c>
      <c r="T9">
        <f>'3b_P-ManureMgmt2015'!T9*'N-runoffrate2015'!U9/100</f>
        <v>0</v>
      </c>
      <c r="U9">
        <f>'3b_P-ManureMgmt2015'!U9*'N-runoffrate2015'!V9/100</f>
        <v>0</v>
      </c>
      <c r="V9">
        <f>'3b_P-ManureMgmt2015'!V9*'N-runoffrate2015'!W9/100</f>
        <v>3.0661669111002721</v>
      </c>
      <c r="W9">
        <f>'3b_P-ManureMgmt2015'!W9*'N-runoffrate2015'!X9/100</f>
        <v>0</v>
      </c>
      <c r="X9">
        <f>'3b_P-ManureMgmt2015'!X9*'N-runoffrate2015'!Y9/100</f>
        <v>3.8327086388753404</v>
      </c>
      <c r="Y9">
        <f>'3b_P-ManureMgmt2015'!Y9*'N-runoffrate2015'!Z9/100</f>
        <v>0</v>
      </c>
      <c r="Z9">
        <f>'3b_P-ManureMgmt2015'!Z9*'N-runoffrate2015'!AA9/100</f>
        <v>0</v>
      </c>
    </row>
    <row r="10" spans="1:28" x14ac:dyDescent="0.2">
      <c r="A10" s="44" t="s">
        <v>2826</v>
      </c>
      <c r="B10">
        <f>'3b_P-ManureMgmt2015'!B10*'N-runoffrate2015'!C10/100</f>
        <v>17.570516155362931</v>
      </c>
      <c r="C10">
        <f>'3b_P-ManureMgmt2015'!C10*'N-runoffrate2015'!D10/100</f>
        <v>0</v>
      </c>
      <c r="D10">
        <f>'3b_P-ManureMgmt2015'!D10*'N-runoffrate2015'!E10/100</f>
        <v>0</v>
      </c>
      <c r="E10">
        <f>'3b_P-ManureMgmt2015'!E10*'N-runoffrate2015'!F10/100</f>
        <v>75.789917554013087</v>
      </c>
      <c r="F10">
        <f>'3b_P-ManureMgmt2015'!F10*'N-runoffrate2015'!G10/100</f>
        <v>0</v>
      </c>
      <c r="G10">
        <f>'3b_P-ManureMgmt2015'!G10*'N-runoffrate2015'!H10/100</f>
        <v>0</v>
      </c>
      <c r="H10">
        <f>'3b_P-ManureMgmt2015'!H10*'N-runoffrate2015'!I10/100</f>
        <v>320.96599697068444</v>
      </c>
      <c r="I10">
        <f>'3b_P-ManureMgmt2015'!I10*'N-runoffrate2015'!J10/100</f>
        <v>130.90985759329536</v>
      </c>
      <c r="J10">
        <f>'3b_P-ManureMgmt2015'!J10*'N-runoffrate2015'!K10/100</f>
        <v>0</v>
      </c>
      <c r="K10">
        <f>'3b_P-ManureMgmt2015'!K10*'N-runoffrate2015'!L10/100</f>
        <v>0</v>
      </c>
      <c r="L10">
        <f>'3b_P-ManureMgmt2015'!L10*'N-runoffrate2015'!M10/100</f>
        <v>0</v>
      </c>
      <c r="M10">
        <f>'3b_P-ManureMgmt2015'!M10*'N-runoffrate2015'!N10/100</f>
        <v>0</v>
      </c>
      <c r="N10">
        <f>'3b_P-ManureMgmt2015'!N10*'N-runoffrate2015'!O10/100</f>
        <v>155.53774654481396</v>
      </c>
      <c r="O10">
        <f>'3b_P-ManureMgmt2015'!O10*'N-runoffrate2015'!P10/100</f>
        <v>0</v>
      </c>
      <c r="P10">
        <f>'3b_P-ManureMgmt2015'!P10*'N-runoffrate2015'!Q10/100</f>
        <v>0</v>
      </c>
      <c r="Q10">
        <f>'3b_P-ManureMgmt2015'!Q10*'N-runoffrate2015'!R10/100</f>
        <v>0</v>
      </c>
      <c r="R10">
        <f>'3b_P-ManureMgmt2015'!R10*'N-runoffrate2015'!S10/100</f>
        <v>0</v>
      </c>
      <c r="S10">
        <f>'3b_P-ManureMgmt2015'!S10*'N-runoffrate2015'!T10/100</f>
        <v>0</v>
      </c>
      <c r="T10">
        <f>'3b_P-ManureMgmt2015'!T10*'N-runoffrate2015'!U10/100</f>
        <v>0</v>
      </c>
      <c r="U10">
        <f>'3b_P-ManureMgmt2015'!U10*'N-runoffrate2015'!V10/100</f>
        <v>0</v>
      </c>
      <c r="V10">
        <f>'3b_P-ManureMgmt2015'!V10*'N-runoffrate2015'!W10/100</f>
        <v>67.700215264516359</v>
      </c>
      <c r="W10">
        <f>'3b_P-ManureMgmt2015'!W10*'N-runoffrate2015'!X10/100</f>
        <v>0</v>
      </c>
      <c r="X10">
        <f>'3b_P-ManureMgmt2015'!X10*'N-runoffrate2015'!Y10/100</f>
        <v>93.087795988709999</v>
      </c>
      <c r="Y10">
        <f>'3b_P-ManureMgmt2015'!Y10*'N-runoffrate2015'!Z10/100</f>
        <v>0</v>
      </c>
      <c r="Z10">
        <f>'3b_P-ManureMgmt2015'!Z10*'N-runoffrate2015'!AA10/100</f>
        <v>0</v>
      </c>
    </row>
    <row r="11" spans="1:28" x14ac:dyDescent="0.2">
      <c r="A11" s="44" t="s">
        <v>2834</v>
      </c>
      <c r="B11">
        <f>'3b_P-ManureMgmt2015'!B11*'N-runoffrate2015'!C11/100</f>
        <v>11451.273303113972</v>
      </c>
      <c r="C11">
        <f>'3b_P-ManureMgmt2015'!C11*'N-runoffrate2015'!D11/100</f>
        <v>0</v>
      </c>
      <c r="D11">
        <f>'3b_P-ManureMgmt2015'!D11*'N-runoffrate2015'!E11/100</f>
        <v>0</v>
      </c>
      <c r="E11">
        <f>'3b_P-ManureMgmt2015'!E11*'N-runoffrate2015'!F11/100</f>
        <v>9446.7702950181319</v>
      </c>
      <c r="F11">
        <f>'3b_P-ManureMgmt2015'!F11*'N-runoffrate2015'!G11/100</f>
        <v>0</v>
      </c>
      <c r="G11">
        <f>'3b_P-ManureMgmt2015'!G11*'N-runoffrate2015'!H11/100</f>
        <v>0</v>
      </c>
      <c r="H11">
        <f>'3b_P-ManureMgmt2015'!H11*'N-runoffrate2015'!I11/100</f>
        <v>7816.4711168703034</v>
      </c>
      <c r="I11">
        <f>'3b_P-ManureMgmt2015'!I11*'N-runoffrate2015'!J11/100</f>
        <v>3347.8054337667459</v>
      </c>
      <c r="J11">
        <f>'3b_P-ManureMgmt2015'!J11*'N-runoffrate2015'!K11/100</f>
        <v>0</v>
      </c>
      <c r="K11">
        <f>'3b_P-ManureMgmt2015'!K11*'N-runoffrate2015'!L11/100</f>
        <v>0</v>
      </c>
      <c r="L11">
        <f>'3b_P-ManureMgmt2015'!L11*'N-runoffrate2015'!M11/100</f>
        <v>0</v>
      </c>
      <c r="M11">
        <f>'3b_P-ManureMgmt2015'!M11*'N-runoffrate2015'!N11/100</f>
        <v>0</v>
      </c>
      <c r="N11">
        <f>'3b_P-ManureMgmt2015'!N11*'N-runoffrate2015'!O11/100</f>
        <v>11819.951358792903</v>
      </c>
      <c r="O11">
        <f>'3b_P-ManureMgmt2015'!O11*'N-runoffrate2015'!P11/100</f>
        <v>0</v>
      </c>
      <c r="P11">
        <f>'3b_P-ManureMgmt2015'!P11*'N-runoffrate2015'!Q11/100</f>
        <v>0</v>
      </c>
      <c r="Q11">
        <f>'3b_P-ManureMgmt2015'!Q11*'N-runoffrate2015'!R11/100</f>
        <v>0</v>
      </c>
      <c r="R11">
        <f>'3b_P-ManureMgmt2015'!R11*'N-runoffrate2015'!S11/100</f>
        <v>0</v>
      </c>
      <c r="S11">
        <f>'3b_P-ManureMgmt2015'!S11*'N-runoffrate2015'!T11/100</f>
        <v>0</v>
      </c>
      <c r="T11">
        <f>'3b_P-ManureMgmt2015'!T11*'N-runoffrate2015'!U11/100</f>
        <v>0</v>
      </c>
      <c r="U11">
        <f>'3b_P-ManureMgmt2015'!U11*'N-runoffrate2015'!V11/100</f>
        <v>0</v>
      </c>
      <c r="V11">
        <f>'3b_P-ManureMgmt2015'!V11*'N-runoffrate2015'!W11/100</f>
        <v>43.292777549982468</v>
      </c>
      <c r="W11">
        <f>'3b_P-ManureMgmt2015'!W11*'N-runoffrate2015'!X11/100</f>
        <v>0</v>
      </c>
      <c r="X11">
        <f>'3b_P-ManureMgmt2015'!X11*'N-runoffrate2015'!Y11/100</f>
        <v>50.508240474979537</v>
      </c>
      <c r="Y11">
        <f>'3b_P-ManureMgmt2015'!Y11*'N-runoffrate2015'!Z11/100</f>
        <v>0</v>
      </c>
      <c r="Z11">
        <f>'3b_P-ManureMgmt2015'!Z11*'N-runoffrate2015'!AA11/100</f>
        <v>0</v>
      </c>
    </row>
    <row r="12" spans="1:28" x14ac:dyDescent="0.2">
      <c r="A12" s="44" t="s">
        <v>2833</v>
      </c>
      <c r="B12">
        <f>'3b_P-ManureMgmt2015'!B12*'N-runoffrate2015'!C12/100</f>
        <v>7384.2460392904522</v>
      </c>
      <c r="C12">
        <f>'3b_P-ManureMgmt2015'!C12*'N-runoffrate2015'!D12/100</f>
        <v>0</v>
      </c>
      <c r="D12">
        <f>'3b_P-ManureMgmt2015'!D12*'N-runoffrate2015'!E12/100</f>
        <v>0</v>
      </c>
      <c r="E12">
        <f>'3b_P-ManureMgmt2015'!E12*'N-runoffrate2015'!F12/100</f>
        <v>4161.7523298945225</v>
      </c>
      <c r="F12">
        <f>'3b_P-ManureMgmt2015'!F12*'N-runoffrate2015'!G12/100</f>
        <v>0</v>
      </c>
      <c r="G12">
        <f>'3b_P-ManureMgmt2015'!G12*'N-runoffrate2015'!H12/100</f>
        <v>0</v>
      </c>
      <c r="H12">
        <f>'3b_P-ManureMgmt2015'!H12*'N-runoffrate2015'!I12/100</f>
        <v>3705.9273251311738</v>
      </c>
      <c r="I12">
        <f>'3b_P-ManureMgmt2015'!I12*'N-runoffrate2015'!J12/100</f>
        <v>1865.6131134009929</v>
      </c>
      <c r="J12">
        <f>'3b_P-ManureMgmt2015'!J12*'N-runoffrate2015'!K12/100</f>
        <v>0</v>
      </c>
      <c r="K12">
        <f>'3b_P-ManureMgmt2015'!K12*'N-runoffrate2015'!L12/100</f>
        <v>0</v>
      </c>
      <c r="L12">
        <f>'3b_P-ManureMgmt2015'!L12*'N-runoffrate2015'!M12/100</f>
        <v>0</v>
      </c>
      <c r="M12">
        <f>'3b_P-ManureMgmt2015'!M12*'N-runoffrate2015'!N12/100</f>
        <v>0</v>
      </c>
      <c r="N12">
        <f>'3b_P-ManureMgmt2015'!N12*'N-runoffrate2015'!O12/100</f>
        <v>24628.735092059109</v>
      </c>
      <c r="O12">
        <f>'3b_P-ManureMgmt2015'!O12*'N-runoffrate2015'!P12/100</f>
        <v>0</v>
      </c>
      <c r="P12">
        <f>'3b_P-ManureMgmt2015'!P12*'N-runoffrate2015'!Q12/100</f>
        <v>0</v>
      </c>
      <c r="Q12">
        <f>'3b_P-ManureMgmt2015'!Q12*'N-runoffrate2015'!R12/100</f>
        <v>0</v>
      </c>
      <c r="R12">
        <f>'3b_P-ManureMgmt2015'!R12*'N-runoffrate2015'!S12/100</f>
        <v>0</v>
      </c>
      <c r="S12">
        <f>'3b_P-ManureMgmt2015'!S12*'N-runoffrate2015'!T12/100</f>
        <v>0</v>
      </c>
      <c r="T12">
        <f>'3b_P-ManureMgmt2015'!T12*'N-runoffrate2015'!U12/100</f>
        <v>0</v>
      </c>
      <c r="U12">
        <f>'3b_P-ManureMgmt2015'!U12*'N-runoffrate2015'!V12/100</f>
        <v>0</v>
      </c>
      <c r="V12">
        <f>'3b_P-ManureMgmt2015'!V12*'N-runoffrate2015'!W12/100</f>
        <v>4067.2019018198994</v>
      </c>
      <c r="W12">
        <f>'3b_P-ManureMgmt2015'!W12*'N-runoffrate2015'!X12/100</f>
        <v>0</v>
      </c>
      <c r="X12">
        <f>'3b_P-ManureMgmt2015'!X12*'N-runoffrate2015'!Y12/100</f>
        <v>460.43795114942264</v>
      </c>
      <c r="Y12">
        <f>'3b_P-ManureMgmt2015'!Y12*'N-runoffrate2015'!Z12/100</f>
        <v>0</v>
      </c>
      <c r="Z12">
        <f>'3b_P-ManureMgmt2015'!Z12*'N-runoffrate2015'!AA12/100</f>
        <v>0</v>
      </c>
    </row>
    <row r="13" spans="1:28" x14ac:dyDescent="0.2">
      <c r="A13" s="39" t="s">
        <v>9</v>
      </c>
      <c r="B13">
        <f>'3b_P-ManureMgmt2015'!B13*'N-runoffrate2015'!C13/100</f>
        <v>839.63427633545541</v>
      </c>
      <c r="C13">
        <f>'3b_P-ManureMgmt2015'!C13*'N-runoffrate2015'!D13/100</f>
        <v>0</v>
      </c>
      <c r="D13">
        <f>'3b_P-ManureMgmt2015'!D13*'N-runoffrate2015'!E13/100</f>
        <v>0</v>
      </c>
      <c r="E13">
        <f>'3b_P-ManureMgmt2015'!E13*'N-runoffrate2015'!F13/100</f>
        <v>148.38091001646069</v>
      </c>
      <c r="F13">
        <f>'3b_P-ManureMgmt2015'!F13*'N-runoffrate2015'!G13/100</f>
        <v>0</v>
      </c>
      <c r="G13">
        <f>'3b_P-ManureMgmt2015'!G13*'N-runoffrate2015'!H13/100</f>
        <v>0</v>
      </c>
      <c r="H13">
        <f>'3b_P-ManureMgmt2015'!H13*'N-runoffrate2015'!I13/100</f>
        <v>166.47882162319729</v>
      </c>
      <c r="I13">
        <f>'3b_P-ManureMgmt2015'!I13*'N-runoffrate2015'!J13/100</f>
        <v>47.176128568499983</v>
      </c>
      <c r="J13">
        <f>'3b_P-ManureMgmt2015'!J13*'N-runoffrate2015'!K13/100</f>
        <v>0</v>
      </c>
      <c r="K13">
        <f>'3b_P-ManureMgmt2015'!K13*'N-runoffrate2015'!L13/100</f>
        <v>1.804521846524122</v>
      </c>
      <c r="L13">
        <f>'3b_P-ManureMgmt2015'!L13*'N-runoffrate2015'!M13/100</f>
        <v>0</v>
      </c>
      <c r="M13">
        <f>'3b_P-ManureMgmt2015'!M13*'N-runoffrate2015'!N13/100</f>
        <v>0</v>
      </c>
      <c r="N13">
        <f>'3b_P-ManureMgmt2015'!N13*'N-runoffrate2015'!O13/100</f>
        <v>279.42141828698766</v>
      </c>
      <c r="O13">
        <f>'3b_P-ManureMgmt2015'!O13*'N-runoffrate2015'!P13/100</f>
        <v>0</v>
      </c>
      <c r="P13">
        <f>'3b_P-ManureMgmt2015'!P13*'N-runoffrate2015'!Q13/100</f>
        <v>0</v>
      </c>
      <c r="Q13">
        <f>'3b_P-ManureMgmt2015'!Q13*'N-runoffrate2015'!R13/100</f>
        <v>0</v>
      </c>
      <c r="R13">
        <f>'3b_P-ManureMgmt2015'!R13*'N-runoffrate2015'!S13/100</f>
        <v>0</v>
      </c>
      <c r="S13">
        <f>'3b_P-ManureMgmt2015'!S13*'N-runoffrate2015'!T13/100</f>
        <v>0</v>
      </c>
      <c r="T13">
        <f>'3b_P-ManureMgmt2015'!T13*'N-runoffrate2015'!U13/100</f>
        <v>0</v>
      </c>
      <c r="U13">
        <f>'3b_P-ManureMgmt2015'!U13*'N-runoffrate2015'!V13/100</f>
        <v>0</v>
      </c>
      <c r="V13">
        <f>'3b_P-ManureMgmt2015'!V13*'N-runoffrate2015'!W13/100</f>
        <v>36.71236612327499</v>
      </c>
      <c r="W13">
        <f>'3b_P-ManureMgmt2015'!W13*'N-runoffrate2015'!X13/100</f>
        <v>0</v>
      </c>
      <c r="X13">
        <f>'3b_P-ManureMgmt2015'!X13*'N-runoffrate2015'!Y13/100</f>
        <v>50.062317440829531</v>
      </c>
      <c r="Y13">
        <f>'3b_P-ManureMgmt2015'!Y13*'N-runoffrate2015'!Z13/100</f>
        <v>0</v>
      </c>
      <c r="Z13">
        <f>'3b_P-ManureMgmt2015'!Z13*'N-runoffrate2015'!AA13/100</f>
        <v>0</v>
      </c>
    </row>
    <row r="14" spans="1:28" x14ac:dyDescent="0.2">
      <c r="A14" s="44" t="s">
        <v>2843</v>
      </c>
      <c r="B14">
        <f>'3b_P-ManureMgmt2015'!B14*'N-runoffrate2015'!C14/100</f>
        <v>35192.930178963536</v>
      </c>
      <c r="C14">
        <f>'3b_P-ManureMgmt2015'!C14*'N-runoffrate2015'!D14/100</f>
        <v>0</v>
      </c>
      <c r="D14">
        <f>'3b_P-ManureMgmt2015'!D14*'N-runoffrate2015'!E14/100</f>
        <v>0</v>
      </c>
      <c r="E14">
        <f>'3b_P-ManureMgmt2015'!E14*'N-runoffrate2015'!F14/100</f>
        <v>15045.381347579518</v>
      </c>
      <c r="F14">
        <f>'3b_P-ManureMgmt2015'!F14*'N-runoffrate2015'!G14/100</f>
        <v>0</v>
      </c>
      <c r="G14">
        <f>'3b_P-ManureMgmt2015'!G14*'N-runoffrate2015'!H14/100</f>
        <v>0</v>
      </c>
      <c r="H14">
        <f>'3b_P-ManureMgmt2015'!H14*'N-runoffrate2015'!I14/100</f>
        <v>21816.897581312278</v>
      </c>
      <c r="I14">
        <f>'3b_P-ManureMgmt2015'!I14*'N-runoffrate2015'!J14/100</f>
        <v>5015.1271158598393</v>
      </c>
      <c r="J14">
        <f>'3b_P-ManureMgmt2015'!J14*'N-runoffrate2015'!K14/100</f>
        <v>0</v>
      </c>
      <c r="K14">
        <f>'3b_P-ManureMgmt2015'!K14*'N-runoffrate2015'!L14/100</f>
        <v>2507.5635579299196</v>
      </c>
      <c r="L14">
        <f>'3b_P-ManureMgmt2015'!L14*'N-runoffrate2015'!M14/100</f>
        <v>0</v>
      </c>
      <c r="M14">
        <f>'3b_P-ManureMgmt2015'!M14*'N-runoffrate2015'!N14/100</f>
        <v>0</v>
      </c>
      <c r="N14">
        <f>'3b_P-ManureMgmt2015'!N14*'N-runoffrate2015'!O14/100</f>
        <v>302.42139076601859</v>
      </c>
      <c r="O14">
        <f>'3b_P-ManureMgmt2015'!O14*'N-runoffrate2015'!P14/100</f>
        <v>0</v>
      </c>
      <c r="P14">
        <f>'3b_P-ManureMgmt2015'!P14*'N-runoffrate2015'!Q14/100</f>
        <v>0</v>
      </c>
      <c r="Q14">
        <f>'3b_P-ManureMgmt2015'!Q14*'N-runoffrate2015'!R14/100</f>
        <v>0</v>
      </c>
      <c r="R14">
        <f>'3b_P-ManureMgmt2015'!R14*'N-runoffrate2015'!S14/100</f>
        <v>0</v>
      </c>
      <c r="S14">
        <f>'3b_P-ManureMgmt2015'!S14*'N-runoffrate2015'!T14/100</f>
        <v>0</v>
      </c>
      <c r="T14">
        <f>'3b_P-ManureMgmt2015'!T14*'N-runoffrate2015'!U14/100</f>
        <v>0</v>
      </c>
      <c r="U14">
        <f>'3b_P-ManureMgmt2015'!U14*'N-runoffrate2015'!V14/100</f>
        <v>0</v>
      </c>
      <c r="V14">
        <f>'3b_P-ManureMgmt2015'!V14*'N-runoffrate2015'!W14/100</f>
        <v>18.504715558821541</v>
      </c>
      <c r="W14">
        <f>'3b_P-ManureMgmt2015'!W14*'N-runoffrate2015'!X14/100</f>
        <v>0</v>
      </c>
      <c r="X14">
        <f>'3b_P-ManureMgmt2015'!X14*'N-runoffrate2015'!Y14/100</f>
        <v>27.757073338232313</v>
      </c>
      <c r="Y14">
        <f>'3b_P-ManureMgmt2015'!Y14*'N-runoffrate2015'!Z14/100</f>
        <v>0</v>
      </c>
      <c r="Z14">
        <f>'3b_P-ManureMgmt2015'!Z14*'N-runoffrate2015'!AA14/100</f>
        <v>0</v>
      </c>
    </row>
    <row r="15" spans="1:28" x14ac:dyDescent="0.2">
      <c r="A15" s="44" t="s">
        <v>2816</v>
      </c>
      <c r="B15">
        <f>'3b_P-ManureMgmt2015'!B15*'N-runoffrate2015'!C15/100</f>
        <v>58631.880254234697</v>
      </c>
      <c r="C15">
        <f>'3b_P-ManureMgmt2015'!C15*'N-runoffrate2015'!D15/100</f>
        <v>0</v>
      </c>
      <c r="D15">
        <f>'3b_P-ManureMgmt2015'!D15*'N-runoffrate2015'!E15/100</f>
        <v>0</v>
      </c>
      <c r="E15">
        <f>'3b_P-ManureMgmt2015'!E15*'N-runoffrate2015'!F15/100</f>
        <v>1406.345898716545</v>
      </c>
      <c r="F15">
        <f>'3b_P-ManureMgmt2015'!F15*'N-runoffrate2015'!G15/100</f>
        <v>0</v>
      </c>
      <c r="G15">
        <f>'3b_P-ManureMgmt2015'!G15*'N-runoffrate2015'!H15/100</f>
        <v>0</v>
      </c>
      <c r="H15">
        <f>'3b_P-ManureMgmt2015'!H15*'N-runoffrate2015'!I15/100</f>
        <v>4709.2299860033645</v>
      </c>
      <c r="I15">
        <f>'3b_P-ManureMgmt2015'!I15*'N-runoffrate2015'!J15/100</f>
        <v>2442.6007714550515</v>
      </c>
      <c r="J15">
        <f>'3b_P-ManureMgmt2015'!J15*'N-runoffrate2015'!K15/100</f>
        <v>0</v>
      </c>
      <c r="K15">
        <f>'3b_P-ManureMgmt2015'!K15*'N-runoffrate2015'!L15/100</f>
        <v>0</v>
      </c>
      <c r="L15">
        <f>'3b_P-ManureMgmt2015'!L15*'N-runoffrate2015'!M15/100</f>
        <v>0</v>
      </c>
      <c r="M15">
        <f>'3b_P-ManureMgmt2015'!M15*'N-runoffrate2015'!N15/100</f>
        <v>0</v>
      </c>
      <c r="N15">
        <f>'3b_P-ManureMgmt2015'!N15*'N-runoffrate2015'!O15/100</f>
        <v>80.979290954101131</v>
      </c>
      <c r="O15">
        <f>'3b_P-ManureMgmt2015'!O15*'N-runoffrate2015'!P15/100</f>
        <v>0</v>
      </c>
      <c r="P15">
        <f>'3b_P-ManureMgmt2015'!P15*'N-runoffrate2015'!Q15/100</f>
        <v>0</v>
      </c>
      <c r="Q15">
        <f>'3b_P-ManureMgmt2015'!Q15*'N-runoffrate2015'!R15/100</f>
        <v>0</v>
      </c>
      <c r="R15">
        <f>'3b_P-ManureMgmt2015'!R15*'N-runoffrate2015'!S15/100</f>
        <v>0</v>
      </c>
      <c r="S15">
        <f>'3b_P-ManureMgmt2015'!S15*'N-runoffrate2015'!T15/100</f>
        <v>0</v>
      </c>
      <c r="T15">
        <f>'3b_P-ManureMgmt2015'!T15*'N-runoffrate2015'!U15/100</f>
        <v>0</v>
      </c>
      <c r="U15">
        <f>'3b_P-ManureMgmt2015'!U15*'N-runoffrate2015'!V15/100</f>
        <v>0</v>
      </c>
      <c r="V15">
        <f>'3b_P-ManureMgmt2015'!V15*'N-runoffrate2015'!W15/100</f>
        <v>5881.7105094439057</v>
      </c>
      <c r="W15">
        <f>'3b_P-ManureMgmt2015'!W15*'N-runoffrate2015'!X15/100</f>
        <v>0</v>
      </c>
      <c r="X15">
        <f>'3b_P-ManureMgmt2015'!X15*'N-runoffrate2015'!Y15/100</f>
        <v>13120.738828759482</v>
      </c>
      <c r="Y15">
        <f>'3b_P-ManureMgmt2015'!Y15*'N-runoffrate2015'!Z15/100</f>
        <v>0</v>
      </c>
      <c r="Z15">
        <f>'3b_P-ManureMgmt2015'!Z15*'N-runoffrate2015'!AA15/100</f>
        <v>0</v>
      </c>
    </row>
    <row r="16" spans="1:28" x14ac:dyDescent="0.2">
      <c r="A16" s="44" t="s">
        <v>2817</v>
      </c>
      <c r="B16">
        <f>'3b_P-ManureMgmt2015'!B16*'N-runoffrate2015'!C16/100</f>
        <v>25505.585892289557</v>
      </c>
      <c r="C16">
        <f>'3b_P-ManureMgmt2015'!C16*'N-runoffrate2015'!D16/100</f>
        <v>0</v>
      </c>
      <c r="D16">
        <f>'3b_P-ManureMgmt2015'!D16*'N-runoffrate2015'!E16/100</f>
        <v>0</v>
      </c>
      <c r="E16">
        <f>'3b_P-ManureMgmt2015'!E16*'N-runoffrate2015'!F16/100</f>
        <v>3705.6348260694626</v>
      </c>
      <c r="F16">
        <f>'3b_P-ManureMgmt2015'!F16*'N-runoffrate2015'!G16/100</f>
        <v>0</v>
      </c>
      <c r="G16">
        <f>'3b_P-ManureMgmt2015'!G16*'N-runoffrate2015'!H16/100</f>
        <v>0</v>
      </c>
      <c r="H16">
        <f>'3b_P-ManureMgmt2015'!H16*'N-runoffrate2015'!I16/100</f>
        <v>7290.5706968647855</v>
      </c>
      <c r="I16">
        <f>'3b_P-ManureMgmt2015'!I16*'N-runoffrate2015'!J16/100</f>
        <v>4275.7324916186099</v>
      </c>
      <c r="J16">
        <f>'3b_P-ManureMgmt2015'!J16*'N-runoffrate2015'!K16/100</f>
        <v>0</v>
      </c>
      <c r="K16">
        <f>'3b_P-ManureMgmt2015'!K16*'N-runoffrate2015'!L16/100</f>
        <v>0</v>
      </c>
      <c r="L16">
        <f>'3b_P-ManureMgmt2015'!L16*'N-runoffrate2015'!M16/100</f>
        <v>0</v>
      </c>
      <c r="M16">
        <f>'3b_P-ManureMgmt2015'!M16*'N-runoffrate2015'!N16/100</f>
        <v>0</v>
      </c>
      <c r="N16">
        <f>'3b_P-ManureMgmt2015'!N16*'N-runoffrate2015'!O16/100</f>
        <v>0</v>
      </c>
      <c r="O16">
        <f>'3b_P-ManureMgmt2015'!O16*'N-runoffrate2015'!P16/100</f>
        <v>0</v>
      </c>
      <c r="P16">
        <f>'3b_P-ManureMgmt2015'!P16*'N-runoffrate2015'!Q16/100</f>
        <v>0</v>
      </c>
      <c r="Q16">
        <f>'3b_P-ManureMgmt2015'!Q16*'N-runoffrate2015'!R16/100</f>
        <v>0</v>
      </c>
      <c r="R16">
        <f>'3b_P-ManureMgmt2015'!R16*'N-runoffrate2015'!S16/100</f>
        <v>0</v>
      </c>
      <c r="S16">
        <f>'3b_P-ManureMgmt2015'!S16*'N-runoffrate2015'!T16/100</f>
        <v>0</v>
      </c>
      <c r="T16">
        <f>'3b_P-ManureMgmt2015'!T16*'N-runoffrate2015'!U16/100</f>
        <v>0</v>
      </c>
      <c r="U16">
        <f>'3b_P-ManureMgmt2015'!U16*'N-runoffrate2015'!V16/100</f>
        <v>0</v>
      </c>
      <c r="V16">
        <f>'3b_P-ManureMgmt2015'!V16*'N-runoffrate2015'!W16/100</f>
        <v>4483.3856924217325</v>
      </c>
      <c r="W16">
        <f>'3b_P-ManureMgmt2015'!W16*'N-runoffrate2015'!X16/100</f>
        <v>0</v>
      </c>
      <c r="X16">
        <f>'3b_P-ManureMgmt2015'!X16*'N-runoffrate2015'!Y16/100</f>
        <v>10001.398852325403</v>
      </c>
      <c r="Y16">
        <f>'3b_P-ManureMgmt2015'!Y16*'N-runoffrate2015'!Z16/100</f>
        <v>0</v>
      </c>
      <c r="Z16">
        <f>'3b_P-ManureMgmt2015'!Z16*'N-runoffrate2015'!AA16/100</f>
        <v>0</v>
      </c>
    </row>
    <row r="17" spans="1:26" x14ac:dyDescent="0.2">
      <c r="A17" s="44" t="s">
        <v>2824</v>
      </c>
      <c r="B17">
        <f>'3b_P-ManureMgmt2015'!B17*'N-runoffrate2015'!C17/100</f>
        <v>298421.87432362814</v>
      </c>
      <c r="C17">
        <f>'3b_P-ManureMgmt2015'!C17*'N-runoffrate2015'!D17/100</f>
        <v>0</v>
      </c>
      <c r="D17">
        <f>'3b_P-ManureMgmt2015'!D17*'N-runoffrate2015'!E17/100</f>
        <v>0</v>
      </c>
      <c r="E17">
        <f>'3b_P-ManureMgmt2015'!E17*'N-runoffrate2015'!F17/100</f>
        <v>4133.9955029461698</v>
      </c>
      <c r="F17">
        <f>'3b_P-ManureMgmt2015'!F17*'N-runoffrate2015'!G17/100</f>
        <v>0</v>
      </c>
      <c r="G17">
        <f>'3b_P-ManureMgmt2015'!G17*'N-runoffrate2015'!H17/100</f>
        <v>0</v>
      </c>
      <c r="H17">
        <f>'3b_P-ManureMgmt2015'!H17*'N-runoffrate2015'!I17/100</f>
        <v>10560.975432159568</v>
      </c>
      <c r="I17">
        <f>'3b_P-ManureMgmt2015'!I17*'N-runoffrate2015'!J17/100</f>
        <v>5622.2338840067914</v>
      </c>
      <c r="J17">
        <f>'3b_P-ManureMgmt2015'!J17*'N-runoffrate2015'!K17/100</f>
        <v>0</v>
      </c>
      <c r="K17">
        <f>'3b_P-ManureMgmt2015'!K17*'N-runoffrate2015'!L17/100</f>
        <v>0</v>
      </c>
      <c r="L17">
        <f>'3b_P-ManureMgmt2015'!L17*'N-runoffrate2015'!M17/100</f>
        <v>0</v>
      </c>
      <c r="M17">
        <f>'3b_P-ManureMgmt2015'!M17*'N-runoffrate2015'!N17/100</f>
        <v>0</v>
      </c>
      <c r="N17">
        <f>'3b_P-ManureMgmt2015'!N17*'N-runoffrate2015'!O17/100</f>
        <v>0</v>
      </c>
      <c r="O17">
        <f>'3b_P-ManureMgmt2015'!O17*'N-runoffrate2015'!P17/100</f>
        <v>0</v>
      </c>
      <c r="P17">
        <f>'3b_P-ManureMgmt2015'!P17*'N-runoffrate2015'!Q17/100</f>
        <v>0</v>
      </c>
      <c r="Q17">
        <f>'3b_P-ManureMgmt2015'!Q17*'N-runoffrate2015'!R17/100</f>
        <v>0</v>
      </c>
      <c r="R17">
        <f>'3b_P-ManureMgmt2015'!R17*'N-runoffrate2015'!S17/100</f>
        <v>0</v>
      </c>
      <c r="S17">
        <f>'3b_P-ManureMgmt2015'!S17*'N-runoffrate2015'!T17/100</f>
        <v>0</v>
      </c>
      <c r="T17">
        <f>'3b_P-ManureMgmt2015'!T17*'N-runoffrate2015'!U17/100</f>
        <v>0</v>
      </c>
      <c r="U17">
        <f>'3b_P-ManureMgmt2015'!U17*'N-runoffrate2015'!V17/100</f>
        <v>0</v>
      </c>
      <c r="V17">
        <f>'3b_P-ManureMgmt2015'!V17*'N-runoffrate2015'!W17/100</f>
        <v>96386.31213804608</v>
      </c>
      <c r="W17">
        <f>'3b_P-ManureMgmt2015'!W17*'N-runoffrate2015'!X17/100</f>
        <v>0</v>
      </c>
      <c r="X17">
        <f>'3b_P-ManureMgmt2015'!X17*'N-runoffrate2015'!Y17/100</f>
        <v>13769.473162578013</v>
      </c>
      <c r="Y17">
        <f>'3b_P-ManureMgmt2015'!Y17*'N-runoffrate2015'!Z17/100</f>
        <v>0</v>
      </c>
      <c r="Z17">
        <f>'3b_P-ManureMgmt2015'!Z17*'N-runoffrate2015'!AA17/100</f>
        <v>0</v>
      </c>
    </row>
    <row r="18" spans="1:26" x14ac:dyDescent="0.2">
      <c r="A18" s="44" t="s">
        <v>2822</v>
      </c>
      <c r="B18">
        <f>'3b_P-ManureMgmt2015'!B18*'N-runoffrate2015'!C18/100</f>
        <v>529190.32538814191</v>
      </c>
      <c r="C18">
        <f>'3b_P-ManureMgmt2015'!C18*'N-runoffrate2015'!D18/100</f>
        <v>0</v>
      </c>
      <c r="D18">
        <f>'3b_P-ManureMgmt2015'!D18*'N-runoffrate2015'!E18/100</f>
        <v>0</v>
      </c>
      <c r="E18">
        <f>'3b_P-ManureMgmt2015'!E18*'N-runoffrate2015'!F18/100</f>
        <v>4504.0865289242083</v>
      </c>
      <c r="F18">
        <f>'3b_P-ManureMgmt2015'!F18*'N-runoffrate2015'!G18/100</f>
        <v>0</v>
      </c>
      <c r="G18">
        <f>'3b_P-ManureMgmt2015'!G18*'N-runoffrate2015'!H18/100</f>
        <v>0</v>
      </c>
      <c r="H18">
        <f>'3b_P-ManureMgmt2015'!H18*'N-runoffrate2015'!I18/100</f>
        <v>8053.2288866207937</v>
      </c>
      <c r="I18">
        <f>'3b_P-ManureMgmt2015'!I18*'N-runoffrate2015'!J18/100</f>
        <v>4278.8822024779975</v>
      </c>
      <c r="J18">
        <f>'3b_P-ManureMgmt2015'!J18*'N-runoffrate2015'!K18/100</f>
        <v>0</v>
      </c>
      <c r="K18">
        <f>'3b_P-ManureMgmt2015'!K18*'N-runoffrate2015'!L18/100</f>
        <v>0</v>
      </c>
      <c r="L18">
        <f>'3b_P-ManureMgmt2015'!L18*'N-runoffrate2015'!M18/100</f>
        <v>0</v>
      </c>
      <c r="M18">
        <f>'3b_P-ManureMgmt2015'!M18*'N-runoffrate2015'!N18/100</f>
        <v>0</v>
      </c>
      <c r="N18">
        <f>'3b_P-ManureMgmt2015'!N18*'N-runoffrate2015'!O18/100</f>
        <v>5.7265858412385198</v>
      </c>
      <c r="O18">
        <f>'3b_P-ManureMgmt2015'!O18*'N-runoffrate2015'!P18/100</f>
        <v>0</v>
      </c>
      <c r="P18">
        <f>'3b_P-ManureMgmt2015'!P18*'N-runoffrate2015'!Q18/100</f>
        <v>0</v>
      </c>
      <c r="Q18">
        <f>'3b_P-ManureMgmt2015'!Q18*'N-runoffrate2015'!R18/100</f>
        <v>0</v>
      </c>
      <c r="R18">
        <f>'3b_P-ManureMgmt2015'!R18*'N-runoffrate2015'!S18/100</f>
        <v>0</v>
      </c>
      <c r="S18">
        <f>'3b_P-ManureMgmt2015'!S18*'N-runoffrate2015'!T18/100</f>
        <v>0</v>
      </c>
      <c r="T18">
        <f>'3b_P-ManureMgmt2015'!T18*'N-runoffrate2015'!U18/100</f>
        <v>0</v>
      </c>
      <c r="U18">
        <f>'3b_P-ManureMgmt2015'!U18*'N-runoffrate2015'!V18/100</f>
        <v>0</v>
      </c>
      <c r="V18">
        <f>'3b_P-ManureMgmt2015'!V18*'N-runoffrate2015'!W18/100</f>
        <v>2326.4089349143046</v>
      </c>
      <c r="W18">
        <f>'3b_P-ManureMgmt2015'!W18*'N-runoffrate2015'!X18/100</f>
        <v>0</v>
      </c>
      <c r="X18">
        <f>'3b_P-ManureMgmt2015'!X18*'N-runoffrate2015'!Y18/100</f>
        <v>5189.6814701934481</v>
      </c>
      <c r="Y18">
        <f>'3b_P-ManureMgmt2015'!Y18*'N-runoffrate2015'!Z18/100</f>
        <v>0</v>
      </c>
      <c r="Z18">
        <f>'3b_P-ManureMgmt2015'!Z18*'N-runoffrate2015'!AA18/100</f>
        <v>0</v>
      </c>
    </row>
    <row r="19" spans="1:26" x14ac:dyDescent="0.2">
      <c r="A19" s="44" t="s">
        <v>2835</v>
      </c>
      <c r="B19">
        <f>'3b_P-ManureMgmt2015'!B19*'N-runoffrate2015'!C19/100</f>
        <v>15939.652745282121</v>
      </c>
      <c r="C19">
        <f>'3b_P-ManureMgmt2015'!C19*'N-runoffrate2015'!D19/100</f>
        <v>0</v>
      </c>
      <c r="D19">
        <f>'3b_P-ManureMgmt2015'!D19*'N-runoffrate2015'!E19/100</f>
        <v>0</v>
      </c>
      <c r="E19">
        <f>'3b_P-ManureMgmt2015'!E19*'N-runoffrate2015'!F19/100</f>
        <v>347.25562224747824</v>
      </c>
      <c r="F19">
        <f>'3b_P-ManureMgmt2015'!F19*'N-runoffrate2015'!G19/100</f>
        <v>0</v>
      </c>
      <c r="G19">
        <f>'3b_P-ManureMgmt2015'!G19*'N-runoffrate2015'!H19/100</f>
        <v>0</v>
      </c>
      <c r="H19">
        <f>'3b_P-ManureMgmt2015'!H19*'N-runoffrate2015'!I19/100</f>
        <v>2016.2414978030192</v>
      </c>
      <c r="I19">
        <f>'3b_P-ManureMgmt2015'!I19*'N-runoffrate2015'!J19/100</f>
        <v>694.51124449495649</v>
      </c>
      <c r="J19">
        <f>'3b_P-ManureMgmt2015'!J19*'N-runoffrate2015'!K19/100</f>
        <v>0</v>
      </c>
      <c r="K19">
        <f>'3b_P-ManureMgmt2015'!K19*'N-runoffrate2015'!L19/100</f>
        <v>0</v>
      </c>
      <c r="L19">
        <f>'3b_P-ManureMgmt2015'!L19*'N-runoffrate2015'!M19/100</f>
        <v>0</v>
      </c>
      <c r="M19">
        <f>'3b_P-ManureMgmt2015'!M19*'N-runoffrate2015'!N19/100</f>
        <v>0</v>
      </c>
      <c r="N19">
        <f>'3b_P-ManureMgmt2015'!N19*'N-runoffrate2015'!O19/100</f>
        <v>447.54922485100974</v>
      </c>
      <c r="O19">
        <f>'3b_P-ManureMgmt2015'!O19*'N-runoffrate2015'!P19/100</f>
        <v>0</v>
      </c>
      <c r="P19">
        <f>'3b_P-ManureMgmt2015'!P19*'N-runoffrate2015'!Q19/100</f>
        <v>0</v>
      </c>
      <c r="Q19">
        <f>'3b_P-ManureMgmt2015'!Q19*'N-runoffrate2015'!R19/100</f>
        <v>0</v>
      </c>
      <c r="R19">
        <f>'3b_P-ManureMgmt2015'!R19*'N-runoffrate2015'!S19/100</f>
        <v>0</v>
      </c>
      <c r="S19">
        <f>'3b_P-ManureMgmt2015'!S19*'N-runoffrate2015'!T19/100</f>
        <v>0</v>
      </c>
      <c r="T19">
        <f>'3b_P-ManureMgmt2015'!T19*'N-runoffrate2015'!U19/100</f>
        <v>0</v>
      </c>
      <c r="U19">
        <f>'3b_P-ManureMgmt2015'!U19*'N-runoffrate2015'!V19/100</f>
        <v>0</v>
      </c>
      <c r="V19">
        <f>'3b_P-ManureMgmt2015'!V19*'N-runoffrate2015'!W19/100</f>
        <v>3735.0748519329923</v>
      </c>
      <c r="W19">
        <f>'3b_P-ManureMgmt2015'!W19*'N-runoffrate2015'!X19/100</f>
        <v>0</v>
      </c>
      <c r="X19">
        <f>'3b_P-ManureMgmt2015'!X19*'N-runoffrate2015'!Y19/100</f>
        <v>574.62690029738349</v>
      </c>
      <c r="Y19">
        <f>'3b_P-ManureMgmt2015'!Y19*'N-runoffrate2015'!Z19/100</f>
        <v>0</v>
      </c>
      <c r="Z19">
        <f>'3b_P-ManureMgmt2015'!Z19*'N-runoffrate2015'!AA19/100</f>
        <v>0</v>
      </c>
    </row>
    <row r="20" spans="1:26" x14ac:dyDescent="0.2">
      <c r="A20" s="44" t="s">
        <v>2842</v>
      </c>
      <c r="B20">
        <f>'3b_P-ManureMgmt2015'!B20*'N-runoffrate2015'!C20/100</f>
        <v>6687.2230755445944</v>
      </c>
      <c r="C20">
        <f>'3b_P-ManureMgmt2015'!C20*'N-runoffrate2015'!D20/100</f>
        <v>0</v>
      </c>
      <c r="D20">
        <f>'3b_P-ManureMgmt2015'!D20*'N-runoffrate2015'!E20/100</f>
        <v>0</v>
      </c>
      <c r="E20">
        <f>'3b_P-ManureMgmt2015'!E20*'N-runoffrate2015'!F20/100</f>
        <v>347.2556222474783</v>
      </c>
      <c r="F20">
        <f>'3b_P-ManureMgmt2015'!F20*'N-runoffrate2015'!G20/100</f>
        <v>0</v>
      </c>
      <c r="G20">
        <f>'3b_P-ManureMgmt2015'!G20*'N-runoffrate2015'!H20/100</f>
        <v>0</v>
      </c>
      <c r="H20">
        <f>'3b_P-ManureMgmt2015'!H20*'N-runoffrate2015'!I20/100</f>
        <v>440.71344391783862</v>
      </c>
      <c r="I20">
        <f>'3b_P-ManureMgmt2015'!I20*'N-runoffrate2015'!J20/100</f>
        <v>223.2357571590932</v>
      </c>
      <c r="J20">
        <f>'3b_P-ManureMgmt2015'!J20*'N-runoffrate2015'!K20/100</f>
        <v>0</v>
      </c>
      <c r="K20">
        <f>'3b_P-ManureMgmt2015'!K20*'N-runoffrate2015'!L20/100</f>
        <v>0</v>
      </c>
      <c r="L20">
        <f>'3b_P-ManureMgmt2015'!L20*'N-runoffrate2015'!M20/100</f>
        <v>0</v>
      </c>
      <c r="M20">
        <f>'3b_P-ManureMgmt2015'!M20*'N-runoffrate2015'!N20/100</f>
        <v>0</v>
      </c>
      <c r="N20">
        <f>'3b_P-ManureMgmt2015'!N20*'N-runoffrate2015'!O20/100</f>
        <v>2702.5414470871124</v>
      </c>
      <c r="O20">
        <f>'3b_P-ManureMgmt2015'!O20*'N-runoffrate2015'!P20/100</f>
        <v>0</v>
      </c>
      <c r="P20">
        <f>'3b_P-ManureMgmt2015'!P20*'N-runoffrate2015'!Q20/100</f>
        <v>0</v>
      </c>
      <c r="Q20">
        <f>'3b_P-ManureMgmt2015'!Q20*'N-runoffrate2015'!R20/100</f>
        <v>0</v>
      </c>
      <c r="R20">
        <f>'3b_P-ManureMgmt2015'!R20*'N-runoffrate2015'!S20/100</f>
        <v>0</v>
      </c>
      <c r="S20">
        <f>'3b_P-ManureMgmt2015'!S20*'N-runoffrate2015'!T20/100</f>
        <v>0</v>
      </c>
      <c r="T20">
        <f>'3b_P-ManureMgmt2015'!T20*'N-runoffrate2015'!U20/100</f>
        <v>0</v>
      </c>
      <c r="U20">
        <f>'3b_P-ManureMgmt2015'!U20*'N-runoffrate2015'!V20/100</f>
        <v>0</v>
      </c>
      <c r="V20">
        <f>'3b_P-ManureMgmt2015'!V20*'N-runoffrate2015'!W20/100</f>
        <v>9.7547554668780094</v>
      </c>
      <c r="W20">
        <f>'3b_P-ManureMgmt2015'!W20*'N-runoffrate2015'!X20/100</f>
        <v>0</v>
      </c>
      <c r="X20">
        <f>'3b_P-ManureMgmt2015'!X20*'N-runoffrate2015'!Y20/100</f>
        <v>14.632133200317016</v>
      </c>
      <c r="Y20">
        <f>'3b_P-ManureMgmt2015'!Y20*'N-runoffrate2015'!Z20/100</f>
        <v>0</v>
      </c>
      <c r="Z20">
        <f>'3b_P-ManureMgmt2015'!Z20*'N-runoffrate2015'!AA20/100</f>
        <v>0</v>
      </c>
    </row>
    <row r="21" spans="1:26" x14ac:dyDescent="0.2">
      <c r="A21" s="44" t="s">
        <v>2805</v>
      </c>
      <c r="B21">
        <f>'3b_P-ManureMgmt2015'!B21*'N-runoffrate2015'!C21/100</f>
        <v>105.4230969321776</v>
      </c>
      <c r="C21">
        <f>'3b_P-ManureMgmt2015'!C21*'N-runoffrate2015'!D21/100</f>
        <v>0</v>
      </c>
      <c r="D21">
        <f>'3b_P-ManureMgmt2015'!D21*'N-runoffrate2015'!E21/100</f>
        <v>0</v>
      </c>
      <c r="E21">
        <f>'3b_P-ManureMgmt2015'!E21*'N-runoffrate2015'!F21/100</f>
        <v>496.07946035354036</v>
      </c>
      <c r="F21">
        <f>'3b_P-ManureMgmt2015'!F21*'N-runoffrate2015'!G21/100</f>
        <v>0</v>
      </c>
      <c r="G21">
        <f>'3b_P-ManureMgmt2015'!G21*'N-runoffrate2015'!H21/100</f>
        <v>0</v>
      </c>
      <c r="H21">
        <f>'3b_P-ManureMgmt2015'!H21*'N-runoffrate2015'!I21/100</f>
        <v>1593.9075845040161</v>
      </c>
      <c r="I21">
        <f>'3b_P-ManureMgmt2015'!I21*'N-runoffrate2015'!J21/100</f>
        <v>785.4591455597722</v>
      </c>
      <c r="J21">
        <f>'3b_P-ManureMgmt2015'!J21*'N-runoffrate2015'!K21/100</f>
        <v>0</v>
      </c>
      <c r="K21">
        <f>'3b_P-ManureMgmt2015'!K21*'N-runoffrate2015'!L21/100</f>
        <v>0</v>
      </c>
      <c r="L21">
        <f>'3b_P-ManureMgmt2015'!L21*'N-runoffrate2015'!M21/100</f>
        <v>0</v>
      </c>
      <c r="M21">
        <f>'3b_P-ManureMgmt2015'!M21*'N-runoffrate2015'!N21/100</f>
        <v>0</v>
      </c>
      <c r="N21">
        <f>'3b_P-ManureMgmt2015'!N21*'N-runoffrate2015'!O21/100</f>
        <v>449.10378270326197</v>
      </c>
      <c r="O21">
        <f>'3b_P-ManureMgmt2015'!O21*'N-runoffrate2015'!P21/100</f>
        <v>0</v>
      </c>
      <c r="P21">
        <f>'3b_P-ManureMgmt2015'!P21*'N-runoffrate2015'!Q21/100</f>
        <v>0</v>
      </c>
      <c r="Q21">
        <f>'3b_P-ManureMgmt2015'!Q21*'N-runoffrate2015'!R21/100</f>
        <v>0</v>
      </c>
      <c r="R21">
        <f>'3b_P-ManureMgmt2015'!R21*'N-runoffrate2015'!S21/100</f>
        <v>0</v>
      </c>
      <c r="S21">
        <f>'3b_P-ManureMgmt2015'!S21*'N-runoffrate2015'!T21/100</f>
        <v>0</v>
      </c>
      <c r="T21">
        <f>'3b_P-ManureMgmt2015'!T21*'N-runoffrate2015'!U21/100</f>
        <v>0</v>
      </c>
      <c r="U21">
        <f>'3b_P-ManureMgmt2015'!U21*'N-runoffrate2015'!V21/100</f>
        <v>0</v>
      </c>
      <c r="V21">
        <f>'3b_P-ManureMgmt2015'!V21*'N-runoffrate2015'!W21/100</f>
        <v>4.6206904540257208</v>
      </c>
      <c r="W21">
        <f>'3b_P-ManureMgmt2015'!W21*'N-runoffrate2015'!X21/100</f>
        <v>0</v>
      </c>
      <c r="X21">
        <f>'3b_P-ManureMgmt2015'!X21*'N-runoffrate2015'!Y21/100</f>
        <v>6.4689666356360105</v>
      </c>
      <c r="Y21">
        <f>'3b_P-ManureMgmt2015'!Y21*'N-runoffrate2015'!Z21/100</f>
        <v>0</v>
      </c>
      <c r="Z21">
        <f>'3b_P-ManureMgmt2015'!Z21*'N-runoffrate2015'!AA21/100</f>
        <v>0</v>
      </c>
    </row>
    <row r="22" spans="1:26" x14ac:dyDescent="0.2">
      <c r="A22" s="44" t="s">
        <v>2827</v>
      </c>
      <c r="B22">
        <f>'3b_P-ManureMgmt2015'!B22*'N-runoffrate2015'!C22/100</f>
        <v>4992.1563163683677</v>
      </c>
      <c r="C22">
        <f>'3b_P-ManureMgmt2015'!C22*'N-runoffrate2015'!D22/100</f>
        <v>0</v>
      </c>
      <c r="D22">
        <f>'3b_P-ManureMgmt2015'!D22*'N-runoffrate2015'!E22/100</f>
        <v>0</v>
      </c>
      <c r="E22">
        <f>'3b_P-ManureMgmt2015'!E22*'N-runoffrate2015'!F22/100</f>
        <v>675.2192654812078</v>
      </c>
      <c r="F22">
        <f>'3b_P-ManureMgmt2015'!F22*'N-runoffrate2015'!G22/100</f>
        <v>0</v>
      </c>
      <c r="G22">
        <f>'3b_P-ManureMgmt2015'!G22*'N-runoffrate2015'!H22/100</f>
        <v>0</v>
      </c>
      <c r="H22">
        <f>'3b_P-ManureMgmt2015'!H22*'N-runoffrate2015'!I22/100</f>
        <v>2675.6029159520854</v>
      </c>
      <c r="I22">
        <f>'3b_P-ManureMgmt2015'!I22*'N-runoffrate2015'!J22/100</f>
        <v>1147.8727513180531</v>
      </c>
      <c r="J22">
        <f>'3b_P-ManureMgmt2015'!J22*'N-runoffrate2015'!K22/100</f>
        <v>0</v>
      </c>
      <c r="K22">
        <f>'3b_P-ManureMgmt2015'!K22*'N-runoffrate2015'!L22/100</f>
        <v>0</v>
      </c>
      <c r="L22">
        <f>'3b_P-ManureMgmt2015'!L22*'N-runoffrate2015'!M22/100</f>
        <v>0</v>
      </c>
      <c r="M22">
        <f>'3b_P-ManureMgmt2015'!M22*'N-runoffrate2015'!N22/100</f>
        <v>0</v>
      </c>
      <c r="N22">
        <f>'3b_P-ManureMgmt2015'!N22*'N-runoffrate2015'!O22/100</f>
        <v>321.15066516763022</v>
      </c>
      <c r="O22">
        <f>'3b_P-ManureMgmt2015'!O22*'N-runoffrate2015'!P22/100</f>
        <v>0</v>
      </c>
      <c r="P22">
        <f>'3b_P-ManureMgmt2015'!P22*'N-runoffrate2015'!Q22/100</f>
        <v>0</v>
      </c>
      <c r="Q22">
        <f>'3b_P-ManureMgmt2015'!Q22*'N-runoffrate2015'!R22/100</f>
        <v>0</v>
      </c>
      <c r="R22">
        <f>'3b_P-ManureMgmt2015'!R22*'N-runoffrate2015'!S22/100</f>
        <v>0</v>
      </c>
      <c r="S22">
        <f>'3b_P-ManureMgmt2015'!S22*'N-runoffrate2015'!T22/100</f>
        <v>0</v>
      </c>
      <c r="T22">
        <f>'3b_P-ManureMgmt2015'!T22*'N-runoffrate2015'!U22/100</f>
        <v>0</v>
      </c>
      <c r="U22">
        <f>'3b_P-ManureMgmt2015'!U22*'N-runoffrate2015'!V22/100</f>
        <v>0</v>
      </c>
      <c r="V22">
        <f>'3b_P-ManureMgmt2015'!V22*'N-runoffrate2015'!W22/100</f>
        <v>146.05611428409048</v>
      </c>
      <c r="W22">
        <f>'3b_P-ManureMgmt2015'!W22*'N-runoffrate2015'!X22/100</f>
        <v>0</v>
      </c>
      <c r="X22">
        <f>'3b_P-ManureMgmt2015'!X22*'N-runoffrate2015'!Y22/100</f>
        <v>214.21563428333269</v>
      </c>
      <c r="Y22">
        <f>'3b_P-ManureMgmt2015'!Y22*'N-runoffrate2015'!Z22/100</f>
        <v>0</v>
      </c>
      <c r="Z22">
        <f>'3b_P-ManureMgmt2015'!Z22*'N-runoffrate2015'!AA22/100</f>
        <v>0</v>
      </c>
    </row>
    <row r="23" spans="1:26" x14ac:dyDescent="0.2">
      <c r="A23" s="44" t="s">
        <v>2808</v>
      </c>
      <c r="B23">
        <f>'3b_P-ManureMgmt2015'!B23*'N-runoffrate2015'!C23/100</f>
        <v>52.7115484660888</v>
      </c>
      <c r="C23">
        <f>'3b_P-ManureMgmt2015'!C23*'N-runoffrate2015'!D23/100</f>
        <v>0</v>
      </c>
      <c r="D23">
        <f>'3b_P-ManureMgmt2015'!D23*'N-runoffrate2015'!E23/100</f>
        <v>0</v>
      </c>
      <c r="E23">
        <f>'3b_P-ManureMgmt2015'!E23*'N-runoffrate2015'!F23/100</f>
        <v>125.39786358936713</v>
      </c>
      <c r="F23">
        <f>'3b_P-ManureMgmt2015'!F23*'N-runoffrate2015'!G23/100</f>
        <v>0</v>
      </c>
      <c r="G23">
        <f>'3b_P-ManureMgmt2015'!G23*'N-runoffrate2015'!H23/100</f>
        <v>0</v>
      </c>
      <c r="H23">
        <f>'3b_P-ManureMgmt2015'!H23*'N-runoffrate2015'!I23/100</f>
        <v>655.57706503618556</v>
      </c>
      <c r="I23">
        <f>'3b_P-ManureMgmt2015'!I23*'N-runoffrate2015'!J23/100</f>
        <v>304.53766871703442</v>
      </c>
      <c r="J23">
        <f>'3b_P-ManureMgmt2015'!J23*'N-runoffrate2015'!K23/100</f>
        <v>0</v>
      </c>
      <c r="K23">
        <f>'3b_P-ManureMgmt2015'!K23*'N-runoffrate2015'!L23/100</f>
        <v>0</v>
      </c>
      <c r="L23">
        <f>'3b_P-ManureMgmt2015'!L23*'N-runoffrate2015'!M23/100</f>
        <v>0</v>
      </c>
      <c r="M23">
        <f>'3b_P-ManureMgmt2015'!M23*'N-runoffrate2015'!N23/100</f>
        <v>0</v>
      </c>
      <c r="N23">
        <f>'3b_P-ManureMgmt2015'!N23*'N-runoffrate2015'!O23/100</f>
        <v>27.48784599563372</v>
      </c>
      <c r="O23">
        <f>'3b_P-ManureMgmt2015'!O23*'N-runoffrate2015'!P23/100</f>
        <v>0</v>
      </c>
      <c r="P23">
        <f>'3b_P-ManureMgmt2015'!P23*'N-runoffrate2015'!Q23/100</f>
        <v>0</v>
      </c>
      <c r="Q23">
        <f>'3b_P-ManureMgmt2015'!Q23*'N-runoffrate2015'!R23/100</f>
        <v>0</v>
      </c>
      <c r="R23">
        <f>'3b_P-ManureMgmt2015'!R23*'N-runoffrate2015'!S23/100</f>
        <v>0</v>
      </c>
      <c r="S23">
        <f>'3b_P-ManureMgmt2015'!S23*'N-runoffrate2015'!T23/100</f>
        <v>0</v>
      </c>
      <c r="T23">
        <f>'3b_P-ManureMgmt2015'!T23*'N-runoffrate2015'!U23/100</f>
        <v>0</v>
      </c>
      <c r="U23">
        <f>'3b_P-ManureMgmt2015'!U23*'N-runoffrate2015'!V23/100</f>
        <v>0</v>
      </c>
      <c r="V23">
        <f>'3b_P-ManureMgmt2015'!V23*'N-runoffrate2015'!W23/100</f>
        <v>21.242679889568702</v>
      </c>
      <c r="W23">
        <f>'3b_P-ManureMgmt2015'!W23*'N-runoffrate2015'!X23/100</f>
        <v>0</v>
      </c>
      <c r="X23">
        <f>'3b_P-ManureMgmt2015'!X23*'N-runoffrate2015'!Y23/100</f>
        <v>27.312017000874047</v>
      </c>
      <c r="Y23">
        <f>'3b_P-ManureMgmt2015'!Y23*'N-runoffrate2015'!Z23/100</f>
        <v>0</v>
      </c>
      <c r="Z23">
        <f>'3b_P-ManureMgmt2015'!Z23*'N-runoffrate2015'!AA23/100</f>
        <v>0</v>
      </c>
    </row>
    <row r="24" spans="1:26" x14ac:dyDescent="0.2">
      <c r="A24" s="44" t="s">
        <v>2815</v>
      </c>
      <c r="B24">
        <f>'3b_P-ManureMgmt2015'!B24*'N-runoffrate2015'!C24/100</f>
        <v>38429.513883556887</v>
      </c>
      <c r="C24">
        <f>'3b_P-ManureMgmt2015'!C24*'N-runoffrate2015'!D24/100</f>
        <v>0</v>
      </c>
      <c r="D24">
        <f>'3b_P-ManureMgmt2015'!D24*'N-runoffrate2015'!E24/100</f>
        <v>0</v>
      </c>
      <c r="E24">
        <f>'3b_P-ManureMgmt2015'!E24*'N-runoffrate2015'!F24/100</f>
        <v>10472.001179748782</v>
      </c>
      <c r="F24">
        <f>'3b_P-ManureMgmt2015'!F24*'N-runoffrate2015'!G24/100</f>
        <v>0</v>
      </c>
      <c r="G24">
        <f>'3b_P-ManureMgmt2015'!G24*'N-runoffrate2015'!H24/100</f>
        <v>0</v>
      </c>
      <c r="H24">
        <f>'3b_P-ManureMgmt2015'!H24*'N-runoffrate2015'!I24/100</f>
        <v>18086.740411856608</v>
      </c>
      <c r="I24">
        <f>'3b_P-ManureMgmt2015'!I24*'N-runoffrate2015'!J24/100</f>
        <v>12376.00139424856</v>
      </c>
      <c r="J24">
        <f>'3b_P-ManureMgmt2015'!J24*'N-runoffrate2015'!K24/100</f>
        <v>0</v>
      </c>
      <c r="K24">
        <f>'3b_P-ManureMgmt2015'!K24*'N-runoffrate2015'!L24/100</f>
        <v>0</v>
      </c>
      <c r="L24">
        <f>'3b_P-ManureMgmt2015'!L24*'N-runoffrate2015'!M24/100</f>
        <v>0</v>
      </c>
      <c r="M24">
        <f>'3b_P-ManureMgmt2015'!M24*'N-runoffrate2015'!N24/100</f>
        <v>0</v>
      </c>
      <c r="N24">
        <f>'3b_P-ManureMgmt2015'!N24*'N-runoffrate2015'!O24/100</f>
        <v>152.70814431396437</v>
      </c>
      <c r="O24">
        <f>'3b_P-ManureMgmt2015'!O24*'N-runoffrate2015'!P24/100</f>
        <v>0</v>
      </c>
      <c r="P24">
        <f>'3b_P-ManureMgmt2015'!P24*'N-runoffrate2015'!Q24/100</f>
        <v>0</v>
      </c>
      <c r="Q24">
        <f>'3b_P-ManureMgmt2015'!Q24*'N-runoffrate2015'!R24/100</f>
        <v>0</v>
      </c>
      <c r="R24">
        <f>'3b_P-ManureMgmt2015'!R24*'N-runoffrate2015'!S24/100</f>
        <v>0</v>
      </c>
      <c r="S24">
        <f>'3b_P-ManureMgmt2015'!S24*'N-runoffrate2015'!T24/100</f>
        <v>0</v>
      </c>
      <c r="T24">
        <f>'3b_P-ManureMgmt2015'!T24*'N-runoffrate2015'!U24/100</f>
        <v>0</v>
      </c>
      <c r="U24">
        <f>'3b_P-ManureMgmt2015'!U24*'N-runoffrate2015'!V24/100</f>
        <v>0</v>
      </c>
      <c r="V24">
        <f>'3b_P-ManureMgmt2015'!V24*'N-runoffrate2015'!W24/100</f>
        <v>1657.27603983165</v>
      </c>
      <c r="W24">
        <f>'3b_P-ManureMgmt2015'!W24*'N-runoffrate2015'!X24/100</f>
        <v>0</v>
      </c>
      <c r="X24">
        <f>'3b_P-ManureMgmt2015'!X24*'N-runoffrate2015'!Y24/100</f>
        <v>2534.6574726837002</v>
      </c>
      <c r="Y24">
        <f>'3b_P-ManureMgmt2015'!Y24*'N-runoffrate2015'!Z24/100</f>
        <v>0</v>
      </c>
      <c r="Z24">
        <f>'3b_P-ManureMgmt2015'!Z24*'N-runoffrate2015'!AA24/100</f>
        <v>0</v>
      </c>
    </row>
    <row r="25" spans="1:26" x14ac:dyDescent="0.2">
      <c r="A25" s="44" t="s">
        <v>2823</v>
      </c>
      <c r="B25">
        <f>'3b_P-ManureMgmt2015'!B25*'N-runoffrate2015'!C25/100</f>
        <v>93747.724961026484</v>
      </c>
      <c r="C25">
        <f>'3b_P-ManureMgmt2015'!C25*'N-runoffrate2015'!D25/100</f>
        <v>0</v>
      </c>
      <c r="D25">
        <f>'3b_P-ManureMgmt2015'!D25*'N-runoffrate2015'!E25/100</f>
        <v>0</v>
      </c>
      <c r="E25">
        <f>'3b_P-ManureMgmt2015'!E25*'N-runoffrate2015'!F25/100</f>
        <v>7244.3349765913845</v>
      </c>
      <c r="F25">
        <f>'3b_P-ManureMgmt2015'!F25*'N-runoffrate2015'!G25/100</f>
        <v>0</v>
      </c>
      <c r="G25">
        <f>'3b_P-ManureMgmt2015'!G25*'N-runoffrate2015'!H25/100</f>
        <v>0</v>
      </c>
      <c r="H25">
        <f>'3b_P-ManureMgmt2015'!H25*'N-runoffrate2015'!I25/100</f>
        <v>23263.712262221448</v>
      </c>
      <c r="I25">
        <f>'3b_P-ManureMgmt2015'!I25*'N-runoffrate2015'!J25/100</f>
        <v>10866.502464887077</v>
      </c>
      <c r="J25">
        <f>'3b_P-ManureMgmt2015'!J25*'N-runoffrate2015'!K25/100</f>
        <v>0</v>
      </c>
      <c r="K25">
        <f>'3b_P-ManureMgmt2015'!K25*'N-runoffrate2015'!L25/100</f>
        <v>0</v>
      </c>
      <c r="L25">
        <f>'3b_P-ManureMgmt2015'!L25*'N-runoffrate2015'!M25/100</f>
        <v>0</v>
      </c>
      <c r="M25">
        <f>'3b_P-ManureMgmt2015'!M25*'N-runoffrate2015'!N25/100</f>
        <v>0</v>
      </c>
      <c r="N25">
        <f>'3b_P-ManureMgmt2015'!N25*'N-runoffrate2015'!O25/100</f>
        <v>0</v>
      </c>
      <c r="O25">
        <f>'3b_P-ManureMgmt2015'!O25*'N-runoffrate2015'!P25/100</f>
        <v>0</v>
      </c>
      <c r="P25">
        <f>'3b_P-ManureMgmt2015'!P25*'N-runoffrate2015'!Q25/100</f>
        <v>0</v>
      </c>
      <c r="Q25">
        <f>'3b_P-ManureMgmt2015'!Q25*'N-runoffrate2015'!R25/100</f>
        <v>0</v>
      </c>
      <c r="R25">
        <f>'3b_P-ManureMgmt2015'!R25*'N-runoffrate2015'!S25/100</f>
        <v>0</v>
      </c>
      <c r="S25">
        <f>'3b_P-ManureMgmt2015'!S25*'N-runoffrate2015'!T25/100</f>
        <v>0</v>
      </c>
      <c r="T25">
        <f>'3b_P-ManureMgmt2015'!T25*'N-runoffrate2015'!U25/100</f>
        <v>0</v>
      </c>
      <c r="U25">
        <f>'3b_P-ManureMgmt2015'!U25*'N-runoffrate2015'!V25/100</f>
        <v>0</v>
      </c>
      <c r="V25">
        <f>'3b_P-ManureMgmt2015'!V25*'N-runoffrate2015'!W25/100</f>
        <v>10471.686693372421</v>
      </c>
      <c r="W25">
        <f>'3b_P-ManureMgmt2015'!W25*'N-runoffrate2015'!X25/100</f>
        <v>0</v>
      </c>
      <c r="X25">
        <f>'3b_P-ManureMgmt2015'!X25*'N-runoffrate2015'!Y25/100</f>
        <v>16015.520825157821</v>
      </c>
      <c r="Y25">
        <f>'3b_P-ManureMgmt2015'!Y25*'N-runoffrate2015'!Z25/100</f>
        <v>0</v>
      </c>
      <c r="Z25">
        <f>'3b_P-ManureMgmt2015'!Z25*'N-runoffrate2015'!AA25/100</f>
        <v>0</v>
      </c>
    </row>
    <row r="26" spans="1:26" x14ac:dyDescent="0.2">
      <c r="A26" s="44" t="s">
        <v>2837</v>
      </c>
      <c r="B26">
        <f>'3b_P-ManureMgmt2015'!B26*'N-runoffrate2015'!C26/100</f>
        <v>8358.5518586262788</v>
      </c>
      <c r="C26">
        <f>'3b_P-ManureMgmt2015'!C26*'N-runoffrate2015'!D26/100</f>
        <v>0</v>
      </c>
      <c r="D26">
        <f>'3b_P-ManureMgmt2015'!D26*'N-runoffrate2015'!E26/100</f>
        <v>0</v>
      </c>
      <c r="E26">
        <f>'3b_P-ManureMgmt2015'!E26*'N-runoffrate2015'!F26/100</f>
        <v>233.86603130952622</v>
      </c>
      <c r="F26">
        <f>'3b_P-ManureMgmt2015'!F26*'N-runoffrate2015'!G26/100</f>
        <v>0</v>
      </c>
      <c r="G26">
        <f>'3b_P-ManureMgmt2015'!G26*'N-runoffrate2015'!H26/100</f>
        <v>0</v>
      </c>
      <c r="H26">
        <f>'3b_P-ManureMgmt2015'!H26*'N-runoffrate2015'!I26/100</f>
        <v>439.36678696431466</v>
      </c>
      <c r="I26">
        <f>'3b_P-ManureMgmt2015'!I26*'N-runoffrate2015'!J26/100</f>
        <v>170.08438640692813</v>
      </c>
      <c r="J26">
        <f>'3b_P-ManureMgmt2015'!J26*'N-runoffrate2015'!K26/100</f>
        <v>0</v>
      </c>
      <c r="K26">
        <f>'3b_P-ManureMgmt2015'!K26*'N-runoffrate2015'!L26/100</f>
        <v>0</v>
      </c>
      <c r="L26">
        <f>'3b_P-ManureMgmt2015'!L26*'N-runoffrate2015'!M26/100</f>
        <v>0</v>
      </c>
      <c r="M26">
        <f>'3b_P-ManureMgmt2015'!M26*'N-runoffrate2015'!N26/100</f>
        <v>0</v>
      </c>
      <c r="N26">
        <f>'3b_P-ManureMgmt2015'!N26*'N-runoffrate2015'!O26/100</f>
        <v>12326.152772836131</v>
      </c>
      <c r="O26">
        <f>'3b_P-ManureMgmt2015'!O26*'N-runoffrate2015'!P26/100</f>
        <v>0</v>
      </c>
      <c r="P26">
        <f>'3b_P-ManureMgmt2015'!P26*'N-runoffrate2015'!Q26/100</f>
        <v>0</v>
      </c>
      <c r="Q26">
        <f>'3b_P-ManureMgmt2015'!Q26*'N-runoffrate2015'!R26/100</f>
        <v>0</v>
      </c>
      <c r="R26">
        <f>'3b_P-ManureMgmt2015'!R26*'N-runoffrate2015'!S26/100</f>
        <v>0</v>
      </c>
      <c r="S26">
        <f>'3b_P-ManureMgmt2015'!S26*'N-runoffrate2015'!T26/100</f>
        <v>0</v>
      </c>
      <c r="T26">
        <f>'3b_P-ManureMgmt2015'!T26*'N-runoffrate2015'!U26/100</f>
        <v>0</v>
      </c>
      <c r="U26">
        <f>'3b_P-ManureMgmt2015'!U26*'N-runoffrate2015'!V26/100</f>
        <v>0</v>
      </c>
      <c r="V26">
        <f>'3b_P-ManureMgmt2015'!V26*'N-runoffrate2015'!W26/100</f>
        <v>3877.5347286300944</v>
      </c>
      <c r="W26">
        <f>'3b_P-ManureMgmt2015'!W26*'N-runoffrate2015'!X26/100</f>
        <v>0</v>
      </c>
      <c r="X26">
        <f>'3b_P-ManureMgmt2015'!X26*'N-runoffrate2015'!Y26/100</f>
        <v>394.32556562339943</v>
      </c>
      <c r="Y26">
        <f>'3b_P-ManureMgmt2015'!Y26*'N-runoffrate2015'!Z26/100</f>
        <v>0</v>
      </c>
      <c r="Z26">
        <f>'3b_P-ManureMgmt2015'!Z26*'N-runoffrate2015'!AA26/100</f>
        <v>0</v>
      </c>
    </row>
    <row r="27" spans="1:26" x14ac:dyDescent="0.2">
      <c r="A27" s="44" t="s">
        <v>2825</v>
      </c>
      <c r="B27">
        <f>'3b_P-ManureMgmt2015'!B27*'N-runoffrate2015'!C27/100</f>
        <v>25871.179873485038</v>
      </c>
      <c r="C27">
        <f>'3b_P-ManureMgmt2015'!C27*'N-runoffrate2015'!D27/100</f>
        <v>0</v>
      </c>
      <c r="D27">
        <f>'3b_P-ManureMgmt2015'!D27*'N-runoffrate2015'!E27/100</f>
        <v>0</v>
      </c>
      <c r="E27">
        <f>'3b_P-ManureMgmt2015'!E27*'N-runoffrate2015'!F27/100</f>
        <v>981.13493269922446</v>
      </c>
      <c r="F27">
        <f>'3b_P-ManureMgmt2015'!F27*'N-runoffrate2015'!G27/100</f>
        <v>0</v>
      </c>
      <c r="G27">
        <f>'3b_P-ManureMgmt2015'!G27*'N-runoffrate2015'!H27/100</f>
        <v>0</v>
      </c>
      <c r="H27">
        <f>'3b_P-ManureMgmt2015'!H27*'N-runoffrate2015'!I27/100</f>
        <v>4387.7252185070029</v>
      </c>
      <c r="I27">
        <f>'3b_P-ManureMgmt2015'!I27*'N-runoffrate2015'!J27/100</f>
        <v>1681.9455989129563</v>
      </c>
      <c r="J27">
        <f>'3b_P-ManureMgmt2015'!J27*'N-runoffrate2015'!K27/100</f>
        <v>0</v>
      </c>
      <c r="K27">
        <f>'3b_P-ManureMgmt2015'!K27*'N-runoffrate2015'!L27/100</f>
        <v>0</v>
      </c>
      <c r="L27">
        <f>'3b_P-ManureMgmt2015'!L27*'N-runoffrate2015'!M27/100</f>
        <v>0</v>
      </c>
      <c r="M27">
        <f>'3b_P-ManureMgmt2015'!M27*'N-runoffrate2015'!N27/100</f>
        <v>0</v>
      </c>
      <c r="N27">
        <f>'3b_P-ManureMgmt2015'!N27*'N-runoffrate2015'!O27/100</f>
        <v>0</v>
      </c>
      <c r="O27">
        <f>'3b_P-ManureMgmt2015'!O27*'N-runoffrate2015'!P27/100</f>
        <v>0</v>
      </c>
      <c r="P27">
        <f>'3b_P-ManureMgmt2015'!P27*'N-runoffrate2015'!Q27/100</f>
        <v>0</v>
      </c>
      <c r="Q27">
        <f>'3b_P-ManureMgmt2015'!Q27*'N-runoffrate2015'!R27/100</f>
        <v>0</v>
      </c>
      <c r="R27">
        <f>'3b_P-ManureMgmt2015'!R27*'N-runoffrate2015'!S27/100</f>
        <v>0</v>
      </c>
      <c r="S27">
        <f>'3b_P-ManureMgmt2015'!S27*'N-runoffrate2015'!T27/100</f>
        <v>0</v>
      </c>
      <c r="T27">
        <f>'3b_P-ManureMgmt2015'!T27*'N-runoffrate2015'!U27/100</f>
        <v>0</v>
      </c>
      <c r="U27">
        <f>'3b_P-ManureMgmt2015'!U27*'N-runoffrate2015'!V27/100</f>
        <v>0</v>
      </c>
      <c r="V27">
        <f>'3b_P-ManureMgmt2015'!V27*'N-runoffrate2015'!W27/100</f>
        <v>3862.6713317714543</v>
      </c>
      <c r="W27">
        <f>'3b_P-ManureMgmt2015'!W27*'N-runoffrate2015'!X27/100</f>
        <v>0</v>
      </c>
      <c r="X27">
        <f>'3b_P-ManureMgmt2015'!X27*'N-runoffrate2015'!Y27/100</f>
        <v>8616.7283554901678</v>
      </c>
      <c r="Y27">
        <f>'3b_P-ManureMgmt2015'!Y27*'N-runoffrate2015'!Z27/100</f>
        <v>0</v>
      </c>
      <c r="Z27">
        <f>'3b_P-ManureMgmt2015'!Z27*'N-runoffrate2015'!AA27/100</f>
        <v>0</v>
      </c>
    </row>
    <row r="28" spans="1:26" x14ac:dyDescent="0.2">
      <c r="A28" s="44" t="s">
        <v>2844</v>
      </c>
      <c r="B28">
        <f>'3b_P-ManureMgmt2015'!B28*'N-runoffrate2015'!C28/100</f>
        <v>10055.215899645826</v>
      </c>
      <c r="C28">
        <f>'3b_P-ManureMgmt2015'!C28*'N-runoffrate2015'!D28/100</f>
        <v>0</v>
      </c>
      <c r="D28">
        <f>'3b_P-ManureMgmt2015'!D28*'N-runoffrate2015'!E28/100</f>
        <v>0</v>
      </c>
      <c r="E28">
        <f>'3b_P-ManureMgmt2015'!E28*'N-runoffrate2015'!F28/100</f>
        <v>237.01574216891376</v>
      </c>
      <c r="F28">
        <f>'3b_P-ManureMgmt2015'!F28*'N-runoffrate2015'!G28/100</f>
        <v>0</v>
      </c>
      <c r="G28">
        <f>'3b_P-ManureMgmt2015'!G28*'N-runoffrate2015'!H28/100</f>
        <v>0</v>
      </c>
      <c r="H28">
        <f>'3b_P-ManureMgmt2015'!H28*'N-runoffrate2015'!I28/100</f>
        <v>464.33080895092348</v>
      </c>
      <c r="I28">
        <f>'3b_P-ManureMgmt2015'!I28*'N-runoffrate2015'!J28/100</f>
        <v>148.82383810606217</v>
      </c>
      <c r="J28">
        <f>'3b_P-ManureMgmt2015'!J28*'N-runoffrate2015'!K28/100</f>
        <v>0</v>
      </c>
      <c r="K28">
        <f>'3b_P-ManureMgmt2015'!K28*'N-runoffrate2015'!L28/100</f>
        <v>104.72788607463633</v>
      </c>
      <c r="L28">
        <f>'3b_P-ManureMgmt2015'!L28*'N-runoffrate2015'!M28/100</f>
        <v>0</v>
      </c>
      <c r="M28">
        <f>'3b_P-ManureMgmt2015'!M28*'N-runoffrate2015'!N28/100</f>
        <v>0</v>
      </c>
      <c r="N28">
        <f>'3b_P-ManureMgmt2015'!N28*'N-runoffrate2015'!O28/100</f>
        <v>74.629609441315381</v>
      </c>
      <c r="O28">
        <f>'3b_P-ManureMgmt2015'!O28*'N-runoffrate2015'!P28/100</f>
        <v>0</v>
      </c>
      <c r="P28">
        <f>'3b_P-ManureMgmt2015'!P28*'N-runoffrate2015'!Q28/100</f>
        <v>0</v>
      </c>
      <c r="Q28">
        <f>'3b_P-ManureMgmt2015'!Q28*'N-runoffrate2015'!R28/100</f>
        <v>0</v>
      </c>
      <c r="R28">
        <f>'3b_P-ManureMgmt2015'!R28*'N-runoffrate2015'!S28/100</f>
        <v>0</v>
      </c>
      <c r="S28">
        <f>'3b_P-ManureMgmt2015'!S28*'N-runoffrate2015'!T28/100</f>
        <v>0</v>
      </c>
      <c r="T28">
        <f>'3b_P-ManureMgmt2015'!T28*'N-runoffrate2015'!U28/100</f>
        <v>0</v>
      </c>
      <c r="U28">
        <f>'3b_P-ManureMgmt2015'!U28*'N-runoffrate2015'!V28/100</f>
        <v>0</v>
      </c>
      <c r="V28">
        <f>'3b_P-ManureMgmt2015'!V28*'N-runoffrate2015'!W28/100</f>
        <v>173.73561123985161</v>
      </c>
      <c r="W28">
        <f>'3b_P-ManureMgmt2015'!W28*'N-runoffrate2015'!X28/100</f>
        <v>0</v>
      </c>
      <c r="X28">
        <f>'3b_P-ManureMgmt2015'!X28*'N-runoffrate2015'!Y28/100</f>
        <v>265.71328777859657</v>
      </c>
      <c r="Y28">
        <f>'3b_P-ManureMgmt2015'!Y28*'N-runoffrate2015'!Z28/100</f>
        <v>0</v>
      </c>
      <c r="Z28">
        <f>'3b_P-ManureMgmt2015'!Z28*'N-runoffrate2015'!AA28/100</f>
        <v>0</v>
      </c>
    </row>
    <row r="29" spans="1:26" x14ac:dyDescent="0.2">
      <c r="A29" s="44" t="s">
        <v>2821</v>
      </c>
      <c r="B29">
        <f>'3b_P-ManureMgmt2015'!B29*'N-runoffrate2015'!C29/100</f>
        <v>612196.44552221801</v>
      </c>
      <c r="C29">
        <f>'3b_P-ManureMgmt2015'!C29*'N-runoffrate2015'!D29/100</f>
        <v>0</v>
      </c>
      <c r="D29">
        <f>'3b_P-ManureMgmt2015'!D29*'N-runoffrate2015'!E29/100</f>
        <v>0</v>
      </c>
      <c r="E29">
        <f>'3b_P-ManureMgmt2015'!E29*'N-runoffrate2015'!F29/100</f>
        <v>1403.1961878571572</v>
      </c>
      <c r="F29">
        <f>'3b_P-ManureMgmt2015'!F29*'N-runoffrate2015'!G29/100</f>
        <v>0</v>
      </c>
      <c r="G29">
        <f>'3b_P-ManureMgmt2015'!G29*'N-runoffrate2015'!H29/100</f>
        <v>0</v>
      </c>
      <c r="H29">
        <f>'3b_P-ManureMgmt2015'!H29*'N-runoffrate2015'!I29/100</f>
        <v>2296.5833817182684</v>
      </c>
      <c r="I29">
        <f>'3b_P-ManureMgmt2015'!I29*'N-runoffrate2015'!J29/100</f>
        <v>1530.759477662353</v>
      </c>
      <c r="J29">
        <f>'3b_P-ManureMgmt2015'!J29*'N-runoffrate2015'!K29/100</f>
        <v>0</v>
      </c>
      <c r="K29">
        <f>'3b_P-ManureMgmt2015'!K29*'N-runoffrate2015'!L29/100</f>
        <v>0</v>
      </c>
      <c r="L29">
        <f>'3b_P-ManureMgmt2015'!L29*'N-runoffrate2015'!M29/100</f>
        <v>0</v>
      </c>
      <c r="M29">
        <f>'3b_P-ManureMgmt2015'!M29*'N-runoffrate2015'!N29/100</f>
        <v>0</v>
      </c>
      <c r="N29">
        <f>'3b_P-ManureMgmt2015'!N29*'N-runoffrate2015'!O29/100</f>
        <v>276.4875060085194</v>
      </c>
      <c r="O29">
        <f>'3b_P-ManureMgmt2015'!O29*'N-runoffrate2015'!P29/100</f>
        <v>0</v>
      </c>
      <c r="P29">
        <f>'3b_P-ManureMgmt2015'!P29*'N-runoffrate2015'!Q29/100</f>
        <v>0</v>
      </c>
      <c r="Q29">
        <f>'3b_P-ManureMgmt2015'!Q29*'N-runoffrate2015'!R29/100</f>
        <v>0</v>
      </c>
      <c r="R29">
        <f>'3b_P-ManureMgmt2015'!R29*'N-runoffrate2015'!S29/100</f>
        <v>0</v>
      </c>
      <c r="S29">
        <f>'3b_P-ManureMgmt2015'!S29*'N-runoffrate2015'!T29/100</f>
        <v>0</v>
      </c>
      <c r="T29">
        <f>'3b_P-ManureMgmt2015'!T29*'N-runoffrate2015'!U29/100</f>
        <v>0</v>
      </c>
      <c r="U29">
        <f>'3b_P-ManureMgmt2015'!U29*'N-runoffrate2015'!V29/100</f>
        <v>0</v>
      </c>
      <c r="V29">
        <f>'3b_P-ManureMgmt2015'!V29*'N-runoffrate2015'!W29/100</f>
        <v>4228.6257282280176</v>
      </c>
      <c r="W29">
        <f>'3b_P-ManureMgmt2015'!W29*'N-runoffrate2015'!X29/100</f>
        <v>0</v>
      </c>
      <c r="X29">
        <f>'3b_P-ManureMgmt2015'!X29*'N-runoffrate2015'!Y29/100</f>
        <v>8759.2961513294649</v>
      </c>
      <c r="Y29">
        <f>'3b_P-ManureMgmt2015'!Y29*'N-runoffrate2015'!Z29/100</f>
        <v>0</v>
      </c>
      <c r="Z29">
        <f>'3b_P-ManureMgmt2015'!Z29*'N-runoffrate2015'!AA29/100</f>
        <v>0</v>
      </c>
    </row>
    <row r="30" spans="1:26" x14ac:dyDescent="0.2">
      <c r="A30" s="44" t="s">
        <v>2846</v>
      </c>
      <c r="B30">
        <f>'3b_P-ManureMgmt2015'!B30*'N-runoffrate2015'!C30/100</f>
        <v>1148.1030749572735</v>
      </c>
      <c r="C30">
        <f>'3b_P-ManureMgmt2015'!C30*'N-runoffrate2015'!D30/100</f>
        <v>0</v>
      </c>
      <c r="D30">
        <f>'3b_P-ManureMgmt2015'!D30*'N-runoffrate2015'!E30/100</f>
        <v>0</v>
      </c>
      <c r="E30">
        <f>'3b_P-ManureMgmt2015'!E30*'N-runoffrate2015'!F30/100</f>
        <v>727.58320851852591</v>
      </c>
      <c r="F30">
        <f>'3b_P-ManureMgmt2015'!F30*'N-runoffrate2015'!G30/100</f>
        <v>0</v>
      </c>
      <c r="G30">
        <f>'3b_P-ManureMgmt2015'!G30*'N-runoffrate2015'!H30/100</f>
        <v>0</v>
      </c>
      <c r="H30">
        <f>'3b_P-ManureMgmt2015'!H30*'N-runoffrate2015'!I30/100</f>
        <v>805.45689895344606</v>
      </c>
      <c r="I30">
        <f>'3b_P-ManureMgmt2015'!I30*'N-runoffrate2015'!J30/100</f>
        <v>253.55172418069844</v>
      </c>
      <c r="J30">
        <f>'3b_P-ManureMgmt2015'!J30*'N-runoffrate2015'!K30/100</f>
        <v>0</v>
      </c>
      <c r="K30">
        <f>'3b_P-ManureMgmt2015'!K30*'N-runoffrate2015'!L30/100</f>
        <v>110.23988007856455</v>
      </c>
      <c r="L30">
        <f>'3b_P-ManureMgmt2015'!L30*'N-runoffrate2015'!M30/100</f>
        <v>0</v>
      </c>
      <c r="M30">
        <f>'3b_P-ManureMgmt2015'!M30*'N-runoffrate2015'!N30/100</f>
        <v>0</v>
      </c>
      <c r="N30">
        <f>'3b_P-ManureMgmt2015'!N30*'N-runoffrate2015'!O30/100</f>
        <v>0</v>
      </c>
      <c r="O30">
        <f>'3b_P-ManureMgmt2015'!O30*'N-runoffrate2015'!P30/100</f>
        <v>0</v>
      </c>
      <c r="P30">
        <f>'3b_P-ManureMgmt2015'!P30*'N-runoffrate2015'!Q30/100</f>
        <v>0</v>
      </c>
      <c r="Q30">
        <f>'3b_P-ManureMgmt2015'!Q30*'N-runoffrate2015'!R30/100</f>
        <v>0</v>
      </c>
      <c r="R30">
        <f>'3b_P-ManureMgmt2015'!R30*'N-runoffrate2015'!S30/100</f>
        <v>0</v>
      </c>
      <c r="S30">
        <f>'3b_P-ManureMgmt2015'!S30*'N-runoffrate2015'!T30/100</f>
        <v>0</v>
      </c>
      <c r="T30">
        <f>'3b_P-ManureMgmt2015'!T30*'N-runoffrate2015'!U30/100</f>
        <v>0</v>
      </c>
      <c r="U30">
        <f>'3b_P-ManureMgmt2015'!U30*'N-runoffrate2015'!V30/100</f>
        <v>0</v>
      </c>
      <c r="V30">
        <f>'3b_P-ManureMgmt2015'!V30*'N-runoffrate2015'!W30/100</f>
        <v>0</v>
      </c>
      <c r="W30">
        <f>'3b_P-ManureMgmt2015'!W30*'N-runoffrate2015'!X30/100</f>
        <v>0</v>
      </c>
      <c r="X30">
        <f>'3b_P-ManureMgmt2015'!X30*'N-runoffrate2015'!Y30/100</f>
        <v>0</v>
      </c>
      <c r="Y30">
        <f>'3b_P-ManureMgmt2015'!Y30*'N-runoffrate2015'!Z30/100</f>
        <v>0</v>
      </c>
      <c r="Z30">
        <f>'3b_P-ManureMgmt2015'!Z30*'N-runoffrate2015'!AA30/100</f>
        <v>0</v>
      </c>
    </row>
    <row r="31" spans="1:26" x14ac:dyDescent="0.2">
      <c r="A31" s="44" t="s">
        <v>2806</v>
      </c>
      <c r="B31">
        <f>'3b_P-ManureMgmt2015'!B31*'N-runoffrate2015'!C31/100</f>
        <v>35.141032310725862</v>
      </c>
      <c r="C31">
        <f>'3b_P-ManureMgmt2015'!C31*'N-runoffrate2015'!D31/100</f>
        <v>0</v>
      </c>
      <c r="D31">
        <f>'3b_P-ManureMgmt2015'!D31*'N-runoffrate2015'!E31/100</f>
        <v>0</v>
      </c>
      <c r="E31">
        <f>'3b_P-ManureMgmt2015'!E31*'N-runoffrate2015'!F31/100</f>
        <v>192.91979013748795</v>
      </c>
      <c r="F31">
        <f>'3b_P-ManureMgmt2015'!F31*'N-runoffrate2015'!G31/100</f>
        <v>0</v>
      </c>
      <c r="G31">
        <f>'3b_P-ManureMgmt2015'!G31*'N-runoffrate2015'!H31/100</f>
        <v>0</v>
      </c>
      <c r="H31">
        <f>'3b_P-ManureMgmt2015'!H31*'N-runoffrate2015'!I31/100</f>
        <v>679.5616390481357</v>
      </c>
      <c r="I31">
        <f>'3b_P-ManureMgmt2015'!I31*'N-runoffrate2015'!J31/100</f>
        <v>366.5476012612271</v>
      </c>
      <c r="J31">
        <f>'3b_P-ManureMgmt2015'!J31*'N-runoffrate2015'!K31/100</f>
        <v>0</v>
      </c>
      <c r="K31">
        <f>'3b_P-ManureMgmt2015'!K31*'N-runoffrate2015'!L31/100</f>
        <v>0</v>
      </c>
      <c r="L31">
        <f>'3b_P-ManureMgmt2015'!L31*'N-runoffrate2015'!M31/100</f>
        <v>0</v>
      </c>
      <c r="M31">
        <f>'3b_P-ManureMgmt2015'!M31*'N-runoffrate2015'!N31/100</f>
        <v>0</v>
      </c>
      <c r="N31">
        <f>'3b_P-ManureMgmt2015'!N31*'N-runoffrate2015'!O31/100</f>
        <v>6.4113136502146304</v>
      </c>
      <c r="O31">
        <f>'3b_P-ManureMgmt2015'!O31*'N-runoffrate2015'!P31/100</f>
        <v>0</v>
      </c>
      <c r="P31">
        <f>'3b_P-ManureMgmt2015'!P31*'N-runoffrate2015'!Q31/100</f>
        <v>0</v>
      </c>
      <c r="Q31">
        <f>'3b_P-ManureMgmt2015'!Q31*'N-runoffrate2015'!R31/100</f>
        <v>0</v>
      </c>
      <c r="R31">
        <f>'3b_P-ManureMgmt2015'!R31*'N-runoffrate2015'!S31/100</f>
        <v>0</v>
      </c>
      <c r="S31">
        <f>'3b_P-ManureMgmt2015'!S31*'N-runoffrate2015'!T31/100</f>
        <v>0</v>
      </c>
      <c r="T31">
        <f>'3b_P-ManureMgmt2015'!T31*'N-runoffrate2015'!U31/100</f>
        <v>0</v>
      </c>
      <c r="U31">
        <f>'3b_P-ManureMgmt2015'!U31*'N-runoffrate2015'!V31/100</f>
        <v>0</v>
      </c>
      <c r="V31">
        <f>'3b_P-ManureMgmt2015'!V31*'N-runoffrate2015'!W31/100</f>
        <v>0</v>
      </c>
      <c r="W31">
        <f>'3b_P-ManureMgmt2015'!W31*'N-runoffrate2015'!X31/100</f>
        <v>0</v>
      </c>
      <c r="X31">
        <f>'3b_P-ManureMgmt2015'!X31*'N-runoffrate2015'!Y31/100</f>
        <v>0</v>
      </c>
      <c r="Y31">
        <f>'3b_P-ManureMgmt2015'!Y31*'N-runoffrate2015'!Z31/100</f>
        <v>0</v>
      </c>
      <c r="Z31">
        <f>'3b_P-ManureMgmt2015'!Z31*'N-runoffrate2015'!AA31/100</f>
        <v>0</v>
      </c>
    </row>
    <row r="32" spans="1:26" x14ac:dyDescent="0.2">
      <c r="A32" s="44" t="s">
        <v>2813</v>
      </c>
      <c r="B32">
        <f>'3b_P-ManureMgmt2015'!B32*'N-runoffrate2015'!C32/100</f>
        <v>70.282064621451724</v>
      </c>
      <c r="C32">
        <f>'3b_P-ManureMgmt2015'!C32*'N-runoffrate2015'!D32/100</f>
        <v>0</v>
      </c>
      <c r="D32">
        <f>'3b_P-ManureMgmt2015'!D32*'N-runoffrate2015'!E32/100</f>
        <v>0</v>
      </c>
      <c r="E32">
        <f>'3b_P-ManureMgmt2015'!E32*'N-runoffrate2015'!F32/100</f>
        <v>57.875937041246374</v>
      </c>
      <c r="F32">
        <f>'3b_P-ManureMgmt2015'!F32*'N-runoffrate2015'!G32/100</f>
        <v>0</v>
      </c>
      <c r="G32">
        <f>'3b_P-ManureMgmt2015'!G32*'N-runoffrate2015'!H32/100</f>
        <v>0</v>
      </c>
      <c r="H32">
        <f>'3b_P-ManureMgmt2015'!H32*'N-runoffrate2015'!I32/100</f>
        <v>402.27738286992457</v>
      </c>
      <c r="I32">
        <f>'3b_P-ManureMgmt2015'!I32*'N-runoffrate2015'!J32/100</f>
        <v>125.39786358936718</v>
      </c>
      <c r="J32">
        <f>'3b_P-ManureMgmt2015'!J32*'N-runoffrate2015'!K32/100</f>
        <v>0</v>
      </c>
      <c r="K32">
        <f>'3b_P-ManureMgmt2015'!K32*'N-runoffrate2015'!L32/100</f>
        <v>0</v>
      </c>
      <c r="L32">
        <f>'3b_P-ManureMgmt2015'!L32*'N-runoffrate2015'!M32/100</f>
        <v>0</v>
      </c>
      <c r="M32">
        <f>'3b_P-ManureMgmt2015'!M32*'N-runoffrate2015'!N32/100</f>
        <v>0</v>
      </c>
      <c r="N32">
        <f>'3b_P-ManureMgmt2015'!N32*'N-runoffrate2015'!O32/100</f>
        <v>230.18171648305909</v>
      </c>
      <c r="O32">
        <f>'3b_P-ManureMgmt2015'!O32*'N-runoffrate2015'!P32/100</f>
        <v>0</v>
      </c>
      <c r="P32">
        <f>'3b_P-ManureMgmt2015'!P32*'N-runoffrate2015'!Q32/100</f>
        <v>0</v>
      </c>
      <c r="Q32">
        <f>'3b_P-ManureMgmt2015'!Q32*'N-runoffrate2015'!R32/100</f>
        <v>0</v>
      </c>
      <c r="R32">
        <f>'3b_P-ManureMgmt2015'!R32*'N-runoffrate2015'!S32/100</f>
        <v>0</v>
      </c>
      <c r="S32">
        <f>'3b_P-ManureMgmt2015'!S32*'N-runoffrate2015'!T32/100</f>
        <v>0</v>
      </c>
      <c r="T32">
        <f>'3b_P-ManureMgmt2015'!T32*'N-runoffrate2015'!U32/100</f>
        <v>0</v>
      </c>
      <c r="U32">
        <f>'3b_P-ManureMgmt2015'!U32*'N-runoffrate2015'!V32/100</f>
        <v>0</v>
      </c>
      <c r="V32">
        <f>'3b_P-ManureMgmt2015'!V32*'N-runoffrate2015'!W32/100</f>
        <v>22.157221332349344</v>
      </c>
      <c r="W32">
        <f>'3b_P-ManureMgmt2015'!W32*'N-runoffrate2015'!X32/100</f>
        <v>0</v>
      </c>
      <c r="X32">
        <f>'3b_P-ManureMgmt2015'!X32*'N-runoffrate2015'!Y32/100</f>
        <v>29.542961776465791</v>
      </c>
      <c r="Y32">
        <f>'3b_P-ManureMgmt2015'!Y32*'N-runoffrate2015'!Z32/100</f>
        <v>0</v>
      </c>
      <c r="Z32">
        <f>'3b_P-ManureMgmt2015'!Z32*'N-runoffrate2015'!AA32/100</f>
        <v>0</v>
      </c>
    </row>
    <row r="33" spans="1:26" x14ac:dyDescent="0.2">
      <c r="A33" s="44" t="s">
        <v>2850</v>
      </c>
      <c r="B33">
        <f>'3b_P-ManureMgmt2015'!B33*'N-runoffrate2015'!C33/100</f>
        <v>2534.7096358150725</v>
      </c>
      <c r="C33">
        <f>'3b_P-ManureMgmt2015'!C33*'N-runoffrate2015'!D33/100</f>
        <v>0</v>
      </c>
      <c r="D33">
        <f>'3b_P-ManureMgmt2015'!D33*'N-runoffrate2015'!E33/100</f>
        <v>0</v>
      </c>
      <c r="E33">
        <f>'3b_P-ManureMgmt2015'!E33*'N-runoffrate2015'!F33/100</f>
        <v>7757.3441328141325</v>
      </c>
      <c r="F33">
        <f>'3b_P-ManureMgmt2015'!F33*'N-runoffrate2015'!G33/100</f>
        <v>0</v>
      </c>
      <c r="G33">
        <f>'3b_P-ManureMgmt2015'!G33*'N-runoffrate2015'!H33/100</f>
        <v>0</v>
      </c>
      <c r="H33">
        <f>'3b_P-ManureMgmt2015'!H33*'N-runoffrate2015'!I33/100</f>
        <v>8760.6941828699673</v>
      </c>
      <c r="I33">
        <f>'3b_P-ManureMgmt2015'!I33*'N-runoffrate2015'!J33/100</f>
        <v>2416.2219430076807</v>
      </c>
      <c r="J33">
        <f>'3b_P-ManureMgmt2015'!J33*'N-runoffrate2015'!K33/100</f>
        <v>0</v>
      </c>
      <c r="K33">
        <f>'3b_P-ManureMgmt2015'!K33*'N-runoffrate2015'!L33/100</f>
        <v>1144.5261835299541</v>
      </c>
      <c r="L33">
        <f>'3b_P-ManureMgmt2015'!L33*'N-runoffrate2015'!M33/100</f>
        <v>0</v>
      </c>
      <c r="M33">
        <f>'3b_P-ManureMgmt2015'!M33*'N-runoffrate2015'!N33/100</f>
        <v>0</v>
      </c>
      <c r="N33">
        <f>'3b_P-ManureMgmt2015'!N33*'N-runoffrate2015'!O33/100</f>
        <v>46.393360734381737</v>
      </c>
      <c r="O33">
        <f>'3b_P-ManureMgmt2015'!O33*'N-runoffrate2015'!P33/100</f>
        <v>0</v>
      </c>
      <c r="P33">
        <f>'3b_P-ManureMgmt2015'!P33*'N-runoffrate2015'!Q33/100</f>
        <v>0</v>
      </c>
      <c r="Q33">
        <f>'3b_P-ManureMgmt2015'!Q33*'N-runoffrate2015'!R33/100</f>
        <v>0</v>
      </c>
      <c r="R33">
        <f>'3b_P-ManureMgmt2015'!R33*'N-runoffrate2015'!S33/100</f>
        <v>0</v>
      </c>
      <c r="S33">
        <f>'3b_P-ManureMgmt2015'!S33*'N-runoffrate2015'!T33/100</f>
        <v>0</v>
      </c>
      <c r="T33">
        <f>'3b_P-ManureMgmt2015'!T33*'N-runoffrate2015'!U33/100</f>
        <v>0</v>
      </c>
      <c r="U33">
        <f>'3b_P-ManureMgmt2015'!U33*'N-runoffrate2015'!V33/100</f>
        <v>0</v>
      </c>
      <c r="V33">
        <f>'3b_P-ManureMgmt2015'!V33*'N-runoffrate2015'!W33/100</f>
        <v>0.90190871558028252</v>
      </c>
      <c r="W33">
        <f>'3b_P-ManureMgmt2015'!W33*'N-runoffrate2015'!X33/100</f>
        <v>0</v>
      </c>
      <c r="X33">
        <f>'3b_P-ManureMgmt2015'!X33*'N-runoffrate2015'!Y33/100</f>
        <v>1.0522268348436628</v>
      </c>
      <c r="Y33">
        <f>'3b_P-ManureMgmt2015'!Y33*'N-runoffrate2015'!Z33/100</f>
        <v>0</v>
      </c>
      <c r="Z33">
        <f>'3b_P-ManureMgmt2015'!Z33*'N-runoffrate2015'!AA33/100</f>
        <v>0</v>
      </c>
    </row>
    <row r="34" spans="1:26" x14ac:dyDescent="0.2">
      <c r="A34" s="44" t="s">
        <v>2811</v>
      </c>
      <c r="B34">
        <f>'3b_P-ManureMgmt2015'!B34*'N-runoffrate2015'!C34/100</f>
        <v>12462.82027476556</v>
      </c>
      <c r="C34">
        <f>'3b_P-ManureMgmt2015'!C34*'N-runoffrate2015'!D34/100</f>
        <v>0</v>
      </c>
      <c r="D34">
        <f>'3b_P-ManureMgmt2015'!D34*'N-runoffrate2015'!E34/100</f>
        <v>0</v>
      </c>
      <c r="E34">
        <f>'3b_P-ManureMgmt2015'!E34*'N-runoffrate2015'!F34/100</f>
        <v>11864.567093455507</v>
      </c>
      <c r="F34">
        <f>'3b_P-ManureMgmt2015'!F34*'N-runoffrate2015'!G34/100</f>
        <v>0</v>
      </c>
      <c r="G34">
        <f>'3b_P-ManureMgmt2015'!G34*'N-runoffrate2015'!H34/100</f>
        <v>0</v>
      </c>
      <c r="H34">
        <f>'3b_P-ManureMgmt2015'!H34*'N-runoffrate2015'!I34/100</f>
        <v>34271.121260255291</v>
      </c>
      <c r="I34">
        <f>'3b_P-ManureMgmt2015'!I34*'N-runoffrate2015'!J34/100</f>
        <v>15254.443405871365</v>
      </c>
      <c r="J34">
        <f>'3b_P-ManureMgmt2015'!J34*'N-runoffrate2015'!K34/100</f>
        <v>0</v>
      </c>
      <c r="K34">
        <f>'3b_P-ManureMgmt2015'!K34*'N-runoffrate2015'!L34/100</f>
        <v>0</v>
      </c>
      <c r="L34">
        <f>'3b_P-ManureMgmt2015'!L34*'N-runoffrate2015'!M34/100</f>
        <v>0</v>
      </c>
      <c r="M34">
        <f>'3b_P-ManureMgmt2015'!M34*'N-runoffrate2015'!N34/100</f>
        <v>0</v>
      </c>
      <c r="N34">
        <f>'3b_P-ManureMgmt2015'!N34*'N-runoffrate2015'!O34/100</f>
        <v>402.97231913299299</v>
      </c>
      <c r="O34">
        <f>'3b_P-ManureMgmt2015'!O34*'N-runoffrate2015'!P34/100</f>
        <v>0</v>
      </c>
      <c r="P34">
        <f>'3b_P-ManureMgmt2015'!P34*'N-runoffrate2015'!Q34/100</f>
        <v>0</v>
      </c>
      <c r="Q34">
        <f>'3b_P-ManureMgmt2015'!Q34*'N-runoffrate2015'!R34/100</f>
        <v>0</v>
      </c>
      <c r="R34">
        <f>'3b_P-ManureMgmt2015'!R34*'N-runoffrate2015'!S34/100</f>
        <v>0</v>
      </c>
      <c r="S34">
        <f>'3b_P-ManureMgmt2015'!S34*'N-runoffrate2015'!T34/100</f>
        <v>0</v>
      </c>
      <c r="T34">
        <f>'3b_P-ManureMgmt2015'!T34*'N-runoffrate2015'!U34/100</f>
        <v>0</v>
      </c>
      <c r="U34">
        <f>'3b_P-ManureMgmt2015'!U34*'N-runoffrate2015'!V34/100</f>
        <v>0</v>
      </c>
      <c r="V34">
        <f>'3b_P-ManureMgmt2015'!V34*'N-runoffrate2015'!W34/100</f>
        <v>210.17819354686119</v>
      </c>
      <c r="W34">
        <f>'3b_P-ManureMgmt2015'!W34*'N-runoffrate2015'!X34/100</f>
        <v>0</v>
      </c>
      <c r="X34">
        <f>'3b_P-ManureMgmt2015'!X34*'N-runoffrate2015'!Y34/100</f>
        <v>307.18351364541246</v>
      </c>
      <c r="Y34">
        <f>'3b_P-ManureMgmt2015'!Y34*'N-runoffrate2015'!Z34/100</f>
        <v>0</v>
      </c>
      <c r="Z34">
        <f>'3b_P-ManureMgmt2015'!Z34*'N-runoffrate2015'!AA34/100</f>
        <v>0</v>
      </c>
    </row>
    <row r="35" spans="1:26" x14ac:dyDescent="0.2">
      <c r="A35" s="44" t="s">
        <v>2831</v>
      </c>
      <c r="B35">
        <f>'3b_P-ManureMgmt2015'!B35*'N-runoffrate2015'!C35/100</f>
        <v>5127.9285054330221</v>
      </c>
      <c r="C35">
        <f>'3b_P-ManureMgmt2015'!C35*'N-runoffrate2015'!D35/100</f>
        <v>0</v>
      </c>
      <c r="D35">
        <f>'3b_P-ManureMgmt2015'!D35*'N-runoffrate2015'!E35/100</f>
        <v>0</v>
      </c>
      <c r="E35">
        <f>'3b_P-ManureMgmt2015'!E35*'N-runoffrate2015'!F35/100</f>
        <v>841.9570841000367</v>
      </c>
      <c r="F35">
        <f>'3b_P-ManureMgmt2015'!F35*'N-runoffrate2015'!G35/100</f>
        <v>0</v>
      </c>
      <c r="G35">
        <f>'3b_P-ManureMgmt2015'!G35*'N-runoffrate2015'!H35/100</f>
        <v>0</v>
      </c>
      <c r="H35">
        <f>'3b_P-ManureMgmt2015'!H35*'N-runoffrate2015'!I35/100</f>
        <v>1385.5669986762632</v>
      </c>
      <c r="I35">
        <f>'3b_P-ManureMgmt2015'!I35*'N-runoffrate2015'!J35/100</f>
        <v>1101.0208022846634</v>
      </c>
      <c r="J35">
        <f>'3b_P-ManureMgmt2015'!J35*'N-runoffrate2015'!K35/100</f>
        <v>0</v>
      </c>
      <c r="K35">
        <f>'3b_P-ManureMgmt2015'!K35*'N-runoffrate2015'!L35/100</f>
        <v>0</v>
      </c>
      <c r="L35">
        <f>'3b_P-ManureMgmt2015'!L35*'N-runoffrate2015'!M35/100</f>
        <v>0</v>
      </c>
      <c r="M35">
        <f>'3b_P-ManureMgmt2015'!M35*'N-runoffrate2015'!N35/100</f>
        <v>0</v>
      </c>
      <c r="N35">
        <f>'3b_P-ManureMgmt2015'!N35*'N-runoffrate2015'!O35/100</f>
        <v>10691.58689252659</v>
      </c>
      <c r="O35">
        <f>'3b_P-ManureMgmt2015'!O35*'N-runoffrate2015'!P35/100</f>
        <v>0</v>
      </c>
      <c r="P35">
        <f>'3b_P-ManureMgmt2015'!P35*'N-runoffrate2015'!Q35/100</f>
        <v>0</v>
      </c>
      <c r="Q35">
        <f>'3b_P-ManureMgmt2015'!Q35*'N-runoffrate2015'!R35/100</f>
        <v>0</v>
      </c>
      <c r="R35">
        <f>'3b_P-ManureMgmt2015'!R35*'N-runoffrate2015'!S35/100</f>
        <v>0</v>
      </c>
      <c r="S35">
        <f>'3b_P-ManureMgmt2015'!S35*'N-runoffrate2015'!T35/100</f>
        <v>0</v>
      </c>
      <c r="T35">
        <f>'3b_P-ManureMgmt2015'!T35*'N-runoffrate2015'!U35/100</f>
        <v>0</v>
      </c>
      <c r="U35">
        <f>'3b_P-ManureMgmt2015'!U35*'N-runoffrate2015'!V35/100</f>
        <v>0</v>
      </c>
      <c r="V35">
        <f>'3b_P-ManureMgmt2015'!V35*'N-runoffrate2015'!W35/100</f>
        <v>107066.33730936269</v>
      </c>
      <c r="W35">
        <f>'3b_P-ManureMgmt2015'!W35*'N-runoffrate2015'!X35/100</f>
        <v>0</v>
      </c>
      <c r="X35">
        <f>'3b_P-ManureMgmt2015'!X35*'N-runoffrate2015'!Y35/100</f>
        <v>10888.102099257223</v>
      </c>
      <c r="Y35">
        <f>'3b_P-ManureMgmt2015'!Y35*'N-runoffrate2015'!Z35/100</f>
        <v>0</v>
      </c>
      <c r="Z35">
        <f>'3b_P-ManureMgmt2015'!Z35*'N-runoffrate2015'!AA35/100</f>
        <v>0</v>
      </c>
    </row>
    <row r="36" spans="1:26" x14ac:dyDescent="0.2">
      <c r="A36" s="44" t="s">
        <v>2819</v>
      </c>
      <c r="B36">
        <f>'3b_P-ManureMgmt2015'!B36*'N-runoffrate2015'!C36/100</f>
        <v>14484.095191351793</v>
      </c>
      <c r="C36">
        <f>'3b_P-ManureMgmt2015'!C36*'N-runoffrate2015'!D36/100</f>
        <v>0</v>
      </c>
      <c r="D36">
        <f>'3b_P-ManureMgmt2015'!D36*'N-runoffrate2015'!E36/100</f>
        <v>0</v>
      </c>
      <c r="E36">
        <f>'3b_P-ManureMgmt2015'!E36*'N-runoffrate2015'!F36/100</f>
        <v>314.97108593875583</v>
      </c>
      <c r="F36">
        <f>'3b_P-ManureMgmt2015'!F36*'N-runoffrate2015'!G36/100</f>
        <v>0</v>
      </c>
      <c r="G36">
        <f>'3b_P-ManureMgmt2015'!G36*'N-runoffrate2015'!H36/100</f>
        <v>0</v>
      </c>
      <c r="H36">
        <f>'3b_P-ManureMgmt2015'!H36*'N-runoffrate2015'!I36/100</f>
        <v>618.29064994693465</v>
      </c>
      <c r="I36">
        <f>'3b_P-ManureMgmt2015'!I36*'N-runoffrate2015'!J36/100</f>
        <v>390.5641465640573</v>
      </c>
      <c r="J36">
        <f>'3b_P-ManureMgmt2015'!J36*'N-runoffrate2015'!K36/100</f>
        <v>0</v>
      </c>
      <c r="K36">
        <f>'3b_P-ManureMgmt2015'!K36*'N-runoffrate2015'!L36/100</f>
        <v>0</v>
      </c>
      <c r="L36">
        <f>'3b_P-ManureMgmt2015'!L36*'N-runoffrate2015'!M36/100</f>
        <v>0</v>
      </c>
      <c r="M36">
        <f>'3b_P-ManureMgmt2015'!M36*'N-runoffrate2015'!N36/100</f>
        <v>0</v>
      </c>
      <c r="N36">
        <f>'3b_P-ManureMgmt2015'!N36*'N-runoffrate2015'!O36/100</f>
        <v>4.6277928305397174</v>
      </c>
      <c r="O36">
        <f>'3b_P-ManureMgmt2015'!O36*'N-runoffrate2015'!P36/100</f>
        <v>0</v>
      </c>
      <c r="P36">
        <f>'3b_P-ManureMgmt2015'!P36*'N-runoffrate2015'!Q36/100</f>
        <v>0</v>
      </c>
      <c r="Q36">
        <f>'3b_P-ManureMgmt2015'!Q36*'N-runoffrate2015'!R36/100</f>
        <v>0</v>
      </c>
      <c r="R36">
        <f>'3b_P-ManureMgmt2015'!R36*'N-runoffrate2015'!S36/100</f>
        <v>0</v>
      </c>
      <c r="S36">
        <f>'3b_P-ManureMgmt2015'!S36*'N-runoffrate2015'!T36/100</f>
        <v>0</v>
      </c>
      <c r="T36">
        <f>'3b_P-ManureMgmt2015'!T36*'N-runoffrate2015'!U36/100</f>
        <v>0</v>
      </c>
      <c r="U36">
        <f>'3b_P-ManureMgmt2015'!U36*'N-runoffrate2015'!V36/100</f>
        <v>0</v>
      </c>
      <c r="V36">
        <f>'3b_P-ManureMgmt2015'!V36*'N-runoffrate2015'!W36/100</f>
        <v>270.90854732943433</v>
      </c>
      <c r="W36">
        <f>'3b_P-ManureMgmt2015'!W36*'N-runoffrate2015'!X36/100</f>
        <v>0</v>
      </c>
      <c r="X36">
        <f>'3b_P-ManureMgmt2015'!X36*'N-runoffrate2015'!Y36/100</f>
        <v>414.33071944501722</v>
      </c>
      <c r="Y36">
        <f>'3b_P-ManureMgmt2015'!Y36*'N-runoffrate2015'!Z36/100</f>
        <v>0</v>
      </c>
      <c r="Z36">
        <f>'3b_P-ManureMgmt2015'!Z36*'N-runoffrate2015'!AA36/100</f>
        <v>0</v>
      </c>
    </row>
    <row r="37" spans="1:26" x14ac:dyDescent="0.2">
      <c r="A37" s="44" t="s">
        <v>2818</v>
      </c>
      <c r="B37">
        <f>'3b_P-ManureMgmt2015'!B37*'N-runoffrate2015'!C37/100</f>
        <v>79000.767194304019</v>
      </c>
      <c r="C37">
        <f>'3b_P-ManureMgmt2015'!C37*'N-runoffrate2015'!D37/100</f>
        <v>0</v>
      </c>
      <c r="D37">
        <f>'3b_P-ManureMgmt2015'!D37*'N-runoffrate2015'!E37/100</f>
        <v>0</v>
      </c>
      <c r="E37">
        <f>'3b_P-ManureMgmt2015'!E37*'N-runoffrate2015'!F37/100</f>
        <v>7016.7683670006336</v>
      </c>
      <c r="F37">
        <f>'3b_P-ManureMgmt2015'!F37*'N-runoffrate2015'!G37/100</f>
        <v>0</v>
      </c>
      <c r="G37">
        <f>'3b_P-ManureMgmt2015'!G37*'N-runoffrate2015'!H37/100</f>
        <v>0</v>
      </c>
      <c r="H37">
        <f>'3b_P-ManureMgmt2015'!H37*'N-runoffrate2015'!I37/100</f>
        <v>21913.402091266998</v>
      </c>
      <c r="I37">
        <f>'3b_P-ManureMgmt2015'!I37*'N-runoffrate2015'!J37/100</f>
        <v>9971.1971531061645</v>
      </c>
      <c r="J37">
        <f>'3b_P-ManureMgmt2015'!J37*'N-runoffrate2015'!K37/100</f>
        <v>0</v>
      </c>
      <c r="K37">
        <f>'3b_P-ManureMgmt2015'!K37*'N-runoffrate2015'!L37/100</f>
        <v>0</v>
      </c>
      <c r="L37">
        <f>'3b_P-ManureMgmt2015'!L37*'N-runoffrate2015'!M37/100</f>
        <v>0</v>
      </c>
      <c r="M37">
        <f>'3b_P-ManureMgmt2015'!M37*'N-runoffrate2015'!N37/100</f>
        <v>0</v>
      </c>
      <c r="N37">
        <f>'3b_P-ManureMgmt2015'!N37*'N-runoffrate2015'!O37/100</f>
        <v>0</v>
      </c>
      <c r="O37">
        <f>'3b_P-ManureMgmt2015'!O37*'N-runoffrate2015'!P37/100</f>
        <v>0</v>
      </c>
      <c r="P37">
        <f>'3b_P-ManureMgmt2015'!P37*'N-runoffrate2015'!Q37/100</f>
        <v>0</v>
      </c>
      <c r="Q37">
        <f>'3b_P-ManureMgmt2015'!Q37*'N-runoffrate2015'!R37/100</f>
        <v>0</v>
      </c>
      <c r="R37">
        <f>'3b_P-ManureMgmt2015'!R37*'N-runoffrate2015'!S37/100</f>
        <v>0</v>
      </c>
      <c r="S37">
        <f>'3b_P-ManureMgmt2015'!S37*'N-runoffrate2015'!T37/100</f>
        <v>0</v>
      </c>
      <c r="T37">
        <f>'3b_P-ManureMgmt2015'!T37*'N-runoffrate2015'!U37/100</f>
        <v>0</v>
      </c>
      <c r="U37">
        <f>'3b_P-ManureMgmt2015'!U37*'N-runoffrate2015'!V37/100</f>
        <v>0</v>
      </c>
      <c r="V37">
        <f>'3b_P-ManureMgmt2015'!V37*'N-runoffrate2015'!W37/100</f>
        <v>3424.6996684259902</v>
      </c>
      <c r="W37">
        <f>'3b_P-ManureMgmt2015'!W37*'N-runoffrate2015'!X37/100</f>
        <v>0</v>
      </c>
      <c r="X37">
        <f>'3b_P-ManureMgmt2015'!X37*'N-runoffrate2015'!Y37/100</f>
        <v>7376.2762089175185</v>
      </c>
      <c r="Y37">
        <f>'3b_P-ManureMgmt2015'!Y37*'N-runoffrate2015'!Z37/100</f>
        <v>0</v>
      </c>
      <c r="Z37">
        <f>'3b_P-ManureMgmt2015'!Z37*'N-runoffrate2015'!AA37/100</f>
        <v>0</v>
      </c>
    </row>
    <row r="38" spans="1:26" x14ac:dyDescent="0.2">
      <c r="A38" s="44" t="s">
        <v>2839</v>
      </c>
      <c r="B38">
        <f>'3b_P-ManureMgmt2015'!B38*'N-runoffrate2015'!C38/100</f>
        <v>42078.132142322873</v>
      </c>
      <c r="C38">
        <f>'3b_P-ManureMgmt2015'!C38*'N-runoffrate2015'!D38/100</f>
        <v>0</v>
      </c>
      <c r="D38">
        <f>'3b_P-ManureMgmt2015'!D38*'N-runoffrate2015'!E38/100</f>
        <v>0</v>
      </c>
      <c r="E38">
        <f>'3b_P-ManureMgmt2015'!E38*'N-runoffrate2015'!F38/100</f>
        <v>787.42771484688956</v>
      </c>
      <c r="F38">
        <f>'3b_P-ManureMgmt2015'!F38*'N-runoffrate2015'!G38/100</f>
        <v>0</v>
      </c>
      <c r="G38">
        <f>'3b_P-ManureMgmt2015'!G38*'N-runoffrate2015'!H38/100</f>
        <v>0</v>
      </c>
      <c r="H38">
        <f>'3b_P-ManureMgmt2015'!H38*'N-runoffrate2015'!I38/100</f>
        <v>1549.5685724916104</v>
      </c>
      <c r="I38">
        <f>'3b_P-ManureMgmt2015'!I38*'N-runoffrate2015'!J38/100</f>
        <v>346.46819453263129</v>
      </c>
      <c r="J38">
        <f>'3b_P-ManureMgmt2015'!J38*'N-runoffrate2015'!K38/100</f>
        <v>0</v>
      </c>
      <c r="K38">
        <f>'3b_P-ManureMgmt2015'!K38*'N-runoffrate2015'!L38/100</f>
        <v>267.72542304794246</v>
      </c>
      <c r="L38">
        <f>'3b_P-ManureMgmt2015'!L38*'N-runoffrate2015'!M38/100</f>
        <v>0</v>
      </c>
      <c r="M38">
        <f>'3b_P-ManureMgmt2015'!M38*'N-runoffrate2015'!N38/100</f>
        <v>0</v>
      </c>
      <c r="N38">
        <f>'3b_P-ManureMgmt2015'!N38*'N-runoffrate2015'!O38/100</f>
        <v>1475.9088562402353</v>
      </c>
      <c r="O38">
        <f>'3b_P-ManureMgmt2015'!O38*'N-runoffrate2015'!P38/100</f>
        <v>0</v>
      </c>
      <c r="P38">
        <f>'3b_P-ManureMgmt2015'!P38*'N-runoffrate2015'!Q38/100</f>
        <v>0</v>
      </c>
      <c r="Q38">
        <f>'3b_P-ManureMgmt2015'!Q38*'N-runoffrate2015'!R38/100</f>
        <v>0</v>
      </c>
      <c r="R38">
        <f>'3b_P-ManureMgmt2015'!R38*'N-runoffrate2015'!S38/100</f>
        <v>0</v>
      </c>
      <c r="S38">
        <f>'3b_P-ManureMgmt2015'!S38*'N-runoffrate2015'!T38/100</f>
        <v>0</v>
      </c>
      <c r="T38">
        <f>'3b_P-ManureMgmt2015'!T38*'N-runoffrate2015'!U38/100</f>
        <v>0</v>
      </c>
      <c r="U38">
        <f>'3b_P-ManureMgmt2015'!U38*'N-runoffrate2015'!V38/100</f>
        <v>0</v>
      </c>
      <c r="V38">
        <f>'3b_P-ManureMgmt2015'!V38*'N-runoffrate2015'!W38/100</f>
        <v>7795.912010207865</v>
      </c>
      <c r="W38">
        <f>'3b_P-ManureMgmt2015'!W38*'N-runoffrate2015'!X38/100</f>
        <v>0</v>
      </c>
      <c r="X38">
        <f>'3b_P-ManureMgmt2015'!X38*'N-runoffrate2015'!Y38/100</f>
        <v>792.80461120757946</v>
      </c>
      <c r="Y38">
        <f>'3b_P-ManureMgmt2015'!Y38*'N-runoffrate2015'!Z38/100</f>
        <v>0</v>
      </c>
      <c r="Z38">
        <f>'3b_P-ManureMgmt2015'!Z38*'N-runoffrate2015'!AA38/100</f>
        <v>0</v>
      </c>
    </row>
    <row r="39" spans="1:26" x14ac:dyDescent="0.2">
      <c r="A39" s="44" t="s">
        <v>2852</v>
      </c>
      <c r="B39">
        <f>'3b_P-ManureMgmt2015'!B39*'N-runoffrate2015'!C39/100</f>
        <v>46071.534771054554</v>
      </c>
      <c r="C39">
        <f>'3b_P-ManureMgmt2015'!C39*'N-runoffrate2015'!D39/100</f>
        <v>0</v>
      </c>
      <c r="D39">
        <f>'3b_P-ManureMgmt2015'!D39*'N-runoffrate2015'!E39/100</f>
        <v>0</v>
      </c>
      <c r="E39">
        <f>'3b_P-ManureMgmt2015'!E39*'N-runoffrate2015'!F39/100</f>
        <v>10630.27415043301</v>
      </c>
      <c r="F39">
        <f>'3b_P-ManureMgmt2015'!F39*'N-runoffrate2015'!G39/100</f>
        <v>0</v>
      </c>
      <c r="G39">
        <f>'3b_P-ManureMgmt2015'!G39*'N-runoffrate2015'!H39/100</f>
        <v>0</v>
      </c>
      <c r="H39">
        <f>'3b_P-ManureMgmt2015'!H39*'N-runoffrate2015'!I39/100</f>
        <v>11778.334114408693</v>
      </c>
      <c r="I39">
        <f>'3b_P-ManureMgmt2015'!I39*'N-runoffrate2015'!J39/100</f>
        <v>4389.7441022299363</v>
      </c>
      <c r="J39">
        <f>'3b_P-ManureMgmt2015'!J39*'N-runoffrate2015'!K39/100</f>
        <v>0</v>
      </c>
      <c r="K39">
        <f>'3b_P-ManureMgmt2015'!K39*'N-runoffrate2015'!L39/100</f>
        <v>0</v>
      </c>
      <c r="L39">
        <f>'3b_P-ManureMgmt2015'!L39*'N-runoffrate2015'!M39/100</f>
        <v>0</v>
      </c>
      <c r="M39">
        <f>'3b_P-ManureMgmt2015'!M39*'N-runoffrate2015'!N39/100</f>
        <v>0</v>
      </c>
      <c r="N39">
        <f>'3b_P-ManureMgmt2015'!N39*'N-runoffrate2015'!O39/100</f>
        <v>1723.1613144184555</v>
      </c>
      <c r="O39">
        <f>'3b_P-ManureMgmt2015'!O39*'N-runoffrate2015'!P39/100</f>
        <v>0</v>
      </c>
      <c r="P39">
        <f>'3b_P-ManureMgmt2015'!P39*'N-runoffrate2015'!Q39/100</f>
        <v>0</v>
      </c>
      <c r="Q39">
        <f>'3b_P-ManureMgmt2015'!Q39*'N-runoffrate2015'!R39/100</f>
        <v>0</v>
      </c>
      <c r="R39">
        <f>'3b_P-ManureMgmt2015'!R39*'N-runoffrate2015'!S39/100</f>
        <v>0</v>
      </c>
      <c r="S39">
        <f>'3b_P-ManureMgmt2015'!S39*'N-runoffrate2015'!T39/100</f>
        <v>0</v>
      </c>
      <c r="T39">
        <f>'3b_P-ManureMgmt2015'!T39*'N-runoffrate2015'!U39/100</f>
        <v>0</v>
      </c>
      <c r="U39">
        <f>'3b_P-ManureMgmt2015'!U39*'N-runoffrate2015'!V39/100</f>
        <v>0</v>
      </c>
      <c r="V39">
        <f>'3b_P-ManureMgmt2015'!V39*'N-runoffrate2015'!W39/100</f>
        <v>32.960835765485847</v>
      </c>
      <c r="W39">
        <f>'3b_P-ManureMgmt2015'!W39*'N-runoffrate2015'!X39/100</f>
        <v>0</v>
      </c>
      <c r="X39">
        <f>'3b_P-ManureMgmt2015'!X39*'N-runoffrate2015'!Y39/100</f>
        <v>39.553002918583005</v>
      </c>
      <c r="Y39">
        <f>'3b_P-ManureMgmt2015'!Y39*'N-runoffrate2015'!Z39/100</f>
        <v>0</v>
      </c>
      <c r="Z39">
        <f>'3b_P-ManureMgmt2015'!Z39*'N-runoffrate2015'!AA39/100</f>
        <v>0</v>
      </c>
    </row>
    <row r="40" spans="1:26" x14ac:dyDescent="0.2">
      <c r="A40" s="44" t="s">
        <v>2812</v>
      </c>
      <c r="B40">
        <f>'3b_P-ManureMgmt2015'!B40*'N-runoffrate2015'!C40/100</f>
        <v>44185.055880801519</v>
      </c>
      <c r="C40">
        <f>'3b_P-ManureMgmt2015'!C40*'N-runoffrate2015'!D40/100</f>
        <v>0</v>
      </c>
      <c r="D40">
        <f>'3b_P-ManureMgmt2015'!D40*'N-runoffrate2015'!E40/100</f>
        <v>0</v>
      </c>
      <c r="E40">
        <f>'3b_P-ManureMgmt2015'!E40*'N-runoffrate2015'!F40/100</f>
        <v>5112.3744386434291</v>
      </c>
      <c r="F40">
        <f>'3b_P-ManureMgmt2015'!F40*'N-runoffrate2015'!G40/100</f>
        <v>0</v>
      </c>
      <c r="G40">
        <f>'3b_P-ManureMgmt2015'!G40*'N-runoffrate2015'!H40/100</f>
        <v>0</v>
      </c>
      <c r="H40">
        <f>'3b_P-ManureMgmt2015'!H40*'N-runoffrate2015'!I40/100</f>
        <v>27223.761788541389</v>
      </c>
      <c r="I40">
        <f>'3b_P-ManureMgmt2015'!I40*'N-runoffrate2015'!J40/100</f>
        <v>9494.4096717663706</v>
      </c>
      <c r="J40">
        <f>'3b_P-ManureMgmt2015'!J40*'N-runoffrate2015'!K40/100</f>
        <v>0</v>
      </c>
      <c r="K40">
        <f>'3b_P-ManureMgmt2015'!K40*'N-runoffrate2015'!L40/100</f>
        <v>0</v>
      </c>
      <c r="L40">
        <f>'3b_P-ManureMgmt2015'!L40*'N-runoffrate2015'!M40/100</f>
        <v>0</v>
      </c>
      <c r="M40">
        <f>'3b_P-ManureMgmt2015'!M40*'N-runoffrate2015'!N40/100</f>
        <v>0</v>
      </c>
      <c r="N40">
        <f>'3b_P-ManureMgmt2015'!N40*'N-runoffrate2015'!O40/100</f>
        <v>0</v>
      </c>
      <c r="O40">
        <f>'3b_P-ManureMgmt2015'!O40*'N-runoffrate2015'!P40/100</f>
        <v>0</v>
      </c>
      <c r="P40">
        <f>'3b_P-ManureMgmt2015'!P40*'N-runoffrate2015'!Q40/100</f>
        <v>0</v>
      </c>
      <c r="Q40">
        <f>'3b_P-ManureMgmt2015'!Q40*'N-runoffrate2015'!R40/100</f>
        <v>0</v>
      </c>
      <c r="R40">
        <f>'3b_P-ManureMgmt2015'!R40*'N-runoffrate2015'!S40/100</f>
        <v>0</v>
      </c>
      <c r="S40">
        <f>'3b_P-ManureMgmt2015'!S40*'N-runoffrate2015'!T40/100</f>
        <v>0</v>
      </c>
      <c r="T40">
        <f>'3b_P-ManureMgmt2015'!T40*'N-runoffrate2015'!U40/100</f>
        <v>0</v>
      </c>
      <c r="U40">
        <f>'3b_P-ManureMgmt2015'!U40*'N-runoffrate2015'!V40/100</f>
        <v>0</v>
      </c>
      <c r="V40">
        <f>'3b_P-ManureMgmt2015'!V40*'N-runoffrate2015'!W40/100</f>
        <v>3625.6056823522372</v>
      </c>
      <c r="W40">
        <f>'3b_P-ManureMgmt2015'!W40*'N-runoffrate2015'!X40/100</f>
        <v>0</v>
      </c>
      <c r="X40">
        <f>'3b_P-ManureMgmt2015'!X40*'N-runoffrate2015'!Y40/100</f>
        <v>5236.9859856198982</v>
      </c>
      <c r="Y40">
        <f>'3b_P-ManureMgmt2015'!Y40*'N-runoffrate2015'!Z40/100</f>
        <v>0</v>
      </c>
      <c r="Z40">
        <f>'3b_P-ManureMgmt2015'!Z40*'N-runoffrate2015'!AA40/100</f>
        <v>0</v>
      </c>
    </row>
    <row r="41" spans="1:26" x14ac:dyDescent="0.2">
      <c r="A41" s="44" t="s">
        <v>2809</v>
      </c>
      <c r="B41">
        <f>'3b_P-ManureMgmt2015'!B41*'N-runoffrate2015'!C41/100</f>
        <v>17.570516155362931</v>
      </c>
      <c r="C41">
        <f>'3b_P-ManureMgmt2015'!C41*'N-runoffrate2015'!D41/100</f>
        <v>0</v>
      </c>
      <c r="D41">
        <f>'3b_P-ManureMgmt2015'!D41*'N-runoffrate2015'!E41/100</f>
        <v>0</v>
      </c>
      <c r="E41">
        <f>'3b_P-ManureMgmt2015'!E41*'N-runoffrate2015'!F41/100</f>
        <v>8.2679910058923394</v>
      </c>
      <c r="F41">
        <f>'3b_P-ManureMgmt2015'!F41*'N-runoffrate2015'!G41/100</f>
        <v>0</v>
      </c>
      <c r="G41">
        <f>'3b_P-ManureMgmt2015'!G41*'N-runoffrate2015'!H41/100</f>
        <v>0</v>
      </c>
      <c r="H41">
        <f>'3b_P-ManureMgmt2015'!H41*'N-runoffrate2015'!I41/100</f>
        <v>0</v>
      </c>
      <c r="I41">
        <f>'3b_P-ManureMgmt2015'!I41*'N-runoffrate2015'!J41/100</f>
        <v>20.669977514730853</v>
      </c>
      <c r="J41">
        <f>'3b_P-ManureMgmt2015'!J41*'N-runoffrate2015'!K41/100</f>
        <v>0</v>
      </c>
      <c r="K41">
        <f>'3b_P-ManureMgmt2015'!K41*'N-runoffrate2015'!L41/100</f>
        <v>0</v>
      </c>
      <c r="L41">
        <f>'3b_P-ManureMgmt2015'!L41*'N-runoffrate2015'!M41/100</f>
        <v>0</v>
      </c>
      <c r="M41">
        <f>'3b_P-ManureMgmt2015'!M41*'N-runoffrate2015'!N41/100</f>
        <v>0</v>
      </c>
      <c r="N41">
        <f>'3b_P-ManureMgmt2015'!N41*'N-runoffrate2015'!O41/100</f>
        <v>29.595734933817358</v>
      </c>
      <c r="O41">
        <f>'3b_P-ManureMgmt2015'!O41*'N-runoffrate2015'!P41/100</f>
        <v>0</v>
      </c>
      <c r="P41">
        <f>'3b_P-ManureMgmt2015'!P41*'N-runoffrate2015'!Q41/100</f>
        <v>0</v>
      </c>
      <c r="Q41">
        <f>'3b_P-ManureMgmt2015'!Q41*'N-runoffrate2015'!R41/100</f>
        <v>0</v>
      </c>
      <c r="R41">
        <f>'3b_P-ManureMgmt2015'!R41*'N-runoffrate2015'!S41/100</f>
        <v>0</v>
      </c>
      <c r="S41">
        <f>'3b_P-ManureMgmt2015'!S41*'N-runoffrate2015'!T41/100</f>
        <v>0</v>
      </c>
      <c r="T41">
        <f>'3b_P-ManureMgmt2015'!T41*'N-runoffrate2015'!U41/100</f>
        <v>0</v>
      </c>
      <c r="U41">
        <f>'3b_P-ManureMgmt2015'!U41*'N-runoffrate2015'!V41/100</f>
        <v>0</v>
      </c>
      <c r="V41">
        <f>'3b_P-ManureMgmt2015'!V41*'N-runoffrate2015'!W41/100</f>
        <v>2.6741505111513204</v>
      </c>
      <c r="W41">
        <f>'3b_P-ManureMgmt2015'!W41*'N-runoffrate2015'!X41/100</f>
        <v>0</v>
      </c>
      <c r="X41">
        <f>'3b_P-ManureMgmt2015'!X41*'N-runoffrate2015'!Y41/100</f>
        <v>3.2089806133815837</v>
      </c>
      <c r="Y41">
        <f>'3b_P-ManureMgmt2015'!Y41*'N-runoffrate2015'!Z41/100</f>
        <v>0</v>
      </c>
      <c r="Z41">
        <f>'3b_P-ManureMgmt2015'!Z41*'N-runoffrate2015'!AA41/100</f>
        <v>0</v>
      </c>
    </row>
    <row r="42" spans="1:26" x14ac:dyDescent="0.2">
      <c r="A42" s="44" t="s">
        <v>2832</v>
      </c>
      <c r="B42">
        <f>'3b_P-ManureMgmt2015'!B42*'N-runoffrate2015'!C42/100</f>
        <v>2396.9704017772219</v>
      </c>
      <c r="C42">
        <f>'3b_P-ManureMgmt2015'!C42*'N-runoffrate2015'!D42/100</f>
        <v>0</v>
      </c>
      <c r="D42">
        <f>'3b_P-ManureMgmt2015'!D42*'N-runoffrate2015'!E42/100</f>
        <v>0</v>
      </c>
      <c r="E42">
        <f>'3b_P-ManureMgmt2015'!E42*'N-runoffrate2015'!F42/100</f>
        <v>531.5137075216503</v>
      </c>
      <c r="F42">
        <f>'3b_P-ManureMgmt2015'!F42*'N-runoffrate2015'!G42/100</f>
        <v>0</v>
      </c>
      <c r="G42">
        <f>'3b_P-ManureMgmt2015'!G42*'N-runoffrate2015'!H42/100</f>
        <v>0</v>
      </c>
      <c r="H42">
        <f>'3b_P-ManureMgmt2015'!H42*'N-runoffrate2015'!I42/100</f>
        <v>564.49025871995912</v>
      </c>
      <c r="I42">
        <f>'3b_P-ManureMgmt2015'!I42*'N-runoffrate2015'!J42/100</f>
        <v>318.90822451299027</v>
      </c>
      <c r="J42">
        <f>'3b_P-ManureMgmt2015'!J42*'N-runoffrate2015'!K42/100</f>
        <v>0</v>
      </c>
      <c r="K42">
        <f>'3b_P-ManureMgmt2015'!K42*'N-runoffrate2015'!L42/100</f>
        <v>0</v>
      </c>
      <c r="L42">
        <f>'3b_P-ManureMgmt2015'!L42*'N-runoffrate2015'!M42/100</f>
        <v>0</v>
      </c>
      <c r="M42">
        <f>'3b_P-ManureMgmt2015'!M42*'N-runoffrate2015'!N42/100</f>
        <v>0</v>
      </c>
      <c r="N42">
        <f>'3b_P-ManureMgmt2015'!N42*'N-runoffrate2015'!O42/100</f>
        <v>8636.0589074060099</v>
      </c>
      <c r="O42">
        <f>'3b_P-ManureMgmt2015'!O42*'N-runoffrate2015'!P42/100</f>
        <v>0</v>
      </c>
      <c r="P42">
        <f>'3b_P-ManureMgmt2015'!P42*'N-runoffrate2015'!Q42/100</f>
        <v>0</v>
      </c>
      <c r="Q42">
        <f>'3b_P-ManureMgmt2015'!Q42*'N-runoffrate2015'!R42/100</f>
        <v>0</v>
      </c>
      <c r="R42">
        <f>'3b_P-ManureMgmt2015'!R42*'N-runoffrate2015'!S42/100</f>
        <v>0</v>
      </c>
      <c r="S42">
        <f>'3b_P-ManureMgmt2015'!S42*'N-runoffrate2015'!T42/100</f>
        <v>0</v>
      </c>
      <c r="T42">
        <f>'3b_P-ManureMgmt2015'!T42*'N-runoffrate2015'!U42/100</f>
        <v>0</v>
      </c>
      <c r="U42">
        <f>'3b_P-ManureMgmt2015'!U42*'N-runoffrate2015'!V42/100</f>
        <v>0</v>
      </c>
      <c r="V42">
        <f>'3b_P-ManureMgmt2015'!V42*'N-runoffrate2015'!W42/100</f>
        <v>4452.0673626103544</v>
      </c>
      <c r="W42">
        <f>'3b_P-ManureMgmt2015'!W42*'N-runoffrate2015'!X42/100</f>
        <v>0</v>
      </c>
      <c r="X42">
        <f>'3b_P-ManureMgmt2015'!X42*'N-runoffrate2015'!Y42/100</f>
        <v>577.11984330134214</v>
      </c>
      <c r="Y42">
        <f>'3b_P-ManureMgmt2015'!Y42*'N-runoffrate2015'!Z42/100</f>
        <v>0</v>
      </c>
      <c r="Z42">
        <f>'3b_P-ManureMgmt2015'!Z42*'N-runoffrate2015'!AA42/100</f>
        <v>0</v>
      </c>
    </row>
    <row r="43" spans="1:26" x14ac:dyDescent="0.2">
      <c r="A43" s="44" t="s">
        <v>2820</v>
      </c>
      <c r="B43">
        <f>'3b_P-ManureMgmt2015'!B43*'N-runoffrate2015'!C43/100</f>
        <v>99831.028109927705</v>
      </c>
      <c r="C43">
        <f>'3b_P-ManureMgmt2015'!C43*'N-runoffrate2015'!D43/100</f>
        <v>0</v>
      </c>
      <c r="D43">
        <f>'3b_P-ManureMgmt2015'!D43*'N-runoffrate2015'!E43/100</f>
        <v>0</v>
      </c>
      <c r="E43">
        <f>'3b_P-ManureMgmt2015'!E43*'N-runoffrate2015'!F43/100</f>
        <v>2962.3030632539985</v>
      </c>
      <c r="F43">
        <f>'3b_P-ManureMgmt2015'!F43*'N-runoffrate2015'!G43/100</f>
        <v>0</v>
      </c>
      <c r="G43">
        <f>'3b_P-ManureMgmt2015'!G43*'N-runoffrate2015'!H43/100</f>
        <v>0</v>
      </c>
      <c r="H43">
        <f>'3b_P-ManureMgmt2015'!H43*'N-runoffrate2015'!I43/100</f>
        <v>5471.2370197107302</v>
      </c>
      <c r="I43">
        <f>'3b_P-ManureMgmt2015'!I43*'N-runoffrate2015'!J43/100</f>
        <v>3040.2584070238399</v>
      </c>
      <c r="J43">
        <f>'3b_P-ManureMgmt2015'!J43*'N-runoffrate2015'!K43/100</f>
        <v>0</v>
      </c>
      <c r="K43">
        <f>'3b_P-ManureMgmt2015'!K43*'N-runoffrate2015'!L43/100</f>
        <v>0</v>
      </c>
      <c r="L43">
        <f>'3b_P-ManureMgmt2015'!L43*'N-runoffrate2015'!M43/100</f>
        <v>0</v>
      </c>
      <c r="M43">
        <f>'3b_P-ManureMgmt2015'!M43*'N-runoffrate2015'!N43/100</f>
        <v>0</v>
      </c>
      <c r="N43">
        <f>'3b_P-ManureMgmt2015'!N43*'N-runoffrate2015'!O43/100</f>
        <v>56.628715302634845</v>
      </c>
      <c r="O43">
        <f>'3b_P-ManureMgmt2015'!O43*'N-runoffrate2015'!P43/100</f>
        <v>0</v>
      </c>
      <c r="P43">
        <f>'3b_P-ManureMgmt2015'!P43*'N-runoffrate2015'!Q43/100</f>
        <v>0</v>
      </c>
      <c r="Q43">
        <f>'3b_P-ManureMgmt2015'!Q43*'N-runoffrate2015'!R43/100</f>
        <v>0</v>
      </c>
      <c r="R43">
        <f>'3b_P-ManureMgmt2015'!R43*'N-runoffrate2015'!S43/100</f>
        <v>0</v>
      </c>
      <c r="S43">
        <f>'3b_P-ManureMgmt2015'!S43*'N-runoffrate2015'!T43/100</f>
        <v>0</v>
      </c>
      <c r="T43">
        <f>'3b_P-ManureMgmt2015'!T43*'N-runoffrate2015'!U43/100</f>
        <v>0</v>
      </c>
      <c r="U43">
        <f>'3b_P-ManureMgmt2015'!U43*'N-runoffrate2015'!V43/100</f>
        <v>0</v>
      </c>
      <c r="V43">
        <f>'3b_P-ManureMgmt2015'!V43*'N-runoffrate2015'!W43/100</f>
        <v>2375.1388743153857</v>
      </c>
      <c r="W43">
        <f>'3b_P-ManureMgmt2015'!W43*'N-runoffrate2015'!X43/100</f>
        <v>0</v>
      </c>
      <c r="X43">
        <f>'3b_P-ManureMgmt2015'!X43*'N-runoffrate2015'!Y43/100</f>
        <v>3632.5653371882363</v>
      </c>
      <c r="Y43">
        <f>'3b_P-ManureMgmt2015'!Y43*'N-runoffrate2015'!Z43/100</f>
        <v>0</v>
      </c>
      <c r="Z43">
        <f>'3b_P-ManureMgmt2015'!Z43*'N-runoffrate2015'!AA43/100</f>
        <v>0</v>
      </c>
    </row>
    <row r="44" spans="1:26" x14ac:dyDescent="0.2">
      <c r="A44" s="44" t="s">
        <v>2836</v>
      </c>
      <c r="B44">
        <f>'3b_P-ManureMgmt2015'!B44*'N-runoffrate2015'!C44/100</f>
        <v>12051.776734768664</v>
      </c>
      <c r="C44">
        <f>'3b_P-ManureMgmt2015'!C44*'N-runoffrate2015'!D44/100</f>
        <v>0</v>
      </c>
      <c r="D44">
        <f>'3b_P-ManureMgmt2015'!D44*'N-runoffrate2015'!E44/100</f>
        <v>0</v>
      </c>
      <c r="E44">
        <f>'3b_P-ManureMgmt2015'!E44*'N-runoffrate2015'!F44/100</f>
        <v>323.82964773078334</v>
      </c>
      <c r="F44">
        <f>'3b_P-ManureMgmt2015'!F44*'N-runoffrate2015'!G44/100</f>
        <v>0</v>
      </c>
      <c r="G44">
        <f>'3b_P-ManureMgmt2015'!G44*'N-runoffrate2015'!H44/100</f>
        <v>0</v>
      </c>
      <c r="H44">
        <f>'3b_P-ManureMgmt2015'!H44*'N-runoffrate2015'!I44/100</f>
        <v>1392.9285796965057</v>
      </c>
      <c r="I44">
        <f>'3b_P-ManureMgmt2015'!I44*'N-runoffrate2015'!J44/100</f>
        <v>647.65929546156667</v>
      </c>
      <c r="J44">
        <f>'3b_P-ManureMgmt2015'!J44*'N-runoffrate2015'!K44/100</f>
        <v>0</v>
      </c>
      <c r="K44">
        <f>'3b_P-ManureMgmt2015'!K44*'N-runoffrate2015'!L44/100</f>
        <v>0</v>
      </c>
      <c r="L44">
        <f>'3b_P-ManureMgmt2015'!L44*'N-runoffrate2015'!M44/100</f>
        <v>0</v>
      </c>
      <c r="M44">
        <f>'3b_P-ManureMgmt2015'!M44*'N-runoffrate2015'!N44/100</f>
        <v>0</v>
      </c>
      <c r="N44">
        <f>'3b_P-ManureMgmt2015'!N44*'N-runoffrate2015'!O44/100</f>
        <v>148.1511846090433</v>
      </c>
      <c r="O44">
        <f>'3b_P-ManureMgmt2015'!O44*'N-runoffrate2015'!P44/100</f>
        <v>0</v>
      </c>
      <c r="P44">
        <f>'3b_P-ManureMgmt2015'!P44*'N-runoffrate2015'!Q44/100</f>
        <v>0</v>
      </c>
      <c r="Q44">
        <f>'3b_P-ManureMgmt2015'!Q44*'N-runoffrate2015'!R44/100</f>
        <v>0</v>
      </c>
      <c r="R44">
        <f>'3b_P-ManureMgmt2015'!R44*'N-runoffrate2015'!S44/100</f>
        <v>0</v>
      </c>
      <c r="S44">
        <f>'3b_P-ManureMgmt2015'!S44*'N-runoffrate2015'!T44/100</f>
        <v>0</v>
      </c>
      <c r="T44">
        <f>'3b_P-ManureMgmt2015'!T44*'N-runoffrate2015'!U44/100</f>
        <v>0</v>
      </c>
      <c r="U44">
        <f>'3b_P-ManureMgmt2015'!U44*'N-runoffrate2015'!V44/100</f>
        <v>0</v>
      </c>
      <c r="V44">
        <f>'3b_P-ManureMgmt2015'!V44*'N-runoffrate2015'!W44/100</f>
        <v>2051.0304356540796</v>
      </c>
      <c r="W44">
        <f>'3b_P-ManureMgmt2015'!W44*'N-runoffrate2015'!X44/100</f>
        <v>0</v>
      </c>
      <c r="X44">
        <f>'3b_P-ManureMgmt2015'!X44*'N-runoffrate2015'!Y44/100</f>
        <v>287.14426099157117</v>
      </c>
      <c r="Y44">
        <f>'3b_P-ManureMgmt2015'!Y44*'N-runoffrate2015'!Z44/100</f>
        <v>0</v>
      </c>
      <c r="Z44">
        <f>'3b_P-ManureMgmt2015'!Z44*'N-runoffrate2015'!AA44/100</f>
        <v>0</v>
      </c>
    </row>
    <row r="45" spans="1:26" x14ac:dyDescent="0.2">
      <c r="A45" s="44" t="s">
        <v>2840</v>
      </c>
      <c r="B45">
        <f>'3b_P-ManureMgmt2015'!B45*'N-runoffrate2015'!C45/100</f>
        <v>359598.99472022883</v>
      </c>
      <c r="C45">
        <f>'3b_P-ManureMgmt2015'!C45*'N-runoffrate2015'!D45/100</f>
        <v>0</v>
      </c>
      <c r="D45">
        <f>'3b_P-ManureMgmt2015'!D45*'N-runoffrate2015'!E45/100</f>
        <v>0</v>
      </c>
      <c r="E45">
        <f>'3b_P-ManureMgmt2015'!E45*'N-runoffrate2015'!F45/100</f>
        <v>10917.685266352126</v>
      </c>
      <c r="F45">
        <f>'3b_P-ManureMgmt2015'!F45*'N-runoffrate2015'!G45/100</f>
        <v>0</v>
      </c>
      <c r="G45">
        <f>'3b_P-ManureMgmt2015'!G45*'N-runoffrate2015'!H45/100</f>
        <v>0</v>
      </c>
      <c r="H45">
        <f>'3b_P-ManureMgmt2015'!H45*'N-runoffrate2015'!I45/100</f>
        <v>16154.692515750256</v>
      </c>
      <c r="I45">
        <f>'3b_P-ManureMgmt2015'!I45*'N-runoffrate2015'!J45/100</f>
        <v>3885.9557727694</v>
      </c>
      <c r="J45">
        <f>'3b_P-ManureMgmt2015'!J45*'N-runoffrate2015'!K45/100</f>
        <v>0</v>
      </c>
      <c r="K45">
        <f>'3b_P-ManureMgmt2015'!K45*'N-runoffrate2015'!L45/100</f>
        <v>2035.5006428792094</v>
      </c>
      <c r="L45">
        <f>'3b_P-ManureMgmt2015'!L45*'N-runoffrate2015'!M45/100</f>
        <v>0</v>
      </c>
      <c r="M45">
        <f>'3b_P-ManureMgmt2015'!M45*'N-runoffrate2015'!N45/100</f>
        <v>0</v>
      </c>
      <c r="N45">
        <f>'3b_P-ManureMgmt2015'!N45*'N-runoffrate2015'!O45/100</f>
        <v>1212.5547175579122</v>
      </c>
      <c r="O45">
        <f>'3b_P-ManureMgmt2015'!O45*'N-runoffrate2015'!P45/100</f>
        <v>0</v>
      </c>
      <c r="P45">
        <f>'3b_P-ManureMgmt2015'!P45*'N-runoffrate2015'!Q45/100</f>
        <v>0</v>
      </c>
      <c r="Q45">
        <f>'3b_P-ManureMgmt2015'!Q45*'N-runoffrate2015'!R45/100</f>
        <v>0</v>
      </c>
      <c r="R45">
        <f>'3b_P-ManureMgmt2015'!R45*'N-runoffrate2015'!S45/100</f>
        <v>0</v>
      </c>
      <c r="S45">
        <f>'3b_P-ManureMgmt2015'!S45*'N-runoffrate2015'!T45/100</f>
        <v>0</v>
      </c>
      <c r="T45">
        <f>'3b_P-ManureMgmt2015'!T45*'N-runoffrate2015'!U45/100</f>
        <v>0</v>
      </c>
      <c r="U45">
        <f>'3b_P-ManureMgmt2015'!U45*'N-runoffrate2015'!V45/100</f>
        <v>0</v>
      </c>
      <c r="V45">
        <f>'3b_P-ManureMgmt2015'!V45*'N-runoffrate2015'!W45/100</f>
        <v>3041.2096540271805</v>
      </c>
      <c r="W45">
        <f>'3b_P-ManureMgmt2015'!W45*'N-runoffrate2015'!X45/100</f>
        <v>0</v>
      </c>
      <c r="X45">
        <f>'3b_P-ManureMgmt2015'!X45*'N-runoffrate2015'!Y45/100</f>
        <v>325.84389150291224</v>
      </c>
      <c r="Y45">
        <f>'3b_P-ManureMgmt2015'!Y45*'N-runoffrate2015'!Z45/100</f>
        <v>0</v>
      </c>
      <c r="Z45">
        <f>'3b_P-ManureMgmt2015'!Z45*'N-runoffrate2015'!AA45/100</f>
        <v>0</v>
      </c>
    </row>
    <row r="46" spans="1:26" x14ac:dyDescent="0.2">
      <c r="A46" s="44" t="s">
        <v>2847</v>
      </c>
      <c r="B46">
        <f>'3b_P-ManureMgmt2015'!B46*'N-runoffrate2015'!C46/100</f>
        <v>4274.0280318469959</v>
      </c>
      <c r="C46">
        <f>'3b_P-ManureMgmt2015'!C46*'N-runoffrate2015'!D46/100</f>
        <v>0</v>
      </c>
      <c r="D46">
        <f>'3b_P-ManureMgmt2015'!D46*'N-runoffrate2015'!E46/100</f>
        <v>0</v>
      </c>
      <c r="E46">
        <f>'3b_P-ManureMgmt2015'!E46*'N-runoffrate2015'!F46/100</f>
        <v>2267.7918187590421</v>
      </c>
      <c r="F46">
        <f>'3b_P-ManureMgmt2015'!F46*'N-runoffrate2015'!G46/100</f>
        <v>0</v>
      </c>
      <c r="G46">
        <f>'3b_P-ManureMgmt2015'!G46*'N-runoffrate2015'!H46/100</f>
        <v>0</v>
      </c>
      <c r="H46">
        <f>'3b_P-ManureMgmt2015'!H46*'N-runoffrate2015'!I46/100</f>
        <v>3388.8100783239497</v>
      </c>
      <c r="I46">
        <f>'3b_P-ManureMgmt2015'!I46*'N-runoffrate2015'!J46/100</f>
        <v>907.11672750361686</v>
      </c>
      <c r="J46">
        <f>'3b_P-ManureMgmt2015'!J46*'N-runoffrate2015'!K46/100</f>
        <v>0</v>
      </c>
      <c r="K46">
        <f>'3b_P-ManureMgmt2015'!K46*'N-runoffrate2015'!L46/100</f>
        <v>491.35489406445907</v>
      </c>
      <c r="L46">
        <f>'3b_P-ManureMgmt2015'!L46*'N-runoffrate2015'!M46/100</f>
        <v>0</v>
      </c>
      <c r="M46">
        <f>'3b_P-ManureMgmt2015'!M46*'N-runoffrate2015'!N46/100</f>
        <v>0</v>
      </c>
      <c r="N46">
        <f>'3b_P-ManureMgmt2015'!N46*'N-runoffrate2015'!O46/100</f>
        <v>905.6613875343246</v>
      </c>
      <c r="O46">
        <f>'3b_P-ManureMgmt2015'!O46*'N-runoffrate2015'!P46/100</f>
        <v>0</v>
      </c>
      <c r="P46">
        <f>'3b_P-ManureMgmt2015'!P46*'N-runoffrate2015'!Q46/100</f>
        <v>0</v>
      </c>
      <c r="Q46">
        <f>'3b_P-ManureMgmt2015'!Q46*'N-runoffrate2015'!R46/100</f>
        <v>0</v>
      </c>
      <c r="R46">
        <f>'3b_P-ManureMgmt2015'!R46*'N-runoffrate2015'!S46/100</f>
        <v>0</v>
      </c>
      <c r="S46">
        <f>'3b_P-ManureMgmt2015'!S46*'N-runoffrate2015'!T46/100</f>
        <v>0</v>
      </c>
      <c r="T46">
        <f>'3b_P-ManureMgmt2015'!T46*'N-runoffrate2015'!U46/100</f>
        <v>0</v>
      </c>
      <c r="U46">
        <f>'3b_P-ManureMgmt2015'!U46*'N-runoffrate2015'!V46/100</f>
        <v>0</v>
      </c>
      <c r="V46">
        <f>'3b_P-ManureMgmt2015'!V46*'N-runoffrate2015'!W46/100</f>
        <v>606.00090478380991</v>
      </c>
      <c r="W46">
        <f>'3b_P-ManureMgmt2015'!W46*'N-runoffrate2015'!X46/100</f>
        <v>0</v>
      </c>
      <c r="X46">
        <f>'3b_P-ManureMgmt2015'!X46*'N-runoffrate2015'!Y46/100</f>
        <v>926.82491319876806</v>
      </c>
      <c r="Y46">
        <f>'3b_P-ManureMgmt2015'!Y46*'N-runoffrate2015'!Z46/100</f>
        <v>0</v>
      </c>
      <c r="Z46">
        <f>'3b_P-ManureMgmt2015'!Z46*'N-runoffrate2015'!AA46/100</f>
        <v>0</v>
      </c>
    </row>
    <row r="47" spans="1:26" x14ac:dyDescent="0.2">
      <c r="A47" s="44" t="s">
        <v>2807</v>
      </c>
      <c r="B47">
        <f>'3b_P-ManureMgmt2015'!B47*'N-runoffrate2015'!C47/100</f>
        <v>565.98359302721599</v>
      </c>
      <c r="C47">
        <f>'3b_P-ManureMgmt2015'!C47*'N-runoffrate2015'!D47/100</f>
        <v>0</v>
      </c>
      <c r="D47">
        <f>'3b_P-ManureMgmt2015'!D47*'N-runoffrate2015'!E47/100</f>
        <v>0</v>
      </c>
      <c r="E47">
        <f>'3b_P-ManureMgmt2015'!E47*'N-runoffrate2015'!F47/100</f>
        <v>2728.437031944472</v>
      </c>
      <c r="F47">
        <f>'3b_P-ManureMgmt2015'!F47*'N-runoffrate2015'!G47/100</f>
        <v>0</v>
      </c>
      <c r="G47">
        <f>'3b_P-ManureMgmt2015'!G47*'N-runoffrate2015'!H47/100</f>
        <v>0</v>
      </c>
      <c r="H47">
        <f>'3b_P-ManureMgmt2015'!H47*'N-runoffrate2015'!I47/100</f>
        <v>6477.1573910775187</v>
      </c>
      <c r="I47">
        <f>'3b_P-ManureMgmt2015'!I47*'N-runoffrate2015'!J47/100</f>
        <v>3637.9160425926298</v>
      </c>
      <c r="J47">
        <f>'3b_P-ManureMgmt2015'!J47*'N-runoffrate2015'!K47/100</f>
        <v>0</v>
      </c>
      <c r="K47">
        <f>'3b_P-ManureMgmt2015'!K47*'N-runoffrate2015'!L47/100</f>
        <v>0</v>
      </c>
      <c r="L47">
        <f>'3b_P-ManureMgmt2015'!L47*'N-runoffrate2015'!M47/100</f>
        <v>0</v>
      </c>
      <c r="M47">
        <f>'3b_P-ManureMgmt2015'!M47*'N-runoffrate2015'!N47/100</f>
        <v>0</v>
      </c>
      <c r="N47">
        <f>'3b_P-ManureMgmt2015'!N47*'N-runoffrate2015'!O47/100</f>
        <v>14.6282044936891</v>
      </c>
      <c r="O47">
        <f>'3b_P-ManureMgmt2015'!O47*'N-runoffrate2015'!P47/100</f>
        <v>0</v>
      </c>
      <c r="P47">
        <f>'3b_P-ManureMgmt2015'!P47*'N-runoffrate2015'!Q47/100</f>
        <v>0</v>
      </c>
      <c r="Q47">
        <f>'3b_P-ManureMgmt2015'!Q47*'N-runoffrate2015'!R47/100</f>
        <v>0</v>
      </c>
      <c r="R47">
        <f>'3b_P-ManureMgmt2015'!R47*'N-runoffrate2015'!S47/100</f>
        <v>0</v>
      </c>
      <c r="S47">
        <f>'3b_P-ManureMgmt2015'!S47*'N-runoffrate2015'!T47/100</f>
        <v>0</v>
      </c>
      <c r="T47">
        <f>'3b_P-ManureMgmt2015'!T47*'N-runoffrate2015'!U47/100</f>
        <v>0</v>
      </c>
      <c r="U47">
        <f>'3b_P-ManureMgmt2015'!U47*'N-runoffrate2015'!V47/100</f>
        <v>0</v>
      </c>
      <c r="V47">
        <f>'3b_P-ManureMgmt2015'!V47*'N-runoffrate2015'!W47/100</f>
        <v>2.0044119499579427</v>
      </c>
      <c r="W47">
        <f>'3b_P-ManureMgmt2015'!W47*'N-runoffrate2015'!X47/100</f>
        <v>0</v>
      </c>
      <c r="X47">
        <f>'3b_P-ManureMgmt2015'!X47*'N-runoffrate2015'!Y47/100</f>
        <v>2.5055149374474279</v>
      </c>
      <c r="Y47">
        <f>'3b_P-ManureMgmt2015'!Y47*'N-runoffrate2015'!Z47/100</f>
        <v>0</v>
      </c>
      <c r="Z47">
        <f>'3b_P-ManureMgmt2015'!Z47*'N-runoffrate2015'!AA47/100</f>
        <v>0</v>
      </c>
    </row>
    <row r="48" spans="1:26" x14ac:dyDescent="0.2">
      <c r="A48" s="44" t="s">
        <v>2829</v>
      </c>
      <c r="B48">
        <f>'3b_P-ManureMgmt2015'!B48*'N-runoffrate2015'!C48/100</f>
        <v>14991.90973701517</v>
      </c>
      <c r="C48">
        <f>'3b_P-ManureMgmt2015'!C48*'N-runoffrate2015'!D48/100</f>
        <v>0</v>
      </c>
      <c r="D48">
        <f>'3b_P-ManureMgmt2015'!D48*'N-runoffrate2015'!E48/100</f>
        <v>0</v>
      </c>
      <c r="E48">
        <f>'3b_P-ManureMgmt2015'!E48*'N-runoffrate2015'!F48/100</f>
        <v>897.07702413931872</v>
      </c>
      <c r="F48">
        <f>'3b_P-ManureMgmt2015'!F48*'N-runoffrate2015'!G48/100</f>
        <v>0</v>
      </c>
      <c r="G48">
        <f>'3b_P-ManureMgmt2015'!G48*'N-runoffrate2015'!H48/100</f>
        <v>0</v>
      </c>
      <c r="H48">
        <f>'3b_P-ManureMgmt2015'!H48*'N-runoffrate2015'!I48/100</f>
        <v>2720.4821689768683</v>
      </c>
      <c r="I48">
        <f>'3b_P-ManureMgmt2015'!I48*'N-runoffrate2015'!J48/100</f>
        <v>1537.8463270959751</v>
      </c>
      <c r="J48">
        <f>'3b_P-ManureMgmt2015'!J48*'N-runoffrate2015'!K48/100</f>
        <v>0</v>
      </c>
      <c r="K48">
        <f>'3b_P-ManureMgmt2015'!K48*'N-runoffrate2015'!L48/100</f>
        <v>0</v>
      </c>
      <c r="L48">
        <f>'3b_P-ManureMgmt2015'!L48*'N-runoffrate2015'!M48/100</f>
        <v>0</v>
      </c>
      <c r="M48">
        <f>'3b_P-ManureMgmt2015'!M48*'N-runoffrate2015'!N48/100</f>
        <v>0</v>
      </c>
      <c r="N48">
        <f>'3b_P-ManureMgmt2015'!N48*'N-runoffrate2015'!O48/100</f>
        <v>437.99516500819709</v>
      </c>
      <c r="O48">
        <f>'3b_P-ManureMgmt2015'!O48*'N-runoffrate2015'!P48/100</f>
        <v>0</v>
      </c>
      <c r="P48">
        <f>'3b_P-ManureMgmt2015'!P48*'N-runoffrate2015'!Q48/100</f>
        <v>0</v>
      </c>
      <c r="Q48">
        <f>'3b_P-ManureMgmt2015'!Q48*'N-runoffrate2015'!R48/100</f>
        <v>0</v>
      </c>
      <c r="R48">
        <f>'3b_P-ManureMgmt2015'!R48*'N-runoffrate2015'!S48/100</f>
        <v>0</v>
      </c>
      <c r="S48">
        <f>'3b_P-ManureMgmt2015'!S48*'N-runoffrate2015'!T48/100</f>
        <v>0</v>
      </c>
      <c r="T48">
        <f>'3b_P-ManureMgmt2015'!T48*'N-runoffrate2015'!U48/100</f>
        <v>0</v>
      </c>
      <c r="U48">
        <f>'3b_P-ManureMgmt2015'!U48*'N-runoffrate2015'!V48/100</f>
        <v>0</v>
      </c>
      <c r="V48">
        <f>'3b_P-ManureMgmt2015'!V48*'N-runoffrate2015'!W48/100</f>
        <v>4129.5012854008382</v>
      </c>
      <c r="W48">
        <f>'3b_P-ManureMgmt2015'!W48*'N-runoffrate2015'!X48/100</f>
        <v>0</v>
      </c>
      <c r="X48">
        <f>'3b_P-ManureMgmt2015'!X48*'N-runoffrate2015'!Y48/100</f>
        <v>545.40583014728054</v>
      </c>
      <c r="Y48">
        <f>'3b_P-ManureMgmt2015'!Y48*'N-runoffrate2015'!Z48/100</f>
        <v>0</v>
      </c>
      <c r="Z48">
        <f>'3b_P-ManureMgmt2015'!Z48*'N-runoffrate2015'!AA48/100</f>
        <v>0</v>
      </c>
    </row>
    <row r="49" spans="1:26" x14ac:dyDescent="0.2">
      <c r="A49" s="44" t="s">
        <v>2851</v>
      </c>
      <c r="B49">
        <f>'3b_P-ManureMgmt2015'!B49*'N-runoffrate2015'!C49/100</f>
        <v>104224.35220960739</v>
      </c>
      <c r="C49">
        <f>'3b_P-ManureMgmt2015'!C49*'N-runoffrate2015'!D49/100</f>
        <v>0</v>
      </c>
      <c r="D49">
        <f>'3b_P-ManureMgmt2015'!D49*'N-runoffrate2015'!E49/100</f>
        <v>0</v>
      </c>
      <c r="E49">
        <f>'3b_P-ManureMgmt2015'!E49*'N-runoffrate2015'!F49/100</f>
        <v>25737.862287485434</v>
      </c>
      <c r="F49">
        <f>'3b_P-ManureMgmt2015'!F49*'N-runoffrate2015'!G49/100</f>
        <v>0</v>
      </c>
      <c r="G49">
        <f>'3b_P-ManureMgmt2015'!G49*'N-runoffrate2015'!H49/100</f>
        <v>0</v>
      </c>
      <c r="H49">
        <f>'3b_P-ManureMgmt2015'!H49*'N-runoffrate2015'!I49/100</f>
        <v>27509.775353965564</v>
      </c>
      <c r="I49">
        <f>'3b_P-ManureMgmt2015'!I49*'N-runoffrate2015'!J49/100</f>
        <v>9729.7462191754094</v>
      </c>
      <c r="J49">
        <f>'3b_P-ManureMgmt2015'!J49*'N-runoffrate2015'!K49/100</f>
        <v>0</v>
      </c>
      <c r="K49">
        <f>'3b_P-ManureMgmt2015'!K49*'N-runoffrate2015'!L49/100</f>
        <v>0</v>
      </c>
      <c r="L49">
        <f>'3b_P-ManureMgmt2015'!L49*'N-runoffrate2015'!M49/100</f>
        <v>0</v>
      </c>
      <c r="M49">
        <f>'3b_P-ManureMgmt2015'!M49*'N-runoffrate2015'!N49/100</f>
        <v>0</v>
      </c>
      <c r="N49">
        <f>'3b_P-ManureMgmt2015'!N49*'N-runoffrate2015'!O49/100</f>
        <v>1423.8200590185502</v>
      </c>
      <c r="O49">
        <f>'3b_P-ManureMgmt2015'!O49*'N-runoffrate2015'!P49/100</f>
        <v>0</v>
      </c>
      <c r="P49">
        <f>'3b_P-ManureMgmt2015'!P49*'N-runoffrate2015'!Q49/100</f>
        <v>0</v>
      </c>
      <c r="Q49">
        <f>'3b_P-ManureMgmt2015'!Q49*'N-runoffrate2015'!R49/100</f>
        <v>0</v>
      </c>
      <c r="R49">
        <f>'3b_P-ManureMgmt2015'!R49*'N-runoffrate2015'!S49/100</f>
        <v>0</v>
      </c>
      <c r="S49">
        <f>'3b_P-ManureMgmt2015'!S49*'N-runoffrate2015'!T49/100</f>
        <v>0</v>
      </c>
      <c r="T49">
        <f>'3b_P-ManureMgmt2015'!T49*'N-runoffrate2015'!U49/100</f>
        <v>0</v>
      </c>
      <c r="U49">
        <f>'3b_P-ManureMgmt2015'!U49*'N-runoffrate2015'!V49/100</f>
        <v>0</v>
      </c>
      <c r="V49">
        <f>'3b_P-ManureMgmt2015'!V49*'N-runoffrate2015'!W49/100</f>
        <v>65.011713315808251</v>
      </c>
      <c r="W49">
        <f>'3b_P-ManureMgmt2015'!W49*'N-runoffrate2015'!X49/100</f>
        <v>0</v>
      </c>
      <c r="X49">
        <f>'3b_P-ManureMgmt2015'!X49*'N-runoffrate2015'!Y49/100</f>
        <v>90.016218437272968</v>
      </c>
      <c r="Y49">
        <f>'3b_P-ManureMgmt2015'!Y49*'N-runoffrate2015'!Z49/100</f>
        <v>0</v>
      </c>
      <c r="Z49">
        <f>'3b_P-ManureMgmt2015'!Z49*'N-runoffrate2015'!AA49/100</f>
        <v>0</v>
      </c>
    </row>
    <row r="50" spans="1:26" x14ac:dyDescent="0.2">
      <c r="A50" s="44" t="s">
        <v>2830</v>
      </c>
      <c r="B50">
        <f>'3b_P-ManureMgmt2015'!B50*'N-runoffrate2015'!C50/100</f>
        <v>3511.4410191396323</v>
      </c>
      <c r="C50">
        <f>'3b_P-ManureMgmt2015'!C50*'N-runoffrate2015'!D50/100</f>
        <v>0</v>
      </c>
      <c r="D50">
        <f>'3b_P-ManureMgmt2015'!D50*'N-runoffrate2015'!E50/100</f>
        <v>0</v>
      </c>
      <c r="E50">
        <f>'3b_P-ManureMgmt2015'!E50*'N-runoffrate2015'!F50/100</f>
        <v>62.009932544192544</v>
      </c>
      <c r="F50">
        <f>'3b_P-ManureMgmt2015'!F50*'N-runoffrate2015'!G50/100</f>
        <v>0</v>
      </c>
      <c r="G50">
        <f>'3b_P-ManureMgmt2015'!G50*'N-runoffrate2015'!H50/100</f>
        <v>0</v>
      </c>
      <c r="H50">
        <f>'3b_P-ManureMgmt2015'!H50*'N-runoffrate2015'!I50/100</f>
        <v>460.27479610836434</v>
      </c>
      <c r="I50">
        <f>'3b_P-ManureMgmt2015'!I50*'N-runoffrate2015'!J50/100</f>
        <v>173.62781112373912</v>
      </c>
      <c r="J50">
        <f>'3b_P-ManureMgmt2015'!J50*'N-runoffrate2015'!K50/100</f>
        <v>0</v>
      </c>
      <c r="K50">
        <f>'3b_P-ManureMgmt2015'!K50*'N-runoffrate2015'!L50/100</f>
        <v>0</v>
      </c>
      <c r="L50">
        <f>'3b_P-ManureMgmt2015'!L50*'N-runoffrate2015'!M50/100</f>
        <v>0</v>
      </c>
      <c r="M50">
        <f>'3b_P-ManureMgmt2015'!M50*'N-runoffrate2015'!N50/100</f>
        <v>0</v>
      </c>
      <c r="N50">
        <f>'3b_P-ManureMgmt2015'!N50*'N-runoffrate2015'!O50/100</f>
        <v>123.2003682270325</v>
      </c>
      <c r="O50">
        <f>'3b_P-ManureMgmt2015'!O50*'N-runoffrate2015'!P50/100</f>
        <v>0</v>
      </c>
      <c r="P50">
        <f>'3b_P-ManureMgmt2015'!P50*'N-runoffrate2015'!Q50/100</f>
        <v>0</v>
      </c>
      <c r="Q50">
        <f>'3b_P-ManureMgmt2015'!Q50*'N-runoffrate2015'!R50/100</f>
        <v>0</v>
      </c>
      <c r="R50">
        <f>'3b_P-ManureMgmt2015'!R50*'N-runoffrate2015'!S50/100</f>
        <v>0</v>
      </c>
      <c r="S50">
        <f>'3b_P-ManureMgmt2015'!S50*'N-runoffrate2015'!T50/100</f>
        <v>0</v>
      </c>
      <c r="T50">
        <f>'3b_P-ManureMgmt2015'!T50*'N-runoffrate2015'!U50/100</f>
        <v>0</v>
      </c>
      <c r="U50">
        <f>'3b_P-ManureMgmt2015'!U50*'N-runoffrate2015'!V50/100</f>
        <v>0</v>
      </c>
      <c r="V50">
        <f>'3b_P-ManureMgmt2015'!V50*'N-runoffrate2015'!W50/100</f>
        <v>2.0536826772449945</v>
      </c>
      <c r="W50">
        <f>'3b_P-ManureMgmt2015'!W50*'N-runoffrate2015'!X50/100</f>
        <v>0</v>
      </c>
      <c r="X50">
        <f>'3b_P-ManureMgmt2015'!X50*'N-runoffrate2015'!Y50/100</f>
        <v>4.1073653544899891</v>
      </c>
      <c r="Y50">
        <f>'3b_P-ManureMgmt2015'!Y50*'N-runoffrate2015'!Z50/100</f>
        <v>0</v>
      </c>
      <c r="Z50">
        <f>'3b_P-ManureMgmt2015'!Z50*'N-runoffrate2015'!AA50/100</f>
        <v>0</v>
      </c>
    </row>
    <row r="51" spans="1:26" x14ac:dyDescent="0.2">
      <c r="A51" s="44" t="s">
        <v>2814</v>
      </c>
      <c r="B51">
        <f>'3b_P-ManureMgmt2015'!B51*'N-runoffrate2015'!C51/100</f>
        <v>63786.726528312269</v>
      </c>
      <c r="C51">
        <f>'3b_P-ManureMgmt2015'!C51*'N-runoffrate2015'!D51/100</f>
        <v>0</v>
      </c>
      <c r="D51">
        <f>'3b_P-ManureMgmt2015'!D51*'N-runoffrate2015'!E51/100</f>
        <v>0</v>
      </c>
      <c r="E51">
        <f>'3b_P-ManureMgmt2015'!E51*'N-runoffrate2015'!F51/100</f>
        <v>22087.347401455248</v>
      </c>
      <c r="F51">
        <f>'3b_P-ManureMgmt2015'!F51*'N-runoffrate2015'!G51/100</f>
        <v>0</v>
      </c>
      <c r="G51">
        <f>'3b_P-ManureMgmt2015'!G51*'N-runoffrate2015'!H51/100</f>
        <v>0</v>
      </c>
      <c r="H51">
        <f>'3b_P-ManureMgmt2015'!H51*'N-runoffrate2015'!I51/100</f>
        <v>60928.322180697483</v>
      </c>
      <c r="I51">
        <f>'3b_P-ManureMgmt2015'!I51*'N-runoffrate2015'!J51/100</f>
        <v>32127.050765753094</v>
      </c>
      <c r="J51">
        <f>'3b_P-ManureMgmt2015'!J51*'N-runoffrate2015'!K51/100</f>
        <v>0</v>
      </c>
      <c r="K51">
        <f>'3b_P-ManureMgmt2015'!K51*'N-runoffrate2015'!L51/100</f>
        <v>0</v>
      </c>
      <c r="L51">
        <f>'3b_P-ManureMgmt2015'!L51*'N-runoffrate2015'!M51/100</f>
        <v>0</v>
      </c>
      <c r="M51">
        <f>'3b_P-ManureMgmt2015'!M51*'N-runoffrate2015'!N51/100</f>
        <v>0</v>
      </c>
      <c r="N51">
        <f>'3b_P-ManureMgmt2015'!N51*'N-runoffrate2015'!O51/100</f>
        <v>103.76096216624525</v>
      </c>
      <c r="O51">
        <f>'3b_P-ManureMgmt2015'!O51*'N-runoffrate2015'!P51/100</f>
        <v>0</v>
      </c>
      <c r="P51">
        <f>'3b_P-ManureMgmt2015'!P51*'N-runoffrate2015'!Q51/100</f>
        <v>0</v>
      </c>
      <c r="Q51">
        <f>'3b_P-ManureMgmt2015'!Q51*'N-runoffrate2015'!R51/100</f>
        <v>0</v>
      </c>
      <c r="R51">
        <f>'3b_P-ManureMgmt2015'!R51*'N-runoffrate2015'!S51/100</f>
        <v>0</v>
      </c>
      <c r="S51">
        <f>'3b_P-ManureMgmt2015'!S51*'N-runoffrate2015'!T51/100</f>
        <v>0</v>
      </c>
      <c r="T51">
        <f>'3b_P-ManureMgmt2015'!T51*'N-runoffrate2015'!U51/100</f>
        <v>0</v>
      </c>
      <c r="U51">
        <f>'3b_P-ManureMgmt2015'!U51*'N-runoffrate2015'!V51/100</f>
        <v>0</v>
      </c>
      <c r="V51">
        <f>'3b_P-ManureMgmt2015'!V51*'N-runoffrate2015'!W51/100</f>
        <v>931.62511666407443</v>
      </c>
      <c r="W51">
        <f>'3b_P-ManureMgmt2015'!W51*'N-runoffrate2015'!X51/100</f>
        <v>0</v>
      </c>
      <c r="X51">
        <f>'3b_P-ManureMgmt2015'!X51*'N-runoffrate2015'!Y51/100</f>
        <v>1315.2354588198696</v>
      </c>
      <c r="Y51">
        <f>'3b_P-ManureMgmt2015'!Y51*'N-runoffrate2015'!Z51/100</f>
        <v>0</v>
      </c>
      <c r="Z51">
        <f>'3b_P-ManureMgmt2015'!Z51*'N-runoffrate2015'!AA51/100</f>
        <v>0</v>
      </c>
    </row>
    <row r="52" spans="1:26" x14ac:dyDescent="0.2">
      <c r="A52" s="44" t="s">
        <v>2845</v>
      </c>
      <c r="B52">
        <f>'3b_P-ManureMgmt2015'!B52*'N-runoffrate2015'!C52/100</f>
        <v>12335.803790032794</v>
      </c>
      <c r="C52">
        <f>'3b_P-ManureMgmt2015'!C52*'N-runoffrate2015'!D52/100</f>
        <v>0</v>
      </c>
      <c r="D52">
        <f>'3b_P-ManureMgmt2015'!D52*'N-runoffrate2015'!E52/100</f>
        <v>0</v>
      </c>
      <c r="E52">
        <f>'3b_P-ManureMgmt2015'!E52*'N-runoffrate2015'!F52/100</f>
        <v>103.94045835978943</v>
      </c>
      <c r="F52">
        <f>'3b_P-ManureMgmt2015'!F52*'N-runoffrate2015'!G52/100</f>
        <v>0</v>
      </c>
      <c r="G52">
        <f>'3b_P-ManureMgmt2015'!G52*'N-runoffrate2015'!H52/100</f>
        <v>0</v>
      </c>
      <c r="H52">
        <f>'3b_P-ManureMgmt2015'!H52*'N-runoffrate2015'!I52/100</f>
        <v>263.21611175215264</v>
      </c>
      <c r="I52">
        <f>'3b_P-ManureMgmt2015'!I52*'N-runoffrate2015'!J52/100</f>
        <v>49.607946035354047</v>
      </c>
      <c r="J52">
        <f>'3b_P-ManureMgmt2015'!J52*'N-runoffrate2015'!K52/100</f>
        <v>0</v>
      </c>
      <c r="K52">
        <f>'3b_P-ManureMgmt2015'!K52*'N-runoffrate2015'!L52/100</f>
        <v>44.883379746272702</v>
      </c>
      <c r="L52">
        <f>'3b_P-ManureMgmt2015'!L52*'N-runoffrate2015'!M52/100</f>
        <v>0</v>
      </c>
      <c r="M52">
        <f>'3b_P-ManureMgmt2015'!M52*'N-runoffrate2015'!N52/100</f>
        <v>0</v>
      </c>
      <c r="N52">
        <f>'3b_P-ManureMgmt2015'!N52*'N-runoffrate2015'!O52/100</f>
        <v>0</v>
      </c>
      <c r="O52">
        <f>'3b_P-ManureMgmt2015'!O52*'N-runoffrate2015'!P52/100</f>
        <v>0</v>
      </c>
      <c r="P52">
        <f>'3b_P-ManureMgmt2015'!P52*'N-runoffrate2015'!Q52/100</f>
        <v>0</v>
      </c>
      <c r="Q52">
        <f>'3b_P-ManureMgmt2015'!Q52*'N-runoffrate2015'!R52/100</f>
        <v>0</v>
      </c>
      <c r="R52">
        <f>'3b_P-ManureMgmt2015'!R52*'N-runoffrate2015'!S52/100</f>
        <v>0</v>
      </c>
      <c r="S52">
        <f>'3b_P-ManureMgmt2015'!S52*'N-runoffrate2015'!T52/100</f>
        <v>0</v>
      </c>
      <c r="T52">
        <f>'3b_P-ManureMgmt2015'!T52*'N-runoffrate2015'!U52/100</f>
        <v>0</v>
      </c>
      <c r="U52">
        <f>'3b_P-ManureMgmt2015'!U52*'N-runoffrate2015'!V52/100</f>
        <v>0</v>
      </c>
      <c r="V52">
        <f>'3b_P-ManureMgmt2015'!V52*'N-runoffrate2015'!W52/100</f>
        <v>104.94439254127728</v>
      </c>
      <c r="W52">
        <f>'3b_P-ManureMgmt2015'!W52*'N-runoffrate2015'!X52/100</f>
        <v>0</v>
      </c>
      <c r="X52">
        <f>'3b_P-ManureMgmt2015'!X52*'N-runoffrate2015'!Y52/100</f>
        <v>160.50318859254173</v>
      </c>
      <c r="Y52">
        <f>'3b_P-ManureMgmt2015'!Y52*'N-runoffrate2015'!Z52/100</f>
        <v>0</v>
      </c>
      <c r="Z52">
        <f>'3b_P-ManureMgmt2015'!Z52*'N-runoffrate2015'!AA52/100</f>
        <v>0</v>
      </c>
    </row>
    <row r="55" spans="1:26" x14ac:dyDescent="0.2">
      <c r="A55" t="s">
        <v>3386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5"/>
  </sheetPr>
  <dimension ref="A1:AB52"/>
  <sheetViews>
    <sheetView workbookViewId="0">
      <selection activeCell="B3" sqref="B3"/>
    </sheetView>
  </sheetViews>
  <sheetFormatPr baseColWidth="10" defaultRowHeight="16" x14ac:dyDescent="0.2"/>
  <sheetData>
    <row r="1" spans="1:28" s="35" customFormat="1" x14ac:dyDescent="0.2">
      <c r="B1" s="35" t="s">
        <v>68</v>
      </c>
      <c r="C1" s="35" t="s">
        <v>68</v>
      </c>
      <c r="D1" s="35" t="s">
        <v>68</v>
      </c>
      <c r="E1" s="35" t="s">
        <v>69</v>
      </c>
      <c r="F1" s="35" t="s">
        <v>69</v>
      </c>
      <c r="G1" s="35" t="s">
        <v>69</v>
      </c>
      <c r="H1" s="35" t="s">
        <v>69</v>
      </c>
      <c r="I1" s="35" t="s">
        <v>69</v>
      </c>
      <c r="J1" s="35" t="s">
        <v>69</v>
      </c>
      <c r="K1" s="35" t="s">
        <v>69</v>
      </c>
      <c r="L1" s="35" t="s">
        <v>50</v>
      </c>
      <c r="M1" s="35" t="s">
        <v>50</v>
      </c>
      <c r="N1" s="35" t="s">
        <v>51</v>
      </c>
      <c r="O1" s="35" t="s">
        <v>51</v>
      </c>
      <c r="P1" s="35" t="s">
        <v>51</v>
      </c>
      <c r="Q1" s="35" t="s">
        <v>51</v>
      </c>
      <c r="R1" s="35" t="s">
        <v>51</v>
      </c>
      <c r="S1" s="35" t="s">
        <v>51</v>
      </c>
      <c r="T1" s="35" t="s">
        <v>49</v>
      </c>
      <c r="U1" s="35" t="s">
        <v>49</v>
      </c>
      <c r="V1" s="35" t="s">
        <v>48</v>
      </c>
      <c r="W1" s="35" t="s">
        <v>48</v>
      </c>
      <c r="X1" s="35" t="s">
        <v>48</v>
      </c>
      <c r="Y1" s="35" t="s">
        <v>48</v>
      </c>
      <c r="Z1" s="35" t="s">
        <v>48</v>
      </c>
    </row>
    <row r="2" spans="1:28" s="35" customFormat="1" x14ac:dyDescent="0.2">
      <c r="B2" s="35" t="s">
        <v>71</v>
      </c>
      <c r="C2" s="35" t="s">
        <v>72</v>
      </c>
      <c r="D2" s="35" t="s">
        <v>73</v>
      </c>
      <c r="E2" s="35" t="s">
        <v>74</v>
      </c>
      <c r="F2" s="35" t="s">
        <v>75</v>
      </c>
      <c r="G2" s="35" t="s">
        <v>76</v>
      </c>
      <c r="H2" s="35" t="s">
        <v>71</v>
      </c>
      <c r="I2" s="35" t="s">
        <v>72</v>
      </c>
      <c r="J2" s="35" t="s">
        <v>73</v>
      </c>
      <c r="K2" s="35" t="s">
        <v>77</v>
      </c>
      <c r="L2" s="35" t="s">
        <v>71</v>
      </c>
      <c r="M2" s="35" t="s">
        <v>73</v>
      </c>
      <c r="N2" s="35" t="s">
        <v>74</v>
      </c>
      <c r="O2" s="35" t="s">
        <v>72</v>
      </c>
      <c r="P2" s="35" t="s">
        <v>73</v>
      </c>
      <c r="Q2" s="35" t="s">
        <v>78</v>
      </c>
      <c r="R2" s="35" t="s">
        <v>79</v>
      </c>
      <c r="S2" s="35" t="s">
        <v>77</v>
      </c>
      <c r="T2" s="35" t="s">
        <v>71</v>
      </c>
      <c r="U2" s="35" t="s">
        <v>73</v>
      </c>
      <c r="V2" s="35" t="s">
        <v>74</v>
      </c>
      <c r="W2" s="35" t="s">
        <v>76</v>
      </c>
      <c r="X2" s="35" t="s">
        <v>72</v>
      </c>
      <c r="Y2" s="35" t="s">
        <v>73</v>
      </c>
      <c r="Z2" s="35" t="s">
        <v>77</v>
      </c>
    </row>
    <row r="3" spans="1:28" x14ac:dyDescent="0.2">
      <c r="A3" t="s">
        <v>0</v>
      </c>
      <c r="B3" s="24">
        <f>SUM('2a_N-Prod2015'!J3:K3)+'2a_N-Prod2015'!M3*0.5</f>
        <v>1312720.5356802137</v>
      </c>
      <c r="C3" s="24">
        <f>SUM('2a_N-Prod2015'!J3:K3)*ManureMgmtRatios2015!C4/100</f>
        <v>2907.8926935321065</v>
      </c>
      <c r="D3" s="24">
        <f>SUM('2a_N-Prod2015'!L3,'2a_N-Prod2015'!N3:P3)+'2a_N-Prod2015'!M3*0.5</f>
        <v>57967081.093902245</v>
      </c>
      <c r="E3">
        <f>'2a_N-Prod2015'!B3*ManureMgmtRatios2015!I4/100</f>
        <v>141835.05748361451</v>
      </c>
      <c r="F3">
        <f>'2a_N-Prod2015'!B3*ManureMgmtRatios2015!F4/100+SUM('2a_N-Prod2015'!C3:D3)*ManureMgmtRatios2015!K4/100</f>
        <v>236953.30559292989</v>
      </c>
      <c r="G3">
        <f>'2a_N-Prod2015'!B3*ManureMgmtRatios2015!J4/100</f>
        <v>0</v>
      </c>
      <c r="H3">
        <f>SUM('2a_N-Prod2015'!C3:D3)*ManureMgmtRatios2015!L4/100</f>
        <v>167325.39338403818</v>
      </c>
      <c r="I3">
        <f>'2a_N-Prod2015'!B3*ManureMgmtRatios2015!H4/100+SUM('2a_N-Prod2015'!C3:D3)*ManureMgmtRatios2015!M4/100</f>
        <v>91179.679810895032</v>
      </c>
      <c r="J3">
        <f>'2a_N-Prod2015'!B3*ManureMgmtRatios2015!E4/100+SUM('2a_N-Prod2015'!C3:D3)*ManureMgmtRatios2015!N4/100</f>
        <v>714833.34442704683</v>
      </c>
      <c r="K3">
        <f>'2a_N-Prod2015'!B3*ManureMgmtRatios2015!G4/100</f>
        <v>91179.679810895032</v>
      </c>
      <c r="L3">
        <f>'2a_N-Prod2015'!S3*0.5</f>
        <v>175971.98842857999</v>
      </c>
      <c r="M3">
        <f>L3</f>
        <v>175971.98842857999</v>
      </c>
      <c r="N3">
        <f>SUM('2a_N-Prod2015'!T3:V3)*ManureMgmtRatios2015!T4/100</f>
        <v>3732067.9624519325</v>
      </c>
      <c r="O3">
        <v>0</v>
      </c>
      <c r="P3">
        <f>SUM('2a_N-Prod2015'!W3:X3)*ManureMgmtRatios2015!V4/100</f>
        <v>600513.53336114693</v>
      </c>
      <c r="Q3">
        <f>SUM('2a_N-Prod2015'!W3:X3)*ManureMgmtRatios2015!W4/100</f>
        <v>59450839.802753553</v>
      </c>
      <c r="R3">
        <f>SUM('2a_N-Prod2015'!T3:V3)*ManureMgmtRatios2015!U4/100</f>
        <v>5153808.1386240972</v>
      </c>
      <c r="S3">
        <v>0</v>
      </c>
      <c r="T3" s="24">
        <f>'2a_N-Prod2015'!Q3</f>
        <v>15513.344932685135</v>
      </c>
      <c r="U3" s="24">
        <f>'2a_N-Prod2015'!R3</f>
        <v>50772.252385938729</v>
      </c>
      <c r="V3" s="24">
        <f>SUM('2a_N-Prod2015'!$E3:$I3)*ManureMgmtRatios2015!O4/100</f>
        <v>946392.61463463202</v>
      </c>
      <c r="W3" s="24">
        <f>SUM('2a_N-Prod2015'!$E3:$I3)*ManureMgmtRatios2015!P4/100</f>
        <v>525773.67479701783</v>
      </c>
      <c r="X3" s="24">
        <f>SUM('2a_N-Prod2015'!$E3:$I3)*ManureMgmtRatios2015!Q4/100</f>
        <v>122680.52411930416</v>
      </c>
      <c r="Y3" s="24">
        <f>SUM('2a_N-Prod2015'!$E3:$I3)*ManureMgmtRatios2015!R4/100</f>
        <v>105154.73495940356</v>
      </c>
      <c r="Z3" s="24">
        <f>SUM('2a_N-Prod2015'!$E3:$I3)*ManureMgmtRatios2015!S4/100</f>
        <v>70103.15663960237</v>
      </c>
      <c r="AB3" s="66"/>
    </row>
    <row r="4" spans="1:28" x14ac:dyDescent="0.2">
      <c r="A4" t="s">
        <v>1</v>
      </c>
      <c r="B4">
        <f>SUM('2a_N-Prod2015'!J4:K4)+'2a_N-Prod2015'!M4*0.5</f>
        <v>6082.9242043273998</v>
      </c>
      <c r="C4">
        <f>SUM('2a_N-Prod2015'!J4:K4)*ManureMgmtRatios2015!C5/100</f>
        <v>0</v>
      </c>
      <c r="D4" s="24">
        <f>SUM('2a_N-Prod2015'!L4,'2a_N-Prod2015'!N4:P4)+'2a_N-Prod2015'!M4*0.5</f>
        <v>413297.69448011986</v>
      </c>
      <c r="E4">
        <f>'2a_N-Prod2015'!B4*ManureMgmtRatios2015!I5/100</f>
        <v>0</v>
      </c>
      <c r="F4">
        <f>'2a_N-Prod2015'!B4*ManureMgmtRatios2015!F5/100+SUM('2a_N-Prod2015'!C4:D4)*ManureMgmtRatios2015!K5/100</f>
        <v>0</v>
      </c>
      <c r="G4">
        <f>'2a_N-Prod2015'!B4*ManureMgmtRatios2015!J5/100</f>
        <v>0</v>
      </c>
      <c r="H4">
        <f>SUM('2a_N-Prod2015'!C4:D4)*ManureMgmtRatios2015!L5/100</f>
        <v>0</v>
      </c>
      <c r="I4">
        <f>'2a_N-Prod2015'!B4*ManureMgmtRatios2015!H5/100+SUM('2a_N-Prod2015'!C4:D4)*ManureMgmtRatios2015!M5/100</f>
        <v>0</v>
      </c>
      <c r="J4">
        <f>'2a_N-Prod2015'!B4*ManureMgmtRatios2015!E5/100+SUM('2a_N-Prod2015'!C4:D4)*ManureMgmtRatios2015!N5/100</f>
        <v>0</v>
      </c>
      <c r="K4">
        <f>'2a_N-Prod2015'!B4*ManureMgmtRatios2015!G5/100</f>
        <v>0</v>
      </c>
      <c r="L4">
        <f>'2a_N-Prod2015'!S4*0.5</f>
        <v>1065.6074431638581</v>
      </c>
      <c r="M4">
        <f t="shared" ref="M4:M52" si="0">L4</f>
        <v>1065.6074431638581</v>
      </c>
      <c r="N4">
        <f>SUM('2a_N-Prod2015'!T4:V4)*ManureMgmtRatios2015!T5/100</f>
        <v>54055.777371429016</v>
      </c>
      <c r="O4">
        <v>0</v>
      </c>
      <c r="P4">
        <f>SUM('2a_N-Prod2015'!W4:X4)*ManureMgmtRatios2015!V5/100</f>
        <v>0</v>
      </c>
      <c r="Q4">
        <f>SUM('2a_N-Prod2015'!W4:X4)*ManureMgmtRatios2015!W5/100</f>
        <v>0</v>
      </c>
      <c r="R4">
        <f>SUM('2a_N-Prod2015'!T4:V4)*ManureMgmtRatios2015!U5/100</f>
        <v>162167.33211428707</v>
      </c>
      <c r="S4">
        <v>0</v>
      </c>
      <c r="T4" s="24">
        <f>'2a_N-Prod2015'!Q4</f>
        <v>15513.344932685119</v>
      </c>
      <c r="U4" s="24">
        <f>'2a_N-Prod2015'!R4</f>
        <v>50772.252385938671</v>
      </c>
      <c r="V4" s="24">
        <f>SUM('2a_N-Prod2015'!$E4:$I4)*ManureMgmtRatios2015!O5/100</f>
        <v>802.46736321371952</v>
      </c>
      <c r="W4" s="24">
        <f>SUM('2a_N-Prod2015'!$E4:$I4)*ManureMgmtRatios2015!P5/100</f>
        <v>1834.2111159170734</v>
      </c>
      <c r="X4" s="24">
        <f>SUM('2a_N-Prod2015'!$E4:$I4)*ManureMgmtRatios2015!Q5/100</f>
        <v>1031.7437527033537</v>
      </c>
      <c r="Y4" s="24">
        <f>SUM('2a_N-Prod2015'!$E4:$I4)*ManureMgmtRatios2015!R5/100</f>
        <v>7566.1208531579268</v>
      </c>
      <c r="Z4" s="24">
        <f>SUM('2a_N-Prod2015'!$E4:$I4)*ManureMgmtRatios2015!S5/100</f>
        <v>114.63819474481708</v>
      </c>
    </row>
    <row r="5" spans="1:28" x14ac:dyDescent="0.2">
      <c r="A5" t="s">
        <v>2</v>
      </c>
      <c r="B5">
        <f>SUM('2a_N-Prod2015'!J5:K5)+'2a_N-Prod2015'!M5*0.5</f>
        <v>15045826.472337836</v>
      </c>
      <c r="C5">
        <f>SUM('2a_N-Prod2015'!J5:K5)*ManureMgmtRatios2015!C6/100</f>
        <v>0</v>
      </c>
      <c r="D5" s="24">
        <f>SUM('2a_N-Prod2015'!L5,'2a_N-Prod2015'!N5:P5)+'2a_N-Prod2015'!M5*0.5</f>
        <v>17564490.117464017</v>
      </c>
      <c r="E5">
        <f>'2a_N-Prod2015'!B5*ManureMgmtRatios2015!I6/100</f>
        <v>19064923.090147201</v>
      </c>
      <c r="F5">
        <f>'2a_N-Prod2015'!B5*ManureMgmtRatios2015!F6/100+SUM('2a_N-Prod2015'!C5:D5)*ManureMgmtRatios2015!K6/100</f>
        <v>4166168.1400163383</v>
      </c>
      <c r="G5">
        <f>'2a_N-Prod2015'!B5*ManureMgmtRatios2015!J6/100</f>
        <v>0</v>
      </c>
      <c r="H5">
        <f>SUM('2a_N-Prod2015'!C5:D5)*ManureMgmtRatios2015!L6/100</f>
        <v>9366938.209110193</v>
      </c>
      <c r="I5">
        <f>'2a_N-Prod2015'!B5*ManureMgmtRatios2015!H6/100+SUM('2a_N-Prod2015'!C5:D5)*ManureMgmtRatios2015!M6/100</f>
        <v>5938254.7329966687</v>
      </c>
      <c r="J5">
        <f>'2a_N-Prod2015'!B5*ManureMgmtRatios2015!E6/100+SUM('2a_N-Prod2015'!C5:D5)*ManureMgmtRatios2015!N6/100</f>
        <v>0</v>
      </c>
      <c r="K5">
        <f>'2a_N-Prod2015'!B5*ManureMgmtRatios2015!G6/100</f>
        <v>2812857.5051036854</v>
      </c>
      <c r="L5">
        <f>'2a_N-Prod2015'!S5*0.5</f>
        <v>261616.19862106669</v>
      </c>
      <c r="M5">
        <f t="shared" si="0"/>
        <v>261616.19862106669</v>
      </c>
      <c r="N5">
        <f>SUM('2a_N-Prod2015'!T5:V5)*ManureMgmtRatios2015!T6/100</f>
        <v>89609.389142722037</v>
      </c>
      <c r="O5">
        <v>0</v>
      </c>
      <c r="P5">
        <f>SUM('2a_N-Prod2015'!W5:X5)*ManureMgmtRatios2015!V6/100</f>
        <v>0</v>
      </c>
      <c r="Q5">
        <f>SUM('2a_N-Prod2015'!W5:X5)*ManureMgmtRatios2015!W6/100</f>
        <v>0</v>
      </c>
      <c r="R5">
        <f>SUM('2a_N-Prod2015'!T5:V5)*ManureMgmtRatios2015!U6/100</f>
        <v>59739.592761814689</v>
      </c>
      <c r="S5">
        <v>0</v>
      </c>
      <c r="T5" s="24">
        <f>'2a_N-Prod2015'!Q5</f>
        <v>213574.1322924452</v>
      </c>
      <c r="U5" s="24">
        <f>'2a_N-Prod2015'!R5</f>
        <v>698987.85818997561</v>
      </c>
      <c r="V5" s="24">
        <f>SUM('2a_N-Prod2015'!$E5:$I5)*ManureMgmtRatios2015!O6/100</f>
        <v>877427.93314069288</v>
      </c>
      <c r="W5" s="24">
        <f>SUM('2a_N-Prod2015'!$E5:$I5)*ManureMgmtRatios2015!P6/100</f>
        <v>503708.62828447187</v>
      </c>
      <c r="X5" s="24">
        <f>SUM('2a_N-Prod2015'!$E5:$I5)*ManureMgmtRatios2015!Q6/100</f>
        <v>113740.65799971943</v>
      </c>
      <c r="Y5" s="24">
        <f>SUM('2a_N-Prod2015'!$E5:$I5)*ManureMgmtRatios2015!R6/100</f>
        <v>81243.327142656737</v>
      </c>
      <c r="Z5" s="24">
        <f>SUM('2a_N-Prod2015'!$E5:$I5)*ManureMgmtRatios2015!S6/100</f>
        <v>64994.661714125396</v>
      </c>
    </row>
    <row r="6" spans="1:28" x14ac:dyDescent="0.2">
      <c r="A6" t="s">
        <v>3</v>
      </c>
      <c r="B6">
        <f>SUM('2a_N-Prod2015'!J6:K6)+'2a_N-Prod2015'!M6*0.5</f>
        <v>1993187.0280399101</v>
      </c>
      <c r="C6">
        <f>SUM('2a_N-Prod2015'!J6:K6)*ManureMgmtRatios2015!C7/100</f>
        <v>6397.3639257706354</v>
      </c>
      <c r="D6" s="24">
        <f>SUM('2a_N-Prod2015'!L6,'2a_N-Prod2015'!N6:P6)+'2a_N-Prod2015'!M6*0.5</f>
        <v>77832182.872337759</v>
      </c>
      <c r="E6">
        <f>'2a_N-Prod2015'!B6*ManureMgmtRatios2015!I7/100</f>
        <v>69809.44235521651</v>
      </c>
      <c r="F6">
        <f>'2a_N-Prod2015'!B6*ManureMgmtRatios2015!F7/100+SUM('2a_N-Prod2015'!C6:D6)*ManureMgmtRatios2015!K7/100</f>
        <v>198225.02890182848</v>
      </c>
      <c r="G6">
        <f>'2a_N-Prod2015'!B6*ManureMgmtRatios2015!J7/100</f>
        <v>0</v>
      </c>
      <c r="H6">
        <f>SUM('2a_N-Prod2015'!C6:D6)*ManureMgmtRatios2015!L7/100</f>
        <v>141975.87558970592</v>
      </c>
      <c r="I6">
        <f>'2a_N-Prod2015'!B6*ManureMgmtRatios2015!H7/100+SUM('2a_N-Prod2015'!C6:D6)*ManureMgmtRatios2015!M7/100</f>
        <v>52357.081766412382</v>
      </c>
      <c r="J6">
        <f>'2a_N-Prod2015'!B6*ManureMgmtRatios2015!E7/100+SUM('2a_N-Prod2015'!C6:D6)*ManureMgmtRatios2015!N7/100</f>
        <v>838771.67671208852</v>
      </c>
      <c r="K6">
        <f>'2a_N-Prod2015'!B6*ManureMgmtRatios2015!G7/100</f>
        <v>69809.44235521651</v>
      </c>
      <c r="L6">
        <f>'2a_N-Prod2015'!S6*0.5</f>
        <v>109004.62246447994</v>
      </c>
      <c r="M6">
        <f t="shared" si="0"/>
        <v>109004.62246447994</v>
      </c>
      <c r="N6">
        <f>SUM('2a_N-Prod2015'!T6:V6)*ManureMgmtRatios2015!T7/100</f>
        <v>0</v>
      </c>
      <c r="O6">
        <v>0</v>
      </c>
      <c r="P6">
        <f>SUM('2a_N-Prod2015'!W6:X6)*ManureMgmtRatios2015!V7/100</f>
        <v>817191.71027926868</v>
      </c>
      <c r="Q6">
        <f>SUM('2a_N-Prod2015'!W6:X6)*ManureMgmtRatios2015!W7/100</f>
        <v>80901979.317647591</v>
      </c>
      <c r="R6">
        <f>SUM('2a_N-Prod2015'!T6:V6)*ManureMgmtRatios2015!U7/100</f>
        <v>13263480.520271027</v>
      </c>
      <c r="S6">
        <v>0</v>
      </c>
      <c r="T6" s="24">
        <f>'2a_N-Prod2015'!Q6</f>
        <v>15513.344932685122</v>
      </c>
      <c r="U6" s="24">
        <f>'2a_N-Prod2015'!R6</f>
        <v>50772.252385938686</v>
      </c>
      <c r="V6" s="24">
        <f>SUM('2a_N-Prod2015'!$E6:$I6)*ManureMgmtRatios2015!O7/100</f>
        <v>1881269.128936542</v>
      </c>
      <c r="W6" s="24">
        <f>SUM('2a_N-Prod2015'!$E6:$I6)*ManureMgmtRatios2015!P7/100</f>
        <v>1985784.0805441276</v>
      </c>
      <c r="X6" s="24">
        <f>SUM('2a_N-Prod2015'!$E6:$I6)*ManureMgmtRatios2015!Q7/100</f>
        <v>888377.08866447804</v>
      </c>
      <c r="Y6" s="24">
        <f>SUM('2a_N-Prod2015'!$E6:$I6)*ManureMgmtRatios2015!R7/100</f>
        <v>261287.37901896416</v>
      </c>
      <c r="Z6" s="24">
        <f>SUM('2a_N-Prod2015'!$E6:$I6)*ManureMgmtRatios2015!S7/100</f>
        <v>209029.90321517133</v>
      </c>
    </row>
    <row r="7" spans="1:28" x14ac:dyDescent="0.2">
      <c r="A7" t="s">
        <v>4</v>
      </c>
      <c r="B7">
        <f>SUM('2a_N-Prod2015'!J7:K7)+'2a_N-Prod2015'!M7*0.5</f>
        <v>26397744.474399023</v>
      </c>
      <c r="C7">
        <f>SUM('2a_N-Prod2015'!J7:K7)*ManureMgmtRatios2015!C8/100</f>
        <v>254731.39995341256</v>
      </c>
      <c r="D7" s="24">
        <f>SUM('2a_N-Prod2015'!L7,'2a_N-Prod2015'!N7:P7)+'2a_N-Prod2015'!M7*0.5</f>
        <v>55409598.776051007</v>
      </c>
      <c r="E7">
        <f>'2a_N-Prod2015'!B7*ManureMgmtRatios2015!I8/100</f>
        <v>164835764.90813366</v>
      </c>
      <c r="F7">
        <f>'2a_N-Prod2015'!B7*ManureMgmtRatios2015!F8/100+SUM('2a_N-Prod2015'!C7:D7)*ManureMgmtRatios2015!K8/100</f>
        <v>39162753.876682147</v>
      </c>
      <c r="G7">
        <f>'2a_N-Prod2015'!B7*ManureMgmtRatios2015!J8/100</f>
        <v>0</v>
      </c>
      <c r="H7">
        <f>SUM('2a_N-Prod2015'!C7:D7)*ManureMgmtRatios2015!L8/100</f>
        <v>93521011.135945648</v>
      </c>
      <c r="I7">
        <f>'2a_N-Prod2015'!B7*ManureMgmtRatios2015!H8/100+SUM('2a_N-Prod2015'!C7:D7)*ManureMgmtRatios2015!M8/100</f>
        <v>56007993.732286364</v>
      </c>
      <c r="J7">
        <f>'2a_N-Prod2015'!B7*ManureMgmtRatios2015!E8/100+SUM('2a_N-Prod2015'!C7:D7)*ManureMgmtRatios2015!N8/100</f>
        <v>1062738.7629084734</v>
      </c>
      <c r="K7">
        <f>'2a_N-Prod2015'!B7*ManureMgmtRatios2015!G8/100</f>
        <v>24725364.736220051</v>
      </c>
      <c r="L7">
        <f>'2a_N-Prod2015'!S7*0.5</f>
        <v>256454.06436047066</v>
      </c>
      <c r="M7">
        <f t="shared" si="0"/>
        <v>256454.06436047066</v>
      </c>
      <c r="N7">
        <f>SUM('2a_N-Prod2015'!T7:V7)*ManureMgmtRatios2015!T8/100</f>
        <v>2166254.1369731156</v>
      </c>
      <c r="O7">
        <v>0</v>
      </c>
      <c r="P7">
        <f>SUM('2a_N-Prod2015'!W7:X7)*ManureMgmtRatios2015!V8/100</f>
        <v>149536.63568826168</v>
      </c>
      <c r="Q7">
        <f>SUM('2a_N-Prod2015'!W7:X7)*ManureMgmtRatios2015!W8/100</f>
        <v>14804126.933137905</v>
      </c>
      <c r="R7">
        <f>SUM('2a_N-Prod2015'!T7:V7)*ManureMgmtRatios2015!U8/100</f>
        <v>15885863.671136184</v>
      </c>
      <c r="S7">
        <v>0</v>
      </c>
      <c r="T7" s="24">
        <f>'2a_N-Prod2015'!Q7</f>
        <v>1275069.4465220645</v>
      </c>
      <c r="U7" s="24">
        <f>'2a_N-Prod2015'!R7</f>
        <v>4173061.8399401642</v>
      </c>
      <c r="V7" s="24">
        <f>SUM('2a_N-Prod2015'!$E7:$I7)*ManureMgmtRatios2015!O8/100</f>
        <v>666518.38077718322</v>
      </c>
      <c r="W7" s="24">
        <f>SUM('2a_N-Prod2015'!$E7:$I7)*ManureMgmtRatios2015!P8/100</f>
        <v>418511.54141823133</v>
      </c>
      <c r="X7" s="24">
        <f>SUM('2a_N-Prod2015'!$E7:$I7)*ManureMgmtRatios2015!Q8/100</f>
        <v>108502.99221954144</v>
      </c>
      <c r="Y7" s="24">
        <f>SUM('2a_N-Prod2015'!$E7:$I7)*ManureMgmtRatios2015!R8/100</f>
        <v>310008.54919868987</v>
      </c>
      <c r="Z7" s="24">
        <f>SUM('2a_N-Prod2015'!$E7:$I7)*ManureMgmtRatios2015!S8/100</f>
        <v>46501.282379803481</v>
      </c>
    </row>
    <row r="8" spans="1:28" x14ac:dyDescent="0.2">
      <c r="A8" t="s">
        <v>5</v>
      </c>
      <c r="B8">
        <f>SUM('2a_N-Prod2015'!J8:K8)+'2a_N-Prod2015'!M8*0.5</f>
        <v>55049837.364294484</v>
      </c>
      <c r="C8">
        <f>SUM('2a_N-Prod2015'!J8:K8)*ManureMgmtRatios2015!C9/100</f>
        <v>0</v>
      </c>
      <c r="D8" s="24">
        <f>SUM('2a_N-Prod2015'!L8,'2a_N-Prod2015'!N8:P8)+'2a_N-Prod2015'!M8*0.5</f>
        <v>73080379.9339315</v>
      </c>
      <c r="E8">
        <f>'2a_N-Prod2015'!B8*ManureMgmtRatios2015!I9/100</f>
        <v>15717216.03094445</v>
      </c>
      <c r="F8">
        <f>'2a_N-Prod2015'!B8*ManureMgmtRatios2015!F9/100+SUM('2a_N-Prod2015'!C8:D8)*ManureMgmtRatios2015!K9/100</f>
        <v>349294.07220712781</v>
      </c>
      <c r="G8">
        <f>'2a_N-Prod2015'!B8*ManureMgmtRatios2015!J9/100</f>
        <v>0</v>
      </c>
      <c r="H8">
        <f>SUM('2a_N-Prod2015'!C8:D8)*ManureMgmtRatios2015!L9/100</f>
        <v>10893134.666714344</v>
      </c>
      <c r="I8">
        <f>'2a_N-Prod2015'!B8*ManureMgmtRatios2015!H9/100+SUM('2a_N-Prod2015'!C8:D8)*ManureMgmtRatios2015!M9/100</f>
        <v>5239072.0103148166</v>
      </c>
      <c r="J8">
        <f>'2a_N-Prod2015'!B8*ManureMgmtRatios2015!E9/100+SUM('2a_N-Prod2015'!C8:D8)*ManureMgmtRatios2015!N9/100</f>
        <v>111154.43537463616</v>
      </c>
      <c r="K8">
        <f>'2a_N-Prod2015'!B8*ManureMgmtRatios2015!G9/100</f>
        <v>2619536.0051574083</v>
      </c>
      <c r="L8">
        <f>'2a_N-Prod2015'!S8*0.5</f>
        <v>81936.917231539381</v>
      </c>
      <c r="M8">
        <f t="shared" si="0"/>
        <v>81936.917231539381</v>
      </c>
      <c r="N8">
        <f>SUM('2a_N-Prod2015'!T8:V8)*ManureMgmtRatios2015!T9/100</f>
        <v>1541345.1192537204</v>
      </c>
      <c r="O8">
        <v>0</v>
      </c>
      <c r="P8">
        <f>SUM('2a_N-Prod2015'!W8:X8)*ManureMgmtRatios2015!V9/100</f>
        <v>15483.990729607633</v>
      </c>
      <c r="Q8">
        <f>SUM('2a_N-Prod2015'!W8:X8)*ManureMgmtRatios2015!W9/100</f>
        <v>1532915.0822311556</v>
      </c>
      <c r="R8">
        <f>SUM('2a_N-Prod2015'!T8:V8)*ManureMgmtRatios2015!U9/100</f>
        <v>1027563.4128358135</v>
      </c>
      <c r="S8">
        <v>0</v>
      </c>
      <c r="T8" s="24">
        <f>'2a_N-Prod2015'!Q8</f>
        <v>589719.61901645479</v>
      </c>
      <c r="U8" s="24">
        <f>'2a_N-Prod2015'!R8</f>
        <v>1930041.1009723255</v>
      </c>
      <c r="V8" s="24">
        <f>SUM('2a_N-Prod2015'!$E8:$I8)*ManureMgmtRatios2015!O9/100</f>
        <v>1323241.6746828256</v>
      </c>
      <c r="W8" s="24">
        <f>SUM('2a_N-Prod2015'!$E8:$I8)*ManureMgmtRatios2015!P9/100</f>
        <v>3891887.278478899</v>
      </c>
      <c r="X8" s="24">
        <f>SUM('2a_N-Prod2015'!$E8:$I8)*ManureMgmtRatios2015!Q9/100</f>
        <v>2023781.3848090277</v>
      </c>
      <c r="Y8" s="24">
        <f>SUM('2a_N-Prod2015'!$E8:$I8)*ManureMgmtRatios2015!R9/100</f>
        <v>77837.745569577979</v>
      </c>
      <c r="Z8" s="24">
        <f>SUM('2a_N-Prod2015'!$E8:$I8)*ManureMgmtRatios2015!S9/100</f>
        <v>467026.4734174679</v>
      </c>
    </row>
    <row r="9" spans="1:28" x14ac:dyDescent="0.2">
      <c r="A9" t="s">
        <v>2867</v>
      </c>
      <c r="B9">
        <f>SUM('2a_N-Prod2015'!J9:K9)+'2a_N-Prod2015'!M9*0.5</f>
        <v>9124.3863064911002</v>
      </c>
      <c r="C9">
        <f>SUM('2a_N-Prod2015'!J9:K9)*ManureMgmtRatios2015!C10/100</f>
        <v>0</v>
      </c>
      <c r="D9" s="24">
        <f>SUM('2a_N-Prod2015'!L9,'2a_N-Prod2015'!N9:P9)+'2a_N-Prod2015'!M9*0.5</f>
        <v>596973.16977672139</v>
      </c>
      <c r="E9">
        <f>'2a_N-Prod2015'!B9*ManureMgmtRatios2015!I10/100</f>
        <v>369002.66036316752</v>
      </c>
      <c r="F9">
        <f>'2a_N-Prod2015'!B9*ManureMgmtRatios2015!F10/100+SUM('2a_N-Prod2015'!C9:D9)*ManureMgmtRatios2015!K10/100</f>
        <v>1708248.2364132332</v>
      </c>
      <c r="G9">
        <f>'2a_N-Prod2015'!B9*ManureMgmtRatios2015!J10/100</f>
        <v>56769.640055871932</v>
      </c>
      <c r="H9">
        <f>SUM('2a_N-Prod2015'!C9:D9)*ManureMgmtRatios2015!L10/100</f>
        <v>578436.04036770505</v>
      </c>
      <c r="I9">
        <f>'2a_N-Prod2015'!B9*ManureMgmtRatios2015!H10/100+SUM('2a_N-Prod2015'!C9:D9)*ManureMgmtRatios2015!M10/100</f>
        <v>624466.04061459121</v>
      </c>
      <c r="J9">
        <f>'2a_N-Prod2015'!B9*ManureMgmtRatios2015!E10/100+SUM('2a_N-Prod2015'!C9:D9)*ManureMgmtRatios2015!N10/100</f>
        <v>238360.21903440461</v>
      </c>
      <c r="K9">
        <f>'2a_N-Prod2015'!B9*ManureMgmtRatios2015!G10/100</f>
        <v>425772.3004190395</v>
      </c>
      <c r="L9">
        <f>'2a_N-Prod2015'!S9*0.5</f>
        <v>9316.0890240672597</v>
      </c>
      <c r="M9">
        <f t="shared" si="0"/>
        <v>9316.0890240672597</v>
      </c>
      <c r="N9">
        <f>SUM('2a_N-Prod2015'!T9:V9)*ManureMgmtRatios2015!T10/100</f>
        <v>115354.30797989485</v>
      </c>
      <c r="O9">
        <v>0</v>
      </c>
      <c r="P9">
        <f>SUM('2a_N-Prod2015'!W9:X9)*ManureMgmtRatios2015!V10/100</f>
        <v>3.222761285748251</v>
      </c>
      <c r="Q9">
        <f>SUM('2a_N-Prod2015'!W9:X9)*ManureMgmtRatios2015!W10/100</f>
        <v>319.0533672890769</v>
      </c>
      <c r="R9">
        <f>SUM('2a_N-Prod2015'!T9:V9)*ManureMgmtRatios2015!U10/100</f>
        <v>2191731.8516180022</v>
      </c>
      <c r="S9">
        <v>0</v>
      </c>
      <c r="T9" s="24">
        <f>'2a_N-Prod2015'!Q9</f>
        <v>12485.054997195211</v>
      </c>
      <c r="U9" s="24">
        <f>'2a_N-Prod2015'!R9</f>
        <v>40861.230516080781</v>
      </c>
      <c r="V9" s="24">
        <f>SUM('2a_N-Prod2015'!$E9:$I9)*ManureMgmtRatios2015!O10/100</f>
        <v>1773.7105217842309</v>
      </c>
      <c r="W9" s="24">
        <f>SUM('2a_N-Prod2015'!$E9:$I9)*ManureMgmtRatios2015!P10/100</f>
        <v>3547.4210435684618</v>
      </c>
      <c r="X9" s="24">
        <f>SUM('2a_N-Prod2015'!$E9:$I9)*ManureMgmtRatios2015!Q10/100</f>
        <v>2217.1381522302891</v>
      </c>
      <c r="Y9" s="24">
        <f>SUM('2a_N-Prod2015'!$E9:$I9)*ManureMgmtRatios2015!R10/100</f>
        <v>36804.493327022792</v>
      </c>
      <c r="Z9" s="24">
        <f>SUM('2a_N-Prod2015'!$E9:$I9)*ManureMgmtRatios2015!S10/100</f>
        <v>443.42763044605772</v>
      </c>
    </row>
    <row r="10" spans="1:28" x14ac:dyDescent="0.2">
      <c r="A10" t="s">
        <v>6</v>
      </c>
      <c r="B10">
        <f>SUM('2a_N-Prod2015'!J10:K10)+'2a_N-Prod2015'!M10*0.5</f>
        <v>3041.4621021636999</v>
      </c>
      <c r="C10">
        <f>SUM('2a_N-Prod2015'!J10:K10)*ManureMgmtRatios2015!C11/100</f>
        <v>0</v>
      </c>
      <c r="D10" s="24">
        <f>SUM('2a_N-Prod2015'!L10,'2a_N-Prod2015'!N10:P10)+'2a_N-Prod2015'!M10*0.5</f>
        <v>264588.86400840007</v>
      </c>
      <c r="E10">
        <f>'2a_N-Prod2015'!B10*ManureMgmtRatios2015!I11/100</f>
        <v>79989.986032018918</v>
      </c>
      <c r="F10">
        <f>'2a_N-Prod2015'!B10*ManureMgmtRatios2015!F11/100+SUM('2a_N-Prod2015'!C10:D10)*ManureMgmtRatios2015!K11/100</f>
        <v>487288.65464451478</v>
      </c>
      <c r="G10">
        <f>'2a_N-Prod2015'!B10*ManureMgmtRatios2015!J11/100</f>
        <v>14543.633824003438</v>
      </c>
      <c r="H10">
        <f>SUM('2a_N-Prod2015'!C10:D10)*ManureMgmtRatios2015!L11/100</f>
        <v>190146.26195049897</v>
      </c>
      <c r="I10">
        <f>'2a_N-Prod2015'!B10*ManureMgmtRatios2015!H11/100+SUM('2a_N-Prod2015'!C10:D10)*ManureMgmtRatios2015!M11/100</f>
        <v>138164.52132803266</v>
      </c>
      <c r="J10">
        <f>'2a_N-Prod2015'!B10*ManureMgmtRatios2015!E11/100+SUM('2a_N-Prod2015'!C10:D10)*ManureMgmtRatios2015!N11/100</f>
        <v>66448.45290607019</v>
      </c>
      <c r="K10">
        <f>'2a_N-Prod2015'!B10*ManureMgmtRatios2015!G11/100</f>
        <v>130892.70441603095</v>
      </c>
      <c r="L10">
        <f>'2a_N-Prod2015'!S10*0.5</f>
        <v>4300.7150700146158</v>
      </c>
      <c r="M10">
        <f t="shared" si="0"/>
        <v>4300.7150700146158</v>
      </c>
      <c r="N10">
        <f>SUM('2a_N-Prod2015'!T10:V10)*ManureMgmtRatios2015!T11/100</f>
        <v>58089.848214908896</v>
      </c>
      <c r="O10">
        <v>0</v>
      </c>
      <c r="P10">
        <f>SUM('2a_N-Prod2015'!W10:X10)*ManureMgmtRatios2015!V11/100</f>
        <v>147043.68298688595</v>
      </c>
      <c r="Q10">
        <f>SUM('2a_N-Prod2015'!W10:X10)*ManureMgmtRatios2015!W11/100</f>
        <v>14557324.615701709</v>
      </c>
      <c r="R10">
        <f>SUM('2a_N-Prod2015'!T10:V10)*ManureMgmtRatios2015!U11/100</f>
        <v>1103707.116083269</v>
      </c>
      <c r="S10">
        <v>0</v>
      </c>
      <c r="T10" s="24">
        <f>'2a_N-Prod2015'!Q10</f>
        <v>15513.344932685108</v>
      </c>
      <c r="U10" s="24">
        <f>'2a_N-Prod2015'!R10</f>
        <v>50772.252385938642</v>
      </c>
      <c r="V10" s="24">
        <f>SUM('2a_N-Prod2015'!$E10:$I10)*ManureMgmtRatios2015!O11/100</f>
        <v>39163.094385699966</v>
      </c>
      <c r="W10" s="24">
        <f>SUM('2a_N-Prod2015'!$E10:$I10)*ManureMgmtRatios2015!P11/100</f>
        <v>100355.42936335616</v>
      </c>
      <c r="X10" s="24">
        <f>SUM('2a_N-Prod2015'!$E10:$I10)*ManureMgmtRatios2015!Q11/100</f>
        <v>53849.254780337455</v>
      </c>
      <c r="Y10" s="24">
        <f>SUM('2a_N-Prod2015'!$E10:$I10)*ManureMgmtRatios2015!R11/100</f>
        <v>41610.787784806213</v>
      </c>
      <c r="Z10" s="24">
        <f>SUM('2a_N-Prod2015'!$E10:$I10)*ManureMgmtRatios2015!S11/100</f>
        <v>9790.7735964249914</v>
      </c>
    </row>
    <row r="11" spans="1:28" x14ac:dyDescent="0.2">
      <c r="A11" t="s">
        <v>7</v>
      </c>
      <c r="B11">
        <f>SUM('2a_N-Prod2015'!J11:K11)+'2a_N-Prod2015'!M11*0.5</f>
        <v>1594836.3633223744</v>
      </c>
      <c r="C11">
        <f>SUM('2a_N-Prod2015'!J11:K11)*ManureMgmtRatios2015!C12/100</f>
        <v>1744.7356161192638</v>
      </c>
      <c r="D11" s="24">
        <f>SUM('2a_N-Prod2015'!L11,'2a_N-Prod2015'!N11:P11)+'2a_N-Prod2015'!M11*0.5</f>
        <v>78151667.231098443</v>
      </c>
      <c r="E11">
        <f>'2a_N-Prod2015'!B11*ManureMgmtRatios2015!I12/100</f>
        <v>8123935.3432899965</v>
      </c>
      <c r="F11">
        <f>'2a_N-Prod2015'!B11*ManureMgmtRatios2015!F12/100+SUM('2a_N-Prod2015'!C11:D11)*ManureMgmtRatios2015!K12/100</f>
        <v>5517026.8038106365</v>
      </c>
      <c r="G11">
        <f>'2a_N-Prod2015'!B11*ManureMgmtRatios2015!J12/100</f>
        <v>0</v>
      </c>
      <c r="H11">
        <f>SUM('2a_N-Prod2015'!C11:D11)*ManureMgmtRatios2015!L12/100</f>
        <v>3772558.2195561565</v>
      </c>
      <c r="I11">
        <f>'2a_N-Prod2015'!B11*ManureMgmtRatios2015!H12/100+SUM('2a_N-Prod2015'!C11:D11)*ManureMgmtRatios2015!M12/100</f>
        <v>2895776.150419848</v>
      </c>
      <c r="J11">
        <f>'2a_N-Prod2015'!B11*ManureMgmtRatios2015!E12/100+SUM('2a_N-Prod2015'!C11:D11)*ManureMgmtRatios2015!N12/100</f>
        <v>3318513.4311032509</v>
      </c>
      <c r="K11">
        <f>'2a_N-Prod2015'!B11*ManureMgmtRatios2015!G12/100</f>
        <v>1322501.1023960458</v>
      </c>
      <c r="L11">
        <f>'2a_N-Prod2015'!S11*0.5</f>
        <v>154474.79396140017</v>
      </c>
      <c r="M11">
        <f t="shared" si="0"/>
        <v>154474.79396140017</v>
      </c>
      <c r="N11">
        <f>SUM('2a_N-Prod2015'!T11:V11)*ManureMgmtRatios2015!T12/100</f>
        <v>3326885.3836634876</v>
      </c>
      <c r="O11">
        <v>0</v>
      </c>
      <c r="P11">
        <f>SUM('2a_N-Prod2015'!W11:X11)*ManureMgmtRatios2015!V12/100</f>
        <v>65510.006308689546</v>
      </c>
      <c r="Q11">
        <f>SUM('2a_N-Prod2015'!W11:X11)*ManureMgmtRatios2015!W12/100</f>
        <v>6485490.6245602658</v>
      </c>
      <c r="R11">
        <f>SUM('2a_N-Prod2015'!T11:V11)*ManureMgmtRatios2015!U12/100</f>
        <v>4594270.2917257687</v>
      </c>
      <c r="S11">
        <v>0</v>
      </c>
      <c r="T11" s="24">
        <f>'2a_N-Prod2015'!Q11</f>
        <v>15513.344932685106</v>
      </c>
      <c r="U11" s="24">
        <f>'2a_N-Prod2015'!R11</f>
        <v>50772.252385938642</v>
      </c>
      <c r="V11" s="24">
        <f>SUM('2a_N-Prod2015'!$E11:$I11)*ManureMgmtRatios2015!O12/100</f>
        <v>19478.608561274028</v>
      </c>
      <c r="W11" s="24">
        <f>SUM('2a_N-Prod2015'!$E11:$I11)*ManureMgmtRatios2015!P12/100</f>
        <v>42203.651882760394</v>
      </c>
      <c r="X11" s="24">
        <f>SUM('2a_N-Prod2015'!$E11:$I11)*ManureMgmtRatios2015!Q12/100</f>
        <v>22725.043321486366</v>
      </c>
      <c r="Y11" s="24">
        <f>SUM('2a_N-Prod2015'!$E11:$I11)*ManureMgmtRatios2015!R12/100</f>
        <v>236989.73749550071</v>
      </c>
      <c r="Z11" s="24">
        <f>SUM('2a_N-Prod2015'!$E11:$I11)*ManureMgmtRatios2015!S12/100</f>
        <v>3246.4347602123385</v>
      </c>
    </row>
    <row r="12" spans="1:28" x14ac:dyDescent="0.2">
      <c r="A12" t="s">
        <v>8</v>
      </c>
      <c r="B12">
        <f>SUM('2a_N-Prod2015'!J12:K12)+'2a_N-Prod2015'!M12*0.5</f>
        <v>983872.55471700232</v>
      </c>
      <c r="C12">
        <f>SUM('2a_N-Prod2015'!J12:K12)*ManureMgmtRatios2015!C13/100</f>
        <v>2326.3141548256854</v>
      </c>
      <c r="D12" s="24">
        <f>SUM('2a_N-Prod2015'!L12,'2a_N-Prod2015'!N12:P12)+'2a_N-Prod2015'!M12*0.5</f>
        <v>42813144.253482096</v>
      </c>
      <c r="E12">
        <f>'2a_N-Prod2015'!B12*ManureMgmtRatios2015!I13/100</f>
        <v>3648700.9175889115</v>
      </c>
      <c r="F12">
        <f>'2a_N-Prod2015'!B12*ManureMgmtRatios2015!F13/100+SUM('2a_N-Prod2015'!C12:D12)*ManureMgmtRatios2015!K13/100</f>
        <v>3283713.745020974</v>
      </c>
      <c r="G12">
        <f>'2a_N-Prod2015'!B12*ManureMgmtRatios2015!J13/100</f>
        <v>0</v>
      </c>
      <c r="H12">
        <f>SUM('2a_N-Prod2015'!C12:D12)*ManureMgmtRatios2015!L13/100</f>
        <v>1790525.9974346</v>
      </c>
      <c r="I12">
        <f>'2a_N-Prod2015'!B12*ManureMgmtRatios2015!H13/100+SUM('2a_N-Prod2015'!C12:D12)*ManureMgmtRatios2015!M13/100</f>
        <v>1635624.5492639947</v>
      </c>
      <c r="J12">
        <f>'2a_N-Prod2015'!B12*ManureMgmtRatios2015!E13/100+SUM('2a_N-Prod2015'!C12:D12)*ManureMgmtRatios2015!N13/100</f>
        <v>5228146.4992682235</v>
      </c>
      <c r="K12">
        <f>'2a_N-Prod2015'!B12*ManureMgmtRatios2015!G13/100</f>
        <v>1258172.7302030728</v>
      </c>
      <c r="L12">
        <f>'2a_N-Prod2015'!S12*0.5</f>
        <v>233776.40655804955</v>
      </c>
      <c r="M12">
        <f t="shared" si="0"/>
        <v>233776.40655804955</v>
      </c>
      <c r="N12" s="24">
        <f>SUM('2a_N-Prod2015'!T12:V12)*ManureMgmtRatios2015!T13/100</f>
        <v>6998165.841661239</v>
      </c>
      <c r="O12">
        <v>0</v>
      </c>
      <c r="P12">
        <f>SUM('2a_N-Prod2015'!W12:X12)*ManureMgmtRatios2015!V13/100</f>
        <v>737141.94921747828</v>
      </c>
      <c r="Q12">
        <f>SUM('2a_N-Prod2015'!W12:X12)*ManureMgmtRatios2015!W13/100</f>
        <v>72977052.97253035</v>
      </c>
      <c r="R12">
        <f>SUM('2a_N-Prod2015'!T12:V12)*ManureMgmtRatios2015!U13/100</f>
        <v>9664133.7813417092</v>
      </c>
      <c r="S12">
        <v>0</v>
      </c>
      <c r="T12" s="24">
        <f>'2a_N-Prod2015'!Q12</f>
        <v>15513.344932685086</v>
      </c>
      <c r="U12" s="24">
        <f>'2a_N-Prod2015'!R12</f>
        <v>50772.252385938569</v>
      </c>
      <c r="V12" s="24">
        <f>SUM('2a_N-Prod2015'!$E12:$I12)*ManureMgmtRatios2015!O13/100</f>
        <v>1829945.7384953857</v>
      </c>
      <c r="W12" s="24">
        <f>SUM('2a_N-Prod2015'!$E12:$I12)*ManureMgmtRatios2015!P13/100</f>
        <v>1035818.3425445579</v>
      </c>
      <c r="X12" s="24">
        <f>SUM('2a_N-Prod2015'!$E12:$I12)*ManureMgmtRatios2015!Q13/100</f>
        <v>207163.66850891159</v>
      </c>
      <c r="Y12" s="24">
        <f>SUM('2a_N-Prod2015'!$E12:$I12)*ManureMgmtRatios2015!R13/100</f>
        <v>276218.22467854875</v>
      </c>
      <c r="Z12" s="24">
        <f>SUM('2a_N-Prod2015'!$E12:$I12)*ManureMgmtRatios2015!S13/100</f>
        <v>103581.8342544558</v>
      </c>
    </row>
    <row r="13" spans="1:28" x14ac:dyDescent="0.2">
      <c r="A13" t="s">
        <v>9</v>
      </c>
      <c r="B13">
        <f>SUM('2a_N-Prod2015'!J13:K13)+'2a_N-Prod2015'!M13*0.5</f>
        <v>164609.02744637165</v>
      </c>
      <c r="C13">
        <f>SUM('2a_N-Prod2015'!J13:K13)*ManureMgmtRatios2015!C14/100</f>
        <v>581.57853870642134</v>
      </c>
      <c r="D13" s="24">
        <f>SUM('2a_N-Prod2015'!L13,'2a_N-Prod2015'!N13:P13)+'2a_N-Prod2015'!M13*0.5</f>
        <v>5008025.7798768682</v>
      </c>
      <c r="E13">
        <f>'2a_N-Prod2015'!B13*ManureMgmtRatios2015!I14/100</f>
        <v>178975.7386913076</v>
      </c>
      <c r="F13">
        <f>'2a_N-Prod2015'!B13*ManureMgmtRatios2015!F14/100+SUM('2a_N-Prod2015'!C13:D13)*ManureMgmtRatios2015!K14/100</f>
        <v>0</v>
      </c>
      <c r="G13">
        <f>'2a_N-Prod2015'!B13*ManureMgmtRatios2015!J14/100</f>
        <v>0</v>
      </c>
      <c r="H13">
        <f>SUM('2a_N-Prod2015'!C13:D13)*ManureMgmtRatios2015!L14/100</f>
        <v>125496.53288732935</v>
      </c>
      <c r="I13">
        <f>'2a_N-Prod2015'!B13*ManureMgmtRatios2015!H14/100+SUM('2a_N-Prod2015'!C13:D13)*ManureMgmtRatios2015!M14/100</f>
        <v>57364.515067492779</v>
      </c>
      <c r="J13">
        <f>'2a_N-Prod2015'!B13*ManureMgmtRatios2015!E14/100+SUM('2a_N-Prod2015'!C13:D13)*ManureMgmtRatios2015!N14/100</f>
        <v>3938.9214282964749</v>
      </c>
      <c r="K13">
        <f>'2a_N-Prod2015'!B13*ManureMgmtRatios2015!G14/100</f>
        <v>29384.076501557967</v>
      </c>
      <c r="L13">
        <f>'2a_N-Prod2015'!S13*0.5</f>
        <v>21088.817962015262</v>
      </c>
      <c r="M13">
        <f t="shared" si="0"/>
        <v>21088.817962015262</v>
      </c>
      <c r="N13">
        <f>SUM('2a_N-Prod2015'!T13:V13)*ManureMgmtRatios2015!T14/100</f>
        <v>125595.39787418973</v>
      </c>
      <c r="O13">
        <v>0</v>
      </c>
      <c r="P13">
        <f>SUM('2a_N-Prod2015'!W13:X13)*ManureMgmtRatios2015!V14/100</f>
        <v>501.96854304866315</v>
      </c>
      <c r="Q13">
        <f>SUM('2a_N-Prod2015'!W13:X13)*ManureMgmtRatios2015!W14/100</f>
        <v>49694.885761817648</v>
      </c>
      <c r="R13">
        <f>SUM('2a_N-Prod2015'!T13:V13)*ManureMgmtRatios2015!U14/100</f>
        <v>376786.1936225692</v>
      </c>
      <c r="S13">
        <v>0</v>
      </c>
      <c r="T13" s="24">
        <f>'2a_N-Prod2015'!Q13</f>
        <v>15513.344932685117</v>
      </c>
      <c r="U13" s="24">
        <f>'2a_N-Prod2015'!R13</f>
        <v>50772.252385938664</v>
      </c>
      <c r="V13" s="24">
        <f>SUM('2a_N-Prod2015'!$E13:$I13)*ManureMgmtRatios2015!O14/100</f>
        <v>26428.6414332403</v>
      </c>
      <c r="W13" s="24">
        <f>SUM('2a_N-Prod2015'!$E13:$I13)*ManureMgmtRatios2015!P14/100</f>
        <v>60065.09416645523</v>
      </c>
      <c r="X13" s="24">
        <f>SUM('2a_N-Prod2015'!$E13:$I13)*ManureMgmtRatios2015!Q14/100</f>
        <v>36039.056499873142</v>
      </c>
      <c r="Y13" s="24">
        <f>SUM('2a_N-Prod2015'!$E13:$I13)*ManureMgmtRatios2015!R14/100</f>
        <v>112922.37703293582</v>
      </c>
      <c r="Z13" s="24">
        <f>SUM('2a_N-Prod2015'!$E13:$I13)*ManureMgmtRatios2015!S14/100</f>
        <v>4805.2075333164184</v>
      </c>
    </row>
    <row r="14" spans="1:28" x14ac:dyDescent="0.2">
      <c r="A14" t="s">
        <v>10</v>
      </c>
      <c r="B14">
        <f>SUM('2a_N-Prod2015'!J14:K14)+'2a_N-Prod2015'!M14*0.5</f>
        <v>14739910.763139715</v>
      </c>
      <c r="C14">
        <f>SUM('2a_N-Prod2015'!J14:K14)*ManureMgmtRatios2015!C15/100</f>
        <v>0</v>
      </c>
      <c r="D14" s="24">
        <f>SUM('2a_N-Prod2015'!L14,'2a_N-Prod2015'!N14:P14)+'2a_N-Prod2015'!M14*0.5</f>
        <v>41537142.62376067</v>
      </c>
      <c r="E14">
        <f>'2a_N-Prod2015'!B14*ManureMgmtRatios2015!I15/100</f>
        <v>60870093.942194052</v>
      </c>
      <c r="F14">
        <f>'2a_N-Prod2015'!B14*ManureMgmtRatios2015!F15/100+SUM('2a_N-Prod2015'!C14:D14)*ManureMgmtRatios2015!K15/100</f>
        <v>391903.63590192376</v>
      </c>
      <c r="G14">
        <f>'2a_N-Prod2015'!B14*ManureMgmtRatios2015!J15/100</f>
        <v>0</v>
      </c>
      <c r="H14">
        <f>SUM('2a_N-Prod2015'!C14:D14)*ManureMgmtRatios2015!L15/100</f>
        <v>38798459.95429045</v>
      </c>
      <c r="I14">
        <f>'2a_N-Prod2015'!B14*ManureMgmtRatios2015!H15/100+SUM('2a_N-Prod2015'!C14:D14)*ManureMgmtRatios2015!M15/100</f>
        <v>20290031.314064685</v>
      </c>
      <c r="J14">
        <f>'2a_N-Prod2015'!B14*ManureMgmtRatios2015!E15/100+SUM('2a_N-Prod2015'!C14:D14)*ManureMgmtRatios2015!N15/100</f>
        <v>0</v>
      </c>
      <c r="K14">
        <f>'2a_N-Prod2015'!B14*ManureMgmtRatios2015!G15/100</f>
        <v>10145015.657032343</v>
      </c>
      <c r="L14">
        <f>'2a_N-Prod2015'!S14*0.5</f>
        <v>40001.754857450433</v>
      </c>
      <c r="M14">
        <f t="shared" si="0"/>
        <v>40001.754857450433</v>
      </c>
      <c r="N14">
        <f>SUM('2a_N-Prod2015'!T14:V14)*ManureMgmtRatios2015!T15/100</f>
        <v>382212.95064321026</v>
      </c>
      <c r="O14">
        <v>0</v>
      </c>
      <c r="P14">
        <f>SUM('2a_N-Prod2015'!W14:X14)*ManureMgmtRatios2015!V15/100</f>
        <v>0</v>
      </c>
      <c r="Q14">
        <f>SUM('2a_N-Prod2015'!W14:X14)*ManureMgmtRatios2015!W15/100</f>
        <v>0</v>
      </c>
      <c r="R14">
        <f>SUM('2a_N-Prod2015'!T14:V14)*ManureMgmtRatios2015!U15/100</f>
        <v>254808.63376214021</v>
      </c>
      <c r="S14">
        <v>0</v>
      </c>
      <c r="T14" s="24">
        <f>'2a_N-Prod2015'!Q14</f>
        <v>414397.57011967077</v>
      </c>
      <c r="U14" s="24">
        <f>'2a_N-Prod2015'!R14</f>
        <v>1356245.0979805531</v>
      </c>
      <c r="V14" s="24">
        <f>SUM('2a_N-Prod2015'!$E14:$I14)*ManureMgmtRatios2015!O15/100</f>
        <v>37466.006823271295</v>
      </c>
      <c r="W14" s="24">
        <f>SUM('2a_N-Prod2015'!$E14:$I14)*ManureMgmtRatios2015!P15/100</f>
        <v>107714.76961690496</v>
      </c>
      <c r="X14" s="24">
        <f>SUM('2a_N-Prod2015'!$E14:$I14)*ManureMgmtRatios2015!Q15/100</f>
        <v>56199.010234906942</v>
      </c>
      <c r="Y14" s="24">
        <f>SUM('2a_N-Prod2015'!$E14:$I14)*ManureMgmtRatios2015!R15/100</f>
        <v>21074.628838090106</v>
      </c>
      <c r="Z14" s="24">
        <f>SUM('2a_N-Prod2015'!$E14:$I14)*ManureMgmtRatios2015!S15/100</f>
        <v>11708.127132272281</v>
      </c>
    </row>
    <row r="15" spans="1:28" x14ac:dyDescent="0.2">
      <c r="A15" t="s">
        <v>11</v>
      </c>
      <c r="B15">
        <f>SUM('2a_N-Prod2015'!J15:K15)+'2a_N-Prod2015'!M15*0.5</f>
        <v>14183774.143039199</v>
      </c>
      <c r="C15">
        <f>SUM('2a_N-Prod2015'!J15:K15)*ManureMgmtRatios2015!C16/100</f>
        <v>136089.37805730259</v>
      </c>
      <c r="D15" s="24">
        <f>SUM('2a_N-Prod2015'!L15,'2a_N-Prod2015'!N15:P15)+'2a_N-Prod2015'!M15*0.5</f>
        <v>38855939.418755375</v>
      </c>
      <c r="E15">
        <f>'2a_N-Prod2015'!B15*ManureMgmtRatios2015!I16/100</f>
        <v>2615163.0213817558</v>
      </c>
      <c r="F15">
        <f>'2a_N-Prod2015'!B15*ManureMgmtRatios2015!F16/100+SUM('2a_N-Prod2015'!C15:D15)*ManureMgmtRatios2015!K16/100</f>
        <v>1339306.0710918678</v>
      </c>
      <c r="G15">
        <f>'2a_N-Prod2015'!B15*ManureMgmtRatios2015!J16/100</f>
        <v>550560.6360803697</v>
      </c>
      <c r="H15">
        <f>SUM('2a_N-Prod2015'!C15:D15)*ManureMgmtRatios2015!L16/100</f>
        <v>5583933.1470630327</v>
      </c>
      <c r="I15">
        <f>'2a_N-Prod2015'!B15*ManureMgmtRatios2015!H16/100+SUM('2a_N-Prod2015'!C15:D15)*ManureMgmtRatios2015!M16/100</f>
        <v>4542125.24766305</v>
      </c>
      <c r="J15">
        <f>'2a_N-Prod2015'!B15*ManureMgmtRatios2015!E16/100+SUM('2a_N-Prod2015'!C15:D15)*ManureMgmtRatios2015!N16/100</f>
        <v>733836.175167348</v>
      </c>
      <c r="K15">
        <f>'2a_N-Prod2015'!B15*ManureMgmtRatios2015!G16/100</f>
        <v>4817405.5657032346</v>
      </c>
      <c r="L15">
        <f>'2a_N-Prod2015'!S15*0.5</f>
        <v>68792.298471553993</v>
      </c>
      <c r="M15">
        <f t="shared" si="0"/>
        <v>68792.298471553993</v>
      </c>
      <c r="N15">
        <f>SUM('2a_N-Prod2015'!T15:V15)*ManureMgmtRatios2015!T16/100</f>
        <v>51172.527277524612</v>
      </c>
      <c r="O15">
        <v>0</v>
      </c>
      <c r="P15">
        <f>SUM('2a_N-Prod2015'!W15:X15)*ManureMgmtRatios2015!V16/100</f>
        <v>11375.741349389733</v>
      </c>
      <c r="Q15">
        <f>SUM('2a_N-Prod2015'!W15:X15)*ManureMgmtRatios2015!W16/100</f>
        <v>1126198.3935895835</v>
      </c>
      <c r="R15">
        <f>SUM('2a_N-Prod2015'!T15:V15)*ManureMgmtRatios2015!U16/100</f>
        <v>2507453.836598706</v>
      </c>
      <c r="S15">
        <v>0</v>
      </c>
      <c r="T15" s="24">
        <f>'2a_N-Prod2015'!Q15</f>
        <v>111568.5765706806</v>
      </c>
      <c r="U15" s="24">
        <f>'2a_N-Prod2015'!R15</f>
        <v>365142.91099476413</v>
      </c>
      <c r="V15" s="24">
        <f>SUM('2a_N-Prod2015'!$E15:$I15)*ManureMgmtRatios2015!O16/100</f>
        <v>5954271.6390006887</v>
      </c>
      <c r="W15" s="24">
        <f>SUM('2a_N-Prod2015'!$E15:$I15)*ManureMgmtRatios2015!P16/100</f>
        <v>24275107.451310501</v>
      </c>
      <c r="X15" s="24">
        <f>SUM('2a_N-Prod2015'!$E15:$I15)*ManureMgmtRatios2015!Q16/100</f>
        <v>13282605.963924613</v>
      </c>
      <c r="Y15" s="24">
        <f>SUM('2a_N-Prod2015'!$E15:$I15)*ManureMgmtRatios2015!R16/100</f>
        <v>458020.89530774526</v>
      </c>
      <c r="Z15" s="24">
        <f>SUM('2a_N-Prod2015'!$E15:$I15)*ManureMgmtRatios2015!S16/100</f>
        <v>2290104.4765387266</v>
      </c>
    </row>
    <row r="16" spans="1:28" x14ac:dyDescent="0.2">
      <c r="A16" t="s">
        <v>12</v>
      </c>
      <c r="B16">
        <f>SUM('2a_N-Prod2015'!J16:K16)+'2a_N-Prod2015'!M16*0.5</f>
        <v>6187213.8374577165</v>
      </c>
      <c r="C16">
        <f>SUM('2a_N-Prod2015'!J16:K16)*ManureMgmtRatios2015!C17/100</f>
        <v>58739.432409348556</v>
      </c>
      <c r="D16" s="24">
        <f>SUM('2a_N-Prod2015'!L16,'2a_N-Prod2015'!N16:P16)+'2a_N-Prod2015'!M16*0.5</f>
        <v>21861489.890227892</v>
      </c>
      <c r="E16">
        <f>'2a_N-Prod2015'!B16*ManureMgmtRatios2015!I17/100</f>
        <v>7216709.4015257349</v>
      </c>
      <c r="F16">
        <f>'2a_N-Prod2015'!B16*ManureMgmtRatios2015!F17/100+SUM('2a_N-Prod2015'!C16:D16)*ManureMgmtRatios2015!K17/100</f>
        <v>4195468.1834991015</v>
      </c>
      <c r="G16">
        <f>'2a_N-Prod2015'!B16*ManureMgmtRatios2015!J17/100</f>
        <v>555131.49242505652</v>
      </c>
      <c r="H16">
        <f>SUM('2a_N-Prod2015'!C16:D16)*ManureMgmtRatios2015!L17/100</f>
        <v>8628080.5375793669</v>
      </c>
      <c r="I16">
        <f>'2a_N-Prod2015'!B16*ManureMgmtRatios2015!H17/100+SUM('2a_N-Prod2015'!C16:D16)*ManureMgmtRatios2015!M17/100</f>
        <v>8326972.3863758473</v>
      </c>
      <c r="J16">
        <f>'2a_N-Prod2015'!B16*ManureMgmtRatios2015!E17/100+SUM('2a_N-Prod2015'!C16:D16)*ManureMgmtRatios2015!N17/100</f>
        <v>2539124.1519667506</v>
      </c>
      <c r="K16">
        <f>'2a_N-Prod2015'!B16*ManureMgmtRatios2015!G17/100</f>
        <v>7216709.4015257349</v>
      </c>
      <c r="L16">
        <f>'2a_N-Prod2015'!S16*0.5</f>
        <v>74426.618066247102</v>
      </c>
      <c r="M16">
        <f t="shared" si="0"/>
        <v>74426.618066247102</v>
      </c>
      <c r="N16">
        <f>SUM('2a_N-Prod2015'!T16:V16)*ManureMgmtRatios2015!T17/100</f>
        <v>0</v>
      </c>
      <c r="O16">
        <v>0</v>
      </c>
      <c r="P16">
        <f>SUM('2a_N-Prod2015'!W16:X16)*ManureMgmtRatios2015!V17/100</f>
        <v>126597.39944728842</v>
      </c>
      <c r="Q16">
        <f>SUM('2a_N-Prod2015'!W16:X16)*ManureMgmtRatios2015!W17/100</f>
        <v>12533142.545281554</v>
      </c>
      <c r="R16">
        <f>SUM('2a_N-Prod2015'!T16:V16)*ManureMgmtRatios2015!U17/100</f>
        <v>17562876.701181896</v>
      </c>
      <c r="S16">
        <v>0</v>
      </c>
      <c r="T16" s="24">
        <f>'2a_N-Prod2015'!Q16</f>
        <v>90848.698064697091</v>
      </c>
      <c r="U16" s="24">
        <f>'2a_N-Prod2015'!R16</f>
        <v>297330.65609573672</v>
      </c>
      <c r="V16" s="24">
        <f>SUM('2a_N-Prod2015'!$E16:$I16)*ManureMgmtRatios2015!O17/100</f>
        <v>4538696.0531677268</v>
      </c>
      <c r="W16" s="24">
        <f>SUM('2a_N-Prod2015'!$E16:$I16)*ManureMgmtRatios2015!P17/100</f>
        <v>18154784.212670907</v>
      </c>
      <c r="X16" s="24">
        <f>SUM('2a_N-Prod2015'!$E16:$I16)*ManureMgmtRatios2015!Q17/100</f>
        <v>10124783.503220314</v>
      </c>
      <c r="Y16" s="24">
        <f>SUM('2a_N-Prod2015'!$E16:$I16)*ManureMgmtRatios2015!R17/100</f>
        <v>349130.46562828665</v>
      </c>
      <c r="Z16" s="24">
        <f>SUM('2a_N-Prod2015'!$E16:$I16)*ManureMgmtRatios2015!S17/100</f>
        <v>1745652.3281414332</v>
      </c>
    </row>
    <row r="17" spans="1:26" x14ac:dyDescent="0.2">
      <c r="A17" t="s">
        <v>13</v>
      </c>
      <c r="B17">
        <f>SUM('2a_N-Prod2015'!J17:K17)+'2a_N-Prod2015'!M17*0.5</f>
        <v>71782241.598880947</v>
      </c>
      <c r="C17">
        <f>SUM('2a_N-Prod2015'!J17:K17)*ManureMgmtRatios2015!C18/100</f>
        <v>703710.03183476988</v>
      </c>
      <c r="D17" s="24">
        <f>SUM('2a_N-Prod2015'!L17,'2a_N-Prod2015'!N17:P17)+'2a_N-Prod2015'!M17*0.5</f>
        <v>120942993.46861199</v>
      </c>
      <c r="E17">
        <f>'2a_N-Prod2015'!B17*ManureMgmtRatios2015!I18/100</f>
        <v>8154823.251316214</v>
      </c>
      <c r="F17">
        <f>'2a_N-Prod2015'!B17*ManureMgmtRatios2015!F18/100+SUM('2a_N-Prod2015'!C17:D17)*ManureMgmtRatios2015!K18/100</f>
        <v>3140812.7655171752</v>
      </c>
      <c r="G17">
        <f>'2a_N-Prod2015'!B17*ManureMgmtRatios2015!J18/100</f>
        <v>978578.79015794571</v>
      </c>
      <c r="H17">
        <f>SUM('2a_N-Prod2015'!C17:D17)*ManureMgmtRatios2015!L18/100</f>
        <v>12531739.35660764</v>
      </c>
      <c r="I17">
        <f>'2a_N-Prod2015'!B17*ManureMgmtRatios2015!H18/100+SUM('2a_N-Prod2015'!C17:D17)*ManureMgmtRatios2015!M18/100</f>
        <v>11090559.621790051</v>
      </c>
      <c r="J17">
        <f>'2a_N-Prod2015'!B17*ManureMgmtRatios2015!E18/100+SUM('2a_N-Prod2015'!C17:D17)*ManureMgmtRatios2015!N18/100</f>
        <v>1884487.659310305</v>
      </c>
      <c r="K17">
        <f>'2a_N-Prod2015'!B17*ManureMgmtRatios2015!G18/100</f>
        <v>9785787.9015794564</v>
      </c>
      <c r="L17">
        <f>'2a_N-Prod2015'!S17*0.5</f>
        <v>78325.337513990045</v>
      </c>
      <c r="M17">
        <f t="shared" si="0"/>
        <v>78325.337513990045</v>
      </c>
      <c r="N17">
        <f>SUM('2a_N-Prod2015'!T17:V17)*ManureMgmtRatios2015!T18/100</f>
        <v>0</v>
      </c>
      <c r="O17">
        <v>0</v>
      </c>
      <c r="P17">
        <f>SUM('2a_N-Prod2015'!W17:X17)*ManureMgmtRatios2015!V18/100</f>
        <v>93837.385677785147</v>
      </c>
      <c r="Q17">
        <f>SUM('2a_N-Prod2015'!W17:X17)*ManureMgmtRatios2015!W18/100</f>
        <v>9289901.18210073</v>
      </c>
      <c r="R17">
        <f>SUM('2a_N-Prod2015'!T17:V17)*ManureMgmtRatios2015!U18/100</f>
        <v>20790704.895816613</v>
      </c>
      <c r="S17">
        <v>0</v>
      </c>
      <c r="T17" s="24">
        <f>'2a_N-Prod2015'!Q17</f>
        <v>398459.20203814516</v>
      </c>
      <c r="U17" s="24">
        <f>'2a_N-Prod2015'!R17</f>
        <v>1304081.8249813018</v>
      </c>
      <c r="V17" s="24">
        <f>SUM('2a_N-Prod2015'!$E17:$I17)*ManureMgmtRatios2015!O18/100</f>
        <v>97575404.948941782</v>
      </c>
      <c r="W17" s="24">
        <f>SUM('2a_N-Prod2015'!$E17:$I17)*ManureMgmtRatios2015!P18/100</f>
        <v>55757374.25653816</v>
      </c>
      <c r="X17" s="24">
        <f>SUM('2a_N-Prod2015'!$E17:$I17)*ManureMgmtRatios2015!Q18/100</f>
        <v>13939343.56413454</v>
      </c>
      <c r="Y17" s="24">
        <f>SUM('2a_N-Prod2015'!$E17:$I17)*ManureMgmtRatios2015!R18/100</f>
        <v>0</v>
      </c>
      <c r="Z17" s="24">
        <f>SUM('2a_N-Prod2015'!$E17:$I17)*ManureMgmtRatios2015!S18/100</f>
        <v>6969671.78206727</v>
      </c>
    </row>
    <row r="18" spans="1:26" x14ac:dyDescent="0.2">
      <c r="A18" t="s">
        <v>14</v>
      </c>
      <c r="B18">
        <f>SUM('2a_N-Prod2015'!J18:K18)+'2a_N-Prod2015'!M18*0.5</f>
        <v>127219744.07520244</v>
      </c>
      <c r="C18">
        <f>SUM('2a_N-Prod2015'!J18:K18)*ManureMgmtRatios2015!C19/100</f>
        <v>1249812.2796800996</v>
      </c>
      <c r="D18" s="24">
        <f>SUM('2a_N-Prod2015'!L18,'2a_N-Prod2015'!N18:P18)+'2a_N-Prod2015'!M18*0.5</f>
        <v>196567010.56841335</v>
      </c>
      <c r="E18">
        <f>'2a_N-Prod2015'!B18*ManureMgmtRatios2015!I19/100</f>
        <v>8771690.9852798954</v>
      </c>
      <c r="F18">
        <f>'2a_N-Prod2015'!B18*ManureMgmtRatios2015!F19/100+SUM('2a_N-Prod2015'!C18:D18)*ManureMgmtRatios2015!K19/100</f>
        <v>1177283.7698621994</v>
      </c>
      <c r="G18">
        <f>'2a_N-Prod2015'!B18*ManureMgmtRatios2015!J19/100</f>
        <v>219292.27463199742</v>
      </c>
      <c r="H18">
        <f>SUM('2a_N-Prod2015'!C18:D18)*ManureMgmtRatios2015!L19/100</f>
        <v>9557087.805778211</v>
      </c>
      <c r="I18">
        <f>'2a_N-Prod2015'!B18*ManureMgmtRatios2015!H19/100+SUM('2a_N-Prod2015'!C18:D18)*ManureMgmtRatios2015!M19/100</f>
        <v>8333106.4360159012</v>
      </c>
      <c r="J18">
        <f>'2a_N-Prod2015'!B18*ManureMgmtRatios2015!E19/100+SUM('2a_N-Prod2015'!C18:D18)*ManureMgmtRatios2015!N19/100</f>
        <v>750228.71684371913</v>
      </c>
      <c r="K18">
        <f>'2a_N-Prod2015'!B18*ManureMgmtRatios2015!G19/100</f>
        <v>3289384.1194799612</v>
      </c>
      <c r="L18">
        <f>'2a_N-Prod2015'!S18*0.5</f>
        <v>46535.778940084099</v>
      </c>
      <c r="M18">
        <f t="shared" si="0"/>
        <v>46535.778940084099</v>
      </c>
      <c r="N18">
        <f>SUM('2a_N-Prod2015'!T18:V18)*ManureMgmtRatios2015!T19/100</f>
        <v>3618.7507536212056</v>
      </c>
      <c r="O18">
        <v>0</v>
      </c>
      <c r="P18">
        <f>SUM('2a_N-Prod2015'!W18:X18)*ManureMgmtRatios2015!V19/100</f>
        <v>14134.60405228389</v>
      </c>
      <c r="Q18">
        <f>SUM('2a_N-Prod2015'!W18:X18)*ManureMgmtRatios2015!W19/100</f>
        <v>1399325.8011761052</v>
      </c>
      <c r="R18">
        <f>SUM('2a_N-Prod2015'!T18:V18)*ManureMgmtRatios2015!U19/100</f>
        <v>177318.7869274391</v>
      </c>
      <c r="S18">
        <v>0</v>
      </c>
      <c r="T18" s="24">
        <f>'2a_N-Prod2015'!Q18</f>
        <v>159383.68081525806</v>
      </c>
      <c r="U18" s="24">
        <f>'2a_N-Prod2015'!R18</f>
        <v>521632.72999252053</v>
      </c>
      <c r="V18" s="24">
        <f>SUM('2a_N-Prod2015'!$E18:$I18)*ManureMgmtRatios2015!O19/100</f>
        <v>2355109.2355933907</v>
      </c>
      <c r="W18" s="24">
        <f>SUM('2a_N-Prod2015'!$E18:$I18)*ManureMgmtRatios2015!P19/100</f>
        <v>9601599.1912653614</v>
      </c>
      <c r="X18" s="24">
        <f>SUM('2a_N-Prod2015'!$E18:$I18)*ManureMgmtRatios2015!Q19/100</f>
        <v>5253705.2178621786</v>
      </c>
      <c r="Y18" s="24">
        <f>SUM('2a_N-Prod2015'!$E18:$I18)*ManureMgmtRatios2015!R19/100</f>
        <v>181162.24889179927</v>
      </c>
      <c r="Z18" s="24">
        <f>SUM('2a_N-Prod2015'!$E18:$I18)*ManureMgmtRatios2015!S19/100</f>
        <v>905811.24445899634</v>
      </c>
    </row>
    <row r="19" spans="1:26" x14ac:dyDescent="0.2">
      <c r="A19" t="s">
        <v>15</v>
      </c>
      <c r="B19">
        <f>SUM('2a_N-Prod2015'!J19:K19)+'2a_N-Prod2015'!M19*0.5</f>
        <v>2435679.3285717736</v>
      </c>
      <c r="C19">
        <f>SUM('2a_N-Prod2015'!J19:K19)*ManureMgmtRatios2015!C20/100</f>
        <v>8723.678080596319</v>
      </c>
      <c r="D19" s="24">
        <f>SUM('2a_N-Prod2015'!L19,'2a_N-Prod2015'!N19:P19)+'2a_N-Prod2015'!M19*0.5</f>
        <v>90745868.476912498</v>
      </c>
      <c r="E19">
        <f>'2a_N-Prod2015'!B19*ManureMgmtRatios2015!I20/100</f>
        <v>359019.98925539921</v>
      </c>
      <c r="F19">
        <f>'2a_N-Prod2015'!B19*ManureMgmtRatios2015!F20/100+SUM('2a_N-Prod2015'!C19:D19)*ManureMgmtRatios2015!K20/100</f>
        <v>2045012.825318946</v>
      </c>
      <c r="G19">
        <f>'2a_N-Prod2015'!B19*ManureMgmtRatios2015!J20/100</f>
        <v>89754.997313849803</v>
      </c>
      <c r="H19">
        <f>SUM('2a_N-Prod2015'!C19:D19)*ManureMgmtRatios2015!L20/100</f>
        <v>1197750.6267620563</v>
      </c>
      <c r="I19">
        <f>'2a_N-Prod2015'!B19*ManureMgmtRatios2015!H20/100+SUM('2a_N-Prod2015'!C19:D19)*ManureMgmtRatios2015!M20/100</f>
        <v>718039.97851079842</v>
      </c>
      <c r="J19">
        <f>'2a_N-Prod2015'!B19*ManureMgmtRatios2015!E20/100+SUM('2a_N-Prod2015'!C19:D19)*ManureMgmtRatios2015!N20/100</f>
        <v>8160317.6899096649</v>
      </c>
      <c r="K19">
        <f>'2a_N-Prod2015'!B19*ManureMgmtRatios2015!G20/100</f>
        <v>1346324.9597077467</v>
      </c>
      <c r="L19">
        <f>'2a_N-Prod2015'!S19*0.5</f>
        <v>88547.511908891232</v>
      </c>
      <c r="M19">
        <f t="shared" si="0"/>
        <v>88547.511908891232</v>
      </c>
      <c r="N19">
        <f>SUM('2a_N-Prod2015'!T19:V19)*ManureMgmtRatios2015!T20/100</f>
        <v>163627.49794028117</v>
      </c>
      <c r="O19">
        <v>0</v>
      </c>
      <c r="P19">
        <f>SUM('2a_N-Prod2015'!W19:X19)*ManureMgmtRatios2015!V20/100</f>
        <v>154126.70017000297</v>
      </c>
      <c r="Q19">
        <f>SUM('2a_N-Prod2015'!W19:X19)*ManureMgmtRatios2015!W20/100</f>
        <v>15258543.316830294</v>
      </c>
      <c r="R19">
        <f>SUM('2a_N-Prod2015'!T19:V19)*ManureMgmtRatios2015!U20/100</f>
        <v>3108922.4608653421</v>
      </c>
      <c r="S19">
        <v>0</v>
      </c>
      <c r="T19" s="24">
        <f>'2a_N-Prod2015'!Q19</f>
        <v>15513.344932685101</v>
      </c>
      <c r="U19" s="24">
        <f>'2a_N-Prod2015'!R19</f>
        <v>50772.252385938613</v>
      </c>
      <c r="V19" s="24">
        <f>SUM('2a_N-Prod2015'!$E19:$I19)*ManureMgmtRatios2015!O20/100</f>
        <v>2160659.14107328</v>
      </c>
      <c r="W19" s="24">
        <f>SUM('2a_N-Prod2015'!$E19:$I19)*ManureMgmtRatios2015!P20/100</f>
        <v>1288085.2571783015</v>
      </c>
      <c r="X19" s="24">
        <f>SUM('2a_N-Prod2015'!$E19:$I19)*ManureMgmtRatios2015!Q20/100</f>
        <v>332409.0986266585</v>
      </c>
      <c r="Y19" s="24">
        <f>SUM('2a_N-Prod2015'!$E19:$I19)*ManureMgmtRatios2015!R20/100</f>
        <v>207755.68664166154</v>
      </c>
      <c r="Z19" s="24">
        <f>SUM('2a_N-Prod2015'!$E19:$I19)*ManureMgmtRatios2015!S20/100</f>
        <v>166204.54931332925</v>
      </c>
    </row>
    <row r="20" spans="1:26" x14ac:dyDescent="0.2">
      <c r="A20" t="s">
        <v>16</v>
      </c>
      <c r="B20">
        <f>SUM('2a_N-Prod2015'!J20:K20)+'2a_N-Prod2015'!M20*0.5</f>
        <v>904424.4661312144</v>
      </c>
      <c r="C20">
        <f>SUM('2a_N-Prod2015'!J20:K20)*ManureMgmtRatios2015!C21/100</f>
        <v>1744.7356161192638</v>
      </c>
      <c r="D20" s="24">
        <f>SUM('2a_N-Prod2015'!L20,'2a_N-Prod2015'!N20:P20)+'2a_N-Prod2015'!M20*0.5</f>
        <v>40795017.606866047</v>
      </c>
      <c r="E20">
        <f>'2a_N-Prod2015'!B20*ManureMgmtRatios2015!I21/100</f>
        <v>246272.19941979158</v>
      </c>
      <c r="F20">
        <f>'2a_N-Prod2015'!B20*ManureMgmtRatios2015!F21/100+SUM('2a_N-Prod2015'!C20:D20)*ManureMgmtRatios2015!K21/100</f>
        <v>396341.09310272767</v>
      </c>
      <c r="G20">
        <f>'2a_N-Prod2015'!B20*ManureMgmtRatios2015!J21/100</f>
        <v>0</v>
      </c>
      <c r="H20">
        <f>SUM('2a_N-Prod2015'!C20:D20)*ManureMgmtRatios2015!L21/100</f>
        <v>213361.85168754877</v>
      </c>
      <c r="I20">
        <f>'2a_N-Prod2015'!B20*ManureMgmtRatios2015!H21/100+SUM('2a_N-Prod2015'!C20:D20)*ManureMgmtRatios2015!M21/100</f>
        <v>158317.84248415174</v>
      </c>
      <c r="J20">
        <f>'2a_N-Prod2015'!B20*ManureMgmtRatios2015!E21/100+SUM('2a_N-Prod2015'!C20:D20)*ManureMgmtRatios2015!N21/100</f>
        <v>1389507.94463787</v>
      </c>
      <c r="K20">
        <f>'2a_N-Prod2015'!B20*ManureMgmtRatios2015!G21/100</f>
        <v>158317.84248415174</v>
      </c>
      <c r="L20">
        <f>'2a_N-Prod2015'!S20*0.5</f>
        <v>53057.041256931014</v>
      </c>
      <c r="M20">
        <f t="shared" si="0"/>
        <v>53057.041256931014</v>
      </c>
      <c r="N20">
        <f>SUM('2a_N-Prod2015'!T20:V20)*ManureMgmtRatios2015!T21/100</f>
        <v>769274.57661162317</v>
      </c>
      <c r="O20">
        <v>0</v>
      </c>
      <c r="P20">
        <f>SUM('2a_N-Prod2015'!W20:X20)*ManureMgmtRatios2015!V21/100</f>
        <v>65257.521856391926</v>
      </c>
      <c r="Q20">
        <f>SUM('2a_N-Prod2015'!W20:X20)*ManureMgmtRatios2015!W21/100</f>
        <v>6460494.6637828005</v>
      </c>
      <c r="R20">
        <f>SUM('2a_N-Prod2015'!T20:V20)*ManureMgmtRatios2015!U21/100</f>
        <v>512849.71774108219</v>
      </c>
      <c r="S20">
        <v>0</v>
      </c>
      <c r="T20" s="24">
        <f>'2a_N-Prod2015'!Q20</f>
        <v>15513.344932685104</v>
      </c>
      <c r="U20" s="24">
        <f>'2a_N-Prod2015'!R20</f>
        <v>50772.25238593862</v>
      </c>
      <c r="V20" s="24">
        <f>SUM('2a_N-Prod2015'!$E20:$I20)*ManureMgmtRatios2015!O21/100</f>
        <v>4388.9321522717037</v>
      </c>
      <c r="W20" s="24">
        <f>SUM('2a_N-Prod2015'!$E20:$I20)*ManureMgmtRatios2015!P21/100</f>
        <v>10972.330380679257</v>
      </c>
      <c r="X20" s="24">
        <f>SUM('2a_N-Prod2015'!$E20:$I20)*ManureMgmtRatios2015!Q21/100</f>
        <v>6583.3982284075546</v>
      </c>
      <c r="Y20" s="24">
        <f>SUM('2a_N-Prod2015'!$E20:$I20)*ManureMgmtRatios2015!R21/100</f>
        <v>195307.48077609082</v>
      </c>
      <c r="Z20" s="24">
        <f>SUM('2a_N-Prod2015'!$E20:$I20)*ManureMgmtRatios2015!S21/100</f>
        <v>0</v>
      </c>
    </row>
    <row r="21" spans="1:26" x14ac:dyDescent="0.2">
      <c r="A21" t="s">
        <v>17</v>
      </c>
      <c r="B21">
        <f>SUM('2a_N-Prod2015'!J21:K21)+'2a_N-Prod2015'!M21*0.5</f>
        <v>18248.7726129822</v>
      </c>
      <c r="C21">
        <f>SUM('2a_N-Prod2015'!J21:K21)*ManureMgmtRatios2015!C22/100</f>
        <v>0</v>
      </c>
      <c r="D21" s="24">
        <f>SUM('2a_N-Prod2015'!L21,'2a_N-Prod2015'!N21:P21)+'2a_N-Prod2015'!M21*0.5</f>
        <v>1311805.5041100748</v>
      </c>
      <c r="E21">
        <f>'2a_N-Prod2015'!B21*ManureMgmtRatios2015!I22/100</f>
        <v>523570.81766412378</v>
      </c>
      <c r="F21">
        <f>'2a_N-Prod2015'!B21*ManureMgmtRatios2015!F22/100+SUM('2a_N-Prod2015'!C21:D21)*ManureMgmtRatios2015!K22/100</f>
        <v>2805444.8657209896</v>
      </c>
      <c r="G21">
        <f>'2a_N-Prod2015'!B21*ManureMgmtRatios2015!J22/100</f>
        <v>87261.80294402063</v>
      </c>
      <c r="H21">
        <f>SUM('2a_N-Prod2015'!C21:D21)*ManureMgmtRatios2015!L22/100</f>
        <v>944730.88101603836</v>
      </c>
      <c r="I21">
        <f>'2a_N-Prod2015'!B21*ManureMgmtRatios2015!H22/100+SUM('2a_N-Prod2015'!C21:D21)*ManureMgmtRatios2015!M22/100</f>
        <v>828987.12796819594</v>
      </c>
      <c r="J21">
        <f>'2a_N-Prod2015'!B21*ManureMgmtRatios2015!E22/100+SUM('2a_N-Prod2015'!C21:D21)*ManureMgmtRatios2015!N22/100</f>
        <v>399558.66231356747</v>
      </c>
      <c r="K21">
        <f>'2a_N-Prod2015'!B21*ManureMgmtRatios2015!G22/100</f>
        <v>785356.22649618564</v>
      </c>
      <c r="L21">
        <f>'2a_N-Prod2015'!S21*0.5</f>
        <v>14127.274725537607</v>
      </c>
      <c r="M21">
        <f t="shared" si="0"/>
        <v>14127.274725537607</v>
      </c>
      <c r="N21">
        <f>SUM('2a_N-Prod2015'!T21:V21)*ManureMgmtRatios2015!T22/100</f>
        <v>162170.38984411932</v>
      </c>
      <c r="O21">
        <v>0</v>
      </c>
      <c r="P21">
        <f>SUM('2a_N-Prod2015'!W21:X21)*ManureMgmtRatios2015!V22/100</f>
        <v>0</v>
      </c>
      <c r="Q21">
        <f>SUM('2a_N-Prod2015'!W21:X21)*ManureMgmtRatios2015!W22/100</f>
        <v>0</v>
      </c>
      <c r="R21">
        <f>SUM('2a_N-Prod2015'!T21:V21)*ManureMgmtRatios2015!U22/100</f>
        <v>3081237.4070382672</v>
      </c>
      <c r="S21">
        <v>0</v>
      </c>
      <c r="T21" s="24">
        <f>'2a_N-Prod2015'!Q21</f>
        <v>12485.054997195215</v>
      </c>
      <c r="U21" s="24">
        <f>'2a_N-Prod2015'!R21</f>
        <v>40861.230516080781</v>
      </c>
      <c r="V21" s="24">
        <f>SUM('2a_N-Prod2015'!$E21:$I21)*ManureMgmtRatios2015!O22/100</f>
        <v>2672.9684044735791</v>
      </c>
      <c r="W21" s="24">
        <f>SUM('2a_N-Prod2015'!$E21:$I21)*ManureMgmtRatios2015!P22/100</f>
        <v>6415.1241707365889</v>
      </c>
      <c r="X21" s="24">
        <f>SUM('2a_N-Prod2015'!$E21:$I21)*ManureMgmtRatios2015!Q22/100</f>
        <v>3742.1557662630103</v>
      </c>
      <c r="Y21" s="24">
        <f>SUM('2a_N-Prod2015'!$E21:$I21)*ManureMgmtRatios2015!R22/100</f>
        <v>40094.526067103681</v>
      </c>
      <c r="Z21" s="24">
        <f>SUM('2a_N-Prod2015'!$E21:$I21)*ManureMgmtRatios2015!S22/100</f>
        <v>534.59368089471582</v>
      </c>
    </row>
    <row r="22" spans="1:26" x14ac:dyDescent="0.2">
      <c r="A22" t="s">
        <v>18</v>
      </c>
      <c r="B22">
        <f>SUM('2a_N-Prod2015'!J22:K22)+'2a_N-Prod2015'!M22*0.5</f>
        <v>648490.70495402266</v>
      </c>
      <c r="C22">
        <f>SUM('2a_N-Prod2015'!J22:K22)*ManureMgmtRatios2015!C23/100</f>
        <v>5815.785387064213</v>
      </c>
      <c r="D22" s="24">
        <f>SUM('2a_N-Prod2015'!L22,'2a_N-Prod2015'!N22:P22)+'2a_N-Prod2015'!M22*0.5</f>
        <v>4331629.1300818352</v>
      </c>
      <c r="E22">
        <f>'2a_N-Prod2015'!B22*ManureMgmtRatios2015!I23/100</f>
        <v>717485.93531750306</v>
      </c>
      <c r="F22">
        <f>'2a_N-Prod2015'!B22*ManureMgmtRatios2015!F23/100+SUM('2a_N-Prod2015'!C22:D22)*ManureMgmtRatios2015!K23/100</f>
        <v>4580703.7913831789</v>
      </c>
      <c r="G22">
        <f>'2a_N-Prod2015'!B22*ManureMgmtRatios2015!J23/100</f>
        <v>215245.78059525092</v>
      </c>
      <c r="H22">
        <f>SUM('2a_N-Prod2015'!C22:D22)*ManureMgmtRatios2015!L23/100</f>
        <v>1585557.2300755023</v>
      </c>
      <c r="I22">
        <f>'2a_N-Prod2015'!B22*ManureMgmtRatios2015!H23/100+SUM('2a_N-Prod2015'!C22:D22)*ManureMgmtRatios2015!M23/100</f>
        <v>1219726.0900397552</v>
      </c>
      <c r="J22">
        <f>'2a_N-Prod2015'!B22*ManureMgmtRatios2015!E23/100+SUM('2a_N-Prod2015'!C22:D22)*ManureMgmtRatios2015!N23/100</f>
        <v>656999.73691557359</v>
      </c>
      <c r="K22">
        <f>'2a_N-Prod2015'!B22*ManureMgmtRatios2015!G23/100</f>
        <v>1434971.8706350061</v>
      </c>
      <c r="L22">
        <f>'2a_N-Prod2015'!S22*0.5</f>
        <v>33888.869045767882</v>
      </c>
      <c r="M22">
        <f t="shared" si="0"/>
        <v>33888.869045767882</v>
      </c>
      <c r="N22">
        <f>SUM('2a_N-Prod2015'!T22:V22)*ManureMgmtRatios2015!T23/100</f>
        <v>118153.77504419842</v>
      </c>
      <c r="O22">
        <v>0</v>
      </c>
      <c r="P22">
        <f>SUM('2a_N-Prod2015'!W22:X22)*ManureMgmtRatios2015!V23/100</f>
        <v>169046.80219109665</v>
      </c>
      <c r="Q22">
        <f>SUM('2a_N-Prod2015'!W22:X22)*ManureMgmtRatios2015!W23/100</f>
        <v>16735633.416918568</v>
      </c>
      <c r="R22">
        <f>SUM('2a_N-Prod2015'!T22:V22)*ManureMgmtRatios2015!U23/100</f>
        <v>2244921.7258397699</v>
      </c>
      <c r="S22">
        <v>0</v>
      </c>
      <c r="T22" s="24">
        <f>'2a_N-Prod2015'!Q22</f>
        <v>15513.344932685104</v>
      </c>
      <c r="U22" s="24">
        <f>'2a_N-Prod2015'!R22</f>
        <v>50772.25238593862</v>
      </c>
      <c r="V22" s="24">
        <f>SUM('2a_N-Prod2015'!$E22:$I22)*ManureMgmtRatios2015!O23/100</f>
        <v>84490.268856123366</v>
      </c>
      <c r="W22" s="24">
        <f>SUM('2a_N-Prod2015'!$E22:$I22)*ManureMgmtRatios2015!P23/100</f>
        <v>225307.383616329</v>
      </c>
      <c r="X22" s="24">
        <f>SUM('2a_N-Prod2015'!$E22:$I22)*ManureMgmtRatios2015!Q23/100</f>
        <v>123919.06098898094</v>
      </c>
      <c r="Y22" s="24">
        <f>SUM('2a_N-Prod2015'!$E22:$I22)*ManureMgmtRatios2015!R23/100</f>
        <v>107021.00721775627</v>
      </c>
      <c r="Z22" s="24">
        <f>SUM('2a_N-Prod2015'!$E22:$I22)*ManureMgmtRatios2015!S23/100</f>
        <v>22530.738361632899</v>
      </c>
    </row>
    <row r="23" spans="1:26" x14ac:dyDescent="0.2">
      <c r="A23" t="s">
        <v>2868</v>
      </c>
      <c r="B23">
        <f>SUM('2a_N-Prod2015'!J23:K23)+'2a_N-Prod2015'!M23*0.5</f>
        <v>9124.3863064911002</v>
      </c>
      <c r="C23">
        <f>SUM('2a_N-Prod2015'!J23:K23)*ManureMgmtRatios2015!C24/100</f>
        <v>0</v>
      </c>
      <c r="D23" s="24">
        <f>SUM('2a_N-Prod2015'!L23,'2a_N-Prod2015'!N23:P23)+'2a_N-Prod2015'!M23*0.5</f>
        <v>668530.25884136499</v>
      </c>
      <c r="E23">
        <f>'2a_N-Prod2015'!B23*ManureMgmtRatios2015!I24/100</f>
        <v>127845.46685290641</v>
      </c>
      <c r="F23">
        <f>'2a_N-Prod2015'!B23*ManureMgmtRatios2015!F24/100+SUM('2a_N-Prod2015'!C23:D23)*ManureMgmtRatios2015!K24/100</f>
        <v>1194154.0091691583</v>
      </c>
      <c r="G23">
        <f>'2a_N-Prod2015'!B23*ManureMgmtRatios2015!J24/100</f>
        <v>36527.276243687542</v>
      </c>
      <c r="H23">
        <f>SUM('2a_N-Prod2015'!C23:D23)*ManureMgmtRatios2015!L24/100</f>
        <v>388836.5289611303</v>
      </c>
      <c r="I23">
        <f>'2a_N-Prod2015'!B23*ManureMgmtRatios2015!H24/100+SUM('2a_N-Prod2015'!C23:D23)*ManureMgmtRatios2015!M24/100</f>
        <v>310481.84807134414</v>
      </c>
      <c r="J23">
        <f>'2a_N-Prod2015'!B23*ManureMgmtRatios2015!E24/100+SUM('2a_N-Prod2015'!C23:D23)*ManureMgmtRatios2015!N24/100</f>
        <v>185757.29031520241</v>
      </c>
      <c r="K23">
        <f>'2a_N-Prod2015'!B23*ManureMgmtRatios2015!G24/100</f>
        <v>401800.03868056298</v>
      </c>
      <c r="L23">
        <f>'2a_N-Prod2015'!S23*0.5</f>
        <v>15888.398404059915</v>
      </c>
      <c r="M23">
        <f t="shared" si="0"/>
        <v>15888.398404059915</v>
      </c>
      <c r="N23">
        <f>SUM('2a_N-Prod2015'!T23:V23)*ManureMgmtRatios2015!T24/100</f>
        <v>9925.8008343973306</v>
      </c>
      <c r="O23">
        <v>0</v>
      </c>
      <c r="P23">
        <f>SUM('2a_N-Prod2015'!W23:X23)*ManureMgmtRatios2015!V24/100</f>
        <v>86.794194969168728</v>
      </c>
      <c r="Q23">
        <f>SUM('2a_N-Prod2015'!W23:X23)*ManureMgmtRatios2015!W24/100</f>
        <v>8592.6253019477044</v>
      </c>
      <c r="R23">
        <f>SUM('2a_N-Prod2015'!T23:V23)*ManureMgmtRatios2015!U24/100</f>
        <v>188590.21585354928</v>
      </c>
      <c r="S23">
        <v>0</v>
      </c>
      <c r="T23" s="24">
        <f>'2a_N-Prod2015'!Q23</f>
        <v>12485.054997195202</v>
      </c>
      <c r="U23" s="24">
        <f>'2a_N-Prod2015'!R23</f>
        <v>40861.230516080745</v>
      </c>
      <c r="V23" s="24">
        <f>SUM('2a_N-Prod2015'!$E23:$I23)*ManureMgmtRatios2015!O24/100</f>
        <v>12288.425882693282</v>
      </c>
      <c r="W23" s="24">
        <f>SUM('2a_N-Prod2015'!$E23:$I23)*ManureMgmtRatios2015!P24/100</f>
        <v>26332.341177199887</v>
      </c>
      <c r="X23" s="24">
        <f>SUM('2a_N-Prod2015'!$E23:$I23)*ManureMgmtRatios2015!Q24/100</f>
        <v>15799.404706319934</v>
      </c>
      <c r="Y23" s="24">
        <f>SUM('2a_N-Prod2015'!$E23:$I23)*ManureMgmtRatios2015!R24/100</f>
        <v>117617.79059149284</v>
      </c>
      <c r="Z23" s="24">
        <f>SUM('2a_N-Prod2015'!$E23:$I23)*ManureMgmtRatios2015!S24/100</f>
        <v>1755.4894118133261</v>
      </c>
    </row>
    <row r="24" spans="1:26" x14ac:dyDescent="0.2">
      <c r="A24" t="s">
        <v>19</v>
      </c>
      <c r="B24">
        <f>SUM('2a_N-Prod2015'!J24:K24)+'2a_N-Prod2015'!M24*0.5</f>
        <v>9239905.6194391754</v>
      </c>
      <c r="C24">
        <f>SUM('2a_N-Prod2015'!J24:K24)*ManureMgmtRatios2015!C25/100</f>
        <v>90726.252038201725</v>
      </c>
      <c r="D24" s="24">
        <f>SUM('2a_N-Prod2015'!L24,'2a_N-Prod2015'!N24:P24)+'2a_N-Prod2015'!M24*0.5</f>
        <v>14536359.388012845</v>
      </c>
      <c r="E24">
        <f>'2a_N-Prod2015'!B24*ManureMgmtRatios2015!I25/100</f>
        <v>21578359.823788542</v>
      </c>
      <c r="F24">
        <f>'2a_N-Prod2015'!B24*ManureMgmtRatios2015!F25/100+SUM('2a_N-Prod2015'!C24:D24)*ManureMgmtRatios2015!K25/100</f>
        <v>3372333.7580504692</v>
      </c>
      <c r="G24">
        <f>'2a_N-Prod2015'!B24*ManureMgmtRatios2015!J25/100</f>
        <v>1307779.3832599118</v>
      </c>
      <c r="H24">
        <f>SUM('2a_N-Prod2015'!C24:D24)*ManureMgmtRatios2015!L25/100</f>
        <v>21395081.027935792</v>
      </c>
      <c r="I24">
        <f>'2a_N-Prod2015'!B24*ManureMgmtRatios2015!H25/100+SUM('2a_N-Prod2015'!C24:D24)*ManureMgmtRatios2015!M25/100</f>
        <v>25501697.973568276</v>
      </c>
      <c r="J24">
        <f>'2a_N-Prod2015'!B24*ManureMgmtRatios2015!E25/100+SUM('2a_N-Prod2015'!C24:D24)*ManureMgmtRatios2015!N25/100</f>
        <v>2013111.7248402126</v>
      </c>
      <c r="K24">
        <f>'2a_N-Prod2015'!B24*ManureMgmtRatios2015!G25/100</f>
        <v>13077793.832599118</v>
      </c>
      <c r="L24">
        <f>'2a_N-Prod2015'!S24*0.5</f>
        <v>67656.501316565191</v>
      </c>
      <c r="M24">
        <f t="shared" si="0"/>
        <v>67656.501316565191</v>
      </c>
      <c r="N24">
        <f>SUM('2a_N-Prod2015'!T24:V24)*ManureMgmtRatios2015!T25/100</f>
        <v>96499.507322627978</v>
      </c>
      <c r="O24">
        <v>0</v>
      </c>
      <c r="P24">
        <f>SUM('2a_N-Prod2015'!W24:X24)*ManureMgmtRatios2015!V25/100</f>
        <v>18792.719861277426</v>
      </c>
      <c r="Q24">
        <f>SUM('2a_N-Prod2015'!W24:X24)*ManureMgmtRatios2015!W25/100</f>
        <v>1860479.2662664652</v>
      </c>
      <c r="R24">
        <f>SUM('2a_N-Prod2015'!T24:V24)*ManureMgmtRatios2015!U25/100</f>
        <v>4728475.8588087708</v>
      </c>
      <c r="S24">
        <v>0</v>
      </c>
      <c r="T24" s="24">
        <f>'2a_N-Prod2015'!Q24</f>
        <v>114756.25018698584</v>
      </c>
      <c r="U24" s="24">
        <f>'2a_N-Prod2015'!R24</f>
        <v>375575.56559461495</v>
      </c>
      <c r="V24" s="24">
        <f>SUM('2a_N-Prod2015'!$E24:$I24)*ManureMgmtRatios2015!O25/100</f>
        <v>1677721.4223856693</v>
      </c>
      <c r="W24" s="24">
        <f>SUM('2a_N-Prod2015'!$E24:$I24)*ManureMgmtRatios2015!P25/100</f>
        <v>4835785.2762881061</v>
      </c>
      <c r="X24" s="24">
        <f>SUM('2a_N-Prod2015'!$E24:$I24)*ManureMgmtRatios2015!Q25/100</f>
        <v>2565926.8812957294</v>
      </c>
      <c r="Y24" s="24">
        <f>SUM('2a_N-Prod2015'!$E24:$I24)*ManureMgmtRatios2015!R25/100</f>
        <v>197378.99086890227</v>
      </c>
      <c r="Z24" s="24">
        <f>SUM('2a_N-Prod2015'!$E24:$I24)*ManureMgmtRatios2015!S25/100</f>
        <v>493447.47717225569</v>
      </c>
    </row>
    <row r="25" spans="1:26" x14ac:dyDescent="0.2">
      <c r="A25" t="s">
        <v>2869</v>
      </c>
      <c r="B25">
        <f>SUM('2a_N-Prod2015'!J25:K25)+'2a_N-Prod2015'!M25*0.5</f>
        <v>22574082.484852016</v>
      </c>
      <c r="C25">
        <f>SUM('2a_N-Prod2015'!J25:K25)*ManureMgmtRatios2015!C26/100</f>
        <v>220418.26616973366</v>
      </c>
      <c r="D25" s="24">
        <f>SUM('2a_N-Prod2015'!L25,'2a_N-Prod2015'!N25:P25)+'2a_N-Prod2015'!M25*0.5</f>
        <v>46063315.752788849</v>
      </c>
      <c r="E25">
        <f>'2a_N-Prod2015'!B25*ManureMgmtRatios2015!I26/100</f>
        <v>13653207.263350165</v>
      </c>
      <c r="F25">
        <f>'2a_N-Prod2015'!B25*ManureMgmtRatios2015!F26/100+SUM('2a_N-Prod2015'!C25:D25)*ManureMgmtRatios2015!K26/100</f>
        <v>8064523.539411122</v>
      </c>
      <c r="G25">
        <f>'2a_N-Prod2015'!B25*ManureMgmtRatios2015!J26/100</f>
        <v>2730641.4526700331</v>
      </c>
      <c r="H25">
        <f>SUM('2a_N-Prod2015'!C25:D25)*ManureMgmtRatios2015!L26/100</f>
        <v>27601568.376803938</v>
      </c>
      <c r="I25">
        <f>'2a_N-Prod2015'!B25*ManureMgmtRatios2015!H26/100+SUM('2a_N-Prod2015'!C25:D25)*ManureMgmtRatios2015!M26/100</f>
        <v>20479810.89502525</v>
      </c>
      <c r="J25">
        <f>'2a_N-Prod2015'!B25*ManureMgmtRatios2015!E26/100+SUM('2a_N-Prod2015'!C25:D25)*ManureMgmtRatios2015!N26/100</f>
        <v>4702182.0510131717</v>
      </c>
      <c r="K25">
        <f>'2a_N-Prod2015'!B25*ManureMgmtRatios2015!G26/100</f>
        <v>23893112.710862789</v>
      </c>
      <c r="L25">
        <f>'2a_N-Prod2015'!S25*0.5</f>
        <v>50223.929252351605</v>
      </c>
      <c r="M25">
        <f t="shared" si="0"/>
        <v>50223.929252351605</v>
      </c>
      <c r="N25">
        <f>SUM('2a_N-Prod2015'!T25:V25)*ManureMgmtRatios2015!T26/100</f>
        <v>0</v>
      </c>
      <c r="O25">
        <v>0</v>
      </c>
      <c r="P25">
        <f>SUM('2a_N-Prod2015'!W25:X25)*ManureMgmtRatios2015!V26/100</f>
        <v>234004.99914191169</v>
      </c>
      <c r="Q25">
        <f>SUM('2a_N-Prod2015'!W25:X25)*ManureMgmtRatios2015!W26/100</f>
        <v>23166494.915049259</v>
      </c>
      <c r="R25">
        <f>SUM('2a_N-Prod2015'!T25:V25)*ManureMgmtRatios2015!U26/100</f>
        <v>9572600.7281493284</v>
      </c>
      <c r="S25">
        <v>0</v>
      </c>
      <c r="T25" s="24">
        <f>'2a_N-Prod2015'!Q25</f>
        <v>255013.88930441302</v>
      </c>
      <c r="U25" s="24">
        <f>'2a_N-Prod2015'!R25</f>
        <v>834612.36798803322</v>
      </c>
      <c r="V25" s="24">
        <f>SUM('2a_N-Prod2015'!$E25:$I25)*ManureMgmtRatios2015!O26/100</f>
        <v>10600873.16278737</v>
      </c>
      <c r="W25" s="24">
        <f>SUM('2a_N-Prod2015'!$E25:$I25)*ManureMgmtRatios2015!P26/100</f>
        <v>31179038.714080498</v>
      </c>
      <c r="X25" s="24">
        <f>SUM('2a_N-Prod2015'!$E25:$I25)*ManureMgmtRatios2015!Q26/100</f>
        <v>16213100.131321859</v>
      </c>
      <c r="Y25" s="24">
        <f>SUM('2a_N-Prod2015'!$E25:$I25)*ManureMgmtRatios2015!R26/100</f>
        <v>0</v>
      </c>
      <c r="Z25" s="24">
        <f>SUM('2a_N-Prod2015'!$E25:$I25)*ManureMgmtRatios2015!S26/100</f>
        <v>3117903.8714080499</v>
      </c>
    </row>
    <row r="26" spans="1:26" x14ac:dyDescent="0.2">
      <c r="A26" t="s">
        <v>2870</v>
      </c>
      <c r="B26">
        <f>SUM('2a_N-Prod2015'!J26:K26)+'2a_N-Prod2015'!M26*0.5</f>
        <v>1081939.4898453045</v>
      </c>
      <c r="C26">
        <f>SUM('2a_N-Prod2015'!J26:K26)*ManureMgmtRatios2015!C27/100</f>
        <v>3489.4712322385276</v>
      </c>
      <c r="D26" s="24">
        <f>SUM('2a_N-Prod2015'!L26,'2a_N-Prod2015'!N26:P26)+'2a_N-Prod2015'!M26*0.5</f>
        <v>43289088.891039267</v>
      </c>
      <c r="E26">
        <f>'2a_N-Prod2015'!B26*ManureMgmtRatios2015!I27/100</f>
        <v>177610.41796497258</v>
      </c>
      <c r="F26">
        <f>'2a_N-Prod2015'!B26*ManureMgmtRatios2015!F27/100+SUM('2a_N-Prod2015'!C26:D26)*ManureMgmtRatios2015!K27/100</f>
        <v>356283.78166798933</v>
      </c>
      <c r="G26">
        <f>'2a_N-Prod2015'!B26*ManureMgmtRatios2015!J27/100</f>
        <v>16146.401633179328</v>
      </c>
      <c r="H26">
        <f>SUM('2a_N-Prod2015'!C26:D26)*ManureMgmtRatios2015!L27/100</f>
        <v>212963.81338455886</v>
      </c>
      <c r="I26">
        <f>'2a_N-Prod2015'!B26*ManureMgmtRatios2015!H27/100+SUM('2a_N-Prod2015'!C26:D26)*ManureMgmtRatios2015!M27/100</f>
        <v>129171.21306543463</v>
      </c>
      <c r="J26">
        <f>'2a_N-Prod2015'!B26*ManureMgmtRatios2015!E27/100+SUM('2a_N-Prod2015'!C26:D26)*ManureMgmtRatios2015!N27/100</f>
        <v>1321585.5670720008</v>
      </c>
      <c r="K26">
        <f>'2a_N-Prod2015'!B26*ManureMgmtRatios2015!G27/100</f>
        <v>161464.01633179327</v>
      </c>
      <c r="L26">
        <f>'2a_N-Prod2015'!S26*0.5</f>
        <v>117338.05552299497</v>
      </c>
      <c r="M26">
        <f t="shared" si="0"/>
        <v>117338.05552299497</v>
      </c>
      <c r="N26">
        <f>SUM('2a_N-Prod2015'!T26:V26)*ManureMgmtRatios2015!T27/100</f>
        <v>3530923.1201527352</v>
      </c>
      <c r="O26">
        <v>0</v>
      </c>
      <c r="P26">
        <f>SUM('2a_N-Prod2015'!W26:X26)*ManureMgmtRatios2015!V27/100</f>
        <v>439544.29995267576</v>
      </c>
      <c r="Q26">
        <f>SUM('2a_N-Prod2015'!W26:X26)*ManureMgmtRatios2015!W27/100</f>
        <v>43514885.695314907</v>
      </c>
      <c r="R26">
        <f>SUM('2a_N-Prod2015'!T26:V26)*ManureMgmtRatios2015!U27/100</f>
        <v>2353948.7467684899</v>
      </c>
      <c r="S26">
        <v>0</v>
      </c>
      <c r="T26" s="24">
        <f>'2a_N-Prod2015'!Q26</f>
        <v>15513.344932685095</v>
      </c>
      <c r="U26" s="24">
        <f>'2a_N-Prod2015'!R26</f>
        <v>50772.252385938598</v>
      </c>
      <c r="V26" s="24">
        <f>SUM('2a_N-Prod2015'!$E26:$I26)*ManureMgmtRatios2015!O27/100</f>
        <v>1744609.2728638544</v>
      </c>
      <c r="W26" s="24">
        <f>SUM('2a_N-Prod2015'!$E26:$I26)*ManureMgmtRatios2015!P27/100</f>
        <v>916659.1094708388</v>
      </c>
      <c r="X26" s="24">
        <f>SUM('2a_N-Prod2015'!$E26:$I26)*ManureMgmtRatios2015!Q27/100</f>
        <v>177417.89215564623</v>
      </c>
      <c r="Y26" s="24">
        <f>SUM('2a_N-Prod2015'!$E26:$I26)*ManureMgmtRatios2015!R27/100</f>
        <v>29569.648692607701</v>
      </c>
      <c r="Z26" s="24">
        <f>SUM('2a_N-Prod2015'!$E26:$I26)*ManureMgmtRatios2015!S27/100</f>
        <v>118278.59477043081</v>
      </c>
    </row>
    <row r="27" spans="1:26" x14ac:dyDescent="0.2">
      <c r="A27" t="s">
        <v>20</v>
      </c>
      <c r="B27">
        <f>SUM('2a_N-Prod2015'!J27:K27)+'2a_N-Prod2015'!M27*0.5</f>
        <v>6975646.0785112828</v>
      </c>
      <c r="C27">
        <f>SUM('2a_N-Prod2015'!J27:K27)*ManureMgmtRatios2015!C28/100</f>
        <v>40710.49770944949</v>
      </c>
      <c r="D27" s="24">
        <f>SUM('2a_N-Prod2015'!L27,'2a_N-Prod2015'!N27:P27)+'2a_N-Prod2015'!M27*0.5</f>
        <v>176810701.72510469</v>
      </c>
      <c r="E27">
        <f>'2a_N-Prod2015'!B27*ManureMgmtRatios2015!I28/100</f>
        <v>1651879.7808101431</v>
      </c>
      <c r="F27">
        <f>'2a_N-Prod2015'!B27*ManureMgmtRatios2015!F28/100+SUM('2a_N-Prod2015'!C27:D27)*ManureMgmtRatios2015!K28/100</f>
        <v>2363042.6028733072</v>
      </c>
      <c r="G27">
        <f>'2a_N-Prod2015'!B27*ManureMgmtRatios2015!J28/100</f>
        <v>471965.65166004084</v>
      </c>
      <c r="H27">
        <f>SUM('2a_N-Prod2015'!C27:D27)*ManureMgmtRatios2015!L28/100</f>
        <v>5209301.0634125164</v>
      </c>
      <c r="I27">
        <f>'2a_N-Prod2015'!B27*ManureMgmtRatios2015!H28/100+SUM('2a_N-Prod2015'!C27:D27)*ManureMgmtRatios2015!M28/100</f>
        <v>2831793.9099602448</v>
      </c>
      <c r="J27">
        <f>'2a_N-Prod2015'!B27*ManureMgmtRatios2015!E28/100+SUM('2a_N-Prod2015'!C27:D27)*ManureMgmtRatios2015!N28/100</f>
        <v>1367165.974915463</v>
      </c>
      <c r="K27">
        <f>'2a_N-Prod2015'!B27*ManureMgmtRatios2015!G28/100</f>
        <v>4601665.1036853977</v>
      </c>
      <c r="L27">
        <f>'2a_N-Prod2015'!S27*0.5</f>
        <v>144737.56666638164</v>
      </c>
      <c r="M27">
        <f t="shared" si="0"/>
        <v>144737.56666638164</v>
      </c>
      <c r="N27">
        <f>SUM('2a_N-Prod2015'!T27:V27)*ManureMgmtRatios2015!T28/100</f>
        <v>0</v>
      </c>
      <c r="O27">
        <v>0</v>
      </c>
      <c r="P27">
        <f>SUM('2a_N-Prod2015'!W27:X27)*ManureMgmtRatios2015!V28/100</f>
        <v>184654.91413957186</v>
      </c>
      <c r="Q27">
        <f>SUM('2a_N-Prod2015'!W27:X27)*ManureMgmtRatios2015!W28/100</f>
        <v>18280836.499817614</v>
      </c>
      <c r="R27">
        <f>SUM('2a_N-Prod2015'!T27:V27)*ManureMgmtRatios2015!U28/100</f>
        <v>4385007.1988202063</v>
      </c>
      <c r="S27">
        <v>0</v>
      </c>
      <c r="T27" s="24">
        <f>'2a_N-Prod2015'!Q27</f>
        <v>111568.57657068067</v>
      </c>
      <c r="U27" s="24">
        <f>'2a_N-Prod2015'!R27</f>
        <v>365142.91099476459</v>
      </c>
      <c r="V27" s="24">
        <f>SUM('2a_N-Prod2015'!$E27:$I27)*ManureMgmtRatios2015!O28/100</f>
        <v>3910324.1012319569</v>
      </c>
      <c r="W27" s="24">
        <f>SUM('2a_N-Prod2015'!$E27:$I27)*ManureMgmtRatios2015!P28/100</f>
        <v>15942090.566561054</v>
      </c>
      <c r="X27" s="24">
        <f>SUM('2a_N-Prod2015'!$E27:$I27)*ManureMgmtRatios2015!Q28/100</f>
        <v>8723030.6873635966</v>
      </c>
      <c r="Y27" s="24">
        <f>SUM('2a_N-Prod2015'!$E27:$I27)*ManureMgmtRatios2015!R28/100</f>
        <v>300794.16163322749</v>
      </c>
      <c r="Z27" s="24">
        <f>SUM('2a_N-Prod2015'!$E27:$I27)*ManureMgmtRatios2015!S28/100</f>
        <v>1503970.8081661374</v>
      </c>
    </row>
    <row r="28" spans="1:26" x14ac:dyDescent="0.2">
      <c r="A28" t="s">
        <v>21</v>
      </c>
      <c r="B28">
        <f>SUM('2a_N-Prod2015'!J28:K28)+'2a_N-Prod2015'!M28*0.5</f>
        <v>4818994.0678179655</v>
      </c>
      <c r="C28">
        <f>SUM('2a_N-Prod2015'!J28:K28)*ManureMgmtRatios2015!C29/100</f>
        <v>0</v>
      </c>
      <c r="D28" s="24">
        <f>SUM('2a_N-Prod2015'!L28,'2a_N-Prod2015'!N28:P28)+'2a_N-Prod2015'!M28*0.5</f>
        <v>116886932.89318043</v>
      </c>
      <c r="E28">
        <f>'2a_N-Prod2015'!B28*ManureMgmtRatios2015!I29/100</f>
        <v>905306.57784463314</v>
      </c>
      <c r="F28">
        <f>'2a_N-Prod2015'!B28*ManureMgmtRatios2015!F29/100+SUM('2a_N-Prod2015'!C28:D28)*ManureMgmtRatios2015!K29/100</f>
        <v>119708.53427832259</v>
      </c>
      <c r="G28">
        <f>'2a_N-Prod2015'!B28*ManureMgmtRatios2015!J29/100</f>
        <v>84214.565380896107</v>
      </c>
      <c r="H28">
        <f>SUM('2a_N-Prod2015'!C28:D28)*ManureMgmtRatios2015!L29/100</f>
        <v>825234.77686516556</v>
      </c>
      <c r="I28">
        <f>'2a_N-Prod2015'!B28*ManureMgmtRatios2015!H29/100+SUM('2a_N-Prod2015'!C28:D28)*ManureMgmtRatios2015!M29/100</f>
        <v>568448.31632104877</v>
      </c>
      <c r="J28">
        <f>'2a_N-Prod2015'!B28*ManureMgmtRatios2015!E29/100+SUM('2a_N-Prod2015'!C28:D28)*ManureMgmtRatios2015!N29/100</f>
        <v>89781.40070874193</v>
      </c>
      <c r="K28">
        <f>'2a_N-Prod2015'!B28*ManureMgmtRatios2015!G29/100</f>
        <v>400019.18555925653</v>
      </c>
      <c r="L28">
        <f>'2a_N-Prod2015'!S28*0.5</f>
        <v>31323.754122702849</v>
      </c>
      <c r="M28">
        <f t="shared" si="0"/>
        <v>31323.754122702849</v>
      </c>
      <c r="N28">
        <f>SUM('2a_N-Prod2015'!T28:V28)*ManureMgmtRatios2015!T29/100</f>
        <v>94320.0583717462</v>
      </c>
      <c r="O28">
        <v>0</v>
      </c>
      <c r="P28">
        <f>SUM('2a_N-Prod2015'!W28:X28)*ManureMgmtRatios2015!V29/100</f>
        <v>0</v>
      </c>
      <c r="Q28">
        <f>SUM('2a_N-Prod2015'!W28:X28)*ManureMgmtRatios2015!W29/100</f>
        <v>0</v>
      </c>
      <c r="R28">
        <f>SUM('2a_N-Prod2015'!T28:V28)*ManureMgmtRatios2015!U29/100</f>
        <v>62880.038914497469</v>
      </c>
      <c r="S28">
        <v>0</v>
      </c>
      <c r="T28" s="24">
        <f>'2a_N-Prod2015'!Q28</f>
        <v>533935.33073111449</v>
      </c>
      <c r="U28" s="24">
        <f>'2a_N-Prod2015'!R28</f>
        <v>1747469.6454749438</v>
      </c>
      <c r="V28" s="24">
        <f>SUM('2a_N-Prod2015'!$E28:$I28)*ManureMgmtRatios2015!O29/100</f>
        <v>351757.8843871741</v>
      </c>
      <c r="W28" s="24">
        <f>SUM('2a_N-Prod2015'!$E28:$I28)*ManureMgmtRatios2015!P29/100</f>
        <v>1034582.0129034533</v>
      </c>
      <c r="X28" s="24">
        <f>SUM('2a_N-Prod2015'!$E28:$I28)*ManureMgmtRatios2015!Q29/100</f>
        <v>537982.64670979569</v>
      </c>
      <c r="Y28" s="24">
        <f>SUM('2a_N-Prod2015'!$E28:$I28)*ManureMgmtRatios2015!R29/100</f>
        <v>62074.920774207189</v>
      </c>
      <c r="Z28" s="24">
        <f>SUM('2a_N-Prod2015'!$E28:$I28)*ManureMgmtRatios2015!S29/100</f>
        <v>103458.20129034533</v>
      </c>
    </row>
    <row r="29" spans="1:26" x14ac:dyDescent="0.2">
      <c r="A29" t="s">
        <v>22</v>
      </c>
      <c r="B29">
        <f>SUM('2a_N-Prod2015'!J29:K29)+'2a_N-Prod2015'!M29*0.5</f>
        <v>147219673.67923537</v>
      </c>
      <c r="C29">
        <f>SUM('2a_N-Prod2015'!J29:K29)*ManureMgmtRatios2015!C30/100</f>
        <v>1444641.0901467504</v>
      </c>
      <c r="D29" s="24">
        <f>SUM('2a_N-Prod2015'!L29,'2a_N-Prod2015'!N29:P29)+'2a_N-Prod2015'!M29*0.5</f>
        <v>234101638.24701023</v>
      </c>
      <c r="E29">
        <f>'2a_N-Prod2015'!B29*ManureMgmtRatios2015!I30/100</f>
        <v>2767980.0064467597</v>
      </c>
      <c r="F29">
        <f>'2a_N-Prod2015'!B29*ManureMgmtRatios2015!F30/100+SUM('2a_N-Prod2015'!C29:D29)*ManureMgmtRatios2015!K30/100</f>
        <v>600325.89979860676</v>
      </c>
      <c r="G29">
        <f>'2a_N-Prod2015'!B29*ManureMgmtRatios2015!J30/100</f>
        <v>167756.36402707637</v>
      </c>
      <c r="H29">
        <f>SUM('2a_N-Prod2015'!C29:D29)*ManureMgmtRatios2015!L30/100</f>
        <v>2714024.845963737</v>
      </c>
      <c r="I29">
        <f>'2a_N-Prod2015'!B29*ManureMgmtRatios2015!H30/100+SUM('2a_N-Prod2015'!C29:D29)*ManureMgmtRatios2015!M30/100</f>
        <v>3019614.5524873747</v>
      </c>
      <c r="J29">
        <f>'2a_N-Prod2015'!B29*ManureMgmtRatios2015!E30/100+SUM('2a_N-Prod2015'!C29:D29)*ManureMgmtRatios2015!N30/100</f>
        <v>372257.87252789171</v>
      </c>
      <c r="K29">
        <f>'2a_N-Prod2015'!B29*ManureMgmtRatios2015!G30/100</f>
        <v>1761441.8222843017</v>
      </c>
      <c r="L29">
        <f>'2a_N-Prod2015'!S29*0.5</f>
        <v>33084.877801225128</v>
      </c>
      <c r="M29">
        <f t="shared" si="0"/>
        <v>33084.877801225128</v>
      </c>
      <c r="N29">
        <f>SUM('2a_N-Prod2015'!T29:V29)*ManureMgmtRatios2015!T30/100</f>
        <v>174725.59829946968</v>
      </c>
      <c r="O29">
        <v>0</v>
      </c>
      <c r="P29">
        <f>SUM('2a_N-Prod2015'!W29:X29)*ManureMgmtRatios2015!V30/100</f>
        <v>9863.1323715057588</v>
      </c>
      <c r="Q29">
        <f>SUM('2a_N-Prod2015'!W29:X29)*ManureMgmtRatios2015!W30/100</f>
        <v>976450.10477907001</v>
      </c>
      <c r="R29">
        <f>SUM('2a_N-Prod2015'!T29:V29)*ManureMgmtRatios2015!U30/100</f>
        <v>8561554.3166740146</v>
      </c>
      <c r="S29">
        <v>0</v>
      </c>
      <c r="T29" s="24">
        <f>'2a_N-Prod2015'!Q29</f>
        <v>160977.51762341065</v>
      </c>
      <c r="U29" s="24">
        <f>'2a_N-Prod2015'!R29</f>
        <v>526849.0572924458</v>
      </c>
      <c r="V29" s="24">
        <f>SUM('2a_N-Prod2015'!$E29:$I29)*ManureMgmtRatios2015!O30/100</f>
        <v>4280793.1816959223</v>
      </c>
      <c r="W29" s="24">
        <f>SUM('2a_N-Prod2015'!$E29:$I29)*ManureMgmtRatios2015!P30/100</f>
        <v>15900088.960584855</v>
      </c>
      <c r="X29" s="24">
        <f>SUM('2a_N-Prod2015'!$E29:$I29)*ManureMgmtRatios2015!Q30/100</f>
        <v>8867357.3049415536</v>
      </c>
      <c r="Y29" s="24">
        <f>SUM('2a_N-Prod2015'!$E29:$I29)*ManureMgmtRatios2015!R30/100</f>
        <v>305770.94154970878</v>
      </c>
      <c r="Z29" s="24">
        <f>SUM('2a_N-Prod2015'!$E29:$I29)*ManureMgmtRatios2015!S30/100</f>
        <v>1528854.7077485439</v>
      </c>
    </row>
    <row r="30" spans="1:26" x14ac:dyDescent="0.2">
      <c r="A30" t="s">
        <v>23</v>
      </c>
      <c r="B30">
        <f>SUM('2a_N-Prod2015'!J30:K30)+'2a_N-Prod2015'!M30*0.5</f>
        <v>564150.7846184118</v>
      </c>
      <c r="C30">
        <f>SUM('2a_N-Prod2015'!J30:K30)*ManureMgmtRatios2015!C31/100</f>
        <v>0</v>
      </c>
      <c r="D30" s="24">
        <f>SUM('2a_N-Prod2015'!L30,'2a_N-Prod2015'!N30:P30)+'2a_N-Prod2015'!M30*0.5</f>
        <v>15926587.973269107</v>
      </c>
      <c r="E30">
        <f>'2a_N-Prod2015'!B30*ManureMgmtRatios2015!I31/100</f>
        <v>2888781.2098420542</v>
      </c>
      <c r="F30">
        <f>'2a_N-Prod2015'!B30*ManureMgmtRatios2015!F31/100+SUM('2a_N-Prod2015'!C30:D30)*ManureMgmtRatios2015!K31/100</f>
        <v>0</v>
      </c>
      <c r="G30">
        <f>'2a_N-Prod2015'!B30*ManureMgmtRatios2015!J31/100</f>
        <v>0</v>
      </c>
      <c r="H30">
        <f>SUM('2a_N-Prod2015'!C30:D30)*ManureMgmtRatios2015!L31/100</f>
        <v>1426654.2164944164</v>
      </c>
      <c r="I30">
        <f>'2a_N-Prod2015'!B30*ManureMgmtRatios2015!H31/100+SUM('2a_N-Prod2015'!C30:D30)*ManureMgmtRatios2015!M31/100</f>
        <v>1006696.4822176856</v>
      </c>
      <c r="J30">
        <f>'2a_N-Prod2015'!B30*ManureMgmtRatios2015!E31/100+SUM('2a_N-Prod2015'!C30:D30)*ManureMgmtRatios2015!N31/100</f>
        <v>0</v>
      </c>
      <c r="K30">
        <f>'2a_N-Prod2015'!B30*ManureMgmtRatios2015!G31/100</f>
        <v>437694.12270334153</v>
      </c>
      <c r="L30">
        <f>'2a_N-Prod2015'!S30*0.5</f>
        <v>11664.25392876365</v>
      </c>
      <c r="M30">
        <f t="shared" si="0"/>
        <v>11664.25392876365</v>
      </c>
      <c r="N30">
        <f>SUM('2a_N-Prod2015'!T30:V30)*ManureMgmtRatios2015!T31/100</f>
        <v>0</v>
      </c>
      <c r="O30">
        <v>0</v>
      </c>
      <c r="P30">
        <f>SUM('2a_N-Prod2015'!W30:X30)*ManureMgmtRatios2015!V31/100</f>
        <v>0</v>
      </c>
      <c r="Q30">
        <f>SUM('2a_N-Prod2015'!W30:X30)*ManureMgmtRatios2015!W31/100</f>
        <v>0</v>
      </c>
      <c r="R30">
        <f>SUM('2a_N-Prod2015'!T30:V30)*ManureMgmtRatios2015!U31/100</f>
        <v>205049.47117286027</v>
      </c>
      <c r="S30">
        <v>0</v>
      </c>
      <c r="T30" s="24">
        <f>'2a_N-Prod2015'!Q30</f>
        <v>159383.68081525798</v>
      </c>
      <c r="U30" s="24">
        <f>'2a_N-Prod2015'!R30</f>
        <v>521632.72999252024</v>
      </c>
      <c r="V30" s="24">
        <f>SUM('2a_N-Prod2015'!$E30:$I30)*ManureMgmtRatios2015!O31/100</f>
        <v>0</v>
      </c>
      <c r="W30" s="24">
        <f>SUM('2a_N-Prod2015'!$E30:$I30)*ManureMgmtRatios2015!P31/100</f>
        <v>0</v>
      </c>
      <c r="X30" s="24">
        <f>SUM('2a_N-Prod2015'!$E30:$I30)*ManureMgmtRatios2015!Q31/100</f>
        <v>0</v>
      </c>
      <c r="Y30" s="24">
        <f>SUM('2a_N-Prod2015'!$E30:$I30)*ManureMgmtRatios2015!R31/100</f>
        <v>79808.628570754823</v>
      </c>
      <c r="Z30" s="24">
        <f>SUM('2a_N-Prod2015'!$E30:$I30)*ManureMgmtRatios2015!S31/100</f>
        <v>0</v>
      </c>
    </row>
    <row r="31" spans="1:26" x14ac:dyDescent="0.2">
      <c r="A31" t="s">
        <v>2871</v>
      </c>
      <c r="B31">
        <f>SUM('2a_N-Prod2015'!J31:K31)+'2a_N-Prod2015'!M31*0.5</f>
        <v>6082.9242043273998</v>
      </c>
      <c r="C31">
        <f>SUM('2a_N-Prod2015'!J31:K31)*ManureMgmtRatios2015!C32/100</f>
        <v>0</v>
      </c>
      <c r="D31" s="24">
        <f>SUM('2a_N-Prod2015'!L31,'2a_N-Prod2015'!N31:P31)+'2a_N-Prod2015'!M31*0.5</f>
        <v>355749.43870865041</v>
      </c>
      <c r="E31">
        <f>'2a_N-Prod2015'!B31*ManureMgmtRatios2015!I32/100</f>
        <v>204995.98151928655</v>
      </c>
      <c r="F31">
        <f>'2a_N-Prod2015'!B31*ManureMgmtRatios2015!F32/100+SUM('2a_N-Prod2015'!C31:D31)*ManureMgmtRatios2015!K32/100</f>
        <v>1263056.2215407128</v>
      </c>
      <c r="G31">
        <f>'2a_N-Prod2015'!B31*ManureMgmtRatios2015!J32/100</f>
        <v>40999.196303857316</v>
      </c>
      <c r="H31">
        <f>SUM('2a_N-Prod2015'!C31:D31)*ManureMgmtRatios2015!L32/100</f>
        <v>402105.02818038029</v>
      </c>
      <c r="I31">
        <f>'2a_N-Prod2015'!B31*ManureMgmtRatios2015!H32/100+SUM('2a_N-Prod2015'!C31:D31)*ManureMgmtRatios2015!M32/100</f>
        <v>389492.36488664447</v>
      </c>
      <c r="J31">
        <f>'2a_N-Prod2015'!B31*ManureMgmtRatios2015!E32/100+SUM('2a_N-Prod2015'!C31:D31)*ManureMgmtRatios2015!N32/100</f>
        <v>180441.164365912</v>
      </c>
      <c r="K31">
        <f>'2a_N-Prod2015'!B31*ManureMgmtRatios2015!G32/100</f>
        <v>368992.76673471584</v>
      </c>
      <c r="L31">
        <f>'2a_N-Prod2015'!S31*0.5</f>
        <v>15109.93069108991</v>
      </c>
      <c r="M31">
        <f t="shared" si="0"/>
        <v>15109.93069108991</v>
      </c>
      <c r="N31">
        <f>SUM('2a_N-Prod2015'!T31:V31)*ManureMgmtRatios2015!T32/100</f>
        <v>2315.1112818731522</v>
      </c>
      <c r="O31">
        <v>0</v>
      </c>
      <c r="P31">
        <f>SUM('2a_N-Prod2015'!W31:X31)*ManureMgmtRatios2015!V32/100</f>
        <v>1.1844336349331179</v>
      </c>
      <c r="Q31">
        <f>SUM('2a_N-Prod2015'!W31:X31)*ManureMgmtRatios2015!W32/100</f>
        <v>117.25892985837866</v>
      </c>
      <c r="R31">
        <f>SUM('2a_N-Prod2015'!T31:V31)*ManureMgmtRatios2015!U32/100</f>
        <v>43987.114355589896</v>
      </c>
      <c r="S31">
        <v>0</v>
      </c>
      <c r="T31" s="24">
        <f>'2a_N-Prod2015'!Q31</f>
        <v>12485.054997195204</v>
      </c>
      <c r="U31" s="24">
        <f>'2a_N-Prod2015'!R31</f>
        <v>40861.230516080759</v>
      </c>
      <c r="V31" s="24">
        <f>SUM('2a_N-Prod2015'!$E31:$I31)*ManureMgmtRatios2015!O32/100</f>
        <v>0</v>
      </c>
      <c r="W31" s="24">
        <f>SUM('2a_N-Prod2015'!$E31:$I31)*ManureMgmtRatios2015!P32/100</f>
        <v>0</v>
      </c>
      <c r="X31" s="24">
        <f>SUM('2a_N-Prod2015'!$E31:$I31)*ManureMgmtRatios2015!Q32/100</f>
        <v>0</v>
      </c>
      <c r="Y31" s="24">
        <f>SUM('2a_N-Prod2015'!$E31:$I31)*ManureMgmtRatios2015!R32/100</f>
        <v>36320.175639852474</v>
      </c>
      <c r="Z31" s="24">
        <f>SUM('2a_N-Prod2015'!$E31:$I31)*ManureMgmtRatios2015!S32/100</f>
        <v>0</v>
      </c>
    </row>
    <row r="32" spans="1:26" x14ac:dyDescent="0.2">
      <c r="A32" t="s">
        <v>2872</v>
      </c>
      <c r="B32">
        <f>SUM('2a_N-Prod2015'!J32:K32)+'2a_N-Prod2015'!M32*0.5</f>
        <v>12165.8484086548</v>
      </c>
      <c r="C32">
        <f>SUM('2a_N-Prod2015'!J32:K32)*ManureMgmtRatios2015!C33/100</f>
        <v>0</v>
      </c>
      <c r="D32" s="24">
        <f>SUM('2a_N-Prod2015'!L32,'2a_N-Prod2015'!N32:P32)+'2a_N-Prod2015'!M32*0.5</f>
        <v>769328.76389699057</v>
      </c>
      <c r="E32">
        <f>'2a_N-Prod2015'!B32*ManureMgmtRatios2015!I33/100</f>
        <v>59005.600085956808</v>
      </c>
      <c r="F32">
        <f>'2a_N-Prod2015'!B32*ManureMgmtRatios2015!F33/100+SUM('2a_N-Prod2015'!C32:D32)*ManureMgmtRatios2015!K33/100</f>
        <v>680551.78166626778</v>
      </c>
      <c r="G32">
        <f>'2a_N-Prod2015'!B32*ManureMgmtRatios2015!J33/100</f>
        <v>29502.800042978404</v>
      </c>
      <c r="H32">
        <f>SUM('2a_N-Prod2015'!C32:D32)*ManureMgmtRatios2015!L33/100</f>
        <v>238316.64831129208</v>
      </c>
      <c r="I32">
        <f>'2a_N-Prod2015'!B32*ManureMgmtRatios2015!H33/100+SUM('2a_N-Prod2015'!C32:D32)*ManureMgmtRatios2015!M33/100</f>
        <v>127845.46685290642</v>
      </c>
      <c r="J32">
        <f>'2a_N-Prod2015'!B32*ManureMgmtRatios2015!E33/100+SUM('2a_N-Prod2015'!C32:D32)*ManureMgmtRatios2015!N33/100</f>
        <v>119238.66933071552</v>
      </c>
      <c r="K32">
        <f>'2a_N-Prod2015'!B32*ManureMgmtRatios2015!G33/100</f>
        <v>245856.66702482002</v>
      </c>
      <c r="L32">
        <f>'2a_N-Prod2015'!S32*0.5</f>
        <v>25778.766888514816</v>
      </c>
      <c r="M32">
        <f t="shared" si="0"/>
        <v>25778.766888514816</v>
      </c>
      <c r="N32">
        <f>SUM('2a_N-Prod2015'!T32:V32)*ManureMgmtRatios2015!T33/100</f>
        <v>83118.112415700889</v>
      </c>
      <c r="O32">
        <v>0</v>
      </c>
      <c r="P32">
        <f>SUM('2a_N-Prod2015'!W32:X32)*ManureMgmtRatios2015!V33/100</f>
        <v>93.831934358131761</v>
      </c>
      <c r="Q32">
        <f>SUM('2a_N-Prod2015'!W32:X32)*ManureMgmtRatios2015!W33/100</f>
        <v>9289.3615014550451</v>
      </c>
      <c r="R32">
        <f>SUM('2a_N-Prod2015'!T32:V32)*ManureMgmtRatios2015!U33/100</f>
        <v>1579244.1358983172</v>
      </c>
      <c r="S32">
        <v>0</v>
      </c>
      <c r="T32" s="24">
        <f>'2a_N-Prod2015'!Q32</f>
        <v>15513.344932685101</v>
      </c>
      <c r="U32" s="24">
        <f>'2a_N-Prod2015'!R32</f>
        <v>50772.252385938613</v>
      </c>
      <c r="V32" s="24">
        <f>SUM('2a_N-Prod2015'!$E32:$I32)*ManureMgmtRatios2015!O33/100</f>
        <v>12817.468112519462</v>
      </c>
      <c r="W32" s="24">
        <f>SUM('2a_N-Prod2015'!$E32:$I32)*ManureMgmtRatios2015!P33/100</f>
        <v>29907.425595878751</v>
      </c>
      <c r="X32" s="24">
        <f>SUM('2a_N-Prod2015'!$E32:$I32)*ManureMgmtRatios2015!Q33/100</f>
        <v>17089.957483359285</v>
      </c>
      <c r="Y32" s="24">
        <f>SUM('2a_N-Prod2015'!$E32:$I32)*ManureMgmtRatios2015!R33/100</f>
        <v>149537.12797939373</v>
      </c>
      <c r="Z32" s="24">
        <f>SUM('2a_N-Prod2015'!$E32:$I32)*ManureMgmtRatios2015!S33/100</f>
        <v>2136.2446854199106</v>
      </c>
    </row>
    <row r="33" spans="1:26" x14ac:dyDescent="0.2">
      <c r="A33" t="s">
        <v>2873</v>
      </c>
      <c r="B33">
        <f>SUM('2a_N-Prod2015'!J33:K33)+'2a_N-Prod2015'!M33*0.5</f>
        <v>1220285.5801607983</v>
      </c>
      <c r="C33">
        <f>SUM('2a_N-Prod2015'!J33:K33)*ManureMgmtRatios2015!C34/100</f>
        <v>0</v>
      </c>
      <c r="D33" s="24">
        <f>SUM('2a_N-Prod2015'!L33,'2a_N-Prod2015'!N33:P33)+'2a_N-Prod2015'!M33*0.5</f>
        <v>32262910.836249918</v>
      </c>
      <c r="E33">
        <f>'2a_N-Prod2015'!B33*ManureMgmtRatios2015!I34/100</f>
        <v>31579334.144192543</v>
      </c>
      <c r="F33">
        <f>'2a_N-Prod2015'!B33*ManureMgmtRatios2015!F34/100+SUM('2a_N-Prod2015'!C33:D33)*ManureMgmtRatios2015!K34/100</f>
        <v>6901551.9673956167</v>
      </c>
      <c r="G33">
        <f>'2a_N-Prod2015'!B33*ManureMgmtRatios2015!J34/100</f>
        <v>0</v>
      </c>
      <c r="H33">
        <f>SUM('2a_N-Prod2015'!C33:D33)*ManureMgmtRatios2015!L34/100</f>
        <v>15521507.493817458</v>
      </c>
      <c r="I33">
        <f>'2a_N-Prod2015'!B33*ManureMgmtRatios2015!H34/100+SUM('2a_N-Prod2015'!C33:D33)*ManureMgmtRatios2015!M34/100</f>
        <v>9836186.0449124314</v>
      </c>
      <c r="J33">
        <f>'2a_N-Prod2015'!B33*ManureMgmtRatios2015!E34/100+SUM('2a_N-Prod2015'!C33:D33)*ManureMgmtRatios2015!N34/100</f>
        <v>0</v>
      </c>
      <c r="K33">
        <f>'2a_N-Prod2015'!B33*ManureMgmtRatios2015!G34/100</f>
        <v>4659246.0212743096</v>
      </c>
      <c r="L33">
        <f>'2a_N-Prod2015'!S33*0.5</f>
        <v>289015.70976445434</v>
      </c>
      <c r="M33">
        <f t="shared" si="0"/>
        <v>289015.70976445434</v>
      </c>
      <c r="N33">
        <f>SUM('2a_N-Prod2015'!T33:V33)*ManureMgmtRatios2015!T34/100</f>
        <v>58633.892436074857</v>
      </c>
      <c r="O33">
        <v>0</v>
      </c>
      <c r="P33">
        <f>SUM('2a_N-Prod2015'!W33:X33)*ManureMgmtRatios2015!V34/100</f>
        <v>0</v>
      </c>
      <c r="Q33">
        <f>SUM('2a_N-Prod2015'!W33:X33)*ManureMgmtRatios2015!W34/100</f>
        <v>0</v>
      </c>
      <c r="R33">
        <f>SUM('2a_N-Prod2015'!T33:V33)*ManureMgmtRatios2015!U34/100</f>
        <v>39089.261624049905</v>
      </c>
      <c r="S33">
        <v>0</v>
      </c>
      <c r="T33" s="24">
        <f>'2a_N-Prod2015'!Q33</f>
        <v>366582.46587509353</v>
      </c>
      <c r="U33" s="24">
        <f>'2a_N-Prod2015'!R33</f>
        <v>1199755.2789827974</v>
      </c>
      <c r="V33" s="24">
        <f>SUM('2a_N-Prod2015'!$E33:$I33)*ManureMgmtRatios2015!O34/100</f>
        <v>1826.0706566651299</v>
      </c>
      <c r="W33" s="24">
        <f>SUM('2a_N-Prod2015'!$E33:$I33)*ManureMgmtRatios2015!P34/100</f>
        <v>3652.1413133302599</v>
      </c>
      <c r="X33" s="24">
        <f>SUM('2a_N-Prod2015'!$E33:$I33)*ManureMgmtRatios2015!Q34/100</f>
        <v>2130.4157661093182</v>
      </c>
      <c r="Y33" s="24">
        <f>SUM('2a_N-Prod2015'!$E33:$I33)*ManureMgmtRatios2015!R34/100</f>
        <v>22521.53809886994</v>
      </c>
      <c r="Z33" s="24">
        <f>SUM('2a_N-Prod2015'!$E33:$I33)*ManureMgmtRatios2015!S34/100</f>
        <v>304.34510944418832</v>
      </c>
    </row>
    <row r="34" spans="1:26" x14ac:dyDescent="0.2">
      <c r="A34" t="s">
        <v>24</v>
      </c>
      <c r="B34">
        <f>SUM('2a_N-Prod2015'!J34:K34)+'2a_N-Prod2015'!M34*0.5</f>
        <v>1618185.300282893</v>
      </c>
      <c r="C34">
        <f>SUM('2a_N-Prod2015'!J34:K34)*ManureMgmtRatios2015!C35/100</f>
        <v>14539.463467660533</v>
      </c>
      <c r="D34" s="24">
        <f>SUM('2a_N-Prod2015'!L34,'2a_N-Prod2015'!N34:P34)+'2a_N-Prod2015'!M34*0.5</f>
        <v>12439518.774152193</v>
      </c>
      <c r="E34">
        <f>'2a_N-Prod2015'!B34*ManureMgmtRatios2015!I35/100</f>
        <v>13373910.132158592</v>
      </c>
      <c r="F34">
        <f>'2a_N-Prod2015'!B34*ManureMgmtRatios2015!F35/100+SUM('2a_N-Prod2015'!C34:D34)*ManureMgmtRatios2015!K35/100</f>
        <v>61082083.539416753</v>
      </c>
      <c r="G34">
        <f>'2a_N-Prod2015'!B34*ManureMgmtRatios2015!J35/100</f>
        <v>1910558.5903083703</v>
      </c>
      <c r="H34">
        <f>SUM('2a_N-Prod2015'!C34:D34)*ManureMgmtRatios2015!L35/100</f>
        <v>20319780.856141448</v>
      </c>
      <c r="I34">
        <f>'2a_N-Prod2015'!B34*ManureMgmtRatios2015!H35/100+SUM('2a_N-Prod2015'!C34:D34)*ManureMgmtRatios2015!M35/100</f>
        <v>17195027.312775332</v>
      </c>
      <c r="J34">
        <f>'2a_N-Prod2015'!B34*ManureMgmtRatios2015!E35/100+SUM('2a_N-Prod2015'!C34:D34)*ManureMgmtRatios2015!N35/100</f>
        <v>8694977.1457790714</v>
      </c>
      <c r="K34">
        <f>'2a_N-Prod2015'!B34*ManureMgmtRatios2015!G35/100</f>
        <v>15284468.722466962</v>
      </c>
      <c r="L34">
        <f>'2a_N-Prod2015'!S34*0.5</f>
        <v>91387.004796363632</v>
      </c>
      <c r="M34">
        <f t="shared" si="0"/>
        <v>91387.004796363632</v>
      </c>
      <c r="N34">
        <f>SUM('2a_N-Prod2015'!T34:V34)*ManureMgmtRatios2015!T35/100</f>
        <v>145529.81050444097</v>
      </c>
      <c r="O34">
        <v>0</v>
      </c>
      <c r="P34">
        <f>SUM('2a_N-Prod2015'!W34:X34)*ManureMgmtRatios2015!V35/100</f>
        <v>2146.7598950010461</v>
      </c>
      <c r="Q34">
        <f>SUM('2a_N-Prod2015'!W34:X34)*ManureMgmtRatios2015!W35/100</f>
        <v>212529.22960510355</v>
      </c>
      <c r="R34">
        <f>SUM('2a_N-Prod2015'!T34:V34)*ManureMgmtRatios2015!U35/100</f>
        <v>2765066.3995843786</v>
      </c>
      <c r="S34">
        <v>0</v>
      </c>
      <c r="T34" s="24">
        <f>'2a_N-Prod2015'!Q34</f>
        <v>95630.208489154815</v>
      </c>
      <c r="U34" s="24">
        <f>'2a_N-Prod2015'!R34</f>
        <v>312979.6379955124</v>
      </c>
      <c r="V34" s="24">
        <f>SUM('2a_N-Prod2015'!$E34:$I34)*ManureMgmtRatios2015!O35/100</f>
        <v>121583.48979439453</v>
      </c>
      <c r="W34" s="24">
        <f>SUM('2a_N-Prod2015'!$E34:$I34)*ManureMgmtRatios2015!P35/100</f>
        <v>327340.1648310622</v>
      </c>
      <c r="X34" s="24">
        <f>SUM('2a_N-Prod2015'!$E34:$I34)*ManureMgmtRatios2015!Q35/100</f>
        <v>177698.94662257659</v>
      </c>
      <c r="Y34" s="24">
        <f>SUM('2a_N-Prod2015'!$E34:$I34)*ManureMgmtRatios2015!R35/100</f>
        <v>280577.28414091043</v>
      </c>
      <c r="Z34" s="24">
        <f>SUM('2a_N-Prod2015'!$E34:$I34)*ManureMgmtRatios2015!S35/100</f>
        <v>37410.304552121393</v>
      </c>
    </row>
    <row r="35" spans="1:26" x14ac:dyDescent="0.2">
      <c r="A35" t="s">
        <v>2874</v>
      </c>
      <c r="B35">
        <f>SUM('2a_N-Prod2015'!J35:K35)+'2a_N-Prod2015'!M35*0.5</f>
        <v>801384.82858718047</v>
      </c>
      <c r="C35">
        <f>SUM('2a_N-Prod2015'!J35:K35)*ManureMgmtRatios2015!C36/100</f>
        <v>2326.3141548256854</v>
      </c>
      <c r="D35" s="24">
        <f>SUM('2a_N-Prod2015'!L35,'2a_N-Prod2015'!N35:P35)+'2a_N-Prod2015'!M35*0.5</f>
        <v>33202383.138217218</v>
      </c>
      <c r="E35">
        <f>'2a_N-Prod2015'!B35*ManureMgmtRatios2015!I36/100</f>
        <v>936976.0825185345</v>
      </c>
      <c r="F35">
        <f>'2a_N-Prod2015'!B35*ManureMgmtRatios2015!F36/100+SUM('2a_N-Prod2015'!C35:D35)*ManureMgmtRatios2015!K36/100</f>
        <v>1693648.4832024339</v>
      </c>
      <c r="G35">
        <f>'2a_N-Prod2015'!B35*ManureMgmtRatios2015!J36/100</f>
        <v>72075.083270656498</v>
      </c>
      <c r="H35">
        <f>SUM('2a_N-Prod2015'!C35:D35)*ManureMgmtRatios2015!L36/100</f>
        <v>819013.76761660795</v>
      </c>
      <c r="I35">
        <f>'2a_N-Prod2015'!B35*ManureMgmtRatios2015!H36/100+SUM('2a_N-Prod2015'!C35:D35)*ManureMgmtRatios2015!M36/100</f>
        <v>1225276.4156011606</v>
      </c>
      <c r="J35">
        <f>'2a_N-Prod2015'!B35*ManureMgmtRatios2015!E36/100+SUM('2a_N-Prod2015'!C35:D35)*ManureMgmtRatios2015!N36/100</f>
        <v>4381747.5576871373</v>
      </c>
      <c r="K35">
        <f>'2a_N-Prod2015'!B35*ManureMgmtRatios2015!G36/100</f>
        <v>720750.83270656492</v>
      </c>
      <c r="L35">
        <f>'2a_N-Prod2015'!S35*0.5</f>
        <v>235403.53169581524</v>
      </c>
      <c r="M35">
        <f t="shared" si="0"/>
        <v>235403.53169581524</v>
      </c>
      <c r="N35">
        <f>SUM('2a_N-Prod2015'!T35:V35)*ManureMgmtRatios2015!T36/100</f>
        <v>3906906.4398777024</v>
      </c>
      <c r="O35">
        <v>0</v>
      </c>
      <c r="P35">
        <f>SUM('2a_N-Prod2015'!W35:X35)*ManureMgmtRatios2015!V36/100</f>
        <v>634149.60698477039</v>
      </c>
      <c r="Q35">
        <f>SUM('2a_N-Prod2015'!W35:X35)*ManureMgmtRatios2015!W36/100</f>
        <v>62780811.091492273</v>
      </c>
      <c r="R35">
        <f>SUM('2a_N-Prod2015'!T35:V35)*ManureMgmtRatios2015!U36/100</f>
        <v>5395251.7503073039</v>
      </c>
      <c r="S35">
        <v>0</v>
      </c>
      <c r="T35" s="24">
        <f>'2a_N-Prod2015'!Q35</f>
        <v>15513.344932685093</v>
      </c>
      <c r="U35" s="24">
        <f>'2a_N-Prod2015'!R35</f>
        <v>50772.252385938591</v>
      </c>
      <c r="V35" s="24">
        <f>SUM('2a_N-Prod2015'!$E35:$I35)*ManureMgmtRatios2015!O36/100</f>
        <v>61935535.318385571</v>
      </c>
      <c r="W35" s="24">
        <f>SUM('2a_N-Prod2015'!$E35:$I35)*ManureMgmtRatios2015!P36/100</f>
        <v>32542399.913050044</v>
      </c>
      <c r="X35" s="24">
        <f>SUM('2a_N-Prod2015'!$E35:$I35)*ManureMgmtRatios2015!Q36/100</f>
        <v>6298529.0154290413</v>
      </c>
      <c r="Y35" s="24">
        <f>SUM('2a_N-Prod2015'!$E35:$I35)*ManureMgmtRatios2015!R36/100</f>
        <v>0</v>
      </c>
      <c r="Z35" s="24">
        <f>SUM('2a_N-Prod2015'!$E35:$I35)*ManureMgmtRatios2015!S36/100</f>
        <v>4199019.3436193606</v>
      </c>
    </row>
    <row r="36" spans="1:26" x14ac:dyDescent="0.2">
      <c r="A36" t="s">
        <v>2875</v>
      </c>
      <c r="B36">
        <f>SUM('2a_N-Prod2015'!J36:K36)+'2a_N-Prod2015'!M36*0.5</f>
        <v>3844743.8916644347</v>
      </c>
      <c r="C36">
        <f>SUM('2a_N-Prod2015'!J36:K36)*ManureMgmtRatios2015!C37/100</f>
        <v>24426.298625669693</v>
      </c>
      <c r="D36" s="24">
        <f>SUM('2a_N-Prod2015'!L36,'2a_N-Prod2015'!N36:P36)+'2a_N-Prod2015'!M36*0.5</f>
        <v>87362630.483139277</v>
      </c>
      <c r="E36">
        <f>'2a_N-Prod2015'!B36*ManureMgmtRatios2015!I37/100</f>
        <v>593617.70710218116</v>
      </c>
      <c r="F36">
        <f>'2a_N-Prod2015'!B36*ManureMgmtRatios2015!F37/100+SUM('2a_N-Prod2015'!C36:D36)*ManureMgmtRatios2015!K37/100</f>
        <v>310574.97072649153</v>
      </c>
      <c r="G36">
        <f>'2a_N-Prod2015'!B36*ManureMgmtRatios2015!J37/100</f>
        <v>47489.416568174493</v>
      </c>
      <c r="H36">
        <f>SUM('2a_N-Prod2015'!C36:D36)*ManureMgmtRatios2015!L37/100</f>
        <v>730947.77109869313</v>
      </c>
      <c r="I36">
        <f>'2a_N-Prod2015'!B36*ManureMgmtRatios2015!H37/100+SUM('2a_N-Prod2015'!C36:D36)*ManureMgmtRatios2015!M37/100</f>
        <v>736085.95680670475</v>
      </c>
      <c r="J36">
        <f>'2a_N-Prod2015'!B36*ManureMgmtRatios2015!E37/100+SUM('2a_N-Prod2015'!C36:D36)*ManureMgmtRatios2015!N37/100</f>
        <v>171563.13933118514</v>
      </c>
      <c r="K36">
        <f>'2a_N-Prod2015'!B36*ManureMgmtRatios2015!G37/100</f>
        <v>641107.12367035565</v>
      </c>
      <c r="L36">
        <f>'2a_N-Prod2015'!S36*0.5</f>
        <v>40295.275470537519</v>
      </c>
      <c r="M36">
        <f t="shared" si="0"/>
        <v>40295.275470537519</v>
      </c>
      <c r="N36">
        <f>SUM('2a_N-Prod2015'!T36:V36)*ManureMgmtRatios2015!T37/100</f>
        <v>2924.4002023894373</v>
      </c>
      <c r="O36">
        <v>0</v>
      </c>
      <c r="P36">
        <f>SUM('2a_N-Prod2015'!W36:X36)*ManureMgmtRatios2015!V37/100</f>
        <v>2457.8512898116187</v>
      </c>
      <c r="Q36">
        <f>SUM('2a_N-Prod2015'!W36:X36)*ManureMgmtRatios2015!W37/100</f>
        <v>243327.27769135023</v>
      </c>
      <c r="R36">
        <f>SUM('2a_N-Prod2015'!T36:V36)*ManureMgmtRatios2015!U37/100</f>
        <v>143295.60991708245</v>
      </c>
      <c r="S36">
        <v>0</v>
      </c>
      <c r="T36" s="24">
        <f>'2a_N-Prod2015'!Q36</f>
        <v>231106.33718212415</v>
      </c>
      <c r="U36" s="24">
        <f>'2a_N-Prod2015'!R36</f>
        <v>756367.4584891547</v>
      </c>
      <c r="V36" s="24">
        <f>SUM('2a_N-Prod2015'!$E36:$I36)*ManureMgmtRatios2015!O37/100</f>
        <v>274250.67546873132</v>
      </c>
      <c r="W36" s="24">
        <f>SUM('2a_N-Prod2015'!$E36:$I36)*ManureMgmtRatios2015!P37/100</f>
        <v>806619.63373156264</v>
      </c>
      <c r="X36" s="24">
        <f>SUM('2a_N-Prod2015'!$E36:$I36)*ManureMgmtRatios2015!Q37/100</f>
        <v>419442.20954041259</v>
      </c>
      <c r="Y36" s="24">
        <f>SUM('2a_N-Prod2015'!$E36:$I36)*ManureMgmtRatios2015!R37/100</f>
        <v>32264.785349262507</v>
      </c>
      <c r="Z36" s="24">
        <f>SUM('2a_N-Prod2015'!$E36:$I36)*ManureMgmtRatios2015!S37/100</f>
        <v>80661.963373156264</v>
      </c>
    </row>
    <row r="37" spans="1:26" x14ac:dyDescent="0.2">
      <c r="A37" t="s">
        <v>25</v>
      </c>
      <c r="B37">
        <f>SUM('2a_N-Prod2015'!J37:K37)+'2a_N-Prod2015'!M37*0.5</f>
        <v>10095215.747340331</v>
      </c>
      <c r="C37">
        <f>SUM('2a_N-Prod2015'!J37:K37)*ManureMgmtRatios2015!C38/100</f>
        <v>96542.037425265939</v>
      </c>
      <c r="D37" s="24">
        <f>SUM('2a_N-Prod2015'!L37,'2a_N-Prod2015'!N37:P37)+'2a_N-Prod2015'!M37*0.5</f>
        <v>30569375.540487818</v>
      </c>
      <c r="E37">
        <f>'2a_N-Prod2015'!B37*ManureMgmtRatios2015!I38/100</f>
        <v>7556753.4114107667</v>
      </c>
      <c r="F37">
        <f>'2a_N-Prod2015'!B37*ManureMgmtRatios2015!F38/100+SUM('2a_N-Prod2015'!C37:D37)*ManureMgmtRatios2015!K38/100</f>
        <v>6703540.2282613507</v>
      </c>
      <c r="G37">
        <f>'2a_N-Prod2015'!B37*ManureMgmtRatios2015!J38/100</f>
        <v>1193171.5912753842</v>
      </c>
      <c r="H37">
        <f>SUM('2a_N-Prod2015'!C37:D37)*ManureMgmtRatios2015!L38/100</f>
        <v>12973504.478544677</v>
      </c>
      <c r="I37">
        <f>'2a_N-Prod2015'!B37*ManureMgmtRatios2015!H38/100+SUM('2a_N-Prod2015'!C37:D37)*ManureMgmtRatios2015!M38/100</f>
        <v>10738544.321478458</v>
      </c>
      <c r="J37">
        <f>'2a_N-Prod2015'!B37*ManureMgmtRatios2015!E38/100+SUM('2a_N-Prod2015'!C37:D37)*ManureMgmtRatios2015!N38/100</f>
        <v>4114682.8902625302</v>
      </c>
      <c r="K37">
        <f>'2a_N-Prod2015'!B37*ManureMgmtRatios2015!G38/100</f>
        <v>13124887.504029226</v>
      </c>
      <c r="L37">
        <f>'2a_N-Prod2015'!S37*0.5</f>
        <v>127636.8005126145</v>
      </c>
      <c r="M37">
        <f t="shared" si="0"/>
        <v>127636.8005126145</v>
      </c>
      <c r="N37">
        <f>SUM('2a_N-Prod2015'!T37:V37)*ManureMgmtRatios2015!T38/100</f>
        <v>0</v>
      </c>
      <c r="O37">
        <v>0</v>
      </c>
      <c r="P37">
        <f>SUM('2a_N-Prod2015'!W37:X37)*ManureMgmtRatios2015!V38/100</f>
        <v>44708.901054425703</v>
      </c>
      <c r="Q37">
        <f>SUM('2a_N-Prod2015'!W37:X37)*ManureMgmtRatios2015!W38/100</f>
        <v>4426181.2043881444</v>
      </c>
      <c r="R37">
        <f>SUM('2a_N-Prod2015'!T37:V37)*ManureMgmtRatios2015!U38/100</f>
        <v>24491766.10761619</v>
      </c>
      <c r="S37">
        <v>0</v>
      </c>
      <c r="T37" s="24">
        <f>'2a_N-Prod2015'!Q37</f>
        <v>223137.1531413612</v>
      </c>
      <c r="U37" s="24">
        <f>'2a_N-Prod2015'!R37</f>
        <v>730285.82198952825</v>
      </c>
      <c r="V37" s="24">
        <f>SUM('2a_N-Prod2015'!$E37:$I37)*ManureMgmtRatios2015!O38/100</f>
        <v>1981113.8832159599</v>
      </c>
      <c r="W37" s="24">
        <f>SUM('2a_N-Prod2015'!$E37:$I37)*ManureMgmtRatios2015!P38/100</f>
        <v>7924455.5328638395</v>
      </c>
      <c r="X37" s="24">
        <f>SUM('2a_N-Prod2015'!$E37:$I37)*ManureMgmtRatios2015!Q38/100</f>
        <v>4267014.5176959131</v>
      </c>
      <c r="Y37" s="24">
        <f>SUM('2a_N-Prod2015'!$E37:$I37)*ManureMgmtRatios2015!R38/100</f>
        <v>304786.75126399385</v>
      </c>
      <c r="Z37" s="24">
        <f>SUM('2a_N-Prod2015'!$E37:$I37)*ManureMgmtRatios2015!S38/100</f>
        <v>761966.8781599846</v>
      </c>
    </row>
    <row r="38" spans="1:26" x14ac:dyDescent="0.2">
      <c r="A38" t="s">
        <v>26</v>
      </c>
      <c r="B38">
        <f>SUM('2a_N-Prod2015'!J38:K38)+'2a_N-Prod2015'!M38*0.5</f>
        <v>18187575.953207027</v>
      </c>
      <c r="C38">
        <f>SUM('2a_N-Prod2015'!J38:K38)*ManureMgmtRatios2015!C39/100</f>
        <v>0</v>
      </c>
      <c r="D38" s="24">
        <f>SUM('2a_N-Prod2015'!L38,'2a_N-Prod2015'!N38:P38)+'2a_N-Prod2015'!M38*0.5</f>
        <v>192059869.23668724</v>
      </c>
      <c r="E38">
        <f>'2a_N-Prod2015'!B38*ManureMgmtRatios2015!I39/100</f>
        <v>2829577.7371870638</v>
      </c>
      <c r="F38">
        <f>'2a_N-Prod2015'!B38*ManureMgmtRatios2015!F39/100+SUM('2a_N-Prod2015'!C38:D38)*ManureMgmtRatios2015!K39/100</f>
        <v>628871.06525056169</v>
      </c>
      <c r="G38">
        <f>'2a_N-Prod2015'!B38*ManureMgmtRatios2015!J39/100</f>
        <v>169774.66423122384</v>
      </c>
      <c r="H38">
        <f>SUM('2a_N-Prod2015'!C38:D38)*ManureMgmtRatios2015!L39/100</f>
        <v>2759505.1610432267</v>
      </c>
      <c r="I38">
        <f>'2a_N-Prod2015'!B38*ManureMgmtRatios2015!H39/100+SUM('2a_N-Prod2015'!C38:D38)*ManureMgmtRatios2015!M39/100</f>
        <v>1245014.2043623081</v>
      </c>
      <c r="J38">
        <f>'2a_N-Prod2015'!B38*ManureMgmtRatios2015!E39/100+SUM('2a_N-Prod2015'!C38:D38)*ManureMgmtRatios2015!N39/100</f>
        <v>0</v>
      </c>
      <c r="K38">
        <f>'2a_N-Prod2015'!B38*ManureMgmtRatios2015!G39/100</f>
        <v>962056.43064360169</v>
      </c>
      <c r="L38">
        <f>'2a_N-Prod2015'!S38*0.5</f>
        <v>203977.68344682065</v>
      </c>
      <c r="M38">
        <f t="shared" si="0"/>
        <v>203977.68344682065</v>
      </c>
      <c r="N38">
        <f>SUM('2a_N-Prod2015'!T38:V38)*ManureMgmtRatios2015!T39/100</f>
        <v>1886207.0506546735</v>
      </c>
      <c r="O38">
        <v>0</v>
      </c>
      <c r="P38">
        <f>SUM('2a_N-Prod2015'!W38:X38)*ManureMgmtRatios2015!V39/100</f>
        <v>148383.29091672343</v>
      </c>
      <c r="Q38">
        <f>SUM('2a_N-Prod2015'!W38:X38)*ManureMgmtRatios2015!W39/100</f>
        <v>14689945.80075562</v>
      </c>
      <c r="R38">
        <f>SUM('2a_N-Prod2015'!T38:V38)*ManureMgmtRatios2015!U39/100</f>
        <v>1257471.3671031157</v>
      </c>
      <c r="S38">
        <v>0</v>
      </c>
      <c r="T38" s="24">
        <f>'2a_N-Prod2015'!Q38</f>
        <v>95630.208489154786</v>
      </c>
      <c r="U38" s="24">
        <f>'2a_N-Prod2015'!R38</f>
        <v>312979.63799551228</v>
      </c>
      <c r="V38" s="24">
        <f>SUM('2a_N-Prod2015'!$E38:$I38)*ManureMgmtRatios2015!O39/100</f>
        <v>15784176.289531222</v>
      </c>
      <c r="W38" s="24">
        <f>SUM('2a_N-Prod2015'!$E38:$I38)*ManureMgmtRatios2015!P39/100</f>
        <v>8293380.7622960648</v>
      </c>
      <c r="X38" s="24">
        <f>SUM('2a_N-Prod2015'!$E38:$I38)*ManureMgmtRatios2015!Q39/100</f>
        <v>1605170.4701218191</v>
      </c>
      <c r="Y38" s="24">
        <f>SUM('2a_N-Prod2015'!$E38:$I38)*ManureMgmtRatios2015!R39/100</f>
        <v>267528.41168696986</v>
      </c>
      <c r="Z38" s="24">
        <f>SUM('2a_N-Prod2015'!$E38:$I38)*ManureMgmtRatios2015!S39/100</f>
        <v>1070113.6467478795</v>
      </c>
    </row>
    <row r="39" spans="1:26" x14ac:dyDescent="0.2">
      <c r="A39" t="s">
        <v>27</v>
      </c>
      <c r="B39">
        <f>SUM('2a_N-Prod2015'!J39:K39)+'2a_N-Prod2015'!M39*0.5</f>
        <v>5593180.2470790176</v>
      </c>
      <c r="C39">
        <f>SUM('2a_N-Prod2015'!J39:K39)*ManureMgmtRatios2015!C40/100</f>
        <v>47689.440173926552</v>
      </c>
      <c r="D39" s="24">
        <f>SUM('2a_N-Prod2015'!L39,'2a_N-Prod2015'!N39:P39)+'2a_N-Prod2015'!M39*0.5</f>
        <v>42234170.209351324</v>
      </c>
      <c r="E39">
        <f>'2a_N-Prod2015'!B39*ManureMgmtRatios2015!I40/100</f>
        <v>9950516.81530031</v>
      </c>
      <c r="F39">
        <f>'2a_N-Prod2015'!B39*ManureMgmtRatios2015!F40/100+SUM('2a_N-Prod2015'!C39:D39)*ManureMgmtRatios2015!K40/100</f>
        <v>0</v>
      </c>
      <c r="G39">
        <f>'2a_N-Prod2015'!B39*ManureMgmtRatios2015!J40/100</f>
        <v>184268.82991296874</v>
      </c>
      <c r="H39">
        <f>SUM('2a_N-Prod2015'!C39:D39)*ManureMgmtRatios2015!L40/100</f>
        <v>6276800.2502194121</v>
      </c>
      <c r="I39">
        <f>'2a_N-Prod2015'!B39*ManureMgmtRatios2015!H40/100+SUM('2a_N-Prod2015'!C39:D39)*ManureMgmtRatios2015!M40/100</f>
        <v>4132374.2612130544</v>
      </c>
      <c r="J39">
        <f>'2a_N-Prod2015'!B39*ManureMgmtRatios2015!E40/100+SUM('2a_N-Prod2015'!C39:D39)*ManureMgmtRatios2015!N40/100</f>
        <v>3780426.0215104776</v>
      </c>
      <c r="K39">
        <f>'2a_N-Prod2015'!B39*ManureMgmtRatios2015!G40/100</f>
        <v>1842688.2991296872</v>
      </c>
      <c r="L39">
        <f>'2a_N-Prod2015'!S39*0.5</f>
        <v>105973.70309021157</v>
      </c>
      <c r="M39">
        <f t="shared" si="0"/>
        <v>105973.70309021157</v>
      </c>
      <c r="N39">
        <f>SUM('2a_N-Prod2015'!T39:V39)*ManureMgmtRatios2015!T40/100</f>
        <v>548778.54189029103</v>
      </c>
      <c r="O39">
        <v>0</v>
      </c>
      <c r="P39">
        <f>SUM('2a_N-Prod2015'!W39:X39)*ManureMgmtRatios2015!V40/100</f>
        <v>81567.722579042078</v>
      </c>
      <c r="Q39">
        <f>SUM('2a_N-Prod2015'!W39:X39)*ManureMgmtRatios2015!W40/100</f>
        <v>8075204.5353251649</v>
      </c>
      <c r="R39">
        <f>SUM('2a_N-Prod2015'!T39:V39)*ManureMgmtRatios2015!U40/100</f>
        <v>1646335.6256708733</v>
      </c>
      <c r="S39">
        <v>0</v>
      </c>
      <c r="T39" s="24">
        <f>'2a_N-Prod2015'!Q39</f>
        <v>454243.49032348528</v>
      </c>
      <c r="U39" s="24">
        <f>'2a_N-Prod2015'!R39</f>
        <v>1486653.2804786831</v>
      </c>
      <c r="V39" s="24">
        <f>SUM('2a_N-Prod2015'!$E39:$I39)*ManureMgmtRatios2015!O40/100</f>
        <v>16683.732502736464</v>
      </c>
      <c r="W39" s="24">
        <f>SUM('2a_N-Prod2015'!$E39:$I39)*ManureMgmtRatios2015!P40/100</f>
        <v>36704.21150602022</v>
      </c>
      <c r="X39" s="24">
        <f>SUM('2a_N-Prod2015'!$E39:$I39)*ManureMgmtRatios2015!Q40/100</f>
        <v>20020.479003283759</v>
      </c>
      <c r="Y39" s="24">
        <f>SUM('2a_N-Prod2015'!$E39:$I39)*ManureMgmtRatios2015!R40/100</f>
        <v>260266.22704268887</v>
      </c>
      <c r="Z39" s="24">
        <f>SUM('2a_N-Prod2015'!$E39:$I39)*ManureMgmtRatios2015!S40/100</f>
        <v>3336.7465005472932</v>
      </c>
    </row>
    <row r="40" spans="1:26" x14ac:dyDescent="0.2">
      <c r="A40" t="s">
        <v>2876</v>
      </c>
      <c r="B40">
        <f>SUM('2a_N-Prod2015'!J40:K40)+'2a_N-Prod2015'!M40*0.5</f>
        <v>5642872.9918363234</v>
      </c>
      <c r="C40">
        <f>SUM('2a_N-Prod2015'!J40:K40)*ManureMgmtRatios2015!C41/100</f>
        <v>54086.804099697183</v>
      </c>
      <c r="D40" s="24">
        <f>SUM('2a_N-Prod2015'!L40,'2a_N-Prod2015'!N40:P40)+'2a_N-Prod2015'!M40*0.5</f>
        <v>19613065.919707511</v>
      </c>
      <c r="E40">
        <f>'2a_N-Prod2015'!B40*ManureMgmtRatios2015!I41/100</f>
        <v>5469098.8718169127</v>
      </c>
      <c r="F40">
        <f>'2a_N-Prod2015'!B40*ManureMgmtRatios2015!F41/100+SUM('2a_N-Prod2015'!C40:D40)*ManureMgmtRatios2015!K41/100</f>
        <v>53183399.986612186</v>
      </c>
      <c r="G40">
        <f>'2a_N-Prod2015'!B40*ManureMgmtRatios2015!J41/100</f>
        <v>1562599.6776619749</v>
      </c>
      <c r="H40">
        <f>SUM('2a_N-Prod2015'!C40:D40)*ManureMgmtRatios2015!L41/100</f>
        <v>16142951.608872714</v>
      </c>
      <c r="I40">
        <f>'2a_N-Prod2015'!B40*ManureMgmtRatios2015!H41/100+SUM('2a_N-Prod2015'!C40:D40)*ManureMgmtRatios2015!M41/100</f>
        <v>10156897.904802836</v>
      </c>
      <c r="J40">
        <f>'2a_N-Prod2015'!B40*ManureMgmtRatios2015!E41/100+SUM('2a_N-Prod2015'!C40:D40)*ManureMgmtRatios2015!N41/100</f>
        <v>9552366.0851900466</v>
      </c>
      <c r="K40">
        <f>'2a_N-Prod2015'!B40*ManureMgmtRatios2015!G41/100</f>
        <v>18751196.131943699</v>
      </c>
      <c r="L40">
        <f>'2a_N-Prod2015'!S40*0.5</f>
        <v>130189.15366989332</v>
      </c>
      <c r="M40">
        <f t="shared" si="0"/>
        <v>130189.15366989332</v>
      </c>
      <c r="N40">
        <f>SUM('2a_N-Prod2015'!T40:V40)*ManureMgmtRatios2015!T41/100</f>
        <v>0</v>
      </c>
      <c r="O40">
        <v>0</v>
      </c>
      <c r="P40">
        <f>SUM('2a_N-Prod2015'!W40:X40)*ManureMgmtRatios2015!V41/100</f>
        <v>119915.8357114005</v>
      </c>
      <c r="Q40">
        <f>SUM('2a_N-Prod2015'!W40:X40)*ManureMgmtRatios2015!W41/100</f>
        <v>11871667.73542865</v>
      </c>
      <c r="R40">
        <f>SUM('2a_N-Prod2015'!T40:V40)*ManureMgmtRatios2015!U41/100</f>
        <v>17701273.501724135</v>
      </c>
      <c r="S40">
        <v>0</v>
      </c>
      <c r="T40" s="24">
        <f>'2a_N-Prod2015'!Q40</f>
        <v>137069.96550112183</v>
      </c>
      <c r="U40" s="24">
        <f>'2a_N-Prod2015'!R40</f>
        <v>448604.14779356745</v>
      </c>
      <c r="V40" s="24">
        <f>SUM('2a_N-Prod2015'!$E40:$I40)*ManureMgmtRatios2015!O41/100</f>
        <v>2097333.6198195489</v>
      </c>
      <c r="W40" s="24">
        <f>SUM('2a_N-Prod2015'!$E40:$I40)*ManureMgmtRatios2015!P41/100</f>
        <v>5592889.6528521301</v>
      </c>
      <c r="X40" s="24">
        <f>SUM('2a_N-Prod2015'!$E40:$I40)*ManureMgmtRatios2015!Q41/100</f>
        <v>3029481.8952949042</v>
      </c>
      <c r="Y40" s="24">
        <f>SUM('2a_N-Prod2015'!$E40:$I40)*ManureMgmtRatios2015!R41/100</f>
        <v>349555.60330325813</v>
      </c>
      <c r="Z40" s="24">
        <f>SUM('2a_N-Prod2015'!$E40:$I40)*ManureMgmtRatios2015!S41/100</f>
        <v>582592.67217209702</v>
      </c>
    </row>
    <row r="41" spans="1:26" x14ac:dyDescent="0.2">
      <c r="A41" t="s">
        <v>2877</v>
      </c>
      <c r="B41">
        <f>SUM('2a_N-Prod2015'!J41:K41)+'2a_N-Prod2015'!M41*0.5</f>
        <v>3041.4621021636999</v>
      </c>
      <c r="C41">
        <f>SUM('2a_N-Prod2015'!J41:K41)*ManureMgmtRatios2015!C42/100</f>
        <v>0</v>
      </c>
      <c r="D41" s="24">
        <f>SUM('2a_N-Prod2015'!L41,'2a_N-Prod2015'!N41:P41)+'2a_N-Prod2015'!M41*0.5</f>
        <v>149935.40149610309</v>
      </c>
      <c r="E41">
        <f>'2a_N-Prod2015'!B41*ManureMgmtRatios2015!I42/100</f>
        <v>8310.647899430538</v>
      </c>
      <c r="F41">
        <f>'2a_N-Prod2015'!B41*ManureMgmtRatios2015!F42/100+SUM('2a_N-Prod2015'!C41:D41)*ManureMgmtRatios2015!K42/100</f>
        <v>62329.859245729029</v>
      </c>
      <c r="G41">
        <f>'2a_N-Prod2015'!B41*ManureMgmtRatios2015!J42/100</f>
        <v>4155.323949715269</v>
      </c>
      <c r="H41">
        <f>SUM('2a_N-Prod2015'!C41:D41)*ManureMgmtRatios2015!L42/100</f>
        <v>0</v>
      </c>
      <c r="I41">
        <f>'2a_N-Prod2015'!B41*ManureMgmtRatios2015!H42/100+SUM('2a_N-Prod2015'!C41:D41)*ManureMgmtRatios2015!M42/100</f>
        <v>20776.619748576344</v>
      </c>
      <c r="J41">
        <f>'2a_N-Prod2015'!B41*ManureMgmtRatios2015!E42/100+SUM('2a_N-Prod2015'!C41:D41)*ManureMgmtRatios2015!N42/100</f>
        <v>9695.7558826689601</v>
      </c>
      <c r="K41">
        <f>'2a_N-Prod2015'!B41*ManureMgmtRatios2015!G42/100</f>
        <v>33242.591597722152</v>
      </c>
      <c r="L41">
        <f>'2a_N-Prod2015'!S41*0.5</f>
        <v>1901.5031021726313</v>
      </c>
      <c r="M41">
        <f t="shared" si="0"/>
        <v>1901.5031021726313</v>
      </c>
      <c r="N41">
        <f>SUM('2a_N-Prod2015'!T41:V41)*ManureMgmtRatios2015!T42/100</f>
        <v>10686.954901717247</v>
      </c>
      <c r="O41">
        <v>0</v>
      </c>
      <c r="P41">
        <f>SUM('2a_N-Prod2015'!W41:X41)*ManureMgmtRatios2015!V42/100</f>
        <v>0</v>
      </c>
      <c r="Q41">
        <f>SUM('2a_N-Prod2015'!W41:X41)*ManureMgmtRatios2015!W42/100</f>
        <v>0</v>
      </c>
      <c r="R41">
        <f>SUM('2a_N-Prod2015'!T41:V41)*ManureMgmtRatios2015!U42/100</f>
        <v>203052.14313262768</v>
      </c>
      <c r="S41">
        <v>0</v>
      </c>
      <c r="T41" s="24">
        <f>'2a_N-Prod2015'!Q41</f>
        <v>12485.054997195215</v>
      </c>
      <c r="U41" s="24">
        <f>'2a_N-Prod2015'!R41</f>
        <v>40861.230516080781</v>
      </c>
      <c r="V41" s="24">
        <f>SUM('2a_N-Prod2015'!$E41:$I41)*ManureMgmtRatios2015!O42/100</f>
        <v>1546.9376051552658</v>
      </c>
      <c r="W41" s="24">
        <f>SUM('2a_N-Prod2015'!$E41:$I41)*ManureMgmtRatios2015!P42/100</f>
        <v>3403.2627313415851</v>
      </c>
      <c r="X41" s="24">
        <f>SUM('2a_N-Prod2015'!$E41:$I41)*ManureMgmtRatios2015!Q42/100</f>
        <v>1856.325126186319</v>
      </c>
      <c r="Y41" s="24">
        <f>SUM('2a_N-Prod2015'!$E41:$I41)*ManureMgmtRatios2015!R42/100</f>
        <v>23822.839119391097</v>
      </c>
      <c r="Z41" s="24">
        <f>SUM('2a_N-Prod2015'!$E41:$I41)*ManureMgmtRatios2015!S42/100</f>
        <v>309.38752103105321</v>
      </c>
    </row>
    <row r="42" spans="1:26" x14ac:dyDescent="0.2">
      <c r="A42" t="s">
        <v>2878</v>
      </c>
      <c r="B42">
        <f>SUM('2a_N-Prod2015'!J42:K42)+'2a_N-Prod2015'!M42*0.5</f>
        <v>325806.51886104775</v>
      </c>
      <c r="C42">
        <f>SUM('2a_N-Prod2015'!J42:K42)*ManureMgmtRatios2015!C43/100</f>
        <v>581.57853870642134</v>
      </c>
      <c r="D42" s="24">
        <f>SUM('2a_N-Prod2015'!L42,'2a_N-Prod2015'!N42:P42)+'2a_N-Prod2015'!M42*0.5</f>
        <v>15289489.249167455</v>
      </c>
      <c r="E42">
        <f>'2a_N-Prod2015'!B42*ManureMgmtRatios2015!I43/100</f>
        <v>427404.74911357043</v>
      </c>
      <c r="F42">
        <f>'2a_N-Prod2015'!B42*ManureMgmtRatios2015!F43/100+SUM('2a_N-Prod2015'!C42:D42)*ManureMgmtRatios2015!K43/100</f>
        <v>495393.03152340709</v>
      </c>
      <c r="G42">
        <f>'2a_N-Prod2015'!B42*ManureMgmtRatios2015!J43/100</f>
        <v>0</v>
      </c>
      <c r="H42">
        <f>SUM('2a_N-Prod2015'!C42:D42)*ManureMgmtRatios2015!L43/100</f>
        <v>273004.589205536</v>
      </c>
      <c r="I42">
        <f>'2a_N-Prod2015'!B42*ManureMgmtRatios2015!H43/100+SUM('2a_N-Prod2015'!C42:D42)*ManureMgmtRatios2015!M43/100</f>
        <v>256442.84946814223</v>
      </c>
      <c r="J42">
        <f>'2a_N-Prod2015'!B42*ManureMgmtRatios2015!E43/100+SUM('2a_N-Prod2015'!C42:D42)*ManureMgmtRatios2015!N43/100</f>
        <v>1415846.829246595</v>
      </c>
      <c r="K42">
        <f>'2a_N-Prod2015'!B42*ManureMgmtRatios2015!G43/100</f>
        <v>149591.66218974965</v>
      </c>
      <c r="L42">
        <f>'2a_N-Prod2015'!S42*0.5</f>
        <v>173260.11319897129</v>
      </c>
      <c r="M42">
        <f t="shared" si="0"/>
        <v>173260.11319897129</v>
      </c>
      <c r="N42">
        <f>SUM('2a_N-Prod2015'!T42:V42)*ManureMgmtRatios2015!T43/100</f>
        <v>2442786.4459212231</v>
      </c>
      <c r="O42">
        <v>0</v>
      </c>
      <c r="P42">
        <f>SUM('2a_N-Prod2015'!W42:X42)*ManureMgmtRatios2015!V43/100</f>
        <v>156773.36433997608</v>
      </c>
      <c r="Q42">
        <f>SUM('2a_N-Prod2015'!W42:X42)*ManureMgmtRatios2015!W43/100</f>
        <v>15520563.069657633</v>
      </c>
      <c r="R42">
        <f>SUM('2a_N-Prod2015'!T42:V42)*ManureMgmtRatios2015!U43/100</f>
        <v>1628524.2972808154</v>
      </c>
      <c r="S42">
        <v>0</v>
      </c>
      <c r="T42" s="24">
        <f>'2a_N-Prod2015'!Q42</f>
        <v>15513.344932685113</v>
      </c>
      <c r="U42" s="24">
        <f>'2a_N-Prod2015'!R42</f>
        <v>50772.252385938664</v>
      </c>
      <c r="V42" s="24">
        <f>SUM('2a_N-Prod2015'!$E42:$I42)*ManureMgmtRatios2015!O43/100</f>
        <v>2003107.2699040964</v>
      </c>
      <c r="W42" s="24">
        <f>SUM('2a_N-Prod2015'!$E42:$I42)*ManureMgmtRatios2015!P43/100</f>
        <v>1149931.9512412406</v>
      </c>
      <c r="X42" s="24">
        <f>SUM('2a_N-Prod2015'!$E42:$I42)*ManureMgmtRatios2015!Q43/100</f>
        <v>259662.05350608658</v>
      </c>
      <c r="Y42" s="24">
        <f>SUM('2a_N-Prod2015'!$E42:$I42)*ManureMgmtRatios2015!R43/100</f>
        <v>185472.8953614904</v>
      </c>
      <c r="Z42" s="24">
        <f>SUM('2a_N-Prod2015'!$E42:$I42)*ManureMgmtRatios2015!S43/100</f>
        <v>148378.31628919233</v>
      </c>
    </row>
    <row r="43" spans="1:26" x14ac:dyDescent="0.2">
      <c r="A43" t="s">
        <v>2879</v>
      </c>
      <c r="B43">
        <f>SUM('2a_N-Prod2015'!J43:K43)+'2a_N-Prod2015'!M43*0.5</f>
        <v>24569281.623871401</v>
      </c>
      <c r="C43">
        <f>SUM('2a_N-Prod2015'!J43:K43)*ManureMgmtRatios2015!C44/100</f>
        <v>220418.26616973366</v>
      </c>
      <c r="D43" s="24">
        <f>SUM('2a_N-Prod2015'!L43,'2a_N-Prod2015'!N43:P43)+'2a_N-Prod2015'!M43*0.5</f>
        <v>171905297.49111116</v>
      </c>
      <c r="E43">
        <f>'2a_N-Prod2015'!B43*ManureMgmtRatios2015!I44/100</f>
        <v>5769073.6864725482</v>
      </c>
      <c r="F43">
        <f>'2a_N-Prod2015'!B43*ManureMgmtRatios2015!F44/100+SUM('2a_N-Prod2015'!C43:D43)*ManureMgmtRatios2015!K44/100</f>
        <v>1204540.8060049964</v>
      </c>
      <c r="G43">
        <f>'2a_N-Prod2015'!B43*ManureMgmtRatios2015!J44/100</f>
        <v>151817.72859138285</v>
      </c>
      <c r="H43">
        <f>SUM('2a_N-Prod2015'!C43:D43)*ManureMgmtRatios2015!L44/100</f>
        <v>6495310.0715791807</v>
      </c>
      <c r="I43">
        <f>'2a_N-Prod2015'!B43*ManureMgmtRatios2015!H44/100+SUM('2a_N-Prod2015'!C43:D43)*ManureMgmtRatios2015!M44/100</f>
        <v>5920891.4150639307</v>
      </c>
      <c r="J43">
        <f>'2a_N-Prod2015'!B43*ManureMgmtRatios2015!E44/100+SUM('2a_N-Prod2015'!C43:D43)*ManureMgmtRatios2015!N44/100</f>
        <v>676929.13945743139</v>
      </c>
      <c r="K43">
        <f>'2a_N-Prod2015'!B43*ManureMgmtRatios2015!G44/100</f>
        <v>2580901.3860535081</v>
      </c>
      <c r="L43">
        <f>'2a_N-Prod2015'!S43*0.5</f>
        <v>32548.883638196552</v>
      </c>
      <c r="M43">
        <f t="shared" si="0"/>
        <v>32548.883638196552</v>
      </c>
      <c r="N43">
        <f>SUM('2a_N-Prod2015'!T43:V43)*ManureMgmtRatios2015!T44/100</f>
        <v>35784.883324771785</v>
      </c>
      <c r="O43">
        <v>0</v>
      </c>
      <c r="P43">
        <f>SUM('2a_N-Prod2015'!W43:X43)*ManureMgmtRatios2015!V44/100</f>
        <v>13305.707095092612</v>
      </c>
      <c r="Q43">
        <f>SUM('2a_N-Prod2015'!W43:X43)*ManureMgmtRatios2015!W44/100</f>
        <v>1317265.0024141686</v>
      </c>
      <c r="R43">
        <f>SUM('2a_N-Prod2015'!T43:V43)*ManureMgmtRatios2015!U44/100</f>
        <v>1753459.2829138176</v>
      </c>
      <c r="S43">
        <v>0</v>
      </c>
      <c r="T43" s="24">
        <f>'2a_N-Prod2015'!Q43</f>
        <v>637534.72326103225</v>
      </c>
      <c r="U43" s="24">
        <f>'2a_N-Prod2015'!R43</f>
        <v>2086530.9199700821</v>
      </c>
      <c r="V43" s="24">
        <f>SUM('2a_N-Prod2015'!$E43:$I43)*ManureMgmtRatios2015!O44/100</f>
        <v>2404440.3435559799</v>
      </c>
      <c r="W43" s="24">
        <f>SUM('2a_N-Prod2015'!$E43:$I43)*ManureMgmtRatios2015!P44/100</f>
        <v>7071883.3633999415</v>
      </c>
      <c r="X43" s="24">
        <f>SUM('2a_N-Prod2015'!$E43:$I43)*ManureMgmtRatios2015!Q44/100</f>
        <v>3677379.3489679694</v>
      </c>
      <c r="Y43" s="24">
        <f>SUM('2a_N-Prod2015'!$E43:$I43)*ManureMgmtRatios2015!R44/100</f>
        <v>141437.66726799883</v>
      </c>
      <c r="Z43" s="24">
        <f>SUM('2a_N-Prod2015'!$E43:$I43)*ManureMgmtRatios2015!S44/100</f>
        <v>707188.3363399941</v>
      </c>
    </row>
    <row r="44" spans="1:26" x14ac:dyDescent="0.2">
      <c r="A44" t="s">
        <v>2880</v>
      </c>
      <c r="B44">
        <f>SUM('2a_N-Prod2015'!J44:K44)+'2a_N-Prod2015'!M44*0.5</f>
        <v>1882840.335910772</v>
      </c>
      <c r="C44">
        <f>SUM('2a_N-Prod2015'!J44:K44)*ManureMgmtRatios2015!C45/100</f>
        <v>5141.8238993710693</v>
      </c>
      <c r="D44" s="24">
        <f>SUM('2a_N-Prod2015'!L44,'2a_N-Prod2015'!N44:P44)+'2a_N-Prod2015'!M44*0.5</f>
        <v>78766741.012125611</v>
      </c>
      <c r="E44">
        <f>'2a_N-Prod2015'!B44*ManureMgmtRatios2015!I45/100</f>
        <v>327825.37874717958</v>
      </c>
      <c r="F44">
        <f>'2a_N-Prod2015'!B44*ManureMgmtRatios2015!F45/100+SUM('2a_N-Prod2015'!C44:D44)*ManureMgmtRatios2015!K45/100</f>
        <v>1459845.1797062634</v>
      </c>
      <c r="G44">
        <f>'2a_N-Prod2015'!B44*ManureMgmtRatios2015!J45/100</f>
        <v>131130.15149887183</v>
      </c>
      <c r="H44">
        <f>SUM('2a_N-Prod2015'!C44:D44)*ManureMgmtRatios2015!L45/100</f>
        <v>825706.34200552246</v>
      </c>
      <c r="I44">
        <f>'2a_N-Prod2015'!B44*ManureMgmtRatios2015!H45/100+SUM('2a_N-Prod2015'!C44:D44)*ManureMgmtRatios2015!M45/100</f>
        <v>655650.75749435916</v>
      </c>
      <c r="J44">
        <f>'2a_N-Prod2015'!B44*ManureMgmtRatios2015!E45/100+SUM('2a_N-Prod2015'!C44:D44)*ManureMgmtRatios2015!N45/100</f>
        <v>5479797.4038468916</v>
      </c>
      <c r="K44">
        <f>'2a_N-Prod2015'!B44*ManureMgmtRatios2015!G45/100</f>
        <v>786780.90899323102</v>
      </c>
      <c r="L44">
        <f>'2a_N-Prod2015'!S44*0.5</f>
        <v>317480.82835100405</v>
      </c>
      <c r="M44">
        <f t="shared" si="0"/>
        <v>317480.82835100405</v>
      </c>
      <c r="N44">
        <f>SUM('2a_N-Prod2015'!T44:V44)*ManureMgmtRatios2015!T45/100</f>
        <v>54891.135168549044</v>
      </c>
      <c r="O44">
        <v>0</v>
      </c>
      <c r="P44">
        <f>SUM('2a_N-Prod2015'!W44:X44)*ManureMgmtRatios2015!V45/100</f>
        <v>106449.238958224</v>
      </c>
      <c r="Q44">
        <f>SUM('2a_N-Prod2015'!W44:X44)*ManureMgmtRatios2015!W45/100</f>
        <v>10538474.656864176</v>
      </c>
      <c r="R44">
        <f>SUM('2a_N-Prod2015'!T44:V44)*ManureMgmtRatios2015!U45/100</f>
        <v>1042931.5682024318</v>
      </c>
      <c r="S44">
        <v>0</v>
      </c>
      <c r="T44" s="24">
        <f>'2a_N-Prod2015'!Q44</f>
        <v>15513.344932685106</v>
      </c>
      <c r="U44" s="24">
        <f>'2a_N-Prod2015'!R44</f>
        <v>50772.252385938642</v>
      </c>
      <c r="V44" s="24">
        <f>SUM('2a_N-Prod2015'!$E44:$I44)*ManureMgmtRatios2015!O45/100</f>
        <v>1186476.2648925362</v>
      </c>
      <c r="W44" s="24">
        <f>SUM('2a_N-Prod2015'!$E44:$I44)*ManureMgmtRatios2015!P45/100</f>
        <v>688156.23363767099</v>
      </c>
      <c r="X44" s="24">
        <f>SUM('2a_N-Prod2015'!$E44:$I44)*ManureMgmtRatios2015!Q45/100</f>
        <v>166106.67708495507</v>
      </c>
      <c r="Y44" s="24">
        <f>SUM('2a_N-Prod2015'!$E44:$I44)*ManureMgmtRatios2015!R45/100</f>
        <v>261024.77827635795</v>
      </c>
      <c r="Z44" s="24">
        <f>SUM('2a_N-Prod2015'!$E44:$I44)*ManureMgmtRatios2015!S45/100</f>
        <v>71188.575893552174</v>
      </c>
    </row>
    <row r="45" spans="1:26" x14ac:dyDescent="0.2">
      <c r="A45" t="s">
        <v>28</v>
      </c>
      <c r="B45">
        <f>SUM('2a_N-Prod2015'!J45:K45)+'2a_N-Prod2015'!M45*0.5</f>
        <v>150363886.21567944</v>
      </c>
      <c r="C45">
        <f>SUM('2a_N-Prod2015'!J45:K45)*ManureMgmtRatios2015!C46/100</f>
        <v>0</v>
      </c>
      <c r="D45" s="24">
        <f>SUM('2a_N-Prod2015'!L45,'2a_N-Prod2015'!N45:P45)+'2a_N-Prod2015'!M45*0.5</f>
        <v>441457723.39692336</v>
      </c>
      <c r="E45">
        <f>'2a_N-Prod2015'!B45*ManureMgmtRatios2015!I46/100</f>
        <v>42524299.129687332</v>
      </c>
      <c r="F45">
        <f>'2a_N-Prod2015'!B45*ManureMgmtRatios2015!F46/100+SUM('2a_N-Prod2015'!C45:D45)*ManureMgmtRatios2015!K46/100</f>
        <v>8984152.154052237</v>
      </c>
      <c r="G45">
        <f>'2a_N-Prod2015'!B45*ManureMgmtRatios2015!J46/100</f>
        <v>720750.83270656492</v>
      </c>
      <c r="H45">
        <f>SUM('2a_N-Prod2015'!C45:D45)*ManureMgmtRatios2015!L46/100</f>
        <v>28720038.586471248</v>
      </c>
      <c r="I45">
        <f>'2a_N-Prod2015'!B45*ManureMgmtRatios2015!H46/100+SUM('2a_N-Prod2015'!C45:D45)*ManureMgmtRatios2015!M46/100</f>
        <v>15135767.486837864</v>
      </c>
      <c r="J45">
        <f>'2a_N-Prod2015'!B45*ManureMgmtRatios2015!E46/100+SUM('2a_N-Prod2015'!C45:D45)*ManureMgmtRatios2015!N46/100</f>
        <v>0</v>
      </c>
      <c r="K45">
        <f>'2a_N-Prod2015'!B45*ManureMgmtRatios2015!G46/100</f>
        <v>7928259.1597722145</v>
      </c>
      <c r="L45">
        <f>'2a_N-Prod2015'!S45*0.5</f>
        <v>8170280.2638188079</v>
      </c>
      <c r="M45">
        <f t="shared" si="0"/>
        <v>8170280.2638188079</v>
      </c>
      <c r="N45">
        <f>SUM('2a_N-Prod2015'!T45:V45)*ManureMgmtRatios2015!T46/100</f>
        <v>1543033.7767713431</v>
      </c>
      <c r="O45">
        <v>0</v>
      </c>
      <c r="P45">
        <f>SUM('2a_N-Prod2015'!W45:X45)*ManureMgmtRatios2015!V46/100</f>
        <v>347173.92520071811</v>
      </c>
      <c r="Q45">
        <f>SUM('2a_N-Prod2015'!W45:X45)*ManureMgmtRatios2015!W46/100</f>
        <v>34370218.594871089</v>
      </c>
      <c r="R45">
        <f>SUM('2a_N-Prod2015'!T45:V45)*ManureMgmtRatios2015!U46/100</f>
        <v>11315581.029656515</v>
      </c>
      <c r="S45">
        <v>0</v>
      </c>
      <c r="T45" s="24">
        <f>'2a_N-Prod2015'!Q45</f>
        <v>1801035.5932124159</v>
      </c>
      <c r="U45" s="24">
        <f>'2a_N-Prod2015'!R45</f>
        <v>5894449.8489154838</v>
      </c>
      <c r="V45" s="24">
        <f>SUM('2a_N-Prod2015'!$E45:$I45)*ManureMgmtRatios2015!O46/100</f>
        <v>6157456.5297472291</v>
      </c>
      <c r="W45" s="24">
        <f>SUM('2a_N-Prod2015'!$E45:$I45)*ManureMgmtRatios2015!P46/100</f>
        <v>3298637.4266503011</v>
      </c>
      <c r="X45" s="24">
        <f>SUM('2a_N-Prod2015'!$E45:$I45)*ManureMgmtRatios2015!Q46/100</f>
        <v>659727.48533006024</v>
      </c>
      <c r="Y45" s="24">
        <f>SUM('2a_N-Prod2015'!$E45:$I45)*ManureMgmtRatios2015!R46/100</f>
        <v>659727.48533006024</v>
      </c>
      <c r="Z45" s="24">
        <f>SUM('2a_N-Prod2015'!$E45:$I45)*ManureMgmtRatios2015!S46/100</f>
        <v>439818.32355337351</v>
      </c>
    </row>
    <row r="46" spans="1:26" x14ac:dyDescent="0.2">
      <c r="A46" t="s">
        <v>29</v>
      </c>
      <c r="B46">
        <f>SUM('2a_N-Prod2015'!J46:K46)+'2a_N-Prod2015'!M46*0.5</f>
        <v>1903712.663956749</v>
      </c>
      <c r="C46">
        <f>SUM('2a_N-Prod2015'!J46:K46)*ManureMgmtRatios2015!C47/100</f>
        <v>0</v>
      </c>
      <c r="D46" s="24">
        <f>SUM('2a_N-Prod2015'!L46,'2a_N-Prod2015'!N46:P46)+'2a_N-Prod2015'!M46*0.5</f>
        <v>25806142.896262549</v>
      </c>
      <c r="E46">
        <f>'2a_N-Prod2015'!B46*ManureMgmtRatios2015!I47/100</f>
        <v>9003993.3813258838</v>
      </c>
      <c r="F46">
        <f>'2a_N-Prod2015'!B46*ManureMgmtRatios2015!F47/100+SUM('2a_N-Prod2015'!C46:D46)*ManureMgmtRatios2015!K47/100</f>
        <v>211513.73476647682</v>
      </c>
      <c r="G46">
        <f>'2a_N-Prod2015'!B46*ManureMgmtRatios2015!J47/100</f>
        <v>150066.55635543138</v>
      </c>
      <c r="H46">
        <f>SUM('2a_N-Prod2015'!C46:D46)*ManureMgmtRatios2015!L47/100</f>
        <v>6021823.4842824517</v>
      </c>
      <c r="I46">
        <f>'2a_N-Prod2015'!B46*ManureMgmtRatios2015!H47/100+SUM('2a_N-Prod2015'!C46:D46)*ManureMgmtRatios2015!M47/100</f>
        <v>3601597.3525303537</v>
      </c>
      <c r="J46">
        <f>'2a_N-Prod2015'!B46*ManureMgmtRatios2015!E47/100+SUM('2a_N-Prod2015'!C46:D46)*ManureMgmtRatios2015!N47/100</f>
        <v>211513.73476647682</v>
      </c>
      <c r="K46">
        <f>'2a_N-Prod2015'!B46*ManureMgmtRatios2015!G47/100</f>
        <v>1950865.2326206083</v>
      </c>
      <c r="L46">
        <f>'2a_N-Prod2015'!S46*0.5</f>
        <v>38119.394403957383</v>
      </c>
      <c r="M46">
        <f t="shared" si="0"/>
        <v>38119.394403957383</v>
      </c>
      <c r="N46">
        <f>SUM('2a_N-Prod2015'!T46:V46)*ManureMgmtRatios2015!T47/100</f>
        <v>1144613.184723221</v>
      </c>
      <c r="O46">
        <v>0</v>
      </c>
      <c r="P46">
        <f>SUM('2a_N-Prod2015'!W46:X46)*ManureMgmtRatios2015!V47/100</f>
        <v>15485.230253179074</v>
      </c>
      <c r="Q46">
        <f>SUM('2a_N-Prod2015'!W46:X46)*ManureMgmtRatios2015!W47/100</f>
        <v>1533037.7950647282</v>
      </c>
      <c r="R46">
        <f>SUM('2a_N-Prod2015'!T46:V46)*ManureMgmtRatios2015!U47/100</f>
        <v>763075.45648214733</v>
      </c>
      <c r="S46">
        <v>0</v>
      </c>
      <c r="T46" s="24">
        <f>'2a_N-Prod2015'!Q46</f>
        <v>581750.43497569149</v>
      </c>
      <c r="U46" s="24">
        <f>'2a_N-Prod2015'!R46</f>
        <v>1903959.4644726994</v>
      </c>
      <c r="V46" s="24">
        <f>SUM('2a_N-Prod2015'!$E46:$I46)*ManureMgmtRatios2015!O47/100</f>
        <v>1226953.9599983296</v>
      </c>
      <c r="W46" s="24">
        <f>SUM('2a_N-Prod2015'!$E46:$I46)*ManureMgmtRatios2015!P47/100</f>
        <v>3680861.8799949889</v>
      </c>
      <c r="X46" s="24">
        <f>SUM('2a_N-Prod2015'!$E46:$I46)*ManureMgmtRatios2015!Q47/100</f>
        <v>1876517.8211739159</v>
      </c>
      <c r="Y46" s="24">
        <f>SUM('2a_N-Prod2015'!$E46:$I46)*ManureMgmtRatios2015!R47/100</f>
        <v>72173.762352842925</v>
      </c>
      <c r="Z46" s="24">
        <f>SUM('2a_N-Prod2015'!$E46:$I46)*ManureMgmtRatios2015!S47/100</f>
        <v>433042.57411705755</v>
      </c>
    </row>
    <row r="47" spans="1:26" x14ac:dyDescent="0.2">
      <c r="A47" t="s">
        <v>30</v>
      </c>
      <c r="B47">
        <f>SUM('2a_N-Prod2015'!J47:K47)+'2a_N-Prod2015'!M47*0.5</f>
        <v>76406.626483624335</v>
      </c>
      <c r="C47">
        <f>SUM('2a_N-Prod2015'!J47:K47)*ManureMgmtRatios2015!C48/100</f>
        <v>581.57853870642134</v>
      </c>
      <c r="D47" s="24">
        <f>SUM('2a_N-Prod2015'!L47,'2a_N-Prod2015'!N47:P47)+'2a_N-Prod2015'!M47*0.5</f>
        <v>1503238.7954265019</v>
      </c>
      <c r="E47">
        <f>'2a_N-Prod2015'!B47*ManureMgmtRatios2015!I48/100</f>
        <v>2918818.2658214248</v>
      </c>
      <c r="F47">
        <f>'2a_N-Prod2015'!B47*ManureMgmtRatios2015!F48/100+SUM('2a_N-Prod2015'!C47:D47)*ManureMgmtRatios2015!K48/100</f>
        <v>11807746.073537298</v>
      </c>
      <c r="G47">
        <f>'2a_N-Prod2015'!B47*ManureMgmtRatios2015!J48/100</f>
        <v>389175.76877619</v>
      </c>
      <c r="H47">
        <f>SUM('2a_N-Prod2015'!C47:D47)*ManureMgmtRatios2015!L48/100</f>
        <v>3831429.2090366231</v>
      </c>
      <c r="I47">
        <f>'2a_N-Prod2015'!B47*ManureMgmtRatios2015!H48/100+SUM('2a_N-Prod2015'!C47:D47)*ManureMgmtRatios2015!M48/100</f>
        <v>3891757.6877619</v>
      </c>
      <c r="J47">
        <f>'2a_N-Prod2015'!B47*ManureMgmtRatios2015!E48/100+SUM('2a_N-Prod2015'!C47:D47)*ManureMgmtRatios2015!N48/100</f>
        <v>1520286.4518028498</v>
      </c>
      <c r="K47">
        <f>'2a_N-Prod2015'!B47*ManureMgmtRatios2015!G48/100</f>
        <v>2918818.2658214248</v>
      </c>
      <c r="L47">
        <f>'2a_N-Prod2015'!S47*0.5</f>
        <v>16698.770531495906</v>
      </c>
      <c r="M47">
        <f t="shared" si="0"/>
        <v>16698.770531495906</v>
      </c>
      <c r="N47">
        <f>SUM('2a_N-Prod2015'!T47:V47)*ManureMgmtRatios2015!T48/100</f>
        <v>5282.2125237553228</v>
      </c>
      <c r="O47">
        <v>0</v>
      </c>
      <c r="P47">
        <f>SUM('2a_N-Prod2015'!W47:X47)*ManureMgmtRatios2015!V48/100</f>
        <v>46.771356095731036</v>
      </c>
      <c r="Q47">
        <f>SUM('2a_N-Prod2015'!W47:X47)*ManureMgmtRatios2015!W48/100</f>
        <v>4630.3642534773726</v>
      </c>
      <c r="R47">
        <f>SUM('2a_N-Prod2015'!T47:V47)*ManureMgmtRatios2015!U48/100</f>
        <v>100362.03795135113</v>
      </c>
      <c r="S47">
        <v>0</v>
      </c>
      <c r="T47" s="24">
        <f>'2a_N-Prod2015'!Q47</f>
        <v>12485.054997195202</v>
      </c>
      <c r="U47" s="24">
        <f>'2a_N-Prod2015'!R47</f>
        <v>40861.230516080745</v>
      </c>
      <c r="V47" s="24">
        <f>SUM('2a_N-Prod2015'!$E47:$I47)*ManureMgmtRatios2015!O48/100</f>
        <v>1159.5084901476139</v>
      </c>
      <c r="W47" s="24">
        <f>SUM('2a_N-Prod2015'!$E47:$I47)*ManureMgmtRatios2015!P48/100</f>
        <v>2608.894102832131</v>
      </c>
      <c r="X47" s="24">
        <f>SUM('2a_N-Prod2015'!$E47:$I47)*ManureMgmtRatios2015!Q48/100</f>
        <v>1449.3856126845171</v>
      </c>
      <c r="Y47" s="24">
        <f>SUM('2a_N-Prod2015'!$E47:$I47)*ManureMgmtRatios2015!R48/100</f>
        <v>23480.04692548918</v>
      </c>
      <c r="Z47" s="24">
        <f>SUM('2a_N-Prod2015'!$E47:$I47)*ManureMgmtRatios2015!S48/100</f>
        <v>289.87712253690347</v>
      </c>
    </row>
    <row r="48" spans="1:26" x14ac:dyDescent="0.2">
      <c r="A48" t="s">
        <v>31</v>
      </c>
      <c r="B48">
        <f>SUM('2a_N-Prod2015'!J48:K48)+'2a_N-Prod2015'!M48*0.5</f>
        <v>2163798.1090246998</v>
      </c>
      <c r="C48">
        <f>SUM('2a_N-Prod2015'!J48:K48)*ManureMgmtRatios2015!C49/100</f>
        <v>11631.570774128426</v>
      </c>
      <c r="D48" s="24">
        <f>SUM('2a_N-Prod2015'!L48,'2a_N-Prod2015'!N48:P48)+'2a_N-Prod2015'!M48*0.5</f>
        <v>58695737.889545381</v>
      </c>
      <c r="E48">
        <f>'2a_N-Prod2015'!B48*ManureMgmtRatios2015!I49/100</f>
        <v>966112.81830879988</v>
      </c>
      <c r="F48">
        <f>'2a_N-Prod2015'!B48*ManureMgmtRatios2015!F49/100+SUM('2a_N-Prod2015'!C48:D48)*ManureMgmtRatios2015!K49/100</f>
        <v>3070914.8908236912</v>
      </c>
      <c r="G48">
        <f>'2a_N-Prod2015'!B48*ManureMgmtRatios2015!J49/100</f>
        <v>276032.23380251421</v>
      </c>
      <c r="H48">
        <f>SUM('2a_N-Prod2015'!C48:D48)*ManureMgmtRatios2015!L49/100</f>
        <v>1610293.1047533446</v>
      </c>
      <c r="I48">
        <f>'2a_N-Prod2015'!B48*ManureMgmtRatios2015!H49/100+SUM('2a_N-Prod2015'!C48:D48)*ManureMgmtRatios2015!M49/100</f>
        <v>1656193.4028150854</v>
      </c>
      <c r="J48">
        <f>'2a_N-Prod2015'!B48*ManureMgmtRatios2015!E49/100+SUM('2a_N-Prod2015'!C48:D48)*ManureMgmtRatios2015!N49/100</f>
        <v>10454934.756398965</v>
      </c>
      <c r="K48">
        <f>'2a_N-Prod2015'!B48*ManureMgmtRatios2015!G49/100</f>
        <v>1656193.4028150854</v>
      </c>
      <c r="L48">
        <f>'2a_N-Prod2015'!S48*0.5</f>
        <v>126532.90777209155</v>
      </c>
      <c r="M48">
        <f t="shared" si="0"/>
        <v>126532.90777209155</v>
      </c>
      <c r="N48">
        <f>SUM('2a_N-Prod2015'!T48:V48)*ManureMgmtRatios2015!T49/100</f>
        <v>160145.16116294905</v>
      </c>
      <c r="O48">
        <v>0</v>
      </c>
      <c r="P48">
        <f>SUM('2a_N-Prod2015'!W48:X48)*ManureMgmtRatios2015!V49/100</f>
        <v>245932.95403766097</v>
      </c>
      <c r="Q48">
        <f>SUM('2a_N-Prod2015'!W48:X48)*ManureMgmtRatios2015!W49/100</f>
        <v>24347362.449728437</v>
      </c>
      <c r="R48">
        <f>SUM('2a_N-Prod2015'!T48:V48)*ManureMgmtRatios2015!U49/100</f>
        <v>3042758.0620960318</v>
      </c>
      <c r="S48">
        <v>0</v>
      </c>
      <c r="T48" s="24">
        <f>'2a_N-Prod2015'!Q48</f>
        <v>94036.371681002216</v>
      </c>
      <c r="U48" s="24">
        <f>'2a_N-Prod2015'!R48</f>
        <v>307763.31069558702</v>
      </c>
      <c r="V48" s="24">
        <f>SUM('2a_N-Prod2015'!$E48:$I48)*ManureMgmtRatios2015!O49/100</f>
        <v>2388826.2094018268</v>
      </c>
      <c r="W48" s="24">
        <f>SUM('2a_N-Prod2015'!$E48:$I48)*ManureMgmtRatios2015!P49/100</f>
        <v>1352165.7789066944</v>
      </c>
      <c r="X48" s="24">
        <f>SUM('2a_N-Prod2015'!$E48:$I48)*ManureMgmtRatios2015!Q49/100</f>
        <v>315505.34841156204</v>
      </c>
      <c r="Y48" s="24">
        <f>SUM('2a_N-Prod2015'!$E48:$I48)*ManureMgmtRatios2015!R49/100</f>
        <v>315505.34841156204</v>
      </c>
      <c r="Z48" s="24">
        <f>SUM('2a_N-Prod2015'!$E48:$I48)*ManureMgmtRatios2015!S49/100</f>
        <v>135216.57789066943</v>
      </c>
    </row>
    <row r="49" spans="1:26" x14ac:dyDescent="0.2">
      <c r="A49" t="s">
        <v>2881</v>
      </c>
      <c r="B49">
        <f>SUM('2a_N-Prod2015'!J49:K49)+'2a_N-Prod2015'!M49*0.5</f>
        <v>12232589.177902333</v>
      </c>
      <c r="C49">
        <f>SUM('2a_N-Prod2015'!J49:K49)*ManureMgmtRatios2015!C50/100</f>
        <v>119223.60043481637</v>
      </c>
      <c r="D49" s="24">
        <f>SUM('2a_N-Prod2015'!L49,'2a_N-Prod2015'!N49:P49)+'2a_N-Prod2015'!M49*0.5</f>
        <v>19881746.281128261</v>
      </c>
      <c r="E49">
        <f>'2a_N-Prod2015'!B49*ManureMgmtRatios2015!I50/100</f>
        <v>25870651.165789191</v>
      </c>
      <c r="F49">
        <f>'2a_N-Prod2015'!B49*ManureMgmtRatios2015!F50/100+SUM('2a_N-Prod2015'!C49:D49)*ManureMgmtRatios2015!K50/100</f>
        <v>0</v>
      </c>
      <c r="G49">
        <f>'2a_N-Prod2015'!B49*ManureMgmtRatios2015!J50/100</f>
        <v>438485.6129794778</v>
      </c>
      <c r="H49">
        <f>SUM('2a_N-Prod2015'!C49:D49)*ManureMgmtRatios2015!L50/100</f>
        <v>14663509.75115175</v>
      </c>
      <c r="I49">
        <f>'2a_N-Prod2015'!B49*ManureMgmtRatios2015!H50/100+SUM('2a_N-Prod2015'!C49:D49)*ManureMgmtRatios2015!M50/100</f>
        <v>9823352.2777310628</v>
      </c>
      <c r="J49">
        <f>'2a_N-Prod2015'!B49*ManureMgmtRatios2015!E50/100+SUM('2a_N-Prod2015'!C49:D49)*ManureMgmtRatios2015!N50/100</f>
        <v>6511254.3709391933</v>
      </c>
      <c r="K49">
        <f>'2a_N-Prod2015'!B49*ManureMgmtRatios2015!G50/100</f>
        <v>4384856.1297947774</v>
      </c>
      <c r="L49">
        <f>'2a_N-Prod2015'!S49*0.5</f>
        <v>60675.815431407857</v>
      </c>
      <c r="M49">
        <f t="shared" si="0"/>
        <v>60675.815431407857</v>
      </c>
      <c r="N49">
        <f>SUM('2a_N-Prod2015'!T49:V49)*ManureMgmtRatios2015!T50/100</f>
        <v>451945.6564360726</v>
      </c>
      <c r="O49">
        <v>0</v>
      </c>
      <c r="P49">
        <f>SUM('2a_N-Prod2015'!W49:X49)*ManureMgmtRatios2015!V50/100</f>
        <v>66007.238723666276</v>
      </c>
      <c r="Q49">
        <f>SUM('2a_N-Prod2015'!W49:X49)*ManureMgmtRatios2015!W50/100</f>
        <v>6534716.6336429622</v>
      </c>
      <c r="R49">
        <f>SUM('2a_N-Prod2015'!T49:V49)*ManureMgmtRatios2015!U50/100</f>
        <v>3314268.1471978654</v>
      </c>
      <c r="S49">
        <v>0</v>
      </c>
      <c r="T49" s="24">
        <f>'2a_N-Prod2015'!Q49</f>
        <v>89254.861256544449</v>
      </c>
      <c r="U49" s="24">
        <f>'2a_N-Prod2015'!R49</f>
        <v>292114.32879581134</v>
      </c>
      <c r="V49" s="24">
        <f>SUM('2a_N-Prod2015'!$E49:$I49)*ManureMgmtRatios2015!O50/100</f>
        <v>32906.872939225905</v>
      </c>
      <c r="W49" s="24">
        <f>SUM('2a_N-Prod2015'!$E49:$I49)*ManureMgmtRatios2015!P50/100</f>
        <v>83532.831307265762</v>
      </c>
      <c r="X49" s="24">
        <f>SUM('2a_N-Prod2015'!$E49:$I49)*ManureMgmtRatios2015!Q50/100</f>
        <v>45563.362531235871</v>
      </c>
      <c r="Y49" s="24">
        <f>SUM('2a_N-Prod2015'!$E49:$I49)*ManureMgmtRatios2015!R50/100</f>
        <v>83532.831307265762</v>
      </c>
      <c r="Z49" s="24">
        <f>SUM('2a_N-Prod2015'!$E49:$I49)*ManureMgmtRatios2015!S50/100</f>
        <v>7593.8937552059779</v>
      </c>
    </row>
    <row r="50" spans="1:26" x14ac:dyDescent="0.2">
      <c r="A50" t="s">
        <v>2882</v>
      </c>
      <c r="B50">
        <f>SUM('2a_N-Prod2015'!J50:K50)+'2a_N-Prod2015'!M50*0.5</f>
        <v>521570.31518812</v>
      </c>
      <c r="C50">
        <f>SUM('2a_N-Prod2015'!J50:K50)*ManureMgmtRatios2015!C51/100</f>
        <v>2326.3141548256854</v>
      </c>
      <c r="D50" s="24">
        <f>SUM('2a_N-Prod2015'!L50,'2a_N-Prod2015'!N50:P50)+'2a_N-Prod2015'!M50*0.5</f>
        <v>17579804.460124746</v>
      </c>
      <c r="E50">
        <f>'2a_N-Prod2015'!B50*ManureMgmtRatios2015!I51/100</f>
        <v>59658.579563769214</v>
      </c>
      <c r="F50">
        <f>'2a_N-Prod2015'!B50*ManureMgmtRatios2015!F51/100+SUM('2a_N-Prod2015'!C50:D50)*ManureMgmtRatios2015!K51/100</f>
        <v>804051.30273713486</v>
      </c>
      <c r="G50">
        <f>'2a_N-Prod2015'!B50*ManureMgmtRatios2015!J51/100</f>
        <v>35795.147738261527</v>
      </c>
      <c r="H50">
        <f>SUM('2a_N-Prod2015'!C50:D50)*ManureMgmtRatios2015!L51/100</f>
        <v>272205.19546715531</v>
      </c>
      <c r="I50">
        <f>'2a_N-Prod2015'!B50*ManureMgmtRatios2015!H51/100+SUM('2a_N-Prod2015'!C50:D50)*ManureMgmtRatios2015!M51/100</f>
        <v>167044.02277855377</v>
      </c>
      <c r="J50">
        <f>'2a_N-Prod2015'!B50*ManureMgmtRatios2015!E51/100+SUM('2a_N-Prod2015'!C50:D50)*ManureMgmtRatios2015!N51/100</f>
        <v>135150.31830765755</v>
      </c>
      <c r="K50">
        <f>'2a_N-Prod2015'!B50*ManureMgmtRatios2015!G51/100</f>
        <v>286361.18190609221</v>
      </c>
      <c r="L50">
        <f>'2a_N-Prod2015'!S50*0.5</f>
        <v>48316.045267285721</v>
      </c>
      <c r="M50">
        <f t="shared" si="0"/>
        <v>48316.045267285721</v>
      </c>
      <c r="N50">
        <f>SUM('2a_N-Prod2015'!T50:V50)*ManureMgmtRatios2015!T51/100</f>
        <v>45157.417206957129</v>
      </c>
      <c r="O50">
        <v>0</v>
      </c>
      <c r="P50">
        <f>SUM('2a_N-Prod2015'!W50:X50)*ManureMgmtRatios2015!V51/100</f>
        <v>68239.601936432824</v>
      </c>
      <c r="Q50">
        <f>SUM('2a_N-Prod2015'!W50:X50)*ManureMgmtRatios2015!W51/100</f>
        <v>6755720.5917068506</v>
      </c>
      <c r="R50">
        <f>SUM('2a_N-Prod2015'!T50:V50)*ManureMgmtRatios2015!U51/100</f>
        <v>857990.92693218542</v>
      </c>
      <c r="S50">
        <v>0</v>
      </c>
      <c r="T50" s="24">
        <f>'2a_N-Prod2015'!Q50</f>
        <v>58971.961901645511</v>
      </c>
      <c r="U50" s="24">
        <f>'2a_N-Prod2015'!R50</f>
        <v>193004.11009723268</v>
      </c>
      <c r="V50" s="24">
        <f>SUM('2a_N-Prod2015'!$E50:$I50)*ManureMgmtRatios2015!O51/100</f>
        <v>1188.010528666334</v>
      </c>
      <c r="W50" s="24">
        <f>SUM('2a_N-Prod2015'!$E50:$I50)*ManureMgmtRatios2015!P51/100</f>
        <v>3564.0315859990019</v>
      </c>
      <c r="X50" s="24">
        <f>SUM('2a_N-Prod2015'!$E50:$I50)*ManureMgmtRatios2015!Q51/100</f>
        <v>2376.0210573326681</v>
      </c>
      <c r="Y50" s="24">
        <f>SUM('2a_N-Prod2015'!$E50:$I50)*ManureMgmtRatios2015!R51/100</f>
        <v>110484.97916596907</v>
      </c>
      <c r="Z50" s="24">
        <f>SUM('2a_N-Prod2015'!$E50:$I50)*ManureMgmtRatios2015!S51/100</f>
        <v>0</v>
      </c>
    </row>
    <row r="51" spans="1:26" x14ac:dyDescent="0.2">
      <c r="A51" t="s">
        <v>32</v>
      </c>
      <c r="B51">
        <f>SUM('2a_N-Prod2015'!J51:K51)+'2a_N-Prod2015'!M51*0.5</f>
        <v>15378456.063262274</v>
      </c>
      <c r="C51">
        <f>SUM('2a_N-Prod2015'!J51:K51)*ManureMgmtRatios2015!C52/100</f>
        <v>149465.6844475503</v>
      </c>
      <c r="D51" s="24">
        <f>SUM('2a_N-Prod2015'!L51,'2a_N-Prod2015'!N51:P51)+'2a_N-Prod2015'!M51*0.5</f>
        <v>35369932.83731585</v>
      </c>
      <c r="E51">
        <f>'2a_N-Prod2015'!B51*ManureMgmtRatios2015!I52/100</f>
        <v>43570055.657032348</v>
      </c>
      <c r="F51">
        <f>'2a_N-Prod2015'!B51*ManureMgmtRatios2015!F52/100+SUM('2a_N-Prod2015'!C51:D51)*ManureMgmtRatios2015!K52/100</f>
        <v>22456559.64928484</v>
      </c>
      <c r="G51">
        <f>'2a_N-Prod2015'!B51*ManureMgmtRatios2015!J52/100</f>
        <v>5941371.2259589555</v>
      </c>
      <c r="H51">
        <f>SUM('2a_N-Prod2015'!C51:D51)*ManureMgmtRatios2015!L52/100</f>
        <v>72254417.515340656</v>
      </c>
      <c r="I51">
        <f>'2a_N-Prod2015'!B51*ManureMgmtRatios2015!H52/100+SUM('2a_N-Prod2015'!C51:D51)*ManureMgmtRatios2015!M52/100</f>
        <v>63374626.410228863</v>
      </c>
      <c r="J51">
        <f>'2a_N-Prod2015'!B51*ManureMgmtRatios2015!E52/100+SUM('2a_N-Prod2015'!C51:D51)*ManureMgmtRatios2015!N52/100</f>
        <v>14089888.333075982</v>
      </c>
      <c r="K51">
        <f>'2a_N-Prod2015'!B51*ManureMgmtRatios2015!G52/100</f>
        <v>63374626.410228863</v>
      </c>
      <c r="L51">
        <f>'2a_N-Prod2015'!S51*0.5</f>
        <v>128070.70054935213</v>
      </c>
      <c r="M51">
        <f t="shared" si="0"/>
        <v>128070.70054935213</v>
      </c>
      <c r="N51">
        <f>SUM('2a_N-Prod2015'!T51:V51)*ManureMgmtRatios2015!T52/100</f>
        <v>65668.773393995274</v>
      </c>
      <c r="O51">
        <v>0</v>
      </c>
      <c r="P51">
        <f>SUM('2a_N-Prod2015'!W51:X51)*ManureMgmtRatios2015!V52/100</f>
        <v>34564.203147962719</v>
      </c>
      <c r="Q51">
        <f>SUM('2a_N-Prod2015'!W51:X51)*ManureMgmtRatios2015!W52/100</f>
        <v>3421856.111648309</v>
      </c>
      <c r="R51">
        <f>SUM('2a_N-Prod2015'!T51:V51)*ManureMgmtRatios2015!U52/100</f>
        <v>3217769.8963057683</v>
      </c>
      <c r="S51">
        <v>0</v>
      </c>
      <c r="T51" s="24">
        <f>'2a_N-Prod2015'!Q51</f>
        <v>127506.94465220642</v>
      </c>
      <c r="U51" s="24">
        <f>'2a_N-Prod2015'!R51</f>
        <v>417306.18399401638</v>
      </c>
      <c r="V51" s="24">
        <f>SUM('2a_N-Prod2015'!$E51:$I51)*ManureMgmtRatios2015!O52/100</f>
        <v>943118.33291129966</v>
      </c>
      <c r="W51" s="24">
        <f>SUM('2a_N-Prod2015'!$E51:$I51)*ManureMgmtRatios2015!P52/100</f>
        <v>2385534.60677564</v>
      </c>
      <c r="X51" s="24">
        <f>SUM('2a_N-Prod2015'!$E51:$I51)*ManureMgmtRatios2015!Q52/100</f>
        <v>1331461.175874776</v>
      </c>
      <c r="Y51" s="24">
        <f>SUM('2a_N-Prod2015'!$E51:$I51)*ManureMgmtRatios2015!R52/100</f>
        <v>665730.58793738799</v>
      </c>
      <c r="Z51" s="24">
        <f>SUM('2a_N-Prod2015'!$E51:$I51)*ManureMgmtRatios2015!S52/100</f>
        <v>221910.19597912935</v>
      </c>
    </row>
    <row r="52" spans="1:26" x14ac:dyDescent="0.2">
      <c r="A52" t="s">
        <v>33</v>
      </c>
      <c r="B52">
        <f>SUM('2a_N-Prod2015'!J52:K52)+'2a_N-Prod2015'!M52*0.5</f>
        <v>5392524.6190021224</v>
      </c>
      <c r="C52">
        <f>SUM('2a_N-Prod2015'!J52:K52)*ManureMgmtRatios2015!C53/100</f>
        <v>0</v>
      </c>
      <c r="D52" s="24">
        <f>SUM('2a_N-Prod2015'!L52,'2a_N-Prod2015'!N52:P52)+'2a_N-Prod2015'!M52*0.5</f>
        <v>55192583.582229696</v>
      </c>
      <c r="E52">
        <f>'2a_N-Prod2015'!B52*ManureMgmtRatios2015!I53/100</f>
        <v>407459.19415493711</v>
      </c>
      <c r="F52">
        <f>'2a_N-Prod2015'!B52*ManureMgmtRatios2015!F53/100+SUM('2a_N-Prod2015'!C52:D52)*ManureMgmtRatios2015!K53/100</f>
        <v>134479.77422391024</v>
      </c>
      <c r="G52">
        <f>'2a_N-Prod2015'!B52*ManureMgmtRatios2015!J53/100</f>
        <v>37041.744923176106</v>
      </c>
      <c r="H52">
        <f>SUM('2a_N-Prod2015'!C52:D52)*ManureMgmtRatios2015!L53/100</f>
        <v>470182.86410637642</v>
      </c>
      <c r="I52">
        <f>'2a_N-Prod2015'!B52*ManureMgmtRatios2015!H53/100+SUM('2a_N-Prod2015'!C52:D52)*ManureMgmtRatios2015!M53/100</f>
        <v>194469.16084667455</v>
      </c>
      <c r="J52">
        <f>'2a_N-Prod2015'!B52*ManureMgmtRatios2015!E53/100+SUM('2a_N-Prod2015'!C52:D52)*ManureMgmtRatios2015!N53/100</f>
        <v>77674.831944714795</v>
      </c>
      <c r="K52">
        <f>'2a_N-Prod2015'!B52*ManureMgmtRatios2015!G53/100</f>
        <v>175948.28838508652</v>
      </c>
      <c r="L52">
        <f>'2a_N-Prod2015'!S52*0.5</f>
        <v>39395.570982596742</v>
      </c>
      <c r="M52">
        <f t="shared" si="0"/>
        <v>39395.570982596742</v>
      </c>
      <c r="N52">
        <f>SUM('2a_N-Prod2015'!T52:V52)*ManureMgmtRatios2015!T53/100</f>
        <v>0</v>
      </c>
      <c r="O52">
        <v>0</v>
      </c>
      <c r="P52">
        <f>SUM('2a_N-Prod2015'!W52:X52)*ManureMgmtRatios2015!V53/100</f>
        <v>0</v>
      </c>
      <c r="Q52">
        <f>SUM('2a_N-Prod2015'!W52:X52)*ManureMgmtRatios2015!W53/100</f>
        <v>0</v>
      </c>
      <c r="R52">
        <f>SUM('2a_N-Prod2015'!T52:V52)*ManureMgmtRatios2015!U53/100</f>
        <v>0</v>
      </c>
      <c r="S52">
        <v>0</v>
      </c>
      <c r="T52" s="24">
        <f>'2a_N-Prod2015'!Q52</f>
        <v>765041.66791323875</v>
      </c>
      <c r="U52" s="24">
        <f>'2a_N-Prod2015'!R52</f>
        <v>2503837.1039640992</v>
      </c>
      <c r="V52" s="24">
        <f>SUM('2a_N-Prod2015'!$E52:$I52)*ManureMgmtRatios2015!O53/100</f>
        <v>212478.12831909061</v>
      </c>
      <c r="W52" s="24">
        <f>SUM('2a_N-Prod2015'!$E52:$I52)*ManureMgmtRatios2015!P53/100</f>
        <v>637434.38495727186</v>
      </c>
      <c r="X52" s="24">
        <f>SUM('2a_N-Prod2015'!$E52:$I52)*ManureMgmtRatios2015!Q53/100</f>
        <v>324966.54919390328</v>
      </c>
      <c r="Y52" s="24">
        <f>SUM('2a_N-Prod2015'!$E52:$I52)*ManureMgmtRatios2015!R53/100</f>
        <v>12498.713430534741</v>
      </c>
      <c r="Z52" s="24">
        <f>SUM('2a_N-Prod2015'!$E52:$I52)*ManureMgmtRatios2015!S53/100</f>
        <v>74992.280583208441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5"/>
  </sheetPr>
  <dimension ref="A1:AB52"/>
  <sheetViews>
    <sheetView workbookViewId="0">
      <selection activeCell="X8" sqref="X8"/>
    </sheetView>
  </sheetViews>
  <sheetFormatPr baseColWidth="10" defaultRowHeight="16" x14ac:dyDescent="0.2"/>
  <cols>
    <col min="28" max="28" width="11.1640625" bestFit="1" customWidth="1"/>
  </cols>
  <sheetData>
    <row r="1" spans="1:28" x14ac:dyDescent="0.2">
      <c r="A1" s="35"/>
      <c r="B1" s="35" t="s">
        <v>68</v>
      </c>
      <c r="C1" s="35" t="s">
        <v>68</v>
      </c>
      <c r="D1" s="35" t="s">
        <v>68</v>
      </c>
      <c r="E1" s="35" t="s">
        <v>69</v>
      </c>
      <c r="F1" s="35" t="s">
        <v>69</v>
      </c>
      <c r="G1" s="35" t="s">
        <v>69</v>
      </c>
      <c r="H1" s="35" t="s">
        <v>69</v>
      </c>
      <c r="I1" s="35" t="s">
        <v>69</v>
      </c>
      <c r="J1" s="35" t="s">
        <v>69</v>
      </c>
      <c r="K1" s="35" t="s">
        <v>69</v>
      </c>
      <c r="L1" s="35" t="s">
        <v>50</v>
      </c>
      <c r="M1" s="35" t="s">
        <v>50</v>
      </c>
      <c r="N1" s="35" t="s">
        <v>51</v>
      </c>
      <c r="O1" s="35" t="s">
        <v>51</v>
      </c>
      <c r="P1" s="35" t="s">
        <v>51</v>
      </c>
      <c r="Q1" s="35" t="s">
        <v>51</v>
      </c>
      <c r="R1" s="35" t="s">
        <v>51</v>
      </c>
      <c r="S1" s="35" t="s">
        <v>51</v>
      </c>
      <c r="T1" s="35" t="s">
        <v>49</v>
      </c>
      <c r="U1" s="35" t="s">
        <v>49</v>
      </c>
      <c r="V1" s="35" t="s">
        <v>48</v>
      </c>
      <c r="W1" s="35" t="s">
        <v>48</v>
      </c>
      <c r="X1" s="35" t="s">
        <v>48</v>
      </c>
      <c r="Y1" s="35" t="s">
        <v>48</v>
      </c>
      <c r="Z1" s="35" t="s">
        <v>48</v>
      </c>
    </row>
    <row r="2" spans="1:28" x14ac:dyDescent="0.2">
      <c r="A2" s="35"/>
      <c r="B2" s="35" t="s">
        <v>71</v>
      </c>
      <c r="C2" s="35" t="s">
        <v>72</v>
      </c>
      <c r="D2" s="35" t="s">
        <v>73</v>
      </c>
      <c r="E2" s="35" t="s">
        <v>74</v>
      </c>
      <c r="F2" s="35" t="s">
        <v>75</v>
      </c>
      <c r="G2" s="35" t="s">
        <v>76</v>
      </c>
      <c r="H2" s="35" t="s">
        <v>71</v>
      </c>
      <c r="I2" s="35" t="s">
        <v>72</v>
      </c>
      <c r="J2" s="35" t="s">
        <v>73</v>
      </c>
      <c r="K2" s="35" t="s">
        <v>77</v>
      </c>
      <c r="L2" s="35" t="s">
        <v>71</v>
      </c>
      <c r="M2" s="35" t="s">
        <v>73</v>
      </c>
      <c r="N2" s="35" t="s">
        <v>74</v>
      </c>
      <c r="O2" s="35" t="s">
        <v>72</v>
      </c>
      <c r="P2" s="35" t="s">
        <v>73</v>
      </c>
      <c r="Q2" s="35" t="s">
        <v>78</v>
      </c>
      <c r="R2" s="35" t="s">
        <v>79</v>
      </c>
      <c r="S2" s="35" t="s">
        <v>77</v>
      </c>
      <c r="T2" s="35" t="s">
        <v>71</v>
      </c>
      <c r="U2" s="35" t="s">
        <v>73</v>
      </c>
      <c r="V2" s="35" t="s">
        <v>74</v>
      </c>
      <c r="W2" s="35" t="s">
        <v>76</v>
      </c>
      <c r="X2" s="35" t="s">
        <v>72</v>
      </c>
      <c r="Y2" s="35" t="s">
        <v>73</v>
      </c>
      <c r="Z2" s="35" t="s">
        <v>77</v>
      </c>
    </row>
    <row r="3" spans="1:28" x14ac:dyDescent="0.2">
      <c r="A3" t="s">
        <v>0</v>
      </c>
      <c r="B3" s="24">
        <f>SUM('2b_P-Prod2015'!J2:K2)+'2b_P-Prod2015'!M2*0.5</f>
        <v>227958.21968547604</v>
      </c>
      <c r="C3" s="24">
        <f>SUM('2b_P-Prod2015'!J2:K2)*ManureMgmtRatios2015!C4/100</f>
        <v>639.66735568755325</v>
      </c>
      <c r="D3" s="24">
        <f>SUM('2b_P-Prod2015'!L2,'2b_P-Prod2015'!N2:P2)+'2b_P-Prod2015'!M2*0.5</f>
        <v>19073350.042368252</v>
      </c>
      <c r="E3" s="61">
        <f>'2b_P-Prod2015'!B2*ManureMgmtRatios2015!I4/100</f>
        <v>22047.976015712906</v>
      </c>
      <c r="F3" s="61">
        <f>'2b_P-Prod2015'!B2*ManureMgmtRatios2015!F4/100+SUM('2b_P-Prod2015'!C2:D2)*ManureMgmtRatios2015!K4/100</f>
        <v>32233.122650935733</v>
      </c>
      <c r="G3" s="61">
        <f>'2b_P-Prod2015'!B2*ManureMgmtRatios2015!J4/100</f>
        <v>0</v>
      </c>
      <c r="H3">
        <f>SUM('2b_P-Prod2015'!C2:D2)*ManureMgmtRatios2015!L4/100</f>
        <v>15726.268204808244</v>
      </c>
      <c r="I3" s="61">
        <f>'2b_P-Prod2015'!B2*ManureMgmtRatios2015!H4/100+SUM('2b_P-Prod2015'!C2:D2)*ManureMgmtRatios2015!M4/100</f>
        <v>14173.698867244013</v>
      </c>
      <c r="J3" s="61">
        <f>'2b_P-Prod2015'!B2*ManureMgmtRatios2015!E4/100+SUM('2b_P-Prod2015'!C2:D2)*ManureMgmtRatios2015!N4/100</f>
        <v>98940.83926218198</v>
      </c>
      <c r="K3" s="61">
        <f>'2b_P-Prod2015'!B2*ManureMgmtRatios2015!G4/100</f>
        <v>14173.698867244013</v>
      </c>
      <c r="L3" s="61">
        <v>0</v>
      </c>
      <c r="M3">
        <v>0</v>
      </c>
      <c r="N3">
        <f>SUM('2b_P-Prod2015'!T2:V2)*ManureMgmtRatios2015!T4/100</f>
        <v>1450342.0187387783</v>
      </c>
      <c r="O3">
        <v>0</v>
      </c>
      <c r="P3">
        <f>SUM('2b_P-Prod2015'!W2:X2)*ManureMgmtRatios2015!V4/100</f>
        <v>199975.93895861192</v>
      </c>
      <c r="Q3">
        <f>SUM('2b_P-Prod2015'!W2:X2)*ManureMgmtRatios2015!W4/100</f>
        <v>19797617.956902582</v>
      </c>
      <c r="R3">
        <f>SUM('2b_P-Prod2015'!T2:V2)*ManureMgmtRatios2015!U4/100</f>
        <v>2002853.2639725986</v>
      </c>
      <c r="S3">
        <v>0</v>
      </c>
      <c r="T3" s="62">
        <v>0</v>
      </c>
      <c r="U3" s="62">
        <v>0</v>
      </c>
      <c r="V3" s="24">
        <f>SUM('2b_P-Prod2015'!$E2:$I2)*ManureMgmtRatios2015!O4/100</f>
        <v>233714.87417102564</v>
      </c>
      <c r="W3" s="24">
        <f>SUM('2b_P-Prod2015'!$E2:$I2)*ManureMgmtRatios2015!P4/100</f>
        <v>129841.59676168092</v>
      </c>
      <c r="X3" s="24">
        <f>SUM('2b_P-Prod2015'!$E2:$I2)*ManureMgmtRatios2015!Q4/100</f>
        <v>30296.372577725546</v>
      </c>
      <c r="Y3" s="24">
        <f>SUM('2b_P-Prod2015'!$E2:$I2)*ManureMgmtRatios2015!R4/100</f>
        <v>25968.319352336181</v>
      </c>
      <c r="Z3" s="24">
        <f>SUM('2b_P-Prod2015'!$E2:$I2)*ManureMgmtRatios2015!S4/100</f>
        <v>17312.212901557457</v>
      </c>
    </row>
    <row r="4" spans="1:28" x14ac:dyDescent="0.2">
      <c r="A4" t="s">
        <v>1</v>
      </c>
      <c r="B4" s="24">
        <f>SUM('2b_P-Prod2015'!J3:K3)+'2b_P-Prod2015'!M3*0.5</f>
        <v>976.13978640905179</v>
      </c>
      <c r="C4" s="24">
        <f>SUM('2b_P-Prod2015'!J3:K3)*ManureMgmtRatios2015!C5/100</f>
        <v>0</v>
      </c>
      <c r="D4" s="24">
        <f>SUM('2b_P-Prod2015'!L3,'2b_P-Prod2015'!N3:P3)+'2b_P-Prod2015'!M3*0.5</f>
        <v>180560.16861613194</v>
      </c>
      <c r="E4" s="61">
        <f>'2b_P-Prod2015'!B3*ManureMgmtRatios2015!I5/100</f>
        <v>0</v>
      </c>
      <c r="F4" s="61">
        <f>'2b_P-Prod2015'!B3*ManureMgmtRatios2015!F5/100+SUM('2b_P-Prod2015'!C3:D3)*ManureMgmtRatios2015!K5/100</f>
        <v>0</v>
      </c>
      <c r="G4" s="61">
        <f>'2b_P-Prod2015'!B3*ManureMgmtRatios2015!J5/100</f>
        <v>0</v>
      </c>
      <c r="H4">
        <f>SUM('2b_P-Prod2015'!C3:D3)*ManureMgmtRatios2015!L5/100</f>
        <v>0</v>
      </c>
      <c r="I4" s="61">
        <f>'2b_P-Prod2015'!B3*ManureMgmtRatios2015!H5/100+SUM('2b_P-Prod2015'!C3:D3)*ManureMgmtRatios2015!M5/100</f>
        <v>0</v>
      </c>
      <c r="J4" s="61">
        <f>'2b_P-Prod2015'!B3*ManureMgmtRatios2015!E5/100+SUM('2b_P-Prod2015'!C3:D3)*ManureMgmtRatios2015!N5/100</f>
        <v>0</v>
      </c>
      <c r="K4" s="61">
        <f>'2b_P-Prod2015'!B3*ManureMgmtRatios2015!G5/100</f>
        <v>0</v>
      </c>
      <c r="L4" s="61">
        <v>0</v>
      </c>
      <c r="M4">
        <v>0</v>
      </c>
      <c r="N4">
        <f>SUM('2b_P-Prod2015'!T3:V3)*ManureMgmtRatios2015!T5/100</f>
        <v>21385.491182461377</v>
      </c>
      <c r="O4">
        <v>0</v>
      </c>
      <c r="P4">
        <f>SUM('2b_P-Prod2015'!W3:X3)*ManureMgmtRatios2015!V5/100</f>
        <v>0</v>
      </c>
      <c r="Q4">
        <f>SUM('2b_P-Prod2015'!W3:X3)*ManureMgmtRatios2015!W5/100</f>
        <v>0</v>
      </c>
      <c r="R4">
        <f>SUM('2b_P-Prod2015'!T3:V3)*ManureMgmtRatios2015!U5/100</f>
        <v>64156.473547384136</v>
      </c>
      <c r="S4">
        <v>0</v>
      </c>
      <c r="T4" s="62">
        <v>0</v>
      </c>
      <c r="U4" s="62">
        <v>0</v>
      </c>
      <c r="V4" s="24">
        <f>SUM('2b_P-Prod2015'!$E3:$I3)*ManureMgmtRatios2015!O5/100</f>
        <v>198.17204394843569</v>
      </c>
      <c r="W4" s="24">
        <f>SUM('2b_P-Prod2015'!$E3:$I3)*ManureMgmtRatios2015!P5/100</f>
        <v>452.96467188213865</v>
      </c>
      <c r="X4" s="24">
        <f>SUM('2b_P-Prod2015'!$E3:$I3)*ManureMgmtRatios2015!Q5/100</f>
        <v>254.79262793370296</v>
      </c>
      <c r="Y4" s="24">
        <f>SUM('2b_P-Prod2015'!$E3:$I3)*ManureMgmtRatios2015!R5/100</f>
        <v>1868.4792715138219</v>
      </c>
      <c r="Z4" s="24">
        <f>SUM('2b_P-Prod2015'!$E3:$I3)*ManureMgmtRatios2015!S5/100</f>
        <v>28.310291992633665</v>
      </c>
      <c r="AB4" s="24"/>
    </row>
    <row r="5" spans="1:28" x14ac:dyDescent="0.2">
      <c r="A5" t="s">
        <v>2</v>
      </c>
      <c r="B5" s="24">
        <f>SUM('2b_P-Prod2015'!J4:K4)+'2b_P-Prod2015'!M4*0.5</f>
        <v>3293436.4572811788</v>
      </c>
      <c r="C5" s="24">
        <f>SUM('2b_P-Prod2015'!J4:K4)*ManureMgmtRatios2015!C6/100</f>
        <v>0</v>
      </c>
      <c r="D5" s="24">
        <f>SUM('2b_P-Prod2015'!L4,'2b_P-Prod2015'!N4:P4)+'2b_P-Prod2015'!M4*0.5</f>
        <v>6887045.1236770581</v>
      </c>
      <c r="E5" s="61">
        <f>'2b_P-Prod2015'!B4*ManureMgmtRatios2015!I6/100</f>
        <v>2341613.1670259377</v>
      </c>
      <c r="F5" s="61">
        <f>'2b_P-Prod2015'!B4*ManureMgmtRatios2015!F6/100+SUM('2b_P-Prod2015'!C4:D4)*ManureMgmtRatios2015!K6/100</f>
        <v>481784.26024180604</v>
      </c>
      <c r="G5" s="61">
        <f>'2b_P-Prod2015'!B4*ManureMgmtRatios2015!J6/100</f>
        <v>0</v>
      </c>
      <c r="H5">
        <f>SUM('2b_P-Prod2015'!C4:D4)*ManureMgmtRatios2015!L6/100</f>
        <v>881219.24328552664</v>
      </c>
      <c r="I5" s="61">
        <f>'2b_P-Prod2015'!B4*ManureMgmtRatios2015!H6/100+SUM('2b_P-Prod2015'!C4:D4)*ManureMgmtRatios2015!M6/100</f>
        <v>729354.9208769314</v>
      </c>
      <c r="J5" s="61">
        <f>'2b_P-Prod2015'!B4*ManureMgmtRatios2015!E6/100+SUM('2b_P-Prod2015'!C4:D4)*ManureMgmtRatios2015!N6/100</f>
        <v>0</v>
      </c>
      <c r="K5" s="61">
        <f>'2b_P-Prod2015'!B4*ManureMgmtRatios2015!G6/100</f>
        <v>345483.90988907276</v>
      </c>
      <c r="L5" s="61">
        <v>0</v>
      </c>
      <c r="M5">
        <v>0</v>
      </c>
      <c r="N5">
        <f>SUM('2b_P-Prod2015'!T4:V4)*ManureMgmtRatios2015!T6/100</f>
        <v>35451.174593417396</v>
      </c>
      <c r="O5">
        <v>0</v>
      </c>
      <c r="P5">
        <f>SUM('2b_P-Prod2015'!W4:X4)*ManureMgmtRatios2015!V6/100</f>
        <v>0</v>
      </c>
      <c r="Q5">
        <f>SUM('2b_P-Prod2015'!W4:X4)*ManureMgmtRatios2015!W6/100</f>
        <v>0</v>
      </c>
      <c r="R5">
        <f>SUM('2b_P-Prod2015'!T4:V4)*ManureMgmtRatios2015!U6/100</f>
        <v>23634.1163956116</v>
      </c>
      <c r="S5">
        <v>0</v>
      </c>
      <c r="T5" s="62">
        <v>0</v>
      </c>
      <c r="U5" s="62">
        <v>0</v>
      </c>
      <c r="V5" s="24">
        <f>SUM('2b_P-Prod2015'!$E4:$I4)*ManureMgmtRatios2015!O6/100</f>
        <v>216683.81157780849</v>
      </c>
      <c r="W5" s="24">
        <f>SUM('2b_P-Prod2015'!$E4:$I4)*ManureMgmtRatios2015!P6/100</f>
        <v>124392.55849837154</v>
      </c>
      <c r="X5" s="24">
        <f>SUM('2b_P-Prod2015'!$E4:$I4)*ManureMgmtRatios2015!Q6/100</f>
        <v>28088.642241567766</v>
      </c>
      <c r="Y5" s="24">
        <f>SUM('2b_P-Prod2015'!$E4:$I4)*ManureMgmtRatios2015!R6/100</f>
        <v>20063.31588683412</v>
      </c>
      <c r="Z5" s="24">
        <f>SUM('2b_P-Prod2015'!$E4:$I4)*ManureMgmtRatios2015!S6/100</f>
        <v>16050.652709467295</v>
      </c>
    </row>
    <row r="6" spans="1:28" x14ac:dyDescent="0.2">
      <c r="A6" t="s">
        <v>3</v>
      </c>
      <c r="B6" s="24">
        <f>SUM('2b_P-Prod2015'!J5:K5)+'2b_P-Prod2015'!M5*0.5</f>
        <v>357917.92072727578</v>
      </c>
      <c r="C6" s="24">
        <f>SUM('2b_P-Prod2015'!J5:K5)*ManureMgmtRatios2015!C7/100</f>
        <v>1407.2681825126174</v>
      </c>
      <c r="D6" s="24">
        <f>SUM('2b_P-Prod2015'!L5,'2b_P-Prod2015'!N5:P5)+'2b_P-Prod2015'!M5*0.5</f>
        <v>25467819.220546622</v>
      </c>
      <c r="E6" s="61">
        <f>'2b_P-Prod2015'!B5*ManureMgmtRatios2015!I7/100</f>
        <v>11023.988007856453</v>
      </c>
      <c r="F6" s="61">
        <f>'2b_P-Prod2015'!B5*ManureMgmtRatios2015!F7/100+SUM('2b_P-Prod2015'!C5:D5)*ManureMgmtRatios2015!K7/100</f>
        <v>26424.556724208447</v>
      </c>
      <c r="G6" s="61">
        <f>'2b_P-Prod2015'!B5*ManureMgmtRatios2015!J7/100</f>
        <v>0</v>
      </c>
      <c r="H6">
        <f>SUM('2b_P-Prod2015'!C5:D5)*ManureMgmtRatios2015!L7/100</f>
        <v>13314.145059524688</v>
      </c>
      <c r="I6" s="61">
        <f>'2b_P-Prod2015'!B5*ManureMgmtRatios2015!H7/100+SUM('2b_P-Prod2015'!C5:D5)*ManureMgmtRatios2015!M7/100</f>
        <v>8267.9910058923397</v>
      </c>
      <c r="J6" s="61">
        <f>'2b_P-Prod2015'!B5*ManureMgmtRatios2015!E7/100+SUM('2b_P-Prod2015'!C5:D5)*ManureMgmtRatios2015!N7/100</f>
        <v>113917.70086161626</v>
      </c>
      <c r="K6" s="61">
        <f>'2b_P-Prod2015'!B5*ManureMgmtRatios2015!G7/100</f>
        <v>11023.988007856453</v>
      </c>
      <c r="L6" s="61">
        <v>0</v>
      </c>
      <c r="M6">
        <v>0</v>
      </c>
      <c r="N6">
        <f>SUM('2b_P-Prod2015'!T5:V5)*ManureMgmtRatios2015!T7/100</f>
        <v>0</v>
      </c>
      <c r="O6">
        <v>0</v>
      </c>
      <c r="P6">
        <f>SUM('2b_P-Prod2015'!W5:X5)*ManureMgmtRatios2015!V7/100</f>
        <v>291537.11776160041</v>
      </c>
      <c r="Q6">
        <f>SUM('2b_P-Prod2015'!W5:X5)*ManureMgmtRatios2015!W7/100</f>
        <v>28862174.658398438</v>
      </c>
      <c r="R6">
        <f>SUM('2b_P-Prod2015'!T5:V5)*ManureMgmtRatios2015!U7/100</f>
        <v>5177068.2192779761</v>
      </c>
      <c r="S6">
        <v>0</v>
      </c>
      <c r="T6" s="62">
        <v>0</v>
      </c>
      <c r="U6" s="62">
        <v>0</v>
      </c>
      <c r="V6" s="24">
        <f>SUM('2b_P-Prod2015'!$E5:$I5)*ManureMgmtRatios2015!O7/100</f>
        <v>464585.80820707662</v>
      </c>
      <c r="W6" s="24">
        <f>SUM('2b_P-Prod2015'!$E5:$I5)*ManureMgmtRatios2015!P7/100</f>
        <v>490396.13088524761</v>
      </c>
      <c r="X6" s="24">
        <f>SUM('2b_P-Prod2015'!$E5:$I5)*ManureMgmtRatios2015!Q7/100</f>
        <v>219387.74276445288</v>
      </c>
      <c r="Y6" s="24">
        <f>SUM('2b_P-Prod2015'!$E5:$I5)*ManureMgmtRatios2015!R7/100</f>
        <v>64525.806695427316</v>
      </c>
      <c r="Z6" s="24">
        <f>SUM('2b_P-Prod2015'!$E5:$I5)*ManureMgmtRatios2015!S7/100</f>
        <v>51620.645356341854</v>
      </c>
    </row>
    <row r="7" spans="1:28" x14ac:dyDescent="0.2">
      <c r="A7" t="s">
        <v>4</v>
      </c>
      <c r="B7" s="24">
        <f>SUM('2b_P-Prod2015'!J6:K6)+'2b_P-Prod2015'!M6*0.5</f>
        <v>5751859.2833571443</v>
      </c>
      <c r="C7" s="24">
        <f>SUM('2b_P-Prod2015'!J6:K6)*ManureMgmtRatios2015!C8/100</f>
        <v>56034.860358229678</v>
      </c>
      <c r="D7" s="24">
        <f>SUM('2b_P-Prod2015'!L6,'2b_P-Prod2015'!N6:P6)+'2b_P-Prod2015'!M6*0.5</f>
        <v>21522932.609041721</v>
      </c>
      <c r="E7" s="61">
        <f>'2b_P-Prod2015'!B6*ManureMgmtRatios2015!I8/100</f>
        <v>21024319.986411948</v>
      </c>
      <c r="F7" s="61">
        <f>'2b_P-Prod2015'!B6*ManureMgmtRatios2015!F8/100+SUM('2b_P-Prod2015'!C6:D6)*ManureMgmtRatios2015!K8/100</f>
        <v>4601718.8505778387</v>
      </c>
      <c r="G7" s="61">
        <f>'2b_P-Prod2015'!B6*ManureMgmtRatios2015!J8/100</f>
        <v>0</v>
      </c>
      <c r="H7">
        <f>SUM('2b_P-Prod2015'!C6:D6)*ManureMgmtRatios2015!L8/100</f>
        <v>8781324.1560734436</v>
      </c>
      <c r="I7" s="61">
        <f>'2b_P-Prod2015'!B6*ManureMgmtRatios2015!H8/100+SUM('2b_P-Prod2015'!C6:D6)*ManureMgmtRatios2015!M8/100</f>
        <v>7107894.4366381513</v>
      </c>
      <c r="J7" s="61">
        <f>'2b_P-Prod2015'!B6*ManureMgmtRatios2015!E8/100+SUM('2b_P-Prod2015'!C6:D6)*ManureMgmtRatios2015!N8/100</f>
        <v>99787.774500834581</v>
      </c>
      <c r="K7" s="61">
        <f>'2b_P-Prod2015'!B6*ManureMgmtRatios2015!G8/100</f>
        <v>3153647.9979617922</v>
      </c>
      <c r="L7" s="61">
        <v>0</v>
      </c>
      <c r="M7">
        <v>0</v>
      </c>
      <c r="N7">
        <f>SUM('2b_P-Prod2015'!T6:V6)*ManureMgmtRatios2015!T8/100</f>
        <v>856189.53883743705</v>
      </c>
      <c r="O7">
        <v>0</v>
      </c>
      <c r="P7">
        <f>SUM('2b_P-Prod2015'!W6:X6)*ManureMgmtRatios2015!V8/100</f>
        <v>61400.616970293755</v>
      </c>
      <c r="Q7">
        <f>SUM('2b_P-Prod2015'!W6:X6)*ManureMgmtRatios2015!W8/100</f>
        <v>6078661.0800590813</v>
      </c>
      <c r="R7">
        <f>SUM('2b_P-Prod2015'!T6:V6)*ManureMgmtRatios2015!U8/100</f>
        <v>6278723.284807872</v>
      </c>
      <c r="S7">
        <v>0</v>
      </c>
      <c r="T7" s="62">
        <v>0</v>
      </c>
      <c r="U7" s="62">
        <v>0</v>
      </c>
      <c r="V7" s="24">
        <f>SUM('2b_P-Prod2015'!$E6:$I6)*ManureMgmtRatios2015!O8/100</f>
        <v>164598.98047297669</v>
      </c>
      <c r="W7" s="24">
        <f>SUM('2b_P-Prod2015'!$E6:$I6)*ManureMgmtRatios2015!P8/100</f>
        <v>103352.84820396212</v>
      </c>
      <c r="X7" s="24">
        <f>SUM('2b_P-Prod2015'!$E6:$I6)*ManureMgmtRatios2015!Q8/100</f>
        <v>26795.182867693882</v>
      </c>
      <c r="Y7" s="24">
        <f>SUM('2b_P-Prod2015'!$E6:$I6)*ManureMgmtRatios2015!R8/100</f>
        <v>76557.665336268226</v>
      </c>
      <c r="Z7" s="24">
        <f>SUM('2b_P-Prod2015'!$E6:$I6)*ManureMgmtRatios2015!S8/100</f>
        <v>11483.649800440237</v>
      </c>
    </row>
    <row r="8" spans="1:28" x14ac:dyDescent="0.2">
      <c r="A8" t="s">
        <v>5</v>
      </c>
      <c r="B8" s="24">
        <f>SUM('2b_P-Prod2015'!J7:K7)+'2b_P-Prod2015'!M7*0.5</f>
        <v>12041970.914505731</v>
      </c>
      <c r="C8" s="24">
        <f>SUM('2b_P-Prod2015'!J7:K7)*ManureMgmtRatios2015!C9/100</f>
        <v>0</v>
      </c>
      <c r="D8" s="24">
        <f>SUM('2b_P-Prod2015'!L7,'2b_P-Prod2015'!N7:P7)+'2b_P-Prod2015'!M7*0.5</f>
        <v>26718250.697333816</v>
      </c>
      <c r="E8" s="61">
        <f>'2b_P-Prod2015'!B7*ManureMgmtRatios2015!I9/100</f>
        <v>1883920.8077711833</v>
      </c>
      <c r="F8" s="61">
        <f>'2b_P-Prod2015'!B7*ManureMgmtRatios2015!F9/100+SUM('2b_P-Prod2015'!C7:D7)*ManureMgmtRatios2015!K9/100</f>
        <v>38944.156958834938</v>
      </c>
      <c r="G8" s="61">
        <f>'2b_P-Prod2015'!B7*ManureMgmtRatios2015!J9/100</f>
        <v>0</v>
      </c>
      <c r="H8">
        <f>SUM('2b_P-Prod2015'!C7:D7)*ManureMgmtRatios2015!L9/100</f>
        <v>1019190.4249722487</v>
      </c>
      <c r="I8" s="61">
        <f>'2b_P-Prod2015'!B7*ManureMgmtRatios2015!H9/100+SUM('2b_P-Prod2015'!C7:D7)*ManureMgmtRatios2015!M9/100</f>
        <v>627973.60259039444</v>
      </c>
      <c r="J8" s="61">
        <f>'2b_P-Prod2015'!B7*ManureMgmtRatios2015!E9/100+SUM('2b_P-Prod2015'!C7:D7)*ManureMgmtRatios2015!N9/100</f>
        <v>10399.902295635191</v>
      </c>
      <c r="K8" s="61">
        <f>'2b_P-Prod2015'!B7*ManureMgmtRatios2015!G9/100</f>
        <v>313986.80129519722</v>
      </c>
      <c r="L8" s="61">
        <v>0</v>
      </c>
      <c r="M8">
        <v>0</v>
      </c>
      <c r="N8">
        <f>SUM('2b_P-Prod2015'!T7:V7)*ManureMgmtRatios2015!T9/100</f>
        <v>609785.37465918448</v>
      </c>
      <c r="O8">
        <v>0</v>
      </c>
      <c r="P8">
        <f>SUM('2b_P-Prod2015'!W7:X7)*ManureMgmtRatios2015!V9/100</f>
        <v>7309.2214996410767</v>
      </c>
      <c r="Q8">
        <f>SUM('2b_P-Prod2015'!W7:X7)*ManureMgmtRatios2015!W9/100</f>
        <v>723612.92846446659</v>
      </c>
      <c r="R8">
        <f>SUM('2b_P-Prod2015'!T7:V7)*ManureMgmtRatios2015!U9/100</f>
        <v>406523.58310612297</v>
      </c>
      <c r="S8">
        <v>0</v>
      </c>
      <c r="T8" s="62">
        <v>0</v>
      </c>
      <c r="U8" s="62">
        <v>0</v>
      </c>
      <c r="V8" s="24">
        <f>SUM('2b_P-Prod2015'!$E7:$I7)*ManureMgmtRatios2015!O9/100</f>
        <v>326779.0309371216</v>
      </c>
      <c r="W8" s="24">
        <f>SUM('2b_P-Prod2015'!$E7:$I7)*ManureMgmtRatios2015!P9/100</f>
        <v>961114.79687388707</v>
      </c>
      <c r="X8" s="24">
        <f>SUM('2b_P-Prod2015'!$E7:$I7)*ManureMgmtRatios2015!Q9/100</f>
        <v>499779.69437442126</v>
      </c>
      <c r="Y8" s="24">
        <f>SUM('2b_P-Prod2015'!$E7:$I7)*ManureMgmtRatios2015!R9/100</f>
        <v>19222.295937477742</v>
      </c>
      <c r="Z8" s="24">
        <f>SUM('2b_P-Prod2015'!$E7:$I7)*ManureMgmtRatios2015!S9/100</f>
        <v>115333.77562486645</v>
      </c>
      <c r="AB8" s="24"/>
    </row>
    <row r="9" spans="1:28" x14ac:dyDescent="0.2">
      <c r="A9" t="s">
        <v>2867</v>
      </c>
      <c r="B9" s="24">
        <f>SUM('2b_P-Prod2015'!J8:K8)+'2b_P-Prod2015'!M8*0.5</f>
        <v>1464.2096796135777</v>
      </c>
      <c r="C9" s="24">
        <f>SUM('2b_P-Prod2015'!J8:K8)*ManureMgmtRatios2015!C10/100</f>
        <v>0</v>
      </c>
      <c r="D9" s="24">
        <f>SUM('2b_P-Prod2015'!L8,'2b_P-Prod2015'!N8:P8)+'2b_P-Prod2015'!M8*0.5</f>
        <v>186018.47184776969</v>
      </c>
      <c r="E9" s="61">
        <f>'2b_P-Prod2015'!B8*ManureMgmtRatios2015!I10/100</f>
        <v>48623.661391795424</v>
      </c>
      <c r="F9" s="61">
        <f>'2b_P-Prod2015'!B8*ManureMgmtRatios2015!F10/100+SUM('2b_P-Prod2015'!C8:D8)*ManureMgmtRatios2015!K10/100</f>
        <v>206646.50018493013</v>
      </c>
      <c r="G9" s="61">
        <f>'2b_P-Prod2015'!B8*ManureMgmtRatios2015!J10/100</f>
        <v>7480.5632910454506</v>
      </c>
      <c r="H9">
        <f>SUM('2b_P-Prod2015'!C8:D8)*ManureMgmtRatios2015!L10/100</f>
        <v>54337.996762793009</v>
      </c>
      <c r="I9" s="61">
        <f>'2b_P-Prod2015'!B8*ManureMgmtRatios2015!H10/100+SUM('2b_P-Prod2015'!C8:D8)*ManureMgmtRatios2015!M10/100</f>
        <v>82286.196201499959</v>
      </c>
      <c r="J9" s="61">
        <f>'2b_P-Prod2015'!B8*ManureMgmtRatios2015!E10/100+SUM('2b_P-Prod2015'!C8:D8)*ManureMgmtRatios2015!N10/100</f>
        <v>28834.395374641412</v>
      </c>
      <c r="K9" s="61">
        <f>'2b_P-Prod2015'!B8*ManureMgmtRatios2015!G10/100</f>
        <v>56104.224682840882</v>
      </c>
      <c r="L9" s="61">
        <v>0</v>
      </c>
      <c r="M9">
        <v>0</v>
      </c>
      <c r="N9">
        <f>SUM('2b_P-Prod2015'!T8:V8)*ManureMgmtRatios2015!T10/100</f>
        <v>45636.352969495005</v>
      </c>
      <c r="O9">
        <v>0</v>
      </c>
      <c r="P9">
        <f>SUM('2b_P-Prod2015'!W8:X8)*ManureMgmtRatios2015!V10/100</f>
        <v>1.5213052299856904</v>
      </c>
      <c r="Q9">
        <f>SUM('2b_P-Prod2015'!W8:X8)*ManureMgmtRatios2015!W10/100</f>
        <v>150.60921776858333</v>
      </c>
      <c r="R9">
        <f>SUM('2b_P-Prod2015'!T8:V8)*ManureMgmtRatios2015!U10/100</f>
        <v>867090.70642040495</v>
      </c>
      <c r="S9">
        <v>0</v>
      </c>
      <c r="T9" s="62">
        <v>0</v>
      </c>
      <c r="U9" s="62">
        <v>0</v>
      </c>
      <c r="V9" s="24">
        <f>SUM('2b_P-Prod2015'!$E8:$I8)*ManureMgmtRatios2015!O10/100</f>
        <v>438.02384444289606</v>
      </c>
      <c r="W9" s="24">
        <f>SUM('2b_P-Prod2015'!$E8:$I8)*ManureMgmtRatios2015!P10/100</f>
        <v>876.04768888579213</v>
      </c>
      <c r="X9" s="24">
        <f>SUM('2b_P-Prod2015'!$E8:$I8)*ManureMgmtRatios2015!Q10/100</f>
        <v>547.52980555362012</v>
      </c>
      <c r="Y9" s="24">
        <f>SUM('2b_P-Prod2015'!$E8:$I8)*ManureMgmtRatios2015!R10/100</f>
        <v>9088.9947721900935</v>
      </c>
      <c r="Z9" s="24">
        <f>SUM('2b_P-Prod2015'!$E8:$I8)*ManureMgmtRatios2015!S10/100</f>
        <v>109.50596111072402</v>
      </c>
      <c r="AB9" s="24"/>
    </row>
    <row r="10" spans="1:28" x14ac:dyDescent="0.2">
      <c r="A10" t="s">
        <v>6</v>
      </c>
      <c r="B10" s="24">
        <f>SUM('2b_P-Prod2015'!J9:K9)+'2b_P-Prod2015'!M9*0.5</f>
        <v>488.0698932045259</v>
      </c>
      <c r="C10" s="24">
        <f>SUM('2b_P-Prod2015'!J9:K9)*ManureMgmtRatios2015!C11/100</f>
        <v>0</v>
      </c>
      <c r="D10" s="24">
        <f>SUM('2b_P-Prod2015'!L9,'2b_P-Prod2015'!N9:P9)+'2b_P-Prod2015'!M9*0.5</f>
        <v>87445.70476621631</v>
      </c>
      <c r="E10" s="61">
        <f>'2b_P-Prod2015'!B9*ManureMgmtRatios2015!I11/100</f>
        <v>10827.131079144729</v>
      </c>
      <c r="F10" s="61">
        <f>'2b_P-Prod2015'!B9*ManureMgmtRatios2015!F11/100+SUM('2b_P-Prod2015'!C9:D9)*ManureMgmtRatios2015!K11/100</f>
        <v>59000.195279590152</v>
      </c>
      <c r="G10" s="61">
        <f>'2b_P-Prod2015'!B9*ManureMgmtRatios2015!J11/100</f>
        <v>1968.5692871172237</v>
      </c>
      <c r="H10">
        <f>SUM('2b_P-Prod2015'!C9:D9)*ManureMgmtRatios2015!L11/100</f>
        <v>17831.444276149134</v>
      </c>
      <c r="I10" s="61">
        <f>'2b_P-Prod2015'!B9*ManureMgmtRatios2015!H11/100+SUM('2b_P-Prod2015'!C9:D9)*ManureMgmtRatios2015!M11/100</f>
        <v>18701.408227613625</v>
      </c>
      <c r="J10" s="61">
        <f>'2b_P-Prod2015'!B9*ManureMgmtRatios2015!E11/100+SUM('2b_P-Prod2015'!C9:D9)*ManureMgmtRatios2015!N11/100</f>
        <v>8045.4811744895669</v>
      </c>
      <c r="K10" s="61">
        <f>'2b_P-Prod2015'!B9*ManureMgmtRatios2015!G11/100</f>
        <v>17717.123584055014</v>
      </c>
      <c r="L10" s="61">
        <v>0</v>
      </c>
      <c r="M10">
        <v>0</v>
      </c>
      <c r="N10">
        <f>SUM('2b_P-Prod2015'!T9:V9)*ManureMgmtRatios2015!T11/100</f>
        <v>22219.678077830566</v>
      </c>
      <c r="O10">
        <v>0</v>
      </c>
      <c r="P10">
        <f>SUM('2b_P-Prod2015'!W9:X9)*ManureMgmtRatios2015!V11/100</f>
        <v>48968.732333173131</v>
      </c>
      <c r="Q10">
        <f>SUM('2b_P-Prod2015'!W9:X9)*ManureMgmtRatios2015!W11/100</f>
        <v>4847904.5009841397</v>
      </c>
      <c r="R10">
        <f>SUM('2b_P-Prod2015'!T9:V9)*ManureMgmtRatios2015!U11/100</f>
        <v>422173.88347878074</v>
      </c>
      <c r="S10">
        <v>0</v>
      </c>
      <c r="T10" s="62">
        <v>0</v>
      </c>
      <c r="U10" s="62">
        <v>0</v>
      </c>
      <c r="V10" s="24">
        <f>SUM('2b_P-Prod2015'!$E9:$I9)*ManureMgmtRatios2015!O11/100</f>
        <v>9671.4593235023385</v>
      </c>
      <c r="W10" s="24">
        <f>SUM('2b_P-Prod2015'!$E9:$I9)*ManureMgmtRatios2015!P11/100</f>
        <v>24783.114516474743</v>
      </c>
      <c r="X10" s="24">
        <f>SUM('2b_P-Prod2015'!$E9:$I9)*ManureMgmtRatios2015!Q11/100</f>
        <v>13298.256569815716</v>
      </c>
      <c r="Y10" s="24">
        <f>SUM('2b_P-Prod2015'!$E9:$I9)*ManureMgmtRatios2015!R11/100</f>
        <v>10275.925531221235</v>
      </c>
      <c r="Z10" s="24">
        <f>SUM('2b_P-Prod2015'!$E9:$I9)*ManureMgmtRatios2015!S11/100</f>
        <v>2417.8648308755846</v>
      </c>
    </row>
    <row r="11" spans="1:28" x14ac:dyDescent="0.2">
      <c r="A11" t="s">
        <v>7</v>
      </c>
      <c r="B11" s="24">
        <f>SUM('2b_P-Prod2015'!J10:K10)+'2b_P-Prod2015'!M10*0.5</f>
        <v>266308.68146776682</v>
      </c>
      <c r="C11" s="24">
        <f>SUM('2b_P-Prod2015'!J10:K10)*ManureMgmtRatios2015!C12/100</f>
        <v>383.80041341253201</v>
      </c>
      <c r="D11" s="24">
        <f>SUM('2b_P-Prod2015'!L10,'2b_P-Prod2015'!N10:P10)+'2b_P-Prod2015'!M10*0.5</f>
        <v>26026112.624313466</v>
      </c>
      <c r="E11" s="61">
        <f>'2b_P-Prod2015'!B10*ManureMgmtRatios2015!I12/100</f>
        <v>1049641.1438909036</v>
      </c>
      <c r="F11" s="61">
        <f>'2b_P-Prod2015'!B10*ManureMgmtRatios2015!F12/100+SUM('2b_P-Prod2015'!C10:D10)*ManureMgmtRatios2015!K12/100</f>
        <v>665164.57229394431</v>
      </c>
      <c r="G11" s="61">
        <f>'2b_P-Prod2015'!B10*ManureMgmtRatios2015!J12/100</f>
        <v>0</v>
      </c>
      <c r="H11">
        <f>SUM('2b_P-Prod2015'!C10:D10)*ManureMgmtRatios2015!L12/100</f>
        <v>355294.14167592285</v>
      </c>
      <c r="I11" s="61">
        <f>'2b_P-Prod2015'!B10*ManureMgmtRatios2015!H12/100+SUM('2b_P-Prod2015'!C10:D10)*ManureMgmtRatios2015!M12/100</f>
        <v>371978.38152963843</v>
      </c>
      <c r="J11" s="61">
        <f>'2b_P-Prod2015'!B10*ManureMgmtRatios2015!E12/100+SUM('2b_P-Prod2015'!C10:D10)*ManureMgmtRatios2015!N12/100</f>
        <v>391939.51006223448</v>
      </c>
      <c r="K11" s="61">
        <f>'2b_P-Prod2015'!B10*ManureMgmtRatios2015!G12/100</f>
        <v>170871.81412177504</v>
      </c>
      <c r="L11" s="61">
        <v>0</v>
      </c>
      <c r="M11">
        <v>0</v>
      </c>
      <c r="N11">
        <f>SUM('2b_P-Prod2015'!T10:V10)*ManureMgmtRatios2015!T12/100</f>
        <v>1313327.9287547669</v>
      </c>
      <c r="O11">
        <v>0</v>
      </c>
      <c r="P11">
        <f>SUM('2b_P-Prod2015'!W10:X10)*ManureMgmtRatios2015!V12/100</f>
        <v>21815.370170660633</v>
      </c>
      <c r="Q11">
        <f>SUM('2b_P-Prod2015'!W10:X10)*ManureMgmtRatios2015!W12/100</f>
        <v>2159721.6468954026</v>
      </c>
      <c r="R11">
        <f>SUM('2b_P-Prod2015'!T10:V10)*ManureMgmtRatios2015!U12/100</f>
        <v>1813643.3301851545</v>
      </c>
      <c r="S11">
        <v>0</v>
      </c>
      <c r="T11" s="62">
        <v>0</v>
      </c>
      <c r="U11" s="62">
        <v>0</v>
      </c>
      <c r="V11" s="24">
        <f>SUM('2b_P-Prod2015'!$E10:$I10)*ManureMgmtRatios2015!O12/100</f>
        <v>4810.3086166647181</v>
      </c>
      <c r="W11" s="24">
        <f>SUM('2b_P-Prod2015'!$E10:$I10)*ManureMgmtRatios2015!P12/100</f>
        <v>10422.335336106889</v>
      </c>
      <c r="X11" s="24">
        <f>SUM('2b_P-Prod2015'!$E10:$I10)*ManureMgmtRatios2015!Q12/100</f>
        <v>5612.0267194421704</v>
      </c>
      <c r="Y11" s="24">
        <f>SUM('2b_P-Prod2015'!$E10:$I10)*ManureMgmtRatios2015!R12/100</f>
        <v>58525.42150275407</v>
      </c>
      <c r="Z11" s="24">
        <f>SUM('2b_P-Prod2015'!$E10:$I10)*ManureMgmtRatios2015!S12/100</f>
        <v>801.71810277745305</v>
      </c>
    </row>
    <row r="12" spans="1:28" x14ac:dyDescent="0.2">
      <c r="A12" t="s">
        <v>8</v>
      </c>
      <c r="B12" s="24">
        <f>SUM('2b_P-Prod2015'!J11:K11)+'2b_P-Prod2015'!M11*0.5</f>
        <v>171726.65207652215</v>
      </c>
      <c r="C12" s="24">
        <f>SUM('2b_P-Prod2015'!J11:K11)*ManureMgmtRatios2015!C13/100</f>
        <v>511.73388455004266</v>
      </c>
      <c r="D12" s="24">
        <f>SUM('2b_P-Prod2015'!L11,'2b_P-Prod2015'!N11:P11)+'2b_P-Prod2015'!M11*0.5</f>
        <v>13933902.168987064</v>
      </c>
      <c r="E12" s="61">
        <f>'2b_P-Prod2015'!B11*ManureMgmtRatios2015!I13/100</f>
        <v>462416.92554383585</v>
      </c>
      <c r="F12" s="61">
        <f>'2b_P-Prod2015'!B11*ManureMgmtRatios2015!F13/100+SUM('2b_P-Prod2015'!C11:D11)*ManureMgmtRatios2015!K13/100</f>
        <v>391101.61396359745</v>
      </c>
      <c r="G12" s="61">
        <f>'2b_P-Prod2015'!B11*ManureMgmtRatios2015!J13/100</f>
        <v>0</v>
      </c>
      <c r="H12">
        <f>SUM('2b_P-Prod2015'!C11:D11)*ManureMgmtRatios2015!L13/100</f>
        <v>168451.24205141698</v>
      </c>
      <c r="I12" s="61">
        <f>'2b_P-Prod2015'!B11*ManureMgmtRatios2015!H13/100+SUM('2b_P-Prod2015'!C11:D11)*ManureMgmtRatios2015!M13/100</f>
        <v>207290.34593344363</v>
      </c>
      <c r="J12" s="61">
        <f>'2b_P-Prod2015'!B11*ManureMgmtRatios2015!E13/100+SUM('2b_P-Prod2015'!C11:D11)*ManureMgmtRatios2015!N13/100</f>
        <v>606901.26865286916</v>
      </c>
      <c r="K12" s="61">
        <f>'2b_P-Prod2015'!B11*ManureMgmtRatios2015!G13/100</f>
        <v>159454.11225649511</v>
      </c>
      <c r="L12" s="61">
        <v>0</v>
      </c>
      <c r="M12">
        <v>0</v>
      </c>
      <c r="N12">
        <f>SUM('2b_P-Prod2015'!T11:V11)*ManureMgmtRatios2015!T13/100</f>
        <v>2736526.1213399009</v>
      </c>
      <c r="O12">
        <v>0</v>
      </c>
      <c r="P12">
        <f>SUM('2b_P-Prod2015'!W11:X11)*ManureMgmtRatios2015!V13/100</f>
        <v>245474.32364341794</v>
      </c>
      <c r="Q12">
        <f>SUM('2b_P-Prod2015'!W11:X11)*ManureMgmtRatios2015!W13/100</f>
        <v>24301958.040698376</v>
      </c>
      <c r="R12">
        <f>SUM('2b_P-Prod2015'!T11:V11)*ManureMgmtRatios2015!U13/100</f>
        <v>3779012.2628027205</v>
      </c>
      <c r="S12">
        <v>0</v>
      </c>
      <c r="T12" s="62">
        <v>0</v>
      </c>
      <c r="U12" s="62">
        <v>0</v>
      </c>
      <c r="V12" s="24">
        <f>SUM('2b_P-Prod2015'!$E11:$I11)*ManureMgmtRatios2015!O13/100</f>
        <v>451911.32242443325</v>
      </c>
      <c r="W12" s="24">
        <f>SUM('2b_P-Prod2015'!$E11:$I11)*ManureMgmtRatios2015!P13/100</f>
        <v>255798.8617496792</v>
      </c>
      <c r="X12" s="24">
        <f>SUM('2b_P-Prod2015'!$E11:$I11)*ManureMgmtRatios2015!Q13/100</f>
        <v>51159.772349935847</v>
      </c>
      <c r="Y12" s="24">
        <f>SUM('2b_P-Prod2015'!$E11:$I11)*ManureMgmtRatios2015!R13/100</f>
        <v>68213.029799914453</v>
      </c>
      <c r="Z12" s="24">
        <f>SUM('2b_P-Prod2015'!$E11:$I11)*ManureMgmtRatios2015!S13/100</f>
        <v>25579.886174967924</v>
      </c>
    </row>
    <row r="13" spans="1:28" x14ac:dyDescent="0.2">
      <c r="A13" t="s">
        <v>9</v>
      </c>
      <c r="B13" s="24">
        <f>SUM('2b_P-Prod2015'!J12:K12)+'2b_P-Prod2015'!M12*0.5</f>
        <v>29875.793375909474</v>
      </c>
      <c r="C13" s="24">
        <f>SUM('2b_P-Prod2015'!J12:K12)*ManureMgmtRatios2015!C14/100</f>
        <v>127.93347113751067</v>
      </c>
      <c r="D13" s="24">
        <f>SUM('2b_P-Prod2015'!L12,'2b_P-Prod2015'!N12:P12)+'2b_P-Prod2015'!M12*0.5</f>
        <v>2010839.5848450107</v>
      </c>
      <c r="E13" s="61">
        <f>'2b_P-Prod2015'!B12*ManureMgmtRatios2015!I14/100</f>
        <v>26378.828447370801</v>
      </c>
      <c r="F13" s="61">
        <f>'2b_P-Prod2015'!B12*ManureMgmtRatios2015!F14/100+SUM('2b_P-Prod2015'!C12:D12)*ManureMgmtRatios2015!K14/100</f>
        <v>0</v>
      </c>
      <c r="G13" s="61">
        <f>'2b_P-Prod2015'!B12*ManureMgmtRatios2015!J14/100</f>
        <v>0</v>
      </c>
      <c r="H13">
        <f>SUM('2b_P-Prod2015'!C12:D12)*ManureMgmtRatios2015!L14/100</f>
        <v>11768.753222258429</v>
      </c>
      <c r="I13" s="61">
        <f>'2b_P-Prod2015'!B12*ManureMgmtRatios2015!H14/100+SUM('2b_P-Prod2015'!C12:D12)*ManureMgmtRatios2015!M14/100</f>
        <v>8386.867301066668</v>
      </c>
      <c r="J13" s="61">
        <f>'2b_P-Prod2015'!B12*ManureMgmtRatios2015!E14/100+SUM('2b_P-Prod2015'!C12:D12)*ManureMgmtRatios2015!N14/100</f>
        <v>512.59015259777232</v>
      </c>
      <c r="K13" s="61">
        <f>'2b_P-Prod2015'!B12*ManureMgmtRatios2015!G14/100</f>
        <v>4330.8524316578932</v>
      </c>
      <c r="L13" s="61">
        <v>0</v>
      </c>
      <c r="M13">
        <v>0</v>
      </c>
      <c r="N13">
        <f>SUM('2b_P-Prod2015'!T12:V12)*ManureMgmtRatios2015!T14/100</f>
        <v>49674.918806575617</v>
      </c>
      <c r="O13">
        <v>0</v>
      </c>
      <c r="P13">
        <f>SUM('2b_P-Prod2015'!W12:X12)*ManureMgmtRatios2015!V14/100</f>
        <v>167.15964778011693</v>
      </c>
      <c r="Q13">
        <f>SUM('2b_P-Prod2015'!W12:X12)*ManureMgmtRatios2015!W14/100</f>
        <v>16548.805130231576</v>
      </c>
      <c r="R13">
        <f>SUM('2b_P-Prod2015'!T12:V12)*ManureMgmtRatios2015!U14/100</f>
        <v>149024.75641972685</v>
      </c>
      <c r="S13">
        <v>0</v>
      </c>
      <c r="T13" s="62">
        <v>0</v>
      </c>
      <c r="U13" s="62">
        <v>0</v>
      </c>
      <c r="V13" s="24">
        <f>SUM('2b_P-Prod2015'!$E12:$I12)*ManureMgmtRatios2015!O14/100</f>
        <v>6526.6428663600027</v>
      </c>
      <c r="W13" s="24">
        <f>SUM('2b_P-Prod2015'!$E12:$I12)*ManureMgmtRatios2015!P14/100</f>
        <v>14833.279241727279</v>
      </c>
      <c r="X13" s="24">
        <f>SUM('2b_P-Prod2015'!$E12:$I12)*ManureMgmtRatios2015!Q14/100</f>
        <v>8899.9675450363666</v>
      </c>
      <c r="Y13" s="24">
        <f>SUM('2b_P-Prod2015'!$E12:$I12)*ManureMgmtRatios2015!R14/100</f>
        <v>27886.564974447283</v>
      </c>
      <c r="Z13" s="24">
        <f>SUM('2b_P-Prod2015'!$E12:$I12)*ManureMgmtRatios2015!S14/100</f>
        <v>1186.6623393381824</v>
      </c>
    </row>
    <row r="14" spans="1:28" x14ac:dyDescent="0.2">
      <c r="A14" t="s">
        <v>10</v>
      </c>
      <c r="B14" s="24">
        <f>SUM('2b_P-Prod2015'!J13:K13)+'2b_P-Prod2015'!M13*0.5</f>
        <v>3199357.2889966844</v>
      </c>
      <c r="C14" s="24">
        <f>SUM('2b_P-Prod2015'!J13:K13)*ManureMgmtRatios2015!C15/100</f>
        <v>0</v>
      </c>
      <c r="D14" s="24">
        <f>SUM('2b_P-Prod2015'!L13,'2b_P-Prod2015'!N13:P13)+'2b_P-Prod2015'!M13*0.5</f>
        <v>15695661.62931525</v>
      </c>
      <c r="E14" s="61">
        <f>'2b_P-Prod2015'!B13*ManureMgmtRatios2015!I15/100</f>
        <v>7522690.6737897582</v>
      </c>
      <c r="F14" s="61">
        <f>'2b_P-Prod2015'!B13*ManureMgmtRatios2015!F15/100+SUM('2b_P-Prod2015'!C13:D13)*ManureMgmtRatios2015!K15/100</f>
        <v>36728.783806923035</v>
      </c>
      <c r="G14" s="61">
        <f>'2b_P-Prod2015'!B13*ManureMgmtRatios2015!J15/100</f>
        <v>0</v>
      </c>
      <c r="H14">
        <f>SUM('2b_P-Prod2015'!C13:D13)*ManureMgmtRatios2015!L15/100</f>
        <v>3636149.5968853803</v>
      </c>
      <c r="I14" s="61">
        <f>'2b_P-Prod2015'!B13*ManureMgmtRatios2015!H15/100+SUM('2b_P-Prod2015'!C13:D13)*ManureMgmtRatios2015!M15/100</f>
        <v>2507563.5579299196</v>
      </c>
      <c r="J14" s="61">
        <f>'2b_P-Prod2015'!B13*ManureMgmtRatios2015!E15/100+SUM('2b_P-Prod2015'!C13:D13)*ManureMgmtRatios2015!N15/100</f>
        <v>0</v>
      </c>
      <c r="K14" s="61">
        <f>'2b_P-Prod2015'!B13*ManureMgmtRatios2015!G15/100</f>
        <v>1253781.7789649598</v>
      </c>
      <c r="L14" s="61">
        <v>0</v>
      </c>
      <c r="M14">
        <v>0</v>
      </c>
      <c r="N14">
        <f>SUM('2b_P-Prod2015'!T13:V13)*ManureMgmtRatios2015!T15/100</f>
        <v>151210.6953830093</v>
      </c>
      <c r="O14">
        <v>0</v>
      </c>
      <c r="P14">
        <f>SUM('2b_P-Prod2015'!W13:X13)*ManureMgmtRatios2015!V15/100</f>
        <v>0</v>
      </c>
      <c r="Q14">
        <f>SUM('2b_P-Prod2015'!W13:X13)*ManureMgmtRatios2015!W15/100</f>
        <v>0</v>
      </c>
      <c r="R14">
        <f>SUM('2b_P-Prod2015'!T13:V13)*ManureMgmtRatios2015!U15/100</f>
        <v>100807.13025533952</v>
      </c>
      <c r="S14">
        <v>0</v>
      </c>
      <c r="T14" s="62">
        <v>0</v>
      </c>
      <c r="U14" s="62">
        <v>0</v>
      </c>
      <c r="V14" s="24">
        <f>SUM('2b_P-Prod2015'!$E13:$I13)*ManureMgmtRatios2015!O15/100</f>
        <v>9252.3577794107696</v>
      </c>
      <c r="W14" s="24">
        <f>SUM('2b_P-Prod2015'!$E13:$I13)*ManureMgmtRatios2015!P15/100</f>
        <v>26600.528615805964</v>
      </c>
      <c r="X14" s="24">
        <f>SUM('2b_P-Prod2015'!$E13:$I13)*ManureMgmtRatios2015!Q15/100</f>
        <v>13878.536669116154</v>
      </c>
      <c r="Y14" s="24">
        <f>SUM('2b_P-Prod2015'!$E13:$I13)*ManureMgmtRatios2015!R15/100</f>
        <v>5204.4512509185579</v>
      </c>
      <c r="Z14" s="24">
        <f>SUM('2b_P-Prod2015'!$E13:$I13)*ManureMgmtRatios2015!S15/100</f>
        <v>2891.3618060658655</v>
      </c>
    </row>
    <row r="15" spans="1:28" x14ac:dyDescent="0.2">
      <c r="A15" t="s">
        <v>11</v>
      </c>
      <c r="B15" s="24">
        <f>SUM('2b_P-Prod2015'!J14:K14)+'2b_P-Prod2015'!M14*0.5</f>
        <v>3085888.4344334053</v>
      </c>
      <c r="C15" s="24">
        <f>SUM('2b_P-Prod2015'!J14:K14)*ManureMgmtRatios2015!C16/100</f>
        <v>29936.432246177501</v>
      </c>
      <c r="D15" s="24">
        <f>SUM('2b_P-Prod2015'!L14,'2b_P-Prod2015'!N14:P14)+'2b_P-Prod2015'!M14*0.5</f>
        <v>11913022.769503629</v>
      </c>
      <c r="E15" s="61">
        <f>'2b_P-Prod2015'!B14*ManureMgmtRatios2015!I16/100</f>
        <v>351586.47467913618</v>
      </c>
      <c r="F15" s="61">
        <f>'2b_P-Prod2015'!B14*ManureMgmtRatios2015!F16/100+SUM('2b_P-Prod2015'!C14:D14)*ManureMgmtRatios2015!K16/100</f>
        <v>159142.04583686855</v>
      </c>
      <c r="G15" s="61">
        <f>'2b_P-Prod2015'!B14*ManureMgmtRatios2015!J16/100</f>
        <v>74018.205195607632</v>
      </c>
      <c r="H15">
        <f>SUM('2b_P-Prod2015'!C14:D14)*ManureMgmtRatios2015!L16/100</f>
        <v>523247.776222596</v>
      </c>
      <c r="I15" s="61">
        <f>'2b_P-Prod2015'!B14*ManureMgmtRatios2015!H16/100+SUM('2b_P-Prod2015'!C14:D14)*ManureMgmtRatios2015!M16/100</f>
        <v>610650.19286376284</v>
      </c>
      <c r="J15" s="61">
        <f>'2b_P-Prod2015'!B14*ManureMgmtRatios2015!E16/100+SUM('2b_P-Prod2015'!C14:D14)*ManureMgmtRatios2015!N16/100</f>
        <v>85585.365173866419</v>
      </c>
      <c r="K15" s="61">
        <f>'2b_P-Prod2015'!B14*ManureMgmtRatios2015!G16/100</f>
        <v>647659.29546156677</v>
      </c>
      <c r="L15" s="61">
        <v>0</v>
      </c>
      <c r="M15">
        <v>0</v>
      </c>
      <c r="N15">
        <f>SUM('2b_P-Prod2015'!T14:V14)*ManureMgmtRatios2015!T16/100</f>
        <v>20244.822738525283</v>
      </c>
      <c r="O15">
        <v>0</v>
      </c>
      <c r="P15">
        <f>SUM('2b_P-Prod2015'!W14:X14)*ManureMgmtRatios2015!V16/100</f>
        <v>5369.9214044558139</v>
      </c>
      <c r="Q15">
        <f>SUM('2b_P-Prod2015'!W14:X14)*ManureMgmtRatios2015!W16/100</f>
        <v>531622.21904112562</v>
      </c>
      <c r="R15">
        <f>SUM('2b_P-Prod2015'!T14:V14)*ManureMgmtRatios2015!U16/100</f>
        <v>991996.31418773893</v>
      </c>
      <c r="S15">
        <v>0</v>
      </c>
      <c r="T15" s="62">
        <v>0</v>
      </c>
      <c r="U15" s="62">
        <v>0</v>
      </c>
      <c r="V15" s="24">
        <f>SUM('2b_P-Prod2015'!$E14:$I14)*ManureMgmtRatios2015!O16/100</f>
        <v>1470427.6273609763</v>
      </c>
      <c r="W15" s="24">
        <f>SUM('2b_P-Prod2015'!$E14:$I14)*ManureMgmtRatios2015!P16/100</f>
        <v>5994820.3269332107</v>
      </c>
      <c r="X15" s="24">
        <f>SUM('2b_P-Prod2015'!$E14:$I14)*ManureMgmtRatios2015!Q16/100</f>
        <v>3280184.7071898701</v>
      </c>
      <c r="Y15" s="24">
        <f>SUM('2b_P-Prod2015'!$E14:$I14)*ManureMgmtRatios2015!R16/100</f>
        <v>113109.81748930586</v>
      </c>
      <c r="Z15" s="24">
        <f>SUM('2b_P-Prod2015'!$E14:$I14)*ManureMgmtRatios2015!S16/100</f>
        <v>565549.0874465293</v>
      </c>
    </row>
    <row r="16" spans="1:28" x14ac:dyDescent="0.2">
      <c r="A16" t="s">
        <v>12</v>
      </c>
      <c r="B16" s="24">
        <f>SUM('2b_P-Prod2015'!J15:K15)+'2b_P-Prod2015'!M15*0.5</f>
        <v>1342399.2574889241</v>
      </c>
      <c r="C16" s="24">
        <f>SUM('2b_P-Prod2015'!J15:K15)*ManureMgmtRatios2015!C17/100</f>
        <v>12921.28058488858</v>
      </c>
      <c r="D16" s="24">
        <f>SUM('2b_P-Prod2015'!L15,'2b_P-Prod2015'!N15:P15)+'2b_P-Prod2015'!M15*0.5</f>
        <v>6654335.0193463052</v>
      </c>
      <c r="E16" s="61">
        <f>'2b_P-Prod2015'!B15*ManureMgmtRatios2015!I17/100</f>
        <v>926408.70651736553</v>
      </c>
      <c r="F16" s="61">
        <f>'2b_P-Prod2015'!B15*ManureMgmtRatios2015!F17/100+SUM('2b_P-Prod2015'!C15:D15)*ManureMgmtRatios2015!K17/100</f>
        <v>489612.61489120236</v>
      </c>
      <c r="G16" s="61">
        <f>'2b_P-Prod2015'!B15*ManureMgmtRatios2015!J17/100</f>
        <v>71262.208193643499</v>
      </c>
      <c r="H16">
        <f>SUM('2b_P-Prod2015'!C15:D15)*ManureMgmtRatios2015!L17/100</f>
        <v>810063.41076275392</v>
      </c>
      <c r="I16" s="61">
        <f>'2b_P-Prod2015'!B15*ManureMgmtRatios2015!H17/100+SUM('2b_P-Prod2015'!C15:D15)*ManureMgmtRatios2015!M17/100</f>
        <v>1068933.1229046525</v>
      </c>
      <c r="J16" s="61">
        <f>'2b_P-Prod2015'!B15*ManureMgmtRatios2015!E17/100+SUM('2b_P-Prod2015'!C15:D15)*ManureMgmtRatios2015!N17/100</f>
        <v>295818.3623796904</v>
      </c>
      <c r="K16" s="61">
        <f>'2b_P-Prod2015'!B15*ManureMgmtRatios2015!G17/100</f>
        <v>926408.70651736553</v>
      </c>
      <c r="L16" s="61">
        <v>0</v>
      </c>
      <c r="M16">
        <v>0</v>
      </c>
      <c r="N16">
        <f>SUM('2b_P-Prod2015'!T15:V15)*ManureMgmtRatios2015!T17/100</f>
        <v>0</v>
      </c>
      <c r="O16">
        <v>0</v>
      </c>
      <c r="P16">
        <f>SUM('2b_P-Prod2015'!W15:X15)*ManureMgmtRatios2015!V17/100</f>
        <v>50580.236716806401</v>
      </c>
      <c r="Q16">
        <f>SUM('2b_P-Prod2015'!W15:X15)*ManureMgmtRatios2015!W17/100</f>
        <v>5007443.4349638345</v>
      </c>
      <c r="R16">
        <f>SUM('2b_P-Prod2015'!T15:V15)*ManureMgmtRatios2015!U17/100</f>
        <v>6941365.789198149</v>
      </c>
      <c r="S16">
        <v>0</v>
      </c>
      <c r="T16" s="62">
        <v>0</v>
      </c>
      <c r="U16" s="62">
        <v>0</v>
      </c>
      <c r="V16" s="24">
        <f>SUM('2b_P-Prod2015'!$E15:$I15)*ManureMgmtRatios2015!O17/100</f>
        <v>1120846.4231054331</v>
      </c>
      <c r="W16" s="24">
        <f>SUM('2b_P-Prod2015'!$E15:$I15)*ManureMgmtRatios2015!P17/100</f>
        <v>4483385.6924217325</v>
      </c>
      <c r="X16" s="24">
        <f>SUM('2b_P-Prod2015'!$E15:$I15)*ManureMgmtRatios2015!Q17/100</f>
        <v>2500349.7130813506</v>
      </c>
      <c r="Y16" s="24">
        <f>SUM('2b_P-Prod2015'!$E15:$I15)*ManureMgmtRatios2015!R17/100</f>
        <v>86218.955623494854</v>
      </c>
      <c r="Z16" s="24">
        <f>SUM('2b_P-Prod2015'!$E15:$I15)*ManureMgmtRatios2015!S17/100</f>
        <v>431094.77811747423</v>
      </c>
    </row>
    <row r="17" spans="1:26" x14ac:dyDescent="0.2">
      <c r="A17" t="s">
        <v>13</v>
      </c>
      <c r="B17" s="24">
        <f>SUM('2b_P-Prod2015'!J16:K16)+'2b_P-Prod2015'!M16*0.5</f>
        <v>15706414.438085692</v>
      </c>
      <c r="C17" s="24">
        <f>SUM('2b_P-Prod2015'!J16:K16)*ManureMgmtRatios2015!C18/100</f>
        <v>154799.50007638792</v>
      </c>
      <c r="D17" s="24">
        <f>SUM('2b_P-Prod2015'!L16,'2b_P-Prod2015'!N16:P16)+'2b_P-Prod2015'!M16*0.5</f>
        <v>34618272.845592998</v>
      </c>
      <c r="E17" s="61">
        <f>'2b_P-Prod2015'!B16*ManureMgmtRatios2015!I18/100</f>
        <v>1033498.8757365425</v>
      </c>
      <c r="F17" s="61">
        <f>'2b_P-Prod2015'!B16*ManureMgmtRatios2015!F18/100+SUM('2b_P-Prod2015'!C16:D16)*ManureMgmtRatios2015!K18/100</f>
        <v>348078.29498880199</v>
      </c>
      <c r="G17" s="61">
        <f>'2b_P-Prod2015'!B16*ManureMgmtRatios2015!J18/100</f>
        <v>124019.86508838511</v>
      </c>
      <c r="H17">
        <f>SUM('2b_P-Prod2015'!C16:D16)*ManureMgmtRatios2015!L18/100</f>
        <v>1173441.7146843963</v>
      </c>
      <c r="I17" s="61">
        <f>'2b_P-Prod2015'!B16*ManureMgmtRatios2015!H18/100+SUM('2b_P-Prod2015'!C16:D16)*ManureMgmtRatios2015!M18/100</f>
        <v>1405558.4710016977</v>
      </c>
      <c r="J17" s="61">
        <f>'2b_P-Prod2015'!B16*ManureMgmtRatios2015!E18/100+SUM('2b_P-Prod2015'!C16:D16)*ManureMgmtRatios2015!N18/100</f>
        <v>208846.97699328122</v>
      </c>
      <c r="K17" s="61">
        <f>'2b_P-Prod2015'!B16*ManureMgmtRatios2015!G18/100</f>
        <v>1240198.6508838511</v>
      </c>
      <c r="L17" s="61">
        <v>0</v>
      </c>
      <c r="M17">
        <v>0</v>
      </c>
      <c r="N17">
        <f>SUM('2b_P-Prod2015'!T16:V16)*ManureMgmtRatios2015!T18/100</f>
        <v>0</v>
      </c>
      <c r="O17">
        <v>0</v>
      </c>
      <c r="P17">
        <f>SUM('2b_P-Prod2015'!W16:X16)*ManureMgmtRatios2015!V18/100</f>
        <v>35251.494612656526</v>
      </c>
      <c r="Q17">
        <f>SUM('2b_P-Prod2015'!W16:X16)*ManureMgmtRatios2015!W18/100</f>
        <v>3489897.9666529959</v>
      </c>
      <c r="R17">
        <f>SUM('2b_P-Prod2015'!T16:V16)*ManureMgmtRatios2015!U18/100</f>
        <v>8218456.9462748552</v>
      </c>
      <c r="S17">
        <v>0</v>
      </c>
      <c r="T17" s="62">
        <v>0</v>
      </c>
      <c r="U17" s="62">
        <v>0</v>
      </c>
      <c r="V17" s="24">
        <f>SUM('2b_P-Prod2015'!$E16:$I16)*ManureMgmtRatios2015!O18/100</f>
        <v>24096578.034511521</v>
      </c>
      <c r="W17" s="24">
        <f>SUM('2b_P-Prod2015'!$E16:$I16)*ManureMgmtRatios2015!P18/100</f>
        <v>13769473.162578013</v>
      </c>
      <c r="X17" s="24">
        <f>SUM('2b_P-Prod2015'!$E16:$I16)*ManureMgmtRatios2015!Q18/100</f>
        <v>3442368.2906445032</v>
      </c>
      <c r="Y17" s="24">
        <f>SUM('2b_P-Prod2015'!$E16:$I16)*ManureMgmtRatios2015!R18/100</f>
        <v>0</v>
      </c>
      <c r="Z17" s="24">
        <f>SUM('2b_P-Prod2015'!$E16:$I16)*ManureMgmtRatios2015!S18/100</f>
        <v>1721184.1453222516</v>
      </c>
    </row>
    <row r="18" spans="1:26" x14ac:dyDescent="0.2">
      <c r="A18" t="s">
        <v>14</v>
      </c>
      <c r="B18" s="24">
        <f>SUM('2b_P-Prod2015'!J17:K17)+'2b_P-Prod2015'!M17*0.5</f>
        <v>27852122.388849575</v>
      </c>
      <c r="C18" s="24">
        <f>SUM('2b_P-Prod2015'!J17:K17)*ManureMgmtRatios2015!C19/100</f>
        <v>274929.02947451046</v>
      </c>
      <c r="D18" s="24">
        <f>SUM('2b_P-Prod2015'!L17,'2b_P-Prod2015'!N17:P17)+'2b_P-Prod2015'!M17*0.5</f>
        <v>54953845.252379276</v>
      </c>
      <c r="E18" s="61">
        <f>'2b_P-Prod2015'!B17*ManureMgmtRatios2015!I19/100</f>
        <v>1126021.632231052</v>
      </c>
      <c r="F18" s="61">
        <f>'2b_P-Prod2015'!B17*ManureMgmtRatios2015!F19/100+SUM('2b_P-Prod2015'!C17:D17)*ManureMgmtRatios2015!K19/100</f>
        <v>133082.23163605348</v>
      </c>
      <c r="G18" s="61">
        <f>'2b_P-Prod2015'!B17*ManureMgmtRatios2015!J19/100</f>
        <v>28150.540805776298</v>
      </c>
      <c r="H18">
        <f>SUM('2b_P-Prod2015'!C17:D17)*ManureMgmtRatios2015!L19/100</f>
        <v>894803.20962453261</v>
      </c>
      <c r="I18" s="61">
        <f>'2b_P-Prod2015'!B17*ManureMgmtRatios2015!H19/100+SUM('2b_P-Prod2015'!C17:D17)*ManureMgmtRatios2015!M19/100</f>
        <v>1069720.5506194993</v>
      </c>
      <c r="J18" s="61">
        <f>'2b_P-Prod2015'!B17*ManureMgmtRatios2015!E19/100+SUM('2b_P-Prod2015'!C17:D17)*ManureMgmtRatios2015!N19/100</f>
        <v>85479.44714278735</v>
      </c>
      <c r="K18" s="61">
        <f>'2b_P-Prod2015'!B17*ManureMgmtRatios2015!G19/100</f>
        <v>422258.11208664445</v>
      </c>
      <c r="L18" s="61">
        <v>0</v>
      </c>
      <c r="M18">
        <v>0</v>
      </c>
      <c r="N18">
        <f>SUM('2b_P-Prod2015'!T17:V17)*ManureMgmtRatios2015!T19/100</f>
        <v>1431.6464603096299</v>
      </c>
      <c r="O18">
        <v>0</v>
      </c>
      <c r="P18">
        <f>SUM('2b_P-Prod2015'!W17:X17)*ManureMgmtRatios2015!V19/100</f>
        <v>6672.2431982807875</v>
      </c>
      <c r="Q18">
        <f>SUM('2b_P-Prod2015'!W17:X17)*ManureMgmtRatios2015!W19/100</f>
        <v>660552.07662979793</v>
      </c>
      <c r="R18">
        <f>SUM('2b_P-Prod2015'!T17:V17)*ManureMgmtRatios2015!U19/100</f>
        <v>70150.676555171871</v>
      </c>
      <c r="S18">
        <v>0</v>
      </c>
      <c r="T18" s="62">
        <v>0</v>
      </c>
      <c r="U18" s="62">
        <v>0</v>
      </c>
      <c r="V18" s="24">
        <f>SUM('2b_P-Prod2015'!$E17:$I17)*ManureMgmtRatios2015!O19/100</f>
        <v>581602.2337285761</v>
      </c>
      <c r="W18" s="24">
        <f>SUM('2b_P-Prod2015'!$E17:$I17)*ManureMgmtRatios2015!P19/100</f>
        <v>2371147.5682780412</v>
      </c>
      <c r="X18" s="24">
        <f>SUM('2b_P-Prod2015'!$E17:$I17)*ManureMgmtRatios2015!Q19/100</f>
        <v>1297420.3675483621</v>
      </c>
      <c r="Y18" s="24">
        <f>SUM('2b_P-Prod2015'!$E17:$I17)*ManureMgmtRatios2015!R19/100</f>
        <v>44738.633363736626</v>
      </c>
      <c r="Z18" s="24">
        <f>SUM('2b_P-Prod2015'!$E17:$I17)*ManureMgmtRatios2015!S19/100</f>
        <v>223693.16681868315</v>
      </c>
    </row>
    <row r="19" spans="1:26" x14ac:dyDescent="0.2">
      <c r="A19" t="s">
        <v>15</v>
      </c>
      <c r="B19" s="24">
        <f>SUM('2b_P-Prod2015'!J18:K18)+'2b_P-Prod2015'!M18*0.5</f>
        <v>442768.13181339228</v>
      </c>
      <c r="C19" s="24">
        <f>SUM('2b_P-Prod2015'!J18:K18)*ManureMgmtRatios2015!C20/100</f>
        <v>1919.00206706266</v>
      </c>
      <c r="D19" s="24">
        <f>SUM('2b_P-Prod2015'!L18,'2b_P-Prod2015'!N18:P18)+'2b_P-Prod2015'!M18*0.5</f>
        <v>29730245.236752126</v>
      </c>
      <c r="E19" s="61">
        <f>'2b_P-Prod2015'!B18*ManureMgmtRatios2015!I20/100</f>
        <v>49607.946035354034</v>
      </c>
      <c r="F19" s="61">
        <f>'2b_P-Prod2015'!B18*ManureMgmtRatios2015!F20/100+SUM('2b_P-Prod2015'!C18:D18)*ManureMgmtRatios2015!K20/100</f>
        <v>251370.95728360143</v>
      </c>
      <c r="G19" s="61">
        <f>'2b_P-Prod2015'!B18*ManureMgmtRatios2015!J20/100</f>
        <v>12401.986508838509</v>
      </c>
      <c r="H19">
        <f>SUM('2b_P-Prod2015'!C18:D18)*ManureMgmtRatios2015!L20/100</f>
        <v>112013.41654461218</v>
      </c>
      <c r="I19" s="61">
        <f>'2b_P-Prod2015'!B18*ManureMgmtRatios2015!H20/100+SUM('2b_P-Prod2015'!C18:D18)*ManureMgmtRatios2015!M20/100</f>
        <v>99215.892070708069</v>
      </c>
      <c r="J19" s="61">
        <f>'2b_P-Prod2015'!B18*ManureMgmtRatios2015!E20/100+SUM('2b_P-Prod2015'!C18:D18)*ManureMgmtRatios2015!N20/100</f>
        <v>991613.99805468426</v>
      </c>
      <c r="K19" s="61">
        <f>'2b_P-Prod2015'!B18*ManureMgmtRatios2015!G20/100</f>
        <v>186029.79763257765</v>
      </c>
      <c r="L19" s="61">
        <v>0</v>
      </c>
      <c r="M19">
        <v>0</v>
      </c>
      <c r="N19">
        <f>SUM('2b_P-Prod2015'!T18:V18)*ManureMgmtRatios2015!T20/100</f>
        <v>63935.603550144246</v>
      </c>
      <c r="O19">
        <v>0</v>
      </c>
      <c r="P19">
        <f>SUM('2b_P-Prod2015'!W18:X18)*ManureMgmtRatios2015!V20/100</f>
        <v>51325.457084333131</v>
      </c>
      <c r="Q19">
        <f>SUM('2b_P-Prod2015'!W18:X18)*ManureMgmtRatios2015!W20/100</f>
        <v>5081220.2513489798</v>
      </c>
      <c r="R19">
        <f>SUM('2b_P-Prod2015'!T18:V18)*ManureMgmtRatios2015!U20/100</f>
        <v>1214776.4674527408</v>
      </c>
      <c r="S19">
        <v>0</v>
      </c>
      <c r="T19" s="62">
        <v>0</v>
      </c>
      <c r="U19" s="62">
        <v>0</v>
      </c>
      <c r="V19" s="24">
        <f>SUM('2b_P-Prod2015'!$E18:$I18)*ManureMgmtRatios2015!O20/100</f>
        <v>533582.12170471321</v>
      </c>
      <c r="W19" s="24">
        <f>SUM('2b_P-Prod2015'!$E18:$I18)*ManureMgmtRatios2015!P20/100</f>
        <v>318097.03409319441</v>
      </c>
      <c r="X19" s="24">
        <f>SUM('2b_P-Prod2015'!$E18:$I18)*ManureMgmtRatios2015!Q20/100</f>
        <v>82089.557185340498</v>
      </c>
      <c r="Y19" s="24">
        <f>SUM('2b_P-Prod2015'!$E18:$I18)*ManureMgmtRatios2015!R20/100</f>
        <v>51305.973240837811</v>
      </c>
      <c r="Z19" s="24">
        <f>SUM('2b_P-Prod2015'!$E18:$I18)*ManureMgmtRatios2015!S20/100</f>
        <v>41044.778592670249</v>
      </c>
    </row>
    <row r="20" spans="1:26" x14ac:dyDescent="0.2">
      <c r="A20" t="s">
        <v>16</v>
      </c>
      <c r="B20" s="24">
        <f>SUM('2b_P-Prod2015'!J19:K19)+'2b_P-Prod2015'!M19*0.5</f>
        <v>155516.8157103394</v>
      </c>
      <c r="C20" s="24">
        <f>SUM('2b_P-Prod2015'!J19:K19)*ManureMgmtRatios2015!C21/100</f>
        <v>383.80041341253201</v>
      </c>
      <c r="D20" s="24">
        <f>SUM('2b_P-Prod2015'!L19,'2b_P-Prod2015'!N19:P19)+'2b_P-Prod2015'!M19*0.5</f>
        <v>13474418.847222883</v>
      </c>
      <c r="E20" s="61">
        <f>'2b_P-Prod2015'!B19*ManureMgmtRatios2015!I21/100</f>
        <v>38583.958027497589</v>
      </c>
      <c r="F20" s="61">
        <f>'2b_P-Prod2015'!B19*ManureMgmtRatios2015!F21/100+SUM('2b_P-Prod2015'!C19:D19)*ManureMgmtRatios2015!K21/100</f>
        <v>54882.644714729555</v>
      </c>
      <c r="G20" s="61">
        <f>'2b_P-Prod2015'!B19*ManureMgmtRatios2015!J21/100</f>
        <v>0</v>
      </c>
      <c r="H20">
        <f>SUM('2b_P-Prod2015'!C19:D19)*ManureMgmtRatios2015!L21/100</f>
        <v>20032.429268992662</v>
      </c>
      <c r="I20" s="61">
        <f>'2b_P-Prod2015'!B19*ManureMgmtRatios2015!H21/100+SUM('2b_P-Prod2015'!C19:D19)*ManureMgmtRatios2015!M21/100</f>
        <v>24803.973017677021</v>
      </c>
      <c r="J20" s="61">
        <f>'2b_P-Prod2015'!B19*ManureMgmtRatios2015!E21/100+SUM('2b_P-Prod2015'!C19:D19)*ManureMgmtRatios2015!N21/100</f>
        <v>186784.53002861439</v>
      </c>
      <c r="K20" s="61">
        <f>'2b_P-Prod2015'!B19*ManureMgmtRatios2015!G21/100</f>
        <v>24803.973017677021</v>
      </c>
      <c r="L20" s="61">
        <v>0</v>
      </c>
      <c r="M20">
        <v>0</v>
      </c>
      <c r="N20">
        <f>SUM('2b_P-Prod2015'!T19:V19)*ManureMgmtRatios2015!T21/100</f>
        <v>300282.38300967915</v>
      </c>
      <c r="O20">
        <v>0</v>
      </c>
      <c r="P20">
        <f>SUM('2b_P-Prod2015'!W19:X19)*ManureMgmtRatios2015!V21/100</f>
        <v>21731.290774251254</v>
      </c>
      <c r="Q20">
        <f>SUM('2b_P-Prod2015'!W19:X19)*ManureMgmtRatios2015!W21/100</f>
        <v>2151397.7866508742</v>
      </c>
      <c r="R20">
        <f>SUM('2b_P-Prod2015'!T19:V19)*ManureMgmtRatios2015!U21/100</f>
        <v>200188.25533978606</v>
      </c>
      <c r="S20">
        <v>0</v>
      </c>
      <c r="T20" s="62">
        <v>0</v>
      </c>
      <c r="U20" s="62">
        <v>0</v>
      </c>
      <c r="V20" s="24">
        <f>SUM('2b_P-Prod2015'!$E19:$I19)*ManureMgmtRatios2015!O21/100</f>
        <v>1083.861718542001</v>
      </c>
      <c r="W20" s="24">
        <f>SUM('2b_P-Prod2015'!$E19:$I19)*ManureMgmtRatios2015!P21/100</f>
        <v>2709.6542963550023</v>
      </c>
      <c r="X20" s="24">
        <f>SUM('2b_P-Prod2015'!$E19:$I19)*ManureMgmtRatios2015!Q21/100</f>
        <v>1625.7925778130018</v>
      </c>
      <c r="Y20" s="24">
        <f>SUM('2b_P-Prod2015'!$E19:$I19)*ManureMgmtRatios2015!R21/100</f>
        <v>48231.846475119048</v>
      </c>
      <c r="Z20" s="24">
        <f>SUM('2b_P-Prod2015'!$E19:$I19)*ManureMgmtRatios2015!S21/100</f>
        <v>0</v>
      </c>
    </row>
    <row r="21" spans="1:26" x14ac:dyDescent="0.2">
      <c r="A21" t="s">
        <v>17</v>
      </c>
      <c r="B21" s="24">
        <f>SUM('2b_P-Prod2015'!J20:K20)+'2b_P-Prod2015'!M20*0.5</f>
        <v>2928.4193592271554</v>
      </c>
      <c r="C21" s="24">
        <f>SUM('2b_P-Prod2015'!J20:K20)*ManureMgmtRatios2015!C22/100</f>
        <v>0</v>
      </c>
      <c r="D21" s="24">
        <f>SUM('2b_P-Prod2015'!L20,'2b_P-Prod2015'!N20:P20)+'2b_P-Prod2015'!M20*0.5</f>
        <v>402438.54525306413</v>
      </c>
      <c r="E21" s="61">
        <f>'2b_P-Prod2015'!B20*ManureMgmtRatios2015!I22/100</f>
        <v>70868.494336220057</v>
      </c>
      <c r="F21" s="61">
        <f>'2b_P-Prod2015'!B20*ManureMgmtRatios2015!F22/100+SUM('2b_P-Prod2015'!C20:D20)*ManureMgmtRatios2015!K22/100</f>
        <v>342867.16592572437</v>
      </c>
      <c r="G21" s="61">
        <f>'2b_P-Prod2015'!B20*ManureMgmtRatios2015!J22/100</f>
        <v>11811.415722703343</v>
      </c>
      <c r="H21">
        <f>SUM('2b_P-Prod2015'!C20:D20)*ManureMgmtRatios2015!L22/100</f>
        <v>88550.421361334214</v>
      </c>
      <c r="I21" s="61">
        <f>'2b_P-Prod2015'!B20*ManureMgmtRatios2015!H22/100+SUM('2b_P-Prod2015'!C20:D20)*ManureMgmtRatios2015!M22/100</f>
        <v>112208.44936568175</v>
      </c>
      <c r="J21" s="61">
        <f>'2b_P-Prod2015'!B20*ManureMgmtRatios2015!E22/100+SUM('2b_P-Prod2015'!C20:D20)*ManureMgmtRatios2015!N22/100</f>
        <v>48347.8502833046</v>
      </c>
      <c r="K21" s="61">
        <f>'2b_P-Prod2015'!B20*ManureMgmtRatios2015!G22/100</f>
        <v>106302.74150433007</v>
      </c>
      <c r="L21" s="61">
        <v>0</v>
      </c>
      <c r="M21">
        <v>0</v>
      </c>
      <c r="N21">
        <f>SUM('2b_P-Prod2015'!T20:V20)*ManureMgmtRatios2015!T22/100</f>
        <v>64157.683243323139</v>
      </c>
      <c r="O21">
        <v>0</v>
      </c>
      <c r="P21">
        <f>SUM('2b_P-Prod2015'!W20:X20)*ManureMgmtRatios2015!V22/100</f>
        <v>0</v>
      </c>
      <c r="Q21">
        <f>SUM('2b_P-Prod2015'!W20:X20)*ManureMgmtRatios2015!W22/100</f>
        <v>0</v>
      </c>
      <c r="R21">
        <f>SUM('2b_P-Prod2015'!T20:V20)*ManureMgmtRatios2015!U22/100</f>
        <v>1218995.9816231397</v>
      </c>
      <c r="S21">
        <v>0</v>
      </c>
      <c r="T21" s="62">
        <v>0</v>
      </c>
      <c r="U21" s="62">
        <v>0</v>
      </c>
      <c r="V21" s="24">
        <f>SUM('2b_P-Prod2015'!$E20:$I20)*ManureMgmtRatios2015!O22/100</f>
        <v>660.09863628938876</v>
      </c>
      <c r="W21" s="24">
        <f>SUM('2b_P-Prod2015'!$E20:$I20)*ManureMgmtRatios2015!P22/100</f>
        <v>1584.2367270945333</v>
      </c>
      <c r="X21" s="24">
        <f>SUM('2b_P-Prod2015'!$E20:$I20)*ManureMgmtRatios2015!Q22/100</f>
        <v>924.13809080514432</v>
      </c>
      <c r="Y21" s="24">
        <f>SUM('2b_P-Prod2015'!$E20:$I20)*ManureMgmtRatios2015!R22/100</f>
        <v>9901.4795443408311</v>
      </c>
      <c r="Z21" s="24">
        <f>SUM('2b_P-Prod2015'!$E20:$I20)*ManureMgmtRatios2015!S22/100</f>
        <v>132.01972725787778</v>
      </c>
    </row>
    <row r="22" spans="1:26" x14ac:dyDescent="0.2">
      <c r="A22" t="s">
        <v>18</v>
      </c>
      <c r="B22" s="24">
        <f>SUM('2b_P-Prod2015'!J21:K21)+'2b_P-Prod2015'!M21*0.5</f>
        <v>138671.00878801022</v>
      </c>
      <c r="C22" s="24">
        <f>SUM('2b_P-Prod2015'!J21:K21)*ManureMgmtRatios2015!C23/100</f>
        <v>1279.3347113751065</v>
      </c>
      <c r="D22" s="24">
        <f>SUM('2b_P-Prod2015'!L21,'2b_P-Prod2015'!N21:P21)+'2b_P-Prod2015'!M21*0.5</f>
        <v>1358220.6339082841</v>
      </c>
      <c r="E22" s="61">
        <f>'2b_P-Prod2015'!B21*ManureMgmtRatios2015!I23/100</f>
        <v>96459.895068743979</v>
      </c>
      <c r="F22" s="61">
        <f>'2b_P-Prod2015'!B21*ManureMgmtRatios2015!F23/100+SUM('2b_P-Prod2015'!C21:D21)*ManureMgmtRatios2015!K23/100</f>
        <v>557900.3277604006</v>
      </c>
      <c r="G22" s="61">
        <f>'2b_P-Prod2015'!B21*ManureMgmtRatios2015!J23/100</f>
        <v>28937.968520623188</v>
      </c>
      <c r="H22">
        <f>SUM('2b_P-Prod2015'!C21:D21)*ManureMgmtRatios2015!L23/100</f>
        <v>148644.6064417825</v>
      </c>
      <c r="I22" s="61">
        <f>'2b_P-Prod2015'!B21*ManureMgmtRatios2015!H23/100+SUM('2b_P-Prod2015'!C21:D21)*ManureMgmtRatios2015!M23/100</f>
        <v>163981.82161686473</v>
      </c>
      <c r="J22" s="61">
        <f>'2b_P-Prod2015'!B21*ManureMgmtRatios2015!E23/100+SUM('2b_P-Prod2015'!C21:D21)*ManureMgmtRatios2015!N23/100</f>
        <v>79110.880818643884</v>
      </c>
      <c r="K22" s="61">
        <f>'2b_P-Prod2015'!B21*ManureMgmtRatios2015!G23/100</f>
        <v>192919.79013748796</v>
      </c>
      <c r="L22" s="61">
        <v>0</v>
      </c>
      <c r="M22">
        <v>0</v>
      </c>
      <c r="N22">
        <f>SUM('2b_P-Prod2015'!T21:V21)*ManureMgmtRatios2015!T23/100</f>
        <v>45878.666452518606</v>
      </c>
      <c r="O22">
        <v>0</v>
      </c>
      <c r="P22">
        <f>SUM('2b_P-Prod2015'!W21:X21)*ManureMgmtRatios2015!V23/100</f>
        <v>56579.311335044746</v>
      </c>
      <c r="Q22">
        <f>SUM('2b_P-Prod2015'!W21:X21)*ManureMgmtRatios2015!W23/100</f>
        <v>5601351.8221694306</v>
      </c>
      <c r="R22">
        <f>SUM('2b_P-Prod2015'!T21:V21)*ManureMgmtRatios2015!U23/100</f>
        <v>871694.66259785357</v>
      </c>
      <c r="S22">
        <v>0</v>
      </c>
      <c r="T22" s="62">
        <v>0</v>
      </c>
      <c r="U22" s="62">
        <v>0</v>
      </c>
      <c r="V22" s="24">
        <f>SUM('2b_P-Prod2015'!$E21:$I21)*ManureMgmtRatios2015!O23/100</f>
        <v>20865.159183441498</v>
      </c>
      <c r="W22" s="24">
        <f>SUM('2b_P-Prod2015'!$E21:$I21)*ManureMgmtRatios2015!P23/100</f>
        <v>55640.42448917732</v>
      </c>
      <c r="X22" s="24">
        <f>SUM('2b_P-Prod2015'!$E21:$I21)*ManureMgmtRatios2015!Q23/100</f>
        <v>30602.233469047529</v>
      </c>
      <c r="Y22" s="24">
        <f>SUM('2b_P-Prod2015'!$E21:$I21)*ManureMgmtRatios2015!R23/100</f>
        <v>26429.201632359229</v>
      </c>
      <c r="Z22" s="24">
        <f>SUM('2b_P-Prod2015'!$E21:$I21)*ManureMgmtRatios2015!S23/100</f>
        <v>5564.0424489177321</v>
      </c>
    </row>
    <row r="23" spans="1:26" x14ac:dyDescent="0.2">
      <c r="A23" t="s">
        <v>2868</v>
      </c>
      <c r="B23" s="24">
        <f>SUM('2b_P-Prod2015'!J22:K22)+'2b_P-Prod2015'!M22*0.5</f>
        <v>1464.2096796135777</v>
      </c>
      <c r="C23" s="24">
        <f>SUM('2b_P-Prod2015'!J22:K22)*ManureMgmtRatios2015!C24/100</f>
        <v>0</v>
      </c>
      <c r="D23" s="24">
        <f>SUM('2b_P-Prod2015'!L22,'2b_P-Prod2015'!N22:P22)+'2b_P-Prod2015'!M22*0.5</f>
        <v>211216.99815177254</v>
      </c>
      <c r="E23" s="61">
        <f>'2b_P-Prod2015'!B22*ManureMgmtRatios2015!I24/100</f>
        <v>17913.980512766735</v>
      </c>
      <c r="F23" s="61">
        <f>'2b_P-Prod2015'!B22*ManureMgmtRatios2015!F24/100+SUM('2b_P-Prod2015'!C22:D22)*ManureMgmtRatios2015!K24/100</f>
        <v>150032.42377700575</v>
      </c>
      <c r="G23" s="61">
        <f>'2b_P-Prod2015'!B22*ManureMgmtRatios2015!J24/100</f>
        <v>5118.2801465047805</v>
      </c>
      <c r="H23">
        <f>SUM('2b_P-Prod2015'!C22:D22)*ManureMgmtRatios2015!L24/100</f>
        <v>36420.94805756586</v>
      </c>
      <c r="I23" s="61">
        <f>'2b_P-Prod2015'!B22*ManureMgmtRatios2015!H24/100+SUM('2b_P-Prod2015'!C22:D22)*ManureMgmtRatios2015!M24/100</f>
        <v>43505.381245290635</v>
      </c>
      <c r="J23" s="61">
        <f>'2b_P-Prod2015'!B22*ManureMgmtRatios2015!E24/100+SUM('2b_P-Prod2015'!C22:D22)*ManureMgmtRatios2015!N24/100</f>
        <v>23338.377031978671</v>
      </c>
      <c r="K23" s="61">
        <f>'2b_P-Prod2015'!B22*ManureMgmtRatios2015!G24/100</f>
        <v>56301.081611552596</v>
      </c>
      <c r="L23" s="61">
        <v>0</v>
      </c>
      <c r="M23">
        <v>0</v>
      </c>
      <c r="N23">
        <f>SUM('2b_P-Prod2015'!T22:V22)*ManureMgmtRatios2015!T24/100</f>
        <v>3926.835142233389</v>
      </c>
      <c r="O23">
        <v>0</v>
      </c>
      <c r="P23">
        <f>SUM('2b_P-Prod2015'!W22:X22)*ManureMgmtRatios2015!V24/100</f>
        <v>40.971220339187269</v>
      </c>
      <c r="Q23">
        <f>SUM('2b_P-Prod2015'!W22:X22)*ManureMgmtRatios2015!W24/100</f>
        <v>4056.1508135795393</v>
      </c>
      <c r="R23">
        <f>SUM('2b_P-Prod2015'!T22:V22)*ManureMgmtRatios2015!U24/100</f>
        <v>74609.867702434392</v>
      </c>
      <c r="S23">
        <v>0</v>
      </c>
      <c r="T23" s="62">
        <v>0</v>
      </c>
      <c r="U23" s="62">
        <v>0</v>
      </c>
      <c r="V23" s="24">
        <f>SUM('2b_P-Prod2015'!$E22:$I22)*ManureMgmtRatios2015!O24/100</f>
        <v>3034.6685556526722</v>
      </c>
      <c r="W23" s="24">
        <f>SUM('2b_P-Prod2015'!$E22:$I22)*ManureMgmtRatios2015!P24/100</f>
        <v>6502.861190684298</v>
      </c>
      <c r="X23" s="24">
        <f>SUM('2b_P-Prod2015'!$E22:$I22)*ManureMgmtRatios2015!Q24/100</f>
        <v>3901.7167144105788</v>
      </c>
      <c r="Y23" s="24">
        <f>SUM('2b_P-Prod2015'!$E22:$I22)*ManureMgmtRatios2015!R24/100</f>
        <v>29046.113318389864</v>
      </c>
      <c r="Z23" s="24">
        <f>SUM('2b_P-Prod2015'!$E22:$I22)*ManureMgmtRatios2015!S24/100</f>
        <v>433.52407937895316</v>
      </c>
    </row>
    <row r="24" spans="1:26" x14ac:dyDescent="0.2">
      <c r="A24" t="s">
        <v>19</v>
      </c>
      <c r="B24" s="24">
        <f>SUM('2b_P-Prod2015'!J23:K23)+'2b_P-Prod2015'!M23*0.5</f>
        <v>2022605.9938714153</v>
      </c>
      <c r="C24" s="24">
        <f>SUM('2b_P-Prod2015'!J23:K23)*ManureMgmtRatios2015!C25/100</f>
        <v>19957.621497451662</v>
      </c>
      <c r="D24" s="24">
        <f>SUM('2b_P-Prod2015'!L23,'2b_P-Prod2015'!N23:P23)+'2b_P-Prod2015'!M23*0.5</f>
        <v>4399189.8945385488</v>
      </c>
      <c r="E24" s="61">
        <f>'2b_P-Prod2015'!B23*ManureMgmtRatios2015!I25/100</f>
        <v>2618000.2949371953</v>
      </c>
      <c r="F24" s="61">
        <f>'2b_P-Prod2015'!B23*ManureMgmtRatios2015!F25/100+SUM('2b_P-Prod2015'!C23:D23)*ManureMgmtRatios2015!K25/100</f>
        <v>370503.61957332655</v>
      </c>
      <c r="G24" s="61">
        <f>'2b_P-Prod2015'!B23*ManureMgmtRatios2015!J25/100</f>
        <v>158666.6845416482</v>
      </c>
      <c r="H24">
        <f>SUM('2b_P-Prod2015'!C23:D23)*ManureMgmtRatios2015!L25/100</f>
        <v>2009637.8235396233</v>
      </c>
      <c r="I24" s="61">
        <f>'2b_P-Prod2015'!B23*ManureMgmtRatios2015!H25/100+SUM('2b_P-Prod2015'!C23:D23)*ManureMgmtRatios2015!M25/100</f>
        <v>3094000.34856214</v>
      </c>
      <c r="J24" s="61">
        <f>'2b_P-Prod2015'!B23*ManureMgmtRatios2015!E25/100+SUM('2b_P-Prod2015'!C23:D23)*ManureMgmtRatios2015!N25/100</f>
        <v>224918.48092207534</v>
      </c>
      <c r="K24" s="61">
        <f>'2b_P-Prod2015'!B23*ManureMgmtRatios2015!G25/100</f>
        <v>1586666.8454164821</v>
      </c>
      <c r="L24" s="61">
        <v>0</v>
      </c>
      <c r="M24">
        <v>0</v>
      </c>
      <c r="N24">
        <f>SUM('2b_P-Prod2015'!T23:V23)*ManureMgmtRatios2015!T25/100</f>
        <v>38177.036078491088</v>
      </c>
      <c r="O24">
        <v>0</v>
      </c>
      <c r="P24">
        <f>SUM('2b_P-Prod2015'!W23:X23)*ManureMgmtRatios2015!V25/100</f>
        <v>8871.1078717018554</v>
      </c>
      <c r="Q24">
        <f>SUM('2b_P-Prod2015'!W23:X23)*ManureMgmtRatios2015!W25/100</f>
        <v>878239.67929848377</v>
      </c>
      <c r="R24">
        <f>SUM('2b_P-Prod2015'!T23:V23)*ManureMgmtRatios2015!U25/100</f>
        <v>1870674.7678460635</v>
      </c>
      <c r="S24">
        <v>0</v>
      </c>
      <c r="T24" s="62">
        <v>0</v>
      </c>
      <c r="U24" s="62">
        <v>0</v>
      </c>
      <c r="V24" s="24">
        <f>SUM('2b_P-Prod2015'!$E23:$I23)*ManureMgmtRatios2015!O25/100</f>
        <v>414319.00995791244</v>
      </c>
      <c r="W24" s="24">
        <f>SUM('2b_P-Prod2015'!$E23:$I23)*ManureMgmtRatios2015!P25/100</f>
        <v>1194213.6169375123</v>
      </c>
      <c r="X24" s="24">
        <f>SUM('2b_P-Prod2015'!$E23:$I23)*ManureMgmtRatios2015!Q25/100</f>
        <v>633664.36817092495</v>
      </c>
      <c r="Y24" s="24">
        <f>SUM('2b_P-Prod2015'!$E23:$I23)*ManureMgmtRatios2015!R25/100</f>
        <v>48743.412936224995</v>
      </c>
      <c r="Z24" s="24">
        <f>SUM('2b_P-Prod2015'!$E23:$I23)*ManureMgmtRatios2015!S25/100</f>
        <v>121858.53234056249</v>
      </c>
    </row>
    <row r="25" spans="1:26" x14ac:dyDescent="0.2">
      <c r="A25" t="s">
        <v>2869</v>
      </c>
      <c r="B25" s="24">
        <f>SUM('2b_P-Prod2015'!J24:K24)+'2b_P-Prod2015'!M24*0.5</f>
        <v>4934090.7874224465</v>
      </c>
      <c r="C25" s="24">
        <f>SUM('2b_P-Prod2015'!J24:K24)*ManureMgmtRatios2015!C26/100</f>
        <v>48486.785561116543</v>
      </c>
      <c r="D25" s="24">
        <f>SUM('2b_P-Prod2015'!L24,'2b_P-Prod2015'!N24:P24)+'2b_P-Prod2015'!M24*0.5</f>
        <v>13479254.191165263</v>
      </c>
      <c r="E25" s="61">
        <f>'2b_P-Prod2015'!B24*ManureMgmtRatios2015!I26/100</f>
        <v>1811083.7441478458</v>
      </c>
      <c r="F25" s="61">
        <f>'2b_P-Prod2015'!B24*ManureMgmtRatios2015!F26/100+SUM('2b_P-Prod2015'!C24:D24)*ManureMgmtRatios2015!K26/100</f>
        <v>941600.37212134188</v>
      </c>
      <c r="G25" s="61">
        <f>'2b_P-Prod2015'!B24*ManureMgmtRatios2015!J26/100</f>
        <v>362216.74882956914</v>
      </c>
      <c r="H25">
        <f>SUM('2b_P-Prod2015'!C24:D24)*ManureMgmtRatios2015!L26/100</f>
        <v>2584856.9180246051</v>
      </c>
      <c r="I25" s="61">
        <f>'2b_P-Prod2015'!B24*ManureMgmtRatios2015!H26/100+SUM('2b_P-Prod2015'!C24:D24)*ManureMgmtRatios2015!M26/100</f>
        <v>2716625.6162217688</v>
      </c>
      <c r="J25" s="61">
        <f>'2b_P-Prod2015'!B24*ManureMgmtRatios2015!E26/100+SUM('2b_P-Prod2015'!C24:D24)*ManureMgmtRatios2015!N26/100</f>
        <v>546849.38583132671</v>
      </c>
      <c r="K25" s="61">
        <f>'2b_P-Prod2015'!B24*ManureMgmtRatios2015!G26/100</f>
        <v>3169396.5522587299</v>
      </c>
      <c r="L25" s="61">
        <v>0</v>
      </c>
      <c r="M25">
        <v>0</v>
      </c>
      <c r="N25">
        <f>SUM('2b_P-Prod2015'!T24:V24)*ManureMgmtRatios2015!T26/100</f>
        <v>0</v>
      </c>
      <c r="O25">
        <v>0</v>
      </c>
      <c r="P25">
        <f>SUM('2b_P-Prod2015'!W24:X24)*ManureMgmtRatios2015!V26/100</f>
        <v>106959.05748022295</v>
      </c>
      <c r="Q25">
        <f>SUM('2b_P-Prod2015'!W24:X24)*ManureMgmtRatios2015!W26/100</f>
        <v>10588946.690542072</v>
      </c>
      <c r="R25">
        <f>SUM('2b_P-Prod2015'!T24:V24)*ManureMgmtRatios2015!U26/100</f>
        <v>3784491.8225885155</v>
      </c>
      <c r="S25">
        <v>0</v>
      </c>
      <c r="T25" s="62">
        <v>0</v>
      </c>
      <c r="U25" s="62">
        <v>0</v>
      </c>
      <c r="V25" s="24">
        <f>SUM('2b_P-Prod2015'!$E24:$I24)*ManureMgmtRatios2015!O26/100</f>
        <v>2617921.6733431052</v>
      </c>
      <c r="W25" s="24">
        <f>SUM('2b_P-Prod2015'!$E24:$I24)*ManureMgmtRatios2015!P26/100</f>
        <v>7699769.6274797209</v>
      </c>
      <c r="X25" s="24">
        <f>SUM('2b_P-Prod2015'!$E24:$I24)*ManureMgmtRatios2015!Q26/100</f>
        <v>4003880.2062894548</v>
      </c>
      <c r="Y25" s="24">
        <f>SUM('2b_P-Prod2015'!$E24:$I24)*ManureMgmtRatios2015!R26/100</f>
        <v>0</v>
      </c>
      <c r="Z25" s="24">
        <f>SUM('2b_P-Prod2015'!$E24:$I24)*ManureMgmtRatios2015!S26/100</f>
        <v>769976.96274797199</v>
      </c>
    </row>
    <row r="26" spans="1:26" x14ac:dyDescent="0.2">
      <c r="A26" t="s">
        <v>2870</v>
      </c>
      <c r="B26" s="24">
        <f>SUM('2b_P-Prod2015'!J25:K25)+'2b_P-Prod2015'!M25*0.5</f>
        <v>194384.92694479716</v>
      </c>
      <c r="C26" s="24">
        <f>SUM('2b_P-Prod2015'!J25:K25)*ManureMgmtRatios2015!C27/100</f>
        <v>767.60082682506402</v>
      </c>
      <c r="D26" s="24">
        <f>SUM('2b_P-Prod2015'!L25,'2b_P-Prod2015'!N25:P25)+'2b_P-Prod2015'!M25*0.5</f>
        <v>14109752.9334109</v>
      </c>
      <c r="E26" s="61">
        <f>'2b_P-Prod2015'!B25*ManureMgmtRatios2015!I27/100</f>
        <v>25985.114589947356</v>
      </c>
      <c r="F26" s="61">
        <f>'2b_P-Prod2015'!B25*ManureMgmtRatios2015!F27/100+SUM('2b_P-Prod2015'!C25:D25)*ManureMgmtRatios2015!K27/100</f>
        <v>46133.11373379951</v>
      </c>
      <c r="G26" s="61">
        <f>'2b_P-Prod2015'!B25*ManureMgmtRatios2015!J27/100</f>
        <v>2362.2831445406687</v>
      </c>
      <c r="H26">
        <f>SUM('2b_P-Prod2015'!C25:D25)*ManureMgmtRatios2015!L27/100</f>
        <v>19971.217589287029</v>
      </c>
      <c r="I26" s="61">
        <f>'2b_P-Prod2015'!B25*ManureMgmtRatios2015!H27/100+SUM('2b_P-Prod2015'!C25:D25)*ManureMgmtRatios2015!M27/100</f>
        <v>18898.265156325349</v>
      </c>
      <c r="J26" s="61">
        <f>'2b_P-Prod2015'!B25*ManureMgmtRatios2015!E27/100+SUM('2b_P-Prod2015'!C25:D25)*ManureMgmtRatios2015!N27/100</f>
        <v>170581.2658993568</v>
      </c>
      <c r="K26" s="61">
        <f>'2b_P-Prod2015'!B25*ManureMgmtRatios2015!G27/100</f>
        <v>23622.831445406686</v>
      </c>
      <c r="L26" s="61">
        <v>0</v>
      </c>
      <c r="M26">
        <v>0</v>
      </c>
      <c r="N26">
        <f>SUM('2b_P-Prod2015'!T25:V25)*ManureMgmtRatios2015!T27/100</f>
        <v>1369572.5303151256</v>
      </c>
      <c r="O26">
        <v>0</v>
      </c>
      <c r="P26">
        <f>SUM('2b_P-Prod2015'!W25:X25)*ManureMgmtRatios2015!V27/100</f>
        <v>146371.86210436383</v>
      </c>
      <c r="Q26">
        <f>SUM('2b_P-Prod2015'!W25:X25)*ManureMgmtRatios2015!W27/100</f>
        <v>14490814.34833202</v>
      </c>
      <c r="R26">
        <f>SUM('2b_P-Prod2015'!T25:V25)*ManureMgmtRatios2015!U27/100</f>
        <v>913048.35354341718</v>
      </c>
      <c r="S26">
        <v>0</v>
      </c>
      <c r="T26" s="62">
        <v>0</v>
      </c>
      <c r="U26" s="62">
        <v>0</v>
      </c>
      <c r="V26" s="24">
        <f>SUM('2b_P-Prod2015'!$E25:$I25)*ManureMgmtRatios2015!O27/100</f>
        <v>430837.19207001047</v>
      </c>
      <c r="W26" s="24">
        <f>SUM('2b_P-Prod2015'!$E25:$I25)*ManureMgmtRatios2015!P27/100</f>
        <v>226372.08396898853</v>
      </c>
      <c r="X26" s="24">
        <f>SUM('2b_P-Prod2015'!$E25:$I25)*ManureMgmtRatios2015!Q27/100</f>
        <v>43813.951735933268</v>
      </c>
      <c r="Y26" s="24">
        <f>SUM('2b_P-Prod2015'!$E25:$I25)*ManureMgmtRatios2015!R27/100</f>
        <v>7302.3252893222116</v>
      </c>
      <c r="Z26" s="24">
        <f>SUM('2b_P-Prod2015'!$E25:$I25)*ManureMgmtRatios2015!S27/100</f>
        <v>29209.301157288846</v>
      </c>
    </row>
    <row r="27" spans="1:26" x14ac:dyDescent="0.2">
      <c r="A27" t="s">
        <v>20</v>
      </c>
      <c r="B27" s="24">
        <f>SUM('2b_P-Prod2015'!J26:K26)+'2b_P-Prod2015'!M26*0.5</f>
        <v>1361641.045972897</v>
      </c>
      <c r="C27" s="24">
        <f>SUM('2b_P-Prod2015'!J26:K26)*ManureMgmtRatios2015!C28/100</f>
        <v>8955.342979625746</v>
      </c>
      <c r="D27" s="24">
        <f>SUM('2b_P-Prod2015'!L26,'2b_P-Prod2015'!N26:P26)+'2b_P-Prod2015'!M26*0.5</f>
        <v>55387381.990930296</v>
      </c>
      <c r="E27" s="61">
        <f>'2b_P-Prod2015'!B26*ManureMgmtRatios2015!I28/100</f>
        <v>245283.73317480608</v>
      </c>
      <c r="F27" s="61">
        <f>'2b_P-Prod2015'!B26*ManureMgmtRatios2015!F28/100+SUM('2b_P-Prod2015'!C26:D26)*ManureMgmtRatios2015!K28/100</f>
        <v>298884.1133693115</v>
      </c>
      <c r="G27" s="61">
        <f>'2b_P-Prod2015'!B26*ManureMgmtRatios2015!J28/100</f>
        <v>70081.06662137316</v>
      </c>
      <c r="H27">
        <f>SUM('2b_P-Prod2015'!C26:D26)*ManureMgmtRatios2015!L28/100</f>
        <v>487525.02427855588</v>
      </c>
      <c r="I27" s="61">
        <f>'2b_P-Prod2015'!B26*ManureMgmtRatios2015!H28/100+SUM('2b_P-Prod2015'!C26:D26)*ManureMgmtRatios2015!M28/100</f>
        <v>420486.39972823905</v>
      </c>
      <c r="J27" s="61">
        <f>'2b_P-Prod2015'!B26*ManureMgmtRatios2015!E28/100+SUM('2b_P-Prod2015'!C26:D26)*ManureMgmtRatios2015!N28/100</f>
        <v>173293.81716179845</v>
      </c>
      <c r="K27" s="61">
        <f>'2b_P-Prod2015'!B26*ManureMgmtRatios2015!G28/100</f>
        <v>683290.39955838828</v>
      </c>
      <c r="L27" s="61">
        <v>0</v>
      </c>
      <c r="M27">
        <v>0</v>
      </c>
      <c r="N27">
        <f>SUM('2b_P-Prod2015'!T26:V26)*ManureMgmtRatios2015!T28/100</f>
        <v>0</v>
      </c>
      <c r="O27">
        <v>0</v>
      </c>
      <c r="P27">
        <f>SUM('2b_P-Prod2015'!W26:X26)*ManureMgmtRatios2015!V28/100</f>
        <v>77980.12548866123</v>
      </c>
      <c r="Q27">
        <f>SUM('2b_P-Prod2015'!W26:X26)*ManureMgmtRatios2015!W28/100</f>
        <v>7720032.4233774617</v>
      </c>
      <c r="R27">
        <f>SUM('2b_P-Prod2015'!T26:V26)*ManureMgmtRatios2015!U28/100</f>
        <v>1727945.9753779843</v>
      </c>
      <c r="S27">
        <v>0</v>
      </c>
      <c r="T27" s="62">
        <v>0</v>
      </c>
      <c r="U27" s="62">
        <v>0</v>
      </c>
      <c r="V27" s="24">
        <f>SUM('2b_P-Prod2015'!$E26:$I26)*ManureMgmtRatios2015!O28/100</f>
        <v>965667.83294286358</v>
      </c>
      <c r="W27" s="24">
        <f>SUM('2b_P-Prod2015'!$E26:$I26)*ManureMgmtRatios2015!P28/100</f>
        <v>3936953.4727670592</v>
      </c>
      <c r="X27" s="24">
        <f>SUM('2b_P-Prod2015'!$E26:$I26)*ManureMgmtRatios2015!Q28/100</f>
        <v>2154182.0888725417</v>
      </c>
      <c r="Y27" s="24">
        <f>SUM('2b_P-Prod2015'!$E26:$I26)*ManureMgmtRatios2015!R28/100</f>
        <v>74282.140995604888</v>
      </c>
      <c r="Z27" s="24">
        <f>SUM('2b_P-Prod2015'!$E26:$I26)*ManureMgmtRatios2015!S28/100</f>
        <v>371410.70497802441</v>
      </c>
    </row>
    <row r="28" spans="1:26" x14ac:dyDescent="0.2">
      <c r="A28" t="s">
        <v>21</v>
      </c>
      <c r="B28" s="24">
        <f>SUM('2b_P-Prod2015'!J27:K27)+'2b_P-Prod2015'!M27*0.5</f>
        <v>914110.53633143869</v>
      </c>
      <c r="C28" s="24">
        <f>SUM('2b_P-Prod2015'!J27:K27)*ManureMgmtRatios2015!C29/100</f>
        <v>0</v>
      </c>
      <c r="D28" s="24">
        <f>SUM('2b_P-Prod2015'!L27,'2b_P-Prod2015'!N27:P27)+'2b_P-Prod2015'!M27*0.5</f>
        <v>45064533.516921341</v>
      </c>
      <c r="E28" s="61">
        <f>'2b_P-Prod2015'!B27*ManureMgmtRatios2015!I29/100</f>
        <v>118507.87108445687</v>
      </c>
      <c r="F28" s="61">
        <f>'2b_P-Prod2015'!B27*ManureMgmtRatios2015!F29/100+SUM('2b_P-Prod2015'!C27:D27)*ManureMgmtRatios2015!K29/100</f>
        <v>14352.524272737624</v>
      </c>
      <c r="G28" s="61">
        <f>'2b_P-Prod2015'!B27*ManureMgmtRatios2015!J29/100</f>
        <v>11023.988007856453</v>
      </c>
      <c r="H28">
        <f>SUM('2b_P-Prod2015'!C27:D27)*ManureMgmtRatios2015!L29/100</f>
        <v>77388.468158487245</v>
      </c>
      <c r="I28" s="61">
        <f>'2b_P-Prod2015'!B27*ManureMgmtRatios2015!H29/100+SUM('2b_P-Prod2015'!C27:D27)*ManureMgmtRatios2015!M29/100</f>
        <v>74411.919053031073</v>
      </c>
      <c r="J28" s="61">
        <f>'2b_P-Prod2015'!B27*ManureMgmtRatios2015!E29/100+SUM('2b_P-Prod2015'!C27:D27)*ManureMgmtRatios2015!N29/100</f>
        <v>10764.393204553218</v>
      </c>
      <c r="K28" s="61">
        <f>'2b_P-Prod2015'!B27*ManureMgmtRatios2015!G29/100</f>
        <v>52363.94303731816</v>
      </c>
      <c r="L28" s="61">
        <v>0</v>
      </c>
      <c r="M28">
        <v>0</v>
      </c>
      <c r="N28">
        <f>SUM('2b_P-Prod2015'!T27:V27)*ManureMgmtRatios2015!T29/100</f>
        <v>37314.804720657688</v>
      </c>
      <c r="O28">
        <v>0</v>
      </c>
      <c r="P28">
        <f>SUM('2b_P-Prod2015'!W27:X27)*ManureMgmtRatios2015!V29/100</f>
        <v>0</v>
      </c>
      <c r="Q28">
        <f>SUM('2b_P-Prod2015'!W27:X27)*ManureMgmtRatios2015!W29/100</f>
        <v>0</v>
      </c>
      <c r="R28">
        <f>SUM('2b_P-Prod2015'!T27:V27)*ManureMgmtRatios2015!U29/100</f>
        <v>24876.536480438463</v>
      </c>
      <c r="S28">
        <v>0</v>
      </c>
      <c r="T28" s="62">
        <v>0</v>
      </c>
      <c r="U28" s="62">
        <v>0</v>
      </c>
      <c r="V28" s="24">
        <f>SUM('2b_P-Prod2015'!$E27:$I27)*ManureMgmtRatios2015!O29/100</f>
        <v>86867.805619925799</v>
      </c>
      <c r="W28" s="24">
        <f>SUM('2b_P-Prod2015'!$E27:$I27)*ManureMgmtRatios2015!P29/100</f>
        <v>255493.54594095825</v>
      </c>
      <c r="X28" s="24">
        <f>SUM('2b_P-Prod2015'!$E27:$I27)*ManureMgmtRatios2015!Q29/100</f>
        <v>132856.64388929828</v>
      </c>
      <c r="Y28" s="24">
        <f>SUM('2b_P-Prod2015'!$E27:$I27)*ManureMgmtRatios2015!R29/100</f>
        <v>15329.612756457496</v>
      </c>
      <c r="Z28" s="24">
        <f>SUM('2b_P-Prod2015'!$E27:$I27)*ManureMgmtRatios2015!S29/100</f>
        <v>25549.354594095825</v>
      </c>
    </row>
    <row r="29" spans="1:26" x14ac:dyDescent="0.2">
      <c r="A29" t="s">
        <v>22</v>
      </c>
      <c r="B29" s="24">
        <f>SUM('2b_P-Prod2015'!J28:K28)+'2b_P-Prod2015'!M28*0.5</f>
        <v>32220865.553800952</v>
      </c>
      <c r="C29" s="24">
        <f>SUM('2b_P-Prod2015'!J28:K28)*ManureMgmtRatios2015!C30/100</f>
        <v>317786.74230557651</v>
      </c>
      <c r="D29" s="24">
        <f>SUM('2b_P-Prod2015'!L28,'2b_P-Prod2015'!N28:P28)+'2b_P-Prod2015'!M28*0.5</f>
        <v>66146931.097001888</v>
      </c>
      <c r="E29" s="61">
        <f>'2b_P-Prod2015'!B28*ManureMgmtRatios2015!I30/100</f>
        <v>350799.04696428927</v>
      </c>
      <c r="F29" s="61">
        <f>'2b_P-Prod2015'!B28*ManureMgmtRatios2015!F30/100+SUM('2b_P-Prod2015'!C28:D28)*ManureMgmtRatios2015!K30/100</f>
        <v>70163.099505633698</v>
      </c>
      <c r="G29" s="61">
        <f>'2b_P-Prod2015'!B28*ManureMgmtRatios2015!J30/100</f>
        <v>21260.548300866016</v>
      </c>
      <c r="H29">
        <f>SUM('2b_P-Prod2015'!C28:D28)*ManureMgmtRatios2015!L30/100</f>
        <v>255175.93130202981</v>
      </c>
      <c r="I29" s="61">
        <f>'2b_P-Prod2015'!B28*ManureMgmtRatios2015!H30/100+SUM('2b_P-Prod2015'!C28:D28)*ManureMgmtRatios2015!M30/100</f>
        <v>382689.86941558821</v>
      </c>
      <c r="J29" s="61">
        <f>'2b_P-Prod2015'!B28*ManureMgmtRatios2015!E30/100+SUM('2b_P-Prod2015'!C28:D28)*ManureMgmtRatios2015!N30/100</f>
        <v>43231.974953611454</v>
      </c>
      <c r="K29" s="61">
        <f>'2b_P-Prod2015'!B28*ManureMgmtRatios2015!G30/100</f>
        <v>223235.75715909313</v>
      </c>
      <c r="L29" s="61">
        <v>0</v>
      </c>
      <c r="M29">
        <v>0</v>
      </c>
      <c r="N29">
        <f>SUM('2b_P-Prod2015'!T28:V28)*ManureMgmtRatios2015!T30/100</f>
        <v>69121.876502129846</v>
      </c>
      <c r="O29">
        <v>0</v>
      </c>
      <c r="P29">
        <f>SUM('2b_P-Prod2015'!W28:X28)*ManureMgmtRatios2015!V30/100</f>
        <v>4462.3061643104702</v>
      </c>
      <c r="Q29">
        <f>SUM('2b_P-Prod2015'!W28:X28)*ManureMgmtRatios2015!W30/100</f>
        <v>441768.31026673655</v>
      </c>
      <c r="R29">
        <f>SUM('2b_P-Prod2015'!T28:V28)*ManureMgmtRatios2015!U30/100</f>
        <v>3386971.9486043626</v>
      </c>
      <c r="S29">
        <v>0</v>
      </c>
      <c r="T29" s="62">
        <v>0</v>
      </c>
      <c r="U29" s="62">
        <v>0</v>
      </c>
      <c r="V29" s="24">
        <f>SUM('2b_P-Prod2015'!$E28:$I28)*ManureMgmtRatios2015!O30/100</f>
        <v>1057156.4320570044</v>
      </c>
      <c r="W29" s="24">
        <f>SUM('2b_P-Prod2015'!$E28:$I28)*ManureMgmtRatios2015!P30/100</f>
        <v>3926581.0333545874</v>
      </c>
      <c r="X29" s="24">
        <f>SUM('2b_P-Prod2015'!$E28:$I28)*ManureMgmtRatios2015!Q30/100</f>
        <v>2189824.0378323663</v>
      </c>
      <c r="Y29" s="24">
        <f>SUM('2b_P-Prod2015'!$E28:$I28)*ManureMgmtRatios2015!R30/100</f>
        <v>75511.173718357459</v>
      </c>
      <c r="Z29" s="24">
        <f>SUM('2b_P-Prod2015'!$E28:$I28)*ManureMgmtRatios2015!S30/100</f>
        <v>377555.86859178729</v>
      </c>
    </row>
    <row r="30" spans="1:26" x14ac:dyDescent="0.2">
      <c r="A30" t="s">
        <v>23</v>
      </c>
      <c r="B30" s="24">
        <f>SUM('2b_P-Prod2015'!J29:K29)+'2b_P-Prod2015'!M29*0.5</f>
        <v>104373.00681429758</v>
      </c>
      <c r="C30" s="24">
        <f>SUM('2b_P-Prod2015'!J29:K29)*ManureMgmtRatios2015!C31/100</f>
        <v>0</v>
      </c>
      <c r="D30" s="24">
        <f>SUM('2b_P-Prod2015'!L29,'2b_P-Prod2015'!N29:P29)+'2b_P-Prod2015'!M29*0.5</f>
        <v>6309549.8465585895</v>
      </c>
      <c r="E30" s="61">
        <f>'2b_P-Prod2015'!B29*ManureMgmtRatios2015!I31/100</f>
        <v>363791.60425926297</v>
      </c>
      <c r="F30" s="61">
        <f>'2b_P-Prod2015'!B29*ManureMgmtRatios2015!F31/100+SUM('2b_P-Prod2015'!C29:D29)*ManureMgmtRatios2015!K31/100</f>
        <v>0</v>
      </c>
      <c r="G30" s="61">
        <f>'2b_P-Prod2015'!B29*ManureMgmtRatios2015!J31/100</f>
        <v>0</v>
      </c>
      <c r="H30">
        <f>SUM('2b_P-Prod2015'!C29:D29)*ManureMgmtRatios2015!L31/100</f>
        <v>134242.81649224102</v>
      </c>
      <c r="I30" s="61">
        <f>'2b_P-Prod2015'!B29*ManureMgmtRatios2015!H31/100+SUM('2b_P-Prod2015'!C29:D29)*ManureMgmtRatios2015!M31/100</f>
        <v>126775.86209034921</v>
      </c>
      <c r="J30" s="61">
        <f>'2b_P-Prod2015'!B29*ManureMgmtRatios2015!E31/100+SUM('2b_P-Prod2015'!C29:D29)*ManureMgmtRatios2015!N31/100</f>
        <v>0</v>
      </c>
      <c r="K30" s="61">
        <f>'2b_P-Prod2015'!B29*ManureMgmtRatios2015!G31/100</f>
        <v>55119.940039282272</v>
      </c>
      <c r="L30" s="61">
        <v>0</v>
      </c>
      <c r="M30">
        <v>0</v>
      </c>
      <c r="N30">
        <f>SUM('2b_P-Prod2015'!T29:V29)*ManureMgmtRatios2015!T31/100</f>
        <v>0</v>
      </c>
      <c r="O30">
        <v>0</v>
      </c>
      <c r="P30">
        <f>SUM('2b_P-Prod2015'!W29:X29)*ManureMgmtRatios2015!V31/100</f>
        <v>0</v>
      </c>
      <c r="Q30">
        <f>SUM('2b_P-Prod2015'!W29:X29)*ManureMgmtRatios2015!W31/100</f>
        <v>0</v>
      </c>
      <c r="R30">
        <f>SUM('2b_P-Prod2015'!T29:V29)*ManureMgmtRatios2015!U31/100</f>
        <v>81121.461404665533</v>
      </c>
      <c r="S30">
        <v>0</v>
      </c>
      <c r="T30" s="62">
        <v>0</v>
      </c>
      <c r="U30" s="62">
        <v>0</v>
      </c>
      <c r="V30" s="24">
        <f>SUM('2b_P-Prod2015'!$E29:$I29)*ManureMgmtRatios2015!O31/100</f>
        <v>0</v>
      </c>
      <c r="W30" s="24">
        <f>SUM('2b_P-Prod2015'!$E29:$I29)*ManureMgmtRatios2015!P31/100</f>
        <v>0</v>
      </c>
      <c r="X30" s="24">
        <f>SUM('2b_P-Prod2015'!$E29:$I29)*ManureMgmtRatios2015!Q31/100</f>
        <v>0</v>
      </c>
      <c r="Y30" s="24">
        <f>SUM('2b_P-Prod2015'!$E29:$I29)*ManureMgmtRatios2015!R31/100</f>
        <v>19709.012196145599</v>
      </c>
      <c r="Z30" s="24">
        <f>SUM('2b_P-Prod2015'!$E29:$I29)*ManureMgmtRatios2015!S31/100</f>
        <v>0</v>
      </c>
    </row>
    <row r="31" spans="1:26" x14ac:dyDescent="0.2">
      <c r="A31" t="s">
        <v>2871</v>
      </c>
      <c r="B31" s="24">
        <f>SUM('2b_P-Prod2015'!J30:K30)+'2b_P-Prod2015'!M30*0.5</f>
        <v>976.13978640905179</v>
      </c>
      <c r="C31" s="24">
        <f>SUM('2b_P-Prod2015'!J30:K30)*ManureMgmtRatios2015!C32/100</f>
        <v>0</v>
      </c>
      <c r="D31" s="24">
        <f>SUM('2b_P-Prod2015'!L30,'2b_P-Prod2015'!N30:P30)+'2b_P-Prod2015'!M30*0.5</f>
        <v>118568.21813203432</v>
      </c>
      <c r="E31" s="61">
        <f>'2b_P-Prod2015'!B30*ManureMgmtRatios2015!I32/100</f>
        <v>27559.970019641136</v>
      </c>
      <c r="F31" s="61">
        <f>'2b_P-Prod2015'!B30*ManureMgmtRatios2015!F32/100+SUM('2b_P-Prod2015'!C30:D30)*ManureMgmtRatios2015!K32/100</f>
        <v>155164.90223394704</v>
      </c>
      <c r="G31" s="61">
        <f>'2b_P-Prod2015'!B30*ManureMgmtRatios2015!J32/100</f>
        <v>5511.9940039282264</v>
      </c>
      <c r="H31">
        <f>SUM('2b_P-Prod2015'!C30:D30)*ManureMgmtRatios2015!L32/100</f>
        <v>37753.424391563094</v>
      </c>
      <c r="I31" s="61">
        <f>'2b_P-Prod2015'!B30*ManureMgmtRatios2015!H32/100+SUM('2b_P-Prod2015'!C30:D30)*ManureMgmtRatios2015!M32/100</f>
        <v>52363.94303731816</v>
      </c>
      <c r="J31" s="61">
        <f>'2b_P-Prod2015'!B30*ManureMgmtRatios2015!E32/100+SUM('2b_P-Prod2015'!C30:D30)*ManureMgmtRatios2015!N32/100</f>
        <v>21929.328353436547</v>
      </c>
      <c r="K31" s="61">
        <f>'2b_P-Prod2015'!B30*ManureMgmtRatios2015!G32/100</f>
        <v>49607.946035354042</v>
      </c>
      <c r="L31" s="61">
        <v>0</v>
      </c>
      <c r="M31">
        <v>0</v>
      </c>
      <c r="N31">
        <f>SUM('2b_P-Prod2015'!T30:V30)*ManureMgmtRatios2015!T32/100</f>
        <v>915.90195003066151</v>
      </c>
      <c r="O31">
        <v>0</v>
      </c>
      <c r="P31">
        <f>SUM('2b_P-Prod2015'!W30:X30)*ManureMgmtRatios2015!V32/100</f>
        <v>0.55911217854174944</v>
      </c>
      <c r="Q31">
        <f>SUM('2b_P-Prod2015'!W30:X30)*ManureMgmtRatios2015!W32/100</f>
        <v>55.35210567563319</v>
      </c>
      <c r="R31">
        <f>SUM('2b_P-Prod2015'!T30:V30)*ManureMgmtRatios2015!U32/100</f>
        <v>17402.137050582569</v>
      </c>
      <c r="S31">
        <v>0</v>
      </c>
      <c r="T31" s="62">
        <v>0</v>
      </c>
      <c r="U31" s="62">
        <v>0</v>
      </c>
      <c r="V31" s="24">
        <f>SUM('2b_P-Prod2015'!$E30:$I30)*ManureMgmtRatios2015!O32/100</f>
        <v>0</v>
      </c>
      <c r="W31" s="24">
        <f>SUM('2b_P-Prod2015'!$E30:$I30)*ManureMgmtRatios2015!P32/100</f>
        <v>0</v>
      </c>
      <c r="X31" s="24">
        <f>SUM('2b_P-Prod2015'!$E30:$I30)*ManureMgmtRatios2015!Q32/100</f>
        <v>0</v>
      </c>
      <c r="Y31" s="24">
        <f>SUM('2b_P-Prod2015'!$E30:$I30)*ManureMgmtRatios2015!R32/100</f>
        <v>8969.390872534228</v>
      </c>
      <c r="Z31" s="24">
        <f>SUM('2b_P-Prod2015'!$E30:$I30)*ManureMgmtRatios2015!S32/100</f>
        <v>0</v>
      </c>
    </row>
    <row r="32" spans="1:26" x14ac:dyDescent="0.2">
      <c r="A32" t="s">
        <v>2872</v>
      </c>
      <c r="B32" s="24">
        <f>SUM('2b_P-Prod2015'!J31:K31)+'2b_P-Prod2015'!M31*0.5</f>
        <v>1952.2795728181036</v>
      </c>
      <c r="C32" s="24">
        <f>SUM('2b_P-Prod2015'!J31:K31)*ManureMgmtRatios2015!C33/100</f>
        <v>0</v>
      </c>
      <c r="D32" s="24">
        <f>SUM('2b_P-Prod2015'!L31,'2b_P-Prod2015'!N31:P31)+'2b_P-Prod2015'!M31*0.5</f>
        <v>256899.04539946091</v>
      </c>
      <c r="E32" s="61">
        <f>'2b_P-Prod2015'!B31*ManureMgmtRatios2015!I33/100</f>
        <v>8267.9910058923397</v>
      </c>
      <c r="F32" s="61">
        <f>'2b_P-Prod2015'!B31*ManureMgmtRatios2015!F33/100+SUM('2b_P-Prod2015'!C31:D31)*ManureMgmtRatios2015!K33/100</f>
        <v>84785.664176553575</v>
      </c>
      <c r="G32" s="61">
        <f>'2b_P-Prod2015'!B31*ManureMgmtRatios2015!J33/100</f>
        <v>4133.9955029461698</v>
      </c>
      <c r="H32">
        <f>SUM('2b_P-Prod2015'!C31:D31)*ManureMgmtRatios2015!L33/100</f>
        <v>22348.743492773585</v>
      </c>
      <c r="I32" s="61">
        <f>'2b_P-Prod2015'!B31*ManureMgmtRatios2015!H33/100+SUM('2b_P-Prod2015'!C31:D31)*ManureMgmtRatios2015!M33/100</f>
        <v>17913.980512766739</v>
      </c>
      <c r="J32" s="61">
        <f>'2b_P-Prod2015'!B31*ManureMgmtRatios2015!E33/100+SUM('2b_P-Prod2015'!C31:D31)*ManureMgmtRatios2015!N33/100</f>
        <v>14828.029453434934</v>
      </c>
      <c r="K32" s="61">
        <f>'2b_P-Prod2015'!B31*ManureMgmtRatios2015!G33/100</f>
        <v>34449.962524551418</v>
      </c>
      <c r="L32" s="61">
        <v>0</v>
      </c>
      <c r="M32">
        <v>0</v>
      </c>
      <c r="N32">
        <f>SUM('2b_P-Prod2015'!T31:V31)*ManureMgmtRatios2015!T33/100</f>
        <v>32883.102354722731</v>
      </c>
      <c r="O32">
        <v>0</v>
      </c>
      <c r="P32">
        <f>SUM('2b_P-Prod2015'!W31:X31)*ManureMgmtRatios2015!V33/100</f>
        <v>44.293386888429524</v>
      </c>
      <c r="Q32">
        <f>SUM('2b_P-Prod2015'!W31:X31)*ManureMgmtRatios2015!W33/100</f>
        <v>4385.045301954523</v>
      </c>
      <c r="R32">
        <f>SUM('2b_P-Prod2015'!T31:V31)*ManureMgmtRatios2015!U33/100</f>
        <v>624778.94473973196</v>
      </c>
      <c r="S32">
        <v>0</v>
      </c>
      <c r="T32" s="62">
        <v>0</v>
      </c>
      <c r="U32" s="62">
        <v>0</v>
      </c>
      <c r="V32" s="24">
        <f>SUM('2b_P-Prod2015'!$E31:$I31)*ManureMgmtRatios2015!O33/100</f>
        <v>3165.3173331927637</v>
      </c>
      <c r="W32" s="24">
        <f>SUM('2b_P-Prod2015'!$E31:$I31)*ManureMgmtRatios2015!P33/100</f>
        <v>7385.7404441164481</v>
      </c>
      <c r="X32" s="24">
        <f>SUM('2b_P-Prod2015'!$E31:$I31)*ManureMgmtRatios2015!Q33/100</f>
        <v>4220.4231109236844</v>
      </c>
      <c r="Y32" s="24">
        <f>SUM('2b_P-Prod2015'!$E31:$I31)*ManureMgmtRatios2015!R33/100</f>
        <v>36928.702220582243</v>
      </c>
      <c r="Z32" s="24">
        <f>SUM('2b_P-Prod2015'!$E31:$I31)*ManureMgmtRatios2015!S33/100</f>
        <v>527.55288886546055</v>
      </c>
    </row>
    <row r="33" spans="1:26" x14ac:dyDescent="0.2">
      <c r="A33" t="s">
        <v>2873</v>
      </c>
      <c r="B33" s="24">
        <f>SUM('2b_P-Prod2015'!J32:K32)+'2b_P-Prod2015'!M32*0.5</f>
        <v>230428.1487104611</v>
      </c>
      <c r="C33" s="24">
        <f>SUM('2b_P-Prod2015'!J32:K32)*ManureMgmtRatios2015!C34/100</f>
        <v>0</v>
      </c>
      <c r="D33" s="24">
        <f>SUM('2b_P-Prod2015'!L32,'2b_P-Prod2015'!N32:P32)+'2b_P-Prod2015'!M32*0.5</f>
        <v>12715042.205431379</v>
      </c>
      <c r="E33" s="61">
        <f>'2b_P-Prod2015'!B32*ManureMgmtRatios2015!I34/100</f>
        <v>3878672.0664070658</v>
      </c>
      <c r="F33" s="61">
        <f>'2b_P-Prod2015'!B32*ManureMgmtRatios2015!F34/100+SUM('2b_P-Prod2015'!C32:D32)*ManureMgmtRatios2015!K34/100</f>
        <v>798082.95719941822</v>
      </c>
      <c r="G33" s="61">
        <f>'2b_P-Prod2015'!B32*ManureMgmtRatios2015!J34/100</f>
        <v>0</v>
      </c>
      <c r="H33">
        <f>SUM('2b_P-Prod2015'!C32:D32)*ManureMgmtRatios2015!L34/100</f>
        <v>1460115.6971449945</v>
      </c>
      <c r="I33" s="61">
        <f>'2b_P-Prod2015'!B32*ManureMgmtRatios2015!H34/100+SUM('2b_P-Prod2015'!C32:D32)*ManureMgmtRatios2015!M34/100</f>
        <v>1208110.9715038403</v>
      </c>
      <c r="J33" s="61">
        <f>'2b_P-Prod2015'!B32*ManureMgmtRatios2015!E34/100+SUM('2b_P-Prod2015'!C32:D32)*ManureMgmtRatios2015!N34/100</f>
        <v>0</v>
      </c>
      <c r="K33" s="61">
        <f>'2b_P-Prod2015'!B32*ManureMgmtRatios2015!G34/100</f>
        <v>572263.09176497697</v>
      </c>
      <c r="L33" s="61">
        <v>0</v>
      </c>
      <c r="M33">
        <v>0</v>
      </c>
      <c r="N33">
        <f>SUM('2b_P-Prod2015'!T32:V32)*ManureMgmtRatios2015!T34/100</f>
        <v>23196.680367190867</v>
      </c>
      <c r="O33">
        <v>0</v>
      </c>
      <c r="P33">
        <f>SUM('2b_P-Prod2015'!W32:X32)*ManureMgmtRatios2015!V34/100</f>
        <v>0</v>
      </c>
      <c r="Q33">
        <f>SUM('2b_P-Prod2015'!W32:X32)*ManureMgmtRatios2015!W34/100</f>
        <v>0</v>
      </c>
      <c r="R33">
        <f>SUM('2b_P-Prod2015'!T32:V32)*ManureMgmtRatios2015!U34/100</f>
        <v>15464.453578127243</v>
      </c>
      <c r="S33">
        <v>0</v>
      </c>
      <c r="T33" s="62">
        <v>0</v>
      </c>
      <c r="U33" s="62">
        <v>0</v>
      </c>
      <c r="V33" s="24">
        <f>SUM('2b_P-Prod2015'!$E32:$I32)*ManureMgmtRatios2015!O34/100</f>
        <v>450.95435779014122</v>
      </c>
      <c r="W33" s="24">
        <f>SUM('2b_P-Prod2015'!$E32:$I32)*ManureMgmtRatios2015!P34/100</f>
        <v>901.90871558028243</v>
      </c>
      <c r="X33" s="24">
        <f>SUM('2b_P-Prod2015'!$E32:$I32)*ManureMgmtRatios2015!Q34/100</f>
        <v>526.1134174218314</v>
      </c>
      <c r="Y33" s="24">
        <f>SUM('2b_P-Prod2015'!$E32:$I32)*ManureMgmtRatios2015!R34/100</f>
        <v>5561.7704127450743</v>
      </c>
      <c r="Z33" s="24">
        <f>SUM('2b_P-Prod2015'!$E32:$I32)*ManureMgmtRatios2015!S34/100</f>
        <v>75.159059631690198</v>
      </c>
    </row>
    <row r="34" spans="1:26" x14ac:dyDescent="0.2">
      <c r="A34" t="s">
        <v>24</v>
      </c>
      <c r="B34" s="24">
        <f>SUM('2b_P-Prod2015'!J33:K33)+'2b_P-Prod2015'!M33*0.5</f>
        <v>346189.45207682106</v>
      </c>
      <c r="C34" s="24">
        <f>SUM('2b_P-Prod2015'!J33:K33)*ManureMgmtRatios2015!C35/100</f>
        <v>3198.3367784377665</v>
      </c>
      <c r="D34" s="24">
        <f>SUM('2b_P-Prod2015'!L33,'2b_P-Prod2015'!N33:P33)+'2b_P-Prod2015'!M33*0.5</f>
        <v>3708629.5643890477</v>
      </c>
      <c r="E34" s="61">
        <f>'2b_P-Prod2015'!B33*ManureMgmtRatios2015!I35/100</f>
        <v>1694938.1562079298</v>
      </c>
      <c r="F34" s="61">
        <f>'2b_P-Prod2015'!B33*ManureMgmtRatios2015!F35/100+SUM('2b_P-Prod2015'!C33:D33)*ManureMgmtRatios2015!K35/100</f>
        <v>7111902.7232441707</v>
      </c>
      <c r="G34" s="61">
        <f>'2b_P-Prod2015'!B33*ManureMgmtRatios2015!J35/100</f>
        <v>242134.02231541852</v>
      </c>
      <c r="H34">
        <f>SUM('2b_P-Prod2015'!C33:D33)*ManureMgmtRatios2015!L35/100</f>
        <v>1903951.181125294</v>
      </c>
      <c r="I34" s="61">
        <f>'2b_P-Prod2015'!B33*ManureMgmtRatios2015!H35/100+SUM('2b_P-Prod2015'!C33:D33)*ManureMgmtRatios2015!M35/100</f>
        <v>2179206.2008387665</v>
      </c>
      <c r="J34" s="61">
        <f>'2b_P-Prod2015'!B33*ManureMgmtRatios2015!E35/100+SUM('2b_P-Prod2015'!C33:D33)*ManureMgmtRatios2015!N35/100</f>
        <v>1004061.6141936942</v>
      </c>
      <c r="K34" s="61">
        <f>'2b_P-Prod2015'!B33*ManureMgmtRatios2015!G35/100</f>
        <v>1937072.1785233482</v>
      </c>
      <c r="L34" s="61">
        <v>0</v>
      </c>
      <c r="M34">
        <v>0</v>
      </c>
      <c r="N34">
        <f>SUM('2b_P-Prod2015'!T33:V33)*ManureMgmtRatios2015!T35/100</f>
        <v>57567.474161856146</v>
      </c>
      <c r="O34">
        <v>0</v>
      </c>
      <c r="P34">
        <f>SUM('2b_P-Prod2015'!W33:X33)*ManureMgmtRatios2015!V35/100</f>
        <v>828.73844166357037</v>
      </c>
      <c r="Q34">
        <f>SUM('2b_P-Prod2015'!W33:X33)*ManureMgmtRatios2015!W35/100</f>
        <v>82045.105724693465</v>
      </c>
      <c r="R34">
        <f>SUM('2b_P-Prod2015'!T33:V33)*ManureMgmtRatios2015!U35/100</f>
        <v>1093782.0090752668</v>
      </c>
      <c r="S34">
        <v>0</v>
      </c>
      <c r="T34" s="62">
        <v>0</v>
      </c>
      <c r="U34" s="62">
        <v>0</v>
      </c>
      <c r="V34" s="24">
        <f>SUM('2b_P-Prod2015'!$E33:$I33)*ManureMgmtRatios2015!O35/100</f>
        <v>30025.45622098017</v>
      </c>
      <c r="W34" s="24">
        <f>SUM('2b_P-Prod2015'!$E33:$I33)*ManureMgmtRatios2015!P35/100</f>
        <v>80837.766748792768</v>
      </c>
      <c r="X34" s="24">
        <f>SUM('2b_P-Prod2015'!$E33:$I33)*ManureMgmtRatios2015!Q35/100</f>
        <v>43883.359092201783</v>
      </c>
      <c r="Y34" s="24">
        <f>SUM('2b_P-Prod2015'!$E33:$I33)*ManureMgmtRatios2015!R35/100</f>
        <v>69289.514356108091</v>
      </c>
      <c r="Z34" s="24">
        <f>SUM('2b_P-Prod2015'!$E33:$I33)*ManureMgmtRatios2015!S35/100</f>
        <v>9238.6019141477445</v>
      </c>
    </row>
    <row r="35" spans="1:26" x14ac:dyDescent="0.2">
      <c r="A35" t="s">
        <v>2874</v>
      </c>
      <c r="B35" s="24">
        <f>SUM('2b_P-Prod2015'!J34:K34)+'2b_P-Prod2015'!M34*0.5</f>
        <v>142442.45848425062</v>
      </c>
      <c r="C35" s="24">
        <f>SUM('2b_P-Prod2015'!J34:K34)*ManureMgmtRatios2015!C36/100</f>
        <v>511.73388455004266</v>
      </c>
      <c r="D35" s="24">
        <f>SUM('2b_P-Prod2015'!L34,'2b_P-Prod2015'!N34:P34)+'2b_P-Prod2015'!M34*0.5</f>
        <v>10862713.638688622</v>
      </c>
      <c r="E35" s="61">
        <f>'2b_P-Prod2015'!B34*ManureMgmtRatios2015!I36/100</f>
        <v>120279.58344286239</v>
      </c>
      <c r="F35" s="61">
        <f>'2b_P-Prod2015'!B34*ManureMgmtRatios2015!F36/100+SUM('2b_P-Prod2015'!C34:D34)*ManureMgmtRatios2015!K36/100</f>
        <v>203787.38638571562</v>
      </c>
      <c r="G35" s="61">
        <f>'2b_P-Prod2015'!B34*ManureMgmtRatios2015!J36/100</f>
        <v>9252.275649450954</v>
      </c>
      <c r="H35">
        <f>SUM('2b_P-Prod2015'!C34:D34)*ManureMgmtRatios2015!L36/100</f>
        <v>76975.944370903511</v>
      </c>
      <c r="I35" s="61">
        <f>'2b_P-Prod2015'!B34*ManureMgmtRatios2015!H36/100+SUM('2b_P-Prod2015'!C34:D34)*ManureMgmtRatios2015!M36/100</f>
        <v>157288.68604066622</v>
      </c>
      <c r="J35" s="61">
        <f>'2b_P-Prod2015'!B34*ManureMgmtRatios2015!E36/100+SUM('2b_P-Prod2015'!C34:D34)*ManureMgmtRatios2015!N36/100</f>
        <v>513430.43053164356</v>
      </c>
      <c r="K35" s="61">
        <f>'2b_P-Prod2015'!B34*ManureMgmtRatios2015!G36/100</f>
        <v>92522.756494509536</v>
      </c>
      <c r="L35" s="61">
        <v>0</v>
      </c>
      <c r="M35">
        <v>0</v>
      </c>
      <c r="N35">
        <f>SUM('2b_P-Prod2015'!T34:V34)*ManureMgmtRatios2015!T36/100</f>
        <v>1527369.5560752272</v>
      </c>
      <c r="O35">
        <v>0</v>
      </c>
      <c r="P35">
        <f>SUM('2b_P-Prod2015'!W34:X34)*ManureMgmtRatios2015!V36/100</f>
        <v>240959.24362555076</v>
      </c>
      <c r="Q35">
        <f>SUM('2b_P-Prod2015'!W34:X34)*ManureMgmtRatios2015!W36/100</f>
        <v>23854965.118929524</v>
      </c>
      <c r="R35">
        <f>SUM('2b_P-Prod2015'!T34:V34)*ManureMgmtRatios2015!U36/100</f>
        <v>2109224.6250562663</v>
      </c>
      <c r="S35">
        <v>0</v>
      </c>
      <c r="T35" s="62">
        <v>0</v>
      </c>
      <c r="U35" s="62">
        <v>0</v>
      </c>
      <c r="V35" s="24">
        <f>SUM('2b_P-Prod2015'!$E34:$I34)*ManureMgmtRatios2015!O36/100</f>
        <v>15295191.04419467</v>
      </c>
      <c r="W35" s="24">
        <f>SUM('2b_P-Prod2015'!$E34:$I34)*ManureMgmtRatios2015!P36/100</f>
        <v>8036456.3113565221</v>
      </c>
      <c r="X35" s="24">
        <f>SUM('2b_P-Prod2015'!$E34:$I34)*ManureMgmtRatios2015!Q36/100</f>
        <v>1555443.1570367462</v>
      </c>
      <c r="Y35" s="24">
        <f>SUM('2b_P-Prod2015'!$E34:$I34)*ManureMgmtRatios2015!R36/100</f>
        <v>0</v>
      </c>
      <c r="Z35" s="24">
        <f>SUM('2b_P-Prod2015'!$E34:$I34)*ManureMgmtRatios2015!S36/100</f>
        <v>1036962.1046911641</v>
      </c>
    </row>
    <row r="36" spans="1:26" x14ac:dyDescent="0.2">
      <c r="A36" t="s">
        <v>2875</v>
      </c>
      <c r="B36" s="24">
        <f>SUM('2b_P-Prod2015'!J35:K35)+'2b_P-Prod2015'!M35*0.5</f>
        <v>762320.79954483116</v>
      </c>
      <c r="C36" s="24">
        <f>SUM('2b_P-Prod2015'!J35:K35)*ManureMgmtRatios2015!C37/100</f>
        <v>5373.2057877754478</v>
      </c>
      <c r="D36" s="24">
        <f>SUM('2b_P-Prod2015'!L35,'2b_P-Prod2015'!N35:P35)+'2b_P-Prod2015'!M35*0.5</f>
        <v>26969559.168350995</v>
      </c>
      <c r="E36" s="61">
        <f>'2b_P-Prod2015'!B35*ManureMgmtRatios2015!I37/100</f>
        <v>78742.771484688958</v>
      </c>
      <c r="F36" s="61">
        <f>'2b_P-Prod2015'!B35*ManureMgmtRatios2015!F37/100+SUM('2b_P-Prod2015'!C35:D35)*ManureMgmtRatios2015!K37/100</f>
        <v>37452.079326745428</v>
      </c>
      <c r="G36" s="61">
        <f>'2b_P-Prod2015'!B35*ManureMgmtRatios2015!J37/100</f>
        <v>6299.4217187751165</v>
      </c>
      <c r="H36">
        <f>SUM('2b_P-Prod2015'!C35:D35)*ManureMgmtRatios2015!L37/100</f>
        <v>68698.961105214956</v>
      </c>
      <c r="I36" s="61">
        <f>'2b_P-Prod2015'!B35*ManureMgmtRatios2015!H37/100+SUM('2b_P-Prod2015'!C35:D35)*ManureMgmtRatios2015!M37/100</f>
        <v>97641.036641014318</v>
      </c>
      <c r="J36" s="61">
        <f>'2b_P-Prod2015'!B35*ManureMgmtRatios2015!E37/100+SUM('2b_P-Prod2015'!C35:D35)*ManureMgmtRatios2015!N37/100</f>
        <v>20714.744256350925</v>
      </c>
      <c r="K36" s="61">
        <f>'2b_P-Prod2015'!B35*ManureMgmtRatios2015!G37/100</f>
        <v>85042.193203464078</v>
      </c>
      <c r="L36" s="61">
        <v>0</v>
      </c>
      <c r="M36">
        <v>0</v>
      </c>
      <c r="N36">
        <f>SUM('2b_P-Prod2015'!T35:V35)*ManureMgmtRatios2015!T37/100</f>
        <v>1156.9482076349293</v>
      </c>
      <c r="O36">
        <v>0</v>
      </c>
      <c r="P36">
        <f>SUM('2b_P-Prod2015'!W35:X35)*ManureMgmtRatios2015!V37/100</f>
        <v>1160.2292848225486</v>
      </c>
      <c r="Q36">
        <f>SUM('2b_P-Prod2015'!W35:X35)*ManureMgmtRatios2015!W37/100</f>
        <v>114862.6991974323</v>
      </c>
      <c r="R36">
        <f>SUM('2b_P-Prod2015'!T35:V35)*ManureMgmtRatios2015!U37/100</f>
        <v>56690.462174111533</v>
      </c>
      <c r="S36">
        <v>0</v>
      </c>
      <c r="T36" s="62">
        <v>0</v>
      </c>
      <c r="U36" s="62">
        <v>0</v>
      </c>
      <c r="V36" s="24">
        <f>SUM('2b_P-Prod2015'!$E35:$I35)*ManureMgmtRatios2015!O37/100</f>
        <v>67727.136832358578</v>
      </c>
      <c r="W36" s="24">
        <f>SUM('2b_P-Prod2015'!$E35:$I35)*ManureMgmtRatios2015!P37/100</f>
        <v>199197.46127164288</v>
      </c>
      <c r="X36" s="24">
        <f>SUM('2b_P-Prod2015'!$E35:$I35)*ManureMgmtRatios2015!Q37/100</f>
        <v>103582.67986125431</v>
      </c>
      <c r="Y36" s="24">
        <f>SUM('2b_P-Prod2015'!$E35:$I35)*ManureMgmtRatios2015!R37/100</f>
        <v>7967.8984508657149</v>
      </c>
      <c r="Z36" s="24">
        <f>SUM('2b_P-Prod2015'!$E35:$I35)*ManureMgmtRatios2015!S37/100</f>
        <v>19919.74612716429</v>
      </c>
    </row>
    <row r="37" spans="1:26" x14ac:dyDescent="0.2">
      <c r="A37" t="s">
        <v>25</v>
      </c>
      <c r="B37" s="24">
        <f>SUM('2b_P-Prod2015'!J36:K36)+'2b_P-Prod2015'!M36*0.5</f>
        <v>2194465.7553973338</v>
      </c>
      <c r="C37" s="24">
        <f>SUM('2b_P-Prod2015'!J36:K36)*ManureMgmtRatios2015!C38/100</f>
        <v>21236.956208826774</v>
      </c>
      <c r="D37" s="24">
        <f>SUM('2b_P-Prod2015'!L36,'2b_P-Prod2015'!N36:P36)+'2b_P-Prod2015'!M36*0.5</f>
        <v>9508026.3838125784</v>
      </c>
      <c r="E37" s="61">
        <f>'2b_P-Prod2015'!B36*ManureMgmtRatios2015!I38/100</f>
        <v>1002395.4810000905</v>
      </c>
      <c r="F37" s="61">
        <f>'2b_P-Prod2015'!B36*ManureMgmtRatios2015!F38/100+SUM('2b_P-Prod2015'!C36:D36)*ManureMgmtRatios2015!K38/100</f>
        <v>798843.93330493406</v>
      </c>
      <c r="G37" s="61">
        <f>'2b_P-Prod2015'!B36*ManureMgmtRatios2015!J38/100</f>
        <v>158272.97068422483</v>
      </c>
      <c r="H37">
        <f>SUM('2b_P-Prod2015'!C36:D36)*ManureMgmtRatios2015!L38/100</f>
        <v>1217411.227292611</v>
      </c>
      <c r="I37" s="61">
        <f>'2b_P-Prod2015'!B36*ManureMgmtRatios2015!H38/100+SUM('2b_P-Prod2015'!C36:D36)*ManureMgmtRatios2015!M38/100</f>
        <v>1424456.7361580236</v>
      </c>
      <c r="J37" s="61">
        <f>'2b_P-Prod2015'!B36*ManureMgmtRatios2015!E38/100+SUM('2b_P-Prod2015'!C36:D36)*ManureMgmtRatios2015!N38/100</f>
        <v>494166.28824192064</v>
      </c>
      <c r="K37" s="61">
        <f>'2b_P-Prod2015'!B36*ManureMgmtRatios2015!G38/100</f>
        <v>1741002.6775264731</v>
      </c>
      <c r="L37" s="61">
        <v>0</v>
      </c>
      <c r="M37">
        <v>0</v>
      </c>
      <c r="N37">
        <f>SUM('2b_P-Prod2015'!T36:V36)*ManureMgmtRatios2015!T38/100</f>
        <v>0</v>
      </c>
      <c r="O37">
        <v>0</v>
      </c>
      <c r="P37">
        <f>SUM('2b_P-Prod2015'!W36:X36)*ManureMgmtRatios2015!V38/100</f>
        <v>18016.677253273778</v>
      </c>
      <c r="Q37">
        <f>SUM('2b_P-Prod2015'!W36:X36)*ManureMgmtRatios2015!W38/100</f>
        <v>1783651.0480741039</v>
      </c>
      <c r="R37">
        <f>SUM('2b_P-Prod2015'!T36:V36)*ManureMgmtRatios2015!U38/100</f>
        <v>9687105.9183393493</v>
      </c>
      <c r="S37">
        <v>0</v>
      </c>
      <c r="T37" s="62">
        <v>0</v>
      </c>
      <c r="U37" s="62">
        <v>0</v>
      </c>
      <c r="V37" s="24">
        <f>SUM('2b_P-Prod2015'!$E36:$I36)*ManureMgmtRatios2015!O38/100</f>
        <v>489242.80977514148</v>
      </c>
      <c r="W37" s="24">
        <f>SUM('2b_P-Prod2015'!$E36:$I36)*ManureMgmtRatios2015!P38/100</f>
        <v>1956971.2391005659</v>
      </c>
      <c r="X37" s="24">
        <f>SUM('2b_P-Prod2015'!$E36:$I36)*ManureMgmtRatios2015!Q38/100</f>
        <v>1053753.7441310741</v>
      </c>
      <c r="Y37" s="24">
        <f>SUM('2b_P-Prod2015'!$E36:$I36)*ManureMgmtRatios2015!R38/100</f>
        <v>75268.124580791002</v>
      </c>
      <c r="Z37" s="24">
        <f>SUM('2b_P-Prod2015'!$E36:$I36)*ManureMgmtRatios2015!S38/100</f>
        <v>188170.3114519775</v>
      </c>
    </row>
    <row r="38" spans="1:26" x14ac:dyDescent="0.2">
      <c r="A38" t="s">
        <v>26</v>
      </c>
      <c r="B38" s="24">
        <f>SUM('2b_P-Prod2015'!J37:K37)+'2b_P-Prod2015'!M37*0.5</f>
        <v>3825284.7402111697</v>
      </c>
      <c r="C38" s="24">
        <f>SUM('2b_P-Prod2015'!J37:K37)*ManureMgmtRatios2015!C39/100</f>
        <v>0</v>
      </c>
      <c r="D38" s="24">
        <f>SUM('2b_P-Prod2015'!L37,'2b_P-Prod2015'!N37:P37)+'2b_P-Prod2015'!M37*0.5</f>
        <v>60494299.758705944</v>
      </c>
      <c r="E38" s="61">
        <f>'2b_P-Prod2015'!B37*ManureMgmtRatios2015!I39/100</f>
        <v>393713.85742344474</v>
      </c>
      <c r="F38" s="61">
        <f>'2b_P-Prod2015'!B37*ManureMgmtRatios2015!F39/100+SUM('2b_P-Prod2015'!C37:D37)*ManureMgmtRatios2015!K39/100</f>
        <v>79478.989235534245</v>
      </c>
      <c r="G38" s="61">
        <f>'2b_P-Prod2015'!B37*ManureMgmtRatios2015!J39/100</f>
        <v>23622.831445406686</v>
      </c>
      <c r="H38">
        <f>SUM('2b_P-Prod2015'!C37:D37)*ManureMgmtRatios2015!L39/100</f>
        <v>258261.42874860176</v>
      </c>
      <c r="I38" s="61">
        <f>'2b_P-Prod2015'!B37*ManureMgmtRatios2015!H39/100+SUM('2b_P-Prod2015'!C37:D37)*ManureMgmtRatios2015!M39/100</f>
        <v>173234.09726631566</v>
      </c>
      <c r="J38" s="61">
        <f>'2b_P-Prod2015'!B37*ManureMgmtRatios2015!E39/100+SUM('2b_P-Prod2015'!C37:D37)*ManureMgmtRatios2015!N39/100</f>
        <v>0</v>
      </c>
      <c r="K38" s="61">
        <f>'2b_P-Prod2015'!B37*ManureMgmtRatios2015!G39/100</f>
        <v>133862.71152397123</v>
      </c>
      <c r="L38" s="61">
        <v>0</v>
      </c>
      <c r="M38">
        <v>0</v>
      </c>
      <c r="N38">
        <f>SUM('2b_P-Prod2015'!T37:V37)*ManureMgmtRatios2015!T39/100</f>
        <v>737954.42812011763</v>
      </c>
      <c r="O38">
        <v>0</v>
      </c>
      <c r="P38">
        <f>SUM('2b_P-Prod2015'!W37:X37)*ManureMgmtRatios2015!V39/100</f>
        <v>51560.942863340068</v>
      </c>
      <c r="Q38">
        <f>SUM('2b_P-Prod2015'!W37:X37)*ManureMgmtRatios2015!W39/100</f>
        <v>5104533.3434706666</v>
      </c>
      <c r="R38">
        <f>SUM('2b_P-Prod2015'!T37:V37)*ManureMgmtRatios2015!U39/100</f>
        <v>491969.61874674517</v>
      </c>
      <c r="S38">
        <v>0</v>
      </c>
      <c r="T38" s="62">
        <v>0</v>
      </c>
      <c r="U38" s="62">
        <v>0</v>
      </c>
      <c r="V38" s="24">
        <f>SUM('2b_P-Prod2015'!$E37:$I37)*ManureMgmtRatios2015!O39/100</f>
        <v>3897956.0051039322</v>
      </c>
      <c r="W38" s="24">
        <f>SUM('2b_P-Prod2015'!$E37:$I37)*ManureMgmtRatios2015!P39/100</f>
        <v>2048078.5789529136</v>
      </c>
      <c r="X38" s="24">
        <f>SUM('2b_P-Prod2015'!$E37:$I37)*ManureMgmtRatios2015!Q39/100</f>
        <v>396402.30560378969</v>
      </c>
      <c r="Y38" s="24">
        <f>SUM('2b_P-Prod2015'!$E37:$I37)*ManureMgmtRatios2015!R39/100</f>
        <v>66067.050933964958</v>
      </c>
      <c r="Z38" s="24">
        <f>SUM('2b_P-Prod2015'!$E37:$I37)*ManureMgmtRatios2015!S39/100</f>
        <v>264268.20373585983</v>
      </c>
    </row>
    <row r="39" spans="1:26" x14ac:dyDescent="0.2">
      <c r="A39" t="s">
        <v>27</v>
      </c>
      <c r="B39" s="24">
        <f>SUM('2b_P-Prod2015'!J38:K38)+'2b_P-Prod2015'!M38*0.5</f>
        <v>1181321.4043860142</v>
      </c>
      <c r="C39" s="24">
        <f>SUM('2b_P-Prod2015'!J38:K38)*ManureMgmtRatios2015!C40/100</f>
        <v>10490.544633275877</v>
      </c>
      <c r="D39" s="24">
        <f>SUM('2b_P-Prod2015'!L38,'2b_P-Prod2015'!N38:P38)+'2b_P-Prod2015'!M38*0.5</f>
        <v>16480075.475290127</v>
      </c>
      <c r="E39" s="61">
        <f>'2b_P-Prod2015'!B38*ManureMgmtRatios2015!I40/100</f>
        <v>1328784.2688041262</v>
      </c>
      <c r="F39" s="61">
        <f>'2b_P-Prod2015'!B38*ManureMgmtRatios2015!F40/100+SUM('2b_P-Prod2015'!C38:D38)*ManureMgmtRatios2015!K40/100</f>
        <v>0</v>
      </c>
      <c r="G39" s="61">
        <f>'2b_P-Prod2015'!B38*ManureMgmtRatios2015!J40/100</f>
        <v>24607.116088965297</v>
      </c>
      <c r="H39">
        <f>SUM('2b_P-Prod2015'!C38:D38)*ManureMgmtRatios2015!L40/100</f>
        <v>588916.70572043466</v>
      </c>
      <c r="I39" s="61">
        <f>'2b_P-Prod2015'!B38*ManureMgmtRatios2015!H40/100+SUM('2b_P-Prod2015'!C38:D38)*ManureMgmtRatios2015!M40/100</f>
        <v>548718.01277874201</v>
      </c>
      <c r="J39" s="61">
        <f>'2b_P-Prod2015'!B38*ManureMgmtRatios2015!E40/100+SUM('2b_P-Prod2015'!C38:D38)*ManureMgmtRatios2015!N40/100</f>
        <v>442514.56949769228</v>
      </c>
      <c r="K39" s="61">
        <f>'2b_P-Prod2015'!B38*ManureMgmtRatios2015!G40/100</f>
        <v>246071.16088965297</v>
      </c>
      <c r="L39" s="61">
        <v>0</v>
      </c>
      <c r="M39">
        <v>0</v>
      </c>
      <c r="N39">
        <f>SUM('2b_P-Prod2015'!T38:V38)*ManureMgmtRatios2015!T40/100</f>
        <v>215395.16430230695</v>
      </c>
      <c r="O39">
        <v>0</v>
      </c>
      <c r="P39">
        <f>SUM('2b_P-Prod2015'!W38:X38)*ManureMgmtRatios2015!V40/100</f>
        <v>29314.995903311985</v>
      </c>
      <c r="Q39">
        <f>SUM('2b_P-Prod2015'!W38:X38)*ManureMgmtRatios2015!W40/100</f>
        <v>2902184.5944278864</v>
      </c>
      <c r="R39">
        <f>SUM('2b_P-Prod2015'!T38:V38)*ManureMgmtRatios2015!U40/100</f>
        <v>646185.49290692084</v>
      </c>
      <c r="S39">
        <v>0</v>
      </c>
      <c r="T39" s="62">
        <v>0</v>
      </c>
      <c r="U39" s="62">
        <v>0</v>
      </c>
      <c r="V39" s="24">
        <f>SUM('2b_P-Prod2015'!$E38:$I38)*ManureMgmtRatios2015!O40/100</f>
        <v>4120.1044706857301</v>
      </c>
      <c r="W39" s="24">
        <f>SUM('2b_P-Prod2015'!$E38:$I38)*ManureMgmtRatios2015!P40/100</f>
        <v>9064.2298355086059</v>
      </c>
      <c r="X39" s="24">
        <f>SUM('2b_P-Prod2015'!$E38:$I38)*ManureMgmtRatios2015!Q40/100</f>
        <v>4944.1253648228758</v>
      </c>
      <c r="Y39" s="24">
        <f>SUM('2b_P-Prod2015'!$E38:$I38)*ManureMgmtRatios2015!R40/100</f>
        <v>64273.629742697383</v>
      </c>
      <c r="Z39" s="24">
        <f>SUM('2b_P-Prod2015'!$E38:$I38)*ManureMgmtRatios2015!S40/100</f>
        <v>824.020894137146</v>
      </c>
    </row>
    <row r="40" spans="1:26" x14ac:dyDescent="0.2">
      <c r="A40" t="s">
        <v>2876</v>
      </c>
      <c r="B40" s="24">
        <f>SUM('2b_P-Prod2015'!J39:K39)+'2b_P-Prod2015'!M39*0.5</f>
        <v>1227362.6633555978</v>
      </c>
      <c r="C40" s="24">
        <f>SUM('2b_P-Prod2015'!J39:K39)*ManureMgmtRatios2015!C41/100</f>
        <v>11897.812815788493</v>
      </c>
      <c r="D40" s="24">
        <f>SUM('2b_P-Prod2015'!L39,'2b_P-Prod2015'!N39:P39)+'2b_P-Prod2015'!M39*0.5</f>
        <v>5912364.3426568694</v>
      </c>
      <c r="E40" s="61">
        <f>'2b_P-Prod2015'!B39*ManureMgmtRatios2015!I41/100</f>
        <v>730339.20552048995</v>
      </c>
      <c r="F40" s="61">
        <f>'2b_P-Prod2015'!B39*ManureMgmtRatios2015!F41/100+SUM('2b_P-Prod2015'!C39:D39)*ManureMgmtRatios2015!K41/100</f>
        <v>6414923.4422713937</v>
      </c>
      <c r="G40" s="61">
        <f>'2b_P-Prod2015'!B39*ManureMgmtRatios2015!J41/100</f>
        <v>208668.34443442573</v>
      </c>
      <c r="H40">
        <f>SUM('2b_P-Prod2015'!C39:D39)*ManureMgmtRatios2015!L41/100</f>
        <v>1512431.2104745216</v>
      </c>
      <c r="I40" s="61">
        <f>'2b_P-Prod2015'!B39*ManureMgmtRatios2015!H41/100+SUM('2b_P-Prod2015'!C39:D39)*ManureMgmtRatios2015!M41/100</f>
        <v>1356344.2388237673</v>
      </c>
      <c r="J40" s="61">
        <f>'2b_P-Prod2015'!B39*ManureMgmtRatios2015!E41/100+SUM('2b_P-Prod2015'!C39:D39)*ManureMgmtRatios2015!N41/100</f>
        <v>1144034.307152946</v>
      </c>
      <c r="K40" s="61">
        <f>'2b_P-Prod2015'!B39*ManureMgmtRatios2015!G41/100</f>
        <v>2504020.1332131089</v>
      </c>
      <c r="L40" s="61">
        <v>0</v>
      </c>
      <c r="M40">
        <v>0</v>
      </c>
      <c r="N40">
        <f>SUM('2b_P-Prod2015'!T39:V39)*ManureMgmtRatios2015!T41/100</f>
        <v>0</v>
      </c>
      <c r="O40">
        <v>0</v>
      </c>
      <c r="P40">
        <f>SUM('2b_P-Prod2015'!W39:X39)*ManureMgmtRatios2015!V41/100</f>
        <v>46048.3238235686</v>
      </c>
      <c r="Q40">
        <f>SUM('2b_P-Prod2015'!W39:X39)*ManureMgmtRatios2015!W41/100</f>
        <v>4558784.0585332913</v>
      </c>
      <c r="R40">
        <f>SUM('2b_P-Prod2015'!T39:V39)*ManureMgmtRatios2015!U41/100</f>
        <v>6995091.324180915</v>
      </c>
      <c r="S40">
        <v>0</v>
      </c>
      <c r="T40" s="62">
        <v>0</v>
      </c>
      <c r="U40" s="62">
        <v>0</v>
      </c>
      <c r="V40" s="24">
        <f>SUM('2b_P-Prod2015'!$E39:$I39)*ManureMgmtRatios2015!O41/100</f>
        <v>517943.66890746244</v>
      </c>
      <c r="W40" s="24">
        <f>SUM('2b_P-Prod2015'!$E39:$I39)*ManureMgmtRatios2015!P41/100</f>
        <v>1381183.1170865668</v>
      </c>
      <c r="X40" s="24">
        <f>SUM('2b_P-Prod2015'!$E39:$I39)*ManureMgmtRatios2015!Q41/100</f>
        <v>748140.85508855688</v>
      </c>
      <c r="Y40" s="24">
        <f>SUM('2b_P-Prod2015'!$E39:$I39)*ManureMgmtRatios2015!R41/100</f>
        <v>86323.944817910422</v>
      </c>
      <c r="Z40" s="24">
        <f>SUM('2b_P-Prod2015'!$E39:$I39)*ManureMgmtRatios2015!S41/100</f>
        <v>143873.241363184</v>
      </c>
    </row>
    <row r="41" spans="1:26" x14ac:dyDescent="0.2">
      <c r="A41" t="s">
        <v>2877</v>
      </c>
      <c r="B41" s="24">
        <f>SUM('2b_P-Prod2015'!J40:K40)+'2b_P-Prod2015'!M40*0.5</f>
        <v>488.0698932045259</v>
      </c>
      <c r="C41" s="24">
        <f>SUM('2b_P-Prod2015'!J40:K40)*ManureMgmtRatios2015!C42/100</f>
        <v>0</v>
      </c>
      <c r="D41" s="24">
        <f>SUM('2b_P-Prod2015'!L40,'2b_P-Prod2015'!N40:P40)+'2b_P-Prod2015'!M40*0.5</f>
        <v>50885.122501210259</v>
      </c>
      <c r="E41" s="61">
        <f>'2b_P-Prod2015'!B40*ManureMgmtRatios2015!I42/100</f>
        <v>1181.1415722703343</v>
      </c>
      <c r="F41" s="61">
        <f>'2b_P-Prod2015'!B40*ManureMgmtRatios2015!F42/100+SUM('2b_P-Prod2015'!C40:D40)*ManureMgmtRatios2015!K42/100</f>
        <v>8858.5617920275072</v>
      </c>
      <c r="G41" s="61">
        <f>'2b_P-Prod2015'!B40*ManureMgmtRatios2015!J42/100</f>
        <v>590.57078613516717</v>
      </c>
      <c r="H41">
        <f>SUM('2b_P-Prod2015'!C40:D40)*ManureMgmtRatios2015!L42/100</f>
        <v>0</v>
      </c>
      <c r="I41" s="61">
        <f>'2b_P-Prod2015'!B40*ManureMgmtRatios2015!H42/100+SUM('2b_P-Prod2015'!C40:D40)*ManureMgmtRatios2015!M42/100</f>
        <v>2952.8539306758362</v>
      </c>
      <c r="J41" s="61">
        <f>'2b_P-Prod2015'!B40*ManureMgmtRatios2015!E42/100+SUM('2b_P-Prod2015'!C40:D40)*ManureMgmtRatios2015!N42/100</f>
        <v>1377.9985009820566</v>
      </c>
      <c r="K41" s="61">
        <f>'2b_P-Prod2015'!B40*ManureMgmtRatios2015!G42/100</f>
        <v>4724.5662890813373</v>
      </c>
      <c r="L41" s="61">
        <v>0</v>
      </c>
      <c r="M41">
        <v>0</v>
      </c>
      <c r="N41">
        <f>SUM('2b_P-Prod2015'!T40:V40)*ManureMgmtRatios2015!T42/100</f>
        <v>4227.9621334024796</v>
      </c>
      <c r="O41">
        <v>0</v>
      </c>
      <c r="P41">
        <f>SUM('2b_P-Prod2015'!W40:X40)*ManureMgmtRatios2015!V42/100</f>
        <v>0</v>
      </c>
      <c r="Q41">
        <f>SUM('2b_P-Prod2015'!W40:X40)*ManureMgmtRatios2015!W42/100</f>
        <v>0</v>
      </c>
      <c r="R41">
        <f>SUM('2b_P-Prod2015'!T40:V40)*ManureMgmtRatios2015!U42/100</f>
        <v>80331.280534647114</v>
      </c>
      <c r="S41">
        <v>0</v>
      </c>
      <c r="T41" s="62">
        <v>0</v>
      </c>
      <c r="U41" s="62">
        <v>0</v>
      </c>
      <c r="V41" s="24">
        <f>SUM('2b_P-Prod2015'!$E40:$I40)*ManureMgmtRatios2015!O42/100</f>
        <v>382.02150159304574</v>
      </c>
      <c r="W41" s="24">
        <f>SUM('2b_P-Prod2015'!$E40:$I40)*ManureMgmtRatios2015!P42/100</f>
        <v>840.4473035047007</v>
      </c>
      <c r="X41" s="24">
        <f>SUM('2b_P-Prod2015'!$E40:$I40)*ManureMgmtRatios2015!Q42/100</f>
        <v>458.42580191165484</v>
      </c>
      <c r="Y41" s="24">
        <f>SUM('2b_P-Prod2015'!$E40:$I40)*ManureMgmtRatios2015!R42/100</f>
        <v>5883.1311245329052</v>
      </c>
      <c r="Z41" s="24">
        <f>SUM('2b_P-Prod2015'!$E40:$I40)*ManureMgmtRatios2015!S42/100</f>
        <v>76.404300318609145</v>
      </c>
    </row>
    <row r="42" spans="1:26" x14ac:dyDescent="0.2">
      <c r="A42" t="s">
        <v>2878</v>
      </c>
      <c r="B42" s="24">
        <f>SUM('2b_P-Prod2015'!J41:K41)+'2b_P-Prod2015'!M41*0.5</f>
        <v>55743.497715749349</v>
      </c>
      <c r="C42" s="24">
        <f>SUM('2b_P-Prod2015'!J41:K41)*ManureMgmtRatios2015!C43/100</f>
        <v>127.93347113751067</v>
      </c>
      <c r="D42" s="24">
        <f>SUM('2b_P-Prod2015'!L41,'2b_P-Prod2015'!N41:P41)+'2b_P-Prod2015'!M41*0.5</f>
        <v>5043348.0422534812</v>
      </c>
      <c r="E42" s="61">
        <f>'2b_P-Prod2015'!B41*ManureMgmtRatios2015!I43/100</f>
        <v>59057.078613516707</v>
      </c>
      <c r="F42" s="61">
        <f>'2b_P-Prod2015'!B41*ManureMgmtRatios2015!F43/100+SUM('2b_P-Prod2015'!C41:D41)*ManureMgmtRatios2015!K43/100</f>
        <v>62613.99172002203</v>
      </c>
      <c r="G42" s="61">
        <f>'2b_P-Prod2015'!B41*ManureMgmtRatios2015!J43/100</f>
        <v>0</v>
      </c>
      <c r="H42">
        <f>SUM('2b_P-Prod2015'!C41:D41)*ManureMgmtRatios2015!L43/100</f>
        <v>25658.648123634503</v>
      </c>
      <c r="I42" s="61">
        <f>'2b_P-Prod2015'!B41*ManureMgmtRatios2015!H43/100+SUM('2b_P-Prod2015'!C41:D41)*ManureMgmtRatios2015!M43/100</f>
        <v>35434.247168110029</v>
      </c>
      <c r="J42" s="61">
        <f>'2b_P-Prod2015'!B41*ManureMgmtRatios2015!E43/100+SUM('2b_P-Prod2015'!C41:D41)*ManureMgmtRatios2015!N43/100</f>
        <v>174621.28258445492</v>
      </c>
      <c r="K42" s="61">
        <f>'2b_P-Prod2015'!B41*ManureMgmtRatios2015!G43/100</f>
        <v>20669.97751473085</v>
      </c>
      <c r="L42" s="61">
        <v>0</v>
      </c>
      <c r="M42">
        <v>0</v>
      </c>
      <c r="N42">
        <f>SUM('2b_P-Prod2015'!T41:V41)*ManureMgmtRatios2015!T43/100</f>
        <v>959562.10082288994</v>
      </c>
      <c r="O42">
        <v>0</v>
      </c>
      <c r="P42">
        <f>SUM('2b_P-Prod2015'!W41:X41)*ManureMgmtRatios2015!V43/100</f>
        <v>58684.404809581472</v>
      </c>
      <c r="Q42">
        <f>SUM('2b_P-Prod2015'!W41:X41)*ManureMgmtRatios2015!W43/100</f>
        <v>5809756.0761485659</v>
      </c>
      <c r="R42">
        <f>SUM('2b_P-Prod2015'!T41:V41)*ManureMgmtRatios2015!U43/100</f>
        <v>639708.06721526</v>
      </c>
      <c r="S42">
        <v>0</v>
      </c>
      <c r="T42" s="62">
        <v>0</v>
      </c>
      <c r="U42" s="62">
        <v>0</v>
      </c>
      <c r="V42" s="24">
        <f>SUM('2b_P-Prod2015'!$E41:$I41)*ManureMgmtRatios2015!O43/100</f>
        <v>494674.15140115045</v>
      </c>
      <c r="W42" s="24">
        <f>SUM('2b_P-Prod2015'!$E41:$I41)*ManureMgmtRatios2015!P43/100</f>
        <v>283979.6054339938</v>
      </c>
      <c r="X42" s="24">
        <f>SUM('2b_P-Prod2015'!$E41:$I41)*ManureMgmtRatios2015!Q43/100</f>
        <v>64124.427033482461</v>
      </c>
      <c r="Y42" s="24">
        <f>SUM('2b_P-Prod2015'!$E41:$I41)*ManureMgmtRatios2015!R43/100</f>
        <v>45803.162166773196</v>
      </c>
      <c r="Z42" s="24">
        <f>SUM('2b_P-Prod2015'!$E41:$I41)*ManureMgmtRatios2015!S43/100</f>
        <v>36642.529733418552</v>
      </c>
    </row>
    <row r="43" spans="1:26" x14ac:dyDescent="0.2">
      <c r="A43" t="s">
        <v>2879</v>
      </c>
      <c r="B43" s="24">
        <f>SUM('2b_P-Prod2015'!J42:K42)+'2b_P-Prod2015'!M42*0.5</f>
        <v>5254264.6373646157</v>
      </c>
      <c r="C43" s="24">
        <f>SUM('2b_P-Prod2015'!J42:K42)*ManureMgmtRatios2015!C44/100</f>
        <v>48486.785561116543</v>
      </c>
      <c r="D43" s="24">
        <f>SUM('2b_P-Prod2015'!L42,'2b_P-Prod2015'!N42:P42)+'2b_P-Prod2015'!M42*0.5</f>
        <v>51418133.396555327</v>
      </c>
      <c r="E43" s="61">
        <f>'2b_P-Prod2015'!B42*ManureMgmtRatios2015!I44/100</f>
        <v>740575.76581349957</v>
      </c>
      <c r="F43" s="61">
        <f>'2b_P-Prod2015'!B42*ManureMgmtRatios2015!F44/100+SUM('2b_P-Prod2015'!C42:D42)*ManureMgmtRatios2015!K44/100</f>
        <v>133855.59429051363</v>
      </c>
      <c r="G43" s="61">
        <f>'2b_P-Prod2015'!B42*ManureMgmtRatios2015!J44/100</f>
        <v>19488.835942460511</v>
      </c>
      <c r="H43">
        <f>SUM('2b_P-Prod2015'!C42:D42)*ManureMgmtRatios2015!L44/100</f>
        <v>607915.22441230342</v>
      </c>
      <c r="I43" s="61">
        <f>'2b_P-Prod2015'!B42*ManureMgmtRatios2015!H44/100+SUM('2b_P-Prod2015'!C42:D42)*ManureMgmtRatios2015!M44/100</f>
        <v>760064.60175596003</v>
      </c>
      <c r="J43" s="61">
        <f>'2b_P-Prod2015'!B42*ManureMgmtRatios2015!E44/100+SUM('2b_P-Prod2015'!C42:D42)*ManureMgmtRatios2015!N44/100</f>
        <v>73915.328460340766</v>
      </c>
      <c r="K43" s="61">
        <f>'2b_P-Prod2015'!B42*ManureMgmtRatios2015!G44/100</f>
        <v>331310.2110218287</v>
      </c>
      <c r="L43" s="61">
        <v>0</v>
      </c>
      <c r="M43">
        <v>0</v>
      </c>
      <c r="N43">
        <f>SUM('2b_P-Prod2015'!T42:V42)*ManureMgmtRatios2015!T44/100</f>
        <v>14157.17882565871</v>
      </c>
      <c r="O43">
        <v>0</v>
      </c>
      <c r="P43">
        <f>SUM('2b_P-Prod2015'!W42:X42)*ManureMgmtRatios2015!V44/100</f>
        <v>6280.962192867587</v>
      </c>
      <c r="Q43">
        <f>SUM('2b_P-Prod2015'!W42:X42)*ManureMgmtRatios2015!W44/100</f>
        <v>621815.25709389115</v>
      </c>
      <c r="R43">
        <f>SUM('2b_P-Prod2015'!T42:V42)*ManureMgmtRatios2015!U44/100</f>
        <v>693701.76245727669</v>
      </c>
      <c r="S43">
        <v>0</v>
      </c>
      <c r="T43" s="62">
        <v>0</v>
      </c>
      <c r="U43" s="62">
        <v>0</v>
      </c>
      <c r="V43" s="24">
        <f>SUM('2b_P-Prod2015'!$E42:$I42)*ManureMgmtRatios2015!O44/100</f>
        <v>593784.71857884631</v>
      </c>
      <c r="W43" s="24">
        <f>SUM('2b_P-Prod2015'!$E42:$I42)*ManureMgmtRatios2015!P44/100</f>
        <v>1746425.6428789599</v>
      </c>
      <c r="X43" s="24">
        <f>SUM('2b_P-Prod2015'!$E42:$I42)*ManureMgmtRatios2015!Q44/100</f>
        <v>908141.33429705899</v>
      </c>
      <c r="Y43" s="24">
        <f>SUM('2b_P-Prod2015'!$E42:$I42)*ManureMgmtRatios2015!R44/100</f>
        <v>34928.51285757919</v>
      </c>
      <c r="Z43" s="24">
        <f>SUM('2b_P-Prod2015'!$E42:$I42)*ManureMgmtRatios2015!S44/100</f>
        <v>174642.56428789598</v>
      </c>
    </row>
    <row r="44" spans="1:26" x14ac:dyDescent="0.2">
      <c r="A44" t="s">
        <v>2880</v>
      </c>
      <c r="B44" s="24">
        <f>SUM('2b_P-Prod2015'!J43:K43)+'2b_P-Prod2015'!M43*0.5</f>
        <v>334771.57596579625</v>
      </c>
      <c r="C44" s="24">
        <f>SUM('2b_P-Prod2015'!J43:K43)*ManureMgmtRatios2015!C45/100</f>
        <v>1151.4012402375961</v>
      </c>
      <c r="D44" s="24">
        <f>SUM('2b_P-Prod2015'!L43,'2b_P-Prod2015'!N43:P43)+'2b_P-Prod2015'!M43*0.5</f>
        <v>25849401.674148127</v>
      </c>
      <c r="E44" s="61">
        <f>'2b_P-Prod2015'!B43*ManureMgmtRatios2015!I45/100</f>
        <v>46261.378247254768</v>
      </c>
      <c r="F44" s="61">
        <f>'2b_P-Prod2015'!B43*ManureMgmtRatios2015!F45/100+SUM('2b_P-Prod2015'!C43:D43)*ManureMgmtRatios2015!K45/100</f>
        <v>183429.28152690869</v>
      </c>
      <c r="G44" s="61">
        <f>'2b_P-Prod2015'!B43*ManureMgmtRatios2015!J45/100</f>
        <v>18504.551298901908</v>
      </c>
      <c r="H44">
        <f>SUM('2b_P-Prod2015'!C43:D43)*ManureMgmtRatios2015!L45/100</f>
        <v>77384.921094250312</v>
      </c>
      <c r="I44" s="61">
        <f>'2b_P-Prod2015'!B43*ManureMgmtRatios2015!H45/100+SUM('2b_P-Prod2015'!C43:D43)*ManureMgmtRatios2015!M45/100</f>
        <v>92522.756494509536</v>
      </c>
      <c r="J44" s="61">
        <f>'2b_P-Prod2015'!B43*ManureMgmtRatios2015!E45/100+SUM('2b_P-Prod2015'!C43:D43)*ManureMgmtRatios2015!N45/100</f>
        <v>684479.40474137047</v>
      </c>
      <c r="K44" s="61">
        <f>'2b_P-Prod2015'!B43*ManureMgmtRatios2015!G45/100</f>
        <v>111027.30779341144</v>
      </c>
      <c r="L44" s="61">
        <v>0</v>
      </c>
      <c r="M44">
        <v>0</v>
      </c>
      <c r="N44">
        <f>SUM('2b_P-Prod2015'!T43:V43)*ManureMgmtRatios2015!T45/100</f>
        <v>21164.454944149042</v>
      </c>
      <c r="O44">
        <v>0</v>
      </c>
      <c r="P44">
        <f>SUM('2b_P-Prod2015'!W43:X43)*ManureMgmtRatios2015!V45/100</f>
        <v>35448.470899486616</v>
      </c>
      <c r="Q44">
        <f>SUM('2b_P-Prod2015'!W43:X43)*ManureMgmtRatios2015!W45/100</f>
        <v>3509398.6190491747</v>
      </c>
      <c r="R44">
        <f>SUM('2b_P-Prod2015'!T43:V43)*ManureMgmtRatios2015!U45/100</f>
        <v>402124.64393883181</v>
      </c>
      <c r="S44">
        <v>0</v>
      </c>
      <c r="T44" s="62">
        <v>0</v>
      </c>
      <c r="U44" s="62">
        <v>0</v>
      </c>
      <c r="V44" s="24">
        <f>SUM('2b_P-Prod2015'!$E43:$I43)*ManureMgmtRatios2015!O45/100</f>
        <v>293004.34795058286</v>
      </c>
      <c r="W44" s="24">
        <f>SUM('2b_P-Prod2015'!$E43:$I43)*ManureMgmtRatios2015!P45/100</f>
        <v>169942.52181133805</v>
      </c>
      <c r="X44" s="24">
        <f>SUM('2b_P-Prod2015'!$E43:$I43)*ManureMgmtRatios2015!Q45/100</f>
        <v>41020.608713081601</v>
      </c>
      <c r="Y44" s="24">
        <f>SUM('2b_P-Prod2015'!$E43:$I43)*ManureMgmtRatios2015!R45/100</f>
        <v>64460.956549128226</v>
      </c>
      <c r="Z44" s="24">
        <f>SUM('2b_P-Prod2015'!$E43:$I43)*ManureMgmtRatios2015!S45/100</f>
        <v>17580.260877034973</v>
      </c>
    </row>
    <row r="45" spans="1:26" x14ac:dyDescent="0.2">
      <c r="A45" t="s">
        <v>28</v>
      </c>
      <c r="B45" s="24">
        <f>SUM('2b_P-Prod2015'!J44:K44)+'2b_P-Prod2015'!M44*0.5</f>
        <v>32690817.701838981</v>
      </c>
      <c r="C45" s="24">
        <f>SUM('2b_P-Prod2015'!J44:K44)*ManureMgmtRatios2015!C46/100</f>
        <v>0</v>
      </c>
      <c r="D45" s="24">
        <f>SUM('2b_P-Prod2015'!L44,'2b_P-Prod2015'!N44:P44)+'2b_P-Prod2015'!M44*0.5</f>
        <v>137553975.92648691</v>
      </c>
      <c r="E45" s="61">
        <f>'2b_P-Prod2015'!B44*ManureMgmtRatios2015!I46/100</f>
        <v>5458842.6331760623</v>
      </c>
      <c r="F45" s="61">
        <f>'2b_P-Prod2015'!B44*ManureMgmtRatios2015!F46/100+SUM('2b_P-Prod2015'!C44:D44)*ManureMgmtRatios2015!K46/100</f>
        <v>1066830.7869397199</v>
      </c>
      <c r="G45" s="61">
        <f>'2b_P-Prod2015'!B44*ManureMgmtRatios2015!J46/100</f>
        <v>92522.756494509522</v>
      </c>
      <c r="H45">
        <f>SUM('2b_P-Prod2015'!C44:D44)*ManureMgmtRatios2015!L46/100</f>
        <v>2692448.7526250426</v>
      </c>
      <c r="I45" s="61">
        <f>'2b_P-Prod2015'!B44*ManureMgmtRatios2015!H46/100+SUM('2b_P-Prod2015'!C44:D44)*ManureMgmtRatios2015!M46/100</f>
        <v>1942977.8863847</v>
      </c>
      <c r="J45" s="61">
        <f>'2b_P-Prod2015'!B44*ManureMgmtRatios2015!E46/100+SUM('2b_P-Prod2015'!C44:D44)*ManureMgmtRatios2015!N46/100</f>
        <v>0</v>
      </c>
      <c r="K45" s="61">
        <f>'2b_P-Prod2015'!B44*ManureMgmtRatios2015!G46/100</f>
        <v>1017750.3214396047</v>
      </c>
      <c r="L45" s="61">
        <v>0</v>
      </c>
      <c r="M45">
        <v>0</v>
      </c>
      <c r="N45">
        <f>SUM('2b_P-Prod2015'!T44:V44)*ManureMgmtRatios2015!T46/100</f>
        <v>606277.35877895611</v>
      </c>
      <c r="O45">
        <v>0</v>
      </c>
      <c r="P45">
        <f>SUM('2b_P-Prod2015'!W44:X44)*ManureMgmtRatios2015!V46/100</f>
        <v>117186.92749496143</v>
      </c>
      <c r="Q45">
        <f>SUM('2b_P-Prod2015'!W44:X44)*ManureMgmtRatios2015!W46/100</f>
        <v>11601505.822001183</v>
      </c>
      <c r="R45">
        <f>SUM('2b_P-Prod2015'!T44:V44)*ManureMgmtRatios2015!U46/100</f>
        <v>4446033.9643790117</v>
      </c>
      <c r="S45">
        <v>0</v>
      </c>
      <c r="T45" s="62">
        <v>0</v>
      </c>
      <c r="U45" s="62">
        <v>0</v>
      </c>
      <c r="V45" s="24">
        <f>SUM('2b_P-Prod2015'!$E44:$I44)*ManureMgmtRatios2015!O46/100</f>
        <v>1520604.8270135901</v>
      </c>
      <c r="W45" s="24">
        <f>SUM('2b_P-Prod2015'!$E44:$I44)*ManureMgmtRatios2015!P46/100</f>
        <v>814609.72875728039</v>
      </c>
      <c r="X45" s="24">
        <f>SUM('2b_P-Prod2015'!$E44:$I44)*ManureMgmtRatios2015!Q46/100</f>
        <v>162921.94575145611</v>
      </c>
      <c r="Y45" s="24">
        <f>SUM('2b_P-Prod2015'!$E44:$I44)*ManureMgmtRatios2015!R46/100</f>
        <v>162921.94575145611</v>
      </c>
      <c r="Z45" s="24">
        <f>SUM('2b_P-Prod2015'!$E44:$I44)*ManureMgmtRatios2015!S46/100</f>
        <v>108614.63050097073</v>
      </c>
    </row>
    <row r="46" spans="1:26" x14ac:dyDescent="0.2">
      <c r="A46" t="s">
        <v>29</v>
      </c>
      <c r="B46" s="24">
        <f>SUM('2b_P-Prod2015'!J45:K45)+'2b_P-Prod2015'!M45*0.5</f>
        <v>388548.00289518142</v>
      </c>
      <c r="C46" s="24">
        <f>SUM('2b_P-Prod2015'!J45:K45)*ManureMgmtRatios2015!C47/100</f>
        <v>0</v>
      </c>
      <c r="D46" s="24">
        <f>SUM('2b_P-Prod2015'!L45,'2b_P-Prod2015'!N45:P45)+'2b_P-Prod2015'!M45*0.5</f>
        <v>9986538.8774803933</v>
      </c>
      <c r="E46" s="61">
        <f>'2b_P-Prod2015'!B45*ManureMgmtRatios2015!I47/100</f>
        <v>1133895.9093795209</v>
      </c>
      <c r="F46" s="61">
        <f>'2b_P-Prod2015'!B45*ManureMgmtRatios2015!F47/100+SUM('2b_P-Prod2015'!C45:D45)*ManureMgmtRatios2015!K47/100</f>
        <v>24661.547602454517</v>
      </c>
      <c r="G46" s="61">
        <f>'2b_P-Prod2015'!B45*ManureMgmtRatios2015!J47/100</f>
        <v>18898.265156325349</v>
      </c>
      <c r="H46">
        <f>SUM('2b_P-Prod2015'!C45:D45)*ManureMgmtRatios2015!L47/100</f>
        <v>564801.67972065834</v>
      </c>
      <c r="I46" s="61">
        <f>'2b_P-Prod2015'!B45*ManureMgmtRatios2015!H47/100+SUM('2b_P-Prod2015'!C45:D45)*ManureMgmtRatios2015!M47/100</f>
        <v>453558.36375180841</v>
      </c>
      <c r="J46" s="61">
        <f>'2b_P-Prod2015'!B45*ManureMgmtRatios2015!E47/100+SUM('2b_P-Prod2015'!C45:D45)*ManureMgmtRatios2015!N47/100</f>
        <v>24661.547602454517</v>
      </c>
      <c r="K46" s="61">
        <f>'2b_P-Prod2015'!B45*ManureMgmtRatios2015!G47/100</f>
        <v>245677.44703222954</v>
      </c>
      <c r="L46" s="61">
        <v>0</v>
      </c>
      <c r="M46">
        <v>0</v>
      </c>
      <c r="N46">
        <f>SUM('2b_P-Prod2015'!T45:V45)*ManureMgmtRatios2015!T47/100</f>
        <v>452830.69376716227</v>
      </c>
      <c r="O46">
        <v>0</v>
      </c>
      <c r="P46">
        <f>SUM('2b_P-Prod2015'!W45:X45)*ManureMgmtRatios2015!V47/100</f>
        <v>7309.8066170372258</v>
      </c>
      <c r="Q46">
        <f>SUM('2b_P-Prod2015'!W45:X45)*ManureMgmtRatios2015!W47/100</f>
        <v>723670.85508668527</v>
      </c>
      <c r="R46">
        <f>SUM('2b_P-Prod2015'!T45:V45)*ManureMgmtRatios2015!U47/100</f>
        <v>301887.12917810818</v>
      </c>
      <c r="S46">
        <v>0</v>
      </c>
      <c r="T46" s="62">
        <v>0</v>
      </c>
      <c r="U46" s="62">
        <v>0</v>
      </c>
      <c r="V46" s="24">
        <f>SUM('2b_P-Prod2015'!$E45:$I45)*ManureMgmtRatios2015!O47/100</f>
        <v>303000.45239190495</v>
      </c>
      <c r="W46" s="24">
        <f>SUM('2b_P-Prod2015'!$E45:$I45)*ManureMgmtRatios2015!P47/100</f>
        <v>909001.3571757148</v>
      </c>
      <c r="X46" s="24">
        <f>SUM('2b_P-Prod2015'!$E45:$I45)*ManureMgmtRatios2015!Q47/100</f>
        <v>463412.45659938402</v>
      </c>
      <c r="Y46" s="24">
        <f>SUM('2b_P-Prod2015'!$E45:$I45)*ManureMgmtRatios2015!R47/100</f>
        <v>17823.556023053232</v>
      </c>
      <c r="Z46" s="24">
        <f>SUM('2b_P-Prod2015'!$E45:$I45)*ManureMgmtRatios2015!S47/100</f>
        <v>106941.3361383194</v>
      </c>
    </row>
    <row r="47" spans="1:26" x14ac:dyDescent="0.2">
      <c r="A47" t="s">
        <v>30</v>
      </c>
      <c r="B47" s="24">
        <f>SUM('2b_P-Prod2015'!J46:K46)+'2b_P-Prod2015'!M46*0.5</f>
        <v>15721.766472978221</v>
      </c>
      <c r="C47" s="24">
        <f>SUM('2b_P-Prod2015'!J46:K46)*ManureMgmtRatios2015!C48/100</f>
        <v>127.93347113751067</v>
      </c>
      <c r="D47" s="24">
        <f>SUM('2b_P-Prod2015'!L46,'2b_P-Prod2015'!N46:P46)+'2b_P-Prod2015'!M46*0.5</f>
        <v>469633.57099068363</v>
      </c>
      <c r="E47" s="61">
        <f>'2b_P-Prod2015'!B46*ManureMgmtRatios2015!I48/100</f>
        <v>389776.7188492103</v>
      </c>
      <c r="F47" s="61">
        <f>'2b_P-Prod2015'!B46*ManureMgmtRatios2015!F48/100+SUM('2b_P-Prod2015'!C46:D46)*ManureMgmtRatios2015!K48/100</f>
        <v>1440483.4253353223</v>
      </c>
      <c r="G47" s="61">
        <f>'2b_P-Prod2015'!B46*ManureMgmtRatios2015!J48/100</f>
        <v>51970.229179894712</v>
      </c>
      <c r="H47">
        <f>SUM('2b_P-Prod2015'!C46:D46)*ManureMgmtRatios2015!L48/100</f>
        <v>359842.07728208438</v>
      </c>
      <c r="I47" s="61">
        <f>'2b_P-Prod2015'!B46*ManureMgmtRatios2015!H48/100+SUM('2b_P-Prod2015'!C46:D46)*ManureMgmtRatios2015!M48/100</f>
        <v>519702.29179894709</v>
      </c>
      <c r="J47" s="61">
        <f>'2b_P-Prod2015'!B46*ManureMgmtRatios2015!E48/100+SUM('2b_P-Prod2015'!C46:D46)*ManureMgmtRatios2015!N48/100</f>
        <v>181331.58399003453</v>
      </c>
      <c r="K47" s="61">
        <f>'2b_P-Prod2015'!B46*ManureMgmtRatios2015!G48/100</f>
        <v>389776.7188492103</v>
      </c>
      <c r="L47" s="61">
        <v>0</v>
      </c>
      <c r="M47">
        <v>0</v>
      </c>
      <c r="N47">
        <f>SUM('2b_P-Prod2015'!T46:V46)*ManureMgmtRatios2015!T48/100</f>
        <v>2089.743499098443</v>
      </c>
      <c r="O47">
        <v>0</v>
      </c>
      <c r="P47">
        <f>SUM('2b_P-Prod2015'!W46:X46)*ManureMgmtRatios2015!V48/100</f>
        <v>22.078429747997458</v>
      </c>
      <c r="Q47">
        <f>SUM('2b_P-Prod2015'!W46:X46)*ManureMgmtRatios2015!W48/100</f>
        <v>2185.7645450517484</v>
      </c>
      <c r="R47">
        <f>SUM('2b_P-Prod2015'!T46:V46)*ManureMgmtRatios2015!U48/100</f>
        <v>39705.126482870422</v>
      </c>
      <c r="S47">
        <v>0</v>
      </c>
      <c r="T47" s="62">
        <v>0</v>
      </c>
      <c r="U47" s="62">
        <v>0</v>
      </c>
      <c r="V47" s="24">
        <f>SUM('2b_P-Prod2015'!$E46:$I46)*ManureMgmtRatios2015!O48/100</f>
        <v>286.34456427970611</v>
      </c>
      <c r="W47" s="24">
        <f>SUM('2b_P-Prod2015'!$E46:$I46)*ManureMgmtRatios2015!P48/100</f>
        <v>644.27526962933871</v>
      </c>
      <c r="X47" s="24">
        <f>SUM('2b_P-Prod2015'!$E46:$I46)*ManureMgmtRatios2015!Q48/100</f>
        <v>357.9307053496326</v>
      </c>
      <c r="Y47" s="24">
        <f>SUM('2b_P-Prod2015'!$E46:$I46)*ManureMgmtRatios2015!R48/100</f>
        <v>5798.4774266640479</v>
      </c>
      <c r="Z47" s="24">
        <f>SUM('2b_P-Prod2015'!$E46:$I46)*ManureMgmtRatios2015!S48/100</f>
        <v>71.586141069926526</v>
      </c>
    </row>
    <row r="48" spans="1:26" x14ac:dyDescent="0.2">
      <c r="A48" t="s">
        <v>31</v>
      </c>
      <c r="B48" s="24">
        <f>SUM('2b_P-Prod2015'!J47:K47)+'2b_P-Prod2015'!M47*0.5</f>
        <v>416441.93713931029</v>
      </c>
      <c r="C48" s="24">
        <f>SUM('2b_P-Prod2015'!J47:K47)*ManureMgmtRatios2015!C49/100</f>
        <v>2558.669422750213</v>
      </c>
      <c r="D48" s="24">
        <f>SUM('2b_P-Prod2015'!L47,'2b_P-Prod2015'!N47:P47)+'2b_P-Prod2015'!M47*0.5</f>
        <v>19113468.767934076</v>
      </c>
      <c r="E48" s="61">
        <f>'2b_P-Prod2015'!B47*ManureMgmtRatios2015!I49/100</f>
        <v>128153.86059133125</v>
      </c>
      <c r="F48" s="61">
        <f>'2b_P-Prod2015'!B47*ManureMgmtRatios2015!F49/100+SUM('2b_P-Prod2015'!C47:D47)*ManureMgmtRatios2015!K49/100</f>
        <v>373889.84114259249</v>
      </c>
      <c r="G48" s="61">
        <f>'2b_P-Prod2015'!B47*ManureMgmtRatios2015!J49/100</f>
        <v>36615.38874038036</v>
      </c>
      <c r="H48">
        <f>SUM('2b_P-Prod2015'!C47:D47)*ManureMgmtRatios2015!L49/100</f>
        <v>151137.89827649266</v>
      </c>
      <c r="I48" s="61">
        <f>'2b_P-Prod2015'!B47*ManureMgmtRatios2015!H49/100+SUM('2b_P-Prod2015'!C47:D47)*ManureMgmtRatios2015!M49/100</f>
        <v>219692.33244228215</v>
      </c>
      <c r="J48" s="61">
        <f>'2b_P-Prod2015'!B47*ManureMgmtRatios2015!E49/100+SUM('2b_P-Prod2015'!C47:D47)*ManureMgmtRatios2015!N49/100</f>
        <v>1259673.6858841782</v>
      </c>
      <c r="K48" s="61">
        <f>'2b_P-Prod2015'!B47*ManureMgmtRatios2015!G49/100</f>
        <v>219692.33244228215</v>
      </c>
      <c r="L48" s="61">
        <v>0</v>
      </c>
      <c r="M48">
        <v>0</v>
      </c>
      <c r="N48">
        <f>SUM('2b_P-Prod2015'!T47:V47)*ManureMgmtRatios2015!T49/100</f>
        <v>62570.737858313871</v>
      </c>
      <c r="O48">
        <v>0</v>
      </c>
      <c r="P48">
        <f>SUM('2b_P-Prod2015'!W47:X47)*ManureMgmtRatios2015!V49/100</f>
        <v>95006.473439475332</v>
      </c>
      <c r="Q48">
        <f>SUM('2b_P-Prod2015'!W47:X47)*ManureMgmtRatios2015!W49/100</f>
        <v>9405640.870508058</v>
      </c>
      <c r="R48">
        <f>SUM('2b_P-Prod2015'!T47:V47)*ManureMgmtRatios2015!U49/100</f>
        <v>1188844.0193079636</v>
      </c>
      <c r="S48">
        <v>0</v>
      </c>
      <c r="T48" s="62">
        <v>0</v>
      </c>
      <c r="U48" s="62">
        <v>0</v>
      </c>
      <c r="V48" s="24">
        <f>SUM('2b_P-Prod2015'!$E47:$I47)*ManureMgmtRatios2015!O49/100</f>
        <v>589928.75505726261</v>
      </c>
      <c r="W48" s="24">
        <f>SUM('2b_P-Prod2015'!$E47:$I47)*ManureMgmtRatios2015!P49/100</f>
        <v>333921.93682486564</v>
      </c>
      <c r="X48" s="24">
        <f>SUM('2b_P-Prod2015'!$E47:$I47)*ManureMgmtRatios2015!Q49/100</f>
        <v>77915.118592468643</v>
      </c>
      <c r="Y48" s="24">
        <f>SUM('2b_P-Prod2015'!$E47:$I47)*ManureMgmtRatios2015!R49/100</f>
        <v>77915.118592468643</v>
      </c>
      <c r="Z48" s="24">
        <f>SUM('2b_P-Prod2015'!$E47:$I47)*ManureMgmtRatios2015!S49/100</f>
        <v>33392.193682486562</v>
      </c>
    </row>
    <row r="49" spans="1:26" x14ac:dyDescent="0.2">
      <c r="A49" t="s">
        <v>2881</v>
      </c>
      <c r="B49" s="24">
        <f>SUM('2b_P-Prod2015'!J48:K48)+'2b_P-Prod2015'!M48*0.5</f>
        <v>2672419.2874258305</v>
      </c>
      <c r="C49" s="24">
        <f>SUM('2b_P-Prod2015'!J48:K48)*ManureMgmtRatios2015!C50/100</f>
        <v>26226.36158318969</v>
      </c>
      <c r="D49" s="24">
        <f>SUM('2b_P-Prod2015'!L48,'2b_P-Prod2015'!N48:P48)+'2b_P-Prod2015'!M48*0.5</f>
        <v>7243733.1769133778</v>
      </c>
      <c r="E49" s="61">
        <f>'2b_P-Prod2015'!B48*ManureMgmtRatios2015!I50/100</f>
        <v>3217232.7859356785</v>
      </c>
      <c r="F49" s="61">
        <f>'2b_P-Prod2015'!B48*ManureMgmtRatios2015!F50/100+SUM('2b_P-Prod2015'!C48:D48)*ManureMgmtRatios2015!K50/100</f>
        <v>0</v>
      </c>
      <c r="G49" s="61">
        <f>'2b_P-Prod2015'!B48*ManureMgmtRatios2015!J50/100</f>
        <v>54529.369253147095</v>
      </c>
      <c r="H49">
        <f>SUM('2b_P-Prod2015'!C48:D48)*ManureMgmtRatios2015!L50/100</f>
        <v>1375488.7676982782</v>
      </c>
      <c r="I49" s="61">
        <f>'2b_P-Prod2015'!B48*ManureMgmtRatios2015!H50/100+SUM('2b_P-Prod2015'!C48:D48)*ManureMgmtRatios2015!M50/100</f>
        <v>1216218.2773969262</v>
      </c>
      <c r="J49" s="61">
        <f>'2b_P-Prod2015'!B48*ManureMgmtRatios2015!E50/100+SUM('2b_P-Prod2015'!C48:D48)*ManureMgmtRatios2015!N50/100</f>
        <v>717961.56909590843</v>
      </c>
      <c r="K49" s="61">
        <f>'2b_P-Prod2015'!B48*ManureMgmtRatios2015!G50/100</f>
        <v>545293.69253147091</v>
      </c>
      <c r="L49" s="61">
        <v>0</v>
      </c>
      <c r="M49">
        <v>0</v>
      </c>
      <c r="N49">
        <f>SUM('2b_P-Prod2015'!T48:V48)*ManureMgmtRatios2015!T50/100</f>
        <v>177977.50737731875</v>
      </c>
      <c r="O49">
        <v>0</v>
      </c>
      <c r="P49">
        <f>SUM('2b_P-Prod2015'!W48:X48)*ManureMgmtRatios2015!V50/100</f>
        <v>21980.952648892355</v>
      </c>
      <c r="Q49">
        <f>SUM('2b_P-Prod2015'!W48:X48)*ManureMgmtRatios2015!W50/100</f>
        <v>2176114.3122403435</v>
      </c>
      <c r="R49">
        <f>SUM('2b_P-Prod2015'!T48:V48)*ManureMgmtRatios2015!U50/100</f>
        <v>1305168.3874336707</v>
      </c>
      <c r="S49">
        <v>0</v>
      </c>
      <c r="T49" s="62">
        <v>0</v>
      </c>
      <c r="U49" s="62">
        <v>0</v>
      </c>
      <c r="V49" s="24">
        <f>SUM('2b_P-Prod2015'!$E48:$I48)*ManureMgmtRatios2015!O50/100</f>
        <v>8126.4641644760313</v>
      </c>
      <c r="W49" s="24">
        <f>SUM('2b_P-Prod2015'!$E48:$I48)*ManureMgmtRatios2015!P50/100</f>
        <v>20628.716725208389</v>
      </c>
      <c r="X49" s="24">
        <f>SUM('2b_P-Prod2015'!$E48:$I48)*ManureMgmtRatios2015!Q50/100</f>
        <v>11252.027304659121</v>
      </c>
      <c r="Y49" s="24">
        <f>SUM('2b_P-Prod2015'!$E48:$I48)*ManureMgmtRatios2015!R50/100</f>
        <v>20628.716725208389</v>
      </c>
      <c r="Z49" s="24">
        <f>SUM('2b_P-Prod2015'!$E48:$I48)*ManureMgmtRatios2015!S50/100</f>
        <v>1875.3378841098536</v>
      </c>
    </row>
    <row r="50" spans="1:26" x14ac:dyDescent="0.2">
      <c r="A50" t="s">
        <v>2882</v>
      </c>
      <c r="B50" s="24">
        <f>SUM('2b_P-Prod2015'!J49:K49)+'2b_P-Prod2015'!M49*0.5</f>
        <v>97540.028309434216</v>
      </c>
      <c r="C50" s="24">
        <f>SUM('2b_P-Prod2015'!J49:K49)*ManureMgmtRatios2015!C51/100</f>
        <v>511.73388455004266</v>
      </c>
      <c r="D50" s="24">
        <f>SUM('2b_P-Prod2015'!L49,'2b_P-Prod2015'!N49:P49)+'2b_P-Prod2015'!M49*0.5</f>
        <v>5617525.4799975706</v>
      </c>
      <c r="E50" s="61">
        <f>'2b_P-Prod2015'!B49*ManureMgmtRatios2015!I51/100</f>
        <v>8858.5617920275072</v>
      </c>
      <c r="F50" s="61">
        <f>'2b_P-Prod2015'!B49*ManureMgmtRatios2015!F51/100+SUM('2b_P-Prod2015'!C49:D49)*ManureMgmtRatios2015!K51/100</f>
        <v>105471.41411729704</v>
      </c>
      <c r="G50" s="61">
        <f>'2b_P-Prod2015'!B49*ManureMgmtRatios2015!J51/100</f>
        <v>5315.1370752165039</v>
      </c>
      <c r="H50">
        <f>SUM('2b_P-Prod2015'!C49:D49)*ManureMgmtRatios2015!L51/100</f>
        <v>25570.82200602024</v>
      </c>
      <c r="I50" s="61">
        <f>'2b_P-Prod2015'!B49*ManureMgmtRatios2015!H51/100+SUM('2b_P-Prod2015'!C49:D49)*ManureMgmtRatios2015!M51/100</f>
        <v>24803.973017677017</v>
      </c>
      <c r="J50" s="61">
        <f>'2b_P-Prod2015'!B49*ManureMgmtRatios2015!E51/100+SUM('2b_P-Prod2015'!C49:D49)*ManureMgmtRatios2015!N51/100</f>
        <v>17902.777076455295</v>
      </c>
      <c r="K50" s="61">
        <f>'2b_P-Prod2015'!B49*ManureMgmtRatios2015!G51/100</f>
        <v>42521.096601732032</v>
      </c>
      <c r="L50" s="61">
        <v>0</v>
      </c>
      <c r="M50">
        <v>0</v>
      </c>
      <c r="N50">
        <f>SUM('2b_P-Prod2015'!T49:V49)*ManureMgmtRatios2015!T51/100</f>
        <v>17600.052603861786</v>
      </c>
      <c r="O50">
        <v>0</v>
      </c>
      <c r="P50">
        <f>SUM('2b_P-Prod2015'!W49:X49)*ManureMgmtRatios2015!V51/100</f>
        <v>25098.71288585299</v>
      </c>
      <c r="Q50">
        <f>SUM('2b_P-Prod2015'!W49:X49)*ManureMgmtRatios2015!W51/100</f>
        <v>2484772.5756994463</v>
      </c>
      <c r="R50">
        <f>SUM('2b_P-Prod2015'!T49:V49)*ManureMgmtRatios2015!U51/100</f>
        <v>334400.99947337399</v>
      </c>
      <c r="S50">
        <v>0</v>
      </c>
      <c r="T50" s="62">
        <v>0</v>
      </c>
      <c r="U50" s="62">
        <v>0</v>
      </c>
      <c r="V50" s="24">
        <f>SUM('2b_P-Prod2015'!$E49:$I49)*ManureMgmtRatios2015!O51/100</f>
        <v>293.38323960642782</v>
      </c>
      <c r="W50" s="24">
        <f>SUM('2b_P-Prod2015'!$E49:$I49)*ManureMgmtRatios2015!P51/100</f>
        <v>880.14971881928341</v>
      </c>
      <c r="X50" s="24">
        <f>SUM('2b_P-Prod2015'!$E49:$I49)*ManureMgmtRatios2015!Q51/100</f>
        <v>586.76647921285564</v>
      </c>
      <c r="Y50" s="24">
        <f>SUM('2b_P-Prod2015'!$E49:$I49)*ManureMgmtRatios2015!R51/100</f>
        <v>27284.641283397785</v>
      </c>
      <c r="Z50" s="24">
        <f>SUM('2b_P-Prod2015'!$E49:$I49)*ManureMgmtRatios2015!S51/100</f>
        <v>0</v>
      </c>
    </row>
    <row r="51" spans="1:26" x14ac:dyDescent="0.2">
      <c r="A51" t="s">
        <v>32</v>
      </c>
      <c r="B51" s="24">
        <f>SUM('2b_P-Prod2015'!J50:K50)+'2b_P-Prod2015'!M50*0.5</f>
        <v>3357196.1330690668</v>
      </c>
      <c r="C51" s="24">
        <f>SUM('2b_P-Prod2015'!J50:K50)*ManureMgmtRatios2015!C52/100</f>
        <v>32878.902082340239</v>
      </c>
      <c r="D51" s="24">
        <f>SUM('2b_P-Prod2015'!L50,'2b_P-Prod2015'!N50:P50)+'2b_P-Prod2015'!M50*0.5</f>
        <v>10763695.823762041</v>
      </c>
      <c r="E51" s="61">
        <f>'2b_P-Prod2015'!B50*ManureMgmtRatios2015!I52/100</f>
        <v>5521836.8503638124</v>
      </c>
      <c r="F51" s="61">
        <f>'2b_P-Prod2015'!B50*ManureMgmtRatios2015!F52/100+SUM('2b_P-Prod2015'!C50:D50)*ManureMgmtRatios2015!K52/100</f>
        <v>2496659.9303470743</v>
      </c>
      <c r="G51" s="61">
        <f>'2b_P-Prod2015'!B50*ManureMgmtRatios2015!J52/100</f>
        <v>752977.75232233806</v>
      </c>
      <c r="H51">
        <f>SUM('2b_P-Prod2015'!C50:D50)*ManureMgmtRatios2015!L52/100</f>
        <v>6769813.5756330537</v>
      </c>
      <c r="I51" s="61">
        <f>'2b_P-Prod2015'!B50*ManureMgmtRatios2015!H52/100+SUM('2b_P-Prod2015'!C50:D50)*ManureMgmtRatios2015!M52/100</f>
        <v>8031762.6914382735</v>
      </c>
      <c r="J51" s="61">
        <f>'2b_P-Prod2015'!B50*ManureMgmtRatios2015!E52/100+SUM('2b_P-Prod2015'!C50:D50)*ManureMgmtRatios2015!N52/100</f>
        <v>1581881.2514228499</v>
      </c>
      <c r="K51" s="61">
        <f>'2b_P-Prod2015'!B50*ManureMgmtRatios2015!G52/100</f>
        <v>8031762.6914382735</v>
      </c>
      <c r="L51" s="61">
        <v>0</v>
      </c>
      <c r="M51">
        <v>0</v>
      </c>
      <c r="N51">
        <f>SUM('2b_P-Prod2015'!T50:V50)*ManureMgmtRatios2015!T52/100</f>
        <v>25940.24054156131</v>
      </c>
      <c r="O51">
        <v>0</v>
      </c>
      <c r="P51">
        <f>SUM('2b_P-Prod2015'!W50:X50)*ManureMgmtRatios2015!V52/100</f>
        <v>13661.080164461546</v>
      </c>
      <c r="Q51">
        <f>SUM('2b_P-Prod2015'!W50:X50)*ManureMgmtRatios2015!W52/100</f>
        <v>1352446.9362816929</v>
      </c>
      <c r="R51">
        <f>SUM('2b_P-Prod2015'!T50:V50)*ManureMgmtRatios2015!U52/100</f>
        <v>1271071.7865365043</v>
      </c>
      <c r="S51">
        <v>0</v>
      </c>
      <c r="T51" s="62">
        <v>0</v>
      </c>
      <c r="U51" s="62">
        <v>0</v>
      </c>
      <c r="V51" s="24">
        <f>SUM('2b_P-Prod2015'!$E50:$I50)*ManureMgmtRatios2015!O52/100</f>
        <v>232906.27916601859</v>
      </c>
      <c r="W51" s="24">
        <f>SUM('2b_P-Prod2015'!$E50:$I50)*ManureMgmtRatios2015!P52/100</f>
        <v>589115.88259639998</v>
      </c>
      <c r="X51" s="24">
        <f>SUM('2b_P-Prod2015'!$E50:$I50)*ManureMgmtRatios2015!Q52/100</f>
        <v>328808.86470496742</v>
      </c>
      <c r="Y51" s="24">
        <f>SUM('2b_P-Prod2015'!$E50:$I50)*ManureMgmtRatios2015!R52/100</f>
        <v>164404.43235248371</v>
      </c>
      <c r="Z51" s="24">
        <f>SUM('2b_P-Prod2015'!$E50:$I50)*ManureMgmtRatios2015!S52/100</f>
        <v>54801.477450827901</v>
      </c>
    </row>
    <row r="52" spans="1:26" x14ac:dyDescent="0.2">
      <c r="A52" t="s">
        <v>33</v>
      </c>
      <c r="B52" s="24">
        <f>SUM('2b_P-Prod2015'!J51:K51)+'2b_P-Prod2015'!M51*0.5</f>
        <v>1121436.7081847994</v>
      </c>
      <c r="C52" s="24">
        <f>SUM('2b_P-Prod2015'!J51:K51)*ManureMgmtRatios2015!C53/100</f>
        <v>0</v>
      </c>
      <c r="D52" s="24">
        <f>SUM('2b_P-Prod2015'!L51,'2b_P-Prod2015'!N51:P51)+'2b_P-Prod2015'!M51*0.5</f>
        <v>21069484.189724244</v>
      </c>
      <c r="E52" s="61">
        <f>'2b_P-Prod2015'!B51*ManureMgmtRatios2015!I53/100</f>
        <v>51970.229179894712</v>
      </c>
      <c r="F52" s="61">
        <f>'2b_P-Prod2015'!B51*ManureMgmtRatios2015!F53/100+SUM('2b_P-Prod2015'!C51:D51)*ManureMgmtRatios2015!K53/100</f>
        <v>14767.154259031911</v>
      </c>
      <c r="G52" s="61">
        <f>'2b_P-Prod2015'!B51*ManureMgmtRatios2015!J53/100</f>
        <v>4724.5662890813373</v>
      </c>
      <c r="H52">
        <f>SUM('2b_P-Prod2015'!C51:D51)*ManureMgmtRatios2015!L53/100</f>
        <v>43869.35195869211</v>
      </c>
      <c r="I52" s="61">
        <f>'2b_P-Prod2015'!B51*ManureMgmtRatios2015!H53/100+SUM('2b_P-Prod2015'!C51:D51)*ManureMgmtRatios2015!M53/100</f>
        <v>24803.973017677021</v>
      </c>
      <c r="J52" s="61">
        <f>'2b_P-Prod2015'!B51*ManureMgmtRatios2015!E53/100+SUM('2b_P-Prod2015'!C51:D51)*ManureMgmtRatios2015!N53/100</f>
        <v>8515.7448534127543</v>
      </c>
      <c r="K52" s="61">
        <f>'2b_P-Prod2015'!B51*ManureMgmtRatios2015!G53/100</f>
        <v>22441.689873136351</v>
      </c>
      <c r="L52" s="61">
        <v>0</v>
      </c>
      <c r="M52">
        <v>0</v>
      </c>
      <c r="N52">
        <f>SUM('2b_P-Prod2015'!T51:V51)*ManureMgmtRatios2015!T53/100</f>
        <v>0</v>
      </c>
      <c r="O52">
        <v>0</v>
      </c>
      <c r="P52">
        <f>SUM('2b_P-Prod2015'!W51:X51)*ManureMgmtRatios2015!V53/100</f>
        <v>0</v>
      </c>
      <c r="Q52">
        <f>SUM('2b_P-Prod2015'!W51:X51)*ManureMgmtRatios2015!W53/100</f>
        <v>0</v>
      </c>
      <c r="R52">
        <f>SUM('2b_P-Prod2015'!T51:V51)*ManureMgmtRatios2015!U53/100</f>
        <v>0</v>
      </c>
      <c r="S52">
        <v>0</v>
      </c>
      <c r="T52" s="62">
        <v>0</v>
      </c>
      <c r="U52" s="62">
        <v>0</v>
      </c>
      <c r="V52" s="24">
        <f>SUM('2b_P-Prod2015'!$E51:$I51)*ManureMgmtRatios2015!O53/100</f>
        <v>52472.19627063864</v>
      </c>
      <c r="W52" s="24">
        <f>SUM('2b_P-Prod2015'!$E51:$I51)*ManureMgmtRatios2015!P53/100</f>
        <v>157416.58881191592</v>
      </c>
      <c r="X52" s="24">
        <f>SUM('2b_P-Prod2015'!$E51:$I51)*ManureMgmtRatios2015!Q53/100</f>
        <v>80251.594296270865</v>
      </c>
      <c r="Y52" s="24">
        <f>SUM('2b_P-Prod2015'!$E51:$I51)*ManureMgmtRatios2015!R53/100</f>
        <v>3086.5997806258024</v>
      </c>
      <c r="Z52" s="24">
        <f>SUM('2b_P-Prod2015'!$E51:$I51)*ManureMgmtRatios2015!S53/100</f>
        <v>18519.598683754812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Z52"/>
  <sheetViews>
    <sheetView workbookViewId="0">
      <selection activeCell="C9" sqref="C9"/>
    </sheetView>
  </sheetViews>
  <sheetFormatPr baseColWidth="10" defaultRowHeight="16" x14ac:dyDescent="0.2"/>
  <cols>
    <col min="2" max="2" width="11.6640625" bestFit="1" customWidth="1"/>
    <col min="3" max="15" width="11" bestFit="1" customWidth="1"/>
    <col min="16" max="16" width="11.6640625" bestFit="1" customWidth="1"/>
    <col min="17" max="24" width="11" bestFit="1" customWidth="1"/>
    <col min="26" max="26" width="11.1640625" bestFit="1" customWidth="1"/>
  </cols>
  <sheetData>
    <row r="1" spans="1:26" s="38" customFormat="1" ht="48" x14ac:dyDescent="0.2">
      <c r="B1" s="25" t="s">
        <v>53</v>
      </c>
      <c r="C1" s="26" t="s">
        <v>54</v>
      </c>
      <c r="D1" s="27" t="s">
        <v>55</v>
      </c>
      <c r="E1" s="25" t="s">
        <v>2920</v>
      </c>
      <c r="F1" s="26" t="s">
        <v>2921</v>
      </c>
      <c r="G1" s="26" t="s">
        <v>2922</v>
      </c>
      <c r="H1" s="26" t="s">
        <v>2923</v>
      </c>
      <c r="I1" s="27" t="s">
        <v>2924</v>
      </c>
      <c r="J1" s="25" t="s">
        <v>56</v>
      </c>
      <c r="K1" s="26" t="s">
        <v>57</v>
      </c>
      <c r="L1" s="26" t="s">
        <v>58</v>
      </c>
      <c r="M1" s="26" t="s">
        <v>59</v>
      </c>
      <c r="N1" s="26" t="s">
        <v>60</v>
      </c>
      <c r="O1" s="26" t="s">
        <v>61</v>
      </c>
      <c r="P1" s="27" t="s">
        <v>62</v>
      </c>
      <c r="Q1" s="25" t="s">
        <v>63</v>
      </c>
      <c r="R1" s="26" t="s">
        <v>64</v>
      </c>
      <c r="S1" s="27" t="s">
        <v>65</v>
      </c>
      <c r="T1" s="25" t="s">
        <v>2925</v>
      </c>
      <c r="U1" s="26" t="s">
        <v>2926</v>
      </c>
      <c r="V1" s="26" t="s">
        <v>2927</v>
      </c>
      <c r="W1" s="27" t="s">
        <v>2928</v>
      </c>
      <c r="X1" s="40" t="s">
        <v>66</v>
      </c>
    </row>
    <row r="2" spans="1:26" s="38" customFormat="1" x14ac:dyDescent="0.2">
      <c r="B2" s="73" t="s">
        <v>3426</v>
      </c>
      <c r="C2" s="73" t="s">
        <v>3426</v>
      </c>
      <c r="D2" s="73" t="s">
        <v>3426</v>
      </c>
      <c r="E2" s="73" t="s">
        <v>3426</v>
      </c>
      <c r="F2" s="73" t="s">
        <v>3426</v>
      </c>
      <c r="G2" s="73" t="s">
        <v>3426</v>
      </c>
      <c r="H2" s="73" t="s">
        <v>3426</v>
      </c>
      <c r="I2" s="73" t="s">
        <v>3426</v>
      </c>
      <c r="J2" s="73" t="s">
        <v>3426</v>
      </c>
      <c r="K2" s="73" t="s">
        <v>3426</v>
      </c>
      <c r="L2" s="73" t="s">
        <v>3426</v>
      </c>
      <c r="M2" s="73" t="s">
        <v>3426</v>
      </c>
      <c r="N2" s="73" t="s">
        <v>3426</v>
      </c>
      <c r="O2" s="73" t="s">
        <v>3426</v>
      </c>
      <c r="P2" s="73" t="s">
        <v>3426</v>
      </c>
      <c r="Q2" s="73" t="s">
        <v>3426</v>
      </c>
      <c r="R2" s="73" t="s">
        <v>3426</v>
      </c>
      <c r="S2" s="73" t="s">
        <v>3426</v>
      </c>
      <c r="T2" s="73" t="s">
        <v>3426</v>
      </c>
      <c r="U2" s="73" t="s">
        <v>3426</v>
      </c>
      <c r="V2" s="73" t="s">
        <v>3426</v>
      </c>
      <c r="W2" s="73" t="s">
        <v>3426</v>
      </c>
      <c r="X2" s="73" t="s">
        <v>3426</v>
      </c>
      <c r="Z2" s="82">
        <f>SUM(B3:X52)</f>
        <v>7403446857.5842419</v>
      </c>
    </row>
    <row r="3" spans="1:26" x14ac:dyDescent="0.2">
      <c r="A3" t="s">
        <v>2838</v>
      </c>
      <c r="B3" s="24">
        <f>'1_Livestock2015'!B2*1000*'N-Prodrate2015'!B3*'N-AnimalMass2015'!B$3*'N-AnimalMass2015'!B$4</f>
        <v>1013107.5534543892</v>
      </c>
      <c r="C3" s="24">
        <f>'1_Livestock2015'!C2*1000*'N-Prodrate2015'!C3*'N-AnimalMass2015'!C$3*'N-AnimalMass2015'!C$4</f>
        <v>200180.14783526925</v>
      </c>
      <c r="D3" s="24">
        <f>'1_Livestock2015'!D2*1000*'N-Prodrate2015'!D3*'N-AnimalMass2015'!D$3*'N-AnimalMass2015'!D$4</f>
        <v>240149.83475430493</v>
      </c>
      <c r="E3" s="24">
        <f>'1_Livestock2015'!E2*1000*'N-Prodrate2015'!E3*'N-AnimalMass2015'!E$3*'N-AnimalMass2015'!E$4</f>
        <v>222991.76594961484</v>
      </c>
      <c r="F3" s="24">
        <f>'1_Livestock2015'!F2*1000*'N-Prodrate2015'!F3*'N-AnimalMass2015'!F$3*'N-AnimalMass2015'!F$4</f>
        <v>343431.95682324009</v>
      </c>
      <c r="G3" s="24">
        <f>'1_Livestock2015'!G2*1000*'N-Prodrate2015'!G3*'N-AnimalMass2015'!G$3*'N-AnimalMass2015'!G$4</f>
        <v>445526.97443023801</v>
      </c>
      <c r="H3" s="24">
        <f>'1_Livestock2015'!H2*1000*'N-Prodrate2015'!H3*'N-AnimalMass2015'!H$3*'N-AnimalMass2015'!H$4</f>
        <v>511087.08439404482</v>
      </c>
      <c r="I3" s="24">
        <f>'1_Livestock2015'!I2*1000*'N-Prodrate2015'!I3*'N-AnimalMass2015'!I$3*'N-AnimalMass2015'!I$4</f>
        <v>229541.13439292146</v>
      </c>
      <c r="J3" s="24">
        <f>'1_Livestock2015'!J2*1000*'N-Prodrate2015'!J3*'N-AnimalMass2015'!J$3*'N-AnimalMass2015'!J$4</f>
        <v>192412.06615420451</v>
      </c>
      <c r="K3" s="24">
        <f>'1_Livestock2015'!K2*1000*'N-Prodrate2015'!K3*'N-AnimalMass2015'!K$3*'N-AnimalMass2015'!K$4</f>
        <v>98377.203199006137</v>
      </c>
      <c r="L3" s="24">
        <f>'1_Livestock2015'!L2*1000*'N-Prodrate2015'!L3*'N-AnimalMass2015'!L$3*'N-AnimalMass2015'!L$4</f>
        <v>3607549.7630331749</v>
      </c>
      <c r="M3" s="24">
        <f>'1_Livestock2015'!M2*1000*'N-Prodrate2015'!M3*'N-AnimalMass2015'!M$3*'N-AnimalMass2015'!M$4</f>
        <v>2043862.5326540063</v>
      </c>
      <c r="N3" s="24">
        <f>'1_Livestock2015'!N2*1000*'N-Prodrate2015'!N3*'N-AnimalMass2015'!N$3*'N-AnimalMass2015'!N$4</f>
        <v>5108347.3491773307</v>
      </c>
      <c r="O3" s="24">
        <f>'1_Livestock2015'!O2*1000*'N-Prodrate2015'!O3*'N-AnimalMass2015'!O$3*'N-AnimalMass2015'!O$4</f>
        <v>988955.82756785525</v>
      </c>
      <c r="P3" s="24">
        <f>'1_Livestock2015'!P2*1000*'N-Prodrate2015'!P3*'N-AnimalMass2015'!P$3*'N-AnimalMass2015'!P$4</f>
        <v>47240296.887796886</v>
      </c>
      <c r="Q3" s="24">
        <f>'1_Livestock2015'!Q2*1000*'N-Prodrate2015'!Q3*'N-AnimalMass2015'!Q$3*'N-AnimalMass2015'!Q$4</f>
        <v>15513.344932685135</v>
      </c>
      <c r="R3" s="24">
        <f>'1_Livestock2015'!R2*1000*'N-Prodrate2015'!R3*'N-AnimalMass2015'!R$3*'N-AnimalMass2015'!R$4</f>
        <v>50772.252385938729</v>
      </c>
      <c r="S3" s="24">
        <f>'1_Livestock2015'!S2*1000*'N-Prodrate2015'!S3*'N-AnimalMass2015'!S$3*'N-AnimalMass2015'!S$4</f>
        <v>351943.97685715999</v>
      </c>
      <c r="T3" s="24">
        <f>'1_Livestock2015'!T2*1000*'N-Prodrate2015'!T3*'N-AnimalMass2015'!T$3*'N-AnimalMass2015'!T$4</f>
        <v>6514382.9973863596</v>
      </c>
      <c r="U3" s="24">
        <f>'1_Livestock2015'!U2*1000*'N-Prodrate2015'!U3*'N-AnimalMass2015'!U$3*'N-AnimalMass2015'!U$4</f>
        <v>1871687.5147156743</v>
      </c>
      <c r="V3" s="24">
        <f>'1_Livestock2015'!V2*1000*'N-Prodrate2015'!V3*'N-AnimalMass2015'!V$3*'N-AnimalMass2015'!V$4</f>
        <v>499805.58897399437</v>
      </c>
      <c r="W3" s="24">
        <f>'1_Livestock2015'!W2*1000*'N-Prodrate2015'!W3*'N-AnimalMass2015'!W$3*'N-AnimalMass2015'!W$4</f>
        <v>60051353.336114697</v>
      </c>
      <c r="X3" s="24">
        <f>'1_Livestock2015'!X2*1000*'N-Prodrate2015'!X3*'N-AnimalMass2015'!X$3*'N-AnimalMass2015'!X$4</f>
        <v>0</v>
      </c>
      <c r="Z3" s="24">
        <v>7259828292.7740078</v>
      </c>
    </row>
    <row r="4" spans="1:26" x14ac:dyDescent="0.2">
      <c r="A4" t="s">
        <v>2861</v>
      </c>
      <c r="B4" s="24">
        <f>'1_Livestock2015'!B3*1000*'N-Prodrate2015'!B4*'N-AnimalMass2015'!B$3*'N-AnimalMass2015'!B$4</f>
        <v>0</v>
      </c>
      <c r="C4" s="24">
        <f>'1_Livestock2015'!C3*1000*'N-Prodrate2015'!C4*'N-AnimalMass2015'!C$3*'N-AnimalMass2015'!C$4</f>
        <v>0</v>
      </c>
      <c r="D4" s="24">
        <f>'1_Livestock2015'!D3*1000*'N-Prodrate2015'!D4*'N-AnimalMass2015'!D$3*'N-AnimalMass2015'!D$4</f>
        <v>0</v>
      </c>
      <c r="E4" s="24">
        <f>'1_Livestock2015'!E3*1000*'N-Prodrate2015'!E4*'N-AnimalMass2015'!E$3*'N-AnimalMass2015'!E$4</f>
        <v>1458.6146882282599</v>
      </c>
      <c r="F4" s="24">
        <f>'1_Livestock2015'!F3*1000*'N-Prodrate2015'!F4*'N-AnimalMass2015'!F$3*'N-AnimalMass2015'!F$4</f>
        <v>2246.4277750172091</v>
      </c>
      <c r="G4" s="24">
        <f>'1_Livestock2015'!G3*1000*'N-Prodrate2015'!G4*'N-AnimalMass2015'!G$3*'N-AnimalMass2015'!G$4</f>
        <v>2914.2429817461339</v>
      </c>
      <c r="H4" s="24">
        <f>'1_Livestock2015'!H3*1000*'N-Prodrate2015'!H4*'N-AnimalMass2015'!H$3*'N-AnimalMass2015'!H$4</f>
        <v>3343.0791719428403</v>
      </c>
      <c r="I4" s="24">
        <f>'1_Livestock2015'!I3*1000*'N-Prodrate2015'!I4*'N-AnimalMass2015'!I$3*'N-AnimalMass2015'!I$4</f>
        <v>1501.4548575472659</v>
      </c>
      <c r="J4" s="24">
        <f>'1_Livestock2015'!J3*1000*'N-Prodrate2015'!J4*'N-AnimalMass2015'!J$3*'N-AnimalMass2015'!J$4</f>
        <v>0</v>
      </c>
      <c r="K4" s="24">
        <f>'1_Livestock2015'!K3*1000*'N-Prodrate2015'!K4*'N-AnimalMass2015'!K$3*'N-AnimalMass2015'!K$4</f>
        <v>0</v>
      </c>
      <c r="L4" s="24">
        <f>'1_Livestock2015'!L3*1000*'N-Prodrate2015'!L4*'N-AnimalMass2015'!L$3*'N-AnimalMass2015'!L$4</f>
        <v>133290.99526066351</v>
      </c>
      <c r="M4" s="24">
        <f>'1_Livestock2015'!M3*1000*'N-Prodrate2015'!M4*'N-AnimalMass2015'!M$3*'N-AnimalMass2015'!M$4</f>
        <v>12165.8484086548</v>
      </c>
      <c r="N4" s="24">
        <f>'1_Livestock2015'!N3*1000*'N-Prodrate2015'!N4*'N-AnimalMass2015'!N$3*'N-AnimalMass2015'!N$4</f>
        <v>39687.493278847192</v>
      </c>
      <c r="O4" s="24">
        <f>'1_Livestock2015'!O3*1000*'N-Prodrate2015'!O4*'N-AnimalMass2015'!O$3*'N-AnimalMass2015'!O$4</f>
        <v>0</v>
      </c>
      <c r="P4" s="24">
        <f>'1_Livestock2015'!P3*1000*'N-Prodrate2015'!P4*'N-AnimalMass2015'!P$3*'N-AnimalMass2015'!P$4</f>
        <v>234236.28173628173</v>
      </c>
      <c r="Q4" s="24">
        <f>'1_Livestock2015'!Q3*1000*'N-Prodrate2015'!Q4*'N-AnimalMass2015'!Q$3*'N-AnimalMass2015'!Q$4</f>
        <v>15513.344932685119</v>
      </c>
      <c r="R4" s="24">
        <f>'1_Livestock2015'!R3*1000*'N-Prodrate2015'!R4*'N-AnimalMass2015'!R$3*'N-AnimalMass2015'!R$4</f>
        <v>50772.252385938671</v>
      </c>
      <c r="S4" s="24">
        <f>'1_Livestock2015'!S3*1000*'N-Prodrate2015'!S4*'N-AnimalMass2015'!S$3*'N-AnimalMass2015'!S$4</f>
        <v>2131.2148863277162</v>
      </c>
      <c r="T4" s="24">
        <f>'1_Livestock2015'!T3*1000*'N-Prodrate2015'!T4*'N-AnimalMass2015'!T$3*'N-AnimalMass2015'!T$4</f>
        <v>167450.78714790361</v>
      </c>
      <c r="U4" s="24">
        <f>'1_Livestock2015'!U3*1000*'N-Prodrate2015'!U4*'N-AnimalMass2015'!U$3*'N-AnimalMass2015'!U$4</f>
        <v>48111.317335776665</v>
      </c>
      <c r="V4" s="24">
        <f>'1_Livestock2015'!V3*1000*'N-Prodrate2015'!V4*'N-AnimalMass2015'!V$3*'N-AnimalMass2015'!V$4</f>
        <v>661.00500203578167</v>
      </c>
      <c r="W4" s="24">
        <f>'1_Livestock2015'!W3*1000*'N-Prodrate2015'!W4*'N-AnimalMass2015'!W$3*'N-AnimalMass2015'!W$4</f>
        <v>0</v>
      </c>
      <c r="X4" s="24">
        <f>'1_Livestock2015'!X3*1000*'N-Prodrate2015'!X4*'N-AnimalMass2015'!X$3*'N-AnimalMass2015'!X$4</f>
        <v>0</v>
      </c>
    </row>
    <row r="5" spans="1:26" x14ac:dyDescent="0.2">
      <c r="A5" t="s">
        <v>2849</v>
      </c>
      <c r="B5" s="24">
        <f>'1_Livestock2015'!B4*1000*'N-Prodrate2015'!B5*'N-AnimalMass2015'!B$3*'N-AnimalMass2015'!B$4</f>
        <v>31253972.278929837</v>
      </c>
      <c r="C5" s="24">
        <f>'1_Livestock2015'!C4*1000*'N-Prodrate2015'!C5*'N-AnimalMass2015'!C$3*'N-AnimalMass2015'!C$4</f>
        <v>4403963.252375924</v>
      </c>
      <c r="D5" s="24">
        <f>'1_Livestock2015'!D4*1000*'N-Prodrate2015'!D5*'N-AnimalMass2015'!D$3*'N-AnimalMass2015'!D$4</f>
        <v>6003745.8688576231</v>
      </c>
      <c r="E5" s="24">
        <f>'1_Livestock2015'!E4*1000*'N-Prodrate2015'!E5*'N-AnimalMass2015'!E$3*'N-AnimalMass2015'!E$4</f>
        <v>206742.1081683955</v>
      </c>
      <c r="F5" s="24">
        <f>'1_Livestock2015'!F4*1000*'N-Prodrate2015'!F5*'N-AnimalMass2015'!F$3*'N-AnimalMass2015'!F$4</f>
        <v>318405.6884955875</v>
      </c>
      <c r="G5" s="24">
        <f>'1_Livestock2015'!G4*1000*'N-Prodrate2015'!G5*'N-AnimalMass2015'!G$3*'N-AnimalMass2015'!G$4</f>
        <v>413060.92871790769</v>
      </c>
      <c r="H5" s="24">
        <f>'1_Livestock2015'!H4*1000*'N-Prodrate2015'!H5*'N-AnimalMass2015'!H$3*'N-AnimalMass2015'!H$4</f>
        <v>473843.6006158996</v>
      </c>
      <c r="I5" s="24">
        <f>'1_Livestock2015'!I4*1000*'N-Prodrate2015'!I5*'N-AnimalMass2015'!I$3*'N-AnimalMass2015'!I$4</f>
        <v>212814.21685534454</v>
      </c>
      <c r="J5" s="24">
        <f>'1_Livestock2015'!J4*1000*'N-Prodrate2015'!J5*'N-AnimalMass2015'!J$3*'N-AnimalMass2015'!J$4</f>
        <v>9774532.9606335908</v>
      </c>
      <c r="K5" s="24">
        <f>'1_Livestock2015'!K4*1000*'N-Prodrate2015'!K5*'N-AnimalMass2015'!K$3*'N-AnimalMass2015'!K$4</f>
        <v>4997561.9225095119</v>
      </c>
      <c r="L5" s="24">
        <f>'1_Livestock2015'!L4*1000*'N-Prodrate2015'!L5*'N-AnimalMass2015'!L$3*'N-AnimalMass2015'!L$4</f>
        <v>1332909.9526066352</v>
      </c>
      <c r="M5" s="24">
        <f>'1_Livestock2015'!M4*1000*'N-Prodrate2015'!M5*'N-AnimalMass2015'!M$3*'N-AnimalMass2015'!M$4</f>
        <v>547463.17838946602</v>
      </c>
      <c r="N5" s="24">
        <f>'1_Livestock2015'!N4*1000*'N-Prodrate2015'!N5*'N-AnimalMass2015'!N$3*'N-AnimalMass2015'!N$4</f>
        <v>1436309.280567803</v>
      </c>
      <c r="O5" s="24">
        <f>'1_Livestock2015'!O4*1000*'N-Prodrate2015'!O5*'N-AnimalMass2015'!O$3*'N-AnimalMass2015'!O$4</f>
        <v>4273701.9691325175</v>
      </c>
      <c r="P5" s="24">
        <f>'1_Livestock2015'!P4*1000*'N-Prodrate2015'!P5*'N-AnimalMass2015'!P$3*'N-AnimalMass2015'!P$4</f>
        <v>10247837.325962326</v>
      </c>
      <c r="Q5" s="24">
        <f>'1_Livestock2015'!Q4*1000*'N-Prodrate2015'!Q5*'N-AnimalMass2015'!Q$3*'N-AnimalMass2015'!Q$4</f>
        <v>213574.1322924452</v>
      </c>
      <c r="R5" s="24">
        <f>'1_Livestock2015'!R4*1000*'N-Prodrate2015'!R5*'N-AnimalMass2015'!R$3*'N-AnimalMass2015'!R$4</f>
        <v>698987.85818997561</v>
      </c>
      <c r="S5" s="24">
        <f>'1_Livestock2015'!S4*1000*'N-Prodrate2015'!S5*'N-AnimalMass2015'!S$3*'N-AnimalMass2015'!S$4</f>
        <v>523232.39724213339</v>
      </c>
      <c r="T5" s="24">
        <f>'1_Livestock2015'!T4*1000*'N-Prodrate2015'!T5*'N-AnimalMass2015'!T$3*'N-AnimalMass2015'!T$4</f>
        <v>115661.10874612494</v>
      </c>
      <c r="U5" s="24">
        <f>'1_Livestock2015'!U4*1000*'N-Prodrate2015'!U5*'N-AnimalMass2015'!U$3*'N-AnimalMass2015'!U$4</f>
        <v>33231.305753000488</v>
      </c>
      <c r="V5" s="24">
        <f>'1_Livestock2015'!V4*1000*'N-Prodrate2015'!V5*'N-AnimalMass2015'!V$3*'N-AnimalMass2015'!V$4</f>
        <v>456.56740541126914</v>
      </c>
      <c r="W5" s="24">
        <f>'1_Livestock2015'!W4*1000*'N-Prodrate2015'!W5*'N-AnimalMass2015'!W$3*'N-AnimalMass2015'!W$4</f>
        <v>0</v>
      </c>
      <c r="X5" s="24">
        <f>'1_Livestock2015'!X4*1000*'N-Prodrate2015'!X5*'N-AnimalMass2015'!X$3*'N-AnimalMass2015'!X$4</f>
        <v>0</v>
      </c>
    </row>
    <row r="6" spans="1:26" x14ac:dyDescent="0.2">
      <c r="A6" t="s">
        <v>2841</v>
      </c>
      <c r="B6" s="24">
        <f>'1_Livestock2015'!B5*1000*'N-Prodrate2015'!B6*'N-AnimalMass2015'!B$3*'N-AnimalMass2015'!B$4</f>
        <v>872618.02944020636</v>
      </c>
      <c r="C6" s="24">
        <f>'1_Livestock2015'!C5*1000*'N-Prodrate2015'!C6*'N-AnimalMass2015'!C$3*'N-AnimalMass2015'!C$4</f>
        <v>266906.86378035904</v>
      </c>
      <c r="D6" s="24">
        <f>'1_Livestock2015'!D5*1000*'N-Prodrate2015'!D6*'N-AnimalMass2015'!D$3*'N-AnimalMass2015'!D$4</f>
        <v>240149.83475430493</v>
      </c>
      <c r="E6" s="24">
        <f>'1_Livestock2015'!E5*1000*'N-Prodrate2015'!E6*'N-AnimalMass2015'!E$3*'N-AnimalMass2015'!E$4</f>
        <v>664905.11253092869</v>
      </c>
      <c r="F6" s="24">
        <f>'1_Livestock2015'!F5*1000*'N-Prodrate2015'!F6*'N-AnimalMass2015'!F$3*'N-AnimalMass2015'!F$4</f>
        <v>1024027.3353854209</v>
      </c>
      <c r="G6" s="24">
        <f>'1_Livestock2015'!G5*1000*'N-Prodrate2015'!G6*'N-AnimalMass2015'!G$3*'N-AnimalMass2015'!G$4</f>
        <v>1328448.8860276379</v>
      </c>
      <c r="H6" s="24">
        <f>'1_Livestock2015'!H5*1000*'N-Prodrate2015'!H6*'N-AnimalMass2015'!H$3*'N-AnimalMass2015'!H$4</f>
        <v>1523932.5717475605</v>
      </c>
      <c r="I6" s="24">
        <f>'1_Livestock2015'!I5*1000*'N-Prodrate2015'!I6*'N-AnimalMass2015'!I$3*'N-AnimalMass2015'!I$4</f>
        <v>684433.67468773609</v>
      </c>
      <c r="J6" s="24">
        <f>'1_Livestock2015'!J5*1000*'N-Prodrate2015'!J6*'N-AnimalMass2015'!J$3*'N-AnimalMass2015'!J$4</f>
        <v>423306.54553924996</v>
      </c>
      <c r="K6" s="24">
        <f>'1_Livestock2015'!K5*1000*'N-Prodrate2015'!K6*'N-AnimalMass2015'!K$3*'N-AnimalMass2015'!K$4</f>
        <v>216429.84703781351</v>
      </c>
      <c r="L6" s="24">
        <f>'1_Livestock2015'!L5*1000*'N-Prodrate2015'!L6*'N-AnimalMass2015'!L$3*'N-AnimalMass2015'!L$4</f>
        <v>4409227.4881516593</v>
      </c>
      <c r="M6" s="24">
        <f>'1_Livestock2015'!M5*1000*'N-Prodrate2015'!M6*'N-AnimalMass2015'!M$3*'N-AnimalMass2015'!M$4</f>
        <v>2706901.2709256932</v>
      </c>
      <c r="N6" s="24">
        <f>'1_Livestock2015'!N5*1000*'N-Prodrate2015'!N6*'N-AnimalMass2015'!N$3*'N-AnimalMass2015'!N$4</f>
        <v>6945311.3237982569</v>
      </c>
      <c r="O6" s="24">
        <f>'1_Livestock2015'!O5*1000*'N-Prodrate2015'!O6*'N-AnimalMass2015'!O$3*'N-AnimalMass2015'!O$4</f>
        <v>2596009.0473656198</v>
      </c>
      <c r="P6" s="24">
        <f>'1_Livestock2015'!P5*1000*'N-Prodrate2015'!P6*'N-AnimalMass2015'!P$3*'N-AnimalMass2015'!P$4</f>
        <v>62528184.377559379</v>
      </c>
      <c r="Q6" s="24">
        <f>'1_Livestock2015'!Q5*1000*'N-Prodrate2015'!Q6*'N-AnimalMass2015'!Q$3*'N-AnimalMass2015'!Q$4</f>
        <v>15513.344932685122</v>
      </c>
      <c r="R6" s="24">
        <f>'1_Livestock2015'!R5*1000*'N-Prodrate2015'!R6*'N-AnimalMass2015'!R$3*'N-AnimalMass2015'!R$4</f>
        <v>50772.252385938686</v>
      </c>
      <c r="S6" s="24">
        <f>'1_Livestock2015'!S5*1000*'N-Prodrate2015'!S6*'N-AnimalMass2015'!S$3*'N-AnimalMass2015'!S$4</f>
        <v>218009.24492895987</v>
      </c>
      <c r="T6" s="24">
        <f>'1_Livestock2015'!T5*1000*'N-Prodrate2015'!T6*'N-AnimalMass2015'!T$3*'N-AnimalMass2015'!T$4</f>
        <v>9857407.9100217279</v>
      </c>
      <c r="U6" s="24">
        <f>'1_Livestock2015'!U5*1000*'N-Prodrate2015'!U6*'N-AnimalMass2015'!U$3*'N-AnimalMass2015'!U$4</f>
        <v>2832192.5990611129</v>
      </c>
      <c r="V6" s="24">
        <f>'1_Livestock2015'!V5*1000*'N-Prodrate2015'!V6*'N-AnimalMass2015'!V$3*'N-AnimalMass2015'!V$4</f>
        <v>573880.01118818752</v>
      </c>
      <c r="W6" s="24">
        <f>'1_Livestock2015'!W5*1000*'N-Prodrate2015'!W6*'N-AnimalMass2015'!W$3*'N-AnimalMass2015'!W$4</f>
        <v>67762551.542514697</v>
      </c>
      <c r="X6" s="24">
        <f>'1_Livestock2015'!X5*1000*'N-Prodrate2015'!X6*'N-AnimalMass2015'!X$3*'N-AnimalMass2015'!X$4</f>
        <v>13956619.485412171</v>
      </c>
    </row>
    <row r="7" spans="1:26" x14ac:dyDescent="0.2">
      <c r="A7" t="s">
        <v>2853</v>
      </c>
      <c r="B7" s="24">
        <f>'1_Livestock2015'!B6*1000*'N-Prodrate2015'!B7*'N-AnimalMass2015'!B$3*'N-AnimalMass2015'!B$4</f>
        <v>274726274.84688944</v>
      </c>
      <c r="C7" s="24">
        <f>'1_Livestock2015'!C6*1000*'N-Prodrate2015'!C7*'N-AnimalMass2015'!C$3*'N-AnimalMass2015'!C$4</f>
        <v>51579751.425554387</v>
      </c>
      <c r="D7" s="24">
        <f>'1_Livestock2015'!D6*1000*'N-Prodrate2015'!D7*'N-AnimalMass2015'!D$3*'N-AnimalMass2015'!D$4</f>
        <v>54694124.865292944</v>
      </c>
      <c r="E7" s="24">
        <f>'1_Livestock2015'!E6*1000*'N-Prodrate2015'!E7*'N-AnimalMass2015'!E$3*'N-AnimalMass2015'!E$4</f>
        <v>197221.80044098521</v>
      </c>
      <c r="F7" s="24">
        <f>'1_Livestock2015'!F6*1000*'N-Prodrate2015'!F7*'N-AnimalMass2015'!F$3*'N-AnimalMass2015'!F$4</f>
        <v>303743.3627435115</v>
      </c>
      <c r="G7" s="24">
        <f>'1_Livestock2015'!G6*1000*'N-Prodrate2015'!G7*'N-AnimalMass2015'!G$3*'N-AnimalMass2015'!G$4</f>
        <v>394039.805317341</v>
      </c>
      <c r="H7" s="24">
        <f>'1_Livestock2015'!H6*1000*'N-Prodrate2015'!H7*'N-AnimalMass2015'!H$3*'N-AnimalMass2015'!H$4</f>
        <v>452023.48408282723</v>
      </c>
      <c r="I7" s="24">
        <f>'1_Livestock2015'!I6*1000*'N-Prodrate2015'!I7*'N-AnimalMass2015'!I$3*'N-AnimalMass2015'!I$4</f>
        <v>203014.29340878455</v>
      </c>
      <c r="J7" s="24">
        <f>'1_Livestock2015'!J6*1000*'N-Prodrate2015'!J7*'N-AnimalMass2015'!J$3*'N-AnimalMass2015'!J$4</f>
        <v>16855296.995108318</v>
      </c>
      <c r="K7" s="24">
        <f>'1_Livestock2015'!K6*1000*'N-Prodrate2015'!K7*'N-AnimalMass2015'!K$3*'N-AnimalMass2015'!K$4</f>
        <v>8617843.0002329368</v>
      </c>
      <c r="L7" s="24">
        <f>'1_Livestock2015'!L6*1000*'N-Prodrate2015'!L7*'N-AnimalMass2015'!L$3*'N-AnimalMass2015'!L$4</f>
        <v>4665184.8341232231</v>
      </c>
      <c r="M7" s="24">
        <f>'1_Livestock2015'!M6*1000*'N-Prodrate2015'!M7*'N-AnimalMass2015'!M$3*'N-AnimalMass2015'!M$4</f>
        <v>1849208.9581155295</v>
      </c>
      <c r="N7" s="24">
        <f>'1_Livestock2015'!N6*1000*'N-Prodrate2015'!N7*'N-AnimalMass2015'!N$3*'N-AnimalMass2015'!N$4</f>
        <v>6690177.4384342404</v>
      </c>
      <c r="O7" s="24">
        <f>'1_Livestock2015'!O6*1000*'N-Prodrate2015'!O7*'N-AnimalMass2015'!O$3*'N-AnimalMass2015'!O$4</f>
        <v>8579780.4683342203</v>
      </c>
      <c r="P7" s="24">
        <f>'1_Livestock2015'!P6*1000*'N-Prodrate2015'!P7*'N-AnimalMass2015'!P$3*'N-AnimalMass2015'!P$4</f>
        <v>34549851.556101553</v>
      </c>
      <c r="Q7" s="24">
        <f>'1_Livestock2015'!Q6*1000*'N-Prodrate2015'!Q7*'N-AnimalMass2015'!Q$3*'N-AnimalMass2015'!Q$4</f>
        <v>1275069.4465220645</v>
      </c>
      <c r="R7" s="24">
        <f>'1_Livestock2015'!R6*1000*'N-Prodrate2015'!R7*'N-AnimalMass2015'!R$3*'N-AnimalMass2015'!R$4</f>
        <v>4173061.8399401642</v>
      </c>
      <c r="S7" s="24">
        <f>'1_Livestock2015'!S6*1000*'N-Prodrate2015'!S7*'N-AnimalMass2015'!S$3*'N-AnimalMass2015'!S$4</f>
        <v>512908.12872094131</v>
      </c>
      <c r="T7" s="24">
        <f>'1_Livestock2015'!T6*1000*'N-Prodrate2015'!T7*'N-AnimalMass2015'!T$3*'N-AnimalMass2015'!T$4</f>
        <v>13939793.075521981</v>
      </c>
      <c r="U7" s="24">
        <f>'1_Livestock2015'!U6*1000*'N-Prodrate2015'!U7*'N-AnimalMass2015'!U$3*'N-AnimalMass2015'!U$4</f>
        <v>4005127.8329263832</v>
      </c>
      <c r="V7" s="24">
        <f>'1_Livestock2015'!V6*1000*'N-Prodrate2015'!V7*'N-AnimalMass2015'!V$3*'N-AnimalMass2015'!V$4</f>
        <v>107196.899660932</v>
      </c>
      <c r="W7" s="24">
        <f>'1_Livestock2015'!W6*1000*'N-Prodrate2015'!W7*'N-AnimalMass2015'!W$3*'N-AnimalMass2015'!W$4</f>
        <v>6608208.9077628143</v>
      </c>
      <c r="X7" s="24">
        <f>'1_Livestock2015'!X6*1000*'N-Prodrate2015'!X7*'N-AnimalMass2015'!X$3*'N-AnimalMass2015'!X$4</f>
        <v>8345454.6610633526</v>
      </c>
    </row>
    <row r="8" spans="1:26" x14ac:dyDescent="0.2">
      <c r="A8" t="s">
        <v>2848</v>
      </c>
      <c r="B8" s="24">
        <f>'1_Livestock2015'!B7*1000*'N-Prodrate2015'!B8*'N-AnimalMass2015'!B$3*'N-AnimalMass2015'!B$4</f>
        <v>23813963.683249168</v>
      </c>
      <c r="C8" s="24">
        <f>'1_Livestock2015'!C7*1000*'N-Prodrate2015'!C8*'N-AnimalMass2015'!C$3*'N-AnimalMass2015'!C$4</f>
        <v>6672671.5945089757</v>
      </c>
      <c r="D8" s="24">
        <f>'1_Livestock2015'!D7*1000*'N-Prodrate2015'!D8*'N-AnimalMass2015'!D$3*'N-AnimalMass2015'!D$4</f>
        <v>4442771.9429546408</v>
      </c>
      <c r="E8" s="24">
        <f>'1_Livestock2015'!E7*1000*'N-Prodrate2015'!E8*'N-AnimalMass2015'!E$3*'N-AnimalMass2015'!E$4</f>
        <v>990379.15974766028</v>
      </c>
      <c r="F8" s="24">
        <f>'1_Livestock2015'!F7*1000*'N-Prodrate2015'!F8*'N-AnimalMass2015'!F$3*'N-AnimalMass2015'!F$4</f>
        <v>1525293.3281220233</v>
      </c>
      <c r="G8" s="24">
        <f>'1_Livestock2015'!G7*1000*'N-Prodrate2015'!G8*'N-AnimalMass2015'!G$3*'N-AnimalMass2015'!G$4</f>
        <v>1978730.5988725836</v>
      </c>
      <c r="H8" s="24">
        <f>'1_Livestock2015'!H7*1000*'N-Prodrate2015'!H8*'N-AnimalMass2015'!H$3*'N-AnimalMass2015'!H$4</f>
        <v>2269904.4291815921</v>
      </c>
      <c r="I8" s="24">
        <f>'1_Livestock2015'!I7*1000*'N-Prodrate2015'!I8*'N-AnimalMass2015'!I$3*'N-AnimalMass2015'!I$4</f>
        <v>1019467.0410339381</v>
      </c>
      <c r="J8" s="24">
        <f>'1_Livestock2015'!J7*1000*'N-Prodrate2015'!J8*'N-AnimalMass2015'!J$3*'N-AnimalMass2015'!J$4</f>
        <v>35673197.064989522</v>
      </c>
      <c r="K8" s="24">
        <f>'1_Livestock2015'!K7*1000*'N-Prodrate2015'!K8*'N-AnimalMass2015'!K$3*'N-AnimalMass2015'!K$4</f>
        <v>18239133.473095737</v>
      </c>
      <c r="L8" s="24">
        <f>'1_Livestock2015'!L7*1000*'N-Prodrate2015'!L8*'N-AnimalMass2015'!L$3*'N-AnimalMass2015'!L$4</f>
        <v>3665502.3696682467</v>
      </c>
      <c r="M8" s="24">
        <f>'1_Livestock2015'!M7*1000*'N-Prodrate2015'!M8*'N-AnimalMass2015'!M$3*'N-AnimalMass2015'!M$4</f>
        <v>2275013.6524184477</v>
      </c>
      <c r="N8" s="24">
        <f>'1_Livestock2015'!N7*1000*'N-Prodrate2015'!N8*'N-AnimalMass2015'!N$3*'N-AnimalMass2015'!N$4</f>
        <v>13680845.897408321</v>
      </c>
      <c r="O8" s="24">
        <f>'1_Livestock2015'!O7*1000*'N-Prodrate2015'!O8*'N-AnimalMass2015'!O$3*'N-AnimalMass2015'!O$4</f>
        <v>12141198.775944652</v>
      </c>
      <c r="P8" s="24">
        <f>'1_Livestock2015'!P7*1000*'N-Prodrate2015'!P8*'N-AnimalMass2015'!P$3*'N-AnimalMass2015'!P$4</f>
        <v>42455326.064701065</v>
      </c>
      <c r="Q8" s="24">
        <f>'1_Livestock2015'!Q7*1000*'N-Prodrate2015'!Q8*'N-AnimalMass2015'!Q$3*'N-AnimalMass2015'!Q$4</f>
        <v>589719.61901645479</v>
      </c>
      <c r="R8" s="24">
        <f>'1_Livestock2015'!R7*1000*'N-Prodrate2015'!R8*'N-AnimalMass2015'!R$3*'N-AnimalMass2015'!R$4</f>
        <v>1930041.1009723255</v>
      </c>
      <c r="S8" s="24">
        <f>'1_Livestock2015'!S7*1000*'N-Prodrate2015'!S8*'N-AnimalMass2015'!S$3*'N-AnimalMass2015'!S$4</f>
        <v>163873.83446307876</v>
      </c>
      <c r="T8" s="24">
        <f>'1_Livestock2015'!T7*1000*'N-Prodrate2015'!T8*'N-AnimalMass2015'!T$3*'N-AnimalMass2015'!T$4</f>
        <v>1989453.194122043</v>
      </c>
      <c r="U8" s="24">
        <f>'1_Livestock2015'!U7*1000*'N-Prodrate2015'!U8*'N-AnimalMass2015'!U$3*'N-AnimalMass2015'!U$4</f>
        <v>571602.05441457906</v>
      </c>
      <c r="V8" s="24">
        <f>'1_Livestock2015'!V7*1000*'N-Prodrate2015'!V8*'N-AnimalMass2015'!V$3*'N-AnimalMass2015'!V$4</f>
        <v>7853.2835529116019</v>
      </c>
      <c r="W8" s="24">
        <f>'1_Livestock2015'!W7*1000*'N-Prodrate2015'!W8*'N-AnimalMass2015'!W$3*'N-AnimalMass2015'!W$4</f>
        <v>0</v>
      </c>
      <c r="X8" s="24">
        <f>'1_Livestock2015'!X7*1000*'N-Prodrate2015'!X8*'N-AnimalMass2015'!X$3*'N-AnimalMass2015'!X$4</f>
        <v>1548399.0729607632</v>
      </c>
    </row>
    <row r="9" spans="1:26" x14ac:dyDescent="0.2">
      <c r="A9" t="s">
        <v>2810</v>
      </c>
      <c r="B9" s="24">
        <f>'1_Livestock2015'!B8*1000*'N-Prodrate2015'!B9*'N-AnimalMass2015'!B$3*'N-AnimalMass2015'!B$4</f>
        <v>2838482.0027935966</v>
      </c>
      <c r="C9" s="24">
        <f>'1_Livestock2015'!C8*1000*'N-Prodrate2015'!C9*'N-AnimalMass2015'!C$3*'N-AnimalMass2015'!C$4</f>
        <v>533813.72756071808</v>
      </c>
      <c r="D9" s="24">
        <f>'1_Livestock2015'!D8*1000*'N-Prodrate2015'!D9*'N-AnimalMass2015'!D$3*'N-AnimalMass2015'!D$4</f>
        <v>600374.58688576228</v>
      </c>
      <c r="E9" s="24">
        <f>'1_Livestock2015'!E8*1000*'N-Prodrate2015'!E9*'N-AnimalMass2015'!E$3*'N-AnimalMass2015'!E$4</f>
        <v>5642.0118650212316</v>
      </c>
      <c r="F9" s="24">
        <f>'1_Livestock2015'!F8*1000*'N-Prodrate2015'!F9*'N-AnimalMass2015'!F$3*'N-AnimalMass2015'!F$4</f>
        <v>8689.3216302076034</v>
      </c>
      <c r="G9" s="24">
        <f>'1_Livestock2015'!G8*1000*'N-Prodrate2015'!G9*'N-AnimalMass2015'!G$3*'N-AnimalMass2015'!G$4</f>
        <v>11272.472170521214</v>
      </c>
      <c r="H9" s="24">
        <f>'1_Livestock2015'!H8*1000*'N-Prodrate2015'!H9*'N-AnimalMass2015'!H$3*'N-AnimalMass2015'!H$4</f>
        <v>12931.237088197464</v>
      </c>
      <c r="I9" s="24">
        <f>'1_Livestock2015'!I8*1000*'N-Prodrate2015'!I9*'N-AnimalMass2015'!I$3*'N-AnimalMass2015'!I$4</f>
        <v>5807.7202906582606</v>
      </c>
      <c r="J9" s="24">
        <f>'1_Livestock2015'!J8*1000*'N-Prodrate2015'!J9*'N-AnimalMass2015'!J$3*'N-AnimalMass2015'!J$4</f>
        <v>0</v>
      </c>
      <c r="K9" s="24">
        <f>'1_Livestock2015'!K8*1000*'N-Prodrate2015'!K9*'N-AnimalMass2015'!K$3*'N-AnimalMass2015'!K$4</f>
        <v>0</v>
      </c>
      <c r="L9" s="24">
        <f>'1_Livestock2015'!L8*1000*'N-Prodrate2015'!L9*'N-AnimalMass2015'!L$3*'N-AnimalMass2015'!L$4</f>
        <v>81133.649289099514</v>
      </c>
      <c r="M9" s="24">
        <f>'1_Livestock2015'!M8*1000*'N-Prodrate2015'!M9*'N-AnimalMass2015'!M$3*'N-AnimalMass2015'!M$4</f>
        <v>18248.7726129822</v>
      </c>
      <c r="N9" s="24">
        <f>'1_Livestock2015'!N8*1000*'N-Prodrate2015'!N9*'N-AnimalMass2015'!N$3*'N-AnimalMass2015'!N$4</f>
        <v>98273.792880954948</v>
      </c>
      <c r="O9" s="24">
        <f>'1_Livestock2015'!O8*1000*'N-Prodrate2015'!O9*'N-AnimalMass2015'!O$3*'N-AnimalMass2015'!O$4</f>
        <v>41206.492815327299</v>
      </c>
      <c r="P9" s="24">
        <f>'1_Livestock2015'!P8*1000*'N-Prodrate2015'!P9*'N-AnimalMass2015'!P$3*'N-AnimalMass2015'!P$4</f>
        <v>367234.84848484851</v>
      </c>
      <c r="Q9" s="24">
        <f>'1_Livestock2015'!Q8*1000*'N-Prodrate2015'!Q9*'N-AnimalMass2015'!Q$3*'N-AnimalMass2015'!Q$4</f>
        <v>12485.054997195211</v>
      </c>
      <c r="R9" s="24">
        <f>'1_Livestock2015'!R8*1000*'N-Prodrate2015'!R9*'N-AnimalMass2015'!R$3*'N-AnimalMass2015'!R$4</f>
        <v>40861.230516080781</v>
      </c>
      <c r="S9" s="24">
        <f>'1_Livestock2015'!S8*1000*'N-Prodrate2015'!S9*'N-AnimalMass2015'!S$3*'N-AnimalMass2015'!S$4</f>
        <v>18632.178048134519</v>
      </c>
      <c r="T9" s="24">
        <f>'1_Livestock2015'!T8*1000*'N-Prodrate2015'!T9*'N-AnimalMass2015'!T$3*'N-AnimalMass2015'!T$4</f>
        <v>1786688.7325853703</v>
      </c>
      <c r="U9" s="24">
        <f>'1_Livestock2015'!U8*1000*'N-Prodrate2015'!U9*'N-AnimalMass2015'!U$3*'N-AnimalMass2015'!U$4</f>
        <v>513344.54771924042</v>
      </c>
      <c r="V9" s="24">
        <f>'1_Livestock2015'!V8*1000*'N-Prodrate2015'!V9*'N-AnimalMass2015'!V$3*'N-AnimalMass2015'!V$4</f>
        <v>7052.8792932860606</v>
      </c>
      <c r="W9" s="24">
        <f>'1_Livestock2015'!W8*1000*'N-Prodrate2015'!W9*'N-AnimalMass2015'!W$3*'N-AnimalMass2015'!W$4</f>
        <v>0</v>
      </c>
      <c r="X9" s="24">
        <f>'1_Livestock2015'!X8*1000*'N-Prodrate2015'!X9*'N-AnimalMass2015'!X$3*'N-AnimalMass2015'!X$4</f>
        <v>322.27612857482512</v>
      </c>
    </row>
    <row r="10" spans="1:26" x14ac:dyDescent="0.2">
      <c r="A10" t="s">
        <v>2826</v>
      </c>
      <c r="B10" s="24">
        <f>'1_Livestock2015'!B9*1000*'N-Prodrate2015'!B10*'N-AnimalMass2015'!B$3*'N-AnimalMass2015'!B$4</f>
        <v>727181.69120017195</v>
      </c>
      <c r="C10" s="24">
        <f>'1_Livestock2015'!C9*1000*'N-Prodrate2015'!C10*'N-AnimalMass2015'!C$3*'N-AnimalMass2015'!C$4</f>
        <v>200180.14783526925</v>
      </c>
      <c r="D10" s="24">
        <f>'1_Livestock2015'!D9*1000*'N-Prodrate2015'!D10*'N-AnimalMass2015'!D$3*'N-AnimalMass2015'!D$4</f>
        <v>180112.37606572866</v>
      </c>
      <c r="E10" s="24">
        <f>'1_Livestock2015'!E9*1000*'N-Prodrate2015'!E10*'N-AnimalMass2015'!E$3*'N-AnimalMass2015'!E$4</f>
        <v>31143.560417738903</v>
      </c>
      <c r="F10" s="24">
        <f>'1_Livestock2015'!F9*1000*'N-Prodrate2015'!F10*'N-AnimalMass2015'!F$3*'N-AnimalMass2015'!F$4</f>
        <v>47964.523941765525</v>
      </c>
      <c r="G10" s="24">
        <f>'1_Livestock2015'!G9*1000*'N-Prodrate2015'!G10*'N-AnimalMass2015'!G$3*'N-AnimalMass2015'!G$4</f>
        <v>62223.356933437914</v>
      </c>
      <c r="H10" s="24">
        <f>'1_Livestock2015'!H9*1000*'N-Prodrate2015'!H10*'N-AnimalMass2015'!H$3*'N-AnimalMass2015'!H$4</f>
        <v>71379.637825499041</v>
      </c>
      <c r="I10" s="24">
        <f>'1_Livestock2015'!I9*1000*'N-Prodrate2015'!I10*'N-AnimalMass2015'!I$3*'N-AnimalMass2015'!I$4</f>
        <v>32058.260792183395</v>
      </c>
      <c r="J10" s="24">
        <f>'1_Livestock2015'!J9*1000*'N-Prodrate2015'!J10*'N-AnimalMass2015'!J$3*'N-AnimalMass2015'!J$4</f>
        <v>0</v>
      </c>
      <c r="K10" s="24">
        <f>'1_Livestock2015'!K9*1000*'N-Prodrate2015'!K10*'N-AnimalMass2015'!K$3*'N-AnimalMass2015'!K$4</f>
        <v>0</v>
      </c>
      <c r="L10" s="24">
        <f>'1_Livestock2015'!L9*1000*'N-Prodrate2015'!L10*'N-AnimalMass2015'!L$3*'N-AnimalMass2015'!L$4</f>
        <v>0</v>
      </c>
      <c r="M10" s="24">
        <f>'1_Livestock2015'!M9*1000*'N-Prodrate2015'!M10*'N-AnimalMass2015'!M$3*'N-AnimalMass2015'!M$4</f>
        <v>6082.9242043273998</v>
      </c>
      <c r="N10" s="24">
        <f>'1_Livestock2015'!N9*1000*'N-Prodrate2015'!N10*'N-AnimalMass2015'!N$3*'N-AnimalMass2015'!N$4</f>
        <v>0</v>
      </c>
      <c r="O10" s="24">
        <f>'1_Livestock2015'!O9*1000*'N-Prodrate2015'!O10*'N-AnimalMass2015'!O$3*'N-AnimalMass2015'!O$4</f>
        <v>41206.492815327299</v>
      </c>
      <c r="P10" s="24">
        <f>'1_Livestock2015'!P9*1000*'N-Prodrate2015'!P10*'N-AnimalMass2015'!P$3*'N-AnimalMass2015'!P$4</f>
        <v>220340.90909090906</v>
      </c>
      <c r="Q10" s="24">
        <f>'1_Livestock2015'!Q9*1000*'N-Prodrate2015'!Q10*'N-AnimalMass2015'!Q$3*'N-AnimalMass2015'!Q$4</f>
        <v>15513.344932685108</v>
      </c>
      <c r="R10" s="24">
        <f>'1_Livestock2015'!R9*1000*'N-Prodrate2015'!R10*'N-AnimalMass2015'!R$3*'N-AnimalMass2015'!R$4</f>
        <v>50772.252385938642</v>
      </c>
      <c r="S10" s="24">
        <f>'1_Livestock2015'!S9*1000*'N-Prodrate2015'!S10*'N-AnimalMass2015'!S$3*'N-AnimalMass2015'!S$4</f>
        <v>8601.4301400292316</v>
      </c>
      <c r="T10" s="24">
        <f>'1_Livestock2015'!T9*1000*'N-Prodrate2015'!T10*'N-AnimalMass2015'!T$3*'N-AnimalMass2015'!T$4</f>
        <v>809843.07957432605</v>
      </c>
      <c r="U10" s="24">
        <f>'1_Livestock2015'!U9*1000*'N-Prodrate2015'!U10*'N-AnimalMass2015'!U$3*'N-AnimalMass2015'!U$4</f>
        <v>232681.00471315597</v>
      </c>
      <c r="V10" s="24">
        <f>'1_Livestock2015'!V9*1000*'N-Prodrate2015'!V10*'N-AnimalMass2015'!V$3*'N-AnimalMass2015'!V$4</f>
        <v>119272.88001069588</v>
      </c>
      <c r="W10" s="24">
        <f>'1_Livestock2015'!W9*1000*'N-Prodrate2015'!W10*'N-AnimalMass2015'!W$3*'N-AnimalMass2015'!W$4</f>
        <v>14702945.601078263</v>
      </c>
      <c r="X10" s="24">
        <f>'1_Livestock2015'!X9*1000*'N-Prodrate2015'!X10*'N-AnimalMass2015'!X$3*'N-AnimalMass2015'!X$4</f>
        <v>1422.6976103324544</v>
      </c>
    </row>
    <row r="11" spans="1:26" x14ac:dyDescent="0.2">
      <c r="A11" t="s">
        <v>2834</v>
      </c>
      <c r="B11" s="24">
        <f>'1_Livestock2015'!B10*1000*'N-Prodrate2015'!B11*'N-AnimalMass2015'!B$3*'N-AnimalMass2015'!B$4</f>
        <v>18892872.891372085</v>
      </c>
      <c r="C11" s="24">
        <f>'1_Livestock2015'!C10*1000*'N-Prodrate2015'!C11*'N-AnimalMass2015'!C$3*'N-AnimalMass2015'!C$4</f>
        <v>2402161.7740232316</v>
      </c>
      <c r="D11" s="24">
        <f>'1_Livestock2015'!D10*1000*'N-Prodrate2015'!D11*'N-AnimalMass2015'!D$3*'N-AnimalMass2015'!D$4</f>
        <v>3782359.8973803027</v>
      </c>
      <c r="E11" s="24">
        <f>'1_Livestock2015'!E10*1000*'N-Prodrate2015'!E11*'N-AnimalMass2015'!E$3*'N-AnimalMass2015'!E$4</f>
        <v>41306.454939919524</v>
      </c>
      <c r="F11" s="24">
        <f>'1_Livestock2015'!F10*1000*'N-Prodrate2015'!F11*'N-AnimalMass2015'!F$3*'N-AnimalMass2015'!F$4</f>
        <v>63616.504354034667</v>
      </c>
      <c r="G11" s="24">
        <f>'1_Livestock2015'!G10*1000*'N-Prodrate2015'!G11*'N-AnimalMass2015'!G$3*'N-AnimalMass2015'!G$4</f>
        <v>82528.338279447969</v>
      </c>
      <c r="H11" s="24">
        <f>'1_Livestock2015'!H10*1000*'N-Prodrate2015'!H11*'N-AnimalMass2015'!H$3*'N-AnimalMass2015'!H$4</f>
        <v>94672.534351190086</v>
      </c>
      <c r="I11" s="24">
        <f>'1_Livestock2015'!I10*1000*'N-Prodrate2015'!I11*'N-AnimalMass2015'!I$3*'N-AnimalMass2015'!I$4</f>
        <v>42519.644096641568</v>
      </c>
      <c r="J11" s="24">
        <f>'1_Livestock2015'!J10*1000*'N-Prodrate2015'!J11*'N-AnimalMass2015'!J$3*'N-AnimalMass2015'!J$4</f>
        <v>115447.23969252271</v>
      </c>
      <c r="K11" s="24">
        <f>'1_Livestock2015'!K10*1000*'N-Prodrate2015'!K11*'N-AnimalMass2015'!K$3*'N-AnimalMass2015'!K$4</f>
        <v>59026.321919403672</v>
      </c>
      <c r="L11" s="24">
        <f>'1_Livestock2015'!L10*1000*'N-Prodrate2015'!L11*'N-AnimalMass2015'!L$3*'N-AnimalMass2015'!L$4</f>
        <v>4810066.3507109005</v>
      </c>
      <c r="M11" s="24">
        <f>'1_Livestock2015'!M10*1000*'N-Prodrate2015'!M11*'N-AnimalMass2015'!M$3*'N-AnimalMass2015'!M$4</f>
        <v>2840725.603420896</v>
      </c>
      <c r="N11" s="24">
        <f>'1_Livestock2015'!N10*1000*'N-Prodrate2015'!N11*'N-AnimalMass2015'!N$3*'N-AnimalMass2015'!N$4</f>
        <v>5783034.7349177329</v>
      </c>
      <c r="O11" s="24">
        <f>'1_Livestock2015'!O10*1000*'N-Prodrate2015'!O11*'N-AnimalMass2015'!O$3*'N-AnimalMass2015'!O$4</f>
        <v>494477.91378392762</v>
      </c>
      <c r="P11" s="24">
        <f>'1_Livestock2015'!P10*1000*'N-Prodrate2015'!P11*'N-AnimalMass2015'!P$3*'N-AnimalMass2015'!P$4</f>
        <v>65643725.429975435</v>
      </c>
      <c r="Q11" s="24">
        <f>'1_Livestock2015'!Q10*1000*'N-Prodrate2015'!Q11*'N-AnimalMass2015'!Q$3*'N-AnimalMass2015'!Q$4</f>
        <v>15513.344932685106</v>
      </c>
      <c r="R11" s="24">
        <f>'1_Livestock2015'!R10*1000*'N-Prodrate2015'!R11*'N-AnimalMass2015'!R$3*'N-AnimalMass2015'!R$4</f>
        <v>50772.252385938642</v>
      </c>
      <c r="S11" s="24">
        <f>'1_Livestock2015'!S10*1000*'N-Prodrate2015'!S11*'N-AnimalMass2015'!S$3*'N-AnimalMass2015'!S$4</f>
        <v>308949.58792280033</v>
      </c>
      <c r="T11" s="24">
        <f>'1_Livestock2015'!T10*1000*'N-Prodrate2015'!T11*'N-AnimalMass2015'!T$3*'N-AnimalMass2015'!T$4</f>
        <v>6094369.1547381449</v>
      </c>
      <c r="U11" s="24">
        <f>'1_Livestock2015'!U10*1000*'N-Prodrate2015'!U11*'N-AnimalMass2015'!U$3*'N-AnimalMass2015'!U$4</f>
        <v>1751010.7498389664</v>
      </c>
      <c r="V11" s="24">
        <f>'1_Livestock2015'!V10*1000*'N-Prodrate2015'!V11*'N-AnimalMass2015'!V$3*'N-AnimalMass2015'!V$4</f>
        <v>75775.770812144765</v>
      </c>
      <c r="W11" s="24">
        <f>'1_Livestock2015'!W10*1000*'N-Prodrate2015'!W11*'N-AnimalMass2015'!W$3*'N-AnimalMass2015'!W$4</f>
        <v>6551000.6308689546</v>
      </c>
      <c r="X11" s="24">
        <f>'1_Livestock2015'!X10*1000*'N-Prodrate2015'!X11*'N-AnimalMass2015'!X$3*'N-AnimalMass2015'!X$4</f>
        <v>0</v>
      </c>
    </row>
    <row r="12" spans="1:26" x14ac:dyDescent="0.2">
      <c r="A12" t="s">
        <v>2862</v>
      </c>
      <c r="B12" s="24">
        <f>'1_Livestock2015'!B11*1000*'N-Prodrate2015'!B12*'N-AnimalMass2015'!B$3*'N-AnimalMass2015'!B$4</f>
        <v>12581727.302030729</v>
      </c>
      <c r="C12" s="24">
        <f>'1_Livestock2015'!C11*1000*'N-Prodrate2015'!C12*'N-AnimalMass2015'!C$3*'N-AnimalMass2015'!C$4</f>
        <v>1801621.3305174233</v>
      </c>
      <c r="D12" s="24">
        <f>'1_Livestock2015'!D11*1000*'N-Prodrate2015'!D12*'N-AnimalMass2015'!D$3*'N-AnimalMass2015'!D$4</f>
        <v>2461535.8062316249</v>
      </c>
      <c r="E12" s="24">
        <f>'1_Livestock2015'!E11*1000*'N-Prodrate2015'!E12*'N-AnimalMass2015'!E$3*'N-AnimalMass2015'!E$4</f>
        <v>439312.52643294976</v>
      </c>
      <c r="F12" s="24">
        <f>'1_Livestock2015'!F11*1000*'N-Prodrate2015'!F12*'N-AnimalMass2015'!F$3*'N-AnimalMass2015'!F$4</f>
        <v>676589.82818190427</v>
      </c>
      <c r="G12" s="24">
        <f>'1_Livestock2015'!G11*1000*'N-Prodrate2015'!G12*'N-AnimalMass2015'!G$3*'N-AnimalMass2015'!G$4</f>
        <v>877725.59626798239</v>
      </c>
      <c r="H12" s="24">
        <f>'1_Livestock2015'!H11*1000*'N-Prodrate2015'!H12*'N-AnimalMass2015'!H$3*'N-AnimalMass2015'!H$4</f>
        <v>1006884.5247098948</v>
      </c>
      <c r="I12" s="24">
        <f>'1_Livestock2015'!I11*1000*'N-Prodrate2015'!I12*'N-AnimalMass2015'!I$3*'N-AnimalMass2015'!I$4</f>
        <v>452215.33288912795</v>
      </c>
      <c r="J12" s="24">
        <f>'1_Livestock2015'!J11*1000*'N-Prodrate2015'!J12*'N-AnimalMass2015'!J$3*'N-AnimalMass2015'!J$4</f>
        <v>153929.65292336361</v>
      </c>
      <c r="K12" s="24">
        <f>'1_Livestock2015'!K11*1000*'N-Prodrate2015'!K12*'N-AnimalMass2015'!K$3*'N-AnimalMass2015'!K$4</f>
        <v>78701.762559204915</v>
      </c>
      <c r="L12" s="24">
        <f>'1_Livestock2015'!L11*1000*'N-Prodrate2015'!L12*'N-AnimalMass2015'!L$3*'N-AnimalMass2015'!L$4</f>
        <v>2244697.6303317533</v>
      </c>
      <c r="M12" s="24">
        <f>'1_Livestock2015'!M11*1000*'N-Prodrate2015'!M12*'N-AnimalMass2015'!M$3*'N-AnimalMass2015'!M$4</f>
        <v>1502482.2784688675</v>
      </c>
      <c r="N12" s="24">
        <f>'1_Livestock2015'!N11*1000*'N-Prodrate2015'!N12*'N-AnimalMass2015'!N$3*'N-AnimalMass2015'!N$4</f>
        <v>4204984.4069254762</v>
      </c>
      <c r="O12" s="24">
        <f>'1_Livestock2015'!O11*1000*'N-Prodrate2015'!O12*'N-AnimalMass2015'!O$3*'N-AnimalMass2015'!O$4</f>
        <v>906542.84193720075</v>
      </c>
      <c r="P12" s="24">
        <f>'1_Livestock2015'!P11*1000*'N-Prodrate2015'!P12*'N-AnimalMass2015'!P$3*'N-AnimalMass2015'!P$4</f>
        <v>34705678.235053234</v>
      </c>
      <c r="Q12" s="24">
        <f>'1_Livestock2015'!Q11*1000*'N-Prodrate2015'!Q12*'N-AnimalMass2015'!Q$3*'N-AnimalMass2015'!Q$4</f>
        <v>15513.344932685086</v>
      </c>
      <c r="R12" s="24">
        <f>'1_Livestock2015'!R11*1000*'N-Prodrate2015'!R12*'N-AnimalMass2015'!R$3*'N-AnimalMass2015'!R$4</f>
        <v>50772.252385938569</v>
      </c>
      <c r="S12" s="24">
        <f>'1_Livestock2015'!S11*1000*'N-Prodrate2015'!S12*'N-AnimalMass2015'!S$3*'N-AnimalMass2015'!S$4</f>
        <v>467552.8131160991</v>
      </c>
      <c r="T12" s="24">
        <f>'1_Livestock2015'!T11*1000*'N-Prodrate2015'!T12*'N-AnimalMass2015'!T$3*'N-AnimalMass2015'!T$4</f>
        <v>12453184.887325771</v>
      </c>
      <c r="U12" s="24">
        <f>'1_Livestock2015'!U11*1000*'N-Prodrate2015'!U12*'N-AnimalMass2015'!U$3*'N-AnimalMass2015'!U$4</f>
        <v>3578001.2752405223</v>
      </c>
      <c r="V12" s="24">
        <f>'1_Livestock2015'!V11*1000*'N-Prodrate2015'!V12*'N-AnimalMass2015'!V$3*'N-AnimalMass2015'!V$4</f>
        <v>631113.46043665439</v>
      </c>
      <c r="W12" s="24">
        <f>'1_Livestock2015'!W11*1000*'N-Prodrate2015'!W12*'N-AnimalMass2015'!W$3*'N-AnimalMass2015'!W$4</f>
        <v>73714194.921747833</v>
      </c>
      <c r="X12" s="24">
        <f>'1_Livestock2015'!X11*1000*'N-Prodrate2015'!X12*'N-AnimalMass2015'!X$3*'N-AnimalMass2015'!X$4</f>
        <v>0</v>
      </c>
      <c r="Z12" s="24"/>
    </row>
    <row r="13" spans="1:26" x14ac:dyDescent="0.2">
      <c r="A13" t="s">
        <v>2863</v>
      </c>
      <c r="B13" s="24">
        <f>'1_Livestock2015'!B12*1000*'N-Prodrate2015'!B13*'N-AnimalMass2015'!B$3*'N-AnimalMass2015'!B$4</f>
        <v>267127.96819598152</v>
      </c>
      <c r="C13" s="24">
        <f>'1_Livestock2015'!C12*1000*'N-Prodrate2015'!C13*'N-AnimalMass2015'!C$3*'N-AnimalMass2015'!C$4</f>
        <v>66726.71594508976</v>
      </c>
      <c r="D13" s="24">
        <f>'1_Livestock2015'!D12*1000*'N-Prodrate2015'!D13*'N-AnimalMass2015'!D$3*'N-AnimalMass2015'!D$4</f>
        <v>60037.458688576233</v>
      </c>
      <c r="E13" s="24">
        <f>'1_Livestock2015'!E12*1000*'N-Prodrate2015'!E13*'N-AnimalMass2015'!E$3*'N-AnimalMass2015'!E$4</f>
        <v>30569.856336634679</v>
      </c>
      <c r="F13" s="24">
        <f>'1_Livestock2015'!F12*1000*'N-Prodrate2015'!F13*'N-AnimalMass2015'!F$3*'N-AnimalMass2015'!F$4</f>
        <v>47080.956271129544</v>
      </c>
      <c r="G13" s="24">
        <f>'1_Livestock2015'!G12*1000*'N-Prodrate2015'!G13*'N-AnimalMass2015'!G$3*'N-AnimalMass2015'!G$4</f>
        <v>61077.123383583894</v>
      </c>
      <c r="H13" s="24">
        <f>'1_Livestock2015'!H12*1000*'N-Prodrate2015'!H13*'N-AnimalMass2015'!H$3*'N-AnimalMass2015'!H$4</f>
        <v>70064.733910245151</v>
      </c>
      <c r="I13" s="24">
        <f>'1_Livestock2015'!I12*1000*'N-Prodrate2015'!I13*'N-AnimalMass2015'!I$3*'N-AnimalMass2015'!I$4</f>
        <v>31467.706764227642</v>
      </c>
      <c r="J13" s="24">
        <f>'1_Livestock2015'!J12*1000*'N-Prodrate2015'!J13*'N-AnimalMass2015'!J$3*'N-AnimalMass2015'!J$4</f>
        <v>38482.413230840903</v>
      </c>
      <c r="K13" s="24">
        <f>'1_Livestock2015'!K12*1000*'N-Prodrate2015'!K13*'N-AnimalMass2015'!K$3*'N-AnimalMass2015'!K$4</f>
        <v>19675.440639801229</v>
      </c>
      <c r="L13" s="24">
        <f>'1_Livestock2015'!L12*1000*'N-Prodrate2015'!L13*'N-AnimalMass2015'!L$3*'N-AnimalMass2015'!L$4</f>
        <v>266581.99052132701</v>
      </c>
      <c r="M13" s="24">
        <f>'1_Livestock2015'!M12*1000*'N-Prodrate2015'!M13*'N-AnimalMass2015'!M$3*'N-AnimalMass2015'!M$4</f>
        <v>212902.34715145902</v>
      </c>
      <c r="N13" s="24">
        <f>'1_Livestock2015'!N12*1000*'N-Prodrate2015'!N13*'N-AnimalMass2015'!N$3*'N-AnimalMass2015'!N$4</f>
        <v>464910.63555220992</v>
      </c>
      <c r="O13" s="24">
        <f>'1_Livestock2015'!O12*1000*'N-Prodrate2015'!O13*'N-AnimalMass2015'!O$3*'N-AnimalMass2015'!O$4</f>
        <v>129506.12027674293</v>
      </c>
      <c r="P13" s="24">
        <f>'1_Livestock2015'!P12*1000*'N-Prodrate2015'!P13*'N-AnimalMass2015'!P$3*'N-AnimalMass2015'!P$4</f>
        <v>4040575.8599508596</v>
      </c>
      <c r="Q13" s="24">
        <f>'1_Livestock2015'!Q12*1000*'N-Prodrate2015'!Q13*'N-AnimalMass2015'!Q$3*'N-AnimalMass2015'!Q$4</f>
        <v>15513.344932685117</v>
      </c>
      <c r="R13" s="24">
        <f>'1_Livestock2015'!R12*1000*'N-Prodrate2015'!R13*'N-AnimalMass2015'!R$3*'N-AnimalMass2015'!R$4</f>
        <v>50772.252385938664</v>
      </c>
      <c r="S13" s="24">
        <f>'1_Livestock2015'!S12*1000*'N-Prodrate2015'!S13*'N-AnimalMass2015'!S$3*'N-AnimalMass2015'!S$4</f>
        <v>42177.635924030525</v>
      </c>
      <c r="T13" s="24">
        <f>'1_Livestock2015'!T12*1000*'N-Prodrate2015'!T13*'N-AnimalMass2015'!T$3*'N-AnimalMass2015'!T$4</f>
        <v>388755.08642000397</v>
      </c>
      <c r="U13" s="24">
        <f>'1_Livestock2015'!U12*1000*'N-Prodrate2015'!U13*'N-AnimalMass2015'!U$3*'N-AnimalMass2015'!U$4</f>
        <v>111695.61903659435</v>
      </c>
      <c r="V13" s="24">
        <f>'1_Livestock2015'!V12*1000*'N-Prodrate2015'!V13*'N-AnimalMass2015'!V$3*'N-AnimalMass2015'!V$4</f>
        <v>1930.8860401605994</v>
      </c>
      <c r="W13" s="24">
        <f>'1_Livestock2015'!W12*1000*'N-Prodrate2015'!W13*'N-AnimalMass2015'!W$3*'N-AnimalMass2015'!W$4</f>
        <v>50196.854304866312</v>
      </c>
      <c r="X13" s="24">
        <f>'1_Livestock2015'!X12*1000*'N-Prodrate2015'!X13*'N-AnimalMass2015'!X$3*'N-AnimalMass2015'!X$4</f>
        <v>0</v>
      </c>
    </row>
    <row r="14" spans="1:26" x14ac:dyDescent="0.2">
      <c r="A14" t="s">
        <v>2843</v>
      </c>
      <c r="B14" s="24">
        <f>'1_Livestock2015'!B13*1000*'N-Prodrate2015'!B14*'N-AnimalMass2015'!B$3*'N-AnimalMass2015'!B$4</f>
        <v>92227415.063930377</v>
      </c>
      <c r="C14" s="24">
        <f>'1_Livestock2015'!C13*1000*'N-Prodrate2015'!C14*'N-AnimalMass2015'!C$3*'N-AnimalMass2015'!C$4</f>
        <v>21419275.81837381</v>
      </c>
      <c r="D14" s="24">
        <f>'1_Livestock2015'!D13*1000*'N-Prodrate2015'!D14*'N-AnimalMass2015'!D$3*'N-AnimalMass2015'!D$4</f>
        <v>17771087.771818563</v>
      </c>
      <c r="E14" s="24">
        <f>'1_Livestock2015'!E13*1000*'N-Prodrate2015'!E14*'N-AnimalMass2015'!E$3*'N-AnimalMass2015'!E$4</f>
        <v>29793.990117849891</v>
      </c>
      <c r="F14" s="24">
        <f>'1_Livestock2015'!F13*1000*'N-Prodrate2015'!F14*'N-AnimalMass2015'!F$3*'N-AnimalMass2015'!F$4</f>
        <v>45886.036572567624</v>
      </c>
      <c r="G14" s="24">
        <f>'1_Livestock2015'!G13*1000*'N-Prodrate2015'!G14*'N-AnimalMass2015'!G$3*'N-AnimalMass2015'!G$4</f>
        <v>59526.979468871279</v>
      </c>
      <c r="H14" s="24">
        <f>'1_Livestock2015'!H13*1000*'N-Prodrate2015'!H14*'N-AnimalMass2015'!H$3*'N-AnimalMass2015'!H$4</f>
        <v>68286.483480459588</v>
      </c>
      <c r="I14" s="24">
        <f>'1_Livestock2015'!I13*1000*'N-Prodrate2015'!I14*'N-AnimalMass2015'!I$3*'N-AnimalMass2015'!I$4</f>
        <v>30669.053005697173</v>
      </c>
      <c r="J14" s="24">
        <f>'1_Livestock2015'!J13*1000*'N-Prodrate2015'!J14*'N-AnimalMass2015'!J$3*'N-AnimalMass2015'!J$4</f>
        <v>9274261.5886326581</v>
      </c>
      <c r="K14" s="24">
        <f>'1_Livestock2015'!K13*1000*'N-Prodrate2015'!K14*'N-AnimalMass2015'!K$3*'N-AnimalMass2015'!K$4</f>
        <v>4741781.1941920957</v>
      </c>
      <c r="L14" s="24">
        <f>'1_Livestock2015'!L13*1000*'N-Prodrate2015'!L14*'N-AnimalMass2015'!L$3*'N-AnimalMass2015'!L$4</f>
        <v>2665819.9052132703</v>
      </c>
      <c r="M14" s="24">
        <f>'1_Livestock2015'!M13*1000*'N-Prodrate2015'!M14*'N-AnimalMass2015'!M$3*'N-AnimalMass2015'!M$4</f>
        <v>1447735.9606299212</v>
      </c>
      <c r="N14" s="24">
        <f>'1_Livestock2015'!N13*1000*'N-Prodrate2015'!N14*'N-AnimalMass2015'!N$3*'N-AnimalMass2015'!N$4</f>
        <v>6780891.7087858906</v>
      </c>
      <c r="O14" s="24">
        <f>'1_Livestock2015'!O13*1000*'N-Prodrate2015'!O14*'N-AnimalMass2015'!O$3*'N-AnimalMass2015'!O$4</f>
        <v>4370831.5593400737</v>
      </c>
      <c r="P14" s="24">
        <f>'1_Livestock2015'!P13*1000*'N-Prodrate2015'!P14*'N-AnimalMass2015'!P$3*'N-AnimalMass2015'!P$4</f>
        <v>26995731.470106471</v>
      </c>
      <c r="Q14" s="24">
        <f>'1_Livestock2015'!Q13*1000*'N-Prodrate2015'!Q14*'N-AnimalMass2015'!Q$3*'N-AnimalMass2015'!Q$4</f>
        <v>414397.57011967077</v>
      </c>
      <c r="R14" s="24">
        <f>'1_Livestock2015'!R13*1000*'N-Prodrate2015'!R14*'N-AnimalMass2015'!R$3*'N-AnimalMass2015'!R$4</f>
        <v>1356245.0979805531</v>
      </c>
      <c r="S14" s="24">
        <f>'1_Livestock2015'!S13*1000*'N-Prodrate2015'!S14*'N-AnimalMass2015'!S$3*'N-AnimalMass2015'!S$4</f>
        <v>80003.509714900865</v>
      </c>
      <c r="T14" s="24">
        <f>'1_Livestock2015'!T13*1000*'N-Prodrate2015'!T14*'N-AnimalMass2015'!T$3*'N-AnimalMass2015'!T$4</f>
        <v>493331.93844355195</v>
      </c>
      <c r="U14" s="24">
        <f>'1_Livestock2015'!U13*1000*'N-Prodrate2015'!U14*'N-AnimalMass2015'!U$3*'N-AnimalMass2015'!U$4</f>
        <v>141742.23869946564</v>
      </c>
      <c r="V14" s="24">
        <f>'1_Livestock2015'!V13*1000*'N-Prodrate2015'!V14*'N-AnimalMass2015'!V$3*'N-AnimalMass2015'!V$4</f>
        <v>1947.4072623329475</v>
      </c>
      <c r="W14" s="24">
        <f>'1_Livestock2015'!W13*1000*'N-Prodrate2015'!W14*'N-AnimalMass2015'!W$3*'N-AnimalMass2015'!W$4</f>
        <v>0</v>
      </c>
      <c r="X14" s="24">
        <f>'1_Livestock2015'!X13*1000*'N-Prodrate2015'!X14*'N-AnimalMass2015'!X$3*'N-AnimalMass2015'!X$4</f>
        <v>0</v>
      </c>
    </row>
    <row r="15" spans="1:26" x14ac:dyDescent="0.2">
      <c r="A15" t="s">
        <v>2816</v>
      </c>
      <c r="B15" s="24">
        <f>'1_Livestock2015'!B14*1000*'N-Prodrate2015'!B15*'N-AnimalMass2015'!B$3*'N-AnimalMass2015'!B$4</f>
        <v>13764015.902009241</v>
      </c>
      <c r="C15" s="24">
        <f>'1_Livestock2015'!C14*1000*'N-Prodrate2015'!C15*'N-AnimalMass2015'!C$3*'N-AnimalMass2015'!C$4</f>
        <v>3536515.9450897574</v>
      </c>
      <c r="D15" s="24">
        <f>'1_Livestock2015'!D14*1000*'N-Prodrate2015'!D15*'N-AnimalMass2015'!D$3*'N-AnimalMass2015'!D$4</f>
        <v>2881798.0170516586</v>
      </c>
      <c r="E15" s="24">
        <f>'1_Livestock2015'!E14*1000*'N-Prodrate2015'!E15*'N-AnimalMass2015'!E$3*'N-AnimalMass2015'!E$4</f>
        <v>5827691.2585588302</v>
      </c>
      <c r="F15" s="24">
        <f>'1_Livestock2015'!F14*1000*'N-Prodrate2015'!F15*'N-AnimalMass2015'!F$3*'N-AnimalMass2015'!F$4</f>
        <v>8975288.4110562671</v>
      </c>
      <c r="G15" s="24">
        <f>'1_Livestock2015'!G14*1000*'N-Prodrate2015'!G15*'N-AnimalMass2015'!G$3*'N-AnimalMass2015'!G$4</f>
        <v>11643450.794169318</v>
      </c>
      <c r="H15" s="24">
        <f>'1_Livestock2015'!H14*1000*'N-Prodrate2015'!H15*'N-AnimalMass2015'!H$3*'N-AnimalMass2015'!H$4</f>
        <v>13356805.895507721</v>
      </c>
      <c r="I15" s="24">
        <f>'1_Livestock2015'!I14*1000*'N-Prodrate2015'!I15*'N-AnimalMass2015'!I$3*'N-AnimalMass2015'!I$4</f>
        <v>5998853.1714823907</v>
      </c>
      <c r="J15" s="24">
        <f>'1_Livestock2015'!J14*1000*'N-Prodrate2015'!J15*'N-AnimalMass2015'!J$3*'N-AnimalMass2015'!J$4</f>
        <v>9004884.6960167717</v>
      </c>
      <c r="K15" s="24">
        <f>'1_Livestock2015'!K14*1000*'N-Prodrate2015'!K15*'N-AnimalMass2015'!K$3*'N-AnimalMass2015'!K$4</f>
        <v>4604053.1097134873</v>
      </c>
      <c r="L15" s="24">
        <f>'1_Livestock2015'!L14*1000*'N-Prodrate2015'!L15*'N-AnimalMass2015'!L$3*'N-AnimalMass2015'!L$4</f>
        <v>2052488.1516587678</v>
      </c>
      <c r="M15" s="24">
        <f>'1_Livestock2015'!M14*1000*'N-Prodrate2015'!M15*'N-AnimalMass2015'!M$3*'N-AnimalMass2015'!M$4</f>
        <v>1149672.6746178789</v>
      </c>
      <c r="N15" s="24">
        <f>'1_Livestock2015'!N14*1000*'N-Prodrate2015'!N15*'N-AnimalMass2015'!N$3*'N-AnimalMass2015'!N$4</f>
        <v>4722811.7001828151</v>
      </c>
      <c r="O15" s="24">
        <f>'1_Livestock2015'!O14*1000*'N-Prodrate2015'!O15*'N-AnimalMass2015'!O$3*'N-AnimalMass2015'!O$4</f>
        <v>4260947.5784992017</v>
      </c>
      <c r="P15" s="24">
        <f>'1_Livestock2015'!P14*1000*'N-Prodrate2015'!P15*'N-AnimalMass2015'!P$3*'N-AnimalMass2015'!P$4</f>
        <v>27244855.65110565</v>
      </c>
      <c r="Q15" s="24">
        <f>'1_Livestock2015'!Q14*1000*'N-Prodrate2015'!Q15*'N-AnimalMass2015'!Q$3*'N-AnimalMass2015'!Q$4</f>
        <v>111568.5765706806</v>
      </c>
      <c r="R15" s="24">
        <f>'1_Livestock2015'!R14*1000*'N-Prodrate2015'!R15*'N-AnimalMass2015'!R$3*'N-AnimalMass2015'!R$4</f>
        <v>365142.91099476413</v>
      </c>
      <c r="S15" s="24">
        <f>'1_Livestock2015'!S14*1000*'N-Prodrate2015'!S15*'N-AnimalMass2015'!S$3*'N-AnimalMass2015'!S$4</f>
        <v>137584.59694310799</v>
      </c>
      <c r="T15" s="24">
        <f>'1_Livestock2015'!T14*1000*'N-Prodrate2015'!T15*'N-AnimalMass2015'!T$3*'N-AnimalMass2015'!T$4</f>
        <v>1981490.3211201704</v>
      </c>
      <c r="U15" s="24">
        <f>'1_Livestock2015'!U14*1000*'N-Prodrate2015'!U15*'N-AnimalMass2015'!U$3*'N-AnimalMass2015'!U$4</f>
        <v>569314.19231238903</v>
      </c>
      <c r="V15" s="24">
        <f>'1_Livestock2015'!V14*1000*'N-Prodrate2015'!V15*'N-AnimalMass2015'!V$3*'N-AnimalMass2015'!V$4</f>
        <v>7821.8504436711883</v>
      </c>
      <c r="W15" s="24">
        <f>'1_Livestock2015'!W14*1000*'N-Prodrate2015'!W15*'N-AnimalMass2015'!W$3*'N-AnimalMass2015'!W$4</f>
        <v>0</v>
      </c>
      <c r="X15" s="24">
        <f>'1_Livestock2015'!X14*1000*'N-Prodrate2015'!X15*'N-AnimalMass2015'!X$3*'N-AnimalMass2015'!X$4</f>
        <v>1137574.1349389732</v>
      </c>
    </row>
    <row r="16" spans="1:26" x14ac:dyDescent="0.2">
      <c r="A16" t="s">
        <v>2817</v>
      </c>
      <c r="B16" s="24">
        <f>'1_Livestock2015'!B15*1000*'N-Prodrate2015'!B16*'N-AnimalMass2015'!B$3*'N-AnimalMass2015'!B$4</f>
        <v>27756574.621252824</v>
      </c>
      <c r="C16" s="24">
        <f>'1_Livestock2015'!C15*1000*'N-Prodrate2015'!C16*'N-AnimalMass2015'!C$3*'N-AnimalMass2015'!C$4</f>
        <v>5338137.2756071808</v>
      </c>
      <c r="D16" s="24">
        <f>'1_Livestock2015'!D15*1000*'N-Prodrate2015'!D16*'N-AnimalMass2015'!D$3*'N-AnimalMass2015'!D$4</f>
        <v>5583483.658037588</v>
      </c>
      <c r="E16" s="24">
        <f>'1_Livestock2015'!E15*1000*'N-Prodrate2015'!E16*'N-AnimalMass2015'!E$3*'N-AnimalMass2015'!E$4</f>
        <v>4442209.0421692915</v>
      </c>
      <c r="F16" s="24">
        <f>'1_Livestock2015'!F15*1000*'N-Prodrate2015'!F16*'N-AnimalMass2015'!F$3*'N-AnimalMass2015'!F$4</f>
        <v>6841492.7227169471</v>
      </c>
      <c r="G16" s="24">
        <f>'1_Livestock2015'!G15*1000*'N-Prodrate2015'!G16*'N-AnimalMass2015'!G$3*'N-AnimalMass2015'!G$4</f>
        <v>8875323.0233241618</v>
      </c>
      <c r="H16" s="24">
        <f>'1_Livestock2015'!H15*1000*'N-Prodrate2015'!H16*'N-AnimalMass2015'!H$3*'N-AnimalMass2015'!H$4</f>
        <v>10181343.055259509</v>
      </c>
      <c r="I16" s="24">
        <f>'1_Livestock2015'!I15*1000*'N-Prodrate2015'!I16*'N-AnimalMass2015'!I$3*'N-AnimalMass2015'!I$4</f>
        <v>4572678.7193587553</v>
      </c>
      <c r="J16" s="24">
        <f>'1_Livestock2015'!J15*1000*'N-Prodrate2015'!J16*'N-AnimalMass2015'!J$3*'N-AnimalMass2015'!J$4</f>
        <v>3886723.7363149314</v>
      </c>
      <c r="K16" s="24">
        <f>'1_Livestock2015'!K15*1000*'N-Prodrate2015'!K16*'N-AnimalMass2015'!K$3*'N-AnimalMass2015'!K$4</f>
        <v>1987219.5046199239</v>
      </c>
      <c r="L16" s="24">
        <f>'1_Livestock2015'!L15*1000*'N-Prodrate2015'!L16*'N-AnimalMass2015'!L$3*'N-AnimalMass2015'!L$4</f>
        <v>1395691.9431279618</v>
      </c>
      <c r="M16" s="24">
        <f>'1_Livestock2015'!M15*1000*'N-Prodrate2015'!M16*'N-AnimalMass2015'!M$3*'N-AnimalMass2015'!M$4</f>
        <v>626541.19304572232</v>
      </c>
      <c r="N16" s="24">
        <f>'1_Livestock2015'!N15*1000*'N-Prodrate2015'!N16*'N-AnimalMass2015'!N$3*'N-AnimalMass2015'!N$4</f>
        <v>2976561.9959135395</v>
      </c>
      <c r="O16" s="24">
        <f>'1_Livestock2015'!O15*1000*'N-Prodrate2015'!O16*'N-AnimalMass2015'!O$3*'N-AnimalMass2015'!O$4</f>
        <v>2362505.5880787657</v>
      </c>
      <c r="P16" s="24">
        <f>'1_Livestock2015'!P15*1000*'N-Prodrate2015'!P16*'N-AnimalMass2015'!P$3*'N-AnimalMass2015'!P$4</f>
        <v>14813459.766584767</v>
      </c>
      <c r="Q16" s="24">
        <f>'1_Livestock2015'!Q15*1000*'N-Prodrate2015'!Q16*'N-AnimalMass2015'!Q$3*'N-AnimalMass2015'!Q$4</f>
        <v>90848.698064697091</v>
      </c>
      <c r="R16" s="24">
        <f>'1_Livestock2015'!R15*1000*'N-Prodrate2015'!R16*'N-AnimalMass2015'!R$3*'N-AnimalMass2015'!R$4</f>
        <v>297330.65609573672</v>
      </c>
      <c r="S16" s="24">
        <f>'1_Livestock2015'!S15*1000*'N-Prodrate2015'!S16*'N-AnimalMass2015'!S$3*'N-AnimalMass2015'!S$4</f>
        <v>148853.2361324942</v>
      </c>
      <c r="T16" s="24">
        <f>'1_Livestock2015'!T15*1000*'N-Prodrate2015'!T16*'N-AnimalMass2015'!T$3*'N-AnimalMass2015'!T$4</f>
        <v>13560943.121518986</v>
      </c>
      <c r="U16" s="24">
        <f>'1_Livestock2015'!U15*1000*'N-Prodrate2015'!U16*'N-AnimalMass2015'!U$3*'N-AnimalMass2015'!U$4</f>
        <v>3896278.1185109871</v>
      </c>
      <c r="V16" s="24">
        <f>'1_Livestock2015'!V15*1000*'N-Prodrate2015'!V16*'N-AnimalMass2015'!V$3*'N-AnimalMass2015'!V$4</f>
        <v>105655.46115192317</v>
      </c>
      <c r="W16" s="24">
        <f>'1_Livestock2015'!W15*1000*'N-Prodrate2015'!W16*'N-AnimalMass2015'!W$3*'N-AnimalMass2015'!W$4</f>
        <v>6602389.3293618271</v>
      </c>
      <c r="X16" s="24">
        <f>'1_Livestock2015'!X15*1000*'N-Prodrate2015'!X16*'N-AnimalMass2015'!X$3*'N-AnimalMass2015'!X$4</f>
        <v>6057350.6153670149</v>
      </c>
    </row>
    <row r="17" spans="1:24" x14ac:dyDescent="0.2">
      <c r="A17" t="s">
        <v>2824</v>
      </c>
      <c r="B17" s="24">
        <f>'1_Livestock2015'!B16*1000*'N-Prodrate2015'!B17*'N-AnimalMass2015'!B$3*'N-AnimalMass2015'!B$4</f>
        <v>32619293.005264856</v>
      </c>
      <c r="C17" s="24">
        <f>'1_Livestock2015'!C16*1000*'N-Prodrate2015'!C17*'N-AnimalMass2015'!C$3*'N-AnimalMass2015'!C$4</f>
        <v>8674473.0728616677</v>
      </c>
      <c r="D17" s="24">
        <f>'1_Livestock2015'!D16*1000*'N-Prodrate2015'!D17*'N-AnimalMass2015'!D$3*'N-AnimalMass2015'!D$4</f>
        <v>6424008.0796776554</v>
      </c>
      <c r="E17" s="24">
        <f>'1_Livestock2015'!E16*1000*'N-Prodrate2015'!E17*'N-AnimalMass2015'!E$3*'N-AnimalMass2015'!E$4</f>
        <v>22169892.102895685</v>
      </c>
      <c r="F17" s="24">
        <f>'1_Livestock2015'!F16*1000*'N-Prodrate2015'!F17*'N-AnimalMass2015'!F$3*'N-AnimalMass2015'!F$4</f>
        <v>34144083.280536547</v>
      </c>
      <c r="G17" s="24">
        <f>'1_Livestock2015'!G16*1000*'N-Prodrate2015'!G17*'N-AnimalMass2015'!G$3*'N-AnimalMass2015'!G$4</f>
        <v>44294393.1583542</v>
      </c>
      <c r="H17" s="24">
        <f>'1_Livestock2015'!H16*1000*'N-Prodrate2015'!H17*'N-AnimalMass2015'!H$3*'N-AnimalMass2015'!H$4</f>
        <v>50812394.206339017</v>
      </c>
      <c r="I17" s="24">
        <f>'1_Livestock2015'!I16*1000*'N-Prodrate2015'!I17*'N-AnimalMass2015'!I$3*'N-AnimalMass2015'!I$4</f>
        <v>22821031.803556316</v>
      </c>
      <c r="J17" s="24">
        <f>'1_Livestock2015'!J16*1000*'N-Prodrate2015'!J17*'N-AnimalMass2015'!J$3*'N-AnimalMass2015'!J$4</f>
        <v>46563720.009317495</v>
      </c>
      <c r="K17" s="24">
        <f>'1_Livestock2015'!K16*1000*'N-Prodrate2015'!K17*'N-AnimalMass2015'!K$3*'N-AnimalMass2015'!K$4</f>
        <v>23807283.174159486</v>
      </c>
      <c r="L17" s="24">
        <f>'1_Livestock2015'!L16*1000*'N-Prodrate2015'!L17*'N-AnimalMass2015'!L$3*'N-AnimalMass2015'!L$4</f>
        <v>4925971.5639810422</v>
      </c>
      <c r="M17" s="24">
        <f>'1_Livestock2015'!M16*1000*'N-Prodrate2015'!M17*'N-AnimalMass2015'!M$3*'N-AnimalMass2015'!M$4</f>
        <v>2822476.8308079136</v>
      </c>
      <c r="N17" s="24">
        <f>'1_Livestock2015'!N16*1000*'N-Prodrate2015'!N17*'N-AnimalMass2015'!N$3*'N-AnimalMass2015'!N$4</f>
        <v>21453924.938165396</v>
      </c>
      <c r="O17" s="24">
        <f>'1_Livestock2015'!O16*1000*'N-Prodrate2015'!O17*'N-AnimalMass2015'!O$3*'N-AnimalMass2015'!O$4</f>
        <v>26156311.868014902</v>
      </c>
      <c r="P17" s="24">
        <f>'1_Livestock2015'!P16*1000*'N-Prodrate2015'!P17*'N-AnimalMass2015'!P$3*'N-AnimalMass2015'!P$4</f>
        <v>66995546.683046684</v>
      </c>
      <c r="Q17" s="24">
        <f>'1_Livestock2015'!Q16*1000*'N-Prodrate2015'!Q17*'N-AnimalMass2015'!Q$3*'N-AnimalMass2015'!Q$4</f>
        <v>398459.20203814516</v>
      </c>
      <c r="R17" s="24">
        <f>'1_Livestock2015'!R16*1000*'N-Prodrate2015'!R17*'N-AnimalMass2015'!R$3*'N-AnimalMass2015'!R$4</f>
        <v>1304081.8249813018</v>
      </c>
      <c r="S17" s="24">
        <f>'1_Livestock2015'!S16*1000*'N-Prodrate2015'!S17*'N-AnimalMass2015'!S$3*'N-AnimalMass2015'!S$4</f>
        <v>156650.67502798009</v>
      </c>
      <c r="T17" s="24">
        <f>'1_Livestock2015'!T16*1000*'N-Prodrate2015'!T17*'N-AnimalMass2015'!T$3*'N-AnimalMass2015'!T$4</f>
        <v>16061283.291105999</v>
      </c>
      <c r="U17" s="24">
        <f>'1_Livestock2015'!U16*1000*'N-Prodrate2015'!U17*'N-AnimalMass2015'!U$3*'N-AnimalMass2015'!U$4</f>
        <v>4614666.2574699186</v>
      </c>
      <c r="V17" s="24">
        <f>'1_Livestock2015'!V16*1000*'N-Prodrate2015'!V17*'N-AnimalMass2015'!V$3*'N-AnimalMass2015'!V$4</f>
        <v>114755.34724069669</v>
      </c>
      <c r="W17" s="24">
        <f>'1_Livestock2015'!W16*1000*'N-Prodrate2015'!W17*'N-AnimalMass2015'!W$3*'N-AnimalMass2015'!W$4</f>
        <v>6504843.1567227757</v>
      </c>
      <c r="X17" s="24">
        <f>'1_Livestock2015'!X16*1000*'N-Prodrate2015'!X17*'N-AnimalMass2015'!X$3*'N-AnimalMass2015'!X$4</f>
        <v>2878895.4110557386</v>
      </c>
    </row>
    <row r="18" spans="1:24" x14ac:dyDescent="0.2">
      <c r="A18" t="s">
        <v>2822</v>
      </c>
      <c r="B18" s="24">
        <f>'1_Livestock2015'!B17*1000*'N-Prodrate2015'!B18*'N-AnimalMass2015'!B$3*'N-AnimalMass2015'!B$4</f>
        <v>21929227.463199742</v>
      </c>
      <c r="C18" s="24">
        <f>'1_Livestock2015'!C17*1000*'N-Prodrate2015'!C18*'N-AnimalMass2015'!C$3*'N-AnimalMass2015'!C$4</f>
        <v>6005404.4350580787</v>
      </c>
      <c r="D18" s="24">
        <f>'1_Livestock2015'!D17*1000*'N-Prodrate2015'!D18*'N-AnimalMass2015'!D$3*'N-AnimalMass2015'!D$4</f>
        <v>4382734.4842660641</v>
      </c>
      <c r="E18" s="24">
        <f>'1_Livestock2015'!E17*1000*'N-Prodrate2015'!E18*'N-AnimalMass2015'!E$3*'N-AnimalMass2015'!E$4</f>
        <v>2305042.5538735115</v>
      </c>
      <c r="F18" s="24">
        <f>'1_Livestock2015'!F17*1000*'N-Prodrate2015'!F18*'N-AnimalMass2015'!F$3*'N-AnimalMass2015'!F$4</f>
        <v>3550020.205752742</v>
      </c>
      <c r="G18" s="24">
        <f>'1_Livestock2015'!G17*1000*'N-Prodrate2015'!G18*'N-AnimalMass2015'!G$3*'N-AnimalMass2015'!G$4</f>
        <v>4605365.7209578604</v>
      </c>
      <c r="H18" s="24">
        <f>'1_Livestock2015'!H17*1000*'N-Prodrate2015'!H18*'N-AnimalMass2015'!H$3*'N-AnimalMass2015'!H$4</f>
        <v>5283053.7183583882</v>
      </c>
      <c r="I18" s="24">
        <f>'1_Livestock2015'!I17*1000*'N-Prodrate2015'!I18*'N-AnimalMass2015'!I$3*'N-AnimalMass2015'!I$4</f>
        <v>2372742.690237422</v>
      </c>
      <c r="J18" s="24">
        <f>'1_Livestock2015'!J17*1000*'N-Prodrate2015'!J18*'N-AnimalMass2015'!J$3*'N-AnimalMass2015'!J$4</f>
        <v>82698706.033077106</v>
      </c>
      <c r="K18" s="24">
        <f>'1_Livestock2015'!K17*1000*'N-Prodrate2015'!K18*'N-AnimalMass2015'!K$3*'N-AnimalMass2015'!K$4</f>
        <v>42282521.934932835</v>
      </c>
      <c r="L18" s="24">
        <f>'1_Livestock2015'!L17*1000*'N-Prodrate2015'!L18*'N-AnimalMass2015'!L$3*'N-AnimalMass2015'!L$4</f>
        <v>7799454.9763033176</v>
      </c>
      <c r="M18" s="24">
        <f>'1_Livestock2015'!M17*1000*'N-Prodrate2015'!M18*'N-AnimalMass2015'!M$3*'N-AnimalMass2015'!M$4</f>
        <v>4477032.2143849665</v>
      </c>
      <c r="N18" s="24">
        <f>'1_Livestock2015'!N17*1000*'N-Prodrate2015'!N18*'N-AnimalMass2015'!N$3*'N-AnimalMass2015'!N$4</f>
        <v>41955350.037638456</v>
      </c>
      <c r="O18" s="24">
        <f>'1_Livestock2015'!O17*1000*'N-Prodrate2015'!O18*'N-AnimalMass2015'!O$3*'N-AnimalMass2015'!O$4</f>
        <v>38348528.206492819</v>
      </c>
      <c r="P18" s="24">
        <f>'1_Livestock2015'!P17*1000*'N-Prodrate2015'!P18*'N-AnimalMass2015'!P$3*'N-AnimalMass2015'!P$4</f>
        <v>106225161.24078625</v>
      </c>
      <c r="Q18" s="24">
        <f>'1_Livestock2015'!Q17*1000*'N-Prodrate2015'!Q18*'N-AnimalMass2015'!Q$3*'N-AnimalMass2015'!Q$4</f>
        <v>159383.68081525806</v>
      </c>
      <c r="R18" s="24">
        <f>'1_Livestock2015'!R17*1000*'N-Prodrate2015'!R18*'N-AnimalMass2015'!R$3*'N-AnimalMass2015'!R$4</f>
        <v>521632.72999252053</v>
      </c>
      <c r="S18" s="24">
        <f>'1_Livestock2015'!S17*1000*'N-Prodrate2015'!S18*'N-AnimalMass2015'!S$3*'N-AnimalMass2015'!S$4</f>
        <v>93071.557880168199</v>
      </c>
      <c r="T18" s="24">
        <f>'1_Livestock2015'!T17*1000*'N-Prodrate2015'!T18*'N-AnimalMass2015'!T$3*'N-AnimalMass2015'!T$4</f>
        <v>140124.39827251001</v>
      </c>
      <c r="U18" s="24">
        <f>'1_Livestock2015'!U17*1000*'N-Prodrate2015'!U18*'N-AnimalMass2015'!U$3*'N-AnimalMass2015'!U$4</f>
        <v>40260.004187492319</v>
      </c>
      <c r="V18" s="24">
        <f>'1_Livestock2015'!V17*1000*'N-Prodrate2015'!V18*'N-AnimalMass2015'!V$3*'N-AnimalMass2015'!V$4</f>
        <v>553.13522105794857</v>
      </c>
      <c r="W18" s="24">
        <f>'1_Livestock2015'!W17*1000*'N-Prodrate2015'!W18*'N-AnimalMass2015'!W$3*'N-AnimalMass2015'!W$4</f>
        <v>0</v>
      </c>
      <c r="X18" s="24">
        <f>'1_Livestock2015'!X17*1000*'N-Prodrate2015'!X18*'N-AnimalMass2015'!X$3*'N-AnimalMass2015'!X$4</f>
        <v>1413460.405228389</v>
      </c>
    </row>
    <row r="19" spans="1:24" x14ac:dyDescent="0.2">
      <c r="A19" t="s">
        <v>2835</v>
      </c>
      <c r="B19" s="24">
        <f>'1_Livestock2015'!B18*1000*'N-Prodrate2015'!B19*'N-AnimalMass2015'!B$3*'N-AnimalMass2015'!B$4</f>
        <v>8975499.7313849796</v>
      </c>
      <c r="C19" s="24">
        <f>'1_Livestock2015'!C18*1000*'N-Prodrate2015'!C19*'N-AnimalMass2015'!C$3*'N-AnimalMass2015'!C$4</f>
        <v>3069428.9334741286</v>
      </c>
      <c r="D19" s="24">
        <f>'1_Livestock2015'!D18*1000*'N-Prodrate2015'!D19*'N-AnimalMass2015'!D$3*'N-AnimalMass2015'!D$4</f>
        <v>1921198.6780344395</v>
      </c>
      <c r="E19" s="24">
        <f>'1_Livestock2015'!E18*1000*'N-Prodrate2015'!E19*'N-AnimalMass2015'!E$3*'N-AnimalMass2015'!E$4</f>
        <v>528681.5563923138</v>
      </c>
      <c r="F19" s="24">
        <f>'1_Livestock2015'!F18*1000*'N-Prodrate2015'!F19*'N-AnimalMass2015'!F$3*'N-AnimalMass2015'!F$4</f>
        <v>814228.00826284045</v>
      </c>
      <c r="G19" s="24">
        <f>'1_Livestock2015'!G18*1000*'N-Prodrate2015'!G19*'N-AnimalMass2015'!G$3*'N-AnimalMass2015'!G$4</f>
        <v>1056280.6803806273</v>
      </c>
      <c r="H19" s="24">
        <f>'1_Livestock2015'!H18*1000*'N-Prodrate2015'!H19*'N-AnimalMass2015'!H$3*'N-AnimalMass2015'!H$4</f>
        <v>1211714.3163506123</v>
      </c>
      <c r="I19" s="24">
        <f>'1_Livestock2015'!I18*1000*'N-Prodrate2015'!I19*'N-AnimalMass2015'!I$3*'N-AnimalMass2015'!I$4</f>
        <v>544209.17144683725</v>
      </c>
      <c r="J19" s="24">
        <f>'1_Livestock2015'!J18*1000*'N-Prodrate2015'!J19*'N-AnimalMass2015'!J$3*'N-AnimalMass2015'!J$4</f>
        <v>577236.19846261351</v>
      </c>
      <c r="K19" s="24">
        <f>'1_Livestock2015'!K18*1000*'N-Prodrate2015'!K19*'N-AnimalMass2015'!K$3*'N-AnimalMass2015'!K$4</f>
        <v>295131.6095970184</v>
      </c>
      <c r="L19" s="24">
        <f>'1_Livestock2015'!L18*1000*'N-Prodrate2015'!L19*'N-AnimalMass2015'!L$3*'N-AnimalMass2015'!L$4</f>
        <v>5210905.2132701427</v>
      </c>
      <c r="M19" s="24">
        <f>'1_Livestock2015'!M18*1000*'N-Prodrate2015'!M19*'N-AnimalMass2015'!M$3*'N-AnimalMass2015'!M$4</f>
        <v>3126623.0410242835</v>
      </c>
      <c r="N19" s="24">
        <f>'1_Livestock2015'!N18*1000*'N-Prodrate2015'!N19*'N-AnimalMass2015'!N$3*'N-AnimalMass2015'!N$4</f>
        <v>7778748.6826540483</v>
      </c>
      <c r="O19" s="24">
        <f>'1_Livestock2015'!O18*1000*'N-Prodrate2015'!O19*'N-AnimalMass2015'!O$3*'N-AnimalMass2015'!O$4</f>
        <v>3955823.310271421</v>
      </c>
      <c r="P19" s="24">
        <f>'1_Livestock2015'!P18*1000*'N-Prodrate2015'!P19*'N-AnimalMass2015'!P$3*'N-AnimalMass2015'!P$4</f>
        <v>72237079.750204742</v>
      </c>
      <c r="Q19" s="24">
        <f>'1_Livestock2015'!Q18*1000*'N-Prodrate2015'!Q19*'N-AnimalMass2015'!Q$3*'N-AnimalMass2015'!Q$4</f>
        <v>15513.344932685101</v>
      </c>
      <c r="R19" s="24">
        <f>'1_Livestock2015'!R18*1000*'N-Prodrate2015'!R19*'N-AnimalMass2015'!R$3*'N-AnimalMass2015'!R$4</f>
        <v>50772.252385938613</v>
      </c>
      <c r="S19" s="24">
        <f>'1_Livestock2015'!S18*1000*'N-Prodrate2015'!S19*'N-AnimalMass2015'!S$3*'N-AnimalMass2015'!S$4</f>
        <v>177095.02381778246</v>
      </c>
      <c r="T19" s="24">
        <f>'1_Livestock2015'!T18*1000*'N-Prodrate2015'!T19*'N-AnimalMass2015'!T$3*'N-AnimalMass2015'!T$4</f>
        <v>2440145.2634749385</v>
      </c>
      <c r="U19" s="24">
        <f>'1_Livestock2015'!U18*1000*'N-Prodrate2015'!U19*'N-AnimalMass2015'!U$3*'N-AnimalMass2015'!U$4</f>
        <v>701093.16961729701</v>
      </c>
      <c r="V19" s="24">
        <f>'1_Livestock2015'!V18*1000*'N-Prodrate2015'!V19*'N-AnimalMass2015'!V$3*'N-AnimalMass2015'!V$4</f>
        <v>131311.52571338791</v>
      </c>
      <c r="W19" s="24">
        <f>'1_Livestock2015'!W18*1000*'N-Prodrate2015'!W19*'N-AnimalMass2015'!W$3*'N-AnimalMass2015'!W$4</f>
        <v>15412670.017000297</v>
      </c>
      <c r="X19" s="24">
        <f>'1_Livestock2015'!X18*1000*'N-Prodrate2015'!X19*'N-AnimalMass2015'!X$3*'N-AnimalMass2015'!X$4</f>
        <v>0</v>
      </c>
    </row>
    <row r="20" spans="1:24" x14ac:dyDescent="0.2">
      <c r="A20" t="s">
        <v>2842</v>
      </c>
      <c r="B20" s="24">
        <f>'1_Livestock2015'!B19*1000*'N-Prodrate2015'!B20*'N-AnimalMass2015'!B$3*'N-AnimalMass2015'!B$4</f>
        <v>1759087.1387127971</v>
      </c>
      <c r="C20" s="24">
        <f>'1_Livestock2015'!C19*1000*'N-Prodrate2015'!C20*'N-AnimalMass2015'!C$3*'N-AnimalMass2015'!C$4</f>
        <v>400360.2956705385</v>
      </c>
      <c r="D20" s="24">
        <f>'1_Livestock2015'!D19*1000*'N-Prodrate2015'!D20*'N-AnimalMass2015'!D$3*'N-AnimalMass2015'!D$4</f>
        <v>420262.21082003356</v>
      </c>
      <c r="E20" s="24">
        <f>'1_Livestock2015'!E19*1000*'N-Prodrate2015'!E20*'N-AnimalMass2015'!E$3*'N-AnimalMass2015'!E$4</f>
        <v>27921.588076255917</v>
      </c>
      <c r="F20" s="24">
        <f>'1_Livestock2015'!F19*1000*'N-Prodrate2015'!F20*'N-AnimalMass2015'!F$3*'N-AnimalMass2015'!F$4</f>
        <v>43002.330556042572</v>
      </c>
      <c r="G20" s="24">
        <f>'1_Livestock2015'!G19*1000*'N-Prodrate2015'!G20*'N-AnimalMass2015'!G$3*'N-AnimalMass2015'!G$4</f>
        <v>55786.008976279838</v>
      </c>
      <c r="H20" s="24">
        <f>'1_Livestock2015'!H19*1000*'N-Prodrate2015'!H20*'N-AnimalMass2015'!H$3*'N-AnimalMass2015'!H$4</f>
        <v>63995.02233086741</v>
      </c>
      <c r="I20" s="24">
        <f>'1_Livestock2015'!I19*1000*'N-Prodrate2015'!I20*'N-AnimalMass2015'!I$3*'N-AnimalMass2015'!I$4</f>
        <v>28741.657674139431</v>
      </c>
      <c r="J20" s="24">
        <f>'1_Livestock2015'!J19*1000*'N-Prodrate2015'!J20*'N-AnimalMass2015'!J$3*'N-AnimalMass2015'!J$4</f>
        <v>115447.23969252271</v>
      </c>
      <c r="K20" s="24">
        <f>'1_Livestock2015'!K19*1000*'N-Prodrate2015'!K20*'N-AnimalMass2015'!K$3*'N-AnimalMass2015'!K$4</f>
        <v>59026.321919403672</v>
      </c>
      <c r="L20" s="24">
        <f>'1_Livestock2015'!L19*1000*'N-Prodrate2015'!L20*'N-AnimalMass2015'!L$3*'N-AnimalMass2015'!L$4</f>
        <v>2405033.1753554503</v>
      </c>
      <c r="M20" s="24">
        <f>'1_Livestock2015'!M19*1000*'N-Prodrate2015'!M20*'N-AnimalMass2015'!M$3*'N-AnimalMass2015'!M$4</f>
        <v>1459901.809038576</v>
      </c>
      <c r="N20" s="24">
        <f>'1_Livestock2015'!N19*1000*'N-Prodrate2015'!N20*'N-AnimalMass2015'!N$3*'N-AnimalMass2015'!N$4</f>
        <v>3401785.1381869013</v>
      </c>
      <c r="O20" s="24">
        <f>'1_Livestock2015'!O19*1000*'N-Prodrate2015'!O20*'N-AnimalMass2015'!O$3*'N-AnimalMass2015'!O$4</f>
        <v>494477.91378392762</v>
      </c>
      <c r="P20" s="24">
        <f>'1_Livestock2015'!P19*1000*'N-Prodrate2015'!P20*'N-AnimalMass2015'!P$3*'N-AnimalMass2015'!P$4</f>
        <v>33763770.475020476</v>
      </c>
      <c r="Q20" s="24">
        <f>'1_Livestock2015'!Q19*1000*'N-Prodrate2015'!Q20*'N-AnimalMass2015'!Q$3*'N-AnimalMass2015'!Q$4</f>
        <v>15513.344932685104</v>
      </c>
      <c r="R20" s="24">
        <f>'1_Livestock2015'!R19*1000*'N-Prodrate2015'!R20*'N-AnimalMass2015'!R$3*'N-AnimalMass2015'!R$4</f>
        <v>50772.25238593862</v>
      </c>
      <c r="S20" s="24">
        <f>'1_Livestock2015'!S19*1000*'N-Prodrate2015'!S20*'N-AnimalMass2015'!S$3*'N-AnimalMass2015'!S$4</f>
        <v>106114.08251386203</v>
      </c>
      <c r="T20" s="24">
        <f>'1_Livestock2015'!T19*1000*'N-Prodrate2015'!T20*'N-AnimalMass2015'!T$3*'N-AnimalMass2015'!T$4</f>
        <v>953023.92428694409</v>
      </c>
      <c r="U20" s="24">
        <f>'1_Livestock2015'!U19*1000*'N-Prodrate2015'!U20*'N-AnimalMass2015'!U$3*'N-AnimalMass2015'!U$4</f>
        <v>273819.17535841453</v>
      </c>
      <c r="V20" s="24">
        <f>'1_Livestock2015'!V19*1000*'N-Prodrate2015'!V20*'N-AnimalMass2015'!V$3*'N-AnimalMass2015'!V$4</f>
        <v>55281.194707346789</v>
      </c>
      <c r="W20" s="24">
        <f>'1_Livestock2015'!W19*1000*'N-Prodrate2015'!W20*'N-AnimalMass2015'!W$3*'N-AnimalMass2015'!W$4</f>
        <v>6525752.1856391924</v>
      </c>
      <c r="X20" s="24">
        <f>'1_Livestock2015'!X19*1000*'N-Prodrate2015'!X20*'N-AnimalMass2015'!X$3*'N-AnimalMass2015'!X$4</f>
        <v>0</v>
      </c>
    </row>
    <row r="21" spans="1:24" x14ac:dyDescent="0.2">
      <c r="A21" t="s">
        <v>2805</v>
      </c>
      <c r="B21" s="24">
        <f>'1_Livestock2015'!B20*1000*'N-Prodrate2015'!B21*'N-AnimalMass2015'!B$3*'N-AnimalMass2015'!B$4</f>
        <v>4363090.1472010314</v>
      </c>
      <c r="C21" s="24">
        <f>'1_Livestock2015'!C20*1000*'N-Prodrate2015'!C21*'N-AnimalMass2015'!C$3*'N-AnimalMass2015'!C$4</f>
        <v>1067627.4551214362</v>
      </c>
      <c r="D21" s="24">
        <f>'1_Livestock2015'!D20*1000*'N-Prodrate2015'!D21*'N-AnimalMass2015'!D$3*'N-AnimalMass2015'!D$4</f>
        <v>900561.88032864348</v>
      </c>
      <c r="E21" s="24">
        <f>'1_Livestock2015'!E20*1000*'N-Prodrate2015'!E21*'N-AnimalMass2015'!E$3*'N-AnimalMass2015'!E$4</f>
        <v>6801.9755276397345</v>
      </c>
      <c r="F21" s="24">
        <f>'1_Livestock2015'!F20*1000*'N-Prodrate2015'!F21*'N-AnimalMass2015'!F$3*'N-AnimalMass2015'!F$4</f>
        <v>10475.793829306365</v>
      </c>
      <c r="G21" s="24">
        <f>'1_Livestock2015'!G20*1000*'N-Prodrate2015'!G21*'N-AnimalMass2015'!G$3*'N-AnimalMass2015'!G$4</f>
        <v>13590.024564685442</v>
      </c>
      <c r="H21" s="24">
        <f>'1_Livestock2015'!H20*1000*'N-Prodrate2015'!H21*'N-AnimalMass2015'!H$3*'N-AnimalMass2015'!H$4</f>
        <v>15589.821560167073</v>
      </c>
      <c r="I21" s="24">
        <f>'1_Livestock2015'!I20*1000*'N-Prodrate2015'!I21*'N-AnimalMass2015'!I$3*'N-AnimalMass2015'!I$4</f>
        <v>7001.7526076729637</v>
      </c>
      <c r="J21" s="24">
        <f>'1_Livestock2015'!J20*1000*'N-Prodrate2015'!J21*'N-AnimalMass2015'!J$3*'N-AnimalMass2015'!J$4</f>
        <v>0</v>
      </c>
      <c r="K21" s="24">
        <f>'1_Livestock2015'!K20*1000*'N-Prodrate2015'!K21*'N-AnimalMass2015'!K$3*'N-AnimalMass2015'!K$4</f>
        <v>0</v>
      </c>
      <c r="L21" s="24">
        <f>'1_Livestock2015'!L20*1000*'N-Prodrate2015'!L21*'N-AnimalMass2015'!L$3*'N-AnimalMass2015'!L$4</f>
        <v>162267.29857819903</v>
      </c>
      <c r="M21" s="24">
        <f>'1_Livestock2015'!M20*1000*'N-Prodrate2015'!M21*'N-AnimalMass2015'!M$3*'N-AnimalMass2015'!M$4</f>
        <v>36497.545225964401</v>
      </c>
      <c r="N21" s="24">
        <f>'1_Livestock2015'!N20*1000*'N-Prodrate2015'!N21*'N-AnimalMass2015'!N$3*'N-AnimalMass2015'!N$4</f>
        <v>240959.78062157219</v>
      </c>
      <c r="O21" s="24">
        <f>'1_Livestock2015'!O20*1000*'N-Prodrate2015'!O21*'N-AnimalMass2015'!O$3*'N-AnimalMass2015'!O$4</f>
        <v>82412.985630654599</v>
      </c>
      <c r="P21" s="24">
        <f>'1_Livestock2015'!P20*1000*'N-Prodrate2015'!P21*'N-AnimalMass2015'!P$3*'N-AnimalMass2015'!P$4</f>
        <v>807916.66666666674</v>
      </c>
      <c r="Q21" s="24">
        <f>'1_Livestock2015'!Q20*1000*'N-Prodrate2015'!Q21*'N-AnimalMass2015'!Q$3*'N-AnimalMass2015'!Q$4</f>
        <v>12485.054997195215</v>
      </c>
      <c r="R21" s="24">
        <f>'1_Livestock2015'!R20*1000*'N-Prodrate2015'!R21*'N-AnimalMass2015'!R$3*'N-AnimalMass2015'!R$4</f>
        <v>40861.230516080781</v>
      </c>
      <c r="S21" s="24">
        <f>'1_Livestock2015'!S20*1000*'N-Prodrate2015'!S21*'N-AnimalMass2015'!S$3*'N-AnimalMass2015'!S$4</f>
        <v>28254.549451075214</v>
      </c>
      <c r="T21" s="24">
        <f>'1_Livestock2015'!T20*1000*'N-Prodrate2015'!T21*'N-AnimalMass2015'!T$3*'N-AnimalMass2015'!T$4</f>
        <v>2511809.1674908693</v>
      </c>
      <c r="U21" s="24">
        <f>'1_Livestock2015'!U20*1000*'N-Prodrate2015'!U21*'N-AnimalMass2015'!U$3*'N-AnimalMass2015'!U$4</f>
        <v>721683.36740828003</v>
      </c>
      <c r="V21" s="24">
        <f>'1_Livestock2015'!V20*1000*'N-Prodrate2015'!V21*'N-AnimalMass2015'!V$3*'N-AnimalMass2015'!V$4</f>
        <v>9915.2619832374621</v>
      </c>
      <c r="W21" s="24">
        <f>'1_Livestock2015'!W20*1000*'N-Prodrate2015'!W21*'N-AnimalMass2015'!W$3*'N-AnimalMass2015'!W$4</f>
        <v>0</v>
      </c>
      <c r="X21" s="24">
        <f>'1_Livestock2015'!X20*1000*'N-Prodrate2015'!X21*'N-AnimalMass2015'!X$3*'N-AnimalMass2015'!X$4</f>
        <v>0</v>
      </c>
    </row>
    <row r="22" spans="1:24" x14ac:dyDescent="0.2">
      <c r="A22" t="s">
        <v>2827</v>
      </c>
      <c r="B22" s="24">
        <f>'1_Livestock2015'!B21*1000*'N-Prodrate2015'!B22*'N-AnimalMass2015'!B$3*'N-AnimalMass2015'!B$4</f>
        <v>7174859.3531750301</v>
      </c>
      <c r="C22" s="24">
        <f>'1_Livestock2015'!C21*1000*'N-Prodrate2015'!C22*'N-AnimalMass2015'!C$3*'N-AnimalMass2015'!C$4</f>
        <v>1734894.6145723336</v>
      </c>
      <c r="D22" s="24">
        <f>'1_Livestock2015'!D21*1000*'N-Prodrate2015'!D22*'N-AnimalMass2015'!D$3*'N-AnimalMass2015'!D$4</f>
        <v>1500936.4672144058</v>
      </c>
      <c r="E22" s="24">
        <f>'1_Livestock2015'!E21*1000*'N-Prodrate2015'!E22*'N-AnimalMass2015'!E$3*'N-AnimalMass2015'!E$4</f>
        <v>71668.22973804608</v>
      </c>
      <c r="F22" s="24">
        <f>'1_Livestock2015'!F21*1000*'N-Prodrate2015'!F22*'N-AnimalMass2015'!F$3*'N-AnimalMass2015'!F$4</f>
        <v>110376.99206595839</v>
      </c>
      <c r="G22" s="24">
        <f>'1_Livestock2015'!G21*1000*'N-Prodrate2015'!G22*'N-AnimalMass2015'!G$3*'N-AnimalMass2015'!G$4</f>
        <v>143189.72461600899</v>
      </c>
      <c r="H22" s="24">
        <f>'1_Livestock2015'!H21*1000*'N-Prodrate2015'!H22*'N-AnimalMass2015'!H$3*'N-AnimalMass2015'!H$4</f>
        <v>164260.35474680632</v>
      </c>
      <c r="I22" s="24">
        <f>'1_Livestock2015'!I21*1000*'N-Prodrate2015'!I22*'N-AnimalMass2015'!I$3*'N-AnimalMass2015'!I$4</f>
        <v>73773.157874002733</v>
      </c>
      <c r="J22" s="24">
        <f>'1_Livestock2015'!J21*1000*'N-Prodrate2015'!J22*'N-AnimalMass2015'!J$3*'N-AnimalMass2015'!J$4</f>
        <v>384824.13230840903</v>
      </c>
      <c r="K22" s="24">
        <f>'1_Livestock2015'!K21*1000*'N-Prodrate2015'!K22*'N-AnimalMass2015'!K$3*'N-AnimalMass2015'!K$4</f>
        <v>196754.40639801227</v>
      </c>
      <c r="L22" s="24">
        <f>'1_Livestock2015'!L21*1000*'N-Prodrate2015'!L22*'N-AnimalMass2015'!L$3*'N-AnimalMass2015'!L$4</f>
        <v>324534.59715639806</v>
      </c>
      <c r="M22" s="24">
        <f>'1_Livestock2015'!M21*1000*'N-Prodrate2015'!M22*'N-AnimalMass2015'!M$3*'N-AnimalMass2015'!M$4</f>
        <v>133824.33249520281</v>
      </c>
      <c r="N22" s="24">
        <f>'1_Livestock2015'!N21*1000*'N-Prodrate2015'!N22*'N-AnimalMass2015'!N$3*'N-AnimalMass2015'!N$4</f>
        <v>566964.18969781697</v>
      </c>
      <c r="O22" s="24">
        <f>'1_Livestock2015'!O21*1000*'N-Prodrate2015'!O22*'N-AnimalMass2015'!O$3*'N-AnimalMass2015'!O$4</f>
        <v>288445.44970729115</v>
      </c>
      <c r="P22" s="24">
        <f>'1_Livestock2015'!P21*1000*'N-Prodrate2015'!P22*'N-AnimalMass2015'!P$3*'N-AnimalMass2015'!P$4</f>
        <v>3084772.7272727275</v>
      </c>
      <c r="Q22" s="24">
        <f>'1_Livestock2015'!Q21*1000*'N-Prodrate2015'!Q22*'N-AnimalMass2015'!Q$3*'N-AnimalMass2015'!Q$4</f>
        <v>15513.344932685104</v>
      </c>
      <c r="R22" s="24">
        <f>'1_Livestock2015'!R21*1000*'N-Prodrate2015'!R22*'N-AnimalMass2015'!R$3*'N-AnimalMass2015'!R$4</f>
        <v>50772.25238593862</v>
      </c>
      <c r="S22" s="24">
        <f>'1_Livestock2015'!S21*1000*'N-Prodrate2015'!S22*'N-AnimalMass2015'!S$3*'N-AnimalMass2015'!S$4</f>
        <v>67777.738091535764</v>
      </c>
      <c r="T22" s="24">
        <f>'1_Livestock2015'!T21*1000*'N-Prodrate2015'!T22*'N-AnimalMass2015'!T$3*'N-AnimalMass2015'!T$4</f>
        <v>1727948.8121588416</v>
      </c>
      <c r="U22" s="24">
        <f>'1_Livestock2015'!U21*1000*'N-Prodrate2015'!U22*'N-AnimalMass2015'!U$3*'N-AnimalMass2015'!U$4</f>
        <v>496467.61927922745</v>
      </c>
      <c r="V22" s="24">
        <f>'1_Livestock2015'!V21*1000*'N-Prodrate2015'!V22*'N-AnimalMass2015'!V$3*'N-AnimalMass2015'!V$4</f>
        <v>138659.06944589951</v>
      </c>
      <c r="W22" s="24">
        <f>'1_Livestock2015'!W21*1000*'N-Prodrate2015'!W22*'N-AnimalMass2015'!W$3*'N-AnimalMass2015'!W$4</f>
        <v>16699463.319373375</v>
      </c>
      <c r="X22" s="24">
        <f>'1_Livestock2015'!X21*1000*'N-Prodrate2015'!X22*'N-AnimalMass2015'!X$3*'N-AnimalMass2015'!X$4</f>
        <v>205216.89973628978</v>
      </c>
    </row>
    <row r="23" spans="1:24" x14ac:dyDescent="0.2">
      <c r="A23" t="s">
        <v>2808</v>
      </c>
      <c r="B23" s="24">
        <f>'1_Livestock2015'!B22*1000*'N-Prodrate2015'!B23*'N-AnimalMass2015'!B$3*'N-AnimalMass2015'!B$4</f>
        <v>1826363.8121843771</v>
      </c>
      <c r="C23" s="24">
        <f>'1_Livestock2015'!C22*1000*'N-Prodrate2015'!C23*'N-AnimalMass2015'!C$3*'N-AnimalMass2015'!C$4</f>
        <v>467087.01161562838</v>
      </c>
      <c r="D23" s="24">
        <f>'1_Livestock2015'!D22*1000*'N-Prodrate2015'!D23*'N-AnimalMass2015'!D$3*'N-AnimalMass2015'!D$4</f>
        <v>360224.75213145732</v>
      </c>
      <c r="E23" s="24">
        <f>'1_Livestock2015'!E22*1000*'N-Prodrate2015'!E23*'N-AnimalMass2015'!E$3*'N-AnimalMass2015'!E$4</f>
        <v>22336.208685071539</v>
      </c>
      <c r="F23" s="24">
        <f>'1_Livestock2015'!F22*1000*'N-Prodrate2015'!F23*'N-AnimalMass2015'!F$3*'N-AnimalMass2015'!F$4</f>
        <v>34400.22919258655</v>
      </c>
      <c r="G23" s="24">
        <f>'1_Livestock2015'!G22*1000*'N-Prodrate2015'!G23*'N-AnimalMass2015'!G$3*'N-AnimalMass2015'!G$4</f>
        <v>44626.685803057175</v>
      </c>
      <c r="H23" s="24">
        <f>'1_Livestock2015'!H22*1000*'N-Prodrate2015'!H23*'N-AnimalMass2015'!H$3*'N-AnimalMass2015'!H$4</f>
        <v>51193.584322075592</v>
      </c>
      <c r="I23" s="24">
        <f>'1_Livestock2015'!I22*1000*'N-Prodrate2015'!I23*'N-AnimalMass2015'!I$3*'N-AnimalMass2015'!I$4</f>
        <v>22992.233178541723</v>
      </c>
      <c r="J23" s="24">
        <f>'1_Livestock2015'!J22*1000*'N-Prodrate2015'!J23*'N-AnimalMass2015'!J$3*'N-AnimalMass2015'!J$4</f>
        <v>0</v>
      </c>
      <c r="K23" s="24">
        <f>'1_Livestock2015'!K22*1000*'N-Prodrate2015'!K23*'N-AnimalMass2015'!K$3*'N-AnimalMass2015'!K$4</f>
        <v>0</v>
      </c>
      <c r="L23" s="24">
        <f>'1_Livestock2015'!L22*1000*'N-Prodrate2015'!L23*'N-AnimalMass2015'!L$3*'N-AnimalMass2015'!L$4</f>
        <v>81133.649289099514</v>
      </c>
      <c r="M23" s="24">
        <f>'1_Livestock2015'!M22*1000*'N-Prodrate2015'!M23*'N-AnimalMass2015'!M$3*'N-AnimalMass2015'!M$4</f>
        <v>18248.7726129822</v>
      </c>
      <c r="N23" s="24">
        <f>'1_Livestock2015'!N22*1000*'N-Prodrate2015'!N23*'N-AnimalMass2015'!N$3*'N-AnimalMass2015'!N$4</f>
        <v>96383.912248628898</v>
      </c>
      <c r="O23" s="24">
        <f>'1_Livestock2015'!O22*1000*'N-Prodrate2015'!O23*'N-AnimalMass2015'!O$3*'N-AnimalMass2015'!O$4</f>
        <v>41206.492815327299</v>
      </c>
      <c r="P23" s="24">
        <f>'1_Livestock2015'!P22*1000*'N-Prodrate2015'!P23*'N-AnimalMass2015'!P$3*'N-AnimalMass2015'!P$4</f>
        <v>440681.81818181812</v>
      </c>
      <c r="Q23" s="24">
        <f>'1_Livestock2015'!Q22*1000*'N-Prodrate2015'!Q23*'N-AnimalMass2015'!Q$3*'N-AnimalMass2015'!Q$4</f>
        <v>12485.054997195202</v>
      </c>
      <c r="R23" s="24">
        <f>'1_Livestock2015'!R22*1000*'N-Prodrate2015'!R23*'N-AnimalMass2015'!R$3*'N-AnimalMass2015'!R$4</f>
        <v>40861.230516080745</v>
      </c>
      <c r="S23" s="24">
        <f>'1_Livestock2015'!S22*1000*'N-Prodrate2015'!S23*'N-AnimalMass2015'!S$3*'N-AnimalMass2015'!S$4</f>
        <v>31776.796808119831</v>
      </c>
      <c r="T23" s="24">
        <f>'1_Livestock2015'!T22*1000*'N-Prodrate2015'!T23*'N-AnimalMass2015'!T$3*'N-AnimalMass2015'!T$4</f>
        <v>153737.79118674182</v>
      </c>
      <c r="U23" s="24">
        <f>'1_Livestock2015'!U22*1000*'N-Prodrate2015'!U23*'N-AnimalMass2015'!U$3*'N-AnimalMass2015'!U$4</f>
        <v>44171.351979095816</v>
      </c>
      <c r="V23" s="24">
        <f>'1_Livestock2015'!V22*1000*'N-Prodrate2015'!V23*'N-AnimalMass2015'!V$3*'N-AnimalMass2015'!V$4</f>
        <v>606.87352210897666</v>
      </c>
      <c r="W23" s="24">
        <f>'1_Livestock2015'!W22*1000*'N-Prodrate2015'!W23*'N-AnimalMass2015'!W$3*'N-AnimalMass2015'!W$4</f>
        <v>0</v>
      </c>
      <c r="X23" s="24">
        <f>'1_Livestock2015'!X22*1000*'N-Prodrate2015'!X23*'N-AnimalMass2015'!X$3*'N-AnimalMass2015'!X$4</f>
        <v>8679.419496916873</v>
      </c>
    </row>
    <row r="24" spans="1:24" x14ac:dyDescent="0.2">
      <c r="A24" t="s">
        <v>2815</v>
      </c>
      <c r="B24" s="24">
        <f>'1_Livestock2015'!B23*1000*'N-Prodrate2015'!B24*'N-AnimalMass2015'!B$3*'N-AnimalMass2015'!B$4</f>
        <v>65388969.162995584</v>
      </c>
      <c r="C24" s="24">
        <f>'1_Livestock2015'!C23*1000*'N-Prodrate2015'!C24*'N-AnimalMass2015'!C$3*'N-AnimalMass2015'!C$4</f>
        <v>11143361.56282999</v>
      </c>
      <c r="D24" s="24">
        <f>'1_Livestock2015'!D23*1000*'N-Prodrate2015'!D24*'N-AnimalMass2015'!D$3*'N-AnimalMass2015'!D$4</f>
        <v>12367716.489846703</v>
      </c>
      <c r="E24" s="24">
        <f>'1_Livestock2015'!E23*1000*'N-Prodrate2015'!E24*'N-AnimalMass2015'!E$3*'N-AnimalMass2015'!E$4</f>
        <v>1255689.2398293312</v>
      </c>
      <c r="F24" s="24">
        <f>'1_Livestock2015'!F23*1000*'N-Prodrate2015'!F24*'N-AnimalMass2015'!F$3*'N-AnimalMass2015'!F$4</f>
        <v>1933900.1642505217</v>
      </c>
      <c r="G24" s="24">
        <f>'1_Livestock2015'!G23*1000*'N-Prodrate2015'!G24*'N-AnimalMass2015'!G$3*'N-AnimalMass2015'!G$4</f>
        <v>2508807.5582673047</v>
      </c>
      <c r="H24" s="24">
        <f>'1_Livestock2015'!H23*1000*'N-Prodrate2015'!H24*'N-AnimalMass2015'!H$3*'N-AnimalMass2015'!H$4</f>
        <v>2877983.1836228212</v>
      </c>
      <c r="I24" s="24">
        <f>'1_Livestock2015'!I23*1000*'N-Prodrate2015'!I24*'N-AnimalMass2015'!I$3*'N-AnimalMass2015'!I$4</f>
        <v>1292569.397475135</v>
      </c>
      <c r="J24" s="24">
        <f>'1_Livestock2015'!J23*1000*'N-Prodrate2015'!J24*'N-AnimalMass2015'!J$3*'N-AnimalMass2015'!J$4</f>
        <v>6003256.4640111811</v>
      </c>
      <c r="K24" s="24">
        <f>'1_Livestock2015'!K23*1000*'N-Prodrate2015'!K24*'N-AnimalMass2015'!K$3*'N-AnimalMass2015'!K$4</f>
        <v>3069368.7398089916</v>
      </c>
      <c r="L24" s="24">
        <f>'1_Livestock2015'!L23*1000*'N-Prodrate2015'!L24*'N-AnimalMass2015'!L$3*'N-AnimalMass2015'!L$4</f>
        <v>1231492.8909952606</v>
      </c>
      <c r="M24" s="24">
        <f>'1_Livestock2015'!M23*1000*'N-Prodrate2015'!M24*'N-AnimalMass2015'!M$3*'N-AnimalMass2015'!M$4</f>
        <v>334560.831238007</v>
      </c>
      <c r="N24" s="24">
        <f>'1_Livestock2015'!N23*1000*'N-Prodrate2015'!N24*'N-AnimalMass2015'!N$3*'N-AnimalMass2015'!N$4</f>
        <v>1713176.7932035704</v>
      </c>
      <c r="O24" s="24">
        <f>'1_Livestock2015'!O23*1000*'N-Prodrate2015'!O24*'N-AnimalMass2015'!O$3*'N-AnimalMass2015'!O$4</f>
        <v>3459383.1825439059</v>
      </c>
      <c r="P24" s="24">
        <f>'1_Livestock2015'!P23*1000*'N-Prodrate2015'!P24*'N-AnimalMass2015'!P$3*'N-AnimalMass2015'!P$4</f>
        <v>7965026.1056511048</v>
      </c>
      <c r="Q24" s="24">
        <f>'1_Livestock2015'!Q23*1000*'N-Prodrate2015'!Q24*'N-AnimalMass2015'!Q$3*'N-AnimalMass2015'!Q$4</f>
        <v>114756.25018698584</v>
      </c>
      <c r="R24" s="24">
        <f>'1_Livestock2015'!R23*1000*'N-Prodrate2015'!R24*'N-AnimalMass2015'!R$3*'N-AnimalMass2015'!R$4</f>
        <v>375575.56559461495</v>
      </c>
      <c r="S24" s="24">
        <f>'1_Livestock2015'!S23*1000*'N-Prodrate2015'!S24*'N-AnimalMass2015'!S$3*'N-AnimalMass2015'!S$4</f>
        <v>135313.00263313038</v>
      </c>
      <c r="T24" s="24">
        <f>'1_Livestock2015'!T23*1000*'N-Prodrate2015'!T24*'N-AnimalMass2015'!T$3*'N-AnimalMass2015'!T$4</f>
        <v>3736630.7650909116</v>
      </c>
      <c r="U24" s="24">
        <f>'1_Livestock2015'!U23*1000*'N-Prodrate2015'!U24*'N-AnimalMass2015'!U$3*'N-AnimalMass2015'!U$4</f>
        <v>1073594.4068577373</v>
      </c>
      <c r="V24" s="24">
        <f>'1_Livestock2015'!V23*1000*'N-Prodrate2015'!V24*'N-AnimalMass2015'!V$3*'N-AnimalMass2015'!V$4</f>
        <v>14750.194182749796</v>
      </c>
      <c r="W24" s="24">
        <f>'1_Livestock2015'!W23*1000*'N-Prodrate2015'!W24*'N-AnimalMass2015'!W$3*'N-AnimalMass2015'!W$4</f>
        <v>0</v>
      </c>
      <c r="X24" s="24">
        <f>'1_Livestock2015'!X23*1000*'N-Prodrate2015'!X24*'N-AnimalMass2015'!X$3*'N-AnimalMass2015'!X$4</f>
        <v>1879271.9861277426</v>
      </c>
    </row>
    <row r="25" spans="1:24" x14ac:dyDescent="0.2">
      <c r="A25" t="s">
        <v>2823</v>
      </c>
      <c r="B25" s="24">
        <f>'1_Livestock2015'!B24*1000*'N-Prodrate2015'!B25*'N-AnimalMass2015'!B$3*'N-AnimalMass2015'!B$4</f>
        <v>68266036.316750824</v>
      </c>
      <c r="C25" s="24">
        <f>'1_Livestock2015'!C24*1000*'N-Prodrate2015'!C25*'N-AnimalMass2015'!C$3*'N-AnimalMass2015'!C$4</f>
        <v>18750207.180570226</v>
      </c>
      <c r="D25" s="24">
        <f>'1_Livestock2015'!D24*1000*'N-Prodrate2015'!D25*'N-AnimalMass2015'!D$3*'N-AnimalMass2015'!D$4</f>
        <v>14108802.791815413</v>
      </c>
      <c r="E25" s="24">
        <f>'1_Livestock2015'!E24*1000*'N-Prodrate2015'!E25*'N-AnimalMass2015'!E$3*'N-AnimalMass2015'!E$4</f>
        <v>7934214.9332391657</v>
      </c>
      <c r="F25" s="24">
        <f>'1_Livestock2015'!F24*1000*'N-Prodrate2015'!F25*'N-AnimalMass2015'!F$3*'N-AnimalMass2015'!F$4</f>
        <v>12219567.609479286</v>
      </c>
      <c r="G25" s="24">
        <f>'1_Livestock2015'!G24*1000*'N-Prodrate2015'!G25*'N-AnimalMass2015'!G$3*'N-AnimalMass2015'!G$4</f>
        <v>15852185.2079685</v>
      </c>
      <c r="H25" s="24">
        <f>'1_Livestock2015'!H24*1000*'N-Prodrate2015'!H25*'N-AnimalMass2015'!H$3*'N-AnimalMass2015'!H$4</f>
        <v>18184863.283701438</v>
      </c>
      <c r="I25" s="24">
        <f>'1_Livestock2015'!I24*1000*'N-Prodrate2015'!I25*'N-AnimalMass2015'!I$3*'N-AnimalMass2015'!I$4</f>
        <v>8167246.3937726011</v>
      </c>
      <c r="J25" s="24">
        <f>'1_Livestock2015'!J24*1000*'N-Prodrate2015'!J25*'N-AnimalMass2015'!J$3*'N-AnimalMass2015'!J$4</f>
        <v>14584834.614488702</v>
      </c>
      <c r="K25" s="24">
        <f>'1_Livestock2015'!K24*1000*'N-Prodrate2015'!K25*'N-AnimalMass2015'!K$3*'N-AnimalMass2015'!K$4</f>
        <v>7456992.0024846643</v>
      </c>
      <c r="L25" s="24">
        <f>'1_Livestock2015'!L24*1000*'N-Prodrate2015'!L25*'N-AnimalMass2015'!L$3*'N-AnimalMass2015'!L$4</f>
        <v>2873483.4123222753</v>
      </c>
      <c r="M25" s="24">
        <f>'1_Livestock2015'!M24*1000*'N-Prodrate2015'!M25*'N-AnimalMass2015'!M$3*'N-AnimalMass2015'!M$4</f>
        <v>1064511.735757295</v>
      </c>
      <c r="N25" s="24">
        <f>'1_Livestock2015'!N24*1000*'N-Prodrate2015'!N25*'N-AnimalMass2015'!N$3*'N-AnimalMass2015'!N$4</f>
        <v>7223123.7767501883</v>
      </c>
      <c r="O25" s="24">
        <f>'1_Livestock2015'!O24*1000*'N-Prodrate2015'!O25*'N-AnimalMass2015'!O$3*'N-AnimalMass2015'!O$4</f>
        <v>10125023.948908994</v>
      </c>
      <c r="P25" s="24">
        <f>'1_Livestock2015'!P24*1000*'N-Prodrate2015'!P25*'N-AnimalMass2015'!P$3*'N-AnimalMass2015'!P$4</f>
        <v>25309428.746928744</v>
      </c>
      <c r="Q25" s="24">
        <f>'1_Livestock2015'!Q24*1000*'N-Prodrate2015'!Q25*'N-AnimalMass2015'!Q$3*'N-AnimalMass2015'!Q$4</f>
        <v>255013.88930441302</v>
      </c>
      <c r="R25" s="24">
        <f>'1_Livestock2015'!R24*1000*'N-Prodrate2015'!R25*'N-AnimalMass2015'!R$3*'N-AnimalMass2015'!R$4</f>
        <v>834612.36798803322</v>
      </c>
      <c r="S25" s="24">
        <f>'1_Livestock2015'!S24*1000*'N-Prodrate2015'!S25*'N-AnimalMass2015'!S$3*'N-AnimalMass2015'!S$4</f>
        <v>100447.85850470321</v>
      </c>
      <c r="T25" s="24">
        <f>'1_Livestock2015'!T24*1000*'N-Prodrate2015'!T25*'N-AnimalMass2015'!T$3*'N-AnimalMass2015'!T$4</f>
        <v>7397955.2794497255</v>
      </c>
      <c r="U25" s="24">
        <f>'1_Livestock2015'!U24*1000*'N-Prodrate2015'!U25*'N-AnimalMass2015'!U$3*'N-AnimalMass2015'!U$4</f>
        <v>2125552.1108486233</v>
      </c>
      <c r="V25" s="24">
        <f>'1_Livestock2015'!V24*1000*'N-Prodrate2015'!V25*'N-AnimalMass2015'!V$3*'N-AnimalMass2015'!V$4</f>
        <v>49093.337850981225</v>
      </c>
      <c r="W25" s="24">
        <f>'1_Livestock2015'!W24*1000*'N-Prodrate2015'!W25*'N-AnimalMass2015'!W$3*'N-AnimalMass2015'!W$4</f>
        <v>2519423.8535068119</v>
      </c>
      <c r="X25" s="24">
        <f>'1_Livestock2015'!X24*1000*'N-Prodrate2015'!X25*'N-AnimalMass2015'!X$3*'N-AnimalMass2015'!X$4</f>
        <v>20881076.060684357</v>
      </c>
    </row>
    <row r="26" spans="1:24" x14ac:dyDescent="0.2">
      <c r="A26" t="s">
        <v>2837</v>
      </c>
      <c r="B26" s="24">
        <f>'1_Livestock2015'!B25*1000*'N-Prodrate2015'!B26*'N-AnimalMass2015'!B$3*'N-AnimalMass2015'!B$4</f>
        <v>1614640.1633179327</v>
      </c>
      <c r="C26" s="24">
        <f>'1_Livestock2015'!C25*1000*'N-Prodrate2015'!C26*'N-AnimalMass2015'!C$3*'N-AnimalMass2015'!C$4</f>
        <v>400360.2956705385</v>
      </c>
      <c r="D26" s="24">
        <f>'1_Livestock2015'!D25*1000*'N-Prodrate2015'!D26*'N-AnimalMass2015'!D$3*'N-AnimalMass2015'!D$4</f>
        <v>360224.75213145732</v>
      </c>
      <c r="E26" s="24">
        <f>'1_Livestock2015'!E25*1000*'N-Prodrate2015'!E26*'N-AnimalMass2015'!E$3*'N-AnimalMass2015'!E$4</f>
        <v>376233.45347329928</v>
      </c>
      <c r="F26" s="24">
        <f>'1_Livestock2015'!F25*1000*'N-Prodrate2015'!F26*'N-AnimalMass2015'!F$3*'N-AnimalMass2015'!F$4</f>
        <v>579441.08652826154</v>
      </c>
      <c r="G26" s="24">
        <f>'1_Livestock2015'!G25*1000*'N-Prodrate2015'!G26*'N-AnimalMass2015'!G$3*'N-AnimalMass2015'!G$4</f>
        <v>751696.59961019852</v>
      </c>
      <c r="H26" s="24">
        <f>'1_Livestock2015'!H25*1000*'N-Prodrate2015'!H26*'N-AnimalMass2015'!H$3*'N-AnimalMass2015'!H$4</f>
        <v>862310.13045844343</v>
      </c>
      <c r="I26" s="24">
        <f>'1_Livestock2015'!I25*1000*'N-Prodrate2015'!I26*'N-AnimalMass2015'!I$3*'N-AnimalMass2015'!I$4</f>
        <v>387283.59919056785</v>
      </c>
      <c r="J26" s="24">
        <f>'1_Livestock2015'!J25*1000*'N-Prodrate2015'!J26*'N-AnimalMass2015'!J$3*'N-AnimalMass2015'!J$4</f>
        <v>230894.47938504542</v>
      </c>
      <c r="K26" s="24">
        <f>'1_Livestock2015'!K25*1000*'N-Prodrate2015'!K26*'N-AnimalMass2015'!K$3*'N-AnimalMass2015'!K$4</f>
        <v>118052.64383880734</v>
      </c>
      <c r="L26" s="24">
        <f>'1_Livestock2015'!L25*1000*'N-Prodrate2015'!L26*'N-AnimalMass2015'!L$3*'N-AnimalMass2015'!L$4</f>
        <v>3046375.3554502367</v>
      </c>
      <c r="M26" s="24">
        <f>'1_Livestock2015'!M25*1000*'N-Prodrate2015'!M26*'N-AnimalMass2015'!M$3*'N-AnimalMass2015'!M$4</f>
        <v>1465984.7332429034</v>
      </c>
      <c r="N26" s="24">
        <f>'1_Livestock2015'!N25*1000*'N-Prodrate2015'!N26*'N-AnimalMass2015'!N$3*'N-AnimalMass2015'!N$4</f>
        <v>4488466.5017743846</v>
      </c>
      <c r="O26" s="24">
        <f>'1_Livestock2015'!O25*1000*'N-Prodrate2015'!O26*'N-AnimalMass2015'!O$3*'N-AnimalMass2015'!O$4</f>
        <v>1112575.3060138372</v>
      </c>
      <c r="P26" s="24">
        <f>'1_Livestock2015'!P25*1000*'N-Prodrate2015'!P26*'N-AnimalMass2015'!P$3*'N-AnimalMass2015'!P$4</f>
        <v>33908679.361179359</v>
      </c>
      <c r="Q26" s="24">
        <f>'1_Livestock2015'!Q25*1000*'N-Prodrate2015'!Q26*'N-AnimalMass2015'!Q$3*'N-AnimalMass2015'!Q$4</f>
        <v>15513.344932685095</v>
      </c>
      <c r="R26" s="24">
        <f>'1_Livestock2015'!R25*1000*'N-Prodrate2015'!R26*'N-AnimalMass2015'!R$3*'N-AnimalMass2015'!R$4</f>
        <v>50772.252385938598</v>
      </c>
      <c r="S26" s="24">
        <f>'1_Livestock2015'!S25*1000*'N-Prodrate2015'!S26*'N-AnimalMass2015'!S$3*'N-AnimalMass2015'!S$4</f>
        <v>234676.11104598994</v>
      </c>
      <c r="T26" s="24">
        <f>'1_Livestock2015'!T25*1000*'N-Prodrate2015'!T26*'N-AnimalMass2015'!T$3*'N-AnimalMass2015'!T$4</f>
        <v>4288715.8067172039</v>
      </c>
      <c r="U26" s="24">
        <f>'1_Livestock2015'!U25*1000*'N-Prodrate2015'!U26*'N-AnimalMass2015'!U$3*'N-AnimalMass2015'!U$4</f>
        <v>1232217.3616161235</v>
      </c>
      <c r="V26" s="24">
        <f>'1_Livestock2015'!V25*1000*'N-Prodrate2015'!V26*'N-AnimalMass2015'!V$3*'N-AnimalMass2015'!V$4</f>
        <v>363938.69858789834</v>
      </c>
      <c r="W26" s="24">
        <f>'1_Livestock2015'!W25*1000*'N-Prodrate2015'!W26*'N-AnimalMass2015'!W$3*'N-AnimalMass2015'!W$4</f>
        <v>43954429.995267577</v>
      </c>
      <c r="X26" s="24">
        <f>'1_Livestock2015'!X25*1000*'N-Prodrate2015'!X26*'N-AnimalMass2015'!X$3*'N-AnimalMass2015'!X$4</f>
        <v>0</v>
      </c>
    </row>
    <row r="27" spans="1:24" x14ac:dyDescent="0.2">
      <c r="A27" t="s">
        <v>2825</v>
      </c>
      <c r="B27" s="24">
        <f>'1_Livestock2015'!B26*1000*'N-Prodrate2015'!B27*'N-AnimalMass2015'!B$3*'N-AnimalMass2015'!B$4</f>
        <v>11799141.291501021</v>
      </c>
      <c r="C27" s="24">
        <f>'1_Livestock2015'!C26*1000*'N-Prodrate2015'!C27*'N-AnimalMass2015'!C$3*'N-AnimalMass2015'!C$4</f>
        <v>4003602.9567053854</v>
      </c>
      <c r="D27" s="24">
        <f>'1_Livestock2015'!D26*1000*'N-Prodrate2015'!D27*'N-AnimalMass2015'!D$3*'N-AnimalMass2015'!D$4</f>
        <v>2761723.0996745066</v>
      </c>
      <c r="E27" s="24">
        <f>'1_Livestock2015'!E26*1000*'N-Prodrate2015'!E27*'N-AnimalMass2015'!E$3*'N-AnimalMass2015'!E$4</f>
        <v>3827195.4933359325</v>
      </c>
      <c r="F27" s="24">
        <f>'1_Livestock2015'!F26*1000*'N-Prodrate2015'!F27*'N-AnimalMass2015'!F$3*'N-AnimalMass2015'!F$4</f>
        <v>5894303.9076986834</v>
      </c>
      <c r="G27" s="24">
        <f>'1_Livestock2015'!G26*1000*'N-Prodrate2015'!G27*'N-AnimalMass2015'!G$3*'N-AnimalMass2015'!G$4</f>
        <v>7646555.1157806991</v>
      </c>
      <c r="H27" s="24">
        <f>'1_Livestock2015'!H26*1000*'N-Prodrate2015'!H27*'N-AnimalMass2015'!H$3*'N-AnimalMass2015'!H$4</f>
        <v>8771759.7004772611</v>
      </c>
      <c r="I27" s="24">
        <f>'1_Livestock2015'!I26*1000*'N-Prodrate2015'!I27*'N-AnimalMass2015'!I$3*'N-AnimalMass2015'!I$4</f>
        <v>3939601.9460301679</v>
      </c>
      <c r="J27" s="24">
        <f>'1_Livestock2015'!J26*1000*'N-Prodrate2015'!J27*'N-AnimalMass2015'!J$3*'N-AnimalMass2015'!J$4</f>
        <v>2693768.9261588631</v>
      </c>
      <c r="K27" s="24">
        <f>'1_Livestock2015'!K26*1000*'N-Prodrate2015'!K27*'N-AnimalMass2015'!K$3*'N-AnimalMass2015'!K$4</f>
        <v>1377280.8447860859</v>
      </c>
      <c r="L27" s="24">
        <f>'1_Livestock2015'!L26*1000*'N-Prodrate2015'!L27*'N-AnimalMass2015'!L$3*'N-AnimalMass2015'!L$4</f>
        <v>9030947.8672985788</v>
      </c>
      <c r="M27" s="24">
        <f>'1_Livestock2015'!M26*1000*'N-Prodrate2015'!M27*'N-AnimalMass2015'!M$3*'N-AnimalMass2015'!M$4</f>
        <v>5809192.6151326681</v>
      </c>
      <c r="N27" s="24">
        <f>'1_Livestock2015'!N26*1000*'N-Prodrate2015'!N27*'N-AnimalMass2015'!N$3*'N-AnimalMass2015'!N$4</f>
        <v>18987630.71297989</v>
      </c>
      <c r="O27" s="24">
        <f>'1_Livestock2015'!O26*1000*'N-Prodrate2015'!O27*'N-AnimalMass2015'!O$3*'N-AnimalMass2015'!O$4</f>
        <v>8100019.1591271954</v>
      </c>
      <c r="P27" s="24">
        <f>'1_Livestock2015'!P26*1000*'N-Prodrate2015'!P27*'N-AnimalMass2015'!P$3*'N-AnimalMass2015'!P$4</f>
        <v>137787507.67813268</v>
      </c>
      <c r="Q27" s="24">
        <f>'1_Livestock2015'!Q26*1000*'N-Prodrate2015'!Q27*'N-AnimalMass2015'!Q$3*'N-AnimalMass2015'!Q$4</f>
        <v>111568.57657068067</v>
      </c>
      <c r="R27" s="24">
        <f>'1_Livestock2015'!R26*1000*'N-Prodrate2015'!R27*'N-AnimalMass2015'!R$3*'N-AnimalMass2015'!R$4</f>
        <v>365142.91099476459</v>
      </c>
      <c r="S27" s="24">
        <f>'1_Livestock2015'!S26*1000*'N-Prodrate2015'!S27*'N-AnimalMass2015'!S$3*'N-AnimalMass2015'!S$4</f>
        <v>289475.13333276327</v>
      </c>
      <c r="T27" s="24">
        <f>'1_Livestock2015'!T26*1000*'N-Prodrate2015'!T27*'N-AnimalMass2015'!T$3*'N-AnimalMass2015'!T$4</f>
        <v>3355509.9592679571</v>
      </c>
      <c r="U27" s="24">
        <f>'1_Livestock2015'!U26*1000*'N-Prodrate2015'!U27*'N-AnimalMass2015'!U$3*'N-AnimalMass2015'!U$4</f>
        <v>964092.24001501407</v>
      </c>
      <c r="V27" s="24">
        <f>'1_Livestock2015'!V26*1000*'N-Prodrate2015'!V27*'N-AnimalMass2015'!V$3*'N-AnimalMass2015'!V$4</f>
        <v>65404.999537235257</v>
      </c>
      <c r="W27" s="24">
        <f>'1_Livestock2015'!W26*1000*'N-Prodrate2015'!W27*'N-AnimalMass2015'!W$3*'N-AnimalMass2015'!W$4</f>
        <v>6606830.303885377</v>
      </c>
      <c r="X27" s="24">
        <f>'1_Livestock2015'!X26*1000*'N-Prodrate2015'!X27*'N-AnimalMass2015'!X$3*'N-AnimalMass2015'!X$4</f>
        <v>11858661.110071808</v>
      </c>
    </row>
    <row r="28" spans="1:24" x14ac:dyDescent="0.2">
      <c r="A28" t="s">
        <v>2844</v>
      </c>
      <c r="B28" s="24">
        <f>'1_Livestock2015'!B27*1000*'N-Prodrate2015'!B28*'N-AnimalMass2015'!B$3*'N-AnimalMass2015'!B$4</f>
        <v>2105364.1345224027</v>
      </c>
      <c r="C28" s="24">
        <f>'1_Livestock2015'!C27*1000*'N-Prodrate2015'!C28*'N-AnimalMass2015'!C$3*'N-AnimalMass2015'!C$4</f>
        <v>467087.01161562838</v>
      </c>
      <c r="D28" s="24">
        <f>'1_Livestock2015'!D27*1000*'N-Prodrate2015'!D28*'N-AnimalMass2015'!D$3*'N-AnimalMass2015'!D$4</f>
        <v>420262.21082003356</v>
      </c>
      <c r="E28" s="24">
        <f>'1_Livestock2015'!E27*1000*'N-Prodrate2015'!E28*'N-AnimalMass2015'!E$3*'N-AnimalMass2015'!E$4</f>
        <v>263272.90368744434</v>
      </c>
      <c r="F28" s="24">
        <f>'1_Livestock2015'!F27*1000*'N-Prodrate2015'!F28*'N-AnimalMass2015'!F$3*'N-AnimalMass2015'!F$4</f>
        <v>405469.35940381343</v>
      </c>
      <c r="G28" s="24">
        <f>'1_Livestock2015'!G27*1000*'N-Prodrate2015'!G28*'N-AnimalMass2015'!G$3*'N-AnimalMass2015'!G$4</f>
        <v>526006.77755892312</v>
      </c>
      <c r="H28" s="24">
        <f>'1_Livestock2015'!H27*1000*'N-Prodrate2015'!H28*'N-AnimalMass2015'!H$3*'N-AnimalMass2015'!H$4</f>
        <v>603409.6378965535</v>
      </c>
      <c r="I28" s="24">
        <f>'1_Livestock2015'!I27*1000*'N-Prodrate2015'!I28*'N-AnimalMass2015'!I$3*'N-AnimalMass2015'!I$4</f>
        <v>271005.34726017178</v>
      </c>
      <c r="J28" s="24">
        <f>'1_Livestock2015'!J27*1000*'N-Prodrate2015'!J28*'N-AnimalMass2015'!J$3*'N-AnimalMass2015'!J$4</f>
        <v>1644616.8180759377</v>
      </c>
      <c r="K28" s="24">
        <f>'1_Livestock2015'!K27*1000*'N-Prodrate2015'!K28*'N-AnimalMass2015'!K$3*'N-AnimalMass2015'!K$4</f>
        <v>826368.50687165151</v>
      </c>
      <c r="L28" s="24">
        <f>'1_Livestock2015'!L27*1000*'N-Prodrate2015'!L28*'N-AnimalMass2015'!L$3*'N-AnimalMass2015'!L$4</f>
        <v>6664549.7630331749</v>
      </c>
      <c r="M28" s="24">
        <f>'1_Livestock2015'!M27*1000*'N-Prodrate2015'!M28*'N-AnimalMass2015'!M$3*'N-AnimalMass2015'!M$4</f>
        <v>4696017.4857407529</v>
      </c>
      <c r="N28" s="24">
        <f>'1_Livestock2015'!N27*1000*'N-Prodrate2015'!N28*'N-AnimalMass2015'!N$3*'N-AnimalMass2015'!N$4</f>
        <v>17550376.492095925</v>
      </c>
      <c r="O28" s="24">
        <f>'1_Livestock2015'!O27*1000*'N-Prodrate2015'!O28*'N-AnimalMass2015'!O$3*'N-AnimalMass2015'!O$4</f>
        <v>2719628.5258116019</v>
      </c>
      <c r="P28" s="24">
        <f>'1_Livestock2015'!P27*1000*'N-Prodrate2015'!P28*'N-AnimalMass2015'!P$3*'N-AnimalMass2015'!P$4</f>
        <v>87604369.369369358</v>
      </c>
      <c r="Q28" s="24">
        <f>'1_Livestock2015'!Q27*1000*'N-Prodrate2015'!Q28*'N-AnimalMass2015'!Q$3*'N-AnimalMass2015'!Q$4</f>
        <v>533935.33073111449</v>
      </c>
      <c r="R28" s="24">
        <f>'1_Livestock2015'!R27*1000*'N-Prodrate2015'!R28*'N-AnimalMass2015'!R$3*'N-AnimalMass2015'!R$4</f>
        <v>1747469.6454749438</v>
      </c>
      <c r="S28" s="24">
        <f>'1_Livestock2015'!S27*1000*'N-Prodrate2015'!S28*'N-AnimalMass2015'!S$3*'N-AnimalMass2015'!S$4</f>
        <v>62647.508245405697</v>
      </c>
      <c r="T28" s="24">
        <f>'1_Livestock2015'!T27*1000*'N-Prodrate2015'!T28*'N-AnimalMass2015'!T$3*'N-AnimalMass2015'!T$4</f>
        <v>121741.2888609276</v>
      </c>
      <c r="U28" s="24">
        <f>'1_Livestock2015'!U27*1000*'N-Prodrate2015'!U28*'N-AnimalMass2015'!U$3*'N-AnimalMass2015'!U$4</f>
        <v>34978.239762355559</v>
      </c>
      <c r="V28" s="24">
        <f>'1_Livestock2015'!V27*1000*'N-Prodrate2015'!V28*'N-AnimalMass2015'!V$3*'N-AnimalMass2015'!V$4</f>
        <v>480.56866296052868</v>
      </c>
      <c r="W28" s="24">
        <f>'1_Livestock2015'!W27*1000*'N-Prodrate2015'!W28*'N-AnimalMass2015'!W$3*'N-AnimalMass2015'!W$4</f>
        <v>0</v>
      </c>
      <c r="X28" s="24">
        <f>'1_Livestock2015'!X27*1000*'N-Prodrate2015'!X28*'N-AnimalMass2015'!X$3*'N-AnimalMass2015'!X$4</f>
        <v>0</v>
      </c>
    </row>
    <row r="29" spans="1:24" x14ac:dyDescent="0.2">
      <c r="A29" t="s">
        <v>2821</v>
      </c>
      <c r="B29" s="24">
        <f>'1_Livestock2015'!B28*1000*'N-Prodrate2015'!B29*'N-AnimalMass2015'!B$3*'N-AnimalMass2015'!B$4</f>
        <v>8387818.2013538182</v>
      </c>
      <c r="C29" s="24">
        <f>'1_Livestock2015'!C28*1000*'N-Prodrate2015'!C29*'N-AnimalMass2015'!C$3*'N-AnimalMass2015'!C$4</f>
        <v>1334534.3189017952</v>
      </c>
      <c r="D29" s="24">
        <f>'1_Livestock2015'!D28*1000*'N-Prodrate2015'!D29*'N-AnimalMass2015'!D$3*'N-AnimalMass2015'!D$4</f>
        <v>1681048.8432801343</v>
      </c>
      <c r="E29" s="24">
        <f>'1_Livestock2015'!E28*1000*'N-Prodrate2015'!E29*'N-AnimalMass2015'!E$3*'N-AnimalMass2015'!E$4</f>
        <v>3890518.230600052</v>
      </c>
      <c r="F29" s="24">
        <f>'1_Livestock2015'!F28*1000*'N-Prodrate2015'!F29*'N-AnimalMass2015'!F$3*'N-AnimalMass2015'!F$4</f>
        <v>5991827.9193024747</v>
      </c>
      <c r="G29" s="24">
        <f>'1_Livestock2015'!G28*1000*'N-Prodrate2015'!G29*'N-AnimalMass2015'!G$3*'N-AnimalMass2015'!G$4</f>
        <v>7773070.9421646148</v>
      </c>
      <c r="H29" s="24">
        <f>'1_Livestock2015'!H28*1000*'N-Prodrate2015'!H29*'N-AnimalMass2015'!H$3*'N-AnimalMass2015'!H$4</f>
        <v>8916892.5623403415</v>
      </c>
      <c r="I29" s="24">
        <f>'1_Livestock2015'!I28*1000*'N-Prodrate2015'!I29*'N-AnimalMass2015'!I$3*'N-AnimalMass2015'!I$4</f>
        <v>4004784.5005633938</v>
      </c>
      <c r="J29" s="24">
        <f>'1_Livestock2015'!J28*1000*'N-Prodrate2015'!J29*'N-AnimalMass2015'!J$3*'N-AnimalMass2015'!J$4</f>
        <v>95590314.465408802</v>
      </c>
      <c r="K29" s="24">
        <f>'1_Livestock2015'!K28*1000*'N-Prodrate2015'!K29*'N-AnimalMass2015'!K$3*'N-AnimalMass2015'!K$4</f>
        <v>48873794.549266249</v>
      </c>
      <c r="L29" s="24">
        <f>'1_Livestock2015'!L28*1000*'N-Prodrate2015'!L29*'N-AnimalMass2015'!L$3*'N-AnimalMass2015'!L$4</f>
        <v>7799454.9763033176</v>
      </c>
      <c r="M29" s="24">
        <f>'1_Livestock2015'!M28*1000*'N-Prodrate2015'!M29*'N-AnimalMass2015'!M$3*'N-AnimalMass2015'!M$4</f>
        <v>5511129.3291206248</v>
      </c>
      <c r="N29" s="24">
        <f>'1_Livestock2015'!N28*1000*'N-Prodrate2015'!N29*'N-AnimalMass2015'!N$3*'N-AnimalMass2015'!N$4</f>
        <v>45538563.716528654</v>
      </c>
      <c r="O29" s="24">
        <f>'1_Livestock2015'!O28*1000*'N-Prodrate2015'!O29*'N-AnimalMass2015'!O$3*'N-AnimalMass2015'!O$4</f>
        <v>47292299.36136242</v>
      </c>
      <c r="P29" s="24">
        <f>'1_Livestock2015'!P28*1000*'N-Prodrate2015'!P29*'N-AnimalMass2015'!P$3*'N-AnimalMass2015'!P$4</f>
        <v>130715755.52825554</v>
      </c>
      <c r="Q29" s="24">
        <f>'1_Livestock2015'!Q28*1000*'N-Prodrate2015'!Q29*'N-AnimalMass2015'!Q$3*'N-AnimalMass2015'!Q$4</f>
        <v>160977.51762341065</v>
      </c>
      <c r="R29" s="24">
        <f>'1_Livestock2015'!R28*1000*'N-Prodrate2015'!R29*'N-AnimalMass2015'!R$3*'N-AnimalMass2015'!R$4</f>
        <v>526849.0572924458</v>
      </c>
      <c r="S29" s="24">
        <f>'1_Livestock2015'!S28*1000*'N-Prodrate2015'!S29*'N-AnimalMass2015'!S$3*'N-AnimalMass2015'!S$4</f>
        <v>66169.755602450256</v>
      </c>
      <c r="T29" s="24">
        <f>'1_Livestock2015'!T28*1000*'N-Prodrate2015'!T29*'N-AnimalMass2015'!T$3*'N-AnimalMass2015'!T$4</f>
        <v>6764831.4411403267</v>
      </c>
      <c r="U29" s="24">
        <f>'1_Livestock2015'!U28*1000*'N-Prodrate2015'!U29*'N-AnimalMass2015'!U$3*'N-AnimalMass2015'!U$4</f>
        <v>1943645.4001274386</v>
      </c>
      <c r="V29" s="24">
        <f>'1_Livestock2015'!V28*1000*'N-Prodrate2015'!V29*'N-AnimalMass2015'!V$3*'N-AnimalMass2015'!V$4</f>
        <v>27803.073705719598</v>
      </c>
      <c r="W29" s="24">
        <f>'1_Livestock2015'!W28*1000*'N-Prodrate2015'!W29*'N-AnimalMass2015'!W$3*'N-AnimalMass2015'!W$4</f>
        <v>139229.71466942588</v>
      </c>
      <c r="X29" s="24">
        <f>'1_Livestock2015'!X28*1000*'N-Prodrate2015'!X29*'N-AnimalMass2015'!X$3*'N-AnimalMass2015'!X$4</f>
        <v>847083.52248114999</v>
      </c>
    </row>
    <row r="30" spans="1:24" x14ac:dyDescent="0.2">
      <c r="A30" t="s">
        <v>2846</v>
      </c>
      <c r="B30" s="24">
        <f>'1_Livestock2015'!B29*1000*'N-Prodrate2015'!B30*'N-AnimalMass2015'!B$3*'N-AnimalMass2015'!B$4</f>
        <v>4376941.2270334158</v>
      </c>
      <c r="C30" s="24">
        <f>'1_Livestock2015'!C29*1000*'N-Prodrate2015'!C30*'N-AnimalMass2015'!C$3*'N-AnimalMass2015'!C$4</f>
        <v>600540.4435058079</v>
      </c>
      <c r="D30" s="24">
        <f>'1_Livestock2015'!D29*1000*'N-Prodrate2015'!D30*'N-AnimalMass2015'!D$3*'N-AnimalMass2015'!D$4</f>
        <v>840524.42164006713</v>
      </c>
      <c r="E30" s="24">
        <f>'1_Livestock2015'!E29*1000*'N-Prodrate2015'!E30*'N-AnimalMass2015'!E$3*'N-AnimalMass2015'!E$4</f>
        <v>10154.559581105021</v>
      </c>
      <c r="F30" s="24">
        <f>'1_Livestock2015'!F29*1000*'N-Prodrate2015'!F30*'N-AnimalMass2015'!F$3*'N-AnimalMass2015'!F$4</f>
        <v>15639.143682126176</v>
      </c>
      <c r="G30" s="24">
        <f>'1_Livestock2015'!G29*1000*'N-Prodrate2015'!G30*'N-AnimalMass2015'!G$3*'N-AnimalMass2015'!G$4</f>
        <v>20288.328528971491</v>
      </c>
      <c r="H30" s="24">
        <f>'1_Livestock2015'!H29*1000*'N-Prodrate2015'!H30*'N-AnimalMass2015'!H$3*'N-AnimalMass2015'!H$4</f>
        <v>23273.793216137099</v>
      </c>
      <c r="I30" s="24">
        <f>'1_Livestock2015'!I29*1000*'N-Prodrate2015'!I30*'N-AnimalMass2015'!I$3*'N-AnimalMass2015'!I$4</f>
        <v>10452.803562415042</v>
      </c>
      <c r="J30" s="24">
        <f>'1_Livestock2015'!J29*1000*'N-Prodrate2015'!J30*'N-AnimalMass2015'!J$3*'N-AnimalMass2015'!J$4</f>
        <v>153929.65292336361</v>
      </c>
      <c r="K30" s="24">
        <f>'1_Livestock2015'!K29*1000*'N-Prodrate2015'!K30*'N-AnimalMass2015'!K$3*'N-AnimalMass2015'!K$4</f>
        <v>78701.762559204915</v>
      </c>
      <c r="L30" s="24">
        <f>'1_Livestock2015'!L29*1000*'N-Prodrate2015'!L30*'N-AnimalMass2015'!L$3*'N-AnimalMass2015'!L$4</f>
        <v>799745.97156398103</v>
      </c>
      <c r="M30" s="24">
        <f>'1_Livestock2015'!M29*1000*'N-Prodrate2015'!M30*'N-AnimalMass2015'!M$3*'N-AnimalMass2015'!M$4</f>
        <v>663038.7382716866</v>
      </c>
      <c r="N30" s="24">
        <f>'1_Livestock2015'!N29*1000*'N-Prodrate2015'!N30*'N-AnimalMass2015'!N$3*'N-AnimalMass2015'!N$4</f>
        <v>1700892.5690934509</v>
      </c>
      <c r="O30" s="24">
        <f>'1_Livestock2015'!O29*1000*'N-Prodrate2015'!O30*'N-AnimalMass2015'!O$3*'N-AnimalMass2015'!O$4</f>
        <v>679907.13145290047</v>
      </c>
      <c r="P30" s="24">
        <f>'1_Livestock2015'!P29*1000*'N-Prodrate2015'!P30*'N-AnimalMass2015'!P$3*'N-AnimalMass2015'!P$4</f>
        <v>12414522.932022931</v>
      </c>
      <c r="Q30" s="24">
        <f>'1_Livestock2015'!Q29*1000*'N-Prodrate2015'!Q30*'N-AnimalMass2015'!Q$3*'N-AnimalMass2015'!Q$4</f>
        <v>159383.68081525798</v>
      </c>
      <c r="R30" s="24">
        <f>'1_Livestock2015'!R29*1000*'N-Prodrate2015'!R30*'N-AnimalMass2015'!R$3*'N-AnimalMass2015'!R$4</f>
        <v>521632.72999252024</v>
      </c>
      <c r="S30" s="24">
        <f>'1_Livestock2015'!S29*1000*'N-Prodrate2015'!S30*'N-AnimalMass2015'!S$3*'N-AnimalMass2015'!S$4</f>
        <v>23328.5078575273</v>
      </c>
      <c r="T30" s="24">
        <f>'1_Livestock2015'!T29*1000*'N-Prodrate2015'!T30*'N-AnimalMass2015'!T$3*'N-AnimalMass2015'!T$4</f>
        <v>158797.52832074167</v>
      </c>
      <c r="U30" s="24">
        <f>'1_Livestock2015'!U29*1000*'N-Prodrate2015'!U30*'N-AnimalMass2015'!U$3*'N-AnimalMass2015'!U$4</f>
        <v>45625.096228589646</v>
      </c>
      <c r="V30" s="24">
        <f>'1_Livestock2015'!V29*1000*'N-Prodrate2015'!V30*'N-AnimalMass2015'!V$3*'N-AnimalMass2015'!V$4</f>
        <v>626.84662352895384</v>
      </c>
      <c r="W30" s="24">
        <f>'1_Livestock2015'!W29*1000*'N-Prodrate2015'!W30*'N-AnimalMass2015'!W$3*'N-AnimalMass2015'!W$4</f>
        <v>0</v>
      </c>
      <c r="X30" s="24">
        <f>'1_Livestock2015'!X29*1000*'N-Prodrate2015'!X30*'N-AnimalMass2015'!X$3*'N-AnimalMass2015'!X$4</f>
        <v>0</v>
      </c>
    </row>
    <row r="31" spans="1:24" x14ac:dyDescent="0.2">
      <c r="A31" t="s">
        <v>2806</v>
      </c>
      <c r="B31" s="24">
        <f>'1_Livestock2015'!B30*1000*'N-Prodrate2015'!B31*'N-AnimalMass2015'!B$3*'N-AnimalMass2015'!B$4</f>
        <v>2049959.8151928657</v>
      </c>
      <c r="C31" s="24">
        <f>'1_Livestock2015'!C30*1000*'N-Prodrate2015'!C31*'N-AnimalMass2015'!C$3*'N-AnimalMass2015'!C$4</f>
        <v>400360.2956705385</v>
      </c>
      <c r="D31" s="24">
        <f>'1_Livestock2015'!D30*1000*'N-Prodrate2015'!D31*'N-AnimalMass2015'!D$3*'N-AnimalMass2015'!D$4</f>
        <v>420262.21082003356</v>
      </c>
      <c r="E31" s="24">
        <f>'1_Livestock2015'!E30*1000*'N-Prodrate2015'!E31*'N-AnimalMass2015'!E$3*'N-AnimalMass2015'!E$4</f>
        <v>4621.2470272447481</v>
      </c>
      <c r="F31" s="24">
        <f>'1_Livestock2015'!F30*1000*'N-Prodrate2015'!F31*'N-AnimalMass2015'!F$3*'N-AnimalMass2015'!F$4</f>
        <v>7117.2310007574351</v>
      </c>
      <c r="G31" s="24">
        <f>'1_Livestock2015'!G30*1000*'N-Prodrate2015'!G31*'N-AnimalMass2015'!G$3*'N-AnimalMass2015'!G$4</f>
        <v>9233.0324277905947</v>
      </c>
      <c r="H31" s="24">
        <f>'1_Livestock2015'!H30*1000*'N-Prodrate2015'!H31*'N-AnimalMass2015'!H$3*'N-AnimalMass2015'!H$4</f>
        <v>10591.690053492062</v>
      </c>
      <c r="I31" s="24">
        <f>'1_Livestock2015'!I30*1000*'N-Prodrate2015'!I31*'N-AnimalMass2015'!I$3*'N-AnimalMass2015'!I$4</f>
        <v>4756.97513056763</v>
      </c>
      <c r="J31" s="24">
        <f>'1_Livestock2015'!J30*1000*'N-Prodrate2015'!J31*'N-AnimalMass2015'!J$3*'N-AnimalMass2015'!J$4</f>
        <v>0</v>
      </c>
      <c r="K31" s="24">
        <f>'1_Livestock2015'!K30*1000*'N-Prodrate2015'!K31*'N-AnimalMass2015'!K$3*'N-AnimalMass2015'!K$4</f>
        <v>0</v>
      </c>
      <c r="L31" s="24">
        <f>'1_Livestock2015'!L30*1000*'N-Prodrate2015'!L31*'N-AnimalMass2015'!L$3*'N-AnimalMass2015'!L$4</f>
        <v>81133.649289099514</v>
      </c>
      <c r="M31" s="24">
        <f>'1_Livestock2015'!M30*1000*'N-Prodrate2015'!M31*'N-AnimalMass2015'!M$3*'N-AnimalMass2015'!M$4</f>
        <v>12165.8484086548</v>
      </c>
      <c r="N31" s="24">
        <f>'1_Livestock2015'!N30*1000*'N-Prodrate2015'!N31*'N-AnimalMass2015'!N$3*'N-AnimalMass2015'!N$4</f>
        <v>48191.956124314449</v>
      </c>
      <c r="O31" s="24">
        <f>'1_Livestock2015'!O30*1000*'N-Prodrate2015'!O31*'N-AnimalMass2015'!O$3*'N-AnimalMass2015'!O$4</f>
        <v>0</v>
      </c>
      <c r="P31" s="24">
        <f>'1_Livestock2015'!P30*1000*'N-Prodrate2015'!P31*'N-AnimalMass2015'!P$3*'N-AnimalMass2015'!P$4</f>
        <v>220340.90909090906</v>
      </c>
      <c r="Q31" s="24">
        <f>'1_Livestock2015'!Q30*1000*'N-Prodrate2015'!Q31*'N-AnimalMass2015'!Q$3*'N-AnimalMass2015'!Q$4</f>
        <v>12485.054997195204</v>
      </c>
      <c r="R31" s="24">
        <f>'1_Livestock2015'!R30*1000*'N-Prodrate2015'!R31*'N-AnimalMass2015'!R$3*'N-AnimalMass2015'!R$4</f>
        <v>40861.230516080759</v>
      </c>
      <c r="S31" s="24">
        <f>'1_Livestock2015'!S30*1000*'N-Prodrate2015'!S31*'N-AnimalMass2015'!S$3*'N-AnimalMass2015'!S$4</f>
        <v>30219.861382179821</v>
      </c>
      <c r="T31" s="24">
        <f>'1_Livestock2015'!T30*1000*'N-Prodrate2015'!T31*'N-AnimalMass2015'!T$3*'N-AnimalMass2015'!T$4</f>
        <v>35858.073395273343</v>
      </c>
      <c r="U31" s="24">
        <f>'1_Livestock2015'!U30*1000*'N-Prodrate2015'!U31*'N-AnimalMass2015'!U$3*'N-AnimalMass2015'!U$4</f>
        <v>10302.603992215181</v>
      </c>
      <c r="V31" s="24">
        <f>'1_Livestock2015'!V30*1000*'N-Prodrate2015'!V31*'N-AnimalMass2015'!V$3*'N-AnimalMass2015'!V$4</f>
        <v>141.5482499745215</v>
      </c>
      <c r="W31" s="24">
        <f>'1_Livestock2015'!W30*1000*'N-Prodrate2015'!W31*'N-AnimalMass2015'!W$3*'N-AnimalMass2015'!W$4</f>
        <v>0</v>
      </c>
      <c r="X31" s="24">
        <f>'1_Livestock2015'!X30*1000*'N-Prodrate2015'!X31*'N-AnimalMass2015'!X$3*'N-AnimalMass2015'!X$4</f>
        <v>118.44336349331179</v>
      </c>
    </row>
    <row r="32" spans="1:24" x14ac:dyDescent="0.2">
      <c r="A32" t="s">
        <v>2813</v>
      </c>
      <c r="B32" s="24">
        <f>'1_Livestock2015'!B31*1000*'N-Prodrate2015'!B32*'N-AnimalMass2015'!B$3*'N-AnimalMass2015'!B$4</f>
        <v>983426.66809928021</v>
      </c>
      <c r="C32" s="24">
        <f>'1_Livestock2015'!C31*1000*'N-Prodrate2015'!C32*'N-AnimalMass2015'!C$3*'N-AnimalMass2015'!C$4</f>
        <v>266906.86378035904</v>
      </c>
      <c r="D32" s="24">
        <f>'1_Livestock2015'!D31*1000*'N-Prodrate2015'!D32*'N-AnimalMass2015'!D$3*'N-AnimalMass2015'!D$4</f>
        <v>240149.83475430493</v>
      </c>
      <c r="E32" s="24">
        <f>'1_Livestock2015'!E31*1000*'N-Prodrate2015'!E32*'N-AnimalMass2015'!E$3*'N-AnimalMass2015'!E$4</f>
        <v>27180.800279864103</v>
      </c>
      <c r="F32" s="24">
        <f>'1_Livestock2015'!F31*1000*'N-Prodrate2015'!F32*'N-AnimalMass2015'!F$3*'N-AnimalMass2015'!F$4</f>
        <v>41861.435503607769</v>
      </c>
      <c r="G32" s="24">
        <f>'1_Livestock2015'!G31*1000*'N-Prodrate2015'!G32*'N-AnimalMass2015'!G$3*'N-AnimalMass2015'!G$4</f>
        <v>54305.950086141893</v>
      </c>
      <c r="H32" s="24">
        <f>'1_Livestock2015'!H31*1000*'N-Prodrate2015'!H32*'N-AnimalMass2015'!H$3*'N-AnimalMass2015'!H$4</f>
        <v>62297.170065335209</v>
      </c>
      <c r="I32" s="24">
        <f>'1_Livestock2015'!I31*1000*'N-Prodrate2015'!I32*'N-AnimalMass2015'!I$3*'N-AnimalMass2015'!I$4</f>
        <v>27979.112607042072</v>
      </c>
      <c r="J32" s="24">
        <f>'1_Livestock2015'!J31*1000*'N-Prodrate2015'!J32*'N-AnimalMass2015'!J$3*'N-AnimalMass2015'!J$4</f>
        <v>0</v>
      </c>
      <c r="K32" s="24">
        <f>'1_Livestock2015'!K31*1000*'N-Prodrate2015'!K32*'N-AnimalMass2015'!K$3*'N-AnimalMass2015'!K$4</f>
        <v>0</v>
      </c>
      <c r="L32" s="24">
        <f>'1_Livestock2015'!L31*1000*'N-Prodrate2015'!L32*'N-AnimalMass2015'!L$3*'N-AnimalMass2015'!L$4</f>
        <v>81133.649289099514</v>
      </c>
      <c r="M32" s="24">
        <f>'1_Livestock2015'!M31*1000*'N-Prodrate2015'!M32*'N-AnimalMass2015'!M$3*'N-AnimalMass2015'!M$4</f>
        <v>24331.696817309599</v>
      </c>
      <c r="N32" s="24">
        <f>'1_Livestock2015'!N31*1000*'N-Prodrate2015'!N32*'N-AnimalMass2015'!N$3*'N-AnimalMass2015'!N$4</f>
        <v>47247.015808151416</v>
      </c>
      <c r="O32" s="24">
        <f>'1_Livestock2015'!O31*1000*'N-Prodrate2015'!O32*'N-AnimalMass2015'!O$3*'N-AnimalMass2015'!O$4</f>
        <v>41206.492815327299</v>
      </c>
      <c r="P32" s="24">
        <f>'1_Livestock2015'!P31*1000*'N-Prodrate2015'!P32*'N-AnimalMass2015'!P$3*'N-AnimalMass2015'!P$4</f>
        <v>587575.75757575757</v>
      </c>
      <c r="Q32" s="24">
        <f>'1_Livestock2015'!Q31*1000*'N-Prodrate2015'!Q32*'N-AnimalMass2015'!Q$3*'N-AnimalMass2015'!Q$4</f>
        <v>15513.344932685101</v>
      </c>
      <c r="R32" s="24">
        <f>'1_Livestock2015'!R31*1000*'N-Prodrate2015'!R32*'N-AnimalMass2015'!R$3*'N-AnimalMass2015'!R$4</f>
        <v>50772.252385938613</v>
      </c>
      <c r="S32" s="24">
        <f>'1_Livestock2015'!S31*1000*'N-Prodrate2015'!S32*'N-AnimalMass2015'!S$3*'N-AnimalMass2015'!S$4</f>
        <v>51557.533777029632</v>
      </c>
      <c r="T32" s="24">
        <f>'1_Livestock2015'!T31*1000*'N-Prodrate2015'!T32*'N-AnimalMass2015'!T$3*'N-AnimalMass2015'!T$4</f>
        <v>1287391.8410813075</v>
      </c>
      <c r="U32" s="24">
        <f>'1_Livestock2015'!U31*1000*'N-Prodrate2015'!U32*'N-AnimalMass2015'!U$3*'N-AnimalMass2015'!U$4</f>
        <v>369888.48160531314</v>
      </c>
      <c r="V32" s="24">
        <f>'1_Livestock2015'!V31*1000*'N-Prodrate2015'!V32*'N-AnimalMass2015'!V$3*'N-AnimalMass2015'!V$4</f>
        <v>5081.9256273973979</v>
      </c>
      <c r="W32" s="24">
        <f>'1_Livestock2015'!W31*1000*'N-Prodrate2015'!W32*'N-AnimalMass2015'!W$3*'N-AnimalMass2015'!W$4</f>
        <v>0</v>
      </c>
      <c r="X32" s="24">
        <f>'1_Livestock2015'!X31*1000*'N-Prodrate2015'!X32*'N-AnimalMass2015'!X$3*'N-AnimalMass2015'!X$4</f>
        <v>9383.1934358131766</v>
      </c>
    </row>
    <row r="33" spans="1:24" x14ac:dyDescent="0.2">
      <c r="A33" t="s">
        <v>2850</v>
      </c>
      <c r="B33" s="24">
        <f>'1_Livestock2015'!B32*1000*'N-Prodrate2015'!B33*'N-AnimalMass2015'!B$3*'N-AnimalMass2015'!B$4</f>
        <v>51769400.236381218</v>
      </c>
      <c r="C33" s="24">
        <f>'1_Livestock2015'!C32*1000*'N-Prodrate2015'!C33*'N-AnimalMass2015'!C$3*'N-AnimalMass2015'!C$4</f>
        <v>7339938.7539598737</v>
      </c>
      <c r="D33" s="24">
        <f>'1_Livestock2015'!D32*1000*'N-Prodrate2015'!D33*'N-AnimalMass2015'!D$3*'N-AnimalMass2015'!D$4</f>
        <v>9906180.6836150773</v>
      </c>
      <c r="E33" s="24">
        <f>'1_Livestock2015'!E32*1000*'N-Prodrate2015'!E33*'N-AnimalMass2015'!E$3*'N-AnimalMass2015'!E$4</f>
        <v>3872.3764615614782</v>
      </c>
      <c r="F33" s="24">
        <f>'1_Livestock2015'!F32*1000*'N-Prodrate2015'!F33*'N-AnimalMass2015'!F$3*'N-AnimalMass2015'!F$4</f>
        <v>5963.8875905884533</v>
      </c>
      <c r="G33" s="24">
        <f>'1_Livestock2015'!G32*1000*'N-Prodrate2015'!G33*'N-AnimalMass2015'!G$3*'N-AnimalMass2015'!G$4</f>
        <v>7736.8245478811868</v>
      </c>
      <c r="H33" s="24">
        <f>'1_Livestock2015'!H32*1000*'N-Prodrate2015'!H33*'N-AnimalMass2015'!H$3*'N-AnimalMass2015'!H$4</f>
        <v>8875.31244477775</v>
      </c>
      <c r="I33" s="24">
        <f>'1_Livestock2015'!I32*1000*'N-Prodrate2015'!I33*'N-AnimalMass2015'!I$3*'N-AnimalMass2015'!I$4</f>
        <v>3986.1098996099695</v>
      </c>
      <c r="J33" s="24">
        <f>'1_Livestock2015'!J32*1000*'N-Prodrate2015'!J33*'N-AnimalMass2015'!J$3*'N-AnimalMass2015'!J$4</f>
        <v>384824.13230840903</v>
      </c>
      <c r="K33" s="24">
        <f>'1_Livestock2015'!K32*1000*'N-Prodrate2015'!K33*'N-AnimalMass2015'!K$3*'N-AnimalMass2015'!K$4</f>
        <v>196754.40639801227</v>
      </c>
      <c r="L33" s="24">
        <f>'1_Livestock2015'!L32*1000*'N-Prodrate2015'!L33*'N-AnimalMass2015'!L$3*'N-AnimalMass2015'!L$4</f>
        <v>2332592.4170616115</v>
      </c>
      <c r="M33" s="24">
        <f>'1_Livestock2015'!M32*1000*'N-Prodrate2015'!M33*'N-AnimalMass2015'!M$3*'N-AnimalMass2015'!M$4</f>
        <v>1277414.082908754</v>
      </c>
      <c r="N33" s="24">
        <f>'1_Livestock2015'!N32*1000*'N-Prodrate2015'!N33*'N-AnimalMass2015'!N$3*'N-AnimalMass2015'!N$4</f>
        <v>3968749.3278847188</v>
      </c>
      <c r="O33" s="24">
        <f>'1_Livestock2015'!O32*1000*'N-Prodrate2015'!O33*'N-AnimalMass2015'!O$3*'N-AnimalMass2015'!O$4</f>
        <v>1489320.383182544</v>
      </c>
      <c r="P33" s="24">
        <f>'1_Livestock2015'!P32*1000*'N-Prodrate2015'!P33*'N-AnimalMass2015'!P$3*'N-AnimalMass2015'!P$4</f>
        <v>23833541.666666664</v>
      </c>
      <c r="Q33" s="24">
        <f>'1_Livestock2015'!Q32*1000*'N-Prodrate2015'!Q33*'N-AnimalMass2015'!Q$3*'N-AnimalMass2015'!Q$4</f>
        <v>366582.46587509353</v>
      </c>
      <c r="R33" s="24">
        <f>'1_Livestock2015'!R32*1000*'N-Prodrate2015'!R33*'N-AnimalMass2015'!R$3*'N-AnimalMass2015'!R$4</f>
        <v>1199755.2789827974</v>
      </c>
      <c r="S33" s="24">
        <f>'1_Livestock2015'!S32*1000*'N-Prodrate2015'!S33*'N-AnimalMass2015'!S$3*'N-AnimalMass2015'!S$4</f>
        <v>578031.41952890868</v>
      </c>
      <c r="T33" s="24">
        <f>'1_Livestock2015'!T32*1000*'N-Prodrate2015'!T33*'N-AnimalMass2015'!T$3*'N-AnimalMass2015'!T$4</f>
        <v>75680.250408316133</v>
      </c>
      <c r="U33" s="24">
        <f>'1_Livestock2015'!U32*1000*'N-Prodrate2015'!U33*'N-AnimalMass2015'!U$3*'N-AnimalMass2015'!U$4</f>
        <v>21744.159018073165</v>
      </c>
      <c r="V33" s="24">
        <f>'1_Livestock2015'!V32*1000*'N-Prodrate2015'!V33*'N-AnimalMass2015'!V$3*'N-AnimalMass2015'!V$4</f>
        <v>298.74463373547508</v>
      </c>
      <c r="W33" s="24">
        <f>'1_Livestock2015'!W32*1000*'N-Prodrate2015'!W33*'N-AnimalMass2015'!W$3*'N-AnimalMass2015'!W$4</f>
        <v>0</v>
      </c>
      <c r="X33" s="24">
        <f>'1_Livestock2015'!X32*1000*'N-Prodrate2015'!X33*'N-AnimalMass2015'!X$3*'N-AnimalMass2015'!X$4</f>
        <v>0</v>
      </c>
    </row>
    <row r="34" spans="1:24" x14ac:dyDescent="0.2">
      <c r="A34" t="s">
        <v>2811</v>
      </c>
      <c r="B34" s="24">
        <f>'1_Livestock2015'!B33*1000*'N-Prodrate2015'!B34*'N-AnimalMass2015'!B$3*'N-AnimalMass2015'!B$4</f>
        <v>95527929.515418515</v>
      </c>
      <c r="C34" s="24">
        <f>'1_Livestock2015'!C33*1000*'N-Prodrate2015'!C34*'N-AnimalMass2015'!C$3*'N-AnimalMass2015'!C$4</f>
        <v>23421077.296726502</v>
      </c>
      <c r="D34" s="24">
        <f>'1_Livestock2015'!D33*1000*'N-Prodrate2015'!D34*'N-AnimalMass2015'!D$3*'N-AnimalMass2015'!D$4</f>
        <v>18911799.486901514</v>
      </c>
      <c r="E34" s="24">
        <f>'1_Livestock2015'!E33*1000*'N-Prodrate2015'!E34*'N-AnimalMass2015'!E$3*'N-AnimalMass2015'!E$4</f>
        <v>118998.77661254747</v>
      </c>
      <c r="F34" s="24">
        <f>'1_Livestock2015'!F33*1000*'N-Prodrate2015'!F34*'N-AnimalMass2015'!F$3*'N-AnimalMass2015'!F$4</f>
        <v>183271.26357146719</v>
      </c>
      <c r="G34" s="24">
        <f>'1_Livestock2015'!G33*1000*'N-Prodrate2015'!G34*'N-AnimalMass2015'!G$3*'N-AnimalMass2015'!G$4</f>
        <v>237753.91292729304</v>
      </c>
      <c r="H34" s="24">
        <f>'1_Livestock2015'!H33*1000*'N-Prodrate2015'!H34*'N-AnimalMass2015'!H$3*'N-AnimalMass2015'!H$4</f>
        <v>272739.83649740304</v>
      </c>
      <c r="I34" s="24">
        <f>'1_Livestock2015'!I33*1000*'N-Prodrate2015'!I34*'N-AnimalMass2015'!I$3*'N-AnimalMass2015'!I$4</f>
        <v>122493.82419432413</v>
      </c>
      <c r="J34" s="24">
        <f>'1_Livestock2015'!J33*1000*'N-Prodrate2015'!J34*'N-AnimalMass2015'!J$3*'N-AnimalMass2015'!J$4</f>
        <v>962060.33077102259</v>
      </c>
      <c r="K34" s="24">
        <f>'1_Livestock2015'!K33*1000*'N-Prodrate2015'!K34*'N-AnimalMass2015'!K$3*'N-AnimalMass2015'!K$4</f>
        <v>491886.01599503058</v>
      </c>
      <c r="L34" s="24">
        <f>'1_Livestock2015'!L33*1000*'N-Prodrate2015'!L34*'N-AnimalMass2015'!L$3*'N-AnimalMass2015'!L$4</f>
        <v>1217004.739336493</v>
      </c>
      <c r="M34" s="24">
        <f>'1_Livestock2015'!M33*1000*'N-Prodrate2015'!M34*'N-AnimalMass2015'!M$3*'N-AnimalMass2015'!M$4</f>
        <v>328477.9070336796</v>
      </c>
      <c r="N34" s="24">
        <f>'1_Livestock2015'!N33*1000*'N-Prodrate2015'!N34*'N-AnimalMass2015'!N$3*'N-AnimalMass2015'!N$4</f>
        <v>2645832.885256479</v>
      </c>
      <c r="O34" s="24">
        <f>'1_Livestock2015'!O33*1000*'N-Prodrate2015'!O34*'N-AnimalMass2015'!O$3*'N-AnimalMass2015'!O$4</f>
        <v>700510.37786056416</v>
      </c>
      <c r="P34" s="24">
        <f>'1_Livestock2015'!P33*1000*'N-Prodrate2015'!P34*'N-AnimalMass2015'!P$3*'N-AnimalMass2015'!P$4</f>
        <v>7711931.8181818184</v>
      </c>
      <c r="Q34" s="24">
        <f>'1_Livestock2015'!Q33*1000*'N-Prodrate2015'!Q34*'N-AnimalMass2015'!Q$3*'N-AnimalMass2015'!Q$4</f>
        <v>95630.208489154815</v>
      </c>
      <c r="R34" s="24">
        <f>'1_Livestock2015'!R33*1000*'N-Prodrate2015'!R34*'N-AnimalMass2015'!R$3*'N-AnimalMass2015'!R$4</f>
        <v>312979.6379955124</v>
      </c>
      <c r="S34" s="24">
        <f>'1_Livestock2015'!S33*1000*'N-Prodrate2015'!S34*'N-AnimalMass2015'!S$3*'N-AnimalMass2015'!S$4</f>
        <v>182774.00959272726</v>
      </c>
      <c r="T34" s="24">
        <f>'1_Livestock2015'!T33*1000*'N-Prodrate2015'!T34*'N-AnimalMass2015'!T$3*'N-AnimalMass2015'!T$4</f>
        <v>2253256.2581683155</v>
      </c>
      <c r="U34" s="24">
        <f>'1_Livestock2015'!U33*1000*'N-Prodrate2015'!U34*'N-AnimalMass2015'!U$3*'N-AnimalMass2015'!U$4</f>
        <v>647396.93806161813</v>
      </c>
      <c r="V34" s="24">
        <f>'1_Livestock2015'!V33*1000*'N-Prodrate2015'!V34*'N-AnimalMass2015'!V$3*'N-AnimalMass2015'!V$4</f>
        <v>9943.0138588860427</v>
      </c>
      <c r="W34" s="24">
        <f>'1_Livestock2015'!W33*1000*'N-Prodrate2015'!W34*'N-AnimalMass2015'!W$3*'N-AnimalMass2015'!W$4</f>
        <v>132794.4396190829</v>
      </c>
      <c r="X34" s="24">
        <f>'1_Livestock2015'!X33*1000*'N-Prodrate2015'!X34*'N-AnimalMass2015'!X$3*'N-AnimalMass2015'!X$4</f>
        <v>81881.549881021696</v>
      </c>
    </row>
    <row r="35" spans="1:24" x14ac:dyDescent="0.2">
      <c r="A35" t="s">
        <v>2831</v>
      </c>
      <c r="B35" s="24">
        <f>'1_Livestock2015'!B34*1000*'N-Prodrate2015'!B35*'N-AnimalMass2015'!B$3*'N-AnimalMass2015'!B$4</f>
        <v>7207508.3270656504</v>
      </c>
      <c r="C35" s="24">
        <f>'1_Livestock2015'!C34*1000*'N-Prodrate2015'!C35*'N-AnimalMass2015'!C$3*'N-AnimalMass2015'!C$4</f>
        <v>1201080.8870116158</v>
      </c>
      <c r="D35" s="24">
        <f>'1_Livestock2015'!D34*1000*'N-Prodrate2015'!D35*'N-AnimalMass2015'!D$3*'N-AnimalMass2015'!D$4</f>
        <v>1440899.0085258293</v>
      </c>
      <c r="E35" s="24">
        <f>'1_Livestock2015'!E34*1000*'N-Prodrate2015'!E35*'N-AnimalMass2015'!E$3*'N-AnimalMass2015'!E$4</f>
        <v>13356698.664854659</v>
      </c>
      <c r="F35" s="24">
        <f>'1_Livestock2015'!F34*1000*'N-Prodrate2015'!F35*'N-AnimalMass2015'!F$3*'N-AnimalMass2015'!F$4</f>
        <v>20570791.659660902</v>
      </c>
      <c r="G35" s="24">
        <f>'1_Livestock2015'!G34*1000*'N-Prodrate2015'!G35*'N-AnimalMass2015'!G$3*'N-AnimalMass2015'!G$4</f>
        <v>26686050.577641848</v>
      </c>
      <c r="H35" s="24">
        <f>'1_Livestock2015'!H34*1000*'N-Prodrate2015'!H35*'N-AnimalMass2015'!H$3*'N-AnimalMass2015'!H$4</f>
        <v>30612951.777299423</v>
      </c>
      <c r="I35" s="24">
        <f>'1_Livestock2015'!I34*1000*'N-Prodrate2015'!I35*'N-AnimalMass2015'!I$3*'N-AnimalMass2015'!I$4</f>
        <v>13748990.911027195</v>
      </c>
      <c r="J35" s="24">
        <f>'1_Livestock2015'!J34*1000*'N-Prodrate2015'!J35*'N-AnimalMass2015'!J$3*'N-AnimalMass2015'!J$4</f>
        <v>153929.65292336361</v>
      </c>
      <c r="K35" s="24">
        <f>'1_Livestock2015'!K34*1000*'N-Prodrate2015'!K35*'N-AnimalMass2015'!K$3*'N-AnimalMass2015'!K$4</f>
        <v>78701.762559204915</v>
      </c>
      <c r="L35" s="24">
        <f>'1_Livestock2015'!L34*1000*'N-Prodrate2015'!L35*'N-AnimalMass2015'!L$3*'N-AnimalMass2015'!L$4</f>
        <v>2324865.402843602</v>
      </c>
      <c r="M35" s="24">
        <f>'1_Livestock2015'!M34*1000*'N-Prodrate2015'!M35*'N-AnimalMass2015'!M$3*'N-AnimalMass2015'!M$4</f>
        <v>1137506.8262092238</v>
      </c>
      <c r="N35" s="24">
        <f>'1_Livestock2015'!N34*1000*'N-Prodrate2015'!N35*'N-AnimalMass2015'!N$3*'N-AnimalMass2015'!N$4</f>
        <v>3307291.1065705987</v>
      </c>
      <c r="O35" s="24">
        <f>'1_Livestock2015'!O34*1000*'N-Prodrate2015'!O35*'N-AnimalMass2015'!O$3*'N-AnimalMass2015'!O$4</f>
        <v>700510.37786056416</v>
      </c>
      <c r="P35" s="24">
        <f>'1_Livestock2015'!P34*1000*'N-Prodrate2015'!P35*'N-AnimalMass2015'!P$3*'N-AnimalMass2015'!P$4</f>
        <v>26300962.837837841</v>
      </c>
      <c r="Q35" s="24">
        <f>'1_Livestock2015'!Q34*1000*'N-Prodrate2015'!Q35*'N-AnimalMass2015'!Q$3*'N-AnimalMass2015'!Q$4</f>
        <v>15513.344932685093</v>
      </c>
      <c r="R35" s="24">
        <f>'1_Livestock2015'!R34*1000*'N-Prodrate2015'!R35*'N-AnimalMass2015'!R$3*'N-AnimalMass2015'!R$4</f>
        <v>50772.252385938591</v>
      </c>
      <c r="S35" s="24">
        <f>'1_Livestock2015'!S34*1000*'N-Prodrate2015'!S35*'N-AnimalMass2015'!S$3*'N-AnimalMass2015'!S$4</f>
        <v>470807.06339163048</v>
      </c>
      <c r="T35" s="24">
        <f>'1_Livestock2015'!T34*1000*'N-Prodrate2015'!T35*'N-AnimalMass2015'!T$3*'N-AnimalMass2015'!T$4</f>
        <v>6947160.1892982898</v>
      </c>
      <c r="U35" s="24">
        <f>'1_Livestock2015'!U34*1000*'N-Prodrate2015'!U35*'N-AnimalMass2015'!U$3*'N-AnimalMass2015'!U$4</f>
        <v>1996031.3961055556</v>
      </c>
      <c r="V35" s="24">
        <f>'1_Livestock2015'!V34*1000*'N-Prodrate2015'!V35*'N-AnimalMass2015'!V$3*'N-AnimalMass2015'!V$4</f>
        <v>358966.60478116281</v>
      </c>
      <c r="W35" s="24">
        <f>'1_Livestock2015'!W34*1000*'N-Prodrate2015'!W35*'N-AnimalMass2015'!W$3*'N-AnimalMass2015'!W$4</f>
        <v>41995381.885670349</v>
      </c>
      <c r="X35" s="24">
        <f>'1_Livestock2015'!X34*1000*'N-Prodrate2015'!X35*'N-AnimalMass2015'!X$3*'N-AnimalMass2015'!X$4</f>
        <v>21419578.812806696</v>
      </c>
    </row>
    <row r="36" spans="1:24" x14ac:dyDescent="0.2">
      <c r="A36" t="s">
        <v>2819</v>
      </c>
      <c r="B36" s="24">
        <f>'1_Livestock2015'!B35*1000*'N-Prodrate2015'!B36*'N-AnimalMass2015'!B$3*'N-AnimalMass2015'!B$4</f>
        <v>2374470.8284087246</v>
      </c>
      <c r="C36" s="24">
        <f>'1_Livestock2015'!C35*1000*'N-Prodrate2015'!C36*'N-AnimalMass2015'!C$3*'N-AnimalMass2015'!C$4</f>
        <v>400360.2956705385</v>
      </c>
      <c r="D36" s="24">
        <f>'1_Livestock2015'!D35*1000*'N-Prodrate2015'!D36*'N-AnimalMass2015'!D$3*'N-AnimalMass2015'!D$4</f>
        <v>480299.66950860986</v>
      </c>
      <c r="E36" s="24">
        <f>'1_Livestock2015'!E35*1000*'N-Prodrate2015'!E36*'N-AnimalMass2015'!E$3*'N-AnimalMass2015'!E$4</f>
        <v>205262.69594407573</v>
      </c>
      <c r="F36" s="24">
        <f>'1_Livestock2015'!F35*1000*'N-Prodrate2015'!F36*'N-AnimalMass2015'!F$3*'N-AnimalMass2015'!F$4</f>
        <v>316127.23021717218</v>
      </c>
      <c r="G36" s="24">
        <f>'1_Livestock2015'!G35*1000*'N-Prodrate2015'!G36*'N-AnimalMass2015'!G$3*'N-AnimalMass2015'!G$4</f>
        <v>410105.13324523903</v>
      </c>
      <c r="H36" s="24">
        <f>'1_Livestock2015'!H35*1000*'N-Prodrate2015'!H36*'N-AnimalMass2015'!H$3*'N-AnimalMass2015'!H$4</f>
        <v>470452.85442792013</v>
      </c>
      <c r="I36" s="24">
        <f>'1_Livestock2015'!I35*1000*'N-Prodrate2015'!I36*'N-AnimalMass2015'!I$3*'N-AnimalMass2015'!I$4</f>
        <v>211291.35362871835</v>
      </c>
      <c r="J36" s="24">
        <f>'1_Livestock2015'!J35*1000*'N-Prodrate2015'!J36*'N-AnimalMass2015'!J$3*'N-AnimalMass2015'!J$4</f>
        <v>1616261.355695318</v>
      </c>
      <c r="K36" s="24">
        <f>'1_Livestock2015'!K35*1000*'N-Prodrate2015'!K36*'N-AnimalMass2015'!K$3*'N-AnimalMass2015'!K$4</f>
        <v>826368.50687165151</v>
      </c>
      <c r="L36" s="24">
        <f>'1_Livestock2015'!L35*1000*'N-Prodrate2015'!L36*'N-AnimalMass2015'!L$3*'N-AnimalMass2015'!L$4</f>
        <v>4104976.3033175357</v>
      </c>
      <c r="M36" s="24">
        <f>'1_Livestock2015'!M35*1000*'N-Prodrate2015'!M36*'N-AnimalMass2015'!M$3*'N-AnimalMass2015'!M$4</f>
        <v>2804228.0581949307</v>
      </c>
      <c r="N36" s="24">
        <f>'1_Livestock2015'!N35*1000*'N-Prodrate2015'!N36*'N-AnimalMass2015'!N$3*'N-AnimalMass2015'!N$4</f>
        <v>10961307.667491129</v>
      </c>
      <c r="O36" s="24">
        <f>'1_Livestock2015'!O35*1000*'N-Prodrate2015'!O36*'N-AnimalMass2015'!O$3*'N-AnimalMass2015'!O$4</f>
        <v>4345322.7780734431</v>
      </c>
      <c r="P36" s="24">
        <f>'1_Livestock2015'!P35*1000*'N-Prodrate2015'!P36*'N-AnimalMass2015'!P$3*'N-AnimalMass2015'!P$4</f>
        <v>66548909.705159709</v>
      </c>
      <c r="Q36" s="24">
        <f>'1_Livestock2015'!Q35*1000*'N-Prodrate2015'!Q36*'N-AnimalMass2015'!Q$3*'N-AnimalMass2015'!Q$4</f>
        <v>231106.33718212415</v>
      </c>
      <c r="R36" s="24">
        <f>'1_Livestock2015'!R35*1000*'N-Prodrate2015'!R36*'N-AnimalMass2015'!R$3*'N-AnimalMass2015'!R$4</f>
        <v>756367.4584891547</v>
      </c>
      <c r="S36" s="24">
        <f>'1_Livestock2015'!S35*1000*'N-Prodrate2015'!S36*'N-AnimalMass2015'!S$3*'N-AnimalMass2015'!S$4</f>
        <v>80590.550941075038</v>
      </c>
      <c r="T36" s="24">
        <f>'1_Livestock2015'!T35*1000*'N-Prodrate2015'!T36*'N-AnimalMass2015'!T$3*'N-AnimalMass2015'!T$4</f>
        <v>113237.92285439074</v>
      </c>
      <c r="U36" s="24">
        <f>'1_Livestock2015'!U35*1000*'N-Prodrate2015'!U36*'N-AnimalMass2015'!U$3*'N-AnimalMass2015'!U$4</f>
        <v>32535.085284966335</v>
      </c>
      <c r="V36" s="24">
        <f>'1_Livestock2015'!V35*1000*'N-Prodrate2015'!V36*'N-AnimalMass2015'!V$3*'N-AnimalMass2015'!V$4</f>
        <v>447.00198011479642</v>
      </c>
      <c r="W36" s="24">
        <f>'1_Livestock2015'!W35*1000*'N-Prodrate2015'!W36*'N-AnimalMass2015'!W$3*'N-AnimalMass2015'!W$4</f>
        <v>0</v>
      </c>
      <c r="X36" s="24">
        <f>'1_Livestock2015'!X35*1000*'N-Prodrate2015'!X36*'N-AnimalMass2015'!X$3*'N-AnimalMass2015'!X$4</f>
        <v>245785.12898116186</v>
      </c>
    </row>
    <row r="37" spans="1:24" x14ac:dyDescent="0.2">
      <c r="A37" t="s">
        <v>2818</v>
      </c>
      <c r="B37" s="24">
        <f>'1_Livestock2015'!B36*1000*'N-Prodrate2015'!B37*'N-AnimalMass2015'!B$3*'N-AnimalMass2015'!B$4</f>
        <v>39772386.37584614</v>
      </c>
      <c r="C37" s="24">
        <f>'1_Livestock2015'!C36*1000*'N-Prodrate2015'!C37*'N-AnimalMass2015'!C$3*'N-AnimalMass2015'!C$4</f>
        <v>8407566.2090813089</v>
      </c>
      <c r="D37" s="24">
        <f>'1_Livestock2015'!D36*1000*'N-Prodrate2015'!D37*'N-AnimalMass2015'!D$3*'N-AnimalMass2015'!D$4</f>
        <v>8225131.8403349435</v>
      </c>
      <c r="E37" s="24">
        <f>'1_Livestock2015'!E36*1000*'N-Prodrate2015'!E37*'N-AnimalMass2015'!E$3*'N-AnimalMass2015'!E$4</f>
        <v>1938997.8757107649</v>
      </c>
      <c r="F37" s="24">
        <f>'1_Livestock2015'!F36*1000*'N-Prodrate2015'!F37*'N-AnimalMass2015'!F$3*'N-AnimalMass2015'!F$4</f>
        <v>2986270.9589102822</v>
      </c>
      <c r="G37" s="24">
        <f>'1_Livestock2015'!G36*1000*'N-Prodrate2015'!G37*'N-AnimalMass2015'!G$3*'N-AnimalMass2015'!G$4</f>
        <v>3874025.8112816107</v>
      </c>
      <c r="H37" s="24">
        <f>'1_Livestock2015'!H36*1000*'N-Prodrate2015'!H37*'N-AnimalMass2015'!H$3*'N-AnimalMass2015'!H$4</f>
        <v>4444095.8020269573</v>
      </c>
      <c r="I37" s="24">
        <f>'1_Livestock2015'!I36*1000*'N-Prodrate2015'!I37*'N-AnimalMass2015'!I$3*'N-AnimalMass2015'!I$4</f>
        <v>1995947.1152700761</v>
      </c>
      <c r="J37" s="24">
        <f>'1_Livestock2015'!J36*1000*'N-Prodrate2015'!J37*'N-AnimalMass2015'!J$3*'N-AnimalMass2015'!J$4</f>
        <v>6388080.5963195907</v>
      </c>
      <c r="K37" s="24">
        <f>'1_Livestock2015'!K36*1000*'N-Prodrate2015'!K37*'N-AnimalMass2015'!K$3*'N-AnimalMass2015'!K$4</f>
        <v>3266123.1462070039</v>
      </c>
      <c r="L37" s="24">
        <f>'1_Livestock2015'!L36*1000*'N-Prodrate2015'!L37*'N-AnimalMass2015'!L$3*'N-AnimalMass2015'!L$4</f>
        <v>2052488.1516587678</v>
      </c>
      <c r="M37" s="24">
        <f>'1_Livestock2015'!M36*1000*'N-Prodrate2015'!M37*'N-AnimalMass2015'!M$3*'N-AnimalMass2015'!M$4</f>
        <v>882024.00962747307</v>
      </c>
      <c r="N37" s="24">
        <f>'1_Livestock2015'!N36*1000*'N-Prodrate2015'!N37*'N-AnimalMass2015'!N$3*'N-AnimalMass2015'!N$4</f>
        <v>3118303.0433379933</v>
      </c>
      <c r="O37" s="24">
        <f>'1_Livestock2015'!O36*1000*'N-Prodrate2015'!O37*'N-AnimalMass2015'!O$3*'N-AnimalMass2015'!O$4</f>
        <v>3965634.3799893558</v>
      </c>
      <c r="P37" s="24">
        <f>'1_Livestock2015'!P36*1000*'N-Prodrate2015'!P37*'N-AnimalMass2015'!P$3*'N-AnimalMass2015'!P$4</f>
        <v>20991937.960687961</v>
      </c>
      <c r="Q37" s="24">
        <f>'1_Livestock2015'!Q36*1000*'N-Prodrate2015'!Q37*'N-AnimalMass2015'!Q$3*'N-AnimalMass2015'!Q$4</f>
        <v>223137.1531413612</v>
      </c>
      <c r="R37" s="24">
        <f>'1_Livestock2015'!R36*1000*'N-Prodrate2015'!R37*'N-AnimalMass2015'!R$3*'N-AnimalMass2015'!R$4</f>
        <v>730285.82198952825</v>
      </c>
      <c r="S37" s="24">
        <f>'1_Livestock2015'!S36*1000*'N-Prodrate2015'!S37*'N-AnimalMass2015'!S$3*'N-AnimalMass2015'!S$4</f>
        <v>255273.601025229</v>
      </c>
      <c r="T37" s="24">
        <f>'1_Livestock2015'!T36*1000*'N-Prodrate2015'!T37*'N-AnimalMass2015'!T$3*'N-AnimalMass2015'!T$4</f>
        <v>18953706.460681032</v>
      </c>
      <c r="U37" s="24">
        <f>'1_Livestock2015'!U36*1000*'N-Prodrate2015'!U37*'N-AnimalMass2015'!U$3*'N-AnimalMass2015'!U$4</f>
        <v>5445706.1788162626</v>
      </c>
      <c r="V37" s="24">
        <f>'1_Livestock2015'!V36*1000*'N-Prodrate2015'!V37*'N-AnimalMass2015'!V$3*'N-AnimalMass2015'!V$4</f>
        <v>92353.46811889502</v>
      </c>
      <c r="W37" s="24">
        <f>'1_Livestock2015'!W36*1000*'N-Prodrate2015'!W37*'N-AnimalMass2015'!W$3*'N-AnimalMass2015'!W$4</f>
        <v>2221033.6254156837</v>
      </c>
      <c r="X37" s="24">
        <f>'1_Livestock2015'!X36*1000*'N-Prodrate2015'!X37*'N-AnimalMass2015'!X$3*'N-AnimalMass2015'!X$4</f>
        <v>2249856.4800268863</v>
      </c>
    </row>
    <row r="38" spans="1:24" x14ac:dyDescent="0.2">
      <c r="A38" t="s">
        <v>2839</v>
      </c>
      <c r="B38" s="24">
        <f>'1_Livestock2015'!B37*1000*'N-Prodrate2015'!B38*'N-AnimalMass2015'!B$3*'N-AnimalMass2015'!B$4</f>
        <v>5659155.4743741276</v>
      </c>
      <c r="C38" s="24">
        <f>'1_Livestock2015'!C37*1000*'N-Prodrate2015'!C38*'N-AnimalMass2015'!C$3*'N-AnimalMass2015'!C$4</f>
        <v>1734894.6145723336</v>
      </c>
      <c r="D38" s="24">
        <f>'1_Livestock2015'!D37*1000*'N-Prodrate2015'!D38*'N-AnimalMass2015'!D$3*'N-AnimalMass2015'!D$4</f>
        <v>1200749.1737715246</v>
      </c>
      <c r="E38" s="24">
        <f>'1_Livestock2015'!E37*1000*'N-Prodrate2015'!E38*'N-AnimalMass2015'!E$3*'N-AnimalMass2015'!E$4</f>
        <v>3403934.1920344871</v>
      </c>
      <c r="F38" s="24">
        <f>'1_Livestock2015'!F37*1000*'N-Prodrate2015'!F38*'N-AnimalMass2015'!F$3*'N-AnimalMass2015'!F$4</f>
        <v>5242434.7396400236</v>
      </c>
      <c r="G38" s="24">
        <f>'1_Livestock2015'!G37*1000*'N-Prodrate2015'!G38*'N-AnimalMass2015'!G$3*'N-AnimalMass2015'!G$4</f>
        <v>6800899.1062002974</v>
      </c>
      <c r="H38" s="24">
        <f>'1_Livestock2015'!H37*1000*'N-Prodrate2015'!H38*'N-AnimalMass2015'!H$3*'N-AnimalMass2015'!H$4</f>
        <v>7801663.860849428</v>
      </c>
      <c r="I38" s="24">
        <f>'1_Livestock2015'!I37*1000*'N-Prodrate2015'!I38*'N-AnimalMass2015'!I$3*'N-AnimalMass2015'!I$4</f>
        <v>3503909.2699727472</v>
      </c>
      <c r="J38" s="24">
        <f>'1_Livestock2015'!J37*1000*'N-Prodrate2015'!J38*'N-AnimalMass2015'!J$3*'N-AnimalMass2015'!J$4</f>
        <v>10082392.266480317</v>
      </c>
      <c r="K38" s="24">
        <f>'1_Livestock2015'!K37*1000*'N-Prodrate2015'!K38*'N-AnimalMass2015'!K$3*'N-AnimalMass2015'!K$4</f>
        <v>5154965.4476279207</v>
      </c>
      <c r="L38" s="24">
        <f>'1_Livestock2015'!L37*1000*'N-Prodrate2015'!L38*'N-AnimalMass2015'!L$3*'N-AnimalMass2015'!L$4</f>
        <v>11223488.15165877</v>
      </c>
      <c r="M38" s="24">
        <f>'1_Livestock2015'!M37*1000*'N-Prodrate2015'!M38*'N-AnimalMass2015'!M$3*'N-AnimalMass2015'!M$4</f>
        <v>5900436.4781975783</v>
      </c>
      <c r="N38" s="24">
        <f>'1_Livestock2015'!N37*1000*'N-Prodrate2015'!N38*'N-AnimalMass2015'!N$3*'N-AnimalMass2015'!N$4</f>
        <v>24447495.859769866</v>
      </c>
      <c r="O38" s="24">
        <f>'1_Livestock2015'!O37*1000*'N-Prodrate2015'!O38*'N-AnimalMass2015'!O$3*'N-AnimalMass2015'!O$4</f>
        <v>17224313.996806812</v>
      </c>
      <c r="P38" s="24">
        <f>'1_Livestock2015'!P37*1000*'N-Prodrate2015'!P38*'N-AnimalMass2015'!P$3*'N-AnimalMass2015'!P$4</f>
        <v>136214352.989353</v>
      </c>
      <c r="Q38" s="24">
        <f>'1_Livestock2015'!Q37*1000*'N-Prodrate2015'!Q38*'N-AnimalMass2015'!Q$3*'N-AnimalMass2015'!Q$4</f>
        <v>95630.208489154786</v>
      </c>
      <c r="R38" s="24">
        <f>'1_Livestock2015'!R37*1000*'N-Prodrate2015'!R38*'N-AnimalMass2015'!R$3*'N-AnimalMass2015'!R$4</f>
        <v>312979.63799551228</v>
      </c>
      <c r="S38" s="24">
        <f>'1_Livestock2015'!S37*1000*'N-Prodrate2015'!S38*'N-AnimalMass2015'!S$3*'N-AnimalMass2015'!S$4</f>
        <v>407955.3668936413</v>
      </c>
      <c r="T38" s="24">
        <f>'1_Livestock2015'!T37*1000*'N-Prodrate2015'!T38*'N-AnimalMass2015'!T$3*'N-AnimalMass2015'!T$4</f>
        <v>2353299.7068058569</v>
      </c>
      <c r="U38" s="24">
        <f>'1_Livestock2015'!U37*1000*'N-Prodrate2015'!U38*'N-AnimalMass2015'!U$3*'N-AnimalMass2015'!U$4</f>
        <v>676141.03766692395</v>
      </c>
      <c r="V38" s="24">
        <f>'1_Livestock2015'!V37*1000*'N-Prodrate2015'!V38*'N-AnimalMass2015'!V$3*'N-AnimalMass2015'!V$4</f>
        <v>114237.67328500844</v>
      </c>
      <c r="W38" s="24">
        <f>'1_Livestock2015'!W37*1000*'N-Prodrate2015'!W38*'N-AnimalMass2015'!W$3*'N-AnimalMass2015'!W$4</f>
        <v>13293408.948202094</v>
      </c>
      <c r="X38" s="24">
        <f>'1_Livestock2015'!X37*1000*'N-Prodrate2015'!X38*'N-AnimalMass2015'!X$3*'N-AnimalMass2015'!X$4</f>
        <v>1544920.1434702503</v>
      </c>
    </row>
    <row r="39" spans="1:24" x14ac:dyDescent="0.2">
      <c r="A39" t="s">
        <v>2852</v>
      </c>
      <c r="B39" s="24">
        <f>'1_Livestock2015'!B38*1000*'N-Prodrate2015'!B39*'N-AnimalMass2015'!B$3*'N-AnimalMass2015'!B$4</f>
        <v>18426882.991296872</v>
      </c>
      <c r="C39" s="24">
        <f>'1_Livestock2015'!C38*1000*'N-Prodrate2015'!C39*'N-AnimalMass2015'!C$3*'N-AnimalMass2015'!C$4</f>
        <v>4003602.9567053854</v>
      </c>
      <c r="D39" s="24">
        <f>'1_Livestock2015'!D38*1000*'N-Prodrate2015'!D39*'N-AnimalMass2015'!D$3*'N-AnimalMass2015'!D$4</f>
        <v>3842397.3560688789</v>
      </c>
      <c r="E39" s="24">
        <f>'1_Livestock2015'!E38*1000*'N-Prodrate2015'!E39*'N-AnimalMass2015'!E$3*'N-AnimalMass2015'!E$4</f>
        <v>42455.548671421937</v>
      </c>
      <c r="F39" s="24">
        <f>'1_Livestock2015'!F38*1000*'N-Prodrate2015'!F39*'N-AnimalMass2015'!F$3*'N-AnimalMass2015'!F$4</f>
        <v>65386.235658249541</v>
      </c>
      <c r="G39" s="24">
        <f>'1_Livestock2015'!G38*1000*'N-Prodrate2015'!G39*'N-AnimalMass2015'!G$3*'N-AnimalMass2015'!G$4</f>
        <v>84824.173066678166</v>
      </c>
      <c r="H39" s="24">
        <f>'1_Livestock2015'!H38*1000*'N-Prodrate2015'!H39*'N-AnimalMass2015'!H$3*'N-AnimalMass2015'!H$4</f>
        <v>97306.205430604474</v>
      </c>
      <c r="I39" s="24">
        <f>'1_Livestock2015'!I38*1000*'N-Prodrate2015'!I39*'N-AnimalMass2015'!I$3*'N-AnimalMass2015'!I$4</f>
        <v>43702.487227775193</v>
      </c>
      <c r="J39" s="24">
        <f>'1_Livestock2015'!J38*1000*'N-Prodrate2015'!J39*'N-AnimalMass2015'!J$3*'N-AnimalMass2015'!J$4</f>
        <v>3155557.8849289543</v>
      </c>
      <c r="K39" s="24">
        <f>'1_Livestock2015'!K38*1000*'N-Prodrate2015'!K39*'N-AnimalMass2015'!K$3*'N-AnimalMass2015'!K$4</f>
        <v>1613386.1324637006</v>
      </c>
      <c r="L39" s="24">
        <f>'1_Livestock2015'!L38*1000*'N-Prodrate2015'!L39*'N-AnimalMass2015'!L$3*'N-AnimalMass2015'!L$4</f>
        <v>2665819.9052132703</v>
      </c>
      <c r="M39" s="24">
        <f>'1_Livestock2015'!M38*1000*'N-Prodrate2015'!M39*'N-AnimalMass2015'!M$3*'N-AnimalMass2015'!M$4</f>
        <v>1648472.4593727253</v>
      </c>
      <c r="N39" s="24">
        <f>'1_Livestock2015'!N38*1000*'N-Prodrate2015'!N39*'N-AnimalMass2015'!N$3*'N-AnimalMass2015'!N$4</f>
        <v>5442856.2210990414</v>
      </c>
      <c r="O39" s="24">
        <f>'1_Livestock2015'!O38*1000*'N-Prodrate2015'!O39*'N-AnimalMass2015'!O$3*'N-AnimalMass2015'!O$4</f>
        <v>2557745.8754656729</v>
      </c>
      <c r="P39" s="24">
        <f>'1_Livestock2015'!P38*1000*'N-Prodrate2015'!P39*'N-AnimalMass2015'!P$3*'N-AnimalMass2015'!P$4</f>
        <v>30743511.977886975</v>
      </c>
      <c r="Q39" s="24">
        <f>'1_Livestock2015'!Q38*1000*'N-Prodrate2015'!Q39*'N-AnimalMass2015'!Q$3*'N-AnimalMass2015'!Q$4</f>
        <v>454243.49032348528</v>
      </c>
      <c r="R39" s="24">
        <f>'1_Livestock2015'!R38*1000*'N-Prodrate2015'!R39*'N-AnimalMass2015'!R$3*'N-AnimalMass2015'!R$4</f>
        <v>1486653.2804786831</v>
      </c>
      <c r="S39" s="24">
        <f>'1_Livestock2015'!S38*1000*'N-Prodrate2015'!S39*'N-AnimalMass2015'!S$3*'N-AnimalMass2015'!S$4</f>
        <v>211947.40618042313</v>
      </c>
      <c r="T39" s="24">
        <f>'1_Livestock2015'!T38*1000*'N-Prodrate2015'!T39*'N-AnimalMass2015'!T$3*'N-AnimalMass2015'!T$4</f>
        <v>1659567.4144395308</v>
      </c>
      <c r="U39" s="24">
        <f>'1_Livestock2015'!U38*1000*'N-Prodrate2015'!U39*'N-AnimalMass2015'!U$3*'N-AnimalMass2015'!U$4</f>
        <v>476820.53859616182</v>
      </c>
      <c r="V39" s="24">
        <f>'1_Livestock2015'!V38*1000*'N-Prodrate2015'!V39*'N-AnimalMass2015'!V$3*'N-AnimalMass2015'!V$4</f>
        <v>58726.21452547142</v>
      </c>
      <c r="W39" s="24">
        <f>'1_Livestock2015'!W38*1000*'N-Prodrate2015'!W39*'N-AnimalMass2015'!W$3*'N-AnimalMass2015'!W$4</f>
        <v>6608841.4494037665</v>
      </c>
      <c r="X39" s="24">
        <f>'1_Livestock2015'!X38*1000*'N-Prodrate2015'!X39*'N-AnimalMass2015'!X$3*'N-AnimalMass2015'!X$4</f>
        <v>1547930.8085004408</v>
      </c>
    </row>
    <row r="40" spans="1:24" x14ac:dyDescent="0.2">
      <c r="A40" t="s">
        <v>2812</v>
      </c>
      <c r="B40" s="24">
        <f>'1_Livestock2015'!B39*1000*'N-Prodrate2015'!B40*'N-AnimalMass2015'!B$3*'N-AnimalMass2015'!B$4</f>
        <v>78129983.883098751</v>
      </c>
      <c r="C40" s="24">
        <f>'1_Livestock2015'!C39*1000*'N-Prodrate2015'!C40*'N-AnimalMass2015'!C$3*'N-AnimalMass2015'!C$4</f>
        <v>20418375.079197466</v>
      </c>
      <c r="D40" s="24">
        <f>'1_Livestock2015'!D39*1000*'N-Prodrate2015'!D40*'N-AnimalMass2015'!D$3*'N-AnimalMass2015'!D$4</f>
        <v>16270151.304604156</v>
      </c>
      <c r="E40" s="24">
        <f>'1_Livestock2015'!E39*1000*'N-Prodrate2015'!E40*'N-AnimalMass2015'!E$3*'N-AnimalMass2015'!E$4</f>
        <v>1482539.4464313847</v>
      </c>
      <c r="F40" s="24">
        <f>'1_Livestock2015'!F39*1000*'N-Prodrate2015'!F40*'N-AnimalMass2015'!F$3*'N-AnimalMass2015'!F$4</f>
        <v>2283274.545978602</v>
      </c>
      <c r="G40" s="24">
        <f>'1_Livestock2015'!G39*1000*'N-Prodrate2015'!G40*'N-AnimalMass2015'!G$3*'N-AnimalMass2015'!G$4</f>
        <v>2962043.5141596114</v>
      </c>
      <c r="H40" s="24">
        <f>'1_Livestock2015'!H39*1000*'N-Prodrate2015'!H40*'N-AnimalMass2015'!H$3*'N-AnimalMass2015'!H$4</f>
        <v>3397913.6402147776</v>
      </c>
      <c r="I40" s="24">
        <f>'1_Livestock2015'!I39*1000*'N-Prodrate2015'!I40*'N-AnimalMass2015'!I$3*'N-AnimalMass2015'!I$4</f>
        <v>1526082.2966575625</v>
      </c>
      <c r="J40" s="24">
        <f>'1_Livestock2015'!J39*1000*'N-Prodrate2015'!J40*'N-AnimalMass2015'!J$3*'N-AnimalMass2015'!J$4</f>
        <v>3578864.4304682044</v>
      </c>
      <c r="K40" s="24">
        <f>'1_Livestock2015'!K39*1000*'N-Prodrate2015'!K40*'N-AnimalMass2015'!K$3*'N-AnimalMass2015'!K$4</f>
        <v>1829815.979501514</v>
      </c>
      <c r="L40" s="24">
        <f>'1_Livestock2015'!L39*1000*'N-Prodrate2015'!L40*'N-AnimalMass2015'!L$3*'N-AnimalMass2015'!L$4</f>
        <v>2028341.2322274882</v>
      </c>
      <c r="M40" s="24">
        <f>'1_Livestock2015'!M39*1000*'N-Prodrate2015'!M40*'N-AnimalMass2015'!M$3*'N-AnimalMass2015'!M$4</f>
        <v>468385.16373320977</v>
      </c>
      <c r="N40" s="24">
        <f>'1_Livestock2015'!N39*1000*'N-Prodrate2015'!N40*'N-AnimalMass2015'!N$3*'N-AnimalMass2015'!N$4</f>
        <v>3449032.1539950534</v>
      </c>
      <c r="O40" s="24">
        <f>'1_Livestock2015'!O39*1000*'N-Prodrate2015'!O40*'N-AnimalMass2015'!O$3*'N-AnimalMass2015'!O$4</f>
        <v>2884454.4970729114</v>
      </c>
      <c r="P40" s="24">
        <f>'1_Livestock2015'!P39*1000*'N-Prodrate2015'!P40*'N-AnimalMass2015'!P$3*'N-AnimalMass2015'!P$4</f>
        <v>11017045.454545453</v>
      </c>
      <c r="Q40" s="24">
        <f>'1_Livestock2015'!Q39*1000*'N-Prodrate2015'!Q40*'N-AnimalMass2015'!Q$3*'N-AnimalMass2015'!Q$4</f>
        <v>137069.96550112183</v>
      </c>
      <c r="R40" s="24">
        <f>'1_Livestock2015'!R39*1000*'N-Prodrate2015'!R40*'N-AnimalMass2015'!R$3*'N-AnimalMass2015'!R$4</f>
        <v>448604.14779356745</v>
      </c>
      <c r="S40" s="24">
        <f>'1_Livestock2015'!S39*1000*'N-Prodrate2015'!S40*'N-AnimalMass2015'!S$3*'N-AnimalMass2015'!S$4</f>
        <v>260378.30733978664</v>
      </c>
      <c r="T40" s="24">
        <f>'1_Livestock2015'!T39*1000*'N-Prodrate2015'!T40*'N-AnimalMass2015'!T$3*'N-AnimalMass2015'!T$4</f>
        <v>13662063.650164014</v>
      </c>
      <c r="U40" s="24">
        <f>'1_Livestock2015'!U39*1000*'N-Prodrate2015'!U40*'N-AnimalMass2015'!U$3*'N-AnimalMass2015'!U$4</f>
        <v>3925331.6806092379</v>
      </c>
      <c r="V40" s="24">
        <f>'1_Livestock2015'!V39*1000*'N-Prodrate2015'!V40*'N-AnimalMass2015'!V$3*'N-AnimalMass2015'!V$4</f>
        <v>113878.17095088086</v>
      </c>
      <c r="W40" s="24">
        <f>'1_Livestock2015'!W39*1000*'N-Prodrate2015'!W40*'N-AnimalMass2015'!W$3*'N-AnimalMass2015'!W$4</f>
        <v>7593369.6873579826</v>
      </c>
      <c r="X40" s="24">
        <f>'1_Livestock2015'!X39*1000*'N-Prodrate2015'!X40*'N-AnimalMass2015'!X$3*'N-AnimalMass2015'!X$4</f>
        <v>4398213.8837820683</v>
      </c>
    </row>
    <row r="41" spans="1:24" x14ac:dyDescent="0.2">
      <c r="A41" t="s">
        <v>2809</v>
      </c>
      <c r="B41" s="24">
        <f>'1_Livestock2015'!B40*1000*'N-Prodrate2015'!B41*'N-AnimalMass2015'!B$3*'N-AnimalMass2015'!B$4</f>
        <v>138510.79832384229</v>
      </c>
      <c r="C41" s="24">
        <f>'1_Livestock2015'!C40*1000*'N-Prodrate2015'!C41*'N-AnimalMass2015'!C$3*'N-AnimalMass2015'!C$4</f>
        <v>0</v>
      </c>
      <c r="D41" s="24">
        <f>'1_Livestock2015'!D40*1000*'N-Prodrate2015'!D41*'N-AnimalMass2015'!D$3*'N-AnimalMass2015'!D$4</f>
        <v>0</v>
      </c>
      <c r="E41" s="24">
        <f>'1_Livestock2015'!E40*1000*'N-Prodrate2015'!E41*'N-AnimalMass2015'!E$3*'N-AnimalMass2015'!E$4</f>
        <v>3936.5342723248586</v>
      </c>
      <c r="F41" s="24">
        <f>'1_Livestock2015'!F40*1000*'N-Prodrate2015'!F41*'N-AnimalMass2015'!F$3*'N-AnimalMass2015'!F$4</f>
        <v>6062.6977076442599</v>
      </c>
      <c r="G41" s="24">
        <f>'1_Livestock2015'!G40*1000*'N-Prodrate2015'!G41*'N-AnimalMass2015'!G$3*'N-AnimalMass2015'!G$4</f>
        <v>7865.0088115186836</v>
      </c>
      <c r="H41" s="24">
        <f>'1_Livestock2015'!H40*1000*'N-Prodrate2015'!H41*'N-AnimalMass2015'!H$3*'N-AnimalMass2015'!H$4</f>
        <v>9022.3592574908671</v>
      </c>
      <c r="I41" s="24">
        <f>'1_Livestock2015'!I40*1000*'N-Prodrate2015'!I41*'N-AnimalMass2015'!I$3*'N-AnimalMass2015'!I$4</f>
        <v>4052.1520541266527</v>
      </c>
      <c r="J41" s="24">
        <f>'1_Livestock2015'!J40*1000*'N-Prodrate2015'!J41*'N-AnimalMass2015'!J$3*'N-AnimalMass2015'!J$4</f>
        <v>0</v>
      </c>
      <c r="K41" s="24">
        <f>'1_Livestock2015'!K40*1000*'N-Prodrate2015'!K41*'N-AnimalMass2015'!K$3*'N-AnimalMass2015'!K$4</f>
        <v>0</v>
      </c>
      <c r="L41" s="24">
        <f>'1_Livestock2015'!L40*1000*'N-Prodrate2015'!L41*'N-AnimalMass2015'!L$3*'N-AnimalMass2015'!L$4</f>
        <v>0</v>
      </c>
      <c r="M41" s="24">
        <f>'1_Livestock2015'!M40*1000*'N-Prodrate2015'!M41*'N-AnimalMass2015'!M$3*'N-AnimalMass2015'!M$4</f>
        <v>6082.9242043273998</v>
      </c>
      <c r="N41" s="24">
        <f>'1_Livestock2015'!N40*1000*'N-Prodrate2015'!N41*'N-AnimalMass2015'!N$3*'N-AnimalMass2015'!N$4</f>
        <v>0</v>
      </c>
      <c r="O41" s="24">
        <f>'1_Livestock2015'!O40*1000*'N-Prodrate2015'!O41*'N-AnimalMass2015'!O$3*'N-AnimalMass2015'!O$4</f>
        <v>0</v>
      </c>
      <c r="P41" s="24">
        <f>'1_Livestock2015'!P40*1000*'N-Prodrate2015'!P41*'N-AnimalMass2015'!P$3*'N-AnimalMass2015'!P$4</f>
        <v>146893.93939393939</v>
      </c>
      <c r="Q41" s="24">
        <f>'1_Livestock2015'!Q40*1000*'N-Prodrate2015'!Q41*'N-AnimalMass2015'!Q$3*'N-AnimalMass2015'!Q$4</f>
        <v>12485.054997195215</v>
      </c>
      <c r="R41" s="24">
        <f>'1_Livestock2015'!R40*1000*'N-Prodrate2015'!R41*'N-AnimalMass2015'!R$3*'N-AnimalMass2015'!R$4</f>
        <v>40861.230516080781</v>
      </c>
      <c r="S41" s="24">
        <f>'1_Livestock2015'!S40*1000*'N-Prodrate2015'!S41*'N-AnimalMass2015'!S$3*'N-AnimalMass2015'!S$4</f>
        <v>3803.0062043452626</v>
      </c>
      <c r="T41" s="24">
        <f>'1_Livestock2015'!T40*1000*'N-Prodrate2015'!T41*'N-AnimalMass2015'!T$3*'N-AnimalMass2015'!T$4</f>
        <v>165527.08124150982</v>
      </c>
      <c r="U41" s="24">
        <f>'1_Livestock2015'!U40*1000*'N-Prodrate2015'!U41*'N-AnimalMass2015'!U$3*'N-AnimalMass2015'!U$4</f>
        <v>47558.605539674623</v>
      </c>
      <c r="V41" s="24">
        <f>'1_Livestock2015'!V40*1000*'N-Prodrate2015'!V41*'N-AnimalMass2015'!V$3*'N-AnimalMass2015'!V$4</f>
        <v>653.41125316048397</v>
      </c>
      <c r="W41" s="24">
        <f>'1_Livestock2015'!W40*1000*'N-Prodrate2015'!W41*'N-AnimalMass2015'!W$3*'N-AnimalMass2015'!W$4</f>
        <v>0</v>
      </c>
      <c r="X41" s="24">
        <f>'1_Livestock2015'!X40*1000*'N-Prodrate2015'!X41*'N-AnimalMass2015'!X$3*'N-AnimalMass2015'!X$4</f>
        <v>0</v>
      </c>
    </row>
    <row r="42" spans="1:24" x14ac:dyDescent="0.2">
      <c r="A42" t="s">
        <v>2832</v>
      </c>
      <c r="B42" s="24">
        <f>'1_Livestock2015'!B41*1000*'N-Prodrate2015'!B42*'N-AnimalMass2015'!B$3*'N-AnimalMass2015'!B$4</f>
        <v>2137023.7455678522</v>
      </c>
      <c r="C42" s="24">
        <f>'1_Livestock2015'!C41*1000*'N-Prodrate2015'!C42*'N-AnimalMass2015'!C$3*'N-AnimalMass2015'!C$4</f>
        <v>400360.2956705385</v>
      </c>
      <c r="D42" s="24">
        <f>'1_Livestock2015'!D41*1000*'N-Prodrate2015'!D42*'N-AnimalMass2015'!D$3*'N-AnimalMass2015'!D$4</f>
        <v>480299.66950860986</v>
      </c>
      <c r="E42" s="24">
        <f>'1_Livestock2015'!E41*1000*'N-Prodrate2015'!E42*'N-AnimalMass2015'!E$3*'N-AnimalMass2015'!E$4</f>
        <v>471977.93029573886</v>
      </c>
      <c r="F42" s="24">
        <f>'1_Livestock2015'!F41*1000*'N-Prodrate2015'!F42*'N-AnimalMass2015'!F$3*'N-AnimalMass2015'!F$4</f>
        <v>726898.15917002619</v>
      </c>
      <c r="G42" s="24">
        <f>'1_Livestock2015'!G41*1000*'N-Prodrate2015'!G42*'N-AnimalMass2015'!G$3*'N-AnimalMass2015'!G$4</f>
        <v>942989.52424108307</v>
      </c>
      <c r="H42" s="24">
        <f>'1_Livestock2015'!H41*1000*'N-Prodrate2015'!H42*'N-AnimalMass2015'!H$3*'N-AnimalMass2015'!H$4</f>
        <v>1081752.1591702586</v>
      </c>
      <c r="I42" s="24">
        <f>'1_Livestock2015'!I41*1000*'N-Prodrate2015'!I42*'N-AnimalMass2015'!I$3*'N-AnimalMass2015'!I$4</f>
        <v>485840.13435270177</v>
      </c>
      <c r="J42" s="24">
        <f>'1_Livestock2015'!J41*1000*'N-Prodrate2015'!J42*'N-AnimalMass2015'!J$3*'N-AnimalMass2015'!J$4</f>
        <v>38482.413230840903</v>
      </c>
      <c r="K42" s="24">
        <f>'1_Livestock2015'!K41*1000*'N-Prodrate2015'!K42*'N-AnimalMass2015'!K$3*'N-AnimalMass2015'!K$4</f>
        <v>19675.440639801229</v>
      </c>
      <c r="L42" s="24">
        <f>'1_Livestock2015'!L41*1000*'N-Prodrate2015'!L42*'N-AnimalMass2015'!L$3*'N-AnimalMass2015'!L$4</f>
        <v>1122348.8151658766</v>
      </c>
      <c r="M42" s="24">
        <f>'1_Livestock2015'!M41*1000*'N-Prodrate2015'!M42*'N-AnimalMass2015'!M$3*'N-AnimalMass2015'!M$4</f>
        <v>535297.32998081122</v>
      </c>
      <c r="N42" s="24">
        <f>'1_Livestock2015'!N41*1000*'N-Prodrate2015'!N42*'N-AnimalMass2015'!N$3*'N-AnimalMass2015'!N$4</f>
        <v>1417410.4742445424</v>
      </c>
      <c r="O42" s="24">
        <f>'1_Livestock2015'!O41*1000*'N-Prodrate2015'!O42*'N-AnimalMass2015'!O$3*'N-AnimalMass2015'!O$4</f>
        <v>164825.9712613092</v>
      </c>
      <c r="P42" s="24">
        <f>'1_Livestock2015'!P41*1000*'N-Prodrate2015'!P42*'N-AnimalMass2015'!P$3*'N-AnimalMass2015'!P$4</f>
        <v>12317255.323505322</v>
      </c>
      <c r="Q42" s="24">
        <f>'1_Livestock2015'!Q41*1000*'N-Prodrate2015'!Q42*'N-AnimalMass2015'!Q$3*'N-AnimalMass2015'!Q$4</f>
        <v>15513.344932685113</v>
      </c>
      <c r="R42" s="24">
        <f>'1_Livestock2015'!R41*1000*'N-Prodrate2015'!R42*'N-AnimalMass2015'!R$3*'N-AnimalMass2015'!R$4</f>
        <v>50772.252385938664</v>
      </c>
      <c r="S42" s="24">
        <f>'1_Livestock2015'!S41*1000*'N-Prodrate2015'!S42*'N-AnimalMass2015'!S$3*'N-AnimalMass2015'!S$4</f>
        <v>346520.22639794258</v>
      </c>
      <c r="T42" s="24">
        <f>'1_Livestock2015'!T41*1000*'N-Prodrate2015'!T42*'N-AnimalMass2015'!T$3*'N-AnimalMass2015'!T$4</f>
        <v>3085598.8848437695</v>
      </c>
      <c r="U42" s="24">
        <f>'1_Livestock2015'!U41*1000*'N-Prodrate2015'!U42*'N-AnimalMass2015'!U$3*'N-AnimalMass2015'!U$4</f>
        <v>886542.42627426004</v>
      </c>
      <c r="V42" s="24">
        <f>'1_Livestock2015'!V41*1000*'N-Prodrate2015'!V42*'N-AnimalMass2015'!V$3*'N-AnimalMass2015'!V$4</f>
        <v>99169.432084008949</v>
      </c>
      <c r="W42" s="24">
        <f>'1_Livestock2015'!W41*1000*'N-Prodrate2015'!W42*'N-AnimalMass2015'!W$3*'N-AnimalMass2015'!W$4</f>
        <v>11018610.50395724</v>
      </c>
      <c r="X42" s="24">
        <f>'1_Livestock2015'!X41*1000*'N-Prodrate2015'!X42*'N-AnimalMass2015'!X$3*'N-AnimalMass2015'!X$4</f>
        <v>4658725.9300403688</v>
      </c>
    </row>
    <row r="43" spans="1:24" x14ac:dyDescent="0.2">
      <c r="A43" t="s">
        <v>2820</v>
      </c>
      <c r="B43" s="24">
        <f>'1_Livestock2015'!B42*1000*'N-Prodrate2015'!B43*'N-AnimalMass2015'!B$3*'N-AnimalMass2015'!B$4</f>
        <v>15181772.859138284</v>
      </c>
      <c r="C43" s="24">
        <f>'1_Livestock2015'!C42*1000*'N-Prodrate2015'!C43*'N-AnimalMass2015'!C$3*'N-AnimalMass2015'!C$4</f>
        <v>4403963.252375924</v>
      </c>
      <c r="D43" s="24">
        <f>'1_Livestock2015'!D42*1000*'N-Prodrate2015'!D43*'N-AnimalMass2015'!D$3*'N-AnimalMass2015'!D$4</f>
        <v>3061910.3931173873</v>
      </c>
      <c r="E43" s="24">
        <f>'1_Livestock2015'!E42*1000*'N-Prodrate2015'!E43*'N-AnimalMass2015'!E$3*'N-AnimalMass2015'!E$4</f>
        <v>1799601.4278231792</v>
      </c>
      <c r="F43" s="24">
        <f>'1_Livestock2015'!F42*1000*'N-Prodrate2015'!F43*'N-AnimalMass2015'!F$3*'N-AnimalMass2015'!F$4</f>
        <v>2771585.0279371208</v>
      </c>
      <c r="G43" s="24">
        <f>'1_Livestock2015'!G42*1000*'N-Prodrate2015'!G43*'N-AnimalMass2015'!G$3*'N-AnimalMass2015'!G$4</f>
        <v>3595518.3183739516</v>
      </c>
      <c r="H43" s="24">
        <f>'1_Livestock2015'!H42*1000*'N-Prodrate2015'!H43*'N-AnimalMass2015'!H$3*'N-AnimalMass2015'!H$4</f>
        <v>4124605.4216429107</v>
      </c>
      <c r="I43" s="24">
        <f>'1_Livestock2015'!I42*1000*'N-Prodrate2015'!I43*'N-AnimalMass2015'!I$3*'N-AnimalMass2015'!I$4</f>
        <v>1852456.5310227191</v>
      </c>
      <c r="J43" s="24">
        <f>'1_Livestock2015'!J42*1000*'N-Prodrate2015'!J43*'N-AnimalMass2015'!J$3*'N-AnimalMass2015'!J$4</f>
        <v>14584834.614488702</v>
      </c>
      <c r="K43" s="24">
        <f>'1_Livestock2015'!K42*1000*'N-Prodrate2015'!K43*'N-AnimalMass2015'!K$3*'N-AnimalMass2015'!K$4</f>
        <v>7456992.0024846643</v>
      </c>
      <c r="L43" s="24">
        <f>'1_Livestock2015'!L42*1000*'N-Prodrate2015'!L43*'N-AnimalMass2015'!L$3*'N-AnimalMass2015'!L$4</f>
        <v>8209952.6066350713</v>
      </c>
      <c r="M43" s="24">
        <f>'1_Livestock2015'!M42*1000*'N-Prodrate2015'!M43*'N-AnimalMass2015'!M$3*'N-AnimalMass2015'!M$4</f>
        <v>5054910.0137960697</v>
      </c>
      <c r="N43" s="24">
        <f>'1_Livestock2015'!N42*1000*'N-Prodrate2015'!N43*'N-AnimalMass2015'!N$3*'N-AnimalMass2015'!N$4</f>
        <v>27450516.184535973</v>
      </c>
      <c r="O43" s="24">
        <f>'1_Livestock2015'!O42*1000*'N-Prodrate2015'!O43*'N-AnimalMass2015'!O$3*'N-AnimalMass2015'!O$4</f>
        <v>13795345.130388506</v>
      </c>
      <c r="P43" s="24">
        <f>'1_Livestock2015'!P42*1000*'N-Prodrate2015'!P43*'N-AnimalMass2015'!P$3*'N-AnimalMass2015'!P$4</f>
        <v>119922028.56265357</v>
      </c>
      <c r="Q43" s="24">
        <f>'1_Livestock2015'!Q42*1000*'N-Prodrate2015'!Q43*'N-AnimalMass2015'!Q$3*'N-AnimalMass2015'!Q$4</f>
        <v>637534.72326103225</v>
      </c>
      <c r="R43" s="24">
        <f>'1_Livestock2015'!R42*1000*'N-Prodrate2015'!R43*'N-AnimalMass2015'!R$3*'N-AnimalMass2015'!R$4</f>
        <v>2086530.9199700821</v>
      </c>
      <c r="S43" s="24">
        <f>'1_Livestock2015'!S42*1000*'N-Prodrate2015'!S43*'N-AnimalMass2015'!S$3*'N-AnimalMass2015'!S$4</f>
        <v>65097.767276393104</v>
      </c>
      <c r="T43" s="24">
        <f>'1_Livestock2015'!T42*1000*'N-Prodrate2015'!T43*'N-AnimalMass2015'!T$3*'N-AnimalMass2015'!T$4</f>
        <v>1385653.6646293993</v>
      </c>
      <c r="U43" s="24">
        <f>'1_Livestock2015'!U42*1000*'N-Prodrate2015'!U43*'N-AnimalMass2015'!U$3*'N-AnimalMass2015'!U$4</f>
        <v>398120.69152940664</v>
      </c>
      <c r="V43" s="24">
        <f>'1_Livestock2015'!V42*1000*'N-Prodrate2015'!V43*'N-AnimalMass2015'!V$3*'N-AnimalMass2015'!V$4</f>
        <v>5469.8100797832594</v>
      </c>
      <c r="W43" s="24">
        <f>'1_Livestock2015'!W42*1000*'N-Prodrate2015'!W43*'N-AnimalMass2015'!W$3*'N-AnimalMass2015'!W$4</f>
        <v>0</v>
      </c>
      <c r="X43" s="24">
        <f>'1_Livestock2015'!X42*1000*'N-Prodrate2015'!X43*'N-AnimalMass2015'!X$3*'N-AnimalMass2015'!X$4</f>
        <v>1330570.7095092612</v>
      </c>
    </row>
    <row r="44" spans="1:24" x14ac:dyDescent="0.2">
      <c r="A44" t="s">
        <v>2836</v>
      </c>
      <c r="B44" s="24">
        <f>'1_Livestock2015'!B43*1000*'N-Prodrate2015'!B44*'N-AnimalMass2015'!B$3*'N-AnimalMass2015'!B$4</f>
        <v>6556507.5749435918</v>
      </c>
      <c r="C44" s="24">
        <f>'1_Livestock2015'!C43*1000*'N-Prodrate2015'!C44*'N-AnimalMass2015'!C$3*'N-AnimalMass2015'!C$4</f>
        <v>1734894.6145723336</v>
      </c>
      <c r="D44" s="24">
        <f>'1_Livestock2015'!D43*1000*'N-Prodrate2015'!D44*'N-AnimalMass2015'!D$3*'N-AnimalMass2015'!D$4</f>
        <v>1440899.0085258293</v>
      </c>
      <c r="E44" s="24">
        <f>'1_Livestock2015'!E43*1000*'N-Prodrate2015'!E44*'N-AnimalMass2015'!E$3*'N-AnimalMass2015'!E$4</f>
        <v>301925.84784831491</v>
      </c>
      <c r="F44" s="24">
        <f>'1_Livestock2015'!F43*1000*'N-Prodrate2015'!F44*'N-AnimalMass2015'!F$3*'N-AnimalMass2015'!F$4</f>
        <v>464999.16398478899</v>
      </c>
      <c r="G44" s="24">
        <f>'1_Livestock2015'!G43*1000*'N-Prodrate2015'!G44*'N-AnimalMass2015'!G$3*'N-AnimalMass2015'!G$4</f>
        <v>603233.5271273565</v>
      </c>
      <c r="H44" s="24">
        <f>'1_Livestock2015'!H43*1000*'N-Prodrate2015'!H44*'N-AnimalMass2015'!H$3*'N-AnimalMass2015'!H$4</f>
        <v>692000.44505168777</v>
      </c>
      <c r="I44" s="24">
        <f>'1_Livestock2015'!I43*1000*'N-Prodrate2015'!I44*'N-AnimalMass2015'!I$3*'N-AnimalMass2015'!I$4</f>
        <v>310793.54577292415</v>
      </c>
      <c r="J44" s="24">
        <f>'1_Livestock2015'!J43*1000*'N-Prodrate2015'!J44*'N-AnimalMass2015'!J$3*'N-AnimalMass2015'!J$4</f>
        <v>340265.54856743535</v>
      </c>
      <c r="K44" s="24">
        <f>'1_Livestock2015'!K43*1000*'N-Prodrate2015'!K44*'N-AnimalMass2015'!K$3*'N-AnimalMass2015'!K$4</f>
        <v>173916.84136967157</v>
      </c>
      <c r="L44" s="24">
        <f>'1_Livestock2015'!L43*1000*'N-Prodrate2015'!L44*'N-AnimalMass2015'!L$3*'N-AnimalMass2015'!L$4</f>
        <v>4810066.3507109005</v>
      </c>
      <c r="M44" s="24">
        <f>'1_Livestock2015'!M43*1000*'N-Prodrate2015'!M44*'N-AnimalMass2015'!M$3*'N-AnimalMass2015'!M$4</f>
        <v>2737315.89194733</v>
      </c>
      <c r="N44" s="24">
        <f>'1_Livestock2015'!N43*1000*'N-Prodrate2015'!N44*'N-AnimalMass2015'!N$3*'N-AnimalMass2015'!N$4</f>
        <v>6945311.3237982569</v>
      </c>
      <c r="O44" s="24">
        <f>'1_Livestock2015'!O43*1000*'N-Prodrate2015'!O44*'N-AnimalMass2015'!O$3*'N-AnimalMass2015'!O$4</f>
        <v>2389976.5832889834</v>
      </c>
      <c r="P44" s="24">
        <f>'1_Livestock2015'!P43*1000*'N-Prodrate2015'!P44*'N-AnimalMass2015'!P$3*'N-AnimalMass2015'!P$4</f>
        <v>63252728.808353804</v>
      </c>
      <c r="Q44" s="24">
        <f>'1_Livestock2015'!Q43*1000*'N-Prodrate2015'!Q44*'N-AnimalMass2015'!Q$3*'N-AnimalMass2015'!Q$4</f>
        <v>15513.344932685106</v>
      </c>
      <c r="R44" s="24">
        <f>'1_Livestock2015'!R43*1000*'N-Prodrate2015'!R44*'N-AnimalMass2015'!R$3*'N-AnimalMass2015'!R$4</f>
        <v>50772.252385938642</v>
      </c>
      <c r="S44" s="24">
        <f>'1_Livestock2015'!S43*1000*'N-Prodrate2015'!S44*'N-AnimalMass2015'!S$3*'N-AnimalMass2015'!S$4</f>
        <v>634961.6567020081</v>
      </c>
      <c r="T44" s="24">
        <f>'1_Livestock2015'!T43*1000*'N-Prodrate2015'!T44*'N-AnimalMass2015'!T$3*'N-AnimalMass2015'!T$4</f>
        <v>785109.78767072374</v>
      </c>
      <c r="U44" s="24">
        <f>'1_Livestock2015'!U43*1000*'N-Prodrate2015'!U44*'N-AnimalMass2015'!U$3*'N-AnimalMass2015'!U$4</f>
        <v>225574.73023215539</v>
      </c>
      <c r="V44" s="24">
        <f>'1_Livestock2015'!V43*1000*'N-Prodrate2015'!V44*'N-AnimalMass2015'!V$3*'N-AnimalMass2015'!V$4</f>
        <v>87138.185468101772</v>
      </c>
      <c r="W44" s="24">
        <f>'1_Livestock2015'!W43*1000*'N-Prodrate2015'!W44*'N-AnimalMass2015'!W$3*'N-AnimalMass2015'!W$4</f>
        <v>10644923.8958224</v>
      </c>
      <c r="X44" s="24">
        <f>'1_Livestock2015'!X43*1000*'N-Prodrate2015'!X44*'N-AnimalMass2015'!X$3*'N-AnimalMass2015'!X$4</f>
        <v>0</v>
      </c>
    </row>
    <row r="45" spans="1:24" x14ac:dyDescent="0.2">
      <c r="A45" t="s">
        <v>2840</v>
      </c>
      <c r="B45" s="24">
        <f>'1_Livestock2015'!B44*1000*'N-Prodrate2015'!B45*'N-AnimalMass2015'!B$3*'N-AnimalMass2015'!B$4</f>
        <v>72075083.270656496</v>
      </c>
      <c r="C45" s="24">
        <f>'1_Livestock2015'!C44*1000*'N-Prodrate2015'!C45*'N-AnimalMass2015'!C$3*'N-AnimalMass2015'!C$4</f>
        <v>16748405.702217529</v>
      </c>
      <c r="D45" s="24">
        <f>'1_Livestock2015'!D44*1000*'N-Prodrate2015'!D45*'N-AnimalMass2015'!D$3*'N-AnimalMass2015'!D$4</f>
        <v>14469027.543946872</v>
      </c>
      <c r="E45" s="24">
        <f>'1_Livestock2015'!E44*1000*'N-Prodrate2015'!E45*'N-AnimalMass2015'!E$3*'N-AnimalMass2015'!E$4</f>
        <v>1399022.0892672506</v>
      </c>
      <c r="F45" s="24">
        <f>'1_Livestock2015'!F44*1000*'N-Prodrate2015'!F45*'N-AnimalMass2015'!F$3*'N-AnimalMass2015'!F$4</f>
        <v>2154648.5885247975</v>
      </c>
      <c r="G45" s="24">
        <f>'1_Livestock2015'!G44*1000*'N-Prodrate2015'!G45*'N-AnimalMass2015'!G$3*'N-AnimalMass2015'!G$4</f>
        <v>2795179.7948142355</v>
      </c>
      <c r="H45" s="24">
        <f>'1_Livestock2015'!H44*1000*'N-Prodrate2015'!H45*'N-AnimalMass2015'!H$3*'N-AnimalMass2015'!H$4</f>
        <v>3206495.6190715306</v>
      </c>
      <c r="I45" s="24">
        <f>'1_Livestock2015'!I44*1000*'N-Prodrate2015'!I45*'N-AnimalMass2015'!I$3*'N-AnimalMass2015'!I$4</f>
        <v>1440111.9971565227</v>
      </c>
      <c r="J45" s="24">
        <f>'1_Livestock2015'!J44*1000*'N-Prodrate2015'!J45*'N-AnimalMass2015'!J$3*'N-AnimalMass2015'!J$4</f>
        <v>95205490.333100379</v>
      </c>
      <c r="K45" s="24">
        <f>'1_Livestock2015'!K44*1000*'N-Prodrate2015'!K45*'N-AnimalMass2015'!K$3*'N-AnimalMass2015'!K$4</f>
        <v>48677040.142868236</v>
      </c>
      <c r="L45" s="24">
        <f>'1_Livestock2015'!L44*1000*'N-Prodrate2015'!L45*'N-AnimalMass2015'!L$3*'N-AnimalMass2015'!L$4</f>
        <v>25653687.203791469</v>
      </c>
      <c r="M45" s="24">
        <f>'1_Livestock2015'!M44*1000*'N-Prodrate2015'!M45*'N-AnimalMass2015'!M$3*'N-AnimalMass2015'!M$4</f>
        <v>12962711.47942169</v>
      </c>
      <c r="N45" s="24">
        <f>'1_Livestock2015'!N44*1000*'N-Prodrate2015'!N45*'N-AnimalMass2015'!N$3*'N-AnimalMass2015'!N$4</f>
        <v>60143561.24314443</v>
      </c>
      <c r="O45" s="24">
        <f>'1_Livestock2015'!O44*1000*'N-Prodrate2015'!O45*'N-AnimalMass2015'!O$3*'N-AnimalMass2015'!O$4</f>
        <v>49942269.292176694</v>
      </c>
      <c r="P45" s="24">
        <f>'1_Livestock2015'!P44*1000*'N-Prodrate2015'!P45*'N-AnimalMass2015'!P$3*'N-AnimalMass2015'!P$4</f>
        <v>299236849.91809988</v>
      </c>
      <c r="Q45" s="24">
        <f>'1_Livestock2015'!Q44*1000*'N-Prodrate2015'!Q45*'N-AnimalMass2015'!Q$3*'N-AnimalMass2015'!Q$4</f>
        <v>1801035.5932124159</v>
      </c>
      <c r="R45" s="24">
        <f>'1_Livestock2015'!R44*1000*'N-Prodrate2015'!R45*'N-AnimalMass2015'!R$3*'N-AnimalMass2015'!R$4</f>
        <v>5894449.8489154838</v>
      </c>
      <c r="S45" s="24">
        <f>'1_Livestock2015'!S44*1000*'N-Prodrate2015'!S45*'N-AnimalMass2015'!S$3*'N-AnimalMass2015'!S$4</f>
        <v>16340560.527637616</v>
      </c>
      <c r="T45" s="24">
        <f>'1_Livestock2015'!T44*1000*'N-Prodrate2015'!T45*'N-AnimalMass2015'!T$3*'N-AnimalMass2015'!T$4</f>
        <v>9752829.1049972605</v>
      </c>
      <c r="U45" s="24">
        <f>'1_Livestock2015'!U44*1000*'N-Prodrate2015'!U45*'N-AnimalMass2015'!U$3*'N-AnimalMass2015'!U$4</f>
        <v>2802145.4182695155</v>
      </c>
      <c r="V45" s="24">
        <f>'1_Livestock2015'!V44*1000*'N-Prodrate2015'!V45*'N-AnimalMass2015'!V$3*'N-AnimalMass2015'!V$4</f>
        <v>303640.28316108347</v>
      </c>
      <c r="W45" s="24">
        <f>'1_Livestock2015'!W44*1000*'N-Prodrate2015'!W45*'N-AnimalMass2015'!W$3*'N-AnimalMass2015'!W$4</f>
        <v>33584527.197455905</v>
      </c>
      <c r="X45" s="24">
        <f>'1_Livestock2015'!X44*1000*'N-Prodrate2015'!X45*'N-AnimalMass2015'!X$3*'N-AnimalMass2015'!X$4</f>
        <v>1132865.322615908</v>
      </c>
    </row>
    <row r="46" spans="1:24" x14ac:dyDescent="0.2">
      <c r="A46" t="s">
        <v>2847</v>
      </c>
      <c r="B46" s="24">
        <f>'1_Livestock2015'!B45*1000*'N-Prodrate2015'!B46*'N-AnimalMass2015'!B$3*'N-AnimalMass2015'!B$4</f>
        <v>15006655.63554314</v>
      </c>
      <c r="C46" s="24">
        <f>'1_Livestock2015'!C45*1000*'N-Prodrate2015'!C46*'N-AnimalMass2015'!C$3*'N-AnimalMass2015'!C$4</f>
        <v>3202882.365364308</v>
      </c>
      <c r="D46" s="24">
        <f>'1_Livestock2015'!D45*1000*'N-Prodrate2015'!D46*'N-AnimalMass2015'!D$3*'N-AnimalMass2015'!D$4</f>
        <v>2941835.4757402353</v>
      </c>
      <c r="E46" s="24">
        <f>'1_Livestock2015'!E45*1000*'N-Prodrate2015'!E46*'N-AnimalMass2015'!E$3*'N-AnimalMass2015'!E$4</f>
        <v>918312.69767366978</v>
      </c>
      <c r="F46" s="24">
        <f>'1_Livestock2015'!F45*1000*'N-Prodrate2015'!F46*'N-AnimalMass2015'!F$3*'N-AnimalMass2015'!F$4</f>
        <v>1414303.0142599829</v>
      </c>
      <c r="G46" s="24">
        <f>'1_Livestock2015'!G45*1000*'N-Prodrate2015'!G46*'N-AnimalMass2015'!G$3*'N-AnimalMass2015'!G$4</f>
        <v>1834745.2249329416</v>
      </c>
      <c r="H46" s="24">
        <f>'1_Livestock2015'!H45*1000*'N-Prodrate2015'!H46*'N-AnimalMass2015'!H$3*'N-AnimalMass2015'!H$4</f>
        <v>2104731.3438564944</v>
      </c>
      <c r="I46" s="24">
        <f>'1_Livestock2015'!I45*1000*'N-Prodrate2015'!I46*'N-AnimalMass2015'!I$3*'N-AnimalMass2015'!I$4</f>
        <v>945283.9545612029</v>
      </c>
      <c r="J46" s="24">
        <f>'1_Livestock2015'!J45*1000*'N-Prodrate2015'!J46*'N-AnimalMass2015'!J$3*'N-AnimalMass2015'!J$4</f>
        <v>923577.91754018166</v>
      </c>
      <c r="K46" s="24">
        <f>'1_Livestock2015'!K45*1000*'N-Prodrate2015'!K46*'N-AnimalMass2015'!K$3*'N-AnimalMass2015'!K$4</f>
        <v>472210.57535522938</v>
      </c>
      <c r="L46" s="24">
        <f>'1_Livestock2015'!L45*1000*'N-Prodrate2015'!L46*'N-AnimalMass2015'!L$3*'N-AnimalMass2015'!L$4</f>
        <v>1466200.9478672987</v>
      </c>
      <c r="M46" s="24">
        <f>'1_Livestock2015'!M45*1000*'N-Prodrate2015'!M46*'N-AnimalMass2015'!M$3*'N-AnimalMass2015'!M$4</f>
        <v>1015848.3421226757</v>
      </c>
      <c r="N46" s="24">
        <f>'1_Livestock2015'!N45*1000*'N-Prodrate2015'!N46*'N-AnimalMass2015'!N$3*'N-AnimalMass2015'!N$4</f>
        <v>3628570.8140660287</v>
      </c>
      <c r="O46" s="24">
        <f>'1_Livestock2015'!O45*1000*'N-Prodrate2015'!O46*'N-AnimalMass2015'!O$3*'N-AnimalMass2015'!O$4</f>
        <v>1230308.1426290581</v>
      </c>
      <c r="P46" s="24">
        <f>'1_Livestock2015'!P45*1000*'N-Prodrate2015'!P46*'N-AnimalMass2015'!P$3*'N-AnimalMass2015'!P$4</f>
        <v>18973138.820638824</v>
      </c>
      <c r="Q46" s="24">
        <f>'1_Livestock2015'!Q45*1000*'N-Prodrate2015'!Q46*'N-AnimalMass2015'!Q$3*'N-AnimalMass2015'!Q$4</f>
        <v>581750.43497569149</v>
      </c>
      <c r="R46" s="24">
        <f>'1_Livestock2015'!R45*1000*'N-Prodrate2015'!R46*'N-AnimalMass2015'!R$3*'N-AnimalMass2015'!R$4</f>
        <v>1903959.4644726994</v>
      </c>
      <c r="S46" s="24">
        <f>'1_Livestock2015'!S45*1000*'N-Prodrate2015'!S46*'N-AnimalMass2015'!S$3*'N-AnimalMass2015'!S$4</f>
        <v>76238.788807914767</v>
      </c>
      <c r="T46" s="24">
        <f>'1_Livestock2015'!T45*1000*'N-Prodrate2015'!T46*'N-AnimalMass2015'!T$3*'N-AnimalMass2015'!T$4</f>
        <v>1477381.2353487427</v>
      </c>
      <c r="U46" s="24">
        <f>'1_Livestock2015'!U45*1000*'N-Prodrate2015'!U46*'N-AnimalMass2015'!U$3*'N-AnimalMass2015'!U$4</f>
        <v>424475.50501511607</v>
      </c>
      <c r="V46" s="24">
        <f>'1_Livestock2015'!V45*1000*'N-Prodrate2015'!V46*'N-AnimalMass2015'!V$3*'N-AnimalMass2015'!V$4</f>
        <v>5831.9008415097005</v>
      </c>
      <c r="W46" s="24">
        <f>'1_Livestock2015'!W45*1000*'N-Prodrate2015'!W46*'N-AnimalMass2015'!W$3*'N-AnimalMass2015'!W$4</f>
        <v>0</v>
      </c>
      <c r="X46" s="24">
        <f>'1_Livestock2015'!X45*1000*'N-Prodrate2015'!X46*'N-AnimalMass2015'!X$3*'N-AnimalMass2015'!X$4</f>
        <v>1548523.0253179073</v>
      </c>
    </row>
    <row r="47" spans="1:24" x14ac:dyDescent="0.2">
      <c r="A47" t="s">
        <v>2807</v>
      </c>
      <c r="B47" s="24">
        <f>'1_Livestock2015'!B46*1000*'N-Prodrate2015'!B47*'N-AnimalMass2015'!B$3*'N-AnimalMass2015'!B$4</f>
        <v>19458788.438809499</v>
      </c>
      <c r="C47" s="24">
        <f>'1_Livestock2015'!C46*1000*'N-Prodrate2015'!C47*'N-AnimalMass2015'!C$3*'N-AnimalMass2015'!C$4</f>
        <v>3736696.092925027</v>
      </c>
      <c r="D47" s="24">
        <f>'1_Livestock2015'!D46*1000*'N-Prodrate2015'!D47*'N-AnimalMass2015'!D$3*'N-AnimalMass2015'!D$4</f>
        <v>4082547.1908231834</v>
      </c>
      <c r="E47" s="24">
        <f>'1_Livestock2015'!E46*1000*'N-Prodrate2015'!E47*'N-AnimalMass2015'!E$3*'N-AnimalMass2015'!E$4</f>
        <v>3688.2910591435902</v>
      </c>
      <c r="F47" s="24">
        <f>'1_Livestock2015'!F46*1000*'N-Prodrate2015'!F47*'N-AnimalMass2015'!F$3*'N-AnimalMass2015'!F$4</f>
        <v>5680.3757321763633</v>
      </c>
      <c r="G47" s="24">
        <f>'1_Livestock2015'!G46*1000*'N-Prodrate2015'!G47*'N-AnimalMass2015'!G$3*'N-AnimalMass2015'!G$4</f>
        <v>7369.0306429055818</v>
      </c>
      <c r="H47" s="24">
        <f>'1_Livestock2015'!H46*1000*'N-Prodrate2015'!H47*'N-AnimalMass2015'!H$3*'N-AnimalMass2015'!H$4</f>
        <v>8453.3969933232711</v>
      </c>
      <c r="I47" s="24">
        <f>'1_Livestock2015'!I46*1000*'N-Prodrate2015'!I47*'N-AnimalMass2015'!I$3*'N-AnimalMass2015'!I$4</f>
        <v>3796.6178261415375</v>
      </c>
      <c r="J47" s="24">
        <f>'1_Livestock2015'!J46*1000*'N-Prodrate2015'!J47*'N-AnimalMass2015'!J$3*'N-AnimalMass2015'!J$4</f>
        <v>38482.413230840903</v>
      </c>
      <c r="K47" s="24">
        <f>'1_Livestock2015'!K46*1000*'N-Prodrate2015'!K47*'N-AnimalMass2015'!K$3*'N-AnimalMass2015'!K$4</f>
        <v>19675.440639801229</v>
      </c>
      <c r="L47" s="24">
        <f>'1_Livestock2015'!L46*1000*'N-Prodrate2015'!L47*'N-AnimalMass2015'!L$3*'N-AnimalMass2015'!L$4</f>
        <v>243400.94786729856</v>
      </c>
      <c r="M47" s="24">
        <f>'1_Livestock2015'!M46*1000*'N-Prodrate2015'!M47*'N-AnimalMass2015'!M$3*'N-AnimalMass2015'!M$4</f>
        <v>36497.545225964401</v>
      </c>
      <c r="N47" s="24">
        <f>'1_Livestock2015'!N46*1000*'N-Prodrate2015'!N47*'N-AnimalMass2015'!N$3*'N-AnimalMass2015'!N$4</f>
        <v>277812.45295193035</v>
      </c>
      <c r="O47" s="24">
        <f>'1_Livestock2015'!O46*1000*'N-Prodrate2015'!O47*'N-AnimalMass2015'!O$3*'N-AnimalMass2015'!O$4</f>
        <v>82412.985630654599</v>
      </c>
      <c r="P47" s="24">
        <f>'1_Livestock2015'!P46*1000*'N-Prodrate2015'!P47*'N-AnimalMass2015'!P$3*'N-AnimalMass2015'!P$4</f>
        <v>881363.63636363624</v>
      </c>
      <c r="Q47" s="24">
        <f>'1_Livestock2015'!Q46*1000*'N-Prodrate2015'!Q47*'N-AnimalMass2015'!Q$3*'N-AnimalMass2015'!Q$4</f>
        <v>12485.054997195202</v>
      </c>
      <c r="R47" s="24">
        <f>'1_Livestock2015'!R46*1000*'N-Prodrate2015'!R47*'N-AnimalMass2015'!R$3*'N-AnimalMass2015'!R$4</f>
        <v>40861.230516080745</v>
      </c>
      <c r="S47" s="24">
        <f>'1_Livestock2015'!S46*1000*'N-Prodrate2015'!S47*'N-AnimalMass2015'!S$3*'N-AnimalMass2015'!S$4</f>
        <v>33397.541062991811</v>
      </c>
      <c r="T47" s="24">
        <f>'1_Livestock2015'!T46*1000*'N-Prodrate2015'!T47*'N-AnimalMass2015'!T$3*'N-AnimalMass2015'!T$4</f>
        <v>81814.626298654272</v>
      </c>
      <c r="U47" s="24">
        <f>'1_Livestock2015'!U46*1000*'N-Prodrate2015'!U47*'N-AnimalMass2015'!U$3*'N-AnimalMass2015'!U$4</f>
        <v>23506.664349602692</v>
      </c>
      <c r="V47" s="24">
        <f>'1_Livestock2015'!V46*1000*'N-Prodrate2015'!V47*'N-AnimalMass2015'!V$3*'N-AnimalMass2015'!V$4</f>
        <v>322.95982684949553</v>
      </c>
      <c r="W47" s="24">
        <f>'1_Livestock2015'!W46*1000*'N-Prodrate2015'!W47*'N-AnimalMass2015'!W$3*'N-AnimalMass2015'!W$4</f>
        <v>0</v>
      </c>
      <c r="X47" s="24">
        <f>'1_Livestock2015'!X46*1000*'N-Prodrate2015'!X47*'N-AnimalMass2015'!X$3*'N-AnimalMass2015'!X$4</f>
        <v>4677.1356095731035</v>
      </c>
    </row>
    <row r="48" spans="1:24" x14ac:dyDescent="0.2">
      <c r="A48" t="s">
        <v>2829</v>
      </c>
      <c r="B48" s="24">
        <f>'1_Livestock2015'!B47*1000*'N-Prodrate2015'!B48*'N-AnimalMass2015'!B$3*'N-AnimalMass2015'!B$4</f>
        <v>13801611.690125711</v>
      </c>
      <c r="C48" s="24">
        <f>'1_Livestock2015'!C47*1000*'N-Prodrate2015'!C48*'N-AnimalMass2015'!C$3*'N-AnimalMass2015'!C$4</f>
        <v>2869248.785638859</v>
      </c>
      <c r="D48" s="24">
        <f>'1_Livestock2015'!D47*1000*'N-Prodrate2015'!D48*'N-AnimalMass2015'!D$3*'N-AnimalMass2015'!D$4</f>
        <v>2881798.0170516586</v>
      </c>
      <c r="E48" s="24">
        <f>'1_Livestock2015'!E47*1000*'N-Prodrate2015'!E48*'N-AnimalMass2015'!E$3*'N-AnimalMass2015'!E$4</f>
        <v>573482.18320639012</v>
      </c>
      <c r="F48" s="24">
        <f>'1_Livestock2015'!F47*1000*'N-Prodrate2015'!F48*'N-AnimalMass2015'!F$3*'N-AnimalMass2015'!F$4</f>
        <v>883225.92335690057</v>
      </c>
      <c r="G48" s="24">
        <f>'1_Livestock2015'!G47*1000*'N-Prodrate2015'!G48*'N-AnimalMass2015'!G$3*'N-AnimalMass2015'!G$4</f>
        <v>1145790.2083762197</v>
      </c>
      <c r="H48" s="24">
        <f>'1_Livestock2015'!H47*1000*'N-Prodrate2015'!H48*'N-AnimalMass2015'!H$3*'N-AnimalMass2015'!H$4</f>
        <v>1314395.3352659279</v>
      </c>
      <c r="I48" s="24">
        <f>'1_Livestock2015'!I47*1000*'N-Prodrate2015'!I48*'N-AnimalMass2015'!I$3*'N-AnimalMass2015'!I$4</f>
        <v>590325.61281687708</v>
      </c>
      <c r="J48" s="24">
        <f>'1_Livestock2015'!J47*1000*'N-Prodrate2015'!J48*'N-AnimalMass2015'!J$3*'N-AnimalMass2015'!J$4</f>
        <v>769648.26461681805</v>
      </c>
      <c r="K48" s="24">
        <f>'1_Livestock2015'!K47*1000*'N-Prodrate2015'!K48*'N-AnimalMass2015'!K$3*'N-AnimalMass2015'!K$4</f>
        <v>393508.81279602455</v>
      </c>
      <c r="L48" s="24">
        <f>'1_Livestock2015'!L47*1000*'N-Prodrate2015'!L48*'N-AnimalMass2015'!L$3*'N-AnimalMass2015'!L$4</f>
        <v>3206710.9004739337</v>
      </c>
      <c r="M48" s="24">
        <f>'1_Livestock2015'!M47*1000*'N-Prodrate2015'!M48*'N-AnimalMass2015'!M$3*'N-AnimalMass2015'!M$4</f>
        <v>2001282.0632237142</v>
      </c>
      <c r="N48" s="24">
        <f>'1_Livestock2015'!N47*1000*'N-Prodrate2015'!N48*'N-AnimalMass2015'!N$3*'N-AnimalMass2015'!N$4</f>
        <v>5244418.754704807</v>
      </c>
      <c r="O48" s="24">
        <f>'1_Livestock2015'!O47*1000*'N-Prodrate2015'!O48*'N-AnimalMass2015'!O$3*'N-AnimalMass2015'!O$4</f>
        <v>3090486.9611495482</v>
      </c>
      <c r="P48" s="24">
        <f>'1_Livestock2015'!P47*1000*'N-Prodrate2015'!P48*'N-AnimalMass2015'!P$3*'N-AnimalMass2015'!P$4</f>
        <v>46153480.241605237</v>
      </c>
      <c r="Q48" s="24">
        <f>'1_Livestock2015'!Q47*1000*'N-Prodrate2015'!Q48*'N-AnimalMass2015'!Q$3*'N-AnimalMass2015'!Q$4</f>
        <v>94036.371681002216</v>
      </c>
      <c r="R48" s="24">
        <f>'1_Livestock2015'!R47*1000*'N-Prodrate2015'!R48*'N-AnimalMass2015'!R$3*'N-AnimalMass2015'!R$4</f>
        <v>307763.31069558702</v>
      </c>
      <c r="S48" s="24">
        <f>'1_Livestock2015'!S47*1000*'N-Prodrate2015'!S48*'N-AnimalMass2015'!S$3*'N-AnimalMass2015'!S$4</f>
        <v>253065.8155441831</v>
      </c>
      <c r="T48" s="24">
        <f>'1_Livestock2015'!T47*1000*'N-Prodrate2015'!T48*'N-AnimalMass2015'!T$3*'N-AnimalMass2015'!T$4</f>
        <v>2387720.3715238655</v>
      </c>
      <c r="U48" s="24">
        <f>'1_Livestock2015'!U47*1000*'N-Prodrate2015'!U48*'N-AnimalMass2015'!U$3*'N-AnimalMass2015'!U$4</f>
        <v>686030.65091606171</v>
      </c>
      <c r="V48" s="24">
        <f>'1_Livestock2015'!V47*1000*'N-Prodrate2015'!V48*'N-AnimalMass2015'!V$3*'N-AnimalMass2015'!V$4</f>
        <v>129152.20081905354</v>
      </c>
      <c r="W48" s="24">
        <f>'1_Livestock2015'!W47*1000*'N-Prodrate2015'!W48*'N-AnimalMass2015'!W$3*'N-AnimalMass2015'!W$4</f>
        <v>15165368.939508</v>
      </c>
      <c r="X48" s="24">
        <f>'1_Livestock2015'!X47*1000*'N-Prodrate2015'!X48*'N-AnimalMass2015'!X$3*'N-AnimalMass2015'!X$4</f>
        <v>9427926.4642580934</v>
      </c>
    </row>
    <row r="49" spans="1:24" x14ac:dyDescent="0.2">
      <c r="A49" t="s">
        <v>2851</v>
      </c>
      <c r="B49" s="24">
        <f>'1_Livestock2015'!B48*1000*'N-Prodrate2015'!B49*'N-AnimalMass2015'!B$3*'N-AnimalMass2015'!B$4</f>
        <v>43848561.297947779</v>
      </c>
      <c r="C49" s="24">
        <f>'1_Livestock2015'!C48*1000*'N-Prodrate2015'!C49*'N-AnimalMass2015'!C$3*'N-AnimalMass2015'!C$4</f>
        <v>9141560.0844772961</v>
      </c>
      <c r="D49" s="24">
        <f>'1_Livestock2015'!D48*1000*'N-Prodrate2015'!D49*'N-AnimalMass2015'!D$3*'N-AnimalMass2015'!D$4</f>
        <v>8525319.1337778252</v>
      </c>
      <c r="E49" s="24">
        <f>'1_Livestock2015'!E48*1000*'N-Prodrate2015'!E49*'N-AnimalMass2015'!E$3*'N-AnimalMass2015'!E$4</f>
        <v>32207.313908610675</v>
      </c>
      <c r="F49" s="24">
        <f>'1_Livestock2015'!F48*1000*'N-Prodrate2015'!F49*'N-AnimalMass2015'!F$3*'N-AnimalMass2015'!F$4</f>
        <v>49602.821846586769</v>
      </c>
      <c r="G49" s="24">
        <f>'1_Livestock2015'!G48*1000*'N-Prodrate2015'!G49*'N-AnimalMass2015'!G$3*'N-AnimalMass2015'!G$4</f>
        <v>64348.685966595069</v>
      </c>
      <c r="H49" s="24">
        <f>'1_Livestock2015'!H48*1000*'N-Prodrate2015'!H49*'N-AnimalMass2015'!H$3*'N-AnimalMass2015'!H$4</f>
        <v>73817.712916964432</v>
      </c>
      <c r="I49" s="24">
        <f>'1_Livestock2015'!I48*1000*'N-Prodrate2015'!I49*'N-AnimalMass2015'!I$3*'N-AnimalMass2015'!I$4</f>
        <v>33153.257201442328</v>
      </c>
      <c r="J49" s="24">
        <f>'1_Livestock2015'!J48*1000*'N-Prodrate2015'!J49*'N-AnimalMass2015'!J$3*'N-AnimalMass2015'!J$4</f>
        <v>7888894.712322386</v>
      </c>
      <c r="K49" s="24">
        <f>'1_Livestock2015'!K48*1000*'N-Prodrate2015'!K49*'N-AnimalMass2015'!K$3*'N-AnimalMass2015'!K$4</f>
        <v>4033465.3311592517</v>
      </c>
      <c r="L49" s="24">
        <f>'1_Livestock2015'!L48*1000*'N-Prodrate2015'!L49*'N-AnimalMass2015'!L$3*'N-AnimalMass2015'!L$4</f>
        <v>1199618.9573459714</v>
      </c>
      <c r="M49" s="24">
        <f>'1_Livestock2015'!M48*1000*'N-Prodrate2015'!M49*'N-AnimalMass2015'!M$3*'N-AnimalMass2015'!M$4</f>
        <v>620458.26884139481</v>
      </c>
      <c r="N49" s="24">
        <f>'1_Livestock2015'!N48*1000*'N-Prodrate2015'!N49*'N-AnimalMass2015'!N$3*'N-AnimalMass2015'!N$4</f>
        <v>4057573.7176040434</v>
      </c>
      <c r="O49" s="24">
        <f>'1_Livestock2015'!O48*1000*'N-Prodrate2015'!O49*'N-AnimalMass2015'!O$3*'N-AnimalMass2015'!O$4</f>
        <v>2719628.5258116019</v>
      </c>
      <c r="P49" s="24">
        <f>'1_Livestock2015'!P48*1000*'N-Prodrate2015'!P49*'N-AnimalMass2015'!P$3*'N-AnimalMass2015'!P$4</f>
        <v>11594695.945945946</v>
      </c>
      <c r="Q49" s="24">
        <f>'1_Livestock2015'!Q48*1000*'N-Prodrate2015'!Q49*'N-AnimalMass2015'!Q$3*'N-AnimalMass2015'!Q$4</f>
        <v>89254.861256544449</v>
      </c>
      <c r="R49" s="24">
        <f>'1_Livestock2015'!R48*1000*'N-Prodrate2015'!R49*'N-AnimalMass2015'!R$3*'N-AnimalMass2015'!R$4</f>
        <v>292114.32879581134</v>
      </c>
      <c r="S49" s="24">
        <f>'1_Livestock2015'!S48*1000*'N-Prodrate2015'!S49*'N-AnimalMass2015'!S$3*'N-AnimalMass2015'!S$4</f>
        <v>121351.63086281571</v>
      </c>
      <c r="T49" s="24">
        <f>'1_Livestock2015'!T48*1000*'N-Prodrate2015'!T49*'N-AnimalMass2015'!T$3*'N-AnimalMass2015'!T$4</f>
        <v>2876331.9067433015</v>
      </c>
      <c r="U49" s="24">
        <f>'1_Livestock2015'!U48*1000*'N-Prodrate2015'!U49*'N-AnimalMass2015'!U$3*'N-AnimalMass2015'!U$4</f>
        <v>826416.64148235123</v>
      </c>
      <c r="V49" s="24">
        <f>'1_Livestock2015'!V48*1000*'N-Prodrate2015'!V49*'N-AnimalMass2015'!V$3*'N-AnimalMass2015'!V$4</f>
        <v>63465.255408285091</v>
      </c>
      <c r="W49" s="24">
        <f>'1_Livestock2015'!W48*1000*'N-Prodrate2015'!W49*'N-AnimalMass2015'!W$3*'N-AnimalMass2015'!W$4</f>
        <v>6600723.8723666277</v>
      </c>
      <c r="X49" s="24">
        <f>'1_Livestock2015'!X48*1000*'N-Prodrate2015'!X49*'N-AnimalMass2015'!X$3*'N-AnimalMass2015'!X$4</f>
        <v>0</v>
      </c>
    </row>
    <row r="50" spans="1:24" x14ac:dyDescent="0.2">
      <c r="A50" t="s">
        <v>2830</v>
      </c>
      <c r="B50" s="24">
        <f>'1_Livestock2015'!B49*1000*'N-Prodrate2015'!B50*'N-AnimalMass2015'!B$3*'N-AnimalMass2015'!B$4</f>
        <v>1193171.5912753842</v>
      </c>
      <c r="C50" s="24">
        <f>'1_Livestock2015'!C49*1000*'N-Prodrate2015'!C50*'N-AnimalMass2015'!C$3*'N-AnimalMass2015'!C$4</f>
        <v>266906.86378035904</v>
      </c>
      <c r="D50" s="24">
        <f>'1_Livestock2015'!D49*1000*'N-Prodrate2015'!D50*'N-AnimalMass2015'!D$3*'N-AnimalMass2015'!D$4</f>
        <v>300187.29344288114</v>
      </c>
      <c r="E50" s="24">
        <f>'1_Livestock2015'!E49*1000*'N-Prodrate2015'!E50*'N-AnimalMass2015'!E$3*'N-AnimalMass2015'!E$4</f>
        <v>15115.813806557513</v>
      </c>
      <c r="F50" s="24">
        <f>'1_Livestock2015'!F49*1000*'N-Prodrate2015'!F50*'N-AnimalMass2015'!F$3*'N-AnimalMass2015'!F$4</f>
        <v>23280.023333842575</v>
      </c>
      <c r="G50" s="24">
        <f>'1_Livestock2015'!G49*1000*'N-Prodrate2015'!G50*'N-AnimalMass2015'!G$3*'N-AnimalMass2015'!G$4</f>
        <v>30200.679216146727</v>
      </c>
      <c r="H50" s="24">
        <f>'1_Livestock2015'!H49*1000*'N-Prodrate2015'!H50*'N-AnimalMass2015'!H$3*'N-AnimalMass2015'!H$4</f>
        <v>34644.764454586671</v>
      </c>
      <c r="I50" s="24">
        <f>'1_Livestock2015'!I49*1000*'N-Prodrate2015'!I50*'N-AnimalMass2015'!I$3*'N-AnimalMass2015'!I$4</f>
        <v>15559.772055499921</v>
      </c>
      <c r="J50" s="24">
        <f>'1_Livestock2015'!J49*1000*'N-Prodrate2015'!J50*'N-AnimalMass2015'!J$3*'N-AnimalMass2015'!J$4</f>
        <v>153929.65292336361</v>
      </c>
      <c r="K50" s="24">
        <f>'1_Livestock2015'!K49*1000*'N-Prodrate2015'!K50*'N-AnimalMass2015'!K$3*'N-AnimalMass2015'!K$4</f>
        <v>78701.762559204915</v>
      </c>
      <c r="L50" s="24">
        <f>'1_Livestock2015'!L49*1000*'N-Prodrate2015'!L50*'N-AnimalMass2015'!L$3*'N-AnimalMass2015'!L$4</f>
        <v>1054737.440758294</v>
      </c>
      <c r="M50" s="24">
        <f>'1_Livestock2015'!M49*1000*'N-Prodrate2015'!M50*'N-AnimalMass2015'!M$3*'N-AnimalMass2015'!M$4</f>
        <v>577877.79941110301</v>
      </c>
      <c r="N50" s="24">
        <f>'1_Livestock2015'!N49*1000*'N-Prodrate2015'!N50*'N-AnimalMass2015'!N$3*'N-AnimalMass2015'!N$4</f>
        <v>1783102.3765996345</v>
      </c>
      <c r="O50" s="24">
        <f>'1_Livestock2015'!O49*1000*'N-Prodrate2015'!O50*'N-AnimalMass2015'!O$3*'N-AnimalMass2015'!O$4</f>
        <v>865336.34912187327</v>
      </c>
      <c r="P50" s="24">
        <f>'1_Livestock2015'!P49*1000*'N-Prodrate2015'!P50*'N-AnimalMass2015'!P$3*'N-AnimalMass2015'!P$4</f>
        <v>13587689.393939395</v>
      </c>
      <c r="Q50" s="24">
        <f>'1_Livestock2015'!Q49*1000*'N-Prodrate2015'!Q50*'N-AnimalMass2015'!Q$3*'N-AnimalMass2015'!Q$4</f>
        <v>58971.961901645511</v>
      </c>
      <c r="R50" s="24">
        <f>'1_Livestock2015'!R49*1000*'N-Prodrate2015'!R50*'N-AnimalMass2015'!R$3*'N-AnimalMass2015'!R$4</f>
        <v>193004.11009723268</v>
      </c>
      <c r="S50" s="24">
        <f>'1_Livestock2015'!S49*1000*'N-Prodrate2015'!S50*'N-AnimalMass2015'!S$3*'N-AnimalMass2015'!S$4</f>
        <v>96632.090534571442</v>
      </c>
      <c r="T50" s="24">
        <f>'1_Livestock2015'!T49*1000*'N-Prodrate2015'!T50*'N-AnimalMass2015'!T$3*'N-AnimalMass2015'!T$4</f>
        <v>668148.95681220782</v>
      </c>
      <c r="U50" s="24">
        <f>'1_Livestock2015'!U49*1000*'N-Prodrate2015'!U50*'N-AnimalMass2015'!U$3*'N-AnimalMass2015'!U$4</f>
        <v>191969.99331133161</v>
      </c>
      <c r="V50" s="24">
        <f>'1_Livestock2015'!V49*1000*'N-Prodrate2015'!V50*'N-AnimalMass2015'!V$3*'N-AnimalMass2015'!V$4</f>
        <v>43029.394015603124</v>
      </c>
      <c r="W50" s="24">
        <f>'1_Livestock2015'!W49*1000*'N-Prodrate2015'!W50*'N-AnimalMass2015'!W$3*'N-AnimalMass2015'!W$4</f>
        <v>5116300.2459816346</v>
      </c>
      <c r="X50" s="24">
        <f>'1_Livestock2015'!X49*1000*'N-Prodrate2015'!X50*'N-AnimalMass2015'!X$3*'N-AnimalMass2015'!X$4</f>
        <v>1707659.9476616485</v>
      </c>
    </row>
    <row r="51" spans="1:24" x14ac:dyDescent="0.2">
      <c r="A51" t="s">
        <v>2814</v>
      </c>
      <c r="B51" s="24">
        <f>'1_Livestock2015'!B50*1000*'N-Prodrate2015'!B51*'N-AnimalMass2015'!B$3*'N-AnimalMass2015'!B$4</f>
        <v>198045707.5319652</v>
      </c>
      <c r="C51" s="24">
        <f>'1_Livestock2015'!C50*1000*'N-Prodrate2015'!C51*'N-AnimalMass2015'!C$3*'N-AnimalMass2015'!C$4</f>
        <v>48910682.787750788</v>
      </c>
      <c r="D51" s="24">
        <f>'1_Livestock2015'!D50*1000*'N-Prodrate2015'!D51*'N-AnimalMass2015'!D$3*'N-AnimalMass2015'!D$4</f>
        <v>39204460.523640275</v>
      </c>
      <c r="E51" s="24">
        <f>'1_Livestock2015'!E50*1000*'N-Prodrate2015'!E51*'N-AnimalMass2015'!E$3*'N-AnimalMass2015'!E$4</f>
        <v>705876.15245355153</v>
      </c>
      <c r="F51" s="24">
        <f>'1_Livestock2015'!F50*1000*'N-Prodrate2015'!F51*'N-AnimalMass2015'!F$3*'N-AnimalMass2015'!F$4</f>
        <v>1087127.2635544669</v>
      </c>
      <c r="G51" s="24">
        <f>'1_Livestock2015'!G50*1000*'N-Prodrate2015'!G51*'N-AnimalMass2015'!G$3*'N-AnimalMass2015'!G$4</f>
        <v>1410307.0810074073</v>
      </c>
      <c r="H51" s="24">
        <f>'1_Livestock2015'!H50*1000*'N-Prodrate2015'!H51*'N-AnimalMass2015'!H$3*'N-AnimalMass2015'!H$4</f>
        <v>1617836.3499856172</v>
      </c>
      <c r="I51" s="24">
        <f>'1_Livestock2015'!I50*1000*'N-Prodrate2015'!I51*'N-AnimalMass2015'!I$3*'N-AnimalMass2015'!I$4</f>
        <v>726608.05247718992</v>
      </c>
      <c r="J51" s="24">
        <f>'1_Livestock2015'!J50*1000*'N-Prodrate2015'!J51*'N-AnimalMass2015'!J$3*'N-AnimalMass2015'!J$4</f>
        <v>9889980.200326113</v>
      </c>
      <c r="K51" s="24">
        <f>'1_Livestock2015'!K50*1000*'N-Prodrate2015'!K51*'N-AnimalMass2015'!K$3*'N-AnimalMass2015'!K$4</f>
        <v>5056588.2444289159</v>
      </c>
      <c r="L51" s="24">
        <f>'1_Livestock2015'!L50*1000*'N-Prodrate2015'!L51*'N-AnimalMass2015'!L$3*'N-AnimalMass2015'!L$4</f>
        <v>2873483.4123222753</v>
      </c>
      <c r="M51" s="24">
        <f>'1_Livestock2015'!M50*1000*'N-Prodrate2015'!M51*'N-AnimalMass2015'!M$3*'N-AnimalMass2015'!M$4</f>
        <v>863775.23701449088</v>
      </c>
      <c r="N51" s="24">
        <f>'1_Livestock2015'!N50*1000*'N-Prodrate2015'!N51*'N-AnimalMass2015'!N$3*'N-AnimalMass2015'!N$4</f>
        <v>3999932.3583180984</v>
      </c>
      <c r="O51" s="24">
        <f>'1_Livestock2015'!O50*1000*'N-Prodrate2015'!O51*'N-AnimalMass2015'!O$3*'N-AnimalMass2015'!O$4</f>
        <v>7593767.9616817469</v>
      </c>
      <c r="P51" s="24">
        <f>'1_Livestock2015'!P50*1000*'N-Prodrate2015'!P51*'N-AnimalMass2015'!P$3*'N-AnimalMass2015'!P$4</f>
        <v>20470861.486486487</v>
      </c>
      <c r="Q51" s="24">
        <f>'1_Livestock2015'!Q50*1000*'N-Prodrate2015'!Q51*'N-AnimalMass2015'!Q$3*'N-AnimalMass2015'!Q$4</f>
        <v>127506.94465220642</v>
      </c>
      <c r="R51" s="24">
        <f>'1_Livestock2015'!R50*1000*'N-Prodrate2015'!R51*'N-AnimalMass2015'!R$3*'N-AnimalMass2015'!R$4</f>
        <v>417306.18399401638</v>
      </c>
      <c r="S51" s="24">
        <f>'1_Livestock2015'!S50*1000*'N-Prodrate2015'!S51*'N-AnimalMass2015'!S$3*'N-AnimalMass2015'!S$4</f>
        <v>256141.40109870426</v>
      </c>
      <c r="T51" s="24">
        <f>'1_Livestock2015'!T50*1000*'N-Prodrate2015'!T51*'N-AnimalMass2015'!T$3*'N-AnimalMass2015'!T$4</f>
        <v>2531136.0645971368</v>
      </c>
      <c r="U51" s="24">
        <f>'1_Livestock2015'!U50*1000*'N-Prodrate2015'!U51*'N-AnimalMass2015'!U$3*'N-AnimalMass2015'!U$4</f>
        <v>727236.29729074298</v>
      </c>
      <c r="V51" s="24">
        <f>'1_Livestock2015'!V50*1000*'N-Prodrate2015'!V51*'N-AnimalMass2015'!V$3*'N-AnimalMass2015'!V$4</f>
        <v>25066.307811884031</v>
      </c>
      <c r="W51" s="24">
        <f>'1_Livestock2015'!W50*1000*'N-Prodrate2015'!W51*'N-AnimalMass2015'!W$3*'N-AnimalMass2015'!W$4</f>
        <v>1909465.9754204447</v>
      </c>
      <c r="X51" s="24">
        <f>'1_Livestock2015'!X50*1000*'N-Prodrate2015'!X51*'N-AnimalMass2015'!X$3*'N-AnimalMass2015'!X$4</f>
        <v>1546954.3393758275</v>
      </c>
    </row>
    <row r="52" spans="1:24" x14ac:dyDescent="0.2">
      <c r="A52" t="s">
        <v>2845</v>
      </c>
      <c r="B52" s="24">
        <f>'1_Livestock2015'!B51*1000*'N-Prodrate2015'!B52*'N-AnimalMass2015'!B$3*'N-AnimalMass2015'!B$4</f>
        <v>926043.62307940261</v>
      </c>
      <c r="C52" s="24">
        <f>'1_Livestock2015'!C51*1000*'N-Prodrate2015'!C52*'N-AnimalMass2015'!C$3*'N-AnimalMass2015'!C$4</f>
        <v>400360.2956705385</v>
      </c>
      <c r="D52" s="24">
        <f>'1_Livestock2015'!D51*1000*'N-Prodrate2015'!D52*'N-AnimalMass2015'!D$3*'N-AnimalMass2015'!D$4</f>
        <v>180112.37606572866</v>
      </c>
      <c r="E52" s="24">
        <f>'1_Livestock2015'!E51*1000*'N-Prodrate2015'!E52*'N-AnimalMass2015'!E$3*'N-AnimalMass2015'!E$4</f>
        <v>159029.08305835852</v>
      </c>
      <c r="F52" s="24">
        <f>'1_Livestock2015'!F51*1000*'N-Prodrate2015'!F52*'N-AnimalMass2015'!F$3*'N-AnimalMass2015'!F$4</f>
        <v>244922.35824921934</v>
      </c>
      <c r="G52" s="24">
        <f>'1_Livestock2015'!G51*1000*'N-Prodrate2015'!G52*'N-AnimalMass2015'!G$3*'N-AnimalMass2015'!G$4</f>
        <v>317732.56702857127</v>
      </c>
      <c r="H52" s="24">
        <f>'1_Livestock2015'!H51*1000*'N-Prodrate2015'!H52*'N-AnimalMass2015'!H$3*'N-AnimalMass2015'!H$4</f>
        <v>364487.49597561191</v>
      </c>
      <c r="I52" s="24">
        <f>'1_Livestock2015'!I51*1000*'N-Prodrate2015'!I52*'N-AnimalMass2015'!I$3*'N-AnimalMass2015'!I$4</f>
        <v>163699.83874171291</v>
      </c>
      <c r="J52" s="24">
        <f>'1_Livestock2015'!J51*1000*'N-Prodrate2015'!J52*'N-AnimalMass2015'!J$3*'N-AnimalMass2015'!J$4</f>
        <v>2847698.5790822268</v>
      </c>
      <c r="K52" s="24">
        <f>'1_Livestock2015'!K51*1000*'N-Prodrate2015'!K52*'N-AnimalMass2015'!K$3*'N-AnimalMass2015'!K$4</f>
        <v>1455982.6073452907</v>
      </c>
      <c r="L52" s="24">
        <f>'1_Livestock2015'!L51*1000*'N-Prodrate2015'!L52*'N-AnimalMass2015'!L$3*'N-AnimalMass2015'!L$4</f>
        <v>2665819.9052132703</v>
      </c>
      <c r="M52" s="24">
        <f>'1_Livestock2015'!M51*1000*'N-Prodrate2015'!M52*'N-AnimalMass2015'!M$3*'N-AnimalMass2015'!M$4</f>
        <v>2177686.8651492093</v>
      </c>
      <c r="N52" s="24">
        <f>'1_Livestock2015'!N51*1000*'N-Prodrate2015'!N52*'N-AnimalMass2015'!N$3*'N-AnimalMass2015'!N$4</f>
        <v>8693450.9086998608</v>
      </c>
      <c r="O52" s="24">
        <f>'1_Livestock2015'!O51*1000*'N-Prodrate2015'!O52*'N-AnimalMass2015'!O$3*'N-AnimalMass2015'!O$4</f>
        <v>2104474.4544970728</v>
      </c>
      <c r="P52" s="24">
        <f>'1_Livestock2015'!P51*1000*'N-Prodrate2015'!P52*'N-AnimalMass2015'!P$3*'N-AnimalMass2015'!P$4</f>
        <v>40639994.881244883</v>
      </c>
      <c r="Q52" s="24">
        <f>'1_Livestock2015'!Q51*1000*'N-Prodrate2015'!Q52*'N-AnimalMass2015'!Q$3*'N-AnimalMass2015'!Q$4</f>
        <v>765041.66791323875</v>
      </c>
      <c r="R52" s="24">
        <f>'1_Livestock2015'!R51*1000*'N-Prodrate2015'!R52*'N-AnimalMass2015'!R$3*'N-AnimalMass2015'!R$4</f>
        <v>2503837.1039640992</v>
      </c>
      <c r="S52" s="24">
        <f>'1_Livestock2015'!S51*1000*'N-Prodrate2015'!S52*'N-AnimalMass2015'!S$3*'N-AnimalMass2015'!S$4</f>
        <v>78791.141965193485</v>
      </c>
      <c r="T52" s="24">
        <f>'1_Livestock2015'!T51*1000*'N-Prodrate2015'!T52*'N-AnimalMass2015'!T$3*'N-AnimalMass2015'!T$4</f>
        <v>0</v>
      </c>
      <c r="U52" s="24">
        <f>'1_Livestock2015'!U51*1000*'N-Prodrate2015'!U52*'N-AnimalMass2015'!U$3*'N-AnimalMass2015'!U$4</f>
        <v>0</v>
      </c>
      <c r="V52" s="24">
        <f>'1_Livestock2015'!V51*1000*'N-Prodrate2015'!V52*'N-AnimalMass2015'!V$3*'N-AnimalMass2015'!V$4</f>
        <v>0</v>
      </c>
      <c r="W52" s="24">
        <f>'1_Livestock2015'!W51*1000*'N-Prodrate2015'!W52*'N-AnimalMass2015'!W$3*'N-AnimalMass2015'!W$4</f>
        <v>0</v>
      </c>
      <c r="X52" s="24">
        <f>'1_Livestock2015'!X51*1000*'N-Prodrate2015'!X52*'N-AnimalMass2015'!X$3*'N-AnimalMass2015'!X$4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X51"/>
  <sheetViews>
    <sheetView workbookViewId="0">
      <selection activeCell="B2" sqref="B2"/>
    </sheetView>
  </sheetViews>
  <sheetFormatPr baseColWidth="10" defaultRowHeight="16" x14ac:dyDescent="0.2"/>
  <sheetData>
    <row r="1" spans="1:24" ht="48" x14ac:dyDescent="0.2">
      <c r="A1" s="38"/>
      <c r="B1" s="25" t="s">
        <v>53</v>
      </c>
      <c r="C1" s="26" t="s">
        <v>54</v>
      </c>
      <c r="D1" s="27" t="s">
        <v>55</v>
      </c>
      <c r="E1" s="25" t="s">
        <v>2920</v>
      </c>
      <c r="F1" s="26" t="s">
        <v>2921</v>
      </c>
      <c r="G1" s="26" t="s">
        <v>2922</v>
      </c>
      <c r="H1" s="26" t="s">
        <v>2923</v>
      </c>
      <c r="I1" s="27" t="s">
        <v>2924</v>
      </c>
      <c r="J1" s="25" t="s">
        <v>56</v>
      </c>
      <c r="K1" s="26" t="s">
        <v>57</v>
      </c>
      <c r="L1" s="26" t="s">
        <v>58</v>
      </c>
      <c r="M1" s="26" t="s">
        <v>59</v>
      </c>
      <c r="N1" s="26" t="s">
        <v>60</v>
      </c>
      <c r="O1" s="26" t="s">
        <v>61</v>
      </c>
      <c r="P1" s="27" t="s">
        <v>62</v>
      </c>
      <c r="Q1" s="25" t="s">
        <v>63</v>
      </c>
      <c r="R1" s="26" t="s">
        <v>64</v>
      </c>
      <c r="S1" s="27" t="s">
        <v>65</v>
      </c>
      <c r="T1" s="25" t="s">
        <v>2925</v>
      </c>
      <c r="U1" s="26" t="s">
        <v>2926</v>
      </c>
      <c r="V1" s="26" t="s">
        <v>2927</v>
      </c>
      <c r="W1" s="27" t="s">
        <v>2928</v>
      </c>
      <c r="X1" s="40" t="s">
        <v>66</v>
      </c>
    </row>
    <row r="2" spans="1:24" x14ac:dyDescent="0.2">
      <c r="A2" t="s">
        <v>2838</v>
      </c>
      <c r="B2" s="24">
        <f>'1_Livestock2015'!B2*1000*'P-Prodrate2015'!B$3*'P-AnimalMass2015'!B$2</f>
        <v>157485.54296937792</v>
      </c>
      <c r="C2" s="24">
        <f>'1_Livestock2015'!C2*1000*'P-Prodrate2015'!C$3*'P-AnimalMass2015'!C$2</f>
        <v>18496.805223864834</v>
      </c>
      <c r="D2" s="24">
        <f>'1_Livestock2015'!D2*1000*'P-Prodrate2015'!D$3*'P-AnimalMass2015'!D$2</f>
        <v>22888.111104577911</v>
      </c>
      <c r="E2" s="24">
        <f>'1_Livestock2015'!E2*1000*'P-Prodrate2015'!E$3*'P-AnimalMass2015'!E$2</f>
        <v>32072.179113535934</v>
      </c>
      <c r="F2" s="24">
        <f>'1_Livestock2015'!F2*1000*'P-Prodrate2015'!F$3*'P-AnimalMass2015'!F$2</f>
        <v>84153.932194909008</v>
      </c>
      <c r="G2" s="24">
        <f>'1_Livestock2015'!G2*1000*'P-Prodrate2015'!G$3*'P-AnimalMass2015'!G$2</f>
        <v>109171.10668446698</v>
      </c>
      <c r="H2" s="24">
        <f>'1_Livestock2015'!H2*1000*'P-Prodrate2015'!H$3*'P-AnimalMass2015'!H$2</f>
        <v>125235.83490492369</v>
      </c>
      <c r="I2" s="24">
        <f>'1_Livestock2015'!I2*1000*'P-Prodrate2015'!I$3*'P-AnimalMass2015'!I$2</f>
        <v>82172.269641100764</v>
      </c>
      <c r="J2" s="24">
        <f>'1_Livestock2015'!J2*1000*'P-Prodrate2015'!J$3*'P-AnimalMass2015'!J$2</f>
        <v>52766.394364081054</v>
      </c>
      <c r="K2" s="24">
        <f>'1_Livestock2015'!K2*1000*'P-Prodrate2015'!K$3*'P-AnimalMass2015'!K$2</f>
        <v>11200.341204674276</v>
      </c>
      <c r="L2" s="24">
        <f>'1_Livestock2015'!L2*1000*'P-Prodrate2015'!L$3*'P-AnimalMass2015'!L$2</f>
        <v>1655704.0881042653</v>
      </c>
      <c r="M2" s="24">
        <f>'1_Livestock2015'!M2*1000*'P-Prodrate2015'!M$3*'P-AnimalMass2015'!M$2</f>
        <v>327982.96823344141</v>
      </c>
      <c r="N2" s="24">
        <f>'1_Livestock2015'!N2*1000*'P-Prodrate2015'!N$3*'P-AnimalMass2015'!N$2</f>
        <v>551525.97687331971</v>
      </c>
      <c r="O2" s="24">
        <f>'1_Livestock2015'!O2*1000*'P-Prodrate2015'!O$3*'P-AnimalMass2015'!O$2</f>
        <v>272689.34306407662</v>
      </c>
      <c r="P2" s="24">
        <f>'1_Livestock2015'!P2*1000*'P-Prodrate2015'!P$3*'P-AnimalMass2015'!P$2</f>
        <v>16429439.15020987</v>
      </c>
      <c r="Q2" s="24">
        <f>'1_Livestock2015'!Q2*1000*'P-Prodrate2015'!Q$3*'P-AnimalMass2015'!Q$2</f>
        <v>0</v>
      </c>
      <c r="R2" s="24">
        <f>'1_Livestock2015'!R2*1000*'P-Prodrate2015'!R$3*'P-AnimalMass2015'!R$2</f>
        <v>0</v>
      </c>
      <c r="S2" s="24">
        <f>'1_Livestock2015'!S2*1000*'P-Prodrate2015'!S$3*'P-AnimalMass2015'!S$2</f>
        <v>0</v>
      </c>
      <c r="T2" s="24">
        <f>'1_Livestock2015'!T2*1000*'P-Prodrate2015'!T$3*'P-AnimalMass2015'!T$2</f>
        <v>2579835.4152932768</v>
      </c>
      <c r="U2" s="24">
        <f>'1_Livestock2015'!U2*1000*'P-Prodrate2015'!U$3*'P-AnimalMass2015'!U$2</f>
        <v>741228.40778060746</v>
      </c>
      <c r="V2" s="24">
        <f>'1_Livestock2015'!V2*1000*'P-Prodrate2015'!V$3*'P-AnimalMass2015'!V$2</f>
        <v>132131.4596374926</v>
      </c>
      <c r="W2" s="24">
        <f>'1_Livestock2015'!W2*1000*'P-Prodrate2015'!W$3*'P-AnimalMass2015'!W$2</f>
        <v>19997593.895861194</v>
      </c>
      <c r="X2" s="24">
        <f>'1_Livestock2015'!X2*1000*'P-Prodrate2015'!X$3*'P-AnimalMass2015'!X$2</f>
        <v>0</v>
      </c>
    </row>
    <row r="3" spans="1:24" x14ac:dyDescent="0.2">
      <c r="A3" t="s">
        <v>2861</v>
      </c>
      <c r="B3" s="24">
        <f>'1_Livestock2015'!B3*1000*'P-Prodrate2015'!B$3*'P-AnimalMass2015'!B$2</f>
        <v>0</v>
      </c>
      <c r="C3" s="24">
        <f>'1_Livestock2015'!C3*1000*'P-Prodrate2015'!C$3*'P-AnimalMass2015'!C$2</f>
        <v>0</v>
      </c>
      <c r="D3" s="24">
        <f>'1_Livestock2015'!D3*1000*'P-Prodrate2015'!D$3*'P-AnimalMass2015'!D$2</f>
        <v>0</v>
      </c>
      <c r="E3" s="24">
        <f>'1_Livestock2015'!E3*1000*'P-Prodrate2015'!E$3*'P-AnimalMass2015'!E$2</f>
        <v>209.78779794524485</v>
      </c>
      <c r="F3" s="24">
        <f>'1_Livestock2015'!F3*1000*'P-Prodrate2015'!F$3*'P-AnimalMass2015'!F$2</f>
        <v>550.46051161994183</v>
      </c>
      <c r="G3" s="24">
        <f>'1_Livestock2015'!G3*1000*'P-Prodrate2015'!G$3*'P-AnimalMass2015'!G$2</f>
        <v>714.10071605997314</v>
      </c>
      <c r="H3" s="24">
        <f>'1_Livestock2015'!H3*1000*'P-Prodrate2015'!H$3*'P-AnimalMass2015'!H$2</f>
        <v>819.18194381278499</v>
      </c>
      <c r="I3" s="24">
        <f>'1_Livestock2015'!I3*1000*'P-Prodrate2015'!I$3*'P-AnimalMass2015'!I$2</f>
        <v>537.4982298254215</v>
      </c>
      <c r="J3" s="24">
        <f>'1_Livestock2015'!J3*1000*'P-Prodrate2015'!J$3*'P-AnimalMass2015'!J$2</f>
        <v>0</v>
      </c>
      <c r="K3" s="24">
        <f>'1_Livestock2015'!K3*1000*'P-Prodrate2015'!K$3*'P-AnimalMass2015'!K$2</f>
        <v>0</v>
      </c>
      <c r="L3" s="24">
        <f>'1_Livestock2015'!L3*1000*'P-Prodrate2015'!L$3*'P-AnimalMass2015'!L$2</f>
        <v>73586.848360189571</v>
      </c>
      <c r="M3" s="24">
        <f>'1_Livestock2015'!M3*1000*'P-Prodrate2015'!M$3*'P-AnimalMass2015'!M$2</f>
        <v>1952.2795728181036</v>
      </c>
      <c r="N3" s="24">
        <f>'1_Livestock2015'!N3*1000*'P-Prodrate2015'!N$3*'P-AnimalMass2015'!N$2</f>
        <v>5203.0752535218844</v>
      </c>
      <c r="O3" s="24">
        <f>'1_Livestock2015'!O3*1000*'P-Prodrate2015'!O$3*'P-AnimalMass2015'!O$2</f>
        <v>0</v>
      </c>
      <c r="P3" s="24">
        <f>'1_Livestock2015'!P3*1000*'P-Prodrate2015'!P$3*'P-AnimalMass2015'!P$2</f>
        <v>100794.10521601146</v>
      </c>
      <c r="Q3" s="24">
        <f>'1_Livestock2015'!Q3*1000*'P-Prodrate2015'!Q$3*'P-AnimalMass2015'!Q$2</f>
        <v>0</v>
      </c>
      <c r="R3" s="24">
        <f>'1_Livestock2015'!R3*1000*'P-Prodrate2015'!R$3*'P-AnimalMass2015'!R$2</f>
        <v>0</v>
      </c>
      <c r="S3" s="24">
        <f>'1_Livestock2015'!S3*1000*'P-Prodrate2015'!S$3*'P-AnimalMass2015'!S$2</f>
        <v>0</v>
      </c>
      <c r="T3" s="24">
        <f>'1_Livestock2015'!T3*1000*'P-Prodrate2015'!T$3*'P-AnimalMass2015'!T$2</f>
        <v>66314.103910718666</v>
      </c>
      <c r="U3" s="24">
        <f>'1_Livestock2015'!U3*1000*'P-Prodrate2015'!U$3*'P-AnimalMass2015'!U$2</f>
        <v>19053.113762124209</v>
      </c>
      <c r="V3" s="24">
        <f>'1_Livestock2015'!V3*1000*'P-Prodrate2015'!V$3*'P-AnimalMass2015'!V$2</f>
        <v>174.74705700262993</v>
      </c>
      <c r="W3" s="24">
        <f>'1_Livestock2015'!W3*1000*'P-Prodrate2015'!W$3*'P-AnimalMass2015'!W$2</f>
        <v>0</v>
      </c>
      <c r="X3" s="24">
        <f>'1_Livestock2015'!X3*1000*'P-Prodrate2015'!X$3*'P-AnimalMass2015'!X$2</f>
        <v>0</v>
      </c>
    </row>
    <row r="4" spans="1:24" x14ac:dyDescent="0.2">
      <c r="A4" t="s">
        <v>2849</v>
      </c>
      <c r="B4" s="24">
        <f>'1_Livestock2015'!B4*1000*'P-Prodrate2015'!B$3*'P-AnimalMass2015'!B$2</f>
        <v>3838710.1098785866</v>
      </c>
      <c r="C4" s="24">
        <f>'1_Livestock2015'!C4*1000*'P-Prodrate2015'!C$3*'P-AnimalMass2015'!C$2</f>
        <v>406929.7149250264</v>
      </c>
      <c r="D4" s="24">
        <f>'1_Livestock2015'!D4*1000*'P-Prodrate2015'!D$3*'P-AnimalMass2015'!D$2</f>
        <v>572202.77761444764</v>
      </c>
      <c r="E4" s="24">
        <f>'1_Livestock2015'!E4*1000*'P-Prodrate2015'!E$3*'P-AnimalMass2015'!E$2</f>
        <v>29735.043781773566</v>
      </c>
      <c r="F4" s="24">
        <f>'1_Livestock2015'!F4*1000*'P-Prodrate2015'!F$3*'P-AnimalMass2015'!F$2</f>
        <v>78021.541640989642</v>
      </c>
      <c r="G4" s="24">
        <f>'1_Livestock2015'!G4*1000*'P-Prodrate2015'!G$3*'P-AnimalMass2015'!G$2</f>
        <v>101215.68682550943</v>
      </c>
      <c r="H4" s="24">
        <f>'1_Livestock2015'!H4*1000*'P-Prodrate2015'!H$3*'P-AnimalMass2015'!H$2</f>
        <v>116109.76044883762</v>
      </c>
      <c r="I4" s="24">
        <f>'1_Livestock2015'!I4*1000*'P-Prodrate2015'!I$3*'P-AnimalMass2015'!I$2</f>
        <v>76184.285039572133</v>
      </c>
      <c r="J4" s="24">
        <f>'1_Livestock2015'!J4*1000*'P-Prodrate2015'!J$3*'P-AnimalMass2015'!J$2</f>
        <v>2680532.8336953185</v>
      </c>
      <c r="K4" s="24">
        <f>'1_Livestock2015'!K4*1000*'P-Prodrate2015'!K$3*'P-AnimalMass2015'!K$2</f>
        <v>568977.33319745318</v>
      </c>
      <c r="L4" s="24">
        <f>'1_Livestock2015'!L4*1000*'P-Prodrate2015'!L$3*'P-AnimalMass2015'!L$2</f>
        <v>735868.48360189574</v>
      </c>
      <c r="M4" s="24">
        <f>'1_Livestock2015'!M4*1000*'P-Prodrate2015'!M$3*'P-AnimalMass2015'!M$2</f>
        <v>87852.580776814662</v>
      </c>
      <c r="N4" s="24">
        <f>'1_Livestock2015'!N4*1000*'P-Prodrate2015'!N$3*'P-AnimalMass2015'!N$2</f>
        <v>197716.8596338316</v>
      </c>
      <c r="O4" s="24">
        <f>'1_Livestock2015'!O4*1000*'P-Prodrate2015'!O$3*'P-AnimalMass2015'!O$2</f>
        <v>1499791.3868524216</v>
      </c>
      <c r="P4" s="24">
        <f>'1_Livestock2015'!P4*1000*'P-Prodrate2015'!P$3*'P-AnimalMass2015'!P$2</f>
        <v>4409742.1032005018</v>
      </c>
      <c r="Q4" s="24">
        <f>'1_Livestock2015'!Q4*1000*'P-Prodrate2015'!Q$3*'P-AnimalMass2015'!Q$2</f>
        <v>0</v>
      </c>
      <c r="R4" s="24">
        <f>'1_Livestock2015'!R4*1000*'P-Prodrate2015'!R$3*'P-AnimalMass2015'!R$2</f>
        <v>0</v>
      </c>
      <c r="S4" s="24">
        <f>'1_Livestock2015'!S4*1000*'P-Prodrate2015'!S$3*'P-AnimalMass2015'!S$2</f>
        <v>0</v>
      </c>
      <c r="T4" s="24">
        <f>'1_Livestock2015'!T4*1000*'P-Prodrate2015'!T$3*'P-AnimalMass2015'!T$2</f>
        <v>45804.280257248596</v>
      </c>
      <c r="U4" s="24">
        <f>'1_Livestock2015'!U4*1000*'P-Prodrate2015'!U$3*'P-AnimalMass2015'!U$2</f>
        <v>13160.309965260896</v>
      </c>
      <c r="V4" s="24">
        <f>'1_Livestock2015'!V4*1000*'P-Prodrate2015'!V$3*'P-AnimalMass2015'!V$2</f>
        <v>120.70076651950514</v>
      </c>
      <c r="W4" s="24">
        <f>'1_Livestock2015'!W4*1000*'P-Prodrate2015'!W$3*'P-AnimalMass2015'!W$2</f>
        <v>0</v>
      </c>
      <c r="X4" s="24">
        <f>'1_Livestock2015'!X4*1000*'P-Prodrate2015'!X$3*'P-AnimalMass2015'!X$2</f>
        <v>0</v>
      </c>
    </row>
    <row r="5" spans="1:24" x14ac:dyDescent="0.2">
      <c r="A5" t="s">
        <v>2841</v>
      </c>
      <c r="B5" s="24">
        <f>'1_Livestock2015'!B5*1000*'P-Prodrate2015'!B$3*'P-AnimalMass2015'!B$2</f>
        <v>137799.85009820567</v>
      </c>
      <c r="C5" s="24">
        <f>'1_Livestock2015'!C5*1000*'P-Prodrate2015'!C$3*'P-AnimalMass2015'!C$2</f>
        <v>24662.406965153114</v>
      </c>
      <c r="D5" s="24">
        <f>'1_Livestock2015'!D5*1000*'P-Prodrate2015'!D$3*'P-AnimalMass2015'!D$2</f>
        <v>22888.111104577911</v>
      </c>
      <c r="E5" s="24">
        <f>'1_Livestock2015'!E5*1000*'P-Prodrate2015'!E$3*'P-AnimalMass2015'!E$2</f>
        <v>95631.135848379708</v>
      </c>
      <c r="F5" s="24">
        <f>'1_Livestock2015'!F5*1000*'P-Prodrate2015'!F$3*'P-AnimalMass2015'!F$2</f>
        <v>250925.76632905382</v>
      </c>
      <c r="G5" s="24">
        <f>'1_Livestock2015'!G5*1000*'P-Prodrate2015'!G$3*'P-AnimalMass2015'!G$2</f>
        <v>325520.66066673934</v>
      </c>
      <c r="H5" s="24">
        <f>'1_Livestock2015'!H5*1000*'P-Prodrate2015'!H$3*'P-AnimalMass2015'!H$2</f>
        <v>373421.62185117637</v>
      </c>
      <c r="I5" s="24">
        <f>'1_Livestock2015'!I5*1000*'P-Prodrate2015'!I$3*'P-AnimalMass2015'!I$2</f>
        <v>245016.94921319713</v>
      </c>
      <c r="J5" s="24">
        <f>'1_Livestock2015'!J5*1000*'P-Prodrate2015'!J$3*'P-AnimalMass2015'!J$2</f>
        <v>116086.06760097833</v>
      </c>
      <c r="K5" s="24">
        <f>'1_Livestock2015'!K5*1000*'P-Prodrate2015'!K$3*'P-AnimalMass2015'!K$2</f>
        <v>24640.750650283408</v>
      </c>
      <c r="L5" s="24">
        <f>'1_Livestock2015'!L5*1000*'P-Prodrate2015'!L$3*'P-AnimalMass2015'!L$2</f>
        <v>2023638.3299052133</v>
      </c>
      <c r="M5" s="24">
        <f>'1_Livestock2015'!M5*1000*'P-Prodrate2015'!M$3*'P-AnimalMass2015'!M$2</f>
        <v>434382.20495202806</v>
      </c>
      <c r="N5" s="24">
        <f>'1_Livestock2015'!N5*1000*'P-Prodrate2015'!N$3*'P-AnimalMass2015'!N$2</f>
        <v>764852.06226771686</v>
      </c>
      <c r="O5" s="24">
        <f>'1_Livestock2015'!O5*1000*'P-Prodrate2015'!O$3*'P-AnimalMass2015'!O$2</f>
        <v>715809.52554320125</v>
      </c>
      <c r="P5" s="24">
        <f>'1_Livestock2015'!P5*1000*'P-Prodrate2015'!P$3*'P-AnimalMass2015'!P$2</f>
        <v>21746328.200354476</v>
      </c>
      <c r="Q5" s="24">
        <f>'1_Livestock2015'!Q5*1000*'P-Prodrate2015'!Q$3*'P-AnimalMass2015'!Q$2</f>
        <v>0</v>
      </c>
      <c r="R5" s="24">
        <f>'1_Livestock2015'!R5*1000*'P-Prodrate2015'!R$3*'P-AnimalMass2015'!R$2</f>
        <v>0</v>
      </c>
      <c r="S5" s="24">
        <f>'1_Livestock2015'!S5*1000*'P-Prodrate2015'!S$3*'P-AnimalMass2015'!S$2</f>
        <v>0</v>
      </c>
      <c r="T5" s="24">
        <f>'1_Livestock2015'!T5*1000*'P-Prodrate2015'!T$3*'P-AnimalMass2015'!T$2</f>
        <v>3903744.9961829255</v>
      </c>
      <c r="U5" s="24">
        <f>'1_Livestock2015'!U5*1000*'P-Prodrate2015'!U$3*'P-AnimalMass2015'!U$2</f>
        <v>1121609.0261995425</v>
      </c>
      <c r="V5" s="24">
        <f>'1_Livestock2015'!V5*1000*'P-Prodrate2015'!V$3*'P-AnimalMass2015'!V$2</f>
        <v>151714.19689550778</v>
      </c>
      <c r="W5" s="24">
        <f>'1_Livestock2015'!W5*1000*'P-Prodrate2015'!W$3*'P-AnimalMass2015'!W$2</f>
        <v>22565486.234922633</v>
      </c>
      <c r="X5" s="24">
        <f>'1_Livestock2015'!X5*1000*'P-Prodrate2015'!X$3*'P-AnimalMass2015'!X$2</f>
        <v>6588225.5412374064</v>
      </c>
    </row>
    <row r="6" spans="1:24" x14ac:dyDescent="0.2">
      <c r="A6" t="s">
        <v>2853</v>
      </c>
      <c r="B6" s="24">
        <f>'1_Livestock2015'!B6*1000*'P-Prodrate2015'!B$3*'P-AnimalMass2015'!B$2</f>
        <v>35040533.310686581</v>
      </c>
      <c r="C6" s="24">
        <f>'1_Livestock2015'!C6*1000*'P-Prodrate2015'!C$3*'P-AnimalMass2015'!C$2</f>
        <v>4766010.1460158397</v>
      </c>
      <c r="D6" s="24">
        <f>'1_Livestock2015'!D6*1000*'P-Prodrate2015'!D$3*'P-AnimalMass2015'!D$2</f>
        <v>5212767.3040676191</v>
      </c>
      <c r="E6" s="24">
        <f>'1_Livestock2015'!E6*1000*'P-Prodrate2015'!E$3*'P-AnimalMass2015'!E$2</f>
        <v>28365.768941739901</v>
      </c>
      <c r="F6" s="24">
        <f>'1_Livestock2015'!F6*1000*'P-Prodrate2015'!F$3*'P-AnimalMass2015'!F$2</f>
        <v>74428.712427967577</v>
      </c>
      <c r="G6" s="24">
        <f>'1_Livestock2015'!G6*1000*'P-Prodrate2015'!G$3*'P-AnimalMass2015'!G$2</f>
        <v>96554.785889764098</v>
      </c>
      <c r="H6" s="24">
        <f>'1_Livestock2015'!H6*1000*'P-Prodrate2015'!H$3*'P-AnimalMass2015'!H$2</f>
        <v>110762.99940716125</v>
      </c>
      <c r="I6" s="24">
        <f>'1_Livestock2015'!I6*1000*'P-Prodrate2015'!I$3*'P-AnimalMass2015'!I$2</f>
        <v>72676.060014708317</v>
      </c>
      <c r="J6" s="24">
        <f>'1_Livestock2015'!J6*1000*'P-Prodrate2015'!J$3*'P-AnimalMass2015'!J$2</f>
        <v>4622336.1462935014</v>
      </c>
      <c r="K6" s="24">
        <f>'1_Livestock2015'!K6*1000*'P-Prodrate2015'!K$3*'P-AnimalMass2015'!K$2</f>
        <v>981149.88952946651</v>
      </c>
      <c r="L6" s="24">
        <f>'1_Livestock2015'!L6*1000*'P-Prodrate2015'!L$3*'P-AnimalMass2015'!L$2</f>
        <v>2575539.6926066354</v>
      </c>
      <c r="M6" s="24">
        <f>'1_Livestock2015'!M6*1000*'P-Prodrate2015'!M$3*'P-AnimalMass2015'!M$2</f>
        <v>296746.4950683518</v>
      </c>
      <c r="N6" s="24">
        <f>'1_Livestock2015'!N6*1000*'P-Prodrate2015'!N$3*'P-AnimalMass2015'!N$2</f>
        <v>920944.31987337349</v>
      </c>
      <c r="O6" s="24">
        <f>'1_Livestock2015'!O6*1000*'P-Prodrate2015'!O$3*'P-AnimalMass2015'!O$2</f>
        <v>3010944.8296658462</v>
      </c>
      <c r="P6" s="24">
        <f>'1_Livestock2015'!P6*1000*'P-Prodrate2015'!P$3*'P-AnimalMass2015'!P$2</f>
        <v>14867130.519361692</v>
      </c>
      <c r="Q6" s="24">
        <f>'1_Livestock2015'!Q6*1000*'P-Prodrate2015'!Q$3*'P-AnimalMass2015'!Q$2</f>
        <v>0</v>
      </c>
      <c r="R6" s="24">
        <f>'1_Livestock2015'!R6*1000*'P-Prodrate2015'!R$3*'P-AnimalMass2015'!R$2</f>
        <v>0</v>
      </c>
      <c r="S6" s="24">
        <f>'1_Livestock2015'!S6*1000*'P-Prodrate2015'!S$3*'P-AnimalMass2015'!S$2</f>
        <v>0</v>
      </c>
      <c r="T6" s="24">
        <f>'1_Livestock2015'!T6*1000*'P-Prodrate2015'!T$3*'P-AnimalMass2015'!T$2</f>
        <v>5520457.098165717</v>
      </c>
      <c r="U6" s="24">
        <f>'1_Livestock2015'!U6*1000*'P-Prodrate2015'!U$3*'P-AnimalMass2015'!U$2</f>
        <v>1586116.5409380801</v>
      </c>
      <c r="V6" s="24">
        <f>'1_Livestock2015'!V6*1000*'P-Prodrate2015'!V$3*'P-AnimalMass2015'!V$2</f>
        <v>28339.184541511317</v>
      </c>
      <c r="W6" s="24">
        <f>'1_Livestock2015'!W6*1000*'P-Prodrate2015'!W$3*'P-AnimalMass2015'!W$2</f>
        <v>2200587.8431548965</v>
      </c>
      <c r="X6" s="24">
        <f>'1_Livestock2015'!X6*1000*'P-Prodrate2015'!X$3*'P-AnimalMass2015'!X$2</f>
        <v>3939473.853874479</v>
      </c>
    </row>
    <row r="7" spans="1:24" x14ac:dyDescent="0.2">
      <c r="A7" t="s">
        <v>2848</v>
      </c>
      <c r="B7" s="24">
        <f>'1_Livestock2015'!B7*1000*'P-Prodrate2015'!B$3*'P-AnimalMass2015'!B$2</f>
        <v>2854425.4663199745</v>
      </c>
      <c r="C7" s="24">
        <f>'1_Livestock2015'!C7*1000*'P-Prodrate2015'!C$3*'P-AnimalMass2015'!C$2</f>
        <v>616560.17412882787</v>
      </c>
      <c r="D7" s="24">
        <f>'1_Livestock2015'!D7*1000*'P-Prodrate2015'!D$3*'P-AnimalMass2015'!D$2</f>
        <v>423430.05543469131</v>
      </c>
      <c r="E7" s="24">
        <f>'1_Livestock2015'!E7*1000*'P-Prodrate2015'!E$3*'P-AnimalMass2015'!E$2</f>
        <v>142443.00755444574</v>
      </c>
      <c r="F7" s="24">
        <f>'1_Livestock2015'!F7*1000*'P-Prodrate2015'!F$3*'P-AnimalMass2015'!F$2</f>
        <v>373755.05907911976</v>
      </c>
      <c r="G7" s="24">
        <f>'1_Livestock2015'!G7*1000*'P-Prodrate2015'!G$3*'P-AnimalMass2015'!G$2</f>
        <v>484864.49015931174</v>
      </c>
      <c r="H7" s="24">
        <f>'1_Livestock2015'!H7*1000*'P-Prodrate2015'!H$3*'P-AnimalMass2015'!H$2</f>
        <v>556213.18758227117</v>
      </c>
      <c r="I7" s="24">
        <f>'1_Livestock2015'!I7*1000*'P-Prodrate2015'!I$3*'P-AnimalMass2015'!I$2</f>
        <v>364953.84937262576</v>
      </c>
      <c r="J7" s="24">
        <f>'1_Livestock2015'!J7*1000*'P-Prodrate2015'!J$3*'P-AnimalMass2015'!J$2</f>
        <v>9782889.5151006281</v>
      </c>
      <c r="K7" s="24">
        <f>'1_Livestock2015'!K7*1000*'P-Prodrate2015'!K$3*'P-AnimalMass2015'!K$2</f>
        <v>2076543.2593466106</v>
      </c>
      <c r="L7" s="24">
        <f>'1_Livestock2015'!L7*1000*'P-Prodrate2015'!L$3*'P-AnimalMass2015'!L$2</f>
        <v>2023638.3299052133</v>
      </c>
      <c r="M7" s="24">
        <f>'1_Livestock2015'!M7*1000*'P-Prodrate2015'!M$3*'P-AnimalMass2015'!M$2</f>
        <v>365076.28011698538</v>
      </c>
      <c r="N7" s="24">
        <f>'1_Livestock2015'!N7*1000*'P-Prodrate2015'!N$3*'P-AnimalMass2015'!N$2</f>
        <v>1982371.6715918374</v>
      </c>
      <c r="O7" s="24">
        <f>'1_Livestock2015'!O7*1000*'P-Prodrate2015'!O$3*'P-AnimalMass2015'!O$2</f>
        <v>4260770.9853761969</v>
      </c>
      <c r="P7" s="24">
        <f>'1_Livestock2015'!P7*1000*'P-Prodrate2015'!P$3*'P-AnimalMass2015'!P$2</f>
        <v>18268931.570402078</v>
      </c>
      <c r="Q7" s="24">
        <f>'1_Livestock2015'!Q7*1000*'P-Prodrate2015'!Q$3*'P-AnimalMass2015'!Q$2</f>
        <v>0</v>
      </c>
      <c r="R7" s="24">
        <f>'1_Livestock2015'!R7*1000*'P-Prodrate2015'!R$3*'P-AnimalMass2015'!R$2</f>
        <v>0</v>
      </c>
      <c r="S7" s="24">
        <f>'1_Livestock2015'!S7*1000*'P-Prodrate2015'!S$3*'P-AnimalMass2015'!S$2</f>
        <v>0</v>
      </c>
      <c r="T7" s="24">
        <f>'1_Livestock2015'!T7*1000*'P-Prodrate2015'!T$3*'P-AnimalMass2015'!T$2</f>
        <v>787866.14316713868</v>
      </c>
      <c r="U7" s="24">
        <f>'1_Livestock2015'!U7*1000*'P-Prodrate2015'!U$3*'P-AnimalMass2015'!U$2</f>
        <v>226366.67571200011</v>
      </c>
      <c r="V7" s="24">
        <f>'1_Livestock2015'!V7*1000*'P-Prodrate2015'!V$3*'P-AnimalMass2015'!V$2</f>
        <v>2076.1388861686282</v>
      </c>
      <c r="W7" s="24">
        <f>'1_Livestock2015'!W7*1000*'P-Prodrate2015'!W$3*'P-AnimalMass2015'!W$2</f>
        <v>0</v>
      </c>
      <c r="X7" s="24">
        <f>'1_Livestock2015'!X7*1000*'P-Prodrate2015'!X$3*'P-AnimalMass2015'!X$2</f>
        <v>730922.14996410767</v>
      </c>
    </row>
    <row r="8" spans="1:24" x14ac:dyDescent="0.2">
      <c r="A8" t="s">
        <v>2810</v>
      </c>
      <c r="B8" s="24">
        <f>'1_Livestock2015'!B8*1000*'P-Prodrate2015'!B$3*'P-AnimalMass2015'!B$2</f>
        <v>374028.16455227253</v>
      </c>
      <c r="C8" s="24">
        <f>'1_Livestock2015'!C8*1000*'P-Prodrate2015'!C$3*'P-AnimalMass2015'!C$2</f>
        <v>49324.813930306227</v>
      </c>
      <c r="D8" s="24">
        <f>'1_Livestock2015'!D8*1000*'P-Prodrate2015'!D$3*'P-AnimalMass2015'!D$2</f>
        <v>57220.27776144477</v>
      </c>
      <c r="E8" s="24">
        <f>'1_Livestock2015'!E8*1000*'P-Prodrate2015'!E$3*'P-AnimalMass2015'!E$2</f>
        <v>811.47218295289895</v>
      </c>
      <c r="F8" s="24">
        <f>'1_Livestock2015'!F8*1000*'P-Prodrate2015'!F$3*'P-AnimalMass2015'!F$2</f>
        <v>2129.2153183770452</v>
      </c>
      <c r="G8" s="24">
        <f>'1_Livestock2015'!G8*1000*'P-Prodrate2015'!G$3*'P-AnimalMass2015'!G$2</f>
        <v>2762.1857542956741</v>
      </c>
      <c r="H8" s="24">
        <f>'1_Livestock2015'!H8*1000*'P-Prodrate2015'!H$3*'P-AnimalMass2015'!H$2</f>
        <v>3168.6464450847575</v>
      </c>
      <c r="I8" s="24">
        <f>'1_Livestock2015'!I8*1000*'P-Prodrate2015'!I$3*'P-AnimalMass2015'!I$2</f>
        <v>2079.0764103620263</v>
      </c>
      <c r="J8" s="24">
        <f>'1_Livestock2015'!J8*1000*'P-Prodrate2015'!J$3*'P-AnimalMass2015'!J$2</f>
        <v>0</v>
      </c>
      <c r="K8" s="24">
        <f>'1_Livestock2015'!K8*1000*'P-Prodrate2015'!K$3*'P-AnimalMass2015'!K$2</f>
        <v>0</v>
      </c>
      <c r="L8" s="24">
        <f>'1_Livestock2015'!L8*1000*'P-Prodrate2015'!L$3*'P-AnimalMass2015'!L$2</f>
        <v>36793.424180094786</v>
      </c>
      <c r="M8" s="24">
        <f>'1_Livestock2015'!M8*1000*'P-Prodrate2015'!M$3*'P-AnimalMass2015'!M$2</f>
        <v>2928.4193592271554</v>
      </c>
      <c r="N8" s="24">
        <f>'1_Livestock2015'!N8*1000*'P-Prodrate2015'!N$3*'P-AnimalMass2015'!N$2</f>
        <v>10406.150507043769</v>
      </c>
      <c r="O8" s="24">
        <f>'1_Livestock2015'!O8*1000*'P-Prodrate2015'!O$3*'P-AnimalMass2015'!O$2</f>
        <v>11362.055961003192</v>
      </c>
      <c r="P8" s="24">
        <f>'1_Livestock2015'!P8*1000*'P-Prodrate2015'!P$3*'P-AnimalMass2015'!P$2</f>
        <v>125992.63152001434</v>
      </c>
      <c r="Q8" s="24">
        <f>'1_Livestock2015'!Q8*1000*'P-Prodrate2015'!Q$3*'P-AnimalMass2015'!Q$2</f>
        <v>0</v>
      </c>
      <c r="R8" s="24">
        <f>'1_Livestock2015'!R8*1000*'P-Prodrate2015'!R$3*'P-AnimalMass2015'!R$2</f>
        <v>0</v>
      </c>
      <c r="S8" s="24">
        <f>'1_Livestock2015'!S8*1000*'P-Prodrate2015'!S$3*'P-AnimalMass2015'!S$2</f>
        <v>0</v>
      </c>
      <c r="T8" s="24">
        <f>'1_Livestock2015'!T8*1000*'P-Prodrate2015'!T$3*'P-AnimalMass2015'!T$2</f>
        <v>707567.06663985259</v>
      </c>
      <c r="U8" s="24">
        <f>'1_Livestock2015'!U8*1000*'P-Prodrate2015'!U$3*'P-AnimalMass2015'!U$2</f>
        <v>203295.45330465634</v>
      </c>
      <c r="V8" s="24">
        <f>'1_Livestock2015'!V8*1000*'P-Prodrate2015'!V$3*'P-AnimalMass2015'!V$2</f>
        <v>1864.5394453910819</v>
      </c>
      <c r="W8" s="24">
        <f>'1_Livestock2015'!W8*1000*'P-Prodrate2015'!W$3*'P-AnimalMass2015'!W$2</f>
        <v>0</v>
      </c>
      <c r="X8" s="24">
        <f>'1_Livestock2015'!X8*1000*'P-Prodrate2015'!X$3*'P-AnimalMass2015'!X$2</f>
        <v>152.13052299856903</v>
      </c>
    </row>
    <row r="9" spans="1:24" x14ac:dyDescent="0.2">
      <c r="A9" t="s">
        <v>2826</v>
      </c>
      <c r="B9" s="24">
        <f>'1_Livestock2015'!B9*1000*'P-Prodrate2015'!B$3*'P-AnimalMass2015'!B$2</f>
        <v>98428.464355861186</v>
      </c>
      <c r="C9" s="24">
        <f>'1_Livestock2015'!C9*1000*'P-Prodrate2015'!C$3*'P-AnimalMass2015'!C$2</f>
        <v>18496.805223864834</v>
      </c>
      <c r="D9" s="24">
        <f>'1_Livestock2015'!D9*1000*'P-Prodrate2015'!D$3*'P-AnimalMass2015'!D$2</f>
        <v>17166.083328433433</v>
      </c>
      <c r="E9" s="24">
        <f>'1_Livestock2015'!E9*1000*'P-Prodrate2015'!E$3*'P-AnimalMass2015'!E$2</f>
        <v>4479.2768185738269</v>
      </c>
      <c r="F9" s="24">
        <f>'1_Livestock2015'!F9*1000*'P-Prodrate2015'!F$3*'P-AnimalMass2015'!F$2</f>
        <v>11753.138330204691</v>
      </c>
      <c r="G9" s="24">
        <f>'1_Livestock2015'!G9*1000*'P-Prodrate2015'!G$3*'P-AnimalMass2015'!G$2</f>
        <v>15247.096422687389</v>
      </c>
      <c r="H9" s="24">
        <f>'1_Livestock2015'!H9*1000*'P-Prodrate2015'!H$3*'P-AnimalMass2015'!H$2</f>
        <v>17490.734575862047</v>
      </c>
      <c r="I9" s="24">
        <f>'1_Livestock2015'!I9*1000*'P-Prodrate2015'!I$3*'P-AnimalMass2015'!I$2</f>
        <v>11476.374624561666</v>
      </c>
      <c r="J9" s="24">
        <f>'1_Livestock2015'!J9*1000*'P-Prodrate2015'!J$3*'P-AnimalMass2015'!J$2</f>
        <v>0</v>
      </c>
      <c r="K9" s="24">
        <f>'1_Livestock2015'!K9*1000*'P-Prodrate2015'!K$3*'P-AnimalMass2015'!K$2</f>
        <v>0</v>
      </c>
      <c r="L9" s="24">
        <f>'1_Livestock2015'!L9*1000*'P-Prodrate2015'!L$3*'P-AnimalMass2015'!L$2</f>
        <v>0</v>
      </c>
      <c r="M9" s="24">
        <f>'1_Livestock2015'!M9*1000*'P-Prodrate2015'!M$3*'P-AnimalMass2015'!M$2</f>
        <v>976.13978640905179</v>
      </c>
      <c r="N9" s="24">
        <f>'1_Livestock2015'!N9*1000*'P-Prodrate2015'!N$3*'P-AnimalMass2015'!N$2</f>
        <v>0</v>
      </c>
      <c r="O9" s="24">
        <f>'1_Livestock2015'!O9*1000*'P-Prodrate2015'!O$3*'P-AnimalMass2015'!O$2</f>
        <v>11362.055961003192</v>
      </c>
      <c r="P9" s="24">
        <f>'1_Livestock2015'!P9*1000*'P-Prodrate2015'!P$3*'P-AnimalMass2015'!P$2</f>
        <v>75595.578912008597</v>
      </c>
      <c r="Q9" s="24">
        <f>'1_Livestock2015'!Q9*1000*'P-Prodrate2015'!Q$3*'P-AnimalMass2015'!Q$2</f>
        <v>0</v>
      </c>
      <c r="R9" s="24">
        <f>'1_Livestock2015'!R9*1000*'P-Prodrate2015'!R$3*'P-AnimalMass2015'!R$2</f>
        <v>0</v>
      </c>
      <c r="S9" s="24">
        <f>'1_Livestock2015'!S9*1000*'P-Prodrate2015'!S$3*'P-AnimalMass2015'!S$2</f>
        <v>0</v>
      </c>
      <c r="T9" s="24">
        <f>'1_Livestock2015'!T9*1000*'P-Prodrate2015'!T$3*'P-AnimalMass2015'!T$2</f>
        <v>320715.2324869833</v>
      </c>
      <c r="U9" s="24">
        <f>'1_Livestock2015'!U9*1000*'P-Prodrate2015'!U$3*'P-AnimalMass2015'!U$2</f>
        <v>92146.669403051637</v>
      </c>
      <c r="V9" s="24">
        <f>'1_Livestock2015'!V9*1000*'P-Prodrate2015'!V$3*'P-AnimalMass2015'!V$2</f>
        <v>31531.659666576405</v>
      </c>
      <c r="W9" s="24">
        <f>'1_Livestock2015'!W9*1000*'P-Prodrate2015'!W$3*'P-AnimalMass2015'!W$2</f>
        <v>4896201.6485726228</v>
      </c>
      <c r="X9" s="24">
        <f>'1_Livestock2015'!X9*1000*'P-Prodrate2015'!X$3*'P-AnimalMass2015'!X$2</f>
        <v>671.58474469026419</v>
      </c>
    </row>
    <row r="10" spans="1:24" x14ac:dyDescent="0.2">
      <c r="A10" t="s">
        <v>2834</v>
      </c>
      <c r="B10" s="24">
        <f>'1_Livestock2015'!B10*1000*'P-Prodrate2015'!B$3*'P-AnimalMass2015'!B$2</f>
        <v>2441025.9160253573</v>
      </c>
      <c r="C10" s="24">
        <f>'1_Livestock2015'!C10*1000*'P-Prodrate2015'!C$3*'P-AnimalMass2015'!C$2</f>
        <v>221961.66268637805</v>
      </c>
      <c r="D10" s="24">
        <f>'1_Livestock2015'!D10*1000*'P-Prodrate2015'!D$3*'P-AnimalMass2015'!D$2</f>
        <v>360487.74989710207</v>
      </c>
      <c r="E10" s="24">
        <f>'1_Livestock2015'!E10*1000*'P-Prodrate2015'!E$3*'P-AnimalMass2015'!E$2</f>
        <v>5940.9728235330313</v>
      </c>
      <c r="F10" s="24">
        <f>'1_Livestock2015'!F10*1000*'P-Prodrate2015'!F$3*'P-AnimalMass2015'!F$2</f>
        <v>15588.470692731671</v>
      </c>
      <c r="G10" s="24">
        <f>'1_Livestock2015'!G10*1000*'P-Prodrate2015'!G$3*'P-AnimalMass2015'!G$2</f>
        <v>20222.591537402332</v>
      </c>
      <c r="H10" s="24">
        <f>'1_Livestock2015'!H10*1000*'P-Prodrate2015'!H$3*'P-AnimalMass2015'!H$2</f>
        <v>23198.382905906416</v>
      </c>
      <c r="I10" s="24">
        <f>'1_Livestock2015'!I10*1000*'P-Prodrate2015'!I$3*'P-AnimalMass2015'!I$2</f>
        <v>15221.392318171862</v>
      </c>
      <c r="J10" s="24">
        <f>'1_Livestock2015'!J10*1000*'P-Prodrate2015'!J$3*'P-AnimalMass2015'!J$2</f>
        <v>31659.836618448633</v>
      </c>
      <c r="K10" s="24">
        <f>'1_Livestock2015'!K10*1000*'P-Prodrate2015'!K$3*'P-AnimalMass2015'!K$2</f>
        <v>6720.204722804564</v>
      </c>
      <c r="L10" s="24">
        <f>'1_Livestock2015'!L10*1000*'P-Prodrate2015'!L$3*'P-AnimalMass2015'!L$2</f>
        <v>2207605.4508056873</v>
      </c>
      <c r="M10" s="24">
        <f>'1_Livestock2015'!M10*1000*'P-Prodrate2015'!M$3*'P-AnimalMass2015'!M$2</f>
        <v>455857.28025302727</v>
      </c>
      <c r="N10" s="24">
        <f>'1_Livestock2015'!N10*1000*'P-Prodrate2015'!N$3*'P-AnimalMass2015'!N$2</f>
        <v>624369.03042262618</v>
      </c>
      <c r="O10" s="24">
        <f>'1_Livestock2015'!O10*1000*'P-Prodrate2015'!O$3*'P-AnimalMass2015'!O$2</f>
        <v>136344.67153203831</v>
      </c>
      <c r="P10" s="24">
        <f>'1_Livestock2015'!P10*1000*'P-Prodrate2015'!P$3*'P-AnimalMass2015'!P$2</f>
        <v>22829864.831426598</v>
      </c>
      <c r="Q10" s="24">
        <f>'1_Livestock2015'!Q10*1000*'P-Prodrate2015'!Q$3*'P-AnimalMass2015'!Q$2</f>
        <v>0</v>
      </c>
      <c r="R10" s="24">
        <f>'1_Livestock2015'!R10*1000*'P-Prodrate2015'!R$3*'P-AnimalMass2015'!R$2</f>
        <v>0</v>
      </c>
      <c r="S10" s="24">
        <f>'1_Livestock2015'!S10*1000*'P-Prodrate2015'!S$3*'P-AnimalMass2015'!S$2</f>
        <v>0</v>
      </c>
      <c r="T10" s="24">
        <f>'1_Livestock2015'!T10*1000*'P-Prodrate2015'!T$3*'P-AnimalMass2015'!T$2</f>
        <v>2413500.9233525936</v>
      </c>
      <c r="U10" s="24">
        <f>'1_Livestock2015'!U10*1000*'P-Prodrate2015'!U$3*'P-AnimalMass2015'!U$2</f>
        <v>693437.82009841898</v>
      </c>
      <c r="V10" s="24">
        <f>'1_Livestock2015'!V10*1000*'P-Prodrate2015'!V$3*'P-AnimalMass2015'!V$2</f>
        <v>20032.515488908943</v>
      </c>
      <c r="W10" s="24">
        <f>'1_Livestock2015'!W10*1000*'P-Prodrate2015'!W$3*'P-AnimalMass2015'!W$2</f>
        <v>2181537.0170660634</v>
      </c>
      <c r="X10" s="24">
        <f>'1_Livestock2015'!X10*1000*'P-Prodrate2015'!X$3*'P-AnimalMass2015'!X$2</f>
        <v>0</v>
      </c>
    </row>
    <row r="11" spans="1:24" x14ac:dyDescent="0.2">
      <c r="A11" t="s">
        <v>2862</v>
      </c>
      <c r="B11" s="24">
        <f>'1_Livestock2015'!B11*1000*'P-Prodrate2015'!B$3*'P-AnimalMass2015'!B$2</f>
        <v>1594541.1225649512</v>
      </c>
      <c r="C11" s="24">
        <f>'1_Livestock2015'!C11*1000*'P-Prodrate2015'!C$3*'P-AnimalMass2015'!C$2</f>
        <v>166471.24701478353</v>
      </c>
      <c r="D11" s="24">
        <f>'1_Livestock2015'!D11*1000*'P-Prodrate2015'!D$3*'P-AnimalMass2015'!D$2</f>
        <v>234603.13882192358</v>
      </c>
      <c r="E11" s="24">
        <f>'1_Livestock2015'!E11*1000*'P-Prodrate2015'!E$3*'P-AnimalMass2015'!E$2</f>
        <v>63184.889247260988</v>
      </c>
      <c r="F11" s="24">
        <f>'1_Livestock2015'!F11*1000*'P-Prodrate2015'!F$3*'P-AnimalMass2015'!F$2</f>
        <v>165790.3214693855</v>
      </c>
      <c r="G11" s="24">
        <f>'1_Livestock2015'!G11*1000*'P-Prodrate2015'!G$3*'P-AnimalMass2015'!G$2</f>
        <v>215076.25847436415</v>
      </c>
      <c r="H11" s="24">
        <f>'1_Livestock2015'!H11*1000*'P-Prodrate2015'!H$3*'P-AnimalMass2015'!H$2</f>
        <v>246725.12367319028</v>
      </c>
      <c r="I11" s="24">
        <f>'1_Livestock2015'!I11*1000*'P-Prodrate2015'!I$3*'P-AnimalMass2015'!I$2</f>
        <v>161886.27963472973</v>
      </c>
      <c r="J11" s="24">
        <f>'1_Livestock2015'!J11*1000*'P-Prodrate2015'!J$3*'P-AnimalMass2015'!J$2</f>
        <v>42213.115491264842</v>
      </c>
      <c r="K11" s="24">
        <f>'1_Livestock2015'!K11*1000*'P-Prodrate2015'!K$3*'P-AnimalMass2015'!K$2</f>
        <v>8960.2729637394223</v>
      </c>
      <c r="L11" s="24">
        <f>'1_Livestock2015'!L11*1000*'P-Prodrate2015'!L$3*'P-AnimalMass2015'!L$2</f>
        <v>1030215.8770426541</v>
      </c>
      <c r="M11" s="24">
        <f>'1_Livestock2015'!M11*1000*'P-Prodrate2015'!M$3*'P-AnimalMass2015'!M$2</f>
        <v>241106.52724303579</v>
      </c>
      <c r="N11" s="24">
        <f>'1_Livestock2015'!N11*1000*'P-Prodrate2015'!N$3*'P-AnimalMass2015'!N$2</f>
        <v>463073.6975634477</v>
      </c>
      <c r="O11" s="24">
        <f>'1_Livestock2015'!O11*1000*'P-Prodrate2015'!O$3*'P-AnimalMass2015'!O$2</f>
        <v>249965.23114207026</v>
      </c>
      <c r="P11" s="24">
        <f>'1_Livestock2015'!P11*1000*'P-Prodrate2015'!P$3*'P-AnimalMass2015'!P$2</f>
        <v>12070094.099617373</v>
      </c>
      <c r="Q11" s="24">
        <f>'1_Livestock2015'!Q11*1000*'P-Prodrate2015'!Q$3*'P-AnimalMass2015'!Q$2</f>
        <v>0</v>
      </c>
      <c r="R11" s="24">
        <f>'1_Livestock2015'!R11*1000*'P-Prodrate2015'!R$3*'P-AnimalMass2015'!R$2</f>
        <v>0</v>
      </c>
      <c r="S11" s="24">
        <f>'1_Livestock2015'!S11*1000*'P-Prodrate2015'!S$3*'P-AnimalMass2015'!S$2</f>
        <v>0</v>
      </c>
      <c r="T11" s="24">
        <f>'1_Livestock2015'!T11*1000*'P-Prodrate2015'!T$3*'P-AnimalMass2015'!T$2</f>
        <v>4931728.3645139989</v>
      </c>
      <c r="U11" s="24">
        <f>'1_Livestock2015'!U11*1000*'P-Prodrate2015'!U$3*'P-AnimalMass2015'!U$2</f>
        <v>1416965.2612585784</v>
      </c>
      <c r="V11" s="24">
        <f>'1_Livestock2015'!V11*1000*'P-Prodrate2015'!V$3*'P-AnimalMass2015'!V$2</f>
        <v>166844.75837004496</v>
      </c>
      <c r="W11" s="24">
        <f>'1_Livestock2015'!W11*1000*'P-Prodrate2015'!W$3*'P-AnimalMass2015'!W$2</f>
        <v>24547432.364341795</v>
      </c>
      <c r="X11" s="24">
        <f>'1_Livestock2015'!X11*1000*'P-Prodrate2015'!X$3*'P-AnimalMass2015'!X$2</f>
        <v>0</v>
      </c>
    </row>
    <row r="12" spans="1:24" x14ac:dyDescent="0.2">
      <c r="A12" t="s">
        <v>2863</v>
      </c>
      <c r="B12" s="24">
        <f>'1_Livestock2015'!B12*1000*'P-Prodrate2015'!B$3*'P-AnimalMass2015'!B$2</f>
        <v>39371.385742344479</v>
      </c>
      <c r="C12" s="24">
        <f>'1_Livestock2015'!C12*1000*'P-Prodrate2015'!C$3*'P-AnimalMass2015'!C$2</f>
        <v>6165.6017412882784</v>
      </c>
      <c r="D12" s="24">
        <f>'1_Livestock2015'!D12*1000*'P-Prodrate2015'!D$3*'P-AnimalMass2015'!D$2</f>
        <v>5722.0277761444777</v>
      </c>
      <c r="E12" s="24">
        <f>'1_Livestock2015'!E12*1000*'P-Prodrate2015'!E$3*'P-AnimalMass2015'!E$2</f>
        <v>4396.7628299115786</v>
      </c>
      <c r="F12" s="24">
        <f>'1_Livestock2015'!F12*1000*'P-Prodrate2015'!F$3*'P-AnimalMass2015'!F$2</f>
        <v>11536.630540620672</v>
      </c>
      <c r="G12" s="24">
        <f>'1_Livestock2015'!G12*1000*'P-Prodrate2015'!G$3*'P-AnimalMass2015'!G$2</f>
        <v>14966.225471346099</v>
      </c>
      <c r="H12" s="24">
        <f>'1_Livestock2015'!H12*1000*'P-Prodrate2015'!H$3*'P-AnimalMass2015'!H$2</f>
        <v>17168.532949808803</v>
      </c>
      <c r="I12" s="24">
        <f>'1_Livestock2015'!I12*1000*'P-Prodrate2015'!I$3*'P-AnimalMass2015'!I$2</f>
        <v>11264.965175221962</v>
      </c>
      <c r="J12" s="24">
        <f>'1_Livestock2015'!J12*1000*'P-Prodrate2015'!J$3*'P-AnimalMass2015'!J$2</f>
        <v>10553.27887281621</v>
      </c>
      <c r="K12" s="24">
        <f>'1_Livestock2015'!K12*1000*'P-Prodrate2015'!K$3*'P-AnimalMass2015'!K$2</f>
        <v>2240.0682409348556</v>
      </c>
      <c r="L12" s="24">
        <f>'1_Livestock2015'!L12*1000*'P-Prodrate2015'!L$3*'P-AnimalMass2015'!L$2</f>
        <v>147173.69672037914</v>
      </c>
      <c r="M12" s="24">
        <f>'1_Livestock2015'!M12*1000*'P-Prodrate2015'!M$3*'P-AnimalMass2015'!M$2</f>
        <v>34164.892524316812</v>
      </c>
      <c r="N12" s="24">
        <f>'1_Livestock2015'!N12*1000*'P-Prodrate2015'!N$3*'P-AnimalMass2015'!N$2</f>
        <v>62436.903042262609</v>
      </c>
      <c r="O12" s="24">
        <f>'1_Livestock2015'!O12*1000*'P-Prodrate2015'!O$3*'P-AnimalMass2015'!O$2</f>
        <v>45448.223844012769</v>
      </c>
      <c r="P12" s="24">
        <f>'1_Livestock2015'!P12*1000*'P-Prodrate2015'!P$3*'P-AnimalMass2015'!P$2</f>
        <v>1738698.3149761977</v>
      </c>
      <c r="Q12" s="24">
        <f>'1_Livestock2015'!Q12*1000*'P-Prodrate2015'!Q$3*'P-AnimalMass2015'!Q$2</f>
        <v>0</v>
      </c>
      <c r="R12" s="24">
        <f>'1_Livestock2015'!R12*1000*'P-Prodrate2015'!R$3*'P-AnimalMass2015'!R$2</f>
        <v>0</v>
      </c>
      <c r="S12" s="24">
        <f>'1_Livestock2015'!S12*1000*'P-Prodrate2015'!S$3*'P-AnimalMass2015'!S$2</f>
        <v>0</v>
      </c>
      <c r="T12" s="24">
        <f>'1_Livestock2015'!T12*1000*'P-Prodrate2015'!T$3*'P-AnimalMass2015'!T$2</f>
        <v>153955.35390291121</v>
      </c>
      <c r="U12" s="24">
        <f>'1_Livestock2015'!U12*1000*'P-Prodrate2015'!U$3*'P-AnimalMass2015'!U$2</f>
        <v>44233.861263503146</v>
      </c>
      <c r="V12" s="24">
        <f>'1_Livestock2015'!V12*1000*'P-Prodrate2015'!V$3*'P-AnimalMass2015'!V$2</f>
        <v>510.46005988811191</v>
      </c>
      <c r="W12" s="24">
        <f>'1_Livestock2015'!W12*1000*'P-Prodrate2015'!W$3*'P-AnimalMass2015'!W$2</f>
        <v>16715.964778011694</v>
      </c>
      <c r="X12" s="24">
        <f>'1_Livestock2015'!X12*1000*'P-Prodrate2015'!X$3*'P-AnimalMass2015'!X$2</f>
        <v>0</v>
      </c>
    </row>
    <row r="13" spans="1:24" x14ac:dyDescent="0.2">
      <c r="A13" t="s">
        <v>2843</v>
      </c>
      <c r="B13" s="24">
        <f>'1_Livestock2015'!B13*1000*'P-Prodrate2015'!B$3*'P-AnimalMass2015'!B$2</f>
        <v>11398016.172408726</v>
      </c>
      <c r="C13" s="24">
        <f>'1_Livestock2015'!C13*1000*'P-Prodrate2015'!C$3*'P-AnimalMass2015'!C$2</f>
        <v>1979158.1589535377</v>
      </c>
      <c r="D13" s="24">
        <f>'1_Livestock2015'!D13*1000*'P-Prodrate2015'!D$3*'P-AnimalMass2015'!D$2</f>
        <v>1693720.2217387652</v>
      </c>
      <c r="E13" s="24">
        <f>'1_Livestock2015'!E13*1000*'P-Prodrate2015'!E$3*'P-AnimalMass2015'!E$2</f>
        <v>4285.1725196997204</v>
      </c>
      <c r="F13" s="24">
        <f>'1_Livestock2015'!F13*1000*'P-Prodrate2015'!F$3*'P-AnimalMass2015'!F$2</f>
        <v>11243.829625349712</v>
      </c>
      <c r="G13" s="24">
        <f>'1_Livestock2015'!G13*1000*'P-Prodrate2015'!G$3*'P-AnimalMass2015'!G$2</f>
        <v>14586.381070441328</v>
      </c>
      <c r="H13" s="24">
        <f>'1_Livestock2015'!H13*1000*'P-Prodrate2015'!H$3*'P-AnimalMass2015'!H$2</f>
        <v>16732.793749886987</v>
      </c>
      <c r="I13" s="24">
        <f>'1_Livestock2015'!I13*1000*'P-Prodrate2015'!I$3*'P-AnimalMass2015'!I$2</f>
        <v>10979.059155939571</v>
      </c>
      <c r="J13" s="24">
        <f>'1_Livestock2015'!J13*1000*'P-Prodrate2015'!J$3*'P-AnimalMass2015'!J$2</f>
        <v>2543340.2083487068</v>
      </c>
      <c r="K13" s="24">
        <f>'1_Livestock2015'!K13*1000*'P-Prodrate2015'!K$3*'P-AnimalMass2015'!K$2</f>
        <v>539856.44606530014</v>
      </c>
      <c r="L13" s="24">
        <f>'1_Livestock2015'!L13*1000*'P-Prodrate2015'!L$3*'P-AnimalMass2015'!L$2</f>
        <v>1471736.9672037915</v>
      </c>
      <c r="M13" s="24">
        <f>'1_Livestock2015'!M13*1000*'P-Prodrate2015'!M$3*'P-AnimalMass2015'!M$2</f>
        <v>232321.26916535432</v>
      </c>
      <c r="N13" s="24">
        <f>'1_Livestock2015'!N13*1000*'P-Prodrate2015'!N$3*'P-AnimalMass2015'!N$2</f>
        <v>957365.84664802672</v>
      </c>
      <c r="O13" s="24">
        <f>'1_Livestock2015'!O13*1000*'P-Prodrate2015'!O$3*'P-AnimalMass2015'!O$2</f>
        <v>1533877.554735431</v>
      </c>
      <c r="P13" s="24">
        <f>'1_Livestock2015'!P13*1000*'P-Prodrate2015'!P$3*'P-AnimalMass2015'!P$2</f>
        <v>11616520.626145322</v>
      </c>
      <c r="Q13" s="24">
        <f>'1_Livestock2015'!Q13*1000*'P-Prodrate2015'!Q$3*'P-AnimalMass2015'!Q$2</f>
        <v>0</v>
      </c>
      <c r="R13" s="24">
        <f>'1_Livestock2015'!R13*1000*'P-Prodrate2015'!R$3*'P-AnimalMass2015'!R$2</f>
        <v>0</v>
      </c>
      <c r="S13" s="24">
        <f>'1_Livestock2015'!S13*1000*'P-Prodrate2015'!S$3*'P-AnimalMass2015'!S$2</f>
        <v>0</v>
      </c>
      <c r="T13" s="24">
        <f>'1_Livestock2015'!T13*1000*'P-Prodrate2015'!T$3*'P-AnimalMass2015'!T$2</f>
        <v>195370.03071550827</v>
      </c>
      <c r="U13" s="24">
        <f>'1_Livestock2015'!U13*1000*'P-Prodrate2015'!U$3*'P-AnimalMass2015'!U$2</f>
        <v>56132.96721831461</v>
      </c>
      <c r="V13" s="24">
        <f>'1_Livestock2015'!V13*1000*'P-Prodrate2015'!V$3*'P-AnimalMass2015'!V$2</f>
        <v>514.82770452591774</v>
      </c>
      <c r="W13" s="24">
        <f>'1_Livestock2015'!W13*1000*'P-Prodrate2015'!W$3*'P-AnimalMass2015'!W$2</f>
        <v>0</v>
      </c>
      <c r="X13" s="24">
        <f>'1_Livestock2015'!X13*1000*'P-Prodrate2015'!X$3*'P-AnimalMass2015'!X$2</f>
        <v>0</v>
      </c>
    </row>
    <row r="14" spans="1:24" x14ac:dyDescent="0.2">
      <c r="A14" t="s">
        <v>2816</v>
      </c>
      <c r="B14" s="24">
        <f>'1_Livestock2015'!B14*1000*'P-Prodrate2015'!B$3*'P-AnimalMass2015'!B$2</f>
        <v>1850455.1298901907</v>
      </c>
      <c r="C14" s="24">
        <f>'1_Livestock2015'!C14*1000*'P-Prodrate2015'!C$3*'P-AnimalMass2015'!C$2</f>
        <v>326776.89228827879</v>
      </c>
      <c r="D14" s="24">
        <f>'1_Livestock2015'!D14*1000*'P-Prodrate2015'!D$3*'P-AnimalMass2015'!D$2</f>
        <v>274657.33325493493</v>
      </c>
      <c r="E14" s="24">
        <f>'1_Livestock2015'!E14*1000*'P-Prodrate2015'!E$3*'P-AnimalMass2015'!E$2</f>
        <v>838177.84511881124</v>
      </c>
      <c r="F14" s="24">
        <f>'1_Livestock2015'!F14*1000*'P-Prodrate2015'!F$3*'P-AnimalMass2015'!F$2</f>
        <v>2199288.0900204857</v>
      </c>
      <c r="G14" s="24">
        <f>'1_Livestock2015'!G14*1000*'P-Prodrate2015'!G$3*'P-AnimalMass2015'!G$2</f>
        <v>2853089.6708357166</v>
      </c>
      <c r="H14" s="24">
        <f>'1_Livestock2015'!H14*1000*'P-Prodrate2015'!H$3*'P-AnimalMass2015'!H$2</f>
        <v>3272927.0393717024</v>
      </c>
      <c r="I14" s="24">
        <f>'1_Livestock2015'!I14*1000*'P-Prodrate2015'!I$3*'P-AnimalMass2015'!I$2</f>
        <v>2147499.10358387</v>
      </c>
      <c r="J14" s="24">
        <f>'1_Livestock2015'!J14*1000*'P-Prodrate2015'!J$3*'P-AnimalMass2015'!J$2</f>
        <v>2469467.2562389937</v>
      </c>
      <c r="K14" s="24">
        <f>'1_Livestock2015'!K14*1000*'P-Prodrate2015'!K$3*'P-AnimalMass2015'!K$2</f>
        <v>524175.96837875608</v>
      </c>
      <c r="L14" s="24">
        <f>'1_Livestock2015'!L14*1000*'P-Prodrate2015'!L$3*'P-AnimalMass2015'!L$2</f>
        <v>919835.60450236977</v>
      </c>
      <c r="M14" s="24">
        <f>'1_Livestock2015'!M14*1000*'P-Prodrate2015'!M$3*'P-AnimalMass2015'!M$2</f>
        <v>184490.41963131083</v>
      </c>
      <c r="N14" s="24">
        <f>'1_Livestock2015'!N14*1000*'P-Prodrate2015'!N$3*'P-AnimalMass2015'!N$2</f>
        <v>530713.6758592322</v>
      </c>
      <c r="O14" s="24">
        <f>'1_Livestock2015'!O14*1000*'P-Prodrate2015'!O$3*'P-AnimalMass2015'!O$2</f>
        <v>1147567.6520613225</v>
      </c>
      <c r="P14" s="24">
        <f>'1_Livestock2015'!P14*1000*'P-Prodrate2015'!P$3*'P-AnimalMass2015'!P$2</f>
        <v>9222660.6272650491</v>
      </c>
      <c r="Q14" s="24">
        <f>'1_Livestock2015'!Q14*1000*'P-Prodrate2015'!Q$3*'P-AnimalMass2015'!Q$2</f>
        <v>0</v>
      </c>
      <c r="R14" s="24">
        <f>'1_Livestock2015'!R14*1000*'P-Prodrate2015'!R$3*'P-AnimalMass2015'!R$2</f>
        <v>0</v>
      </c>
      <c r="S14" s="24">
        <f>'1_Livestock2015'!S14*1000*'P-Prodrate2015'!S$3*'P-AnimalMass2015'!S$2</f>
        <v>0</v>
      </c>
      <c r="T14" s="24">
        <f>'1_Livestock2015'!T14*1000*'P-Prodrate2015'!T$3*'P-AnimalMass2015'!T$2</f>
        <v>784712.67463666445</v>
      </c>
      <c r="U14" s="24">
        <f>'1_Livestock2015'!U14*1000*'P-Prodrate2015'!U$3*'P-AnimalMass2015'!U$2</f>
        <v>225460.63323968841</v>
      </c>
      <c r="V14" s="24">
        <f>'1_Livestock2015'!V14*1000*'P-Prodrate2015'!V$3*'P-AnimalMass2015'!V$2</f>
        <v>2067.8290499112818</v>
      </c>
      <c r="W14" s="24">
        <f>'1_Livestock2015'!W14*1000*'P-Prodrate2015'!W$3*'P-AnimalMass2015'!W$2</f>
        <v>0</v>
      </c>
      <c r="X14" s="24">
        <f>'1_Livestock2015'!X14*1000*'P-Prodrate2015'!X$3*'P-AnimalMass2015'!X$2</f>
        <v>536992.1404455814</v>
      </c>
    </row>
    <row r="15" spans="1:24" x14ac:dyDescent="0.2">
      <c r="A15" t="s">
        <v>2817</v>
      </c>
      <c r="B15" s="24">
        <f>'1_Livestock2015'!B15*1000*'P-Prodrate2015'!B$3*'P-AnimalMass2015'!B$2</f>
        <v>3563110.4096821751</v>
      </c>
      <c r="C15" s="24">
        <f>'1_Livestock2015'!C15*1000*'P-Prodrate2015'!C$3*'P-AnimalMass2015'!C$2</f>
        <v>493248.13930306234</v>
      </c>
      <c r="D15" s="24">
        <f>'1_Livestock2015'!D15*1000*'P-Prodrate2015'!D$3*'P-AnimalMass2015'!D$2</f>
        <v>532148.58318143629</v>
      </c>
      <c r="E15" s="24">
        <f>'1_Livestock2015'!E15*1000*'P-Prodrate2015'!E$3*'P-AnimalMass2015'!E$2</f>
        <v>638908.4523076691</v>
      </c>
      <c r="F15" s="24">
        <f>'1_Livestock2015'!F15*1000*'P-Prodrate2015'!F$3*'P-AnimalMass2015'!F$2</f>
        <v>1676426.7368275523</v>
      </c>
      <c r="G15" s="24">
        <f>'1_Livestock2015'!G15*1000*'P-Prodrate2015'!G$3*'P-AnimalMass2015'!G$2</f>
        <v>2174792.7561008902</v>
      </c>
      <c r="H15" s="24">
        <f>'1_Livestock2015'!H15*1000*'P-Prodrate2015'!H$3*'P-AnimalMass2015'!H$2</f>
        <v>2494817.4917991105</v>
      </c>
      <c r="I15" s="24">
        <f>'1_Livestock2015'!I15*1000*'P-Prodrate2015'!I$3*'P-AnimalMass2015'!I$2</f>
        <v>1636950.1253142636</v>
      </c>
      <c r="J15" s="24">
        <f>'1_Livestock2015'!J15*1000*'P-Prodrate2015'!J$3*'P-AnimalMass2015'!J$2</f>
        <v>1065881.1661544375</v>
      </c>
      <c r="K15" s="24">
        <f>'1_Livestock2015'!K15*1000*'P-Prodrate2015'!K$3*'P-AnimalMass2015'!K$2</f>
        <v>226246.89233442038</v>
      </c>
      <c r="L15" s="24">
        <f>'1_Livestock2015'!L15*1000*'P-Prodrate2015'!L$3*'P-AnimalMass2015'!L$2</f>
        <v>625488.21106161131</v>
      </c>
      <c r="M15" s="24">
        <f>'1_Livestock2015'!M15*1000*'P-Prodrate2015'!M$3*'P-AnimalMass2015'!M$2</f>
        <v>100542.39800013235</v>
      </c>
      <c r="N15" s="24">
        <f>'1_Livestock2015'!N15*1000*'P-Prodrate2015'!N$3*'P-AnimalMass2015'!N$2</f>
        <v>327793.74097187875</v>
      </c>
      <c r="O15" s="24">
        <f>'1_Livestock2015'!O15*1000*'P-Prodrate2015'!O$3*'P-AnimalMass2015'!O$2</f>
        <v>636275.13381617889</v>
      </c>
      <c r="P15" s="24">
        <f>'1_Livestock2015'!P15*1000*'P-Prodrate2015'!P$3*'P-AnimalMass2015'!P$2</f>
        <v>5014506.7344965702</v>
      </c>
      <c r="Q15" s="24">
        <f>'1_Livestock2015'!Q15*1000*'P-Prodrate2015'!Q$3*'P-AnimalMass2015'!Q$2</f>
        <v>0</v>
      </c>
      <c r="R15" s="24">
        <f>'1_Livestock2015'!R15*1000*'P-Prodrate2015'!R$3*'P-AnimalMass2015'!R$2</f>
        <v>0</v>
      </c>
      <c r="S15" s="24">
        <f>'1_Livestock2015'!S15*1000*'P-Prodrate2015'!S$3*'P-AnimalMass2015'!S$2</f>
        <v>0</v>
      </c>
      <c r="T15" s="24">
        <f>'1_Livestock2015'!T15*1000*'P-Prodrate2015'!T$3*'P-AnimalMass2015'!T$2</f>
        <v>5370424.3891875558</v>
      </c>
      <c r="U15" s="24">
        <f>'1_Livestock2015'!U15*1000*'P-Prodrate2015'!U$3*'P-AnimalMass2015'!U$2</f>
        <v>1543009.718955697</v>
      </c>
      <c r="V15" s="24">
        <f>'1_Livestock2015'!V15*1000*'P-Prodrate2015'!V$3*'P-AnimalMass2015'!V$2</f>
        <v>27931.681054895904</v>
      </c>
      <c r="W15" s="24">
        <f>'1_Livestock2015'!W15*1000*'P-Prodrate2015'!W$3*'P-AnimalMass2015'!W$2</f>
        <v>2198649.8757479554</v>
      </c>
      <c r="X15" s="24">
        <f>'1_Livestock2015'!X15*1000*'P-Prodrate2015'!X$3*'P-AnimalMass2015'!X$2</f>
        <v>2859373.7959326855</v>
      </c>
    </row>
    <row r="16" spans="1:24" x14ac:dyDescent="0.2">
      <c r="A16" t="s">
        <v>2824</v>
      </c>
      <c r="B16" s="24">
        <f>'1_Livestock2015'!B16*1000*'P-Prodrate2015'!B$3*'P-AnimalMass2015'!B$2</f>
        <v>4133995.50294617</v>
      </c>
      <c r="C16" s="24">
        <f>'1_Livestock2015'!C16*1000*'P-Prodrate2015'!C$3*'P-AnimalMass2015'!C$2</f>
        <v>801528.22636747628</v>
      </c>
      <c r="D16" s="24">
        <f>'1_Livestock2015'!D16*1000*'P-Prodrate2015'!D$3*'P-AnimalMass2015'!D$2</f>
        <v>612256.97204745898</v>
      </c>
      <c r="E16" s="24">
        <f>'1_Livestock2015'!E16*1000*'P-Prodrate2015'!E$3*'P-AnimalMass2015'!E$2</f>
        <v>3188623.3441126053</v>
      </c>
      <c r="F16" s="24">
        <f>'1_Livestock2015'!F16*1000*'P-Prodrate2015'!F$3*'P-AnimalMass2015'!F$2</f>
        <v>8366603.0844254782</v>
      </c>
      <c r="G16" s="24">
        <f>'1_Livestock2015'!G16*1000*'P-Prodrate2015'!G$3*'P-AnimalMass2015'!G$2</f>
        <v>10853816.263759345</v>
      </c>
      <c r="H16" s="24">
        <f>'1_Livestock2015'!H16*1000*'P-Prodrate2015'!H$3*'P-AnimalMass2015'!H$2</f>
        <v>12450975.198275078</v>
      </c>
      <c r="I16" s="24">
        <f>'1_Livestock2015'!I16*1000*'P-Prodrate2015'!I$3*'P-AnimalMass2015'!I$2</f>
        <v>8169585.7424837854</v>
      </c>
      <c r="J16" s="24">
        <f>'1_Livestock2015'!J16*1000*'P-Prodrate2015'!J$3*'P-AnimalMass2015'!J$2</f>
        <v>12769467.436107617</v>
      </c>
      <c r="K16" s="24">
        <f>'1_Livestock2015'!K16*1000*'P-Prodrate2015'!K$3*'P-AnimalMass2015'!K$2</f>
        <v>2710482.5715311752</v>
      </c>
      <c r="L16" s="24">
        <f>'1_Livestock2015'!L16*1000*'P-Prodrate2015'!L$3*'P-AnimalMass2015'!L$2</f>
        <v>2207605.4508056873</v>
      </c>
      <c r="M16" s="24">
        <f>'1_Livestock2015'!M16*1000*'P-Prodrate2015'!M$3*'P-AnimalMass2015'!M$2</f>
        <v>452928.86089380004</v>
      </c>
      <c r="N16" s="24">
        <f>'1_Livestock2015'!N16*1000*'P-Prodrate2015'!N$3*'P-AnimalMass2015'!N$2</f>
        <v>2461054.594915851</v>
      </c>
      <c r="O16" s="24">
        <f>'1_Livestock2015'!O16*1000*'P-Prodrate2015'!O$3*'P-AnimalMass2015'!O$2</f>
        <v>7044474.69582198</v>
      </c>
      <c r="P16" s="24">
        <f>'1_Livestock2015'!P16*1000*'P-Prodrate2015'!P$3*'P-AnimalMass2015'!P$2</f>
        <v>22678673.673602581</v>
      </c>
      <c r="Q16" s="24">
        <f>'1_Livestock2015'!Q16*1000*'P-Prodrate2015'!Q$3*'P-AnimalMass2015'!Q$2</f>
        <v>0</v>
      </c>
      <c r="R16" s="24">
        <f>'1_Livestock2015'!R16*1000*'P-Prodrate2015'!R$3*'P-AnimalMass2015'!R$2</f>
        <v>0</v>
      </c>
      <c r="S16" s="24">
        <f>'1_Livestock2015'!S16*1000*'P-Prodrate2015'!S$3*'P-AnimalMass2015'!S$2</f>
        <v>0</v>
      </c>
      <c r="T16" s="24">
        <f>'1_Livestock2015'!T16*1000*'P-Prodrate2015'!T$3*'P-AnimalMass2015'!T$2</f>
        <v>6360612.7343261456</v>
      </c>
      <c r="U16" s="24">
        <f>'1_Livestock2015'!U16*1000*'P-Prodrate2015'!U$3*'P-AnimalMass2015'!U$2</f>
        <v>1827506.8330425497</v>
      </c>
      <c r="V16" s="24">
        <f>'1_Livestock2015'!V16*1000*'P-Prodrate2015'!V$3*'P-AnimalMass2015'!V$2</f>
        <v>30337.378906160066</v>
      </c>
      <c r="W16" s="24">
        <f>'1_Livestock2015'!W16*1000*'P-Prodrate2015'!W$3*'P-AnimalMass2015'!W$2</f>
        <v>2166166.1990585551</v>
      </c>
      <c r="X16" s="24">
        <f>'1_Livestock2015'!X16*1000*'P-Prodrate2015'!X$3*'P-AnimalMass2015'!X$2</f>
        <v>1358983.2622070976</v>
      </c>
    </row>
    <row r="17" spans="1:24" x14ac:dyDescent="0.2">
      <c r="A17" t="s">
        <v>2822</v>
      </c>
      <c r="B17" s="24">
        <f>'1_Livestock2015'!B17*1000*'P-Prodrate2015'!B$3*'P-AnimalMass2015'!B$2</f>
        <v>2815054.0805776296</v>
      </c>
      <c r="C17" s="24">
        <f>'1_Livestock2015'!C17*1000*'P-Prodrate2015'!C$3*'P-AnimalMass2015'!C$2</f>
        <v>554904.15671594511</v>
      </c>
      <c r="D17" s="24">
        <f>'1_Livestock2015'!D17*1000*'P-Prodrate2015'!D$3*'P-AnimalMass2015'!D$2</f>
        <v>417708.02765854687</v>
      </c>
      <c r="E17" s="24">
        <f>'1_Livestock2015'!E17*1000*'P-Prodrate2015'!E$3*'P-AnimalMass2015'!E$2</f>
        <v>331526.75991120498</v>
      </c>
      <c r="F17" s="24">
        <f>'1_Livestock2015'!F17*1000*'P-Prodrate2015'!F$3*'P-AnimalMass2015'!F$2</f>
        <v>869890.39240525558</v>
      </c>
      <c r="G17" s="24">
        <f>'1_Livestock2015'!G17*1000*'P-Prodrate2015'!G$3*'P-AnimalMass2015'!G$2</f>
        <v>1128490.307655667</v>
      </c>
      <c r="H17" s="24">
        <f>'1_Livestock2015'!H17*1000*'P-Prodrate2015'!H$3*'P-AnimalMass2015'!H$2</f>
        <v>1294549.7224814699</v>
      </c>
      <c r="I17" s="24">
        <f>'1_Livestock2015'!I17*1000*'P-Prodrate2015'!I$3*'P-AnimalMass2015'!I$2</f>
        <v>849406.15392006526</v>
      </c>
      <c r="J17" s="24">
        <f>'1_Livestock2015'!J17*1000*'P-Prodrate2015'!J$3*'P-AnimalMass2015'!J$2</f>
        <v>22678996.297682039</v>
      </c>
      <c r="K17" s="24">
        <f>'1_Livestock2015'!K17*1000*'P-Prodrate2015'!K$3*'P-AnimalMass2015'!K$2</f>
        <v>4813906.6497690035</v>
      </c>
      <c r="L17" s="24">
        <f>'1_Livestock2015'!L17*1000*'P-Prodrate2015'!L$3*'P-AnimalMass2015'!L$2</f>
        <v>3495375.297109005</v>
      </c>
      <c r="M17" s="24">
        <f>'1_Livestock2015'!M17*1000*'P-Prodrate2015'!M$3*'P-AnimalMass2015'!M$2</f>
        <v>718438.88279706205</v>
      </c>
      <c r="N17" s="24">
        <f>'1_Livestock2015'!N17*1000*'P-Prodrate2015'!N$3*'P-AnimalMass2015'!N$2</f>
        <v>4812844.6095077423</v>
      </c>
      <c r="O17" s="24">
        <f>'1_Livestock2015'!O17*1000*'P-Prodrate2015'!O$3*'P-AnimalMass2015'!O$2</f>
        <v>10328108.868551902</v>
      </c>
      <c r="P17" s="24">
        <f>'1_Livestock2015'!P17*1000*'P-Prodrate2015'!P$3*'P-AnimalMass2015'!P$2</f>
        <v>35958297.035812095</v>
      </c>
      <c r="Q17" s="24">
        <f>'1_Livestock2015'!Q17*1000*'P-Prodrate2015'!Q$3*'P-AnimalMass2015'!Q$2</f>
        <v>0</v>
      </c>
      <c r="R17" s="24">
        <f>'1_Livestock2015'!R17*1000*'P-Prodrate2015'!R$3*'P-AnimalMass2015'!R$2</f>
        <v>0</v>
      </c>
      <c r="S17" s="24">
        <f>'1_Livestock2015'!S17*1000*'P-Prodrate2015'!S$3*'P-AnimalMass2015'!S$2</f>
        <v>0</v>
      </c>
      <c r="T17" s="24">
        <f>'1_Livestock2015'!T17*1000*'P-Prodrate2015'!T$3*'P-AnimalMass2015'!T$2</f>
        <v>55492.267702884237</v>
      </c>
      <c r="U17" s="24">
        <f>'1_Livestock2015'!U17*1000*'P-Prodrate2015'!U$3*'P-AnimalMass2015'!U$2</f>
        <v>15943.825326883562</v>
      </c>
      <c r="V17" s="24">
        <f>'1_Livestock2015'!V17*1000*'P-Prodrate2015'!V$3*'P-AnimalMass2015'!V$2</f>
        <v>146.22998571369854</v>
      </c>
      <c r="W17" s="24">
        <f>'1_Livestock2015'!W17*1000*'P-Prodrate2015'!W$3*'P-AnimalMass2015'!W$2</f>
        <v>0</v>
      </c>
      <c r="X17" s="24">
        <f>'1_Livestock2015'!X17*1000*'P-Prodrate2015'!X$3*'P-AnimalMass2015'!X$2</f>
        <v>667224.31982807873</v>
      </c>
    </row>
    <row r="18" spans="1:24" x14ac:dyDescent="0.2">
      <c r="A18" t="s">
        <v>2835</v>
      </c>
      <c r="B18" s="24">
        <f>'1_Livestock2015'!B18*1000*'P-Prodrate2015'!B$3*'P-AnimalMass2015'!B$2</f>
        <v>1240198.6508838509</v>
      </c>
      <c r="C18" s="24">
        <f>'1_Livestock2015'!C18*1000*'P-Prodrate2015'!C$3*'P-AnimalMass2015'!C$2</f>
        <v>283617.68009926082</v>
      </c>
      <c r="D18" s="24">
        <f>'1_Livestock2015'!D18*1000*'P-Prodrate2015'!D$3*'P-AnimalMass2015'!D$2</f>
        <v>183104.88883662329</v>
      </c>
      <c r="E18" s="24">
        <f>'1_Livestock2015'!E18*1000*'P-Prodrate2015'!E$3*'P-AnimalMass2015'!E$2</f>
        <v>76038.545631628615</v>
      </c>
      <c r="F18" s="24">
        <f>'1_Livestock2015'!F18*1000*'P-Prodrate2015'!F$3*'P-AnimalMass2015'!F$2</f>
        <v>199516.92682406219</v>
      </c>
      <c r="G18" s="24">
        <f>'1_Livestock2015'!G18*1000*'P-Prodrate2015'!G$3*'P-AnimalMass2015'!G$2</f>
        <v>258829.06639726085</v>
      </c>
      <c r="H18" s="24">
        <f>'1_Livestock2015'!H18*1000*'P-Prodrate2015'!H$3*'P-AnimalMass2015'!H$2</f>
        <v>296916.23738513311</v>
      </c>
      <c r="I18" s="24">
        <f>'1_Livestock2015'!I18*1000*'P-Prodrate2015'!I$3*'P-AnimalMass2015'!I$2</f>
        <v>194818.68857867146</v>
      </c>
      <c r="J18" s="24">
        <f>'1_Livestock2015'!J18*1000*'P-Prodrate2015'!J$3*'P-AnimalMass2015'!J$2</f>
        <v>158299.18309224318</v>
      </c>
      <c r="K18" s="24">
        <f>'1_Livestock2015'!K18*1000*'P-Prodrate2015'!K$3*'P-AnimalMass2015'!K$2</f>
        <v>33601.02361402283</v>
      </c>
      <c r="L18" s="24">
        <f>'1_Livestock2015'!L18*1000*'P-Prodrate2015'!L$3*'P-AnimalMass2015'!L$2</f>
        <v>2391572.5717061614</v>
      </c>
      <c r="M18" s="24">
        <f>'1_Livestock2015'!M18*1000*'P-Prodrate2015'!M$3*'P-AnimalMass2015'!M$2</f>
        <v>501735.8502142526</v>
      </c>
      <c r="N18" s="24">
        <f>'1_Livestock2015'!N18*1000*'P-Prodrate2015'!N$3*'P-AnimalMass2015'!N$2</f>
        <v>874116.64259167644</v>
      </c>
      <c r="O18" s="24">
        <f>'1_Livestock2015'!O18*1000*'P-Prodrate2015'!O$3*'P-AnimalMass2015'!O$2</f>
        <v>1090757.3722563065</v>
      </c>
      <c r="P18" s="24">
        <f>'1_Livestock2015'!P18*1000*'P-Prodrate2015'!P$3*'P-AnimalMass2015'!P$2</f>
        <v>25122930.725090858</v>
      </c>
      <c r="Q18" s="24">
        <f>'1_Livestock2015'!Q18*1000*'P-Prodrate2015'!Q$3*'P-AnimalMass2015'!Q$2</f>
        <v>0</v>
      </c>
      <c r="R18" s="24">
        <f>'1_Livestock2015'!R18*1000*'P-Prodrate2015'!R$3*'P-AnimalMass2015'!R$2</f>
        <v>0</v>
      </c>
      <c r="S18" s="24">
        <f>'1_Livestock2015'!S18*1000*'P-Prodrate2015'!S$3*'P-AnimalMass2015'!S$2</f>
        <v>0</v>
      </c>
      <c r="T18" s="24">
        <f>'1_Livestock2015'!T18*1000*'P-Prodrate2015'!T$3*'P-AnimalMass2015'!T$2</f>
        <v>966349.87100059667</v>
      </c>
      <c r="U18" s="24">
        <f>'1_Livestock2015'!U18*1000*'P-Prodrate2015'!U$3*'P-AnimalMass2015'!U$2</f>
        <v>277647.93521114596</v>
      </c>
      <c r="V18" s="24">
        <f>'1_Livestock2015'!V18*1000*'P-Prodrate2015'!V$3*'P-AnimalMass2015'!V$2</f>
        <v>34714.264791142326</v>
      </c>
      <c r="W18" s="24">
        <f>'1_Livestock2015'!W18*1000*'P-Prodrate2015'!W$3*'P-AnimalMass2015'!W$2</f>
        <v>5132545.7084333133</v>
      </c>
      <c r="X18" s="24">
        <f>'1_Livestock2015'!X18*1000*'P-Prodrate2015'!X$3*'P-AnimalMass2015'!X$2</f>
        <v>0</v>
      </c>
    </row>
    <row r="19" spans="1:24" x14ac:dyDescent="0.2">
      <c r="A19" t="s">
        <v>2842</v>
      </c>
      <c r="B19" s="24">
        <f>'1_Livestock2015'!B19*1000*'P-Prodrate2015'!B$3*'P-AnimalMass2015'!B$2</f>
        <v>275599.70019641134</v>
      </c>
      <c r="C19" s="24">
        <f>'1_Livestock2015'!C19*1000*'P-Prodrate2015'!C$3*'P-AnimalMass2015'!C$2</f>
        <v>36993.610447729669</v>
      </c>
      <c r="D19" s="24">
        <f>'1_Livestock2015'!D19*1000*'P-Prodrate2015'!D$3*'P-AnimalMass2015'!D$2</f>
        <v>40054.19443301134</v>
      </c>
      <c r="E19" s="24">
        <f>'1_Livestock2015'!E19*1000*'P-Prodrate2015'!E$3*'P-AnimalMass2015'!E$2</f>
        <v>4015.8710349797821</v>
      </c>
      <c r="F19" s="24">
        <f>'1_Livestock2015'!F19*1000*'P-Prodrate2015'!F$3*'P-AnimalMass2015'!F$2</f>
        <v>10537.211630829179</v>
      </c>
      <c r="G19" s="24">
        <f>'1_Livestock2015'!G19*1000*'P-Prodrate2015'!G$3*'P-AnimalMass2015'!G$2</f>
        <v>13669.700572537848</v>
      </c>
      <c r="H19" s="24">
        <f>'1_Livestock2015'!H19*1000*'P-Prodrate2015'!H$3*'P-AnimalMass2015'!H$2</f>
        <v>15681.2220384468</v>
      </c>
      <c r="I19" s="24">
        <f>'1_Livestock2015'!I19*1000*'P-Prodrate2015'!I$3*'P-AnimalMass2015'!I$2</f>
        <v>10289.080650306441</v>
      </c>
      <c r="J19" s="24">
        <f>'1_Livestock2015'!J19*1000*'P-Prodrate2015'!J$3*'P-AnimalMass2015'!J$2</f>
        <v>31659.836618448633</v>
      </c>
      <c r="K19" s="24">
        <f>'1_Livestock2015'!K19*1000*'P-Prodrate2015'!K$3*'P-AnimalMass2015'!K$2</f>
        <v>6720.204722804564</v>
      </c>
      <c r="L19" s="24">
        <f>'1_Livestock2015'!L19*1000*'P-Prodrate2015'!L$3*'P-AnimalMass2015'!L$2</f>
        <v>1103802.7254028437</v>
      </c>
      <c r="M19" s="24">
        <f>'1_Livestock2015'!M19*1000*'P-Prodrate2015'!M$3*'P-AnimalMass2015'!M$2</f>
        <v>234273.54873817242</v>
      </c>
      <c r="N19" s="24">
        <f>'1_Livestock2015'!N19*1000*'P-Prodrate2015'!N$3*'P-AnimalMass2015'!N$2</f>
        <v>374621.41825357563</v>
      </c>
      <c r="O19" s="24">
        <f>'1_Livestock2015'!O19*1000*'P-Prodrate2015'!O$3*'P-AnimalMass2015'!O$2</f>
        <v>136344.67153203831</v>
      </c>
      <c r="P19" s="24">
        <f>'1_Livestock2015'!P19*1000*'P-Prodrate2015'!P$3*'P-AnimalMass2015'!P$2</f>
        <v>11742513.257665338</v>
      </c>
      <c r="Q19" s="24">
        <f>'1_Livestock2015'!Q19*1000*'P-Prodrate2015'!Q$3*'P-AnimalMass2015'!Q$2</f>
        <v>0</v>
      </c>
      <c r="R19" s="24">
        <f>'1_Livestock2015'!R19*1000*'P-Prodrate2015'!R$3*'P-AnimalMass2015'!R$2</f>
        <v>0</v>
      </c>
      <c r="S19" s="24">
        <f>'1_Livestock2015'!S19*1000*'P-Prodrate2015'!S$3*'P-AnimalMass2015'!S$2</f>
        <v>0</v>
      </c>
      <c r="T19" s="24">
        <f>'1_Livestock2015'!T19*1000*'P-Prodrate2015'!T$3*'P-AnimalMass2015'!T$2</f>
        <v>377417.91854787647</v>
      </c>
      <c r="U19" s="24">
        <f>'1_Livestock2015'!U19*1000*'P-Prodrate2015'!U$3*'P-AnimalMass2015'!U$2</f>
        <v>108438.26748587799</v>
      </c>
      <c r="V19" s="24">
        <f>'1_Livestock2015'!V19*1000*'P-Prodrate2015'!V$3*'P-AnimalMass2015'!V$2</f>
        <v>14614.452315710741</v>
      </c>
      <c r="W19" s="24">
        <f>'1_Livestock2015'!W19*1000*'P-Prodrate2015'!W$3*'P-AnimalMass2015'!W$2</f>
        <v>2173129.0774251255</v>
      </c>
      <c r="X19" s="24">
        <f>'1_Livestock2015'!X19*1000*'P-Prodrate2015'!X$3*'P-AnimalMass2015'!X$2</f>
        <v>0</v>
      </c>
    </row>
    <row r="20" spans="1:24" x14ac:dyDescent="0.2">
      <c r="A20" t="s">
        <v>2805</v>
      </c>
      <c r="B20" s="24">
        <f>'1_Livestock2015'!B20*1000*'P-Prodrate2015'!B$3*'P-AnimalMass2015'!B$2</f>
        <v>590570.78613516712</v>
      </c>
      <c r="C20" s="24">
        <f>'1_Livestock2015'!C20*1000*'P-Prodrate2015'!C$3*'P-AnimalMass2015'!C$2</f>
        <v>98649.627860612454</v>
      </c>
      <c r="D20" s="24">
        <f>'1_Livestock2015'!D20*1000*'P-Prodrate2015'!D$3*'P-AnimalMass2015'!D$2</f>
        <v>85830.416642167154</v>
      </c>
      <c r="E20" s="24">
        <f>'1_Livestock2015'!E20*1000*'P-Prodrate2015'!E$3*'P-AnimalMass2015'!E$2</f>
        <v>978.30597699128384</v>
      </c>
      <c r="F20" s="24">
        <f>'1_Livestock2015'!F20*1000*'P-Prodrate2015'!F$3*'P-AnimalMass2015'!F$2</f>
        <v>2566.9691654612998</v>
      </c>
      <c r="G20" s="24">
        <f>'1_Livestock2015'!G20*1000*'P-Prodrate2015'!G$3*'P-AnimalMass2015'!G$2</f>
        <v>3330.0745111856609</v>
      </c>
      <c r="H20" s="24">
        <f>'1_Livestock2015'!H20*1000*'P-Prodrate2015'!H$3*'P-AnimalMass2015'!H$2</f>
        <v>3820.1010722489955</v>
      </c>
      <c r="I20" s="24">
        <f>'1_Livestock2015'!I20*1000*'P-Prodrate2015'!I$3*'P-AnimalMass2015'!I$2</f>
        <v>2506.5219999005362</v>
      </c>
      <c r="J20" s="24">
        <f>'1_Livestock2015'!J20*1000*'P-Prodrate2015'!J$3*'P-AnimalMass2015'!J$2</f>
        <v>0</v>
      </c>
      <c r="K20" s="24">
        <f>'1_Livestock2015'!K20*1000*'P-Prodrate2015'!K$3*'P-AnimalMass2015'!K$2</f>
        <v>0</v>
      </c>
      <c r="L20" s="24">
        <f>'1_Livestock2015'!L20*1000*'P-Prodrate2015'!L$3*'P-AnimalMass2015'!L$2</f>
        <v>73586.848360189571</v>
      </c>
      <c r="M20" s="24">
        <f>'1_Livestock2015'!M20*1000*'P-Prodrate2015'!M$3*'P-AnimalMass2015'!M$2</f>
        <v>5856.8387184543108</v>
      </c>
      <c r="N20" s="24">
        <f>'1_Livestock2015'!N20*1000*'P-Prodrate2015'!N$3*'P-AnimalMass2015'!N$2</f>
        <v>26015.376267609419</v>
      </c>
      <c r="O20" s="24">
        <f>'1_Livestock2015'!O20*1000*'P-Prodrate2015'!O$3*'P-AnimalMass2015'!O$2</f>
        <v>22724.111922006385</v>
      </c>
      <c r="P20" s="24">
        <f>'1_Livestock2015'!P20*1000*'P-Prodrate2015'!P$3*'P-AnimalMass2015'!P$2</f>
        <v>277183.7893440316</v>
      </c>
      <c r="Q20" s="24">
        <f>'1_Livestock2015'!Q20*1000*'P-Prodrate2015'!Q$3*'P-AnimalMass2015'!Q$2</f>
        <v>0</v>
      </c>
      <c r="R20" s="24">
        <f>'1_Livestock2015'!R20*1000*'P-Prodrate2015'!R$3*'P-AnimalMass2015'!R$2</f>
        <v>0</v>
      </c>
      <c r="S20" s="24">
        <f>'1_Livestock2015'!S20*1000*'P-Prodrate2015'!S$3*'P-AnimalMass2015'!S$2</f>
        <v>0</v>
      </c>
      <c r="T20" s="24">
        <f>'1_Livestock2015'!T20*1000*'P-Prodrate2015'!T$3*'P-AnimalMass2015'!T$2</f>
        <v>994730.31434460217</v>
      </c>
      <c r="U20" s="24">
        <f>'1_Livestock2015'!U20*1000*'P-Prodrate2015'!U$3*'P-AnimalMass2015'!U$2</f>
        <v>285802.09524293768</v>
      </c>
      <c r="V20" s="24">
        <f>'1_Livestock2015'!V20*1000*'P-Prodrate2015'!V$3*'P-AnimalMass2015'!V$2</f>
        <v>2621.2552789230076</v>
      </c>
      <c r="W20" s="24">
        <f>'1_Livestock2015'!W20*1000*'P-Prodrate2015'!W$3*'P-AnimalMass2015'!W$2</f>
        <v>0</v>
      </c>
      <c r="X20" s="24">
        <f>'1_Livestock2015'!X20*1000*'P-Prodrate2015'!X$3*'P-AnimalMass2015'!X$2</f>
        <v>0</v>
      </c>
    </row>
    <row r="21" spans="1:24" x14ac:dyDescent="0.2">
      <c r="A21" t="s">
        <v>2827</v>
      </c>
      <c r="B21" s="24">
        <f>'1_Livestock2015'!B21*1000*'P-Prodrate2015'!B$3*'P-AnimalMass2015'!B$2</f>
        <v>964598.95068743965</v>
      </c>
      <c r="C21" s="24">
        <f>'1_Livestock2015'!C21*1000*'P-Prodrate2015'!C$3*'P-AnimalMass2015'!C$2</f>
        <v>160305.64527349526</v>
      </c>
      <c r="D21" s="24">
        <f>'1_Livestock2015'!D21*1000*'P-Prodrate2015'!D$3*'P-AnimalMass2015'!D$2</f>
        <v>143050.69440361191</v>
      </c>
      <c r="E21" s="24">
        <f>'1_Livestock2015'!E21*1000*'P-Prodrate2015'!E$3*'P-AnimalMass2015'!E$2</f>
        <v>10307.807963761394</v>
      </c>
      <c r="F21" s="24">
        <f>'1_Livestock2015'!F21*1000*'P-Prodrate2015'!F$3*'P-AnimalMass2015'!F$2</f>
        <v>27046.574209683757</v>
      </c>
      <c r="G21" s="24">
        <f>'1_Livestock2015'!G21*1000*'P-Prodrate2015'!G$3*'P-AnimalMass2015'!G$2</f>
        <v>35086.945570837706</v>
      </c>
      <c r="H21" s="24">
        <f>'1_Livestock2015'!H21*1000*'P-Prodrate2015'!H$3*'P-AnimalMass2015'!H$2</f>
        <v>40250.053849208423</v>
      </c>
      <c r="I21" s="24">
        <f>'1_Livestock2015'!I21*1000*'P-Prodrate2015'!I$3*'P-AnimalMass2015'!I$2</f>
        <v>26409.679629452032</v>
      </c>
      <c r="J21" s="24">
        <f>'1_Livestock2015'!J21*1000*'P-Prodrate2015'!J$3*'P-AnimalMass2015'!J$2</f>
        <v>105532.78872816211</v>
      </c>
      <c r="K21" s="24">
        <f>'1_Livestock2015'!K21*1000*'P-Prodrate2015'!K$3*'P-AnimalMass2015'!K$2</f>
        <v>22400.682409348552</v>
      </c>
      <c r="L21" s="24">
        <f>'1_Livestock2015'!L21*1000*'P-Prodrate2015'!L$3*'P-AnimalMass2015'!L$2</f>
        <v>147173.69672037914</v>
      </c>
      <c r="M21" s="24">
        <f>'1_Livestock2015'!M21*1000*'P-Prodrate2015'!M$3*'P-AnimalMass2015'!M$2</f>
        <v>21475.075300999142</v>
      </c>
      <c r="N21" s="24">
        <f>'1_Livestock2015'!N21*1000*'P-Prodrate2015'!N$3*'P-AnimalMass2015'!N$2</f>
        <v>62436.903042262609</v>
      </c>
      <c r="O21" s="24">
        <f>'1_Livestock2015'!O21*1000*'P-Prodrate2015'!O$3*'P-AnimalMass2015'!O$2</f>
        <v>79534.391727022361</v>
      </c>
      <c r="P21" s="24">
        <f>'1_Livestock2015'!P21*1000*'P-Prodrate2015'!P$3*'P-AnimalMass2015'!P$2</f>
        <v>1058338.1047681205</v>
      </c>
      <c r="Q21" s="24">
        <f>'1_Livestock2015'!Q21*1000*'P-Prodrate2015'!Q$3*'P-AnimalMass2015'!Q$2</f>
        <v>0</v>
      </c>
      <c r="R21" s="24">
        <f>'1_Livestock2015'!R21*1000*'P-Prodrate2015'!R$3*'P-AnimalMass2015'!R$2</f>
        <v>0</v>
      </c>
      <c r="S21" s="24">
        <f>'1_Livestock2015'!S21*1000*'P-Prodrate2015'!S$3*'P-AnimalMass2015'!S$2</f>
        <v>0</v>
      </c>
      <c r="T21" s="24">
        <f>'1_Livestock2015'!T21*1000*'P-Prodrate2015'!T$3*'P-AnimalMass2015'!T$2</f>
        <v>684304.79804608587</v>
      </c>
      <c r="U21" s="24">
        <f>'1_Livestock2015'!U21*1000*'P-Prodrate2015'!U$3*'P-AnimalMass2015'!U$2</f>
        <v>196611.82759391991</v>
      </c>
      <c r="V21" s="24">
        <f>'1_Livestock2015'!V21*1000*'P-Prodrate2015'!V$3*'P-AnimalMass2015'!V$2</f>
        <v>36656.703410366303</v>
      </c>
      <c r="W21" s="24">
        <f>'1_Livestock2015'!W21*1000*'P-Prodrate2015'!W$3*'P-AnimalMass2015'!W$2</f>
        <v>5561058.4472677149</v>
      </c>
      <c r="X21" s="24">
        <f>'1_Livestock2015'!X21*1000*'P-Prodrate2015'!X$3*'P-AnimalMass2015'!X$2</f>
        <v>96872.68623675972</v>
      </c>
    </row>
    <row r="22" spans="1:24" x14ac:dyDescent="0.2">
      <c r="A22" t="s">
        <v>2808</v>
      </c>
      <c r="B22" s="24">
        <f>'1_Livestock2015'!B22*1000*'P-Prodrate2015'!B$3*'P-AnimalMass2015'!B$2</f>
        <v>255914.00732523904</v>
      </c>
      <c r="C22" s="24">
        <f>'1_Livestock2015'!C22*1000*'P-Prodrate2015'!C$3*'P-AnimalMass2015'!C$2</f>
        <v>43159.212189017955</v>
      </c>
      <c r="D22" s="24">
        <f>'1_Livestock2015'!D22*1000*'P-Prodrate2015'!D$3*'P-AnimalMass2015'!D$2</f>
        <v>34332.166656866866</v>
      </c>
      <c r="E22" s="24">
        <f>'1_Livestock2015'!E22*1000*'P-Prodrate2015'!E$3*'P-AnimalMass2015'!E$2</f>
        <v>3212.544116210981</v>
      </c>
      <c r="F22" s="24">
        <f>'1_Livestock2015'!F22*1000*'P-Prodrate2015'!F$3*'P-AnimalMass2015'!F$2</f>
        <v>8429.36860547381</v>
      </c>
      <c r="G22" s="24">
        <f>'1_Livestock2015'!G22*1000*'P-Prodrate2015'!G$3*'P-AnimalMass2015'!G$2</f>
        <v>10935.240639492653</v>
      </c>
      <c r="H22" s="24">
        <f>'1_Livestock2015'!H22*1000*'P-Prodrate2015'!H$3*'P-AnimalMass2015'!H$2</f>
        <v>12544.381319970318</v>
      </c>
      <c r="I22" s="24">
        <f>'1_Livestock2015'!I22*1000*'P-Prodrate2015'!I$3*'P-AnimalMass2015'!I$2</f>
        <v>8230.8732567475545</v>
      </c>
      <c r="J22" s="24">
        <f>'1_Livestock2015'!J22*1000*'P-Prodrate2015'!J$3*'P-AnimalMass2015'!J$2</f>
        <v>0</v>
      </c>
      <c r="K22" s="24">
        <f>'1_Livestock2015'!K22*1000*'P-Prodrate2015'!K$3*'P-AnimalMass2015'!K$2</f>
        <v>0</v>
      </c>
      <c r="L22" s="24">
        <f>'1_Livestock2015'!L22*1000*'P-Prodrate2015'!L$3*'P-AnimalMass2015'!L$2</f>
        <v>36793.424180094786</v>
      </c>
      <c r="M22" s="24">
        <f>'1_Livestock2015'!M22*1000*'P-Prodrate2015'!M$3*'P-AnimalMass2015'!M$2</f>
        <v>2928.4193592271554</v>
      </c>
      <c r="N22" s="24">
        <f>'1_Livestock2015'!N22*1000*'P-Prodrate2015'!N$3*'P-AnimalMass2015'!N$2</f>
        <v>10406.150507043769</v>
      </c>
      <c r="O22" s="24">
        <f>'1_Livestock2015'!O22*1000*'P-Prodrate2015'!O$3*'P-AnimalMass2015'!O$2</f>
        <v>11362.055961003192</v>
      </c>
      <c r="P22" s="24">
        <f>'1_Livestock2015'!P22*1000*'P-Prodrate2015'!P$3*'P-AnimalMass2015'!P$2</f>
        <v>151191.15782401719</v>
      </c>
      <c r="Q22" s="24">
        <f>'1_Livestock2015'!Q22*1000*'P-Prodrate2015'!Q$3*'P-AnimalMass2015'!Q$2</f>
        <v>0</v>
      </c>
      <c r="R22" s="24">
        <f>'1_Livestock2015'!R22*1000*'P-Prodrate2015'!R$3*'P-AnimalMass2015'!R$2</f>
        <v>0</v>
      </c>
      <c r="S22" s="24">
        <f>'1_Livestock2015'!S22*1000*'P-Prodrate2015'!S$3*'P-AnimalMass2015'!S$2</f>
        <v>0</v>
      </c>
      <c r="T22" s="24">
        <f>'1_Livestock2015'!T22*1000*'P-Prodrate2015'!T$3*'P-AnimalMass2015'!T$2</f>
        <v>60883.463335153392</v>
      </c>
      <c r="U22" s="24">
        <f>'1_Livestock2015'!U22*1000*'P-Prodrate2015'!U$3*'P-AnimalMass2015'!U$2</f>
        <v>17492.802959662644</v>
      </c>
      <c r="V22" s="24">
        <f>'1_Livestock2015'!V22*1000*'P-Prodrate2015'!V$3*'P-AnimalMass2015'!V$2</f>
        <v>160.43654985174143</v>
      </c>
      <c r="W22" s="24">
        <f>'1_Livestock2015'!W22*1000*'P-Prodrate2015'!W$3*'P-AnimalMass2015'!W$2</f>
        <v>0</v>
      </c>
      <c r="X22" s="24">
        <f>'1_Livestock2015'!X22*1000*'P-Prodrate2015'!X$3*'P-AnimalMass2015'!X$2</f>
        <v>4097.1220339187266</v>
      </c>
    </row>
    <row r="23" spans="1:24" x14ac:dyDescent="0.2">
      <c r="A23" t="s">
        <v>2815</v>
      </c>
      <c r="B23" s="24">
        <f>'1_Livestock2015'!B23*1000*'P-Prodrate2015'!B$3*'P-AnimalMass2015'!B$2</f>
        <v>7933334.2270824099</v>
      </c>
      <c r="C23" s="24">
        <f>'1_Livestock2015'!C23*1000*'P-Prodrate2015'!C$3*'P-AnimalMass2015'!C$2</f>
        <v>1029655.4907951426</v>
      </c>
      <c r="D23" s="24">
        <f>'1_Livestock2015'!D23*1000*'P-Prodrate2015'!D$3*'P-AnimalMass2015'!D$2</f>
        <v>1178737.7218857622</v>
      </c>
      <c r="E23" s="24">
        <f>'1_Livestock2015'!E23*1000*'P-Prodrate2015'!E$3*'P-AnimalMass2015'!E$2</f>
        <v>180601.69190213838</v>
      </c>
      <c r="F23" s="24">
        <f>'1_Livestock2015'!F23*1000*'P-Prodrate2015'!F$3*'P-AnimalMass2015'!F$2</f>
        <v>473879.32328564476</v>
      </c>
      <c r="G23" s="24">
        <f>'1_Livestock2015'!G23*1000*'P-Prodrate2015'!G$3*'P-AnimalMass2015'!G$2</f>
        <v>614753.56894980429</v>
      </c>
      <c r="H23" s="24">
        <f>'1_Livestock2015'!H23*1000*'P-Prodrate2015'!H$3*'P-AnimalMass2015'!H$2</f>
        <v>705215.68211934646</v>
      </c>
      <c r="I23" s="24">
        <f>'1_Livestock2015'!I23*1000*'P-Prodrate2015'!I$3*'P-AnimalMass2015'!I$2</f>
        <v>462720.38055431569</v>
      </c>
      <c r="J23" s="24">
        <f>'1_Livestock2015'!J23*1000*'P-Prodrate2015'!J$3*'P-AnimalMass2015'!J$2</f>
        <v>1646311.504159329</v>
      </c>
      <c r="K23" s="24">
        <f>'1_Livestock2015'!K23*1000*'P-Prodrate2015'!K$3*'P-AnimalMass2015'!K$2</f>
        <v>349450.64558583742</v>
      </c>
      <c r="L23" s="24">
        <f>'1_Livestock2015'!L23*1000*'P-Prodrate2015'!L$3*'P-AnimalMass2015'!L$2</f>
        <v>551901.36270142184</v>
      </c>
      <c r="M23" s="24">
        <f>'1_Livestock2015'!M23*1000*'P-Prodrate2015'!M$3*'P-AnimalMass2015'!M$2</f>
        <v>53687.688252497843</v>
      </c>
      <c r="N23" s="24">
        <f>'1_Livestock2015'!N23*1000*'P-Prodrate2015'!N$3*'P-AnimalMass2015'!N$2</f>
        <v>192513.78438030975</v>
      </c>
      <c r="O23" s="24">
        <f>'1_Livestock2015'!O23*1000*'P-Prodrate2015'!O$3*'P-AnimalMass2015'!O$2</f>
        <v>931688.58880226174</v>
      </c>
      <c r="P23" s="24">
        <f>'1_Livestock2015'!P23*1000*'P-Prodrate2015'!P$3*'P-AnimalMass2015'!P$2</f>
        <v>2696242.3145283065</v>
      </c>
      <c r="Q23" s="24">
        <f>'1_Livestock2015'!Q23*1000*'P-Prodrate2015'!Q$3*'P-AnimalMass2015'!Q$2</f>
        <v>0</v>
      </c>
      <c r="R23" s="24">
        <f>'1_Livestock2015'!R23*1000*'P-Prodrate2015'!R$3*'P-AnimalMass2015'!R$2</f>
        <v>0</v>
      </c>
      <c r="S23" s="24">
        <f>'1_Livestock2015'!S23*1000*'P-Prodrate2015'!S$3*'P-AnimalMass2015'!S$2</f>
        <v>0</v>
      </c>
      <c r="T23" s="24">
        <f>'1_Livestock2015'!T23*1000*'P-Prodrate2015'!T$3*'P-AnimalMass2015'!T$2</f>
        <v>1479785.942202596</v>
      </c>
      <c r="U23" s="24">
        <f>'1_Livestock2015'!U23*1000*'P-Prodrate2015'!U$3*'P-AnimalMass2015'!U$2</f>
        <v>425166.41615692561</v>
      </c>
      <c r="V23" s="24">
        <f>'1_Livestock2015'!V23*1000*'P-Prodrate2015'!V$3*'P-AnimalMass2015'!V$2</f>
        <v>3899.4455650326686</v>
      </c>
      <c r="W23" s="24">
        <f>'1_Livestock2015'!W23*1000*'P-Prodrate2015'!W$3*'P-AnimalMass2015'!W$2</f>
        <v>0</v>
      </c>
      <c r="X23" s="24">
        <f>'1_Livestock2015'!X23*1000*'P-Prodrate2015'!X$3*'P-AnimalMass2015'!X$2</f>
        <v>887110.78717018559</v>
      </c>
    </row>
    <row r="24" spans="1:24" x14ac:dyDescent="0.2">
      <c r="A24" t="s">
        <v>2823</v>
      </c>
      <c r="B24" s="24">
        <f>'1_Livestock2015'!B24*1000*'P-Prodrate2015'!B$3*'P-AnimalMass2015'!B$2</f>
        <v>9055418.7207392287</v>
      </c>
      <c r="C24" s="24">
        <f>'1_Livestock2015'!C24*1000*'P-Prodrate2015'!C$3*'P-AnimalMass2015'!C$2</f>
        <v>1732534.0893020066</v>
      </c>
      <c r="D24" s="24">
        <f>'1_Livestock2015'!D24*1000*'P-Prodrate2015'!D$3*'P-AnimalMass2015'!D$2</f>
        <v>1344676.527393952</v>
      </c>
      <c r="E24" s="24">
        <f>'1_Livestock2015'!E24*1000*'P-Prodrate2015'!E$3*'P-AnimalMass2015'!E$2</f>
        <v>1141152.2814776723</v>
      </c>
      <c r="F24" s="24">
        <f>'1_Livestock2015'!F24*1000*'P-Prodrate2015'!F$3*'P-AnimalMass2015'!F$2</f>
        <v>2994260.2708591009</v>
      </c>
      <c r="G24" s="24">
        <f>'1_Livestock2015'!G24*1000*'P-Prodrate2015'!G$3*'P-AnimalMass2015'!G$2</f>
        <v>3884390.1757783275</v>
      </c>
      <c r="H24" s="24">
        <f>'1_Livestock2015'!H24*1000*'P-Prodrate2015'!H$3*'P-AnimalMass2015'!H$2</f>
        <v>4455985.3017345751</v>
      </c>
      <c r="I24" s="24">
        <f>'1_Livestock2015'!I24*1000*'P-Prodrate2015'!I$3*'P-AnimalMass2015'!I$2</f>
        <v>2923751.2251097676</v>
      </c>
      <c r="J24" s="24">
        <f>'1_Livestock2015'!J24*1000*'P-Prodrate2015'!J$3*'P-AnimalMass2015'!J$2</f>
        <v>3999692.6927973446</v>
      </c>
      <c r="K24" s="24">
        <f>'1_Livestock2015'!K24*1000*'P-Prodrate2015'!K$3*'P-AnimalMass2015'!K$2</f>
        <v>848985.86331431009</v>
      </c>
      <c r="L24" s="24">
        <f>'1_Livestock2015'!L24*1000*'P-Prodrate2015'!L$3*'P-AnimalMass2015'!L$2</f>
        <v>1287769.8463033177</v>
      </c>
      <c r="M24" s="24">
        <f>'1_Livestock2015'!M24*1000*'P-Prodrate2015'!M$3*'P-AnimalMass2015'!M$2</f>
        <v>170824.46262158407</v>
      </c>
      <c r="N24" s="24">
        <f>'1_Livestock2015'!N24*1000*'P-Prodrate2015'!N$3*'P-AnimalMass2015'!N$2</f>
        <v>811679.73954941402</v>
      </c>
      <c r="O24" s="24">
        <f>'1_Livestock2015'!O24*1000*'P-Prodrate2015'!O$3*'P-AnimalMass2015'!O$2</f>
        <v>2726893.4306407659</v>
      </c>
      <c r="P24" s="24">
        <f>'1_Livestock2015'!P24*1000*'P-Prodrate2015'!P$3*'P-AnimalMass2015'!P$2</f>
        <v>8567498.9433609731</v>
      </c>
      <c r="Q24" s="24">
        <f>'1_Livestock2015'!Q24*1000*'P-Prodrate2015'!Q$3*'P-AnimalMass2015'!Q$2</f>
        <v>0</v>
      </c>
      <c r="R24" s="24">
        <f>'1_Livestock2015'!R24*1000*'P-Prodrate2015'!R$3*'P-AnimalMass2015'!R$2</f>
        <v>0</v>
      </c>
      <c r="S24" s="24">
        <f>'1_Livestock2015'!S24*1000*'P-Prodrate2015'!S$3*'P-AnimalMass2015'!S$2</f>
        <v>0</v>
      </c>
      <c r="T24" s="24">
        <f>'1_Livestock2015'!T24*1000*'P-Prodrate2015'!T$3*'P-AnimalMass2015'!T$2</f>
        <v>2929748.9936249647</v>
      </c>
      <c r="U24" s="24">
        <f>'1_Livestock2015'!U24*1000*'P-Prodrate2015'!U$3*'P-AnimalMass2015'!U$2</f>
        <v>841764.23382210219</v>
      </c>
      <c r="V24" s="24">
        <f>'1_Livestock2015'!V24*1000*'P-Prodrate2015'!V$3*'P-AnimalMass2015'!V$2</f>
        <v>12978.595141448552</v>
      </c>
      <c r="W24" s="24">
        <f>'1_Livestock2015'!W24*1000*'P-Prodrate2015'!W$3*'P-AnimalMass2015'!W$2</f>
        <v>838988.83663750975</v>
      </c>
      <c r="X24" s="24">
        <f>'1_Livestock2015'!X24*1000*'P-Prodrate2015'!X$3*'P-AnimalMass2015'!X$2</f>
        <v>9856916.9113847855</v>
      </c>
    </row>
    <row r="25" spans="1:24" x14ac:dyDescent="0.2">
      <c r="A25" t="s">
        <v>2837</v>
      </c>
      <c r="B25" s="24">
        <f>'1_Livestock2015'!B25*1000*'P-Prodrate2015'!B$3*'P-AnimalMass2015'!B$2</f>
        <v>236228.31445406686</v>
      </c>
      <c r="C25" s="24">
        <f>'1_Livestock2015'!C25*1000*'P-Prodrate2015'!C$3*'P-AnimalMass2015'!C$2</f>
        <v>36993.610447729669</v>
      </c>
      <c r="D25" s="24">
        <f>'1_Livestock2015'!D25*1000*'P-Prodrate2015'!D$3*'P-AnimalMass2015'!D$2</f>
        <v>34332.166656866866</v>
      </c>
      <c r="E25" s="24">
        <f>'1_Livestock2015'!E25*1000*'P-Prodrate2015'!E$3*'P-AnimalMass2015'!E$2</f>
        <v>54112.431716542873</v>
      </c>
      <c r="F25" s="24">
        <f>'1_Livestock2015'!F25*1000*'P-Prodrate2015'!F$3*'P-AnimalMass2015'!F$2</f>
        <v>141985.17330098376</v>
      </c>
      <c r="G25" s="24">
        <f>'1_Livestock2015'!G25*1000*'P-Prodrate2015'!G$3*'P-AnimalMass2015'!G$2</f>
        <v>184194.34597723963</v>
      </c>
      <c r="H25" s="24">
        <f>'1_Livestock2015'!H25*1000*'P-Prodrate2015'!H$3*'P-AnimalMass2015'!H$2</f>
        <v>211298.88121311943</v>
      </c>
      <c r="I25" s="24">
        <f>'1_Livestock2015'!I25*1000*'P-Prodrate2015'!I$3*'P-AnimalMass2015'!I$2</f>
        <v>138641.69672433543</v>
      </c>
      <c r="J25" s="24">
        <f>'1_Livestock2015'!J25*1000*'P-Prodrate2015'!J$3*'P-AnimalMass2015'!J$2</f>
        <v>63319.673236897266</v>
      </c>
      <c r="K25" s="24">
        <f>'1_Livestock2015'!K25*1000*'P-Prodrate2015'!K$3*'P-AnimalMass2015'!K$2</f>
        <v>13440.409445609128</v>
      </c>
      <c r="L25" s="24">
        <f>'1_Livestock2015'!L25*1000*'P-Prodrate2015'!L$3*'P-AnimalMass2015'!L$2</f>
        <v>1398150.118843602</v>
      </c>
      <c r="M25" s="24">
        <f>'1_Livestock2015'!M25*1000*'P-Prodrate2015'!M$3*'P-AnimalMass2015'!M$2</f>
        <v>235249.68852458149</v>
      </c>
      <c r="N25" s="24">
        <f>'1_Livestock2015'!N25*1000*'P-Prodrate2015'!N$3*'P-AnimalMass2015'!N$2</f>
        <v>494292.14908457902</v>
      </c>
      <c r="O25" s="24">
        <f>'1_Livestock2015'!O25*1000*'P-Prodrate2015'!O$3*'P-AnimalMass2015'!O$2</f>
        <v>306775.51094708621</v>
      </c>
      <c r="P25" s="24">
        <f>'1_Livestock2015'!P25*1000*'P-Prodrate2015'!P$3*'P-AnimalMass2015'!P$2</f>
        <v>11792910.310273342</v>
      </c>
      <c r="Q25" s="24">
        <f>'1_Livestock2015'!Q25*1000*'P-Prodrate2015'!Q$3*'P-AnimalMass2015'!Q$2</f>
        <v>0</v>
      </c>
      <c r="R25" s="24">
        <f>'1_Livestock2015'!R25*1000*'P-Prodrate2015'!R$3*'P-AnimalMass2015'!R$2</f>
        <v>0</v>
      </c>
      <c r="S25" s="24">
        <f>'1_Livestock2015'!S25*1000*'P-Prodrate2015'!S$3*'P-AnimalMass2015'!S$2</f>
        <v>0</v>
      </c>
      <c r="T25" s="24">
        <f>'1_Livestock2015'!T25*1000*'P-Prodrate2015'!T$3*'P-AnimalMass2015'!T$2</f>
        <v>1698423.4621661308</v>
      </c>
      <c r="U25" s="24">
        <f>'1_Livestock2015'!U25*1000*'P-Prodrate2015'!U$3*'P-AnimalMass2015'!U$2</f>
        <v>487984.5090643171</v>
      </c>
      <c r="V25" s="24">
        <f>'1_Livestock2015'!V25*1000*'P-Prodrate2015'!V$3*'P-AnimalMass2015'!V$2</f>
        <v>96212.912628095</v>
      </c>
      <c r="W25" s="24">
        <f>'1_Livestock2015'!W25*1000*'P-Prodrate2015'!W$3*'P-AnimalMass2015'!W$2</f>
        <v>14637186.210436383</v>
      </c>
      <c r="X25" s="24">
        <f>'1_Livestock2015'!X25*1000*'P-Prodrate2015'!X$3*'P-AnimalMass2015'!X$2</f>
        <v>0</v>
      </c>
    </row>
    <row r="26" spans="1:24" x14ac:dyDescent="0.2">
      <c r="A26" t="s">
        <v>2825</v>
      </c>
      <c r="B26" s="24">
        <f>'1_Livestock2015'!B26*1000*'P-Prodrate2015'!B$3*'P-AnimalMass2015'!B$2</f>
        <v>1752026.6655343291</v>
      </c>
      <c r="C26" s="24">
        <f>'1_Livestock2015'!C26*1000*'P-Prodrate2015'!C$3*'P-AnimalMass2015'!C$2</f>
        <v>369936.1044772967</v>
      </c>
      <c r="D26" s="24">
        <f>'1_Livestock2015'!D26*1000*'P-Prodrate2015'!D$3*'P-AnimalMass2015'!D$2</f>
        <v>263213.27770264598</v>
      </c>
      <c r="E26" s="24">
        <f>'1_Livestock2015'!E26*1000*'P-Prodrate2015'!E$3*'P-AnimalMass2015'!E$2</f>
        <v>550453.05750223179</v>
      </c>
      <c r="F26" s="24">
        <f>'1_Livestock2015'!F26*1000*'P-Prodrate2015'!F$3*'P-AnimalMass2015'!F$2</f>
        <v>1444329.3395668524</v>
      </c>
      <c r="G26" s="24">
        <f>'1_Livestock2015'!G26*1000*'P-Prodrate2015'!G$3*'P-AnimalMass2015'!G$2</f>
        <v>1873697.7382370913</v>
      </c>
      <c r="H26" s="24">
        <f>'1_Livestock2015'!H26*1000*'P-Prodrate2015'!H$3*'P-AnimalMass2015'!H$2</f>
        <v>2149415.7908081026</v>
      </c>
      <c r="I26" s="24">
        <f>'1_Livestock2015'!I26*1000*'P-Prodrate2015'!I$3*'P-AnimalMass2015'!I$2</f>
        <v>1410318.1734462113</v>
      </c>
      <c r="J26" s="24">
        <f>'1_Livestock2015'!J26*1000*'P-Prodrate2015'!J$3*'P-AnimalMass2015'!J$2</f>
        <v>738729.5210971348</v>
      </c>
      <c r="K26" s="24">
        <f>'1_Livestock2015'!K26*1000*'P-Prodrate2015'!K$3*'P-AnimalMass2015'!K$2</f>
        <v>156804.77686543987</v>
      </c>
      <c r="L26" s="24">
        <f>'1_Livestock2015'!L26*1000*'P-Prodrate2015'!L$3*'P-AnimalMass2015'!L$2</f>
        <v>4047276.6598104266</v>
      </c>
      <c r="M26" s="24">
        <f>'1_Livestock2015'!M26*1000*'P-Prodrate2015'!M$3*'P-AnimalMass2015'!M$2</f>
        <v>932213.49602064455</v>
      </c>
      <c r="N26" s="24">
        <f>'1_Livestock2015'!N26*1000*'P-Prodrate2015'!N$3*'P-AnimalMass2015'!N$2</f>
        <v>2050011.6498876221</v>
      </c>
      <c r="O26" s="24">
        <f>'1_Livestock2015'!O26*1000*'P-Prodrate2015'!O$3*'P-AnimalMass2015'!O$2</f>
        <v>2181514.7445126129</v>
      </c>
      <c r="P26" s="24">
        <f>'1_Livestock2015'!P26*1000*'P-Prodrate2015'!P$3*'P-AnimalMass2015'!P$2</f>
        <v>46642472.188709311</v>
      </c>
      <c r="Q26" s="24">
        <f>'1_Livestock2015'!Q26*1000*'P-Prodrate2015'!Q$3*'P-AnimalMass2015'!Q$2</f>
        <v>0</v>
      </c>
      <c r="R26" s="24">
        <f>'1_Livestock2015'!R26*1000*'P-Prodrate2015'!R$3*'P-AnimalMass2015'!R$2</f>
        <v>0</v>
      </c>
      <c r="S26" s="24">
        <f>'1_Livestock2015'!S26*1000*'P-Prodrate2015'!S$3*'P-AnimalMass2015'!S$2</f>
        <v>0</v>
      </c>
      <c r="T26" s="24">
        <f>'1_Livestock2015'!T26*1000*'P-Prodrate2015'!T$3*'P-AnimalMass2015'!T$2</f>
        <v>1328853.9271887948</v>
      </c>
      <c r="U26" s="24">
        <f>'1_Livestock2015'!U26*1000*'P-Prodrate2015'!U$3*'P-AnimalMass2015'!U$2</f>
        <v>381801.20901673264</v>
      </c>
      <c r="V26" s="24">
        <f>'1_Livestock2015'!V26*1000*'P-Prodrate2015'!V$3*'P-AnimalMass2015'!V$2</f>
        <v>17290.839172456879</v>
      </c>
      <c r="W26" s="24">
        <f>'1_Livestock2015'!W26*1000*'P-Prodrate2015'!W$3*'P-AnimalMass2015'!W$2</f>
        <v>2200128.7567404741</v>
      </c>
      <c r="X26" s="24">
        <f>'1_Livestock2015'!X26*1000*'P-Prodrate2015'!X$3*'P-AnimalMass2015'!X$2</f>
        <v>5597883.7921256488</v>
      </c>
    </row>
    <row r="27" spans="1:24" x14ac:dyDescent="0.2">
      <c r="A27" t="s">
        <v>2844</v>
      </c>
      <c r="B27" s="24">
        <f>'1_Livestock2015'!B27*1000*'P-Prodrate2015'!B$3*'P-AnimalMass2015'!B$2</f>
        <v>275599.70019641134</v>
      </c>
      <c r="C27" s="24">
        <f>'1_Livestock2015'!C27*1000*'P-Prodrate2015'!C$3*'P-AnimalMass2015'!C$2</f>
        <v>43159.212189017955</v>
      </c>
      <c r="D27" s="24">
        <f>'1_Livestock2015'!D27*1000*'P-Prodrate2015'!D$3*'P-AnimalMass2015'!D$2</f>
        <v>40054.19443301134</v>
      </c>
      <c r="E27" s="24">
        <f>'1_Livestock2015'!E27*1000*'P-Prodrate2015'!E$3*'P-AnimalMass2015'!E$2</f>
        <v>37865.683904724443</v>
      </c>
      <c r="F27" s="24">
        <f>'1_Livestock2015'!F27*1000*'P-Prodrate2015'!F$3*'P-AnimalMass2015'!F$2</f>
        <v>99355.462706528968</v>
      </c>
      <c r="G27" s="24">
        <f>'1_Livestock2015'!G27*1000*'P-Prodrate2015'!G$3*'P-AnimalMass2015'!G$2</f>
        <v>128891.72895328168</v>
      </c>
      <c r="H27" s="24">
        <f>'1_Livestock2015'!H27*1000*'P-Prodrate2015'!H$3*'P-AnimalMass2015'!H$2</f>
        <v>147858.38284535817</v>
      </c>
      <c r="I27" s="24">
        <f>'1_Livestock2015'!I27*1000*'P-Prodrate2015'!I$3*'P-AnimalMass2015'!I$2</f>
        <v>97015.833472023282</v>
      </c>
      <c r="J27" s="24">
        <f>'1_Livestock2015'!J27*1000*'P-Prodrate2015'!J$3*'P-AnimalMass2015'!J$2</f>
        <v>443237.71265828091</v>
      </c>
      <c r="K27" s="24">
        <f>'1_Livestock2015'!K27*1000*'P-Prodrate2015'!K$3*'P-AnimalMass2015'!K$2</f>
        <v>94082.866119263912</v>
      </c>
      <c r="L27" s="24">
        <f>'1_Livestock2015'!L27*1000*'P-Prodrate2015'!L$3*'P-AnimalMass2015'!L$2</f>
        <v>3679342.4180094791</v>
      </c>
      <c r="M27" s="24">
        <f>'1_Livestock2015'!M27*1000*'P-Prodrate2015'!M$3*'P-AnimalMass2015'!M$2</f>
        <v>753579.91510778794</v>
      </c>
      <c r="N27" s="24">
        <f>'1_Livestock2015'!N27*1000*'P-Prodrate2015'!N$3*'P-AnimalMass2015'!N$2</f>
        <v>2356993.0898454133</v>
      </c>
      <c r="O27" s="24">
        <f>'1_Livestock2015'!O27*1000*'P-Prodrate2015'!O$3*'P-AnimalMass2015'!O$2</f>
        <v>954412.70072426822</v>
      </c>
      <c r="P27" s="24">
        <f>'1_Livestock2015'!P27*1000*'P-Prodrate2015'!P$3*'P-AnimalMass2015'!P$2</f>
        <v>37696995.350788288</v>
      </c>
      <c r="Q27" s="24">
        <f>'1_Livestock2015'!Q27*1000*'P-Prodrate2015'!Q$3*'P-AnimalMass2015'!Q$2</f>
        <v>0</v>
      </c>
      <c r="R27" s="24">
        <f>'1_Livestock2015'!R27*1000*'P-Prodrate2015'!R$3*'P-AnimalMass2015'!R$2</f>
        <v>0</v>
      </c>
      <c r="S27" s="24">
        <f>'1_Livestock2015'!S27*1000*'P-Prodrate2015'!S$3*'P-AnimalMass2015'!S$2</f>
        <v>0</v>
      </c>
      <c r="T27" s="24">
        <f>'1_Livestock2015'!T27*1000*'P-Prodrate2015'!T$3*'P-AnimalMass2015'!T$2</f>
        <v>48212.162016399576</v>
      </c>
      <c r="U27" s="24">
        <f>'1_Livestock2015'!U27*1000*'P-Prodrate2015'!U$3*'P-AnimalMass2015'!U$2</f>
        <v>13852.133308672341</v>
      </c>
      <c r="V27" s="24">
        <f>'1_Livestock2015'!V27*1000*'P-Prodrate2015'!V$3*'P-AnimalMass2015'!V$2</f>
        <v>127.0458760242411</v>
      </c>
      <c r="W27" s="24">
        <f>'1_Livestock2015'!W27*1000*'P-Prodrate2015'!W$3*'P-AnimalMass2015'!W$2</f>
        <v>0</v>
      </c>
      <c r="X27" s="24">
        <f>'1_Livestock2015'!X27*1000*'P-Prodrate2015'!X$3*'P-AnimalMass2015'!X$2</f>
        <v>0</v>
      </c>
    </row>
    <row r="28" spans="1:24" x14ac:dyDescent="0.2">
      <c r="A28" t="s">
        <v>2821</v>
      </c>
      <c r="B28" s="24">
        <f>'1_Livestock2015'!B28*1000*'P-Prodrate2015'!B$3*'P-AnimalMass2015'!B$2</f>
        <v>1063027.4150433007</v>
      </c>
      <c r="C28" s="24">
        <f>'1_Livestock2015'!C28*1000*'P-Prodrate2015'!C$3*'P-AnimalMass2015'!C$2</f>
        <v>123312.03482576559</v>
      </c>
      <c r="D28" s="24">
        <f>'1_Livestock2015'!D28*1000*'P-Prodrate2015'!D$3*'P-AnimalMass2015'!D$2</f>
        <v>160216.77773204536</v>
      </c>
      <c r="E28" s="24">
        <f>'1_Livestock2015'!E28*1000*'P-Prodrate2015'!E$3*'P-AnimalMass2015'!E$2</f>
        <v>559560.56047592056</v>
      </c>
      <c r="F28" s="24">
        <f>'1_Livestock2015'!F28*1000*'P-Prodrate2015'!F$3*'P-AnimalMass2015'!F$2</f>
        <v>1468226.4431905115</v>
      </c>
      <c r="G28" s="24">
        <f>'1_Livestock2015'!G28*1000*'P-Prodrate2015'!G$3*'P-AnimalMass2015'!G$2</f>
        <v>1904698.9425908693</v>
      </c>
      <c r="H28" s="24">
        <f>'1_Livestock2015'!H28*1000*'P-Prodrate2015'!H$3*'P-AnimalMass2015'!H$2</f>
        <v>2184978.8791399337</v>
      </c>
      <c r="I28" s="24">
        <f>'1_Livestock2015'!I28*1000*'P-Prodrate2015'!I$3*'P-AnimalMass2015'!I$2</f>
        <v>1433652.5464385108</v>
      </c>
      <c r="J28" s="24">
        <f>'1_Livestock2015'!J28*1000*'P-Prodrate2015'!J$3*'P-AnimalMass2015'!J$2</f>
        <v>26214344.720075469</v>
      </c>
      <c r="K28" s="24">
        <f>'1_Livestock2015'!K28*1000*'P-Prodrate2015'!K$3*'P-AnimalMass2015'!K$2</f>
        <v>5564329.5104821799</v>
      </c>
      <c r="L28" s="24">
        <f>'1_Livestock2015'!L28*1000*'P-Prodrate2015'!L$3*'P-AnimalMass2015'!L$2</f>
        <v>3495375.297109005</v>
      </c>
      <c r="M28" s="24">
        <f>'1_Livestock2015'!M28*1000*'P-Prodrate2015'!M$3*'P-AnimalMass2015'!M$2</f>
        <v>884382.64648660109</v>
      </c>
      <c r="N28" s="24">
        <f>'1_Livestock2015'!N28*1000*'P-Prodrate2015'!N$3*'P-AnimalMass2015'!N$2</f>
        <v>5223887.554535972</v>
      </c>
      <c r="O28" s="24">
        <f>'1_Livestock2015'!O28*1000*'P-Prodrate2015'!O$3*'P-AnimalMass2015'!O$2</f>
        <v>12736864.732284579</v>
      </c>
      <c r="P28" s="24">
        <f>'1_Livestock2015'!P28*1000*'P-Prodrate2015'!P$3*'P-AnimalMass2015'!P$2</f>
        <v>44248612.189829037</v>
      </c>
      <c r="Q28" s="24">
        <f>'1_Livestock2015'!Q28*1000*'P-Prodrate2015'!Q$3*'P-AnimalMass2015'!Q$2</f>
        <v>0</v>
      </c>
      <c r="R28" s="24">
        <f>'1_Livestock2015'!R28*1000*'P-Prodrate2015'!R$3*'P-AnimalMass2015'!R$2</f>
        <v>0</v>
      </c>
      <c r="S28" s="24">
        <f>'1_Livestock2015'!S28*1000*'P-Prodrate2015'!S$3*'P-AnimalMass2015'!S$2</f>
        <v>0</v>
      </c>
      <c r="T28" s="24">
        <f>'1_Livestock2015'!T28*1000*'P-Prodrate2015'!T$3*'P-AnimalMass2015'!T$2</f>
        <v>2679018.3717084578</v>
      </c>
      <c r="U28" s="24">
        <f>'1_Livestock2015'!U28*1000*'P-Prodrate2015'!U$3*'P-AnimalMass2015'!U$2</f>
        <v>769725.27406393236</v>
      </c>
      <c r="V28" s="24">
        <f>'1_Livestock2015'!V28*1000*'P-Prodrate2015'!V$3*'P-AnimalMass2015'!V$2</f>
        <v>7350.1793341023786</v>
      </c>
      <c r="W28" s="24">
        <f>'1_Livestock2015'!W28*1000*'P-Prodrate2015'!W$3*'P-AnimalMass2015'!W$2</f>
        <v>46364.638555470519</v>
      </c>
      <c r="X28" s="24">
        <f>'1_Livestock2015'!X28*1000*'P-Prodrate2015'!X$3*'P-AnimalMass2015'!X$2</f>
        <v>399865.97787557647</v>
      </c>
    </row>
    <row r="29" spans="1:24" x14ac:dyDescent="0.2">
      <c r="A29" t="s">
        <v>2846</v>
      </c>
      <c r="B29" s="24">
        <f>'1_Livestock2015'!B29*1000*'P-Prodrate2015'!B$3*'P-AnimalMass2015'!B$2</f>
        <v>551199.40039282269</v>
      </c>
      <c r="C29" s="24">
        <f>'1_Livestock2015'!C29*1000*'P-Prodrate2015'!C$3*'P-AnimalMass2015'!C$2</f>
        <v>55490.415671594514</v>
      </c>
      <c r="D29" s="24">
        <f>'1_Livestock2015'!D29*1000*'P-Prodrate2015'!D$3*'P-AnimalMass2015'!D$2</f>
        <v>80108.38886602268</v>
      </c>
      <c r="E29" s="24">
        <f>'1_Livestock2015'!E29*1000*'P-Prodrate2015'!E$3*'P-AnimalMass2015'!E$2</f>
        <v>1460.4972175423734</v>
      </c>
      <c r="F29" s="24">
        <f>'1_Livestock2015'!F29*1000*'P-Prodrate2015'!F$3*'P-AnimalMass2015'!F$2</f>
        <v>3832.1868738891485</v>
      </c>
      <c r="G29" s="24">
        <f>'1_Livestock2015'!G29*1000*'P-Prodrate2015'!G$3*'P-AnimalMass2015'!G$2</f>
        <v>4971.4145391945895</v>
      </c>
      <c r="H29" s="24">
        <f>'1_Livestock2015'!H29*1000*'P-Prodrate2015'!H$3*'P-AnimalMass2015'!H$2</f>
        <v>5702.9672903654391</v>
      </c>
      <c r="I29" s="24">
        <f>'1_Livestock2015'!I29*1000*'P-Prodrate2015'!I$3*'P-AnimalMass2015'!I$2</f>
        <v>3741.9462751540495</v>
      </c>
      <c r="J29" s="24">
        <f>'1_Livestock2015'!J29*1000*'P-Prodrate2015'!J$3*'P-AnimalMass2015'!J$2</f>
        <v>42213.115491264842</v>
      </c>
      <c r="K29" s="24">
        <f>'1_Livestock2015'!K29*1000*'P-Prodrate2015'!K$3*'P-AnimalMass2015'!K$2</f>
        <v>8960.2729637394223</v>
      </c>
      <c r="L29" s="24">
        <f>'1_Livestock2015'!L29*1000*'P-Prodrate2015'!L$3*'P-AnimalMass2015'!L$2</f>
        <v>441521.09016113746</v>
      </c>
      <c r="M29" s="24">
        <f>'1_Livestock2015'!M29*1000*'P-Prodrate2015'!M$3*'P-AnimalMass2015'!M$2</f>
        <v>106399.23671858665</v>
      </c>
      <c r="N29" s="24">
        <f>'1_Livestock2015'!N29*1000*'P-Prodrate2015'!N$3*'P-AnimalMass2015'!N$2</f>
        <v>234138.38640848477</v>
      </c>
      <c r="O29" s="24">
        <f>'1_Livestock2015'!O29*1000*'P-Prodrate2015'!O$3*'P-AnimalMass2015'!O$2</f>
        <v>238603.17518106705</v>
      </c>
      <c r="P29" s="24">
        <f>'1_Livestock2015'!P29*1000*'P-Prodrate2015'!P$3*'P-AnimalMass2015'!P$2</f>
        <v>5342087.5764486073</v>
      </c>
      <c r="Q29" s="24">
        <f>'1_Livestock2015'!Q29*1000*'P-Prodrate2015'!Q$3*'P-AnimalMass2015'!Q$2</f>
        <v>0</v>
      </c>
      <c r="R29" s="24">
        <f>'1_Livestock2015'!R29*1000*'P-Prodrate2015'!R$3*'P-AnimalMass2015'!R$2</f>
        <v>0</v>
      </c>
      <c r="S29" s="24">
        <f>'1_Livestock2015'!S29*1000*'P-Prodrate2015'!S$3*'P-AnimalMass2015'!S$2</f>
        <v>0</v>
      </c>
      <c r="T29" s="24">
        <f>'1_Livestock2015'!T29*1000*'P-Prodrate2015'!T$3*'P-AnimalMass2015'!T$2</f>
        <v>62887.227783084134</v>
      </c>
      <c r="U29" s="24">
        <f>'1_Livestock2015'!U29*1000*'P-Prodrate2015'!U$3*'P-AnimalMass2015'!U$2</f>
        <v>18068.51686858201</v>
      </c>
      <c r="V29" s="24">
        <f>'1_Livestock2015'!V29*1000*'P-Prodrate2015'!V$3*'P-AnimalMass2015'!V$2</f>
        <v>165.71675299938286</v>
      </c>
      <c r="W29" s="24">
        <f>'1_Livestock2015'!W29*1000*'P-Prodrate2015'!W$3*'P-AnimalMass2015'!W$2</f>
        <v>0</v>
      </c>
      <c r="X29" s="24">
        <f>'1_Livestock2015'!X29*1000*'P-Prodrate2015'!X$3*'P-AnimalMass2015'!X$2</f>
        <v>0</v>
      </c>
    </row>
    <row r="30" spans="1:24" x14ac:dyDescent="0.2">
      <c r="A30" t="s">
        <v>2806</v>
      </c>
      <c r="B30" s="24">
        <f>'1_Livestock2015'!B30*1000*'P-Prodrate2015'!B$3*'P-AnimalMass2015'!B$2</f>
        <v>275599.70019641134</v>
      </c>
      <c r="C30" s="24">
        <f>'1_Livestock2015'!C30*1000*'P-Prodrate2015'!C$3*'P-AnimalMass2015'!C$2</f>
        <v>36993.610447729669</v>
      </c>
      <c r="D30" s="24">
        <f>'1_Livestock2015'!D30*1000*'P-Prodrate2015'!D$3*'P-AnimalMass2015'!D$2</f>
        <v>40054.19443301134</v>
      </c>
      <c r="E30" s="24">
        <f>'1_Livestock2015'!E30*1000*'P-Prodrate2015'!E$3*'P-AnimalMass2015'!E$2</f>
        <v>664.65890233443861</v>
      </c>
      <c r="F30" s="24">
        <f>'1_Livestock2015'!F30*1000*'P-Prodrate2015'!F$3*'P-AnimalMass2015'!F$2</f>
        <v>1743.993135040469</v>
      </c>
      <c r="G30" s="24">
        <f>'1_Livestock2015'!G30*1000*'P-Prodrate2015'!G$3*'P-AnimalMass2015'!G$2</f>
        <v>2262.4452076880989</v>
      </c>
      <c r="H30" s="24">
        <f>'1_Livestock2015'!H30*1000*'P-Prodrate2015'!H$3*'P-AnimalMass2015'!H$2</f>
        <v>2595.3681621125902</v>
      </c>
      <c r="I30" s="24">
        <f>'1_Livestock2015'!I30*1000*'P-Prodrate2015'!I$3*'P-AnimalMass2015'!I$2</f>
        <v>1702.9254653586308</v>
      </c>
      <c r="J30" s="24">
        <f>'1_Livestock2015'!J30*1000*'P-Prodrate2015'!J$3*'P-AnimalMass2015'!J$2</f>
        <v>0</v>
      </c>
      <c r="K30" s="24">
        <f>'1_Livestock2015'!K30*1000*'P-Prodrate2015'!K$3*'P-AnimalMass2015'!K$2</f>
        <v>0</v>
      </c>
      <c r="L30" s="24">
        <f>'1_Livestock2015'!L30*1000*'P-Prodrate2015'!L$3*'P-AnimalMass2015'!L$2</f>
        <v>36793.424180094786</v>
      </c>
      <c r="M30" s="24">
        <f>'1_Livestock2015'!M30*1000*'P-Prodrate2015'!M$3*'P-AnimalMass2015'!M$2</f>
        <v>1952.2795728181036</v>
      </c>
      <c r="N30" s="24">
        <f>'1_Livestock2015'!N30*1000*'P-Prodrate2015'!N$3*'P-AnimalMass2015'!N$2</f>
        <v>5203.0752535218844</v>
      </c>
      <c r="O30" s="24">
        <f>'1_Livestock2015'!O30*1000*'P-Prodrate2015'!O$3*'P-AnimalMass2015'!O$2</f>
        <v>0</v>
      </c>
      <c r="P30" s="24">
        <f>'1_Livestock2015'!P30*1000*'P-Prodrate2015'!P$3*'P-AnimalMass2015'!P$2</f>
        <v>75595.578912008597</v>
      </c>
      <c r="Q30" s="24">
        <f>'1_Livestock2015'!Q30*1000*'P-Prodrate2015'!Q$3*'P-AnimalMass2015'!Q$2</f>
        <v>0</v>
      </c>
      <c r="R30" s="24">
        <f>'1_Livestock2015'!R30*1000*'P-Prodrate2015'!R$3*'P-AnimalMass2015'!R$2</f>
        <v>0</v>
      </c>
      <c r="S30" s="24">
        <f>'1_Livestock2015'!S30*1000*'P-Prodrate2015'!S$3*'P-AnimalMass2015'!S$2</f>
        <v>0</v>
      </c>
      <c r="T30" s="24">
        <f>'1_Livestock2015'!T30*1000*'P-Prodrate2015'!T$3*'P-AnimalMass2015'!T$2</f>
        <v>14200.566301739849</v>
      </c>
      <c r="U30" s="24">
        <f>'1_Livestock2015'!U30*1000*'P-Prodrate2015'!U$3*'P-AnimalMass2015'!U$2</f>
        <v>4080.052195199823</v>
      </c>
      <c r="V30" s="24">
        <f>'1_Livestock2015'!V30*1000*'P-Prodrate2015'!V$3*'P-AnimalMass2015'!V$2</f>
        <v>37.420503673558059</v>
      </c>
      <c r="W30" s="24">
        <f>'1_Livestock2015'!W30*1000*'P-Prodrate2015'!W$3*'P-AnimalMass2015'!W$2</f>
        <v>0</v>
      </c>
      <c r="X30" s="24">
        <f>'1_Livestock2015'!X30*1000*'P-Prodrate2015'!X$3*'P-AnimalMass2015'!X$2</f>
        <v>55.911217854174943</v>
      </c>
    </row>
    <row r="31" spans="1:24" x14ac:dyDescent="0.2">
      <c r="A31" t="s">
        <v>2813</v>
      </c>
      <c r="B31" s="24">
        <f>'1_Livestock2015'!B31*1000*'P-Prodrate2015'!B$3*'P-AnimalMass2015'!B$2</f>
        <v>137799.85009820567</v>
      </c>
      <c r="C31" s="24">
        <f>'1_Livestock2015'!C31*1000*'P-Prodrate2015'!C$3*'P-AnimalMass2015'!C$2</f>
        <v>24662.406965153114</v>
      </c>
      <c r="D31" s="24">
        <f>'1_Livestock2015'!D31*1000*'P-Prodrate2015'!D$3*'P-AnimalMass2015'!D$2</f>
        <v>22888.111104577911</v>
      </c>
      <c r="E31" s="24">
        <f>'1_Livestock2015'!E31*1000*'P-Prodrate2015'!E$3*'P-AnimalMass2015'!E$2</f>
        <v>3909.3259399632771</v>
      </c>
      <c r="F31" s="24">
        <f>'1_Livestock2015'!F31*1000*'P-Prodrate2015'!F$3*'P-AnimalMass2015'!F$2</f>
        <v>10257.648815032391</v>
      </c>
      <c r="G31" s="24">
        <f>'1_Livestock2015'!G31*1000*'P-Prodrate2015'!G$3*'P-AnimalMass2015'!G$2</f>
        <v>13307.029676569809</v>
      </c>
      <c r="H31" s="24">
        <f>'1_Livestock2015'!H31*1000*'P-Prodrate2015'!H$3*'P-AnimalMass2015'!H$2</f>
        <v>15265.183456154622</v>
      </c>
      <c r="I31" s="24">
        <f>'1_Livestock2015'!I31*1000*'P-Prodrate2015'!I$3*'P-AnimalMass2015'!I$2</f>
        <v>10016.100998825952</v>
      </c>
      <c r="J31" s="24">
        <f>'1_Livestock2015'!J31*1000*'P-Prodrate2015'!J$3*'P-AnimalMass2015'!J$2</f>
        <v>0</v>
      </c>
      <c r="K31" s="24">
        <f>'1_Livestock2015'!K31*1000*'P-Prodrate2015'!K$3*'P-AnimalMass2015'!K$2</f>
        <v>0</v>
      </c>
      <c r="L31" s="24">
        <f>'1_Livestock2015'!L31*1000*'P-Prodrate2015'!L$3*'P-AnimalMass2015'!L$2</f>
        <v>36793.424180094786</v>
      </c>
      <c r="M31" s="24">
        <f>'1_Livestock2015'!M31*1000*'P-Prodrate2015'!M$3*'P-AnimalMass2015'!M$2</f>
        <v>3904.5591456362072</v>
      </c>
      <c r="N31" s="24">
        <f>'1_Livestock2015'!N31*1000*'P-Prodrate2015'!N$3*'P-AnimalMass2015'!N$2</f>
        <v>5203.0752535218844</v>
      </c>
      <c r="O31" s="24">
        <f>'1_Livestock2015'!O31*1000*'P-Prodrate2015'!O$3*'P-AnimalMass2015'!O$2</f>
        <v>11362.055961003192</v>
      </c>
      <c r="P31" s="24">
        <f>'1_Livestock2015'!P31*1000*'P-Prodrate2015'!P$3*'P-AnimalMass2015'!P$2</f>
        <v>201588.21043202293</v>
      </c>
      <c r="Q31" s="24">
        <f>'1_Livestock2015'!Q31*1000*'P-Prodrate2015'!Q$3*'P-AnimalMass2015'!Q$2</f>
        <v>0</v>
      </c>
      <c r="R31" s="24">
        <f>'1_Livestock2015'!R31*1000*'P-Prodrate2015'!R$3*'P-AnimalMass2015'!R$2</f>
        <v>0</v>
      </c>
      <c r="S31" s="24">
        <f>'1_Livestock2015'!S31*1000*'P-Prodrate2015'!S$3*'P-AnimalMass2015'!S$2</f>
        <v>0</v>
      </c>
      <c r="T31" s="24">
        <f>'1_Livestock2015'!T31*1000*'P-Prodrate2015'!T$3*'P-AnimalMass2015'!T$2</f>
        <v>509834.78655057523</v>
      </c>
      <c r="U31" s="24">
        <f>'1_Livestock2015'!U31*1000*'P-Prodrate2015'!U$3*'P-AnimalMass2015'!U$2</f>
        <v>146483.7736647198</v>
      </c>
      <c r="V31" s="24">
        <f>'1_Livestock2015'!V31*1000*'P-Prodrate2015'!V$3*'P-AnimalMass2015'!V$2</f>
        <v>1343.4868791596023</v>
      </c>
      <c r="W31" s="24">
        <f>'1_Livestock2015'!W31*1000*'P-Prodrate2015'!W$3*'P-AnimalMass2015'!W$2</f>
        <v>0</v>
      </c>
      <c r="X31" s="24">
        <f>'1_Livestock2015'!X31*1000*'P-Prodrate2015'!X$3*'P-AnimalMass2015'!X$2</f>
        <v>4429.3386888429523</v>
      </c>
    </row>
    <row r="32" spans="1:24" x14ac:dyDescent="0.2">
      <c r="A32" t="s">
        <v>2850</v>
      </c>
      <c r="B32" s="24">
        <f>'1_Livestock2015'!B32*1000*'P-Prodrate2015'!B$3*'P-AnimalMass2015'!B$2</f>
        <v>6358478.7973886328</v>
      </c>
      <c r="C32" s="24">
        <f>'1_Livestock2015'!C32*1000*'P-Prodrate2015'!C$3*'P-AnimalMass2015'!C$2</f>
        <v>678216.19154171064</v>
      </c>
      <c r="D32" s="24">
        <f>'1_Livestock2015'!D32*1000*'P-Prodrate2015'!D$3*'P-AnimalMass2015'!D$2</f>
        <v>944134.58306383865</v>
      </c>
      <c r="E32" s="24">
        <f>'1_Livestock2015'!E32*1000*'P-Prodrate2015'!E$3*'P-AnimalMass2015'!E$2</f>
        <v>556.95128894715469</v>
      </c>
      <c r="F32" s="24">
        <f>'1_Livestock2015'!F32*1000*'P-Prodrate2015'!F$3*'P-AnimalMass2015'!F$2</f>
        <v>1461.379996663366</v>
      </c>
      <c r="G32" s="24">
        <f>'1_Livestock2015'!G32*1000*'P-Prodrate2015'!G$3*'P-AnimalMass2015'!G$2</f>
        <v>1895.8171931024033</v>
      </c>
      <c r="H32" s="24">
        <f>'1_Livestock2015'!H32*1000*'P-Prodrate2015'!H$3*'P-AnimalMass2015'!H$2</f>
        <v>2174.7901639534211</v>
      </c>
      <c r="I32" s="24">
        <f>'1_Livestock2015'!I32*1000*'P-Prodrate2015'!I$3*'P-AnimalMass2015'!I$2</f>
        <v>1426.9673205026747</v>
      </c>
      <c r="J32" s="24">
        <f>'1_Livestock2015'!J32*1000*'P-Prodrate2015'!J$3*'P-AnimalMass2015'!J$2</f>
        <v>105532.78872816211</v>
      </c>
      <c r="K32" s="24">
        <f>'1_Livestock2015'!K32*1000*'P-Prodrate2015'!K$3*'P-AnimalMass2015'!K$2</f>
        <v>22400.682409348552</v>
      </c>
      <c r="L32" s="24">
        <f>'1_Livestock2015'!L32*1000*'P-Prodrate2015'!L$3*'P-AnimalMass2015'!L$2</f>
        <v>1287769.8463033177</v>
      </c>
      <c r="M32" s="24">
        <f>'1_Livestock2015'!M32*1000*'P-Prodrate2015'!M$3*'P-AnimalMass2015'!M$2</f>
        <v>204989.35514590089</v>
      </c>
      <c r="N32" s="24">
        <f>'1_Livestock2015'!N32*1000*'P-Prodrate2015'!N$3*'P-AnimalMass2015'!N$2</f>
        <v>546322.90161979781</v>
      </c>
      <c r="O32" s="24">
        <f>'1_Livestock2015'!O32*1000*'P-Prodrate2015'!O$3*'P-AnimalMass2015'!O$2</f>
        <v>522654.57420614688</v>
      </c>
      <c r="P32" s="24">
        <f>'1_Livestock2015'!P32*1000*'P-Prodrate2015'!P$3*'P-AnimalMass2015'!P$2</f>
        <v>10255800.205729166</v>
      </c>
      <c r="Q32" s="24">
        <f>'1_Livestock2015'!Q32*1000*'P-Prodrate2015'!Q$3*'P-AnimalMass2015'!Q$2</f>
        <v>0</v>
      </c>
      <c r="R32" s="24">
        <f>'1_Livestock2015'!R32*1000*'P-Prodrate2015'!R$3*'P-AnimalMass2015'!R$2</f>
        <v>0</v>
      </c>
      <c r="S32" s="24">
        <f>'1_Livestock2015'!S32*1000*'P-Prodrate2015'!S$3*'P-AnimalMass2015'!S$2</f>
        <v>0</v>
      </c>
      <c r="T32" s="24">
        <f>'1_Livestock2015'!T32*1000*'P-Prodrate2015'!T$3*'P-AnimalMass2015'!T$2</f>
        <v>29971.002675152937</v>
      </c>
      <c r="U32" s="24">
        <f>'1_Livestock2015'!U32*1000*'P-Prodrate2015'!U$3*'P-AnimalMass2015'!U$2</f>
        <v>8611.1534328117159</v>
      </c>
      <c r="V32" s="24">
        <f>'1_Livestock2015'!V32*1000*'P-Prodrate2015'!V$3*'P-AnimalMass2015'!V$2</f>
        <v>78.977837353456053</v>
      </c>
      <c r="W32" s="24">
        <f>'1_Livestock2015'!W32*1000*'P-Prodrate2015'!W$3*'P-AnimalMass2015'!W$2</f>
        <v>0</v>
      </c>
      <c r="X32" s="24">
        <f>'1_Livestock2015'!X32*1000*'P-Prodrate2015'!X$3*'P-AnimalMass2015'!X$2</f>
        <v>0</v>
      </c>
    </row>
    <row r="33" spans="1:24" x14ac:dyDescent="0.2">
      <c r="A33" t="s">
        <v>2811</v>
      </c>
      <c r="B33" s="24">
        <f>'1_Livestock2015'!B33*1000*'P-Prodrate2015'!B$3*'P-AnimalMass2015'!B$2</f>
        <v>12106701.115770927</v>
      </c>
      <c r="C33" s="24">
        <f>'1_Livestock2015'!C33*1000*'P-Prodrate2015'!C$3*'P-AnimalMass2015'!C$2</f>
        <v>2164126.2111921855</v>
      </c>
      <c r="D33" s="24">
        <f>'1_Livestock2015'!D33*1000*'P-Prodrate2015'!D$3*'P-AnimalMass2015'!D$2</f>
        <v>1802438.7494855104</v>
      </c>
      <c r="E33" s="24">
        <f>'1_Livestock2015'!E33*1000*'P-Prodrate2015'!E$3*'P-AnimalMass2015'!E$2</f>
        <v>17115.206301705442</v>
      </c>
      <c r="F33" s="24">
        <f>'1_Livestock2015'!F33*1000*'P-Prodrate2015'!F$3*'P-AnimalMass2015'!F$2</f>
        <v>44908.451824145646</v>
      </c>
      <c r="G33" s="24">
        <f>'1_Livestock2015'!G33*1000*'P-Prodrate2015'!G$3*'P-AnimalMass2015'!G$2</f>
        <v>58258.779563299431</v>
      </c>
      <c r="H33" s="24">
        <f>'1_Livestock2015'!H33*1000*'P-Prodrate2015'!H$3*'P-AnimalMass2015'!H$2</f>
        <v>66831.665636946491</v>
      </c>
      <c r="I33" s="24">
        <f>'1_Livestock2015'!I33*1000*'P-Prodrate2015'!I$3*'P-AnimalMass2015'!I$2</f>
        <v>43850.944527596606</v>
      </c>
      <c r="J33" s="24">
        <f>'1_Livestock2015'!J33*1000*'P-Prodrate2015'!J$3*'P-AnimalMass2015'!J$2</f>
        <v>263831.97182040528</v>
      </c>
      <c r="K33" s="24">
        <f>'1_Livestock2015'!K33*1000*'P-Prodrate2015'!K$3*'P-AnimalMass2015'!K$2</f>
        <v>56001.706023371378</v>
      </c>
      <c r="L33" s="24">
        <f>'1_Livestock2015'!L33*1000*'P-Prodrate2015'!L$3*'P-AnimalMass2015'!L$2</f>
        <v>551901.36270142184</v>
      </c>
      <c r="M33" s="24">
        <f>'1_Livestock2015'!M33*1000*'P-Prodrate2015'!M$3*'P-AnimalMass2015'!M$2</f>
        <v>52711.548466088803</v>
      </c>
      <c r="N33" s="24">
        <f>'1_Livestock2015'!N33*1000*'P-Prodrate2015'!N$3*'P-AnimalMass2015'!N$2</f>
        <v>291372.21419722552</v>
      </c>
      <c r="O33" s="24">
        <f>'1_Livestock2015'!O33*1000*'P-Prodrate2015'!O$3*'P-AnimalMass2015'!O$2</f>
        <v>193154.95133705426</v>
      </c>
      <c r="P33" s="24">
        <f>'1_Livestock2015'!P33*1000*'P-Prodrate2015'!P$3*'P-AnimalMass2015'!P$2</f>
        <v>2645845.2619203012</v>
      </c>
      <c r="Q33" s="24">
        <f>'1_Livestock2015'!Q33*1000*'P-Prodrate2015'!Q$3*'P-AnimalMass2015'!Q$2</f>
        <v>0</v>
      </c>
      <c r="R33" s="24">
        <f>'1_Livestock2015'!R33*1000*'P-Prodrate2015'!R$3*'P-AnimalMass2015'!R$2</f>
        <v>0</v>
      </c>
      <c r="S33" s="24">
        <f>'1_Livestock2015'!S33*1000*'P-Prodrate2015'!S$3*'P-AnimalMass2015'!S$2</f>
        <v>0</v>
      </c>
      <c r="T33" s="24">
        <f>'1_Livestock2015'!T33*1000*'P-Prodrate2015'!T$3*'P-AnimalMass2015'!T$2</f>
        <v>892337.81570504536</v>
      </c>
      <c r="U33" s="24">
        <f>'1_Livestock2015'!U33*1000*'P-Prodrate2015'!U$3*'P-AnimalMass2015'!U$2</f>
        <v>256383.07560883102</v>
      </c>
      <c r="V33" s="24">
        <f>'1_Livestock2015'!V33*1000*'P-Prodrate2015'!V$3*'P-AnimalMass2015'!V$2</f>
        <v>2628.5919232463589</v>
      </c>
      <c r="W33" s="24">
        <f>'1_Livestock2015'!W33*1000*'P-Prodrate2015'!W$3*'P-AnimalMass2015'!W$2</f>
        <v>44221.639107237716</v>
      </c>
      <c r="X33" s="24">
        <f>'1_Livestock2015'!X33*1000*'P-Prodrate2015'!X$3*'P-AnimalMass2015'!X$2</f>
        <v>38652.205059119333</v>
      </c>
    </row>
    <row r="34" spans="1:24" x14ac:dyDescent="0.2">
      <c r="A34" t="s">
        <v>2831</v>
      </c>
      <c r="B34" s="24">
        <f>'1_Livestock2015'!B34*1000*'P-Prodrate2015'!B$3*'P-AnimalMass2015'!B$2</f>
        <v>925227.56494509534</v>
      </c>
      <c r="C34" s="24">
        <f>'1_Livestock2015'!C34*1000*'P-Prodrate2015'!C$3*'P-AnimalMass2015'!C$2</f>
        <v>110980.83134318903</v>
      </c>
      <c r="D34" s="24">
        <f>'1_Livestock2015'!D34*1000*'P-Prodrate2015'!D$3*'P-AnimalMass2015'!D$2</f>
        <v>137328.66662746746</v>
      </c>
      <c r="E34" s="24">
        <f>'1_Livestock2015'!E34*1000*'P-Prodrate2015'!E$3*'P-AnimalMass2015'!E$2</f>
        <v>1921050.4483001286</v>
      </c>
      <c r="F34" s="24">
        <f>'1_Livestock2015'!F34*1000*'P-Prodrate2015'!F$3*'P-AnimalMass2015'!F$2</f>
        <v>5040628.7828761498</v>
      </c>
      <c r="G34" s="24">
        <f>'1_Livestock2015'!G34*1000*'P-Prodrate2015'!G$3*'P-AnimalMass2015'!G$2</f>
        <v>6539100.5299388468</v>
      </c>
      <c r="H34" s="24">
        <f>'1_Livestock2015'!H34*1000*'P-Prodrate2015'!H$3*'P-AnimalMass2015'!H$2</f>
        <v>7501341.1447869735</v>
      </c>
      <c r="I34" s="24">
        <f>'1_Livestock2015'!I34*1000*'P-Prodrate2015'!I$3*'P-AnimalMass2015'!I$2</f>
        <v>4921931.7113770023</v>
      </c>
      <c r="J34" s="24">
        <f>'1_Livestock2015'!J34*1000*'P-Prodrate2015'!J$3*'P-AnimalMass2015'!J$2</f>
        <v>42213.115491264842</v>
      </c>
      <c r="K34" s="24">
        <f>'1_Livestock2015'!K34*1000*'P-Prodrate2015'!K$3*'P-AnimalMass2015'!K$2</f>
        <v>8960.2729637394223</v>
      </c>
      <c r="L34" s="24">
        <f>'1_Livestock2015'!L34*1000*'P-Prodrate2015'!L$3*'P-AnimalMass2015'!L$2</f>
        <v>1067009.3012227488</v>
      </c>
      <c r="M34" s="24">
        <f>'1_Livestock2015'!M34*1000*'P-Prodrate2015'!M$3*'P-AnimalMass2015'!M$2</f>
        <v>182538.14005849269</v>
      </c>
      <c r="N34" s="24">
        <f>'1_Livestock2015'!N34*1000*'P-Prodrate2015'!N$3*'P-AnimalMass2015'!N$2</f>
        <v>364215.26774653187</v>
      </c>
      <c r="O34" s="24">
        <f>'1_Livestock2015'!O34*1000*'P-Prodrate2015'!O$3*'P-AnimalMass2015'!O$2</f>
        <v>193154.95133705426</v>
      </c>
      <c r="P34" s="24">
        <f>'1_Livestock2015'!P34*1000*'P-Prodrate2015'!P$3*'P-AnimalMass2015'!P$2</f>
        <v>9147065.0483530425</v>
      </c>
      <c r="Q34" s="24">
        <f>'1_Livestock2015'!Q34*1000*'P-Prodrate2015'!Q$3*'P-AnimalMass2015'!Q$2</f>
        <v>0</v>
      </c>
      <c r="R34" s="24">
        <f>'1_Livestock2015'!R34*1000*'P-Prodrate2015'!R$3*'P-AnimalMass2015'!R$2</f>
        <v>0</v>
      </c>
      <c r="S34" s="24">
        <f>'1_Livestock2015'!S34*1000*'P-Prodrate2015'!S$3*'P-AnimalMass2015'!S$2</f>
        <v>0</v>
      </c>
      <c r="T34" s="24">
        <f>'1_Livestock2015'!T34*1000*'P-Prodrate2015'!T$3*'P-AnimalMass2015'!T$2</f>
        <v>2751224.467345254</v>
      </c>
      <c r="U34" s="24">
        <f>'1_Livestock2015'!U34*1000*'P-Prodrate2015'!U$3*'P-AnimalMass2015'!U$2</f>
        <v>790471.2522700004</v>
      </c>
      <c r="V34" s="24">
        <f>'1_Livestock2015'!V34*1000*'P-Prodrate2015'!V$3*'P-AnimalMass2015'!V$2</f>
        <v>94898.461516239404</v>
      </c>
      <c r="W34" s="24">
        <f>'1_Livestock2015'!W34*1000*'P-Prodrate2015'!W$3*'P-AnimalMass2015'!W$2</f>
        <v>13984807.099196285</v>
      </c>
      <c r="X34" s="24">
        <f>'1_Livestock2015'!X34*1000*'P-Prodrate2015'!X$3*'P-AnimalMass2015'!X$2</f>
        <v>10111117.26335879</v>
      </c>
    </row>
    <row r="35" spans="1:24" x14ac:dyDescent="0.2">
      <c r="A35" t="s">
        <v>2819</v>
      </c>
      <c r="B35" s="24">
        <f>'1_Livestock2015'!B35*1000*'P-Prodrate2015'!B$3*'P-AnimalMass2015'!B$2</f>
        <v>314971.08593875583</v>
      </c>
      <c r="C35" s="24">
        <f>'1_Livestock2015'!C35*1000*'P-Prodrate2015'!C$3*'P-AnimalMass2015'!C$2</f>
        <v>36993.610447729669</v>
      </c>
      <c r="D35" s="24">
        <f>'1_Livestock2015'!D35*1000*'P-Prodrate2015'!D$3*'P-AnimalMass2015'!D$2</f>
        <v>45776.222209155821</v>
      </c>
      <c r="E35" s="24">
        <f>'1_Livestock2015'!E35*1000*'P-Prodrate2015'!E$3*'P-AnimalMass2015'!E$2</f>
        <v>29522.264741977728</v>
      </c>
      <c r="F35" s="24">
        <f>'1_Livestock2015'!F35*1000*'P-Prodrate2015'!F$3*'P-AnimalMass2015'!F$2</f>
        <v>77463.232433994752</v>
      </c>
      <c r="G35" s="24">
        <f>'1_Livestock2015'!G35*1000*'P-Prodrate2015'!G$3*'P-AnimalMass2015'!G$2</f>
        <v>100491.40416384376</v>
      </c>
      <c r="H35" s="24">
        <f>'1_Livestock2015'!H35*1000*'P-Prodrate2015'!H$3*'P-AnimalMass2015'!H$2</f>
        <v>115278.89826748206</v>
      </c>
      <c r="I35" s="24">
        <f>'1_Livestock2015'!I35*1000*'P-Prodrate2015'!I$3*'P-AnimalMass2015'!I$2</f>
        <v>75639.122935987514</v>
      </c>
      <c r="J35" s="24">
        <f>'1_Livestock2015'!J35*1000*'P-Prodrate2015'!J$3*'P-AnimalMass2015'!J$2</f>
        <v>443237.71265828091</v>
      </c>
      <c r="K35" s="24">
        <f>'1_Livestock2015'!K35*1000*'P-Prodrate2015'!K$3*'P-AnimalMass2015'!K$2</f>
        <v>94082.866119263912</v>
      </c>
      <c r="L35" s="24">
        <f>'1_Livestock2015'!L35*1000*'P-Prodrate2015'!L$3*'P-AnimalMass2015'!L$2</f>
        <v>1839671.2090047395</v>
      </c>
      <c r="M35" s="24">
        <f>'1_Livestock2015'!M35*1000*'P-Prodrate2015'!M$3*'P-AnimalMass2015'!M$2</f>
        <v>450000.4415345728</v>
      </c>
      <c r="N35" s="24">
        <f>'1_Livestock2015'!N35*1000*'P-Prodrate2015'!N$3*'P-AnimalMass2015'!N$2</f>
        <v>1207113.4588170771</v>
      </c>
      <c r="O35" s="24">
        <f>'1_Livestock2015'!O35*1000*'P-Prodrate2015'!O$3*'P-AnimalMass2015'!O$2</f>
        <v>1170291.7639833288</v>
      </c>
      <c r="P35" s="24">
        <f>'1_Livestock2015'!P35*1000*'P-Prodrate2015'!P$3*'P-AnimalMass2015'!P$2</f>
        <v>22527482.515778564</v>
      </c>
      <c r="Q35" s="24">
        <f>'1_Livestock2015'!Q35*1000*'P-Prodrate2015'!Q$3*'P-AnimalMass2015'!Q$2</f>
        <v>0</v>
      </c>
      <c r="R35" s="24">
        <f>'1_Livestock2015'!R35*1000*'P-Prodrate2015'!R$3*'P-AnimalMass2015'!R$2</f>
        <v>0</v>
      </c>
      <c r="S35" s="24">
        <f>'1_Livestock2015'!S35*1000*'P-Prodrate2015'!S$3*'P-AnimalMass2015'!S$2</f>
        <v>0</v>
      </c>
      <c r="T35" s="24">
        <f>'1_Livestock2015'!T35*1000*'P-Prodrate2015'!T$3*'P-AnimalMass2015'!T$2</f>
        <v>44844.646661274426</v>
      </c>
      <c r="U35" s="24">
        <f>'1_Livestock2015'!U35*1000*'P-Prodrate2015'!U$3*'P-AnimalMass2015'!U$2</f>
        <v>12884.591724407204</v>
      </c>
      <c r="V35" s="24">
        <f>'1_Livestock2015'!V35*1000*'P-Prodrate2015'!V$3*'P-AnimalMass2015'!V$2</f>
        <v>118.1719960648352</v>
      </c>
      <c r="W35" s="24">
        <f>'1_Livestock2015'!W35*1000*'P-Prodrate2015'!W$3*'P-AnimalMass2015'!W$2</f>
        <v>0</v>
      </c>
      <c r="X35" s="24">
        <f>'1_Livestock2015'!X35*1000*'P-Prodrate2015'!X$3*'P-AnimalMass2015'!X$2</f>
        <v>116022.92848225485</v>
      </c>
    </row>
    <row r="36" spans="1:24" x14ac:dyDescent="0.2">
      <c r="A36" t="s">
        <v>2818</v>
      </c>
      <c r="B36" s="24">
        <f>'1_Livestock2015'!B36*1000*'P-Prodrate2015'!B$3*'P-AnimalMass2015'!B$2</f>
        <v>5275765.6894741608</v>
      </c>
      <c r="C36" s="24">
        <f>'1_Livestock2015'!C36*1000*'P-Prodrate2015'!C$3*'P-AnimalMass2015'!C$2</f>
        <v>776865.8194023231</v>
      </c>
      <c r="D36" s="24">
        <f>'1_Livestock2015'!D36*1000*'P-Prodrate2015'!D$3*'P-AnimalMass2015'!D$2</f>
        <v>783917.8053317935</v>
      </c>
      <c r="E36" s="24">
        <f>'1_Livestock2015'!E36*1000*'P-Prodrate2015'!E$3*'P-AnimalMass2015'!E$2</f>
        <v>278879.74654908438</v>
      </c>
      <c r="F36" s="24">
        <f>'1_Livestock2015'!F36*1000*'P-Prodrate2015'!F$3*'P-AnimalMass2015'!F$2</f>
        <v>731750.31850954355</v>
      </c>
      <c r="G36" s="24">
        <f>'1_Livestock2015'!G36*1000*'P-Prodrate2015'!G$3*'P-AnimalMass2015'!G$2</f>
        <v>949284.12736999698</v>
      </c>
      <c r="H36" s="24">
        <f>'1_Livestock2015'!H36*1000*'P-Prodrate2015'!H$3*'P-AnimalMass2015'!H$2</f>
        <v>1088973.0246738312</v>
      </c>
      <c r="I36" s="24">
        <f>'1_Livestock2015'!I36*1000*'P-Prodrate2015'!I$3*'P-AnimalMass2015'!I$2</f>
        <v>714519.01193709392</v>
      </c>
      <c r="J36" s="24">
        <f>'1_Livestock2015'!J36*1000*'P-Prodrate2015'!J$3*'P-AnimalMass2015'!J$2</f>
        <v>1751844.2928874914</v>
      </c>
      <c r="K36" s="24">
        <f>'1_Livestock2015'!K36*1000*'P-Prodrate2015'!K$3*'P-AnimalMass2015'!K$2</f>
        <v>371851.32799518591</v>
      </c>
      <c r="L36" s="24">
        <f>'1_Livestock2015'!L36*1000*'P-Prodrate2015'!L$3*'P-AnimalMass2015'!L$2</f>
        <v>919835.60450236977</v>
      </c>
      <c r="M36" s="24">
        <f>'1_Livestock2015'!M36*1000*'P-Prodrate2015'!M$3*'P-AnimalMass2015'!M$2</f>
        <v>141540.26902931253</v>
      </c>
      <c r="N36" s="24">
        <f>'1_Livestock2015'!N36*1000*'P-Prodrate2015'!N$3*'P-AnimalMass2015'!N$2</f>
        <v>343402.96673244436</v>
      </c>
      <c r="O36" s="24">
        <f>'1_Livestock2015'!O36*1000*'P-Prodrate2015'!O$3*'P-AnimalMass2015'!O$2</f>
        <v>1068033.2603343001</v>
      </c>
      <c r="P36" s="24">
        <f>'1_Livestock2015'!P36*1000*'P-Prodrate2015'!P$3*'P-AnimalMass2015'!P$2</f>
        <v>7105984.4177288087</v>
      </c>
      <c r="Q36" s="24">
        <f>'1_Livestock2015'!Q36*1000*'P-Prodrate2015'!Q$3*'P-AnimalMass2015'!Q$2</f>
        <v>0</v>
      </c>
      <c r="R36" s="24">
        <f>'1_Livestock2015'!R36*1000*'P-Prodrate2015'!R$3*'P-AnimalMass2015'!R$2</f>
        <v>0</v>
      </c>
      <c r="S36" s="24">
        <f>'1_Livestock2015'!S36*1000*'P-Prodrate2015'!S$3*'P-AnimalMass2015'!S$2</f>
        <v>0</v>
      </c>
      <c r="T36" s="24">
        <f>'1_Livestock2015'!T36*1000*'P-Prodrate2015'!T$3*'P-AnimalMass2015'!T$2</f>
        <v>7506074.3585318951</v>
      </c>
      <c r="U36" s="24">
        <f>'1_Livestock2015'!U36*1000*'P-Prodrate2015'!U$3*'P-AnimalMass2015'!U$2</f>
        <v>2156616.4695917075</v>
      </c>
      <c r="V36" s="24">
        <f>'1_Livestock2015'!V36*1000*'P-Prodrate2015'!V$3*'P-AnimalMass2015'!V$2</f>
        <v>24415.090215746204</v>
      </c>
      <c r="W36" s="24">
        <f>'1_Livestock2015'!W36*1000*'P-Prodrate2015'!W$3*'P-AnimalMass2015'!W$2</f>
        <v>739622.43983940163</v>
      </c>
      <c r="X36" s="24">
        <f>'1_Livestock2015'!X36*1000*'P-Prodrate2015'!X$3*'P-AnimalMass2015'!X$2</f>
        <v>1062045.2854879759</v>
      </c>
    </row>
    <row r="37" spans="1:24" x14ac:dyDescent="0.2">
      <c r="A37" t="s">
        <v>2839</v>
      </c>
      <c r="B37" s="24">
        <f>'1_Livestock2015'!B37*1000*'P-Prodrate2015'!B$3*'P-AnimalMass2015'!B$2</f>
        <v>787427.71484688949</v>
      </c>
      <c r="C37" s="24">
        <f>'1_Livestock2015'!C37*1000*'P-Prodrate2015'!C$3*'P-AnimalMass2015'!C$2</f>
        <v>160305.64527349526</v>
      </c>
      <c r="D37" s="24">
        <f>'1_Livestock2015'!D37*1000*'P-Prodrate2015'!D$3*'P-AnimalMass2015'!D$2</f>
        <v>114440.55552288954</v>
      </c>
      <c r="E37" s="24">
        <f>'1_Livestock2015'!E37*1000*'P-Prodrate2015'!E$3*'P-AnimalMass2015'!E$2</f>
        <v>489576.7636652856</v>
      </c>
      <c r="F37" s="24">
        <f>'1_Livestock2015'!F37*1000*'P-Prodrate2015'!F$3*'P-AnimalMass2015'!F$2</f>
        <v>1284596.522981602</v>
      </c>
      <c r="G37" s="24">
        <f>'1_Livestock2015'!G37*1000*'P-Prodrate2015'!G$3*'P-AnimalMass2015'!G$2</f>
        <v>1666479.7520347352</v>
      </c>
      <c r="H37" s="24">
        <f>'1_Livestock2015'!H37*1000*'P-Prodrate2015'!H$3*'P-AnimalMass2015'!H$2</f>
        <v>1911705.2985587693</v>
      </c>
      <c r="I37" s="24">
        <f>'1_Livestock2015'!I37*1000*'P-Prodrate2015'!I$3*'P-AnimalMass2015'!I$2</f>
        <v>1254346.756156103</v>
      </c>
      <c r="J37" s="24">
        <f>'1_Livestock2015'!J37*1000*'P-Prodrate2015'!J$3*'P-AnimalMass2015'!J$2</f>
        <v>2764959.0646778475</v>
      </c>
      <c r="K37" s="24">
        <f>'1_Livestock2015'!K37*1000*'P-Prodrate2015'!K$3*'P-AnimalMass2015'!K$2</f>
        <v>586897.87912493199</v>
      </c>
      <c r="L37" s="24">
        <f>'1_Livestock2015'!L37*1000*'P-Prodrate2015'!L$3*'P-AnimalMass2015'!L$2</f>
        <v>5151079.3852132708</v>
      </c>
      <c r="M37" s="24">
        <f>'1_Livestock2015'!M37*1000*'P-Prodrate2015'!M$3*'P-AnimalMass2015'!M$2</f>
        <v>946855.5928167802</v>
      </c>
      <c r="N37" s="24">
        <f>'1_Livestock2015'!N37*1000*'P-Prodrate2015'!N$3*'P-AnimalMass2015'!N$2</f>
        <v>2747223.7338595549</v>
      </c>
      <c r="O37" s="24">
        <f>'1_Livestock2015'!O37*1000*'P-Prodrate2015'!O$3*'P-AnimalMass2015'!O$2</f>
        <v>4749339.3916993346</v>
      </c>
      <c r="P37" s="24">
        <f>'1_Livestock2015'!P37*1000*'P-Prodrate2015'!P$3*'P-AnimalMass2015'!P$2</f>
        <v>47373229.45152539</v>
      </c>
      <c r="Q37" s="24">
        <f>'1_Livestock2015'!Q37*1000*'P-Prodrate2015'!Q$3*'P-AnimalMass2015'!Q$2</f>
        <v>0</v>
      </c>
      <c r="R37" s="24">
        <f>'1_Livestock2015'!R37*1000*'P-Prodrate2015'!R$3*'P-AnimalMass2015'!R$2</f>
        <v>0</v>
      </c>
      <c r="S37" s="24">
        <f>'1_Livestock2015'!S37*1000*'P-Prodrate2015'!S$3*'P-AnimalMass2015'!S$2</f>
        <v>0</v>
      </c>
      <c r="T37" s="24">
        <f>'1_Livestock2015'!T37*1000*'P-Prodrate2015'!T$3*'P-AnimalMass2015'!T$2</f>
        <v>931957.16752497258</v>
      </c>
      <c r="U37" s="24">
        <f>'1_Livestock2015'!U37*1000*'P-Prodrate2015'!U$3*'P-AnimalMass2015'!U$2</f>
        <v>267766.35567882954</v>
      </c>
      <c r="V37" s="24">
        <f>'1_Livestock2015'!V37*1000*'P-Prodrate2015'!V$3*'P-AnimalMass2015'!V$2</f>
        <v>30200.523663060809</v>
      </c>
      <c r="W37" s="24">
        <f>'1_Livestock2015'!W37*1000*'P-Prodrate2015'!W$3*'P-AnimalMass2015'!W$2</f>
        <v>4426814.3658617558</v>
      </c>
      <c r="X37" s="24">
        <f>'1_Livestock2015'!X37*1000*'P-Prodrate2015'!X$3*'P-AnimalMass2015'!X$2</f>
        <v>729279.92047225137</v>
      </c>
    </row>
    <row r="38" spans="1:24" x14ac:dyDescent="0.2">
      <c r="A38" t="s">
        <v>2852</v>
      </c>
      <c r="B38" s="24">
        <f>'1_Livestock2015'!B38*1000*'P-Prodrate2015'!B$3*'P-AnimalMass2015'!B$2</f>
        <v>2460711.6088965298</v>
      </c>
      <c r="C38" s="24">
        <f>'1_Livestock2015'!C38*1000*'P-Prodrate2015'!C$3*'P-AnimalMass2015'!C$2</f>
        <v>369936.1044772967</v>
      </c>
      <c r="D38" s="24">
        <f>'1_Livestock2015'!D38*1000*'P-Prodrate2015'!D$3*'P-AnimalMass2015'!D$2</f>
        <v>366209.77767324657</v>
      </c>
      <c r="E38" s="24">
        <f>'1_Livestock2015'!E38*1000*'P-Prodrate2015'!E$3*'P-AnimalMass2015'!E$2</f>
        <v>6106.2432307969211</v>
      </c>
      <c r="F38" s="24">
        <f>'1_Livestock2015'!F38*1000*'P-Prodrate2015'!F$3*'P-AnimalMass2015'!F$2</f>
        <v>16022.122381863086</v>
      </c>
      <c r="G38" s="24">
        <f>'1_Livestock2015'!G38*1000*'P-Prodrate2015'!G$3*'P-AnimalMass2015'!G$2</f>
        <v>20785.158652013397</v>
      </c>
      <c r="H38" s="24">
        <f>'1_Livestock2015'!H38*1000*'P-Prodrate2015'!H$3*'P-AnimalMass2015'!H$2</f>
        <v>23843.732801387465</v>
      </c>
      <c r="I38" s="24">
        <f>'1_Livestock2015'!I38*1000*'P-Prodrate2015'!I$3*'P-AnimalMass2015'!I$2</f>
        <v>15644.832347653712</v>
      </c>
      <c r="J38" s="24">
        <f>'1_Livestock2015'!J38*1000*'P-Prodrate2015'!J$3*'P-AnimalMass2015'!J$2</f>
        <v>865368.86757092946</v>
      </c>
      <c r="K38" s="24">
        <f>'1_Livestock2015'!K38*1000*'P-Prodrate2015'!K$3*'P-AnimalMass2015'!K$2</f>
        <v>183685.59575665815</v>
      </c>
      <c r="L38" s="24">
        <f>'1_Livestock2015'!L38*1000*'P-Prodrate2015'!L$3*'P-AnimalMass2015'!L$2</f>
        <v>1471736.9672037915</v>
      </c>
      <c r="M38" s="24">
        <f>'1_Livestock2015'!M38*1000*'P-Prodrate2015'!M$3*'P-AnimalMass2015'!M$2</f>
        <v>264533.88211685303</v>
      </c>
      <c r="N38" s="24">
        <f>'1_Livestock2015'!N38*1000*'P-Prodrate2015'!N$3*'P-AnimalMass2015'!N$2</f>
        <v>749242.83650715125</v>
      </c>
      <c r="O38" s="24">
        <f>'1_Livestock2015'!O38*1000*'P-Prodrate2015'!O$3*'P-AnimalMass2015'!O$2</f>
        <v>897602.42091925209</v>
      </c>
      <c r="P38" s="24">
        <f>'1_Livestock2015'!P38*1000*'P-Prodrate2015'!P$3*'P-AnimalMass2015'!P$2</f>
        <v>13229226.309601504</v>
      </c>
      <c r="Q38" s="24">
        <f>'1_Livestock2015'!Q38*1000*'P-Prodrate2015'!Q$3*'P-AnimalMass2015'!Q$2</f>
        <v>0</v>
      </c>
      <c r="R38" s="24">
        <f>'1_Livestock2015'!R38*1000*'P-Prodrate2015'!R$3*'P-AnimalMass2015'!R$2</f>
        <v>0</v>
      </c>
      <c r="S38" s="24">
        <f>'1_Livestock2015'!S38*1000*'P-Prodrate2015'!S$3*'P-AnimalMass2015'!S$2</f>
        <v>0</v>
      </c>
      <c r="T38" s="24">
        <f>'1_Livestock2015'!T38*1000*'P-Prodrate2015'!T$3*'P-AnimalMass2015'!T$2</f>
        <v>657224.29761276604</v>
      </c>
      <c r="U38" s="24">
        <f>'1_Livestock2015'!U38*1000*'P-Prodrate2015'!U$3*'P-AnimalMass2015'!U$2</f>
        <v>188831.16216886998</v>
      </c>
      <c r="V38" s="24">
        <f>'1_Livestock2015'!V38*1000*'P-Prodrate2015'!V$3*'P-AnimalMass2015'!V$2</f>
        <v>15525.197427591795</v>
      </c>
      <c r="W38" s="24">
        <f>'1_Livestock2015'!W38*1000*'P-Prodrate2015'!W$3*'P-AnimalMass2015'!W$2</f>
        <v>2200798.484716747</v>
      </c>
      <c r="X38" s="24">
        <f>'1_Livestock2015'!X38*1000*'P-Prodrate2015'!X$3*'P-AnimalMass2015'!X$2</f>
        <v>730701.10561445169</v>
      </c>
    </row>
    <row r="39" spans="1:24" x14ac:dyDescent="0.2">
      <c r="A39" t="s">
        <v>2812</v>
      </c>
      <c r="B39" s="24">
        <f>'1_Livestock2015'!B39*1000*'P-Prodrate2015'!B$3*'P-AnimalMass2015'!B$2</f>
        <v>10433417.221721286</v>
      </c>
      <c r="C39" s="24">
        <f>'1_Livestock2015'!C39*1000*'P-Prodrate2015'!C$3*'P-AnimalMass2015'!C$2</f>
        <v>1886674.1328342133</v>
      </c>
      <c r="D39" s="24">
        <f>'1_Livestock2015'!D39*1000*'P-Prodrate2015'!D$3*'P-AnimalMass2015'!D$2</f>
        <v>1550669.5273351532</v>
      </c>
      <c r="E39" s="24">
        <f>'1_Livestock2015'!E39*1000*'P-Prodrate2015'!E$3*'P-AnimalMass2015'!E$2</f>
        <v>213228.81796260292</v>
      </c>
      <c r="F39" s="24">
        <f>'1_Livestock2015'!F39*1000*'P-Prodrate2015'!F$3*'P-AnimalMass2015'!F$2</f>
        <v>559489.3763003546</v>
      </c>
      <c r="G39" s="24">
        <f>'1_Livestock2015'!G39*1000*'P-Prodrate2015'!G$3*'P-AnimalMass2015'!G$2</f>
        <v>725813.67020906752</v>
      </c>
      <c r="H39" s="24">
        <f>'1_Livestock2015'!H39*1000*'P-Prodrate2015'!H$3*'P-AnimalMass2015'!H$2</f>
        <v>832618.48060914245</v>
      </c>
      <c r="I39" s="24">
        <f>'1_Livestock2015'!I39*1000*'P-Prodrate2015'!I$3*'P-AnimalMass2015'!I$2</f>
        <v>546314.48218251311</v>
      </c>
      <c r="J39" s="24">
        <f>'1_Livestock2015'!J39*1000*'P-Prodrate2015'!J$3*'P-AnimalMass2015'!J$2</f>
        <v>981454.93517190777</v>
      </c>
      <c r="K39" s="24">
        <f>'1_Livestock2015'!K39*1000*'P-Prodrate2015'!K$3*'P-AnimalMass2015'!K$2</f>
        <v>208326.34640694153</v>
      </c>
      <c r="L39" s="24">
        <f>'1_Livestock2015'!L39*1000*'P-Prodrate2015'!L$3*'P-AnimalMass2015'!L$2</f>
        <v>919835.60450236977</v>
      </c>
      <c r="M39" s="24">
        <f>'1_Livestock2015'!M39*1000*'P-Prodrate2015'!M$3*'P-AnimalMass2015'!M$2</f>
        <v>75162.763553496989</v>
      </c>
      <c r="N39" s="24">
        <f>'1_Livestock2015'!N39*1000*'P-Prodrate2015'!N$3*'P-AnimalMass2015'!N$2</f>
        <v>379824.49350709753</v>
      </c>
      <c r="O39" s="24">
        <f>'1_Livestock2015'!O39*1000*'P-Prodrate2015'!O$3*'P-AnimalMass2015'!O$2</f>
        <v>795343.91727022361</v>
      </c>
      <c r="P39" s="24">
        <f>'1_Livestock2015'!P39*1000*'P-Prodrate2015'!P$3*'P-AnimalMass2015'!P$2</f>
        <v>3779778.94560043</v>
      </c>
      <c r="Q39" s="24">
        <f>'1_Livestock2015'!Q39*1000*'P-Prodrate2015'!Q$3*'P-AnimalMass2015'!Q$2</f>
        <v>0</v>
      </c>
      <c r="R39" s="24">
        <f>'1_Livestock2015'!R39*1000*'P-Prodrate2015'!R$3*'P-AnimalMass2015'!R$2</f>
        <v>0</v>
      </c>
      <c r="S39" s="24">
        <f>'1_Livestock2015'!S39*1000*'P-Prodrate2015'!S$3*'P-AnimalMass2015'!S$2</f>
        <v>0</v>
      </c>
      <c r="T39" s="24">
        <f>'1_Livestock2015'!T39*1000*'P-Prodrate2015'!T$3*'P-AnimalMass2015'!T$2</f>
        <v>5410470.2877962636</v>
      </c>
      <c r="U39" s="24">
        <f>'1_Livestock2015'!U39*1000*'P-Prodrate2015'!U$3*'P-AnimalMass2015'!U$2</f>
        <v>1554515.5528115761</v>
      </c>
      <c r="V39" s="24">
        <f>'1_Livestock2015'!V39*1000*'P-Prodrate2015'!V$3*'P-AnimalMass2015'!V$2</f>
        <v>30105.483573075275</v>
      </c>
      <c r="W39" s="24">
        <f>'1_Livestock2015'!W39*1000*'P-Prodrate2015'!W$3*'P-AnimalMass2015'!W$2</f>
        <v>2528654.474429735</v>
      </c>
      <c r="X39" s="24">
        <f>'1_Livestock2015'!X39*1000*'P-Prodrate2015'!X$3*'P-AnimalMass2015'!X$2</f>
        <v>2076177.907927125</v>
      </c>
    </row>
    <row r="40" spans="1:24" x14ac:dyDescent="0.2">
      <c r="A40" t="s">
        <v>2809</v>
      </c>
      <c r="B40" s="24">
        <f>'1_Livestock2015'!B40*1000*'P-Prodrate2015'!B$3*'P-AnimalMass2015'!B$2</f>
        <v>19685.692871172239</v>
      </c>
      <c r="C40" s="24">
        <f>'1_Livestock2015'!C40*1000*'P-Prodrate2015'!C$3*'P-AnimalMass2015'!C$2</f>
        <v>0</v>
      </c>
      <c r="D40" s="24">
        <f>'1_Livestock2015'!D40*1000*'P-Prodrate2015'!D$3*'P-AnimalMass2015'!D$2</f>
        <v>0</v>
      </c>
      <c r="E40" s="24">
        <f>'1_Livestock2015'!E40*1000*'P-Prodrate2015'!E$3*'P-AnimalMass2015'!E$2</f>
        <v>566.17889782128873</v>
      </c>
      <c r="F40" s="24">
        <f>'1_Livestock2015'!F40*1000*'P-Prodrate2015'!F$3*'P-AnimalMass2015'!F$2</f>
        <v>1485.592245190853</v>
      </c>
      <c r="G40" s="24">
        <f>'1_Livestock2015'!G40*1000*'P-Prodrate2015'!G$3*'P-AnimalMass2015'!G$2</f>
        <v>1927.2272282382901</v>
      </c>
      <c r="H40" s="24">
        <f>'1_Livestock2015'!H40*1000*'P-Prodrate2015'!H$3*'P-AnimalMass2015'!H$2</f>
        <v>2210.8222432654416</v>
      </c>
      <c r="I40" s="24">
        <f>'1_Livestock2015'!I40*1000*'P-Prodrate2015'!I$3*'P-AnimalMass2015'!I$2</f>
        <v>1450.6094173450415</v>
      </c>
      <c r="J40" s="24">
        <f>'1_Livestock2015'!J40*1000*'P-Prodrate2015'!J$3*'P-AnimalMass2015'!J$2</f>
        <v>0</v>
      </c>
      <c r="K40" s="24">
        <f>'1_Livestock2015'!K40*1000*'P-Prodrate2015'!K$3*'P-AnimalMass2015'!K$2</f>
        <v>0</v>
      </c>
      <c r="L40" s="24">
        <f>'1_Livestock2015'!L40*1000*'P-Prodrate2015'!L$3*'P-AnimalMass2015'!L$2</f>
        <v>0</v>
      </c>
      <c r="M40" s="24">
        <f>'1_Livestock2015'!M40*1000*'P-Prodrate2015'!M$3*'P-AnimalMass2015'!M$2</f>
        <v>976.13978640905179</v>
      </c>
      <c r="N40" s="24">
        <f>'1_Livestock2015'!N40*1000*'P-Prodrate2015'!N$3*'P-AnimalMass2015'!N$2</f>
        <v>0</v>
      </c>
      <c r="O40" s="24">
        <f>'1_Livestock2015'!O40*1000*'P-Prodrate2015'!O$3*'P-AnimalMass2015'!O$2</f>
        <v>0</v>
      </c>
      <c r="P40" s="24">
        <f>'1_Livestock2015'!P40*1000*'P-Prodrate2015'!P$3*'P-AnimalMass2015'!P$2</f>
        <v>50397.052608005732</v>
      </c>
      <c r="Q40" s="24">
        <f>'1_Livestock2015'!Q40*1000*'P-Prodrate2015'!Q$3*'P-AnimalMass2015'!Q$2</f>
        <v>0</v>
      </c>
      <c r="R40" s="24">
        <f>'1_Livestock2015'!R40*1000*'P-Prodrate2015'!R$3*'P-AnimalMass2015'!R$2</f>
        <v>0</v>
      </c>
      <c r="S40" s="24">
        <f>'1_Livestock2015'!S40*1000*'P-Prodrate2015'!S$3*'P-AnimalMass2015'!S$2</f>
        <v>0</v>
      </c>
      <c r="T40" s="24">
        <f>'1_Livestock2015'!T40*1000*'P-Prodrate2015'!T$3*'P-AnimalMass2015'!T$2</f>
        <v>65552.275103920721</v>
      </c>
      <c r="U40" s="24">
        <f>'1_Livestock2015'!U40*1000*'P-Prodrate2015'!U$3*'P-AnimalMass2015'!U$2</f>
        <v>18834.228033942967</v>
      </c>
      <c r="V40" s="24">
        <f>'1_Livestock2015'!V40*1000*'P-Prodrate2015'!V$3*'P-AnimalMass2015'!V$2</f>
        <v>172.73953018590626</v>
      </c>
      <c r="W40" s="24">
        <f>'1_Livestock2015'!W40*1000*'P-Prodrate2015'!W$3*'P-AnimalMass2015'!W$2</f>
        <v>0</v>
      </c>
      <c r="X40" s="24">
        <f>'1_Livestock2015'!X40*1000*'P-Prodrate2015'!X$3*'P-AnimalMass2015'!X$2</f>
        <v>0</v>
      </c>
    </row>
    <row r="41" spans="1:24" x14ac:dyDescent="0.2">
      <c r="A41" t="s">
        <v>2832</v>
      </c>
      <c r="B41" s="24">
        <f>'1_Livestock2015'!B41*1000*'P-Prodrate2015'!B$3*'P-AnimalMass2015'!B$2</f>
        <v>295285.39306758356</v>
      </c>
      <c r="C41" s="24">
        <f>'1_Livestock2015'!C41*1000*'P-Prodrate2015'!C$3*'P-AnimalMass2015'!C$2</f>
        <v>36993.610447729669</v>
      </c>
      <c r="D41" s="24">
        <f>'1_Livestock2015'!D41*1000*'P-Prodrate2015'!D$3*'P-AnimalMass2015'!D$2</f>
        <v>45776.222209155821</v>
      </c>
      <c r="E41" s="24">
        <f>'1_Livestock2015'!E41*1000*'P-Prodrate2015'!E$3*'P-AnimalMass2015'!E$2</f>
        <v>67883.047849852956</v>
      </c>
      <c r="F41" s="24">
        <f>'1_Livestock2015'!F41*1000*'P-Prodrate2015'!F$3*'P-AnimalMass2015'!F$2</f>
        <v>178117.78194794682</v>
      </c>
      <c r="G41" s="24">
        <f>'1_Livestock2015'!G41*1000*'P-Prodrate2015'!G$3*'P-AnimalMass2015'!G$2</f>
        <v>231068.41080702699</v>
      </c>
      <c r="H41" s="24">
        <f>'1_Livestock2015'!H41*1000*'P-Prodrate2015'!H$3*'P-AnimalMass2015'!H$2</f>
        <v>265070.55050023837</v>
      </c>
      <c r="I41" s="24">
        <f>'1_Livestock2015'!I41*1000*'P-Prodrate2015'!I$3*'P-AnimalMass2015'!I$2</f>
        <v>173923.45223039883</v>
      </c>
      <c r="J41" s="24">
        <f>'1_Livestock2015'!J41*1000*'P-Prodrate2015'!J$3*'P-AnimalMass2015'!J$2</f>
        <v>10553.27887281621</v>
      </c>
      <c r="K41" s="24">
        <f>'1_Livestock2015'!K41*1000*'P-Prodrate2015'!K$3*'P-AnimalMass2015'!K$2</f>
        <v>2240.0682409348556</v>
      </c>
      <c r="L41" s="24">
        <f>'1_Livestock2015'!L41*1000*'P-Prodrate2015'!L$3*'P-AnimalMass2015'!L$2</f>
        <v>515107.93852132704</v>
      </c>
      <c r="M41" s="24">
        <f>'1_Livestock2015'!M41*1000*'P-Prodrate2015'!M$3*'P-AnimalMass2015'!M$2</f>
        <v>85900.301203996569</v>
      </c>
      <c r="N41" s="24">
        <f>'1_Livestock2015'!N41*1000*'P-Prodrate2015'!N$3*'P-AnimalMass2015'!N$2</f>
        <v>156092.25760565654</v>
      </c>
      <c r="O41" s="24">
        <f>'1_Livestock2015'!O41*1000*'P-Prodrate2015'!O$3*'P-AnimalMass2015'!O$2</f>
        <v>45448.223844012769</v>
      </c>
      <c r="P41" s="24">
        <f>'1_Livestock2015'!P41*1000*'P-Prodrate2015'!P$3*'P-AnimalMass2015'!P$2</f>
        <v>4283749.4716804866</v>
      </c>
      <c r="Q41" s="24">
        <f>'1_Livestock2015'!Q41*1000*'P-Prodrate2015'!Q$3*'P-AnimalMass2015'!Q$2</f>
        <v>0</v>
      </c>
      <c r="R41" s="24">
        <f>'1_Livestock2015'!R41*1000*'P-Prodrate2015'!R$3*'P-AnimalMass2015'!R$2</f>
        <v>0</v>
      </c>
      <c r="S41" s="24">
        <f>'1_Livestock2015'!S41*1000*'P-Prodrate2015'!S$3*'P-AnimalMass2015'!S$2</f>
        <v>0</v>
      </c>
      <c r="T41" s="24">
        <f>'1_Livestock2015'!T41*1000*'P-Prodrate2015'!T$3*'P-AnimalMass2015'!T$2</f>
        <v>1221963.3515105217</v>
      </c>
      <c r="U41" s="24">
        <f>'1_Livestock2015'!U41*1000*'P-Prodrate2015'!U$3*'P-AnimalMass2015'!U$2</f>
        <v>351089.81915554969</v>
      </c>
      <c r="V41" s="24">
        <f>'1_Livestock2015'!V41*1000*'P-Prodrate2015'!V$3*'P-AnimalMass2015'!V$2</f>
        <v>26216.997372078367</v>
      </c>
      <c r="W41" s="24">
        <f>'1_Livestock2015'!W41*1000*'P-Prodrate2015'!W$3*'P-AnimalMass2015'!W$2</f>
        <v>3669287.799752085</v>
      </c>
      <c r="X41" s="24">
        <f>'1_Livestock2015'!X41*1000*'P-Prodrate2015'!X$3*'P-AnimalMass2015'!X$2</f>
        <v>2199152.681206062</v>
      </c>
    </row>
    <row r="42" spans="1:24" x14ac:dyDescent="0.2">
      <c r="A42" t="s">
        <v>2820</v>
      </c>
      <c r="B42" s="24">
        <f>'1_Livestock2015'!B42*1000*'P-Prodrate2015'!B$3*'P-AnimalMass2015'!B$2</f>
        <v>1948883.5942460513</v>
      </c>
      <c r="C42" s="24">
        <f>'1_Livestock2015'!C42*1000*'P-Prodrate2015'!C$3*'P-AnimalMass2015'!C$2</f>
        <v>406929.7149250264</v>
      </c>
      <c r="D42" s="24">
        <f>'1_Livestock2015'!D42*1000*'P-Prodrate2015'!D$3*'P-AnimalMass2015'!D$2</f>
        <v>291823.41658336832</v>
      </c>
      <c r="E42" s="24">
        <f>'1_Livestock2015'!E42*1000*'P-Prodrate2015'!E$3*'P-AnimalMass2015'!E$2</f>
        <v>258830.80965043901</v>
      </c>
      <c r="F42" s="24">
        <f>'1_Livestock2015'!F42*1000*'P-Prodrate2015'!F$3*'P-AnimalMass2015'!F$2</f>
        <v>679144.07462521282</v>
      </c>
      <c r="G42" s="24">
        <f>'1_Livestock2015'!G42*1000*'P-Prodrate2015'!G$3*'P-AnimalMass2015'!G$2</f>
        <v>881039.1658622704</v>
      </c>
      <c r="H42" s="24">
        <f>'1_Livestock2015'!H42*1000*'P-Prodrate2015'!H$3*'P-AnimalMass2015'!H$2</f>
        <v>1010685.6921365072</v>
      </c>
      <c r="I42" s="24">
        <f>'1_Livestock2015'!I42*1000*'P-Prodrate2015'!I$3*'P-AnimalMass2015'!I$2</f>
        <v>663151.54348348966</v>
      </c>
      <c r="J42" s="24">
        <f>'1_Livestock2015'!J42*1000*'P-Prodrate2015'!J$3*'P-AnimalMass2015'!J$2</f>
        <v>3999692.6927973446</v>
      </c>
      <c r="K42" s="24">
        <f>'1_Livestock2015'!K42*1000*'P-Prodrate2015'!K$3*'P-AnimalMass2015'!K$2</f>
        <v>848985.86331431009</v>
      </c>
      <c r="L42" s="24">
        <f>'1_Livestock2015'!L42*1000*'P-Prodrate2015'!L$3*'P-AnimalMass2015'!L$2</f>
        <v>3679342.4180094791</v>
      </c>
      <c r="M42" s="24">
        <f>'1_Livestock2015'!M42*1000*'P-Prodrate2015'!M$3*'P-AnimalMass2015'!M$2</f>
        <v>811172.16250592202</v>
      </c>
      <c r="N42" s="24">
        <f>'1_Livestock2015'!N42*1000*'P-Prodrate2015'!N$3*'P-AnimalMass2015'!N$2</f>
        <v>3022986.7222962147</v>
      </c>
      <c r="O42" s="24">
        <f>'1_Livestock2015'!O42*1000*'P-Prodrate2015'!O$3*'P-AnimalMass2015'!O$2</f>
        <v>3715392.2992480439</v>
      </c>
      <c r="P42" s="24">
        <f>'1_Livestock2015'!P42*1000*'P-Prodrate2015'!P$3*'P-AnimalMass2015'!P$2</f>
        <v>40594825.875748627</v>
      </c>
      <c r="Q42" s="24">
        <f>'1_Livestock2015'!Q42*1000*'P-Prodrate2015'!Q$3*'P-AnimalMass2015'!Q$2</f>
        <v>0</v>
      </c>
      <c r="R42" s="24">
        <f>'1_Livestock2015'!R42*1000*'P-Prodrate2015'!R$3*'P-AnimalMass2015'!R$2</f>
        <v>0</v>
      </c>
      <c r="S42" s="24">
        <f>'1_Livestock2015'!S42*1000*'P-Prodrate2015'!S$3*'P-AnimalMass2015'!S$2</f>
        <v>0</v>
      </c>
      <c r="T42" s="24">
        <f>'1_Livestock2015'!T42*1000*'P-Prodrate2015'!T$3*'P-AnimalMass2015'!T$2</f>
        <v>548748.57661517104</v>
      </c>
      <c r="U42" s="24">
        <f>'1_Livestock2015'!U42*1000*'P-Prodrate2015'!U$3*'P-AnimalMass2015'!U$2</f>
        <v>157664.33443976066</v>
      </c>
      <c r="V42" s="24">
        <f>'1_Livestock2015'!V42*1000*'P-Prodrate2015'!V$3*'P-AnimalMass2015'!V$2</f>
        <v>1446.0302280037868</v>
      </c>
      <c r="W42" s="24">
        <f>'1_Livestock2015'!W42*1000*'P-Prodrate2015'!W$3*'P-AnimalMass2015'!W$2</f>
        <v>0</v>
      </c>
      <c r="X42" s="24">
        <f>'1_Livestock2015'!X42*1000*'P-Prodrate2015'!X$3*'P-AnimalMass2015'!X$2</f>
        <v>628096.21928675869</v>
      </c>
    </row>
    <row r="43" spans="1:24" x14ac:dyDescent="0.2">
      <c r="A43" t="s">
        <v>2836</v>
      </c>
      <c r="B43" s="24">
        <f>'1_Livestock2015'!B43*1000*'P-Prodrate2015'!B$3*'P-AnimalMass2015'!B$2</f>
        <v>925227.56494509534</v>
      </c>
      <c r="C43" s="24">
        <f>'1_Livestock2015'!C43*1000*'P-Prodrate2015'!C$3*'P-AnimalMass2015'!C$2</f>
        <v>160305.64527349526</v>
      </c>
      <c r="D43" s="24">
        <f>'1_Livestock2015'!D43*1000*'P-Prodrate2015'!D$3*'P-AnimalMass2015'!D$2</f>
        <v>137328.66662746746</v>
      </c>
      <c r="E43" s="24">
        <f>'1_Livestock2015'!E43*1000*'P-Prodrate2015'!E$3*'P-AnimalMass2015'!E$2</f>
        <v>43425.01091894725</v>
      </c>
      <c r="F43" s="24">
        <f>'1_Livestock2015'!F43*1000*'P-Prodrate2015'!F$3*'P-AnimalMass2015'!F$2</f>
        <v>113942.53603722082</v>
      </c>
      <c r="G43" s="24">
        <f>'1_Livestock2015'!G43*1000*'P-Prodrate2015'!G$3*'P-AnimalMass2015'!G$2</f>
        <v>147815.22898784623</v>
      </c>
      <c r="H43" s="24">
        <f>'1_Livestock2015'!H43*1000*'P-Prodrate2015'!H$3*'P-AnimalMass2015'!H$2</f>
        <v>169566.51055539114</v>
      </c>
      <c r="I43" s="24">
        <f>'1_Livestock2015'!I43*1000*'P-Prodrate2015'!I$3*'P-AnimalMass2015'!I$2</f>
        <v>111259.40940176023</v>
      </c>
      <c r="J43" s="24">
        <f>'1_Livestock2015'!J43*1000*'P-Prodrate2015'!J$3*'P-AnimalMass2015'!J$2</f>
        <v>94979.50985534591</v>
      </c>
      <c r="K43" s="24">
        <f>'1_Livestock2015'!K43*1000*'P-Prodrate2015'!K$3*'P-AnimalMass2015'!K$2</f>
        <v>20160.614168413696</v>
      </c>
      <c r="L43" s="24">
        <f>'1_Livestock2015'!L43*1000*'P-Prodrate2015'!L$3*'P-AnimalMass2015'!L$2</f>
        <v>2207605.4508056873</v>
      </c>
      <c r="M43" s="24">
        <f>'1_Livestock2015'!M43*1000*'P-Prodrate2015'!M$3*'P-AnimalMass2015'!M$2</f>
        <v>439262.90388407331</v>
      </c>
      <c r="N43" s="24">
        <f>'1_Livestock2015'!N43*1000*'P-Prodrate2015'!N$3*'P-AnimalMass2015'!N$2</f>
        <v>764852.06226771686</v>
      </c>
      <c r="O43" s="24">
        <f>'1_Livestock2015'!O43*1000*'P-Prodrate2015'!O$3*'P-AnimalMass2015'!O$2</f>
        <v>658999.24573818513</v>
      </c>
      <c r="P43" s="24">
        <f>'1_Livestock2015'!P43*1000*'P-Prodrate2015'!P$3*'P-AnimalMass2015'!P$2</f>
        <v>21998313.4633945</v>
      </c>
      <c r="Q43" s="24">
        <f>'1_Livestock2015'!Q43*1000*'P-Prodrate2015'!Q$3*'P-AnimalMass2015'!Q$2</f>
        <v>0</v>
      </c>
      <c r="R43" s="24">
        <f>'1_Livestock2015'!R43*1000*'P-Prodrate2015'!R$3*'P-AnimalMass2015'!R$2</f>
        <v>0</v>
      </c>
      <c r="S43" s="24">
        <f>'1_Livestock2015'!S43*1000*'P-Prodrate2015'!S$3*'P-AnimalMass2015'!S$2</f>
        <v>0</v>
      </c>
      <c r="T43" s="24">
        <f>'1_Livestock2015'!T43*1000*'P-Prodrate2015'!T$3*'P-AnimalMass2015'!T$2</f>
        <v>310920.31830780464</v>
      </c>
      <c r="U43" s="24">
        <f>'1_Livestock2015'!U43*1000*'P-Prodrate2015'!U$3*'P-AnimalMass2015'!U$2</f>
        <v>89332.432262828908</v>
      </c>
      <c r="V43" s="24">
        <f>'1_Livestock2015'!V43*1000*'P-Prodrate2015'!V$3*'P-AnimalMass2015'!V$2</f>
        <v>23036.348312347323</v>
      </c>
      <c r="W43" s="24">
        <f>'1_Livestock2015'!W43*1000*'P-Prodrate2015'!W$3*'P-AnimalMass2015'!W$2</f>
        <v>3544847.0899486616</v>
      </c>
      <c r="X43" s="24">
        <f>'1_Livestock2015'!X43*1000*'P-Prodrate2015'!X$3*'P-AnimalMass2015'!X$2</f>
        <v>0</v>
      </c>
    </row>
    <row r="44" spans="1:24" x14ac:dyDescent="0.2">
      <c r="A44" t="s">
        <v>2840</v>
      </c>
      <c r="B44" s="24">
        <f>'1_Livestock2015'!B44*1000*'P-Prodrate2015'!B$3*'P-AnimalMass2015'!B$2</f>
        <v>9252275.6494509522</v>
      </c>
      <c r="C44" s="24">
        <f>'1_Livestock2015'!C44*1000*'P-Prodrate2015'!C$3*'P-AnimalMass2015'!C$2</f>
        <v>1547566.0370633579</v>
      </c>
      <c r="D44" s="24">
        <f>'1_Livestock2015'!D44*1000*'P-Prodrate2015'!D$3*'P-AnimalMass2015'!D$2</f>
        <v>1379008.6940508189</v>
      </c>
      <c r="E44" s="24">
        <f>'1_Livestock2015'!E44*1000*'P-Prodrate2015'!E$3*'P-AnimalMass2015'!E$2</f>
        <v>201216.78860963354</v>
      </c>
      <c r="F44" s="24">
        <f>'1_Livestock2015'!F44*1000*'P-Prodrate2015'!F$3*'P-AnimalMass2015'!F$2</f>
        <v>527971.10932776786</v>
      </c>
      <c r="G44" s="24">
        <f>'1_Livestock2015'!G44*1000*'P-Prodrate2015'!G$3*'P-AnimalMass2015'!G$2</f>
        <v>684925.69270845177</v>
      </c>
      <c r="H44" s="24">
        <f>'1_Livestock2015'!H44*1000*'P-Prodrate2015'!H$3*'P-AnimalMass2015'!H$2</f>
        <v>785713.76236108691</v>
      </c>
      <c r="I44" s="24">
        <f>'1_Livestock2015'!I44*1000*'P-Prodrate2015'!I$3*'P-AnimalMass2015'!I$2</f>
        <v>515538.40951732791</v>
      </c>
      <c r="J44" s="24">
        <f>'1_Livestock2015'!J44*1000*'P-Prodrate2015'!J$3*'P-AnimalMass2015'!J$2</f>
        <v>26108811.931347307</v>
      </c>
      <c r="K44" s="24">
        <f>'1_Livestock2015'!K44*1000*'P-Prodrate2015'!K$3*'P-AnimalMass2015'!K$2</f>
        <v>5541928.828072832</v>
      </c>
      <c r="L44" s="24">
        <f>'1_Livestock2015'!L44*1000*'P-Prodrate2015'!L$3*'P-AnimalMass2015'!L$2</f>
        <v>11773895.737630332</v>
      </c>
      <c r="M44" s="24">
        <f>'1_Livestock2015'!M44*1000*'P-Prodrate2015'!M$3*'P-AnimalMass2015'!M$2</f>
        <v>2080153.8848376893</v>
      </c>
      <c r="N44" s="24">
        <f>'1_Livestock2015'!N44*1000*'P-Prodrate2015'!N$3*'P-AnimalMass2015'!N$2</f>
        <v>6899277.7861700188</v>
      </c>
      <c r="O44" s="24">
        <f>'1_Livestock2015'!O44*1000*'P-Prodrate2015'!O$3*'P-AnimalMass2015'!O$2</f>
        <v>13770811.824735871</v>
      </c>
      <c r="P44" s="24">
        <f>'1_Livestock2015'!P44*1000*'P-Prodrate2015'!P$3*'P-AnimalMass2015'!P$2</f>
        <v>104069913.63553184</v>
      </c>
      <c r="Q44" s="24">
        <f>'1_Livestock2015'!Q44*1000*'P-Prodrate2015'!Q$3*'P-AnimalMass2015'!Q$2</f>
        <v>0</v>
      </c>
      <c r="R44" s="24">
        <f>'1_Livestock2015'!R44*1000*'P-Prodrate2015'!R$3*'P-AnimalMass2015'!R$2</f>
        <v>0</v>
      </c>
      <c r="S44" s="24">
        <f>'1_Livestock2015'!S44*1000*'P-Prodrate2015'!S$3*'P-AnimalMass2015'!S$2</f>
        <v>0</v>
      </c>
      <c r="T44" s="24">
        <f>'1_Livestock2015'!T44*1000*'P-Prodrate2015'!T$3*'P-AnimalMass2015'!T$2</f>
        <v>3862329.5459400686</v>
      </c>
      <c r="U44" s="24">
        <f>'1_Livestock2015'!U44*1000*'P-Prodrate2015'!U$3*'P-AnimalMass2015'!U$2</f>
        <v>1109709.6980257176</v>
      </c>
      <c r="V44" s="24">
        <f>'1_Livestock2015'!V44*1000*'P-Prodrate2015'!V$3*'P-AnimalMass2015'!V$2</f>
        <v>80272.079192181773</v>
      </c>
      <c r="W44" s="24">
        <f>'1_Livestock2015'!W44*1000*'P-Prodrate2015'!W$3*'P-AnimalMass2015'!W$2</f>
        <v>11183923.405025486</v>
      </c>
      <c r="X44" s="24">
        <f>'1_Livestock2015'!X44*1000*'P-Prodrate2015'!X$3*'P-AnimalMass2015'!X$2</f>
        <v>534769.34447065787</v>
      </c>
    </row>
    <row r="45" spans="1:24" x14ac:dyDescent="0.2">
      <c r="A45" t="s">
        <v>2847</v>
      </c>
      <c r="B45" s="24">
        <f>'1_Livestock2015'!B45*1000*'P-Prodrate2015'!B$3*'P-AnimalMass2015'!B$2</f>
        <v>1889826.5156325349</v>
      </c>
      <c r="C45" s="24">
        <f>'1_Livestock2015'!C45*1000*'P-Prodrate2015'!C$3*'P-AnimalMass2015'!C$2</f>
        <v>295948.88358183735</v>
      </c>
      <c r="D45" s="24">
        <f>'1_Livestock2015'!D45*1000*'P-Prodrate2015'!D$3*'P-AnimalMass2015'!D$2</f>
        <v>280379.36103107937</v>
      </c>
      <c r="E45" s="24">
        <f>'1_Livestock2015'!E45*1000*'P-Prodrate2015'!E$3*'P-AnimalMass2015'!E$2</f>
        <v>132077.92313138183</v>
      </c>
      <c r="F45" s="24">
        <f>'1_Livestock2015'!F45*1000*'P-Prodrate2015'!F$3*'P-AnimalMass2015'!F$2</f>
        <v>346558.197629662</v>
      </c>
      <c r="G45" s="24">
        <f>'1_Livestock2015'!G45*1000*'P-Prodrate2015'!G$3*'P-AnimalMass2015'!G$2</f>
        <v>449582.58014820673</v>
      </c>
      <c r="H45" s="24">
        <f>'1_Livestock2015'!H45*1000*'P-Prodrate2015'!H$3*'P-AnimalMass2015'!H$2</f>
        <v>515739.47991846665</v>
      </c>
      <c r="I45" s="24">
        <f>'1_Livestock2015'!I45*1000*'P-Prodrate2015'!I$3*'P-AnimalMass2015'!I$2</f>
        <v>338397.42147760582</v>
      </c>
      <c r="J45" s="24">
        <f>'1_Livestock2015'!J45*1000*'P-Prodrate2015'!J$3*'P-AnimalMass2015'!J$2</f>
        <v>253278.69294758906</v>
      </c>
      <c r="K45" s="24">
        <f>'1_Livestock2015'!K45*1000*'P-Prodrate2015'!K$3*'P-AnimalMass2015'!K$2</f>
        <v>53761.637782436512</v>
      </c>
      <c r="L45" s="24">
        <f>'1_Livestock2015'!L45*1000*'P-Prodrate2015'!L$3*'P-AnimalMass2015'!L$2</f>
        <v>809455.33196208545</v>
      </c>
      <c r="M45" s="24">
        <f>'1_Livestock2015'!M45*1000*'P-Prodrate2015'!M$3*'P-AnimalMass2015'!M$2</f>
        <v>163015.34433031167</v>
      </c>
      <c r="N45" s="24">
        <f>'1_Livestock2015'!N45*1000*'P-Prodrate2015'!N$3*'P-AnimalMass2015'!N$2</f>
        <v>499495.22433810087</v>
      </c>
      <c r="O45" s="24">
        <f>'1_Livestock2015'!O45*1000*'P-Prodrate2015'!O$3*'P-AnimalMass2015'!O$2</f>
        <v>431758.12651812134</v>
      </c>
      <c r="P45" s="24">
        <f>'1_Livestock2015'!P45*1000*'P-Prodrate2015'!P$3*'P-AnimalMass2015'!P$2</f>
        <v>8164322.5224969303</v>
      </c>
      <c r="Q45" s="24">
        <f>'1_Livestock2015'!Q45*1000*'P-Prodrate2015'!Q$3*'P-AnimalMass2015'!Q$2</f>
        <v>0</v>
      </c>
      <c r="R45" s="24">
        <f>'1_Livestock2015'!R45*1000*'P-Prodrate2015'!R$3*'P-AnimalMass2015'!R$2</f>
        <v>0</v>
      </c>
      <c r="S45" s="24">
        <f>'1_Livestock2015'!S45*1000*'P-Prodrate2015'!S$3*'P-AnimalMass2015'!S$2</f>
        <v>0</v>
      </c>
      <c r="T45" s="24">
        <f>'1_Livestock2015'!T45*1000*'P-Prodrate2015'!T$3*'P-AnimalMass2015'!T$2</f>
        <v>585074.6623850012</v>
      </c>
      <c r="U45" s="24">
        <f>'1_Livestock2015'!U45*1000*'P-Prodrate2015'!U$3*'P-AnimalMass2015'!U$2</f>
        <v>168101.40595077872</v>
      </c>
      <c r="V45" s="24">
        <f>'1_Livestock2015'!V45*1000*'P-Prodrate2015'!V$3*'P-AnimalMass2015'!V$2</f>
        <v>1541.7546094905565</v>
      </c>
      <c r="W45" s="24">
        <f>'1_Livestock2015'!W45*1000*'P-Prodrate2015'!W$3*'P-AnimalMass2015'!W$2</f>
        <v>0</v>
      </c>
      <c r="X45" s="24">
        <f>'1_Livestock2015'!X45*1000*'P-Prodrate2015'!X$3*'P-AnimalMass2015'!X$2</f>
        <v>730980.66170372255</v>
      </c>
    </row>
    <row r="46" spans="1:24" x14ac:dyDescent="0.2">
      <c r="A46" t="s">
        <v>2807</v>
      </c>
      <c r="B46" s="24">
        <f>'1_Livestock2015'!B46*1000*'P-Prodrate2015'!B$3*'P-AnimalMass2015'!B$2</f>
        <v>2598511.4589947355</v>
      </c>
      <c r="C46" s="24">
        <f>'1_Livestock2015'!C46*1000*'P-Prodrate2015'!C$3*'P-AnimalMass2015'!C$2</f>
        <v>345273.69751214364</v>
      </c>
      <c r="D46" s="24">
        <f>'1_Livestock2015'!D46*1000*'P-Prodrate2015'!D$3*'P-AnimalMass2015'!D$2</f>
        <v>389097.88877782447</v>
      </c>
      <c r="E46" s="24">
        <f>'1_Livestock2015'!E46*1000*'P-Prodrate2015'!E$3*'P-AnimalMass2015'!E$2</f>
        <v>530.47488533022533</v>
      </c>
      <c r="F46" s="24">
        <f>'1_Livestock2015'!F46*1000*'P-Prodrate2015'!F$3*'P-AnimalMass2015'!F$2</f>
        <v>1391.9087746782104</v>
      </c>
      <c r="G46" s="24">
        <f>'1_Livestock2015'!G46*1000*'P-Prodrate2015'!G$3*'P-AnimalMass2015'!G$2</f>
        <v>1805.6936541419682</v>
      </c>
      <c r="H46" s="24">
        <f>'1_Livestock2015'!H46*1000*'P-Prodrate2015'!H$3*'P-AnimalMass2015'!H$2</f>
        <v>2071.404781235648</v>
      </c>
      <c r="I46" s="24">
        <f>'1_Livestock2015'!I46*1000*'P-Prodrate2015'!I$3*'P-AnimalMass2015'!I$2</f>
        <v>1359.1320116065999</v>
      </c>
      <c r="J46" s="24">
        <f>'1_Livestock2015'!J46*1000*'P-Prodrate2015'!J$3*'P-AnimalMass2015'!J$2</f>
        <v>10553.27887281621</v>
      </c>
      <c r="K46" s="24">
        <f>'1_Livestock2015'!K46*1000*'P-Prodrate2015'!K$3*'P-AnimalMass2015'!K$2</f>
        <v>2240.0682409348556</v>
      </c>
      <c r="L46" s="24">
        <f>'1_Livestock2015'!L46*1000*'P-Prodrate2015'!L$3*'P-AnimalMass2015'!L$2</f>
        <v>110380.27254028436</v>
      </c>
      <c r="M46" s="24">
        <f>'1_Livestock2015'!M46*1000*'P-Prodrate2015'!M$3*'P-AnimalMass2015'!M$2</f>
        <v>5856.8387184543108</v>
      </c>
      <c r="N46" s="24">
        <f>'1_Livestock2015'!N46*1000*'P-Prodrate2015'!N$3*'P-AnimalMass2015'!N$2</f>
        <v>31218.451521131305</v>
      </c>
      <c r="O46" s="24">
        <f>'1_Livestock2015'!O46*1000*'P-Prodrate2015'!O$3*'P-AnimalMass2015'!O$2</f>
        <v>22724.111922006385</v>
      </c>
      <c r="P46" s="24">
        <f>'1_Livestock2015'!P46*1000*'P-Prodrate2015'!P$3*'P-AnimalMass2015'!P$2</f>
        <v>302382.31564803439</v>
      </c>
      <c r="Q46" s="24">
        <f>'1_Livestock2015'!Q46*1000*'P-Prodrate2015'!Q$3*'P-AnimalMass2015'!Q$2</f>
        <v>0</v>
      </c>
      <c r="R46" s="24">
        <f>'1_Livestock2015'!R46*1000*'P-Prodrate2015'!R$3*'P-AnimalMass2015'!R$2</f>
        <v>0</v>
      </c>
      <c r="S46" s="24">
        <f>'1_Livestock2015'!S46*1000*'P-Prodrate2015'!S$3*'P-AnimalMass2015'!S$2</f>
        <v>0</v>
      </c>
      <c r="T46" s="24">
        <f>'1_Livestock2015'!T46*1000*'P-Prodrate2015'!T$3*'P-AnimalMass2015'!T$2</f>
        <v>32400.347124038577</v>
      </c>
      <c r="U46" s="24">
        <f>'1_Livestock2015'!U46*1000*'P-Prodrate2015'!U$3*'P-AnimalMass2015'!U$2</f>
        <v>9309.1433538445126</v>
      </c>
      <c r="V46" s="24">
        <f>'1_Livestock2015'!V46*1000*'P-Prodrate2015'!V$3*'P-AnimalMass2015'!V$2</f>
        <v>85.379504085769781</v>
      </c>
      <c r="W46" s="24">
        <f>'1_Livestock2015'!W46*1000*'P-Prodrate2015'!W$3*'P-AnimalMass2015'!W$2</f>
        <v>0</v>
      </c>
      <c r="X46" s="24">
        <f>'1_Livestock2015'!X46*1000*'P-Prodrate2015'!X$3*'P-AnimalMass2015'!X$2</f>
        <v>2207.8429747997457</v>
      </c>
    </row>
    <row r="47" spans="1:24" x14ac:dyDescent="0.2">
      <c r="A47" t="s">
        <v>2829</v>
      </c>
      <c r="B47" s="24">
        <f>'1_Livestock2015'!B47*1000*'P-Prodrate2015'!B$3*'P-AnimalMass2015'!B$2</f>
        <v>1830769.437019018</v>
      </c>
      <c r="C47" s="24">
        <f>'1_Livestock2015'!C47*1000*'P-Prodrate2015'!C$3*'P-AnimalMass2015'!C$2</f>
        <v>265120.87487539597</v>
      </c>
      <c r="D47" s="24">
        <f>'1_Livestock2015'!D47*1000*'P-Prodrate2015'!D$3*'P-AnimalMass2015'!D$2</f>
        <v>274657.33325493493</v>
      </c>
      <c r="E47" s="24">
        <f>'1_Livestock2015'!E47*1000*'P-Prodrate2015'!E$3*'P-AnimalMass2015'!E$2</f>
        <v>82482.073810621543</v>
      </c>
      <c r="F47" s="24">
        <f>'1_Livestock2015'!F47*1000*'P-Prodrate2015'!F$3*'P-AnimalMass2015'!F$2</f>
        <v>216424.04846214587</v>
      </c>
      <c r="G47" s="24">
        <f>'1_Livestock2015'!G47*1000*'P-Prodrate2015'!G$3*'P-AnimalMass2015'!G$2</f>
        <v>280762.31576466415</v>
      </c>
      <c r="H47" s="24">
        <f>'1_Livestock2015'!H47*1000*'P-Prodrate2015'!H$3*'P-AnimalMass2015'!H$2</f>
        <v>322077.00455261901</v>
      </c>
      <c r="I47" s="24">
        <f>'1_Livestock2015'!I47*1000*'P-Prodrate2015'!I$3*'P-AnimalMass2015'!I$2</f>
        <v>211327.68015950159</v>
      </c>
      <c r="J47" s="24">
        <f>'1_Livestock2015'!J47*1000*'P-Prodrate2015'!J$3*'P-AnimalMass2015'!J$2</f>
        <v>211065.57745632422</v>
      </c>
      <c r="K47" s="24">
        <f>'1_Livestock2015'!K47*1000*'P-Prodrate2015'!K$3*'P-AnimalMass2015'!K$2</f>
        <v>44801.364818697104</v>
      </c>
      <c r="L47" s="24">
        <f>'1_Livestock2015'!L47*1000*'P-Prodrate2015'!L$3*'P-AnimalMass2015'!L$2</f>
        <v>1471736.9672037915</v>
      </c>
      <c r="M47" s="24">
        <f>'1_Livestock2015'!M47*1000*'P-Prodrate2015'!M$3*'P-AnimalMass2015'!M$2</f>
        <v>321149.98972857802</v>
      </c>
      <c r="N47" s="24">
        <f>'1_Livestock2015'!N47*1000*'P-Prodrate2015'!N$3*'P-AnimalMass2015'!N$2</f>
        <v>577541.35314092913</v>
      </c>
      <c r="O47" s="24">
        <f>'1_Livestock2015'!O47*1000*'P-Prodrate2015'!O$3*'P-AnimalMass2015'!O$2</f>
        <v>852154.1970752395</v>
      </c>
      <c r="P47" s="24">
        <f>'1_Livestock2015'!P47*1000*'P-Prodrate2015'!P$3*'P-AnimalMass2015'!P$2</f>
        <v>16051461.255649827</v>
      </c>
      <c r="Q47" s="24">
        <f>'1_Livestock2015'!Q47*1000*'P-Prodrate2015'!Q$3*'P-AnimalMass2015'!Q$2</f>
        <v>0</v>
      </c>
      <c r="R47" s="24">
        <f>'1_Livestock2015'!R47*1000*'P-Prodrate2015'!R$3*'P-AnimalMass2015'!R$2</f>
        <v>0</v>
      </c>
      <c r="S47" s="24">
        <f>'1_Livestock2015'!S47*1000*'P-Prodrate2015'!S$3*'P-AnimalMass2015'!S$2</f>
        <v>0</v>
      </c>
      <c r="T47" s="24">
        <f>'1_Livestock2015'!T47*1000*'P-Prodrate2015'!T$3*'P-AnimalMass2015'!T$2</f>
        <v>945588.48915483092</v>
      </c>
      <c r="U47" s="24">
        <f>'1_Livestock2015'!U47*1000*'P-Prodrate2015'!U$3*'P-AnimalMass2015'!U$2</f>
        <v>271682.85468018014</v>
      </c>
      <c r="V47" s="24">
        <f>'1_Livestock2015'!V47*1000*'P-Prodrate2015'!V$3*'P-AnimalMass2015'!V$2</f>
        <v>34143.413331266354</v>
      </c>
      <c r="W47" s="24">
        <f>'1_Livestock2015'!W47*1000*'P-Prodrate2015'!W$3*'P-AnimalMass2015'!W$2</f>
        <v>5050192.4184080288</v>
      </c>
      <c r="X47" s="24">
        <f>'1_Livestock2015'!X47*1000*'P-Prodrate2015'!X$3*'P-AnimalMass2015'!X$2</f>
        <v>4450454.9255395057</v>
      </c>
    </row>
    <row r="48" spans="1:24" x14ac:dyDescent="0.2">
      <c r="A48" t="s">
        <v>2851</v>
      </c>
      <c r="B48" s="24">
        <f>'1_Livestock2015'!B48*1000*'P-Prodrate2015'!B$3*'P-AnimalMass2015'!B$2</f>
        <v>5452936.9253147095</v>
      </c>
      <c r="C48" s="24">
        <f>'1_Livestock2015'!C48*1000*'P-Prodrate2015'!C$3*'P-AnimalMass2015'!C$2</f>
        <v>844687.43855649407</v>
      </c>
      <c r="D48" s="24">
        <f>'1_Livestock2015'!D48*1000*'P-Prodrate2015'!D$3*'P-AnimalMass2015'!D$2</f>
        <v>812527.94421251572</v>
      </c>
      <c r="E48" s="24">
        <f>'1_Livestock2015'!E48*1000*'P-Prodrate2015'!E$3*'P-AnimalMass2015'!E$2</f>
        <v>4632.2730170953328</v>
      </c>
      <c r="F48" s="24">
        <f>'1_Livestock2015'!F48*1000*'P-Prodrate2015'!F$3*'P-AnimalMass2015'!F$2</f>
        <v>12154.583821977454</v>
      </c>
      <c r="G48" s="24">
        <f>'1_Livestock2015'!G48*1000*'P-Prodrate2015'!G$3*'P-AnimalMass2015'!G$2</f>
        <v>15767.883122336991</v>
      </c>
      <c r="H48" s="24">
        <f>'1_Livestock2015'!H48*1000*'P-Prodrate2015'!H$3*'P-AnimalMass2015'!H$2</f>
        <v>18088.155991827934</v>
      </c>
      <c r="I48" s="24">
        <f>'1_Livestock2015'!I48*1000*'P-Prodrate2015'!I$3*'P-AnimalMass2015'!I$2</f>
        <v>11868.366850424067</v>
      </c>
      <c r="J48" s="24">
        <f>'1_Livestock2015'!J48*1000*'P-Prodrate2015'!J$3*'P-AnimalMass2015'!J$2</f>
        <v>2163422.1689273235</v>
      </c>
      <c r="K48" s="24">
        <f>'1_Livestock2015'!K48*1000*'P-Prodrate2015'!K$3*'P-AnimalMass2015'!K$2</f>
        <v>459213.9893916453</v>
      </c>
      <c r="L48" s="24">
        <f>'1_Livestock2015'!L48*1000*'P-Prodrate2015'!L$3*'P-AnimalMass2015'!L$2</f>
        <v>662281.63524170616</v>
      </c>
      <c r="M48" s="24">
        <f>'1_Livestock2015'!M48*1000*'P-Prodrate2015'!M$3*'P-AnimalMass2015'!M$2</f>
        <v>99566.258213723282</v>
      </c>
      <c r="N48" s="24">
        <f>'1_Livestock2015'!N48*1000*'P-Prodrate2015'!N$3*'P-AnimalMass2015'!N$2</f>
        <v>587947.50364797295</v>
      </c>
      <c r="O48" s="24">
        <f>'1_Livestock2015'!O48*1000*'P-Prodrate2015'!O$3*'P-AnimalMass2015'!O$2</f>
        <v>954412.70072426822</v>
      </c>
      <c r="P48" s="24">
        <f>'1_Livestock2015'!P48*1000*'P-Prodrate2015'!P$3*'P-AnimalMass2015'!P$2</f>
        <v>4989308.2081925683</v>
      </c>
      <c r="Q48" s="24">
        <f>'1_Livestock2015'!Q48*1000*'P-Prodrate2015'!Q$3*'P-AnimalMass2015'!Q$2</f>
        <v>0</v>
      </c>
      <c r="R48" s="24">
        <f>'1_Livestock2015'!R48*1000*'P-Prodrate2015'!R$3*'P-AnimalMass2015'!R$2</f>
        <v>0</v>
      </c>
      <c r="S48" s="24">
        <f>'1_Livestock2015'!S48*1000*'P-Prodrate2015'!S$3*'P-AnimalMass2015'!S$2</f>
        <v>0</v>
      </c>
      <c r="T48" s="24">
        <f>'1_Livestock2015'!T48*1000*'P-Prodrate2015'!T$3*'P-AnimalMass2015'!T$2</f>
        <v>1139089.1389302067</v>
      </c>
      <c r="U48" s="24">
        <f>'1_Livestock2015'!U48*1000*'P-Prodrate2015'!U$3*'P-AnimalMass2015'!U$2</f>
        <v>327278.71854315058</v>
      </c>
      <c r="V48" s="24">
        <f>'1_Livestock2015'!V48*1000*'P-Prodrate2015'!V$3*'P-AnimalMass2015'!V$2</f>
        <v>16778.037337632304</v>
      </c>
      <c r="W48" s="24">
        <f>'1_Livestock2015'!W48*1000*'P-Prodrate2015'!W$3*'P-AnimalMass2015'!W$2</f>
        <v>2198095.2648892356</v>
      </c>
      <c r="X48" s="24">
        <f>'1_Livestock2015'!X48*1000*'P-Prodrate2015'!X$3*'P-AnimalMass2015'!X$2</f>
        <v>0</v>
      </c>
    </row>
    <row r="49" spans="1:24" x14ac:dyDescent="0.2">
      <c r="A49" t="s">
        <v>2830</v>
      </c>
      <c r="B49" s="24">
        <f>'1_Livestock2015'!B49*1000*'P-Prodrate2015'!B$3*'P-AnimalMass2015'!B$2</f>
        <v>177171.23584055013</v>
      </c>
      <c r="C49" s="24">
        <f>'1_Livestock2015'!C49*1000*'P-Prodrate2015'!C$3*'P-AnimalMass2015'!C$2</f>
        <v>24662.406965153114</v>
      </c>
      <c r="D49" s="24">
        <f>'1_Livestock2015'!D49*1000*'P-Prodrate2015'!D$3*'P-AnimalMass2015'!D$2</f>
        <v>28610.138880722385</v>
      </c>
      <c r="E49" s="24">
        <f>'1_Livestock2015'!E49*1000*'P-Prodrate2015'!E$3*'P-AnimalMass2015'!E$2</f>
        <v>2174.0582473359682</v>
      </c>
      <c r="F49" s="24">
        <f>'1_Livestock2015'!F49*1000*'P-Prodrate2015'!F$3*'P-AnimalMass2015'!F$2</f>
        <v>5704.4939068975846</v>
      </c>
      <c r="G49" s="24">
        <f>'1_Livestock2015'!G49*1000*'P-Prodrate2015'!G$3*'P-AnimalMass2015'!G$2</f>
        <v>7400.3186380931011</v>
      </c>
      <c r="H49" s="24">
        <f>'1_Livestock2015'!H49*1000*'P-Prodrate2015'!H$3*'P-AnimalMass2015'!H$2</f>
        <v>8489.2890742850886</v>
      </c>
      <c r="I49" s="24">
        <f>'1_Livestock2015'!I49*1000*'P-Prodrate2015'!I$3*'P-AnimalMass2015'!I$2</f>
        <v>5570.164094031039</v>
      </c>
      <c r="J49" s="24">
        <f>'1_Livestock2015'!J49*1000*'P-Prodrate2015'!J$3*'P-AnimalMass2015'!J$2</f>
        <v>42213.115491264842</v>
      </c>
      <c r="K49" s="24">
        <f>'1_Livestock2015'!K49*1000*'P-Prodrate2015'!K$3*'P-AnimalMass2015'!K$2</f>
        <v>8960.2729637394223</v>
      </c>
      <c r="L49" s="24">
        <f>'1_Livestock2015'!L49*1000*'P-Prodrate2015'!L$3*'P-AnimalMass2015'!L$2</f>
        <v>478314.51434123231</v>
      </c>
      <c r="M49" s="24">
        <f>'1_Livestock2015'!M49*1000*'P-Prodrate2015'!M$3*'P-AnimalMass2015'!M$2</f>
        <v>92733.279708859918</v>
      </c>
      <c r="N49" s="24">
        <f>'1_Livestock2015'!N49*1000*'P-Prodrate2015'!N$3*'P-AnimalMass2015'!N$2</f>
        <v>192513.78438030975</v>
      </c>
      <c r="O49" s="24">
        <f>'1_Livestock2015'!O49*1000*'P-Prodrate2015'!O$3*'P-AnimalMass2015'!O$2</f>
        <v>238603.17518106705</v>
      </c>
      <c r="P49" s="24">
        <f>'1_Livestock2015'!P49*1000*'P-Prodrate2015'!P$3*'P-AnimalMass2015'!P$2</f>
        <v>4661727.3662405312</v>
      </c>
      <c r="Q49" s="24">
        <f>'1_Livestock2015'!Q49*1000*'P-Prodrate2015'!Q$3*'P-AnimalMass2015'!Q$2</f>
        <v>0</v>
      </c>
      <c r="R49" s="24">
        <f>'1_Livestock2015'!R49*1000*'P-Prodrate2015'!R$3*'P-AnimalMass2015'!R$2</f>
        <v>0</v>
      </c>
      <c r="S49" s="24">
        <f>'1_Livestock2015'!S49*1000*'P-Prodrate2015'!S$3*'P-AnimalMass2015'!S$2</f>
        <v>0</v>
      </c>
      <c r="T49" s="24">
        <f>'1_Livestock2015'!T49*1000*'P-Prodrate2015'!T$3*'P-AnimalMass2015'!T$2</f>
        <v>264601.32021205447</v>
      </c>
      <c r="U49" s="24">
        <f>'1_Livestock2015'!U49*1000*'P-Prodrate2015'!U$3*'P-AnimalMass2015'!U$2</f>
        <v>76024.235544162308</v>
      </c>
      <c r="V49" s="24">
        <f>'1_Livestock2015'!V49*1000*'P-Prodrate2015'!V$3*'P-AnimalMass2015'!V$2</f>
        <v>11375.496321019047</v>
      </c>
      <c r="W49" s="24">
        <f>'1_Livestock2015'!W49*1000*'P-Prodrate2015'!W$3*'P-AnimalMass2015'!W$2</f>
        <v>1703770.0049118516</v>
      </c>
      <c r="X49" s="24">
        <f>'1_Livestock2015'!X49*1000*'P-Prodrate2015'!X$3*'P-AnimalMass2015'!X$2</f>
        <v>806101.28367344767</v>
      </c>
    </row>
    <row r="50" spans="1:24" x14ac:dyDescent="0.2">
      <c r="A50" t="s">
        <v>2814</v>
      </c>
      <c r="B50" s="24">
        <f>'1_Livestock2015'!B50*1000*'P-Prodrate2015'!B$3*'P-AnimalMass2015'!B$2</f>
        <v>25099258.410744604</v>
      </c>
      <c r="C50" s="24">
        <f>'1_Livestock2015'!C50*1000*'P-Prodrate2015'!C$3*'P-AnimalMass2015'!C$2</f>
        <v>4519386.0763643077</v>
      </c>
      <c r="D50" s="24">
        <f>'1_Livestock2015'!D50*1000*'P-Prodrate2015'!D$3*'P-AnimalMass2015'!D$2</f>
        <v>3736484.1378223435</v>
      </c>
      <c r="E50" s="24">
        <f>'1_Livestock2015'!E50*1000*'P-Prodrate2015'!E$3*'P-AnimalMass2015'!E$2</f>
        <v>101523.86702287116</v>
      </c>
      <c r="F50" s="24">
        <f>'1_Livestock2015'!F50*1000*'P-Prodrate2015'!F$3*'P-AnimalMass2015'!F$2</f>
        <v>266387.65614781214</v>
      </c>
      <c r="G50" s="24">
        <f>'1_Livestock2015'!G50*1000*'P-Prodrate2015'!G$3*'P-AnimalMass2015'!G$2</f>
        <v>345579.04152810649</v>
      </c>
      <c r="H50" s="24">
        <f>'1_Livestock2015'!H50*1000*'P-Prodrate2015'!H$3*'P-AnimalMass2015'!H$2</f>
        <v>396431.63017942995</v>
      </c>
      <c r="I50" s="24">
        <f>'1_Livestock2015'!I50*1000*'P-Prodrate2015'!I$3*'P-AnimalMass2015'!I$2</f>
        <v>260114.74139247776</v>
      </c>
      <c r="J50" s="24">
        <f>'1_Livestock2015'!J50*1000*'P-Prodrate2015'!J$3*'P-AnimalMass2015'!J$2</f>
        <v>2712192.6703137667</v>
      </c>
      <c r="K50" s="24">
        <f>'1_Livestock2015'!K50*1000*'P-Prodrate2015'!K$3*'P-AnimalMass2015'!K$2</f>
        <v>575697.53792025778</v>
      </c>
      <c r="L50" s="24">
        <f>'1_Livestock2015'!L50*1000*'P-Prodrate2015'!L$3*'P-AnimalMass2015'!L$2</f>
        <v>1287769.8463033177</v>
      </c>
      <c r="M50" s="24">
        <f>'1_Livestock2015'!M50*1000*'P-Prodrate2015'!M$3*'P-AnimalMass2015'!M$2</f>
        <v>138611.84967008539</v>
      </c>
      <c r="N50" s="24">
        <f>'1_Livestock2015'!N50*1000*'P-Prodrate2015'!N$3*'P-AnimalMass2015'!N$2</f>
        <v>431855.24604231631</v>
      </c>
      <c r="O50" s="24">
        <f>'1_Livestock2015'!O50*1000*'P-Prodrate2015'!O$3*'P-AnimalMass2015'!O$2</f>
        <v>2045170.0729805748</v>
      </c>
      <c r="P50" s="24">
        <f>'1_Livestock2015'!P50*1000*'P-Prodrate2015'!P$3*'P-AnimalMass2015'!P$2</f>
        <v>6929594.7336007887</v>
      </c>
      <c r="Q50" s="24">
        <f>'1_Livestock2015'!Q50*1000*'P-Prodrate2015'!Q$3*'P-AnimalMass2015'!Q$2</f>
        <v>0</v>
      </c>
      <c r="R50" s="24">
        <f>'1_Livestock2015'!R50*1000*'P-Prodrate2015'!R$3*'P-AnimalMass2015'!R$2</f>
        <v>0</v>
      </c>
      <c r="S50" s="24">
        <f>'1_Livestock2015'!S50*1000*'P-Prodrate2015'!S$3*'P-AnimalMass2015'!S$2</f>
        <v>0</v>
      </c>
      <c r="T50" s="24">
        <f>'1_Livestock2015'!T50*1000*'P-Prodrate2015'!T$3*'P-AnimalMass2015'!T$2</f>
        <v>1002384.1802045744</v>
      </c>
      <c r="U50" s="24">
        <f>'1_Livestock2015'!U50*1000*'P-Prodrate2015'!U$3*'P-AnimalMass2015'!U$2</f>
        <v>288001.17459936574</v>
      </c>
      <c r="V50" s="24">
        <f>'1_Livestock2015'!V50*1000*'P-Prodrate2015'!V$3*'P-AnimalMass2015'!V$2</f>
        <v>6626.6722741254735</v>
      </c>
      <c r="W50" s="24">
        <f>'1_Livestock2015'!W50*1000*'P-Prodrate2015'!W$3*'P-AnimalMass2015'!W$2</f>
        <v>635867.85331377957</v>
      </c>
      <c r="X50" s="24">
        <f>'1_Livestock2015'!X50*1000*'P-Prodrate2015'!X$3*'P-AnimalMass2015'!X$2</f>
        <v>730240.16313237487</v>
      </c>
    </row>
    <row r="51" spans="1:24" x14ac:dyDescent="0.2">
      <c r="A51" t="s">
        <v>2845</v>
      </c>
      <c r="B51" s="24">
        <f>'1_Livestock2015'!B51*1000*'P-Prodrate2015'!B$3*'P-AnimalMass2015'!B$2</f>
        <v>118114.15722703343</v>
      </c>
      <c r="C51" s="24">
        <f>'1_Livestock2015'!C51*1000*'P-Prodrate2015'!C$3*'P-AnimalMass2015'!C$2</f>
        <v>36993.610447729669</v>
      </c>
      <c r="D51" s="24">
        <f>'1_Livestock2015'!D51*1000*'P-Prodrate2015'!D$3*'P-AnimalMass2015'!D$2</f>
        <v>17166.083328433433</v>
      </c>
      <c r="E51" s="24">
        <f>'1_Livestock2015'!E51*1000*'P-Prodrate2015'!E$3*'P-AnimalMass2015'!E$2</f>
        <v>22872.634845456574</v>
      </c>
      <c r="F51" s="24">
        <f>'1_Livestock2015'!F51*1000*'P-Prodrate2015'!F$3*'P-AnimalMass2015'!F$2</f>
        <v>60015.322160978503</v>
      </c>
      <c r="G51" s="24">
        <f>'1_Livestock2015'!G51*1000*'P-Prodrate2015'!G$3*'P-AnimalMass2015'!G$2</f>
        <v>77856.601200332341</v>
      </c>
      <c r="H51" s="24">
        <f>'1_Livestock2015'!H51*1000*'P-Prodrate2015'!H$3*'P-AnimalMass2015'!H$2</f>
        <v>89313.342607807528</v>
      </c>
      <c r="I51" s="24">
        <f>'1_Livestock2015'!I51*1000*'P-Prodrate2015'!I$3*'P-AnimalMass2015'!I$2</f>
        <v>58602.077248005276</v>
      </c>
      <c r="J51" s="24">
        <f>'1_Livestock2015'!J51*1000*'P-Prodrate2015'!J$3*'P-AnimalMass2015'!J$2</f>
        <v>780942.63658839976</v>
      </c>
      <c r="K51" s="24">
        <f>'1_Livestock2015'!K51*1000*'P-Prodrate2015'!K$3*'P-AnimalMass2015'!K$2</f>
        <v>165765.04982917928</v>
      </c>
      <c r="L51" s="24">
        <f>'1_Livestock2015'!L51*1000*'P-Prodrate2015'!L$3*'P-AnimalMass2015'!L$2</f>
        <v>1471736.9672037915</v>
      </c>
      <c r="M51" s="24">
        <f>'1_Livestock2015'!M51*1000*'P-Prodrate2015'!M$3*'P-AnimalMass2015'!M$2</f>
        <v>349458.04353444057</v>
      </c>
      <c r="N51" s="24">
        <f>'1_Livestock2015'!N51*1000*'P-Prodrate2015'!N$3*'P-AnimalMass2015'!N$2</f>
        <v>1196707.3083100335</v>
      </c>
      <c r="O51" s="24">
        <f>'1_Livestock2015'!O51*1000*'P-Prodrate2015'!O$3*'P-AnimalMass2015'!O$2</f>
        <v>738533.63746520749</v>
      </c>
      <c r="P51" s="24">
        <f>'1_Livestock2015'!P51*1000*'P-Prodrate2015'!P$3*'P-AnimalMass2015'!P$2</f>
        <v>17487777.25497799</v>
      </c>
      <c r="Q51" s="24">
        <f>'1_Livestock2015'!Q51*1000*'P-Prodrate2015'!Q$3*'P-AnimalMass2015'!Q$2</f>
        <v>0</v>
      </c>
      <c r="R51" s="24">
        <f>'1_Livestock2015'!R51*1000*'P-Prodrate2015'!R$3*'P-AnimalMass2015'!R$2</f>
        <v>0</v>
      </c>
      <c r="S51" s="24">
        <f>'1_Livestock2015'!S51*1000*'P-Prodrate2015'!S$3*'P-AnimalMass2015'!S$2</f>
        <v>0</v>
      </c>
      <c r="T51" s="24">
        <f>'1_Livestock2015'!T51*1000*'P-Prodrate2015'!T$3*'P-AnimalMass2015'!T$2</f>
        <v>0</v>
      </c>
      <c r="U51" s="24">
        <f>'1_Livestock2015'!U51*1000*'P-Prodrate2015'!U$3*'P-AnimalMass2015'!U$2</f>
        <v>0</v>
      </c>
      <c r="V51" s="24">
        <f>'1_Livestock2015'!V51*1000*'P-Prodrate2015'!V$3*'P-AnimalMass2015'!V$2</f>
        <v>0</v>
      </c>
      <c r="W51" s="24">
        <f>'1_Livestock2015'!W51*1000*'P-Prodrate2015'!W$3*'P-AnimalMass2015'!W$2</f>
        <v>0</v>
      </c>
      <c r="X51" s="24">
        <f>'1_Livestock2015'!X51*1000*'P-Prodrate2015'!X$3*'P-AnimalMass2015'!X$2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Y57"/>
  <sheetViews>
    <sheetView workbookViewId="0">
      <selection activeCell="K11" sqref="K11"/>
    </sheetView>
  </sheetViews>
  <sheetFormatPr baseColWidth="10" defaultRowHeight="16" x14ac:dyDescent="0.2"/>
  <cols>
    <col min="2" max="10" width="10.83203125" customWidth="1"/>
    <col min="11" max="11" width="11" customWidth="1"/>
    <col min="15" max="15" width="10.83203125" customWidth="1"/>
    <col min="18" max="18" width="11.6640625" customWidth="1"/>
    <col min="19" max="19" width="11.6640625" bestFit="1" customWidth="1"/>
    <col min="24" max="24" width="10.83203125" customWidth="1"/>
  </cols>
  <sheetData>
    <row r="1" spans="1:25" s="45" customFormat="1" ht="48" x14ac:dyDescent="0.2">
      <c r="A1" s="45" t="s">
        <v>2864</v>
      </c>
      <c r="B1" s="25" t="s">
        <v>53</v>
      </c>
      <c r="C1" s="26" t="s">
        <v>54</v>
      </c>
      <c r="D1" s="27" t="s">
        <v>55</v>
      </c>
      <c r="E1" s="25" t="s">
        <v>2920</v>
      </c>
      <c r="F1" s="26" t="s">
        <v>2921</v>
      </c>
      <c r="G1" s="26" t="s">
        <v>2922</v>
      </c>
      <c r="H1" s="26" t="s">
        <v>2923</v>
      </c>
      <c r="I1" s="27" t="s">
        <v>2924</v>
      </c>
      <c r="J1" s="25" t="s">
        <v>56</v>
      </c>
      <c r="K1" s="26" t="s">
        <v>57</v>
      </c>
      <c r="L1" s="26" t="s">
        <v>58</v>
      </c>
      <c r="M1" s="26" t="s">
        <v>59</v>
      </c>
      <c r="N1" s="26" t="s">
        <v>60</v>
      </c>
      <c r="O1" s="26" t="s">
        <v>61</v>
      </c>
      <c r="P1" s="27" t="s">
        <v>62</v>
      </c>
      <c r="Q1" s="25" t="s">
        <v>63</v>
      </c>
      <c r="R1" s="26" t="s">
        <v>64</v>
      </c>
      <c r="S1" s="27" t="s">
        <v>65</v>
      </c>
      <c r="T1" s="25" t="s">
        <v>2925</v>
      </c>
      <c r="U1" s="26" t="s">
        <v>2926</v>
      </c>
      <c r="V1" s="26" t="s">
        <v>2927</v>
      </c>
      <c r="W1" s="27" t="s">
        <v>2928</v>
      </c>
      <c r="X1" s="40" t="s">
        <v>66</v>
      </c>
    </row>
    <row r="2" spans="1:25" x14ac:dyDescent="0.2">
      <c r="A2" t="s">
        <v>2838</v>
      </c>
      <c r="B2" s="24">
        <f>EPA_Livestock2015!B$18*EPA_Cattle2015!C2/SUM(EPA_Cattle2015!C$2:C$51)</f>
        <v>7.9149027613624154</v>
      </c>
      <c r="C2" s="24">
        <f>EPA_Livestock2015!C$18*SUM(EPA_Cattle2015!D2:E2)/SUM(EPA_Cattle2015!D$2:E$51)</f>
        <v>2.9011615628299894</v>
      </c>
      <c r="D2" s="24">
        <f>EPA_Livestock2015!D$18*EPA_Cattle2015!B2/SUM(EPA_Cattle2015!B$2:B$51)</f>
        <v>12.382192356152878</v>
      </c>
      <c r="E2" s="24">
        <f>EPA_Livestock2015!E$18*SUM(NEI_Swine2015!O2:R2)/SUM(NEI_Swine2015!O$2:R$51)</f>
        <v>51.046670729860395</v>
      </c>
      <c r="F2" s="24">
        <f>EPA_Livestock2015!F$18*SUM(NEI_Swine2015!O2:R2)/SUM(NEI_Swine2015!O$2:R$51)</f>
        <v>44.646982588548227</v>
      </c>
      <c r="G2" s="24">
        <f>EPA_Livestock2015!G$18*SUM(NEI_Swine2015!O2:R2)/SUM(NEI_Swine2015!O$2:R$51)</f>
        <v>33.218583268856499</v>
      </c>
      <c r="H2" s="24">
        <f>EPA_Livestock2015!H$18*SUM(NEI_Swine2015!O2:R2)/SUM(NEI_Swine2015!O$2:R$51)</f>
        <v>28.475380063111238</v>
      </c>
      <c r="I2" s="24">
        <f>EPA_Livestock2015!I$18*SUM(NEI_Swine2015!O2:R2)/SUM(NEI_Swine2015!O$2:R$51)</f>
        <v>15.869933724163015</v>
      </c>
      <c r="J2" s="24">
        <f>EPA_Livestock2015!J$18*EPA_Cattle2015!M2/SUM(EPA_Cattle2015!M$2:M$51)</f>
        <v>3.3756502834070967</v>
      </c>
      <c r="K2" s="24">
        <f>EPA_Livestock2015!K$18*EPA_Cattle2015!M2/SUM(EPA_Cattle2015!M$2:M$51)</f>
        <v>1.7567357714108238</v>
      </c>
      <c r="L2" s="24">
        <f>EPA_Livestock2015!L$18*EPA_Cattle2015!F2/SUM(EPA_Cattle2015!F$2:F$51)</f>
        <v>43.464454976303315</v>
      </c>
      <c r="M2" s="24">
        <f>EPA_Livestock2015!M$18*EPA_Cattle2015!G2/SUM(EPA_Cattle2015!G$2:G$51)</f>
        <v>105.38212135247799</v>
      </c>
      <c r="N2" s="24">
        <f>EPA_Livestock2015!N$18*SUM(EPA_Cattle2015!I2,EPA_Cattle2015!J2,EPA_Cattle2015!L2)/SUM(EPA_Cattle2015!I$2:I$51,EPA_Cattle2015!J$2:J$51,EPA_Cattle2015!L$2:L$51)</f>
        <v>100.163673513281</v>
      </c>
      <c r="O2" s="24">
        <f>EPA_Livestock2015!O$18*EPA_Cattle2015!K2/SUM(EPA_Cattle2015!K$2:K$51)</f>
        <v>23.546567323044172</v>
      </c>
      <c r="P2" s="24">
        <f>EPA_Livestock2015!P$18*EPA_Cattle2015!H2/SUM(EPA_Cattle2015!H$2:H$51)</f>
        <v>647.12735462735463</v>
      </c>
      <c r="Q2" s="24">
        <f>EPA_Livestock2015!Q$18*NEI_Sheep2002!O2/SUM(NEI_Sheep2002!O$2:O$51)</f>
        <v>3.7753976564447806</v>
      </c>
      <c r="R2" s="24">
        <f>EPA_Livestock2015!R$18*NEI_Sheep2002!O2/SUM(NEI_Sheep2002!O$2:O$51)</f>
        <v>3.8613014210920009</v>
      </c>
      <c r="S2" s="24">
        <f>EPA_Livestock2015!S$18*NEI_Goat2002!O2/SUM(NEI_Goat2002!O$2:O$51)</f>
        <v>33.457294932804771</v>
      </c>
      <c r="T2" s="24">
        <f>EPA_Livestock2015!T$18*SUM(NEI_Poultry2015!O2:P2)/SUM(NEI_Poultry2015!O$2:P$51)</f>
        <v>12542.481446606345</v>
      </c>
      <c r="U2" s="24">
        <f>EPA_Livestock2015!U$18*SUM(NEI_Poultry2015!O2:P2)/SUM(NEI_Poultry2015!O$2:P$51)</f>
        <v>3603.6576198520647</v>
      </c>
      <c r="V2" s="24">
        <f>EPA_Livestock2015!V$18*SUM(NEI_Poultry2015!O2:Q2)/SUM(NEI_Poultry2015!O$2:Q$51)</f>
        <v>691.10763898256255</v>
      </c>
      <c r="W2" s="24">
        <f>EPA_Livestock2015!W$18*NEI_Poultry2015!Q2/SUM(NEI_Poultry2015!Q$2:Q$51)</f>
        <v>190291.25578660826</v>
      </c>
      <c r="X2" s="24">
        <f>EPA_Livestock2015!X$18*NEI_Poultry2015!R2/SUM(NEI_Poultry2015!R$2:R$51)</f>
        <v>0</v>
      </c>
      <c r="Y2" s="66"/>
    </row>
    <row r="3" spans="1:25" x14ac:dyDescent="0.2">
      <c r="A3" t="s">
        <v>2861</v>
      </c>
      <c r="B3" s="24">
        <f>EPA_Livestock2015!B$18*EPA_Cattle2015!C3/SUM(EPA_Cattle2015!C$2:C$51)</f>
        <v>0</v>
      </c>
      <c r="C3" s="24">
        <f>EPA_Livestock2015!C$18*SUM(EPA_Cattle2015!D3:E3)/SUM(EPA_Cattle2015!D$2:E$51)</f>
        <v>0</v>
      </c>
      <c r="D3" s="24">
        <f>EPA_Livestock2015!D$18*EPA_Cattle2015!B3/SUM(EPA_Cattle2015!B$2:B$51)</f>
        <v>0</v>
      </c>
      <c r="E3" s="24">
        <f>EPA_Livestock2015!E$18*SUM(NEI_Swine2015!O3:R3)/SUM(NEI_Swine2015!O$2:R$51)</f>
        <v>0.33390212142877812</v>
      </c>
      <c r="F3" s="24">
        <f>EPA_Livestock2015!F$18*SUM(NEI_Swine2015!O3:R3)/SUM(NEI_Swine2015!O$2:R$51)</f>
        <v>0.29204102811330868</v>
      </c>
      <c r="G3" s="24">
        <f>EPA_Livestock2015!G$18*SUM(NEI_Swine2015!O3:R3)/SUM(NEI_Swine2015!O$2:R$51)</f>
        <v>0.21728655886350362</v>
      </c>
      <c r="H3" s="24">
        <f>EPA_Livestock2015!H$18*SUM(NEI_Swine2015!O3:R3)/SUM(NEI_Swine2015!O$2:R$51)</f>
        <v>0.18626072328751805</v>
      </c>
      <c r="I3" s="24">
        <f>EPA_Livestock2015!I$18*SUM(NEI_Swine2015!O3:R3)/SUM(NEI_Swine2015!O$2:R$51)</f>
        <v>0.10380705463583582</v>
      </c>
      <c r="J3" s="24">
        <f>EPA_Livestock2015!J$18*EPA_Cattle2015!M3/SUM(EPA_Cattle2015!M$2:M$51)</f>
        <v>0</v>
      </c>
      <c r="K3" s="24">
        <f>EPA_Livestock2015!K$18*EPA_Cattle2015!M3/SUM(EPA_Cattle2015!M$2:M$51)</f>
        <v>0</v>
      </c>
      <c r="L3" s="24">
        <f>EPA_Livestock2015!L$18*EPA_Cattle2015!F3/SUM(EPA_Cattle2015!F$2:F$51)</f>
        <v>1.9317535545023696</v>
      </c>
      <c r="M3" s="24">
        <f>EPA_Livestock2015!M$18*EPA_Cattle2015!G3/SUM(EPA_Cattle2015!G$2:G$51)</f>
        <v>0.62727453185998805</v>
      </c>
      <c r="N3" s="24">
        <f>EPA_Livestock2015!N$18*SUM(EPA_Cattle2015!I3,EPA_Cattle2015!J3,EPA_Cattle2015!L3)/SUM(EPA_Cattle2015!I$2:I$51,EPA_Cattle2015!J$2:J$51,EPA_Cattle2015!L$2:L$51)</f>
        <v>0.94494031616302832</v>
      </c>
      <c r="O3" s="24">
        <f>EPA_Livestock2015!O$18*EPA_Cattle2015!K3/SUM(EPA_Cattle2015!K$2:K$51)</f>
        <v>0</v>
      </c>
      <c r="P3" s="24">
        <f>EPA_Livestock2015!P$18*EPA_Cattle2015!H3/SUM(EPA_Cattle2015!H$2:H$51)</f>
        <v>3.9701064701064701</v>
      </c>
      <c r="Q3" s="24">
        <f>EPA_Livestock2015!Q$18*NEI_Sheep2002!O3/SUM(NEI_Sheep2002!O$2:O$51)</f>
        <v>3.7753976564447771</v>
      </c>
      <c r="R3" s="24">
        <f>EPA_Livestock2015!R$18*NEI_Sheep2002!O3/SUM(NEI_Sheep2002!O$2:O$51)</f>
        <v>3.8613014210919974</v>
      </c>
      <c r="S3" s="24">
        <f>EPA_Livestock2015!S$18*NEI_Goat2002!O3/SUM(NEI_Goat2002!O$2:O$51)</f>
        <v>0.20260237340555518</v>
      </c>
      <c r="T3" s="24">
        <f>EPA_Livestock2015!T$18*SUM(NEI_Poultry2015!O3:P3)/SUM(NEI_Poultry2015!O$2:P$51)</f>
        <v>322.40173656735436</v>
      </c>
      <c r="U3" s="24">
        <f>EPA_Livestock2015!U$18*SUM(NEI_Poultry2015!O3:P3)/SUM(NEI_Poultry2015!O$2:P$51)</f>
        <v>92.631229281095969</v>
      </c>
      <c r="V3" s="24">
        <f>EPA_Livestock2015!V$18*SUM(NEI_Poultry2015!O3:Q3)/SUM(NEI_Poultry2015!O$2:Q$51)</f>
        <v>0.91400659854642474</v>
      </c>
      <c r="W3" s="24">
        <f>EPA_Livestock2015!W$18*NEI_Poultry2015!Q3/SUM(NEI_Poultry2015!Q$2:Q$51)</f>
        <v>0</v>
      </c>
      <c r="X3" s="24">
        <f>EPA_Livestock2015!X$18*NEI_Poultry2015!R3/SUM(NEI_Poultry2015!R$2:R$51)</f>
        <v>0</v>
      </c>
      <c r="Y3" s="66"/>
    </row>
    <row r="4" spans="1:25" x14ac:dyDescent="0.2">
      <c r="A4" t="s">
        <v>2849</v>
      </c>
      <c r="B4" s="24">
        <f>EPA_Livestock2015!B$18*EPA_Cattle2015!C4/SUM(EPA_Cattle2015!C$2:C$51)</f>
        <v>192.92575480820886</v>
      </c>
      <c r="C4" s="24">
        <f>EPA_Livestock2015!C$18*SUM(EPA_Cattle2015!D4:E4)/SUM(EPA_Cattle2015!D$2:E$51)</f>
        <v>63.825554382259767</v>
      </c>
      <c r="D4" s="24">
        <f>EPA_Livestock2015!D$18*EPA_Cattle2015!B4/SUM(EPA_Cattle2015!B$2:B$51)</f>
        <v>309.55480890382194</v>
      </c>
      <c r="E4" s="24">
        <f>EPA_Livestock2015!E$18*SUM(NEI_Swine2015!O4:R4)/SUM(NEI_Swine2015!O$2:R$51)</f>
        <v>47.326843108878897</v>
      </c>
      <c r="F4" s="24">
        <f>EPA_Livestock2015!F$18*SUM(NEI_Swine2015!O4:R4)/SUM(NEI_Swine2015!O$2:R$51)</f>
        <v>41.393507353987786</v>
      </c>
      <c r="G4" s="24">
        <f>EPA_Livestock2015!G$18*SUM(NEI_Swine2015!O4:R4)/SUM(NEI_Swine2015!O$2:R$51)</f>
        <v>30.797908192370379</v>
      </c>
      <c r="H4" s="24">
        <f>EPA_Livestock2015!H$18*SUM(NEI_Swine2015!O4:R4)/SUM(NEI_Swine2015!O$2:R$51)</f>
        <v>26.400347475045784</v>
      </c>
      <c r="I4" s="24">
        <f>EPA_Livestock2015!I$18*SUM(NEI_Swine2015!O4:R4)/SUM(NEI_Swine2015!O$2:R$51)</f>
        <v>14.713474018442088</v>
      </c>
      <c r="J4" s="24">
        <f>EPA_Livestock2015!J$18*EPA_Cattle2015!M4/SUM(EPA_Cattle2015!M$2:M$51)</f>
        <v>171.48303439708053</v>
      </c>
      <c r="K4" s="24">
        <f>EPA_Livestock2015!K$18*EPA_Cattle2015!M4/SUM(EPA_Cattle2015!M$2:M$51)</f>
        <v>89.242177187669853</v>
      </c>
      <c r="L4" s="24">
        <f>EPA_Livestock2015!L$18*EPA_Cattle2015!F4/SUM(EPA_Cattle2015!F$2:F$51)</f>
        <v>19.317535545023695</v>
      </c>
      <c r="M4" s="24">
        <f>EPA_Livestock2015!M$18*EPA_Cattle2015!G4/SUM(EPA_Cattle2015!G$2:G$51)</f>
        <v>28.227353933699465</v>
      </c>
      <c r="N4" s="24">
        <f>EPA_Livestock2015!N$18*SUM(EPA_Cattle2015!I4,EPA_Cattle2015!J4,EPA_Cattle2015!L4)/SUM(EPA_Cattle2015!I$2:I$51,EPA_Cattle2015!J$2:J$51,EPA_Cattle2015!L$2:L$51)</f>
        <v>35.907732014195076</v>
      </c>
      <c r="O4" s="24">
        <f>EPA_Livestock2015!O$18*EPA_Cattle2015!K4/SUM(EPA_Cattle2015!K$2:K$51)</f>
        <v>129.50612027674296</v>
      </c>
      <c r="P4" s="24">
        <f>EPA_Livestock2015!P$18*EPA_Cattle2015!H4/SUM(EPA_Cattle2015!H$2:H$51)</f>
        <v>173.69215806715806</v>
      </c>
      <c r="Q4" s="24">
        <f>EPA_Livestock2015!Q$18*NEI_Sheep2002!O4/SUM(NEI_Sheep2002!O$2:O$51)</f>
        <v>51.976364996260145</v>
      </c>
      <c r="R4" s="24">
        <f>EPA_Livestock2015!R$18*NEI_Sheep2002!O4/SUM(NEI_Sheep2002!O$2:O$51)</f>
        <v>53.159012715033505</v>
      </c>
      <c r="S4" s="24">
        <f>EPA_Livestock2015!S$18*NEI_Goat2002!O4/SUM(NEI_Goat2002!O$2:O$51)</f>
        <v>49.740702452860802</v>
      </c>
      <c r="T4" s="24">
        <f>EPA_Livestock2015!T$18*SUM(NEI_Poultry2015!O4:P4)/SUM(NEI_Poultry2015!O$2:P$51)</f>
        <v>222.68836682218682</v>
      </c>
      <c r="U4" s="24">
        <f>EPA_Livestock2015!U$18*SUM(NEI_Poultry2015!O4:P4)/SUM(NEI_Poultry2015!O$2:P$51)</f>
        <v>63.981966676005563</v>
      </c>
      <c r="V4" s="24">
        <f>EPA_Livestock2015!V$18*SUM(NEI_Poultry2015!O4:Q4)/SUM(NEI_Poultry2015!O$2:Q$51)</f>
        <v>0.6313199142849012</v>
      </c>
      <c r="W4" s="24">
        <f>EPA_Livestock2015!W$18*NEI_Poultry2015!Q4/SUM(NEI_Poultry2015!Q$2:Q$51)</f>
        <v>0</v>
      </c>
      <c r="X4" s="24">
        <f>EPA_Livestock2015!X$18*NEI_Poultry2015!R4/SUM(NEI_Poultry2015!R$2:R$51)</f>
        <v>0</v>
      </c>
      <c r="Y4" s="66"/>
    </row>
    <row r="5" spans="1:25" x14ac:dyDescent="0.2">
      <c r="A5" t="s">
        <v>2841</v>
      </c>
      <c r="B5" s="24">
        <f>EPA_Livestock2015!B$18*EPA_Cattle2015!C5/SUM(EPA_Cattle2015!C$2:C$51)</f>
        <v>6.9255399161921138</v>
      </c>
      <c r="C5" s="24">
        <f>EPA_Livestock2015!C$18*SUM(EPA_Cattle2015!D5:E5)/SUM(EPA_Cattle2015!D$2:E$51)</f>
        <v>3.8682154171066525</v>
      </c>
      <c r="D5" s="24">
        <f>EPA_Livestock2015!D$18*EPA_Cattle2015!B5/SUM(EPA_Cattle2015!B$2:B$51)</f>
        <v>12.382192356152878</v>
      </c>
      <c r="E5" s="24">
        <f>EPA_Livestock2015!E$18*SUM(NEI_Swine2015!O5:R5)/SUM(NEI_Swine2015!O$2:R$51)</f>
        <v>152.2082763972376</v>
      </c>
      <c r="F5" s="24">
        <f>EPA_Livestock2015!F$18*SUM(NEI_Swine2015!O5:R5)/SUM(NEI_Swine2015!O$2:R$51)</f>
        <v>133.12602308783298</v>
      </c>
      <c r="G5" s="24">
        <f>EPA_Livestock2015!G$18*SUM(NEI_Swine2015!O5:R5)/SUM(NEI_Swine2015!O$2:R$51)</f>
        <v>99.049423427982873</v>
      </c>
      <c r="H5" s="24">
        <f>EPA_Livestock2015!H$18*SUM(NEI_Swine2015!O5:R5)/SUM(NEI_Swine2015!O$2:R$51)</f>
        <v>84.906389725179196</v>
      </c>
      <c r="I5" s="24">
        <f>EPA_Livestock2015!I$18*SUM(NEI_Swine2015!O5:R5)/SUM(NEI_Swine2015!O$2:R$51)</f>
        <v>47.320133206654916</v>
      </c>
      <c r="J5" s="24">
        <f>EPA_Livestock2015!J$18*EPA_Cattle2015!M5/SUM(EPA_Cattle2015!M$2:M$51)</f>
        <v>7.4264306234956132</v>
      </c>
      <c r="K5" s="24">
        <f>EPA_Livestock2015!K$18*EPA_Cattle2015!M5/SUM(EPA_Cattle2015!M$2:M$51)</f>
        <v>3.8648186971038125</v>
      </c>
      <c r="L5" s="24">
        <f>EPA_Livestock2015!L$18*EPA_Cattle2015!F5/SUM(EPA_Cattle2015!F$2:F$51)</f>
        <v>53.123222748815166</v>
      </c>
      <c r="M5" s="24">
        <f>EPA_Livestock2015!M$18*EPA_Cattle2015!G5/SUM(EPA_Cattle2015!G$2:G$51)</f>
        <v>139.56858333884736</v>
      </c>
      <c r="N5" s="24">
        <f>EPA_Livestock2015!N$18*SUM(EPA_Cattle2015!I5,EPA_Cattle2015!J5,EPA_Cattle2015!L5)/SUM(EPA_Cattle2015!I$2:I$51,EPA_Cattle2015!J$2:J$51,EPA_Cattle2015!L$2:L$51)</f>
        <v>138.90622647596516</v>
      </c>
      <c r="O5" s="24">
        <f>EPA_Livestock2015!O$18*EPA_Cattle2015!K5/SUM(EPA_Cattle2015!K$2:K$51)</f>
        <v>61.809739222990956</v>
      </c>
      <c r="P5" s="24">
        <f>EPA_Livestock2015!P$18*EPA_Cattle2015!H5/SUM(EPA_Cattle2015!H$2:H$51)</f>
        <v>856.5504709254709</v>
      </c>
      <c r="Q5" s="24">
        <f>EPA_Livestock2015!Q$18*NEI_Sheep2002!O5/SUM(NEI_Sheep2002!O$2:O$51)</f>
        <v>3.775397656444778</v>
      </c>
      <c r="R5" s="24">
        <f>EPA_Livestock2015!R$18*NEI_Sheep2002!O5/SUM(NEI_Sheep2002!O$2:O$51)</f>
        <v>3.8613014210919983</v>
      </c>
      <c r="S5" s="24">
        <f>EPA_Livestock2015!S$18*NEI_Goat2002!O5/SUM(NEI_Goat2002!O$2:O$51)</f>
        <v>20.724888292737081</v>
      </c>
      <c r="T5" s="24">
        <f>EPA_Livestock2015!T$18*SUM(NEI_Poultry2015!O5:P5)/SUM(NEI_Poultry2015!O$2:P$51)</f>
        <v>18978.981719785646</v>
      </c>
      <c r="U5" s="24">
        <f>EPA_Livestock2015!U$18*SUM(NEI_Poultry2015!O5:P5)/SUM(NEI_Poultry2015!O$2:P$51)</f>
        <v>5452.9681692328977</v>
      </c>
      <c r="V5" s="24">
        <f>EPA_Livestock2015!V$18*SUM(NEI_Poultry2015!O5:Q5)/SUM(NEI_Poultry2015!O$2:Q$51)</f>
        <v>793.53426280351425</v>
      </c>
      <c r="W5" s="24">
        <f>EPA_Livestock2015!W$18*NEI_Poultry2015!Q5/SUM(NEI_Poultry2015!Q$2:Q$51)</f>
        <v>214726.56837818687</v>
      </c>
      <c r="X5" s="24">
        <f>EPA_Livestock2015!X$18*NEI_Poultry2015!R5/SUM(NEI_Poultry2015!R$2:R$51)</f>
        <v>8919.5008505693131</v>
      </c>
      <c r="Y5" s="72"/>
    </row>
    <row r="6" spans="1:25" x14ac:dyDescent="0.2">
      <c r="A6" t="s">
        <v>2853</v>
      </c>
      <c r="B6" s="24">
        <f>EPA_Livestock2015!B$18*EPA_Cattle2015!C6/SUM(EPA_Cattle2015!C$2:C$51)</f>
        <v>1761.0658644031373</v>
      </c>
      <c r="C6" s="24">
        <f>EPA_Livestock2015!C$18*SUM(EPA_Cattle2015!D6:E6)/SUM(EPA_Cattle2015!D$2:E$51)</f>
        <v>747.53262935586065</v>
      </c>
      <c r="D6" s="24">
        <f>EPA_Livestock2015!D$18*EPA_Cattle2015!B6/SUM(EPA_Cattle2015!B$2:B$51)</f>
        <v>2820.0443091138177</v>
      </c>
      <c r="E6" s="24">
        <f>EPA_Livestock2015!E$18*SUM(NEI_Swine2015!O6:R6)/SUM(NEI_Swine2015!O$2:R$51)</f>
        <v>45.147480064963339</v>
      </c>
      <c r="F6" s="24">
        <f>EPA_Livestock2015!F$18*SUM(NEI_Swine2015!O6:R6)/SUM(NEI_Swine2015!O$2:R$51)</f>
        <v>39.487369647363458</v>
      </c>
      <c r="G6" s="24">
        <f>EPA_Livestock2015!G$18*SUM(NEI_Swine2015!O6:R6)/SUM(NEI_Swine2015!O$2:R$51)</f>
        <v>29.379689301455933</v>
      </c>
      <c r="H6" s="24">
        <f>EPA_Livestock2015!H$18*SUM(NEI_Swine2015!O6:R6)/SUM(NEI_Swine2015!O$2:R$51)</f>
        <v>25.184632716694409</v>
      </c>
      <c r="I6" s="24">
        <f>EPA_Livestock2015!I$18*SUM(NEI_Swine2015!O6:R6)/SUM(NEI_Swine2015!O$2:R$51)</f>
        <v>14.035930378997678</v>
      </c>
      <c r="J6" s="24">
        <f>EPA_Livestock2015!J$18*EPA_Cattle2015!M6/SUM(EPA_Cattle2015!M$2:M$51)</f>
        <v>295.70696482646167</v>
      </c>
      <c r="K6" s="24">
        <f>EPA_Livestock2015!K$18*EPA_Cattle2015!M6/SUM(EPA_Cattle2015!M$2:M$51)</f>
        <v>153.89005357558815</v>
      </c>
      <c r="L6" s="24">
        <f>EPA_Livestock2015!L$18*EPA_Cattle2015!F6/SUM(EPA_Cattle2015!F$2:F$51)</f>
        <v>67.611374407582943</v>
      </c>
      <c r="M6" s="24">
        <f>EPA_Livestock2015!M$18*EPA_Cattle2015!G6/SUM(EPA_Cattle2015!G$2:G$51)</f>
        <v>95.345728842718188</v>
      </c>
      <c r="N6" s="24">
        <f>EPA_Livestock2015!N$18*SUM(EPA_Cattle2015!I6,EPA_Cattle2015!J6,EPA_Cattle2015!L6)/SUM(EPA_Cattle2015!I$2:I$51,EPA_Cattle2015!J$2:J$51,EPA_Cattle2015!L$2:L$51)</f>
        <v>167.254435960856</v>
      </c>
      <c r="O6" s="24">
        <f>EPA_Livestock2015!O$18*EPA_Cattle2015!K6/SUM(EPA_Cattle2015!K$2:K$51)</f>
        <v>259.99334752527938</v>
      </c>
      <c r="P6" s="24">
        <f>EPA_Livestock2015!P$18*EPA_Cattle2015!H6/SUM(EPA_Cattle2015!H$2:H$51)</f>
        <v>585.59070434070429</v>
      </c>
      <c r="Q6" s="24">
        <f>EPA_Livestock2015!Q$18*NEI_Sheep2002!O6/SUM(NEI_Sheep2002!O$2:O$51)</f>
        <v>310.30665669409126</v>
      </c>
      <c r="R6" s="24">
        <f>EPA_Livestock2015!R$18*NEI_Sheep2002!O6/SUM(NEI_Sheep2002!O$2:O$51)</f>
        <v>317.36724008975318</v>
      </c>
      <c r="S6" s="24">
        <f>EPA_Livestock2015!S$18*NEI_Goat2002!O6/SUM(NEI_Goat2002!O$2:O$51)</f>
        <v>48.759233470315344</v>
      </c>
      <c r="T6" s="24">
        <f>EPA_Livestock2015!T$18*SUM(NEI_Poultry2015!O6:P6)/SUM(NEI_Poultry2015!O$2:P$51)</f>
        <v>26839.010860953917</v>
      </c>
      <c r="U6" s="24">
        <f>EPA_Livestock2015!U$18*SUM(NEI_Poultry2015!O6:P6)/SUM(NEI_Poultry2015!O$2:P$51)</f>
        <v>7711.2815681731254</v>
      </c>
      <c r="V6" s="24">
        <f>EPA_Livestock2015!V$18*SUM(NEI_Poultry2015!O6:Q6)/SUM(NEI_Poultry2015!O$2:Q$51)</f>
        <v>148.22682632060781</v>
      </c>
      <c r="W6" s="24">
        <f>EPA_Livestock2015!W$18*NEI_Poultry2015!Q6/SUM(NEI_Poultry2015!Q$2:Q$51)</f>
        <v>20940.150416263645</v>
      </c>
      <c r="X6" s="24">
        <f>EPA_Livestock2015!X$18*NEI_Poultry2015!R6/SUM(NEI_Poultry2015!R$2:R$51)</f>
        <v>5333.4756332323905</v>
      </c>
      <c r="Y6" s="66"/>
    </row>
    <row r="7" spans="1:25" x14ac:dyDescent="0.2">
      <c r="A7" t="s">
        <v>2848</v>
      </c>
      <c r="B7" s="24">
        <f>EPA_Livestock2015!B$18*EPA_Cattle2015!C7/SUM(EPA_Cattle2015!C$2:C$51)</f>
        <v>143.45761254969378</v>
      </c>
      <c r="C7" s="24">
        <f>EPA_Livestock2015!C$18*SUM(EPA_Cattle2015!D7:E7)/SUM(EPA_Cattle2015!D$2:E$51)</f>
        <v>96.705385427666315</v>
      </c>
      <c r="D7" s="24">
        <f>EPA_Livestock2015!D$18*EPA_Cattle2015!B7/SUM(EPA_Cattle2015!B$2:B$51)</f>
        <v>229.07055858882822</v>
      </c>
      <c r="E7" s="24">
        <f>EPA_Livestock2015!E$18*SUM(NEI_Swine2015!O7:R7)/SUM(NEI_Swine2015!O$2:R$51)</f>
        <v>226.71491321691983</v>
      </c>
      <c r="F7" s="24">
        <f>EPA_Livestock2015!F$18*SUM(NEI_Swine2015!O7:R7)/SUM(NEI_Swine2015!O$2:R$51)</f>
        <v>198.29181096895647</v>
      </c>
      <c r="G7" s="24">
        <f>EPA_Livestock2015!G$18*SUM(NEI_Swine2015!O7:R7)/SUM(NEI_Swine2015!O$2:R$51)</f>
        <v>147.53456229971886</v>
      </c>
      <c r="H7" s="24">
        <f>EPA_Livestock2015!H$18*SUM(NEI_Swine2015!O7:R7)/SUM(NEI_Swine2015!O$2:R$51)</f>
        <v>126.46844990129149</v>
      </c>
      <c r="I7" s="24">
        <f>EPA_Livestock2015!I$18*SUM(NEI_Swine2015!O7:R7)/SUM(NEI_Swine2015!O$2:R$51)</f>
        <v>70.48355153409095</v>
      </c>
      <c r="J7" s="24">
        <f>EPA_Livestock2015!J$18*EPA_Cattle2015!M7/SUM(EPA_Cattle2015!M$2:M$51)</f>
        <v>625.84556254367578</v>
      </c>
      <c r="K7" s="24">
        <f>EPA_Livestock2015!K$18*EPA_Cattle2015!M7/SUM(EPA_Cattle2015!M$2:M$51)</f>
        <v>325.69881201956673</v>
      </c>
      <c r="L7" s="24">
        <f>EPA_Livestock2015!L$18*EPA_Cattle2015!F7/SUM(EPA_Cattle2015!F$2:F$51)</f>
        <v>53.123222748815166</v>
      </c>
      <c r="M7" s="24">
        <f>EPA_Livestock2015!M$18*EPA_Cattle2015!G7/SUM(EPA_Cattle2015!G$2:G$51)</f>
        <v>117.30033745781778</v>
      </c>
      <c r="N7" s="24">
        <f>EPA_Livestock2015!N$18*SUM(EPA_Cattle2015!I7,EPA_Cattle2015!J7,EPA_Cattle2015!L7)/SUM(EPA_Cattle2015!I$2:I$51,EPA_Cattle2015!J$2:J$51,EPA_Cattle2015!L$2:L$51)</f>
        <v>360.02226045811375</v>
      </c>
      <c r="O7" s="24">
        <f>EPA_Livestock2015!O$18*EPA_Cattle2015!K7/SUM(EPA_Cattle2015!K$2:K$51)</f>
        <v>367.91511442256518</v>
      </c>
      <c r="P7" s="24">
        <f>EPA_Livestock2015!P$18*EPA_Cattle2015!H7/SUM(EPA_Cattle2015!H$2:H$51)</f>
        <v>719.58179770679772</v>
      </c>
      <c r="Q7" s="24">
        <f>EPA_Livestock2015!Q$18*NEI_Sheep2002!O7/SUM(NEI_Sheep2002!O$2:O$51)</f>
        <v>143.51682872101719</v>
      </c>
      <c r="R7" s="24">
        <f>EPA_Livestock2015!R$18*NEI_Sheep2002!O7/SUM(NEI_Sheep2002!O$2:O$51)</f>
        <v>146.78234854151083</v>
      </c>
      <c r="S7" s="24">
        <f>EPA_Livestock2015!S$18*NEI_Goat2002!O7/SUM(NEI_Goat2002!O$2:O$51)</f>
        <v>15.578545370663051</v>
      </c>
      <c r="T7" s="24">
        <f>EPA_Livestock2015!T$18*SUM(NEI_Poultry2015!O7:P7)/SUM(NEI_Poultry2015!O$2:P$51)</f>
        <v>3830.3980263639296</v>
      </c>
      <c r="U7" s="24">
        <f>EPA_Livestock2015!U$18*SUM(NEI_Poultry2015!O7:P7)/SUM(NEI_Poultry2015!O$2:P$51)</f>
        <v>1100.5352564031514</v>
      </c>
      <c r="V7" s="24">
        <f>EPA_Livestock2015!V$18*SUM(NEI_Poultry2015!O7:Q7)/SUM(NEI_Poultry2015!O$2:Q$51)</f>
        <v>10.859150786318493</v>
      </c>
      <c r="W7" s="24">
        <f>EPA_Livestock2015!W$18*NEI_Poultry2015!Q7/SUM(NEI_Poultry2015!Q$2:Q$51)</f>
        <v>0</v>
      </c>
      <c r="X7" s="24">
        <f>EPA_Livestock2015!X$18*NEI_Poultry2015!R7/SUM(NEI_Poultry2015!R$2:R$51)</f>
        <v>989.5624698179837</v>
      </c>
      <c r="Y7" s="66"/>
    </row>
    <row r="8" spans="1:25" x14ac:dyDescent="0.2">
      <c r="A8" t="s">
        <v>2810</v>
      </c>
      <c r="B8" s="24">
        <f>EPA_Livestock2015!B$18*EPA_Cattle2015!C8/SUM(EPA_Cattle2015!C$2:C$51)</f>
        <v>18.797894058235737</v>
      </c>
      <c r="C8" s="24">
        <f>EPA_Livestock2015!C$18*SUM(EPA_Cattle2015!D8:E8)/SUM(EPA_Cattle2015!D$2:E$51)</f>
        <v>7.736430834213305</v>
      </c>
      <c r="D8" s="24">
        <f>EPA_Livestock2015!D$18*EPA_Cattle2015!B8/SUM(EPA_Cattle2015!B$2:B$51)</f>
        <v>30.955480890382191</v>
      </c>
      <c r="E8" s="24">
        <f>EPA_Livestock2015!E$18*SUM(NEI_Swine2015!O8:R8)/SUM(NEI_Swine2015!O$2:R$51)</f>
        <v>1.2915540656903874</v>
      </c>
      <c r="F8" s="24">
        <f>EPA_Livestock2015!F$18*SUM(NEI_Swine2015!O8:R8)/SUM(NEI_Swine2015!O$2:R$51)</f>
        <v>1.1296327666148092</v>
      </c>
      <c r="G8" s="24">
        <f>EPA_Livestock2015!G$18*SUM(NEI_Swine2015!O8:R8)/SUM(NEI_Swine2015!O$2:R$51)</f>
        <v>0.84047785416629106</v>
      </c>
      <c r="H8" s="24">
        <f>EPA_Livestock2015!H$18*SUM(NEI_Swine2015!O8:R8)/SUM(NEI_Swine2015!O$2:R$51)</f>
        <v>0.72046800245244702</v>
      </c>
      <c r="I8" s="24">
        <f>EPA_Livestock2015!I$18*SUM(NEI_Swine2015!O8:R8)/SUM(NEI_Swine2015!O$2:R$51)</f>
        <v>0.40153211033388364</v>
      </c>
      <c r="J8" s="24">
        <f>EPA_Livestock2015!J$18*EPA_Cattle2015!M8/SUM(EPA_Cattle2015!M$2:M$51)</f>
        <v>0</v>
      </c>
      <c r="K8" s="24">
        <f>EPA_Livestock2015!K$18*EPA_Cattle2015!M8/SUM(EPA_Cattle2015!M$2:M$51)</f>
        <v>0</v>
      </c>
      <c r="L8" s="24">
        <f>EPA_Livestock2015!L$18*EPA_Cattle2015!F8/SUM(EPA_Cattle2015!F$2:F$51)</f>
        <v>0.96587677725118481</v>
      </c>
      <c r="M8" s="24">
        <f>EPA_Livestock2015!M$18*EPA_Cattle2015!G8/SUM(EPA_Cattle2015!G$2:G$51)</f>
        <v>0.94091179778998213</v>
      </c>
      <c r="N8" s="24">
        <f>EPA_Livestock2015!N$18*SUM(EPA_Cattle2015!I8,EPA_Cattle2015!J8,EPA_Cattle2015!L8)/SUM(EPA_Cattle2015!I$2:I$51,EPA_Cattle2015!J$2:J$51,EPA_Cattle2015!L$2:L$51)</f>
        <v>1.8898806323260566</v>
      </c>
      <c r="O8" s="24">
        <f>EPA_Livestock2015!O$18*EPA_Cattle2015!K8/SUM(EPA_Cattle2015!K$2:K$51)</f>
        <v>0.98110697179350714</v>
      </c>
      <c r="P8" s="24">
        <f>EPA_Livestock2015!P$18*EPA_Cattle2015!H8/SUM(EPA_Cattle2015!H$2:H$51)</f>
        <v>4.9626330876330877</v>
      </c>
      <c r="Q8" s="24">
        <f>EPA_Livestock2015!Q$18*NEI_Sheep2002!O8/SUM(NEI_Sheep2002!O$2:O$51)</f>
        <v>3.0384193467963097</v>
      </c>
      <c r="R8" s="24">
        <f>EPA_Livestock2015!R$18*NEI_Sheep2002!O8/SUM(NEI_Sheep2002!O$2:O$51)</f>
        <v>3.1075542258788329</v>
      </c>
      <c r="S8" s="24">
        <f>EPA_Livestock2015!S$18*NEI_Goat2002!O8/SUM(NEI_Goat2002!O$2:O$51)</f>
        <v>1.7712542824677275</v>
      </c>
      <c r="T8" s="24">
        <f>EPA_Livestock2015!T$18*SUM(NEI_Poultry2015!O8:P8)/SUM(NEI_Poultry2015!O$2:P$51)</f>
        <v>3440.005030146915</v>
      </c>
      <c r="U8" s="24">
        <f>EPA_Livestock2015!U$18*SUM(NEI_Poultry2015!O8:P8)/SUM(NEI_Poultry2015!O$2:P$51)</f>
        <v>988.3690394114592</v>
      </c>
      <c r="V8" s="24">
        <f>EPA_Livestock2015!V$18*SUM(NEI_Poultry2015!O8:Q8)/SUM(NEI_Poultry2015!O$2:Q$51)</f>
        <v>9.7523894569045133</v>
      </c>
      <c r="W8" s="24">
        <f>EPA_Livestock2015!W$18*NEI_Poultry2015!Q8/SUM(NEI_Poultry2015!Q$2:Q$51)</f>
        <v>0</v>
      </c>
      <c r="X8" s="24">
        <f>EPA_Livestock2015!X$18*NEI_Poultry2015!R8/SUM(NEI_Poultry2015!R$2:R$51)</f>
        <v>0.20596264059114641</v>
      </c>
      <c r="Y8" s="66"/>
    </row>
    <row r="9" spans="1:25" x14ac:dyDescent="0.2">
      <c r="A9" t="s">
        <v>2826</v>
      </c>
      <c r="B9" s="24">
        <f>EPA_Livestock2015!B$18*EPA_Cattle2015!C9/SUM(EPA_Cattle2015!C$2:C$51)</f>
        <v>4.9468142258515098</v>
      </c>
      <c r="C9" s="24">
        <f>EPA_Livestock2015!C$18*SUM(EPA_Cattle2015!D9:E9)/SUM(EPA_Cattle2015!D$2:E$51)</f>
        <v>2.9011615628299894</v>
      </c>
      <c r="D9" s="24">
        <f>EPA_Livestock2015!D$18*EPA_Cattle2015!B9/SUM(EPA_Cattle2015!B$2:B$51)</f>
        <v>9.2866442671146583</v>
      </c>
      <c r="E9" s="24">
        <f>EPA_Livestock2015!E$18*SUM(NEI_Swine2015!O9:R9)/SUM(NEI_Swine2015!O$2:R$51)</f>
        <v>7.1292994484784797</v>
      </c>
      <c r="F9" s="24">
        <f>EPA_Livestock2015!F$18*SUM(NEI_Swine2015!O9:R9)/SUM(NEI_Swine2015!O$2:R$51)</f>
        <v>6.2355037810246561</v>
      </c>
      <c r="G9" s="24">
        <f>EPA_Livestock2015!G$18*SUM(NEI_Swine2015!O9:R9)/SUM(NEI_Swine2015!O$2:R$51)</f>
        <v>4.6393863496245826</v>
      </c>
      <c r="H9" s="24">
        <f>EPA_Livestock2015!H$18*SUM(NEI_Swine2015!O9:R9)/SUM(NEI_Swine2015!O$2:R$51)</f>
        <v>3.9769393082162563</v>
      </c>
      <c r="I9" s="24">
        <f>EPA_Livestock2015!I$18*SUM(NEI_Swine2015!O9:R9)/SUM(NEI_Swine2015!O$2:R$51)</f>
        <v>2.2164326905041789</v>
      </c>
      <c r="J9" s="24">
        <f>EPA_Livestock2015!J$18*EPA_Cattle2015!M9/SUM(EPA_Cattle2015!M$2:M$51)</f>
        <v>0</v>
      </c>
      <c r="K9" s="24">
        <f>EPA_Livestock2015!K$18*EPA_Cattle2015!M9/SUM(EPA_Cattle2015!M$2:M$51)</f>
        <v>0</v>
      </c>
      <c r="L9" s="24">
        <f>EPA_Livestock2015!L$18*EPA_Cattle2015!F9/SUM(EPA_Cattle2015!F$2:F$51)</f>
        <v>0</v>
      </c>
      <c r="M9" s="24">
        <f>EPA_Livestock2015!M$18*EPA_Cattle2015!G9/SUM(EPA_Cattle2015!G$2:G$51)</f>
        <v>0.31363726592999402</v>
      </c>
      <c r="N9" s="24">
        <f>EPA_Livestock2015!N$18*SUM(EPA_Cattle2015!I9,EPA_Cattle2015!J9,EPA_Cattle2015!L9)/SUM(EPA_Cattle2015!I$2:I$51,EPA_Cattle2015!J$2:J$51,EPA_Cattle2015!L$2:L$51)</f>
        <v>0</v>
      </c>
      <c r="O9" s="24">
        <f>EPA_Livestock2015!O$18*EPA_Cattle2015!K9/SUM(EPA_Cattle2015!K$2:K$51)</f>
        <v>0.98110697179350714</v>
      </c>
      <c r="P9" s="24">
        <f>EPA_Livestock2015!P$18*EPA_Cattle2015!H9/SUM(EPA_Cattle2015!H$2:H$51)</f>
        <v>2.9775798525798525</v>
      </c>
      <c r="Q9" s="24">
        <f>EPA_Livestock2015!Q$18*NEI_Sheep2002!O9/SUM(NEI_Sheep2002!O$2:O$51)</f>
        <v>3.7753976564447749</v>
      </c>
      <c r="R9" s="24">
        <f>EPA_Livestock2015!R$18*NEI_Sheep2002!O9/SUM(NEI_Sheep2002!O$2:O$51)</f>
        <v>3.8613014210919951</v>
      </c>
      <c r="S9" s="24">
        <f>EPA_Livestock2015!S$18*NEI_Goat2002!O9/SUM(NEI_Goat2002!O$2:O$51)</f>
        <v>0.81768862081044491</v>
      </c>
      <c r="T9" s="24">
        <f>EPA_Livestock2015!T$18*SUM(NEI_Poultry2015!O9:P9)/SUM(NEI_Poultry2015!O$2:P$51)</f>
        <v>1559.2331314107269</v>
      </c>
      <c r="U9" s="24">
        <f>EPA_Livestock2015!U$18*SUM(NEI_Poultry2015!O9:P9)/SUM(NEI_Poultry2015!O$2:P$51)</f>
        <v>447.99287757004373</v>
      </c>
      <c r="V9" s="24">
        <f>EPA_Livestock2015!V$18*SUM(NEI_Poultry2015!O9:Q9)/SUM(NEI_Poultry2015!O$2:Q$51)</f>
        <v>164.92492344484666</v>
      </c>
      <c r="W9" s="24">
        <f>EPA_Livestock2015!W$18*NEI_Poultry2015!Q9/SUM(NEI_Poultry2015!Q$2:Q$51)</f>
        <v>46590.823133185862</v>
      </c>
      <c r="X9" s="24">
        <f>EPA_Livestock2015!X$18*NEI_Poultry2015!R9/SUM(NEI_Poultry2015!R$2:R$51)</f>
        <v>0.90922823816518916</v>
      </c>
      <c r="Y9" s="66"/>
    </row>
    <row r="10" spans="1:25" x14ac:dyDescent="0.2">
      <c r="A10" t="s">
        <v>2834</v>
      </c>
      <c r="B10" s="24">
        <f>EPA_Livestock2015!B$18*EPA_Cattle2015!C10/SUM(EPA_Cattle2015!C$2:C$51)</f>
        <v>122.68099280111744</v>
      </c>
      <c r="C10" s="24">
        <f>EPA_Livestock2015!C$18*SUM(EPA_Cattle2015!D10:E10)/SUM(EPA_Cattle2015!D$2:E$51)</f>
        <v>34.813938753959874</v>
      </c>
      <c r="D10" s="24">
        <f>EPA_Livestock2015!D$18*EPA_Cattle2015!B10/SUM(EPA_Cattle2015!B$2:B$51)</f>
        <v>195.01952960940781</v>
      </c>
      <c r="E10" s="24">
        <f>EPA_Livestock2015!E$18*SUM(NEI_Swine2015!O10:R10)/SUM(NEI_Swine2015!O$2:R$51)</f>
        <v>9.455761719974527</v>
      </c>
      <c r="F10" s="24">
        <f>EPA_Livestock2015!F$18*SUM(NEI_Swine2015!O10:R10)/SUM(NEI_Swine2015!O$2:R$51)</f>
        <v>8.2702989800705868</v>
      </c>
      <c r="G10" s="24">
        <f>EPA_Livestock2015!G$18*SUM(NEI_Swine2015!O10:R10)/SUM(NEI_Swine2015!O$2:R$51)</f>
        <v>6.1533299542236088</v>
      </c>
      <c r="H10" s="24">
        <f>EPA_Livestock2015!H$18*SUM(NEI_Swine2015!O10:R10)/SUM(NEI_Swine2015!O$2:R$51)</f>
        <v>5.2747104740170263</v>
      </c>
      <c r="I10" s="24">
        <f>EPA_Livestock2015!I$18*SUM(NEI_Swine2015!O10:R10)/SUM(NEI_Swine2015!O$2:R$51)</f>
        <v>2.9397081075395688</v>
      </c>
      <c r="J10" s="24">
        <f>EPA_Livestock2015!J$18*EPA_Cattle2015!M10/SUM(EPA_Cattle2015!M$2:M$51)</f>
        <v>2.025390170044258</v>
      </c>
      <c r="K10" s="24">
        <f>EPA_Livestock2015!K$18*EPA_Cattle2015!M10/SUM(EPA_Cattle2015!M$2:M$51)</f>
        <v>1.0540414628464942</v>
      </c>
      <c r="L10" s="24">
        <f>EPA_Livestock2015!L$18*EPA_Cattle2015!F10/SUM(EPA_Cattle2015!F$2:F$51)</f>
        <v>57.952606635071092</v>
      </c>
      <c r="M10" s="24">
        <f>EPA_Livestock2015!M$18*EPA_Cattle2015!G10/SUM(EPA_Cattle2015!G$2:G$51)</f>
        <v>146.46860318930723</v>
      </c>
      <c r="N10" s="24">
        <f>EPA_Livestock2015!N$18*SUM(EPA_Cattle2015!I10,EPA_Cattle2015!J10,EPA_Cattle2015!L10)/SUM(EPA_Cattle2015!I$2:I$51,EPA_Cattle2015!J$2:J$51,EPA_Cattle2015!L$2:L$51)</f>
        <v>113.39283793956339</v>
      </c>
      <c r="O10" s="24">
        <f>EPA_Livestock2015!O$18*EPA_Cattle2015!K10/SUM(EPA_Cattle2015!K$2:K$51)</f>
        <v>11.773283661522086</v>
      </c>
      <c r="P10" s="24">
        <f>EPA_Livestock2015!P$18*EPA_Cattle2015!H10/SUM(EPA_Cattle2015!H$2:H$51)</f>
        <v>899.22911547911553</v>
      </c>
      <c r="Q10" s="24">
        <f>EPA_Livestock2015!Q$18*NEI_Sheep2002!O10/SUM(NEI_Sheep2002!O$2:O$51)</f>
        <v>3.7753976564447744</v>
      </c>
      <c r="R10" s="24">
        <f>EPA_Livestock2015!R$18*NEI_Sheep2002!O10/SUM(NEI_Sheep2002!O$2:O$51)</f>
        <v>3.8613014210919947</v>
      </c>
      <c r="S10" s="24">
        <f>EPA_Livestock2015!S$18*NEI_Goat2002!O10/SUM(NEI_Goat2002!O$2:O$51)</f>
        <v>29.370065016617264</v>
      </c>
      <c r="T10" s="24">
        <f>EPA_Livestock2015!T$18*SUM(NEI_Poultry2015!O10:P10)/SUM(NEI_Poultry2015!O$2:P$51)</f>
        <v>11733.806882822384</v>
      </c>
      <c r="U10" s="24">
        <f>EPA_Livestock2015!U$18*SUM(NEI_Poultry2015!O10:P10)/SUM(NEI_Poultry2015!O$2:P$51)</f>
        <v>3371.3123486099762</v>
      </c>
      <c r="V10" s="24">
        <f>EPA_Livestock2015!V$18*SUM(NEI_Poultry2015!O10:Q10)/SUM(NEI_Poultry2015!O$2:Q$51)</f>
        <v>104.77916856746073</v>
      </c>
      <c r="W10" s="24">
        <f>EPA_Livestock2015!W$18*NEI_Poultry2015!Q10/SUM(NEI_Poultry2015!Q$2:Q$51)</f>
        <v>20758.868326073454</v>
      </c>
      <c r="X10" s="24">
        <f>EPA_Livestock2015!X$18*NEI_Poultry2015!R10/SUM(NEI_Poultry2015!R$2:R$51)</f>
        <v>0</v>
      </c>
      <c r="Y10" s="66"/>
    </row>
    <row r="11" spans="1:25" x14ac:dyDescent="0.2">
      <c r="A11" t="s">
        <v>2862</v>
      </c>
      <c r="B11" s="24">
        <f>EPA_Livestock2015!B$18*EPA_Cattle2015!C11/SUM(EPA_Cattle2015!C$2:C$51)</f>
        <v>80.138390458794461</v>
      </c>
      <c r="C11" s="24">
        <f>EPA_Livestock2015!C$18*SUM(EPA_Cattle2015!D11:E11)/SUM(EPA_Cattle2015!D$2:E$51)</f>
        <v>26.110454065469906</v>
      </c>
      <c r="D11" s="24">
        <f>EPA_Livestock2015!D$18*EPA_Cattle2015!B11/SUM(EPA_Cattle2015!B$2:B$51)</f>
        <v>126.91747165056699</v>
      </c>
      <c r="E11" s="24">
        <f>EPA_Livestock2015!E$18*SUM(NEI_Swine2015!O11:R11)/SUM(NEI_Swine2015!O$2:R$51)</f>
        <v>100.56623296751201</v>
      </c>
      <c r="F11" s="24">
        <f>EPA_Livestock2015!F$18*SUM(NEI_Swine2015!O11:R11)/SUM(NEI_Swine2015!O$2:R$51)</f>
        <v>87.958309290284888</v>
      </c>
      <c r="G11" s="24">
        <f>EPA_Livestock2015!G$18*SUM(NEI_Swine2015!O11:R11)/SUM(NEI_Swine2015!O$2:R$51)</f>
        <v>65.443401814495871</v>
      </c>
      <c r="H11" s="24">
        <f>EPA_Livestock2015!H$18*SUM(NEI_Swine2015!O11:R11)/SUM(NEI_Swine2015!O$2:R$51)</f>
        <v>56.098892725439903</v>
      </c>
      <c r="I11" s="24">
        <f>EPA_Livestock2015!I$18*SUM(NEI_Swine2015!O11:R11)/SUM(NEI_Swine2015!O$2:R$51)</f>
        <v>31.26510366423495</v>
      </c>
      <c r="J11" s="24">
        <f>EPA_Livestock2015!J$18*EPA_Cattle2015!M11/SUM(EPA_Cattle2015!M$2:M$51)</f>
        <v>2.7005202267256774</v>
      </c>
      <c r="K11" s="24">
        <f>EPA_Livestock2015!K$18*EPA_Cattle2015!M11/SUM(EPA_Cattle2015!M$2:M$51)</f>
        <v>1.4053886171286591</v>
      </c>
      <c r="L11" s="24">
        <f>EPA_Livestock2015!L$18*EPA_Cattle2015!F11/SUM(EPA_Cattle2015!F$2:F$51)</f>
        <v>27.044549763033174</v>
      </c>
      <c r="M11" s="24">
        <f>EPA_Livestock2015!M$18*EPA_Cattle2015!G11/SUM(EPA_Cattle2015!G$2:G$51)</f>
        <v>77.468404684708531</v>
      </c>
      <c r="N11" s="24">
        <f>EPA_Livestock2015!N$18*SUM(EPA_Cattle2015!I11,EPA_Cattle2015!J11,EPA_Cattle2015!L11)/SUM(EPA_Cattle2015!I$2:I$51,EPA_Cattle2015!J$2:J$51,EPA_Cattle2015!L$2:L$51)</f>
        <v>84.099688138509521</v>
      </c>
      <c r="O11" s="24">
        <f>EPA_Livestock2015!O$18*EPA_Cattle2015!K11/SUM(EPA_Cattle2015!K$2:K$51)</f>
        <v>21.584353379457159</v>
      </c>
      <c r="P11" s="24">
        <f>EPA_Livestock2015!P$18*EPA_Cattle2015!H11/SUM(EPA_Cattle2015!H$2:H$51)</f>
        <v>475.42024979524979</v>
      </c>
      <c r="Q11" s="24">
        <f>EPA_Livestock2015!Q$18*NEI_Sheep2002!O11/SUM(NEI_Sheep2002!O$2:O$51)</f>
        <v>3.7753976564447695</v>
      </c>
      <c r="R11" s="24">
        <f>EPA_Livestock2015!R$18*NEI_Sheep2002!O11/SUM(NEI_Sheep2002!O$2:O$51)</f>
        <v>3.8613014210919894</v>
      </c>
      <c r="S11" s="24">
        <f>EPA_Livestock2015!S$18*NEI_Goat2002!O11/SUM(NEI_Goat2002!O$2:O$51)</f>
        <v>44.447563799157642</v>
      </c>
      <c r="T11" s="24">
        <f>EPA_Livestock2015!T$18*SUM(NEI_Poultry2015!O11:P11)/SUM(NEI_Poultry2015!O$2:P$51)</f>
        <v>23976.766558415224</v>
      </c>
      <c r="U11" s="24">
        <f>EPA_Livestock2015!U$18*SUM(NEI_Poultry2015!O11:P11)/SUM(NEI_Poultry2015!O$2:P$51)</f>
        <v>6888.9125230498767</v>
      </c>
      <c r="V11" s="24">
        <f>EPA_Livestock2015!V$18*SUM(NEI_Poultry2015!O11:Q11)/SUM(NEI_Poultry2015!O$2:Q$51)</f>
        <v>872.67398203341338</v>
      </c>
      <c r="W11" s="24">
        <f>EPA_Livestock2015!W$18*NEI_Poultry2015!Q11/SUM(NEI_Poultry2015!Q$2:Q$51)</f>
        <v>233586.1881820792</v>
      </c>
      <c r="X11" s="24">
        <f>EPA_Livestock2015!X$18*NEI_Poultry2015!R11/SUM(NEI_Poultry2015!R$2:R$51)</f>
        <v>0</v>
      </c>
      <c r="Y11" s="66"/>
    </row>
    <row r="12" spans="1:25" x14ac:dyDescent="0.2">
      <c r="A12" t="s">
        <v>2863</v>
      </c>
      <c r="B12" s="24">
        <f>EPA_Livestock2015!B$18*EPA_Cattle2015!C12/SUM(EPA_Cattle2015!C$2:C$51)</f>
        <v>1.9787256903406039</v>
      </c>
      <c r="C12" s="24">
        <f>EPA_Livestock2015!C$18*SUM(EPA_Cattle2015!D12:E12)/SUM(EPA_Cattle2015!D$2:E$51)</f>
        <v>0.96705385427666313</v>
      </c>
      <c r="D12" s="24">
        <f>EPA_Livestock2015!D$18*EPA_Cattle2015!B12/SUM(EPA_Cattle2015!B$2:B$51)</f>
        <v>3.0955480890382194</v>
      </c>
      <c r="E12" s="24">
        <f>EPA_Livestock2015!E$18*SUM(NEI_Swine2015!O12:R12)/SUM(NEI_Swine2015!O$2:R$51)</f>
        <v>6.9979686650309798</v>
      </c>
      <c r="F12" s="24">
        <f>EPA_Livestock2015!F$18*SUM(NEI_Swine2015!O12:R12)/SUM(NEI_Swine2015!O$2:R$51)</f>
        <v>6.1206378530790158</v>
      </c>
      <c r="G12" s="24">
        <f>EPA_Livestock2015!G$18*SUM(NEI_Swine2015!O12:R12)/SUM(NEI_Swine2015!O$2:R$51)</f>
        <v>4.5539229393112635</v>
      </c>
      <c r="H12" s="24">
        <f>EPA_Livestock2015!H$18*SUM(NEI_Swine2015!O12:R12)/SUM(NEI_Swine2015!O$2:R$51)</f>
        <v>3.9036790168165636</v>
      </c>
      <c r="I12" s="24">
        <f>EPA_Livestock2015!I$18*SUM(NEI_Swine2015!O12:R12)/SUM(NEI_Swine2015!O$2:R$51)</f>
        <v>2.1756031750929998</v>
      </c>
      <c r="J12" s="24">
        <f>EPA_Livestock2015!J$18*EPA_Cattle2015!M12/SUM(EPA_Cattle2015!M$2:M$51)</f>
        <v>0.67513005668141934</v>
      </c>
      <c r="K12" s="24">
        <f>EPA_Livestock2015!K$18*EPA_Cattle2015!M12/SUM(EPA_Cattle2015!M$2:M$51)</f>
        <v>0.35134715428216479</v>
      </c>
      <c r="L12" s="24">
        <f>EPA_Livestock2015!L$18*EPA_Cattle2015!F12/SUM(EPA_Cattle2015!F$2:F$51)</f>
        <v>3.8635071090047393</v>
      </c>
      <c r="M12" s="24">
        <f>EPA_Livestock2015!M$18*EPA_Cattle2015!G12/SUM(EPA_Cattle2015!G$2:G$51)</f>
        <v>10.977304307549792</v>
      </c>
      <c r="N12" s="24">
        <f>EPA_Livestock2015!N$18*SUM(EPA_Cattle2015!I12,EPA_Cattle2015!J12,EPA_Cattle2015!L12)/SUM(EPA_Cattle2015!I$2:I$51,EPA_Cattle2015!J$2:J$51,EPA_Cattle2015!L$2:L$51)</f>
        <v>11.339283793956339</v>
      </c>
      <c r="O12" s="24">
        <f>EPA_Livestock2015!O$18*EPA_Cattle2015!K12/SUM(EPA_Cattle2015!K$2:K$51)</f>
        <v>3.9244278871740286</v>
      </c>
      <c r="P12" s="24">
        <f>EPA_Livestock2015!P$18*EPA_Cattle2015!H12/SUM(EPA_Cattle2015!H$2:H$51)</f>
        <v>68.484336609336609</v>
      </c>
      <c r="Q12" s="24">
        <f>EPA_Livestock2015!Q$18*NEI_Sheep2002!O12/SUM(NEI_Sheep2002!O$2:O$51)</f>
        <v>3.7753976564447767</v>
      </c>
      <c r="R12" s="24">
        <f>EPA_Livestock2015!R$18*NEI_Sheep2002!O12/SUM(NEI_Sheep2002!O$2:O$51)</f>
        <v>3.8613014210919965</v>
      </c>
      <c r="S12" s="24">
        <f>EPA_Livestock2015!S$18*NEI_Goat2002!O12/SUM(NEI_Goat2002!O$2:O$51)</f>
        <v>4.0095858928464638</v>
      </c>
      <c r="T12" s="24">
        <f>EPA_Livestock2015!T$18*SUM(NEI_Poultry2015!O12:P12)/SUM(NEI_Poultry2015!O$2:P$51)</f>
        <v>748.49044961787342</v>
      </c>
      <c r="U12" s="24">
        <f>EPA_Livestock2015!U$18*SUM(NEI_Poultry2015!O12:P12)/SUM(NEI_Poultry2015!O$2:P$51)</f>
        <v>215.05340260094738</v>
      </c>
      <c r="V12" s="24">
        <f>EPA_Livestock2015!V$18*SUM(NEI_Poultry2015!O12:Q12)/SUM(NEI_Poultry2015!O$2:Q$51)</f>
        <v>2.6699383156141834</v>
      </c>
      <c r="W12" s="24">
        <f>EPA_Livestock2015!W$18*NEI_Poultry2015!Q12/SUM(NEI_Poultry2015!Q$2:Q$51)</f>
        <v>159.06423272006211</v>
      </c>
      <c r="X12" s="24">
        <f>EPA_Livestock2015!X$18*NEI_Poultry2015!R12/SUM(NEI_Poultry2015!R$2:R$51)</f>
        <v>0</v>
      </c>
      <c r="Y12" s="66"/>
    </row>
    <row r="13" spans="1:25" x14ac:dyDescent="0.2">
      <c r="A13" t="s">
        <v>2843</v>
      </c>
      <c r="B13" s="24">
        <f>EPA_Livestock2015!B$18*EPA_Cattle2015!C13/SUM(EPA_Cattle2015!C$2:C$51)</f>
        <v>572.84108735360485</v>
      </c>
      <c r="C13" s="24">
        <f>EPA_Livestock2015!C$18*SUM(EPA_Cattle2015!D13:E13)/SUM(EPA_Cattle2015!D$2:E$51)</f>
        <v>310.42428722280886</v>
      </c>
      <c r="D13" s="24">
        <f>EPA_Livestock2015!D$18*EPA_Cattle2015!B13/SUM(EPA_Cattle2015!B$2:B$51)</f>
        <v>916.28223435531288</v>
      </c>
      <c r="E13" s="24">
        <f>EPA_Livestock2015!E$18*SUM(NEI_Swine2015!O13:R13)/SUM(NEI_Swine2015!O$2:R$51)</f>
        <v>6.8203594729064703</v>
      </c>
      <c r="F13" s="24">
        <f>EPA_Livestock2015!F$18*SUM(NEI_Swine2015!O13:R13)/SUM(NEI_Swine2015!O$2:R$51)</f>
        <v>5.965295410663658</v>
      </c>
      <c r="G13" s="24">
        <f>EPA_Livestock2015!G$18*SUM(NEI_Swine2015!O13:R13)/SUM(NEI_Swine2015!O$2:R$51)</f>
        <v>4.4383438887376263</v>
      </c>
      <c r="H13" s="24">
        <f>EPA_Livestock2015!H$18*SUM(NEI_Swine2015!O13:R13)/SUM(NEI_Swine2015!O$2:R$51)</f>
        <v>3.8046032264440273</v>
      </c>
      <c r="I13" s="24">
        <f>EPA_Livestock2015!I$18*SUM(NEI_Swine2015!O13:R13)/SUM(NEI_Swine2015!O$2:R$51)</f>
        <v>2.1203861341475791</v>
      </c>
      <c r="J13" s="24">
        <f>EPA_Livestock2015!J$18*EPA_Cattle2015!M13/SUM(EPA_Cattle2015!M$2:M$51)</f>
        <v>162.70634366022207</v>
      </c>
      <c r="K13" s="24">
        <f>EPA_Livestock2015!K$18*EPA_Cattle2015!M13/SUM(EPA_Cattle2015!M$2:M$51)</f>
        <v>84.674664182001706</v>
      </c>
      <c r="L13" s="24">
        <f>EPA_Livestock2015!L$18*EPA_Cattle2015!F13/SUM(EPA_Cattle2015!F$2:F$51)</f>
        <v>38.63507109004739</v>
      </c>
      <c r="M13" s="24">
        <f>EPA_Livestock2015!M$18*EPA_Cattle2015!G13/SUM(EPA_Cattle2015!G$2:G$51)</f>
        <v>74.645669291338578</v>
      </c>
      <c r="N13" s="24">
        <f>EPA_Livestock2015!N$18*SUM(EPA_Cattle2015!I13,EPA_Cattle2015!J13,EPA_Cattle2015!L13)/SUM(EPA_Cattle2015!I$2:I$51,EPA_Cattle2015!J$2:J$51,EPA_Cattle2015!L$2:L$51)</f>
        <v>173.8690181739972</v>
      </c>
      <c r="O13" s="24">
        <f>EPA_Livestock2015!O$18*EPA_Cattle2015!K13/SUM(EPA_Cattle2015!K$2:K$51)</f>
        <v>132.44944119212346</v>
      </c>
      <c r="P13" s="24">
        <f>EPA_Livestock2015!P$18*EPA_Cattle2015!H13/SUM(EPA_Cattle2015!H$2:H$51)</f>
        <v>457.55477067977068</v>
      </c>
      <c r="Q13" s="24">
        <f>EPA_Livestock2015!Q$18*NEI_Sheep2002!O13/SUM(NEI_Sheep2002!O$2:O$51)</f>
        <v>100.84966342557962</v>
      </c>
      <c r="R13" s="24">
        <f>EPA_Livestock2015!R$18*NEI_Sheep2002!O13/SUM(NEI_Sheep2002!O$2:O$51)</f>
        <v>103.14435302916975</v>
      </c>
      <c r="S13" s="24">
        <f>EPA_Livestock2015!S$18*NEI_Goat2002!O13/SUM(NEI_Goat2002!O$2:O$51)</f>
        <v>7.6054747238288893</v>
      </c>
      <c r="T13" s="24">
        <f>EPA_Livestock2015!T$18*SUM(NEI_Poultry2015!O13:P13)/SUM(NEI_Poultry2015!O$2:P$51)</f>
        <v>949.83771869555835</v>
      </c>
      <c r="U13" s="24">
        <f>EPA_Livestock2015!U$18*SUM(NEI_Poultry2015!O13:P13)/SUM(NEI_Poultry2015!O$2:P$51)</f>
        <v>272.90372699943612</v>
      </c>
      <c r="V13" s="24">
        <f>EPA_Livestock2015!V$18*SUM(NEI_Poultry2015!O13:Q13)/SUM(NEI_Poultry2015!O$2:Q$51)</f>
        <v>2.6927830838611269</v>
      </c>
      <c r="W13" s="24">
        <f>EPA_Livestock2015!W$18*NEI_Poultry2015!Q13/SUM(NEI_Poultry2015!Q$2:Q$51)</f>
        <v>0</v>
      </c>
      <c r="X13" s="24">
        <f>EPA_Livestock2015!X$18*NEI_Poultry2015!R13/SUM(NEI_Poultry2015!R$2:R$51)</f>
        <v>0</v>
      </c>
      <c r="Y13" s="66"/>
    </row>
    <row r="14" spans="1:25" x14ac:dyDescent="0.2">
      <c r="A14" t="s">
        <v>2816</v>
      </c>
      <c r="B14" s="24">
        <f>EPA_Livestock2015!B$18*EPA_Cattle2015!C14/SUM(EPA_Cattle2015!C$2:C$51)</f>
        <v>93.000107446008386</v>
      </c>
      <c r="C14" s="24">
        <f>EPA_Livestock2015!C$18*SUM(EPA_Cattle2015!D14:E14)/SUM(EPA_Cattle2015!D$2:E$51)</f>
        <v>51.253854276663148</v>
      </c>
      <c r="D14" s="24">
        <f>EPA_Livestock2015!D$18*EPA_Cattle2015!B14/SUM(EPA_Cattle2015!B$2:B$51)</f>
        <v>148.58630827383453</v>
      </c>
      <c r="E14" s="24">
        <f>EPA_Livestock2015!E$18*SUM(NEI_Swine2015!O14:R14)/SUM(NEI_Swine2015!O$2:R$51)</f>
        <v>1334.0592892481741</v>
      </c>
      <c r="F14" s="24">
        <f>EPA_Livestock2015!F$18*SUM(NEI_Swine2015!O14:R14)/SUM(NEI_Swine2015!O$2:R$51)</f>
        <v>1166.8091377468199</v>
      </c>
      <c r="G14" s="24">
        <f>EPA_Livestock2015!G$18*SUM(NEI_Swine2015!O14:R14)/SUM(NEI_Swine2015!O$2:R$51)</f>
        <v>868.13809699755859</v>
      </c>
      <c r="H14" s="24">
        <f>EPA_Livestock2015!H$18*SUM(NEI_Swine2015!O14:R14)/SUM(NEI_Swine2015!O$2:R$51)</f>
        <v>744.17870440753984</v>
      </c>
      <c r="I14" s="24">
        <f>EPA_Livestock2015!I$18*SUM(NEI_Swine2015!O14:R14)/SUM(NEI_Swine2015!O$2:R$51)</f>
        <v>414.74658781396374</v>
      </c>
      <c r="J14" s="24">
        <f>EPA_Livestock2015!J$18*EPA_Cattle2015!M14/SUM(EPA_Cattle2015!M$2:M$51)</f>
        <v>157.98043326345214</v>
      </c>
      <c r="K14" s="24">
        <f>EPA_Livestock2015!K$18*EPA_Cattle2015!M14/SUM(EPA_Cattle2015!M$2:M$51)</f>
        <v>82.215234102026557</v>
      </c>
      <c r="L14" s="24">
        <f>EPA_Livestock2015!L$18*EPA_Cattle2015!F14/SUM(EPA_Cattle2015!F$2:F$51)</f>
        <v>24.14691943127962</v>
      </c>
      <c r="M14" s="24">
        <f>EPA_Livestock2015!M$18*EPA_Cattle2015!G14/SUM(EPA_Cattle2015!G$2:G$51)</f>
        <v>59.277443260768877</v>
      </c>
      <c r="N14" s="24">
        <f>EPA_Livestock2015!N$18*SUM(EPA_Cattle2015!I14,EPA_Cattle2015!J14,EPA_Cattle2015!L14)/SUM(EPA_Cattle2015!I$2:I$51,EPA_Cattle2015!J$2:J$51,EPA_Cattle2015!L$2:L$51)</f>
        <v>96.383912248628889</v>
      </c>
      <c r="O14" s="24">
        <f>EPA_Livestock2015!O$18*EPA_Cattle2015!K14/SUM(EPA_Cattle2015!K$2:K$51)</f>
        <v>99.091804151144231</v>
      </c>
      <c r="P14" s="24">
        <f>EPA_Livestock2015!P$18*EPA_Cattle2015!H14/SUM(EPA_Cattle2015!H$2:H$51)</f>
        <v>363.26474201474201</v>
      </c>
      <c r="Q14" s="24">
        <f>EPA_Livestock2015!Q$18*NEI_Sheep2002!O14/SUM(NEI_Sheep2002!O$2:O$51)</f>
        <v>27.151832460732969</v>
      </c>
      <c r="R14" s="24">
        <f>EPA_Livestock2015!R$18*NEI_Sheep2002!O14/SUM(NEI_Sheep2002!O$2:O$51)</f>
        <v>27.769633507853385</v>
      </c>
      <c r="S14" s="24">
        <f>EPA_Livestock2015!S$18*NEI_Goat2002!O14/SUM(NEI_Goat2002!O$2:O$51)</f>
        <v>13.079378369372956</v>
      </c>
      <c r="T14" s="24">
        <f>EPA_Livestock2015!T$18*SUM(NEI_Poultry2015!O14:P14)/SUM(NEI_Poultry2015!O$2:P$51)</f>
        <v>3815.0666915425445</v>
      </c>
      <c r="U14" s="24">
        <f>EPA_Livestock2015!U$18*SUM(NEI_Poultry2015!O14:P14)/SUM(NEI_Poultry2015!O$2:P$51)</f>
        <v>1096.1303161377994</v>
      </c>
      <c r="V14" s="24">
        <f>EPA_Livestock2015!V$18*SUM(NEI_Poultry2015!O14:Q14)/SUM(NEI_Poultry2015!O$2:Q$51)</f>
        <v>10.815686562643807</v>
      </c>
      <c r="W14" s="24">
        <f>EPA_Livestock2015!W$18*NEI_Poultry2015!Q14/SUM(NEI_Poultry2015!Q$2:Q$51)</f>
        <v>0</v>
      </c>
      <c r="X14" s="24">
        <f>EPA_Livestock2015!X$18*NEI_Poultry2015!R14/SUM(NEI_Poultry2015!R$2:R$51)</f>
        <v>727.00939326885793</v>
      </c>
      <c r="Y14" s="66"/>
    </row>
    <row r="15" spans="1:25" x14ac:dyDescent="0.2">
      <c r="A15" t="s">
        <v>2817</v>
      </c>
      <c r="B15" s="24">
        <f>EPA_Livestock2015!B$18*EPA_Cattle2015!C15/SUM(EPA_Cattle2015!C$2:C$51)</f>
        <v>179.07467497582465</v>
      </c>
      <c r="C15" s="24">
        <f>EPA_Livestock2015!C$18*SUM(EPA_Cattle2015!D15:E15)/SUM(EPA_Cattle2015!D$2:E$51)</f>
        <v>77.364308342133057</v>
      </c>
      <c r="D15" s="24">
        <f>EPA_Livestock2015!D$18*EPA_Cattle2015!B15/SUM(EPA_Cattle2015!B$2:B$51)</f>
        <v>287.88597228055437</v>
      </c>
      <c r="E15" s="24">
        <f>EPA_Livestock2015!E$18*SUM(NEI_Swine2015!O15:R15)/SUM(NEI_Swine2015!O$2:R$51)</f>
        <v>1016.8984550759642</v>
      </c>
      <c r="F15" s="24">
        <f>EPA_Livestock2015!F$18*SUM(NEI_Swine2015!O15:R15)/SUM(NEI_Swine2015!O$2:R$51)</f>
        <v>889.41055251895216</v>
      </c>
      <c r="G15" s="24">
        <f>EPA_Livestock2015!G$18*SUM(NEI_Swine2015!O15:R15)/SUM(NEI_Swine2015!O$2:R$51)</f>
        <v>661.74591844933866</v>
      </c>
      <c r="H15" s="24">
        <f>EPA_Livestock2015!H$18*SUM(NEI_Swine2015!O15:R15)/SUM(NEI_Swine2015!O$2:R$51)</f>
        <v>567.25677854912908</v>
      </c>
      <c r="I15" s="24">
        <f>EPA_Livestock2015!I$18*SUM(NEI_Swine2015!O15:R15)/SUM(NEI_Swine2015!O$2:R$51)</f>
        <v>316.14424320955999</v>
      </c>
      <c r="J15" s="24">
        <f>EPA_Livestock2015!J$18*EPA_Cattle2015!M15/SUM(EPA_Cattle2015!M$2:M$51)</f>
        <v>68.188135724823354</v>
      </c>
      <c r="K15" s="24">
        <f>EPA_Livestock2015!K$18*EPA_Cattle2015!M15/SUM(EPA_Cattle2015!M$2:M$51)</f>
        <v>35.48606258249864</v>
      </c>
      <c r="L15" s="24">
        <f>EPA_Livestock2015!L$18*EPA_Cattle2015!F15/SUM(EPA_Cattle2015!F$2:F$51)</f>
        <v>16.419905213270141</v>
      </c>
      <c r="M15" s="24">
        <f>EPA_Livestock2015!M$18*EPA_Cattle2015!G15/SUM(EPA_Cattle2015!G$2:G$51)</f>
        <v>32.304638390789385</v>
      </c>
      <c r="N15" s="24">
        <f>EPA_Livestock2015!N$18*SUM(EPA_Cattle2015!I15,EPA_Cattle2015!J15,EPA_Cattle2015!L15)/SUM(EPA_Cattle2015!I$2:I$51,EPA_Cattle2015!J$2:J$51,EPA_Cattle2015!L$2:L$51)</f>
        <v>59.531239918270785</v>
      </c>
      <c r="O15" s="24">
        <f>EPA_Livestock2015!O$18*EPA_Cattle2015!K15/SUM(EPA_Cattle2015!K$2:K$51)</f>
        <v>54.941990420436404</v>
      </c>
      <c r="P15" s="24">
        <f>EPA_Livestock2015!P$18*EPA_Cattle2015!H15/SUM(EPA_Cattle2015!H$2:H$51)</f>
        <v>197.5127968877969</v>
      </c>
      <c r="Q15" s="24">
        <f>EPA_Livestock2015!Q$18*NEI_Sheep2002!O15/SUM(NEI_Sheep2002!O$2:O$51)</f>
        <v>22.109349289454002</v>
      </c>
      <c r="R15" s="24">
        <f>EPA_Livestock2015!R$18*NEI_Sheep2002!O15/SUM(NEI_Sheep2002!O$2:O$51)</f>
        <v>22.612415856394914</v>
      </c>
      <c r="S15" s="24">
        <f>EPA_Livestock2015!S$18*NEI_Goat2002!O15/SUM(NEI_Goat2002!O$2:O$51)</f>
        <v>14.150623253906588</v>
      </c>
      <c r="T15" s="24">
        <f>EPA_Livestock2015!T$18*SUM(NEI_Poultry2015!O15:P15)/SUM(NEI_Poultry2015!O$2:P$51)</f>
        <v>26109.591279538967</v>
      </c>
      <c r="U15" s="24">
        <f>EPA_Livestock2015!U$18*SUM(NEI_Poultry2015!O15:P15)/SUM(NEI_Poultry2015!O$2:P$51)</f>
        <v>7501.707534213002</v>
      </c>
      <c r="V15" s="24">
        <f>EPA_Livestock2015!V$18*SUM(NEI_Poultry2015!O15:Q15)/SUM(NEI_Poultry2015!O$2:Q$51)</f>
        <v>146.09539771696871</v>
      </c>
      <c r="W15" s="24">
        <f>EPA_Livestock2015!W$18*NEI_Poultry2015!Q15/SUM(NEI_Poultry2015!Q$2:Q$51)</f>
        <v>20921.709285122528</v>
      </c>
      <c r="X15" s="24">
        <f>EPA_Livestock2015!X$18*NEI_Poultry2015!R15/SUM(NEI_Poultry2015!R$2:R$51)</f>
        <v>3871.176972506466</v>
      </c>
      <c r="Y15" s="66"/>
    </row>
    <row r="16" spans="1:25" x14ac:dyDescent="0.2">
      <c r="A16" t="s">
        <v>2824</v>
      </c>
      <c r="B16" s="24">
        <f>EPA_Livestock2015!B$18*EPA_Cattle2015!C16/SUM(EPA_Cattle2015!C$2:C$51)</f>
        <v>207.7661974857634</v>
      </c>
      <c r="C16" s="24">
        <f>EPA_Livestock2015!C$18*SUM(EPA_Cattle2015!D16:E16)/SUM(EPA_Cattle2015!D$2:E$51)</f>
        <v>125.71700105596621</v>
      </c>
      <c r="D16" s="24">
        <f>EPA_Livestock2015!D$18*EPA_Cattle2015!B16/SUM(EPA_Cattle2015!B$2:B$51)</f>
        <v>331.22364552708945</v>
      </c>
      <c r="E16" s="24">
        <f>EPA_Livestock2015!E$18*SUM(NEI_Swine2015!O16:R16)/SUM(NEI_Swine2015!O$2:R$51)</f>
        <v>5075.0716174370164</v>
      </c>
      <c r="F16" s="24">
        <f>EPA_Livestock2015!F$18*SUM(NEI_Swine2015!O16:R16)/SUM(NEI_Swine2015!O$2:R$51)</f>
        <v>4438.8131664539878</v>
      </c>
      <c r="G16" s="24">
        <f>EPA_Livestock2015!G$18*SUM(NEI_Swine2015!O16:R16)/SUM(NEI_Swine2015!O$2:R$51)</f>
        <v>3302.5991060495317</v>
      </c>
      <c r="H16" s="24">
        <f>EPA_Livestock2015!H$18*SUM(NEI_Swine2015!O16:R16)/SUM(NEI_Swine2015!O$2:R$51)</f>
        <v>2831.0287642224639</v>
      </c>
      <c r="I16" s="24">
        <f>EPA_Livestock2015!I$18*SUM(NEI_Swine2015!O16:R16)/SUM(NEI_Swine2015!O$2:R$51)</f>
        <v>1577.7924213771053</v>
      </c>
      <c r="J16" s="24">
        <f>EPA_Livestock2015!J$18*EPA_Cattle2015!M16/SUM(EPA_Cattle2015!M$2:M$51)</f>
        <v>816.90736858451749</v>
      </c>
      <c r="K16" s="24">
        <f>EPA_Livestock2015!K$18*EPA_Cattle2015!M16/SUM(EPA_Cattle2015!M$2:M$51)</f>
        <v>425.13005668141938</v>
      </c>
      <c r="L16" s="24">
        <f>EPA_Livestock2015!L$18*EPA_Cattle2015!F16/SUM(EPA_Cattle2015!F$2:F$51)</f>
        <v>57.952606635071092</v>
      </c>
      <c r="M16" s="24">
        <f>EPA_Livestock2015!M$18*EPA_Cattle2015!G16/SUM(EPA_Cattle2015!G$2:G$51)</f>
        <v>145.52769139151724</v>
      </c>
      <c r="N16" s="24">
        <f>EPA_Livestock2015!N$18*SUM(EPA_Cattle2015!I16,EPA_Cattle2015!J16,EPA_Cattle2015!L16)/SUM(EPA_Cattle2015!I$2:I$51,EPA_Cattle2015!J$2:J$51,EPA_Cattle2015!L$2:L$51)</f>
        <v>446.95676954511237</v>
      </c>
      <c r="O16" s="24">
        <f>EPA_Livestock2015!O$18*EPA_Cattle2015!K16/SUM(EPA_Cattle2015!K$2:K$51)</f>
        <v>608.2863225119745</v>
      </c>
      <c r="P16" s="24">
        <f>EPA_Livestock2015!P$18*EPA_Cattle2015!H16/SUM(EPA_Cattle2015!H$2:H$51)</f>
        <v>893.27395577395578</v>
      </c>
      <c r="Q16" s="24">
        <f>EPA_Livestock2015!Q$18*NEI_Sheep2002!O16/SUM(NEI_Sheep2002!O$2:O$51)</f>
        <v>96.970830216903536</v>
      </c>
      <c r="R16" s="24">
        <f>EPA_Livestock2015!R$18*NEI_Sheep2002!O16/SUM(NEI_Sheep2002!O$2:O$51)</f>
        <v>99.177262528047891</v>
      </c>
      <c r="S16" s="24">
        <f>EPA_Livestock2015!S$18*NEI_Goat2002!O16/SUM(NEI_Goat2002!O$2:O$51)</f>
        <v>14.891881039240634</v>
      </c>
      <c r="T16" s="24">
        <f>EPA_Livestock2015!T$18*SUM(NEI_Poultry2015!O16:P16)/SUM(NEI_Poultry2015!O$2:P$51)</f>
        <v>30923.626653239258</v>
      </c>
      <c r="U16" s="24">
        <f>EPA_Livestock2015!U$18*SUM(NEI_Poultry2015!O16:P16)/SUM(NEI_Poultry2015!O$2:P$51)</f>
        <v>8884.8576971631246</v>
      </c>
      <c r="V16" s="24">
        <f>EPA_Livestock2015!V$18*SUM(NEI_Poultry2015!O16:Q16)/SUM(NEI_Poultry2015!O$2:Q$51)</f>
        <v>158.67829180331265</v>
      </c>
      <c r="W16" s="24">
        <f>EPA_Livestock2015!W$18*NEI_Poultry2015!Q16/SUM(NEI_Poultry2015!Q$2:Q$51)</f>
        <v>20612.604116671664</v>
      </c>
      <c r="X16" s="24">
        <f>EPA_Livestock2015!X$18*NEI_Poultry2015!R16/SUM(NEI_Poultry2015!R$2:R$51)</f>
        <v>1839.8660287651605</v>
      </c>
      <c r="Y16" s="66"/>
    </row>
    <row r="17" spans="1:25" x14ac:dyDescent="0.2">
      <c r="A17" t="s">
        <v>2822</v>
      </c>
      <c r="B17" s="24">
        <f>EPA_Livestock2015!B$18*EPA_Cattle2015!C17/SUM(EPA_Cattle2015!C$2:C$51)</f>
        <v>141.47888685935317</v>
      </c>
      <c r="C17" s="24">
        <f>EPA_Livestock2015!C$18*SUM(EPA_Cattle2015!D17:E17)/SUM(EPA_Cattle2015!D$2:E$51)</f>
        <v>87.034846884899679</v>
      </c>
      <c r="D17" s="24">
        <f>EPA_Livestock2015!D$18*EPA_Cattle2015!B17/SUM(EPA_Cattle2015!B$2:B$51)</f>
        <v>225.97501049979002</v>
      </c>
      <c r="E17" s="24">
        <f>EPA_Livestock2015!E$18*SUM(NEI_Swine2015!O17:R17)/SUM(NEI_Swine2015!O$2:R$51)</f>
        <v>527.66409452304208</v>
      </c>
      <c r="F17" s="24">
        <f>EPA_Livestock2015!F$18*SUM(NEI_Swine2015!O17:R17)/SUM(NEI_Swine2015!O$2:R$51)</f>
        <v>461.51118778038972</v>
      </c>
      <c r="G17" s="24">
        <f>EPA_Livestock2015!G$18*SUM(NEI_Swine2015!O17:R17)/SUM(NEI_Swine2015!O$2:R$51)</f>
        <v>343.37701972101507</v>
      </c>
      <c r="H17" s="24">
        <f>EPA_Livestock2015!H$18*SUM(NEI_Swine2015!O17:R17)/SUM(NEI_Swine2015!O$2:R$51)</f>
        <v>294.34702444584218</v>
      </c>
      <c r="I17" s="24">
        <f>EPA_Livestock2015!I$18*SUM(NEI_Swine2015!O17:R17)/SUM(NEI_Swine2015!O$2:R$51)</f>
        <v>164.04584449819353</v>
      </c>
      <c r="J17" s="24">
        <f>EPA_Livestock2015!J$18*EPA_Cattle2015!M17/SUM(EPA_Cattle2015!M$2:M$51)</f>
        <v>1450.8544918083703</v>
      </c>
      <c r="K17" s="24">
        <f>EPA_Livestock2015!K$18*EPA_Cattle2015!M17/SUM(EPA_Cattle2015!M$2:M$51)</f>
        <v>755.04503455237204</v>
      </c>
      <c r="L17" s="24">
        <f>EPA_Livestock2015!L$18*EPA_Cattle2015!F17/SUM(EPA_Cattle2015!F$2:F$51)</f>
        <v>91.758293838862556</v>
      </c>
      <c r="M17" s="24">
        <f>EPA_Livestock2015!M$18*EPA_Cattle2015!G17/SUM(EPA_Cattle2015!G$2:G$51)</f>
        <v>230.8370277244756</v>
      </c>
      <c r="N17" s="24">
        <f>EPA_Livestock2015!N$18*SUM(EPA_Cattle2015!I17,EPA_Cattle2015!J17,EPA_Cattle2015!L17)/SUM(EPA_Cattle2015!I$2:I$51,EPA_Cattle2015!J$2:J$51,EPA_Cattle2015!L$2:L$51)</f>
        <v>874.06979245080117</v>
      </c>
      <c r="O17" s="24">
        <f>EPA_Livestock2015!O$18*EPA_Cattle2015!K17/SUM(EPA_Cattle2015!K$2:K$51)</f>
        <v>891.82623736029802</v>
      </c>
      <c r="P17" s="24">
        <f>EPA_Livestock2015!P$18*EPA_Cattle2015!H17/SUM(EPA_Cattle2015!H$2:H$51)</f>
        <v>1416.3354832104833</v>
      </c>
      <c r="Q17" s="24">
        <f>EPA_Livestock2015!Q$18*NEI_Sheep2002!O17/SUM(NEI_Sheep2002!O$2:O$51)</f>
        <v>38.788332086761407</v>
      </c>
      <c r="R17" s="24">
        <f>EPA_Livestock2015!R$18*NEI_Sheep2002!O17/SUM(NEI_Sheep2002!O$2:O$51)</f>
        <v>39.670905011219148</v>
      </c>
      <c r="S17" s="24">
        <f>EPA_Livestock2015!S$18*NEI_Goat2002!O17/SUM(NEI_Goat2002!O$2:O$51)</f>
        <v>8.8477790972857431</v>
      </c>
      <c r="T17" s="24">
        <f>EPA_Livestock2015!T$18*SUM(NEI_Poultry2015!O17:P17)/SUM(NEI_Poultry2015!O$2:P$51)</f>
        <v>269.78881442109957</v>
      </c>
      <c r="U17" s="24">
        <f>EPA_Livestock2015!U$18*SUM(NEI_Poultry2015!O17:P17)/SUM(NEI_Poultry2015!O$2:P$51)</f>
        <v>77.514686466010929</v>
      </c>
      <c r="V17" s="24">
        <f>EPA_Livestock2015!V$18*SUM(NEI_Poultry2015!O17:Q17)/SUM(NEI_Poultry2015!O$2:Q$51)</f>
        <v>0.76484934361817836</v>
      </c>
      <c r="W17" s="24">
        <f>EPA_Livestock2015!W$18*NEI_Poultry2015!Q17/SUM(NEI_Poultry2015!Q$2:Q$51)</f>
        <v>0</v>
      </c>
      <c r="X17" s="24">
        <f>EPA_Livestock2015!X$18*NEI_Poultry2015!R17/SUM(NEI_Poultry2015!R$2:R$51)</f>
        <v>903.32485598380106</v>
      </c>
      <c r="Y17" s="66"/>
    </row>
    <row r="18" spans="1:25" x14ac:dyDescent="0.2">
      <c r="A18" t="s">
        <v>2835</v>
      </c>
      <c r="B18" s="24">
        <f>EPA_Livestock2015!B$18*EPA_Cattle2015!C18/SUM(EPA_Cattle2015!C$2:C$51)</f>
        <v>62.329859245729018</v>
      </c>
      <c r="C18" s="24">
        <f>EPA_Livestock2015!C$18*SUM(EPA_Cattle2015!D18:E18)/SUM(EPA_Cattle2015!D$2:E$51)</f>
        <v>44.484477296726503</v>
      </c>
      <c r="D18" s="24">
        <f>EPA_Livestock2015!D$18*EPA_Cattle2015!B18/SUM(EPA_Cattle2015!B$2:B$51)</f>
        <v>99.057538849223022</v>
      </c>
      <c r="E18" s="24">
        <f>EPA_Livestock2015!E$18*SUM(NEI_Swine2015!O18:R18)/SUM(NEI_Swine2015!O$2:R$51)</f>
        <v>121.02434910626425</v>
      </c>
      <c r="F18" s="24">
        <f>EPA_Livestock2015!F$18*SUM(NEI_Swine2015!O18:R18)/SUM(NEI_Swine2015!O$2:R$51)</f>
        <v>105.85160462143499</v>
      </c>
      <c r="G18" s="24">
        <f>EPA_Livestock2015!G$18*SUM(NEI_Swine2015!O18:R18)/SUM(NEI_Swine2015!O$2:R$51)</f>
        <v>78.756505779208368</v>
      </c>
      <c r="H18" s="24">
        <f>EPA_Livestock2015!H$18*SUM(NEI_Swine2015!O18:R18)/SUM(NEI_Swine2015!O$2:R$51)</f>
        <v>67.511049955225076</v>
      </c>
      <c r="I18" s="24">
        <f>EPA_Livestock2015!I$18*SUM(NEI_Swine2015!O18:R18)/SUM(NEI_Swine2015!O$2:R$51)</f>
        <v>37.625341121470498</v>
      </c>
      <c r="J18" s="24">
        <f>EPA_Livestock2015!J$18*EPA_Cattle2015!M18/SUM(EPA_Cattle2015!M$2:M$51)</f>
        <v>10.12695085022129</v>
      </c>
      <c r="K18" s="24">
        <f>EPA_Livestock2015!K$18*EPA_Cattle2015!M18/SUM(EPA_Cattle2015!M$2:M$51)</f>
        <v>5.2702073142324712</v>
      </c>
      <c r="L18" s="24">
        <f>EPA_Livestock2015!L$18*EPA_Cattle2015!F18/SUM(EPA_Cattle2015!F$2:F$51)</f>
        <v>62.781990521327018</v>
      </c>
      <c r="M18" s="24">
        <f>EPA_Livestock2015!M$18*EPA_Cattle2015!G18/SUM(EPA_Cattle2015!G$2:G$51)</f>
        <v>161.20955468801694</v>
      </c>
      <c r="N18" s="24">
        <f>EPA_Livestock2015!N$18*SUM(EPA_Cattle2015!I18,EPA_Cattle2015!J18,EPA_Cattle2015!L18)/SUM(EPA_Cattle2015!I$2:I$51,EPA_Cattle2015!J$2:J$51,EPA_Cattle2015!L$2:L$51)</f>
        <v>158.74997311538874</v>
      </c>
      <c r="O18" s="24">
        <f>EPA_Livestock2015!O$18*EPA_Cattle2015!K18/SUM(EPA_Cattle2015!K$2:K$51)</f>
        <v>94.186269292176689</v>
      </c>
      <c r="P18" s="24">
        <f>EPA_Livestock2015!P$18*EPA_Cattle2015!H18/SUM(EPA_Cattle2015!H$2:H$51)</f>
        <v>989.54903767403766</v>
      </c>
      <c r="Q18" s="24">
        <f>EPA_Livestock2015!Q$18*NEI_Sheep2002!O18/SUM(NEI_Sheep2002!O$2:O$51)</f>
        <v>3.7753976564447727</v>
      </c>
      <c r="R18" s="24">
        <f>EPA_Livestock2015!R$18*NEI_Sheep2002!O18/SUM(NEI_Sheep2002!O$2:O$51)</f>
        <v>3.8613014210919929</v>
      </c>
      <c r="S18" s="24">
        <f>EPA_Livestock2015!S$18*NEI_Goat2002!O18/SUM(NEI_Goat2002!O$2:O$51)</f>
        <v>16.835407998496319</v>
      </c>
      <c r="T18" s="24">
        <f>EPA_Livestock2015!T$18*SUM(NEI_Poultry2015!O18:P18)/SUM(NEI_Poultry2015!O$2:P$51)</f>
        <v>4698.1389805355329</v>
      </c>
      <c r="U18" s="24">
        <f>EPA_Livestock2015!U$18*SUM(NEI_Poultry2015!O18:P18)/SUM(NEI_Poultry2015!O$2:P$51)</f>
        <v>1349.8512561811931</v>
      </c>
      <c r="V18" s="24">
        <f>EPA_Livestock2015!V$18*SUM(NEI_Poultry2015!O18:Q18)/SUM(NEI_Poultry2015!O$2:Q$51)</f>
        <v>181.57139597672534</v>
      </c>
      <c r="W18" s="24">
        <f>EPA_Livestock2015!W$18*NEI_Poultry2015!Q18/SUM(NEI_Poultry2015!Q$2:Q$51)</f>
        <v>48839.804094735649</v>
      </c>
      <c r="X18" s="24">
        <f>EPA_Livestock2015!X$18*NEI_Poultry2015!R18/SUM(NEI_Poultry2015!R$2:R$51)</f>
        <v>0</v>
      </c>
      <c r="Y18" s="66"/>
    </row>
    <row r="19" spans="1:25" x14ac:dyDescent="0.2">
      <c r="A19" t="s">
        <v>2842</v>
      </c>
      <c r="B19" s="24">
        <f>EPA_Livestock2015!B$18*EPA_Cattle2015!C19/SUM(EPA_Cattle2015!C$2:C$51)</f>
        <v>13.851079832384228</v>
      </c>
      <c r="C19" s="24">
        <f>EPA_Livestock2015!C$18*SUM(EPA_Cattle2015!D19:E19)/SUM(EPA_Cattle2015!D$2:E$51)</f>
        <v>5.8023231256599788</v>
      </c>
      <c r="D19" s="24">
        <f>EPA_Livestock2015!D$18*EPA_Cattle2015!B19/SUM(EPA_Cattle2015!B$2:B$51)</f>
        <v>21.668836623267534</v>
      </c>
      <c r="E19" s="24">
        <f>EPA_Livestock2015!E$18*SUM(NEI_Swine2015!O19:R19)/SUM(NEI_Swine2015!O$2:R$51)</f>
        <v>6.3917342719528056</v>
      </c>
      <c r="F19" s="24">
        <f>EPA_Livestock2015!F$18*SUM(NEI_Swine2015!O19:R19)/SUM(NEI_Swine2015!O$2:R$51)</f>
        <v>5.5904066743293432</v>
      </c>
      <c r="G19" s="24">
        <f>EPA_Livestock2015!G$18*SUM(NEI_Swine2015!O19:R19)/SUM(NEI_Swine2015!O$2:R$51)</f>
        <v>4.1594163558460293</v>
      </c>
      <c r="H19" s="24">
        <f>EPA_Livestock2015!H$18*SUM(NEI_Swine2015!O19:R19)/SUM(NEI_Swine2015!O$2:R$51)</f>
        <v>3.5655030985165186</v>
      </c>
      <c r="I19" s="24">
        <f>EPA_Livestock2015!I$18*SUM(NEI_Swine2015!O19:R19)/SUM(NEI_Swine2015!O$2:R$51)</f>
        <v>1.9871305577430312</v>
      </c>
      <c r="J19" s="24">
        <f>EPA_Livestock2015!J$18*EPA_Cattle2015!M19/SUM(EPA_Cattle2015!M$2:M$51)</f>
        <v>2.025390170044258</v>
      </c>
      <c r="K19" s="24">
        <f>EPA_Livestock2015!K$18*EPA_Cattle2015!M19/SUM(EPA_Cattle2015!M$2:M$51)</f>
        <v>1.0540414628464942</v>
      </c>
      <c r="L19" s="24">
        <f>EPA_Livestock2015!L$18*EPA_Cattle2015!F19/SUM(EPA_Cattle2015!F$2:F$51)</f>
        <v>28.976303317535546</v>
      </c>
      <c r="M19" s="24">
        <f>EPA_Livestock2015!M$18*EPA_Cattle2015!G19/SUM(EPA_Cattle2015!G$2:G$51)</f>
        <v>75.272943823198574</v>
      </c>
      <c r="N19" s="24">
        <f>EPA_Livestock2015!N$18*SUM(EPA_Cattle2015!I19,EPA_Cattle2015!J19,EPA_Cattle2015!L19)/SUM(EPA_Cattle2015!I$2:I$51,EPA_Cattle2015!J$2:J$51,EPA_Cattle2015!L$2:L$51)</f>
        <v>68.03570276373803</v>
      </c>
      <c r="O19" s="24">
        <f>EPA_Livestock2015!O$18*EPA_Cattle2015!K19/SUM(EPA_Cattle2015!K$2:K$51)</f>
        <v>11.773283661522086</v>
      </c>
      <c r="P19" s="24">
        <f>EPA_Livestock2015!P$18*EPA_Cattle2015!H19/SUM(EPA_Cattle2015!H$2:H$51)</f>
        <v>462.51740376740378</v>
      </c>
      <c r="Q19" s="24">
        <f>EPA_Livestock2015!Q$18*NEI_Sheep2002!O19/SUM(NEI_Sheep2002!O$2:O$51)</f>
        <v>3.775397656444774</v>
      </c>
      <c r="R19" s="24">
        <f>EPA_Livestock2015!R$18*NEI_Sheep2002!O19/SUM(NEI_Sheep2002!O$2:O$51)</f>
        <v>3.8613014210919938</v>
      </c>
      <c r="S19" s="24">
        <f>EPA_Livestock2015!S$18*NEI_Goat2002!O19/SUM(NEI_Goat2002!O$2:O$51)</f>
        <v>10.087657095013121</v>
      </c>
      <c r="T19" s="24">
        <f>EPA_Livestock2015!T$18*SUM(NEI_Poultry2015!O19:P19)/SUM(NEI_Poultry2015!O$2:P$51)</f>
        <v>1834.9066816207692</v>
      </c>
      <c r="U19" s="24">
        <f>EPA_Livestock2015!U$18*SUM(NEI_Poultry2015!O19:P19)/SUM(NEI_Poultry2015!O$2:P$51)</f>
        <v>527.19834373199581</v>
      </c>
      <c r="V19" s="24">
        <f>EPA_Livestock2015!V$18*SUM(NEI_Poultry2015!O19:Q19)/SUM(NEI_Poultry2015!O$2:Q$51)</f>
        <v>76.440233557127442</v>
      </c>
      <c r="W19" s="24">
        <f>EPA_Livestock2015!W$18*NEI_Poultry2015!Q19/SUM(NEI_Poultry2015!Q$2:Q$51)</f>
        <v>20678.860831112608</v>
      </c>
      <c r="X19" s="24">
        <f>EPA_Livestock2015!X$18*NEI_Poultry2015!R19/SUM(NEI_Poultry2015!R$2:R$51)</f>
        <v>0</v>
      </c>
      <c r="Y19" s="66"/>
    </row>
    <row r="20" spans="1:25" x14ac:dyDescent="0.2">
      <c r="A20" t="s">
        <v>2805</v>
      </c>
      <c r="B20" s="24">
        <f>EPA_Livestock2015!B$18*EPA_Cattle2015!C20/SUM(EPA_Cattle2015!C$2:C$51)</f>
        <v>29.680885355109059</v>
      </c>
      <c r="C20" s="24">
        <f>EPA_Livestock2015!C$18*SUM(EPA_Cattle2015!D20:E20)/SUM(EPA_Cattle2015!D$2:E$51)</f>
        <v>15.47286166842661</v>
      </c>
      <c r="D20" s="24">
        <f>EPA_Livestock2015!D$18*EPA_Cattle2015!B20/SUM(EPA_Cattle2015!B$2:B$51)</f>
        <v>46.433221335573286</v>
      </c>
      <c r="E20" s="24">
        <f>EPA_Livestock2015!E$18*SUM(NEI_Swine2015!O20:R20)/SUM(NEI_Swine2015!O$2:R$51)</f>
        <v>1.5570898037125196</v>
      </c>
      <c r="F20" s="24">
        <f>EPA_Livestock2015!F$18*SUM(NEI_Swine2015!O20:R20)/SUM(NEI_Swine2015!O$2:R$51)</f>
        <v>1.3618784606552725</v>
      </c>
      <c r="G20" s="24">
        <f>EPA_Livestock2015!G$18*SUM(NEI_Swine2015!O20:R20)/SUM(NEI_Swine2015!O$2:R$51)</f>
        <v>1.0132750395307359</v>
      </c>
      <c r="H20" s="24">
        <f>EPA_Livestock2015!H$18*SUM(NEI_Swine2015!O20:R20)/SUM(NEI_Swine2015!O$2:R$51)</f>
        <v>0.86859188501734685</v>
      </c>
      <c r="I20" s="24">
        <f>EPA_Livestock2015!I$18*SUM(NEI_Swine2015!O20:R20)/SUM(NEI_Swine2015!O$2:R$51)</f>
        <v>0.48408469414701172</v>
      </c>
      <c r="J20" s="24">
        <f>EPA_Livestock2015!J$18*EPA_Cattle2015!M20/SUM(EPA_Cattle2015!M$2:M$51)</f>
        <v>0</v>
      </c>
      <c r="K20" s="24">
        <f>EPA_Livestock2015!K$18*EPA_Cattle2015!M20/SUM(EPA_Cattle2015!M$2:M$51)</f>
        <v>0</v>
      </c>
      <c r="L20" s="24">
        <f>EPA_Livestock2015!L$18*EPA_Cattle2015!F20/SUM(EPA_Cattle2015!F$2:F$51)</f>
        <v>1.9317535545023696</v>
      </c>
      <c r="M20" s="24">
        <f>EPA_Livestock2015!M$18*EPA_Cattle2015!G20/SUM(EPA_Cattle2015!G$2:G$51)</f>
        <v>1.8818235955799643</v>
      </c>
      <c r="N20" s="24">
        <f>EPA_Livestock2015!N$18*SUM(EPA_Cattle2015!I20,EPA_Cattle2015!J20,EPA_Cattle2015!L20)/SUM(EPA_Cattle2015!I$2:I$51,EPA_Cattle2015!J$2:J$51,EPA_Cattle2015!L$2:L$51)</f>
        <v>4.7247015808151414</v>
      </c>
      <c r="O20" s="24">
        <f>EPA_Livestock2015!O$18*EPA_Cattle2015!K20/SUM(EPA_Cattle2015!K$2:K$51)</f>
        <v>1.9622139435870143</v>
      </c>
      <c r="P20" s="24">
        <f>EPA_Livestock2015!P$18*EPA_Cattle2015!H20/SUM(EPA_Cattle2015!H$2:H$51)</f>
        <v>10.917792792792794</v>
      </c>
      <c r="Q20" s="24">
        <f>EPA_Livestock2015!Q$18*NEI_Sheep2002!O20/SUM(NEI_Sheep2002!O$2:O$51)</f>
        <v>3.0384193467963105</v>
      </c>
      <c r="R20" s="24">
        <f>EPA_Livestock2015!R$18*NEI_Sheep2002!O20/SUM(NEI_Sheep2002!O$2:O$51)</f>
        <v>3.1075542258788338</v>
      </c>
      <c r="S20" s="24">
        <f>EPA_Livestock2015!S$18*NEI_Goat2002!O20/SUM(NEI_Goat2002!O$2:O$51)</f>
        <v>2.6859979324544847</v>
      </c>
      <c r="T20" s="24">
        <f>EPA_Livestock2015!T$18*SUM(NEI_Poultry2015!O20:P20)/SUM(NEI_Poultry2015!O$2:P$51)</f>
        <v>4836.1172337134349</v>
      </c>
      <c r="U20" s="24">
        <f>EPA_Livestock2015!U$18*SUM(NEI_Poultry2015!O20:P20)/SUM(NEI_Poultry2015!O$2:P$51)</f>
        <v>1389.4946381989485</v>
      </c>
      <c r="V20" s="24">
        <f>EPA_Livestock2015!V$18*SUM(NEI_Poultry2015!O20:Q20)/SUM(NEI_Poultry2015!O$2:Q$51)</f>
        <v>13.710357487589739</v>
      </c>
      <c r="W20" s="24">
        <f>EPA_Livestock2015!W$18*NEI_Poultry2015!Q20/SUM(NEI_Poultry2015!Q$2:Q$51)</f>
        <v>0</v>
      </c>
      <c r="X20" s="24">
        <f>EPA_Livestock2015!X$18*NEI_Poultry2015!R20/SUM(NEI_Poultry2015!R$2:R$51)</f>
        <v>0</v>
      </c>
      <c r="Y20" s="66"/>
    </row>
    <row r="21" spans="1:25" x14ac:dyDescent="0.2">
      <c r="A21" t="s">
        <v>2827</v>
      </c>
      <c r="B21" s="24">
        <f>EPA_Livestock2015!B$18*EPA_Cattle2015!C21/SUM(EPA_Cattle2015!C$2:C$51)</f>
        <v>48.478779413344796</v>
      </c>
      <c r="C21" s="24">
        <f>EPA_Livestock2015!C$18*SUM(EPA_Cattle2015!D21:E21)/SUM(EPA_Cattle2015!D$2:E$51)</f>
        <v>25.143400211193242</v>
      </c>
      <c r="D21" s="24">
        <f>EPA_Livestock2015!D$18*EPA_Cattle2015!B21/SUM(EPA_Cattle2015!B$2:B$51)</f>
        <v>77.388702225955484</v>
      </c>
      <c r="E21" s="24">
        <f>EPA_Livestock2015!E$18*SUM(NEI_Swine2015!O21:R21)/SUM(NEI_Swine2015!O$2:R$51)</f>
        <v>16.406096923133255</v>
      </c>
      <c r="F21" s="24">
        <f>EPA_Livestock2015!F$18*SUM(NEI_Swine2015!O21:R21)/SUM(NEI_Swine2015!O$2:R$51)</f>
        <v>14.349275147628578</v>
      </c>
      <c r="G21" s="24">
        <f>EPA_Livestock2015!G$18*SUM(NEI_Swine2015!O21:R21)/SUM(NEI_Swine2015!O$2:R$51)</f>
        <v>10.676255453408739</v>
      </c>
      <c r="H21" s="24">
        <f>EPA_Livestock2015!H$18*SUM(NEI_Swine2015!O21:R21)/SUM(NEI_Swine2015!O$2:R$51)</f>
        <v>9.1518181021192895</v>
      </c>
      <c r="I21" s="24">
        <f>EPA_Livestock2015!I$18*SUM(NEI_Swine2015!O21:R21)/SUM(NEI_Swine2015!O$2:R$51)</f>
        <v>5.1005024837009891</v>
      </c>
      <c r="J21" s="24">
        <f>EPA_Livestock2015!J$18*EPA_Cattle2015!M21/SUM(EPA_Cattle2015!M$2:M$51)</f>
        <v>6.7513005668141934</v>
      </c>
      <c r="K21" s="24">
        <f>EPA_Livestock2015!K$18*EPA_Cattle2015!M21/SUM(EPA_Cattle2015!M$2:M$51)</f>
        <v>3.5134715428216476</v>
      </c>
      <c r="L21" s="24">
        <f>EPA_Livestock2015!L$18*EPA_Cattle2015!F21/SUM(EPA_Cattle2015!F$2:F$51)</f>
        <v>3.8635071090047393</v>
      </c>
      <c r="M21" s="24">
        <f>EPA_Livestock2015!M$18*EPA_Cattle2015!G21/SUM(EPA_Cattle2015!G$2:G$51)</f>
        <v>6.9000198504598691</v>
      </c>
      <c r="N21" s="24">
        <f>EPA_Livestock2015!N$18*SUM(EPA_Cattle2015!I21,EPA_Cattle2015!J21,EPA_Cattle2015!L21)/SUM(EPA_Cattle2015!I$2:I$51,EPA_Cattle2015!J$2:J$51,EPA_Cattle2015!L$2:L$51)</f>
        <v>11.339283793956339</v>
      </c>
      <c r="O21" s="24">
        <f>EPA_Livestock2015!O$18*EPA_Cattle2015!K21/SUM(EPA_Cattle2015!K$2:K$51)</f>
        <v>6.8677488025545506</v>
      </c>
      <c r="P21" s="24">
        <f>EPA_Livestock2015!P$18*EPA_Cattle2015!H21/SUM(EPA_Cattle2015!H$2:H$51)</f>
        <v>41.686117936117938</v>
      </c>
      <c r="Q21" s="24">
        <f>EPA_Livestock2015!Q$18*NEI_Sheep2002!O21/SUM(NEI_Sheep2002!O$2:O$51)</f>
        <v>3.775397656444774</v>
      </c>
      <c r="R21" s="24">
        <f>EPA_Livestock2015!R$18*NEI_Sheep2002!O21/SUM(NEI_Sheep2002!O$2:O$51)</f>
        <v>3.8613014210919938</v>
      </c>
      <c r="S21" s="24">
        <f>EPA_Livestock2015!S$18*NEI_Goat2002!O21/SUM(NEI_Goat2002!O$2:O$51)</f>
        <v>6.4432407494425208</v>
      </c>
      <c r="T21" s="24">
        <f>EPA_Livestock2015!T$18*SUM(NEI_Poultry2015!O21:P21)/SUM(NEI_Poultry2015!O$2:P$51)</f>
        <v>3326.909996830565</v>
      </c>
      <c r="U21" s="24">
        <f>EPA_Livestock2015!U$18*SUM(NEI_Poultry2015!O21:P21)/SUM(NEI_Poultry2015!O$2:P$51)</f>
        <v>955.87500860002342</v>
      </c>
      <c r="V21" s="24">
        <f>EPA_Livestock2015!V$18*SUM(NEI_Poultry2015!O21:Q21)/SUM(NEI_Poultry2015!O$2:Q$51)</f>
        <v>191.73123354821246</v>
      </c>
      <c r="W21" s="24">
        <f>EPA_Livestock2015!W$18*NEI_Poultry2015!Q21/SUM(NEI_Poultry2015!Q$2:Q$51)</f>
        <v>52917.406011145889</v>
      </c>
      <c r="X21" s="24">
        <f>EPA_Livestock2015!X$18*NEI_Poultry2015!R21/SUM(NEI_Poultry2015!R$2:R$51)</f>
        <v>131.15155239864859</v>
      </c>
      <c r="Y21" s="66"/>
    </row>
    <row r="22" spans="1:25" x14ac:dyDescent="0.2">
      <c r="A22" t="s">
        <v>2808</v>
      </c>
      <c r="B22" s="24">
        <f>EPA_Livestock2015!B$18*EPA_Cattle2015!C22/SUM(EPA_Cattle2015!C$2:C$51)</f>
        <v>12.861716987213924</v>
      </c>
      <c r="C22" s="24">
        <f>EPA_Livestock2015!C$18*SUM(EPA_Cattle2015!D22:E22)/SUM(EPA_Cattle2015!D$2:E$51)</f>
        <v>6.7693769799366423</v>
      </c>
      <c r="D22" s="24">
        <f>EPA_Livestock2015!D$18*EPA_Cattle2015!B22/SUM(EPA_Cattle2015!B$2:B$51)</f>
        <v>18.573288534229317</v>
      </c>
      <c r="E22" s="24">
        <f>EPA_Livestock2015!E$18*SUM(NEI_Swine2015!O22:R22)/SUM(NEI_Swine2015!O$2:R$51)</f>
        <v>5.1131443586931429</v>
      </c>
      <c r="F22" s="24">
        <f>EPA_Livestock2015!F$18*SUM(NEI_Swine2015!O22:R22)/SUM(NEI_Swine2015!O$2:R$51)</f>
        <v>4.4721127527278144</v>
      </c>
      <c r="G22" s="24">
        <f>EPA_Livestock2015!G$18*SUM(NEI_Swine2015!O22:R22)/SUM(NEI_Swine2015!O$2:R$51)</f>
        <v>3.3273749142973053</v>
      </c>
      <c r="H22" s="24">
        <f>EPA_Livestock2015!H$18*SUM(NEI_Swine2015!O22:R22)/SUM(NEI_Swine2015!O$2:R$51)</f>
        <v>2.8522668932093662</v>
      </c>
      <c r="I22" s="24">
        <f>EPA_Livestock2015!I$18*SUM(NEI_Swine2015!O22:R22)/SUM(NEI_Swine2015!O$2:R$51)</f>
        <v>1.5896288814594763</v>
      </c>
      <c r="J22" s="24">
        <f>EPA_Livestock2015!J$18*EPA_Cattle2015!M22/SUM(EPA_Cattle2015!M$2:M$51)</f>
        <v>0</v>
      </c>
      <c r="K22" s="24">
        <f>EPA_Livestock2015!K$18*EPA_Cattle2015!M22/SUM(EPA_Cattle2015!M$2:M$51)</f>
        <v>0</v>
      </c>
      <c r="L22" s="24">
        <f>EPA_Livestock2015!L$18*EPA_Cattle2015!F22/SUM(EPA_Cattle2015!F$2:F$51)</f>
        <v>0.96587677725118481</v>
      </c>
      <c r="M22" s="24">
        <f>EPA_Livestock2015!M$18*EPA_Cattle2015!G22/SUM(EPA_Cattle2015!G$2:G$51)</f>
        <v>0.94091179778998213</v>
      </c>
      <c r="N22" s="24">
        <f>EPA_Livestock2015!N$18*SUM(EPA_Cattle2015!I22,EPA_Cattle2015!J22,EPA_Cattle2015!L22)/SUM(EPA_Cattle2015!I$2:I$51,EPA_Cattle2015!J$2:J$51,EPA_Cattle2015!L$2:L$51)</f>
        <v>1.8898806323260566</v>
      </c>
      <c r="O22" s="24">
        <f>EPA_Livestock2015!O$18*EPA_Cattle2015!K22/SUM(EPA_Cattle2015!K$2:K$51)</f>
        <v>0.98110697179350714</v>
      </c>
      <c r="P22" s="24">
        <f>EPA_Livestock2015!P$18*EPA_Cattle2015!H22/SUM(EPA_Cattle2015!H$2:H$51)</f>
        <v>5.9551597051597049</v>
      </c>
      <c r="Q22" s="24">
        <f>EPA_Livestock2015!Q$18*NEI_Sheep2002!O22/SUM(NEI_Sheep2002!O$2:O$51)</f>
        <v>3.0384193467963074</v>
      </c>
      <c r="R22" s="24">
        <f>EPA_Livestock2015!R$18*NEI_Sheep2002!O22/SUM(NEI_Sheep2002!O$2:O$51)</f>
        <v>3.1075542258788307</v>
      </c>
      <c r="S22" s="24">
        <f>EPA_Livestock2015!S$18*NEI_Goat2002!O22/SUM(NEI_Goat2002!O$2:O$51)</f>
        <v>3.0208377831127677</v>
      </c>
      <c r="T22" s="24">
        <f>EPA_Livestock2015!T$18*SUM(NEI_Poultry2015!O22:P22)/SUM(NEI_Poultry2015!O$2:P$51)</f>
        <v>295.99939002290557</v>
      </c>
      <c r="U22" s="24">
        <f>EPA_Livestock2015!U$18*SUM(NEI_Poultry2015!O22:P22)/SUM(NEI_Poultry2015!O$2:P$51)</f>
        <v>85.045408428028537</v>
      </c>
      <c r="V22" s="24">
        <f>EPA_Livestock2015!V$18*SUM(NEI_Poultry2015!O22:Q22)/SUM(NEI_Poultry2015!O$2:Q$51)</f>
        <v>0.83915613646247089</v>
      </c>
      <c r="W22" s="24">
        <f>EPA_Livestock2015!W$18*NEI_Poultry2015!Q22/SUM(NEI_Poultry2015!Q$2:Q$51)</f>
        <v>0</v>
      </c>
      <c r="X22" s="24">
        <f>EPA_Livestock2015!X$18*NEI_Poultry2015!R22/SUM(NEI_Poultry2015!R$2:R$51)</f>
        <v>5.5469083803649779</v>
      </c>
      <c r="Y22" s="66"/>
    </row>
    <row r="23" spans="1:25" x14ac:dyDescent="0.2">
      <c r="A23" t="s">
        <v>2815</v>
      </c>
      <c r="B23" s="24">
        <f>EPA_Livestock2015!B$18*EPA_Cattle2015!C23/SUM(EPA_Cattle2015!C$2:C$51)</f>
        <v>398.71322660363165</v>
      </c>
      <c r="C23" s="24">
        <f>EPA_Livestock2015!C$18*SUM(EPA_Cattle2015!D23:E23)/SUM(EPA_Cattle2015!D$2:E$51)</f>
        <v>161.49799366420274</v>
      </c>
      <c r="D23" s="24">
        <f>EPA_Livestock2015!D$18*EPA_Cattle2015!B23/SUM(EPA_Cattle2015!B$2:B$51)</f>
        <v>637.68290634187315</v>
      </c>
      <c r="E23" s="24">
        <f>EPA_Livestock2015!E$18*SUM(NEI_Swine2015!O23:R23)/SUM(NEI_Swine2015!O$2:R$51)</f>
        <v>287.44897773077298</v>
      </c>
      <c r="F23" s="24">
        <f>EPA_Livestock2015!F$18*SUM(NEI_Swine2015!O23:R23)/SUM(NEI_Swine2015!O$2:R$51)</f>
        <v>251.41168503932531</v>
      </c>
      <c r="G23" s="24">
        <f>EPA_Livestock2015!G$18*SUM(NEI_Swine2015!O23:R23)/SUM(NEI_Swine2015!O$2:R$51)</f>
        <v>187.05720991735035</v>
      </c>
      <c r="H23" s="24">
        <f>EPA_Livestock2015!H$18*SUM(NEI_Swine2015!O23:R23)/SUM(NEI_Swine2015!O$2:R$51)</f>
        <v>160.34775182406779</v>
      </c>
      <c r="I23" s="24">
        <f>EPA_Livestock2015!I$18*SUM(NEI_Swine2015!O23:R23)/SUM(NEI_Swine2015!O$2:R$51)</f>
        <v>89.365205613640498</v>
      </c>
      <c r="J23" s="24">
        <f>EPA_Livestock2015!J$18*EPA_Cattle2015!M23/SUM(EPA_Cattle2015!M$2:M$51)</f>
        <v>105.32028884230142</v>
      </c>
      <c r="K23" s="24">
        <f>EPA_Livestock2015!K$18*EPA_Cattle2015!M23/SUM(EPA_Cattle2015!M$2:M$51)</f>
        <v>54.810156068017704</v>
      </c>
      <c r="L23" s="24">
        <f>EPA_Livestock2015!L$18*EPA_Cattle2015!F23/SUM(EPA_Cattle2015!F$2:F$51)</f>
        <v>14.488151658767773</v>
      </c>
      <c r="M23" s="24">
        <f>EPA_Livestock2015!M$18*EPA_Cattle2015!G23/SUM(EPA_Cattle2015!G$2:G$51)</f>
        <v>17.250049626149671</v>
      </c>
      <c r="N23" s="24">
        <f>EPA_Livestock2015!N$18*SUM(EPA_Cattle2015!I23,EPA_Cattle2015!J23,EPA_Cattle2015!L23)/SUM(EPA_Cattle2015!I$2:I$51,EPA_Cattle2015!J$2:J$51,EPA_Cattle2015!L$2:L$51)</f>
        <v>34.962791698032049</v>
      </c>
      <c r="O23" s="24">
        <f>EPA_Livestock2015!O$18*EPA_Cattle2015!K23/SUM(EPA_Cattle2015!K$2:K$51)</f>
        <v>80.450771687067586</v>
      </c>
      <c r="P23" s="24">
        <f>EPA_Livestock2015!P$18*EPA_Cattle2015!H23/SUM(EPA_Cattle2015!H$2:H$51)</f>
        <v>106.20034807534807</v>
      </c>
      <c r="Q23" s="24">
        <f>EPA_Livestock2015!Q$18*NEI_Sheep2002!O23/SUM(NEI_Sheep2002!O$2:O$51)</f>
        <v>27.927599102468221</v>
      </c>
      <c r="R23" s="24">
        <f>EPA_Livestock2015!R$18*NEI_Sheep2002!O23/SUM(NEI_Sheep2002!O$2:O$51)</f>
        <v>28.563051608077796</v>
      </c>
      <c r="S23" s="24">
        <f>EPA_Livestock2015!S$18*NEI_Goat2002!O23/SUM(NEI_Goat2002!O$2:O$51)</f>
        <v>12.863430929455697</v>
      </c>
      <c r="T23" s="24">
        <f>EPA_Livestock2015!T$18*SUM(NEI_Poultry2015!O23:P23)/SUM(NEI_Poultry2015!O$2:P$51)</f>
        <v>7194.3301557146124</v>
      </c>
      <c r="U23" s="24">
        <f>EPA_Livestock2015!U$18*SUM(NEI_Poultry2015!O23:P23)/SUM(NEI_Poultry2015!O$2:P$51)</f>
        <v>2067.0473219944288</v>
      </c>
      <c r="V23" s="24">
        <f>EPA_Livestock2015!V$18*SUM(NEI_Poultry2015!O23:Q23)/SUM(NEI_Poultry2015!O$2:Q$51)</f>
        <v>20.395874117976195</v>
      </c>
      <c r="W23" s="24">
        <f>EPA_Livestock2015!W$18*NEI_Poultry2015!Q23/SUM(NEI_Poultry2015!Q$2:Q$51)</f>
        <v>0</v>
      </c>
      <c r="X23" s="24">
        <f>EPA_Livestock2015!X$18*NEI_Poultry2015!R23/SUM(NEI_Poultry2015!R$2:R$51)</f>
        <v>1201.0192078560101</v>
      </c>
      <c r="Y23" s="66"/>
    </row>
    <row r="24" spans="1:25" x14ac:dyDescent="0.2">
      <c r="A24" t="s">
        <v>2823</v>
      </c>
      <c r="B24" s="24">
        <f>EPA_Livestock2015!B$18*EPA_Cattle2015!C24/SUM(EPA_Cattle2015!C$2:C$51)</f>
        <v>455.10690877833889</v>
      </c>
      <c r="C24" s="24">
        <f>EPA_Livestock2015!C$18*SUM(EPA_Cattle2015!D24:E24)/SUM(EPA_Cattle2015!D$2:E$51)</f>
        <v>271.74213305174237</v>
      </c>
      <c r="D24" s="24">
        <f>EPA_Livestock2015!D$18*EPA_Cattle2015!B24/SUM(EPA_Cattle2015!B$2:B$51)</f>
        <v>727.45380092398148</v>
      </c>
      <c r="E24" s="24">
        <f>EPA_Livestock2015!E$18*SUM(NEI_Swine2015!O24:R24)/SUM(NEI_Swine2015!O$2:R$51)</f>
        <v>1816.2789799535219</v>
      </c>
      <c r="F24" s="24">
        <f>EPA_Livestock2015!F$18*SUM(NEI_Swine2015!O24:R24)/SUM(NEI_Swine2015!O$2:R$51)</f>
        <v>1588.5732572662293</v>
      </c>
      <c r="G24" s="24">
        <f>EPA_Livestock2015!G$18*SUM(NEI_Swine2015!O24:R24)/SUM(NEI_Swine2015!O$2:R$51)</f>
        <v>1181.9422045043684</v>
      </c>
      <c r="H24" s="24">
        <f>EPA_Livestock2015!H$18*SUM(NEI_Swine2015!O24:R24)/SUM(NEI_Swine2015!O$2:R$51)</f>
        <v>1013.1754630682058</v>
      </c>
      <c r="I24" s="24">
        <f>EPA_Livestock2015!I$18*SUM(NEI_Swine2015!O24:R24)/SUM(NEI_Swine2015!O$2:R$51)</f>
        <v>564.66419110838706</v>
      </c>
      <c r="J24" s="24">
        <f>EPA_Livestock2015!J$18*EPA_Cattle2015!M24/SUM(EPA_Cattle2015!M$2:M$51)</f>
        <v>255.87429148225795</v>
      </c>
      <c r="K24" s="24">
        <f>EPA_Livestock2015!K$18*EPA_Cattle2015!M24/SUM(EPA_Cattle2015!M$2:M$51)</f>
        <v>133.16057147294043</v>
      </c>
      <c r="L24" s="24">
        <f>EPA_Livestock2015!L$18*EPA_Cattle2015!F24/SUM(EPA_Cattle2015!F$2:F$51)</f>
        <v>33.805687203791472</v>
      </c>
      <c r="M24" s="24">
        <f>EPA_Livestock2015!M$18*EPA_Cattle2015!G24/SUM(EPA_Cattle2015!G$2:G$51)</f>
        <v>54.886521537748955</v>
      </c>
      <c r="N24" s="24">
        <f>EPA_Livestock2015!N$18*SUM(EPA_Cattle2015!I24,EPA_Cattle2015!J24,EPA_Cattle2015!L24)/SUM(EPA_Cattle2015!I$2:I$51,EPA_Cattle2015!J$2:J$51,EPA_Cattle2015!L$2:L$51)</f>
        <v>147.41068932143241</v>
      </c>
      <c r="O24" s="24">
        <f>EPA_Livestock2015!O$18*EPA_Cattle2015!K24/SUM(EPA_Cattle2015!K$2:K$51)</f>
        <v>235.46567323044172</v>
      </c>
      <c r="P24" s="24">
        <f>EPA_Livestock2015!P$18*EPA_Cattle2015!H24/SUM(EPA_Cattle2015!H$2:H$51)</f>
        <v>337.45904995904993</v>
      </c>
      <c r="Q24" s="24">
        <f>EPA_Livestock2015!Q$18*NEI_Sheep2002!O24/SUM(NEI_Sheep2002!O$2:O$51)</f>
        <v>62.061331338818277</v>
      </c>
      <c r="R24" s="24">
        <f>EPA_Livestock2015!R$18*NEI_Sheep2002!O24/SUM(NEI_Sheep2002!O$2:O$51)</f>
        <v>63.473448017950659</v>
      </c>
      <c r="S24" s="24">
        <f>EPA_Livestock2015!S$18*NEI_Goat2002!O24/SUM(NEI_Goat2002!O$2:O$51)</f>
        <v>9.5490016830845708</v>
      </c>
      <c r="T24" s="24">
        <f>EPA_Livestock2015!T$18*SUM(NEI_Poultry2015!O24:P24)/SUM(NEI_Poultry2015!O$2:P$51)</f>
        <v>14243.669258093892</v>
      </c>
      <c r="U24" s="24">
        <f>EPA_Livestock2015!U$18*SUM(NEI_Poultry2015!O24:P24)/SUM(NEI_Poultry2015!O$2:P$51)</f>
        <v>4092.4363711513383</v>
      </c>
      <c r="V24" s="24">
        <f>EPA_Livestock2015!V$18*SUM(NEI_Poultry2015!O24:Q24)/SUM(NEI_Poultry2015!O$2:Q$51)</f>
        <v>67.883956403157129</v>
      </c>
      <c r="W24" s="24">
        <f>EPA_Livestock2015!W$18*NEI_Poultry2015!Q24/SUM(NEI_Poultry2015!Q$2:Q$51)</f>
        <v>7983.5724310683072</v>
      </c>
      <c r="X24" s="24">
        <f>EPA_Livestock2015!X$18*NEI_Poultry2015!R24/SUM(NEI_Poultry2015!R$2:R$51)</f>
        <v>13344.834390501856</v>
      </c>
      <c r="Y24" s="66"/>
    </row>
    <row r="25" spans="1:25" x14ac:dyDescent="0.2">
      <c r="A25" t="s">
        <v>2837</v>
      </c>
      <c r="B25" s="24">
        <f>EPA_Livestock2015!B$18*EPA_Cattle2015!C25/SUM(EPA_Cattle2015!C$2:C$51)</f>
        <v>11.872354142043623</v>
      </c>
      <c r="C25" s="24">
        <f>EPA_Livestock2015!C$18*SUM(EPA_Cattle2015!D25:E25)/SUM(EPA_Cattle2015!D$2:E$51)</f>
        <v>5.8023231256599788</v>
      </c>
      <c r="D25" s="24">
        <f>EPA_Livestock2015!D$18*EPA_Cattle2015!B25/SUM(EPA_Cattle2015!B$2:B$51)</f>
        <v>18.573288534229317</v>
      </c>
      <c r="E25" s="24">
        <f>EPA_Livestock2015!E$18*SUM(NEI_Swine2015!O25:R25)/SUM(NEI_Swine2015!O$2:R$51)</f>
        <v>86.126342536563655</v>
      </c>
      <c r="F25" s="24">
        <f>EPA_Livestock2015!F$18*SUM(NEI_Swine2015!O25:R25)/SUM(NEI_Swine2015!O$2:R$51)</f>
        <v>75.328738596774954</v>
      </c>
      <c r="G25" s="24">
        <f>EPA_Livestock2015!G$18*SUM(NEI_Swine2015!O25:R25)/SUM(NEI_Swine2015!O$2:R$51)</f>
        <v>56.046653783423359</v>
      </c>
      <c r="H25" s="24">
        <f>EPA_Livestock2015!H$18*SUM(NEI_Swine2015!O25:R25)/SUM(NEI_Swine2015!O$2:R$51)</f>
        <v>48.043884196736549</v>
      </c>
      <c r="I25" s="24">
        <f>EPA_Livestock2015!I$18*SUM(NEI_Swine2015!O25:R25)/SUM(NEI_Swine2015!O$2:R$51)</f>
        <v>26.775876436546699</v>
      </c>
      <c r="J25" s="24">
        <f>EPA_Livestock2015!J$18*EPA_Cattle2015!M25/SUM(EPA_Cattle2015!M$2:M$51)</f>
        <v>4.0507803400885161</v>
      </c>
      <c r="K25" s="24">
        <f>EPA_Livestock2015!K$18*EPA_Cattle2015!M25/SUM(EPA_Cattle2015!M$2:M$51)</f>
        <v>2.1080829256929885</v>
      </c>
      <c r="L25" s="24">
        <f>EPA_Livestock2015!L$18*EPA_Cattle2015!F25/SUM(EPA_Cattle2015!F$2:F$51)</f>
        <v>36.703317535545025</v>
      </c>
      <c r="M25" s="24">
        <f>EPA_Livestock2015!M$18*EPA_Cattle2015!G25/SUM(EPA_Cattle2015!G$2:G$51)</f>
        <v>75.586581089128572</v>
      </c>
      <c r="N25" s="24">
        <f>EPA_Livestock2015!N$18*SUM(EPA_Cattle2015!I25,EPA_Cattle2015!J25,EPA_Cattle2015!L25)/SUM(EPA_Cattle2015!I$2:I$51,EPA_Cattle2015!J$2:J$51,EPA_Cattle2015!L$2:L$51)</f>
        <v>89.769330035487684</v>
      </c>
      <c r="O25" s="24">
        <f>EPA_Livestock2015!O$18*EPA_Cattle2015!K25/SUM(EPA_Cattle2015!K$2:K$51)</f>
        <v>26.489888238424694</v>
      </c>
      <c r="P25" s="24">
        <f>EPA_Livestock2015!P$18*EPA_Cattle2015!H25/SUM(EPA_Cattle2015!H$2:H$51)</f>
        <v>464.50245700245699</v>
      </c>
      <c r="Q25" s="24">
        <f>EPA_Livestock2015!Q$18*NEI_Sheep2002!O25/SUM(NEI_Sheep2002!O$2:O$51)</f>
        <v>3.7753976564447718</v>
      </c>
      <c r="R25" s="24">
        <f>EPA_Livestock2015!R$18*NEI_Sheep2002!O25/SUM(NEI_Sheep2002!O$2:O$51)</f>
        <v>3.8613014210919916</v>
      </c>
      <c r="S25" s="24">
        <f>EPA_Livestock2015!S$18*NEI_Goat2002!O25/SUM(NEI_Goat2002!O$2:O$51)</f>
        <v>22.309311644040413</v>
      </c>
      <c r="T25" s="24">
        <f>EPA_Livestock2015!T$18*SUM(NEI_Poultry2015!O25:P25)/SUM(NEI_Poultry2015!O$2:P$51)</f>
        <v>8257.2882891748122</v>
      </c>
      <c r="U25" s="24">
        <f>EPA_Livestock2015!U$18*SUM(NEI_Poultry2015!O25:P25)/SUM(NEI_Poultry2015!O$2:P$51)</f>
        <v>2372.4523723055868</v>
      </c>
      <c r="V25" s="24">
        <f>EPA_Livestock2015!V$18*SUM(NEI_Poultry2015!O25:Q25)/SUM(NEI_Poultry2015!O$2:Q$51)</f>
        <v>503.23729919025754</v>
      </c>
      <c r="W25" s="24">
        <f>EPA_Livestock2015!W$18*NEI_Poultry2015!Q25/SUM(NEI_Poultry2015!Q$2:Q$51)</f>
        <v>139283.18375056269</v>
      </c>
      <c r="X25" s="24">
        <f>EPA_Livestock2015!X$18*NEI_Poultry2015!R25/SUM(NEI_Poultry2015!R$2:R$51)</f>
        <v>0</v>
      </c>
      <c r="Y25" s="66"/>
    </row>
    <row r="26" spans="1:25" x14ac:dyDescent="0.2">
      <c r="A26" t="s">
        <v>2825</v>
      </c>
      <c r="B26" s="24">
        <f>EPA_Livestock2015!B$18*EPA_Cattle2015!C26/SUM(EPA_Cattle2015!C$2:C$51)</f>
        <v>88.053293220156874</v>
      </c>
      <c r="C26" s="24">
        <f>EPA_Livestock2015!C$18*SUM(EPA_Cattle2015!D26:E26)/SUM(EPA_Cattle2015!D$2:E$51)</f>
        <v>58.023231256599786</v>
      </c>
      <c r="D26" s="24">
        <f>EPA_Livestock2015!D$18*EPA_Cattle2015!B26/SUM(EPA_Cattle2015!B$2:B$51)</f>
        <v>142.3952120957581</v>
      </c>
      <c r="E26" s="24">
        <f>EPA_Livestock2015!E$18*SUM(NEI_Swine2015!O26:R26)/SUM(NEI_Swine2015!O$2:R$51)</f>
        <v>876.11122022894756</v>
      </c>
      <c r="F26" s="24">
        <f>EPA_Livestock2015!F$18*SUM(NEI_Swine2015!O26:R26)/SUM(NEI_Swine2015!O$2:R$51)</f>
        <v>766.27372237837881</v>
      </c>
      <c r="G26" s="24">
        <f>EPA_Livestock2015!G$18*SUM(NEI_Swine2015!O26:R26)/SUM(NEI_Swine2015!O$2:R$51)</f>
        <v>570.12872937334362</v>
      </c>
      <c r="H26" s="24">
        <f>EPA_Livestock2015!H$18*SUM(NEI_Swine2015!O26:R26)/SUM(NEI_Swine2015!O$2:R$51)</f>
        <v>488.72139195126812</v>
      </c>
      <c r="I26" s="24">
        <f>EPA_Livestock2015!I$18*SUM(NEI_Swine2015!O26:R26)/SUM(NEI_Swine2015!O$2:R$51)</f>
        <v>272.37480527590537</v>
      </c>
      <c r="J26" s="24">
        <f>EPA_Livestock2015!J$18*EPA_Cattle2015!M26/SUM(EPA_Cattle2015!M$2:M$51)</f>
        <v>47.259103967699353</v>
      </c>
      <c r="K26" s="24">
        <f>EPA_Livestock2015!K$18*EPA_Cattle2015!M26/SUM(EPA_Cattle2015!M$2:M$51)</f>
        <v>24.594300799751533</v>
      </c>
      <c r="L26" s="24">
        <f>EPA_Livestock2015!L$18*EPA_Cattle2015!F26/SUM(EPA_Cattle2015!F$2:F$51)</f>
        <v>106.24644549763033</v>
      </c>
      <c r="M26" s="24">
        <f>EPA_Livestock2015!M$18*EPA_Cattle2015!G26/SUM(EPA_Cattle2015!G$2:G$51)</f>
        <v>299.52358896314433</v>
      </c>
      <c r="N26" s="24">
        <f>EPA_Livestock2015!N$18*SUM(EPA_Cattle2015!I26,EPA_Cattle2015!J26,EPA_Cattle2015!L26)/SUM(EPA_Cattle2015!I$2:I$51,EPA_Cattle2015!J$2:J$51,EPA_Cattle2015!L$2:L$51)</f>
        <v>372.30648456823315</v>
      </c>
      <c r="O26" s="24">
        <f>EPA_Livestock2015!O$18*EPA_Cattle2015!K26/SUM(EPA_Cattle2015!K$2:K$51)</f>
        <v>188.37253858435338</v>
      </c>
      <c r="P26" s="24">
        <f>EPA_Livestock2015!P$18*EPA_Cattle2015!H26/SUM(EPA_Cattle2015!H$2:H$51)</f>
        <v>1837.1667690417689</v>
      </c>
      <c r="Q26" s="24">
        <f>EPA_Livestock2015!Q$18*NEI_Sheep2002!O26/SUM(NEI_Sheep2002!O$2:O$51)</f>
        <v>27.151832460732994</v>
      </c>
      <c r="R26" s="24">
        <f>EPA_Livestock2015!R$18*NEI_Sheep2002!O26/SUM(NEI_Sheep2002!O$2:O$51)</f>
        <v>27.769633507853413</v>
      </c>
      <c r="S26" s="24">
        <f>EPA_Livestock2015!S$18*NEI_Goat2002!O26/SUM(NEI_Goat2002!O$2:O$51)</f>
        <v>27.518740335079023</v>
      </c>
      <c r="T26" s="24">
        <f>EPA_Livestock2015!T$18*SUM(NEI_Poultry2015!O26:P26)/SUM(NEI_Poultry2015!O$2:P$51)</f>
        <v>6460.5383848181309</v>
      </c>
      <c r="U26" s="24">
        <f>EPA_Livestock2015!U$18*SUM(NEI_Poultry2015!O26:P26)/SUM(NEI_Poultry2015!O$2:P$51)</f>
        <v>1856.2170873368896</v>
      </c>
      <c r="V26" s="24">
        <f>EPA_Livestock2015!V$18*SUM(NEI_Poultry2015!O26:Q26)/SUM(NEI_Poultry2015!O$2:Q$51)</f>
        <v>90.43895427545165</v>
      </c>
      <c r="W26" s="24">
        <f>EPA_Livestock2015!W$18*NEI_Poultry2015!Q26/SUM(NEI_Poultry2015!Q$2:Q$51)</f>
        <v>20935.781884190739</v>
      </c>
      <c r="X26" s="24">
        <f>EPA_Livestock2015!X$18*NEI_Poultry2015!R26/SUM(NEI_Poultry2015!R$2:R$51)</f>
        <v>7578.7219081566145</v>
      </c>
      <c r="Y26" s="66"/>
    </row>
    <row r="27" spans="1:25" x14ac:dyDescent="0.2">
      <c r="A27" t="s">
        <v>2844</v>
      </c>
      <c r="B27" s="24">
        <f>EPA_Livestock2015!B$18*EPA_Cattle2015!C27/SUM(EPA_Cattle2015!C$2:C$51)</f>
        <v>13.851079832384228</v>
      </c>
      <c r="C27" s="24">
        <f>EPA_Livestock2015!C$18*SUM(EPA_Cattle2015!D27:E27)/SUM(EPA_Cattle2015!D$2:E$51)</f>
        <v>6.7693769799366423</v>
      </c>
      <c r="D27" s="24">
        <f>EPA_Livestock2015!D$18*EPA_Cattle2015!B27/SUM(EPA_Cattle2015!B$2:B$51)</f>
        <v>21.668836623267534</v>
      </c>
      <c r="E27" s="24">
        <f>EPA_Livestock2015!E$18*SUM(NEI_Swine2015!O27:R27)/SUM(NEI_Swine2015!O$2:R$51)</f>
        <v>60.267719614650787</v>
      </c>
      <c r="F27" s="24">
        <f>EPA_Livestock2015!F$18*SUM(NEI_Swine2015!O27:R27)/SUM(NEI_Swine2015!O$2:R$51)</f>
        <v>52.711994529994271</v>
      </c>
      <c r="G27" s="24">
        <f>EPA_Livestock2015!G$18*SUM(NEI_Swine2015!O27:R27)/SUM(NEI_Swine2015!O$2:R$51)</f>
        <v>39.219174018968346</v>
      </c>
      <c r="H27" s="24">
        <f>EPA_Livestock2015!H$18*SUM(NEI_Swine2015!O27:R27)/SUM(NEI_Swine2015!O$2:R$51)</f>
        <v>33.619160603951464</v>
      </c>
      <c r="I27" s="24">
        <f>EPA_Livestock2015!I$18*SUM(NEI_Swine2015!O27:R27)/SUM(NEI_Swine2015!O$2:R$51)</f>
        <v>18.736671800840146</v>
      </c>
      <c r="J27" s="24">
        <f>EPA_Livestock2015!J$18*EPA_Cattle2015!M27/SUM(EPA_Cattle2015!M$2:M$51)</f>
        <v>28.355462380619613</v>
      </c>
      <c r="K27" s="24">
        <f>EPA_Livestock2015!K$18*EPA_Cattle2015!M27/SUM(EPA_Cattle2015!M$2:M$51)</f>
        <v>14.756580479850919</v>
      </c>
      <c r="L27" s="24">
        <f>EPA_Livestock2015!L$18*EPA_Cattle2015!F27/SUM(EPA_Cattle2015!F$2:F$51)</f>
        <v>96.587677725118482</v>
      </c>
      <c r="M27" s="24">
        <f>EPA_Livestock2015!M$18*EPA_Cattle2015!G27/SUM(EPA_Cattle2015!G$2:G$51)</f>
        <v>242.12796929795539</v>
      </c>
      <c r="N27" s="24">
        <f>EPA_Livestock2015!N$18*SUM(EPA_Cattle2015!I27,EPA_Cattle2015!J27,EPA_Cattle2015!L27)/SUM(EPA_Cattle2015!I$2:I$51,EPA_Cattle2015!J$2:J$51,EPA_Cattle2015!L$2:L$51)</f>
        <v>428.05796322185182</v>
      </c>
      <c r="O27" s="24">
        <f>EPA_Livestock2015!O$18*EPA_Cattle2015!K27/SUM(EPA_Cattle2015!K$2:K$51)</f>
        <v>82.412985630654603</v>
      </c>
      <c r="P27" s="24">
        <f>EPA_Livestock2015!P$18*EPA_Cattle2015!H27/SUM(EPA_Cattle2015!H$2:H$51)</f>
        <v>1484.8198198198197</v>
      </c>
      <c r="Q27" s="24">
        <f>EPA_Livestock2015!Q$18*NEI_Sheep2002!O27/SUM(NEI_Sheep2002!O$2:O$51)</f>
        <v>129.9409124906507</v>
      </c>
      <c r="R27" s="24">
        <f>EPA_Livestock2015!R$18*NEI_Sheep2002!O27/SUM(NEI_Sheep2002!O$2:O$51)</f>
        <v>132.89753178758414</v>
      </c>
      <c r="S27" s="24">
        <f>EPA_Livestock2015!S$18*NEI_Goat2002!O27/SUM(NEI_Goat2002!O$2:O$51)</f>
        <v>5.9555392278315544</v>
      </c>
      <c r="T27" s="24">
        <f>EPA_Livestock2015!T$18*SUM(NEI_Poultry2015!O27:P27)/SUM(NEI_Poultry2015!O$2:P$51)</f>
        <v>234.39485480616534</v>
      </c>
      <c r="U27" s="24">
        <f>EPA_Livestock2015!U$18*SUM(NEI_Poultry2015!O27:P27)/SUM(NEI_Poultry2015!O$2:P$51)</f>
        <v>67.345429863474365</v>
      </c>
      <c r="V27" s="24">
        <f>EPA_Livestock2015!V$18*SUM(NEI_Poultry2015!O27:Q27)/SUM(NEI_Poultry2015!O$2:Q$51)</f>
        <v>0.66450772331187113</v>
      </c>
      <c r="W27" s="24">
        <f>EPA_Livestock2015!W$18*NEI_Poultry2015!Q27/SUM(NEI_Poultry2015!Q$2:Q$51)</f>
        <v>0</v>
      </c>
      <c r="X27" s="24">
        <f>EPA_Livestock2015!X$18*NEI_Poultry2015!R27/SUM(NEI_Poultry2015!R$2:R$51)</f>
        <v>0</v>
      </c>
      <c r="Y27" s="66"/>
    </row>
    <row r="28" spans="1:25" x14ac:dyDescent="0.2">
      <c r="A28" t="s">
        <v>2821</v>
      </c>
      <c r="B28" s="24">
        <f>EPA_Livestock2015!B$18*EPA_Cattle2015!C28/SUM(EPA_Cattle2015!C$2:C$51)</f>
        <v>53.4255936391963</v>
      </c>
      <c r="C28" s="24">
        <f>EPA_Livestock2015!C$18*SUM(EPA_Cattle2015!D28:E28)/SUM(EPA_Cattle2015!D$2:E$51)</f>
        <v>19.341077085533264</v>
      </c>
      <c r="D28" s="24">
        <f>EPA_Livestock2015!D$18*EPA_Cattle2015!B28/SUM(EPA_Cattle2015!B$2:B$51)</f>
        <v>86.675346493070137</v>
      </c>
      <c r="E28" s="24">
        <f>EPA_Livestock2015!E$18*SUM(NEI_Swine2015!O28:R28)/SUM(NEI_Swine2015!O$2:R$51)</f>
        <v>890.60688963211896</v>
      </c>
      <c r="F28" s="24">
        <f>EPA_Livestock2015!F$18*SUM(NEI_Swine2015!O28:R28)/SUM(NEI_Swine2015!O$2:R$51)</f>
        <v>778.95207907038855</v>
      </c>
      <c r="G28" s="24">
        <f>EPA_Livestock2015!G$18*SUM(NEI_Swine2015!O28:R28)/SUM(NEI_Swine2015!O$2:R$51)</f>
        <v>579.56177552938595</v>
      </c>
      <c r="H28" s="24">
        <f>EPA_Livestock2015!H$18*SUM(NEI_Swine2015!O28:R28)/SUM(NEI_Swine2015!O$2:R$51)</f>
        <v>496.8075156812348</v>
      </c>
      <c r="I28" s="24">
        <f>EPA_Livestock2015!I$18*SUM(NEI_Swine2015!O28:R28)/SUM(NEI_Swine2015!O$2:R$51)</f>
        <v>276.88137366570521</v>
      </c>
      <c r="J28" s="24">
        <f>EPA_Livestock2015!J$18*EPA_Cattle2015!M28/SUM(EPA_Cattle2015!M$2:M$51)</f>
        <v>1677.0230607966457</v>
      </c>
      <c r="K28" s="24">
        <f>EPA_Livestock2015!K$18*EPA_Cattle2015!M28/SUM(EPA_Cattle2015!M$2:M$51)</f>
        <v>872.74633123689728</v>
      </c>
      <c r="L28" s="24">
        <f>EPA_Livestock2015!L$18*EPA_Cattle2015!F28/SUM(EPA_Cattle2015!F$2:F$51)</f>
        <v>91.758293838862556</v>
      </c>
      <c r="M28" s="24">
        <f>EPA_Livestock2015!M$18*EPA_Cattle2015!G28/SUM(EPA_Cattle2015!G$2:G$51)</f>
        <v>284.15536293257463</v>
      </c>
      <c r="N28" s="24">
        <f>EPA_Livestock2015!N$18*SUM(EPA_Cattle2015!I28,EPA_Cattle2015!J28,EPA_Cattle2015!L28)/SUM(EPA_Cattle2015!I$2:I$51,EPA_Cattle2015!J$2:J$51,EPA_Cattle2015!L$2:L$51)</f>
        <v>948.72007742768039</v>
      </c>
      <c r="O28" s="24">
        <f>EPA_Livestock2015!O$18*EPA_Cattle2015!K28/SUM(EPA_Cattle2015!K$2:K$51)</f>
        <v>1099.8209153805215</v>
      </c>
      <c r="P28" s="24">
        <f>EPA_Livestock2015!P$18*EPA_Cattle2015!H28/SUM(EPA_Cattle2015!H$2:H$51)</f>
        <v>1742.8767403767404</v>
      </c>
      <c r="Q28" s="24">
        <f>EPA_Livestock2015!Q$18*NEI_Sheep2002!O28/SUM(NEI_Sheep2002!O$2:O$51)</f>
        <v>39.176215407629016</v>
      </c>
      <c r="R28" s="24">
        <f>EPA_Livestock2015!R$18*NEI_Sheep2002!O28/SUM(NEI_Sheep2002!O$2:O$51)</f>
        <v>40.067614061331341</v>
      </c>
      <c r="S28" s="24">
        <f>EPA_Livestock2015!S$18*NEI_Goat2002!O28/SUM(NEI_Goat2002!O$2:O$51)</f>
        <v>6.290379078489833</v>
      </c>
      <c r="T28" s="24">
        <f>EPA_Livestock2015!T$18*SUM(NEI_Poultry2015!O28:P28)/SUM(NEI_Poultry2015!O$2:P$51)</f>
        <v>13024.68290150635</v>
      </c>
      <c r="U28" s="24">
        <f>EPA_Livestock2015!U$18*SUM(NEI_Poultry2015!O28:P28)/SUM(NEI_Poultry2015!O$2:P$51)</f>
        <v>3742.2018907486604</v>
      </c>
      <c r="V28" s="24">
        <f>EPA_Livestock2015!V$18*SUM(NEI_Poultry2015!O28:Q28)/SUM(NEI_Poultry2015!O$2:Q$51)</f>
        <v>38.444781429240514</v>
      </c>
      <c r="W28" s="24">
        <f>EPA_Livestock2015!W$18*NEI_Poultry2015!Q28/SUM(NEI_Poultry2015!Q$2:Q$51)</f>
        <v>441.19234247669624</v>
      </c>
      <c r="X28" s="24">
        <f>EPA_Livestock2015!X$18*NEI_Poultry2015!R28/SUM(NEI_Poultry2015!R$2:R$51)</f>
        <v>541.36047824268189</v>
      </c>
      <c r="Y28" s="66"/>
    </row>
    <row r="29" spans="1:25" x14ac:dyDescent="0.2">
      <c r="A29" t="s">
        <v>2846</v>
      </c>
      <c r="B29" s="24">
        <f>EPA_Livestock2015!B$18*EPA_Cattle2015!C29/SUM(EPA_Cattle2015!C$2:C$51)</f>
        <v>27.702159664768455</v>
      </c>
      <c r="C29" s="24">
        <f>EPA_Livestock2015!C$18*SUM(EPA_Cattle2015!D29:E29)/SUM(EPA_Cattle2015!D$2:E$51)</f>
        <v>8.7034846884899686</v>
      </c>
      <c r="D29" s="24">
        <f>EPA_Livestock2015!D$18*EPA_Cattle2015!B29/SUM(EPA_Cattle2015!B$2:B$51)</f>
        <v>43.337673246535068</v>
      </c>
      <c r="E29" s="24">
        <f>EPA_Livestock2015!E$18*SUM(NEI_Swine2015!O29:R29)/SUM(NEI_Swine2015!O$2:R$51)</f>
        <v>2.3245542593735955</v>
      </c>
      <c r="F29" s="24">
        <f>EPA_Livestock2015!F$18*SUM(NEI_Swine2015!O29:R29)/SUM(NEI_Swine2015!O$2:R$51)</f>
        <v>2.033126393170996</v>
      </c>
      <c r="G29" s="24">
        <f>EPA_Livestock2015!G$18*SUM(NEI_Swine2015!O29:R29)/SUM(NEI_Swine2015!O$2:R$51)</f>
        <v>1.5127019671198054</v>
      </c>
      <c r="H29" s="24">
        <f>EPA_Livestock2015!H$18*SUM(NEI_Swine2015!O29:R29)/SUM(NEI_Swine2015!O$2:R$51)</f>
        <v>1.2967068188105557</v>
      </c>
      <c r="I29" s="24">
        <f>EPA_Livestock2015!I$18*SUM(NEI_Swine2015!O29:R29)/SUM(NEI_Swine2015!O$2:R$51)</f>
        <v>0.7226822338660418</v>
      </c>
      <c r="J29" s="24">
        <f>EPA_Livestock2015!J$18*EPA_Cattle2015!M29/SUM(EPA_Cattle2015!M$2:M$51)</f>
        <v>2.7005202267256774</v>
      </c>
      <c r="K29" s="24">
        <f>EPA_Livestock2015!K$18*EPA_Cattle2015!M29/SUM(EPA_Cattle2015!M$2:M$51)</f>
        <v>1.4053886171286591</v>
      </c>
      <c r="L29" s="24">
        <f>EPA_Livestock2015!L$18*EPA_Cattle2015!F29/SUM(EPA_Cattle2015!F$2:F$51)</f>
        <v>11.590521327014217</v>
      </c>
      <c r="M29" s="24">
        <f>EPA_Livestock2015!M$18*EPA_Cattle2015!G29/SUM(EPA_Cattle2015!G$2:G$51)</f>
        <v>34.186461986369352</v>
      </c>
      <c r="N29" s="24">
        <f>EPA_Livestock2015!N$18*SUM(EPA_Cattle2015!I29,EPA_Cattle2015!J29,EPA_Cattle2015!L29)/SUM(EPA_Cattle2015!I$2:I$51,EPA_Cattle2015!J$2:J$51,EPA_Cattle2015!L$2:L$51)</f>
        <v>42.522314227336274</v>
      </c>
      <c r="O29" s="24">
        <f>EPA_Livestock2015!O$18*EPA_Cattle2015!K29/SUM(EPA_Cattle2015!K$2:K$51)</f>
        <v>20.603246407663651</v>
      </c>
      <c r="P29" s="24">
        <f>EPA_Livestock2015!P$18*EPA_Cattle2015!H29/SUM(EPA_Cattle2015!H$2:H$51)</f>
        <v>210.41564291564291</v>
      </c>
      <c r="Q29" s="24">
        <f>EPA_Livestock2015!Q$18*NEI_Sheep2002!O29/SUM(NEI_Sheep2002!O$2:O$51)</f>
        <v>38.788332086761386</v>
      </c>
      <c r="R29" s="24">
        <f>EPA_Livestock2015!R$18*NEI_Sheep2002!O29/SUM(NEI_Sheep2002!O$2:O$51)</f>
        <v>39.670905011219126</v>
      </c>
      <c r="S29" s="24">
        <f>EPA_Livestock2015!S$18*NEI_Goat2002!O29/SUM(NEI_Goat2002!O$2:O$51)</f>
        <v>2.2177074166787683</v>
      </c>
      <c r="T29" s="24">
        <f>EPA_Livestock2015!T$18*SUM(NEI_Poultry2015!O29:P29)/SUM(NEI_Poultry2015!O$2:P$51)</f>
        <v>305.7411658984351</v>
      </c>
      <c r="U29" s="24">
        <f>EPA_Livestock2015!U$18*SUM(NEI_Poultry2015!O29:P29)/SUM(NEI_Poultry2015!O$2:P$51)</f>
        <v>87.844378074839682</v>
      </c>
      <c r="V29" s="24">
        <f>EPA_Livestock2015!V$18*SUM(NEI_Poultry2015!O29:Q29)/SUM(NEI_Poultry2015!O$2:Q$51)</f>
        <v>0.86677400082820522</v>
      </c>
      <c r="W29" s="24">
        <f>EPA_Livestock2015!W$18*NEI_Poultry2015!Q29/SUM(NEI_Poultry2015!Q$2:Q$51)</f>
        <v>0</v>
      </c>
      <c r="X29" s="24">
        <f>EPA_Livestock2015!X$18*NEI_Poultry2015!R29/SUM(NEI_Poultry2015!R$2:R$51)</f>
        <v>0</v>
      </c>
      <c r="Y29" s="66"/>
    </row>
    <row r="30" spans="1:25" x14ac:dyDescent="0.2">
      <c r="A30" t="s">
        <v>2806</v>
      </c>
      <c r="B30" s="24">
        <f>EPA_Livestock2015!B$18*EPA_Cattle2015!C30/SUM(EPA_Cattle2015!C$2:C$51)</f>
        <v>13.851079832384228</v>
      </c>
      <c r="C30" s="24">
        <f>EPA_Livestock2015!C$18*SUM(EPA_Cattle2015!D30:E30)/SUM(EPA_Cattle2015!D$2:E$51)</f>
        <v>5.8023231256599788</v>
      </c>
      <c r="D30" s="24">
        <f>EPA_Livestock2015!D$18*EPA_Cattle2015!B30/SUM(EPA_Cattle2015!B$2:B$51)</f>
        <v>21.668836623267534</v>
      </c>
      <c r="E30" s="24">
        <f>EPA_Livestock2015!E$18*SUM(NEI_Swine2015!O30:R30)/SUM(NEI_Swine2015!O$2:R$51)</f>
        <v>1.0578833454075183</v>
      </c>
      <c r="F30" s="24">
        <f>EPA_Livestock2015!F$18*SUM(NEI_Swine2015!O30:R30)/SUM(NEI_Swine2015!O$2:R$51)</f>
        <v>0.92525719361940806</v>
      </c>
      <c r="G30" s="24">
        <f>EPA_Livestock2015!G$18*SUM(NEI_Swine2015!O30:R30)/SUM(NEI_Swine2015!O$2:R$51)</f>
        <v>0.68841680555671814</v>
      </c>
      <c r="H30" s="24">
        <f>EPA_Livestock2015!H$18*SUM(NEI_Swine2015!O30:R30)/SUM(NEI_Swine2015!O$2:R$51)</f>
        <v>0.59011939255214674</v>
      </c>
      <c r="I30" s="24">
        <f>EPA_Livestock2015!I$18*SUM(NEI_Swine2015!O30:R30)/SUM(NEI_Swine2015!O$2:R$51)</f>
        <v>0.32888606327253578</v>
      </c>
      <c r="J30" s="24">
        <f>EPA_Livestock2015!J$18*EPA_Cattle2015!M30/SUM(EPA_Cattle2015!M$2:M$51)</f>
        <v>0</v>
      </c>
      <c r="K30" s="24">
        <f>EPA_Livestock2015!K$18*EPA_Cattle2015!M30/SUM(EPA_Cattle2015!M$2:M$51)</f>
        <v>0</v>
      </c>
      <c r="L30" s="24">
        <f>EPA_Livestock2015!L$18*EPA_Cattle2015!F30/SUM(EPA_Cattle2015!F$2:F$51)</f>
        <v>0.96587677725118481</v>
      </c>
      <c r="M30" s="24">
        <f>EPA_Livestock2015!M$18*EPA_Cattle2015!G30/SUM(EPA_Cattle2015!G$2:G$51)</f>
        <v>0.62727453185998805</v>
      </c>
      <c r="N30" s="24">
        <f>EPA_Livestock2015!N$18*SUM(EPA_Cattle2015!I30,EPA_Cattle2015!J30,EPA_Cattle2015!L30)/SUM(EPA_Cattle2015!I$2:I$51,EPA_Cattle2015!J$2:J$51,EPA_Cattle2015!L$2:L$51)</f>
        <v>0.94494031616302832</v>
      </c>
      <c r="O30" s="24">
        <f>EPA_Livestock2015!O$18*EPA_Cattle2015!K30/SUM(EPA_Cattle2015!K$2:K$51)</f>
        <v>0</v>
      </c>
      <c r="P30" s="24">
        <f>EPA_Livestock2015!P$18*EPA_Cattle2015!H30/SUM(EPA_Cattle2015!H$2:H$51)</f>
        <v>2.9775798525798525</v>
      </c>
      <c r="Q30" s="24">
        <f>EPA_Livestock2015!Q$18*NEI_Sheep2002!O30/SUM(NEI_Sheep2002!O$2:O$51)</f>
        <v>3.0384193467963083</v>
      </c>
      <c r="R30" s="24">
        <f>EPA_Livestock2015!R$18*NEI_Sheep2002!O30/SUM(NEI_Sheep2002!O$2:O$51)</f>
        <v>3.1075542258788316</v>
      </c>
      <c r="S30" s="24">
        <f>EPA_Livestock2015!S$18*NEI_Goat2002!O30/SUM(NEI_Goat2002!O$2:O$51)</f>
        <v>2.872828863618889</v>
      </c>
      <c r="T30" s="24">
        <f>EPA_Livestock2015!T$18*SUM(NEI_Poultry2015!O30:P30)/SUM(NEI_Poultry2015!O$2:P$51)</f>
        <v>69.039419458712914</v>
      </c>
      <c r="U30" s="24">
        <f>EPA_Livestock2015!U$18*SUM(NEI_Poultry2015!O30:P30)/SUM(NEI_Poultry2015!O$2:P$51)</f>
        <v>19.836140963148143</v>
      </c>
      <c r="V30" s="24">
        <f>EPA_Livestock2015!V$18*SUM(NEI_Poultry2015!O30:Q30)/SUM(NEI_Poultry2015!O$2:Q$51)</f>
        <v>0.19572625636864402</v>
      </c>
      <c r="W30" s="24">
        <f>EPA_Livestock2015!W$18*NEI_Poultry2015!Q30/SUM(NEI_Poultry2015!Q$2:Q$51)</f>
        <v>0</v>
      </c>
      <c r="X30" s="24">
        <f>EPA_Livestock2015!X$18*NEI_Poultry2015!R30/SUM(NEI_Poultry2015!R$2:R$51)</f>
        <v>7.5695671328370059E-2</v>
      </c>
      <c r="Y30" s="66"/>
    </row>
    <row r="31" spans="1:25" x14ac:dyDescent="0.2">
      <c r="A31" t="s">
        <v>2813</v>
      </c>
      <c r="B31" s="24">
        <f>EPA_Livestock2015!B$18*EPA_Cattle2015!C31/SUM(EPA_Cattle2015!C$2:C$51)</f>
        <v>6.9255399161921138</v>
      </c>
      <c r="C31" s="24">
        <f>EPA_Livestock2015!C$18*SUM(EPA_Cattle2015!D31:E31)/SUM(EPA_Cattle2015!D$2:E$51)</f>
        <v>3.8682154171066525</v>
      </c>
      <c r="D31" s="24">
        <f>EPA_Livestock2015!D$18*EPA_Cattle2015!B31/SUM(EPA_Cattle2015!B$2:B$51)</f>
        <v>12.382192356152878</v>
      </c>
      <c r="E31" s="24">
        <f>EPA_Livestock2015!E$18*SUM(NEI_Swine2015!O31:R31)/SUM(NEI_Swine2015!O$2:R$51)</f>
        <v>6.2221551372162525</v>
      </c>
      <c r="F31" s="24">
        <f>EPA_Livestock2015!F$18*SUM(NEI_Swine2015!O31:R31)/SUM(NEI_Swine2015!O$2:R$51)</f>
        <v>5.4420875661933623</v>
      </c>
      <c r="G31" s="24">
        <f>EPA_Livestock2015!G$18*SUM(NEI_Swine2015!O31:R31)/SUM(NEI_Swine2015!O$2:R$51)</f>
        <v>4.0490628591857343</v>
      </c>
      <c r="H31" s="24">
        <f>EPA_Livestock2015!H$18*SUM(NEI_Swine2015!O31:R31)/SUM(NEI_Swine2015!O$2:R$51)</f>
        <v>3.4709067175311428</v>
      </c>
      <c r="I31" s="24">
        <f>EPA_Livestock2015!I$18*SUM(NEI_Swine2015!O31:R31)/SUM(NEI_Swine2015!O$2:R$51)</f>
        <v>1.9344099867284803</v>
      </c>
      <c r="J31" s="24">
        <f>EPA_Livestock2015!J$18*EPA_Cattle2015!M31/SUM(EPA_Cattle2015!M$2:M$51)</f>
        <v>0</v>
      </c>
      <c r="K31" s="24">
        <f>EPA_Livestock2015!K$18*EPA_Cattle2015!M31/SUM(EPA_Cattle2015!M$2:M$51)</f>
        <v>0</v>
      </c>
      <c r="L31" s="24">
        <f>EPA_Livestock2015!L$18*EPA_Cattle2015!F31/SUM(EPA_Cattle2015!F$2:F$51)</f>
        <v>0.96587677725118481</v>
      </c>
      <c r="M31" s="24">
        <f>EPA_Livestock2015!M$18*EPA_Cattle2015!G31/SUM(EPA_Cattle2015!G$2:G$51)</f>
        <v>1.2545490637199761</v>
      </c>
      <c r="N31" s="24">
        <f>EPA_Livestock2015!N$18*SUM(EPA_Cattle2015!I31,EPA_Cattle2015!J31,EPA_Cattle2015!L31)/SUM(EPA_Cattle2015!I$2:I$51,EPA_Cattle2015!J$2:J$51,EPA_Cattle2015!L$2:L$51)</f>
        <v>0.94494031616302832</v>
      </c>
      <c r="O31" s="24">
        <f>EPA_Livestock2015!O$18*EPA_Cattle2015!K31/SUM(EPA_Cattle2015!K$2:K$51)</f>
        <v>0.98110697179350714</v>
      </c>
      <c r="P31" s="24">
        <f>EPA_Livestock2015!P$18*EPA_Cattle2015!H31/SUM(EPA_Cattle2015!H$2:H$51)</f>
        <v>7.9402129402129402</v>
      </c>
      <c r="Q31" s="24">
        <f>EPA_Livestock2015!Q$18*NEI_Sheep2002!O31/SUM(NEI_Sheep2002!O$2:O$51)</f>
        <v>3.7753976564447727</v>
      </c>
      <c r="R31" s="24">
        <f>EPA_Livestock2015!R$18*NEI_Sheep2002!O31/SUM(NEI_Sheep2002!O$2:O$51)</f>
        <v>3.8613014210919929</v>
      </c>
      <c r="S31" s="24">
        <f>EPA_Livestock2015!S$18*NEI_Goat2002!O31/SUM(NEI_Goat2002!O$2:O$51)</f>
        <v>4.9012789734038362</v>
      </c>
      <c r="T31" s="24">
        <f>EPA_Livestock2015!T$18*SUM(NEI_Poultry2015!O31:P31)/SUM(NEI_Poultry2015!O$2:P$51)</f>
        <v>2478.6826761265143</v>
      </c>
      <c r="U31" s="24">
        <f>EPA_Livestock2015!U$18*SUM(NEI_Poultry2015!O31:P31)/SUM(NEI_Poultry2015!O$2:P$51)</f>
        <v>712.165591078906</v>
      </c>
      <c r="V31" s="24">
        <f>EPA_Livestock2015!V$18*SUM(NEI_Poultry2015!O31:Q31)/SUM(NEI_Poultry2015!O$2:Q$51)</f>
        <v>7.0270475147054361</v>
      </c>
      <c r="W31" s="24">
        <f>EPA_Livestock2015!W$18*NEI_Poultry2015!Q31/SUM(NEI_Poultry2015!Q$2:Q$51)</f>
        <v>0</v>
      </c>
      <c r="X31" s="24">
        <f>EPA_Livestock2015!X$18*NEI_Poultry2015!R31/SUM(NEI_Poultry2015!R$2:R$51)</f>
        <v>5.9966814972114557</v>
      </c>
      <c r="Y31" s="66"/>
    </row>
    <row r="32" spans="1:25" x14ac:dyDescent="0.2">
      <c r="A32" t="s">
        <v>2850</v>
      </c>
      <c r="B32" s="24">
        <f>EPA_Livestock2015!B$18*EPA_Cattle2015!C32/SUM(EPA_Cattle2015!C$2:C$51)</f>
        <v>319.56419899000753</v>
      </c>
      <c r="C32" s="24">
        <f>EPA_Livestock2015!C$18*SUM(EPA_Cattle2015!D32:E32)/SUM(EPA_Cattle2015!D$2:E$51)</f>
        <v>106.37592397043295</v>
      </c>
      <c r="D32" s="24">
        <f>EPA_Livestock2015!D$18*EPA_Cattle2015!B32/SUM(EPA_Cattle2015!B$2:B$51)</f>
        <v>510.76543469130615</v>
      </c>
      <c r="E32" s="24">
        <f>EPA_Livestock2015!E$18*SUM(NEI_Swine2015!O32:R32)/SUM(NEI_Swine2015!O$2:R$51)</f>
        <v>0.88645392502992604</v>
      </c>
      <c r="F32" s="24">
        <f>EPA_Livestock2015!F$18*SUM(NEI_Swine2015!O32:R32)/SUM(NEI_Swine2015!O$2:R$51)</f>
        <v>0.77531976895821308</v>
      </c>
      <c r="G32" s="24">
        <f>EPA_Livestock2015!G$18*SUM(NEI_Swine2015!O32:R32)/SUM(NEI_Swine2015!O$2:R$51)</f>
        <v>0.57685923688233842</v>
      </c>
      <c r="H32" s="24">
        <f>EPA_Livestock2015!H$18*SUM(NEI_Swine2015!O32:R32)/SUM(NEI_Swine2015!O$2:R$51)</f>
        <v>0.49449086615747034</v>
      </c>
      <c r="I32" s="24">
        <f>EPA_Livestock2015!I$18*SUM(NEI_Swine2015!O32:R32)/SUM(NEI_Swine2015!O$2:R$51)</f>
        <v>0.27559025571318724</v>
      </c>
      <c r="J32" s="24">
        <f>EPA_Livestock2015!J$18*EPA_Cattle2015!M32/SUM(EPA_Cattle2015!M$2:M$51)</f>
        <v>6.7513005668141934</v>
      </c>
      <c r="K32" s="24">
        <f>EPA_Livestock2015!K$18*EPA_Cattle2015!M32/SUM(EPA_Cattle2015!M$2:M$51)</f>
        <v>3.5134715428216476</v>
      </c>
      <c r="L32" s="24">
        <f>EPA_Livestock2015!L$18*EPA_Cattle2015!F32/SUM(EPA_Cattle2015!F$2:F$51)</f>
        <v>33.805687203791472</v>
      </c>
      <c r="M32" s="24">
        <f>EPA_Livestock2015!M$18*EPA_Cattle2015!G32/SUM(EPA_Cattle2015!G$2:G$51)</f>
        <v>65.863825845298749</v>
      </c>
      <c r="N32" s="24">
        <f>EPA_Livestock2015!N$18*SUM(EPA_Cattle2015!I32,EPA_Cattle2015!J32,EPA_Cattle2015!L32)/SUM(EPA_Cattle2015!I$2:I$51,EPA_Cattle2015!J$2:J$51,EPA_Cattle2015!L$2:L$51)</f>
        <v>99.21873319711797</v>
      </c>
      <c r="O32" s="24">
        <f>EPA_Livestock2015!O$18*EPA_Cattle2015!K32/SUM(EPA_Cattle2015!K$2:K$51)</f>
        <v>45.130920702501328</v>
      </c>
      <c r="P32" s="24">
        <f>EPA_Livestock2015!P$18*EPA_Cattle2015!H32/SUM(EPA_Cattle2015!H$2:H$51)</f>
        <v>403.95833333333331</v>
      </c>
      <c r="Q32" s="24">
        <f>EPA_Livestock2015!Q$18*NEI_Sheep2002!O32/SUM(NEI_Sheep2002!O$2:O$51)</f>
        <v>89.213163799551239</v>
      </c>
      <c r="R32" s="24">
        <f>EPA_Livestock2015!R$18*NEI_Sheep2002!O32/SUM(NEI_Sheep2002!O$2:O$51)</f>
        <v>91.243081525804044</v>
      </c>
      <c r="S32" s="24">
        <f>EPA_Livestock2015!S$18*NEI_Goat2002!O32/SUM(NEI_Goat2002!O$2:O$51)</f>
        <v>54.950131143899597</v>
      </c>
      <c r="T32" s="24">
        <f>EPA_Livestock2015!T$18*SUM(NEI_Poultry2015!O32:P32)/SUM(NEI_Poultry2015!O$2:P$51)</f>
        <v>145.71113442388386</v>
      </c>
      <c r="U32" s="24">
        <f>EPA_Livestock2015!U$18*SUM(NEI_Poultry2015!O32:P32)/SUM(NEI_Poultry2015!O$2:P$51)</f>
        <v>41.86516377155921</v>
      </c>
      <c r="V32" s="24">
        <f>EPA_Livestock2015!V$18*SUM(NEI_Poultry2015!O32:Q32)/SUM(NEI_Poultry2015!O$2:Q$51)</f>
        <v>0.41309001546674828</v>
      </c>
      <c r="W32" s="24">
        <f>EPA_Livestock2015!W$18*NEI_Poultry2015!Q32/SUM(NEI_Poultry2015!Q$2:Q$51)</f>
        <v>0</v>
      </c>
      <c r="X32" s="24">
        <f>EPA_Livestock2015!X$18*NEI_Poultry2015!R32/SUM(NEI_Poultry2015!R$2:R$51)</f>
        <v>0</v>
      </c>
      <c r="Y32" s="66"/>
    </row>
    <row r="33" spans="1:25" x14ac:dyDescent="0.2">
      <c r="A33" t="s">
        <v>2811</v>
      </c>
      <c r="B33" s="24">
        <f>EPA_Livestock2015!B$18*EPA_Cattle2015!C33/SUM(EPA_Cattle2015!C$2:C$51)</f>
        <v>608.45814977973566</v>
      </c>
      <c r="C33" s="24">
        <f>EPA_Livestock2015!C$18*SUM(EPA_Cattle2015!D33:E33)/SUM(EPA_Cattle2015!D$2:E$51)</f>
        <v>339.43590285110878</v>
      </c>
      <c r="D33" s="24">
        <f>EPA_Livestock2015!D$18*EPA_Cattle2015!B33/SUM(EPA_Cattle2015!B$2:B$51)</f>
        <v>975.09764804703912</v>
      </c>
      <c r="E33" s="24">
        <f>EPA_Livestock2015!E$18*SUM(NEI_Swine2015!O33:R33)/SUM(NEI_Swine2015!O$2:R$51)</f>
        <v>27.240877442844496</v>
      </c>
      <c r="F33" s="24">
        <f>EPA_Livestock2015!F$18*SUM(NEI_Swine2015!O33:R33)/SUM(NEI_Swine2015!O$2:R$51)</f>
        <v>23.825706231141321</v>
      </c>
      <c r="G33" s="24">
        <f>EPA_Livestock2015!G$18*SUM(NEI_Swine2015!O33:R33)/SUM(NEI_Swine2015!O$2:R$51)</f>
        <v>17.72698087286836</v>
      </c>
      <c r="H33" s="24">
        <f>EPA_Livestock2015!H$18*SUM(NEI_Swine2015!O33:R33)/SUM(NEI_Swine2015!O$2:R$51)</f>
        <v>15.195787058133812</v>
      </c>
      <c r="I33" s="24">
        <f>EPA_Livestock2015!I$18*SUM(NEI_Swine2015!O33:R33)/SUM(NEI_Swine2015!O$2:R$51)</f>
        <v>8.4689346714457461</v>
      </c>
      <c r="J33" s="24">
        <f>EPA_Livestock2015!J$18*EPA_Cattle2015!M33/SUM(EPA_Cattle2015!M$2:M$51)</f>
        <v>16.878251417035486</v>
      </c>
      <c r="K33" s="24">
        <f>EPA_Livestock2015!K$18*EPA_Cattle2015!M33/SUM(EPA_Cattle2015!M$2:M$51)</f>
        <v>8.7836788570541184</v>
      </c>
      <c r="L33" s="24">
        <f>EPA_Livestock2015!L$18*EPA_Cattle2015!F33/SUM(EPA_Cattle2015!F$2:F$51)</f>
        <v>14.488151658767773</v>
      </c>
      <c r="M33" s="24">
        <f>EPA_Livestock2015!M$18*EPA_Cattle2015!G33/SUM(EPA_Cattle2015!G$2:G$51)</f>
        <v>16.936412360219677</v>
      </c>
      <c r="N33" s="24">
        <f>EPA_Livestock2015!N$18*SUM(EPA_Cattle2015!I33,EPA_Cattle2015!J33,EPA_Cattle2015!L33)/SUM(EPA_Cattle2015!I$2:I$51,EPA_Cattle2015!J$2:J$51,EPA_Cattle2015!L$2:L$51)</f>
        <v>52.91665770512958</v>
      </c>
      <c r="O33" s="24">
        <f>EPA_Livestock2015!O$18*EPA_Cattle2015!K33/SUM(EPA_Cattle2015!K$2:K$51)</f>
        <v>16.678818520489621</v>
      </c>
      <c r="P33" s="24">
        <f>EPA_Livestock2015!P$18*EPA_Cattle2015!H33/SUM(EPA_Cattle2015!H$2:H$51)</f>
        <v>104.21529484029485</v>
      </c>
      <c r="Q33" s="24">
        <f>EPA_Livestock2015!Q$18*NEI_Sheep2002!O33/SUM(NEI_Sheep2002!O$2:O$51)</f>
        <v>23.272999252056842</v>
      </c>
      <c r="R33" s="24">
        <f>EPA_Livestock2015!R$18*NEI_Sheep2002!O33/SUM(NEI_Sheep2002!O$2:O$51)</f>
        <v>23.802543006731486</v>
      </c>
      <c r="S33" s="24">
        <f>EPA_Livestock2015!S$18*NEI_Goat2002!O33/SUM(NEI_Goat2002!O$2:O$51)</f>
        <v>17.375276598289531</v>
      </c>
      <c r="T33" s="24">
        <f>EPA_Livestock2015!T$18*SUM(NEI_Poultry2015!O33:P33)/SUM(NEI_Poultry2015!O$2:P$51)</f>
        <v>4338.3118284363263</v>
      </c>
      <c r="U33" s="24">
        <f>EPA_Livestock2015!U$18*SUM(NEI_Poultry2015!O33:P33)/SUM(NEI_Poultry2015!O$2:P$51)</f>
        <v>1246.4671001820768</v>
      </c>
      <c r="V33" s="24">
        <f>EPA_Livestock2015!V$18*SUM(NEI_Poultry2015!O33:Q33)/SUM(NEI_Poultry2015!O$2:Q$51)</f>
        <v>13.74873147475583</v>
      </c>
      <c r="W33" s="24">
        <f>EPA_Livestock2015!W$18*NEI_Poultry2015!Q33/SUM(NEI_Poultry2015!Q$2:Q$51)</f>
        <v>420.80018638642639</v>
      </c>
      <c r="X33" s="24">
        <f>EPA_Livestock2015!X$18*NEI_Poultry2015!R33/SUM(NEI_Poultry2015!R$2:R$51)</f>
        <v>52.329473807971915</v>
      </c>
      <c r="Y33" s="66"/>
    </row>
    <row r="34" spans="1:25" x14ac:dyDescent="0.2">
      <c r="A34" t="s">
        <v>2831</v>
      </c>
      <c r="B34" s="24">
        <f>EPA_Livestock2015!B$18*EPA_Cattle2015!C34/SUM(EPA_Cattle2015!C$2:C$51)</f>
        <v>46.500053723004193</v>
      </c>
      <c r="C34" s="24">
        <f>EPA_Livestock2015!C$18*SUM(EPA_Cattle2015!D34:E34)/SUM(EPA_Cattle2015!D$2:E$51)</f>
        <v>17.406969376979937</v>
      </c>
      <c r="D34" s="24">
        <f>EPA_Livestock2015!D$18*EPA_Cattle2015!B34/SUM(EPA_Cattle2015!B$2:B$51)</f>
        <v>74.293154136917266</v>
      </c>
      <c r="E34" s="24">
        <f>EPA_Livestock2015!E$18*SUM(NEI_Swine2015!O34:R34)/SUM(NEI_Swine2015!O$2:R$51)</f>
        <v>3057.579260289182</v>
      </c>
      <c r="F34" s="24">
        <f>EPA_Livestock2015!F$18*SUM(NEI_Swine2015!O34:R34)/SUM(NEI_Swine2015!O$2:R$51)</f>
        <v>2674.2525231402215</v>
      </c>
      <c r="G34" s="24">
        <f>EPA_Livestock2015!G$18*SUM(NEI_Swine2015!O34:R34)/SUM(NEI_Swine2015!O$2:R$51)</f>
        <v>1989.7174449739596</v>
      </c>
      <c r="H34" s="24">
        <f>EPA_Livestock2015!H$18*SUM(NEI_Swine2015!O34:R34)/SUM(NEI_Swine2015!O$2:R$51)</f>
        <v>1705.6103809506772</v>
      </c>
      <c r="I34" s="24">
        <f>EPA_Livestock2015!I$18*SUM(NEI_Swine2015!O34:R34)/SUM(NEI_Swine2015!O$2:R$51)</f>
        <v>950.57286838454309</v>
      </c>
      <c r="J34" s="24">
        <f>EPA_Livestock2015!J$18*EPA_Cattle2015!M34/SUM(EPA_Cattle2015!M$2:M$51)</f>
        <v>2.7005202267256774</v>
      </c>
      <c r="K34" s="24">
        <f>EPA_Livestock2015!K$18*EPA_Cattle2015!M34/SUM(EPA_Cattle2015!M$2:M$51)</f>
        <v>1.4053886171286591</v>
      </c>
      <c r="L34" s="24">
        <f>EPA_Livestock2015!L$18*EPA_Cattle2015!F34/SUM(EPA_Cattle2015!F$2:F$51)</f>
        <v>28.01042654028436</v>
      </c>
      <c r="M34" s="24">
        <f>EPA_Livestock2015!M$18*EPA_Cattle2015!G34/SUM(EPA_Cattle2015!G$2:G$51)</f>
        <v>58.650168728908888</v>
      </c>
      <c r="N34" s="24">
        <f>EPA_Livestock2015!N$18*SUM(EPA_Cattle2015!I34,EPA_Cattle2015!J34,EPA_Cattle2015!L34)/SUM(EPA_Cattle2015!I$2:I$51,EPA_Cattle2015!J$2:J$51,EPA_Cattle2015!L$2:L$51)</f>
        <v>66.145822131411975</v>
      </c>
      <c r="O34" s="24">
        <f>EPA_Livestock2015!O$18*EPA_Cattle2015!K34/SUM(EPA_Cattle2015!K$2:K$51)</f>
        <v>16.678818520489621</v>
      </c>
      <c r="P34" s="24">
        <f>EPA_Livestock2015!P$18*EPA_Cattle2015!H34/SUM(EPA_Cattle2015!H$2:H$51)</f>
        <v>360.28716216216219</v>
      </c>
      <c r="Q34" s="24">
        <f>EPA_Livestock2015!Q$18*NEI_Sheep2002!O34/SUM(NEI_Sheep2002!O$2:O$51)</f>
        <v>3.7753976564447713</v>
      </c>
      <c r="R34" s="24">
        <f>EPA_Livestock2015!R$18*NEI_Sheep2002!O34/SUM(NEI_Sheep2002!O$2:O$51)</f>
        <v>3.8613014210919907</v>
      </c>
      <c r="S34" s="24">
        <f>EPA_Livestock2015!S$18*NEI_Goat2002!O34/SUM(NEI_Goat2002!O$2:O$51)</f>
        <v>44.756926704657239</v>
      </c>
      <c r="T34" s="24">
        <f>EPA_Livestock2015!T$18*SUM(NEI_Poultry2015!O34:P34)/SUM(NEI_Poultry2015!O$2:P$51)</f>
        <v>13375.729952604162</v>
      </c>
      <c r="U34" s="24">
        <f>EPA_Livestock2015!U$18*SUM(NEI_Poultry2015!O34:P34)/SUM(NEI_Poultry2015!O$2:P$51)</f>
        <v>3843.0633818340243</v>
      </c>
      <c r="V34" s="24">
        <f>EPA_Livestock2015!V$18*SUM(NEI_Poultry2015!O34:Q34)/SUM(NEI_Poultry2015!O$2:Q$51)</f>
        <v>496.3621219465881</v>
      </c>
      <c r="W34" s="24">
        <f>EPA_Livestock2015!W$18*NEI_Poultry2015!Q34/SUM(NEI_Poultry2015!Q$2:Q$51)</f>
        <v>133075.3348976803</v>
      </c>
      <c r="X34" s="24">
        <f>EPA_Livestock2015!X$18*NEI_Poultry2015!R34/SUM(NEI_Poultry2015!R$2:R$51)</f>
        <v>13688.984760196288</v>
      </c>
      <c r="Y34" s="66"/>
    </row>
    <row r="35" spans="1:25" x14ac:dyDescent="0.2">
      <c r="A35" t="s">
        <v>2819</v>
      </c>
      <c r="B35" s="24">
        <f>EPA_Livestock2015!B$18*EPA_Cattle2015!C35/SUM(EPA_Cattle2015!C$2:C$51)</f>
        <v>15.829805522724831</v>
      </c>
      <c r="C35" s="24">
        <f>EPA_Livestock2015!C$18*SUM(EPA_Cattle2015!D35:E35)/SUM(EPA_Cattle2015!D$2:E$51)</f>
        <v>5.8023231256599788</v>
      </c>
      <c r="D35" s="24">
        <f>EPA_Livestock2015!D$18*EPA_Cattle2015!B35/SUM(EPA_Cattle2015!B$2:B$51)</f>
        <v>24.764384712305755</v>
      </c>
      <c r="E35" s="24">
        <f>EPA_Livestock2015!E$18*SUM(NEI_Swine2015!O35:R35)/SUM(NEI_Swine2015!O$2:R$51)</f>
        <v>46.988180071851588</v>
      </c>
      <c r="F35" s="24">
        <f>EPA_Livestock2015!F$18*SUM(NEI_Swine2015!O35:R35)/SUM(NEI_Swine2015!O$2:R$51)</f>
        <v>41.097302283189741</v>
      </c>
      <c r="G35" s="24">
        <f>EPA_Livestock2015!G$18*SUM(NEI_Swine2015!O35:R35)/SUM(NEI_Swine2015!O$2:R$51)</f>
        <v>30.577523471198059</v>
      </c>
      <c r="H35" s="24">
        <f>EPA_Livestock2015!H$18*SUM(NEI_Swine2015!O35:R35)/SUM(NEI_Swine2015!O$2:R$51)</f>
        <v>26.211430968742878</v>
      </c>
      <c r="I35" s="24">
        <f>EPA_Livestock2015!I$18*SUM(NEI_Swine2015!O35:R35)/SUM(NEI_Swine2015!O$2:R$51)</f>
        <v>14.608186839560446</v>
      </c>
      <c r="J35" s="24">
        <f>EPA_Livestock2015!J$18*EPA_Cattle2015!M35/SUM(EPA_Cattle2015!M$2:M$51)</f>
        <v>28.355462380619613</v>
      </c>
      <c r="K35" s="24">
        <f>EPA_Livestock2015!K$18*EPA_Cattle2015!M35/SUM(EPA_Cattle2015!M$2:M$51)</f>
        <v>14.756580479850919</v>
      </c>
      <c r="L35" s="24">
        <f>EPA_Livestock2015!L$18*EPA_Cattle2015!F35/SUM(EPA_Cattle2015!F$2:F$51)</f>
        <v>48.293838862559241</v>
      </c>
      <c r="M35" s="24">
        <f>EPA_Livestock2015!M$18*EPA_Cattle2015!G35/SUM(EPA_Cattle2015!G$2:G$51)</f>
        <v>144.58677959372724</v>
      </c>
      <c r="N35" s="24">
        <f>EPA_Livestock2015!N$18*SUM(EPA_Cattle2015!I35,EPA_Cattle2015!J35,EPA_Cattle2015!L35)/SUM(EPA_Cattle2015!I$2:I$51,EPA_Cattle2015!J$2:J$51,EPA_Cattle2015!L$2:L$51)</f>
        <v>219.22615334982257</v>
      </c>
      <c r="O35" s="24">
        <f>EPA_Livestock2015!O$18*EPA_Cattle2015!K35/SUM(EPA_Cattle2015!K$2:K$51)</f>
        <v>101.05401809473123</v>
      </c>
      <c r="P35" s="24">
        <f>EPA_Livestock2015!P$18*EPA_Cattle2015!H35/SUM(EPA_Cattle2015!H$2:H$51)</f>
        <v>887.31879606879602</v>
      </c>
      <c r="Q35" s="24">
        <f>EPA_Livestock2015!Q$18*NEI_Sheep2002!O35/SUM(NEI_Sheep2002!O$2:O$51)</f>
        <v>56.243081525804023</v>
      </c>
      <c r="R35" s="24">
        <f>EPA_Livestock2015!R$18*NEI_Sheep2002!O35/SUM(NEI_Sheep2002!O$2:O$51)</f>
        <v>57.522812266267749</v>
      </c>
      <c r="S35" s="24">
        <f>EPA_Livestock2015!S$18*NEI_Goat2002!O35/SUM(NEI_Goat2002!O$2:O$51)</f>
        <v>7.6612813656052765</v>
      </c>
      <c r="T35" s="24">
        <f>EPA_Livestock2015!T$18*SUM(NEI_Poultry2015!O35:P35)/SUM(NEI_Poultry2015!O$2:P$51)</f>
        <v>218.0228806048508</v>
      </c>
      <c r="U35" s="24">
        <f>EPA_Livestock2015!U$18*SUM(NEI_Poultry2015!O35:P35)/SUM(NEI_Poultry2015!O$2:P$51)</f>
        <v>62.641497086396015</v>
      </c>
      <c r="V35" s="24">
        <f>EPA_Livestock2015!V$18*SUM(NEI_Poultry2015!O35:Q35)/SUM(NEI_Poultry2015!O$2:Q$51)</f>
        <v>0.61809329449843597</v>
      </c>
      <c r="W35" s="24">
        <f>EPA_Livestock2015!W$18*NEI_Poultry2015!Q35/SUM(NEI_Poultry2015!Q$2:Q$51)</f>
        <v>0</v>
      </c>
      <c r="X35" s="24">
        <f>EPA_Livestock2015!X$18*NEI_Poultry2015!R35/SUM(NEI_Poultry2015!R$2:R$51)</f>
        <v>157.07820001084011</v>
      </c>
      <c r="Y35" s="66"/>
    </row>
    <row r="36" spans="1:25" x14ac:dyDescent="0.2">
      <c r="A36" t="s">
        <v>2818</v>
      </c>
      <c r="B36" s="24">
        <f>EPA_Livestock2015!B$18*EPA_Cattle2015!C36/SUM(EPA_Cattle2015!C$2:C$51)</f>
        <v>265.14924250564093</v>
      </c>
      <c r="C36" s="24">
        <f>EPA_Livestock2015!C$18*SUM(EPA_Cattle2015!D36:E36)/SUM(EPA_Cattle2015!D$2:E$51)</f>
        <v>121.84878563885955</v>
      </c>
      <c r="D36" s="24">
        <f>EPA_Livestock2015!D$18*EPA_Cattle2015!B36/SUM(EPA_Cattle2015!B$2:B$51)</f>
        <v>424.09008819823606</v>
      </c>
      <c r="E36" s="24">
        <f>EPA_Livestock2015!E$18*SUM(NEI_Swine2015!O36:R36)/SUM(NEI_Swine2015!O$2:R$51)</f>
        <v>443.87013881790881</v>
      </c>
      <c r="F36" s="24">
        <f>EPA_Livestock2015!F$18*SUM(NEI_Swine2015!O36:R36)/SUM(NEI_Swine2015!O$2:R$51)</f>
        <v>388.22242618434234</v>
      </c>
      <c r="G36" s="24">
        <f>EPA_Livestock2015!G$18*SUM(NEI_Swine2015!O36:R36)/SUM(NEI_Swine2015!O$2:R$51)</f>
        <v>288.84816494519151</v>
      </c>
      <c r="H36" s="24">
        <f>EPA_Livestock2015!H$18*SUM(NEI_Swine2015!O36:R36)/SUM(NEI_Swine2015!O$2:R$51)</f>
        <v>247.60421631400024</v>
      </c>
      <c r="I36" s="24">
        <f>EPA_Livestock2015!I$18*SUM(NEI_Swine2015!O36:R36)/SUM(NEI_Swine2015!O$2:R$51)</f>
        <v>137.99508536909659</v>
      </c>
      <c r="J36" s="24">
        <f>EPA_Livestock2015!J$18*EPA_Cattle2015!M36/SUM(EPA_Cattle2015!M$2:M$51)</f>
        <v>112.07158940911562</v>
      </c>
      <c r="K36" s="24">
        <f>EPA_Livestock2015!K$18*EPA_Cattle2015!M36/SUM(EPA_Cattle2015!M$2:M$51)</f>
        <v>58.323627610839353</v>
      </c>
      <c r="L36" s="24">
        <f>EPA_Livestock2015!L$18*EPA_Cattle2015!F36/SUM(EPA_Cattle2015!F$2:F$51)</f>
        <v>24.14691943127962</v>
      </c>
      <c r="M36" s="24">
        <f>EPA_Livestock2015!M$18*EPA_Cattle2015!G36/SUM(EPA_Cattle2015!G$2:G$51)</f>
        <v>45.477403559849137</v>
      </c>
      <c r="N36" s="24">
        <f>EPA_Livestock2015!N$18*SUM(EPA_Cattle2015!I36,EPA_Cattle2015!J36,EPA_Cattle2015!L36)/SUM(EPA_Cattle2015!I$2:I$51,EPA_Cattle2015!J$2:J$51,EPA_Cattle2015!L$2:L$51)</f>
        <v>62.366060866759867</v>
      </c>
      <c r="O36" s="24">
        <f>EPA_Livestock2015!O$18*EPA_Cattle2015!K36/SUM(EPA_Cattle2015!K$2:K$51)</f>
        <v>92.224055348589673</v>
      </c>
      <c r="P36" s="24">
        <f>EPA_Livestock2015!P$18*EPA_Cattle2015!H36/SUM(EPA_Cattle2015!H$2:H$51)</f>
        <v>279.89250614250614</v>
      </c>
      <c r="Q36" s="24">
        <f>EPA_Livestock2015!Q$18*NEI_Sheep2002!O36/SUM(NEI_Sheep2002!O$2:O$51)</f>
        <v>54.303664921465938</v>
      </c>
      <c r="R36" s="24">
        <f>EPA_Livestock2015!R$18*NEI_Sheep2002!O36/SUM(NEI_Sheep2002!O$2:O$51)</f>
        <v>55.53926701570677</v>
      </c>
      <c r="S36" s="24">
        <f>EPA_Livestock2015!S$18*NEI_Goat2002!O36/SUM(NEI_Goat2002!O$2:O$51)</f>
        <v>24.267396857672541</v>
      </c>
      <c r="T36" s="24">
        <f>EPA_Livestock2015!T$18*SUM(NEI_Poultry2015!O36:P36)/SUM(NEI_Poultry2015!O$2:P$51)</f>
        <v>36492.559882170433</v>
      </c>
      <c r="U36" s="24">
        <f>EPA_Livestock2015!U$18*SUM(NEI_Poultry2015!O36:P36)/SUM(NEI_Poultry2015!O$2:P$51)</f>
        <v>10484.902213897505</v>
      </c>
      <c r="V36" s="24">
        <f>EPA_Livestock2015!V$18*SUM(NEI_Poultry2015!O36:Q36)/SUM(NEI_Poultry2015!O$2:Q$51)</f>
        <v>127.70202797156369</v>
      </c>
      <c r="W36" s="24">
        <f>EPA_Livestock2015!W$18*NEI_Poultry2015!Q36/SUM(NEI_Poultry2015!Q$2:Q$51)</f>
        <v>7038.0308560083276</v>
      </c>
      <c r="X36" s="24">
        <f>EPA_Livestock2015!X$18*NEI_Poultry2015!R36/SUM(NEI_Poultry2015!R$2:R$51)</f>
        <v>1437.8551201624346</v>
      </c>
      <c r="Y36" s="66"/>
    </row>
    <row r="37" spans="1:25" x14ac:dyDescent="0.2">
      <c r="A37" t="s">
        <v>2839</v>
      </c>
      <c r="B37" s="24">
        <f>EPA_Livestock2015!B$18*EPA_Cattle2015!C37/SUM(EPA_Cattle2015!C$2:C$51)</f>
        <v>39.574513806812078</v>
      </c>
      <c r="C37" s="24">
        <f>EPA_Livestock2015!C$18*SUM(EPA_Cattle2015!D37:E37)/SUM(EPA_Cattle2015!D$2:E$51)</f>
        <v>25.143400211193242</v>
      </c>
      <c r="D37" s="24">
        <f>EPA_Livestock2015!D$18*EPA_Cattle2015!B37/SUM(EPA_Cattle2015!B$2:B$51)</f>
        <v>61.910961780764382</v>
      </c>
      <c r="E37" s="24">
        <f>EPA_Livestock2015!E$18*SUM(NEI_Swine2015!O37:R37)/SUM(NEI_Swine2015!O$2:R$51)</f>
        <v>779.21939021801779</v>
      </c>
      <c r="F37" s="24">
        <f>EPA_Livestock2015!F$18*SUM(NEI_Swine2015!O37:R37)/SUM(NEI_Swine2015!O$2:R$51)</f>
        <v>681.52915851909358</v>
      </c>
      <c r="G37" s="24">
        <f>EPA_Livestock2015!G$18*SUM(NEI_Swine2015!O37:R37)/SUM(NEI_Swine2015!O$2:R$51)</f>
        <v>507.07644256853172</v>
      </c>
      <c r="H37" s="24">
        <f>EPA_Livestock2015!H$18*SUM(NEI_Swine2015!O37:R37)/SUM(NEI_Swine2015!O$2:R$51)</f>
        <v>434.67219255935436</v>
      </c>
      <c r="I37" s="24">
        <f>EPA_Livestock2015!I$18*SUM(NEI_Swine2015!O37:R37)/SUM(NEI_Swine2015!O$2:R$51)</f>
        <v>242.25203921298865</v>
      </c>
      <c r="J37" s="24">
        <f>EPA_Livestock2015!J$18*EPA_Cattle2015!M37/SUM(EPA_Cattle2015!M$2:M$51)</f>
        <v>176.88407485053187</v>
      </c>
      <c r="K37" s="24">
        <f>EPA_Livestock2015!K$18*EPA_Cattle2015!M37/SUM(EPA_Cattle2015!M$2:M$51)</f>
        <v>92.052954421927168</v>
      </c>
      <c r="L37" s="24">
        <f>EPA_Livestock2015!L$18*EPA_Cattle2015!F37/SUM(EPA_Cattle2015!F$2:F$51)</f>
        <v>135.22274881516589</v>
      </c>
      <c r="M37" s="24">
        <f>EPA_Livestock2015!M$18*EPA_Cattle2015!G37/SUM(EPA_Cattle2015!G$2:G$51)</f>
        <v>304.22814795209422</v>
      </c>
      <c r="N37" s="24">
        <f>EPA_Livestock2015!N$18*SUM(EPA_Cattle2015!I37,EPA_Cattle2015!J37,EPA_Cattle2015!L37)/SUM(EPA_Cattle2015!I$2:I$51,EPA_Cattle2015!J$2:J$51,EPA_Cattle2015!L$2:L$51)</f>
        <v>498.92848693407893</v>
      </c>
      <c r="O37" s="24">
        <f>EPA_Livestock2015!O$18*EPA_Cattle2015!K37/SUM(EPA_Cattle2015!K$2:K$51)</f>
        <v>410.10271420968598</v>
      </c>
      <c r="P37" s="24">
        <f>EPA_Livestock2015!P$18*EPA_Cattle2015!H37/SUM(EPA_Cattle2015!H$2:H$51)</f>
        <v>1865.9500409500411</v>
      </c>
      <c r="Q37" s="24">
        <f>EPA_Livestock2015!Q$18*NEI_Sheep2002!O37/SUM(NEI_Sheep2002!O$2:O$51)</f>
        <v>23.272999252056835</v>
      </c>
      <c r="R37" s="24">
        <f>EPA_Livestock2015!R$18*NEI_Sheep2002!O37/SUM(NEI_Sheep2002!O$2:O$51)</f>
        <v>23.802543006731479</v>
      </c>
      <c r="S37" s="24">
        <f>EPA_Livestock2015!S$18*NEI_Goat2002!O37/SUM(NEI_Goat2002!O$2:O$51)</f>
        <v>38.781976470990301</v>
      </c>
      <c r="T37" s="24">
        <f>EPA_Livestock2015!T$18*SUM(NEI_Poultry2015!O37:P37)/SUM(NEI_Poultry2015!O$2:P$51)</f>
        <v>4530.9306994628396</v>
      </c>
      <c r="U37" s="24">
        <f>EPA_Livestock2015!U$18*SUM(NEI_Poultry2015!O37:P37)/SUM(NEI_Poultry2015!O$2:P$51)</f>
        <v>1301.8096147599883</v>
      </c>
      <c r="V37" s="24">
        <f>EPA_Livestock2015!V$18*SUM(NEI_Poultry2015!O37:Q37)/SUM(NEI_Poultry2015!O$2:Q$51)</f>
        <v>157.9624766280304</v>
      </c>
      <c r="W37" s="24">
        <f>EPA_Livestock2015!W$18*NEI_Poultry2015!Q37/SUM(NEI_Poultry2015!Q$2:Q$51)</f>
        <v>42124.271009842625</v>
      </c>
      <c r="X37" s="24">
        <f>EPA_Livestock2015!X$18*NEI_Poultry2015!R37/SUM(NEI_Poultry2015!R$2:R$51)</f>
        <v>987.33912951826903</v>
      </c>
      <c r="Y37" s="66"/>
    </row>
    <row r="38" spans="1:25" x14ac:dyDescent="0.2">
      <c r="A38" t="s">
        <v>2852</v>
      </c>
      <c r="B38" s="24">
        <f>EPA_Livestock2015!B$18*EPA_Cattle2015!C38/SUM(EPA_Cattle2015!C$2:C$51)</f>
        <v>123.67035564628775</v>
      </c>
      <c r="C38" s="24">
        <f>EPA_Livestock2015!C$18*SUM(EPA_Cattle2015!D38:E38)/SUM(EPA_Cattle2015!D$2:E$51)</f>
        <v>58.023231256599786</v>
      </c>
      <c r="D38" s="24">
        <f>EPA_Livestock2015!D$18*EPA_Cattle2015!B38/SUM(EPA_Cattle2015!B$2:B$51)</f>
        <v>198.11507769844604</v>
      </c>
      <c r="E38" s="24">
        <f>EPA_Livestock2015!E$18*SUM(NEI_Swine2015!O38:R38)/SUM(NEI_Swine2015!O$2:R$51)</f>
        <v>9.7188091428242291</v>
      </c>
      <c r="F38" s="24">
        <f>EPA_Livestock2015!F$18*SUM(NEI_Swine2015!O38:R38)/SUM(NEI_Swine2015!O$2:R$51)</f>
        <v>8.5003683174047282</v>
      </c>
      <c r="G38" s="24">
        <f>EPA_Livestock2015!G$18*SUM(NEI_Swine2015!O38:R38)/SUM(NEI_Swine2015!O$2:R$51)</f>
        <v>6.324507870327734</v>
      </c>
      <c r="H38" s="24">
        <f>EPA_Livestock2015!H$18*SUM(NEI_Swine2015!O38:R38)/SUM(NEI_Swine2015!O$2:R$51)</f>
        <v>5.4214462989625227</v>
      </c>
      <c r="I38" s="24">
        <f>EPA_Livestock2015!I$18*SUM(NEI_Swine2015!O38:R38)/SUM(NEI_Swine2015!O$2:R$51)</f>
        <v>3.0214870973786594</v>
      </c>
      <c r="J38" s="24">
        <f>EPA_Livestock2015!J$18*EPA_Cattle2015!M38/SUM(EPA_Cattle2015!M$2:M$51)</f>
        <v>55.360664647876391</v>
      </c>
      <c r="K38" s="24">
        <f>EPA_Livestock2015!K$18*EPA_Cattle2015!M38/SUM(EPA_Cattle2015!M$2:M$51)</f>
        <v>28.81046665113751</v>
      </c>
      <c r="L38" s="24">
        <f>EPA_Livestock2015!L$18*EPA_Cattle2015!F38/SUM(EPA_Cattle2015!F$2:F$51)</f>
        <v>38.63507109004739</v>
      </c>
      <c r="M38" s="24">
        <f>EPA_Livestock2015!M$18*EPA_Cattle2015!G38/SUM(EPA_Cattle2015!G$2:G$51)</f>
        <v>84.995699067028383</v>
      </c>
      <c r="N38" s="24">
        <f>EPA_Livestock2015!N$18*SUM(EPA_Cattle2015!I38,EPA_Cattle2015!J38,EPA_Cattle2015!L38)/SUM(EPA_Cattle2015!I$2:I$51,EPA_Cattle2015!J$2:J$51,EPA_Cattle2015!L$2:L$51)</f>
        <v>136.07140552747606</v>
      </c>
      <c r="O38" s="24">
        <f>EPA_Livestock2015!O$18*EPA_Cattle2015!K38/SUM(EPA_Cattle2015!K$2:K$51)</f>
        <v>77.507450771687061</v>
      </c>
      <c r="P38" s="24">
        <f>EPA_Livestock2015!P$18*EPA_Cattle2015!H38/SUM(EPA_Cattle2015!H$2:H$51)</f>
        <v>521.07647420147418</v>
      </c>
      <c r="Q38" s="24">
        <f>EPA_Livestock2015!Q$18*NEI_Sheep2002!O38/SUM(NEI_Sheep2002!O$2:O$51)</f>
        <v>110.54674644726997</v>
      </c>
      <c r="R38" s="24">
        <f>EPA_Livestock2015!R$18*NEI_Sheep2002!O38/SUM(NEI_Sheep2002!O$2:O$51)</f>
        <v>113.06207928197453</v>
      </c>
      <c r="S38" s="24">
        <f>EPA_Livestock2015!S$18*NEI_Goat2002!O38/SUM(NEI_Goat2002!O$2:O$51)</f>
        <v>20.148624057002724</v>
      </c>
      <c r="T38" s="24">
        <f>EPA_Livestock2015!T$18*SUM(NEI_Poultry2015!O38:P38)/SUM(NEI_Poultry2015!O$2:P$51)</f>
        <v>3195.2517242771137</v>
      </c>
      <c r="U38" s="24">
        <f>EPA_Livestock2015!U$18*SUM(NEI_Poultry2015!O38:P38)/SUM(NEI_Poultry2015!O$2:P$51)</f>
        <v>918.04745915348394</v>
      </c>
      <c r="V38" s="24">
        <f>EPA_Livestock2015!V$18*SUM(NEI_Poultry2015!O38:Q38)/SUM(NEI_Poultry2015!O$2:Q$51)</f>
        <v>81.203844779722502</v>
      </c>
      <c r="W38" s="24">
        <f>EPA_Livestock2015!W$18*NEI_Poultry2015!Q38/SUM(NEI_Poultry2015!Q$2:Q$51)</f>
        <v>20942.15481977009</v>
      </c>
      <c r="X38" s="24">
        <f>EPA_Livestock2015!X$18*NEI_Poultry2015!R38/SUM(NEI_Poultry2015!R$2:R$51)</f>
        <v>989.26320786156919</v>
      </c>
      <c r="Y38" s="66"/>
    </row>
    <row r="39" spans="1:25" x14ac:dyDescent="0.2">
      <c r="A39" t="s">
        <v>2812</v>
      </c>
      <c r="B39" s="24">
        <f>EPA_Livestock2015!B$18*EPA_Cattle2015!C39/SUM(EPA_Cattle2015!C$2:C$51)</f>
        <v>524.36230794026005</v>
      </c>
      <c r="C39" s="24">
        <f>EPA_Livestock2015!C$18*SUM(EPA_Cattle2015!D39:E39)/SUM(EPA_Cattle2015!D$2:E$51)</f>
        <v>295.91847940865892</v>
      </c>
      <c r="D39" s="24">
        <f>EPA_Livestock2015!D$18*EPA_Cattle2015!B39/SUM(EPA_Cattle2015!B$2:B$51)</f>
        <v>838.89353212935737</v>
      </c>
      <c r="E39" s="24">
        <f>EPA_Livestock2015!E$18*SUM(NEI_Swine2015!O39:R39)/SUM(NEI_Swine2015!O$2:R$51)</f>
        <v>339.37891223800636</v>
      </c>
      <c r="F39" s="24">
        <f>EPA_Livestock2015!F$18*SUM(NEI_Swine2015!O39:R39)/SUM(NEI_Swine2015!O$2:R$51)</f>
        <v>296.83119719592622</v>
      </c>
      <c r="G39" s="24">
        <f>EPA_Livestock2015!G$18*SUM(NEI_Swine2015!O39:R39)/SUM(NEI_Swine2015!O$2:R$51)</f>
        <v>220.85057643685801</v>
      </c>
      <c r="H39" s="24">
        <f>EPA_Livestock2015!H$18*SUM(NEI_Swine2015!O39:R39)/SUM(NEI_Swine2015!O$2:R$51)</f>
        <v>189.31584319228597</v>
      </c>
      <c r="I39" s="24">
        <f>EPA_Livestock2015!I$18*SUM(NEI_Swine2015!O39:R39)/SUM(NEI_Swine2015!O$2:R$51)</f>
        <v>105.5097378063705</v>
      </c>
      <c r="J39" s="24">
        <f>EPA_Livestock2015!J$18*EPA_Cattle2015!M39/SUM(EPA_Cattle2015!M$2:M$51)</f>
        <v>62.787095271372003</v>
      </c>
      <c r="K39" s="24">
        <f>EPA_Livestock2015!K$18*EPA_Cattle2015!M39/SUM(EPA_Cattle2015!M$2:M$51)</f>
        <v>32.675285348241324</v>
      </c>
      <c r="L39" s="24">
        <f>EPA_Livestock2015!L$18*EPA_Cattle2015!F39/SUM(EPA_Cattle2015!F$2:F$51)</f>
        <v>24.14691943127962</v>
      </c>
      <c r="M39" s="24">
        <f>EPA_Livestock2015!M$18*EPA_Cattle2015!G39/SUM(EPA_Cattle2015!G$2:G$51)</f>
        <v>24.150069476609541</v>
      </c>
      <c r="N39" s="24">
        <f>EPA_Livestock2015!N$18*SUM(EPA_Cattle2015!I39,EPA_Cattle2015!J39,EPA_Cattle2015!L39)/SUM(EPA_Cattle2015!I$2:I$51,EPA_Cattle2015!J$2:J$51,EPA_Cattle2015!L$2:L$51)</f>
        <v>68.980643079901071</v>
      </c>
      <c r="O39" s="24">
        <f>EPA_Livestock2015!O$18*EPA_Cattle2015!K39/SUM(EPA_Cattle2015!K$2:K$51)</f>
        <v>68.6774880255455</v>
      </c>
      <c r="P39" s="24">
        <f>EPA_Livestock2015!P$18*EPA_Cattle2015!H39/SUM(EPA_Cattle2015!H$2:H$51)</f>
        <v>148.87899262899262</v>
      </c>
      <c r="Q39" s="24">
        <f>EPA_Livestock2015!Q$18*NEI_Sheep2002!O39/SUM(NEI_Sheep2002!O$2:O$51)</f>
        <v>33.357965594614789</v>
      </c>
      <c r="R39" s="24">
        <f>EPA_Livestock2015!R$18*NEI_Sheep2002!O39/SUM(NEI_Sheep2002!O$2:O$51)</f>
        <v>34.116978309648445</v>
      </c>
      <c r="S39" s="24">
        <f>EPA_Livestock2015!S$18*NEI_Goat2002!O39/SUM(NEI_Goat2002!O$2:O$51)</f>
        <v>24.752672003554128</v>
      </c>
      <c r="T39" s="24">
        <f>EPA_Livestock2015!T$18*SUM(NEI_Poultry2015!O39:P39)/SUM(NEI_Poultry2015!O$2:P$51)</f>
        <v>26304.283908896214</v>
      </c>
      <c r="U39" s="24">
        <f>EPA_Livestock2015!U$18*SUM(NEI_Poultry2015!O39:P39)/SUM(NEI_Poultry2015!O$2:P$51)</f>
        <v>7557.6458730735412</v>
      </c>
      <c r="V39" s="24">
        <f>EPA_Livestock2015!V$18*SUM(NEI_Poultry2015!O39:Q39)/SUM(NEI_Poultry2015!O$2:Q$51)</f>
        <v>157.46537372476422</v>
      </c>
      <c r="W39" s="24">
        <f>EPA_Livestock2015!W$18*NEI_Poultry2015!Q39/SUM(NEI_Poultry2015!Q$2:Q$51)</f>
        <v>24061.936545738532</v>
      </c>
      <c r="X39" s="24">
        <f>EPA_Livestock2015!X$18*NEI_Poultry2015!R39/SUM(NEI_Poultry2015!R$2:R$51)</f>
        <v>2810.8434509075801</v>
      </c>
      <c r="Y39" s="66"/>
    </row>
    <row r="40" spans="1:25" x14ac:dyDescent="0.2">
      <c r="A40" t="s">
        <v>2809</v>
      </c>
      <c r="B40" s="24">
        <f>EPA_Livestock2015!B$18*EPA_Cattle2015!C40/SUM(EPA_Cattle2015!C$2:C$51)</f>
        <v>0.98936284517030193</v>
      </c>
      <c r="C40" s="24">
        <f>EPA_Livestock2015!C$18*SUM(EPA_Cattle2015!D40:E40)/SUM(EPA_Cattle2015!D$2:E$51)</f>
        <v>0</v>
      </c>
      <c r="D40" s="24">
        <f>EPA_Livestock2015!D$18*EPA_Cattle2015!B40/SUM(EPA_Cattle2015!B$2:B$51)</f>
        <v>0</v>
      </c>
      <c r="E40" s="24">
        <f>EPA_Livestock2015!E$18*SUM(NEI_Swine2015!O40:R40)/SUM(NEI_Swine2015!O$2:R$51)</f>
        <v>0.90114075719541031</v>
      </c>
      <c r="F40" s="24">
        <f>EPA_Livestock2015!F$18*SUM(NEI_Swine2015!O40:R40)/SUM(NEI_Swine2015!O$2:R$51)</f>
        <v>0.78816532246048543</v>
      </c>
      <c r="G40" s="24">
        <f>EPA_Livestock2015!G$18*SUM(NEI_Swine2015!O40:R40)/SUM(NEI_Swine2015!O$2:R$51)</f>
        <v>0.58641668206474229</v>
      </c>
      <c r="H40" s="24">
        <f>EPA_Livestock2015!H$18*SUM(NEI_Swine2015!O40:R40)/SUM(NEI_Swine2015!O$2:R$51)</f>
        <v>0.50268362627004415</v>
      </c>
      <c r="I40" s="24">
        <f>EPA_Livestock2015!I$18*SUM(NEI_Swine2015!O40:R40)/SUM(NEI_Swine2015!O$2:R$51)</f>
        <v>0.28015625482246503</v>
      </c>
      <c r="J40" s="24">
        <f>EPA_Livestock2015!J$18*EPA_Cattle2015!M40/SUM(EPA_Cattle2015!M$2:M$51)</f>
        <v>0</v>
      </c>
      <c r="K40" s="24">
        <f>EPA_Livestock2015!K$18*EPA_Cattle2015!M40/SUM(EPA_Cattle2015!M$2:M$51)</f>
        <v>0</v>
      </c>
      <c r="L40" s="24">
        <f>EPA_Livestock2015!L$18*EPA_Cattle2015!F40/SUM(EPA_Cattle2015!F$2:F$51)</f>
        <v>0</v>
      </c>
      <c r="M40" s="24">
        <f>EPA_Livestock2015!M$18*EPA_Cattle2015!G40/SUM(EPA_Cattle2015!G$2:G$51)</f>
        <v>0.31363726592999402</v>
      </c>
      <c r="N40" s="24">
        <f>EPA_Livestock2015!N$18*SUM(EPA_Cattle2015!I40,EPA_Cattle2015!J40,EPA_Cattle2015!L40)/SUM(EPA_Cattle2015!I$2:I$51,EPA_Cattle2015!J$2:J$51,EPA_Cattle2015!L$2:L$51)</f>
        <v>0</v>
      </c>
      <c r="O40" s="24">
        <f>EPA_Livestock2015!O$18*EPA_Cattle2015!K40/SUM(EPA_Cattle2015!K$2:K$51)</f>
        <v>0</v>
      </c>
      <c r="P40" s="24">
        <f>EPA_Livestock2015!P$18*EPA_Cattle2015!H40/SUM(EPA_Cattle2015!H$2:H$51)</f>
        <v>1.9850532350532351</v>
      </c>
      <c r="Q40" s="24">
        <f>EPA_Livestock2015!Q$18*NEI_Sheep2002!O40/SUM(NEI_Sheep2002!O$2:O$51)</f>
        <v>3.0384193467963105</v>
      </c>
      <c r="R40" s="24">
        <f>EPA_Livestock2015!R$18*NEI_Sheep2002!O40/SUM(NEI_Sheep2002!O$2:O$51)</f>
        <v>3.1075542258788338</v>
      </c>
      <c r="S40" s="24">
        <f>EPA_Livestock2015!S$18*NEI_Goat2002!O40/SUM(NEI_Goat2002!O$2:O$51)</f>
        <v>0.36152998368176886</v>
      </c>
      <c r="T40" s="24">
        <f>EPA_Livestock2015!T$18*SUM(NEI_Poultry2015!O40:P40)/SUM(NEI_Poultry2015!O$2:P$51)</f>
        <v>318.69792522415389</v>
      </c>
      <c r="U40" s="24">
        <f>EPA_Livestock2015!U$18*SUM(NEI_Poultry2015!O40:P40)/SUM(NEI_Poultry2015!O$2:P$51)</f>
        <v>91.56706442454518</v>
      </c>
      <c r="V40" s="24">
        <f>EPA_Livestock2015!V$18*SUM(NEI_Poultry2015!O40:Q40)/SUM(NEI_Poultry2015!O$2:Q$51)</f>
        <v>0.90350632009414322</v>
      </c>
      <c r="W40" s="24">
        <f>EPA_Livestock2015!W$18*NEI_Poultry2015!Q40/SUM(NEI_Poultry2015!Q$2:Q$51)</f>
        <v>0</v>
      </c>
      <c r="X40" s="24">
        <f>EPA_Livestock2015!X$18*NEI_Poultry2015!R40/SUM(NEI_Poultry2015!R$2:R$51)</f>
        <v>0</v>
      </c>
      <c r="Y40" s="66"/>
    </row>
    <row r="41" spans="1:25" x14ac:dyDescent="0.2">
      <c r="A41" t="s">
        <v>2832</v>
      </c>
      <c r="B41" s="24">
        <f>EPA_Livestock2015!B$18*EPA_Cattle2015!C41/SUM(EPA_Cattle2015!C$2:C$51)</f>
        <v>14.840442677554529</v>
      </c>
      <c r="C41" s="24">
        <f>EPA_Livestock2015!C$18*SUM(EPA_Cattle2015!D41:E41)/SUM(EPA_Cattle2015!D$2:E$51)</f>
        <v>5.8023231256599788</v>
      </c>
      <c r="D41" s="24">
        <f>EPA_Livestock2015!D$18*EPA_Cattle2015!B41/SUM(EPA_Cattle2015!B$2:B$51)</f>
        <v>24.764384712305755</v>
      </c>
      <c r="E41" s="24">
        <f>EPA_Livestock2015!E$18*SUM(NEI_Swine2015!O41:R41)/SUM(NEI_Swine2015!O$2:R$51)</f>
        <v>108.04390869307429</v>
      </c>
      <c r="F41" s="24">
        <f>EPA_Livestock2015!F$18*SUM(NEI_Swine2015!O41:R41)/SUM(NEI_Swine2015!O$2:R$51)</f>
        <v>94.498513639531424</v>
      </c>
      <c r="G41" s="24">
        <f>EPA_Livestock2015!G$18*SUM(NEI_Swine2015!O41:R41)/SUM(NEI_Swine2015!O$2:R$51)</f>
        <v>70.309493769084284</v>
      </c>
      <c r="H41" s="24">
        <f>EPA_Livestock2015!H$18*SUM(NEI_Swine2015!O41:R41)/SUM(NEI_Swine2015!O$2:R$51)</f>
        <v>60.270166879652884</v>
      </c>
      <c r="I41" s="24">
        <f>EPA_Livestock2015!I$18*SUM(NEI_Swine2015!O41:R41)/SUM(NEI_Swine2015!O$2:R$51)</f>
        <v>33.589843289341168</v>
      </c>
      <c r="J41" s="24">
        <f>EPA_Livestock2015!J$18*EPA_Cattle2015!M41/SUM(EPA_Cattle2015!M$2:M$51)</f>
        <v>0.67513005668141934</v>
      </c>
      <c r="K41" s="24">
        <f>EPA_Livestock2015!K$18*EPA_Cattle2015!M41/SUM(EPA_Cattle2015!M$2:M$51)</f>
        <v>0.35134715428216479</v>
      </c>
      <c r="L41" s="24">
        <f>EPA_Livestock2015!L$18*EPA_Cattle2015!F41/SUM(EPA_Cattle2015!F$2:F$51)</f>
        <v>13.522274881516587</v>
      </c>
      <c r="M41" s="24">
        <f>EPA_Livestock2015!M$18*EPA_Cattle2015!G41/SUM(EPA_Cattle2015!G$2:G$51)</f>
        <v>27.600079401839476</v>
      </c>
      <c r="N41" s="24">
        <f>EPA_Livestock2015!N$18*SUM(EPA_Cattle2015!I41,EPA_Cattle2015!J41,EPA_Cattle2015!L41)/SUM(EPA_Cattle2015!I$2:I$51,EPA_Cattle2015!J$2:J$51,EPA_Cattle2015!L$2:L$51)</f>
        <v>28.348209484890848</v>
      </c>
      <c r="O41" s="24">
        <f>EPA_Livestock2015!O$18*EPA_Cattle2015!K41/SUM(EPA_Cattle2015!K$2:K$51)</f>
        <v>3.9244278871740286</v>
      </c>
      <c r="P41" s="24">
        <f>EPA_Livestock2015!P$18*EPA_Cattle2015!H41/SUM(EPA_Cattle2015!H$2:H$51)</f>
        <v>168.72952497952497</v>
      </c>
      <c r="Q41" s="24">
        <f>EPA_Livestock2015!Q$18*NEI_Sheep2002!O41/SUM(NEI_Sheep2002!O$2:O$51)</f>
        <v>3.7753976564447758</v>
      </c>
      <c r="R41" s="24">
        <f>EPA_Livestock2015!R$18*NEI_Sheep2002!O41/SUM(NEI_Sheep2002!O$2:O$51)</f>
        <v>3.861301421091996</v>
      </c>
      <c r="S41" s="24">
        <f>EPA_Livestock2015!S$18*NEI_Goat2002!O41/SUM(NEI_Goat2002!O$2:O$51)</f>
        <v>32.941690090305592</v>
      </c>
      <c r="T41" s="24">
        <f>EPA_Livestock2015!T$18*SUM(NEI_Poultry2015!O41:P41)/SUM(NEI_Poultry2015!O$2:P$51)</f>
        <v>5940.8645117042524</v>
      </c>
      <c r="U41" s="24">
        <f>EPA_Livestock2015!U$18*SUM(NEI_Poultry2015!O41:P41)/SUM(NEI_Poultry2015!O$2:P$51)</f>
        <v>1706.9063850921139</v>
      </c>
      <c r="V41" s="24">
        <f>EPA_Livestock2015!V$18*SUM(NEI_Poultry2015!O41:Q41)/SUM(NEI_Poultry2015!O$2:Q$51)</f>
        <v>137.1268220659835</v>
      </c>
      <c r="W41" s="24">
        <f>EPA_Livestock2015!W$18*NEI_Poultry2015!Q41/SUM(NEI_Poultry2015!Q$2:Q$51)</f>
        <v>34915.869723797878</v>
      </c>
      <c r="X41" s="24">
        <f>EPA_Livestock2015!X$18*NEI_Poultry2015!R41/SUM(NEI_Poultry2015!R$2:R$51)</f>
        <v>2977.3334394476556</v>
      </c>
      <c r="Y41" s="66"/>
    </row>
    <row r="42" spans="1:25" x14ac:dyDescent="0.2">
      <c r="A42" t="s">
        <v>2820</v>
      </c>
      <c r="B42" s="24">
        <f>EPA_Livestock2015!B$18*EPA_Cattle2015!C42/SUM(EPA_Cattle2015!C$2:C$51)</f>
        <v>97.946921671859897</v>
      </c>
      <c r="C42" s="24">
        <f>EPA_Livestock2015!C$18*SUM(EPA_Cattle2015!D42:E42)/SUM(EPA_Cattle2015!D$2:E$51)</f>
        <v>63.825554382259767</v>
      </c>
      <c r="D42" s="24">
        <f>EPA_Livestock2015!D$18*EPA_Cattle2015!B42/SUM(EPA_Cattle2015!B$2:B$51)</f>
        <v>157.87295254094917</v>
      </c>
      <c r="E42" s="24">
        <f>EPA_Livestock2015!E$18*SUM(NEI_Swine2015!O42:R42)/SUM(NEI_Swine2015!O$2:R$51)</f>
        <v>411.9598817466341</v>
      </c>
      <c r="F42" s="24">
        <f>EPA_Livestock2015!F$18*SUM(NEI_Swine2015!O42:R42)/SUM(NEI_Swine2015!O$2:R$51)</f>
        <v>360.31273743310504</v>
      </c>
      <c r="G42" s="24">
        <f>EPA_Livestock2015!G$18*SUM(NEI_Swine2015!O42:R42)/SUM(NEI_Swine2015!O$2:R$51)</f>
        <v>268.08258872843169</v>
      </c>
      <c r="H42" s="24">
        <f>EPA_Livestock2015!H$18*SUM(NEI_Swine2015!O42:R42)/SUM(NEI_Swine2015!O$2:R$51)</f>
        <v>229.8037077788843</v>
      </c>
      <c r="I42" s="24">
        <f>EPA_Livestock2015!I$18*SUM(NEI_Swine2015!O42:R42)/SUM(NEI_Swine2015!O$2:R$51)</f>
        <v>128.07448413102406</v>
      </c>
      <c r="J42" s="24">
        <f>EPA_Livestock2015!J$18*EPA_Cattle2015!M42/SUM(EPA_Cattle2015!M$2:M$51)</f>
        <v>255.87429148225795</v>
      </c>
      <c r="K42" s="24">
        <f>EPA_Livestock2015!K$18*EPA_Cattle2015!M42/SUM(EPA_Cattle2015!M$2:M$51)</f>
        <v>133.16057147294043</v>
      </c>
      <c r="L42" s="24">
        <f>EPA_Livestock2015!L$18*EPA_Cattle2015!F42/SUM(EPA_Cattle2015!F$2:F$51)</f>
        <v>96.587677725118482</v>
      </c>
      <c r="M42" s="24">
        <f>EPA_Livestock2015!M$18*EPA_Cattle2015!G42/SUM(EPA_Cattle2015!G$2:G$51)</f>
        <v>260.63256798782504</v>
      </c>
      <c r="N42" s="24">
        <f>EPA_Livestock2015!N$18*SUM(EPA_Cattle2015!I42,EPA_Cattle2015!J42,EPA_Cattle2015!L42)/SUM(EPA_Cattle2015!I$2:I$51,EPA_Cattle2015!J$2:J$51,EPA_Cattle2015!L$2:L$51)</f>
        <v>549.01032369071947</v>
      </c>
      <c r="O42" s="24">
        <f>EPA_Livestock2015!O$18*EPA_Cattle2015!K42/SUM(EPA_Cattle2015!K$2:K$51)</f>
        <v>320.82197977647684</v>
      </c>
      <c r="P42" s="24">
        <f>EPA_Livestock2015!P$18*EPA_Cattle2015!H42/SUM(EPA_Cattle2015!H$2:H$51)</f>
        <v>1598.9603808353809</v>
      </c>
      <c r="Q42" s="24">
        <f>EPA_Livestock2015!Q$18*NEI_Sheep2002!O42/SUM(NEI_Sheep2002!O$2:O$51)</f>
        <v>155.15332834704563</v>
      </c>
      <c r="R42" s="24">
        <f>EPA_Livestock2015!R$18*NEI_Sheep2002!O42/SUM(NEI_Sheep2002!O$2:O$51)</f>
        <v>158.68362004487659</v>
      </c>
      <c r="S42" s="24">
        <f>EPA_Livestock2015!S$18*NEI_Goat2002!O42/SUM(NEI_Goat2002!O$2:O$51)</f>
        <v>6.1884712978546954</v>
      </c>
      <c r="T42" s="24">
        <f>EPA_Livestock2015!T$18*SUM(NEI_Poultry2015!O42:P42)/SUM(NEI_Poultry2015!O$2:P$51)</f>
        <v>2667.8712914191851</v>
      </c>
      <c r="U42" s="24">
        <f>EPA_Livestock2015!U$18*SUM(NEI_Poultry2015!O42:P42)/SUM(NEI_Poultry2015!O$2:P$51)</f>
        <v>766.52253774779376</v>
      </c>
      <c r="V42" s="24">
        <f>EPA_Livestock2015!V$18*SUM(NEI_Poultry2015!O42:Q42)/SUM(NEI_Poultry2015!O$2:Q$51)</f>
        <v>7.5633958749483314</v>
      </c>
      <c r="W42" s="24">
        <f>EPA_Livestock2015!W$18*NEI_Poultry2015!Q42/SUM(NEI_Poultry2015!Q$2:Q$51)</f>
        <v>0</v>
      </c>
      <c r="X42" s="24">
        <f>EPA_Livestock2015!X$18*NEI_Poultry2015!R42/SUM(NEI_Poultry2015!R$2:R$51)</f>
        <v>850.35108878731319</v>
      </c>
      <c r="Y42" s="66"/>
    </row>
    <row r="43" spans="1:25" x14ac:dyDescent="0.2">
      <c r="A43" t="s">
        <v>2836</v>
      </c>
      <c r="B43" s="24">
        <f>EPA_Livestock2015!B$18*EPA_Cattle2015!C43/SUM(EPA_Cattle2015!C$2:C$51)</f>
        <v>46.500053723004193</v>
      </c>
      <c r="C43" s="24">
        <f>EPA_Livestock2015!C$18*SUM(EPA_Cattle2015!D43:E43)/SUM(EPA_Cattle2015!D$2:E$51)</f>
        <v>25.143400211193242</v>
      </c>
      <c r="D43" s="24">
        <f>EPA_Livestock2015!D$18*EPA_Cattle2015!B43/SUM(EPA_Cattle2015!B$2:B$51)</f>
        <v>74.293154136917266</v>
      </c>
      <c r="E43" s="24">
        <f>EPA_Livestock2015!E$18*SUM(NEI_Swine2015!O43:R43)/SUM(NEI_Swine2015!O$2:R$51)</f>
        <v>69.116046838380939</v>
      </c>
      <c r="F43" s="24">
        <f>EPA_Livestock2015!F$18*SUM(NEI_Swine2015!O43:R43)/SUM(NEI_Swine2015!O$2:R$51)</f>
        <v>60.451012684307855</v>
      </c>
      <c r="G43" s="24">
        <f>EPA_Livestock2015!G$18*SUM(NEI_Swine2015!O43:R43)/SUM(NEI_Swine2015!O$2:R$51)</f>
        <v>44.977216423477849</v>
      </c>
      <c r="H43" s="24">
        <f>EPA_Livestock2015!H$18*SUM(NEI_Swine2015!O43:R43)/SUM(NEI_Swine2015!O$2:R$51)</f>
        <v>38.555025705749443</v>
      </c>
      <c r="I43" s="24">
        <f>EPA_Livestock2015!I$18*SUM(NEI_Swine2015!O43:R43)/SUM(NEI_Swine2015!O$2:R$51)</f>
        <v>21.487534190150935</v>
      </c>
      <c r="J43" s="24">
        <f>EPA_Livestock2015!J$18*EPA_Cattle2015!M43/SUM(EPA_Cattle2015!M$2:M$51)</f>
        <v>6.0761705101327745</v>
      </c>
      <c r="K43" s="24">
        <f>EPA_Livestock2015!K$18*EPA_Cattle2015!M43/SUM(EPA_Cattle2015!M$2:M$51)</f>
        <v>3.1621243885394827</v>
      </c>
      <c r="L43" s="24">
        <f>EPA_Livestock2015!L$18*EPA_Cattle2015!F43/SUM(EPA_Cattle2015!F$2:F$51)</f>
        <v>57.952606635071092</v>
      </c>
      <c r="M43" s="24">
        <f>EPA_Livestock2015!M$18*EPA_Cattle2015!G43/SUM(EPA_Cattle2015!G$2:G$51)</f>
        <v>141.13676966849732</v>
      </c>
      <c r="N43" s="24">
        <f>EPA_Livestock2015!N$18*SUM(EPA_Cattle2015!I43,EPA_Cattle2015!J43,EPA_Cattle2015!L43)/SUM(EPA_Cattle2015!I$2:I$51,EPA_Cattle2015!J$2:J$51,EPA_Cattle2015!L$2:L$51)</f>
        <v>138.90622647596516</v>
      </c>
      <c r="O43" s="24">
        <f>EPA_Livestock2015!O$18*EPA_Cattle2015!K43/SUM(EPA_Cattle2015!K$2:K$51)</f>
        <v>56.904204364023414</v>
      </c>
      <c r="P43" s="24">
        <f>EPA_Livestock2015!P$18*EPA_Cattle2015!H43/SUM(EPA_Cattle2015!H$2:H$51)</f>
        <v>866.47573710073709</v>
      </c>
      <c r="Q43" s="24">
        <f>EPA_Livestock2015!Q$18*NEI_Sheep2002!O43/SUM(NEI_Sheep2002!O$2:O$51)</f>
        <v>3.7753976564447744</v>
      </c>
      <c r="R43" s="24">
        <f>EPA_Livestock2015!R$18*NEI_Sheep2002!O43/SUM(NEI_Sheep2002!O$2:O$51)</f>
        <v>3.8613014210919947</v>
      </c>
      <c r="S43" s="24">
        <f>EPA_Livestock2015!S$18*NEI_Goat2002!O43/SUM(NEI_Goat2002!O$2:O$51)</f>
        <v>60.362162208343605</v>
      </c>
      <c r="T43" s="24">
        <f>EPA_Livestock2015!T$18*SUM(NEI_Poultry2015!O43:P43)/SUM(NEI_Poultry2015!O$2:P$51)</f>
        <v>1511.6128341486694</v>
      </c>
      <c r="U43" s="24">
        <f>EPA_Livestock2015!U$18*SUM(NEI_Poultry2015!O43:P43)/SUM(NEI_Poultry2015!O$2:P$51)</f>
        <v>434.31079657047678</v>
      </c>
      <c r="V43" s="24">
        <f>EPA_Livestock2015!V$18*SUM(NEI_Poultry2015!O43:Q43)/SUM(NEI_Poultry2015!O$2:Q$51)</f>
        <v>120.49058064298256</v>
      </c>
      <c r="W43" s="24">
        <f>EPA_Livestock2015!W$18*NEI_Poultry2015!Q43/SUM(NEI_Poultry2015!Q$2:Q$51)</f>
        <v>33731.728318447545</v>
      </c>
      <c r="X43" s="24">
        <f>EPA_Livestock2015!X$18*NEI_Poultry2015!R43/SUM(NEI_Poultry2015!R$2:R$51)</f>
        <v>0</v>
      </c>
      <c r="Y43" s="66"/>
    </row>
    <row r="44" spans="1:25" x14ac:dyDescent="0.2">
      <c r="A44" t="s">
        <v>2840</v>
      </c>
      <c r="B44" s="24">
        <f>EPA_Livestock2015!B$18*EPA_Cattle2015!C44/SUM(EPA_Cattle2015!C$2:C$51)</f>
        <v>465.00053723004191</v>
      </c>
      <c r="C44" s="24">
        <f>EPA_Livestock2015!C$18*SUM(EPA_Cattle2015!D44:E44)/SUM(EPA_Cattle2015!D$2:E$51)</f>
        <v>242.73051742344245</v>
      </c>
      <c r="D44" s="24">
        <f>EPA_Livestock2015!D$18*EPA_Cattle2015!B44/SUM(EPA_Cattle2015!B$2:B$51)</f>
        <v>746.02708945821087</v>
      </c>
      <c r="E44" s="24">
        <f>EPA_Livestock2015!E$18*SUM(NEI_Swine2015!O44:R44)/SUM(NEI_Swine2015!O$2:R$51)</f>
        <v>320.26034517688458</v>
      </c>
      <c r="F44" s="24">
        <f>EPA_Livestock2015!F$18*SUM(NEI_Swine2015!O44:R44)/SUM(NEI_Swine2015!O$2:R$51)</f>
        <v>280.10951253968125</v>
      </c>
      <c r="G44" s="24">
        <f>EPA_Livestock2015!G$18*SUM(NEI_Swine2015!O44:R44)/SUM(NEI_Swine2015!O$2:R$51)</f>
        <v>208.40918304487744</v>
      </c>
      <c r="H44" s="24">
        <f>EPA_Livestock2015!H$18*SUM(NEI_Swine2015!O44:R44)/SUM(NEI_Swine2015!O$2:R$51)</f>
        <v>178.65092703725324</v>
      </c>
      <c r="I44" s="24">
        <f>EPA_Livestock2015!I$18*SUM(NEI_Swine2015!O44:R44)/SUM(NEI_Swine2015!O$2:R$51)</f>
        <v>99.565953660943634</v>
      </c>
      <c r="J44" s="24">
        <f>EPA_Livestock2015!J$18*EPA_Cattle2015!M44/SUM(EPA_Cattle2015!M$2:M$51)</f>
        <v>1670.2717602298314</v>
      </c>
      <c r="K44" s="24">
        <f>EPA_Livestock2015!K$18*EPA_Cattle2015!M44/SUM(EPA_Cattle2015!M$2:M$51)</f>
        <v>869.23285969407561</v>
      </c>
      <c r="L44" s="24">
        <f>EPA_Livestock2015!L$18*EPA_Cattle2015!F44/SUM(EPA_Cattle2015!F$2:F$51)</f>
        <v>309.08056872037912</v>
      </c>
      <c r="M44" s="24">
        <f>EPA_Livestock2015!M$18*EPA_Cattle2015!G44/SUM(EPA_Cattle2015!G$2:G$51)</f>
        <v>668.36101369681728</v>
      </c>
      <c r="N44" s="24">
        <f>EPA_Livestock2015!N$18*SUM(EPA_Cattle2015!I44,EPA_Cattle2015!J44,EPA_Cattle2015!L44)/SUM(EPA_Cattle2015!I$2:I$51,EPA_Cattle2015!J$2:J$51,EPA_Cattle2015!L$2:L$51)</f>
        <v>1252.9908592321756</v>
      </c>
      <c r="O44" s="24">
        <f>EPA_Livestock2015!O$18*EPA_Cattle2015!K44/SUM(EPA_Cattle2015!K$2:K$51)</f>
        <v>1189.1016498137308</v>
      </c>
      <c r="P44" s="24">
        <f>EPA_Livestock2015!P$18*EPA_Cattle2015!H44/SUM(EPA_Cattle2015!H$2:H$51)</f>
        <v>4099.1349303849302</v>
      </c>
      <c r="Q44" s="24">
        <f>EPA_Livestock2015!Q$18*NEI_Sheep2002!O44/SUM(NEI_Sheep2002!O$2:O$51)</f>
        <v>438.30815258040388</v>
      </c>
      <c r="R44" s="24">
        <f>EPA_Livestock2015!R$18*NEI_Sheep2002!O44/SUM(NEI_Sheep2002!O$2:O$51)</f>
        <v>448.2812266267764</v>
      </c>
      <c r="S44" s="24">
        <f>EPA_Livestock2015!S$18*NEI_Goat2002!O44/SUM(NEI_Goat2002!O$2:O$51)</f>
        <v>1553.4033507907079</v>
      </c>
      <c r="T44" s="24">
        <f>EPA_Livestock2015!T$18*SUM(NEI_Poultry2015!O44:P44)/SUM(NEI_Poultry2015!O$2:P$51)</f>
        <v>18777.630690493403</v>
      </c>
      <c r="U44" s="24">
        <f>EPA_Livestock2015!U$18*SUM(NEI_Poultry2015!O44:P44)/SUM(NEI_Poultry2015!O$2:P$51)</f>
        <v>5395.1167644639963</v>
      </c>
      <c r="V44" s="24">
        <f>EPA_Livestock2015!V$18*SUM(NEI_Poultry2015!O44:Q44)/SUM(NEI_Poultry2015!O$2:Q$51)</f>
        <v>419.85948901898303</v>
      </c>
      <c r="W44" s="24">
        <f>EPA_Livestock2015!W$18*NEI_Poultry2015!Q44/SUM(NEI_Poultry2015!Q$2:Q$51)</f>
        <v>106422.94470256263</v>
      </c>
      <c r="X44" s="24">
        <f>EPA_Livestock2015!X$18*NEI_Poultry2015!R44/SUM(NEI_Poultry2015!R$2:R$51)</f>
        <v>724.00005024244285</v>
      </c>
      <c r="Y44" s="66"/>
    </row>
    <row r="45" spans="1:25" x14ac:dyDescent="0.2">
      <c r="A45" t="s">
        <v>2847</v>
      </c>
      <c r="B45" s="24">
        <f>EPA_Livestock2015!B$18*EPA_Cattle2015!C45/SUM(EPA_Cattle2015!C$2:C$51)</f>
        <v>94.978833136348982</v>
      </c>
      <c r="C45" s="24">
        <f>EPA_Livestock2015!C$18*SUM(EPA_Cattle2015!D45:E45)/SUM(EPA_Cattle2015!D$2:E$51)</f>
        <v>46.41858500527983</v>
      </c>
      <c r="D45" s="24">
        <f>EPA_Livestock2015!D$18*EPA_Cattle2015!B45/SUM(EPA_Cattle2015!B$2:B$51)</f>
        <v>151.68185636287274</v>
      </c>
      <c r="E45" s="24">
        <f>EPA_Livestock2015!E$18*SUM(NEI_Swine2015!O45:R45)/SUM(NEI_Swine2015!O$2:R$51)</f>
        <v>210.21765402669402</v>
      </c>
      <c r="F45" s="24">
        <f>EPA_Livestock2015!F$18*SUM(NEI_Swine2015!O45:R45)/SUM(NEI_Swine2015!O$2:R$51)</f>
        <v>183.86280250878428</v>
      </c>
      <c r="G45" s="24">
        <f>EPA_Livestock2015!G$18*SUM(NEI_Swine2015!O45:R45)/SUM(NEI_Swine2015!O$2:R$51)</f>
        <v>136.79898306834198</v>
      </c>
      <c r="H45" s="24">
        <f>EPA_Livestock2015!H$18*SUM(NEI_Swine2015!O45:R45)/SUM(NEI_Swine2015!O$2:R$51)</f>
        <v>117.2657787236286</v>
      </c>
      <c r="I45" s="24">
        <f>EPA_Livestock2015!I$18*SUM(NEI_Swine2015!O45:R45)/SUM(NEI_Swine2015!O$2:R$51)</f>
        <v>65.354707551988241</v>
      </c>
      <c r="J45" s="24">
        <f>EPA_Livestock2015!J$18*EPA_Cattle2015!M45/SUM(EPA_Cattle2015!M$2:M$51)</f>
        <v>16.203121360354064</v>
      </c>
      <c r="K45" s="24">
        <f>EPA_Livestock2015!K$18*EPA_Cattle2015!M45/SUM(EPA_Cattle2015!M$2:M$51)</f>
        <v>8.432331702771954</v>
      </c>
      <c r="L45" s="24">
        <f>EPA_Livestock2015!L$18*EPA_Cattle2015!F45/SUM(EPA_Cattle2015!F$2:F$51)</f>
        <v>21.249289099526067</v>
      </c>
      <c r="M45" s="24">
        <f>EPA_Livestock2015!M$18*EPA_Cattle2015!G45/SUM(EPA_Cattle2015!G$2:G$51)</f>
        <v>52.377423410309007</v>
      </c>
      <c r="N45" s="24">
        <f>EPA_Livestock2015!N$18*SUM(EPA_Cattle2015!I45,EPA_Cattle2015!J45,EPA_Cattle2015!L45)/SUM(EPA_Cattle2015!I$2:I$51,EPA_Cattle2015!J$2:J$51,EPA_Cattle2015!L$2:L$51)</f>
        <v>90.714270351650711</v>
      </c>
      <c r="O45" s="24">
        <f>EPA_Livestock2015!O$18*EPA_Cattle2015!K45/SUM(EPA_Cattle2015!K$2:K$51)</f>
        <v>37.282064928153275</v>
      </c>
      <c r="P45" s="24">
        <f>EPA_Livestock2015!P$18*EPA_Cattle2015!H45/SUM(EPA_Cattle2015!H$2:H$51)</f>
        <v>321.5786240786241</v>
      </c>
      <c r="Q45" s="24">
        <f>EPA_Livestock2015!Q$18*NEI_Sheep2002!O45/SUM(NEI_Sheep2002!O$2:O$51)</f>
        <v>141.57741211667906</v>
      </c>
      <c r="R45" s="24">
        <f>EPA_Livestock2015!R$18*NEI_Sheep2002!O45/SUM(NEI_Sheep2002!O$2:O$51)</f>
        <v>144.79880329094982</v>
      </c>
      <c r="S45" s="24">
        <f>EPA_Livestock2015!S$18*NEI_Goat2002!O45/SUM(NEI_Goat2002!O$2:O$51)</f>
        <v>7.2475843037412311</v>
      </c>
      <c r="T45" s="24">
        <f>EPA_Livestock2015!T$18*SUM(NEI_Poultry2015!O45:P45)/SUM(NEI_Poultry2015!O$2:P$51)</f>
        <v>2844.4791688422997</v>
      </c>
      <c r="U45" s="24">
        <f>EPA_Livestock2015!U$18*SUM(NEI_Poultry2015!O45:P45)/SUM(NEI_Poultry2015!O$2:P$51)</f>
        <v>817.26483510825017</v>
      </c>
      <c r="V45" s="24">
        <f>EPA_Livestock2015!V$18*SUM(NEI_Poultry2015!O45:Q45)/SUM(NEI_Poultry2015!O$2:Q$51)</f>
        <v>8.0640779340422721</v>
      </c>
      <c r="W45" s="24">
        <f>EPA_Livestock2015!W$18*NEI_Poultry2015!Q45/SUM(NEI_Poultry2015!Q$2:Q$51)</f>
        <v>0</v>
      </c>
      <c r="X45" s="24">
        <f>EPA_Livestock2015!X$18*NEI_Poultry2015!R45/SUM(NEI_Poultry2015!R$2:R$51)</f>
        <v>989.64168621821113</v>
      </c>
      <c r="Y45" s="66"/>
    </row>
    <row r="46" spans="1:25" x14ac:dyDescent="0.2">
      <c r="A46" t="s">
        <v>2807</v>
      </c>
      <c r="B46" s="24">
        <f>EPA_Livestock2015!B$18*EPA_Cattle2015!C46/SUM(EPA_Cattle2015!C$2:C$51)</f>
        <v>130.59589556247985</v>
      </c>
      <c r="C46" s="24">
        <f>EPA_Livestock2015!C$18*SUM(EPA_Cattle2015!D46:E46)/SUM(EPA_Cattle2015!D$2:E$51)</f>
        <v>54.155015839493139</v>
      </c>
      <c r="D46" s="24">
        <f>EPA_Livestock2015!D$18*EPA_Cattle2015!B46/SUM(EPA_Cattle2015!B$2:B$51)</f>
        <v>210.49727005459891</v>
      </c>
      <c r="E46" s="24">
        <f>EPA_Livestock2015!E$18*SUM(NEI_Swine2015!O46:R46)/SUM(NEI_Swine2015!O$2:R$51)</f>
        <v>0.84431359359937874</v>
      </c>
      <c r="F46" s="24">
        <f>EPA_Livestock2015!F$18*SUM(NEI_Swine2015!O46:R46)/SUM(NEI_Swine2015!O$2:R$51)</f>
        <v>0.73846254366311215</v>
      </c>
      <c r="G46" s="24">
        <f>EPA_Livestock2015!G$18*SUM(NEI_Swine2015!O46:R46)/SUM(NEI_Swine2015!O$2:R$51)</f>
        <v>0.54943644733332297</v>
      </c>
      <c r="H46" s="24">
        <f>EPA_Livestock2015!H$18*SUM(NEI_Swine2015!O46:R46)/SUM(NEI_Swine2015!O$2:R$51)</f>
        <v>0.47098371209015577</v>
      </c>
      <c r="I46" s="24">
        <f>EPA_Livestock2015!I$18*SUM(NEI_Swine2015!O46:R46)/SUM(NEI_Swine2015!O$2:R$51)</f>
        <v>0.2624892197914489</v>
      </c>
      <c r="J46" s="24">
        <f>EPA_Livestock2015!J$18*EPA_Cattle2015!M46/SUM(EPA_Cattle2015!M$2:M$51)</f>
        <v>0.67513005668141934</v>
      </c>
      <c r="K46" s="24">
        <f>EPA_Livestock2015!K$18*EPA_Cattle2015!M46/SUM(EPA_Cattle2015!M$2:M$51)</f>
        <v>0.35134715428216479</v>
      </c>
      <c r="L46" s="24">
        <f>EPA_Livestock2015!L$18*EPA_Cattle2015!F46/SUM(EPA_Cattle2015!F$2:F$51)</f>
        <v>2.8976303317535543</v>
      </c>
      <c r="M46" s="24">
        <f>EPA_Livestock2015!M$18*EPA_Cattle2015!G46/SUM(EPA_Cattle2015!G$2:G$51)</f>
        <v>1.8818235955799643</v>
      </c>
      <c r="N46" s="24">
        <f>EPA_Livestock2015!N$18*SUM(EPA_Cattle2015!I46,EPA_Cattle2015!J46,EPA_Cattle2015!L46)/SUM(EPA_Cattle2015!I$2:I$51,EPA_Cattle2015!J$2:J$51,EPA_Cattle2015!L$2:L$51)</f>
        <v>5.6696418969781694</v>
      </c>
      <c r="O46" s="24">
        <f>EPA_Livestock2015!O$18*EPA_Cattle2015!K46/SUM(EPA_Cattle2015!K$2:K$51)</f>
        <v>1.9622139435870143</v>
      </c>
      <c r="P46" s="24">
        <f>EPA_Livestock2015!P$18*EPA_Cattle2015!H46/SUM(EPA_Cattle2015!H$2:H$51)</f>
        <v>11.91031941031941</v>
      </c>
      <c r="Q46" s="24">
        <f>EPA_Livestock2015!Q$18*NEI_Sheep2002!O46/SUM(NEI_Sheep2002!O$2:O$51)</f>
        <v>3.0384193467963074</v>
      </c>
      <c r="R46" s="24">
        <f>EPA_Livestock2015!R$18*NEI_Sheep2002!O46/SUM(NEI_Sheep2002!O$2:O$51)</f>
        <v>3.1075542258788307</v>
      </c>
      <c r="S46" s="24">
        <f>EPA_Livestock2015!S$18*NEI_Goat2002!O46/SUM(NEI_Goat2002!O$2:O$51)</f>
        <v>3.1749126419301668</v>
      </c>
      <c r="T46" s="24">
        <f>EPA_Livestock2015!T$18*SUM(NEI_Poultry2015!O46:P46)/SUM(NEI_Poultry2015!O$2:P$51)</f>
        <v>157.52196836194747</v>
      </c>
      <c r="U46" s="24">
        <f>EPA_Livestock2015!U$18*SUM(NEI_Poultry2015!O46:P46)/SUM(NEI_Poultry2015!O$2:P$51)</f>
        <v>45.2586072379816</v>
      </c>
      <c r="V46" s="24">
        <f>EPA_Livestock2015!V$18*SUM(NEI_Poultry2015!O46:Q46)/SUM(NEI_Poultry2015!O$2:Q$51)</f>
        <v>0.44657364452118098</v>
      </c>
      <c r="W46" s="24">
        <f>EPA_Livestock2015!W$18*NEI_Poultry2015!Q46/SUM(NEI_Poultry2015!Q$2:Q$51)</f>
        <v>0</v>
      </c>
      <c r="X46" s="24">
        <f>EPA_Livestock2015!X$18*NEI_Poultry2015!R46/SUM(NEI_Poultry2015!R$2:R$51)</f>
        <v>2.9890988352458687</v>
      </c>
      <c r="Y46" s="66"/>
    </row>
    <row r="47" spans="1:25" x14ac:dyDescent="0.2">
      <c r="A47" t="s">
        <v>2829</v>
      </c>
      <c r="B47" s="24">
        <f>EPA_Livestock2015!B$18*EPA_Cattle2015!C47/SUM(EPA_Cattle2015!C$2:C$51)</f>
        <v>92.01074460083808</v>
      </c>
      <c r="C47" s="24">
        <f>EPA_Livestock2015!C$18*SUM(EPA_Cattle2015!D47:E47)/SUM(EPA_Cattle2015!D$2:E$51)</f>
        <v>41.583315733896512</v>
      </c>
      <c r="D47" s="24">
        <f>EPA_Livestock2015!D$18*EPA_Cattle2015!B47/SUM(EPA_Cattle2015!B$2:B$51)</f>
        <v>148.58630827383453</v>
      </c>
      <c r="E47" s="24">
        <f>EPA_Livestock2015!E$18*SUM(NEI_Swine2015!O47:R47)/SUM(NEI_Swine2015!O$2:R$51)</f>
        <v>131.27998718209457</v>
      </c>
      <c r="F47" s="24">
        <f>EPA_Livestock2015!F$18*SUM(NEI_Swine2015!O47:R47)/SUM(NEI_Swine2015!O$2:R$51)</f>
        <v>114.82149997522161</v>
      </c>
      <c r="G47" s="24">
        <f>EPA_Livestock2015!G$18*SUM(NEI_Swine2015!O47:R47)/SUM(NEI_Swine2015!O$2:R$51)</f>
        <v>85.430354681129828</v>
      </c>
      <c r="H47" s="24">
        <f>EPA_Livestock2015!H$18*SUM(NEI_Swine2015!O47:R47)/SUM(NEI_Swine2015!O$2:R$51)</f>
        <v>73.231955703308557</v>
      </c>
      <c r="I47" s="24">
        <f>EPA_Livestock2015!I$18*SUM(NEI_Swine2015!O47:R47)/SUM(NEI_Swine2015!O$2:R$51)</f>
        <v>40.813723326134514</v>
      </c>
      <c r="J47" s="24">
        <f>EPA_Livestock2015!J$18*EPA_Cattle2015!M47/SUM(EPA_Cattle2015!M$2:M$51)</f>
        <v>13.502601133628387</v>
      </c>
      <c r="K47" s="24">
        <f>EPA_Livestock2015!K$18*EPA_Cattle2015!M47/SUM(EPA_Cattle2015!M$2:M$51)</f>
        <v>7.0269430856432953</v>
      </c>
      <c r="L47" s="24">
        <f>EPA_Livestock2015!L$18*EPA_Cattle2015!F47/SUM(EPA_Cattle2015!F$2:F$51)</f>
        <v>38.63507109004739</v>
      </c>
      <c r="M47" s="24">
        <f>EPA_Livestock2015!M$18*EPA_Cattle2015!G47/SUM(EPA_Cattle2015!G$2:G$51)</f>
        <v>103.18666049096804</v>
      </c>
      <c r="N47" s="24">
        <f>EPA_Livestock2015!N$18*SUM(EPA_Cattle2015!I47,EPA_Cattle2015!J47,EPA_Cattle2015!L47)/SUM(EPA_Cattle2015!I$2:I$51,EPA_Cattle2015!J$2:J$51,EPA_Cattle2015!L$2:L$51)</f>
        <v>104.88837509409613</v>
      </c>
      <c r="O47" s="24">
        <f>EPA_Livestock2015!O$18*EPA_Cattle2015!K47/SUM(EPA_Cattle2015!K$2:K$51)</f>
        <v>73.583022884513042</v>
      </c>
      <c r="P47" s="24">
        <f>EPA_Livestock2015!P$18*EPA_Cattle2015!H47/SUM(EPA_Cattle2015!H$2:H$51)</f>
        <v>632.23945536445535</v>
      </c>
      <c r="Q47" s="24">
        <f>EPA_Livestock2015!Q$18*NEI_Sheep2002!O47/SUM(NEI_Sheep2002!O$2:O$51)</f>
        <v>22.885115931189222</v>
      </c>
      <c r="R47" s="24">
        <f>EPA_Livestock2015!R$18*NEI_Sheep2002!O47/SUM(NEI_Sheep2002!O$2:O$51)</f>
        <v>23.40583395661929</v>
      </c>
      <c r="S47" s="24">
        <f>EPA_Livestock2015!S$18*NEI_Goat2002!O47/SUM(NEI_Goat2002!O$2:O$51)</f>
        <v>24.057515357078781</v>
      </c>
      <c r="T47" s="24">
        <f>EPA_Livestock2015!T$18*SUM(NEI_Poultry2015!O47:P47)/SUM(NEI_Poultry2015!O$2:P$51)</f>
        <v>4597.2026010041964</v>
      </c>
      <c r="U47" s="24">
        <f>EPA_Livestock2015!U$18*SUM(NEI_Poultry2015!O47:P47)/SUM(NEI_Poultry2015!O$2:P$51)</f>
        <v>1320.8506030993583</v>
      </c>
      <c r="V47" s="24">
        <f>EPA_Livestock2015!V$18*SUM(NEI_Poultry2015!O47:Q47)/SUM(NEI_Poultry2015!O$2:Q$51)</f>
        <v>178.58558316782268</v>
      </c>
      <c r="W47" s="24">
        <f>EPA_Livestock2015!W$18*NEI_Poultry2015!Q47/SUM(NEI_Poultry2015!Q$2:Q$51)</f>
        <v>48056.154268727667</v>
      </c>
      <c r="X47" s="24">
        <f>EPA_Livestock2015!X$18*NEI_Poultry2015!R47/SUM(NEI_Poultry2015!R$2:R$51)</f>
        <v>6025.2698158712865</v>
      </c>
      <c r="Y47" s="66"/>
    </row>
    <row r="48" spans="1:25" x14ac:dyDescent="0.2">
      <c r="A48" t="s">
        <v>2851</v>
      </c>
      <c r="B48" s="24">
        <f>EPA_Livestock2015!B$18*EPA_Cattle2015!C48/SUM(EPA_Cattle2015!C$2:C$51)</f>
        <v>274.05350811217363</v>
      </c>
      <c r="C48" s="24">
        <f>EPA_Livestock2015!C$18*SUM(EPA_Cattle2015!D48:E48)/SUM(EPA_Cattle2015!D$2:E$51)</f>
        <v>132.48637803590285</v>
      </c>
      <c r="D48" s="24">
        <f>EPA_Livestock2015!D$18*EPA_Cattle2015!B48/SUM(EPA_Cattle2015!B$2:B$51)</f>
        <v>439.56782864342711</v>
      </c>
      <c r="E48" s="24">
        <f>EPA_Livestock2015!E$18*SUM(NEI_Swine2015!O48:R48)/SUM(NEI_Swine2015!O$2:R$51)</f>
        <v>7.3728110147241139</v>
      </c>
      <c r="F48" s="24">
        <f>EPA_Livestock2015!F$18*SUM(NEI_Swine2015!O48:R48)/SUM(NEI_Swine2015!O$2:R$51)</f>
        <v>6.4484864594801028</v>
      </c>
      <c r="G48" s="24">
        <f>EPA_Livestock2015!G$18*SUM(NEI_Swine2015!O48:R48)/SUM(NEI_Swine2015!O$2:R$51)</f>
        <v>4.7978513214749103</v>
      </c>
      <c r="H48" s="24">
        <f>EPA_Livestock2015!H$18*SUM(NEI_Swine2015!O48:R48)/SUM(NEI_Swine2015!O$2:R$51)</f>
        <v>4.1127774402523922</v>
      </c>
      <c r="I48" s="24">
        <f>EPA_Livestock2015!I$18*SUM(NEI_Swine2015!O48:R48)/SUM(NEI_Swine2015!O$2:R$51)</f>
        <v>2.2921381647717642</v>
      </c>
      <c r="J48" s="24">
        <f>EPA_Livestock2015!J$18*EPA_Cattle2015!M48/SUM(EPA_Cattle2015!M$2:M$51)</f>
        <v>138.40166161969097</v>
      </c>
      <c r="K48" s="24">
        <f>EPA_Livestock2015!K$18*EPA_Cattle2015!M48/SUM(EPA_Cattle2015!M$2:M$51)</f>
        <v>72.026166627843779</v>
      </c>
      <c r="L48" s="24">
        <f>EPA_Livestock2015!L$18*EPA_Cattle2015!F48/SUM(EPA_Cattle2015!F$2:F$51)</f>
        <v>17.385781990521327</v>
      </c>
      <c r="M48" s="24">
        <f>EPA_Livestock2015!M$18*EPA_Cattle2015!G48/SUM(EPA_Cattle2015!G$2:G$51)</f>
        <v>31.991001124859391</v>
      </c>
      <c r="N48" s="24">
        <f>EPA_Livestock2015!N$18*SUM(EPA_Cattle2015!I48,EPA_Cattle2015!J48,EPA_Cattle2015!L48)/SUM(EPA_Cattle2015!I$2:I$51,EPA_Cattle2015!J$2:J$51,EPA_Cattle2015!L$2:L$51)</f>
        <v>106.7782557264222</v>
      </c>
      <c r="O48" s="24">
        <f>EPA_Livestock2015!O$18*EPA_Cattle2015!K48/SUM(EPA_Cattle2015!K$2:K$51)</f>
        <v>82.412985630654603</v>
      </c>
      <c r="P48" s="24">
        <f>EPA_Livestock2015!P$18*EPA_Cattle2015!H48/SUM(EPA_Cattle2015!H$2:H$51)</f>
        <v>196.52027027027026</v>
      </c>
      <c r="Q48" s="24">
        <f>EPA_Livestock2015!Q$18*NEI_Sheep2002!O48/SUM(NEI_Sheep2002!O$2:O$51)</f>
        <v>21.721465968586372</v>
      </c>
      <c r="R48" s="24">
        <f>EPA_Livestock2015!R$18*NEI_Sheep2002!O48/SUM(NEI_Sheep2002!O$2:O$51)</f>
        <v>22.215706806282707</v>
      </c>
      <c r="S48" s="24">
        <f>EPA_Livestock2015!S$18*NEI_Goat2002!O48/SUM(NEI_Goat2002!O$2:O$51)</f>
        <v>11.536203405469591</v>
      </c>
      <c r="T48" s="24">
        <f>EPA_Livestock2015!T$18*SUM(NEI_Poultry2015!O48:P48)/SUM(NEI_Poultry2015!O$2:P$51)</f>
        <v>5537.9518811043081</v>
      </c>
      <c r="U48" s="24">
        <f>EPA_Livestock2015!U$18*SUM(NEI_Poultry2015!O48:P48)/SUM(NEI_Poultry2015!O$2:P$51)</f>
        <v>1591.1430748111973</v>
      </c>
      <c r="V48" s="24">
        <f>EPA_Livestock2015!V$18*SUM(NEI_Poultry2015!O48:Q48)/SUM(NEI_Poultry2015!O$2:Q$51)</f>
        <v>87.756767411673323</v>
      </c>
      <c r="W48" s="24">
        <f>EPA_Livestock2015!W$18*NEI_Poultry2015!Q48/SUM(NEI_Poultry2015!Q$2:Q$51)</f>
        <v>20916.431770371091</v>
      </c>
      <c r="X48" s="24">
        <f>EPA_Livestock2015!X$18*NEI_Poultry2015!R48/SUM(NEI_Poultry2015!R$2:R$51)</f>
        <v>0</v>
      </c>
      <c r="Y48" s="66"/>
    </row>
    <row r="49" spans="1:25" x14ac:dyDescent="0.2">
      <c r="A49" t="s">
        <v>2830</v>
      </c>
      <c r="B49" s="24">
        <f>EPA_Livestock2015!B$18*EPA_Cattle2015!C49/SUM(EPA_Cattle2015!C$2:C$51)</f>
        <v>8.9042656065327179</v>
      </c>
      <c r="C49" s="24">
        <f>EPA_Livestock2015!C$18*SUM(EPA_Cattle2015!D49:E49)/SUM(EPA_Cattle2015!D$2:E$51)</f>
        <v>3.8682154171066525</v>
      </c>
      <c r="D49" s="24">
        <f>EPA_Livestock2015!D$18*EPA_Cattle2015!B49/SUM(EPA_Cattle2015!B$2:B$51)</f>
        <v>15.477740445191095</v>
      </c>
      <c r="E49" s="24">
        <f>EPA_Livestock2015!E$18*SUM(NEI_Swine2015!O49:R49)/SUM(NEI_Swine2015!O$2:R$51)</f>
        <v>3.4602711311392791</v>
      </c>
      <c r="F49" s="24">
        <f>EPA_Livestock2015!F$18*SUM(NEI_Swine2015!O49:R49)/SUM(NEI_Swine2015!O$2:R$51)</f>
        <v>3.0264591742172167</v>
      </c>
      <c r="G49" s="24">
        <f>EPA_Livestock2015!G$18*SUM(NEI_Swine2015!O49:R49)/SUM(NEI_Swine2015!O$2:R$51)</f>
        <v>2.2517688824578266</v>
      </c>
      <c r="H49" s="24">
        <f>EPA_Livestock2015!H$18*SUM(NEI_Swine2015!O49:R49)/SUM(NEI_Swine2015!O$2:R$51)</f>
        <v>1.9302441113552373</v>
      </c>
      <c r="I49" s="24">
        <f>EPA_Livestock2015!I$18*SUM(NEI_Swine2015!O49:R49)/SUM(NEI_Swine2015!O$2:R$51)</f>
        <v>1.0757660143875387</v>
      </c>
      <c r="J49" s="24">
        <f>EPA_Livestock2015!J$18*EPA_Cattle2015!M49/SUM(EPA_Cattle2015!M$2:M$51)</f>
        <v>2.7005202267256774</v>
      </c>
      <c r="K49" s="24">
        <f>EPA_Livestock2015!K$18*EPA_Cattle2015!M49/SUM(EPA_Cattle2015!M$2:M$51)</f>
        <v>1.4053886171286591</v>
      </c>
      <c r="L49" s="24">
        <f>EPA_Livestock2015!L$18*EPA_Cattle2015!F49/SUM(EPA_Cattle2015!F$2:F$51)</f>
        <v>12.556398104265403</v>
      </c>
      <c r="M49" s="24">
        <f>EPA_Livestock2015!M$18*EPA_Cattle2015!G49/SUM(EPA_Cattle2015!G$2:G$51)</f>
        <v>29.795540263349434</v>
      </c>
      <c r="N49" s="24">
        <f>EPA_Livestock2015!N$18*SUM(EPA_Cattle2015!I49,EPA_Cattle2015!J49,EPA_Cattle2015!L49)/SUM(EPA_Cattle2015!I$2:I$51,EPA_Cattle2015!J$2:J$51,EPA_Cattle2015!L$2:L$51)</f>
        <v>34.962791698032049</v>
      </c>
      <c r="O49" s="24">
        <f>EPA_Livestock2015!O$18*EPA_Cattle2015!K49/SUM(EPA_Cattle2015!K$2:K$51)</f>
        <v>20.603246407663651</v>
      </c>
      <c r="P49" s="24">
        <f>EPA_Livestock2015!P$18*EPA_Cattle2015!H49/SUM(EPA_Cattle2015!H$2:H$51)</f>
        <v>183.61742424242425</v>
      </c>
      <c r="Q49" s="24">
        <f>EPA_Livestock2015!Q$18*NEI_Sheep2002!O49/SUM(NEI_Sheep2002!O$2:O$51)</f>
        <v>14.351682872101728</v>
      </c>
      <c r="R49" s="24">
        <f>EPA_Livestock2015!R$18*NEI_Sheep2002!O49/SUM(NEI_Sheep2002!O$2:O$51)</f>
        <v>14.678234854151091</v>
      </c>
      <c r="S49" s="24">
        <f>EPA_Livestock2015!S$18*NEI_Goat2002!O49/SUM(NEI_Goat2002!O$2:O$51)</f>
        <v>9.1862585115380853</v>
      </c>
      <c r="T49" s="24">
        <f>EPA_Livestock2015!T$18*SUM(NEI_Poultry2015!O49:P49)/SUM(NEI_Poultry2015!O$2:P$51)</f>
        <v>1286.4220445357212</v>
      </c>
      <c r="U49" s="24">
        <f>EPA_Livestock2015!U$18*SUM(NEI_Poultry2015!O49:P49)/SUM(NEI_Poultry2015!O$2:P$51)</f>
        <v>369.60984338479147</v>
      </c>
      <c r="V49" s="24">
        <f>EPA_Livestock2015!V$18*SUM(NEI_Poultry2015!O49:Q49)/SUM(NEI_Poultry2015!O$2:Q$51)</f>
        <v>59.499020341129466</v>
      </c>
      <c r="W49" s="24">
        <f>EPA_Livestock2015!W$18*NEI_Poultry2015!Q49/SUM(NEI_Poultry2015!Q$2:Q$51)</f>
        <v>16212.577147760398</v>
      </c>
      <c r="X49" s="24">
        <f>EPA_Livestock2015!X$18*NEI_Poultry2015!R49/SUM(NEI_Poultry2015!R$2:R$51)</f>
        <v>1091.3441017412247</v>
      </c>
      <c r="Y49" s="66"/>
    </row>
    <row r="50" spans="1:25" x14ac:dyDescent="0.2">
      <c r="A50" t="s">
        <v>2814</v>
      </c>
      <c r="B50" s="24">
        <f>EPA_Livestock2015!B$18*EPA_Cattle2015!C50/SUM(EPA_Cattle2015!C$2:C$51)</f>
        <v>1261.437627592135</v>
      </c>
      <c r="C50" s="24">
        <f>EPA_Livestock2015!C$18*SUM(EPA_Cattle2015!D50:E50)/SUM(EPA_Cattle2015!D$2:E$51)</f>
        <v>708.85047518479405</v>
      </c>
      <c r="D50" s="24">
        <f>EPA_Livestock2015!D$18*EPA_Cattle2015!B50/SUM(EPA_Cattle2015!B$2:B$51)</f>
        <v>2021.3929021419572</v>
      </c>
      <c r="E50" s="24">
        <f>EPA_Livestock2015!E$18*SUM(NEI_Swine2015!O50:R50)/SUM(NEI_Swine2015!O$2:R$51)</f>
        <v>161.58725582046281</v>
      </c>
      <c r="F50" s="24">
        <f>EPA_Livestock2015!F$18*SUM(NEI_Swine2015!O50:R50)/SUM(NEI_Swine2015!O$2:R$51)</f>
        <v>141.32916591810846</v>
      </c>
      <c r="G50" s="24">
        <f>EPA_Livestock2015!G$18*SUM(NEI_Swine2015!O50:R50)/SUM(NEI_Swine2015!O$2:R$51)</f>
        <v>105.1527873593166</v>
      </c>
      <c r="H50" s="24">
        <f>EPA_Livestock2015!H$18*SUM(NEI_Swine2015!O50:R50)/SUM(NEI_Swine2015!O$2:R$51)</f>
        <v>90.138268706940323</v>
      </c>
      <c r="I50" s="24">
        <f>EPA_Livestock2015!I$18*SUM(NEI_Swine2015!O50:R50)/SUM(NEI_Swine2015!O$2:R$51)</f>
        <v>50.23597041442418</v>
      </c>
      <c r="J50" s="24">
        <f>EPA_Livestock2015!J$18*EPA_Cattle2015!M50/SUM(EPA_Cattle2015!M$2:M$51)</f>
        <v>173.50842456712476</v>
      </c>
      <c r="K50" s="24">
        <f>EPA_Livestock2015!K$18*EPA_Cattle2015!M50/SUM(EPA_Cattle2015!M$2:M$51)</f>
        <v>90.296218650516352</v>
      </c>
      <c r="L50" s="24">
        <f>EPA_Livestock2015!L$18*EPA_Cattle2015!F50/SUM(EPA_Cattle2015!F$2:F$51)</f>
        <v>33.805687203791472</v>
      </c>
      <c r="M50" s="24">
        <f>EPA_Livestock2015!M$18*EPA_Cattle2015!G50/SUM(EPA_Cattle2015!G$2:G$51)</f>
        <v>44.536491762059157</v>
      </c>
      <c r="N50" s="24">
        <f>EPA_Livestock2015!N$18*SUM(EPA_Cattle2015!I50,EPA_Cattle2015!J50,EPA_Cattle2015!L50)/SUM(EPA_Cattle2015!I$2:I$51,EPA_Cattle2015!J$2:J$51,EPA_Cattle2015!L$2:L$51)</f>
        <v>78.430046241531343</v>
      </c>
      <c r="O50" s="24">
        <f>EPA_Livestock2015!O$18*EPA_Cattle2015!K50/SUM(EPA_Cattle2015!K$2:K$51)</f>
        <v>176.59925492283131</v>
      </c>
      <c r="P50" s="24">
        <f>EPA_Livestock2015!P$18*EPA_Cattle2015!H50/SUM(EPA_Cattle2015!H$2:H$51)</f>
        <v>272.94481981981983</v>
      </c>
      <c r="Q50" s="24">
        <f>EPA_Livestock2015!Q$18*NEI_Sheep2002!O50/SUM(NEI_Sheep2002!O$2:O$51)</f>
        <v>31.030665669409117</v>
      </c>
      <c r="R50" s="24">
        <f>EPA_Livestock2015!R$18*NEI_Sheep2002!O50/SUM(NEI_Sheep2002!O$2:O$51)</f>
        <v>31.736724008975308</v>
      </c>
      <c r="S50" s="24">
        <f>EPA_Livestock2015!S$18*NEI_Goat2002!O50/SUM(NEI_Goat2002!O$2:O$51)</f>
        <v>24.349893632472458</v>
      </c>
      <c r="T50" s="24">
        <f>EPA_Livestock2015!T$18*SUM(NEI_Poultry2015!O50:P50)/SUM(NEI_Poultry2015!O$2:P$51)</f>
        <v>4873.3283170152745</v>
      </c>
      <c r="U50" s="24">
        <f>EPA_Livestock2015!U$18*SUM(NEI_Poultry2015!O50:P50)/SUM(NEI_Poultry2015!O$2:P$51)</f>
        <v>1400.1859838034427</v>
      </c>
      <c r="V50" s="24">
        <f>EPA_Livestock2015!V$18*SUM(NEI_Poultry2015!O50:Q50)/SUM(NEI_Poultry2015!O$2:Q$51)</f>
        <v>34.66051039053648</v>
      </c>
      <c r="W50" s="24">
        <f>EPA_Livestock2015!W$18*NEI_Poultry2015!Q50/SUM(NEI_Poultry2015!Q$2:Q$51)</f>
        <v>6050.7325507023506</v>
      </c>
      <c r="X50" s="24">
        <f>EPA_Livestock2015!X$18*NEI_Poultry2015!R50/SUM(NEI_Poultry2015!R$2:R$51)</f>
        <v>988.63915866422258</v>
      </c>
      <c r="Y50" s="66"/>
    </row>
    <row r="51" spans="1:25" x14ac:dyDescent="0.2">
      <c r="A51" t="s">
        <v>2845</v>
      </c>
      <c r="B51" s="24">
        <f>EPA_Livestock2015!B$18*EPA_Cattle2015!C51/SUM(EPA_Cattle2015!C$2:C$51)</f>
        <v>5.9361770710218114</v>
      </c>
      <c r="C51" s="24">
        <f>EPA_Livestock2015!C$18*SUM(EPA_Cattle2015!D51:E51)/SUM(EPA_Cattle2015!D$2:E$51)</f>
        <v>5.8023231256599788</v>
      </c>
      <c r="D51" s="24">
        <f>EPA_Livestock2015!D$18*EPA_Cattle2015!B51/SUM(EPA_Cattle2015!B$2:B$51)</f>
        <v>9.2866442671146583</v>
      </c>
      <c r="E51" s="24">
        <f>EPA_Livestock2015!E$18*SUM(NEI_Swine2015!O51:R51)/SUM(NEI_Swine2015!O$2:R$51)</f>
        <v>36.404506708045417</v>
      </c>
      <c r="F51" s="24">
        <f>EPA_Livestock2015!F$18*SUM(NEI_Swine2015!O51:R51)/SUM(NEI_Swine2015!O$2:R$51)</f>
        <v>31.840497213621823</v>
      </c>
      <c r="G51" s="24">
        <f>EPA_Livestock2015!G$18*SUM(NEI_Swine2015!O51:R51)/SUM(NEI_Swine2015!O$2:R$51)</f>
        <v>23.690205847948715</v>
      </c>
      <c r="H51" s="24">
        <f>EPA_Livestock2015!H$18*SUM(NEI_Swine2015!O51:R51)/SUM(NEI_Swine2015!O$2:R$51)</f>
        <v>20.307537194884766</v>
      </c>
      <c r="I51" s="24">
        <f>EPA_Livestock2015!I$18*SUM(NEI_Swine2015!O51:R51)/SUM(NEI_Swine2015!O$2:R$51)</f>
        <v>11.317821524050419</v>
      </c>
      <c r="J51" s="24">
        <f>EPA_Livestock2015!J$18*EPA_Cattle2015!M51/SUM(EPA_Cattle2015!M$2:M$51)</f>
        <v>49.959624194425032</v>
      </c>
      <c r="K51" s="24">
        <f>EPA_Livestock2015!K$18*EPA_Cattle2015!M51/SUM(EPA_Cattle2015!M$2:M$51)</f>
        <v>25.999689416880191</v>
      </c>
      <c r="L51" s="24">
        <f>EPA_Livestock2015!L$18*EPA_Cattle2015!F51/SUM(EPA_Cattle2015!F$2:F$51)</f>
        <v>38.63507109004739</v>
      </c>
      <c r="M51" s="24">
        <f>EPA_Livestock2015!M$18*EPA_Cattle2015!G51/SUM(EPA_Cattle2015!G$2:G$51)</f>
        <v>112.28214120293786</v>
      </c>
      <c r="N51" s="24">
        <f>EPA_Livestock2015!N$18*SUM(EPA_Cattle2015!I51,EPA_Cattle2015!J51,EPA_Cattle2015!L51)/SUM(EPA_Cattle2015!I$2:I$51,EPA_Cattle2015!J$2:J$51,EPA_Cattle2015!L$2:L$51)</f>
        <v>217.33627271749651</v>
      </c>
      <c r="O51" s="24">
        <f>EPA_Livestock2015!O$18*EPA_Cattle2015!K51/SUM(EPA_Cattle2015!K$2:K$51)</f>
        <v>63.771953166577966</v>
      </c>
      <c r="P51" s="24">
        <f>EPA_Livestock2015!P$18*EPA_Cattle2015!H51/SUM(EPA_Cattle2015!H$2:H$51)</f>
        <v>688.8134725634726</v>
      </c>
      <c r="Q51" s="24">
        <f>EPA_Livestock2015!Q$18*NEI_Sheep2002!O51/SUM(NEI_Sheep2002!O$2:O$51)</f>
        <v>186.18399401645476</v>
      </c>
      <c r="R51" s="24">
        <f>EPA_Livestock2015!R$18*NEI_Sheep2002!O51/SUM(NEI_Sheep2002!O$2:O$51)</f>
        <v>190.42034405385192</v>
      </c>
      <c r="S51" s="24">
        <f>EPA_Livestock2015!S$18*NEI_Goat2002!O51/SUM(NEI_Goat2002!O$2:O$51)</f>
        <v>7.4902218766820168</v>
      </c>
      <c r="T51" s="24">
        <f>EPA_Livestock2015!T$18*SUM(NEI_Poultry2015!O51:P51)/SUM(NEI_Poultry2015!O$2:P$51)</f>
        <v>0</v>
      </c>
      <c r="U51" s="24">
        <f>EPA_Livestock2015!U$18*SUM(NEI_Poultry2015!O51:P51)/SUM(NEI_Poultry2015!O$2:P$51)</f>
        <v>0</v>
      </c>
      <c r="V51" s="24">
        <f>EPA_Livestock2015!V$18*SUM(NEI_Poultry2015!O51:Q51)/SUM(NEI_Poultry2015!O$2:Q$51)</f>
        <v>0</v>
      </c>
      <c r="W51" s="24">
        <f>EPA_Livestock2015!W$18*NEI_Poultry2015!Q51/SUM(NEI_Poultry2015!Q$2:Q$51)</f>
        <v>0</v>
      </c>
      <c r="X51" s="24">
        <f>EPA_Livestock2015!X$18*NEI_Poultry2015!R51/SUM(NEI_Poultry2015!R$2:R$51)</f>
        <v>0</v>
      </c>
      <c r="Y51" s="66"/>
    </row>
    <row r="53" spans="1:25" x14ac:dyDescent="0.2">
      <c r="A53" t="s">
        <v>2929</v>
      </c>
    </row>
    <row r="55" spans="1:25" x14ac:dyDescent="0.2">
      <c r="B55" s="72">
        <f>B11/SUM(B2:B51)</f>
        <v>8.7031266788438807E-3</v>
      </c>
      <c r="C55" s="72">
        <f t="shared" ref="C55:P55" si="0">C11/SUM(C2:C51)</f>
        <v>5.702217529039072E-3</v>
      </c>
      <c r="D55" s="72">
        <f t="shared" si="0"/>
        <v>8.6098278034439316E-3</v>
      </c>
      <c r="E55" s="72"/>
      <c r="F55" s="72"/>
      <c r="G55" s="72"/>
      <c r="H55" s="72"/>
      <c r="I55" s="72"/>
      <c r="J55" s="75">
        <f t="shared" si="0"/>
        <v>3.1058311980743846E-4</v>
      </c>
      <c r="K55" s="75">
        <f t="shared" si="0"/>
        <v>3.1058311980743856E-4</v>
      </c>
      <c r="L55" s="75">
        <f t="shared" si="0"/>
        <v>1.3270142180094788E-2</v>
      </c>
      <c r="M55" s="75">
        <f t="shared" si="0"/>
        <v>1.6343545292132597E-2</v>
      </c>
      <c r="N55" s="75">
        <f t="shared" si="0"/>
        <v>9.5709216044735975E-3</v>
      </c>
      <c r="O55" s="75">
        <f t="shared" si="0"/>
        <v>2.9270888770622679E-3</v>
      </c>
      <c r="P55" s="75">
        <f t="shared" si="0"/>
        <v>1.6345891345891345E-2</v>
      </c>
    </row>
    <row r="57" spans="1:25" x14ac:dyDescent="0.2">
      <c r="J57" s="76">
        <f>SUM(J11:P11)/SUM(J2:P51)</f>
        <v>1.0571441888983086E-2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:X21"/>
  <sheetViews>
    <sheetView workbookViewId="0">
      <selection activeCell="R41" sqref="R41"/>
    </sheetView>
  </sheetViews>
  <sheetFormatPr baseColWidth="10" defaultRowHeight="16" x14ac:dyDescent="0.2"/>
  <sheetData>
    <row r="1" spans="1:24" ht="48" x14ac:dyDescent="0.2">
      <c r="B1" s="20" t="s">
        <v>53</v>
      </c>
      <c r="C1" s="21" t="s">
        <v>54</v>
      </c>
      <c r="D1" s="22" t="s">
        <v>55</v>
      </c>
      <c r="E1" s="20" t="s">
        <v>2920</v>
      </c>
      <c r="F1" s="21" t="s">
        <v>2921</v>
      </c>
      <c r="G1" s="21" t="s">
        <v>2922</v>
      </c>
      <c r="H1" s="21" t="s">
        <v>2923</v>
      </c>
      <c r="I1" s="22" t="s">
        <v>2924</v>
      </c>
      <c r="J1" s="25" t="s">
        <v>56</v>
      </c>
      <c r="K1" s="26" t="s">
        <v>57</v>
      </c>
      <c r="L1" s="26" t="s">
        <v>58</v>
      </c>
      <c r="M1" s="26" t="s">
        <v>59</v>
      </c>
      <c r="N1" s="26" t="s">
        <v>60</v>
      </c>
      <c r="O1" s="26" t="s">
        <v>61</v>
      </c>
      <c r="P1" s="27" t="s">
        <v>62</v>
      </c>
      <c r="Q1" s="20" t="s">
        <v>63</v>
      </c>
      <c r="R1" s="21" t="s">
        <v>64</v>
      </c>
      <c r="S1" s="22" t="s">
        <v>65</v>
      </c>
      <c r="T1" s="25" t="s">
        <v>2925</v>
      </c>
      <c r="U1" s="26" t="s">
        <v>2926</v>
      </c>
      <c r="V1" s="26" t="s">
        <v>2927</v>
      </c>
      <c r="W1" s="27" t="s">
        <v>2928</v>
      </c>
      <c r="X1" s="23" t="s">
        <v>66</v>
      </c>
    </row>
    <row r="2" spans="1:24" hidden="1" x14ac:dyDescent="0.2">
      <c r="A2">
        <v>1990</v>
      </c>
      <c r="B2" s="6">
        <v>10015</v>
      </c>
      <c r="C2" s="6">
        <v>4129</v>
      </c>
      <c r="D2" s="6">
        <v>5369</v>
      </c>
      <c r="E2" s="6">
        <v>18359</v>
      </c>
      <c r="F2" s="6">
        <v>11734</v>
      </c>
      <c r="G2" s="6">
        <v>9440</v>
      </c>
      <c r="H2" s="6">
        <v>7510</v>
      </c>
      <c r="I2" s="6">
        <v>6899</v>
      </c>
      <c r="J2" s="6">
        <v>6357</v>
      </c>
      <c r="K2" s="6">
        <v>3192</v>
      </c>
      <c r="L2" s="6">
        <v>2160</v>
      </c>
      <c r="M2" s="6">
        <v>16909</v>
      </c>
      <c r="N2" s="6">
        <v>10182</v>
      </c>
      <c r="O2" s="6">
        <v>10321</v>
      </c>
      <c r="P2" s="6">
        <v>32455</v>
      </c>
      <c r="Q2" s="6">
        <v>1180</v>
      </c>
      <c r="R2" s="6">
        <v>10178</v>
      </c>
      <c r="S2" s="6">
        <v>2516</v>
      </c>
      <c r="T2" s="6">
        <v>273467</v>
      </c>
      <c r="U2" s="6">
        <v>73167</v>
      </c>
      <c r="V2" s="6">
        <v>6545</v>
      </c>
      <c r="W2" s="6">
        <v>1066209</v>
      </c>
      <c r="X2" s="6">
        <v>117685</v>
      </c>
    </row>
    <row r="3" spans="1:24" hidden="1" x14ac:dyDescent="0.2">
      <c r="A3">
        <v>1995</v>
      </c>
      <c r="B3" s="6">
        <v>9482</v>
      </c>
      <c r="C3" s="6">
        <v>4108</v>
      </c>
      <c r="D3" s="6">
        <v>5091</v>
      </c>
      <c r="E3" s="6">
        <v>19656</v>
      </c>
      <c r="F3" s="6">
        <v>12836</v>
      </c>
      <c r="G3" s="6">
        <v>10545</v>
      </c>
      <c r="H3" s="6">
        <v>8937</v>
      </c>
      <c r="I3" s="6">
        <v>6926</v>
      </c>
      <c r="J3" s="6">
        <v>7233</v>
      </c>
      <c r="K3" s="6">
        <v>3831</v>
      </c>
      <c r="L3" s="6">
        <v>2385</v>
      </c>
      <c r="M3" s="6">
        <v>18177</v>
      </c>
      <c r="N3" s="6">
        <v>11829</v>
      </c>
      <c r="O3" s="6">
        <v>11716</v>
      </c>
      <c r="P3" s="6">
        <v>35190</v>
      </c>
      <c r="Q3" s="6">
        <v>1771</v>
      </c>
      <c r="R3" s="6">
        <v>7218</v>
      </c>
      <c r="S3" s="6">
        <v>2357</v>
      </c>
      <c r="T3" s="6">
        <v>299071</v>
      </c>
      <c r="U3" s="6">
        <v>81369</v>
      </c>
      <c r="V3" s="6">
        <v>7637</v>
      </c>
      <c r="W3" s="6">
        <v>1331940</v>
      </c>
      <c r="X3" s="6">
        <v>106960</v>
      </c>
    </row>
    <row r="4" spans="1:24" hidden="1" x14ac:dyDescent="0.2">
      <c r="A4">
        <v>2001</v>
      </c>
      <c r="B4" s="6">
        <v>9183</v>
      </c>
      <c r="C4" s="6">
        <v>4008</v>
      </c>
      <c r="D4" s="6">
        <v>17431</v>
      </c>
      <c r="E4" s="6">
        <v>19574</v>
      </c>
      <c r="F4" s="6">
        <v>12926</v>
      </c>
      <c r="G4" s="6">
        <v>10748</v>
      </c>
      <c r="H4" s="6">
        <v>9385</v>
      </c>
      <c r="I4" s="6">
        <v>6231</v>
      </c>
      <c r="J4" s="6">
        <v>8304</v>
      </c>
      <c r="K4" s="6">
        <v>4702</v>
      </c>
      <c r="L4" s="6">
        <v>2293</v>
      </c>
      <c r="M4" s="6">
        <v>4951</v>
      </c>
      <c r="N4" s="6">
        <v>9781</v>
      </c>
      <c r="O4" s="6">
        <v>8724</v>
      </c>
      <c r="P4" s="6">
        <v>33575</v>
      </c>
      <c r="Q4" s="6">
        <v>2963</v>
      </c>
      <c r="R4" s="6">
        <v>4073</v>
      </c>
      <c r="S4" s="6">
        <v>2419</v>
      </c>
      <c r="T4" s="6">
        <v>333593</v>
      </c>
      <c r="U4" s="6">
        <v>95159</v>
      </c>
      <c r="V4" s="6">
        <v>8088</v>
      </c>
      <c r="W4" s="6">
        <v>1506127</v>
      </c>
      <c r="X4" s="6">
        <v>90155</v>
      </c>
    </row>
    <row r="5" spans="1:24" hidden="1" x14ac:dyDescent="0.2">
      <c r="A5">
        <v>2002</v>
      </c>
      <c r="B5" s="6">
        <v>9172</v>
      </c>
      <c r="C5" s="6">
        <v>4045</v>
      </c>
      <c r="D5" s="6">
        <v>17508</v>
      </c>
      <c r="E5" s="6">
        <v>19659</v>
      </c>
      <c r="F5" s="6">
        <v>12900</v>
      </c>
      <c r="G5" s="6">
        <v>10708</v>
      </c>
      <c r="H5" s="6">
        <v>9465</v>
      </c>
      <c r="I5" s="6">
        <v>6181</v>
      </c>
      <c r="J5" s="6">
        <v>7932</v>
      </c>
      <c r="K5" s="6">
        <v>4569</v>
      </c>
      <c r="L5" s="6">
        <v>2274</v>
      </c>
      <c r="M5" s="6">
        <v>4710</v>
      </c>
      <c r="N5" s="6">
        <v>9832</v>
      </c>
      <c r="O5" s="6">
        <v>8724</v>
      </c>
      <c r="P5" s="6">
        <v>33398</v>
      </c>
      <c r="Q5" s="6">
        <v>3256</v>
      </c>
      <c r="R5" s="6">
        <v>3652</v>
      </c>
      <c r="S5" s="6">
        <v>2475</v>
      </c>
      <c r="T5" s="6">
        <v>340317</v>
      </c>
      <c r="U5" s="6">
        <v>95656</v>
      </c>
      <c r="V5" s="6">
        <v>8126</v>
      </c>
      <c r="W5" s="6">
        <v>1525413</v>
      </c>
      <c r="X5" s="6">
        <v>90887</v>
      </c>
    </row>
    <row r="6" spans="1:24" hidden="1" x14ac:dyDescent="0.2">
      <c r="A6">
        <v>2003</v>
      </c>
      <c r="B6" s="6">
        <v>9106</v>
      </c>
      <c r="C6" s="6">
        <v>4060</v>
      </c>
      <c r="D6" s="6">
        <v>17483</v>
      </c>
      <c r="E6" s="6">
        <v>19863</v>
      </c>
      <c r="F6" s="6">
        <v>13284</v>
      </c>
      <c r="G6" s="6">
        <v>11013</v>
      </c>
      <c r="H6" s="6">
        <v>9738</v>
      </c>
      <c r="I6" s="6">
        <v>6129</v>
      </c>
      <c r="J6" s="6">
        <v>8116</v>
      </c>
      <c r="K6" s="6">
        <v>4557</v>
      </c>
      <c r="L6" s="6">
        <v>2244</v>
      </c>
      <c r="M6" s="6">
        <v>4668</v>
      </c>
      <c r="N6" s="6">
        <v>9843</v>
      </c>
      <c r="O6" s="6">
        <v>8883</v>
      </c>
      <c r="P6" s="6">
        <v>33134</v>
      </c>
      <c r="Q6" s="6">
        <v>3143</v>
      </c>
      <c r="R6" s="6">
        <v>3480</v>
      </c>
      <c r="S6" s="6">
        <v>2530</v>
      </c>
      <c r="T6" s="6">
        <v>340209</v>
      </c>
      <c r="U6" s="6">
        <v>95289</v>
      </c>
      <c r="V6" s="6">
        <v>8353</v>
      </c>
      <c r="W6" s="6">
        <v>1562015</v>
      </c>
      <c r="X6" s="6">
        <v>91826</v>
      </c>
    </row>
    <row r="7" spans="1:24" hidden="1" x14ac:dyDescent="0.2">
      <c r="A7">
        <v>2004</v>
      </c>
      <c r="B7" s="6">
        <v>9142</v>
      </c>
      <c r="C7" s="6">
        <v>4073</v>
      </c>
      <c r="D7" s="6">
        <v>17126</v>
      </c>
      <c r="E7" s="6">
        <v>19929</v>
      </c>
      <c r="F7" s="6">
        <v>13138</v>
      </c>
      <c r="G7" s="6">
        <v>11050</v>
      </c>
      <c r="H7" s="6">
        <v>9701</v>
      </c>
      <c r="I7" s="6">
        <v>6011</v>
      </c>
      <c r="J7" s="6">
        <v>8416</v>
      </c>
      <c r="K7" s="6">
        <v>4676</v>
      </c>
      <c r="L7" s="6">
        <v>2248</v>
      </c>
      <c r="M7" s="6">
        <v>4704</v>
      </c>
      <c r="N7" s="6">
        <v>9564</v>
      </c>
      <c r="O7" s="6">
        <v>8347</v>
      </c>
      <c r="P7" s="6">
        <v>32983</v>
      </c>
      <c r="Q7" s="6">
        <v>3049</v>
      </c>
      <c r="R7" s="6">
        <v>3272</v>
      </c>
      <c r="S7" s="6">
        <v>2652</v>
      </c>
      <c r="T7" s="6">
        <v>340979</v>
      </c>
      <c r="U7" s="6">
        <v>100346</v>
      </c>
      <c r="V7" s="6">
        <v>8439</v>
      </c>
      <c r="W7" s="6">
        <v>1544155</v>
      </c>
      <c r="X7" s="6">
        <v>91349</v>
      </c>
    </row>
    <row r="8" spans="1:24" hidden="1" x14ac:dyDescent="0.2">
      <c r="A8">
        <v>2005</v>
      </c>
      <c r="B8" s="6">
        <v>8988</v>
      </c>
      <c r="C8" s="6">
        <v>4033</v>
      </c>
      <c r="D8" s="6">
        <v>17013</v>
      </c>
      <c r="E8" s="6">
        <v>20222</v>
      </c>
      <c r="F8" s="6">
        <v>13400</v>
      </c>
      <c r="G8" s="6">
        <v>11227</v>
      </c>
      <c r="H8" s="6">
        <v>9922</v>
      </c>
      <c r="I8" s="6">
        <v>5963</v>
      </c>
      <c r="J8" s="6">
        <v>8018</v>
      </c>
      <c r="K8" s="6">
        <v>4521</v>
      </c>
      <c r="L8" s="6">
        <v>2201</v>
      </c>
      <c r="M8" s="6">
        <v>4621</v>
      </c>
      <c r="N8" s="6">
        <v>9321</v>
      </c>
      <c r="O8" s="6">
        <v>8067</v>
      </c>
      <c r="P8" s="6">
        <v>32531</v>
      </c>
      <c r="Q8" s="6">
        <v>2923</v>
      </c>
      <c r="R8" s="6">
        <v>3142</v>
      </c>
      <c r="S8" s="6">
        <v>2774</v>
      </c>
      <c r="T8" s="6">
        <v>343922</v>
      </c>
      <c r="U8" s="6">
        <v>101429</v>
      </c>
      <c r="V8" s="6">
        <v>8248</v>
      </c>
      <c r="W8" s="6">
        <v>1589209</v>
      </c>
      <c r="X8" s="6">
        <v>88069</v>
      </c>
    </row>
    <row r="9" spans="1:24" hidden="1" x14ac:dyDescent="0.2">
      <c r="A9">
        <v>2006</v>
      </c>
      <c r="B9" s="6">
        <v>9004</v>
      </c>
      <c r="C9" s="6">
        <v>4162</v>
      </c>
      <c r="D9" s="6">
        <v>16918</v>
      </c>
      <c r="E9" s="6">
        <v>20228</v>
      </c>
      <c r="F9" s="6">
        <v>13519</v>
      </c>
      <c r="G9" s="6">
        <v>11336</v>
      </c>
      <c r="H9" s="6">
        <v>9997</v>
      </c>
      <c r="I9" s="6">
        <v>5993</v>
      </c>
      <c r="J9" s="6">
        <v>8116</v>
      </c>
      <c r="K9" s="6">
        <v>4536</v>
      </c>
      <c r="L9" s="6">
        <v>2214</v>
      </c>
      <c r="M9" s="6">
        <v>4628</v>
      </c>
      <c r="N9" s="6">
        <v>9550</v>
      </c>
      <c r="O9" s="6">
        <v>8185</v>
      </c>
      <c r="P9" s="6">
        <v>32674</v>
      </c>
      <c r="Q9" s="6">
        <v>2971</v>
      </c>
      <c r="R9" s="6">
        <v>3164</v>
      </c>
      <c r="S9" s="6">
        <v>2897</v>
      </c>
      <c r="T9" s="6">
        <v>348203</v>
      </c>
      <c r="U9" s="6">
        <v>96809</v>
      </c>
      <c r="V9" s="6">
        <v>8289</v>
      </c>
      <c r="W9" s="6">
        <v>1613091</v>
      </c>
      <c r="X9" s="6">
        <v>84018</v>
      </c>
    </row>
    <row r="10" spans="1:24" hidden="1" x14ac:dyDescent="0.2">
      <c r="A10">
        <v>2007</v>
      </c>
      <c r="B10" s="6">
        <v>9104</v>
      </c>
      <c r="C10" s="6">
        <v>4294</v>
      </c>
      <c r="D10" s="6">
        <v>16814</v>
      </c>
      <c r="E10" s="6">
        <v>20514</v>
      </c>
      <c r="F10" s="6">
        <v>13727</v>
      </c>
      <c r="G10" s="6">
        <v>11443</v>
      </c>
      <c r="H10" s="6">
        <v>10113</v>
      </c>
      <c r="I10" s="6">
        <v>6090</v>
      </c>
      <c r="J10" s="6">
        <v>8724</v>
      </c>
      <c r="K10" s="6">
        <v>4801</v>
      </c>
      <c r="L10" s="6">
        <v>2258</v>
      </c>
      <c r="M10" s="6">
        <v>4680</v>
      </c>
      <c r="N10" s="6">
        <v>9716</v>
      </c>
      <c r="O10" s="6">
        <v>8248</v>
      </c>
      <c r="P10" s="6">
        <v>32703</v>
      </c>
      <c r="Q10" s="6">
        <v>3026</v>
      </c>
      <c r="R10" s="6">
        <v>3174</v>
      </c>
      <c r="S10" s="6">
        <v>3019</v>
      </c>
      <c r="T10" s="6">
        <v>349888</v>
      </c>
      <c r="U10" s="6">
        <v>96596</v>
      </c>
      <c r="V10" s="6">
        <v>7938</v>
      </c>
      <c r="W10" s="6">
        <v>1612327</v>
      </c>
      <c r="X10" s="6">
        <v>87487</v>
      </c>
    </row>
    <row r="11" spans="1:24" hidden="1" x14ac:dyDescent="0.2">
      <c r="A11">
        <v>2008</v>
      </c>
      <c r="B11" s="6">
        <v>9145</v>
      </c>
      <c r="C11" s="6">
        <v>4343</v>
      </c>
      <c r="D11" s="6">
        <v>16644</v>
      </c>
      <c r="E11" s="6">
        <v>21812</v>
      </c>
      <c r="F11" s="6">
        <v>14557</v>
      </c>
      <c r="G11" s="6">
        <v>12185</v>
      </c>
      <c r="H11" s="6">
        <v>10673</v>
      </c>
      <c r="I11" s="6">
        <v>6190</v>
      </c>
      <c r="J11" s="6">
        <v>8674</v>
      </c>
      <c r="K11" s="6">
        <v>4730</v>
      </c>
      <c r="L11" s="6">
        <v>2214</v>
      </c>
      <c r="M11" s="6">
        <v>4703</v>
      </c>
      <c r="N11" s="6">
        <v>9592</v>
      </c>
      <c r="O11" s="6">
        <v>8302</v>
      </c>
      <c r="P11" s="6">
        <v>32644</v>
      </c>
      <c r="Q11" s="6">
        <v>3000</v>
      </c>
      <c r="R11" s="6">
        <v>3120</v>
      </c>
      <c r="S11" s="6">
        <v>3141</v>
      </c>
      <c r="T11" s="6">
        <v>346613</v>
      </c>
      <c r="U11" s="6">
        <v>103816</v>
      </c>
      <c r="V11" s="6">
        <v>8164</v>
      </c>
      <c r="W11" s="6">
        <v>1619400</v>
      </c>
      <c r="X11" s="6">
        <v>88943</v>
      </c>
    </row>
    <row r="12" spans="1:24" hidden="1" x14ac:dyDescent="0.2">
      <c r="A12">
        <v>2009</v>
      </c>
      <c r="B12" s="6">
        <v>9257</v>
      </c>
      <c r="C12" s="6">
        <v>4401</v>
      </c>
      <c r="D12" s="6">
        <v>16231</v>
      </c>
      <c r="E12" s="6">
        <v>19933</v>
      </c>
      <c r="F12" s="6">
        <v>17163</v>
      </c>
      <c r="G12" s="6">
        <v>12825</v>
      </c>
      <c r="H12" s="6">
        <v>11161</v>
      </c>
      <c r="I12" s="6">
        <v>6102</v>
      </c>
      <c r="J12" s="6">
        <v>8474</v>
      </c>
      <c r="K12" s="6">
        <v>4585</v>
      </c>
      <c r="L12" s="6">
        <v>2207</v>
      </c>
      <c r="M12" s="6">
        <v>4765</v>
      </c>
      <c r="N12" s="6">
        <v>9356</v>
      </c>
      <c r="O12" s="6">
        <v>8244</v>
      </c>
      <c r="P12" s="6">
        <v>32435</v>
      </c>
      <c r="Q12" s="6">
        <v>2911</v>
      </c>
      <c r="R12" s="6">
        <v>3039</v>
      </c>
      <c r="S12" s="6">
        <v>3037</v>
      </c>
      <c r="T12" s="6">
        <v>339859</v>
      </c>
      <c r="U12" s="6">
        <v>99458</v>
      </c>
      <c r="V12" s="6">
        <v>7589</v>
      </c>
      <c r="W12" s="6">
        <v>1638055</v>
      </c>
      <c r="X12" s="6">
        <v>91029</v>
      </c>
    </row>
    <row r="13" spans="1:24" hidden="1" x14ac:dyDescent="0.2">
      <c r="A13">
        <v>2010</v>
      </c>
      <c r="B13" s="6">
        <v>9333</v>
      </c>
      <c r="C13" s="6">
        <v>4437</v>
      </c>
      <c r="D13" s="6">
        <v>16051</v>
      </c>
      <c r="E13" s="6">
        <v>19411</v>
      </c>
      <c r="F13" s="6">
        <v>16942</v>
      </c>
      <c r="G13" s="6">
        <v>12517</v>
      </c>
      <c r="H13" s="6">
        <v>11067</v>
      </c>
      <c r="I13" s="6">
        <v>5905</v>
      </c>
      <c r="J13" s="6">
        <v>8434</v>
      </c>
      <c r="K13" s="6">
        <v>4493</v>
      </c>
      <c r="L13" s="6">
        <v>2188</v>
      </c>
      <c r="M13" s="6">
        <v>4791</v>
      </c>
      <c r="N13" s="6">
        <v>9473</v>
      </c>
      <c r="O13" s="6">
        <v>8560</v>
      </c>
      <c r="P13" s="6">
        <v>31794</v>
      </c>
      <c r="Q13" s="6">
        <v>2806</v>
      </c>
      <c r="R13" s="6">
        <v>2941</v>
      </c>
      <c r="S13" s="6">
        <v>2933</v>
      </c>
      <c r="T13" s="6">
        <v>341005</v>
      </c>
      <c r="U13" s="6">
        <v>102301</v>
      </c>
      <c r="V13" s="6">
        <v>8487</v>
      </c>
      <c r="W13" s="6">
        <v>1554582</v>
      </c>
      <c r="X13" s="6">
        <v>82453</v>
      </c>
    </row>
    <row r="14" spans="1:24" hidden="1" x14ac:dyDescent="0.2">
      <c r="A14">
        <v>2011</v>
      </c>
      <c r="B14" s="6">
        <v>9087</v>
      </c>
      <c r="C14" s="6">
        <v>4545</v>
      </c>
      <c r="D14" s="6">
        <v>16067</v>
      </c>
      <c r="E14" s="6">
        <v>19067</v>
      </c>
      <c r="F14" s="6">
        <v>16645</v>
      </c>
      <c r="G14" s="6">
        <v>12377</v>
      </c>
      <c r="H14" s="6">
        <v>10856</v>
      </c>
      <c r="I14" s="6">
        <v>5778</v>
      </c>
      <c r="J14" s="6">
        <v>8584</v>
      </c>
      <c r="K14" s="6">
        <v>4620</v>
      </c>
      <c r="L14" s="6">
        <v>2190</v>
      </c>
      <c r="M14" s="6">
        <v>4666</v>
      </c>
      <c r="N14" s="6">
        <v>9349</v>
      </c>
      <c r="O14" s="6">
        <v>8234</v>
      </c>
      <c r="P14" s="6">
        <v>31440</v>
      </c>
      <c r="Q14" s="6">
        <v>2778</v>
      </c>
      <c r="R14" s="6">
        <v>2842</v>
      </c>
      <c r="S14" s="6">
        <v>2829</v>
      </c>
      <c r="T14" s="6">
        <v>341884</v>
      </c>
      <c r="U14" s="6">
        <v>105738</v>
      </c>
      <c r="V14" s="6">
        <v>7390</v>
      </c>
      <c r="W14" s="6">
        <v>1567927</v>
      </c>
      <c r="X14" s="6">
        <v>81396</v>
      </c>
    </row>
    <row r="15" spans="1:24" hidden="1" x14ac:dyDescent="0.2">
      <c r="A15">
        <v>2012</v>
      </c>
      <c r="B15" s="6">
        <v>9156</v>
      </c>
      <c r="C15" s="6">
        <v>4577</v>
      </c>
      <c r="D15" s="6">
        <v>15817</v>
      </c>
      <c r="E15" s="6">
        <v>19285</v>
      </c>
      <c r="F15" s="6">
        <v>16904</v>
      </c>
      <c r="G15" s="6">
        <v>12514</v>
      </c>
      <c r="H15" s="6">
        <v>11078</v>
      </c>
      <c r="I15" s="6">
        <v>5791</v>
      </c>
      <c r="J15" s="6">
        <v>8771</v>
      </c>
      <c r="K15" s="6">
        <v>4830</v>
      </c>
      <c r="L15" s="6">
        <v>2165</v>
      </c>
      <c r="M15" s="6">
        <v>4709</v>
      </c>
      <c r="N15" s="6">
        <v>8874</v>
      </c>
      <c r="O15" s="6">
        <v>7568</v>
      </c>
      <c r="P15" s="6">
        <v>30913</v>
      </c>
      <c r="Q15" s="6">
        <v>2687</v>
      </c>
      <c r="R15" s="6">
        <v>2783</v>
      </c>
      <c r="S15" s="6">
        <v>2725</v>
      </c>
      <c r="T15" s="6">
        <v>338944</v>
      </c>
      <c r="U15" s="6">
        <v>102233</v>
      </c>
      <c r="V15" s="6">
        <v>6922</v>
      </c>
      <c r="W15" s="6">
        <v>1565018</v>
      </c>
      <c r="X15" s="6">
        <v>82833</v>
      </c>
    </row>
    <row r="16" spans="1:24" hidden="1" x14ac:dyDescent="0.2">
      <c r="A16">
        <v>2013</v>
      </c>
      <c r="B16" s="6">
        <v>9236</v>
      </c>
      <c r="C16" s="6">
        <v>4581</v>
      </c>
      <c r="D16" s="6">
        <v>15288</v>
      </c>
      <c r="E16" s="6">
        <v>19472</v>
      </c>
      <c r="F16" s="6">
        <v>17140</v>
      </c>
      <c r="G16" s="6">
        <v>12714</v>
      </c>
      <c r="H16" s="6">
        <v>11199</v>
      </c>
      <c r="I16" s="6">
        <v>5839</v>
      </c>
      <c r="J16" s="6">
        <v>8586</v>
      </c>
      <c r="K16" s="6">
        <v>4742</v>
      </c>
      <c r="L16" s="6">
        <v>2100</v>
      </c>
      <c r="M16" s="6">
        <v>4770</v>
      </c>
      <c r="N16" s="6">
        <v>8687</v>
      </c>
      <c r="O16" s="6">
        <v>7173</v>
      </c>
      <c r="P16" s="6">
        <v>30282</v>
      </c>
      <c r="Q16" s="6">
        <v>2666</v>
      </c>
      <c r="R16" s="6">
        <v>2709</v>
      </c>
      <c r="S16" s="6">
        <v>2622</v>
      </c>
      <c r="T16" s="6">
        <v>346965</v>
      </c>
      <c r="U16" s="6">
        <v>104460</v>
      </c>
      <c r="V16" s="6">
        <v>6827</v>
      </c>
      <c r="W16" s="6">
        <v>1625945</v>
      </c>
      <c r="X16" s="6">
        <v>84500</v>
      </c>
    </row>
    <row r="17" spans="1:24" hidden="1" x14ac:dyDescent="0.2">
      <c r="A17">
        <v>2014</v>
      </c>
      <c r="B17" s="6">
        <v>9221</v>
      </c>
      <c r="C17" s="6">
        <v>4525</v>
      </c>
      <c r="D17" s="6">
        <v>14859</v>
      </c>
      <c r="E17" s="6">
        <v>19002</v>
      </c>
      <c r="F17" s="6">
        <v>16834</v>
      </c>
      <c r="G17" s="6">
        <v>12674</v>
      </c>
      <c r="H17" s="6">
        <v>11116</v>
      </c>
      <c r="I17" s="6">
        <v>5812</v>
      </c>
      <c r="J17" s="6">
        <v>8614</v>
      </c>
      <c r="K17" s="6">
        <v>4653</v>
      </c>
      <c r="L17" s="6">
        <v>2074</v>
      </c>
      <c r="M17" s="6">
        <v>4758</v>
      </c>
      <c r="N17" s="6">
        <v>8787</v>
      </c>
      <c r="O17" s="6">
        <v>7457</v>
      </c>
      <c r="P17" s="6">
        <v>29631</v>
      </c>
      <c r="Q17" s="6">
        <v>2655</v>
      </c>
      <c r="R17" s="6">
        <v>2705</v>
      </c>
      <c r="S17" s="6">
        <v>2518</v>
      </c>
      <c r="T17" s="6">
        <v>361403</v>
      </c>
      <c r="U17" s="6">
        <v>106646</v>
      </c>
      <c r="V17" s="6">
        <v>6853</v>
      </c>
      <c r="W17" s="6">
        <v>1551600</v>
      </c>
      <c r="X17" s="6">
        <v>80000</v>
      </c>
    </row>
    <row r="18" spans="1:24" s="28" customFormat="1" x14ac:dyDescent="0.2">
      <c r="A18" s="28">
        <v>2015</v>
      </c>
      <c r="B18" s="29">
        <v>9208</v>
      </c>
      <c r="C18" s="29">
        <v>4579</v>
      </c>
      <c r="D18" s="29">
        <v>14741</v>
      </c>
      <c r="E18" s="29">
        <v>18952</v>
      </c>
      <c r="F18" s="29">
        <v>16576</v>
      </c>
      <c r="G18" s="29">
        <v>12333</v>
      </c>
      <c r="H18" s="29">
        <v>10572</v>
      </c>
      <c r="I18" s="29">
        <v>5892</v>
      </c>
      <c r="J18" s="29">
        <v>8695</v>
      </c>
      <c r="K18" s="29">
        <v>4525</v>
      </c>
      <c r="L18" s="29">
        <v>2038</v>
      </c>
      <c r="M18" s="29">
        <v>4740</v>
      </c>
      <c r="N18" s="29">
        <v>8787</v>
      </c>
      <c r="O18" s="29">
        <v>7374</v>
      </c>
      <c r="P18" s="29">
        <v>29085</v>
      </c>
      <c r="Q18" s="29">
        <v>2593</v>
      </c>
      <c r="R18" s="29">
        <v>2652</v>
      </c>
      <c r="S18" s="29">
        <v>2414</v>
      </c>
      <c r="T18" s="29">
        <v>370637</v>
      </c>
      <c r="U18" s="29">
        <v>106490</v>
      </c>
      <c r="V18" s="29">
        <v>6403</v>
      </c>
      <c r="W18" s="29">
        <v>1553636</v>
      </c>
      <c r="X18" s="29">
        <v>79167</v>
      </c>
    </row>
    <row r="20" spans="1:24" x14ac:dyDescent="0.2">
      <c r="A20" s="13" t="s">
        <v>3282</v>
      </c>
    </row>
    <row r="21" spans="1:24" x14ac:dyDescent="0.2">
      <c r="A21" t="s">
        <v>3283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:AA56"/>
  <sheetViews>
    <sheetView workbookViewId="0">
      <selection activeCell="B3" sqref="B3"/>
    </sheetView>
  </sheetViews>
  <sheetFormatPr baseColWidth="10" defaultRowHeight="16" x14ac:dyDescent="0.2"/>
  <sheetData>
    <row r="1" spans="1:27" s="38" customFormat="1" x14ac:dyDescent="0.2">
      <c r="B1" s="35" t="s">
        <v>2912</v>
      </c>
      <c r="C1" s="35" t="s">
        <v>2919</v>
      </c>
      <c r="D1" s="35" t="s">
        <v>55</v>
      </c>
      <c r="E1" s="35" t="s">
        <v>2932</v>
      </c>
      <c r="F1" s="35" t="s">
        <v>2933</v>
      </c>
      <c r="G1" s="35" t="s">
        <v>2934</v>
      </c>
      <c r="H1" s="35" t="s">
        <v>2935</v>
      </c>
      <c r="I1" s="35" t="s">
        <v>2905</v>
      </c>
      <c r="J1" s="35" t="s">
        <v>2917</v>
      </c>
      <c r="K1" s="35" t="s">
        <v>2916</v>
      </c>
      <c r="L1" s="35" t="s">
        <v>2918</v>
      </c>
      <c r="M1" s="35" t="s">
        <v>59</v>
      </c>
      <c r="N1" s="35" t="s">
        <v>2914</v>
      </c>
      <c r="O1" s="35" t="s">
        <v>2915</v>
      </c>
      <c r="P1" s="35" t="s">
        <v>2913</v>
      </c>
      <c r="Q1" s="35" t="s">
        <v>63</v>
      </c>
      <c r="R1" s="35" t="s">
        <v>64</v>
      </c>
      <c r="S1" s="35" t="s">
        <v>2906</v>
      </c>
      <c r="T1" s="35" t="s">
        <v>2907</v>
      </c>
      <c r="U1" s="35" t="s">
        <v>2908</v>
      </c>
      <c r="V1" s="35" t="s">
        <v>2909</v>
      </c>
      <c r="W1" s="35" t="s">
        <v>2910</v>
      </c>
      <c r="X1" s="35" t="s">
        <v>2911</v>
      </c>
      <c r="Y1" s="35"/>
      <c r="Z1" s="35"/>
      <c r="AA1" s="35"/>
    </row>
    <row r="2" spans="1:27" x14ac:dyDescent="0.2">
      <c r="B2" s="19" t="s">
        <v>2931</v>
      </c>
      <c r="C2" s="19" t="s">
        <v>2931</v>
      </c>
      <c r="D2" s="19" t="s">
        <v>2936</v>
      </c>
      <c r="E2" s="19" t="s">
        <v>2936</v>
      </c>
      <c r="F2" s="19" t="s">
        <v>2936</v>
      </c>
      <c r="G2" s="19" t="s">
        <v>2936</v>
      </c>
      <c r="H2" s="19" t="s">
        <v>2936</v>
      </c>
      <c r="I2" s="19" t="s">
        <v>2936</v>
      </c>
      <c r="J2" s="19" t="s">
        <v>2931</v>
      </c>
      <c r="K2" s="19" t="s">
        <v>2931</v>
      </c>
      <c r="L2" s="19" t="s">
        <v>2931</v>
      </c>
      <c r="M2" s="19" t="s">
        <v>2936</v>
      </c>
      <c r="N2" s="19" t="s">
        <v>2931</v>
      </c>
      <c r="O2" s="19" t="s">
        <v>2931</v>
      </c>
      <c r="P2" s="19" t="s">
        <v>2931</v>
      </c>
      <c r="Q2" s="19" t="s">
        <v>2936</v>
      </c>
      <c r="R2" s="19" t="s">
        <v>2936</v>
      </c>
      <c r="S2" s="19" t="s">
        <v>2936</v>
      </c>
      <c r="T2" s="19" t="s">
        <v>2936</v>
      </c>
      <c r="U2" s="19" t="s">
        <v>2936</v>
      </c>
      <c r="V2" s="19" t="s">
        <v>2936</v>
      </c>
      <c r="W2" s="19" t="s">
        <v>2936</v>
      </c>
      <c r="X2" s="19" t="s">
        <v>2936</v>
      </c>
      <c r="Y2" s="19"/>
      <c r="Z2" s="19"/>
      <c r="AA2" s="19"/>
    </row>
    <row r="3" spans="1:27" x14ac:dyDescent="0.2">
      <c r="A3" t="s">
        <v>0</v>
      </c>
      <c r="B3">
        <v>128</v>
      </c>
      <c r="C3">
        <v>69</v>
      </c>
      <c r="D3">
        <v>0.45</v>
      </c>
      <c r="E3">
        <v>0.92</v>
      </c>
      <c r="F3">
        <v>0.54</v>
      </c>
      <c r="G3">
        <v>0.54</v>
      </c>
      <c r="H3">
        <v>0.54</v>
      </c>
      <c r="I3">
        <v>0.2</v>
      </c>
      <c r="J3">
        <v>57</v>
      </c>
      <c r="K3">
        <v>56</v>
      </c>
      <c r="L3">
        <v>83</v>
      </c>
      <c r="M3">
        <v>0.45</v>
      </c>
      <c r="N3">
        <v>51</v>
      </c>
      <c r="O3">
        <v>42</v>
      </c>
      <c r="P3">
        <v>73</v>
      </c>
      <c r="Q3">
        <v>0.45</v>
      </c>
      <c r="R3">
        <v>0.45</v>
      </c>
      <c r="S3">
        <v>0.45</v>
      </c>
      <c r="T3">
        <v>0.79</v>
      </c>
      <c r="U3">
        <v>0.79</v>
      </c>
      <c r="V3">
        <v>1.1000000000000001</v>
      </c>
      <c r="W3">
        <v>0.96</v>
      </c>
      <c r="X3">
        <v>0.63</v>
      </c>
    </row>
    <row r="4" spans="1:27" x14ac:dyDescent="0.2">
      <c r="A4" t="s">
        <v>1</v>
      </c>
      <c r="B4">
        <v>121</v>
      </c>
      <c r="C4">
        <v>69</v>
      </c>
      <c r="D4">
        <v>0.45</v>
      </c>
      <c r="E4">
        <v>0.92</v>
      </c>
      <c r="F4">
        <v>0.54</v>
      </c>
      <c r="G4">
        <v>0.54</v>
      </c>
      <c r="H4">
        <v>0.54</v>
      </c>
      <c r="I4">
        <v>0.2</v>
      </c>
      <c r="J4">
        <v>57</v>
      </c>
      <c r="K4">
        <v>56</v>
      </c>
      <c r="L4">
        <v>69</v>
      </c>
      <c r="M4">
        <v>0.45</v>
      </c>
      <c r="N4">
        <v>42</v>
      </c>
      <c r="O4">
        <v>33</v>
      </c>
      <c r="P4">
        <v>59</v>
      </c>
      <c r="Q4">
        <v>0.45</v>
      </c>
      <c r="R4">
        <v>0.45</v>
      </c>
      <c r="S4">
        <v>0.45</v>
      </c>
      <c r="T4">
        <v>0.79</v>
      </c>
      <c r="U4">
        <v>0.79</v>
      </c>
      <c r="V4">
        <v>1.1000000000000001</v>
      </c>
      <c r="W4">
        <v>0.96</v>
      </c>
      <c r="X4">
        <v>0.63</v>
      </c>
    </row>
    <row r="5" spans="1:27" x14ac:dyDescent="0.2">
      <c r="A5" t="s">
        <v>2</v>
      </c>
      <c r="B5">
        <v>162</v>
      </c>
      <c r="C5">
        <v>69</v>
      </c>
      <c r="D5">
        <v>0.45</v>
      </c>
      <c r="E5">
        <v>0.92</v>
      </c>
      <c r="F5">
        <v>0.54</v>
      </c>
      <c r="G5">
        <v>0.54</v>
      </c>
      <c r="H5">
        <v>0.54</v>
      </c>
      <c r="I5">
        <v>0.2</v>
      </c>
      <c r="J5">
        <v>57</v>
      </c>
      <c r="K5">
        <v>56</v>
      </c>
      <c r="L5">
        <v>69</v>
      </c>
      <c r="M5">
        <v>0.45</v>
      </c>
      <c r="N5">
        <v>40</v>
      </c>
      <c r="O5">
        <v>33</v>
      </c>
      <c r="P5">
        <v>59</v>
      </c>
      <c r="Q5">
        <v>0.45</v>
      </c>
      <c r="R5">
        <v>0.45</v>
      </c>
      <c r="S5">
        <v>0.45</v>
      </c>
      <c r="T5">
        <v>0.79</v>
      </c>
      <c r="U5">
        <v>0.79</v>
      </c>
      <c r="V5">
        <v>1.1000000000000001</v>
      </c>
      <c r="W5">
        <v>0.96</v>
      </c>
      <c r="X5">
        <v>0.63</v>
      </c>
    </row>
    <row r="6" spans="1:27" x14ac:dyDescent="0.2">
      <c r="A6" t="s">
        <v>3</v>
      </c>
      <c r="B6">
        <v>126</v>
      </c>
      <c r="C6">
        <v>69</v>
      </c>
      <c r="D6">
        <v>0.45</v>
      </c>
      <c r="E6">
        <v>0.92</v>
      </c>
      <c r="F6">
        <v>0.54</v>
      </c>
      <c r="G6">
        <v>0.54</v>
      </c>
      <c r="H6">
        <v>0.54</v>
      </c>
      <c r="I6">
        <v>0.2</v>
      </c>
      <c r="J6">
        <v>57</v>
      </c>
      <c r="K6">
        <v>56</v>
      </c>
      <c r="L6">
        <v>83</v>
      </c>
      <c r="M6">
        <v>0.45</v>
      </c>
      <c r="N6">
        <v>50</v>
      </c>
      <c r="O6">
        <v>42</v>
      </c>
      <c r="P6">
        <v>73</v>
      </c>
      <c r="Q6">
        <v>0.45</v>
      </c>
      <c r="R6">
        <v>0.45</v>
      </c>
      <c r="S6">
        <v>0.45</v>
      </c>
      <c r="T6">
        <v>0.79</v>
      </c>
      <c r="U6">
        <v>0.79</v>
      </c>
      <c r="V6">
        <v>1.1000000000000001</v>
      </c>
      <c r="W6">
        <v>0.96</v>
      </c>
      <c r="X6">
        <v>0.63</v>
      </c>
    </row>
    <row r="7" spans="1:27" x14ac:dyDescent="0.2">
      <c r="A7" t="s">
        <v>4</v>
      </c>
      <c r="B7">
        <v>156</v>
      </c>
      <c r="C7">
        <v>69</v>
      </c>
      <c r="D7">
        <v>0.45</v>
      </c>
      <c r="E7">
        <v>0.92</v>
      </c>
      <c r="F7">
        <v>0.54</v>
      </c>
      <c r="G7">
        <v>0.54</v>
      </c>
      <c r="H7">
        <v>0.54</v>
      </c>
      <c r="I7">
        <v>0.2</v>
      </c>
      <c r="J7">
        <v>57</v>
      </c>
      <c r="K7">
        <v>56</v>
      </c>
      <c r="L7">
        <v>69</v>
      </c>
      <c r="M7">
        <v>0.45</v>
      </c>
      <c r="N7">
        <v>40</v>
      </c>
      <c r="O7">
        <v>33</v>
      </c>
      <c r="P7">
        <v>59</v>
      </c>
      <c r="Q7">
        <v>0.45</v>
      </c>
      <c r="R7">
        <v>0.45</v>
      </c>
      <c r="S7">
        <v>0.45</v>
      </c>
      <c r="T7">
        <v>0.79</v>
      </c>
      <c r="U7">
        <v>0.79</v>
      </c>
      <c r="V7">
        <v>1.1000000000000001</v>
      </c>
      <c r="W7">
        <v>0.96</v>
      </c>
      <c r="X7">
        <v>0.63</v>
      </c>
    </row>
    <row r="8" spans="1:27" x14ac:dyDescent="0.2">
      <c r="A8" t="s">
        <v>5</v>
      </c>
      <c r="B8">
        <v>166</v>
      </c>
      <c r="C8">
        <v>69</v>
      </c>
      <c r="D8">
        <v>0.45</v>
      </c>
      <c r="E8">
        <v>0.92</v>
      </c>
      <c r="F8">
        <v>0.54</v>
      </c>
      <c r="G8">
        <v>0.54</v>
      </c>
      <c r="H8">
        <v>0.54</v>
      </c>
      <c r="I8">
        <v>0.2</v>
      </c>
      <c r="J8">
        <v>57</v>
      </c>
      <c r="K8">
        <v>56</v>
      </c>
      <c r="L8">
        <v>69</v>
      </c>
      <c r="M8">
        <v>0.45</v>
      </c>
      <c r="N8">
        <v>38</v>
      </c>
      <c r="O8">
        <v>33</v>
      </c>
      <c r="P8">
        <v>59</v>
      </c>
      <c r="Q8">
        <v>0.45</v>
      </c>
      <c r="R8">
        <v>0.45</v>
      </c>
      <c r="S8">
        <v>0.45</v>
      </c>
      <c r="T8">
        <v>0.79</v>
      </c>
      <c r="U8">
        <v>0.79</v>
      </c>
      <c r="V8">
        <v>1.1000000000000001</v>
      </c>
      <c r="W8">
        <v>0.96</v>
      </c>
      <c r="X8">
        <v>0.63</v>
      </c>
    </row>
    <row r="9" spans="1:27" x14ac:dyDescent="0.2">
      <c r="A9" t="s">
        <v>2867</v>
      </c>
      <c r="B9">
        <v>151</v>
      </c>
      <c r="C9">
        <v>69</v>
      </c>
      <c r="D9">
        <v>0.45</v>
      </c>
      <c r="E9">
        <v>0.92</v>
      </c>
      <c r="F9">
        <v>0.54</v>
      </c>
      <c r="G9">
        <v>0.54</v>
      </c>
      <c r="H9">
        <v>0.54</v>
      </c>
      <c r="I9">
        <v>0.2</v>
      </c>
      <c r="J9">
        <v>57</v>
      </c>
      <c r="K9">
        <v>56</v>
      </c>
      <c r="L9">
        <v>84</v>
      </c>
      <c r="M9">
        <v>0.45</v>
      </c>
      <c r="N9">
        <v>52</v>
      </c>
      <c r="O9">
        <v>42</v>
      </c>
      <c r="P9">
        <v>74</v>
      </c>
      <c r="Q9">
        <v>0.45</v>
      </c>
      <c r="R9">
        <v>0.45</v>
      </c>
      <c r="S9">
        <v>0.45</v>
      </c>
      <c r="T9">
        <v>0.79</v>
      </c>
      <c r="U9">
        <v>0.79</v>
      </c>
      <c r="V9">
        <v>1.1000000000000001</v>
      </c>
      <c r="W9">
        <v>0.96</v>
      </c>
      <c r="X9">
        <v>0.63</v>
      </c>
    </row>
    <row r="10" spans="1:27" x14ac:dyDescent="0.2">
      <c r="A10" t="s">
        <v>6</v>
      </c>
      <c r="B10">
        <v>147</v>
      </c>
      <c r="C10">
        <v>69</v>
      </c>
      <c r="D10">
        <v>0.45</v>
      </c>
      <c r="E10">
        <v>0.92</v>
      </c>
      <c r="F10">
        <v>0.54</v>
      </c>
      <c r="G10">
        <v>0.54</v>
      </c>
      <c r="H10">
        <v>0.54</v>
      </c>
      <c r="I10">
        <v>0.2</v>
      </c>
      <c r="J10">
        <v>57</v>
      </c>
      <c r="K10">
        <v>56</v>
      </c>
      <c r="L10">
        <v>84</v>
      </c>
      <c r="M10">
        <v>0.45</v>
      </c>
      <c r="N10">
        <v>50</v>
      </c>
      <c r="O10">
        <v>42</v>
      </c>
      <c r="P10">
        <v>74</v>
      </c>
      <c r="Q10">
        <v>0.45</v>
      </c>
      <c r="R10">
        <v>0.45</v>
      </c>
      <c r="S10">
        <v>0.45</v>
      </c>
      <c r="T10">
        <v>0.79</v>
      </c>
      <c r="U10">
        <v>0.79</v>
      </c>
      <c r="V10">
        <v>1.1000000000000001</v>
      </c>
      <c r="W10">
        <v>0.96</v>
      </c>
      <c r="X10">
        <v>0.63</v>
      </c>
    </row>
    <row r="11" spans="1:27" x14ac:dyDescent="0.2">
      <c r="A11" t="s">
        <v>7</v>
      </c>
      <c r="B11">
        <v>154</v>
      </c>
      <c r="C11">
        <v>69</v>
      </c>
      <c r="D11">
        <v>0.45</v>
      </c>
      <c r="E11">
        <v>0.92</v>
      </c>
      <c r="F11">
        <v>0.54</v>
      </c>
      <c r="G11">
        <v>0.54</v>
      </c>
      <c r="H11">
        <v>0.54</v>
      </c>
      <c r="I11">
        <v>0.2</v>
      </c>
      <c r="J11">
        <v>57</v>
      </c>
      <c r="K11">
        <v>56</v>
      </c>
      <c r="L11">
        <v>83</v>
      </c>
      <c r="M11">
        <v>0.45</v>
      </c>
      <c r="N11">
        <v>51</v>
      </c>
      <c r="O11">
        <v>42</v>
      </c>
      <c r="P11">
        <v>73</v>
      </c>
      <c r="Q11">
        <v>0.45</v>
      </c>
      <c r="R11">
        <v>0.45</v>
      </c>
      <c r="S11">
        <v>0.45</v>
      </c>
      <c r="T11">
        <v>0.79</v>
      </c>
      <c r="U11">
        <v>0.79</v>
      </c>
      <c r="V11">
        <v>1.1000000000000001</v>
      </c>
      <c r="W11">
        <v>0.96</v>
      </c>
      <c r="X11">
        <v>0.63</v>
      </c>
    </row>
    <row r="12" spans="1:27" x14ac:dyDescent="0.2">
      <c r="A12" t="s">
        <v>8</v>
      </c>
      <c r="B12">
        <v>157</v>
      </c>
      <c r="C12">
        <v>69</v>
      </c>
      <c r="D12">
        <v>0.45</v>
      </c>
      <c r="E12">
        <v>0.92</v>
      </c>
      <c r="F12">
        <v>0.54</v>
      </c>
      <c r="G12">
        <v>0.54</v>
      </c>
      <c r="H12">
        <v>0.54</v>
      </c>
      <c r="I12">
        <v>0.2</v>
      </c>
      <c r="J12">
        <v>57</v>
      </c>
      <c r="K12">
        <v>56</v>
      </c>
      <c r="L12">
        <v>83</v>
      </c>
      <c r="M12">
        <v>0.45</v>
      </c>
      <c r="N12">
        <v>50</v>
      </c>
      <c r="O12">
        <v>42</v>
      </c>
      <c r="P12">
        <v>73</v>
      </c>
      <c r="Q12">
        <v>0.45</v>
      </c>
      <c r="R12">
        <v>0.45</v>
      </c>
      <c r="S12">
        <v>0.45</v>
      </c>
      <c r="T12">
        <v>0.79</v>
      </c>
      <c r="U12">
        <v>0.79</v>
      </c>
      <c r="V12">
        <v>1.1000000000000001</v>
      </c>
      <c r="W12">
        <v>0.96</v>
      </c>
      <c r="X12">
        <v>0.63</v>
      </c>
    </row>
    <row r="13" spans="1:27" x14ac:dyDescent="0.2">
      <c r="A13" t="s">
        <v>9</v>
      </c>
      <c r="B13">
        <v>135</v>
      </c>
      <c r="C13">
        <v>69</v>
      </c>
      <c r="D13">
        <v>0.45</v>
      </c>
      <c r="E13">
        <v>0.92</v>
      </c>
      <c r="F13">
        <v>0.54</v>
      </c>
      <c r="G13">
        <v>0.54</v>
      </c>
      <c r="H13">
        <v>0.54</v>
      </c>
      <c r="I13">
        <v>0.2</v>
      </c>
      <c r="J13">
        <v>57</v>
      </c>
      <c r="K13">
        <v>56</v>
      </c>
      <c r="L13">
        <v>69</v>
      </c>
      <c r="M13">
        <v>0.45</v>
      </c>
      <c r="N13">
        <v>41</v>
      </c>
      <c r="O13">
        <v>33</v>
      </c>
      <c r="P13">
        <v>59</v>
      </c>
      <c r="Q13">
        <v>0.45</v>
      </c>
      <c r="R13">
        <v>0.45</v>
      </c>
      <c r="S13">
        <v>0.45</v>
      </c>
      <c r="T13">
        <v>0.79</v>
      </c>
      <c r="U13">
        <v>0.79</v>
      </c>
      <c r="V13">
        <v>1.1000000000000001</v>
      </c>
      <c r="W13">
        <v>0.96</v>
      </c>
      <c r="X13">
        <v>0.63</v>
      </c>
    </row>
    <row r="14" spans="1:27" x14ac:dyDescent="0.2">
      <c r="A14" t="s">
        <v>10</v>
      </c>
      <c r="B14">
        <v>161</v>
      </c>
      <c r="C14">
        <v>69</v>
      </c>
      <c r="D14">
        <v>0.45</v>
      </c>
      <c r="E14">
        <v>0.92</v>
      </c>
      <c r="F14">
        <v>0.54</v>
      </c>
      <c r="G14">
        <v>0.54</v>
      </c>
      <c r="H14">
        <v>0.54</v>
      </c>
      <c r="I14">
        <v>0.2</v>
      </c>
      <c r="J14">
        <v>57</v>
      </c>
      <c r="K14">
        <v>56</v>
      </c>
      <c r="L14">
        <v>69</v>
      </c>
      <c r="M14">
        <v>0.45</v>
      </c>
      <c r="N14">
        <v>39</v>
      </c>
      <c r="O14">
        <v>33</v>
      </c>
      <c r="P14">
        <v>59</v>
      </c>
      <c r="Q14">
        <v>0.45</v>
      </c>
      <c r="R14">
        <v>0.45</v>
      </c>
      <c r="S14">
        <v>0.45</v>
      </c>
      <c r="T14">
        <v>0.79</v>
      </c>
      <c r="U14">
        <v>0.79</v>
      </c>
      <c r="V14">
        <v>1.1000000000000001</v>
      </c>
      <c r="W14">
        <v>0.96</v>
      </c>
      <c r="X14">
        <v>0.63</v>
      </c>
    </row>
    <row r="15" spans="1:27" x14ac:dyDescent="0.2">
      <c r="A15" t="s">
        <v>11</v>
      </c>
      <c r="B15">
        <v>148</v>
      </c>
      <c r="C15">
        <v>69</v>
      </c>
      <c r="D15">
        <v>0.45</v>
      </c>
      <c r="E15">
        <v>0.92</v>
      </c>
      <c r="F15">
        <v>0.54</v>
      </c>
      <c r="G15">
        <v>0.54</v>
      </c>
      <c r="H15">
        <v>0.54</v>
      </c>
      <c r="I15">
        <v>0.2</v>
      </c>
      <c r="J15">
        <v>57</v>
      </c>
      <c r="K15">
        <v>56</v>
      </c>
      <c r="L15">
        <v>85</v>
      </c>
      <c r="M15">
        <v>0.45</v>
      </c>
      <c r="N15">
        <v>49</v>
      </c>
      <c r="O15">
        <v>43</v>
      </c>
      <c r="P15">
        <v>75</v>
      </c>
      <c r="Q15">
        <v>0.45</v>
      </c>
      <c r="R15">
        <v>0.45</v>
      </c>
      <c r="S15">
        <v>0.45</v>
      </c>
      <c r="T15">
        <v>0.79</v>
      </c>
      <c r="U15">
        <v>0.79</v>
      </c>
      <c r="V15">
        <v>1.1000000000000001</v>
      </c>
      <c r="W15">
        <v>0.96</v>
      </c>
      <c r="X15">
        <v>0.63</v>
      </c>
    </row>
    <row r="16" spans="1:27" x14ac:dyDescent="0.2">
      <c r="A16" t="s">
        <v>12</v>
      </c>
      <c r="B16">
        <v>155</v>
      </c>
      <c r="C16">
        <v>69</v>
      </c>
      <c r="D16">
        <v>0.45</v>
      </c>
      <c r="E16">
        <v>0.92</v>
      </c>
      <c r="F16">
        <v>0.54</v>
      </c>
      <c r="G16">
        <v>0.54</v>
      </c>
      <c r="H16">
        <v>0.54</v>
      </c>
      <c r="I16">
        <v>0.2</v>
      </c>
      <c r="J16">
        <v>57</v>
      </c>
      <c r="K16">
        <v>56</v>
      </c>
      <c r="L16">
        <v>85</v>
      </c>
      <c r="M16">
        <v>0.45</v>
      </c>
      <c r="N16">
        <v>50</v>
      </c>
      <c r="O16">
        <v>43</v>
      </c>
      <c r="P16">
        <v>75</v>
      </c>
      <c r="Q16">
        <v>0.45</v>
      </c>
      <c r="R16">
        <v>0.45</v>
      </c>
      <c r="S16">
        <v>0.45</v>
      </c>
      <c r="T16">
        <v>0.79</v>
      </c>
      <c r="U16">
        <v>0.79</v>
      </c>
      <c r="V16">
        <v>1.1000000000000001</v>
      </c>
      <c r="W16">
        <v>0.96</v>
      </c>
      <c r="X16">
        <v>0.63</v>
      </c>
    </row>
    <row r="17" spans="1:24" x14ac:dyDescent="0.2">
      <c r="A17" t="s">
        <v>13</v>
      </c>
      <c r="B17">
        <v>157</v>
      </c>
      <c r="C17">
        <v>69</v>
      </c>
      <c r="D17">
        <v>0.45</v>
      </c>
      <c r="E17">
        <v>0.92</v>
      </c>
      <c r="F17">
        <v>0.54</v>
      </c>
      <c r="G17">
        <v>0.54</v>
      </c>
      <c r="H17">
        <v>0.54</v>
      </c>
      <c r="I17">
        <v>0.2</v>
      </c>
      <c r="J17">
        <v>57</v>
      </c>
      <c r="K17">
        <v>56</v>
      </c>
      <c r="L17">
        <v>85</v>
      </c>
      <c r="M17">
        <v>0.45</v>
      </c>
      <c r="N17">
        <v>48</v>
      </c>
      <c r="O17">
        <v>43</v>
      </c>
      <c r="P17">
        <v>75</v>
      </c>
      <c r="Q17">
        <v>0.45</v>
      </c>
      <c r="R17">
        <v>0.45</v>
      </c>
      <c r="S17">
        <v>0.45</v>
      </c>
      <c r="T17">
        <v>0.79</v>
      </c>
      <c r="U17">
        <v>0.79</v>
      </c>
      <c r="V17">
        <v>1.1000000000000001</v>
      </c>
      <c r="W17">
        <v>0.96</v>
      </c>
      <c r="X17">
        <v>0.63</v>
      </c>
    </row>
    <row r="18" spans="1:24" x14ac:dyDescent="0.2">
      <c r="A18" t="s">
        <v>14</v>
      </c>
      <c r="B18">
        <v>155</v>
      </c>
      <c r="C18">
        <v>69</v>
      </c>
      <c r="D18">
        <v>0.45</v>
      </c>
      <c r="E18">
        <v>0.92</v>
      </c>
      <c r="F18">
        <v>0.54</v>
      </c>
      <c r="G18">
        <v>0.54</v>
      </c>
      <c r="H18">
        <v>0.54</v>
      </c>
      <c r="I18">
        <v>0.2</v>
      </c>
      <c r="J18">
        <v>57</v>
      </c>
      <c r="K18">
        <v>56</v>
      </c>
      <c r="L18">
        <v>85</v>
      </c>
      <c r="M18">
        <v>0.45</v>
      </c>
      <c r="N18">
        <v>48</v>
      </c>
      <c r="O18">
        <v>43</v>
      </c>
      <c r="P18">
        <v>75</v>
      </c>
      <c r="Q18">
        <v>0.45</v>
      </c>
      <c r="R18">
        <v>0.45</v>
      </c>
      <c r="S18">
        <v>0.45</v>
      </c>
      <c r="T18">
        <v>0.79</v>
      </c>
      <c r="U18">
        <v>0.79</v>
      </c>
      <c r="V18">
        <v>1.1000000000000001</v>
      </c>
      <c r="W18">
        <v>0.96</v>
      </c>
      <c r="X18">
        <v>0.63</v>
      </c>
    </row>
    <row r="19" spans="1:24" x14ac:dyDescent="0.2">
      <c r="A19" t="s">
        <v>15</v>
      </c>
      <c r="B19">
        <v>144</v>
      </c>
      <c r="C19">
        <v>69</v>
      </c>
      <c r="D19">
        <v>0.45</v>
      </c>
      <c r="E19">
        <v>0.92</v>
      </c>
      <c r="F19">
        <v>0.54</v>
      </c>
      <c r="G19">
        <v>0.54</v>
      </c>
      <c r="H19">
        <v>0.54</v>
      </c>
      <c r="I19">
        <v>0.2</v>
      </c>
      <c r="J19">
        <v>57</v>
      </c>
      <c r="K19">
        <v>56</v>
      </c>
      <c r="L19">
        <v>83</v>
      </c>
      <c r="M19">
        <v>0.45</v>
      </c>
      <c r="N19">
        <v>49</v>
      </c>
      <c r="O19">
        <v>42</v>
      </c>
      <c r="P19">
        <v>73</v>
      </c>
      <c r="Q19">
        <v>0.45</v>
      </c>
      <c r="R19">
        <v>0.45</v>
      </c>
      <c r="S19">
        <v>0.45</v>
      </c>
      <c r="T19">
        <v>0.79</v>
      </c>
      <c r="U19">
        <v>0.79</v>
      </c>
      <c r="V19">
        <v>1.1000000000000001</v>
      </c>
      <c r="W19">
        <v>0.96</v>
      </c>
      <c r="X19">
        <v>0.63</v>
      </c>
    </row>
    <row r="20" spans="1:24" x14ac:dyDescent="0.2">
      <c r="A20" t="s">
        <v>16</v>
      </c>
      <c r="B20">
        <v>127</v>
      </c>
      <c r="C20">
        <v>69</v>
      </c>
      <c r="D20">
        <v>0.45</v>
      </c>
      <c r="E20">
        <v>0.92</v>
      </c>
      <c r="F20">
        <v>0.54</v>
      </c>
      <c r="G20">
        <v>0.54</v>
      </c>
      <c r="H20">
        <v>0.54</v>
      </c>
      <c r="I20">
        <v>0.2</v>
      </c>
      <c r="J20">
        <v>57</v>
      </c>
      <c r="K20">
        <v>56</v>
      </c>
      <c r="L20">
        <v>83</v>
      </c>
      <c r="M20">
        <v>0.45</v>
      </c>
      <c r="N20">
        <v>50</v>
      </c>
      <c r="O20">
        <v>42</v>
      </c>
      <c r="P20">
        <v>73</v>
      </c>
      <c r="Q20">
        <v>0.45</v>
      </c>
      <c r="R20">
        <v>0.45</v>
      </c>
      <c r="S20">
        <v>0.45</v>
      </c>
      <c r="T20">
        <v>0.79</v>
      </c>
      <c r="U20">
        <v>0.79</v>
      </c>
      <c r="V20">
        <v>1.1000000000000001</v>
      </c>
      <c r="W20">
        <v>0.96</v>
      </c>
      <c r="X20">
        <v>0.63</v>
      </c>
    </row>
    <row r="21" spans="1:24" x14ac:dyDescent="0.2">
      <c r="A21" t="s">
        <v>17</v>
      </c>
      <c r="B21">
        <v>147</v>
      </c>
      <c r="C21">
        <v>69</v>
      </c>
      <c r="D21">
        <v>0.45</v>
      </c>
      <c r="E21">
        <v>0.92</v>
      </c>
      <c r="F21">
        <v>0.54</v>
      </c>
      <c r="G21">
        <v>0.54</v>
      </c>
      <c r="H21">
        <v>0.54</v>
      </c>
      <c r="I21">
        <v>0.2</v>
      </c>
      <c r="J21">
        <v>57</v>
      </c>
      <c r="K21">
        <v>56</v>
      </c>
      <c r="L21">
        <v>84</v>
      </c>
      <c r="M21">
        <v>0.45</v>
      </c>
      <c r="N21">
        <v>51</v>
      </c>
      <c r="O21">
        <v>42</v>
      </c>
      <c r="P21">
        <v>74</v>
      </c>
      <c r="Q21">
        <v>0.45</v>
      </c>
      <c r="R21">
        <v>0.45</v>
      </c>
      <c r="S21">
        <v>0.45</v>
      </c>
      <c r="T21">
        <v>0.79</v>
      </c>
      <c r="U21">
        <v>0.79</v>
      </c>
      <c r="V21">
        <v>1.1000000000000001</v>
      </c>
      <c r="W21">
        <v>0.96</v>
      </c>
      <c r="X21">
        <v>0.63</v>
      </c>
    </row>
    <row r="22" spans="1:24" x14ac:dyDescent="0.2">
      <c r="A22" t="s">
        <v>18</v>
      </c>
      <c r="B22">
        <v>148</v>
      </c>
      <c r="C22">
        <v>69</v>
      </c>
      <c r="D22">
        <v>0.45</v>
      </c>
      <c r="E22">
        <v>0.92</v>
      </c>
      <c r="F22">
        <v>0.54</v>
      </c>
      <c r="G22">
        <v>0.54</v>
      </c>
      <c r="H22">
        <v>0.54</v>
      </c>
      <c r="I22">
        <v>0.2</v>
      </c>
      <c r="J22">
        <v>57</v>
      </c>
      <c r="K22">
        <v>56</v>
      </c>
      <c r="L22">
        <v>84</v>
      </c>
      <c r="M22">
        <v>0.45</v>
      </c>
      <c r="N22">
        <v>50</v>
      </c>
      <c r="O22">
        <v>42</v>
      </c>
      <c r="P22">
        <v>74</v>
      </c>
      <c r="Q22">
        <v>0.45</v>
      </c>
      <c r="R22">
        <v>0.45</v>
      </c>
      <c r="S22">
        <v>0.45</v>
      </c>
      <c r="T22">
        <v>0.79</v>
      </c>
      <c r="U22">
        <v>0.79</v>
      </c>
      <c r="V22">
        <v>1.1000000000000001</v>
      </c>
      <c r="W22">
        <v>0.96</v>
      </c>
      <c r="X22">
        <v>0.63</v>
      </c>
    </row>
    <row r="23" spans="1:24" x14ac:dyDescent="0.2">
      <c r="A23" t="s">
        <v>2868</v>
      </c>
      <c r="B23">
        <v>142</v>
      </c>
      <c r="C23">
        <v>69</v>
      </c>
      <c r="D23">
        <v>0.45</v>
      </c>
      <c r="E23">
        <v>0.92</v>
      </c>
      <c r="F23">
        <v>0.54</v>
      </c>
      <c r="G23">
        <v>0.54</v>
      </c>
      <c r="H23">
        <v>0.54</v>
      </c>
      <c r="I23">
        <v>0.2</v>
      </c>
      <c r="J23">
        <v>57</v>
      </c>
      <c r="K23">
        <v>56</v>
      </c>
      <c r="L23">
        <v>84</v>
      </c>
      <c r="M23">
        <v>0.45</v>
      </c>
      <c r="N23">
        <v>51</v>
      </c>
      <c r="O23">
        <v>42</v>
      </c>
      <c r="P23">
        <v>74</v>
      </c>
      <c r="Q23">
        <v>0.45</v>
      </c>
      <c r="R23">
        <v>0.45</v>
      </c>
      <c r="S23">
        <v>0.45</v>
      </c>
      <c r="T23">
        <v>0.79</v>
      </c>
      <c r="U23">
        <v>0.79</v>
      </c>
      <c r="V23">
        <v>1.1000000000000001</v>
      </c>
      <c r="W23">
        <v>0.96</v>
      </c>
      <c r="X23">
        <v>0.63</v>
      </c>
    </row>
    <row r="24" spans="1:24" x14ac:dyDescent="0.2">
      <c r="A24" t="s">
        <v>19</v>
      </c>
      <c r="B24">
        <v>164</v>
      </c>
      <c r="C24">
        <v>69</v>
      </c>
      <c r="D24">
        <v>0.45</v>
      </c>
      <c r="E24">
        <v>0.92</v>
      </c>
      <c r="F24">
        <v>0.54</v>
      </c>
      <c r="G24">
        <v>0.54</v>
      </c>
      <c r="H24">
        <v>0.54</v>
      </c>
      <c r="I24">
        <v>0.2</v>
      </c>
      <c r="J24">
        <v>57</v>
      </c>
      <c r="K24">
        <v>56</v>
      </c>
      <c r="L24">
        <v>85</v>
      </c>
      <c r="M24">
        <v>0.45</v>
      </c>
      <c r="N24">
        <v>49</v>
      </c>
      <c r="O24">
        <v>43</v>
      </c>
      <c r="P24">
        <v>75</v>
      </c>
      <c r="Q24">
        <v>0.45</v>
      </c>
      <c r="R24">
        <v>0.45</v>
      </c>
      <c r="S24">
        <v>0.45</v>
      </c>
      <c r="T24">
        <v>0.79</v>
      </c>
      <c r="U24">
        <v>0.79</v>
      </c>
      <c r="V24">
        <v>1.1000000000000001</v>
      </c>
      <c r="W24">
        <v>0.96</v>
      </c>
      <c r="X24">
        <v>0.63</v>
      </c>
    </row>
    <row r="25" spans="1:24" x14ac:dyDescent="0.2">
      <c r="A25" t="s">
        <v>2869</v>
      </c>
      <c r="B25">
        <v>150</v>
      </c>
      <c r="C25">
        <v>69</v>
      </c>
      <c r="D25">
        <v>0.45</v>
      </c>
      <c r="E25">
        <v>0.92</v>
      </c>
      <c r="F25">
        <v>0.54</v>
      </c>
      <c r="G25">
        <v>0.54</v>
      </c>
      <c r="H25">
        <v>0.54</v>
      </c>
      <c r="I25">
        <v>0.2</v>
      </c>
      <c r="J25">
        <v>57</v>
      </c>
      <c r="K25">
        <v>56</v>
      </c>
      <c r="L25">
        <v>85</v>
      </c>
      <c r="M25">
        <v>0.45</v>
      </c>
      <c r="N25">
        <v>49</v>
      </c>
      <c r="O25">
        <v>43</v>
      </c>
      <c r="P25">
        <v>75</v>
      </c>
      <c r="Q25">
        <v>0.45</v>
      </c>
      <c r="R25">
        <v>0.45</v>
      </c>
      <c r="S25">
        <v>0.45</v>
      </c>
      <c r="T25">
        <v>0.79</v>
      </c>
      <c r="U25">
        <v>0.79</v>
      </c>
      <c r="V25">
        <v>1.1000000000000001</v>
      </c>
      <c r="W25">
        <v>0.96</v>
      </c>
      <c r="X25">
        <v>0.63</v>
      </c>
    </row>
    <row r="26" spans="1:24" x14ac:dyDescent="0.2">
      <c r="A26" t="s">
        <v>2870</v>
      </c>
      <c r="B26">
        <v>136</v>
      </c>
      <c r="C26">
        <v>69</v>
      </c>
      <c r="D26">
        <v>0.45</v>
      </c>
      <c r="E26">
        <v>0.92</v>
      </c>
      <c r="F26">
        <v>0.54</v>
      </c>
      <c r="G26">
        <v>0.54</v>
      </c>
      <c r="H26">
        <v>0.54</v>
      </c>
      <c r="I26">
        <v>0.2</v>
      </c>
      <c r="J26">
        <v>57</v>
      </c>
      <c r="K26">
        <v>56</v>
      </c>
      <c r="L26">
        <v>83</v>
      </c>
      <c r="M26">
        <v>0.45</v>
      </c>
      <c r="N26">
        <v>50</v>
      </c>
      <c r="O26">
        <v>42</v>
      </c>
      <c r="P26">
        <v>73</v>
      </c>
      <c r="Q26">
        <v>0.45</v>
      </c>
      <c r="R26">
        <v>0.45</v>
      </c>
      <c r="S26">
        <v>0.45</v>
      </c>
      <c r="T26">
        <v>0.79</v>
      </c>
      <c r="U26">
        <v>0.79</v>
      </c>
      <c r="V26">
        <v>1.1000000000000001</v>
      </c>
      <c r="W26">
        <v>0.96</v>
      </c>
      <c r="X26">
        <v>0.63</v>
      </c>
    </row>
    <row r="27" spans="1:24" x14ac:dyDescent="0.2">
      <c r="A27" t="s">
        <v>20</v>
      </c>
      <c r="B27">
        <v>134</v>
      </c>
      <c r="C27">
        <v>69</v>
      </c>
      <c r="D27">
        <v>0.45</v>
      </c>
      <c r="E27">
        <v>0.92</v>
      </c>
      <c r="F27">
        <v>0.54</v>
      </c>
      <c r="G27">
        <v>0.54</v>
      </c>
      <c r="H27">
        <v>0.54</v>
      </c>
      <c r="I27">
        <v>0.2</v>
      </c>
      <c r="J27">
        <v>57</v>
      </c>
      <c r="K27">
        <v>56</v>
      </c>
      <c r="L27">
        <v>85</v>
      </c>
      <c r="M27">
        <v>0.45</v>
      </c>
      <c r="N27">
        <v>51</v>
      </c>
      <c r="O27">
        <v>43</v>
      </c>
      <c r="P27">
        <v>75</v>
      </c>
      <c r="Q27">
        <v>0.45</v>
      </c>
      <c r="R27">
        <v>0.45</v>
      </c>
      <c r="S27">
        <v>0.45</v>
      </c>
      <c r="T27">
        <v>0.79</v>
      </c>
      <c r="U27">
        <v>0.79</v>
      </c>
      <c r="V27">
        <v>1.1000000000000001</v>
      </c>
      <c r="W27">
        <v>0.96</v>
      </c>
      <c r="X27">
        <v>0.63</v>
      </c>
    </row>
    <row r="28" spans="1:24" x14ac:dyDescent="0.2">
      <c r="A28" t="s">
        <v>21</v>
      </c>
      <c r="B28">
        <v>152</v>
      </c>
      <c r="C28">
        <v>69</v>
      </c>
      <c r="D28">
        <v>0.45</v>
      </c>
      <c r="E28">
        <v>0.92</v>
      </c>
      <c r="F28">
        <v>0.54</v>
      </c>
      <c r="G28">
        <v>0.54</v>
      </c>
      <c r="H28">
        <v>0.54</v>
      </c>
      <c r="I28">
        <v>0.2</v>
      </c>
      <c r="J28">
        <v>58</v>
      </c>
      <c r="K28">
        <v>56</v>
      </c>
      <c r="L28">
        <v>69</v>
      </c>
      <c r="M28">
        <v>0.45</v>
      </c>
      <c r="N28">
        <v>41</v>
      </c>
      <c r="O28">
        <v>33</v>
      </c>
      <c r="P28">
        <v>59</v>
      </c>
      <c r="Q28">
        <v>0.45</v>
      </c>
      <c r="R28">
        <v>0.45</v>
      </c>
      <c r="S28">
        <v>0.45</v>
      </c>
      <c r="T28">
        <v>0.79</v>
      </c>
      <c r="U28">
        <v>0.79</v>
      </c>
      <c r="V28">
        <v>1.1000000000000001</v>
      </c>
      <c r="W28">
        <v>0.96</v>
      </c>
      <c r="X28">
        <v>0.63</v>
      </c>
    </row>
    <row r="29" spans="1:24" x14ac:dyDescent="0.2">
      <c r="A29" t="s">
        <v>22</v>
      </c>
      <c r="B29">
        <v>157</v>
      </c>
      <c r="C29">
        <v>69</v>
      </c>
      <c r="D29">
        <v>0.45</v>
      </c>
      <c r="E29">
        <v>0.92</v>
      </c>
      <c r="F29">
        <v>0.54</v>
      </c>
      <c r="G29">
        <v>0.54</v>
      </c>
      <c r="H29">
        <v>0.54</v>
      </c>
      <c r="I29">
        <v>0.2</v>
      </c>
      <c r="J29">
        <v>57</v>
      </c>
      <c r="K29">
        <v>56</v>
      </c>
      <c r="L29">
        <v>85</v>
      </c>
      <c r="M29">
        <v>0.45</v>
      </c>
      <c r="N29">
        <v>48</v>
      </c>
      <c r="O29">
        <v>43</v>
      </c>
      <c r="P29">
        <v>75</v>
      </c>
      <c r="Q29">
        <v>0.45</v>
      </c>
      <c r="R29">
        <v>0.45</v>
      </c>
      <c r="S29">
        <v>0.45</v>
      </c>
      <c r="T29">
        <v>0.79</v>
      </c>
      <c r="U29">
        <v>0.79</v>
      </c>
      <c r="V29">
        <v>1.1000000000000001</v>
      </c>
      <c r="W29">
        <v>0.96</v>
      </c>
      <c r="X29">
        <v>0.63</v>
      </c>
    </row>
    <row r="30" spans="1:24" x14ac:dyDescent="0.2">
      <c r="A30" t="s">
        <v>23</v>
      </c>
      <c r="B30">
        <v>158</v>
      </c>
      <c r="C30">
        <v>69</v>
      </c>
      <c r="D30">
        <v>0.45</v>
      </c>
      <c r="E30">
        <v>0.92</v>
      </c>
      <c r="F30">
        <v>0.54</v>
      </c>
      <c r="G30">
        <v>0.54</v>
      </c>
      <c r="H30">
        <v>0.54</v>
      </c>
      <c r="I30">
        <v>0.2</v>
      </c>
      <c r="J30">
        <v>57</v>
      </c>
      <c r="K30">
        <v>56</v>
      </c>
      <c r="L30">
        <v>69</v>
      </c>
      <c r="M30">
        <v>0.45</v>
      </c>
      <c r="N30">
        <v>40</v>
      </c>
      <c r="O30">
        <v>33</v>
      </c>
      <c r="P30">
        <v>59</v>
      </c>
      <c r="Q30">
        <v>0.45</v>
      </c>
      <c r="R30">
        <v>0.45</v>
      </c>
      <c r="S30">
        <v>0.45</v>
      </c>
      <c r="T30">
        <v>0.79</v>
      </c>
      <c r="U30">
        <v>0.79</v>
      </c>
      <c r="V30">
        <v>1.1000000000000001</v>
      </c>
      <c r="W30">
        <v>0.96</v>
      </c>
      <c r="X30">
        <v>0.63</v>
      </c>
    </row>
    <row r="31" spans="1:24" x14ac:dyDescent="0.2">
      <c r="A31" t="s">
        <v>2871</v>
      </c>
      <c r="B31">
        <v>148</v>
      </c>
      <c r="C31">
        <v>69</v>
      </c>
      <c r="D31">
        <v>0.45</v>
      </c>
      <c r="E31">
        <v>0.92</v>
      </c>
      <c r="F31">
        <v>0.54</v>
      </c>
      <c r="G31">
        <v>0.54</v>
      </c>
      <c r="H31">
        <v>0.54</v>
      </c>
      <c r="I31">
        <v>0.2</v>
      </c>
      <c r="J31">
        <v>57</v>
      </c>
      <c r="K31">
        <v>56</v>
      </c>
      <c r="L31">
        <v>84</v>
      </c>
      <c r="M31">
        <v>0.45</v>
      </c>
      <c r="N31">
        <v>51</v>
      </c>
      <c r="O31">
        <v>42</v>
      </c>
      <c r="P31">
        <v>74</v>
      </c>
      <c r="Q31">
        <v>0.45</v>
      </c>
      <c r="R31">
        <v>0.45</v>
      </c>
      <c r="S31">
        <v>0.45</v>
      </c>
      <c r="T31">
        <v>0.79</v>
      </c>
      <c r="U31">
        <v>0.79</v>
      </c>
      <c r="V31">
        <v>1.1000000000000001</v>
      </c>
      <c r="W31">
        <v>0.96</v>
      </c>
      <c r="X31">
        <v>0.63</v>
      </c>
    </row>
    <row r="32" spans="1:24" x14ac:dyDescent="0.2">
      <c r="A32" t="s">
        <v>2872</v>
      </c>
      <c r="B32">
        <v>142</v>
      </c>
      <c r="C32">
        <v>69</v>
      </c>
      <c r="D32">
        <v>0.45</v>
      </c>
      <c r="E32">
        <v>0.92</v>
      </c>
      <c r="F32">
        <v>0.54</v>
      </c>
      <c r="G32">
        <v>0.54</v>
      </c>
      <c r="H32">
        <v>0.54</v>
      </c>
      <c r="I32">
        <v>0.2</v>
      </c>
      <c r="J32">
        <v>57</v>
      </c>
      <c r="K32">
        <v>56</v>
      </c>
      <c r="L32">
        <v>84</v>
      </c>
      <c r="M32">
        <v>0.45</v>
      </c>
      <c r="N32">
        <v>50</v>
      </c>
      <c r="O32">
        <v>42</v>
      </c>
      <c r="P32">
        <v>74</v>
      </c>
      <c r="Q32">
        <v>0.45</v>
      </c>
      <c r="R32">
        <v>0.45</v>
      </c>
      <c r="S32">
        <v>0.45</v>
      </c>
      <c r="T32">
        <v>0.79</v>
      </c>
      <c r="U32">
        <v>0.79</v>
      </c>
      <c r="V32">
        <v>1.1000000000000001</v>
      </c>
      <c r="W32">
        <v>0.96</v>
      </c>
      <c r="X32">
        <v>0.63</v>
      </c>
    </row>
    <row r="33" spans="1:24" x14ac:dyDescent="0.2">
      <c r="A33" t="s">
        <v>2873</v>
      </c>
      <c r="B33">
        <v>162</v>
      </c>
      <c r="C33">
        <v>69</v>
      </c>
      <c r="D33">
        <v>0.45</v>
      </c>
      <c r="E33">
        <v>0.92</v>
      </c>
      <c r="F33">
        <v>0.54</v>
      </c>
      <c r="G33">
        <v>0.54</v>
      </c>
      <c r="H33">
        <v>0.54</v>
      </c>
      <c r="I33">
        <v>0.2</v>
      </c>
      <c r="J33">
        <v>57</v>
      </c>
      <c r="K33">
        <v>56</v>
      </c>
      <c r="L33">
        <v>69</v>
      </c>
      <c r="M33">
        <v>0.45</v>
      </c>
      <c r="N33">
        <v>40</v>
      </c>
      <c r="O33">
        <v>33</v>
      </c>
      <c r="P33">
        <v>59</v>
      </c>
      <c r="Q33">
        <v>0.45</v>
      </c>
      <c r="R33">
        <v>0.45</v>
      </c>
      <c r="S33">
        <v>0.45</v>
      </c>
      <c r="T33">
        <v>0.79</v>
      </c>
      <c r="U33">
        <v>0.79</v>
      </c>
      <c r="V33">
        <v>1.1000000000000001</v>
      </c>
      <c r="W33">
        <v>0.96</v>
      </c>
      <c r="X33">
        <v>0.63</v>
      </c>
    </row>
    <row r="34" spans="1:24" x14ac:dyDescent="0.2">
      <c r="A34" t="s">
        <v>24</v>
      </c>
      <c r="B34">
        <v>157</v>
      </c>
      <c r="C34">
        <v>69</v>
      </c>
      <c r="D34">
        <v>0.45</v>
      </c>
      <c r="E34">
        <v>0.92</v>
      </c>
      <c r="F34">
        <v>0.54</v>
      </c>
      <c r="G34">
        <v>0.54</v>
      </c>
      <c r="H34">
        <v>0.54</v>
      </c>
      <c r="I34">
        <v>0.2</v>
      </c>
      <c r="J34">
        <v>57</v>
      </c>
      <c r="K34">
        <v>56</v>
      </c>
      <c r="L34">
        <v>84</v>
      </c>
      <c r="M34">
        <v>0.45</v>
      </c>
      <c r="N34">
        <v>50</v>
      </c>
      <c r="O34">
        <v>42</v>
      </c>
      <c r="P34">
        <v>74</v>
      </c>
      <c r="Q34">
        <v>0.45</v>
      </c>
      <c r="R34">
        <v>0.45</v>
      </c>
      <c r="S34">
        <v>0.45</v>
      </c>
      <c r="T34">
        <v>0.79</v>
      </c>
      <c r="U34">
        <v>0.79</v>
      </c>
      <c r="V34">
        <v>1.1000000000000001</v>
      </c>
      <c r="W34">
        <v>0.96</v>
      </c>
      <c r="X34">
        <v>0.63</v>
      </c>
    </row>
    <row r="35" spans="1:24" x14ac:dyDescent="0.2">
      <c r="A35" t="s">
        <v>2874</v>
      </c>
      <c r="B35">
        <v>155</v>
      </c>
      <c r="C35">
        <v>69</v>
      </c>
      <c r="D35">
        <v>0.45</v>
      </c>
      <c r="E35">
        <v>0.92</v>
      </c>
      <c r="F35">
        <v>0.54</v>
      </c>
      <c r="G35">
        <v>0.54</v>
      </c>
      <c r="H35">
        <v>0.54</v>
      </c>
      <c r="I35">
        <v>0.2</v>
      </c>
      <c r="J35">
        <v>57</v>
      </c>
      <c r="K35">
        <v>56</v>
      </c>
      <c r="L35">
        <v>83</v>
      </c>
      <c r="M35">
        <v>0.45</v>
      </c>
      <c r="N35">
        <v>50</v>
      </c>
      <c r="O35">
        <v>42</v>
      </c>
      <c r="P35">
        <v>73</v>
      </c>
      <c r="Q35">
        <v>0.45</v>
      </c>
      <c r="R35">
        <v>0.45</v>
      </c>
      <c r="S35">
        <v>0.45</v>
      </c>
      <c r="T35">
        <v>0.79</v>
      </c>
      <c r="U35">
        <v>0.79</v>
      </c>
      <c r="V35">
        <v>1.1000000000000001</v>
      </c>
      <c r="W35">
        <v>0.96</v>
      </c>
      <c r="X35">
        <v>0.63</v>
      </c>
    </row>
    <row r="36" spans="1:24" x14ac:dyDescent="0.2">
      <c r="A36" t="s">
        <v>2875</v>
      </c>
      <c r="B36">
        <v>150</v>
      </c>
      <c r="C36">
        <v>69</v>
      </c>
      <c r="D36">
        <v>0.45</v>
      </c>
      <c r="E36">
        <v>0.92</v>
      </c>
      <c r="F36">
        <v>0.54</v>
      </c>
      <c r="G36">
        <v>0.54</v>
      </c>
      <c r="H36">
        <v>0.54</v>
      </c>
      <c r="I36">
        <v>0.2</v>
      </c>
      <c r="J36">
        <v>57</v>
      </c>
      <c r="K36">
        <v>56</v>
      </c>
      <c r="L36">
        <v>85</v>
      </c>
      <c r="M36">
        <v>0.45</v>
      </c>
      <c r="N36">
        <v>50</v>
      </c>
      <c r="O36">
        <v>43</v>
      </c>
      <c r="P36">
        <v>75</v>
      </c>
      <c r="Q36">
        <v>0.45</v>
      </c>
      <c r="R36">
        <v>0.45</v>
      </c>
      <c r="S36">
        <v>0.45</v>
      </c>
      <c r="T36">
        <v>0.79</v>
      </c>
      <c r="U36">
        <v>0.79</v>
      </c>
      <c r="V36">
        <v>1.1000000000000001</v>
      </c>
      <c r="W36">
        <v>0.96</v>
      </c>
      <c r="X36">
        <v>0.63</v>
      </c>
    </row>
    <row r="37" spans="1:24" x14ac:dyDescent="0.2">
      <c r="A37" t="s">
        <v>25</v>
      </c>
      <c r="B37">
        <v>150</v>
      </c>
      <c r="C37">
        <v>69</v>
      </c>
      <c r="D37">
        <v>0.45</v>
      </c>
      <c r="E37">
        <v>0.92</v>
      </c>
      <c r="F37">
        <v>0.54</v>
      </c>
      <c r="G37">
        <v>0.54</v>
      </c>
      <c r="H37">
        <v>0.54</v>
      </c>
      <c r="I37">
        <v>0.2</v>
      </c>
      <c r="J37">
        <v>57</v>
      </c>
      <c r="K37">
        <v>56</v>
      </c>
      <c r="L37">
        <v>85</v>
      </c>
      <c r="M37">
        <v>0.45</v>
      </c>
      <c r="N37">
        <v>50</v>
      </c>
      <c r="O37">
        <v>43</v>
      </c>
      <c r="P37">
        <v>75</v>
      </c>
      <c r="Q37">
        <v>0.45</v>
      </c>
      <c r="R37">
        <v>0.45</v>
      </c>
      <c r="S37">
        <v>0.45</v>
      </c>
      <c r="T37">
        <v>0.79</v>
      </c>
      <c r="U37">
        <v>0.79</v>
      </c>
      <c r="V37">
        <v>1.1000000000000001</v>
      </c>
      <c r="W37">
        <v>0.96</v>
      </c>
      <c r="X37">
        <v>0.63</v>
      </c>
    </row>
    <row r="38" spans="1:24" x14ac:dyDescent="0.2">
      <c r="A38" t="s">
        <v>26</v>
      </c>
      <c r="B38">
        <v>143</v>
      </c>
      <c r="C38">
        <v>69</v>
      </c>
      <c r="D38">
        <v>0.45</v>
      </c>
      <c r="E38">
        <v>0.92</v>
      </c>
      <c r="F38">
        <v>0.54</v>
      </c>
      <c r="G38">
        <v>0.54</v>
      </c>
      <c r="H38">
        <v>0.54</v>
      </c>
      <c r="I38">
        <v>0.2</v>
      </c>
      <c r="J38">
        <v>57</v>
      </c>
      <c r="K38">
        <v>56</v>
      </c>
      <c r="L38">
        <v>83</v>
      </c>
      <c r="M38">
        <v>0.45</v>
      </c>
      <c r="N38">
        <v>49</v>
      </c>
      <c r="O38">
        <v>42</v>
      </c>
      <c r="P38">
        <v>73</v>
      </c>
      <c r="Q38">
        <v>0.45</v>
      </c>
      <c r="R38">
        <v>0.45</v>
      </c>
      <c r="S38">
        <v>0.45</v>
      </c>
      <c r="T38">
        <v>0.79</v>
      </c>
      <c r="U38">
        <v>0.79</v>
      </c>
      <c r="V38">
        <v>1.1000000000000001</v>
      </c>
      <c r="W38">
        <v>0.96</v>
      </c>
      <c r="X38">
        <v>0.63</v>
      </c>
    </row>
    <row r="39" spans="1:24" x14ac:dyDescent="0.2">
      <c r="A39" t="s">
        <v>27</v>
      </c>
      <c r="B39">
        <v>149</v>
      </c>
      <c r="C39">
        <v>69</v>
      </c>
      <c r="D39">
        <v>0.45</v>
      </c>
      <c r="E39">
        <v>0.92</v>
      </c>
      <c r="F39">
        <v>0.54</v>
      </c>
      <c r="G39">
        <v>0.54</v>
      </c>
      <c r="H39">
        <v>0.54</v>
      </c>
      <c r="I39">
        <v>0.2</v>
      </c>
      <c r="J39">
        <v>57</v>
      </c>
      <c r="K39">
        <v>56</v>
      </c>
      <c r="L39">
        <v>69</v>
      </c>
      <c r="M39">
        <v>0.45</v>
      </c>
      <c r="N39">
        <v>40</v>
      </c>
      <c r="O39">
        <v>33</v>
      </c>
      <c r="P39">
        <v>59</v>
      </c>
      <c r="Q39">
        <v>0.45</v>
      </c>
      <c r="R39">
        <v>0.45</v>
      </c>
      <c r="S39">
        <v>0.45</v>
      </c>
      <c r="T39">
        <v>0.79</v>
      </c>
      <c r="U39">
        <v>0.79</v>
      </c>
      <c r="V39">
        <v>1.1000000000000001</v>
      </c>
      <c r="W39">
        <v>0.96</v>
      </c>
      <c r="X39">
        <v>0.63</v>
      </c>
    </row>
    <row r="40" spans="1:24" x14ac:dyDescent="0.2">
      <c r="A40" t="s">
        <v>2876</v>
      </c>
      <c r="B40">
        <v>149</v>
      </c>
      <c r="C40">
        <v>69</v>
      </c>
      <c r="D40">
        <v>0.45</v>
      </c>
      <c r="E40">
        <v>0.92</v>
      </c>
      <c r="F40">
        <v>0.54</v>
      </c>
      <c r="G40">
        <v>0.54</v>
      </c>
      <c r="H40">
        <v>0.54</v>
      </c>
      <c r="I40">
        <v>0.2</v>
      </c>
      <c r="J40">
        <v>57</v>
      </c>
      <c r="K40">
        <v>56</v>
      </c>
      <c r="L40">
        <v>84</v>
      </c>
      <c r="M40">
        <v>0.45</v>
      </c>
      <c r="N40">
        <v>50</v>
      </c>
      <c r="O40">
        <v>42</v>
      </c>
      <c r="P40">
        <v>74</v>
      </c>
      <c r="Q40">
        <v>0.45</v>
      </c>
      <c r="R40">
        <v>0.45</v>
      </c>
      <c r="S40">
        <v>0.45</v>
      </c>
      <c r="T40">
        <v>0.79</v>
      </c>
      <c r="U40">
        <v>0.79</v>
      </c>
      <c r="V40">
        <v>1.1000000000000001</v>
      </c>
      <c r="W40">
        <v>0.96</v>
      </c>
      <c r="X40">
        <v>0.63</v>
      </c>
    </row>
    <row r="41" spans="1:24" x14ac:dyDescent="0.2">
      <c r="A41" t="s">
        <v>2877</v>
      </c>
      <c r="B41">
        <v>140</v>
      </c>
      <c r="C41">
        <v>69</v>
      </c>
      <c r="D41">
        <v>0.45</v>
      </c>
      <c r="E41">
        <v>0.92</v>
      </c>
      <c r="F41">
        <v>0.54</v>
      </c>
      <c r="G41">
        <v>0.54</v>
      </c>
      <c r="H41">
        <v>0.54</v>
      </c>
      <c r="I41">
        <v>0.2</v>
      </c>
      <c r="J41">
        <v>57</v>
      </c>
      <c r="K41">
        <v>56</v>
      </c>
      <c r="L41">
        <v>84</v>
      </c>
      <c r="M41">
        <v>0.45</v>
      </c>
      <c r="N41">
        <v>51</v>
      </c>
      <c r="O41">
        <v>42</v>
      </c>
      <c r="P41">
        <v>74</v>
      </c>
      <c r="Q41">
        <v>0.45</v>
      </c>
      <c r="R41">
        <v>0.45</v>
      </c>
      <c r="S41">
        <v>0.45</v>
      </c>
      <c r="T41">
        <v>0.79</v>
      </c>
      <c r="U41">
        <v>0.79</v>
      </c>
      <c r="V41">
        <v>1.1000000000000001</v>
      </c>
      <c r="W41">
        <v>0.96</v>
      </c>
      <c r="X41">
        <v>0.63</v>
      </c>
    </row>
    <row r="42" spans="1:24" x14ac:dyDescent="0.2">
      <c r="A42" t="s">
        <v>2878</v>
      </c>
      <c r="B42">
        <v>144</v>
      </c>
      <c r="C42">
        <v>69</v>
      </c>
      <c r="D42">
        <v>0.45</v>
      </c>
      <c r="E42">
        <v>0.92</v>
      </c>
      <c r="F42">
        <v>0.54</v>
      </c>
      <c r="G42">
        <v>0.54</v>
      </c>
      <c r="H42">
        <v>0.54</v>
      </c>
      <c r="I42">
        <v>0.2</v>
      </c>
      <c r="J42">
        <v>57</v>
      </c>
      <c r="K42">
        <v>56</v>
      </c>
      <c r="L42">
        <v>83</v>
      </c>
      <c r="M42">
        <v>0.45</v>
      </c>
      <c r="N42">
        <v>50</v>
      </c>
      <c r="O42">
        <v>42</v>
      </c>
      <c r="P42">
        <v>73</v>
      </c>
      <c r="Q42">
        <v>0.45</v>
      </c>
      <c r="R42">
        <v>0.45</v>
      </c>
      <c r="S42">
        <v>0.45</v>
      </c>
      <c r="T42">
        <v>0.79</v>
      </c>
      <c r="U42">
        <v>0.79</v>
      </c>
      <c r="V42">
        <v>1.1000000000000001</v>
      </c>
      <c r="W42">
        <v>0.96</v>
      </c>
      <c r="X42">
        <v>0.63</v>
      </c>
    </row>
    <row r="43" spans="1:24" x14ac:dyDescent="0.2">
      <c r="A43" t="s">
        <v>2879</v>
      </c>
      <c r="B43">
        <v>155</v>
      </c>
      <c r="C43">
        <v>69</v>
      </c>
      <c r="D43">
        <v>0.45</v>
      </c>
      <c r="E43">
        <v>0.92</v>
      </c>
      <c r="F43">
        <v>0.54</v>
      </c>
      <c r="G43">
        <v>0.54</v>
      </c>
      <c r="H43">
        <v>0.54</v>
      </c>
      <c r="I43">
        <v>0.2</v>
      </c>
      <c r="J43">
        <v>57</v>
      </c>
      <c r="K43">
        <v>56</v>
      </c>
      <c r="L43">
        <v>85</v>
      </c>
      <c r="M43">
        <v>0.45</v>
      </c>
      <c r="N43">
        <v>50</v>
      </c>
      <c r="O43">
        <v>43</v>
      </c>
      <c r="P43">
        <v>75</v>
      </c>
      <c r="Q43">
        <v>0.45</v>
      </c>
      <c r="R43">
        <v>0.45</v>
      </c>
      <c r="S43">
        <v>0.45</v>
      </c>
      <c r="T43">
        <v>0.79</v>
      </c>
      <c r="U43">
        <v>0.79</v>
      </c>
      <c r="V43">
        <v>1.1000000000000001</v>
      </c>
      <c r="W43">
        <v>0.96</v>
      </c>
      <c r="X43">
        <v>0.63</v>
      </c>
    </row>
    <row r="44" spans="1:24" x14ac:dyDescent="0.2">
      <c r="A44" t="s">
        <v>2880</v>
      </c>
      <c r="B44">
        <v>141</v>
      </c>
      <c r="C44">
        <v>69</v>
      </c>
      <c r="D44">
        <v>0.45</v>
      </c>
      <c r="E44">
        <v>0.92</v>
      </c>
      <c r="F44">
        <v>0.54</v>
      </c>
      <c r="G44">
        <v>0.54</v>
      </c>
      <c r="H44">
        <v>0.54</v>
      </c>
      <c r="I44">
        <v>0.2</v>
      </c>
      <c r="J44">
        <v>56</v>
      </c>
      <c r="K44">
        <v>55</v>
      </c>
      <c r="L44">
        <v>83</v>
      </c>
      <c r="M44">
        <v>0.45</v>
      </c>
      <c r="N44">
        <v>50</v>
      </c>
      <c r="O44">
        <v>42</v>
      </c>
      <c r="P44">
        <v>73</v>
      </c>
      <c r="Q44">
        <v>0.45</v>
      </c>
      <c r="R44">
        <v>0.45</v>
      </c>
      <c r="S44">
        <v>0.45</v>
      </c>
      <c r="T44">
        <v>0.79</v>
      </c>
      <c r="U44">
        <v>0.79</v>
      </c>
      <c r="V44">
        <v>1.1000000000000001</v>
      </c>
      <c r="W44">
        <v>0.96</v>
      </c>
      <c r="X44">
        <v>0.63</v>
      </c>
    </row>
    <row r="45" spans="1:24" x14ac:dyDescent="0.2">
      <c r="A45" t="s">
        <v>28</v>
      </c>
      <c r="B45">
        <v>155</v>
      </c>
      <c r="C45">
        <v>69</v>
      </c>
      <c r="D45">
        <v>0.45</v>
      </c>
      <c r="E45">
        <v>0.92</v>
      </c>
      <c r="F45">
        <v>0.54</v>
      </c>
      <c r="G45">
        <v>0.54</v>
      </c>
      <c r="H45">
        <v>0.54</v>
      </c>
      <c r="I45">
        <v>0.2</v>
      </c>
      <c r="J45">
        <v>57</v>
      </c>
      <c r="K45">
        <v>56</v>
      </c>
      <c r="L45">
        <v>83</v>
      </c>
      <c r="M45">
        <v>0.45</v>
      </c>
      <c r="N45">
        <v>48</v>
      </c>
      <c r="O45">
        <v>42</v>
      </c>
      <c r="P45">
        <v>73</v>
      </c>
      <c r="Q45">
        <v>0.45</v>
      </c>
      <c r="R45">
        <v>0.45</v>
      </c>
      <c r="S45">
        <v>0.45</v>
      </c>
      <c r="T45">
        <v>0.79</v>
      </c>
      <c r="U45">
        <v>0.79</v>
      </c>
      <c r="V45">
        <v>1.1000000000000001</v>
      </c>
      <c r="W45">
        <v>0.96</v>
      </c>
      <c r="X45">
        <v>0.63</v>
      </c>
    </row>
    <row r="46" spans="1:24" x14ac:dyDescent="0.2">
      <c r="A46" t="s">
        <v>29</v>
      </c>
      <c r="B46">
        <v>158</v>
      </c>
      <c r="C46">
        <v>69</v>
      </c>
      <c r="D46">
        <v>0.45</v>
      </c>
      <c r="E46">
        <v>0.92</v>
      </c>
      <c r="F46">
        <v>0.54</v>
      </c>
      <c r="G46">
        <v>0.54</v>
      </c>
      <c r="H46">
        <v>0.54</v>
      </c>
      <c r="I46">
        <v>0.2</v>
      </c>
      <c r="J46">
        <v>57</v>
      </c>
      <c r="K46">
        <v>56</v>
      </c>
      <c r="L46">
        <v>69</v>
      </c>
      <c r="M46">
        <v>0.45</v>
      </c>
      <c r="N46">
        <v>40</v>
      </c>
      <c r="O46">
        <v>33</v>
      </c>
      <c r="P46">
        <v>59</v>
      </c>
      <c r="Q46">
        <v>0.45</v>
      </c>
      <c r="R46">
        <v>0.45</v>
      </c>
      <c r="S46">
        <v>0.45</v>
      </c>
      <c r="T46">
        <v>0.79</v>
      </c>
      <c r="U46">
        <v>0.79</v>
      </c>
      <c r="V46">
        <v>1.1000000000000001</v>
      </c>
      <c r="W46">
        <v>0.96</v>
      </c>
      <c r="X46">
        <v>0.63</v>
      </c>
    </row>
    <row r="47" spans="1:24" x14ac:dyDescent="0.2">
      <c r="A47" t="s">
        <v>30</v>
      </c>
      <c r="B47">
        <v>149</v>
      </c>
      <c r="C47">
        <v>69</v>
      </c>
      <c r="D47">
        <v>0.45</v>
      </c>
      <c r="E47">
        <v>0.92</v>
      </c>
      <c r="F47">
        <v>0.54</v>
      </c>
      <c r="G47">
        <v>0.54</v>
      </c>
      <c r="H47">
        <v>0.54</v>
      </c>
      <c r="I47">
        <v>0.2</v>
      </c>
      <c r="J47">
        <v>57</v>
      </c>
      <c r="K47">
        <v>56</v>
      </c>
      <c r="L47">
        <v>84</v>
      </c>
      <c r="M47">
        <v>0.45</v>
      </c>
      <c r="N47">
        <v>49</v>
      </c>
      <c r="O47">
        <v>42</v>
      </c>
      <c r="P47">
        <v>74</v>
      </c>
      <c r="Q47">
        <v>0.45</v>
      </c>
      <c r="R47">
        <v>0.45</v>
      </c>
      <c r="S47">
        <v>0.45</v>
      </c>
      <c r="T47">
        <v>0.79</v>
      </c>
      <c r="U47">
        <v>0.79</v>
      </c>
      <c r="V47">
        <v>1.1000000000000001</v>
      </c>
      <c r="W47">
        <v>0.96</v>
      </c>
      <c r="X47">
        <v>0.63</v>
      </c>
    </row>
    <row r="48" spans="1:24" x14ac:dyDescent="0.2">
      <c r="A48" t="s">
        <v>31</v>
      </c>
      <c r="B48">
        <v>150</v>
      </c>
      <c r="C48">
        <v>69</v>
      </c>
      <c r="D48">
        <v>0.45</v>
      </c>
      <c r="E48">
        <v>0.92</v>
      </c>
      <c r="F48">
        <v>0.54</v>
      </c>
      <c r="G48">
        <v>0.54</v>
      </c>
      <c r="H48">
        <v>0.54</v>
      </c>
      <c r="I48">
        <v>0.2</v>
      </c>
      <c r="J48">
        <v>57</v>
      </c>
      <c r="K48">
        <v>56</v>
      </c>
      <c r="L48">
        <v>83</v>
      </c>
      <c r="M48">
        <v>0.45</v>
      </c>
      <c r="N48">
        <v>50</v>
      </c>
      <c r="O48">
        <v>42</v>
      </c>
      <c r="P48">
        <v>73</v>
      </c>
      <c r="Q48">
        <v>0.45</v>
      </c>
      <c r="R48">
        <v>0.45</v>
      </c>
      <c r="S48">
        <v>0.45</v>
      </c>
      <c r="T48">
        <v>0.79</v>
      </c>
      <c r="U48">
        <v>0.79</v>
      </c>
      <c r="V48">
        <v>1.1000000000000001</v>
      </c>
      <c r="W48">
        <v>0.96</v>
      </c>
      <c r="X48">
        <v>0.63</v>
      </c>
    </row>
    <row r="49" spans="1:24" x14ac:dyDescent="0.2">
      <c r="A49" t="s">
        <v>2881</v>
      </c>
      <c r="B49">
        <v>160</v>
      </c>
      <c r="C49">
        <v>69</v>
      </c>
      <c r="D49">
        <v>0.45</v>
      </c>
      <c r="E49">
        <v>0.92</v>
      </c>
      <c r="F49">
        <v>0.54</v>
      </c>
      <c r="G49">
        <v>0.54</v>
      </c>
      <c r="H49">
        <v>0.54</v>
      </c>
      <c r="I49">
        <v>0.2</v>
      </c>
      <c r="J49">
        <v>57</v>
      </c>
      <c r="K49">
        <v>56</v>
      </c>
      <c r="L49">
        <v>69</v>
      </c>
      <c r="M49">
        <v>0.45</v>
      </c>
      <c r="N49">
        <v>38</v>
      </c>
      <c r="O49">
        <v>33</v>
      </c>
      <c r="P49">
        <v>59</v>
      </c>
      <c r="Q49">
        <v>0.45</v>
      </c>
      <c r="R49">
        <v>0.45</v>
      </c>
      <c r="S49">
        <v>0.45</v>
      </c>
      <c r="T49">
        <v>0.79</v>
      </c>
      <c r="U49">
        <v>0.79</v>
      </c>
      <c r="V49">
        <v>1.1000000000000001</v>
      </c>
      <c r="W49">
        <v>0.96</v>
      </c>
      <c r="X49">
        <v>0.63</v>
      </c>
    </row>
    <row r="50" spans="1:24" x14ac:dyDescent="0.2">
      <c r="A50" t="s">
        <v>2882</v>
      </c>
      <c r="B50">
        <v>134</v>
      </c>
      <c r="C50">
        <v>69</v>
      </c>
      <c r="D50">
        <v>0.45</v>
      </c>
      <c r="E50">
        <v>0.92</v>
      </c>
      <c r="F50">
        <v>0.54</v>
      </c>
      <c r="G50">
        <v>0.54</v>
      </c>
      <c r="H50">
        <v>0.54</v>
      </c>
      <c r="I50">
        <v>0.2</v>
      </c>
      <c r="J50">
        <v>57</v>
      </c>
      <c r="K50">
        <v>56</v>
      </c>
      <c r="L50">
        <v>84</v>
      </c>
      <c r="M50">
        <v>0.45</v>
      </c>
      <c r="N50">
        <v>51</v>
      </c>
      <c r="O50">
        <v>42</v>
      </c>
      <c r="P50">
        <v>74</v>
      </c>
      <c r="Q50">
        <v>0.45</v>
      </c>
      <c r="R50">
        <v>0.45</v>
      </c>
      <c r="S50">
        <v>0.45</v>
      </c>
      <c r="T50">
        <v>0.79</v>
      </c>
      <c r="U50">
        <v>0.79</v>
      </c>
      <c r="V50">
        <v>1.1000000000000001</v>
      </c>
      <c r="W50">
        <v>0.96</v>
      </c>
      <c r="X50">
        <v>0.63</v>
      </c>
    </row>
    <row r="51" spans="1:24" x14ac:dyDescent="0.2">
      <c r="A51" t="s">
        <v>32</v>
      </c>
      <c r="B51">
        <v>157</v>
      </c>
      <c r="C51">
        <v>69</v>
      </c>
      <c r="D51">
        <v>0.45</v>
      </c>
      <c r="E51">
        <v>0.92</v>
      </c>
      <c r="F51">
        <v>0.54</v>
      </c>
      <c r="G51">
        <v>0.54</v>
      </c>
      <c r="H51">
        <v>0.54</v>
      </c>
      <c r="I51">
        <v>0.2</v>
      </c>
      <c r="J51">
        <v>57</v>
      </c>
      <c r="K51">
        <v>56</v>
      </c>
      <c r="L51">
        <v>85</v>
      </c>
      <c r="M51">
        <v>0.45</v>
      </c>
      <c r="N51">
        <v>51</v>
      </c>
      <c r="O51">
        <v>43</v>
      </c>
      <c r="P51">
        <v>75</v>
      </c>
      <c r="Q51">
        <v>0.45</v>
      </c>
      <c r="R51">
        <v>0.45</v>
      </c>
      <c r="S51">
        <v>0.45</v>
      </c>
      <c r="T51">
        <v>0.79</v>
      </c>
      <c r="U51">
        <v>0.79</v>
      </c>
      <c r="V51">
        <v>1.1000000000000001</v>
      </c>
      <c r="W51">
        <v>0.96</v>
      </c>
      <c r="X51">
        <v>0.63</v>
      </c>
    </row>
    <row r="52" spans="1:24" x14ac:dyDescent="0.2">
      <c r="A52" t="s">
        <v>33</v>
      </c>
      <c r="B52">
        <v>156</v>
      </c>
      <c r="C52">
        <v>69</v>
      </c>
      <c r="D52">
        <v>0.45</v>
      </c>
      <c r="E52">
        <v>0.92</v>
      </c>
      <c r="F52">
        <v>0.54</v>
      </c>
      <c r="G52">
        <v>0.54</v>
      </c>
      <c r="H52">
        <v>0.54</v>
      </c>
      <c r="I52">
        <v>0.2</v>
      </c>
      <c r="J52">
        <v>57</v>
      </c>
      <c r="K52">
        <v>56</v>
      </c>
      <c r="L52">
        <v>69</v>
      </c>
      <c r="M52">
        <v>0.45</v>
      </c>
      <c r="N52">
        <v>40</v>
      </c>
      <c r="O52">
        <v>33</v>
      </c>
      <c r="P52">
        <v>59</v>
      </c>
      <c r="Q52">
        <v>0.45</v>
      </c>
      <c r="R52">
        <v>0.45</v>
      </c>
      <c r="S52">
        <v>0.45</v>
      </c>
      <c r="T52">
        <v>0.79</v>
      </c>
      <c r="U52">
        <v>0.79</v>
      </c>
      <c r="V52">
        <v>1.1000000000000001</v>
      </c>
      <c r="W52">
        <v>0.96</v>
      </c>
      <c r="X52">
        <v>0.63</v>
      </c>
    </row>
    <row r="54" spans="1:24" x14ac:dyDescent="0.2">
      <c r="A54" s="13" t="s">
        <v>3425</v>
      </c>
    </row>
    <row r="55" spans="1:24" x14ac:dyDescent="0.2">
      <c r="A55" t="s">
        <v>3281</v>
      </c>
    </row>
    <row r="56" spans="1:24" x14ac:dyDescent="0.2">
      <c r="A56" t="s">
        <v>2930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8"/>
  </sheetPr>
  <dimension ref="A1:X54"/>
  <sheetViews>
    <sheetView workbookViewId="0">
      <selection activeCell="T3" sqref="T3:V3"/>
    </sheetView>
  </sheetViews>
  <sheetFormatPr baseColWidth="10" defaultRowHeight="16" x14ac:dyDescent="0.2"/>
  <sheetData>
    <row r="1" spans="1:24" x14ac:dyDescent="0.2">
      <c r="A1" s="38"/>
      <c r="B1" s="35" t="s">
        <v>2912</v>
      </c>
      <c r="C1" s="35" t="s">
        <v>2919</v>
      </c>
      <c r="D1" s="35" t="s">
        <v>55</v>
      </c>
      <c r="E1" s="35" t="s">
        <v>2932</v>
      </c>
      <c r="F1" s="35" t="s">
        <v>2933</v>
      </c>
      <c r="G1" s="35" t="s">
        <v>2934</v>
      </c>
      <c r="H1" s="35" t="s">
        <v>2935</v>
      </c>
      <c r="I1" s="35" t="s">
        <v>2905</v>
      </c>
      <c r="J1" s="35" t="s">
        <v>2917</v>
      </c>
      <c r="K1" s="35" t="s">
        <v>2916</v>
      </c>
      <c r="L1" s="35" t="s">
        <v>2918</v>
      </c>
      <c r="M1" s="35" t="s">
        <v>59</v>
      </c>
      <c r="N1" s="35" t="s">
        <v>2914</v>
      </c>
      <c r="O1" s="35" t="s">
        <v>2915</v>
      </c>
      <c r="P1" s="35" t="s">
        <v>2913</v>
      </c>
      <c r="Q1" s="57" t="s">
        <v>63</v>
      </c>
      <c r="R1" s="57" t="s">
        <v>64</v>
      </c>
      <c r="S1" s="57" t="s">
        <v>2906</v>
      </c>
      <c r="T1" s="35" t="s">
        <v>2907</v>
      </c>
      <c r="U1" s="35" t="s">
        <v>2908</v>
      </c>
      <c r="V1" s="35" t="s">
        <v>2909</v>
      </c>
      <c r="W1" s="35" t="s">
        <v>2910</v>
      </c>
      <c r="X1" s="35" t="s">
        <v>2911</v>
      </c>
    </row>
    <row r="2" spans="1:24" x14ac:dyDescent="0.2">
      <c r="B2" s="19" t="s">
        <v>3382</v>
      </c>
      <c r="C2" s="19" t="s">
        <v>3382</v>
      </c>
      <c r="D2" s="19" t="s">
        <v>3382</v>
      </c>
      <c r="E2" s="19" t="s">
        <v>3382</v>
      </c>
      <c r="F2" s="19" t="s">
        <v>3382</v>
      </c>
      <c r="G2" s="19" t="s">
        <v>3382</v>
      </c>
      <c r="H2" s="19" t="s">
        <v>3382</v>
      </c>
      <c r="I2" s="19" t="s">
        <v>3382</v>
      </c>
      <c r="J2" s="19" t="s">
        <v>3382</v>
      </c>
      <c r="K2" s="19" t="s">
        <v>3382</v>
      </c>
      <c r="L2" s="19" t="s">
        <v>3382</v>
      </c>
      <c r="M2" s="19" t="s">
        <v>3382</v>
      </c>
      <c r="N2" s="19" t="s">
        <v>3382</v>
      </c>
      <c r="O2" s="19" t="s">
        <v>3382</v>
      </c>
      <c r="P2" s="19" t="s">
        <v>3382</v>
      </c>
      <c r="Q2" s="58" t="s">
        <v>3382</v>
      </c>
      <c r="R2" s="58" t="s">
        <v>3382</v>
      </c>
      <c r="S2" s="58" t="s">
        <v>3382</v>
      </c>
      <c r="T2" s="19" t="s">
        <v>3382</v>
      </c>
      <c r="U2" s="19" t="s">
        <v>3382</v>
      </c>
      <c r="V2" s="19" t="s">
        <v>3382</v>
      </c>
      <c r="W2" s="19" t="s">
        <v>3382</v>
      </c>
      <c r="X2" s="19" t="s">
        <v>3382</v>
      </c>
    </row>
    <row r="3" spans="1:24" x14ac:dyDescent="0.2">
      <c r="A3" t="s">
        <v>0</v>
      </c>
      <c r="B3" s="53">
        <f>'USDA_P-Prodrate'!D4</f>
        <v>29.2608</v>
      </c>
      <c r="C3" s="53">
        <f>'USDA_P-Prodrate'!D11</f>
        <v>15.665000000000001</v>
      </c>
      <c r="D3" s="53">
        <f>'USDA_P-Prodrate'!D10</f>
        <v>15.665000000000001</v>
      </c>
      <c r="E3" s="53">
        <f>'USDA_P-Prodrate'!D15</f>
        <v>48.330100000000002</v>
      </c>
      <c r="F3" s="53">
        <f>'USDA_P-Prodrate'!D15</f>
        <v>48.330100000000002</v>
      </c>
      <c r="G3" s="53">
        <f>'USDA_P-Prodrate'!D15</f>
        <v>48.330100000000002</v>
      </c>
      <c r="H3" s="53">
        <f>'USDA_P-Prodrate'!D15</f>
        <v>48.330100000000002</v>
      </c>
      <c r="I3" s="53">
        <f>'USDA_P-Prodrate'!D14</f>
        <v>26.150800000000004</v>
      </c>
      <c r="J3" s="53">
        <f>'USDA_P-Prodrate'!D3</f>
        <v>35.688299999999998</v>
      </c>
      <c r="K3" s="53">
        <f>'USDA_P-Prodrate'!D7</f>
        <v>15.665000000000001</v>
      </c>
      <c r="L3" s="53">
        <f>'USDA_P-Prodrate'!D8</f>
        <v>43.585000000000001</v>
      </c>
      <c r="M3" s="53">
        <f>'USDA_P-Prodrate'!D6</f>
        <v>26.375600000000002</v>
      </c>
      <c r="N3" s="53">
        <f>'USDA_P-Prodrate'!D7</f>
        <v>15.665000000000001</v>
      </c>
      <c r="O3" s="53">
        <f>'USDA_P-Prodrate'!D3</f>
        <v>35.688299999999998</v>
      </c>
      <c r="P3" s="53">
        <f>'USDA_P-Prodrate'!D8</f>
        <v>43.585000000000001</v>
      </c>
      <c r="Q3" s="59">
        <v>0</v>
      </c>
      <c r="R3" s="59">
        <v>0</v>
      </c>
      <c r="S3" s="59">
        <v>0</v>
      </c>
      <c r="T3" s="53">
        <f>'USDA_P-Prodrate'!D17</f>
        <v>114.271</v>
      </c>
      <c r="U3" s="53">
        <f>'USDA_P-Prodrate'!D17</f>
        <v>114.271</v>
      </c>
      <c r="V3" s="53">
        <f>AVERAGE('USDA_P-Prodrate'!D17:D19)</f>
        <v>106.21553333333334</v>
      </c>
      <c r="W3" s="53">
        <f>'USDA_P-Prodrate'!D19</f>
        <v>116.76600000000001</v>
      </c>
      <c r="X3" s="53">
        <f>AVERAGE('USDA_P-Prodrate'!D20:D21)</f>
        <v>108.6223</v>
      </c>
    </row>
    <row r="4" spans="1:24" x14ac:dyDescent="0.2">
      <c r="A4" t="s">
        <v>1</v>
      </c>
      <c r="B4" s="24">
        <f>B3</f>
        <v>29.2608</v>
      </c>
      <c r="C4" s="24">
        <f t="shared" ref="C4:X4" si="0">C3</f>
        <v>15.665000000000001</v>
      </c>
      <c r="D4" s="24">
        <f t="shared" si="0"/>
        <v>15.665000000000001</v>
      </c>
      <c r="E4" s="24">
        <f t="shared" si="0"/>
        <v>48.330100000000002</v>
      </c>
      <c r="F4" s="24">
        <f t="shared" si="0"/>
        <v>48.330100000000002</v>
      </c>
      <c r="G4" s="24">
        <f t="shared" si="0"/>
        <v>48.330100000000002</v>
      </c>
      <c r="H4" s="24">
        <f t="shared" si="0"/>
        <v>48.330100000000002</v>
      </c>
      <c r="I4" s="24">
        <f t="shared" si="0"/>
        <v>26.150800000000004</v>
      </c>
      <c r="J4" s="24">
        <f t="shared" si="0"/>
        <v>35.688299999999998</v>
      </c>
      <c r="K4" s="24">
        <f t="shared" si="0"/>
        <v>15.665000000000001</v>
      </c>
      <c r="L4" s="24">
        <f t="shared" si="0"/>
        <v>43.585000000000001</v>
      </c>
      <c r="M4" s="24">
        <f t="shared" si="0"/>
        <v>26.375600000000002</v>
      </c>
      <c r="N4" s="24">
        <f t="shared" si="0"/>
        <v>15.665000000000001</v>
      </c>
      <c r="O4" s="24">
        <f t="shared" si="0"/>
        <v>35.688299999999998</v>
      </c>
      <c r="P4" s="24">
        <f t="shared" si="0"/>
        <v>43.585000000000001</v>
      </c>
      <c r="Q4" s="60">
        <f t="shared" si="0"/>
        <v>0</v>
      </c>
      <c r="R4" s="60">
        <f t="shared" si="0"/>
        <v>0</v>
      </c>
      <c r="S4" s="60">
        <f t="shared" si="0"/>
        <v>0</v>
      </c>
      <c r="T4" s="24">
        <f t="shared" si="0"/>
        <v>114.271</v>
      </c>
      <c r="U4" s="24">
        <f t="shared" si="0"/>
        <v>114.271</v>
      </c>
      <c r="V4" s="24">
        <f t="shared" si="0"/>
        <v>106.21553333333334</v>
      </c>
      <c r="W4" s="24">
        <f t="shared" si="0"/>
        <v>116.76600000000001</v>
      </c>
      <c r="X4" s="24">
        <f t="shared" si="0"/>
        <v>108.6223</v>
      </c>
    </row>
    <row r="5" spans="1:24" x14ac:dyDescent="0.2">
      <c r="A5" t="s">
        <v>2</v>
      </c>
      <c r="B5" s="24">
        <f t="shared" ref="B5:B52" si="1">B4</f>
        <v>29.2608</v>
      </c>
      <c r="C5" s="24">
        <f t="shared" ref="C5:C52" si="2">C4</f>
        <v>15.665000000000001</v>
      </c>
      <c r="D5" s="24">
        <f t="shared" ref="D5:D52" si="3">D4</f>
        <v>15.665000000000001</v>
      </c>
      <c r="E5" s="24">
        <f t="shared" ref="E5:E52" si="4">E4</f>
        <v>48.330100000000002</v>
      </c>
      <c r="F5" s="24">
        <f t="shared" ref="F5:F52" si="5">F4</f>
        <v>48.330100000000002</v>
      </c>
      <c r="G5" s="24">
        <f t="shared" ref="G5:G52" si="6">G4</f>
        <v>48.330100000000002</v>
      </c>
      <c r="H5" s="24">
        <f t="shared" ref="H5:H52" si="7">H4</f>
        <v>48.330100000000002</v>
      </c>
      <c r="I5" s="24">
        <f t="shared" ref="I5:I52" si="8">I4</f>
        <v>26.150800000000004</v>
      </c>
      <c r="J5" s="24">
        <f t="shared" ref="J5:J52" si="9">J4</f>
        <v>35.688299999999998</v>
      </c>
      <c r="K5" s="24">
        <f t="shared" ref="K5:K52" si="10">K4</f>
        <v>15.665000000000001</v>
      </c>
      <c r="L5" s="24">
        <f t="shared" ref="L5:L52" si="11">L4</f>
        <v>43.585000000000001</v>
      </c>
      <c r="M5" s="24">
        <f t="shared" ref="M5:M52" si="12">M4</f>
        <v>26.375600000000002</v>
      </c>
      <c r="N5" s="24">
        <f t="shared" ref="N5:N52" si="13">N4</f>
        <v>15.665000000000001</v>
      </c>
      <c r="O5" s="24">
        <f t="shared" ref="O5:O52" si="14">O4</f>
        <v>35.688299999999998</v>
      </c>
      <c r="P5" s="24">
        <f t="shared" ref="P5:P52" si="15">P4</f>
        <v>43.585000000000001</v>
      </c>
      <c r="Q5" s="60">
        <f t="shared" ref="Q5:Q52" si="16">Q4</f>
        <v>0</v>
      </c>
      <c r="R5" s="60">
        <f t="shared" ref="R5:R52" si="17">R4</f>
        <v>0</v>
      </c>
      <c r="S5" s="60">
        <f t="shared" ref="S5:S52" si="18">S4</f>
        <v>0</v>
      </c>
      <c r="T5" s="24">
        <f t="shared" ref="T5:T52" si="19">T4</f>
        <v>114.271</v>
      </c>
      <c r="U5" s="24">
        <f t="shared" ref="U5:U52" si="20">U4</f>
        <v>114.271</v>
      </c>
      <c r="V5" s="24">
        <f t="shared" ref="V5:V52" si="21">V4</f>
        <v>106.21553333333334</v>
      </c>
      <c r="W5" s="24">
        <f t="shared" ref="W5:W52" si="22">W4</f>
        <v>116.76600000000001</v>
      </c>
      <c r="X5" s="24">
        <f t="shared" ref="X5:X52" si="23">X4</f>
        <v>108.6223</v>
      </c>
    </row>
    <row r="6" spans="1:24" x14ac:dyDescent="0.2">
      <c r="A6" t="s">
        <v>3</v>
      </c>
      <c r="B6" s="24">
        <f t="shared" si="1"/>
        <v>29.2608</v>
      </c>
      <c r="C6" s="24">
        <f t="shared" si="2"/>
        <v>15.665000000000001</v>
      </c>
      <c r="D6" s="24">
        <f t="shared" si="3"/>
        <v>15.665000000000001</v>
      </c>
      <c r="E6" s="24">
        <f t="shared" si="4"/>
        <v>48.330100000000002</v>
      </c>
      <c r="F6" s="24">
        <f t="shared" si="5"/>
        <v>48.330100000000002</v>
      </c>
      <c r="G6" s="24">
        <f t="shared" si="6"/>
        <v>48.330100000000002</v>
      </c>
      <c r="H6" s="24">
        <f t="shared" si="7"/>
        <v>48.330100000000002</v>
      </c>
      <c r="I6" s="24">
        <f t="shared" si="8"/>
        <v>26.150800000000004</v>
      </c>
      <c r="J6" s="24">
        <f t="shared" si="9"/>
        <v>35.688299999999998</v>
      </c>
      <c r="K6" s="24">
        <f t="shared" si="10"/>
        <v>15.665000000000001</v>
      </c>
      <c r="L6" s="24">
        <f t="shared" si="11"/>
        <v>43.585000000000001</v>
      </c>
      <c r="M6" s="24">
        <f t="shared" si="12"/>
        <v>26.375600000000002</v>
      </c>
      <c r="N6" s="24">
        <f t="shared" si="13"/>
        <v>15.665000000000001</v>
      </c>
      <c r="O6" s="24">
        <f t="shared" si="14"/>
        <v>35.688299999999998</v>
      </c>
      <c r="P6" s="24">
        <f t="shared" si="15"/>
        <v>43.585000000000001</v>
      </c>
      <c r="Q6" s="60">
        <f t="shared" si="16"/>
        <v>0</v>
      </c>
      <c r="R6" s="60">
        <f t="shared" si="17"/>
        <v>0</v>
      </c>
      <c r="S6" s="60">
        <f t="shared" si="18"/>
        <v>0</v>
      </c>
      <c r="T6" s="24">
        <f t="shared" si="19"/>
        <v>114.271</v>
      </c>
      <c r="U6" s="24">
        <f t="shared" si="20"/>
        <v>114.271</v>
      </c>
      <c r="V6" s="24">
        <f t="shared" si="21"/>
        <v>106.21553333333334</v>
      </c>
      <c r="W6" s="24">
        <f t="shared" si="22"/>
        <v>116.76600000000001</v>
      </c>
      <c r="X6" s="24">
        <f t="shared" si="23"/>
        <v>108.6223</v>
      </c>
    </row>
    <row r="7" spans="1:24" x14ac:dyDescent="0.2">
      <c r="A7" t="s">
        <v>4</v>
      </c>
      <c r="B7" s="24">
        <f t="shared" si="1"/>
        <v>29.2608</v>
      </c>
      <c r="C7" s="24">
        <f t="shared" si="2"/>
        <v>15.665000000000001</v>
      </c>
      <c r="D7" s="24">
        <f t="shared" si="3"/>
        <v>15.665000000000001</v>
      </c>
      <c r="E7" s="24">
        <f t="shared" si="4"/>
        <v>48.330100000000002</v>
      </c>
      <c r="F7" s="24">
        <f t="shared" si="5"/>
        <v>48.330100000000002</v>
      </c>
      <c r="G7" s="24">
        <f t="shared" si="6"/>
        <v>48.330100000000002</v>
      </c>
      <c r="H7" s="24">
        <f t="shared" si="7"/>
        <v>48.330100000000002</v>
      </c>
      <c r="I7" s="24">
        <f t="shared" si="8"/>
        <v>26.150800000000004</v>
      </c>
      <c r="J7" s="24">
        <f t="shared" si="9"/>
        <v>35.688299999999998</v>
      </c>
      <c r="K7" s="24">
        <f t="shared" si="10"/>
        <v>15.665000000000001</v>
      </c>
      <c r="L7" s="24">
        <f t="shared" si="11"/>
        <v>43.585000000000001</v>
      </c>
      <c r="M7" s="24">
        <f t="shared" si="12"/>
        <v>26.375600000000002</v>
      </c>
      <c r="N7" s="24">
        <f t="shared" si="13"/>
        <v>15.665000000000001</v>
      </c>
      <c r="O7" s="24">
        <f t="shared" si="14"/>
        <v>35.688299999999998</v>
      </c>
      <c r="P7" s="24">
        <f t="shared" si="15"/>
        <v>43.585000000000001</v>
      </c>
      <c r="Q7" s="60">
        <f t="shared" si="16"/>
        <v>0</v>
      </c>
      <c r="R7" s="60">
        <f t="shared" si="17"/>
        <v>0</v>
      </c>
      <c r="S7" s="60">
        <f t="shared" si="18"/>
        <v>0</v>
      </c>
      <c r="T7" s="24">
        <f t="shared" si="19"/>
        <v>114.271</v>
      </c>
      <c r="U7" s="24">
        <f t="shared" si="20"/>
        <v>114.271</v>
      </c>
      <c r="V7" s="24">
        <f t="shared" si="21"/>
        <v>106.21553333333334</v>
      </c>
      <c r="W7" s="24">
        <f t="shared" si="22"/>
        <v>116.76600000000001</v>
      </c>
      <c r="X7" s="24">
        <f t="shared" si="23"/>
        <v>108.6223</v>
      </c>
    </row>
    <row r="8" spans="1:24" x14ac:dyDescent="0.2">
      <c r="A8" t="s">
        <v>5</v>
      </c>
      <c r="B8" s="24">
        <f t="shared" si="1"/>
        <v>29.2608</v>
      </c>
      <c r="C8" s="24">
        <f t="shared" si="2"/>
        <v>15.665000000000001</v>
      </c>
      <c r="D8" s="24">
        <f t="shared" si="3"/>
        <v>15.665000000000001</v>
      </c>
      <c r="E8" s="24">
        <f t="shared" si="4"/>
        <v>48.330100000000002</v>
      </c>
      <c r="F8" s="24">
        <f t="shared" si="5"/>
        <v>48.330100000000002</v>
      </c>
      <c r="G8" s="24">
        <f t="shared" si="6"/>
        <v>48.330100000000002</v>
      </c>
      <c r="H8" s="24">
        <f t="shared" si="7"/>
        <v>48.330100000000002</v>
      </c>
      <c r="I8" s="24">
        <f t="shared" si="8"/>
        <v>26.150800000000004</v>
      </c>
      <c r="J8" s="24">
        <f t="shared" si="9"/>
        <v>35.688299999999998</v>
      </c>
      <c r="K8" s="24">
        <f t="shared" si="10"/>
        <v>15.665000000000001</v>
      </c>
      <c r="L8" s="24">
        <f t="shared" si="11"/>
        <v>43.585000000000001</v>
      </c>
      <c r="M8" s="24">
        <f t="shared" si="12"/>
        <v>26.375600000000002</v>
      </c>
      <c r="N8" s="24">
        <f t="shared" si="13"/>
        <v>15.665000000000001</v>
      </c>
      <c r="O8" s="24">
        <f t="shared" si="14"/>
        <v>35.688299999999998</v>
      </c>
      <c r="P8" s="24">
        <f t="shared" si="15"/>
        <v>43.585000000000001</v>
      </c>
      <c r="Q8" s="60">
        <f t="shared" si="16"/>
        <v>0</v>
      </c>
      <c r="R8" s="60">
        <f t="shared" si="17"/>
        <v>0</v>
      </c>
      <c r="S8" s="60">
        <f t="shared" si="18"/>
        <v>0</v>
      </c>
      <c r="T8" s="24">
        <f t="shared" si="19"/>
        <v>114.271</v>
      </c>
      <c r="U8" s="24">
        <f t="shared" si="20"/>
        <v>114.271</v>
      </c>
      <c r="V8" s="24">
        <f t="shared" si="21"/>
        <v>106.21553333333334</v>
      </c>
      <c r="W8" s="24">
        <f t="shared" si="22"/>
        <v>116.76600000000001</v>
      </c>
      <c r="X8" s="24">
        <f t="shared" si="23"/>
        <v>108.6223</v>
      </c>
    </row>
    <row r="9" spans="1:24" x14ac:dyDescent="0.2">
      <c r="A9" t="s">
        <v>2867</v>
      </c>
      <c r="B9" s="24">
        <f t="shared" si="1"/>
        <v>29.2608</v>
      </c>
      <c r="C9" s="24">
        <f t="shared" si="2"/>
        <v>15.665000000000001</v>
      </c>
      <c r="D9" s="24">
        <f t="shared" si="3"/>
        <v>15.665000000000001</v>
      </c>
      <c r="E9" s="24">
        <f t="shared" si="4"/>
        <v>48.330100000000002</v>
      </c>
      <c r="F9" s="24">
        <f t="shared" si="5"/>
        <v>48.330100000000002</v>
      </c>
      <c r="G9" s="24">
        <f t="shared" si="6"/>
        <v>48.330100000000002</v>
      </c>
      <c r="H9" s="24">
        <f t="shared" si="7"/>
        <v>48.330100000000002</v>
      </c>
      <c r="I9" s="24">
        <f t="shared" si="8"/>
        <v>26.150800000000004</v>
      </c>
      <c r="J9" s="24">
        <f t="shared" si="9"/>
        <v>35.688299999999998</v>
      </c>
      <c r="K9" s="24">
        <f t="shared" si="10"/>
        <v>15.665000000000001</v>
      </c>
      <c r="L9" s="24">
        <f t="shared" si="11"/>
        <v>43.585000000000001</v>
      </c>
      <c r="M9" s="24">
        <f t="shared" si="12"/>
        <v>26.375600000000002</v>
      </c>
      <c r="N9" s="24">
        <f t="shared" si="13"/>
        <v>15.665000000000001</v>
      </c>
      <c r="O9" s="24">
        <f t="shared" si="14"/>
        <v>35.688299999999998</v>
      </c>
      <c r="P9" s="24">
        <f t="shared" si="15"/>
        <v>43.585000000000001</v>
      </c>
      <c r="Q9" s="60">
        <f t="shared" si="16"/>
        <v>0</v>
      </c>
      <c r="R9" s="60">
        <f t="shared" si="17"/>
        <v>0</v>
      </c>
      <c r="S9" s="60">
        <f t="shared" si="18"/>
        <v>0</v>
      </c>
      <c r="T9" s="24">
        <f t="shared" si="19"/>
        <v>114.271</v>
      </c>
      <c r="U9" s="24">
        <f t="shared" si="20"/>
        <v>114.271</v>
      </c>
      <c r="V9" s="24">
        <f t="shared" si="21"/>
        <v>106.21553333333334</v>
      </c>
      <c r="W9" s="24">
        <f t="shared" si="22"/>
        <v>116.76600000000001</v>
      </c>
      <c r="X9" s="24">
        <f t="shared" si="23"/>
        <v>108.6223</v>
      </c>
    </row>
    <row r="10" spans="1:24" x14ac:dyDescent="0.2">
      <c r="A10" t="s">
        <v>6</v>
      </c>
      <c r="B10" s="24">
        <f t="shared" si="1"/>
        <v>29.2608</v>
      </c>
      <c r="C10" s="24">
        <f t="shared" si="2"/>
        <v>15.665000000000001</v>
      </c>
      <c r="D10" s="24">
        <f t="shared" si="3"/>
        <v>15.665000000000001</v>
      </c>
      <c r="E10" s="24">
        <f t="shared" si="4"/>
        <v>48.330100000000002</v>
      </c>
      <c r="F10" s="24">
        <f t="shared" si="5"/>
        <v>48.330100000000002</v>
      </c>
      <c r="G10" s="24">
        <f t="shared" si="6"/>
        <v>48.330100000000002</v>
      </c>
      <c r="H10" s="24">
        <f t="shared" si="7"/>
        <v>48.330100000000002</v>
      </c>
      <c r="I10" s="24">
        <f t="shared" si="8"/>
        <v>26.150800000000004</v>
      </c>
      <c r="J10" s="24">
        <f t="shared" si="9"/>
        <v>35.688299999999998</v>
      </c>
      <c r="K10" s="24">
        <f t="shared" si="10"/>
        <v>15.665000000000001</v>
      </c>
      <c r="L10" s="24">
        <f t="shared" si="11"/>
        <v>43.585000000000001</v>
      </c>
      <c r="M10" s="24">
        <f t="shared" si="12"/>
        <v>26.375600000000002</v>
      </c>
      <c r="N10" s="24">
        <f t="shared" si="13"/>
        <v>15.665000000000001</v>
      </c>
      <c r="O10" s="24">
        <f t="shared" si="14"/>
        <v>35.688299999999998</v>
      </c>
      <c r="P10" s="24">
        <f t="shared" si="15"/>
        <v>43.585000000000001</v>
      </c>
      <c r="Q10" s="60">
        <f t="shared" si="16"/>
        <v>0</v>
      </c>
      <c r="R10" s="60">
        <f t="shared" si="17"/>
        <v>0</v>
      </c>
      <c r="S10" s="60">
        <f t="shared" si="18"/>
        <v>0</v>
      </c>
      <c r="T10" s="24">
        <f t="shared" si="19"/>
        <v>114.271</v>
      </c>
      <c r="U10" s="24">
        <f t="shared" si="20"/>
        <v>114.271</v>
      </c>
      <c r="V10" s="24">
        <f t="shared" si="21"/>
        <v>106.21553333333334</v>
      </c>
      <c r="W10" s="24">
        <f t="shared" si="22"/>
        <v>116.76600000000001</v>
      </c>
      <c r="X10" s="24">
        <f t="shared" si="23"/>
        <v>108.6223</v>
      </c>
    </row>
    <row r="11" spans="1:24" x14ac:dyDescent="0.2">
      <c r="A11" t="s">
        <v>7</v>
      </c>
      <c r="B11" s="24">
        <f t="shared" si="1"/>
        <v>29.2608</v>
      </c>
      <c r="C11" s="24">
        <f t="shared" si="2"/>
        <v>15.665000000000001</v>
      </c>
      <c r="D11" s="24">
        <f t="shared" si="3"/>
        <v>15.665000000000001</v>
      </c>
      <c r="E11" s="24">
        <f t="shared" si="4"/>
        <v>48.330100000000002</v>
      </c>
      <c r="F11" s="24">
        <f t="shared" si="5"/>
        <v>48.330100000000002</v>
      </c>
      <c r="G11" s="24">
        <f t="shared" si="6"/>
        <v>48.330100000000002</v>
      </c>
      <c r="H11" s="24">
        <f t="shared" si="7"/>
        <v>48.330100000000002</v>
      </c>
      <c r="I11" s="24">
        <f t="shared" si="8"/>
        <v>26.150800000000004</v>
      </c>
      <c r="J11" s="24">
        <f t="shared" si="9"/>
        <v>35.688299999999998</v>
      </c>
      <c r="K11" s="24">
        <f t="shared" si="10"/>
        <v>15.665000000000001</v>
      </c>
      <c r="L11" s="24">
        <f t="shared" si="11"/>
        <v>43.585000000000001</v>
      </c>
      <c r="M11" s="24">
        <f t="shared" si="12"/>
        <v>26.375600000000002</v>
      </c>
      <c r="N11" s="24">
        <f t="shared" si="13"/>
        <v>15.665000000000001</v>
      </c>
      <c r="O11" s="24">
        <f t="shared" si="14"/>
        <v>35.688299999999998</v>
      </c>
      <c r="P11" s="24">
        <f t="shared" si="15"/>
        <v>43.585000000000001</v>
      </c>
      <c r="Q11" s="60">
        <f t="shared" si="16"/>
        <v>0</v>
      </c>
      <c r="R11" s="60">
        <f t="shared" si="17"/>
        <v>0</v>
      </c>
      <c r="S11" s="60">
        <f t="shared" si="18"/>
        <v>0</v>
      </c>
      <c r="T11" s="24">
        <f t="shared" si="19"/>
        <v>114.271</v>
      </c>
      <c r="U11" s="24">
        <f t="shared" si="20"/>
        <v>114.271</v>
      </c>
      <c r="V11" s="24">
        <f t="shared" si="21"/>
        <v>106.21553333333334</v>
      </c>
      <c r="W11" s="24">
        <f t="shared" si="22"/>
        <v>116.76600000000001</v>
      </c>
      <c r="X11" s="24">
        <f t="shared" si="23"/>
        <v>108.6223</v>
      </c>
    </row>
    <row r="12" spans="1:24" x14ac:dyDescent="0.2">
      <c r="A12" t="s">
        <v>8</v>
      </c>
      <c r="B12" s="24">
        <f t="shared" si="1"/>
        <v>29.2608</v>
      </c>
      <c r="C12" s="24">
        <f t="shared" si="2"/>
        <v>15.665000000000001</v>
      </c>
      <c r="D12" s="24">
        <f t="shared" si="3"/>
        <v>15.665000000000001</v>
      </c>
      <c r="E12" s="24">
        <f t="shared" si="4"/>
        <v>48.330100000000002</v>
      </c>
      <c r="F12" s="24">
        <f t="shared" si="5"/>
        <v>48.330100000000002</v>
      </c>
      <c r="G12" s="24">
        <f t="shared" si="6"/>
        <v>48.330100000000002</v>
      </c>
      <c r="H12" s="24">
        <f t="shared" si="7"/>
        <v>48.330100000000002</v>
      </c>
      <c r="I12" s="24">
        <f t="shared" si="8"/>
        <v>26.150800000000004</v>
      </c>
      <c r="J12" s="24">
        <f t="shared" si="9"/>
        <v>35.688299999999998</v>
      </c>
      <c r="K12" s="24">
        <f t="shared" si="10"/>
        <v>15.665000000000001</v>
      </c>
      <c r="L12" s="24">
        <f t="shared" si="11"/>
        <v>43.585000000000001</v>
      </c>
      <c r="M12" s="24">
        <f t="shared" si="12"/>
        <v>26.375600000000002</v>
      </c>
      <c r="N12" s="24">
        <f t="shared" si="13"/>
        <v>15.665000000000001</v>
      </c>
      <c r="O12" s="24">
        <f t="shared" si="14"/>
        <v>35.688299999999998</v>
      </c>
      <c r="P12" s="24">
        <f t="shared" si="15"/>
        <v>43.585000000000001</v>
      </c>
      <c r="Q12" s="60">
        <f t="shared" si="16"/>
        <v>0</v>
      </c>
      <c r="R12" s="60">
        <f t="shared" si="17"/>
        <v>0</v>
      </c>
      <c r="S12" s="60">
        <f t="shared" si="18"/>
        <v>0</v>
      </c>
      <c r="T12" s="24">
        <f t="shared" si="19"/>
        <v>114.271</v>
      </c>
      <c r="U12" s="24">
        <f t="shared" si="20"/>
        <v>114.271</v>
      </c>
      <c r="V12" s="24">
        <f t="shared" si="21"/>
        <v>106.21553333333334</v>
      </c>
      <c r="W12" s="24">
        <f t="shared" si="22"/>
        <v>116.76600000000001</v>
      </c>
      <c r="X12" s="24">
        <f t="shared" si="23"/>
        <v>108.6223</v>
      </c>
    </row>
    <row r="13" spans="1:24" x14ac:dyDescent="0.2">
      <c r="A13" t="s">
        <v>9</v>
      </c>
      <c r="B13" s="24">
        <f t="shared" si="1"/>
        <v>29.2608</v>
      </c>
      <c r="C13" s="24">
        <f t="shared" si="2"/>
        <v>15.665000000000001</v>
      </c>
      <c r="D13" s="24">
        <f t="shared" si="3"/>
        <v>15.665000000000001</v>
      </c>
      <c r="E13" s="24">
        <f t="shared" si="4"/>
        <v>48.330100000000002</v>
      </c>
      <c r="F13" s="24">
        <f t="shared" si="5"/>
        <v>48.330100000000002</v>
      </c>
      <c r="G13" s="24">
        <f t="shared" si="6"/>
        <v>48.330100000000002</v>
      </c>
      <c r="H13" s="24">
        <f t="shared" si="7"/>
        <v>48.330100000000002</v>
      </c>
      <c r="I13" s="24">
        <f t="shared" si="8"/>
        <v>26.150800000000004</v>
      </c>
      <c r="J13" s="24">
        <f t="shared" si="9"/>
        <v>35.688299999999998</v>
      </c>
      <c r="K13" s="24">
        <f t="shared" si="10"/>
        <v>15.665000000000001</v>
      </c>
      <c r="L13" s="24">
        <f t="shared" si="11"/>
        <v>43.585000000000001</v>
      </c>
      <c r="M13" s="24">
        <f t="shared" si="12"/>
        <v>26.375600000000002</v>
      </c>
      <c r="N13" s="24">
        <f t="shared" si="13"/>
        <v>15.665000000000001</v>
      </c>
      <c r="O13" s="24">
        <f t="shared" si="14"/>
        <v>35.688299999999998</v>
      </c>
      <c r="P13" s="24">
        <f t="shared" si="15"/>
        <v>43.585000000000001</v>
      </c>
      <c r="Q13" s="60">
        <f t="shared" si="16"/>
        <v>0</v>
      </c>
      <c r="R13" s="60">
        <f t="shared" si="17"/>
        <v>0</v>
      </c>
      <c r="S13" s="60">
        <f t="shared" si="18"/>
        <v>0</v>
      </c>
      <c r="T13" s="24">
        <f t="shared" si="19"/>
        <v>114.271</v>
      </c>
      <c r="U13" s="24">
        <f t="shared" si="20"/>
        <v>114.271</v>
      </c>
      <c r="V13" s="24">
        <f t="shared" si="21"/>
        <v>106.21553333333334</v>
      </c>
      <c r="W13" s="24">
        <f t="shared" si="22"/>
        <v>116.76600000000001</v>
      </c>
      <c r="X13" s="24">
        <f t="shared" si="23"/>
        <v>108.6223</v>
      </c>
    </row>
    <row r="14" spans="1:24" x14ac:dyDescent="0.2">
      <c r="A14" t="s">
        <v>10</v>
      </c>
      <c r="B14" s="24">
        <f t="shared" si="1"/>
        <v>29.2608</v>
      </c>
      <c r="C14" s="24">
        <f t="shared" si="2"/>
        <v>15.665000000000001</v>
      </c>
      <c r="D14" s="24">
        <f t="shared" si="3"/>
        <v>15.665000000000001</v>
      </c>
      <c r="E14" s="24">
        <f t="shared" si="4"/>
        <v>48.330100000000002</v>
      </c>
      <c r="F14" s="24">
        <f t="shared" si="5"/>
        <v>48.330100000000002</v>
      </c>
      <c r="G14" s="24">
        <f t="shared" si="6"/>
        <v>48.330100000000002</v>
      </c>
      <c r="H14" s="24">
        <f t="shared" si="7"/>
        <v>48.330100000000002</v>
      </c>
      <c r="I14" s="24">
        <f t="shared" si="8"/>
        <v>26.150800000000004</v>
      </c>
      <c r="J14" s="24">
        <f t="shared" si="9"/>
        <v>35.688299999999998</v>
      </c>
      <c r="K14" s="24">
        <f t="shared" si="10"/>
        <v>15.665000000000001</v>
      </c>
      <c r="L14" s="24">
        <f t="shared" si="11"/>
        <v>43.585000000000001</v>
      </c>
      <c r="M14" s="24">
        <f t="shared" si="12"/>
        <v>26.375600000000002</v>
      </c>
      <c r="N14" s="24">
        <f t="shared" si="13"/>
        <v>15.665000000000001</v>
      </c>
      <c r="O14" s="24">
        <f t="shared" si="14"/>
        <v>35.688299999999998</v>
      </c>
      <c r="P14" s="24">
        <f t="shared" si="15"/>
        <v>43.585000000000001</v>
      </c>
      <c r="Q14" s="60">
        <f t="shared" si="16"/>
        <v>0</v>
      </c>
      <c r="R14" s="60">
        <f t="shared" si="17"/>
        <v>0</v>
      </c>
      <c r="S14" s="60">
        <f t="shared" si="18"/>
        <v>0</v>
      </c>
      <c r="T14" s="24">
        <f t="shared" si="19"/>
        <v>114.271</v>
      </c>
      <c r="U14" s="24">
        <f t="shared" si="20"/>
        <v>114.271</v>
      </c>
      <c r="V14" s="24">
        <f t="shared" si="21"/>
        <v>106.21553333333334</v>
      </c>
      <c r="W14" s="24">
        <f t="shared" si="22"/>
        <v>116.76600000000001</v>
      </c>
      <c r="X14" s="24">
        <f t="shared" si="23"/>
        <v>108.6223</v>
      </c>
    </row>
    <row r="15" spans="1:24" x14ac:dyDescent="0.2">
      <c r="A15" t="s">
        <v>11</v>
      </c>
      <c r="B15" s="24">
        <f t="shared" si="1"/>
        <v>29.2608</v>
      </c>
      <c r="C15" s="24">
        <f t="shared" si="2"/>
        <v>15.665000000000001</v>
      </c>
      <c r="D15" s="24">
        <f t="shared" si="3"/>
        <v>15.665000000000001</v>
      </c>
      <c r="E15" s="24">
        <f t="shared" si="4"/>
        <v>48.330100000000002</v>
      </c>
      <c r="F15" s="24">
        <f t="shared" si="5"/>
        <v>48.330100000000002</v>
      </c>
      <c r="G15" s="24">
        <f t="shared" si="6"/>
        <v>48.330100000000002</v>
      </c>
      <c r="H15" s="24">
        <f t="shared" si="7"/>
        <v>48.330100000000002</v>
      </c>
      <c r="I15" s="24">
        <f t="shared" si="8"/>
        <v>26.150800000000004</v>
      </c>
      <c r="J15" s="24">
        <f t="shared" si="9"/>
        <v>35.688299999999998</v>
      </c>
      <c r="K15" s="24">
        <f t="shared" si="10"/>
        <v>15.665000000000001</v>
      </c>
      <c r="L15" s="24">
        <f t="shared" si="11"/>
        <v>43.585000000000001</v>
      </c>
      <c r="M15" s="24">
        <f t="shared" si="12"/>
        <v>26.375600000000002</v>
      </c>
      <c r="N15" s="24">
        <f t="shared" si="13"/>
        <v>15.665000000000001</v>
      </c>
      <c r="O15" s="24">
        <f t="shared" si="14"/>
        <v>35.688299999999998</v>
      </c>
      <c r="P15" s="24">
        <f t="shared" si="15"/>
        <v>43.585000000000001</v>
      </c>
      <c r="Q15" s="60">
        <f t="shared" si="16"/>
        <v>0</v>
      </c>
      <c r="R15" s="60">
        <f t="shared" si="17"/>
        <v>0</v>
      </c>
      <c r="S15" s="60">
        <f t="shared" si="18"/>
        <v>0</v>
      </c>
      <c r="T15" s="24">
        <f t="shared" si="19"/>
        <v>114.271</v>
      </c>
      <c r="U15" s="24">
        <f t="shared" si="20"/>
        <v>114.271</v>
      </c>
      <c r="V15" s="24">
        <f t="shared" si="21"/>
        <v>106.21553333333334</v>
      </c>
      <c r="W15" s="24">
        <f t="shared" si="22"/>
        <v>116.76600000000001</v>
      </c>
      <c r="X15" s="24">
        <f t="shared" si="23"/>
        <v>108.6223</v>
      </c>
    </row>
    <row r="16" spans="1:24" x14ac:dyDescent="0.2">
      <c r="A16" t="s">
        <v>12</v>
      </c>
      <c r="B16" s="24">
        <f t="shared" si="1"/>
        <v>29.2608</v>
      </c>
      <c r="C16" s="24">
        <f t="shared" si="2"/>
        <v>15.665000000000001</v>
      </c>
      <c r="D16" s="24">
        <f t="shared" si="3"/>
        <v>15.665000000000001</v>
      </c>
      <c r="E16" s="24">
        <f t="shared" si="4"/>
        <v>48.330100000000002</v>
      </c>
      <c r="F16" s="24">
        <f t="shared" si="5"/>
        <v>48.330100000000002</v>
      </c>
      <c r="G16" s="24">
        <f t="shared" si="6"/>
        <v>48.330100000000002</v>
      </c>
      <c r="H16" s="24">
        <f t="shared" si="7"/>
        <v>48.330100000000002</v>
      </c>
      <c r="I16" s="24">
        <f t="shared" si="8"/>
        <v>26.150800000000004</v>
      </c>
      <c r="J16" s="24">
        <f t="shared" si="9"/>
        <v>35.688299999999998</v>
      </c>
      <c r="K16" s="24">
        <f t="shared" si="10"/>
        <v>15.665000000000001</v>
      </c>
      <c r="L16" s="24">
        <f t="shared" si="11"/>
        <v>43.585000000000001</v>
      </c>
      <c r="M16" s="24">
        <f t="shared" si="12"/>
        <v>26.375600000000002</v>
      </c>
      <c r="N16" s="24">
        <f t="shared" si="13"/>
        <v>15.665000000000001</v>
      </c>
      <c r="O16" s="24">
        <f t="shared" si="14"/>
        <v>35.688299999999998</v>
      </c>
      <c r="P16" s="24">
        <f t="shared" si="15"/>
        <v>43.585000000000001</v>
      </c>
      <c r="Q16" s="60">
        <f t="shared" si="16"/>
        <v>0</v>
      </c>
      <c r="R16" s="60">
        <f t="shared" si="17"/>
        <v>0</v>
      </c>
      <c r="S16" s="60">
        <f t="shared" si="18"/>
        <v>0</v>
      </c>
      <c r="T16" s="24">
        <f t="shared" si="19"/>
        <v>114.271</v>
      </c>
      <c r="U16" s="24">
        <f t="shared" si="20"/>
        <v>114.271</v>
      </c>
      <c r="V16" s="24">
        <f t="shared" si="21"/>
        <v>106.21553333333334</v>
      </c>
      <c r="W16" s="24">
        <f t="shared" si="22"/>
        <v>116.76600000000001</v>
      </c>
      <c r="X16" s="24">
        <f t="shared" si="23"/>
        <v>108.6223</v>
      </c>
    </row>
    <row r="17" spans="1:24" x14ac:dyDescent="0.2">
      <c r="A17" t="s">
        <v>13</v>
      </c>
      <c r="B17" s="24">
        <f t="shared" si="1"/>
        <v>29.2608</v>
      </c>
      <c r="C17" s="24">
        <f t="shared" si="2"/>
        <v>15.665000000000001</v>
      </c>
      <c r="D17" s="24">
        <f t="shared" si="3"/>
        <v>15.665000000000001</v>
      </c>
      <c r="E17" s="24">
        <f t="shared" si="4"/>
        <v>48.330100000000002</v>
      </c>
      <c r="F17" s="24">
        <f t="shared" si="5"/>
        <v>48.330100000000002</v>
      </c>
      <c r="G17" s="24">
        <f t="shared" si="6"/>
        <v>48.330100000000002</v>
      </c>
      <c r="H17" s="24">
        <f t="shared" si="7"/>
        <v>48.330100000000002</v>
      </c>
      <c r="I17" s="24">
        <f t="shared" si="8"/>
        <v>26.150800000000004</v>
      </c>
      <c r="J17" s="24">
        <f t="shared" si="9"/>
        <v>35.688299999999998</v>
      </c>
      <c r="K17" s="24">
        <f t="shared" si="10"/>
        <v>15.665000000000001</v>
      </c>
      <c r="L17" s="24">
        <f t="shared" si="11"/>
        <v>43.585000000000001</v>
      </c>
      <c r="M17" s="24">
        <f t="shared" si="12"/>
        <v>26.375600000000002</v>
      </c>
      <c r="N17" s="24">
        <f t="shared" si="13"/>
        <v>15.665000000000001</v>
      </c>
      <c r="O17" s="24">
        <f t="shared" si="14"/>
        <v>35.688299999999998</v>
      </c>
      <c r="P17" s="24">
        <f t="shared" si="15"/>
        <v>43.585000000000001</v>
      </c>
      <c r="Q17" s="60">
        <f t="shared" si="16"/>
        <v>0</v>
      </c>
      <c r="R17" s="60">
        <f t="shared" si="17"/>
        <v>0</v>
      </c>
      <c r="S17" s="60">
        <f t="shared" si="18"/>
        <v>0</v>
      </c>
      <c r="T17" s="24">
        <f t="shared" si="19"/>
        <v>114.271</v>
      </c>
      <c r="U17" s="24">
        <f t="shared" si="20"/>
        <v>114.271</v>
      </c>
      <c r="V17" s="24">
        <f t="shared" si="21"/>
        <v>106.21553333333334</v>
      </c>
      <c r="W17" s="24">
        <f t="shared" si="22"/>
        <v>116.76600000000001</v>
      </c>
      <c r="X17" s="24">
        <f t="shared" si="23"/>
        <v>108.6223</v>
      </c>
    </row>
    <row r="18" spans="1:24" x14ac:dyDescent="0.2">
      <c r="A18" t="s">
        <v>14</v>
      </c>
      <c r="B18" s="24">
        <f t="shared" si="1"/>
        <v>29.2608</v>
      </c>
      <c r="C18" s="24">
        <f t="shared" si="2"/>
        <v>15.665000000000001</v>
      </c>
      <c r="D18" s="24">
        <f t="shared" si="3"/>
        <v>15.665000000000001</v>
      </c>
      <c r="E18" s="24">
        <f t="shared" si="4"/>
        <v>48.330100000000002</v>
      </c>
      <c r="F18" s="24">
        <f t="shared" si="5"/>
        <v>48.330100000000002</v>
      </c>
      <c r="G18" s="24">
        <f t="shared" si="6"/>
        <v>48.330100000000002</v>
      </c>
      <c r="H18" s="24">
        <f t="shared" si="7"/>
        <v>48.330100000000002</v>
      </c>
      <c r="I18" s="24">
        <f t="shared" si="8"/>
        <v>26.150800000000004</v>
      </c>
      <c r="J18" s="24">
        <f t="shared" si="9"/>
        <v>35.688299999999998</v>
      </c>
      <c r="K18" s="24">
        <f t="shared" si="10"/>
        <v>15.665000000000001</v>
      </c>
      <c r="L18" s="24">
        <f t="shared" si="11"/>
        <v>43.585000000000001</v>
      </c>
      <c r="M18" s="24">
        <f t="shared" si="12"/>
        <v>26.375600000000002</v>
      </c>
      <c r="N18" s="24">
        <f t="shared" si="13"/>
        <v>15.665000000000001</v>
      </c>
      <c r="O18" s="24">
        <f t="shared" si="14"/>
        <v>35.688299999999998</v>
      </c>
      <c r="P18" s="24">
        <f t="shared" si="15"/>
        <v>43.585000000000001</v>
      </c>
      <c r="Q18" s="60">
        <f t="shared" si="16"/>
        <v>0</v>
      </c>
      <c r="R18" s="60">
        <f t="shared" si="17"/>
        <v>0</v>
      </c>
      <c r="S18" s="60">
        <f t="shared" si="18"/>
        <v>0</v>
      </c>
      <c r="T18" s="24">
        <f t="shared" si="19"/>
        <v>114.271</v>
      </c>
      <c r="U18" s="24">
        <f t="shared" si="20"/>
        <v>114.271</v>
      </c>
      <c r="V18" s="24">
        <f t="shared" si="21"/>
        <v>106.21553333333334</v>
      </c>
      <c r="W18" s="24">
        <f t="shared" si="22"/>
        <v>116.76600000000001</v>
      </c>
      <c r="X18" s="24">
        <f t="shared" si="23"/>
        <v>108.6223</v>
      </c>
    </row>
    <row r="19" spans="1:24" x14ac:dyDescent="0.2">
      <c r="A19" t="s">
        <v>15</v>
      </c>
      <c r="B19" s="24">
        <f t="shared" si="1"/>
        <v>29.2608</v>
      </c>
      <c r="C19" s="24">
        <f t="shared" si="2"/>
        <v>15.665000000000001</v>
      </c>
      <c r="D19" s="24">
        <f t="shared" si="3"/>
        <v>15.665000000000001</v>
      </c>
      <c r="E19" s="24">
        <f t="shared" si="4"/>
        <v>48.330100000000002</v>
      </c>
      <c r="F19" s="24">
        <f t="shared" si="5"/>
        <v>48.330100000000002</v>
      </c>
      <c r="G19" s="24">
        <f t="shared" si="6"/>
        <v>48.330100000000002</v>
      </c>
      <c r="H19" s="24">
        <f t="shared" si="7"/>
        <v>48.330100000000002</v>
      </c>
      <c r="I19" s="24">
        <f t="shared" si="8"/>
        <v>26.150800000000004</v>
      </c>
      <c r="J19" s="24">
        <f t="shared" si="9"/>
        <v>35.688299999999998</v>
      </c>
      <c r="K19" s="24">
        <f t="shared" si="10"/>
        <v>15.665000000000001</v>
      </c>
      <c r="L19" s="24">
        <f t="shared" si="11"/>
        <v>43.585000000000001</v>
      </c>
      <c r="M19" s="24">
        <f t="shared" si="12"/>
        <v>26.375600000000002</v>
      </c>
      <c r="N19" s="24">
        <f t="shared" si="13"/>
        <v>15.665000000000001</v>
      </c>
      <c r="O19" s="24">
        <f t="shared" si="14"/>
        <v>35.688299999999998</v>
      </c>
      <c r="P19" s="24">
        <f t="shared" si="15"/>
        <v>43.585000000000001</v>
      </c>
      <c r="Q19" s="60">
        <f t="shared" si="16"/>
        <v>0</v>
      </c>
      <c r="R19" s="60">
        <f t="shared" si="17"/>
        <v>0</v>
      </c>
      <c r="S19" s="60">
        <f t="shared" si="18"/>
        <v>0</v>
      </c>
      <c r="T19" s="24">
        <f t="shared" si="19"/>
        <v>114.271</v>
      </c>
      <c r="U19" s="24">
        <f t="shared" si="20"/>
        <v>114.271</v>
      </c>
      <c r="V19" s="24">
        <f t="shared" si="21"/>
        <v>106.21553333333334</v>
      </c>
      <c r="W19" s="24">
        <f t="shared" si="22"/>
        <v>116.76600000000001</v>
      </c>
      <c r="X19" s="24">
        <f t="shared" si="23"/>
        <v>108.6223</v>
      </c>
    </row>
    <row r="20" spans="1:24" x14ac:dyDescent="0.2">
      <c r="A20" t="s">
        <v>16</v>
      </c>
      <c r="B20" s="24">
        <f t="shared" si="1"/>
        <v>29.2608</v>
      </c>
      <c r="C20" s="24">
        <f t="shared" si="2"/>
        <v>15.665000000000001</v>
      </c>
      <c r="D20" s="24">
        <f t="shared" si="3"/>
        <v>15.665000000000001</v>
      </c>
      <c r="E20" s="24">
        <f t="shared" si="4"/>
        <v>48.330100000000002</v>
      </c>
      <c r="F20" s="24">
        <f t="shared" si="5"/>
        <v>48.330100000000002</v>
      </c>
      <c r="G20" s="24">
        <f t="shared" si="6"/>
        <v>48.330100000000002</v>
      </c>
      <c r="H20" s="24">
        <f t="shared" si="7"/>
        <v>48.330100000000002</v>
      </c>
      <c r="I20" s="24">
        <f t="shared" si="8"/>
        <v>26.150800000000004</v>
      </c>
      <c r="J20" s="24">
        <f t="shared" si="9"/>
        <v>35.688299999999998</v>
      </c>
      <c r="K20" s="24">
        <f t="shared" si="10"/>
        <v>15.665000000000001</v>
      </c>
      <c r="L20" s="24">
        <f t="shared" si="11"/>
        <v>43.585000000000001</v>
      </c>
      <c r="M20" s="24">
        <f t="shared" si="12"/>
        <v>26.375600000000002</v>
      </c>
      <c r="N20" s="24">
        <f t="shared" si="13"/>
        <v>15.665000000000001</v>
      </c>
      <c r="O20" s="24">
        <f t="shared" si="14"/>
        <v>35.688299999999998</v>
      </c>
      <c r="P20" s="24">
        <f t="shared" si="15"/>
        <v>43.585000000000001</v>
      </c>
      <c r="Q20" s="60">
        <f t="shared" si="16"/>
        <v>0</v>
      </c>
      <c r="R20" s="60">
        <f t="shared" si="17"/>
        <v>0</v>
      </c>
      <c r="S20" s="60">
        <f t="shared" si="18"/>
        <v>0</v>
      </c>
      <c r="T20" s="24">
        <f t="shared" si="19"/>
        <v>114.271</v>
      </c>
      <c r="U20" s="24">
        <f t="shared" si="20"/>
        <v>114.271</v>
      </c>
      <c r="V20" s="24">
        <f t="shared" si="21"/>
        <v>106.21553333333334</v>
      </c>
      <c r="W20" s="24">
        <f t="shared" si="22"/>
        <v>116.76600000000001</v>
      </c>
      <c r="X20" s="24">
        <f t="shared" si="23"/>
        <v>108.6223</v>
      </c>
    </row>
    <row r="21" spans="1:24" x14ac:dyDescent="0.2">
      <c r="A21" t="s">
        <v>17</v>
      </c>
      <c r="B21" s="24">
        <f t="shared" si="1"/>
        <v>29.2608</v>
      </c>
      <c r="C21" s="24">
        <f t="shared" si="2"/>
        <v>15.665000000000001</v>
      </c>
      <c r="D21" s="24">
        <f t="shared" si="3"/>
        <v>15.665000000000001</v>
      </c>
      <c r="E21" s="24">
        <f t="shared" si="4"/>
        <v>48.330100000000002</v>
      </c>
      <c r="F21" s="24">
        <f t="shared" si="5"/>
        <v>48.330100000000002</v>
      </c>
      <c r="G21" s="24">
        <f t="shared" si="6"/>
        <v>48.330100000000002</v>
      </c>
      <c r="H21" s="24">
        <f t="shared" si="7"/>
        <v>48.330100000000002</v>
      </c>
      <c r="I21" s="24">
        <f t="shared" si="8"/>
        <v>26.150800000000004</v>
      </c>
      <c r="J21" s="24">
        <f t="shared" si="9"/>
        <v>35.688299999999998</v>
      </c>
      <c r="K21" s="24">
        <f t="shared" si="10"/>
        <v>15.665000000000001</v>
      </c>
      <c r="L21" s="24">
        <f t="shared" si="11"/>
        <v>43.585000000000001</v>
      </c>
      <c r="M21" s="24">
        <f t="shared" si="12"/>
        <v>26.375600000000002</v>
      </c>
      <c r="N21" s="24">
        <f t="shared" si="13"/>
        <v>15.665000000000001</v>
      </c>
      <c r="O21" s="24">
        <f t="shared" si="14"/>
        <v>35.688299999999998</v>
      </c>
      <c r="P21" s="24">
        <f t="shared" si="15"/>
        <v>43.585000000000001</v>
      </c>
      <c r="Q21" s="60">
        <f t="shared" si="16"/>
        <v>0</v>
      </c>
      <c r="R21" s="60">
        <f t="shared" si="17"/>
        <v>0</v>
      </c>
      <c r="S21" s="60">
        <f t="shared" si="18"/>
        <v>0</v>
      </c>
      <c r="T21" s="24">
        <f t="shared" si="19"/>
        <v>114.271</v>
      </c>
      <c r="U21" s="24">
        <f t="shared" si="20"/>
        <v>114.271</v>
      </c>
      <c r="V21" s="24">
        <f t="shared" si="21"/>
        <v>106.21553333333334</v>
      </c>
      <c r="W21" s="24">
        <f t="shared" si="22"/>
        <v>116.76600000000001</v>
      </c>
      <c r="X21" s="24">
        <f t="shared" si="23"/>
        <v>108.6223</v>
      </c>
    </row>
    <row r="22" spans="1:24" x14ac:dyDescent="0.2">
      <c r="A22" t="s">
        <v>18</v>
      </c>
      <c r="B22" s="24">
        <f t="shared" si="1"/>
        <v>29.2608</v>
      </c>
      <c r="C22" s="24">
        <f t="shared" si="2"/>
        <v>15.665000000000001</v>
      </c>
      <c r="D22" s="24">
        <f t="shared" si="3"/>
        <v>15.665000000000001</v>
      </c>
      <c r="E22" s="24">
        <f t="shared" si="4"/>
        <v>48.330100000000002</v>
      </c>
      <c r="F22" s="24">
        <f t="shared" si="5"/>
        <v>48.330100000000002</v>
      </c>
      <c r="G22" s="24">
        <f t="shared" si="6"/>
        <v>48.330100000000002</v>
      </c>
      <c r="H22" s="24">
        <f t="shared" si="7"/>
        <v>48.330100000000002</v>
      </c>
      <c r="I22" s="24">
        <f t="shared" si="8"/>
        <v>26.150800000000004</v>
      </c>
      <c r="J22" s="24">
        <f t="shared" si="9"/>
        <v>35.688299999999998</v>
      </c>
      <c r="K22" s="24">
        <f t="shared" si="10"/>
        <v>15.665000000000001</v>
      </c>
      <c r="L22" s="24">
        <f t="shared" si="11"/>
        <v>43.585000000000001</v>
      </c>
      <c r="M22" s="24">
        <f t="shared" si="12"/>
        <v>26.375600000000002</v>
      </c>
      <c r="N22" s="24">
        <f t="shared" si="13"/>
        <v>15.665000000000001</v>
      </c>
      <c r="O22" s="24">
        <f t="shared" si="14"/>
        <v>35.688299999999998</v>
      </c>
      <c r="P22" s="24">
        <f t="shared" si="15"/>
        <v>43.585000000000001</v>
      </c>
      <c r="Q22" s="60">
        <f t="shared" si="16"/>
        <v>0</v>
      </c>
      <c r="R22" s="60">
        <f t="shared" si="17"/>
        <v>0</v>
      </c>
      <c r="S22" s="60">
        <f t="shared" si="18"/>
        <v>0</v>
      </c>
      <c r="T22" s="24">
        <f t="shared" si="19"/>
        <v>114.271</v>
      </c>
      <c r="U22" s="24">
        <f t="shared" si="20"/>
        <v>114.271</v>
      </c>
      <c r="V22" s="24">
        <f t="shared" si="21"/>
        <v>106.21553333333334</v>
      </c>
      <c r="W22" s="24">
        <f t="shared" si="22"/>
        <v>116.76600000000001</v>
      </c>
      <c r="X22" s="24">
        <f t="shared" si="23"/>
        <v>108.6223</v>
      </c>
    </row>
    <row r="23" spans="1:24" x14ac:dyDescent="0.2">
      <c r="A23" t="s">
        <v>2868</v>
      </c>
      <c r="B23" s="24">
        <f t="shared" si="1"/>
        <v>29.2608</v>
      </c>
      <c r="C23" s="24">
        <f t="shared" si="2"/>
        <v>15.665000000000001</v>
      </c>
      <c r="D23" s="24">
        <f t="shared" si="3"/>
        <v>15.665000000000001</v>
      </c>
      <c r="E23" s="24">
        <f t="shared" si="4"/>
        <v>48.330100000000002</v>
      </c>
      <c r="F23" s="24">
        <f t="shared" si="5"/>
        <v>48.330100000000002</v>
      </c>
      <c r="G23" s="24">
        <f t="shared" si="6"/>
        <v>48.330100000000002</v>
      </c>
      <c r="H23" s="24">
        <f t="shared" si="7"/>
        <v>48.330100000000002</v>
      </c>
      <c r="I23" s="24">
        <f t="shared" si="8"/>
        <v>26.150800000000004</v>
      </c>
      <c r="J23" s="24">
        <f t="shared" si="9"/>
        <v>35.688299999999998</v>
      </c>
      <c r="K23" s="24">
        <f t="shared" si="10"/>
        <v>15.665000000000001</v>
      </c>
      <c r="L23" s="24">
        <f t="shared" si="11"/>
        <v>43.585000000000001</v>
      </c>
      <c r="M23" s="24">
        <f t="shared" si="12"/>
        <v>26.375600000000002</v>
      </c>
      <c r="N23" s="24">
        <f t="shared" si="13"/>
        <v>15.665000000000001</v>
      </c>
      <c r="O23" s="24">
        <f t="shared" si="14"/>
        <v>35.688299999999998</v>
      </c>
      <c r="P23" s="24">
        <f t="shared" si="15"/>
        <v>43.585000000000001</v>
      </c>
      <c r="Q23" s="60">
        <f t="shared" si="16"/>
        <v>0</v>
      </c>
      <c r="R23" s="60">
        <f t="shared" si="17"/>
        <v>0</v>
      </c>
      <c r="S23" s="60">
        <f t="shared" si="18"/>
        <v>0</v>
      </c>
      <c r="T23" s="24">
        <f t="shared" si="19"/>
        <v>114.271</v>
      </c>
      <c r="U23" s="24">
        <f t="shared" si="20"/>
        <v>114.271</v>
      </c>
      <c r="V23" s="24">
        <f t="shared" si="21"/>
        <v>106.21553333333334</v>
      </c>
      <c r="W23" s="24">
        <f t="shared" si="22"/>
        <v>116.76600000000001</v>
      </c>
      <c r="X23" s="24">
        <f t="shared" si="23"/>
        <v>108.6223</v>
      </c>
    </row>
    <row r="24" spans="1:24" x14ac:dyDescent="0.2">
      <c r="A24" t="s">
        <v>19</v>
      </c>
      <c r="B24" s="24">
        <f t="shared" si="1"/>
        <v>29.2608</v>
      </c>
      <c r="C24" s="24">
        <f t="shared" si="2"/>
        <v>15.665000000000001</v>
      </c>
      <c r="D24" s="24">
        <f t="shared" si="3"/>
        <v>15.665000000000001</v>
      </c>
      <c r="E24" s="24">
        <f t="shared" si="4"/>
        <v>48.330100000000002</v>
      </c>
      <c r="F24" s="24">
        <f t="shared" si="5"/>
        <v>48.330100000000002</v>
      </c>
      <c r="G24" s="24">
        <f t="shared" si="6"/>
        <v>48.330100000000002</v>
      </c>
      <c r="H24" s="24">
        <f t="shared" si="7"/>
        <v>48.330100000000002</v>
      </c>
      <c r="I24" s="24">
        <f t="shared" si="8"/>
        <v>26.150800000000004</v>
      </c>
      <c r="J24" s="24">
        <f t="shared" si="9"/>
        <v>35.688299999999998</v>
      </c>
      <c r="K24" s="24">
        <f t="shared" si="10"/>
        <v>15.665000000000001</v>
      </c>
      <c r="L24" s="24">
        <f t="shared" si="11"/>
        <v>43.585000000000001</v>
      </c>
      <c r="M24" s="24">
        <f t="shared" si="12"/>
        <v>26.375600000000002</v>
      </c>
      <c r="N24" s="24">
        <f t="shared" si="13"/>
        <v>15.665000000000001</v>
      </c>
      <c r="O24" s="24">
        <f t="shared" si="14"/>
        <v>35.688299999999998</v>
      </c>
      <c r="P24" s="24">
        <f t="shared" si="15"/>
        <v>43.585000000000001</v>
      </c>
      <c r="Q24" s="60">
        <f t="shared" si="16"/>
        <v>0</v>
      </c>
      <c r="R24" s="60">
        <f t="shared" si="17"/>
        <v>0</v>
      </c>
      <c r="S24" s="60">
        <f t="shared" si="18"/>
        <v>0</v>
      </c>
      <c r="T24" s="24">
        <f t="shared" si="19"/>
        <v>114.271</v>
      </c>
      <c r="U24" s="24">
        <f t="shared" si="20"/>
        <v>114.271</v>
      </c>
      <c r="V24" s="24">
        <f t="shared" si="21"/>
        <v>106.21553333333334</v>
      </c>
      <c r="W24" s="24">
        <f t="shared" si="22"/>
        <v>116.76600000000001</v>
      </c>
      <c r="X24" s="24">
        <f t="shared" si="23"/>
        <v>108.6223</v>
      </c>
    </row>
    <row r="25" spans="1:24" x14ac:dyDescent="0.2">
      <c r="A25" t="s">
        <v>2869</v>
      </c>
      <c r="B25" s="24">
        <f t="shared" si="1"/>
        <v>29.2608</v>
      </c>
      <c r="C25" s="24">
        <f t="shared" si="2"/>
        <v>15.665000000000001</v>
      </c>
      <c r="D25" s="24">
        <f t="shared" si="3"/>
        <v>15.665000000000001</v>
      </c>
      <c r="E25" s="24">
        <f t="shared" si="4"/>
        <v>48.330100000000002</v>
      </c>
      <c r="F25" s="24">
        <f t="shared" si="5"/>
        <v>48.330100000000002</v>
      </c>
      <c r="G25" s="24">
        <f t="shared" si="6"/>
        <v>48.330100000000002</v>
      </c>
      <c r="H25" s="24">
        <f t="shared" si="7"/>
        <v>48.330100000000002</v>
      </c>
      <c r="I25" s="24">
        <f t="shared" si="8"/>
        <v>26.150800000000004</v>
      </c>
      <c r="J25" s="24">
        <f t="shared" si="9"/>
        <v>35.688299999999998</v>
      </c>
      <c r="K25" s="24">
        <f t="shared" si="10"/>
        <v>15.665000000000001</v>
      </c>
      <c r="L25" s="24">
        <f t="shared" si="11"/>
        <v>43.585000000000001</v>
      </c>
      <c r="M25" s="24">
        <f t="shared" si="12"/>
        <v>26.375600000000002</v>
      </c>
      <c r="N25" s="24">
        <f t="shared" si="13"/>
        <v>15.665000000000001</v>
      </c>
      <c r="O25" s="24">
        <f t="shared" si="14"/>
        <v>35.688299999999998</v>
      </c>
      <c r="P25" s="24">
        <f t="shared" si="15"/>
        <v>43.585000000000001</v>
      </c>
      <c r="Q25" s="60">
        <f t="shared" si="16"/>
        <v>0</v>
      </c>
      <c r="R25" s="60">
        <f t="shared" si="17"/>
        <v>0</v>
      </c>
      <c r="S25" s="60">
        <f t="shared" si="18"/>
        <v>0</v>
      </c>
      <c r="T25" s="24">
        <f t="shared" si="19"/>
        <v>114.271</v>
      </c>
      <c r="U25" s="24">
        <f t="shared" si="20"/>
        <v>114.271</v>
      </c>
      <c r="V25" s="24">
        <f t="shared" si="21"/>
        <v>106.21553333333334</v>
      </c>
      <c r="W25" s="24">
        <f t="shared" si="22"/>
        <v>116.76600000000001</v>
      </c>
      <c r="X25" s="24">
        <f t="shared" si="23"/>
        <v>108.6223</v>
      </c>
    </row>
    <row r="26" spans="1:24" x14ac:dyDescent="0.2">
      <c r="A26" t="s">
        <v>2870</v>
      </c>
      <c r="B26" s="24">
        <f t="shared" si="1"/>
        <v>29.2608</v>
      </c>
      <c r="C26" s="24">
        <f t="shared" si="2"/>
        <v>15.665000000000001</v>
      </c>
      <c r="D26" s="24">
        <f t="shared" si="3"/>
        <v>15.665000000000001</v>
      </c>
      <c r="E26" s="24">
        <f t="shared" si="4"/>
        <v>48.330100000000002</v>
      </c>
      <c r="F26" s="24">
        <f t="shared" si="5"/>
        <v>48.330100000000002</v>
      </c>
      <c r="G26" s="24">
        <f t="shared" si="6"/>
        <v>48.330100000000002</v>
      </c>
      <c r="H26" s="24">
        <f t="shared" si="7"/>
        <v>48.330100000000002</v>
      </c>
      <c r="I26" s="24">
        <f t="shared" si="8"/>
        <v>26.150800000000004</v>
      </c>
      <c r="J26" s="24">
        <f t="shared" si="9"/>
        <v>35.688299999999998</v>
      </c>
      <c r="K26" s="24">
        <f t="shared" si="10"/>
        <v>15.665000000000001</v>
      </c>
      <c r="L26" s="24">
        <f t="shared" si="11"/>
        <v>43.585000000000001</v>
      </c>
      <c r="M26" s="24">
        <f t="shared" si="12"/>
        <v>26.375600000000002</v>
      </c>
      <c r="N26" s="24">
        <f t="shared" si="13"/>
        <v>15.665000000000001</v>
      </c>
      <c r="O26" s="24">
        <f t="shared" si="14"/>
        <v>35.688299999999998</v>
      </c>
      <c r="P26" s="24">
        <f t="shared" si="15"/>
        <v>43.585000000000001</v>
      </c>
      <c r="Q26" s="60">
        <f t="shared" si="16"/>
        <v>0</v>
      </c>
      <c r="R26" s="60">
        <f t="shared" si="17"/>
        <v>0</v>
      </c>
      <c r="S26" s="60">
        <f t="shared" si="18"/>
        <v>0</v>
      </c>
      <c r="T26" s="24">
        <f t="shared" si="19"/>
        <v>114.271</v>
      </c>
      <c r="U26" s="24">
        <f t="shared" si="20"/>
        <v>114.271</v>
      </c>
      <c r="V26" s="24">
        <f t="shared" si="21"/>
        <v>106.21553333333334</v>
      </c>
      <c r="W26" s="24">
        <f t="shared" si="22"/>
        <v>116.76600000000001</v>
      </c>
      <c r="X26" s="24">
        <f t="shared" si="23"/>
        <v>108.6223</v>
      </c>
    </row>
    <row r="27" spans="1:24" x14ac:dyDescent="0.2">
      <c r="A27" t="s">
        <v>20</v>
      </c>
      <c r="B27" s="24">
        <f t="shared" si="1"/>
        <v>29.2608</v>
      </c>
      <c r="C27" s="24">
        <f t="shared" si="2"/>
        <v>15.665000000000001</v>
      </c>
      <c r="D27" s="24">
        <f t="shared" si="3"/>
        <v>15.665000000000001</v>
      </c>
      <c r="E27" s="24">
        <f t="shared" si="4"/>
        <v>48.330100000000002</v>
      </c>
      <c r="F27" s="24">
        <f t="shared" si="5"/>
        <v>48.330100000000002</v>
      </c>
      <c r="G27" s="24">
        <f t="shared" si="6"/>
        <v>48.330100000000002</v>
      </c>
      <c r="H27" s="24">
        <f t="shared" si="7"/>
        <v>48.330100000000002</v>
      </c>
      <c r="I27" s="24">
        <f t="shared" si="8"/>
        <v>26.150800000000004</v>
      </c>
      <c r="J27" s="24">
        <f t="shared" si="9"/>
        <v>35.688299999999998</v>
      </c>
      <c r="K27" s="24">
        <f t="shared" si="10"/>
        <v>15.665000000000001</v>
      </c>
      <c r="L27" s="24">
        <f t="shared" si="11"/>
        <v>43.585000000000001</v>
      </c>
      <c r="M27" s="24">
        <f t="shared" si="12"/>
        <v>26.375600000000002</v>
      </c>
      <c r="N27" s="24">
        <f t="shared" si="13"/>
        <v>15.665000000000001</v>
      </c>
      <c r="O27" s="24">
        <f t="shared" si="14"/>
        <v>35.688299999999998</v>
      </c>
      <c r="P27" s="24">
        <f t="shared" si="15"/>
        <v>43.585000000000001</v>
      </c>
      <c r="Q27" s="60">
        <f t="shared" si="16"/>
        <v>0</v>
      </c>
      <c r="R27" s="60">
        <f t="shared" si="17"/>
        <v>0</v>
      </c>
      <c r="S27" s="60">
        <f t="shared" si="18"/>
        <v>0</v>
      </c>
      <c r="T27" s="24">
        <f t="shared" si="19"/>
        <v>114.271</v>
      </c>
      <c r="U27" s="24">
        <f t="shared" si="20"/>
        <v>114.271</v>
      </c>
      <c r="V27" s="24">
        <f t="shared" si="21"/>
        <v>106.21553333333334</v>
      </c>
      <c r="W27" s="24">
        <f t="shared" si="22"/>
        <v>116.76600000000001</v>
      </c>
      <c r="X27" s="24">
        <f t="shared" si="23"/>
        <v>108.6223</v>
      </c>
    </row>
    <row r="28" spans="1:24" x14ac:dyDescent="0.2">
      <c r="A28" t="s">
        <v>21</v>
      </c>
      <c r="B28" s="24">
        <f t="shared" si="1"/>
        <v>29.2608</v>
      </c>
      <c r="C28" s="24">
        <f t="shared" si="2"/>
        <v>15.665000000000001</v>
      </c>
      <c r="D28" s="24">
        <f t="shared" si="3"/>
        <v>15.665000000000001</v>
      </c>
      <c r="E28" s="24">
        <f t="shared" si="4"/>
        <v>48.330100000000002</v>
      </c>
      <c r="F28" s="24">
        <f t="shared" si="5"/>
        <v>48.330100000000002</v>
      </c>
      <c r="G28" s="24">
        <f t="shared" si="6"/>
        <v>48.330100000000002</v>
      </c>
      <c r="H28" s="24">
        <f t="shared" si="7"/>
        <v>48.330100000000002</v>
      </c>
      <c r="I28" s="24">
        <f t="shared" si="8"/>
        <v>26.150800000000004</v>
      </c>
      <c r="J28" s="24">
        <f t="shared" si="9"/>
        <v>35.688299999999998</v>
      </c>
      <c r="K28" s="24">
        <f t="shared" si="10"/>
        <v>15.665000000000001</v>
      </c>
      <c r="L28" s="24">
        <f t="shared" si="11"/>
        <v>43.585000000000001</v>
      </c>
      <c r="M28" s="24">
        <f t="shared" si="12"/>
        <v>26.375600000000002</v>
      </c>
      <c r="N28" s="24">
        <f t="shared" si="13"/>
        <v>15.665000000000001</v>
      </c>
      <c r="O28" s="24">
        <f t="shared" si="14"/>
        <v>35.688299999999998</v>
      </c>
      <c r="P28" s="24">
        <f t="shared" si="15"/>
        <v>43.585000000000001</v>
      </c>
      <c r="Q28" s="60">
        <f t="shared" si="16"/>
        <v>0</v>
      </c>
      <c r="R28" s="60">
        <f t="shared" si="17"/>
        <v>0</v>
      </c>
      <c r="S28" s="60">
        <f t="shared" si="18"/>
        <v>0</v>
      </c>
      <c r="T28" s="24">
        <f t="shared" si="19"/>
        <v>114.271</v>
      </c>
      <c r="U28" s="24">
        <f t="shared" si="20"/>
        <v>114.271</v>
      </c>
      <c r="V28" s="24">
        <f t="shared" si="21"/>
        <v>106.21553333333334</v>
      </c>
      <c r="W28" s="24">
        <f t="shared" si="22"/>
        <v>116.76600000000001</v>
      </c>
      <c r="X28" s="24">
        <f t="shared" si="23"/>
        <v>108.6223</v>
      </c>
    </row>
    <row r="29" spans="1:24" x14ac:dyDescent="0.2">
      <c r="A29" t="s">
        <v>22</v>
      </c>
      <c r="B29" s="24">
        <f t="shared" si="1"/>
        <v>29.2608</v>
      </c>
      <c r="C29" s="24">
        <f t="shared" si="2"/>
        <v>15.665000000000001</v>
      </c>
      <c r="D29" s="24">
        <f t="shared" si="3"/>
        <v>15.665000000000001</v>
      </c>
      <c r="E29" s="24">
        <f t="shared" si="4"/>
        <v>48.330100000000002</v>
      </c>
      <c r="F29" s="24">
        <f t="shared" si="5"/>
        <v>48.330100000000002</v>
      </c>
      <c r="G29" s="24">
        <f t="shared" si="6"/>
        <v>48.330100000000002</v>
      </c>
      <c r="H29" s="24">
        <f t="shared" si="7"/>
        <v>48.330100000000002</v>
      </c>
      <c r="I29" s="24">
        <f t="shared" si="8"/>
        <v>26.150800000000004</v>
      </c>
      <c r="J29" s="24">
        <f t="shared" si="9"/>
        <v>35.688299999999998</v>
      </c>
      <c r="K29" s="24">
        <f t="shared" si="10"/>
        <v>15.665000000000001</v>
      </c>
      <c r="L29" s="24">
        <f t="shared" si="11"/>
        <v>43.585000000000001</v>
      </c>
      <c r="M29" s="24">
        <f t="shared" si="12"/>
        <v>26.375600000000002</v>
      </c>
      <c r="N29" s="24">
        <f t="shared" si="13"/>
        <v>15.665000000000001</v>
      </c>
      <c r="O29" s="24">
        <f t="shared" si="14"/>
        <v>35.688299999999998</v>
      </c>
      <c r="P29" s="24">
        <f t="shared" si="15"/>
        <v>43.585000000000001</v>
      </c>
      <c r="Q29" s="60">
        <f t="shared" si="16"/>
        <v>0</v>
      </c>
      <c r="R29" s="60">
        <f t="shared" si="17"/>
        <v>0</v>
      </c>
      <c r="S29" s="60">
        <f t="shared" si="18"/>
        <v>0</v>
      </c>
      <c r="T29" s="24">
        <f t="shared" si="19"/>
        <v>114.271</v>
      </c>
      <c r="U29" s="24">
        <f t="shared" si="20"/>
        <v>114.271</v>
      </c>
      <c r="V29" s="24">
        <f t="shared" si="21"/>
        <v>106.21553333333334</v>
      </c>
      <c r="W29" s="24">
        <f t="shared" si="22"/>
        <v>116.76600000000001</v>
      </c>
      <c r="X29" s="24">
        <f t="shared" si="23"/>
        <v>108.6223</v>
      </c>
    </row>
    <row r="30" spans="1:24" x14ac:dyDescent="0.2">
      <c r="A30" t="s">
        <v>23</v>
      </c>
      <c r="B30" s="24">
        <f t="shared" si="1"/>
        <v>29.2608</v>
      </c>
      <c r="C30" s="24">
        <f t="shared" si="2"/>
        <v>15.665000000000001</v>
      </c>
      <c r="D30" s="24">
        <f t="shared" si="3"/>
        <v>15.665000000000001</v>
      </c>
      <c r="E30" s="24">
        <f t="shared" si="4"/>
        <v>48.330100000000002</v>
      </c>
      <c r="F30" s="24">
        <f t="shared" si="5"/>
        <v>48.330100000000002</v>
      </c>
      <c r="G30" s="24">
        <f t="shared" si="6"/>
        <v>48.330100000000002</v>
      </c>
      <c r="H30" s="24">
        <f t="shared" si="7"/>
        <v>48.330100000000002</v>
      </c>
      <c r="I30" s="24">
        <f t="shared" si="8"/>
        <v>26.150800000000004</v>
      </c>
      <c r="J30" s="24">
        <f t="shared" si="9"/>
        <v>35.688299999999998</v>
      </c>
      <c r="K30" s="24">
        <f t="shared" si="10"/>
        <v>15.665000000000001</v>
      </c>
      <c r="L30" s="24">
        <f t="shared" si="11"/>
        <v>43.585000000000001</v>
      </c>
      <c r="M30" s="24">
        <f t="shared" si="12"/>
        <v>26.375600000000002</v>
      </c>
      <c r="N30" s="24">
        <f t="shared" si="13"/>
        <v>15.665000000000001</v>
      </c>
      <c r="O30" s="24">
        <f t="shared" si="14"/>
        <v>35.688299999999998</v>
      </c>
      <c r="P30" s="24">
        <f t="shared" si="15"/>
        <v>43.585000000000001</v>
      </c>
      <c r="Q30" s="60">
        <f t="shared" si="16"/>
        <v>0</v>
      </c>
      <c r="R30" s="60">
        <f t="shared" si="17"/>
        <v>0</v>
      </c>
      <c r="S30" s="60">
        <f t="shared" si="18"/>
        <v>0</v>
      </c>
      <c r="T30" s="24">
        <f t="shared" si="19"/>
        <v>114.271</v>
      </c>
      <c r="U30" s="24">
        <f t="shared" si="20"/>
        <v>114.271</v>
      </c>
      <c r="V30" s="24">
        <f t="shared" si="21"/>
        <v>106.21553333333334</v>
      </c>
      <c r="W30" s="24">
        <f t="shared" si="22"/>
        <v>116.76600000000001</v>
      </c>
      <c r="X30" s="24">
        <f t="shared" si="23"/>
        <v>108.6223</v>
      </c>
    </row>
    <row r="31" spans="1:24" x14ac:dyDescent="0.2">
      <c r="A31" t="s">
        <v>2871</v>
      </c>
      <c r="B31" s="24">
        <f t="shared" si="1"/>
        <v>29.2608</v>
      </c>
      <c r="C31" s="24">
        <f t="shared" si="2"/>
        <v>15.665000000000001</v>
      </c>
      <c r="D31" s="24">
        <f t="shared" si="3"/>
        <v>15.665000000000001</v>
      </c>
      <c r="E31" s="24">
        <f t="shared" si="4"/>
        <v>48.330100000000002</v>
      </c>
      <c r="F31" s="24">
        <f t="shared" si="5"/>
        <v>48.330100000000002</v>
      </c>
      <c r="G31" s="24">
        <f t="shared" si="6"/>
        <v>48.330100000000002</v>
      </c>
      <c r="H31" s="24">
        <f t="shared" si="7"/>
        <v>48.330100000000002</v>
      </c>
      <c r="I31" s="24">
        <f t="shared" si="8"/>
        <v>26.150800000000004</v>
      </c>
      <c r="J31" s="24">
        <f t="shared" si="9"/>
        <v>35.688299999999998</v>
      </c>
      <c r="K31" s="24">
        <f t="shared" si="10"/>
        <v>15.665000000000001</v>
      </c>
      <c r="L31" s="24">
        <f t="shared" si="11"/>
        <v>43.585000000000001</v>
      </c>
      <c r="M31" s="24">
        <f t="shared" si="12"/>
        <v>26.375600000000002</v>
      </c>
      <c r="N31" s="24">
        <f t="shared" si="13"/>
        <v>15.665000000000001</v>
      </c>
      <c r="O31" s="24">
        <f t="shared" si="14"/>
        <v>35.688299999999998</v>
      </c>
      <c r="P31" s="24">
        <f t="shared" si="15"/>
        <v>43.585000000000001</v>
      </c>
      <c r="Q31" s="60">
        <f t="shared" si="16"/>
        <v>0</v>
      </c>
      <c r="R31" s="60">
        <f t="shared" si="17"/>
        <v>0</v>
      </c>
      <c r="S31" s="60">
        <f t="shared" si="18"/>
        <v>0</v>
      </c>
      <c r="T31" s="24">
        <f t="shared" si="19"/>
        <v>114.271</v>
      </c>
      <c r="U31" s="24">
        <f t="shared" si="20"/>
        <v>114.271</v>
      </c>
      <c r="V31" s="24">
        <f t="shared" si="21"/>
        <v>106.21553333333334</v>
      </c>
      <c r="W31" s="24">
        <f t="shared" si="22"/>
        <v>116.76600000000001</v>
      </c>
      <c r="X31" s="24">
        <f t="shared" si="23"/>
        <v>108.6223</v>
      </c>
    </row>
    <row r="32" spans="1:24" x14ac:dyDescent="0.2">
      <c r="A32" t="s">
        <v>2872</v>
      </c>
      <c r="B32" s="24">
        <f t="shared" si="1"/>
        <v>29.2608</v>
      </c>
      <c r="C32" s="24">
        <f t="shared" si="2"/>
        <v>15.665000000000001</v>
      </c>
      <c r="D32" s="24">
        <f t="shared" si="3"/>
        <v>15.665000000000001</v>
      </c>
      <c r="E32" s="24">
        <f t="shared" si="4"/>
        <v>48.330100000000002</v>
      </c>
      <c r="F32" s="24">
        <f t="shared" si="5"/>
        <v>48.330100000000002</v>
      </c>
      <c r="G32" s="24">
        <f t="shared" si="6"/>
        <v>48.330100000000002</v>
      </c>
      <c r="H32" s="24">
        <f t="shared" si="7"/>
        <v>48.330100000000002</v>
      </c>
      <c r="I32" s="24">
        <f t="shared" si="8"/>
        <v>26.150800000000004</v>
      </c>
      <c r="J32" s="24">
        <f t="shared" si="9"/>
        <v>35.688299999999998</v>
      </c>
      <c r="K32" s="24">
        <f t="shared" si="10"/>
        <v>15.665000000000001</v>
      </c>
      <c r="L32" s="24">
        <f t="shared" si="11"/>
        <v>43.585000000000001</v>
      </c>
      <c r="M32" s="24">
        <f t="shared" si="12"/>
        <v>26.375600000000002</v>
      </c>
      <c r="N32" s="24">
        <f t="shared" si="13"/>
        <v>15.665000000000001</v>
      </c>
      <c r="O32" s="24">
        <f t="shared" si="14"/>
        <v>35.688299999999998</v>
      </c>
      <c r="P32" s="24">
        <f t="shared" si="15"/>
        <v>43.585000000000001</v>
      </c>
      <c r="Q32" s="60">
        <f t="shared" si="16"/>
        <v>0</v>
      </c>
      <c r="R32" s="60">
        <f t="shared" si="17"/>
        <v>0</v>
      </c>
      <c r="S32" s="60">
        <f t="shared" si="18"/>
        <v>0</v>
      </c>
      <c r="T32" s="24">
        <f t="shared" si="19"/>
        <v>114.271</v>
      </c>
      <c r="U32" s="24">
        <f t="shared" si="20"/>
        <v>114.271</v>
      </c>
      <c r="V32" s="24">
        <f t="shared" si="21"/>
        <v>106.21553333333334</v>
      </c>
      <c r="W32" s="24">
        <f t="shared" si="22"/>
        <v>116.76600000000001</v>
      </c>
      <c r="X32" s="24">
        <f t="shared" si="23"/>
        <v>108.6223</v>
      </c>
    </row>
    <row r="33" spans="1:24" x14ac:dyDescent="0.2">
      <c r="A33" t="s">
        <v>2873</v>
      </c>
      <c r="B33" s="24">
        <f t="shared" si="1"/>
        <v>29.2608</v>
      </c>
      <c r="C33" s="24">
        <f t="shared" si="2"/>
        <v>15.665000000000001</v>
      </c>
      <c r="D33" s="24">
        <f t="shared" si="3"/>
        <v>15.665000000000001</v>
      </c>
      <c r="E33" s="24">
        <f t="shared" si="4"/>
        <v>48.330100000000002</v>
      </c>
      <c r="F33" s="24">
        <f t="shared" si="5"/>
        <v>48.330100000000002</v>
      </c>
      <c r="G33" s="24">
        <f t="shared" si="6"/>
        <v>48.330100000000002</v>
      </c>
      <c r="H33" s="24">
        <f t="shared" si="7"/>
        <v>48.330100000000002</v>
      </c>
      <c r="I33" s="24">
        <f t="shared" si="8"/>
        <v>26.150800000000004</v>
      </c>
      <c r="J33" s="24">
        <f t="shared" si="9"/>
        <v>35.688299999999998</v>
      </c>
      <c r="K33" s="24">
        <f t="shared" si="10"/>
        <v>15.665000000000001</v>
      </c>
      <c r="L33" s="24">
        <f t="shared" si="11"/>
        <v>43.585000000000001</v>
      </c>
      <c r="M33" s="24">
        <f t="shared" si="12"/>
        <v>26.375600000000002</v>
      </c>
      <c r="N33" s="24">
        <f t="shared" si="13"/>
        <v>15.665000000000001</v>
      </c>
      <c r="O33" s="24">
        <f t="shared" si="14"/>
        <v>35.688299999999998</v>
      </c>
      <c r="P33" s="24">
        <f t="shared" si="15"/>
        <v>43.585000000000001</v>
      </c>
      <c r="Q33" s="60">
        <f t="shared" si="16"/>
        <v>0</v>
      </c>
      <c r="R33" s="60">
        <f t="shared" si="17"/>
        <v>0</v>
      </c>
      <c r="S33" s="60">
        <f t="shared" si="18"/>
        <v>0</v>
      </c>
      <c r="T33" s="24">
        <f t="shared" si="19"/>
        <v>114.271</v>
      </c>
      <c r="U33" s="24">
        <f t="shared" si="20"/>
        <v>114.271</v>
      </c>
      <c r="V33" s="24">
        <f t="shared" si="21"/>
        <v>106.21553333333334</v>
      </c>
      <c r="W33" s="24">
        <f t="shared" si="22"/>
        <v>116.76600000000001</v>
      </c>
      <c r="X33" s="24">
        <f t="shared" si="23"/>
        <v>108.6223</v>
      </c>
    </row>
    <row r="34" spans="1:24" x14ac:dyDescent="0.2">
      <c r="A34" t="s">
        <v>24</v>
      </c>
      <c r="B34" s="24">
        <f t="shared" si="1"/>
        <v>29.2608</v>
      </c>
      <c r="C34" s="24">
        <f t="shared" si="2"/>
        <v>15.665000000000001</v>
      </c>
      <c r="D34" s="24">
        <f t="shared" si="3"/>
        <v>15.665000000000001</v>
      </c>
      <c r="E34" s="24">
        <f t="shared" si="4"/>
        <v>48.330100000000002</v>
      </c>
      <c r="F34" s="24">
        <f t="shared" si="5"/>
        <v>48.330100000000002</v>
      </c>
      <c r="G34" s="24">
        <f t="shared" si="6"/>
        <v>48.330100000000002</v>
      </c>
      <c r="H34" s="24">
        <f t="shared" si="7"/>
        <v>48.330100000000002</v>
      </c>
      <c r="I34" s="24">
        <f t="shared" si="8"/>
        <v>26.150800000000004</v>
      </c>
      <c r="J34" s="24">
        <f t="shared" si="9"/>
        <v>35.688299999999998</v>
      </c>
      <c r="K34" s="24">
        <f t="shared" si="10"/>
        <v>15.665000000000001</v>
      </c>
      <c r="L34" s="24">
        <f t="shared" si="11"/>
        <v>43.585000000000001</v>
      </c>
      <c r="M34" s="24">
        <f t="shared" si="12"/>
        <v>26.375600000000002</v>
      </c>
      <c r="N34" s="24">
        <f t="shared" si="13"/>
        <v>15.665000000000001</v>
      </c>
      <c r="O34" s="24">
        <f t="shared" si="14"/>
        <v>35.688299999999998</v>
      </c>
      <c r="P34" s="24">
        <f t="shared" si="15"/>
        <v>43.585000000000001</v>
      </c>
      <c r="Q34" s="60">
        <f t="shared" si="16"/>
        <v>0</v>
      </c>
      <c r="R34" s="60">
        <f t="shared" si="17"/>
        <v>0</v>
      </c>
      <c r="S34" s="60">
        <f t="shared" si="18"/>
        <v>0</v>
      </c>
      <c r="T34" s="24">
        <f t="shared" si="19"/>
        <v>114.271</v>
      </c>
      <c r="U34" s="24">
        <f t="shared" si="20"/>
        <v>114.271</v>
      </c>
      <c r="V34" s="24">
        <f t="shared" si="21"/>
        <v>106.21553333333334</v>
      </c>
      <c r="W34" s="24">
        <f t="shared" si="22"/>
        <v>116.76600000000001</v>
      </c>
      <c r="X34" s="24">
        <f t="shared" si="23"/>
        <v>108.6223</v>
      </c>
    </row>
    <row r="35" spans="1:24" x14ac:dyDescent="0.2">
      <c r="A35" t="s">
        <v>2874</v>
      </c>
      <c r="B35" s="24">
        <f t="shared" si="1"/>
        <v>29.2608</v>
      </c>
      <c r="C35" s="24">
        <f t="shared" si="2"/>
        <v>15.665000000000001</v>
      </c>
      <c r="D35" s="24">
        <f t="shared" si="3"/>
        <v>15.665000000000001</v>
      </c>
      <c r="E35" s="24">
        <f t="shared" si="4"/>
        <v>48.330100000000002</v>
      </c>
      <c r="F35" s="24">
        <f t="shared" si="5"/>
        <v>48.330100000000002</v>
      </c>
      <c r="G35" s="24">
        <f t="shared" si="6"/>
        <v>48.330100000000002</v>
      </c>
      <c r="H35" s="24">
        <f t="shared" si="7"/>
        <v>48.330100000000002</v>
      </c>
      <c r="I35" s="24">
        <f t="shared" si="8"/>
        <v>26.150800000000004</v>
      </c>
      <c r="J35" s="24">
        <f t="shared" si="9"/>
        <v>35.688299999999998</v>
      </c>
      <c r="K35" s="24">
        <f t="shared" si="10"/>
        <v>15.665000000000001</v>
      </c>
      <c r="L35" s="24">
        <f t="shared" si="11"/>
        <v>43.585000000000001</v>
      </c>
      <c r="M35" s="24">
        <f t="shared" si="12"/>
        <v>26.375600000000002</v>
      </c>
      <c r="N35" s="24">
        <f t="shared" si="13"/>
        <v>15.665000000000001</v>
      </c>
      <c r="O35" s="24">
        <f t="shared" si="14"/>
        <v>35.688299999999998</v>
      </c>
      <c r="P35" s="24">
        <f t="shared" si="15"/>
        <v>43.585000000000001</v>
      </c>
      <c r="Q35" s="60">
        <f t="shared" si="16"/>
        <v>0</v>
      </c>
      <c r="R35" s="60">
        <f t="shared" si="17"/>
        <v>0</v>
      </c>
      <c r="S35" s="60">
        <f t="shared" si="18"/>
        <v>0</v>
      </c>
      <c r="T35" s="24">
        <f t="shared" si="19"/>
        <v>114.271</v>
      </c>
      <c r="U35" s="24">
        <f t="shared" si="20"/>
        <v>114.271</v>
      </c>
      <c r="V35" s="24">
        <f t="shared" si="21"/>
        <v>106.21553333333334</v>
      </c>
      <c r="W35" s="24">
        <f t="shared" si="22"/>
        <v>116.76600000000001</v>
      </c>
      <c r="X35" s="24">
        <f t="shared" si="23"/>
        <v>108.6223</v>
      </c>
    </row>
    <row r="36" spans="1:24" x14ac:dyDescent="0.2">
      <c r="A36" t="s">
        <v>2875</v>
      </c>
      <c r="B36" s="24">
        <f t="shared" si="1"/>
        <v>29.2608</v>
      </c>
      <c r="C36" s="24">
        <f t="shared" si="2"/>
        <v>15.665000000000001</v>
      </c>
      <c r="D36" s="24">
        <f t="shared" si="3"/>
        <v>15.665000000000001</v>
      </c>
      <c r="E36" s="24">
        <f t="shared" si="4"/>
        <v>48.330100000000002</v>
      </c>
      <c r="F36" s="24">
        <f t="shared" si="5"/>
        <v>48.330100000000002</v>
      </c>
      <c r="G36" s="24">
        <f t="shared" si="6"/>
        <v>48.330100000000002</v>
      </c>
      <c r="H36" s="24">
        <f t="shared" si="7"/>
        <v>48.330100000000002</v>
      </c>
      <c r="I36" s="24">
        <f t="shared" si="8"/>
        <v>26.150800000000004</v>
      </c>
      <c r="J36" s="24">
        <f t="shared" si="9"/>
        <v>35.688299999999998</v>
      </c>
      <c r="K36" s="24">
        <f t="shared" si="10"/>
        <v>15.665000000000001</v>
      </c>
      <c r="L36" s="24">
        <f t="shared" si="11"/>
        <v>43.585000000000001</v>
      </c>
      <c r="M36" s="24">
        <f t="shared" si="12"/>
        <v>26.375600000000002</v>
      </c>
      <c r="N36" s="24">
        <f t="shared" si="13"/>
        <v>15.665000000000001</v>
      </c>
      <c r="O36" s="24">
        <f t="shared" si="14"/>
        <v>35.688299999999998</v>
      </c>
      <c r="P36" s="24">
        <f t="shared" si="15"/>
        <v>43.585000000000001</v>
      </c>
      <c r="Q36" s="60">
        <f t="shared" si="16"/>
        <v>0</v>
      </c>
      <c r="R36" s="60">
        <f t="shared" si="17"/>
        <v>0</v>
      </c>
      <c r="S36" s="60">
        <f t="shared" si="18"/>
        <v>0</v>
      </c>
      <c r="T36" s="24">
        <f t="shared" si="19"/>
        <v>114.271</v>
      </c>
      <c r="U36" s="24">
        <f t="shared" si="20"/>
        <v>114.271</v>
      </c>
      <c r="V36" s="24">
        <f t="shared" si="21"/>
        <v>106.21553333333334</v>
      </c>
      <c r="W36" s="24">
        <f t="shared" si="22"/>
        <v>116.76600000000001</v>
      </c>
      <c r="X36" s="24">
        <f t="shared" si="23"/>
        <v>108.6223</v>
      </c>
    </row>
    <row r="37" spans="1:24" x14ac:dyDescent="0.2">
      <c r="A37" t="s">
        <v>25</v>
      </c>
      <c r="B37" s="24">
        <f t="shared" si="1"/>
        <v>29.2608</v>
      </c>
      <c r="C37" s="24">
        <f t="shared" si="2"/>
        <v>15.665000000000001</v>
      </c>
      <c r="D37" s="24">
        <f t="shared" si="3"/>
        <v>15.665000000000001</v>
      </c>
      <c r="E37" s="24">
        <f t="shared" si="4"/>
        <v>48.330100000000002</v>
      </c>
      <c r="F37" s="24">
        <f t="shared" si="5"/>
        <v>48.330100000000002</v>
      </c>
      <c r="G37" s="24">
        <f t="shared" si="6"/>
        <v>48.330100000000002</v>
      </c>
      <c r="H37" s="24">
        <f t="shared" si="7"/>
        <v>48.330100000000002</v>
      </c>
      <c r="I37" s="24">
        <f t="shared" si="8"/>
        <v>26.150800000000004</v>
      </c>
      <c r="J37" s="24">
        <f t="shared" si="9"/>
        <v>35.688299999999998</v>
      </c>
      <c r="K37" s="24">
        <f t="shared" si="10"/>
        <v>15.665000000000001</v>
      </c>
      <c r="L37" s="24">
        <f t="shared" si="11"/>
        <v>43.585000000000001</v>
      </c>
      <c r="M37" s="24">
        <f t="shared" si="12"/>
        <v>26.375600000000002</v>
      </c>
      <c r="N37" s="24">
        <f t="shared" si="13"/>
        <v>15.665000000000001</v>
      </c>
      <c r="O37" s="24">
        <f t="shared" si="14"/>
        <v>35.688299999999998</v>
      </c>
      <c r="P37" s="24">
        <f t="shared" si="15"/>
        <v>43.585000000000001</v>
      </c>
      <c r="Q37" s="60">
        <f t="shared" si="16"/>
        <v>0</v>
      </c>
      <c r="R37" s="60">
        <f t="shared" si="17"/>
        <v>0</v>
      </c>
      <c r="S37" s="60">
        <f t="shared" si="18"/>
        <v>0</v>
      </c>
      <c r="T37" s="24">
        <f t="shared" si="19"/>
        <v>114.271</v>
      </c>
      <c r="U37" s="24">
        <f t="shared" si="20"/>
        <v>114.271</v>
      </c>
      <c r="V37" s="24">
        <f t="shared" si="21"/>
        <v>106.21553333333334</v>
      </c>
      <c r="W37" s="24">
        <f t="shared" si="22"/>
        <v>116.76600000000001</v>
      </c>
      <c r="X37" s="24">
        <f t="shared" si="23"/>
        <v>108.6223</v>
      </c>
    </row>
    <row r="38" spans="1:24" x14ac:dyDescent="0.2">
      <c r="A38" t="s">
        <v>26</v>
      </c>
      <c r="B38" s="24">
        <f t="shared" si="1"/>
        <v>29.2608</v>
      </c>
      <c r="C38" s="24">
        <f t="shared" si="2"/>
        <v>15.665000000000001</v>
      </c>
      <c r="D38" s="24">
        <f t="shared" si="3"/>
        <v>15.665000000000001</v>
      </c>
      <c r="E38" s="24">
        <f t="shared" si="4"/>
        <v>48.330100000000002</v>
      </c>
      <c r="F38" s="24">
        <f t="shared" si="5"/>
        <v>48.330100000000002</v>
      </c>
      <c r="G38" s="24">
        <f t="shared" si="6"/>
        <v>48.330100000000002</v>
      </c>
      <c r="H38" s="24">
        <f t="shared" si="7"/>
        <v>48.330100000000002</v>
      </c>
      <c r="I38" s="24">
        <f t="shared" si="8"/>
        <v>26.150800000000004</v>
      </c>
      <c r="J38" s="24">
        <f t="shared" si="9"/>
        <v>35.688299999999998</v>
      </c>
      <c r="K38" s="24">
        <f t="shared" si="10"/>
        <v>15.665000000000001</v>
      </c>
      <c r="L38" s="24">
        <f t="shared" si="11"/>
        <v>43.585000000000001</v>
      </c>
      <c r="M38" s="24">
        <f t="shared" si="12"/>
        <v>26.375600000000002</v>
      </c>
      <c r="N38" s="24">
        <f t="shared" si="13"/>
        <v>15.665000000000001</v>
      </c>
      <c r="O38" s="24">
        <f t="shared" si="14"/>
        <v>35.688299999999998</v>
      </c>
      <c r="P38" s="24">
        <f t="shared" si="15"/>
        <v>43.585000000000001</v>
      </c>
      <c r="Q38" s="60">
        <f t="shared" si="16"/>
        <v>0</v>
      </c>
      <c r="R38" s="60">
        <f t="shared" si="17"/>
        <v>0</v>
      </c>
      <c r="S38" s="60">
        <f t="shared" si="18"/>
        <v>0</v>
      </c>
      <c r="T38" s="24">
        <f t="shared" si="19"/>
        <v>114.271</v>
      </c>
      <c r="U38" s="24">
        <f t="shared" si="20"/>
        <v>114.271</v>
      </c>
      <c r="V38" s="24">
        <f t="shared" si="21"/>
        <v>106.21553333333334</v>
      </c>
      <c r="W38" s="24">
        <f t="shared" si="22"/>
        <v>116.76600000000001</v>
      </c>
      <c r="X38" s="24">
        <f t="shared" si="23"/>
        <v>108.6223</v>
      </c>
    </row>
    <row r="39" spans="1:24" x14ac:dyDescent="0.2">
      <c r="A39" t="s">
        <v>27</v>
      </c>
      <c r="B39" s="24">
        <f t="shared" si="1"/>
        <v>29.2608</v>
      </c>
      <c r="C39" s="24">
        <f t="shared" si="2"/>
        <v>15.665000000000001</v>
      </c>
      <c r="D39" s="24">
        <f t="shared" si="3"/>
        <v>15.665000000000001</v>
      </c>
      <c r="E39" s="24">
        <f t="shared" si="4"/>
        <v>48.330100000000002</v>
      </c>
      <c r="F39" s="24">
        <f t="shared" si="5"/>
        <v>48.330100000000002</v>
      </c>
      <c r="G39" s="24">
        <f t="shared" si="6"/>
        <v>48.330100000000002</v>
      </c>
      <c r="H39" s="24">
        <f t="shared" si="7"/>
        <v>48.330100000000002</v>
      </c>
      <c r="I39" s="24">
        <f t="shared" si="8"/>
        <v>26.150800000000004</v>
      </c>
      <c r="J39" s="24">
        <f t="shared" si="9"/>
        <v>35.688299999999998</v>
      </c>
      <c r="K39" s="24">
        <f t="shared" si="10"/>
        <v>15.665000000000001</v>
      </c>
      <c r="L39" s="24">
        <f t="shared" si="11"/>
        <v>43.585000000000001</v>
      </c>
      <c r="M39" s="24">
        <f t="shared" si="12"/>
        <v>26.375600000000002</v>
      </c>
      <c r="N39" s="24">
        <f t="shared" si="13"/>
        <v>15.665000000000001</v>
      </c>
      <c r="O39" s="24">
        <f t="shared" si="14"/>
        <v>35.688299999999998</v>
      </c>
      <c r="P39" s="24">
        <f t="shared" si="15"/>
        <v>43.585000000000001</v>
      </c>
      <c r="Q39" s="60">
        <f t="shared" si="16"/>
        <v>0</v>
      </c>
      <c r="R39" s="60">
        <f t="shared" si="17"/>
        <v>0</v>
      </c>
      <c r="S39" s="60">
        <f t="shared" si="18"/>
        <v>0</v>
      </c>
      <c r="T39" s="24">
        <f t="shared" si="19"/>
        <v>114.271</v>
      </c>
      <c r="U39" s="24">
        <f t="shared" si="20"/>
        <v>114.271</v>
      </c>
      <c r="V39" s="24">
        <f t="shared" si="21"/>
        <v>106.21553333333334</v>
      </c>
      <c r="W39" s="24">
        <f t="shared" si="22"/>
        <v>116.76600000000001</v>
      </c>
      <c r="X39" s="24">
        <f t="shared" si="23"/>
        <v>108.6223</v>
      </c>
    </row>
    <row r="40" spans="1:24" x14ac:dyDescent="0.2">
      <c r="A40" t="s">
        <v>2876</v>
      </c>
      <c r="B40" s="24">
        <f t="shared" si="1"/>
        <v>29.2608</v>
      </c>
      <c r="C40" s="24">
        <f t="shared" si="2"/>
        <v>15.665000000000001</v>
      </c>
      <c r="D40" s="24">
        <f t="shared" si="3"/>
        <v>15.665000000000001</v>
      </c>
      <c r="E40" s="24">
        <f t="shared" si="4"/>
        <v>48.330100000000002</v>
      </c>
      <c r="F40" s="24">
        <f t="shared" si="5"/>
        <v>48.330100000000002</v>
      </c>
      <c r="G40" s="24">
        <f t="shared" si="6"/>
        <v>48.330100000000002</v>
      </c>
      <c r="H40" s="24">
        <f t="shared" si="7"/>
        <v>48.330100000000002</v>
      </c>
      <c r="I40" s="24">
        <f t="shared" si="8"/>
        <v>26.150800000000004</v>
      </c>
      <c r="J40" s="24">
        <f t="shared" si="9"/>
        <v>35.688299999999998</v>
      </c>
      <c r="K40" s="24">
        <f t="shared" si="10"/>
        <v>15.665000000000001</v>
      </c>
      <c r="L40" s="24">
        <f t="shared" si="11"/>
        <v>43.585000000000001</v>
      </c>
      <c r="M40" s="24">
        <f t="shared" si="12"/>
        <v>26.375600000000002</v>
      </c>
      <c r="N40" s="24">
        <f t="shared" si="13"/>
        <v>15.665000000000001</v>
      </c>
      <c r="O40" s="24">
        <f t="shared" si="14"/>
        <v>35.688299999999998</v>
      </c>
      <c r="P40" s="24">
        <f t="shared" si="15"/>
        <v>43.585000000000001</v>
      </c>
      <c r="Q40" s="60">
        <f t="shared" si="16"/>
        <v>0</v>
      </c>
      <c r="R40" s="60">
        <f t="shared" si="17"/>
        <v>0</v>
      </c>
      <c r="S40" s="60">
        <f t="shared" si="18"/>
        <v>0</v>
      </c>
      <c r="T40" s="24">
        <f t="shared" si="19"/>
        <v>114.271</v>
      </c>
      <c r="U40" s="24">
        <f t="shared" si="20"/>
        <v>114.271</v>
      </c>
      <c r="V40" s="24">
        <f t="shared" si="21"/>
        <v>106.21553333333334</v>
      </c>
      <c r="W40" s="24">
        <f t="shared" si="22"/>
        <v>116.76600000000001</v>
      </c>
      <c r="X40" s="24">
        <f t="shared" si="23"/>
        <v>108.6223</v>
      </c>
    </row>
    <row r="41" spans="1:24" x14ac:dyDescent="0.2">
      <c r="A41" t="s">
        <v>2877</v>
      </c>
      <c r="B41" s="24">
        <f t="shared" si="1"/>
        <v>29.2608</v>
      </c>
      <c r="C41" s="24">
        <f t="shared" si="2"/>
        <v>15.665000000000001</v>
      </c>
      <c r="D41" s="24">
        <f t="shared" si="3"/>
        <v>15.665000000000001</v>
      </c>
      <c r="E41" s="24">
        <f t="shared" si="4"/>
        <v>48.330100000000002</v>
      </c>
      <c r="F41" s="24">
        <f t="shared" si="5"/>
        <v>48.330100000000002</v>
      </c>
      <c r="G41" s="24">
        <f t="shared" si="6"/>
        <v>48.330100000000002</v>
      </c>
      <c r="H41" s="24">
        <f t="shared" si="7"/>
        <v>48.330100000000002</v>
      </c>
      <c r="I41" s="24">
        <f t="shared" si="8"/>
        <v>26.150800000000004</v>
      </c>
      <c r="J41" s="24">
        <f t="shared" si="9"/>
        <v>35.688299999999998</v>
      </c>
      <c r="K41" s="24">
        <f t="shared" si="10"/>
        <v>15.665000000000001</v>
      </c>
      <c r="L41" s="24">
        <f t="shared" si="11"/>
        <v>43.585000000000001</v>
      </c>
      <c r="M41" s="24">
        <f t="shared" si="12"/>
        <v>26.375600000000002</v>
      </c>
      <c r="N41" s="24">
        <f t="shared" si="13"/>
        <v>15.665000000000001</v>
      </c>
      <c r="O41" s="24">
        <f t="shared" si="14"/>
        <v>35.688299999999998</v>
      </c>
      <c r="P41" s="24">
        <f t="shared" si="15"/>
        <v>43.585000000000001</v>
      </c>
      <c r="Q41" s="60">
        <f t="shared" si="16"/>
        <v>0</v>
      </c>
      <c r="R41" s="60">
        <f t="shared" si="17"/>
        <v>0</v>
      </c>
      <c r="S41" s="60">
        <f t="shared" si="18"/>
        <v>0</v>
      </c>
      <c r="T41" s="24">
        <f t="shared" si="19"/>
        <v>114.271</v>
      </c>
      <c r="U41" s="24">
        <f t="shared" si="20"/>
        <v>114.271</v>
      </c>
      <c r="V41" s="24">
        <f t="shared" si="21"/>
        <v>106.21553333333334</v>
      </c>
      <c r="W41" s="24">
        <f t="shared" si="22"/>
        <v>116.76600000000001</v>
      </c>
      <c r="X41" s="24">
        <f t="shared" si="23"/>
        <v>108.6223</v>
      </c>
    </row>
    <row r="42" spans="1:24" x14ac:dyDescent="0.2">
      <c r="A42" t="s">
        <v>2878</v>
      </c>
      <c r="B42" s="24">
        <f t="shared" si="1"/>
        <v>29.2608</v>
      </c>
      <c r="C42" s="24">
        <f t="shared" si="2"/>
        <v>15.665000000000001</v>
      </c>
      <c r="D42" s="24">
        <f t="shared" si="3"/>
        <v>15.665000000000001</v>
      </c>
      <c r="E42" s="24">
        <f t="shared" si="4"/>
        <v>48.330100000000002</v>
      </c>
      <c r="F42" s="24">
        <f t="shared" si="5"/>
        <v>48.330100000000002</v>
      </c>
      <c r="G42" s="24">
        <f t="shared" si="6"/>
        <v>48.330100000000002</v>
      </c>
      <c r="H42" s="24">
        <f t="shared" si="7"/>
        <v>48.330100000000002</v>
      </c>
      <c r="I42" s="24">
        <f t="shared" si="8"/>
        <v>26.150800000000004</v>
      </c>
      <c r="J42" s="24">
        <f t="shared" si="9"/>
        <v>35.688299999999998</v>
      </c>
      <c r="K42" s="24">
        <f t="shared" si="10"/>
        <v>15.665000000000001</v>
      </c>
      <c r="L42" s="24">
        <f t="shared" si="11"/>
        <v>43.585000000000001</v>
      </c>
      <c r="M42" s="24">
        <f t="shared" si="12"/>
        <v>26.375600000000002</v>
      </c>
      <c r="N42" s="24">
        <f t="shared" si="13"/>
        <v>15.665000000000001</v>
      </c>
      <c r="O42" s="24">
        <f t="shared" si="14"/>
        <v>35.688299999999998</v>
      </c>
      <c r="P42" s="24">
        <f t="shared" si="15"/>
        <v>43.585000000000001</v>
      </c>
      <c r="Q42" s="60">
        <f t="shared" si="16"/>
        <v>0</v>
      </c>
      <c r="R42" s="60">
        <f t="shared" si="17"/>
        <v>0</v>
      </c>
      <c r="S42" s="60">
        <f t="shared" si="18"/>
        <v>0</v>
      </c>
      <c r="T42" s="24">
        <f t="shared" si="19"/>
        <v>114.271</v>
      </c>
      <c r="U42" s="24">
        <f t="shared" si="20"/>
        <v>114.271</v>
      </c>
      <c r="V42" s="24">
        <f t="shared" si="21"/>
        <v>106.21553333333334</v>
      </c>
      <c r="W42" s="24">
        <f t="shared" si="22"/>
        <v>116.76600000000001</v>
      </c>
      <c r="X42" s="24">
        <f t="shared" si="23"/>
        <v>108.6223</v>
      </c>
    </row>
    <row r="43" spans="1:24" x14ac:dyDescent="0.2">
      <c r="A43" t="s">
        <v>2879</v>
      </c>
      <c r="B43" s="24">
        <f t="shared" si="1"/>
        <v>29.2608</v>
      </c>
      <c r="C43" s="24">
        <f t="shared" si="2"/>
        <v>15.665000000000001</v>
      </c>
      <c r="D43" s="24">
        <f t="shared" si="3"/>
        <v>15.665000000000001</v>
      </c>
      <c r="E43" s="24">
        <f t="shared" si="4"/>
        <v>48.330100000000002</v>
      </c>
      <c r="F43" s="24">
        <f t="shared" si="5"/>
        <v>48.330100000000002</v>
      </c>
      <c r="G43" s="24">
        <f t="shared" si="6"/>
        <v>48.330100000000002</v>
      </c>
      <c r="H43" s="24">
        <f t="shared" si="7"/>
        <v>48.330100000000002</v>
      </c>
      <c r="I43" s="24">
        <f t="shared" si="8"/>
        <v>26.150800000000004</v>
      </c>
      <c r="J43" s="24">
        <f t="shared" si="9"/>
        <v>35.688299999999998</v>
      </c>
      <c r="K43" s="24">
        <f t="shared" si="10"/>
        <v>15.665000000000001</v>
      </c>
      <c r="L43" s="24">
        <f t="shared" si="11"/>
        <v>43.585000000000001</v>
      </c>
      <c r="M43" s="24">
        <f t="shared" si="12"/>
        <v>26.375600000000002</v>
      </c>
      <c r="N43" s="24">
        <f t="shared" si="13"/>
        <v>15.665000000000001</v>
      </c>
      <c r="O43" s="24">
        <f t="shared" si="14"/>
        <v>35.688299999999998</v>
      </c>
      <c r="P43" s="24">
        <f t="shared" si="15"/>
        <v>43.585000000000001</v>
      </c>
      <c r="Q43" s="60">
        <f t="shared" si="16"/>
        <v>0</v>
      </c>
      <c r="R43" s="60">
        <f t="shared" si="17"/>
        <v>0</v>
      </c>
      <c r="S43" s="60">
        <f t="shared" si="18"/>
        <v>0</v>
      </c>
      <c r="T43" s="24">
        <f t="shared" si="19"/>
        <v>114.271</v>
      </c>
      <c r="U43" s="24">
        <f t="shared" si="20"/>
        <v>114.271</v>
      </c>
      <c r="V43" s="24">
        <f t="shared" si="21"/>
        <v>106.21553333333334</v>
      </c>
      <c r="W43" s="24">
        <f t="shared" si="22"/>
        <v>116.76600000000001</v>
      </c>
      <c r="X43" s="24">
        <f t="shared" si="23"/>
        <v>108.6223</v>
      </c>
    </row>
    <row r="44" spans="1:24" x14ac:dyDescent="0.2">
      <c r="A44" t="s">
        <v>2880</v>
      </c>
      <c r="B44" s="24">
        <f t="shared" si="1"/>
        <v>29.2608</v>
      </c>
      <c r="C44" s="24">
        <f t="shared" si="2"/>
        <v>15.665000000000001</v>
      </c>
      <c r="D44" s="24">
        <f t="shared" si="3"/>
        <v>15.665000000000001</v>
      </c>
      <c r="E44" s="24">
        <f t="shared" si="4"/>
        <v>48.330100000000002</v>
      </c>
      <c r="F44" s="24">
        <f t="shared" si="5"/>
        <v>48.330100000000002</v>
      </c>
      <c r="G44" s="24">
        <f t="shared" si="6"/>
        <v>48.330100000000002</v>
      </c>
      <c r="H44" s="24">
        <f t="shared" si="7"/>
        <v>48.330100000000002</v>
      </c>
      <c r="I44" s="24">
        <f t="shared" si="8"/>
        <v>26.150800000000004</v>
      </c>
      <c r="J44" s="24">
        <f t="shared" si="9"/>
        <v>35.688299999999998</v>
      </c>
      <c r="K44" s="24">
        <f t="shared" si="10"/>
        <v>15.665000000000001</v>
      </c>
      <c r="L44" s="24">
        <f t="shared" si="11"/>
        <v>43.585000000000001</v>
      </c>
      <c r="M44" s="24">
        <f t="shared" si="12"/>
        <v>26.375600000000002</v>
      </c>
      <c r="N44" s="24">
        <f t="shared" si="13"/>
        <v>15.665000000000001</v>
      </c>
      <c r="O44" s="24">
        <f t="shared" si="14"/>
        <v>35.688299999999998</v>
      </c>
      <c r="P44" s="24">
        <f t="shared" si="15"/>
        <v>43.585000000000001</v>
      </c>
      <c r="Q44" s="60">
        <f t="shared" si="16"/>
        <v>0</v>
      </c>
      <c r="R44" s="60">
        <f t="shared" si="17"/>
        <v>0</v>
      </c>
      <c r="S44" s="60">
        <f t="shared" si="18"/>
        <v>0</v>
      </c>
      <c r="T44" s="24">
        <f t="shared" si="19"/>
        <v>114.271</v>
      </c>
      <c r="U44" s="24">
        <f t="shared" si="20"/>
        <v>114.271</v>
      </c>
      <c r="V44" s="24">
        <f t="shared" si="21"/>
        <v>106.21553333333334</v>
      </c>
      <c r="W44" s="24">
        <f t="shared" si="22"/>
        <v>116.76600000000001</v>
      </c>
      <c r="X44" s="24">
        <f t="shared" si="23"/>
        <v>108.6223</v>
      </c>
    </row>
    <row r="45" spans="1:24" x14ac:dyDescent="0.2">
      <c r="A45" t="s">
        <v>28</v>
      </c>
      <c r="B45" s="24">
        <f t="shared" si="1"/>
        <v>29.2608</v>
      </c>
      <c r="C45" s="24">
        <f t="shared" si="2"/>
        <v>15.665000000000001</v>
      </c>
      <c r="D45" s="24">
        <f t="shared" si="3"/>
        <v>15.665000000000001</v>
      </c>
      <c r="E45" s="24">
        <f t="shared" si="4"/>
        <v>48.330100000000002</v>
      </c>
      <c r="F45" s="24">
        <f t="shared" si="5"/>
        <v>48.330100000000002</v>
      </c>
      <c r="G45" s="24">
        <f t="shared" si="6"/>
        <v>48.330100000000002</v>
      </c>
      <c r="H45" s="24">
        <f t="shared" si="7"/>
        <v>48.330100000000002</v>
      </c>
      <c r="I45" s="24">
        <f t="shared" si="8"/>
        <v>26.150800000000004</v>
      </c>
      <c r="J45" s="24">
        <f t="shared" si="9"/>
        <v>35.688299999999998</v>
      </c>
      <c r="K45" s="24">
        <f t="shared" si="10"/>
        <v>15.665000000000001</v>
      </c>
      <c r="L45" s="24">
        <f t="shared" si="11"/>
        <v>43.585000000000001</v>
      </c>
      <c r="M45" s="24">
        <f t="shared" si="12"/>
        <v>26.375600000000002</v>
      </c>
      <c r="N45" s="24">
        <f t="shared" si="13"/>
        <v>15.665000000000001</v>
      </c>
      <c r="O45" s="24">
        <f t="shared" si="14"/>
        <v>35.688299999999998</v>
      </c>
      <c r="P45" s="24">
        <f t="shared" si="15"/>
        <v>43.585000000000001</v>
      </c>
      <c r="Q45" s="60">
        <f t="shared" si="16"/>
        <v>0</v>
      </c>
      <c r="R45" s="60">
        <f t="shared" si="17"/>
        <v>0</v>
      </c>
      <c r="S45" s="60">
        <f t="shared" si="18"/>
        <v>0</v>
      </c>
      <c r="T45" s="24">
        <f t="shared" si="19"/>
        <v>114.271</v>
      </c>
      <c r="U45" s="24">
        <f t="shared" si="20"/>
        <v>114.271</v>
      </c>
      <c r="V45" s="24">
        <f t="shared" si="21"/>
        <v>106.21553333333334</v>
      </c>
      <c r="W45" s="24">
        <f t="shared" si="22"/>
        <v>116.76600000000001</v>
      </c>
      <c r="X45" s="24">
        <f t="shared" si="23"/>
        <v>108.6223</v>
      </c>
    </row>
    <row r="46" spans="1:24" x14ac:dyDescent="0.2">
      <c r="A46" t="s">
        <v>29</v>
      </c>
      <c r="B46" s="24">
        <f t="shared" si="1"/>
        <v>29.2608</v>
      </c>
      <c r="C46" s="24">
        <f t="shared" si="2"/>
        <v>15.665000000000001</v>
      </c>
      <c r="D46" s="24">
        <f t="shared" si="3"/>
        <v>15.665000000000001</v>
      </c>
      <c r="E46" s="24">
        <f t="shared" si="4"/>
        <v>48.330100000000002</v>
      </c>
      <c r="F46" s="24">
        <f t="shared" si="5"/>
        <v>48.330100000000002</v>
      </c>
      <c r="G46" s="24">
        <f t="shared" si="6"/>
        <v>48.330100000000002</v>
      </c>
      <c r="H46" s="24">
        <f t="shared" si="7"/>
        <v>48.330100000000002</v>
      </c>
      <c r="I46" s="24">
        <f t="shared" si="8"/>
        <v>26.150800000000004</v>
      </c>
      <c r="J46" s="24">
        <f t="shared" si="9"/>
        <v>35.688299999999998</v>
      </c>
      <c r="K46" s="24">
        <f t="shared" si="10"/>
        <v>15.665000000000001</v>
      </c>
      <c r="L46" s="24">
        <f t="shared" si="11"/>
        <v>43.585000000000001</v>
      </c>
      <c r="M46" s="24">
        <f t="shared" si="12"/>
        <v>26.375600000000002</v>
      </c>
      <c r="N46" s="24">
        <f t="shared" si="13"/>
        <v>15.665000000000001</v>
      </c>
      <c r="O46" s="24">
        <f t="shared" si="14"/>
        <v>35.688299999999998</v>
      </c>
      <c r="P46" s="24">
        <f t="shared" si="15"/>
        <v>43.585000000000001</v>
      </c>
      <c r="Q46" s="60">
        <f t="shared" si="16"/>
        <v>0</v>
      </c>
      <c r="R46" s="60">
        <f t="shared" si="17"/>
        <v>0</v>
      </c>
      <c r="S46" s="60">
        <f t="shared" si="18"/>
        <v>0</v>
      </c>
      <c r="T46" s="24">
        <f t="shared" si="19"/>
        <v>114.271</v>
      </c>
      <c r="U46" s="24">
        <f t="shared" si="20"/>
        <v>114.271</v>
      </c>
      <c r="V46" s="24">
        <f t="shared" si="21"/>
        <v>106.21553333333334</v>
      </c>
      <c r="W46" s="24">
        <f t="shared" si="22"/>
        <v>116.76600000000001</v>
      </c>
      <c r="X46" s="24">
        <f t="shared" si="23"/>
        <v>108.6223</v>
      </c>
    </row>
    <row r="47" spans="1:24" x14ac:dyDescent="0.2">
      <c r="A47" t="s">
        <v>30</v>
      </c>
      <c r="B47" s="24">
        <f t="shared" si="1"/>
        <v>29.2608</v>
      </c>
      <c r="C47" s="24">
        <f t="shared" si="2"/>
        <v>15.665000000000001</v>
      </c>
      <c r="D47" s="24">
        <f t="shared" si="3"/>
        <v>15.665000000000001</v>
      </c>
      <c r="E47" s="24">
        <f t="shared" si="4"/>
        <v>48.330100000000002</v>
      </c>
      <c r="F47" s="24">
        <f t="shared" si="5"/>
        <v>48.330100000000002</v>
      </c>
      <c r="G47" s="24">
        <f t="shared" si="6"/>
        <v>48.330100000000002</v>
      </c>
      <c r="H47" s="24">
        <f t="shared" si="7"/>
        <v>48.330100000000002</v>
      </c>
      <c r="I47" s="24">
        <f t="shared" si="8"/>
        <v>26.150800000000004</v>
      </c>
      <c r="J47" s="24">
        <f t="shared" si="9"/>
        <v>35.688299999999998</v>
      </c>
      <c r="K47" s="24">
        <f t="shared" si="10"/>
        <v>15.665000000000001</v>
      </c>
      <c r="L47" s="24">
        <f t="shared" si="11"/>
        <v>43.585000000000001</v>
      </c>
      <c r="M47" s="24">
        <f t="shared" si="12"/>
        <v>26.375600000000002</v>
      </c>
      <c r="N47" s="24">
        <f t="shared" si="13"/>
        <v>15.665000000000001</v>
      </c>
      <c r="O47" s="24">
        <f t="shared" si="14"/>
        <v>35.688299999999998</v>
      </c>
      <c r="P47" s="24">
        <f t="shared" si="15"/>
        <v>43.585000000000001</v>
      </c>
      <c r="Q47" s="60">
        <f t="shared" si="16"/>
        <v>0</v>
      </c>
      <c r="R47" s="60">
        <f t="shared" si="17"/>
        <v>0</v>
      </c>
      <c r="S47" s="60">
        <f t="shared" si="18"/>
        <v>0</v>
      </c>
      <c r="T47" s="24">
        <f t="shared" si="19"/>
        <v>114.271</v>
      </c>
      <c r="U47" s="24">
        <f t="shared" si="20"/>
        <v>114.271</v>
      </c>
      <c r="V47" s="24">
        <f t="shared" si="21"/>
        <v>106.21553333333334</v>
      </c>
      <c r="W47" s="24">
        <f t="shared" si="22"/>
        <v>116.76600000000001</v>
      </c>
      <c r="X47" s="24">
        <f t="shared" si="23"/>
        <v>108.6223</v>
      </c>
    </row>
    <row r="48" spans="1:24" x14ac:dyDescent="0.2">
      <c r="A48" t="s">
        <v>31</v>
      </c>
      <c r="B48" s="24">
        <f t="shared" si="1"/>
        <v>29.2608</v>
      </c>
      <c r="C48" s="24">
        <f t="shared" si="2"/>
        <v>15.665000000000001</v>
      </c>
      <c r="D48" s="24">
        <f t="shared" si="3"/>
        <v>15.665000000000001</v>
      </c>
      <c r="E48" s="24">
        <f t="shared" si="4"/>
        <v>48.330100000000002</v>
      </c>
      <c r="F48" s="24">
        <f t="shared" si="5"/>
        <v>48.330100000000002</v>
      </c>
      <c r="G48" s="24">
        <f t="shared" si="6"/>
        <v>48.330100000000002</v>
      </c>
      <c r="H48" s="24">
        <f t="shared" si="7"/>
        <v>48.330100000000002</v>
      </c>
      <c r="I48" s="24">
        <f t="shared" si="8"/>
        <v>26.150800000000004</v>
      </c>
      <c r="J48" s="24">
        <f t="shared" si="9"/>
        <v>35.688299999999998</v>
      </c>
      <c r="K48" s="24">
        <f t="shared" si="10"/>
        <v>15.665000000000001</v>
      </c>
      <c r="L48" s="24">
        <f t="shared" si="11"/>
        <v>43.585000000000001</v>
      </c>
      <c r="M48" s="24">
        <f t="shared" si="12"/>
        <v>26.375600000000002</v>
      </c>
      <c r="N48" s="24">
        <f t="shared" si="13"/>
        <v>15.665000000000001</v>
      </c>
      <c r="O48" s="24">
        <f t="shared" si="14"/>
        <v>35.688299999999998</v>
      </c>
      <c r="P48" s="24">
        <f t="shared" si="15"/>
        <v>43.585000000000001</v>
      </c>
      <c r="Q48" s="60">
        <f t="shared" si="16"/>
        <v>0</v>
      </c>
      <c r="R48" s="60">
        <f t="shared" si="17"/>
        <v>0</v>
      </c>
      <c r="S48" s="60">
        <f t="shared" si="18"/>
        <v>0</v>
      </c>
      <c r="T48" s="24">
        <f t="shared" si="19"/>
        <v>114.271</v>
      </c>
      <c r="U48" s="24">
        <f t="shared" si="20"/>
        <v>114.271</v>
      </c>
      <c r="V48" s="24">
        <f t="shared" si="21"/>
        <v>106.21553333333334</v>
      </c>
      <c r="W48" s="24">
        <f t="shared" si="22"/>
        <v>116.76600000000001</v>
      </c>
      <c r="X48" s="24">
        <f t="shared" si="23"/>
        <v>108.6223</v>
      </c>
    </row>
    <row r="49" spans="1:24" x14ac:dyDescent="0.2">
      <c r="A49" t="s">
        <v>2881</v>
      </c>
      <c r="B49" s="24">
        <f t="shared" si="1"/>
        <v>29.2608</v>
      </c>
      <c r="C49" s="24">
        <f t="shared" si="2"/>
        <v>15.665000000000001</v>
      </c>
      <c r="D49" s="24">
        <f t="shared" si="3"/>
        <v>15.665000000000001</v>
      </c>
      <c r="E49" s="24">
        <f t="shared" si="4"/>
        <v>48.330100000000002</v>
      </c>
      <c r="F49" s="24">
        <f t="shared" si="5"/>
        <v>48.330100000000002</v>
      </c>
      <c r="G49" s="24">
        <f t="shared" si="6"/>
        <v>48.330100000000002</v>
      </c>
      <c r="H49" s="24">
        <f t="shared" si="7"/>
        <v>48.330100000000002</v>
      </c>
      <c r="I49" s="24">
        <f t="shared" si="8"/>
        <v>26.150800000000004</v>
      </c>
      <c r="J49" s="24">
        <f t="shared" si="9"/>
        <v>35.688299999999998</v>
      </c>
      <c r="K49" s="24">
        <f t="shared" si="10"/>
        <v>15.665000000000001</v>
      </c>
      <c r="L49" s="24">
        <f t="shared" si="11"/>
        <v>43.585000000000001</v>
      </c>
      <c r="M49" s="24">
        <f t="shared" si="12"/>
        <v>26.375600000000002</v>
      </c>
      <c r="N49" s="24">
        <f t="shared" si="13"/>
        <v>15.665000000000001</v>
      </c>
      <c r="O49" s="24">
        <f t="shared" si="14"/>
        <v>35.688299999999998</v>
      </c>
      <c r="P49" s="24">
        <f t="shared" si="15"/>
        <v>43.585000000000001</v>
      </c>
      <c r="Q49" s="60">
        <f t="shared" si="16"/>
        <v>0</v>
      </c>
      <c r="R49" s="60">
        <f t="shared" si="17"/>
        <v>0</v>
      </c>
      <c r="S49" s="60">
        <f t="shared" si="18"/>
        <v>0</v>
      </c>
      <c r="T49" s="24">
        <f t="shared" si="19"/>
        <v>114.271</v>
      </c>
      <c r="U49" s="24">
        <f t="shared" si="20"/>
        <v>114.271</v>
      </c>
      <c r="V49" s="24">
        <f t="shared" si="21"/>
        <v>106.21553333333334</v>
      </c>
      <c r="W49" s="24">
        <f t="shared" si="22"/>
        <v>116.76600000000001</v>
      </c>
      <c r="X49" s="24">
        <f t="shared" si="23"/>
        <v>108.6223</v>
      </c>
    </row>
    <row r="50" spans="1:24" x14ac:dyDescent="0.2">
      <c r="A50" t="s">
        <v>2882</v>
      </c>
      <c r="B50" s="24">
        <f t="shared" si="1"/>
        <v>29.2608</v>
      </c>
      <c r="C50" s="24">
        <f t="shared" si="2"/>
        <v>15.665000000000001</v>
      </c>
      <c r="D50" s="24">
        <f t="shared" si="3"/>
        <v>15.665000000000001</v>
      </c>
      <c r="E50" s="24">
        <f t="shared" si="4"/>
        <v>48.330100000000002</v>
      </c>
      <c r="F50" s="24">
        <f t="shared" si="5"/>
        <v>48.330100000000002</v>
      </c>
      <c r="G50" s="24">
        <f t="shared" si="6"/>
        <v>48.330100000000002</v>
      </c>
      <c r="H50" s="24">
        <f t="shared" si="7"/>
        <v>48.330100000000002</v>
      </c>
      <c r="I50" s="24">
        <f t="shared" si="8"/>
        <v>26.150800000000004</v>
      </c>
      <c r="J50" s="24">
        <f t="shared" si="9"/>
        <v>35.688299999999998</v>
      </c>
      <c r="K50" s="24">
        <f t="shared" si="10"/>
        <v>15.665000000000001</v>
      </c>
      <c r="L50" s="24">
        <f t="shared" si="11"/>
        <v>43.585000000000001</v>
      </c>
      <c r="M50" s="24">
        <f t="shared" si="12"/>
        <v>26.375600000000002</v>
      </c>
      <c r="N50" s="24">
        <f t="shared" si="13"/>
        <v>15.665000000000001</v>
      </c>
      <c r="O50" s="24">
        <f t="shared" si="14"/>
        <v>35.688299999999998</v>
      </c>
      <c r="P50" s="24">
        <f t="shared" si="15"/>
        <v>43.585000000000001</v>
      </c>
      <c r="Q50" s="60">
        <f t="shared" si="16"/>
        <v>0</v>
      </c>
      <c r="R50" s="60">
        <f t="shared" si="17"/>
        <v>0</v>
      </c>
      <c r="S50" s="60">
        <f t="shared" si="18"/>
        <v>0</v>
      </c>
      <c r="T50" s="24">
        <f t="shared" si="19"/>
        <v>114.271</v>
      </c>
      <c r="U50" s="24">
        <f t="shared" si="20"/>
        <v>114.271</v>
      </c>
      <c r="V50" s="24">
        <f t="shared" si="21"/>
        <v>106.21553333333334</v>
      </c>
      <c r="W50" s="24">
        <f t="shared" si="22"/>
        <v>116.76600000000001</v>
      </c>
      <c r="X50" s="24">
        <f t="shared" si="23"/>
        <v>108.6223</v>
      </c>
    </row>
    <row r="51" spans="1:24" x14ac:dyDescent="0.2">
      <c r="A51" t="s">
        <v>32</v>
      </c>
      <c r="B51" s="24">
        <f t="shared" si="1"/>
        <v>29.2608</v>
      </c>
      <c r="C51" s="24">
        <f t="shared" si="2"/>
        <v>15.665000000000001</v>
      </c>
      <c r="D51" s="24">
        <f t="shared" si="3"/>
        <v>15.665000000000001</v>
      </c>
      <c r="E51" s="24">
        <f t="shared" si="4"/>
        <v>48.330100000000002</v>
      </c>
      <c r="F51" s="24">
        <f t="shared" si="5"/>
        <v>48.330100000000002</v>
      </c>
      <c r="G51" s="24">
        <f t="shared" si="6"/>
        <v>48.330100000000002</v>
      </c>
      <c r="H51" s="24">
        <f t="shared" si="7"/>
        <v>48.330100000000002</v>
      </c>
      <c r="I51" s="24">
        <f t="shared" si="8"/>
        <v>26.150800000000004</v>
      </c>
      <c r="J51" s="24">
        <f t="shared" si="9"/>
        <v>35.688299999999998</v>
      </c>
      <c r="K51" s="24">
        <f t="shared" si="10"/>
        <v>15.665000000000001</v>
      </c>
      <c r="L51" s="24">
        <f t="shared" si="11"/>
        <v>43.585000000000001</v>
      </c>
      <c r="M51" s="24">
        <f t="shared" si="12"/>
        <v>26.375600000000002</v>
      </c>
      <c r="N51" s="24">
        <f t="shared" si="13"/>
        <v>15.665000000000001</v>
      </c>
      <c r="O51" s="24">
        <f t="shared" si="14"/>
        <v>35.688299999999998</v>
      </c>
      <c r="P51" s="24">
        <f t="shared" si="15"/>
        <v>43.585000000000001</v>
      </c>
      <c r="Q51" s="60">
        <f t="shared" si="16"/>
        <v>0</v>
      </c>
      <c r="R51" s="60">
        <f t="shared" si="17"/>
        <v>0</v>
      </c>
      <c r="S51" s="60">
        <f t="shared" si="18"/>
        <v>0</v>
      </c>
      <c r="T51" s="24">
        <f t="shared" si="19"/>
        <v>114.271</v>
      </c>
      <c r="U51" s="24">
        <f t="shared" si="20"/>
        <v>114.271</v>
      </c>
      <c r="V51" s="24">
        <f t="shared" si="21"/>
        <v>106.21553333333334</v>
      </c>
      <c r="W51" s="24">
        <f t="shared" si="22"/>
        <v>116.76600000000001</v>
      </c>
      <c r="X51" s="24">
        <f t="shared" si="23"/>
        <v>108.6223</v>
      </c>
    </row>
    <row r="52" spans="1:24" x14ac:dyDescent="0.2">
      <c r="A52" t="s">
        <v>33</v>
      </c>
      <c r="B52" s="24">
        <f t="shared" si="1"/>
        <v>29.2608</v>
      </c>
      <c r="C52" s="24">
        <f t="shared" si="2"/>
        <v>15.665000000000001</v>
      </c>
      <c r="D52" s="24">
        <f t="shared" si="3"/>
        <v>15.665000000000001</v>
      </c>
      <c r="E52" s="24">
        <f t="shared" si="4"/>
        <v>48.330100000000002</v>
      </c>
      <c r="F52" s="24">
        <f t="shared" si="5"/>
        <v>48.330100000000002</v>
      </c>
      <c r="G52" s="24">
        <f t="shared" si="6"/>
        <v>48.330100000000002</v>
      </c>
      <c r="H52" s="24">
        <f t="shared" si="7"/>
        <v>48.330100000000002</v>
      </c>
      <c r="I52" s="24">
        <f t="shared" si="8"/>
        <v>26.150800000000004</v>
      </c>
      <c r="J52" s="24">
        <f t="shared" si="9"/>
        <v>35.688299999999998</v>
      </c>
      <c r="K52" s="24">
        <f t="shared" si="10"/>
        <v>15.665000000000001</v>
      </c>
      <c r="L52" s="24">
        <f t="shared" si="11"/>
        <v>43.585000000000001</v>
      </c>
      <c r="M52" s="24">
        <f t="shared" si="12"/>
        <v>26.375600000000002</v>
      </c>
      <c r="N52" s="24">
        <f t="shared" si="13"/>
        <v>15.665000000000001</v>
      </c>
      <c r="O52" s="24">
        <f t="shared" si="14"/>
        <v>35.688299999999998</v>
      </c>
      <c r="P52" s="24">
        <f t="shared" si="15"/>
        <v>43.585000000000001</v>
      </c>
      <c r="Q52" s="60">
        <f t="shared" si="16"/>
        <v>0</v>
      </c>
      <c r="R52" s="60">
        <f t="shared" si="17"/>
        <v>0</v>
      </c>
      <c r="S52" s="60">
        <f t="shared" si="18"/>
        <v>0</v>
      </c>
      <c r="T52" s="24">
        <f t="shared" si="19"/>
        <v>114.271</v>
      </c>
      <c r="U52" s="24">
        <f t="shared" si="20"/>
        <v>114.271</v>
      </c>
      <c r="V52" s="24">
        <f t="shared" si="21"/>
        <v>106.21553333333334</v>
      </c>
      <c r="W52" s="24">
        <f t="shared" si="22"/>
        <v>116.76600000000001</v>
      </c>
      <c r="X52" s="24">
        <f t="shared" si="23"/>
        <v>108.6223</v>
      </c>
    </row>
    <row r="54" spans="1:24" x14ac:dyDescent="0.2">
      <c r="A54" s="74" t="s">
        <v>3427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:W56"/>
  <sheetViews>
    <sheetView zoomScale="114" workbookViewId="0">
      <selection activeCell="B1" sqref="B1:C1"/>
    </sheetView>
  </sheetViews>
  <sheetFormatPr baseColWidth="10" defaultRowHeight="16" x14ac:dyDescent="0.2"/>
  <cols>
    <col min="4" max="4" width="8" customWidth="1"/>
    <col min="21" max="21" width="14.83203125" bestFit="1" customWidth="1"/>
  </cols>
  <sheetData>
    <row r="1" spans="1:23" s="41" customFormat="1" x14ac:dyDescent="0.2">
      <c r="B1" s="79" t="s">
        <v>2899</v>
      </c>
      <c r="C1" s="79"/>
      <c r="D1" s="41" t="s">
        <v>2900</v>
      </c>
      <c r="E1" s="80" t="s">
        <v>3355</v>
      </c>
      <c r="F1" s="80"/>
      <c r="G1" s="80"/>
      <c r="H1" s="80"/>
      <c r="I1" s="80"/>
      <c r="J1" s="80"/>
      <c r="K1" s="80" t="s">
        <v>2901</v>
      </c>
      <c r="L1" s="80"/>
      <c r="M1" s="80"/>
      <c r="N1" s="80"/>
      <c r="O1" s="80" t="s">
        <v>3356</v>
      </c>
      <c r="P1" s="80"/>
      <c r="Q1" s="80"/>
      <c r="R1" s="80"/>
      <c r="S1" s="80"/>
      <c r="T1" s="79" t="s">
        <v>2902</v>
      </c>
      <c r="U1" s="79"/>
      <c r="V1" s="79" t="s">
        <v>2903</v>
      </c>
      <c r="W1" s="79"/>
    </row>
    <row r="2" spans="1:23" s="42" customFormat="1" x14ac:dyDescent="0.2">
      <c r="B2" s="42" t="s">
        <v>2883</v>
      </c>
      <c r="C2" s="42" t="s">
        <v>2884</v>
      </c>
      <c r="D2" s="42" t="s">
        <v>2885</v>
      </c>
      <c r="E2" s="15" t="s">
        <v>2885</v>
      </c>
      <c r="F2" s="15" t="s">
        <v>2886</v>
      </c>
      <c r="G2" s="15" t="s">
        <v>2887</v>
      </c>
      <c r="H2" s="15" t="s">
        <v>2889</v>
      </c>
      <c r="I2" s="15" t="s">
        <v>2890</v>
      </c>
      <c r="J2" s="15" t="s">
        <v>2892</v>
      </c>
      <c r="K2" s="15" t="s">
        <v>2893</v>
      </c>
      <c r="L2" s="15" t="s">
        <v>2894</v>
      </c>
      <c r="M2" s="15" t="s">
        <v>2884</v>
      </c>
      <c r="N2" s="15" t="s">
        <v>2895</v>
      </c>
      <c r="O2" s="42" t="s">
        <v>2890</v>
      </c>
      <c r="P2" s="42" t="s">
        <v>2892</v>
      </c>
      <c r="Q2" s="42" t="s">
        <v>2889</v>
      </c>
      <c r="R2" s="42" t="s">
        <v>2885</v>
      </c>
      <c r="S2" s="42" t="s">
        <v>2887</v>
      </c>
      <c r="T2" s="42" t="s">
        <v>2890</v>
      </c>
      <c r="U2" s="42" t="s">
        <v>2896</v>
      </c>
      <c r="V2" s="42" t="s">
        <v>2885</v>
      </c>
      <c r="W2" s="42" t="s">
        <v>2898</v>
      </c>
    </row>
    <row r="3" spans="1:23" s="42" customFormat="1" x14ac:dyDescent="0.2">
      <c r="G3" s="42" t="s">
        <v>2888</v>
      </c>
      <c r="I3" s="42" t="s">
        <v>2891</v>
      </c>
      <c r="O3" s="42" t="s">
        <v>2891</v>
      </c>
      <c r="S3" s="42" t="s">
        <v>2888</v>
      </c>
      <c r="T3" s="42" t="s">
        <v>2891</v>
      </c>
      <c r="U3" s="42" t="s">
        <v>2897</v>
      </c>
      <c r="W3" s="42" t="s">
        <v>2897</v>
      </c>
    </row>
    <row r="4" spans="1:23" x14ac:dyDescent="0.2">
      <c r="A4" t="s">
        <v>2838</v>
      </c>
      <c r="B4">
        <v>100</v>
      </c>
      <c r="C4">
        <v>1</v>
      </c>
      <c r="D4">
        <v>100</v>
      </c>
      <c r="E4">
        <v>51</v>
      </c>
      <c r="F4">
        <v>16</v>
      </c>
      <c r="G4">
        <v>9</v>
      </c>
      <c r="H4">
        <v>9</v>
      </c>
      <c r="I4">
        <v>14</v>
      </c>
      <c r="J4">
        <v>0</v>
      </c>
      <c r="K4">
        <v>17</v>
      </c>
      <c r="L4">
        <v>38</v>
      </c>
      <c r="M4">
        <v>0</v>
      </c>
      <c r="N4">
        <v>45</v>
      </c>
      <c r="O4">
        <v>54</v>
      </c>
      <c r="P4">
        <v>30</v>
      </c>
      <c r="Q4">
        <v>7</v>
      </c>
      <c r="R4">
        <v>6</v>
      </c>
      <c r="S4">
        <v>4</v>
      </c>
      <c r="T4">
        <v>42</v>
      </c>
      <c r="U4">
        <v>58</v>
      </c>
      <c r="V4">
        <v>1</v>
      </c>
      <c r="W4">
        <v>99</v>
      </c>
    </row>
    <row r="5" spans="1:23" x14ac:dyDescent="0.2">
      <c r="A5" t="s">
        <v>2861</v>
      </c>
      <c r="B5">
        <v>100</v>
      </c>
      <c r="C5">
        <v>1</v>
      </c>
      <c r="D5">
        <v>100</v>
      </c>
      <c r="E5">
        <v>4</v>
      </c>
      <c r="F5">
        <v>7</v>
      </c>
      <c r="G5">
        <v>34</v>
      </c>
      <c r="H5">
        <v>19</v>
      </c>
      <c r="I5">
        <v>25</v>
      </c>
      <c r="J5">
        <v>10</v>
      </c>
      <c r="K5">
        <v>6</v>
      </c>
      <c r="L5">
        <v>90</v>
      </c>
      <c r="M5">
        <v>1</v>
      </c>
      <c r="N5">
        <v>4</v>
      </c>
      <c r="O5">
        <v>7</v>
      </c>
      <c r="P5">
        <v>16</v>
      </c>
      <c r="Q5">
        <v>9</v>
      </c>
      <c r="R5">
        <v>66</v>
      </c>
      <c r="S5">
        <v>1</v>
      </c>
      <c r="T5">
        <v>25</v>
      </c>
      <c r="U5">
        <v>75</v>
      </c>
      <c r="V5">
        <v>1</v>
      </c>
      <c r="W5">
        <v>99</v>
      </c>
    </row>
    <row r="6" spans="1:23" x14ac:dyDescent="0.2">
      <c r="A6" t="s">
        <v>2849</v>
      </c>
      <c r="B6">
        <v>100</v>
      </c>
      <c r="C6">
        <v>0</v>
      </c>
      <c r="D6">
        <v>100</v>
      </c>
      <c r="E6">
        <v>0</v>
      </c>
      <c r="F6">
        <v>10</v>
      </c>
      <c r="G6">
        <v>9</v>
      </c>
      <c r="H6">
        <v>19</v>
      </c>
      <c r="I6">
        <v>61</v>
      </c>
      <c r="J6">
        <v>0</v>
      </c>
      <c r="K6">
        <v>10</v>
      </c>
      <c r="L6">
        <v>90</v>
      </c>
      <c r="M6">
        <v>0</v>
      </c>
      <c r="N6">
        <v>0</v>
      </c>
      <c r="O6">
        <v>54</v>
      </c>
      <c r="P6">
        <v>31</v>
      </c>
      <c r="Q6">
        <v>7</v>
      </c>
      <c r="R6">
        <v>5</v>
      </c>
      <c r="S6">
        <v>4</v>
      </c>
      <c r="T6">
        <v>60</v>
      </c>
      <c r="U6">
        <v>40</v>
      </c>
      <c r="V6">
        <v>1</v>
      </c>
      <c r="W6">
        <v>99</v>
      </c>
    </row>
    <row r="7" spans="1:23" x14ac:dyDescent="0.2">
      <c r="A7" t="s">
        <v>2841</v>
      </c>
      <c r="B7">
        <v>100</v>
      </c>
      <c r="C7">
        <v>1</v>
      </c>
      <c r="D7">
        <v>100</v>
      </c>
      <c r="E7">
        <v>63</v>
      </c>
      <c r="F7">
        <v>14</v>
      </c>
      <c r="G7">
        <v>8</v>
      </c>
      <c r="H7">
        <v>6</v>
      </c>
      <c r="I7">
        <v>8</v>
      </c>
      <c r="J7">
        <v>0</v>
      </c>
      <c r="K7">
        <v>15</v>
      </c>
      <c r="L7">
        <v>28</v>
      </c>
      <c r="M7">
        <v>0</v>
      </c>
      <c r="N7">
        <v>57</v>
      </c>
      <c r="O7">
        <v>36</v>
      </c>
      <c r="P7">
        <v>38</v>
      </c>
      <c r="Q7">
        <v>17</v>
      </c>
      <c r="R7">
        <v>5</v>
      </c>
      <c r="S7">
        <v>4</v>
      </c>
      <c r="T7">
        <v>0</v>
      </c>
      <c r="U7">
        <v>100</v>
      </c>
      <c r="V7">
        <v>1</v>
      </c>
      <c r="W7">
        <v>99</v>
      </c>
    </row>
    <row r="8" spans="1:23" x14ac:dyDescent="0.2">
      <c r="A8" t="s">
        <v>2853</v>
      </c>
      <c r="B8">
        <v>100</v>
      </c>
      <c r="C8">
        <v>1</v>
      </c>
      <c r="D8">
        <v>100</v>
      </c>
      <c r="E8">
        <v>0</v>
      </c>
      <c r="F8">
        <v>10</v>
      </c>
      <c r="G8">
        <v>9</v>
      </c>
      <c r="H8">
        <v>20</v>
      </c>
      <c r="I8">
        <v>60</v>
      </c>
      <c r="J8">
        <v>0</v>
      </c>
      <c r="K8">
        <v>11</v>
      </c>
      <c r="L8">
        <v>88</v>
      </c>
      <c r="M8">
        <v>1</v>
      </c>
      <c r="N8">
        <v>1</v>
      </c>
      <c r="O8">
        <v>43</v>
      </c>
      <c r="P8">
        <v>27</v>
      </c>
      <c r="Q8">
        <v>7</v>
      </c>
      <c r="R8">
        <v>20</v>
      </c>
      <c r="S8">
        <v>3</v>
      </c>
      <c r="T8">
        <v>12</v>
      </c>
      <c r="U8">
        <v>88</v>
      </c>
      <c r="V8">
        <v>1</v>
      </c>
      <c r="W8">
        <v>99</v>
      </c>
    </row>
    <row r="9" spans="1:23" x14ac:dyDescent="0.2">
      <c r="A9" t="s">
        <v>2848</v>
      </c>
      <c r="B9">
        <v>100</v>
      </c>
      <c r="C9">
        <v>0</v>
      </c>
      <c r="D9">
        <v>100</v>
      </c>
      <c r="E9">
        <v>0</v>
      </c>
      <c r="F9">
        <v>1</v>
      </c>
      <c r="G9">
        <v>11</v>
      </c>
      <c r="H9">
        <v>22</v>
      </c>
      <c r="I9">
        <v>66</v>
      </c>
      <c r="J9">
        <v>0</v>
      </c>
      <c r="K9">
        <v>1</v>
      </c>
      <c r="L9">
        <v>98</v>
      </c>
      <c r="M9">
        <v>0</v>
      </c>
      <c r="N9">
        <v>1</v>
      </c>
      <c r="O9">
        <v>17</v>
      </c>
      <c r="P9">
        <v>50</v>
      </c>
      <c r="Q9">
        <v>26</v>
      </c>
      <c r="R9">
        <v>1</v>
      </c>
      <c r="S9">
        <v>6</v>
      </c>
      <c r="T9">
        <v>60</v>
      </c>
      <c r="U9">
        <v>40</v>
      </c>
      <c r="V9">
        <v>1</v>
      </c>
      <c r="W9">
        <v>99</v>
      </c>
    </row>
    <row r="10" spans="1:23" x14ac:dyDescent="0.2">
      <c r="A10" t="s">
        <v>2810</v>
      </c>
      <c r="B10">
        <v>100</v>
      </c>
      <c r="C10">
        <v>1</v>
      </c>
      <c r="D10">
        <v>100</v>
      </c>
      <c r="E10">
        <v>6</v>
      </c>
      <c r="F10">
        <v>43</v>
      </c>
      <c r="G10">
        <v>15</v>
      </c>
      <c r="H10">
        <v>22</v>
      </c>
      <c r="I10">
        <v>13</v>
      </c>
      <c r="J10">
        <v>2</v>
      </c>
      <c r="K10">
        <v>43</v>
      </c>
      <c r="L10">
        <v>51</v>
      </c>
      <c r="M10">
        <v>0</v>
      </c>
      <c r="N10">
        <v>6</v>
      </c>
      <c r="O10">
        <v>4</v>
      </c>
      <c r="P10">
        <v>8</v>
      </c>
      <c r="Q10">
        <v>5</v>
      </c>
      <c r="R10">
        <v>83</v>
      </c>
      <c r="S10">
        <v>1</v>
      </c>
      <c r="T10">
        <v>5</v>
      </c>
      <c r="U10">
        <v>95</v>
      </c>
      <c r="V10">
        <v>1</v>
      </c>
      <c r="W10">
        <v>99</v>
      </c>
    </row>
    <row r="11" spans="1:23" x14ac:dyDescent="0.2">
      <c r="A11" t="s">
        <v>2826</v>
      </c>
      <c r="B11">
        <v>100</v>
      </c>
      <c r="C11">
        <v>1</v>
      </c>
      <c r="D11">
        <v>100</v>
      </c>
      <c r="E11">
        <v>6</v>
      </c>
      <c r="F11">
        <v>44</v>
      </c>
      <c r="G11">
        <v>18</v>
      </c>
      <c r="H11">
        <v>19</v>
      </c>
      <c r="I11">
        <v>11</v>
      </c>
      <c r="J11">
        <v>2</v>
      </c>
      <c r="K11">
        <v>44</v>
      </c>
      <c r="L11">
        <v>50</v>
      </c>
      <c r="M11">
        <v>0</v>
      </c>
      <c r="N11">
        <v>6</v>
      </c>
      <c r="O11">
        <v>16</v>
      </c>
      <c r="P11">
        <v>41</v>
      </c>
      <c r="Q11">
        <v>22</v>
      </c>
      <c r="R11">
        <v>17</v>
      </c>
      <c r="S11">
        <v>4</v>
      </c>
      <c r="T11">
        <v>5</v>
      </c>
      <c r="U11">
        <v>95</v>
      </c>
      <c r="V11">
        <v>1</v>
      </c>
      <c r="W11">
        <v>99</v>
      </c>
    </row>
    <row r="12" spans="1:23" x14ac:dyDescent="0.2">
      <c r="A12" t="s">
        <v>2834</v>
      </c>
      <c r="B12">
        <v>100</v>
      </c>
      <c r="C12">
        <v>1</v>
      </c>
      <c r="D12">
        <v>100</v>
      </c>
      <c r="E12">
        <v>12</v>
      </c>
      <c r="F12">
        <v>22</v>
      </c>
      <c r="G12">
        <v>7</v>
      </c>
      <c r="H12">
        <v>15</v>
      </c>
      <c r="I12">
        <v>43</v>
      </c>
      <c r="J12">
        <v>0</v>
      </c>
      <c r="K12">
        <v>22</v>
      </c>
      <c r="L12">
        <v>61</v>
      </c>
      <c r="M12">
        <v>1</v>
      </c>
      <c r="N12">
        <v>17</v>
      </c>
      <c r="O12">
        <v>6</v>
      </c>
      <c r="P12">
        <v>13</v>
      </c>
      <c r="Q12">
        <v>7</v>
      </c>
      <c r="R12">
        <v>73</v>
      </c>
      <c r="S12">
        <v>1</v>
      </c>
      <c r="T12">
        <v>42</v>
      </c>
      <c r="U12">
        <v>58</v>
      </c>
      <c r="V12">
        <v>1</v>
      </c>
      <c r="W12">
        <v>99</v>
      </c>
    </row>
    <row r="13" spans="1:23" x14ac:dyDescent="0.2">
      <c r="A13" t="s">
        <v>2833</v>
      </c>
      <c r="B13">
        <v>100</v>
      </c>
      <c r="C13">
        <v>1</v>
      </c>
      <c r="D13">
        <v>100</v>
      </c>
      <c r="E13">
        <v>28</v>
      </c>
      <c r="F13">
        <v>20</v>
      </c>
      <c r="G13">
        <v>10</v>
      </c>
      <c r="H13">
        <v>13</v>
      </c>
      <c r="I13">
        <v>29</v>
      </c>
      <c r="J13">
        <v>0</v>
      </c>
      <c r="K13">
        <v>18</v>
      </c>
      <c r="L13">
        <v>42</v>
      </c>
      <c r="M13">
        <v>0</v>
      </c>
      <c r="N13">
        <v>40</v>
      </c>
      <c r="O13">
        <v>53</v>
      </c>
      <c r="P13">
        <v>30</v>
      </c>
      <c r="Q13">
        <v>6</v>
      </c>
      <c r="R13">
        <v>8</v>
      </c>
      <c r="S13">
        <v>3</v>
      </c>
      <c r="T13">
        <v>42</v>
      </c>
      <c r="U13">
        <v>58</v>
      </c>
      <c r="V13">
        <v>1</v>
      </c>
      <c r="W13">
        <v>99</v>
      </c>
    </row>
    <row r="14" spans="1:23" x14ac:dyDescent="0.2">
      <c r="A14" t="s">
        <v>2863</v>
      </c>
      <c r="B14">
        <v>100</v>
      </c>
      <c r="C14">
        <v>1</v>
      </c>
      <c r="D14">
        <v>100</v>
      </c>
      <c r="E14">
        <v>1</v>
      </c>
      <c r="F14">
        <v>0</v>
      </c>
      <c r="G14">
        <v>11</v>
      </c>
      <c r="H14">
        <v>21</v>
      </c>
      <c r="I14">
        <v>67</v>
      </c>
      <c r="J14">
        <v>0</v>
      </c>
      <c r="K14">
        <v>0</v>
      </c>
      <c r="L14">
        <v>99</v>
      </c>
      <c r="M14">
        <v>1</v>
      </c>
      <c r="N14">
        <v>1</v>
      </c>
      <c r="O14">
        <v>11</v>
      </c>
      <c r="P14">
        <v>25</v>
      </c>
      <c r="Q14">
        <v>15</v>
      </c>
      <c r="R14">
        <v>47</v>
      </c>
      <c r="S14">
        <v>2</v>
      </c>
      <c r="T14">
        <v>25</v>
      </c>
      <c r="U14">
        <v>75</v>
      </c>
      <c r="V14">
        <v>1</v>
      </c>
      <c r="W14">
        <v>99</v>
      </c>
    </row>
    <row r="15" spans="1:23" x14ac:dyDescent="0.2">
      <c r="A15" t="s">
        <v>2843</v>
      </c>
      <c r="B15">
        <v>100</v>
      </c>
      <c r="C15">
        <v>0</v>
      </c>
      <c r="D15">
        <v>100</v>
      </c>
      <c r="E15">
        <v>0</v>
      </c>
      <c r="F15">
        <v>0</v>
      </c>
      <c r="G15">
        <v>11</v>
      </c>
      <c r="H15">
        <v>22</v>
      </c>
      <c r="I15">
        <v>66</v>
      </c>
      <c r="J15">
        <v>0</v>
      </c>
      <c r="K15">
        <v>1</v>
      </c>
      <c r="L15">
        <v>99</v>
      </c>
      <c r="M15">
        <v>0</v>
      </c>
      <c r="N15">
        <v>0</v>
      </c>
      <c r="O15">
        <v>16</v>
      </c>
      <c r="P15">
        <v>46</v>
      </c>
      <c r="Q15">
        <v>24</v>
      </c>
      <c r="R15">
        <v>9</v>
      </c>
      <c r="S15">
        <v>5</v>
      </c>
      <c r="T15">
        <v>60</v>
      </c>
      <c r="U15">
        <v>40</v>
      </c>
      <c r="V15">
        <v>1</v>
      </c>
      <c r="W15">
        <v>99</v>
      </c>
    </row>
    <row r="16" spans="1:23" x14ac:dyDescent="0.2">
      <c r="A16" t="s">
        <v>2816</v>
      </c>
      <c r="B16">
        <v>100</v>
      </c>
      <c r="C16">
        <v>1</v>
      </c>
      <c r="D16">
        <v>100</v>
      </c>
      <c r="E16">
        <v>3</v>
      </c>
      <c r="F16">
        <v>6</v>
      </c>
      <c r="G16">
        <v>35</v>
      </c>
      <c r="H16">
        <v>33</v>
      </c>
      <c r="I16">
        <v>19</v>
      </c>
      <c r="J16">
        <v>4</v>
      </c>
      <c r="K16">
        <v>8</v>
      </c>
      <c r="L16">
        <v>87</v>
      </c>
      <c r="M16">
        <v>0</v>
      </c>
      <c r="N16">
        <v>5</v>
      </c>
      <c r="O16">
        <v>13</v>
      </c>
      <c r="P16">
        <v>53</v>
      </c>
      <c r="Q16">
        <v>29</v>
      </c>
      <c r="R16">
        <v>1</v>
      </c>
      <c r="S16">
        <v>5</v>
      </c>
      <c r="T16">
        <v>2</v>
      </c>
      <c r="U16">
        <v>98</v>
      </c>
      <c r="V16">
        <v>1</v>
      </c>
      <c r="W16">
        <v>99</v>
      </c>
    </row>
    <row r="17" spans="1:23" x14ac:dyDescent="0.2">
      <c r="A17" t="s">
        <v>2817</v>
      </c>
      <c r="B17">
        <v>100</v>
      </c>
      <c r="C17">
        <v>1</v>
      </c>
      <c r="D17">
        <v>100</v>
      </c>
      <c r="E17">
        <v>6</v>
      </c>
      <c r="F17">
        <v>10</v>
      </c>
      <c r="G17">
        <v>26</v>
      </c>
      <c r="H17">
        <v>30</v>
      </c>
      <c r="I17">
        <v>26</v>
      </c>
      <c r="J17">
        <v>2</v>
      </c>
      <c r="K17">
        <v>13</v>
      </c>
      <c r="L17">
        <v>79</v>
      </c>
      <c r="M17">
        <v>0</v>
      </c>
      <c r="N17">
        <v>8</v>
      </c>
      <c r="O17">
        <v>13</v>
      </c>
      <c r="P17">
        <v>52</v>
      </c>
      <c r="Q17">
        <v>29</v>
      </c>
      <c r="R17">
        <v>1</v>
      </c>
      <c r="S17">
        <v>5</v>
      </c>
      <c r="T17">
        <v>0</v>
      </c>
      <c r="U17">
        <v>100</v>
      </c>
      <c r="V17">
        <v>1</v>
      </c>
      <c r="W17">
        <v>99</v>
      </c>
    </row>
    <row r="18" spans="1:23" x14ac:dyDescent="0.2">
      <c r="A18" t="s">
        <v>2824</v>
      </c>
      <c r="B18">
        <v>100</v>
      </c>
      <c r="C18">
        <v>1</v>
      </c>
      <c r="D18">
        <v>100</v>
      </c>
      <c r="E18">
        <v>3</v>
      </c>
      <c r="F18">
        <v>5</v>
      </c>
      <c r="G18">
        <v>30</v>
      </c>
      <c r="H18">
        <v>34</v>
      </c>
      <c r="I18">
        <v>25</v>
      </c>
      <c r="J18">
        <v>3</v>
      </c>
      <c r="K18">
        <v>10</v>
      </c>
      <c r="L18">
        <v>83</v>
      </c>
      <c r="M18">
        <v>0</v>
      </c>
      <c r="N18">
        <v>6</v>
      </c>
      <c r="O18">
        <v>56</v>
      </c>
      <c r="P18">
        <v>32</v>
      </c>
      <c r="Q18">
        <v>8</v>
      </c>
      <c r="R18">
        <v>0</v>
      </c>
      <c r="S18">
        <v>4</v>
      </c>
      <c r="T18">
        <v>0</v>
      </c>
      <c r="U18">
        <v>100</v>
      </c>
      <c r="V18">
        <v>1</v>
      </c>
      <c r="W18">
        <v>99</v>
      </c>
    </row>
    <row r="19" spans="1:23" x14ac:dyDescent="0.2">
      <c r="A19" t="s">
        <v>2822</v>
      </c>
      <c r="B19">
        <v>100</v>
      </c>
      <c r="C19">
        <v>1</v>
      </c>
      <c r="D19">
        <v>100</v>
      </c>
      <c r="E19">
        <v>2</v>
      </c>
      <c r="F19">
        <v>3</v>
      </c>
      <c r="G19">
        <v>15</v>
      </c>
      <c r="H19">
        <v>38</v>
      </c>
      <c r="I19">
        <v>40</v>
      </c>
      <c r="J19">
        <v>1</v>
      </c>
      <c r="K19">
        <v>5</v>
      </c>
      <c r="L19">
        <v>92</v>
      </c>
      <c r="M19">
        <v>0</v>
      </c>
      <c r="N19">
        <v>3</v>
      </c>
      <c r="O19">
        <v>13</v>
      </c>
      <c r="P19">
        <v>53</v>
      </c>
      <c r="Q19">
        <v>29</v>
      </c>
      <c r="R19">
        <v>1</v>
      </c>
      <c r="S19">
        <v>5</v>
      </c>
      <c r="T19">
        <v>2</v>
      </c>
      <c r="U19">
        <v>98</v>
      </c>
      <c r="V19">
        <v>1</v>
      </c>
      <c r="W19">
        <v>99</v>
      </c>
    </row>
    <row r="20" spans="1:23" x14ac:dyDescent="0.2">
      <c r="A20" t="s">
        <v>2835</v>
      </c>
      <c r="B20">
        <v>100</v>
      </c>
      <c r="C20">
        <v>1</v>
      </c>
      <c r="D20">
        <v>100</v>
      </c>
      <c r="E20">
        <v>57</v>
      </c>
      <c r="F20">
        <v>15</v>
      </c>
      <c r="G20">
        <v>15</v>
      </c>
      <c r="H20">
        <v>8</v>
      </c>
      <c r="I20">
        <v>4</v>
      </c>
      <c r="J20">
        <v>1</v>
      </c>
      <c r="K20">
        <v>14</v>
      </c>
      <c r="L20">
        <v>24</v>
      </c>
      <c r="M20">
        <v>0</v>
      </c>
      <c r="N20">
        <v>61</v>
      </c>
      <c r="O20">
        <v>52</v>
      </c>
      <c r="P20">
        <v>31</v>
      </c>
      <c r="Q20">
        <v>8</v>
      </c>
      <c r="R20">
        <v>5</v>
      </c>
      <c r="S20">
        <v>4</v>
      </c>
      <c r="T20">
        <v>5</v>
      </c>
      <c r="U20">
        <v>95</v>
      </c>
      <c r="V20">
        <v>1</v>
      </c>
      <c r="W20">
        <v>99</v>
      </c>
    </row>
    <row r="21" spans="1:23" x14ac:dyDescent="0.2">
      <c r="A21" t="s">
        <v>2842</v>
      </c>
      <c r="B21">
        <v>100</v>
      </c>
      <c r="C21">
        <v>1</v>
      </c>
      <c r="D21">
        <v>100</v>
      </c>
      <c r="E21">
        <v>51</v>
      </c>
      <c r="F21">
        <v>16</v>
      </c>
      <c r="G21">
        <v>9</v>
      </c>
      <c r="H21">
        <v>9</v>
      </c>
      <c r="I21">
        <v>14</v>
      </c>
      <c r="J21">
        <v>0</v>
      </c>
      <c r="K21">
        <v>14</v>
      </c>
      <c r="L21">
        <v>26</v>
      </c>
      <c r="M21">
        <v>0</v>
      </c>
      <c r="N21">
        <v>60</v>
      </c>
      <c r="O21">
        <v>2</v>
      </c>
      <c r="P21">
        <v>5</v>
      </c>
      <c r="Q21">
        <v>3</v>
      </c>
      <c r="R21">
        <v>89</v>
      </c>
      <c r="S21">
        <v>0</v>
      </c>
      <c r="T21">
        <v>60</v>
      </c>
      <c r="U21">
        <v>40</v>
      </c>
      <c r="V21">
        <v>1</v>
      </c>
      <c r="W21">
        <v>99</v>
      </c>
    </row>
    <row r="22" spans="1:23" x14ac:dyDescent="0.2">
      <c r="A22" t="s">
        <v>2805</v>
      </c>
      <c r="B22">
        <v>100</v>
      </c>
      <c r="C22">
        <v>1</v>
      </c>
      <c r="D22">
        <v>100</v>
      </c>
      <c r="E22">
        <v>6</v>
      </c>
      <c r="F22">
        <v>44</v>
      </c>
      <c r="G22">
        <v>18</v>
      </c>
      <c r="H22">
        <v>19</v>
      </c>
      <c r="I22">
        <v>12</v>
      </c>
      <c r="J22">
        <v>2</v>
      </c>
      <c r="K22">
        <v>45</v>
      </c>
      <c r="L22">
        <v>48</v>
      </c>
      <c r="M22">
        <v>0</v>
      </c>
      <c r="N22">
        <v>7</v>
      </c>
      <c r="O22">
        <v>5</v>
      </c>
      <c r="P22">
        <v>12</v>
      </c>
      <c r="Q22">
        <v>7</v>
      </c>
      <c r="R22">
        <v>75</v>
      </c>
      <c r="S22">
        <v>1</v>
      </c>
      <c r="T22">
        <v>5</v>
      </c>
      <c r="U22">
        <v>95</v>
      </c>
      <c r="V22">
        <v>1</v>
      </c>
      <c r="W22">
        <v>99</v>
      </c>
    </row>
    <row r="23" spans="1:23" x14ac:dyDescent="0.2">
      <c r="A23" t="s">
        <v>2827</v>
      </c>
      <c r="B23">
        <v>100</v>
      </c>
      <c r="C23">
        <v>1</v>
      </c>
      <c r="D23">
        <v>100</v>
      </c>
      <c r="E23">
        <v>6</v>
      </c>
      <c r="F23">
        <v>44</v>
      </c>
      <c r="G23">
        <v>20</v>
      </c>
      <c r="H23">
        <v>17</v>
      </c>
      <c r="I23">
        <v>10</v>
      </c>
      <c r="J23">
        <v>3</v>
      </c>
      <c r="K23">
        <v>44</v>
      </c>
      <c r="L23">
        <v>49</v>
      </c>
      <c r="M23">
        <v>0</v>
      </c>
      <c r="N23">
        <v>7</v>
      </c>
      <c r="O23">
        <v>15</v>
      </c>
      <c r="P23">
        <v>40</v>
      </c>
      <c r="Q23">
        <v>22</v>
      </c>
      <c r="R23">
        <v>19</v>
      </c>
      <c r="S23">
        <v>4</v>
      </c>
      <c r="T23">
        <v>5</v>
      </c>
      <c r="U23">
        <v>95</v>
      </c>
      <c r="V23">
        <v>1</v>
      </c>
      <c r="W23">
        <v>99</v>
      </c>
    </row>
    <row r="24" spans="1:23" x14ac:dyDescent="0.2">
      <c r="A24" t="s">
        <v>2808</v>
      </c>
      <c r="B24">
        <v>100</v>
      </c>
      <c r="C24">
        <v>1</v>
      </c>
      <c r="D24">
        <v>100</v>
      </c>
      <c r="E24">
        <v>7</v>
      </c>
      <c r="F24">
        <v>45</v>
      </c>
      <c r="G24">
        <v>22</v>
      </c>
      <c r="H24">
        <v>17</v>
      </c>
      <c r="I24">
        <v>7</v>
      </c>
      <c r="J24">
        <v>2</v>
      </c>
      <c r="K24">
        <v>45</v>
      </c>
      <c r="L24">
        <v>47</v>
      </c>
      <c r="M24">
        <v>0</v>
      </c>
      <c r="N24">
        <v>7</v>
      </c>
      <c r="O24">
        <v>7</v>
      </c>
      <c r="P24">
        <v>15</v>
      </c>
      <c r="Q24">
        <v>9</v>
      </c>
      <c r="R24">
        <v>67</v>
      </c>
      <c r="S24">
        <v>1</v>
      </c>
      <c r="T24">
        <v>5</v>
      </c>
      <c r="U24">
        <v>95</v>
      </c>
      <c r="V24">
        <v>1</v>
      </c>
      <c r="W24">
        <v>99</v>
      </c>
    </row>
    <row r="25" spans="1:23" x14ac:dyDescent="0.2">
      <c r="A25" t="s">
        <v>2815</v>
      </c>
      <c r="B25">
        <v>100</v>
      </c>
      <c r="C25">
        <v>1</v>
      </c>
      <c r="D25">
        <v>100</v>
      </c>
      <c r="E25">
        <v>2</v>
      </c>
      <c r="F25">
        <v>3</v>
      </c>
      <c r="G25">
        <v>20</v>
      </c>
      <c r="H25">
        <v>39</v>
      </c>
      <c r="I25">
        <v>33</v>
      </c>
      <c r="J25">
        <v>2</v>
      </c>
      <c r="K25">
        <v>6</v>
      </c>
      <c r="L25">
        <v>91</v>
      </c>
      <c r="M25">
        <v>0</v>
      </c>
      <c r="N25">
        <v>3</v>
      </c>
      <c r="O25">
        <v>17</v>
      </c>
      <c r="P25">
        <v>49</v>
      </c>
      <c r="Q25">
        <v>26</v>
      </c>
      <c r="R25">
        <v>2</v>
      </c>
      <c r="S25">
        <v>5</v>
      </c>
      <c r="T25">
        <v>2</v>
      </c>
      <c r="U25">
        <v>98</v>
      </c>
      <c r="V25">
        <v>1</v>
      </c>
      <c r="W25">
        <v>99</v>
      </c>
    </row>
    <row r="26" spans="1:23" x14ac:dyDescent="0.2">
      <c r="A26" t="s">
        <v>2823</v>
      </c>
      <c r="B26">
        <v>100</v>
      </c>
      <c r="C26">
        <v>1</v>
      </c>
      <c r="D26">
        <v>100</v>
      </c>
      <c r="E26">
        <v>4</v>
      </c>
      <c r="F26">
        <v>7</v>
      </c>
      <c r="G26">
        <v>35</v>
      </c>
      <c r="H26">
        <v>30</v>
      </c>
      <c r="I26">
        <v>20</v>
      </c>
      <c r="J26">
        <v>4</v>
      </c>
      <c r="K26">
        <v>10</v>
      </c>
      <c r="L26">
        <v>84</v>
      </c>
      <c r="M26">
        <v>0</v>
      </c>
      <c r="N26">
        <v>6</v>
      </c>
      <c r="O26">
        <v>17</v>
      </c>
      <c r="P26">
        <v>50</v>
      </c>
      <c r="Q26">
        <v>26</v>
      </c>
      <c r="R26">
        <v>0</v>
      </c>
      <c r="S26">
        <v>5</v>
      </c>
      <c r="T26">
        <v>0</v>
      </c>
      <c r="U26">
        <v>100</v>
      </c>
      <c r="V26">
        <v>1</v>
      </c>
      <c r="W26">
        <v>99</v>
      </c>
    </row>
    <row r="27" spans="1:23" x14ac:dyDescent="0.2">
      <c r="A27" t="s">
        <v>2837</v>
      </c>
      <c r="B27">
        <v>100</v>
      </c>
      <c r="C27">
        <v>1</v>
      </c>
      <c r="D27">
        <v>100</v>
      </c>
      <c r="E27">
        <v>55</v>
      </c>
      <c r="F27">
        <v>15</v>
      </c>
      <c r="G27">
        <v>10</v>
      </c>
      <c r="H27">
        <v>8</v>
      </c>
      <c r="I27">
        <v>11</v>
      </c>
      <c r="J27">
        <v>1</v>
      </c>
      <c r="K27">
        <v>15</v>
      </c>
      <c r="L27">
        <v>28</v>
      </c>
      <c r="M27">
        <v>0</v>
      </c>
      <c r="N27">
        <v>57</v>
      </c>
      <c r="O27">
        <v>59</v>
      </c>
      <c r="P27">
        <v>31</v>
      </c>
      <c r="Q27">
        <v>6</v>
      </c>
      <c r="R27">
        <v>1</v>
      </c>
      <c r="S27">
        <v>4</v>
      </c>
      <c r="T27">
        <v>60</v>
      </c>
      <c r="U27">
        <v>40</v>
      </c>
      <c r="V27">
        <v>1</v>
      </c>
      <c r="W27">
        <v>99</v>
      </c>
    </row>
    <row r="28" spans="1:23" x14ac:dyDescent="0.2">
      <c r="A28" t="s">
        <v>2825</v>
      </c>
      <c r="B28">
        <v>100</v>
      </c>
      <c r="C28">
        <v>1</v>
      </c>
      <c r="D28">
        <v>100</v>
      </c>
      <c r="E28">
        <v>7</v>
      </c>
      <c r="F28">
        <v>12</v>
      </c>
      <c r="G28">
        <v>39</v>
      </c>
      <c r="H28">
        <v>24</v>
      </c>
      <c r="I28">
        <v>14</v>
      </c>
      <c r="J28">
        <v>4</v>
      </c>
      <c r="K28">
        <v>14</v>
      </c>
      <c r="L28">
        <v>77</v>
      </c>
      <c r="M28">
        <v>0</v>
      </c>
      <c r="N28">
        <v>8</v>
      </c>
      <c r="O28">
        <v>13</v>
      </c>
      <c r="P28">
        <v>53</v>
      </c>
      <c r="Q28">
        <v>29</v>
      </c>
      <c r="R28">
        <v>1</v>
      </c>
      <c r="S28">
        <v>5</v>
      </c>
      <c r="T28">
        <v>0</v>
      </c>
      <c r="U28">
        <v>100</v>
      </c>
      <c r="V28">
        <v>1</v>
      </c>
      <c r="W28">
        <v>99</v>
      </c>
    </row>
    <row r="29" spans="1:23" x14ac:dyDescent="0.2">
      <c r="A29" t="s">
        <v>2844</v>
      </c>
      <c r="B29">
        <v>100</v>
      </c>
      <c r="C29">
        <v>0</v>
      </c>
      <c r="D29">
        <v>100</v>
      </c>
      <c r="E29">
        <v>3</v>
      </c>
      <c r="F29">
        <v>4</v>
      </c>
      <c r="G29">
        <v>19</v>
      </c>
      <c r="H29">
        <v>27</v>
      </c>
      <c r="I29">
        <v>43</v>
      </c>
      <c r="J29">
        <v>4</v>
      </c>
      <c r="K29">
        <v>4</v>
      </c>
      <c r="L29">
        <v>93</v>
      </c>
      <c r="M29">
        <v>0</v>
      </c>
      <c r="N29">
        <v>3</v>
      </c>
      <c r="O29">
        <v>17</v>
      </c>
      <c r="P29">
        <v>50</v>
      </c>
      <c r="Q29">
        <v>26</v>
      </c>
      <c r="R29">
        <v>3</v>
      </c>
      <c r="S29">
        <v>5</v>
      </c>
      <c r="T29">
        <v>60</v>
      </c>
      <c r="U29">
        <v>40</v>
      </c>
      <c r="V29">
        <v>1</v>
      </c>
      <c r="W29">
        <v>99</v>
      </c>
    </row>
    <row r="30" spans="1:23" x14ac:dyDescent="0.2">
      <c r="A30" t="s">
        <v>2821</v>
      </c>
      <c r="B30">
        <v>100</v>
      </c>
      <c r="C30">
        <v>1</v>
      </c>
      <c r="D30">
        <v>100</v>
      </c>
      <c r="E30">
        <v>3</v>
      </c>
      <c r="F30">
        <v>5</v>
      </c>
      <c r="G30">
        <v>21</v>
      </c>
      <c r="H30">
        <v>36</v>
      </c>
      <c r="I30">
        <v>33</v>
      </c>
      <c r="J30">
        <v>2</v>
      </c>
      <c r="K30">
        <v>6</v>
      </c>
      <c r="L30">
        <v>90</v>
      </c>
      <c r="M30">
        <v>0</v>
      </c>
      <c r="N30">
        <v>4</v>
      </c>
      <c r="O30">
        <v>14</v>
      </c>
      <c r="P30">
        <v>52</v>
      </c>
      <c r="Q30">
        <v>29</v>
      </c>
      <c r="R30">
        <v>1</v>
      </c>
      <c r="S30">
        <v>5</v>
      </c>
      <c r="T30">
        <v>2</v>
      </c>
      <c r="U30">
        <v>98</v>
      </c>
      <c r="V30">
        <v>1</v>
      </c>
      <c r="W30">
        <v>99</v>
      </c>
    </row>
    <row r="31" spans="1:23" x14ac:dyDescent="0.2">
      <c r="A31" t="s">
        <v>2846</v>
      </c>
      <c r="B31">
        <v>100</v>
      </c>
      <c r="C31">
        <v>0</v>
      </c>
      <c r="D31">
        <v>100</v>
      </c>
      <c r="E31">
        <v>0</v>
      </c>
      <c r="F31">
        <v>0</v>
      </c>
      <c r="G31">
        <v>10</v>
      </c>
      <c r="H31">
        <v>23</v>
      </c>
      <c r="I31">
        <v>66</v>
      </c>
      <c r="J31">
        <v>0</v>
      </c>
      <c r="K31">
        <v>0</v>
      </c>
      <c r="L31">
        <v>99</v>
      </c>
      <c r="M31">
        <v>0</v>
      </c>
      <c r="N31">
        <v>0</v>
      </c>
      <c r="O31">
        <v>0</v>
      </c>
      <c r="P31">
        <v>0</v>
      </c>
      <c r="Q31">
        <v>0</v>
      </c>
      <c r="R31">
        <v>100</v>
      </c>
      <c r="S31">
        <v>0</v>
      </c>
      <c r="T31">
        <v>0</v>
      </c>
      <c r="U31">
        <v>100</v>
      </c>
      <c r="V31">
        <v>1</v>
      </c>
      <c r="W31">
        <v>99</v>
      </c>
    </row>
    <row r="32" spans="1:23" x14ac:dyDescent="0.2">
      <c r="A32" t="s">
        <v>2806</v>
      </c>
      <c r="B32">
        <v>100</v>
      </c>
      <c r="C32">
        <v>1</v>
      </c>
      <c r="D32">
        <v>100</v>
      </c>
      <c r="E32">
        <v>6</v>
      </c>
      <c r="F32">
        <v>44</v>
      </c>
      <c r="G32">
        <v>18</v>
      </c>
      <c r="H32">
        <v>19</v>
      </c>
      <c r="I32">
        <v>10</v>
      </c>
      <c r="J32">
        <v>2</v>
      </c>
      <c r="K32">
        <v>44</v>
      </c>
      <c r="L32">
        <v>49</v>
      </c>
      <c r="M32">
        <v>0</v>
      </c>
      <c r="N32">
        <v>7</v>
      </c>
      <c r="O32">
        <v>0</v>
      </c>
      <c r="P32">
        <v>0</v>
      </c>
      <c r="Q32">
        <v>0</v>
      </c>
      <c r="R32">
        <v>100</v>
      </c>
      <c r="S32">
        <v>0</v>
      </c>
      <c r="T32">
        <v>5</v>
      </c>
      <c r="U32">
        <v>95</v>
      </c>
      <c r="V32">
        <v>1</v>
      </c>
      <c r="W32">
        <v>99</v>
      </c>
    </row>
    <row r="33" spans="1:23" x14ac:dyDescent="0.2">
      <c r="A33" t="s">
        <v>2813</v>
      </c>
      <c r="B33">
        <v>100</v>
      </c>
      <c r="C33">
        <v>1</v>
      </c>
      <c r="D33">
        <v>100</v>
      </c>
      <c r="E33">
        <v>8</v>
      </c>
      <c r="F33">
        <v>46</v>
      </c>
      <c r="G33">
        <v>25</v>
      </c>
      <c r="H33">
        <v>13</v>
      </c>
      <c r="I33">
        <v>6</v>
      </c>
      <c r="J33">
        <v>3</v>
      </c>
      <c r="K33">
        <v>45</v>
      </c>
      <c r="L33">
        <v>47</v>
      </c>
      <c r="M33">
        <v>0</v>
      </c>
      <c r="N33">
        <v>8</v>
      </c>
      <c r="O33">
        <v>6</v>
      </c>
      <c r="P33">
        <v>14</v>
      </c>
      <c r="Q33">
        <v>8</v>
      </c>
      <c r="R33">
        <v>70</v>
      </c>
      <c r="S33">
        <v>1</v>
      </c>
      <c r="T33">
        <v>5</v>
      </c>
      <c r="U33">
        <v>95</v>
      </c>
      <c r="V33">
        <v>1</v>
      </c>
      <c r="W33">
        <v>99</v>
      </c>
    </row>
    <row r="34" spans="1:23" x14ac:dyDescent="0.2">
      <c r="A34" t="s">
        <v>2850</v>
      </c>
      <c r="B34">
        <v>100</v>
      </c>
      <c r="C34">
        <v>0</v>
      </c>
      <c r="D34">
        <v>100</v>
      </c>
      <c r="E34">
        <v>0</v>
      </c>
      <c r="F34">
        <v>10</v>
      </c>
      <c r="G34">
        <v>9</v>
      </c>
      <c r="H34">
        <v>19</v>
      </c>
      <c r="I34">
        <v>61</v>
      </c>
      <c r="J34">
        <v>0</v>
      </c>
      <c r="K34">
        <v>10</v>
      </c>
      <c r="L34">
        <v>90</v>
      </c>
      <c r="M34">
        <v>0</v>
      </c>
      <c r="N34">
        <v>0</v>
      </c>
      <c r="O34">
        <v>6</v>
      </c>
      <c r="P34">
        <v>12</v>
      </c>
      <c r="Q34">
        <v>7</v>
      </c>
      <c r="R34">
        <v>74</v>
      </c>
      <c r="S34">
        <v>1</v>
      </c>
      <c r="T34">
        <v>60</v>
      </c>
      <c r="U34">
        <v>40</v>
      </c>
      <c r="V34">
        <v>1</v>
      </c>
      <c r="W34">
        <v>99</v>
      </c>
    </row>
    <row r="35" spans="1:23" x14ac:dyDescent="0.2">
      <c r="A35" t="s">
        <v>2811</v>
      </c>
      <c r="B35">
        <v>100</v>
      </c>
      <c r="C35">
        <v>1</v>
      </c>
      <c r="D35">
        <v>100</v>
      </c>
      <c r="E35">
        <v>6</v>
      </c>
      <c r="F35">
        <v>44</v>
      </c>
      <c r="G35">
        <v>16</v>
      </c>
      <c r="H35">
        <v>18</v>
      </c>
      <c r="I35">
        <v>14</v>
      </c>
      <c r="J35">
        <v>2</v>
      </c>
      <c r="K35">
        <v>45</v>
      </c>
      <c r="L35">
        <v>48</v>
      </c>
      <c r="M35">
        <v>0</v>
      </c>
      <c r="N35">
        <v>7</v>
      </c>
      <c r="O35">
        <v>13</v>
      </c>
      <c r="P35">
        <v>35</v>
      </c>
      <c r="Q35">
        <v>19</v>
      </c>
      <c r="R35">
        <v>30</v>
      </c>
      <c r="S35">
        <v>4</v>
      </c>
      <c r="T35">
        <v>5</v>
      </c>
      <c r="U35">
        <v>95</v>
      </c>
      <c r="V35">
        <v>1</v>
      </c>
      <c r="W35">
        <v>99</v>
      </c>
    </row>
    <row r="36" spans="1:23" x14ac:dyDescent="0.2">
      <c r="A36" t="s">
        <v>2831</v>
      </c>
      <c r="B36">
        <v>100</v>
      </c>
      <c r="C36">
        <v>1</v>
      </c>
      <c r="D36">
        <v>100</v>
      </c>
      <c r="E36">
        <v>41</v>
      </c>
      <c r="F36">
        <v>18</v>
      </c>
      <c r="G36">
        <v>10</v>
      </c>
      <c r="H36">
        <v>17</v>
      </c>
      <c r="I36">
        <v>13</v>
      </c>
      <c r="J36">
        <v>1</v>
      </c>
      <c r="K36">
        <v>15</v>
      </c>
      <c r="L36">
        <v>31</v>
      </c>
      <c r="M36">
        <v>0</v>
      </c>
      <c r="N36">
        <v>54</v>
      </c>
      <c r="O36">
        <v>59</v>
      </c>
      <c r="P36">
        <v>31</v>
      </c>
      <c r="Q36">
        <v>6</v>
      </c>
      <c r="R36">
        <v>0</v>
      </c>
      <c r="S36">
        <v>4</v>
      </c>
      <c r="T36">
        <v>42</v>
      </c>
      <c r="U36">
        <v>58</v>
      </c>
      <c r="V36">
        <v>1</v>
      </c>
      <c r="W36">
        <v>99</v>
      </c>
    </row>
    <row r="37" spans="1:23" x14ac:dyDescent="0.2">
      <c r="A37" t="s">
        <v>2819</v>
      </c>
      <c r="B37">
        <v>100</v>
      </c>
      <c r="C37">
        <v>1</v>
      </c>
      <c r="D37">
        <v>100</v>
      </c>
      <c r="E37">
        <v>5</v>
      </c>
      <c r="F37">
        <v>9</v>
      </c>
      <c r="G37">
        <v>27</v>
      </c>
      <c r="H37">
        <v>31</v>
      </c>
      <c r="I37">
        <v>25</v>
      </c>
      <c r="J37">
        <v>2</v>
      </c>
      <c r="K37">
        <v>11</v>
      </c>
      <c r="L37">
        <v>83</v>
      </c>
      <c r="M37">
        <v>0</v>
      </c>
      <c r="N37">
        <v>6</v>
      </c>
      <c r="O37">
        <v>17</v>
      </c>
      <c r="P37">
        <v>50</v>
      </c>
      <c r="Q37">
        <v>26</v>
      </c>
      <c r="R37">
        <v>2</v>
      </c>
      <c r="S37">
        <v>5</v>
      </c>
      <c r="T37">
        <v>2</v>
      </c>
      <c r="U37">
        <v>98</v>
      </c>
      <c r="V37">
        <v>1</v>
      </c>
      <c r="W37">
        <v>99</v>
      </c>
    </row>
    <row r="38" spans="1:23" x14ac:dyDescent="0.2">
      <c r="A38" t="s">
        <v>2818</v>
      </c>
      <c r="B38">
        <v>100</v>
      </c>
      <c r="C38">
        <v>1</v>
      </c>
      <c r="D38">
        <v>100</v>
      </c>
      <c r="E38">
        <v>7</v>
      </c>
      <c r="F38">
        <v>11</v>
      </c>
      <c r="G38">
        <v>33</v>
      </c>
      <c r="H38">
        <v>27</v>
      </c>
      <c r="I38">
        <v>19</v>
      </c>
      <c r="J38">
        <v>3</v>
      </c>
      <c r="K38">
        <v>14</v>
      </c>
      <c r="L38">
        <v>78</v>
      </c>
      <c r="M38">
        <v>0</v>
      </c>
      <c r="N38">
        <v>8</v>
      </c>
      <c r="O38">
        <v>13</v>
      </c>
      <c r="P38">
        <v>52</v>
      </c>
      <c r="Q38">
        <v>28</v>
      </c>
      <c r="R38">
        <v>2</v>
      </c>
      <c r="S38">
        <v>5</v>
      </c>
      <c r="T38">
        <v>0</v>
      </c>
      <c r="U38">
        <v>100</v>
      </c>
      <c r="V38">
        <v>1</v>
      </c>
      <c r="W38">
        <v>99</v>
      </c>
    </row>
    <row r="39" spans="1:23" x14ac:dyDescent="0.2">
      <c r="A39" t="s">
        <v>2839</v>
      </c>
      <c r="B39">
        <v>100</v>
      </c>
      <c r="C39">
        <v>0</v>
      </c>
      <c r="D39">
        <v>100</v>
      </c>
      <c r="E39">
        <v>0</v>
      </c>
      <c r="F39">
        <v>8</v>
      </c>
      <c r="G39">
        <v>17</v>
      </c>
      <c r="H39">
        <v>22</v>
      </c>
      <c r="I39">
        <v>50</v>
      </c>
      <c r="J39">
        <v>3</v>
      </c>
      <c r="K39">
        <v>6</v>
      </c>
      <c r="L39">
        <v>94</v>
      </c>
      <c r="M39">
        <v>0</v>
      </c>
      <c r="N39">
        <v>0</v>
      </c>
      <c r="O39">
        <v>59</v>
      </c>
      <c r="P39">
        <v>31</v>
      </c>
      <c r="Q39">
        <v>6</v>
      </c>
      <c r="R39">
        <v>1</v>
      </c>
      <c r="S39">
        <v>4</v>
      </c>
      <c r="T39">
        <v>60</v>
      </c>
      <c r="U39">
        <v>40</v>
      </c>
      <c r="V39">
        <v>1</v>
      </c>
      <c r="W39">
        <v>99</v>
      </c>
    </row>
    <row r="40" spans="1:23" x14ac:dyDescent="0.2">
      <c r="A40" t="s">
        <v>2852</v>
      </c>
      <c r="B40">
        <v>100</v>
      </c>
      <c r="C40">
        <v>1</v>
      </c>
      <c r="D40">
        <v>100</v>
      </c>
      <c r="E40">
        <v>12</v>
      </c>
      <c r="F40">
        <v>0</v>
      </c>
      <c r="G40">
        <v>10</v>
      </c>
      <c r="H40">
        <v>22</v>
      </c>
      <c r="I40">
        <v>54</v>
      </c>
      <c r="J40">
        <v>1</v>
      </c>
      <c r="K40">
        <v>0</v>
      </c>
      <c r="L40">
        <v>80</v>
      </c>
      <c r="M40">
        <v>1</v>
      </c>
      <c r="N40">
        <v>20</v>
      </c>
      <c r="O40">
        <v>5</v>
      </c>
      <c r="P40">
        <v>11</v>
      </c>
      <c r="Q40">
        <v>6</v>
      </c>
      <c r="R40">
        <v>78</v>
      </c>
      <c r="S40">
        <v>1</v>
      </c>
      <c r="T40">
        <v>25</v>
      </c>
      <c r="U40">
        <v>75</v>
      </c>
      <c r="V40">
        <v>1</v>
      </c>
      <c r="W40">
        <v>99</v>
      </c>
    </row>
    <row r="41" spans="1:23" x14ac:dyDescent="0.2">
      <c r="A41" t="s">
        <v>2812</v>
      </c>
      <c r="B41">
        <v>100</v>
      </c>
      <c r="C41">
        <v>1</v>
      </c>
      <c r="D41">
        <v>100</v>
      </c>
      <c r="E41">
        <v>8</v>
      </c>
      <c r="F41">
        <v>46</v>
      </c>
      <c r="G41">
        <v>24</v>
      </c>
      <c r="H41">
        <v>13</v>
      </c>
      <c r="I41">
        <v>7</v>
      </c>
      <c r="J41">
        <v>2</v>
      </c>
      <c r="K41">
        <v>47</v>
      </c>
      <c r="L41">
        <v>44</v>
      </c>
      <c r="M41">
        <v>0</v>
      </c>
      <c r="N41">
        <v>9</v>
      </c>
      <c r="O41">
        <v>18</v>
      </c>
      <c r="P41">
        <v>48</v>
      </c>
      <c r="Q41">
        <v>26</v>
      </c>
      <c r="R41">
        <v>3</v>
      </c>
      <c r="S41">
        <v>5</v>
      </c>
      <c r="T41">
        <v>0</v>
      </c>
      <c r="U41">
        <v>100</v>
      </c>
      <c r="V41">
        <v>1</v>
      </c>
      <c r="W41">
        <v>99</v>
      </c>
    </row>
    <row r="42" spans="1:23" x14ac:dyDescent="0.2">
      <c r="A42" t="s">
        <v>3406</v>
      </c>
      <c r="B42">
        <v>100</v>
      </c>
      <c r="C42">
        <v>1</v>
      </c>
      <c r="D42">
        <v>100</v>
      </c>
      <c r="E42">
        <v>7</v>
      </c>
      <c r="F42">
        <v>45</v>
      </c>
      <c r="G42">
        <v>24</v>
      </c>
      <c r="H42">
        <v>15</v>
      </c>
      <c r="I42">
        <v>6</v>
      </c>
      <c r="J42">
        <v>3</v>
      </c>
      <c r="K42">
        <v>47</v>
      </c>
      <c r="L42">
        <v>44</v>
      </c>
      <c r="M42">
        <v>0</v>
      </c>
      <c r="N42">
        <v>9</v>
      </c>
      <c r="O42">
        <v>5</v>
      </c>
      <c r="P42">
        <v>11</v>
      </c>
      <c r="Q42">
        <v>6</v>
      </c>
      <c r="R42">
        <v>77</v>
      </c>
      <c r="S42">
        <v>1</v>
      </c>
      <c r="T42">
        <v>5</v>
      </c>
      <c r="U42">
        <v>95</v>
      </c>
      <c r="V42">
        <v>1</v>
      </c>
      <c r="W42">
        <v>99</v>
      </c>
    </row>
    <row r="43" spans="1:23" x14ac:dyDescent="0.2">
      <c r="A43" t="s">
        <v>2832</v>
      </c>
      <c r="B43">
        <v>100</v>
      </c>
      <c r="C43">
        <v>1</v>
      </c>
      <c r="D43">
        <v>100</v>
      </c>
      <c r="E43">
        <v>44</v>
      </c>
      <c r="F43">
        <v>17</v>
      </c>
      <c r="G43">
        <v>7</v>
      </c>
      <c r="H43">
        <v>12</v>
      </c>
      <c r="I43">
        <v>20</v>
      </c>
      <c r="J43">
        <v>0</v>
      </c>
      <c r="K43">
        <v>15</v>
      </c>
      <c r="L43">
        <v>31</v>
      </c>
      <c r="M43">
        <v>0</v>
      </c>
      <c r="N43">
        <v>54</v>
      </c>
      <c r="O43">
        <v>54</v>
      </c>
      <c r="P43">
        <v>31</v>
      </c>
      <c r="Q43">
        <v>7</v>
      </c>
      <c r="R43">
        <v>5</v>
      </c>
      <c r="S43">
        <v>4</v>
      </c>
      <c r="T43">
        <v>60</v>
      </c>
      <c r="U43">
        <v>40</v>
      </c>
      <c r="V43">
        <v>1</v>
      </c>
      <c r="W43">
        <v>99</v>
      </c>
    </row>
    <row r="44" spans="1:23" x14ac:dyDescent="0.2">
      <c r="A44" t="s">
        <v>2820</v>
      </c>
      <c r="B44">
        <v>100</v>
      </c>
      <c r="C44">
        <v>1</v>
      </c>
      <c r="D44">
        <v>100</v>
      </c>
      <c r="E44">
        <v>2</v>
      </c>
      <c r="F44">
        <v>4</v>
      </c>
      <c r="G44">
        <v>17</v>
      </c>
      <c r="H44">
        <v>39</v>
      </c>
      <c r="I44">
        <v>38</v>
      </c>
      <c r="J44">
        <v>1</v>
      </c>
      <c r="K44">
        <v>8</v>
      </c>
      <c r="L44">
        <v>87</v>
      </c>
      <c r="M44">
        <v>0</v>
      </c>
      <c r="N44">
        <v>5</v>
      </c>
      <c r="O44">
        <v>17</v>
      </c>
      <c r="P44">
        <v>50</v>
      </c>
      <c r="Q44">
        <v>26</v>
      </c>
      <c r="R44">
        <v>1</v>
      </c>
      <c r="S44">
        <v>5</v>
      </c>
      <c r="T44">
        <v>2</v>
      </c>
      <c r="U44">
        <v>98</v>
      </c>
      <c r="V44">
        <v>1</v>
      </c>
      <c r="W44">
        <v>99</v>
      </c>
    </row>
    <row r="45" spans="1:23" x14ac:dyDescent="0.2">
      <c r="A45" t="s">
        <v>2836</v>
      </c>
      <c r="B45">
        <v>100</v>
      </c>
      <c r="C45">
        <v>1</v>
      </c>
      <c r="D45">
        <v>100</v>
      </c>
      <c r="E45">
        <v>55</v>
      </c>
      <c r="F45">
        <v>15</v>
      </c>
      <c r="G45">
        <v>12</v>
      </c>
      <c r="H45">
        <v>10</v>
      </c>
      <c r="I45">
        <v>5</v>
      </c>
      <c r="J45">
        <v>2</v>
      </c>
      <c r="K45">
        <v>15</v>
      </c>
      <c r="L45">
        <v>26</v>
      </c>
      <c r="M45">
        <v>0</v>
      </c>
      <c r="N45">
        <v>59</v>
      </c>
      <c r="O45">
        <v>50</v>
      </c>
      <c r="P45">
        <v>29</v>
      </c>
      <c r="Q45">
        <v>7</v>
      </c>
      <c r="R45">
        <v>11</v>
      </c>
      <c r="S45">
        <v>3</v>
      </c>
      <c r="T45">
        <v>5</v>
      </c>
      <c r="U45">
        <v>95</v>
      </c>
      <c r="V45">
        <v>1</v>
      </c>
      <c r="W45">
        <v>99</v>
      </c>
    </row>
    <row r="46" spans="1:23" x14ac:dyDescent="0.2">
      <c r="A46" t="s">
        <v>2840</v>
      </c>
      <c r="B46">
        <v>100</v>
      </c>
      <c r="C46">
        <v>0</v>
      </c>
      <c r="D46">
        <v>100</v>
      </c>
      <c r="E46">
        <v>0</v>
      </c>
      <c r="F46">
        <v>9</v>
      </c>
      <c r="G46">
        <v>11</v>
      </c>
      <c r="H46">
        <v>21</v>
      </c>
      <c r="I46">
        <v>59</v>
      </c>
      <c r="J46">
        <v>1</v>
      </c>
      <c r="K46">
        <v>8</v>
      </c>
      <c r="L46">
        <v>92</v>
      </c>
      <c r="M46">
        <v>0</v>
      </c>
      <c r="N46">
        <v>0</v>
      </c>
      <c r="O46">
        <v>56</v>
      </c>
      <c r="P46">
        <v>30</v>
      </c>
      <c r="Q46">
        <v>6</v>
      </c>
      <c r="R46">
        <v>6</v>
      </c>
      <c r="S46">
        <v>4</v>
      </c>
      <c r="T46">
        <v>12</v>
      </c>
      <c r="U46">
        <v>88</v>
      </c>
      <c r="V46">
        <v>1</v>
      </c>
      <c r="W46">
        <v>99</v>
      </c>
    </row>
    <row r="47" spans="1:23" x14ac:dyDescent="0.2">
      <c r="A47" t="s">
        <v>2847</v>
      </c>
      <c r="B47">
        <v>100</v>
      </c>
      <c r="C47">
        <v>0</v>
      </c>
      <c r="D47">
        <v>100</v>
      </c>
      <c r="E47">
        <v>1</v>
      </c>
      <c r="F47">
        <v>1</v>
      </c>
      <c r="G47">
        <v>13</v>
      </c>
      <c r="H47">
        <v>24</v>
      </c>
      <c r="I47">
        <v>60</v>
      </c>
      <c r="J47">
        <v>1</v>
      </c>
      <c r="K47">
        <v>1</v>
      </c>
      <c r="L47">
        <v>98</v>
      </c>
      <c r="M47">
        <v>0</v>
      </c>
      <c r="N47">
        <v>1</v>
      </c>
      <c r="O47">
        <v>17</v>
      </c>
      <c r="P47">
        <v>51</v>
      </c>
      <c r="Q47">
        <v>26</v>
      </c>
      <c r="R47">
        <v>1</v>
      </c>
      <c r="S47">
        <v>6</v>
      </c>
      <c r="T47">
        <v>60</v>
      </c>
      <c r="U47">
        <v>40</v>
      </c>
      <c r="V47">
        <v>1</v>
      </c>
      <c r="W47">
        <v>99</v>
      </c>
    </row>
    <row r="48" spans="1:23" x14ac:dyDescent="0.2">
      <c r="A48" t="s">
        <v>2807</v>
      </c>
      <c r="B48">
        <v>100</v>
      </c>
      <c r="C48">
        <v>1</v>
      </c>
      <c r="D48">
        <v>100</v>
      </c>
      <c r="E48">
        <v>5</v>
      </c>
      <c r="F48">
        <v>43</v>
      </c>
      <c r="G48">
        <v>15</v>
      </c>
      <c r="H48">
        <v>20</v>
      </c>
      <c r="I48">
        <v>15</v>
      </c>
      <c r="J48">
        <v>2</v>
      </c>
      <c r="K48">
        <v>44</v>
      </c>
      <c r="L48">
        <v>49</v>
      </c>
      <c r="M48">
        <v>0</v>
      </c>
      <c r="N48">
        <v>7</v>
      </c>
      <c r="O48">
        <v>4</v>
      </c>
      <c r="P48">
        <v>9</v>
      </c>
      <c r="Q48">
        <v>5</v>
      </c>
      <c r="R48">
        <v>81</v>
      </c>
      <c r="S48">
        <v>1</v>
      </c>
      <c r="T48">
        <v>5</v>
      </c>
      <c r="U48">
        <v>95</v>
      </c>
      <c r="V48">
        <v>1</v>
      </c>
      <c r="W48">
        <v>99</v>
      </c>
    </row>
    <row r="49" spans="1:23" x14ac:dyDescent="0.2">
      <c r="A49" t="s">
        <v>2829</v>
      </c>
      <c r="B49">
        <v>100</v>
      </c>
      <c r="C49">
        <v>1</v>
      </c>
      <c r="D49">
        <v>100</v>
      </c>
      <c r="E49">
        <v>52</v>
      </c>
      <c r="F49">
        <v>16</v>
      </c>
      <c r="G49">
        <v>12</v>
      </c>
      <c r="H49">
        <v>12</v>
      </c>
      <c r="I49">
        <v>7</v>
      </c>
      <c r="J49">
        <v>2</v>
      </c>
      <c r="K49">
        <v>15</v>
      </c>
      <c r="L49">
        <v>28</v>
      </c>
      <c r="M49">
        <v>0</v>
      </c>
      <c r="N49">
        <v>57</v>
      </c>
      <c r="O49">
        <v>53</v>
      </c>
      <c r="P49">
        <v>30</v>
      </c>
      <c r="Q49">
        <v>7</v>
      </c>
      <c r="R49">
        <v>7</v>
      </c>
      <c r="S49">
        <v>3</v>
      </c>
      <c r="T49">
        <v>5</v>
      </c>
      <c r="U49">
        <v>95</v>
      </c>
      <c r="V49">
        <v>1</v>
      </c>
      <c r="W49">
        <v>99</v>
      </c>
    </row>
    <row r="50" spans="1:23" x14ac:dyDescent="0.2">
      <c r="A50" t="s">
        <v>2851</v>
      </c>
      <c r="B50">
        <v>100</v>
      </c>
      <c r="C50">
        <v>1</v>
      </c>
      <c r="D50">
        <v>100</v>
      </c>
      <c r="E50">
        <v>8</v>
      </c>
      <c r="F50">
        <v>0</v>
      </c>
      <c r="G50">
        <v>10</v>
      </c>
      <c r="H50">
        <v>22</v>
      </c>
      <c r="I50">
        <v>59</v>
      </c>
      <c r="J50">
        <v>1</v>
      </c>
      <c r="K50">
        <v>0</v>
      </c>
      <c r="L50">
        <v>83</v>
      </c>
      <c r="M50">
        <v>1</v>
      </c>
      <c r="N50">
        <v>17</v>
      </c>
      <c r="O50">
        <v>13</v>
      </c>
      <c r="P50">
        <v>33</v>
      </c>
      <c r="Q50">
        <v>18</v>
      </c>
      <c r="R50">
        <v>33</v>
      </c>
      <c r="S50">
        <v>3</v>
      </c>
      <c r="T50">
        <v>12</v>
      </c>
      <c r="U50">
        <v>88</v>
      </c>
      <c r="V50">
        <v>1</v>
      </c>
      <c r="W50">
        <v>99</v>
      </c>
    </row>
    <row r="51" spans="1:23" x14ac:dyDescent="0.2">
      <c r="A51" t="s">
        <v>2830</v>
      </c>
      <c r="B51">
        <v>100</v>
      </c>
      <c r="C51">
        <v>1</v>
      </c>
      <c r="D51">
        <v>100</v>
      </c>
      <c r="E51">
        <v>8</v>
      </c>
      <c r="F51">
        <v>46</v>
      </c>
      <c r="G51">
        <v>24</v>
      </c>
      <c r="H51">
        <v>14</v>
      </c>
      <c r="I51">
        <v>5</v>
      </c>
      <c r="J51">
        <v>3</v>
      </c>
      <c r="K51">
        <v>45</v>
      </c>
      <c r="L51">
        <v>48</v>
      </c>
      <c r="M51">
        <v>0</v>
      </c>
      <c r="N51">
        <v>7</v>
      </c>
      <c r="O51">
        <v>1</v>
      </c>
      <c r="P51">
        <v>3</v>
      </c>
      <c r="Q51">
        <v>2</v>
      </c>
      <c r="R51">
        <v>93</v>
      </c>
      <c r="S51">
        <v>0</v>
      </c>
      <c r="T51">
        <v>5</v>
      </c>
      <c r="U51">
        <v>95</v>
      </c>
      <c r="V51">
        <v>1</v>
      </c>
      <c r="W51">
        <v>99</v>
      </c>
    </row>
    <row r="52" spans="1:23" x14ac:dyDescent="0.2">
      <c r="A52" t="s">
        <v>2814</v>
      </c>
      <c r="B52">
        <v>100</v>
      </c>
      <c r="C52">
        <v>1</v>
      </c>
      <c r="D52">
        <v>100</v>
      </c>
      <c r="E52">
        <v>4</v>
      </c>
      <c r="F52">
        <v>6</v>
      </c>
      <c r="G52">
        <v>32</v>
      </c>
      <c r="H52">
        <v>32</v>
      </c>
      <c r="I52">
        <v>22</v>
      </c>
      <c r="J52">
        <v>3</v>
      </c>
      <c r="K52">
        <v>12</v>
      </c>
      <c r="L52">
        <v>82</v>
      </c>
      <c r="M52">
        <v>0</v>
      </c>
      <c r="N52">
        <v>7</v>
      </c>
      <c r="O52">
        <v>17</v>
      </c>
      <c r="P52">
        <v>43</v>
      </c>
      <c r="Q52">
        <v>24</v>
      </c>
      <c r="R52">
        <v>12</v>
      </c>
      <c r="S52">
        <v>4</v>
      </c>
      <c r="T52">
        <v>2</v>
      </c>
      <c r="U52">
        <v>98</v>
      </c>
      <c r="V52">
        <v>1</v>
      </c>
      <c r="W52">
        <v>99</v>
      </c>
    </row>
    <row r="53" spans="1:23" x14ac:dyDescent="0.2">
      <c r="A53" t="s">
        <v>2845</v>
      </c>
      <c r="B53">
        <v>100</v>
      </c>
      <c r="C53">
        <v>0</v>
      </c>
      <c r="D53">
        <v>100</v>
      </c>
      <c r="E53">
        <v>4</v>
      </c>
      <c r="F53">
        <v>7</v>
      </c>
      <c r="G53">
        <v>19</v>
      </c>
      <c r="H53">
        <v>21</v>
      </c>
      <c r="I53">
        <v>44</v>
      </c>
      <c r="J53">
        <v>4</v>
      </c>
      <c r="K53">
        <v>12</v>
      </c>
      <c r="L53">
        <v>81</v>
      </c>
      <c r="M53">
        <v>0</v>
      </c>
      <c r="N53">
        <v>7</v>
      </c>
      <c r="O53">
        <v>17</v>
      </c>
      <c r="P53">
        <v>51</v>
      </c>
      <c r="Q53">
        <v>26</v>
      </c>
      <c r="R53">
        <v>1</v>
      </c>
      <c r="S53">
        <v>6</v>
      </c>
      <c r="T53">
        <v>60</v>
      </c>
      <c r="U53">
        <v>40</v>
      </c>
      <c r="V53">
        <v>1</v>
      </c>
      <c r="W53">
        <v>99</v>
      </c>
    </row>
    <row r="56" spans="1:23" x14ac:dyDescent="0.2">
      <c r="A56" t="s">
        <v>2904</v>
      </c>
    </row>
  </sheetData>
  <mergeCells count="6">
    <mergeCell ref="B1:C1"/>
    <mergeCell ref="V1:W1"/>
    <mergeCell ref="T1:U1"/>
    <mergeCell ref="O1:S1"/>
    <mergeCell ref="K1:N1"/>
    <mergeCell ref="E1:J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:X8"/>
  <sheetViews>
    <sheetView zoomScale="93" workbookViewId="0">
      <selection sqref="A1:X4"/>
    </sheetView>
  </sheetViews>
  <sheetFormatPr baseColWidth="10" defaultRowHeight="16" x14ac:dyDescent="0.2"/>
  <cols>
    <col min="1" max="1" width="28.6640625" customWidth="1"/>
    <col min="2" max="2" width="12.6640625" bestFit="1" customWidth="1"/>
  </cols>
  <sheetData>
    <row r="1" spans="1:24" x14ac:dyDescent="0.2">
      <c r="A1" s="38"/>
      <c r="B1" s="35" t="s">
        <v>2912</v>
      </c>
      <c r="C1" s="35" t="s">
        <v>2919</v>
      </c>
      <c r="D1" s="35" t="s">
        <v>55</v>
      </c>
      <c r="E1" s="35" t="s">
        <v>2932</v>
      </c>
      <c r="F1" s="35" t="s">
        <v>2933</v>
      </c>
      <c r="G1" s="35" t="s">
        <v>2934</v>
      </c>
      <c r="H1" s="35" t="s">
        <v>2935</v>
      </c>
      <c r="I1" s="35" t="s">
        <v>2905</v>
      </c>
      <c r="J1" s="35" t="s">
        <v>2917</v>
      </c>
      <c r="K1" s="35" t="s">
        <v>2916</v>
      </c>
      <c r="L1" s="35" t="s">
        <v>2918</v>
      </c>
      <c r="M1" s="35" t="s">
        <v>59</v>
      </c>
      <c r="N1" s="35" t="s">
        <v>2914</v>
      </c>
      <c r="O1" s="35" t="s">
        <v>2915</v>
      </c>
      <c r="P1" s="35" t="s">
        <v>2913</v>
      </c>
      <c r="Q1" s="35" t="s">
        <v>63</v>
      </c>
      <c r="R1" s="35" t="s">
        <v>64</v>
      </c>
      <c r="S1" s="35" t="s">
        <v>2906</v>
      </c>
      <c r="T1" s="35" t="s">
        <v>2907</v>
      </c>
      <c r="U1" s="35" t="s">
        <v>2908</v>
      </c>
      <c r="V1" s="35" t="s">
        <v>2909</v>
      </c>
      <c r="W1" s="35" t="s">
        <v>2910</v>
      </c>
      <c r="X1" s="35" t="s">
        <v>2911</v>
      </c>
    </row>
    <row r="2" spans="1:24" x14ac:dyDescent="0.2">
      <c r="B2" s="19" t="s">
        <v>2931</v>
      </c>
      <c r="C2" s="19" t="s">
        <v>2931</v>
      </c>
      <c r="D2" s="19" t="s">
        <v>2936</v>
      </c>
      <c r="E2" s="19" t="s">
        <v>2936</v>
      </c>
      <c r="F2" s="19" t="s">
        <v>2936</v>
      </c>
      <c r="G2" s="19" t="s">
        <v>2936</v>
      </c>
      <c r="H2" s="19" t="s">
        <v>2936</v>
      </c>
      <c r="I2" s="19" t="s">
        <v>2936</v>
      </c>
      <c r="J2" s="19" t="s">
        <v>2931</v>
      </c>
      <c r="K2" s="19" t="s">
        <v>2931</v>
      </c>
      <c r="L2" s="19" t="s">
        <v>2931</v>
      </c>
      <c r="M2" s="19" t="s">
        <v>2936</v>
      </c>
      <c r="N2" s="19" t="s">
        <v>2931</v>
      </c>
      <c r="O2" s="19" t="s">
        <v>2931</v>
      </c>
      <c r="P2" s="19" t="s">
        <v>2931</v>
      </c>
      <c r="Q2" s="19" t="s">
        <v>2936</v>
      </c>
      <c r="R2" s="19" t="s">
        <v>2936</v>
      </c>
      <c r="S2" s="19" t="s">
        <v>2936</v>
      </c>
      <c r="T2" s="19" t="s">
        <v>2936</v>
      </c>
      <c r="U2" s="19" t="s">
        <v>2936</v>
      </c>
      <c r="V2" s="19" t="s">
        <v>2936</v>
      </c>
      <c r="W2" s="19" t="s">
        <v>2936</v>
      </c>
      <c r="X2" s="19" t="s">
        <v>2936</v>
      </c>
    </row>
    <row r="3" spans="1:24" x14ac:dyDescent="0.2">
      <c r="A3" s="28" t="s">
        <v>3354</v>
      </c>
      <c r="B3" s="19">
        <v>1</v>
      </c>
      <c r="C3" s="19">
        <v>1</v>
      </c>
      <c r="D3" s="19">
        <v>0.11799999999999999</v>
      </c>
      <c r="E3" s="19">
        <v>1.2999999999999999E-2</v>
      </c>
      <c r="F3" s="19">
        <v>3.9E-2</v>
      </c>
      <c r="G3" s="19">
        <v>6.8000000000000005E-2</v>
      </c>
      <c r="H3" s="19">
        <v>9.0999999999999998E-2</v>
      </c>
      <c r="I3" s="19">
        <v>0.19800000000000001</v>
      </c>
      <c r="J3" s="19">
        <v>1</v>
      </c>
      <c r="K3" s="19">
        <v>1</v>
      </c>
      <c r="L3" s="19">
        <v>1</v>
      </c>
      <c r="M3" s="19">
        <v>0.11799999999999999</v>
      </c>
      <c r="N3" s="19">
        <v>1</v>
      </c>
      <c r="O3" s="19">
        <v>1</v>
      </c>
      <c r="P3" s="19">
        <v>1</v>
      </c>
      <c r="Q3" s="19">
        <v>2.5000000000000001E-2</v>
      </c>
      <c r="R3" s="19">
        <v>0.08</v>
      </c>
      <c r="S3" s="19">
        <v>6.4000000000000001E-2</v>
      </c>
      <c r="T3" s="19">
        <v>1.8E-3</v>
      </c>
      <c r="U3" s="19">
        <v>1.8E-3</v>
      </c>
      <c r="V3" s="19">
        <v>1.8E-3</v>
      </c>
      <c r="W3" s="19">
        <v>8.9999999999999998E-4</v>
      </c>
      <c r="X3" s="19">
        <v>6.7999999999999996E-3</v>
      </c>
    </row>
    <row r="4" spans="1:24" x14ac:dyDescent="0.2">
      <c r="A4" s="28" t="s">
        <v>3353</v>
      </c>
      <c r="B4" s="19">
        <v>1</v>
      </c>
      <c r="C4" s="19">
        <v>1</v>
      </c>
      <c r="D4" s="19">
        <v>365.25</v>
      </c>
      <c r="E4" s="19">
        <v>365.25</v>
      </c>
      <c r="F4" s="19">
        <v>365.25</v>
      </c>
      <c r="G4" s="19">
        <v>365.25</v>
      </c>
      <c r="H4" s="19">
        <v>365.25</v>
      </c>
      <c r="I4" s="19">
        <v>365.25</v>
      </c>
      <c r="J4" s="19">
        <v>1</v>
      </c>
      <c r="K4" s="19">
        <v>1</v>
      </c>
      <c r="L4" s="19">
        <v>1</v>
      </c>
      <c r="M4" s="19">
        <v>365.25</v>
      </c>
      <c r="N4" s="19">
        <v>1</v>
      </c>
      <c r="O4" s="19">
        <v>1</v>
      </c>
      <c r="P4" s="19">
        <v>1</v>
      </c>
      <c r="Q4" s="19">
        <v>365.25</v>
      </c>
      <c r="R4" s="19">
        <v>365.25</v>
      </c>
      <c r="S4" s="19">
        <v>365.25</v>
      </c>
      <c r="T4" s="19">
        <v>365.25</v>
      </c>
      <c r="U4" s="19">
        <v>365.25</v>
      </c>
      <c r="V4" s="19">
        <v>365.25</v>
      </c>
      <c r="W4" s="19">
        <v>365.25</v>
      </c>
      <c r="X4" s="19">
        <v>365.25</v>
      </c>
    </row>
    <row r="5" spans="1:24" x14ac:dyDescent="0.2">
      <c r="A5" s="2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</row>
    <row r="7" spans="1:24" x14ac:dyDescent="0.2">
      <c r="A7" t="s">
        <v>3352</v>
      </c>
    </row>
    <row r="8" spans="1:24" x14ac:dyDescent="0.2">
      <c r="A8" t="s">
        <v>3351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:X9"/>
  <sheetViews>
    <sheetView zoomScale="115" workbookViewId="0">
      <selection activeCell="A6" sqref="A6"/>
    </sheetView>
  </sheetViews>
  <sheetFormatPr baseColWidth="10" defaultRowHeight="16" x14ac:dyDescent="0.2"/>
  <cols>
    <col min="1" max="1" width="25.5" bestFit="1" customWidth="1"/>
  </cols>
  <sheetData>
    <row r="1" spans="1:24" x14ac:dyDescent="0.2">
      <c r="A1" s="38"/>
      <c r="B1" s="35" t="s">
        <v>2912</v>
      </c>
      <c r="C1" s="35" t="s">
        <v>2919</v>
      </c>
      <c r="D1" s="35" t="s">
        <v>55</v>
      </c>
      <c r="E1" s="35" t="s">
        <v>2932</v>
      </c>
      <c r="F1" s="35" t="s">
        <v>2933</v>
      </c>
      <c r="G1" s="35" t="s">
        <v>2934</v>
      </c>
      <c r="H1" s="35" t="s">
        <v>2935</v>
      </c>
      <c r="I1" s="35" t="s">
        <v>2905</v>
      </c>
      <c r="J1" s="35" t="s">
        <v>2917</v>
      </c>
      <c r="K1" s="35" t="s">
        <v>2916</v>
      </c>
      <c r="L1" s="35" t="s">
        <v>2918</v>
      </c>
      <c r="M1" s="35" t="s">
        <v>59</v>
      </c>
      <c r="N1" s="35" t="s">
        <v>2914</v>
      </c>
      <c r="O1" s="35" t="s">
        <v>2915</v>
      </c>
      <c r="P1" s="35" t="s">
        <v>2913</v>
      </c>
      <c r="Q1" s="35" t="s">
        <v>63</v>
      </c>
      <c r="R1" s="35" t="s">
        <v>64</v>
      </c>
      <c r="S1" s="35" t="s">
        <v>2906</v>
      </c>
      <c r="T1" s="35" t="s">
        <v>2907</v>
      </c>
      <c r="U1" s="35" t="s">
        <v>2908</v>
      </c>
      <c r="V1" s="35" t="s">
        <v>2909</v>
      </c>
      <c r="W1" s="35" t="s">
        <v>2910</v>
      </c>
      <c r="X1" s="35" t="s">
        <v>2911</v>
      </c>
    </row>
    <row r="2" spans="1:24" x14ac:dyDescent="0.2">
      <c r="A2" s="28" t="s">
        <v>3354</v>
      </c>
      <c r="B2" s="19">
        <v>0.68</v>
      </c>
      <c r="C2" s="19">
        <v>0.40699999999999997</v>
      </c>
      <c r="D2" s="19">
        <v>0.11799999999999999</v>
      </c>
      <c r="E2" s="19">
        <v>1.2999999999999999E-2</v>
      </c>
      <c r="F2" s="19">
        <v>3.9E-2</v>
      </c>
      <c r="G2" s="19">
        <v>6.8000000000000005E-2</v>
      </c>
      <c r="H2" s="19">
        <v>9.0999999999999998E-2</v>
      </c>
      <c r="I2" s="19">
        <v>0.19800000000000001</v>
      </c>
      <c r="J2" s="19">
        <f>(419+457)/2/1000</f>
        <v>0.438</v>
      </c>
      <c r="K2" s="19">
        <f>(384+430)/2/1000</f>
        <v>0.40699999999999997</v>
      </c>
      <c r="L2" s="19">
        <f>(831+917)/2/1000</f>
        <v>0.874</v>
      </c>
      <c r="M2" s="19">
        <v>0.11799999999999999</v>
      </c>
      <c r="N2" s="19">
        <f>(296+407)/2/1000</f>
        <v>0.35149999999999998</v>
      </c>
      <c r="O2" s="19">
        <f>(314+335)/2/1000</f>
        <v>0.32450000000000001</v>
      </c>
      <c r="P2" s="19">
        <f>(554+611)/2/1000</f>
        <v>0.58250000000000002</v>
      </c>
      <c r="Q2" s="19">
        <v>2.5000000000000001E-2</v>
      </c>
      <c r="R2" s="19">
        <v>0.08</v>
      </c>
      <c r="S2" s="19">
        <v>6.4000000000000001E-2</v>
      </c>
      <c r="T2" s="19">
        <v>1.8E-3</v>
      </c>
      <c r="U2" s="19">
        <v>1.8E-3</v>
      </c>
      <c r="V2" s="19">
        <v>1.8E-3</v>
      </c>
      <c r="W2" s="19">
        <v>8.9999999999999998E-4</v>
      </c>
      <c r="X2" s="19">
        <v>6.7999999999999996E-3</v>
      </c>
    </row>
    <row r="3" spans="1:24" x14ac:dyDescent="0.2">
      <c r="A3" s="28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</row>
    <row r="4" spans="1:24" x14ac:dyDescent="0.2">
      <c r="A4" t="s">
        <v>3351</v>
      </c>
    </row>
    <row r="6" spans="1:24" x14ac:dyDescent="0.2">
      <c r="A6" s="38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</row>
    <row r="7" spans="1:24" x14ac:dyDescent="0.2"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</row>
    <row r="8" spans="1:24" x14ac:dyDescent="0.2">
      <c r="A8" s="28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</row>
    <row r="9" spans="1:24" x14ac:dyDescent="0.2">
      <c r="A9" s="2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8"/>
  </sheetPr>
  <dimension ref="A1:AC56"/>
  <sheetViews>
    <sheetView workbookViewId="0">
      <selection activeCell="F12" sqref="F12:L12"/>
    </sheetView>
  </sheetViews>
  <sheetFormatPr baseColWidth="10" defaultRowHeight="16" x14ac:dyDescent="0.2"/>
  <cols>
    <col min="1" max="1" width="17.1640625" style="12" bestFit="1" customWidth="1"/>
    <col min="2" max="2" width="11.1640625" style="13" bestFit="1" customWidth="1"/>
  </cols>
  <sheetData>
    <row r="1" spans="1:29" s="15" customFormat="1" x14ac:dyDescent="0.2">
      <c r="A1" s="43"/>
      <c r="C1" s="15" t="s">
        <v>68</v>
      </c>
      <c r="D1" s="15" t="s">
        <v>68</v>
      </c>
      <c r="E1" s="15" t="s">
        <v>68</v>
      </c>
      <c r="F1" s="15" t="s">
        <v>69</v>
      </c>
      <c r="G1" s="15" t="s">
        <v>69</v>
      </c>
      <c r="H1" s="15" t="s">
        <v>69</v>
      </c>
      <c r="I1" s="15" t="s">
        <v>69</v>
      </c>
      <c r="J1" s="15" t="s">
        <v>69</v>
      </c>
      <c r="K1" s="15" t="s">
        <v>69</v>
      </c>
      <c r="L1" s="15" t="s">
        <v>69</v>
      </c>
      <c r="M1" s="15" t="s">
        <v>50</v>
      </c>
      <c r="N1" s="15" t="s">
        <v>50</v>
      </c>
      <c r="O1" s="15" t="s">
        <v>51</v>
      </c>
      <c r="P1" s="15" t="s">
        <v>51</v>
      </c>
      <c r="Q1" s="15" t="s">
        <v>51</v>
      </c>
      <c r="R1" s="15" t="s">
        <v>51</v>
      </c>
      <c r="S1" s="15" t="s">
        <v>51</v>
      </c>
      <c r="T1" s="15" t="s">
        <v>51</v>
      </c>
      <c r="U1" s="15" t="s">
        <v>49</v>
      </c>
      <c r="V1" s="15" t="s">
        <v>49</v>
      </c>
      <c r="W1" s="15" t="s">
        <v>48</v>
      </c>
      <c r="X1" s="15" t="s">
        <v>48</v>
      </c>
      <c r="Y1" s="15" t="s">
        <v>48</v>
      </c>
      <c r="Z1" s="15" t="s">
        <v>48</v>
      </c>
      <c r="AA1" s="15" t="s">
        <v>48</v>
      </c>
    </row>
    <row r="2" spans="1:29" s="15" customFormat="1" x14ac:dyDescent="0.2">
      <c r="A2" s="43"/>
      <c r="C2" s="15" t="s">
        <v>71</v>
      </c>
      <c r="D2" s="15" t="s">
        <v>72</v>
      </c>
      <c r="E2" s="15" t="s">
        <v>73</v>
      </c>
      <c r="F2" s="15" t="s">
        <v>74</v>
      </c>
      <c r="G2" s="15" t="s">
        <v>75</v>
      </c>
      <c r="H2" s="15" t="s">
        <v>76</v>
      </c>
      <c r="I2" s="15" t="s">
        <v>71</v>
      </c>
      <c r="J2" s="15" t="s">
        <v>72</v>
      </c>
      <c r="K2" s="15" t="s">
        <v>73</v>
      </c>
      <c r="L2" s="15" t="s">
        <v>77</v>
      </c>
      <c r="M2" s="15" t="s">
        <v>71</v>
      </c>
      <c r="N2" s="15" t="s">
        <v>73</v>
      </c>
      <c r="O2" s="15" t="s">
        <v>74</v>
      </c>
      <c r="P2" s="15" t="s">
        <v>72</v>
      </c>
      <c r="Q2" s="15" t="s">
        <v>73</v>
      </c>
      <c r="R2" s="15" t="s">
        <v>78</v>
      </c>
      <c r="S2" s="15" t="s">
        <v>79</v>
      </c>
      <c r="T2" s="15" t="s">
        <v>77</v>
      </c>
      <c r="U2" s="15" t="s">
        <v>71</v>
      </c>
      <c r="V2" s="15" t="s">
        <v>73</v>
      </c>
      <c r="W2" s="15" t="s">
        <v>74</v>
      </c>
      <c r="X2" s="15" t="s">
        <v>76</v>
      </c>
      <c r="Y2" s="15" t="s">
        <v>72</v>
      </c>
      <c r="Z2" s="15" t="s">
        <v>73</v>
      </c>
      <c r="AA2" s="15" t="s">
        <v>77</v>
      </c>
    </row>
    <row r="3" spans="1:29" x14ac:dyDescent="0.2">
      <c r="A3" s="13" t="s">
        <v>2838</v>
      </c>
      <c r="B3" s="13" t="s">
        <v>2856</v>
      </c>
      <c r="C3">
        <v>4.3</v>
      </c>
      <c r="D3">
        <v>0</v>
      </c>
      <c r="E3">
        <v>0</v>
      </c>
      <c r="F3">
        <v>0.9</v>
      </c>
      <c r="G3">
        <v>0</v>
      </c>
      <c r="H3">
        <v>0</v>
      </c>
      <c r="I3">
        <v>2.2000000000000002</v>
      </c>
      <c r="J3">
        <v>0.9</v>
      </c>
      <c r="K3">
        <v>0</v>
      </c>
      <c r="L3">
        <v>0</v>
      </c>
      <c r="M3">
        <v>4.3</v>
      </c>
      <c r="N3">
        <v>0</v>
      </c>
      <c r="O3">
        <v>0.9</v>
      </c>
      <c r="P3">
        <v>0.9</v>
      </c>
      <c r="Q3">
        <v>0</v>
      </c>
      <c r="R3">
        <v>0</v>
      </c>
      <c r="S3">
        <v>0</v>
      </c>
      <c r="T3">
        <v>0</v>
      </c>
      <c r="U3">
        <v>4.3</v>
      </c>
      <c r="V3">
        <v>0</v>
      </c>
      <c r="W3">
        <v>0.9</v>
      </c>
      <c r="X3">
        <v>0</v>
      </c>
      <c r="Y3">
        <v>0.9</v>
      </c>
      <c r="Z3">
        <v>0</v>
      </c>
      <c r="AA3">
        <v>0</v>
      </c>
    </row>
    <row r="4" spans="1:29" x14ac:dyDescent="0.2">
      <c r="A4" s="36" t="s">
        <v>2861</v>
      </c>
      <c r="B4" s="36" t="s">
        <v>3298</v>
      </c>
      <c r="C4" s="37">
        <f>AVERAGE(C3,C5:C12,C14:C52)</f>
        <v>2.810416666666665</v>
      </c>
      <c r="D4" s="60">
        <f t="shared" ref="D4:AA4" si="0">AVERAGE(D3,D5:D12,D14:D52)</f>
        <v>0</v>
      </c>
      <c r="E4" s="60">
        <f t="shared" si="0"/>
        <v>0</v>
      </c>
      <c r="F4" s="37">
        <f t="shared" si="0"/>
        <v>0.56249999999999967</v>
      </c>
      <c r="G4" s="60">
        <f t="shared" si="0"/>
        <v>0</v>
      </c>
      <c r="H4" s="60">
        <f t="shared" si="0"/>
        <v>0</v>
      </c>
      <c r="I4" s="37">
        <f t="shared" si="0"/>
        <v>1.4145833333333326</v>
      </c>
      <c r="J4" s="37">
        <f t="shared" si="0"/>
        <v>0.56249999999999967</v>
      </c>
      <c r="K4" s="60">
        <f t="shared" si="0"/>
        <v>0</v>
      </c>
      <c r="L4" s="60">
        <f t="shared" si="0"/>
        <v>4.1666666666666664E-2</v>
      </c>
      <c r="M4" s="37">
        <f t="shared" si="0"/>
        <v>2.810416666666665</v>
      </c>
      <c r="N4" s="60">
        <f t="shared" si="0"/>
        <v>0</v>
      </c>
      <c r="O4" s="37">
        <f t="shared" si="0"/>
        <v>0.56249999999999967</v>
      </c>
      <c r="P4" s="37">
        <f t="shared" si="0"/>
        <v>0.56249999999999967</v>
      </c>
      <c r="Q4" s="60">
        <f t="shared" si="0"/>
        <v>0</v>
      </c>
      <c r="R4" s="60">
        <f t="shared" si="0"/>
        <v>0</v>
      </c>
      <c r="S4" s="60">
        <f t="shared" si="0"/>
        <v>0</v>
      </c>
      <c r="T4" s="60">
        <f t="shared" si="0"/>
        <v>0</v>
      </c>
      <c r="U4" s="37">
        <f t="shared" si="0"/>
        <v>2.810416666666665</v>
      </c>
      <c r="V4" s="60">
        <f t="shared" si="0"/>
        <v>0</v>
      </c>
      <c r="W4" s="37">
        <f t="shared" si="0"/>
        <v>0.56249999999999967</v>
      </c>
      <c r="X4" s="60">
        <f t="shared" si="0"/>
        <v>0</v>
      </c>
      <c r="Y4" s="37">
        <f t="shared" si="0"/>
        <v>0.56249999999999967</v>
      </c>
      <c r="Z4" s="60">
        <f t="shared" si="0"/>
        <v>0</v>
      </c>
      <c r="AA4" s="60">
        <f t="shared" si="0"/>
        <v>0</v>
      </c>
    </row>
    <row r="5" spans="1:29" x14ac:dyDescent="0.2">
      <c r="A5" s="13" t="s">
        <v>2849</v>
      </c>
      <c r="B5" s="13" t="s">
        <v>2855</v>
      </c>
      <c r="C5">
        <v>1.1000000000000001</v>
      </c>
      <c r="D5">
        <v>0</v>
      </c>
      <c r="E5">
        <v>0</v>
      </c>
      <c r="F5">
        <v>0.2</v>
      </c>
      <c r="G5">
        <v>0</v>
      </c>
      <c r="H5">
        <v>0</v>
      </c>
      <c r="I5">
        <v>0.6</v>
      </c>
      <c r="J5">
        <v>0.2</v>
      </c>
      <c r="K5">
        <v>0</v>
      </c>
      <c r="L5">
        <v>0.2</v>
      </c>
      <c r="M5">
        <v>1.1000000000000001</v>
      </c>
      <c r="N5">
        <v>0</v>
      </c>
      <c r="O5">
        <v>0.2</v>
      </c>
      <c r="P5">
        <v>0.2</v>
      </c>
      <c r="Q5">
        <v>0</v>
      </c>
      <c r="R5">
        <v>0</v>
      </c>
      <c r="S5">
        <v>0</v>
      </c>
      <c r="T5">
        <v>0</v>
      </c>
      <c r="U5">
        <v>1.1000000000000001</v>
      </c>
      <c r="V5">
        <v>0</v>
      </c>
      <c r="W5">
        <v>0.2</v>
      </c>
      <c r="X5">
        <v>0</v>
      </c>
      <c r="Y5">
        <v>0.2</v>
      </c>
      <c r="Z5">
        <v>0</v>
      </c>
      <c r="AA5">
        <v>0</v>
      </c>
    </row>
    <row r="6" spans="1:29" x14ac:dyDescent="0.2">
      <c r="A6" s="13" t="s">
        <v>2841</v>
      </c>
      <c r="B6" s="13" t="s">
        <v>2856</v>
      </c>
      <c r="C6">
        <v>4.3</v>
      </c>
      <c r="D6">
        <v>0</v>
      </c>
      <c r="E6">
        <v>0</v>
      </c>
      <c r="F6">
        <v>0.9</v>
      </c>
      <c r="G6">
        <v>0</v>
      </c>
      <c r="H6">
        <v>0</v>
      </c>
      <c r="I6">
        <v>2.2000000000000002</v>
      </c>
      <c r="J6">
        <v>0.9</v>
      </c>
      <c r="K6">
        <v>0</v>
      </c>
      <c r="L6">
        <v>0</v>
      </c>
      <c r="M6">
        <v>4.3</v>
      </c>
      <c r="N6">
        <v>0</v>
      </c>
      <c r="O6">
        <v>0.9</v>
      </c>
      <c r="P6">
        <v>0.9</v>
      </c>
      <c r="Q6">
        <v>0</v>
      </c>
      <c r="R6">
        <v>0</v>
      </c>
      <c r="S6">
        <v>0</v>
      </c>
      <c r="T6">
        <v>0</v>
      </c>
      <c r="U6">
        <v>4.3</v>
      </c>
      <c r="V6">
        <v>0</v>
      </c>
      <c r="W6">
        <v>0.9</v>
      </c>
      <c r="X6">
        <v>0</v>
      </c>
      <c r="Y6">
        <v>0.9</v>
      </c>
      <c r="Z6">
        <v>0</v>
      </c>
      <c r="AA6">
        <v>0</v>
      </c>
    </row>
    <row r="7" spans="1:29" x14ac:dyDescent="0.2">
      <c r="A7" s="13" t="s">
        <v>2853</v>
      </c>
      <c r="B7" s="13" t="s">
        <v>2854</v>
      </c>
      <c r="C7">
        <v>3.9</v>
      </c>
      <c r="D7">
        <v>0</v>
      </c>
      <c r="E7">
        <v>0</v>
      </c>
      <c r="F7">
        <v>0.8</v>
      </c>
      <c r="G7">
        <v>0</v>
      </c>
      <c r="H7">
        <v>0</v>
      </c>
      <c r="I7">
        <v>2</v>
      </c>
      <c r="J7">
        <v>0.8</v>
      </c>
      <c r="K7">
        <v>0</v>
      </c>
      <c r="L7">
        <v>0</v>
      </c>
      <c r="M7">
        <v>3.9</v>
      </c>
      <c r="N7">
        <v>0</v>
      </c>
      <c r="O7">
        <v>0.8</v>
      </c>
      <c r="P7">
        <v>0.8</v>
      </c>
      <c r="Q7">
        <v>0</v>
      </c>
      <c r="R7">
        <v>0</v>
      </c>
      <c r="S7">
        <v>0</v>
      </c>
      <c r="T7">
        <v>0</v>
      </c>
      <c r="U7">
        <v>3.9</v>
      </c>
      <c r="V7">
        <v>0</v>
      </c>
      <c r="W7">
        <v>0.8</v>
      </c>
      <c r="X7">
        <v>0</v>
      </c>
      <c r="Y7">
        <v>0.8</v>
      </c>
      <c r="Z7">
        <v>0</v>
      </c>
      <c r="AA7">
        <v>0</v>
      </c>
      <c r="AC7">
        <f>0.2*2.8/100</f>
        <v>5.5999999999999991E-3</v>
      </c>
    </row>
    <row r="8" spans="1:29" x14ac:dyDescent="0.2">
      <c r="A8" s="13" t="s">
        <v>2848</v>
      </c>
      <c r="B8" s="13" t="s">
        <v>2855</v>
      </c>
      <c r="C8">
        <v>1.1000000000000001</v>
      </c>
      <c r="D8">
        <v>0</v>
      </c>
      <c r="E8">
        <v>0</v>
      </c>
      <c r="F8">
        <v>0.2</v>
      </c>
      <c r="G8">
        <v>0</v>
      </c>
      <c r="H8">
        <v>0</v>
      </c>
      <c r="I8">
        <v>0.6</v>
      </c>
      <c r="J8">
        <v>0.2</v>
      </c>
      <c r="K8">
        <v>0</v>
      </c>
      <c r="L8">
        <v>0.2</v>
      </c>
      <c r="M8">
        <v>1.1000000000000001</v>
      </c>
      <c r="N8">
        <v>0</v>
      </c>
      <c r="O8">
        <v>0.2</v>
      </c>
      <c r="P8">
        <v>0.2</v>
      </c>
      <c r="Q8">
        <v>0</v>
      </c>
      <c r="R8">
        <v>0</v>
      </c>
      <c r="S8">
        <v>0</v>
      </c>
      <c r="T8">
        <v>0</v>
      </c>
      <c r="U8">
        <v>1.1000000000000001</v>
      </c>
      <c r="V8">
        <v>0</v>
      </c>
      <c r="W8">
        <v>0.2</v>
      </c>
      <c r="X8">
        <v>0</v>
      </c>
      <c r="Y8">
        <v>0.2</v>
      </c>
      <c r="Z8">
        <v>0</v>
      </c>
      <c r="AA8">
        <v>0</v>
      </c>
    </row>
    <row r="9" spans="1:29" x14ac:dyDescent="0.2">
      <c r="A9" s="13" t="s">
        <v>2810</v>
      </c>
      <c r="B9" s="13" t="s">
        <v>2858</v>
      </c>
      <c r="C9">
        <v>3.6</v>
      </c>
      <c r="D9">
        <v>0</v>
      </c>
      <c r="E9">
        <v>0</v>
      </c>
      <c r="F9">
        <v>0.7</v>
      </c>
      <c r="G9">
        <v>0</v>
      </c>
      <c r="H9">
        <v>0</v>
      </c>
      <c r="I9">
        <v>1.8</v>
      </c>
      <c r="J9">
        <v>0.7</v>
      </c>
      <c r="K9">
        <v>0</v>
      </c>
      <c r="L9">
        <v>0</v>
      </c>
      <c r="M9">
        <v>3.6</v>
      </c>
      <c r="N9">
        <v>0</v>
      </c>
      <c r="O9">
        <v>0.7</v>
      </c>
      <c r="P9">
        <v>0.7</v>
      </c>
      <c r="Q9">
        <v>0</v>
      </c>
      <c r="R9">
        <v>0</v>
      </c>
      <c r="S9">
        <v>0</v>
      </c>
      <c r="T9">
        <v>0</v>
      </c>
      <c r="U9">
        <v>3.6</v>
      </c>
      <c r="V9">
        <v>0</v>
      </c>
      <c r="W9">
        <v>0.7</v>
      </c>
      <c r="X9">
        <v>0</v>
      </c>
      <c r="Y9">
        <v>0.7</v>
      </c>
      <c r="Z9">
        <v>0</v>
      </c>
      <c r="AA9">
        <v>0</v>
      </c>
    </row>
    <row r="10" spans="1:29" x14ac:dyDescent="0.2">
      <c r="A10" s="13" t="s">
        <v>2826</v>
      </c>
      <c r="B10" s="13" t="s">
        <v>2858</v>
      </c>
      <c r="C10">
        <v>3.6</v>
      </c>
      <c r="D10">
        <v>0</v>
      </c>
      <c r="E10">
        <v>0</v>
      </c>
      <c r="F10">
        <v>0.7</v>
      </c>
      <c r="G10">
        <v>0</v>
      </c>
      <c r="H10">
        <v>0</v>
      </c>
      <c r="I10">
        <v>1.8</v>
      </c>
      <c r="J10">
        <v>0.7</v>
      </c>
      <c r="K10">
        <v>0</v>
      </c>
      <c r="L10">
        <v>0</v>
      </c>
      <c r="M10">
        <v>3.6</v>
      </c>
      <c r="N10">
        <v>0</v>
      </c>
      <c r="O10">
        <v>0.7</v>
      </c>
      <c r="P10">
        <v>0.7</v>
      </c>
      <c r="Q10">
        <v>0</v>
      </c>
      <c r="R10">
        <v>0</v>
      </c>
      <c r="S10">
        <v>0</v>
      </c>
      <c r="T10">
        <v>0</v>
      </c>
      <c r="U10">
        <v>3.6</v>
      </c>
      <c r="V10">
        <v>0</v>
      </c>
      <c r="W10">
        <v>0.7</v>
      </c>
      <c r="X10">
        <v>0</v>
      </c>
      <c r="Y10">
        <v>0.7</v>
      </c>
      <c r="Z10">
        <v>0</v>
      </c>
      <c r="AA10">
        <v>0</v>
      </c>
    </row>
    <row r="11" spans="1:29" x14ac:dyDescent="0.2">
      <c r="A11" s="13" t="s">
        <v>2834</v>
      </c>
      <c r="B11" s="13" t="s">
        <v>2856</v>
      </c>
      <c r="C11">
        <v>4.3</v>
      </c>
      <c r="D11">
        <v>0</v>
      </c>
      <c r="E11">
        <v>0</v>
      </c>
      <c r="F11">
        <v>0.9</v>
      </c>
      <c r="G11">
        <v>0</v>
      </c>
      <c r="H11">
        <v>0</v>
      </c>
      <c r="I11">
        <v>2.2000000000000002</v>
      </c>
      <c r="J11">
        <v>0.9</v>
      </c>
      <c r="K11">
        <v>0</v>
      </c>
      <c r="L11">
        <v>0</v>
      </c>
      <c r="M11">
        <v>4.3</v>
      </c>
      <c r="N11">
        <v>0</v>
      </c>
      <c r="O11">
        <v>0.9</v>
      </c>
      <c r="P11">
        <v>0.9</v>
      </c>
      <c r="Q11">
        <v>0</v>
      </c>
      <c r="R11">
        <v>0</v>
      </c>
      <c r="S11">
        <v>0</v>
      </c>
      <c r="T11">
        <v>0</v>
      </c>
      <c r="U11">
        <v>4.3</v>
      </c>
      <c r="V11">
        <v>0</v>
      </c>
      <c r="W11">
        <v>0.9</v>
      </c>
      <c r="X11">
        <v>0</v>
      </c>
      <c r="Y11">
        <v>0.9</v>
      </c>
      <c r="Z11">
        <v>0</v>
      </c>
      <c r="AA11">
        <v>0</v>
      </c>
    </row>
    <row r="12" spans="1:29" x14ac:dyDescent="0.2">
      <c r="A12" s="13" t="s">
        <v>2833</v>
      </c>
      <c r="B12" s="13" t="s">
        <v>2856</v>
      </c>
      <c r="C12">
        <v>4.3</v>
      </c>
      <c r="D12">
        <v>0</v>
      </c>
      <c r="E12">
        <v>0</v>
      </c>
      <c r="F12">
        <v>0.9</v>
      </c>
      <c r="G12">
        <v>0</v>
      </c>
      <c r="H12">
        <v>0</v>
      </c>
      <c r="I12">
        <v>2.2000000000000002</v>
      </c>
      <c r="J12">
        <v>0.9</v>
      </c>
      <c r="K12">
        <v>0</v>
      </c>
      <c r="L12">
        <v>0</v>
      </c>
      <c r="M12">
        <v>4.3</v>
      </c>
      <c r="N12">
        <v>0</v>
      </c>
      <c r="O12">
        <v>0.9</v>
      </c>
      <c r="P12">
        <v>0.9</v>
      </c>
      <c r="Q12">
        <v>0</v>
      </c>
      <c r="R12">
        <v>0</v>
      </c>
      <c r="S12">
        <v>0</v>
      </c>
      <c r="T12">
        <v>0</v>
      </c>
      <c r="U12">
        <v>4.3</v>
      </c>
      <c r="V12">
        <v>0</v>
      </c>
      <c r="W12">
        <v>0.9</v>
      </c>
      <c r="X12">
        <v>0</v>
      </c>
      <c r="Y12">
        <v>0.9</v>
      </c>
      <c r="Z12">
        <v>0</v>
      </c>
      <c r="AA12">
        <v>0</v>
      </c>
    </row>
    <row r="13" spans="1:29" x14ac:dyDescent="0.2">
      <c r="A13" s="34" t="s">
        <v>9</v>
      </c>
      <c r="B13" s="36" t="s">
        <v>3298</v>
      </c>
      <c r="C13" s="37">
        <f>C4</f>
        <v>2.810416666666665</v>
      </c>
      <c r="D13" s="60">
        <f t="shared" ref="D13:AA13" si="1">D4</f>
        <v>0</v>
      </c>
      <c r="E13" s="60">
        <f t="shared" si="1"/>
        <v>0</v>
      </c>
      <c r="F13" s="37">
        <f t="shared" si="1"/>
        <v>0.56249999999999967</v>
      </c>
      <c r="G13" s="60">
        <f t="shared" si="1"/>
        <v>0</v>
      </c>
      <c r="H13" s="60">
        <f t="shared" si="1"/>
        <v>0</v>
      </c>
      <c r="I13" s="37">
        <f t="shared" si="1"/>
        <v>1.4145833333333326</v>
      </c>
      <c r="J13" s="37">
        <f t="shared" si="1"/>
        <v>0.56249999999999967</v>
      </c>
      <c r="K13" s="60">
        <f t="shared" si="1"/>
        <v>0</v>
      </c>
      <c r="L13" s="60">
        <f t="shared" si="1"/>
        <v>4.1666666666666664E-2</v>
      </c>
      <c r="M13" s="37">
        <f t="shared" si="1"/>
        <v>2.810416666666665</v>
      </c>
      <c r="N13" s="60">
        <f t="shared" si="1"/>
        <v>0</v>
      </c>
      <c r="O13" s="37">
        <f t="shared" si="1"/>
        <v>0.56249999999999967</v>
      </c>
      <c r="P13" s="37">
        <f t="shared" si="1"/>
        <v>0.56249999999999967</v>
      </c>
      <c r="Q13" s="60">
        <f t="shared" si="1"/>
        <v>0</v>
      </c>
      <c r="R13" s="60">
        <f t="shared" si="1"/>
        <v>0</v>
      </c>
      <c r="S13" s="60">
        <f t="shared" si="1"/>
        <v>0</v>
      </c>
      <c r="T13" s="60">
        <f t="shared" si="1"/>
        <v>0</v>
      </c>
      <c r="U13" s="37">
        <f t="shared" si="1"/>
        <v>2.810416666666665</v>
      </c>
      <c r="V13" s="60">
        <f t="shared" si="1"/>
        <v>0</v>
      </c>
      <c r="W13" s="37">
        <f t="shared" si="1"/>
        <v>0.56249999999999967</v>
      </c>
      <c r="X13" s="60">
        <f t="shared" si="1"/>
        <v>0</v>
      </c>
      <c r="Y13" s="37">
        <f t="shared" si="1"/>
        <v>0.56249999999999967</v>
      </c>
      <c r="Z13" s="60">
        <f t="shared" si="1"/>
        <v>0</v>
      </c>
      <c r="AA13" s="60">
        <f t="shared" si="1"/>
        <v>0</v>
      </c>
    </row>
    <row r="14" spans="1:29" x14ac:dyDescent="0.2">
      <c r="A14" s="13" t="s">
        <v>2843</v>
      </c>
      <c r="B14" s="13" t="s">
        <v>2855</v>
      </c>
      <c r="C14">
        <v>1.1000000000000001</v>
      </c>
      <c r="D14">
        <v>0</v>
      </c>
      <c r="E14">
        <v>0</v>
      </c>
      <c r="F14">
        <v>0.2</v>
      </c>
      <c r="G14">
        <v>0</v>
      </c>
      <c r="H14">
        <v>0</v>
      </c>
      <c r="I14">
        <v>0.6</v>
      </c>
      <c r="J14">
        <v>0.2</v>
      </c>
      <c r="K14">
        <v>0</v>
      </c>
      <c r="L14">
        <v>0.2</v>
      </c>
      <c r="M14">
        <v>1.1000000000000001</v>
      </c>
      <c r="N14">
        <v>0</v>
      </c>
      <c r="O14">
        <v>0.2</v>
      </c>
      <c r="P14">
        <v>0.2</v>
      </c>
      <c r="Q14">
        <v>0</v>
      </c>
      <c r="R14">
        <v>0</v>
      </c>
      <c r="S14">
        <v>0</v>
      </c>
      <c r="T14">
        <v>0</v>
      </c>
      <c r="U14">
        <v>1.1000000000000001</v>
      </c>
      <c r="V14">
        <v>0</v>
      </c>
      <c r="W14">
        <v>0.2</v>
      </c>
      <c r="X14">
        <v>0</v>
      </c>
      <c r="Y14">
        <v>0.2</v>
      </c>
      <c r="Z14">
        <v>0</v>
      </c>
      <c r="AA14">
        <v>0</v>
      </c>
    </row>
    <row r="15" spans="1:29" x14ac:dyDescent="0.2">
      <c r="A15" s="13" t="s">
        <v>2816</v>
      </c>
      <c r="B15" s="14" t="s">
        <v>2857</v>
      </c>
      <c r="C15">
        <v>1.9</v>
      </c>
      <c r="D15">
        <v>0</v>
      </c>
      <c r="E15">
        <v>0</v>
      </c>
      <c r="F15">
        <v>0.4</v>
      </c>
      <c r="G15">
        <v>0</v>
      </c>
      <c r="H15">
        <v>0</v>
      </c>
      <c r="I15">
        <v>0.9</v>
      </c>
      <c r="J15">
        <v>0.4</v>
      </c>
      <c r="K15">
        <v>0</v>
      </c>
      <c r="L15">
        <v>0</v>
      </c>
      <c r="M15">
        <v>1.9</v>
      </c>
      <c r="N15">
        <v>0</v>
      </c>
      <c r="O15">
        <v>0.4</v>
      </c>
      <c r="P15">
        <v>0.4</v>
      </c>
      <c r="Q15">
        <v>0</v>
      </c>
      <c r="R15">
        <v>0</v>
      </c>
      <c r="S15">
        <v>0</v>
      </c>
      <c r="T15">
        <v>0</v>
      </c>
      <c r="U15">
        <v>1.9</v>
      </c>
      <c r="V15">
        <v>0</v>
      </c>
      <c r="W15">
        <v>0.4</v>
      </c>
      <c r="X15">
        <v>0</v>
      </c>
      <c r="Y15">
        <v>0.4</v>
      </c>
      <c r="Z15">
        <v>0</v>
      </c>
      <c r="AA15">
        <v>0</v>
      </c>
    </row>
    <row r="16" spans="1:29" x14ac:dyDescent="0.2">
      <c r="A16" s="13" t="s">
        <v>2817</v>
      </c>
      <c r="B16" s="14" t="s">
        <v>2857</v>
      </c>
      <c r="C16">
        <v>1.9</v>
      </c>
      <c r="D16">
        <v>0</v>
      </c>
      <c r="E16">
        <v>0</v>
      </c>
      <c r="F16">
        <v>0.4</v>
      </c>
      <c r="G16">
        <v>0</v>
      </c>
      <c r="H16">
        <v>0</v>
      </c>
      <c r="I16">
        <v>0.9</v>
      </c>
      <c r="J16">
        <v>0.4</v>
      </c>
      <c r="K16">
        <v>0</v>
      </c>
      <c r="L16">
        <v>0</v>
      </c>
      <c r="M16">
        <v>1.9</v>
      </c>
      <c r="N16">
        <v>0</v>
      </c>
      <c r="O16">
        <v>0.4</v>
      </c>
      <c r="P16">
        <v>0.4</v>
      </c>
      <c r="Q16">
        <v>0</v>
      </c>
      <c r="R16">
        <v>0</v>
      </c>
      <c r="S16">
        <v>0</v>
      </c>
      <c r="T16">
        <v>0</v>
      </c>
      <c r="U16">
        <v>1.9</v>
      </c>
      <c r="V16">
        <v>0</v>
      </c>
      <c r="W16">
        <v>0.4</v>
      </c>
      <c r="X16">
        <v>0</v>
      </c>
      <c r="Y16">
        <v>0.4</v>
      </c>
      <c r="Z16">
        <v>0</v>
      </c>
      <c r="AA16">
        <v>0</v>
      </c>
    </row>
    <row r="17" spans="1:27" x14ac:dyDescent="0.2">
      <c r="A17" s="13" t="s">
        <v>2824</v>
      </c>
      <c r="B17" s="14" t="s">
        <v>2857</v>
      </c>
      <c r="C17">
        <v>1.9</v>
      </c>
      <c r="D17">
        <v>0</v>
      </c>
      <c r="E17">
        <v>0</v>
      </c>
      <c r="F17">
        <v>0.4</v>
      </c>
      <c r="G17">
        <v>0</v>
      </c>
      <c r="H17">
        <v>0</v>
      </c>
      <c r="I17">
        <v>0.9</v>
      </c>
      <c r="J17">
        <v>0.4</v>
      </c>
      <c r="K17">
        <v>0</v>
      </c>
      <c r="L17">
        <v>0</v>
      </c>
      <c r="M17">
        <v>1.9</v>
      </c>
      <c r="N17">
        <v>0</v>
      </c>
      <c r="O17">
        <v>0.4</v>
      </c>
      <c r="P17">
        <v>0.4</v>
      </c>
      <c r="Q17">
        <v>0</v>
      </c>
      <c r="R17">
        <v>0</v>
      </c>
      <c r="S17">
        <v>0</v>
      </c>
      <c r="T17">
        <v>0</v>
      </c>
      <c r="U17">
        <v>1.9</v>
      </c>
      <c r="V17">
        <v>0</v>
      </c>
      <c r="W17">
        <v>0.4</v>
      </c>
      <c r="X17">
        <v>0</v>
      </c>
      <c r="Y17">
        <v>0.4</v>
      </c>
      <c r="Z17">
        <v>0</v>
      </c>
      <c r="AA17">
        <v>0</v>
      </c>
    </row>
    <row r="18" spans="1:27" x14ac:dyDescent="0.2">
      <c r="A18" s="13" t="s">
        <v>2822</v>
      </c>
      <c r="B18" s="14" t="s">
        <v>2857</v>
      </c>
      <c r="C18">
        <v>1.9</v>
      </c>
      <c r="D18">
        <v>0</v>
      </c>
      <c r="E18">
        <v>0</v>
      </c>
      <c r="F18">
        <v>0.4</v>
      </c>
      <c r="G18">
        <v>0</v>
      </c>
      <c r="H18">
        <v>0</v>
      </c>
      <c r="I18">
        <v>0.9</v>
      </c>
      <c r="J18">
        <v>0.4</v>
      </c>
      <c r="K18">
        <v>0</v>
      </c>
      <c r="L18">
        <v>0</v>
      </c>
      <c r="M18">
        <v>1.9</v>
      </c>
      <c r="N18">
        <v>0</v>
      </c>
      <c r="O18">
        <v>0.4</v>
      </c>
      <c r="P18">
        <v>0.4</v>
      </c>
      <c r="Q18">
        <v>0</v>
      </c>
      <c r="R18">
        <v>0</v>
      </c>
      <c r="S18">
        <v>0</v>
      </c>
      <c r="T18">
        <v>0</v>
      </c>
      <c r="U18">
        <v>1.9</v>
      </c>
      <c r="V18">
        <v>0</v>
      </c>
      <c r="W18">
        <v>0.4</v>
      </c>
      <c r="X18">
        <v>0</v>
      </c>
      <c r="Y18">
        <v>0.4</v>
      </c>
      <c r="Z18">
        <v>0</v>
      </c>
      <c r="AA18">
        <v>0</v>
      </c>
    </row>
    <row r="19" spans="1:27" x14ac:dyDescent="0.2">
      <c r="A19" s="13" t="s">
        <v>2835</v>
      </c>
      <c r="B19" s="13" t="s">
        <v>2858</v>
      </c>
      <c r="C19">
        <v>3.6</v>
      </c>
      <c r="D19">
        <v>0</v>
      </c>
      <c r="E19">
        <v>0</v>
      </c>
      <c r="F19">
        <v>0.7</v>
      </c>
      <c r="G19">
        <v>0</v>
      </c>
      <c r="H19">
        <v>0</v>
      </c>
      <c r="I19">
        <v>1.8</v>
      </c>
      <c r="J19">
        <v>0.7</v>
      </c>
      <c r="K19">
        <v>0</v>
      </c>
      <c r="L19">
        <v>0</v>
      </c>
      <c r="M19">
        <v>3.6</v>
      </c>
      <c r="N19">
        <v>0</v>
      </c>
      <c r="O19">
        <v>0.7</v>
      </c>
      <c r="P19">
        <v>0.7</v>
      </c>
      <c r="Q19">
        <v>0</v>
      </c>
      <c r="R19">
        <v>0</v>
      </c>
      <c r="S19">
        <v>0</v>
      </c>
      <c r="T19">
        <v>0</v>
      </c>
      <c r="U19">
        <v>3.6</v>
      </c>
      <c r="V19">
        <v>0</v>
      </c>
      <c r="W19">
        <v>0.7</v>
      </c>
      <c r="X19">
        <v>0</v>
      </c>
      <c r="Y19">
        <v>0.7</v>
      </c>
      <c r="Z19">
        <v>0</v>
      </c>
      <c r="AA19">
        <v>0</v>
      </c>
    </row>
    <row r="20" spans="1:27" x14ac:dyDescent="0.2">
      <c r="A20" s="13" t="s">
        <v>2842</v>
      </c>
      <c r="B20" s="13" t="s">
        <v>2856</v>
      </c>
      <c r="C20">
        <v>4.3</v>
      </c>
      <c r="D20">
        <v>0</v>
      </c>
      <c r="E20">
        <v>0</v>
      </c>
      <c r="F20">
        <v>0.9</v>
      </c>
      <c r="G20">
        <v>0</v>
      </c>
      <c r="H20">
        <v>0</v>
      </c>
      <c r="I20">
        <v>2.2000000000000002</v>
      </c>
      <c r="J20">
        <v>0.9</v>
      </c>
      <c r="K20">
        <v>0</v>
      </c>
      <c r="L20">
        <v>0</v>
      </c>
      <c r="M20">
        <v>4.3</v>
      </c>
      <c r="N20">
        <v>0</v>
      </c>
      <c r="O20">
        <v>0.9</v>
      </c>
      <c r="P20">
        <v>0.9</v>
      </c>
      <c r="Q20">
        <v>0</v>
      </c>
      <c r="R20">
        <v>0</v>
      </c>
      <c r="S20">
        <v>0</v>
      </c>
      <c r="T20">
        <v>0</v>
      </c>
      <c r="U20">
        <v>4.3</v>
      </c>
      <c r="V20">
        <v>0</v>
      </c>
      <c r="W20">
        <v>0.9</v>
      </c>
      <c r="X20">
        <v>0</v>
      </c>
      <c r="Y20">
        <v>0.9</v>
      </c>
      <c r="Z20">
        <v>0</v>
      </c>
      <c r="AA20">
        <v>0</v>
      </c>
    </row>
    <row r="21" spans="1:27" x14ac:dyDescent="0.2">
      <c r="A21" s="13" t="s">
        <v>2805</v>
      </c>
      <c r="B21" s="13" t="s">
        <v>2858</v>
      </c>
      <c r="C21">
        <v>3.6</v>
      </c>
      <c r="D21">
        <v>0</v>
      </c>
      <c r="E21">
        <v>0</v>
      </c>
      <c r="F21">
        <v>0.7</v>
      </c>
      <c r="G21">
        <v>0</v>
      </c>
      <c r="H21">
        <v>0</v>
      </c>
      <c r="I21">
        <v>1.8</v>
      </c>
      <c r="J21">
        <v>0.7</v>
      </c>
      <c r="K21">
        <v>0</v>
      </c>
      <c r="L21">
        <v>0</v>
      </c>
      <c r="M21">
        <v>3.6</v>
      </c>
      <c r="N21">
        <v>0</v>
      </c>
      <c r="O21">
        <v>0.7</v>
      </c>
      <c r="P21">
        <v>0.7</v>
      </c>
      <c r="Q21">
        <v>0</v>
      </c>
      <c r="R21">
        <v>0</v>
      </c>
      <c r="S21">
        <v>0</v>
      </c>
      <c r="T21">
        <v>0</v>
      </c>
      <c r="U21">
        <v>3.6</v>
      </c>
      <c r="V21">
        <v>0</v>
      </c>
      <c r="W21">
        <v>0.7</v>
      </c>
      <c r="X21">
        <v>0</v>
      </c>
      <c r="Y21">
        <v>0.7</v>
      </c>
      <c r="Z21">
        <v>0</v>
      </c>
      <c r="AA21">
        <v>0</v>
      </c>
    </row>
    <row r="22" spans="1:27" x14ac:dyDescent="0.2">
      <c r="A22" s="13" t="s">
        <v>2827</v>
      </c>
      <c r="B22" s="13" t="s">
        <v>2858</v>
      </c>
      <c r="C22">
        <v>3.6</v>
      </c>
      <c r="D22">
        <v>0</v>
      </c>
      <c r="E22">
        <v>0</v>
      </c>
      <c r="F22">
        <v>0.7</v>
      </c>
      <c r="G22">
        <v>0</v>
      </c>
      <c r="H22">
        <v>0</v>
      </c>
      <c r="I22">
        <v>1.8</v>
      </c>
      <c r="J22">
        <v>0.7</v>
      </c>
      <c r="K22">
        <v>0</v>
      </c>
      <c r="L22">
        <v>0</v>
      </c>
      <c r="M22">
        <v>3.6</v>
      </c>
      <c r="N22">
        <v>0</v>
      </c>
      <c r="O22">
        <v>0.7</v>
      </c>
      <c r="P22">
        <v>0.7</v>
      </c>
      <c r="Q22">
        <v>0</v>
      </c>
      <c r="R22">
        <v>0</v>
      </c>
      <c r="S22">
        <v>0</v>
      </c>
      <c r="T22">
        <v>0</v>
      </c>
      <c r="U22">
        <v>3.6</v>
      </c>
      <c r="V22">
        <v>0</v>
      </c>
      <c r="W22">
        <v>0.7</v>
      </c>
      <c r="X22">
        <v>0</v>
      </c>
      <c r="Y22">
        <v>0.7</v>
      </c>
      <c r="Z22">
        <v>0</v>
      </c>
      <c r="AA22">
        <v>0</v>
      </c>
    </row>
    <row r="23" spans="1:27" x14ac:dyDescent="0.2">
      <c r="A23" s="13" t="s">
        <v>2808</v>
      </c>
      <c r="B23" s="13" t="s">
        <v>2858</v>
      </c>
      <c r="C23">
        <v>3.6</v>
      </c>
      <c r="D23">
        <v>0</v>
      </c>
      <c r="E23">
        <v>0</v>
      </c>
      <c r="F23">
        <v>0.7</v>
      </c>
      <c r="G23">
        <v>0</v>
      </c>
      <c r="H23">
        <v>0</v>
      </c>
      <c r="I23">
        <v>1.8</v>
      </c>
      <c r="J23">
        <v>0.7</v>
      </c>
      <c r="K23">
        <v>0</v>
      </c>
      <c r="L23">
        <v>0</v>
      </c>
      <c r="M23">
        <v>3.6</v>
      </c>
      <c r="N23">
        <v>0</v>
      </c>
      <c r="O23">
        <v>0.7</v>
      </c>
      <c r="P23">
        <v>0.7</v>
      </c>
      <c r="Q23">
        <v>0</v>
      </c>
      <c r="R23">
        <v>0</v>
      </c>
      <c r="S23">
        <v>0</v>
      </c>
      <c r="T23">
        <v>0</v>
      </c>
      <c r="U23">
        <v>3.6</v>
      </c>
      <c r="V23">
        <v>0</v>
      </c>
      <c r="W23">
        <v>0.7</v>
      </c>
      <c r="X23">
        <v>0</v>
      </c>
      <c r="Y23">
        <v>0.7</v>
      </c>
      <c r="Z23">
        <v>0</v>
      </c>
      <c r="AA23">
        <v>0</v>
      </c>
    </row>
    <row r="24" spans="1:27" x14ac:dyDescent="0.2">
      <c r="A24" s="13" t="s">
        <v>2815</v>
      </c>
      <c r="B24" s="14" t="s">
        <v>2857</v>
      </c>
      <c r="C24">
        <v>1.9</v>
      </c>
      <c r="D24">
        <v>0</v>
      </c>
      <c r="E24">
        <v>0</v>
      </c>
      <c r="F24">
        <v>0.4</v>
      </c>
      <c r="G24">
        <v>0</v>
      </c>
      <c r="H24">
        <v>0</v>
      </c>
      <c r="I24">
        <v>0.9</v>
      </c>
      <c r="J24">
        <v>0.4</v>
      </c>
      <c r="K24">
        <v>0</v>
      </c>
      <c r="L24">
        <v>0</v>
      </c>
      <c r="M24">
        <v>1.9</v>
      </c>
      <c r="N24">
        <v>0</v>
      </c>
      <c r="O24">
        <v>0.4</v>
      </c>
      <c r="P24">
        <v>0.4</v>
      </c>
      <c r="Q24">
        <v>0</v>
      </c>
      <c r="R24">
        <v>0</v>
      </c>
      <c r="S24">
        <v>0</v>
      </c>
      <c r="T24">
        <v>0</v>
      </c>
      <c r="U24">
        <v>1.9</v>
      </c>
      <c r="V24">
        <v>0</v>
      </c>
      <c r="W24">
        <v>0.4</v>
      </c>
      <c r="X24">
        <v>0</v>
      </c>
      <c r="Y24">
        <v>0.4</v>
      </c>
      <c r="Z24">
        <v>0</v>
      </c>
      <c r="AA24">
        <v>0</v>
      </c>
    </row>
    <row r="25" spans="1:27" x14ac:dyDescent="0.2">
      <c r="A25" s="13" t="s">
        <v>2823</v>
      </c>
      <c r="B25" s="14" t="s">
        <v>2857</v>
      </c>
      <c r="C25">
        <v>1.9</v>
      </c>
      <c r="D25">
        <v>0</v>
      </c>
      <c r="E25">
        <v>0</v>
      </c>
      <c r="F25">
        <v>0.4</v>
      </c>
      <c r="G25">
        <v>0</v>
      </c>
      <c r="H25">
        <v>0</v>
      </c>
      <c r="I25">
        <v>0.9</v>
      </c>
      <c r="J25">
        <v>0.4</v>
      </c>
      <c r="K25">
        <v>0</v>
      </c>
      <c r="L25">
        <v>0</v>
      </c>
      <c r="M25">
        <v>1.9</v>
      </c>
      <c r="N25">
        <v>0</v>
      </c>
      <c r="O25">
        <v>0.4</v>
      </c>
      <c r="P25">
        <v>0.4</v>
      </c>
      <c r="Q25">
        <v>0</v>
      </c>
      <c r="R25">
        <v>0</v>
      </c>
      <c r="S25">
        <v>0</v>
      </c>
      <c r="T25">
        <v>0</v>
      </c>
      <c r="U25">
        <v>1.9</v>
      </c>
      <c r="V25">
        <v>0</v>
      </c>
      <c r="W25">
        <v>0.4</v>
      </c>
      <c r="X25">
        <v>0</v>
      </c>
      <c r="Y25">
        <v>0.4</v>
      </c>
      <c r="Z25">
        <v>0</v>
      </c>
      <c r="AA25">
        <v>0</v>
      </c>
    </row>
    <row r="26" spans="1:27" x14ac:dyDescent="0.2">
      <c r="A26" s="13" t="s">
        <v>2837</v>
      </c>
      <c r="B26" s="13" t="s">
        <v>2856</v>
      </c>
      <c r="C26">
        <v>4.3</v>
      </c>
      <c r="D26">
        <v>0</v>
      </c>
      <c r="E26">
        <v>0</v>
      </c>
      <c r="F26">
        <v>0.9</v>
      </c>
      <c r="G26">
        <v>0</v>
      </c>
      <c r="H26">
        <v>0</v>
      </c>
      <c r="I26">
        <v>2.2000000000000002</v>
      </c>
      <c r="J26">
        <v>0.9</v>
      </c>
      <c r="K26">
        <v>0</v>
      </c>
      <c r="L26">
        <v>0</v>
      </c>
      <c r="M26">
        <v>4.3</v>
      </c>
      <c r="N26">
        <v>0</v>
      </c>
      <c r="O26">
        <v>0.9</v>
      </c>
      <c r="P26">
        <v>0.9</v>
      </c>
      <c r="Q26">
        <v>0</v>
      </c>
      <c r="R26">
        <v>0</v>
      </c>
      <c r="S26">
        <v>0</v>
      </c>
      <c r="T26">
        <v>0</v>
      </c>
      <c r="U26">
        <v>4.3</v>
      </c>
      <c r="V26">
        <v>0</v>
      </c>
      <c r="W26">
        <v>0.9</v>
      </c>
      <c r="X26">
        <v>0</v>
      </c>
      <c r="Y26">
        <v>0.9</v>
      </c>
      <c r="Z26">
        <v>0</v>
      </c>
      <c r="AA26">
        <v>0</v>
      </c>
    </row>
    <row r="27" spans="1:27" x14ac:dyDescent="0.2">
      <c r="A27" s="13" t="s">
        <v>2825</v>
      </c>
      <c r="B27" s="14" t="s">
        <v>2857</v>
      </c>
      <c r="C27">
        <v>1.9</v>
      </c>
      <c r="D27">
        <v>0</v>
      </c>
      <c r="E27">
        <v>0</v>
      </c>
      <c r="F27">
        <v>0.4</v>
      </c>
      <c r="G27">
        <v>0</v>
      </c>
      <c r="H27">
        <v>0</v>
      </c>
      <c r="I27">
        <v>0.9</v>
      </c>
      <c r="J27">
        <v>0.4</v>
      </c>
      <c r="K27">
        <v>0</v>
      </c>
      <c r="L27">
        <v>0</v>
      </c>
      <c r="M27">
        <v>1.9</v>
      </c>
      <c r="N27">
        <v>0</v>
      </c>
      <c r="O27">
        <v>0.4</v>
      </c>
      <c r="P27">
        <v>0.4</v>
      </c>
      <c r="Q27">
        <v>0</v>
      </c>
      <c r="R27">
        <v>0</v>
      </c>
      <c r="S27">
        <v>0</v>
      </c>
      <c r="T27">
        <v>0</v>
      </c>
      <c r="U27">
        <v>1.9</v>
      </c>
      <c r="V27">
        <v>0</v>
      </c>
      <c r="W27">
        <v>0.4</v>
      </c>
      <c r="X27">
        <v>0</v>
      </c>
      <c r="Y27">
        <v>0.4</v>
      </c>
      <c r="Z27">
        <v>0</v>
      </c>
      <c r="AA27">
        <v>0</v>
      </c>
    </row>
    <row r="28" spans="1:27" x14ac:dyDescent="0.2">
      <c r="A28" s="13" t="s">
        <v>2844</v>
      </c>
      <c r="B28" s="13" t="s">
        <v>2855</v>
      </c>
      <c r="C28">
        <v>1.1000000000000001</v>
      </c>
      <c r="D28">
        <v>0</v>
      </c>
      <c r="E28">
        <v>0</v>
      </c>
      <c r="F28">
        <v>0.2</v>
      </c>
      <c r="G28">
        <v>0</v>
      </c>
      <c r="H28">
        <v>0</v>
      </c>
      <c r="I28">
        <v>0.6</v>
      </c>
      <c r="J28">
        <v>0.2</v>
      </c>
      <c r="K28">
        <v>0</v>
      </c>
      <c r="L28">
        <v>0.2</v>
      </c>
      <c r="M28">
        <v>1.1000000000000001</v>
      </c>
      <c r="N28">
        <v>0</v>
      </c>
      <c r="O28">
        <v>0.2</v>
      </c>
      <c r="P28">
        <v>0.2</v>
      </c>
      <c r="Q28">
        <v>0</v>
      </c>
      <c r="R28">
        <v>0</v>
      </c>
      <c r="S28">
        <v>0</v>
      </c>
      <c r="T28">
        <v>0</v>
      </c>
      <c r="U28">
        <v>1.1000000000000001</v>
      </c>
      <c r="V28">
        <v>0</v>
      </c>
      <c r="W28">
        <v>0.2</v>
      </c>
      <c r="X28">
        <v>0</v>
      </c>
      <c r="Y28">
        <v>0.2</v>
      </c>
      <c r="Z28">
        <v>0</v>
      </c>
      <c r="AA28">
        <v>0</v>
      </c>
    </row>
    <row r="29" spans="1:27" x14ac:dyDescent="0.2">
      <c r="A29" s="13" t="s">
        <v>2821</v>
      </c>
      <c r="B29" s="14" t="s">
        <v>2857</v>
      </c>
      <c r="C29">
        <v>1.9</v>
      </c>
      <c r="D29">
        <v>0</v>
      </c>
      <c r="E29">
        <v>0</v>
      </c>
      <c r="F29">
        <v>0.4</v>
      </c>
      <c r="G29">
        <v>0</v>
      </c>
      <c r="H29">
        <v>0</v>
      </c>
      <c r="I29">
        <v>0.9</v>
      </c>
      <c r="J29">
        <v>0.4</v>
      </c>
      <c r="K29">
        <v>0</v>
      </c>
      <c r="L29">
        <v>0</v>
      </c>
      <c r="M29">
        <v>1.9</v>
      </c>
      <c r="N29">
        <v>0</v>
      </c>
      <c r="O29">
        <v>0.4</v>
      </c>
      <c r="P29">
        <v>0.4</v>
      </c>
      <c r="Q29">
        <v>0</v>
      </c>
      <c r="R29">
        <v>0</v>
      </c>
      <c r="S29">
        <v>0</v>
      </c>
      <c r="T29">
        <v>0</v>
      </c>
      <c r="U29">
        <v>1.9</v>
      </c>
      <c r="V29">
        <v>0</v>
      </c>
      <c r="W29">
        <v>0.4</v>
      </c>
      <c r="X29">
        <v>0</v>
      </c>
      <c r="Y29">
        <v>0.4</v>
      </c>
      <c r="Z29">
        <v>0</v>
      </c>
      <c r="AA29">
        <v>0</v>
      </c>
    </row>
    <row r="30" spans="1:27" x14ac:dyDescent="0.2">
      <c r="A30" s="13" t="s">
        <v>2846</v>
      </c>
      <c r="B30" s="13" t="s">
        <v>2855</v>
      </c>
      <c r="C30">
        <v>1.1000000000000001</v>
      </c>
      <c r="D30">
        <v>0</v>
      </c>
      <c r="E30">
        <v>0</v>
      </c>
      <c r="F30">
        <v>0.2</v>
      </c>
      <c r="G30">
        <v>0</v>
      </c>
      <c r="H30">
        <v>0</v>
      </c>
      <c r="I30">
        <v>0.6</v>
      </c>
      <c r="J30">
        <v>0.2</v>
      </c>
      <c r="K30">
        <v>0</v>
      </c>
      <c r="L30">
        <v>0.2</v>
      </c>
      <c r="M30">
        <v>1.1000000000000001</v>
      </c>
      <c r="N30">
        <v>0</v>
      </c>
      <c r="O30">
        <v>0.2</v>
      </c>
      <c r="P30">
        <v>0.2</v>
      </c>
      <c r="Q30">
        <v>0</v>
      </c>
      <c r="R30">
        <v>0</v>
      </c>
      <c r="S30">
        <v>0</v>
      </c>
      <c r="T30">
        <v>0</v>
      </c>
      <c r="U30">
        <v>1.1000000000000001</v>
      </c>
      <c r="V30">
        <v>0</v>
      </c>
      <c r="W30">
        <v>0.2</v>
      </c>
      <c r="X30">
        <v>0</v>
      </c>
      <c r="Y30">
        <v>0.2</v>
      </c>
      <c r="Z30">
        <v>0</v>
      </c>
      <c r="AA30">
        <v>0</v>
      </c>
    </row>
    <row r="31" spans="1:27" x14ac:dyDescent="0.2">
      <c r="A31" s="13" t="s">
        <v>2806</v>
      </c>
      <c r="B31" s="13" t="s">
        <v>2858</v>
      </c>
      <c r="C31">
        <v>3.6</v>
      </c>
      <c r="D31">
        <v>0</v>
      </c>
      <c r="E31">
        <v>0</v>
      </c>
      <c r="F31">
        <v>0.7</v>
      </c>
      <c r="G31">
        <v>0</v>
      </c>
      <c r="H31">
        <v>0</v>
      </c>
      <c r="I31">
        <v>1.8</v>
      </c>
      <c r="J31">
        <v>0.7</v>
      </c>
      <c r="K31">
        <v>0</v>
      </c>
      <c r="L31">
        <v>0</v>
      </c>
      <c r="M31">
        <v>3.6</v>
      </c>
      <c r="N31">
        <v>0</v>
      </c>
      <c r="O31">
        <v>0.7</v>
      </c>
      <c r="P31">
        <v>0.7</v>
      </c>
      <c r="Q31">
        <v>0</v>
      </c>
      <c r="R31">
        <v>0</v>
      </c>
      <c r="S31">
        <v>0</v>
      </c>
      <c r="T31">
        <v>0</v>
      </c>
      <c r="U31">
        <v>3.6</v>
      </c>
      <c r="V31">
        <v>0</v>
      </c>
      <c r="W31">
        <v>0.7</v>
      </c>
      <c r="X31">
        <v>0</v>
      </c>
      <c r="Y31">
        <v>0.7</v>
      </c>
      <c r="Z31">
        <v>0</v>
      </c>
      <c r="AA31">
        <v>0</v>
      </c>
    </row>
    <row r="32" spans="1:27" x14ac:dyDescent="0.2">
      <c r="A32" s="13" t="s">
        <v>2813</v>
      </c>
      <c r="B32" s="13" t="s">
        <v>2858</v>
      </c>
      <c r="C32">
        <v>3.6</v>
      </c>
      <c r="D32">
        <v>0</v>
      </c>
      <c r="E32">
        <v>0</v>
      </c>
      <c r="F32">
        <v>0.7</v>
      </c>
      <c r="G32">
        <v>0</v>
      </c>
      <c r="H32">
        <v>0</v>
      </c>
      <c r="I32">
        <v>1.8</v>
      </c>
      <c r="J32">
        <v>0.7</v>
      </c>
      <c r="K32">
        <v>0</v>
      </c>
      <c r="L32">
        <v>0</v>
      </c>
      <c r="M32">
        <v>3.6</v>
      </c>
      <c r="N32">
        <v>0</v>
      </c>
      <c r="O32">
        <v>0.7</v>
      </c>
      <c r="P32">
        <v>0.7</v>
      </c>
      <c r="Q32">
        <v>0</v>
      </c>
      <c r="R32">
        <v>0</v>
      </c>
      <c r="S32">
        <v>0</v>
      </c>
      <c r="T32">
        <v>0</v>
      </c>
      <c r="U32">
        <v>3.6</v>
      </c>
      <c r="V32">
        <v>0</v>
      </c>
      <c r="W32">
        <v>0.7</v>
      </c>
      <c r="X32">
        <v>0</v>
      </c>
      <c r="Y32">
        <v>0.7</v>
      </c>
      <c r="Z32">
        <v>0</v>
      </c>
      <c r="AA32">
        <v>0</v>
      </c>
    </row>
    <row r="33" spans="1:27" x14ac:dyDescent="0.2">
      <c r="A33" s="13" t="s">
        <v>2850</v>
      </c>
      <c r="B33" s="13" t="s">
        <v>2855</v>
      </c>
      <c r="C33">
        <v>1.1000000000000001</v>
      </c>
      <c r="D33">
        <v>0</v>
      </c>
      <c r="E33">
        <v>0</v>
      </c>
      <c r="F33">
        <v>0.2</v>
      </c>
      <c r="G33">
        <v>0</v>
      </c>
      <c r="H33">
        <v>0</v>
      </c>
      <c r="I33">
        <v>0.6</v>
      </c>
      <c r="J33">
        <v>0.2</v>
      </c>
      <c r="K33">
        <v>0</v>
      </c>
      <c r="L33">
        <v>0.2</v>
      </c>
      <c r="M33">
        <v>1.1000000000000001</v>
      </c>
      <c r="N33">
        <v>0</v>
      </c>
      <c r="O33">
        <v>0.2</v>
      </c>
      <c r="P33">
        <v>0.2</v>
      </c>
      <c r="Q33">
        <v>0</v>
      </c>
      <c r="R33">
        <v>0</v>
      </c>
      <c r="S33">
        <v>0</v>
      </c>
      <c r="T33">
        <v>0</v>
      </c>
      <c r="U33">
        <v>1.1000000000000001</v>
      </c>
      <c r="V33">
        <v>0</v>
      </c>
      <c r="W33">
        <v>0.2</v>
      </c>
      <c r="X33">
        <v>0</v>
      </c>
      <c r="Y33">
        <v>0.2</v>
      </c>
      <c r="Z33">
        <v>0</v>
      </c>
      <c r="AA33">
        <v>0</v>
      </c>
    </row>
    <row r="34" spans="1:27" x14ac:dyDescent="0.2">
      <c r="A34" s="13" t="s">
        <v>2811</v>
      </c>
      <c r="B34" s="13" t="s">
        <v>2858</v>
      </c>
      <c r="C34">
        <v>3.6</v>
      </c>
      <c r="D34">
        <v>0</v>
      </c>
      <c r="E34">
        <v>0</v>
      </c>
      <c r="F34">
        <v>0.7</v>
      </c>
      <c r="G34">
        <v>0</v>
      </c>
      <c r="H34">
        <v>0</v>
      </c>
      <c r="I34">
        <v>1.8</v>
      </c>
      <c r="J34">
        <v>0.7</v>
      </c>
      <c r="K34">
        <v>0</v>
      </c>
      <c r="L34">
        <v>0</v>
      </c>
      <c r="M34">
        <v>3.6</v>
      </c>
      <c r="N34">
        <v>0</v>
      </c>
      <c r="O34">
        <v>0.7</v>
      </c>
      <c r="P34">
        <v>0.7</v>
      </c>
      <c r="Q34">
        <v>0</v>
      </c>
      <c r="R34">
        <v>0</v>
      </c>
      <c r="S34">
        <v>0</v>
      </c>
      <c r="T34">
        <v>0</v>
      </c>
      <c r="U34">
        <v>3.6</v>
      </c>
      <c r="V34">
        <v>0</v>
      </c>
      <c r="W34">
        <v>0.7</v>
      </c>
      <c r="X34">
        <v>0</v>
      </c>
      <c r="Y34">
        <v>0.7</v>
      </c>
      <c r="Z34">
        <v>0</v>
      </c>
      <c r="AA34">
        <v>0</v>
      </c>
    </row>
    <row r="35" spans="1:27" x14ac:dyDescent="0.2">
      <c r="A35" s="13" t="s">
        <v>2831</v>
      </c>
      <c r="B35" s="13" t="s">
        <v>2858</v>
      </c>
      <c r="C35">
        <v>3.6</v>
      </c>
      <c r="D35">
        <v>0</v>
      </c>
      <c r="E35">
        <v>0</v>
      </c>
      <c r="F35">
        <v>0.7</v>
      </c>
      <c r="G35">
        <v>0</v>
      </c>
      <c r="H35">
        <v>0</v>
      </c>
      <c r="I35">
        <v>1.8</v>
      </c>
      <c r="J35">
        <v>0.7</v>
      </c>
      <c r="K35">
        <v>0</v>
      </c>
      <c r="L35">
        <v>0</v>
      </c>
      <c r="M35">
        <v>3.6</v>
      </c>
      <c r="N35">
        <v>0</v>
      </c>
      <c r="O35">
        <v>0.7</v>
      </c>
      <c r="P35">
        <v>0.7</v>
      </c>
      <c r="Q35">
        <v>0</v>
      </c>
      <c r="R35">
        <v>0</v>
      </c>
      <c r="S35">
        <v>0</v>
      </c>
      <c r="T35">
        <v>0</v>
      </c>
      <c r="U35">
        <v>3.6</v>
      </c>
      <c r="V35">
        <v>0</v>
      </c>
      <c r="W35">
        <v>0.7</v>
      </c>
      <c r="X35">
        <v>0</v>
      </c>
      <c r="Y35">
        <v>0.7</v>
      </c>
      <c r="Z35">
        <v>0</v>
      </c>
      <c r="AA35">
        <v>0</v>
      </c>
    </row>
    <row r="36" spans="1:27" x14ac:dyDescent="0.2">
      <c r="A36" s="13" t="s">
        <v>2819</v>
      </c>
      <c r="B36" s="14" t="s">
        <v>2857</v>
      </c>
      <c r="C36">
        <v>1.9</v>
      </c>
      <c r="D36">
        <v>0</v>
      </c>
      <c r="E36">
        <v>0</v>
      </c>
      <c r="F36">
        <v>0.4</v>
      </c>
      <c r="G36">
        <v>0</v>
      </c>
      <c r="H36">
        <v>0</v>
      </c>
      <c r="I36">
        <v>0.9</v>
      </c>
      <c r="J36">
        <v>0.4</v>
      </c>
      <c r="K36">
        <v>0</v>
      </c>
      <c r="L36">
        <v>0</v>
      </c>
      <c r="M36">
        <v>1.9</v>
      </c>
      <c r="N36">
        <v>0</v>
      </c>
      <c r="O36">
        <v>0.4</v>
      </c>
      <c r="P36">
        <v>0.4</v>
      </c>
      <c r="Q36">
        <v>0</v>
      </c>
      <c r="R36">
        <v>0</v>
      </c>
      <c r="S36">
        <v>0</v>
      </c>
      <c r="T36">
        <v>0</v>
      </c>
      <c r="U36">
        <v>1.9</v>
      </c>
      <c r="V36">
        <v>0</v>
      </c>
      <c r="W36">
        <v>0.4</v>
      </c>
      <c r="X36">
        <v>0</v>
      </c>
      <c r="Y36">
        <v>0.4</v>
      </c>
      <c r="Z36">
        <v>0</v>
      </c>
      <c r="AA36">
        <v>0</v>
      </c>
    </row>
    <row r="37" spans="1:27" x14ac:dyDescent="0.2">
      <c r="A37" s="13" t="s">
        <v>2818</v>
      </c>
      <c r="B37" s="13" t="s">
        <v>2858</v>
      </c>
      <c r="C37">
        <v>3.6</v>
      </c>
      <c r="D37">
        <v>0</v>
      </c>
      <c r="E37">
        <v>0</v>
      </c>
      <c r="F37">
        <v>0.7</v>
      </c>
      <c r="G37">
        <v>0</v>
      </c>
      <c r="H37">
        <v>0</v>
      </c>
      <c r="I37">
        <v>1.8</v>
      </c>
      <c r="J37">
        <v>0.7</v>
      </c>
      <c r="K37">
        <v>0</v>
      </c>
      <c r="L37">
        <v>0</v>
      </c>
      <c r="M37">
        <v>3.6</v>
      </c>
      <c r="N37">
        <v>0</v>
      </c>
      <c r="O37">
        <v>0.7</v>
      </c>
      <c r="P37">
        <v>0.7</v>
      </c>
      <c r="Q37">
        <v>0</v>
      </c>
      <c r="R37">
        <v>0</v>
      </c>
      <c r="S37">
        <v>0</v>
      </c>
      <c r="T37">
        <v>0</v>
      </c>
      <c r="U37">
        <v>3.6</v>
      </c>
      <c r="V37">
        <v>0</v>
      </c>
      <c r="W37">
        <v>0.7</v>
      </c>
      <c r="X37">
        <v>0</v>
      </c>
      <c r="Y37">
        <v>0.7</v>
      </c>
      <c r="Z37">
        <v>0</v>
      </c>
      <c r="AA37">
        <v>0</v>
      </c>
    </row>
    <row r="38" spans="1:27" x14ac:dyDescent="0.2">
      <c r="A38" s="13" t="s">
        <v>2839</v>
      </c>
      <c r="B38" s="13" t="s">
        <v>2855</v>
      </c>
      <c r="C38">
        <v>1.1000000000000001</v>
      </c>
      <c r="D38">
        <v>0</v>
      </c>
      <c r="E38">
        <v>0</v>
      </c>
      <c r="F38">
        <v>0.2</v>
      </c>
      <c r="G38">
        <v>0</v>
      </c>
      <c r="H38">
        <v>0</v>
      </c>
      <c r="I38">
        <v>0.6</v>
      </c>
      <c r="J38">
        <v>0.2</v>
      </c>
      <c r="K38">
        <v>0</v>
      </c>
      <c r="L38">
        <v>0.2</v>
      </c>
      <c r="M38">
        <v>1.1000000000000001</v>
      </c>
      <c r="N38">
        <v>0</v>
      </c>
      <c r="O38">
        <v>0.2</v>
      </c>
      <c r="P38">
        <v>0.2</v>
      </c>
      <c r="Q38">
        <v>0</v>
      </c>
      <c r="R38">
        <v>0</v>
      </c>
      <c r="S38">
        <v>0</v>
      </c>
      <c r="T38">
        <v>0</v>
      </c>
      <c r="U38">
        <v>1.1000000000000001</v>
      </c>
      <c r="V38">
        <v>0</v>
      </c>
      <c r="W38">
        <v>0.2</v>
      </c>
      <c r="X38">
        <v>0</v>
      </c>
      <c r="Y38">
        <v>0.2</v>
      </c>
      <c r="Z38">
        <v>0</v>
      </c>
      <c r="AA38">
        <v>0</v>
      </c>
    </row>
    <row r="39" spans="1:27" x14ac:dyDescent="0.2">
      <c r="A39" s="13" t="s">
        <v>2852</v>
      </c>
      <c r="B39" s="13" t="s">
        <v>2854</v>
      </c>
      <c r="C39">
        <v>3.9</v>
      </c>
      <c r="D39">
        <v>0</v>
      </c>
      <c r="E39">
        <v>0</v>
      </c>
      <c r="F39">
        <v>0.8</v>
      </c>
      <c r="G39">
        <v>0</v>
      </c>
      <c r="H39">
        <v>0</v>
      </c>
      <c r="I39">
        <v>2</v>
      </c>
      <c r="J39">
        <v>0.8</v>
      </c>
      <c r="K39">
        <v>0</v>
      </c>
      <c r="L39">
        <v>0</v>
      </c>
      <c r="M39">
        <v>3.9</v>
      </c>
      <c r="N39">
        <v>0</v>
      </c>
      <c r="O39">
        <v>0.8</v>
      </c>
      <c r="P39">
        <v>0.8</v>
      </c>
      <c r="Q39">
        <v>0</v>
      </c>
      <c r="R39">
        <v>0</v>
      </c>
      <c r="S39">
        <v>0</v>
      </c>
      <c r="T39">
        <v>0</v>
      </c>
      <c r="U39">
        <v>3.9</v>
      </c>
      <c r="V39">
        <v>0</v>
      </c>
      <c r="W39">
        <v>0.8</v>
      </c>
      <c r="X39">
        <v>0</v>
      </c>
      <c r="Y39">
        <v>0.8</v>
      </c>
      <c r="Z39">
        <v>0</v>
      </c>
      <c r="AA39">
        <v>0</v>
      </c>
    </row>
    <row r="40" spans="1:27" x14ac:dyDescent="0.2">
      <c r="A40" s="13" t="s">
        <v>2812</v>
      </c>
      <c r="B40" s="13" t="s">
        <v>2858</v>
      </c>
      <c r="C40">
        <v>3.6</v>
      </c>
      <c r="D40">
        <v>0</v>
      </c>
      <c r="E40">
        <v>0</v>
      </c>
      <c r="F40">
        <v>0.7</v>
      </c>
      <c r="G40">
        <v>0</v>
      </c>
      <c r="H40">
        <v>0</v>
      </c>
      <c r="I40">
        <v>1.8</v>
      </c>
      <c r="J40">
        <v>0.7</v>
      </c>
      <c r="K40">
        <v>0</v>
      </c>
      <c r="L40">
        <v>0</v>
      </c>
      <c r="M40">
        <v>3.6</v>
      </c>
      <c r="N40">
        <v>0</v>
      </c>
      <c r="O40">
        <v>0.7</v>
      </c>
      <c r="P40">
        <v>0.7</v>
      </c>
      <c r="Q40">
        <v>0</v>
      </c>
      <c r="R40">
        <v>0</v>
      </c>
      <c r="S40">
        <v>0</v>
      </c>
      <c r="T40">
        <v>0</v>
      </c>
      <c r="U40">
        <v>3.6</v>
      </c>
      <c r="V40">
        <v>0</v>
      </c>
      <c r="W40">
        <v>0.7</v>
      </c>
      <c r="X40">
        <v>0</v>
      </c>
      <c r="Y40">
        <v>0.7</v>
      </c>
      <c r="Z40">
        <v>0</v>
      </c>
      <c r="AA40">
        <v>0</v>
      </c>
    </row>
    <row r="41" spans="1:27" x14ac:dyDescent="0.2">
      <c r="A41" s="13" t="s">
        <v>2809</v>
      </c>
      <c r="B41" s="13" t="s">
        <v>2858</v>
      </c>
      <c r="C41">
        <v>3.6</v>
      </c>
      <c r="D41">
        <v>0</v>
      </c>
      <c r="E41">
        <v>0</v>
      </c>
      <c r="F41">
        <v>0.7</v>
      </c>
      <c r="G41">
        <v>0</v>
      </c>
      <c r="H41">
        <v>0</v>
      </c>
      <c r="I41">
        <v>1.8</v>
      </c>
      <c r="J41">
        <v>0.7</v>
      </c>
      <c r="K41">
        <v>0</v>
      </c>
      <c r="L41">
        <v>0</v>
      </c>
      <c r="M41">
        <v>3.6</v>
      </c>
      <c r="N41">
        <v>0</v>
      </c>
      <c r="O41">
        <v>0.7</v>
      </c>
      <c r="P41">
        <v>0.7</v>
      </c>
      <c r="Q41">
        <v>0</v>
      </c>
      <c r="R41">
        <v>0</v>
      </c>
      <c r="S41">
        <v>0</v>
      </c>
      <c r="T41">
        <v>0</v>
      </c>
      <c r="U41">
        <v>3.6</v>
      </c>
      <c r="V41">
        <v>0</v>
      </c>
      <c r="W41">
        <v>0.7</v>
      </c>
      <c r="X41">
        <v>0</v>
      </c>
      <c r="Y41">
        <v>0.7</v>
      </c>
      <c r="Z41">
        <v>0</v>
      </c>
      <c r="AA41">
        <v>0</v>
      </c>
    </row>
    <row r="42" spans="1:27" x14ac:dyDescent="0.2">
      <c r="A42" s="13" t="s">
        <v>2832</v>
      </c>
      <c r="B42" s="13" t="s">
        <v>2856</v>
      </c>
      <c r="C42">
        <v>4.3</v>
      </c>
      <c r="D42">
        <v>0</v>
      </c>
      <c r="E42">
        <v>0</v>
      </c>
      <c r="F42">
        <v>0.9</v>
      </c>
      <c r="G42">
        <v>0</v>
      </c>
      <c r="H42">
        <v>0</v>
      </c>
      <c r="I42">
        <v>2.2000000000000002</v>
      </c>
      <c r="J42">
        <v>0.9</v>
      </c>
      <c r="K42">
        <v>0</v>
      </c>
      <c r="L42">
        <v>0</v>
      </c>
      <c r="M42">
        <v>4.3</v>
      </c>
      <c r="N42">
        <v>0</v>
      </c>
      <c r="O42">
        <v>0.9</v>
      </c>
      <c r="P42">
        <v>0.9</v>
      </c>
      <c r="Q42">
        <v>0</v>
      </c>
      <c r="R42">
        <v>0</v>
      </c>
      <c r="S42">
        <v>0</v>
      </c>
      <c r="T42">
        <v>0</v>
      </c>
      <c r="U42">
        <v>4.3</v>
      </c>
      <c r="V42">
        <v>0</v>
      </c>
      <c r="W42">
        <v>0.9</v>
      </c>
      <c r="X42">
        <v>0</v>
      </c>
      <c r="Y42">
        <v>0.9</v>
      </c>
      <c r="Z42">
        <v>0</v>
      </c>
      <c r="AA42">
        <v>0</v>
      </c>
    </row>
    <row r="43" spans="1:27" x14ac:dyDescent="0.2">
      <c r="A43" s="13" t="s">
        <v>2820</v>
      </c>
      <c r="B43" s="14" t="s">
        <v>2857</v>
      </c>
      <c r="C43">
        <v>1.9</v>
      </c>
      <c r="D43">
        <v>0</v>
      </c>
      <c r="E43">
        <v>0</v>
      </c>
      <c r="F43">
        <v>0.4</v>
      </c>
      <c r="G43">
        <v>0</v>
      </c>
      <c r="H43">
        <v>0</v>
      </c>
      <c r="I43">
        <v>0.9</v>
      </c>
      <c r="J43">
        <v>0.4</v>
      </c>
      <c r="K43">
        <v>0</v>
      </c>
      <c r="L43">
        <v>0</v>
      </c>
      <c r="M43">
        <v>1.9</v>
      </c>
      <c r="N43">
        <v>0</v>
      </c>
      <c r="O43">
        <v>0.4</v>
      </c>
      <c r="P43">
        <v>0.4</v>
      </c>
      <c r="Q43">
        <v>0</v>
      </c>
      <c r="R43">
        <v>0</v>
      </c>
      <c r="S43">
        <v>0</v>
      </c>
      <c r="T43">
        <v>0</v>
      </c>
      <c r="U43">
        <v>1.9</v>
      </c>
      <c r="V43">
        <v>0</v>
      </c>
      <c r="W43">
        <v>0.4</v>
      </c>
      <c r="X43">
        <v>0</v>
      </c>
      <c r="Y43">
        <v>0.4</v>
      </c>
      <c r="Z43">
        <v>0</v>
      </c>
      <c r="AA43">
        <v>0</v>
      </c>
    </row>
    <row r="44" spans="1:27" x14ac:dyDescent="0.2">
      <c r="A44" s="13" t="s">
        <v>2836</v>
      </c>
      <c r="B44" s="13" t="s">
        <v>2858</v>
      </c>
      <c r="C44">
        <v>3.6</v>
      </c>
      <c r="D44">
        <v>0</v>
      </c>
      <c r="E44">
        <v>0</v>
      </c>
      <c r="F44">
        <v>0.7</v>
      </c>
      <c r="G44">
        <v>0</v>
      </c>
      <c r="H44">
        <v>0</v>
      </c>
      <c r="I44">
        <v>1.8</v>
      </c>
      <c r="J44">
        <v>0.7</v>
      </c>
      <c r="K44">
        <v>0</v>
      </c>
      <c r="L44">
        <v>0</v>
      </c>
      <c r="M44">
        <v>3.6</v>
      </c>
      <c r="N44">
        <v>0</v>
      </c>
      <c r="O44">
        <v>0.7</v>
      </c>
      <c r="P44">
        <v>0.7</v>
      </c>
      <c r="Q44">
        <v>0</v>
      </c>
      <c r="R44">
        <v>0</v>
      </c>
      <c r="S44">
        <v>0</v>
      </c>
      <c r="T44">
        <v>0</v>
      </c>
      <c r="U44">
        <v>3.6</v>
      </c>
      <c r="V44">
        <v>0</v>
      </c>
      <c r="W44">
        <v>0.7</v>
      </c>
      <c r="X44">
        <v>0</v>
      </c>
      <c r="Y44">
        <v>0.7</v>
      </c>
      <c r="Z44">
        <v>0</v>
      </c>
      <c r="AA44">
        <v>0</v>
      </c>
    </row>
    <row r="45" spans="1:27" x14ac:dyDescent="0.2">
      <c r="A45" s="13" t="s">
        <v>2840</v>
      </c>
      <c r="B45" s="13" t="s">
        <v>2855</v>
      </c>
      <c r="C45">
        <v>1.1000000000000001</v>
      </c>
      <c r="D45">
        <v>0</v>
      </c>
      <c r="E45">
        <v>0</v>
      </c>
      <c r="F45">
        <v>0.2</v>
      </c>
      <c r="G45">
        <v>0</v>
      </c>
      <c r="H45">
        <v>0</v>
      </c>
      <c r="I45">
        <v>0.6</v>
      </c>
      <c r="J45">
        <v>0.2</v>
      </c>
      <c r="K45">
        <v>0</v>
      </c>
      <c r="L45">
        <v>0.2</v>
      </c>
      <c r="M45">
        <v>1.1000000000000001</v>
      </c>
      <c r="N45">
        <v>0</v>
      </c>
      <c r="O45">
        <v>0.2</v>
      </c>
      <c r="P45">
        <v>0.2</v>
      </c>
      <c r="Q45">
        <v>0</v>
      </c>
      <c r="R45">
        <v>0</v>
      </c>
      <c r="S45">
        <v>0</v>
      </c>
      <c r="T45">
        <v>0</v>
      </c>
      <c r="U45">
        <v>1.1000000000000001</v>
      </c>
      <c r="V45">
        <v>0</v>
      </c>
      <c r="W45">
        <v>0.2</v>
      </c>
      <c r="X45">
        <v>0</v>
      </c>
      <c r="Y45">
        <v>0.2</v>
      </c>
      <c r="Z45">
        <v>0</v>
      </c>
      <c r="AA45">
        <v>0</v>
      </c>
    </row>
    <row r="46" spans="1:27" x14ac:dyDescent="0.2">
      <c r="A46" s="13" t="s">
        <v>2847</v>
      </c>
      <c r="B46" s="13" t="s">
        <v>2855</v>
      </c>
      <c r="C46">
        <v>1.1000000000000001</v>
      </c>
      <c r="D46">
        <v>0</v>
      </c>
      <c r="E46">
        <v>0</v>
      </c>
      <c r="F46">
        <v>0.2</v>
      </c>
      <c r="G46">
        <v>0</v>
      </c>
      <c r="H46">
        <v>0</v>
      </c>
      <c r="I46">
        <v>0.6</v>
      </c>
      <c r="J46">
        <v>0.2</v>
      </c>
      <c r="K46">
        <v>0</v>
      </c>
      <c r="L46">
        <v>0.2</v>
      </c>
      <c r="M46">
        <v>1.1000000000000001</v>
      </c>
      <c r="N46">
        <v>0</v>
      </c>
      <c r="O46">
        <v>0.2</v>
      </c>
      <c r="P46">
        <v>0.2</v>
      </c>
      <c r="Q46">
        <v>0</v>
      </c>
      <c r="R46">
        <v>0</v>
      </c>
      <c r="S46">
        <v>0</v>
      </c>
      <c r="T46">
        <v>0</v>
      </c>
      <c r="U46">
        <v>1.1000000000000001</v>
      </c>
      <c r="V46">
        <v>0</v>
      </c>
      <c r="W46">
        <v>0.2</v>
      </c>
      <c r="X46">
        <v>0</v>
      </c>
      <c r="Y46">
        <v>0.2</v>
      </c>
      <c r="Z46">
        <v>0</v>
      </c>
      <c r="AA46">
        <v>0</v>
      </c>
    </row>
    <row r="47" spans="1:27" x14ac:dyDescent="0.2">
      <c r="A47" s="13" t="s">
        <v>2807</v>
      </c>
      <c r="B47" s="13" t="s">
        <v>2858</v>
      </c>
      <c r="C47">
        <v>3.6</v>
      </c>
      <c r="D47">
        <v>0</v>
      </c>
      <c r="E47">
        <v>0</v>
      </c>
      <c r="F47">
        <v>0.7</v>
      </c>
      <c r="G47">
        <v>0</v>
      </c>
      <c r="H47">
        <v>0</v>
      </c>
      <c r="I47">
        <v>1.8</v>
      </c>
      <c r="J47">
        <v>0.7</v>
      </c>
      <c r="K47">
        <v>0</v>
      </c>
      <c r="L47">
        <v>0</v>
      </c>
      <c r="M47">
        <v>3.6</v>
      </c>
      <c r="N47">
        <v>0</v>
      </c>
      <c r="O47">
        <v>0.7</v>
      </c>
      <c r="P47">
        <v>0.7</v>
      </c>
      <c r="Q47">
        <v>0</v>
      </c>
      <c r="R47">
        <v>0</v>
      </c>
      <c r="S47">
        <v>0</v>
      </c>
      <c r="T47">
        <v>0</v>
      </c>
      <c r="U47">
        <v>3.6</v>
      </c>
      <c r="V47">
        <v>0</v>
      </c>
      <c r="W47">
        <v>0.7</v>
      </c>
      <c r="X47">
        <v>0</v>
      </c>
      <c r="Y47">
        <v>0.7</v>
      </c>
      <c r="Z47">
        <v>0</v>
      </c>
      <c r="AA47">
        <v>0</v>
      </c>
    </row>
    <row r="48" spans="1:27" x14ac:dyDescent="0.2">
      <c r="A48" s="13" t="s">
        <v>2829</v>
      </c>
      <c r="B48" s="13" t="s">
        <v>2858</v>
      </c>
      <c r="C48">
        <v>3.6</v>
      </c>
      <c r="D48">
        <v>0</v>
      </c>
      <c r="E48">
        <v>0</v>
      </c>
      <c r="F48">
        <v>0.7</v>
      </c>
      <c r="G48">
        <v>0</v>
      </c>
      <c r="H48">
        <v>0</v>
      </c>
      <c r="I48">
        <v>1.8</v>
      </c>
      <c r="J48">
        <v>0.7</v>
      </c>
      <c r="K48">
        <v>0</v>
      </c>
      <c r="L48">
        <v>0</v>
      </c>
      <c r="M48">
        <v>3.6</v>
      </c>
      <c r="N48">
        <v>0</v>
      </c>
      <c r="O48">
        <v>0.7</v>
      </c>
      <c r="P48">
        <v>0.7</v>
      </c>
      <c r="Q48">
        <v>0</v>
      </c>
      <c r="R48">
        <v>0</v>
      </c>
      <c r="S48">
        <v>0</v>
      </c>
      <c r="T48">
        <v>0</v>
      </c>
      <c r="U48">
        <v>3.6</v>
      </c>
      <c r="V48">
        <v>0</v>
      </c>
      <c r="W48">
        <v>0.7</v>
      </c>
      <c r="X48">
        <v>0</v>
      </c>
      <c r="Y48">
        <v>0.7</v>
      </c>
      <c r="Z48">
        <v>0</v>
      </c>
      <c r="AA48">
        <v>0</v>
      </c>
    </row>
    <row r="49" spans="1:27" x14ac:dyDescent="0.2">
      <c r="A49" s="13" t="s">
        <v>2851</v>
      </c>
      <c r="B49" s="13" t="s">
        <v>2854</v>
      </c>
      <c r="C49">
        <v>3.9</v>
      </c>
      <c r="D49">
        <v>0</v>
      </c>
      <c r="E49">
        <v>0</v>
      </c>
      <c r="F49">
        <v>0.8</v>
      </c>
      <c r="G49">
        <v>0</v>
      </c>
      <c r="H49">
        <v>0</v>
      </c>
      <c r="I49">
        <v>2</v>
      </c>
      <c r="J49">
        <v>0.8</v>
      </c>
      <c r="K49">
        <v>0</v>
      </c>
      <c r="L49">
        <v>0</v>
      </c>
      <c r="M49">
        <v>3.9</v>
      </c>
      <c r="N49">
        <v>0</v>
      </c>
      <c r="O49">
        <v>0.8</v>
      </c>
      <c r="P49">
        <v>0.8</v>
      </c>
      <c r="Q49">
        <v>0</v>
      </c>
      <c r="R49">
        <v>0</v>
      </c>
      <c r="S49">
        <v>0</v>
      </c>
      <c r="T49">
        <v>0</v>
      </c>
      <c r="U49">
        <v>3.9</v>
      </c>
      <c r="V49">
        <v>0</v>
      </c>
      <c r="W49">
        <v>0.8</v>
      </c>
      <c r="X49">
        <v>0</v>
      </c>
      <c r="Y49">
        <v>0.8</v>
      </c>
      <c r="Z49">
        <v>0</v>
      </c>
      <c r="AA49">
        <v>0</v>
      </c>
    </row>
    <row r="50" spans="1:27" x14ac:dyDescent="0.2">
      <c r="A50" s="13" t="s">
        <v>2830</v>
      </c>
      <c r="B50" s="13" t="s">
        <v>2858</v>
      </c>
      <c r="C50">
        <v>3.6</v>
      </c>
      <c r="D50">
        <v>0</v>
      </c>
      <c r="E50">
        <v>0</v>
      </c>
      <c r="F50">
        <v>0.7</v>
      </c>
      <c r="G50">
        <v>0</v>
      </c>
      <c r="H50">
        <v>0</v>
      </c>
      <c r="I50">
        <v>1.8</v>
      </c>
      <c r="J50">
        <v>0.7</v>
      </c>
      <c r="K50">
        <v>0</v>
      </c>
      <c r="L50">
        <v>0</v>
      </c>
      <c r="M50">
        <v>3.6</v>
      </c>
      <c r="N50">
        <v>0</v>
      </c>
      <c r="O50">
        <v>0.7</v>
      </c>
      <c r="P50">
        <v>0.7</v>
      </c>
      <c r="Q50">
        <v>0</v>
      </c>
      <c r="R50">
        <v>0</v>
      </c>
      <c r="S50">
        <v>0</v>
      </c>
      <c r="T50">
        <v>0</v>
      </c>
      <c r="U50">
        <v>3.6</v>
      </c>
      <c r="V50">
        <v>0</v>
      </c>
      <c r="W50">
        <v>0.7</v>
      </c>
      <c r="X50">
        <v>0</v>
      </c>
      <c r="Y50">
        <v>0.7</v>
      </c>
      <c r="Z50">
        <v>0</v>
      </c>
      <c r="AA50">
        <v>0</v>
      </c>
    </row>
    <row r="51" spans="1:27" x14ac:dyDescent="0.2">
      <c r="A51" s="13" t="s">
        <v>2814</v>
      </c>
      <c r="B51" s="14" t="s">
        <v>2857</v>
      </c>
      <c r="C51">
        <v>1.9</v>
      </c>
      <c r="D51">
        <v>0</v>
      </c>
      <c r="E51">
        <v>0</v>
      </c>
      <c r="F51">
        <v>0.4</v>
      </c>
      <c r="G51">
        <v>0</v>
      </c>
      <c r="H51">
        <v>0</v>
      </c>
      <c r="I51">
        <v>0.9</v>
      </c>
      <c r="J51">
        <v>0.4</v>
      </c>
      <c r="K51">
        <v>0</v>
      </c>
      <c r="L51">
        <v>0</v>
      </c>
      <c r="M51">
        <v>1.9</v>
      </c>
      <c r="N51">
        <v>0</v>
      </c>
      <c r="O51">
        <v>0.4</v>
      </c>
      <c r="P51">
        <v>0.4</v>
      </c>
      <c r="Q51">
        <v>0</v>
      </c>
      <c r="R51">
        <v>0</v>
      </c>
      <c r="S51">
        <v>0</v>
      </c>
      <c r="T51">
        <v>0</v>
      </c>
      <c r="U51">
        <v>1.9</v>
      </c>
      <c r="V51">
        <v>0</v>
      </c>
      <c r="W51">
        <v>0.4</v>
      </c>
      <c r="X51">
        <v>0</v>
      </c>
      <c r="Y51">
        <v>0.4</v>
      </c>
      <c r="Z51">
        <v>0</v>
      </c>
      <c r="AA51">
        <v>0</v>
      </c>
    </row>
    <row r="52" spans="1:27" x14ac:dyDescent="0.2">
      <c r="A52" s="13" t="s">
        <v>2845</v>
      </c>
      <c r="B52" s="13" t="s">
        <v>2855</v>
      </c>
      <c r="C52">
        <v>1.1000000000000001</v>
      </c>
      <c r="D52">
        <v>0</v>
      </c>
      <c r="E52">
        <v>0</v>
      </c>
      <c r="F52">
        <v>0.2</v>
      </c>
      <c r="G52">
        <v>0</v>
      </c>
      <c r="H52">
        <v>0</v>
      </c>
      <c r="I52">
        <v>0.6</v>
      </c>
      <c r="J52">
        <v>0.2</v>
      </c>
      <c r="K52">
        <v>0</v>
      </c>
      <c r="L52">
        <v>0.2</v>
      </c>
      <c r="M52">
        <v>1.1000000000000001</v>
      </c>
      <c r="N52">
        <v>0</v>
      </c>
      <c r="O52">
        <v>0.2</v>
      </c>
      <c r="P52">
        <v>0.2</v>
      </c>
      <c r="Q52">
        <v>0</v>
      </c>
      <c r="R52">
        <v>0</v>
      </c>
      <c r="S52">
        <v>0</v>
      </c>
      <c r="T52">
        <v>0</v>
      </c>
      <c r="U52">
        <v>1.1000000000000001</v>
      </c>
      <c r="V52">
        <v>0</v>
      </c>
      <c r="W52">
        <v>0.2</v>
      </c>
      <c r="X52">
        <v>0</v>
      </c>
      <c r="Y52">
        <v>0.2</v>
      </c>
      <c r="Z52">
        <v>0</v>
      </c>
      <c r="AA52">
        <v>0</v>
      </c>
    </row>
    <row r="54" spans="1:27" x14ac:dyDescent="0.2">
      <c r="A54" s="13" t="s">
        <v>3279</v>
      </c>
    </row>
    <row r="55" spans="1:27" x14ac:dyDescent="0.2">
      <c r="A55" t="s">
        <v>3280</v>
      </c>
    </row>
    <row r="56" spans="1:27" x14ac:dyDescent="0.2">
      <c r="A56" s="12" t="s">
        <v>3421</v>
      </c>
    </row>
  </sheetData>
  <sortState ref="A2:B50">
    <sortCondition ref="A2"/>
  </sortState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5"/>
  <sheetViews>
    <sheetView workbookViewId="0">
      <selection activeCell="G11" sqref="G11:H11"/>
    </sheetView>
  </sheetViews>
  <sheetFormatPr baseColWidth="10" defaultRowHeight="16" x14ac:dyDescent="0.2"/>
  <cols>
    <col min="15" max="15" width="10.83203125" style="1"/>
  </cols>
  <sheetData>
    <row r="1" spans="1:26" s="1" customFormat="1" ht="80" x14ac:dyDescent="0.2">
      <c r="A1" s="4" t="s">
        <v>34</v>
      </c>
      <c r="B1" s="4" t="s">
        <v>35</v>
      </c>
      <c r="C1" s="4" t="s">
        <v>36</v>
      </c>
      <c r="D1" s="4" t="s">
        <v>43</v>
      </c>
      <c r="E1" s="4" t="s">
        <v>44</v>
      </c>
      <c r="F1" s="4" t="s">
        <v>37</v>
      </c>
      <c r="G1" s="4" t="s">
        <v>38</v>
      </c>
      <c r="H1" s="4" t="s">
        <v>39</v>
      </c>
      <c r="I1" s="4" t="s">
        <v>45</v>
      </c>
      <c r="J1" s="4" t="s">
        <v>46</v>
      </c>
      <c r="K1" s="4" t="s">
        <v>40</v>
      </c>
      <c r="L1" s="4" t="s">
        <v>41</v>
      </c>
      <c r="M1" s="4" t="s">
        <v>42</v>
      </c>
    </row>
    <row r="2" spans="1:26" x14ac:dyDescent="0.2">
      <c r="A2" s="1" t="s">
        <v>2838</v>
      </c>
      <c r="B2" s="1">
        <v>4</v>
      </c>
      <c r="C2" s="1">
        <v>8</v>
      </c>
      <c r="D2" s="1">
        <v>1</v>
      </c>
      <c r="E2" s="1">
        <v>2</v>
      </c>
      <c r="F2" s="1">
        <v>45</v>
      </c>
      <c r="G2" s="1">
        <v>336</v>
      </c>
      <c r="H2" s="1">
        <v>652</v>
      </c>
      <c r="I2" s="1">
        <v>27</v>
      </c>
      <c r="J2" s="1">
        <v>63</v>
      </c>
      <c r="K2" s="1">
        <v>24</v>
      </c>
      <c r="L2" s="1">
        <v>16</v>
      </c>
      <c r="M2" s="1">
        <v>5</v>
      </c>
    </row>
    <row r="3" spans="1:26" x14ac:dyDescent="0.2">
      <c r="A3" s="1" t="s">
        <v>2861</v>
      </c>
      <c r="B3" s="1">
        <v>0</v>
      </c>
      <c r="C3" s="1">
        <v>0</v>
      </c>
      <c r="D3" s="1">
        <v>0</v>
      </c>
      <c r="E3" s="1">
        <v>0</v>
      </c>
      <c r="F3" s="1">
        <v>2</v>
      </c>
      <c r="G3" s="1">
        <v>2</v>
      </c>
      <c r="H3" s="1">
        <v>4</v>
      </c>
      <c r="I3" s="1">
        <v>0</v>
      </c>
      <c r="J3" s="1">
        <v>1</v>
      </c>
      <c r="K3" s="1">
        <v>0</v>
      </c>
      <c r="L3" s="1">
        <v>0</v>
      </c>
      <c r="M3" s="1">
        <v>0</v>
      </c>
      <c r="N3" s="3"/>
      <c r="P3" s="3"/>
      <c r="Q3" s="2"/>
      <c r="R3" s="2"/>
      <c r="S3" s="3"/>
      <c r="T3" s="3"/>
      <c r="U3" s="3"/>
      <c r="V3" s="2"/>
      <c r="W3" s="2"/>
      <c r="X3" s="3"/>
      <c r="Y3" s="3"/>
      <c r="Z3" s="3"/>
    </row>
    <row r="4" spans="1:26" x14ac:dyDescent="0.2">
      <c r="A4" s="1" t="s">
        <v>2849</v>
      </c>
      <c r="B4" s="1">
        <v>100</v>
      </c>
      <c r="C4" s="1">
        <v>195</v>
      </c>
      <c r="D4" s="1">
        <v>20</v>
      </c>
      <c r="E4" s="1">
        <v>46</v>
      </c>
      <c r="F4" s="1">
        <v>20</v>
      </c>
      <c r="G4" s="1">
        <v>90</v>
      </c>
      <c r="H4" s="1">
        <v>175</v>
      </c>
      <c r="I4" s="1">
        <v>8</v>
      </c>
      <c r="J4" s="1">
        <v>19</v>
      </c>
      <c r="K4" s="1">
        <v>132</v>
      </c>
      <c r="L4" s="1">
        <v>11</v>
      </c>
      <c r="M4" s="1">
        <v>254</v>
      </c>
      <c r="N4" s="3"/>
      <c r="P4" s="3"/>
      <c r="Q4" s="2"/>
      <c r="R4" s="2"/>
      <c r="S4" s="3"/>
      <c r="T4" s="3"/>
      <c r="U4" s="3"/>
      <c r="V4" s="2"/>
      <c r="W4" s="2"/>
      <c r="X4" s="3"/>
      <c r="Y4" s="3"/>
      <c r="Z4" s="3"/>
    </row>
    <row r="5" spans="1:26" x14ac:dyDescent="0.2">
      <c r="A5" s="1" t="s">
        <v>2841</v>
      </c>
      <c r="B5" s="1">
        <v>4</v>
      </c>
      <c r="C5" s="1">
        <v>7</v>
      </c>
      <c r="D5" s="1">
        <v>1</v>
      </c>
      <c r="E5" s="1">
        <v>3</v>
      </c>
      <c r="F5" s="1">
        <v>55</v>
      </c>
      <c r="G5" s="1">
        <v>445</v>
      </c>
      <c r="H5" s="1">
        <v>863</v>
      </c>
      <c r="I5" s="1">
        <v>36</v>
      </c>
      <c r="J5" s="1">
        <v>84</v>
      </c>
      <c r="K5" s="1">
        <v>63</v>
      </c>
      <c r="L5" s="1">
        <v>27</v>
      </c>
      <c r="M5" s="1">
        <v>11</v>
      </c>
    </row>
    <row r="6" spans="1:26" x14ac:dyDescent="0.2">
      <c r="A6" s="1" t="s">
        <v>2853</v>
      </c>
      <c r="B6" s="1">
        <v>911</v>
      </c>
      <c r="C6" s="5">
        <v>1780</v>
      </c>
      <c r="D6" s="1">
        <v>232</v>
      </c>
      <c r="E6" s="1">
        <v>541</v>
      </c>
      <c r="F6" s="1">
        <v>70</v>
      </c>
      <c r="G6" s="1">
        <v>304</v>
      </c>
      <c r="H6" s="1">
        <v>590</v>
      </c>
      <c r="I6" s="1">
        <v>31</v>
      </c>
      <c r="J6" s="1">
        <v>73</v>
      </c>
      <c r="K6" s="1">
        <v>265</v>
      </c>
      <c r="L6" s="1">
        <v>73</v>
      </c>
      <c r="M6" s="1">
        <v>438</v>
      </c>
    </row>
    <row r="7" spans="1:26" x14ac:dyDescent="0.2">
      <c r="A7" s="1" t="s">
        <v>2848</v>
      </c>
      <c r="B7" s="1">
        <v>74</v>
      </c>
      <c r="C7" s="1">
        <v>145</v>
      </c>
      <c r="D7" s="1">
        <v>30</v>
      </c>
      <c r="E7" s="1">
        <v>70</v>
      </c>
      <c r="F7" s="1">
        <v>55</v>
      </c>
      <c r="G7" s="1">
        <v>374</v>
      </c>
      <c r="H7" s="1">
        <v>725</v>
      </c>
      <c r="I7" s="1">
        <v>41</v>
      </c>
      <c r="J7" s="1">
        <v>96</v>
      </c>
      <c r="K7" s="1">
        <v>375</v>
      </c>
      <c r="L7" s="1">
        <v>244</v>
      </c>
      <c r="M7" s="1">
        <v>927</v>
      </c>
    </row>
    <row r="8" spans="1:26" x14ac:dyDescent="0.2">
      <c r="A8" s="1" t="s">
        <v>2810</v>
      </c>
      <c r="B8" s="1">
        <v>10</v>
      </c>
      <c r="C8" s="1">
        <v>19</v>
      </c>
      <c r="D8" s="1">
        <v>2</v>
      </c>
      <c r="E8" s="1">
        <v>6</v>
      </c>
      <c r="F8" s="1">
        <v>1</v>
      </c>
      <c r="G8" s="1">
        <v>3</v>
      </c>
      <c r="H8" s="1">
        <v>5</v>
      </c>
      <c r="I8" s="1">
        <v>1</v>
      </c>
      <c r="J8" s="1">
        <v>1</v>
      </c>
      <c r="K8" s="1">
        <v>1</v>
      </c>
      <c r="L8" s="1">
        <v>0</v>
      </c>
      <c r="M8" s="1">
        <v>0</v>
      </c>
    </row>
    <row r="9" spans="1:26" x14ac:dyDescent="0.2">
      <c r="A9" s="1" t="s">
        <v>2826</v>
      </c>
      <c r="B9" s="1">
        <v>3</v>
      </c>
      <c r="C9" s="1">
        <v>5</v>
      </c>
      <c r="D9" s="1">
        <v>1</v>
      </c>
      <c r="E9" s="1">
        <v>2</v>
      </c>
      <c r="F9" s="1">
        <v>0</v>
      </c>
      <c r="G9" s="1">
        <v>1</v>
      </c>
      <c r="H9" s="1">
        <v>3</v>
      </c>
      <c r="I9" s="1">
        <v>0</v>
      </c>
      <c r="J9" s="1">
        <v>0</v>
      </c>
      <c r="K9" s="1">
        <v>1</v>
      </c>
      <c r="L9" s="1">
        <v>0</v>
      </c>
      <c r="M9" s="1">
        <v>0</v>
      </c>
    </row>
    <row r="10" spans="1:26" x14ac:dyDescent="0.2">
      <c r="A10" s="1" t="s">
        <v>2834</v>
      </c>
      <c r="B10" s="1">
        <v>63</v>
      </c>
      <c r="C10" s="1">
        <v>124</v>
      </c>
      <c r="D10" s="1">
        <v>11</v>
      </c>
      <c r="E10" s="1">
        <v>25</v>
      </c>
      <c r="F10" s="1">
        <v>60</v>
      </c>
      <c r="G10" s="1">
        <v>467</v>
      </c>
      <c r="H10" s="1">
        <v>906</v>
      </c>
      <c r="I10" s="1">
        <v>31</v>
      </c>
      <c r="J10" s="1">
        <v>73</v>
      </c>
      <c r="K10" s="1">
        <v>12</v>
      </c>
      <c r="L10" s="1">
        <v>16</v>
      </c>
      <c r="M10" s="1">
        <v>3</v>
      </c>
    </row>
    <row r="11" spans="1:26" x14ac:dyDescent="0.2">
      <c r="A11" s="1" t="s">
        <v>2862</v>
      </c>
      <c r="B11" s="1">
        <v>41</v>
      </c>
      <c r="C11" s="1">
        <v>81</v>
      </c>
      <c r="D11" s="1">
        <v>8</v>
      </c>
      <c r="E11" s="1">
        <v>19</v>
      </c>
      <c r="F11" s="1">
        <v>28</v>
      </c>
      <c r="G11" s="1">
        <v>247</v>
      </c>
      <c r="H11" s="1">
        <v>479</v>
      </c>
      <c r="I11" s="1">
        <v>22</v>
      </c>
      <c r="J11" s="1">
        <v>51</v>
      </c>
      <c r="K11" s="1">
        <v>22</v>
      </c>
      <c r="L11" s="1">
        <v>16</v>
      </c>
      <c r="M11" s="1">
        <v>4</v>
      </c>
    </row>
    <row r="12" spans="1:26" x14ac:dyDescent="0.2">
      <c r="A12" s="1" t="s">
        <v>2863</v>
      </c>
      <c r="B12" s="1">
        <v>1</v>
      </c>
      <c r="C12" s="1">
        <v>2</v>
      </c>
      <c r="D12" s="1">
        <v>0</v>
      </c>
      <c r="E12" s="1">
        <v>1</v>
      </c>
      <c r="F12" s="1">
        <v>4</v>
      </c>
      <c r="G12" s="1">
        <v>35</v>
      </c>
      <c r="H12" s="1">
        <v>69</v>
      </c>
      <c r="I12" s="1">
        <v>3</v>
      </c>
      <c r="J12" s="1">
        <v>6</v>
      </c>
      <c r="K12" s="1">
        <v>4</v>
      </c>
      <c r="L12" s="1">
        <v>3</v>
      </c>
      <c r="M12" s="1">
        <v>1</v>
      </c>
    </row>
    <row r="13" spans="1:26" x14ac:dyDescent="0.2">
      <c r="A13" s="1" t="s">
        <v>2843</v>
      </c>
      <c r="B13" s="1">
        <v>296</v>
      </c>
      <c r="C13" s="1">
        <v>579</v>
      </c>
      <c r="D13" s="1">
        <v>96</v>
      </c>
      <c r="E13" s="1">
        <v>225</v>
      </c>
      <c r="F13" s="1">
        <v>40</v>
      </c>
      <c r="G13" s="1">
        <v>238</v>
      </c>
      <c r="H13" s="1">
        <v>461</v>
      </c>
      <c r="I13" s="1">
        <v>29</v>
      </c>
      <c r="J13" s="1">
        <v>67</v>
      </c>
      <c r="K13" s="1">
        <v>135</v>
      </c>
      <c r="L13" s="1">
        <v>88</v>
      </c>
      <c r="M13" s="1">
        <v>241</v>
      </c>
    </row>
    <row r="14" spans="1:26" x14ac:dyDescent="0.2">
      <c r="A14" s="1" t="s">
        <v>2816</v>
      </c>
      <c r="B14" s="1">
        <v>48</v>
      </c>
      <c r="C14" s="1">
        <v>94</v>
      </c>
      <c r="D14" s="1">
        <v>16</v>
      </c>
      <c r="E14" s="1">
        <v>37</v>
      </c>
      <c r="F14" s="1">
        <v>25</v>
      </c>
      <c r="G14" s="1">
        <v>189</v>
      </c>
      <c r="H14" s="1">
        <v>366</v>
      </c>
      <c r="I14" s="1">
        <v>15</v>
      </c>
      <c r="J14" s="1">
        <v>36</v>
      </c>
      <c r="K14" s="1">
        <v>101</v>
      </c>
      <c r="L14" s="1">
        <v>51</v>
      </c>
      <c r="M14" s="1">
        <v>234</v>
      </c>
    </row>
    <row r="15" spans="1:26" x14ac:dyDescent="0.2">
      <c r="A15" s="1" t="s">
        <v>2817</v>
      </c>
      <c r="B15" s="1">
        <v>93</v>
      </c>
      <c r="C15" s="1">
        <v>181</v>
      </c>
      <c r="D15" s="1">
        <v>24</v>
      </c>
      <c r="E15" s="1">
        <v>56</v>
      </c>
      <c r="F15" s="1">
        <v>17</v>
      </c>
      <c r="G15" s="1">
        <v>103</v>
      </c>
      <c r="H15" s="1">
        <v>199</v>
      </c>
      <c r="I15" s="1">
        <v>12</v>
      </c>
      <c r="J15" s="1">
        <v>28</v>
      </c>
      <c r="K15" s="1">
        <v>56</v>
      </c>
      <c r="L15" s="1">
        <v>23</v>
      </c>
      <c r="M15" s="1">
        <v>101</v>
      </c>
    </row>
    <row r="16" spans="1:26" x14ac:dyDescent="0.2">
      <c r="A16" s="1" t="s">
        <v>2824</v>
      </c>
      <c r="B16" s="1">
        <v>107</v>
      </c>
      <c r="C16" s="1">
        <v>210</v>
      </c>
      <c r="D16" s="1">
        <v>39</v>
      </c>
      <c r="E16" s="1">
        <v>91</v>
      </c>
      <c r="F16" s="1">
        <v>60</v>
      </c>
      <c r="G16" s="1">
        <v>464</v>
      </c>
      <c r="H16" s="1">
        <v>900</v>
      </c>
      <c r="I16" s="1">
        <v>44</v>
      </c>
      <c r="J16" s="1">
        <v>101</v>
      </c>
      <c r="K16" s="1">
        <v>620</v>
      </c>
      <c r="L16" s="1">
        <v>328</v>
      </c>
      <c r="M16" s="5">
        <v>1210</v>
      </c>
    </row>
    <row r="17" spans="1:13" x14ac:dyDescent="0.2">
      <c r="A17" s="1" t="s">
        <v>2822</v>
      </c>
      <c r="B17" s="1">
        <v>73</v>
      </c>
      <c r="C17" s="1">
        <v>143</v>
      </c>
      <c r="D17" s="1">
        <v>27</v>
      </c>
      <c r="E17" s="1">
        <v>63</v>
      </c>
      <c r="F17" s="1">
        <v>95</v>
      </c>
      <c r="G17" s="1">
        <v>736</v>
      </c>
      <c r="H17" s="5">
        <v>1427</v>
      </c>
      <c r="I17" s="1">
        <v>70</v>
      </c>
      <c r="J17" s="1">
        <v>163</v>
      </c>
      <c r="K17" s="1">
        <v>909</v>
      </c>
      <c r="L17" s="1">
        <v>692</v>
      </c>
      <c r="M17" s="5">
        <v>2149</v>
      </c>
    </row>
    <row r="18" spans="1:13" x14ac:dyDescent="0.2">
      <c r="A18" s="1" t="s">
        <v>2835</v>
      </c>
      <c r="B18" s="1">
        <v>32</v>
      </c>
      <c r="C18" s="1">
        <v>63</v>
      </c>
      <c r="D18" s="1">
        <v>14</v>
      </c>
      <c r="E18" s="1">
        <v>32</v>
      </c>
      <c r="F18" s="1">
        <v>65</v>
      </c>
      <c r="G18" s="1">
        <v>514</v>
      </c>
      <c r="H18" s="1">
        <v>997</v>
      </c>
      <c r="I18" s="1">
        <v>34</v>
      </c>
      <c r="J18" s="1">
        <v>79</v>
      </c>
      <c r="K18" s="1">
        <v>96</v>
      </c>
      <c r="L18" s="1">
        <v>55</v>
      </c>
      <c r="M18" s="1">
        <v>15</v>
      </c>
    </row>
    <row r="19" spans="1:13" x14ac:dyDescent="0.2">
      <c r="A19" s="1" t="s">
        <v>2842</v>
      </c>
      <c r="B19" s="1">
        <v>7</v>
      </c>
      <c r="C19" s="1">
        <v>14</v>
      </c>
      <c r="D19" s="1">
        <v>2</v>
      </c>
      <c r="E19" s="1">
        <v>4</v>
      </c>
      <c r="F19" s="1">
        <v>30</v>
      </c>
      <c r="G19" s="1">
        <v>240</v>
      </c>
      <c r="H19" s="1">
        <v>466</v>
      </c>
      <c r="I19" s="1">
        <v>18</v>
      </c>
      <c r="J19" s="1">
        <v>42</v>
      </c>
      <c r="K19" s="1">
        <v>12</v>
      </c>
      <c r="L19" s="1">
        <v>12</v>
      </c>
      <c r="M19" s="1">
        <v>3</v>
      </c>
    </row>
    <row r="20" spans="1:13" x14ac:dyDescent="0.2">
      <c r="A20" s="1" t="s">
        <v>2805</v>
      </c>
      <c r="B20" s="1">
        <v>15</v>
      </c>
      <c r="C20" s="1">
        <v>30</v>
      </c>
      <c r="D20" s="1">
        <v>5</v>
      </c>
      <c r="E20" s="1">
        <v>11</v>
      </c>
      <c r="F20" s="1">
        <v>2</v>
      </c>
      <c r="G20" s="1">
        <v>6</v>
      </c>
      <c r="H20" s="1">
        <v>11</v>
      </c>
      <c r="I20" s="1">
        <v>1</v>
      </c>
      <c r="J20" s="1">
        <v>3</v>
      </c>
      <c r="K20" s="1">
        <v>2</v>
      </c>
      <c r="L20" s="1">
        <v>1</v>
      </c>
      <c r="M20" s="1">
        <v>0</v>
      </c>
    </row>
    <row r="21" spans="1:13" x14ac:dyDescent="0.2">
      <c r="A21" s="1" t="s">
        <v>2827</v>
      </c>
      <c r="B21" s="1">
        <v>25</v>
      </c>
      <c r="C21" s="1">
        <v>49</v>
      </c>
      <c r="D21" s="1">
        <v>8</v>
      </c>
      <c r="E21" s="1">
        <v>18</v>
      </c>
      <c r="F21" s="1">
        <v>4</v>
      </c>
      <c r="G21" s="1">
        <v>22</v>
      </c>
      <c r="H21" s="1">
        <v>42</v>
      </c>
      <c r="I21" s="1">
        <v>2</v>
      </c>
      <c r="J21" s="1">
        <v>5</v>
      </c>
      <c r="K21" s="1">
        <v>7</v>
      </c>
      <c r="L21" s="1">
        <v>5</v>
      </c>
      <c r="M21" s="1">
        <v>10</v>
      </c>
    </row>
    <row r="22" spans="1:13" x14ac:dyDescent="0.2">
      <c r="A22" s="1" t="s">
        <v>2808</v>
      </c>
      <c r="B22" s="1">
        <v>6</v>
      </c>
      <c r="C22" s="1">
        <v>13</v>
      </c>
      <c r="D22" s="1">
        <v>2</v>
      </c>
      <c r="E22" s="1">
        <v>5</v>
      </c>
      <c r="F22" s="1">
        <v>1</v>
      </c>
      <c r="G22" s="1">
        <v>3</v>
      </c>
      <c r="H22" s="1">
        <v>6</v>
      </c>
      <c r="I22" s="1">
        <v>0</v>
      </c>
      <c r="J22" s="1">
        <v>1</v>
      </c>
      <c r="K22" s="1">
        <v>1</v>
      </c>
      <c r="L22" s="1">
        <v>1</v>
      </c>
      <c r="M22" s="1">
        <v>0</v>
      </c>
    </row>
    <row r="23" spans="1:13" x14ac:dyDescent="0.2">
      <c r="A23" s="1" t="s">
        <v>2815</v>
      </c>
      <c r="B23" s="1">
        <v>206</v>
      </c>
      <c r="C23" s="1">
        <v>403</v>
      </c>
      <c r="D23" s="1">
        <v>50</v>
      </c>
      <c r="E23" s="1">
        <v>117</v>
      </c>
      <c r="F23" s="1">
        <v>15</v>
      </c>
      <c r="G23" s="1">
        <v>55</v>
      </c>
      <c r="H23" s="1">
        <v>107</v>
      </c>
      <c r="I23" s="1">
        <v>6</v>
      </c>
      <c r="J23" s="1">
        <v>13</v>
      </c>
      <c r="K23" s="1">
        <v>82</v>
      </c>
      <c r="L23" s="1">
        <v>18</v>
      </c>
      <c r="M23" s="1">
        <v>156</v>
      </c>
    </row>
    <row r="24" spans="1:13" x14ac:dyDescent="0.2">
      <c r="A24" s="1" t="s">
        <v>2823</v>
      </c>
      <c r="B24" s="1">
        <v>235</v>
      </c>
      <c r="C24" s="1">
        <v>460</v>
      </c>
      <c r="D24" s="1">
        <v>84</v>
      </c>
      <c r="E24" s="1">
        <v>197</v>
      </c>
      <c r="F24" s="1">
        <v>35</v>
      </c>
      <c r="G24" s="1">
        <v>175</v>
      </c>
      <c r="H24" s="1">
        <v>340</v>
      </c>
      <c r="I24" s="1">
        <v>22</v>
      </c>
      <c r="J24" s="1">
        <v>51</v>
      </c>
      <c r="K24" s="1">
        <v>240</v>
      </c>
      <c r="L24" s="1">
        <v>83</v>
      </c>
      <c r="M24" s="1">
        <v>379</v>
      </c>
    </row>
    <row r="25" spans="1:13" x14ac:dyDescent="0.2">
      <c r="A25" s="1" t="s">
        <v>2837</v>
      </c>
      <c r="B25" s="1">
        <v>6</v>
      </c>
      <c r="C25" s="1">
        <v>12</v>
      </c>
      <c r="D25" s="1">
        <v>2</v>
      </c>
      <c r="E25" s="1">
        <v>4</v>
      </c>
      <c r="F25" s="1">
        <v>38</v>
      </c>
      <c r="G25" s="1">
        <v>241</v>
      </c>
      <c r="H25" s="1">
        <v>468</v>
      </c>
      <c r="I25" s="1">
        <v>23</v>
      </c>
      <c r="J25" s="1">
        <v>55</v>
      </c>
      <c r="K25" s="1">
        <v>27</v>
      </c>
      <c r="L25" s="1">
        <v>17</v>
      </c>
      <c r="M25" s="1">
        <v>6</v>
      </c>
    </row>
    <row r="26" spans="1:13" x14ac:dyDescent="0.2">
      <c r="A26" s="1" t="s">
        <v>2825</v>
      </c>
      <c r="B26" s="1">
        <v>46</v>
      </c>
      <c r="C26" s="1">
        <v>89</v>
      </c>
      <c r="D26" s="1">
        <v>18</v>
      </c>
      <c r="E26" s="1">
        <v>42</v>
      </c>
      <c r="F26" s="1">
        <v>110</v>
      </c>
      <c r="G26" s="1">
        <v>955</v>
      </c>
      <c r="H26" s="5">
        <v>1851</v>
      </c>
      <c r="I26" s="1">
        <v>83</v>
      </c>
      <c r="J26" s="1">
        <v>194</v>
      </c>
      <c r="K26" s="1">
        <v>192</v>
      </c>
      <c r="L26" s="1">
        <v>117</v>
      </c>
      <c r="M26" s="1">
        <v>70</v>
      </c>
    </row>
    <row r="27" spans="1:13" x14ac:dyDescent="0.2">
      <c r="A27" s="1" t="s">
        <v>2844</v>
      </c>
      <c r="B27" s="1">
        <v>7</v>
      </c>
      <c r="C27" s="1">
        <v>14</v>
      </c>
      <c r="D27" s="1">
        <v>2</v>
      </c>
      <c r="E27" s="1">
        <v>5</v>
      </c>
      <c r="F27" s="1">
        <v>100</v>
      </c>
      <c r="G27" s="1">
        <v>772</v>
      </c>
      <c r="H27" s="5">
        <v>1496</v>
      </c>
      <c r="I27" s="1">
        <v>105</v>
      </c>
      <c r="J27" s="1">
        <v>245</v>
      </c>
      <c r="K27" s="1">
        <v>84</v>
      </c>
      <c r="L27" s="1">
        <v>103</v>
      </c>
      <c r="M27" s="1">
        <v>42</v>
      </c>
    </row>
    <row r="28" spans="1:13" x14ac:dyDescent="0.2">
      <c r="A28" s="1" t="s">
        <v>2821</v>
      </c>
      <c r="B28" s="1">
        <v>28</v>
      </c>
      <c r="C28" s="1">
        <v>54</v>
      </c>
      <c r="D28" s="1">
        <v>6</v>
      </c>
      <c r="E28" s="1">
        <v>14</v>
      </c>
      <c r="F28" s="1">
        <v>95</v>
      </c>
      <c r="G28" s="1">
        <v>906</v>
      </c>
      <c r="H28" s="5">
        <v>1756</v>
      </c>
      <c r="I28" s="1">
        <v>102</v>
      </c>
      <c r="J28" s="1">
        <v>236</v>
      </c>
      <c r="K28" s="5">
        <v>1121</v>
      </c>
      <c r="L28" s="1">
        <v>666</v>
      </c>
      <c r="M28" s="5">
        <v>2484</v>
      </c>
    </row>
    <row r="29" spans="1:13" x14ac:dyDescent="0.2">
      <c r="A29" s="1" t="s">
        <v>2846</v>
      </c>
      <c r="B29" s="1">
        <v>14</v>
      </c>
      <c r="C29" s="1">
        <v>28</v>
      </c>
      <c r="D29" s="1">
        <v>3</v>
      </c>
      <c r="E29" s="1">
        <v>6</v>
      </c>
      <c r="F29" s="1">
        <v>12</v>
      </c>
      <c r="G29" s="1">
        <v>109</v>
      </c>
      <c r="H29" s="1">
        <v>212</v>
      </c>
      <c r="I29" s="1">
        <v>9</v>
      </c>
      <c r="J29" s="1">
        <v>21</v>
      </c>
      <c r="K29" s="1">
        <v>21</v>
      </c>
      <c r="L29" s="1">
        <v>15</v>
      </c>
      <c r="M29" s="1">
        <v>4</v>
      </c>
    </row>
    <row r="30" spans="1:13" x14ac:dyDescent="0.2">
      <c r="A30" s="1" t="s">
        <v>2806</v>
      </c>
      <c r="B30" s="1">
        <v>7</v>
      </c>
      <c r="C30" s="1">
        <v>14</v>
      </c>
      <c r="D30" s="1">
        <v>2</v>
      </c>
      <c r="E30" s="1">
        <v>4</v>
      </c>
      <c r="F30" s="1">
        <v>1</v>
      </c>
      <c r="G30" s="1">
        <v>2</v>
      </c>
      <c r="H30" s="1">
        <v>3</v>
      </c>
      <c r="I30" s="1">
        <v>0</v>
      </c>
      <c r="J30" s="1">
        <v>1</v>
      </c>
      <c r="K30" s="1">
        <v>0</v>
      </c>
      <c r="L30" s="1">
        <v>0</v>
      </c>
      <c r="M30" s="1">
        <v>0</v>
      </c>
    </row>
    <row r="31" spans="1:13" x14ac:dyDescent="0.2">
      <c r="A31" s="1" t="s">
        <v>2813</v>
      </c>
      <c r="B31" s="1">
        <v>4</v>
      </c>
      <c r="C31" s="1">
        <v>7</v>
      </c>
      <c r="D31" s="1">
        <v>1</v>
      </c>
      <c r="E31" s="1">
        <v>3</v>
      </c>
      <c r="F31" s="1">
        <v>1</v>
      </c>
      <c r="G31" s="1">
        <v>4</v>
      </c>
      <c r="H31" s="1">
        <v>8</v>
      </c>
      <c r="I31" s="1">
        <v>0</v>
      </c>
      <c r="J31" s="1">
        <v>1</v>
      </c>
      <c r="K31" s="1">
        <v>1</v>
      </c>
      <c r="L31" s="1">
        <v>0</v>
      </c>
      <c r="M31" s="1">
        <v>0</v>
      </c>
    </row>
    <row r="32" spans="1:13" x14ac:dyDescent="0.2">
      <c r="A32" s="1" t="s">
        <v>2850</v>
      </c>
      <c r="B32" s="1">
        <v>165</v>
      </c>
      <c r="C32" s="1">
        <v>323</v>
      </c>
      <c r="D32" s="1">
        <v>33</v>
      </c>
      <c r="E32" s="1">
        <v>77</v>
      </c>
      <c r="F32" s="1">
        <v>35</v>
      </c>
      <c r="G32" s="1">
        <v>210</v>
      </c>
      <c r="H32" s="1">
        <v>407</v>
      </c>
      <c r="I32" s="1">
        <v>21</v>
      </c>
      <c r="J32" s="1">
        <v>48</v>
      </c>
      <c r="K32" s="1">
        <v>46</v>
      </c>
      <c r="L32" s="1">
        <v>36</v>
      </c>
      <c r="M32" s="1">
        <v>10</v>
      </c>
    </row>
    <row r="33" spans="1:13" x14ac:dyDescent="0.2">
      <c r="A33" s="1" t="s">
        <v>2811</v>
      </c>
      <c r="B33" s="1">
        <v>315</v>
      </c>
      <c r="C33" s="1">
        <v>615</v>
      </c>
      <c r="D33" s="1">
        <v>105</v>
      </c>
      <c r="E33" s="1">
        <v>246</v>
      </c>
      <c r="F33" s="1">
        <v>15</v>
      </c>
      <c r="G33" s="1">
        <v>54</v>
      </c>
      <c r="H33" s="1">
        <v>105</v>
      </c>
      <c r="I33" s="1">
        <v>10</v>
      </c>
      <c r="J33" s="1">
        <v>23</v>
      </c>
      <c r="K33" s="1">
        <v>17</v>
      </c>
      <c r="L33" s="1">
        <v>23</v>
      </c>
      <c r="M33" s="1">
        <v>25</v>
      </c>
    </row>
    <row r="34" spans="1:13" x14ac:dyDescent="0.2">
      <c r="A34" s="1" t="s">
        <v>2831</v>
      </c>
      <c r="B34" s="1">
        <v>24</v>
      </c>
      <c r="C34" s="1">
        <v>47</v>
      </c>
      <c r="D34" s="1">
        <v>5</v>
      </c>
      <c r="E34" s="1">
        <v>13</v>
      </c>
      <c r="F34" s="1">
        <v>29</v>
      </c>
      <c r="G34" s="1">
        <v>187</v>
      </c>
      <c r="H34" s="1">
        <v>363</v>
      </c>
      <c r="I34" s="1">
        <v>17</v>
      </c>
      <c r="J34" s="1">
        <v>39</v>
      </c>
      <c r="K34" s="1">
        <v>17</v>
      </c>
      <c r="L34" s="1">
        <v>14</v>
      </c>
      <c r="M34" s="1">
        <v>4</v>
      </c>
    </row>
    <row r="35" spans="1:13" x14ac:dyDescent="0.2">
      <c r="A35" s="1" t="s">
        <v>2819</v>
      </c>
      <c r="B35" s="1">
        <v>8</v>
      </c>
      <c r="C35" s="1">
        <v>16</v>
      </c>
      <c r="D35" s="1">
        <v>2</v>
      </c>
      <c r="E35" s="1">
        <v>4</v>
      </c>
      <c r="F35" s="1">
        <v>50</v>
      </c>
      <c r="G35" s="1">
        <v>461</v>
      </c>
      <c r="H35" s="1">
        <v>894</v>
      </c>
      <c r="I35" s="1">
        <v>41</v>
      </c>
      <c r="J35" s="1">
        <v>95</v>
      </c>
      <c r="K35" s="1">
        <v>103</v>
      </c>
      <c r="L35" s="1">
        <v>96</v>
      </c>
      <c r="M35" s="1">
        <v>42</v>
      </c>
    </row>
    <row r="36" spans="1:13" x14ac:dyDescent="0.2">
      <c r="A36" s="1" t="s">
        <v>2818</v>
      </c>
      <c r="B36" s="1">
        <v>137</v>
      </c>
      <c r="C36" s="1">
        <v>268</v>
      </c>
      <c r="D36" s="1">
        <v>38</v>
      </c>
      <c r="E36" s="1">
        <v>88</v>
      </c>
      <c r="F36" s="1">
        <v>25</v>
      </c>
      <c r="G36" s="1">
        <v>145</v>
      </c>
      <c r="H36" s="1">
        <v>282</v>
      </c>
      <c r="I36" s="1">
        <v>12</v>
      </c>
      <c r="J36" s="1">
        <v>28</v>
      </c>
      <c r="K36" s="1">
        <v>94</v>
      </c>
      <c r="L36" s="1">
        <v>26</v>
      </c>
      <c r="M36" s="1">
        <v>166</v>
      </c>
    </row>
    <row r="37" spans="1:13" x14ac:dyDescent="0.2">
      <c r="A37" s="1" t="s">
        <v>2839</v>
      </c>
      <c r="B37" s="1">
        <v>20</v>
      </c>
      <c r="C37" s="1">
        <v>40</v>
      </c>
      <c r="D37" s="1">
        <v>8</v>
      </c>
      <c r="E37" s="1">
        <v>18</v>
      </c>
      <c r="F37" s="1">
        <v>140</v>
      </c>
      <c r="G37" s="1">
        <v>970</v>
      </c>
      <c r="H37" s="5">
        <v>1880</v>
      </c>
      <c r="I37" s="1">
        <v>102</v>
      </c>
      <c r="J37" s="1">
        <v>236</v>
      </c>
      <c r="K37" s="1">
        <v>418</v>
      </c>
      <c r="L37" s="1">
        <v>190</v>
      </c>
      <c r="M37" s="1">
        <v>262</v>
      </c>
    </row>
    <row r="38" spans="1:13" x14ac:dyDescent="0.2">
      <c r="A38" s="1" t="s">
        <v>2852</v>
      </c>
      <c r="B38" s="1">
        <v>64</v>
      </c>
      <c r="C38" s="1">
        <v>125</v>
      </c>
      <c r="D38" s="1">
        <v>18</v>
      </c>
      <c r="E38" s="1">
        <v>42</v>
      </c>
      <c r="F38" s="1">
        <v>40</v>
      </c>
      <c r="G38" s="1">
        <v>271</v>
      </c>
      <c r="H38" s="1">
        <v>525</v>
      </c>
      <c r="I38" s="1">
        <v>27</v>
      </c>
      <c r="J38" s="1">
        <v>62</v>
      </c>
      <c r="K38" s="1">
        <v>79</v>
      </c>
      <c r="L38" s="1">
        <v>55</v>
      </c>
      <c r="M38" s="1">
        <v>82</v>
      </c>
    </row>
    <row r="39" spans="1:13" x14ac:dyDescent="0.2">
      <c r="A39" s="1" t="s">
        <v>2812</v>
      </c>
      <c r="B39" s="1">
        <v>271</v>
      </c>
      <c r="C39" s="1">
        <v>530</v>
      </c>
      <c r="D39" s="1">
        <v>92</v>
      </c>
      <c r="E39" s="1">
        <v>214</v>
      </c>
      <c r="F39" s="1">
        <v>25</v>
      </c>
      <c r="G39" s="1">
        <v>77</v>
      </c>
      <c r="H39" s="1">
        <v>150</v>
      </c>
      <c r="I39" s="1">
        <v>13</v>
      </c>
      <c r="J39" s="1">
        <v>31</v>
      </c>
      <c r="K39" s="1">
        <v>70</v>
      </c>
      <c r="L39" s="1">
        <v>29</v>
      </c>
      <c r="M39" s="1">
        <v>93</v>
      </c>
    </row>
    <row r="40" spans="1:13" x14ac:dyDescent="0.2">
      <c r="A40" s="1" t="s">
        <v>2809</v>
      </c>
      <c r="B40" s="1">
        <v>0</v>
      </c>
      <c r="C40" s="1">
        <v>1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</row>
    <row r="41" spans="1:13" x14ac:dyDescent="0.2">
      <c r="A41" s="1" t="s">
        <v>2832</v>
      </c>
      <c r="B41" s="1">
        <v>8</v>
      </c>
      <c r="C41" s="1">
        <v>15</v>
      </c>
      <c r="D41" s="1">
        <v>2</v>
      </c>
      <c r="E41" s="1">
        <v>4</v>
      </c>
      <c r="F41" s="1">
        <v>14</v>
      </c>
      <c r="G41" s="1">
        <v>88</v>
      </c>
      <c r="H41" s="1">
        <v>170</v>
      </c>
      <c r="I41" s="1">
        <v>7</v>
      </c>
      <c r="J41" s="1">
        <v>17</v>
      </c>
      <c r="K41" s="1">
        <v>4</v>
      </c>
      <c r="L41" s="1">
        <v>6</v>
      </c>
      <c r="M41" s="1">
        <v>1</v>
      </c>
    </row>
    <row r="42" spans="1:13" x14ac:dyDescent="0.2">
      <c r="A42" s="1" t="s">
        <v>2820</v>
      </c>
      <c r="B42" s="1">
        <v>51</v>
      </c>
      <c r="C42" s="1">
        <v>99</v>
      </c>
      <c r="D42" s="1">
        <v>20</v>
      </c>
      <c r="E42" s="1">
        <v>46</v>
      </c>
      <c r="F42" s="1">
        <v>100</v>
      </c>
      <c r="G42" s="1">
        <v>831</v>
      </c>
      <c r="H42" s="5">
        <v>1611</v>
      </c>
      <c r="I42" s="1">
        <v>98</v>
      </c>
      <c r="J42" s="1">
        <v>228</v>
      </c>
      <c r="K42" s="1">
        <v>327</v>
      </c>
      <c r="L42" s="1">
        <v>255</v>
      </c>
      <c r="M42" s="1">
        <v>379</v>
      </c>
    </row>
    <row r="43" spans="1:13" x14ac:dyDescent="0.2">
      <c r="A43" s="1" t="s">
        <v>2836</v>
      </c>
      <c r="B43" s="1">
        <v>24</v>
      </c>
      <c r="C43" s="1">
        <v>47</v>
      </c>
      <c r="D43" s="1">
        <v>8</v>
      </c>
      <c r="E43" s="1">
        <v>18</v>
      </c>
      <c r="F43" s="1">
        <v>60</v>
      </c>
      <c r="G43" s="1">
        <v>450</v>
      </c>
      <c r="H43" s="1">
        <v>873</v>
      </c>
      <c r="I43" s="1">
        <v>34</v>
      </c>
      <c r="J43" s="1">
        <v>79</v>
      </c>
      <c r="K43" s="1">
        <v>58</v>
      </c>
      <c r="L43" s="1">
        <v>34</v>
      </c>
      <c r="M43" s="1">
        <v>9</v>
      </c>
    </row>
    <row r="44" spans="1:13" x14ac:dyDescent="0.2">
      <c r="A44" s="1" t="s">
        <v>2840</v>
      </c>
      <c r="B44" s="1">
        <v>241</v>
      </c>
      <c r="C44" s="1">
        <v>470</v>
      </c>
      <c r="D44" s="1">
        <v>75</v>
      </c>
      <c r="E44" s="1">
        <v>176</v>
      </c>
      <c r="F44" s="1">
        <v>320</v>
      </c>
      <c r="G44" s="5">
        <v>2131</v>
      </c>
      <c r="H44" s="5">
        <v>4130</v>
      </c>
      <c r="I44" s="1">
        <v>181</v>
      </c>
      <c r="J44" s="1">
        <v>422</v>
      </c>
      <c r="K44" s="5">
        <v>1212</v>
      </c>
      <c r="L44" s="1">
        <v>723</v>
      </c>
      <c r="M44" s="5">
        <v>2474</v>
      </c>
    </row>
    <row r="45" spans="1:13" x14ac:dyDescent="0.2">
      <c r="A45" s="1" t="s">
        <v>2847</v>
      </c>
      <c r="B45" s="1">
        <v>49</v>
      </c>
      <c r="C45" s="1">
        <v>96</v>
      </c>
      <c r="D45" s="1">
        <v>14</v>
      </c>
      <c r="E45" s="1">
        <v>34</v>
      </c>
      <c r="F45" s="1">
        <v>22</v>
      </c>
      <c r="G45" s="1">
        <v>167</v>
      </c>
      <c r="H45" s="1">
        <v>324</v>
      </c>
      <c r="I45" s="1">
        <v>19</v>
      </c>
      <c r="J45" s="1">
        <v>44</v>
      </c>
      <c r="K45" s="1">
        <v>38</v>
      </c>
      <c r="L45" s="1">
        <v>33</v>
      </c>
      <c r="M45" s="1">
        <v>24</v>
      </c>
    </row>
    <row r="46" spans="1:13" x14ac:dyDescent="0.2">
      <c r="A46" s="1" t="s">
        <v>2807</v>
      </c>
      <c r="B46" s="1">
        <v>68</v>
      </c>
      <c r="C46" s="1">
        <v>132</v>
      </c>
      <c r="D46" s="1">
        <v>17</v>
      </c>
      <c r="E46" s="1">
        <v>39</v>
      </c>
      <c r="F46" s="1">
        <v>3</v>
      </c>
      <c r="G46" s="1">
        <v>6</v>
      </c>
      <c r="H46" s="1">
        <v>12</v>
      </c>
      <c r="I46" s="1">
        <v>1</v>
      </c>
      <c r="J46" s="1">
        <v>2</v>
      </c>
      <c r="K46" s="1">
        <v>2</v>
      </c>
      <c r="L46" s="1">
        <v>3</v>
      </c>
      <c r="M46" s="1">
        <v>1</v>
      </c>
    </row>
    <row r="47" spans="1:13" x14ac:dyDescent="0.2">
      <c r="A47" s="1" t="s">
        <v>2829</v>
      </c>
      <c r="B47" s="1">
        <v>48</v>
      </c>
      <c r="C47" s="1">
        <v>93</v>
      </c>
      <c r="D47" s="1">
        <v>13</v>
      </c>
      <c r="E47" s="1">
        <v>30</v>
      </c>
      <c r="F47" s="1">
        <v>40</v>
      </c>
      <c r="G47" s="1">
        <v>329</v>
      </c>
      <c r="H47" s="1">
        <v>637</v>
      </c>
      <c r="I47" s="1">
        <v>27</v>
      </c>
      <c r="J47" s="1">
        <v>62</v>
      </c>
      <c r="K47" s="1">
        <v>75</v>
      </c>
      <c r="L47" s="1">
        <v>22</v>
      </c>
      <c r="M47" s="1">
        <v>20</v>
      </c>
    </row>
    <row r="48" spans="1:13" x14ac:dyDescent="0.2">
      <c r="A48" s="1" t="s">
        <v>2851</v>
      </c>
      <c r="B48" s="1">
        <v>142</v>
      </c>
      <c r="C48" s="1">
        <v>277</v>
      </c>
      <c r="D48" s="1">
        <v>41</v>
      </c>
      <c r="E48" s="1">
        <v>96</v>
      </c>
      <c r="F48" s="1">
        <v>18</v>
      </c>
      <c r="G48" s="1">
        <v>102</v>
      </c>
      <c r="H48" s="1">
        <v>198</v>
      </c>
      <c r="I48" s="1">
        <v>13</v>
      </c>
      <c r="J48" s="1">
        <v>30</v>
      </c>
      <c r="K48" s="1">
        <v>84</v>
      </c>
      <c r="L48" s="1">
        <v>70</v>
      </c>
      <c r="M48" s="1">
        <v>205</v>
      </c>
    </row>
    <row r="49" spans="1:13" x14ac:dyDescent="0.2">
      <c r="A49" s="1" t="s">
        <v>2830</v>
      </c>
      <c r="B49" s="1">
        <v>5</v>
      </c>
      <c r="C49" s="1">
        <v>9</v>
      </c>
      <c r="D49" s="1">
        <v>1</v>
      </c>
      <c r="E49" s="1">
        <v>3</v>
      </c>
      <c r="F49" s="1">
        <v>13</v>
      </c>
      <c r="G49" s="1">
        <v>95</v>
      </c>
      <c r="H49" s="1">
        <v>185</v>
      </c>
      <c r="I49" s="1">
        <v>8</v>
      </c>
      <c r="J49" s="1">
        <v>19</v>
      </c>
      <c r="K49" s="1">
        <v>21</v>
      </c>
      <c r="L49" s="1">
        <v>10</v>
      </c>
      <c r="M49" s="1">
        <v>4</v>
      </c>
    </row>
    <row r="50" spans="1:13" x14ac:dyDescent="0.2">
      <c r="A50" s="1" t="s">
        <v>2814</v>
      </c>
      <c r="B50" s="1">
        <v>653</v>
      </c>
      <c r="C50" s="5">
        <v>1275</v>
      </c>
      <c r="D50" s="1">
        <v>220</v>
      </c>
      <c r="E50" s="1">
        <v>513</v>
      </c>
      <c r="F50" s="1">
        <v>35</v>
      </c>
      <c r="G50" s="1">
        <v>142</v>
      </c>
      <c r="H50" s="1">
        <v>275</v>
      </c>
      <c r="I50" s="1">
        <v>18</v>
      </c>
      <c r="J50" s="1">
        <v>42</v>
      </c>
      <c r="K50" s="1">
        <v>180</v>
      </c>
      <c r="L50" s="1">
        <v>23</v>
      </c>
      <c r="M50" s="1">
        <v>257</v>
      </c>
    </row>
    <row r="51" spans="1:13" x14ac:dyDescent="0.2">
      <c r="A51" s="1" t="s">
        <v>2845</v>
      </c>
      <c r="B51" s="1">
        <v>3</v>
      </c>
      <c r="C51" s="1">
        <v>6</v>
      </c>
      <c r="D51" s="1">
        <v>2</v>
      </c>
      <c r="E51" s="1">
        <v>4</v>
      </c>
      <c r="F51" s="1">
        <v>40</v>
      </c>
      <c r="G51" s="1">
        <v>358</v>
      </c>
      <c r="H51" s="1">
        <v>694</v>
      </c>
      <c r="I51" s="1">
        <v>47</v>
      </c>
      <c r="J51" s="1">
        <v>109</v>
      </c>
      <c r="K51" s="1">
        <v>65</v>
      </c>
      <c r="L51" s="1">
        <v>74</v>
      </c>
      <c r="M51" s="1">
        <v>74</v>
      </c>
    </row>
    <row r="52" spans="1:1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x14ac:dyDescent="0.2">
      <c r="A53" s="1" t="s">
        <v>47</v>
      </c>
    </row>
    <row r="55" spans="1:13" x14ac:dyDescent="0.2">
      <c r="A55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D21" sqref="D21"/>
    </sheetView>
  </sheetViews>
  <sheetFormatPr baseColWidth="10" defaultColWidth="8.83203125" defaultRowHeight="16" x14ac:dyDescent="0.2"/>
  <cols>
    <col min="1" max="1" width="47.5" style="46" customWidth="1"/>
    <col min="2" max="2" width="24.5" style="46" bestFit="1" customWidth="1"/>
    <col min="3" max="3" width="18.5" style="46" bestFit="1" customWidth="1"/>
    <col min="4" max="4" width="24.83203125" style="46" bestFit="1" customWidth="1"/>
    <col min="5" max="16384" width="8.83203125" style="46"/>
  </cols>
  <sheetData>
    <row r="1" spans="1:4" ht="16" customHeight="1" x14ac:dyDescent="0.2">
      <c r="B1" s="47" t="s">
        <v>3378</v>
      </c>
      <c r="C1" s="48" t="s">
        <v>3381</v>
      </c>
      <c r="D1" s="54" t="s">
        <v>3384</v>
      </c>
    </row>
    <row r="2" spans="1:4" x14ac:dyDescent="0.2">
      <c r="B2" s="47" t="s">
        <v>3379</v>
      </c>
      <c r="C2" s="49" t="s">
        <v>3380</v>
      </c>
      <c r="D2" s="55" t="s">
        <v>3385</v>
      </c>
    </row>
    <row r="3" spans="1:4" x14ac:dyDescent="0.2">
      <c r="A3" s="50" t="s">
        <v>3357</v>
      </c>
      <c r="B3" s="46">
        <v>10.59</v>
      </c>
      <c r="C3" s="46">
        <v>3.37</v>
      </c>
      <c r="D3" s="56">
        <f>B3*C3</f>
        <v>35.688299999999998</v>
      </c>
    </row>
    <row r="4" spans="1:4" x14ac:dyDescent="0.2">
      <c r="A4" s="50" t="s">
        <v>3358</v>
      </c>
      <c r="B4" s="46">
        <v>15.24</v>
      </c>
      <c r="C4" s="46">
        <v>1.92</v>
      </c>
      <c r="D4" s="56">
        <f>B4*C4</f>
        <v>29.2608</v>
      </c>
    </row>
    <row r="5" spans="1:4" x14ac:dyDescent="0.2">
      <c r="A5" s="50" t="s">
        <v>3359</v>
      </c>
      <c r="D5" s="56"/>
    </row>
    <row r="6" spans="1:4" x14ac:dyDescent="0.2">
      <c r="A6" s="51" t="s">
        <v>3360</v>
      </c>
      <c r="B6" s="46">
        <v>11.32</v>
      </c>
      <c r="C6" s="46">
        <v>2.33</v>
      </c>
      <c r="D6" s="56">
        <f>B6*C6</f>
        <v>26.375600000000002</v>
      </c>
    </row>
    <row r="7" spans="1:4" x14ac:dyDescent="0.2">
      <c r="A7" s="51" t="s">
        <v>3361</v>
      </c>
      <c r="B7" s="46">
        <v>12.05</v>
      </c>
      <c r="C7" s="46">
        <v>1.3</v>
      </c>
      <c r="D7" s="56">
        <f t="shared" ref="D7:D21" si="0">B7*C7</f>
        <v>15.665000000000001</v>
      </c>
    </row>
    <row r="8" spans="1:4" x14ac:dyDescent="0.2">
      <c r="A8" s="51" t="s">
        <v>3362</v>
      </c>
      <c r="B8" s="46">
        <v>11.5</v>
      </c>
      <c r="C8" s="46">
        <v>3.79</v>
      </c>
      <c r="D8" s="56">
        <f t="shared" si="0"/>
        <v>43.585000000000001</v>
      </c>
    </row>
    <row r="9" spans="1:4" x14ac:dyDescent="0.2">
      <c r="A9" s="51" t="s">
        <v>3363</v>
      </c>
      <c r="B9" s="46">
        <v>11.32</v>
      </c>
      <c r="C9" s="46">
        <v>2.33</v>
      </c>
      <c r="D9" s="56">
        <f t="shared" si="0"/>
        <v>26.375600000000002</v>
      </c>
    </row>
    <row r="10" spans="1:4" x14ac:dyDescent="0.2">
      <c r="A10" s="51" t="s">
        <v>3364</v>
      </c>
      <c r="B10" s="46">
        <v>12.05</v>
      </c>
      <c r="C10" s="46">
        <v>1.3</v>
      </c>
      <c r="D10" s="56">
        <f t="shared" si="0"/>
        <v>15.665000000000001</v>
      </c>
    </row>
    <row r="11" spans="1:4" x14ac:dyDescent="0.2">
      <c r="A11" s="51" t="s">
        <v>3365</v>
      </c>
      <c r="B11" s="46">
        <v>12.05</v>
      </c>
      <c r="C11" s="46">
        <v>1.3</v>
      </c>
      <c r="D11" s="56">
        <f t="shared" si="0"/>
        <v>15.665000000000001</v>
      </c>
    </row>
    <row r="12" spans="1:4" x14ac:dyDescent="0.2">
      <c r="A12" s="51" t="s">
        <v>3366</v>
      </c>
      <c r="B12" s="46">
        <v>12.05</v>
      </c>
      <c r="C12" s="46">
        <v>1.3</v>
      </c>
      <c r="D12" s="56">
        <f t="shared" si="0"/>
        <v>15.665000000000001</v>
      </c>
    </row>
    <row r="13" spans="1:4" x14ac:dyDescent="0.2">
      <c r="A13" s="50" t="s">
        <v>3367</v>
      </c>
      <c r="D13" s="56"/>
    </row>
    <row r="14" spans="1:4" x14ac:dyDescent="0.2">
      <c r="A14" s="51" t="s">
        <v>3368</v>
      </c>
      <c r="B14" s="46">
        <v>6.11</v>
      </c>
      <c r="C14" s="46">
        <v>4.28</v>
      </c>
      <c r="D14" s="56">
        <f t="shared" si="0"/>
        <v>26.150800000000004</v>
      </c>
    </row>
    <row r="15" spans="1:4" x14ac:dyDescent="0.2">
      <c r="A15" s="51" t="s">
        <v>3369</v>
      </c>
      <c r="B15" s="46">
        <v>14.69</v>
      </c>
      <c r="C15" s="46">
        <v>3.29</v>
      </c>
      <c r="D15" s="56">
        <f t="shared" si="0"/>
        <v>48.330100000000002</v>
      </c>
    </row>
    <row r="16" spans="1:4" x14ac:dyDescent="0.2">
      <c r="A16" s="50" t="s">
        <v>3370</v>
      </c>
      <c r="D16" s="56"/>
    </row>
    <row r="17" spans="1:4" x14ac:dyDescent="0.2">
      <c r="A17" s="51" t="s">
        <v>3371</v>
      </c>
      <c r="B17" s="46">
        <v>11.45</v>
      </c>
      <c r="C17" s="46">
        <v>9.98</v>
      </c>
      <c r="D17" s="56">
        <f t="shared" si="0"/>
        <v>114.271</v>
      </c>
    </row>
    <row r="18" spans="1:4" x14ac:dyDescent="0.2">
      <c r="A18" s="51" t="s">
        <v>3372</v>
      </c>
      <c r="B18" s="46">
        <v>8.32</v>
      </c>
      <c r="C18" s="46">
        <v>10.53</v>
      </c>
      <c r="D18" s="56">
        <f t="shared" si="0"/>
        <v>87.6096</v>
      </c>
    </row>
    <row r="19" spans="1:4" x14ac:dyDescent="0.2">
      <c r="A19" s="51" t="s">
        <v>3373</v>
      </c>
      <c r="B19" s="46">
        <v>14.97</v>
      </c>
      <c r="C19" s="46">
        <v>7.8</v>
      </c>
      <c r="D19" s="56">
        <f t="shared" si="0"/>
        <v>116.76600000000001</v>
      </c>
    </row>
    <row r="20" spans="1:4" x14ac:dyDescent="0.2">
      <c r="A20" s="51" t="s">
        <v>3374</v>
      </c>
      <c r="B20" s="46">
        <v>9.1199999999999992</v>
      </c>
      <c r="C20" s="46">
        <v>13.21</v>
      </c>
      <c r="D20" s="56">
        <f t="shared" si="0"/>
        <v>120.4752</v>
      </c>
    </row>
    <row r="21" spans="1:4" x14ac:dyDescent="0.2">
      <c r="A21" s="51" t="s">
        <v>3375</v>
      </c>
      <c r="B21" s="46">
        <v>8.18</v>
      </c>
      <c r="C21" s="46">
        <v>11.83</v>
      </c>
      <c r="D21" s="56">
        <f t="shared" si="0"/>
        <v>96.76939999999999</v>
      </c>
    </row>
    <row r="22" spans="1:4" x14ac:dyDescent="0.2">
      <c r="A22" s="51"/>
    </row>
    <row r="23" spans="1:4" x14ac:dyDescent="0.2">
      <c r="A23" s="51"/>
    </row>
    <row r="24" spans="1:4" x14ac:dyDescent="0.2">
      <c r="A24" s="52" t="s">
        <v>3377</v>
      </c>
    </row>
    <row r="25" spans="1:4" x14ac:dyDescent="0.2">
      <c r="A25" s="46" t="s">
        <v>3376</v>
      </c>
    </row>
    <row r="26" spans="1:4" x14ac:dyDescent="0.2">
      <c r="A26" s="46" t="s">
        <v>3383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1"/>
  <sheetViews>
    <sheetView workbookViewId="0">
      <selection activeCell="A10" sqref="A10"/>
    </sheetView>
  </sheetViews>
  <sheetFormatPr baseColWidth="10" defaultRowHeight="16" x14ac:dyDescent="0.2"/>
  <cols>
    <col min="1" max="1" width="6.83203125" customWidth="1"/>
    <col min="2" max="2" width="14.5" bestFit="1" customWidth="1"/>
    <col min="3" max="3" width="10" bestFit="1" customWidth="1"/>
    <col min="4" max="4" width="12.33203125" bestFit="1" customWidth="1"/>
    <col min="5" max="5" width="10" bestFit="1" customWidth="1"/>
    <col min="6" max="6" width="16.1640625" bestFit="1" customWidth="1"/>
    <col min="7" max="7" width="11.6640625" bestFit="1" customWidth="1"/>
    <col min="8" max="9" width="10.6640625" bestFit="1" customWidth="1"/>
    <col min="10" max="10" width="12.33203125" bestFit="1" customWidth="1"/>
    <col min="11" max="11" width="10.6640625" bestFit="1" customWidth="1"/>
    <col min="12" max="12" width="12.1640625" bestFit="1" customWidth="1"/>
    <col min="13" max="13" width="13.6640625" bestFit="1" customWidth="1"/>
    <col min="14" max="14" width="7.33203125" bestFit="1" customWidth="1"/>
    <col min="15" max="15" width="8.1640625" bestFit="1" customWidth="1"/>
    <col min="16" max="16" width="7.33203125" bestFit="1" customWidth="1"/>
    <col min="17" max="17" width="8.1640625" bestFit="1" customWidth="1"/>
    <col min="18" max="19" width="14.5" bestFit="1" customWidth="1"/>
    <col min="20" max="20" width="16.1640625" bestFit="1" customWidth="1"/>
    <col min="21" max="21" width="12.33203125" bestFit="1" customWidth="1"/>
    <col min="22" max="22" width="8.1640625" bestFit="1" customWidth="1"/>
    <col min="23" max="23" width="18" bestFit="1" customWidth="1"/>
    <col min="24" max="24" width="20.83203125" bestFit="1" customWidth="1"/>
    <col min="25" max="25" width="12.1640625" bestFit="1" customWidth="1"/>
    <col min="26" max="26" width="7.33203125" bestFit="1" customWidth="1"/>
    <col min="27" max="27" width="8.1640625" bestFit="1" customWidth="1"/>
    <col min="28" max="28" width="16.1640625" bestFit="1" customWidth="1"/>
    <col min="29" max="29" width="8.5" bestFit="1" customWidth="1"/>
    <col min="30" max="30" width="12.33203125" bestFit="1" customWidth="1"/>
    <col min="31" max="31" width="8.1640625" bestFit="1" customWidth="1"/>
    <col min="32" max="32" width="12.1640625" bestFit="1" customWidth="1"/>
  </cols>
  <sheetData>
    <row r="1" spans="1:32" x14ac:dyDescent="0.2">
      <c r="C1" s="7" t="s">
        <v>68</v>
      </c>
      <c r="D1" s="7" t="s">
        <v>68</v>
      </c>
      <c r="E1" s="7" t="s">
        <v>68</v>
      </c>
      <c r="F1" s="7" t="s">
        <v>69</v>
      </c>
      <c r="G1" s="7" t="s">
        <v>69</v>
      </c>
      <c r="H1" s="7" t="s">
        <v>69</v>
      </c>
      <c r="I1" s="7" t="s">
        <v>69</v>
      </c>
      <c r="J1" s="7" t="s">
        <v>69</v>
      </c>
      <c r="K1" s="7" t="s">
        <v>69</v>
      </c>
      <c r="L1" s="7" t="s">
        <v>69</v>
      </c>
      <c r="M1" s="7" t="s">
        <v>70</v>
      </c>
      <c r="N1" s="7" t="s">
        <v>50</v>
      </c>
      <c r="O1" s="7" t="s">
        <v>50</v>
      </c>
      <c r="P1" s="7" t="s">
        <v>52</v>
      </c>
      <c r="Q1" s="7" t="s">
        <v>52</v>
      </c>
      <c r="R1" s="7" t="s">
        <v>67</v>
      </c>
      <c r="S1" s="7" t="s">
        <v>67</v>
      </c>
      <c r="T1" s="7" t="s">
        <v>51</v>
      </c>
      <c r="U1" s="7" t="s">
        <v>51</v>
      </c>
      <c r="V1" s="7" t="s">
        <v>51</v>
      </c>
      <c r="W1" s="7" t="s">
        <v>51</v>
      </c>
      <c r="X1" s="7" t="s">
        <v>51</v>
      </c>
      <c r="Y1" s="7" t="s">
        <v>51</v>
      </c>
      <c r="Z1" s="7" t="s">
        <v>49</v>
      </c>
      <c r="AA1" s="7" t="s">
        <v>49</v>
      </c>
      <c r="AB1" s="7" t="s">
        <v>48</v>
      </c>
      <c r="AC1" s="7" t="s">
        <v>48</v>
      </c>
      <c r="AD1" s="7" t="s">
        <v>48</v>
      </c>
      <c r="AE1" s="7" t="s">
        <v>48</v>
      </c>
      <c r="AF1" s="7" t="s">
        <v>48</v>
      </c>
    </row>
    <row r="2" spans="1:32" x14ac:dyDescent="0.2">
      <c r="C2" s="7" t="s">
        <v>71</v>
      </c>
      <c r="D2" s="7" t="s">
        <v>72</v>
      </c>
      <c r="E2" s="7" t="s">
        <v>73</v>
      </c>
      <c r="F2" s="7" t="s">
        <v>74</v>
      </c>
      <c r="G2" s="7" t="s">
        <v>75</v>
      </c>
      <c r="H2" s="7" t="s">
        <v>76</v>
      </c>
      <c r="I2" s="7" t="s">
        <v>71</v>
      </c>
      <c r="J2" s="7" t="s">
        <v>72</v>
      </c>
      <c r="K2" s="7" t="s">
        <v>73</v>
      </c>
      <c r="L2" s="7" t="s">
        <v>77</v>
      </c>
      <c r="M2" s="7" t="s">
        <v>73</v>
      </c>
      <c r="N2" s="7" t="s">
        <v>71</v>
      </c>
      <c r="O2" s="7" t="s">
        <v>73</v>
      </c>
      <c r="P2" s="7" t="s">
        <v>71</v>
      </c>
      <c r="Q2" s="7" t="s">
        <v>73</v>
      </c>
      <c r="R2" s="7" t="s">
        <v>71</v>
      </c>
      <c r="S2" s="7" t="s">
        <v>73</v>
      </c>
      <c r="T2" s="7" t="s">
        <v>74</v>
      </c>
      <c r="U2" s="7" t="s">
        <v>72</v>
      </c>
      <c r="V2" s="7" t="s">
        <v>73</v>
      </c>
      <c r="W2" s="7" t="s">
        <v>78</v>
      </c>
      <c r="X2" s="7" t="s">
        <v>79</v>
      </c>
      <c r="Y2" s="7" t="s">
        <v>77</v>
      </c>
      <c r="Z2" s="7" t="s">
        <v>71</v>
      </c>
      <c r="AA2" s="7" t="s">
        <v>73</v>
      </c>
      <c r="AB2" s="7" t="s">
        <v>74</v>
      </c>
      <c r="AC2" s="7" t="s">
        <v>76</v>
      </c>
      <c r="AD2" s="7" t="s">
        <v>72</v>
      </c>
      <c r="AE2" s="7" t="s">
        <v>73</v>
      </c>
      <c r="AF2" s="7" t="s">
        <v>77</v>
      </c>
    </row>
    <row r="3" spans="1:32" x14ac:dyDescent="0.2">
      <c r="A3" t="s">
        <v>80</v>
      </c>
      <c r="B3" t="s">
        <v>2859</v>
      </c>
      <c r="C3">
        <v>23</v>
      </c>
      <c r="D3">
        <v>26</v>
      </c>
      <c r="E3">
        <v>0</v>
      </c>
      <c r="F3">
        <v>43</v>
      </c>
      <c r="G3">
        <v>10</v>
      </c>
      <c r="H3">
        <v>24</v>
      </c>
      <c r="I3">
        <v>15</v>
      </c>
      <c r="J3">
        <v>26</v>
      </c>
      <c r="K3">
        <v>0</v>
      </c>
      <c r="L3">
        <v>27</v>
      </c>
      <c r="M3">
        <v>0</v>
      </c>
      <c r="N3">
        <v>23</v>
      </c>
      <c r="O3">
        <v>0</v>
      </c>
      <c r="P3">
        <v>23</v>
      </c>
      <c r="Q3">
        <v>0</v>
      </c>
      <c r="R3">
        <v>23</v>
      </c>
      <c r="S3">
        <v>0</v>
      </c>
      <c r="T3">
        <v>54</v>
      </c>
      <c r="U3">
        <v>26</v>
      </c>
      <c r="V3">
        <v>0</v>
      </c>
      <c r="W3">
        <v>26</v>
      </c>
      <c r="X3">
        <v>34</v>
      </c>
      <c r="Y3">
        <v>8</v>
      </c>
      <c r="Z3">
        <v>23</v>
      </c>
      <c r="AA3">
        <v>0</v>
      </c>
      <c r="AB3">
        <v>58</v>
      </c>
      <c r="AC3">
        <v>34</v>
      </c>
      <c r="AD3">
        <v>26</v>
      </c>
      <c r="AE3">
        <v>0</v>
      </c>
      <c r="AF3">
        <v>0</v>
      </c>
    </row>
    <row r="4" spans="1:32" x14ac:dyDescent="0.2">
      <c r="A4" s="81" t="s">
        <v>2860</v>
      </c>
      <c r="B4" t="s">
        <v>2855</v>
      </c>
      <c r="C4">
        <v>1.1000000000000001</v>
      </c>
      <c r="D4">
        <v>0</v>
      </c>
      <c r="E4">
        <v>0</v>
      </c>
      <c r="F4">
        <v>0.2</v>
      </c>
      <c r="G4">
        <v>0</v>
      </c>
      <c r="H4">
        <v>0</v>
      </c>
      <c r="I4">
        <v>0.6</v>
      </c>
      <c r="J4">
        <v>0.2</v>
      </c>
      <c r="K4">
        <v>0</v>
      </c>
      <c r="L4">
        <v>0.2</v>
      </c>
      <c r="M4">
        <v>0</v>
      </c>
      <c r="N4">
        <v>1.1000000000000001</v>
      </c>
      <c r="O4">
        <v>0</v>
      </c>
      <c r="P4">
        <v>0</v>
      </c>
      <c r="Q4">
        <v>0</v>
      </c>
      <c r="R4">
        <v>0</v>
      </c>
      <c r="S4">
        <v>0</v>
      </c>
      <c r="T4">
        <v>0.2</v>
      </c>
      <c r="U4">
        <v>0.2</v>
      </c>
      <c r="V4">
        <v>0</v>
      </c>
      <c r="W4">
        <v>0</v>
      </c>
      <c r="X4">
        <v>0</v>
      </c>
      <c r="Y4">
        <v>0</v>
      </c>
      <c r="Z4">
        <v>1.1000000000000001</v>
      </c>
      <c r="AA4">
        <v>0</v>
      </c>
      <c r="AB4">
        <v>0.2</v>
      </c>
      <c r="AC4">
        <v>0</v>
      </c>
      <c r="AD4">
        <v>0.2</v>
      </c>
      <c r="AE4">
        <v>0</v>
      </c>
      <c r="AF4">
        <v>0</v>
      </c>
    </row>
    <row r="5" spans="1:32" x14ac:dyDescent="0.2">
      <c r="A5" s="81"/>
      <c r="B5" t="s">
        <v>2854</v>
      </c>
      <c r="C5">
        <v>3.9</v>
      </c>
      <c r="D5">
        <v>0</v>
      </c>
      <c r="E5">
        <v>0</v>
      </c>
      <c r="F5">
        <v>0.8</v>
      </c>
      <c r="G5">
        <v>0</v>
      </c>
      <c r="H5">
        <v>0</v>
      </c>
      <c r="I5">
        <v>2</v>
      </c>
      <c r="J5">
        <v>0.8</v>
      </c>
      <c r="K5">
        <v>0</v>
      </c>
      <c r="L5">
        <v>0</v>
      </c>
      <c r="M5">
        <v>0</v>
      </c>
      <c r="N5">
        <v>3.9</v>
      </c>
      <c r="O5">
        <v>0</v>
      </c>
      <c r="P5">
        <v>0</v>
      </c>
      <c r="Q5">
        <v>0</v>
      </c>
      <c r="R5">
        <v>0</v>
      </c>
      <c r="S5">
        <v>0</v>
      </c>
      <c r="T5">
        <v>0.8</v>
      </c>
      <c r="U5">
        <v>0.8</v>
      </c>
      <c r="V5">
        <v>0</v>
      </c>
      <c r="W5">
        <v>0</v>
      </c>
      <c r="X5">
        <v>0</v>
      </c>
      <c r="Y5">
        <v>0</v>
      </c>
      <c r="Z5">
        <v>3.9</v>
      </c>
      <c r="AA5">
        <v>0</v>
      </c>
      <c r="AB5">
        <v>0.8</v>
      </c>
      <c r="AC5">
        <v>0</v>
      </c>
      <c r="AD5">
        <v>0.8</v>
      </c>
      <c r="AE5">
        <v>0</v>
      </c>
      <c r="AF5">
        <v>0</v>
      </c>
    </row>
    <row r="6" spans="1:32" x14ac:dyDescent="0.2">
      <c r="A6" s="81"/>
      <c r="B6" t="s">
        <v>2858</v>
      </c>
      <c r="C6">
        <v>3.6</v>
      </c>
      <c r="D6">
        <v>0</v>
      </c>
      <c r="E6">
        <v>0</v>
      </c>
      <c r="F6">
        <v>0.7</v>
      </c>
      <c r="G6">
        <v>0</v>
      </c>
      <c r="H6">
        <v>0</v>
      </c>
      <c r="I6">
        <v>1.8</v>
      </c>
      <c r="J6">
        <v>0.7</v>
      </c>
      <c r="K6">
        <v>0</v>
      </c>
      <c r="L6">
        <v>0</v>
      </c>
      <c r="M6">
        <v>0</v>
      </c>
      <c r="N6">
        <v>3.6</v>
      </c>
      <c r="O6">
        <v>0</v>
      </c>
      <c r="P6">
        <v>0</v>
      </c>
      <c r="Q6">
        <v>0</v>
      </c>
      <c r="R6">
        <v>0</v>
      </c>
      <c r="S6">
        <v>0</v>
      </c>
      <c r="T6">
        <v>0.7</v>
      </c>
      <c r="U6">
        <v>0.7</v>
      </c>
      <c r="V6">
        <v>0</v>
      </c>
      <c r="W6">
        <v>0</v>
      </c>
      <c r="X6">
        <v>0</v>
      </c>
      <c r="Y6">
        <v>0</v>
      </c>
      <c r="Z6">
        <v>3.6</v>
      </c>
      <c r="AA6">
        <v>0</v>
      </c>
      <c r="AB6">
        <v>0.7</v>
      </c>
      <c r="AC6">
        <v>0</v>
      </c>
      <c r="AD6">
        <v>0.7</v>
      </c>
      <c r="AE6">
        <v>0</v>
      </c>
      <c r="AF6">
        <v>0</v>
      </c>
    </row>
    <row r="7" spans="1:32" x14ac:dyDescent="0.2">
      <c r="A7" s="81"/>
      <c r="B7" t="s">
        <v>2857</v>
      </c>
      <c r="C7">
        <v>1.9</v>
      </c>
      <c r="D7">
        <v>0</v>
      </c>
      <c r="E7">
        <v>0</v>
      </c>
      <c r="F7">
        <v>0.4</v>
      </c>
      <c r="G7">
        <v>0</v>
      </c>
      <c r="H7">
        <v>0</v>
      </c>
      <c r="I7">
        <v>0.9</v>
      </c>
      <c r="J7">
        <v>0.4</v>
      </c>
      <c r="K7">
        <v>0</v>
      </c>
      <c r="L7">
        <v>0</v>
      </c>
      <c r="M7">
        <v>0</v>
      </c>
      <c r="N7">
        <v>1.9</v>
      </c>
      <c r="O7">
        <v>0</v>
      </c>
      <c r="P7">
        <v>0</v>
      </c>
      <c r="Q7">
        <v>0</v>
      </c>
      <c r="R7">
        <v>0</v>
      </c>
      <c r="S7">
        <v>0</v>
      </c>
      <c r="T7">
        <v>0.4</v>
      </c>
      <c r="U7">
        <v>0.4</v>
      </c>
      <c r="V7">
        <v>0</v>
      </c>
      <c r="W7">
        <v>0</v>
      </c>
      <c r="X7">
        <v>0</v>
      </c>
      <c r="Y7">
        <v>0</v>
      </c>
      <c r="Z7">
        <v>1.9</v>
      </c>
      <c r="AA7">
        <v>0</v>
      </c>
      <c r="AB7">
        <v>0.4</v>
      </c>
      <c r="AC7">
        <v>0</v>
      </c>
      <c r="AD7">
        <v>0.4</v>
      </c>
      <c r="AE7">
        <v>0</v>
      </c>
      <c r="AF7">
        <v>0</v>
      </c>
    </row>
    <row r="8" spans="1:32" x14ac:dyDescent="0.2">
      <c r="A8" s="81"/>
      <c r="B8" t="s">
        <v>2856</v>
      </c>
      <c r="C8">
        <v>4.3</v>
      </c>
      <c r="D8">
        <v>0</v>
      </c>
      <c r="E8">
        <v>0</v>
      </c>
      <c r="F8">
        <v>0.9</v>
      </c>
      <c r="G8">
        <v>0</v>
      </c>
      <c r="H8">
        <v>0</v>
      </c>
      <c r="I8">
        <v>2.2000000000000002</v>
      </c>
      <c r="J8">
        <v>0.9</v>
      </c>
      <c r="K8">
        <v>0</v>
      </c>
      <c r="L8">
        <v>0</v>
      </c>
      <c r="M8">
        <v>0</v>
      </c>
      <c r="N8">
        <v>4.3</v>
      </c>
      <c r="O8">
        <v>0</v>
      </c>
      <c r="P8">
        <v>0</v>
      </c>
      <c r="Q8">
        <v>0</v>
      </c>
      <c r="R8">
        <v>0</v>
      </c>
      <c r="S8">
        <v>0</v>
      </c>
      <c r="T8">
        <v>0.9</v>
      </c>
      <c r="U8">
        <v>0.9</v>
      </c>
      <c r="V8">
        <v>0</v>
      </c>
      <c r="W8">
        <v>0</v>
      </c>
      <c r="X8">
        <v>0</v>
      </c>
      <c r="Y8">
        <v>0</v>
      </c>
      <c r="Z8">
        <v>4.3</v>
      </c>
      <c r="AA8">
        <v>0</v>
      </c>
      <c r="AB8">
        <v>0.9</v>
      </c>
      <c r="AC8">
        <v>0</v>
      </c>
      <c r="AD8">
        <v>0.9</v>
      </c>
      <c r="AE8">
        <v>0</v>
      </c>
      <c r="AF8">
        <v>0</v>
      </c>
    </row>
    <row r="9" spans="1:32" x14ac:dyDescent="0.2">
      <c r="E9" s="16"/>
      <c r="F9" s="16"/>
      <c r="G9" s="16"/>
      <c r="H9" s="16"/>
      <c r="I9" s="16"/>
    </row>
    <row r="10" spans="1:32" x14ac:dyDescent="0.2">
      <c r="A10" t="s">
        <v>81</v>
      </c>
      <c r="E10" s="16"/>
      <c r="F10" s="16"/>
      <c r="G10" s="16"/>
      <c r="H10" s="16"/>
      <c r="I10" s="16"/>
    </row>
    <row r="11" spans="1:32" x14ac:dyDescent="0.2">
      <c r="E11" s="16"/>
      <c r="F11" s="16"/>
      <c r="G11" s="16"/>
      <c r="H11" s="16"/>
      <c r="I11" s="16"/>
    </row>
    <row r="12" spans="1:32" x14ac:dyDescent="0.2">
      <c r="E12" s="16"/>
      <c r="F12" s="16"/>
      <c r="G12" s="16"/>
      <c r="H12" s="16"/>
      <c r="I12" s="16"/>
    </row>
    <row r="13" spans="1:32" x14ac:dyDescent="0.2">
      <c r="E13" s="16"/>
      <c r="F13" s="16"/>
      <c r="G13" s="16"/>
      <c r="H13" s="16"/>
      <c r="I13" s="16"/>
    </row>
    <row r="14" spans="1:32" x14ac:dyDescent="0.2">
      <c r="E14" s="16"/>
      <c r="F14" s="16"/>
      <c r="G14" s="16"/>
      <c r="H14" s="16"/>
      <c r="I14" s="16"/>
    </row>
    <row r="15" spans="1:32" x14ac:dyDescent="0.2">
      <c r="E15" s="16"/>
      <c r="F15" s="16"/>
      <c r="G15" s="16"/>
      <c r="H15" s="16"/>
      <c r="I15" s="16"/>
    </row>
    <row r="16" spans="1:32" x14ac:dyDescent="0.2">
      <c r="E16" s="16"/>
      <c r="F16" s="16"/>
      <c r="G16" s="16"/>
      <c r="H16" s="16"/>
      <c r="I16" s="16"/>
    </row>
    <row r="17" spans="5:9" x14ac:dyDescent="0.2">
      <c r="E17" s="16"/>
      <c r="F17" s="16"/>
      <c r="G17" s="16"/>
      <c r="H17" s="16"/>
      <c r="I17" s="16"/>
    </row>
    <row r="18" spans="5:9" x14ac:dyDescent="0.2">
      <c r="E18" s="16"/>
      <c r="F18" s="16"/>
      <c r="G18" s="16"/>
      <c r="H18" s="16"/>
      <c r="I18" s="16"/>
    </row>
    <row r="19" spans="5:9" x14ac:dyDescent="0.2">
      <c r="E19" s="16"/>
      <c r="F19" s="16"/>
      <c r="G19" s="16"/>
      <c r="H19" s="16"/>
      <c r="I19" s="16"/>
    </row>
    <row r="20" spans="5:9" x14ac:dyDescent="0.2">
      <c r="E20" s="16"/>
      <c r="F20" s="16"/>
      <c r="G20" s="16"/>
      <c r="H20" s="16"/>
      <c r="I20" s="16"/>
    </row>
    <row r="21" spans="5:9" x14ac:dyDescent="0.2">
      <c r="E21" s="16"/>
      <c r="F21" s="16"/>
      <c r="G21" s="16"/>
      <c r="H21" s="16"/>
      <c r="I21" s="16"/>
    </row>
    <row r="22" spans="5:9" x14ac:dyDescent="0.2">
      <c r="E22" s="16"/>
      <c r="F22" s="16"/>
      <c r="G22" s="16"/>
      <c r="H22" s="16"/>
      <c r="I22" s="16"/>
    </row>
    <row r="23" spans="5:9" x14ac:dyDescent="0.2">
      <c r="E23" s="16"/>
      <c r="F23" s="16"/>
      <c r="G23" s="16"/>
      <c r="H23" s="16"/>
      <c r="I23" s="16"/>
    </row>
    <row r="24" spans="5:9" x14ac:dyDescent="0.2">
      <c r="E24" s="16"/>
      <c r="F24" s="16"/>
      <c r="G24" s="16"/>
      <c r="H24" s="16"/>
      <c r="I24" s="16"/>
    </row>
    <row r="25" spans="5:9" x14ac:dyDescent="0.2">
      <c r="E25" s="16"/>
      <c r="F25" s="16"/>
      <c r="G25" s="16"/>
      <c r="H25" s="16"/>
      <c r="I25" s="16"/>
    </row>
    <row r="26" spans="5:9" x14ac:dyDescent="0.2">
      <c r="E26" s="16"/>
      <c r="F26" s="16"/>
      <c r="G26" s="16"/>
      <c r="H26" s="16"/>
      <c r="I26" s="16"/>
    </row>
    <row r="27" spans="5:9" x14ac:dyDescent="0.2">
      <c r="E27" s="16"/>
      <c r="F27" s="16"/>
      <c r="G27" s="16"/>
      <c r="H27" s="16"/>
      <c r="I27" s="16"/>
    </row>
    <row r="28" spans="5:9" x14ac:dyDescent="0.2">
      <c r="E28" s="16"/>
      <c r="F28" s="16"/>
      <c r="G28" s="16"/>
      <c r="H28" s="16"/>
      <c r="I28" s="16"/>
    </row>
    <row r="29" spans="5:9" x14ac:dyDescent="0.2">
      <c r="E29" s="16"/>
      <c r="F29" s="16"/>
      <c r="G29" s="16"/>
      <c r="H29" s="16"/>
      <c r="I29" s="16"/>
    </row>
    <row r="30" spans="5:9" x14ac:dyDescent="0.2">
      <c r="E30" s="16"/>
      <c r="F30" s="16"/>
      <c r="G30" s="16"/>
      <c r="H30" s="16"/>
      <c r="I30" s="16"/>
    </row>
    <row r="31" spans="5:9" x14ac:dyDescent="0.2">
      <c r="E31" s="16"/>
      <c r="F31" s="16"/>
      <c r="G31" s="16"/>
      <c r="H31" s="16"/>
      <c r="I31" s="16"/>
    </row>
  </sheetData>
  <mergeCells count="1">
    <mergeCell ref="A4:A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69"/>
  <sheetViews>
    <sheetView topLeftCell="B1" zoomScale="114" workbookViewId="0">
      <selection activeCell="Q1" sqref="Q1"/>
    </sheetView>
  </sheetViews>
  <sheetFormatPr baseColWidth="10" defaultRowHeight="16" x14ac:dyDescent="0.2"/>
  <cols>
    <col min="14" max="14" width="14.1640625" bestFit="1" customWidth="1"/>
    <col min="15" max="15" width="12.83203125" customWidth="1"/>
    <col min="16" max="16" width="11.33203125" bestFit="1" customWidth="1"/>
  </cols>
  <sheetData>
    <row r="1" spans="1:18" x14ac:dyDescent="0.2">
      <c r="A1" t="s">
        <v>2864</v>
      </c>
      <c r="B1" t="s">
        <v>2865</v>
      </c>
      <c r="C1" s="8" t="s">
        <v>82</v>
      </c>
      <c r="D1" s="8" t="s">
        <v>83</v>
      </c>
      <c r="E1" s="8" t="s">
        <v>84</v>
      </c>
      <c r="F1" s="8" t="s">
        <v>85</v>
      </c>
      <c r="G1" s="8" t="s">
        <v>86</v>
      </c>
      <c r="H1" s="8" t="s">
        <v>87</v>
      </c>
      <c r="I1" s="8" t="s">
        <v>88</v>
      </c>
      <c r="J1" s="8" t="s">
        <v>89</v>
      </c>
      <c r="K1" s="8" t="s">
        <v>90</v>
      </c>
      <c r="L1" s="8" t="s">
        <v>91</v>
      </c>
      <c r="O1" s="30" t="s">
        <v>2782</v>
      </c>
      <c r="P1" s="30" t="s">
        <v>2786</v>
      </c>
      <c r="Q1" s="30" t="s">
        <v>2792</v>
      </c>
      <c r="R1" s="30" t="s">
        <v>2798</v>
      </c>
    </row>
    <row r="2" spans="1:18" x14ac:dyDescent="0.2">
      <c r="A2" t="str">
        <f>VLOOKUP(B2,StateFIPS!A$2:B$52,2)</f>
        <v>Missouri</v>
      </c>
      <c r="B2">
        <f>VALUE(LEFT(C2,2))</f>
        <v>29</v>
      </c>
      <c r="C2" s="9" t="s">
        <v>2233</v>
      </c>
      <c r="D2" s="9" t="s">
        <v>93</v>
      </c>
      <c r="E2" s="9" t="s">
        <v>2781</v>
      </c>
      <c r="F2" s="9" t="s">
        <v>2782</v>
      </c>
      <c r="G2" s="10">
        <v>572185</v>
      </c>
      <c r="H2" s="9" t="s">
        <v>94</v>
      </c>
      <c r="I2" s="10">
        <v>642905</v>
      </c>
      <c r="J2" s="11">
        <v>0.89</v>
      </c>
      <c r="K2" s="9" t="s">
        <v>94</v>
      </c>
      <c r="L2" s="9" t="s">
        <v>95</v>
      </c>
      <c r="N2" s="13" t="s">
        <v>2838</v>
      </c>
      <c r="O2">
        <f>SUMIFS($I$2:$I$10966,$F$2:$F$10966,O$1,$A$2:$A$10966,$N2)</f>
        <v>7751879</v>
      </c>
      <c r="P2">
        <f t="shared" ref="P2:R17" si="0">SUMIFS($I$2:$I$10966,$F$2:$F$10966,P$1,$A$2:$A$10966,$N2)</f>
        <v>5590425</v>
      </c>
      <c r="Q2">
        <f t="shared" si="0"/>
        <v>245980733</v>
      </c>
      <c r="R2">
        <f t="shared" si="0"/>
        <v>0</v>
      </c>
    </row>
    <row r="3" spans="1:18" x14ac:dyDescent="0.2">
      <c r="A3" t="str">
        <f>VLOOKUP(B3,StateFIPS!A$2:B$52,2)</f>
        <v>Colorado</v>
      </c>
      <c r="B3">
        <f t="shared" ref="B3:B66" si="1">VALUE(LEFT(C3,2))</f>
        <v>8</v>
      </c>
      <c r="C3" s="9" t="s">
        <v>475</v>
      </c>
      <c r="D3" s="9" t="s">
        <v>93</v>
      </c>
      <c r="E3" s="9" t="s">
        <v>2781</v>
      </c>
      <c r="F3" s="9" t="s">
        <v>2782</v>
      </c>
      <c r="G3" s="10">
        <v>34923</v>
      </c>
      <c r="H3" s="9" t="s">
        <v>94</v>
      </c>
      <c r="I3" s="10">
        <v>39240</v>
      </c>
      <c r="J3" s="11">
        <v>0.89</v>
      </c>
      <c r="K3" s="9" t="s">
        <v>94</v>
      </c>
      <c r="L3" s="9" t="s">
        <v>95</v>
      </c>
      <c r="N3" s="13" t="s">
        <v>2861</v>
      </c>
      <c r="O3">
        <f t="shared" ref="O3:R34" si="2">SUMIFS($I$2:$I$10966,$F$2:$F$10966,O$1,$A$2:$A$10966,$N3)</f>
        <v>257221</v>
      </c>
      <c r="P3">
        <f t="shared" si="0"/>
        <v>85740</v>
      </c>
      <c r="Q3">
        <f t="shared" si="0"/>
        <v>0</v>
      </c>
      <c r="R3">
        <f t="shared" si="0"/>
        <v>0</v>
      </c>
    </row>
    <row r="4" spans="1:18" x14ac:dyDescent="0.2">
      <c r="A4" t="str">
        <f>VLOOKUP(B4,StateFIPS!A$2:B$52,2)</f>
        <v>Idaho</v>
      </c>
      <c r="B4">
        <f t="shared" si="1"/>
        <v>16</v>
      </c>
      <c r="C4" s="9" t="s">
        <v>2264</v>
      </c>
      <c r="D4" s="9" t="s">
        <v>93</v>
      </c>
      <c r="E4" s="9" t="s">
        <v>2781</v>
      </c>
      <c r="F4" s="9" t="s">
        <v>2782</v>
      </c>
      <c r="G4" s="10">
        <v>12346</v>
      </c>
      <c r="H4" s="9" t="s">
        <v>94</v>
      </c>
      <c r="I4" s="10">
        <v>13872</v>
      </c>
      <c r="J4" s="11">
        <v>0.89</v>
      </c>
      <c r="K4" s="9" t="s">
        <v>94</v>
      </c>
      <c r="L4" s="9" t="s">
        <v>95</v>
      </c>
      <c r="N4" s="13" t="s">
        <v>2849</v>
      </c>
      <c r="O4">
        <f t="shared" si="2"/>
        <v>94756</v>
      </c>
      <c r="P4">
        <f t="shared" si="0"/>
        <v>142133</v>
      </c>
      <c r="Q4">
        <f t="shared" si="0"/>
        <v>0</v>
      </c>
      <c r="R4">
        <f t="shared" si="0"/>
        <v>0</v>
      </c>
    </row>
    <row r="5" spans="1:18" x14ac:dyDescent="0.2">
      <c r="A5" t="str">
        <f>VLOOKUP(B5,StateFIPS!A$2:B$52,2)</f>
        <v>Montana</v>
      </c>
      <c r="B5">
        <f t="shared" si="1"/>
        <v>30</v>
      </c>
      <c r="C5" s="9" t="s">
        <v>1221</v>
      </c>
      <c r="D5" s="9" t="s">
        <v>93</v>
      </c>
      <c r="E5" s="9" t="s">
        <v>2781</v>
      </c>
      <c r="F5" s="9" t="s">
        <v>2782</v>
      </c>
      <c r="G5" s="10">
        <v>46186</v>
      </c>
      <c r="H5" s="9" t="s">
        <v>94</v>
      </c>
      <c r="I5" s="10">
        <v>51894</v>
      </c>
      <c r="J5" s="11">
        <v>0.89</v>
      </c>
      <c r="K5" s="9" t="s">
        <v>94</v>
      </c>
      <c r="L5" s="9" t="s">
        <v>95</v>
      </c>
      <c r="N5" s="13" t="s">
        <v>2841</v>
      </c>
      <c r="O5">
        <f t="shared" si="2"/>
        <v>20189254</v>
      </c>
      <c r="P5">
        <f t="shared" si="0"/>
        <v>0</v>
      </c>
      <c r="Q5">
        <f t="shared" si="0"/>
        <v>277567135</v>
      </c>
      <c r="R5">
        <f t="shared" si="0"/>
        <v>10133698</v>
      </c>
    </row>
    <row r="6" spans="1:18" x14ac:dyDescent="0.2">
      <c r="A6" t="str">
        <f>VLOOKUP(B6,StateFIPS!A$2:B$52,2)</f>
        <v>Tennessee</v>
      </c>
      <c r="B6">
        <f t="shared" si="1"/>
        <v>47</v>
      </c>
      <c r="C6" s="9" t="s">
        <v>957</v>
      </c>
      <c r="D6" s="9" t="s">
        <v>93</v>
      </c>
      <c r="E6" s="9" t="s">
        <v>2781</v>
      </c>
      <c r="F6" s="9" t="s">
        <v>2782</v>
      </c>
      <c r="G6" s="10">
        <v>269</v>
      </c>
      <c r="H6" s="9" t="s">
        <v>94</v>
      </c>
      <c r="I6" s="10">
        <v>302</v>
      </c>
      <c r="J6" s="11">
        <v>0.89</v>
      </c>
      <c r="K6" s="9" t="s">
        <v>94</v>
      </c>
      <c r="L6" s="9" t="s">
        <v>95</v>
      </c>
      <c r="N6" s="13" t="s">
        <v>2853</v>
      </c>
      <c r="O6">
        <f t="shared" si="2"/>
        <v>25124450</v>
      </c>
      <c r="P6">
        <f t="shared" si="0"/>
        <v>3426060</v>
      </c>
      <c r="Q6">
        <f t="shared" si="0"/>
        <v>27068367</v>
      </c>
      <c r="R6">
        <f t="shared" si="0"/>
        <v>6059513</v>
      </c>
    </row>
    <row r="7" spans="1:18" x14ac:dyDescent="0.2">
      <c r="A7" t="str">
        <f>VLOOKUP(B7,StateFIPS!A$2:B$52,2)</f>
        <v>Arkansas</v>
      </c>
      <c r="B7">
        <f t="shared" si="1"/>
        <v>5</v>
      </c>
      <c r="C7" s="9" t="s">
        <v>628</v>
      </c>
      <c r="D7" s="9" t="s">
        <v>93</v>
      </c>
      <c r="E7" s="9" t="s">
        <v>2781</v>
      </c>
      <c r="F7" s="9" t="s">
        <v>2782</v>
      </c>
      <c r="G7" s="10">
        <v>46616</v>
      </c>
      <c r="H7" s="9" t="s">
        <v>94</v>
      </c>
      <c r="I7" s="10">
        <v>52378</v>
      </c>
      <c r="J7" s="11">
        <v>0.89</v>
      </c>
      <c r="K7" s="9" t="s">
        <v>94</v>
      </c>
      <c r="L7" s="9" t="s">
        <v>95</v>
      </c>
      <c r="N7" s="13" t="s">
        <v>2848</v>
      </c>
      <c r="O7">
        <f t="shared" si="2"/>
        <v>1629864</v>
      </c>
      <c r="P7">
        <f t="shared" si="0"/>
        <v>2444795</v>
      </c>
      <c r="Q7">
        <f t="shared" si="0"/>
        <v>0</v>
      </c>
      <c r="R7">
        <f t="shared" si="0"/>
        <v>1124270</v>
      </c>
    </row>
    <row r="8" spans="1:18" x14ac:dyDescent="0.2">
      <c r="A8" t="str">
        <f>VLOOKUP(B8,StateFIPS!A$2:B$52,2)</f>
        <v>Texas</v>
      </c>
      <c r="B8">
        <f t="shared" si="1"/>
        <v>48</v>
      </c>
      <c r="C8" s="9" t="s">
        <v>1087</v>
      </c>
      <c r="D8" s="9" t="s">
        <v>93</v>
      </c>
      <c r="E8" s="9" t="s">
        <v>2781</v>
      </c>
      <c r="F8" s="9" t="s">
        <v>2782</v>
      </c>
      <c r="G8" s="10">
        <v>540</v>
      </c>
      <c r="H8" s="9" t="s">
        <v>94</v>
      </c>
      <c r="I8" s="10">
        <v>607</v>
      </c>
      <c r="J8" s="11">
        <v>0.89</v>
      </c>
      <c r="K8" s="9" t="s">
        <v>94</v>
      </c>
      <c r="L8" s="9" t="s">
        <v>95</v>
      </c>
      <c r="N8" s="13" t="s">
        <v>2810</v>
      </c>
      <c r="O8">
        <f t="shared" si="2"/>
        <v>3476402</v>
      </c>
      <c r="P8">
        <f t="shared" si="0"/>
        <v>182969</v>
      </c>
      <c r="Q8">
        <f t="shared" si="0"/>
        <v>0</v>
      </c>
      <c r="R8">
        <f t="shared" si="0"/>
        <v>234</v>
      </c>
    </row>
    <row r="9" spans="1:18" x14ac:dyDescent="0.2">
      <c r="A9" t="str">
        <f>VLOOKUP(B9,StateFIPS!A$2:B$52,2)</f>
        <v>Louisiana</v>
      </c>
      <c r="B9">
        <f t="shared" si="1"/>
        <v>22</v>
      </c>
      <c r="C9" s="9" t="s">
        <v>1884</v>
      </c>
      <c r="D9" s="9" t="s">
        <v>93</v>
      </c>
      <c r="E9" s="9" t="s">
        <v>2781</v>
      </c>
      <c r="F9" s="9" t="s">
        <v>2782</v>
      </c>
      <c r="G9" s="10">
        <v>11386</v>
      </c>
      <c r="H9" s="9" t="s">
        <v>94</v>
      </c>
      <c r="I9" s="10">
        <v>12793</v>
      </c>
      <c r="J9" s="11">
        <v>0.89</v>
      </c>
      <c r="K9" s="9" t="s">
        <v>94</v>
      </c>
      <c r="L9" s="9" t="s">
        <v>95</v>
      </c>
      <c r="N9" s="13" t="s">
        <v>2826</v>
      </c>
      <c r="O9">
        <f t="shared" si="2"/>
        <v>1575731</v>
      </c>
      <c r="P9">
        <f t="shared" si="0"/>
        <v>82933</v>
      </c>
      <c r="Q9">
        <f t="shared" si="0"/>
        <v>60225809</v>
      </c>
      <c r="R9">
        <f t="shared" si="0"/>
        <v>1033</v>
      </c>
    </row>
    <row r="10" spans="1:18" x14ac:dyDescent="0.2">
      <c r="A10" t="str">
        <f>VLOOKUP(B10,StateFIPS!A$2:B$52,2)</f>
        <v>Connecticut</v>
      </c>
      <c r="B10">
        <f t="shared" si="1"/>
        <v>9</v>
      </c>
      <c r="C10" s="9" t="s">
        <v>1969</v>
      </c>
      <c r="D10" s="9" t="s">
        <v>93</v>
      </c>
      <c r="E10" s="9" t="s">
        <v>2781</v>
      </c>
      <c r="F10" s="9" t="s">
        <v>2782</v>
      </c>
      <c r="G10" s="10">
        <v>3093998</v>
      </c>
      <c r="H10" s="9" t="s">
        <v>94</v>
      </c>
      <c r="I10" s="10">
        <v>3476402</v>
      </c>
      <c r="J10" s="11">
        <v>0.89</v>
      </c>
      <c r="K10" s="9" t="s">
        <v>94</v>
      </c>
      <c r="L10" s="9" t="s">
        <v>95</v>
      </c>
      <c r="N10" s="13" t="s">
        <v>2834</v>
      </c>
      <c r="O10">
        <f t="shared" si="2"/>
        <v>7252077</v>
      </c>
      <c r="P10">
        <f t="shared" si="0"/>
        <v>5229984</v>
      </c>
      <c r="Q10">
        <f t="shared" si="0"/>
        <v>26834032</v>
      </c>
      <c r="R10">
        <f t="shared" si="0"/>
        <v>0</v>
      </c>
    </row>
    <row r="11" spans="1:18" x14ac:dyDescent="0.2">
      <c r="A11" t="str">
        <f>VLOOKUP(B11,StateFIPS!A$2:B$52,2)</f>
        <v>North Dakota</v>
      </c>
      <c r="B11">
        <f t="shared" si="1"/>
        <v>38</v>
      </c>
      <c r="C11" s="9" t="s">
        <v>2706</v>
      </c>
      <c r="D11" s="9" t="s">
        <v>93</v>
      </c>
      <c r="E11" s="9" t="s">
        <v>2781</v>
      </c>
      <c r="F11" s="9" t="s">
        <v>2782</v>
      </c>
      <c r="G11" s="10">
        <v>9221</v>
      </c>
      <c r="H11" s="9" t="s">
        <v>94</v>
      </c>
      <c r="I11" s="10">
        <v>10361</v>
      </c>
      <c r="J11" s="11">
        <v>0.89</v>
      </c>
      <c r="K11" s="9" t="s">
        <v>94</v>
      </c>
      <c r="L11" s="9" t="s">
        <v>95</v>
      </c>
      <c r="N11" s="13" t="s">
        <v>2833</v>
      </c>
      <c r="O11">
        <f t="shared" si="2"/>
        <v>14818835</v>
      </c>
      <c r="P11">
        <f t="shared" si="0"/>
        <v>10686908</v>
      </c>
      <c r="Q11">
        <f t="shared" si="0"/>
        <v>301946096</v>
      </c>
      <c r="R11">
        <f t="shared" si="0"/>
        <v>0</v>
      </c>
    </row>
    <row r="12" spans="1:18" x14ac:dyDescent="0.2">
      <c r="A12" t="str">
        <f>VLOOKUP(B12,StateFIPS!A$2:B$52,2)</f>
        <v>Idaho</v>
      </c>
      <c r="B12">
        <f t="shared" si="1"/>
        <v>16</v>
      </c>
      <c r="C12" s="9" t="s">
        <v>2225</v>
      </c>
      <c r="D12" s="9" t="s">
        <v>93</v>
      </c>
      <c r="E12" s="9" t="s">
        <v>2781</v>
      </c>
      <c r="F12" s="9" t="s">
        <v>2782</v>
      </c>
      <c r="G12" s="10">
        <v>20343</v>
      </c>
      <c r="H12" s="9" t="s">
        <v>94</v>
      </c>
      <c r="I12" s="10">
        <v>22857</v>
      </c>
      <c r="J12" s="11">
        <v>0.89</v>
      </c>
      <c r="K12" s="9" t="s">
        <v>94</v>
      </c>
      <c r="L12" s="9" t="s">
        <v>95</v>
      </c>
      <c r="N12" s="13" t="s">
        <v>2863</v>
      </c>
      <c r="O12">
        <f t="shared" si="2"/>
        <v>597166</v>
      </c>
      <c r="P12">
        <f t="shared" si="0"/>
        <v>199055</v>
      </c>
      <c r="Q12">
        <f t="shared" si="0"/>
        <v>205615</v>
      </c>
      <c r="R12">
        <f t="shared" si="0"/>
        <v>0</v>
      </c>
    </row>
    <row r="13" spans="1:18" x14ac:dyDescent="0.2">
      <c r="A13" t="str">
        <f>VLOOKUP(B13,StateFIPS!A$2:B$52,2)</f>
        <v>Oregon</v>
      </c>
      <c r="B13">
        <f t="shared" si="1"/>
        <v>41</v>
      </c>
      <c r="C13" s="9" t="s">
        <v>2545</v>
      </c>
      <c r="D13" s="9" t="s">
        <v>93</v>
      </c>
      <c r="E13" s="9" t="s">
        <v>2781</v>
      </c>
      <c r="F13" s="9" t="s">
        <v>2782</v>
      </c>
      <c r="G13" s="10">
        <v>100423</v>
      </c>
      <c r="H13" s="9" t="s">
        <v>94</v>
      </c>
      <c r="I13" s="10">
        <v>112835</v>
      </c>
      <c r="J13" s="11">
        <v>0.89</v>
      </c>
      <c r="K13" s="9" t="s">
        <v>94</v>
      </c>
      <c r="L13" s="9" t="s">
        <v>95</v>
      </c>
      <c r="N13" s="13" t="s">
        <v>2843</v>
      </c>
      <c r="O13">
        <f t="shared" si="2"/>
        <v>404163</v>
      </c>
      <c r="P13">
        <f t="shared" si="0"/>
        <v>606245</v>
      </c>
      <c r="Q13">
        <f t="shared" si="0"/>
        <v>0</v>
      </c>
      <c r="R13">
        <f t="shared" si="0"/>
        <v>0</v>
      </c>
    </row>
    <row r="14" spans="1:18" x14ac:dyDescent="0.2">
      <c r="A14" t="str">
        <f>VLOOKUP(B14,StateFIPS!A$2:B$52,2)</f>
        <v>Colorado</v>
      </c>
      <c r="B14">
        <f t="shared" si="1"/>
        <v>8</v>
      </c>
      <c r="C14" s="9" t="s">
        <v>494</v>
      </c>
      <c r="D14" s="9" t="s">
        <v>93</v>
      </c>
      <c r="E14" s="9" t="s">
        <v>2781</v>
      </c>
      <c r="F14" s="9" t="s">
        <v>2782</v>
      </c>
      <c r="G14" s="10">
        <v>10990</v>
      </c>
      <c r="H14" s="9" t="s">
        <v>94</v>
      </c>
      <c r="I14" s="10">
        <v>12349</v>
      </c>
      <c r="J14" s="11">
        <v>0.89</v>
      </c>
      <c r="K14" s="9" t="s">
        <v>94</v>
      </c>
      <c r="L14" s="9" t="s">
        <v>95</v>
      </c>
      <c r="N14" s="13" t="s">
        <v>2816</v>
      </c>
      <c r="O14">
        <f t="shared" si="2"/>
        <v>3977181</v>
      </c>
      <c r="P14">
        <f t="shared" si="0"/>
        <v>81169</v>
      </c>
      <c r="Q14">
        <f t="shared" si="0"/>
        <v>0</v>
      </c>
      <c r="R14">
        <f t="shared" si="0"/>
        <v>825976</v>
      </c>
    </row>
    <row r="15" spans="1:18" x14ac:dyDescent="0.2">
      <c r="A15" t="str">
        <f>VLOOKUP(B15,StateFIPS!A$2:B$52,2)</f>
        <v>Idaho</v>
      </c>
      <c r="B15">
        <f t="shared" si="1"/>
        <v>16</v>
      </c>
      <c r="C15" s="9" t="s">
        <v>2232</v>
      </c>
      <c r="D15" s="9" t="s">
        <v>93</v>
      </c>
      <c r="E15" s="9" t="s">
        <v>2781</v>
      </c>
      <c r="F15" s="9" t="s">
        <v>2782</v>
      </c>
      <c r="G15" s="10">
        <v>11766</v>
      </c>
      <c r="H15" s="9" t="s">
        <v>94</v>
      </c>
      <c r="I15" s="10">
        <v>13221</v>
      </c>
      <c r="J15" s="11">
        <v>0.89</v>
      </c>
      <c r="K15" s="9" t="s">
        <v>94</v>
      </c>
      <c r="L15" s="9" t="s">
        <v>95</v>
      </c>
      <c r="N15" s="13" t="s">
        <v>2817</v>
      </c>
      <c r="O15">
        <f t="shared" si="2"/>
        <v>27774576</v>
      </c>
      <c r="P15">
        <f t="shared" si="0"/>
        <v>0</v>
      </c>
      <c r="Q15">
        <f t="shared" si="0"/>
        <v>27044529</v>
      </c>
      <c r="R15">
        <f t="shared" si="0"/>
        <v>4398154</v>
      </c>
    </row>
    <row r="16" spans="1:18" x14ac:dyDescent="0.2">
      <c r="A16" t="str">
        <f>VLOOKUP(B16,StateFIPS!A$2:B$52,2)</f>
        <v>Texas</v>
      </c>
      <c r="B16">
        <f t="shared" si="1"/>
        <v>48</v>
      </c>
      <c r="C16" s="9" t="s">
        <v>2771</v>
      </c>
      <c r="D16" s="9" t="s">
        <v>93</v>
      </c>
      <c r="E16" s="9" t="s">
        <v>2781</v>
      </c>
      <c r="F16" s="9" t="s">
        <v>2782</v>
      </c>
      <c r="G16" s="10">
        <v>153</v>
      </c>
      <c r="H16" s="9" t="s">
        <v>94</v>
      </c>
      <c r="I16" s="10">
        <v>172</v>
      </c>
      <c r="J16" s="11">
        <v>0.89</v>
      </c>
      <c r="K16" s="9" t="s">
        <v>94</v>
      </c>
      <c r="L16" s="9" t="s">
        <v>95</v>
      </c>
      <c r="N16" s="13" t="s">
        <v>2824</v>
      </c>
      <c r="O16">
        <f t="shared" si="2"/>
        <v>32895598</v>
      </c>
      <c r="P16">
        <f t="shared" si="0"/>
        <v>0</v>
      </c>
      <c r="Q16">
        <f t="shared" si="0"/>
        <v>26644963</v>
      </c>
      <c r="R16">
        <f t="shared" si="0"/>
        <v>2090324</v>
      </c>
    </row>
    <row r="17" spans="1:18" x14ac:dyDescent="0.2">
      <c r="A17" t="str">
        <f>VLOOKUP(B17,StateFIPS!A$2:B$52,2)</f>
        <v>Georgia</v>
      </c>
      <c r="B17">
        <f t="shared" si="1"/>
        <v>13</v>
      </c>
      <c r="C17" s="9" t="s">
        <v>752</v>
      </c>
      <c r="D17" s="9" t="s">
        <v>93</v>
      </c>
      <c r="E17" s="9" t="s">
        <v>2781</v>
      </c>
      <c r="F17" s="9" t="s">
        <v>2782</v>
      </c>
      <c r="G17" s="10">
        <v>1230661</v>
      </c>
      <c r="H17" s="9" t="s">
        <v>94</v>
      </c>
      <c r="I17" s="10">
        <v>1382765</v>
      </c>
      <c r="J17" s="11">
        <v>0.89</v>
      </c>
      <c r="K17" s="9" t="s">
        <v>94</v>
      </c>
      <c r="L17" s="9" t="s">
        <v>95</v>
      </c>
      <c r="N17" s="13" t="s">
        <v>2822</v>
      </c>
      <c r="O17">
        <f t="shared" si="2"/>
        <v>281253</v>
      </c>
      <c r="P17">
        <f t="shared" si="0"/>
        <v>5740</v>
      </c>
      <c r="Q17">
        <f t="shared" si="0"/>
        <v>0</v>
      </c>
      <c r="R17">
        <f t="shared" si="0"/>
        <v>1026293</v>
      </c>
    </row>
    <row r="18" spans="1:18" x14ac:dyDescent="0.2">
      <c r="A18" t="str">
        <f>VLOOKUP(B18,StateFIPS!A$2:B$52,2)</f>
        <v>Texas</v>
      </c>
      <c r="B18">
        <f t="shared" si="1"/>
        <v>48</v>
      </c>
      <c r="C18" s="9" t="s">
        <v>1086</v>
      </c>
      <c r="D18" s="9" t="s">
        <v>93</v>
      </c>
      <c r="E18" s="9" t="s">
        <v>2781</v>
      </c>
      <c r="F18" s="9" t="s">
        <v>2782</v>
      </c>
      <c r="G18" s="10">
        <v>342</v>
      </c>
      <c r="H18" s="9" t="s">
        <v>94</v>
      </c>
      <c r="I18" s="10">
        <v>384</v>
      </c>
      <c r="J18" s="11">
        <v>0.89</v>
      </c>
      <c r="K18" s="9" t="s">
        <v>94</v>
      </c>
      <c r="L18" s="9" t="s">
        <v>95</v>
      </c>
      <c r="N18" s="13" t="s">
        <v>2835</v>
      </c>
      <c r="O18">
        <f t="shared" si="2"/>
        <v>4747848</v>
      </c>
      <c r="P18">
        <f t="shared" si="2"/>
        <v>249887</v>
      </c>
      <c r="Q18">
        <f t="shared" si="2"/>
        <v>63132963</v>
      </c>
      <c r="R18">
        <f t="shared" si="2"/>
        <v>0</v>
      </c>
    </row>
    <row r="19" spans="1:18" x14ac:dyDescent="0.2">
      <c r="A19" t="str">
        <f>VLOOKUP(B19,StateFIPS!A$2:B$52,2)</f>
        <v>Louisiana</v>
      </c>
      <c r="B19">
        <f t="shared" si="1"/>
        <v>22</v>
      </c>
      <c r="C19" s="9" t="s">
        <v>418</v>
      </c>
      <c r="D19" s="9" t="s">
        <v>93</v>
      </c>
      <c r="E19" s="9" t="s">
        <v>2781</v>
      </c>
      <c r="F19" s="9" t="s">
        <v>2782</v>
      </c>
      <c r="G19" s="10">
        <v>8286</v>
      </c>
      <c r="H19" s="9" t="s">
        <v>94</v>
      </c>
      <c r="I19" s="10">
        <v>9310</v>
      </c>
      <c r="J19" s="11">
        <v>0.89</v>
      </c>
      <c r="K19" s="9" t="s">
        <v>94</v>
      </c>
      <c r="L19" s="9" t="s">
        <v>95</v>
      </c>
      <c r="N19" s="13" t="s">
        <v>2842</v>
      </c>
      <c r="O19">
        <f t="shared" si="2"/>
        <v>780767</v>
      </c>
      <c r="P19">
        <f t="shared" si="2"/>
        <v>1171150</v>
      </c>
      <c r="Q19">
        <f t="shared" si="2"/>
        <v>26730610</v>
      </c>
      <c r="R19">
        <f t="shared" si="2"/>
        <v>0</v>
      </c>
    </row>
    <row r="20" spans="1:18" x14ac:dyDescent="0.2">
      <c r="A20" t="str">
        <f>VLOOKUP(B20,StateFIPS!A$2:B$52,2)</f>
        <v>Alabama</v>
      </c>
      <c r="B20">
        <f t="shared" si="1"/>
        <v>1</v>
      </c>
      <c r="C20" s="9" t="s">
        <v>572</v>
      </c>
      <c r="D20" s="9" t="s">
        <v>93</v>
      </c>
      <c r="E20" s="9" t="s">
        <v>2781</v>
      </c>
      <c r="F20" s="9" t="s">
        <v>2782</v>
      </c>
      <c r="G20" s="10">
        <v>276693</v>
      </c>
      <c r="H20" s="9" t="s">
        <v>94</v>
      </c>
      <c r="I20" s="10">
        <v>310891</v>
      </c>
      <c r="J20" s="11">
        <v>0.89</v>
      </c>
      <c r="K20" s="9" t="s">
        <v>94</v>
      </c>
      <c r="L20" s="9" t="s">
        <v>95</v>
      </c>
      <c r="N20" s="13" t="s">
        <v>2805</v>
      </c>
      <c r="O20">
        <f t="shared" si="2"/>
        <v>4887287</v>
      </c>
      <c r="P20">
        <f t="shared" si="2"/>
        <v>257225</v>
      </c>
      <c r="Q20">
        <f t="shared" si="2"/>
        <v>0</v>
      </c>
      <c r="R20">
        <f t="shared" si="2"/>
        <v>0</v>
      </c>
    </row>
    <row r="21" spans="1:18" x14ac:dyDescent="0.2">
      <c r="A21" t="str">
        <f>VLOOKUP(B21,StateFIPS!A$2:B$52,2)</f>
        <v>Missouri</v>
      </c>
      <c r="B21">
        <f t="shared" si="1"/>
        <v>29</v>
      </c>
      <c r="C21" s="9" t="s">
        <v>1237</v>
      </c>
      <c r="D21" s="9" t="s">
        <v>93</v>
      </c>
      <c r="E21" s="9" t="s">
        <v>2781</v>
      </c>
      <c r="F21" s="9" t="s">
        <v>2782</v>
      </c>
      <c r="G21" s="10">
        <v>339</v>
      </c>
      <c r="H21" s="9" t="s">
        <v>94</v>
      </c>
      <c r="I21" s="10">
        <v>381</v>
      </c>
      <c r="J21" s="11">
        <v>0.89</v>
      </c>
      <c r="K21" s="9" t="s">
        <v>94</v>
      </c>
      <c r="L21" s="9" t="s">
        <v>95</v>
      </c>
      <c r="N21" s="13" t="s">
        <v>2827</v>
      </c>
      <c r="O21">
        <f t="shared" si="2"/>
        <v>3362111</v>
      </c>
      <c r="P21">
        <f t="shared" si="2"/>
        <v>176953</v>
      </c>
      <c r="Q21">
        <f t="shared" si="2"/>
        <v>68403891</v>
      </c>
      <c r="R21">
        <f t="shared" si="2"/>
        <v>149005</v>
      </c>
    </row>
    <row r="22" spans="1:18" x14ac:dyDescent="0.2">
      <c r="A22" t="str">
        <f>VLOOKUP(B22,StateFIPS!A$2:B$52,2)</f>
        <v>North Dakota</v>
      </c>
      <c r="B22">
        <f t="shared" si="1"/>
        <v>38</v>
      </c>
      <c r="C22" s="9" t="s">
        <v>2677</v>
      </c>
      <c r="D22" s="9" t="s">
        <v>93</v>
      </c>
      <c r="E22" s="9" t="s">
        <v>2781</v>
      </c>
      <c r="F22" s="9" t="s">
        <v>2782</v>
      </c>
      <c r="G22" s="10">
        <v>20163</v>
      </c>
      <c r="H22" s="9" t="s">
        <v>94</v>
      </c>
      <c r="I22" s="10">
        <v>22654</v>
      </c>
      <c r="J22" s="11">
        <v>0.89</v>
      </c>
      <c r="K22" s="9" t="s">
        <v>94</v>
      </c>
      <c r="L22" s="9" t="s">
        <v>95</v>
      </c>
      <c r="N22" s="13" t="s">
        <v>2808</v>
      </c>
      <c r="O22">
        <f t="shared" si="2"/>
        <v>299131</v>
      </c>
      <c r="P22">
        <f t="shared" si="2"/>
        <v>15744</v>
      </c>
      <c r="Q22">
        <f t="shared" si="2"/>
        <v>0</v>
      </c>
      <c r="R22">
        <f t="shared" si="2"/>
        <v>6302</v>
      </c>
    </row>
    <row r="23" spans="1:18" x14ac:dyDescent="0.2">
      <c r="A23" t="str">
        <f>VLOOKUP(B23,StateFIPS!A$2:B$52,2)</f>
        <v>Tennessee</v>
      </c>
      <c r="B23">
        <f t="shared" si="1"/>
        <v>47</v>
      </c>
      <c r="C23" s="9" t="s">
        <v>930</v>
      </c>
      <c r="D23" s="9" t="s">
        <v>93</v>
      </c>
      <c r="E23" s="9" t="s">
        <v>2781</v>
      </c>
      <c r="F23" s="9" t="s">
        <v>2782</v>
      </c>
      <c r="G23" s="10">
        <v>664</v>
      </c>
      <c r="H23" s="9" t="s">
        <v>94</v>
      </c>
      <c r="I23" s="10">
        <v>747</v>
      </c>
      <c r="J23" s="11">
        <v>0.89</v>
      </c>
      <c r="K23" s="9" t="s">
        <v>94</v>
      </c>
      <c r="L23" s="9" t="s">
        <v>95</v>
      </c>
      <c r="N23" s="13" t="s">
        <v>2815</v>
      </c>
      <c r="O23">
        <f t="shared" si="2"/>
        <v>7500044</v>
      </c>
      <c r="P23">
        <f t="shared" si="2"/>
        <v>153062</v>
      </c>
      <c r="Q23">
        <f t="shared" si="2"/>
        <v>0</v>
      </c>
      <c r="R23">
        <f t="shared" si="2"/>
        <v>1364512</v>
      </c>
    </row>
    <row r="24" spans="1:18" x14ac:dyDescent="0.2">
      <c r="A24" t="str">
        <f>VLOOKUP(B24,StateFIPS!A$2:B$52,2)</f>
        <v>Idaho</v>
      </c>
      <c r="B24">
        <f t="shared" si="1"/>
        <v>16</v>
      </c>
      <c r="C24" s="9" t="s">
        <v>2241</v>
      </c>
      <c r="D24" s="9" t="s">
        <v>93</v>
      </c>
      <c r="E24" s="9" t="s">
        <v>2781</v>
      </c>
      <c r="F24" s="9" t="s">
        <v>2782</v>
      </c>
      <c r="G24" s="10">
        <v>24071</v>
      </c>
      <c r="H24" s="9" t="s">
        <v>94</v>
      </c>
      <c r="I24" s="10">
        <v>27047</v>
      </c>
      <c r="J24" s="11">
        <v>0.89</v>
      </c>
      <c r="K24" s="9" t="s">
        <v>94</v>
      </c>
      <c r="L24" s="9" t="s">
        <v>95</v>
      </c>
      <c r="N24" s="13" t="s">
        <v>2823</v>
      </c>
      <c r="O24">
        <f t="shared" si="2"/>
        <v>15151975</v>
      </c>
      <c r="P24">
        <f t="shared" si="2"/>
        <v>0</v>
      </c>
      <c r="Q24">
        <f t="shared" si="2"/>
        <v>10319996</v>
      </c>
      <c r="R24">
        <f t="shared" si="2"/>
        <v>15161445</v>
      </c>
    </row>
    <row r="25" spans="1:18" x14ac:dyDescent="0.2">
      <c r="A25" t="str">
        <f>VLOOKUP(B25,StateFIPS!A$2:B$52,2)</f>
        <v>North Dakota</v>
      </c>
      <c r="B25">
        <f t="shared" si="1"/>
        <v>38</v>
      </c>
      <c r="C25" s="9" t="s">
        <v>1398</v>
      </c>
      <c r="D25" s="9" t="s">
        <v>93</v>
      </c>
      <c r="E25" s="9" t="s">
        <v>2781</v>
      </c>
      <c r="F25" s="9" t="s">
        <v>2782</v>
      </c>
      <c r="G25" s="10">
        <v>16742</v>
      </c>
      <c r="H25" s="9" t="s">
        <v>94</v>
      </c>
      <c r="I25" s="10">
        <v>18812</v>
      </c>
      <c r="J25" s="11">
        <v>0.89</v>
      </c>
      <c r="K25" s="9" t="s">
        <v>94</v>
      </c>
      <c r="L25" s="9" t="s">
        <v>95</v>
      </c>
      <c r="N25" s="13" t="s">
        <v>2837</v>
      </c>
      <c r="O25">
        <f t="shared" si="2"/>
        <v>3513538</v>
      </c>
      <c r="P25">
        <f t="shared" si="2"/>
        <v>5270310</v>
      </c>
      <c r="Q25">
        <f t="shared" si="2"/>
        <v>180044950</v>
      </c>
      <c r="R25">
        <f t="shared" si="2"/>
        <v>0</v>
      </c>
    </row>
    <row r="26" spans="1:18" x14ac:dyDescent="0.2">
      <c r="A26" t="str">
        <f>VLOOKUP(B26,StateFIPS!A$2:B$52,2)</f>
        <v>Texas</v>
      </c>
      <c r="B26">
        <f t="shared" si="1"/>
        <v>48</v>
      </c>
      <c r="C26" s="9" t="s">
        <v>2430</v>
      </c>
      <c r="D26" s="9" t="s">
        <v>93</v>
      </c>
      <c r="E26" s="9" t="s">
        <v>2781</v>
      </c>
      <c r="F26" s="9" t="s">
        <v>2782</v>
      </c>
      <c r="G26" s="10">
        <v>120868</v>
      </c>
      <c r="H26" s="9" t="s">
        <v>94</v>
      </c>
      <c r="I26" s="10">
        <v>135807</v>
      </c>
      <c r="J26" s="11">
        <v>0.89</v>
      </c>
      <c r="K26" s="9" t="s">
        <v>94</v>
      </c>
      <c r="L26" s="9" t="s">
        <v>95</v>
      </c>
      <c r="N26" s="13" t="s">
        <v>2825</v>
      </c>
      <c r="O26">
        <f t="shared" si="2"/>
        <v>6872521</v>
      </c>
      <c r="P26">
        <f t="shared" si="2"/>
        <v>0</v>
      </c>
      <c r="Q26">
        <f t="shared" si="2"/>
        <v>27062720</v>
      </c>
      <c r="R26">
        <f t="shared" si="2"/>
        <v>8610401</v>
      </c>
    </row>
    <row r="27" spans="1:18" x14ac:dyDescent="0.2">
      <c r="A27" t="str">
        <f>VLOOKUP(B27,StateFIPS!A$2:B$52,2)</f>
        <v>Oregon</v>
      </c>
      <c r="B27">
        <f t="shared" si="1"/>
        <v>41</v>
      </c>
      <c r="C27" s="9" t="s">
        <v>1305</v>
      </c>
      <c r="D27" s="9" t="s">
        <v>93</v>
      </c>
      <c r="E27" s="9" t="s">
        <v>2781</v>
      </c>
      <c r="F27" s="9" t="s">
        <v>2782</v>
      </c>
      <c r="G27" s="10">
        <v>75172</v>
      </c>
      <c r="H27" s="9" t="s">
        <v>94</v>
      </c>
      <c r="I27" s="10">
        <v>84463</v>
      </c>
      <c r="J27" s="11">
        <v>0.89</v>
      </c>
      <c r="K27" s="9" t="s">
        <v>94</v>
      </c>
      <c r="L27" s="9" t="s">
        <v>95</v>
      </c>
      <c r="N27" s="13" t="s">
        <v>2844</v>
      </c>
      <c r="O27">
        <f t="shared" si="2"/>
        <v>99737</v>
      </c>
      <c r="P27">
        <f t="shared" si="2"/>
        <v>149605</v>
      </c>
      <c r="Q27">
        <f t="shared" si="2"/>
        <v>0</v>
      </c>
      <c r="R27">
        <f t="shared" si="2"/>
        <v>0</v>
      </c>
    </row>
    <row r="28" spans="1:18" x14ac:dyDescent="0.2">
      <c r="A28" t="str">
        <f>VLOOKUP(B28,StateFIPS!A$2:B$52,2)</f>
        <v>Montana</v>
      </c>
      <c r="B28">
        <f t="shared" si="1"/>
        <v>30</v>
      </c>
      <c r="C28" s="9" t="s">
        <v>2166</v>
      </c>
      <c r="D28" s="9" t="s">
        <v>93</v>
      </c>
      <c r="E28" s="9" t="s">
        <v>2781</v>
      </c>
      <c r="F28" s="9" t="s">
        <v>2782</v>
      </c>
      <c r="G28" s="10">
        <v>42580</v>
      </c>
      <c r="H28" s="9" t="s">
        <v>94</v>
      </c>
      <c r="I28" s="10">
        <v>47843</v>
      </c>
      <c r="J28" s="11">
        <v>0.89</v>
      </c>
      <c r="K28" s="9" t="s">
        <v>94</v>
      </c>
      <c r="L28" s="9" t="s">
        <v>95</v>
      </c>
      <c r="N28" s="13" t="s">
        <v>2821</v>
      </c>
      <c r="O28">
        <f t="shared" si="2"/>
        <v>13855255</v>
      </c>
      <c r="P28">
        <f t="shared" si="2"/>
        <v>0</v>
      </c>
      <c r="Q28">
        <f t="shared" si="2"/>
        <v>570309</v>
      </c>
      <c r="R28">
        <f t="shared" si="2"/>
        <v>615055</v>
      </c>
    </row>
    <row r="29" spans="1:18" x14ac:dyDescent="0.2">
      <c r="A29" t="str">
        <f>VLOOKUP(B29,StateFIPS!A$2:B$52,2)</f>
        <v>Texas</v>
      </c>
      <c r="B29">
        <f t="shared" si="1"/>
        <v>48</v>
      </c>
      <c r="C29" s="9" t="s">
        <v>1088</v>
      </c>
      <c r="D29" s="9" t="s">
        <v>93</v>
      </c>
      <c r="E29" s="9" t="s">
        <v>2781</v>
      </c>
      <c r="F29" s="9" t="s">
        <v>2782</v>
      </c>
      <c r="G29" s="10">
        <v>78</v>
      </c>
      <c r="H29" s="9" t="s">
        <v>94</v>
      </c>
      <c r="I29" s="10">
        <v>87</v>
      </c>
      <c r="J29" s="11">
        <v>0.89</v>
      </c>
      <c r="K29" s="9" t="s">
        <v>94</v>
      </c>
      <c r="L29" s="9" t="s">
        <v>95</v>
      </c>
      <c r="N29" s="13" t="s">
        <v>2846</v>
      </c>
      <c r="O29">
        <f t="shared" si="2"/>
        <v>130094</v>
      </c>
      <c r="P29">
        <f t="shared" si="2"/>
        <v>195144</v>
      </c>
      <c r="Q29">
        <f t="shared" si="2"/>
        <v>0</v>
      </c>
      <c r="R29">
        <f t="shared" si="2"/>
        <v>0</v>
      </c>
    </row>
    <row r="30" spans="1:18" x14ac:dyDescent="0.2">
      <c r="A30" t="str">
        <f>VLOOKUP(B30,StateFIPS!A$2:B$52,2)</f>
        <v>Tennessee</v>
      </c>
      <c r="B30">
        <f t="shared" si="1"/>
        <v>47</v>
      </c>
      <c r="C30" s="9" t="s">
        <v>2535</v>
      </c>
      <c r="D30" s="9" t="s">
        <v>93</v>
      </c>
      <c r="E30" s="9" t="s">
        <v>2781</v>
      </c>
      <c r="F30" s="9" t="s">
        <v>2782</v>
      </c>
      <c r="G30" s="10">
        <v>2242</v>
      </c>
      <c r="H30" s="9" t="s">
        <v>94</v>
      </c>
      <c r="I30" s="10">
        <v>2519</v>
      </c>
      <c r="J30" s="11">
        <v>0.89</v>
      </c>
      <c r="K30" s="9" t="s">
        <v>94</v>
      </c>
      <c r="L30" s="9" t="s">
        <v>95</v>
      </c>
      <c r="N30" s="13" t="s">
        <v>2806</v>
      </c>
      <c r="O30">
        <f t="shared" si="2"/>
        <v>69770</v>
      </c>
      <c r="P30">
        <f t="shared" si="2"/>
        <v>3672</v>
      </c>
      <c r="Q30">
        <f t="shared" si="2"/>
        <v>0</v>
      </c>
      <c r="R30">
        <f t="shared" si="2"/>
        <v>86</v>
      </c>
    </row>
    <row r="31" spans="1:18" x14ac:dyDescent="0.2">
      <c r="A31" t="str">
        <f>VLOOKUP(B31,StateFIPS!A$2:B$52,2)</f>
        <v>Idaho</v>
      </c>
      <c r="B31">
        <f t="shared" si="1"/>
        <v>16</v>
      </c>
      <c r="C31" s="9" t="s">
        <v>2172</v>
      </c>
      <c r="D31" s="9" t="s">
        <v>93</v>
      </c>
      <c r="E31" s="9" t="s">
        <v>2781</v>
      </c>
      <c r="F31" s="9" t="s">
        <v>2782</v>
      </c>
      <c r="G31" s="10">
        <v>21876</v>
      </c>
      <c r="H31" s="9" t="s">
        <v>94</v>
      </c>
      <c r="I31" s="10">
        <v>24579</v>
      </c>
      <c r="J31" s="11">
        <v>0.89</v>
      </c>
      <c r="K31" s="9" t="s">
        <v>94</v>
      </c>
      <c r="L31" s="9" t="s">
        <v>95</v>
      </c>
      <c r="N31" s="13" t="s">
        <v>2813</v>
      </c>
      <c r="O31">
        <f t="shared" si="2"/>
        <v>2504910</v>
      </c>
      <c r="P31">
        <f t="shared" si="2"/>
        <v>131836</v>
      </c>
      <c r="Q31">
        <f t="shared" si="2"/>
        <v>0</v>
      </c>
      <c r="R31">
        <f t="shared" si="2"/>
        <v>6813</v>
      </c>
    </row>
    <row r="32" spans="1:18" x14ac:dyDescent="0.2">
      <c r="A32" t="str">
        <f>VLOOKUP(B32,StateFIPS!A$2:B$52,2)</f>
        <v>Georgia</v>
      </c>
      <c r="B32">
        <f t="shared" si="1"/>
        <v>13</v>
      </c>
      <c r="C32" s="9" t="s">
        <v>750</v>
      </c>
      <c r="D32" s="9" t="s">
        <v>93</v>
      </c>
      <c r="E32" s="9" t="s">
        <v>2781</v>
      </c>
      <c r="F32" s="9" t="s">
        <v>2782</v>
      </c>
      <c r="G32" s="10">
        <v>753431</v>
      </c>
      <c r="H32" s="9" t="s">
        <v>94</v>
      </c>
      <c r="I32" s="10">
        <v>846551</v>
      </c>
      <c r="J32" s="11">
        <v>0.89</v>
      </c>
      <c r="K32" s="9" t="s">
        <v>94</v>
      </c>
      <c r="L32" s="9" t="s">
        <v>95</v>
      </c>
      <c r="N32" s="13" t="s">
        <v>2850</v>
      </c>
      <c r="O32">
        <f t="shared" si="2"/>
        <v>62001</v>
      </c>
      <c r="P32">
        <f t="shared" si="2"/>
        <v>93002</v>
      </c>
      <c r="Q32">
        <f t="shared" si="2"/>
        <v>0</v>
      </c>
      <c r="R32">
        <f t="shared" si="2"/>
        <v>0</v>
      </c>
    </row>
    <row r="33" spans="1:18" x14ac:dyDescent="0.2">
      <c r="A33" t="str">
        <f>VLOOKUP(B33,StateFIPS!A$2:B$52,2)</f>
        <v>Nebraska</v>
      </c>
      <c r="B33">
        <f t="shared" si="1"/>
        <v>31</v>
      </c>
      <c r="C33" s="9" t="s">
        <v>1278</v>
      </c>
      <c r="D33" s="9" t="s">
        <v>93</v>
      </c>
      <c r="E33" s="9" t="s">
        <v>2781</v>
      </c>
      <c r="F33" s="9" t="s">
        <v>2782</v>
      </c>
      <c r="G33" s="10">
        <v>50354</v>
      </c>
      <c r="H33" s="9" t="s">
        <v>94</v>
      </c>
      <c r="I33" s="10">
        <v>56577</v>
      </c>
      <c r="J33" s="11">
        <v>0.89</v>
      </c>
      <c r="K33" s="9" t="s">
        <v>94</v>
      </c>
      <c r="L33" s="9" t="s">
        <v>95</v>
      </c>
      <c r="N33" s="13" t="s">
        <v>2811</v>
      </c>
      <c r="O33">
        <f t="shared" si="2"/>
        <v>4384213</v>
      </c>
      <c r="P33">
        <f t="shared" si="2"/>
        <v>230749</v>
      </c>
      <c r="Q33">
        <f t="shared" si="2"/>
        <v>543949</v>
      </c>
      <c r="R33">
        <f t="shared" si="2"/>
        <v>59453</v>
      </c>
    </row>
    <row r="34" spans="1:18" x14ac:dyDescent="0.2">
      <c r="A34" t="str">
        <f>VLOOKUP(B34,StateFIPS!A$2:B$52,2)</f>
        <v>Texas</v>
      </c>
      <c r="B34">
        <f t="shared" si="1"/>
        <v>48</v>
      </c>
      <c r="C34" s="9" t="s">
        <v>2729</v>
      </c>
      <c r="D34" s="9" t="s">
        <v>93</v>
      </c>
      <c r="E34" s="9" t="s">
        <v>2781</v>
      </c>
      <c r="F34" s="9" t="s">
        <v>2782</v>
      </c>
      <c r="G34" s="10">
        <v>371</v>
      </c>
      <c r="H34" s="9" t="s">
        <v>94</v>
      </c>
      <c r="I34" s="10">
        <v>417</v>
      </c>
      <c r="J34" s="11">
        <v>0.89</v>
      </c>
      <c r="K34" s="9" t="s">
        <v>94</v>
      </c>
      <c r="L34" s="9" t="s">
        <v>95</v>
      </c>
      <c r="N34" s="13" t="s">
        <v>2831</v>
      </c>
      <c r="O34">
        <f t="shared" si="2"/>
        <v>8266868</v>
      </c>
      <c r="P34">
        <f t="shared" si="2"/>
        <v>5961820</v>
      </c>
      <c r="Q34">
        <f t="shared" si="2"/>
        <v>172020350</v>
      </c>
      <c r="R34">
        <f t="shared" si="2"/>
        <v>15552444</v>
      </c>
    </row>
    <row r="35" spans="1:18" x14ac:dyDescent="0.2">
      <c r="A35" t="str">
        <f>VLOOKUP(B35,StateFIPS!A$2:B$52,2)</f>
        <v>Ohio</v>
      </c>
      <c r="B35">
        <f t="shared" si="1"/>
        <v>39</v>
      </c>
      <c r="C35" s="9" t="s">
        <v>1926</v>
      </c>
      <c r="D35" s="9" t="s">
        <v>93</v>
      </c>
      <c r="E35" s="9" t="s">
        <v>2781</v>
      </c>
      <c r="F35" s="9" t="s">
        <v>2782</v>
      </c>
      <c r="G35" s="10">
        <v>1884059</v>
      </c>
      <c r="H35" s="9" t="s">
        <v>94</v>
      </c>
      <c r="I35" s="10">
        <v>2116920</v>
      </c>
      <c r="J35" s="11">
        <v>0.89</v>
      </c>
      <c r="K35" s="9" t="s">
        <v>94</v>
      </c>
      <c r="L35" s="9" t="s">
        <v>95</v>
      </c>
      <c r="N35" s="13" t="s">
        <v>2819</v>
      </c>
      <c r="O35">
        <f t="shared" ref="O35:R51" si="3">SUMIFS($I$2:$I$10966,$F$2:$F$10966,O$1,$A$2:$A$10966,$N35)</f>
        <v>227288</v>
      </c>
      <c r="P35">
        <f t="shared" si="3"/>
        <v>4638</v>
      </c>
      <c r="Q35">
        <f t="shared" si="3"/>
        <v>0</v>
      </c>
      <c r="R35">
        <f t="shared" si="3"/>
        <v>178461</v>
      </c>
    </row>
    <row r="36" spans="1:18" x14ac:dyDescent="0.2">
      <c r="A36" t="str">
        <f>VLOOKUP(B36,StateFIPS!A$2:B$52,2)</f>
        <v>Louisiana</v>
      </c>
      <c r="B36">
        <f t="shared" si="1"/>
        <v>22</v>
      </c>
      <c r="C36" s="9" t="s">
        <v>429</v>
      </c>
      <c r="D36" s="9" t="s">
        <v>93</v>
      </c>
      <c r="E36" s="9" t="s">
        <v>2781</v>
      </c>
      <c r="F36" s="9" t="s">
        <v>2782</v>
      </c>
      <c r="G36" s="10">
        <v>2827</v>
      </c>
      <c r="H36" s="9" t="s">
        <v>94</v>
      </c>
      <c r="I36" s="10">
        <v>3176</v>
      </c>
      <c r="J36" s="11">
        <v>0.89</v>
      </c>
      <c r="K36" s="9" t="s">
        <v>94</v>
      </c>
      <c r="L36" s="9" t="s">
        <v>95</v>
      </c>
      <c r="N36" s="13" t="s">
        <v>2818</v>
      </c>
      <c r="O36">
        <f t="shared" si="3"/>
        <v>38819657</v>
      </c>
      <c r="P36">
        <f t="shared" si="3"/>
        <v>0</v>
      </c>
      <c r="Q36">
        <f t="shared" si="3"/>
        <v>9097738</v>
      </c>
      <c r="R36">
        <f t="shared" si="3"/>
        <v>1633588</v>
      </c>
    </row>
    <row r="37" spans="1:18" x14ac:dyDescent="0.2">
      <c r="A37" t="str">
        <f>VLOOKUP(B37,StateFIPS!A$2:B$52,2)</f>
        <v>Ohio</v>
      </c>
      <c r="B37">
        <f t="shared" si="1"/>
        <v>39</v>
      </c>
      <c r="C37" s="9" t="s">
        <v>1898</v>
      </c>
      <c r="D37" s="9" t="s">
        <v>93</v>
      </c>
      <c r="E37" s="9" t="s">
        <v>2781</v>
      </c>
      <c r="F37" s="9" t="s">
        <v>2782</v>
      </c>
      <c r="G37" s="10">
        <v>214496</v>
      </c>
      <c r="H37" s="9" t="s">
        <v>94</v>
      </c>
      <c r="I37" s="10">
        <v>241006</v>
      </c>
      <c r="J37" s="11">
        <v>0.89</v>
      </c>
      <c r="K37" s="9" t="s">
        <v>94</v>
      </c>
      <c r="L37" s="9" t="s">
        <v>95</v>
      </c>
      <c r="N37" s="13" t="s">
        <v>2839</v>
      </c>
      <c r="O37">
        <f t="shared" si="3"/>
        <v>1927944</v>
      </c>
      <c r="P37">
        <f t="shared" si="3"/>
        <v>2891920</v>
      </c>
      <c r="Q37">
        <f t="shared" si="3"/>
        <v>54452103</v>
      </c>
      <c r="R37">
        <f t="shared" si="3"/>
        <v>1121744</v>
      </c>
    </row>
    <row r="38" spans="1:18" x14ac:dyDescent="0.2">
      <c r="A38" t="str">
        <f>VLOOKUP(B38,StateFIPS!A$2:B$52,2)</f>
        <v>Idaho</v>
      </c>
      <c r="B38">
        <f t="shared" si="1"/>
        <v>16</v>
      </c>
      <c r="C38" s="9" t="s">
        <v>678</v>
      </c>
      <c r="D38" s="9" t="s">
        <v>93</v>
      </c>
      <c r="E38" s="9" t="s">
        <v>2781</v>
      </c>
      <c r="F38" s="9" t="s">
        <v>2782</v>
      </c>
      <c r="G38" s="10">
        <v>16407</v>
      </c>
      <c r="H38" s="9" t="s">
        <v>94</v>
      </c>
      <c r="I38" s="10">
        <v>18435</v>
      </c>
      <c r="J38" s="11">
        <v>0.89</v>
      </c>
      <c r="K38" s="9" t="s">
        <v>94</v>
      </c>
      <c r="L38" s="9" t="s">
        <v>95</v>
      </c>
      <c r="N38" s="13" t="s">
        <v>2852</v>
      </c>
      <c r="O38">
        <f t="shared" si="3"/>
        <v>2549259</v>
      </c>
      <c r="P38">
        <f t="shared" si="3"/>
        <v>849751</v>
      </c>
      <c r="Q38">
        <f t="shared" si="3"/>
        <v>27070958</v>
      </c>
      <c r="R38">
        <f t="shared" si="3"/>
        <v>1123930</v>
      </c>
    </row>
    <row r="39" spans="1:18" x14ac:dyDescent="0.2">
      <c r="A39" t="str">
        <f>VLOOKUP(B39,StateFIPS!A$2:B$52,2)</f>
        <v>Colorado</v>
      </c>
      <c r="B39">
        <f t="shared" si="1"/>
        <v>8</v>
      </c>
      <c r="C39" s="9" t="s">
        <v>474</v>
      </c>
      <c r="D39" s="9" t="s">
        <v>93</v>
      </c>
      <c r="E39" s="9" t="s">
        <v>2781</v>
      </c>
      <c r="F39" s="9" t="s">
        <v>2782</v>
      </c>
      <c r="G39" s="10">
        <v>36803</v>
      </c>
      <c r="H39" s="9" t="s">
        <v>94</v>
      </c>
      <c r="I39" s="10">
        <v>41352</v>
      </c>
      <c r="J39" s="11">
        <v>0.89</v>
      </c>
      <c r="K39" s="9" t="s">
        <v>94</v>
      </c>
      <c r="L39" s="9" t="s">
        <v>95</v>
      </c>
      <c r="N39" s="13" t="s">
        <v>2812</v>
      </c>
      <c r="O39">
        <f t="shared" si="3"/>
        <v>27981684</v>
      </c>
      <c r="P39">
        <f t="shared" si="3"/>
        <v>0</v>
      </c>
      <c r="Q39">
        <f t="shared" si="3"/>
        <v>31103756</v>
      </c>
      <c r="R39">
        <f t="shared" si="3"/>
        <v>3193479</v>
      </c>
    </row>
    <row r="40" spans="1:18" x14ac:dyDescent="0.2">
      <c r="A40" t="str">
        <f>VLOOKUP(B40,StateFIPS!A$2:B$52,2)</f>
        <v>Tennessee</v>
      </c>
      <c r="B40">
        <f t="shared" si="1"/>
        <v>47</v>
      </c>
      <c r="C40" s="9" t="s">
        <v>936</v>
      </c>
      <c r="D40" s="9" t="s">
        <v>93</v>
      </c>
      <c r="E40" s="9" t="s">
        <v>2781</v>
      </c>
      <c r="F40" s="9" t="s">
        <v>2782</v>
      </c>
      <c r="G40" s="10">
        <v>592</v>
      </c>
      <c r="H40" s="9" t="s">
        <v>94</v>
      </c>
      <c r="I40" s="10">
        <v>665</v>
      </c>
      <c r="J40" s="11">
        <v>0.89</v>
      </c>
      <c r="K40" s="9" t="s">
        <v>94</v>
      </c>
      <c r="L40" s="9" t="s">
        <v>95</v>
      </c>
      <c r="N40" s="13" t="s">
        <v>2809</v>
      </c>
      <c r="O40">
        <f t="shared" si="3"/>
        <v>322070</v>
      </c>
      <c r="P40">
        <f t="shared" si="3"/>
        <v>16951</v>
      </c>
      <c r="Q40">
        <f t="shared" si="3"/>
        <v>0</v>
      </c>
      <c r="R40">
        <f t="shared" si="3"/>
        <v>0</v>
      </c>
    </row>
    <row r="41" spans="1:18" x14ac:dyDescent="0.2">
      <c r="A41" t="str">
        <f>VLOOKUP(B41,StateFIPS!A$2:B$52,2)</f>
        <v>Nebraska</v>
      </c>
      <c r="B41">
        <f t="shared" si="1"/>
        <v>31</v>
      </c>
      <c r="C41" s="9" t="s">
        <v>1273</v>
      </c>
      <c r="D41" s="9" t="s">
        <v>93</v>
      </c>
      <c r="E41" s="9" t="s">
        <v>2781</v>
      </c>
      <c r="F41" s="9" t="s">
        <v>2782</v>
      </c>
      <c r="G41" s="10">
        <v>9407</v>
      </c>
      <c r="H41" s="9" t="s">
        <v>94</v>
      </c>
      <c r="I41" s="10">
        <v>10569</v>
      </c>
      <c r="J41" s="11">
        <v>0.89</v>
      </c>
      <c r="K41" s="9" t="s">
        <v>94</v>
      </c>
      <c r="L41" s="9" t="s">
        <v>95</v>
      </c>
      <c r="N41" s="13" t="s">
        <v>2832</v>
      </c>
      <c r="O41">
        <f t="shared" si="3"/>
        <v>2527884</v>
      </c>
      <c r="P41">
        <f t="shared" si="3"/>
        <v>3791824</v>
      </c>
      <c r="Q41">
        <f t="shared" si="3"/>
        <v>45134135</v>
      </c>
      <c r="R41">
        <f t="shared" si="3"/>
        <v>3382633</v>
      </c>
    </row>
    <row r="42" spans="1:18" x14ac:dyDescent="0.2">
      <c r="A42" t="str">
        <f>VLOOKUP(B42,StateFIPS!A$2:B$52,2)</f>
        <v>Delaware</v>
      </c>
      <c r="B42">
        <f t="shared" si="1"/>
        <v>10</v>
      </c>
      <c r="C42" s="9" t="s">
        <v>1973</v>
      </c>
      <c r="D42" s="9" t="s">
        <v>93</v>
      </c>
      <c r="E42" s="9" t="s">
        <v>2781</v>
      </c>
      <c r="F42" s="9" t="s">
        <v>2782</v>
      </c>
      <c r="G42" s="10">
        <v>1402400</v>
      </c>
      <c r="H42" s="9" t="s">
        <v>94</v>
      </c>
      <c r="I42" s="10">
        <v>1575731</v>
      </c>
      <c r="J42" s="11">
        <v>0.89</v>
      </c>
      <c r="K42" s="9" t="s">
        <v>94</v>
      </c>
      <c r="L42" s="9" t="s">
        <v>95</v>
      </c>
      <c r="N42" s="13" t="s">
        <v>2820</v>
      </c>
      <c r="O42">
        <f t="shared" si="3"/>
        <v>2781238</v>
      </c>
      <c r="P42">
        <f t="shared" si="3"/>
        <v>56761</v>
      </c>
      <c r="Q42">
        <f t="shared" si="3"/>
        <v>0</v>
      </c>
      <c r="R42">
        <f t="shared" si="3"/>
        <v>966108</v>
      </c>
    </row>
    <row r="43" spans="1:18" x14ac:dyDescent="0.2">
      <c r="A43" t="str">
        <f>VLOOKUP(B43,StateFIPS!A$2:B$52,2)</f>
        <v>Alabama</v>
      </c>
      <c r="B43">
        <f t="shared" si="1"/>
        <v>1</v>
      </c>
      <c r="C43" s="9" t="s">
        <v>570</v>
      </c>
      <c r="D43" s="9" t="s">
        <v>93</v>
      </c>
      <c r="E43" s="9" t="s">
        <v>2781</v>
      </c>
      <c r="F43" s="9" t="s">
        <v>2782</v>
      </c>
      <c r="G43" s="10">
        <v>162059</v>
      </c>
      <c r="H43" s="9" t="s">
        <v>94</v>
      </c>
      <c r="I43" s="10">
        <v>182088</v>
      </c>
      <c r="J43" s="11">
        <v>0.89</v>
      </c>
      <c r="K43" s="9" t="s">
        <v>94</v>
      </c>
      <c r="L43" s="9" t="s">
        <v>95</v>
      </c>
      <c r="N43" s="13" t="s">
        <v>2836</v>
      </c>
      <c r="O43">
        <f t="shared" si="3"/>
        <v>1527606</v>
      </c>
      <c r="P43">
        <f t="shared" si="3"/>
        <v>80401</v>
      </c>
      <c r="Q43">
        <f t="shared" si="3"/>
        <v>43603450</v>
      </c>
      <c r="R43">
        <f t="shared" si="3"/>
        <v>0</v>
      </c>
    </row>
    <row r="44" spans="1:18" x14ac:dyDescent="0.2">
      <c r="A44" t="str">
        <f>VLOOKUP(B44,StateFIPS!A$2:B$52,2)</f>
        <v>Nebraska</v>
      </c>
      <c r="B44">
        <f t="shared" si="1"/>
        <v>31</v>
      </c>
      <c r="C44" s="9" t="s">
        <v>1267</v>
      </c>
      <c r="D44" s="9" t="s">
        <v>93</v>
      </c>
      <c r="E44" s="9" t="s">
        <v>2781</v>
      </c>
      <c r="F44" s="9" t="s">
        <v>2782</v>
      </c>
      <c r="G44" s="10">
        <v>38733</v>
      </c>
      <c r="H44" s="9" t="s">
        <v>94</v>
      </c>
      <c r="I44" s="10">
        <v>43521</v>
      </c>
      <c r="J44" s="11">
        <v>0.89</v>
      </c>
      <c r="K44" s="9" t="s">
        <v>94</v>
      </c>
      <c r="L44" s="9" t="s">
        <v>95</v>
      </c>
      <c r="N44" s="13" t="s">
        <v>2840</v>
      </c>
      <c r="O44">
        <f t="shared" si="3"/>
        <v>17578054</v>
      </c>
      <c r="P44">
        <f t="shared" si="3"/>
        <v>2397009</v>
      </c>
      <c r="Q44">
        <f t="shared" si="3"/>
        <v>137568034</v>
      </c>
      <c r="R44">
        <f t="shared" si="3"/>
        <v>822557</v>
      </c>
    </row>
    <row r="45" spans="1:18" x14ac:dyDescent="0.2">
      <c r="A45" t="str">
        <f>VLOOKUP(B45,StateFIPS!A$2:B$52,2)</f>
        <v>Oregon</v>
      </c>
      <c r="B45">
        <f t="shared" si="1"/>
        <v>41</v>
      </c>
      <c r="C45" s="9" t="s">
        <v>1306</v>
      </c>
      <c r="D45" s="9" t="s">
        <v>93</v>
      </c>
      <c r="E45" s="9" t="s">
        <v>2781</v>
      </c>
      <c r="F45" s="9" t="s">
        <v>2782</v>
      </c>
      <c r="G45" s="10">
        <v>40606</v>
      </c>
      <c r="H45" s="9" t="s">
        <v>94</v>
      </c>
      <c r="I45" s="10">
        <v>45625</v>
      </c>
      <c r="J45" s="11">
        <v>0.89</v>
      </c>
      <c r="K45" s="9" t="s">
        <v>94</v>
      </c>
      <c r="L45" s="9" t="s">
        <v>95</v>
      </c>
      <c r="N45" s="13" t="s">
        <v>2847</v>
      </c>
      <c r="O45">
        <f t="shared" si="3"/>
        <v>1210348</v>
      </c>
      <c r="P45">
        <f t="shared" si="3"/>
        <v>1815521</v>
      </c>
      <c r="Q45">
        <f t="shared" si="3"/>
        <v>0</v>
      </c>
      <c r="R45">
        <f t="shared" si="3"/>
        <v>1124360</v>
      </c>
    </row>
    <row r="46" spans="1:18" x14ac:dyDescent="0.2">
      <c r="A46" t="str">
        <f>VLOOKUP(B46,StateFIPS!A$2:B$52,2)</f>
        <v>Louisiana</v>
      </c>
      <c r="B46">
        <f t="shared" si="1"/>
        <v>22</v>
      </c>
      <c r="C46" s="9" t="s">
        <v>424</v>
      </c>
      <c r="D46" s="9" t="s">
        <v>93</v>
      </c>
      <c r="E46" s="9" t="s">
        <v>2781</v>
      </c>
      <c r="F46" s="9" t="s">
        <v>2782</v>
      </c>
      <c r="G46" s="10">
        <v>4786</v>
      </c>
      <c r="H46" s="9" t="s">
        <v>94</v>
      </c>
      <c r="I46" s="10">
        <v>5377</v>
      </c>
      <c r="J46" s="11">
        <v>0.89</v>
      </c>
      <c r="K46" s="9" t="s">
        <v>94</v>
      </c>
      <c r="L46" s="9" t="s">
        <v>95</v>
      </c>
      <c r="N46" s="13" t="s">
        <v>2807</v>
      </c>
      <c r="O46">
        <f t="shared" si="3"/>
        <v>159189</v>
      </c>
      <c r="P46">
        <f t="shared" si="3"/>
        <v>8378</v>
      </c>
      <c r="Q46">
        <f t="shared" si="3"/>
        <v>0</v>
      </c>
      <c r="R46">
        <f t="shared" si="3"/>
        <v>3396</v>
      </c>
    </row>
    <row r="47" spans="1:18" x14ac:dyDescent="0.2">
      <c r="A47" t="str">
        <f>VLOOKUP(B47,StateFIPS!A$2:B$52,2)</f>
        <v>Georgia</v>
      </c>
      <c r="B47">
        <f t="shared" si="1"/>
        <v>13</v>
      </c>
      <c r="C47" s="9" t="s">
        <v>2724</v>
      </c>
      <c r="D47" s="9" t="s">
        <v>93</v>
      </c>
      <c r="E47" s="9" t="s">
        <v>2781</v>
      </c>
      <c r="F47" s="9" t="s">
        <v>2782</v>
      </c>
      <c r="G47" s="10">
        <v>137754</v>
      </c>
      <c r="H47" s="9" t="s">
        <v>94</v>
      </c>
      <c r="I47" s="10">
        <v>154780</v>
      </c>
      <c r="J47" s="11">
        <v>0.89</v>
      </c>
      <c r="K47" s="9" t="s">
        <v>94</v>
      </c>
      <c r="L47" s="9" t="s">
        <v>95</v>
      </c>
      <c r="N47" s="13" t="s">
        <v>2829</v>
      </c>
      <c r="O47">
        <f t="shared" si="3"/>
        <v>4645844</v>
      </c>
      <c r="P47">
        <f t="shared" si="3"/>
        <v>244518</v>
      </c>
      <c r="Q47">
        <f t="shared" si="3"/>
        <v>62119975</v>
      </c>
      <c r="R47">
        <f t="shared" si="3"/>
        <v>6845480</v>
      </c>
    </row>
    <row r="48" spans="1:18" x14ac:dyDescent="0.2">
      <c r="A48" t="str">
        <f>VLOOKUP(B48,StateFIPS!A$2:B$52,2)</f>
        <v>Idaho</v>
      </c>
      <c r="B48">
        <f t="shared" si="1"/>
        <v>16</v>
      </c>
      <c r="C48" s="9" t="s">
        <v>2168</v>
      </c>
      <c r="D48" s="9" t="s">
        <v>93</v>
      </c>
      <c r="E48" s="9" t="s">
        <v>2781</v>
      </c>
      <c r="F48" s="9" t="s">
        <v>2782</v>
      </c>
      <c r="G48" s="10">
        <v>15910</v>
      </c>
      <c r="H48" s="9" t="s">
        <v>94</v>
      </c>
      <c r="I48" s="10">
        <v>17876</v>
      </c>
      <c r="J48" s="11">
        <v>0.89</v>
      </c>
      <c r="K48" s="9" t="s">
        <v>94</v>
      </c>
      <c r="L48" s="9" t="s">
        <v>95</v>
      </c>
      <c r="N48" s="13" t="s">
        <v>2851</v>
      </c>
      <c r="O48">
        <f t="shared" si="3"/>
        <v>5184170</v>
      </c>
      <c r="P48">
        <f t="shared" si="3"/>
        <v>706932</v>
      </c>
      <c r="Q48">
        <f t="shared" si="3"/>
        <v>27037707</v>
      </c>
      <c r="R48">
        <f t="shared" si="3"/>
        <v>0</v>
      </c>
    </row>
    <row r="49" spans="1:18" x14ac:dyDescent="0.2">
      <c r="A49" t="str">
        <f>VLOOKUP(B49,StateFIPS!A$2:B$52,2)</f>
        <v>Nebraska</v>
      </c>
      <c r="B49">
        <f t="shared" si="1"/>
        <v>31</v>
      </c>
      <c r="C49" s="9" t="s">
        <v>2196</v>
      </c>
      <c r="D49" s="9" t="s">
        <v>93</v>
      </c>
      <c r="E49" s="9" t="s">
        <v>2781</v>
      </c>
      <c r="F49" s="9" t="s">
        <v>2782</v>
      </c>
      <c r="G49" s="10">
        <v>19090</v>
      </c>
      <c r="H49" s="9" t="s">
        <v>94</v>
      </c>
      <c r="I49" s="10">
        <v>21450</v>
      </c>
      <c r="J49" s="11">
        <v>0.89</v>
      </c>
      <c r="K49" s="9" t="s">
        <v>94</v>
      </c>
      <c r="L49" s="9" t="s">
        <v>95</v>
      </c>
      <c r="N49" s="13" t="s">
        <v>2830</v>
      </c>
      <c r="O49">
        <f t="shared" si="3"/>
        <v>1300033</v>
      </c>
      <c r="P49">
        <f t="shared" si="3"/>
        <v>68423</v>
      </c>
      <c r="Q49">
        <f t="shared" si="3"/>
        <v>20957251</v>
      </c>
      <c r="R49">
        <f t="shared" si="3"/>
        <v>1239907</v>
      </c>
    </row>
    <row r="50" spans="1:18" x14ac:dyDescent="0.2">
      <c r="A50" t="str">
        <f>VLOOKUP(B50,StateFIPS!A$2:B$52,2)</f>
        <v>North Carolina</v>
      </c>
      <c r="B50">
        <f t="shared" si="1"/>
        <v>37</v>
      </c>
      <c r="C50" s="9" t="s">
        <v>1183</v>
      </c>
      <c r="D50" s="9" t="s">
        <v>93</v>
      </c>
      <c r="E50" s="9" t="s">
        <v>2781</v>
      </c>
      <c r="F50" s="9" t="s">
        <v>2782</v>
      </c>
      <c r="G50" s="10">
        <v>278400</v>
      </c>
      <c r="H50" s="9" t="s">
        <v>94</v>
      </c>
      <c r="I50" s="10">
        <v>312809</v>
      </c>
      <c r="J50" s="11">
        <v>0.89</v>
      </c>
      <c r="K50" s="9" t="s">
        <v>94</v>
      </c>
      <c r="L50" s="9" t="s">
        <v>95</v>
      </c>
      <c r="N50" t="s">
        <v>2814</v>
      </c>
      <c r="O50">
        <f t="shared" si="3"/>
        <v>5080417</v>
      </c>
      <c r="P50">
        <f t="shared" si="3"/>
        <v>103679</v>
      </c>
      <c r="Q50">
        <f t="shared" si="3"/>
        <v>7821503</v>
      </c>
      <c r="R50">
        <f t="shared" si="3"/>
        <v>1123221</v>
      </c>
    </row>
    <row r="51" spans="1:18" x14ac:dyDescent="0.2">
      <c r="A51" t="str">
        <f>VLOOKUP(B51,StateFIPS!A$2:B$52,2)</f>
        <v>North Dakota</v>
      </c>
      <c r="B51">
        <f t="shared" si="1"/>
        <v>38</v>
      </c>
      <c r="C51" s="9" t="s">
        <v>2676</v>
      </c>
      <c r="D51" s="9" t="s">
        <v>93</v>
      </c>
      <c r="E51" s="9" t="s">
        <v>2781</v>
      </c>
      <c r="F51" s="9" t="s">
        <v>2782</v>
      </c>
      <c r="G51" s="10">
        <v>23980</v>
      </c>
      <c r="H51" s="9" t="s">
        <v>94</v>
      </c>
      <c r="I51" s="10">
        <v>26943</v>
      </c>
      <c r="J51" s="11">
        <v>0.89</v>
      </c>
      <c r="K51" s="9" t="s">
        <v>94</v>
      </c>
      <c r="L51" s="9" t="s">
        <v>95</v>
      </c>
      <c r="N51" t="s">
        <v>2845</v>
      </c>
      <c r="O51">
        <f t="shared" si="3"/>
        <v>0</v>
      </c>
      <c r="P51">
        <f t="shared" si="3"/>
        <v>0</v>
      </c>
      <c r="Q51">
        <f t="shared" si="3"/>
        <v>0</v>
      </c>
      <c r="R51">
        <f t="shared" si="3"/>
        <v>0</v>
      </c>
    </row>
    <row r="52" spans="1:18" x14ac:dyDescent="0.2">
      <c r="A52" t="str">
        <f>VLOOKUP(B52,StateFIPS!A$2:B$52,2)</f>
        <v>Idaho</v>
      </c>
      <c r="B52">
        <f t="shared" si="1"/>
        <v>16</v>
      </c>
      <c r="C52" s="9" t="s">
        <v>2253</v>
      </c>
      <c r="D52" s="9" t="s">
        <v>93</v>
      </c>
      <c r="E52" s="9" t="s">
        <v>2781</v>
      </c>
      <c r="F52" s="9" t="s">
        <v>2782</v>
      </c>
      <c r="G52" s="10">
        <v>39152</v>
      </c>
      <c r="H52" s="9" t="s">
        <v>94</v>
      </c>
      <c r="I52" s="10">
        <v>43991</v>
      </c>
      <c r="J52" s="11">
        <v>0.89</v>
      </c>
      <c r="K52" s="9" t="s">
        <v>94</v>
      </c>
      <c r="L52" s="9" t="s">
        <v>95</v>
      </c>
    </row>
    <row r="53" spans="1:18" x14ac:dyDescent="0.2">
      <c r="A53" t="str">
        <f>VLOOKUP(B53,StateFIPS!A$2:B$52,2)</f>
        <v>Tennessee</v>
      </c>
      <c r="B53">
        <f t="shared" si="1"/>
        <v>47</v>
      </c>
      <c r="C53" s="9" t="s">
        <v>2585</v>
      </c>
      <c r="D53" s="9" t="s">
        <v>93</v>
      </c>
      <c r="E53" s="9" t="s">
        <v>2781</v>
      </c>
      <c r="F53" s="9" t="s">
        <v>2782</v>
      </c>
      <c r="G53" s="10">
        <v>99581</v>
      </c>
      <c r="H53" s="9" t="s">
        <v>94</v>
      </c>
      <c r="I53" s="10">
        <v>111888</v>
      </c>
      <c r="J53" s="11">
        <v>0.89</v>
      </c>
      <c r="K53" s="9" t="s">
        <v>94</v>
      </c>
      <c r="L53" s="9" t="s">
        <v>95</v>
      </c>
    </row>
    <row r="54" spans="1:18" x14ac:dyDescent="0.2">
      <c r="A54" t="str">
        <f>VLOOKUP(B54,StateFIPS!A$2:B$52,2)</f>
        <v>North Dakota</v>
      </c>
      <c r="B54">
        <f t="shared" si="1"/>
        <v>38</v>
      </c>
      <c r="C54" s="9" t="s">
        <v>1452</v>
      </c>
      <c r="D54" s="9" t="s">
        <v>93</v>
      </c>
      <c r="E54" s="9" t="s">
        <v>2781</v>
      </c>
      <c r="F54" s="9" t="s">
        <v>2782</v>
      </c>
      <c r="G54" s="10">
        <v>12150</v>
      </c>
      <c r="H54" s="9" t="s">
        <v>94</v>
      </c>
      <c r="I54" s="10">
        <v>13652</v>
      </c>
      <c r="J54" s="11">
        <v>0.89</v>
      </c>
      <c r="K54" s="9" t="s">
        <v>94</v>
      </c>
      <c r="L54" s="9" t="s">
        <v>95</v>
      </c>
    </row>
    <row r="55" spans="1:18" x14ac:dyDescent="0.2">
      <c r="A55" t="str">
        <f>VLOOKUP(B55,StateFIPS!A$2:B$52,2)</f>
        <v>Georgia</v>
      </c>
      <c r="B55">
        <f t="shared" si="1"/>
        <v>13</v>
      </c>
      <c r="C55" s="9" t="s">
        <v>753</v>
      </c>
      <c r="D55" s="9" t="s">
        <v>93</v>
      </c>
      <c r="E55" s="9" t="s">
        <v>2781</v>
      </c>
      <c r="F55" s="9" t="s">
        <v>2782</v>
      </c>
      <c r="G55" s="10">
        <v>689987</v>
      </c>
      <c r="H55" s="9" t="s">
        <v>94</v>
      </c>
      <c r="I55" s="10">
        <v>775266</v>
      </c>
      <c r="J55" s="11">
        <v>0.89</v>
      </c>
      <c r="K55" s="9" t="s">
        <v>94</v>
      </c>
      <c r="L55" s="9" t="s">
        <v>95</v>
      </c>
    </row>
    <row r="56" spans="1:18" x14ac:dyDescent="0.2">
      <c r="A56" t="str">
        <f>VLOOKUP(B56,StateFIPS!A$2:B$52,2)</f>
        <v>Idaho</v>
      </c>
      <c r="B56">
        <f t="shared" si="1"/>
        <v>16</v>
      </c>
      <c r="C56" s="9" t="s">
        <v>670</v>
      </c>
      <c r="D56" s="9" t="s">
        <v>93</v>
      </c>
      <c r="E56" s="9" t="s">
        <v>2781</v>
      </c>
      <c r="F56" s="9" t="s">
        <v>2782</v>
      </c>
      <c r="G56" s="10">
        <v>32275</v>
      </c>
      <c r="H56" s="9" t="s">
        <v>94</v>
      </c>
      <c r="I56" s="10">
        <v>36264</v>
      </c>
      <c r="J56" s="11">
        <v>0.89</v>
      </c>
      <c r="K56" s="9" t="s">
        <v>94</v>
      </c>
      <c r="L56" s="9" t="s">
        <v>95</v>
      </c>
    </row>
    <row r="57" spans="1:18" x14ac:dyDescent="0.2">
      <c r="A57" t="str">
        <f>VLOOKUP(B57,StateFIPS!A$2:B$52,2)</f>
        <v>Georgia</v>
      </c>
      <c r="B57">
        <f t="shared" si="1"/>
        <v>13</v>
      </c>
      <c r="C57" s="9" t="s">
        <v>761</v>
      </c>
      <c r="D57" s="9" t="s">
        <v>93</v>
      </c>
      <c r="E57" s="9" t="s">
        <v>2781</v>
      </c>
      <c r="F57" s="9" t="s">
        <v>2782</v>
      </c>
      <c r="G57" s="10">
        <v>269714</v>
      </c>
      <c r="H57" s="9" t="s">
        <v>94</v>
      </c>
      <c r="I57" s="10">
        <v>303050</v>
      </c>
      <c r="J57" s="11">
        <v>0.89</v>
      </c>
      <c r="K57" s="9" t="s">
        <v>94</v>
      </c>
      <c r="L57" s="9" t="s">
        <v>95</v>
      </c>
    </row>
    <row r="58" spans="1:18" x14ac:dyDescent="0.2">
      <c r="A58" t="str">
        <f>VLOOKUP(B58,StateFIPS!A$2:B$52,2)</f>
        <v>Texas</v>
      </c>
      <c r="B58">
        <f t="shared" si="1"/>
        <v>48</v>
      </c>
      <c r="C58" s="9" t="s">
        <v>1074</v>
      </c>
      <c r="D58" s="9" t="s">
        <v>93</v>
      </c>
      <c r="E58" s="9" t="s">
        <v>2781</v>
      </c>
      <c r="F58" s="9" t="s">
        <v>2782</v>
      </c>
      <c r="G58" s="10">
        <v>1730</v>
      </c>
      <c r="H58" s="9" t="s">
        <v>94</v>
      </c>
      <c r="I58" s="10">
        <v>1944</v>
      </c>
      <c r="J58" s="11">
        <v>0.89</v>
      </c>
      <c r="K58" s="9" t="s">
        <v>94</v>
      </c>
      <c r="L58" s="9" t="s">
        <v>95</v>
      </c>
    </row>
    <row r="59" spans="1:18" x14ac:dyDescent="0.2">
      <c r="A59" t="str">
        <f>VLOOKUP(B59,StateFIPS!A$2:B$52,2)</f>
        <v>Missouri</v>
      </c>
      <c r="B59">
        <f t="shared" si="1"/>
        <v>29</v>
      </c>
      <c r="C59" s="9" t="s">
        <v>343</v>
      </c>
      <c r="D59" s="9" t="s">
        <v>93</v>
      </c>
      <c r="E59" s="9" t="s">
        <v>2781</v>
      </c>
      <c r="F59" s="9" t="s">
        <v>2782</v>
      </c>
      <c r="G59" s="10">
        <v>842</v>
      </c>
      <c r="H59" s="9" t="s">
        <v>94</v>
      </c>
      <c r="I59" s="10">
        <v>946</v>
      </c>
      <c r="J59" s="11">
        <v>0.89</v>
      </c>
      <c r="K59" s="9" t="s">
        <v>94</v>
      </c>
      <c r="L59" s="9" t="s">
        <v>95</v>
      </c>
    </row>
    <row r="60" spans="1:18" x14ac:dyDescent="0.2">
      <c r="A60" t="str">
        <f>VLOOKUP(B60,StateFIPS!A$2:B$52,2)</f>
        <v>Missouri</v>
      </c>
      <c r="B60">
        <f t="shared" si="1"/>
        <v>29</v>
      </c>
      <c r="C60" s="9" t="s">
        <v>1619</v>
      </c>
      <c r="D60" s="9" t="s">
        <v>93</v>
      </c>
      <c r="E60" s="9" t="s">
        <v>2781</v>
      </c>
      <c r="F60" s="9" t="s">
        <v>2782</v>
      </c>
      <c r="G60" s="10">
        <v>115378</v>
      </c>
      <c r="H60" s="9" t="s">
        <v>94</v>
      </c>
      <c r="I60" s="10">
        <v>129638</v>
      </c>
      <c r="J60" s="11">
        <v>0.89</v>
      </c>
      <c r="K60" s="9" t="s">
        <v>94</v>
      </c>
      <c r="L60" s="9" t="s">
        <v>95</v>
      </c>
    </row>
    <row r="61" spans="1:18" x14ac:dyDescent="0.2">
      <c r="A61" t="str">
        <f>VLOOKUP(B61,StateFIPS!A$2:B$52,2)</f>
        <v>Idaho</v>
      </c>
      <c r="B61">
        <f t="shared" si="1"/>
        <v>16</v>
      </c>
      <c r="C61" s="9" t="s">
        <v>2224</v>
      </c>
      <c r="D61" s="9" t="s">
        <v>93</v>
      </c>
      <c r="E61" s="9" t="s">
        <v>2781</v>
      </c>
      <c r="F61" s="9" t="s">
        <v>2782</v>
      </c>
      <c r="G61" s="10">
        <v>54192</v>
      </c>
      <c r="H61" s="9" t="s">
        <v>94</v>
      </c>
      <c r="I61" s="10">
        <v>60890</v>
      </c>
      <c r="J61" s="11">
        <v>0.89</v>
      </c>
      <c r="K61" s="9" t="s">
        <v>94</v>
      </c>
      <c r="L61" s="9" t="s">
        <v>95</v>
      </c>
    </row>
    <row r="62" spans="1:18" x14ac:dyDescent="0.2">
      <c r="A62" t="str">
        <f>VLOOKUP(B62,StateFIPS!A$2:B$52,2)</f>
        <v>Maryland</v>
      </c>
      <c r="B62">
        <f t="shared" si="1"/>
        <v>24</v>
      </c>
      <c r="C62" s="9" t="s">
        <v>1739</v>
      </c>
      <c r="D62" s="9" t="s">
        <v>93</v>
      </c>
      <c r="E62" s="9" t="s">
        <v>2781</v>
      </c>
      <c r="F62" s="9" t="s">
        <v>2782</v>
      </c>
      <c r="G62" s="10">
        <v>1292089</v>
      </c>
      <c r="H62" s="9" t="s">
        <v>94</v>
      </c>
      <c r="I62" s="10">
        <v>1451785</v>
      </c>
      <c r="J62" s="11">
        <v>0.89</v>
      </c>
      <c r="K62" s="9" t="s">
        <v>94</v>
      </c>
      <c r="L62" s="9" t="s">
        <v>95</v>
      </c>
    </row>
    <row r="63" spans="1:18" x14ac:dyDescent="0.2">
      <c r="A63" t="str">
        <f>VLOOKUP(B63,StateFIPS!A$2:B$52,2)</f>
        <v>Missouri</v>
      </c>
      <c r="B63">
        <f t="shared" si="1"/>
        <v>29</v>
      </c>
      <c r="C63" s="9" t="s">
        <v>341</v>
      </c>
      <c r="D63" s="9" t="s">
        <v>93</v>
      </c>
      <c r="E63" s="9" t="s">
        <v>2781</v>
      </c>
      <c r="F63" s="9" t="s">
        <v>2782</v>
      </c>
      <c r="G63" s="10">
        <v>1256</v>
      </c>
      <c r="H63" s="9" t="s">
        <v>94</v>
      </c>
      <c r="I63" s="10">
        <v>1411</v>
      </c>
      <c r="J63" s="11">
        <v>0.89</v>
      </c>
      <c r="K63" s="9" t="s">
        <v>94</v>
      </c>
      <c r="L63" s="9" t="s">
        <v>95</v>
      </c>
    </row>
    <row r="64" spans="1:18" x14ac:dyDescent="0.2">
      <c r="A64" t="str">
        <f>VLOOKUP(B64,StateFIPS!A$2:B$52,2)</f>
        <v>California</v>
      </c>
      <c r="B64">
        <f t="shared" si="1"/>
        <v>6</v>
      </c>
      <c r="C64" s="9" t="s">
        <v>495</v>
      </c>
      <c r="D64" s="9" t="s">
        <v>93</v>
      </c>
      <c r="E64" s="9" t="s">
        <v>2781</v>
      </c>
      <c r="F64" s="9" t="s">
        <v>2782</v>
      </c>
      <c r="G64" s="10">
        <v>302</v>
      </c>
      <c r="H64" s="9" t="s">
        <v>94</v>
      </c>
      <c r="I64" s="10">
        <v>340</v>
      </c>
      <c r="J64" s="11">
        <v>0.89</v>
      </c>
      <c r="K64" s="9" t="s">
        <v>94</v>
      </c>
      <c r="L64" s="9" t="s">
        <v>95</v>
      </c>
    </row>
    <row r="65" spans="1:12" x14ac:dyDescent="0.2">
      <c r="A65" t="str">
        <f>VLOOKUP(B65,StateFIPS!A$2:B$52,2)</f>
        <v>Tennessee</v>
      </c>
      <c r="B65">
        <f t="shared" si="1"/>
        <v>47</v>
      </c>
      <c r="C65" s="9" t="s">
        <v>2598</v>
      </c>
      <c r="D65" s="9" t="s">
        <v>93</v>
      </c>
      <c r="E65" s="9" t="s">
        <v>2781</v>
      </c>
      <c r="F65" s="9" t="s">
        <v>2782</v>
      </c>
      <c r="G65" s="10">
        <v>384</v>
      </c>
      <c r="H65" s="9" t="s">
        <v>94</v>
      </c>
      <c r="I65" s="10">
        <v>432</v>
      </c>
      <c r="J65" s="11">
        <v>0.89</v>
      </c>
      <c r="K65" s="9" t="s">
        <v>94</v>
      </c>
      <c r="L65" s="9" t="s">
        <v>95</v>
      </c>
    </row>
    <row r="66" spans="1:12" x14ac:dyDescent="0.2">
      <c r="A66" t="str">
        <f>VLOOKUP(B66,StateFIPS!A$2:B$52,2)</f>
        <v>Texas</v>
      </c>
      <c r="B66">
        <f t="shared" si="1"/>
        <v>48</v>
      </c>
      <c r="C66" s="9" t="s">
        <v>1113</v>
      </c>
      <c r="D66" s="9" t="s">
        <v>93</v>
      </c>
      <c r="E66" s="9" t="s">
        <v>2781</v>
      </c>
      <c r="F66" s="9" t="s">
        <v>2782</v>
      </c>
      <c r="G66" s="10">
        <v>77</v>
      </c>
      <c r="H66" s="9" t="s">
        <v>94</v>
      </c>
      <c r="I66" s="10">
        <v>86</v>
      </c>
      <c r="J66" s="11">
        <v>0.89</v>
      </c>
      <c r="K66" s="9" t="s">
        <v>94</v>
      </c>
      <c r="L66" s="9" t="s">
        <v>95</v>
      </c>
    </row>
    <row r="67" spans="1:12" x14ac:dyDescent="0.2">
      <c r="A67" t="str">
        <f>VLOOKUP(B67,StateFIPS!A$2:B$52,2)</f>
        <v>Maryland</v>
      </c>
      <c r="B67">
        <f t="shared" ref="B67:B130" si="4">VALUE(LEFT(C67,2))</f>
        <v>24</v>
      </c>
      <c r="C67" s="9" t="s">
        <v>397</v>
      </c>
      <c r="D67" s="9" t="s">
        <v>93</v>
      </c>
      <c r="E67" s="9" t="s">
        <v>2781</v>
      </c>
      <c r="F67" s="9" t="s">
        <v>2782</v>
      </c>
      <c r="G67" s="10">
        <v>377285</v>
      </c>
      <c r="H67" s="9" t="s">
        <v>94</v>
      </c>
      <c r="I67" s="10">
        <v>423916</v>
      </c>
      <c r="J67" s="11">
        <v>0.89</v>
      </c>
      <c r="K67" s="9" t="s">
        <v>94</v>
      </c>
      <c r="L67" s="9" t="s">
        <v>95</v>
      </c>
    </row>
    <row r="68" spans="1:12" x14ac:dyDescent="0.2">
      <c r="A68" t="str">
        <f>VLOOKUP(B68,StateFIPS!A$2:B$52,2)</f>
        <v>North Dakota</v>
      </c>
      <c r="B68">
        <f t="shared" si="4"/>
        <v>38</v>
      </c>
      <c r="C68" s="9" t="s">
        <v>1388</v>
      </c>
      <c r="D68" s="9" t="s">
        <v>93</v>
      </c>
      <c r="E68" s="9" t="s">
        <v>2781</v>
      </c>
      <c r="F68" s="9" t="s">
        <v>2782</v>
      </c>
      <c r="G68" s="10">
        <v>11130</v>
      </c>
      <c r="H68" s="9" t="s">
        <v>94</v>
      </c>
      <c r="I68" s="10">
        <v>12506</v>
      </c>
      <c r="J68" s="11">
        <v>0.89</v>
      </c>
      <c r="K68" s="9" t="s">
        <v>94</v>
      </c>
      <c r="L68" s="9" t="s">
        <v>95</v>
      </c>
    </row>
    <row r="69" spans="1:12" x14ac:dyDescent="0.2">
      <c r="A69" t="str">
        <f>VLOOKUP(B69,StateFIPS!A$2:B$52,2)</f>
        <v>Colorado</v>
      </c>
      <c r="B69">
        <f t="shared" si="4"/>
        <v>8</v>
      </c>
      <c r="C69" s="9" t="s">
        <v>1963</v>
      </c>
      <c r="D69" s="9" t="s">
        <v>93</v>
      </c>
      <c r="E69" s="9" t="s">
        <v>2781</v>
      </c>
      <c r="F69" s="9" t="s">
        <v>2782</v>
      </c>
      <c r="G69" s="10">
        <v>78017</v>
      </c>
      <c r="H69" s="9" t="s">
        <v>94</v>
      </c>
      <c r="I69" s="10">
        <v>87659</v>
      </c>
      <c r="J69" s="11">
        <v>0.89</v>
      </c>
      <c r="K69" s="9" t="s">
        <v>94</v>
      </c>
      <c r="L69" s="9" t="s">
        <v>95</v>
      </c>
    </row>
    <row r="70" spans="1:12" x14ac:dyDescent="0.2">
      <c r="A70" t="str">
        <f>VLOOKUP(B70,StateFIPS!A$2:B$52,2)</f>
        <v>Missouri</v>
      </c>
      <c r="B70">
        <f t="shared" si="4"/>
        <v>29</v>
      </c>
      <c r="C70" s="9" t="s">
        <v>340</v>
      </c>
      <c r="D70" s="9" t="s">
        <v>93</v>
      </c>
      <c r="E70" s="9" t="s">
        <v>2781</v>
      </c>
      <c r="F70" s="9" t="s">
        <v>2782</v>
      </c>
      <c r="G70" s="10">
        <v>832</v>
      </c>
      <c r="H70" s="9" t="s">
        <v>94</v>
      </c>
      <c r="I70" s="10">
        <v>934</v>
      </c>
      <c r="J70" s="11">
        <v>0.89</v>
      </c>
      <c r="K70" s="9" t="s">
        <v>94</v>
      </c>
      <c r="L70" s="9" t="s">
        <v>95</v>
      </c>
    </row>
    <row r="71" spans="1:12" x14ac:dyDescent="0.2">
      <c r="A71" t="str">
        <f>VLOOKUP(B71,StateFIPS!A$2:B$52,2)</f>
        <v>Colorado</v>
      </c>
      <c r="B71">
        <f t="shared" si="4"/>
        <v>8</v>
      </c>
      <c r="C71" s="9" t="s">
        <v>2095</v>
      </c>
      <c r="D71" s="9" t="s">
        <v>93</v>
      </c>
      <c r="E71" s="9" t="s">
        <v>2781</v>
      </c>
      <c r="F71" s="9" t="s">
        <v>2782</v>
      </c>
      <c r="G71" s="10">
        <v>165144</v>
      </c>
      <c r="H71" s="9" t="s">
        <v>94</v>
      </c>
      <c r="I71" s="10">
        <v>185555</v>
      </c>
      <c r="J71" s="11">
        <v>0.89</v>
      </c>
      <c r="K71" s="9" t="s">
        <v>94</v>
      </c>
      <c r="L71" s="9" t="s">
        <v>95</v>
      </c>
    </row>
    <row r="72" spans="1:12" x14ac:dyDescent="0.2">
      <c r="A72" t="str">
        <f>VLOOKUP(B72,StateFIPS!A$2:B$52,2)</f>
        <v>Hawaii</v>
      </c>
      <c r="B72">
        <f t="shared" si="4"/>
        <v>15</v>
      </c>
      <c r="C72" s="9" t="s">
        <v>2236</v>
      </c>
      <c r="D72" s="9" t="s">
        <v>93</v>
      </c>
      <c r="E72" s="9" t="s">
        <v>2781</v>
      </c>
      <c r="F72" s="9" t="s">
        <v>2782</v>
      </c>
      <c r="G72" s="10">
        <v>472387</v>
      </c>
      <c r="H72" s="9" t="s">
        <v>94</v>
      </c>
      <c r="I72" s="10">
        <v>530772</v>
      </c>
      <c r="J72" s="11">
        <v>0.89</v>
      </c>
      <c r="K72" s="9" t="s">
        <v>94</v>
      </c>
      <c r="L72" s="9" t="s">
        <v>95</v>
      </c>
    </row>
    <row r="73" spans="1:12" x14ac:dyDescent="0.2">
      <c r="A73" t="str">
        <f>VLOOKUP(B73,StateFIPS!A$2:B$52,2)</f>
        <v>Colorado</v>
      </c>
      <c r="B73">
        <f t="shared" si="4"/>
        <v>8</v>
      </c>
      <c r="C73" s="9" t="s">
        <v>2059</v>
      </c>
      <c r="D73" s="9" t="s">
        <v>93</v>
      </c>
      <c r="E73" s="9" t="s">
        <v>2781</v>
      </c>
      <c r="F73" s="9" t="s">
        <v>2782</v>
      </c>
      <c r="G73" s="10">
        <v>37526</v>
      </c>
      <c r="H73" s="9" t="s">
        <v>94</v>
      </c>
      <c r="I73" s="10">
        <v>42164</v>
      </c>
      <c r="J73" s="11">
        <v>0.89</v>
      </c>
      <c r="K73" s="9" t="s">
        <v>94</v>
      </c>
      <c r="L73" s="9" t="s">
        <v>95</v>
      </c>
    </row>
    <row r="74" spans="1:12" x14ac:dyDescent="0.2">
      <c r="A74" t="str">
        <f>VLOOKUP(B74,StateFIPS!A$2:B$52,2)</f>
        <v>Texas</v>
      </c>
      <c r="B74">
        <f t="shared" si="4"/>
        <v>48</v>
      </c>
      <c r="C74" s="9" t="s">
        <v>868</v>
      </c>
      <c r="D74" s="9" t="s">
        <v>93</v>
      </c>
      <c r="E74" s="9" t="s">
        <v>2781</v>
      </c>
      <c r="F74" s="9" t="s">
        <v>2782</v>
      </c>
      <c r="G74" s="10">
        <v>629</v>
      </c>
      <c r="H74" s="9" t="s">
        <v>94</v>
      </c>
      <c r="I74" s="10">
        <v>707</v>
      </c>
      <c r="J74" s="11">
        <v>0.89</v>
      </c>
      <c r="K74" s="9" t="s">
        <v>94</v>
      </c>
      <c r="L74" s="9" t="s">
        <v>95</v>
      </c>
    </row>
    <row r="75" spans="1:12" x14ac:dyDescent="0.2">
      <c r="A75" t="str">
        <f>VLOOKUP(B75,StateFIPS!A$2:B$52,2)</f>
        <v>North Dakota</v>
      </c>
      <c r="B75">
        <f t="shared" si="4"/>
        <v>38</v>
      </c>
      <c r="C75" s="9" t="s">
        <v>1386</v>
      </c>
      <c r="D75" s="9" t="s">
        <v>93</v>
      </c>
      <c r="E75" s="9" t="s">
        <v>2781</v>
      </c>
      <c r="F75" s="9" t="s">
        <v>2782</v>
      </c>
      <c r="G75" s="10">
        <v>15930</v>
      </c>
      <c r="H75" s="9" t="s">
        <v>94</v>
      </c>
      <c r="I75" s="10">
        <v>17899</v>
      </c>
      <c r="J75" s="11">
        <v>0.89</v>
      </c>
      <c r="K75" s="9" t="s">
        <v>94</v>
      </c>
      <c r="L75" s="9" t="s">
        <v>95</v>
      </c>
    </row>
    <row r="76" spans="1:12" x14ac:dyDescent="0.2">
      <c r="A76" t="str">
        <f>VLOOKUP(B76,StateFIPS!A$2:B$52,2)</f>
        <v>Texas</v>
      </c>
      <c r="B76">
        <f t="shared" si="4"/>
        <v>48</v>
      </c>
      <c r="C76" s="9" t="s">
        <v>939</v>
      </c>
      <c r="D76" s="9" t="s">
        <v>93</v>
      </c>
      <c r="E76" s="9" t="s">
        <v>2781</v>
      </c>
      <c r="F76" s="9" t="s">
        <v>2782</v>
      </c>
      <c r="G76" s="10">
        <v>536</v>
      </c>
      <c r="H76" s="9" t="s">
        <v>94</v>
      </c>
      <c r="I76" s="10">
        <v>602</v>
      </c>
      <c r="J76" s="11">
        <v>0.89</v>
      </c>
      <c r="K76" s="9" t="s">
        <v>94</v>
      </c>
      <c r="L76" s="9" t="s">
        <v>95</v>
      </c>
    </row>
    <row r="77" spans="1:12" x14ac:dyDescent="0.2">
      <c r="A77" t="str">
        <f>VLOOKUP(B77,StateFIPS!A$2:B$52,2)</f>
        <v>Hawaii</v>
      </c>
      <c r="B77">
        <f t="shared" si="4"/>
        <v>15</v>
      </c>
      <c r="C77" s="9" t="s">
        <v>2261</v>
      </c>
      <c r="D77" s="9" t="s">
        <v>93</v>
      </c>
      <c r="E77" s="9" t="s">
        <v>2781</v>
      </c>
      <c r="F77" s="9" t="s">
        <v>2782</v>
      </c>
      <c r="G77" s="10">
        <v>59091</v>
      </c>
      <c r="H77" s="9" t="s">
        <v>94</v>
      </c>
      <c r="I77" s="10">
        <v>66394</v>
      </c>
      <c r="J77" s="11">
        <v>0.89</v>
      </c>
      <c r="K77" s="9" t="s">
        <v>94</v>
      </c>
      <c r="L77" s="9" t="s">
        <v>95</v>
      </c>
    </row>
    <row r="78" spans="1:12" x14ac:dyDescent="0.2">
      <c r="A78" t="str">
        <f>VLOOKUP(B78,StateFIPS!A$2:B$52,2)</f>
        <v>Maryland</v>
      </c>
      <c r="B78">
        <f t="shared" si="4"/>
        <v>24</v>
      </c>
      <c r="C78" s="9" t="s">
        <v>398</v>
      </c>
      <c r="D78" s="9" t="s">
        <v>93</v>
      </c>
      <c r="E78" s="9" t="s">
        <v>2781</v>
      </c>
      <c r="F78" s="9" t="s">
        <v>2782</v>
      </c>
      <c r="G78" s="10">
        <v>1484</v>
      </c>
      <c r="H78" s="9" t="s">
        <v>94</v>
      </c>
      <c r="I78" s="10">
        <v>1667</v>
      </c>
      <c r="J78" s="11">
        <v>0.89</v>
      </c>
      <c r="K78" s="9" t="s">
        <v>94</v>
      </c>
      <c r="L78" s="9" t="s">
        <v>95</v>
      </c>
    </row>
    <row r="79" spans="1:12" x14ac:dyDescent="0.2">
      <c r="A79" t="str">
        <f>VLOOKUP(B79,StateFIPS!A$2:B$52,2)</f>
        <v>Pennsylvania</v>
      </c>
      <c r="B79">
        <f t="shared" si="4"/>
        <v>42</v>
      </c>
      <c r="C79" s="9" t="s">
        <v>2594</v>
      </c>
      <c r="D79" s="9" t="s">
        <v>93</v>
      </c>
      <c r="E79" s="9" t="s">
        <v>2781</v>
      </c>
      <c r="F79" s="9" t="s">
        <v>2782</v>
      </c>
      <c r="G79" s="10">
        <v>580541</v>
      </c>
      <c r="H79" s="9" t="s">
        <v>94</v>
      </c>
      <c r="I79" s="10">
        <v>652293</v>
      </c>
      <c r="J79" s="11">
        <v>0.89</v>
      </c>
      <c r="K79" s="9" t="s">
        <v>94</v>
      </c>
      <c r="L79" s="9" t="s">
        <v>95</v>
      </c>
    </row>
    <row r="80" spans="1:12" x14ac:dyDescent="0.2">
      <c r="A80" t="str">
        <f>VLOOKUP(B80,StateFIPS!A$2:B$52,2)</f>
        <v>Texas</v>
      </c>
      <c r="B80">
        <f t="shared" si="4"/>
        <v>48</v>
      </c>
      <c r="C80" s="9" t="s">
        <v>867</v>
      </c>
      <c r="D80" s="9" t="s">
        <v>93</v>
      </c>
      <c r="E80" s="9" t="s">
        <v>2781</v>
      </c>
      <c r="F80" s="9" t="s">
        <v>2782</v>
      </c>
      <c r="G80" s="10">
        <v>248</v>
      </c>
      <c r="H80" s="9" t="s">
        <v>94</v>
      </c>
      <c r="I80" s="10">
        <v>278</v>
      </c>
      <c r="J80" s="11">
        <v>0.89</v>
      </c>
      <c r="K80" s="9" t="s">
        <v>94</v>
      </c>
      <c r="L80" s="9" t="s">
        <v>95</v>
      </c>
    </row>
    <row r="81" spans="1:12" x14ac:dyDescent="0.2">
      <c r="A81" t="str">
        <f>VLOOKUP(B81,StateFIPS!A$2:B$52,2)</f>
        <v>Missouri</v>
      </c>
      <c r="B81">
        <f t="shared" si="4"/>
        <v>29</v>
      </c>
      <c r="C81" s="9" t="s">
        <v>1635</v>
      </c>
      <c r="D81" s="9" t="s">
        <v>93</v>
      </c>
      <c r="E81" s="9" t="s">
        <v>2781</v>
      </c>
      <c r="F81" s="9" t="s">
        <v>2782</v>
      </c>
      <c r="G81" s="10">
        <v>3804</v>
      </c>
      <c r="H81" s="9" t="s">
        <v>94</v>
      </c>
      <c r="I81" s="10">
        <v>4274</v>
      </c>
      <c r="J81" s="11">
        <v>0.89</v>
      </c>
      <c r="K81" s="9" t="s">
        <v>94</v>
      </c>
      <c r="L81" s="9" t="s">
        <v>95</v>
      </c>
    </row>
    <row r="82" spans="1:12" x14ac:dyDescent="0.2">
      <c r="A82" t="str">
        <f>VLOOKUP(B82,StateFIPS!A$2:B$52,2)</f>
        <v>North Carolina</v>
      </c>
      <c r="B82">
        <f t="shared" si="4"/>
        <v>37</v>
      </c>
      <c r="C82" s="9" t="s">
        <v>1199</v>
      </c>
      <c r="D82" s="9" t="s">
        <v>93</v>
      </c>
      <c r="E82" s="9" t="s">
        <v>2781</v>
      </c>
      <c r="F82" s="9" t="s">
        <v>2782</v>
      </c>
      <c r="G82" s="10">
        <v>56104</v>
      </c>
      <c r="H82" s="9" t="s">
        <v>94</v>
      </c>
      <c r="I82" s="10">
        <v>63038</v>
      </c>
      <c r="J82" s="11">
        <v>0.89</v>
      </c>
      <c r="K82" s="9" t="s">
        <v>94</v>
      </c>
      <c r="L82" s="9" t="s">
        <v>95</v>
      </c>
    </row>
    <row r="83" spans="1:12" x14ac:dyDescent="0.2">
      <c r="A83" t="str">
        <f>VLOOKUP(B83,StateFIPS!A$2:B$52,2)</f>
        <v>Pennsylvania</v>
      </c>
      <c r="B83">
        <f t="shared" si="4"/>
        <v>42</v>
      </c>
      <c r="C83" s="9" t="s">
        <v>2435</v>
      </c>
      <c r="D83" s="9" t="s">
        <v>93</v>
      </c>
      <c r="E83" s="9" t="s">
        <v>2781</v>
      </c>
      <c r="F83" s="9" t="s">
        <v>2782</v>
      </c>
      <c r="G83" s="10">
        <v>12321</v>
      </c>
      <c r="H83" s="9" t="s">
        <v>94</v>
      </c>
      <c r="I83" s="10">
        <v>13844</v>
      </c>
      <c r="J83" s="11">
        <v>0.89</v>
      </c>
      <c r="K83" s="9" t="s">
        <v>94</v>
      </c>
      <c r="L83" s="9" t="s">
        <v>95</v>
      </c>
    </row>
    <row r="84" spans="1:12" x14ac:dyDescent="0.2">
      <c r="A84" t="str">
        <f>VLOOKUP(B84,StateFIPS!A$2:B$52,2)</f>
        <v>North Carolina</v>
      </c>
      <c r="B84">
        <f t="shared" si="4"/>
        <v>37</v>
      </c>
      <c r="C84" s="9" t="s">
        <v>1921</v>
      </c>
      <c r="D84" s="9" t="s">
        <v>93</v>
      </c>
      <c r="E84" s="9" t="s">
        <v>2781</v>
      </c>
      <c r="F84" s="9" t="s">
        <v>2782</v>
      </c>
      <c r="G84" s="10">
        <v>233</v>
      </c>
      <c r="H84" s="9" t="s">
        <v>94</v>
      </c>
      <c r="I84" s="10">
        <v>262</v>
      </c>
      <c r="J84" s="11">
        <v>0.89</v>
      </c>
      <c r="K84" s="9" t="s">
        <v>94</v>
      </c>
      <c r="L84" s="9" t="s">
        <v>95</v>
      </c>
    </row>
    <row r="85" spans="1:12" x14ac:dyDescent="0.2">
      <c r="A85" t="str">
        <f>VLOOKUP(B85,StateFIPS!A$2:B$52,2)</f>
        <v>Idaho</v>
      </c>
      <c r="B85">
        <f t="shared" si="4"/>
        <v>16</v>
      </c>
      <c r="C85" s="9" t="s">
        <v>2246</v>
      </c>
      <c r="D85" s="9" t="s">
        <v>93</v>
      </c>
      <c r="E85" s="9" t="s">
        <v>2781</v>
      </c>
      <c r="F85" s="9" t="s">
        <v>2782</v>
      </c>
      <c r="G85" s="10">
        <v>30038</v>
      </c>
      <c r="H85" s="9" t="s">
        <v>94</v>
      </c>
      <c r="I85" s="10">
        <v>33750</v>
      </c>
      <c r="J85" s="11">
        <v>0.89</v>
      </c>
      <c r="K85" s="9" t="s">
        <v>94</v>
      </c>
      <c r="L85" s="9" t="s">
        <v>95</v>
      </c>
    </row>
    <row r="86" spans="1:12" x14ac:dyDescent="0.2">
      <c r="A86" t="str">
        <f>VLOOKUP(B86,StateFIPS!A$2:B$52,2)</f>
        <v>Tennessee</v>
      </c>
      <c r="B86">
        <f t="shared" si="4"/>
        <v>47</v>
      </c>
      <c r="C86" s="9" t="s">
        <v>932</v>
      </c>
      <c r="D86" s="9" t="s">
        <v>93</v>
      </c>
      <c r="E86" s="9" t="s">
        <v>2781</v>
      </c>
      <c r="F86" s="9" t="s">
        <v>2782</v>
      </c>
      <c r="G86" s="10">
        <v>655</v>
      </c>
      <c r="H86" s="9" t="s">
        <v>94</v>
      </c>
      <c r="I86" s="10">
        <v>736</v>
      </c>
      <c r="J86" s="11">
        <v>0.89</v>
      </c>
      <c r="K86" s="9" t="s">
        <v>94</v>
      </c>
      <c r="L86" s="9" t="s">
        <v>95</v>
      </c>
    </row>
    <row r="87" spans="1:12" x14ac:dyDescent="0.2">
      <c r="A87" t="str">
        <f>VLOOKUP(B87,StateFIPS!A$2:B$52,2)</f>
        <v>Maine</v>
      </c>
      <c r="B87">
        <f t="shared" si="4"/>
        <v>23</v>
      </c>
      <c r="C87" s="9" t="s">
        <v>1888</v>
      </c>
      <c r="D87" s="9" t="s">
        <v>93</v>
      </c>
      <c r="E87" s="9" t="s">
        <v>2781</v>
      </c>
      <c r="F87" s="9" t="s">
        <v>2782</v>
      </c>
      <c r="G87" s="10">
        <v>853229</v>
      </c>
      <c r="H87" s="9" t="s">
        <v>94</v>
      </c>
      <c r="I87" s="10">
        <v>958685</v>
      </c>
      <c r="J87" s="11">
        <v>0.89</v>
      </c>
      <c r="K87" s="9" t="s">
        <v>94</v>
      </c>
      <c r="L87" s="9" t="s">
        <v>95</v>
      </c>
    </row>
    <row r="88" spans="1:12" x14ac:dyDescent="0.2">
      <c r="A88" t="str">
        <f>VLOOKUP(B88,StateFIPS!A$2:B$52,2)</f>
        <v>South Carolina</v>
      </c>
      <c r="B88">
        <f t="shared" si="4"/>
        <v>45</v>
      </c>
      <c r="C88" s="9" t="s">
        <v>1373</v>
      </c>
      <c r="D88" s="9" t="s">
        <v>93</v>
      </c>
      <c r="E88" s="9" t="s">
        <v>2781</v>
      </c>
      <c r="F88" s="9" t="s">
        <v>2782</v>
      </c>
      <c r="G88" s="10">
        <v>264</v>
      </c>
      <c r="H88" s="9" t="s">
        <v>94</v>
      </c>
      <c r="I88" s="10">
        <v>297</v>
      </c>
      <c r="J88" s="11">
        <v>0.89</v>
      </c>
      <c r="K88" s="9" t="s">
        <v>94</v>
      </c>
      <c r="L88" s="9" t="s">
        <v>95</v>
      </c>
    </row>
    <row r="89" spans="1:12" x14ac:dyDescent="0.2">
      <c r="A89" t="str">
        <f>VLOOKUP(B89,StateFIPS!A$2:B$52,2)</f>
        <v>Texas</v>
      </c>
      <c r="B89">
        <f t="shared" si="4"/>
        <v>48</v>
      </c>
      <c r="C89" s="9" t="s">
        <v>2447</v>
      </c>
      <c r="D89" s="9" t="s">
        <v>93</v>
      </c>
      <c r="E89" s="9" t="s">
        <v>2781</v>
      </c>
      <c r="F89" s="9" t="s">
        <v>2782</v>
      </c>
      <c r="G89" s="10">
        <v>423</v>
      </c>
      <c r="H89" s="9" t="s">
        <v>94</v>
      </c>
      <c r="I89" s="10">
        <v>475</v>
      </c>
      <c r="J89" s="11">
        <v>0.89</v>
      </c>
      <c r="K89" s="9" t="s">
        <v>94</v>
      </c>
      <c r="L89" s="9" t="s">
        <v>95</v>
      </c>
    </row>
    <row r="90" spans="1:12" x14ac:dyDescent="0.2">
      <c r="A90" t="str">
        <f>VLOOKUP(B90,StateFIPS!A$2:B$52,2)</f>
        <v>Missouri</v>
      </c>
      <c r="B90">
        <f t="shared" si="4"/>
        <v>29</v>
      </c>
      <c r="C90" s="9" t="s">
        <v>133</v>
      </c>
      <c r="D90" s="9" t="s">
        <v>93</v>
      </c>
      <c r="E90" s="9" t="s">
        <v>2781</v>
      </c>
      <c r="F90" s="9" t="s">
        <v>2782</v>
      </c>
      <c r="G90" s="10">
        <v>88119</v>
      </c>
      <c r="H90" s="9" t="s">
        <v>94</v>
      </c>
      <c r="I90" s="10">
        <v>99010</v>
      </c>
      <c r="J90" s="11">
        <v>0.89</v>
      </c>
      <c r="K90" s="9" t="s">
        <v>94</v>
      </c>
      <c r="L90" s="9" t="s">
        <v>95</v>
      </c>
    </row>
    <row r="91" spans="1:12" x14ac:dyDescent="0.2">
      <c r="A91" t="str">
        <f>VLOOKUP(B91,StateFIPS!A$2:B$52,2)</f>
        <v>Maine</v>
      </c>
      <c r="B91">
        <f t="shared" si="4"/>
        <v>23</v>
      </c>
      <c r="C91" s="9" t="s">
        <v>1890</v>
      </c>
      <c r="D91" s="9" t="s">
        <v>93</v>
      </c>
      <c r="E91" s="9" t="s">
        <v>2781</v>
      </c>
      <c r="F91" s="9" t="s">
        <v>2782</v>
      </c>
      <c r="G91" s="10">
        <v>1160619</v>
      </c>
      <c r="H91" s="9" t="s">
        <v>94</v>
      </c>
      <c r="I91" s="10">
        <v>1304066</v>
      </c>
      <c r="J91" s="11">
        <v>0.89</v>
      </c>
      <c r="K91" s="9" t="s">
        <v>94</v>
      </c>
      <c r="L91" s="9" t="s">
        <v>95</v>
      </c>
    </row>
    <row r="92" spans="1:12" x14ac:dyDescent="0.2">
      <c r="A92" t="str">
        <f>VLOOKUP(B92,StateFIPS!A$2:B$52,2)</f>
        <v>Missouri</v>
      </c>
      <c r="B92">
        <f t="shared" si="4"/>
        <v>29</v>
      </c>
      <c r="C92" s="9" t="s">
        <v>354</v>
      </c>
      <c r="D92" s="9" t="s">
        <v>93</v>
      </c>
      <c r="E92" s="9" t="s">
        <v>2781</v>
      </c>
      <c r="F92" s="9" t="s">
        <v>2782</v>
      </c>
      <c r="G92" s="10">
        <v>114</v>
      </c>
      <c r="H92" s="9" t="s">
        <v>94</v>
      </c>
      <c r="I92" s="10">
        <v>128</v>
      </c>
      <c r="J92" s="11">
        <v>0.89</v>
      </c>
      <c r="K92" s="9" t="s">
        <v>94</v>
      </c>
      <c r="L92" s="9" t="s">
        <v>95</v>
      </c>
    </row>
    <row r="93" spans="1:12" x14ac:dyDescent="0.2">
      <c r="A93" t="str">
        <f>VLOOKUP(B93,StateFIPS!A$2:B$52,2)</f>
        <v>California</v>
      </c>
      <c r="B93">
        <f t="shared" si="4"/>
        <v>6</v>
      </c>
      <c r="C93" s="9" t="s">
        <v>508</v>
      </c>
      <c r="D93" s="9" t="s">
        <v>93</v>
      </c>
      <c r="E93" s="9" t="s">
        <v>2781</v>
      </c>
      <c r="F93" s="9" t="s">
        <v>2782</v>
      </c>
      <c r="G93" s="10">
        <v>177</v>
      </c>
      <c r="H93" s="9" t="s">
        <v>94</v>
      </c>
      <c r="I93" s="10">
        <v>199</v>
      </c>
      <c r="J93" s="11">
        <v>0.89</v>
      </c>
      <c r="K93" s="9" t="s">
        <v>94</v>
      </c>
      <c r="L93" s="9" t="s">
        <v>95</v>
      </c>
    </row>
    <row r="94" spans="1:12" x14ac:dyDescent="0.2">
      <c r="A94" t="str">
        <f>VLOOKUP(B94,StateFIPS!A$2:B$52,2)</f>
        <v>North Dakota</v>
      </c>
      <c r="B94">
        <f t="shared" si="4"/>
        <v>38</v>
      </c>
      <c r="C94" s="9" t="s">
        <v>1396</v>
      </c>
      <c r="D94" s="9" t="s">
        <v>93</v>
      </c>
      <c r="E94" s="9" t="s">
        <v>2781</v>
      </c>
      <c r="F94" s="9" t="s">
        <v>2782</v>
      </c>
      <c r="G94" s="10">
        <v>44860</v>
      </c>
      <c r="H94" s="9" t="s">
        <v>94</v>
      </c>
      <c r="I94" s="10">
        <v>50405</v>
      </c>
      <c r="J94" s="11">
        <v>0.89</v>
      </c>
      <c r="K94" s="9" t="s">
        <v>94</v>
      </c>
      <c r="L94" s="9" t="s">
        <v>95</v>
      </c>
    </row>
    <row r="95" spans="1:12" x14ac:dyDescent="0.2">
      <c r="A95" t="str">
        <f>VLOOKUP(B95,StateFIPS!A$2:B$52,2)</f>
        <v>Maine</v>
      </c>
      <c r="B95">
        <f t="shared" si="4"/>
        <v>23</v>
      </c>
      <c r="C95" s="9" t="s">
        <v>1895</v>
      </c>
      <c r="D95" s="9" t="s">
        <v>93</v>
      </c>
      <c r="E95" s="9" t="s">
        <v>2781</v>
      </c>
      <c r="F95" s="9" t="s">
        <v>2782</v>
      </c>
      <c r="G95" s="10">
        <v>1086002</v>
      </c>
      <c r="H95" s="9" t="s">
        <v>94</v>
      </c>
      <c r="I95" s="10">
        <v>1220227</v>
      </c>
      <c r="J95" s="11">
        <v>0.89</v>
      </c>
      <c r="K95" s="9" t="s">
        <v>94</v>
      </c>
      <c r="L95" s="9" t="s">
        <v>95</v>
      </c>
    </row>
    <row r="96" spans="1:12" x14ac:dyDescent="0.2">
      <c r="A96" t="str">
        <f>VLOOKUP(B96,StateFIPS!A$2:B$52,2)</f>
        <v>Idaho</v>
      </c>
      <c r="B96">
        <f t="shared" si="4"/>
        <v>16</v>
      </c>
      <c r="C96" s="9" t="s">
        <v>2227</v>
      </c>
      <c r="D96" s="9" t="s">
        <v>93</v>
      </c>
      <c r="E96" s="9" t="s">
        <v>2781</v>
      </c>
      <c r="F96" s="9" t="s">
        <v>2782</v>
      </c>
      <c r="G96" s="10">
        <v>16738</v>
      </c>
      <c r="H96" s="9" t="s">
        <v>94</v>
      </c>
      <c r="I96" s="10">
        <v>18807</v>
      </c>
      <c r="J96" s="11">
        <v>0.89</v>
      </c>
      <c r="K96" s="9" t="s">
        <v>94</v>
      </c>
      <c r="L96" s="9" t="s">
        <v>95</v>
      </c>
    </row>
    <row r="97" spans="1:12" x14ac:dyDescent="0.2">
      <c r="A97" t="str">
        <f>VLOOKUP(B97,StateFIPS!A$2:B$52,2)</f>
        <v>North Dakota</v>
      </c>
      <c r="B97">
        <f t="shared" si="4"/>
        <v>38</v>
      </c>
      <c r="C97" s="9" t="s">
        <v>2682</v>
      </c>
      <c r="D97" s="9" t="s">
        <v>93</v>
      </c>
      <c r="E97" s="9" t="s">
        <v>2781</v>
      </c>
      <c r="F97" s="9" t="s">
        <v>2782</v>
      </c>
      <c r="G97" s="10">
        <v>28118</v>
      </c>
      <c r="H97" s="9" t="s">
        <v>94</v>
      </c>
      <c r="I97" s="10">
        <v>31593</v>
      </c>
      <c r="J97" s="11">
        <v>0.89</v>
      </c>
      <c r="K97" s="9" t="s">
        <v>94</v>
      </c>
      <c r="L97" s="9" t="s">
        <v>95</v>
      </c>
    </row>
    <row r="98" spans="1:12" x14ac:dyDescent="0.2">
      <c r="A98" t="str">
        <f>VLOOKUP(B98,StateFIPS!A$2:B$52,2)</f>
        <v>Georgia</v>
      </c>
      <c r="B98">
        <f t="shared" si="4"/>
        <v>13</v>
      </c>
      <c r="C98" s="9" t="s">
        <v>2014</v>
      </c>
      <c r="D98" s="9" t="s">
        <v>93</v>
      </c>
      <c r="E98" s="9" t="s">
        <v>2781</v>
      </c>
      <c r="F98" s="9" t="s">
        <v>2782</v>
      </c>
      <c r="G98" s="10">
        <v>89</v>
      </c>
      <c r="H98" s="9" t="s">
        <v>94</v>
      </c>
      <c r="I98" s="10">
        <v>100</v>
      </c>
      <c r="J98" s="11">
        <v>0.89</v>
      </c>
      <c r="K98" s="9" t="s">
        <v>94</v>
      </c>
      <c r="L98" s="9" t="s">
        <v>95</v>
      </c>
    </row>
    <row r="99" spans="1:12" x14ac:dyDescent="0.2">
      <c r="A99" t="str">
        <f>VLOOKUP(B99,StateFIPS!A$2:B$52,2)</f>
        <v>Texas</v>
      </c>
      <c r="B99">
        <f t="shared" si="4"/>
        <v>48</v>
      </c>
      <c r="C99" s="9" t="s">
        <v>2436</v>
      </c>
      <c r="D99" s="9" t="s">
        <v>93</v>
      </c>
      <c r="E99" s="9" t="s">
        <v>2781</v>
      </c>
      <c r="F99" s="9" t="s">
        <v>2782</v>
      </c>
      <c r="G99" s="10">
        <v>1071859</v>
      </c>
      <c r="H99" s="9" t="s">
        <v>94</v>
      </c>
      <c r="I99" s="10">
        <v>1204336</v>
      </c>
      <c r="J99" s="11">
        <v>0.89</v>
      </c>
      <c r="K99" s="9" t="s">
        <v>94</v>
      </c>
      <c r="L99" s="9" t="s">
        <v>95</v>
      </c>
    </row>
    <row r="100" spans="1:12" x14ac:dyDescent="0.2">
      <c r="A100" t="str">
        <f>VLOOKUP(B100,StateFIPS!A$2:B$52,2)</f>
        <v>Maine</v>
      </c>
      <c r="B100">
        <f t="shared" si="4"/>
        <v>23</v>
      </c>
      <c r="C100" s="9" t="s">
        <v>1896</v>
      </c>
      <c r="D100" s="9" t="s">
        <v>93</v>
      </c>
      <c r="E100" s="9" t="s">
        <v>2781</v>
      </c>
      <c r="F100" s="9" t="s">
        <v>2782</v>
      </c>
      <c r="G100" s="10">
        <v>430670</v>
      </c>
      <c r="H100" s="9" t="s">
        <v>94</v>
      </c>
      <c r="I100" s="10">
        <v>483899</v>
      </c>
      <c r="J100" s="11">
        <v>0.89</v>
      </c>
      <c r="K100" s="9" t="s">
        <v>94</v>
      </c>
      <c r="L100" s="9" t="s">
        <v>95</v>
      </c>
    </row>
    <row r="101" spans="1:12" x14ac:dyDescent="0.2">
      <c r="A101" t="str">
        <f>VLOOKUP(B101,StateFIPS!A$2:B$52,2)</f>
        <v>Alabama</v>
      </c>
      <c r="B101">
        <f t="shared" si="4"/>
        <v>1</v>
      </c>
      <c r="C101" s="9" t="s">
        <v>560</v>
      </c>
      <c r="D101" s="9" t="s">
        <v>93</v>
      </c>
      <c r="E101" s="9" t="s">
        <v>2781</v>
      </c>
      <c r="F101" s="9" t="s">
        <v>2782</v>
      </c>
      <c r="G101" s="10">
        <v>103575</v>
      </c>
      <c r="H101" s="9" t="s">
        <v>94</v>
      </c>
      <c r="I101" s="10">
        <v>116376</v>
      </c>
      <c r="J101" s="11">
        <v>0.89</v>
      </c>
      <c r="K101" s="9" t="s">
        <v>94</v>
      </c>
      <c r="L101" s="9" t="s">
        <v>95</v>
      </c>
    </row>
    <row r="102" spans="1:12" x14ac:dyDescent="0.2">
      <c r="A102" t="str">
        <f>VLOOKUP(B102,StateFIPS!A$2:B$52,2)</f>
        <v>Missouri</v>
      </c>
      <c r="B102">
        <f t="shared" si="4"/>
        <v>29</v>
      </c>
      <c r="C102" s="9" t="s">
        <v>352</v>
      </c>
      <c r="D102" s="9" t="s">
        <v>93</v>
      </c>
      <c r="E102" s="9" t="s">
        <v>2781</v>
      </c>
      <c r="F102" s="9" t="s">
        <v>2782</v>
      </c>
      <c r="G102" s="10">
        <v>107071</v>
      </c>
      <c r="H102" s="9" t="s">
        <v>94</v>
      </c>
      <c r="I102" s="10">
        <v>120304</v>
      </c>
      <c r="J102" s="11">
        <v>0.89</v>
      </c>
      <c r="K102" s="9" t="s">
        <v>94</v>
      </c>
      <c r="L102" s="9" t="s">
        <v>95</v>
      </c>
    </row>
    <row r="103" spans="1:12" x14ac:dyDescent="0.2">
      <c r="A103" t="str">
        <f>VLOOKUP(B103,StateFIPS!A$2:B$52,2)</f>
        <v>Missouri</v>
      </c>
      <c r="B103">
        <f t="shared" si="4"/>
        <v>29</v>
      </c>
      <c r="C103" s="9" t="s">
        <v>345</v>
      </c>
      <c r="D103" s="9" t="s">
        <v>93</v>
      </c>
      <c r="E103" s="9" t="s">
        <v>2781</v>
      </c>
      <c r="F103" s="9" t="s">
        <v>2782</v>
      </c>
      <c r="G103" s="10">
        <v>219</v>
      </c>
      <c r="H103" s="9" t="s">
        <v>94</v>
      </c>
      <c r="I103" s="10">
        <v>246</v>
      </c>
      <c r="J103" s="11">
        <v>0.89</v>
      </c>
      <c r="K103" s="9" t="s">
        <v>94</v>
      </c>
      <c r="L103" s="9" t="s">
        <v>95</v>
      </c>
    </row>
    <row r="104" spans="1:12" x14ac:dyDescent="0.2">
      <c r="A104" t="str">
        <f>VLOOKUP(B104,StateFIPS!A$2:B$52,2)</f>
        <v>Pennsylvania</v>
      </c>
      <c r="B104">
        <f t="shared" si="4"/>
        <v>42</v>
      </c>
      <c r="C104" s="9" t="s">
        <v>2547</v>
      </c>
      <c r="D104" s="9" t="s">
        <v>93</v>
      </c>
      <c r="E104" s="9" t="s">
        <v>2781</v>
      </c>
      <c r="F104" s="9" t="s">
        <v>2782</v>
      </c>
      <c r="G104" s="10">
        <v>2302392</v>
      </c>
      <c r="H104" s="9" t="s">
        <v>94</v>
      </c>
      <c r="I104" s="10">
        <v>2586957</v>
      </c>
      <c r="J104" s="11">
        <v>0.89</v>
      </c>
      <c r="K104" s="9" t="s">
        <v>94</v>
      </c>
      <c r="L104" s="9" t="s">
        <v>95</v>
      </c>
    </row>
    <row r="105" spans="1:12" x14ac:dyDescent="0.2">
      <c r="A105" t="str">
        <f>VLOOKUP(B105,StateFIPS!A$2:B$52,2)</f>
        <v>Maine</v>
      </c>
      <c r="B105">
        <f t="shared" si="4"/>
        <v>23</v>
      </c>
      <c r="C105" s="9" t="s">
        <v>392</v>
      </c>
      <c r="D105" s="9" t="s">
        <v>93</v>
      </c>
      <c r="E105" s="9" t="s">
        <v>2781</v>
      </c>
      <c r="F105" s="9" t="s">
        <v>2782</v>
      </c>
      <c r="G105" s="10">
        <v>819165</v>
      </c>
      <c r="H105" s="9" t="s">
        <v>94</v>
      </c>
      <c r="I105" s="10">
        <v>920410</v>
      </c>
      <c r="J105" s="11">
        <v>0.89</v>
      </c>
      <c r="K105" s="9" t="s">
        <v>94</v>
      </c>
      <c r="L105" s="9" t="s">
        <v>95</v>
      </c>
    </row>
    <row r="106" spans="1:12" x14ac:dyDescent="0.2">
      <c r="A106" t="str">
        <f>VLOOKUP(B106,StateFIPS!A$2:B$52,2)</f>
        <v>Missouri</v>
      </c>
      <c r="B106">
        <f t="shared" si="4"/>
        <v>29</v>
      </c>
      <c r="C106" s="9" t="s">
        <v>344</v>
      </c>
      <c r="D106" s="9" t="s">
        <v>93</v>
      </c>
      <c r="E106" s="9" t="s">
        <v>2781</v>
      </c>
      <c r="F106" s="9" t="s">
        <v>2782</v>
      </c>
      <c r="G106" s="10">
        <v>583</v>
      </c>
      <c r="H106" s="9" t="s">
        <v>94</v>
      </c>
      <c r="I106" s="10">
        <v>655</v>
      </c>
      <c r="J106" s="11">
        <v>0.89</v>
      </c>
      <c r="K106" s="9" t="s">
        <v>94</v>
      </c>
      <c r="L106" s="9" t="s">
        <v>95</v>
      </c>
    </row>
    <row r="107" spans="1:12" x14ac:dyDescent="0.2">
      <c r="A107" t="str">
        <f>VLOOKUP(B107,StateFIPS!A$2:B$52,2)</f>
        <v>Tennessee</v>
      </c>
      <c r="B107">
        <f t="shared" si="4"/>
        <v>47</v>
      </c>
      <c r="C107" s="9" t="s">
        <v>947</v>
      </c>
      <c r="D107" s="9" t="s">
        <v>93</v>
      </c>
      <c r="E107" s="9" t="s">
        <v>2781</v>
      </c>
      <c r="F107" s="9" t="s">
        <v>2782</v>
      </c>
      <c r="G107" s="10">
        <v>1347</v>
      </c>
      <c r="H107" s="9" t="s">
        <v>94</v>
      </c>
      <c r="I107" s="10">
        <v>1513</v>
      </c>
      <c r="J107" s="11">
        <v>0.89</v>
      </c>
      <c r="K107" s="9" t="s">
        <v>94</v>
      </c>
      <c r="L107" s="9" t="s">
        <v>95</v>
      </c>
    </row>
    <row r="108" spans="1:12" x14ac:dyDescent="0.2">
      <c r="A108" t="str">
        <f>VLOOKUP(B108,StateFIPS!A$2:B$52,2)</f>
        <v>North Dakota</v>
      </c>
      <c r="B108">
        <f t="shared" si="4"/>
        <v>38</v>
      </c>
      <c r="C108" s="9" t="s">
        <v>1389</v>
      </c>
      <c r="D108" s="9" t="s">
        <v>93</v>
      </c>
      <c r="E108" s="9" t="s">
        <v>2781</v>
      </c>
      <c r="F108" s="9" t="s">
        <v>2782</v>
      </c>
      <c r="G108" s="10">
        <v>19992</v>
      </c>
      <c r="H108" s="9" t="s">
        <v>94</v>
      </c>
      <c r="I108" s="10">
        <v>22463</v>
      </c>
      <c r="J108" s="11">
        <v>0.89</v>
      </c>
      <c r="K108" s="9" t="s">
        <v>94</v>
      </c>
      <c r="L108" s="9" t="s">
        <v>95</v>
      </c>
    </row>
    <row r="109" spans="1:12" x14ac:dyDescent="0.2">
      <c r="A109" t="str">
        <f>VLOOKUP(B109,StateFIPS!A$2:B$52,2)</f>
        <v>Idaho</v>
      </c>
      <c r="B109">
        <f t="shared" si="4"/>
        <v>16</v>
      </c>
      <c r="C109" s="9" t="s">
        <v>675</v>
      </c>
      <c r="D109" s="9" t="s">
        <v>93</v>
      </c>
      <c r="E109" s="9" t="s">
        <v>2781</v>
      </c>
      <c r="F109" s="9" t="s">
        <v>2782</v>
      </c>
      <c r="G109" s="10">
        <v>10689</v>
      </c>
      <c r="H109" s="9" t="s">
        <v>94</v>
      </c>
      <c r="I109" s="10">
        <v>12010</v>
      </c>
      <c r="J109" s="11">
        <v>0.89</v>
      </c>
      <c r="K109" s="9" t="s">
        <v>94</v>
      </c>
      <c r="L109" s="9" t="s">
        <v>95</v>
      </c>
    </row>
    <row r="110" spans="1:12" x14ac:dyDescent="0.2">
      <c r="A110" t="str">
        <f>VLOOKUP(B110,StateFIPS!A$2:B$52,2)</f>
        <v>Arkansas</v>
      </c>
      <c r="B110">
        <f t="shared" si="4"/>
        <v>5</v>
      </c>
      <c r="C110" s="9" t="s">
        <v>627</v>
      </c>
      <c r="D110" s="9" t="s">
        <v>93</v>
      </c>
      <c r="E110" s="9" t="s">
        <v>2781</v>
      </c>
      <c r="F110" s="9" t="s">
        <v>2782</v>
      </c>
      <c r="G110" s="10">
        <v>42761</v>
      </c>
      <c r="H110" s="9" t="s">
        <v>94</v>
      </c>
      <c r="I110" s="10">
        <v>48046</v>
      </c>
      <c r="J110" s="11">
        <v>0.89</v>
      </c>
      <c r="K110" s="9" t="s">
        <v>94</v>
      </c>
      <c r="L110" s="9" t="s">
        <v>95</v>
      </c>
    </row>
    <row r="111" spans="1:12" x14ac:dyDescent="0.2">
      <c r="A111" t="str">
        <f>VLOOKUP(B111,StateFIPS!A$2:B$52,2)</f>
        <v>Tennessee</v>
      </c>
      <c r="B111">
        <f t="shared" si="4"/>
        <v>47</v>
      </c>
      <c r="C111" s="9" t="s">
        <v>934</v>
      </c>
      <c r="D111" s="9" t="s">
        <v>93</v>
      </c>
      <c r="E111" s="9" t="s">
        <v>2781</v>
      </c>
      <c r="F111" s="9" t="s">
        <v>2782</v>
      </c>
      <c r="G111" s="10">
        <v>458</v>
      </c>
      <c r="H111" s="9" t="s">
        <v>94</v>
      </c>
      <c r="I111" s="10">
        <v>515</v>
      </c>
      <c r="J111" s="11">
        <v>0.89</v>
      </c>
      <c r="K111" s="9" t="s">
        <v>94</v>
      </c>
      <c r="L111" s="9" t="s">
        <v>95</v>
      </c>
    </row>
    <row r="112" spans="1:12" x14ac:dyDescent="0.2">
      <c r="A112" t="str">
        <f>VLOOKUP(B112,StateFIPS!A$2:B$52,2)</f>
        <v>Nebraska</v>
      </c>
      <c r="B112">
        <f t="shared" si="4"/>
        <v>31</v>
      </c>
      <c r="C112" s="9" t="s">
        <v>2152</v>
      </c>
      <c r="D112" s="9" t="s">
        <v>93</v>
      </c>
      <c r="E112" s="9" t="s">
        <v>2781</v>
      </c>
      <c r="F112" s="9" t="s">
        <v>2782</v>
      </c>
      <c r="G112" s="10">
        <v>309499</v>
      </c>
      <c r="H112" s="9" t="s">
        <v>94</v>
      </c>
      <c r="I112" s="10">
        <v>347752</v>
      </c>
      <c r="J112" s="11">
        <v>0.89</v>
      </c>
      <c r="K112" s="9" t="s">
        <v>94</v>
      </c>
      <c r="L112" s="9" t="s">
        <v>95</v>
      </c>
    </row>
    <row r="113" spans="1:12" x14ac:dyDescent="0.2">
      <c r="A113" t="str">
        <f>VLOOKUP(B113,StateFIPS!A$2:B$52,2)</f>
        <v>Illinois</v>
      </c>
      <c r="B113">
        <f t="shared" si="4"/>
        <v>17</v>
      </c>
      <c r="C113" s="9" t="s">
        <v>2202</v>
      </c>
      <c r="D113" s="9" t="s">
        <v>93</v>
      </c>
      <c r="E113" s="9" t="s">
        <v>2781</v>
      </c>
      <c r="F113" s="9" t="s">
        <v>2782</v>
      </c>
      <c r="G113" s="10">
        <v>60367</v>
      </c>
      <c r="H113" s="9" t="s">
        <v>94</v>
      </c>
      <c r="I113" s="10">
        <v>67828</v>
      </c>
      <c r="J113" s="11">
        <v>0.89</v>
      </c>
      <c r="K113" s="9" t="s">
        <v>94</v>
      </c>
      <c r="L113" s="9" t="s">
        <v>95</v>
      </c>
    </row>
    <row r="114" spans="1:12" x14ac:dyDescent="0.2">
      <c r="A114" t="str">
        <f>VLOOKUP(B114,StateFIPS!A$2:B$52,2)</f>
        <v>Tennessee</v>
      </c>
      <c r="B114">
        <f t="shared" si="4"/>
        <v>47</v>
      </c>
      <c r="C114" s="9" t="s">
        <v>2572</v>
      </c>
      <c r="D114" s="9" t="s">
        <v>93</v>
      </c>
      <c r="E114" s="9" t="s">
        <v>2781</v>
      </c>
      <c r="F114" s="9" t="s">
        <v>2782</v>
      </c>
      <c r="G114" s="10">
        <v>191658</v>
      </c>
      <c r="H114" s="9" t="s">
        <v>94</v>
      </c>
      <c r="I114" s="10">
        <v>215346</v>
      </c>
      <c r="J114" s="11">
        <v>0.89</v>
      </c>
      <c r="K114" s="9" t="s">
        <v>94</v>
      </c>
      <c r="L114" s="9" t="s">
        <v>95</v>
      </c>
    </row>
    <row r="115" spans="1:12" x14ac:dyDescent="0.2">
      <c r="A115" t="str">
        <f>VLOOKUP(B115,StateFIPS!A$2:B$52,2)</f>
        <v>Texas</v>
      </c>
      <c r="B115">
        <f t="shared" si="4"/>
        <v>48</v>
      </c>
      <c r="C115" s="9" t="s">
        <v>2420</v>
      </c>
      <c r="D115" s="9" t="s">
        <v>93</v>
      </c>
      <c r="E115" s="9" t="s">
        <v>2781</v>
      </c>
      <c r="F115" s="9" t="s">
        <v>2782</v>
      </c>
      <c r="G115" s="10">
        <v>536532</v>
      </c>
      <c r="H115" s="9" t="s">
        <v>94</v>
      </c>
      <c r="I115" s="10">
        <v>602845</v>
      </c>
      <c r="J115" s="11">
        <v>0.89</v>
      </c>
      <c r="K115" s="9" t="s">
        <v>94</v>
      </c>
      <c r="L115" s="9" t="s">
        <v>95</v>
      </c>
    </row>
    <row r="116" spans="1:12" x14ac:dyDescent="0.2">
      <c r="A116" t="str">
        <f>VLOOKUP(B116,StateFIPS!A$2:B$52,2)</f>
        <v>Kentucky</v>
      </c>
      <c r="B116">
        <f t="shared" si="4"/>
        <v>21</v>
      </c>
      <c r="C116" s="9" t="s">
        <v>193</v>
      </c>
      <c r="D116" s="9" t="s">
        <v>93</v>
      </c>
      <c r="E116" s="9" t="s">
        <v>2781</v>
      </c>
      <c r="F116" s="9" t="s">
        <v>2782</v>
      </c>
      <c r="G116" s="10">
        <v>3010</v>
      </c>
      <c r="H116" s="9" t="s">
        <v>94</v>
      </c>
      <c r="I116" s="10">
        <v>3382</v>
      </c>
      <c r="J116" s="11">
        <v>0.89</v>
      </c>
      <c r="K116" s="9" t="s">
        <v>94</v>
      </c>
      <c r="L116" s="9" t="s">
        <v>95</v>
      </c>
    </row>
    <row r="117" spans="1:12" x14ac:dyDescent="0.2">
      <c r="A117" t="str">
        <f>VLOOKUP(B117,StateFIPS!A$2:B$52,2)</f>
        <v>Alabama</v>
      </c>
      <c r="B117">
        <f t="shared" si="4"/>
        <v>1</v>
      </c>
      <c r="C117" s="9" t="s">
        <v>601</v>
      </c>
      <c r="D117" s="9" t="s">
        <v>93</v>
      </c>
      <c r="E117" s="9" t="s">
        <v>2781</v>
      </c>
      <c r="F117" s="9" t="s">
        <v>2782</v>
      </c>
      <c r="G117" s="10">
        <v>82691</v>
      </c>
      <c r="H117" s="9" t="s">
        <v>94</v>
      </c>
      <c r="I117" s="10">
        <v>92911</v>
      </c>
      <c r="J117" s="11">
        <v>0.89</v>
      </c>
      <c r="K117" s="9" t="s">
        <v>94</v>
      </c>
      <c r="L117" s="9" t="s">
        <v>95</v>
      </c>
    </row>
    <row r="118" spans="1:12" x14ac:dyDescent="0.2">
      <c r="A118" t="str">
        <f>VLOOKUP(B118,StateFIPS!A$2:B$52,2)</f>
        <v>Ohio</v>
      </c>
      <c r="B118">
        <f t="shared" si="4"/>
        <v>39</v>
      </c>
      <c r="C118" s="9" t="s">
        <v>2269</v>
      </c>
      <c r="D118" s="9" t="s">
        <v>93</v>
      </c>
      <c r="E118" s="9" t="s">
        <v>2781</v>
      </c>
      <c r="F118" s="9" t="s">
        <v>2782</v>
      </c>
      <c r="G118" s="10">
        <v>59715</v>
      </c>
      <c r="H118" s="9" t="s">
        <v>94</v>
      </c>
      <c r="I118" s="10">
        <v>67096</v>
      </c>
      <c r="J118" s="11">
        <v>0.89</v>
      </c>
      <c r="K118" s="9" t="s">
        <v>94</v>
      </c>
      <c r="L118" s="9" t="s">
        <v>95</v>
      </c>
    </row>
    <row r="119" spans="1:12" x14ac:dyDescent="0.2">
      <c r="A119" t="str">
        <f>VLOOKUP(B119,StateFIPS!A$2:B$52,2)</f>
        <v>California</v>
      </c>
      <c r="B119">
        <f t="shared" si="4"/>
        <v>6</v>
      </c>
      <c r="C119" s="9" t="s">
        <v>2138</v>
      </c>
      <c r="D119" s="9" t="s">
        <v>93</v>
      </c>
      <c r="E119" s="9" t="s">
        <v>2781</v>
      </c>
      <c r="F119" s="9" t="s">
        <v>2782</v>
      </c>
      <c r="G119" s="10">
        <v>540</v>
      </c>
      <c r="H119" s="9" t="s">
        <v>94</v>
      </c>
      <c r="I119" s="10">
        <v>607</v>
      </c>
      <c r="J119" s="11">
        <v>0.89</v>
      </c>
      <c r="K119" s="9" t="s">
        <v>94</v>
      </c>
      <c r="L119" s="9" t="s">
        <v>95</v>
      </c>
    </row>
    <row r="120" spans="1:12" x14ac:dyDescent="0.2">
      <c r="A120" t="str">
        <f>VLOOKUP(B120,StateFIPS!A$2:B$52,2)</f>
        <v>Florida</v>
      </c>
      <c r="B120">
        <f t="shared" si="4"/>
        <v>12</v>
      </c>
      <c r="C120" s="9" t="s">
        <v>534</v>
      </c>
      <c r="D120" s="9" t="s">
        <v>93</v>
      </c>
      <c r="E120" s="9" t="s">
        <v>2781</v>
      </c>
      <c r="F120" s="9" t="s">
        <v>2782</v>
      </c>
      <c r="G120" s="10">
        <v>1598</v>
      </c>
      <c r="H120" s="9" t="s">
        <v>94</v>
      </c>
      <c r="I120" s="10">
        <v>1796</v>
      </c>
      <c r="J120" s="11">
        <v>0.89</v>
      </c>
      <c r="K120" s="9" t="s">
        <v>94</v>
      </c>
      <c r="L120" s="9" t="s">
        <v>95</v>
      </c>
    </row>
    <row r="121" spans="1:12" x14ac:dyDescent="0.2">
      <c r="A121" t="str">
        <f>VLOOKUP(B121,StateFIPS!A$2:B$52,2)</f>
        <v>Kentucky</v>
      </c>
      <c r="B121">
        <f t="shared" si="4"/>
        <v>21</v>
      </c>
      <c r="C121" s="9" t="s">
        <v>194</v>
      </c>
      <c r="D121" s="9" t="s">
        <v>93</v>
      </c>
      <c r="E121" s="9" t="s">
        <v>2781</v>
      </c>
      <c r="F121" s="9" t="s">
        <v>2782</v>
      </c>
      <c r="G121" s="10">
        <v>806</v>
      </c>
      <c r="H121" s="9" t="s">
        <v>94</v>
      </c>
      <c r="I121" s="10">
        <v>905</v>
      </c>
      <c r="J121" s="11">
        <v>0.89</v>
      </c>
      <c r="K121" s="9" t="s">
        <v>94</v>
      </c>
      <c r="L121" s="9" t="s">
        <v>95</v>
      </c>
    </row>
    <row r="122" spans="1:12" x14ac:dyDescent="0.2">
      <c r="A122" t="str">
        <f>VLOOKUP(B122,StateFIPS!A$2:B$52,2)</f>
        <v>North Carolina</v>
      </c>
      <c r="B122">
        <f t="shared" si="4"/>
        <v>37</v>
      </c>
      <c r="C122" s="9" t="s">
        <v>1208</v>
      </c>
      <c r="D122" s="9" t="s">
        <v>93</v>
      </c>
      <c r="E122" s="9" t="s">
        <v>2781</v>
      </c>
      <c r="F122" s="9" t="s">
        <v>2782</v>
      </c>
      <c r="G122" s="10">
        <v>311</v>
      </c>
      <c r="H122" s="9" t="s">
        <v>94</v>
      </c>
      <c r="I122" s="10">
        <v>349</v>
      </c>
      <c r="J122" s="11">
        <v>0.89</v>
      </c>
      <c r="K122" s="9" t="s">
        <v>94</v>
      </c>
      <c r="L122" s="9" t="s">
        <v>95</v>
      </c>
    </row>
    <row r="123" spans="1:12" x14ac:dyDescent="0.2">
      <c r="A123" t="str">
        <f>VLOOKUP(B123,StateFIPS!A$2:B$52,2)</f>
        <v>Texas</v>
      </c>
      <c r="B123">
        <f t="shared" si="4"/>
        <v>48</v>
      </c>
      <c r="C123" s="9" t="s">
        <v>1067</v>
      </c>
      <c r="D123" s="9" t="s">
        <v>93</v>
      </c>
      <c r="E123" s="9" t="s">
        <v>2781</v>
      </c>
      <c r="F123" s="9" t="s">
        <v>2782</v>
      </c>
      <c r="G123" s="10">
        <v>689</v>
      </c>
      <c r="H123" s="9" t="s">
        <v>94</v>
      </c>
      <c r="I123" s="10">
        <v>775</v>
      </c>
      <c r="J123" s="11">
        <v>0.89</v>
      </c>
      <c r="K123" s="9" t="s">
        <v>94</v>
      </c>
      <c r="L123" s="9" t="s">
        <v>95</v>
      </c>
    </row>
    <row r="124" spans="1:12" x14ac:dyDescent="0.2">
      <c r="A124" t="str">
        <f>VLOOKUP(B124,StateFIPS!A$2:B$52,2)</f>
        <v>Nebraska</v>
      </c>
      <c r="B124">
        <f t="shared" si="4"/>
        <v>31</v>
      </c>
      <c r="C124" s="9" t="s">
        <v>1261</v>
      </c>
      <c r="D124" s="9" t="s">
        <v>93</v>
      </c>
      <c r="E124" s="9" t="s">
        <v>2781</v>
      </c>
      <c r="F124" s="9" t="s">
        <v>2782</v>
      </c>
      <c r="G124" s="10">
        <v>34952</v>
      </c>
      <c r="H124" s="9" t="s">
        <v>94</v>
      </c>
      <c r="I124" s="10">
        <v>39272</v>
      </c>
      <c r="J124" s="11">
        <v>0.89</v>
      </c>
      <c r="K124" s="9" t="s">
        <v>94</v>
      </c>
      <c r="L124" s="9" t="s">
        <v>95</v>
      </c>
    </row>
    <row r="125" spans="1:12" x14ac:dyDescent="0.2">
      <c r="A125" t="str">
        <f>VLOOKUP(B125,StateFIPS!A$2:B$52,2)</f>
        <v>Ohio</v>
      </c>
      <c r="B125">
        <f t="shared" si="4"/>
        <v>39</v>
      </c>
      <c r="C125" s="9" t="s">
        <v>1458</v>
      </c>
      <c r="D125" s="9" t="s">
        <v>93</v>
      </c>
      <c r="E125" s="9" t="s">
        <v>2781</v>
      </c>
      <c r="F125" s="9" t="s">
        <v>2782</v>
      </c>
      <c r="G125" s="10">
        <v>929</v>
      </c>
      <c r="H125" s="9" t="s">
        <v>94</v>
      </c>
      <c r="I125" s="10">
        <v>1044</v>
      </c>
      <c r="J125" s="11">
        <v>0.89</v>
      </c>
      <c r="K125" s="9" t="s">
        <v>94</v>
      </c>
      <c r="L125" s="9" t="s">
        <v>95</v>
      </c>
    </row>
    <row r="126" spans="1:12" x14ac:dyDescent="0.2">
      <c r="A126" t="str">
        <f>VLOOKUP(B126,StateFIPS!A$2:B$52,2)</f>
        <v>Nebraska</v>
      </c>
      <c r="B126">
        <f t="shared" si="4"/>
        <v>31</v>
      </c>
      <c r="C126" s="9" t="s">
        <v>1156</v>
      </c>
      <c r="D126" s="9" t="s">
        <v>93</v>
      </c>
      <c r="E126" s="9" t="s">
        <v>2781</v>
      </c>
      <c r="F126" s="9" t="s">
        <v>2782</v>
      </c>
      <c r="G126" s="10">
        <v>22963</v>
      </c>
      <c r="H126" s="9" t="s">
        <v>94</v>
      </c>
      <c r="I126" s="10">
        <v>25802</v>
      </c>
      <c r="J126" s="11">
        <v>0.89</v>
      </c>
      <c r="K126" s="9" t="s">
        <v>94</v>
      </c>
      <c r="L126" s="9" t="s">
        <v>95</v>
      </c>
    </row>
    <row r="127" spans="1:12" x14ac:dyDescent="0.2">
      <c r="A127" t="str">
        <f>VLOOKUP(B127,StateFIPS!A$2:B$52,2)</f>
        <v>Oregon</v>
      </c>
      <c r="B127">
        <f t="shared" si="4"/>
        <v>41</v>
      </c>
      <c r="C127" s="9" t="s">
        <v>1302</v>
      </c>
      <c r="D127" s="9" t="s">
        <v>93</v>
      </c>
      <c r="E127" s="9" t="s">
        <v>2781</v>
      </c>
      <c r="F127" s="9" t="s">
        <v>2782</v>
      </c>
      <c r="G127" s="10">
        <v>77501</v>
      </c>
      <c r="H127" s="9" t="s">
        <v>94</v>
      </c>
      <c r="I127" s="10">
        <v>87079</v>
      </c>
      <c r="J127" s="11">
        <v>0.89</v>
      </c>
      <c r="K127" s="9" t="s">
        <v>94</v>
      </c>
      <c r="L127" s="9" t="s">
        <v>95</v>
      </c>
    </row>
    <row r="128" spans="1:12" x14ac:dyDescent="0.2">
      <c r="A128" t="str">
        <f>VLOOKUP(B128,StateFIPS!A$2:B$52,2)</f>
        <v>Tennessee</v>
      </c>
      <c r="B128">
        <f t="shared" si="4"/>
        <v>47</v>
      </c>
      <c r="C128" s="9" t="s">
        <v>961</v>
      </c>
      <c r="D128" s="9" t="s">
        <v>93</v>
      </c>
      <c r="E128" s="9" t="s">
        <v>2781</v>
      </c>
      <c r="F128" s="9" t="s">
        <v>2782</v>
      </c>
      <c r="G128" s="10">
        <v>338</v>
      </c>
      <c r="H128" s="9" t="s">
        <v>94</v>
      </c>
      <c r="I128" s="10">
        <v>379</v>
      </c>
      <c r="J128" s="11">
        <v>0.89</v>
      </c>
      <c r="K128" s="9" t="s">
        <v>94</v>
      </c>
      <c r="L128" s="9" t="s">
        <v>95</v>
      </c>
    </row>
    <row r="129" spans="1:12" x14ac:dyDescent="0.2">
      <c r="A129" t="str">
        <f>VLOOKUP(B129,StateFIPS!A$2:B$52,2)</f>
        <v>Kentucky</v>
      </c>
      <c r="B129">
        <f t="shared" si="4"/>
        <v>21</v>
      </c>
      <c r="C129" s="9" t="s">
        <v>1925</v>
      </c>
      <c r="D129" s="9" t="s">
        <v>93</v>
      </c>
      <c r="E129" s="9" t="s">
        <v>2781</v>
      </c>
      <c r="F129" s="9" t="s">
        <v>2782</v>
      </c>
      <c r="G129" s="10">
        <v>2476</v>
      </c>
      <c r="H129" s="9" t="s">
        <v>94</v>
      </c>
      <c r="I129" s="10">
        <v>2782</v>
      </c>
      <c r="J129" s="11">
        <v>0.89</v>
      </c>
      <c r="K129" s="9" t="s">
        <v>94</v>
      </c>
      <c r="L129" s="9" t="s">
        <v>95</v>
      </c>
    </row>
    <row r="130" spans="1:12" x14ac:dyDescent="0.2">
      <c r="A130" t="str">
        <f>VLOOKUP(B130,StateFIPS!A$2:B$52,2)</f>
        <v>Florida</v>
      </c>
      <c r="B130">
        <f t="shared" si="4"/>
        <v>12</v>
      </c>
      <c r="C130" s="9" t="s">
        <v>2008</v>
      </c>
      <c r="D130" s="9" t="s">
        <v>93</v>
      </c>
      <c r="E130" s="9" t="s">
        <v>2781</v>
      </c>
      <c r="F130" s="9" t="s">
        <v>2782</v>
      </c>
      <c r="G130" s="10">
        <v>1587351</v>
      </c>
      <c r="H130" s="9" t="s">
        <v>94</v>
      </c>
      <c r="I130" s="10">
        <v>1783541</v>
      </c>
      <c r="J130" s="11">
        <v>0.89</v>
      </c>
      <c r="K130" s="9" t="s">
        <v>94</v>
      </c>
      <c r="L130" s="9" t="s">
        <v>95</v>
      </c>
    </row>
    <row r="131" spans="1:12" x14ac:dyDescent="0.2">
      <c r="A131" t="str">
        <f>VLOOKUP(B131,StateFIPS!A$2:B$52,2)</f>
        <v>Texas</v>
      </c>
      <c r="B131">
        <f t="shared" ref="B131:B194" si="5">VALUE(LEFT(C131,2))</f>
        <v>48</v>
      </c>
      <c r="C131" s="9" t="s">
        <v>2414</v>
      </c>
      <c r="D131" s="9" t="s">
        <v>93</v>
      </c>
      <c r="E131" s="9" t="s">
        <v>2781</v>
      </c>
      <c r="F131" s="9" t="s">
        <v>2782</v>
      </c>
      <c r="G131" s="10">
        <v>1206</v>
      </c>
      <c r="H131" s="9" t="s">
        <v>94</v>
      </c>
      <c r="I131" s="10">
        <v>1355</v>
      </c>
      <c r="J131" s="11">
        <v>0.89</v>
      </c>
      <c r="K131" s="9" t="s">
        <v>94</v>
      </c>
      <c r="L131" s="9" t="s">
        <v>95</v>
      </c>
    </row>
    <row r="132" spans="1:12" x14ac:dyDescent="0.2">
      <c r="A132" t="str">
        <f>VLOOKUP(B132,StateFIPS!A$2:B$52,2)</f>
        <v>Ohio</v>
      </c>
      <c r="B132">
        <f t="shared" si="5"/>
        <v>39</v>
      </c>
      <c r="C132" s="9" t="s">
        <v>1613</v>
      </c>
      <c r="D132" s="9" t="s">
        <v>93</v>
      </c>
      <c r="E132" s="9" t="s">
        <v>2781</v>
      </c>
      <c r="F132" s="9" t="s">
        <v>2782</v>
      </c>
      <c r="G132" s="10">
        <v>22860</v>
      </c>
      <c r="H132" s="9" t="s">
        <v>94</v>
      </c>
      <c r="I132" s="10">
        <v>25686</v>
      </c>
      <c r="J132" s="11">
        <v>0.89</v>
      </c>
      <c r="K132" s="9" t="s">
        <v>94</v>
      </c>
      <c r="L132" s="9" t="s">
        <v>95</v>
      </c>
    </row>
    <row r="133" spans="1:12" x14ac:dyDescent="0.2">
      <c r="A133" t="str">
        <f>VLOOKUP(B133,StateFIPS!A$2:B$52,2)</f>
        <v>Kentucky</v>
      </c>
      <c r="B133">
        <f t="shared" si="5"/>
        <v>21</v>
      </c>
      <c r="C133" s="9" t="s">
        <v>197</v>
      </c>
      <c r="D133" s="9" t="s">
        <v>93</v>
      </c>
      <c r="E133" s="9" t="s">
        <v>2781</v>
      </c>
      <c r="F133" s="9" t="s">
        <v>2782</v>
      </c>
      <c r="G133" s="10">
        <v>4748</v>
      </c>
      <c r="H133" s="9" t="s">
        <v>94</v>
      </c>
      <c r="I133" s="10">
        <v>5334</v>
      </c>
      <c r="J133" s="11">
        <v>0.89</v>
      </c>
      <c r="K133" s="9" t="s">
        <v>94</v>
      </c>
      <c r="L133" s="9" t="s">
        <v>95</v>
      </c>
    </row>
    <row r="134" spans="1:12" x14ac:dyDescent="0.2">
      <c r="A134" t="str">
        <f>VLOOKUP(B134,StateFIPS!A$2:B$52,2)</f>
        <v>Nebraska</v>
      </c>
      <c r="B134">
        <f t="shared" si="5"/>
        <v>31</v>
      </c>
      <c r="C134" s="9" t="s">
        <v>1262</v>
      </c>
      <c r="D134" s="9" t="s">
        <v>93</v>
      </c>
      <c r="E134" s="9" t="s">
        <v>2781</v>
      </c>
      <c r="F134" s="9" t="s">
        <v>2782</v>
      </c>
      <c r="G134" s="10">
        <v>16969</v>
      </c>
      <c r="H134" s="9" t="s">
        <v>94</v>
      </c>
      <c r="I134" s="10">
        <v>19066</v>
      </c>
      <c r="J134" s="11">
        <v>0.89</v>
      </c>
      <c r="K134" s="9" t="s">
        <v>94</v>
      </c>
      <c r="L134" s="9" t="s">
        <v>95</v>
      </c>
    </row>
    <row r="135" spans="1:12" x14ac:dyDescent="0.2">
      <c r="A135" t="str">
        <f>VLOOKUP(B135,StateFIPS!A$2:B$52,2)</f>
        <v>California</v>
      </c>
      <c r="B135">
        <f t="shared" si="5"/>
        <v>6</v>
      </c>
      <c r="C135" s="9" t="s">
        <v>2139</v>
      </c>
      <c r="D135" s="9" t="s">
        <v>93</v>
      </c>
      <c r="E135" s="9" t="s">
        <v>2781</v>
      </c>
      <c r="F135" s="9" t="s">
        <v>2782</v>
      </c>
      <c r="G135" s="10">
        <v>968</v>
      </c>
      <c r="H135" s="9" t="s">
        <v>94</v>
      </c>
      <c r="I135" s="10">
        <v>1087</v>
      </c>
      <c r="J135" s="11">
        <v>0.89</v>
      </c>
      <c r="K135" s="9" t="s">
        <v>94</v>
      </c>
      <c r="L135" s="9" t="s">
        <v>95</v>
      </c>
    </row>
    <row r="136" spans="1:12" x14ac:dyDescent="0.2">
      <c r="A136" t="str">
        <f>VLOOKUP(B136,StateFIPS!A$2:B$52,2)</f>
        <v>Kentucky</v>
      </c>
      <c r="B136">
        <f t="shared" si="5"/>
        <v>21</v>
      </c>
      <c r="C136" s="9" t="s">
        <v>1923</v>
      </c>
      <c r="D136" s="9" t="s">
        <v>93</v>
      </c>
      <c r="E136" s="9" t="s">
        <v>2781</v>
      </c>
      <c r="F136" s="9" t="s">
        <v>2782</v>
      </c>
      <c r="G136" s="10">
        <v>7835</v>
      </c>
      <c r="H136" s="9" t="s">
        <v>94</v>
      </c>
      <c r="I136" s="10">
        <v>8803</v>
      </c>
      <c r="J136" s="11">
        <v>0.89</v>
      </c>
      <c r="K136" s="9" t="s">
        <v>94</v>
      </c>
      <c r="L136" s="9" t="s">
        <v>95</v>
      </c>
    </row>
    <row r="137" spans="1:12" x14ac:dyDescent="0.2">
      <c r="A137" t="str">
        <f>VLOOKUP(B137,StateFIPS!A$2:B$52,2)</f>
        <v>Nebraska</v>
      </c>
      <c r="B137">
        <f t="shared" si="5"/>
        <v>31</v>
      </c>
      <c r="C137" s="9" t="s">
        <v>1280</v>
      </c>
      <c r="D137" s="9" t="s">
        <v>93</v>
      </c>
      <c r="E137" s="9" t="s">
        <v>2781</v>
      </c>
      <c r="F137" s="9" t="s">
        <v>2782</v>
      </c>
      <c r="G137" s="10">
        <v>61605</v>
      </c>
      <c r="H137" s="9" t="s">
        <v>94</v>
      </c>
      <c r="I137" s="10">
        <v>69219</v>
      </c>
      <c r="J137" s="11">
        <v>0.89</v>
      </c>
      <c r="K137" s="9" t="s">
        <v>94</v>
      </c>
      <c r="L137" s="9" t="s">
        <v>95</v>
      </c>
    </row>
    <row r="138" spans="1:12" x14ac:dyDescent="0.2">
      <c r="A138" t="str">
        <f>VLOOKUP(B138,StateFIPS!A$2:B$52,2)</f>
        <v>Nebraska</v>
      </c>
      <c r="B138">
        <f t="shared" si="5"/>
        <v>31</v>
      </c>
      <c r="C138" s="9" t="s">
        <v>2173</v>
      </c>
      <c r="D138" s="9" t="s">
        <v>93</v>
      </c>
      <c r="E138" s="9" t="s">
        <v>2781</v>
      </c>
      <c r="F138" s="9" t="s">
        <v>2782</v>
      </c>
      <c r="G138" s="10">
        <v>455119</v>
      </c>
      <c r="H138" s="9" t="s">
        <v>94</v>
      </c>
      <c r="I138" s="10">
        <v>511369</v>
      </c>
      <c r="J138" s="11">
        <v>0.89</v>
      </c>
      <c r="K138" s="9" t="s">
        <v>94</v>
      </c>
      <c r="L138" s="9" t="s">
        <v>95</v>
      </c>
    </row>
    <row r="139" spans="1:12" x14ac:dyDescent="0.2">
      <c r="A139" t="str">
        <f>VLOOKUP(B139,StateFIPS!A$2:B$52,2)</f>
        <v>Florida</v>
      </c>
      <c r="B139">
        <f t="shared" si="5"/>
        <v>12</v>
      </c>
      <c r="C139" s="9" t="s">
        <v>533</v>
      </c>
      <c r="D139" s="9" t="s">
        <v>93</v>
      </c>
      <c r="E139" s="9" t="s">
        <v>2781</v>
      </c>
      <c r="F139" s="9" t="s">
        <v>2782</v>
      </c>
      <c r="G139" s="10">
        <v>468</v>
      </c>
      <c r="H139" s="9" t="s">
        <v>94</v>
      </c>
      <c r="I139" s="10">
        <v>526</v>
      </c>
      <c r="J139" s="11">
        <v>0.89</v>
      </c>
      <c r="K139" s="9" t="s">
        <v>94</v>
      </c>
      <c r="L139" s="9" t="s">
        <v>95</v>
      </c>
    </row>
    <row r="140" spans="1:12" x14ac:dyDescent="0.2">
      <c r="A140" t="str">
        <f>VLOOKUP(B140,StateFIPS!A$2:B$52,2)</f>
        <v>Illinois</v>
      </c>
      <c r="B140">
        <f t="shared" si="5"/>
        <v>17</v>
      </c>
      <c r="C140" s="9" t="s">
        <v>660</v>
      </c>
      <c r="D140" s="9" t="s">
        <v>93</v>
      </c>
      <c r="E140" s="9" t="s">
        <v>2781</v>
      </c>
      <c r="F140" s="9" t="s">
        <v>2782</v>
      </c>
      <c r="G140" s="10">
        <v>105262</v>
      </c>
      <c r="H140" s="9" t="s">
        <v>94</v>
      </c>
      <c r="I140" s="10">
        <v>118272</v>
      </c>
      <c r="J140" s="11">
        <v>0.89</v>
      </c>
      <c r="K140" s="9" t="s">
        <v>94</v>
      </c>
      <c r="L140" s="9" t="s">
        <v>95</v>
      </c>
    </row>
    <row r="141" spans="1:12" x14ac:dyDescent="0.2">
      <c r="A141" t="str">
        <f>VLOOKUP(B141,StateFIPS!A$2:B$52,2)</f>
        <v>North Carolina</v>
      </c>
      <c r="B141">
        <f t="shared" si="5"/>
        <v>37</v>
      </c>
      <c r="C141" s="9" t="s">
        <v>1854</v>
      </c>
      <c r="D141" s="9" t="s">
        <v>93</v>
      </c>
      <c r="E141" s="9" t="s">
        <v>2781</v>
      </c>
      <c r="F141" s="9" t="s">
        <v>2782</v>
      </c>
      <c r="G141" s="10">
        <v>240456</v>
      </c>
      <c r="H141" s="9" t="s">
        <v>94</v>
      </c>
      <c r="I141" s="10">
        <v>270175</v>
      </c>
      <c r="J141" s="11">
        <v>0.89</v>
      </c>
      <c r="K141" s="9" t="s">
        <v>94</v>
      </c>
      <c r="L141" s="9" t="s">
        <v>95</v>
      </c>
    </row>
    <row r="142" spans="1:12" x14ac:dyDescent="0.2">
      <c r="A142" t="str">
        <f>VLOOKUP(B142,StateFIPS!A$2:B$52,2)</f>
        <v>Alabama</v>
      </c>
      <c r="B142">
        <f t="shared" si="5"/>
        <v>1</v>
      </c>
      <c r="C142" s="9" t="s">
        <v>599</v>
      </c>
      <c r="D142" s="9" t="s">
        <v>93</v>
      </c>
      <c r="E142" s="9" t="s">
        <v>2781</v>
      </c>
      <c r="F142" s="9" t="s">
        <v>2782</v>
      </c>
      <c r="G142" s="10">
        <v>77</v>
      </c>
      <c r="H142" s="9" t="s">
        <v>94</v>
      </c>
      <c r="I142" s="10">
        <v>87</v>
      </c>
      <c r="J142" s="11">
        <v>0.89</v>
      </c>
      <c r="K142" s="9" t="s">
        <v>94</v>
      </c>
      <c r="L142" s="9" t="s">
        <v>95</v>
      </c>
    </row>
    <row r="143" spans="1:12" x14ac:dyDescent="0.2">
      <c r="A143" t="str">
        <f>VLOOKUP(B143,StateFIPS!A$2:B$52,2)</f>
        <v>Nebraska</v>
      </c>
      <c r="B143">
        <f t="shared" si="5"/>
        <v>31</v>
      </c>
      <c r="C143" s="9" t="s">
        <v>1159</v>
      </c>
      <c r="D143" s="9" t="s">
        <v>93</v>
      </c>
      <c r="E143" s="9" t="s">
        <v>2781</v>
      </c>
      <c r="F143" s="9" t="s">
        <v>2782</v>
      </c>
      <c r="G143" s="10">
        <v>39195</v>
      </c>
      <c r="H143" s="9" t="s">
        <v>94</v>
      </c>
      <c r="I143" s="10">
        <v>44039</v>
      </c>
      <c r="J143" s="11">
        <v>0.89</v>
      </c>
      <c r="K143" s="9" t="s">
        <v>94</v>
      </c>
      <c r="L143" s="9" t="s">
        <v>95</v>
      </c>
    </row>
    <row r="144" spans="1:12" x14ac:dyDescent="0.2">
      <c r="A144" t="str">
        <f>VLOOKUP(B144,StateFIPS!A$2:B$52,2)</f>
        <v>Oregon</v>
      </c>
      <c r="B144">
        <f t="shared" si="5"/>
        <v>41</v>
      </c>
      <c r="C144" s="9" t="s">
        <v>2409</v>
      </c>
      <c r="D144" s="9" t="s">
        <v>93</v>
      </c>
      <c r="E144" s="9" t="s">
        <v>2781</v>
      </c>
      <c r="F144" s="9" t="s">
        <v>2782</v>
      </c>
      <c r="G144" s="10">
        <v>55742</v>
      </c>
      <c r="H144" s="9" t="s">
        <v>94</v>
      </c>
      <c r="I144" s="10">
        <v>62632</v>
      </c>
      <c r="J144" s="11">
        <v>0.89</v>
      </c>
      <c r="K144" s="9" t="s">
        <v>94</v>
      </c>
      <c r="L144" s="9" t="s">
        <v>95</v>
      </c>
    </row>
    <row r="145" spans="1:12" x14ac:dyDescent="0.2">
      <c r="A145" t="str">
        <f>VLOOKUP(B145,StateFIPS!A$2:B$52,2)</f>
        <v>Illinois</v>
      </c>
      <c r="B145">
        <f t="shared" si="5"/>
        <v>17</v>
      </c>
      <c r="C145" s="9" t="s">
        <v>656</v>
      </c>
      <c r="D145" s="9" t="s">
        <v>93</v>
      </c>
      <c r="E145" s="9" t="s">
        <v>2781</v>
      </c>
      <c r="F145" s="9" t="s">
        <v>2782</v>
      </c>
      <c r="G145" s="10">
        <v>135277</v>
      </c>
      <c r="H145" s="9" t="s">
        <v>94</v>
      </c>
      <c r="I145" s="10">
        <v>151997</v>
      </c>
      <c r="J145" s="11">
        <v>0.89</v>
      </c>
      <c r="K145" s="9" t="s">
        <v>94</v>
      </c>
      <c r="L145" s="9" t="s">
        <v>95</v>
      </c>
    </row>
    <row r="146" spans="1:12" x14ac:dyDescent="0.2">
      <c r="A146" t="str">
        <f>VLOOKUP(B146,StateFIPS!A$2:B$52,2)</f>
        <v>Nebraska</v>
      </c>
      <c r="B146">
        <f t="shared" si="5"/>
        <v>31</v>
      </c>
      <c r="C146" s="9" t="s">
        <v>1158</v>
      </c>
      <c r="D146" s="9" t="s">
        <v>93</v>
      </c>
      <c r="E146" s="9" t="s">
        <v>2781</v>
      </c>
      <c r="F146" s="9" t="s">
        <v>2782</v>
      </c>
      <c r="G146" s="10">
        <v>21949</v>
      </c>
      <c r="H146" s="9" t="s">
        <v>94</v>
      </c>
      <c r="I146" s="10">
        <v>24662</v>
      </c>
      <c r="J146" s="11">
        <v>0.89</v>
      </c>
      <c r="K146" s="9" t="s">
        <v>94</v>
      </c>
      <c r="L146" s="9" t="s">
        <v>95</v>
      </c>
    </row>
    <row r="147" spans="1:12" x14ac:dyDescent="0.2">
      <c r="A147" t="str">
        <f>VLOOKUP(B147,StateFIPS!A$2:B$52,2)</f>
        <v>Kentucky</v>
      </c>
      <c r="B147">
        <f t="shared" si="5"/>
        <v>21</v>
      </c>
      <c r="C147" s="9" t="s">
        <v>1922</v>
      </c>
      <c r="D147" s="9" t="s">
        <v>93</v>
      </c>
      <c r="E147" s="9" t="s">
        <v>2781</v>
      </c>
      <c r="F147" s="9" t="s">
        <v>2782</v>
      </c>
      <c r="G147" s="10">
        <v>3320</v>
      </c>
      <c r="H147" s="9" t="s">
        <v>94</v>
      </c>
      <c r="I147" s="10">
        <v>3731</v>
      </c>
      <c r="J147" s="11">
        <v>0.89</v>
      </c>
      <c r="K147" s="9" t="s">
        <v>94</v>
      </c>
      <c r="L147" s="9" t="s">
        <v>95</v>
      </c>
    </row>
    <row r="148" spans="1:12" x14ac:dyDescent="0.2">
      <c r="A148" t="str">
        <f>VLOOKUP(B148,StateFIPS!A$2:B$52,2)</f>
        <v>California</v>
      </c>
      <c r="B148">
        <f t="shared" si="5"/>
        <v>6</v>
      </c>
      <c r="C148" s="9" t="s">
        <v>2135</v>
      </c>
      <c r="D148" s="9" t="s">
        <v>93</v>
      </c>
      <c r="E148" s="9" t="s">
        <v>2781</v>
      </c>
      <c r="F148" s="9" t="s">
        <v>2782</v>
      </c>
      <c r="G148" s="10">
        <v>907242</v>
      </c>
      <c r="H148" s="9" t="s">
        <v>94</v>
      </c>
      <c r="I148" s="10">
        <v>1019373</v>
      </c>
      <c r="J148" s="11">
        <v>0.89</v>
      </c>
      <c r="K148" s="9" t="s">
        <v>94</v>
      </c>
      <c r="L148" s="9" t="s">
        <v>95</v>
      </c>
    </row>
    <row r="149" spans="1:12" x14ac:dyDescent="0.2">
      <c r="A149" t="str">
        <f>VLOOKUP(B149,StateFIPS!A$2:B$52,2)</f>
        <v>Nebraska</v>
      </c>
      <c r="B149">
        <f t="shared" si="5"/>
        <v>31</v>
      </c>
      <c r="C149" s="9" t="s">
        <v>1157</v>
      </c>
      <c r="D149" s="9" t="s">
        <v>93</v>
      </c>
      <c r="E149" s="9" t="s">
        <v>2781</v>
      </c>
      <c r="F149" s="9" t="s">
        <v>2782</v>
      </c>
      <c r="G149" s="10">
        <v>81248</v>
      </c>
      <c r="H149" s="9" t="s">
        <v>94</v>
      </c>
      <c r="I149" s="10">
        <v>91290</v>
      </c>
      <c r="J149" s="11">
        <v>0.89</v>
      </c>
      <c r="K149" s="9" t="s">
        <v>94</v>
      </c>
      <c r="L149" s="9" t="s">
        <v>95</v>
      </c>
    </row>
    <row r="150" spans="1:12" x14ac:dyDescent="0.2">
      <c r="A150" t="str">
        <f>VLOOKUP(B150,StateFIPS!A$2:B$52,2)</f>
        <v>Tennessee</v>
      </c>
      <c r="B150">
        <f t="shared" si="5"/>
        <v>47</v>
      </c>
      <c r="C150" s="9" t="s">
        <v>2553</v>
      </c>
      <c r="D150" s="9" t="s">
        <v>93</v>
      </c>
      <c r="E150" s="9" t="s">
        <v>2781</v>
      </c>
      <c r="F150" s="9" t="s">
        <v>2782</v>
      </c>
      <c r="G150" s="10">
        <v>3304</v>
      </c>
      <c r="H150" s="9" t="s">
        <v>94</v>
      </c>
      <c r="I150" s="10">
        <v>3713</v>
      </c>
      <c r="J150" s="11">
        <v>0.89</v>
      </c>
      <c r="K150" s="9" t="s">
        <v>94</v>
      </c>
      <c r="L150" s="9" t="s">
        <v>95</v>
      </c>
    </row>
    <row r="151" spans="1:12" x14ac:dyDescent="0.2">
      <c r="A151" t="str">
        <f>VLOOKUP(B151,StateFIPS!A$2:B$52,2)</f>
        <v>Nebraska</v>
      </c>
      <c r="B151">
        <f t="shared" si="5"/>
        <v>31</v>
      </c>
      <c r="C151" s="9" t="s">
        <v>1155</v>
      </c>
      <c r="D151" s="9" t="s">
        <v>93</v>
      </c>
      <c r="E151" s="9" t="s">
        <v>2781</v>
      </c>
      <c r="F151" s="9" t="s">
        <v>2782</v>
      </c>
      <c r="G151" s="10">
        <v>91854</v>
      </c>
      <c r="H151" s="9" t="s">
        <v>94</v>
      </c>
      <c r="I151" s="10">
        <v>103206</v>
      </c>
      <c r="J151" s="11">
        <v>0.89</v>
      </c>
      <c r="K151" s="9" t="s">
        <v>94</v>
      </c>
      <c r="L151" s="9" t="s">
        <v>95</v>
      </c>
    </row>
    <row r="152" spans="1:12" x14ac:dyDescent="0.2">
      <c r="A152" t="str">
        <f>VLOOKUP(B152,StateFIPS!A$2:B$52,2)</f>
        <v>Kentucky</v>
      </c>
      <c r="B152">
        <f t="shared" si="5"/>
        <v>21</v>
      </c>
      <c r="C152" s="9" t="s">
        <v>186</v>
      </c>
      <c r="D152" s="9" t="s">
        <v>93</v>
      </c>
      <c r="E152" s="9" t="s">
        <v>2781</v>
      </c>
      <c r="F152" s="9" t="s">
        <v>2782</v>
      </c>
      <c r="G152" s="10">
        <v>5680</v>
      </c>
      <c r="H152" s="9" t="s">
        <v>94</v>
      </c>
      <c r="I152" s="10">
        <v>6382</v>
      </c>
      <c r="J152" s="11">
        <v>0.89</v>
      </c>
      <c r="K152" s="9" t="s">
        <v>94</v>
      </c>
      <c r="L152" s="9" t="s">
        <v>95</v>
      </c>
    </row>
    <row r="153" spans="1:12" x14ac:dyDescent="0.2">
      <c r="A153" t="str">
        <f>VLOOKUP(B153,StateFIPS!A$2:B$52,2)</f>
        <v>Oregon</v>
      </c>
      <c r="B153">
        <f t="shared" si="5"/>
        <v>41</v>
      </c>
      <c r="C153" s="9" t="s">
        <v>1301</v>
      </c>
      <c r="D153" s="9" t="s">
        <v>93</v>
      </c>
      <c r="E153" s="9" t="s">
        <v>2781</v>
      </c>
      <c r="F153" s="9" t="s">
        <v>2782</v>
      </c>
      <c r="G153" s="10">
        <v>22632</v>
      </c>
      <c r="H153" s="9" t="s">
        <v>94</v>
      </c>
      <c r="I153" s="10">
        <v>25429</v>
      </c>
      <c r="J153" s="11">
        <v>0.89</v>
      </c>
      <c r="K153" s="9" t="s">
        <v>94</v>
      </c>
      <c r="L153" s="9" t="s">
        <v>95</v>
      </c>
    </row>
    <row r="154" spans="1:12" x14ac:dyDescent="0.2">
      <c r="A154" t="str">
        <f>VLOOKUP(B154,StateFIPS!A$2:B$52,2)</f>
        <v>California</v>
      </c>
      <c r="B154">
        <f t="shared" si="5"/>
        <v>6</v>
      </c>
      <c r="C154" s="9" t="s">
        <v>2040</v>
      </c>
      <c r="D154" s="9" t="s">
        <v>93</v>
      </c>
      <c r="E154" s="9" t="s">
        <v>2781</v>
      </c>
      <c r="F154" s="9" t="s">
        <v>2782</v>
      </c>
      <c r="G154" s="10">
        <v>6963</v>
      </c>
      <c r="H154" s="9" t="s">
        <v>94</v>
      </c>
      <c r="I154" s="10">
        <v>7824</v>
      </c>
      <c r="J154" s="11">
        <v>0.89</v>
      </c>
      <c r="K154" s="9" t="s">
        <v>94</v>
      </c>
      <c r="L154" s="9" t="s">
        <v>95</v>
      </c>
    </row>
    <row r="155" spans="1:12" x14ac:dyDescent="0.2">
      <c r="A155" t="str">
        <f>VLOOKUP(B155,StateFIPS!A$2:B$52,2)</f>
        <v>Ohio</v>
      </c>
      <c r="B155">
        <f t="shared" si="5"/>
        <v>39</v>
      </c>
      <c r="C155" s="9" t="s">
        <v>2213</v>
      </c>
      <c r="D155" s="9" t="s">
        <v>93</v>
      </c>
      <c r="E155" s="9" t="s">
        <v>2781</v>
      </c>
      <c r="F155" s="9" t="s">
        <v>2782</v>
      </c>
      <c r="G155" s="10">
        <v>25361</v>
      </c>
      <c r="H155" s="9" t="s">
        <v>94</v>
      </c>
      <c r="I155" s="10">
        <v>28496</v>
      </c>
      <c r="J155" s="11">
        <v>0.89</v>
      </c>
      <c r="K155" s="9" t="s">
        <v>94</v>
      </c>
      <c r="L155" s="9" t="s">
        <v>95</v>
      </c>
    </row>
    <row r="156" spans="1:12" x14ac:dyDescent="0.2">
      <c r="A156" t="str">
        <f>VLOOKUP(B156,StateFIPS!A$2:B$52,2)</f>
        <v>California</v>
      </c>
      <c r="B156">
        <f t="shared" si="5"/>
        <v>6</v>
      </c>
      <c r="C156" s="9" t="s">
        <v>2136</v>
      </c>
      <c r="D156" s="9" t="s">
        <v>93</v>
      </c>
      <c r="E156" s="9" t="s">
        <v>2781</v>
      </c>
      <c r="F156" s="9" t="s">
        <v>2782</v>
      </c>
      <c r="G156" s="10">
        <v>3469513</v>
      </c>
      <c r="H156" s="9" t="s">
        <v>94</v>
      </c>
      <c r="I156" s="10">
        <v>3898329</v>
      </c>
      <c r="J156" s="11">
        <v>0.89</v>
      </c>
      <c r="K156" s="9" t="s">
        <v>94</v>
      </c>
      <c r="L156" s="9" t="s">
        <v>95</v>
      </c>
    </row>
    <row r="157" spans="1:12" x14ac:dyDescent="0.2">
      <c r="A157" t="str">
        <f>VLOOKUP(B157,StateFIPS!A$2:B$52,2)</f>
        <v>Illinois</v>
      </c>
      <c r="B157">
        <f t="shared" si="5"/>
        <v>17</v>
      </c>
      <c r="C157" s="9" t="s">
        <v>2176</v>
      </c>
      <c r="D157" s="9" t="s">
        <v>93</v>
      </c>
      <c r="E157" s="9" t="s">
        <v>2781</v>
      </c>
      <c r="F157" s="9" t="s">
        <v>2782</v>
      </c>
      <c r="G157" s="10">
        <v>57408</v>
      </c>
      <c r="H157" s="9" t="s">
        <v>94</v>
      </c>
      <c r="I157" s="10">
        <v>64504</v>
      </c>
      <c r="J157" s="11">
        <v>0.89</v>
      </c>
      <c r="K157" s="9" t="s">
        <v>94</v>
      </c>
      <c r="L157" s="9" t="s">
        <v>95</v>
      </c>
    </row>
    <row r="158" spans="1:12" x14ac:dyDescent="0.2">
      <c r="A158" t="str">
        <f>VLOOKUP(B158,StateFIPS!A$2:B$52,2)</f>
        <v>Nebraska</v>
      </c>
      <c r="B158">
        <f t="shared" si="5"/>
        <v>31</v>
      </c>
      <c r="C158" s="9" t="s">
        <v>2167</v>
      </c>
      <c r="D158" s="9" t="s">
        <v>93</v>
      </c>
      <c r="E158" s="9" t="s">
        <v>2781</v>
      </c>
      <c r="F158" s="9" t="s">
        <v>2782</v>
      </c>
      <c r="G158" s="10">
        <v>165724</v>
      </c>
      <c r="H158" s="9" t="s">
        <v>94</v>
      </c>
      <c r="I158" s="10">
        <v>186207</v>
      </c>
      <c r="J158" s="11">
        <v>0.89</v>
      </c>
      <c r="K158" s="9" t="s">
        <v>94</v>
      </c>
      <c r="L158" s="9" t="s">
        <v>95</v>
      </c>
    </row>
    <row r="159" spans="1:12" x14ac:dyDescent="0.2">
      <c r="A159" t="str">
        <f>VLOOKUP(B159,StateFIPS!A$2:B$52,2)</f>
        <v>Alabama</v>
      </c>
      <c r="B159">
        <f t="shared" si="5"/>
        <v>1</v>
      </c>
      <c r="C159" s="9" t="s">
        <v>600</v>
      </c>
      <c r="D159" s="9" t="s">
        <v>93</v>
      </c>
      <c r="E159" s="9" t="s">
        <v>2781</v>
      </c>
      <c r="F159" s="9" t="s">
        <v>2782</v>
      </c>
      <c r="G159" s="10">
        <v>16</v>
      </c>
      <c r="H159" s="9" t="s">
        <v>94</v>
      </c>
      <c r="I159" s="10">
        <v>18</v>
      </c>
      <c r="J159" s="11">
        <v>0.89</v>
      </c>
      <c r="K159" s="9" t="s">
        <v>94</v>
      </c>
      <c r="L159" s="9" t="s">
        <v>95</v>
      </c>
    </row>
    <row r="160" spans="1:12" x14ac:dyDescent="0.2">
      <c r="A160" t="str">
        <f>VLOOKUP(B160,StateFIPS!A$2:B$52,2)</f>
        <v>Tennessee</v>
      </c>
      <c r="B160">
        <f t="shared" si="5"/>
        <v>47</v>
      </c>
      <c r="C160" s="9" t="s">
        <v>970</v>
      </c>
      <c r="D160" s="9" t="s">
        <v>93</v>
      </c>
      <c r="E160" s="9" t="s">
        <v>2781</v>
      </c>
      <c r="F160" s="9" t="s">
        <v>2782</v>
      </c>
      <c r="G160" s="10">
        <v>464</v>
      </c>
      <c r="H160" s="9" t="s">
        <v>94</v>
      </c>
      <c r="I160" s="10">
        <v>521</v>
      </c>
      <c r="J160" s="11">
        <v>0.89</v>
      </c>
      <c r="K160" s="9" t="s">
        <v>94</v>
      </c>
      <c r="L160" s="9" t="s">
        <v>95</v>
      </c>
    </row>
    <row r="161" spans="1:12" x14ac:dyDescent="0.2">
      <c r="A161" t="str">
        <f>VLOOKUP(B161,StateFIPS!A$2:B$52,2)</f>
        <v>Ohio</v>
      </c>
      <c r="B161">
        <f t="shared" si="5"/>
        <v>39</v>
      </c>
      <c r="C161" s="9" t="s">
        <v>2179</v>
      </c>
      <c r="D161" s="9" t="s">
        <v>93</v>
      </c>
      <c r="E161" s="9" t="s">
        <v>2781</v>
      </c>
      <c r="F161" s="9" t="s">
        <v>2782</v>
      </c>
      <c r="G161" s="10">
        <v>16788012</v>
      </c>
      <c r="H161" s="9" t="s">
        <v>94</v>
      </c>
      <c r="I161" s="10">
        <v>18862935</v>
      </c>
      <c r="J161" s="11">
        <v>0.89</v>
      </c>
      <c r="K161" s="9" t="s">
        <v>94</v>
      </c>
      <c r="L161" s="9" t="s">
        <v>95</v>
      </c>
    </row>
    <row r="162" spans="1:12" x14ac:dyDescent="0.2">
      <c r="A162" t="str">
        <f>VLOOKUP(B162,StateFIPS!A$2:B$52,2)</f>
        <v>North Carolina</v>
      </c>
      <c r="B162">
        <f t="shared" si="5"/>
        <v>37</v>
      </c>
      <c r="C162" s="9" t="s">
        <v>1189</v>
      </c>
      <c r="D162" s="9" t="s">
        <v>93</v>
      </c>
      <c r="E162" s="9" t="s">
        <v>2781</v>
      </c>
      <c r="F162" s="9" t="s">
        <v>2782</v>
      </c>
      <c r="G162" s="10">
        <v>68573</v>
      </c>
      <c r="H162" s="9" t="s">
        <v>94</v>
      </c>
      <c r="I162" s="10">
        <v>77048</v>
      </c>
      <c r="J162" s="11">
        <v>0.89</v>
      </c>
      <c r="K162" s="9" t="s">
        <v>94</v>
      </c>
      <c r="L162" s="9" t="s">
        <v>95</v>
      </c>
    </row>
    <row r="163" spans="1:12" x14ac:dyDescent="0.2">
      <c r="A163" t="str">
        <f>VLOOKUP(B163,StateFIPS!A$2:B$52,2)</f>
        <v>Illinois</v>
      </c>
      <c r="B163">
        <f t="shared" si="5"/>
        <v>17</v>
      </c>
      <c r="C163" s="9" t="s">
        <v>652</v>
      </c>
      <c r="D163" s="9" t="s">
        <v>93</v>
      </c>
      <c r="E163" s="9" t="s">
        <v>2781</v>
      </c>
      <c r="F163" s="9" t="s">
        <v>2782</v>
      </c>
      <c r="G163" s="10">
        <v>21813</v>
      </c>
      <c r="H163" s="9" t="s">
        <v>94</v>
      </c>
      <c r="I163" s="10">
        <v>24509</v>
      </c>
      <c r="J163" s="11">
        <v>0.89</v>
      </c>
      <c r="K163" s="9" t="s">
        <v>94</v>
      </c>
      <c r="L163" s="9" t="s">
        <v>95</v>
      </c>
    </row>
    <row r="164" spans="1:12" x14ac:dyDescent="0.2">
      <c r="A164" t="str">
        <f>VLOOKUP(B164,StateFIPS!A$2:B$52,2)</f>
        <v>Kentucky</v>
      </c>
      <c r="B164">
        <f t="shared" si="5"/>
        <v>21</v>
      </c>
      <c r="C164" s="9" t="s">
        <v>191</v>
      </c>
      <c r="D164" s="9" t="s">
        <v>93</v>
      </c>
      <c r="E164" s="9" t="s">
        <v>2781</v>
      </c>
      <c r="F164" s="9" t="s">
        <v>2782</v>
      </c>
      <c r="G164" s="10">
        <v>1767</v>
      </c>
      <c r="H164" s="9" t="s">
        <v>94</v>
      </c>
      <c r="I164" s="10">
        <v>1985</v>
      </c>
      <c r="J164" s="11">
        <v>0.89</v>
      </c>
      <c r="K164" s="9" t="s">
        <v>94</v>
      </c>
      <c r="L164" s="9" t="s">
        <v>95</v>
      </c>
    </row>
    <row r="165" spans="1:12" x14ac:dyDescent="0.2">
      <c r="A165" t="str">
        <f>VLOOKUP(B165,StateFIPS!A$2:B$52,2)</f>
        <v>Kentucky</v>
      </c>
      <c r="B165">
        <f t="shared" si="5"/>
        <v>21</v>
      </c>
      <c r="C165" s="9" t="s">
        <v>1920</v>
      </c>
      <c r="D165" s="9" t="s">
        <v>93</v>
      </c>
      <c r="E165" s="9" t="s">
        <v>2781</v>
      </c>
      <c r="F165" s="9" t="s">
        <v>2782</v>
      </c>
      <c r="G165" s="10">
        <v>1845</v>
      </c>
      <c r="H165" s="9" t="s">
        <v>94</v>
      </c>
      <c r="I165" s="10">
        <v>2073</v>
      </c>
      <c r="J165" s="11">
        <v>0.89</v>
      </c>
      <c r="K165" s="9" t="s">
        <v>94</v>
      </c>
      <c r="L165" s="9" t="s">
        <v>95</v>
      </c>
    </row>
    <row r="166" spans="1:12" x14ac:dyDescent="0.2">
      <c r="A166" t="str">
        <f>VLOOKUP(B166,StateFIPS!A$2:B$52,2)</f>
        <v>Illinois</v>
      </c>
      <c r="B166">
        <f t="shared" si="5"/>
        <v>17</v>
      </c>
      <c r="C166" s="9" t="s">
        <v>655</v>
      </c>
      <c r="D166" s="9" t="s">
        <v>93</v>
      </c>
      <c r="E166" s="9" t="s">
        <v>2781</v>
      </c>
      <c r="F166" s="9" t="s">
        <v>2782</v>
      </c>
      <c r="G166" s="10">
        <v>54956</v>
      </c>
      <c r="H166" s="9" t="s">
        <v>94</v>
      </c>
      <c r="I166" s="10">
        <v>61749</v>
      </c>
      <c r="J166" s="11">
        <v>0.89</v>
      </c>
      <c r="K166" s="9" t="s">
        <v>94</v>
      </c>
      <c r="L166" s="9" t="s">
        <v>95</v>
      </c>
    </row>
    <row r="167" spans="1:12" x14ac:dyDescent="0.2">
      <c r="A167" t="str">
        <f>VLOOKUP(B167,StateFIPS!A$2:B$52,2)</f>
        <v>Georgia</v>
      </c>
      <c r="B167">
        <f t="shared" si="5"/>
        <v>13</v>
      </c>
      <c r="C167" s="9" t="s">
        <v>749</v>
      </c>
      <c r="D167" s="9" t="s">
        <v>93</v>
      </c>
      <c r="E167" s="9" t="s">
        <v>2781</v>
      </c>
      <c r="F167" s="9" t="s">
        <v>2782</v>
      </c>
      <c r="G167" s="10">
        <v>297885</v>
      </c>
      <c r="H167" s="9" t="s">
        <v>94</v>
      </c>
      <c r="I167" s="10">
        <v>334703</v>
      </c>
      <c r="J167" s="11">
        <v>0.89</v>
      </c>
      <c r="K167" s="9" t="s">
        <v>94</v>
      </c>
      <c r="L167" s="9" t="s">
        <v>95</v>
      </c>
    </row>
    <row r="168" spans="1:12" x14ac:dyDescent="0.2">
      <c r="A168" t="str">
        <f>VLOOKUP(B168,StateFIPS!A$2:B$52,2)</f>
        <v>Texas</v>
      </c>
      <c r="B168">
        <f t="shared" si="5"/>
        <v>48</v>
      </c>
      <c r="C168" s="9" t="s">
        <v>1055</v>
      </c>
      <c r="D168" s="9" t="s">
        <v>93</v>
      </c>
      <c r="E168" s="9" t="s">
        <v>2781</v>
      </c>
      <c r="F168" s="9" t="s">
        <v>2782</v>
      </c>
      <c r="G168" s="10">
        <v>143</v>
      </c>
      <c r="H168" s="9" t="s">
        <v>94</v>
      </c>
      <c r="I168" s="10">
        <v>161</v>
      </c>
      <c r="J168" s="11">
        <v>0.89</v>
      </c>
      <c r="K168" s="9" t="s">
        <v>94</v>
      </c>
      <c r="L168" s="9" t="s">
        <v>95</v>
      </c>
    </row>
    <row r="169" spans="1:12" x14ac:dyDescent="0.2">
      <c r="A169" t="str">
        <f>VLOOKUP(B169,StateFIPS!A$2:B$52,2)</f>
        <v>Illinois</v>
      </c>
      <c r="B169">
        <f t="shared" si="5"/>
        <v>17</v>
      </c>
      <c r="C169" s="9" t="s">
        <v>679</v>
      </c>
      <c r="D169" s="9" t="s">
        <v>93</v>
      </c>
      <c r="E169" s="9" t="s">
        <v>2781</v>
      </c>
      <c r="F169" s="9" t="s">
        <v>2782</v>
      </c>
      <c r="G169" s="10">
        <v>45994</v>
      </c>
      <c r="H169" s="9" t="s">
        <v>94</v>
      </c>
      <c r="I169" s="10">
        <v>51679</v>
      </c>
      <c r="J169" s="11">
        <v>0.89</v>
      </c>
      <c r="K169" s="9" t="s">
        <v>94</v>
      </c>
      <c r="L169" s="9" t="s">
        <v>95</v>
      </c>
    </row>
    <row r="170" spans="1:12" x14ac:dyDescent="0.2">
      <c r="A170" t="str">
        <f>VLOOKUP(B170,StateFIPS!A$2:B$52,2)</f>
        <v>Ohio</v>
      </c>
      <c r="B170">
        <f t="shared" si="5"/>
        <v>39</v>
      </c>
      <c r="C170" s="9" t="s">
        <v>1554</v>
      </c>
      <c r="D170" s="9" t="s">
        <v>93</v>
      </c>
      <c r="E170" s="9" t="s">
        <v>2781</v>
      </c>
      <c r="F170" s="9" t="s">
        <v>2782</v>
      </c>
      <c r="G170" s="10">
        <v>2720</v>
      </c>
      <c r="H170" s="9" t="s">
        <v>94</v>
      </c>
      <c r="I170" s="10">
        <v>3056</v>
      </c>
      <c r="J170" s="11">
        <v>0.89</v>
      </c>
      <c r="K170" s="9" t="s">
        <v>94</v>
      </c>
      <c r="L170" s="9" t="s">
        <v>95</v>
      </c>
    </row>
    <row r="171" spans="1:12" x14ac:dyDescent="0.2">
      <c r="A171" t="str">
        <f>VLOOKUP(B171,StateFIPS!A$2:B$52,2)</f>
        <v>Illinois</v>
      </c>
      <c r="B171">
        <f t="shared" si="5"/>
        <v>17</v>
      </c>
      <c r="C171" s="9" t="s">
        <v>2204</v>
      </c>
      <c r="D171" s="9" t="s">
        <v>93</v>
      </c>
      <c r="E171" s="9" t="s">
        <v>2781</v>
      </c>
      <c r="F171" s="9" t="s">
        <v>2782</v>
      </c>
      <c r="G171" s="10">
        <v>108983</v>
      </c>
      <c r="H171" s="9" t="s">
        <v>94</v>
      </c>
      <c r="I171" s="10">
        <v>122452</v>
      </c>
      <c r="J171" s="11">
        <v>0.89</v>
      </c>
      <c r="K171" s="9" t="s">
        <v>94</v>
      </c>
      <c r="L171" s="9" t="s">
        <v>95</v>
      </c>
    </row>
    <row r="172" spans="1:12" x14ac:dyDescent="0.2">
      <c r="A172" t="str">
        <f>VLOOKUP(B172,StateFIPS!A$2:B$52,2)</f>
        <v>California</v>
      </c>
      <c r="B172">
        <f t="shared" si="5"/>
        <v>6</v>
      </c>
      <c r="C172" s="9" t="s">
        <v>2088</v>
      </c>
      <c r="D172" s="9" t="s">
        <v>93</v>
      </c>
      <c r="E172" s="9" t="s">
        <v>2781</v>
      </c>
      <c r="F172" s="9" t="s">
        <v>2782</v>
      </c>
      <c r="G172" s="10">
        <v>584</v>
      </c>
      <c r="H172" s="9" t="s">
        <v>94</v>
      </c>
      <c r="I172" s="10">
        <v>656</v>
      </c>
      <c r="J172" s="11">
        <v>0.89</v>
      </c>
      <c r="K172" s="9" t="s">
        <v>94</v>
      </c>
      <c r="L172" s="9" t="s">
        <v>95</v>
      </c>
    </row>
    <row r="173" spans="1:12" x14ac:dyDescent="0.2">
      <c r="A173" t="str">
        <f>VLOOKUP(B173,StateFIPS!A$2:B$52,2)</f>
        <v>Tennessee</v>
      </c>
      <c r="B173">
        <f t="shared" si="5"/>
        <v>47</v>
      </c>
      <c r="C173" s="9" t="s">
        <v>2630</v>
      </c>
      <c r="D173" s="9" t="s">
        <v>93</v>
      </c>
      <c r="E173" s="9" t="s">
        <v>2781</v>
      </c>
      <c r="F173" s="9" t="s">
        <v>2782</v>
      </c>
      <c r="G173" s="10">
        <v>1610</v>
      </c>
      <c r="H173" s="9" t="s">
        <v>94</v>
      </c>
      <c r="I173" s="10">
        <v>1809</v>
      </c>
      <c r="J173" s="11">
        <v>0.89</v>
      </c>
      <c r="K173" s="9" t="s">
        <v>94</v>
      </c>
      <c r="L173" s="9" t="s">
        <v>95</v>
      </c>
    </row>
    <row r="174" spans="1:12" x14ac:dyDescent="0.2">
      <c r="A174" t="str">
        <f>VLOOKUP(B174,StateFIPS!A$2:B$52,2)</f>
        <v>Nebraska</v>
      </c>
      <c r="B174">
        <f t="shared" si="5"/>
        <v>31</v>
      </c>
      <c r="C174" s="9" t="s">
        <v>2212</v>
      </c>
      <c r="D174" s="9" t="s">
        <v>93</v>
      </c>
      <c r="E174" s="9" t="s">
        <v>2781</v>
      </c>
      <c r="F174" s="9" t="s">
        <v>2782</v>
      </c>
      <c r="G174" s="10">
        <v>148755</v>
      </c>
      <c r="H174" s="9" t="s">
        <v>94</v>
      </c>
      <c r="I174" s="10">
        <v>167141</v>
      </c>
      <c r="J174" s="11">
        <v>0.89</v>
      </c>
      <c r="K174" s="9" t="s">
        <v>94</v>
      </c>
      <c r="L174" s="9" t="s">
        <v>95</v>
      </c>
    </row>
    <row r="175" spans="1:12" x14ac:dyDescent="0.2">
      <c r="A175" t="str">
        <f>VLOOKUP(B175,StateFIPS!A$2:B$52,2)</f>
        <v>Texas</v>
      </c>
      <c r="B175">
        <f t="shared" si="5"/>
        <v>48</v>
      </c>
      <c r="C175" s="9" t="s">
        <v>1082</v>
      </c>
      <c r="D175" s="9" t="s">
        <v>93</v>
      </c>
      <c r="E175" s="9" t="s">
        <v>2781</v>
      </c>
      <c r="F175" s="9" t="s">
        <v>2782</v>
      </c>
      <c r="G175" s="10">
        <v>144</v>
      </c>
      <c r="H175" s="9" t="s">
        <v>94</v>
      </c>
      <c r="I175" s="10">
        <v>162</v>
      </c>
      <c r="J175" s="11">
        <v>0.89</v>
      </c>
      <c r="K175" s="9" t="s">
        <v>94</v>
      </c>
      <c r="L175" s="9" t="s">
        <v>95</v>
      </c>
    </row>
    <row r="176" spans="1:12" x14ac:dyDescent="0.2">
      <c r="A176" t="str">
        <f>VLOOKUP(B176,StateFIPS!A$2:B$52,2)</f>
        <v>Louisiana</v>
      </c>
      <c r="B176">
        <f t="shared" si="5"/>
        <v>22</v>
      </c>
      <c r="C176" s="9" t="s">
        <v>174</v>
      </c>
      <c r="D176" s="9" t="s">
        <v>93</v>
      </c>
      <c r="E176" s="9" t="s">
        <v>2781</v>
      </c>
      <c r="F176" s="9" t="s">
        <v>2782</v>
      </c>
      <c r="G176" s="10">
        <v>14309</v>
      </c>
      <c r="H176" s="9" t="s">
        <v>94</v>
      </c>
      <c r="I176" s="10">
        <v>16078</v>
      </c>
      <c r="J176" s="11">
        <v>0.89</v>
      </c>
      <c r="K176" s="9" t="s">
        <v>94</v>
      </c>
      <c r="L176" s="9" t="s">
        <v>95</v>
      </c>
    </row>
    <row r="177" spans="1:12" x14ac:dyDescent="0.2">
      <c r="A177" t="str">
        <f>VLOOKUP(B177,StateFIPS!A$2:B$52,2)</f>
        <v>Nebraska</v>
      </c>
      <c r="B177">
        <f t="shared" si="5"/>
        <v>31</v>
      </c>
      <c r="C177" s="9" t="s">
        <v>1284</v>
      </c>
      <c r="D177" s="9" t="s">
        <v>93</v>
      </c>
      <c r="E177" s="9" t="s">
        <v>2781</v>
      </c>
      <c r="F177" s="9" t="s">
        <v>2782</v>
      </c>
      <c r="G177" s="10">
        <v>24808</v>
      </c>
      <c r="H177" s="9" t="s">
        <v>94</v>
      </c>
      <c r="I177" s="10">
        <v>27874</v>
      </c>
      <c r="J177" s="11">
        <v>0.89</v>
      </c>
      <c r="K177" s="9" t="s">
        <v>94</v>
      </c>
      <c r="L177" s="9" t="s">
        <v>95</v>
      </c>
    </row>
    <row r="178" spans="1:12" x14ac:dyDescent="0.2">
      <c r="A178" t="str">
        <f>VLOOKUP(B178,StateFIPS!A$2:B$52,2)</f>
        <v>California</v>
      </c>
      <c r="B178">
        <f t="shared" si="5"/>
        <v>6</v>
      </c>
      <c r="C178" s="9" t="s">
        <v>510</v>
      </c>
      <c r="D178" s="9" t="s">
        <v>93</v>
      </c>
      <c r="E178" s="9" t="s">
        <v>2781</v>
      </c>
      <c r="F178" s="9" t="s">
        <v>2782</v>
      </c>
      <c r="G178" s="10">
        <v>1412</v>
      </c>
      <c r="H178" s="9" t="s">
        <v>94</v>
      </c>
      <c r="I178" s="10">
        <v>1587</v>
      </c>
      <c r="J178" s="11">
        <v>0.89</v>
      </c>
      <c r="K178" s="9" t="s">
        <v>94</v>
      </c>
      <c r="L178" s="9" t="s">
        <v>95</v>
      </c>
    </row>
    <row r="179" spans="1:12" x14ac:dyDescent="0.2">
      <c r="A179" t="str">
        <f>VLOOKUP(B179,StateFIPS!A$2:B$52,2)</f>
        <v>Arkansas</v>
      </c>
      <c r="B179">
        <f t="shared" si="5"/>
        <v>5</v>
      </c>
      <c r="C179" s="9" t="s">
        <v>626</v>
      </c>
      <c r="D179" s="9" t="s">
        <v>93</v>
      </c>
      <c r="E179" s="9" t="s">
        <v>2781</v>
      </c>
      <c r="F179" s="9" t="s">
        <v>2782</v>
      </c>
      <c r="G179" s="10">
        <v>481677</v>
      </c>
      <c r="H179" s="9" t="s">
        <v>94</v>
      </c>
      <c r="I179" s="10">
        <v>541210</v>
      </c>
      <c r="J179" s="11">
        <v>0.89</v>
      </c>
      <c r="K179" s="9" t="s">
        <v>94</v>
      </c>
      <c r="L179" s="9" t="s">
        <v>95</v>
      </c>
    </row>
    <row r="180" spans="1:12" x14ac:dyDescent="0.2">
      <c r="A180" t="str">
        <f>VLOOKUP(B180,StateFIPS!A$2:B$52,2)</f>
        <v>Illinois</v>
      </c>
      <c r="B180">
        <f t="shared" si="5"/>
        <v>17</v>
      </c>
      <c r="C180" s="9" t="s">
        <v>2159</v>
      </c>
      <c r="D180" s="9" t="s">
        <v>93</v>
      </c>
      <c r="E180" s="9" t="s">
        <v>2781</v>
      </c>
      <c r="F180" s="9" t="s">
        <v>2782</v>
      </c>
      <c r="G180" s="10">
        <v>56901</v>
      </c>
      <c r="H180" s="9" t="s">
        <v>94</v>
      </c>
      <c r="I180" s="10">
        <v>63934</v>
      </c>
      <c r="J180" s="11">
        <v>0.89</v>
      </c>
      <c r="K180" s="9" t="s">
        <v>94</v>
      </c>
      <c r="L180" s="9" t="s">
        <v>95</v>
      </c>
    </row>
    <row r="181" spans="1:12" x14ac:dyDescent="0.2">
      <c r="A181" t="str">
        <f>VLOOKUP(B181,StateFIPS!A$2:B$52,2)</f>
        <v>Nebraska</v>
      </c>
      <c r="B181">
        <f t="shared" si="5"/>
        <v>31</v>
      </c>
      <c r="C181" s="9" t="s">
        <v>1287</v>
      </c>
      <c r="D181" s="9" t="s">
        <v>93</v>
      </c>
      <c r="E181" s="9" t="s">
        <v>2781</v>
      </c>
      <c r="F181" s="9" t="s">
        <v>2782</v>
      </c>
      <c r="G181" s="10">
        <v>57824</v>
      </c>
      <c r="H181" s="9" t="s">
        <v>94</v>
      </c>
      <c r="I181" s="10">
        <v>64970</v>
      </c>
      <c r="J181" s="11">
        <v>0.89</v>
      </c>
      <c r="K181" s="9" t="s">
        <v>94</v>
      </c>
      <c r="L181" s="9" t="s">
        <v>95</v>
      </c>
    </row>
    <row r="182" spans="1:12" x14ac:dyDescent="0.2">
      <c r="A182" t="str">
        <f>VLOOKUP(B182,StateFIPS!A$2:B$52,2)</f>
        <v>Tennessee</v>
      </c>
      <c r="B182">
        <f t="shared" si="5"/>
        <v>47</v>
      </c>
      <c r="C182" s="9" t="s">
        <v>968</v>
      </c>
      <c r="D182" s="9" t="s">
        <v>93</v>
      </c>
      <c r="E182" s="9" t="s">
        <v>2781</v>
      </c>
      <c r="F182" s="9" t="s">
        <v>2782</v>
      </c>
      <c r="G182" s="10">
        <v>391</v>
      </c>
      <c r="H182" s="9" t="s">
        <v>94</v>
      </c>
      <c r="I182" s="10">
        <v>440</v>
      </c>
      <c r="J182" s="11">
        <v>0.89</v>
      </c>
      <c r="K182" s="9" t="s">
        <v>94</v>
      </c>
      <c r="L182" s="9" t="s">
        <v>95</v>
      </c>
    </row>
    <row r="183" spans="1:12" x14ac:dyDescent="0.2">
      <c r="A183" t="str">
        <f>VLOOKUP(B183,StateFIPS!A$2:B$52,2)</f>
        <v>North Carolina</v>
      </c>
      <c r="B183">
        <f t="shared" si="5"/>
        <v>37</v>
      </c>
      <c r="C183" s="9" t="s">
        <v>1179</v>
      </c>
      <c r="D183" s="9" t="s">
        <v>93</v>
      </c>
      <c r="E183" s="9" t="s">
        <v>2781</v>
      </c>
      <c r="F183" s="9" t="s">
        <v>2782</v>
      </c>
      <c r="G183" s="10">
        <v>179248</v>
      </c>
      <c r="H183" s="9" t="s">
        <v>94</v>
      </c>
      <c r="I183" s="10">
        <v>201402</v>
      </c>
      <c r="J183" s="11">
        <v>0.89</v>
      </c>
      <c r="K183" s="9" t="s">
        <v>94</v>
      </c>
      <c r="L183" s="9" t="s">
        <v>95</v>
      </c>
    </row>
    <row r="184" spans="1:12" x14ac:dyDescent="0.2">
      <c r="A184" t="str">
        <f>VLOOKUP(B184,StateFIPS!A$2:B$52,2)</f>
        <v>Texas</v>
      </c>
      <c r="B184">
        <f t="shared" si="5"/>
        <v>48</v>
      </c>
      <c r="C184" s="9" t="s">
        <v>1091</v>
      </c>
      <c r="D184" s="9" t="s">
        <v>93</v>
      </c>
      <c r="E184" s="9" t="s">
        <v>2781</v>
      </c>
      <c r="F184" s="9" t="s">
        <v>2782</v>
      </c>
      <c r="G184" s="10">
        <v>105628</v>
      </c>
      <c r="H184" s="9" t="s">
        <v>94</v>
      </c>
      <c r="I184" s="10">
        <v>118684</v>
      </c>
      <c r="J184" s="11">
        <v>0.89</v>
      </c>
      <c r="K184" s="9" t="s">
        <v>94</v>
      </c>
      <c r="L184" s="9" t="s">
        <v>95</v>
      </c>
    </row>
    <row r="185" spans="1:12" x14ac:dyDescent="0.2">
      <c r="A185" t="str">
        <f>VLOOKUP(B185,StateFIPS!A$2:B$52,2)</f>
        <v>Idaho</v>
      </c>
      <c r="B185">
        <f t="shared" si="5"/>
        <v>16</v>
      </c>
      <c r="C185" s="9" t="s">
        <v>2164</v>
      </c>
      <c r="D185" s="9" t="s">
        <v>93</v>
      </c>
      <c r="E185" s="9" t="s">
        <v>2781</v>
      </c>
      <c r="F185" s="9" t="s">
        <v>2782</v>
      </c>
      <c r="G185" s="10">
        <v>40520</v>
      </c>
      <c r="H185" s="9" t="s">
        <v>94</v>
      </c>
      <c r="I185" s="10">
        <v>45528</v>
      </c>
      <c r="J185" s="11">
        <v>0.89</v>
      </c>
      <c r="K185" s="9" t="s">
        <v>94</v>
      </c>
      <c r="L185" s="9" t="s">
        <v>95</v>
      </c>
    </row>
    <row r="186" spans="1:12" x14ac:dyDescent="0.2">
      <c r="A186" t="str">
        <f>VLOOKUP(B186,StateFIPS!A$2:B$52,2)</f>
        <v>Alabama</v>
      </c>
      <c r="B186">
        <f t="shared" si="5"/>
        <v>1</v>
      </c>
      <c r="C186" s="9" t="s">
        <v>566</v>
      </c>
      <c r="D186" s="9" t="s">
        <v>93</v>
      </c>
      <c r="E186" s="9" t="s">
        <v>2781</v>
      </c>
      <c r="F186" s="9" t="s">
        <v>2782</v>
      </c>
      <c r="G186" s="10">
        <v>1316763</v>
      </c>
      <c r="H186" s="9" t="s">
        <v>94</v>
      </c>
      <c r="I186" s="10">
        <v>1479509</v>
      </c>
      <c r="J186" s="11">
        <v>0.89</v>
      </c>
      <c r="K186" s="9" t="s">
        <v>94</v>
      </c>
      <c r="L186" s="9" t="s">
        <v>95</v>
      </c>
    </row>
    <row r="187" spans="1:12" x14ac:dyDescent="0.2">
      <c r="A187" t="str">
        <f>VLOOKUP(B187,StateFIPS!A$2:B$52,2)</f>
        <v>Ohio</v>
      </c>
      <c r="B187">
        <f t="shared" si="5"/>
        <v>39</v>
      </c>
      <c r="C187" s="9" t="s">
        <v>1856</v>
      </c>
      <c r="D187" s="9" t="s">
        <v>93</v>
      </c>
      <c r="E187" s="9" t="s">
        <v>2781</v>
      </c>
      <c r="F187" s="9" t="s">
        <v>2782</v>
      </c>
      <c r="G187" s="10">
        <v>282294</v>
      </c>
      <c r="H187" s="9" t="s">
        <v>94</v>
      </c>
      <c r="I187" s="10">
        <v>317184</v>
      </c>
      <c r="J187" s="11">
        <v>0.89</v>
      </c>
      <c r="K187" s="9" t="s">
        <v>94</v>
      </c>
      <c r="L187" s="9" t="s">
        <v>95</v>
      </c>
    </row>
    <row r="188" spans="1:12" x14ac:dyDescent="0.2">
      <c r="A188" t="str">
        <f>VLOOKUP(B188,StateFIPS!A$2:B$52,2)</f>
        <v>Nebraska</v>
      </c>
      <c r="B188">
        <f t="shared" si="5"/>
        <v>31</v>
      </c>
      <c r="C188" s="9" t="s">
        <v>1282</v>
      </c>
      <c r="D188" s="9" t="s">
        <v>93</v>
      </c>
      <c r="E188" s="9" t="s">
        <v>2781</v>
      </c>
      <c r="F188" s="9" t="s">
        <v>2782</v>
      </c>
      <c r="G188" s="10">
        <v>48970</v>
      </c>
      <c r="H188" s="9" t="s">
        <v>94</v>
      </c>
      <c r="I188" s="10">
        <v>55023</v>
      </c>
      <c r="J188" s="11">
        <v>0.89</v>
      </c>
      <c r="K188" s="9" t="s">
        <v>94</v>
      </c>
      <c r="L188" s="9" t="s">
        <v>95</v>
      </c>
    </row>
    <row r="189" spans="1:12" x14ac:dyDescent="0.2">
      <c r="A189" t="str">
        <f>VLOOKUP(B189,StateFIPS!A$2:B$52,2)</f>
        <v>Idaho</v>
      </c>
      <c r="B189">
        <f t="shared" si="5"/>
        <v>16</v>
      </c>
      <c r="C189" s="9" t="s">
        <v>2150</v>
      </c>
      <c r="D189" s="9" t="s">
        <v>93</v>
      </c>
      <c r="E189" s="9" t="s">
        <v>2781</v>
      </c>
      <c r="F189" s="9" t="s">
        <v>2782</v>
      </c>
      <c r="G189" s="10">
        <v>13382</v>
      </c>
      <c r="H189" s="9" t="s">
        <v>94</v>
      </c>
      <c r="I189" s="10">
        <v>15036</v>
      </c>
      <c r="J189" s="11">
        <v>0.89</v>
      </c>
      <c r="K189" s="9" t="s">
        <v>94</v>
      </c>
      <c r="L189" s="9" t="s">
        <v>95</v>
      </c>
    </row>
    <row r="190" spans="1:12" x14ac:dyDescent="0.2">
      <c r="A190" t="str">
        <f>VLOOKUP(B190,StateFIPS!A$2:B$52,2)</f>
        <v>Louisiana</v>
      </c>
      <c r="B190">
        <f t="shared" si="5"/>
        <v>22</v>
      </c>
      <c r="C190" s="9" t="s">
        <v>415</v>
      </c>
      <c r="D190" s="9" t="s">
        <v>93</v>
      </c>
      <c r="E190" s="9" t="s">
        <v>2781</v>
      </c>
      <c r="F190" s="9" t="s">
        <v>2782</v>
      </c>
      <c r="G190" s="10">
        <v>4944</v>
      </c>
      <c r="H190" s="9" t="s">
        <v>94</v>
      </c>
      <c r="I190" s="10">
        <v>5555</v>
      </c>
      <c r="J190" s="11">
        <v>0.89</v>
      </c>
      <c r="K190" s="9" t="s">
        <v>94</v>
      </c>
      <c r="L190" s="9" t="s">
        <v>95</v>
      </c>
    </row>
    <row r="191" spans="1:12" x14ac:dyDescent="0.2">
      <c r="A191" t="str">
        <f>VLOOKUP(B191,StateFIPS!A$2:B$52,2)</f>
        <v>Tennessee</v>
      </c>
      <c r="B191">
        <f t="shared" si="5"/>
        <v>47</v>
      </c>
      <c r="C191" s="9" t="s">
        <v>2557</v>
      </c>
      <c r="D191" s="9" t="s">
        <v>93</v>
      </c>
      <c r="E191" s="9" t="s">
        <v>2781</v>
      </c>
      <c r="F191" s="9" t="s">
        <v>2782</v>
      </c>
      <c r="G191" s="10">
        <v>128013</v>
      </c>
      <c r="H191" s="9" t="s">
        <v>94</v>
      </c>
      <c r="I191" s="10">
        <v>143834</v>
      </c>
      <c r="J191" s="11">
        <v>0.89</v>
      </c>
      <c r="K191" s="9" t="s">
        <v>94</v>
      </c>
      <c r="L191" s="9" t="s">
        <v>95</v>
      </c>
    </row>
    <row r="192" spans="1:12" x14ac:dyDescent="0.2">
      <c r="A192" t="str">
        <f>VLOOKUP(B192,StateFIPS!A$2:B$52,2)</f>
        <v>Ohio</v>
      </c>
      <c r="B192">
        <f t="shared" si="5"/>
        <v>39</v>
      </c>
      <c r="C192" s="9" t="s">
        <v>1864</v>
      </c>
      <c r="D192" s="9" t="s">
        <v>93</v>
      </c>
      <c r="E192" s="9" t="s">
        <v>2781</v>
      </c>
      <c r="F192" s="9" t="s">
        <v>2782</v>
      </c>
      <c r="G192" s="10">
        <v>5385</v>
      </c>
      <c r="H192" s="9" t="s">
        <v>94</v>
      </c>
      <c r="I192" s="10">
        <v>6051</v>
      </c>
      <c r="J192" s="11">
        <v>0.89</v>
      </c>
      <c r="K192" s="9" t="s">
        <v>94</v>
      </c>
      <c r="L192" s="9" t="s">
        <v>95</v>
      </c>
    </row>
    <row r="193" spans="1:12" x14ac:dyDescent="0.2">
      <c r="A193" t="str">
        <f>VLOOKUP(B193,StateFIPS!A$2:B$52,2)</f>
        <v>Oregon</v>
      </c>
      <c r="B193">
        <f t="shared" si="5"/>
        <v>41</v>
      </c>
      <c r="C193" s="9" t="s">
        <v>1304</v>
      </c>
      <c r="D193" s="9" t="s">
        <v>93</v>
      </c>
      <c r="E193" s="9" t="s">
        <v>2781</v>
      </c>
      <c r="F193" s="9" t="s">
        <v>2782</v>
      </c>
      <c r="G193" s="10">
        <v>71533</v>
      </c>
      <c r="H193" s="9" t="s">
        <v>94</v>
      </c>
      <c r="I193" s="10">
        <v>80375</v>
      </c>
      <c r="J193" s="11">
        <v>0.89</v>
      </c>
      <c r="K193" s="9" t="s">
        <v>94</v>
      </c>
      <c r="L193" s="9" t="s">
        <v>95</v>
      </c>
    </row>
    <row r="194" spans="1:12" x14ac:dyDescent="0.2">
      <c r="A194" t="str">
        <f>VLOOKUP(B194,StateFIPS!A$2:B$52,2)</f>
        <v>Illinois</v>
      </c>
      <c r="B194">
        <f t="shared" si="5"/>
        <v>17</v>
      </c>
      <c r="C194" s="9" t="s">
        <v>651</v>
      </c>
      <c r="D194" s="9" t="s">
        <v>93</v>
      </c>
      <c r="E194" s="9" t="s">
        <v>2781</v>
      </c>
      <c r="F194" s="9" t="s">
        <v>2782</v>
      </c>
      <c r="G194" s="10">
        <v>37117</v>
      </c>
      <c r="H194" s="9" t="s">
        <v>94</v>
      </c>
      <c r="I194" s="10">
        <v>41704</v>
      </c>
      <c r="J194" s="11">
        <v>0.89</v>
      </c>
      <c r="K194" s="9" t="s">
        <v>94</v>
      </c>
      <c r="L194" s="9" t="s">
        <v>95</v>
      </c>
    </row>
    <row r="195" spans="1:12" x14ac:dyDescent="0.2">
      <c r="A195" t="str">
        <f>VLOOKUP(B195,StateFIPS!A$2:B$52,2)</f>
        <v>Ohio</v>
      </c>
      <c r="B195">
        <f t="shared" ref="B195:B258" si="6">VALUE(LEFT(C195,2))</f>
        <v>39</v>
      </c>
      <c r="C195" s="9" t="s">
        <v>1700</v>
      </c>
      <c r="D195" s="9" t="s">
        <v>93</v>
      </c>
      <c r="E195" s="9" t="s">
        <v>2781</v>
      </c>
      <c r="F195" s="9" t="s">
        <v>2782</v>
      </c>
      <c r="G195" s="10">
        <v>470806</v>
      </c>
      <c r="H195" s="9" t="s">
        <v>94</v>
      </c>
      <c r="I195" s="10">
        <v>528996</v>
      </c>
      <c r="J195" s="11">
        <v>0.89</v>
      </c>
      <c r="K195" s="9" t="s">
        <v>94</v>
      </c>
      <c r="L195" s="9" t="s">
        <v>95</v>
      </c>
    </row>
    <row r="196" spans="1:12" x14ac:dyDescent="0.2">
      <c r="A196" t="str">
        <f>VLOOKUP(B196,StateFIPS!A$2:B$52,2)</f>
        <v>California</v>
      </c>
      <c r="B196">
        <f t="shared" si="6"/>
        <v>6</v>
      </c>
      <c r="C196" s="9" t="s">
        <v>2141</v>
      </c>
      <c r="D196" s="9" t="s">
        <v>93</v>
      </c>
      <c r="E196" s="9" t="s">
        <v>2781</v>
      </c>
      <c r="F196" s="9" t="s">
        <v>2782</v>
      </c>
      <c r="G196" s="10">
        <v>17504</v>
      </c>
      <c r="H196" s="9" t="s">
        <v>94</v>
      </c>
      <c r="I196" s="10">
        <v>19668</v>
      </c>
      <c r="J196" s="11">
        <v>0.89</v>
      </c>
      <c r="K196" s="9" t="s">
        <v>94</v>
      </c>
      <c r="L196" s="9" t="s">
        <v>95</v>
      </c>
    </row>
    <row r="197" spans="1:12" x14ac:dyDescent="0.2">
      <c r="A197" t="str">
        <f>VLOOKUP(B197,StateFIPS!A$2:B$52,2)</f>
        <v>Oregon</v>
      </c>
      <c r="B197">
        <f t="shared" si="6"/>
        <v>41</v>
      </c>
      <c r="C197" s="9" t="s">
        <v>2343</v>
      </c>
      <c r="D197" s="9" t="s">
        <v>93</v>
      </c>
      <c r="E197" s="9" t="s">
        <v>2781</v>
      </c>
      <c r="F197" s="9" t="s">
        <v>2782</v>
      </c>
      <c r="G197" s="10">
        <v>104499</v>
      </c>
      <c r="H197" s="9" t="s">
        <v>94</v>
      </c>
      <c r="I197" s="10">
        <v>117414</v>
      </c>
      <c r="J197" s="11">
        <v>0.89</v>
      </c>
      <c r="K197" s="9" t="s">
        <v>94</v>
      </c>
      <c r="L197" s="9" t="s">
        <v>95</v>
      </c>
    </row>
    <row r="198" spans="1:12" x14ac:dyDescent="0.2">
      <c r="A198" t="str">
        <f>VLOOKUP(B198,StateFIPS!A$2:B$52,2)</f>
        <v>Nebraska</v>
      </c>
      <c r="B198">
        <f t="shared" si="6"/>
        <v>31</v>
      </c>
      <c r="C198" s="9" t="s">
        <v>1260</v>
      </c>
      <c r="D198" s="9" t="s">
        <v>93</v>
      </c>
      <c r="E198" s="9" t="s">
        <v>2781</v>
      </c>
      <c r="F198" s="9" t="s">
        <v>2782</v>
      </c>
      <c r="G198" s="10">
        <v>13096</v>
      </c>
      <c r="H198" s="9" t="s">
        <v>94</v>
      </c>
      <c r="I198" s="10">
        <v>14714</v>
      </c>
      <c r="J198" s="11">
        <v>0.89</v>
      </c>
      <c r="K198" s="9" t="s">
        <v>94</v>
      </c>
      <c r="L198" s="9" t="s">
        <v>95</v>
      </c>
    </row>
    <row r="199" spans="1:12" x14ac:dyDescent="0.2">
      <c r="A199" t="str">
        <f>VLOOKUP(B199,StateFIPS!A$2:B$52,2)</f>
        <v>Kentucky</v>
      </c>
      <c r="B199">
        <f t="shared" si="6"/>
        <v>21</v>
      </c>
      <c r="C199" s="9" t="s">
        <v>1918</v>
      </c>
      <c r="D199" s="9" t="s">
        <v>93</v>
      </c>
      <c r="E199" s="9" t="s">
        <v>2781</v>
      </c>
      <c r="F199" s="9" t="s">
        <v>2782</v>
      </c>
      <c r="G199" s="10">
        <v>5505</v>
      </c>
      <c r="H199" s="9" t="s">
        <v>94</v>
      </c>
      <c r="I199" s="10">
        <v>6185</v>
      </c>
      <c r="J199" s="11">
        <v>0.89</v>
      </c>
      <c r="K199" s="9" t="s">
        <v>94</v>
      </c>
      <c r="L199" s="9" t="s">
        <v>95</v>
      </c>
    </row>
    <row r="200" spans="1:12" x14ac:dyDescent="0.2">
      <c r="A200" t="str">
        <f>VLOOKUP(B200,StateFIPS!A$2:B$52,2)</f>
        <v>Mississippi</v>
      </c>
      <c r="B200">
        <f t="shared" si="6"/>
        <v>28</v>
      </c>
      <c r="C200" s="9" t="s">
        <v>435</v>
      </c>
      <c r="D200" s="9" t="s">
        <v>93</v>
      </c>
      <c r="E200" s="9" t="s">
        <v>2781</v>
      </c>
      <c r="F200" s="9" t="s">
        <v>2782</v>
      </c>
      <c r="G200" s="10">
        <v>290</v>
      </c>
      <c r="H200" s="9" t="s">
        <v>94</v>
      </c>
      <c r="I200" s="10">
        <v>326</v>
      </c>
      <c r="J200" s="11">
        <v>0.89</v>
      </c>
      <c r="K200" s="9" t="s">
        <v>94</v>
      </c>
      <c r="L200" s="9" t="s">
        <v>95</v>
      </c>
    </row>
    <row r="201" spans="1:12" x14ac:dyDescent="0.2">
      <c r="A201" t="str">
        <f>VLOOKUP(B201,StateFIPS!A$2:B$52,2)</f>
        <v>Tennessee</v>
      </c>
      <c r="B201">
        <f t="shared" si="6"/>
        <v>47</v>
      </c>
      <c r="C201" s="9" t="s">
        <v>2631</v>
      </c>
      <c r="D201" s="9" t="s">
        <v>93</v>
      </c>
      <c r="E201" s="9" t="s">
        <v>2781</v>
      </c>
      <c r="F201" s="9" t="s">
        <v>2782</v>
      </c>
      <c r="G201" s="10">
        <v>280</v>
      </c>
      <c r="H201" s="9" t="s">
        <v>94</v>
      </c>
      <c r="I201" s="10">
        <v>315</v>
      </c>
      <c r="J201" s="11">
        <v>0.89</v>
      </c>
      <c r="K201" s="9" t="s">
        <v>94</v>
      </c>
      <c r="L201" s="9" t="s">
        <v>95</v>
      </c>
    </row>
    <row r="202" spans="1:12" x14ac:dyDescent="0.2">
      <c r="A202" t="str">
        <f>VLOOKUP(B202,StateFIPS!A$2:B$52,2)</f>
        <v>Illinois</v>
      </c>
      <c r="B202">
        <f t="shared" si="6"/>
        <v>17</v>
      </c>
      <c r="C202" s="9" t="s">
        <v>2211</v>
      </c>
      <c r="D202" s="9" t="s">
        <v>93</v>
      </c>
      <c r="E202" s="9" t="s">
        <v>2781</v>
      </c>
      <c r="F202" s="9" t="s">
        <v>2782</v>
      </c>
      <c r="G202" s="10">
        <v>27055</v>
      </c>
      <c r="H202" s="9" t="s">
        <v>94</v>
      </c>
      <c r="I202" s="10">
        <v>30399</v>
      </c>
      <c r="J202" s="11">
        <v>0.89</v>
      </c>
      <c r="K202" s="9" t="s">
        <v>94</v>
      </c>
      <c r="L202" s="9" t="s">
        <v>95</v>
      </c>
    </row>
    <row r="203" spans="1:12" x14ac:dyDescent="0.2">
      <c r="A203" t="str">
        <f>VLOOKUP(B203,StateFIPS!A$2:B$52,2)</f>
        <v>Nebraska</v>
      </c>
      <c r="B203">
        <f t="shared" si="6"/>
        <v>31</v>
      </c>
      <c r="C203" s="9" t="s">
        <v>2209</v>
      </c>
      <c r="D203" s="9" t="s">
        <v>93</v>
      </c>
      <c r="E203" s="9" t="s">
        <v>2781</v>
      </c>
      <c r="F203" s="9" t="s">
        <v>2782</v>
      </c>
      <c r="G203" s="10">
        <v>219582</v>
      </c>
      <c r="H203" s="9" t="s">
        <v>94</v>
      </c>
      <c r="I203" s="10">
        <v>246721</v>
      </c>
      <c r="J203" s="11">
        <v>0.89</v>
      </c>
      <c r="K203" s="9" t="s">
        <v>94</v>
      </c>
      <c r="L203" s="9" t="s">
        <v>95</v>
      </c>
    </row>
    <row r="204" spans="1:12" x14ac:dyDescent="0.2">
      <c r="A204" t="str">
        <f>VLOOKUP(B204,StateFIPS!A$2:B$52,2)</f>
        <v>Nebraska</v>
      </c>
      <c r="B204">
        <f t="shared" si="6"/>
        <v>31</v>
      </c>
      <c r="C204" s="9" t="s">
        <v>1246</v>
      </c>
      <c r="D204" s="9" t="s">
        <v>93</v>
      </c>
      <c r="E204" s="9" t="s">
        <v>2781</v>
      </c>
      <c r="F204" s="9" t="s">
        <v>2782</v>
      </c>
      <c r="G204" s="10">
        <v>57178</v>
      </c>
      <c r="H204" s="9" t="s">
        <v>94</v>
      </c>
      <c r="I204" s="10">
        <v>64245</v>
      </c>
      <c r="J204" s="11">
        <v>0.89</v>
      </c>
      <c r="K204" s="9" t="s">
        <v>94</v>
      </c>
      <c r="L204" s="9" t="s">
        <v>95</v>
      </c>
    </row>
    <row r="205" spans="1:12" x14ac:dyDescent="0.2">
      <c r="A205" t="str">
        <f>VLOOKUP(B205,StateFIPS!A$2:B$52,2)</f>
        <v>Kentucky</v>
      </c>
      <c r="B205">
        <f t="shared" si="6"/>
        <v>21</v>
      </c>
      <c r="C205" s="9" t="s">
        <v>159</v>
      </c>
      <c r="D205" s="9" t="s">
        <v>93</v>
      </c>
      <c r="E205" s="9" t="s">
        <v>2781</v>
      </c>
      <c r="F205" s="9" t="s">
        <v>2782</v>
      </c>
      <c r="G205" s="10">
        <v>97</v>
      </c>
      <c r="H205" s="9" t="s">
        <v>94</v>
      </c>
      <c r="I205" s="10">
        <v>109</v>
      </c>
      <c r="J205" s="11">
        <v>0.89</v>
      </c>
      <c r="K205" s="9" t="s">
        <v>94</v>
      </c>
      <c r="L205" s="9" t="s">
        <v>95</v>
      </c>
    </row>
    <row r="206" spans="1:12" x14ac:dyDescent="0.2">
      <c r="A206" t="str">
        <f>VLOOKUP(B206,StateFIPS!A$2:B$52,2)</f>
        <v>Ohio</v>
      </c>
      <c r="B206">
        <f t="shared" si="6"/>
        <v>39</v>
      </c>
      <c r="C206" s="9" t="s">
        <v>1546</v>
      </c>
      <c r="D206" s="9" t="s">
        <v>93</v>
      </c>
      <c r="E206" s="9" t="s">
        <v>2781</v>
      </c>
      <c r="F206" s="9" t="s">
        <v>2782</v>
      </c>
      <c r="G206" s="10">
        <v>14333196</v>
      </c>
      <c r="H206" s="9" t="s">
        <v>94</v>
      </c>
      <c r="I206" s="10">
        <v>16104714</v>
      </c>
      <c r="J206" s="11">
        <v>0.89</v>
      </c>
      <c r="K206" s="9" t="s">
        <v>94</v>
      </c>
      <c r="L206" s="9" t="s">
        <v>95</v>
      </c>
    </row>
    <row r="207" spans="1:12" x14ac:dyDescent="0.2">
      <c r="A207" t="str">
        <f>VLOOKUP(B207,StateFIPS!A$2:B$52,2)</f>
        <v>Ohio</v>
      </c>
      <c r="B207">
        <f t="shared" si="6"/>
        <v>39</v>
      </c>
      <c r="C207" s="9" t="s">
        <v>1493</v>
      </c>
      <c r="D207" s="9" t="s">
        <v>93</v>
      </c>
      <c r="E207" s="9" t="s">
        <v>2781</v>
      </c>
      <c r="F207" s="9" t="s">
        <v>2782</v>
      </c>
      <c r="G207" s="10">
        <v>1378</v>
      </c>
      <c r="H207" s="9" t="s">
        <v>94</v>
      </c>
      <c r="I207" s="10">
        <v>1548</v>
      </c>
      <c r="J207" s="11">
        <v>0.89</v>
      </c>
      <c r="K207" s="9" t="s">
        <v>94</v>
      </c>
      <c r="L207" s="9" t="s">
        <v>95</v>
      </c>
    </row>
    <row r="208" spans="1:12" x14ac:dyDescent="0.2">
      <c r="A208" t="str">
        <f>VLOOKUP(B208,StateFIPS!A$2:B$52,2)</f>
        <v>Georgia</v>
      </c>
      <c r="B208">
        <f t="shared" si="6"/>
        <v>13</v>
      </c>
      <c r="C208" s="9" t="s">
        <v>2009</v>
      </c>
      <c r="D208" s="9" t="s">
        <v>93</v>
      </c>
      <c r="E208" s="9" t="s">
        <v>2781</v>
      </c>
      <c r="F208" s="9" t="s">
        <v>2782</v>
      </c>
      <c r="G208" s="10">
        <v>88392</v>
      </c>
      <c r="H208" s="9" t="s">
        <v>94</v>
      </c>
      <c r="I208" s="10">
        <v>99317</v>
      </c>
      <c r="J208" s="11">
        <v>0.89</v>
      </c>
      <c r="K208" s="9" t="s">
        <v>94</v>
      </c>
      <c r="L208" s="9" t="s">
        <v>95</v>
      </c>
    </row>
    <row r="209" spans="1:12" x14ac:dyDescent="0.2">
      <c r="A209" t="str">
        <f>VLOOKUP(B209,StateFIPS!A$2:B$52,2)</f>
        <v>Kentucky</v>
      </c>
      <c r="B209">
        <f t="shared" si="6"/>
        <v>21</v>
      </c>
      <c r="C209" s="9" t="s">
        <v>162</v>
      </c>
      <c r="D209" s="9" t="s">
        <v>93</v>
      </c>
      <c r="E209" s="9" t="s">
        <v>2781</v>
      </c>
      <c r="F209" s="9" t="s">
        <v>2782</v>
      </c>
      <c r="G209" s="10">
        <v>4816</v>
      </c>
      <c r="H209" s="9" t="s">
        <v>94</v>
      </c>
      <c r="I209" s="10">
        <v>5411</v>
      </c>
      <c r="J209" s="11">
        <v>0.89</v>
      </c>
      <c r="K209" s="9" t="s">
        <v>94</v>
      </c>
      <c r="L209" s="9" t="s">
        <v>95</v>
      </c>
    </row>
    <row r="210" spans="1:12" x14ac:dyDescent="0.2">
      <c r="A210" t="str">
        <f>VLOOKUP(B210,StateFIPS!A$2:B$52,2)</f>
        <v>California</v>
      </c>
      <c r="B210">
        <f t="shared" si="6"/>
        <v>6</v>
      </c>
      <c r="C210" s="9" t="s">
        <v>2142</v>
      </c>
      <c r="D210" s="9" t="s">
        <v>93</v>
      </c>
      <c r="E210" s="9" t="s">
        <v>2781</v>
      </c>
      <c r="F210" s="9" t="s">
        <v>2782</v>
      </c>
      <c r="G210" s="10">
        <v>208</v>
      </c>
      <c r="H210" s="9" t="s">
        <v>94</v>
      </c>
      <c r="I210" s="10">
        <v>233</v>
      </c>
      <c r="J210" s="11">
        <v>0.89</v>
      </c>
      <c r="K210" s="9" t="s">
        <v>94</v>
      </c>
      <c r="L210" s="9" t="s">
        <v>95</v>
      </c>
    </row>
    <row r="211" spans="1:12" x14ac:dyDescent="0.2">
      <c r="A211" t="str">
        <f>VLOOKUP(B211,StateFIPS!A$2:B$52,2)</f>
        <v>Texas</v>
      </c>
      <c r="B211">
        <f t="shared" si="6"/>
        <v>48</v>
      </c>
      <c r="C211" s="9" t="s">
        <v>1058</v>
      </c>
      <c r="D211" s="9" t="s">
        <v>93</v>
      </c>
      <c r="E211" s="9" t="s">
        <v>2781</v>
      </c>
      <c r="F211" s="9" t="s">
        <v>2782</v>
      </c>
      <c r="G211" s="10">
        <v>2591508</v>
      </c>
      <c r="H211" s="9" t="s">
        <v>94</v>
      </c>
      <c r="I211" s="10">
        <v>2911806</v>
      </c>
      <c r="J211" s="11">
        <v>0.89</v>
      </c>
      <c r="K211" s="9" t="s">
        <v>94</v>
      </c>
      <c r="L211" s="9" t="s">
        <v>95</v>
      </c>
    </row>
    <row r="212" spans="1:12" x14ac:dyDescent="0.2">
      <c r="A212" t="str">
        <f>VLOOKUP(B212,StateFIPS!A$2:B$52,2)</f>
        <v>Nebraska</v>
      </c>
      <c r="B212">
        <f t="shared" si="6"/>
        <v>31</v>
      </c>
      <c r="C212" s="9" t="s">
        <v>1265</v>
      </c>
      <c r="D212" s="9" t="s">
        <v>93</v>
      </c>
      <c r="E212" s="9" t="s">
        <v>2781</v>
      </c>
      <c r="F212" s="9" t="s">
        <v>2782</v>
      </c>
      <c r="G212" s="10">
        <v>51368</v>
      </c>
      <c r="H212" s="9" t="s">
        <v>94</v>
      </c>
      <c r="I212" s="10">
        <v>57717</v>
      </c>
      <c r="J212" s="11">
        <v>0.89</v>
      </c>
      <c r="K212" s="9" t="s">
        <v>94</v>
      </c>
      <c r="L212" s="9" t="s">
        <v>95</v>
      </c>
    </row>
    <row r="213" spans="1:12" x14ac:dyDescent="0.2">
      <c r="A213" t="str">
        <f>VLOOKUP(B213,StateFIPS!A$2:B$52,2)</f>
        <v>Ohio</v>
      </c>
      <c r="B213">
        <f t="shared" si="6"/>
        <v>39</v>
      </c>
      <c r="C213" s="9" t="s">
        <v>1538</v>
      </c>
      <c r="D213" s="9" t="s">
        <v>93</v>
      </c>
      <c r="E213" s="9" t="s">
        <v>2781</v>
      </c>
      <c r="F213" s="9" t="s">
        <v>2782</v>
      </c>
      <c r="G213" s="10">
        <v>1536</v>
      </c>
      <c r="H213" s="9" t="s">
        <v>94</v>
      </c>
      <c r="I213" s="10">
        <v>1726</v>
      </c>
      <c r="J213" s="11">
        <v>0.89</v>
      </c>
      <c r="K213" s="9" t="s">
        <v>94</v>
      </c>
      <c r="L213" s="9" t="s">
        <v>95</v>
      </c>
    </row>
    <row r="214" spans="1:12" x14ac:dyDescent="0.2">
      <c r="A214" t="str">
        <f>VLOOKUP(B214,StateFIPS!A$2:B$52,2)</f>
        <v>Louisiana</v>
      </c>
      <c r="B214">
        <f t="shared" si="6"/>
        <v>22</v>
      </c>
      <c r="C214" s="9" t="s">
        <v>168</v>
      </c>
      <c r="D214" s="9" t="s">
        <v>93</v>
      </c>
      <c r="E214" s="9" t="s">
        <v>2781</v>
      </c>
      <c r="F214" s="9" t="s">
        <v>2782</v>
      </c>
      <c r="G214" s="10">
        <v>648346</v>
      </c>
      <c r="H214" s="9" t="s">
        <v>94</v>
      </c>
      <c r="I214" s="10">
        <v>728478</v>
      </c>
      <c r="J214" s="11">
        <v>0.89</v>
      </c>
      <c r="K214" s="9" t="s">
        <v>94</v>
      </c>
      <c r="L214" s="9" t="s">
        <v>95</v>
      </c>
    </row>
    <row r="215" spans="1:12" x14ac:dyDescent="0.2">
      <c r="A215" t="str">
        <f>VLOOKUP(B215,StateFIPS!A$2:B$52,2)</f>
        <v>Tennessee</v>
      </c>
      <c r="B215">
        <f t="shared" si="6"/>
        <v>47</v>
      </c>
      <c r="C215" s="9" t="s">
        <v>965</v>
      </c>
      <c r="D215" s="9" t="s">
        <v>93</v>
      </c>
      <c r="E215" s="9" t="s">
        <v>2781</v>
      </c>
      <c r="F215" s="9" t="s">
        <v>2782</v>
      </c>
      <c r="G215" s="10">
        <v>266</v>
      </c>
      <c r="H215" s="9" t="s">
        <v>94</v>
      </c>
      <c r="I215" s="10">
        <v>299</v>
      </c>
      <c r="J215" s="11">
        <v>0.89</v>
      </c>
      <c r="K215" s="9" t="s">
        <v>94</v>
      </c>
      <c r="L215" s="9" t="s">
        <v>95</v>
      </c>
    </row>
    <row r="216" spans="1:12" x14ac:dyDescent="0.2">
      <c r="A216" t="str">
        <f>VLOOKUP(B216,StateFIPS!A$2:B$52,2)</f>
        <v>North Carolina</v>
      </c>
      <c r="B216">
        <f t="shared" si="6"/>
        <v>37</v>
      </c>
      <c r="C216" s="9" t="s">
        <v>1837</v>
      </c>
      <c r="D216" s="9" t="s">
        <v>93</v>
      </c>
      <c r="E216" s="9" t="s">
        <v>2781</v>
      </c>
      <c r="F216" s="9" t="s">
        <v>2782</v>
      </c>
      <c r="G216" s="10">
        <v>183593</v>
      </c>
      <c r="H216" s="9" t="s">
        <v>94</v>
      </c>
      <c r="I216" s="10">
        <v>206285</v>
      </c>
      <c r="J216" s="11">
        <v>0.89</v>
      </c>
      <c r="K216" s="9" t="s">
        <v>94</v>
      </c>
      <c r="L216" s="9" t="s">
        <v>95</v>
      </c>
    </row>
    <row r="217" spans="1:12" x14ac:dyDescent="0.2">
      <c r="A217" t="str">
        <f>VLOOKUP(B217,StateFIPS!A$2:B$52,2)</f>
        <v>Oregon</v>
      </c>
      <c r="B217">
        <f t="shared" si="6"/>
        <v>41</v>
      </c>
      <c r="C217" s="9" t="s">
        <v>2626</v>
      </c>
      <c r="D217" s="9" t="s">
        <v>93</v>
      </c>
      <c r="E217" s="9" t="s">
        <v>2781</v>
      </c>
      <c r="F217" s="9" t="s">
        <v>2782</v>
      </c>
      <c r="G217" s="10">
        <v>16082</v>
      </c>
      <c r="H217" s="9" t="s">
        <v>94</v>
      </c>
      <c r="I217" s="10">
        <v>18070</v>
      </c>
      <c r="J217" s="11">
        <v>0.89</v>
      </c>
      <c r="K217" s="9" t="s">
        <v>94</v>
      </c>
      <c r="L217" s="9" t="s">
        <v>95</v>
      </c>
    </row>
    <row r="218" spans="1:12" x14ac:dyDescent="0.2">
      <c r="A218" t="str">
        <f>VLOOKUP(B218,StateFIPS!A$2:B$52,2)</f>
        <v>Nebraska</v>
      </c>
      <c r="B218">
        <f t="shared" si="6"/>
        <v>31</v>
      </c>
      <c r="C218" s="9" t="s">
        <v>1256</v>
      </c>
      <c r="D218" s="9" t="s">
        <v>93</v>
      </c>
      <c r="E218" s="9" t="s">
        <v>2781</v>
      </c>
      <c r="F218" s="9" t="s">
        <v>2782</v>
      </c>
      <c r="G218" s="10">
        <v>91485</v>
      </c>
      <c r="H218" s="9" t="s">
        <v>94</v>
      </c>
      <c r="I218" s="10">
        <v>102792</v>
      </c>
      <c r="J218" s="11">
        <v>0.89</v>
      </c>
      <c r="K218" s="9" t="s">
        <v>94</v>
      </c>
      <c r="L218" s="9" t="s">
        <v>95</v>
      </c>
    </row>
    <row r="219" spans="1:12" x14ac:dyDescent="0.2">
      <c r="A219" t="str">
        <f>VLOOKUP(B219,StateFIPS!A$2:B$52,2)</f>
        <v>Illinois</v>
      </c>
      <c r="B219">
        <f t="shared" si="6"/>
        <v>17</v>
      </c>
      <c r="C219" s="9" t="s">
        <v>2206</v>
      </c>
      <c r="D219" s="9" t="s">
        <v>93</v>
      </c>
      <c r="E219" s="9" t="s">
        <v>2781</v>
      </c>
      <c r="F219" s="9" t="s">
        <v>2782</v>
      </c>
      <c r="G219" s="10">
        <v>71443</v>
      </c>
      <c r="H219" s="9" t="s">
        <v>94</v>
      </c>
      <c r="I219" s="10">
        <v>80273</v>
      </c>
      <c r="J219" s="11">
        <v>0.89</v>
      </c>
      <c r="K219" s="9" t="s">
        <v>94</v>
      </c>
      <c r="L219" s="9" t="s">
        <v>95</v>
      </c>
    </row>
    <row r="220" spans="1:12" x14ac:dyDescent="0.2">
      <c r="A220" t="str">
        <f>VLOOKUP(B220,StateFIPS!A$2:B$52,2)</f>
        <v>Missouri</v>
      </c>
      <c r="B220">
        <f t="shared" si="6"/>
        <v>29</v>
      </c>
      <c r="C220" s="9" t="s">
        <v>1641</v>
      </c>
      <c r="D220" s="9" t="s">
        <v>93</v>
      </c>
      <c r="E220" s="9" t="s">
        <v>2781</v>
      </c>
      <c r="F220" s="9" t="s">
        <v>2782</v>
      </c>
      <c r="G220" s="10">
        <v>2568351</v>
      </c>
      <c r="H220" s="9" t="s">
        <v>94</v>
      </c>
      <c r="I220" s="10">
        <v>2885788</v>
      </c>
      <c r="J220" s="11">
        <v>0.89</v>
      </c>
      <c r="K220" s="9" t="s">
        <v>94</v>
      </c>
      <c r="L220" s="9" t="s">
        <v>95</v>
      </c>
    </row>
    <row r="221" spans="1:12" x14ac:dyDescent="0.2">
      <c r="A221" t="str">
        <f>VLOOKUP(B221,StateFIPS!A$2:B$52,2)</f>
        <v>Nebraska</v>
      </c>
      <c r="B221">
        <f t="shared" si="6"/>
        <v>31</v>
      </c>
      <c r="C221" s="9" t="s">
        <v>1266</v>
      </c>
      <c r="D221" s="9" t="s">
        <v>93</v>
      </c>
      <c r="E221" s="9" t="s">
        <v>2781</v>
      </c>
      <c r="F221" s="9" t="s">
        <v>2782</v>
      </c>
      <c r="G221" s="10">
        <v>9507505</v>
      </c>
      <c r="H221" s="9" t="s">
        <v>94</v>
      </c>
      <c r="I221" s="10">
        <v>10682590</v>
      </c>
      <c r="J221" s="11">
        <v>0.89</v>
      </c>
      <c r="K221" s="9" t="s">
        <v>94</v>
      </c>
      <c r="L221" s="9" t="s">
        <v>95</v>
      </c>
    </row>
    <row r="222" spans="1:12" x14ac:dyDescent="0.2">
      <c r="A222" t="str">
        <f>VLOOKUP(B222,StateFIPS!A$2:B$52,2)</f>
        <v>Georgia</v>
      </c>
      <c r="B222">
        <f t="shared" si="6"/>
        <v>13</v>
      </c>
      <c r="C222" s="9" t="s">
        <v>2027</v>
      </c>
      <c r="D222" s="9" t="s">
        <v>93</v>
      </c>
      <c r="E222" s="9" t="s">
        <v>2781</v>
      </c>
      <c r="F222" s="9" t="s">
        <v>2782</v>
      </c>
      <c r="G222" s="10">
        <v>353032</v>
      </c>
      <c r="H222" s="9" t="s">
        <v>94</v>
      </c>
      <c r="I222" s="10">
        <v>396665</v>
      </c>
      <c r="J222" s="11">
        <v>0.89</v>
      </c>
      <c r="K222" s="9" t="s">
        <v>94</v>
      </c>
      <c r="L222" s="9" t="s">
        <v>95</v>
      </c>
    </row>
    <row r="223" spans="1:12" x14ac:dyDescent="0.2">
      <c r="A223" t="str">
        <f>VLOOKUP(B223,StateFIPS!A$2:B$52,2)</f>
        <v>Colorado</v>
      </c>
      <c r="B223">
        <f t="shared" si="6"/>
        <v>8</v>
      </c>
      <c r="C223" s="9" t="s">
        <v>2105</v>
      </c>
      <c r="D223" s="9" t="s">
        <v>93</v>
      </c>
      <c r="E223" s="9" t="s">
        <v>2781</v>
      </c>
      <c r="F223" s="9" t="s">
        <v>2782</v>
      </c>
      <c r="G223" s="10">
        <v>205201</v>
      </c>
      <c r="H223" s="9" t="s">
        <v>94</v>
      </c>
      <c r="I223" s="10">
        <v>230563</v>
      </c>
      <c r="J223" s="11">
        <v>0.89</v>
      </c>
      <c r="K223" s="9" t="s">
        <v>94</v>
      </c>
      <c r="L223" s="9" t="s">
        <v>95</v>
      </c>
    </row>
    <row r="224" spans="1:12" x14ac:dyDescent="0.2">
      <c r="A224" t="str">
        <f>VLOOKUP(B224,StateFIPS!A$2:B$52,2)</f>
        <v>North Carolina</v>
      </c>
      <c r="B224">
        <f t="shared" si="6"/>
        <v>37</v>
      </c>
      <c r="C224" s="9" t="s">
        <v>1192</v>
      </c>
      <c r="D224" s="9" t="s">
        <v>93</v>
      </c>
      <c r="E224" s="9" t="s">
        <v>2781</v>
      </c>
      <c r="F224" s="9" t="s">
        <v>2782</v>
      </c>
      <c r="G224" s="10">
        <v>47</v>
      </c>
      <c r="H224" s="9" t="s">
        <v>94</v>
      </c>
      <c r="I224" s="10">
        <v>53</v>
      </c>
      <c r="J224" s="11">
        <v>0.89</v>
      </c>
      <c r="K224" s="9" t="s">
        <v>94</v>
      </c>
      <c r="L224" s="9" t="s">
        <v>95</v>
      </c>
    </row>
    <row r="225" spans="1:12" x14ac:dyDescent="0.2">
      <c r="A225" t="str">
        <f>VLOOKUP(B225,StateFIPS!A$2:B$52,2)</f>
        <v>Georgia</v>
      </c>
      <c r="B225">
        <f t="shared" si="6"/>
        <v>13</v>
      </c>
      <c r="C225" s="9" t="s">
        <v>2031</v>
      </c>
      <c r="D225" s="9" t="s">
        <v>93</v>
      </c>
      <c r="E225" s="9" t="s">
        <v>2781</v>
      </c>
      <c r="F225" s="9" t="s">
        <v>2782</v>
      </c>
      <c r="G225" s="10">
        <v>452602</v>
      </c>
      <c r="H225" s="9" t="s">
        <v>94</v>
      </c>
      <c r="I225" s="10">
        <v>508541</v>
      </c>
      <c r="J225" s="11">
        <v>0.89</v>
      </c>
      <c r="K225" s="9" t="s">
        <v>94</v>
      </c>
      <c r="L225" s="9" t="s">
        <v>95</v>
      </c>
    </row>
    <row r="226" spans="1:12" x14ac:dyDescent="0.2">
      <c r="A226" t="str">
        <f>VLOOKUP(B226,StateFIPS!A$2:B$52,2)</f>
        <v>Arkansas</v>
      </c>
      <c r="B226">
        <f t="shared" si="6"/>
        <v>5</v>
      </c>
      <c r="C226" s="9" t="s">
        <v>2728</v>
      </c>
      <c r="D226" s="9" t="s">
        <v>93</v>
      </c>
      <c r="E226" s="9" t="s">
        <v>2781</v>
      </c>
      <c r="F226" s="9" t="s">
        <v>2782</v>
      </c>
      <c r="G226" s="10">
        <v>175</v>
      </c>
      <c r="H226" s="9" t="s">
        <v>94</v>
      </c>
      <c r="I226" s="10">
        <v>196</v>
      </c>
      <c r="J226" s="11">
        <v>0.89</v>
      </c>
      <c r="K226" s="9" t="s">
        <v>94</v>
      </c>
      <c r="L226" s="9" t="s">
        <v>95</v>
      </c>
    </row>
    <row r="227" spans="1:12" x14ac:dyDescent="0.2">
      <c r="A227" t="str">
        <f>VLOOKUP(B227,StateFIPS!A$2:B$52,2)</f>
        <v>Minnesota</v>
      </c>
      <c r="B227">
        <f t="shared" si="6"/>
        <v>27</v>
      </c>
      <c r="C227" s="9" t="s">
        <v>469</v>
      </c>
      <c r="D227" s="9" t="s">
        <v>93</v>
      </c>
      <c r="E227" s="9" t="s">
        <v>2781</v>
      </c>
      <c r="F227" s="9" t="s">
        <v>2782</v>
      </c>
      <c r="G227" s="10">
        <v>5504</v>
      </c>
      <c r="H227" s="9" t="s">
        <v>94</v>
      </c>
      <c r="I227" s="10">
        <v>6184</v>
      </c>
      <c r="J227" s="11">
        <v>0.89</v>
      </c>
      <c r="K227" s="9" t="s">
        <v>94</v>
      </c>
      <c r="L227" s="9" t="s">
        <v>95</v>
      </c>
    </row>
    <row r="228" spans="1:12" x14ac:dyDescent="0.2">
      <c r="A228" t="str">
        <f>VLOOKUP(B228,StateFIPS!A$2:B$52,2)</f>
        <v>Mississippi</v>
      </c>
      <c r="B228">
        <f t="shared" si="6"/>
        <v>28</v>
      </c>
      <c r="C228" s="9" t="s">
        <v>312</v>
      </c>
      <c r="D228" s="9" t="s">
        <v>93</v>
      </c>
      <c r="E228" s="9" t="s">
        <v>2781</v>
      </c>
      <c r="F228" s="9" t="s">
        <v>2782</v>
      </c>
      <c r="G228" s="10">
        <v>320220</v>
      </c>
      <c r="H228" s="9" t="s">
        <v>94</v>
      </c>
      <c r="I228" s="10">
        <v>359797</v>
      </c>
      <c r="J228" s="11">
        <v>0.89</v>
      </c>
      <c r="K228" s="9" t="s">
        <v>94</v>
      </c>
      <c r="L228" s="9" t="s">
        <v>95</v>
      </c>
    </row>
    <row r="229" spans="1:12" x14ac:dyDescent="0.2">
      <c r="A229" t="str">
        <f>VLOOKUP(B229,StateFIPS!A$2:B$52,2)</f>
        <v>Mississippi</v>
      </c>
      <c r="B229">
        <f t="shared" si="6"/>
        <v>28</v>
      </c>
      <c r="C229" s="9" t="s">
        <v>321</v>
      </c>
      <c r="D229" s="9" t="s">
        <v>93</v>
      </c>
      <c r="E229" s="9" t="s">
        <v>2781</v>
      </c>
      <c r="F229" s="9" t="s">
        <v>2782</v>
      </c>
      <c r="G229" s="10">
        <v>88306</v>
      </c>
      <c r="H229" s="9" t="s">
        <v>94</v>
      </c>
      <c r="I229" s="10">
        <v>99221</v>
      </c>
      <c r="J229" s="11">
        <v>0.89</v>
      </c>
      <c r="K229" s="9" t="s">
        <v>94</v>
      </c>
      <c r="L229" s="9" t="s">
        <v>95</v>
      </c>
    </row>
    <row r="230" spans="1:12" x14ac:dyDescent="0.2">
      <c r="A230" t="str">
        <f>VLOOKUP(B230,StateFIPS!A$2:B$52,2)</f>
        <v>Georgia</v>
      </c>
      <c r="B230">
        <f t="shared" si="6"/>
        <v>13</v>
      </c>
      <c r="C230" s="9" t="s">
        <v>788</v>
      </c>
      <c r="D230" s="9" t="s">
        <v>93</v>
      </c>
      <c r="E230" s="9" t="s">
        <v>2781</v>
      </c>
      <c r="F230" s="9" t="s">
        <v>2782</v>
      </c>
      <c r="G230" s="10">
        <v>1512625</v>
      </c>
      <c r="H230" s="9" t="s">
        <v>94</v>
      </c>
      <c r="I230" s="10">
        <v>1699578</v>
      </c>
      <c r="J230" s="11">
        <v>0.89</v>
      </c>
      <c r="K230" s="9" t="s">
        <v>94</v>
      </c>
      <c r="L230" s="9" t="s">
        <v>95</v>
      </c>
    </row>
    <row r="231" spans="1:12" x14ac:dyDescent="0.2">
      <c r="A231" t="str">
        <f>VLOOKUP(B231,StateFIPS!A$2:B$52,2)</f>
        <v>Arkansas</v>
      </c>
      <c r="B231">
        <f t="shared" si="6"/>
        <v>5</v>
      </c>
      <c r="C231" s="9" t="s">
        <v>501</v>
      </c>
      <c r="D231" s="9" t="s">
        <v>93</v>
      </c>
      <c r="E231" s="9" t="s">
        <v>2781</v>
      </c>
      <c r="F231" s="9" t="s">
        <v>2782</v>
      </c>
      <c r="G231" s="10">
        <v>64280</v>
      </c>
      <c r="H231" s="9" t="s">
        <v>94</v>
      </c>
      <c r="I231" s="10">
        <v>72225</v>
      </c>
      <c r="J231" s="11">
        <v>0.89</v>
      </c>
      <c r="K231" s="9" t="s">
        <v>94</v>
      </c>
      <c r="L231" s="9" t="s">
        <v>95</v>
      </c>
    </row>
    <row r="232" spans="1:12" x14ac:dyDescent="0.2">
      <c r="A232" t="str">
        <f>VLOOKUP(B232,StateFIPS!A$2:B$52,2)</f>
        <v>Texas</v>
      </c>
      <c r="B232">
        <f t="shared" si="6"/>
        <v>48</v>
      </c>
      <c r="C232" s="9" t="s">
        <v>876</v>
      </c>
      <c r="D232" s="9" t="s">
        <v>93</v>
      </c>
      <c r="E232" s="9" t="s">
        <v>2781</v>
      </c>
      <c r="F232" s="9" t="s">
        <v>2782</v>
      </c>
      <c r="G232" s="10">
        <v>894</v>
      </c>
      <c r="H232" s="9" t="s">
        <v>94</v>
      </c>
      <c r="I232" s="10">
        <v>1004</v>
      </c>
      <c r="J232" s="11">
        <v>0.89</v>
      </c>
      <c r="K232" s="9" t="s">
        <v>94</v>
      </c>
      <c r="L232" s="9" t="s">
        <v>95</v>
      </c>
    </row>
    <row r="233" spans="1:12" x14ac:dyDescent="0.2">
      <c r="A233" t="str">
        <f>VLOOKUP(B233,StateFIPS!A$2:B$52,2)</f>
        <v>Arkansas</v>
      </c>
      <c r="B233">
        <f t="shared" si="6"/>
        <v>5</v>
      </c>
      <c r="C233" s="9" t="s">
        <v>581</v>
      </c>
      <c r="D233" s="9" t="s">
        <v>93</v>
      </c>
      <c r="E233" s="9" t="s">
        <v>2781</v>
      </c>
      <c r="F233" s="9" t="s">
        <v>2782</v>
      </c>
      <c r="G233" s="10">
        <v>453101</v>
      </c>
      <c r="H233" s="9" t="s">
        <v>94</v>
      </c>
      <c r="I233" s="10">
        <v>509103</v>
      </c>
      <c r="J233" s="11">
        <v>0.89</v>
      </c>
      <c r="K233" s="9" t="s">
        <v>94</v>
      </c>
      <c r="L233" s="9" t="s">
        <v>95</v>
      </c>
    </row>
    <row r="234" spans="1:12" x14ac:dyDescent="0.2">
      <c r="A234" t="str">
        <f>VLOOKUP(B234,StateFIPS!A$2:B$52,2)</f>
        <v>Texas</v>
      </c>
      <c r="B234">
        <f t="shared" si="6"/>
        <v>48</v>
      </c>
      <c r="C234" s="9" t="s">
        <v>834</v>
      </c>
      <c r="D234" s="9" t="s">
        <v>93</v>
      </c>
      <c r="E234" s="9" t="s">
        <v>2781</v>
      </c>
      <c r="F234" s="9" t="s">
        <v>2782</v>
      </c>
      <c r="G234" s="10">
        <v>1490</v>
      </c>
      <c r="H234" s="9" t="s">
        <v>94</v>
      </c>
      <c r="I234" s="10">
        <v>1674</v>
      </c>
      <c r="J234" s="11">
        <v>0.89</v>
      </c>
      <c r="K234" s="9" t="s">
        <v>94</v>
      </c>
      <c r="L234" s="9" t="s">
        <v>95</v>
      </c>
    </row>
    <row r="235" spans="1:12" x14ac:dyDescent="0.2">
      <c r="A235" t="str">
        <f>VLOOKUP(B235,StateFIPS!A$2:B$52,2)</f>
        <v>Texas</v>
      </c>
      <c r="B235">
        <f t="shared" si="6"/>
        <v>48</v>
      </c>
      <c r="C235" s="9" t="s">
        <v>2376</v>
      </c>
      <c r="D235" s="9" t="s">
        <v>93</v>
      </c>
      <c r="E235" s="9" t="s">
        <v>2781</v>
      </c>
      <c r="F235" s="9" t="s">
        <v>2782</v>
      </c>
      <c r="G235" s="10">
        <v>144</v>
      </c>
      <c r="H235" s="9" t="s">
        <v>94</v>
      </c>
      <c r="I235" s="10">
        <v>162</v>
      </c>
      <c r="J235" s="11">
        <v>0.89</v>
      </c>
      <c r="K235" s="9" t="s">
        <v>94</v>
      </c>
      <c r="L235" s="9" t="s">
        <v>95</v>
      </c>
    </row>
    <row r="236" spans="1:12" x14ac:dyDescent="0.2">
      <c r="A236" t="str">
        <f>VLOOKUP(B236,StateFIPS!A$2:B$52,2)</f>
        <v>Texas</v>
      </c>
      <c r="B236">
        <f t="shared" si="6"/>
        <v>48</v>
      </c>
      <c r="C236" s="9" t="s">
        <v>2475</v>
      </c>
      <c r="D236" s="9" t="s">
        <v>93</v>
      </c>
      <c r="E236" s="9" t="s">
        <v>2781</v>
      </c>
      <c r="F236" s="9" t="s">
        <v>2782</v>
      </c>
      <c r="G236" s="10">
        <v>1169</v>
      </c>
      <c r="H236" s="9" t="s">
        <v>94</v>
      </c>
      <c r="I236" s="10">
        <v>1314</v>
      </c>
      <c r="J236" s="11">
        <v>0.89</v>
      </c>
      <c r="K236" s="9" t="s">
        <v>94</v>
      </c>
      <c r="L236" s="9" t="s">
        <v>95</v>
      </c>
    </row>
    <row r="237" spans="1:12" x14ac:dyDescent="0.2">
      <c r="A237" t="str">
        <f>VLOOKUP(B237,StateFIPS!A$2:B$52,2)</f>
        <v>Minnesota</v>
      </c>
      <c r="B237">
        <f t="shared" si="6"/>
        <v>27</v>
      </c>
      <c r="C237" s="9" t="s">
        <v>1830</v>
      </c>
      <c r="D237" s="9" t="s">
        <v>93</v>
      </c>
      <c r="E237" s="9" t="s">
        <v>2781</v>
      </c>
      <c r="F237" s="9" t="s">
        <v>2782</v>
      </c>
      <c r="G237" s="10">
        <v>3633</v>
      </c>
      <c r="H237" s="9" t="s">
        <v>94</v>
      </c>
      <c r="I237" s="10">
        <v>4082</v>
      </c>
      <c r="J237" s="11">
        <v>0.89</v>
      </c>
      <c r="K237" s="9" t="s">
        <v>94</v>
      </c>
      <c r="L237" s="9" t="s">
        <v>95</v>
      </c>
    </row>
    <row r="238" spans="1:12" x14ac:dyDescent="0.2">
      <c r="A238" t="str">
        <f>VLOOKUP(B238,StateFIPS!A$2:B$52,2)</f>
        <v>Colorado</v>
      </c>
      <c r="B238">
        <f t="shared" si="6"/>
        <v>8</v>
      </c>
      <c r="C238" s="9" t="s">
        <v>545</v>
      </c>
      <c r="D238" s="9" t="s">
        <v>93</v>
      </c>
      <c r="E238" s="9" t="s">
        <v>2781</v>
      </c>
      <c r="F238" s="9" t="s">
        <v>2782</v>
      </c>
      <c r="G238" s="10">
        <v>13955</v>
      </c>
      <c r="H238" s="9" t="s">
        <v>94</v>
      </c>
      <c r="I238" s="10">
        <v>15680</v>
      </c>
      <c r="J238" s="11">
        <v>0.89</v>
      </c>
      <c r="K238" s="9" t="s">
        <v>94</v>
      </c>
      <c r="L238" s="9" t="s">
        <v>95</v>
      </c>
    </row>
    <row r="239" spans="1:12" x14ac:dyDescent="0.2">
      <c r="A239" t="str">
        <f>VLOOKUP(B239,StateFIPS!A$2:B$52,2)</f>
        <v>Texas</v>
      </c>
      <c r="B239">
        <f t="shared" si="6"/>
        <v>48</v>
      </c>
      <c r="C239" s="9" t="s">
        <v>873</v>
      </c>
      <c r="D239" s="9" t="s">
        <v>93</v>
      </c>
      <c r="E239" s="9" t="s">
        <v>2781</v>
      </c>
      <c r="F239" s="9" t="s">
        <v>2782</v>
      </c>
      <c r="G239" s="10">
        <v>115</v>
      </c>
      <c r="H239" s="9" t="s">
        <v>94</v>
      </c>
      <c r="I239" s="10">
        <v>129</v>
      </c>
      <c r="J239" s="11">
        <v>0.89</v>
      </c>
      <c r="K239" s="9" t="s">
        <v>94</v>
      </c>
      <c r="L239" s="9" t="s">
        <v>95</v>
      </c>
    </row>
    <row r="240" spans="1:12" x14ac:dyDescent="0.2">
      <c r="A240" t="str">
        <f>VLOOKUP(B240,StateFIPS!A$2:B$52,2)</f>
        <v>Mississippi</v>
      </c>
      <c r="B240">
        <f t="shared" si="6"/>
        <v>28</v>
      </c>
      <c r="C240" s="9" t="s">
        <v>319</v>
      </c>
      <c r="D240" s="9" t="s">
        <v>93</v>
      </c>
      <c r="E240" s="9" t="s">
        <v>2781</v>
      </c>
      <c r="F240" s="9" t="s">
        <v>2782</v>
      </c>
      <c r="G240" s="10">
        <v>54400</v>
      </c>
      <c r="H240" s="9" t="s">
        <v>94</v>
      </c>
      <c r="I240" s="10">
        <v>61124</v>
      </c>
      <c r="J240" s="11">
        <v>0.89</v>
      </c>
      <c r="K240" s="9" t="s">
        <v>94</v>
      </c>
      <c r="L240" s="9" t="s">
        <v>95</v>
      </c>
    </row>
    <row r="241" spans="1:12" x14ac:dyDescent="0.2">
      <c r="A241" t="str">
        <f>VLOOKUP(B241,StateFIPS!A$2:B$52,2)</f>
        <v>Minnesota</v>
      </c>
      <c r="B241">
        <f t="shared" si="6"/>
        <v>27</v>
      </c>
      <c r="C241" s="9" t="s">
        <v>1827</v>
      </c>
      <c r="D241" s="9" t="s">
        <v>93</v>
      </c>
      <c r="E241" s="9" t="s">
        <v>2781</v>
      </c>
      <c r="F241" s="9" t="s">
        <v>2782</v>
      </c>
      <c r="G241" s="10">
        <v>11473</v>
      </c>
      <c r="H241" s="9" t="s">
        <v>94</v>
      </c>
      <c r="I241" s="10">
        <v>12891</v>
      </c>
      <c r="J241" s="11">
        <v>0.89</v>
      </c>
      <c r="K241" s="9" t="s">
        <v>94</v>
      </c>
      <c r="L241" s="9" t="s">
        <v>95</v>
      </c>
    </row>
    <row r="242" spans="1:12" x14ac:dyDescent="0.2">
      <c r="A242" t="str">
        <f>VLOOKUP(B242,StateFIPS!A$2:B$52,2)</f>
        <v>North Carolina</v>
      </c>
      <c r="B242">
        <f t="shared" si="6"/>
        <v>37</v>
      </c>
      <c r="C242" s="9" t="s">
        <v>1193</v>
      </c>
      <c r="D242" s="9" t="s">
        <v>93</v>
      </c>
      <c r="E242" s="9" t="s">
        <v>2781</v>
      </c>
      <c r="F242" s="9" t="s">
        <v>2782</v>
      </c>
      <c r="G242" s="10">
        <v>66765</v>
      </c>
      <c r="H242" s="9" t="s">
        <v>94</v>
      </c>
      <c r="I242" s="10">
        <v>75017</v>
      </c>
      <c r="J242" s="11">
        <v>0.89</v>
      </c>
      <c r="K242" s="9" t="s">
        <v>94</v>
      </c>
      <c r="L242" s="9" t="s">
        <v>95</v>
      </c>
    </row>
    <row r="243" spans="1:12" x14ac:dyDescent="0.2">
      <c r="A243" t="str">
        <f>VLOOKUP(B243,StateFIPS!A$2:B$52,2)</f>
        <v>North Carolina</v>
      </c>
      <c r="B243">
        <f t="shared" si="6"/>
        <v>37</v>
      </c>
      <c r="C243" s="9" t="s">
        <v>1793</v>
      </c>
      <c r="D243" s="9" t="s">
        <v>93</v>
      </c>
      <c r="E243" s="9" t="s">
        <v>2781</v>
      </c>
      <c r="F243" s="9" t="s">
        <v>2782</v>
      </c>
      <c r="G243" s="10">
        <v>583986</v>
      </c>
      <c r="H243" s="9" t="s">
        <v>94</v>
      </c>
      <c r="I243" s="10">
        <v>656164</v>
      </c>
      <c r="J243" s="11">
        <v>0.89</v>
      </c>
      <c r="K243" s="9" t="s">
        <v>94</v>
      </c>
      <c r="L243" s="9" t="s">
        <v>95</v>
      </c>
    </row>
    <row r="244" spans="1:12" x14ac:dyDescent="0.2">
      <c r="A244" t="str">
        <f>VLOOKUP(B244,StateFIPS!A$2:B$52,2)</f>
        <v>Georgia</v>
      </c>
      <c r="B244">
        <f t="shared" si="6"/>
        <v>13</v>
      </c>
      <c r="C244" s="9" t="s">
        <v>745</v>
      </c>
      <c r="D244" s="9" t="s">
        <v>93</v>
      </c>
      <c r="E244" s="9" t="s">
        <v>2781</v>
      </c>
      <c r="F244" s="9" t="s">
        <v>2782</v>
      </c>
      <c r="G244" s="10">
        <v>78</v>
      </c>
      <c r="H244" s="9" t="s">
        <v>94</v>
      </c>
      <c r="I244" s="10">
        <v>88</v>
      </c>
      <c r="J244" s="11">
        <v>0.89</v>
      </c>
      <c r="K244" s="9" t="s">
        <v>94</v>
      </c>
      <c r="L244" s="9" t="s">
        <v>95</v>
      </c>
    </row>
    <row r="245" spans="1:12" x14ac:dyDescent="0.2">
      <c r="A245" t="str">
        <f>VLOOKUP(B245,StateFIPS!A$2:B$52,2)</f>
        <v>Minnesota</v>
      </c>
      <c r="B245">
        <f t="shared" si="6"/>
        <v>27</v>
      </c>
      <c r="C245" s="9" t="s">
        <v>1874</v>
      </c>
      <c r="D245" s="9" t="s">
        <v>93</v>
      </c>
      <c r="E245" s="9" t="s">
        <v>2781</v>
      </c>
      <c r="F245" s="9" t="s">
        <v>2782</v>
      </c>
      <c r="G245" s="10">
        <v>2850</v>
      </c>
      <c r="H245" s="9" t="s">
        <v>94</v>
      </c>
      <c r="I245" s="10">
        <v>3202</v>
      </c>
      <c r="J245" s="11">
        <v>0.89</v>
      </c>
      <c r="K245" s="9" t="s">
        <v>94</v>
      </c>
      <c r="L245" s="9" t="s">
        <v>95</v>
      </c>
    </row>
    <row r="246" spans="1:12" x14ac:dyDescent="0.2">
      <c r="A246" t="str">
        <f>VLOOKUP(B246,StateFIPS!A$2:B$52,2)</f>
        <v>Colorado</v>
      </c>
      <c r="B246">
        <f t="shared" si="6"/>
        <v>8</v>
      </c>
      <c r="C246" s="9" t="s">
        <v>491</v>
      </c>
      <c r="D246" s="9" t="s">
        <v>93</v>
      </c>
      <c r="E246" s="9" t="s">
        <v>2781</v>
      </c>
      <c r="F246" s="9" t="s">
        <v>2782</v>
      </c>
      <c r="G246" s="10">
        <v>37237</v>
      </c>
      <c r="H246" s="9" t="s">
        <v>94</v>
      </c>
      <c r="I246" s="10">
        <v>41839</v>
      </c>
      <c r="J246" s="11">
        <v>0.89</v>
      </c>
      <c r="K246" s="9" t="s">
        <v>94</v>
      </c>
      <c r="L246" s="9" t="s">
        <v>95</v>
      </c>
    </row>
    <row r="247" spans="1:12" x14ac:dyDescent="0.2">
      <c r="A247" t="str">
        <f>VLOOKUP(B247,StateFIPS!A$2:B$52,2)</f>
        <v>Colorado</v>
      </c>
      <c r="B247">
        <f t="shared" si="6"/>
        <v>8</v>
      </c>
      <c r="C247" s="9" t="s">
        <v>483</v>
      </c>
      <c r="D247" s="9" t="s">
        <v>93</v>
      </c>
      <c r="E247" s="9" t="s">
        <v>2781</v>
      </c>
      <c r="F247" s="9" t="s">
        <v>2782</v>
      </c>
      <c r="G247" s="10">
        <v>69774</v>
      </c>
      <c r="H247" s="9" t="s">
        <v>94</v>
      </c>
      <c r="I247" s="10">
        <v>78398</v>
      </c>
      <c r="J247" s="11">
        <v>0.89</v>
      </c>
      <c r="K247" s="9" t="s">
        <v>94</v>
      </c>
      <c r="L247" s="9" t="s">
        <v>95</v>
      </c>
    </row>
    <row r="248" spans="1:12" x14ac:dyDescent="0.2">
      <c r="A248" t="str">
        <f>VLOOKUP(B248,StateFIPS!A$2:B$52,2)</f>
        <v>Pennsylvania</v>
      </c>
      <c r="B248">
        <f t="shared" si="6"/>
        <v>42</v>
      </c>
      <c r="C248" s="9" t="s">
        <v>2645</v>
      </c>
      <c r="D248" s="9" t="s">
        <v>93</v>
      </c>
      <c r="E248" s="9" t="s">
        <v>2781</v>
      </c>
      <c r="F248" s="9" t="s">
        <v>2782</v>
      </c>
      <c r="G248" s="10">
        <v>600332</v>
      </c>
      <c r="H248" s="9" t="s">
        <v>94</v>
      </c>
      <c r="I248" s="10">
        <v>674530</v>
      </c>
      <c r="J248" s="11">
        <v>0.89</v>
      </c>
      <c r="K248" s="9" t="s">
        <v>94</v>
      </c>
      <c r="L248" s="9" t="s">
        <v>95</v>
      </c>
    </row>
    <row r="249" spans="1:12" x14ac:dyDescent="0.2">
      <c r="A249" t="str">
        <f>VLOOKUP(B249,StateFIPS!A$2:B$52,2)</f>
        <v>Georgia</v>
      </c>
      <c r="B249">
        <f t="shared" si="6"/>
        <v>13</v>
      </c>
      <c r="C249" s="9" t="s">
        <v>792</v>
      </c>
      <c r="D249" s="9" t="s">
        <v>93</v>
      </c>
      <c r="E249" s="9" t="s">
        <v>2781</v>
      </c>
      <c r="F249" s="9" t="s">
        <v>2782</v>
      </c>
      <c r="G249" s="10">
        <v>464</v>
      </c>
      <c r="H249" s="9" t="s">
        <v>94</v>
      </c>
      <c r="I249" s="10">
        <v>521</v>
      </c>
      <c r="J249" s="11">
        <v>0.89</v>
      </c>
      <c r="K249" s="9" t="s">
        <v>94</v>
      </c>
      <c r="L249" s="9" t="s">
        <v>95</v>
      </c>
    </row>
    <row r="250" spans="1:12" x14ac:dyDescent="0.2">
      <c r="A250" t="str">
        <f>VLOOKUP(B250,StateFIPS!A$2:B$52,2)</f>
        <v>Colorado</v>
      </c>
      <c r="B250">
        <f t="shared" si="6"/>
        <v>8</v>
      </c>
      <c r="C250" s="9" t="s">
        <v>2101</v>
      </c>
      <c r="D250" s="9" t="s">
        <v>93</v>
      </c>
      <c r="E250" s="9" t="s">
        <v>2781</v>
      </c>
      <c r="F250" s="9" t="s">
        <v>2782</v>
      </c>
      <c r="G250" s="10">
        <v>59941</v>
      </c>
      <c r="H250" s="9" t="s">
        <v>94</v>
      </c>
      <c r="I250" s="10">
        <v>67349</v>
      </c>
      <c r="J250" s="11">
        <v>0.89</v>
      </c>
      <c r="K250" s="9" t="s">
        <v>94</v>
      </c>
      <c r="L250" s="9" t="s">
        <v>95</v>
      </c>
    </row>
    <row r="251" spans="1:12" x14ac:dyDescent="0.2">
      <c r="A251" t="str">
        <f>VLOOKUP(B251,StateFIPS!A$2:B$52,2)</f>
        <v>Georgia</v>
      </c>
      <c r="B251">
        <f t="shared" si="6"/>
        <v>13</v>
      </c>
      <c r="C251" s="9" t="s">
        <v>795</v>
      </c>
      <c r="D251" s="9" t="s">
        <v>93</v>
      </c>
      <c r="E251" s="9" t="s">
        <v>2781</v>
      </c>
      <c r="F251" s="9" t="s">
        <v>2782</v>
      </c>
      <c r="G251" s="10">
        <v>429062</v>
      </c>
      <c r="H251" s="9" t="s">
        <v>94</v>
      </c>
      <c r="I251" s="10">
        <v>482093</v>
      </c>
      <c r="J251" s="11">
        <v>0.89</v>
      </c>
      <c r="K251" s="9" t="s">
        <v>94</v>
      </c>
      <c r="L251" s="9" t="s">
        <v>95</v>
      </c>
    </row>
    <row r="252" spans="1:12" x14ac:dyDescent="0.2">
      <c r="A252" t="str">
        <f>VLOOKUP(B252,StateFIPS!A$2:B$52,2)</f>
        <v>Minnesota</v>
      </c>
      <c r="B252">
        <f t="shared" si="6"/>
        <v>27</v>
      </c>
      <c r="C252" s="9" t="s">
        <v>1758</v>
      </c>
      <c r="D252" s="9" t="s">
        <v>93</v>
      </c>
      <c r="E252" s="9" t="s">
        <v>2781</v>
      </c>
      <c r="F252" s="9" t="s">
        <v>2782</v>
      </c>
      <c r="G252" s="10">
        <v>25221</v>
      </c>
      <c r="H252" s="9" t="s">
        <v>94</v>
      </c>
      <c r="I252" s="10">
        <v>28339</v>
      </c>
      <c r="J252" s="11">
        <v>0.89</v>
      </c>
      <c r="K252" s="9" t="s">
        <v>94</v>
      </c>
      <c r="L252" s="9" t="s">
        <v>95</v>
      </c>
    </row>
    <row r="253" spans="1:12" x14ac:dyDescent="0.2">
      <c r="A253" t="str">
        <f>VLOOKUP(B253,StateFIPS!A$2:B$52,2)</f>
        <v>North Carolina</v>
      </c>
      <c r="B253">
        <f t="shared" si="6"/>
        <v>37</v>
      </c>
      <c r="C253" s="9" t="s">
        <v>1718</v>
      </c>
      <c r="D253" s="9" t="s">
        <v>93</v>
      </c>
      <c r="E253" s="9" t="s">
        <v>2781</v>
      </c>
      <c r="F253" s="9" t="s">
        <v>2782</v>
      </c>
      <c r="G253" s="10">
        <v>901145</v>
      </c>
      <c r="H253" s="9" t="s">
        <v>94</v>
      </c>
      <c r="I253" s="10">
        <v>1012522</v>
      </c>
      <c r="J253" s="11">
        <v>0.89</v>
      </c>
      <c r="K253" s="9" t="s">
        <v>94</v>
      </c>
      <c r="L253" s="9" t="s">
        <v>95</v>
      </c>
    </row>
    <row r="254" spans="1:12" x14ac:dyDescent="0.2">
      <c r="A254" t="str">
        <f>VLOOKUP(B254,StateFIPS!A$2:B$52,2)</f>
        <v>Mississippi</v>
      </c>
      <c r="B254">
        <f t="shared" si="6"/>
        <v>28</v>
      </c>
      <c r="C254" s="9" t="s">
        <v>333</v>
      </c>
      <c r="D254" s="9" t="s">
        <v>93</v>
      </c>
      <c r="E254" s="9" t="s">
        <v>2781</v>
      </c>
      <c r="F254" s="9" t="s">
        <v>2782</v>
      </c>
      <c r="G254" s="10">
        <v>611586</v>
      </c>
      <c r="H254" s="9" t="s">
        <v>94</v>
      </c>
      <c r="I254" s="10">
        <v>687175</v>
      </c>
      <c r="J254" s="11">
        <v>0.89</v>
      </c>
      <c r="K254" s="9" t="s">
        <v>94</v>
      </c>
      <c r="L254" s="9" t="s">
        <v>95</v>
      </c>
    </row>
    <row r="255" spans="1:12" x14ac:dyDescent="0.2">
      <c r="A255" t="str">
        <f>VLOOKUP(B255,StateFIPS!A$2:B$52,2)</f>
        <v>Texas</v>
      </c>
      <c r="B255">
        <f t="shared" si="6"/>
        <v>48</v>
      </c>
      <c r="C255" s="9" t="s">
        <v>2460</v>
      </c>
      <c r="D255" s="9" t="s">
        <v>93</v>
      </c>
      <c r="E255" s="9" t="s">
        <v>2781</v>
      </c>
      <c r="F255" s="9" t="s">
        <v>2782</v>
      </c>
      <c r="G255" s="10">
        <v>125775</v>
      </c>
      <c r="H255" s="9" t="s">
        <v>94</v>
      </c>
      <c r="I255" s="10">
        <v>141320</v>
      </c>
      <c r="J255" s="11">
        <v>0.89</v>
      </c>
      <c r="K255" s="9" t="s">
        <v>94</v>
      </c>
      <c r="L255" s="9" t="s">
        <v>95</v>
      </c>
    </row>
    <row r="256" spans="1:12" x14ac:dyDescent="0.2">
      <c r="A256" t="str">
        <f>VLOOKUP(B256,StateFIPS!A$2:B$52,2)</f>
        <v>Minnesota</v>
      </c>
      <c r="B256">
        <f t="shared" si="6"/>
        <v>27</v>
      </c>
      <c r="C256" s="9" t="s">
        <v>1765</v>
      </c>
      <c r="D256" s="9" t="s">
        <v>93</v>
      </c>
      <c r="E256" s="9" t="s">
        <v>2781</v>
      </c>
      <c r="F256" s="9" t="s">
        <v>2782</v>
      </c>
      <c r="G256" s="10">
        <v>681586</v>
      </c>
      <c r="H256" s="9" t="s">
        <v>94</v>
      </c>
      <c r="I256" s="10">
        <v>765827</v>
      </c>
      <c r="J256" s="11">
        <v>0.89</v>
      </c>
      <c r="K256" s="9" t="s">
        <v>94</v>
      </c>
      <c r="L256" s="9" t="s">
        <v>95</v>
      </c>
    </row>
    <row r="257" spans="1:12" x14ac:dyDescent="0.2">
      <c r="A257" t="str">
        <f>VLOOKUP(B257,StateFIPS!A$2:B$52,2)</f>
        <v>Mississippi</v>
      </c>
      <c r="B257">
        <f t="shared" si="6"/>
        <v>28</v>
      </c>
      <c r="C257" s="9" t="s">
        <v>329</v>
      </c>
      <c r="D257" s="9" t="s">
        <v>93</v>
      </c>
      <c r="E257" s="9" t="s">
        <v>2781</v>
      </c>
      <c r="F257" s="9" t="s">
        <v>2782</v>
      </c>
      <c r="G257" s="10">
        <v>265</v>
      </c>
      <c r="H257" s="9" t="s">
        <v>94</v>
      </c>
      <c r="I257" s="10">
        <v>298</v>
      </c>
      <c r="J257" s="11">
        <v>0.89</v>
      </c>
      <c r="K257" s="9" t="s">
        <v>94</v>
      </c>
      <c r="L257" s="9" t="s">
        <v>95</v>
      </c>
    </row>
    <row r="258" spans="1:12" x14ac:dyDescent="0.2">
      <c r="A258" t="str">
        <f>VLOOKUP(B258,StateFIPS!A$2:B$52,2)</f>
        <v>Minnesota</v>
      </c>
      <c r="B258">
        <f t="shared" si="6"/>
        <v>27</v>
      </c>
      <c r="C258" s="9" t="s">
        <v>1746</v>
      </c>
      <c r="D258" s="9" t="s">
        <v>93</v>
      </c>
      <c r="E258" s="9" t="s">
        <v>2781</v>
      </c>
      <c r="F258" s="9" t="s">
        <v>2782</v>
      </c>
      <c r="G258" s="10">
        <v>31655</v>
      </c>
      <c r="H258" s="9" t="s">
        <v>94</v>
      </c>
      <c r="I258" s="10">
        <v>35567</v>
      </c>
      <c r="J258" s="11">
        <v>0.89</v>
      </c>
      <c r="K258" s="9" t="s">
        <v>94</v>
      </c>
      <c r="L258" s="9" t="s">
        <v>95</v>
      </c>
    </row>
    <row r="259" spans="1:12" x14ac:dyDescent="0.2">
      <c r="A259" t="str">
        <f>VLOOKUP(B259,StateFIPS!A$2:B$52,2)</f>
        <v>North Carolina</v>
      </c>
      <c r="B259">
        <f t="shared" ref="B259:B322" si="7">VALUE(LEFT(C259,2))</f>
        <v>37</v>
      </c>
      <c r="C259" s="9" t="s">
        <v>1775</v>
      </c>
      <c r="D259" s="9" t="s">
        <v>93</v>
      </c>
      <c r="E259" s="9" t="s">
        <v>2781</v>
      </c>
      <c r="F259" s="9" t="s">
        <v>2782</v>
      </c>
      <c r="G259" s="10">
        <v>37437</v>
      </c>
      <c r="H259" s="9" t="s">
        <v>94</v>
      </c>
      <c r="I259" s="10">
        <v>42064</v>
      </c>
      <c r="J259" s="11">
        <v>0.89</v>
      </c>
      <c r="K259" s="9" t="s">
        <v>94</v>
      </c>
      <c r="L259" s="9" t="s">
        <v>95</v>
      </c>
    </row>
    <row r="260" spans="1:12" x14ac:dyDescent="0.2">
      <c r="A260" t="str">
        <f>VLOOKUP(B260,StateFIPS!A$2:B$52,2)</f>
        <v>Mississippi</v>
      </c>
      <c r="B260">
        <f t="shared" si="7"/>
        <v>28</v>
      </c>
      <c r="C260" s="9" t="s">
        <v>2705</v>
      </c>
      <c r="D260" s="9" t="s">
        <v>93</v>
      </c>
      <c r="E260" s="9" t="s">
        <v>2781</v>
      </c>
      <c r="F260" s="9" t="s">
        <v>2782</v>
      </c>
      <c r="G260" s="10">
        <v>95108</v>
      </c>
      <c r="H260" s="9" t="s">
        <v>94</v>
      </c>
      <c r="I260" s="10">
        <v>106862</v>
      </c>
      <c r="J260" s="11">
        <v>0.89</v>
      </c>
      <c r="K260" s="9" t="s">
        <v>94</v>
      </c>
      <c r="L260" s="9" t="s">
        <v>95</v>
      </c>
    </row>
    <row r="261" spans="1:12" x14ac:dyDescent="0.2">
      <c r="A261" t="str">
        <f>VLOOKUP(B261,StateFIPS!A$2:B$52,2)</f>
        <v>Texas</v>
      </c>
      <c r="B261">
        <f t="shared" si="7"/>
        <v>48</v>
      </c>
      <c r="C261" s="9" t="s">
        <v>837</v>
      </c>
      <c r="D261" s="9" t="s">
        <v>93</v>
      </c>
      <c r="E261" s="9" t="s">
        <v>2781</v>
      </c>
      <c r="F261" s="9" t="s">
        <v>2782</v>
      </c>
      <c r="G261" s="10">
        <v>276</v>
      </c>
      <c r="H261" s="9" t="s">
        <v>94</v>
      </c>
      <c r="I261" s="10">
        <v>310</v>
      </c>
      <c r="J261" s="11">
        <v>0.89</v>
      </c>
      <c r="K261" s="9" t="s">
        <v>94</v>
      </c>
      <c r="L261" s="9" t="s">
        <v>95</v>
      </c>
    </row>
    <row r="262" spans="1:12" x14ac:dyDescent="0.2">
      <c r="A262" t="str">
        <f>VLOOKUP(B262,StateFIPS!A$2:B$52,2)</f>
        <v>Arkansas</v>
      </c>
      <c r="B262">
        <f t="shared" si="7"/>
        <v>5</v>
      </c>
      <c r="C262" s="9" t="s">
        <v>642</v>
      </c>
      <c r="D262" s="9" t="s">
        <v>93</v>
      </c>
      <c r="E262" s="9" t="s">
        <v>2781</v>
      </c>
      <c r="F262" s="9" t="s">
        <v>2782</v>
      </c>
      <c r="G262" s="10">
        <v>192584</v>
      </c>
      <c r="H262" s="9" t="s">
        <v>94</v>
      </c>
      <c r="I262" s="10">
        <v>216387</v>
      </c>
      <c r="J262" s="11">
        <v>0.89</v>
      </c>
      <c r="K262" s="9" t="s">
        <v>94</v>
      </c>
      <c r="L262" s="9" t="s">
        <v>95</v>
      </c>
    </row>
    <row r="263" spans="1:12" x14ac:dyDescent="0.2">
      <c r="A263" t="str">
        <f>VLOOKUP(B263,StateFIPS!A$2:B$52,2)</f>
        <v>South Carolina</v>
      </c>
      <c r="B263">
        <f t="shared" si="7"/>
        <v>45</v>
      </c>
      <c r="C263" s="9" t="s">
        <v>2613</v>
      </c>
      <c r="D263" s="9" t="s">
        <v>93</v>
      </c>
      <c r="E263" s="9" t="s">
        <v>2781</v>
      </c>
      <c r="F263" s="9" t="s">
        <v>2782</v>
      </c>
      <c r="G263" s="10">
        <v>176440</v>
      </c>
      <c r="H263" s="9" t="s">
        <v>94</v>
      </c>
      <c r="I263" s="10">
        <v>198248</v>
      </c>
      <c r="J263" s="11">
        <v>0.89</v>
      </c>
      <c r="K263" s="9" t="s">
        <v>94</v>
      </c>
      <c r="L263" s="9" t="s">
        <v>95</v>
      </c>
    </row>
    <row r="264" spans="1:12" x14ac:dyDescent="0.2">
      <c r="A264" t="str">
        <f>VLOOKUP(B264,StateFIPS!A$2:B$52,2)</f>
        <v>Minnesota</v>
      </c>
      <c r="B264">
        <f t="shared" si="7"/>
        <v>27</v>
      </c>
      <c r="C264" s="9" t="s">
        <v>1902</v>
      </c>
      <c r="D264" s="9" t="s">
        <v>93</v>
      </c>
      <c r="E264" s="9" t="s">
        <v>2781</v>
      </c>
      <c r="F264" s="9" t="s">
        <v>2782</v>
      </c>
      <c r="G264" s="10">
        <v>1027</v>
      </c>
      <c r="H264" s="9" t="s">
        <v>94</v>
      </c>
      <c r="I264" s="10">
        <v>1154</v>
      </c>
      <c r="J264" s="11">
        <v>0.89</v>
      </c>
      <c r="K264" s="9" t="s">
        <v>94</v>
      </c>
      <c r="L264" s="9" t="s">
        <v>95</v>
      </c>
    </row>
    <row r="265" spans="1:12" x14ac:dyDescent="0.2">
      <c r="A265" t="str">
        <f>VLOOKUP(B265,StateFIPS!A$2:B$52,2)</f>
        <v>Pennsylvania</v>
      </c>
      <c r="B265">
        <f t="shared" si="7"/>
        <v>42</v>
      </c>
      <c r="C265" s="9" t="s">
        <v>2488</v>
      </c>
      <c r="D265" s="9" t="s">
        <v>93</v>
      </c>
      <c r="E265" s="9" t="s">
        <v>2781</v>
      </c>
      <c r="F265" s="9" t="s">
        <v>2782</v>
      </c>
      <c r="G265" s="10">
        <v>68781</v>
      </c>
      <c r="H265" s="9" t="s">
        <v>94</v>
      </c>
      <c r="I265" s="10">
        <v>77282</v>
      </c>
      <c r="J265" s="11">
        <v>0.89</v>
      </c>
      <c r="K265" s="9" t="s">
        <v>94</v>
      </c>
      <c r="L265" s="9" t="s">
        <v>95</v>
      </c>
    </row>
    <row r="266" spans="1:12" x14ac:dyDescent="0.2">
      <c r="A266" t="str">
        <f>VLOOKUP(B266,StateFIPS!A$2:B$52,2)</f>
        <v>Colorado</v>
      </c>
      <c r="B266">
        <f t="shared" si="7"/>
        <v>8</v>
      </c>
      <c r="C266" s="9" t="s">
        <v>546</v>
      </c>
      <c r="D266" s="9" t="s">
        <v>93</v>
      </c>
      <c r="E266" s="9" t="s">
        <v>2781</v>
      </c>
      <c r="F266" s="9" t="s">
        <v>2782</v>
      </c>
      <c r="G266" s="10">
        <v>25090</v>
      </c>
      <c r="H266" s="9" t="s">
        <v>94</v>
      </c>
      <c r="I266" s="10">
        <v>28191</v>
      </c>
      <c r="J266" s="11">
        <v>0.89</v>
      </c>
      <c r="K266" s="9" t="s">
        <v>94</v>
      </c>
      <c r="L266" s="9" t="s">
        <v>95</v>
      </c>
    </row>
    <row r="267" spans="1:12" x14ac:dyDescent="0.2">
      <c r="A267" t="str">
        <f>VLOOKUP(B267,StateFIPS!A$2:B$52,2)</f>
        <v>Texas</v>
      </c>
      <c r="B267">
        <f t="shared" si="7"/>
        <v>48</v>
      </c>
      <c r="C267" s="9" t="s">
        <v>889</v>
      </c>
      <c r="D267" s="9" t="s">
        <v>93</v>
      </c>
      <c r="E267" s="9" t="s">
        <v>2781</v>
      </c>
      <c r="F267" s="9" t="s">
        <v>2782</v>
      </c>
      <c r="G267" s="10">
        <v>259</v>
      </c>
      <c r="H267" s="9" t="s">
        <v>94</v>
      </c>
      <c r="I267" s="10">
        <v>291</v>
      </c>
      <c r="J267" s="11">
        <v>0.89</v>
      </c>
      <c r="K267" s="9" t="s">
        <v>94</v>
      </c>
      <c r="L267" s="9" t="s">
        <v>95</v>
      </c>
    </row>
    <row r="268" spans="1:12" x14ac:dyDescent="0.2">
      <c r="A268" t="str">
        <f>VLOOKUP(B268,StateFIPS!A$2:B$52,2)</f>
        <v>Colorado</v>
      </c>
      <c r="B268">
        <f t="shared" si="7"/>
        <v>8</v>
      </c>
      <c r="C268" s="9" t="s">
        <v>2087</v>
      </c>
      <c r="D268" s="9" t="s">
        <v>93</v>
      </c>
      <c r="E268" s="9" t="s">
        <v>2781</v>
      </c>
      <c r="F268" s="9" t="s">
        <v>2782</v>
      </c>
      <c r="G268" s="10">
        <v>87200</v>
      </c>
      <c r="H268" s="9" t="s">
        <v>94</v>
      </c>
      <c r="I268" s="10">
        <v>97977</v>
      </c>
      <c r="J268" s="11">
        <v>0.89</v>
      </c>
      <c r="K268" s="9" t="s">
        <v>94</v>
      </c>
      <c r="L268" s="9" t="s">
        <v>95</v>
      </c>
    </row>
    <row r="269" spans="1:12" x14ac:dyDescent="0.2">
      <c r="A269" t="str">
        <f>VLOOKUP(B269,StateFIPS!A$2:B$52,2)</f>
        <v>Arizona</v>
      </c>
      <c r="B269">
        <f t="shared" si="7"/>
        <v>4</v>
      </c>
      <c r="C269" s="9" t="s">
        <v>2074</v>
      </c>
      <c r="D269" s="9" t="s">
        <v>93</v>
      </c>
      <c r="E269" s="9" t="s">
        <v>2781</v>
      </c>
      <c r="F269" s="9" t="s">
        <v>2782</v>
      </c>
      <c r="G269" s="10">
        <v>40906</v>
      </c>
      <c r="H269" s="9" t="s">
        <v>94</v>
      </c>
      <c r="I269" s="10">
        <v>45962</v>
      </c>
      <c r="J269" s="11">
        <v>0.89</v>
      </c>
      <c r="K269" s="9" t="s">
        <v>94</v>
      </c>
      <c r="L269" s="9" t="s">
        <v>95</v>
      </c>
    </row>
    <row r="270" spans="1:12" x14ac:dyDescent="0.2">
      <c r="A270" t="str">
        <f>VLOOKUP(B270,StateFIPS!A$2:B$52,2)</f>
        <v>Mississippi</v>
      </c>
      <c r="B270">
        <f t="shared" si="7"/>
        <v>28</v>
      </c>
      <c r="C270" s="9" t="s">
        <v>328</v>
      </c>
      <c r="D270" s="9" t="s">
        <v>93</v>
      </c>
      <c r="E270" s="9" t="s">
        <v>2781</v>
      </c>
      <c r="F270" s="9" t="s">
        <v>2782</v>
      </c>
      <c r="G270" s="10">
        <v>1367</v>
      </c>
      <c r="H270" s="9" t="s">
        <v>94</v>
      </c>
      <c r="I270" s="10">
        <v>1535</v>
      </c>
      <c r="J270" s="11">
        <v>0.89</v>
      </c>
      <c r="K270" s="9" t="s">
        <v>94</v>
      </c>
      <c r="L270" s="9" t="s">
        <v>95</v>
      </c>
    </row>
    <row r="271" spans="1:12" x14ac:dyDescent="0.2">
      <c r="A271" t="str">
        <f>VLOOKUP(B271,StateFIPS!A$2:B$52,2)</f>
        <v>Georgia</v>
      </c>
      <c r="B271">
        <f t="shared" si="7"/>
        <v>13</v>
      </c>
      <c r="C271" s="9" t="s">
        <v>791</v>
      </c>
      <c r="D271" s="9" t="s">
        <v>93</v>
      </c>
      <c r="E271" s="9" t="s">
        <v>2781</v>
      </c>
      <c r="F271" s="9" t="s">
        <v>2782</v>
      </c>
      <c r="G271" s="10">
        <v>148</v>
      </c>
      <c r="H271" s="9" t="s">
        <v>94</v>
      </c>
      <c r="I271" s="10">
        <v>166</v>
      </c>
      <c r="J271" s="11">
        <v>0.89</v>
      </c>
      <c r="K271" s="9" t="s">
        <v>94</v>
      </c>
      <c r="L271" s="9" t="s">
        <v>95</v>
      </c>
    </row>
    <row r="272" spans="1:12" x14ac:dyDescent="0.2">
      <c r="A272" t="str">
        <f>VLOOKUP(B272,StateFIPS!A$2:B$52,2)</f>
        <v>Minnesota</v>
      </c>
      <c r="B272">
        <f t="shared" si="7"/>
        <v>27</v>
      </c>
      <c r="C272" s="9" t="s">
        <v>1893</v>
      </c>
      <c r="D272" s="9" t="s">
        <v>93</v>
      </c>
      <c r="E272" s="9" t="s">
        <v>2781</v>
      </c>
      <c r="F272" s="9" t="s">
        <v>2782</v>
      </c>
      <c r="G272" s="10">
        <v>3070</v>
      </c>
      <c r="H272" s="9" t="s">
        <v>94</v>
      </c>
      <c r="I272" s="10">
        <v>3450</v>
      </c>
      <c r="J272" s="11">
        <v>0.89</v>
      </c>
      <c r="K272" s="9" t="s">
        <v>94</v>
      </c>
      <c r="L272" s="9" t="s">
        <v>95</v>
      </c>
    </row>
    <row r="273" spans="1:12" x14ac:dyDescent="0.2">
      <c r="A273" t="str">
        <f>VLOOKUP(B273,StateFIPS!A$2:B$52,2)</f>
        <v>Minnesota</v>
      </c>
      <c r="B273">
        <f t="shared" si="7"/>
        <v>27</v>
      </c>
      <c r="C273" s="9" t="s">
        <v>1900</v>
      </c>
      <c r="D273" s="9" t="s">
        <v>93</v>
      </c>
      <c r="E273" s="9" t="s">
        <v>2781</v>
      </c>
      <c r="F273" s="9" t="s">
        <v>2782</v>
      </c>
      <c r="G273" s="10">
        <v>10641</v>
      </c>
      <c r="H273" s="9" t="s">
        <v>94</v>
      </c>
      <c r="I273" s="10">
        <v>11957</v>
      </c>
      <c r="J273" s="11">
        <v>0.89</v>
      </c>
      <c r="K273" s="9" t="s">
        <v>94</v>
      </c>
      <c r="L273" s="9" t="s">
        <v>95</v>
      </c>
    </row>
    <row r="274" spans="1:12" x14ac:dyDescent="0.2">
      <c r="A274" t="str">
        <f>VLOOKUP(B274,StateFIPS!A$2:B$52,2)</f>
        <v>Mississippi</v>
      </c>
      <c r="B274">
        <f t="shared" si="7"/>
        <v>28</v>
      </c>
      <c r="C274" s="9" t="s">
        <v>325</v>
      </c>
      <c r="D274" s="9" t="s">
        <v>93</v>
      </c>
      <c r="E274" s="9" t="s">
        <v>2781</v>
      </c>
      <c r="F274" s="9" t="s">
        <v>2782</v>
      </c>
      <c r="G274" s="10">
        <v>345903</v>
      </c>
      <c r="H274" s="9" t="s">
        <v>94</v>
      </c>
      <c r="I274" s="10">
        <v>388655</v>
      </c>
      <c r="J274" s="11">
        <v>0.89</v>
      </c>
      <c r="K274" s="9" t="s">
        <v>94</v>
      </c>
      <c r="L274" s="9" t="s">
        <v>95</v>
      </c>
    </row>
    <row r="275" spans="1:12" x14ac:dyDescent="0.2">
      <c r="A275" t="str">
        <f>VLOOKUP(B275,StateFIPS!A$2:B$52,2)</f>
        <v>Mississippi</v>
      </c>
      <c r="B275">
        <f t="shared" si="7"/>
        <v>28</v>
      </c>
      <c r="C275" s="9" t="s">
        <v>318</v>
      </c>
      <c r="D275" s="9" t="s">
        <v>93</v>
      </c>
      <c r="E275" s="9" t="s">
        <v>2781</v>
      </c>
      <c r="F275" s="9" t="s">
        <v>2782</v>
      </c>
      <c r="G275" s="10">
        <v>706067</v>
      </c>
      <c r="H275" s="9" t="s">
        <v>94</v>
      </c>
      <c r="I275" s="10">
        <v>793333</v>
      </c>
      <c r="J275" s="11">
        <v>0.89</v>
      </c>
      <c r="K275" s="9" t="s">
        <v>94</v>
      </c>
      <c r="L275" s="9" t="s">
        <v>95</v>
      </c>
    </row>
    <row r="276" spans="1:12" x14ac:dyDescent="0.2">
      <c r="A276" t="str">
        <f>VLOOKUP(B276,StateFIPS!A$2:B$52,2)</f>
        <v>Texas</v>
      </c>
      <c r="B276">
        <f t="shared" si="7"/>
        <v>48</v>
      </c>
      <c r="C276" s="9" t="s">
        <v>881</v>
      </c>
      <c r="D276" s="9" t="s">
        <v>93</v>
      </c>
      <c r="E276" s="9" t="s">
        <v>2781</v>
      </c>
      <c r="F276" s="9" t="s">
        <v>2782</v>
      </c>
      <c r="G276" s="10">
        <v>871</v>
      </c>
      <c r="H276" s="9" t="s">
        <v>94</v>
      </c>
      <c r="I276" s="10">
        <v>978</v>
      </c>
      <c r="J276" s="11">
        <v>0.89</v>
      </c>
      <c r="K276" s="9" t="s">
        <v>94</v>
      </c>
      <c r="L276" s="9" t="s">
        <v>95</v>
      </c>
    </row>
    <row r="277" spans="1:12" x14ac:dyDescent="0.2">
      <c r="A277" t="str">
        <f>VLOOKUP(B277,StateFIPS!A$2:B$52,2)</f>
        <v>North Carolina</v>
      </c>
      <c r="B277">
        <f t="shared" si="7"/>
        <v>37</v>
      </c>
      <c r="C277" s="9" t="s">
        <v>1405</v>
      </c>
      <c r="D277" s="9" t="s">
        <v>93</v>
      </c>
      <c r="E277" s="9" t="s">
        <v>2781</v>
      </c>
      <c r="F277" s="9" t="s">
        <v>2782</v>
      </c>
      <c r="G277" s="10">
        <v>177</v>
      </c>
      <c r="H277" s="9" t="s">
        <v>94</v>
      </c>
      <c r="I277" s="10">
        <v>199</v>
      </c>
      <c r="J277" s="11">
        <v>0.89</v>
      </c>
      <c r="K277" s="9" t="s">
        <v>94</v>
      </c>
      <c r="L277" s="9" t="s">
        <v>95</v>
      </c>
    </row>
    <row r="278" spans="1:12" x14ac:dyDescent="0.2">
      <c r="A278" t="str">
        <f>VLOOKUP(B278,StateFIPS!A$2:B$52,2)</f>
        <v>Arkansas</v>
      </c>
      <c r="B278">
        <f t="shared" si="7"/>
        <v>5</v>
      </c>
      <c r="C278" s="9" t="s">
        <v>2678</v>
      </c>
      <c r="D278" s="9" t="s">
        <v>93</v>
      </c>
      <c r="E278" s="9" t="s">
        <v>2781</v>
      </c>
      <c r="F278" s="9" t="s">
        <v>2782</v>
      </c>
      <c r="G278" s="10">
        <v>1807119</v>
      </c>
      <c r="H278" s="9" t="s">
        <v>94</v>
      </c>
      <c r="I278" s="10">
        <v>2030471</v>
      </c>
      <c r="J278" s="11">
        <v>0.89</v>
      </c>
      <c r="K278" s="9" t="s">
        <v>94</v>
      </c>
      <c r="L278" s="9" t="s">
        <v>95</v>
      </c>
    </row>
    <row r="279" spans="1:12" x14ac:dyDescent="0.2">
      <c r="A279" t="str">
        <f>VLOOKUP(B279,StateFIPS!A$2:B$52,2)</f>
        <v>Mississippi</v>
      </c>
      <c r="B279">
        <f t="shared" si="7"/>
        <v>28</v>
      </c>
      <c r="C279" s="9" t="s">
        <v>447</v>
      </c>
      <c r="D279" s="9" t="s">
        <v>93</v>
      </c>
      <c r="E279" s="9" t="s">
        <v>2781</v>
      </c>
      <c r="F279" s="9" t="s">
        <v>2782</v>
      </c>
      <c r="G279" s="10">
        <v>119799</v>
      </c>
      <c r="H279" s="9" t="s">
        <v>94</v>
      </c>
      <c r="I279" s="10">
        <v>134606</v>
      </c>
      <c r="J279" s="11">
        <v>0.89</v>
      </c>
      <c r="K279" s="9" t="s">
        <v>94</v>
      </c>
      <c r="L279" s="9" t="s">
        <v>95</v>
      </c>
    </row>
    <row r="280" spans="1:12" x14ac:dyDescent="0.2">
      <c r="A280" t="str">
        <f>VLOOKUP(B280,StateFIPS!A$2:B$52,2)</f>
        <v>Georgia</v>
      </c>
      <c r="B280">
        <f t="shared" si="7"/>
        <v>13</v>
      </c>
      <c r="C280" s="9" t="s">
        <v>739</v>
      </c>
      <c r="D280" s="9" t="s">
        <v>93</v>
      </c>
      <c r="E280" s="9" t="s">
        <v>2781</v>
      </c>
      <c r="F280" s="9" t="s">
        <v>2782</v>
      </c>
      <c r="G280" s="10">
        <v>1333197</v>
      </c>
      <c r="H280" s="9" t="s">
        <v>94</v>
      </c>
      <c r="I280" s="10">
        <v>1497974</v>
      </c>
      <c r="J280" s="11">
        <v>0.89</v>
      </c>
      <c r="K280" s="9" t="s">
        <v>94</v>
      </c>
      <c r="L280" s="9" t="s">
        <v>95</v>
      </c>
    </row>
    <row r="281" spans="1:12" x14ac:dyDescent="0.2">
      <c r="A281" t="str">
        <f>VLOOKUP(B281,StateFIPS!A$2:B$52,2)</f>
        <v>Minnesota</v>
      </c>
      <c r="B281">
        <f t="shared" si="7"/>
        <v>27</v>
      </c>
      <c r="C281" s="9" t="s">
        <v>1567</v>
      </c>
      <c r="D281" s="9" t="s">
        <v>93</v>
      </c>
      <c r="E281" s="9" t="s">
        <v>2781</v>
      </c>
      <c r="F281" s="9" t="s">
        <v>2782</v>
      </c>
      <c r="G281" s="10">
        <v>12733</v>
      </c>
      <c r="H281" s="9" t="s">
        <v>94</v>
      </c>
      <c r="I281" s="10">
        <v>14307</v>
      </c>
      <c r="J281" s="11">
        <v>0.89</v>
      </c>
      <c r="K281" s="9" t="s">
        <v>94</v>
      </c>
      <c r="L281" s="9" t="s">
        <v>95</v>
      </c>
    </row>
    <row r="282" spans="1:12" x14ac:dyDescent="0.2">
      <c r="A282" t="str">
        <f>VLOOKUP(B282,StateFIPS!A$2:B$52,2)</f>
        <v>Rhode Island</v>
      </c>
      <c r="B282">
        <f t="shared" si="7"/>
        <v>44</v>
      </c>
      <c r="C282" s="9" t="s">
        <v>1363</v>
      </c>
      <c r="D282" s="9" t="s">
        <v>93</v>
      </c>
      <c r="E282" s="9" t="s">
        <v>2781</v>
      </c>
      <c r="F282" s="9" t="s">
        <v>2782</v>
      </c>
      <c r="G282" s="10">
        <v>38764</v>
      </c>
      <c r="H282" s="9" t="s">
        <v>94</v>
      </c>
      <c r="I282" s="10">
        <v>43555</v>
      </c>
      <c r="J282" s="11">
        <v>0.89</v>
      </c>
      <c r="K282" s="9" t="s">
        <v>94</v>
      </c>
      <c r="L282" s="9" t="s">
        <v>95</v>
      </c>
    </row>
    <row r="283" spans="1:12" x14ac:dyDescent="0.2">
      <c r="A283" t="str">
        <f>VLOOKUP(B283,StateFIPS!A$2:B$52,2)</f>
        <v>Mississippi</v>
      </c>
      <c r="B283">
        <f t="shared" si="7"/>
        <v>28</v>
      </c>
      <c r="C283" s="9" t="s">
        <v>2708</v>
      </c>
      <c r="D283" s="9" t="s">
        <v>93</v>
      </c>
      <c r="E283" s="9" t="s">
        <v>2781</v>
      </c>
      <c r="F283" s="9" t="s">
        <v>2782</v>
      </c>
      <c r="G283" s="10">
        <v>82454</v>
      </c>
      <c r="H283" s="9" t="s">
        <v>94</v>
      </c>
      <c r="I283" s="10">
        <v>92645</v>
      </c>
      <c r="J283" s="11">
        <v>0.89</v>
      </c>
      <c r="K283" s="9" t="s">
        <v>94</v>
      </c>
      <c r="L283" s="9" t="s">
        <v>95</v>
      </c>
    </row>
    <row r="284" spans="1:12" x14ac:dyDescent="0.2">
      <c r="A284" t="str">
        <f>VLOOKUP(B284,StateFIPS!A$2:B$52,2)</f>
        <v>North Carolina</v>
      </c>
      <c r="B284">
        <f t="shared" si="7"/>
        <v>37</v>
      </c>
      <c r="C284" s="9" t="s">
        <v>1194</v>
      </c>
      <c r="D284" s="9" t="s">
        <v>93</v>
      </c>
      <c r="E284" s="9" t="s">
        <v>2781</v>
      </c>
      <c r="F284" s="9" t="s">
        <v>2782</v>
      </c>
      <c r="G284" s="10">
        <v>80962</v>
      </c>
      <c r="H284" s="9" t="s">
        <v>94</v>
      </c>
      <c r="I284" s="10">
        <v>90968</v>
      </c>
      <c r="J284" s="11">
        <v>0.89</v>
      </c>
      <c r="K284" s="9" t="s">
        <v>94</v>
      </c>
      <c r="L284" s="9" t="s">
        <v>95</v>
      </c>
    </row>
    <row r="285" spans="1:12" x14ac:dyDescent="0.2">
      <c r="A285" t="str">
        <f>VLOOKUP(B285,StateFIPS!A$2:B$52,2)</f>
        <v>Texas</v>
      </c>
      <c r="B285">
        <f t="shared" si="7"/>
        <v>48</v>
      </c>
      <c r="C285" s="9" t="s">
        <v>822</v>
      </c>
      <c r="D285" s="9" t="s">
        <v>93</v>
      </c>
      <c r="E285" s="9" t="s">
        <v>2781</v>
      </c>
      <c r="F285" s="9" t="s">
        <v>2782</v>
      </c>
      <c r="G285" s="10">
        <v>328</v>
      </c>
      <c r="H285" s="9" t="s">
        <v>94</v>
      </c>
      <c r="I285" s="10">
        <v>369</v>
      </c>
      <c r="J285" s="11">
        <v>0.89</v>
      </c>
      <c r="K285" s="9" t="s">
        <v>94</v>
      </c>
      <c r="L285" s="9" t="s">
        <v>95</v>
      </c>
    </row>
    <row r="286" spans="1:12" x14ac:dyDescent="0.2">
      <c r="A286" t="str">
        <f>VLOOKUP(B286,StateFIPS!A$2:B$52,2)</f>
        <v>Georgia</v>
      </c>
      <c r="B286">
        <f t="shared" si="7"/>
        <v>13</v>
      </c>
      <c r="C286" s="9" t="s">
        <v>738</v>
      </c>
      <c r="D286" s="9" t="s">
        <v>93</v>
      </c>
      <c r="E286" s="9" t="s">
        <v>2781</v>
      </c>
      <c r="F286" s="9" t="s">
        <v>2782</v>
      </c>
      <c r="G286" s="10">
        <v>616879</v>
      </c>
      <c r="H286" s="9" t="s">
        <v>94</v>
      </c>
      <c r="I286" s="10">
        <v>693123</v>
      </c>
      <c r="J286" s="11">
        <v>0.89</v>
      </c>
      <c r="K286" s="9" t="s">
        <v>94</v>
      </c>
      <c r="L286" s="9" t="s">
        <v>95</v>
      </c>
    </row>
    <row r="287" spans="1:12" x14ac:dyDescent="0.2">
      <c r="A287" t="str">
        <f>VLOOKUP(B287,StateFIPS!A$2:B$52,2)</f>
        <v>Pennsylvania</v>
      </c>
      <c r="B287">
        <f t="shared" si="7"/>
        <v>42</v>
      </c>
      <c r="C287" s="9" t="s">
        <v>2470</v>
      </c>
      <c r="D287" s="9" t="s">
        <v>93</v>
      </c>
      <c r="E287" s="9" t="s">
        <v>2781</v>
      </c>
      <c r="F287" s="9" t="s">
        <v>2782</v>
      </c>
      <c r="G287" s="10">
        <v>22433</v>
      </c>
      <c r="H287" s="9" t="s">
        <v>94</v>
      </c>
      <c r="I287" s="10">
        <v>25206</v>
      </c>
      <c r="J287" s="11">
        <v>0.89</v>
      </c>
      <c r="K287" s="9" t="s">
        <v>94</v>
      </c>
      <c r="L287" s="9" t="s">
        <v>95</v>
      </c>
    </row>
    <row r="288" spans="1:12" x14ac:dyDescent="0.2">
      <c r="A288" t="str">
        <f>VLOOKUP(B288,StateFIPS!A$2:B$52,2)</f>
        <v>Minnesota</v>
      </c>
      <c r="B288">
        <f t="shared" si="7"/>
        <v>27</v>
      </c>
      <c r="C288" s="9" t="s">
        <v>1501</v>
      </c>
      <c r="D288" s="9" t="s">
        <v>93</v>
      </c>
      <c r="E288" s="9" t="s">
        <v>2781</v>
      </c>
      <c r="F288" s="9" t="s">
        <v>2782</v>
      </c>
      <c r="G288" s="10">
        <v>29698</v>
      </c>
      <c r="H288" s="9" t="s">
        <v>94</v>
      </c>
      <c r="I288" s="10">
        <v>33369</v>
      </c>
      <c r="J288" s="11">
        <v>0.89</v>
      </c>
      <c r="K288" s="9" t="s">
        <v>94</v>
      </c>
      <c r="L288" s="9" t="s">
        <v>95</v>
      </c>
    </row>
    <row r="289" spans="1:12" x14ac:dyDescent="0.2">
      <c r="A289" t="str">
        <f>VLOOKUP(B289,StateFIPS!A$2:B$52,2)</f>
        <v>Texas</v>
      </c>
      <c r="B289">
        <f t="shared" si="7"/>
        <v>48</v>
      </c>
      <c r="C289" s="9" t="s">
        <v>2302</v>
      </c>
      <c r="D289" s="9" t="s">
        <v>93</v>
      </c>
      <c r="E289" s="9" t="s">
        <v>2781</v>
      </c>
      <c r="F289" s="9" t="s">
        <v>2782</v>
      </c>
      <c r="G289" s="10">
        <v>142401</v>
      </c>
      <c r="H289" s="9" t="s">
        <v>94</v>
      </c>
      <c r="I289" s="10">
        <v>160001</v>
      </c>
      <c r="J289" s="11">
        <v>0.89</v>
      </c>
      <c r="K289" s="9" t="s">
        <v>94</v>
      </c>
      <c r="L289" s="9" t="s">
        <v>95</v>
      </c>
    </row>
    <row r="290" spans="1:12" x14ac:dyDescent="0.2">
      <c r="A290" t="str">
        <f>VLOOKUP(B290,StateFIPS!A$2:B$52,2)</f>
        <v>Georgia</v>
      </c>
      <c r="B290">
        <f t="shared" si="7"/>
        <v>13</v>
      </c>
      <c r="C290" s="9" t="s">
        <v>737</v>
      </c>
      <c r="D290" s="9" t="s">
        <v>93</v>
      </c>
      <c r="E290" s="9" t="s">
        <v>2781</v>
      </c>
      <c r="F290" s="9" t="s">
        <v>2782</v>
      </c>
      <c r="G290" s="10">
        <v>80233</v>
      </c>
      <c r="H290" s="9" t="s">
        <v>94</v>
      </c>
      <c r="I290" s="10">
        <v>90149</v>
      </c>
      <c r="J290" s="11">
        <v>0.89</v>
      </c>
      <c r="K290" s="9" t="s">
        <v>94</v>
      </c>
      <c r="L290" s="9" t="s">
        <v>95</v>
      </c>
    </row>
    <row r="291" spans="1:12" x14ac:dyDescent="0.2">
      <c r="A291" t="str">
        <f>VLOOKUP(B291,StateFIPS!A$2:B$52,2)</f>
        <v>North Carolina</v>
      </c>
      <c r="B291">
        <f t="shared" si="7"/>
        <v>37</v>
      </c>
      <c r="C291" s="9" t="s">
        <v>1778</v>
      </c>
      <c r="D291" s="9" t="s">
        <v>93</v>
      </c>
      <c r="E291" s="9" t="s">
        <v>2781</v>
      </c>
      <c r="F291" s="9" t="s">
        <v>2782</v>
      </c>
      <c r="G291" s="10">
        <v>58220</v>
      </c>
      <c r="H291" s="9" t="s">
        <v>94</v>
      </c>
      <c r="I291" s="10">
        <v>65416</v>
      </c>
      <c r="J291" s="11">
        <v>0.89</v>
      </c>
      <c r="K291" s="9" t="s">
        <v>94</v>
      </c>
      <c r="L291" s="9" t="s">
        <v>95</v>
      </c>
    </row>
    <row r="292" spans="1:12" x14ac:dyDescent="0.2">
      <c r="A292" t="str">
        <f>VLOOKUP(B292,StateFIPS!A$2:B$52,2)</f>
        <v>Arkansas</v>
      </c>
      <c r="B292">
        <f t="shared" si="7"/>
        <v>5</v>
      </c>
      <c r="C292" s="9" t="s">
        <v>640</v>
      </c>
      <c r="D292" s="9" t="s">
        <v>93</v>
      </c>
      <c r="E292" s="9" t="s">
        <v>2781</v>
      </c>
      <c r="F292" s="9" t="s">
        <v>2782</v>
      </c>
      <c r="G292" s="10">
        <v>249617</v>
      </c>
      <c r="H292" s="9" t="s">
        <v>94</v>
      </c>
      <c r="I292" s="10">
        <v>280468</v>
      </c>
      <c r="J292" s="11">
        <v>0.89</v>
      </c>
      <c r="K292" s="9" t="s">
        <v>94</v>
      </c>
      <c r="L292" s="9" t="s">
        <v>95</v>
      </c>
    </row>
    <row r="293" spans="1:12" x14ac:dyDescent="0.2">
      <c r="A293" t="str">
        <f>VLOOKUP(B293,StateFIPS!A$2:B$52,2)</f>
        <v>Texas</v>
      </c>
      <c r="B293">
        <f t="shared" si="7"/>
        <v>48</v>
      </c>
      <c r="C293" s="9" t="s">
        <v>2277</v>
      </c>
      <c r="D293" s="9" t="s">
        <v>93</v>
      </c>
      <c r="E293" s="9" t="s">
        <v>2781</v>
      </c>
      <c r="F293" s="9" t="s">
        <v>2782</v>
      </c>
      <c r="G293" s="10">
        <v>195387</v>
      </c>
      <c r="H293" s="9" t="s">
        <v>94</v>
      </c>
      <c r="I293" s="10">
        <v>219535</v>
      </c>
      <c r="J293" s="11">
        <v>0.89</v>
      </c>
      <c r="K293" s="9" t="s">
        <v>94</v>
      </c>
      <c r="L293" s="9" t="s">
        <v>95</v>
      </c>
    </row>
    <row r="294" spans="1:12" x14ac:dyDescent="0.2">
      <c r="A294" t="str">
        <f>VLOOKUP(B294,StateFIPS!A$2:B$52,2)</f>
        <v>Colorado</v>
      </c>
      <c r="B294">
        <f t="shared" si="7"/>
        <v>8</v>
      </c>
      <c r="C294" s="9" t="s">
        <v>552</v>
      </c>
      <c r="D294" s="9" t="s">
        <v>93</v>
      </c>
      <c r="E294" s="9" t="s">
        <v>2781</v>
      </c>
      <c r="F294" s="9" t="s">
        <v>2782</v>
      </c>
      <c r="G294" s="10">
        <v>97395</v>
      </c>
      <c r="H294" s="9" t="s">
        <v>94</v>
      </c>
      <c r="I294" s="10">
        <v>109432</v>
      </c>
      <c r="J294" s="11">
        <v>0.89</v>
      </c>
      <c r="K294" s="9" t="s">
        <v>94</v>
      </c>
      <c r="L294" s="9" t="s">
        <v>95</v>
      </c>
    </row>
    <row r="295" spans="1:12" x14ac:dyDescent="0.2">
      <c r="A295" t="str">
        <f>VLOOKUP(B295,StateFIPS!A$2:B$52,2)</f>
        <v>Mississippi</v>
      </c>
      <c r="B295">
        <f t="shared" si="7"/>
        <v>28</v>
      </c>
      <c r="C295" s="9" t="s">
        <v>438</v>
      </c>
      <c r="D295" s="9" t="s">
        <v>93</v>
      </c>
      <c r="E295" s="9" t="s">
        <v>2781</v>
      </c>
      <c r="F295" s="9" t="s">
        <v>2782</v>
      </c>
      <c r="G295" s="10">
        <v>199</v>
      </c>
      <c r="H295" s="9" t="s">
        <v>94</v>
      </c>
      <c r="I295" s="10">
        <v>224</v>
      </c>
      <c r="J295" s="11">
        <v>0.89</v>
      </c>
      <c r="K295" s="9" t="s">
        <v>94</v>
      </c>
      <c r="L295" s="9" t="s">
        <v>95</v>
      </c>
    </row>
    <row r="296" spans="1:12" x14ac:dyDescent="0.2">
      <c r="A296" t="str">
        <f>VLOOKUP(B296,StateFIPS!A$2:B$52,2)</f>
        <v>Texas</v>
      </c>
      <c r="B296">
        <f t="shared" si="7"/>
        <v>48</v>
      </c>
      <c r="C296" s="9" t="s">
        <v>2294</v>
      </c>
      <c r="D296" s="9" t="s">
        <v>93</v>
      </c>
      <c r="E296" s="9" t="s">
        <v>2781</v>
      </c>
      <c r="F296" s="9" t="s">
        <v>2782</v>
      </c>
      <c r="G296" s="10">
        <v>2603995</v>
      </c>
      <c r="H296" s="9" t="s">
        <v>94</v>
      </c>
      <c r="I296" s="10">
        <v>2925837</v>
      </c>
      <c r="J296" s="11">
        <v>0.89</v>
      </c>
      <c r="K296" s="9" t="s">
        <v>94</v>
      </c>
      <c r="L296" s="9" t="s">
        <v>95</v>
      </c>
    </row>
    <row r="297" spans="1:12" x14ac:dyDescent="0.2">
      <c r="A297" t="str">
        <f>VLOOKUP(B297,StateFIPS!A$2:B$52,2)</f>
        <v>Pennsylvania</v>
      </c>
      <c r="B297">
        <f t="shared" si="7"/>
        <v>42</v>
      </c>
      <c r="C297" s="9" t="s">
        <v>2655</v>
      </c>
      <c r="D297" s="9" t="s">
        <v>93</v>
      </c>
      <c r="E297" s="9" t="s">
        <v>2781</v>
      </c>
      <c r="F297" s="9" t="s">
        <v>2782</v>
      </c>
      <c r="G297" s="10">
        <v>1004040</v>
      </c>
      <c r="H297" s="9" t="s">
        <v>94</v>
      </c>
      <c r="I297" s="10">
        <v>1128135</v>
      </c>
      <c r="J297" s="11">
        <v>0.89</v>
      </c>
      <c r="K297" s="9" t="s">
        <v>94</v>
      </c>
      <c r="L297" s="9" t="s">
        <v>95</v>
      </c>
    </row>
    <row r="298" spans="1:12" x14ac:dyDescent="0.2">
      <c r="A298" t="str">
        <f>VLOOKUP(B298,StateFIPS!A$2:B$52,2)</f>
        <v>Texas</v>
      </c>
      <c r="B298">
        <f t="shared" si="7"/>
        <v>48</v>
      </c>
      <c r="C298" s="9" t="s">
        <v>819</v>
      </c>
      <c r="D298" s="9" t="s">
        <v>93</v>
      </c>
      <c r="E298" s="9" t="s">
        <v>2781</v>
      </c>
      <c r="F298" s="9" t="s">
        <v>2782</v>
      </c>
      <c r="G298" s="10">
        <v>36</v>
      </c>
      <c r="H298" s="9" t="s">
        <v>94</v>
      </c>
      <c r="I298" s="10">
        <v>40</v>
      </c>
      <c r="J298" s="11">
        <v>0.89</v>
      </c>
      <c r="K298" s="9" t="s">
        <v>94</v>
      </c>
      <c r="L298" s="9" t="s">
        <v>95</v>
      </c>
    </row>
    <row r="299" spans="1:12" x14ac:dyDescent="0.2">
      <c r="A299" t="str">
        <f>VLOOKUP(B299,StateFIPS!A$2:B$52,2)</f>
        <v>North Carolina</v>
      </c>
      <c r="B299">
        <f t="shared" si="7"/>
        <v>37</v>
      </c>
      <c r="C299" s="9" t="s">
        <v>1355</v>
      </c>
      <c r="D299" s="9" t="s">
        <v>93</v>
      </c>
      <c r="E299" s="9" t="s">
        <v>2781</v>
      </c>
      <c r="F299" s="9" t="s">
        <v>2782</v>
      </c>
      <c r="G299" s="10">
        <v>1081370</v>
      </c>
      <c r="H299" s="9" t="s">
        <v>94</v>
      </c>
      <c r="I299" s="10">
        <v>1215022</v>
      </c>
      <c r="J299" s="11">
        <v>0.89</v>
      </c>
      <c r="K299" s="9" t="s">
        <v>94</v>
      </c>
      <c r="L299" s="9" t="s">
        <v>95</v>
      </c>
    </row>
    <row r="300" spans="1:12" x14ac:dyDescent="0.2">
      <c r="A300" t="str">
        <f>VLOOKUP(B300,StateFIPS!A$2:B$52,2)</f>
        <v>Mississippi</v>
      </c>
      <c r="B300">
        <f t="shared" si="7"/>
        <v>28</v>
      </c>
      <c r="C300" s="9" t="s">
        <v>439</v>
      </c>
      <c r="D300" s="9" t="s">
        <v>93</v>
      </c>
      <c r="E300" s="9" t="s">
        <v>2781</v>
      </c>
      <c r="F300" s="9" t="s">
        <v>2782</v>
      </c>
      <c r="G300" s="10">
        <v>202</v>
      </c>
      <c r="H300" s="9" t="s">
        <v>94</v>
      </c>
      <c r="I300" s="10">
        <v>227</v>
      </c>
      <c r="J300" s="11">
        <v>0.89</v>
      </c>
      <c r="K300" s="9" t="s">
        <v>94</v>
      </c>
      <c r="L300" s="9" t="s">
        <v>95</v>
      </c>
    </row>
    <row r="301" spans="1:12" x14ac:dyDescent="0.2">
      <c r="A301" t="str">
        <f>VLOOKUP(B301,StateFIPS!A$2:B$52,2)</f>
        <v>Mississippi</v>
      </c>
      <c r="B301">
        <f t="shared" si="7"/>
        <v>28</v>
      </c>
      <c r="C301" s="9" t="s">
        <v>434</v>
      </c>
      <c r="D301" s="9" t="s">
        <v>93</v>
      </c>
      <c r="E301" s="9" t="s">
        <v>2781</v>
      </c>
      <c r="F301" s="9" t="s">
        <v>2782</v>
      </c>
      <c r="G301" s="10">
        <v>305</v>
      </c>
      <c r="H301" s="9" t="s">
        <v>94</v>
      </c>
      <c r="I301" s="10">
        <v>343</v>
      </c>
      <c r="J301" s="11">
        <v>0.89</v>
      </c>
      <c r="K301" s="9" t="s">
        <v>94</v>
      </c>
      <c r="L301" s="9" t="s">
        <v>95</v>
      </c>
    </row>
    <row r="302" spans="1:12" x14ac:dyDescent="0.2">
      <c r="A302" t="str">
        <f>VLOOKUP(B302,StateFIPS!A$2:B$52,2)</f>
        <v>Colorado</v>
      </c>
      <c r="B302">
        <f t="shared" si="7"/>
        <v>8</v>
      </c>
      <c r="C302" s="9" t="s">
        <v>2114</v>
      </c>
      <c r="D302" s="9" t="s">
        <v>93</v>
      </c>
      <c r="E302" s="9" t="s">
        <v>2781</v>
      </c>
      <c r="F302" s="9" t="s">
        <v>2782</v>
      </c>
      <c r="G302" s="10">
        <v>18438</v>
      </c>
      <c r="H302" s="9" t="s">
        <v>94</v>
      </c>
      <c r="I302" s="10">
        <v>20717</v>
      </c>
      <c r="J302" s="11">
        <v>0.89</v>
      </c>
      <c r="K302" s="9" t="s">
        <v>94</v>
      </c>
      <c r="L302" s="9" t="s">
        <v>95</v>
      </c>
    </row>
    <row r="303" spans="1:12" x14ac:dyDescent="0.2">
      <c r="A303" t="str">
        <f>VLOOKUP(B303,StateFIPS!A$2:B$52,2)</f>
        <v>Mississippi</v>
      </c>
      <c r="B303">
        <f t="shared" si="7"/>
        <v>28</v>
      </c>
      <c r="C303" s="9" t="s">
        <v>441</v>
      </c>
      <c r="D303" s="9" t="s">
        <v>93</v>
      </c>
      <c r="E303" s="9" t="s">
        <v>2781</v>
      </c>
      <c r="F303" s="9" t="s">
        <v>2782</v>
      </c>
      <c r="G303" s="10">
        <v>580</v>
      </c>
      <c r="H303" s="9" t="s">
        <v>94</v>
      </c>
      <c r="I303" s="10">
        <v>652</v>
      </c>
      <c r="J303" s="11">
        <v>0.89</v>
      </c>
      <c r="K303" s="9" t="s">
        <v>94</v>
      </c>
      <c r="L303" s="9" t="s">
        <v>95</v>
      </c>
    </row>
    <row r="304" spans="1:12" x14ac:dyDescent="0.2">
      <c r="A304" t="str">
        <f>VLOOKUP(B304,StateFIPS!A$2:B$52,2)</f>
        <v>Texas</v>
      </c>
      <c r="B304">
        <f t="shared" si="7"/>
        <v>48</v>
      </c>
      <c r="C304" s="9" t="s">
        <v>844</v>
      </c>
      <c r="D304" s="9" t="s">
        <v>93</v>
      </c>
      <c r="E304" s="9" t="s">
        <v>2781</v>
      </c>
      <c r="F304" s="9" t="s">
        <v>2782</v>
      </c>
      <c r="G304" s="10">
        <v>377</v>
      </c>
      <c r="H304" s="9" t="s">
        <v>94</v>
      </c>
      <c r="I304" s="10">
        <v>423</v>
      </c>
      <c r="J304" s="11">
        <v>0.89</v>
      </c>
      <c r="K304" s="9" t="s">
        <v>94</v>
      </c>
      <c r="L304" s="9" t="s">
        <v>95</v>
      </c>
    </row>
    <row r="305" spans="1:12" x14ac:dyDescent="0.2">
      <c r="A305" t="str">
        <f>VLOOKUP(B305,StateFIPS!A$2:B$52,2)</f>
        <v>Georgia</v>
      </c>
      <c r="B305">
        <f t="shared" si="7"/>
        <v>13</v>
      </c>
      <c r="C305" s="9" t="s">
        <v>2026</v>
      </c>
      <c r="D305" s="9" t="s">
        <v>93</v>
      </c>
      <c r="E305" s="9" t="s">
        <v>2781</v>
      </c>
      <c r="F305" s="9" t="s">
        <v>2782</v>
      </c>
      <c r="G305" s="10">
        <v>1182097</v>
      </c>
      <c r="H305" s="9" t="s">
        <v>94</v>
      </c>
      <c r="I305" s="10">
        <v>1328199</v>
      </c>
      <c r="J305" s="11">
        <v>0.89</v>
      </c>
      <c r="K305" s="9" t="s">
        <v>94</v>
      </c>
      <c r="L305" s="9" t="s">
        <v>95</v>
      </c>
    </row>
    <row r="306" spans="1:12" x14ac:dyDescent="0.2">
      <c r="A306" t="str">
        <f>VLOOKUP(B306,StateFIPS!A$2:B$52,2)</f>
        <v>Minnesota</v>
      </c>
      <c r="B306">
        <f t="shared" si="7"/>
        <v>27</v>
      </c>
      <c r="C306" s="9" t="s">
        <v>1855</v>
      </c>
      <c r="D306" s="9" t="s">
        <v>93</v>
      </c>
      <c r="E306" s="9" t="s">
        <v>2781</v>
      </c>
      <c r="F306" s="9" t="s">
        <v>2782</v>
      </c>
      <c r="G306" s="10">
        <v>536435</v>
      </c>
      <c r="H306" s="9" t="s">
        <v>94</v>
      </c>
      <c r="I306" s="10">
        <v>602736</v>
      </c>
      <c r="J306" s="11">
        <v>0.89</v>
      </c>
      <c r="K306" s="9" t="s">
        <v>94</v>
      </c>
      <c r="L306" s="9" t="s">
        <v>95</v>
      </c>
    </row>
    <row r="307" spans="1:12" x14ac:dyDescent="0.2">
      <c r="A307" t="str">
        <f>VLOOKUP(B307,StateFIPS!A$2:B$52,2)</f>
        <v>Minnesota</v>
      </c>
      <c r="B307">
        <f t="shared" si="7"/>
        <v>27</v>
      </c>
      <c r="C307" s="9" t="s">
        <v>1555</v>
      </c>
      <c r="D307" s="9" t="s">
        <v>93</v>
      </c>
      <c r="E307" s="9" t="s">
        <v>2781</v>
      </c>
      <c r="F307" s="9" t="s">
        <v>2782</v>
      </c>
      <c r="G307" s="10">
        <v>14800</v>
      </c>
      <c r="H307" s="9" t="s">
        <v>94</v>
      </c>
      <c r="I307" s="10">
        <v>16629</v>
      </c>
      <c r="J307" s="11">
        <v>0.89</v>
      </c>
      <c r="K307" s="9" t="s">
        <v>94</v>
      </c>
      <c r="L307" s="9" t="s">
        <v>95</v>
      </c>
    </row>
    <row r="308" spans="1:12" x14ac:dyDescent="0.2">
      <c r="A308" t="str">
        <f>VLOOKUP(B308,StateFIPS!A$2:B$52,2)</f>
        <v>Mississippi</v>
      </c>
      <c r="B308">
        <f t="shared" si="7"/>
        <v>28</v>
      </c>
      <c r="C308" s="9" t="s">
        <v>316</v>
      </c>
      <c r="D308" s="9" t="s">
        <v>93</v>
      </c>
      <c r="E308" s="9" t="s">
        <v>2781</v>
      </c>
      <c r="F308" s="9" t="s">
        <v>2782</v>
      </c>
      <c r="G308" s="10">
        <v>330</v>
      </c>
      <c r="H308" s="9" t="s">
        <v>94</v>
      </c>
      <c r="I308" s="10">
        <v>371</v>
      </c>
      <c r="J308" s="11">
        <v>0.89</v>
      </c>
      <c r="K308" s="9" t="s">
        <v>94</v>
      </c>
      <c r="L308" s="9" t="s">
        <v>95</v>
      </c>
    </row>
    <row r="309" spans="1:12" x14ac:dyDescent="0.2">
      <c r="A309" t="str">
        <f>VLOOKUP(B309,StateFIPS!A$2:B$52,2)</f>
        <v>Arkansas</v>
      </c>
      <c r="B309">
        <f t="shared" si="7"/>
        <v>5</v>
      </c>
      <c r="C309" s="9" t="s">
        <v>641</v>
      </c>
      <c r="D309" s="9" t="s">
        <v>93</v>
      </c>
      <c r="E309" s="9" t="s">
        <v>2781</v>
      </c>
      <c r="F309" s="9" t="s">
        <v>2782</v>
      </c>
      <c r="G309" s="10">
        <v>121</v>
      </c>
      <c r="H309" s="9" t="s">
        <v>94</v>
      </c>
      <c r="I309" s="10">
        <v>135</v>
      </c>
      <c r="J309" s="11">
        <v>0.89</v>
      </c>
      <c r="K309" s="9" t="s">
        <v>94</v>
      </c>
      <c r="L309" s="9" t="s">
        <v>95</v>
      </c>
    </row>
    <row r="310" spans="1:12" x14ac:dyDescent="0.2">
      <c r="A310" t="str">
        <f>VLOOKUP(B310,StateFIPS!A$2:B$52,2)</f>
        <v>Texas</v>
      </c>
      <c r="B310">
        <f t="shared" si="7"/>
        <v>48</v>
      </c>
      <c r="C310" s="9" t="s">
        <v>2325</v>
      </c>
      <c r="D310" s="9" t="s">
        <v>93</v>
      </c>
      <c r="E310" s="9" t="s">
        <v>2781</v>
      </c>
      <c r="F310" s="9" t="s">
        <v>2782</v>
      </c>
      <c r="G310" s="10">
        <v>2263</v>
      </c>
      <c r="H310" s="9" t="s">
        <v>94</v>
      </c>
      <c r="I310" s="10">
        <v>2543</v>
      </c>
      <c r="J310" s="11">
        <v>0.89</v>
      </c>
      <c r="K310" s="9" t="s">
        <v>94</v>
      </c>
      <c r="L310" s="9" t="s">
        <v>95</v>
      </c>
    </row>
    <row r="311" spans="1:12" x14ac:dyDescent="0.2">
      <c r="A311" t="str">
        <f>VLOOKUP(B311,StateFIPS!A$2:B$52,2)</f>
        <v>South Carolina</v>
      </c>
      <c r="B311">
        <f t="shared" si="7"/>
        <v>45</v>
      </c>
      <c r="C311" s="9" t="s">
        <v>1367</v>
      </c>
      <c r="D311" s="9" t="s">
        <v>93</v>
      </c>
      <c r="E311" s="9" t="s">
        <v>2781</v>
      </c>
      <c r="F311" s="9" t="s">
        <v>2782</v>
      </c>
      <c r="G311" s="10">
        <v>276750</v>
      </c>
      <c r="H311" s="9" t="s">
        <v>94</v>
      </c>
      <c r="I311" s="10">
        <v>310955</v>
      </c>
      <c r="J311" s="11">
        <v>0.89</v>
      </c>
      <c r="K311" s="9" t="s">
        <v>94</v>
      </c>
      <c r="L311" s="9" t="s">
        <v>95</v>
      </c>
    </row>
    <row r="312" spans="1:12" x14ac:dyDescent="0.2">
      <c r="A312" t="str">
        <f>VLOOKUP(B312,StateFIPS!A$2:B$52,2)</f>
        <v>Arkansas</v>
      </c>
      <c r="B312">
        <f t="shared" si="7"/>
        <v>5</v>
      </c>
      <c r="C312" s="9" t="s">
        <v>638</v>
      </c>
      <c r="D312" s="9" t="s">
        <v>93</v>
      </c>
      <c r="E312" s="9" t="s">
        <v>2781</v>
      </c>
      <c r="F312" s="9" t="s">
        <v>2782</v>
      </c>
      <c r="G312" s="10">
        <v>536</v>
      </c>
      <c r="H312" s="9" t="s">
        <v>94</v>
      </c>
      <c r="I312" s="10">
        <v>602</v>
      </c>
      <c r="J312" s="11">
        <v>0.89</v>
      </c>
      <c r="K312" s="9" t="s">
        <v>94</v>
      </c>
      <c r="L312" s="9" t="s">
        <v>95</v>
      </c>
    </row>
    <row r="313" spans="1:12" x14ac:dyDescent="0.2">
      <c r="A313" t="str">
        <f>VLOOKUP(B313,StateFIPS!A$2:B$52,2)</f>
        <v>Mississippi</v>
      </c>
      <c r="B313">
        <f t="shared" si="7"/>
        <v>28</v>
      </c>
      <c r="C313" s="9" t="s">
        <v>315</v>
      </c>
      <c r="D313" s="9" t="s">
        <v>93</v>
      </c>
      <c r="E313" s="9" t="s">
        <v>2781</v>
      </c>
      <c r="F313" s="9" t="s">
        <v>2782</v>
      </c>
      <c r="G313" s="10">
        <v>65781</v>
      </c>
      <c r="H313" s="9" t="s">
        <v>94</v>
      </c>
      <c r="I313" s="10">
        <v>73911</v>
      </c>
      <c r="J313" s="11">
        <v>0.89</v>
      </c>
      <c r="K313" s="9" t="s">
        <v>94</v>
      </c>
      <c r="L313" s="9" t="s">
        <v>95</v>
      </c>
    </row>
    <row r="314" spans="1:12" x14ac:dyDescent="0.2">
      <c r="A314" t="str">
        <f>VLOOKUP(B314,StateFIPS!A$2:B$52,2)</f>
        <v>Minnesota</v>
      </c>
      <c r="B314">
        <f t="shared" si="7"/>
        <v>27</v>
      </c>
      <c r="C314" s="9" t="s">
        <v>1532</v>
      </c>
      <c r="D314" s="9" t="s">
        <v>93</v>
      </c>
      <c r="E314" s="9" t="s">
        <v>2781</v>
      </c>
      <c r="F314" s="9" t="s">
        <v>2782</v>
      </c>
      <c r="G314" s="10">
        <v>25123</v>
      </c>
      <c r="H314" s="9" t="s">
        <v>94</v>
      </c>
      <c r="I314" s="10">
        <v>28229</v>
      </c>
      <c r="J314" s="11">
        <v>0.89</v>
      </c>
      <c r="K314" s="9" t="s">
        <v>94</v>
      </c>
      <c r="L314" s="9" t="s">
        <v>95</v>
      </c>
    </row>
    <row r="315" spans="1:12" x14ac:dyDescent="0.2">
      <c r="A315" t="str">
        <f>VLOOKUP(B315,StateFIPS!A$2:B$52,2)</f>
        <v>Mississippi</v>
      </c>
      <c r="B315">
        <f t="shared" si="7"/>
        <v>28</v>
      </c>
      <c r="C315" s="9" t="s">
        <v>314</v>
      </c>
      <c r="D315" s="9" t="s">
        <v>93</v>
      </c>
      <c r="E315" s="9" t="s">
        <v>2781</v>
      </c>
      <c r="F315" s="9" t="s">
        <v>2782</v>
      </c>
      <c r="G315" s="10">
        <v>74</v>
      </c>
      <c r="H315" s="9" t="s">
        <v>94</v>
      </c>
      <c r="I315" s="10">
        <v>83</v>
      </c>
      <c r="J315" s="11">
        <v>0.89</v>
      </c>
      <c r="K315" s="9" t="s">
        <v>94</v>
      </c>
      <c r="L315" s="9" t="s">
        <v>95</v>
      </c>
    </row>
    <row r="316" spans="1:12" x14ac:dyDescent="0.2">
      <c r="A316" t="str">
        <f>VLOOKUP(B316,StateFIPS!A$2:B$52,2)</f>
        <v>Texas</v>
      </c>
      <c r="B316">
        <f t="shared" si="7"/>
        <v>48</v>
      </c>
      <c r="C316" s="9" t="s">
        <v>847</v>
      </c>
      <c r="D316" s="9" t="s">
        <v>93</v>
      </c>
      <c r="E316" s="9" t="s">
        <v>2781</v>
      </c>
      <c r="F316" s="9" t="s">
        <v>2782</v>
      </c>
      <c r="G316" s="10">
        <v>396</v>
      </c>
      <c r="H316" s="9" t="s">
        <v>94</v>
      </c>
      <c r="I316" s="10">
        <v>445</v>
      </c>
      <c r="J316" s="11">
        <v>0.89</v>
      </c>
      <c r="K316" s="9" t="s">
        <v>94</v>
      </c>
      <c r="L316" s="9" t="s">
        <v>95</v>
      </c>
    </row>
    <row r="317" spans="1:12" x14ac:dyDescent="0.2">
      <c r="A317" t="str">
        <f>VLOOKUP(B317,StateFIPS!A$2:B$52,2)</f>
        <v>Rhode Island</v>
      </c>
      <c r="B317">
        <f t="shared" si="7"/>
        <v>44</v>
      </c>
      <c r="C317" s="9" t="s">
        <v>1365</v>
      </c>
      <c r="D317" s="9" t="s">
        <v>93</v>
      </c>
      <c r="E317" s="9" t="s">
        <v>2781</v>
      </c>
      <c r="F317" s="9" t="s">
        <v>2782</v>
      </c>
      <c r="G317" s="10">
        <v>247878</v>
      </c>
      <c r="H317" s="9" t="s">
        <v>94</v>
      </c>
      <c r="I317" s="10">
        <v>278515</v>
      </c>
      <c r="J317" s="11">
        <v>0.89</v>
      </c>
      <c r="K317" s="9" t="s">
        <v>94</v>
      </c>
      <c r="L317" s="9" t="s">
        <v>95</v>
      </c>
    </row>
    <row r="318" spans="1:12" x14ac:dyDescent="0.2">
      <c r="A318" t="str">
        <f>VLOOKUP(B318,StateFIPS!A$2:B$52,2)</f>
        <v>Texas</v>
      </c>
      <c r="B318">
        <f t="shared" si="7"/>
        <v>48</v>
      </c>
      <c r="C318" s="9" t="s">
        <v>826</v>
      </c>
      <c r="D318" s="9" t="s">
        <v>93</v>
      </c>
      <c r="E318" s="9" t="s">
        <v>2781</v>
      </c>
      <c r="F318" s="9" t="s">
        <v>2782</v>
      </c>
      <c r="G318" s="10">
        <v>532</v>
      </c>
      <c r="H318" s="9" t="s">
        <v>94</v>
      </c>
      <c r="I318" s="10">
        <v>598</v>
      </c>
      <c r="J318" s="11">
        <v>0.89</v>
      </c>
      <c r="K318" s="9" t="s">
        <v>94</v>
      </c>
      <c r="L318" s="9" t="s">
        <v>95</v>
      </c>
    </row>
    <row r="319" spans="1:12" x14ac:dyDescent="0.2">
      <c r="A319" t="str">
        <f>VLOOKUP(B319,StateFIPS!A$2:B$52,2)</f>
        <v>Georgia</v>
      </c>
      <c r="B319">
        <f t="shared" si="7"/>
        <v>13</v>
      </c>
      <c r="C319" s="9" t="s">
        <v>2023</v>
      </c>
      <c r="D319" s="9" t="s">
        <v>93</v>
      </c>
      <c r="E319" s="9" t="s">
        <v>2781</v>
      </c>
      <c r="F319" s="9" t="s">
        <v>2782</v>
      </c>
      <c r="G319" s="10">
        <v>100778</v>
      </c>
      <c r="H319" s="9" t="s">
        <v>94</v>
      </c>
      <c r="I319" s="10">
        <v>113234</v>
      </c>
      <c r="J319" s="11">
        <v>0.89</v>
      </c>
      <c r="K319" s="9" t="s">
        <v>94</v>
      </c>
      <c r="L319" s="9" t="s">
        <v>95</v>
      </c>
    </row>
    <row r="320" spans="1:12" x14ac:dyDescent="0.2">
      <c r="A320" t="str">
        <f>VLOOKUP(B320,StateFIPS!A$2:B$52,2)</f>
        <v>North Carolina</v>
      </c>
      <c r="B320">
        <f t="shared" si="7"/>
        <v>37</v>
      </c>
      <c r="C320" s="9" t="s">
        <v>1406</v>
      </c>
      <c r="D320" s="9" t="s">
        <v>93</v>
      </c>
      <c r="E320" s="9" t="s">
        <v>2781</v>
      </c>
      <c r="F320" s="9" t="s">
        <v>2782</v>
      </c>
      <c r="G320" s="10">
        <v>99</v>
      </c>
      <c r="H320" s="9" t="s">
        <v>94</v>
      </c>
      <c r="I320" s="10">
        <v>111</v>
      </c>
      <c r="J320" s="11">
        <v>0.89</v>
      </c>
      <c r="K320" s="9" t="s">
        <v>94</v>
      </c>
      <c r="L320" s="9" t="s">
        <v>95</v>
      </c>
    </row>
    <row r="321" spans="1:12" x14ac:dyDescent="0.2">
      <c r="A321" t="str">
        <f>VLOOKUP(B321,StateFIPS!A$2:B$52,2)</f>
        <v>Pennsylvania</v>
      </c>
      <c r="B321">
        <f t="shared" si="7"/>
        <v>42</v>
      </c>
      <c r="C321" s="9" t="s">
        <v>2411</v>
      </c>
      <c r="D321" s="9" t="s">
        <v>93</v>
      </c>
      <c r="E321" s="9" t="s">
        <v>2781</v>
      </c>
      <c r="F321" s="9" t="s">
        <v>2782</v>
      </c>
      <c r="G321" s="10">
        <v>2007907</v>
      </c>
      <c r="H321" s="9" t="s">
        <v>94</v>
      </c>
      <c r="I321" s="10">
        <v>2256075</v>
      </c>
      <c r="J321" s="11">
        <v>0.89</v>
      </c>
      <c r="K321" s="9" t="s">
        <v>94</v>
      </c>
      <c r="L321" s="9" t="s">
        <v>95</v>
      </c>
    </row>
    <row r="322" spans="1:12" x14ac:dyDescent="0.2">
      <c r="A322" t="str">
        <f>VLOOKUP(B322,StateFIPS!A$2:B$52,2)</f>
        <v>Georgia</v>
      </c>
      <c r="B322">
        <f t="shared" si="7"/>
        <v>13</v>
      </c>
      <c r="C322" s="9" t="s">
        <v>740</v>
      </c>
      <c r="D322" s="9" t="s">
        <v>93</v>
      </c>
      <c r="E322" s="9" t="s">
        <v>2781</v>
      </c>
      <c r="F322" s="9" t="s">
        <v>2782</v>
      </c>
      <c r="G322" s="10">
        <v>658349</v>
      </c>
      <c r="H322" s="9" t="s">
        <v>94</v>
      </c>
      <c r="I322" s="10">
        <v>739718</v>
      </c>
      <c r="J322" s="11">
        <v>0.89</v>
      </c>
      <c r="K322" s="9" t="s">
        <v>94</v>
      </c>
      <c r="L322" s="9" t="s">
        <v>95</v>
      </c>
    </row>
    <row r="323" spans="1:12" x14ac:dyDescent="0.2">
      <c r="A323" t="str">
        <f>VLOOKUP(B323,StateFIPS!A$2:B$52,2)</f>
        <v>Minnesota</v>
      </c>
      <c r="B323">
        <f t="shared" ref="B323:B386" si="8">VALUE(LEFT(C323,2))</f>
        <v>27</v>
      </c>
      <c r="C323" s="9" t="s">
        <v>1572</v>
      </c>
      <c r="D323" s="9" t="s">
        <v>93</v>
      </c>
      <c r="E323" s="9" t="s">
        <v>2781</v>
      </c>
      <c r="F323" s="9" t="s">
        <v>2782</v>
      </c>
      <c r="G323" s="10">
        <v>12081575</v>
      </c>
      <c r="H323" s="9" t="s">
        <v>94</v>
      </c>
      <c r="I323" s="10">
        <v>13574803</v>
      </c>
      <c r="J323" s="11">
        <v>0.89</v>
      </c>
      <c r="K323" s="9" t="s">
        <v>94</v>
      </c>
      <c r="L323" s="9" t="s">
        <v>95</v>
      </c>
    </row>
    <row r="324" spans="1:12" x14ac:dyDescent="0.2">
      <c r="A324" t="str">
        <f>VLOOKUP(B324,StateFIPS!A$2:B$52,2)</f>
        <v>Colorado</v>
      </c>
      <c r="B324">
        <f t="shared" si="8"/>
        <v>8</v>
      </c>
      <c r="C324" s="9" t="s">
        <v>493</v>
      </c>
      <c r="D324" s="9" t="s">
        <v>93</v>
      </c>
      <c r="E324" s="9" t="s">
        <v>2781</v>
      </c>
      <c r="F324" s="9" t="s">
        <v>2782</v>
      </c>
      <c r="G324" s="10">
        <v>43527</v>
      </c>
      <c r="H324" s="9" t="s">
        <v>94</v>
      </c>
      <c r="I324" s="10">
        <v>48907</v>
      </c>
      <c r="J324" s="11">
        <v>0.89</v>
      </c>
      <c r="K324" s="9" t="s">
        <v>94</v>
      </c>
      <c r="L324" s="9" t="s">
        <v>95</v>
      </c>
    </row>
    <row r="325" spans="1:12" x14ac:dyDescent="0.2">
      <c r="A325" t="str">
        <f>VLOOKUP(B325,StateFIPS!A$2:B$52,2)</f>
        <v>Mississippi</v>
      </c>
      <c r="B325">
        <f t="shared" si="8"/>
        <v>28</v>
      </c>
      <c r="C325" s="9" t="s">
        <v>406</v>
      </c>
      <c r="D325" s="9" t="s">
        <v>93</v>
      </c>
      <c r="E325" s="9" t="s">
        <v>2781</v>
      </c>
      <c r="F325" s="9" t="s">
        <v>2782</v>
      </c>
      <c r="G325" s="10">
        <v>532136</v>
      </c>
      <c r="H325" s="9" t="s">
        <v>94</v>
      </c>
      <c r="I325" s="10">
        <v>597906</v>
      </c>
      <c r="J325" s="11">
        <v>0.89</v>
      </c>
      <c r="K325" s="9" t="s">
        <v>94</v>
      </c>
      <c r="L325" s="9" t="s">
        <v>95</v>
      </c>
    </row>
    <row r="326" spans="1:12" x14ac:dyDescent="0.2">
      <c r="A326" t="str">
        <f>VLOOKUP(B326,StateFIPS!A$2:B$52,2)</f>
        <v>Texas</v>
      </c>
      <c r="B326">
        <f t="shared" si="8"/>
        <v>48</v>
      </c>
      <c r="C326" s="9" t="s">
        <v>2275</v>
      </c>
      <c r="D326" s="9" t="s">
        <v>93</v>
      </c>
      <c r="E326" s="9" t="s">
        <v>2781</v>
      </c>
      <c r="F326" s="9" t="s">
        <v>2782</v>
      </c>
      <c r="G326" s="10">
        <v>5512877</v>
      </c>
      <c r="H326" s="9" t="s">
        <v>94</v>
      </c>
      <c r="I326" s="10">
        <v>6194243</v>
      </c>
      <c r="J326" s="11">
        <v>0.89</v>
      </c>
      <c r="K326" s="9" t="s">
        <v>94</v>
      </c>
      <c r="L326" s="9" t="s">
        <v>95</v>
      </c>
    </row>
    <row r="327" spans="1:12" x14ac:dyDescent="0.2">
      <c r="A327" t="str">
        <f>VLOOKUP(B327,StateFIPS!A$2:B$52,2)</f>
        <v>Colorado</v>
      </c>
      <c r="B327">
        <f t="shared" si="8"/>
        <v>8</v>
      </c>
      <c r="C327" s="9" t="s">
        <v>2032</v>
      </c>
      <c r="D327" s="9" t="s">
        <v>93</v>
      </c>
      <c r="E327" s="9" t="s">
        <v>2781</v>
      </c>
      <c r="F327" s="9" t="s">
        <v>2782</v>
      </c>
      <c r="G327" s="10">
        <v>36586</v>
      </c>
      <c r="H327" s="9" t="s">
        <v>94</v>
      </c>
      <c r="I327" s="10">
        <v>41108</v>
      </c>
      <c r="J327" s="11">
        <v>0.89</v>
      </c>
      <c r="K327" s="9" t="s">
        <v>94</v>
      </c>
      <c r="L327" s="9" t="s">
        <v>95</v>
      </c>
    </row>
    <row r="328" spans="1:12" x14ac:dyDescent="0.2">
      <c r="A328" t="str">
        <f>VLOOKUP(B328,StateFIPS!A$2:B$52,2)</f>
        <v>Arkansas</v>
      </c>
      <c r="B328">
        <f t="shared" si="8"/>
        <v>5</v>
      </c>
      <c r="C328" s="9" t="s">
        <v>2688</v>
      </c>
      <c r="D328" s="9" t="s">
        <v>93</v>
      </c>
      <c r="E328" s="9" t="s">
        <v>2781</v>
      </c>
      <c r="F328" s="9" t="s">
        <v>2782</v>
      </c>
      <c r="G328" s="10">
        <v>1384183</v>
      </c>
      <c r="H328" s="9" t="s">
        <v>94</v>
      </c>
      <c r="I328" s="10">
        <v>1555262</v>
      </c>
      <c r="J328" s="11">
        <v>0.89</v>
      </c>
      <c r="K328" s="9" t="s">
        <v>94</v>
      </c>
      <c r="L328" s="9" t="s">
        <v>95</v>
      </c>
    </row>
    <row r="329" spans="1:12" x14ac:dyDescent="0.2">
      <c r="A329" t="str">
        <f>VLOOKUP(B329,StateFIPS!A$2:B$52,2)</f>
        <v>Georgia</v>
      </c>
      <c r="B329">
        <f t="shared" si="8"/>
        <v>13</v>
      </c>
      <c r="C329" s="9" t="s">
        <v>2021</v>
      </c>
      <c r="D329" s="9" t="s">
        <v>93</v>
      </c>
      <c r="E329" s="9" t="s">
        <v>2781</v>
      </c>
      <c r="F329" s="9" t="s">
        <v>2782</v>
      </c>
      <c r="G329" s="10">
        <v>570758</v>
      </c>
      <c r="H329" s="9" t="s">
        <v>94</v>
      </c>
      <c r="I329" s="10">
        <v>641302</v>
      </c>
      <c r="J329" s="11">
        <v>0.89</v>
      </c>
      <c r="K329" s="9" t="s">
        <v>94</v>
      </c>
      <c r="L329" s="9" t="s">
        <v>95</v>
      </c>
    </row>
    <row r="330" spans="1:12" x14ac:dyDescent="0.2">
      <c r="A330" t="str">
        <f>VLOOKUP(B330,StateFIPS!A$2:B$52,2)</f>
        <v>Texas</v>
      </c>
      <c r="B330">
        <f t="shared" si="8"/>
        <v>48</v>
      </c>
      <c r="C330" s="9" t="s">
        <v>835</v>
      </c>
      <c r="D330" s="9" t="s">
        <v>93</v>
      </c>
      <c r="E330" s="9" t="s">
        <v>2781</v>
      </c>
      <c r="F330" s="9" t="s">
        <v>2782</v>
      </c>
      <c r="G330" s="10">
        <v>294</v>
      </c>
      <c r="H330" s="9" t="s">
        <v>94</v>
      </c>
      <c r="I330" s="10">
        <v>330</v>
      </c>
      <c r="J330" s="11">
        <v>0.89</v>
      </c>
      <c r="K330" s="9" t="s">
        <v>94</v>
      </c>
      <c r="L330" s="9" t="s">
        <v>95</v>
      </c>
    </row>
    <row r="331" spans="1:12" x14ac:dyDescent="0.2">
      <c r="A331" t="str">
        <f>VLOOKUP(B331,StateFIPS!A$2:B$52,2)</f>
        <v>Arkansas</v>
      </c>
      <c r="B331">
        <f t="shared" si="8"/>
        <v>5</v>
      </c>
      <c r="C331" s="9" t="s">
        <v>500</v>
      </c>
      <c r="D331" s="9" t="s">
        <v>93</v>
      </c>
      <c r="E331" s="9" t="s">
        <v>2781</v>
      </c>
      <c r="F331" s="9" t="s">
        <v>2782</v>
      </c>
      <c r="G331" s="10">
        <v>701309</v>
      </c>
      <c r="H331" s="9" t="s">
        <v>94</v>
      </c>
      <c r="I331" s="10">
        <v>787988</v>
      </c>
      <c r="J331" s="11">
        <v>0.89</v>
      </c>
      <c r="K331" s="9" t="s">
        <v>94</v>
      </c>
      <c r="L331" s="9" t="s">
        <v>95</v>
      </c>
    </row>
    <row r="332" spans="1:12" x14ac:dyDescent="0.2">
      <c r="A332" t="str">
        <f>VLOOKUP(B332,StateFIPS!A$2:B$52,2)</f>
        <v>Texas</v>
      </c>
      <c r="B332">
        <f t="shared" si="8"/>
        <v>48</v>
      </c>
      <c r="C332" s="9" t="s">
        <v>855</v>
      </c>
      <c r="D332" s="9" t="s">
        <v>93</v>
      </c>
      <c r="E332" s="9" t="s">
        <v>2781</v>
      </c>
      <c r="F332" s="9" t="s">
        <v>2782</v>
      </c>
      <c r="G332" s="10">
        <v>707</v>
      </c>
      <c r="H332" s="9" t="s">
        <v>94</v>
      </c>
      <c r="I332" s="10">
        <v>795</v>
      </c>
      <c r="J332" s="11">
        <v>0.89</v>
      </c>
      <c r="K332" s="9" t="s">
        <v>94</v>
      </c>
      <c r="L332" s="9" t="s">
        <v>95</v>
      </c>
    </row>
    <row r="333" spans="1:12" x14ac:dyDescent="0.2">
      <c r="A333" t="str">
        <f>VLOOKUP(B333,StateFIPS!A$2:B$52,2)</f>
        <v>North Carolina</v>
      </c>
      <c r="B333">
        <f t="shared" si="8"/>
        <v>37</v>
      </c>
      <c r="C333" s="9" t="s">
        <v>1423</v>
      </c>
      <c r="D333" s="9" t="s">
        <v>93</v>
      </c>
      <c r="E333" s="9" t="s">
        <v>2781</v>
      </c>
      <c r="F333" s="9" t="s">
        <v>2782</v>
      </c>
      <c r="G333" s="10">
        <v>196</v>
      </c>
      <c r="H333" s="9" t="s">
        <v>94</v>
      </c>
      <c r="I333" s="10">
        <v>220</v>
      </c>
      <c r="J333" s="11">
        <v>0.89</v>
      </c>
      <c r="K333" s="9" t="s">
        <v>94</v>
      </c>
      <c r="L333" s="9" t="s">
        <v>95</v>
      </c>
    </row>
    <row r="334" spans="1:12" x14ac:dyDescent="0.2">
      <c r="A334" t="str">
        <f>VLOOKUP(B334,StateFIPS!A$2:B$52,2)</f>
        <v>South Carolina</v>
      </c>
      <c r="B334">
        <f t="shared" si="8"/>
        <v>45</v>
      </c>
      <c r="C334" s="9" t="s">
        <v>1371</v>
      </c>
      <c r="D334" s="9" t="s">
        <v>93</v>
      </c>
      <c r="E334" s="9" t="s">
        <v>2781</v>
      </c>
      <c r="F334" s="9" t="s">
        <v>2782</v>
      </c>
      <c r="G334" s="10">
        <v>48</v>
      </c>
      <c r="H334" s="9" t="s">
        <v>94</v>
      </c>
      <c r="I334" s="10">
        <v>54</v>
      </c>
      <c r="J334" s="11">
        <v>0.89</v>
      </c>
      <c r="K334" s="9" t="s">
        <v>94</v>
      </c>
      <c r="L334" s="9" t="s">
        <v>95</v>
      </c>
    </row>
    <row r="335" spans="1:12" x14ac:dyDescent="0.2">
      <c r="A335" t="str">
        <f>VLOOKUP(B335,StateFIPS!A$2:B$52,2)</f>
        <v>Georgia</v>
      </c>
      <c r="B335">
        <f t="shared" si="8"/>
        <v>13</v>
      </c>
      <c r="C335" s="9" t="s">
        <v>781</v>
      </c>
      <c r="D335" s="9" t="s">
        <v>93</v>
      </c>
      <c r="E335" s="9" t="s">
        <v>2781</v>
      </c>
      <c r="F335" s="9" t="s">
        <v>2782</v>
      </c>
      <c r="G335" s="10">
        <v>138607</v>
      </c>
      <c r="H335" s="9" t="s">
        <v>94</v>
      </c>
      <c r="I335" s="10">
        <v>155738</v>
      </c>
      <c r="J335" s="11">
        <v>0.89</v>
      </c>
      <c r="K335" s="9" t="s">
        <v>94</v>
      </c>
      <c r="L335" s="9" t="s">
        <v>95</v>
      </c>
    </row>
    <row r="336" spans="1:12" x14ac:dyDescent="0.2">
      <c r="A336" t="str">
        <f>VLOOKUP(B336,StateFIPS!A$2:B$52,2)</f>
        <v>Missouri</v>
      </c>
      <c r="B336">
        <f t="shared" si="8"/>
        <v>29</v>
      </c>
      <c r="C336" s="9" t="s">
        <v>373</v>
      </c>
      <c r="D336" s="9" t="s">
        <v>93</v>
      </c>
      <c r="E336" s="9" t="s">
        <v>2781</v>
      </c>
      <c r="F336" s="9" t="s">
        <v>2782</v>
      </c>
      <c r="G336" s="10">
        <v>166</v>
      </c>
      <c r="H336" s="9" t="s">
        <v>94</v>
      </c>
      <c r="I336" s="10">
        <v>187</v>
      </c>
      <c r="J336" s="11">
        <v>0.89</v>
      </c>
      <c r="K336" s="9" t="s">
        <v>94</v>
      </c>
      <c r="L336" s="9" t="s">
        <v>95</v>
      </c>
    </row>
    <row r="337" spans="1:12" x14ac:dyDescent="0.2">
      <c r="A337" t="str">
        <f>VLOOKUP(B337,StateFIPS!A$2:B$52,2)</f>
        <v>Texas</v>
      </c>
      <c r="B337">
        <f t="shared" si="8"/>
        <v>48</v>
      </c>
      <c r="C337" s="9" t="s">
        <v>870</v>
      </c>
      <c r="D337" s="9" t="s">
        <v>93</v>
      </c>
      <c r="E337" s="9" t="s">
        <v>2781</v>
      </c>
      <c r="F337" s="9" t="s">
        <v>2782</v>
      </c>
      <c r="G337" s="10">
        <v>600</v>
      </c>
      <c r="H337" s="9" t="s">
        <v>94</v>
      </c>
      <c r="I337" s="10">
        <v>674</v>
      </c>
      <c r="J337" s="11">
        <v>0.89</v>
      </c>
      <c r="K337" s="9" t="s">
        <v>94</v>
      </c>
      <c r="L337" s="9" t="s">
        <v>95</v>
      </c>
    </row>
    <row r="338" spans="1:12" x14ac:dyDescent="0.2">
      <c r="A338" t="str">
        <f>VLOOKUP(B338,StateFIPS!A$2:B$52,2)</f>
        <v>Massachusetts</v>
      </c>
      <c r="B338">
        <f t="shared" si="8"/>
        <v>25</v>
      </c>
      <c r="C338" s="9" t="s">
        <v>431</v>
      </c>
      <c r="D338" s="9" t="s">
        <v>93</v>
      </c>
      <c r="E338" s="9" t="s">
        <v>2781</v>
      </c>
      <c r="F338" s="9" t="s">
        <v>2782</v>
      </c>
      <c r="G338" s="10">
        <v>156752</v>
      </c>
      <c r="H338" s="9" t="s">
        <v>94</v>
      </c>
      <c r="I338" s="10">
        <v>176126</v>
      </c>
      <c r="J338" s="11">
        <v>0.89</v>
      </c>
      <c r="K338" s="9" t="s">
        <v>94</v>
      </c>
      <c r="L338" s="9" t="s">
        <v>95</v>
      </c>
    </row>
    <row r="339" spans="1:12" x14ac:dyDescent="0.2">
      <c r="A339" t="str">
        <f>VLOOKUP(B339,StateFIPS!A$2:B$52,2)</f>
        <v>Missouri</v>
      </c>
      <c r="B339">
        <f t="shared" si="8"/>
        <v>29</v>
      </c>
      <c r="C339" s="9" t="s">
        <v>1695</v>
      </c>
      <c r="D339" s="9" t="s">
        <v>93</v>
      </c>
      <c r="E339" s="9" t="s">
        <v>2781</v>
      </c>
      <c r="F339" s="9" t="s">
        <v>2782</v>
      </c>
      <c r="G339" s="10">
        <v>641</v>
      </c>
      <c r="H339" s="9" t="s">
        <v>94</v>
      </c>
      <c r="I339" s="10">
        <v>720</v>
      </c>
      <c r="J339" s="11">
        <v>0.89</v>
      </c>
      <c r="K339" s="9" t="s">
        <v>94</v>
      </c>
      <c r="L339" s="9" t="s">
        <v>95</v>
      </c>
    </row>
    <row r="340" spans="1:12" x14ac:dyDescent="0.2">
      <c r="A340" t="str">
        <f>VLOOKUP(B340,StateFIPS!A$2:B$52,2)</f>
        <v>North Carolina</v>
      </c>
      <c r="B340">
        <f t="shared" si="8"/>
        <v>37</v>
      </c>
      <c r="C340" s="9" t="s">
        <v>2713</v>
      </c>
      <c r="D340" s="9" t="s">
        <v>93</v>
      </c>
      <c r="E340" s="9" t="s">
        <v>2781</v>
      </c>
      <c r="F340" s="9" t="s">
        <v>2782</v>
      </c>
      <c r="G340" s="10">
        <v>25</v>
      </c>
      <c r="H340" s="9" t="s">
        <v>94</v>
      </c>
      <c r="I340" s="10">
        <v>28</v>
      </c>
      <c r="J340" s="11">
        <v>0.89</v>
      </c>
      <c r="K340" s="9" t="s">
        <v>94</v>
      </c>
      <c r="L340" s="9" t="s">
        <v>95</v>
      </c>
    </row>
    <row r="341" spans="1:12" x14ac:dyDescent="0.2">
      <c r="A341" t="str">
        <f>VLOOKUP(B341,StateFIPS!A$2:B$52,2)</f>
        <v>Missouri</v>
      </c>
      <c r="B341">
        <f t="shared" si="8"/>
        <v>29</v>
      </c>
      <c r="C341" s="9" t="s">
        <v>1698</v>
      </c>
      <c r="D341" s="9" t="s">
        <v>93</v>
      </c>
      <c r="E341" s="9" t="s">
        <v>2781</v>
      </c>
      <c r="F341" s="9" t="s">
        <v>2782</v>
      </c>
      <c r="G341" s="10">
        <v>43278</v>
      </c>
      <c r="H341" s="9" t="s">
        <v>94</v>
      </c>
      <c r="I341" s="10">
        <v>48627</v>
      </c>
      <c r="J341" s="11">
        <v>0.89</v>
      </c>
      <c r="K341" s="9" t="s">
        <v>94</v>
      </c>
      <c r="L341" s="9" t="s">
        <v>95</v>
      </c>
    </row>
    <row r="342" spans="1:12" x14ac:dyDescent="0.2">
      <c r="A342" t="str">
        <f>VLOOKUP(B342,StateFIPS!A$2:B$52,2)</f>
        <v>Pennsylvania</v>
      </c>
      <c r="B342">
        <f t="shared" si="8"/>
        <v>42</v>
      </c>
      <c r="C342" s="9" t="s">
        <v>2667</v>
      </c>
      <c r="D342" s="9" t="s">
        <v>93</v>
      </c>
      <c r="E342" s="9" t="s">
        <v>2781</v>
      </c>
      <c r="F342" s="9" t="s">
        <v>2782</v>
      </c>
      <c r="G342" s="10">
        <v>1972663</v>
      </c>
      <c r="H342" s="9" t="s">
        <v>94</v>
      </c>
      <c r="I342" s="10">
        <v>2216475</v>
      </c>
      <c r="J342" s="11">
        <v>0.89</v>
      </c>
      <c r="K342" s="9" t="s">
        <v>94</v>
      </c>
      <c r="L342" s="9" t="s">
        <v>95</v>
      </c>
    </row>
    <row r="343" spans="1:12" x14ac:dyDescent="0.2">
      <c r="A343" t="str">
        <f>VLOOKUP(B343,StateFIPS!A$2:B$52,2)</f>
        <v>Georgia</v>
      </c>
      <c r="B343">
        <f t="shared" si="8"/>
        <v>13</v>
      </c>
      <c r="C343" s="9" t="s">
        <v>2003</v>
      </c>
      <c r="D343" s="9" t="s">
        <v>93</v>
      </c>
      <c r="E343" s="9" t="s">
        <v>2781</v>
      </c>
      <c r="F343" s="9" t="s">
        <v>2782</v>
      </c>
      <c r="G343" s="10">
        <v>53</v>
      </c>
      <c r="H343" s="9" t="s">
        <v>94</v>
      </c>
      <c r="I343" s="10">
        <v>60</v>
      </c>
      <c r="J343" s="11">
        <v>0.89</v>
      </c>
      <c r="K343" s="9" t="s">
        <v>94</v>
      </c>
      <c r="L343" s="9" t="s">
        <v>95</v>
      </c>
    </row>
    <row r="344" spans="1:12" x14ac:dyDescent="0.2">
      <c r="A344" t="str">
        <f>VLOOKUP(B344,StateFIPS!A$2:B$52,2)</f>
        <v>Arizona</v>
      </c>
      <c r="B344">
        <f t="shared" si="8"/>
        <v>4</v>
      </c>
      <c r="C344" s="9" t="s">
        <v>2061</v>
      </c>
      <c r="D344" s="9" t="s">
        <v>93</v>
      </c>
      <c r="E344" s="9" t="s">
        <v>2781</v>
      </c>
      <c r="F344" s="9" t="s">
        <v>2782</v>
      </c>
      <c r="G344" s="10">
        <v>13870</v>
      </c>
      <c r="H344" s="9" t="s">
        <v>94</v>
      </c>
      <c r="I344" s="10">
        <v>15584</v>
      </c>
      <c r="J344" s="11">
        <v>0.89</v>
      </c>
      <c r="K344" s="9" t="s">
        <v>94</v>
      </c>
      <c r="L344" s="9" t="s">
        <v>95</v>
      </c>
    </row>
    <row r="345" spans="1:12" x14ac:dyDescent="0.2">
      <c r="A345" t="str">
        <f>VLOOKUP(B345,StateFIPS!A$2:B$52,2)</f>
        <v>Texas</v>
      </c>
      <c r="B345">
        <f t="shared" si="8"/>
        <v>48</v>
      </c>
      <c r="C345" s="9" t="s">
        <v>2635</v>
      </c>
      <c r="D345" s="9" t="s">
        <v>93</v>
      </c>
      <c r="E345" s="9" t="s">
        <v>2781</v>
      </c>
      <c r="F345" s="9" t="s">
        <v>2782</v>
      </c>
      <c r="G345" s="10">
        <v>1238</v>
      </c>
      <c r="H345" s="9" t="s">
        <v>94</v>
      </c>
      <c r="I345" s="10">
        <v>1391</v>
      </c>
      <c r="J345" s="11">
        <v>0.89</v>
      </c>
      <c r="K345" s="9" t="s">
        <v>94</v>
      </c>
      <c r="L345" s="9" t="s">
        <v>95</v>
      </c>
    </row>
    <row r="346" spans="1:12" x14ac:dyDescent="0.2">
      <c r="A346" t="str">
        <f>VLOOKUP(B346,StateFIPS!A$2:B$52,2)</f>
        <v>Massachusetts</v>
      </c>
      <c r="B346">
        <f t="shared" si="8"/>
        <v>25</v>
      </c>
      <c r="C346" s="9" t="s">
        <v>1759</v>
      </c>
      <c r="D346" s="9" t="s">
        <v>93</v>
      </c>
      <c r="E346" s="9" t="s">
        <v>2781</v>
      </c>
      <c r="F346" s="9" t="s">
        <v>2782</v>
      </c>
      <c r="G346" s="10">
        <v>61348</v>
      </c>
      <c r="H346" s="9" t="s">
        <v>94</v>
      </c>
      <c r="I346" s="10">
        <v>68930</v>
      </c>
      <c r="J346" s="11">
        <v>0.89</v>
      </c>
      <c r="K346" s="9" t="s">
        <v>94</v>
      </c>
      <c r="L346" s="9" t="s">
        <v>95</v>
      </c>
    </row>
    <row r="347" spans="1:12" x14ac:dyDescent="0.2">
      <c r="A347" t="str">
        <f>VLOOKUP(B347,StateFIPS!A$2:B$52,2)</f>
        <v>Michigan</v>
      </c>
      <c r="B347">
        <f t="shared" si="8"/>
        <v>26</v>
      </c>
      <c r="C347" s="9" t="s">
        <v>1708</v>
      </c>
      <c r="D347" s="9" t="s">
        <v>93</v>
      </c>
      <c r="E347" s="9" t="s">
        <v>2781</v>
      </c>
      <c r="F347" s="9" t="s">
        <v>2782</v>
      </c>
      <c r="G347" s="10">
        <v>2230753</v>
      </c>
      <c r="H347" s="9" t="s">
        <v>94</v>
      </c>
      <c r="I347" s="10">
        <v>2506465</v>
      </c>
      <c r="J347" s="11">
        <v>0.89</v>
      </c>
      <c r="K347" s="9" t="s">
        <v>94</v>
      </c>
      <c r="L347" s="9" t="s">
        <v>95</v>
      </c>
    </row>
    <row r="348" spans="1:12" x14ac:dyDescent="0.2">
      <c r="A348" t="str">
        <f>VLOOKUP(B348,StateFIPS!A$2:B$52,2)</f>
        <v>Colorado</v>
      </c>
      <c r="B348">
        <f t="shared" si="8"/>
        <v>8</v>
      </c>
      <c r="C348" s="9" t="s">
        <v>485</v>
      </c>
      <c r="D348" s="9" t="s">
        <v>93</v>
      </c>
      <c r="E348" s="9" t="s">
        <v>2781</v>
      </c>
      <c r="F348" s="9" t="s">
        <v>2782</v>
      </c>
      <c r="G348" s="10">
        <v>75703</v>
      </c>
      <c r="H348" s="9" t="s">
        <v>94</v>
      </c>
      <c r="I348" s="10">
        <v>85060</v>
      </c>
      <c r="J348" s="11">
        <v>0.89</v>
      </c>
      <c r="K348" s="9" t="s">
        <v>94</v>
      </c>
      <c r="L348" s="9" t="s">
        <v>95</v>
      </c>
    </row>
    <row r="349" spans="1:12" x14ac:dyDescent="0.2">
      <c r="A349" t="str">
        <f>VLOOKUP(B349,StateFIPS!A$2:B$52,2)</f>
        <v>Arkansas</v>
      </c>
      <c r="B349">
        <f t="shared" si="8"/>
        <v>5</v>
      </c>
      <c r="C349" s="9" t="s">
        <v>2691</v>
      </c>
      <c r="D349" s="9" t="s">
        <v>93</v>
      </c>
      <c r="E349" s="9" t="s">
        <v>2781</v>
      </c>
      <c r="F349" s="9" t="s">
        <v>2782</v>
      </c>
      <c r="G349" s="10">
        <v>549</v>
      </c>
      <c r="H349" s="9" t="s">
        <v>94</v>
      </c>
      <c r="I349" s="10">
        <v>617</v>
      </c>
      <c r="J349" s="11">
        <v>0.89</v>
      </c>
      <c r="K349" s="9" t="s">
        <v>94</v>
      </c>
      <c r="L349" s="9" t="s">
        <v>95</v>
      </c>
    </row>
    <row r="350" spans="1:12" x14ac:dyDescent="0.2">
      <c r="A350" t="str">
        <f>VLOOKUP(B350,StateFIPS!A$2:B$52,2)</f>
        <v>Georgia</v>
      </c>
      <c r="B350">
        <f t="shared" si="8"/>
        <v>13</v>
      </c>
      <c r="C350" s="9" t="s">
        <v>729</v>
      </c>
      <c r="D350" s="9" t="s">
        <v>93</v>
      </c>
      <c r="E350" s="9" t="s">
        <v>2781</v>
      </c>
      <c r="F350" s="9" t="s">
        <v>2782</v>
      </c>
      <c r="G350" s="10">
        <v>205497</v>
      </c>
      <c r="H350" s="9" t="s">
        <v>94</v>
      </c>
      <c r="I350" s="10">
        <v>230896</v>
      </c>
      <c r="J350" s="11">
        <v>0.89</v>
      </c>
      <c r="K350" s="9" t="s">
        <v>94</v>
      </c>
      <c r="L350" s="9" t="s">
        <v>95</v>
      </c>
    </row>
    <row r="351" spans="1:12" x14ac:dyDescent="0.2">
      <c r="A351" t="str">
        <f>VLOOKUP(B351,StateFIPS!A$2:B$52,2)</f>
        <v>Georgia</v>
      </c>
      <c r="B351">
        <f t="shared" si="8"/>
        <v>13</v>
      </c>
      <c r="C351" s="9" t="s">
        <v>775</v>
      </c>
      <c r="D351" s="9" t="s">
        <v>93</v>
      </c>
      <c r="E351" s="9" t="s">
        <v>2781</v>
      </c>
      <c r="F351" s="9" t="s">
        <v>2782</v>
      </c>
      <c r="G351" s="10">
        <v>138006</v>
      </c>
      <c r="H351" s="9" t="s">
        <v>94</v>
      </c>
      <c r="I351" s="10">
        <v>155063</v>
      </c>
      <c r="J351" s="11">
        <v>0.89</v>
      </c>
      <c r="K351" s="9" t="s">
        <v>94</v>
      </c>
      <c r="L351" s="9" t="s">
        <v>95</v>
      </c>
    </row>
    <row r="352" spans="1:12" x14ac:dyDescent="0.2">
      <c r="A352" t="str">
        <f>VLOOKUP(B352,StateFIPS!A$2:B$52,2)</f>
        <v>Pennsylvania</v>
      </c>
      <c r="B352">
        <f t="shared" si="8"/>
        <v>42</v>
      </c>
      <c r="C352" s="9" t="s">
        <v>2593</v>
      </c>
      <c r="D352" s="9" t="s">
        <v>93</v>
      </c>
      <c r="E352" s="9" t="s">
        <v>2781</v>
      </c>
      <c r="F352" s="9" t="s">
        <v>2782</v>
      </c>
      <c r="G352" s="10">
        <v>1744</v>
      </c>
      <c r="H352" s="9" t="s">
        <v>94</v>
      </c>
      <c r="I352" s="10">
        <v>1960</v>
      </c>
      <c r="J352" s="11">
        <v>0.89</v>
      </c>
      <c r="K352" s="9" t="s">
        <v>94</v>
      </c>
      <c r="L352" s="9" t="s">
        <v>95</v>
      </c>
    </row>
    <row r="353" spans="1:12" x14ac:dyDescent="0.2">
      <c r="A353" t="str">
        <f>VLOOKUP(B353,StateFIPS!A$2:B$52,2)</f>
        <v>Colorado</v>
      </c>
      <c r="B353">
        <f t="shared" si="8"/>
        <v>8</v>
      </c>
      <c r="C353" s="9" t="s">
        <v>550</v>
      </c>
      <c r="D353" s="9" t="s">
        <v>93</v>
      </c>
      <c r="E353" s="9" t="s">
        <v>2781</v>
      </c>
      <c r="F353" s="9" t="s">
        <v>2782</v>
      </c>
      <c r="G353" s="10">
        <v>17859</v>
      </c>
      <c r="H353" s="9" t="s">
        <v>94</v>
      </c>
      <c r="I353" s="10">
        <v>20067</v>
      </c>
      <c r="J353" s="11">
        <v>0.89</v>
      </c>
      <c r="K353" s="9" t="s">
        <v>94</v>
      </c>
      <c r="L353" s="9" t="s">
        <v>95</v>
      </c>
    </row>
    <row r="354" spans="1:12" x14ac:dyDescent="0.2">
      <c r="A354" t="str">
        <f>VLOOKUP(B354,StateFIPS!A$2:B$52,2)</f>
        <v>Texas</v>
      </c>
      <c r="B354">
        <f t="shared" si="8"/>
        <v>48</v>
      </c>
      <c r="C354" s="9" t="s">
        <v>2418</v>
      </c>
      <c r="D354" s="9" t="s">
        <v>93</v>
      </c>
      <c r="E354" s="9" t="s">
        <v>2781</v>
      </c>
      <c r="F354" s="9" t="s">
        <v>2782</v>
      </c>
      <c r="G354" s="10">
        <v>1178074</v>
      </c>
      <c r="H354" s="9" t="s">
        <v>94</v>
      </c>
      <c r="I354" s="10">
        <v>1323679</v>
      </c>
      <c r="J354" s="11">
        <v>0.89</v>
      </c>
      <c r="K354" s="9" t="s">
        <v>94</v>
      </c>
      <c r="L354" s="9" t="s">
        <v>95</v>
      </c>
    </row>
    <row r="355" spans="1:12" x14ac:dyDescent="0.2">
      <c r="A355" t="str">
        <f>VLOOKUP(B355,StateFIPS!A$2:B$52,2)</f>
        <v>Arkansas</v>
      </c>
      <c r="B355">
        <f t="shared" si="8"/>
        <v>5</v>
      </c>
      <c r="C355" s="9" t="s">
        <v>542</v>
      </c>
      <c r="D355" s="9" t="s">
        <v>93</v>
      </c>
      <c r="E355" s="9" t="s">
        <v>2781</v>
      </c>
      <c r="F355" s="9" t="s">
        <v>2782</v>
      </c>
      <c r="G355" s="10">
        <v>578491</v>
      </c>
      <c r="H355" s="9" t="s">
        <v>94</v>
      </c>
      <c r="I355" s="10">
        <v>649990</v>
      </c>
      <c r="J355" s="11">
        <v>0.89</v>
      </c>
      <c r="K355" s="9" t="s">
        <v>94</v>
      </c>
      <c r="L355" s="9" t="s">
        <v>95</v>
      </c>
    </row>
    <row r="356" spans="1:12" x14ac:dyDescent="0.2">
      <c r="A356" t="str">
        <f>VLOOKUP(B356,StateFIPS!A$2:B$52,2)</f>
        <v>Alabama</v>
      </c>
      <c r="B356">
        <f t="shared" si="8"/>
        <v>1</v>
      </c>
      <c r="C356" s="9" t="s">
        <v>596</v>
      </c>
      <c r="D356" s="9" t="s">
        <v>93</v>
      </c>
      <c r="E356" s="9" t="s">
        <v>2781</v>
      </c>
      <c r="F356" s="9" t="s">
        <v>2782</v>
      </c>
      <c r="G356" s="10">
        <v>387402</v>
      </c>
      <c r="H356" s="9" t="s">
        <v>94</v>
      </c>
      <c r="I356" s="10">
        <v>435283</v>
      </c>
      <c r="J356" s="11">
        <v>0.89</v>
      </c>
      <c r="K356" s="9" t="s">
        <v>94</v>
      </c>
      <c r="L356" s="9" t="s">
        <v>95</v>
      </c>
    </row>
    <row r="357" spans="1:12" x14ac:dyDescent="0.2">
      <c r="A357" t="str">
        <f>VLOOKUP(B357,StateFIPS!A$2:B$52,2)</f>
        <v>Missouri</v>
      </c>
      <c r="B357">
        <f t="shared" si="8"/>
        <v>29</v>
      </c>
      <c r="C357" s="9" t="s">
        <v>374</v>
      </c>
      <c r="D357" s="9" t="s">
        <v>93</v>
      </c>
      <c r="E357" s="9" t="s">
        <v>2781</v>
      </c>
      <c r="F357" s="9" t="s">
        <v>2782</v>
      </c>
      <c r="G357" s="10">
        <v>941</v>
      </c>
      <c r="H357" s="9" t="s">
        <v>94</v>
      </c>
      <c r="I357" s="10">
        <v>1057</v>
      </c>
      <c r="J357" s="11">
        <v>0.89</v>
      </c>
      <c r="K357" s="9" t="s">
        <v>94</v>
      </c>
      <c r="L357" s="9" t="s">
        <v>95</v>
      </c>
    </row>
    <row r="358" spans="1:12" x14ac:dyDescent="0.2">
      <c r="A358" t="str">
        <f>VLOOKUP(B358,StateFIPS!A$2:B$52,2)</f>
        <v>Missouri</v>
      </c>
      <c r="B358">
        <f t="shared" si="8"/>
        <v>29</v>
      </c>
      <c r="C358" s="9" t="s">
        <v>367</v>
      </c>
      <c r="D358" s="9" t="s">
        <v>93</v>
      </c>
      <c r="E358" s="9" t="s">
        <v>2781</v>
      </c>
      <c r="F358" s="9" t="s">
        <v>2782</v>
      </c>
      <c r="G358" s="10">
        <v>554</v>
      </c>
      <c r="H358" s="9" t="s">
        <v>94</v>
      </c>
      <c r="I358" s="10">
        <v>622</v>
      </c>
      <c r="J358" s="11">
        <v>0.89</v>
      </c>
      <c r="K358" s="9" t="s">
        <v>94</v>
      </c>
      <c r="L358" s="9" t="s">
        <v>95</v>
      </c>
    </row>
    <row r="359" spans="1:12" x14ac:dyDescent="0.2">
      <c r="A359" t="str">
        <f>VLOOKUP(B359,StateFIPS!A$2:B$52,2)</f>
        <v>North Carolina</v>
      </c>
      <c r="B359">
        <f t="shared" si="8"/>
        <v>37</v>
      </c>
      <c r="C359" s="9" t="s">
        <v>1814</v>
      </c>
      <c r="D359" s="9" t="s">
        <v>93</v>
      </c>
      <c r="E359" s="9" t="s">
        <v>2781</v>
      </c>
      <c r="F359" s="9" t="s">
        <v>2782</v>
      </c>
      <c r="G359" s="10">
        <v>581412</v>
      </c>
      <c r="H359" s="9" t="s">
        <v>94</v>
      </c>
      <c r="I359" s="10">
        <v>653272</v>
      </c>
      <c r="J359" s="11">
        <v>0.89</v>
      </c>
      <c r="K359" s="9" t="s">
        <v>94</v>
      </c>
      <c r="L359" s="9" t="s">
        <v>95</v>
      </c>
    </row>
    <row r="360" spans="1:12" x14ac:dyDescent="0.2">
      <c r="A360" t="str">
        <f>VLOOKUP(B360,StateFIPS!A$2:B$52,2)</f>
        <v>Texas</v>
      </c>
      <c r="B360">
        <f t="shared" si="8"/>
        <v>48</v>
      </c>
      <c r="C360" s="9" t="s">
        <v>1053</v>
      </c>
      <c r="D360" s="9" t="s">
        <v>93</v>
      </c>
      <c r="E360" s="9" t="s">
        <v>2781</v>
      </c>
      <c r="F360" s="9" t="s">
        <v>2782</v>
      </c>
      <c r="G360" s="10">
        <v>184</v>
      </c>
      <c r="H360" s="9" t="s">
        <v>94</v>
      </c>
      <c r="I360" s="10">
        <v>207</v>
      </c>
      <c r="J360" s="11">
        <v>0.89</v>
      </c>
      <c r="K360" s="9" t="s">
        <v>94</v>
      </c>
      <c r="L360" s="9" t="s">
        <v>95</v>
      </c>
    </row>
    <row r="361" spans="1:12" x14ac:dyDescent="0.2">
      <c r="A361" t="str">
        <f>VLOOKUP(B361,StateFIPS!A$2:B$52,2)</f>
        <v>Arkansas</v>
      </c>
      <c r="B361">
        <f t="shared" si="8"/>
        <v>5</v>
      </c>
      <c r="C361" s="9" t="s">
        <v>506</v>
      </c>
      <c r="D361" s="9" t="s">
        <v>93</v>
      </c>
      <c r="E361" s="9" t="s">
        <v>2781</v>
      </c>
      <c r="F361" s="9" t="s">
        <v>2782</v>
      </c>
      <c r="G361" s="10">
        <v>671058</v>
      </c>
      <c r="H361" s="9" t="s">
        <v>94</v>
      </c>
      <c r="I361" s="10">
        <v>753998</v>
      </c>
      <c r="J361" s="11">
        <v>0.89</v>
      </c>
      <c r="K361" s="9" t="s">
        <v>94</v>
      </c>
      <c r="L361" s="9" t="s">
        <v>95</v>
      </c>
    </row>
    <row r="362" spans="1:12" x14ac:dyDescent="0.2">
      <c r="A362" t="str">
        <f>VLOOKUP(B362,StateFIPS!A$2:B$52,2)</f>
        <v>Maryland</v>
      </c>
      <c r="B362">
        <f t="shared" si="8"/>
        <v>24</v>
      </c>
      <c r="C362" s="9" t="s">
        <v>1756</v>
      </c>
      <c r="D362" s="9" t="s">
        <v>93</v>
      </c>
      <c r="E362" s="9" t="s">
        <v>2781</v>
      </c>
      <c r="F362" s="9" t="s">
        <v>2782</v>
      </c>
      <c r="G362" s="10">
        <v>517077</v>
      </c>
      <c r="H362" s="9" t="s">
        <v>94</v>
      </c>
      <c r="I362" s="10">
        <v>580985</v>
      </c>
      <c r="J362" s="11">
        <v>0.89</v>
      </c>
      <c r="K362" s="9" t="s">
        <v>94</v>
      </c>
      <c r="L362" s="9" t="s">
        <v>95</v>
      </c>
    </row>
    <row r="363" spans="1:12" x14ac:dyDescent="0.2">
      <c r="A363" t="str">
        <f>VLOOKUP(B363,StateFIPS!A$2:B$52,2)</f>
        <v>Missouri</v>
      </c>
      <c r="B363">
        <f t="shared" si="8"/>
        <v>29</v>
      </c>
      <c r="C363" s="9" t="s">
        <v>372</v>
      </c>
      <c r="D363" s="9" t="s">
        <v>93</v>
      </c>
      <c r="E363" s="9" t="s">
        <v>2781</v>
      </c>
      <c r="F363" s="9" t="s">
        <v>2782</v>
      </c>
      <c r="G363" s="10">
        <v>1038</v>
      </c>
      <c r="H363" s="9" t="s">
        <v>94</v>
      </c>
      <c r="I363" s="10">
        <v>1166</v>
      </c>
      <c r="J363" s="11">
        <v>0.89</v>
      </c>
      <c r="K363" s="9" t="s">
        <v>94</v>
      </c>
      <c r="L363" s="9" t="s">
        <v>95</v>
      </c>
    </row>
    <row r="364" spans="1:12" x14ac:dyDescent="0.2">
      <c r="A364" t="str">
        <f>VLOOKUP(B364,StateFIPS!A$2:B$52,2)</f>
        <v>Maryland</v>
      </c>
      <c r="B364">
        <f t="shared" si="8"/>
        <v>24</v>
      </c>
      <c r="C364" s="9" t="s">
        <v>401</v>
      </c>
      <c r="D364" s="9" t="s">
        <v>93</v>
      </c>
      <c r="E364" s="9" t="s">
        <v>2781</v>
      </c>
      <c r="F364" s="9" t="s">
        <v>2782</v>
      </c>
      <c r="G364" s="10">
        <v>639416</v>
      </c>
      <c r="H364" s="9" t="s">
        <v>94</v>
      </c>
      <c r="I364" s="10">
        <v>718445</v>
      </c>
      <c r="J364" s="11">
        <v>0.89</v>
      </c>
      <c r="K364" s="9" t="s">
        <v>94</v>
      </c>
      <c r="L364" s="9" t="s">
        <v>95</v>
      </c>
    </row>
    <row r="365" spans="1:12" x14ac:dyDescent="0.2">
      <c r="A365" t="str">
        <f>VLOOKUP(B365,StateFIPS!A$2:B$52,2)</f>
        <v>Missouri</v>
      </c>
      <c r="B365">
        <f t="shared" si="8"/>
        <v>29</v>
      </c>
      <c r="C365" s="9" t="s">
        <v>1590</v>
      </c>
      <c r="D365" s="9" t="s">
        <v>93</v>
      </c>
      <c r="E365" s="9" t="s">
        <v>2781</v>
      </c>
      <c r="F365" s="9" t="s">
        <v>2782</v>
      </c>
      <c r="G365" s="10">
        <v>11867</v>
      </c>
      <c r="H365" s="9" t="s">
        <v>94</v>
      </c>
      <c r="I365" s="10">
        <v>13333</v>
      </c>
      <c r="J365" s="11">
        <v>0.89</v>
      </c>
      <c r="K365" s="9" t="s">
        <v>94</v>
      </c>
      <c r="L365" s="9" t="s">
        <v>95</v>
      </c>
    </row>
    <row r="366" spans="1:12" x14ac:dyDescent="0.2">
      <c r="A366" t="str">
        <f>VLOOKUP(B366,StateFIPS!A$2:B$52,2)</f>
        <v>North Carolina</v>
      </c>
      <c r="B366">
        <f t="shared" si="8"/>
        <v>37</v>
      </c>
      <c r="C366" s="9" t="s">
        <v>1806</v>
      </c>
      <c r="D366" s="9" t="s">
        <v>93</v>
      </c>
      <c r="E366" s="9" t="s">
        <v>2781</v>
      </c>
      <c r="F366" s="9" t="s">
        <v>2782</v>
      </c>
      <c r="G366" s="10">
        <v>522401</v>
      </c>
      <c r="H366" s="9" t="s">
        <v>94</v>
      </c>
      <c r="I366" s="10">
        <v>586967</v>
      </c>
      <c r="J366" s="11">
        <v>0.89</v>
      </c>
      <c r="K366" s="9" t="s">
        <v>94</v>
      </c>
      <c r="L366" s="9" t="s">
        <v>95</v>
      </c>
    </row>
    <row r="367" spans="1:12" x14ac:dyDescent="0.2">
      <c r="A367" t="str">
        <f>VLOOKUP(B367,StateFIPS!A$2:B$52,2)</f>
        <v>Colorado</v>
      </c>
      <c r="B367">
        <f t="shared" si="8"/>
        <v>8</v>
      </c>
      <c r="C367" s="9" t="s">
        <v>2098</v>
      </c>
      <c r="D367" s="9" t="s">
        <v>93</v>
      </c>
      <c r="E367" s="9" t="s">
        <v>2781</v>
      </c>
      <c r="F367" s="9" t="s">
        <v>2782</v>
      </c>
      <c r="G367" s="10">
        <v>116338</v>
      </c>
      <c r="H367" s="9" t="s">
        <v>94</v>
      </c>
      <c r="I367" s="10">
        <v>130717</v>
      </c>
      <c r="J367" s="11">
        <v>0.89</v>
      </c>
      <c r="K367" s="9" t="s">
        <v>94</v>
      </c>
      <c r="L367" s="9" t="s">
        <v>95</v>
      </c>
    </row>
    <row r="368" spans="1:12" x14ac:dyDescent="0.2">
      <c r="A368" t="str">
        <f>VLOOKUP(B368,StateFIPS!A$2:B$52,2)</f>
        <v>Missouri</v>
      </c>
      <c r="B368">
        <f t="shared" si="8"/>
        <v>29</v>
      </c>
      <c r="C368" s="9" t="s">
        <v>384</v>
      </c>
      <c r="D368" s="9" t="s">
        <v>93</v>
      </c>
      <c r="E368" s="9" t="s">
        <v>2781</v>
      </c>
      <c r="F368" s="9" t="s">
        <v>2782</v>
      </c>
      <c r="G368" s="10">
        <v>756</v>
      </c>
      <c r="H368" s="9" t="s">
        <v>94</v>
      </c>
      <c r="I368" s="10">
        <v>849</v>
      </c>
      <c r="J368" s="11">
        <v>0.89</v>
      </c>
      <c r="K368" s="9" t="s">
        <v>94</v>
      </c>
      <c r="L368" s="9" t="s">
        <v>95</v>
      </c>
    </row>
    <row r="369" spans="1:12" x14ac:dyDescent="0.2">
      <c r="A369" t="str">
        <f>VLOOKUP(B369,StateFIPS!A$2:B$52,2)</f>
        <v>Missouri</v>
      </c>
      <c r="B369">
        <f t="shared" si="8"/>
        <v>29</v>
      </c>
      <c r="C369" s="9" t="s">
        <v>1599</v>
      </c>
      <c r="D369" s="9" t="s">
        <v>93</v>
      </c>
      <c r="E369" s="9" t="s">
        <v>2781</v>
      </c>
      <c r="F369" s="9" t="s">
        <v>2782</v>
      </c>
      <c r="G369" s="10">
        <v>1820901</v>
      </c>
      <c r="H369" s="9" t="s">
        <v>94</v>
      </c>
      <c r="I369" s="10">
        <v>2045956</v>
      </c>
      <c r="J369" s="11">
        <v>0.89</v>
      </c>
      <c r="K369" s="9" t="s">
        <v>94</v>
      </c>
      <c r="L369" s="9" t="s">
        <v>95</v>
      </c>
    </row>
    <row r="370" spans="1:12" x14ac:dyDescent="0.2">
      <c r="A370" t="str">
        <f>VLOOKUP(B370,StateFIPS!A$2:B$52,2)</f>
        <v>Texas</v>
      </c>
      <c r="B370">
        <f t="shared" si="8"/>
        <v>48</v>
      </c>
      <c r="C370" s="9" t="s">
        <v>862</v>
      </c>
      <c r="D370" s="9" t="s">
        <v>93</v>
      </c>
      <c r="E370" s="9" t="s">
        <v>2781</v>
      </c>
      <c r="F370" s="9" t="s">
        <v>2782</v>
      </c>
      <c r="G370" s="10">
        <v>70</v>
      </c>
      <c r="H370" s="9" t="s">
        <v>94</v>
      </c>
      <c r="I370" s="10">
        <v>79</v>
      </c>
      <c r="J370" s="11">
        <v>0.89</v>
      </c>
      <c r="K370" s="9" t="s">
        <v>94</v>
      </c>
      <c r="L370" s="9" t="s">
        <v>95</v>
      </c>
    </row>
    <row r="371" spans="1:12" x14ac:dyDescent="0.2">
      <c r="A371" t="str">
        <f>VLOOKUP(B371,StateFIPS!A$2:B$52,2)</f>
        <v>Arkansas</v>
      </c>
      <c r="B371">
        <f t="shared" si="8"/>
        <v>5</v>
      </c>
      <c r="C371" s="9" t="s">
        <v>2683</v>
      </c>
      <c r="D371" s="9" t="s">
        <v>93</v>
      </c>
      <c r="E371" s="9" t="s">
        <v>2781</v>
      </c>
      <c r="F371" s="9" t="s">
        <v>2782</v>
      </c>
      <c r="G371" s="10">
        <v>3903904</v>
      </c>
      <c r="H371" s="9" t="s">
        <v>94</v>
      </c>
      <c r="I371" s="10">
        <v>4386409</v>
      </c>
      <c r="J371" s="11">
        <v>0.89</v>
      </c>
      <c r="K371" s="9" t="s">
        <v>94</v>
      </c>
      <c r="L371" s="9" t="s">
        <v>95</v>
      </c>
    </row>
    <row r="372" spans="1:12" x14ac:dyDescent="0.2">
      <c r="A372" t="str">
        <f>VLOOKUP(B372,StateFIPS!A$2:B$52,2)</f>
        <v>Missouri</v>
      </c>
      <c r="B372">
        <f t="shared" si="8"/>
        <v>29</v>
      </c>
      <c r="C372" s="9" t="s">
        <v>379</v>
      </c>
      <c r="D372" s="9" t="s">
        <v>93</v>
      </c>
      <c r="E372" s="9" t="s">
        <v>2781</v>
      </c>
      <c r="F372" s="9" t="s">
        <v>2782</v>
      </c>
      <c r="G372" s="10">
        <v>810</v>
      </c>
      <c r="H372" s="9" t="s">
        <v>94</v>
      </c>
      <c r="I372" s="10">
        <v>910</v>
      </c>
      <c r="J372" s="11">
        <v>0.89</v>
      </c>
      <c r="K372" s="9" t="s">
        <v>94</v>
      </c>
      <c r="L372" s="9" t="s">
        <v>95</v>
      </c>
    </row>
    <row r="373" spans="1:12" x14ac:dyDescent="0.2">
      <c r="A373" t="str">
        <f>VLOOKUP(B373,StateFIPS!A$2:B$52,2)</f>
        <v>Texas</v>
      </c>
      <c r="B373">
        <f t="shared" si="8"/>
        <v>48</v>
      </c>
      <c r="C373" s="9" t="s">
        <v>946</v>
      </c>
      <c r="D373" s="9" t="s">
        <v>93</v>
      </c>
      <c r="E373" s="9" t="s">
        <v>2781</v>
      </c>
      <c r="F373" s="9" t="s">
        <v>2782</v>
      </c>
      <c r="G373" s="10">
        <v>711</v>
      </c>
      <c r="H373" s="9" t="s">
        <v>94</v>
      </c>
      <c r="I373" s="10">
        <v>799</v>
      </c>
      <c r="J373" s="11">
        <v>0.89</v>
      </c>
      <c r="K373" s="9" t="s">
        <v>94</v>
      </c>
      <c r="L373" s="9" t="s">
        <v>95</v>
      </c>
    </row>
    <row r="374" spans="1:12" x14ac:dyDescent="0.2">
      <c r="A374" t="str">
        <f>VLOOKUP(B374,StateFIPS!A$2:B$52,2)</f>
        <v>Texas</v>
      </c>
      <c r="B374">
        <f t="shared" si="8"/>
        <v>48</v>
      </c>
      <c r="C374" s="9" t="s">
        <v>944</v>
      </c>
      <c r="D374" s="9" t="s">
        <v>93</v>
      </c>
      <c r="E374" s="9" t="s">
        <v>2781</v>
      </c>
      <c r="F374" s="9" t="s">
        <v>2782</v>
      </c>
      <c r="G374" s="10">
        <v>655</v>
      </c>
      <c r="H374" s="9" t="s">
        <v>94</v>
      </c>
      <c r="I374" s="10">
        <v>736</v>
      </c>
      <c r="J374" s="11">
        <v>0.89</v>
      </c>
      <c r="K374" s="9" t="s">
        <v>94</v>
      </c>
      <c r="L374" s="9" t="s">
        <v>95</v>
      </c>
    </row>
    <row r="375" spans="1:12" x14ac:dyDescent="0.2">
      <c r="A375" t="str">
        <f>VLOOKUP(B375,StateFIPS!A$2:B$52,2)</f>
        <v>Georgia</v>
      </c>
      <c r="B375">
        <f t="shared" si="8"/>
        <v>13</v>
      </c>
      <c r="C375" s="9" t="s">
        <v>746</v>
      </c>
      <c r="D375" s="9" t="s">
        <v>93</v>
      </c>
      <c r="E375" s="9" t="s">
        <v>2781</v>
      </c>
      <c r="F375" s="9" t="s">
        <v>2782</v>
      </c>
      <c r="G375" s="10">
        <v>261547</v>
      </c>
      <c r="H375" s="9" t="s">
        <v>94</v>
      </c>
      <c r="I375" s="10">
        <v>293873</v>
      </c>
      <c r="J375" s="11">
        <v>0.89</v>
      </c>
      <c r="K375" s="9" t="s">
        <v>94</v>
      </c>
      <c r="L375" s="9" t="s">
        <v>95</v>
      </c>
    </row>
    <row r="376" spans="1:12" x14ac:dyDescent="0.2">
      <c r="A376" t="str">
        <f>VLOOKUP(B376,StateFIPS!A$2:B$52,2)</f>
        <v>Alabama</v>
      </c>
      <c r="B376">
        <f t="shared" si="8"/>
        <v>1</v>
      </c>
      <c r="C376" s="9" t="s">
        <v>579</v>
      </c>
      <c r="D376" s="9" t="s">
        <v>93</v>
      </c>
      <c r="E376" s="9" t="s">
        <v>2781</v>
      </c>
      <c r="F376" s="9" t="s">
        <v>2782</v>
      </c>
      <c r="G376" s="10">
        <v>125</v>
      </c>
      <c r="H376" s="9" t="s">
        <v>94</v>
      </c>
      <c r="I376" s="10">
        <v>140</v>
      </c>
      <c r="J376" s="11">
        <v>0.89</v>
      </c>
      <c r="K376" s="9" t="s">
        <v>94</v>
      </c>
      <c r="L376" s="9" t="s">
        <v>95</v>
      </c>
    </row>
    <row r="377" spans="1:12" x14ac:dyDescent="0.2">
      <c r="A377" t="str">
        <f>VLOOKUP(B377,StateFIPS!A$2:B$52,2)</f>
        <v>Massachusetts</v>
      </c>
      <c r="B377">
        <f t="shared" si="8"/>
        <v>25</v>
      </c>
      <c r="C377" s="9" t="s">
        <v>403</v>
      </c>
      <c r="D377" s="9" t="s">
        <v>93</v>
      </c>
      <c r="E377" s="9" t="s">
        <v>2781</v>
      </c>
      <c r="F377" s="9" t="s">
        <v>2782</v>
      </c>
      <c r="G377" s="10">
        <v>48127</v>
      </c>
      <c r="H377" s="9" t="s">
        <v>94</v>
      </c>
      <c r="I377" s="10">
        <v>54075</v>
      </c>
      <c r="J377" s="11">
        <v>0.89</v>
      </c>
      <c r="K377" s="9" t="s">
        <v>94</v>
      </c>
      <c r="L377" s="9" t="s">
        <v>95</v>
      </c>
    </row>
    <row r="378" spans="1:12" x14ac:dyDescent="0.2">
      <c r="A378" t="str">
        <f>VLOOKUP(B378,StateFIPS!A$2:B$52,2)</f>
        <v>Colorado</v>
      </c>
      <c r="B378">
        <f t="shared" si="8"/>
        <v>8</v>
      </c>
      <c r="C378" s="9" t="s">
        <v>2099</v>
      </c>
      <c r="D378" s="9" t="s">
        <v>93</v>
      </c>
      <c r="E378" s="9" t="s">
        <v>2781</v>
      </c>
      <c r="F378" s="9" t="s">
        <v>2782</v>
      </c>
      <c r="G378" s="10">
        <v>87850</v>
      </c>
      <c r="H378" s="9" t="s">
        <v>94</v>
      </c>
      <c r="I378" s="10">
        <v>98708</v>
      </c>
      <c r="J378" s="11">
        <v>0.89</v>
      </c>
      <c r="K378" s="9" t="s">
        <v>94</v>
      </c>
      <c r="L378" s="9" t="s">
        <v>95</v>
      </c>
    </row>
    <row r="379" spans="1:12" x14ac:dyDescent="0.2">
      <c r="A379" t="str">
        <f>VLOOKUP(B379,StateFIPS!A$2:B$52,2)</f>
        <v>Pennsylvania</v>
      </c>
      <c r="B379">
        <f t="shared" si="8"/>
        <v>42</v>
      </c>
      <c r="C379" s="9" t="s">
        <v>2478</v>
      </c>
      <c r="D379" s="9" t="s">
        <v>93</v>
      </c>
      <c r="E379" s="9" t="s">
        <v>2781</v>
      </c>
      <c r="F379" s="9" t="s">
        <v>2782</v>
      </c>
      <c r="G379" s="10">
        <v>984634</v>
      </c>
      <c r="H379" s="9" t="s">
        <v>94</v>
      </c>
      <c r="I379" s="10">
        <v>1106330</v>
      </c>
      <c r="J379" s="11">
        <v>0.89</v>
      </c>
      <c r="K379" s="9" t="s">
        <v>94</v>
      </c>
      <c r="L379" s="9" t="s">
        <v>95</v>
      </c>
    </row>
    <row r="380" spans="1:12" x14ac:dyDescent="0.2">
      <c r="A380" t="str">
        <f>VLOOKUP(B380,StateFIPS!A$2:B$52,2)</f>
        <v>Missouri</v>
      </c>
      <c r="B380">
        <f t="shared" si="8"/>
        <v>29</v>
      </c>
      <c r="C380" s="9" t="s">
        <v>1606</v>
      </c>
      <c r="D380" s="9" t="s">
        <v>93</v>
      </c>
      <c r="E380" s="9" t="s">
        <v>2781</v>
      </c>
      <c r="F380" s="9" t="s">
        <v>2782</v>
      </c>
      <c r="G380" s="10">
        <v>334289</v>
      </c>
      <c r="H380" s="9" t="s">
        <v>94</v>
      </c>
      <c r="I380" s="10">
        <v>375606</v>
      </c>
      <c r="J380" s="11">
        <v>0.89</v>
      </c>
      <c r="K380" s="9" t="s">
        <v>94</v>
      </c>
      <c r="L380" s="9" t="s">
        <v>95</v>
      </c>
    </row>
    <row r="381" spans="1:12" x14ac:dyDescent="0.2">
      <c r="A381" t="str">
        <f>VLOOKUP(B381,StateFIPS!A$2:B$52,2)</f>
        <v>Georgia</v>
      </c>
      <c r="B381">
        <f t="shared" si="8"/>
        <v>13</v>
      </c>
      <c r="C381" s="9" t="s">
        <v>735</v>
      </c>
      <c r="D381" s="9" t="s">
        <v>93</v>
      </c>
      <c r="E381" s="9" t="s">
        <v>2781</v>
      </c>
      <c r="F381" s="9" t="s">
        <v>2782</v>
      </c>
      <c r="G381" s="10">
        <v>369</v>
      </c>
      <c r="H381" s="9" t="s">
        <v>94</v>
      </c>
      <c r="I381" s="10">
        <v>415</v>
      </c>
      <c r="J381" s="11">
        <v>0.89</v>
      </c>
      <c r="K381" s="9" t="s">
        <v>94</v>
      </c>
      <c r="L381" s="9" t="s">
        <v>95</v>
      </c>
    </row>
    <row r="382" spans="1:12" x14ac:dyDescent="0.2">
      <c r="A382" t="str">
        <f>VLOOKUP(B382,StateFIPS!A$2:B$52,2)</f>
        <v>Georgia</v>
      </c>
      <c r="B382">
        <f t="shared" si="8"/>
        <v>13</v>
      </c>
      <c r="C382" s="9" t="s">
        <v>783</v>
      </c>
      <c r="D382" s="9" t="s">
        <v>93</v>
      </c>
      <c r="E382" s="9" t="s">
        <v>2781</v>
      </c>
      <c r="F382" s="9" t="s">
        <v>2782</v>
      </c>
      <c r="G382" s="10">
        <v>307</v>
      </c>
      <c r="H382" s="9" t="s">
        <v>94</v>
      </c>
      <c r="I382" s="10">
        <v>345</v>
      </c>
      <c r="J382" s="11">
        <v>0.89</v>
      </c>
      <c r="K382" s="9" t="s">
        <v>94</v>
      </c>
      <c r="L382" s="9" t="s">
        <v>95</v>
      </c>
    </row>
    <row r="383" spans="1:12" x14ac:dyDescent="0.2">
      <c r="A383" t="str">
        <f>VLOOKUP(B383,StateFIPS!A$2:B$52,2)</f>
        <v>Arkansas</v>
      </c>
      <c r="B383">
        <f t="shared" si="8"/>
        <v>5</v>
      </c>
      <c r="C383" s="9" t="s">
        <v>648</v>
      </c>
      <c r="D383" s="9" t="s">
        <v>93</v>
      </c>
      <c r="E383" s="9" t="s">
        <v>2781</v>
      </c>
      <c r="F383" s="9" t="s">
        <v>2782</v>
      </c>
      <c r="G383" s="10">
        <v>156970</v>
      </c>
      <c r="H383" s="9" t="s">
        <v>94</v>
      </c>
      <c r="I383" s="10">
        <v>176371</v>
      </c>
      <c r="J383" s="11">
        <v>0.89</v>
      </c>
      <c r="K383" s="9" t="s">
        <v>94</v>
      </c>
      <c r="L383" s="9" t="s">
        <v>95</v>
      </c>
    </row>
    <row r="384" spans="1:12" x14ac:dyDescent="0.2">
      <c r="A384" t="str">
        <f>VLOOKUP(B384,StateFIPS!A$2:B$52,2)</f>
        <v>Texas</v>
      </c>
      <c r="B384">
        <f t="shared" si="8"/>
        <v>48</v>
      </c>
      <c r="C384" s="9" t="s">
        <v>858</v>
      </c>
      <c r="D384" s="9" t="s">
        <v>93</v>
      </c>
      <c r="E384" s="9" t="s">
        <v>2781</v>
      </c>
      <c r="F384" s="9" t="s">
        <v>2782</v>
      </c>
      <c r="G384" s="10">
        <v>63</v>
      </c>
      <c r="H384" s="9" t="s">
        <v>94</v>
      </c>
      <c r="I384" s="10">
        <v>70</v>
      </c>
      <c r="J384" s="11">
        <v>0.89</v>
      </c>
      <c r="K384" s="9" t="s">
        <v>94</v>
      </c>
      <c r="L384" s="9" t="s">
        <v>95</v>
      </c>
    </row>
    <row r="385" spans="1:12" x14ac:dyDescent="0.2">
      <c r="A385" t="str">
        <f>VLOOKUP(B385,StateFIPS!A$2:B$52,2)</f>
        <v>Missouri</v>
      </c>
      <c r="B385">
        <f t="shared" si="8"/>
        <v>29</v>
      </c>
      <c r="C385" s="9" t="s">
        <v>1646</v>
      </c>
      <c r="D385" s="9" t="s">
        <v>93</v>
      </c>
      <c r="E385" s="9" t="s">
        <v>2781</v>
      </c>
      <c r="F385" s="9" t="s">
        <v>2782</v>
      </c>
      <c r="G385" s="10">
        <v>991</v>
      </c>
      <c r="H385" s="9" t="s">
        <v>94</v>
      </c>
      <c r="I385" s="10">
        <v>1114</v>
      </c>
      <c r="J385" s="11">
        <v>0.89</v>
      </c>
      <c r="K385" s="9" t="s">
        <v>94</v>
      </c>
      <c r="L385" s="9" t="s">
        <v>95</v>
      </c>
    </row>
    <row r="386" spans="1:12" x14ac:dyDescent="0.2">
      <c r="A386" t="str">
        <f>VLOOKUP(B386,StateFIPS!A$2:B$52,2)</f>
        <v>Maryland</v>
      </c>
      <c r="B386">
        <f t="shared" si="8"/>
        <v>24</v>
      </c>
      <c r="C386" s="9" t="s">
        <v>402</v>
      </c>
      <c r="D386" s="9" t="s">
        <v>93</v>
      </c>
      <c r="E386" s="9" t="s">
        <v>2781</v>
      </c>
      <c r="F386" s="9" t="s">
        <v>2782</v>
      </c>
      <c r="G386" s="10">
        <v>82544</v>
      </c>
      <c r="H386" s="9" t="s">
        <v>94</v>
      </c>
      <c r="I386" s="10">
        <v>92746</v>
      </c>
      <c r="J386" s="11">
        <v>0.89</v>
      </c>
      <c r="K386" s="9" t="s">
        <v>94</v>
      </c>
      <c r="L386" s="9" t="s">
        <v>95</v>
      </c>
    </row>
    <row r="387" spans="1:12" x14ac:dyDescent="0.2">
      <c r="A387" t="str">
        <f>VLOOKUP(B387,StateFIPS!A$2:B$52,2)</f>
        <v>Colorado</v>
      </c>
      <c r="B387">
        <f t="shared" ref="B387:B450" si="9">VALUE(LEFT(C387,2))</f>
        <v>8</v>
      </c>
      <c r="C387" s="9" t="s">
        <v>549</v>
      </c>
      <c r="D387" s="9" t="s">
        <v>93</v>
      </c>
      <c r="E387" s="9" t="s">
        <v>2781</v>
      </c>
      <c r="F387" s="9" t="s">
        <v>2782</v>
      </c>
      <c r="G387" s="10">
        <v>17136</v>
      </c>
      <c r="H387" s="9" t="s">
        <v>94</v>
      </c>
      <c r="I387" s="10">
        <v>19254</v>
      </c>
      <c r="J387" s="11">
        <v>0.89</v>
      </c>
      <c r="K387" s="9" t="s">
        <v>94</v>
      </c>
      <c r="L387" s="9" t="s">
        <v>95</v>
      </c>
    </row>
    <row r="388" spans="1:12" x14ac:dyDescent="0.2">
      <c r="A388" t="str">
        <f>VLOOKUP(B388,StateFIPS!A$2:B$52,2)</f>
        <v>Georgia</v>
      </c>
      <c r="B388">
        <f t="shared" si="9"/>
        <v>13</v>
      </c>
      <c r="C388" s="9" t="s">
        <v>774</v>
      </c>
      <c r="D388" s="9" t="s">
        <v>93</v>
      </c>
      <c r="E388" s="9" t="s">
        <v>2781</v>
      </c>
      <c r="F388" s="9" t="s">
        <v>2782</v>
      </c>
      <c r="G388" s="10">
        <v>100</v>
      </c>
      <c r="H388" s="9" t="s">
        <v>94</v>
      </c>
      <c r="I388" s="10">
        <v>112</v>
      </c>
      <c r="J388" s="11">
        <v>0.89</v>
      </c>
      <c r="K388" s="9" t="s">
        <v>94</v>
      </c>
      <c r="L388" s="9" t="s">
        <v>95</v>
      </c>
    </row>
    <row r="389" spans="1:12" x14ac:dyDescent="0.2">
      <c r="A389" t="str">
        <f>VLOOKUP(B389,StateFIPS!A$2:B$52,2)</f>
        <v>Arkansas</v>
      </c>
      <c r="B389">
        <f t="shared" si="9"/>
        <v>5</v>
      </c>
      <c r="C389" s="9" t="s">
        <v>504</v>
      </c>
      <c r="D389" s="9" t="s">
        <v>93</v>
      </c>
      <c r="E389" s="9" t="s">
        <v>2781</v>
      </c>
      <c r="F389" s="9" t="s">
        <v>2782</v>
      </c>
      <c r="G389" s="10">
        <v>433</v>
      </c>
      <c r="H389" s="9" t="s">
        <v>94</v>
      </c>
      <c r="I389" s="10">
        <v>486</v>
      </c>
      <c r="J389" s="11">
        <v>0.89</v>
      </c>
      <c r="K389" s="9" t="s">
        <v>94</v>
      </c>
      <c r="L389" s="9" t="s">
        <v>95</v>
      </c>
    </row>
    <row r="390" spans="1:12" x14ac:dyDescent="0.2">
      <c r="A390" t="str">
        <f>VLOOKUP(B390,StateFIPS!A$2:B$52,2)</f>
        <v>Missouri</v>
      </c>
      <c r="B390">
        <f t="shared" si="9"/>
        <v>29</v>
      </c>
      <c r="C390" s="9" t="s">
        <v>298</v>
      </c>
      <c r="D390" s="9" t="s">
        <v>93</v>
      </c>
      <c r="E390" s="9" t="s">
        <v>2781</v>
      </c>
      <c r="F390" s="9" t="s">
        <v>2782</v>
      </c>
      <c r="G390" s="10">
        <v>542</v>
      </c>
      <c r="H390" s="9" t="s">
        <v>94</v>
      </c>
      <c r="I390" s="10">
        <v>609</v>
      </c>
      <c r="J390" s="11">
        <v>0.89</v>
      </c>
      <c r="K390" s="9" t="s">
        <v>94</v>
      </c>
      <c r="L390" s="9" t="s">
        <v>95</v>
      </c>
    </row>
    <row r="391" spans="1:12" x14ac:dyDescent="0.2">
      <c r="A391" t="str">
        <f>VLOOKUP(B391,StateFIPS!A$2:B$52,2)</f>
        <v>Texas</v>
      </c>
      <c r="B391">
        <f t="shared" si="9"/>
        <v>48</v>
      </c>
      <c r="C391" s="9" t="s">
        <v>883</v>
      </c>
      <c r="D391" s="9" t="s">
        <v>93</v>
      </c>
      <c r="E391" s="9" t="s">
        <v>2781</v>
      </c>
      <c r="F391" s="9" t="s">
        <v>2782</v>
      </c>
      <c r="G391" s="10">
        <v>303</v>
      </c>
      <c r="H391" s="9" t="s">
        <v>94</v>
      </c>
      <c r="I391" s="10">
        <v>340</v>
      </c>
      <c r="J391" s="11">
        <v>0.89</v>
      </c>
      <c r="K391" s="9" t="s">
        <v>94</v>
      </c>
      <c r="L391" s="9" t="s">
        <v>95</v>
      </c>
    </row>
    <row r="392" spans="1:12" x14ac:dyDescent="0.2">
      <c r="A392" t="str">
        <f>VLOOKUP(B392,StateFIPS!A$2:B$52,2)</f>
        <v>South Carolina</v>
      </c>
      <c r="B392">
        <f t="shared" si="9"/>
        <v>45</v>
      </c>
      <c r="C392" s="9" t="s">
        <v>2700</v>
      </c>
      <c r="D392" s="9" t="s">
        <v>93</v>
      </c>
      <c r="E392" s="9" t="s">
        <v>2781</v>
      </c>
      <c r="F392" s="9" t="s">
        <v>2782</v>
      </c>
      <c r="G392" s="10">
        <v>185</v>
      </c>
      <c r="H392" s="9" t="s">
        <v>94</v>
      </c>
      <c r="I392" s="10">
        <v>208</v>
      </c>
      <c r="J392" s="11">
        <v>0.89</v>
      </c>
      <c r="K392" s="9" t="s">
        <v>94</v>
      </c>
      <c r="L392" s="9" t="s">
        <v>95</v>
      </c>
    </row>
    <row r="393" spans="1:12" x14ac:dyDescent="0.2">
      <c r="A393" t="str">
        <f>VLOOKUP(B393,StateFIPS!A$2:B$52,2)</f>
        <v>Pennsylvania</v>
      </c>
      <c r="B393">
        <f t="shared" si="9"/>
        <v>42</v>
      </c>
      <c r="C393" s="9" t="s">
        <v>2367</v>
      </c>
      <c r="D393" s="9" t="s">
        <v>93</v>
      </c>
      <c r="E393" s="9" t="s">
        <v>2781</v>
      </c>
      <c r="F393" s="9" t="s">
        <v>2782</v>
      </c>
      <c r="G393" s="10">
        <v>2567680</v>
      </c>
      <c r="H393" s="9" t="s">
        <v>94</v>
      </c>
      <c r="I393" s="10">
        <v>2885034</v>
      </c>
      <c r="J393" s="11">
        <v>0.89</v>
      </c>
      <c r="K393" s="9" t="s">
        <v>94</v>
      </c>
      <c r="L393" s="9" t="s">
        <v>95</v>
      </c>
    </row>
    <row r="394" spans="1:12" x14ac:dyDescent="0.2">
      <c r="A394" t="str">
        <f>VLOOKUP(B394,StateFIPS!A$2:B$52,2)</f>
        <v>Georgia</v>
      </c>
      <c r="B394">
        <f t="shared" si="9"/>
        <v>13</v>
      </c>
      <c r="C394" s="9" t="s">
        <v>801</v>
      </c>
      <c r="D394" s="9" t="s">
        <v>93</v>
      </c>
      <c r="E394" s="9" t="s">
        <v>2781</v>
      </c>
      <c r="F394" s="9" t="s">
        <v>2782</v>
      </c>
      <c r="G394" s="10">
        <v>167186</v>
      </c>
      <c r="H394" s="9" t="s">
        <v>94</v>
      </c>
      <c r="I394" s="10">
        <v>187850</v>
      </c>
      <c r="J394" s="11">
        <v>0.89</v>
      </c>
      <c r="K394" s="9" t="s">
        <v>94</v>
      </c>
      <c r="L394" s="9" t="s">
        <v>95</v>
      </c>
    </row>
    <row r="395" spans="1:12" x14ac:dyDescent="0.2">
      <c r="A395" t="str">
        <f>VLOOKUP(B395,StateFIPS!A$2:B$52,2)</f>
        <v>Michigan</v>
      </c>
      <c r="B395">
        <f t="shared" si="9"/>
        <v>26</v>
      </c>
      <c r="C395" s="9" t="s">
        <v>1588</v>
      </c>
      <c r="D395" s="9" t="s">
        <v>93</v>
      </c>
      <c r="E395" s="9" t="s">
        <v>2781</v>
      </c>
      <c r="F395" s="9" t="s">
        <v>2782</v>
      </c>
      <c r="G395" s="10">
        <v>3790273</v>
      </c>
      <c r="H395" s="9" t="s">
        <v>94</v>
      </c>
      <c r="I395" s="10">
        <v>4258734</v>
      </c>
      <c r="J395" s="11">
        <v>0.89</v>
      </c>
      <c r="K395" s="9" t="s">
        <v>94</v>
      </c>
      <c r="L395" s="9" t="s">
        <v>95</v>
      </c>
    </row>
    <row r="396" spans="1:12" x14ac:dyDescent="0.2">
      <c r="A396" t="str">
        <f>VLOOKUP(B396,StateFIPS!A$2:B$52,2)</f>
        <v>Mississippi</v>
      </c>
      <c r="B396">
        <f t="shared" si="9"/>
        <v>28</v>
      </c>
      <c r="C396" s="9" t="s">
        <v>296</v>
      </c>
      <c r="D396" s="9" t="s">
        <v>93</v>
      </c>
      <c r="E396" s="9" t="s">
        <v>2781</v>
      </c>
      <c r="F396" s="9" t="s">
        <v>2782</v>
      </c>
      <c r="G396" s="10">
        <v>195</v>
      </c>
      <c r="H396" s="9" t="s">
        <v>94</v>
      </c>
      <c r="I396" s="10">
        <v>219</v>
      </c>
      <c r="J396" s="11">
        <v>0.89</v>
      </c>
      <c r="K396" s="9" t="s">
        <v>94</v>
      </c>
      <c r="L396" s="9" t="s">
        <v>95</v>
      </c>
    </row>
    <row r="397" spans="1:12" x14ac:dyDescent="0.2">
      <c r="A397" t="str">
        <f>VLOOKUP(B397,StateFIPS!A$2:B$52,2)</f>
        <v>Arizona</v>
      </c>
      <c r="B397">
        <f t="shared" si="9"/>
        <v>4</v>
      </c>
      <c r="C397" s="9" t="s">
        <v>2066</v>
      </c>
      <c r="D397" s="9" t="s">
        <v>93</v>
      </c>
      <c r="E397" s="9" t="s">
        <v>2781</v>
      </c>
      <c r="F397" s="9" t="s">
        <v>2782</v>
      </c>
      <c r="G397" s="10">
        <v>29557</v>
      </c>
      <c r="H397" s="9" t="s">
        <v>94</v>
      </c>
      <c r="I397" s="10">
        <v>33210</v>
      </c>
      <c r="J397" s="11">
        <v>0.89</v>
      </c>
      <c r="K397" s="9" t="s">
        <v>94</v>
      </c>
      <c r="L397" s="9" t="s">
        <v>95</v>
      </c>
    </row>
    <row r="398" spans="1:12" x14ac:dyDescent="0.2">
      <c r="A398" t="str">
        <f>VLOOKUP(B398,StateFIPS!A$2:B$52,2)</f>
        <v>North Carolina</v>
      </c>
      <c r="B398">
        <f t="shared" si="9"/>
        <v>37</v>
      </c>
      <c r="C398" s="9" t="s">
        <v>1416</v>
      </c>
      <c r="D398" s="9" t="s">
        <v>93</v>
      </c>
      <c r="E398" s="9" t="s">
        <v>2781</v>
      </c>
      <c r="F398" s="9" t="s">
        <v>2782</v>
      </c>
      <c r="G398" s="10">
        <v>338804</v>
      </c>
      <c r="H398" s="9" t="s">
        <v>94</v>
      </c>
      <c r="I398" s="10">
        <v>380679</v>
      </c>
      <c r="J398" s="11">
        <v>0.89</v>
      </c>
      <c r="K398" s="9" t="s">
        <v>94</v>
      </c>
      <c r="L398" s="9" t="s">
        <v>95</v>
      </c>
    </row>
    <row r="399" spans="1:12" x14ac:dyDescent="0.2">
      <c r="A399" t="str">
        <f>VLOOKUP(B399,StateFIPS!A$2:B$52,2)</f>
        <v>Missouri</v>
      </c>
      <c r="B399">
        <f t="shared" si="9"/>
        <v>29</v>
      </c>
      <c r="C399" s="9" t="s">
        <v>1516</v>
      </c>
      <c r="D399" s="9" t="s">
        <v>93</v>
      </c>
      <c r="E399" s="9" t="s">
        <v>2781</v>
      </c>
      <c r="F399" s="9" t="s">
        <v>2782</v>
      </c>
      <c r="G399" s="10">
        <v>1558</v>
      </c>
      <c r="H399" s="9" t="s">
        <v>94</v>
      </c>
      <c r="I399" s="10">
        <v>1751</v>
      </c>
      <c r="J399" s="11">
        <v>0.89</v>
      </c>
      <c r="K399" s="9" t="s">
        <v>94</v>
      </c>
      <c r="L399" s="9" t="s">
        <v>95</v>
      </c>
    </row>
    <row r="400" spans="1:12" x14ac:dyDescent="0.2">
      <c r="A400" t="str">
        <f>VLOOKUP(B400,StateFIPS!A$2:B$52,2)</f>
        <v>Mississippi</v>
      </c>
      <c r="B400">
        <f t="shared" si="9"/>
        <v>28</v>
      </c>
      <c r="C400" s="9" t="s">
        <v>294</v>
      </c>
      <c r="D400" s="9" t="s">
        <v>93</v>
      </c>
      <c r="E400" s="9" t="s">
        <v>2781</v>
      </c>
      <c r="F400" s="9" t="s">
        <v>2782</v>
      </c>
      <c r="G400" s="10">
        <v>71</v>
      </c>
      <c r="H400" s="9" t="s">
        <v>94</v>
      </c>
      <c r="I400" s="10">
        <v>80</v>
      </c>
      <c r="J400" s="11">
        <v>0.89</v>
      </c>
      <c r="K400" s="9" t="s">
        <v>94</v>
      </c>
      <c r="L400" s="9" t="s">
        <v>95</v>
      </c>
    </row>
    <row r="401" spans="1:12" x14ac:dyDescent="0.2">
      <c r="A401" t="str">
        <f>VLOOKUP(B401,StateFIPS!A$2:B$52,2)</f>
        <v>Michigan</v>
      </c>
      <c r="B401">
        <f t="shared" si="9"/>
        <v>26</v>
      </c>
      <c r="C401" s="9" t="s">
        <v>1813</v>
      </c>
      <c r="D401" s="9" t="s">
        <v>93</v>
      </c>
      <c r="E401" s="9" t="s">
        <v>2781</v>
      </c>
      <c r="F401" s="9" t="s">
        <v>2782</v>
      </c>
      <c r="G401" s="10">
        <v>472854</v>
      </c>
      <c r="H401" s="9" t="s">
        <v>94</v>
      </c>
      <c r="I401" s="10">
        <v>531296</v>
      </c>
      <c r="J401" s="11">
        <v>0.89</v>
      </c>
      <c r="K401" s="9" t="s">
        <v>94</v>
      </c>
      <c r="L401" s="9" t="s">
        <v>95</v>
      </c>
    </row>
    <row r="402" spans="1:12" x14ac:dyDescent="0.2">
      <c r="A402" t="str">
        <f>VLOOKUP(B402,StateFIPS!A$2:B$52,2)</f>
        <v>Mississippi</v>
      </c>
      <c r="B402">
        <f t="shared" si="9"/>
        <v>28</v>
      </c>
      <c r="C402" s="9" t="s">
        <v>1519</v>
      </c>
      <c r="D402" s="9" t="s">
        <v>93</v>
      </c>
      <c r="E402" s="9" t="s">
        <v>2781</v>
      </c>
      <c r="F402" s="9" t="s">
        <v>2782</v>
      </c>
      <c r="G402" s="10">
        <v>101187</v>
      </c>
      <c r="H402" s="9" t="s">
        <v>94</v>
      </c>
      <c r="I402" s="10">
        <v>113693</v>
      </c>
      <c r="J402" s="11">
        <v>0.89</v>
      </c>
      <c r="K402" s="9" t="s">
        <v>94</v>
      </c>
      <c r="L402" s="9" t="s">
        <v>95</v>
      </c>
    </row>
    <row r="403" spans="1:12" x14ac:dyDescent="0.2">
      <c r="A403" t="str">
        <f>VLOOKUP(B403,StateFIPS!A$2:B$52,2)</f>
        <v>Texas</v>
      </c>
      <c r="B403">
        <f t="shared" si="9"/>
        <v>48</v>
      </c>
      <c r="C403" s="9" t="s">
        <v>882</v>
      </c>
      <c r="D403" s="9" t="s">
        <v>93</v>
      </c>
      <c r="E403" s="9" t="s">
        <v>2781</v>
      </c>
      <c r="F403" s="9" t="s">
        <v>2782</v>
      </c>
      <c r="G403" s="10">
        <v>140</v>
      </c>
      <c r="H403" s="9" t="s">
        <v>94</v>
      </c>
      <c r="I403" s="10">
        <v>158</v>
      </c>
      <c r="J403" s="11">
        <v>0.89</v>
      </c>
      <c r="K403" s="9" t="s">
        <v>94</v>
      </c>
      <c r="L403" s="9" t="s">
        <v>95</v>
      </c>
    </row>
    <row r="404" spans="1:12" x14ac:dyDescent="0.2">
      <c r="A404" t="str">
        <f>VLOOKUP(B404,StateFIPS!A$2:B$52,2)</f>
        <v>Georgia</v>
      </c>
      <c r="B404">
        <f t="shared" si="9"/>
        <v>13</v>
      </c>
      <c r="C404" s="9" t="s">
        <v>787</v>
      </c>
      <c r="D404" s="9" t="s">
        <v>93</v>
      </c>
      <c r="E404" s="9" t="s">
        <v>2781</v>
      </c>
      <c r="F404" s="9" t="s">
        <v>2782</v>
      </c>
      <c r="G404" s="10">
        <v>179899</v>
      </c>
      <c r="H404" s="9" t="s">
        <v>94</v>
      </c>
      <c r="I404" s="10">
        <v>202133</v>
      </c>
      <c r="J404" s="11">
        <v>0.89</v>
      </c>
      <c r="K404" s="9" t="s">
        <v>94</v>
      </c>
      <c r="L404" s="9" t="s">
        <v>95</v>
      </c>
    </row>
    <row r="405" spans="1:12" x14ac:dyDescent="0.2">
      <c r="A405" t="str">
        <f>VLOOKUP(B405,StateFIPS!A$2:B$52,2)</f>
        <v>North Carolina</v>
      </c>
      <c r="B405">
        <f t="shared" si="9"/>
        <v>37</v>
      </c>
      <c r="C405" s="9" t="s">
        <v>1190</v>
      </c>
      <c r="D405" s="9" t="s">
        <v>93</v>
      </c>
      <c r="E405" s="9" t="s">
        <v>2781</v>
      </c>
      <c r="F405" s="9" t="s">
        <v>2782</v>
      </c>
      <c r="G405" s="10">
        <v>8</v>
      </c>
      <c r="H405" s="9" t="s">
        <v>94</v>
      </c>
      <c r="I405" s="10">
        <v>9</v>
      </c>
      <c r="J405" s="11">
        <v>0.89</v>
      </c>
      <c r="K405" s="9" t="s">
        <v>94</v>
      </c>
      <c r="L405" s="9" t="s">
        <v>95</v>
      </c>
    </row>
    <row r="406" spans="1:12" x14ac:dyDescent="0.2">
      <c r="A406" t="str">
        <f>VLOOKUP(B406,StateFIPS!A$2:B$52,2)</f>
        <v>Georgia</v>
      </c>
      <c r="B406">
        <f t="shared" si="9"/>
        <v>13</v>
      </c>
      <c r="C406" s="9" t="s">
        <v>1994</v>
      </c>
      <c r="D406" s="9" t="s">
        <v>93</v>
      </c>
      <c r="E406" s="9" t="s">
        <v>2781</v>
      </c>
      <c r="F406" s="9" t="s">
        <v>2782</v>
      </c>
      <c r="G406" s="10">
        <v>424786</v>
      </c>
      <c r="H406" s="9" t="s">
        <v>94</v>
      </c>
      <c r="I406" s="10">
        <v>477287</v>
      </c>
      <c r="J406" s="11">
        <v>0.89</v>
      </c>
      <c r="K406" s="9" t="s">
        <v>94</v>
      </c>
      <c r="L406" s="9" t="s">
        <v>95</v>
      </c>
    </row>
    <row r="407" spans="1:12" x14ac:dyDescent="0.2">
      <c r="A407" t="str">
        <f>VLOOKUP(B407,StateFIPS!A$2:B$52,2)</f>
        <v>Arkansas</v>
      </c>
      <c r="B407">
        <f t="shared" si="9"/>
        <v>5</v>
      </c>
      <c r="C407" s="9" t="s">
        <v>503</v>
      </c>
      <c r="D407" s="9" t="s">
        <v>93</v>
      </c>
      <c r="E407" s="9" t="s">
        <v>2781</v>
      </c>
      <c r="F407" s="9" t="s">
        <v>2782</v>
      </c>
      <c r="G407" s="10">
        <v>561125</v>
      </c>
      <c r="H407" s="9" t="s">
        <v>94</v>
      </c>
      <c r="I407" s="10">
        <v>630478</v>
      </c>
      <c r="J407" s="11">
        <v>0.89</v>
      </c>
      <c r="K407" s="9" t="s">
        <v>94</v>
      </c>
      <c r="L407" s="9" t="s">
        <v>95</v>
      </c>
    </row>
    <row r="408" spans="1:12" x14ac:dyDescent="0.2">
      <c r="A408" t="str">
        <f>VLOOKUP(B408,StateFIPS!A$2:B$52,2)</f>
        <v>Mississippi</v>
      </c>
      <c r="B408">
        <f t="shared" si="9"/>
        <v>28</v>
      </c>
      <c r="C408" s="9" t="s">
        <v>2702</v>
      </c>
      <c r="D408" s="9" t="s">
        <v>93</v>
      </c>
      <c r="E408" s="9" t="s">
        <v>2781</v>
      </c>
      <c r="F408" s="9" t="s">
        <v>2782</v>
      </c>
      <c r="G408" s="10">
        <v>224</v>
      </c>
      <c r="H408" s="9" t="s">
        <v>94</v>
      </c>
      <c r="I408" s="10">
        <v>252</v>
      </c>
      <c r="J408" s="11">
        <v>0.89</v>
      </c>
      <c r="K408" s="9" t="s">
        <v>94</v>
      </c>
      <c r="L408" s="9" t="s">
        <v>95</v>
      </c>
    </row>
    <row r="409" spans="1:12" x14ac:dyDescent="0.2">
      <c r="A409" t="str">
        <f>VLOOKUP(B409,StateFIPS!A$2:B$52,2)</f>
        <v>Texas</v>
      </c>
      <c r="B409">
        <f t="shared" si="9"/>
        <v>48</v>
      </c>
      <c r="C409" s="9" t="s">
        <v>871</v>
      </c>
      <c r="D409" s="9" t="s">
        <v>93</v>
      </c>
      <c r="E409" s="9" t="s">
        <v>2781</v>
      </c>
      <c r="F409" s="9" t="s">
        <v>2782</v>
      </c>
      <c r="G409" s="10">
        <v>148</v>
      </c>
      <c r="H409" s="9" t="s">
        <v>94</v>
      </c>
      <c r="I409" s="10">
        <v>166</v>
      </c>
      <c r="J409" s="11">
        <v>0.89</v>
      </c>
      <c r="K409" s="9" t="s">
        <v>94</v>
      </c>
      <c r="L409" s="9" t="s">
        <v>95</v>
      </c>
    </row>
    <row r="410" spans="1:12" x14ac:dyDescent="0.2">
      <c r="A410" t="str">
        <f>VLOOKUP(B410,StateFIPS!A$2:B$52,2)</f>
        <v>Minnesota</v>
      </c>
      <c r="B410">
        <f t="shared" si="9"/>
        <v>27</v>
      </c>
      <c r="C410" s="9" t="s">
        <v>1726</v>
      </c>
      <c r="D410" s="9" t="s">
        <v>93</v>
      </c>
      <c r="E410" s="9" t="s">
        <v>2781</v>
      </c>
      <c r="F410" s="9" t="s">
        <v>2782</v>
      </c>
      <c r="G410" s="10">
        <v>6666</v>
      </c>
      <c r="H410" s="9" t="s">
        <v>94</v>
      </c>
      <c r="I410" s="10">
        <v>7490</v>
      </c>
      <c r="J410" s="11">
        <v>0.89</v>
      </c>
      <c r="K410" s="9" t="s">
        <v>94</v>
      </c>
      <c r="L410" s="9" t="s">
        <v>95</v>
      </c>
    </row>
    <row r="411" spans="1:12" x14ac:dyDescent="0.2">
      <c r="A411" t="str">
        <f>VLOOKUP(B411,StateFIPS!A$2:B$52,2)</f>
        <v>Arkansas</v>
      </c>
      <c r="B411">
        <f t="shared" si="9"/>
        <v>5</v>
      </c>
      <c r="C411" s="9" t="s">
        <v>639</v>
      </c>
      <c r="D411" s="9" t="s">
        <v>93</v>
      </c>
      <c r="E411" s="9" t="s">
        <v>2781</v>
      </c>
      <c r="F411" s="9" t="s">
        <v>2782</v>
      </c>
      <c r="G411" s="10">
        <v>593222</v>
      </c>
      <c r="H411" s="9" t="s">
        <v>94</v>
      </c>
      <c r="I411" s="10">
        <v>666541</v>
      </c>
      <c r="J411" s="11">
        <v>0.89</v>
      </c>
      <c r="K411" s="9" t="s">
        <v>94</v>
      </c>
      <c r="L411" s="9" t="s">
        <v>95</v>
      </c>
    </row>
    <row r="412" spans="1:12" x14ac:dyDescent="0.2">
      <c r="A412" t="str">
        <f>VLOOKUP(B412,StateFIPS!A$2:B$52,2)</f>
        <v>Minnesota</v>
      </c>
      <c r="B412">
        <f t="shared" si="9"/>
        <v>27</v>
      </c>
      <c r="C412" s="9" t="s">
        <v>1720</v>
      </c>
      <c r="D412" s="9" t="s">
        <v>93</v>
      </c>
      <c r="E412" s="9" t="s">
        <v>2781</v>
      </c>
      <c r="F412" s="9" t="s">
        <v>2782</v>
      </c>
      <c r="G412" s="10">
        <v>1566</v>
      </c>
      <c r="H412" s="9" t="s">
        <v>94</v>
      </c>
      <c r="I412" s="10">
        <v>1759</v>
      </c>
      <c r="J412" s="11">
        <v>0.89</v>
      </c>
      <c r="K412" s="9" t="s">
        <v>94</v>
      </c>
      <c r="L412" s="9" t="s">
        <v>95</v>
      </c>
    </row>
    <row r="413" spans="1:12" x14ac:dyDescent="0.2">
      <c r="A413" t="str">
        <f>VLOOKUP(B413,StateFIPS!A$2:B$52,2)</f>
        <v>Maryland</v>
      </c>
      <c r="B413">
        <f t="shared" si="9"/>
        <v>24</v>
      </c>
      <c r="C413" s="9" t="s">
        <v>400</v>
      </c>
      <c r="D413" s="9" t="s">
        <v>93</v>
      </c>
      <c r="E413" s="9" t="s">
        <v>2781</v>
      </c>
      <c r="F413" s="9" t="s">
        <v>2782</v>
      </c>
      <c r="G413" s="10">
        <v>82385</v>
      </c>
      <c r="H413" s="9" t="s">
        <v>94</v>
      </c>
      <c r="I413" s="10">
        <v>92567</v>
      </c>
      <c r="J413" s="11">
        <v>0.89</v>
      </c>
      <c r="K413" s="9" t="s">
        <v>94</v>
      </c>
      <c r="L413" s="9" t="s">
        <v>95</v>
      </c>
    </row>
    <row r="414" spans="1:12" x14ac:dyDescent="0.2">
      <c r="A414" t="str">
        <f>VLOOKUP(B414,StateFIPS!A$2:B$52,2)</f>
        <v>Colorado</v>
      </c>
      <c r="B414">
        <f t="shared" si="9"/>
        <v>8</v>
      </c>
      <c r="C414" s="9" t="s">
        <v>489</v>
      </c>
      <c r="D414" s="9" t="s">
        <v>93</v>
      </c>
      <c r="E414" s="9" t="s">
        <v>2781</v>
      </c>
      <c r="F414" s="9" t="s">
        <v>2782</v>
      </c>
      <c r="G414" s="10">
        <v>70714</v>
      </c>
      <c r="H414" s="9" t="s">
        <v>94</v>
      </c>
      <c r="I414" s="10">
        <v>79454</v>
      </c>
      <c r="J414" s="11">
        <v>0.89</v>
      </c>
      <c r="K414" s="9" t="s">
        <v>94</v>
      </c>
      <c r="L414" s="9" t="s">
        <v>95</v>
      </c>
    </row>
    <row r="415" spans="1:12" x14ac:dyDescent="0.2">
      <c r="A415" t="str">
        <f>VLOOKUP(B415,StateFIPS!A$2:B$52,2)</f>
        <v>North Carolina</v>
      </c>
      <c r="B415">
        <f t="shared" si="9"/>
        <v>37</v>
      </c>
      <c r="C415" s="9" t="s">
        <v>1188</v>
      </c>
      <c r="D415" s="9" t="s">
        <v>93</v>
      </c>
      <c r="E415" s="9" t="s">
        <v>2781</v>
      </c>
      <c r="F415" s="9" t="s">
        <v>2782</v>
      </c>
      <c r="G415" s="10">
        <v>121</v>
      </c>
      <c r="H415" s="9" t="s">
        <v>94</v>
      </c>
      <c r="I415" s="10">
        <v>135</v>
      </c>
      <c r="J415" s="11">
        <v>0.89</v>
      </c>
      <c r="K415" s="9" t="s">
        <v>94</v>
      </c>
      <c r="L415" s="9" t="s">
        <v>95</v>
      </c>
    </row>
    <row r="416" spans="1:12" x14ac:dyDescent="0.2">
      <c r="A416" t="str">
        <f>VLOOKUP(B416,StateFIPS!A$2:B$52,2)</f>
        <v>North Carolina</v>
      </c>
      <c r="B416">
        <f t="shared" si="9"/>
        <v>37</v>
      </c>
      <c r="C416" s="9" t="s">
        <v>1402</v>
      </c>
      <c r="D416" s="9" t="s">
        <v>93</v>
      </c>
      <c r="E416" s="9" t="s">
        <v>2781</v>
      </c>
      <c r="F416" s="9" t="s">
        <v>2782</v>
      </c>
      <c r="G416" s="10">
        <v>193592</v>
      </c>
      <c r="H416" s="9" t="s">
        <v>94</v>
      </c>
      <c r="I416" s="10">
        <v>217519</v>
      </c>
      <c r="J416" s="11">
        <v>0.89</v>
      </c>
      <c r="K416" s="9" t="s">
        <v>94</v>
      </c>
      <c r="L416" s="9" t="s">
        <v>95</v>
      </c>
    </row>
    <row r="417" spans="1:12" x14ac:dyDescent="0.2">
      <c r="A417" t="str">
        <f>VLOOKUP(B417,StateFIPS!A$2:B$52,2)</f>
        <v>Missouri</v>
      </c>
      <c r="B417">
        <f t="shared" si="9"/>
        <v>29</v>
      </c>
      <c r="C417" s="9" t="s">
        <v>307</v>
      </c>
      <c r="D417" s="9" t="s">
        <v>93</v>
      </c>
      <c r="E417" s="9" t="s">
        <v>2781</v>
      </c>
      <c r="F417" s="9" t="s">
        <v>2782</v>
      </c>
      <c r="G417" s="10">
        <v>780</v>
      </c>
      <c r="H417" s="9" t="s">
        <v>94</v>
      </c>
      <c r="I417" s="10">
        <v>877</v>
      </c>
      <c r="J417" s="11">
        <v>0.89</v>
      </c>
      <c r="K417" s="9" t="s">
        <v>94</v>
      </c>
      <c r="L417" s="9" t="s">
        <v>95</v>
      </c>
    </row>
    <row r="418" spans="1:12" x14ac:dyDescent="0.2">
      <c r="A418" t="str">
        <f>VLOOKUP(B418,StateFIPS!A$2:B$52,2)</f>
        <v>Texas</v>
      </c>
      <c r="B418">
        <f t="shared" si="9"/>
        <v>48</v>
      </c>
      <c r="C418" s="9" t="s">
        <v>853</v>
      </c>
      <c r="D418" s="9" t="s">
        <v>93</v>
      </c>
      <c r="E418" s="9" t="s">
        <v>2781</v>
      </c>
      <c r="F418" s="9" t="s">
        <v>2782</v>
      </c>
      <c r="G418" s="10">
        <v>61</v>
      </c>
      <c r="H418" s="9" t="s">
        <v>94</v>
      </c>
      <c r="I418" s="10">
        <v>69</v>
      </c>
      <c r="J418" s="11">
        <v>0.89</v>
      </c>
      <c r="K418" s="9" t="s">
        <v>94</v>
      </c>
      <c r="L418" s="9" t="s">
        <v>95</v>
      </c>
    </row>
    <row r="419" spans="1:12" x14ac:dyDescent="0.2">
      <c r="A419" t="str">
        <f>VLOOKUP(B419,StateFIPS!A$2:B$52,2)</f>
        <v>Georgia</v>
      </c>
      <c r="B419">
        <f t="shared" si="9"/>
        <v>13</v>
      </c>
      <c r="C419" s="9" t="s">
        <v>773</v>
      </c>
      <c r="D419" s="9" t="s">
        <v>93</v>
      </c>
      <c r="E419" s="9" t="s">
        <v>2781</v>
      </c>
      <c r="F419" s="9" t="s">
        <v>2782</v>
      </c>
      <c r="G419" s="10">
        <v>350945</v>
      </c>
      <c r="H419" s="9" t="s">
        <v>94</v>
      </c>
      <c r="I419" s="10">
        <v>394320</v>
      </c>
      <c r="J419" s="11">
        <v>0.89</v>
      </c>
      <c r="K419" s="9" t="s">
        <v>94</v>
      </c>
      <c r="L419" s="9" t="s">
        <v>95</v>
      </c>
    </row>
    <row r="420" spans="1:12" x14ac:dyDescent="0.2">
      <c r="A420" t="str">
        <f>VLOOKUP(B420,StateFIPS!A$2:B$52,2)</f>
        <v>Pennsylvania</v>
      </c>
      <c r="B420">
        <f t="shared" si="9"/>
        <v>42</v>
      </c>
      <c r="C420" s="9" t="s">
        <v>2597</v>
      </c>
      <c r="D420" s="9" t="s">
        <v>93</v>
      </c>
      <c r="E420" s="9" t="s">
        <v>2781</v>
      </c>
      <c r="F420" s="9" t="s">
        <v>2782</v>
      </c>
      <c r="G420" s="10">
        <v>1127</v>
      </c>
      <c r="H420" s="9" t="s">
        <v>94</v>
      </c>
      <c r="I420" s="10">
        <v>1267</v>
      </c>
      <c r="J420" s="11">
        <v>0.89</v>
      </c>
      <c r="K420" s="9" t="s">
        <v>94</v>
      </c>
      <c r="L420" s="9" t="s">
        <v>95</v>
      </c>
    </row>
    <row r="421" spans="1:12" x14ac:dyDescent="0.2">
      <c r="A421" t="str">
        <f>VLOOKUP(B421,StateFIPS!A$2:B$52,2)</f>
        <v>Missouri</v>
      </c>
      <c r="B421">
        <f t="shared" si="9"/>
        <v>29</v>
      </c>
      <c r="C421" s="9" t="s">
        <v>1568</v>
      </c>
      <c r="D421" s="9" t="s">
        <v>93</v>
      </c>
      <c r="E421" s="9" t="s">
        <v>2781</v>
      </c>
      <c r="F421" s="9" t="s">
        <v>2782</v>
      </c>
      <c r="G421" s="10">
        <v>461</v>
      </c>
      <c r="H421" s="9" t="s">
        <v>94</v>
      </c>
      <c r="I421" s="10">
        <v>518</v>
      </c>
      <c r="J421" s="11">
        <v>0.89</v>
      </c>
      <c r="K421" s="9" t="s">
        <v>94</v>
      </c>
      <c r="L421" s="9" t="s">
        <v>95</v>
      </c>
    </row>
    <row r="422" spans="1:12" x14ac:dyDescent="0.2">
      <c r="A422" t="str">
        <f>VLOOKUP(B422,StateFIPS!A$2:B$52,2)</f>
        <v>Georgia</v>
      </c>
      <c r="B422">
        <f t="shared" si="9"/>
        <v>13</v>
      </c>
      <c r="C422" s="9" t="s">
        <v>772</v>
      </c>
      <c r="D422" s="9" t="s">
        <v>93</v>
      </c>
      <c r="E422" s="9" t="s">
        <v>2781</v>
      </c>
      <c r="F422" s="9" t="s">
        <v>2782</v>
      </c>
      <c r="G422" s="10">
        <v>295787</v>
      </c>
      <c r="H422" s="9" t="s">
        <v>94</v>
      </c>
      <c r="I422" s="10">
        <v>332345</v>
      </c>
      <c r="J422" s="11">
        <v>0.89</v>
      </c>
      <c r="K422" s="9" t="s">
        <v>94</v>
      </c>
      <c r="L422" s="9" t="s">
        <v>95</v>
      </c>
    </row>
    <row r="423" spans="1:12" x14ac:dyDescent="0.2">
      <c r="A423" t="str">
        <f>VLOOKUP(B423,StateFIPS!A$2:B$52,2)</f>
        <v>Missouri</v>
      </c>
      <c r="B423">
        <f t="shared" si="9"/>
        <v>29</v>
      </c>
      <c r="C423" s="9" t="s">
        <v>290</v>
      </c>
      <c r="D423" s="9" t="s">
        <v>93</v>
      </c>
      <c r="E423" s="9" t="s">
        <v>2781</v>
      </c>
      <c r="F423" s="9" t="s">
        <v>2782</v>
      </c>
      <c r="G423" s="10">
        <v>624</v>
      </c>
      <c r="H423" s="9" t="s">
        <v>94</v>
      </c>
      <c r="I423" s="10">
        <v>701</v>
      </c>
      <c r="J423" s="11">
        <v>0.89</v>
      </c>
      <c r="K423" s="9" t="s">
        <v>94</v>
      </c>
      <c r="L423" s="9" t="s">
        <v>95</v>
      </c>
    </row>
    <row r="424" spans="1:12" x14ac:dyDescent="0.2">
      <c r="A424" t="str">
        <f>VLOOKUP(B424,StateFIPS!A$2:B$52,2)</f>
        <v>Texas</v>
      </c>
      <c r="B424">
        <f t="shared" si="9"/>
        <v>48</v>
      </c>
      <c r="C424" s="9" t="s">
        <v>851</v>
      </c>
      <c r="D424" s="9" t="s">
        <v>93</v>
      </c>
      <c r="E424" s="9" t="s">
        <v>2781</v>
      </c>
      <c r="F424" s="9" t="s">
        <v>2782</v>
      </c>
      <c r="G424" s="10">
        <v>185</v>
      </c>
      <c r="H424" s="9" t="s">
        <v>94</v>
      </c>
      <c r="I424" s="10">
        <v>208</v>
      </c>
      <c r="J424" s="11">
        <v>0.89</v>
      </c>
      <c r="K424" s="9" t="s">
        <v>94</v>
      </c>
      <c r="L424" s="9" t="s">
        <v>95</v>
      </c>
    </row>
    <row r="425" spans="1:12" x14ac:dyDescent="0.2">
      <c r="A425" t="str">
        <f>VLOOKUP(B425,StateFIPS!A$2:B$52,2)</f>
        <v>Texas</v>
      </c>
      <c r="B425">
        <f t="shared" si="9"/>
        <v>48</v>
      </c>
      <c r="C425" s="9" t="s">
        <v>2723</v>
      </c>
      <c r="D425" s="9" t="s">
        <v>93</v>
      </c>
      <c r="E425" s="9" t="s">
        <v>2781</v>
      </c>
      <c r="F425" s="9" t="s">
        <v>2782</v>
      </c>
      <c r="G425" s="10">
        <v>60</v>
      </c>
      <c r="H425" s="9" t="s">
        <v>94</v>
      </c>
      <c r="I425" s="10">
        <v>67</v>
      </c>
      <c r="J425" s="11">
        <v>0.89</v>
      </c>
      <c r="K425" s="9" t="s">
        <v>94</v>
      </c>
      <c r="L425" s="9" t="s">
        <v>95</v>
      </c>
    </row>
    <row r="426" spans="1:12" x14ac:dyDescent="0.2">
      <c r="A426" t="str">
        <f>VLOOKUP(B426,StateFIPS!A$2:B$52,2)</f>
        <v>North Carolina</v>
      </c>
      <c r="B426">
        <f t="shared" si="9"/>
        <v>37</v>
      </c>
      <c r="C426" s="9" t="s">
        <v>1779</v>
      </c>
      <c r="D426" s="9" t="s">
        <v>93</v>
      </c>
      <c r="E426" s="9" t="s">
        <v>2781</v>
      </c>
      <c r="F426" s="9" t="s">
        <v>2782</v>
      </c>
      <c r="G426" s="10">
        <v>261769</v>
      </c>
      <c r="H426" s="9" t="s">
        <v>94</v>
      </c>
      <c r="I426" s="10">
        <v>294122</v>
      </c>
      <c r="J426" s="11">
        <v>0.89</v>
      </c>
      <c r="K426" s="9" t="s">
        <v>94</v>
      </c>
      <c r="L426" s="9" t="s">
        <v>95</v>
      </c>
    </row>
    <row r="427" spans="1:12" x14ac:dyDescent="0.2">
      <c r="A427" t="str">
        <f>VLOOKUP(B427,StateFIPS!A$2:B$52,2)</f>
        <v>Georgia</v>
      </c>
      <c r="B427">
        <f t="shared" si="9"/>
        <v>13</v>
      </c>
      <c r="C427" s="9" t="s">
        <v>726</v>
      </c>
      <c r="D427" s="9" t="s">
        <v>93</v>
      </c>
      <c r="E427" s="9" t="s">
        <v>2781</v>
      </c>
      <c r="F427" s="9" t="s">
        <v>2782</v>
      </c>
      <c r="G427" s="10">
        <v>156421</v>
      </c>
      <c r="H427" s="9" t="s">
        <v>94</v>
      </c>
      <c r="I427" s="10">
        <v>175754</v>
      </c>
      <c r="J427" s="11">
        <v>0.89</v>
      </c>
      <c r="K427" s="9" t="s">
        <v>94</v>
      </c>
      <c r="L427" s="9" t="s">
        <v>95</v>
      </c>
    </row>
    <row r="428" spans="1:12" x14ac:dyDescent="0.2">
      <c r="A428" t="str">
        <f>VLOOKUP(B428,StateFIPS!A$2:B$52,2)</f>
        <v>Michigan</v>
      </c>
      <c r="B428">
        <f t="shared" si="9"/>
        <v>26</v>
      </c>
      <c r="C428" s="9" t="s">
        <v>1801</v>
      </c>
      <c r="D428" s="9" t="s">
        <v>93</v>
      </c>
      <c r="E428" s="9" t="s">
        <v>2781</v>
      </c>
      <c r="F428" s="9" t="s">
        <v>2782</v>
      </c>
      <c r="G428" s="10">
        <v>181159</v>
      </c>
      <c r="H428" s="9" t="s">
        <v>94</v>
      </c>
      <c r="I428" s="10">
        <v>203549</v>
      </c>
      <c r="J428" s="11">
        <v>0.89</v>
      </c>
      <c r="K428" s="9" t="s">
        <v>94</v>
      </c>
      <c r="L428" s="9" t="s">
        <v>95</v>
      </c>
    </row>
    <row r="429" spans="1:12" x14ac:dyDescent="0.2">
      <c r="A429" t="str">
        <f>VLOOKUP(B429,StateFIPS!A$2:B$52,2)</f>
        <v>North Carolina</v>
      </c>
      <c r="B429">
        <f t="shared" si="9"/>
        <v>37</v>
      </c>
      <c r="C429" s="9" t="s">
        <v>1420</v>
      </c>
      <c r="D429" s="9" t="s">
        <v>93</v>
      </c>
      <c r="E429" s="9" t="s">
        <v>2781</v>
      </c>
      <c r="F429" s="9" t="s">
        <v>2782</v>
      </c>
      <c r="G429" s="10">
        <v>699434</v>
      </c>
      <c r="H429" s="9" t="s">
        <v>94</v>
      </c>
      <c r="I429" s="10">
        <v>785881</v>
      </c>
      <c r="J429" s="11">
        <v>0.89</v>
      </c>
      <c r="K429" s="9" t="s">
        <v>94</v>
      </c>
      <c r="L429" s="9" t="s">
        <v>95</v>
      </c>
    </row>
    <row r="430" spans="1:12" x14ac:dyDescent="0.2">
      <c r="A430" t="str">
        <f>VLOOKUP(B430,StateFIPS!A$2:B$52,2)</f>
        <v>Arkansas</v>
      </c>
      <c r="B430">
        <f t="shared" si="9"/>
        <v>5</v>
      </c>
      <c r="C430" s="9" t="s">
        <v>518</v>
      </c>
      <c r="D430" s="9" t="s">
        <v>93</v>
      </c>
      <c r="E430" s="9" t="s">
        <v>2781</v>
      </c>
      <c r="F430" s="9" t="s">
        <v>2782</v>
      </c>
      <c r="G430" s="10">
        <v>271468</v>
      </c>
      <c r="H430" s="9" t="s">
        <v>94</v>
      </c>
      <c r="I430" s="10">
        <v>305020</v>
      </c>
      <c r="J430" s="11">
        <v>0.89</v>
      </c>
      <c r="K430" s="9" t="s">
        <v>94</v>
      </c>
      <c r="L430" s="9" t="s">
        <v>95</v>
      </c>
    </row>
    <row r="431" spans="1:12" x14ac:dyDescent="0.2">
      <c r="A431" t="str">
        <f>VLOOKUP(B431,StateFIPS!A$2:B$52,2)</f>
        <v>Colorado</v>
      </c>
      <c r="B431">
        <f t="shared" si="9"/>
        <v>8</v>
      </c>
      <c r="C431" s="9" t="s">
        <v>486</v>
      </c>
      <c r="D431" s="9" t="s">
        <v>93</v>
      </c>
      <c r="E431" s="9" t="s">
        <v>2781</v>
      </c>
      <c r="F431" s="9" t="s">
        <v>2782</v>
      </c>
      <c r="G431" s="10">
        <v>7230</v>
      </c>
      <c r="H431" s="9" t="s">
        <v>94</v>
      </c>
      <c r="I431" s="10">
        <v>8124</v>
      </c>
      <c r="J431" s="11">
        <v>0.89</v>
      </c>
      <c r="K431" s="9" t="s">
        <v>94</v>
      </c>
      <c r="L431" s="9" t="s">
        <v>95</v>
      </c>
    </row>
    <row r="432" spans="1:12" x14ac:dyDescent="0.2">
      <c r="A432" t="str">
        <f>VLOOKUP(B432,StateFIPS!A$2:B$52,2)</f>
        <v>Missouri</v>
      </c>
      <c r="B432">
        <f t="shared" si="9"/>
        <v>29</v>
      </c>
      <c r="C432" s="9" t="s">
        <v>300</v>
      </c>
      <c r="D432" s="9" t="s">
        <v>93</v>
      </c>
      <c r="E432" s="9" t="s">
        <v>2781</v>
      </c>
      <c r="F432" s="9" t="s">
        <v>2782</v>
      </c>
      <c r="G432" s="10">
        <v>592</v>
      </c>
      <c r="H432" s="9" t="s">
        <v>94</v>
      </c>
      <c r="I432" s="10">
        <v>665</v>
      </c>
      <c r="J432" s="11">
        <v>0.89</v>
      </c>
      <c r="K432" s="9" t="s">
        <v>94</v>
      </c>
      <c r="L432" s="9" t="s">
        <v>95</v>
      </c>
    </row>
    <row r="433" spans="1:12" x14ac:dyDescent="0.2">
      <c r="A433" t="str">
        <f>VLOOKUP(B433,StateFIPS!A$2:B$52,2)</f>
        <v>Georgia</v>
      </c>
      <c r="B433">
        <f t="shared" si="9"/>
        <v>13</v>
      </c>
      <c r="C433" s="9" t="s">
        <v>2725</v>
      </c>
      <c r="D433" s="9" t="s">
        <v>93</v>
      </c>
      <c r="E433" s="9" t="s">
        <v>2781</v>
      </c>
      <c r="F433" s="9" t="s">
        <v>2782</v>
      </c>
      <c r="G433" s="10">
        <v>66683</v>
      </c>
      <c r="H433" s="9" t="s">
        <v>94</v>
      </c>
      <c r="I433" s="10">
        <v>74924</v>
      </c>
      <c r="J433" s="11">
        <v>0.89</v>
      </c>
      <c r="K433" s="9" t="s">
        <v>94</v>
      </c>
      <c r="L433" s="9" t="s">
        <v>95</v>
      </c>
    </row>
    <row r="434" spans="1:12" x14ac:dyDescent="0.2">
      <c r="A434" t="str">
        <f>VLOOKUP(B434,StateFIPS!A$2:B$52,2)</f>
        <v>Georgia</v>
      </c>
      <c r="B434">
        <f t="shared" si="9"/>
        <v>13</v>
      </c>
      <c r="C434" s="9" t="s">
        <v>777</v>
      </c>
      <c r="D434" s="9" t="s">
        <v>93</v>
      </c>
      <c r="E434" s="9" t="s">
        <v>2781</v>
      </c>
      <c r="F434" s="9" t="s">
        <v>2782</v>
      </c>
      <c r="G434" s="10">
        <v>155</v>
      </c>
      <c r="H434" s="9" t="s">
        <v>94</v>
      </c>
      <c r="I434" s="10">
        <v>174</v>
      </c>
      <c r="J434" s="11">
        <v>0.89</v>
      </c>
      <c r="K434" s="9" t="s">
        <v>94</v>
      </c>
      <c r="L434" s="9" t="s">
        <v>95</v>
      </c>
    </row>
    <row r="435" spans="1:12" x14ac:dyDescent="0.2">
      <c r="A435" t="str">
        <f>VLOOKUP(B435,StateFIPS!A$2:B$52,2)</f>
        <v>North Carolina</v>
      </c>
      <c r="B435">
        <f t="shared" si="9"/>
        <v>37</v>
      </c>
      <c r="C435" s="9" t="s">
        <v>1417</v>
      </c>
      <c r="D435" s="9" t="s">
        <v>93</v>
      </c>
      <c r="E435" s="9" t="s">
        <v>2781</v>
      </c>
      <c r="F435" s="9" t="s">
        <v>2782</v>
      </c>
      <c r="G435" s="10">
        <v>57664</v>
      </c>
      <c r="H435" s="9" t="s">
        <v>94</v>
      </c>
      <c r="I435" s="10">
        <v>64791</v>
      </c>
      <c r="J435" s="11">
        <v>0.89</v>
      </c>
      <c r="K435" s="9" t="s">
        <v>94</v>
      </c>
      <c r="L435" s="9" t="s">
        <v>95</v>
      </c>
    </row>
    <row r="436" spans="1:12" x14ac:dyDescent="0.2">
      <c r="A436" t="str">
        <f>VLOOKUP(B436,StateFIPS!A$2:B$52,2)</f>
        <v>Texas</v>
      </c>
      <c r="B436">
        <f t="shared" si="9"/>
        <v>48</v>
      </c>
      <c r="C436" s="9" t="s">
        <v>831</v>
      </c>
      <c r="D436" s="9" t="s">
        <v>93</v>
      </c>
      <c r="E436" s="9" t="s">
        <v>2781</v>
      </c>
      <c r="F436" s="9" t="s">
        <v>2782</v>
      </c>
      <c r="G436" s="10">
        <v>827740</v>
      </c>
      <c r="H436" s="9" t="s">
        <v>94</v>
      </c>
      <c r="I436" s="10">
        <v>930045</v>
      </c>
      <c r="J436" s="11">
        <v>0.89</v>
      </c>
      <c r="K436" s="9" t="s">
        <v>94</v>
      </c>
      <c r="L436" s="9" t="s">
        <v>95</v>
      </c>
    </row>
    <row r="437" spans="1:12" x14ac:dyDescent="0.2">
      <c r="A437" t="str">
        <f>VLOOKUP(B437,StateFIPS!A$2:B$52,2)</f>
        <v>Georgia</v>
      </c>
      <c r="B437">
        <f t="shared" si="9"/>
        <v>13</v>
      </c>
      <c r="C437" s="9" t="s">
        <v>805</v>
      </c>
      <c r="D437" s="9" t="s">
        <v>93</v>
      </c>
      <c r="E437" s="9" t="s">
        <v>2781</v>
      </c>
      <c r="F437" s="9" t="s">
        <v>2782</v>
      </c>
      <c r="G437" s="10">
        <v>108</v>
      </c>
      <c r="H437" s="9" t="s">
        <v>94</v>
      </c>
      <c r="I437" s="10">
        <v>121</v>
      </c>
      <c r="J437" s="11">
        <v>0.89</v>
      </c>
      <c r="K437" s="9" t="s">
        <v>94</v>
      </c>
      <c r="L437" s="9" t="s">
        <v>95</v>
      </c>
    </row>
    <row r="438" spans="1:12" x14ac:dyDescent="0.2">
      <c r="A438" t="str">
        <f>VLOOKUP(B438,StateFIPS!A$2:B$52,2)</f>
        <v>Pennsylvania</v>
      </c>
      <c r="B438">
        <f t="shared" si="9"/>
        <v>42</v>
      </c>
      <c r="C438" s="9" t="s">
        <v>2341</v>
      </c>
      <c r="D438" s="9" t="s">
        <v>93</v>
      </c>
      <c r="E438" s="9" t="s">
        <v>2781</v>
      </c>
      <c r="F438" s="9" t="s">
        <v>2782</v>
      </c>
      <c r="G438" s="10">
        <v>12777103</v>
      </c>
      <c r="H438" s="9" t="s">
        <v>94</v>
      </c>
      <c r="I438" s="10">
        <v>14356296</v>
      </c>
      <c r="J438" s="11">
        <v>0.89</v>
      </c>
      <c r="K438" s="9" t="s">
        <v>94</v>
      </c>
      <c r="L438" s="9" t="s">
        <v>95</v>
      </c>
    </row>
    <row r="439" spans="1:12" x14ac:dyDescent="0.2">
      <c r="A439" t="str">
        <f>VLOOKUP(B439,StateFIPS!A$2:B$52,2)</f>
        <v>Missouri</v>
      </c>
      <c r="B439">
        <f t="shared" si="9"/>
        <v>29</v>
      </c>
      <c r="C439" s="9" t="s">
        <v>1509</v>
      </c>
      <c r="D439" s="9" t="s">
        <v>93</v>
      </c>
      <c r="E439" s="9" t="s">
        <v>2781</v>
      </c>
      <c r="F439" s="9" t="s">
        <v>2782</v>
      </c>
      <c r="G439" s="10">
        <v>436663</v>
      </c>
      <c r="H439" s="9" t="s">
        <v>94</v>
      </c>
      <c r="I439" s="10">
        <v>490633</v>
      </c>
      <c r="J439" s="11">
        <v>0.89</v>
      </c>
      <c r="K439" s="9" t="s">
        <v>94</v>
      </c>
      <c r="L439" s="9" t="s">
        <v>95</v>
      </c>
    </row>
    <row r="440" spans="1:12" x14ac:dyDescent="0.2">
      <c r="A440" t="str">
        <f>VLOOKUP(B440,StateFIPS!A$2:B$52,2)</f>
        <v>Georgia</v>
      </c>
      <c r="B440">
        <f t="shared" si="9"/>
        <v>13</v>
      </c>
      <c r="C440" s="9" t="s">
        <v>804</v>
      </c>
      <c r="D440" s="9" t="s">
        <v>93</v>
      </c>
      <c r="E440" s="9" t="s">
        <v>2781</v>
      </c>
      <c r="F440" s="9" t="s">
        <v>2782</v>
      </c>
      <c r="G440" s="10">
        <v>68</v>
      </c>
      <c r="H440" s="9" t="s">
        <v>94</v>
      </c>
      <c r="I440" s="10">
        <v>76</v>
      </c>
      <c r="J440" s="11">
        <v>0.89</v>
      </c>
      <c r="K440" s="9" t="s">
        <v>94</v>
      </c>
      <c r="L440" s="9" t="s">
        <v>95</v>
      </c>
    </row>
    <row r="441" spans="1:12" x14ac:dyDescent="0.2">
      <c r="A441" t="str">
        <f>VLOOKUP(B441,StateFIPS!A$2:B$52,2)</f>
        <v>Alaska</v>
      </c>
      <c r="B441">
        <f t="shared" si="9"/>
        <v>2</v>
      </c>
      <c r="C441" s="9" t="s">
        <v>2064</v>
      </c>
      <c r="D441" s="9" t="s">
        <v>93</v>
      </c>
      <c r="E441" s="9" t="s">
        <v>2781</v>
      </c>
      <c r="F441" s="9" t="s">
        <v>2782</v>
      </c>
      <c r="G441" s="10">
        <v>228927</v>
      </c>
      <c r="H441" s="9" t="s">
        <v>94</v>
      </c>
      <c r="I441" s="10">
        <v>257221</v>
      </c>
      <c r="J441" s="11">
        <v>0.89</v>
      </c>
      <c r="K441" s="9" t="s">
        <v>94</v>
      </c>
      <c r="L441" s="9" t="s">
        <v>95</v>
      </c>
    </row>
    <row r="442" spans="1:12" x14ac:dyDescent="0.2">
      <c r="A442" t="str">
        <f>VLOOKUP(B442,StateFIPS!A$2:B$52,2)</f>
        <v>Georgia</v>
      </c>
      <c r="B442">
        <f t="shared" si="9"/>
        <v>13</v>
      </c>
      <c r="C442" s="9" t="s">
        <v>770</v>
      </c>
      <c r="D442" s="9" t="s">
        <v>93</v>
      </c>
      <c r="E442" s="9" t="s">
        <v>2781</v>
      </c>
      <c r="F442" s="9" t="s">
        <v>2782</v>
      </c>
      <c r="G442" s="10">
        <v>44025</v>
      </c>
      <c r="H442" s="9" t="s">
        <v>94</v>
      </c>
      <c r="I442" s="10">
        <v>49466</v>
      </c>
      <c r="J442" s="11">
        <v>0.89</v>
      </c>
      <c r="K442" s="9" t="s">
        <v>94</v>
      </c>
      <c r="L442" s="9" t="s">
        <v>95</v>
      </c>
    </row>
    <row r="443" spans="1:12" x14ac:dyDescent="0.2">
      <c r="A443" t="str">
        <f>VLOOKUP(B443,StateFIPS!A$2:B$52,2)</f>
        <v>Oregon</v>
      </c>
      <c r="B443">
        <f t="shared" si="9"/>
        <v>41</v>
      </c>
      <c r="C443" s="9" t="s">
        <v>1293</v>
      </c>
      <c r="D443" s="9" t="s">
        <v>93</v>
      </c>
      <c r="E443" s="9" t="s">
        <v>2781</v>
      </c>
      <c r="F443" s="9" t="s">
        <v>2782</v>
      </c>
      <c r="G443" s="10">
        <v>27435</v>
      </c>
      <c r="H443" s="9" t="s">
        <v>94</v>
      </c>
      <c r="I443" s="10">
        <v>30825</v>
      </c>
      <c r="J443" s="11">
        <v>0.89</v>
      </c>
      <c r="K443" s="9" t="s">
        <v>94</v>
      </c>
      <c r="L443" s="9" t="s">
        <v>95</v>
      </c>
    </row>
    <row r="444" spans="1:12" x14ac:dyDescent="0.2">
      <c r="A444" t="str">
        <f>VLOOKUP(B444,StateFIPS!A$2:B$52,2)</f>
        <v>Illinois</v>
      </c>
      <c r="B444">
        <f t="shared" si="9"/>
        <v>17</v>
      </c>
      <c r="C444" s="9" t="s">
        <v>2194</v>
      </c>
      <c r="D444" s="9" t="s">
        <v>93</v>
      </c>
      <c r="E444" s="9" t="s">
        <v>2781</v>
      </c>
      <c r="F444" s="9" t="s">
        <v>2782</v>
      </c>
      <c r="G444" s="10">
        <v>189050</v>
      </c>
      <c r="H444" s="9" t="s">
        <v>94</v>
      </c>
      <c r="I444" s="10">
        <v>212415</v>
      </c>
      <c r="J444" s="11">
        <v>0.89</v>
      </c>
      <c r="K444" s="9" t="s">
        <v>94</v>
      </c>
      <c r="L444" s="9" t="s">
        <v>95</v>
      </c>
    </row>
    <row r="445" spans="1:12" x14ac:dyDescent="0.2">
      <c r="A445" t="str">
        <f>VLOOKUP(B445,StateFIPS!A$2:B$52,2)</f>
        <v>Florida</v>
      </c>
      <c r="B445">
        <f t="shared" si="9"/>
        <v>12</v>
      </c>
      <c r="C445" s="9" t="s">
        <v>1970</v>
      </c>
      <c r="D445" s="9" t="s">
        <v>93</v>
      </c>
      <c r="E445" s="9" t="s">
        <v>2781</v>
      </c>
      <c r="F445" s="9" t="s">
        <v>2782</v>
      </c>
      <c r="G445" s="10">
        <v>1032</v>
      </c>
      <c r="H445" s="9" t="s">
        <v>94</v>
      </c>
      <c r="I445" s="10">
        <v>1159</v>
      </c>
      <c r="J445" s="11">
        <v>0.89</v>
      </c>
      <c r="K445" s="9" t="s">
        <v>94</v>
      </c>
      <c r="L445" s="9" t="s">
        <v>95</v>
      </c>
    </row>
    <row r="446" spans="1:12" x14ac:dyDescent="0.2">
      <c r="A446" t="str">
        <f>VLOOKUP(B446,StateFIPS!A$2:B$52,2)</f>
        <v>Illinois</v>
      </c>
      <c r="B446">
        <f t="shared" si="9"/>
        <v>17</v>
      </c>
      <c r="C446" s="9" t="s">
        <v>688</v>
      </c>
      <c r="D446" s="9" t="s">
        <v>93</v>
      </c>
      <c r="E446" s="9" t="s">
        <v>2781</v>
      </c>
      <c r="F446" s="9" t="s">
        <v>2782</v>
      </c>
      <c r="G446" s="10">
        <v>53857</v>
      </c>
      <c r="H446" s="9" t="s">
        <v>94</v>
      </c>
      <c r="I446" s="10">
        <v>60514</v>
      </c>
      <c r="J446" s="11">
        <v>0.89</v>
      </c>
      <c r="K446" s="9" t="s">
        <v>94</v>
      </c>
      <c r="L446" s="9" t="s">
        <v>95</v>
      </c>
    </row>
    <row r="447" spans="1:12" x14ac:dyDescent="0.2">
      <c r="A447" t="str">
        <f>VLOOKUP(B447,StateFIPS!A$2:B$52,2)</f>
        <v>New York</v>
      </c>
      <c r="B447">
        <f t="shared" si="9"/>
        <v>36</v>
      </c>
      <c r="C447" s="9" t="s">
        <v>1207</v>
      </c>
      <c r="D447" s="9" t="s">
        <v>93</v>
      </c>
      <c r="E447" s="9" t="s">
        <v>2781</v>
      </c>
      <c r="F447" s="9" t="s">
        <v>2782</v>
      </c>
      <c r="G447" s="10">
        <v>227575</v>
      </c>
      <c r="H447" s="9" t="s">
        <v>94</v>
      </c>
      <c r="I447" s="10">
        <v>255702</v>
      </c>
      <c r="J447" s="11">
        <v>0.89</v>
      </c>
      <c r="K447" s="9" t="s">
        <v>94</v>
      </c>
      <c r="L447" s="9" t="s">
        <v>95</v>
      </c>
    </row>
    <row r="448" spans="1:12" x14ac:dyDescent="0.2">
      <c r="A448" t="str">
        <f>VLOOKUP(B448,StateFIPS!A$2:B$52,2)</f>
        <v>South Dakota</v>
      </c>
      <c r="B448">
        <f t="shared" si="9"/>
        <v>46</v>
      </c>
      <c r="C448" s="9" t="s">
        <v>2446</v>
      </c>
      <c r="D448" s="9" t="s">
        <v>93</v>
      </c>
      <c r="E448" s="9" t="s">
        <v>2781</v>
      </c>
      <c r="F448" s="9" t="s">
        <v>2782</v>
      </c>
      <c r="G448" s="10">
        <v>162135</v>
      </c>
      <c r="H448" s="9" t="s">
        <v>94</v>
      </c>
      <c r="I448" s="10">
        <v>182174</v>
      </c>
      <c r="J448" s="11">
        <v>0.89</v>
      </c>
      <c r="K448" s="9" t="s">
        <v>94</v>
      </c>
      <c r="L448" s="9" t="s">
        <v>95</v>
      </c>
    </row>
    <row r="449" spans="1:12" x14ac:dyDescent="0.2">
      <c r="A449" t="str">
        <f>VLOOKUP(B449,StateFIPS!A$2:B$52,2)</f>
        <v>Illinois</v>
      </c>
      <c r="B449">
        <f t="shared" si="9"/>
        <v>17</v>
      </c>
      <c r="C449" s="9" t="s">
        <v>687</v>
      </c>
      <c r="D449" s="9" t="s">
        <v>93</v>
      </c>
      <c r="E449" s="9" t="s">
        <v>2781</v>
      </c>
      <c r="F449" s="9" t="s">
        <v>2782</v>
      </c>
      <c r="G449" s="10">
        <v>35087</v>
      </c>
      <c r="H449" s="9" t="s">
        <v>94</v>
      </c>
      <c r="I449" s="10">
        <v>39424</v>
      </c>
      <c r="J449" s="11">
        <v>0.89</v>
      </c>
      <c r="K449" s="9" t="s">
        <v>94</v>
      </c>
      <c r="L449" s="9" t="s">
        <v>95</v>
      </c>
    </row>
    <row r="450" spans="1:12" x14ac:dyDescent="0.2">
      <c r="A450" t="str">
        <f>VLOOKUP(B450,StateFIPS!A$2:B$52,2)</f>
        <v>Oklahoma</v>
      </c>
      <c r="B450">
        <f t="shared" si="9"/>
        <v>40</v>
      </c>
      <c r="C450" s="9" t="s">
        <v>1300</v>
      </c>
      <c r="D450" s="9" t="s">
        <v>93</v>
      </c>
      <c r="E450" s="9" t="s">
        <v>2781</v>
      </c>
      <c r="F450" s="9" t="s">
        <v>2782</v>
      </c>
      <c r="G450" s="10">
        <v>375</v>
      </c>
      <c r="H450" s="9" t="s">
        <v>94</v>
      </c>
      <c r="I450" s="10">
        <v>421</v>
      </c>
      <c r="J450" s="11">
        <v>0.89</v>
      </c>
      <c r="K450" s="9" t="s">
        <v>94</v>
      </c>
      <c r="L450" s="9" t="s">
        <v>95</v>
      </c>
    </row>
    <row r="451" spans="1:12" x14ac:dyDescent="0.2">
      <c r="A451" t="str">
        <f>VLOOKUP(B451,StateFIPS!A$2:B$52,2)</f>
        <v>Illinois</v>
      </c>
      <c r="B451">
        <f t="shared" ref="B451:B514" si="10">VALUE(LEFT(C451,2))</f>
        <v>17</v>
      </c>
      <c r="C451" s="9" t="s">
        <v>686</v>
      </c>
      <c r="D451" s="9" t="s">
        <v>93</v>
      </c>
      <c r="E451" s="9" t="s">
        <v>2781</v>
      </c>
      <c r="F451" s="9" t="s">
        <v>2782</v>
      </c>
      <c r="G451" s="10">
        <v>32466</v>
      </c>
      <c r="H451" s="9" t="s">
        <v>94</v>
      </c>
      <c r="I451" s="10">
        <v>36479</v>
      </c>
      <c r="J451" s="11">
        <v>0.89</v>
      </c>
      <c r="K451" s="9" t="s">
        <v>94</v>
      </c>
      <c r="L451" s="9" t="s">
        <v>95</v>
      </c>
    </row>
    <row r="452" spans="1:12" x14ac:dyDescent="0.2">
      <c r="A452" t="str">
        <f>VLOOKUP(B452,StateFIPS!A$2:B$52,2)</f>
        <v>California</v>
      </c>
      <c r="B452">
        <f t="shared" si="10"/>
        <v>6</v>
      </c>
      <c r="C452" s="9" t="s">
        <v>2054</v>
      </c>
      <c r="D452" s="9" t="s">
        <v>93</v>
      </c>
      <c r="E452" s="9" t="s">
        <v>2781</v>
      </c>
      <c r="F452" s="9" t="s">
        <v>2782</v>
      </c>
      <c r="G452" s="10">
        <v>3430</v>
      </c>
      <c r="H452" s="9" t="s">
        <v>94</v>
      </c>
      <c r="I452" s="10">
        <v>3854</v>
      </c>
      <c r="J452" s="11">
        <v>0.89</v>
      </c>
      <c r="K452" s="9" t="s">
        <v>94</v>
      </c>
      <c r="L452" s="9" t="s">
        <v>95</v>
      </c>
    </row>
    <row r="453" spans="1:12" x14ac:dyDescent="0.2">
      <c r="A453" t="str">
        <f>VLOOKUP(B453,StateFIPS!A$2:B$52,2)</f>
        <v>New Jersey</v>
      </c>
      <c r="B453">
        <f t="shared" si="10"/>
        <v>34</v>
      </c>
      <c r="C453" s="9" t="s">
        <v>1135</v>
      </c>
      <c r="D453" s="9" t="s">
        <v>93</v>
      </c>
      <c r="E453" s="9" t="s">
        <v>2781</v>
      </c>
      <c r="F453" s="9" t="s">
        <v>2782</v>
      </c>
      <c r="G453" s="10">
        <v>588873</v>
      </c>
      <c r="H453" s="9" t="s">
        <v>94</v>
      </c>
      <c r="I453" s="10">
        <v>661655</v>
      </c>
      <c r="J453" s="11">
        <v>0.89</v>
      </c>
      <c r="K453" s="9" t="s">
        <v>94</v>
      </c>
      <c r="L453" s="9" t="s">
        <v>95</v>
      </c>
    </row>
    <row r="454" spans="1:12" x14ac:dyDescent="0.2">
      <c r="A454" t="str">
        <f>VLOOKUP(B454,StateFIPS!A$2:B$52,2)</f>
        <v>Illinois</v>
      </c>
      <c r="B454">
        <f t="shared" si="10"/>
        <v>17</v>
      </c>
      <c r="C454" s="9" t="s">
        <v>2151</v>
      </c>
      <c r="D454" s="9" t="s">
        <v>93</v>
      </c>
      <c r="E454" s="9" t="s">
        <v>2781</v>
      </c>
      <c r="F454" s="9" t="s">
        <v>2782</v>
      </c>
      <c r="G454" s="10">
        <v>61128</v>
      </c>
      <c r="H454" s="9" t="s">
        <v>94</v>
      </c>
      <c r="I454" s="10">
        <v>68683</v>
      </c>
      <c r="J454" s="11">
        <v>0.89</v>
      </c>
      <c r="K454" s="9" t="s">
        <v>94</v>
      </c>
      <c r="L454" s="9" t="s">
        <v>95</v>
      </c>
    </row>
    <row r="455" spans="1:12" x14ac:dyDescent="0.2">
      <c r="A455" t="str">
        <f>VLOOKUP(B455,StateFIPS!A$2:B$52,2)</f>
        <v>South Dakota</v>
      </c>
      <c r="B455">
        <f t="shared" si="10"/>
        <v>46</v>
      </c>
      <c r="C455" s="9" t="s">
        <v>2421</v>
      </c>
      <c r="D455" s="9" t="s">
        <v>93</v>
      </c>
      <c r="E455" s="9" t="s">
        <v>2781</v>
      </c>
      <c r="F455" s="9" t="s">
        <v>2782</v>
      </c>
      <c r="G455" s="10">
        <v>32874</v>
      </c>
      <c r="H455" s="9" t="s">
        <v>94</v>
      </c>
      <c r="I455" s="10">
        <v>36937</v>
      </c>
      <c r="J455" s="11">
        <v>0.89</v>
      </c>
      <c r="K455" s="9" t="s">
        <v>94</v>
      </c>
      <c r="L455" s="9" t="s">
        <v>95</v>
      </c>
    </row>
    <row r="456" spans="1:12" x14ac:dyDescent="0.2">
      <c r="A456" t="str">
        <f>VLOOKUP(B456,StateFIPS!A$2:B$52,2)</f>
        <v>New Jersey</v>
      </c>
      <c r="B456">
        <f t="shared" si="10"/>
        <v>34</v>
      </c>
      <c r="C456" s="9" t="s">
        <v>1939</v>
      </c>
      <c r="D456" s="9" t="s">
        <v>93</v>
      </c>
      <c r="E456" s="9" t="s">
        <v>2781</v>
      </c>
      <c r="F456" s="9" t="s">
        <v>2782</v>
      </c>
      <c r="G456" s="10">
        <v>275188</v>
      </c>
      <c r="H456" s="9" t="s">
        <v>94</v>
      </c>
      <c r="I456" s="10">
        <v>309199</v>
      </c>
      <c r="J456" s="11">
        <v>0.89</v>
      </c>
      <c r="K456" s="9" t="s">
        <v>94</v>
      </c>
      <c r="L456" s="9" t="s">
        <v>95</v>
      </c>
    </row>
    <row r="457" spans="1:12" x14ac:dyDescent="0.2">
      <c r="A457" t="str">
        <f>VLOOKUP(B457,StateFIPS!A$2:B$52,2)</f>
        <v>New York</v>
      </c>
      <c r="B457">
        <f t="shared" si="10"/>
        <v>36</v>
      </c>
      <c r="C457" s="9" t="s">
        <v>2165</v>
      </c>
      <c r="D457" s="9" t="s">
        <v>93</v>
      </c>
      <c r="E457" s="9" t="s">
        <v>2781</v>
      </c>
      <c r="F457" s="9" t="s">
        <v>2782</v>
      </c>
      <c r="G457" s="10">
        <v>61200</v>
      </c>
      <c r="H457" s="9" t="s">
        <v>94</v>
      </c>
      <c r="I457" s="10">
        <v>68764</v>
      </c>
      <c r="J457" s="11">
        <v>0.89</v>
      </c>
      <c r="K457" s="9" t="s">
        <v>94</v>
      </c>
      <c r="L457" s="9" t="s">
        <v>95</v>
      </c>
    </row>
    <row r="458" spans="1:12" x14ac:dyDescent="0.2">
      <c r="A458" t="str">
        <f>VLOOKUP(B458,StateFIPS!A$2:B$52,2)</f>
        <v>Virginia</v>
      </c>
      <c r="B458">
        <f t="shared" si="10"/>
        <v>51</v>
      </c>
      <c r="C458" s="9" t="s">
        <v>1101</v>
      </c>
      <c r="D458" s="9" t="s">
        <v>93</v>
      </c>
      <c r="E458" s="9" t="s">
        <v>2781</v>
      </c>
      <c r="F458" s="9" t="s">
        <v>2782</v>
      </c>
      <c r="G458" s="10">
        <v>914</v>
      </c>
      <c r="H458" s="9" t="s">
        <v>94</v>
      </c>
      <c r="I458" s="10">
        <v>1027</v>
      </c>
      <c r="J458" s="11">
        <v>0.89</v>
      </c>
      <c r="K458" s="9" t="s">
        <v>94</v>
      </c>
      <c r="L458" s="9" t="s">
        <v>95</v>
      </c>
    </row>
    <row r="459" spans="1:12" x14ac:dyDescent="0.2">
      <c r="A459" t="str">
        <f>VLOOKUP(B459,StateFIPS!A$2:B$52,2)</f>
        <v>Alabama</v>
      </c>
      <c r="B459">
        <f t="shared" si="10"/>
        <v>1</v>
      </c>
      <c r="C459" s="9" t="s">
        <v>98</v>
      </c>
      <c r="D459" s="9" t="s">
        <v>93</v>
      </c>
      <c r="E459" s="9" t="s">
        <v>2781</v>
      </c>
      <c r="F459" s="9" t="s">
        <v>2782</v>
      </c>
      <c r="G459" s="10">
        <v>46</v>
      </c>
      <c r="H459" s="9" t="s">
        <v>94</v>
      </c>
      <c r="I459" s="10">
        <v>52</v>
      </c>
      <c r="J459" s="11">
        <v>0.89</v>
      </c>
      <c r="K459" s="9" t="s">
        <v>94</v>
      </c>
      <c r="L459" s="9" t="s">
        <v>95</v>
      </c>
    </row>
    <row r="460" spans="1:12" x14ac:dyDescent="0.2">
      <c r="A460" t="str">
        <f>VLOOKUP(B460,StateFIPS!A$2:B$52,2)</f>
        <v>New Jersey</v>
      </c>
      <c r="B460">
        <f t="shared" si="10"/>
        <v>34</v>
      </c>
      <c r="C460" s="9" t="s">
        <v>1152</v>
      </c>
      <c r="D460" s="9" t="s">
        <v>93</v>
      </c>
      <c r="E460" s="9" t="s">
        <v>2781</v>
      </c>
      <c r="F460" s="9" t="s">
        <v>2782</v>
      </c>
      <c r="G460" s="10">
        <v>212479</v>
      </c>
      <c r="H460" s="9" t="s">
        <v>94</v>
      </c>
      <c r="I460" s="10">
        <v>238740</v>
      </c>
      <c r="J460" s="11">
        <v>0.89</v>
      </c>
      <c r="K460" s="9" t="s">
        <v>94</v>
      </c>
      <c r="L460" s="9" t="s">
        <v>95</v>
      </c>
    </row>
    <row r="461" spans="1:12" x14ac:dyDescent="0.2">
      <c r="A461" t="str">
        <f>VLOOKUP(B461,StateFIPS!A$2:B$52,2)</f>
        <v>Illinois</v>
      </c>
      <c r="B461">
        <f t="shared" si="10"/>
        <v>17</v>
      </c>
      <c r="C461" s="9" t="s">
        <v>2219</v>
      </c>
      <c r="D461" s="9" t="s">
        <v>93</v>
      </c>
      <c r="E461" s="9" t="s">
        <v>2781</v>
      </c>
      <c r="F461" s="9" t="s">
        <v>2782</v>
      </c>
      <c r="G461" s="10">
        <v>148382</v>
      </c>
      <c r="H461" s="9" t="s">
        <v>94</v>
      </c>
      <c r="I461" s="10">
        <v>166721</v>
      </c>
      <c r="J461" s="11">
        <v>0.89</v>
      </c>
      <c r="K461" s="9" t="s">
        <v>94</v>
      </c>
      <c r="L461" s="9" t="s">
        <v>95</v>
      </c>
    </row>
    <row r="462" spans="1:12" x14ac:dyDescent="0.2">
      <c r="A462" t="str">
        <f>VLOOKUP(B462,StateFIPS!A$2:B$52,2)</f>
        <v>Arkansas</v>
      </c>
      <c r="B462">
        <f t="shared" si="10"/>
        <v>5</v>
      </c>
      <c r="C462" s="9" t="s">
        <v>622</v>
      </c>
      <c r="D462" s="9" t="s">
        <v>93</v>
      </c>
      <c r="E462" s="9" t="s">
        <v>2781</v>
      </c>
      <c r="F462" s="9" t="s">
        <v>2782</v>
      </c>
      <c r="G462" s="10">
        <v>131858</v>
      </c>
      <c r="H462" s="9" t="s">
        <v>94</v>
      </c>
      <c r="I462" s="10">
        <v>148155</v>
      </c>
      <c r="J462" s="11">
        <v>0.89</v>
      </c>
      <c r="K462" s="9" t="s">
        <v>94</v>
      </c>
      <c r="L462" s="9" t="s">
        <v>95</v>
      </c>
    </row>
    <row r="463" spans="1:12" x14ac:dyDescent="0.2">
      <c r="A463" t="str">
        <f>VLOOKUP(B463,StateFIPS!A$2:B$52,2)</f>
        <v>Oklahoma</v>
      </c>
      <c r="B463">
        <f t="shared" si="10"/>
        <v>40</v>
      </c>
      <c r="C463" s="9" t="s">
        <v>1330</v>
      </c>
      <c r="D463" s="9" t="s">
        <v>93</v>
      </c>
      <c r="E463" s="9" t="s">
        <v>2781</v>
      </c>
      <c r="F463" s="9" t="s">
        <v>2782</v>
      </c>
      <c r="G463" s="10">
        <v>29430</v>
      </c>
      <c r="H463" s="9" t="s">
        <v>94</v>
      </c>
      <c r="I463" s="10">
        <v>33067</v>
      </c>
      <c r="J463" s="11">
        <v>0.89</v>
      </c>
      <c r="K463" s="9" t="s">
        <v>94</v>
      </c>
      <c r="L463" s="9" t="s">
        <v>95</v>
      </c>
    </row>
    <row r="464" spans="1:12" x14ac:dyDescent="0.2">
      <c r="A464" t="str">
        <f>VLOOKUP(B464,StateFIPS!A$2:B$52,2)</f>
        <v>Illinois</v>
      </c>
      <c r="B464">
        <f t="shared" si="10"/>
        <v>17</v>
      </c>
      <c r="C464" s="9" t="s">
        <v>723</v>
      </c>
      <c r="D464" s="9" t="s">
        <v>93</v>
      </c>
      <c r="E464" s="9" t="s">
        <v>2781</v>
      </c>
      <c r="F464" s="9" t="s">
        <v>2782</v>
      </c>
      <c r="G464" s="10">
        <v>172816</v>
      </c>
      <c r="H464" s="9" t="s">
        <v>94</v>
      </c>
      <c r="I464" s="10">
        <v>194176</v>
      </c>
      <c r="J464" s="11">
        <v>0.89</v>
      </c>
      <c r="K464" s="9" t="s">
        <v>94</v>
      </c>
      <c r="L464" s="9" t="s">
        <v>95</v>
      </c>
    </row>
    <row r="465" spans="1:12" x14ac:dyDescent="0.2">
      <c r="A465" t="str">
        <f>VLOOKUP(B465,StateFIPS!A$2:B$52,2)</f>
        <v>New Jersey</v>
      </c>
      <c r="B465">
        <f t="shared" si="10"/>
        <v>34</v>
      </c>
      <c r="C465" s="9" t="s">
        <v>1144</v>
      </c>
      <c r="D465" s="9" t="s">
        <v>93</v>
      </c>
      <c r="E465" s="9" t="s">
        <v>2781</v>
      </c>
      <c r="F465" s="9" t="s">
        <v>2782</v>
      </c>
      <c r="G465" s="10">
        <v>126333</v>
      </c>
      <c r="H465" s="9" t="s">
        <v>94</v>
      </c>
      <c r="I465" s="10">
        <v>141947</v>
      </c>
      <c r="J465" s="11">
        <v>0.89</v>
      </c>
      <c r="K465" s="9" t="s">
        <v>94</v>
      </c>
      <c r="L465" s="9" t="s">
        <v>95</v>
      </c>
    </row>
    <row r="466" spans="1:12" x14ac:dyDescent="0.2">
      <c r="A466" t="str">
        <f>VLOOKUP(B466,StateFIPS!A$2:B$52,2)</f>
        <v>South Dakota</v>
      </c>
      <c r="B466">
        <f t="shared" si="10"/>
        <v>46</v>
      </c>
      <c r="C466" s="9" t="s">
        <v>920</v>
      </c>
      <c r="D466" s="9" t="s">
        <v>93</v>
      </c>
      <c r="E466" s="9" t="s">
        <v>2781</v>
      </c>
      <c r="F466" s="9" t="s">
        <v>2782</v>
      </c>
      <c r="G466" s="10">
        <v>19347</v>
      </c>
      <c r="H466" s="9" t="s">
        <v>94</v>
      </c>
      <c r="I466" s="10">
        <v>21738</v>
      </c>
      <c r="J466" s="11">
        <v>0.89</v>
      </c>
      <c r="K466" s="9" t="s">
        <v>94</v>
      </c>
      <c r="L466" s="9" t="s">
        <v>95</v>
      </c>
    </row>
    <row r="467" spans="1:12" x14ac:dyDescent="0.2">
      <c r="A467" t="str">
        <f>VLOOKUP(B467,StateFIPS!A$2:B$52,2)</f>
        <v>Virginia</v>
      </c>
      <c r="B467">
        <f t="shared" si="10"/>
        <v>51</v>
      </c>
      <c r="C467" s="9" t="s">
        <v>1100</v>
      </c>
      <c r="D467" s="9" t="s">
        <v>93</v>
      </c>
      <c r="E467" s="9" t="s">
        <v>2781</v>
      </c>
      <c r="F467" s="9" t="s">
        <v>2782</v>
      </c>
      <c r="G467" s="10">
        <v>522</v>
      </c>
      <c r="H467" s="9" t="s">
        <v>94</v>
      </c>
      <c r="I467" s="10">
        <v>587</v>
      </c>
      <c r="J467" s="11">
        <v>0.89</v>
      </c>
      <c r="K467" s="9" t="s">
        <v>94</v>
      </c>
      <c r="L467" s="9" t="s">
        <v>95</v>
      </c>
    </row>
    <row r="468" spans="1:12" x14ac:dyDescent="0.2">
      <c r="A468" t="str">
        <f>VLOOKUP(B468,StateFIPS!A$2:B$52,2)</f>
        <v>Illinois</v>
      </c>
      <c r="B468">
        <f t="shared" si="10"/>
        <v>17</v>
      </c>
      <c r="C468" s="9" t="s">
        <v>2207</v>
      </c>
      <c r="D468" s="9" t="s">
        <v>93</v>
      </c>
      <c r="E468" s="9" t="s">
        <v>2781</v>
      </c>
      <c r="F468" s="9" t="s">
        <v>2782</v>
      </c>
      <c r="G468" s="10">
        <v>53773</v>
      </c>
      <c r="H468" s="9" t="s">
        <v>94</v>
      </c>
      <c r="I468" s="10">
        <v>60419</v>
      </c>
      <c r="J468" s="11">
        <v>0.89</v>
      </c>
      <c r="K468" s="9" t="s">
        <v>94</v>
      </c>
      <c r="L468" s="9" t="s">
        <v>95</v>
      </c>
    </row>
    <row r="469" spans="1:12" x14ac:dyDescent="0.2">
      <c r="A469" t="str">
        <f>VLOOKUP(B469,StateFIPS!A$2:B$52,2)</f>
        <v>Illinois</v>
      </c>
      <c r="B469">
        <f t="shared" si="10"/>
        <v>17</v>
      </c>
      <c r="C469" s="9" t="s">
        <v>2148</v>
      </c>
      <c r="D469" s="9" t="s">
        <v>93</v>
      </c>
      <c r="E469" s="9" t="s">
        <v>2781</v>
      </c>
      <c r="F469" s="9" t="s">
        <v>2782</v>
      </c>
      <c r="G469" s="10">
        <v>40837</v>
      </c>
      <c r="H469" s="9" t="s">
        <v>94</v>
      </c>
      <c r="I469" s="10">
        <v>45884</v>
      </c>
      <c r="J469" s="11">
        <v>0.89</v>
      </c>
      <c r="K469" s="9" t="s">
        <v>94</v>
      </c>
      <c r="L469" s="9" t="s">
        <v>95</v>
      </c>
    </row>
    <row r="470" spans="1:12" x14ac:dyDescent="0.2">
      <c r="A470" t="str">
        <f>VLOOKUP(B470,StateFIPS!A$2:B$52,2)</f>
        <v>Oregon</v>
      </c>
      <c r="B470">
        <f t="shared" si="10"/>
        <v>41</v>
      </c>
      <c r="C470" s="9" t="s">
        <v>2641</v>
      </c>
      <c r="D470" s="9" t="s">
        <v>93</v>
      </c>
      <c r="E470" s="9" t="s">
        <v>2781</v>
      </c>
      <c r="F470" s="9" t="s">
        <v>2782</v>
      </c>
      <c r="G470" s="10">
        <v>209070</v>
      </c>
      <c r="H470" s="9" t="s">
        <v>94</v>
      </c>
      <c r="I470" s="10">
        <v>234910</v>
      </c>
      <c r="J470" s="11">
        <v>0.89</v>
      </c>
      <c r="K470" s="9" t="s">
        <v>94</v>
      </c>
      <c r="L470" s="9" t="s">
        <v>95</v>
      </c>
    </row>
    <row r="471" spans="1:12" x14ac:dyDescent="0.2">
      <c r="A471" t="str">
        <f>VLOOKUP(B471,StateFIPS!A$2:B$52,2)</f>
        <v>Virginia</v>
      </c>
      <c r="B471">
        <f t="shared" si="10"/>
        <v>51</v>
      </c>
      <c r="C471" s="9" t="s">
        <v>1109</v>
      </c>
      <c r="D471" s="9" t="s">
        <v>93</v>
      </c>
      <c r="E471" s="9" t="s">
        <v>2781</v>
      </c>
      <c r="F471" s="9" t="s">
        <v>2782</v>
      </c>
      <c r="G471" s="10">
        <v>98</v>
      </c>
      <c r="H471" s="9" t="s">
        <v>94</v>
      </c>
      <c r="I471" s="10">
        <v>111</v>
      </c>
      <c r="J471" s="11">
        <v>0.89</v>
      </c>
      <c r="K471" s="9" t="s">
        <v>94</v>
      </c>
      <c r="L471" s="9" t="s">
        <v>95</v>
      </c>
    </row>
    <row r="472" spans="1:12" x14ac:dyDescent="0.2">
      <c r="A472" t="str">
        <f>VLOOKUP(B472,StateFIPS!A$2:B$52,2)</f>
        <v>California</v>
      </c>
      <c r="B472">
        <f t="shared" si="10"/>
        <v>6</v>
      </c>
      <c r="C472" s="9" t="s">
        <v>2051</v>
      </c>
      <c r="D472" s="9" t="s">
        <v>93</v>
      </c>
      <c r="E472" s="9" t="s">
        <v>2781</v>
      </c>
      <c r="F472" s="9" t="s">
        <v>2782</v>
      </c>
      <c r="G472" s="10">
        <v>843</v>
      </c>
      <c r="H472" s="9" t="s">
        <v>94</v>
      </c>
      <c r="I472" s="10">
        <v>947</v>
      </c>
      <c r="J472" s="11">
        <v>0.89</v>
      </c>
      <c r="K472" s="9" t="s">
        <v>94</v>
      </c>
      <c r="L472" s="9" t="s">
        <v>95</v>
      </c>
    </row>
    <row r="473" spans="1:12" x14ac:dyDescent="0.2">
      <c r="A473" t="str">
        <f>VLOOKUP(B473,StateFIPS!A$2:B$52,2)</f>
        <v>Indiana</v>
      </c>
      <c r="B473">
        <f t="shared" si="10"/>
        <v>18</v>
      </c>
      <c r="C473" s="9" t="s">
        <v>693</v>
      </c>
      <c r="D473" s="9" t="s">
        <v>93</v>
      </c>
      <c r="E473" s="9" t="s">
        <v>2781</v>
      </c>
      <c r="F473" s="9" t="s">
        <v>2782</v>
      </c>
      <c r="G473" s="10">
        <v>31833</v>
      </c>
      <c r="H473" s="9" t="s">
        <v>94</v>
      </c>
      <c r="I473" s="10">
        <v>35768</v>
      </c>
      <c r="J473" s="11">
        <v>0.89</v>
      </c>
      <c r="K473" s="9" t="s">
        <v>94</v>
      </c>
      <c r="L473" s="9" t="s">
        <v>95</v>
      </c>
    </row>
    <row r="474" spans="1:12" x14ac:dyDescent="0.2">
      <c r="A474" t="str">
        <f>VLOOKUP(B474,StateFIPS!A$2:B$52,2)</f>
        <v>New Mexico</v>
      </c>
      <c r="B474">
        <f t="shared" si="10"/>
        <v>35</v>
      </c>
      <c r="C474" s="9" t="s">
        <v>1174</v>
      </c>
      <c r="D474" s="9" t="s">
        <v>93</v>
      </c>
      <c r="E474" s="9" t="s">
        <v>2781</v>
      </c>
      <c r="F474" s="9" t="s">
        <v>2782</v>
      </c>
      <c r="G474" s="10">
        <v>12916</v>
      </c>
      <c r="H474" s="9" t="s">
        <v>94</v>
      </c>
      <c r="I474" s="10">
        <v>14513</v>
      </c>
      <c r="J474" s="11">
        <v>0.89</v>
      </c>
      <c r="K474" s="9" t="s">
        <v>94</v>
      </c>
      <c r="L474" s="9" t="s">
        <v>95</v>
      </c>
    </row>
    <row r="475" spans="1:12" x14ac:dyDescent="0.2">
      <c r="A475" t="str">
        <f>VLOOKUP(B475,StateFIPS!A$2:B$52,2)</f>
        <v>Indiana</v>
      </c>
      <c r="B475">
        <f t="shared" si="10"/>
        <v>18</v>
      </c>
      <c r="C475" s="9" t="s">
        <v>2178</v>
      </c>
      <c r="D475" s="9" t="s">
        <v>93</v>
      </c>
      <c r="E475" s="9" t="s">
        <v>2781</v>
      </c>
      <c r="F475" s="9" t="s">
        <v>2782</v>
      </c>
      <c r="G475" s="10">
        <v>928829</v>
      </c>
      <c r="H475" s="9" t="s">
        <v>94</v>
      </c>
      <c r="I475" s="10">
        <v>1043628</v>
      </c>
      <c r="J475" s="11">
        <v>0.89</v>
      </c>
      <c r="K475" s="9" t="s">
        <v>94</v>
      </c>
      <c r="L475" s="9" t="s">
        <v>95</v>
      </c>
    </row>
    <row r="476" spans="1:12" x14ac:dyDescent="0.2">
      <c r="A476" t="str">
        <f>VLOOKUP(B476,StateFIPS!A$2:B$52,2)</f>
        <v>Iowa</v>
      </c>
      <c r="B476">
        <f t="shared" si="10"/>
        <v>19</v>
      </c>
      <c r="C476" s="9" t="s">
        <v>1526</v>
      </c>
      <c r="D476" s="9" t="s">
        <v>93</v>
      </c>
      <c r="E476" s="9" t="s">
        <v>2781</v>
      </c>
      <c r="F476" s="9" t="s">
        <v>2782</v>
      </c>
      <c r="G476" s="10">
        <v>50878</v>
      </c>
      <c r="H476" s="9" t="s">
        <v>94</v>
      </c>
      <c r="I476" s="10">
        <v>57167</v>
      </c>
      <c r="J476" s="11">
        <v>0.89</v>
      </c>
      <c r="K476" s="9" t="s">
        <v>94</v>
      </c>
      <c r="L476" s="9" t="s">
        <v>95</v>
      </c>
    </row>
    <row r="477" spans="1:12" x14ac:dyDescent="0.2">
      <c r="A477" t="str">
        <f>VLOOKUP(B477,StateFIPS!A$2:B$52,2)</f>
        <v>Iowa</v>
      </c>
      <c r="B477">
        <f t="shared" si="10"/>
        <v>19</v>
      </c>
      <c r="C477" s="9" t="s">
        <v>1527</v>
      </c>
      <c r="D477" s="9" t="s">
        <v>93</v>
      </c>
      <c r="E477" s="9" t="s">
        <v>2781</v>
      </c>
      <c r="F477" s="9" t="s">
        <v>2782</v>
      </c>
      <c r="G477" s="10">
        <v>25816</v>
      </c>
      <c r="H477" s="9" t="s">
        <v>94</v>
      </c>
      <c r="I477" s="10">
        <v>29007</v>
      </c>
      <c r="J477" s="11">
        <v>0.89</v>
      </c>
      <c r="K477" s="9" t="s">
        <v>94</v>
      </c>
      <c r="L477" s="9" t="s">
        <v>95</v>
      </c>
    </row>
    <row r="478" spans="1:12" x14ac:dyDescent="0.2">
      <c r="A478" t="str">
        <f>VLOOKUP(B478,StateFIPS!A$2:B$52,2)</f>
        <v>New York</v>
      </c>
      <c r="B478">
        <f t="shared" si="10"/>
        <v>36</v>
      </c>
      <c r="C478" s="9" t="s">
        <v>2251</v>
      </c>
      <c r="D478" s="9" t="s">
        <v>93</v>
      </c>
      <c r="E478" s="9" t="s">
        <v>2781</v>
      </c>
      <c r="F478" s="9" t="s">
        <v>2782</v>
      </c>
      <c r="G478" s="10">
        <v>163693</v>
      </c>
      <c r="H478" s="9" t="s">
        <v>94</v>
      </c>
      <c r="I478" s="10">
        <v>183925</v>
      </c>
      <c r="J478" s="11">
        <v>0.89</v>
      </c>
      <c r="K478" s="9" t="s">
        <v>94</v>
      </c>
      <c r="L478" s="9" t="s">
        <v>95</v>
      </c>
    </row>
    <row r="479" spans="1:12" x14ac:dyDescent="0.2">
      <c r="A479" t="str">
        <f>VLOOKUP(B479,StateFIPS!A$2:B$52,2)</f>
        <v>Oregon</v>
      </c>
      <c r="B479">
        <f t="shared" si="10"/>
        <v>41</v>
      </c>
      <c r="C479" s="9" t="s">
        <v>2285</v>
      </c>
      <c r="D479" s="9" t="s">
        <v>93</v>
      </c>
      <c r="E479" s="9" t="s">
        <v>2781</v>
      </c>
      <c r="F479" s="9" t="s">
        <v>2782</v>
      </c>
      <c r="G479" s="10">
        <v>43371</v>
      </c>
      <c r="H479" s="9" t="s">
        <v>94</v>
      </c>
      <c r="I479" s="10">
        <v>48732</v>
      </c>
      <c r="J479" s="11">
        <v>0.89</v>
      </c>
      <c r="K479" s="9" t="s">
        <v>94</v>
      </c>
      <c r="L479" s="9" t="s">
        <v>95</v>
      </c>
    </row>
    <row r="480" spans="1:12" x14ac:dyDescent="0.2">
      <c r="A480" t="str">
        <f>VLOOKUP(B480,StateFIPS!A$2:B$52,2)</f>
        <v>Oregon</v>
      </c>
      <c r="B480">
        <f t="shared" si="10"/>
        <v>41</v>
      </c>
      <c r="C480" s="9" t="s">
        <v>1292</v>
      </c>
      <c r="D480" s="9" t="s">
        <v>93</v>
      </c>
      <c r="E480" s="9" t="s">
        <v>2781</v>
      </c>
      <c r="F480" s="9" t="s">
        <v>2782</v>
      </c>
      <c r="G480" s="10">
        <v>26925</v>
      </c>
      <c r="H480" s="9" t="s">
        <v>94</v>
      </c>
      <c r="I480" s="10">
        <v>30253</v>
      </c>
      <c r="J480" s="11">
        <v>0.89</v>
      </c>
      <c r="K480" s="9" t="s">
        <v>94</v>
      </c>
      <c r="L480" s="9" t="s">
        <v>95</v>
      </c>
    </row>
    <row r="481" spans="1:12" x14ac:dyDescent="0.2">
      <c r="A481" t="str">
        <f>VLOOKUP(B481,StateFIPS!A$2:B$52,2)</f>
        <v>Arkansas</v>
      </c>
      <c r="B481">
        <f t="shared" si="10"/>
        <v>5</v>
      </c>
      <c r="C481" s="9" t="s">
        <v>611</v>
      </c>
      <c r="D481" s="9" t="s">
        <v>93</v>
      </c>
      <c r="E481" s="9" t="s">
        <v>2781</v>
      </c>
      <c r="F481" s="9" t="s">
        <v>2782</v>
      </c>
      <c r="G481" s="10">
        <v>1521894</v>
      </c>
      <c r="H481" s="9" t="s">
        <v>94</v>
      </c>
      <c r="I481" s="10">
        <v>1709994</v>
      </c>
      <c r="J481" s="11">
        <v>0.89</v>
      </c>
      <c r="K481" s="9" t="s">
        <v>94</v>
      </c>
      <c r="L481" s="9" t="s">
        <v>95</v>
      </c>
    </row>
    <row r="482" spans="1:12" x14ac:dyDescent="0.2">
      <c r="A482" t="str">
        <f>VLOOKUP(B482,StateFIPS!A$2:B$52,2)</f>
        <v>Oklahoma</v>
      </c>
      <c r="B482">
        <f t="shared" si="10"/>
        <v>40</v>
      </c>
      <c r="C482" s="9" t="s">
        <v>1329</v>
      </c>
      <c r="D482" s="9" t="s">
        <v>93</v>
      </c>
      <c r="E482" s="9" t="s">
        <v>2781</v>
      </c>
      <c r="F482" s="9" t="s">
        <v>2782</v>
      </c>
      <c r="G482" s="10">
        <v>7274</v>
      </c>
      <c r="H482" s="9" t="s">
        <v>94</v>
      </c>
      <c r="I482" s="10">
        <v>8173</v>
      </c>
      <c r="J482" s="11">
        <v>0.89</v>
      </c>
      <c r="K482" s="9" t="s">
        <v>94</v>
      </c>
      <c r="L482" s="9" t="s">
        <v>95</v>
      </c>
    </row>
    <row r="483" spans="1:12" x14ac:dyDescent="0.2">
      <c r="A483" t="str">
        <f>VLOOKUP(B483,StateFIPS!A$2:B$52,2)</f>
        <v>New Mexico</v>
      </c>
      <c r="B483">
        <f t="shared" si="10"/>
        <v>35</v>
      </c>
      <c r="C483" s="9" t="s">
        <v>1959</v>
      </c>
      <c r="D483" s="9" t="s">
        <v>93</v>
      </c>
      <c r="E483" s="9" t="s">
        <v>2781</v>
      </c>
      <c r="F483" s="9" t="s">
        <v>2782</v>
      </c>
      <c r="G483" s="10">
        <v>28983</v>
      </c>
      <c r="H483" s="9" t="s">
        <v>94</v>
      </c>
      <c r="I483" s="10">
        <v>32565</v>
      </c>
      <c r="J483" s="11">
        <v>0.89</v>
      </c>
      <c r="K483" s="9" t="s">
        <v>94</v>
      </c>
      <c r="L483" s="9" t="s">
        <v>95</v>
      </c>
    </row>
    <row r="484" spans="1:12" x14ac:dyDescent="0.2">
      <c r="A484" t="str">
        <f>VLOOKUP(B484,StateFIPS!A$2:B$52,2)</f>
        <v>South Dakota</v>
      </c>
      <c r="B484">
        <f t="shared" si="10"/>
        <v>46</v>
      </c>
      <c r="C484" s="9" t="s">
        <v>2416</v>
      </c>
      <c r="D484" s="9" t="s">
        <v>93</v>
      </c>
      <c r="E484" s="9" t="s">
        <v>2781</v>
      </c>
      <c r="F484" s="9" t="s">
        <v>2782</v>
      </c>
      <c r="G484" s="10">
        <v>32412</v>
      </c>
      <c r="H484" s="9" t="s">
        <v>94</v>
      </c>
      <c r="I484" s="10">
        <v>36417</v>
      </c>
      <c r="J484" s="11">
        <v>0.89</v>
      </c>
      <c r="K484" s="9" t="s">
        <v>94</v>
      </c>
      <c r="L484" s="9" t="s">
        <v>95</v>
      </c>
    </row>
    <row r="485" spans="1:12" x14ac:dyDescent="0.2">
      <c r="A485" t="str">
        <f>VLOOKUP(B485,StateFIPS!A$2:B$52,2)</f>
        <v>Virginia</v>
      </c>
      <c r="B485">
        <f t="shared" si="10"/>
        <v>51</v>
      </c>
      <c r="C485" s="9" t="s">
        <v>1106</v>
      </c>
      <c r="D485" s="9" t="s">
        <v>93</v>
      </c>
      <c r="E485" s="9" t="s">
        <v>2781</v>
      </c>
      <c r="F485" s="9" t="s">
        <v>2782</v>
      </c>
      <c r="G485" s="10">
        <v>575</v>
      </c>
      <c r="H485" s="9" t="s">
        <v>94</v>
      </c>
      <c r="I485" s="10">
        <v>647</v>
      </c>
      <c r="J485" s="11">
        <v>0.89</v>
      </c>
      <c r="K485" s="9" t="s">
        <v>94</v>
      </c>
      <c r="L485" s="9" t="s">
        <v>95</v>
      </c>
    </row>
    <row r="486" spans="1:12" x14ac:dyDescent="0.2">
      <c r="A486" t="str">
        <f>VLOOKUP(B486,StateFIPS!A$2:B$52,2)</f>
        <v>Iowa</v>
      </c>
      <c r="B486">
        <f t="shared" si="10"/>
        <v>19</v>
      </c>
      <c r="C486" s="9" t="s">
        <v>1529</v>
      </c>
      <c r="D486" s="9" t="s">
        <v>93</v>
      </c>
      <c r="E486" s="9" t="s">
        <v>2781</v>
      </c>
      <c r="F486" s="9" t="s">
        <v>2782</v>
      </c>
      <c r="G486" s="10">
        <v>19522</v>
      </c>
      <c r="H486" s="9" t="s">
        <v>94</v>
      </c>
      <c r="I486" s="10">
        <v>21935</v>
      </c>
      <c r="J486" s="11">
        <v>0.89</v>
      </c>
      <c r="K486" s="9" t="s">
        <v>94</v>
      </c>
      <c r="L486" s="9" t="s">
        <v>95</v>
      </c>
    </row>
    <row r="487" spans="1:12" x14ac:dyDescent="0.2">
      <c r="A487" t="str">
        <f>VLOOKUP(B487,StateFIPS!A$2:B$52,2)</f>
        <v>Florida</v>
      </c>
      <c r="B487">
        <f t="shared" si="10"/>
        <v>12</v>
      </c>
      <c r="C487" s="9" t="s">
        <v>526</v>
      </c>
      <c r="D487" s="9" t="s">
        <v>93</v>
      </c>
      <c r="E487" s="9" t="s">
        <v>2781</v>
      </c>
      <c r="F487" s="9" t="s">
        <v>2782</v>
      </c>
      <c r="G487" s="10">
        <v>876</v>
      </c>
      <c r="H487" s="9" t="s">
        <v>94</v>
      </c>
      <c r="I487" s="10">
        <v>984</v>
      </c>
      <c r="J487" s="11">
        <v>0.89</v>
      </c>
      <c r="K487" s="9" t="s">
        <v>94</v>
      </c>
      <c r="L487" s="9" t="s">
        <v>95</v>
      </c>
    </row>
    <row r="488" spans="1:12" x14ac:dyDescent="0.2">
      <c r="A488" t="str">
        <f>VLOOKUP(B488,StateFIPS!A$2:B$52,2)</f>
        <v>Iowa</v>
      </c>
      <c r="B488">
        <f t="shared" si="10"/>
        <v>19</v>
      </c>
      <c r="C488" s="9" t="s">
        <v>267</v>
      </c>
      <c r="D488" s="9" t="s">
        <v>93</v>
      </c>
      <c r="E488" s="9" t="s">
        <v>2781</v>
      </c>
      <c r="F488" s="9" t="s">
        <v>2782</v>
      </c>
      <c r="G488" s="10">
        <v>11683</v>
      </c>
      <c r="H488" s="9" t="s">
        <v>94</v>
      </c>
      <c r="I488" s="10">
        <v>13127</v>
      </c>
      <c r="J488" s="11">
        <v>0.89</v>
      </c>
      <c r="K488" s="9" t="s">
        <v>94</v>
      </c>
      <c r="L488" s="9" t="s">
        <v>95</v>
      </c>
    </row>
    <row r="489" spans="1:12" x14ac:dyDescent="0.2">
      <c r="A489" t="str">
        <f>VLOOKUP(B489,StateFIPS!A$2:B$52,2)</f>
        <v>Illinois</v>
      </c>
      <c r="B489">
        <f t="shared" si="10"/>
        <v>17</v>
      </c>
      <c r="C489" s="9" t="s">
        <v>689</v>
      </c>
      <c r="D489" s="9" t="s">
        <v>93</v>
      </c>
      <c r="E489" s="9" t="s">
        <v>2781</v>
      </c>
      <c r="F489" s="9" t="s">
        <v>2782</v>
      </c>
      <c r="G489" s="10">
        <v>47009</v>
      </c>
      <c r="H489" s="9" t="s">
        <v>94</v>
      </c>
      <c r="I489" s="10">
        <v>52819</v>
      </c>
      <c r="J489" s="11">
        <v>0.89</v>
      </c>
      <c r="K489" s="9" t="s">
        <v>94</v>
      </c>
      <c r="L489" s="9" t="s">
        <v>95</v>
      </c>
    </row>
    <row r="490" spans="1:12" x14ac:dyDescent="0.2">
      <c r="A490" t="str">
        <f>VLOOKUP(B490,StateFIPS!A$2:B$52,2)</f>
        <v>South Dakota</v>
      </c>
      <c r="B490">
        <f t="shared" si="10"/>
        <v>46</v>
      </c>
      <c r="C490" s="9" t="s">
        <v>2394</v>
      </c>
      <c r="D490" s="9" t="s">
        <v>93</v>
      </c>
      <c r="E490" s="9" t="s">
        <v>2781</v>
      </c>
      <c r="F490" s="9" t="s">
        <v>2782</v>
      </c>
      <c r="G490" s="10">
        <v>3777</v>
      </c>
      <c r="H490" s="9" t="s">
        <v>94</v>
      </c>
      <c r="I490" s="10">
        <v>4244</v>
      </c>
      <c r="J490" s="11">
        <v>0.89</v>
      </c>
      <c r="K490" s="9" t="s">
        <v>94</v>
      </c>
      <c r="L490" s="9" t="s">
        <v>95</v>
      </c>
    </row>
    <row r="491" spans="1:12" x14ac:dyDescent="0.2">
      <c r="A491" t="str">
        <f>VLOOKUP(B491,StateFIPS!A$2:B$52,2)</f>
        <v>Virginia</v>
      </c>
      <c r="B491">
        <f t="shared" si="10"/>
        <v>51</v>
      </c>
      <c r="C491" s="9" t="s">
        <v>2646</v>
      </c>
      <c r="D491" s="9" t="s">
        <v>93</v>
      </c>
      <c r="E491" s="9" t="s">
        <v>2781</v>
      </c>
      <c r="F491" s="9" t="s">
        <v>2782</v>
      </c>
      <c r="G491" s="10">
        <v>684</v>
      </c>
      <c r="H491" s="9" t="s">
        <v>94</v>
      </c>
      <c r="I491" s="10">
        <v>768</v>
      </c>
      <c r="J491" s="11">
        <v>0.89</v>
      </c>
      <c r="K491" s="9" t="s">
        <v>94</v>
      </c>
      <c r="L491" s="9" t="s">
        <v>95</v>
      </c>
    </row>
    <row r="492" spans="1:12" x14ac:dyDescent="0.2">
      <c r="A492" t="str">
        <f>VLOOKUP(B492,StateFIPS!A$2:B$52,2)</f>
        <v>Oregon</v>
      </c>
      <c r="B492">
        <f t="shared" si="10"/>
        <v>41</v>
      </c>
      <c r="C492" s="9" t="s">
        <v>2542</v>
      </c>
      <c r="D492" s="9" t="s">
        <v>93</v>
      </c>
      <c r="E492" s="9" t="s">
        <v>2781</v>
      </c>
      <c r="F492" s="9" t="s">
        <v>2782</v>
      </c>
      <c r="G492" s="10">
        <v>46428</v>
      </c>
      <c r="H492" s="9" t="s">
        <v>94</v>
      </c>
      <c r="I492" s="10">
        <v>52166</v>
      </c>
      <c r="J492" s="11">
        <v>0.89</v>
      </c>
      <c r="K492" s="9" t="s">
        <v>94</v>
      </c>
      <c r="L492" s="9" t="s">
        <v>95</v>
      </c>
    </row>
    <row r="493" spans="1:12" x14ac:dyDescent="0.2">
      <c r="A493" t="str">
        <f>VLOOKUP(B493,StateFIPS!A$2:B$52,2)</f>
        <v>Arkansas</v>
      </c>
      <c r="B493">
        <f t="shared" si="10"/>
        <v>5</v>
      </c>
      <c r="C493" s="9" t="s">
        <v>2686</v>
      </c>
      <c r="D493" s="9" t="s">
        <v>93</v>
      </c>
      <c r="E493" s="9" t="s">
        <v>2781</v>
      </c>
      <c r="F493" s="9" t="s">
        <v>2782</v>
      </c>
      <c r="G493" s="10">
        <v>41912</v>
      </c>
      <c r="H493" s="9" t="s">
        <v>94</v>
      </c>
      <c r="I493" s="10">
        <v>47092</v>
      </c>
      <c r="J493" s="11">
        <v>0.89</v>
      </c>
      <c r="K493" s="9" t="s">
        <v>94</v>
      </c>
      <c r="L493" s="9" t="s">
        <v>95</v>
      </c>
    </row>
    <row r="494" spans="1:12" x14ac:dyDescent="0.2">
      <c r="A494" t="str">
        <f>VLOOKUP(B494,StateFIPS!A$2:B$52,2)</f>
        <v>Iowa</v>
      </c>
      <c r="B494">
        <f t="shared" si="10"/>
        <v>19</v>
      </c>
      <c r="C494" s="9" t="s">
        <v>278</v>
      </c>
      <c r="D494" s="9" t="s">
        <v>93</v>
      </c>
      <c r="E494" s="9" t="s">
        <v>2781</v>
      </c>
      <c r="F494" s="9" t="s">
        <v>2782</v>
      </c>
      <c r="G494" s="10">
        <v>3957</v>
      </c>
      <c r="H494" s="9" t="s">
        <v>94</v>
      </c>
      <c r="I494" s="10">
        <v>4446</v>
      </c>
      <c r="J494" s="11">
        <v>0.89</v>
      </c>
      <c r="K494" s="9" t="s">
        <v>94</v>
      </c>
      <c r="L494" s="9" t="s">
        <v>95</v>
      </c>
    </row>
    <row r="495" spans="1:12" x14ac:dyDescent="0.2">
      <c r="A495" t="str">
        <f>VLOOKUP(B495,StateFIPS!A$2:B$52,2)</f>
        <v>New Jersey</v>
      </c>
      <c r="B495">
        <f t="shared" si="10"/>
        <v>34</v>
      </c>
      <c r="C495" s="9" t="s">
        <v>1137</v>
      </c>
      <c r="D495" s="9" t="s">
        <v>93</v>
      </c>
      <c r="E495" s="9" t="s">
        <v>2781</v>
      </c>
      <c r="F495" s="9" t="s">
        <v>2782</v>
      </c>
      <c r="G495" s="10">
        <v>51870</v>
      </c>
      <c r="H495" s="9" t="s">
        <v>94</v>
      </c>
      <c r="I495" s="10">
        <v>58281</v>
      </c>
      <c r="J495" s="11">
        <v>0.89</v>
      </c>
      <c r="K495" s="9" t="s">
        <v>94</v>
      </c>
      <c r="L495" s="9" t="s">
        <v>95</v>
      </c>
    </row>
    <row r="496" spans="1:12" x14ac:dyDescent="0.2">
      <c r="A496" t="str">
        <f>VLOOKUP(B496,StateFIPS!A$2:B$52,2)</f>
        <v>Virginia</v>
      </c>
      <c r="B496">
        <f t="shared" si="10"/>
        <v>51</v>
      </c>
      <c r="C496" s="9" t="s">
        <v>2578</v>
      </c>
      <c r="D496" s="9" t="s">
        <v>93</v>
      </c>
      <c r="E496" s="9" t="s">
        <v>2781</v>
      </c>
      <c r="F496" s="9" t="s">
        <v>2782</v>
      </c>
      <c r="G496" s="10">
        <v>691</v>
      </c>
      <c r="H496" s="9" t="s">
        <v>94</v>
      </c>
      <c r="I496" s="10">
        <v>776</v>
      </c>
      <c r="J496" s="11">
        <v>0.89</v>
      </c>
      <c r="K496" s="9" t="s">
        <v>94</v>
      </c>
      <c r="L496" s="9" t="s">
        <v>95</v>
      </c>
    </row>
    <row r="497" spans="1:12" x14ac:dyDescent="0.2">
      <c r="A497" t="str">
        <f>VLOOKUP(B497,StateFIPS!A$2:B$52,2)</f>
        <v>California</v>
      </c>
      <c r="B497">
        <f t="shared" si="10"/>
        <v>6</v>
      </c>
      <c r="C497" s="9" t="s">
        <v>513</v>
      </c>
      <c r="D497" s="9" t="s">
        <v>93</v>
      </c>
      <c r="E497" s="9" t="s">
        <v>2781</v>
      </c>
      <c r="F497" s="9" t="s">
        <v>2782</v>
      </c>
      <c r="G497" s="10">
        <v>406</v>
      </c>
      <c r="H497" s="9" t="s">
        <v>94</v>
      </c>
      <c r="I497" s="10">
        <v>456</v>
      </c>
      <c r="J497" s="11">
        <v>0.89</v>
      </c>
      <c r="K497" s="9" t="s">
        <v>94</v>
      </c>
      <c r="L497" s="9" t="s">
        <v>95</v>
      </c>
    </row>
    <row r="498" spans="1:12" x14ac:dyDescent="0.2">
      <c r="A498" t="str">
        <f>VLOOKUP(B498,StateFIPS!A$2:B$52,2)</f>
        <v>Arkansas</v>
      </c>
      <c r="B498">
        <f t="shared" si="10"/>
        <v>5</v>
      </c>
      <c r="C498" s="9" t="s">
        <v>621</v>
      </c>
      <c r="D498" s="9" t="s">
        <v>93</v>
      </c>
      <c r="E498" s="9" t="s">
        <v>2781</v>
      </c>
      <c r="F498" s="9" t="s">
        <v>2782</v>
      </c>
      <c r="G498" s="10">
        <v>141685</v>
      </c>
      <c r="H498" s="9" t="s">
        <v>94</v>
      </c>
      <c r="I498" s="10">
        <v>159196</v>
      </c>
      <c r="J498" s="11">
        <v>0.89</v>
      </c>
      <c r="K498" s="9" t="s">
        <v>94</v>
      </c>
      <c r="L498" s="9" t="s">
        <v>95</v>
      </c>
    </row>
    <row r="499" spans="1:12" x14ac:dyDescent="0.2">
      <c r="A499" t="str">
        <f>VLOOKUP(B499,StateFIPS!A$2:B$52,2)</f>
        <v>Kentucky</v>
      </c>
      <c r="B499">
        <f t="shared" si="10"/>
        <v>21</v>
      </c>
      <c r="C499" s="9" t="s">
        <v>141</v>
      </c>
      <c r="D499" s="9" t="s">
        <v>93</v>
      </c>
      <c r="E499" s="9" t="s">
        <v>2781</v>
      </c>
      <c r="F499" s="9" t="s">
        <v>2782</v>
      </c>
      <c r="G499" s="10">
        <v>5466</v>
      </c>
      <c r="H499" s="9" t="s">
        <v>94</v>
      </c>
      <c r="I499" s="10">
        <v>6142</v>
      </c>
      <c r="J499" s="11">
        <v>0.89</v>
      </c>
      <c r="K499" s="9" t="s">
        <v>94</v>
      </c>
      <c r="L499" s="9" t="s">
        <v>95</v>
      </c>
    </row>
    <row r="500" spans="1:12" x14ac:dyDescent="0.2">
      <c r="A500" t="str">
        <f>VLOOKUP(B500,StateFIPS!A$2:B$52,2)</f>
        <v>South Dakota</v>
      </c>
      <c r="B500">
        <f t="shared" si="10"/>
        <v>46</v>
      </c>
      <c r="C500" s="9" t="s">
        <v>2466</v>
      </c>
      <c r="D500" s="9" t="s">
        <v>93</v>
      </c>
      <c r="E500" s="9" t="s">
        <v>2781</v>
      </c>
      <c r="F500" s="9" t="s">
        <v>2782</v>
      </c>
      <c r="G500" s="10">
        <v>1892473</v>
      </c>
      <c r="H500" s="9" t="s">
        <v>94</v>
      </c>
      <c r="I500" s="10">
        <v>2126374</v>
      </c>
      <c r="J500" s="11">
        <v>0.89</v>
      </c>
      <c r="K500" s="9" t="s">
        <v>94</v>
      </c>
      <c r="L500" s="9" t="s">
        <v>95</v>
      </c>
    </row>
    <row r="501" spans="1:12" x14ac:dyDescent="0.2">
      <c r="A501" t="str">
        <f>VLOOKUP(B501,StateFIPS!A$2:B$52,2)</f>
        <v>Oklahoma</v>
      </c>
      <c r="B501">
        <f t="shared" si="10"/>
        <v>40</v>
      </c>
      <c r="C501" s="9" t="s">
        <v>2415</v>
      </c>
      <c r="D501" s="9" t="s">
        <v>93</v>
      </c>
      <c r="E501" s="9" t="s">
        <v>2781</v>
      </c>
      <c r="F501" s="9" t="s">
        <v>2782</v>
      </c>
      <c r="G501" s="10">
        <v>399</v>
      </c>
      <c r="H501" s="9" t="s">
        <v>94</v>
      </c>
      <c r="I501" s="10">
        <v>448</v>
      </c>
      <c r="J501" s="11">
        <v>0.89</v>
      </c>
      <c r="K501" s="9" t="s">
        <v>94</v>
      </c>
      <c r="L501" s="9" t="s">
        <v>95</v>
      </c>
    </row>
    <row r="502" spans="1:12" x14ac:dyDescent="0.2">
      <c r="A502" t="str">
        <f>VLOOKUP(B502,StateFIPS!A$2:B$52,2)</f>
        <v>Oregon</v>
      </c>
      <c r="B502">
        <f t="shared" si="10"/>
        <v>41</v>
      </c>
      <c r="C502" s="9" t="s">
        <v>1295</v>
      </c>
      <c r="D502" s="9" t="s">
        <v>93</v>
      </c>
      <c r="E502" s="9" t="s">
        <v>2781</v>
      </c>
      <c r="F502" s="9" t="s">
        <v>2782</v>
      </c>
      <c r="G502" s="10">
        <v>79757</v>
      </c>
      <c r="H502" s="9" t="s">
        <v>94</v>
      </c>
      <c r="I502" s="10">
        <v>89614</v>
      </c>
      <c r="J502" s="11">
        <v>0.89</v>
      </c>
      <c r="K502" s="9" t="s">
        <v>94</v>
      </c>
      <c r="L502" s="9" t="s">
        <v>95</v>
      </c>
    </row>
    <row r="503" spans="1:12" x14ac:dyDescent="0.2">
      <c r="A503" t="str">
        <f>VLOOKUP(B503,StateFIPS!A$2:B$52,2)</f>
        <v>Kentucky</v>
      </c>
      <c r="B503">
        <f t="shared" si="10"/>
        <v>21</v>
      </c>
      <c r="C503" s="9" t="s">
        <v>142</v>
      </c>
      <c r="D503" s="9" t="s">
        <v>93</v>
      </c>
      <c r="E503" s="9" t="s">
        <v>2781</v>
      </c>
      <c r="F503" s="9" t="s">
        <v>2782</v>
      </c>
      <c r="G503" s="10">
        <v>2427</v>
      </c>
      <c r="H503" s="9" t="s">
        <v>94</v>
      </c>
      <c r="I503" s="10">
        <v>2727</v>
      </c>
      <c r="J503" s="11">
        <v>0.89</v>
      </c>
      <c r="K503" s="9" t="s">
        <v>94</v>
      </c>
      <c r="L503" s="9" t="s">
        <v>95</v>
      </c>
    </row>
    <row r="504" spans="1:12" x14ac:dyDescent="0.2">
      <c r="A504" t="str">
        <f>VLOOKUP(B504,StateFIPS!A$2:B$52,2)</f>
        <v>Virginia</v>
      </c>
      <c r="B504">
        <f t="shared" si="10"/>
        <v>51</v>
      </c>
      <c r="C504" s="9" t="s">
        <v>1095</v>
      </c>
      <c r="D504" s="9" t="s">
        <v>93</v>
      </c>
      <c r="E504" s="9" t="s">
        <v>2781</v>
      </c>
      <c r="F504" s="9" t="s">
        <v>2782</v>
      </c>
      <c r="G504" s="10">
        <v>103786</v>
      </c>
      <c r="H504" s="9" t="s">
        <v>94</v>
      </c>
      <c r="I504" s="10">
        <v>116613</v>
      </c>
      <c r="J504" s="11">
        <v>0.89</v>
      </c>
      <c r="K504" s="9" t="s">
        <v>94</v>
      </c>
      <c r="L504" s="9" t="s">
        <v>95</v>
      </c>
    </row>
    <row r="505" spans="1:12" x14ac:dyDescent="0.2">
      <c r="A505" t="str">
        <f>VLOOKUP(B505,StateFIPS!A$2:B$52,2)</f>
        <v>South Carolina</v>
      </c>
      <c r="B505">
        <f t="shared" si="10"/>
        <v>45</v>
      </c>
      <c r="C505" s="9" t="s">
        <v>1340</v>
      </c>
      <c r="D505" s="9" t="s">
        <v>93</v>
      </c>
      <c r="E505" s="9" t="s">
        <v>2781</v>
      </c>
      <c r="F505" s="9" t="s">
        <v>2782</v>
      </c>
      <c r="G505" s="10">
        <v>159</v>
      </c>
      <c r="H505" s="9" t="s">
        <v>94</v>
      </c>
      <c r="I505" s="10">
        <v>178</v>
      </c>
      <c r="J505" s="11">
        <v>0.89</v>
      </c>
      <c r="K505" s="9" t="s">
        <v>94</v>
      </c>
      <c r="L505" s="9" t="s">
        <v>95</v>
      </c>
    </row>
    <row r="506" spans="1:12" x14ac:dyDescent="0.2">
      <c r="A506" t="str">
        <f>VLOOKUP(B506,StateFIPS!A$2:B$52,2)</f>
        <v>Kansas</v>
      </c>
      <c r="B506">
        <f t="shared" si="10"/>
        <v>20</v>
      </c>
      <c r="C506" s="9" t="s">
        <v>1559</v>
      </c>
      <c r="D506" s="9" t="s">
        <v>93</v>
      </c>
      <c r="E506" s="9" t="s">
        <v>2781</v>
      </c>
      <c r="F506" s="9" t="s">
        <v>2782</v>
      </c>
      <c r="G506" s="10">
        <v>167159</v>
      </c>
      <c r="H506" s="9" t="s">
        <v>94</v>
      </c>
      <c r="I506" s="10">
        <v>187819</v>
      </c>
      <c r="J506" s="11">
        <v>0.89</v>
      </c>
      <c r="K506" s="9" t="s">
        <v>94</v>
      </c>
      <c r="L506" s="9" t="s">
        <v>95</v>
      </c>
    </row>
    <row r="507" spans="1:12" x14ac:dyDescent="0.2">
      <c r="A507" t="str">
        <f>VLOOKUP(B507,StateFIPS!A$2:B$52,2)</f>
        <v>Kentucky</v>
      </c>
      <c r="B507">
        <f t="shared" si="10"/>
        <v>21</v>
      </c>
      <c r="C507" s="9" t="s">
        <v>155</v>
      </c>
      <c r="D507" s="9" t="s">
        <v>93</v>
      </c>
      <c r="E507" s="9" t="s">
        <v>2781</v>
      </c>
      <c r="F507" s="9" t="s">
        <v>2782</v>
      </c>
      <c r="G507" s="10">
        <v>4155</v>
      </c>
      <c r="H507" s="9" t="s">
        <v>94</v>
      </c>
      <c r="I507" s="10">
        <v>4669</v>
      </c>
      <c r="J507" s="11">
        <v>0.89</v>
      </c>
      <c r="K507" s="9" t="s">
        <v>94</v>
      </c>
      <c r="L507" s="9" t="s">
        <v>95</v>
      </c>
    </row>
    <row r="508" spans="1:12" x14ac:dyDescent="0.2">
      <c r="A508" t="str">
        <f>VLOOKUP(B508,StateFIPS!A$2:B$52,2)</f>
        <v>California</v>
      </c>
      <c r="B508">
        <f t="shared" si="10"/>
        <v>6</v>
      </c>
      <c r="C508" s="9" t="s">
        <v>2055</v>
      </c>
      <c r="D508" s="9" t="s">
        <v>93</v>
      </c>
      <c r="E508" s="9" t="s">
        <v>2781</v>
      </c>
      <c r="F508" s="9" t="s">
        <v>2782</v>
      </c>
      <c r="G508" s="10">
        <v>7813336</v>
      </c>
      <c r="H508" s="9" t="s">
        <v>94</v>
      </c>
      <c r="I508" s="10">
        <v>8779029</v>
      </c>
      <c r="J508" s="11">
        <v>0.89</v>
      </c>
      <c r="K508" s="9" t="s">
        <v>94</v>
      </c>
      <c r="L508" s="9" t="s">
        <v>95</v>
      </c>
    </row>
    <row r="509" spans="1:12" x14ac:dyDescent="0.2">
      <c r="A509" t="str">
        <f>VLOOKUP(B509,StateFIPS!A$2:B$52,2)</f>
        <v>Oklahoma</v>
      </c>
      <c r="B509">
        <f t="shared" si="10"/>
        <v>40</v>
      </c>
      <c r="C509" s="9" t="s">
        <v>2429</v>
      </c>
      <c r="D509" s="9" t="s">
        <v>93</v>
      </c>
      <c r="E509" s="9" t="s">
        <v>2781</v>
      </c>
      <c r="F509" s="9" t="s">
        <v>2782</v>
      </c>
      <c r="G509" s="10">
        <v>364392</v>
      </c>
      <c r="H509" s="9" t="s">
        <v>94</v>
      </c>
      <c r="I509" s="10">
        <v>409429</v>
      </c>
      <c r="J509" s="11">
        <v>0.89</v>
      </c>
      <c r="K509" s="9" t="s">
        <v>94</v>
      </c>
      <c r="L509" s="9" t="s">
        <v>95</v>
      </c>
    </row>
    <row r="510" spans="1:12" x14ac:dyDescent="0.2">
      <c r="A510" t="str">
        <f>VLOOKUP(B510,StateFIPS!A$2:B$52,2)</f>
        <v>South Carolina</v>
      </c>
      <c r="B510">
        <f t="shared" si="10"/>
        <v>45</v>
      </c>
      <c r="C510" s="9" t="s">
        <v>1339</v>
      </c>
      <c r="D510" s="9" t="s">
        <v>93</v>
      </c>
      <c r="E510" s="9" t="s">
        <v>2781</v>
      </c>
      <c r="F510" s="9" t="s">
        <v>2782</v>
      </c>
      <c r="G510" s="10">
        <v>223139</v>
      </c>
      <c r="H510" s="9" t="s">
        <v>94</v>
      </c>
      <c r="I510" s="10">
        <v>250718</v>
      </c>
      <c r="J510" s="11">
        <v>0.89</v>
      </c>
      <c r="K510" s="9" t="s">
        <v>94</v>
      </c>
      <c r="L510" s="9" t="s">
        <v>95</v>
      </c>
    </row>
    <row r="511" spans="1:12" x14ac:dyDescent="0.2">
      <c r="A511" t="str">
        <f>VLOOKUP(B511,StateFIPS!A$2:B$52,2)</f>
        <v>Virginia</v>
      </c>
      <c r="B511">
        <f t="shared" si="10"/>
        <v>51</v>
      </c>
      <c r="C511" s="9" t="s">
        <v>2527</v>
      </c>
      <c r="D511" s="9" t="s">
        <v>93</v>
      </c>
      <c r="E511" s="9" t="s">
        <v>2781</v>
      </c>
      <c r="F511" s="9" t="s">
        <v>2782</v>
      </c>
      <c r="G511" s="10">
        <v>986</v>
      </c>
      <c r="H511" s="9" t="s">
        <v>94</v>
      </c>
      <c r="I511" s="10">
        <v>1108</v>
      </c>
      <c r="J511" s="11">
        <v>0.89</v>
      </c>
      <c r="K511" s="9" t="s">
        <v>94</v>
      </c>
      <c r="L511" s="9" t="s">
        <v>95</v>
      </c>
    </row>
    <row r="512" spans="1:12" x14ac:dyDescent="0.2">
      <c r="A512" t="str">
        <f>VLOOKUP(B512,StateFIPS!A$2:B$52,2)</f>
        <v>Oregon</v>
      </c>
      <c r="B512">
        <f t="shared" si="10"/>
        <v>41</v>
      </c>
      <c r="C512" s="9" t="s">
        <v>1296</v>
      </c>
      <c r="D512" s="9" t="s">
        <v>93</v>
      </c>
      <c r="E512" s="9" t="s">
        <v>2781</v>
      </c>
      <c r="F512" s="9" t="s">
        <v>2782</v>
      </c>
      <c r="G512" s="10">
        <v>48029</v>
      </c>
      <c r="H512" s="9" t="s">
        <v>94</v>
      </c>
      <c r="I512" s="10">
        <v>53965</v>
      </c>
      <c r="J512" s="11">
        <v>0.89</v>
      </c>
      <c r="K512" s="9" t="s">
        <v>94</v>
      </c>
      <c r="L512" s="9" t="s">
        <v>95</v>
      </c>
    </row>
    <row r="513" spans="1:12" x14ac:dyDescent="0.2">
      <c r="A513" t="str">
        <f>VLOOKUP(B513,StateFIPS!A$2:B$52,2)</f>
        <v>New Jersey</v>
      </c>
      <c r="B513">
        <f t="shared" si="10"/>
        <v>34</v>
      </c>
      <c r="C513" s="9" t="s">
        <v>2752</v>
      </c>
      <c r="D513" s="9" t="s">
        <v>93</v>
      </c>
      <c r="E513" s="9" t="s">
        <v>2781</v>
      </c>
      <c r="F513" s="9" t="s">
        <v>2782</v>
      </c>
      <c r="G513" s="10">
        <v>52504</v>
      </c>
      <c r="H513" s="9" t="s">
        <v>94</v>
      </c>
      <c r="I513" s="10">
        <v>58993</v>
      </c>
      <c r="J513" s="11">
        <v>0.89</v>
      </c>
      <c r="K513" s="9" t="s">
        <v>94</v>
      </c>
      <c r="L513" s="9" t="s">
        <v>95</v>
      </c>
    </row>
    <row r="514" spans="1:12" x14ac:dyDescent="0.2">
      <c r="A514" t="str">
        <f>VLOOKUP(B514,StateFIPS!A$2:B$52,2)</f>
        <v>Illinois</v>
      </c>
      <c r="B514">
        <f t="shared" si="10"/>
        <v>17</v>
      </c>
      <c r="C514" s="9" t="s">
        <v>2201</v>
      </c>
      <c r="D514" s="9" t="s">
        <v>93</v>
      </c>
      <c r="E514" s="9" t="s">
        <v>2781</v>
      </c>
      <c r="F514" s="9" t="s">
        <v>2782</v>
      </c>
      <c r="G514" s="10">
        <v>243245</v>
      </c>
      <c r="H514" s="9" t="s">
        <v>94</v>
      </c>
      <c r="I514" s="10">
        <v>273309</v>
      </c>
      <c r="J514" s="11">
        <v>0.89</v>
      </c>
      <c r="K514" s="9" t="s">
        <v>94</v>
      </c>
      <c r="L514" s="9" t="s">
        <v>95</v>
      </c>
    </row>
    <row r="515" spans="1:12" x14ac:dyDescent="0.2">
      <c r="A515" t="str">
        <f>VLOOKUP(B515,StateFIPS!A$2:B$52,2)</f>
        <v>Tennessee</v>
      </c>
      <c r="B515">
        <f t="shared" ref="B515:B578" si="11">VALUE(LEFT(C515,2))</f>
        <v>47</v>
      </c>
      <c r="C515" s="9" t="s">
        <v>2288</v>
      </c>
      <c r="D515" s="9" t="s">
        <v>93</v>
      </c>
      <c r="E515" s="9" t="s">
        <v>2781</v>
      </c>
      <c r="F515" s="9" t="s">
        <v>2782</v>
      </c>
      <c r="G515" s="10">
        <v>364566</v>
      </c>
      <c r="H515" s="9" t="s">
        <v>94</v>
      </c>
      <c r="I515" s="10">
        <v>409624</v>
      </c>
      <c r="J515" s="11">
        <v>0.89</v>
      </c>
      <c r="K515" s="9" t="s">
        <v>94</v>
      </c>
      <c r="L515" s="9" t="s">
        <v>95</v>
      </c>
    </row>
    <row r="516" spans="1:12" x14ac:dyDescent="0.2">
      <c r="A516" t="str">
        <f>VLOOKUP(B516,StateFIPS!A$2:B$52,2)</f>
        <v>Kentucky</v>
      </c>
      <c r="B516">
        <f t="shared" si="11"/>
        <v>21</v>
      </c>
      <c r="C516" s="9" t="s">
        <v>1824</v>
      </c>
      <c r="D516" s="9" t="s">
        <v>93</v>
      </c>
      <c r="E516" s="9" t="s">
        <v>2781</v>
      </c>
      <c r="F516" s="9" t="s">
        <v>2782</v>
      </c>
      <c r="G516" s="10">
        <v>785309</v>
      </c>
      <c r="H516" s="9" t="s">
        <v>94</v>
      </c>
      <c r="I516" s="10">
        <v>882369</v>
      </c>
      <c r="J516" s="11">
        <v>0.89</v>
      </c>
      <c r="K516" s="9" t="s">
        <v>94</v>
      </c>
      <c r="L516" s="9" t="s">
        <v>95</v>
      </c>
    </row>
    <row r="517" spans="1:12" x14ac:dyDescent="0.2">
      <c r="A517" t="str">
        <f>VLOOKUP(B517,StateFIPS!A$2:B$52,2)</f>
        <v>Florida</v>
      </c>
      <c r="B517">
        <f t="shared" si="11"/>
        <v>12</v>
      </c>
      <c r="C517" s="9" t="s">
        <v>1980</v>
      </c>
      <c r="D517" s="9" t="s">
        <v>93</v>
      </c>
      <c r="E517" s="9" t="s">
        <v>2781</v>
      </c>
      <c r="F517" s="9" t="s">
        <v>2782</v>
      </c>
      <c r="G517" s="10">
        <v>144417</v>
      </c>
      <c r="H517" s="9" t="s">
        <v>94</v>
      </c>
      <c r="I517" s="10">
        <v>162266</v>
      </c>
      <c r="J517" s="11">
        <v>0.89</v>
      </c>
      <c r="K517" s="9" t="s">
        <v>94</v>
      </c>
      <c r="L517" s="9" t="s">
        <v>95</v>
      </c>
    </row>
    <row r="518" spans="1:12" x14ac:dyDescent="0.2">
      <c r="A518" t="str">
        <f>VLOOKUP(B518,StateFIPS!A$2:B$52,2)</f>
        <v>Arkansas</v>
      </c>
      <c r="B518">
        <f t="shared" si="11"/>
        <v>5</v>
      </c>
      <c r="C518" s="9" t="s">
        <v>2690</v>
      </c>
      <c r="D518" s="9" t="s">
        <v>93</v>
      </c>
      <c r="E518" s="9" t="s">
        <v>2781</v>
      </c>
      <c r="F518" s="9" t="s">
        <v>2782</v>
      </c>
      <c r="G518" s="10">
        <v>965564</v>
      </c>
      <c r="H518" s="9" t="s">
        <v>94</v>
      </c>
      <c r="I518" s="10">
        <v>1084903</v>
      </c>
      <c r="J518" s="11">
        <v>0.89</v>
      </c>
      <c r="K518" s="9" t="s">
        <v>94</v>
      </c>
      <c r="L518" s="9" t="s">
        <v>95</v>
      </c>
    </row>
    <row r="519" spans="1:12" x14ac:dyDescent="0.2">
      <c r="A519" t="str">
        <f>VLOOKUP(B519,StateFIPS!A$2:B$52,2)</f>
        <v>Oklahoma</v>
      </c>
      <c r="B519">
        <f t="shared" si="11"/>
        <v>40</v>
      </c>
      <c r="C519" s="9" t="s">
        <v>1319</v>
      </c>
      <c r="D519" s="9" t="s">
        <v>93</v>
      </c>
      <c r="E519" s="9" t="s">
        <v>2781</v>
      </c>
      <c r="F519" s="9" t="s">
        <v>2782</v>
      </c>
      <c r="G519" s="10">
        <v>114374</v>
      </c>
      <c r="H519" s="9" t="s">
        <v>94</v>
      </c>
      <c r="I519" s="10">
        <v>128510</v>
      </c>
      <c r="J519" s="11">
        <v>0.89</v>
      </c>
      <c r="K519" s="9" t="s">
        <v>94</v>
      </c>
      <c r="L519" s="9" t="s">
        <v>95</v>
      </c>
    </row>
    <row r="520" spans="1:12" x14ac:dyDescent="0.2">
      <c r="A520" t="str">
        <f>VLOOKUP(B520,StateFIPS!A$2:B$52,2)</f>
        <v>Tennessee</v>
      </c>
      <c r="B520">
        <f t="shared" si="11"/>
        <v>47</v>
      </c>
      <c r="C520" s="9" t="s">
        <v>2482</v>
      </c>
      <c r="D520" s="9" t="s">
        <v>93</v>
      </c>
      <c r="E520" s="9" t="s">
        <v>2781</v>
      </c>
      <c r="F520" s="9" t="s">
        <v>2782</v>
      </c>
      <c r="G520" s="10">
        <v>428134</v>
      </c>
      <c r="H520" s="9" t="s">
        <v>94</v>
      </c>
      <c r="I520" s="10">
        <v>481050</v>
      </c>
      <c r="J520" s="11">
        <v>0.89</v>
      </c>
      <c r="K520" s="9" t="s">
        <v>94</v>
      </c>
      <c r="L520" s="9" t="s">
        <v>95</v>
      </c>
    </row>
    <row r="521" spans="1:12" x14ac:dyDescent="0.2">
      <c r="A521" t="str">
        <f>VLOOKUP(B521,StateFIPS!A$2:B$52,2)</f>
        <v>South Dakota</v>
      </c>
      <c r="B521">
        <f t="shared" si="11"/>
        <v>46</v>
      </c>
      <c r="C521" s="9" t="s">
        <v>922</v>
      </c>
      <c r="D521" s="9" t="s">
        <v>93</v>
      </c>
      <c r="E521" s="9" t="s">
        <v>2781</v>
      </c>
      <c r="F521" s="9" t="s">
        <v>2782</v>
      </c>
      <c r="G521" s="10">
        <v>27633</v>
      </c>
      <c r="H521" s="9" t="s">
        <v>94</v>
      </c>
      <c r="I521" s="10">
        <v>31048</v>
      </c>
      <c r="J521" s="11">
        <v>0.89</v>
      </c>
      <c r="K521" s="9" t="s">
        <v>94</v>
      </c>
      <c r="L521" s="9" t="s">
        <v>95</v>
      </c>
    </row>
    <row r="522" spans="1:12" x14ac:dyDescent="0.2">
      <c r="A522" t="str">
        <f>VLOOKUP(B522,StateFIPS!A$2:B$52,2)</f>
        <v>South Dakota</v>
      </c>
      <c r="B522">
        <f t="shared" si="11"/>
        <v>46</v>
      </c>
      <c r="C522" s="9" t="s">
        <v>2452</v>
      </c>
      <c r="D522" s="9" t="s">
        <v>93</v>
      </c>
      <c r="E522" s="9" t="s">
        <v>2781</v>
      </c>
      <c r="F522" s="9" t="s">
        <v>2782</v>
      </c>
      <c r="G522" s="10">
        <v>128606</v>
      </c>
      <c r="H522" s="9" t="s">
        <v>94</v>
      </c>
      <c r="I522" s="10">
        <v>144501</v>
      </c>
      <c r="J522" s="11">
        <v>0.89</v>
      </c>
      <c r="K522" s="9" t="s">
        <v>94</v>
      </c>
      <c r="L522" s="9" t="s">
        <v>95</v>
      </c>
    </row>
    <row r="523" spans="1:12" x14ac:dyDescent="0.2">
      <c r="A523" t="str">
        <f>VLOOKUP(B523,StateFIPS!A$2:B$52,2)</f>
        <v>California</v>
      </c>
      <c r="B523">
        <f t="shared" si="11"/>
        <v>6</v>
      </c>
      <c r="C523" s="9" t="s">
        <v>516</v>
      </c>
      <c r="D523" s="9" t="s">
        <v>93</v>
      </c>
      <c r="E523" s="9" t="s">
        <v>2781</v>
      </c>
      <c r="F523" s="9" t="s">
        <v>2782</v>
      </c>
      <c r="G523" s="10">
        <v>422</v>
      </c>
      <c r="H523" s="9" t="s">
        <v>94</v>
      </c>
      <c r="I523" s="10">
        <v>475</v>
      </c>
      <c r="J523" s="11">
        <v>0.89</v>
      </c>
      <c r="K523" s="9" t="s">
        <v>94</v>
      </c>
      <c r="L523" s="9" t="s">
        <v>95</v>
      </c>
    </row>
    <row r="524" spans="1:12" x14ac:dyDescent="0.2">
      <c r="A524" t="str">
        <f>VLOOKUP(B524,StateFIPS!A$2:B$52,2)</f>
        <v>Illinois</v>
      </c>
      <c r="B524">
        <f t="shared" si="11"/>
        <v>17</v>
      </c>
      <c r="C524" s="9" t="s">
        <v>2214</v>
      </c>
      <c r="D524" s="9" t="s">
        <v>93</v>
      </c>
      <c r="E524" s="9" t="s">
        <v>2781</v>
      </c>
      <c r="F524" s="9" t="s">
        <v>2782</v>
      </c>
      <c r="G524" s="10">
        <v>118959</v>
      </c>
      <c r="H524" s="9" t="s">
        <v>94</v>
      </c>
      <c r="I524" s="10">
        <v>133662</v>
      </c>
      <c r="J524" s="11">
        <v>0.89</v>
      </c>
      <c r="K524" s="9" t="s">
        <v>94</v>
      </c>
      <c r="L524" s="9" t="s">
        <v>95</v>
      </c>
    </row>
    <row r="525" spans="1:12" x14ac:dyDescent="0.2">
      <c r="A525" t="str">
        <f>VLOOKUP(B525,StateFIPS!A$2:B$52,2)</f>
        <v>Oregon</v>
      </c>
      <c r="B525">
        <f t="shared" si="11"/>
        <v>41</v>
      </c>
      <c r="C525" s="9" t="s">
        <v>2304</v>
      </c>
      <c r="D525" s="9" t="s">
        <v>93</v>
      </c>
      <c r="E525" s="9" t="s">
        <v>2781</v>
      </c>
      <c r="F525" s="9" t="s">
        <v>2782</v>
      </c>
      <c r="G525" s="10">
        <v>89435</v>
      </c>
      <c r="H525" s="9" t="s">
        <v>94</v>
      </c>
      <c r="I525" s="10">
        <v>100489</v>
      </c>
      <c r="J525" s="11">
        <v>0.89</v>
      </c>
      <c r="K525" s="9" t="s">
        <v>94</v>
      </c>
      <c r="L525" s="9" t="s">
        <v>95</v>
      </c>
    </row>
    <row r="526" spans="1:12" x14ac:dyDescent="0.2">
      <c r="A526" t="str">
        <f>VLOOKUP(B526,StateFIPS!A$2:B$52,2)</f>
        <v>Virginia</v>
      </c>
      <c r="B526">
        <f t="shared" si="11"/>
        <v>51</v>
      </c>
      <c r="C526" s="9" t="s">
        <v>2739</v>
      </c>
      <c r="D526" s="9" t="s">
        <v>93</v>
      </c>
      <c r="E526" s="9" t="s">
        <v>2781</v>
      </c>
      <c r="F526" s="9" t="s">
        <v>2782</v>
      </c>
      <c r="G526" s="10">
        <v>132</v>
      </c>
      <c r="H526" s="9" t="s">
        <v>94</v>
      </c>
      <c r="I526" s="10">
        <v>148</v>
      </c>
      <c r="J526" s="11">
        <v>0.89</v>
      </c>
      <c r="K526" s="9" t="s">
        <v>94</v>
      </c>
      <c r="L526" s="9" t="s">
        <v>95</v>
      </c>
    </row>
    <row r="527" spans="1:12" x14ac:dyDescent="0.2">
      <c r="A527" t="str">
        <f>VLOOKUP(B527,StateFIPS!A$2:B$52,2)</f>
        <v>Ohio</v>
      </c>
      <c r="B527">
        <f t="shared" si="11"/>
        <v>39</v>
      </c>
      <c r="C527" s="9" t="s">
        <v>1431</v>
      </c>
      <c r="D527" s="9" t="s">
        <v>93</v>
      </c>
      <c r="E527" s="9" t="s">
        <v>2781</v>
      </c>
      <c r="F527" s="9" t="s">
        <v>2782</v>
      </c>
      <c r="G527" s="10">
        <v>1253</v>
      </c>
      <c r="H527" s="9" t="s">
        <v>94</v>
      </c>
      <c r="I527" s="10">
        <v>1408</v>
      </c>
      <c r="J527" s="11">
        <v>0.89</v>
      </c>
      <c r="K527" s="9" t="s">
        <v>94</v>
      </c>
      <c r="L527" s="9" t="s">
        <v>95</v>
      </c>
    </row>
    <row r="528" spans="1:12" x14ac:dyDescent="0.2">
      <c r="A528" t="str">
        <f>VLOOKUP(B528,StateFIPS!A$2:B$52,2)</f>
        <v>New York</v>
      </c>
      <c r="B528">
        <f t="shared" si="11"/>
        <v>36</v>
      </c>
      <c r="C528" s="9" t="s">
        <v>1617</v>
      </c>
      <c r="D528" s="9" t="s">
        <v>93</v>
      </c>
      <c r="E528" s="9" t="s">
        <v>2781</v>
      </c>
      <c r="F528" s="9" t="s">
        <v>2782</v>
      </c>
      <c r="G528" s="10">
        <v>185505</v>
      </c>
      <c r="H528" s="9" t="s">
        <v>94</v>
      </c>
      <c r="I528" s="10">
        <v>208432</v>
      </c>
      <c r="J528" s="11">
        <v>0.89</v>
      </c>
      <c r="K528" s="9" t="s">
        <v>94</v>
      </c>
      <c r="L528" s="9" t="s">
        <v>95</v>
      </c>
    </row>
    <row r="529" spans="1:12" x14ac:dyDescent="0.2">
      <c r="A529" t="str">
        <f>VLOOKUP(B529,StateFIPS!A$2:B$52,2)</f>
        <v>South Dakota</v>
      </c>
      <c r="B529">
        <f t="shared" si="11"/>
        <v>46</v>
      </c>
      <c r="C529" s="9" t="s">
        <v>921</v>
      </c>
      <c r="D529" s="9" t="s">
        <v>93</v>
      </c>
      <c r="E529" s="9" t="s">
        <v>2781</v>
      </c>
      <c r="F529" s="9" t="s">
        <v>2782</v>
      </c>
      <c r="G529" s="10">
        <v>5858</v>
      </c>
      <c r="H529" s="9" t="s">
        <v>94</v>
      </c>
      <c r="I529" s="10">
        <v>6582</v>
      </c>
      <c r="J529" s="11">
        <v>0.89</v>
      </c>
      <c r="K529" s="9" t="s">
        <v>94</v>
      </c>
      <c r="L529" s="9" t="s">
        <v>95</v>
      </c>
    </row>
    <row r="530" spans="1:12" x14ac:dyDescent="0.2">
      <c r="A530" t="str">
        <f>VLOOKUP(B530,StateFIPS!A$2:B$52,2)</f>
        <v>New Jersey</v>
      </c>
      <c r="B530">
        <f t="shared" si="11"/>
        <v>34</v>
      </c>
      <c r="C530" s="9" t="s">
        <v>1142</v>
      </c>
      <c r="D530" s="9" t="s">
        <v>93</v>
      </c>
      <c r="E530" s="9" t="s">
        <v>2781</v>
      </c>
      <c r="F530" s="9" t="s">
        <v>2782</v>
      </c>
      <c r="G530" s="10">
        <v>96843</v>
      </c>
      <c r="H530" s="9" t="s">
        <v>94</v>
      </c>
      <c r="I530" s="10">
        <v>108813</v>
      </c>
      <c r="J530" s="11">
        <v>0.89</v>
      </c>
      <c r="K530" s="9" t="s">
        <v>94</v>
      </c>
      <c r="L530" s="9" t="s">
        <v>95</v>
      </c>
    </row>
    <row r="531" spans="1:12" x14ac:dyDescent="0.2">
      <c r="A531" t="str">
        <f>VLOOKUP(B531,StateFIPS!A$2:B$52,2)</f>
        <v>Illinois</v>
      </c>
      <c r="B531">
        <f t="shared" si="11"/>
        <v>17</v>
      </c>
      <c r="C531" s="9" t="s">
        <v>719</v>
      </c>
      <c r="D531" s="9" t="s">
        <v>93</v>
      </c>
      <c r="E531" s="9" t="s">
        <v>2781</v>
      </c>
      <c r="F531" s="9" t="s">
        <v>2782</v>
      </c>
      <c r="G531" s="10">
        <v>48362</v>
      </c>
      <c r="H531" s="9" t="s">
        <v>94</v>
      </c>
      <c r="I531" s="10">
        <v>54339</v>
      </c>
      <c r="J531" s="11">
        <v>0.89</v>
      </c>
      <c r="K531" s="9" t="s">
        <v>94</v>
      </c>
      <c r="L531" s="9" t="s">
        <v>95</v>
      </c>
    </row>
    <row r="532" spans="1:12" x14ac:dyDescent="0.2">
      <c r="A532" t="str">
        <f>VLOOKUP(B532,StateFIPS!A$2:B$52,2)</f>
        <v>South Carolina</v>
      </c>
      <c r="B532">
        <f t="shared" si="11"/>
        <v>45</v>
      </c>
      <c r="C532" s="9" t="s">
        <v>1341</v>
      </c>
      <c r="D532" s="9" t="s">
        <v>93</v>
      </c>
      <c r="E532" s="9" t="s">
        <v>2781</v>
      </c>
      <c r="F532" s="9" t="s">
        <v>2782</v>
      </c>
      <c r="G532" s="10">
        <v>917</v>
      </c>
      <c r="H532" s="9" t="s">
        <v>94</v>
      </c>
      <c r="I532" s="10">
        <v>1031</v>
      </c>
      <c r="J532" s="11">
        <v>0.89</v>
      </c>
      <c r="K532" s="9" t="s">
        <v>94</v>
      </c>
      <c r="L532" s="9" t="s">
        <v>95</v>
      </c>
    </row>
    <row r="533" spans="1:12" x14ac:dyDescent="0.2">
      <c r="A533" t="str">
        <f>VLOOKUP(B533,StateFIPS!A$2:B$52,2)</f>
        <v>New Jersey</v>
      </c>
      <c r="B533">
        <f t="shared" si="11"/>
        <v>34</v>
      </c>
      <c r="C533" s="9" t="s">
        <v>1140</v>
      </c>
      <c r="D533" s="9" t="s">
        <v>93</v>
      </c>
      <c r="E533" s="9" t="s">
        <v>2781</v>
      </c>
      <c r="F533" s="9" t="s">
        <v>2782</v>
      </c>
      <c r="G533" s="10">
        <v>347539</v>
      </c>
      <c r="H533" s="9" t="s">
        <v>94</v>
      </c>
      <c r="I533" s="10">
        <v>390493</v>
      </c>
      <c r="J533" s="11">
        <v>0.89</v>
      </c>
      <c r="K533" s="9" t="s">
        <v>94</v>
      </c>
      <c r="L533" s="9" t="s">
        <v>95</v>
      </c>
    </row>
    <row r="534" spans="1:12" x14ac:dyDescent="0.2">
      <c r="A534" t="str">
        <f>VLOOKUP(B534,StateFIPS!A$2:B$52,2)</f>
        <v>Illinois</v>
      </c>
      <c r="B534">
        <f t="shared" si="11"/>
        <v>17</v>
      </c>
      <c r="C534" s="9" t="s">
        <v>717</v>
      </c>
      <c r="D534" s="9" t="s">
        <v>93</v>
      </c>
      <c r="E534" s="9" t="s">
        <v>2781</v>
      </c>
      <c r="F534" s="9" t="s">
        <v>2782</v>
      </c>
      <c r="G534" s="10">
        <v>46840</v>
      </c>
      <c r="H534" s="9" t="s">
        <v>94</v>
      </c>
      <c r="I534" s="10">
        <v>52629</v>
      </c>
      <c r="J534" s="11">
        <v>0.89</v>
      </c>
      <c r="K534" s="9" t="s">
        <v>94</v>
      </c>
      <c r="L534" s="9" t="s">
        <v>95</v>
      </c>
    </row>
    <row r="535" spans="1:12" x14ac:dyDescent="0.2">
      <c r="A535" t="str">
        <f>VLOOKUP(B535,StateFIPS!A$2:B$52,2)</f>
        <v>Kentucky</v>
      </c>
      <c r="B535">
        <f t="shared" si="11"/>
        <v>21</v>
      </c>
      <c r="C535" s="9" t="s">
        <v>140</v>
      </c>
      <c r="D535" s="9" t="s">
        <v>93</v>
      </c>
      <c r="E535" s="9" t="s">
        <v>2781</v>
      </c>
      <c r="F535" s="9" t="s">
        <v>2782</v>
      </c>
      <c r="G535" s="10">
        <v>10447</v>
      </c>
      <c r="H535" s="9" t="s">
        <v>94</v>
      </c>
      <c r="I535" s="10">
        <v>11738</v>
      </c>
      <c r="J535" s="11">
        <v>0.89</v>
      </c>
      <c r="K535" s="9" t="s">
        <v>94</v>
      </c>
      <c r="L535" s="9" t="s">
        <v>95</v>
      </c>
    </row>
    <row r="536" spans="1:12" x14ac:dyDescent="0.2">
      <c r="A536" t="str">
        <f>VLOOKUP(B536,StateFIPS!A$2:B$52,2)</f>
        <v>Illinois</v>
      </c>
      <c r="B536">
        <f t="shared" si="11"/>
        <v>17</v>
      </c>
      <c r="C536" s="9" t="s">
        <v>716</v>
      </c>
      <c r="D536" s="9" t="s">
        <v>93</v>
      </c>
      <c r="E536" s="9" t="s">
        <v>2781</v>
      </c>
      <c r="F536" s="9" t="s">
        <v>2782</v>
      </c>
      <c r="G536" s="10">
        <v>40499</v>
      </c>
      <c r="H536" s="9" t="s">
        <v>94</v>
      </c>
      <c r="I536" s="10">
        <v>45504</v>
      </c>
      <c r="J536" s="11">
        <v>0.89</v>
      </c>
      <c r="K536" s="9" t="s">
        <v>94</v>
      </c>
      <c r="L536" s="9" t="s">
        <v>95</v>
      </c>
    </row>
    <row r="537" spans="1:12" x14ac:dyDescent="0.2">
      <c r="A537" t="str">
        <f>VLOOKUP(B537,StateFIPS!A$2:B$52,2)</f>
        <v>Kentucky</v>
      </c>
      <c r="B537">
        <f t="shared" si="11"/>
        <v>21</v>
      </c>
      <c r="C537" s="9" t="s">
        <v>1832</v>
      </c>
      <c r="D537" s="9" t="s">
        <v>93</v>
      </c>
      <c r="E537" s="9" t="s">
        <v>2781</v>
      </c>
      <c r="F537" s="9" t="s">
        <v>2782</v>
      </c>
      <c r="G537" s="10">
        <v>2961</v>
      </c>
      <c r="H537" s="9" t="s">
        <v>94</v>
      </c>
      <c r="I537" s="10">
        <v>3327</v>
      </c>
      <c r="J537" s="11">
        <v>0.89</v>
      </c>
      <c r="K537" s="9" t="s">
        <v>94</v>
      </c>
      <c r="L537" s="9" t="s">
        <v>95</v>
      </c>
    </row>
    <row r="538" spans="1:12" x14ac:dyDescent="0.2">
      <c r="A538" t="str">
        <f>VLOOKUP(B538,StateFIPS!A$2:B$52,2)</f>
        <v>New Jersey</v>
      </c>
      <c r="B538">
        <f t="shared" si="11"/>
        <v>34</v>
      </c>
      <c r="C538" s="9" t="s">
        <v>1141</v>
      </c>
      <c r="D538" s="9" t="s">
        <v>93</v>
      </c>
      <c r="E538" s="9" t="s">
        <v>2781</v>
      </c>
      <c r="F538" s="9" t="s">
        <v>2782</v>
      </c>
      <c r="G538" s="10">
        <v>66510</v>
      </c>
      <c r="H538" s="9" t="s">
        <v>94</v>
      </c>
      <c r="I538" s="10">
        <v>74730</v>
      </c>
      <c r="J538" s="11">
        <v>0.89</v>
      </c>
      <c r="K538" s="9" t="s">
        <v>94</v>
      </c>
      <c r="L538" s="9" t="s">
        <v>95</v>
      </c>
    </row>
    <row r="539" spans="1:12" x14ac:dyDescent="0.2">
      <c r="A539" t="str">
        <f>VLOOKUP(B539,StateFIPS!A$2:B$52,2)</f>
        <v>Virginia</v>
      </c>
      <c r="B539">
        <f t="shared" si="11"/>
        <v>51</v>
      </c>
      <c r="C539" s="9" t="s">
        <v>2606</v>
      </c>
      <c r="D539" s="9" t="s">
        <v>93</v>
      </c>
      <c r="E539" s="9" t="s">
        <v>2781</v>
      </c>
      <c r="F539" s="9" t="s">
        <v>2782</v>
      </c>
      <c r="G539" s="10">
        <v>866</v>
      </c>
      <c r="H539" s="9" t="s">
        <v>94</v>
      </c>
      <c r="I539" s="10">
        <v>973</v>
      </c>
      <c r="J539" s="11">
        <v>0.89</v>
      </c>
      <c r="K539" s="9" t="s">
        <v>94</v>
      </c>
      <c r="L539" s="9" t="s">
        <v>95</v>
      </c>
    </row>
    <row r="540" spans="1:12" x14ac:dyDescent="0.2">
      <c r="A540" t="str">
        <f>VLOOKUP(B540,StateFIPS!A$2:B$52,2)</f>
        <v>Florida</v>
      </c>
      <c r="B540">
        <f t="shared" si="11"/>
        <v>12</v>
      </c>
      <c r="C540" s="9" t="s">
        <v>1951</v>
      </c>
      <c r="D540" s="9" t="s">
        <v>93</v>
      </c>
      <c r="E540" s="9" t="s">
        <v>2781</v>
      </c>
      <c r="F540" s="9" t="s">
        <v>2782</v>
      </c>
      <c r="G540" s="10">
        <v>4014</v>
      </c>
      <c r="H540" s="9" t="s">
        <v>94</v>
      </c>
      <c r="I540" s="10">
        <v>4511</v>
      </c>
      <c r="J540" s="11">
        <v>0.89</v>
      </c>
      <c r="K540" s="9" t="s">
        <v>94</v>
      </c>
      <c r="L540" s="9" t="s">
        <v>95</v>
      </c>
    </row>
    <row r="541" spans="1:12" x14ac:dyDescent="0.2">
      <c r="A541" t="str">
        <f>VLOOKUP(B541,StateFIPS!A$2:B$52,2)</f>
        <v>Oregon</v>
      </c>
      <c r="B541">
        <f t="shared" si="11"/>
        <v>41</v>
      </c>
      <c r="C541" s="9" t="s">
        <v>1294</v>
      </c>
      <c r="D541" s="9" t="s">
        <v>93</v>
      </c>
      <c r="E541" s="9" t="s">
        <v>2781</v>
      </c>
      <c r="F541" s="9" t="s">
        <v>2782</v>
      </c>
      <c r="G541" s="10">
        <v>228281</v>
      </c>
      <c r="H541" s="9" t="s">
        <v>94</v>
      </c>
      <c r="I541" s="10">
        <v>256496</v>
      </c>
      <c r="J541" s="11">
        <v>0.89</v>
      </c>
      <c r="K541" s="9" t="s">
        <v>94</v>
      </c>
      <c r="L541" s="9" t="s">
        <v>95</v>
      </c>
    </row>
    <row r="542" spans="1:12" x14ac:dyDescent="0.2">
      <c r="A542" t="str">
        <f>VLOOKUP(B542,StateFIPS!A$2:B$52,2)</f>
        <v>Alabama</v>
      </c>
      <c r="B542">
        <f t="shared" si="11"/>
        <v>1</v>
      </c>
      <c r="C542" s="9" t="s">
        <v>588</v>
      </c>
      <c r="D542" s="9" t="s">
        <v>93</v>
      </c>
      <c r="E542" s="9" t="s">
        <v>2781</v>
      </c>
      <c r="F542" s="9" t="s">
        <v>2782</v>
      </c>
      <c r="G542" s="10">
        <v>2219724</v>
      </c>
      <c r="H542" s="9" t="s">
        <v>94</v>
      </c>
      <c r="I542" s="10">
        <v>2494072</v>
      </c>
      <c r="J542" s="11">
        <v>0.89</v>
      </c>
      <c r="K542" s="9" t="s">
        <v>94</v>
      </c>
      <c r="L542" s="9" t="s">
        <v>95</v>
      </c>
    </row>
    <row r="543" spans="1:12" x14ac:dyDescent="0.2">
      <c r="A543" t="str">
        <f>VLOOKUP(B543,StateFIPS!A$2:B$52,2)</f>
        <v>New York</v>
      </c>
      <c r="B543">
        <f t="shared" si="11"/>
        <v>36</v>
      </c>
      <c r="C543" s="9" t="s">
        <v>1654</v>
      </c>
      <c r="D543" s="9" t="s">
        <v>93</v>
      </c>
      <c r="E543" s="9" t="s">
        <v>2781</v>
      </c>
      <c r="F543" s="9" t="s">
        <v>2782</v>
      </c>
      <c r="G543" s="10">
        <v>171105</v>
      </c>
      <c r="H543" s="9" t="s">
        <v>94</v>
      </c>
      <c r="I543" s="10">
        <v>192252</v>
      </c>
      <c r="J543" s="11">
        <v>0.89</v>
      </c>
      <c r="K543" s="9" t="s">
        <v>94</v>
      </c>
      <c r="L543" s="9" t="s">
        <v>95</v>
      </c>
    </row>
    <row r="544" spans="1:12" x14ac:dyDescent="0.2">
      <c r="A544" t="str">
        <f>VLOOKUP(B544,StateFIPS!A$2:B$52,2)</f>
        <v>Kentucky</v>
      </c>
      <c r="B544">
        <f t="shared" si="11"/>
        <v>21</v>
      </c>
      <c r="C544" s="9" t="s">
        <v>139</v>
      </c>
      <c r="D544" s="9" t="s">
        <v>93</v>
      </c>
      <c r="E544" s="9" t="s">
        <v>2781</v>
      </c>
      <c r="F544" s="9" t="s">
        <v>2782</v>
      </c>
      <c r="G544" s="10">
        <v>2019</v>
      </c>
      <c r="H544" s="9" t="s">
        <v>94</v>
      </c>
      <c r="I544" s="10">
        <v>2269</v>
      </c>
      <c r="J544" s="11">
        <v>0.89</v>
      </c>
      <c r="K544" s="9" t="s">
        <v>94</v>
      </c>
      <c r="L544" s="9" t="s">
        <v>95</v>
      </c>
    </row>
    <row r="545" spans="1:12" x14ac:dyDescent="0.2">
      <c r="A545" t="str">
        <f>VLOOKUP(B545,StateFIPS!A$2:B$52,2)</f>
        <v>South Dakota</v>
      </c>
      <c r="B545">
        <f t="shared" si="11"/>
        <v>46</v>
      </c>
      <c r="C545" s="9" t="s">
        <v>923</v>
      </c>
      <c r="D545" s="9" t="s">
        <v>93</v>
      </c>
      <c r="E545" s="9" t="s">
        <v>2781</v>
      </c>
      <c r="F545" s="9" t="s">
        <v>2782</v>
      </c>
      <c r="G545" s="10">
        <v>82050</v>
      </c>
      <c r="H545" s="9" t="s">
        <v>94</v>
      </c>
      <c r="I545" s="10">
        <v>92191</v>
      </c>
      <c r="J545" s="11">
        <v>0.89</v>
      </c>
      <c r="K545" s="9" t="s">
        <v>94</v>
      </c>
      <c r="L545" s="9" t="s">
        <v>95</v>
      </c>
    </row>
    <row r="546" spans="1:12" x14ac:dyDescent="0.2">
      <c r="A546" t="str">
        <f>VLOOKUP(B546,StateFIPS!A$2:B$52,2)</f>
        <v>Florida</v>
      </c>
      <c r="B546">
        <f t="shared" si="11"/>
        <v>12</v>
      </c>
      <c r="C546" s="9" t="s">
        <v>1950</v>
      </c>
      <c r="D546" s="9" t="s">
        <v>93</v>
      </c>
      <c r="E546" s="9" t="s">
        <v>2781</v>
      </c>
      <c r="F546" s="9" t="s">
        <v>2782</v>
      </c>
      <c r="G546" s="10">
        <v>1810</v>
      </c>
      <c r="H546" s="9" t="s">
        <v>94</v>
      </c>
      <c r="I546" s="10">
        <v>2033</v>
      </c>
      <c r="J546" s="11">
        <v>0.89</v>
      </c>
      <c r="K546" s="9" t="s">
        <v>94</v>
      </c>
      <c r="L546" s="9" t="s">
        <v>95</v>
      </c>
    </row>
    <row r="547" spans="1:12" x14ac:dyDescent="0.2">
      <c r="A547" t="str">
        <f>VLOOKUP(B547,StateFIPS!A$2:B$52,2)</f>
        <v>Oklahoma</v>
      </c>
      <c r="B547">
        <f t="shared" si="11"/>
        <v>40</v>
      </c>
      <c r="C547" s="9" t="s">
        <v>2274</v>
      </c>
      <c r="D547" s="9" t="s">
        <v>93</v>
      </c>
      <c r="E547" s="9" t="s">
        <v>2781</v>
      </c>
      <c r="F547" s="9" t="s">
        <v>2782</v>
      </c>
      <c r="G547" s="10">
        <v>886</v>
      </c>
      <c r="H547" s="9" t="s">
        <v>94</v>
      </c>
      <c r="I547" s="10">
        <v>996</v>
      </c>
      <c r="J547" s="11">
        <v>0.89</v>
      </c>
      <c r="K547" s="9" t="s">
        <v>94</v>
      </c>
      <c r="L547" s="9" t="s">
        <v>95</v>
      </c>
    </row>
    <row r="548" spans="1:12" x14ac:dyDescent="0.2">
      <c r="A548" t="str">
        <f>VLOOKUP(B548,StateFIPS!A$2:B$52,2)</f>
        <v>Alabama</v>
      </c>
      <c r="B548">
        <f t="shared" si="11"/>
        <v>1</v>
      </c>
      <c r="C548" s="9" t="s">
        <v>587</v>
      </c>
      <c r="D548" s="9" t="s">
        <v>93</v>
      </c>
      <c r="E548" s="9" t="s">
        <v>2781</v>
      </c>
      <c r="F548" s="9" t="s">
        <v>2782</v>
      </c>
      <c r="G548" s="10">
        <v>73</v>
      </c>
      <c r="H548" s="9" t="s">
        <v>94</v>
      </c>
      <c r="I548" s="10">
        <v>82</v>
      </c>
      <c r="J548" s="11">
        <v>0.89</v>
      </c>
      <c r="K548" s="9" t="s">
        <v>94</v>
      </c>
      <c r="L548" s="9" t="s">
        <v>95</v>
      </c>
    </row>
    <row r="549" spans="1:12" x14ac:dyDescent="0.2">
      <c r="A549" t="str">
        <f>VLOOKUP(B549,StateFIPS!A$2:B$52,2)</f>
        <v>Florida</v>
      </c>
      <c r="B549">
        <f t="shared" si="11"/>
        <v>12</v>
      </c>
      <c r="C549" s="9" t="s">
        <v>1941</v>
      </c>
      <c r="D549" s="9" t="s">
        <v>93</v>
      </c>
      <c r="E549" s="9" t="s">
        <v>2781</v>
      </c>
      <c r="F549" s="9" t="s">
        <v>2782</v>
      </c>
      <c r="G549" s="10">
        <v>385592</v>
      </c>
      <c r="H549" s="9" t="s">
        <v>94</v>
      </c>
      <c r="I549" s="10">
        <v>433250</v>
      </c>
      <c r="J549" s="11">
        <v>0.89</v>
      </c>
      <c r="K549" s="9" t="s">
        <v>94</v>
      </c>
      <c r="L549" s="9" t="s">
        <v>95</v>
      </c>
    </row>
    <row r="550" spans="1:12" x14ac:dyDescent="0.2">
      <c r="A550" t="str">
        <f>VLOOKUP(B550,StateFIPS!A$2:B$52,2)</f>
        <v>California</v>
      </c>
      <c r="B550">
        <f t="shared" si="11"/>
        <v>6</v>
      </c>
      <c r="C550" s="9" t="s">
        <v>2774</v>
      </c>
      <c r="D550" s="9" t="s">
        <v>93</v>
      </c>
      <c r="E550" s="9" t="s">
        <v>2781</v>
      </c>
      <c r="F550" s="9" t="s">
        <v>2782</v>
      </c>
      <c r="G550" s="10">
        <v>35</v>
      </c>
      <c r="H550" s="9" t="s">
        <v>94</v>
      </c>
      <c r="I550" s="10">
        <v>39</v>
      </c>
      <c r="J550" s="11">
        <v>0.89</v>
      </c>
      <c r="K550" s="9" t="s">
        <v>94</v>
      </c>
      <c r="L550" s="9" t="s">
        <v>95</v>
      </c>
    </row>
    <row r="551" spans="1:12" x14ac:dyDescent="0.2">
      <c r="A551" t="str">
        <f>VLOOKUP(B551,StateFIPS!A$2:B$52,2)</f>
        <v>Virginia</v>
      </c>
      <c r="B551">
        <f t="shared" si="11"/>
        <v>51</v>
      </c>
      <c r="C551" s="9" t="s">
        <v>2582</v>
      </c>
      <c r="D551" s="9" t="s">
        <v>93</v>
      </c>
      <c r="E551" s="9" t="s">
        <v>2781</v>
      </c>
      <c r="F551" s="9" t="s">
        <v>2782</v>
      </c>
      <c r="G551" s="10">
        <v>280</v>
      </c>
      <c r="H551" s="9" t="s">
        <v>94</v>
      </c>
      <c r="I551" s="10">
        <v>315</v>
      </c>
      <c r="J551" s="11">
        <v>0.89</v>
      </c>
      <c r="K551" s="9" t="s">
        <v>94</v>
      </c>
      <c r="L551" s="9" t="s">
        <v>95</v>
      </c>
    </row>
    <row r="552" spans="1:12" x14ac:dyDescent="0.2">
      <c r="A552" t="str">
        <f>VLOOKUP(B552,StateFIPS!A$2:B$52,2)</f>
        <v>Indiana</v>
      </c>
      <c r="B552">
        <f t="shared" si="11"/>
        <v>18</v>
      </c>
      <c r="C552" s="9" t="s">
        <v>230</v>
      </c>
      <c r="D552" s="9" t="s">
        <v>93</v>
      </c>
      <c r="E552" s="9" t="s">
        <v>2781</v>
      </c>
      <c r="F552" s="9" t="s">
        <v>2782</v>
      </c>
      <c r="G552" s="10">
        <v>3090</v>
      </c>
      <c r="H552" s="9" t="s">
        <v>94</v>
      </c>
      <c r="I552" s="10">
        <v>3472</v>
      </c>
      <c r="J552" s="11">
        <v>0.89</v>
      </c>
      <c r="K552" s="9" t="s">
        <v>94</v>
      </c>
      <c r="L552" s="9" t="s">
        <v>95</v>
      </c>
    </row>
    <row r="553" spans="1:12" x14ac:dyDescent="0.2">
      <c r="A553" t="str">
        <f>VLOOKUP(B553,StateFIPS!A$2:B$52,2)</f>
        <v>Iowa</v>
      </c>
      <c r="B553">
        <f t="shared" si="11"/>
        <v>19</v>
      </c>
      <c r="C553" s="9" t="s">
        <v>200</v>
      </c>
      <c r="D553" s="9" t="s">
        <v>93</v>
      </c>
      <c r="E553" s="9" t="s">
        <v>2781</v>
      </c>
      <c r="F553" s="9" t="s">
        <v>2782</v>
      </c>
      <c r="G553" s="10">
        <v>672044</v>
      </c>
      <c r="H553" s="9" t="s">
        <v>94</v>
      </c>
      <c r="I553" s="10">
        <v>755106</v>
      </c>
      <c r="J553" s="11">
        <v>0.89</v>
      </c>
      <c r="K553" s="9" t="s">
        <v>94</v>
      </c>
      <c r="L553" s="9" t="s">
        <v>95</v>
      </c>
    </row>
    <row r="554" spans="1:12" x14ac:dyDescent="0.2">
      <c r="A554" t="str">
        <f>VLOOKUP(B554,StateFIPS!A$2:B$52,2)</f>
        <v>New York</v>
      </c>
      <c r="B554">
        <f t="shared" si="11"/>
        <v>36</v>
      </c>
      <c r="C554" s="9" t="s">
        <v>2067</v>
      </c>
      <c r="D554" s="9" t="s">
        <v>93</v>
      </c>
      <c r="E554" s="9" t="s">
        <v>2781</v>
      </c>
      <c r="F554" s="9" t="s">
        <v>2782</v>
      </c>
      <c r="G554" s="10">
        <v>158328</v>
      </c>
      <c r="H554" s="9" t="s">
        <v>94</v>
      </c>
      <c r="I554" s="10">
        <v>177897</v>
      </c>
      <c r="J554" s="11">
        <v>0.89</v>
      </c>
      <c r="K554" s="9" t="s">
        <v>94</v>
      </c>
      <c r="L554" s="9" t="s">
        <v>95</v>
      </c>
    </row>
    <row r="555" spans="1:12" x14ac:dyDescent="0.2">
      <c r="A555" t="str">
        <f>VLOOKUP(B555,StateFIPS!A$2:B$52,2)</f>
        <v>Iowa</v>
      </c>
      <c r="B555">
        <f t="shared" si="11"/>
        <v>19</v>
      </c>
      <c r="C555" s="9" t="s">
        <v>1701</v>
      </c>
      <c r="D555" s="9" t="s">
        <v>93</v>
      </c>
      <c r="E555" s="9" t="s">
        <v>2781</v>
      </c>
      <c r="F555" s="9" t="s">
        <v>2782</v>
      </c>
      <c r="G555" s="10">
        <v>16451</v>
      </c>
      <c r="H555" s="9" t="s">
        <v>94</v>
      </c>
      <c r="I555" s="10">
        <v>18484</v>
      </c>
      <c r="J555" s="11">
        <v>0.89</v>
      </c>
      <c r="K555" s="9" t="s">
        <v>94</v>
      </c>
      <c r="L555" s="9" t="s">
        <v>95</v>
      </c>
    </row>
    <row r="556" spans="1:12" x14ac:dyDescent="0.2">
      <c r="A556" t="str">
        <f>VLOOKUP(B556,StateFIPS!A$2:B$52,2)</f>
        <v>Indiana</v>
      </c>
      <c r="B556">
        <f t="shared" si="11"/>
        <v>18</v>
      </c>
      <c r="C556" s="9" t="s">
        <v>1595</v>
      </c>
      <c r="D556" s="9" t="s">
        <v>93</v>
      </c>
      <c r="E556" s="9" t="s">
        <v>2781</v>
      </c>
      <c r="F556" s="9" t="s">
        <v>2782</v>
      </c>
      <c r="G556" s="10">
        <v>29493</v>
      </c>
      <c r="H556" s="9" t="s">
        <v>94</v>
      </c>
      <c r="I556" s="10">
        <v>33138</v>
      </c>
      <c r="J556" s="11">
        <v>0.89</v>
      </c>
      <c r="K556" s="9" t="s">
        <v>94</v>
      </c>
      <c r="L556" s="9" t="s">
        <v>95</v>
      </c>
    </row>
    <row r="557" spans="1:12" x14ac:dyDescent="0.2">
      <c r="A557" t="str">
        <f>VLOOKUP(B557,StateFIPS!A$2:B$52,2)</f>
        <v>South Carolina</v>
      </c>
      <c r="B557">
        <f t="shared" si="11"/>
        <v>45</v>
      </c>
      <c r="C557" s="9" t="s">
        <v>1353</v>
      </c>
      <c r="D557" s="9" t="s">
        <v>93</v>
      </c>
      <c r="E557" s="9" t="s">
        <v>2781</v>
      </c>
      <c r="F557" s="9" t="s">
        <v>2782</v>
      </c>
      <c r="G557" s="10">
        <v>687</v>
      </c>
      <c r="H557" s="9" t="s">
        <v>94</v>
      </c>
      <c r="I557" s="10">
        <v>771</v>
      </c>
      <c r="J557" s="11">
        <v>0.89</v>
      </c>
      <c r="K557" s="9" t="s">
        <v>94</v>
      </c>
      <c r="L557" s="9" t="s">
        <v>95</v>
      </c>
    </row>
    <row r="558" spans="1:12" x14ac:dyDescent="0.2">
      <c r="A558" t="str">
        <f>VLOOKUP(B558,StateFIPS!A$2:B$52,2)</f>
        <v>New York</v>
      </c>
      <c r="B558">
        <f t="shared" si="11"/>
        <v>36</v>
      </c>
      <c r="C558" s="9" t="s">
        <v>2065</v>
      </c>
      <c r="D558" s="9" t="s">
        <v>93</v>
      </c>
      <c r="E558" s="9" t="s">
        <v>2781</v>
      </c>
      <c r="F558" s="9" t="s">
        <v>2782</v>
      </c>
      <c r="G558" s="10">
        <v>53364</v>
      </c>
      <c r="H558" s="9" t="s">
        <v>94</v>
      </c>
      <c r="I558" s="10">
        <v>59960</v>
      </c>
      <c r="J558" s="11">
        <v>0.89</v>
      </c>
      <c r="K558" s="9" t="s">
        <v>94</v>
      </c>
      <c r="L558" s="9" t="s">
        <v>95</v>
      </c>
    </row>
    <row r="559" spans="1:12" x14ac:dyDescent="0.2">
      <c r="A559" t="str">
        <f>VLOOKUP(B559,StateFIPS!A$2:B$52,2)</f>
        <v>Florida</v>
      </c>
      <c r="B559">
        <f t="shared" si="11"/>
        <v>12</v>
      </c>
      <c r="C559" s="9" t="s">
        <v>523</v>
      </c>
      <c r="D559" s="9" t="s">
        <v>93</v>
      </c>
      <c r="E559" s="9" t="s">
        <v>2781</v>
      </c>
      <c r="F559" s="9" t="s">
        <v>2782</v>
      </c>
      <c r="G559" s="10">
        <v>894</v>
      </c>
      <c r="H559" s="9" t="s">
        <v>94</v>
      </c>
      <c r="I559" s="10">
        <v>1005</v>
      </c>
      <c r="J559" s="11">
        <v>0.89</v>
      </c>
      <c r="K559" s="9" t="s">
        <v>94</v>
      </c>
      <c r="L559" s="9" t="s">
        <v>95</v>
      </c>
    </row>
    <row r="560" spans="1:12" x14ac:dyDescent="0.2">
      <c r="A560" t="str">
        <f>VLOOKUP(B560,StateFIPS!A$2:B$52,2)</f>
        <v>Indiana</v>
      </c>
      <c r="B560">
        <f t="shared" si="11"/>
        <v>18</v>
      </c>
      <c r="C560" s="9" t="s">
        <v>229</v>
      </c>
      <c r="D560" s="9" t="s">
        <v>93</v>
      </c>
      <c r="E560" s="9" t="s">
        <v>2781</v>
      </c>
      <c r="F560" s="9" t="s">
        <v>2782</v>
      </c>
      <c r="G560" s="10">
        <v>44988</v>
      </c>
      <c r="H560" s="9" t="s">
        <v>94</v>
      </c>
      <c r="I560" s="10">
        <v>50548</v>
      </c>
      <c r="J560" s="11">
        <v>0.89</v>
      </c>
      <c r="K560" s="9" t="s">
        <v>94</v>
      </c>
      <c r="L560" s="9" t="s">
        <v>95</v>
      </c>
    </row>
    <row r="561" spans="1:12" x14ac:dyDescent="0.2">
      <c r="A561" t="str">
        <f>VLOOKUP(B561,StateFIPS!A$2:B$52,2)</f>
        <v>Indiana</v>
      </c>
      <c r="B561">
        <f t="shared" si="11"/>
        <v>18</v>
      </c>
      <c r="C561" s="9" t="s">
        <v>1598</v>
      </c>
      <c r="D561" s="9" t="s">
        <v>93</v>
      </c>
      <c r="E561" s="9" t="s">
        <v>2781</v>
      </c>
      <c r="F561" s="9" t="s">
        <v>2782</v>
      </c>
      <c r="G561" s="10">
        <v>9550</v>
      </c>
      <c r="H561" s="9" t="s">
        <v>94</v>
      </c>
      <c r="I561" s="10">
        <v>10730</v>
      </c>
      <c r="J561" s="11">
        <v>0.89</v>
      </c>
      <c r="K561" s="9" t="s">
        <v>94</v>
      </c>
      <c r="L561" s="9" t="s">
        <v>95</v>
      </c>
    </row>
    <row r="562" spans="1:12" x14ac:dyDescent="0.2">
      <c r="A562" t="str">
        <f>VLOOKUP(B562,StateFIPS!A$2:B$52,2)</f>
        <v>New York</v>
      </c>
      <c r="B562">
        <f t="shared" si="11"/>
        <v>36</v>
      </c>
      <c r="C562" s="9" t="s">
        <v>2056</v>
      </c>
      <c r="D562" s="9" t="s">
        <v>93</v>
      </c>
      <c r="E562" s="9" t="s">
        <v>2781</v>
      </c>
      <c r="F562" s="9" t="s">
        <v>2782</v>
      </c>
      <c r="G562" s="10">
        <v>128752</v>
      </c>
      <c r="H562" s="9" t="s">
        <v>94</v>
      </c>
      <c r="I562" s="10">
        <v>144665</v>
      </c>
      <c r="J562" s="11">
        <v>0.89</v>
      </c>
      <c r="K562" s="9" t="s">
        <v>94</v>
      </c>
      <c r="L562" s="9" t="s">
        <v>95</v>
      </c>
    </row>
    <row r="563" spans="1:12" x14ac:dyDescent="0.2">
      <c r="A563" t="str">
        <f>VLOOKUP(B563,StateFIPS!A$2:B$52,2)</f>
        <v>Iowa</v>
      </c>
      <c r="B563">
        <f t="shared" si="11"/>
        <v>19</v>
      </c>
      <c r="C563" s="9" t="s">
        <v>202</v>
      </c>
      <c r="D563" s="9" t="s">
        <v>93</v>
      </c>
      <c r="E563" s="9" t="s">
        <v>2781</v>
      </c>
      <c r="F563" s="9" t="s">
        <v>2782</v>
      </c>
      <c r="G563" s="10">
        <v>10379603</v>
      </c>
      <c r="H563" s="9" t="s">
        <v>94</v>
      </c>
      <c r="I563" s="10">
        <v>11662475</v>
      </c>
      <c r="J563" s="11">
        <v>0.89</v>
      </c>
      <c r="K563" s="9" t="s">
        <v>94</v>
      </c>
      <c r="L563" s="9" t="s">
        <v>95</v>
      </c>
    </row>
    <row r="564" spans="1:12" x14ac:dyDescent="0.2">
      <c r="A564" t="str">
        <f>VLOOKUP(B564,StateFIPS!A$2:B$52,2)</f>
        <v>South Carolina</v>
      </c>
      <c r="B564">
        <f t="shared" si="11"/>
        <v>45</v>
      </c>
      <c r="C564" s="9" t="s">
        <v>2537</v>
      </c>
      <c r="D564" s="9" t="s">
        <v>93</v>
      </c>
      <c r="E564" s="9" t="s">
        <v>2781</v>
      </c>
      <c r="F564" s="9" t="s">
        <v>2782</v>
      </c>
      <c r="G564" s="10">
        <v>991096</v>
      </c>
      <c r="H564" s="9" t="s">
        <v>94</v>
      </c>
      <c r="I564" s="10">
        <v>1113592</v>
      </c>
      <c r="J564" s="11">
        <v>0.89</v>
      </c>
      <c r="K564" s="9" t="s">
        <v>94</v>
      </c>
      <c r="L564" s="9" t="s">
        <v>95</v>
      </c>
    </row>
    <row r="565" spans="1:12" x14ac:dyDescent="0.2">
      <c r="A565" t="str">
        <f>VLOOKUP(B565,StateFIPS!A$2:B$52,2)</f>
        <v>Indiana</v>
      </c>
      <c r="B565">
        <f t="shared" si="11"/>
        <v>18</v>
      </c>
      <c r="C565" s="9" t="s">
        <v>226</v>
      </c>
      <c r="D565" s="9" t="s">
        <v>93</v>
      </c>
      <c r="E565" s="9" t="s">
        <v>2781</v>
      </c>
      <c r="F565" s="9" t="s">
        <v>2782</v>
      </c>
      <c r="G565" s="10">
        <v>13248</v>
      </c>
      <c r="H565" s="9" t="s">
        <v>94</v>
      </c>
      <c r="I565" s="10">
        <v>14886</v>
      </c>
      <c r="J565" s="11">
        <v>0.89</v>
      </c>
      <c r="K565" s="9" t="s">
        <v>94</v>
      </c>
      <c r="L565" s="9" t="s">
        <v>95</v>
      </c>
    </row>
    <row r="566" spans="1:12" x14ac:dyDescent="0.2">
      <c r="A566" t="str">
        <f>VLOOKUP(B566,StateFIPS!A$2:B$52,2)</f>
        <v>Iowa</v>
      </c>
      <c r="B566">
        <f t="shared" si="11"/>
        <v>19</v>
      </c>
      <c r="C566" s="9" t="s">
        <v>1650</v>
      </c>
      <c r="D566" s="9" t="s">
        <v>93</v>
      </c>
      <c r="E566" s="9" t="s">
        <v>2781</v>
      </c>
      <c r="F566" s="9" t="s">
        <v>2782</v>
      </c>
      <c r="G566" s="10">
        <v>222997</v>
      </c>
      <c r="H566" s="9" t="s">
        <v>94</v>
      </c>
      <c r="I566" s="10">
        <v>250559</v>
      </c>
      <c r="J566" s="11">
        <v>0.89</v>
      </c>
      <c r="K566" s="9" t="s">
        <v>94</v>
      </c>
      <c r="L566" s="9" t="s">
        <v>95</v>
      </c>
    </row>
    <row r="567" spans="1:12" x14ac:dyDescent="0.2">
      <c r="A567" t="str">
        <f>VLOOKUP(B567,StateFIPS!A$2:B$52,2)</f>
        <v>Oregon</v>
      </c>
      <c r="B567">
        <f t="shared" si="11"/>
        <v>41</v>
      </c>
      <c r="C567" s="9" t="s">
        <v>1291</v>
      </c>
      <c r="D567" s="9" t="s">
        <v>93</v>
      </c>
      <c r="E567" s="9" t="s">
        <v>2781</v>
      </c>
      <c r="F567" s="9" t="s">
        <v>2782</v>
      </c>
      <c r="G567" s="10">
        <v>67968</v>
      </c>
      <c r="H567" s="9" t="s">
        <v>94</v>
      </c>
      <c r="I567" s="10">
        <v>76368</v>
      </c>
      <c r="J567" s="11">
        <v>0.89</v>
      </c>
      <c r="K567" s="9" t="s">
        <v>94</v>
      </c>
      <c r="L567" s="9" t="s">
        <v>95</v>
      </c>
    </row>
    <row r="568" spans="1:12" x14ac:dyDescent="0.2">
      <c r="A568" t="str">
        <f>VLOOKUP(B568,StateFIPS!A$2:B$52,2)</f>
        <v>Virginia</v>
      </c>
      <c r="B568">
        <f t="shared" si="11"/>
        <v>51</v>
      </c>
      <c r="C568" s="9" t="s">
        <v>993</v>
      </c>
      <c r="D568" s="9" t="s">
        <v>93</v>
      </c>
      <c r="E568" s="9" t="s">
        <v>2781</v>
      </c>
      <c r="F568" s="9" t="s">
        <v>2782</v>
      </c>
      <c r="G568" s="10">
        <v>795574</v>
      </c>
      <c r="H568" s="9" t="s">
        <v>94</v>
      </c>
      <c r="I568" s="10">
        <v>893904</v>
      </c>
      <c r="J568" s="11">
        <v>0.89</v>
      </c>
      <c r="K568" s="9" t="s">
        <v>94</v>
      </c>
      <c r="L568" s="9" t="s">
        <v>95</v>
      </c>
    </row>
    <row r="569" spans="1:12" x14ac:dyDescent="0.2">
      <c r="A569" t="str">
        <f>VLOOKUP(B569,StateFIPS!A$2:B$52,2)</f>
        <v>South Carolina</v>
      </c>
      <c r="B569">
        <f t="shared" si="11"/>
        <v>45</v>
      </c>
      <c r="C569" s="9" t="s">
        <v>1354</v>
      </c>
      <c r="D569" s="9" t="s">
        <v>93</v>
      </c>
      <c r="E569" s="9" t="s">
        <v>2781</v>
      </c>
      <c r="F569" s="9" t="s">
        <v>2782</v>
      </c>
      <c r="G569" s="10">
        <v>871</v>
      </c>
      <c r="H569" s="9" t="s">
        <v>94</v>
      </c>
      <c r="I569" s="10">
        <v>978</v>
      </c>
      <c r="J569" s="11">
        <v>0.89</v>
      </c>
      <c r="K569" s="9" t="s">
        <v>94</v>
      </c>
      <c r="L569" s="9" t="s">
        <v>95</v>
      </c>
    </row>
    <row r="570" spans="1:12" x14ac:dyDescent="0.2">
      <c r="A570" t="str">
        <f>VLOOKUP(B570,StateFIPS!A$2:B$52,2)</f>
        <v>Iowa</v>
      </c>
      <c r="B570">
        <f t="shared" si="11"/>
        <v>19</v>
      </c>
      <c r="C570" s="9" t="s">
        <v>1653</v>
      </c>
      <c r="D570" s="9" t="s">
        <v>93</v>
      </c>
      <c r="E570" s="9" t="s">
        <v>2781</v>
      </c>
      <c r="F570" s="9" t="s">
        <v>2782</v>
      </c>
      <c r="G570" s="10">
        <v>25194</v>
      </c>
      <c r="H570" s="9" t="s">
        <v>94</v>
      </c>
      <c r="I570" s="10">
        <v>28308</v>
      </c>
      <c r="J570" s="11">
        <v>0.89</v>
      </c>
      <c r="K570" s="9" t="s">
        <v>94</v>
      </c>
      <c r="L570" s="9" t="s">
        <v>95</v>
      </c>
    </row>
    <row r="571" spans="1:12" x14ac:dyDescent="0.2">
      <c r="A571" t="str">
        <f>VLOOKUP(B571,StateFIPS!A$2:B$52,2)</f>
        <v>New York</v>
      </c>
      <c r="B571">
        <f t="shared" si="11"/>
        <v>36</v>
      </c>
      <c r="C571" s="9" t="s">
        <v>2100</v>
      </c>
      <c r="D571" s="9" t="s">
        <v>93</v>
      </c>
      <c r="E571" s="9" t="s">
        <v>2781</v>
      </c>
      <c r="F571" s="9" t="s">
        <v>2782</v>
      </c>
      <c r="G571" s="10">
        <v>339668</v>
      </c>
      <c r="H571" s="9" t="s">
        <v>94</v>
      </c>
      <c r="I571" s="10">
        <v>381650</v>
      </c>
      <c r="J571" s="11">
        <v>0.89</v>
      </c>
      <c r="K571" s="9" t="s">
        <v>94</v>
      </c>
      <c r="L571" s="9" t="s">
        <v>95</v>
      </c>
    </row>
    <row r="572" spans="1:12" x14ac:dyDescent="0.2">
      <c r="A572" t="str">
        <f>VLOOKUP(B572,StateFIPS!A$2:B$52,2)</f>
        <v>Arkansas</v>
      </c>
      <c r="B572">
        <f t="shared" si="11"/>
        <v>5</v>
      </c>
      <c r="C572" s="9" t="s">
        <v>608</v>
      </c>
      <c r="D572" s="9" t="s">
        <v>93</v>
      </c>
      <c r="E572" s="9" t="s">
        <v>2781</v>
      </c>
      <c r="F572" s="9" t="s">
        <v>2782</v>
      </c>
      <c r="G572" s="10">
        <v>30623</v>
      </c>
      <c r="H572" s="9" t="s">
        <v>94</v>
      </c>
      <c r="I572" s="10">
        <v>34408</v>
      </c>
      <c r="J572" s="11">
        <v>0.89</v>
      </c>
      <c r="K572" s="9" t="s">
        <v>94</v>
      </c>
      <c r="L572" s="9" t="s">
        <v>95</v>
      </c>
    </row>
    <row r="573" spans="1:12" x14ac:dyDescent="0.2">
      <c r="A573" t="str">
        <f>VLOOKUP(B573,StateFIPS!A$2:B$52,2)</f>
        <v>Virginia</v>
      </c>
      <c r="B573">
        <f t="shared" si="11"/>
        <v>51</v>
      </c>
      <c r="C573" s="9" t="s">
        <v>2568</v>
      </c>
      <c r="D573" s="9" t="s">
        <v>93</v>
      </c>
      <c r="E573" s="9" t="s">
        <v>2781</v>
      </c>
      <c r="F573" s="9" t="s">
        <v>2782</v>
      </c>
      <c r="G573" s="10">
        <v>1648</v>
      </c>
      <c r="H573" s="9" t="s">
        <v>94</v>
      </c>
      <c r="I573" s="10">
        <v>1852</v>
      </c>
      <c r="J573" s="11">
        <v>0.89</v>
      </c>
      <c r="K573" s="9" t="s">
        <v>94</v>
      </c>
      <c r="L573" s="9" t="s">
        <v>95</v>
      </c>
    </row>
    <row r="574" spans="1:12" x14ac:dyDescent="0.2">
      <c r="A574" t="str">
        <f>VLOOKUP(B574,StateFIPS!A$2:B$52,2)</f>
        <v>Indiana</v>
      </c>
      <c r="B574">
        <f t="shared" si="11"/>
        <v>18</v>
      </c>
      <c r="C574" s="9" t="s">
        <v>1611</v>
      </c>
      <c r="D574" s="9" t="s">
        <v>93</v>
      </c>
      <c r="E574" s="9" t="s">
        <v>2781</v>
      </c>
      <c r="F574" s="9" t="s">
        <v>2782</v>
      </c>
      <c r="G574" s="10">
        <v>16432</v>
      </c>
      <c r="H574" s="9" t="s">
        <v>94</v>
      </c>
      <c r="I574" s="10">
        <v>18462</v>
      </c>
      <c r="J574" s="11">
        <v>0.89</v>
      </c>
      <c r="K574" s="9" t="s">
        <v>94</v>
      </c>
      <c r="L574" s="9" t="s">
        <v>95</v>
      </c>
    </row>
    <row r="575" spans="1:12" x14ac:dyDescent="0.2">
      <c r="A575" t="str">
        <f>VLOOKUP(B575,StateFIPS!A$2:B$52,2)</f>
        <v>New York</v>
      </c>
      <c r="B575">
        <f t="shared" si="11"/>
        <v>36</v>
      </c>
      <c r="C575" s="9" t="s">
        <v>2073</v>
      </c>
      <c r="D575" s="9" t="s">
        <v>93</v>
      </c>
      <c r="E575" s="9" t="s">
        <v>2781</v>
      </c>
      <c r="F575" s="9" t="s">
        <v>2782</v>
      </c>
      <c r="G575" s="10">
        <v>56894</v>
      </c>
      <c r="H575" s="9" t="s">
        <v>94</v>
      </c>
      <c r="I575" s="10">
        <v>63926</v>
      </c>
      <c r="J575" s="11">
        <v>0.89</v>
      </c>
      <c r="K575" s="9" t="s">
        <v>94</v>
      </c>
      <c r="L575" s="9" t="s">
        <v>95</v>
      </c>
    </row>
    <row r="576" spans="1:12" x14ac:dyDescent="0.2">
      <c r="A576" t="str">
        <f>VLOOKUP(B576,StateFIPS!A$2:B$52,2)</f>
        <v>Indiana</v>
      </c>
      <c r="B576">
        <f t="shared" si="11"/>
        <v>18</v>
      </c>
      <c r="C576" s="9" t="s">
        <v>238</v>
      </c>
      <c r="D576" s="9" t="s">
        <v>93</v>
      </c>
      <c r="E576" s="9" t="s">
        <v>2781</v>
      </c>
      <c r="F576" s="9" t="s">
        <v>2782</v>
      </c>
      <c r="G576" s="10">
        <v>33706</v>
      </c>
      <c r="H576" s="9" t="s">
        <v>94</v>
      </c>
      <c r="I576" s="10">
        <v>37872</v>
      </c>
      <c r="J576" s="11">
        <v>0.89</v>
      </c>
      <c r="K576" s="9" t="s">
        <v>94</v>
      </c>
      <c r="L576" s="9" t="s">
        <v>95</v>
      </c>
    </row>
    <row r="577" spans="1:12" x14ac:dyDescent="0.2">
      <c r="A577" t="str">
        <f>VLOOKUP(B577,StateFIPS!A$2:B$52,2)</f>
        <v>Florida</v>
      </c>
      <c r="B577">
        <f t="shared" si="11"/>
        <v>12</v>
      </c>
      <c r="C577" s="9" t="s">
        <v>1940</v>
      </c>
      <c r="D577" s="9" t="s">
        <v>93</v>
      </c>
      <c r="E577" s="9" t="s">
        <v>2781</v>
      </c>
      <c r="F577" s="9" t="s">
        <v>2782</v>
      </c>
      <c r="G577" s="10">
        <v>4315517</v>
      </c>
      <c r="H577" s="9" t="s">
        <v>94</v>
      </c>
      <c r="I577" s="10">
        <v>4848895</v>
      </c>
      <c r="J577" s="11">
        <v>0.89</v>
      </c>
      <c r="K577" s="9" t="s">
        <v>94</v>
      </c>
      <c r="L577" s="9" t="s">
        <v>95</v>
      </c>
    </row>
    <row r="578" spans="1:12" x14ac:dyDescent="0.2">
      <c r="A578" t="str">
        <f>VLOOKUP(B578,StateFIPS!A$2:B$52,2)</f>
        <v>Virginia</v>
      </c>
      <c r="B578">
        <f t="shared" si="11"/>
        <v>51</v>
      </c>
      <c r="C578" s="9" t="s">
        <v>2571</v>
      </c>
      <c r="D578" s="9" t="s">
        <v>93</v>
      </c>
      <c r="E578" s="9" t="s">
        <v>2781</v>
      </c>
      <c r="F578" s="9" t="s">
        <v>2782</v>
      </c>
      <c r="G578" s="10">
        <v>3218886</v>
      </c>
      <c r="H578" s="9" t="s">
        <v>94</v>
      </c>
      <c r="I578" s="10">
        <v>3616726</v>
      </c>
      <c r="J578" s="11">
        <v>0.89</v>
      </c>
      <c r="K578" s="9" t="s">
        <v>94</v>
      </c>
      <c r="L578" s="9" t="s">
        <v>95</v>
      </c>
    </row>
    <row r="579" spans="1:12" x14ac:dyDescent="0.2">
      <c r="A579" t="str">
        <f>VLOOKUP(B579,StateFIPS!A$2:B$52,2)</f>
        <v>Indiana</v>
      </c>
      <c r="B579">
        <f t="shared" ref="B579:B642" si="12">VALUE(LEFT(C579,2))</f>
        <v>18</v>
      </c>
      <c r="C579" s="9" t="s">
        <v>1680</v>
      </c>
      <c r="D579" s="9" t="s">
        <v>93</v>
      </c>
      <c r="E579" s="9" t="s">
        <v>2781</v>
      </c>
      <c r="F579" s="9" t="s">
        <v>2782</v>
      </c>
      <c r="G579" s="10">
        <v>3254577</v>
      </c>
      <c r="H579" s="9" t="s">
        <v>94</v>
      </c>
      <c r="I579" s="10">
        <v>3656828</v>
      </c>
      <c r="J579" s="11">
        <v>0.89</v>
      </c>
      <c r="K579" s="9" t="s">
        <v>94</v>
      </c>
      <c r="L579" s="9" t="s">
        <v>95</v>
      </c>
    </row>
    <row r="580" spans="1:12" x14ac:dyDescent="0.2">
      <c r="A580" t="str">
        <f>VLOOKUP(B580,StateFIPS!A$2:B$52,2)</f>
        <v>South Carolina</v>
      </c>
      <c r="B580">
        <f t="shared" si="12"/>
        <v>45</v>
      </c>
      <c r="C580" s="9" t="s">
        <v>1351</v>
      </c>
      <c r="D580" s="9" t="s">
        <v>93</v>
      </c>
      <c r="E580" s="9" t="s">
        <v>2781</v>
      </c>
      <c r="F580" s="9" t="s">
        <v>2782</v>
      </c>
      <c r="G580" s="10">
        <v>353</v>
      </c>
      <c r="H580" s="9" t="s">
        <v>94</v>
      </c>
      <c r="I580" s="10">
        <v>397</v>
      </c>
      <c r="J580" s="11">
        <v>0.89</v>
      </c>
      <c r="K580" s="9" t="s">
        <v>94</v>
      </c>
      <c r="L580" s="9" t="s">
        <v>95</v>
      </c>
    </row>
    <row r="581" spans="1:12" x14ac:dyDescent="0.2">
      <c r="A581" t="str">
        <f>VLOOKUP(B581,StateFIPS!A$2:B$52,2)</f>
        <v>Indiana</v>
      </c>
      <c r="B581">
        <f t="shared" si="12"/>
        <v>18</v>
      </c>
      <c r="C581" s="9" t="s">
        <v>237</v>
      </c>
      <c r="D581" s="9" t="s">
        <v>93</v>
      </c>
      <c r="E581" s="9" t="s">
        <v>2781</v>
      </c>
      <c r="F581" s="9" t="s">
        <v>2782</v>
      </c>
      <c r="G581" s="10">
        <v>3277</v>
      </c>
      <c r="H581" s="9" t="s">
        <v>94</v>
      </c>
      <c r="I581" s="10">
        <v>3682</v>
      </c>
      <c r="J581" s="11">
        <v>0.89</v>
      </c>
      <c r="K581" s="9" t="s">
        <v>94</v>
      </c>
      <c r="L581" s="9" t="s">
        <v>95</v>
      </c>
    </row>
    <row r="582" spans="1:12" x14ac:dyDescent="0.2">
      <c r="A582" t="str">
        <f>VLOOKUP(B582,StateFIPS!A$2:B$52,2)</f>
        <v>Indiana</v>
      </c>
      <c r="B582">
        <f t="shared" si="12"/>
        <v>18</v>
      </c>
      <c r="C582" s="9" t="s">
        <v>1682</v>
      </c>
      <c r="D582" s="9" t="s">
        <v>93</v>
      </c>
      <c r="E582" s="9" t="s">
        <v>2781</v>
      </c>
      <c r="F582" s="9" t="s">
        <v>2782</v>
      </c>
      <c r="G582" s="10">
        <v>25888</v>
      </c>
      <c r="H582" s="9" t="s">
        <v>94</v>
      </c>
      <c r="I582" s="10">
        <v>29088</v>
      </c>
      <c r="J582" s="11">
        <v>0.89</v>
      </c>
      <c r="K582" s="9" t="s">
        <v>94</v>
      </c>
      <c r="L582" s="9" t="s">
        <v>95</v>
      </c>
    </row>
    <row r="583" spans="1:12" x14ac:dyDescent="0.2">
      <c r="A583" t="str">
        <f>VLOOKUP(B583,StateFIPS!A$2:B$52,2)</f>
        <v>Indiana</v>
      </c>
      <c r="B583">
        <f t="shared" si="12"/>
        <v>18</v>
      </c>
      <c r="C583" s="9" t="s">
        <v>1614</v>
      </c>
      <c r="D583" s="9" t="s">
        <v>93</v>
      </c>
      <c r="E583" s="9" t="s">
        <v>2781</v>
      </c>
      <c r="F583" s="9" t="s">
        <v>2782</v>
      </c>
      <c r="G583" s="10">
        <v>22751</v>
      </c>
      <c r="H583" s="9" t="s">
        <v>94</v>
      </c>
      <c r="I583" s="10">
        <v>25563</v>
      </c>
      <c r="J583" s="11">
        <v>0.89</v>
      </c>
      <c r="K583" s="9" t="s">
        <v>94</v>
      </c>
      <c r="L583" s="9" t="s">
        <v>95</v>
      </c>
    </row>
    <row r="584" spans="1:12" x14ac:dyDescent="0.2">
      <c r="A584" t="str">
        <f>VLOOKUP(B584,StateFIPS!A$2:B$52,2)</f>
        <v>Iowa</v>
      </c>
      <c r="B584">
        <f t="shared" si="12"/>
        <v>19</v>
      </c>
      <c r="C584" s="9" t="s">
        <v>240</v>
      </c>
      <c r="D584" s="9" t="s">
        <v>93</v>
      </c>
      <c r="E584" s="9" t="s">
        <v>2781</v>
      </c>
      <c r="F584" s="9" t="s">
        <v>2782</v>
      </c>
      <c r="G584" s="10">
        <v>38762</v>
      </c>
      <c r="H584" s="9" t="s">
        <v>94</v>
      </c>
      <c r="I584" s="10">
        <v>43552</v>
      </c>
      <c r="J584" s="11">
        <v>0.89</v>
      </c>
      <c r="K584" s="9" t="s">
        <v>94</v>
      </c>
      <c r="L584" s="9" t="s">
        <v>95</v>
      </c>
    </row>
    <row r="585" spans="1:12" x14ac:dyDescent="0.2">
      <c r="A585" t="str">
        <f>VLOOKUP(B585,StateFIPS!A$2:B$52,2)</f>
        <v>New York</v>
      </c>
      <c r="B585">
        <f t="shared" si="12"/>
        <v>36</v>
      </c>
      <c r="C585" s="9" t="s">
        <v>2080</v>
      </c>
      <c r="D585" s="9" t="s">
        <v>93</v>
      </c>
      <c r="E585" s="9" t="s">
        <v>2781</v>
      </c>
      <c r="F585" s="9" t="s">
        <v>2782</v>
      </c>
      <c r="G585" s="10">
        <v>180140</v>
      </c>
      <c r="H585" s="9" t="s">
        <v>94</v>
      </c>
      <c r="I585" s="10">
        <v>202404</v>
      </c>
      <c r="J585" s="11">
        <v>0.89</v>
      </c>
      <c r="K585" s="9" t="s">
        <v>94</v>
      </c>
      <c r="L585" s="9" t="s">
        <v>95</v>
      </c>
    </row>
    <row r="586" spans="1:12" x14ac:dyDescent="0.2">
      <c r="A586" t="str">
        <f>VLOOKUP(B586,StateFIPS!A$2:B$52,2)</f>
        <v>Iowa</v>
      </c>
      <c r="B586">
        <f t="shared" si="12"/>
        <v>19</v>
      </c>
      <c r="C586" s="9" t="s">
        <v>1699</v>
      </c>
      <c r="D586" s="9" t="s">
        <v>93</v>
      </c>
      <c r="E586" s="9" t="s">
        <v>2781</v>
      </c>
      <c r="F586" s="9" t="s">
        <v>2782</v>
      </c>
      <c r="G586" s="10">
        <v>10100</v>
      </c>
      <c r="H586" s="9" t="s">
        <v>94</v>
      </c>
      <c r="I586" s="10">
        <v>11349</v>
      </c>
      <c r="J586" s="11">
        <v>0.89</v>
      </c>
      <c r="K586" s="9" t="s">
        <v>94</v>
      </c>
      <c r="L586" s="9" t="s">
        <v>95</v>
      </c>
    </row>
    <row r="587" spans="1:12" x14ac:dyDescent="0.2">
      <c r="A587" t="str">
        <f>VLOOKUP(B587,StateFIPS!A$2:B$52,2)</f>
        <v>Alabama</v>
      </c>
      <c r="B587">
        <f t="shared" si="12"/>
        <v>1</v>
      </c>
      <c r="C587" s="9" t="s">
        <v>108</v>
      </c>
      <c r="D587" s="9" t="s">
        <v>93</v>
      </c>
      <c r="E587" s="9" t="s">
        <v>2781</v>
      </c>
      <c r="F587" s="9" t="s">
        <v>2782</v>
      </c>
      <c r="G587" s="10">
        <v>53544</v>
      </c>
      <c r="H587" s="9" t="s">
        <v>94</v>
      </c>
      <c r="I587" s="10">
        <v>60162</v>
      </c>
      <c r="J587" s="11">
        <v>0.89</v>
      </c>
      <c r="K587" s="9" t="s">
        <v>94</v>
      </c>
      <c r="L587" s="9" t="s">
        <v>95</v>
      </c>
    </row>
    <row r="588" spans="1:12" x14ac:dyDescent="0.2">
      <c r="A588" t="str">
        <f>VLOOKUP(B588,StateFIPS!A$2:B$52,2)</f>
        <v>New York</v>
      </c>
      <c r="B588">
        <f t="shared" si="12"/>
        <v>36</v>
      </c>
      <c r="C588" s="9" t="s">
        <v>2053</v>
      </c>
      <c r="D588" s="9" t="s">
        <v>93</v>
      </c>
      <c r="E588" s="9" t="s">
        <v>2781</v>
      </c>
      <c r="F588" s="9" t="s">
        <v>2782</v>
      </c>
      <c r="G588" s="10">
        <v>656043</v>
      </c>
      <c r="H588" s="9" t="s">
        <v>94</v>
      </c>
      <c r="I588" s="10">
        <v>737126</v>
      </c>
      <c r="J588" s="11">
        <v>0.89</v>
      </c>
      <c r="K588" s="9" t="s">
        <v>94</v>
      </c>
      <c r="L588" s="9" t="s">
        <v>95</v>
      </c>
    </row>
    <row r="589" spans="1:12" x14ac:dyDescent="0.2">
      <c r="A589" t="str">
        <f>VLOOKUP(B589,StateFIPS!A$2:B$52,2)</f>
        <v>New York</v>
      </c>
      <c r="B589">
        <f t="shared" si="12"/>
        <v>36</v>
      </c>
      <c r="C589" s="9" t="s">
        <v>2069</v>
      </c>
      <c r="D589" s="9" t="s">
        <v>93</v>
      </c>
      <c r="E589" s="9" t="s">
        <v>2781</v>
      </c>
      <c r="F589" s="9" t="s">
        <v>2782</v>
      </c>
      <c r="G589" s="10">
        <v>87882</v>
      </c>
      <c r="H589" s="9" t="s">
        <v>94</v>
      </c>
      <c r="I589" s="10">
        <v>98744</v>
      </c>
      <c r="J589" s="11">
        <v>0.89</v>
      </c>
      <c r="K589" s="9" t="s">
        <v>94</v>
      </c>
      <c r="L589" s="9" t="s">
        <v>95</v>
      </c>
    </row>
    <row r="590" spans="1:12" x14ac:dyDescent="0.2">
      <c r="A590" t="str">
        <f>VLOOKUP(B590,StateFIPS!A$2:B$52,2)</f>
        <v>Indiana</v>
      </c>
      <c r="B590">
        <f t="shared" si="12"/>
        <v>18</v>
      </c>
      <c r="C590" s="9" t="s">
        <v>233</v>
      </c>
      <c r="D590" s="9" t="s">
        <v>93</v>
      </c>
      <c r="E590" s="9" t="s">
        <v>2781</v>
      </c>
      <c r="F590" s="9" t="s">
        <v>2782</v>
      </c>
      <c r="G590" s="10">
        <v>76634</v>
      </c>
      <c r="H590" s="9" t="s">
        <v>94</v>
      </c>
      <c r="I590" s="10">
        <v>86106</v>
      </c>
      <c r="J590" s="11">
        <v>0.89</v>
      </c>
      <c r="K590" s="9" t="s">
        <v>94</v>
      </c>
      <c r="L590" s="9" t="s">
        <v>95</v>
      </c>
    </row>
    <row r="591" spans="1:12" x14ac:dyDescent="0.2">
      <c r="A591" t="str">
        <f>VLOOKUP(B591,StateFIPS!A$2:B$52,2)</f>
        <v>Iowa</v>
      </c>
      <c r="B591">
        <f t="shared" si="12"/>
        <v>19</v>
      </c>
      <c r="C591" s="9" t="s">
        <v>1692</v>
      </c>
      <c r="D591" s="9" t="s">
        <v>93</v>
      </c>
      <c r="E591" s="9" t="s">
        <v>2781</v>
      </c>
      <c r="F591" s="9" t="s">
        <v>2782</v>
      </c>
      <c r="G591" s="10">
        <v>823680</v>
      </c>
      <c r="H591" s="9" t="s">
        <v>94</v>
      </c>
      <c r="I591" s="10">
        <v>925483</v>
      </c>
      <c r="J591" s="11">
        <v>0.89</v>
      </c>
      <c r="K591" s="9" t="s">
        <v>94</v>
      </c>
      <c r="L591" s="9" t="s">
        <v>95</v>
      </c>
    </row>
    <row r="592" spans="1:12" x14ac:dyDescent="0.2">
      <c r="A592" t="str">
        <f>VLOOKUP(B592,StateFIPS!A$2:B$52,2)</f>
        <v>Arkansas</v>
      </c>
      <c r="B592">
        <f t="shared" si="12"/>
        <v>5</v>
      </c>
      <c r="C592" s="9" t="s">
        <v>616</v>
      </c>
      <c r="D592" s="9" t="s">
        <v>93</v>
      </c>
      <c r="E592" s="9" t="s">
        <v>2781</v>
      </c>
      <c r="F592" s="9" t="s">
        <v>2782</v>
      </c>
      <c r="G592" s="10">
        <v>372291</v>
      </c>
      <c r="H592" s="9" t="s">
        <v>94</v>
      </c>
      <c r="I592" s="10">
        <v>418304</v>
      </c>
      <c r="J592" s="11">
        <v>0.89</v>
      </c>
      <c r="K592" s="9" t="s">
        <v>94</v>
      </c>
      <c r="L592" s="9" t="s">
        <v>95</v>
      </c>
    </row>
    <row r="593" spans="1:12" x14ac:dyDescent="0.2">
      <c r="A593" t="str">
        <f>VLOOKUP(B593,StateFIPS!A$2:B$52,2)</f>
        <v>Indiana</v>
      </c>
      <c r="B593">
        <f t="shared" si="12"/>
        <v>18</v>
      </c>
      <c r="C593" s="9" t="s">
        <v>1608</v>
      </c>
      <c r="D593" s="9" t="s">
        <v>93</v>
      </c>
      <c r="E593" s="9" t="s">
        <v>2781</v>
      </c>
      <c r="F593" s="9" t="s">
        <v>2782</v>
      </c>
      <c r="G593" s="10">
        <v>8380</v>
      </c>
      <c r="H593" s="9" t="s">
        <v>94</v>
      </c>
      <c r="I593" s="10">
        <v>9415</v>
      </c>
      <c r="J593" s="11">
        <v>0.89</v>
      </c>
      <c r="K593" s="9" t="s">
        <v>94</v>
      </c>
      <c r="L593" s="9" t="s">
        <v>95</v>
      </c>
    </row>
    <row r="594" spans="1:12" x14ac:dyDescent="0.2">
      <c r="A594" t="str">
        <f>VLOOKUP(B594,StateFIPS!A$2:B$52,2)</f>
        <v>Iowa</v>
      </c>
      <c r="B594">
        <f t="shared" si="12"/>
        <v>19</v>
      </c>
      <c r="C594" s="9" t="s">
        <v>244</v>
      </c>
      <c r="D594" s="9" t="s">
        <v>93</v>
      </c>
      <c r="E594" s="9" t="s">
        <v>2781</v>
      </c>
      <c r="F594" s="9" t="s">
        <v>2782</v>
      </c>
      <c r="G594" s="10">
        <v>8299721</v>
      </c>
      <c r="H594" s="9" t="s">
        <v>94</v>
      </c>
      <c r="I594" s="10">
        <v>9325530</v>
      </c>
      <c r="J594" s="11">
        <v>0.89</v>
      </c>
      <c r="K594" s="9" t="s">
        <v>94</v>
      </c>
      <c r="L594" s="9" t="s">
        <v>95</v>
      </c>
    </row>
    <row r="595" spans="1:12" x14ac:dyDescent="0.2">
      <c r="A595" t="str">
        <f>VLOOKUP(B595,StateFIPS!A$2:B$52,2)</f>
        <v>New York</v>
      </c>
      <c r="B595">
        <f t="shared" si="12"/>
        <v>36</v>
      </c>
      <c r="C595" s="9" t="s">
        <v>2038</v>
      </c>
      <c r="D595" s="9" t="s">
        <v>93</v>
      </c>
      <c r="E595" s="9" t="s">
        <v>2781</v>
      </c>
      <c r="F595" s="9" t="s">
        <v>2782</v>
      </c>
      <c r="G595" s="10">
        <v>26682</v>
      </c>
      <c r="H595" s="9" t="s">
        <v>94</v>
      </c>
      <c r="I595" s="10">
        <v>29980</v>
      </c>
      <c r="J595" s="11">
        <v>0.89</v>
      </c>
      <c r="K595" s="9" t="s">
        <v>94</v>
      </c>
      <c r="L595" s="9" t="s">
        <v>95</v>
      </c>
    </row>
    <row r="596" spans="1:12" x14ac:dyDescent="0.2">
      <c r="A596" t="str">
        <f>VLOOKUP(B596,StateFIPS!A$2:B$52,2)</f>
        <v>Iowa</v>
      </c>
      <c r="B596">
        <f t="shared" si="12"/>
        <v>19</v>
      </c>
      <c r="C596" s="9" t="s">
        <v>211</v>
      </c>
      <c r="D596" s="9" t="s">
        <v>93</v>
      </c>
      <c r="E596" s="9" t="s">
        <v>2781</v>
      </c>
      <c r="F596" s="9" t="s">
        <v>2782</v>
      </c>
      <c r="G596" s="10">
        <v>7914</v>
      </c>
      <c r="H596" s="9" t="s">
        <v>94</v>
      </c>
      <c r="I596" s="10">
        <v>8893</v>
      </c>
      <c r="J596" s="11">
        <v>0.89</v>
      </c>
      <c r="K596" s="9" t="s">
        <v>94</v>
      </c>
      <c r="L596" s="9" t="s">
        <v>95</v>
      </c>
    </row>
    <row r="597" spans="1:12" x14ac:dyDescent="0.2">
      <c r="A597" t="str">
        <f>VLOOKUP(B597,StateFIPS!A$2:B$52,2)</f>
        <v>Arkansas</v>
      </c>
      <c r="B597">
        <f t="shared" si="12"/>
        <v>5</v>
      </c>
      <c r="C597" s="9" t="s">
        <v>617</v>
      </c>
      <c r="D597" s="9" t="s">
        <v>93</v>
      </c>
      <c r="E597" s="9" t="s">
        <v>2781</v>
      </c>
      <c r="F597" s="9" t="s">
        <v>2782</v>
      </c>
      <c r="G597" s="10">
        <v>128630</v>
      </c>
      <c r="H597" s="9" t="s">
        <v>94</v>
      </c>
      <c r="I597" s="10">
        <v>144529</v>
      </c>
      <c r="J597" s="11">
        <v>0.89</v>
      </c>
      <c r="K597" s="9" t="s">
        <v>94</v>
      </c>
      <c r="L597" s="9" t="s">
        <v>95</v>
      </c>
    </row>
    <row r="598" spans="1:12" x14ac:dyDescent="0.2">
      <c r="A598" t="str">
        <f>VLOOKUP(B598,StateFIPS!A$2:B$52,2)</f>
        <v>Indiana</v>
      </c>
      <c r="B598">
        <f t="shared" si="12"/>
        <v>18</v>
      </c>
      <c r="C598" s="9" t="s">
        <v>231</v>
      </c>
      <c r="D598" s="9" t="s">
        <v>93</v>
      </c>
      <c r="E598" s="9" t="s">
        <v>2781</v>
      </c>
      <c r="F598" s="9" t="s">
        <v>2782</v>
      </c>
      <c r="G598" s="10">
        <v>25935</v>
      </c>
      <c r="H598" s="9" t="s">
        <v>94</v>
      </c>
      <c r="I598" s="10">
        <v>29140</v>
      </c>
      <c r="J598" s="11">
        <v>0.89</v>
      </c>
      <c r="K598" s="9" t="s">
        <v>94</v>
      </c>
      <c r="L598" s="9" t="s">
        <v>95</v>
      </c>
    </row>
    <row r="599" spans="1:12" x14ac:dyDescent="0.2">
      <c r="A599" t="str">
        <f>VLOOKUP(B599,StateFIPS!A$2:B$52,2)</f>
        <v>Indiana</v>
      </c>
      <c r="B599">
        <f t="shared" si="12"/>
        <v>18</v>
      </c>
      <c r="C599" s="9" t="s">
        <v>1642</v>
      </c>
      <c r="D599" s="9" t="s">
        <v>93</v>
      </c>
      <c r="E599" s="9" t="s">
        <v>2781</v>
      </c>
      <c r="F599" s="9" t="s">
        <v>2782</v>
      </c>
      <c r="G599" s="10">
        <v>16619</v>
      </c>
      <c r="H599" s="9" t="s">
        <v>94</v>
      </c>
      <c r="I599" s="10">
        <v>18673</v>
      </c>
      <c r="J599" s="11">
        <v>0.89</v>
      </c>
      <c r="K599" s="9" t="s">
        <v>94</v>
      </c>
      <c r="L599" s="9" t="s">
        <v>95</v>
      </c>
    </row>
    <row r="600" spans="1:12" x14ac:dyDescent="0.2">
      <c r="A600" t="str">
        <f>VLOOKUP(B600,StateFIPS!A$2:B$52,2)</f>
        <v>South Carolina</v>
      </c>
      <c r="B600">
        <f t="shared" si="12"/>
        <v>45</v>
      </c>
      <c r="C600" s="9" t="s">
        <v>2590</v>
      </c>
      <c r="D600" s="9" t="s">
        <v>93</v>
      </c>
      <c r="E600" s="9" t="s">
        <v>2781</v>
      </c>
      <c r="F600" s="9" t="s">
        <v>2782</v>
      </c>
      <c r="G600" s="10">
        <v>130723</v>
      </c>
      <c r="H600" s="9" t="s">
        <v>94</v>
      </c>
      <c r="I600" s="10">
        <v>146880</v>
      </c>
      <c r="J600" s="11">
        <v>0.89</v>
      </c>
      <c r="K600" s="9" t="s">
        <v>94</v>
      </c>
      <c r="L600" s="9" t="s">
        <v>95</v>
      </c>
    </row>
    <row r="601" spans="1:12" x14ac:dyDescent="0.2">
      <c r="A601" t="str">
        <f>VLOOKUP(B601,StateFIPS!A$2:B$52,2)</f>
        <v>Iowa</v>
      </c>
      <c r="B601">
        <f t="shared" si="12"/>
        <v>19</v>
      </c>
      <c r="C601" s="9" t="s">
        <v>1514</v>
      </c>
      <c r="D601" s="9" t="s">
        <v>93</v>
      </c>
      <c r="E601" s="9" t="s">
        <v>2781</v>
      </c>
      <c r="F601" s="9" t="s">
        <v>2782</v>
      </c>
      <c r="G601" s="10">
        <v>5746032</v>
      </c>
      <c r="H601" s="9" t="s">
        <v>94</v>
      </c>
      <c r="I601" s="10">
        <v>6456216</v>
      </c>
      <c r="J601" s="11">
        <v>0.89</v>
      </c>
      <c r="K601" s="9" t="s">
        <v>94</v>
      </c>
      <c r="L601" s="9" t="s">
        <v>95</v>
      </c>
    </row>
    <row r="602" spans="1:12" x14ac:dyDescent="0.2">
      <c r="A602" t="str">
        <f>VLOOKUP(B602,StateFIPS!A$2:B$52,2)</f>
        <v>Iowa</v>
      </c>
      <c r="B602">
        <f t="shared" si="12"/>
        <v>19</v>
      </c>
      <c r="C602" s="9" t="s">
        <v>248</v>
      </c>
      <c r="D602" s="9" t="s">
        <v>93</v>
      </c>
      <c r="E602" s="9" t="s">
        <v>2781</v>
      </c>
      <c r="F602" s="9" t="s">
        <v>2782</v>
      </c>
      <c r="G602" s="10">
        <v>9818</v>
      </c>
      <c r="H602" s="9" t="s">
        <v>94</v>
      </c>
      <c r="I602" s="10">
        <v>11031</v>
      </c>
      <c r="J602" s="11">
        <v>0.89</v>
      </c>
      <c r="K602" s="9" t="s">
        <v>94</v>
      </c>
      <c r="L602" s="9" t="s">
        <v>95</v>
      </c>
    </row>
    <row r="603" spans="1:12" x14ac:dyDescent="0.2">
      <c r="A603" t="str">
        <f>VLOOKUP(B603,StateFIPS!A$2:B$52,2)</f>
        <v>Indiana</v>
      </c>
      <c r="B603">
        <f t="shared" si="12"/>
        <v>18</v>
      </c>
      <c r="C603" s="9" t="s">
        <v>2235</v>
      </c>
      <c r="D603" s="9" t="s">
        <v>93</v>
      </c>
      <c r="E603" s="9" t="s">
        <v>2781</v>
      </c>
      <c r="F603" s="9" t="s">
        <v>2782</v>
      </c>
      <c r="G603" s="10">
        <v>49950</v>
      </c>
      <c r="H603" s="9" t="s">
        <v>94</v>
      </c>
      <c r="I603" s="10">
        <v>56124</v>
      </c>
      <c r="J603" s="11">
        <v>0.89</v>
      </c>
      <c r="K603" s="9" t="s">
        <v>94</v>
      </c>
      <c r="L603" s="9" t="s">
        <v>95</v>
      </c>
    </row>
    <row r="604" spans="1:12" x14ac:dyDescent="0.2">
      <c r="A604" t="str">
        <f>VLOOKUP(B604,StateFIPS!A$2:B$52,2)</f>
        <v>Iowa</v>
      </c>
      <c r="B604">
        <f t="shared" si="12"/>
        <v>19</v>
      </c>
      <c r="C604" s="9" t="s">
        <v>1505</v>
      </c>
      <c r="D604" s="9" t="s">
        <v>93</v>
      </c>
      <c r="E604" s="9" t="s">
        <v>2781</v>
      </c>
      <c r="F604" s="9" t="s">
        <v>2782</v>
      </c>
      <c r="G604" s="10">
        <v>16130</v>
      </c>
      <c r="H604" s="9" t="s">
        <v>94</v>
      </c>
      <c r="I604" s="10">
        <v>18124</v>
      </c>
      <c r="J604" s="11">
        <v>0.89</v>
      </c>
      <c r="K604" s="9" t="s">
        <v>94</v>
      </c>
      <c r="L604" s="9" t="s">
        <v>95</v>
      </c>
    </row>
    <row r="605" spans="1:12" x14ac:dyDescent="0.2">
      <c r="A605" t="str">
        <f>VLOOKUP(B605,StateFIPS!A$2:B$52,2)</f>
        <v>Arkansas</v>
      </c>
      <c r="B605">
        <f t="shared" si="12"/>
        <v>5</v>
      </c>
      <c r="C605" s="9" t="s">
        <v>614</v>
      </c>
      <c r="D605" s="9" t="s">
        <v>93</v>
      </c>
      <c r="E605" s="9" t="s">
        <v>2781</v>
      </c>
      <c r="F605" s="9" t="s">
        <v>2782</v>
      </c>
      <c r="G605" s="10">
        <v>299745</v>
      </c>
      <c r="H605" s="9" t="s">
        <v>94</v>
      </c>
      <c r="I605" s="10">
        <v>336792</v>
      </c>
      <c r="J605" s="11">
        <v>0.89</v>
      </c>
      <c r="K605" s="9" t="s">
        <v>94</v>
      </c>
      <c r="L605" s="9" t="s">
        <v>95</v>
      </c>
    </row>
    <row r="606" spans="1:12" x14ac:dyDescent="0.2">
      <c r="A606" t="str">
        <f>VLOOKUP(B606,StateFIPS!A$2:B$52,2)</f>
        <v>New York</v>
      </c>
      <c r="B606">
        <f t="shared" si="12"/>
        <v>36</v>
      </c>
      <c r="C606" s="9" t="s">
        <v>2140</v>
      </c>
      <c r="D606" s="9" t="s">
        <v>93</v>
      </c>
      <c r="E606" s="9" t="s">
        <v>2781</v>
      </c>
      <c r="F606" s="9" t="s">
        <v>2782</v>
      </c>
      <c r="G606" s="10">
        <v>182187</v>
      </c>
      <c r="H606" s="9" t="s">
        <v>94</v>
      </c>
      <c r="I606" s="10">
        <v>204704</v>
      </c>
      <c r="J606" s="11">
        <v>0.89</v>
      </c>
      <c r="K606" s="9" t="s">
        <v>94</v>
      </c>
      <c r="L606" s="9" t="s">
        <v>95</v>
      </c>
    </row>
    <row r="607" spans="1:12" x14ac:dyDescent="0.2">
      <c r="A607" t="str">
        <f>VLOOKUP(B607,StateFIPS!A$2:B$52,2)</f>
        <v>Indiana</v>
      </c>
      <c r="B607">
        <f t="shared" si="12"/>
        <v>18</v>
      </c>
      <c r="C607" s="9" t="s">
        <v>697</v>
      </c>
      <c r="D607" s="9" t="s">
        <v>93</v>
      </c>
      <c r="E607" s="9" t="s">
        <v>2781</v>
      </c>
      <c r="F607" s="9" t="s">
        <v>2782</v>
      </c>
      <c r="G607" s="10">
        <v>4822</v>
      </c>
      <c r="H607" s="9" t="s">
        <v>94</v>
      </c>
      <c r="I607" s="10">
        <v>5418</v>
      </c>
      <c r="J607" s="11">
        <v>0.89</v>
      </c>
      <c r="K607" s="9" t="s">
        <v>94</v>
      </c>
      <c r="L607" s="9" t="s">
        <v>95</v>
      </c>
    </row>
    <row r="608" spans="1:12" x14ac:dyDescent="0.2">
      <c r="A608" t="str">
        <f>VLOOKUP(B608,StateFIPS!A$2:B$52,2)</f>
        <v>South Dakota</v>
      </c>
      <c r="B608">
        <f t="shared" si="12"/>
        <v>46</v>
      </c>
      <c r="C608" s="9" t="s">
        <v>2381</v>
      </c>
      <c r="D608" s="9" t="s">
        <v>93</v>
      </c>
      <c r="E608" s="9" t="s">
        <v>2781</v>
      </c>
      <c r="F608" s="9" t="s">
        <v>2782</v>
      </c>
      <c r="G608" s="10">
        <v>44474</v>
      </c>
      <c r="H608" s="9" t="s">
        <v>94</v>
      </c>
      <c r="I608" s="10">
        <v>49971</v>
      </c>
      <c r="J608" s="11">
        <v>0.89</v>
      </c>
      <c r="K608" s="9" t="s">
        <v>94</v>
      </c>
      <c r="L608" s="9" t="s">
        <v>95</v>
      </c>
    </row>
    <row r="609" spans="1:12" x14ac:dyDescent="0.2">
      <c r="A609" t="str">
        <f>VLOOKUP(B609,StateFIPS!A$2:B$52,2)</f>
        <v>Indiana</v>
      </c>
      <c r="B609">
        <f t="shared" si="12"/>
        <v>18</v>
      </c>
      <c r="C609" s="9" t="s">
        <v>2250</v>
      </c>
      <c r="D609" s="9" t="s">
        <v>93</v>
      </c>
      <c r="E609" s="9" t="s">
        <v>2781</v>
      </c>
      <c r="F609" s="9" t="s">
        <v>2782</v>
      </c>
      <c r="G609" s="10">
        <v>35157</v>
      </c>
      <c r="H609" s="9" t="s">
        <v>94</v>
      </c>
      <c r="I609" s="10">
        <v>39502</v>
      </c>
      <c r="J609" s="11">
        <v>0.89</v>
      </c>
      <c r="K609" s="9" t="s">
        <v>94</v>
      </c>
      <c r="L609" s="9" t="s">
        <v>95</v>
      </c>
    </row>
    <row r="610" spans="1:12" x14ac:dyDescent="0.2">
      <c r="A610" t="str">
        <f>VLOOKUP(B610,StateFIPS!A$2:B$52,2)</f>
        <v>Indiana</v>
      </c>
      <c r="B610">
        <f t="shared" si="12"/>
        <v>18</v>
      </c>
      <c r="C610" s="9" t="s">
        <v>2245</v>
      </c>
      <c r="D610" s="9" t="s">
        <v>93</v>
      </c>
      <c r="E610" s="9" t="s">
        <v>2781</v>
      </c>
      <c r="F610" s="9" t="s">
        <v>2782</v>
      </c>
      <c r="G610" s="10">
        <v>23266</v>
      </c>
      <c r="H610" s="9" t="s">
        <v>94</v>
      </c>
      <c r="I610" s="10">
        <v>26142</v>
      </c>
      <c r="J610" s="11">
        <v>0.89</v>
      </c>
      <c r="K610" s="9" t="s">
        <v>94</v>
      </c>
      <c r="L610" s="9" t="s">
        <v>95</v>
      </c>
    </row>
    <row r="611" spans="1:12" x14ac:dyDescent="0.2">
      <c r="A611" t="str">
        <f>VLOOKUP(B611,StateFIPS!A$2:B$52,2)</f>
        <v>Iowa</v>
      </c>
      <c r="B611">
        <f t="shared" si="12"/>
        <v>19</v>
      </c>
      <c r="C611" s="9" t="s">
        <v>1511</v>
      </c>
      <c r="D611" s="9" t="s">
        <v>93</v>
      </c>
      <c r="E611" s="9" t="s">
        <v>2781</v>
      </c>
      <c r="F611" s="9" t="s">
        <v>2782</v>
      </c>
      <c r="G611" s="10">
        <v>38536</v>
      </c>
      <c r="H611" s="9" t="s">
        <v>94</v>
      </c>
      <c r="I611" s="10">
        <v>43298</v>
      </c>
      <c r="J611" s="11">
        <v>0.89</v>
      </c>
      <c r="K611" s="9" t="s">
        <v>94</v>
      </c>
      <c r="L611" s="9" t="s">
        <v>95</v>
      </c>
    </row>
    <row r="612" spans="1:12" x14ac:dyDescent="0.2">
      <c r="A612" t="str">
        <f>VLOOKUP(B612,StateFIPS!A$2:B$52,2)</f>
        <v>Indiana</v>
      </c>
      <c r="B612">
        <f t="shared" si="12"/>
        <v>18</v>
      </c>
      <c r="C612" s="9" t="s">
        <v>409</v>
      </c>
      <c r="D612" s="9" t="s">
        <v>93</v>
      </c>
      <c r="E612" s="9" t="s">
        <v>2781</v>
      </c>
      <c r="F612" s="9" t="s">
        <v>2782</v>
      </c>
      <c r="G612" s="10">
        <v>25420</v>
      </c>
      <c r="H612" s="9" t="s">
        <v>94</v>
      </c>
      <c r="I612" s="10">
        <v>28562</v>
      </c>
      <c r="J612" s="11">
        <v>0.89</v>
      </c>
      <c r="K612" s="9" t="s">
        <v>94</v>
      </c>
      <c r="L612" s="9" t="s">
        <v>95</v>
      </c>
    </row>
    <row r="613" spans="1:12" x14ac:dyDescent="0.2">
      <c r="A613" t="str">
        <f>VLOOKUP(B613,StateFIPS!A$2:B$52,2)</f>
        <v>Virginia</v>
      </c>
      <c r="B613">
        <f t="shared" si="12"/>
        <v>51</v>
      </c>
      <c r="C613" s="9" t="s">
        <v>1112</v>
      </c>
      <c r="D613" s="9" t="s">
        <v>93</v>
      </c>
      <c r="E613" s="9" t="s">
        <v>2781</v>
      </c>
      <c r="F613" s="9" t="s">
        <v>2782</v>
      </c>
      <c r="G613" s="10">
        <v>4093</v>
      </c>
      <c r="H613" s="9" t="s">
        <v>94</v>
      </c>
      <c r="I613" s="10">
        <v>4599</v>
      </c>
      <c r="J613" s="11">
        <v>0.89</v>
      </c>
      <c r="K613" s="9" t="s">
        <v>94</v>
      </c>
      <c r="L613" s="9" t="s">
        <v>95</v>
      </c>
    </row>
    <row r="614" spans="1:12" x14ac:dyDescent="0.2">
      <c r="A614" t="str">
        <f>VLOOKUP(B614,StateFIPS!A$2:B$52,2)</f>
        <v>Iowa</v>
      </c>
      <c r="B614">
        <f t="shared" si="12"/>
        <v>19</v>
      </c>
      <c r="C614" s="9" t="s">
        <v>1673</v>
      </c>
      <c r="D614" s="9" t="s">
        <v>93</v>
      </c>
      <c r="E614" s="9" t="s">
        <v>2781</v>
      </c>
      <c r="F614" s="9" t="s">
        <v>2782</v>
      </c>
      <c r="G614" s="10">
        <v>26720</v>
      </c>
      <c r="H614" s="9" t="s">
        <v>94</v>
      </c>
      <c r="I614" s="10">
        <v>30023</v>
      </c>
      <c r="J614" s="11">
        <v>0.89</v>
      </c>
      <c r="K614" s="9" t="s">
        <v>94</v>
      </c>
      <c r="L614" s="9" t="s">
        <v>95</v>
      </c>
    </row>
    <row r="615" spans="1:12" x14ac:dyDescent="0.2">
      <c r="A615" t="str">
        <f>VLOOKUP(B615,StateFIPS!A$2:B$52,2)</f>
        <v>New York</v>
      </c>
      <c r="B615">
        <f t="shared" si="12"/>
        <v>36</v>
      </c>
      <c r="C615" s="9" t="s">
        <v>2093</v>
      </c>
      <c r="D615" s="9" t="s">
        <v>93</v>
      </c>
      <c r="E615" s="9" t="s">
        <v>2781</v>
      </c>
      <c r="F615" s="9" t="s">
        <v>2782</v>
      </c>
      <c r="G615" s="10">
        <v>84141</v>
      </c>
      <c r="H615" s="9" t="s">
        <v>94</v>
      </c>
      <c r="I615" s="10">
        <v>94540</v>
      </c>
      <c r="J615" s="11">
        <v>0.89</v>
      </c>
      <c r="K615" s="9" t="s">
        <v>94</v>
      </c>
      <c r="L615" s="9" t="s">
        <v>95</v>
      </c>
    </row>
    <row r="616" spans="1:12" x14ac:dyDescent="0.2">
      <c r="A616" t="str">
        <f>VLOOKUP(B616,StateFIPS!A$2:B$52,2)</f>
        <v>Indiana</v>
      </c>
      <c r="B616">
        <f t="shared" si="12"/>
        <v>18</v>
      </c>
      <c r="C616" s="9" t="s">
        <v>2266</v>
      </c>
      <c r="D616" s="9" t="s">
        <v>93</v>
      </c>
      <c r="E616" s="9" t="s">
        <v>2781</v>
      </c>
      <c r="F616" s="9" t="s">
        <v>2782</v>
      </c>
      <c r="G616" s="10">
        <v>55334</v>
      </c>
      <c r="H616" s="9" t="s">
        <v>94</v>
      </c>
      <c r="I616" s="10">
        <v>62173</v>
      </c>
      <c r="J616" s="11">
        <v>0.89</v>
      </c>
      <c r="K616" s="9" t="s">
        <v>94</v>
      </c>
      <c r="L616" s="9" t="s">
        <v>95</v>
      </c>
    </row>
    <row r="617" spans="1:12" x14ac:dyDescent="0.2">
      <c r="A617" t="str">
        <f>VLOOKUP(B617,StateFIPS!A$2:B$52,2)</f>
        <v>Arkansas</v>
      </c>
      <c r="B617">
        <f t="shared" si="12"/>
        <v>5</v>
      </c>
      <c r="C617" s="9" t="s">
        <v>613</v>
      </c>
      <c r="D617" s="9" t="s">
        <v>93</v>
      </c>
      <c r="E617" s="9" t="s">
        <v>2781</v>
      </c>
      <c r="F617" s="9" t="s">
        <v>2782</v>
      </c>
      <c r="G617" s="10">
        <v>819267</v>
      </c>
      <c r="H617" s="9" t="s">
        <v>94</v>
      </c>
      <c r="I617" s="10">
        <v>920525</v>
      </c>
      <c r="J617" s="11">
        <v>0.89</v>
      </c>
      <c r="K617" s="9" t="s">
        <v>94</v>
      </c>
      <c r="L617" s="9" t="s">
        <v>95</v>
      </c>
    </row>
    <row r="618" spans="1:12" x14ac:dyDescent="0.2">
      <c r="A618" t="str">
        <f>VLOOKUP(B618,StateFIPS!A$2:B$52,2)</f>
        <v>Indiana</v>
      </c>
      <c r="B618">
        <f t="shared" si="12"/>
        <v>18</v>
      </c>
      <c r="C618" s="9" t="s">
        <v>696</v>
      </c>
      <c r="D618" s="9" t="s">
        <v>93</v>
      </c>
      <c r="E618" s="9" t="s">
        <v>2781</v>
      </c>
      <c r="F618" s="9" t="s">
        <v>2782</v>
      </c>
      <c r="G618" s="10">
        <v>16385</v>
      </c>
      <c r="H618" s="9" t="s">
        <v>94</v>
      </c>
      <c r="I618" s="10">
        <v>18410</v>
      </c>
      <c r="J618" s="11">
        <v>0.89</v>
      </c>
      <c r="K618" s="9" t="s">
        <v>94</v>
      </c>
      <c r="L618" s="9" t="s">
        <v>95</v>
      </c>
    </row>
    <row r="619" spans="1:12" x14ac:dyDescent="0.2">
      <c r="A619" t="str">
        <f>VLOOKUP(B619,StateFIPS!A$2:B$52,2)</f>
        <v>Iowa</v>
      </c>
      <c r="B619">
        <f t="shared" si="12"/>
        <v>19</v>
      </c>
      <c r="C619" s="9" t="s">
        <v>1502</v>
      </c>
      <c r="D619" s="9" t="s">
        <v>93</v>
      </c>
      <c r="E619" s="9" t="s">
        <v>2781</v>
      </c>
      <c r="F619" s="9" t="s">
        <v>2782</v>
      </c>
      <c r="G619" s="10">
        <v>155687</v>
      </c>
      <c r="H619" s="9" t="s">
        <v>94</v>
      </c>
      <c r="I619" s="10">
        <v>174930</v>
      </c>
      <c r="J619" s="11">
        <v>0.89</v>
      </c>
      <c r="K619" s="9" t="s">
        <v>94</v>
      </c>
      <c r="L619" s="9" t="s">
        <v>95</v>
      </c>
    </row>
    <row r="620" spans="1:12" x14ac:dyDescent="0.2">
      <c r="A620" t="str">
        <f>VLOOKUP(B620,StateFIPS!A$2:B$52,2)</f>
        <v>New Mexico</v>
      </c>
      <c r="B620">
        <f t="shared" si="12"/>
        <v>35</v>
      </c>
      <c r="C620" s="9" t="s">
        <v>1202</v>
      </c>
      <c r="D620" s="9" t="s">
        <v>93</v>
      </c>
      <c r="E620" s="9" t="s">
        <v>2781</v>
      </c>
      <c r="F620" s="9" t="s">
        <v>2782</v>
      </c>
      <c r="G620" s="10">
        <v>13282</v>
      </c>
      <c r="H620" s="9" t="s">
        <v>94</v>
      </c>
      <c r="I620" s="10">
        <v>14923</v>
      </c>
      <c r="J620" s="11">
        <v>0.89</v>
      </c>
      <c r="K620" s="9" t="s">
        <v>94</v>
      </c>
      <c r="L620" s="9" t="s">
        <v>95</v>
      </c>
    </row>
    <row r="621" spans="1:12" x14ac:dyDescent="0.2">
      <c r="A621" t="str">
        <f>VLOOKUP(B621,StateFIPS!A$2:B$52,2)</f>
        <v>Virginia</v>
      </c>
      <c r="B621">
        <f t="shared" si="12"/>
        <v>51</v>
      </c>
      <c r="C621" s="9" t="s">
        <v>1110</v>
      </c>
      <c r="D621" s="9" t="s">
        <v>93</v>
      </c>
      <c r="E621" s="9" t="s">
        <v>2781</v>
      </c>
      <c r="F621" s="9" t="s">
        <v>2782</v>
      </c>
      <c r="G621" s="10">
        <v>1593</v>
      </c>
      <c r="H621" s="9" t="s">
        <v>94</v>
      </c>
      <c r="I621" s="10">
        <v>1790</v>
      </c>
      <c r="J621" s="11">
        <v>0.89</v>
      </c>
      <c r="K621" s="9" t="s">
        <v>94</v>
      </c>
      <c r="L621" s="9" t="s">
        <v>95</v>
      </c>
    </row>
    <row r="622" spans="1:12" x14ac:dyDescent="0.2">
      <c r="A622" t="str">
        <f>VLOOKUP(B622,StateFIPS!A$2:B$52,2)</f>
        <v>Alabama</v>
      </c>
      <c r="B622">
        <f t="shared" si="12"/>
        <v>1</v>
      </c>
      <c r="C622" s="9" t="s">
        <v>102</v>
      </c>
      <c r="D622" s="9" t="s">
        <v>93</v>
      </c>
      <c r="E622" s="9" t="s">
        <v>2781</v>
      </c>
      <c r="F622" s="9" t="s">
        <v>2782</v>
      </c>
      <c r="G622" s="10">
        <v>159004</v>
      </c>
      <c r="H622" s="9" t="s">
        <v>94</v>
      </c>
      <c r="I622" s="10">
        <v>178657</v>
      </c>
      <c r="J622" s="11">
        <v>0.89</v>
      </c>
      <c r="K622" s="9" t="s">
        <v>94</v>
      </c>
      <c r="L622" s="9" t="s">
        <v>95</v>
      </c>
    </row>
    <row r="623" spans="1:12" x14ac:dyDescent="0.2">
      <c r="A623" t="str">
        <f>VLOOKUP(B623,StateFIPS!A$2:B$52,2)</f>
        <v>South Carolina</v>
      </c>
      <c r="B623">
        <f t="shared" si="12"/>
        <v>45</v>
      </c>
      <c r="C623" s="9" t="s">
        <v>1345</v>
      </c>
      <c r="D623" s="9" t="s">
        <v>93</v>
      </c>
      <c r="E623" s="9" t="s">
        <v>2781</v>
      </c>
      <c r="F623" s="9" t="s">
        <v>2782</v>
      </c>
      <c r="G623" s="10">
        <v>365941</v>
      </c>
      <c r="H623" s="9" t="s">
        <v>94</v>
      </c>
      <c r="I623" s="10">
        <v>411170</v>
      </c>
      <c r="J623" s="11">
        <v>0.89</v>
      </c>
      <c r="K623" s="9" t="s">
        <v>94</v>
      </c>
      <c r="L623" s="9" t="s">
        <v>95</v>
      </c>
    </row>
    <row r="624" spans="1:12" x14ac:dyDescent="0.2">
      <c r="A624" t="str">
        <f>VLOOKUP(B624,StateFIPS!A$2:B$52,2)</f>
        <v>Iowa</v>
      </c>
      <c r="B624">
        <f t="shared" si="12"/>
        <v>19</v>
      </c>
      <c r="C624" s="9" t="s">
        <v>275</v>
      </c>
      <c r="D624" s="9" t="s">
        <v>93</v>
      </c>
      <c r="E624" s="9" t="s">
        <v>2781</v>
      </c>
      <c r="F624" s="9" t="s">
        <v>2782</v>
      </c>
      <c r="G624" s="10">
        <v>19239</v>
      </c>
      <c r="H624" s="9" t="s">
        <v>94</v>
      </c>
      <c r="I624" s="10">
        <v>21617</v>
      </c>
      <c r="J624" s="11">
        <v>0.89</v>
      </c>
      <c r="K624" s="9" t="s">
        <v>94</v>
      </c>
      <c r="L624" s="9" t="s">
        <v>95</v>
      </c>
    </row>
    <row r="625" spans="1:12" x14ac:dyDescent="0.2">
      <c r="A625" t="str">
        <f>VLOOKUP(B625,StateFIPS!A$2:B$52,2)</f>
        <v>Kansas</v>
      </c>
      <c r="B625">
        <f t="shared" si="12"/>
        <v>20</v>
      </c>
      <c r="C625" s="9" t="s">
        <v>1899</v>
      </c>
      <c r="D625" s="9" t="s">
        <v>93</v>
      </c>
      <c r="E625" s="9" t="s">
        <v>2781</v>
      </c>
      <c r="F625" s="9" t="s">
        <v>2782</v>
      </c>
      <c r="G625" s="10">
        <v>83156</v>
      </c>
      <c r="H625" s="9" t="s">
        <v>94</v>
      </c>
      <c r="I625" s="10">
        <v>93434</v>
      </c>
      <c r="J625" s="11">
        <v>0.89</v>
      </c>
      <c r="K625" s="9" t="s">
        <v>94</v>
      </c>
      <c r="L625" s="9" t="s">
        <v>95</v>
      </c>
    </row>
    <row r="626" spans="1:12" x14ac:dyDescent="0.2">
      <c r="A626" t="str">
        <f>VLOOKUP(B626,StateFIPS!A$2:B$52,2)</f>
        <v>New York</v>
      </c>
      <c r="B626">
        <f t="shared" si="12"/>
        <v>36</v>
      </c>
      <c r="C626" s="9" t="s">
        <v>1988</v>
      </c>
      <c r="D626" s="9" t="s">
        <v>93</v>
      </c>
      <c r="E626" s="9" t="s">
        <v>2781</v>
      </c>
      <c r="F626" s="9" t="s">
        <v>2782</v>
      </c>
      <c r="G626" s="10">
        <v>264069</v>
      </c>
      <c r="H626" s="9" t="s">
        <v>94</v>
      </c>
      <c r="I626" s="10">
        <v>296706</v>
      </c>
      <c r="J626" s="11">
        <v>0.89</v>
      </c>
      <c r="K626" s="9" t="s">
        <v>94</v>
      </c>
      <c r="L626" s="9" t="s">
        <v>95</v>
      </c>
    </row>
    <row r="627" spans="1:12" x14ac:dyDescent="0.2">
      <c r="A627" t="str">
        <f>VLOOKUP(B627,StateFIPS!A$2:B$52,2)</f>
        <v>Iowa</v>
      </c>
      <c r="B627">
        <f t="shared" si="12"/>
        <v>19</v>
      </c>
      <c r="C627" s="9" t="s">
        <v>218</v>
      </c>
      <c r="D627" s="9" t="s">
        <v>93</v>
      </c>
      <c r="E627" s="9" t="s">
        <v>2781</v>
      </c>
      <c r="F627" s="9" t="s">
        <v>2782</v>
      </c>
      <c r="G627" s="10">
        <v>34993</v>
      </c>
      <c r="H627" s="9" t="s">
        <v>94</v>
      </c>
      <c r="I627" s="10">
        <v>39318</v>
      </c>
      <c r="J627" s="11">
        <v>0.89</v>
      </c>
      <c r="K627" s="9" t="s">
        <v>94</v>
      </c>
      <c r="L627" s="9" t="s">
        <v>95</v>
      </c>
    </row>
    <row r="628" spans="1:12" x14ac:dyDescent="0.2">
      <c r="A628" t="str">
        <f>VLOOKUP(B628,StateFIPS!A$2:B$52,2)</f>
        <v>Iowa</v>
      </c>
      <c r="B628">
        <f t="shared" si="12"/>
        <v>19</v>
      </c>
      <c r="C628" s="9" t="s">
        <v>210</v>
      </c>
      <c r="D628" s="9" t="s">
        <v>93</v>
      </c>
      <c r="E628" s="9" t="s">
        <v>2781</v>
      </c>
      <c r="F628" s="9" t="s">
        <v>2782</v>
      </c>
      <c r="G628" s="10">
        <v>17110</v>
      </c>
      <c r="H628" s="9" t="s">
        <v>94</v>
      </c>
      <c r="I628" s="10">
        <v>19225</v>
      </c>
      <c r="J628" s="11">
        <v>0.89</v>
      </c>
      <c r="K628" s="9" t="s">
        <v>94</v>
      </c>
      <c r="L628" s="9" t="s">
        <v>95</v>
      </c>
    </row>
    <row r="629" spans="1:12" x14ac:dyDescent="0.2">
      <c r="A629" t="str">
        <f>VLOOKUP(B629,StateFIPS!A$2:B$52,2)</f>
        <v>Alabama</v>
      </c>
      <c r="B629">
        <f t="shared" si="12"/>
        <v>1</v>
      </c>
      <c r="C629" s="9" t="s">
        <v>104</v>
      </c>
      <c r="D629" s="9" t="s">
        <v>93</v>
      </c>
      <c r="E629" s="9" t="s">
        <v>2781</v>
      </c>
      <c r="F629" s="9" t="s">
        <v>2782</v>
      </c>
      <c r="G629" s="10">
        <v>382074</v>
      </c>
      <c r="H629" s="9" t="s">
        <v>94</v>
      </c>
      <c r="I629" s="10">
        <v>429296</v>
      </c>
      <c r="J629" s="11">
        <v>0.89</v>
      </c>
      <c r="K629" s="9" t="s">
        <v>94</v>
      </c>
      <c r="L629" s="9" t="s">
        <v>95</v>
      </c>
    </row>
    <row r="630" spans="1:12" x14ac:dyDescent="0.2">
      <c r="A630" t="str">
        <f>VLOOKUP(B630,StateFIPS!A$2:B$52,2)</f>
        <v>New York</v>
      </c>
      <c r="B630">
        <f t="shared" si="12"/>
        <v>36</v>
      </c>
      <c r="C630" s="9" t="s">
        <v>2034</v>
      </c>
      <c r="D630" s="9" t="s">
        <v>93</v>
      </c>
      <c r="E630" s="9" t="s">
        <v>2781</v>
      </c>
      <c r="F630" s="9" t="s">
        <v>2782</v>
      </c>
      <c r="G630" s="10">
        <v>127693</v>
      </c>
      <c r="H630" s="9" t="s">
        <v>94</v>
      </c>
      <c r="I630" s="10">
        <v>143476</v>
      </c>
      <c r="J630" s="11">
        <v>0.89</v>
      </c>
      <c r="K630" s="9" t="s">
        <v>94</v>
      </c>
      <c r="L630" s="9" t="s">
        <v>95</v>
      </c>
    </row>
    <row r="631" spans="1:12" x14ac:dyDescent="0.2">
      <c r="A631" t="str">
        <f>VLOOKUP(B631,StateFIPS!A$2:B$52,2)</f>
        <v>New York</v>
      </c>
      <c r="B631">
        <f t="shared" si="12"/>
        <v>36</v>
      </c>
      <c r="C631" s="9" t="s">
        <v>2127</v>
      </c>
      <c r="D631" s="9" t="s">
        <v>93</v>
      </c>
      <c r="E631" s="9" t="s">
        <v>2781</v>
      </c>
      <c r="F631" s="9" t="s">
        <v>2782</v>
      </c>
      <c r="G631" s="10">
        <v>115623</v>
      </c>
      <c r="H631" s="9" t="s">
        <v>94</v>
      </c>
      <c r="I631" s="10">
        <v>129913</v>
      </c>
      <c r="J631" s="11">
        <v>0.89</v>
      </c>
      <c r="K631" s="9" t="s">
        <v>94</v>
      </c>
      <c r="L631" s="9" t="s">
        <v>95</v>
      </c>
    </row>
    <row r="632" spans="1:12" x14ac:dyDescent="0.2">
      <c r="A632" t="str">
        <f>VLOOKUP(B632,StateFIPS!A$2:B$52,2)</f>
        <v>Indiana</v>
      </c>
      <c r="B632">
        <f t="shared" si="12"/>
        <v>18</v>
      </c>
      <c r="C632" s="9" t="s">
        <v>1640</v>
      </c>
      <c r="D632" s="9" t="s">
        <v>93</v>
      </c>
      <c r="E632" s="9" t="s">
        <v>2781</v>
      </c>
      <c r="F632" s="9" t="s">
        <v>2782</v>
      </c>
      <c r="G632" s="10">
        <v>43022</v>
      </c>
      <c r="H632" s="9" t="s">
        <v>94</v>
      </c>
      <c r="I632" s="10">
        <v>48339</v>
      </c>
      <c r="J632" s="11">
        <v>0.89</v>
      </c>
      <c r="K632" s="9" t="s">
        <v>94</v>
      </c>
      <c r="L632" s="9" t="s">
        <v>95</v>
      </c>
    </row>
    <row r="633" spans="1:12" x14ac:dyDescent="0.2">
      <c r="A633" t="str">
        <f>VLOOKUP(B633,StateFIPS!A$2:B$52,2)</f>
        <v>Indiana</v>
      </c>
      <c r="B633">
        <f t="shared" si="12"/>
        <v>18</v>
      </c>
      <c r="C633" s="9" t="s">
        <v>1637</v>
      </c>
      <c r="D633" s="9" t="s">
        <v>93</v>
      </c>
      <c r="E633" s="9" t="s">
        <v>2781</v>
      </c>
      <c r="F633" s="9" t="s">
        <v>2782</v>
      </c>
      <c r="G633" s="10">
        <v>19599975</v>
      </c>
      <c r="H633" s="9" t="s">
        <v>94</v>
      </c>
      <c r="I633" s="10">
        <v>22022443</v>
      </c>
      <c r="J633" s="11">
        <v>0.89</v>
      </c>
      <c r="K633" s="9" t="s">
        <v>94</v>
      </c>
      <c r="L633" s="9" t="s">
        <v>95</v>
      </c>
    </row>
    <row r="634" spans="1:12" x14ac:dyDescent="0.2">
      <c r="A634" t="str">
        <f>VLOOKUP(B634,StateFIPS!A$2:B$52,2)</f>
        <v>Iowa</v>
      </c>
      <c r="B634">
        <f t="shared" si="12"/>
        <v>19</v>
      </c>
      <c r="C634" s="9" t="s">
        <v>216</v>
      </c>
      <c r="D634" s="9" t="s">
        <v>93</v>
      </c>
      <c r="E634" s="9" t="s">
        <v>2781</v>
      </c>
      <c r="F634" s="9" t="s">
        <v>2782</v>
      </c>
      <c r="G634" s="10">
        <v>6784</v>
      </c>
      <c r="H634" s="9" t="s">
        <v>94</v>
      </c>
      <c r="I634" s="10">
        <v>7622</v>
      </c>
      <c r="J634" s="11">
        <v>0.89</v>
      </c>
      <c r="K634" s="9" t="s">
        <v>94</v>
      </c>
      <c r="L634" s="9" t="s">
        <v>95</v>
      </c>
    </row>
    <row r="635" spans="1:12" x14ac:dyDescent="0.2">
      <c r="A635" t="str">
        <f>VLOOKUP(B635,StateFIPS!A$2:B$52,2)</f>
        <v>Iowa</v>
      </c>
      <c r="B635">
        <f t="shared" si="12"/>
        <v>19</v>
      </c>
      <c r="C635" s="9" t="s">
        <v>1660</v>
      </c>
      <c r="D635" s="9" t="s">
        <v>93</v>
      </c>
      <c r="E635" s="9" t="s">
        <v>2781</v>
      </c>
      <c r="F635" s="9" t="s">
        <v>2782</v>
      </c>
      <c r="G635" s="10">
        <v>28115</v>
      </c>
      <c r="H635" s="9" t="s">
        <v>94</v>
      </c>
      <c r="I635" s="10">
        <v>31590</v>
      </c>
      <c r="J635" s="11">
        <v>0.89</v>
      </c>
      <c r="K635" s="9" t="s">
        <v>94</v>
      </c>
      <c r="L635" s="9" t="s">
        <v>95</v>
      </c>
    </row>
    <row r="636" spans="1:12" x14ac:dyDescent="0.2">
      <c r="A636" t="str">
        <f>VLOOKUP(B636,StateFIPS!A$2:B$52,2)</f>
        <v>Iowa</v>
      </c>
      <c r="B636">
        <f t="shared" si="12"/>
        <v>19</v>
      </c>
      <c r="C636" s="9" t="s">
        <v>217</v>
      </c>
      <c r="D636" s="9" t="s">
        <v>93</v>
      </c>
      <c r="E636" s="9" t="s">
        <v>2781</v>
      </c>
      <c r="F636" s="9" t="s">
        <v>2782</v>
      </c>
      <c r="G636" s="10">
        <v>2507390</v>
      </c>
      <c r="H636" s="9" t="s">
        <v>94</v>
      </c>
      <c r="I636" s="10">
        <v>2817292</v>
      </c>
      <c r="J636" s="11">
        <v>0.89</v>
      </c>
      <c r="K636" s="9" t="s">
        <v>94</v>
      </c>
      <c r="L636" s="9" t="s">
        <v>95</v>
      </c>
    </row>
    <row r="637" spans="1:12" x14ac:dyDescent="0.2">
      <c r="A637" t="str">
        <f>VLOOKUP(B637,StateFIPS!A$2:B$52,2)</f>
        <v>New York</v>
      </c>
      <c r="B637">
        <f t="shared" si="12"/>
        <v>36</v>
      </c>
      <c r="C637" s="9" t="s">
        <v>2130</v>
      </c>
      <c r="D637" s="9" t="s">
        <v>93</v>
      </c>
      <c r="E637" s="9" t="s">
        <v>2781</v>
      </c>
      <c r="F637" s="9" t="s">
        <v>2782</v>
      </c>
      <c r="G637" s="10">
        <v>31412</v>
      </c>
      <c r="H637" s="9" t="s">
        <v>94</v>
      </c>
      <c r="I637" s="10">
        <v>35294</v>
      </c>
      <c r="J637" s="11">
        <v>0.89</v>
      </c>
      <c r="K637" s="9" t="s">
        <v>94</v>
      </c>
      <c r="L637" s="9" t="s">
        <v>95</v>
      </c>
    </row>
    <row r="638" spans="1:12" x14ac:dyDescent="0.2">
      <c r="A638" t="str">
        <f>VLOOKUP(B638,StateFIPS!A$2:B$52,2)</f>
        <v>Oregon</v>
      </c>
      <c r="B638">
        <f t="shared" si="12"/>
        <v>41</v>
      </c>
      <c r="C638" s="9" t="s">
        <v>2387</v>
      </c>
      <c r="D638" s="9" t="s">
        <v>93</v>
      </c>
      <c r="E638" s="9" t="s">
        <v>2781</v>
      </c>
      <c r="F638" s="9" t="s">
        <v>2782</v>
      </c>
      <c r="G638" s="10">
        <v>30200</v>
      </c>
      <c r="H638" s="9" t="s">
        <v>94</v>
      </c>
      <c r="I638" s="10">
        <v>33932</v>
      </c>
      <c r="J638" s="11">
        <v>0.89</v>
      </c>
      <c r="K638" s="9" t="s">
        <v>94</v>
      </c>
      <c r="L638" s="9" t="s">
        <v>95</v>
      </c>
    </row>
    <row r="639" spans="1:12" x14ac:dyDescent="0.2">
      <c r="A639" t="str">
        <f>VLOOKUP(B639,StateFIPS!A$2:B$52,2)</f>
        <v>Indiana</v>
      </c>
      <c r="B639">
        <f t="shared" si="12"/>
        <v>18</v>
      </c>
      <c r="C639" s="9" t="s">
        <v>1618</v>
      </c>
      <c r="D639" s="9" t="s">
        <v>93</v>
      </c>
      <c r="E639" s="9" t="s">
        <v>2781</v>
      </c>
      <c r="F639" s="9" t="s">
        <v>2782</v>
      </c>
      <c r="G639" s="10">
        <v>33565</v>
      </c>
      <c r="H639" s="9" t="s">
        <v>94</v>
      </c>
      <c r="I639" s="10">
        <v>37714</v>
      </c>
      <c r="J639" s="11">
        <v>0.89</v>
      </c>
      <c r="K639" s="9" t="s">
        <v>94</v>
      </c>
      <c r="L639" s="9" t="s">
        <v>95</v>
      </c>
    </row>
    <row r="640" spans="1:12" x14ac:dyDescent="0.2">
      <c r="A640" t="str">
        <f>VLOOKUP(B640,StateFIPS!A$2:B$52,2)</f>
        <v>Virginia</v>
      </c>
      <c r="B640">
        <f t="shared" si="12"/>
        <v>51</v>
      </c>
      <c r="C640" s="9" t="s">
        <v>2552</v>
      </c>
      <c r="D640" s="9" t="s">
        <v>93</v>
      </c>
      <c r="E640" s="9" t="s">
        <v>2781</v>
      </c>
      <c r="F640" s="9" t="s">
        <v>2782</v>
      </c>
      <c r="G640" s="10">
        <v>2030</v>
      </c>
      <c r="H640" s="9" t="s">
        <v>94</v>
      </c>
      <c r="I640" s="10">
        <v>2281</v>
      </c>
      <c r="J640" s="11">
        <v>0.89</v>
      </c>
      <c r="K640" s="9" t="s">
        <v>94</v>
      </c>
      <c r="L640" s="9" t="s">
        <v>95</v>
      </c>
    </row>
    <row r="641" spans="1:12" x14ac:dyDescent="0.2">
      <c r="A641" t="str">
        <f>VLOOKUP(B641,StateFIPS!A$2:B$52,2)</f>
        <v>New York</v>
      </c>
      <c r="B641">
        <f t="shared" si="12"/>
        <v>36</v>
      </c>
      <c r="C641" s="9" t="s">
        <v>2019</v>
      </c>
      <c r="D641" s="9" t="s">
        <v>93</v>
      </c>
      <c r="E641" s="9" t="s">
        <v>2781</v>
      </c>
      <c r="F641" s="9" t="s">
        <v>2782</v>
      </c>
      <c r="G641" s="10">
        <v>429738</v>
      </c>
      <c r="H641" s="9" t="s">
        <v>94</v>
      </c>
      <c r="I641" s="10">
        <v>482852</v>
      </c>
      <c r="J641" s="11">
        <v>0.89</v>
      </c>
      <c r="K641" s="9" t="s">
        <v>94</v>
      </c>
      <c r="L641" s="9" t="s">
        <v>95</v>
      </c>
    </row>
    <row r="642" spans="1:12" x14ac:dyDescent="0.2">
      <c r="A642" t="str">
        <f>VLOOKUP(B642,StateFIPS!A$2:B$52,2)</f>
        <v>South Dakota</v>
      </c>
      <c r="B642">
        <f t="shared" si="12"/>
        <v>46</v>
      </c>
      <c r="C642" s="9" t="s">
        <v>2551</v>
      </c>
      <c r="D642" s="9" t="s">
        <v>93</v>
      </c>
      <c r="E642" s="9" t="s">
        <v>2781</v>
      </c>
      <c r="F642" s="9" t="s">
        <v>2782</v>
      </c>
      <c r="G642" s="10">
        <v>28326</v>
      </c>
      <c r="H642" s="9" t="s">
        <v>94</v>
      </c>
      <c r="I642" s="10">
        <v>31827</v>
      </c>
      <c r="J642" s="11">
        <v>0.89</v>
      </c>
      <c r="K642" s="9" t="s">
        <v>94</v>
      </c>
      <c r="L642" s="9" t="s">
        <v>95</v>
      </c>
    </row>
    <row r="643" spans="1:12" x14ac:dyDescent="0.2">
      <c r="A643" t="str">
        <f>VLOOKUP(B643,StateFIPS!A$2:B$52,2)</f>
        <v>Alabama</v>
      </c>
      <c r="B643">
        <f t="shared" ref="B643:B706" si="13">VALUE(LEFT(C643,2))</f>
        <v>1</v>
      </c>
      <c r="C643" s="9" t="s">
        <v>107</v>
      </c>
      <c r="D643" s="9" t="s">
        <v>93</v>
      </c>
      <c r="E643" s="9" t="s">
        <v>2781</v>
      </c>
      <c r="F643" s="9" t="s">
        <v>2782</v>
      </c>
      <c r="G643" s="10">
        <v>31</v>
      </c>
      <c r="H643" s="9" t="s">
        <v>94</v>
      </c>
      <c r="I643" s="10">
        <v>35</v>
      </c>
      <c r="J643" s="11">
        <v>0.89</v>
      </c>
      <c r="K643" s="9" t="s">
        <v>94</v>
      </c>
      <c r="L643" s="9" t="s">
        <v>95</v>
      </c>
    </row>
    <row r="644" spans="1:12" x14ac:dyDescent="0.2">
      <c r="A644" t="str">
        <f>VLOOKUP(B644,StateFIPS!A$2:B$52,2)</f>
        <v>Iowa</v>
      </c>
      <c r="B644">
        <f t="shared" si="13"/>
        <v>19</v>
      </c>
      <c r="C644" s="9" t="s">
        <v>1662</v>
      </c>
      <c r="D644" s="9" t="s">
        <v>93</v>
      </c>
      <c r="E644" s="9" t="s">
        <v>2781</v>
      </c>
      <c r="F644" s="9" t="s">
        <v>2782</v>
      </c>
      <c r="G644" s="10">
        <v>16639</v>
      </c>
      <c r="H644" s="9" t="s">
        <v>94</v>
      </c>
      <c r="I644" s="10">
        <v>18696</v>
      </c>
      <c r="J644" s="11">
        <v>0.89</v>
      </c>
      <c r="K644" s="9" t="s">
        <v>94</v>
      </c>
      <c r="L644" s="9" t="s">
        <v>95</v>
      </c>
    </row>
    <row r="645" spans="1:12" x14ac:dyDescent="0.2">
      <c r="A645" t="str">
        <f>VLOOKUP(B645,StateFIPS!A$2:B$52,2)</f>
        <v>New York</v>
      </c>
      <c r="B645">
        <f t="shared" si="13"/>
        <v>36</v>
      </c>
      <c r="C645" s="9" t="s">
        <v>2133</v>
      </c>
      <c r="D645" s="9" t="s">
        <v>93</v>
      </c>
      <c r="E645" s="9" t="s">
        <v>2781</v>
      </c>
      <c r="F645" s="9" t="s">
        <v>2782</v>
      </c>
      <c r="G645" s="10">
        <v>140681</v>
      </c>
      <c r="H645" s="9" t="s">
        <v>94</v>
      </c>
      <c r="I645" s="10">
        <v>158069</v>
      </c>
      <c r="J645" s="11">
        <v>0.89</v>
      </c>
      <c r="K645" s="9" t="s">
        <v>94</v>
      </c>
      <c r="L645" s="9" t="s">
        <v>95</v>
      </c>
    </row>
    <row r="646" spans="1:12" x14ac:dyDescent="0.2">
      <c r="A646" t="str">
        <f>VLOOKUP(B646,StateFIPS!A$2:B$52,2)</f>
        <v>Indiana</v>
      </c>
      <c r="B646">
        <f t="shared" si="13"/>
        <v>18</v>
      </c>
      <c r="C646" s="9" t="s">
        <v>1625</v>
      </c>
      <c r="D646" s="9" t="s">
        <v>93</v>
      </c>
      <c r="E646" s="9" t="s">
        <v>2781</v>
      </c>
      <c r="F646" s="9" t="s">
        <v>2782</v>
      </c>
      <c r="G646" s="10">
        <v>253074</v>
      </c>
      <c r="H646" s="9" t="s">
        <v>94</v>
      </c>
      <c r="I646" s="10">
        <v>284353</v>
      </c>
      <c r="J646" s="11">
        <v>0.89</v>
      </c>
      <c r="K646" s="9" t="s">
        <v>94</v>
      </c>
      <c r="L646" s="9" t="s">
        <v>95</v>
      </c>
    </row>
    <row r="647" spans="1:12" x14ac:dyDescent="0.2">
      <c r="A647" t="str">
        <f>VLOOKUP(B647,StateFIPS!A$2:B$52,2)</f>
        <v>Iowa</v>
      </c>
      <c r="B647">
        <f t="shared" si="13"/>
        <v>19</v>
      </c>
      <c r="C647" s="9" t="s">
        <v>219</v>
      </c>
      <c r="D647" s="9" t="s">
        <v>93</v>
      </c>
      <c r="E647" s="9" t="s">
        <v>2781</v>
      </c>
      <c r="F647" s="9" t="s">
        <v>2782</v>
      </c>
      <c r="G647" s="10">
        <v>17374</v>
      </c>
      <c r="H647" s="9" t="s">
        <v>94</v>
      </c>
      <c r="I647" s="10">
        <v>19521</v>
      </c>
      <c r="J647" s="11">
        <v>0.89</v>
      </c>
      <c r="K647" s="9" t="s">
        <v>94</v>
      </c>
      <c r="L647" s="9" t="s">
        <v>95</v>
      </c>
    </row>
    <row r="648" spans="1:12" x14ac:dyDescent="0.2">
      <c r="A648" t="str">
        <f>VLOOKUP(B648,StateFIPS!A$2:B$52,2)</f>
        <v>Florida</v>
      </c>
      <c r="B648">
        <f t="shared" si="13"/>
        <v>12</v>
      </c>
      <c r="C648" s="9" t="s">
        <v>529</v>
      </c>
      <c r="D648" s="9" t="s">
        <v>93</v>
      </c>
      <c r="E648" s="9" t="s">
        <v>2781</v>
      </c>
      <c r="F648" s="9" t="s">
        <v>2782</v>
      </c>
      <c r="G648" s="10">
        <v>276</v>
      </c>
      <c r="H648" s="9" t="s">
        <v>94</v>
      </c>
      <c r="I648" s="10">
        <v>310</v>
      </c>
      <c r="J648" s="11">
        <v>0.89</v>
      </c>
      <c r="K648" s="9" t="s">
        <v>94</v>
      </c>
      <c r="L648" s="9" t="s">
        <v>95</v>
      </c>
    </row>
    <row r="649" spans="1:12" x14ac:dyDescent="0.2">
      <c r="A649" t="str">
        <f>VLOOKUP(B649,StateFIPS!A$2:B$52,2)</f>
        <v>Indiana</v>
      </c>
      <c r="B649">
        <f t="shared" si="13"/>
        <v>18</v>
      </c>
      <c r="C649" s="9" t="s">
        <v>699</v>
      </c>
      <c r="D649" s="9" t="s">
        <v>93</v>
      </c>
      <c r="E649" s="9" t="s">
        <v>2781</v>
      </c>
      <c r="F649" s="9" t="s">
        <v>2782</v>
      </c>
      <c r="G649" s="10">
        <v>23220</v>
      </c>
      <c r="H649" s="9" t="s">
        <v>94</v>
      </c>
      <c r="I649" s="10">
        <v>26089</v>
      </c>
      <c r="J649" s="11">
        <v>0.89</v>
      </c>
      <c r="K649" s="9" t="s">
        <v>94</v>
      </c>
      <c r="L649" s="9" t="s">
        <v>95</v>
      </c>
    </row>
    <row r="650" spans="1:12" x14ac:dyDescent="0.2">
      <c r="A650" t="str">
        <f>VLOOKUP(B650,StateFIPS!A$2:B$52,2)</f>
        <v>Iowa</v>
      </c>
      <c r="B650">
        <f t="shared" si="13"/>
        <v>19</v>
      </c>
      <c r="C650" s="9" t="s">
        <v>1672</v>
      </c>
      <c r="D650" s="9" t="s">
        <v>93</v>
      </c>
      <c r="E650" s="9" t="s">
        <v>2781</v>
      </c>
      <c r="F650" s="9" t="s">
        <v>2782</v>
      </c>
      <c r="G650" s="10">
        <v>28190</v>
      </c>
      <c r="H650" s="9" t="s">
        <v>94</v>
      </c>
      <c r="I650" s="10">
        <v>31674</v>
      </c>
      <c r="J650" s="11">
        <v>0.89</v>
      </c>
      <c r="K650" s="9" t="s">
        <v>94</v>
      </c>
      <c r="L650" s="9" t="s">
        <v>95</v>
      </c>
    </row>
    <row r="651" spans="1:12" x14ac:dyDescent="0.2">
      <c r="A651" t="str">
        <f>VLOOKUP(B651,StateFIPS!A$2:B$52,2)</f>
        <v>South Dakota</v>
      </c>
      <c r="B651">
        <f t="shared" si="13"/>
        <v>46</v>
      </c>
      <c r="C651" s="9" t="s">
        <v>2668</v>
      </c>
      <c r="D651" s="9" t="s">
        <v>93</v>
      </c>
      <c r="E651" s="9" t="s">
        <v>2781</v>
      </c>
      <c r="F651" s="9" t="s">
        <v>2782</v>
      </c>
      <c r="G651" s="10">
        <v>15339</v>
      </c>
      <c r="H651" s="9" t="s">
        <v>94</v>
      </c>
      <c r="I651" s="10">
        <v>17234</v>
      </c>
      <c r="J651" s="11">
        <v>0.89</v>
      </c>
      <c r="K651" s="9" t="s">
        <v>94</v>
      </c>
      <c r="L651" s="9" t="s">
        <v>95</v>
      </c>
    </row>
    <row r="652" spans="1:12" x14ac:dyDescent="0.2">
      <c r="A652" t="str">
        <f>VLOOKUP(B652,StateFIPS!A$2:B$52,2)</f>
        <v>Indiana</v>
      </c>
      <c r="B652">
        <f t="shared" si="13"/>
        <v>18</v>
      </c>
      <c r="C652" s="9" t="s">
        <v>682</v>
      </c>
      <c r="D652" s="9" t="s">
        <v>93</v>
      </c>
      <c r="E652" s="9" t="s">
        <v>2781</v>
      </c>
      <c r="F652" s="9" t="s">
        <v>2782</v>
      </c>
      <c r="G652" s="10">
        <v>10954</v>
      </c>
      <c r="H652" s="9" t="s">
        <v>94</v>
      </c>
      <c r="I652" s="10">
        <v>12308</v>
      </c>
      <c r="J652" s="11">
        <v>0.89</v>
      </c>
      <c r="K652" s="9" t="s">
        <v>94</v>
      </c>
      <c r="L652" s="9" t="s">
        <v>95</v>
      </c>
    </row>
    <row r="653" spans="1:12" x14ac:dyDescent="0.2">
      <c r="A653" t="str">
        <f>VLOOKUP(B653,StateFIPS!A$2:B$52,2)</f>
        <v>New York</v>
      </c>
      <c r="B653">
        <f t="shared" si="13"/>
        <v>36</v>
      </c>
      <c r="C653" s="9" t="s">
        <v>1205</v>
      </c>
      <c r="D653" s="9" t="s">
        <v>93</v>
      </c>
      <c r="E653" s="9" t="s">
        <v>2781</v>
      </c>
      <c r="F653" s="9" t="s">
        <v>2782</v>
      </c>
      <c r="G653" s="10">
        <v>29576</v>
      </c>
      <c r="H653" s="9" t="s">
        <v>94</v>
      </c>
      <c r="I653" s="10">
        <v>33232</v>
      </c>
      <c r="J653" s="11">
        <v>0.89</v>
      </c>
      <c r="K653" s="9" t="s">
        <v>94</v>
      </c>
      <c r="L653" s="9" t="s">
        <v>95</v>
      </c>
    </row>
    <row r="654" spans="1:12" x14ac:dyDescent="0.2">
      <c r="A654" t="str">
        <f>VLOOKUP(B654,StateFIPS!A$2:B$52,2)</f>
        <v>Vermont</v>
      </c>
      <c r="B654">
        <f t="shared" si="13"/>
        <v>50</v>
      </c>
      <c r="C654" s="9" t="s">
        <v>2671</v>
      </c>
      <c r="D654" s="9" t="s">
        <v>93</v>
      </c>
      <c r="E654" s="9" t="s">
        <v>2781</v>
      </c>
      <c r="F654" s="9" t="s">
        <v>2782</v>
      </c>
      <c r="G654" s="10">
        <v>37494</v>
      </c>
      <c r="H654" s="9" t="s">
        <v>94</v>
      </c>
      <c r="I654" s="10">
        <v>42128</v>
      </c>
      <c r="J654" s="11">
        <v>0.89</v>
      </c>
      <c r="K654" s="9" t="s">
        <v>94</v>
      </c>
      <c r="L654" s="9" t="s">
        <v>95</v>
      </c>
    </row>
    <row r="655" spans="1:12" x14ac:dyDescent="0.2">
      <c r="A655" t="str">
        <f>VLOOKUP(B655,StateFIPS!A$2:B$52,2)</f>
        <v>Nevada</v>
      </c>
      <c r="B655">
        <f t="shared" si="13"/>
        <v>32</v>
      </c>
      <c r="C655" s="9" t="s">
        <v>1984</v>
      </c>
      <c r="D655" s="9" t="s">
        <v>93</v>
      </c>
      <c r="E655" s="9" t="s">
        <v>2781</v>
      </c>
      <c r="F655" s="9" t="s">
        <v>2782</v>
      </c>
      <c r="G655" s="10">
        <v>17223</v>
      </c>
      <c r="H655" s="9" t="s">
        <v>94</v>
      </c>
      <c r="I655" s="10">
        <v>19351</v>
      </c>
      <c r="J655" s="11">
        <v>0.89</v>
      </c>
      <c r="K655" s="9" t="s">
        <v>94</v>
      </c>
      <c r="L655" s="9" t="s">
        <v>95</v>
      </c>
    </row>
    <row r="656" spans="1:12" x14ac:dyDescent="0.2">
      <c r="A656" t="str">
        <f>VLOOKUP(B656,StateFIPS!A$2:B$52,2)</f>
        <v>Texas</v>
      </c>
      <c r="B656">
        <f t="shared" si="13"/>
        <v>48</v>
      </c>
      <c r="C656" s="9" t="s">
        <v>2454</v>
      </c>
      <c r="D656" s="9" t="s">
        <v>93</v>
      </c>
      <c r="E656" s="9" t="s">
        <v>2781</v>
      </c>
      <c r="F656" s="9" t="s">
        <v>2782</v>
      </c>
      <c r="G656" s="10">
        <v>609510</v>
      </c>
      <c r="H656" s="9" t="s">
        <v>94</v>
      </c>
      <c r="I656" s="10">
        <v>684843</v>
      </c>
      <c r="J656" s="11">
        <v>0.89</v>
      </c>
      <c r="K656" s="9" t="s">
        <v>94</v>
      </c>
      <c r="L656" s="9" t="s">
        <v>95</v>
      </c>
    </row>
    <row r="657" spans="1:12" x14ac:dyDescent="0.2">
      <c r="A657" t="str">
        <f>VLOOKUP(B657,StateFIPS!A$2:B$52,2)</f>
        <v>Alabama</v>
      </c>
      <c r="B657">
        <f t="shared" si="13"/>
        <v>1</v>
      </c>
      <c r="C657" s="9" t="s">
        <v>591</v>
      </c>
      <c r="D657" s="9" t="s">
        <v>93</v>
      </c>
      <c r="E657" s="9" t="s">
        <v>2781</v>
      </c>
      <c r="F657" s="9" t="s">
        <v>2782</v>
      </c>
      <c r="G657" s="10">
        <v>1227446</v>
      </c>
      <c r="H657" s="9" t="s">
        <v>94</v>
      </c>
      <c r="I657" s="10">
        <v>1379153</v>
      </c>
      <c r="J657" s="11">
        <v>0.89</v>
      </c>
      <c r="K657" s="9" t="s">
        <v>94</v>
      </c>
      <c r="L657" s="9" t="s">
        <v>95</v>
      </c>
    </row>
    <row r="658" spans="1:12" x14ac:dyDescent="0.2">
      <c r="A658" t="str">
        <f>VLOOKUP(B658,StateFIPS!A$2:B$52,2)</f>
        <v>North Carolina</v>
      </c>
      <c r="B658">
        <f t="shared" si="13"/>
        <v>37</v>
      </c>
      <c r="C658" s="9" t="s">
        <v>1212</v>
      </c>
      <c r="D658" s="9" t="s">
        <v>93</v>
      </c>
      <c r="E658" s="9" t="s">
        <v>2781</v>
      </c>
      <c r="F658" s="9" t="s">
        <v>2782</v>
      </c>
      <c r="G658" s="10">
        <v>18746</v>
      </c>
      <c r="H658" s="9" t="s">
        <v>94</v>
      </c>
      <c r="I658" s="10">
        <v>21063</v>
      </c>
      <c r="J658" s="11">
        <v>0.89</v>
      </c>
      <c r="K658" s="9" t="s">
        <v>94</v>
      </c>
      <c r="L658" s="9" t="s">
        <v>95</v>
      </c>
    </row>
    <row r="659" spans="1:12" x14ac:dyDescent="0.2">
      <c r="A659" t="str">
        <f>VLOOKUP(B659,StateFIPS!A$2:B$52,2)</f>
        <v>Utah</v>
      </c>
      <c r="B659">
        <f t="shared" si="13"/>
        <v>49</v>
      </c>
      <c r="C659" s="9" t="s">
        <v>1133</v>
      </c>
      <c r="D659" s="9" t="s">
        <v>93</v>
      </c>
      <c r="E659" s="9" t="s">
        <v>2781</v>
      </c>
      <c r="F659" s="9" t="s">
        <v>2782</v>
      </c>
      <c r="G659" s="10">
        <v>3285</v>
      </c>
      <c r="H659" s="9" t="s">
        <v>94</v>
      </c>
      <c r="I659" s="10">
        <v>3691</v>
      </c>
      <c r="J659" s="11">
        <v>0.89</v>
      </c>
      <c r="K659" s="9" t="s">
        <v>94</v>
      </c>
      <c r="L659" s="9" t="s">
        <v>95</v>
      </c>
    </row>
    <row r="660" spans="1:12" x14ac:dyDescent="0.2">
      <c r="A660" t="str">
        <f>VLOOKUP(B660,StateFIPS!A$2:B$52,2)</f>
        <v>Arkansas</v>
      </c>
      <c r="B660">
        <f t="shared" si="13"/>
        <v>5</v>
      </c>
      <c r="C660" s="9" t="s">
        <v>624</v>
      </c>
      <c r="D660" s="9" t="s">
        <v>93</v>
      </c>
      <c r="E660" s="9" t="s">
        <v>2781</v>
      </c>
      <c r="F660" s="9" t="s">
        <v>2782</v>
      </c>
      <c r="G660" s="10">
        <v>142496</v>
      </c>
      <c r="H660" s="9" t="s">
        <v>94</v>
      </c>
      <c r="I660" s="10">
        <v>160108</v>
      </c>
      <c r="J660" s="11">
        <v>0.89</v>
      </c>
      <c r="K660" s="9" t="s">
        <v>94</v>
      </c>
      <c r="L660" s="9" t="s">
        <v>95</v>
      </c>
    </row>
    <row r="661" spans="1:12" x14ac:dyDescent="0.2">
      <c r="A661" t="str">
        <f>VLOOKUP(B661,StateFIPS!A$2:B$52,2)</f>
        <v>Utah</v>
      </c>
      <c r="B661">
        <f t="shared" si="13"/>
        <v>49</v>
      </c>
      <c r="C661" s="9" t="s">
        <v>1129</v>
      </c>
      <c r="D661" s="9" t="s">
        <v>93</v>
      </c>
      <c r="E661" s="9" t="s">
        <v>2781</v>
      </c>
      <c r="F661" s="9" t="s">
        <v>2782</v>
      </c>
      <c r="G661" s="10">
        <v>468</v>
      </c>
      <c r="H661" s="9" t="s">
        <v>94</v>
      </c>
      <c r="I661" s="10">
        <v>526</v>
      </c>
      <c r="J661" s="11">
        <v>0.89</v>
      </c>
      <c r="K661" s="9" t="s">
        <v>94</v>
      </c>
      <c r="L661" s="9" t="s">
        <v>95</v>
      </c>
    </row>
    <row r="662" spans="1:12" x14ac:dyDescent="0.2">
      <c r="A662" t="str">
        <f>VLOOKUP(B662,StateFIPS!A$2:B$52,2)</f>
        <v>Kentucky</v>
      </c>
      <c r="B662">
        <f t="shared" si="13"/>
        <v>21</v>
      </c>
      <c r="C662" s="9" t="s">
        <v>143</v>
      </c>
      <c r="D662" s="9" t="s">
        <v>93</v>
      </c>
      <c r="E662" s="9" t="s">
        <v>2781</v>
      </c>
      <c r="F662" s="9" t="s">
        <v>2782</v>
      </c>
      <c r="G662" s="10">
        <v>1301</v>
      </c>
      <c r="H662" s="9" t="s">
        <v>94</v>
      </c>
      <c r="I662" s="10">
        <v>1462</v>
      </c>
      <c r="J662" s="11">
        <v>0.89</v>
      </c>
      <c r="K662" s="9" t="s">
        <v>94</v>
      </c>
      <c r="L662" s="9" t="s">
        <v>95</v>
      </c>
    </row>
    <row r="663" spans="1:12" x14ac:dyDescent="0.2">
      <c r="A663" t="str">
        <f>VLOOKUP(B663,StateFIPS!A$2:B$52,2)</f>
        <v>Nebraska</v>
      </c>
      <c r="B663">
        <f t="shared" si="13"/>
        <v>31</v>
      </c>
      <c r="C663" s="9" t="s">
        <v>1167</v>
      </c>
      <c r="D663" s="9" t="s">
        <v>93</v>
      </c>
      <c r="E663" s="9" t="s">
        <v>2781</v>
      </c>
      <c r="F663" s="9" t="s">
        <v>2782</v>
      </c>
      <c r="G663" s="10">
        <v>59299</v>
      </c>
      <c r="H663" s="9" t="s">
        <v>94</v>
      </c>
      <c r="I663" s="10">
        <v>66628</v>
      </c>
      <c r="J663" s="11">
        <v>0.89</v>
      </c>
      <c r="K663" s="9" t="s">
        <v>94</v>
      </c>
      <c r="L663" s="9" t="s">
        <v>95</v>
      </c>
    </row>
    <row r="664" spans="1:12" x14ac:dyDescent="0.2">
      <c r="A664" t="str">
        <f>VLOOKUP(B664,StateFIPS!A$2:B$52,2)</f>
        <v>Nevada</v>
      </c>
      <c r="B664">
        <f t="shared" si="13"/>
        <v>32</v>
      </c>
      <c r="C664" s="9" t="s">
        <v>1173</v>
      </c>
      <c r="D664" s="9" t="s">
        <v>93</v>
      </c>
      <c r="E664" s="9" t="s">
        <v>2781</v>
      </c>
      <c r="F664" s="9" t="s">
        <v>2782</v>
      </c>
      <c r="G664" s="10">
        <v>28307</v>
      </c>
      <c r="H664" s="9" t="s">
        <v>94</v>
      </c>
      <c r="I664" s="10">
        <v>31805</v>
      </c>
      <c r="J664" s="11">
        <v>0.89</v>
      </c>
      <c r="K664" s="9" t="s">
        <v>94</v>
      </c>
      <c r="L664" s="9" t="s">
        <v>95</v>
      </c>
    </row>
    <row r="665" spans="1:12" x14ac:dyDescent="0.2">
      <c r="A665" t="str">
        <f>VLOOKUP(B665,StateFIPS!A$2:B$52,2)</f>
        <v>California</v>
      </c>
      <c r="B665">
        <f t="shared" si="13"/>
        <v>6</v>
      </c>
      <c r="C665" s="9" t="s">
        <v>2119</v>
      </c>
      <c r="D665" s="9" t="s">
        <v>93</v>
      </c>
      <c r="E665" s="9" t="s">
        <v>2781</v>
      </c>
      <c r="F665" s="9" t="s">
        <v>2782</v>
      </c>
      <c r="G665" s="10">
        <v>3501029</v>
      </c>
      <c r="H665" s="9" t="s">
        <v>94</v>
      </c>
      <c r="I665" s="10">
        <v>3933740</v>
      </c>
      <c r="J665" s="11">
        <v>0.89</v>
      </c>
      <c r="K665" s="9" t="s">
        <v>94</v>
      </c>
      <c r="L665" s="9" t="s">
        <v>95</v>
      </c>
    </row>
    <row r="666" spans="1:12" x14ac:dyDescent="0.2">
      <c r="A666" t="str">
        <f>VLOOKUP(B666,StateFIPS!A$2:B$52,2)</f>
        <v>Oklahoma</v>
      </c>
      <c r="B666">
        <f t="shared" si="13"/>
        <v>40</v>
      </c>
      <c r="C666" s="9" t="s">
        <v>2299</v>
      </c>
      <c r="D666" s="9" t="s">
        <v>93</v>
      </c>
      <c r="E666" s="9" t="s">
        <v>2781</v>
      </c>
      <c r="F666" s="9" t="s">
        <v>2782</v>
      </c>
      <c r="G666" s="10">
        <v>472</v>
      </c>
      <c r="H666" s="9" t="s">
        <v>94</v>
      </c>
      <c r="I666" s="10">
        <v>531</v>
      </c>
      <c r="J666" s="11">
        <v>0.89</v>
      </c>
      <c r="K666" s="9" t="s">
        <v>94</v>
      </c>
      <c r="L666" s="9" t="s">
        <v>95</v>
      </c>
    </row>
    <row r="667" spans="1:12" x14ac:dyDescent="0.2">
      <c r="A667" t="str">
        <f>VLOOKUP(B667,StateFIPS!A$2:B$52,2)</f>
        <v>Illinois</v>
      </c>
      <c r="B667">
        <f t="shared" si="13"/>
        <v>17</v>
      </c>
      <c r="C667" s="9" t="s">
        <v>2195</v>
      </c>
      <c r="D667" s="9" t="s">
        <v>93</v>
      </c>
      <c r="E667" s="9" t="s">
        <v>2781</v>
      </c>
      <c r="F667" s="9" t="s">
        <v>2782</v>
      </c>
      <c r="G667" s="10">
        <v>53434</v>
      </c>
      <c r="H667" s="9" t="s">
        <v>94</v>
      </c>
      <c r="I667" s="10">
        <v>60039</v>
      </c>
      <c r="J667" s="11">
        <v>0.89</v>
      </c>
      <c r="K667" s="9" t="s">
        <v>94</v>
      </c>
      <c r="L667" s="9" t="s">
        <v>95</v>
      </c>
    </row>
    <row r="668" spans="1:12" x14ac:dyDescent="0.2">
      <c r="A668" t="str">
        <f>VLOOKUP(B668,StateFIPS!A$2:B$52,2)</f>
        <v>Alabama</v>
      </c>
      <c r="B668">
        <f t="shared" si="13"/>
        <v>1</v>
      </c>
      <c r="C668" s="9" t="s">
        <v>604</v>
      </c>
      <c r="D668" s="9" t="s">
        <v>93</v>
      </c>
      <c r="E668" s="9" t="s">
        <v>2781</v>
      </c>
      <c r="F668" s="9" t="s">
        <v>2782</v>
      </c>
      <c r="G668" s="10">
        <v>189</v>
      </c>
      <c r="H668" s="9" t="s">
        <v>94</v>
      </c>
      <c r="I668" s="10">
        <v>212</v>
      </c>
      <c r="J668" s="11">
        <v>0.89</v>
      </c>
      <c r="K668" s="9" t="s">
        <v>94</v>
      </c>
      <c r="L668" s="9" t="s">
        <v>95</v>
      </c>
    </row>
    <row r="669" spans="1:12" x14ac:dyDescent="0.2">
      <c r="A669" t="str">
        <f>VLOOKUP(B669,StateFIPS!A$2:B$52,2)</f>
        <v>South Carolina</v>
      </c>
      <c r="B669">
        <f t="shared" si="13"/>
        <v>45</v>
      </c>
      <c r="C669" s="9" t="s">
        <v>1380</v>
      </c>
      <c r="D669" s="9" t="s">
        <v>93</v>
      </c>
      <c r="E669" s="9" t="s">
        <v>2781</v>
      </c>
      <c r="F669" s="9" t="s">
        <v>2782</v>
      </c>
      <c r="G669" s="10">
        <v>77310</v>
      </c>
      <c r="H669" s="9" t="s">
        <v>94</v>
      </c>
      <c r="I669" s="10">
        <v>86865</v>
      </c>
      <c r="J669" s="11">
        <v>0.89</v>
      </c>
      <c r="K669" s="9" t="s">
        <v>94</v>
      </c>
      <c r="L669" s="9" t="s">
        <v>95</v>
      </c>
    </row>
    <row r="670" spans="1:12" x14ac:dyDescent="0.2">
      <c r="A670" t="str">
        <f>VLOOKUP(B670,StateFIPS!A$2:B$52,2)</f>
        <v>South Carolina</v>
      </c>
      <c r="B670">
        <f t="shared" si="13"/>
        <v>45</v>
      </c>
      <c r="C670" s="9" t="s">
        <v>1338</v>
      </c>
      <c r="D670" s="9" t="s">
        <v>93</v>
      </c>
      <c r="E670" s="9" t="s">
        <v>2781</v>
      </c>
      <c r="F670" s="9" t="s">
        <v>2782</v>
      </c>
      <c r="G670" s="10">
        <v>4932</v>
      </c>
      <c r="H670" s="9" t="s">
        <v>94</v>
      </c>
      <c r="I670" s="10">
        <v>5542</v>
      </c>
      <c r="J670" s="11">
        <v>0.89</v>
      </c>
      <c r="K670" s="9" t="s">
        <v>94</v>
      </c>
      <c r="L670" s="9" t="s">
        <v>95</v>
      </c>
    </row>
    <row r="671" spans="1:12" x14ac:dyDescent="0.2">
      <c r="A671" t="str">
        <f>VLOOKUP(B671,StateFIPS!A$2:B$52,2)</f>
        <v>Illinois</v>
      </c>
      <c r="B671">
        <f t="shared" si="13"/>
        <v>17</v>
      </c>
      <c r="C671" s="9" t="s">
        <v>681</v>
      </c>
      <c r="D671" s="9" t="s">
        <v>93</v>
      </c>
      <c r="E671" s="9" t="s">
        <v>2781</v>
      </c>
      <c r="F671" s="9" t="s">
        <v>2782</v>
      </c>
      <c r="G671" s="10">
        <v>44472</v>
      </c>
      <c r="H671" s="9" t="s">
        <v>94</v>
      </c>
      <c r="I671" s="10">
        <v>49969</v>
      </c>
      <c r="J671" s="11">
        <v>0.89</v>
      </c>
      <c r="K671" s="9" t="s">
        <v>94</v>
      </c>
      <c r="L671" s="9" t="s">
        <v>95</v>
      </c>
    </row>
    <row r="672" spans="1:12" x14ac:dyDescent="0.2">
      <c r="A672" t="str">
        <f>VLOOKUP(B672,StateFIPS!A$2:B$52,2)</f>
        <v>Illinois</v>
      </c>
      <c r="B672">
        <f t="shared" si="13"/>
        <v>17</v>
      </c>
      <c r="C672" s="9" t="s">
        <v>2183</v>
      </c>
      <c r="D672" s="9" t="s">
        <v>93</v>
      </c>
      <c r="E672" s="9" t="s">
        <v>2781</v>
      </c>
      <c r="F672" s="9" t="s">
        <v>2782</v>
      </c>
      <c r="G672" s="10">
        <v>50306</v>
      </c>
      <c r="H672" s="9" t="s">
        <v>94</v>
      </c>
      <c r="I672" s="10">
        <v>56524</v>
      </c>
      <c r="J672" s="11">
        <v>0.89</v>
      </c>
      <c r="K672" s="9" t="s">
        <v>94</v>
      </c>
      <c r="L672" s="9" t="s">
        <v>95</v>
      </c>
    </row>
    <row r="673" spans="1:12" x14ac:dyDescent="0.2">
      <c r="A673" t="str">
        <f>VLOOKUP(B673,StateFIPS!A$2:B$52,2)</f>
        <v>Kentucky</v>
      </c>
      <c r="B673">
        <f t="shared" si="13"/>
        <v>21</v>
      </c>
      <c r="C673" s="9" t="s">
        <v>1839</v>
      </c>
      <c r="D673" s="9" t="s">
        <v>93</v>
      </c>
      <c r="E673" s="9" t="s">
        <v>2781</v>
      </c>
      <c r="F673" s="9" t="s">
        <v>2782</v>
      </c>
      <c r="G673" s="10">
        <v>6583</v>
      </c>
      <c r="H673" s="9" t="s">
        <v>94</v>
      </c>
      <c r="I673" s="10">
        <v>7396</v>
      </c>
      <c r="J673" s="11">
        <v>0.89</v>
      </c>
      <c r="K673" s="9" t="s">
        <v>94</v>
      </c>
      <c r="L673" s="9" t="s">
        <v>95</v>
      </c>
    </row>
    <row r="674" spans="1:12" x14ac:dyDescent="0.2">
      <c r="A674" t="str">
        <f>VLOOKUP(B674,StateFIPS!A$2:B$52,2)</f>
        <v>New Jersey</v>
      </c>
      <c r="B674">
        <f t="shared" si="13"/>
        <v>34</v>
      </c>
      <c r="C674" s="9" t="s">
        <v>2746</v>
      </c>
      <c r="D674" s="9" t="s">
        <v>93</v>
      </c>
      <c r="E674" s="9" t="s">
        <v>2781</v>
      </c>
      <c r="F674" s="9" t="s">
        <v>2782</v>
      </c>
      <c r="G674" s="10">
        <v>42228</v>
      </c>
      <c r="H674" s="9" t="s">
        <v>94</v>
      </c>
      <c r="I674" s="10">
        <v>47447</v>
      </c>
      <c r="J674" s="11">
        <v>0.89</v>
      </c>
      <c r="K674" s="9" t="s">
        <v>94</v>
      </c>
      <c r="L674" s="9" t="s">
        <v>95</v>
      </c>
    </row>
    <row r="675" spans="1:12" x14ac:dyDescent="0.2">
      <c r="A675" t="str">
        <f>VLOOKUP(B675,StateFIPS!A$2:B$52,2)</f>
        <v>Nebraska</v>
      </c>
      <c r="B675">
        <f t="shared" si="13"/>
        <v>31</v>
      </c>
      <c r="C675" s="9" t="s">
        <v>1165</v>
      </c>
      <c r="D675" s="9" t="s">
        <v>93</v>
      </c>
      <c r="E675" s="9" t="s">
        <v>2781</v>
      </c>
      <c r="F675" s="9" t="s">
        <v>2782</v>
      </c>
      <c r="G675" s="10">
        <v>86044</v>
      </c>
      <c r="H675" s="9" t="s">
        <v>94</v>
      </c>
      <c r="I675" s="10">
        <v>96678</v>
      </c>
      <c r="J675" s="11">
        <v>0.89</v>
      </c>
      <c r="K675" s="9" t="s">
        <v>94</v>
      </c>
      <c r="L675" s="9" t="s">
        <v>95</v>
      </c>
    </row>
    <row r="676" spans="1:12" x14ac:dyDescent="0.2">
      <c r="A676" t="str">
        <f>VLOOKUP(B676,StateFIPS!A$2:B$52,2)</f>
        <v>Tennessee</v>
      </c>
      <c r="B676">
        <f t="shared" si="13"/>
        <v>47</v>
      </c>
      <c r="C676" s="9" t="s">
        <v>906</v>
      </c>
      <c r="D676" s="9" t="s">
        <v>93</v>
      </c>
      <c r="E676" s="9" t="s">
        <v>2781</v>
      </c>
      <c r="F676" s="9" t="s">
        <v>2782</v>
      </c>
      <c r="G676" s="10">
        <v>320</v>
      </c>
      <c r="H676" s="9" t="s">
        <v>94</v>
      </c>
      <c r="I676" s="10">
        <v>359</v>
      </c>
      <c r="J676" s="11">
        <v>0.89</v>
      </c>
      <c r="K676" s="9" t="s">
        <v>94</v>
      </c>
      <c r="L676" s="9" t="s">
        <v>95</v>
      </c>
    </row>
    <row r="677" spans="1:12" x14ac:dyDescent="0.2">
      <c r="A677" t="str">
        <f>VLOOKUP(B677,StateFIPS!A$2:B$52,2)</f>
        <v>Oregon</v>
      </c>
      <c r="B677">
        <f t="shared" si="13"/>
        <v>41</v>
      </c>
      <c r="C677" s="9" t="s">
        <v>2462</v>
      </c>
      <c r="D677" s="9" t="s">
        <v>93</v>
      </c>
      <c r="E677" s="9" t="s">
        <v>2781</v>
      </c>
      <c r="F677" s="9" t="s">
        <v>2782</v>
      </c>
      <c r="G677" s="10">
        <v>189713</v>
      </c>
      <c r="H677" s="9" t="s">
        <v>94</v>
      </c>
      <c r="I677" s="10">
        <v>213161</v>
      </c>
      <c r="J677" s="11">
        <v>0.89</v>
      </c>
      <c r="K677" s="9" t="s">
        <v>94</v>
      </c>
      <c r="L677" s="9" t="s">
        <v>95</v>
      </c>
    </row>
    <row r="678" spans="1:12" x14ac:dyDescent="0.2">
      <c r="A678" t="str">
        <f>VLOOKUP(B678,StateFIPS!A$2:B$52,2)</f>
        <v>Kentucky</v>
      </c>
      <c r="B678">
        <f t="shared" si="13"/>
        <v>21</v>
      </c>
      <c r="C678" s="9" t="s">
        <v>124</v>
      </c>
      <c r="D678" s="9" t="s">
        <v>93</v>
      </c>
      <c r="E678" s="9" t="s">
        <v>2781</v>
      </c>
      <c r="F678" s="9" t="s">
        <v>2782</v>
      </c>
      <c r="G678" s="10">
        <v>11175</v>
      </c>
      <c r="H678" s="9" t="s">
        <v>94</v>
      </c>
      <c r="I678" s="10">
        <v>12556</v>
      </c>
      <c r="J678" s="11">
        <v>0.89</v>
      </c>
      <c r="K678" s="9" t="s">
        <v>94</v>
      </c>
      <c r="L678" s="9" t="s">
        <v>95</v>
      </c>
    </row>
    <row r="679" spans="1:12" x14ac:dyDescent="0.2">
      <c r="A679" t="str">
        <f>VLOOKUP(B679,StateFIPS!A$2:B$52,2)</f>
        <v>Vermont</v>
      </c>
      <c r="B679">
        <f t="shared" si="13"/>
        <v>50</v>
      </c>
      <c r="C679" s="9" t="s">
        <v>2627</v>
      </c>
      <c r="D679" s="9" t="s">
        <v>93</v>
      </c>
      <c r="E679" s="9" t="s">
        <v>2781</v>
      </c>
      <c r="F679" s="9" t="s">
        <v>2782</v>
      </c>
      <c r="G679" s="10">
        <v>35888</v>
      </c>
      <c r="H679" s="9" t="s">
        <v>94</v>
      </c>
      <c r="I679" s="10">
        <v>40324</v>
      </c>
      <c r="J679" s="11">
        <v>0.89</v>
      </c>
      <c r="K679" s="9" t="s">
        <v>94</v>
      </c>
      <c r="L679" s="9" t="s">
        <v>95</v>
      </c>
    </row>
    <row r="680" spans="1:12" x14ac:dyDescent="0.2">
      <c r="A680" t="str">
        <f>VLOOKUP(B680,StateFIPS!A$2:B$52,2)</f>
        <v>Ohio</v>
      </c>
      <c r="B680">
        <f t="shared" si="13"/>
        <v>39</v>
      </c>
      <c r="C680" s="9" t="s">
        <v>1972</v>
      </c>
      <c r="D680" s="9" t="s">
        <v>93</v>
      </c>
      <c r="E680" s="9" t="s">
        <v>2781</v>
      </c>
      <c r="F680" s="9" t="s">
        <v>2782</v>
      </c>
      <c r="G680" s="10">
        <v>3756</v>
      </c>
      <c r="H680" s="9" t="s">
        <v>94</v>
      </c>
      <c r="I680" s="10">
        <v>4221</v>
      </c>
      <c r="J680" s="11">
        <v>0.89</v>
      </c>
      <c r="K680" s="9" t="s">
        <v>94</v>
      </c>
      <c r="L680" s="9" t="s">
        <v>95</v>
      </c>
    </row>
    <row r="681" spans="1:12" x14ac:dyDescent="0.2">
      <c r="A681" t="str">
        <f>VLOOKUP(B681,StateFIPS!A$2:B$52,2)</f>
        <v>California</v>
      </c>
      <c r="B681">
        <f t="shared" si="13"/>
        <v>6</v>
      </c>
      <c r="C681" s="9" t="s">
        <v>2043</v>
      </c>
      <c r="D681" s="9" t="s">
        <v>93</v>
      </c>
      <c r="E681" s="9" t="s">
        <v>2781</v>
      </c>
      <c r="F681" s="9" t="s">
        <v>2782</v>
      </c>
      <c r="G681" s="10">
        <v>855</v>
      </c>
      <c r="H681" s="9" t="s">
        <v>94</v>
      </c>
      <c r="I681" s="10">
        <v>961</v>
      </c>
      <c r="J681" s="11">
        <v>0.89</v>
      </c>
      <c r="K681" s="9" t="s">
        <v>94</v>
      </c>
      <c r="L681" s="9" t="s">
        <v>95</v>
      </c>
    </row>
    <row r="682" spans="1:12" x14ac:dyDescent="0.2">
      <c r="A682" t="str">
        <f>VLOOKUP(B682,StateFIPS!A$2:B$52,2)</f>
        <v>Illinois</v>
      </c>
      <c r="B682">
        <f t="shared" si="13"/>
        <v>17</v>
      </c>
      <c r="C682" s="9" t="s">
        <v>664</v>
      </c>
      <c r="D682" s="9" t="s">
        <v>93</v>
      </c>
      <c r="E682" s="9" t="s">
        <v>2781</v>
      </c>
      <c r="F682" s="9" t="s">
        <v>2782</v>
      </c>
      <c r="G682" s="10">
        <v>86239</v>
      </c>
      <c r="H682" s="9" t="s">
        <v>94</v>
      </c>
      <c r="I682" s="10">
        <v>96898</v>
      </c>
      <c r="J682" s="11">
        <v>0.89</v>
      </c>
      <c r="K682" s="9" t="s">
        <v>94</v>
      </c>
      <c r="L682" s="9" t="s">
        <v>95</v>
      </c>
    </row>
    <row r="683" spans="1:12" x14ac:dyDescent="0.2">
      <c r="A683" t="str">
        <f>VLOOKUP(B683,StateFIPS!A$2:B$52,2)</f>
        <v>Tennessee</v>
      </c>
      <c r="B683">
        <f t="shared" si="13"/>
        <v>47</v>
      </c>
      <c r="C683" s="9" t="s">
        <v>2384</v>
      </c>
      <c r="D683" s="9" t="s">
        <v>93</v>
      </c>
      <c r="E683" s="9" t="s">
        <v>2781</v>
      </c>
      <c r="F683" s="9" t="s">
        <v>2782</v>
      </c>
      <c r="G683" s="10">
        <v>36704</v>
      </c>
      <c r="H683" s="9" t="s">
        <v>94</v>
      </c>
      <c r="I683" s="10">
        <v>41241</v>
      </c>
      <c r="J683" s="11">
        <v>0.89</v>
      </c>
      <c r="K683" s="9" t="s">
        <v>94</v>
      </c>
      <c r="L683" s="9" t="s">
        <v>95</v>
      </c>
    </row>
    <row r="684" spans="1:12" x14ac:dyDescent="0.2">
      <c r="A684" t="str">
        <f>VLOOKUP(B684,StateFIPS!A$2:B$52,2)</f>
        <v>Nebraska</v>
      </c>
      <c r="B684">
        <f t="shared" si="13"/>
        <v>31</v>
      </c>
      <c r="C684" s="9" t="s">
        <v>2229</v>
      </c>
      <c r="D684" s="9" t="s">
        <v>93</v>
      </c>
      <c r="E684" s="9" t="s">
        <v>2781</v>
      </c>
      <c r="F684" s="9" t="s">
        <v>2782</v>
      </c>
      <c r="G684" s="10">
        <v>50354</v>
      </c>
      <c r="H684" s="9" t="s">
        <v>94</v>
      </c>
      <c r="I684" s="10">
        <v>56577</v>
      </c>
      <c r="J684" s="11">
        <v>0.89</v>
      </c>
      <c r="K684" s="9" t="s">
        <v>94</v>
      </c>
      <c r="L684" s="9" t="s">
        <v>95</v>
      </c>
    </row>
    <row r="685" spans="1:12" x14ac:dyDescent="0.2">
      <c r="A685" t="str">
        <f>VLOOKUP(B685,StateFIPS!A$2:B$52,2)</f>
        <v>Illinois</v>
      </c>
      <c r="B685">
        <f t="shared" si="13"/>
        <v>17</v>
      </c>
      <c r="C685" s="9" t="s">
        <v>666</v>
      </c>
      <c r="D685" s="9" t="s">
        <v>93</v>
      </c>
      <c r="E685" s="9" t="s">
        <v>2781</v>
      </c>
      <c r="F685" s="9" t="s">
        <v>2782</v>
      </c>
      <c r="G685" s="10">
        <v>67892</v>
      </c>
      <c r="H685" s="9" t="s">
        <v>94</v>
      </c>
      <c r="I685" s="10">
        <v>76283</v>
      </c>
      <c r="J685" s="11">
        <v>0.89</v>
      </c>
      <c r="K685" s="9" t="s">
        <v>94</v>
      </c>
      <c r="L685" s="9" t="s">
        <v>95</v>
      </c>
    </row>
    <row r="686" spans="1:12" x14ac:dyDescent="0.2">
      <c r="A686" t="str">
        <f>VLOOKUP(B686,StateFIPS!A$2:B$52,2)</f>
        <v>Vermont</v>
      </c>
      <c r="B686">
        <f t="shared" si="13"/>
        <v>50</v>
      </c>
      <c r="C686" s="9" t="s">
        <v>2643</v>
      </c>
      <c r="D686" s="9" t="s">
        <v>93</v>
      </c>
      <c r="E686" s="9" t="s">
        <v>2781</v>
      </c>
      <c r="F686" s="9" t="s">
        <v>2782</v>
      </c>
      <c r="G686" s="10">
        <v>28259</v>
      </c>
      <c r="H686" s="9" t="s">
        <v>94</v>
      </c>
      <c r="I686" s="10">
        <v>31752</v>
      </c>
      <c r="J686" s="11">
        <v>0.89</v>
      </c>
      <c r="K686" s="9" t="s">
        <v>94</v>
      </c>
      <c r="L686" s="9" t="s">
        <v>95</v>
      </c>
    </row>
    <row r="687" spans="1:12" x14ac:dyDescent="0.2">
      <c r="A687" t="str">
        <f>VLOOKUP(B687,StateFIPS!A$2:B$52,2)</f>
        <v>California</v>
      </c>
      <c r="B687">
        <f t="shared" si="13"/>
        <v>6</v>
      </c>
      <c r="C687" s="9" t="s">
        <v>2085</v>
      </c>
      <c r="D687" s="9" t="s">
        <v>93</v>
      </c>
      <c r="E687" s="9" t="s">
        <v>2781</v>
      </c>
      <c r="F687" s="9" t="s">
        <v>2782</v>
      </c>
      <c r="G687" s="10">
        <v>3296027</v>
      </c>
      <c r="H687" s="9" t="s">
        <v>94</v>
      </c>
      <c r="I687" s="10">
        <v>3703401</v>
      </c>
      <c r="J687" s="11">
        <v>0.89</v>
      </c>
      <c r="K687" s="9" t="s">
        <v>94</v>
      </c>
      <c r="L687" s="9" t="s">
        <v>95</v>
      </c>
    </row>
    <row r="688" spans="1:12" x14ac:dyDescent="0.2">
      <c r="A688" t="str">
        <f>VLOOKUP(B688,StateFIPS!A$2:B$52,2)</f>
        <v>North Carolina</v>
      </c>
      <c r="B688">
        <f t="shared" si="13"/>
        <v>37</v>
      </c>
      <c r="C688" s="9" t="s">
        <v>1214</v>
      </c>
      <c r="D688" s="9" t="s">
        <v>93</v>
      </c>
      <c r="E688" s="9" t="s">
        <v>2781</v>
      </c>
      <c r="F688" s="9" t="s">
        <v>2782</v>
      </c>
      <c r="G688" s="10">
        <v>41945</v>
      </c>
      <c r="H688" s="9" t="s">
        <v>94</v>
      </c>
      <c r="I688" s="10">
        <v>47129</v>
      </c>
      <c r="J688" s="11">
        <v>0.89</v>
      </c>
      <c r="K688" s="9" t="s">
        <v>94</v>
      </c>
      <c r="L688" s="9" t="s">
        <v>95</v>
      </c>
    </row>
    <row r="689" spans="1:12" x14ac:dyDescent="0.2">
      <c r="A689" t="str">
        <f>VLOOKUP(B689,StateFIPS!A$2:B$52,2)</f>
        <v>Nebraska</v>
      </c>
      <c r="B689">
        <f t="shared" si="13"/>
        <v>31</v>
      </c>
      <c r="C689" s="9" t="s">
        <v>2254</v>
      </c>
      <c r="D689" s="9" t="s">
        <v>93</v>
      </c>
      <c r="E689" s="9" t="s">
        <v>2781</v>
      </c>
      <c r="F689" s="9" t="s">
        <v>2782</v>
      </c>
      <c r="G689" s="10">
        <v>68429</v>
      </c>
      <c r="H689" s="9" t="s">
        <v>94</v>
      </c>
      <c r="I689" s="10">
        <v>76887</v>
      </c>
      <c r="J689" s="11">
        <v>0.89</v>
      </c>
      <c r="K689" s="9" t="s">
        <v>94</v>
      </c>
      <c r="L689" s="9" t="s">
        <v>95</v>
      </c>
    </row>
    <row r="690" spans="1:12" x14ac:dyDescent="0.2">
      <c r="A690" t="str">
        <f>VLOOKUP(B690,StateFIPS!A$2:B$52,2)</f>
        <v>Nebraska</v>
      </c>
      <c r="B690">
        <f t="shared" si="13"/>
        <v>31</v>
      </c>
      <c r="C690" s="9" t="s">
        <v>1168</v>
      </c>
      <c r="D690" s="9" t="s">
        <v>93</v>
      </c>
      <c r="E690" s="9" t="s">
        <v>2781</v>
      </c>
      <c r="F690" s="9" t="s">
        <v>2782</v>
      </c>
      <c r="G690" s="10">
        <v>83646</v>
      </c>
      <c r="H690" s="9" t="s">
        <v>94</v>
      </c>
      <c r="I690" s="10">
        <v>93984</v>
      </c>
      <c r="J690" s="11">
        <v>0.89</v>
      </c>
      <c r="K690" s="9" t="s">
        <v>94</v>
      </c>
      <c r="L690" s="9" t="s">
        <v>95</v>
      </c>
    </row>
    <row r="691" spans="1:12" x14ac:dyDescent="0.2">
      <c r="A691" t="str">
        <f>VLOOKUP(B691,StateFIPS!A$2:B$52,2)</f>
        <v>Kentucky</v>
      </c>
      <c r="B691">
        <f t="shared" si="13"/>
        <v>21</v>
      </c>
      <c r="C691" s="9" t="s">
        <v>126</v>
      </c>
      <c r="D691" s="9" t="s">
        <v>93</v>
      </c>
      <c r="E691" s="9" t="s">
        <v>2781</v>
      </c>
      <c r="F691" s="9" t="s">
        <v>2782</v>
      </c>
      <c r="G691" s="10">
        <v>4553</v>
      </c>
      <c r="H691" s="9" t="s">
        <v>94</v>
      </c>
      <c r="I691" s="10">
        <v>5116</v>
      </c>
      <c r="J691" s="11">
        <v>0.89</v>
      </c>
      <c r="K691" s="9" t="s">
        <v>94</v>
      </c>
      <c r="L691" s="9" t="s">
        <v>95</v>
      </c>
    </row>
    <row r="692" spans="1:12" x14ac:dyDescent="0.2">
      <c r="A692" t="str">
        <f>VLOOKUP(B692,StateFIPS!A$2:B$52,2)</f>
        <v>Oregon</v>
      </c>
      <c r="B692">
        <f t="shared" si="13"/>
        <v>41</v>
      </c>
      <c r="C692" s="9" t="s">
        <v>1289</v>
      </c>
      <c r="D692" s="9" t="s">
        <v>93</v>
      </c>
      <c r="E692" s="9" t="s">
        <v>2781</v>
      </c>
      <c r="F692" s="9" t="s">
        <v>2782</v>
      </c>
      <c r="G692" s="10">
        <v>30564</v>
      </c>
      <c r="H692" s="9" t="s">
        <v>94</v>
      </c>
      <c r="I692" s="10">
        <v>34341</v>
      </c>
      <c r="J692" s="11">
        <v>0.89</v>
      </c>
      <c r="K692" s="9" t="s">
        <v>94</v>
      </c>
      <c r="L692" s="9" t="s">
        <v>95</v>
      </c>
    </row>
    <row r="693" spans="1:12" x14ac:dyDescent="0.2">
      <c r="A693" t="str">
        <f>VLOOKUP(B693,StateFIPS!A$2:B$52,2)</f>
        <v>Vermont</v>
      </c>
      <c r="B693">
        <f t="shared" si="13"/>
        <v>50</v>
      </c>
      <c r="C693" s="9" t="s">
        <v>2642</v>
      </c>
      <c r="D693" s="9" t="s">
        <v>93</v>
      </c>
      <c r="E693" s="9" t="s">
        <v>2781</v>
      </c>
      <c r="F693" s="9" t="s">
        <v>2782</v>
      </c>
      <c r="G693" s="10">
        <v>40037</v>
      </c>
      <c r="H693" s="9" t="s">
        <v>94</v>
      </c>
      <c r="I693" s="10">
        <v>44985</v>
      </c>
      <c r="J693" s="11">
        <v>0.89</v>
      </c>
      <c r="K693" s="9" t="s">
        <v>94</v>
      </c>
      <c r="L693" s="9" t="s">
        <v>95</v>
      </c>
    </row>
    <row r="694" spans="1:12" x14ac:dyDescent="0.2">
      <c r="A694" t="str">
        <f>VLOOKUP(B694,StateFIPS!A$2:B$52,2)</f>
        <v>Illinois</v>
      </c>
      <c r="B694">
        <f t="shared" si="13"/>
        <v>17</v>
      </c>
      <c r="C694" s="9" t="s">
        <v>2192</v>
      </c>
      <c r="D694" s="9" t="s">
        <v>93</v>
      </c>
      <c r="E694" s="9" t="s">
        <v>2781</v>
      </c>
      <c r="F694" s="9" t="s">
        <v>2782</v>
      </c>
      <c r="G694" s="10">
        <v>275965</v>
      </c>
      <c r="H694" s="9" t="s">
        <v>94</v>
      </c>
      <c r="I694" s="10">
        <v>310073</v>
      </c>
      <c r="J694" s="11">
        <v>0.89</v>
      </c>
      <c r="K694" s="9" t="s">
        <v>94</v>
      </c>
      <c r="L694" s="9" t="s">
        <v>95</v>
      </c>
    </row>
    <row r="695" spans="1:12" x14ac:dyDescent="0.2">
      <c r="A695" t="str">
        <f>VLOOKUP(B695,StateFIPS!A$2:B$52,2)</f>
        <v>North Carolina</v>
      </c>
      <c r="B695">
        <f t="shared" si="13"/>
        <v>37</v>
      </c>
      <c r="C695" s="9" t="s">
        <v>1215</v>
      </c>
      <c r="D695" s="9" t="s">
        <v>93</v>
      </c>
      <c r="E695" s="9" t="s">
        <v>2781</v>
      </c>
      <c r="F695" s="9" t="s">
        <v>2782</v>
      </c>
      <c r="G695" s="10">
        <v>50098</v>
      </c>
      <c r="H695" s="9" t="s">
        <v>94</v>
      </c>
      <c r="I695" s="10">
        <v>56290</v>
      </c>
      <c r="J695" s="11">
        <v>0.89</v>
      </c>
      <c r="K695" s="9" t="s">
        <v>94</v>
      </c>
      <c r="L695" s="9" t="s">
        <v>95</v>
      </c>
    </row>
    <row r="696" spans="1:12" x14ac:dyDescent="0.2">
      <c r="A696" t="str">
        <f>VLOOKUP(B696,StateFIPS!A$2:B$52,2)</f>
        <v>Florida</v>
      </c>
      <c r="B696">
        <f t="shared" si="13"/>
        <v>12</v>
      </c>
      <c r="C696" s="9" t="s">
        <v>530</v>
      </c>
      <c r="D696" s="9" t="s">
        <v>93</v>
      </c>
      <c r="E696" s="9" t="s">
        <v>2781</v>
      </c>
      <c r="F696" s="9" t="s">
        <v>2782</v>
      </c>
      <c r="G696" s="10">
        <v>1941</v>
      </c>
      <c r="H696" s="9" t="s">
        <v>94</v>
      </c>
      <c r="I696" s="10">
        <v>2181</v>
      </c>
      <c r="J696" s="11">
        <v>0.89</v>
      </c>
      <c r="K696" s="9" t="s">
        <v>94</v>
      </c>
      <c r="L696" s="9" t="s">
        <v>95</v>
      </c>
    </row>
    <row r="697" spans="1:12" x14ac:dyDescent="0.2">
      <c r="A697" t="str">
        <f>VLOOKUP(B697,StateFIPS!A$2:B$52,2)</f>
        <v>Oklahoma</v>
      </c>
      <c r="B697">
        <f t="shared" si="13"/>
        <v>40</v>
      </c>
      <c r="C697" s="9" t="s">
        <v>2062</v>
      </c>
      <c r="D697" s="9" t="s">
        <v>93</v>
      </c>
      <c r="E697" s="9" t="s">
        <v>2781</v>
      </c>
      <c r="F697" s="9" t="s">
        <v>2782</v>
      </c>
      <c r="G697" s="10">
        <v>560603</v>
      </c>
      <c r="H697" s="9" t="s">
        <v>94</v>
      </c>
      <c r="I697" s="10">
        <v>629891</v>
      </c>
      <c r="J697" s="11">
        <v>0.89</v>
      </c>
      <c r="K697" s="9" t="s">
        <v>94</v>
      </c>
      <c r="L697" s="9" t="s">
        <v>95</v>
      </c>
    </row>
    <row r="698" spans="1:12" x14ac:dyDescent="0.2">
      <c r="A698" t="str">
        <f>VLOOKUP(B698,StateFIPS!A$2:B$52,2)</f>
        <v>Tennessee</v>
      </c>
      <c r="B698">
        <f t="shared" si="13"/>
        <v>47</v>
      </c>
      <c r="C698" s="9" t="s">
        <v>902</v>
      </c>
      <c r="D698" s="9" t="s">
        <v>93</v>
      </c>
      <c r="E698" s="9" t="s">
        <v>2781</v>
      </c>
      <c r="F698" s="9" t="s">
        <v>2782</v>
      </c>
      <c r="G698" s="10">
        <v>651</v>
      </c>
      <c r="H698" s="9" t="s">
        <v>94</v>
      </c>
      <c r="I698" s="10">
        <v>731</v>
      </c>
      <c r="J698" s="11">
        <v>0.89</v>
      </c>
      <c r="K698" s="9" t="s">
        <v>94</v>
      </c>
      <c r="L698" s="9" t="s">
        <v>95</v>
      </c>
    </row>
    <row r="699" spans="1:12" x14ac:dyDescent="0.2">
      <c r="A699" t="str">
        <f>VLOOKUP(B699,StateFIPS!A$2:B$52,2)</f>
        <v>Illinois</v>
      </c>
      <c r="B699">
        <f t="shared" si="13"/>
        <v>17</v>
      </c>
      <c r="C699" s="9" t="s">
        <v>710</v>
      </c>
      <c r="D699" s="9" t="s">
        <v>93</v>
      </c>
      <c r="E699" s="9" t="s">
        <v>2781</v>
      </c>
      <c r="F699" s="9" t="s">
        <v>2782</v>
      </c>
      <c r="G699" s="10">
        <v>39061</v>
      </c>
      <c r="H699" s="9" t="s">
        <v>94</v>
      </c>
      <c r="I699" s="10">
        <v>43889</v>
      </c>
      <c r="J699" s="11">
        <v>0.89</v>
      </c>
      <c r="K699" s="9" t="s">
        <v>94</v>
      </c>
      <c r="L699" s="9" t="s">
        <v>95</v>
      </c>
    </row>
    <row r="700" spans="1:12" x14ac:dyDescent="0.2">
      <c r="A700" t="str">
        <f>VLOOKUP(B700,StateFIPS!A$2:B$52,2)</f>
        <v>Nevada</v>
      </c>
      <c r="B700">
        <f t="shared" si="13"/>
        <v>32</v>
      </c>
      <c r="C700" s="9" t="s">
        <v>2029</v>
      </c>
      <c r="D700" s="9" t="s">
        <v>93</v>
      </c>
      <c r="E700" s="9" t="s">
        <v>2781</v>
      </c>
      <c r="F700" s="9" t="s">
        <v>2782</v>
      </c>
      <c r="G700" s="10">
        <v>11732</v>
      </c>
      <c r="H700" s="9" t="s">
        <v>94</v>
      </c>
      <c r="I700" s="10">
        <v>13182</v>
      </c>
      <c r="J700" s="11">
        <v>0.89</v>
      </c>
      <c r="K700" s="9" t="s">
        <v>94</v>
      </c>
      <c r="L700" s="9" t="s">
        <v>95</v>
      </c>
    </row>
    <row r="701" spans="1:12" x14ac:dyDescent="0.2">
      <c r="A701" t="str">
        <f>VLOOKUP(B701,StateFIPS!A$2:B$52,2)</f>
        <v>Oregon</v>
      </c>
      <c r="B701">
        <f t="shared" si="13"/>
        <v>41</v>
      </c>
      <c r="C701" s="9" t="s">
        <v>2490</v>
      </c>
      <c r="D701" s="9" t="s">
        <v>93</v>
      </c>
      <c r="E701" s="9" t="s">
        <v>2781</v>
      </c>
      <c r="F701" s="9" t="s">
        <v>2782</v>
      </c>
      <c r="G701" s="10">
        <v>270488</v>
      </c>
      <c r="H701" s="9" t="s">
        <v>94</v>
      </c>
      <c r="I701" s="10">
        <v>303919</v>
      </c>
      <c r="J701" s="11">
        <v>0.89</v>
      </c>
      <c r="K701" s="9" t="s">
        <v>94</v>
      </c>
      <c r="L701" s="9" t="s">
        <v>95</v>
      </c>
    </row>
    <row r="702" spans="1:12" x14ac:dyDescent="0.2">
      <c r="A702" t="str">
        <f>VLOOKUP(B702,StateFIPS!A$2:B$52,2)</f>
        <v>Nebraska</v>
      </c>
      <c r="B702">
        <f t="shared" si="13"/>
        <v>31</v>
      </c>
      <c r="C702" s="9" t="s">
        <v>1171</v>
      </c>
      <c r="D702" s="9" t="s">
        <v>93</v>
      </c>
      <c r="E702" s="9" t="s">
        <v>2781</v>
      </c>
      <c r="F702" s="9" t="s">
        <v>2782</v>
      </c>
      <c r="G702" s="10">
        <v>35506</v>
      </c>
      <c r="H702" s="9" t="s">
        <v>94</v>
      </c>
      <c r="I702" s="10">
        <v>39894</v>
      </c>
      <c r="J702" s="11">
        <v>0.89</v>
      </c>
      <c r="K702" s="9" t="s">
        <v>94</v>
      </c>
      <c r="L702" s="9" t="s">
        <v>95</v>
      </c>
    </row>
    <row r="703" spans="1:12" x14ac:dyDescent="0.2">
      <c r="A703" t="str">
        <f>VLOOKUP(B703,StateFIPS!A$2:B$52,2)</f>
        <v>Kentucky</v>
      </c>
      <c r="B703">
        <f t="shared" si="13"/>
        <v>21</v>
      </c>
      <c r="C703" s="9" t="s">
        <v>127</v>
      </c>
      <c r="D703" s="9" t="s">
        <v>93</v>
      </c>
      <c r="E703" s="9" t="s">
        <v>2781</v>
      </c>
      <c r="F703" s="9" t="s">
        <v>2782</v>
      </c>
      <c r="G703" s="10">
        <v>3816</v>
      </c>
      <c r="H703" s="9" t="s">
        <v>94</v>
      </c>
      <c r="I703" s="10">
        <v>4287</v>
      </c>
      <c r="J703" s="11">
        <v>0.89</v>
      </c>
      <c r="K703" s="9" t="s">
        <v>94</v>
      </c>
      <c r="L703" s="9" t="s">
        <v>95</v>
      </c>
    </row>
    <row r="704" spans="1:12" x14ac:dyDescent="0.2">
      <c r="A704" t="str">
        <f>VLOOKUP(B704,StateFIPS!A$2:B$52,2)</f>
        <v>Kentucky</v>
      </c>
      <c r="B704">
        <f t="shared" si="13"/>
        <v>21</v>
      </c>
      <c r="C704" s="9" t="s">
        <v>1842</v>
      </c>
      <c r="D704" s="9" t="s">
        <v>93</v>
      </c>
      <c r="E704" s="9" t="s">
        <v>2781</v>
      </c>
      <c r="F704" s="9" t="s">
        <v>2782</v>
      </c>
      <c r="G704" s="10">
        <v>2700813</v>
      </c>
      <c r="H704" s="9" t="s">
        <v>94</v>
      </c>
      <c r="I704" s="10">
        <v>3034621</v>
      </c>
      <c r="J704" s="11">
        <v>0.89</v>
      </c>
      <c r="K704" s="9" t="s">
        <v>94</v>
      </c>
      <c r="L704" s="9" t="s">
        <v>95</v>
      </c>
    </row>
    <row r="705" spans="1:12" x14ac:dyDescent="0.2">
      <c r="A705" t="str">
        <f>VLOOKUP(B705,StateFIPS!A$2:B$52,2)</f>
        <v>Alabama</v>
      </c>
      <c r="B705">
        <f t="shared" si="13"/>
        <v>1</v>
      </c>
      <c r="C705" s="9" t="s">
        <v>583</v>
      </c>
      <c r="D705" s="9" t="s">
        <v>93</v>
      </c>
      <c r="E705" s="9" t="s">
        <v>2781</v>
      </c>
      <c r="F705" s="9" t="s">
        <v>2782</v>
      </c>
      <c r="G705" s="10">
        <v>188793</v>
      </c>
      <c r="H705" s="9" t="s">
        <v>94</v>
      </c>
      <c r="I705" s="10">
        <v>212127</v>
      </c>
      <c r="J705" s="11">
        <v>0.89</v>
      </c>
      <c r="K705" s="9" t="s">
        <v>94</v>
      </c>
      <c r="L705" s="9" t="s">
        <v>95</v>
      </c>
    </row>
    <row r="706" spans="1:12" x14ac:dyDescent="0.2">
      <c r="A706" t="str">
        <f>VLOOKUP(B706,StateFIPS!A$2:B$52,2)</f>
        <v>California</v>
      </c>
      <c r="B706">
        <f t="shared" si="13"/>
        <v>6</v>
      </c>
      <c r="C706" s="9" t="s">
        <v>2044</v>
      </c>
      <c r="D706" s="9" t="s">
        <v>93</v>
      </c>
      <c r="E706" s="9" t="s">
        <v>2781</v>
      </c>
      <c r="F706" s="9" t="s">
        <v>2782</v>
      </c>
      <c r="G706" s="10">
        <v>210</v>
      </c>
      <c r="H706" s="9" t="s">
        <v>94</v>
      </c>
      <c r="I706" s="10">
        <v>236</v>
      </c>
      <c r="J706" s="11">
        <v>0.89</v>
      </c>
      <c r="K706" s="9" t="s">
        <v>94</v>
      </c>
      <c r="L706" s="9" t="s">
        <v>95</v>
      </c>
    </row>
    <row r="707" spans="1:12" x14ac:dyDescent="0.2">
      <c r="A707" t="str">
        <f>VLOOKUP(B707,StateFIPS!A$2:B$52,2)</f>
        <v>New Hampshire</v>
      </c>
      <c r="B707">
        <f t="shared" ref="B707:B770" si="14">VALUE(LEFT(C707,2))</f>
        <v>33</v>
      </c>
      <c r="C707" s="9" t="s">
        <v>2007</v>
      </c>
      <c r="D707" s="9" t="s">
        <v>93</v>
      </c>
      <c r="E707" s="9" t="s">
        <v>2781</v>
      </c>
      <c r="F707" s="9" t="s">
        <v>2782</v>
      </c>
      <c r="G707" s="10">
        <v>62096</v>
      </c>
      <c r="H707" s="9" t="s">
        <v>94</v>
      </c>
      <c r="I707" s="10">
        <v>69770</v>
      </c>
      <c r="J707" s="11">
        <v>0.89</v>
      </c>
      <c r="K707" s="9" t="s">
        <v>94</v>
      </c>
      <c r="L707" s="9" t="s">
        <v>95</v>
      </c>
    </row>
    <row r="708" spans="1:12" x14ac:dyDescent="0.2">
      <c r="A708" t="str">
        <f>VLOOKUP(B708,StateFIPS!A$2:B$52,2)</f>
        <v>Oklahoma</v>
      </c>
      <c r="B708">
        <f t="shared" si="14"/>
        <v>40</v>
      </c>
      <c r="C708" s="9" t="s">
        <v>2143</v>
      </c>
      <c r="D708" s="9" t="s">
        <v>93</v>
      </c>
      <c r="E708" s="9" t="s">
        <v>2781</v>
      </c>
      <c r="F708" s="9" t="s">
        <v>2782</v>
      </c>
      <c r="G708" s="10">
        <v>573653</v>
      </c>
      <c r="H708" s="9" t="s">
        <v>94</v>
      </c>
      <c r="I708" s="10">
        <v>644554</v>
      </c>
      <c r="J708" s="11">
        <v>0.89</v>
      </c>
      <c r="K708" s="9" t="s">
        <v>94</v>
      </c>
      <c r="L708" s="9" t="s">
        <v>95</v>
      </c>
    </row>
    <row r="709" spans="1:12" x14ac:dyDescent="0.2">
      <c r="A709" t="str">
        <f>VLOOKUP(B709,StateFIPS!A$2:B$52,2)</f>
        <v>Alabama</v>
      </c>
      <c r="B709">
        <f t="shared" si="14"/>
        <v>1</v>
      </c>
      <c r="C709" s="9" t="s">
        <v>607</v>
      </c>
      <c r="D709" s="9" t="s">
        <v>93</v>
      </c>
      <c r="E709" s="9" t="s">
        <v>2781</v>
      </c>
      <c r="F709" s="9" t="s">
        <v>2782</v>
      </c>
      <c r="G709" s="10">
        <v>62720</v>
      </c>
      <c r="H709" s="9" t="s">
        <v>94</v>
      </c>
      <c r="I709" s="10">
        <v>70472</v>
      </c>
      <c r="J709" s="11">
        <v>0.89</v>
      </c>
      <c r="K709" s="9" t="s">
        <v>94</v>
      </c>
      <c r="L709" s="9" t="s">
        <v>95</v>
      </c>
    </row>
    <row r="710" spans="1:12" x14ac:dyDescent="0.2">
      <c r="A710" t="str">
        <f>VLOOKUP(B710,StateFIPS!A$2:B$52,2)</f>
        <v>California</v>
      </c>
      <c r="B710">
        <f t="shared" si="14"/>
        <v>6</v>
      </c>
      <c r="C710" s="9" t="s">
        <v>2120</v>
      </c>
      <c r="D710" s="9" t="s">
        <v>93</v>
      </c>
      <c r="E710" s="9" t="s">
        <v>2781</v>
      </c>
      <c r="F710" s="9" t="s">
        <v>2782</v>
      </c>
      <c r="G710" s="10">
        <v>10160</v>
      </c>
      <c r="H710" s="9" t="s">
        <v>94</v>
      </c>
      <c r="I710" s="10">
        <v>11415</v>
      </c>
      <c r="J710" s="11">
        <v>0.89</v>
      </c>
      <c r="K710" s="9" t="s">
        <v>94</v>
      </c>
      <c r="L710" s="9" t="s">
        <v>95</v>
      </c>
    </row>
    <row r="711" spans="1:12" x14ac:dyDescent="0.2">
      <c r="A711" t="str">
        <f>VLOOKUP(B711,StateFIPS!A$2:B$52,2)</f>
        <v>Tennessee</v>
      </c>
      <c r="B711">
        <f t="shared" si="14"/>
        <v>47</v>
      </c>
      <c r="C711" s="9" t="s">
        <v>908</v>
      </c>
      <c r="D711" s="9" t="s">
        <v>93</v>
      </c>
      <c r="E711" s="9" t="s">
        <v>2781</v>
      </c>
      <c r="F711" s="9" t="s">
        <v>2782</v>
      </c>
      <c r="G711" s="10">
        <v>500</v>
      </c>
      <c r="H711" s="9" t="s">
        <v>94</v>
      </c>
      <c r="I711" s="10">
        <v>561</v>
      </c>
      <c r="J711" s="11">
        <v>0.89</v>
      </c>
      <c r="K711" s="9" t="s">
        <v>94</v>
      </c>
      <c r="L711" s="9" t="s">
        <v>95</v>
      </c>
    </row>
    <row r="712" spans="1:12" x14ac:dyDescent="0.2">
      <c r="A712" t="str">
        <f>VLOOKUP(B712,StateFIPS!A$2:B$52,2)</f>
        <v>Alabama</v>
      </c>
      <c r="B712">
        <f t="shared" si="14"/>
        <v>1</v>
      </c>
      <c r="C712" s="9" t="s">
        <v>597</v>
      </c>
      <c r="D712" s="9" t="s">
        <v>93</v>
      </c>
      <c r="E712" s="9" t="s">
        <v>2781</v>
      </c>
      <c r="F712" s="9" t="s">
        <v>2782</v>
      </c>
      <c r="G712" s="10">
        <v>276116</v>
      </c>
      <c r="H712" s="9" t="s">
        <v>94</v>
      </c>
      <c r="I712" s="10">
        <v>310242</v>
      </c>
      <c r="J712" s="11">
        <v>0.89</v>
      </c>
      <c r="K712" s="9" t="s">
        <v>94</v>
      </c>
      <c r="L712" s="9" t="s">
        <v>95</v>
      </c>
    </row>
    <row r="713" spans="1:12" x14ac:dyDescent="0.2">
      <c r="A713" t="str">
        <f>VLOOKUP(B713,StateFIPS!A$2:B$52,2)</f>
        <v>Illinois</v>
      </c>
      <c r="B713">
        <f t="shared" si="14"/>
        <v>17</v>
      </c>
      <c r="C713" s="9" t="s">
        <v>707</v>
      </c>
      <c r="D713" s="9" t="s">
        <v>93</v>
      </c>
      <c r="E713" s="9" t="s">
        <v>2781</v>
      </c>
      <c r="F713" s="9" t="s">
        <v>2782</v>
      </c>
      <c r="G713" s="10">
        <v>27732</v>
      </c>
      <c r="H713" s="9" t="s">
        <v>94</v>
      </c>
      <c r="I713" s="10">
        <v>31159</v>
      </c>
      <c r="J713" s="11">
        <v>0.89</v>
      </c>
      <c r="K713" s="9" t="s">
        <v>94</v>
      </c>
      <c r="L713" s="9" t="s">
        <v>95</v>
      </c>
    </row>
    <row r="714" spans="1:12" x14ac:dyDescent="0.2">
      <c r="A714" t="str">
        <f>VLOOKUP(B714,StateFIPS!A$2:B$52,2)</f>
        <v>Oregon</v>
      </c>
      <c r="B714">
        <f t="shared" si="14"/>
        <v>41</v>
      </c>
      <c r="C714" s="9" t="s">
        <v>1311</v>
      </c>
      <c r="D714" s="9" t="s">
        <v>93</v>
      </c>
      <c r="E714" s="9" t="s">
        <v>2781</v>
      </c>
      <c r="F714" s="9" t="s">
        <v>2782</v>
      </c>
      <c r="G714" s="10">
        <v>13390</v>
      </c>
      <c r="H714" s="9" t="s">
        <v>94</v>
      </c>
      <c r="I714" s="10">
        <v>15045</v>
      </c>
      <c r="J714" s="11">
        <v>0.89</v>
      </c>
      <c r="K714" s="9" t="s">
        <v>94</v>
      </c>
      <c r="L714" s="9" t="s">
        <v>95</v>
      </c>
    </row>
    <row r="715" spans="1:12" x14ac:dyDescent="0.2">
      <c r="A715" t="str">
        <f>VLOOKUP(B715,StateFIPS!A$2:B$52,2)</f>
        <v>Nevada</v>
      </c>
      <c r="B715">
        <f t="shared" si="14"/>
        <v>32</v>
      </c>
      <c r="C715" s="9" t="s">
        <v>2025</v>
      </c>
      <c r="D715" s="9" t="s">
        <v>93</v>
      </c>
      <c r="E715" s="9" t="s">
        <v>2781</v>
      </c>
      <c r="F715" s="9" t="s">
        <v>2782</v>
      </c>
      <c r="G715" s="10">
        <v>17973</v>
      </c>
      <c r="H715" s="9" t="s">
        <v>94</v>
      </c>
      <c r="I715" s="10">
        <v>20194</v>
      </c>
      <c r="J715" s="11">
        <v>0.89</v>
      </c>
      <c r="K715" s="9" t="s">
        <v>94</v>
      </c>
      <c r="L715" s="9" t="s">
        <v>95</v>
      </c>
    </row>
    <row r="716" spans="1:12" x14ac:dyDescent="0.2">
      <c r="A716" t="str">
        <f>VLOOKUP(B716,StateFIPS!A$2:B$52,2)</f>
        <v>Illinois</v>
      </c>
      <c r="B716">
        <f t="shared" si="14"/>
        <v>17</v>
      </c>
      <c r="C716" s="9" t="s">
        <v>2186</v>
      </c>
      <c r="D716" s="9" t="s">
        <v>93</v>
      </c>
      <c r="E716" s="9" t="s">
        <v>2781</v>
      </c>
      <c r="F716" s="9" t="s">
        <v>2782</v>
      </c>
      <c r="G716" s="10">
        <v>35172</v>
      </c>
      <c r="H716" s="9" t="s">
        <v>94</v>
      </c>
      <c r="I716" s="10">
        <v>39519</v>
      </c>
      <c r="J716" s="11">
        <v>0.89</v>
      </c>
      <c r="K716" s="9" t="s">
        <v>94</v>
      </c>
      <c r="L716" s="9" t="s">
        <v>95</v>
      </c>
    </row>
    <row r="717" spans="1:12" x14ac:dyDescent="0.2">
      <c r="A717" t="str">
        <f>VLOOKUP(B717,StateFIPS!A$2:B$52,2)</f>
        <v>North Carolina</v>
      </c>
      <c r="B717">
        <f t="shared" si="14"/>
        <v>37</v>
      </c>
      <c r="C717" s="9" t="s">
        <v>1543</v>
      </c>
      <c r="D717" s="9" t="s">
        <v>93</v>
      </c>
      <c r="E717" s="9" t="s">
        <v>2781</v>
      </c>
      <c r="F717" s="9" t="s">
        <v>2782</v>
      </c>
      <c r="G717" s="10">
        <v>29426</v>
      </c>
      <c r="H717" s="9" t="s">
        <v>94</v>
      </c>
      <c r="I717" s="10">
        <v>33063</v>
      </c>
      <c r="J717" s="11">
        <v>0.89</v>
      </c>
      <c r="K717" s="9" t="s">
        <v>94</v>
      </c>
      <c r="L717" s="9" t="s">
        <v>95</v>
      </c>
    </row>
    <row r="718" spans="1:12" x14ac:dyDescent="0.2">
      <c r="A718" t="str">
        <f>VLOOKUP(B718,StateFIPS!A$2:B$52,2)</f>
        <v>Tennessee</v>
      </c>
      <c r="B718">
        <f t="shared" si="14"/>
        <v>47</v>
      </c>
      <c r="C718" s="9" t="s">
        <v>2666</v>
      </c>
      <c r="D718" s="9" t="s">
        <v>93</v>
      </c>
      <c r="E718" s="9" t="s">
        <v>2781</v>
      </c>
      <c r="F718" s="9" t="s">
        <v>2782</v>
      </c>
      <c r="G718" s="10">
        <v>1634</v>
      </c>
      <c r="H718" s="9" t="s">
        <v>94</v>
      </c>
      <c r="I718" s="10">
        <v>1835</v>
      </c>
      <c r="J718" s="11">
        <v>0.89</v>
      </c>
      <c r="K718" s="9" t="s">
        <v>94</v>
      </c>
      <c r="L718" s="9" t="s">
        <v>95</v>
      </c>
    </row>
    <row r="719" spans="1:12" x14ac:dyDescent="0.2">
      <c r="A719" t="str">
        <f>VLOOKUP(B719,StateFIPS!A$2:B$52,2)</f>
        <v>Tennessee</v>
      </c>
      <c r="B719">
        <f t="shared" si="14"/>
        <v>47</v>
      </c>
      <c r="C719" s="9" t="s">
        <v>893</v>
      </c>
      <c r="D719" s="9" t="s">
        <v>93</v>
      </c>
      <c r="E719" s="9" t="s">
        <v>2781</v>
      </c>
      <c r="F719" s="9" t="s">
        <v>2782</v>
      </c>
      <c r="G719" s="10">
        <v>166</v>
      </c>
      <c r="H719" s="9" t="s">
        <v>94</v>
      </c>
      <c r="I719" s="10">
        <v>187</v>
      </c>
      <c r="J719" s="11">
        <v>0.89</v>
      </c>
      <c r="K719" s="9" t="s">
        <v>94</v>
      </c>
      <c r="L719" s="9" t="s">
        <v>95</v>
      </c>
    </row>
    <row r="720" spans="1:12" x14ac:dyDescent="0.2">
      <c r="A720" t="str">
        <f>VLOOKUP(B720,StateFIPS!A$2:B$52,2)</f>
        <v>Oregon</v>
      </c>
      <c r="B720">
        <f t="shared" si="14"/>
        <v>41</v>
      </c>
      <c r="C720" s="9" t="s">
        <v>1297</v>
      </c>
      <c r="D720" s="9" t="s">
        <v>93</v>
      </c>
      <c r="E720" s="9" t="s">
        <v>2781</v>
      </c>
      <c r="F720" s="9" t="s">
        <v>2782</v>
      </c>
      <c r="G720" s="10">
        <v>22122</v>
      </c>
      <c r="H720" s="9" t="s">
        <v>94</v>
      </c>
      <c r="I720" s="10">
        <v>24856</v>
      </c>
      <c r="J720" s="11">
        <v>0.89</v>
      </c>
      <c r="K720" s="9" t="s">
        <v>94</v>
      </c>
      <c r="L720" s="9" t="s">
        <v>95</v>
      </c>
    </row>
    <row r="721" spans="1:12" x14ac:dyDescent="0.2">
      <c r="A721" t="str">
        <f>VLOOKUP(B721,StateFIPS!A$2:B$52,2)</f>
        <v>Tennessee</v>
      </c>
      <c r="B721">
        <f t="shared" si="14"/>
        <v>47</v>
      </c>
      <c r="C721" s="9" t="s">
        <v>2365</v>
      </c>
      <c r="D721" s="9" t="s">
        <v>93</v>
      </c>
      <c r="E721" s="9" t="s">
        <v>2781</v>
      </c>
      <c r="F721" s="9" t="s">
        <v>2782</v>
      </c>
      <c r="G721" s="10">
        <v>496</v>
      </c>
      <c r="H721" s="9" t="s">
        <v>94</v>
      </c>
      <c r="I721" s="10">
        <v>557</v>
      </c>
      <c r="J721" s="11">
        <v>0.89</v>
      </c>
      <c r="K721" s="9" t="s">
        <v>94</v>
      </c>
      <c r="L721" s="9" t="s">
        <v>95</v>
      </c>
    </row>
    <row r="722" spans="1:12" x14ac:dyDescent="0.2">
      <c r="A722" t="str">
        <f>VLOOKUP(B722,StateFIPS!A$2:B$52,2)</f>
        <v>Florida</v>
      </c>
      <c r="B722">
        <f t="shared" si="14"/>
        <v>12</v>
      </c>
      <c r="C722" s="9" t="s">
        <v>555</v>
      </c>
      <c r="D722" s="9" t="s">
        <v>93</v>
      </c>
      <c r="E722" s="9" t="s">
        <v>2781</v>
      </c>
      <c r="F722" s="9" t="s">
        <v>2782</v>
      </c>
      <c r="G722" s="10">
        <v>361</v>
      </c>
      <c r="H722" s="9" t="s">
        <v>94</v>
      </c>
      <c r="I722" s="10">
        <v>406</v>
      </c>
      <c r="J722" s="11">
        <v>0.89</v>
      </c>
      <c r="K722" s="9" t="s">
        <v>94</v>
      </c>
      <c r="L722" s="9" t="s">
        <v>95</v>
      </c>
    </row>
    <row r="723" spans="1:12" x14ac:dyDescent="0.2">
      <c r="A723" t="str">
        <f>VLOOKUP(B723,StateFIPS!A$2:B$52,2)</f>
        <v>Utah</v>
      </c>
      <c r="B723">
        <f t="shared" si="14"/>
        <v>49</v>
      </c>
      <c r="C723" s="9" t="s">
        <v>2360</v>
      </c>
      <c r="D723" s="9" t="s">
        <v>93</v>
      </c>
      <c r="E723" s="9" t="s">
        <v>2781</v>
      </c>
      <c r="F723" s="9" t="s">
        <v>2782</v>
      </c>
      <c r="G723" s="10">
        <v>1073457</v>
      </c>
      <c r="H723" s="9" t="s">
        <v>94</v>
      </c>
      <c r="I723" s="10">
        <v>1206131</v>
      </c>
      <c r="J723" s="11">
        <v>0.89</v>
      </c>
      <c r="K723" s="9" t="s">
        <v>94</v>
      </c>
      <c r="L723" s="9" t="s">
        <v>95</v>
      </c>
    </row>
    <row r="724" spans="1:12" x14ac:dyDescent="0.2">
      <c r="A724" t="str">
        <f>VLOOKUP(B724,StateFIPS!A$2:B$52,2)</f>
        <v>Nebraska</v>
      </c>
      <c r="B724">
        <f t="shared" si="14"/>
        <v>31</v>
      </c>
      <c r="C724" s="9" t="s">
        <v>2265</v>
      </c>
      <c r="D724" s="9" t="s">
        <v>93</v>
      </c>
      <c r="E724" s="9" t="s">
        <v>2781</v>
      </c>
      <c r="F724" s="9" t="s">
        <v>2782</v>
      </c>
      <c r="G724" s="10">
        <v>123763</v>
      </c>
      <c r="H724" s="9" t="s">
        <v>94</v>
      </c>
      <c r="I724" s="10">
        <v>139059</v>
      </c>
      <c r="J724" s="11">
        <v>0.89</v>
      </c>
      <c r="K724" s="9" t="s">
        <v>94</v>
      </c>
      <c r="L724" s="9" t="s">
        <v>95</v>
      </c>
    </row>
    <row r="725" spans="1:12" x14ac:dyDescent="0.2">
      <c r="A725" t="str">
        <f>VLOOKUP(B725,StateFIPS!A$2:B$52,2)</f>
        <v>Illinois</v>
      </c>
      <c r="B725">
        <f t="shared" si="14"/>
        <v>17</v>
      </c>
      <c r="C725" s="9" t="s">
        <v>2199</v>
      </c>
      <c r="D725" s="9" t="s">
        <v>93</v>
      </c>
      <c r="E725" s="9" t="s">
        <v>2781</v>
      </c>
      <c r="F725" s="9" t="s">
        <v>2782</v>
      </c>
      <c r="G725" s="10">
        <v>87676</v>
      </c>
      <c r="H725" s="9" t="s">
        <v>94</v>
      </c>
      <c r="I725" s="10">
        <v>98513</v>
      </c>
      <c r="J725" s="11">
        <v>0.89</v>
      </c>
      <c r="K725" s="9" t="s">
        <v>94</v>
      </c>
      <c r="L725" s="9" t="s">
        <v>95</v>
      </c>
    </row>
    <row r="726" spans="1:12" x14ac:dyDescent="0.2">
      <c r="A726" t="str">
        <f>VLOOKUP(B726,StateFIPS!A$2:B$52,2)</f>
        <v>Florida</v>
      </c>
      <c r="B726">
        <f t="shared" si="14"/>
        <v>12</v>
      </c>
      <c r="C726" s="9" t="s">
        <v>540</v>
      </c>
      <c r="D726" s="9" t="s">
        <v>93</v>
      </c>
      <c r="E726" s="9" t="s">
        <v>2781</v>
      </c>
      <c r="F726" s="9" t="s">
        <v>2782</v>
      </c>
      <c r="G726" s="10">
        <v>986</v>
      </c>
      <c r="H726" s="9" t="s">
        <v>94</v>
      </c>
      <c r="I726" s="10">
        <v>1108</v>
      </c>
      <c r="J726" s="11">
        <v>0.89</v>
      </c>
      <c r="K726" s="9" t="s">
        <v>94</v>
      </c>
      <c r="L726" s="9" t="s">
        <v>95</v>
      </c>
    </row>
    <row r="727" spans="1:12" x14ac:dyDescent="0.2">
      <c r="A727" t="str">
        <f>VLOOKUP(B727,StateFIPS!A$2:B$52,2)</f>
        <v>New Jersey</v>
      </c>
      <c r="B727">
        <f t="shared" si="14"/>
        <v>34</v>
      </c>
      <c r="C727" s="9" t="s">
        <v>2745</v>
      </c>
      <c r="D727" s="9" t="s">
        <v>93</v>
      </c>
      <c r="E727" s="9" t="s">
        <v>2781</v>
      </c>
      <c r="F727" s="9" t="s">
        <v>2782</v>
      </c>
      <c r="G727" s="10">
        <v>232115</v>
      </c>
      <c r="H727" s="9" t="s">
        <v>94</v>
      </c>
      <c r="I727" s="10">
        <v>260803</v>
      </c>
      <c r="J727" s="11">
        <v>0.89</v>
      </c>
      <c r="K727" s="9" t="s">
        <v>94</v>
      </c>
      <c r="L727" s="9" t="s">
        <v>95</v>
      </c>
    </row>
    <row r="728" spans="1:12" x14ac:dyDescent="0.2">
      <c r="A728" t="str">
        <f>VLOOKUP(B728,StateFIPS!A$2:B$52,2)</f>
        <v>Illinois</v>
      </c>
      <c r="B728">
        <f t="shared" si="14"/>
        <v>17</v>
      </c>
      <c r="C728" s="9" t="s">
        <v>683</v>
      </c>
      <c r="D728" s="9" t="s">
        <v>93</v>
      </c>
      <c r="E728" s="9" t="s">
        <v>2781</v>
      </c>
      <c r="F728" s="9" t="s">
        <v>2782</v>
      </c>
      <c r="G728" s="10">
        <v>112111</v>
      </c>
      <c r="H728" s="9" t="s">
        <v>94</v>
      </c>
      <c r="I728" s="10">
        <v>125967</v>
      </c>
      <c r="J728" s="11">
        <v>0.89</v>
      </c>
      <c r="K728" s="9" t="s">
        <v>94</v>
      </c>
      <c r="L728" s="9" t="s">
        <v>95</v>
      </c>
    </row>
    <row r="729" spans="1:12" x14ac:dyDescent="0.2">
      <c r="A729" t="str">
        <f>VLOOKUP(B729,StateFIPS!A$2:B$52,2)</f>
        <v>North Carolina</v>
      </c>
      <c r="B729">
        <f t="shared" si="14"/>
        <v>37</v>
      </c>
      <c r="C729" s="9" t="s">
        <v>1497</v>
      </c>
      <c r="D729" s="9" t="s">
        <v>93</v>
      </c>
      <c r="E729" s="9" t="s">
        <v>2781</v>
      </c>
      <c r="F729" s="9" t="s">
        <v>2782</v>
      </c>
      <c r="G729" s="10">
        <v>638717</v>
      </c>
      <c r="H729" s="9" t="s">
        <v>94</v>
      </c>
      <c r="I729" s="10">
        <v>717660</v>
      </c>
      <c r="J729" s="11">
        <v>0.89</v>
      </c>
      <c r="K729" s="9" t="s">
        <v>94</v>
      </c>
      <c r="L729" s="9" t="s">
        <v>95</v>
      </c>
    </row>
    <row r="730" spans="1:12" x14ac:dyDescent="0.2">
      <c r="A730" t="str">
        <f>VLOOKUP(B730,StateFIPS!A$2:B$52,2)</f>
        <v>Nevada</v>
      </c>
      <c r="B730">
        <f t="shared" si="14"/>
        <v>32</v>
      </c>
      <c r="C730" s="9" t="s">
        <v>1999</v>
      </c>
      <c r="D730" s="9" t="s">
        <v>93</v>
      </c>
      <c r="E730" s="9" t="s">
        <v>2781</v>
      </c>
      <c r="F730" s="9" t="s">
        <v>2782</v>
      </c>
      <c r="G730" s="10">
        <v>20599</v>
      </c>
      <c r="H730" s="9" t="s">
        <v>94</v>
      </c>
      <c r="I730" s="10">
        <v>23145</v>
      </c>
      <c r="J730" s="11">
        <v>0.89</v>
      </c>
      <c r="K730" s="9" t="s">
        <v>94</v>
      </c>
      <c r="L730" s="9" t="s">
        <v>95</v>
      </c>
    </row>
    <row r="731" spans="1:12" x14ac:dyDescent="0.2">
      <c r="A731" t="str">
        <f>VLOOKUP(B731,StateFIPS!A$2:B$52,2)</f>
        <v>Nevada</v>
      </c>
      <c r="B731">
        <f t="shared" si="14"/>
        <v>32</v>
      </c>
      <c r="C731" s="9" t="s">
        <v>1996</v>
      </c>
      <c r="D731" s="9" t="s">
        <v>93</v>
      </c>
      <c r="E731" s="9" t="s">
        <v>2781</v>
      </c>
      <c r="F731" s="9" t="s">
        <v>2782</v>
      </c>
      <c r="G731" s="10">
        <v>19951</v>
      </c>
      <c r="H731" s="9" t="s">
        <v>94</v>
      </c>
      <c r="I731" s="10">
        <v>22417</v>
      </c>
      <c r="J731" s="11">
        <v>0.89</v>
      </c>
      <c r="K731" s="9" t="s">
        <v>94</v>
      </c>
      <c r="L731" s="9" t="s">
        <v>95</v>
      </c>
    </row>
    <row r="732" spans="1:12" x14ac:dyDescent="0.2">
      <c r="A732" t="str">
        <f>VLOOKUP(B732,StateFIPS!A$2:B$52,2)</f>
        <v>Nebraska</v>
      </c>
      <c r="B732">
        <f t="shared" si="14"/>
        <v>31</v>
      </c>
      <c r="C732" s="9" t="s">
        <v>2260</v>
      </c>
      <c r="D732" s="9" t="s">
        <v>93</v>
      </c>
      <c r="E732" s="9" t="s">
        <v>2781</v>
      </c>
      <c r="F732" s="9" t="s">
        <v>2782</v>
      </c>
      <c r="G732" s="10">
        <v>158162</v>
      </c>
      <c r="H732" s="9" t="s">
        <v>94</v>
      </c>
      <c r="I732" s="10">
        <v>177710</v>
      </c>
      <c r="J732" s="11">
        <v>0.89</v>
      </c>
      <c r="K732" s="9" t="s">
        <v>94</v>
      </c>
      <c r="L732" s="9" t="s">
        <v>95</v>
      </c>
    </row>
    <row r="733" spans="1:12" x14ac:dyDescent="0.2">
      <c r="A733" t="str">
        <f>VLOOKUP(B733,StateFIPS!A$2:B$52,2)</f>
        <v>Oklahoma</v>
      </c>
      <c r="B733">
        <f t="shared" si="14"/>
        <v>40</v>
      </c>
      <c r="C733" s="9" t="s">
        <v>1445</v>
      </c>
      <c r="D733" s="9" t="s">
        <v>93</v>
      </c>
      <c r="E733" s="9" t="s">
        <v>2781</v>
      </c>
      <c r="F733" s="9" t="s">
        <v>2782</v>
      </c>
      <c r="G733" s="10">
        <v>647</v>
      </c>
      <c r="H733" s="9" t="s">
        <v>94</v>
      </c>
      <c r="I733" s="10">
        <v>726</v>
      </c>
      <c r="J733" s="11">
        <v>0.89</v>
      </c>
      <c r="K733" s="9" t="s">
        <v>94</v>
      </c>
      <c r="L733" s="9" t="s">
        <v>95</v>
      </c>
    </row>
    <row r="734" spans="1:12" x14ac:dyDescent="0.2">
      <c r="A734" t="str">
        <f>VLOOKUP(B734,StateFIPS!A$2:B$52,2)</f>
        <v>Kentucky</v>
      </c>
      <c r="B734">
        <f t="shared" si="14"/>
        <v>21</v>
      </c>
      <c r="C734" s="9" t="s">
        <v>112</v>
      </c>
      <c r="D734" s="9" t="s">
        <v>93</v>
      </c>
      <c r="E734" s="9" t="s">
        <v>2781</v>
      </c>
      <c r="F734" s="9" t="s">
        <v>2782</v>
      </c>
      <c r="G734" s="10">
        <v>6204</v>
      </c>
      <c r="H734" s="9" t="s">
        <v>94</v>
      </c>
      <c r="I734" s="10">
        <v>6971</v>
      </c>
      <c r="J734" s="11">
        <v>0.89</v>
      </c>
      <c r="K734" s="9" t="s">
        <v>94</v>
      </c>
      <c r="L734" s="9" t="s">
        <v>95</v>
      </c>
    </row>
    <row r="735" spans="1:12" x14ac:dyDescent="0.2">
      <c r="A735" t="str">
        <f>VLOOKUP(B735,StateFIPS!A$2:B$52,2)</f>
        <v>Virginia</v>
      </c>
      <c r="B735">
        <f t="shared" si="14"/>
        <v>51</v>
      </c>
      <c r="C735" s="9" t="s">
        <v>1102</v>
      </c>
      <c r="D735" s="9" t="s">
        <v>93</v>
      </c>
      <c r="E735" s="9" t="s">
        <v>2781</v>
      </c>
      <c r="F735" s="9" t="s">
        <v>2782</v>
      </c>
      <c r="G735" s="10">
        <v>475</v>
      </c>
      <c r="H735" s="9" t="s">
        <v>94</v>
      </c>
      <c r="I735" s="10">
        <v>534</v>
      </c>
      <c r="J735" s="11">
        <v>0.89</v>
      </c>
      <c r="K735" s="9" t="s">
        <v>94</v>
      </c>
      <c r="L735" s="9" t="s">
        <v>95</v>
      </c>
    </row>
    <row r="736" spans="1:12" x14ac:dyDescent="0.2">
      <c r="A736" t="str">
        <f>VLOOKUP(B736,StateFIPS!A$2:B$52,2)</f>
        <v>Kentucky</v>
      </c>
      <c r="B736">
        <f t="shared" si="14"/>
        <v>21</v>
      </c>
      <c r="C736" s="9" t="s">
        <v>122</v>
      </c>
      <c r="D736" s="9" t="s">
        <v>93</v>
      </c>
      <c r="E736" s="9" t="s">
        <v>2781</v>
      </c>
      <c r="F736" s="9" t="s">
        <v>2782</v>
      </c>
      <c r="G736" s="10">
        <v>2495</v>
      </c>
      <c r="H736" s="9" t="s">
        <v>94</v>
      </c>
      <c r="I736" s="10">
        <v>2804</v>
      </c>
      <c r="J736" s="11">
        <v>0.89</v>
      </c>
      <c r="K736" s="9" t="s">
        <v>94</v>
      </c>
      <c r="L736" s="9" t="s">
        <v>95</v>
      </c>
    </row>
    <row r="737" spans="1:12" x14ac:dyDescent="0.2">
      <c r="A737" t="str">
        <f>VLOOKUP(B737,StateFIPS!A$2:B$52,2)</f>
        <v>Illinois</v>
      </c>
      <c r="B737">
        <f t="shared" si="14"/>
        <v>17</v>
      </c>
      <c r="C737" s="9" t="s">
        <v>2177</v>
      </c>
      <c r="D737" s="9" t="s">
        <v>93</v>
      </c>
      <c r="E737" s="9" t="s">
        <v>2781</v>
      </c>
      <c r="F737" s="9" t="s">
        <v>2782</v>
      </c>
      <c r="G737" s="10">
        <v>115577</v>
      </c>
      <c r="H737" s="9" t="s">
        <v>94</v>
      </c>
      <c r="I737" s="10">
        <v>129862</v>
      </c>
      <c r="J737" s="11">
        <v>0.89</v>
      </c>
      <c r="K737" s="9" t="s">
        <v>94</v>
      </c>
      <c r="L737" s="9" t="s">
        <v>95</v>
      </c>
    </row>
    <row r="738" spans="1:12" x14ac:dyDescent="0.2">
      <c r="A738" t="str">
        <f>VLOOKUP(B738,StateFIPS!A$2:B$52,2)</f>
        <v>Illinois</v>
      </c>
      <c r="B738">
        <f t="shared" si="14"/>
        <v>17</v>
      </c>
      <c r="C738" s="9" t="s">
        <v>2189</v>
      </c>
      <c r="D738" s="9" t="s">
        <v>93</v>
      </c>
      <c r="E738" s="9" t="s">
        <v>2781</v>
      </c>
      <c r="F738" s="9" t="s">
        <v>2782</v>
      </c>
      <c r="G738" s="10">
        <v>271822</v>
      </c>
      <c r="H738" s="9" t="s">
        <v>94</v>
      </c>
      <c r="I738" s="10">
        <v>305418</v>
      </c>
      <c r="J738" s="11">
        <v>0.89</v>
      </c>
      <c r="K738" s="9" t="s">
        <v>94</v>
      </c>
      <c r="L738" s="9" t="s">
        <v>95</v>
      </c>
    </row>
    <row r="739" spans="1:12" x14ac:dyDescent="0.2">
      <c r="A739" t="str">
        <f>VLOOKUP(B739,StateFIPS!A$2:B$52,2)</f>
        <v>Arkansas</v>
      </c>
      <c r="B739">
        <f t="shared" si="14"/>
        <v>5</v>
      </c>
      <c r="C739" s="9" t="s">
        <v>625</v>
      </c>
      <c r="D739" s="9" t="s">
        <v>93</v>
      </c>
      <c r="E739" s="9" t="s">
        <v>2781</v>
      </c>
      <c r="F739" s="9" t="s">
        <v>2782</v>
      </c>
      <c r="G739" s="10">
        <v>1211171</v>
      </c>
      <c r="H739" s="9" t="s">
        <v>94</v>
      </c>
      <c r="I739" s="10">
        <v>1360867</v>
      </c>
      <c r="J739" s="11">
        <v>0.89</v>
      </c>
      <c r="K739" s="9" t="s">
        <v>94</v>
      </c>
      <c r="L739" s="9" t="s">
        <v>95</v>
      </c>
    </row>
    <row r="740" spans="1:12" x14ac:dyDescent="0.2">
      <c r="A740" t="str">
        <f>VLOOKUP(B740,StateFIPS!A$2:B$52,2)</f>
        <v>California</v>
      </c>
      <c r="B740">
        <f t="shared" si="14"/>
        <v>6</v>
      </c>
      <c r="C740" s="9" t="s">
        <v>2117</v>
      </c>
      <c r="D740" s="9" t="s">
        <v>93</v>
      </c>
      <c r="E740" s="9" t="s">
        <v>2781</v>
      </c>
      <c r="F740" s="9" t="s">
        <v>2782</v>
      </c>
      <c r="G740" s="10">
        <v>3327060</v>
      </c>
      <c r="H740" s="9" t="s">
        <v>94</v>
      </c>
      <c r="I740" s="10">
        <v>3738270</v>
      </c>
      <c r="J740" s="11">
        <v>0.89</v>
      </c>
      <c r="K740" s="9" t="s">
        <v>94</v>
      </c>
      <c r="L740" s="9" t="s">
        <v>95</v>
      </c>
    </row>
    <row r="741" spans="1:12" x14ac:dyDescent="0.2">
      <c r="A741" t="str">
        <f>VLOOKUP(B741,StateFIPS!A$2:B$52,2)</f>
        <v>Ohio</v>
      </c>
      <c r="B741">
        <f t="shared" si="14"/>
        <v>39</v>
      </c>
      <c r="C741" s="9" t="s">
        <v>2258</v>
      </c>
      <c r="D741" s="9" t="s">
        <v>93</v>
      </c>
      <c r="E741" s="9" t="s">
        <v>2781</v>
      </c>
      <c r="F741" s="9" t="s">
        <v>2782</v>
      </c>
      <c r="G741" s="10">
        <v>451737</v>
      </c>
      <c r="H741" s="9" t="s">
        <v>94</v>
      </c>
      <c r="I741" s="10">
        <v>507570</v>
      </c>
      <c r="J741" s="11">
        <v>0.89</v>
      </c>
      <c r="K741" s="9" t="s">
        <v>94</v>
      </c>
      <c r="L741" s="9" t="s">
        <v>95</v>
      </c>
    </row>
    <row r="742" spans="1:12" x14ac:dyDescent="0.2">
      <c r="A742" t="str">
        <f>VLOOKUP(B742,StateFIPS!A$2:B$52,2)</f>
        <v>Kentucky</v>
      </c>
      <c r="B742">
        <f t="shared" si="14"/>
        <v>21</v>
      </c>
      <c r="C742" s="9" t="s">
        <v>154</v>
      </c>
      <c r="D742" s="9" t="s">
        <v>93</v>
      </c>
      <c r="E742" s="9" t="s">
        <v>2781</v>
      </c>
      <c r="F742" s="9" t="s">
        <v>2782</v>
      </c>
      <c r="G742" s="10">
        <v>631938</v>
      </c>
      <c r="H742" s="9" t="s">
        <v>94</v>
      </c>
      <c r="I742" s="10">
        <v>710043</v>
      </c>
      <c r="J742" s="11">
        <v>0.89</v>
      </c>
      <c r="K742" s="9" t="s">
        <v>94</v>
      </c>
      <c r="L742" s="9" t="s">
        <v>95</v>
      </c>
    </row>
    <row r="743" spans="1:12" x14ac:dyDescent="0.2">
      <c r="A743" t="str">
        <f>VLOOKUP(B743,StateFIPS!A$2:B$52,2)</f>
        <v>Tennessee</v>
      </c>
      <c r="B743">
        <f t="shared" si="14"/>
        <v>47</v>
      </c>
      <c r="C743" s="9" t="s">
        <v>905</v>
      </c>
      <c r="D743" s="9" t="s">
        <v>93</v>
      </c>
      <c r="E743" s="9" t="s">
        <v>2781</v>
      </c>
      <c r="F743" s="9" t="s">
        <v>2782</v>
      </c>
      <c r="G743" s="10">
        <v>93558</v>
      </c>
      <c r="H743" s="9" t="s">
        <v>94</v>
      </c>
      <c r="I743" s="10">
        <v>105122</v>
      </c>
      <c r="J743" s="11">
        <v>0.89</v>
      </c>
      <c r="K743" s="9" t="s">
        <v>94</v>
      </c>
      <c r="L743" s="9" t="s">
        <v>95</v>
      </c>
    </row>
    <row r="744" spans="1:12" x14ac:dyDescent="0.2">
      <c r="A744" t="str">
        <f>VLOOKUP(B744,StateFIPS!A$2:B$52,2)</f>
        <v>North Carolina</v>
      </c>
      <c r="B744">
        <f t="shared" si="14"/>
        <v>37</v>
      </c>
      <c r="C744" s="9" t="s">
        <v>1200</v>
      </c>
      <c r="D744" s="9" t="s">
        <v>93</v>
      </c>
      <c r="E744" s="9" t="s">
        <v>2781</v>
      </c>
      <c r="F744" s="9" t="s">
        <v>2782</v>
      </c>
      <c r="G744" s="10">
        <v>66030</v>
      </c>
      <c r="H744" s="9" t="s">
        <v>94</v>
      </c>
      <c r="I744" s="10">
        <v>74191</v>
      </c>
      <c r="J744" s="11">
        <v>0.89</v>
      </c>
      <c r="K744" s="9" t="s">
        <v>94</v>
      </c>
      <c r="L744" s="9" t="s">
        <v>95</v>
      </c>
    </row>
    <row r="745" spans="1:12" x14ac:dyDescent="0.2">
      <c r="A745" t="str">
        <f>VLOOKUP(B745,StateFIPS!A$2:B$52,2)</f>
        <v>Oregon</v>
      </c>
      <c r="B745">
        <f t="shared" si="14"/>
        <v>41</v>
      </c>
      <c r="C745" s="9" t="s">
        <v>2399</v>
      </c>
      <c r="D745" s="9" t="s">
        <v>93</v>
      </c>
      <c r="E745" s="9" t="s">
        <v>2781</v>
      </c>
      <c r="F745" s="9" t="s">
        <v>2782</v>
      </c>
      <c r="G745" s="10">
        <v>53050</v>
      </c>
      <c r="H745" s="9" t="s">
        <v>94</v>
      </c>
      <c r="I745" s="10">
        <v>59606</v>
      </c>
      <c r="J745" s="11">
        <v>0.89</v>
      </c>
      <c r="K745" s="9" t="s">
        <v>94</v>
      </c>
      <c r="L745" s="9" t="s">
        <v>95</v>
      </c>
    </row>
    <row r="746" spans="1:12" x14ac:dyDescent="0.2">
      <c r="A746" t="str">
        <f>VLOOKUP(B746,StateFIPS!A$2:B$52,2)</f>
        <v>Tennessee</v>
      </c>
      <c r="B746">
        <f t="shared" si="14"/>
        <v>47</v>
      </c>
      <c r="C746" s="9" t="s">
        <v>950</v>
      </c>
      <c r="D746" s="9" t="s">
        <v>93</v>
      </c>
      <c r="E746" s="9" t="s">
        <v>2781</v>
      </c>
      <c r="F746" s="9" t="s">
        <v>2782</v>
      </c>
      <c r="G746" s="10">
        <v>325</v>
      </c>
      <c r="H746" s="9" t="s">
        <v>94</v>
      </c>
      <c r="I746" s="10">
        <v>366</v>
      </c>
      <c r="J746" s="11">
        <v>0.89</v>
      </c>
      <c r="K746" s="9" t="s">
        <v>94</v>
      </c>
      <c r="L746" s="9" t="s">
        <v>95</v>
      </c>
    </row>
    <row r="747" spans="1:12" x14ac:dyDescent="0.2">
      <c r="A747" t="str">
        <f>VLOOKUP(B747,StateFIPS!A$2:B$52,2)</f>
        <v>Oklahoma</v>
      </c>
      <c r="B747">
        <f t="shared" si="14"/>
        <v>40</v>
      </c>
      <c r="C747" s="9" t="s">
        <v>1318</v>
      </c>
      <c r="D747" s="9" t="s">
        <v>93</v>
      </c>
      <c r="E747" s="9" t="s">
        <v>2781</v>
      </c>
      <c r="F747" s="9" t="s">
        <v>2782</v>
      </c>
      <c r="G747" s="10">
        <v>411</v>
      </c>
      <c r="H747" s="9" t="s">
        <v>94</v>
      </c>
      <c r="I747" s="10">
        <v>462</v>
      </c>
      <c r="J747" s="11">
        <v>0.89</v>
      </c>
      <c r="K747" s="9" t="s">
        <v>94</v>
      </c>
      <c r="L747" s="9" t="s">
        <v>95</v>
      </c>
    </row>
    <row r="748" spans="1:12" x14ac:dyDescent="0.2">
      <c r="A748" t="str">
        <f>VLOOKUP(B748,StateFIPS!A$2:B$52,2)</f>
        <v>Texas</v>
      </c>
      <c r="B748">
        <f t="shared" si="14"/>
        <v>48</v>
      </c>
      <c r="C748" s="9" t="s">
        <v>1120</v>
      </c>
      <c r="D748" s="9" t="s">
        <v>93</v>
      </c>
      <c r="E748" s="9" t="s">
        <v>2781</v>
      </c>
      <c r="F748" s="9" t="s">
        <v>2782</v>
      </c>
      <c r="G748" s="10">
        <v>438</v>
      </c>
      <c r="H748" s="9" t="s">
        <v>94</v>
      </c>
      <c r="I748" s="10">
        <v>492</v>
      </c>
      <c r="J748" s="11">
        <v>0.89</v>
      </c>
      <c r="K748" s="9" t="s">
        <v>94</v>
      </c>
      <c r="L748" s="9" t="s">
        <v>95</v>
      </c>
    </row>
    <row r="749" spans="1:12" x14ac:dyDescent="0.2">
      <c r="A749" t="str">
        <f>VLOOKUP(B749,StateFIPS!A$2:B$52,2)</f>
        <v>Alabama</v>
      </c>
      <c r="B749">
        <f t="shared" si="14"/>
        <v>1</v>
      </c>
      <c r="C749" s="9" t="s">
        <v>598</v>
      </c>
      <c r="D749" s="9" t="s">
        <v>93</v>
      </c>
      <c r="E749" s="9" t="s">
        <v>2781</v>
      </c>
      <c r="F749" s="9" t="s">
        <v>2782</v>
      </c>
      <c r="G749" s="10">
        <v>12</v>
      </c>
      <c r="H749" s="9" t="s">
        <v>94</v>
      </c>
      <c r="I749" s="10">
        <v>14</v>
      </c>
      <c r="J749" s="11">
        <v>0.89</v>
      </c>
      <c r="K749" s="9" t="s">
        <v>94</v>
      </c>
      <c r="L749" s="9" t="s">
        <v>95</v>
      </c>
    </row>
    <row r="750" spans="1:12" x14ac:dyDescent="0.2">
      <c r="A750" t="str">
        <f>VLOOKUP(B750,StateFIPS!A$2:B$52,2)</f>
        <v>North Carolina</v>
      </c>
      <c r="B750">
        <f t="shared" si="14"/>
        <v>37</v>
      </c>
      <c r="C750" s="9" t="s">
        <v>1573</v>
      </c>
      <c r="D750" s="9" t="s">
        <v>93</v>
      </c>
      <c r="E750" s="9" t="s">
        <v>2781</v>
      </c>
      <c r="F750" s="9" t="s">
        <v>2782</v>
      </c>
      <c r="G750" s="10">
        <v>40001</v>
      </c>
      <c r="H750" s="9" t="s">
        <v>94</v>
      </c>
      <c r="I750" s="10">
        <v>44945</v>
      </c>
      <c r="J750" s="11">
        <v>0.89</v>
      </c>
      <c r="K750" s="9" t="s">
        <v>94</v>
      </c>
      <c r="L750" s="9" t="s">
        <v>95</v>
      </c>
    </row>
    <row r="751" spans="1:12" x14ac:dyDescent="0.2">
      <c r="A751" t="str">
        <f>VLOOKUP(B751,StateFIPS!A$2:B$52,2)</f>
        <v>Illinois</v>
      </c>
      <c r="B751">
        <f t="shared" si="14"/>
        <v>17</v>
      </c>
      <c r="C751" s="9" t="s">
        <v>663</v>
      </c>
      <c r="D751" s="9" t="s">
        <v>93</v>
      </c>
      <c r="E751" s="9" t="s">
        <v>2781</v>
      </c>
      <c r="F751" s="9" t="s">
        <v>2782</v>
      </c>
      <c r="G751" s="10">
        <v>44303</v>
      </c>
      <c r="H751" s="9" t="s">
        <v>94</v>
      </c>
      <c r="I751" s="10">
        <v>49779</v>
      </c>
      <c r="J751" s="11">
        <v>0.89</v>
      </c>
      <c r="K751" s="9" t="s">
        <v>94</v>
      </c>
      <c r="L751" s="9" t="s">
        <v>95</v>
      </c>
    </row>
    <row r="752" spans="1:12" x14ac:dyDescent="0.2">
      <c r="A752" t="str">
        <f>VLOOKUP(B752,StateFIPS!A$2:B$52,2)</f>
        <v>Oregon</v>
      </c>
      <c r="B752">
        <f t="shared" si="14"/>
        <v>41</v>
      </c>
      <c r="C752" s="9" t="s">
        <v>2443</v>
      </c>
      <c r="D752" s="9" t="s">
        <v>93</v>
      </c>
      <c r="E752" s="9" t="s">
        <v>2781</v>
      </c>
      <c r="F752" s="9" t="s">
        <v>2782</v>
      </c>
      <c r="G752" s="10">
        <v>228427</v>
      </c>
      <c r="H752" s="9" t="s">
        <v>94</v>
      </c>
      <c r="I752" s="10">
        <v>256659</v>
      </c>
      <c r="J752" s="11">
        <v>0.89</v>
      </c>
      <c r="K752" s="9" t="s">
        <v>94</v>
      </c>
      <c r="L752" s="9" t="s">
        <v>95</v>
      </c>
    </row>
    <row r="753" spans="1:12" x14ac:dyDescent="0.2">
      <c r="A753" t="str">
        <f>VLOOKUP(B753,StateFIPS!A$2:B$52,2)</f>
        <v>Oklahoma</v>
      </c>
      <c r="B753">
        <f t="shared" si="14"/>
        <v>40</v>
      </c>
      <c r="C753" s="9" t="s">
        <v>2077</v>
      </c>
      <c r="D753" s="9" t="s">
        <v>93</v>
      </c>
      <c r="E753" s="9" t="s">
        <v>2781</v>
      </c>
      <c r="F753" s="9" t="s">
        <v>2782</v>
      </c>
      <c r="G753" s="10">
        <v>575</v>
      </c>
      <c r="H753" s="9" t="s">
        <v>94</v>
      </c>
      <c r="I753" s="10">
        <v>646</v>
      </c>
      <c r="J753" s="11">
        <v>0.89</v>
      </c>
      <c r="K753" s="9" t="s">
        <v>94</v>
      </c>
      <c r="L753" s="9" t="s">
        <v>95</v>
      </c>
    </row>
    <row r="754" spans="1:12" x14ac:dyDescent="0.2">
      <c r="A754" t="str">
        <f>VLOOKUP(B754,StateFIPS!A$2:B$52,2)</f>
        <v>Florida</v>
      </c>
      <c r="B754">
        <f t="shared" si="14"/>
        <v>12</v>
      </c>
      <c r="C754" s="9" t="s">
        <v>531</v>
      </c>
      <c r="D754" s="9" t="s">
        <v>93</v>
      </c>
      <c r="E754" s="9" t="s">
        <v>2781</v>
      </c>
      <c r="F754" s="9" t="s">
        <v>2782</v>
      </c>
      <c r="G754" s="10">
        <v>5055</v>
      </c>
      <c r="H754" s="9" t="s">
        <v>94</v>
      </c>
      <c r="I754" s="10">
        <v>5680</v>
      </c>
      <c r="J754" s="11">
        <v>0.89</v>
      </c>
      <c r="K754" s="9" t="s">
        <v>94</v>
      </c>
      <c r="L754" s="9" t="s">
        <v>95</v>
      </c>
    </row>
    <row r="755" spans="1:12" x14ac:dyDescent="0.2">
      <c r="A755" t="str">
        <f>VLOOKUP(B755,StateFIPS!A$2:B$52,2)</f>
        <v>Kentucky</v>
      </c>
      <c r="B755">
        <f t="shared" si="14"/>
        <v>21</v>
      </c>
      <c r="C755" s="9" t="s">
        <v>121</v>
      </c>
      <c r="D755" s="9" t="s">
        <v>93</v>
      </c>
      <c r="E755" s="9" t="s">
        <v>2781</v>
      </c>
      <c r="F755" s="9" t="s">
        <v>2782</v>
      </c>
      <c r="G755" s="10">
        <v>2019</v>
      </c>
      <c r="H755" s="9" t="s">
        <v>94</v>
      </c>
      <c r="I755" s="10">
        <v>2269</v>
      </c>
      <c r="J755" s="11">
        <v>0.89</v>
      </c>
      <c r="K755" s="9" t="s">
        <v>94</v>
      </c>
      <c r="L755" s="9" t="s">
        <v>95</v>
      </c>
    </row>
    <row r="756" spans="1:12" x14ac:dyDescent="0.2">
      <c r="A756" t="str">
        <f>VLOOKUP(B756,StateFIPS!A$2:B$52,2)</f>
        <v>Florida</v>
      </c>
      <c r="B756">
        <f t="shared" si="14"/>
        <v>12</v>
      </c>
      <c r="C756" s="9" t="s">
        <v>1946</v>
      </c>
      <c r="D756" s="9" t="s">
        <v>93</v>
      </c>
      <c r="E756" s="9" t="s">
        <v>2781</v>
      </c>
      <c r="F756" s="9" t="s">
        <v>2782</v>
      </c>
      <c r="G756" s="10">
        <v>2159</v>
      </c>
      <c r="H756" s="9" t="s">
        <v>94</v>
      </c>
      <c r="I756" s="10">
        <v>2426</v>
      </c>
      <c r="J756" s="11">
        <v>0.89</v>
      </c>
      <c r="K756" s="9" t="s">
        <v>94</v>
      </c>
      <c r="L756" s="9" t="s">
        <v>95</v>
      </c>
    </row>
    <row r="757" spans="1:12" x14ac:dyDescent="0.2">
      <c r="A757" t="str">
        <f>VLOOKUP(B757,StateFIPS!A$2:B$52,2)</f>
        <v>New Jersey</v>
      </c>
      <c r="B757">
        <f t="shared" si="14"/>
        <v>34</v>
      </c>
      <c r="C757" s="9" t="s">
        <v>1931</v>
      </c>
      <c r="D757" s="9" t="s">
        <v>93</v>
      </c>
      <c r="E757" s="9" t="s">
        <v>2781</v>
      </c>
      <c r="F757" s="9" t="s">
        <v>2782</v>
      </c>
      <c r="G757" s="10">
        <v>136890</v>
      </c>
      <c r="H757" s="9" t="s">
        <v>94</v>
      </c>
      <c r="I757" s="10">
        <v>153809</v>
      </c>
      <c r="J757" s="11">
        <v>0.89</v>
      </c>
      <c r="K757" s="9" t="s">
        <v>94</v>
      </c>
      <c r="L757" s="9" t="s">
        <v>95</v>
      </c>
    </row>
    <row r="758" spans="1:12" x14ac:dyDescent="0.2">
      <c r="A758" t="str">
        <f>VLOOKUP(B758,StateFIPS!A$2:B$52,2)</f>
        <v>Nebraska</v>
      </c>
      <c r="B758">
        <f t="shared" si="14"/>
        <v>31</v>
      </c>
      <c r="C758" s="9" t="s">
        <v>2002</v>
      </c>
      <c r="D758" s="9" t="s">
        <v>93</v>
      </c>
      <c r="E758" s="9" t="s">
        <v>2781</v>
      </c>
      <c r="F758" s="9" t="s">
        <v>2782</v>
      </c>
      <c r="G758" s="10">
        <v>26745</v>
      </c>
      <c r="H758" s="9" t="s">
        <v>94</v>
      </c>
      <c r="I758" s="10">
        <v>30050</v>
      </c>
      <c r="J758" s="11">
        <v>0.89</v>
      </c>
      <c r="K758" s="9" t="s">
        <v>94</v>
      </c>
      <c r="L758" s="9" t="s">
        <v>95</v>
      </c>
    </row>
    <row r="759" spans="1:12" x14ac:dyDescent="0.2">
      <c r="A759" t="str">
        <f>VLOOKUP(B759,StateFIPS!A$2:B$52,2)</f>
        <v>Illinois</v>
      </c>
      <c r="B759">
        <f t="shared" si="14"/>
        <v>17</v>
      </c>
      <c r="C759" s="9" t="s">
        <v>662</v>
      </c>
      <c r="D759" s="9" t="s">
        <v>93</v>
      </c>
      <c r="E759" s="9" t="s">
        <v>2781</v>
      </c>
      <c r="F759" s="9" t="s">
        <v>2782</v>
      </c>
      <c r="G759" s="10">
        <v>64087</v>
      </c>
      <c r="H759" s="9" t="s">
        <v>94</v>
      </c>
      <c r="I759" s="10">
        <v>72008</v>
      </c>
      <c r="J759" s="11">
        <v>0.89</v>
      </c>
      <c r="K759" s="9" t="s">
        <v>94</v>
      </c>
      <c r="L759" s="9" t="s">
        <v>95</v>
      </c>
    </row>
    <row r="760" spans="1:12" x14ac:dyDescent="0.2">
      <c r="A760" t="str">
        <f>VLOOKUP(B760,StateFIPS!A$2:B$52,2)</f>
        <v>Illinois</v>
      </c>
      <c r="B760">
        <f t="shared" si="14"/>
        <v>17</v>
      </c>
      <c r="C760" s="9" t="s">
        <v>714</v>
      </c>
      <c r="D760" s="9" t="s">
        <v>93</v>
      </c>
      <c r="E760" s="9" t="s">
        <v>2781</v>
      </c>
      <c r="F760" s="9" t="s">
        <v>2782</v>
      </c>
      <c r="G760" s="10">
        <v>48953</v>
      </c>
      <c r="H760" s="9" t="s">
        <v>94</v>
      </c>
      <c r="I760" s="10">
        <v>55004</v>
      </c>
      <c r="J760" s="11">
        <v>0.89</v>
      </c>
      <c r="K760" s="9" t="s">
        <v>94</v>
      </c>
      <c r="L760" s="9" t="s">
        <v>95</v>
      </c>
    </row>
    <row r="761" spans="1:12" x14ac:dyDescent="0.2">
      <c r="A761" t="str">
        <f>VLOOKUP(B761,StateFIPS!A$2:B$52,2)</f>
        <v>Oklahoma</v>
      </c>
      <c r="B761">
        <f t="shared" si="14"/>
        <v>40</v>
      </c>
      <c r="C761" s="9" t="s">
        <v>2046</v>
      </c>
      <c r="D761" s="9" t="s">
        <v>93</v>
      </c>
      <c r="E761" s="9" t="s">
        <v>2781</v>
      </c>
      <c r="F761" s="9" t="s">
        <v>2782</v>
      </c>
      <c r="G761" s="10">
        <v>62380</v>
      </c>
      <c r="H761" s="9" t="s">
        <v>94</v>
      </c>
      <c r="I761" s="10">
        <v>70090</v>
      </c>
      <c r="J761" s="11">
        <v>0.89</v>
      </c>
      <c r="K761" s="9" t="s">
        <v>94</v>
      </c>
      <c r="L761" s="9" t="s">
        <v>95</v>
      </c>
    </row>
    <row r="762" spans="1:12" x14ac:dyDescent="0.2">
      <c r="A762" t="str">
        <f>VLOOKUP(B762,StateFIPS!A$2:B$52,2)</f>
        <v>California</v>
      </c>
      <c r="B762">
        <f t="shared" si="14"/>
        <v>6</v>
      </c>
      <c r="C762" s="9" t="s">
        <v>2057</v>
      </c>
      <c r="D762" s="9" t="s">
        <v>93</v>
      </c>
      <c r="E762" s="9" t="s">
        <v>2781</v>
      </c>
      <c r="F762" s="9" t="s">
        <v>2782</v>
      </c>
      <c r="G762" s="10">
        <v>1535</v>
      </c>
      <c r="H762" s="9" t="s">
        <v>94</v>
      </c>
      <c r="I762" s="10">
        <v>1724</v>
      </c>
      <c r="J762" s="11">
        <v>0.89</v>
      </c>
      <c r="K762" s="9" t="s">
        <v>94</v>
      </c>
      <c r="L762" s="9" t="s">
        <v>95</v>
      </c>
    </row>
    <row r="763" spans="1:12" x14ac:dyDescent="0.2">
      <c r="A763" t="str">
        <f>VLOOKUP(B763,StateFIPS!A$2:B$52,2)</f>
        <v>Washington</v>
      </c>
      <c r="B763">
        <f t="shared" si="14"/>
        <v>53</v>
      </c>
      <c r="C763" s="9" t="s">
        <v>1007</v>
      </c>
      <c r="D763" s="9" t="s">
        <v>93</v>
      </c>
      <c r="E763" s="9" t="s">
        <v>2781</v>
      </c>
      <c r="F763" s="9" t="s">
        <v>2782</v>
      </c>
      <c r="G763" s="10">
        <v>960</v>
      </c>
      <c r="H763" s="9" t="s">
        <v>94</v>
      </c>
      <c r="I763" s="10">
        <v>1079</v>
      </c>
      <c r="J763" s="11">
        <v>0.89</v>
      </c>
      <c r="K763" s="9" t="s">
        <v>94</v>
      </c>
      <c r="L763" s="9" t="s">
        <v>95</v>
      </c>
    </row>
    <row r="764" spans="1:12" x14ac:dyDescent="0.2">
      <c r="A764" t="str">
        <f>VLOOKUP(B764,StateFIPS!A$2:B$52,2)</f>
        <v>Wisconsin</v>
      </c>
      <c r="B764">
        <f t="shared" si="14"/>
        <v>55</v>
      </c>
      <c r="C764" s="9" t="s">
        <v>2499</v>
      </c>
      <c r="D764" s="9" t="s">
        <v>93</v>
      </c>
      <c r="E764" s="9" t="s">
        <v>2781</v>
      </c>
      <c r="F764" s="9" t="s">
        <v>2782</v>
      </c>
      <c r="G764" s="10">
        <v>3487419</v>
      </c>
      <c r="H764" s="9" t="s">
        <v>94</v>
      </c>
      <c r="I764" s="10">
        <v>3918448</v>
      </c>
      <c r="J764" s="11">
        <v>0.89</v>
      </c>
      <c r="K764" s="9" t="s">
        <v>94</v>
      </c>
      <c r="L764" s="9" t="s">
        <v>95</v>
      </c>
    </row>
    <row r="765" spans="1:12" x14ac:dyDescent="0.2">
      <c r="A765" t="str">
        <f>VLOOKUP(B765,StateFIPS!A$2:B$52,2)</f>
        <v>Washington</v>
      </c>
      <c r="B765">
        <f t="shared" si="14"/>
        <v>53</v>
      </c>
      <c r="C765" s="9" t="s">
        <v>2326</v>
      </c>
      <c r="D765" s="9" t="s">
        <v>93</v>
      </c>
      <c r="E765" s="9" t="s">
        <v>2781</v>
      </c>
      <c r="F765" s="9" t="s">
        <v>2782</v>
      </c>
      <c r="G765" s="10">
        <v>4606310</v>
      </c>
      <c r="H765" s="9" t="s">
        <v>94</v>
      </c>
      <c r="I765" s="10">
        <v>5175629</v>
      </c>
      <c r="J765" s="11">
        <v>0.89</v>
      </c>
      <c r="K765" s="9" t="s">
        <v>94</v>
      </c>
      <c r="L765" s="9" t="s">
        <v>95</v>
      </c>
    </row>
    <row r="766" spans="1:12" x14ac:dyDescent="0.2">
      <c r="A766" t="str">
        <f>VLOOKUP(B766,StateFIPS!A$2:B$52,2)</f>
        <v>Wisconsin</v>
      </c>
      <c r="B766">
        <f t="shared" si="14"/>
        <v>55</v>
      </c>
      <c r="C766" s="9" t="s">
        <v>2449</v>
      </c>
      <c r="D766" s="9" t="s">
        <v>93</v>
      </c>
      <c r="E766" s="9" t="s">
        <v>2781</v>
      </c>
      <c r="F766" s="9" t="s">
        <v>2782</v>
      </c>
      <c r="G766" s="10">
        <v>4678</v>
      </c>
      <c r="H766" s="9" t="s">
        <v>94</v>
      </c>
      <c r="I766" s="10">
        <v>5257</v>
      </c>
      <c r="J766" s="11">
        <v>0.89</v>
      </c>
      <c r="K766" s="9" t="s">
        <v>94</v>
      </c>
      <c r="L766" s="9" t="s">
        <v>95</v>
      </c>
    </row>
    <row r="767" spans="1:12" x14ac:dyDescent="0.2">
      <c r="A767" t="str">
        <f>VLOOKUP(B767,StateFIPS!A$2:B$52,2)</f>
        <v>Wisconsin</v>
      </c>
      <c r="B767">
        <f t="shared" si="14"/>
        <v>55</v>
      </c>
      <c r="C767" s="9" t="s">
        <v>2419</v>
      </c>
      <c r="D767" s="9" t="s">
        <v>93</v>
      </c>
      <c r="E767" s="9" t="s">
        <v>2781</v>
      </c>
      <c r="F767" s="9" t="s">
        <v>2782</v>
      </c>
      <c r="G767" s="10">
        <v>24339</v>
      </c>
      <c r="H767" s="9" t="s">
        <v>94</v>
      </c>
      <c r="I767" s="10">
        <v>27347</v>
      </c>
      <c r="J767" s="11">
        <v>0.89</v>
      </c>
      <c r="K767" s="9" t="s">
        <v>94</v>
      </c>
      <c r="L767" s="9" t="s">
        <v>95</v>
      </c>
    </row>
    <row r="768" spans="1:12" x14ac:dyDescent="0.2">
      <c r="A768" t="str">
        <f>VLOOKUP(B768,StateFIPS!A$2:B$52,2)</f>
        <v>Wisconsin</v>
      </c>
      <c r="B768">
        <f t="shared" si="14"/>
        <v>55</v>
      </c>
      <c r="C768" s="9" t="s">
        <v>2762</v>
      </c>
      <c r="D768" s="9" t="s">
        <v>93</v>
      </c>
      <c r="E768" s="9" t="s">
        <v>2781</v>
      </c>
      <c r="F768" s="9" t="s">
        <v>2782</v>
      </c>
      <c r="G768" s="10">
        <v>37</v>
      </c>
      <c r="H768" s="9" t="s">
        <v>94</v>
      </c>
      <c r="I768" s="10">
        <v>42</v>
      </c>
      <c r="J768" s="11">
        <v>0.89</v>
      </c>
      <c r="K768" s="9" t="s">
        <v>94</v>
      </c>
      <c r="L768" s="9" t="s">
        <v>95</v>
      </c>
    </row>
    <row r="769" spans="1:12" x14ac:dyDescent="0.2">
      <c r="A769" t="str">
        <f>VLOOKUP(B769,StateFIPS!A$2:B$52,2)</f>
        <v>Wisconsin</v>
      </c>
      <c r="B769">
        <f t="shared" si="14"/>
        <v>55</v>
      </c>
      <c r="C769" s="9" t="s">
        <v>2413</v>
      </c>
      <c r="D769" s="9" t="s">
        <v>93</v>
      </c>
      <c r="E769" s="9" t="s">
        <v>2781</v>
      </c>
      <c r="F769" s="9" t="s">
        <v>2782</v>
      </c>
      <c r="G769" s="10">
        <v>83564</v>
      </c>
      <c r="H769" s="9" t="s">
        <v>94</v>
      </c>
      <c r="I769" s="10">
        <v>93892</v>
      </c>
      <c r="J769" s="11">
        <v>0.89</v>
      </c>
      <c r="K769" s="9" t="s">
        <v>94</v>
      </c>
      <c r="L769" s="9" t="s">
        <v>95</v>
      </c>
    </row>
    <row r="770" spans="1:12" x14ac:dyDescent="0.2">
      <c r="A770" t="str">
        <f>VLOOKUP(B770,StateFIPS!A$2:B$52,2)</f>
        <v>Wisconsin</v>
      </c>
      <c r="B770">
        <f t="shared" si="14"/>
        <v>55</v>
      </c>
      <c r="C770" s="9" t="s">
        <v>2493</v>
      </c>
      <c r="D770" s="9" t="s">
        <v>93</v>
      </c>
      <c r="E770" s="9" t="s">
        <v>2781</v>
      </c>
      <c r="F770" s="9" t="s">
        <v>2782</v>
      </c>
      <c r="G770" s="10">
        <v>3752</v>
      </c>
      <c r="H770" s="9" t="s">
        <v>94</v>
      </c>
      <c r="I770" s="10">
        <v>4216</v>
      </c>
      <c r="J770" s="11">
        <v>0.89</v>
      </c>
      <c r="K770" s="9" t="s">
        <v>94</v>
      </c>
      <c r="L770" s="9" t="s">
        <v>95</v>
      </c>
    </row>
    <row r="771" spans="1:12" x14ac:dyDescent="0.2">
      <c r="A771" t="str">
        <f>VLOOKUP(B771,StateFIPS!A$2:B$52,2)</f>
        <v>Wisconsin</v>
      </c>
      <c r="B771">
        <f t="shared" ref="B771:B834" si="15">VALUE(LEFT(C771,2))</f>
        <v>55</v>
      </c>
      <c r="C771" s="9" t="s">
        <v>2404</v>
      </c>
      <c r="D771" s="9" t="s">
        <v>93</v>
      </c>
      <c r="E771" s="9" t="s">
        <v>2781</v>
      </c>
      <c r="F771" s="9" t="s">
        <v>2782</v>
      </c>
      <c r="G771" s="10">
        <v>2528</v>
      </c>
      <c r="H771" s="9" t="s">
        <v>94</v>
      </c>
      <c r="I771" s="10">
        <v>2840</v>
      </c>
      <c r="J771" s="11">
        <v>0.89</v>
      </c>
      <c r="K771" s="9" t="s">
        <v>94</v>
      </c>
      <c r="L771" s="9" t="s">
        <v>95</v>
      </c>
    </row>
    <row r="772" spans="1:12" x14ac:dyDescent="0.2">
      <c r="A772" t="str">
        <f>VLOOKUP(B772,StateFIPS!A$2:B$52,2)</f>
        <v>Wisconsin</v>
      </c>
      <c r="B772">
        <f t="shared" si="15"/>
        <v>55</v>
      </c>
      <c r="C772" s="9" t="s">
        <v>2335</v>
      </c>
      <c r="D772" s="9" t="s">
        <v>93</v>
      </c>
      <c r="E772" s="9" t="s">
        <v>2781</v>
      </c>
      <c r="F772" s="9" t="s">
        <v>2782</v>
      </c>
      <c r="G772" s="10">
        <v>2589</v>
      </c>
      <c r="H772" s="9" t="s">
        <v>94</v>
      </c>
      <c r="I772" s="10">
        <v>2909</v>
      </c>
      <c r="J772" s="11">
        <v>0.89</v>
      </c>
      <c r="K772" s="9" t="s">
        <v>94</v>
      </c>
      <c r="L772" s="9" t="s">
        <v>95</v>
      </c>
    </row>
    <row r="773" spans="1:12" x14ac:dyDescent="0.2">
      <c r="A773" t="str">
        <f>VLOOKUP(B773,StateFIPS!A$2:B$52,2)</f>
        <v>Washington</v>
      </c>
      <c r="B773">
        <f t="shared" si="15"/>
        <v>53</v>
      </c>
      <c r="C773" s="9" t="s">
        <v>2621</v>
      </c>
      <c r="D773" s="9" t="s">
        <v>93</v>
      </c>
      <c r="E773" s="9" t="s">
        <v>2781</v>
      </c>
      <c r="F773" s="9" t="s">
        <v>2782</v>
      </c>
      <c r="G773" s="10">
        <v>1139</v>
      </c>
      <c r="H773" s="9" t="s">
        <v>94</v>
      </c>
      <c r="I773" s="10">
        <v>1280</v>
      </c>
      <c r="J773" s="11">
        <v>0.89</v>
      </c>
      <c r="K773" s="9" t="s">
        <v>94</v>
      </c>
      <c r="L773" s="9" t="s">
        <v>95</v>
      </c>
    </row>
    <row r="774" spans="1:12" x14ac:dyDescent="0.2">
      <c r="A774" t="str">
        <f>VLOOKUP(B774,StateFIPS!A$2:B$52,2)</f>
        <v>Wisconsin</v>
      </c>
      <c r="B774">
        <f t="shared" si="15"/>
        <v>55</v>
      </c>
      <c r="C774" s="9" t="s">
        <v>2432</v>
      </c>
      <c r="D774" s="9" t="s">
        <v>93</v>
      </c>
      <c r="E774" s="9" t="s">
        <v>2781</v>
      </c>
      <c r="F774" s="9" t="s">
        <v>2782</v>
      </c>
      <c r="G774" s="10">
        <v>27009</v>
      </c>
      <c r="H774" s="9" t="s">
        <v>94</v>
      </c>
      <c r="I774" s="10">
        <v>30347</v>
      </c>
      <c r="J774" s="11">
        <v>0.89</v>
      </c>
      <c r="K774" s="9" t="s">
        <v>94</v>
      </c>
      <c r="L774" s="9" t="s">
        <v>95</v>
      </c>
    </row>
    <row r="775" spans="1:12" x14ac:dyDescent="0.2">
      <c r="A775" t="str">
        <f>VLOOKUP(B775,StateFIPS!A$2:B$52,2)</f>
        <v>Wisconsin</v>
      </c>
      <c r="B775">
        <f t="shared" si="15"/>
        <v>55</v>
      </c>
      <c r="C775" s="9" t="s">
        <v>2292</v>
      </c>
      <c r="D775" s="9" t="s">
        <v>93</v>
      </c>
      <c r="E775" s="9" t="s">
        <v>2781</v>
      </c>
      <c r="F775" s="9" t="s">
        <v>2782</v>
      </c>
      <c r="G775" s="10">
        <v>9591</v>
      </c>
      <c r="H775" s="9" t="s">
        <v>94</v>
      </c>
      <c r="I775" s="10">
        <v>10776</v>
      </c>
      <c r="J775" s="11">
        <v>0.89</v>
      </c>
      <c r="K775" s="9" t="s">
        <v>94</v>
      </c>
      <c r="L775" s="9" t="s">
        <v>95</v>
      </c>
    </row>
    <row r="776" spans="1:12" x14ac:dyDescent="0.2">
      <c r="A776" t="str">
        <f>VLOOKUP(B776,StateFIPS!A$2:B$52,2)</f>
        <v>Wisconsin</v>
      </c>
      <c r="B776">
        <f t="shared" si="15"/>
        <v>55</v>
      </c>
      <c r="C776" s="9" t="s">
        <v>2519</v>
      </c>
      <c r="D776" s="9" t="s">
        <v>93</v>
      </c>
      <c r="E776" s="9" t="s">
        <v>2781</v>
      </c>
      <c r="F776" s="9" t="s">
        <v>2782</v>
      </c>
      <c r="G776" s="10">
        <v>4587</v>
      </c>
      <c r="H776" s="9" t="s">
        <v>94</v>
      </c>
      <c r="I776" s="10">
        <v>5154</v>
      </c>
      <c r="J776" s="11">
        <v>0.89</v>
      </c>
      <c r="K776" s="9" t="s">
        <v>94</v>
      </c>
      <c r="L776" s="9" t="s">
        <v>95</v>
      </c>
    </row>
    <row r="777" spans="1:12" x14ac:dyDescent="0.2">
      <c r="A777" t="str">
        <f>VLOOKUP(B777,StateFIPS!A$2:B$52,2)</f>
        <v>Virginia</v>
      </c>
      <c r="B777">
        <f t="shared" si="15"/>
        <v>51</v>
      </c>
      <c r="C777" s="9" t="s">
        <v>999</v>
      </c>
      <c r="D777" s="9" t="s">
        <v>93</v>
      </c>
      <c r="E777" s="9" t="s">
        <v>2781</v>
      </c>
      <c r="F777" s="9" t="s">
        <v>2782</v>
      </c>
      <c r="G777" s="10">
        <v>355</v>
      </c>
      <c r="H777" s="9" t="s">
        <v>94</v>
      </c>
      <c r="I777" s="10">
        <v>399</v>
      </c>
      <c r="J777" s="11">
        <v>0.89</v>
      </c>
      <c r="K777" s="9" t="s">
        <v>94</v>
      </c>
      <c r="L777" s="9" t="s">
        <v>95</v>
      </c>
    </row>
    <row r="778" spans="1:12" x14ac:dyDescent="0.2">
      <c r="A778" t="str">
        <f>VLOOKUP(B778,StateFIPS!A$2:B$52,2)</f>
        <v>West Virginia</v>
      </c>
      <c r="B778">
        <f t="shared" si="15"/>
        <v>54</v>
      </c>
      <c r="C778" s="9" t="s">
        <v>2480</v>
      </c>
      <c r="D778" s="9" t="s">
        <v>93</v>
      </c>
      <c r="E778" s="9" t="s">
        <v>2781</v>
      </c>
      <c r="F778" s="9" t="s">
        <v>2782</v>
      </c>
      <c r="G778" s="10">
        <v>1103</v>
      </c>
      <c r="H778" s="9" t="s">
        <v>94</v>
      </c>
      <c r="I778" s="10">
        <v>1239</v>
      </c>
      <c r="J778" s="11">
        <v>0.89</v>
      </c>
      <c r="K778" s="9" t="s">
        <v>94</v>
      </c>
      <c r="L778" s="9" t="s">
        <v>95</v>
      </c>
    </row>
    <row r="779" spans="1:12" x14ac:dyDescent="0.2">
      <c r="A779" t="str">
        <f>VLOOKUP(B779,StateFIPS!A$2:B$52,2)</f>
        <v>West Virginia</v>
      </c>
      <c r="B779">
        <f t="shared" si="15"/>
        <v>54</v>
      </c>
      <c r="C779" s="9" t="s">
        <v>971</v>
      </c>
      <c r="D779" s="9" t="s">
        <v>93</v>
      </c>
      <c r="E779" s="9" t="s">
        <v>2781</v>
      </c>
      <c r="F779" s="9" t="s">
        <v>2782</v>
      </c>
      <c r="G779" s="10">
        <v>1155927</v>
      </c>
      <c r="H779" s="9" t="s">
        <v>94</v>
      </c>
      <c r="I779" s="10">
        <v>1298794</v>
      </c>
      <c r="J779" s="11">
        <v>0.89</v>
      </c>
      <c r="K779" s="9" t="s">
        <v>94</v>
      </c>
      <c r="L779" s="9" t="s">
        <v>95</v>
      </c>
    </row>
    <row r="780" spans="1:12" x14ac:dyDescent="0.2">
      <c r="A780" t="str">
        <f>VLOOKUP(B780,StateFIPS!A$2:B$52,2)</f>
        <v>Washington</v>
      </c>
      <c r="B780">
        <f t="shared" si="15"/>
        <v>53</v>
      </c>
      <c r="C780" s="9" t="s">
        <v>1005</v>
      </c>
      <c r="D780" s="9" t="s">
        <v>93</v>
      </c>
      <c r="E780" s="9" t="s">
        <v>2781</v>
      </c>
      <c r="F780" s="9" t="s">
        <v>2782</v>
      </c>
      <c r="G780" s="10">
        <v>70</v>
      </c>
      <c r="H780" s="9" t="s">
        <v>94</v>
      </c>
      <c r="I780" s="10">
        <v>78</v>
      </c>
      <c r="J780" s="11">
        <v>0.89</v>
      </c>
      <c r="K780" s="9" t="s">
        <v>94</v>
      </c>
      <c r="L780" s="9" t="s">
        <v>95</v>
      </c>
    </row>
    <row r="781" spans="1:12" x14ac:dyDescent="0.2">
      <c r="A781" t="str">
        <f>VLOOKUP(B781,StateFIPS!A$2:B$52,2)</f>
        <v>Wisconsin</v>
      </c>
      <c r="B781">
        <f t="shared" si="15"/>
        <v>55</v>
      </c>
      <c r="C781" s="9" t="s">
        <v>2465</v>
      </c>
      <c r="D781" s="9" t="s">
        <v>93</v>
      </c>
      <c r="E781" s="9" t="s">
        <v>2781</v>
      </c>
      <c r="F781" s="9" t="s">
        <v>2782</v>
      </c>
      <c r="G781" s="10">
        <v>1001</v>
      </c>
      <c r="H781" s="9" t="s">
        <v>94</v>
      </c>
      <c r="I781" s="10">
        <v>1124</v>
      </c>
      <c r="J781" s="11">
        <v>0.89</v>
      </c>
      <c r="K781" s="9" t="s">
        <v>94</v>
      </c>
      <c r="L781" s="9" t="s">
        <v>95</v>
      </c>
    </row>
    <row r="782" spans="1:12" x14ac:dyDescent="0.2">
      <c r="A782" t="str">
        <f>VLOOKUP(B782,StateFIPS!A$2:B$52,2)</f>
        <v>Wisconsin</v>
      </c>
      <c r="B782">
        <f t="shared" si="15"/>
        <v>55</v>
      </c>
      <c r="C782" s="9" t="s">
        <v>2665</v>
      </c>
      <c r="D782" s="9" t="s">
        <v>93</v>
      </c>
      <c r="E782" s="9" t="s">
        <v>2781</v>
      </c>
      <c r="F782" s="9" t="s">
        <v>2782</v>
      </c>
      <c r="G782" s="10">
        <v>701175</v>
      </c>
      <c r="H782" s="9" t="s">
        <v>94</v>
      </c>
      <c r="I782" s="10">
        <v>787837</v>
      </c>
      <c r="J782" s="11">
        <v>0.89</v>
      </c>
      <c r="K782" s="9" t="s">
        <v>94</v>
      </c>
      <c r="L782" s="9" t="s">
        <v>95</v>
      </c>
    </row>
    <row r="783" spans="1:12" x14ac:dyDescent="0.2">
      <c r="A783" t="str">
        <f>VLOOKUP(B783,StateFIPS!A$2:B$52,2)</f>
        <v>Washington</v>
      </c>
      <c r="B783">
        <f t="shared" si="15"/>
        <v>53</v>
      </c>
      <c r="C783" s="9" t="s">
        <v>2431</v>
      </c>
      <c r="D783" s="9" t="s">
        <v>93</v>
      </c>
      <c r="E783" s="9" t="s">
        <v>2781</v>
      </c>
      <c r="F783" s="9" t="s">
        <v>2782</v>
      </c>
      <c r="G783" s="10">
        <v>4076</v>
      </c>
      <c r="H783" s="9" t="s">
        <v>94</v>
      </c>
      <c r="I783" s="10">
        <v>4579</v>
      </c>
      <c r="J783" s="11">
        <v>0.89</v>
      </c>
      <c r="K783" s="9" t="s">
        <v>94</v>
      </c>
      <c r="L783" s="9" t="s">
        <v>95</v>
      </c>
    </row>
    <row r="784" spans="1:12" x14ac:dyDescent="0.2">
      <c r="A784" t="str">
        <f>VLOOKUP(B784,StateFIPS!A$2:B$52,2)</f>
        <v>Wisconsin</v>
      </c>
      <c r="B784">
        <f t="shared" si="15"/>
        <v>55</v>
      </c>
      <c r="C784" s="9" t="s">
        <v>2481</v>
      </c>
      <c r="D784" s="9" t="s">
        <v>93</v>
      </c>
      <c r="E784" s="9" t="s">
        <v>2781</v>
      </c>
      <c r="F784" s="9" t="s">
        <v>2782</v>
      </c>
      <c r="G784" s="10">
        <v>1404</v>
      </c>
      <c r="H784" s="9" t="s">
        <v>94</v>
      </c>
      <c r="I784" s="10">
        <v>1577</v>
      </c>
      <c r="J784" s="11">
        <v>0.89</v>
      </c>
      <c r="K784" s="9" t="s">
        <v>94</v>
      </c>
      <c r="L784" s="9" t="s">
        <v>95</v>
      </c>
    </row>
    <row r="785" spans="1:12" x14ac:dyDescent="0.2">
      <c r="A785" t="str">
        <f>VLOOKUP(B785,StateFIPS!A$2:B$52,2)</f>
        <v>Wisconsin</v>
      </c>
      <c r="B785">
        <f t="shared" si="15"/>
        <v>55</v>
      </c>
      <c r="C785" s="9" t="s">
        <v>2623</v>
      </c>
      <c r="D785" s="9" t="s">
        <v>93</v>
      </c>
      <c r="E785" s="9" t="s">
        <v>2781</v>
      </c>
      <c r="F785" s="9" t="s">
        <v>2782</v>
      </c>
      <c r="G785" s="10">
        <v>1046</v>
      </c>
      <c r="H785" s="9" t="s">
        <v>94</v>
      </c>
      <c r="I785" s="10">
        <v>1176</v>
      </c>
      <c r="J785" s="11">
        <v>0.89</v>
      </c>
      <c r="K785" s="9" t="s">
        <v>94</v>
      </c>
      <c r="L785" s="9" t="s">
        <v>95</v>
      </c>
    </row>
    <row r="786" spans="1:12" x14ac:dyDescent="0.2">
      <c r="A786" t="str">
        <f>VLOOKUP(B786,StateFIPS!A$2:B$52,2)</f>
        <v>Virginia</v>
      </c>
      <c r="B786">
        <f t="shared" si="15"/>
        <v>51</v>
      </c>
      <c r="C786" s="9" t="s">
        <v>2586</v>
      </c>
      <c r="D786" s="9" t="s">
        <v>93</v>
      </c>
      <c r="E786" s="9" t="s">
        <v>2781</v>
      </c>
      <c r="F786" s="9" t="s">
        <v>2782</v>
      </c>
      <c r="G786" s="10">
        <v>610</v>
      </c>
      <c r="H786" s="9" t="s">
        <v>94</v>
      </c>
      <c r="I786" s="10">
        <v>686</v>
      </c>
      <c r="J786" s="11">
        <v>0.89</v>
      </c>
      <c r="K786" s="9" t="s">
        <v>94</v>
      </c>
      <c r="L786" s="9" t="s">
        <v>95</v>
      </c>
    </row>
    <row r="787" spans="1:12" x14ac:dyDescent="0.2">
      <c r="A787" t="str">
        <f>VLOOKUP(B787,StateFIPS!A$2:B$52,2)</f>
        <v>Wisconsin</v>
      </c>
      <c r="B787">
        <f t="shared" si="15"/>
        <v>55</v>
      </c>
      <c r="C787" s="9" t="s">
        <v>2422</v>
      </c>
      <c r="D787" s="9" t="s">
        <v>93</v>
      </c>
      <c r="E787" s="9" t="s">
        <v>2781</v>
      </c>
      <c r="F787" s="9" t="s">
        <v>2782</v>
      </c>
      <c r="G787" s="10">
        <v>1470</v>
      </c>
      <c r="H787" s="9" t="s">
        <v>94</v>
      </c>
      <c r="I787" s="10">
        <v>1651</v>
      </c>
      <c r="J787" s="11">
        <v>0.89</v>
      </c>
      <c r="K787" s="9" t="s">
        <v>94</v>
      </c>
      <c r="L787" s="9" t="s">
        <v>95</v>
      </c>
    </row>
    <row r="788" spans="1:12" x14ac:dyDescent="0.2">
      <c r="A788" t="str">
        <f>VLOOKUP(B788,StateFIPS!A$2:B$52,2)</f>
        <v>Washington</v>
      </c>
      <c r="B788">
        <f t="shared" si="15"/>
        <v>53</v>
      </c>
      <c r="C788" s="9" t="s">
        <v>2344</v>
      </c>
      <c r="D788" s="9" t="s">
        <v>93</v>
      </c>
      <c r="E788" s="9" t="s">
        <v>2781</v>
      </c>
      <c r="F788" s="9" t="s">
        <v>2782</v>
      </c>
      <c r="G788" s="10">
        <v>1357</v>
      </c>
      <c r="H788" s="9" t="s">
        <v>94</v>
      </c>
      <c r="I788" s="10">
        <v>1525</v>
      </c>
      <c r="J788" s="11">
        <v>0.89</v>
      </c>
      <c r="K788" s="9" t="s">
        <v>94</v>
      </c>
      <c r="L788" s="9" t="s">
        <v>95</v>
      </c>
    </row>
    <row r="789" spans="1:12" x14ac:dyDescent="0.2">
      <c r="A789" t="str">
        <f>VLOOKUP(B789,StateFIPS!A$2:B$52,2)</f>
        <v>Wisconsin</v>
      </c>
      <c r="B789">
        <f t="shared" si="15"/>
        <v>55</v>
      </c>
      <c r="C789" s="9" t="s">
        <v>2417</v>
      </c>
      <c r="D789" s="9" t="s">
        <v>93</v>
      </c>
      <c r="E789" s="9" t="s">
        <v>2781</v>
      </c>
      <c r="F789" s="9" t="s">
        <v>2782</v>
      </c>
      <c r="G789" s="10">
        <v>158566</v>
      </c>
      <c r="H789" s="9" t="s">
        <v>94</v>
      </c>
      <c r="I789" s="10">
        <v>178164</v>
      </c>
      <c r="J789" s="11">
        <v>0.89</v>
      </c>
      <c r="K789" s="9" t="s">
        <v>94</v>
      </c>
      <c r="L789" s="9" t="s">
        <v>95</v>
      </c>
    </row>
    <row r="790" spans="1:12" x14ac:dyDescent="0.2">
      <c r="A790" t="str">
        <f>VLOOKUP(B790,StateFIPS!A$2:B$52,2)</f>
        <v>Wisconsin</v>
      </c>
      <c r="B790">
        <f t="shared" si="15"/>
        <v>55</v>
      </c>
      <c r="C790" s="9" t="s">
        <v>2625</v>
      </c>
      <c r="D790" s="9" t="s">
        <v>93</v>
      </c>
      <c r="E790" s="9" t="s">
        <v>2781</v>
      </c>
      <c r="F790" s="9" t="s">
        <v>2782</v>
      </c>
      <c r="G790" s="10">
        <v>6500</v>
      </c>
      <c r="H790" s="9" t="s">
        <v>94</v>
      </c>
      <c r="I790" s="10">
        <v>7304</v>
      </c>
      <c r="J790" s="11">
        <v>0.89</v>
      </c>
      <c r="K790" s="9" t="s">
        <v>94</v>
      </c>
      <c r="L790" s="9" t="s">
        <v>95</v>
      </c>
    </row>
    <row r="791" spans="1:12" x14ac:dyDescent="0.2">
      <c r="A791" t="str">
        <f>VLOOKUP(B791,StateFIPS!A$2:B$52,2)</f>
        <v>Wisconsin</v>
      </c>
      <c r="B791">
        <f t="shared" si="15"/>
        <v>55</v>
      </c>
      <c r="C791" s="9" t="s">
        <v>1050</v>
      </c>
      <c r="D791" s="9" t="s">
        <v>93</v>
      </c>
      <c r="E791" s="9" t="s">
        <v>2781</v>
      </c>
      <c r="F791" s="9" t="s">
        <v>2782</v>
      </c>
      <c r="G791" s="10">
        <v>317</v>
      </c>
      <c r="H791" s="9" t="s">
        <v>94</v>
      </c>
      <c r="I791" s="10">
        <v>356</v>
      </c>
      <c r="J791" s="11">
        <v>0.89</v>
      </c>
      <c r="K791" s="9" t="s">
        <v>94</v>
      </c>
      <c r="L791" s="9" t="s">
        <v>95</v>
      </c>
    </row>
    <row r="792" spans="1:12" x14ac:dyDescent="0.2">
      <c r="A792" t="str">
        <f>VLOOKUP(B792,StateFIPS!A$2:B$52,2)</f>
        <v>South Dakota</v>
      </c>
      <c r="B792">
        <f t="shared" si="15"/>
        <v>46</v>
      </c>
      <c r="C792" s="9" t="s">
        <v>2381</v>
      </c>
      <c r="D792" s="9" t="s">
        <v>93</v>
      </c>
      <c r="E792" s="9" t="s">
        <v>2783</v>
      </c>
      <c r="F792" s="9" t="s">
        <v>2784</v>
      </c>
      <c r="G792" s="10">
        <v>1175</v>
      </c>
      <c r="H792" s="9" t="s">
        <v>94</v>
      </c>
      <c r="I792" s="10">
        <v>49971</v>
      </c>
      <c r="J792" s="11">
        <v>0.02</v>
      </c>
      <c r="K792" s="9" t="s">
        <v>94</v>
      </c>
      <c r="L792" s="9" t="s">
        <v>95</v>
      </c>
    </row>
    <row r="793" spans="1:12" x14ac:dyDescent="0.2">
      <c r="A793" t="str">
        <f>VLOOKUP(B793,StateFIPS!A$2:B$52,2)</f>
        <v>North Carolina</v>
      </c>
      <c r="B793">
        <f t="shared" si="15"/>
        <v>37</v>
      </c>
      <c r="C793" s="9" t="s">
        <v>1208</v>
      </c>
      <c r="D793" s="9" t="s">
        <v>93</v>
      </c>
      <c r="E793" s="9" t="s">
        <v>2783</v>
      </c>
      <c r="F793" s="9" t="s">
        <v>2784</v>
      </c>
      <c r="G793" s="10">
        <v>8</v>
      </c>
      <c r="H793" s="9" t="s">
        <v>94</v>
      </c>
      <c r="I793" s="10">
        <v>349</v>
      </c>
      <c r="J793" s="11">
        <v>0.02</v>
      </c>
      <c r="K793" s="9" t="s">
        <v>94</v>
      </c>
      <c r="L793" s="9" t="s">
        <v>95</v>
      </c>
    </row>
    <row r="794" spans="1:12" x14ac:dyDescent="0.2">
      <c r="A794" t="str">
        <f>VLOOKUP(B794,StateFIPS!A$2:B$52,2)</f>
        <v>Florida</v>
      </c>
      <c r="B794">
        <f t="shared" si="15"/>
        <v>12</v>
      </c>
      <c r="C794" s="9" t="s">
        <v>529</v>
      </c>
      <c r="D794" s="9" t="s">
        <v>93</v>
      </c>
      <c r="E794" s="9" t="s">
        <v>2783</v>
      </c>
      <c r="F794" s="9" t="s">
        <v>2784</v>
      </c>
      <c r="G794" s="10">
        <v>7</v>
      </c>
      <c r="H794" s="9" t="s">
        <v>94</v>
      </c>
      <c r="I794" s="10">
        <v>310</v>
      </c>
      <c r="J794" s="11">
        <v>0.02</v>
      </c>
      <c r="K794" s="9" t="s">
        <v>94</v>
      </c>
      <c r="L794" s="9" t="s">
        <v>95</v>
      </c>
    </row>
    <row r="795" spans="1:12" x14ac:dyDescent="0.2">
      <c r="A795" t="str">
        <f>VLOOKUP(B795,StateFIPS!A$2:B$52,2)</f>
        <v>Tennessee</v>
      </c>
      <c r="B795">
        <f t="shared" si="15"/>
        <v>47</v>
      </c>
      <c r="C795" s="9" t="s">
        <v>905</v>
      </c>
      <c r="D795" s="9" t="s">
        <v>93</v>
      </c>
      <c r="E795" s="9" t="s">
        <v>2783</v>
      </c>
      <c r="F795" s="9" t="s">
        <v>2784</v>
      </c>
      <c r="G795" s="10">
        <v>2472</v>
      </c>
      <c r="H795" s="9" t="s">
        <v>94</v>
      </c>
      <c r="I795" s="10">
        <v>105122</v>
      </c>
      <c r="J795" s="11">
        <v>0.02</v>
      </c>
      <c r="K795" s="9" t="s">
        <v>94</v>
      </c>
      <c r="L795" s="9" t="s">
        <v>95</v>
      </c>
    </row>
    <row r="796" spans="1:12" x14ac:dyDescent="0.2">
      <c r="A796" t="str">
        <f>VLOOKUP(B796,StateFIPS!A$2:B$52,2)</f>
        <v>Nebraska</v>
      </c>
      <c r="B796">
        <f t="shared" si="15"/>
        <v>31</v>
      </c>
      <c r="C796" s="9" t="s">
        <v>1246</v>
      </c>
      <c r="D796" s="9" t="s">
        <v>93</v>
      </c>
      <c r="E796" s="9" t="s">
        <v>2783</v>
      </c>
      <c r="F796" s="9" t="s">
        <v>2784</v>
      </c>
      <c r="G796" s="10">
        <v>1511</v>
      </c>
      <c r="H796" s="9" t="s">
        <v>94</v>
      </c>
      <c r="I796" s="10">
        <v>64245</v>
      </c>
      <c r="J796" s="11">
        <v>0.02</v>
      </c>
      <c r="K796" s="9" t="s">
        <v>94</v>
      </c>
      <c r="L796" s="9" t="s">
        <v>95</v>
      </c>
    </row>
    <row r="797" spans="1:12" x14ac:dyDescent="0.2">
      <c r="A797" t="str">
        <f>VLOOKUP(B797,StateFIPS!A$2:B$52,2)</f>
        <v>Mississippi</v>
      </c>
      <c r="B797">
        <f t="shared" si="15"/>
        <v>28</v>
      </c>
      <c r="C797" s="9" t="s">
        <v>2702</v>
      </c>
      <c r="D797" s="9" t="s">
        <v>93</v>
      </c>
      <c r="E797" s="9" t="s">
        <v>2783</v>
      </c>
      <c r="F797" s="9" t="s">
        <v>2784</v>
      </c>
      <c r="G797" s="10">
        <v>6</v>
      </c>
      <c r="H797" s="9" t="s">
        <v>94</v>
      </c>
      <c r="I797" s="10">
        <v>252</v>
      </c>
      <c r="J797" s="11">
        <v>0.02</v>
      </c>
      <c r="K797" s="9" t="s">
        <v>94</v>
      </c>
      <c r="L797" s="9" t="s">
        <v>95</v>
      </c>
    </row>
    <row r="798" spans="1:12" x14ac:dyDescent="0.2">
      <c r="A798" t="str">
        <f>VLOOKUP(B798,StateFIPS!A$2:B$52,2)</f>
        <v>New York</v>
      </c>
      <c r="B798">
        <f t="shared" si="15"/>
        <v>36</v>
      </c>
      <c r="C798" s="9" t="s">
        <v>2130</v>
      </c>
      <c r="D798" s="9" t="s">
        <v>93</v>
      </c>
      <c r="E798" s="9" t="s">
        <v>2783</v>
      </c>
      <c r="F798" s="9" t="s">
        <v>2784</v>
      </c>
      <c r="G798" s="10">
        <v>830</v>
      </c>
      <c r="H798" s="9" t="s">
        <v>94</v>
      </c>
      <c r="I798" s="10">
        <v>35294</v>
      </c>
      <c r="J798" s="11">
        <v>0.02</v>
      </c>
      <c r="K798" s="9" t="s">
        <v>94</v>
      </c>
      <c r="L798" s="9" t="s">
        <v>95</v>
      </c>
    </row>
    <row r="799" spans="1:12" x14ac:dyDescent="0.2">
      <c r="A799" t="str">
        <f>VLOOKUP(B799,StateFIPS!A$2:B$52,2)</f>
        <v>Tennessee</v>
      </c>
      <c r="B799">
        <f t="shared" si="15"/>
        <v>47</v>
      </c>
      <c r="C799" s="9" t="s">
        <v>961</v>
      </c>
      <c r="D799" s="9" t="s">
        <v>93</v>
      </c>
      <c r="E799" s="9" t="s">
        <v>2783</v>
      </c>
      <c r="F799" s="9" t="s">
        <v>2784</v>
      </c>
      <c r="G799" s="10">
        <v>9</v>
      </c>
      <c r="H799" s="9" t="s">
        <v>94</v>
      </c>
      <c r="I799" s="10">
        <v>379</v>
      </c>
      <c r="J799" s="11">
        <v>0.02</v>
      </c>
      <c r="K799" s="9" t="s">
        <v>94</v>
      </c>
      <c r="L799" s="9" t="s">
        <v>95</v>
      </c>
    </row>
    <row r="800" spans="1:12" x14ac:dyDescent="0.2">
      <c r="A800" t="str">
        <f>VLOOKUP(B800,StateFIPS!A$2:B$52,2)</f>
        <v>South Carolina</v>
      </c>
      <c r="B800">
        <f t="shared" si="15"/>
        <v>45</v>
      </c>
      <c r="C800" s="9" t="s">
        <v>2613</v>
      </c>
      <c r="D800" s="9" t="s">
        <v>93</v>
      </c>
      <c r="E800" s="9" t="s">
        <v>2783</v>
      </c>
      <c r="F800" s="9" t="s">
        <v>2784</v>
      </c>
      <c r="G800" s="10">
        <v>4661</v>
      </c>
      <c r="H800" s="9" t="s">
        <v>94</v>
      </c>
      <c r="I800" s="10">
        <v>198248</v>
      </c>
      <c r="J800" s="11">
        <v>0.02</v>
      </c>
      <c r="K800" s="9" t="s">
        <v>94</v>
      </c>
      <c r="L800" s="9" t="s">
        <v>95</v>
      </c>
    </row>
    <row r="801" spans="1:12" x14ac:dyDescent="0.2">
      <c r="A801" t="str">
        <f>VLOOKUP(B801,StateFIPS!A$2:B$52,2)</f>
        <v>North Carolina</v>
      </c>
      <c r="B801">
        <f t="shared" si="15"/>
        <v>37</v>
      </c>
      <c r="C801" s="9" t="s">
        <v>1190</v>
      </c>
      <c r="D801" s="9" t="s">
        <v>93</v>
      </c>
      <c r="E801" s="9" t="s">
        <v>2783</v>
      </c>
      <c r="F801" s="9" t="s">
        <v>2784</v>
      </c>
      <c r="G801" s="10">
        <v>0.2</v>
      </c>
      <c r="H801" s="9" t="s">
        <v>94</v>
      </c>
      <c r="I801" s="10">
        <v>9</v>
      </c>
      <c r="J801" s="11">
        <v>0.02</v>
      </c>
      <c r="K801" s="9" t="s">
        <v>94</v>
      </c>
      <c r="L801" s="9" t="s">
        <v>95</v>
      </c>
    </row>
    <row r="802" spans="1:12" x14ac:dyDescent="0.2">
      <c r="A802" t="str">
        <f>VLOOKUP(B802,StateFIPS!A$2:B$52,2)</f>
        <v>Arkansas</v>
      </c>
      <c r="B802">
        <f t="shared" si="15"/>
        <v>5</v>
      </c>
      <c r="C802" s="9" t="s">
        <v>641</v>
      </c>
      <c r="D802" s="9" t="s">
        <v>93</v>
      </c>
      <c r="E802" s="9" t="s">
        <v>2783</v>
      </c>
      <c r="F802" s="9" t="s">
        <v>2784</v>
      </c>
      <c r="G802" s="10">
        <v>3</v>
      </c>
      <c r="H802" s="9" t="s">
        <v>94</v>
      </c>
      <c r="I802" s="10">
        <v>135</v>
      </c>
      <c r="J802" s="11">
        <v>0.02</v>
      </c>
      <c r="K802" s="9" t="s">
        <v>94</v>
      </c>
      <c r="L802" s="9" t="s">
        <v>95</v>
      </c>
    </row>
    <row r="803" spans="1:12" x14ac:dyDescent="0.2">
      <c r="A803" t="str">
        <f>VLOOKUP(B803,StateFIPS!A$2:B$52,2)</f>
        <v>New York</v>
      </c>
      <c r="B803">
        <f t="shared" si="15"/>
        <v>36</v>
      </c>
      <c r="C803" s="9" t="s">
        <v>2019</v>
      </c>
      <c r="D803" s="9" t="s">
        <v>93</v>
      </c>
      <c r="E803" s="9" t="s">
        <v>2783</v>
      </c>
      <c r="F803" s="9" t="s">
        <v>2784</v>
      </c>
      <c r="G803" s="10">
        <v>11353</v>
      </c>
      <c r="H803" s="9" t="s">
        <v>94</v>
      </c>
      <c r="I803" s="10">
        <v>482852</v>
      </c>
      <c r="J803" s="11">
        <v>0.02</v>
      </c>
      <c r="K803" s="9" t="s">
        <v>94</v>
      </c>
      <c r="L803" s="9" t="s">
        <v>95</v>
      </c>
    </row>
    <row r="804" spans="1:12" x14ac:dyDescent="0.2">
      <c r="A804" t="str">
        <f>VLOOKUP(B804,StateFIPS!A$2:B$52,2)</f>
        <v>North Carolina</v>
      </c>
      <c r="B804">
        <f t="shared" si="15"/>
        <v>37</v>
      </c>
      <c r="C804" s="9" t="s">
        <v>1718</v>
      </c>
      <c r="D804" s="9" t="s">
        <v>93</v>
      </c>
      <c r="E804" s="9" t="s">
        <v>2783</v>
      </c>
      <c r="F804" s="9" t="s">
        <v>2784</v>
      </c>
      <c r="G804" s="10">
        <v>23806</v>
      </c>
      <c r="H804" s="9" t="s">
        <v>94</v>
      </c>
      <c r="I804" s="10">
        <v>1012522</v>
      </c>
      <c r="J804" s="11">
        <v>0.02</v>
      </c>
      <c r="K804" s="9" t="s">
        <v>94</v>
      </c>
      <c r="L804" s="9" t="s">
        <v>95</v>
      </c>
    </row>
    <row r="805" spans="1:12" x14ac:dyDescent="0.2">
      <c r="A805" t="str">
        <f>VLOOKUP(B805,StateFIPS!A$2:B$52,2)</f>
        <v>Nebraska</v>
      </c>
      <c r="B805">
        <f t="shared" si="15"/>
        <v>31</v>
      </c>
      <c r="C805" s="9" t="s">
        <v>1171</v>
      </c>
      <c r="D805" s="9" t="s">
        <v>93</v>
      </c>
      <c r="E805" s="9" t="s">
        <v>2783</v>
      </c>
      <c r="F805" s="9" t="s">
        <v>2784</v>
      </c>
      <c r="G805" s="10">
        <v>938</v>
      </c>
      <c r="H805" s="9" t="s">
        <v>94</v>
      </c>
      <c r="I805" s="10">
        <v>39894</v>
      </c>
      <c r="J805" s="11">
        <v>0.02</v>
      </c>
      <c r="K805" s="9" t="s">
        <v>94</v>
      </c>
      <c r="L805" s="9" t="s">
        <v>95</v>
      </c>
    </row>
    <row r="806" spans="1:12" x14ac:dyDescent="0.2">
      <c r="A806" t="str">
        <f>VLOOKUP(B806,StateFIPS!A$2:B$52,2)</f>
        <v>South Dakota</v>
      </c>
      <c r="B806">
        <f t="shared" si="15"/>
        <v>46</v>
      </c>
      <c r="C806" s="9" t="s">
        <v>2668</v>
      </c>
      <c r="D806" s="9" t="s">
        <v>93</v>
      </c>
      <c r="E806" s="9" t="s">
        <v>2783</v>
      </c>
      <c r="F806" s="9" t="s">
        <v>2784</v>
      </c>
      <c r="G806" s="10">
        <v>405</v>
      </c>
      <c r="H806" s="9" t="s">
        <v>94</v>
      </c>
      <c r="I806" s="10">
        <v>17234</v>
      </c>
      <c r="J806" s="11">
        <v>0.02</v>
      </c>
      <c r="K806" s="9" t="s">
        <v>94</v>
      </c>
      <c r="L806" s="9" t="s">
        <v>95</v>
      </c>
    </row>
    <row r="807" spans="1:12" x14ac:dyDescent="0.2">
      <c r="A807" t="str">
        <f>VLOOKUP(B807,StateFIPS!A$2:B$52,2)</f>
        <v>Mississippi</v>
      </c>
      <c r="B807">
        <f t="shared" si="15"/>
        <v>28</v>
      </c>
      <c r="C807" s="9" t="s">
        <v>333</v>
      </c>
      <c r="D807" s="9" t="s">
        <v>93</v>
      </c>
      <c r="E807" s="9" t="s">
        <v>2783</v>
      </c>
      <c r="F807" s="9" t="s">
        <v>2784</v>
      </c>
      <c r="G807" s="10">
        <v>16157</v>
      </c>
      <c r="H807" s="9" t="s">
        <v>94</v>
      </c>
      <c r="I807" s="10">
        <v>687175</v>
      </c>
      <c r="J807" s="11">
        <v>0.02</v>
      </c>
      <c r="K807" s="9" t="s">
        <v>94</v>
      </c>
      <c r="L807" s="9" t="s">
        <v>95</v>
      </c>
    </row>
    <row r="808" spans="1:12" x14ac:dyDescent="0.2">
      <c r="A808" t="str">
        <f>VLOOKUP(B808,StateFIPS!A$2:B$52,2)</f>
        <v>Nebraska</v>
      </c>
      <c r="B808">
        <f t="shared" si="15"/>
        <v>31</v>
      </c>
      <c r="C808" s="9" t="s">
        <v>1260</v>
      </c>
      <c r="D808" s="9" t="s">
        <v>93</v>
      </c>
      <c r="E808" s="9" t="s">
        <v>2783</v>
      </c>
      <c r="F808" s="9" t="s">
        <v>2784</v>
      </c>
      <c r="G808" s="10">
        <v>346</v>
      </c>
      <c r="H808" s="9" t="s">
        <v>94</v>
      </c>
      <c r="I808" s="10">
        <v>14714</v>
      </c>
      <c r="J808" s="11">
        <v>0.02</v>
      </c>
      <c r="K808" s="9" t="s">
        <v>94</v>
      </c>
      <c r="L808" s="9" t="s">
        <v>95</v>
      </c>
    </row>
    <row r="809" spans="1:12" x14ac:dyDescent="0.2">
      <c r="A809" t="str">
        <f>VLOOKUP(B809,StateFIPS!A$2:B$52,2)</f>
        <v>Nebraska</v>
      </c>
      <c r="B809">
        <f t="shared" si="15"/>
        <v>31</v>
      </c>
      <c r="C809" s="9" t="s">
        <v>1261</v>
      </c>
      <c r="D809" s="9" t="s">
        <v>93</v>
      </c>
      <c r="E809" s="9" t="s">
        <v>2783</v>
      </c>
      <c r="F809" s="9" t="s">
        <v>2784</v>
      </c>
      <c r="G809" s="10">
        <v>923</v>
      </c>
      <c r="H809" s="9" t="s">
        <v>94</v>
      </c>
      <c r="I809" s="10">
        <v>39272</v>
      </c>
      <c r="J809" s="11">
        <v>0.02</v>
      </c>
      <c r="K809" s="9" t="s">
        <v>94</v>
      </c>
      <c r="L809" s="9" t="s">
        <v>95</v>
      </c>
    </row>
    <row r="810" spans="1:12" x14ac:dyDescent="0.2">
      <c r="A810" t="str">
        <f>VLOOKUP(B810,StateFIPS!A$2:B$52,2)</f>
        <v>Arkansas</v>
      </c>
      <c r="B810">
        <f t="shared" si="15"/>
        <v>5</v>
      </c>
      <c r="C810" s="9" t="s">
        <v>614</v>
      </c>
      <c r="D810" s="9" t="s">
        <v>93</v>
      </c>
      <c r="E810" s="9" t="s">
        <v>2783</v>
      </c>
      <c r="F810" s="9" t="s">
        <v>2784</v>
      </c>
      <c r="G810" s="10">
        <v>7919</v>
      </c>
      <c r="H810" s="9" t="s">
        <v>94</v>
      </c>
      <c r="I810" s="10">
        <v>336792</v>
      </c>
      <c r="J810" s="11">
        <v>0.02</v>
      </c>
      <c r="K810" s="9" t="s">
        <v>94</v>
      </c>
      <c r="L810" s="9" t="s">
        <v>95</v>
      </c>
    </row>
    <row r="811" spans="1:12" x14ac:dyDescent="0.2">
      <c r="A811" t="str">
        <f>VLOOKUP(B811,StateFIPS!A$2:B$52,2)</f>
        <v>Arkansas</v>
      </c>
      <c r="B811">
        <f t="shared" si="15"/>
        <v>5</v>
      </c>
      <c r="C811" s="9" t="s">
        <v>639</v>
      </c>
      <c r="D811" s="9" t="s">
        <v>93</v>
      </c>
      <c r="E811" s="9" t="s">
        <v>2783</v>
      </c>
      <c r="F811" s="9" t="s">
        <v>2784</v>
      </c>
      <c r="G811" s="10">
        <v>15672</v>
      </c>
      <c r="H811" s="9" t="s">
        <v>94</v>
      </c>
      <c r="I811" s="10">
        <v>666541</v>
      </c>
      <c r="J811" s="11">
        <v>0.02</v>
      </c>
      <c r="K811" s="9" t="s">
        <v>94</v>
      </c>
      <c r="L811" s="9" t="s">
        <v>95</v>
      </c>
    </row>
    <row r="812" spans="1:12" x14ac:dyDescent="0.2">
      <c r="A812" t="str">
        <f>VLOOKUP(B812,StateFIPS!A$2:B$52,2)</f>
        <v>Arkansas</v>
      </c>
      <c r="B812">
        <f t="shared" si="15"/>
        <v>5</v>
      </c>
      <c r="C812" s="9" t="s">
        <v>642</v>
      </c>
      <c r="D812" s="9" t="s">
        <v>93</v>
      </c>
      <c r="E812" s="9" t="s">
        <v>2783</v>
      </c>
      <c r="F812" s="9" t="s">
        <v>2784</v>
      </c>
      <c r="G812" s="10">
        <v>5088</v>
      </c>
      <c r="H812" s="9" t="s">
        <v>94</v>
      </c>
      <c r="I812" s="10">
        <v>216387</v>
      </c>
      <c r="J812" s="11">
        <v>0.02</v>
      </c>
      <c r="K812" s="9" t="s">
        <v>94</v>
      </c>
      <c r="L812" s="9" t="s">
        <v>95</v>
      </c>
    </row>
    <row r="813" spans="1:12" x14ac:dyDescent="0.2">
      <c r="A813" t="str">
        <f>VLOOKUP(B813,StateFIPS!A$2:B$52,2)</f>
        <v>Mississippi</v>
      </c>
      <c r="B813">
        <f t="shared" si="15"/>
        <v>28</v>
      </c>
      <c r="C813" s="9" t="s">
        <v>2705</v>
      </c>
      <c r="D813" s="9" t="s">
        <v>93</v>
      </c>
      <c r="E813" s="9" t="s">
        <v>2783</v>
      </c>
      <c r="F813" s="9" t="s">
        <v>2784</v>
      </c>
      <c r="G813" s="10">
        <v>2513</v>
      </c>
      <c r="H813" s="9" t="s">
        <v>94</v>
      </c>
      <c r="I813" s="10">
        <v>106862</v>
      </c>
      <c r="J813" s="11">
        <v>0.02</v>
      </c>
      <c r="K813" s="9" t="s">
        <v>94</v>
      </c>
      <c r="L813" s="9" t="s">
        <v>95</v>
      </c>
    </row>
    <row r="814" spans="1:12" x14ac:dyDescent="0.2">
      <c r="A814" t="str">
        <f>VLOOKUP(B814,StateFIPS!A$2:B$52,2)</f>
        <v>Tennessee</v>
      </c>
      <c r="B814">
        <f t="shared" si="15"/>
        <v>47</v>
      </c>
      <c r="C814" s="9" t="s">
        <v>906</v>
      </c>
      <c r="D814" s="9" t="s">
        <v>93</v>
      </c>
      <c r="E814" s="9" t="s">
        <v>2783</v>
      </c>
      <c r="F814" s="9" t="s">
        <v>2784</v>
      </c>
      <c r="G814" s="10">
        <v>8</v>
      </c>
      <c r="H814" s="9" t="s">
        <v>94</v>
      </c>
      <c r="I814" s="10">
        <v>359</v>
      </c>
      <c r="J814" s="11">
        <v>0.02</v>
      </c>
      <c r="K814" s="9" t="s">
        <v>94</v>
      </c>
      <c r="L814" s="9" t="s">
        <v>95</v>
      </c>
    </row>
    <row r="815" spans="1:12" x14ac:dyDescent="0.2">
      <c r="A815" t="str">
        <f>VLOOKUP(B815,StateFIPS!A$2:B$52,2)</f>
        <v>Texas</v>
      </c>
      <c r="B815">
        <f t="shared" si="15"/>
        <v>48</v>
      </c>
      <c r="C815" s="9" t="s">
        <v>835</v>
      </c>
      <c r="D815" s="9" t="s">
        <v>93</v>
      </c>
      <c r="E815" s="9" t="s">
        <v>2783</v>
      </c>
      <c r="F815" s="9" t="s">
        <v>2784</v>
      </c>
      <c r="G815" s="10">
        <v>8</v>
      </c>
      <c r="H815" s="9" t="s">
        <v>94</v>
      </c>
      <c r="I815" s="10">
        <v>330</v>
      </c>
      <c r="J815" s="11">
        <v>0.02</v>
      </c>
      <c r="K815" s="9" t="s">
        <v>94</v>
      </c>
      <c r="L815" s="9" t="s">
        <v>95</v>
      </c>
    </row>
    <row r="816" spans="1:12" x14ac:dyDescent="0.2">
      <c r="A816" t="str">
        <f>VLOOKUP(B816,StateFIPS!A$2:B$52,2)</f>
        <v>South Dakota</v>
      </c>
      <c r="B816">
        <f t="shared" si="15"/>
        <v>46</v>
      </c>
      <c r="C816" s="9" t="s">
        <v>2551</v>
      </c>
      <c r="D816" s="9" t="s">
        <v>93</v>
      </c>
      <c r="E816" s="9" t="s">
        <v>2783</v>
      </c>
      <c r="F816" s="9" t="s">
        <v>2784</v>
      </c>
      <c r="G816" s="10">
        <v>748</v>
      </c>
      <c r="H816" s="9" t="s">
        <v>94</v>
      </c>
      <c r="I816" s="10">
        <v>31827</v>
      </c>
      <c r="J816" s="11">
        <v>0.02</v>
      </c>
      <c r="K816" s="9" t="s">
        <v>94</v>
      </c>
      <c r="L816" s="9" t="s">
        <v>95</v>
      </c>
    </row>
    <row r="817" spans="1:12" x14ac:dyDescent="0.2">
      <c r="A817" t="str">
        <f>VLOOKUP(B817,StateFIPS!A$2:B$52,2)</f>
        <v>Florida</v>
      </c>
      <c r="B817">
        <f t="shared" si="15"/>
        <v>12</v>
      </c>
      <c r="C817" s="9" t="s">
        <v>2008</v>
      </c>
      <c r="D817" s="9" t="s">
        <v>93</v>
      </c>
      <c r="E817" s="9" t="s">
        <v>2783</v>
      </c>
      <c r="F817" s="9" t="s">
        <v>2784</v>
      </c>
      <c r="G817" s="10">
        <v>41934</v>
      </c>
      <c r="H817" s="9" t="s">
        <v>94</v>
      </c>
      <c r="I817" s="10">
        <v>1783541</v>
      </c>
      <c r="J817" s="11">
        <v>0.02</v>
      </c>
      <c r="K817" s="9" t="s">
        <v>94</v>
      </c>
      <c r="L817" s="9" t="s">
        <v>95</v>
      </c>
    </row>
    <row r="818" spans="1:12" x14ac:dyDescent="0.2">
      <c r="A818" t="str">
        <f>VLOOKUP(B818,StateFIPS!A$2:B$52,2)</f>
        <v>Nebraska</v>
      </c>
      <c r="B818">
        <f t="shared" si="15"/>
        <v>31</v>
      </c>
      <c r="C818" s="9" t="s">
        <v>2254</v>
      </c>
      <c r="D818" s="9" t="s">
        <v>93</v>
      </c>
      <c r="E818" s="9" t="s">
        <v>2783</v>
      </c>
      <c r="F818" s="9" t="s">
        <v>2784</v>
      </c>
      <c r="G818" s="10">
        <v>1808</v>
      </c>
      <c r="H818" s="9" t="s">
        <v>94</v>
      </c>
      <c r="I818" s="10">
        <v>76887</v>
      </c>
      <c r="J818" s="11">
        <v>0.02</v>
      </c>
      <c r="K818" s="9" t="s">
        <v>94</v>
      </c>
      <c r="L818" s="9" t="s">
        <v>95</v>
      </c>
    </row>
    <row r="819" spans="1:12" x14ac:dyDescent="0.2">
      <c r="A819" t="str">
        <f>VLOOKUP(B819,StateFIPS!A$2:B$52,2)</f>
        <v>New York</v>
      </c>
      <c r="B819">
        <f t="shared" si="15"/>
        <v>36</v>
      </c>
      <c r="C819" s="9" t="s">
        <v>2133</v>
      </c>
      <c r="D819" s="9" t="s">
        <v>93</v>
      </c>
      <c r="E819" s="9" t="s">
        <v>2783</v>
      </c>
      <c r="F819" s="9" t="s">
        <v>2784</v>
      </c>
      <c r="G819" s="10">
        <v>3716</v>
      </c>
      <c r="H819" s="9" t="s">
        <v>94</v>
      </c>
      <c r="I819" s="10">
        <v>158069</v>
      </c>
      <c r="J819" s="11">
        <v>0.02</v>
      </c>
      <c r="K819" s="9" t="s">
        <v>94</v>
      </c>
      <c r="L819" s="9" t="s">
        <v>95</v>
      </c>
    </row>
    <row r="820" spans="1:12" x14ac:dyDescent="0.2">
      <c r="A820" t="str">
        <f>VLOOKUP(B820,StateFIPS!A$2:B$52,2)</f>
        <v>New York</v>
      </c>
      <c r="B820">
        <f t="shared" si="15"/>
        <v>36</v>
      </c>
      <c r="C820" s="9" t="s">
        <v>2140</v>
      </c>
      <c r="D820" s="9" t="s">
        <v>93</v>
      </c>
      <c r="E820" s="9" t="s">
        <v>2783</v>
      </c>
      <c r="F820" s="9" t="s">
        <v>2784</v>
      </c>
      <c r="G820" s="10">
        <v>4813</v>
      </c>
      <c r="H820" s="9" t="s">
        <v>94</v>
      </c>
      <c r="I820" s="10">
        <v>204704</v>
      </c>
      <c r="J820" s="11">
        <v>0.02</v>
      </c>
      <c r="K820" s="9" t="s">
        <v>94</v>
      </c>
      <c r="L820" s="9" t="s">
        <v>95</v>
      </c>
    </row>
    <row r="821" spans="1:12" x14ac:dyDescent="0.2">
      <c r="A821" t="str">
        <f>VLOOKUP(B821,StateFIPS!A$2:B$52,2)</f>
        <v>New York</v>
      </c>
      <c r="B821">
        <f t="shared" si="15"/>
        <v>36</v>
      </c>
      <c r="C821" s="9" t="s">
        <v>1205</v>
      </c>
      <c r="D821" s="9" t="s">
        <v>93</v>
      </c>
      <c r="E821" s="9" t="s">
        <v>2783</v>
      </c>
      <c r="F821" s="9" t="s">
        <v>2784</v>
      </c>
      <c r="G821" s="10">
        <v>781</v>
      </c>
      <c r="H821" s="9" t="s">
        <v>94</v>
      </c>
      <c r="I821" s="10">
        <v>33232</v>
      </c>
      <c r="J821" s="11">
        <v>0.02</v>
      </c>
      <c r="K821" s="9" t="s">
        <v>94</v>
      </c>
      <c r="L821" s="9" t="s">
        <v>95</v>
      </c>
    </row>
    <row r="822" spans="1:12" x14ac:dyDescent="0.2">
      <c r="A822" t="str">
        <f>VLOOKUP(B822,StateFIPS!A$2:B$52,2)</f>
        <v>Colorado</v>
      </c>
      <c r="B822">
        <f t="shared" si="15"/>
        <v>8</v>
      </c>
      <c r="C822" s="9" t="s">
        <v>546</v>
      </c>
      <c r="D822" s="9" t="s">
        <v>93</v>
      </c>
      <c r="E822" s="9" t="s">
        <v>2783</v>
      </c>
      <c r="F822" s="9" t="s">
        <v>2784</v>
      </c>
      <c r="G822" s="10">
        <v>663</v>
      </c>
      <c r="H822" s="9" t="s">
        <v>94</v>
      </c>
      <c r="I822" s="10">
        <v>28191</v>
      </c>
      <c r="J822" s="11">
        <v>0.02</v>
      </c>
      <c r="K822" s="9" t="s">
        <v>94</v>
      </c>
      <c r="L822" s="9" t="s">
        <v>95</v>
      </c>
    </row>
    <row r="823" spans="1:12" x14ac:dyDescent="0.2">
      <c r="A823" t="str">
        <f>VLOOKUP(B823,StateFIPS!A$2:B$52,2)</f>
        <v>Mississippi</v>
      </c>
      <c r="B823">
        <f t="shared" si="15"/>
        <v>28</v>
      </c>
      <c r="C823" s="9" t="s">
        <v>329</v>
      </c>
      <c r="D823" s="9" t="s">
        <v>93</v>
      </c>
      <c r="E823" s="9" t="s">
        <v>2783</v>
      </c>
      <c r="F823" s="9" t="s">
        <v>2784</v>
      </c>
      <c r="G823" s="10">
        <v>7</v>
      </c>
      <c r="H823" s="9" t="s">
        <v>94</v>
      </c>
      <c r="I823" s="10">
        <v>298</v>
      </c>
      <c r="J823" s="11">
        <v>0.02</v>
      </c>
      <c r="K823" s="9" t="s">
        <v>94</v>
      </c>
      <c r="L823" s="9" t="s">
        <v>95</v>
      </c>
    </row>
    <row r="824" spans="1:12" x14ac:dyDescent="0.2">
      <c r="A824" t="str">
        <f>VLOOKUP(B824,StateFIPS!A$2:B$52,2)</f>
        <v>Alabama</v>
      </c>
      <c r="B824">
        <f t="shared" si="15"/>
        <v>1</v>
      </c>
      <c r="C824" s="9" t="s">
        <v>596</v>
      </c>
      <c r="D824" s="9" t="s">
        <v>93</v>
      </c>
      <c r="E824" s="9" t="s">
        <v>2783</v>
      </c>
      <c r="F824" s="9" t="s">
        <v>2784</v>
      </c>
      <c r="G824" s="10">
        <v>10234</v>
      </c>
      <c r="H824" s="9" t="s">
        <v>94</v>
      </c>
      <c r="I824" s="10">
        <v>435283</v>
      </c>
      <c r="J824" s="11">
        <v>0.02</v>
      </c>
      <c r="K824" s="9" t="s">
        <v>94</v>
      </c>
      <c r="L824" s="9" t="s">
        <v>95</v>
      </c>
    </row>
    <row r="825" spans="1:12" x14ac:dyDescent="0.2">
      <c r="A825" t="str">
        <f>VLOOKUP(B825,StateFIPS!A$2:B$52,2)</f>
        <v>Mississippi</v>
      </c>
      <c r="B825">
        <f t="shared" si="15"/>
        <v>28</v>
      </c>
      <c r="C825" s="9" t="s">
        <v>328</v>
      </c>
      <c r="D825" s="9" t="s">
        <v>93</v>
      </c>
      <c r="E825" s="9" t="s">
        <v>2783</v>
      </c>
      <c r="F825" s="9" t="s">
        <v>2784</v>
      </c>
      <c r="G825" s="10">
        <v>36</v>
      </c>
      <c r="H825" s="9" t="s">
        <v>94</v>
      </c>
      <c r="I825" s="10">
        <v>1535</v>
      </c>
      <c r="J825" s="11">
        <v>0.02</v>
      </c>
      <c r="K825" s="9" t="s">
        <v>94</v>
      </c>
      <c r="L825" s="9" t="s">
        <v>95</v>
      </c>
    </row>
    <row r="826" spans="1:12" x14ac:dyDescent="0.2">
      <c r="A826" t="str">
        <f>VLOOKUP(B826,StateFIPS!A$2:B$52,2)</f>
        <v>Nevada</v>
      </c>
      <c r="B826">
        <f t="shared" si="15"/>
        <v>32</v>
      </c>
      <c r="C826" s="9" t="s">
        <v>1999</v>
      </c>
      <c r="D826" s="9" t="s">
        <v>93</v>
      </c>
      <c r="E826" s="9" t="s">
        <v>2783</v>
      </c>
      <c r="F826" s="9" t="s">
        <v>2784</v>
      </c>
      <c r="G826" s="10">
        <v>544</v>
      </c>
      <c r="H826" s="9" t="s">
        <v>94</v>
      </c>
      <c r="I826" s="10">
        <v>23145</v>
      </c>
      <c r="J826" s="11">
        <v>0.02</v>
      </c>
      <c r="K826" s="9" t="s">
        <v>94</v>
      </c>
      <c r="L826" s="9" t="s">
        <v>95</v>
      </c>
    </row>
    <row r="827" spans="1:12" x14ac:dyDescent="0.2">
      <c r="A827" t="str">
        <f>VLOOKUP(B827,StateFIPS!A$2:B$52,2)</f>
        <v>North Carolina</v>
      </c>
      <c r="B827">
        <f t="shared" si="15"/>
        <v>37</v>
      </c>
      <c r="C827" s="9" t="s">
        <v>1573</v>
      </c>
      <c r="D827" s="9" t="s">
        <v>93</v>
      </c>
      <c r="E827" s="9" t="s">
        <v>2783</v>
      </c>
      <c r="F827" s="9" t="s">
        <v>2784</v>
      </c>
      <c r="G827" s="10">
        <v>1057</v>
      </c>
      <c r="H827" s="9" t="s">
        <v>94</v>
      </c>
      <c r="I827" s="10">
        <v>44945</v>
      </c>
      <c r="J827" s="11">
        <v>0.02</v>
      </c>
      <c r="K827" s="9" t="s">
        <v>94</v>
      </c>
      <c r="L827" s="9" t="s">
        <v>95</v>
      </c>
    </row>
    <row r="828" spans="1:12" x14ac:dyDescent="0.2">
      <c r="A828" t="str">
        <f>VLOOKUP(B828,StateFIPS!A$2:B$52,2)</f>
        <v>Nebraska</v>
      </c>
      <c r="B828">
        <f t="shared" si="15"/>
        <v>31</v>
      </c>
      <c r="C828" s="9" t="s">
        <v>1262</v>
      </c>
      <c r="D828" s="9" t="s">
        <v>93</v>
      </c>
      <c r="E828" s="9" t="s">
        <v>2783</v>
      </c>
      <c r="F828" s="9" t="s">
        <v>2784</v>
      </c>
      <c r="G828" s="10">
        <v>448</v>
      </c>
      <c r="H828" s="9" t="s">
        <v>94</v>
      </c>
      <c r="I828" s="10">
        <v>19066</v>
      </c>
      <c r="J828" s="11">
        <v>0.02</v>
      </c>
      <c r="K828" s="9" t="s">
        <v>94</v>
      </c>
      <c r="L828" s="9" t="s">
        <v>95</v>
      </c>
    </row>
    <row r="829" spans="1:12" x14ac:dyDescent="0.2">
      <c r="A829" t="str">
        <f>VLOOKUP(B829,StateFIPS!A$2:B$52,2)</f>
        <v>Tennessee</v>
      </c>
      <c r="B829">
        <f t="shared" si="15"/>
        <v>47</v>
      </c>
      <c r="C829" s="9" t="s">
        <v>2631</v>
      </c>
      <c r="D829" s="9" t="s">
        <v>93</v>
      </c>
      <c r="E829" s="9" t="s">
        <v>2783</v>
      </c>
      <c r="F829" s="9" t="s">
        <v>2784</v>
      </c>
      <c r="G829" s="10">
        <v>7</v>
      </c>
      <c r="H829" s="9" t="s">
        <v>94</v>
      </c>
      <c r="I829" s="10">
        <v>315</v>
      </c>
      <c r="J829" s="11">
        <v>0.02</v>
      </c>
      <c r="K829" s="9" t="s">
        <v>94</v>
      </c>
      <c r="L829" s="9" t="s">
        <v>95</v>
      </c>
    </row>
    <row r="830" spans="1:12" x14ac:dyDescent="0.2">
      <c r="A830" t="str">
        <f>VLOOKUP(B830,StateFIPS!A$2:B$52,2)</f>
        <v>Mississippi</v>
      </c>
      <c r="B830">
        <f t="shared" si="15"/>
        <v>28</v>
      </c>
      <c r="C830" s="9" t="s">
        <v>325</v>
      </c>
      <c r="D830" s="9" t="s">
        <v>93</v>
      </c>
      <c r="E830" s="9" t="s">
        <v>2783</v>
      </c>
      <c r="F830" s="9" t="s">
        <v>2784</v>
      </c>
      <c r="G830" s="10">
        <v>9138</v>
      </c>
      <c r="H830" s="9" t="s">
        <v>94</v>
      </c>
      <c r="I830" s="10">
        <v>388655</v>
      </c>
      <c r="J830" s="11">
        <v>0.02</v>
      </c>
      <c r="K830" s="9" t="s">
        <v>94</v>
      </c>
      <c r="L830" s="9" t="s">
        <v>95</v>
      </c>
    </row>
    <row r="831" spans="1:12" x14ac:dyDescent="0.2">
      <c r="A831" t="str">
        <f>VLOOKUP(B831,StateFIPS!A$2:B$52,2)</f>
        <v>Nebraska</v>
      </c>
      <c r="B831">
        <f t="shared" si="15"/>
        <v>31</v>
      </c>
      <c r="C831" s="9" t="s">
        <v>2002</v>
      </c>
      <c r="D831" s="9" t="s">
        <v>93</v>
      </c>
      <c r="E831" s="9" t="s">
        <v>2783</v>
      </c>
      <c r="F831" s="9" t="s">
        <v>2784</v>
      </c>
      <c r="G831" s="10">
        <v>707</v>
      </c>
      <c r="H831" s="9" t="s">
        <v>94</v>
      </c>
      <c r="I831" s="10">
        <v>30050</v>
      </c>
      <c r="J831" s="11">
        <v>0.02</v>
      </c>
      <c r="K831" s="9" t="s">
        <v>94</v>
      </c>
      <c r="L831" s="9" t="s">
        <v>95</v>
      </c>
    </row>
    <row r="832" spans="1:12" x14ac:dyDescent="0.2">
      <c r="A832" t="str">
        <f>VLOOKUP(B832,StateFIPS!A$2:B$52,2)</f>
        <v>Texas</v>
      </c>
      <c r="B832">
        <f t="shared" si="15"/>
        <v>48</v>
      </c>
      <c r="C832" s="9" t="s">
        <v>826</v>
      </c>
      <c r="D832" s="9" t="s">
        <v>93</v>
      </c>
      <c r="E832" s="9" t="s">
        <v>2783</v>
      </c>
      <c r="F832" s="9" t="s">
        <v>2784</v>
      </c>
      <c r="G832" s="10">
        <v>14</v>
      </c>
      <c r="H832" s="9" t="s">
        <v>94</v>
      </c>
      <c r="I832" s="10">
        <v>598</v>
      </c>
      <c r="J832" s="11">
        <v>0.02</v>
      </c>
      <c r="K832" s="9" t="s">
        <v>94</v>
      </c>
      <c r="L832" s="9" t="s">
        <v>95</v>
      </c>
    </row>
    <row r="833" spans="1:12" x14ac:dyDescent="0.2">
      <c r="A833" t="str">
        <f>VLOOKUP(B833,StateFIPS!A$2:B$52,2)</f>
        <v>New York</v>
      </c>
      <c r="B833">
        <f t="shared" si="15"/>
        <v>36</v>
      </c>
      <c r="C833" s="9" t="s">
        <v>2100</v>
      </c>
      <c r="D833" s="9" t="s">
        <v>93</v>
      </c>
      <c r="E833" s="9" t="s">
        <v>2783</v>
      </c>
      <c r="F833" s="9" t="s">
        <v>2784</v>
      </c>
      <c r="G833" s="10">
        <v>8973</v>
      </c>
      <c r="H833" s="9" t="s">
        <v>94</v>
      </c>
      <c r="I833" s="10">
        <v>381650</v>
      </c>
      <c r="J833" s="11">
        <v>0.02</v>
      </c>
      <c r="K833" s="9" t="s">
        <v>94</v>
      </c>
      <c r="L833" s="9" t="s">
        <v>95</v>
      </c>
    </row>
    <row r="834" spans="1:12" x14ac:dyDescent="0.2">
      <c r="A834" t="str">
        <f>VLOOKUP(B834,StateFIPS!A$2:B$52,2)</f>
        <v>Mississippi</v>
      </c>
      <c r="B834">
        <f t="shared" si="15"/>
        <v>28</v>
      </c>
      <c r="C834" s="9" t="s">
        <v>2708</v>
      </c>
      <c r="D834" s="9" t="s">
        <v>93</v>
      </c>
      <c r="E834" s="9" t="s">
        <v>2783</v>
      </c>
      <c r="F834" s="9" t="s">
        <v>2784</v>
      </c>
      <c r="G834" s="10">
        <v>2178</v>
      </c>
      <c r="H834" s="9" t="s">
        <v>94</v>
      </c>
      <c r="I834" s="10">
        <v>92645</v>
      </c>
      <c r="J834" s="11">
        <v>0.02</v>
      </c>
      <c r="K834" s="9" t="s">
        <v>94</v>
      </c>
      <c r="L834" s="9" t="s">
        <v>95</v>
      </c>
    </row>
    <row r="835" spans="1:12" x14ac:dyDescent="0.2">
      <c r="A835" t="str">
        <f>VLOOKUP(B835,StateFIPS!A$2:B$52,2)</f>
        <v>Arkansas</v>
      </c>
      <c r="B835">
        <f t="shared" ref="B835:B898" si="16">VALUE(LEFT(C835,2))</f>
        <v>5</v>
      </c>
      <c r="C835" s="9" t="s">
        <v>581</v>
      </c>
      <c r="D835" s="9" t="s">
        <v>93</v>
      </c>
      <c r="E835" s="9" t="s">
        <v>2783</v>
      </c>
      <c r="F835" s="9" t="s">
        <v>2784</v>
      </c>
      <c r="G835" s="10">
        <v>11970</v>
      </c>
      <c r="H835" s="9" t="s">
        <v>94</v>
      </c>
      <c r="I835" s="10">
        <v>509103</v>
      </c>
      <c r="J835" s="11">
        <v>0.02</v>
      </c>
      <c r="K835" s="9" t="s">
        <v>94</v>
      </c>
      <c r="L835" s="9" t="s">
        <v>95</v>
      </c>
    </row>
    <row r="836" spans="1:12" x14ac:dyDescent="0.2">
      <c r="A836" t="str">
        <f>VLOOKUP(B836,StateFIPS!A$2:B$52,2)</f>
        <v>North Carolina</v>
      </c>
      <c r="B836">
        <f t="shared" si="16"/>
        <v>37</v>
      </c>
      <c r="C836" s="9" t="s">
        <v>1854</v>
      </c>
      <c r="D836" s="9" t="s">
        <v>93</v>
      </c>
      <c r="E836" s="9" t="s">
        <v>2783</v>
      </c>
      <c r="F836" s="9" t="s">
        <v>2784</v>
      </c>
      <c r="G836" s="10">
        <v>6352</v>
      </c>
      <c r="H836" s="9" t="s">
        <v>94</v>
      </c>
      <c r="I836" s="10">
        <v>270175</v>
      </c>
      <c r="J836" s="11">
        <v>0.02</v>
      </c>
      <c r="K836" s="9" t="s">
        <v>94</v>
      </c>
      <c r="L836" s="9" t="s">
        <v>95</v>
      </c>
    </row>
    <row r="837" spans="1:12" x14ac:dyDescent="0.2">
      <c r="A837" t="str">
        <f>VLOOKUP(B837,StateFIPS!A$2:B$52,2)</f>
        <v>New York</v>
      </c>
      <c r="B837">
        <f t="shared" si="16"/>
        <v>36</v>
      </c>
      <c r="C837" s="9" t="s">
        <v>2069</v>
      </c>
      <c r="D837" s="9" t="s">
        <v>93</v>
      </c>
      <c r="E837" s="9" t="s">
        <v>2783</v>
      </c>
      <c r="F837" s="9" t="s">
        <v>2784</v>
      </c>
      <c r="G837" s="10">
        <v>2322</v>
      </c>
      <c r="H837" s="9" t="s">
        <v>94</v>
      </c>
      <c r="I837" s="10">
        <v>98744</v>
      </c>
      <c r="J837" s="11">
        <v>0.02</v>
      </c>
      <c r="K837" s="9" t="s">
        <v>94</v>
      </c>
      <c r="L837" s="9" t="s">
        <v>95</v>
      </c>
    </row>
    <row r="838" spans="1:12" x14ac:dyDescent="0.2">
      <c r="A838" t="str">
        <f>VLOOKUP(B838,StateFIPS!A$2:B$52,2)</f>
        <v>Arkansas</v>
      </c>
      <c r="B838">
        <f t="shared" si="16"/>
        <v>5</v>
      </c>
      <c r="C838" s="9" t="s">
        <v>616</v>
      </c>
      <c r="D838" s="9" t="s">
        <v>93</v>
      </c>
      <c r="E838" s="9" t="s">
        <v>2783</v>
      </c>
      <c r="F838" s="9" t="s">
        <v>2784</v>
      </c>
      <c r="G838" s="10">
        <v>9835</v>
      </c>
      <c r="H838" s="9" t="s">
        <v>94</v>
      </c>
      <c r="I838" s="10">
        <v>418304</v>
      </c>
      <c r="J838" s="11">
        <v>0.02</v>
      </c>
      <c r="K838" s="9" t="s">
        <v>94</v>
      </c>
      <c r="L838" s="9" t="s">
        <v>95</v>
      </c>
    </row>
    <row r="839" spans="1:12" x14ac:dyDescent="0.2">
      <c r="A839" t="str">
        <f>VLOOKUP(B839,StateFIPS!A$2:B$52,2)</f>
        <v>Tennessee</v>
      </c>
      <c r="B839">
        <f t="shared" si="16"/>
        <v>47</v>
      </c>
      <c r="C839" s="9" t="s">
        <v>950</v>
      </c>
      <c r="D839" s="9" t="s">
        <v>93</v>
      </c>
      <c r="E839" s="9" t="s">
        <v>2783</v>
      </c>
      <c r="F839" s="9" t="s">
        <v>2784</v>
      </c>
      <c r="G839" s="10">
        <v>9</v>
      </c>
      <c r="H839" s="9" t="s">
        <v>94</v>
      </c>
      <c r="I839" s="10">
        <v>366</v>
      </c>
      <c r="J839" s="11">
        <v>0.02</v>
      </c>
      <c r="K839" s="9" t="s">
        <v>94</v>
      </c>
      <c r="L839" s="9" t="s">
        <v>95</v>
      </c>
    </row>
    <row r="840" spans="1:12" x14ac:dyDescent="0.2">
      <c r="A840" t="str">
        <f>VLOOKUP(B840,StateFIPS!A$2:B$52,2)</f>
        <v>North Carolina</v>
      </c>
      <c r="B840">
        <f t="shared" si="16"/>
        <v>37</v>
      </c>
      <c r="C840" s="9" t="s">
        <v>1543</v>
      </c>
      <c r="D840" s="9" t="s">
        <v>93</v>
      </c>
      <c r="E840" s="9" t="s">
        <v>2783</v>
      </c>
      <c r="F840" s="9" t="s">
        <v>2784</v>
      </c>
      <c r="G840" s="10">
        <v>777</v>
      </c>
      <c r="H840" s="9" t="s">
        <v>94</v>
      </c>
      <c r="I840" s="10">
        <v>33063</v>
      </c>
      <c r="J840" s="11">
        <v>0.02</v>
      </c>
      <c r="K840" s="9" t="s">
        <v>94</v>
      </c>
      <c r="L840" s="9" t="s">
        <v>95</v>
      </c>
    </row>
    <row r="841" spans="1:12" x14ac:dyDescent="0.2">
      <c r="A841" t="str">
        <f>VLOOKUP(B841,StateFIPS!A$2:B$52,2)</f>
        <v>Rhode Island</v>
      </c>
      <c r="B841">
        <f t="shared" si="16"/>
        <v>44</v>
      </c>
      <c r="C841" s="9" t="s">
        <v>1363</v>
      </c>
      <c r="D841" s="9" t="s">
        <v>93</v>
      </c>
      <c r="E841" s="9" t="s">
        <v>2783</v>
      </c>
      <c r="F841" s="9" t="s">
        <v>2784</v>
      </c>
      <c r="G841" s="10">
        <v>1024</v>
      </c>
      <c r="H841" s="9" t="s">
        <v>94</v>
      </c>
      <c r="I841" s="10">
        <v>43555</v>
      </c>
      <c r="J841" s="11">
        <v>0.02</v>
      </c>
      <c r="K841" s="9" t="s">
        <v>94</v>
      </c>
      <c r="L841" s="9" t="s">
        <v>95</v>
      </c>
    </row>
    <row r="842" spans="1:12" x14ac:dyDescent="0.2">
      <c r="A842" t="str">
        <f>VLOOKUP(B842,StateFIPS!A$2:B$52,2)</f>
        <v>North Carolina</v>
      </c>
      <c r="B842">
        <f t="shared" si="16"/>
        <v>37</v>
      </c>
      <c r="C842" s="9" t="s">
        <v>1194</v>
      </c>
      <c r="D842" s="9" t="s">
        <v>93</v>
      </c>
      <c r="E842" s="9" t="s">
        <v>2783</v>
      </c>
      <c r="F842" s="9" t="s">
        <v>2784</v>
      </c>
      <c r="G842" s="10">
        <v>2139</v>
      </c>
      <c r="H842" s="9" t="s">
        <v>94</v>
      </c>
      <c r="I842" s="10">
        <v>90968</v>
      </c>
      <c r="J842" s="11">
        <v>0.02</v>
      </c>
      <c r="K842" s="9" t="s">
        <v>94</v>
      </c>
      <c r="L842" s="9" t="s">
        <v>95</v>
      </c>
    </row>
    <row r="843" spans="1:12" x14ac:dyDescent="0.2">
      <c r="A843" t="str">
        <f>VLOOKUP(B843,StateFIPS!A$2:B$52,2)</f>
        <v>Florida</v>
      </c>
      <c r="B843">
        <f t="shared" si="16"/>
        <v>12</v>
      </c>
      <c r="C843" s="9" t="s">
        <v>533</v>
      </c>
      <c r="D843" s="9" t="s">
        <v>93</v>
      </c>
      <c r="E843" s="9" t="s">
        <v>2783</v>
      </c>
      <c r="F843" s="9" t="s">
        <v>2784</v>
      </c>
      <c r="G843" s="10">
        <v>12</v>
      </c>
      <c r="H843" s="9" t="s">
        <v>94</v>
      </c>
      <c r="I843" s="10">
        <v>526</v>
      </c>
      <c r="J843" s="11">
        <v>0.02</v>
      </c>
      <c r="K843" s="9" t="s">
        <v>94</v>
      </c>
      <c r="L843" s="9" t="s">
        <v>95</v>
      </c>
    </row>
    <row r="844" spans="1:12" x14ac:dyDescent="0.2">
      <c r="A844" t="str">
        <f>VLOOKUP(B844,StateFIPS!A$2:B$52,2)</f>
        <v>Mississippi</v>
      </c>
      <c r="B844">
        <f t="shared" si="16"/>
        <v>28</v>
      </c>
      <c r="C844" s="9" t="s">
        <v>447</v>
      </c>
      <c r="D844" s="9" t="s">
        <v>93</v>
      </c>
      <c r="E844" s="9" t="s">
        <v>2783</v>
      </c>
      <c r="F844" s="9" t="s">
        <v>2784</v>
      </c>
      <c r="G844" s="10">
        <v>3165</v>
      </c>
      <c r="H844" s="9" t="s">
        <v>94</v>
      </c>
      <c r="I844" s="10">
        <v>134606</v>
      </c>
      <c r="J844" s="11">
        <v>0.02</v>
      </c>
      <c r="K844" s="9" t="s">
        <v>94</v>
      </c>
      <c r="L844" s="9" t="s">
        <v>95</v>
      </c>
    </row>
    <row r="845" spans="1:12" x14ac:dyDescent="0.2">
      <c r="A845" t="str">
        <f>VLOOKUP(B845,StateFIPS!A$2:B$52,2)</f>
        <v>Arkansas</v>
      </c>
      <c r="B845">
        <f t="shared" si="16"/>
        <v>5</v>
      </c>
      <c r="C845" s="9" t="s">
        <v>617</v>
      </c>
      <c r="D845" s="9" t="s">
        <v>93</v>
      </c>
      <c r="E845" s="9" t="s">
        <v>2783</v>
      </c>
      <c r="F845" s="9" t="s">
        <v>2784</v>
      </c>
      <c r="G845" s="10">
        <v>3398</v>
      </c>
      <c r="H845" s="9" t="s">
        <v>94</v>
      </c>
      <c r="I845" s="10">
        <v>144529</v>
      </c>
      <c r="J845" s="11">
        <v>0.02</v>
      </c>
      <c r="K845" s="9" t="s">
        <v>94</v>
      </c>
      <c r="L845" s="9" t="s">
        <v>95</v>
      </c>
    </row>
    <row r="846" spans="1:12" x14ac:dyDescent="0.2">
      <c r="A846" t="str">
        <f>VLOOKUP(B846,StateFIPS!A$2:B$52,2)</f>
        <v>New York</v>
      </c>
      <c r="B846">
        <f t="shared" si="16"/>
        <v>36</v>
      </c>
      <c r="C846" s="9" t="s">
        <v>2053</v>
      </c>
      <c r="D846" s="9" t="s">
        <v>93</v>
      </c>
      <c r="E846" s="9" t="s">
        <v>2783</v>
      </c>
      <c r="F846" s="9" t="s">
        <v>2784</v>
      </c>
      <c r="G846" s="10">
        <v>17331</v>
      </c>
      <c r="H846" s="9" t="s">
        <v>94</v>
      </c>
      <c r="I846" s="10">
        <v>737126</v>
      </c>
      <c r="J846" s="11">
        <v>0.02</v>
      </c>
      <c r="K846" s="9" t="s">
        <v>94</v>
      </c>
      <c r="L846" s="9" t="s">
        <v>95</v>
      </c>
    </row>
    <row r="847" spans="1:12" x14ac:dyDescent="0.2">
      <c r="A847" t="str">
        <f>VLOOKUP(B847,StateFIPS!A$2:B$52,2)</f>
        <v>Nebraska</v>
      </c>
      <c r="B847">
        <f t="shared" si="16"/>
        <v>31</v>
      </c>
      <c r="C847" s="9" t="s">
        <v>2167</v>
      </c>
      <c r="D847" s="9" t="s">
        <v>93</v>
      </c>
      <c r="E847" s="9" t="s">
        <v>2783</v>
      </c>
      <c r="F847" s="9" t="s">
        <v>2784</v>
      </c>
      <c r="G847" s="10">
        <v>4378</v>
      </c>
      <c r="H847" s="9" t="s">
        <v>94</v>
      </c>
      <c r="I847" s="10">
        <v>186207</v>
      </c>
      <c r="J847" s="11">
        <v>0.02</v>
      </c>
      <c r="K847" s="9" t="s">
        <v>94</v>
      </c>
      <c r="L847" s="9" t="s">
        <v>95</v>
      </c>
    </row>
    <row r="848" spans="1:12" x14ac:dyDescent="0.2">
      <c r="A848" t="str">
        <f>VLOOKUP(B848,StateFIPS!A$2:B$52,2)</f>
        <v>Mississippi</v>
      </c>
      <c r="B848">
        <f t="shared" si="16"/>
        <v>28</v>
      </c>
      <c r="C848" s="9" t="s">
        <v>406</v>
      </c>
      <c r="D848" s="9" t="s">
        <v>93</v>
      </c>
      <c r="E848" s="9" t="s">
        <v>2783</v>
      </c>
      <c r="F848" s="9" t="s">
        <v>2784</v>
      </c>
      <c r="G848" s="10">
        <v>14058</v>
      </c>
      <c r="H848" s="9" t="s">
        <v>94</v>
      </c>
      <c r="I848" s="10">
        <v>597906</v>
      </c>
      <c r="J848" s="11">
        <v>0.02</v>
      </c>
      <c r="K848" s="9" t="s">
        <v>94</v>
      </c>
      <c r="L848" s="9" t="s">
        <v>95</v>
      </c>
    </row>
    <row r="849" spans="1:12" x14ac:dyDescent="0.2">
      <c r="A849" t="str">
        <f>VLOOKUP(B849,StateFIPS!A$2:B$52,2)</f>
        <v>Arkansas</v>
      </c>
      <c r="B849">
        <f t="shared" si="16"/>
        <v>5</v>
      </c>
      <c r="C849" s="9" t="s">
        <v>2688</v>
      </c>
      <c r="D849" s="9" t="s">
        <v>93</v>
      </c>
      <c r="E849" s="9" t="s">
        <v>2783</v>
      </c>
      <c r="F849" s="9" t="s">
        <v>2784</v>
      </c>
      <c r="G849" s="10">
        <v>36567</v>
      </c>
      <c r="H849" s="9" t="s">
        <v>94</v>
      </c>
      <c r="I849" s="10">
        <v>1555262</v>
      </c>
      <c r="J849" s="11">
        <v>0.02</v>
      </c>
      <c r="K849" s="9" t="s">
        <v>94</v>
      </c>
      <c r="L849" s="9" t="s">
        <v>95</v>
      </c>
    </row>
    <row r="850" spans="1:12" x14ac:dyDescent="0.2">
      <c r="A850" t="str">
        <f>VLOOKUP(B850,StateFIPS!A$2:B$52,2)</f>
        <v>Colorado</v>
      </c>
      <c r="B850">
        <f t="shared" si="16"/>
        <v>8</v>
      </c>
      <c r="C850" s="9" t="s">
        <v>2032</v>
      </c>
      <c r="D850" s="9" t="s">
        <v>93</v>
      </c>
      <c r="E850" s="9" t="s">
        <v>2783</v>
      </c>
      <c r="F850" s="9" t="s">
        <v>2784</v>
      </c>
      <c r="G850" s="10">
        <v>967</v>
      </c>
      <c r="H850" s="9" t="s">
        <v>94</v>
      </c>
      <c r="I850" s="10">
        <v>41108</v>
      </c>
      <c r="J850" s="11">
        <v>0.02</v>
      </c>
      <c r="K850" s="9" t="s">
        <v>94</v>
      </c>
      <c r="L850" s="9" t="s">
        <v>95</v>
      </c>
    </row>
    <row r="851" spans="1:12" x14ac:dyDescent="0.2">
      <c r="A851" t="str">
        <f>VLOOKUP(B851,StateFIPS!A$2:B$52,2)</f>
        <v>New York</v>
      </c>
      <c r="B851">
        <f t="shared" si="16"/>
        <v>36</v>
      </c>
      <c r="C851" s="9" t="s">
        <v>2038</v>
      </c>
      <c r="D851" s="9" t="s">
        <v>93</v>
      </c>
      <c r="E851" s="9" t="s">
        <v>2783</v>
      </c>
      <c r="F851" s="9" t="s">
        <v>2784</v>
      </c>
      <c r="G851" s="10">
        <v>705</v>
      </c>
      <c r="H851" s="9" t="s">
        <v>94</v>
      </c>
      <c r="I851" s="10">
        <v>29980</v>
      </c>
      <c r="J851" s="11">
        <v>0.02</v>
      </c>
      <c r="K851" s="9" t="s">
        <v>94</v>
      </c>
      <c r="L851" s="9" t="s">
        <v>95</v>
      </c>
    </row>
    <row r="852" spans="1:12" x14ac:dyDescent="0.2">
      <c r="A852" t="str">
        <f>VLOOKUP(B852,StateFIPS!A$2:B$52,2)</f>
        <v>Pennsylvania</v>
      </c>
      <c r="B852">
        <f t="shared" si="16"/>
        <v>42</v>
      </c>
      <c r="C852" s="9" t="s">
        <v>2655</v>
      </c>
      <c r="D852" s="9" t="s">
        <v>93</v>
      </c>
      <c r="E852" s="9" t="s">
        <v>2783</v>
      </c>
      <c r="F852" s="9" t="s">
        <v>2784</v>
      </c>
      <c r="G852" s="10">
        <v>26524</v>
      </c>
      <c r="H852" s="9" t="s">
        <v>94</v>
      </c>
      <c r="I852" s="10">
        <v>1128135</v>
      </c>
      <c r="J852" s="11">
        <v>0.02</v>
      </c>
      <c r="K852" s="9" t="s">
        <v>94</v>
      </c>
      <c r="L852" s="9" t="s">
        <v>95</v>
      </c>
    </row>
    <row r="853" spans="1:12" x14ac:dyDescent="0.2">
      <c r="A853" t="str">
        <f>VLOOKUP(B853,StateFIPS!A$2:B$52,2)</f>
        <v>Mississippi</v>
      </c>
      <c r="B853">
        <f t="shared" si="16"/>
        <v>28</v>
      </c>
      <c r="C853" s="9" t="s">
        <v>435</v>
      </c>
      <c r="D853" s="9" t="s">
        <v>93</v>
      </c>
      <c r="E853" s="9" t="s">
        <v>2783</v>
      </c>
      <c r="F853" s="9" t="s">
        <v>2784</v>
      </c>
      <c r="G853" s="10">
        <v>8</v>
      </c>
      <c r="H853" s="9" t="s">
        <v>94</v>
      </c>
      <c r="I853" s="10">
        <v>326</v>
      </c>
      <c r="J853" s="11">
        <v>0.02</v>
      </c>
      <c r="K853" s="9" t="s">
        <v>94</v>
      </c>
      <c r="L853" s="9" t="s">
        <v>95</v>
      </c>
    </row>
    <row r="854" spans="1:12" x14ac:dyDescent="0.2">
      <c r="A854" t="str">
        <f>VLOOKUP(B854,StateFIPS!A$2:B$52,2)</f>
        <v>Colorado</v>
      </c>
      <c r="B854">
        <f t="shared" si="16"/>
        <v>8</v>
      </c>
      <c r="C854" s="9" t="s">
        <v>2114</v>
      </c>
      <c r="D854" s="9" t="s">
        <v>93</v>
      </c>
      <c r="E854" s="9" t="s">
        <v>2783</v>
      </c>
      <c r="F854" s="9" t="s">
        <v>2784</v>
      </c>
      <c r="G854" s="10">
        <v>487</v>
      </c>
      <c r="H854" s="9" t="s">
        <v>94</v>
      </c>
      <c r="I854" s="10">
        <v>20717</v>
      </c>
      <c r="J854" s="11">
        <v>0.02</v>
      </c>
      <c r="K854" s="9" t="s">
        <v>94</v>
      </c>
      <c r="L854" s="9" t="s">
        <v>95</v>
      </c>
    </row>
    <row r="855" spans="1:12" x14ac:dyDescent="0.2">
      <c r="A855" t="str">
        <f>VLOOKUP(B855,StateFIPS!A$2:B$52,2)</f>
        <v>Tennessee</v>
      </c>
      <c r="B855">
        <f t="shared" si="16"/>
        <v>47</v>
      </c>
      <c r="C855" s="9" t="s">
        <v>2535</v>
      </c>
      <c r="D855" s="9" t="s">
        <v>93</v>
      </c>
      <c r="E855" s="9" t="s">
        <v>2783</v>
      </c>
      <c r="F855" s="9" t="s">
        <v>2784</v>
      </c>
      <c r="G855" s="10">
        <v>59</v>
      </c>
      <c r="H855" s="9" t="s">
        <v>94</v>
      </c>
      <c r="I855" s="10">
        <v>2519</v>
      </c>
      <c r="J855" s="11">
        <v>0.02</v>
      </c>
      <c r="K855" s="9" t="s">
        <v>94</v>
      </c>
      <c r="L855" s="9" t="s">
        <v>95</v>
      </c>
    </row>
    <row r="856" spans="1:12" x14ac:dyDescent="0.2">
      <c r="A856" t="str">
        <f>VLOOKUP(B856,StateFIPS!A$2:B$52,2)</f>
        <v>Nebraska</v>
      </c>
      <c r="B856">
        <f t="shared" si="16"/>
        <v>31</v>
      </c>
      <c r="C856" s="9" t="s">
        <v>1159</v>
      </c>
      <c r="D856" s="9" t="s">
        <v>93</v>
      </c>
      <c r="E856" s="9" t="s">
        <v>2783</v>
      </c>
      <c r="F856" s="9" t="s">
        <v>2784</v>
      </c>
      <c r="G856" s="10">
        <v>1035</v>
      </c>
      <c r="H856" s="9" t="s">
        <v>94</v>
      </c>
      <c r="I856" s="10">
        <v>44039</v>
      </c>
      <c r="J856" s="11">
        <v>0.02</v>
      </c>
      <c r="K856" s="9" t="s">
        <v>94</v>
      </c>
      <c r="L856" s="9" t="s">
        <v>95</v>
      </c>
    </row>
    <row r="857" spans="1:12" x14ac:dyDescent="0.2">
      <c r="A857" t="str">
        <f>VLOOKUP(B857,StateFIPS!A$2:B$52,2)</f>
        <v>Florida</v>
      </c>
      <c r="B857">
        <f t="shared" si="16"/>
        <v>12</v>
      </c>
      <c r="C857" s="9" t="s">
        <v>1940</v>
      </c>
      <c r="D857" s="9" t="s">
        <v>93</v>
      </c>
      <c r="E857" s="9" t="s">
        <v>2783</v>
      </c>
      <c r="F857" s="9" t="s">
        <v>2784</v>
      </c>
      <c r="G857" s="10">
        <v>114006</v>
      </c>
      <c r="H857" s="9" t="s">
        <v>94</v>
      </c>
      <c r="I857" s="10">
        <v>4848895</v>
      </c>
      <c r="J857" s="11">
        <v>0.02</v>
      </c>
      <c r="K857" s="9" t="s">
        <v>94</v>
      </c>
      <c r="L857" s="9" t="s">
        <v>95</v>
      </c>
    </row>
    <row r="858" spans="1:12" x14ac:dyDescent="0.2">
      <c r="A858" t="str">
        <f>VLOOKUP(B858,StateFIPS!A$2:B$52,2)</f>
        <v>Texas</v>
      </c>
      <c r="B858">
        <f t="shared" si="16"/>
        <v>48</v>
      </c>
      <c r="C858" s="9" t="s">
        <v>2294</v>
      </c>
      <c r="D858" s="9" t="s">
        <v>93</v>
      </c>
      <c r="E858" s="9" t="s">
        <v>2783</v>
      </c>
      <c r="F858" s="9" t="s">
        <v>2784</v>
      </c>
      <c r="G858" s="10">
        <v>68792</v>
      </c>
      <c r="H858" s="9" t="s">
        <v>94</v>
      </c>
      <c r="I858" s="10">
        <v>2925837</v>
      </c>
      <c r="J858" s="11">
        <v>0.02</v>
      </c>
      <c r="K858" s="9" t="s">
        <v>94</v>
      </c>
      <c r="L858" s="9" t="s">
        <v>95</v>
      </c>
    </row>
    <row r="859" spans="1:12" x14ac:dyDescent="0.2">
      <c r="A859" t="str">
        <f>VLOOKUP(B859,StateFIPS!A$2:B$52,2)</f>
        <v>Nebraska</v>
      </c>
      <c r="B859">
        <f t="shared" si="16"/>
        <v>31</v>
      </c>
      <c r="C859" s="9" t="s">
        <v>2265</v>
      </c>
      <c r="D859" s="9" t="s">
        <v>93</v>
      </c>
      <c r="E859" s="9" t="s">
        <v>2783</v>
      </c>
      <c r="F859" s="9" t="s">
        <v>2784</v>
      </c>
      <c r="G859" s="10">
        <v>3270</v>
      </c>
      <c r="H859" s="9" t="s">
        <v>94</v>
      </c>
      <c r="I859" s="10">
        <v>139059</v>
      </c>
      <c r="J859" s="11">
        <v>0.02</v>
      </c>
      <c r="K859" s="9" t="s">
        <v>94</v>
      </c>
      <c r="L859" s="9" t="s">
        <v>95</v>
      </c>
    </row>
    <row r="860" spans="1:12" x14ac:dyDescent="0.2">
      <c r="A860" t="str">
        <f>VLOOKUP(B860,StateFIPS!A$2:B$52,2)</f>
        <v>Tennessee</v>
      </c>
      <c r="B860">
        <f t="shared" si="16"/>
        <v>47</v>
      </c>
      <c r="C860" s="9" t="s">
        <v>2553</v>
      </c>
      <c r="D860" s="9" t="s">
        <v>93</v>
      </c>
      <c r="E860" s="9" t="s">
        <v>2783</v>
      </c>
      <c r="F860" s="9" t="s">
        <v>2784</v>
      </c>
      <c r="G860" s="10">
        <v>87</v>
      </c>
      <c r="H860" s="9" t="s">
        <v>94</v>
      </c>
      <c r="I860" s="10">
        <v>3713</v>
      </c>
      <c r="J860" s="11">
        <v>0.02</v>
      </c>
      <c r="K860" s="9" t="s">
        <v>94</v>
      </c>
      <c r="L860" s="9" t="s">
        <v>95</v>
      </c>
    </row>
    <row r="861" spans="1:12" x14ac:dyDescent="0.2">
      <c r="A861" t="str">
        <f>VLOOKUP(B861,StateFIPS!A$2:B$52,2)</f>
        <v>Mississippi</v>
      </c>
      <c r="B861">
        <f t="shared" si="16"/>
        <v>28</v>
      </c>
      <c r="C861" s="9" t="s">
        <v>439</v>
      </c>
      <c r="D861" s="9" t="s">
        <v>93</v>
      </c>
      <c r="E861" s="9" t="s">
        <v>2783</v>
      </c>
      <c r="F861" s="9" t="s">
        <v>2784</v>
      </c>
      <c r="G861" s="10">
        <v>5</v>
      </c>
      <c r="H861" s="9" t="s">
        <v>94</v>
      </c>
      <c r="I861" s="10">
        <v>227</v>
      </c>
      <c r="J861" s="11">
        <v>0.02</v>
      </c>
      <c r="K861" s="9" t="s">
        <v>94</v>
      </c>
      <c r="L861" s="9" t="s">
        <v>95</v>
      </c>
    </row>
    <row r="862" spans="1:12" x14ac:dyDescent="0.2">
      <c r="A862" t="str">
        <f>VLOOKUP(B862,StateFIPS!A$2:B$52,2)</f>
        <v>Nebraska</v>
      </c>
      <c r="B862">
        <f t="shared" si="16"/>
        <v>31</v>
      </c>
      <c r="C862" s="9" t="s">
        <v>1165</v>
      </c>
      <c r="D862" s="9" t="s">
        <v>93</v>
      </c>
      <c r="E862" s="9" t="s">
        <v>2783</v>
      </c>
      <c r="F862" s="9" t="s">
        <v>2784</v>
      </c>
      <c r="G862" s="10">
        <v>2273</v>
      </c>
      <c r="H862" s="9" t="s">
        <v>94</v>
      </c>
      <c r="I862" s="10">
        <v>96678</v>
      </c>
      <c r="J862" s="11">
        <v>0.02</v>
      </c>
      <c r="K862" s="9" t="s">
        <v>94</v>
      </c>
      <c r="L862" s="9" t="s">
        <v>95</v>
      </c>
    </row>
    <row r="863" spans="1:12" x14ac:dyDescent="0.2">
      <c r="A863" t="str">
        <f>VLOOKUP(B863,StateFIPS!A$2:B$52,2)</f>
        <v>Nebraska</v>
      </c>
      <c r="B863">
        <f t="shared" si="16"/>
        <v>31</v>
      </c>
      <c r="C863" s="9" t="s">
        <v>1158</v>
      </c>
      <c r="D863" s="9" t="s">
        <v>93</v>
      </c>
      <c r="E863" s="9" t="s">
        <v>2783</v>
      </c>
      <c r="F863" s="9" t="s">
        <v>2784</v>
      </c>
      <c r="G863" s="10">
        <v>580</v>
      </c>
      <c r="H863" s="9" t="s">
        <v>94</v>
      </c>
      <c r="I863" s="10">
        <v>24662</v>
      </c>
      <c r="J863" s="11">
        <v>0.02</v>
      </c>
      <c r="K863" s="9" t="s">
        <v>94</v>
      </c>
      <c r="L863" s="9" t="s">
        <v>95</v>
      </c>
    </row>
    <row r="864" spans="1:12" x14ac:dyDescent="0.2">
      <c r="A864" t="str">
        <f>VLOOKUP(B864,StateFIPS!A$2:B$52,2)</f>
        <v>South Carolina</v>
      </c>
      <c r="B864">
        <f t="shared" si="16"/>
        <v>45</v>
      </c>
      <c r="C864" s="9" t="s">
        <v>2590</v>
      </c>
      <c r="D864" s="9" t="s">
        <v>93</v>
      </c>
      <c r="E864" s="9" t="s">
        <v>2783</v>
      </c>
      <c r="F864" s="9" t="s">
        <v>2784</v>
      </c>
      <c r="G864" s="10">
        <v>3453</v>
      </c>
      <c r="H864" s="9" t="s">
        <v>94</v>
      </c>
      <c r="I864" s="10">
        <v>146880</v>
      </c>
      <c r="J864" s="11">
        <v>0.02</v>
      </c>
      <c r="K864" s="9" t="s">
        <v>94</v>
      </c>
      <c r="L864" s="9" t="s">
        <v>95</v>
      </c>
    </row>
    <row r="865" spans="1:12" x14ac:dyDescent="0.2">
      <c r="A865" t="str">
        <f>VLOOKUP(B865,StateFIPS!A$2:B$52,2)</f>
        <v>New York</v>
      </c>
      <c r="B865">
        <f t="shared" si="16"/>
        <v>36</v>
      </c>
      <c r="C865" s="9" t="s">
        <v>2080</v>
      </c>
      <c r="D865" s="9" t="s">
        <v>93</v>
      </c>
      <c r="E865" s="9" t="s">
        <v>2783</v>
      </c>
      <c r="F865" s="9" t="s">
        <v>2784</v>
      </c>
      <c r="G865" s="10">
        <v>4759</v>
      </c>
      <c r="H865" s="9" t="s">
        <v>94</v>
      </c>
      <c r="I865" s="10">
        <v>202404</v>
      </c>
      <c r="J865" s="11">
        <v>0.02</v>
      </c>
      <c r="K865" s="9" t="s">
        <v>94</v>
      </c>
      <c r="L865" s="9" t="s">
        <v>95</v>
      </c>
    </row>
    <row r="866" spans="1:12" x14ac:dyDescent="0.2">
      <c r="A866" t="str">
        <f>VLOOKUP(B866,StateFIPS!A$2:B$52,2)</f>
        <v>Florida</v>
      </c>
      <c r="B866">
        <f t="shared" si="16"/>
        <v>12</v>
      </c>
      <c r="C866" s="9" t="s">
        <v>531</v>
      </c>
      <c r="D866" s="9" t="s">
        <v>93</v>
      </c>
      <c r="E866" s="9" t="s">
        <v>2783</v>
      </c>
      <c r="F866" s="9" t="s">
        <v>2784</v>
      </c>
      <c r="G866" s="10">
        <v>134</v>
      </c>
      <c r="H866" s="9" t="s">
        <v>94</v>
      </c>
      <c r="I866" s="10">
        <v>5680</v>
      </c>
      <c r="J866" s="11">
        <v>0.02</v>
      </c>
      <c r="K866" s="9" t="s">
        <v>94</v>
      </c>
      <c r="L866" s="9" t="s">
        <v>95</v>
      </c>
    </row>
    <row r="867" spans="1:12" x14ac:dyDescent="0.2">
      <c r="A867" t="str">
        <f>VLOOKUP(B867,StateFIPS!A$2:B$52,2)</f>
        <v>Mississippi</v>
      </c>
      <c r="B867">
        <f t="shared" si="16"/>
        <v>28</v>
      </c>
      <c r="C867" s="9" t="s">
        <v>441</v>
      </c>
      <c r="D867" s="9" t="s">
        <v>93</v>
      </c>
      <c r="E867" s="9" t="s">
        <v>2783</v>
      </c>
      <c r="F867" s="9" t="s">
        <v>2784</v>
      </c>
      <c r="G867" s="10">
        <v>15</v>
      </c>
      <c r="H867" s="9" t="s">
        <v>94</v>
      </c>
      <c r="I867" s="10">
        <v>652</v>
      </c>
      <c r="J867" s="11">
        <v>0.02</v>
      </c>
      <c r="K867" s="9" t="s">
        <v>94</v>
      </c>
      <c r="L867" s="9" t="s">
        <v>95</v>
      </c>
    </row>
    <row r="868" spans="1:12" x14ac:dyDescent="0.2">
      <c r="A868" t="str">
        <f>VLOOKUP(B868,StateFIPS!A$2:B$52,2)</f>
        <v>Nebraska</v>
      </c>
      <c r="B868">
        <f t="shared" si="16"/>
        <v>31</v>
      </c>
      <c r="C868" s="9" t="s">
        <v>1157</v>
      </c>
      <c r="D868" s="9" t="s">
        <v>93</v>
      </c>
      <c r="E868" s="9" t="s">
        <v>2783</v>
      </c>
      <c r="F868" s="9" t="s">
        <v>2784</v>
      </c>
      <c r="G868" s="10">
        <v>2146</v>
      </c>
      <c r="H868" s="9" t="s">
        <v>94</v>
      </c>
      <c r="I868" s="10">
        <v>91290</v>
      </c>
      <c r="J868" s="11">
        <v>0.02</v>
      </c>
      <c r="K868" s="9" t="s">
        <v>94</v>
      </c>
      <c r="L868" s="9" t="s">
        <v>95</v>
      </c>
    </row>
    <row r="869" spans="1:12" x14ac:dyDescent="0.2">
      <c r="A869" t="str">
        <f>VLOOKUP(B869,StateFIPS!A$2:B$52,2)</f>
        <v>Arkansas</v>
      </c>
      <c r="B869">
        <f t="shared" si="16"/>
        <v>5</v>
      </c>
      <c r="C869" s="9" t="s">
        <v>640</v>
      </c>
      <c r="D869" s="9" t="s">
        <v>93</v>
      </c>
      <c r="E869" s="9" t="s">
        <v>2783</v>
      </c>
      <c r="F869" s="9" t="s">
        <v>2784</v>
      </c>
      <c r="G869" s="10">
        <v>6594</v>
      </c>
      <c r="H869" s="9" t="s">
        <v>94</v>
      </c>
      <c r="I869" s="10">
        <v>280468</v>
      </c>
      <c r="J869" s="11">
        <v>0.02</v>
      </c>
      <c r="K869" s="9" t="s">
        <v>94</v>
      </c>
      <c r="L869" s="9" t="s">
        <v>95</v>
      </c>
    </row>
    <row r="870" spans="1:12" x14ac:dyDescent="0.2">
      <c r="A870" t="str">
        <f>VLOOKUP(B870,StateFIPS!A$2:B$52,2)</f>
        <v>Nebraska</v>
      </c>
      <c r="B870">
        <f t="shared" si="16"/>
        <v>31</v>
      </c>
      <c r="C870" s="9" t="s">
        <v>2260</v>
      </c>
      <c r="D870" s="9" t="s">
        <v>93</v>
      </c>
      <c r="E870" s="9" t="s">
        <v>2783</v>
      </c>
      <c r="F870" s="9" t="s">
        <v>2784</v>
      </c>
      <c r="G870" s="10">
        <v>4178</v>
      </c>
      <c r="H870" s="9" t="s">
        <v>94</v>
      </c>
      <c r="I870" s="10">
        <v>177710</v>
      </c>
      <c r="J870" s="11">
        <v>0.02</v>
      </c>
      <c r="K870" s="9" t="s">
        <v>94</v>
      </c>
      <c r="L870" s="9" t="s">
        <v>95</v>
      </c>
    </row>
    <row r="871" spans="1:12" x14ac:dyDescent="0.2">
      <c r="A871" t="str">
        <f>VLOOKUP(B871,StateFIPS!A$2:B$52,2)</f>
        <v>South Carolina</v>
      </c>
      <c r="B871">
        <f t="shared" si="16"/>
        <v>45</v>
      </c>
      <c r="C871" s="9" t="s">
        <v>1351</v>
      </c>
      <c r="D871" s="9" t="s">
        <v>93</v>
      </c>
      <c r="E871" s="9" t="s">
        <v>2783</v>
      </c>
      <c r="F871" s="9" t="s">
        <v>2784</v>
      </c>
      <c r="G871" s="10">
        <v>9</v>
      </c>
      <c r="H871" s="9" t="s">
        <v>94</v>
      </c>
      <c r="I871" s="10">
        <v>397</v>
      </c>
      <c r="J871" s="11">
        <v>0.02</v>
      </c>
      <c r="K871" s="9" t="s">
        <v>94</v>
      </c>
      <c r="L871" s="9" t="s">
        <v>95</v>
      </c>
    </row>
    <row r="872" spans="1:12" x14ac:dyDescent="0.2">
      <c r="A872" t="str">
        <f>VLOOKUP(B872,StateFIPS!A$2:B$52,2)</f>
        <v>New York</v>
      </c>
      <c r="B872">
        <f t="shared" si="16"/>
        <v>36</v>
      </c>
      <c r="C872" s="9" t="s">
        <v>2127</v>
      </c>
      <c r="D872" s="9" t="s">
        <v>93</v>
      </c>
      <c r="E872" s="9" t="s">
        <v>2783</v>
      </c>
      <c r="F872" s="9" t="s">
        <v>2784</v>
      </c>
      <c r="G872" s="10">
        <v>3054</v>
      </c>
      <c r="H872" s="9" t="s">
        <v>94</v>
      </c>
      <c r="I872" s="10">
        <v>129913</v>
      </c>
      <c r="J872" s="11">
        <v>0.02</v>
      </c>
      <c r="K872" s="9" t="s">
        <v>94</v>
      </c>
      <c r="L872" s="9" t="s">
        <v>95</v>
      </c>
    </row>
    <row r="873" spans="1:12" x14ac:dyDescent="0.2">
      <c r="A873" t="str">
        <f>VLOOKUP(B873,StateFIPS!A$2:B$52,2)</f>
        <v>North Carolina</v>
      </c>
      <c r="B873">
        <f t="shared" si="16"/>
        <v>37</v>
      </c>
      <c r="C873" s="9" t="s">
        <v>1189</v>
      </c>
      <c r="D873" s="9" t="s">
        <v>93</v>
      </c>
      <c r="E873" s="9" t="s">
        <v>2783</v>
      </c>
      <c r="F873" s="9" t="s">
        <v>2784</v>
      </c>
      <c r="G873" s="10">
        <v>1812</v>
      </c>
      <c r="H873" s="9" t="s">
        <v>94</v>
      </c>
      <c r="I873" s="10">
        <v>77048</v>
      </c>
      <c r="J873" s="11">
        <v>0.02</v>
      </c>
      <c r="K873" s="9" t="s">
        <v>94</v>
      </c>
      <c r="L873" s="9" t="s">
        <v>95</v>
      </c>
    </row>
    <row r="874" spans="1:12" x14ac:dyDescent="0.2">
      <c r="A874" t="str">
        <f>VLOOKUP(B874,StateFIPS!A$2:B$52,2)</f>
        <v>Tennessee</v>
      </c>
      <c r="B874">
        <f t="shared" si="16"/>
        <v>47</v>
      </c>
      <c r="C874" s="9" t="s">
        <v>908</v>
      </c>
      <c r="D874" s="9" t="s">
        <v>93</v>
      </c>
      <c r="E874" s="9" t="s">
        <v>2783</v>
      </c>
      <c r="F874" s="9" t="s">
        <v>2784</v>
      </c>
      <c r="G874" s="10">
        <v>13</v>
      </c>
      <c r="H874" s="9" t="s">
        <v>94</v>
      </c>
      <c r="I874" s="10">
        <v>561</v>
      </c>
      <c r="J874" s="11">
        <v>0.02</v>
      </c>
      <c r="K874" s="9" t="s">
        <v>94</v>
      </c>
      <c r="L874" s="9" t="s">
        <v>95</v>
      </c>
    </row>
    <row r="875" spans="1:12" x14ac:dyDescent="0.2">
      <c r="A875" t="str">
        <f>VLOOKUP(B875,StateFIPS!A$2:B$52,2)</f>
        <v>Mississippi</v>
      </c>
      <c r="B875">
        <f t="shared" si="16"/>
        <v>28</v>
      </c>
      <c r="C875" s="9" t="s">
        <v>319</v>
      </c>
      <c r="D875" s="9" t="s">
        <v>93</v>
      </c>
      <c r="E875" s="9" t="s">
        <v>2783</v>
      </c>
      <c r="F875" s="9" t="s">
        <v>2784</v>
      </c>
      <c r="G875" s="10">
        <v>1437</v>
      </c>
      <c r="H875" s="9" t="s">
        <v>94</v>
      </c>
      <c r="I875" s="10">
        <v>61124</v>
      </c>
      <c r="J875" s="11">
        <v>0.02</v>
      </c>
      <c r="K875" s="9" t="s">
        <v>94</v>
      </c>
      <c r="L875" s="9" t="s">
        <v>95</v>
      </c>
    </row>
    <row r="876" spans="1:12" x14ac:dyDescent="0.2">
      <c r="A876" t="str">
        <f>VLOOKUP(B876,StateFIPS!A$2:B$52,2)</f>
        <v>South Carolina</v>
      </c>
      <c r="B876">
        <f t="shared" si="16"/>
        <v>45</v>
      </c>
      <c r="C876" s="9" t="s">
        <v>1354</v>
      </c>
      <c r="D876" s="9" t="s">
        <v>93</v>
      </c>
      <c r="E876" s="9" t="s">
        <v>2783</v>
      </c>
      <c r="F876" s="9" t="s">
        <v>2784</v>
      </c>
      <c r="G876" s="10">
        <v>23</v>
      </c>
      <c r="H876" s="9" t="s">
        <v>94</v>
      </c>
      <c r="I876" s="10">
        <v>978</v>
      </c>
      <c r="J876" s="11">
        <v>0.02</v>
      </c>
      <c r="K876" s="9" t="s">
        <v>94</v>
      </c>
      <c r="L876" s="9" t="s">
        <v>95</v>
      </c>
    </row>
    <row r="877" spans="1:12" x14ac:dyDescent="0.2">
      <c r="A877" t="str">
        <f>VLOOKUP(B877,StateFIPS!A$2:B$52,2)</f>
        <v>Texas</v>
      </c>
      <c r="B877">
        <f t="shared" si="16"/>
        <v>48</v>
      </c>
      <c r="C877" s="9" t="s">
        <v>2376</v>
      </c>
      <c r="D877" s="9" t="s">
        <v>93</v>
      </c>
      <c r="E877" s="9" t="s">
        <v>2783</v>
      </c>
      <c r="F877" s="9" t="s">
        <v>2784</v>
      </c>
      <c r="G877" s="10">
        <v>4</v>
      </c>
      <c r="H877" s="9" t="s">
        <v>94</v>
      </c>
      <c r="I877" s="10">
        <v>162</v>
      </c>
      <c r="J877" s="11">
        <v>0.02</v>
      </c>
      <c r="K877" s="9" t="s">
        <v>94</v>
      </c>
      <c r="L877" s="9" t="s">
        <v>95</v>
      </c>
    </row>
    <row r="878" spans="1:12" x14ac:dyDescent="0.2">
      <c r="A878" t="str">
        <f>VLOOKUP(B878,StateFIPS!A$2:B$52,2)</f>
        <v>New York</v>
      </c>
      <c r="B878">
        <f t="shared" si="16"/>
        <v>36</v>
      </c>
      <c r="C878" s="9" t="s">
        <v>2065</v>
      </c>
      <c r="D878" s="9" t="s">
        <v>93</v>
      </c>
      <c r="E878" s="9" t="s">
        <v>2783</v>
      </c>
      <c r="F878" s="9" t="s">
        <v>2784</v>
      </c>
      <c r="G878" s="10">
        <v>1410</v>
      </c>
      <c r="H878" s="9" t="s">
        <v>94</v>
      </c>
      <c r="I878" s="10">
        <v>59960</v>
      </c>
      <c r="J878" s="11">
        <v>0.02</v>
      </c>
      <c r="K878" s="9" t="s">
        <v>94</v>
      </c>
      <c r="L878" s="9" t="s">
        <v>95</v>
      </c>
    </row>
    <row r="879" spans="1:12" x14ac:dyDescent="0.2">
      <c r="A879" t="str">
        <f>VLOOKUP(B879,StateFIPS!A$2:B$52,2)</f>
        <v>Florida</v>
      </c>
      <c r="B879">
        <f t="shared" si="16"/>
        <v>12</v>
      </c>
      <c r="C879" s="9" t="s">
        <v>534</v>
      </c>
      <c r="D879" s="9" t="s">
        <v>93</v>
      </c>
      <c r="E879" s="9" t="s">
        <v>2783</v>
      </c>
      <c r="F879" s="9" t="s">
        <v>2784</v>
      </c>
      <c r="G879" s="10">
        <v>42</v>
      </c>
      <c r="H879" s="9" t="s">
        <v>94</v>
      </c>
      <c r="I879" s="10">
        <v>1796</v>
      </c>
      <c r="J879" s="11">
        <v>0.02</v>
      </c>
      <c r="K879" s="9" t="s">
        <v>94</v>
      </c>
      <c r="L879" s="9" t="s">
        <v>95</v>
      </c>
    </row>
    <row r="880" spans="1:12" x14ac:dyDescent="0.2">
      <c r="A880" t="str">
        <f>VLOOKUP(B880,StateFIPS!A$2:B$52,2)</f>
        <v>Florida</v>
      </c>
      <c r="B880">
        <f t="shared" si="16"/>
        <v>12</v>
      </c>
      <c r="C880" s="9" t="s">
        <v>1941</v>
      </c>
      <c r="D880" s="9" t="s">
        <v>93</v>
      </c>
      <c r="E880" s="9" t="s">
        <v>2783</v>
      </c>
      <c r="F880" s="9" t="s">
        <v>2784</v>
      </c>
      <c r="G880" s="10">
        <v>10186</v>
      </c>
      <c r="H880" s="9" t="s">
        <v>94</v>
      </c>
      <c r="I880" s="10">
        <v>433250</v>
      </c>
      <c r="J880" s="11">
        <v>0.02</v>
      </c>
      <c r="K880" s="9" t="s">
        <v>94</v>
      </c>
      <c r="L880" s="9" t="s">
        <v>95</v>
      </c>
    </row>
    <row r="881" spans="1:12" x14ac:dyDescent="0.2">
      <c r="A881" t="str">
        <f>VLOOKUP(B881,StateFIPS!A$2:B$52,2)</f>
        <v>Colorado</v>
      </c>
      <c r="B881">
        <f t="shared" si="16"/>
        <v>8</v>
      </c>
      <c r="C881" s="9" t="s">
        <v>545</v>
      </c>
      <c r="D881" s="9" t="s">
        <v>93</v>
      </c>
      <c r="E881" s="9" t="s">
        <v>2783</v>
      </c>
      <c r="F881" s="9" t="s">
        <v>2784</v>
      </c>
      <c r="G881" s="10">
        <v>369</v>
      </c>
      <c r="H881" s="9" t="s">
        <v>94</v>
      </c>
      <c r="I881" s="10">
        <v>15680</v>
      </c>
      <c r="J881" s="11">
        <v>0.02</v>
      </c>
      <c r="K881" s="9" t="s">
        <v>94</v>
      </c>
      <c r="L881" s="9" t="s">
        <v>95</v>
      </c>
    </row>
    <row r="882" spans="1:12" x14ac:dyDescent="0.2">
      <c r="A882" t="str">
        <f>VLOOKUP(B882,StateFIPS!A$2:B$52,2)</f>
        <v>South Carolina</v>
      </c>
      <c r="B882">
        <f t="shared" si="16"/>
        <v>45</v>
      </c>
      <c r="C882" s="9" t="s">
        <v>1380</v>
      </c>
      <c r="D882" s="9" t="s">
        <v>93</v>
      </c>
      <c r="E882" s="9" t="s">
        <v>2783</v>
      </c>
      <c r="F882" s="9" t="s">
        <v>2784</v>
      </c>
      <c r="G882" s="10">
        <v>2042</v>
      </c>
      <c r="H882" s="9" t="s">
        <v>94</v>
      </c>
      <c r="I882" s="10">
        <v>86865</v>
      </c>
      <c r="J882" s="11">
        <v>0.02</v>
      </c>
      <c r="K882" s="9" t="s">
        <v>94</v>
      </c>
      <c r="L882" s="9" t="s">
        <v>95</v>
      </c>
    </row>
    <row r="883" spans="1:12" x14ac:dyDescent="0.2">
      <c r="A883" t="str">
        <f>VLOOKUP(B883,StateFIPS!A$2:B$52,2)</f>
        <v>Mississippi</v>
      </c>
      <c r="B883">
        <f t="shared" si="16"/>
        <v>28</v>
      </c>
      <c r="C883" s="9" t="s">
        <v>321</v>
      </c>
      <c r="D883" s="9" t="s">
        <v>93</v>
      </c>
      <c r="E883" s="9" t="s">
        <v>2783</v>
      </c>
      <c r="F883" s="9" t="s">
        <v>2784</v>
      </c>
      <c r="G883" s="10">
        <v>2333</v>
      </c>
      <c r="H883" s="9" t="s">
        <v>94</v>
      </c>
      <c r="I883" s="10">
        <v>99221</v>
      </c>
      <c r="J883" s="11">
        <v>0.02</v>
      </c>
      <c r="K883" s="9" t="s">
        <v>94</v>
      </c>
      <c r="L883" s="9" t="s">
        <v>95</v>
      </c>
    </row>
    <row r="884" spans="1:12" x14ac:dyDescent="0.2">
      <c r="A884" t="str">
        <f>VLOOKUP(B884,StateFIPS!A$2:B$52,2)</f>
        <v>North Carolina</v>
      </c>
      <c r="B884">
        <f t="shared" si="16"/>
        <v>37</v>
      </c>
      <c r="C884" s="9" t="s">
        <v>1192</v>
      </c>
      <c r="D884" s="9" t="s">
        <v>93</v>
      </c>
      <c r="E884" s="9" t="s">
        <v>2783</v>
      </c>
      <c r="F884" s="9" t="s">
        <v>2784</v>
      </c>
      <c r="G884" s="10">
        <v>1</v>
      </c>
      <c r="H884" s="9" t="s">
        <v>94</v>
      </c>
      <c r="I884" s="10">
        <v>53</v>
      </c>
      <c r="J884" s="11">
        <v>0.02</v>
      </c>
      <c r="K884" s="9" t="s">
        <v>94</v>
      </c>
      <c r="L884" s="9" t="s">
        <v>95</v>
      </c>
    </row>
    <row r="885" spans="1:12" x14ac:dyDescent="0.2">
      <c r="A885" t="str">
        <f>VLOOKUP(B885,StateFIPS!A$2:B$52,2)</f>
        <v>Nebraska</v>
      </c>
      <c r="B885">
        <f t="shared" si="16"/>
        <v>31</v>
      </c>
      <c r="C885" s="9" t="s">
        <v>1168</v>
      </c>
      <c r="D885" s="9" t="s">
        <v>93</v>
      </c>
      <c r="E885" s="9" t="s">
        <v>2783</v>
      </c>
      <c r="F885" s="9" t="s">
        <v>2784</v>
      </c>
      <c r="G885" s="10">
        <v>2210</v>
      </c>
      <c r="H885" s="9" t="s">
        <v>94</v>
      </c>
      <c r="I885" s="10">
        <v>93984</v>
      </c>
      <c r="J885" s="11">
        <v>0.02</v>
      </c>
      <c r="K885" s="9" t="s">
        <v>94</v>
      </c>
      <c r="L885" s="9" t="s">
        <v>95</v>
      </c>
    </row>
    <row r="886" spans="1:12" x14ac:dyDescent="0.2">
      <c r="A886" t="str">
        <f>VLOOKUP(B886,StateFIPS!A$2:B$52,2)</f>
        <v>Florida</v>
      </c>
      <c r="B886">
        <f t="shared" si="16"/>
        <v>12</v>
      </c>
      <c r="C886" s="9" t="s">
        <v>523</v>
      </c>
      <c r="D886" s="9" t="s">
        <v>93</v>
      </c>
      <c r="E886" s="9" t="s">
        <v>2783</v>
      </c>
      <c r="F886" s="9" t="s">
        <v>2784</v>
      </c>
      <c r="G886" s="10">
        <v>24</v>
      </c>
      <c r="H886" s="9" t="s">
        <v>94</v>
      </c>
      <c r="I886" s="10">
        <v>1005</v>
      </c>
      <c r="J886" s="11">
        <v>0.02</v>
      </c>
      <c r="K886" s="9" t="s">
        <v>94</v>
      </c>
      <c r="L886" s="9" t="s">
        <v>95</v>
      </c>
    </row>
    <row r="887" spans="1:12" x14ac:dyDescent="0.2">
      <c r="A887" t="str">
        <f>VLOOKUP(B887,StateFIPS!A$2:B$52,2)</f>
        <v>Mississippi</v>
      </c>
      <c r="B887">
        <f t="shared" si="16"/>
        <v>28</v>
      </c>
      <c r="C887" s="9" t="s">
        <v>312</v>
      </c>
      <c r="D887" s="9" t="s">
        <v>93</v>
      </c>
      <c r="E887" s="9" t="s">
        <v>2783</v>
      </c>
      <c r="F887" s="9" t="s">
        <v>2784</v>
      </c>
      <c r="G887" s="10">
        <v>8459</v>
      </c>
      <c r="H887" s="9" t="s">
        <v>94</v>
      </c>
      <c r="I887" s="10">
        <v>359797</v>
      </c>
      <c r="J887" s="11">
        <v>0.02</v>
      </c>
      <c r="K887" s="9" t="s">
        <v>94</v>
      </c>
      <c r="L887" s="9" t="s">
        <v>95</v>
      </c>
    </row>
    <row r="888" spans="1:12" x14ac:dyDescent="0.2">
      <c r="A888" t="str">
        <f>VLOOKUP(B888,StateFIPS!A$2:B$52,2)</f>
        <v>Nebraska</v>
      </c>
      <c r="B888">
        <f t="shared" si="16"/>
        <v>31</v>
      </c>
      <c r="C888" s="9" t="s">
        <v>2152</v>
      </c>
      <c r="D888" s="9" t="s">
        <v>93</v>
      </c>
      <c r="E888" s="9" t="s">
        <v>2783</v>
      </c>
      <c r="F888" s="9" t="s">
        <v>2784</v>
      </c>
      <c r="G888" s="10">
        <v>8176</v>
      </c>
      <c r="H888" s="9" t="s">
        <v>94</v>
      </c>
      <c r="I888" s="10">
        <v>347752</v>
      </c>
      <c r="J888" s="11">
        <v>0.02</v>
      </c>
      <c r="K888" s="9" t="s">
        <v>94</v>
      </c>
      <c r="L888" s="9" t="s">
        <v>95</v>
      </c>
    </row>
    <row r="889" spans="1:12" x14ac:dyDescent="0.2">
      <c r="A889" t="str">
        <f>VLOOKUP(B889,StateFIPS!A$2:B$52,2)</f>
        <v>New York</v>
      </c>
      <c r="B889">
        <f t="shared" si="16"/>
        <v>36</v>
      </c>
      <c r="C889" s="9" t="s">
        <v>2034</v>
      </c>
      <c r="D889" s="9" t="s">
        <v>93</v>
      </c>
      <c r="E889" s="9" t="s">
        <v>2783</v>
      </c>
      <c r="F889" s="9" t="s">
        <v>2784</v>
      </c>
      <c r="G889" s="10">
        <v>3373</v>
      </c>
      <c r="H889" s="9" t="s">
        <v>94</v>
      </c>
      <c r="I889" s="10">
        <v>143476</v>
      </c>
      <c r="J889" s="11">
        <v>0.02</v>
      </c>
      <c r="K889" s="9" t="s">
        <v>94</v>
      </c>
      <c r="L889" s="9" t="s">
        <v>95</v>
      </c>
    </row>
    <row r="890" spans="1:12" x14ac:dyDescent="0.2">
      <c r="A890" t="str">
        <f>VLOOKUP(B890,StateFIPS!A$2:B$52,2)</f>
        <v>Florida</v>
      </c>
      <c r="B890">
        <f t="shared" si="16"/>
        <v>12</v>
      </c>
      <c r="C890" s="9" t="s">
        <v>530</v>
      </c>
      <c r="D890" s="9" t="s">
        <v>93</v>
      </c>
      <c r="E890" s="9" t="s">
        <v>2783</v>
      </c>
      <c r="F890" s="9" t="s">
        <v>2784</v>
      </c>
      <c r="G890" s="10">
        <v>51</v>
      </c>
      <c r="H890" s="9" t="s">
        <v>94</v>
      </c>
      <c r="I890" s="10">
        <v>2181</v>
      </c>
      <c r="J890" s="11">
        <v>0.02</v>
      </c>
      <c r="K890" s="9" t="s">
        <v>94</v>
      </c>
      <c r="L890" s="9" t="s">
        <v>95</v>
      </c>
    </row>
    <row r="891" spans="1:12" x14ac:dyDescent="0.2">
      <c r="A891" t="str">
        <f>VLOOKUP(B891,StateFIPS!A$2:B$52,2)</f>
        <v>Nebraska</v>
      </c>
      <c r="B891">
        <f t="shared" si="16"/>
        <v>31</v>
      </c>
      <c r="C891" s="9" t="s">
        <v>2173</v>
      </c>
      <c r="D891" s="9" t="s">
        <v>93</v>
      </c>
      <c r="E891" s="9" t="s">
        <v>2783</v>
      </c>
      <c r="F891" s="9" t="s">
        <v>2784</v>
      </c>
      <c r="G891" s="10">
        <v>12023</v>
      </c>
      <c r="H891" s="9" t="s">
        <v>94</v>
      </c>
      <c r="I891" s="10">
        <v>511369</v>
      </c>
      <c r="J891" s="11">
        <v>0.02</v>
      </c>
      <c r="K891" s="9" t="s">
        <v>94</v>
      </c>
      <c r="L891" s="9" t="s">
        <v>95</v>
      </c>
    </row>
    <row r="892" spans="1:12" x14ac:dyDescent="0.2">
      <c r="A892" t="str">
        <f>VLOOKUP(B892,StateFIPS!A$2:B$52,2)</f>
        <v>Mississippi</v>
      </c>
      <c r="B892">
        <f t="shared" si="16"/>
        <v>28</v>
      </c>
      <c r="C892" s="9" t="s">
        <v>316</v>
      </c>
      <c r="D892" s="9" t="s">
        <v>93</v>
      </c>
      <c r="E892" s="9" t="s">
        <v>2783</v>
      </c>
      <c r="F892" s="9" t="s">
        <v>2784</v>
      </c>
      <c r="G892" s="10">
        <v>9</v>
      </c>
      <c r="H892" s="9" t="s">
        <v>94</v>
      </c>
      <c r="I892" s="10">
        <v>371</v>
      </c>
      <c r="J892" s="11">
        <v>0.02</v>
      </c>
      <c r="K892" s="9" t="s">
        <v>94</v>
      </c>
      <c r="L892" s="9" t="s">
        <v>95</v>
      </c>
    </row>
    <row r="893" spans="1:12" x14ac:dyDescent="0.2">
      <c r="A893" t="str">
        <f>VLOOKUP(B893,StateFIPS!A$2:B$52,2)</f>
        <v>Texas</v>
      </c>
      <c r="B893">
        <f t="shared" si="16"/>
        <v>48</v>
      </c>
      <c r="C893" s="9" t="s">
        <v>837</v>
      </c>
      <c r="D893" s="9" t="s">
        <v>93</v>
      </c>
      <c r="E893" s="9" t="s">
        <v>2783</v>
      </c>
      <c r="F893" s="9" t="s">
        <v>2784</v>
      </c>
      <c r="G893" s="10">
        <v>7</v>
      </c>
      <c r="H893" s="9" t="s">
        <v>94</v>
      </c>
      <c r="I893" s="10">
        <v>310</v>
      </c>
      <c r="J893" s="11">
        <v>0.02</v>
      </c>
      <c r="K893" s="9" t="s">
        <v>94</v>
      </c>
      <c r="L893" s="9" t="s">
        <v>95</v>
      </c>
    </row>
    <row r="894" spans="1:12" x14ac:dyDescent="0.2">
      <c r="A894" t="str">
        <f>VLOOKUP(B894,StateFIPS!A$2:B$52,2)</f>
        <v>New York</v>
      </c>
      <c r="B894">
        <f t="shared" si="16"/>
        <v>36</v>
      </c>
      <c r="C894" s="9" t="s">
        <v>2067</v>
      </c>
      <c r="D894" s="9" t="s">
        <v>93</v>
      </c>
      <c r="E894" s="9" t="s">
        <v>2783</v>
      </c>
      <c r="F894" s="9" t="s">
        <v>2784</v>
      </c>
      <c r="G894" s="10">
        <v>4183</v>
      </c>
      <c r="H894" s="9" t="s">
        <v>94</v>
      </c>
      <c r="I894" s="10">
        <v>177897</v>
      </c>
      <c r="J894" s="11">
        <v>0.02</v>
      </c>
      <c r="K894" s="9" t="s">
        <v>94</v>
      </c>
      <c r="L894" s="9" t="s">
        <v>95</v>
      </c>
    </row>
    <row r="895" spans="1:12" x14ac:dyDescent="0.2">
      <c r="A895" t="str">
        <f>VLOOKUP(B895,StateFIPS!A$2:B$52,2)</f>
        <v>Mississippi</v>
      </c>
      <c r="B895">
        <f t="shared" si="16"/>
        <v>28</v>
      </c>
      <c r="C895" s="9" t="s">
        <v>314</v>
      </c>
      <c r="D895" s="9" t="s">
        <v>93</v>
      </c>
      <c r="E895" s="9" t="s">
        <v>2783</v>
      </c>
      <c r="F895" s="9" t="s">
        <v>2784</v>
      </c>
      <c r="G895" s="10">
        <v>2</v>
      </c>
      <c r="H895" s="9" t="s">
        <v>94</v>
      </c>
      <c r="I895" s="10">
        <v>83</v>
      </c>
      <c r="J895" s="11">
        <v>0.02</v>
      </c>
      <c r="K895" s="9" t="s">
        <v>94</v>
      </c>
      <c r="L895" s="9" t="s">
        <v>95</v>
      </c>
    </row>
    <row r="896" spans="1:12" x14ac:dyDescent="0.2">
      <c r="A896" t="str">
        <f>VLOOKUP(B896,StateFIPS!A$2:B$52,2)</f>
        <v>Rhode Island</v>
      </c>
      <c r="B896">
        <f t="shared" si="16"/>
        <v>44</v>
      </c>
      <c r="C896" s="9" t="s">
        <v>1365</v>
      </c>
      <c r="D896" s="9" t="s">
        <v>93</v>
      </c>
      <c r="E896" s="9" t="s">
        <v>2783</v>
      </c>
      <c r="F896" s="9" t="s">
        <v>2784</v>
      </c>
      <c r="G896" s="10">
        <v>6548</v>
      </c>
      <c r="H896" s="9" t="s">
        <v>94</v>
      </c>
      <c r="I896" s="10">
        <v>278515</v>
      </c>
      <c r="J896" s="11">
        <v>0.02</v>
      </c>
      <c r="K896" s="9" t="s">
        <v>94</v>
      </c>
      <c r="L896" s="9" t="s">
        <v>95</v>
      </c>
    </row>
    <row r="897" spans="1:12" x14ac:dyDescent="0.2">
      <c r="A897" t="str">
        <f>VLOOKUP(B897,StateFIPS!A$2:B$52,2)</f>
        <v>Arkansas</v>
      </c>
      <c r="B897">
        <f t="shared" si="16"/>
        <v>5</v>
      </c>
      <c r="C897" s="9" t="s">
        <v>625</v>
      </c>
      <c r="D897" s="9" t="s">
        <v>93</v>
      </c>
      <c r="E897" s="9" t="s">
        <v>2783</v>
      </c>
      <c r="F897" s="9" t="s">
        <v>2784</v>
      </c>
      <c r="G897" s="10">
        <v>31996</v>
      </c>
      <c r="H897" s="9" t="s">
        <v>94</v>
      </c>
      <c r="I897" s="10">
        <v>1360867</v>
      </c>
      <c r="J897" s="11">
        <v>0.02</v>
      </c>
      <c r="K897" s="9" t="s">
        <v>94</v>
      </c>
      <c r="L897" s="9" t="s">
        <v>95</v>
      </c>
    </row>
    <row r="898" spans="1:12" x14ac:dyDescent="0.2">
      <c r="A898" t="str">
        <f>VLOOKUP(B898,StateFIPS!A$2:B$52,2)</f>
        <v>Mississippi</v>
      </c>
      <c r="B898">
        <f t="shared" si="16"/>
        <v>28</v>
      </c>
      <c r="C898" s="9" t="s">
        <v>315</v>
      </c>
      <c r="D898" s="9" t="s">
        <v>93</v>
      </c>
      <c r="E898" s="9" t="s">
        <v>2783</v>
      </c>
      <c r="F898" s="9" t="s">
        <v>2784</v>
      </c>
      <c r="G898" s="10">
        <v>1738</v>
      </c>
      <c r="H898" s="9" t="s">
        <v>94</v>
      </c>
      <c r="I898" s="10">
        <v>73911</v>
      </c>
      <c r="J898" s="11">
        <v>0.02</v>
      </c>
      <c r="K898" s="9" t="s">
        <v>94</v>
      </c>
      <c r="L898" s="9" t="s">
        <v>95</v>
      </c>
    </row>
    <row r="899" spans="1:12" x14ac:dyDescent="0.2">
      <c r="A899" t="str">
        <f>VLOOKUP(B899,StateFIPS!A$2:B$52,2)</f>
        <v>New York</v>
      </c>
      <c r="B899">
        <f t="shared" ref="B899:B962" si="17">VALUE(LEFT(C899,2))</f>
        <v>36</v>
      </c>
      <c r="C899" s="9" t="s">
        <v>2056</v>
      </c>
      <c r="D899" s="9" t="s">
        <v>93</v>
      </c>
      <c r="E899" s="9" t="s">
        <v>2783</v>
      </c>
      <c r="F899" s="9" t="s">
        <v>2784</v>
      </c>
      <c r="G899" s="10">
        <v>3401</v>
      </c>
      <c r="H899" s="9" t="s">
        <v>94</v>
      </c>
      <c r="I899" s="10">
        <v>144665</v>
      </c>
      <c r="J899" s="11">
        <v>0.02</v>
      </c>
      <c r="K899" s="9" t="s">
        <v>94</v>
      </c>
      <c r="L899" s="9" t="s">
        <v>95</v>
      </c>
    </row>
    <row r="900" spans="1:12" x14ac:dyDescent="0.2">
      <c r="A900" t="str">
        <f>VLOOKUP(B900,StateFIPS!A$2:B$52,2)</f>
        <v>Nebraska</v>
      </c>
      <c r="B900">
        <f t="shared" si="17"/>
        <v>31</v>
      </c>
      <c r="C900" s="9" t="s">
        <v>1156</v>
      </c>
      <c r="D900" s="9" t="s">
        <v>93</v>
      </c>
      <c r="E900" s="9" t="s">
        <v>2783</v>
      </c>
      <c r="F900" s="9" t="s">
        <v>2784</v>
      </c>
      <c r="G900" s="10">
        <v>607</v>
      </c>
      <c r="H900" s="9" t="s">
        <v>94</v>
      </c>
      <c r="I900" s="10">
        <v>25802</v>
      </c>
      <c r="J900" s="11">
        <v>0.02</v>
      </c>
      <c r="K900" s="9" t="s">
        <v>94</v>
      </c>
      <c r="L900" s="9" t="s">
        <v>95</v>
      </c>
    </row>
    <row r="901" spans="1:12" x14ac:dyDescent="0.2">
      <c r="A901" t="str">
        <f>VLOOKUP(B901,StateFIPS!A$2:B$52,2)</f>
        <v>New Mexico</v>
      </c>
      <c r="B901">
        <f t="shared" si="17"/>
        <v>35</v>
      </c>
      <c r="C901" s="9" t="s">
        <v>1174</v>
      </c>
      <c r="D901" s="9" t="s">
        <v>93</v>
      </c>
      <c r="E901" s="9" t="s">
        <v>2783</v>
      </c>
      <c r="F901" s="9" t="s">
        <v>2784</v>
      </c>
      <c r="G901" s="10">
        <v>341</v>
      </c>
      <c r="H901" s="9" t="s">
        <v>94</v>
      </c>
      <c r="I901" s="10">
        <v>14513</v>
      </c>
      <c r="J901" s="11">
        <v>0.02</v>
      </c>
      <c r="K901" s="9" t="s">
        <v>94</v>
      </c>
      <c r="L901" s="9" t="s">
        <v>95</v>
      </c>
    </row>
    <row r="902" spans="1:12" x14ac:dyDescent="0.2">
      <c r="A902" t="str">
        <f>VLOOKUP(B902,StateFIPS!A$2:B$52,2)</f>
        <v>Nebraska</v>
      </c>
      <c r="B902">
        <f t="shared" si="17"/>
        <v>31</v>
      </c>
      <c r="C902" s="9" t="s">
        <v>2229</v>
      </c>
      <c r="D902" s="9" t="s">
        <v>93</v>
      </c>
      <c r="E902" s="9" t="s">
        <v>2783</v>
      </c>
      <c r="F902" s="9" t="s">
        <v>2784</v>
      </c>
      <c r="G902" s="10">
        <v>1330</v>
      </c>
      <c r="H902" s="9" t="s">
        <v>94</v>
      </c>
      <c r="I902" s="10">
        <v>56577</v>
      </c>
      <c r="J902" s="11">
        <v>0.02</v>
      </c>
      <c r="K902" s="9" t="s">
        <v>94</v>
      </c>
      <c r="L902" s="9" t="s">
        <v>95</v>
      </c>
    </row>
    <row r="903" spans="1:12" x14ac:dyDescent="0.2">
      <c r="A903" t="str">
        <f>VLOOKUP(B903,StateFIPS!A$2:B$52,2)</f>
        <v>North Carolina</v>
      </c>
      <c r="B903">
        <f t="shared" si="17"/>
        <v>37</v>
      </c>
      <c r="C903" s="9" t="s">
        <v>1193</v>
      </c>
      <c r="D903" s="9" t="s">
        <v>93</v>
      </c>
      <c r="E903" s="9" t="s">
        <v>2783</v>
      </c>
      <c r="F903" s="9" t="s">
        <v>2784</v>
      </c>
      <c r="G903" s="10">
        <v>1764</v>
      </c>
      <c r="H903" s="9" t="s">
        <v>94</v>
      </c>
      <c r="I903" s="10">
        <v>75017</v>
      </c>
      <c r="J903" s="11">
        <v>0.02</v>
      </c>
      <c r="K903" s="9" t="s">
        <v>94</v>
      </c>
      <c r="L903" s="9" t="s">
        <v>95</v>
      </c>
    </row>
    <row r="904" spans="1:12" x14ac:dyDescent="0.2">
      <c r="A904" t="str">
        <f>VLOOKUP(B904,StateFIPS!A$2:B$52,2)</f>
        <v>Nebraska</v>
      </c>
      <c r="B904">
        <f t="shared" si="17"/>
        <v>31</v>
      </c>
      <c r="C904" s="9" t="s">
        <v>1155</v>
      </c>
      <c r="D904" s="9" t="s">
        <v>93</v>
      </c>
      <c r="E904" s="9" t="s">
        <v>2783</v>
      </c>
      <c r="F904" s="9" t="s">
        <v>2784</v>
      </c>
      <c r="G904" s="10">
        <v>2427</v>
      </c>
      <c r="H904" s="9" t="s">
        <v>94</v>
      </c>
      <c r="I904" s="10">
        <v>103206</v>
      </c>
      <c r="J904" s="11">
        <v>0.02</v>
      </c>
      <c r="K904" s="9" t="s">
        <v>94</v>
      </c>
      <c r="L904" s="9" t="s">
        <v>95</v>
      </c>
    </row>
    <row r="905" spans="1:12" x14ac:dyDescent="0.2">
      <c r="A905" t="str">
        <f>VLOOKUP(B905,StateFIPS!A$2:B$52,2)</f>
        <v>South Carolina</v>
      </c>
      <c r="B905">
        <f t="shared" si="17"/>
        <v>45</v>
      </c>
      <c r="C905" s="9" t="s">
        <v>1367</v>
      </c>
      <c r="D905" s="9" t="s">
        <v>93</v>
      </c>
      <c r="E905" s="9" t="s">
        <v>2783</v>
      </c>
      <c r="F905" s="9" t="s">
        <v>2784</v>
      </c>
      <c r="G905" s="10">
        <v>7311</v>
      </c>
      <c r="H905" s="9" t="s">
        <v>94</v>
      </c>
      <c r="I905" s="10">
        <v>310955</v>
      </c>
      <c r="J905" s="11">
        <v>0.02</v>
      </c>
      <c r="K905" s="9" t="s">
        <v>94</v>
      </c>
      <c r="L905" s="9" t="s">
        <v>95</v>
      </c>
    </row>
    <row r="906" spans="1:12" x14ac:dyDescent="0.2">
      <c r="A906" t="str">
        <f>VLOOKUP(B906,StateFIPS!A$2:B$52,2)</f>
        <v>Texas</v>
      </c>
      <c r="B906">
        <f t="shared" si="17"/>
        <v>48</v>
      </c>
      <c r="C906" s="9" t="s">
        <v>834</v>
      </c>
      <c r="D906" s="9" t="s">
        <v>93</v>
      </c>
      <c r="E906" s="9" t="s">
        <v>2783</v>
      </c>
      <c r="F906" s="9" t="s">
        <v>2784</v>
      </c>
      <c r="G906" s="10">
        <v>39</v>
      </c>
      <c r="H906" s="9" t="s">
        <v>94</v>
      </c>
      <c r="I906" s="10">
        <v>1674</v>
      </c>
      <c r="J906" s="11">
        <v>0.02</v>
      </c>
      <c r="K906" s="9" t="s">
        <v>94</v>
      </c>
      <c r="L906" s="9" t="s">
        <v>95</v>
      </c>
    </row>
    <row r="907" spans="1:12" x14ac:dyDescent="0.2">
      <c r="A907" t="str">
        <f>VLOOKUP(B907,StateFIPS!A$2:B$52,2)</f>
        <v>Nebraska</v>
      </c>
      <c r="B907">
        <f t="shared" si="17"/>
        <v>31</v>
      </c>
      <c r="C907" s="9" t="s">
        <v>1167</v>
      </c>
      <c r="D907" s="9" t="s">
        <v>93</v>
      </c>
      <c r="E907" s="9" t="s">
        <v>2783</v>
      </c>
      <c r="F907" s="9" t="s">
        <v>2784</v>
      </c>
      <c r="G907" s="10">
        <v>1567</v>
      </c>
      <c r="H907" s="9" t="s">
        <v>94</v>
      </c>
      <c r="I907" s="10">
        <v>66628</v>
      </c>
      <c r="J907" s="11">
        <v>0.02</v>
      </c>
      <c r="K907" s="9" t="s">
        <v>94</v>
      </c>
      <c r="L907" s="9" t="s">
        <v>95</v>
      </c>
    </row>
    <row r="908" spans="1:12" x14ac:dyDescent="0.2">
      <c r="A908" t="str">
        <f>VLOOKUP(B908,StateFIPS!A$2:B$52,2)</f>
        <v>South Carolina</v>
      </c>
      <c r="B908">
        <f t="shared" si="17"/>
        <v>45</v>
      </c>
      <c r="C908" s="9" t="s">
        <v>2537</v>
      </c>
      <c r="D908" s="9" t="s">
        <v>93</v>
      </c>
      <c r="E908" s="9" t="s">
        <v>2783</v>
      </c>
      <c r="F908" s="9" t="s">
        <v>2784</v>
      </c>
      <c r="G908" s="10">
        <v>26183</v>
      </c>
      <c r="H908" s="9" t="s">
        <v>94</v>
      </c>
      <c r="I908" s="10">
        <v>1113592</v>
      </c>
      <c r="J908" s="11">
        <v>0.02</v>
      </c>
      <c r="K908" s="9" t="s">
        <v>94</v>
      </c>
      <c r="L908" s="9" t="s">
        <v>95</v>
      </c>
    </row>
    <row r="909" spans="1:12" x14ac:dyDescent="0.2">
      <c r="A909" t="str">
        <f>VLOOKUP(B909,StateFIPS!A$2:B$52,2)</f>
        <v>Mississippi</v>
      </c>
      <c r="B909">
        <f t="shared" si="17"/>
        <v>28</v>
      </c>
      <c r="C909" s="9" t="s">
        <v>318</v>
      </c>
      <c r="D909" s="9" t="s">
        <v>93</v>
      </c>
      <c r="E909" s="9" t="s">
        <v>2783</v>
      </c>
      <c r="F909" s="9" t="s">
        <v>2784</v>
      </c>
      <c r="G909" s="10">
        <v>18653</v>
      </c>
      <c r="H909" s="9" t="s">
        <v>94</v>
      </c>
      <c r="I909" s="10">
        <v>793333</v>
      </c>
      <c r="J909" s="11">
        <v>0.02</v>
      </c>
      <c r="K909" s="9" t="s">
        <v>94</v>
      </c>
      <c r="L909" s="9" t="s">
        <v>95</v>
      </c>
    </row>
    <row r="910" spans="1:12" x14ac:dyDescent="0.2">
      <c r="A910" t="str">
        <f>VLOOKUP(B910,StateFIPS!A$2:B$52,2)</f>
        <v>Tennessee</v>
      </c>
      <c r="B910">
        <f t="shared" si="17"/>
        <v>47</v>
      </c>
      <c r="C910" s="9" t="s">
        <v>2572</v>
      </c>
      <c r="D910" s="9" t="s">
        <v>93</v>
      </c>
      <c r="E910" s="9" t="s">
        <v>2783</v>
      </c>
      <c r="F910" s="9" t="s">
        <v>2784</v>
      </c>
      <c r="G910" s="10">
        <v>5063</v>
      </c>
      <c r="H910" s="9" t="s">
        <v>94</v>
      </c>
      <c r="I910" s="10">
        <v>215346</v>
      </c>
      <c r="J910" s="11">
        <v>0.02</v>
      </c>
      <c r="K910" s="9" t="s">
        <v>94</v>
      </c>
      <c r="L910" s="9" t="s">
        <v>95</v>
      </c>
    </row>
    <row r="911" spans="1:12" x14ac:dyDescent="0.2">
      <c r="A911" t="str">
        <f>VLOOKUP(B911,StateFIPS!A$2:B$52,2)</f>
        <v>Tennessee</v>
      </c>
      <c r="B911">
        <f t="shared" si="17"/>
        <v>47</v>
      </c>
      <c r="C911" s="9" t="s">
        <v>970</v>
      </c>
      <c r="D911" s="9" t="s">
        <v>93</v>
      </c>
      <c r="E911" s="9" t="s">
        <v>2783</v>
      </c>
      <c r="F911" s="9" t="s">
        <v>2784</v>
      </c>
      <c r="G911" s="10">
        <v>12</v>
      </c>
      <c r="H911" s="9" t="s">
        <v>94</v>
      </c>
      <c r="I911" s="10">
        <v>521</v>
      </c>
      <c r="J911" s="11">
        <v>0.02</v>
      </c>
      <c r="K911" s="9" t="s">
        <v>94</v>
      </c>
      <c r="L911" s="9" t="s">
        <v>95</v>
      </c>
    </row>
    <row r="912" spans="1:12" x14ac:dyDescent="0.2">
      <c r="A912" t="str">
        <f>VLOOKUP(B912,StateFIPS!A$2:B$52,2)</f>
        <v>South Carolina</v>
      </c>
      <c r="B912">
        <f t="shared" si="17"/>
        <v>45</v>
      </c>
      <c r="C912" s="9" t="s">
        <v>1353</v>
      </c>
      <c r="D912" s="9" t="s">
        <v>93</v>
      </c>
      <c r="E912" s="9" t="s">
        <v>2783</v>
      </c>
      <c r="F912" s="9" t="s">
        <v>2784</v>
      </c>
      <c r="G912" s="10">
        <v>18</v>
      </c>
      <c r="H912" s="9" t="s">
        <v>94</v>
      </c>
      <c r="I912" s="10">
        <v>771</v>
      </c>
      <c r="J912" s="11">
        <v>0.02</v>
      </c>
      <c r="K912" s="9" t="s">
        <v>94</v>
      </c>
      <c r="L912" s="9" t="s">
        <v>95</v>
      </c>
    </row>
    <row r="913" spans="1:12" x14ac:dyDescent="0.2">
      <c r="A913" t="str">
        <f>VLOOKUP(B913,StateFIPS!A$2:B$52,2)</f>
        <v>Missouri</v>
      </c>
      <c r="B913">
        <f t="shared" si="17"/>
        <v>29</v>
      </c>
      <c r="C913" s="9" t="s">
        <v>340</v>
      </c>
      <c r="D913" s="9" t="s">
        <v>93</v>
      </c>
      <c r="E913" s="9" t="s">
        <v>2783</v>
      </c>
      <c r="F913" s="9" t="s">
        <v>2784</v>
      </c>
      <c r="G913" s="10">
        <v>22</v>
      </c>
      <c r="H913" s="9" t="s">
        <v>94</v>
      </c>
      <c r="I913" s="10">
        <v>934</v>
      </c>
      <c r="J913" s="11">
        <v>0.02</v>
      </c>
      <c r="K913" s="9" t="s">
        <v>94</v>
      </c>
      <c r="L913" s="9" t="s">
        <v>95</v>
      </c>
    </row>
    <row r="914" spans="1:12" x14ac:dyDescent="0.2">
      <c r="A914" t="str">
        <f>VLOOKUP(B914,StateFIPS!A$2:B$52,2)</f>
        <v>South Dakota</v>
      </c>
      <c r="B914">
        <f t="shared" si="17"/>
        <v>46</v>
      </c>
      <c r="C914" s="9" t="s">
        <v>923</v>
      </c>
      <c r="D914" s="9" t="s">
        <v>93</v>
      </c>
      <c r="E914" s="9" t="s">
        <v>2783</v>
      </c>
      <c r="F914" s="9" t="s">
        <v>2784</v>
      </c>
      <c r="G914" s="10">
        <v>2168</v>
      </c>
      <c r="H914" s="9" t="s">
        <v>94</v>
      </c>
      <c r="I914" s="10">
        <v>92191</v>
      </c>
      <c r="J914" s="11">
        <v>0.02</v>
      </c>
      <c r="K914" s="9" t="s">
        <v>94</v>
      </c>
      <c r="L914" s="9" t="s">
        <v>95</v>
      </c>
    </row>
    <row r="915" spans="1:12" x14ac:dyDescent="0.2">
      <c r="A915" t="str">
        <f>VLOOKUP(B915,StateFIPS!A$2:B$52,2)</f>
        <v>Tennessee</v>
      </c>
      <c r="B915">
        <f t="shared" si="17"/>
        <v>47</v>
      </c>
      <c r="C915" s="9" t="s">
        <v>2384</v>
      </c>
      <c r="D915" s="9" t="s">
        <v>93</v>
      </c>
      <c r="E915" s="9" t="s">
        <v>2783</v>
      </c>
      <c r="F915" s="9" t="s">
        <v>2784</v>
      </c>
      <c r="G915" s="10">
        <v>970</v>
      </c>
      <c r="H915" s="9" t="s">
        <v>94</v>
      </c>
      <c r="I915" s="10">
        <v>41241</v>
      </c>
      <c r="J915" s="11">
        <v>0.02</v>
      </c>
      <c r="K915" s="9" t="s">
        <v>94</v>
      </c>
      <c r="L915" s="9" t="s">
        <v>95</v>
      </c>
    </row>
    <row r="916" spans="1:12" x14ac:dyDescent="0.2">
      <c r="A916" t="str">
        <f>VLOOKUP(B916,StateFIPS!A$2:B$52,2)</f>
        <v>Georgia</v>
      </c>
      <c r="B916">
        <f t="shared" si="17"/>
        <v>13</v>
      </c>
      <c r="C916" s="9" t="s">
        <v>761</v>
      </c>
      <c r="D916" s="9" t="s">
        <v>93</v>
      </c>
      <c r="E916" s="9" t="s">
        <v>2783</v>
      </c>
      <c r="F916" s="9" t="s">
        <v>2784</v>
      </c>
      <c r="G916" s="10">
        <v>7125</v>
      </c>
      <c r="H916" s="9" t="s">
        <v>94</v>
      </c>
      <c r="I916" s="10">
        <v>303050</v>
      </c>
      <c r="J916" s="11">
        <v>0.02</v>
      </c>
      <c r="K916" s="9" t="s">
        <v>94</v>
      </c>
      <c r="L916" s="9" t="s">
        <v>95</v>
      </c>
    </row>
    <row r="917" spans="1:12" x14ac:dyDescent="0.2">
      <c r="A917" t="str">
        <f>VLOOKUP(B917,StateFIPS!A$2:B$52,2)</f>
        <v>Arkansas</v>
      </c>
      <c r="B917">
        <f t="shared" si="17"/>
        <v>5</v>
      </c>
      <c r="C917" s="9" t="s">
        <v>622</v>
      </c>
      <c r="D917" s="9" t="s">
        <v>93</v>
      </c>
      <c r="E917" s="9" t="s">
        <v>2783</v>
      </c>
      <c r="F917" s="9" t="s">
        <v>2784</v>
      </c>
      <c r="G917" s="10">
        <v>3483</v>
      </c>
      <c r="H917" s="9" t="s">
        <v>94</v>
      </c>
      <c r="I917" s="10">
        <v>148155</v>
      </c>
      <c r="J917" s="11">
        <v>0.02</v>
      </c>
      <c r="K917" s="9" t="s">
        <v>94</v>
      </c>
      <c r="L917" s="9" t="s">
        <v>95</v>
      </c>
    </row>
    <row r="918" spans="1:12" x14ac:dyDescent="0.2">
      <c r="A918" t="str">
        <f>VLOOKUP(B918,StateFIPS!A$2:B$52,2)</f>
        <v>Tennessee</v>
      </c>
      <c r="B918">
        <f t="shared" si="17"/>
        <v>47</v>
      </c>
      <c r="C918" s="9" t="s">
        <v>936</v>
      </c>
      <c r="D918" s="9" t="s">
        <v>93</v>
      </c>
      <c r="E918" s="9" t="s">
        <v>2783</v>
      </c>
      <c r="F918" s="9" t="s">
        <v>2784</v>
      </c>
      <c r="G918" s="10">
        <v>16</v>
      </c>
      <c r="H918" s="9" t="s">
        <v>94</v>
      </c>
      <c r="I918" s="10">
        <v>665</v>
      </c>
      <c r="J918" s="11">
        <v>0.02</v>
      </c>
      <c r="K918" s="9" t="s">
        <v>94</v>
      </c>
      <c r="L918" s="9" t="s">
        <v>95</v>
      </c>
    </row>
    <row r="919" spans="1:12" x14ac:dyDescent="0.2">
      <c r="A919" t="str">
        <f>VLOOKUP(B919,StateFIPS!A$2:B$52,2)</f>
        <v>Colorado</v>
      </c>
      <c r="B919">
        <f t="shared" si="17"/>
        <v>8</v>
      </c>
      <c r="C919" s="9" t="s">
        <v>2059</v>
      </c>
      <c r="D919" s="9" t="s">
        <v>93</v>
      </c>
      <c r="E919" s="9" t="s">
        <v>2783</v>
      </c>
      <c r="F919" s="9" t="s">
        <v>2784</v>
      </c>
      <c r="G919" s="10">
        <v>991</v>
      </c>
      <c r="H919" s="9" t="s">
        <v>94</v>
      </c>
      <c r="I919" s="10">
        <v>42164</v>
      </c>
      <c r="J919" s="11">
        <v>0.02</v>
      </c>
      <c r="K919" s="9" t="s">
        <v>94</v>
      </c>
      <c r="L919" s="9" t="s">
        <v>95</v>
      </c>
    </row>
    <row r="920" spans="1:12" x14ac:dyDescent="0.2">
      <c r="A920" t="str">
        <f>VLOOKUP(B920,StateFIPS!A$2:B$52,2)</f>
        <v>South Dakota</v>
      </c>
      <c r="B920">
        <f t="shared" si="17"/>
        <v>46</v>
      </c>
      <c r="C920" s="9" t="s">
        <v>922</v>
      </c>
      <c r="D920" s="9" t="s">
        <v>93</v>
      </c>
      <c r="E920" s="9" t="s">
        <v>2783</v>
      </c>
      <c r="F920" s="9" t="s">
        <v>2784</v>
      </c>
      <c r="G920" s="10">
        <v>730</v>
      </c>
      <c r="H920" s="9" t="s">
        <v>94</v>
      </c>
      <c r="I920" s="10">
        <v>31048</v>
      </c>
      <c r="J920" s="11">
        <v>0.02</v>
      </c>
      <c r="K920" s="9" t="s">
        <v>94</v>
      </c>
      <c r="L920" s="9" t="s">
        <v>95</v>
      </c>
    </row>
    <row r="921" spans="1:12" x14ac:dyDescent="0.2">
      <c r="A921" t="str">
        <f>VLOOKUP(B921,StateFIPS!A$2:B$52,2)</f>
        <v>New York</v>
      </c>
      <c r="B921">
        <f t="shared" si="17"/>
        <v>36</v>
      </c>
      <c r="C921" s="9" t="s">
        <v>1617</v>
      </c>
      <c r="D921" s="9" t="s">
        <v>93</v>
      </c>
      <c r="E921" s="9" t="s">
        <v>2783</v>
      </c>
      <c r="F921" s="9" t="s">
        <v>2784</v>
      </c>
      <c r="G921" s="10">
        <v>4901</v>
      </c>
      <c r="H921" s="9" t="s">
        <v>94</v>
      </c>
      <c r="I921" s="10">
        <v>208432</v>
      </c>
      <c r="J921" s="11">
        <v>0.02</v>
      </c>
      <c r="K921" s="9" t="s">
        <v>94</v>
      </c>
      <c r="L921" s="9" t="s">
        <v>95</v>
      </c>
    </row>
    <row r="922" spans="1:12" x14ac:dyDescent="0.2">
      <c r="A922" t="str">
        <f>VLOOKUP(B922,StateFIPS!A$2:B$52,2)</f>
        <v>Missouri</v>
      </c>
      <c r="B922">
        <f t="shared" si="17"/>
        <v>29</v>
      </c>
      <c r="C922" s="9" t="s">
        <v>1635</v>
      </c>
      <c r="D922" s="9" t="s">
        <v>93</v>
      </c>
      <c r="E922" s="9" t="s">
        <v>2783</v>
      </c>
      <c r="F922" s="9" t="s">
        <v>2784</v>
      </c>
      <c r="G922" s="10">
        <v>100</v>
      </c>
      <c r="H922" s="9" t="s">
        <v>94</v>
      </c>
      <c r="I922" s="10">
        <v>4274</v>
      </c>
      <c r="J922" s="11">
        <v>0.02</v>
      </c>
      <c r="K922" s="9" t="s">
        <v>94</v>
      </c>
      <c r="L922" s="9" t="s">
        <v>95</v>
      </c>
    </row>
    <row r="923" spans="1:12" x14ac:dyDescent="0.2">
      <c r="A923" t="str">
        <f>VLOOKUP(B923,StateFIPS!A$2:B$52,2)</f>
        <v>New Jersey</v>
      </c>
      <c r="B923">
        <f t="shared" si="17"/>
        <v>34</v>
      </c>
      <c r="C923" s="9" t="s">
        <v>1141</v>
      </c>
      <c r="D923" s="9" t="s">
        <v>93</v>
      </c>
      <c r="E923" s="9" t="s">
        <v>2783</v>
      </c>
      <c r="F923" s="9" t="s">
        <v>2784</v>
      </c>
      <c r="G923" s="10">
        <v>1757</v>
      </c>
      <c r="H923" s="9" t="s">
        <v>94</v>
      </c>
      <c r="I923" s="10">
        <v>74730</v>
      </c>
      <c r="J923" s="11">
        <v>0.02</v>
      </c>
      <c r="K923" s="9" t="s">
        <v>94</v>
      </c>
      <c r="L923" s="9" t="s">
        <v>95</v>
      </c>
    </row>
    <row r="924" spans="1:12" x14ac:dyDescent="0.2">
      <c r="A924" t="str">
        <f>VLOOKUP(B924,StateFIPS!A$2:B$52,2)</f>
        <v>South Carolina</v>
      </c>
      <c r="B924">
        <f t="shared" si="17"/>
        <v>45</v>
      </c>
      <c r="C924" s="9" t="s">
        <v>1341</v>
      </c>
      <c r="D924" s="9" t="s">
        <v>93</v>
      </c>
      <c r="E924" s="9" t="s">
        <v>2783</v>
      </c>
      <c r="F924" s="9" t="s">
        <v>2784</v>
      </c>
      <c r="G924" s="10">
        <v>24</v>
      </c>
      <c r="H924" s="9" t="s">
        <v>94</v>
      </c>
      <c r="I924" s="10">
        <v>1031</v>
      </c>
      <c r="J924" s="11">
        <v>0.02</v>
      </c>
      <c r="K924" s="9" t="s">
        <v>94</v>
      </c>
      <c r="L924" s="9" t="s">
        <v>95</v>
      </c>
    </row>
    <row r="925" spans="1:12" x14ac:dyDescent="0.2">
      <c r="A925" t="str">
        <f>VLOOKUP(B925,StateFIPS!A$2:B$52,2)</f>
        <v>Missouri</v>
      </c>
      <c r="B925">
        <f t="shared" si="17"/>
        <v>29</v>
      </c>
      <c r="C925" s="9" t="s">
        <v>341</v>
      </c>
      <c r="D925" s="9" t="s">
        <v>93</v>
      </c>
      <c r="E925" s="9" t="s">
        <v>2783</v>
      </c>
      <c r="F925" s="9" t="s">
        <v>2784</v>
      </c>
      <c r="G925" s="10">
        <v>33</v>
      </c>
      <c r="H925" s="9" t="s">
        <v>94</v>
      </c>
      <c r="I925" s="10">
        <v>1411</v>
      </c>
      <c r="J925" s="11">
        <v>0.02</v>
      </c>
      <c r="K925" s="9" t="s">
        <v>94</v>
      </c>
      <c r="L925" s="9" t="s">
        <v>95</v>
      </c>
    </row>
    <row r="926" spans="1:12" x14ac:dyDescent="0.2">
      <c r="A926" t="str">
        <f>VLOOKUP(B926,StateFIPS!A$2:B$52,2)</f>
        <v>New Jersey</v>
      </c>
      <c r="B926">
        <f t="shared" si="17"/>
        <v>34</v>
      </c>
      <c r="C926" s="9" t="s">
        <v>2746</v>
      </c>
      <c r="D926" s="9" t="s">
        <v>93</v>
      </c>
      <c r="E926" s="9" t="s">
        <v>2783</v>
      </c>
      <c r="F926" s="9" t="s">
        <v>2784</v>
      </c>
      <c r="G926" s="10">
        <v>1116</v>
      </c>
      <c r="H926" s="9" t="s">
        <v>94</v>
      </c>
      <c r="I926" s="10">
        <v>47447</v>
      </c>
      <c r="J926" s="11">
        <v>0.02</v>
      </c>
      <c r="K926" s="9" t="s">
        <v>94</v>
      </c>
      <c r="L926" s="9" t="s">
        <v>95</v>
      </c>
    </row>
    <row r="927" spans="1:12" x14ac:dyDescent="0.2">
      <c r="A927" t="str">
        <f>VLOOKUP(B927,StateFIPS!A$2:B$52,2)</f>
        <v>Georgia</v>
      </c>
      <c r="B927">
        <f t="shared" si="17"/>
        <v>13</v>
      </c>
      <c r="C927" s="9" t="s">
        <v>2724</v>
      </c>
      <c r="D927" s="9" t="s">
        <v>93</v>
      </c>
      <c r="E927" s="9" t="s">
        <v>2783</v>
      </c>
      <c r="F927" s="9" t="s">
        <v>2784</v>
      </c>
      <c r="G927" s="10">
        <v>3639</v>
      </c>
      <c r="H927" s="9" t="s">
        <v>94</v>
      </c>
      <c r="I927" s="10">
        <v>154780</v>
      </c>
      <c r="J927" s="11">
        <v>0.02</v>
      </c>
      <c r="K927" s="9" t="s">
        <v>94</v>
      </c>
      <c r="L927" s="9" t="s">
        <v>95</v>
      </c>
    </row>
    <row r="928" spans="1:12" x14ac:dyDescent="0.2">
      <c r="A928" t="str">
        <f>VLOOKUP(B928,StateFIPS!A$2:B$52,2)</f>
        <v>Missouri</v>
      </c>
      <c r="B928">
        <f t="shared" si="17"/>
        <v>29</v>
      </c>
      <c r="C928" s="9" t="s">
        <v>1619</v>
      </c>
      <c r="D928" s="9" t="s">
        <v>93</v>
      </c>
      <c r="E928" s="9" t="s">
        <v>2783</v>
      </c>
      <c r="F928" s="9" t="s">
        <v>2784</v>
      </c>
      <c r="G928" s="10">
        <v>3048</v>
      </c>
      <c r="H928" s="9" t="s">
        <v>94</v>
      </c>
      <c r="I928" s="10">
        <v>129638</v>
      </c>
      <c r="J928" s="11">
        <v>0.02</v>
      </c>
      <c r="K928" s="9" t="s">
        <v>94</v>
      </c>
      <c r="L928" s="9" t="s">
        <v>95</v>
      </c>
    </row>
    <row r="929" spans="1:12" x14ac:dyDescent="0.2">
      <c r="A929" t="str">
        <f>VLOOKUP(B929,StateFIPS!A$2:B$52,2)</f>
        <v>Nebraska</v>
      </c>
      <c r="B929">
        <f t="shared" si="17"/>
        <v>31</v>
      </c>
      <c r="C929" s="9" t="s">
        <v>2196</v>
      </c>
      <c r="D929" s="9" t="s">
        <v>93</v>
      </c>
      <c r="E929" s="9" t="s">
        <v>2783</v>
      </c>
      <c r="F929" s="9" t="s">
        <v>2784</v>
      </c>
      <c r="G929" s="10">
        <v>504</v>
      </c>
      <c r="H929" s="9" t="s">
        <v>94</v>
      </c>
      <c r="I929" s="10">
        <v>21450</v>
      </c>
      <c r="J929" s="11">
        <v>0.02</v>
      </c>
      <c r="K929" s="9" t="s">
        <v>94</v>
      </c>
      <c r="L929" s="9" t="s">
        <v>95</v>
      </c>
    </row>
    <row r="930" spans="1:12" x14ac:dyDescent="0.2">
      <c r="A930" t="str">
        <f>VLOOKUP(B930,StateFIPS!A$2:B$52,2)</f>
        <v>South Carolina</v>
      </c>
      <c r="B930">
        <f t="shared" si="17"/>
        <v>45</v>
      </c>
      <c r="C930" s="9" t="s">
        <v>1338</v>
      </c>
      <c r="D930" s="9" t="s">
        <v>93</v>
      </c>
      <c r="E930" s="9" t="s">
        <v>2783</v>
      </c>
      <c r="F930" s="9" t="s">
        <v>2784</v>
      </c>
      <c r="G930" s="10">
        <v>130</v>
      </c>
      <c r="H930" s="9" t="s">
        <v>94</v>
      </c>
      <c r="I930" s="10">
        <v>5542</v>
      </c>
      <c r="J930" s="11">
        <v>0.02</v>
      </c>
      <c r="K930" s="9" t="s">
        <v>94</v>
      </c>
      <c r="L930" s="9" t="s">
        <v>95</v>
      </c>
    </row>
    <row r="931" spans="1:12" x14ac:dyDescent="0.2">
      <c r="A931" t="str">
        <f>VLOOKUP(B931,StateFIPS!A$2:B$52,2)</f>
        <v>Missouri</v>
      </c>
      <c r="B931">
        <f t="shared" si="17"/>
        <v>29</v>
      </c>
      <c r="C931" s="9" t="s">
        <v>343</v>
      </c>
      <c r="D931" s="9" t="s">
        <v>93</v>
      </c>
      <c r="E931" s="9" t="s">
        <v>2783</v>
      </c>
      <c r="F931" s="9" t="s">
        <v>2784</v>
      </c>
      <c r="G931" s="10">
        <v>22</v>
      </c>
      <c r="H931" s="9" t="s">
        <v>94</v>
      </c>
      <c r="I931" s="10">
        <v>946</v>
      </c>
      <c r="J931" s="11">
        <v>0.02</v>
      </c>
      <c r="K931" s="9" t="s">
        <v>94</v>
      </c>
      <c r="L931" s="9" t="s">
        <v>95</v>
      </c>
    </row>
    <row r="932" spans="1:12" x14ac:dyDescent="0.2">
      <c r="A932" t="str">
        <f>VLOOKUP(B932,StateFIPS!A$2:B$52,2)</f>
        <v>Missouri</v>
      </c>
      <c r="B932">
        <f t="shared" si="17"/>
        <v>29</v>
      </c>
      <c r="C932" s="9" t="s">
        <v>379</v>
      </c>
      <c r="D932" s="9" t="s">
        <v>93</v>
      </c>
      <c r="E932" s="9" t="s">
        <v>2783</v>
      </c>
      <c r="F932" s="9" t="s">
        <v>2784</v>
      </c>
      <c r="G932" s="10">
        <v>21</v>
      </c>
      <c r="H932" s="9" t="s">
        <v>94</v>
      </c>
      <c r="I932" s="10">
        <v>910</v>
      </c>
      <c r="J932" s="11">
        <v>0.02</v>
      </c>
      <c r="K932" s="9" t="s">
        <v>94</v>
      </c>
      <c r="L932" s="9" t="s">
        <v>95</v>
      </c>
    </row>
    <row r="933" spans="1:12" x14ac:dyDescent="0.2">
      <c r="A933" t="str">
        <f>VLOOKUP(B933,StateFIPS!A$2:B$52,2)</f>
        <v>Tennessee</v>
      </c>
      <c r="B933">
        <f t="shared" si="17"/>
        <v>47</v>
      </c>
      <c r="C933" s="9" t="s">
        <v>2598</v>
      </c>
      <c r="D933" s="9" t="s">
        <v>93</v>
      </c>
      <c r="E933" s="9" t="s">
        <v>2783</v>
      </c>
      <c r="F933" s="9" t="s">
        <v>2784</v>
      </c>
      <c r="G933" s="10">
        <v>10</v>
      </c>
      <c r="H933" s="9" t="s">
        <v>94</v>
      </c>
      <c r="I933" s="10">
        <v>432</v>
      </c>
      <c r="J933" s="11">
        <v>0.02</v>
      </c>
      <c r="K933" s="9" t="s">
        <v>94</v>
      </c>
      <c r="L933" s="9" t="s">
        <v>95</v>
      </c>
    </row>
    <row r="934" spans="1:12" x14ac:dyDescent="0.2">
      <c r="A934" t="str">
        <f>VLOOKUP(B934,StateFIPS!A$2:B$52,2)</f>
        <v>Missouri</v>
      </c>
      <c r="B934">
        <f t="shared" si="17"/>
        <v>29</v>
      </c>
      <c r="C934" s="9" t="s">
        <v>1641</v>
      </c>
      <c r="D934" s="9" t="s">
        <v>93</v>
      </c>
      <c r="E934" s="9" t="s">
        <v>2783</v>
      </c>
      <c r="F934" s="9" t="s">
        <v>2784</v>
      </c>
      <c r="G934" s="10">
        <v>67850</v>
      </c>
      <c r="H934" s="9" t="s">
        <v>94</v>
      </c>
      <c r="I934" s="10">
        <v>2885788</v>
      </c>
      <c r="J934" s="11">
        <v>0.02</v>
      </c>
      <c r="K934" s="9" t="s">
        <v>94</v>
      </c>
      <c r="L934" s="9" t="s">
        <v>95</v>
      </c>
    </row>
    <row r="935" spans="1:12" x14ac:dyDescent="0.2">
      <c r="A935" t="str">
        <f>VLOOKUP(B935,StateFIPS!A$2:B$52,2)</f>
        <v>Florida</v>
      </c>
      <c r="B935">
        <f t="shared" si="17"/>
        <v>12</v>
      </c>
      <c r="C935" s="9" t="s">
        <v>555</v>
      </c>
      <c r="D935" s="9" t="s">
        <v>93</v>
      </c>
      <c r="E935" s="9" t="s">
        <v>2783</v>
      </c>
      <c r="F935" s="9" t="s">
        <v>2784</v>
      </c>
      <c r="G935" s="10">
        <v>10</v>
      </c>
      <c r="H935" s="9" t="s">
        <v>94</v>
      </c>
      <c r="I935" s="10">
        <v>406</v>
      </c>
      <c r="J935" s="11">
        <v>0.02</v>
      </c>
      <c r="K935" s="9" t="s">
        <v>94</v>
      </c>
      <c r="L935" s="9" t="s">
        <v>95</v>
      </c>
    </row>
    <row r="936" spans="1:12" x14ac:dyDescent="0.2">
      <c r="A936" t="str">
        <f>VLOOKUP(B936,StateFIPS!A$2:B$52,2)</f>
        <v>Missouri</v>
      </c>
      <c r="B936">
        <f t="shared" si="17"/>
        <v>29</v>
      </c>
      <c r="C936" s="9" t="s">
        <v>1599</v>
      </c>
      <c r="D936" s="9" t="s">
        <v>93</v>
      </c>
      <c r="E936" s="9" t="s">
        <v>2783</v>
      </c>
      <c r="F936" s="9" t="s">
        <v>2784</v>
      </c>
      <c r="G936" s="10">
        <v>48104</v>
      </c>
      <c r="H936" s="9" t="s">
        <v>94</v>
      </c>
      <c r="I936" s="10">
        <v>2045956</v>
      </c>
      <c r="J936" s="11">
        <v>0.02</v>
      </c>
      <c r="K936" s="9" t="s">
        <v>94</v>
      </c>
      <c r="L936" s="9" t="s">
        <v>95</v>
      </c>
    </row>
    <row r="937" spans="1:12" x14ac:dyDescent="0.2">
      <c r="A937" t="str">
        <f>VLOOKUP(B937,StateFIPS!A$2:B$52,2)</f>
        <v>South Dakota</v>
      </c>
      <c r="B937">
        <f t="shared" si="17"/>
        <v>46</v>
      </c>
      <c r="C937" s="9" t="s">
        <v>920</v>
      </c>
      <c r="D937" s="9" t="s">
        <v>93</v>
      </c>
      <c r="E937" s="9" t="s">
        <v>2783</v>
      </c>
      <c r="F937" s="9" t="s">
        <v>2784</v>
      </c>
      <c r="G937" s="10">
        <v>511</v>
      </c>
      <c r="H937" s="9" t="s">
        <v>94</v>
      </c>
      <c r="I937" s="10">
        <v>21738</v>
      </c>
      <c r="J937" s="11">
        <v>0.02</v>
      </c>
      <c r="K937" s="9" t="s">
        <v>94</v>
      </c>
      <c r="L937" s="9" t="s">
        <v>95</v>
      </c>
    </row>
    <row r="938" spans="1:12" x14ac:dyDescent="0.2">
      <c r="A938" t="str">
        <f>VLOOKUP(B938,StateFIPS!A$2:B$52,2)</f>
        <v>Nebraska</v>
      </c>
      <c r="B938">
        <f t="shared" si="17"/>
        <v>31</v>
      </c>
      <c r="C938" s="9" t="s">
        <v>1278</v>
      </c>
      <c r="D938" s="9" t="s">
        <v>93</v>
      </c>
      <c r="E938" s="9" t="s">
        <v>2783</v>
      </c>
      <c r="F938" s="9" t="s">
        <v>2784</v>
      </c>
      <c r="G938" s="10">
        <v>1330</v>
      </c>
      <c r="H938" s="9" t="s">
        <v>94</v>
      </c>
      <c r="I938" s="10">
        <v>56577</v>
      </c>
      <c r="J938" s="11">
        <v>0.02</v>
      </c>
      <c r="K938" s="9" t="s">
        <v>94</v>
      </c>
      <c r="L938" s="9" t="s">
        <v>95</v>
      </c>
    </row>
    <row r="939" spans="1:12" x14ac:dyDescent="0.2">
      <c r="A939" t="str">
        <f>VLOOKUP(B939,StateFIPS!A$2:B$52,2)</f>
        <v>Missouri</v>
      </c>
      <c r="B939">
        <f t="shared" si="17"/>
        <v>29</v>
      </c>
      <c r="C939" s="9" t="s">
        <v>384</v>
      </c>
      <c r="D939" s="9" t="s">
        <v>93</v>
      </c>
      <c r="E939" s="9" t="s">
        <v>2783</v>
      </c>
      <c r="F939" s="9" t="s">
        <v>2784</v>
      </c>
      <c r="G939" s="10">
        <v>20</v>
      </c>
      <c r="H939" s="9" t="s">
        <v>94</v>
      </c>
      <c r="I939" s="10">
        <v>849</v>
      </c>
      <c r="J939" s="11">
        <v>0.02</v>
      </c>
      <c r="K939" s="9" t="s">
        <v>94</v>
      </c>
      <c r="L939" s="9" t="s">
        <v>95</v>
      </c>
    </row>
    <row r="940" spans="1:12" x14ac:dyDescent="0.2">
      <c r="A940" t="str">
        <f>VLOOKUP(B940,StateFIPS!A$2:B$52,2)</f>
        <v>Florida</v>
      </c>
      <c r="B940">
        <f t="shared" si="17"/>
        <v>12</v>
      </c>
      <c r="C940" s="9" t="s">
        <v>1950</v>
      </c>
      <c r="D940" s="9" t="s">
        <v>93</v>
      </c>
      <c r="E940" s="9" t="s">
        <v>2783</v>
      </c>
      <c r="F940" s="9" t="s">
        <v>2784</v>
      </c>
      <c r="G940" s="10">
        <v>48</v>
      </c>
      <c r="H940" s="9" t="s">
        <v>94</v>
      </c>
      <c r="I940" s="10">
        <v>2033</v>
      </c>
      <c r="J940" s="11">
        <v>0.02</v>
      </c>
      <c r="K940" s="9" t="s">
        <v>94</v>
      </c>
      <c r="L940" s="9" t="s">
        <v>95</v>
      </c>
    </row>
    <row r="941" spans="1:12" x14ac:dyDescent="0.2">
      <c r="A941" t="str">
        <f>VLOOKUP(B941,StateFIPS!A$2:B$52,2)</f>
        <v>Missouri</v>
      </c>
      <c r="B941">
        <f t="shared" si="17"/>
        <v>29</v>
      </c>
      <c r="C941" s="9" t="s">
        <v>1590</v>
      </c>
      <c r="D941" s="9" t="s">
        <v>93</v>
      </c>
      <c r="E941" s="9" t="s">
        <v>2783</v>
      </c>
      <c r="F941" s="9" t="s">
        <v>2784</v>
      </c>
      <c r="G941" s="10">
        <v>313</v>
      </c>
      <c r="H941" s="9" t="s">
        <v>94</v>
      </c>
      <c r="I941" s="10">
        <v>13333</v>
      </c>
      <c r="J941" s="11">
        <v>0.02</v>
      </c>
      <c r="K941" s="9" t="s">
        <v>94</v>
      </c>
      <c r="L941" s="9" t="s">
        <v>95</v>
      </c>
    </row>
    <row r="942" spans="1:12" x14ac:dyDescent="0.2">
      <c r="A942" t="str">
        <f>VLOOKUP(B942,StateFIPS!A$2:B$52,2)</f>
        <v>Missouri</v>
      </c>
      <c r="B942">
        <f t="shared" si="17"/>
        <v>29</v>
      </c>
      <c r="C942" s="9" t="s">
        <v>372</v>
      </c>
      <c r="D942" s="9" t="s">
        <v>93</v>
      </c>
      <c r="E942" s="9" t="s">
        <v>2783</v>
      </c>
      <c r="F942" s="9" t="s">
        <v>2784</v>
      </c>
      <c r="G942" s="10">
        <v>27</v>
      </c>
      <c r="H942" s="9" t="s">
        <v>94</v>
      </c>
      <c r="I942" s="10">
        <v>1166</v>
      </c>
      <c r="J942" s="11">
        <v>0.02</v>
      </c>
      <c r="K942" s="9" t="s">
        <v>94</v>
      </c>
      <c r="L942" s="9" t="s">
        <v>95</v>
      </c>
    </row>
    <row r="943" spans="1:12" x14ac:dyDescent="0.2">
      <c r="A943" t="str">
        <f>VLOOKUP(B943,StateFIPS!A$2:B$52,2)</f>
        <v>Nebraska</v>
      </c>
      <c r="B943">
        <f t="shared" si="17"/>
        <v>31</v>
      </c>
      <c r="C943" s="9" t="s">
        <v>1267</v>
      </c>
      <c r="D943" s="9" t="s">
        <v>93</v>
      </c>
      <c r="E943" s="9" t="s">
        <v>2783</v>
      </c>
      <c r="F943" s="9" t="s">
        <v>2784</v>
      </c>
      <c r="G943" s="10">
        <v>1023</v>
      </c>
      <c r="H943" s="9" t="s">
        <v>94</v>
      </c>
      <c r="I943" s="10">
        <v>43521</v>
      </c>
      <c r="J943" s="11">
        <v>0.02</v>
      </c>
      <c r="K943" s="9" t="s">
        <v>94</v>
      </c>
      <c r="L943" s="9" t="s">
        <v>95</v>
      </c>
    </row>
    <row r="944" spans="1:12" x14ac:dyDescent="0.2">
      <c r="A944" t="str">
        <f>VLOOKUP(B944,StateFIPS!A$2:B$52,2)</f>
        <v>Georgia</v>
      </c>
      <c r="B944">
        <f t="shared" si="17"/>
        <v>13</v>
      </c>
      <c r="C944" s="9" t="s">
        <v>750</v>
      </c>
      <c r="D944" s="9" t="s">
        <v>93</v>
      </c>
      <c r="E944" s="9" t="s">
        <v>2783</v>
      </c>
      <c r="F944" s="9" t="s">
        <v>2784</v>
      </c>
      <c r="G944" s="10">
        <v>19904</v>
      </c>
      <c r="H944" s="9" t="s">
        <v>94</v>
      </c>
      <c r="I944" s="10">
        <v>846551</v>
      </c>
      <c r="J944" s="11">
        <v>0.02</v>
      </c>
      <c r="K944" s="9" t="s">
        <v>94</v>
      </c>
      <c r="L944" s="9" t="s">
        <v>95</v>
      </c>
    </row>
    <row r="945" spans="1:12" x14ac:dyDescent="0.2">
      <c r="A945" t="str">
        <f>VLOOKUP(B945,StateFIPS!A$2:B$52,2)</f>
        <v>North Carolina</v>
      </c>
      <c r="B945">
        <f t="shared" si="17"/>
        <v>37</v>
      </c>
      <c r="C945" s="9" t="s">
        <v>1921</v>
      </c>
      <c r="D945" s="9" t="s">
        <v>93</v>
      </c>
      <c r="E945" s="9" t="s">
        <v>2783</v>
      </c>
      <c r="F945" s="9" t="s">
        <v>2784</v>
      </c>
      <c r="G945" s="10">
        <v>6</v>
      </c>
      <c r="H945" s="9" t="s">
        <v>94</v>
      </c>
      <c r="I945" s="10">
        <v>262</v>
      </c>
      <c r="J945" s="11">
        <v>0.02</v>
      </c>
      <c r="K945" s="9" t="s">
        <v>94</v>
      </c>
      <c r="L945" s="9" t="s">
        <v>95</v>
      </c>
    </row>
    <row r="946" spans="1:12" x14ac:dyDescent="0.2">
      <c r="A946" t="str">
        <f>VLOOKUP(B946,StateFIPS!A$2:B$52,2)</f>
        <v>Nebraska</v>
      </c>
      <c r="B946">
        <f t="shared" si="17"/>
        <v>31</v>
      </c>
      <c r="C946" s="9" t="s">
        <v>2209</v>
      </c>
      <c r="D946" s="9" t="s">
        <v>93</v>
      </c>
      <c r="E946" s="9" t="s">
        <v>2783</v>
      </c>
      <c r="F946" s="9" t="s">
        <v>2784</v>
      </c>
      <c r="G946" s="10">
        <v>5801</v>
      </c>
      <c r="H946" s="9" t="s">
        <v>94</v>
      </c>
      <c r="I946" s="10">
        <v>246721</v>
      </c>
      <c r="J946" s="11">
        <v>0.02</v>
      </c>
      <c r="K946" s="9" t="s">
        <v>94</v>
      </c>
      <c r="L946" s="9" t="s">
        <v>95</v>
      </c>
    </row>
    <row r="947" spans="1:12" x14ac:dyDescent="0.2">
      <c r="A947" t="str">
        <f>VLOOKUP(B947,StateFIPS!A$2:B$52,2)</f>
        <v>Arkansas</v>
      </c>
      <c r="B947">
        <f t="shared" si="17"/>
        <v>5</v>
      </c>
      <c r="C947" s="9" t="s">
        <v>627</v>
      </c>
      <c r="D947" s="9" t="s">
        <v>93</v>
      </c>
      <c r="E947" s="9" t="s">
        <v>2783</v>
      </c>
      <c r="F947" s="9" t="s">
        <v>2784</v>
      </c>
      <c r="G947" s="10">
        <v>1130</v>
      </c>
      <c r="H947" s="9" t="s">
        <v>94</v>
      </c>
      <c r="I947" s="10">
        <v>48046</v>
      </c>
      <c r="J947" s="11">
        <v>0.02</v>
      </c>
      <c r="K947" s="9" t="s">
        <v>94</v>
      </c>
      <c r="L947" s="9" t="s">
        <v>95</v>
      </c>
    </row>
    <row r="948" spans="1:12" x14ac:dyDescent="0.2">
      <c r="A948" t="str">
        <f>VLOOKUP(B948,StateFIPS!A$2:B$52,2)</f>
        <v>Delaware</v>
      </c>
      <c r="B948">
        <f t="shared" si="17"/>
        <v>10</v>
      </c>
      <c r="C948" s="9" t="s">
        <v>1973</v>
      </c>
      <c r="D948" s="9" t="s">
        <v>93</v>
      </c>
      <c r="E948" s="9" t="s">
        <v>2783</v>
      </c>
      <c r="F948" s="9" t="s">
        <v>2784</v>
      </c>
      <c r="G948" s="10">
        <v>37048</v>
      </c>
      <c r="H948" s="9" t="s">
        <v>94</v>
      </c>
      <c r="I948" s="10">
        <v>1575731</v>
      </c>
      <c r="J948" s="11">
        <v>0.02</v>
      </c>
      <c r="K948" s="9" t="s">
        <v>94</v>
      </c>
      <c r="L948" s="9" t="s">
        <v>95</v>
      </c>
    </row>
    <row r="949" spans="1:12" x14ac:dyDescent="0.2">
      <c r="A949" t="str">
        <f>VLOOKUP(B949,StateFIPS!A$2:B$52,2)</f>
        <v>North Carolina</v>
      </c>
      <c r="B949">
        <f t="shared" si="17"/>
        <v>37</v>
      </c>
      <c r="C949" s="9" t="s">
        <v>1200</v>
      </c>
      <c r="D949" s="9" t="s">
        <v>93</v>
      </c>
      <c r="E949" s="9" t="s">
        <v>2783</v>
      </c>
      <c r="F949" s="9" t="s">
        <v>2784</v>
      </c>
      <c r="G949" s="10">
        <v>1744</v>
      </c>
      <c r="H949" s="9" t="s">
        <v>94</v>
      </c>
      <c r="I949" s="10">
        <v>74191</v>
      </c>
      <c r="J949" s="11">
        <v>0.02</v>
      </c>
      <c r="K949" s="9" t="s">
        <v>94</v>
      </c>
      <c r="L949" s="9" t="s">
        <v>95</v>
      </c>
    </row>
    <row r="950" spans="1:12" x14ac:dyDescent="0.2">
      <c r="A950" t="str">
        <f>VLOOKUP(B950,StateFIPS!A$2:B$52,2)</f>
        <v>Texas</v>
      </c>
      <c r="B950">
        <f t="shared" si="17"/>
        <v>48</v>
      </c>
      <c r="C950" s="9" t="s">
        <v>939</v>
      </c>
      <c r="D950" s="9" t="s">
        <v>93</v>
      </c>
      <c r="E950" s="9" t="s">
        <v>2783</v>
      </c>
      <c r="F950" s="9" t="s">
        <v>2784</v>
      </c>
      <c r="G950" s="10">
        <v>14</v>
      </c>
      <c r="H950" s="9" t="s">
        <v>94</v>
      </c>
      <c r="I950" s="10">
        <v>602</v>
      </c>
      <c r="J950" s="11">
        <v>0.02</v>
      </c>
      <c r="K950" s="9" t="s">
        <v>94</v>
      </c>
      <c r="L950" s="9" t="s">
        <v>95</v>
      </c>
    </row>
    <row r="951" spans="1:12" x14ac:dyDescent="0.2">
      <c r="A951" t="str">
        <f>VLOOKUP(B951,StateFIPS!A$2:B$52,2)</f>
        <v>South Dakota</v>
      </c>
      <c r="B951">
        <f t="shared" si="17"/>
        <v>46</v>
      </c>
      <c r="C951" s="9" t="s">
        <v>921</v>
      </c>
      <c r="D951" s="9" t="s">
        <v>93</v>
      </c>
      <c r="E951" s="9" t="s">
        <v>2783</v>
      </c>
      <c r="F951" s="9" t="s">
        <v>2784</v>
      </c>
      <c r="G951" s="10">
        <v>155</v>
      </c>
      <c r="H951" s="9" t="s">
        <v>94</v>
      </c>
      <c r="I951" s="10">
        <v>6582</v>
      </c>
      <c r="J951" s="11">
        <v>0.02</v>
      </c>
      <c r="K951" s="9" t="s">
        <v>94</v>
      </c>
      <c r="L951" s="9" t="s">
        <v>95</v>
      </c>
    </row>
    <row r="952" spans="1:12" x14ac:dyDescent="0.2">
      <c r="A952" t="str">
        <f>VLOOKUP(B952,StateFIPS!A$2:B$52,2)</f>
        <v>New Jersey</v>
      </c>
      <c r="B952">
        <f t="shared" si="17"/>
        <v>34</v>
      </c>
      <c r="C952" s="9" t="s">
        <v>1142</v>
      </c>
      <c r="D952" s="9" t="s">
        <v>93</v>
      </c>
      <c r="E952" s="9" t="s">
        <v>2783</v>
      </c>
      <c r="F952" s="9" t="s">
        <v>2784</v>
      </c>
      <c r="G952" s="10">
        <v>2558</v>
      </c>
      <c r="H952" s="9" t="s">
        <v>94</v>
      </c>
      <c r="I952" s="10">
        <v>108813</v>
      </c>
      <c r="J952" s="11">
        <v>0.02</v>
      </c>
      <c r="K952" s="9" t="s">
        <v>94</v>
      </c>
      <c r="L952" s="9" t="s">
        <v>95</v>
      </c>
    </row>
    <row r="953" spans="1:12" x14ac:dyDescent="0.2">
      <c r="A953" t="str">
        <f>VLOOKUP(B953,StateFIPS!A$2:B$52,2)</f>
        <v>Arkansas</v>
      </c>
      <c r="B953">
        <f t="shared" si="17"/>
        <v>5</v>
      </c>
      <c r="C953" s="9" t="s">
        <v>2690</v>
      </c>
      <c r="D953" s="9" t="s">
        <v>93</v>
      </c>
      <c r="E953" s="9" t="s">
        <v>2783</v>
      </c>
      <c r="F953" s="9" t="s">
        <v>2784</v>
      </c>
      <c r="G953" s="10">
        <v>25508</v>
      </c>
      <c r="H953" s="9" t="s">
        <v>94</v>
      </c>
      <c r="I953" s="10">
        <v>1084903</v>
      </c>
      <c r="J953" s="11">
        <v>0.02</v>
      </c>
      <c r="K953" s="9" t="s">
        <v>94</v>
      </c>
      <c r="L953" s="9" t="s">
        <v>95</v>
      </c>
    </row>
    <row r="954" spans="1:12" x14ac:dyDescent="0.2">
      <c r="A954" t="str">
        <f>VLOOKUP(B954,StateFIPS!A$2:B$52,2)</f>
        <v>Florida</v>
      </c>
      <c r="B954">
        <f t="shared" si="17"/>
        <v>12</v>
      </c>
      <c r="C954" s="9" t="s">
        <v>1946</v>
      </c>
      <c r="D954" s="9" t="s">
        <v>93</v>
      </c>
      <c r="E954" s="9" t="s">
        <v>2783</v>
      </c>
      <c r="F954" s="9" t="s">
        <v>2784</v>
      </c>
      <c r="G954" s="10">
        <v>57</v>
      </c>
      <c r="H954" s="9" t="s">
        <v>94</v>
      </c>
      <c r="I954" s="10">
        <v>2426</v>
      </c>
      <c r="J954" s="11">
        <v>0.02</v>
      </c>
      <c r="K954" s="9" t="s">
        <v>94</v>
      </c>
      <c r="L954" s="9" t="s">
        <v>95</v>
      </c>
    </row>
    <row r="955" spans="1:12" x14ac:dyDescent="0.2">
      <c r="A955" t="str">
        <f>VLOOKUP(B955,StateFIPS!A$2:B$52,2)</f>
        <v>Colorado</v>
      </c>
      <c r="B955">
        <f t="shared" si="17"/>
        <v>8</v>
      </c>
      <c r="C955" s="9" t="s">
        <v>1963</v>
      </c>
      <c r="D955" s="9" t="s">
        <v>93</v>
      </c>
      <c r="E955" s="9" t="s">
        <v>2783</v>
      </c>
      <c r="F955" s="9" t="s">
        <v>2784</v>
      </c>
      <c r="G955" s="10">
        <v>2061</v>
      </c>
      <c r="H955" s="9" t="s">
        <v>94</v>
      </c>
      <c r="I955" s="10">
        <v>87659</v>
      </c>
      <c r="J955" s="11">
        <v>0.02</v>
      </c>
      <c r="K955" s="9" t="s">
        <v>94</v>
      </c>
      <c r="L955" s="9" t="s">
        <v>95</v>
      </c>
    </row>
    <row r="956" spans="1:12" x14ac:dyDescent="0.2">
      <c r="A956" t="str">
        <f>VLOOKUP(B956,StateFIPS!A$2:B$52,2)</f>
        <v>Georgia</v>
      </c>
      <c r="B956">
        <f t="shared" si="17"/>
        <v>13</v>
      </c>
      <c r="C956" s="9" t="s">
        <v>2014</v>
      </c>
      <c r="D956" s="9" t="s">
        <v>93</v>
      </c>
      <c r="E956" s="9" t="s">
        <v>2783</v>
      </c>
      <c r="F956" s="9" t="s">
        <v>2784</v>
      </c>
      <c r="G956" s="10">
        <v>2</v>
      </c>
      <c r="H956" s="9" t="s">
        <v>94</v>
      </c>
      <c r="I956" s="10">
        <v>100</v>
      </c>
      <c r="J956" s="11">
        <v>0.02</v>
      </c>
      <c r="K956" s="9" t="s">
        <v>94</v>
      </c>
      <c r="L956" s="9" t="s">
        <v>95</v>
      </c>
    </row>
    <row r="957" spans="1:12" x14ac:dyDescent="0.2">
      <c r="A957" t="str">
        <f>VLOOKUP(B957,StateFIPS!A$2:B$52,2)</f>
        <v>Tennessee</v>
      </c>
      <c r="B957">
        <f t="shared" si="17"/>
        <v>47</v>
      </c>
      <c r="C957" s="9" t="s">
        <v>932</v>
      </c>
      <c r="D957" s="9" t="s">
        <v>93</v>
      </c>
      <c r="E957" s="9" t="s">
        <v>2783</v>
      </c>
      <c r="F957" s="9" t="s">
        <v>2784</v>
      </c>
      <c r="G957" s="10">
        <v>17</v>
      </c>
      <c r="H957" s="9" t="s">
        <v>94</v>
      </c>
      <c r="I957" s="10">
        <v>736</v>
      </c>
      <c r="J957" s="11">
        <v>0.02</v>
      </c>
      <c r="K957" s="9" t="s">
        <v>94</v>
      </c>
      <c r="L957" s="9" t="s">
        <v>95</v>
      </c>
    </row>
    <row r="958" spans="1:12" x14ac:dyDescent="0.2">
      <c r="A958" t="str">
        <f>VLOOKUP(B958,StateFIPS!A$2:B$52,2)</f>
        <v>New Jersey</v>
      </c>
      <c r="B958">
        <f t="shared" si="17"/>
        <v>34</v>
      </c>
      <c r="C958" s="9" t="s">
        <v>2745</v>
      </c>
      <c r="D958" s="9" t="s">
        <v>93</v>
      </c>
      <c r="E958" s="9" t="s">
        <v>2783</v>
      </c>
      <c r="F958" s="9" t="s">
        <v>2784</v>
      </c>
      <c r="G958" s="10">
        <v>6132</v>
      </c>
      <c r="H958" s="9" t="s">
        <v>94</v>
      </c>
      <c r="I958" s="10">
        <v>260803</v>
      </c>
      <c r="J958" s="11">
        <v>0.02</v>
      </c>
      <c r="K958" s="9" t="s">
        <v>94</v>
      </c>
      <c r="L958" s="9" t="s">
        <v>95</v>
      </c>
    </row>
    <row r="959" spans="1:12" x14ac:dyDescent="0.2">
      <c r="A959" t="str">
        <f>VLOOKUP(B959,StateFIPS!A$2:B$52,2)</f>
        <v>South Carolina</v>
      </c>
      <c r="B959">
        <f t="shared" si="17"/>
        <v>45</v>
      </c>
      <c r="C959" s="9" t="s">
        <v>1339</v>
      </c>
      <c r="D959" s="9" t="s">
        <v>93</v>
      </c>
      <c r="E959" s="9" t="s">
        <v>2783</v>
      </c>
      <c r="F959" s="9" t="s">
        <v>2784</v>
      </c>
      <c r="G959" s="10">
        <v>5895</v>
      </c>
      <c r="H959" s="9" t="s">
        <v>94</v>
      </c>
      <c r="I959" s="10">
        <v>250718</v>
      </c>
      <c r="J959" s="11">
        <v>0.02</v>
      </c>
      <c r="K959" s="9" t="s">
        <v>94</v>
      </c>
      <c r="L959" s="9" t="s">
        <v>95</v>
      </c>
    </row>
    <row r="960" spans="1:12" x14ac:dyDescent="0.2">
      <c r="A960" t="str">
        <f>VLOOKUP(B960,StateFIPS!A$2:B$52,2)</f>
        <v>South Carolina</v>
      </c>
      <c r="B960">
        <f t="shared" si="17"/>
        <v>45</v>
      </c>
      <c r="C960" s="9" t="s">
        <v>1373</v>
      </c>
      <c r="D960" s="9" t="s">
        <v>93</v>
      </c>
      <c r="E960" s="9" t="s">
        <v>2783</v>
      </c>
      <c r="F960" s="9" t="s">
        <v>2784</v>
      </c>
      <c r="G960" s="10">
        <v>7</v>
      </c>
      <c r="H960" s="9" t="s">
        <v>94</v>
      </c>
      <c r="I960" s="10">
        <v>297</v>
      </c>
      <c r="J960" s="11">
        <v>0.02</v>
      </c>
      <c r="K960" s="9" t="s">
        <v>94</v>
      </c>
      <c r="L960" s="9" t="s">
        <v>95</v>
      </c>
    </row>
    <row r="961" spans="1:12" x14ac:dyDescent="0.2">
      <c r="A961" t="str">
        <f>VLOOKUP(B961,StateFIPS!A$2:B$52,2)</f>
        <v>Tennessee</v>
      </c>
      <c r="B961">
        <f t="shared" si="17"/>
        <v>47</v>
      </c>
      <c r="C961" s="9" t="s">
        <v>957</v>
      </c>
      <c r="D961" s="9" t="s">
        <v>93</v>
      </c>
      <c r="E961" s="9" t="s">
        <v>2783</v>
      </c>
      <c r="F961" s="9" t="s">
        <v>2784</v>
      </c>
      <c r="G961" s="10">
        <v>7</v>
      </c>
      <c r="H961" s="9" t="s">
        <v>94</v>
      </c>
      <c r="I961" s="10">
        <v>302</v>
      </c>
      <c r="J961" s="11">
        <v>0.02</v>
      </c>
      <c r="K961" s="9" t="s">
        <v>94</v>
      </c>
      <c r="L961" s="9" t="s">
        <v>95</v>
      </c>
    </row>
    <row r="962" spans="1:12" x14ac:dyDescent="0.2">
      <c r="A962" t="str">
        <f>VLOOKUP(B962,StateFIPS!A$2:B$52,2)</f>
        <v>Georgia</v>
      </c>
      <c r="B962">
        <f t="shared" si="17"/>
        <v>13</v>
      </c>
      <c r="C962" s="9" t="s">
        <v>753</v>
      </c>
      <c r="D962" s="9" t="s">
        <v>93</v>
      </c>
      <c r="E962" s="9" t="s">
        <v>2783</v>
      </c>
      <c r="F962" s="9" t="s">
        <v>2784</v>
      </c>
      <c r="G962" s="10">
        <v>18228</v>
      </c>
      <c r="H962" s="9" t="s">
        <v>94</v>
      </c>
      <c r="I962" s="10">
        <v>775266</v>
      </c>
      <c r="J962" s="11">
        <v>0.02</v>
      </c>
      <c r="K962" s="9" t="s">
        <v>94</v>
      </c>
      <c r="L962" s="9" t="s">
        <v>95</v>
      </c>
    </row>
    <row r="963" spans="1:12" x14ac:dyDescent="0.2">
      <c r="A963" t="str">
        <f>VLOOKUP(B963,StateFIPS!A$2:B$52,2)</f>
        <v>New Jersey</v>
      </c>
      <c r="B963">
        <f t="shared" ref="B963:B1026" si="18">VALUE(LEFT(C963,2))</f>
        <v>34</v>
      </c>
      <c r="C963" s="9" t="s">
        <v>2752</v>
      </c>
      <c r="D963" s="9" t="s">
        <v>93</v>
      </c>
      <c r="E963" s="9" t="s">
        <v>2783</v>
      </c>
      <c r="F963" s="9" t="s">
        <v>2784</v>
      </c>
      <c r="G963" s="10">
        <v>1387</v>
      </c>
      <c r="H963" s="9" t="s">
        <v>94</v>
      </c>
      <c r="I963" s="10">
        <v>58993</v>
      </c>
      <c r="J963" s="11">
        <v>0.02</v>
      </c>
      <c r="K963" s="9" t="s">
        <v>94</v>
      </c>
      <c r="L963" s="9" t="s">
        <v>95</v>
      </c>
    </row>
    <row r="964" spans="1:12" x14ac:dyDescent="0.2">
      <c r="A964" t="str">
        <f>VLOOKUP(B964,StateFIPS!A$2:B$52,2)</f>
        <v>Missouri</v>
      </c>
      <c r="B964">
        <f t="shared" si="18"/>
        <v>29</v>
      </c>
      <c r="C964" s="9" t="s">
        <v>133</v>
      </c>
      <c r="D964" s="9" t="s">
        <v>93</v>
      </c>
      <c r="E964" s="9" t="s">
        <v>2783</v>
      </c>
      <c r="F964" s="9" t="s">
        <v>2784</v>
      </c>
      <c r="G964" s="10">
        <v>2328</v>
      </c>
      <c r="H964" s="9" t="s">
        <v>94</v>
      </c>
      <c r="I964" s="10">
        <v>99010</v>
      </c>
      <c r="J964" s="11">
        <v>0.02</v>
      </c>
      <c r="K964" s="9" t="s">
        <v>94</v>
      </c>
      <c r="L964" s="9" t="s">
        <v>95</v>
      </c>
    </row>
    <row r="965" spans="1:12" x14ac:dyDescent="0.2">
      <c r="A965" t="str">
        <f>VLOOKUP(B965,StateFIPS!A$2:B$52,2)</f>
        <v>Tennessee</v>
      </c>
      <c r="B965">
        <f t="shared" si="18"/>
        <v>47</v>
      </c>
      <c r="C965" s="9" t="s">
        <v>893</v>
      </c>
      <c r="D965" s="9" t="s">
        <v>93</v>
      </c>
      <c r="E965" s="9" t="s">
        <v>2783</v>
      </c>
      <c r="F965" s="9" t="s">
        <v>2784</v>
      </c>
      <c r="G965" s="10">
        <v>4</v>
      </c>
      <c r="H965" s="9" t="s">
        <v>94</v>
      </c>
      <c r="I965" s="10">
        <v>187</v>
      </c>
      <c r="J965" s="11">
        <v>0.02</v>
      </c>
      <c r="K965" s="9" t="s">
        <v>94</v>
      </c>
      <c r="L965" s="9" t="s">
        <v>95</v>
      </c>
    </row>
    <row r="966" spans="1:12" x14ac:dyDescent="0.2">
      <c r="A966" t="str">
        <f>VLOOKUP(B966,StateFIPS!A$2:B$52,2)</f>
        <v>Montana</v>
      </c>
      <c r="B966">
        <f t="shared" si="18"/>
        <v>30</v>
      </c>
      <c r="C966" s="9" t="s">
        <v>1221</v>
      </c>
      <c r="D966" s="9" t="s">
        <v>93</v>
      </c>
      <c r="E966" s="9" t="s">
        <v>2783</v>
      </c>
      <c r="F966" s="9" t="s">
        <v>2784</v>
      </c>
      <c r="G966" s="10">
        <v>1220</v>
      </c>
      <c r="H966" s="9" t="s">
        <v>94</v>
      </c>
      <c r="I966" s="10">
        <v>51894</v>
      </c>
      <c r="J966" s="11">
        <v>0.02</v>
      </c>
      <c r="K966" s="9" t="s">
        <v>94</v>
      </c>
      <c r="L966" s="9" t="s">
        <v>95</v>
      </c>
    </row>
    <row r="967" spans="1:12" x14ac:dyDescent="0.2">
      <c r="A967" t="str">
        <f>VLOOKUP(B967,StateFIPS!A$2:B$52,2)</f>
        <v>Arkansas</v>
      </c>
      <c r="B967">
        <f t="shared" si="18"/>
        <v>5</v>
      </c>
      <c r="C967" s="9" t="s">
        <v>628</v>
      </c>
      <c r="D967" s="9" t="s">
        <v>93</v>
      </c>
      <c r="E967" s="9" t="s">
        <v>2783</v>
      </c>
      <c r="F967" s="9" t="s">
        <v>2784</v>
      </c>
      <c r="G967" s="10">
        <v>1231</v>
      </c>
      <c r="H967" s="9" t="s">
        <v>94</v>
      </c>
      <c r="I967" s="10">
        <v>52378</v>
      </c>
      <c r="J967" s="11">
        <v>0.02</v>
      </c>
      <c r="K967" s="9" t="s">
        <v>94</v>
      </c>
      <c r="L967" s="9" t="s">
        <v>95</v>
      </c>
    </row>
    <row r="968" spans="1:12" x14ac:dyDescent="0.2">
      <c r="A968" t="str">
        <f>VLOOKUP(B968,StateFIPS!A$2:B$52,2)</f>
        <v>Tennessee</v>
      </c>
      <c r="B968">
        <f t="shared" si="18"/>
        <v>47</v>
      </c>
      <c r="C968" s="9" t="s">
        <v>930</v>
      </c>
      <c r="D968" s="9" t="s">
        <v>93</v>
      </c>
      <c r="E968" s="9" t="s">
        <v>2783</v>
      </c>
      <c r="F968" s="9" t="s">
        <v>2784</v>
      </c>
      <c r="G968" s="10">
        <v>18</v>
      </c>
      <c r="H968" s="9" t="s">
        <v>94</v>
      </c>
      <c r="I968" s="10">
        <v>747</v>
      </c>
      <c r="J968" s="11">
        <v>0.02</v>
      </c>
      <c r="K968" s="9" t="s">
        <v>94</v>
      </c>
      <c r="L968" s="9" t="s">
        <v>95</v>
      </c>
    </row>
    <row r="969" spans="1:12" x14ac:dyDescent="0.2">
      <c r="A969" t="str">
        <f>VLOOKUP(B969,StateFIPS!A$2:B$52,2)</f>
        <v>Tennessee</v>
      </c>
      <c r="B969">
        <f t="shared" si="18"/>
        <v>47</v>
      </c>
      <c r="C969" s="9" t="s">
        <v>2288</v>
      </c>
      <c r="D969" s="9" t="s">
        <v>93</v>
      </c>
      <c r="E969" s="9" t="s">
        <v>2783</v>
      </c>
      <c r="F969" s="9" t="s">
        <v>2784</v>
      </c>
      <c r="G969" s="10">
        <v>9631</v>
      </c>
      <c r="H969" s="9" t="s">
        <v>94</v>
      </c>
      <c r="I969" s="10">
        <v>409624</v>
      </c>
      <c r="J969" s="11">
        <v>0.02</v>
      </c>
      <c r="K969" s="9" t="s">
        <v>94</v>
      </c>
      <c r="L969" s="9" t="s">
        <v>95</v>
      </c>
    </row>
    <row r="970" spans="1:12" x14ac:dyDescent="0.2">
      <c r="A970" t="str">
        <f>VLOOKUP(B970,StateFIPS!A$2:B$52,2)</f>
        <v>Florida</v>
      </c>
      <c r="B970">
        <f t="shared" si="18"/>
        <v>12</v>
      </c>
      <c r="C970" s="9" t="s">
        <v>1980</v>
      </c>
      <c r="D970" s="9" t="s">
        <v>93</v>
      </c>
      <c r="E970" s="9" t="s">
        <v>2783</v>
      </c>
      <c r="F970" s="9" t="s">
        <v>2784</v>
      </c>
      <c r="G970" s="10">
        <v>3815</v>
      </c>
      <c r="H970" s="9" t="s">
        <v>94</v>
      </c>
      <c r="I970" s="10">
        <v>162266</v>
      </c>
      <c r="J970" s="11">
        <v>0.02</v>
      </c>
      <c r="K970" s="9" t="s">
        <v>94</v>
      </c>
      <c r="L970" s="9" t="s">
        <v>95</v>
      </c>
    </row>
    <row r="971" spans="1:12" x14ac:dyDescent="0.2">
      <c r="A971" t="str">
        <f>VLOOKUP(B971,StateFIPS!A$2:B$52,2)</f>
        <v>Missouri</v>
      </c>
      <c r="B971">
        <f t="shared" si="18"/>
        <v>29</v>
      </c>
      <c r="C971" s="9" t="s">
        <v>1237</v>
      </c>
      <c r="D971" s="9" t="s">
        <v>93</v>
      </c>
      <c r="E971" s="9" t="s">
        <v>2783</v>
      </c>
      <c r="F971" s="9" t="s">
        <v>2784</v>
      </c>
      <c r="G971" s="10">
        <v>9</v>
      </c>
      <c r="H971" s="9" t="s">
        <v>94</v>
      </c>
      <c r="I971" s="10">
        <v>381</v>
      </c>
      <c r="J971" s="11">
        <v>0.02</v>
      </c>
      <c r="K971" s="9" t="s">
        <v>94</v>
      </c>
      <c r="L971" s="9" t="s">
        <v>95</v>
      </c>
    </row>
    <row r="972" spans="1:12" x14ac:dyDescent="0.2">
      <c r="A972" t="str">
        <f>VLOOKUP(B972,StateFIPS!A$2:B$52,2)</f>
        <v>Montana</v>
      </c>
      <c r="B972">
        <f t="shared" si="18"/>
        <v>30</v>
      </c>
      <c r="C972" s="9" t="s">
        <v>2166</v>
      </c>
      <c r="D972" s="9" t="s">
        <v>93</v>
      </c>
      <c r="E972" s="9" t="s">
        <v>2783</v>
      </c>
      <c r="F972" s="9" t="s">
        <v>2784</v>
      </c>
      <c r="G972" s="10">
        <v>1125</v>
      </c>
      <c r="H972" s="9" t="s">
        <v>94</v>
      </c>
      <c r="I972" s="10">
        <v>47843</v>
      </c>
      <c r="J972" s="11">
        <v>0.02</v>
      </c>
      <c r="K972" s="9" t="s">
        <v>94</v>
      </c>
      <c r="L972" s="9" t="s">
        <v>95</v>
      </c>
    </row>
    <row r="973" spans="1:12" x14ac:dyDescent="0.2">
      <c r="A973" t="str">
        <f>VLOOKUP(B973,StateFIPS!A$2:B$52,2)</f>
        <v>Georgia</v>
      </c>
      <c r="B973">
        <f t="shared" si="18"/>
        <v>13</v>
      </c>
      <c r="C973" s="9" t="s">
        <v>752</v>
      </c>
      <c r="D973" s="9" t="s">
        <v>93</v>
      </c>
      <c r="E973" s="9" t="s">
        <v>2783</v>
      </c>
      <c r="F973" s="9" t="s">
        <v>2784</v>
      </c>
      <c r="G973" s="10">
        <v>32511</v>
      </c>
      <c r="H973" s="9" t="s">
        <v>94</v>
      </c>
      <c r="I973" s="10">
        <v>1382765</v>
      </c>
      <c r="J973" s="11">
        <v>0.02</v>
      </c>
      <c r="K973" s="9" t="s">
        <v>94</v>
      </c>
      <c r="L973" s="9" t="s">
        <v>95</v>
      </c>
    </row>
    <row r="974" spans="1:12" x14ac:dyDescent="0.2">
      <c r="A974" t="str">
        <f>VLOOKUP(B974,StateFIPS!A$2:B$52,2)</f>
        <v>New Jersey</v>
      </c>
      <c r="B974">
        <f t="shared" si="18"/>
        <v>34</v>
      </c>
      <c r="C974" s="9" t="s">
        <v>1931</v>
      </c>
      <c r="D974" s="9" t="s">
        <v>93</v>
      </c>
      <c r="E974" s="9" t="s">
        <v>2783</v>
      </c>
      <c r="F974" s="9" t="s">
        <v>2784</v>
      </c>
      <c r="G974" s="10">
        <v>3616</v>
      </c>
      <c r="H974" s="9" t="s">
        <v>94</v>
      </c>
      <c r="I974" s="10">
        <v>153809</v>
      </c>
      <c r="J974" s="11">
        <v>0.02</v>
      </c>
      <c r="K974" s="9" t="s">
        <v>94</v>
      </c>
      <c r="L974" s="9" t="s">
        <v>95</v>
      </c>
    </row>
    <row r="975" spans="1:12" x14ac:dyDescent="0.2">
      <c r="A975" t="str">
        <f>VLOOKUP(B975,StateFIPS!A$2:B$52,2)</f>
        <v>North Carolina</v>
      </c>
      <c r="B975">
        <f t="shared" si="18"/>
        <v>37</v>
      </c>
      <c r="C975" s="9" t="s">
        <v>1497</v>
      </c>
      <c r="D975" s="9" t="s">
        <v>93</v>
      </c>
      <c r="E975" s="9" t="s">
        <v>2783</v>
      </c>
      <c r="F975" s="9" t="s">
        <v>2784</v>
      </c>
      <c r="G975" s="10">
        <v>16873</v>
      </c>
      <c r="H975" s="9" t="s">
        <v>94</v>
      </c>
      <c r="I975" s="10">
        <v>717660</v>
      </c>
      <c r="J975" s="11">
        <v>0.02</v>
      </c>
      <c r="K975" s="9" t="s">
        <v>94</v>
      </c>
      <c r="L975" s="9" t="s">
        <v>95</v>
      </c>
    </row>
    <row r="976" spans="1:12" x14ac:dyDescent="0.2">
      <c r="A976" t="str">
        <f>VLOOKUP(B976,StateFIPS!A$2:B$52,2)</f>
        <v>North Carolina</v>
      </c>
      <c r="B976">
        <f t="shared" si="18"/>
        <v>37</v>
      </c>
      <c r="C976" s="9" t="s">
        <v>1183</v>
      </c>
      <c r="D976" s="9" t="s">
        <v>93</v>
      </c>
      <c r="E976" s="9" t="s">
        <v>2783</v>
      </c>
      <c r="F976" s="9" t="s">
        <v>2784</v>
      </c>
      <c r="G976" s="10">
        <v>7355</v>
      </c>
      <c r="H976" s="9" t="s">
        <v>94</v>
      </c>
      <c r="I976" s="10">
        <v>312809</v>
      </c>
      <c r="J976" s="11">
        <v>0.02</v>
      </c>
      <c r="K976" s="9" t="s">
        <v>94</v>
      </c>
      <c r="L976" s="9" t="s">
        <v>95</v>
      </c>
    </row>
    <row r="977" spans="1:12" x14ac:dyDescent="0.2">
      <c r="A977" t="str">
        <f>VLOOKUP(B977,StateFIPS!A$2:B$52,2)</f>
        <v>Nebraska</v>
      </c>
      <c r="B977">
        <f t="shared" si="18"/>
        <v>31</v>
      </c>
      <c r="C977" s="9" t="s">
        <v>1273</v>
      </c>
      <c r="D977" s="9" t="s">
        <v>93</v>
      </c>
      <c r="E977" s="9" t="s">
        <v>2783</v>
      </c>
      <c r="F977" s="9" t="s">
        <v>2784</v>
      </c>
      <c r="G977" s="10">
        <v>249</v>
      </c>
      <c r="H977" s="9" t="s">
        <v>94</v>
      </c>
      <c r="I977" s="10">
        <v>10569</v>
      </c>
      <c r="J977" s="11">
        <v>0.02</v>
      </c>
      <c r="K977" s="9" t="s">
        <v>94</v>
      </c>
      <c r="L977" s="9" t="s">
        <v>95</v>
      </c>
    </row>
    <row r="978" spans="1:12" x14ac:dyDescent="0.2">
      <c r="A978" t="str">
        <f>VLOOKUP(B978,StateFIPS!A$2:B$52,2)</f>
        <v>Tennessee</v>
      </c>
      <c r="B978">
        <f t="shared" si="18"/>
        <v>47</v>
      </c>
      <c r="C978" s="9" t="s">
        <v>947</v>
      </c>
      <c r="D978" s="9" t="s">
        <v>93</v>
      </c>
      <c r="E978" s="9" t="s">
        <v>2783</v>
      </c>
      <c r="F978" s="9" t="s">
        <v>2784</v>
      </c>
      <c r="G978" s="10">
        <v>36</v>
      </c>
      <c r="H978" s="9" t="s">
        <v>94</v>
      </c>
      <c r="I978" s="10">
        <v>1513</v>
      </c>
      <c r="J978" s="11">
        <v>0.02</v>
      </c>
      <c r="K978" s="9" t="s">
        <v>94</v>
      </c>
      <c r="L978" s="9" t="s">
        <v>95</v>
      </c>
    </row>
    <row r="979" spans="1:12" x14ac:dyDescent="0.2">
      <c r="A979" t="str">
        <f>VLOOKUP(B979,StateFIPS!A$2:B$52,2)</f>
        <v>New York</v>
      </c>
      <c r="B979">
        <f t="shared" si="18"/>
        <v>36</v>
      </c>
      <c r="C979" s="9" t="s">
        <v>1654</v>
      </c>
      <c r="D979" s="9" t="s">
        <v>93</v>
      </c>
      <c r="E979" s="9" t="s">
        <v>2783</v>
      </c>
      <c r="F979" s="9" t="s">
        <v>2784</v>
      </c>
      <c r="G979" s="10">
        <v>4520</v>
      </c>
      <c r="H979" s="9" t="s">
        <v>94</v>
      </c>
      <c r="I979" s="10">
        <v>192252</v>
      </c>
      <c r="J979" s="11">
        <v>0.02</v>
      </c>
      <c r="K979" s="9" t="s">
        <v>94</v>
      </c>
      <c r="L979" s="9" t="s">
        <v>95</v>
      </c>
    </row>
    <row r="980" spans="1:12" x14ac:dyDescent="0.2">
      <c r="A980" t="str">
        <f>VLOOKUP(B980,StateFIPS!A$2:B$52,2)</f>
        <v>New Jersey</v>
      </c>
      <c r="B980">
        <f t="shared" si="18"/>
        <v>34</v>
      </c>
      <c r="C980" s="9" t="s">
        <v>1140</v>
      </c>
      <c r="D980" s="9" t="s">
        <v>93</v>
      </c>
      <c r="E980" s="9" t="s">
        <v>2783</v>
      </c>
      <c r="F980" s="9" t="s">
        <v>2784</v>
      </c>
      <c r="G980" s="10">
        <v>9181</v>
      </c>
      <c r="H980" s="9" t="s">
        <v>94</v>
      </c>
      <c r="I980" s="10">
        <v>390493</v>
      </c>
      <c r="J980" s="11">
        <v>0.02</v>
      </c>
      <c r="K980" s="9" t="s">
        <v>94</v>
      </c>
      <c r="L980" s="9" t="s">
        <v>95</v>
      </c>
    </row>
    <row r="981" spans="1:12" x14ac:dyDescent="0.2">
      <c r="A981" t="str">
        <f>VLOOKUP(B981,StateFIPS!A$2:B$52,2)</f>
        <v>Missouri</v>
      </c>
      <c r="B981">
        <f t="shared" si="18"/>
        <v>29</v>
      </c>
      <c r="C981" s="9" t="s">
        <v>344</v>
      </c>
      <c r="D981" s="9" t="s">
        <v>93</v>
      </c>
      <c r="E981" s="9" t="s">
        <v>2783</v>
      </c>
      <c r="F981" s="9" t="s">
        <v>2784</v>
      </c>
      <c r="G981" s="10">
        <v>15</v>
      </c>
      <c r="H981" s="9" t="s">
        <v>94</v>
      </c>
      <c r="I981" s="10">
        <v>655</v>
      </c>
      <c r="J981" s="11">
        <v>0.02</v>
      </c>
      <c r="K981" s="9" t="s">
        <v>94</v>
      </c>
      <c r="L981" s="9" t="s">
        <v>95</v>
      </c>
    </row>
    <row r="982" spans="1:12" x14ac:dyDescent="0.2">
      <c r="A982" t="str">
        <f>VLOOKUP(B982,StateFIPS!A$2:B$52,2)</f>
        <v>Florida</v>
      </c>
      <c r="B982">
        <f t="shared" si="18"/>
        <v>12</v>
      </c>
      <c r="C982" s="9" t="s">
        <v>1951</v>
      </c>
      <c r="D982" s="9" t="s">
        <v>93</v>
      </c>
      <c r="E982" s="9" t="s">
        <v>2783</v>
      </c>
      <c r="F982" s="9" t="s">
        <v>2784</v>
      </c>
      <c r="G982" s="10">
        <v>106</v>
      </c>
      <c r="H982" s="9" t="s">
        <v>94</v>
      </c>
      <c r="I982" s="10">
        <v>4511</v>
      </c>
      <c r="J982" s="11">
        <v>0.02</v>
      </c>
      <c r="K982" s="9" t="s">
        <v>94</v>
      </c>
      <c r="L982" s="9" t="s">
        <v>95</v>
      </c>
    </row>
    <row r="983" spans="1:12" x14ac:dyDescent="0.2">
      <c r="A983" t="str">
        <f>VLOOKUP(B983,StateFIPS!A$2:B$52,2)</f>
        <v>Tennessee</v>
      </c>
      <c r="B983">
        <f t="shared" si="18"/>
        <v>47</v>
      </c>
      <c r="C983" s="9" t="s">
        <v>2365</v>
      </c>
      <c r="D983" s="9" t="s">
        <v>93</v>
      </c>
      <c r="E983" s="9" t="s">
        <v>2783</v>
      </c>
      <c r="F983" s="9" t="s">
        <v>2784</v>
      </c>
      <c r="G983" s="10">
        <v>13</v>
      </c>
      <c r="H983" s="9" t="s">
        <v>94</v>
      </c>
      <c r="I983" s="10">
        <v>557</v>
      </c>
      <c r="J983" s="11">
        <v>0.02</v>
      </c>
      <c r="K983" s="9" t="s">
        <v>94</v>
      </c>
      <c r="L983" s="9" t="s">
        <v>95</v>
      </c>
    </row>
    <row r="984" spans="1:12" x14ac:dyDescent="0.2">
      <c r="A984" t="str">
        <f>VLOOKUP(B984,StateFIPS!A$2:B$52,2)</f>
        <v>Arkansas</v>
      </c>
      <c r="B984">
        <f t="shared" si="18"/>
        <v>5</v>
      </c>
      <c r="C984" s="9" t="s">
        <v>621</v>
      </c>
      <c r="D984" s="9" t="s">
        <v>93</v>
      </c>
      <c r="E984" s="9" t="s">
        <v>2783</v>
      </c>
      <c r="F984" s="9" t="s">
        <v>2784</v>
      </c>
      <c r="G984" s="10">
        <v>3743</v>
      </c>
      <c r="H984" s="9" t="s">
        <v>94</v>
      </c>
      <c r="I984" s="10">
        <v>159196</v>
      </c>
      <c r="J984" s="11">
        <v>0.02</v>
      </c>
      <c r="K984" s="9" t="s">
        <v>94</v>
      </c>
      <c r="L984" s="9" t="s">
        <v>95</v>
      </c>
    </row>
    <row r="985" spans="1:12" x14ac:dyDescent="0.2">
      <c r="A985" t="str">
        <f>VLOOKUP(B985,StateFIPS!A$2:B$52,2)</f>
        <v>Tennessee</v>
      </c>
      <c r="B985">
        <f t="shared" si="18"/>
        <v>47</v>
      </c>
      <c r="C985" s="9" t="s">
        <v>2482</v>
      </c>
      <c r="D985" s="9" t="s">
        <v>93</v>
      </c>
      <c r="E985" s="9" t="s">
        <v>2783</v>
      </c>
      <c r="F985" s="9" t="s">
        <v>2784</v>
      </c>
      <c r="G985" s="10">
        <v>11310</v>
      </c>
      <c r="H985" s="9" t="s">
        <v>94</v>
      </c>
      <c r="I985" s="10">
        <v>481050</v>
      </c>
      <c r="J985" s="11">
        <v>0.02</v>
      </c>
      <c r="K985" s="9" t="s">
        <v>94</v>
      </c>
      <c r="L985" s="9" t="s">
        <v>95</v>
      </c>
    </row>
    <row r="986" spans="1:12" x14ac:dyDescent="0.2">
      <c r="A986" t="str">
        <f>VLOOKUP(B986,StateFIPS!A$2:B$52,2)</f>
        <v>Tennessee</v>
      </c>
      <c r="B986">
        <f t="shared" si="18"/>
        <v>47</v>
      </c>
      <c r="C986" s="9" t="s">
        <v>2585</v>
      </c>
      <c r="D986" s="9" t="s">
        <v>93</v>
      </c>
      <c r="E986" s="9" t="s">
        <v>2783</v>
      </c>
      <c r="F986" s="9" t="s">
        <v>2784</v>
      </c>
      <c r="G986" s="10">
        <v>2631</v>
      </c>
      <c r="H986" s="9" t="s">
        <v>94</v>
      </c>
      <c r="I986" s="10">
        <v>111888</v>
      </c>
      <c r="J986" s="11">
        <v>0.02</v>
      </c>
      <c r="K986" s="9" t="s">
        <v>94</v>
      </c>
      <c r="L986" s="9" t="s">
        <v>95</v>
      </c>
    </row>
    <row r="987" spans="1:12" x14ac:dyDescent="0.2">
      <c r="A987" t="str">
        <f>VLOOKUP(B987,StateFIPS!A$2:B$52,2)</f>
        <v>New Jersey</v>
      </c>
      <c r="B987">
        <f t="shared" si="18"/>
        <v>34</v>
      </c>
      <c r="C987" s="9" t="s">
        <v>1144</v>
      </c>
      <c r="D987" s="9" t="s">
        <v>93</v>
      </c>
      <c r="E987" s="9" t="s">
        <v>2783</v>
      </c>
      <c r="F987" s="9" t="s">
        <v>2784</v>
      </c>
      <c r="G987" s="10">
        <v>3337</v>
      </c>
      <c r="H987" s="9" t="s">
        <v>94</v>
      </c>
      <c r="I987" s="10">
        <v>141947</v>
      </c>
      <c r="J987" s="11">
        <v>0.02</v>
      </c>
      <c r="K987" s="9" t="s">
        <v>94</v>
      </c>
      <c r="L987" s="9" t="s">
        <v>95</v>
      </c>
    </row>
    <row r="988" spans="1:12" x14ac:dyDescent="0.2">
      <c r="A988" t="str">
        <f>VLOOKUP(B988,StateFIPS!A$2:B$52,2)</f>
        <v>Florida</v>
      </c>
      <c r="B988">
        <f t="shared" si="18"/>
        <v>12</v>
      </c>
      <c r="C988" s="9" t="s">
        <v>540</v>
      </c>
      <c r="D988" s="9" t="s">
        <v>93</v>
      </c>
      <c r="E988" s="9" t="s">
        <v>2783</v>
      </c>
      <c r="F988" s="9" t="s">
        <v>2784</v>
      </c>
      <c r="G988" s="10">
        <v>26</v>
      </c>
      <c r="H988" s="9" t="s">
        <v>94</v>
      </c>
      <c r="I988" s="10">
        <v>1108</v>
      </c>
      <c r="J988" s="11">
        <v>0.02</v>
      </c>
      <c r="K988" s="9" t="s">
        <v>94</v>
      </c>
      <c r="L988" s="9" t="s">
        <v>95</v>
      </c>
    </row>
    <row r="989" spans="1:12" x14ac:dyDescent="0.2">
      <c r="A989" t="str">
        <f>VLOOKUP(B989,StateFIPS!A$2:B$52,2)</f>
        <v>Tennessee</v>
      </c>
      <c r="B989">
        <f t="shared" si="18"/>
        <v>47</v>
      </c>
      <c r="C989" s="9" t="s">
        <v>934</v>
      </c>
      <c r="D989" s="9" t="s">
        <v>93</v>
      </c>
      <c r="E989" s="9" t="s">
        <v>2783</v>
      </c>
      <c r="F989" s="9" t="s">
        <v>2784</v>
      </c>
      <c r="G989" s="10">
        <v>12</v>
      </c>
      <c r="H989" s="9" t="s">
        <v>94</v>
      </c>
      <c r="I989" s="10">
        <v>515</v>
      </c>
      <c r="J989" s="11">
        <v>0.02</v>
      </c>
      <c r="K989" s="9" t="s">
        <v>94</v>
      </c>
      <c r="L989" s="9" t="s">
        <v>95</v>
      </c>
    </row>
    <row r="990" spans="1:12" x14ac:dyDescent="0.2">
      <c r="A990" t="str">
        <f>VLOOKUP(B990,StateFIPS!A$2:B$52,2)</f>
        <v>Missouri</v>
      </c>
      <c r="B990">
        <f t="shared" si="18"/>
        <v>29</v>
      </c>
      <c r="C990" s="9" t="s">
        <v>352</v>
      </c>
      <c r="D990" s="9" t="s">
        <v>93</v>
      </c>
      <c r="E990" s="9" t="s">
        <v>2783</v>
      </c>
      <c r="F990" s="9" t="s">
        <v>2784</v>
      </c>
      <c r="G990" s="10">
        <v>2829</v>
      </c>
      <c r="H990" s="9" t="s">
        <v>94</v>
      </c>
      <c r="I990" s="10">
        <v>120304</v>
      </c>
      <c r="J990" s="11">
        <v>0.02</v>
      </c>
      <c r="K990" s="9" t="s">
        <v>94</v>
      </c>
      <c r="L990" s="9" t="s">
        <v>95</v>
      </c>
    </row>
    <row r="991" spans="1:12" x14ac:dyDescent="0.2">
      <c r="A991" t="str">
        <f>VLOOKUP(B991,StateFIPS!A$2:B$52,2)</f>
        <v>South Dakota</v>
      </c>
      <c r="B991">
        <f t="shared" si="18"/>
        <v>46</v>
      </c>
      <c r="C991" s="9" t="s">
        <v>2466</v>
      </c>
      <c r="D991" s="9" t="s">
        <v>93</v>
      </c>
      <c r="E991" s="9" t="s">
        <v>2783</v>
      </c>
      <c r="F991" s="9" t="s">
        <v>2784</v>
      </c>
      <c r="G991" s="10">
        <v>49995</v>
      </c>
      <c r="H991" s="9" t="s">
        <v>94</v>
      </c>
      <c r="I991" s="10">
        <v>2126374</v>
      </c>
      <c r="J991" s="11">
        <v>0.02</v>
      </c>
      <c r="K991" s="9" t="s">
        <v>94</v>
      </c>
      <c r="L991" s="9" t="s">
        <v>95</v>
      </c>
    </row>
    <row r="992" spans="1:12" x14ac:dyDescent="0.2">
      <c r="A992" t="str">
        <f>VLOOKUP(B992,StateFIPS!A$2:B$52,2)</f>
        <v>South Carolina</v>
      </c>
      <c r="B992">
        <f t="shared" si="18"/>
        <v>45</v>
      </c>
      <c r="C992" s="9" t="s">
        <v>1340</v>
      </c>
      <c r="D992" s="9" t="s">
        <v>93</v>
      </c>
      <c r="E992" s="9" t="s">
        <v>2783</v>
      </c>
      <c r="F992" s="9" t="s">
        <v>2784</v>
      </c>
      <c r="G992" s="10">
        <v>4</v>
      </c>
      <c r="H992" s="9" t="s">
        <v>94</v>
      </c>
      <c r="I992" s="10">
        <v>178</v>
      </c>
      <c r="J992" s="11">
        <v>0.02</v>
      </c>
      <c r="K992" s="9" t="s">
        <v>94</v>
      </c>
      <c r="L992" s="9" t="s">
        <v>95</v>
      </c>
    </row>
    <row r="993" spans="1:12" x14ac:dyDescent="0.2">
      <c r="A993" t="str">
        <f>VLOOKUP(B993,StateFIPS!A$2:B$52,2)</f>
        <v>Connecticut</v>
      </c>
      <c r="B993">
        <f t="shared" si="18"/>
        <v>9</v>
      </c>
      <c r="C993" s="9" t="s">
        <v>1969</v>
      </c>
      <c r="D993" s="9" t="s">
        <v>93</v>
      </c>
      <c r="E993" s="9" t="s">
        <v>2783</v>
      </c>
      <c r="F993" s="9" t="s">
        <v>2784</v>
      </c>
      <c r="G993" s="10">
        <v>81736</v>
      </c>
      <c r="H993" s="9" t="s">
        <v>94</v>
      </c>
      <c r="I993" s="10">
        <v>3476402</v>
      </c>
      <c r="J993" s="11">
        <v>0.02</v>
      </c>
      <c r="K993" s="9" t="s">
        <v>94</v>
      </c>
      <c r="L993" s="9" t="s">
        <v>95</v>
      </c>
    </row>
    <row r="994" spans="1:12" x14ac:dyDescent="0.2">
      <c r="A994" t="str">
        <f>VLOOKUP(B994,StateFIPS!A$2:B$52,2)</f>
        <v>New Jersey</v>
      </c>
      <c r="B994">
        <f t="shared" si="18"/>
        <v>34</v>
      </c>
      <c r="C994" s="9" t="s">
        <v>1137</v>
      </c>
      <c r="D994" s="9" t="s">
        <v>93</v>
      </c>
      <c r="E994" s="9" t="s">
        <v>2783</v>
      </c>
      <c r="F994" s="9" t="s">
        <v>2784</v>
      </c>
      <c r="G994" s="10">
        <v>1370</v>
      </c>
      <c r="H994" s="9" t="s">
        <v>94</v>
      </c>
      <c r="I994" s="10">
        <v>58281</v>
      </c>
      <c r="J994" s="11">
        <v>0.02</v>
      </c>
      <c r="K994" s="9" t="s">
        <v>94</v>
      </c>
      <c r="L994" s="9" t="s">
        <v>95</v>
      </c>
    </row>
    <row r="995" spans="1:12" x14ac:dyDescent="0.2">
      <c r="A995" t="str">
        <f>VLOOKUP(B995,StateFIPS!A$2:B$52,2)</f>
        <v>Missouri</v>
      </c>
      <c r="B995">
        <f t="shared" si="18"/>
        <v>29</v>
      </c>
      <c r="C995" s="9" t="s">
        <v>354</v>
      </c>
      <c r="D995" s="9" t="s">
        <v>93</v>
      </c>
      <c r="E995" s="9" t="s">
        <v>2783</v>
      </c>
      <c r="F995" s="9" t="s">
        <v>2784</v>
      </c>
      <c r="G995" s="10">
        <v>3</v>
      </c>
      <c r="H995" s="9" t="s">
        <v>94</v>
      </c>
      <c r="I995" s="10">
        <v>128</v>
      </c>
      <c r="J995" s="11">
        <v>0.02</v>
      </c>
      <c r="K995" s="9" t="s">
        <v>94</v>
      </c>
      <c r="L995" s="9" t="s">
        <v>95</v>
      </c>
    </row>
    <row r="996" spans="1:12" x14ac:dyDescent="0.2">
      <c r="A996" t="str">
        <f>VLOOKUP(B996,StateFIPS!A$2:B$52,2)</f>
        <v>Missouri</v>
      </c>
      <c r="B996">
        <f t="shared" si="18"/>
        <v>29</v>
      </c>
      <c r="C996" s="9" t="s">
        <v>345</v>
      </c>
      <c r="D996" s="9" t="s">
        <v>93</v>
      </c>
      <c r="E996" s="9" t="s">
        <v>2783</v>
      </c>
      <c r="F996" s="9" t="s">
        <v>2784</v>
      </c>
      <c r="G996" s="10">
        <v>6</v>
      </c>
      <c r="H996" s="9" t="s">
        <v>94</v>
      </c>
      <c r="I996" s="10">
        <v>246</v>
      </c>
      <c r="J996" s="11">
        <v>0.02</v>
      </c>
      <c r="K996" s="9" t="s">
        <v>94</v>
      </c>
      <c r="L996" s="9" t="s">
        <v>95</v>
      </c>
    </row>
    <row r="997" spans="1:12" x14ac:dyDescent="0.2">
      <c r="A997" t="str">
        <f>VLOOKUP(B997,StateFIPS!A$2:B$52,2)</f>
        <v>New Mexico</v>
      </c>
      <c r="B997">
        <f t="shared" si="18"/>
        <v>35</v>
      </c>
      <c r="C997" s="9" t="s">
        <v>1959</v>
      </c>
      <c r="D997" s="9" t="s">
        <v>93</v>
      </c>
      <c r="E997" s="9" t="s">
        <v>2783</v>
      </c>
      <c r="F997" s="9" t="s">
        <v>2784</v>
      </c>
      <c r="G997" s="10">
        <v>766</v>
      </c>
      <c r="H997" s="9" t="s">
        <v>94</v>
      </c>
      <c r="I997" s="10">
        <v>32565</v>
      </c>
      <c r="J997" s="11">
        <v>0.02</v>
      </c>
      <c r="K997" s="9" t="s">
        <v>94</v>
      </c>
      <c r="L997" s="9" t="s">
        <v>95</v>
      </c>
    </row>
    <row r="998" spans="1:12" x14ac:dyDescent="0.2">
      <c r="A998" t="str">
        <f>VLOOKUP(B998,StateFIPS!A$2:B$52,2)</f>
        <v>Missouri</v>
      </c>
      <c r="B998">
        <f t="shared" si="18"/>
        <v>29</v>
      </c>
      <c r="C998" s="9" t="s">
        <v>1646</v>
      </c>
      <c r="D998" s="9" t="s">
        <v>93</v>
      </c>
      <c r="E998" s="9" t="s">
        <v>2783</v>
      </c>
      <c r="F998" s="9" t="s">
        <v>2784</v>
      </c>
      <c r="G998" s="10">
        <v>26</v>
      </c>
      <c r="H998" s="9" t="s">
        <v>94</v>
      </c>
      <c r="I998" s="10">
        <v>1114</v>
      </c>
      <c r="J998" s="11">
        <v>0.02</v>
      </c>
      <c r="K998" s="9" t="s">
        <v>94</v>
      </c>
      <c r="L998" s="9" t="s">
        <v>95</v>
      </c>
    </row>
    <row r="999" spans="1:12" x14ac:dyDescent="0.2">
      <c r="A999" t="str">
        <f>VLOOKUP(B999,StateFIPS!A$2:B$52,2)</f>
        <v>North Carolina</v>
      </c>
      <c r="B999">
        <f t="shared" si="18"/>
        <v>37</v>
      </c>
      <c r="C999" s="9" t="s">
        <v>1188</v>
      </c>
      <c r="D999" s="9" t="s">
        <v>93</v>
      </c>
      <c r="E999" s="9" t="s">
        <v>2783</v>
      </c>
      <c r="F999" s="9" t="s">
        <v>2784</v>
      </c>
      <c r="G999" s="10">
        <v>3</v>
      </c>
      <c r="H999" s="9" t="s">
        <v>94</v>
      </c>
      <c r="I999" s="10">
        <v>135</v>
      </c>
      <c r="J999" s="11">
        <v>0.02</v>
      </c>
      <c r="K999" s="9" t="s">
        <v>94</v>
      </c>
      <c r="L999" s="9" t="s">
        <v>95</v>
      </c>
    </row>
    <row r="1000" spans="1:12" x14ac:dyDescent="0.2">
      <c r="A1000" t="str">
        <f>VLOOKUP(B1000,StateFIPS!A$2:B$52,2)</f>
        <v>Georgia</v>
      </c>
      <c r="B1000">
        <f t="shared" si="18"/>
        <v>13</v>
      </c>
      <c r="C1000" s="9" t="s">
        <v>2725</v>
      </c>
      <c r="D1000" s="9" t="s">
        <v>93</v>
      </c>
      <c r="E1000" s="9" t="s">
        <v>2783</v>
      </c>
      <c r="F1000" s="9" t="s">
        <v>2784</v>
      </c>
      <c r="G1000" s="10">
        <v>1762</v>
      </c>
      <c r="H1000" s="9" t="s">
        <v>94</v>
      </c>
      <c r="I1000" s="10">
        <v>74924</v>
      </c>
      <c r="J1000" s="11">
        <v>0.02</v>
      </c>
      <c r="K1000" s="9" t="s">
        <v>94</v>
      </c>
      <c r="L1000" s="9" t="s">
        <v>95</v>
      </c>
    </row>
    <row r="1001" spans="1:12" x14ac:dyDescent="0.2">
      <c r="A1001" t="str">
        <f>VLOOKUP(B1001,StateFIPS!A$2:B$52,2)</f>
        <v>Nebraska</v>
      </c>
      <c r="B1001">
        <f t="shared" si="18"/>
        <v>31</v>
      </c>
      <c r="C1001" s="9" t="s">
        <v>1287</v>
      </c>
      <c r="D1001" s="9" t="s">
        <v>93</v>
      </c>
      <c r="E1001" s="9" t="s">
        <v>2783</v>
      </c>
      <c r="F1001" s="9" t="s">
        <v>2784</v>
      </c>
      <c r="G1001" s="10">
        <v>1528</v>
      </c>
      <c r="H1001" s="9" t="s">
        <v>94</v>
      </c>
      <c r="I1001" s="10">
        <v>64970</v>
      </c>
      <c r="J1001" s="11">
        <v>0.02</v>
      </c>
      <c r="K1001" s="9" t="s">
        <v>94</v>
      </c>
      <c r="L1001" s="9" t="s">
        <v>95</v>
      </c>
    </row>
    <row r="1002" spans="1:12" x14ac:dyDescent="0.2">
      <c r="A1002" t="str">
        <f>VLOOKUP(B1002,StateFIPS!A$2:B$52,2)</f>
        <v>Tennessee</v>
      </c>
      <c r="B1002">
        <f t="shared" si="18"/>
        <v>47</v>
      </c>
      <c r="C1002" s="9" t="s">
        <v>2666</v>
      </c>
      <c r="D1002" s="9" t="s">
        <v>93</v>
      </c>
      <c r="E1002" s="9" t="s">
        <v>2783</v>
      </c>
      <c r="F1002" s="9" t="s">
        <v>2784</v>
      </c>
      <c r="G1002" s="10">
        <v>43</v>
      </c>
      <c r="H1002" s="9" t="s">
        <v>94</v>
      </c>
      <c r="I1002" s="10">
        <v>1835</v>
      </c>
      <c r="J1002" s="11">
        <v>0.02</v>
      </c>
      <c r="K1002" s="9" t="s">
        <v>94</v>
      </c>
      <c r="L1002" s="9" t="s">
        <v>95</v>
      </c>
    </row>
    <row r="1003" spans="1:12" x14ac:dyDescent="0.2">
      <c r="A1003" t="str">
        <f>VLOOKUP(B1003,StateFIPS!A$2:B$52,2)</f>
        <v>Missouri</v>
      </c>
      <c r="B1003">
        <f t="shared" si="18"/>
        <v>29</v>
      </c>
      <c r="C1003" s="9" t="s">
        <v>300</v>
      </c>
      <c r="D1003" s="9" t="s">
        <v>93</v>
      </c>
      <c r="E1003" s="9" t="s">
        <v>2783</v>
      </c>
      <c r="F1003" s="9" t="s">
        <v>2784</v>
      </c>
      <c r="G1003" s="10">
        <v>16</v>
      </c>
      <c r="H1003" s="9" t="s">
        <v>94</v>
      </c>
      <c r="I1003" s="10">
        <v>665</v>
      </c>
      <c r="J1003" s="11">
        <v>0.02</v>
      </c>
      <c r="K1003" s="9" t="s">
        <v>94</v>
      </c>
      <c r="L1003" s="9" t="s">
        <v>95</v>
      </c>
    </row>
    <row r="1004" spans="1:12" x14ac:dyDescent="0.2">
      <c r="A1004" t="str">
        <f>VLOOKUP(B1004,StateFIPS!A$2:B$52,2)</f>
        <v>Arkansas</v>
      </c>
      <c r="B1004">
        <f t="shared" si="18"/>
        <v>5</v>
      </c>
      <c r="C1004" s="9" t="s">
        <v>608</v>
      </c>
      <c r="D1004" s="9" t="s">
        <v>93</v>
      </c>
      <c r="E1004" s="9" t="s">
        <v>2783</v>
      </c>
      <c r="F1004" s="9" t="s">
        <v>2784</v>
      </c>
      <c r="G1004" s="10">
        <v>809</v>
      </c>
      <c r="H1004" s="9" t="s">
        <v>94</v>
      </c>
      <c r="I1004" s="10">
        <v>34408</v>
      </c>
      <c r="J1004" s="11">
        <v>0.02</v>
      </c>
      <c r="K1004" s="9" t="s">
        <v>94</v>
      </c>
      <c r="L1004" s="9" t="s">
        <v>95</v>
      </c>
    </row>
    <row r="1005" spans="1:12" x14ac:dyDescent="0.2">
      <c r="A1005" t="str">
        <f>VLOOKUP(B1005,StateFIPS!A$2:B$52,2)</f>
        <v>Georgia</v>
      </c>
      <c r="B1005">
        <f t="shared" si="18"/>
        <v>13</v>
      </c>
      <c r="C1005" s="9" t="s">
        <v>2009</v>
      </c>
      <c r="D1005" s="9" t="s">
        <v>93</v>
      </c>
      <c r="E1005" s="9" t="s">
        <v>2783</v>
      </c>
      <c r="F1005" s="9" t="s">
        <v>2784</v>
      </c>
      <c r="G1005" s="10">
        <v>2335</v>
      </c>
      <c r="H1005" s="9" t="s">
        <v>94</v>
      </c>
      <c r="I1005" s="10">
        <v>99317</v>
      </c>
      <c r="J1005" s="11">
        <v>0.02</v>
      </c>
      <c r="K1005" s="9" t="s">
        <v>94</v>
      </c>
      <c r="L1005" s="9" t="s">
        <v>95</v>
      </c>
    </row>
    <row r="1006" spans="1:12" x14ac:dyDescent="0.2">
      <c r="A1006" t="str">
        <f>VLOOKUP(B1006,StateFIPS!A$2:B$52,2)</f>
        <v>Missouri</v>
      </c>
      <c r="B1006">
        <f t="shared" si="18"/>
        <v>29</v>
      </c>
      <c r="C1006" s="9" t="s">
        <v>2233</v>
      </c>
      <c r="D1006" s="9" t="s">
        <v>93</v>
      </c>
      <c r="E1006" s="9" t="s">
        <v>2783</v>
      </c>
      <c r="F1006" s="9" t="s">
        <v>2784</v>
      </c>
      <c r="G1006" s="10">
        <v>15116</v>
      </c>
      <c r="H1006" s="9" t="s">
        <v>94</v>
      </c>
      <c r="I1006" s="10">
        <v>642905</v>
      </c>
      <c r="J1006" s="11">
        <v>0.02</v>
      </c>
      <c r="K1006" s="9" t="s">
        <v>94</v>
      </c>
      <c r="L1006" s="9" t="s">
        <v>95</v>
      </c>
    </row>
    <row r="1007" spans="1:12" x14ac:dyDescent="0.2">
      <c r="A1007" t="str">
        <f>VLOOKUP(B1007,StateFIPS!A$2:B$52,2)</f>
        <v>Arkansas</v>
      </c>
      <c r="B1007">
        <f t="shared" si="18"/>
        <v>5</v>
      </c>
      <c r="C1007" s="9" t="s">
        <v>626</v>
      </c>
      <c r="D1007" s="9" t="s">
        <v>93</v>
      </c>
      <c r="E1007" s="9" t="s">
        <v>2783</v>
      </c>
      <c r="F1007" s="9" t="s">
        <v>2784</v>
      </c>
      <c r="G1007" s="10">
        <v>12725</v>
      </c>
      <c r="H1007" s="9" t="s">
        <v>94</v>
      </c>
      <c r="I1007" s="10">
        <v>541210</v>
      </c>
      <c r="J1007" s="11">
        <v>0.02</v>
      </c>
      <c r="K1007" s="9" t="s">
        <v>94</v>
      </c>
      <c r="L1007" s="9" t="s">
        <v>95</v>
      </c>
    </row>
    <row r="1008" spans="1:12" x14ac:dyDescent="0.2">
      <c r="A1008" t="str">
        <f>VLOOKUP(B1008,StateFIPS!A$2:B$52,2)</f>
        <v>Texas</v>
      </c>
      <c r="B1008">
        <f t="shared" si="18"/>
        <v>48</v>
      </c>
      <c r="C1008" s="9" t="s">
        <v>831</v>
      </c>
      <c r="D1008" s="9" t="s">
        <v>93</v>
      </c>
      <c r="E1008" s="9" t="s">
        <v>2783</v>
      </c>
      <c r="F1008" s="9" t="s">
        <v>2784</v>
      </c>
      <c r="G1008" s="10">
        <v>21867</v>
      </c>
      <c r="H1008" s="9" t="s">
        <v>94</v>
      </c>
      <c r="I1008" s="10">
        <v>930045</v>
      </c>
      <c r="J1008" s="11">
        <v>0.02</v>
      </c>
      <c r="K1008" s="9" t="s">
        <v>94</v>
      </c>
      <c r="L1008" s="9" t="s">
        <v>95</v>
      </c>
    </row>
    <row r="1009" spans="1:12" x14ac:dyDescent="0.2">
      <c r="A1009" t="str">
        <f>VLOOKUP(B1009,StateFIPS!A$2:B$52,2)</f>
        <v>Arkansas</v>
      </c>
      <c r="B1009">
        <f t="shared" si="18"/>
        <v>5</v>
      </c>
      <c r="C1009" s="9" t="s">
        <v>611</v>
      </c>
      <c r="D1009" s="9" t="s">
        <v>93</v>
      </c>
      <c r="E1009" s="9" t="s">
        <v>2783</v>
      </c>
      <c r="F1009" s="9" t="s">
        <v>2784</v>
      </c>
      <c r="G1009" s="10">
        <v>40205</v>
      </c>
      <c r="H1009" s="9" t="s">
        <v>94</v>
      </c>
      <c r="I1009" s="10">
        <v>1709994</v>
      </c>
      <c r="J1009" s="11">
        <v>0.02</v>
      </c>
      <c r="K1009" s="9" t="s">
        <v>94</v>
      </c>
      <c r="L1009" s="9" t="s">
        <v>95</v>
      </c>
    </row>
    <row r="1010" spans="1:12" x14ac:dyDescent="0.2">
      <c r="A1010" t="str">
        <f>VLOOKUP(B1010,StateFIPS!A$2:B$52,2)</f>
        <v>Missouri</v>
      </c>
      <c r="B1010">
        <f t="shared" si="18"/>
        <v>29</v>
      </c>
      <c r="C1010" s="9" t="s">
        <v>290</v>
      </c>
      <c r="D1010" s="9" t="s">
        <v>93</v>
      </c>
      <c r="E1010" s="9" t="s">
        <v>2783</v>
      </c>
      <c r="F1010" s="9" t="s">
        <v>2784</v>
      </c>
      <c r="G1010" s="10">
        <v>16</v>
      </c>
      <c r="H1010" s="9" t="s">
        <v>94</v>
      </c>
      <c r="I1010" s="10">
        <v>701</v>
      </c>
      <c r="J1010" s="11">
        <v>0.02</v>
      </c>
      <c r="K1010" s="9" t="s">
        <v>94</v>
      </c>
      <c r="L1010" s="9" t="s">
        <v>95</v>
      </c>
    </row>
    <row r="1011" spans="1:12" x14ac:dyDescent="0.2">
      <c r="A1011" t="str">
        <f>VLOOKUP(B1011,StateFIPS!A$2:B$52,2)</f>
        <v>North Carolina</v>
      </c>
      <c r="B1011">
        <f t="shared" si="18"/>
        <v>37</v>
      </c>
      <c r="C1011" s="9" t="s">
        <v>1837</v>
      </c>
      <c r="D1011" s="9" t="s">
        <v>93</v>
      </c>
      <c r="E1011" s="9" t="s">
        <v>2783</v>
      </c>
      <c r="F1011" s="9" t="s">
        <v>2784</v>
      </c>
      <c r="G1011" s="10">
        <v>4850</v>
      </c>
      <c r="H1011" s="9" t="s">
        <v>94</v>
      </c>
      <c r="I1011" s="10">
        <v>206285</v>
      </c>
      <c r="J1011" s="11">
        <v>0.02</v>
      </c>
      <c r="K1011" s="9" t="s">
        <v>94</v>
      </c>
      <c r="L1011" s="9" t="s">
        <v>95</v>
      </c>
    </row>
    <row r="1012" spans="1:12" x14ac:dyDescent="0.2">
      <c r="A1012" t="str">
        <f>VLOOKUP(B1012,StateFIPS!A$2:B$52,2)</f>
        <v>Missouri</v>
      </c>
      <c r="B1012">
        <f t="shared" si="18"/>
        <v>29</v>
      </c>
      <c r="C1012" s="9" t="s">
        <v>1568</v>
      </c>
      <c r="D1012" s="9" t="s">
        <v>93</v>
      </c>
      <c r="E1012" s="9" t="s">
        <v>2783</v>
      </c>
      <c r="F1012" s="9" t="s">
        <v>2784</v>
      </c>
      <c r="G1012" s="10">
        <v>12</v>
      </c>
      <c r="H1012" s="9" t="s">
        <v>94</v>
      </c>
      <c r="I1012" s="10">
        <v>518</v>
      </c>
      <c r="J1012" s="11">
        <v>0.02</v>
      </c>
      <c r="K1012" s="9" t="s">
        <v>94</v>
      </c>
      <c r="L1012" s="9" t="s">
        <v>95</v>
      </c>
    </row>
    <row r="1013" spans="1:12" x14ac:dyDescent="0.2">
      <c r="A1013" t="str">
        <f>VLOOKUP(B1013,StateFIPS!A$2:B$52,2)</f>
        <v>Nebraska</v>
      </c>
      <c r="B1013">
        <f t="shared" si="18"/>
        <v>31</v>
      </c>
      <c r="C1013" s="9" t="s">
        <v>2212</v>
      </c>
      <c r="D1013" s="9" t="s">
        <v>93</v>
      </c>
      <c r="E1013" s="9" t="s">
        <v>2783</v>
      </c>
      <c r="F1013" s="9" t="s">
        <v>2784</v>
      </c>
      <c r="G1013" s="10">
        <v>3930</v>
      </c>
      <c r="H1013" s="9" t="s">
        <v>94</v>
      </c>
      <c r="I1013" s="10">
        <v>167141</v>
      </c>
      <c r="J1013" s="11">
        <v>0.02</v>
      </c>
      <c r="K1013" s="9" t="s">
        <v>94</v>
      </c>
      <c r="L1013" s="9" t="s">
        <v>95</v>
      </c>
    </row>
    <row r="1014" spans="1:12" x14ac:dyDescent="0.2">
      <c r="A1014" t="str">
        <f>VLOOKUP(B1014,StateFIPS!A$2:B$52,2)</f>
        <v>Nevada</v>
      </c>
      <c r="B1014">
        <f t="shared" si="18"/>
        <v>32</v>
      </c>
      <c r="C1014" s="9" t="s">
        <v>1173</v>
      </c>
      <c r="D1014" s="9" t="s">
        <v>93</v>
      </c>
      <c r="E1014" s="9" t="s">
        <v>2783</v>
      </c>
      <c r="F1014" s="9" t="s">
        <v>2784</v>
      </c>
      <c r="G1014" s="10">
        <v>748</v>
      </c>
      <c r="H1014" s="9" t="s">
        <v>94</v>
      </c>
      <c r="I1014" s="10">
        <v>31805</v>
      </c>
      <c r="J1014" s="11">
        <v>0.02</v>
      </c>
      <c r="K1014" s="9" t="s">
        <v>94</v>
      </c>
      <c r="L1014" s="9" t="s">
        <v>95</v>
      </c>
    </row>
    <row r="1015" spans="1:12" x14ac:dyDescent="0.2">
      <c r="A1015" t="str">
        <f>VLOOKUP(B1015,StateFIPS!A$2:B$52,2)</f>
        <v>Missouri</v>
      </c>
      <c r="B1015">
        <f t="shared" si="18"/>
        <v>29</v>
      </c>
      <c r="C1015" s="9" t="s">
        <v>307</v>
      </c>
      <c r="D1015" s="9" t="s">
        <v>93</v>
      </c>
      <c r="E1015" s="9" t="s">
        <v>2783</v>
      </c>
      <c r="F1015" s="9" t="s">
        <v>2784</v>
      </c>
      <c r="G1015" s="10">
        <v>21</v>
      </c>
      <c r="H1015" s="9" t="s">
        <v>94</v>
      </c>
      <c r="I1015" s="10">
        <v>877</v>
      </c>
      <c r="J1015" s="11">
        <v>0.02</v>
      </c>
      <c r="K1015" s="9" t="s">
        <v>94</v>
      </c>
      <c r="L1015" s="9" t="s">
        <v>95</v>
      </c>
    </row>
    <row r="1016" spans="1:12" x14ac:dyDescent="0.2">
      <c r="A1016" t="str">
        <f>VLOOKUP(B1016,StateFIPS!A$2:B$52,2)</f>
        <v>New Hampshire</v>
      </c>
      <c r="B1016">
        <f t="shared" si="18"/>
        <v>33</v>
      </c>
      <c r="C1016" s="9" t="s">
        <v>2007</v>
      </c>
      <c r="D1016" s="9" t="s">
        <v>93</v>
      </c>
      <c r="E1016" s="9" t="s">
        <v>2783</v>
      </c>
      <c r="F1016" s="9" t="s">
        <v>2784</v>
      </c>
      <c r="G1016" s="10">
        <v>1640</v>
      </c>
      <c r="H1016" s="9" t="s">
        <v>94</v>
      </c>
      <c r="I1016" s="10">
        <v>69770</v>
      </c>
      <c r="J1016" s="11">
        <v>0.02</v>
      </c>
      <c r="K1016" s="9" t="s">
        <v>94</v>
      </c>
      <c r="L1016" s="9" t="s">
        <v>95</v>
      </c>
    </row>
    <row r="1017" spans="1:12" x14ac:dyDescent="0.2">
      <c r="A1017" t="str">
        <f>VLOOKUP(B1017,StateFIPS!A$2:B$52,2)</f>
        <v>Texas</v>
      </c>
      <c r="B1017">
        <f t="shared" si="18"/>
        <v>48</v>
      </c>
      <c r="C1017" s="9" t="s">
        <v>2723</v>
      </c>
      <c r="D1017" s="9" t="s">
        <v>93</v>
      </c>
      <c r="E1017" s="9" t="s">
        <v>2783</v>
      </c>
      <c r="F1017" s="9" t="s">
        <v>2784</v>
      </c>
      <c r="G1017" s="10">
        <v>2</v>
      </c>
      <c r="H1017" s="9" t="s">
        <v>94</v>
      </c>
      <c r="I1017" s="10">
        <v>67</v>
      </c>
      <c r="J1017" s="11">
        <v>0.02</v>
      </c>
      <c r="K1017" s="9" t="s">
        <v>94</v>
      </c>
      <c r="L1017" s="9" t="s">
        <v>95</v>
      </c>
    </row>
    <row r="1018" spans="1:12" x14ac:dyDescent="0.2">
      <c r="A1018" t="str">
        <f>VLOOKUP(B1018,StateFIPS!A$2:B$52,2)</f>
        <v>South Carolina</v>
      </c>
      <c r="B1018">
        <f t="shared" si="18"/>
        <v>45</v>
      </c>
      <c r="C1018" s="9" t="s">
        <v>2700</v>
      </c>
      <c r="D1018" s="9" t="s">
        <v>93</v>
      </c>
      <c r="E1018" s="9" t="s">
        <v>2783</v>
      </c>
      <c r="F1018" s="9" t="s">
        <v>2784</v>
      </c>
      <c r="G1018" s="10">
        <v>5</v>
      </c>
      <c r="H1018" s="9" t="s">
        <v>94</v>
      </c>
      <c r="I1018" s="10">
        <v>208</v>
      </c>
      <c r="J1018" s="11">
        <v>0.02</v>
      </c>
      <c r="K1018" s="9" t="s">
        <v>94</v>
      </c>
      <c r="L1018" s="9" t="s">
        <v>95</v>
      </c>
    </row>
    <row r="1019" spans="1:12" x14ac:dyDescent="0.2">
      <c r="A1019" t="str">
        <f>VLOOKUP(B1019,StateFIPS!A$2:B$52,2)</f>
        <v>Mississippi</v>
      </c>
      <c r="B1019">
        <f t="shared" si="18"/>
        <v>28</v>
      </c>
      <c r="C1019" s="9" t="s">
        <v>1519</v>
      </c>
      <c r="D1019" s="9" t="s">
        <v>93</v>
      </c>
      <c r="E1019" s="9" t="s">
        <v>2783</v>
      </c>
      <c r="F1019" s="9" t="s">
        <v>2784</v>
      </c>
      <c r="G1019" s="10">
        <v>2673</v>
      </c>
      <c r="H1019" s="9" t="s">
        <v>94</v>
      </c>
      <c r="I1019" s="10">
        <v>113693</v>
      </c>
      <c r="J1019" s="11">
        <v>0.02</v>
      </c>
      <c r="K1019" s="9" t="s">
        <v>94</v>
      </c>
      <c r="L1019" s="9" t="s">
        <v>95</v>
      </c>
    </row>
    <row r="1020" spans="1:12" x14ac:dyDescent="0.2">
      <c r="A1020" t="str">
        <f>VLOOKUP(B1020,StateFIPS!A$2:B$52,2)</f>
        <v>Colorado</v>
      </c>
      <c r="B1020">
        <f t="shared" si="18"/>
        <v>8</v>
      </c>
      <c r="C1020" s="9" t="s">
        <v>549</v>
      </c>
      <c r="D1020" s="9" t="s">
        <v>93</v>
      </c>
      <c r="E1020" s="9" t="s">
        <v>2783</v>
      </c>
      <c r="F1020" s="9" t="s">
        <v>2784</v>
      </c>
      <c r="G1020" s="10">
        <v>453</v>
      </c>
      <c r="H1020" s="9" t="s">
        <v>94</v>
      </c>
      <c r="I1020" s="10">
        <v>19254</v>
      </c>
      <c r="J1020" s="11">
        <v>0.02</v>
      </c>
      <c r="K1020" s="9" t="s">
        <v>94</v>
      </c>
      <c r="L1020" s="9" t="s">
        <v>95</v>
      </c>
    </row>
    <row r="1021" spans="1:12" x14ac:dyDescent="0.2">
      <c r="A1021" t="str">
        <f>VLOOKUP(B1021,StateFIPS!A$2:B$52,2)</f>
        <v>New York</v>
      </c>
      <c r="B1021">
        <f t="shared" si="18"/>
        <v>36</v>
      </c>
      <c r="C1021" s="9" t="s">
        <v>2093</v>
      </c>
      <c r="D1021" s="9" t="s">
        <v>93</v>
      </c>
      <c r="E1021" s="9" t="s">
        <v>2783</v>
      </c>
      <c r="F1021" s="9" t="s">
        <v>2784</v>
      </c>
      <c r="G1021" s="10">
        <v>2223</v>
      </c>
      <c r="H1021" s="9" t="s">
        <v>94</v>
      </c>
      <c r="I1021" s="10">
        <v>94540</v>
      </c>
      <c r="J1021" s="11">
        <v>0.02</v>
      </c>
      <c r="K1021" s="9" t="s">
        <v>94</v>
      </c>
      <c r="L1021" s="9" t="s">
        <v>95</v>
      </c>
    </row>
    <row r="1022" spans="1:12" x14ac:dyDescent="0.2">
      <c r="A1022" t="str">
        <f>VLOOKUP(B1022,StateFIPS!A$2:B$52,2)</f>
        <v>Nebraska</v>
      </c>
      <c r="B1022">
        <f t="shared" si="18"/>
        <v>31</v>
      </c>
      <c r="C1022" s="9" t="s">
        <v>1266</v>
      </c>
      <c r="D1022" s="9" t="s">
        <v>93</v>
      </c>
      <c r="E1022" s="9" t="s">
        <v>2783</v>
      </c>
      <c r="F1022" s="9" t="s">
        <v>2784</v>
      </c>
      <c r="G1022" s="10">
        <v>251167</v>
      </c>
      <c r="H1022" s="9" t="s">
        <v>94</v>
      </c>
      <c r="I1022" s="10">
        <v>10682590</v>
      </c>
      <c r="J1022" s="11">
        <v>0.02</v>
      </c>
      <c r="K1022" s="9" t="s">
        <v>94</v>
      </c>
      <c r="L1022" s="9" t="s">
        <v>95</v>
      </c>
    </row>
    <row r="1023" spans="1:12" x14ac:dyDescent="0.2">
      <c r="A1023" t="str">
        <f>VLOOKUP(B1023,StateFIPS!A$2:B$52,2)</f>
        <v>Mississippi</v>
      </c>
      <c r="B1023">
        <f t="shared" si="18"/>
        <v>28</v>
      </c>
      <c r="C1023" s="9" t="s">
        <v>294</v>
      </c>
      <c r="D1023" s="9" t="s">
        <v>93</v>
      </c>
      <c r="E1023" s="9" t="s">
        <v>2783</v>
      </c>
      <c r="F1023" s="9" t="s">
        <v>2784</v>
      </c>
      <c r="G1023" s="10">
        <v>2</v>
      </c>
      <c r="H1023" s="9" t="s">
        <v>94</v>
      </c>
      <c r="I1023" s="10">
        <v>80</v>
      </c>
      <c r="J1023" s="11">
        <v>0.02</v>
      </c>
      <c r="K1023" s="9" t="s">
        <v>94</v>
      </c>
      <c r="L1023" s="9" t="s">
        <v>95</v>
      </c>
    </row>
    <row r="1024" spans="1:12" x14ac:dyDescent="0.2">
      <c r="A1024" t="str">
        <f>VLOOKUP(B1024,StateFIPS!A$2:B$52,2)</f>
        <v>Arkansas</v>
      </c>
      <c r="B1024">
        <f t="shared" si="18"/>
        <v>5</v>
      </c>
      <c r="C1024" s="9" t="s">
        <v>542</v>
      </c>
      <c r="D1024" s="9" t="s">
        <v>93</v>
      </c>
      <c r="E1024" s="9" t="s">
        <v>2783</v>
      </c>
      <c r="F1024" s="9" t="s">
        <v>2784</v>
      </c>
      <c r="G1024" s="10">
        <v>15282</v>
      </c>
      <c r="H1024" s="9" t="s">
        <v>94</v>
      </c>
      <c r="I1024" s="10">
        <v>649990</v>
      </c>
      <c r="J1024" s="11">
        <v>0.02</v>
      </c>
      <c r="K1024" s="9" t="s">
        <v>94</v>
      </c>
      <c r="L1024" s="9" t="s">
        <v>95</v>
      </c>
    </row>
    <row r="1025" spans="1:12" x14ac:dyDescent="0.2">
      <c r="A1025" t="str">
        <f>VLOOKUP(B1025,StateFIPS!A$2:B$52,2)</f>
        <v>Arkansas</v>
      </c>
      <c r="B1025">
        <f t="shared" si="18"/>
        <v>5</v>
      </c>
      <c r="C1025" s="9" t="s">
        <v>613</v>
      </c>
      <c r="D1025" s="9" t="s">
        <v>93</v>
      </c>
      <c r="E1025" s="9" t="s">
        <v>2783</v>
      </c>
      <c r="F1025" s="9" t="s">
        <v>2784</v>
      </c>
      <c r="G1025" s="10">
        <v>21643</v>
      </c>
      <c r="H1025" s="9" t="s">
        <v>94</v>
      </c>
      <c r="I1025" s="10">
        <v>920525</v>
      </c>
      <c r="J1025" s="11">
        <v>0.02</v>
      </c>
      <c r="K1025" s="9" t="s">
        <v>94</v>
      </c>
      <c r="L1025" s="9" t="s">
        <v>95</v>
      </c>
    </row>
    <row r="1026" spans="1:12" x14ac:dyDescent="0.2">
      <c r="A1026" t="str">
        <f>VLOOKUP(B1026,StateFIPS!A$2:B$52,2)</f>
        <v>Mississippi</v>
      </c>
      <c r="B1026">
        <f t="shared" si="18"/>
        <v>28</v>
      </c>
      <c r="C1026" s="9" t="s">
        <v>296</v>
      </c>
      <c r="D1026" s="9" t="s">
        <v>93</v>
      </c>
      <c r="E1026" s="9" t="s">
        <v>2783</v>
      </c>
      <c r="F1026" s="9" t="s">
        <v>2784</v>
      </c>
      <c r="G1026" s="10">
        <v>5</v>
      </c>
      <c r="H1026" s="9" t="s">
        <v>94</v>
      </c>
      <c r="I1026" s="10">
        <v>219</v>
      </c>
      <c r="J1026" s="11">
        <v>0.02</v>
      </c>
      <c r="K1026" s="9" t="s">
        <v>94</v>
      </c>
      <c r="L1026" s="9" t="s">
        <v>95</v>
      </c>
    </row>
    <row r="1027" spans="1:12" x14ac:dyDescent="0.2">
      <c r="A1027" t="str">
        <f>VLOOKUP(B1027,StateFIPS!A$2:B$52,2)</f>
        <v>Arkansas</v>
      </c>
      <c r="B1027">
        <f t="shared" ref="B1027:B1090" si="19">VALUE(LEFT(C1027,2))</f>
        <v>5</v>
      </c>
      <c r="C1027" s="9" t="s">
        <v>624</v>
      </c>
      <c r="D1027" s="9" t="s">
        <v>93</v>
      </c>
      <c r="E1027" s="9" t="s">
        <v>2783</v>
      </c>
      <c r="F1027" s="9" t="s">
        <v>2784</v>
      </c>
      <c r="G1027" s="10">
        <v>3764</v>
      </c>
      <c r="H1027" s="9" t="s">
        <v>94</v>
      </c>
      <c r="I1027" s="10">
        <v>160108</v>
      </c>
      <c r="J1027" s="11">
        <v>0.02</v>
      </c>
      <c r="K1027" s="9" t="s">
        <v>94</v>
      </c>
      <c r="L1027" s="9" t="s">
        <v>95</v>
      </c>
    </row>
    <row r="1028" spans="1:12" x14ac:dyDescent="0.2">
      <c r="A1028" t="str">
        <f>VLOOKUP(B1028,StateFIPS!A$2:B$52,2)</f>
        <v>Nebraska</v>
      </c>
      <c r="B1028">
        <f t="shared" si="19"/>
        <v>31</v>
      </c>
      <c r="C1028" s="9" t="s">
        <v>1265</v>
      </c>
      <c r="D1028" s="9" t="s">
        <v>93</v>
      </c>
      <c r="E1028" s="9" t="s">
        <v>2783</v>
      </c>
      <c r="F1028" s="9" t="s">
        <v>2784</v>
      </c>
      <c r="G1028" s="10">
        <v>1357</v>
      </c>
      <c r="H1028" s="9" t="s">
        <v>94</v>
      </c>
      <c r="I1028" s="10">
        <v>57717</v>
      </c>
      <c r="J1028" s="11">
        <v>0.02</v>
      </c>
      <c r="K1028" s="9" t="s">
        <v>94</v>
      </c>
      <c r="L1028" s="9" t="s">
        <v>95</v>
      </c>
    </row>
    <row r="1029" spans="1:12" x14ac:dyDescent="0.2">
      <c r="A1029" t="str">
        <f>VLOOKUP(B1029,StateFIPS!A$2:B$52,2)</f>
        <v>New York</v>
      </c>
      <c r="B1029">
        <f t="shared" si="19"/>
        <v>36</v>
      </c>
      <c r="C1029" s="9" t="s">
        <v>2251</v>
      </c>
      <c r="D1029" s="9" t="s">
        <v>93</v>
      </c>
      <c r="E1029" s="9" t="s">
        <v>2783</v>
      </c>
      <c r="F1029" s="9" t="s">
        <v>2784</v>
      </c>
      <c r="G1029" s="10">
        <v>4324</v>
      </c>
      <c r="H1029" s="9" t="s">
        <v>94</v>
      </c>
      <c r="I1029" s="10">
        <v>183925</v>
      </c>
      <c r="J1029" s="11">
        <v>0.02</v>
      </c>
      <c r="K1029" s="9" t="s">
        <v>94</v>
      </c>
      <c r="L1029" s="9" t="s">
        <v>95</v>
      </c>
    </row>
    <row r="1030" spans="1:12" x14ac:dyDescent="0.2">
      <c r="A1030" t="str">
        <f>VLOOKUP(B1030,StateFIPS!A$2:B$52,2)</f>
        <v>South Carolina</v>
      </c>
      <c r="B1030">
        <f t="shared" si="19"/>
        <v>45</v>
      </c>
      <c r="C1030" s="9" t="s">
        <v>1345</v>
      </c>
      <c r="D1030" s="9" t="s">
        <v>93</v>
      </c>
      <c r="E1030" s="9" t="s">
        <v>2783</v>
      </c>
      <c r="F1030" s="9" t="s">
        <v>2784</v>
      </c>
      <c r="G1030" s="10">
        <v>9667</v>
      </c>
      <c r="H1030" s="9" t="s">
        <v>94</v>
      </c>
      <c r="I1030" s="10">
        <v>411170</v>
      </c>
      <c r="J1030" s="11">
        <v>0.02</v>
      </c>
      <c r="K1030" s="9" t="s">
        <v>94</v>
      </c>
      <c r="L1030" s="9" t="s">
        <v>95</v>
      </c>
    </row>
    <row r="1031" spans="1:12" x14ac:dyDescent="0.2">
      <c r="A1031" t="str">
        <f>VLOOKUP(B1031,StateFIPS!A$2:B$52,2)</f>
        <v>Missouri</v>
      </c>
      <c r="B1031">
        <f t="shared" si="19"/>
        <v>29</v>
      </c>
      <c r="C1031" s="9" t="s">
        <v>298</v>
      </c>
      <c r="D1031" s="9" t="s">
        <v>93</v>
      </c>
      <c r="E1031" s="9" t="s">
        <v>2783</v>
      </c>
      <c r="F1031" s="9" t="s">
        <v>2784</v>
      </c>
      <c r="G1031" s="10">
        <v>14</v>
      </c>
      <c r="H1031" s="9" t="s">
        <v>94</v>
      </c>
      <c r="I1031" s="10">
        <v>609</v>
      </c>
      <c r="J1031" s="11">
        <v>0.02</v>
      </c>
      <c r="K1031" s="9" t="s">
        <v>94</v>
      </c>
      <c r="L1031" s="9" t="s">
        <v>95</v>
      </c>
    </row>
    <row r="1032" spans="1:12" x14ac:dyDescent="0.2">
      <c r="A1032" t="str">
        <f>VLOOKUP(B1032,StateFIPS!A$2:B$52,2)</f>
        <v>Nebraska</v>
      </c>
      <c r="B1032">
        <f t="shared" si="19"/>
        <v>31</v>
      </c>
      <c r="C1032" s="9" t="s">
        <v>1256</v>
      </c>
      <c r="D1032" s="9" t="s">
        <v>93</v>
      </c>
      <c r="E1032" s="9" t="s">
        <v>2783</v>
      </c>
      <c r="F1032" s="9" t="s">
        <v>2784</v>
      </c>
      <c r="G1032" s="10">
        <v>2417</v>
      </c>
      <c r="H1032" s="9" t="s">
        <v>94</v>
      </c>
      <c r="I1032" s="10">
        <v>102792</v>
      </c>
      <c r="J1032" s="11">
        <v>0.02</v>
      </c>
      <c r="K1032" s="9" t="s">
        <v>94</v>
      </c>
      <c r="L1032" s="9" t="s">
        <v>95</v>
      </c>
    </row>
    <row r="1033" spans="1:12" x14ac:dyDescent="0.2">
      <c r="A1033" t="str">
        <f>VLOOKUP(B1033,StateFIPS!A$2:B$52,2)</f>
        <v>Missouri</v>
      </c>
      <c r="B1033">
        <f t="shared" si="19"/>
        <v>29</v>
      </c>
      <c r="C1033" s="9" t="s">
        <v>1516</v>
      </c>
      <c r="D1033" s="9" t="s">
        <v>93</v>
      </c>
      <c r="E1033" s="9" t="s">
        <v>2783</v>
      </c>
      <c r="F1033" s="9" t="s">
        <v>2784</v>
      </c>
      <c r="G1033" s="10">
        <v>41</v>
      </c>
      <c r="H1033" s="9" t="s">
        <v>94</v>
      </c>
      <c r="I1033" s="10">
        <v>1751</v>
      </c>
      <c r="J1033" s="11">
        <v>0.02</v>
      </c>
      <c r="K1033" s="9" t="s">
        <v>94</v>
      </c>
      <c r="L1033" s="9" t="s">
        <v>95</v>
      </c>
    </row>
    <row r="1034" spans="1:12" x14ac:dyDescent="0.2">
      <c r="A1034" t="str">
        <f>VLOOKUP(B1034,StateFIPS!A$2:B$52,2)</f>
        <v>South Dakota</v>
      </c>
      <c r="B1034">
        <f t="shared" si="19"/>
        <v>46</v>
      </c>
      <c r="C1034" s="9" t="s">
        <v>2452</v>
      </c>
      <c r="D1034" s="9" t="s">
        <v>93</v>
      </c>
      <c r="E1034" s="9" t="s">
        <v>2783</v>
      </c>
      <c r="F1034" s="9" t="s">
        <v>2784</v>
      </c>
      <c r="G1034" s="10">
        <v>3397</v>
      </c>
      <c r="H1034" s="9" t="s">
        <v>94</v>
      </c>
      <c r="I1034" s="10">
        <v>144501</v>
      </c>
      <c r="J1034" s="11">
        <v>0.02</v>
      </c>
      <c r="K1034" s="9" t="s">
        <v>94</v>
      </c>
      <c r="L1034" s="9" t="s">
        <v>95</v>
      </c>
    </row>
    <row r="1035" spans="1:12" x14ac:dyDescent="0.2">
      <c r="A1035" t="str">
        <f>VLOOKUP(B1035,StateFIPS!A$2:B$52,2)</f>
        <v>Nevada</v>
      </c>
      <c r="B1035">
        <f t="shared" si="19"/>
        <v>32</v>
      </c>
      <c r="C1035" s="9" t="s">
        <v>1996</v>
      </c>
      <c r="D1035" s="9" t="s">
        <v>93</v>
      </c>
      <c r="E1035" s="9" t="s">
        <v>2783</v>
      </c>
      <c r="F1035" s="9" t="s">
        <v>2784</v>
      </c>
      <c r="G1035" s="10">
        <v>527</v>
      </c>
      <c r="H1035" s="9" t="s">
        <v>94</v>
      </c>
      <c r="I1035" s="10">
        <v>22417</v>
      </c>
      <c r="J1035" s="11">
        <v>0.02</v>
      </c>
      <c r="K1035" s="9" t="s">
        <v>94</v>
      </c>
      <c r="L1035" s="9" t="s">
        <v>95</v>
      </c>
    </row>
    <row r="1036" spans="1:12" x14ac:dyDescent="0.2">
      <c r="A1036" t="str">
        <f>VLOOKUP(B1036,StateFIPS!A$2:B$52,2)</f>
        <v>Tennessee</v>
      </c>
      <c r="B1036">
        <f t="shared" si="19"/>
        <v>47</v>
      </c>
      <c r="C1036" s="9" t="s">
        <v>965</v>
      </c>
      <c r="D1036" s="9" t="s">
        <v>93</v>
      </c>
      <c r="E1036" s="9" t="s">
        <v>2783</v>
      </c>
      <c r="F1036" s="9" t="s">
        <v>2784</v>
      </c>
      <c r="G1036" s="10">
        <v>7</v>
      </c>
      <c r="H1036" s="9" t="s">
        <v>94</v>
      </c>
      <c r="I1036" s="10">
        <v>299</v>
      </c>
      <c r="J1036" s="11">
        <v>0.02</v>
      </c>
      <c r="K1036" s="9" t="s">
        <v>94</v>
      </c>
      <c r="L1036" s="9" t="s">
        <v>95</v>
      </c>
    </row>
    <row r="1037" spans="1:12" x14ac:dyDescent="0.2">
      <c r="A1037" t="str">
        <f>VLOOKUP(B1037,StateFIPS!A$2:B$52,2)</f>
        <v>Missouri</v>
      </c>
      <c r="B1037">
        <f t="shared" si="19"/>
        <v>29</v>
      </c>
      <c r="C1037" s="9" t="s">
        <v>1509</v>
      </c>
      <c r="D1037" s="9" t="s">
        <v>93</v>
      </c>
      <c r="E1037" s="9" t="s">
        <v>2783</v>
      </c>
      <c r="F1037" s="9" t="s">
        <v>2784</v>
      </c>
      <c r="G1037" s="10">
        <v>11536</v>
      </c>
      <c r="H1037" s="9" t="s">
        <v>94</v>
      </c>
      <c r="I1037" s="10">
        <v>490633</v>
      </c>
      <c r="J1037" s="11">
        <v>0.02</v>
      </c>
      <c r="K1037" s="9" t="s">
        <v>94</v>
      </c>
      <c r="L1037" s="9" t="s">
        <v>95</v>
      </c>
    </row>
    <row r="1038" spans="1:12" x14ac:dyDescent="0.2">
      <c r="A1038" t="str">
        <f>VLOOKUP(B1038,StateFIPS!A$2:B$52,2)</f>
        <v>New Mexico</v>
      </c>
      <c r="B1038">
        <f t="shared" si="19"/>
        <v>35</v>
      </c>
      <c r="C1038" s="9" t="s">
        <v>1202</v>
      </c>
      <c r="D1038" s="9" t="s">
        <v>93</v>
      </c>
      <c r="E1038" s="9" t="s">
        <v>2783</v>
      </c>
      <c r="F1038" s="9" t="s">
        <v>2784</v>
      </c>
      <c r="G1038" s="10">
        <v>351</v>
      </c>
      <c r="H1038" s="9" t="s">
        <v>94</v>
      </c>
      <c r="I1038" s="10">
        <v>14923</v>
      </c>
      <c r="J1038" s="11">
        <v>0.02</v>
      </c>
      <c r="K1038" s="9" t="s">
        <v>94</v>
      </c>
      <c r="L1038" s="9" t="s">
        <v>95</v>
      </c>
    </row>
    <row r="1039" spans="1:12" x14ac:dyDescent="0.2">
      <c r="A1039" t="str">
        <f>VLOOKUP(B1039,StateFIPS!A$2:B$52,2)</f>
        <v>South Carolina</v>
      </c>
      <c r="B1039">
        <f t="shared" si="19"/>
        <v>45</v>
      </c>
      <c r="C1039" s="9" t="s">
        <v>1371</v>
      </c>
      <c r="D1039" s="9" t="s">
        <v>93</v>
      </c>
      <c r="E1039" s="9" t="s">
        <v>2783</v>
      </c>
      <c r="F1039" s="9" t="s">
        <v>2784</v>
      </c>
      <c r="G1039" s="10">
        <v>1</v>
      </c>
      <c r="H1039" s="9" t="s">
        <v>94</v>
      </c>
      <c r="I1039" s="10">
        <v>54</v>
      </c>
      <c r="J1039" s="11">
        <v>0.02</v>
      </c>
      <c r="K1039" s="9" t="s">
        <v>94</v>
      </c>
      <c r="L1039" s="9" t="s">
        <v>95</v>
      </c>
    </row>
    <row r="1040" spans="1:12" x14ac:dyDescent="0.2">
      <c r="A1040" t="str">
        <f>VLOOKUP(B1040,StateFIPS!A$2:B$52,2)</f>
        <v>South Dakota</v>
      </c>
      <c r="B1040">
        <f t="shared" si="19"/>
        <v>46</v>
      </c>
      <c r="C1040" s="9" t="s">
        <v>2416</v>
      </c>
      <c r="D1040" s="9" t="s">
        <v>93</v>
      </c>
      <c r="E1040" s="9" t="s">
        <v>2783</v>
      </c>
      <c r="F1040" s="9" t="s">
        <v>2784</v>
      </c>
      <c r="G1040" s="10">
        <v>856</v>
      </c>
      <c r="H1040" s="9" t="s">
        <v>94</v>
      </c>
      <c r="I1040" s="10">
        <v>36417</v>
      </c>
      <c r="J1040" s="11">
        <v>0.02</v>
      </c>
      <c r="K1040" s="9" t="s">
        <v>94</v>
      </c>
      <c r="L1040" s="9" t="s">
        <v>95</v>
      </c>
    </row>
    <row r="1041" spans="1:12" x14ac:dyDescent="0.2">
      <c r="A1041" t="str">
        <f>VLOOKUP(B1041,StateFIPS!A$2:B$52,2)</f>
        <v>Missouri</v>
      </c>
      <c r="B1041">
        <f t="shared" si="19"/>
        <v>29</v>
      </c>
      <c r="C1041" s="9" t="s">
        <v>373</v>
      </c>
      <c r="D1041" s="9" t="s">
        <v>93</v>
      </c>
      <c r="E1041" s="9" t="s">
        <v>2783</v>
      </c>
      <c r="F1041" s="9" t="s">
        <v>2784</v>
      </c>
      <c r="G1041" s="10">
        <v>4</v>
      </c>
      <c r="H1041" s="9" t="s">
        <v>94</v>
      </c>
      <c r="I1041" s="10">
        <v>187</v>
      </c>
      <c r="J1041" s="11">
        <v>0.02</v>
      </c>
      <c r="K1041" s="9" t="s">
        <v>94</v>
      </c>
      <c r="L1041" s="9" t="s">
        <v>95</v>
      </c>
    </row>
    <row r="1042" spans="1:12" x14ac:dyDescent="0.2">
      <c r="A1042" t="str">
        <f>VLOOKUP(B1042,StateFIPS!A$2:B$52,2)</f>
        <v>North Carolina</v>
      </c>
      <c r="B1042">
        <f t="shared" si="19"/>
        <v>37</v>
      </c>
      <c r="C1042" s="9" t="s">
        <v>1214</v>
      </c>
      <c r="D1042" s="9" t="s">
        <v>93</v>
      </c>
      <c r="E1042" s="9" t="s">
        <v>2783</v>
      </c>
      <c r="F1042" s="9" t="s">
        <v>2784</v>
      </c>
      <c r="G1042" s="10">
        <v>1108</v>
      </c>
      <c r="H1042" s="9" t="s">
        <v>94</v>
      </c>
      <c r="I1042" s="10">
        <v>47129</v>
      </c>
      <c r="J1042" s="11">
        <v>0.02</v>
      </c>
      <c r="K1042" s="9" t="s">
        <v>94</v>
      </c>
      <c r="L1042" s="9" t="s">
        <v>95</v>
      </c>
    </row>
    <row r="1043" spans="1:12" x14ac:dyDescent="0.2">
      <c r="A1043" t="str">
        <f>VLOOKUP(B1043,StateFIPS!A$2:B$52,2)</f>
        <v>New Jersey</v>
      </c>
      <c r="B1043">
        <f t="shared" si="19"/>
        <v>34</v>
      </c>
      <c r="C1043" s="9" t="s">
        <v>1135</v>
      </c>
      <c r="D1043" s="9" t="s">
        <v>93</v>
      </c>
      <c r="E1043" s="9" t="s">
        <v>2783</v>
      </c>
      <c r="F1043" s="9" t="s">
        <v>2784</v>
      </c>
      <c r="G1043" s="10">
        <v>15557</v>
      </c>
      <c r="H1043" s="9" t="s">
        <v>94</v>
      </c>
      <c r="I1043" s="10">
        <v>661655</v>
      </c>
      <c r="J1043" s="11">
        <v>0.02</v>
      </c>
      <c r="K1043" s="9" t="s">
        <v>94</v>
      </c>
      <c r="L1043" s="9" t="s">
        <v>95</v>
      </c>
    </row>
    <row r="1044" spans="1:12" x14ac:dyDescent="0.2">
      <c r="A1044" t="str">
        <f>VLOOKUP(B1044,StateFIPS!A$2:B$52,2)</f>
        <v>North Carolina</v>
      </c>
      <c r="B1044">
        <f t="shared" si="19"/>
        <v>37</v>
      </c>
      <c r="C1044" s="9" t="s">
        <v>1179</v>
      </c>
      <c r="D1044" s="9" t="s">
        <v>93</v>
      </c>
      <c r="E1044" s="9" t="s">
        <v>2783</v>
      </c>
      <c r="F1044" s="9" t="s">
        <v>2784</v>
      </c>
      <c r="G1044" s="10">
        <v>4735</v>
      </c>
      <c r="H1044" s="9" t="s">
        <v>94</v>
      </c>
      <c r="I1044" s="10">
        <v>201402</v>
      </c>
      <c r="J1044" s="11">
        <v>0.02</v>
      </c>
      <c r="K1044" s="9" t="s">
        <v>94</v>
      </c>
      <c r="L1044" s="9" t="s">
        <v>95</v>
      </c>
    </row>
    <row r="1045" spans="1:12" x14ac:dyDescent="0.2">
      <c r="A1045" t="str">
        <f>VLOOKUP(B1045,StateFIPS!A$2:B$52,2)</f>
        <v>Texas</v>
      </c>
      <c r="B1045">
        <f t="shared" si="19"/>
        <v>48</v>
      </c>
      <c r="C1045" s="9" t="s">
        <v>946</v>
      </c>
      <c r="D1045" s="9" t="s">
        <v>93</v>
      </c>
      <c r="E1045" s="9" t="s">
        <v>2783</v>
      </c>
      <c r="F1045" s="9" t="s">
        <v>2784</v>
      </c>
      <c r="G1045" s="10">
        <v>19</v>
      </c>
      <c r="H1045" s="9" t="s">
        <v>94</v>
      </c>
      <c r="I1045" s="10">
        <v>799</v>
      </c>
      <c r="J1045" s="11">
        <v>0.02</v>
      </c>
      <c r="K1045" s="9" t="s">
        <v>94</v>
      </c>
      <c r="L1045" s="9" t="s">
        <v>95</v>
      </c>
    </row>
    <row r="1046" spans="1:12" x14ac:dyDescent="0.2">
      <c r="A1046" t="str">
        <f>VLOOKUP(B1046,StateFIPS!A$2:B$52,2)</f>
        <v>New Jersey</v>
      </c>
      <c r="B1046">
        <f t="shared" si="19"/>
        <v>34</v>
      </c>
      <c r="C1046" s="9" t="s">
        <v>1152</v>
      </c>
      <c r="D1046" s="9" t="s">
        <v>93</v>
      </c>
      <c r="E1046" s="9" t="s">
        <v>2783</v>
      </c>
      <c r="F1046" s="9" t="s">
        <v>2784</v>
      </c>
      <c r="G1046" s="10">
        <v>5613</v>
      </c>
      <c r="H1046" s="9" t="s">
        <v>94</v>
      </c>
      <c r="I1046" s="10">
        <v>238740</v>
      </c>
      <c r="J1046" s="11">
        <v>0.02</v>
      </c>
      <c r="K1046" s="9" t="s">
        <v>94</v>
      </c>
      <c r="L1046" s="9" t="s">
        <v>95</v>
      </c>
    </row>
    <row r="1047" spans="1:12" x14ac:dyDescent="0.2">
      <c r="A1047" t="str">
        <f>VLOOKUP(B1047,StateFIPS!A$2:B$52,2)</f>
        <v>Nebraska</v>
      </c>
      <c r="B1047">
        <f t="shared" si="19"/>
        <v>31</v>
      </c>
      <c r="C1047" s="9" t="s">
        <v>1282</v>
      </c>
      <c r="D1047" s="9" t="s">
        <v>93</v>
      </c>
      <c r="E1047" s="9" t="s">
        <v>2783</v>
      </c>
      <c r="F1047" s="9" t="s">
        <v>2784</v>
      </c>
      <c r="G1047" s="10">
        <v>1294</v>
      </c>
      <c r="H1047" s="9" t="s">
        <v>94</v>
      </c>
      <c r="I1047" s="10">
        <v>55023</v>
      </c>
      <c r="J1047" s="11">
        <v>0.02</v>
      </c>
      <c r="K1047" s="9" t="s">
        <v>94</v>
      </c>
      <c r="L1047" s="9" t="s">
        <v>95</v>
      </c>
    </row>
    <row r="1048" spans="1:12" x14ac:dyDescent="0.2">
      <c r="A1048" t="str">
        <f>VLOOKUP(B1048,StateFIPS!A$2:B$52,2)</f>
        <v>Missouri</v>
      </c>
      <c r="B1048">
        <f t="shared" si="19"/>
        <v>29</v>
      </c>
      <c r="C1048" s="9" t="s">
        <v>1695</v>
      </c>
      <c r="D1048" s="9" t="s">
        <v>93</v>
      </c>
      <c r="E1048" s="9" t="s">
        <v>2783</v>
      </c>
      <c r="F1048" s="9" t="s">
        <v>2784</v>
      </c>
      <c r="G1048" s="10">
        <v>17</v>
      </c>
      <c r="H1048" s="9" t="s">
        <v>94</v>
      </c>
      <c r="I1048" s="10">
        <v>720</v>
      </c>
      <c r="J1048" s="11">
        <v>0.02</v>
      </c>
      <c r="K1048" s="9" t="s">
        <v>94</v>
      </c>
      <c r="L1048" s="9" t="s">
        <v>95</v>
      </c>
    </row>
    <row r="1049" spans="1:12" x14ac:dyDescent="0.2">
      <c r="A1049" t="str">
        <f>VLOOKUP(B1049,StateFIPS!A$2:B$52,2)</f>
        <v>Arkansas</v>
      </c>
      <c r="B1049">
        <f t="shared" si="19"/>
        <v>5</v>
      </c>
      <c r="C1049" s="9" t="s">
        <v>648</v>
      </c>
      <c r="D1049" s="9" t="s">
        <v>93</v>
      </c>
      <c r="E1049" s="9" t="s">
        <v>2783</v>
      </c>
      <c r="F1049" s="9" t="s">
        <v>2784</v>
      </c>
      <c r="G1049" s="10">
        <v>4147</v>
      </c>
      <c r="H1049" s="9" t="s">
        <v>94</v>
      </c>
      <c r="I1049" s="10">
        <v>176371</v>
      </c>
      <c r="J1049" s="11">
        <v>0.02</v>
      </c>
      <c r="K1049" s="9" t="s">
        <v>94</v>
      </c>
      <c r="L1049" s="9" t="s">
        <v>95</v>
      </c>
    </row>
    <row r="1050" spans="1:12" x14ac:dyDescent="0.2">
      <c r="A1050" t="str">
        <f>VLOOKUP(B1050,StateFIPS!A$2:B$52,2)</f>
        <v>Nevada</v>
      </c>
      <c r="B1050">
        <f t="shared" si="19"/>
        <v>32</v>
      </c>
      <c r="C1050" s="9" t="s">
        <v>2029</v>
      </c>
      <c r="D1050" s="9" t="s">
        <v>93</v>
      </c>
      <c r="E1050" s="9" t="s">
        <v>2783</v>
      </c>
      <c r="F1050" s="9" t="s">
        <v>2784</v>
      </c>
      <c r="G1050" s="10">
        <v>310</v>
      </c>
      <c r="H1050" s="9" t="s">
        <v>94</v>
      </c>
      <c r="I1050" s="10">
        <v>13182</v>
      </c>
      <c r="J1050" s="11">
        <v>0.02</v>
      </c>
      <c r="K1050" s="9" t="s">
        <v>94</v>
      </c>
      <c r="L1050" s="9" t="s">
        <v>95</v>
      </c>
    </row>
    <row r="1051" spans="1:12" x14ac:dyDescent="0.2">
      <c r="A1051" t="str">
        <f>VLOOKUP(B1051,StateFIPS!A$2:B$52,2)</f>
        <v>Nebraska</v>
      </c>
      <c r="B1051">
        <f t="shared" si="19"/>
        <v>31</v>
      </c>
      <c r="C1051" s="9" t="s">
        <v>1280</v>
      </c>
      <c r="D1051" s="9" t="s">
        <v>93</v>
      </c>
      <c r="E1051" s="9" t="s">
        <v>2783</v>
      </c>
      <c r="F1051" s="9" t="s">
        <v>2784</v>
      </c>
      <c r="G1051" s="10">
        <v>1627</v>
      </c>
      <c r="H1051" s="9" t="s">
        <v>94</v>
      </c>
      <c r="I1051" s="10">
        <v>69219</v>
      </c>
      <c r="J1051" s="11">
        <v>0.02</v>
      </c>
      <c r="K1051" s="9" t="s">
        <v>94</v>
      </c>
      <c r="L1051" s="9" t="s">
        <v>95</v>
      </c>
    </row>
    <row r="1052" spans="1:12" x14ac:dyDescent="0.2">
      <c r="A1052" t="str">
        <f>VLOOKUP(B1052,StateFIPS!A$2:B$52,2)</f>
        <v>Nevada</v>
      </c>
      <c r="B1052">
        <f t="shared" si="19"/>
        <v>32</v>
      </c>
      <c r="C1052" s="9" t="s">
        <v>2025</v>
      </c>
      <c r="D1052" s="9" t="s">
        <v>93</v>
      </c>
      <c r="E1052" s="9" t="s">
        <v>2783</v>
      </c>
      <c r="F1052" s="9" t="s">
        <v>2784</v>
      </c>
      <c r="G1052" s="10">
        <v>475</v>
      </c>
      <c r="H1052" s="9" t="s">
        <v>94</v>
      </c>
      <c r="I1052" s="10">
        <v>20194</v>
      </c>
      <c r="J1052" s="11">
        <v>0.02</v>
      </c>
      <c r="K1052" s="9" t="s">
        <v>94</v>
      </c>
      <c r="L1052" s="9" t="s">
        <v>95</v>
      </c>
    </row>
    <row r="1053" spans="1:12" x14ac:dyDescent="0.2">
      <c r="A1053" t="str">
        <f>VLOOKUP(B1053,StateFIPS!A$2:B$52,2)</f>
        <v>Missouri</v>
      </c>
      <c r="B1053">
        <f t="shared" si="19"/>
        <v>29</v>
      </c>
      <c r="C1053" s="9" t="s">
        <v>1606</v>
      </c>
      <c r="D1053" s="9" t="s">
        <v>93</v>
      </c>
      <c r="E1053" s="9" t="s">
        <v>2783</v>
      </c>
      <c r="F1053" s="9" t="s">
        <v>2784</v>
      </c>
      <c r="G1053" s="10">
        <v>8831</v>
      </c>
      <c r="H1053" s="9" t="s">
        <v>94</v>
      </c>
      <c r="I1053" s="10">
        <v>375606</v>
      </c>
      <c r="J1053" s="11">
        <v>0.02</v>
      </c>
      <c r="K1053" s="9" t="s">
        <v>94</v>
      </c>
      <c r="L1053" s="9" t="s">
        <v>95</v>
      </c>
    </row>
    <row r="1054" spans="1:12" x14ac:dyDescent="0.2">
      <c r="A1054" t="str">
        <f>VLOOKUP(B1054,StateFIPS!A$2:B$52,2)</f>
        <v>New York</v>
      </c>
      <c r="B1054">
        <f t="shared" si="19"/>
        <v>36</v>
      </c>
      <c r="C1054" s="9" t="s">
        <v>2165</v>
      </c>
      <c r="D1054" s="9" t="s">
        <v>93</v>
      </c>
      <c r="E1054" s="9" t="s">
        <v>2783</v>
      </c>
      <c r="F1054" s="9" t="s">
        <v>2784</v>
      </c>
      <c r="G1054" s="10">
        <v>1617</v>
      </c>
      <c r="H1054" s="9" t="s">
        <v>94</v>
      </c>
      <c r="I1054" s="10">
        <v>68764</v>
      </c>
      <c r="J1054" s="11">
        <v>0.02</v>
      </c>
      <c r="K1054" s="9" t="s">
        <v>94</v>
      </c>
      <c r="L1054" s="9" t="s">
        <v>95</v>
      </c>
    </row>
    <row r="1055" spans="1:12" x14ac:dyDescent="0.2">
      <c r="A1055" t="str">
        <f>VLOOKUP(B1055,StateFIPS!A$2:B$52,2)</f>
        <v>North Carolina</v>
      </c>
      <c r="B1055">
        <f t="shared" si="19"/>
        <v>37</v>
      </c>
      <c r="C1055" s="9" t="s">
        <v>1199</v>
      </c>
      <c r="D1055" s="9" t="s">
        <v>93</v>
      </c>
      <c r="E1055" s="9" t="s">
        <v>2783</v>
      </c>
      <c r="F1055" s="9" t="s">
        <v>2784</v>
      </c>
      <c r="G1055" s="10">
        <v>1482</v>
      </c>
      <c r="H1055" s="9" t="s">
        <v>94</v>
      </c>
      <c r="I1055" s="10">
        <v>63038</v>
      </c>
      <c r="J1055" s="11">
        <v>0.02</v>
      </c>
      <c r="K1055" s="9" t="s">
        <v>94</v>
      </c>
      <c r="L1055" s="9" t="s">
        <v>95</v>
      </c>
    </row>
    <row r="1056" spans="1:12" x14ac:dyDescent="0.2">
      <c r="A1056" t="str">
        <f>VLOOKUP(B1056,StateFIPS!A$2:B$52,2)</f>
        <v>Texas</v>
      </c>
      <c r="B1056">
        <f t="shared" si="19"/>
        <v>48</v>
      </c>
      <c r="C1056" s="9" t="s">
        <v>944</v>
      </c>
      <c r="D1056" s="9" t="s">
        <v>93</v>
      </c>
      <c r="E1056" s="9" t="s">
        <v>2783</v>
      </c>
      <c r="F1056" s="9" t="s">
        <v>2784</v>
      </c>
      <c r="G1056" s="10">
        <v>17</v>
      </c>
      <c r="H1056" s="9" t="s">
        <v>94</v>
      </c>
      <c r="I1056" s="10">
        <v>736</v>
      </c>
      <c r="J1056" s="11">
        <v>0.02</v>
      </c>
      <c r="K1056" s="9" t="s">
        <v>94</v>
      </c>
      <c r="L1056" s="9" t="s">
        <v>95</v>
      </c>
    </row>
    <row r="1057" spans="1:12" x14ac:dyDescent="0.2">
      <c r="A1057" t="str">
        <f>VLOOKUP(B1057,StateFIPS!A$2:B$52,2)</f>
        <v>Tennessee</v>
      </c>
      <c r="B1057">
        <f t="shared" si="19"/>
        <v>47</v>
      </c>
      <c r="C1057" s="9" t="s">
        <v>2557</v>
      </c>
      <c r="D1057" s="9" t="s">
        <v>93</v>
      </c>
      <c r="E1057" s="9" t="s">
        <v>2783</v>
      </c>
      <c r="F1057" s="9" t="s">
        <v>2784</v>
      </c>
      <c r="G1057" s="10">
        <v>3382</v>
      </c>
      <c r="H1057" s="9" t="s">
        <v>94</v>
      </c>
      <c r="I1057" s="10">
        <v>143834</v>
      </c>
      <c r="J1057" s="11">
        <v>0.02</v>
      </c>
      <c r="K1057" s="9" t="s">
        <v>94</v>
      </c>
      <c r="L1057" s="9" t="s">
        <v>95</v>
      </c>
    </row>
    <row r="1058" spans="1:12" x14ac:dyDescent="0.2">
      <c r="A1058" t="str">
        <f>VLOOKUP(B1058,StateFIPS!A$2:B$52,2)</f>
        <v>North Carolina</v>
      </c>
      <c r="B1058">
        <f t="shared" si="19"/>
        <v>37</v>
      </c>
      <c r="C1058" s="9" t="s">
        <v>1212</v>
      </c>
      <c r="D1058" s="9" t="s">
        <v>93</v>
      </c>
      <c r="E1058" s="9" t="s">
        <v>2783</v>
      </c>
      <c r="F1058" s="9" t="s">
        <v>2784</v>
      </c>
      <c r="G1058" s="10">
        <v>495</v>
      </c>
      <c r="H1058" s="9" t="s">
        <v>94</v>
      </c>
      <c r="I1058" s="10">
        <v>21063</v>
      </c>
      <c r="J1058" s="11">
        <v>0.02</v>
      </c>
      <c r="K1058" s="9" t="s">
        <v>94</v>
      </c>
      <c r="L1058" s="9" t="s">
        <v>95</v>
      </c>
    </row>
    <row r="1059" spans="1:12" x14ac:dyDescent="0.2">
      <c r="A1059" t="str">
        <f>VLOOKUP(B1059,StateFIPS!A$2:B$52,2)</f>
        <v>South Dakota</v>
      </c>
      <c r="B1059">
        <f t="shared" si="19"/>
        <v>46</v>
      </c>
      <c r="C1059" s="9" t="s">
        <v>2421</v>
      </c>
      <c r="D1059" s="9" t="s">
        <v>93</v>
      </c>
      <c r="E1059" s="9" t="s">
        <v>2783</v>
      </c>
      <c r="F1059" s="9" t="s">
        <v>2784</v>
      </c>
      <c r="G1059" s="10">
        <v>868</v>
      </c>
      <c r="H1059" s="9" t="s">
        <v>94</v>
      </c>
      <c r="I1059" s="10">
        <v>36937</v>
      </c>
      <c r="J1059" s="11">
        <v>0.02</v>
      </c>
      <c r="K1059" s="9" t="s">
        <v>94</v>
      </c>
      <c r="L1059" s="9" t="s">
        <v>95</v>
      </c>
    </row>
    <row r="1060" spans="1:12" x14ac:dyDescent="0.2">
      <c r="A1060" t="str">
        <f>VLOOKUP(B1060,StateFIPS!A$2:B$52,2)</f>
        <v>Texas</v>
      </c>
      <c r="B1060">
        <f t="shared" si="19"/>
        <v>48</v>
      </c>
      <c r="C1060" s="9" t="s">
        <v>2635</v>
      </c>
      <c r="D1060" s="9" t="s">
        <v>93</v>
      </c>
      <c r="E1060" s="9" t="s">
        <v>2783</v>
      </c>
      <c r="F1060" s="9" t="s">
        <v>2784</v>
      </c>
      <c r="G1060" s="10">
        <v>33</v>
      </c>
      <c r="H1060" s="9" t="s">
        <v>94</v>
      </c>
      <c r="I1060" s="10">
        <v>1391</v>
      </c>
      <c r="J1060" s="11">
        <v>0.02</v>
      </c>
      <c r="K1060" s="9" t="s">
        <v>94</v>
      </c>
      <c r="L1060" s="9" t="s">
        <v>95</v>
      </c>
    </row>
    <row r="1061" spans="1:12" x14ac:dyDescent="0.2">
      <c r="A1061" t="str">
        <f>VLOOKUP(B1061,StateFIPS!A$2:B$52,2)</f>
        <v>Nevada</v>
      </c>
      <c r="B1061">
        <f t="shared" si="19"/>
        <v>32</v>
      </c>
      <c r="C1061" s="9" t="s">
        <v>1984</v>
      </c>
      <c r="D1061" s="9" t="s">
        <v>93</v>
      </c>
      <c r="E1061" s="9" t="s">
        <v>2783</v>
      </c>
      <c r="F1061" s="9" t="s">
        <v>2784</v>
      </c>
      <c r="G1061" s="10">
        <v>455</v>
      </c>
      <c r="H1061" s="9" t="s">
        <v>94</v>
      </c>
      <c r="I1061" s="10">
        <v>19351</v>
      </c>
      <c r="J1061" s="11">
        <v>0.02</v>
      </c>
      <c r="K1061" s="9" t="s">
        <v>94</v>
      </c>
      <c r="L1061" s="9" t="s">
        <v>95</v>
      </c>
    </row>
    <row r="1062" spans="1:12" x14ac:dyDescent="0.2">
      <c r="A1062" t="str">
        <f>VLOOKUP(B1062,StateFIPS!A$2:B$52,2)</f>
        <v>Florida</v>
      </c>
      <c r="B1062">
        <f t="shared" si="19"/>
        <v>12</v>
      </c>
      <c r="C1062" s="9" t="s">
        <v>526</v>
      </c>
      <c r="D1062" s="9" t="s">
        <v>93</v>
      </c>
      <c r="E1062" s="9" t="s">
        <v>2783</v>
      </c>
      <c r="F1062" s="9" t="s">
        <v>2784</v>
      </c>
      <c r="G1062" s="10">
        <v>23</v>
      </c>
      <c r="H1062" s="9" t="s">
        <v>94</v>
      </c>
      <c r="I1062" s="10">
        <v>984</v>
      </c>
      <c r="J1062" s="11">
        <v>0.02</v>
      </c>
      <c r="K1062" s="9" t="s">
        <v>94</v>
      </c>
      <c r="L1062" s="9" t="s">
        <v>95</v>
      </c>
    </row>
    <row r="1063" spans="1:12" x14ac:dyDescent="0.2">
      <c r="A1063" t="str">
        <f>VLOOKUP(B1063,StateFIPS!A$2:B$52,2)</f>
        <v>Tennessee</v>
      </c>
      <c r="B1063">
        <f t="shared" si="19"/>
        <v>47</v>
      </c>
      <c r="C1063" s="9" t="s">
        <v>2630</v>
      </c>
      <c r="D1063" s="9" t="s">
        <v>93</v>
      </c>
      <c r="E1063" s="9" t="s">
        <v>2783</v>
      </c>
      <c r="F1063" s="9" t="s">
        <v>2784</v>
      </c>
      <c r="G1063" s="10">
        <v>43</v>
      </c>
      <c r="H1063" s="9" t="s">
        <v>94</v>
      </c>
      <c r="I1063" s="10">
        <v>1809</v>
      </c>
      <c r="J1063" s="11">
        <v>0.02</v>
      </c>
      <c r="K1063" s="9" t="s">
        <v>94</v>
      </c>
      <c r="L1063" s="9" t="s">
        <v>95</v>
      </c>
    </row>
    <row r="1064" spans="1:12" x14ac:dyDescent="0.2">
      <c r="A1064" t="str">
        <f>VLOOKUP(B1064,StateFIPS!A$2:B$52,2)</f>
        <v>Missouri</v>
      </c>
      <c r="B1064">
        <f t="shared" si="19"/>
        <v>29</v>
      </c>
      <c r="C1064" s="9" t="s">
        <v>374</v>
      </c>
      <c r="D1064" s="9" t="s">
        <v>93</v>
      </c>
      <c r="E1064" s="9" t="s">
        <v>2783</v>
      </c>
      <c r="F1064" s="9" t="s">
        <v>2784</v>
      </c>
      <c r="G1064" s="10">
        <v>25</v>
      </c>
      <c r="H1064" s="9" t="s">
        <v>94</v>
      </c>
      <c r="I1064" s="10">
        <v>1057</v>
      </c>
      <c r="J1064" s="11">
        <v>0.02</v>
      </c>
      <c r="K1064" s="9" t="s">
        <v>94</v>
      </c>
      <c r="L1064" s="9" t="s">
        <v>95</v>
      </c>
    </row>
    <row r="1065" spans="1:12" x14ac:dyDescent="0.2">
      <c r="A1065" t="str">
        <f>VLOOKUP(B1065,StateFIPS!A$2:B$52,2)</f>
        <v>New Jersey</v>
      </c>
      <c r="B1065">
        <f t="shared" si="19"/>
        <v>34</v>
      </c>
      <c r="C1065" s="9" t="s">
        <v>1939</v>
      </c>
      <c r="D1065" s="9" t="s">
        <v>93</v>
      </c>
      <c r="E1065" s="9" t="s">
        <v>2783</v>
      </c>
      <c r="F1065" s="9" t="s">
        <v>2784</v>
      </c>
      <c r="G1065" s="10">
        <v>7270</v>
      </c>
      <c r="H1065" s="9" t="s">
        <v>94</v>
      </c>
      <c r="I1065" s="10">
        <v>309199</v>
      </c>
      <c r="J1065" s="11">
        <v>0.02</v>
      </c>
      <c r="K1065" s="9" t="s">
        <v>94</v>
      </c>
      <c r="L1065" s="9" t="s">
        <v>95</v>
      </c>
    </row>
    <row r="1066" spans="1:12" x14ac:dyDescent="0.2">
      <c r="A1066" t="str">
        <f>VLOOKUP(B1066,StateFIPS!A$2:B$52,2)</f>
        <v>Nebraska</v>
      </c>
      <c r="B1066">
        <f t="shared" si="19"/>
        <v>31</v>
      </c>
      <c r="C1066" s="9" t="s">
        <v>1284</v>
      </c>
      <c r="D1066" s="9" t="s">
        <v>93</v>
      </c>
      <c r="E1066" s="9" t="s">
        <v>2783</v>
      </c>
      <c r="F1066" s="9" t="s">
        <v>2784</v>
      </c>
      <c r="G1066" s="10">
        <v>655</v>
      </c>
      <c r="H1066" s="9" t="s">
        <v>94</v>
      </c>
      <c r="I1066" s="10">
        <v>27874</v>
      </c>
      <c r="J1066" s="11">
        <v>0.02</v>
      </c>
      <c r="K1066" s="9" t="s">
        <v>94</v>
      </c>
      <c r="L1066" s="9" t="s">
        <v>95</v>
      </c>
    </row>
    <row r="1067" spans="1:12" x14ac:dyDescent="0.2">
      <c r="A1067" t="str">
        <f>VLOOKUP(B1067,StateFIPS!A$2:B$52,2)</f>
        <v>South Dakota</v>
      </c>
      <c r="B1067">
        <f t="shared" si="19"/>
        <v>46</v>
      </c>
      <c r="C1067" s="9" t="s">
        <v>2394</v>
      </c>
      <c r="D1067" s="9" t="s">
        <v>93</v>
      </c>
      <c r="E1067" s="9" t="s">
        <v>2783</v>
      </c>
      <c r="F1067" s="9" t="s">
        <v>2784</v>
      </c>
      <c r="G1067" s="10">
        <v>100</v>
      </c>
      <c r="H1067" s="9" t="s">
        <v>94</v>
      </c>
      <c r="I1067" s="10">
        <v>4244</v>
      </c>
      <c r="J1067" s="11">
        <v>0.02</v>
      </c>
      <c r="K1067" s="9" t="s">
        <v>94</v>
      </c>
      <c r="L1067" s="9" t="s">
        <v>95</v>
      </c>
    </row>
    <row r="1068" spans="1:12" x14ac:dyDescent="0.2">
      <c r="A1068" t="str">
        <f>VLOOKUP(B1068,StateFIPS!A$2:B$52,2)</f>
        <v>North Carolina</v>
      </c>
      <c r="B1068">
        <f t="shared" si="19"/>
        <v>37</v>
      </c>
      <c r="C1068" s="9" t="s">
        <v>1215</v>
      </c>
      <c r="D1068" s="9" t="s">
        <v>93</v>
      </c>
      <c r="E1068" s="9" t="s">
        <v>2783</v>
      </c>
      <c r="F1068" s="9" t="s">
        <v>2784</v>
      </c>
      <c r="G1068" s="10">
        <v>1323</v>
      </c>
      <c r="H1068" s="9" t="s">
        <v>94</v>
      </c>
      <c r="I1068" s="10">
        <v>56290</v>
      </c>
      <c r="J1068" s="11">
        <v>0.02</v>
      </c>
      <c r="K1068" s="9" t="s">
        <v>94</v>
      </c>
      <c r="L1068" s="9" t="s">
        <v>95</v>
      </c>
    </row>
    <row r="1069" spans="1:12" x14ac:dyDescent="0.2">
      <c r="A1069" t="str">
        <f>VLOOKUP(B1069,StateFIPS!A$2:B$52,2)</f>
        <v>New York</v>
      </c>
      <c r="B1069">
        <f t="shared" si="19"/>
        <v>36</v>
      </c>
      <c r="C1069" s="9" t="s">
        <v>1207</v>
      </c>
      <c r="D1069" s="9" t="s">
        <v>93</v>
      </c>
      <c r="E1069" s="9" t="s">
        <v>2783</v>
      </c>
      <c r="F1069" s="9" t="s">
        <v>2784</v>
      </c>
      <c r="G1069" s="10">
        <v>6012</v>
      </c>
      <c r="H1069" s="9" t="s">
        <v>94</v>
      </c>
      <c r="I1069" s="10">
        <v>255702</v>
      </c>
      <c r="J1069" s="11">
        <v>0.02</v>
      </c>
      <c r="K1069" s="9" t="s">
        <v>94</v>
      </c>
      <c r="L1069" s="9" t="s">
        <v>95</v>
      </c>
    </row>
    <row r="1070" spans="1:12" x14ac:dyDescent="0.2">
      <c r="A1070" t="str">
        <f>VLOOKUP(B1070,StateFIPS!A$2:B$52,2)</f>
        <v>Colorado</v>
      </c>
      <c r="B1070">
        <f t="shared" si="19"/>
        <v>8</v>
      </c>
      <c r="C1070" s="9" t="s">
        <v>550</v>
      </c>
      <c r="D1070" s="9" t="s">
        <v>93</v>
      </c>
      <c r="E1070" s="9" t="s">
        <v>2783</v>
      </c>
      <c r="F1070" s="9" t="s">
        <v>2784</v>
      </c>
      <c r="G1070" s="10">
        <v>472</v>
      </c>
      <c r="H1070" s="9" t="s">
        <v>94</v>
      </c>
      <c r="I1070" s="10">
        <v>20067</v>
      </c>
      <c r="J1070" s="11">
        <v>0.02</v>
      </c>
      <c r="K1070" s="9" t="s">
        <v>94</v>
      </c>
      <c r="L1070" s="9" t="s">
        <v>95</v>
      </c>
    </row>
    <row r="1071" spans="1:12" x14ac:dyDescent="0.2">
      <c r="A1071" t="str">
        <f>VLOOKUP(B1071,StateFIPS!A$2:B$52,2)</f>
        <v>New York</v>
      </c>
      <c r="B1071">
        <f t="shared" si="19"/>
        <v>36</v>
      </c>
      <c r="C1071" s="9" t="s">
        <v>1988</v>
      </c>
      <c r="D1071" s="9" t="s">
        <v>93</v>
      </c>
      <c r="E1071" s="9" t="s">
        <v>2783</v>
      </c>
      <c r="F1071" s="9" t="s">
        <v>2784</v>
      </c>
      <c r="G1071" s="10">
        <v>6976</v>
      </c>
      <c r="H1071" s="9" t="s">
        <v>94</v>
      </c>
      <c r="I1071" s="10">
        <v>296706</v>
      </c>
      <c r="J1071" s="11">
        <v>0.02</v>
      </c>
      <c r="K1071" s="9" t="s">
        <v>94</v>
      </c>
      <c r="L1071" s="9" t="s">
        <v>95</v>
      </c>
    </row>
    <row r="1072" spans="1:12" x14ac:dyDescent="0.2">
      <c r="A1072" t="str">
        <f>VLOOKUP(B1072,StateFIPS!A$2:B$52,2)</f>
        <v>Tennessee</v>
      </c>
      <c r="B1072">
        <f t="shared" si="19"/>
        <v>47</v>
      </c>
      <c r="C1072" s="9" t="s">
        <v>902</v>
      </c>
      <c r="D1072" s="9" t="s">
        <v>93</v>
      </c>
      <c r="E1072" s="9" t="s">
        <v>2783</v>
      </c>
      <c r="F1072" s="9" t="s">
        <v>2784</v>
      </c>
      <c r="G1072" s="10">
        <v>17</v>
      </c>
      <c r="H1072" s="9" t="s">
        <v>94</v>
      </c>
      <c r="I1072" s="10">
        <v>731</v>
      </c>
      <c r="J1072" s="11">
        <v>0.02</v>
      </c>
      <c r="K1072" s="9" t="s">
        <v>94</v>
      </c>
      <c r="L1072" s="9" t="s">
        <v>95</v>
      </c>
    </row>
    <row r="1073" spans="1:12" x14ac:dyDescent="0.2">
      <c r="A1073" t="str">
        <f>VLOOKUP(B1073,StateFIPS!A$2:B$52,2)</f>
        <v>Florida</v>
      </c>
      <c r="B1073">
        <f t="shared" si="19"/>
        <v>12</v>
      </c>
      <c r="C1073" s="9" t="s">
        <v>1970</v>
      </c>
      <c r="D1073" s="9" t="s">
        <v>93</v>
      </c>
      <c r="E1073" s="9" t="s">
        <v>2783</v>
      </c>
      <c r="F1073" s="9" t="s">
        <v>2784</v>
      </c>
      <c r="G1073" s="10">
        <v>27</v>
      </c>
      <c r="H1073" s="9" t="s">
        <v>94</v>
      </c>
      <c r="I1073" s="10">
        <v>1159</v>
      </c>
      <c r="J1073" s="11">
        <v>0.02</v>
      </c>
      <c r="K1073" s="9" t="s">
        <v>94</v>
      </c>
      <c r="L1073" s="9" t="s">
        <v>95</v>
      </c>
    </row>
    <row r="1074" spans="1:12" x14ac:dyDescent="0.2">
      <c r="A1074" t="str">
        <f>VLOOKUP(B1074,StateFIPS!A$2:B$52,2)</f>
        <v>Georgia</v>
      </c>
      <c r="B1074">
        <f t="shared" si="19"/>
        <v>13</v>
      </c>
      <c r="C1074" s="9" t="s">
        <v>749</v>
      </c>
      <c r="D1074" s="9" t="s">
        <v>93</v>
      </c>
      <c r="E1074" s="9" t="s">
        <v>2783</v>
      </c>
      <c r="F1074" s="9" t="s">
        <v>2784</v>
      </c>
      <c r="G1074" s="10">
        <v>7869</v>
      </c>
      <c r="H1074" s="9" t="s">
        <v>94</v>
      </c>
      <c r="I1074" s="10">
        <v>334703</v>
      </c>
      <c r="J1074" s="11">
        <v>0.02</v>
      </c>
      <c r="K1074" s="9" t="s">
        <v>94</v>
      </c>
      <c r="L1074" s="9" t="s">
        <v>95</v>
      </c>
    </row>
    <row r="1075" spans="1:12" x14ac:dyDescent="0.2">
      <c r="A1075" t="str">
        <f>VLOOKUP(B1075,StateFIPS!A$2:B$52,2)</f>
        <v>Missouri</v>
      </c>
      <c r="B1075">
        <f t="shared" si="19"/>
        <v>29</v>
      </c>
      <c r="C1075" s="9" t="s">
        <v>367</v>
      </c>
      <c r="D1075" s="9" t="s">
        <v>93</v>
      </c>
      <c r="E1075" s="9" t="s">
        <v>2783</v>
      </c>
      <c r="F1075" s="9" t="s">
        <v>2784</v>
      </c>
      <c r="G1075" s="10">
        <v>15</v>
      </c>
      <c r="H1075" s="9" t="s">
        <v>94</v>
      </c>
      <c r="I1075" s="10">
        <v>622</v>
      </c>
      <c r="J1075" s="11">
        <v>0.02</v>
      </c>
      <c r="K1075" s="9" t="s">
        <v>94</v>
      </c>
      <c r="L1075" s="9" t="s">
        <v>95</v>
      </c>
    </row>
    <row r="1076" spans="1:12" x14ac:dyDescent="0.2">
      <c r="A1076" t="str">
        <f>VLOOKUP(B1076,StateFIPS!A$2:B$52,2)</f>
        <v>Arkansas</v>
      </c>
      <c r="B1076">
        <f t="shared" si="19"/>
        <v>5</v>
      </c>
      <c r="C1076" s="9" t="s">
        <v>2686</v>
      </c>
      <c r="D1076" s="9" t="s">
        <v>93</v>
      </c>
      <c r="E1076" s="9" t="s">
        <v>2783</v>
      </c>
      <c r="F1076" s="9" t="s">
        <v>2784</v>
      </c>
      <c r="G1076" s="10">
        <v>1107</v>
      </c>
      <c r="H1076" s="9" t="s">
        <v>94</v>
      </c>
      <c r="I1076" s="10">
        <v>47092</v>
      </c>
      <c r="J1076" s="11">
        <v>0.02</v>
      </c>
      <c r="K1076" s="9" t="s">
        <v>94</v>
      </c>
      <c r="L1076" s="9" t="s">
        <v>95</v>
      </c>
    </row>
    <row r="1077" spans="1:12" x14ac:dyDescent="0.2">
      <c r="A1077" t="str">
        <f>VLOOKUP(B1077,StateFIPS!A$2:B$52,2)</f>
        <v>Missouri</v>
      </c>
      <c r="B1077">
        <f t="shared" si="19"/>
        <v>29</v>
      </c>
      <c r="C1077" s="9" t="s">
        <v>1698</v>
      </c>
      <c r="D1077" s="9" t="s">
        <v>93</v>
      </c>
      <c r="E1077" s="9" t="s">
        <v>2783</v>
      </c>
      <c r="F1077" s="9" t="s">
        <v>2784</v>
      </c>
      <c r="G1077" s="10">
        <v>1143</v>
      </c>
      <c r="H1077" s="9" t="s">
        <v>94</v>
      </c>
      <c r="I1077" s="10">
        <v>48627</v>
      </c>
      <c r="J1077" s="11">
        <v>0.02</v>
      </c>
      <c r="K1077" s="9" t="s">
        <v>94</v>
      </c>
      <c r="L1077" s="9" t="s">
        <v>95</v>
      </c>
    </row>
    <row r="1078" spans="1:12" x14ac:dyDescent="0.2">
      <c r="A1078" t="str">
        <f>VLOOKUP(B1078,StateFIPS!A$2:B$52,2)</f>
        <v>Tennessee</v>
      </c>
      <c r="B1078">
        <f t="shared" si="19"/>
        <v>47</v>
      </c>
      <c r="C1078" s="9" t="s">
        <v>968</v>
      </c>
      <c r="D1078" s="9" t="s">
        <v>93</v>
      </c>
      <c r="E1078" s="9" t="s">
        <v>2783</v>
      </c>
      <c r="F1078" s="9" t="s">
        <v>2784</v>
      </c>
      <c r="G1078" s="10">
        <v>10</v>
      </c>
      <c r="H1078" s="9" t="s">
        <v>94</v>
      </c>
      <c r="I1078" s="10">
        <v>440</v>
      </c>
      <c r="J1078" s="11">
        <v>0.02</v>
      </c>
      <c r="K1078" s="9" t="s">
        <v>94</v>
      </c>
      <c r="L1078" s="9" t="s">
        <v>95</v>
      </c>
    </row>
    <row r="1079" spans="1:12" x14ac:dyDescent="0.2">
      <c r="A1079" t="str">
        <f>VLOOKUP(B1079,StateFIPS!A$2:B$52,2)</f>
        <v>South Dakota</v>
      </c>
      <c r="B1079">
        <f t="shared" si="19"/>
        <v>46</v>
      </c>
      <c r="C1079" s="9" t="s">
        <v>2446</v>
      </c>
      <c r="D1079" s="9" t="s">
        <v>93</v>
      </c>
      <c r="E1079" s="9" t="s">
        <v>2783</v>
      </c>
      <c r="F1079" s="9" t="s">
        <v>2784</v>
      </c>
      <c r="G1079" s="10">
        <v>4283</v>
      </c>
      <c r="H1079" s="9" t="s">
        <v>94</v>
      </c>
      <c r="I1079" s="10">
        <v>182174</v>
      </c>
      <c r="J1079" s="11">
        <v>0.02</v>
      </c>
      <c r="K1079" s="9" t="s">
        <v>94</v>
      </c>
      <c r="L1079" s="9" t="s">
        <v>95</v>
      </c>
    </row>
    <row r="1080" spans="1:12" x14ac:dyDescent="0.2">
      <c r="A1080" t="str">
        <f>VLOOKUP(B1080,StateFIPS!A$2:B$52,2)</f>
        <v>Georgia</v>
      </c>
      <c r="B1080">
        <f t="shared" si="19"/>
        <v>13</v>
      </c>
      <c r="C1080" s="9" t="s">
        <v>729</v>
      </c>
      <c r="D1080" s="9" t="s">
        <v>93</v>
      </c>
      <c r="E1080" s="9" t="s">
        <v>2783</v>
      </c>
      <c r="F1080" s="9" t="s">
        <v>2784</v>
      </c>
      <c r="G1080" s="10">
        <v>5429</v>
      </c>
      <c r="H1080" s="9" t="s">
        <v>94</v>
      </c>
      <c r="I1080" s="10">
        <v>230896</v>
      </c>
      <c r="J1080" s="11">
        <v>0.02</v>
      </c>
      <c r="K1080" s="9" t="s">
        <v>94</v>
      </c>
      <c r="L1080" s="9" t="s">
        <v>95</v>
      </c>
    </row>
    <row r="1081" spans="1:12" x14ac:dyDescent="0.2">
      <c r="A1081" t="str">
        <f>VLOOKUP(B1081,StateFIPS!A$2:B$52,2)</f>
        <v>Alabama</v>
      </c>
      <c r="B1081">
        <f t="shared" si="19"/>
        <v>1</v>
      </c>
      <c r="C1081" s="9" t="s">
        <v>583</v>
      </c>
      <c r="D1081" s="9" t="s">
        <v>93</v>
      </c>
      <c r="E1081" s="9" t="s">
        <v>2783</v>
      </c>
      <c r="F1081" s="9" t="s">
        <v>2784</v>
      </c>
      <c r="G1081" s="10">
        <v>4987</v>
      </c>
      <c r="H1081" s="9" t="s">
        <v>94</v>
      </c>
      <c r="I1081" s="10">
        <v>212127</v>
      </c>
      <c r="J1081" s="11">
        <v>0.02</v>
      </c>
      <c r="K1081" s="9" t="s">
        <v>94</v>
      </c>
      <c r="L1081" s="9" t="s">
        <v>95</v>
      </c>
    </row>
    <row r="1082" spans="1:12" x14ac:dyDescent="0.2">
      <c r="A1082" t="str">
        <f>VLOOKUP(B1082,StateFIPS!A$2:B$52,2)</f>
        <v>Oregon</v>
      </c>
      <c r="B1082">
        <f t="shared" si="19"/>
        <v>41</v>
      </c>
      <c r="C1082" s="9" t="s">
        <v>1289</v>
      </c>
      <c r="D1082" s="9" t="s">
        <v>93</v>
      </c>
      <c r="E1082" s="9" t="s">
        <v>2783</v>
      </c>
      <c r="F1082" s="9" t="s">
        <v>2784</v>
      </c>
      <c r="G1082" s="10">
        <v>807</v>
      </c>
      <c r="H1082" s="9" t="s">
        <v>94</v>
      </c>
      <c r="I1082" s="10">
        <v>34341</v>
      </c>
      <c r="J1082" s="11">
        <v>0.02</v>
      </c>
      <c r="K1082" s="9" t="s">
        <v>94</v>
      </c>
      <c r="L1082" s="9" t="s">
        <v>95</v>
      </c>
    </row>
    <row r="1083" spans="1:12" x14ac:dyDescent="0.2">
      <c r="A1083" t="str">
        <f>VLOOKUP(B1083,StateFIPS!A$2:B$52,2)</f>
        <v>Alabama</v>
      </c>
      <c r="B1083">
        <f t="shared" si="19"/>
        <v>1</v>
      </c>
      <c r="C1083" s="9" t="s">
        <v>597</v>
      </c>
      <c r="D1083" s="9" t="s">
        <v>93</v>
      </c>
      <c r="E1083" s="9" t="s">
        <v>2783</v>
      </c>
      <c r="F1083" s="9" t="s">
        <v>2784</v>
      </c>
      <c r="G1083" s="10">
        <v>7294</v>
      </c>
      <c r="H1083" s="9" t="s">
        <v>94</v>
      </c>
      <c r="I1083" s="10">
        <v>310242</v>
      </c>
      <c r="J1083" s="11">
        <v>0.02</v>
      </c>
      <c r="K1083" s="9" t="s">
        <v>94</v>
      </c>
      <c r="L1083" s="9" t="s">
        <v>95</v>
      </c>
    </row>
    <row r="1084" spans="1:12" x14ac:dyDescent="0.2">
      <c r="A1084" t="str">
        <f>VLOOKUP(B1084,StateFIPS!A$2:B$52,2)</f>
        <v>Kentucky</v>
      </c>
      <c r="B1084">
        <f t="shared" si="19"/>
        <v>21</v>
      </c>
      <c r="C1084" s="9" t="s">
        <v>126</v>
      </c>
      <c r="D1084" s="9" t="s">
        <v>93</v>
      </c>
      <c r="E1084" s="9" t="s">
        <v>2783</v>
      </c>
      <c r="F1084" s="9" t="s">
        <v>2784</v>
      </c>
      <c r="G1084" s="10">
        <v>120</v>
      </c>
      <c r="H1084" s="9" t="s">
        <v>94</v>
      </c>
      <c r="I1084" s="10">
        <v>5116</v>
      </c>
      <c r="J1084" s="11">
        <v>0.02</v>
      </c>
      <c r="K1084" s="9" t="s">
        <v>94</v>
      </c>
      <c r="L1084" s="9" t="s">
        <v>95</v>
      </c>
    </row>
    <row r="1085" spans="1:12" x14ac:dyDescent="0.2">
      <c r="A1085" t="str">
        <f>VLOOKUP(B1085,StateFIPS!A$2:B$52,2)</f>
        <v>Illinois</v>
      </c>
      <c r="B1085">
        <f t="shared" si="19"/>
        <v>17</v>
      </c>
      <c r="C1085" s="9" t="s">
        <v>2186</v>
      </c>
      <c r="D1085" s="9" t="s">
        <v>93</v>
      </c>
      <c r="E1085" s="9" t="s">
        <v>2783</v>
      </c>
      <c r="F1085" s="9" t="s">
        <v>2784</v>
      </c>
      <c r="G1085" s="10">
        <v>929</v>
      </c>
      <c r="H1085" s="9" t="s">
        <v>94</v>
      </c>
      <c r="I1085" s="10">
        <v>39519</v>
      </c>
      <c r="J1085" s="11">
        <v>0.02</v>
      </c>
      <c r="K1085" s="9" t="s">
        <v>94</v>
      </c>
      <c r="L1085" s="9" t="s">
        <v>95</v>
      </c>
    </row>
    <row r="1086" spans="1:12" x14ac:dyDescent="0.2">
      <c r="A1086" t="str">
        <f>VLOOKUP(B1086,StateFIPS!A$2:B$52,2)</f>
        <v>Oklahoma</v>
      </c>
      <c r="B1086">
        <f t="shared" si="19"/>
        <v>40</v>
      </c>
      <c r="C1086" s="9" t="s">
        <v>2143</v>
      </c>
      <c r="D1086" s="9" t="s">
        <v>93</v>
      </c>
      <c r="E1086" s="9" t="s">
        <v>2783</v>
      </c>
      <c r="F1086" s="9" t="s">
        <v>2784</v>
      </c>
      <c r="G1086" s="10">
        <v>15155</v>
      </c>
      <c r="H1086" s="9" t="s">
        <v>94</v>
      </c>
      <c r="I1086" s="10">
        <v>644554</v>
      </c>
      <c r="J1086" s="11">
        <v>0.02</v>
      </c>
      <c r="K1086" s="9" t="s">
        <v>94</v>
      </c>
      <c r="L1086" s="9" t="s">
        <v>95</v>
      </c>
    </row>
    <row r="1087" spans="1:12" x14ac:dyDescent="0.2">
      <c r="A1087" t="str">
        <f>VLOOKUP(B1087,StateFIPS!A$2:B$52,2)</f>
        <v>California</v>
      </c>
      <c r="B1087">
        <f t="shared" si="19"/>
        <v>6</v>
      </c>
      <c r="C1087" s="9" t="s">
        <v>2044</v>
      </c>
      <c r="D1087" s="9" t="s">
        <v>93</v>
      </c>
      <c r="E1087" s="9" t="s">
        <v>2783</v>
      </c>
      <c r="F1087" s="9" t="s">
        <v>2784</v>
      </c>
      <c r="G1087" s="10">
        <v>6</v>
      </c>
      <c r="H1087" s="9" t="s">
        <v>94</v>
      </c>
      <c r="I1087" s="10">
        <v>236</v>
      </c>
      <c r="J1087" s="11">
        <v>0.02</v>
      </c>
      <c r="K1087" s="9" t="s">
        <v>94</v>
      </c>
      <c r="L1087" s="9" t="s">
        <v>95</v>
      </c>
    </row>
    <row r="1088" spans="1:12" x14ac:dyDescent="0.2">
      <c r="A1088" t="str">
        <f>VLOOKUP(B1088,StateFIPS!A$2:B$52,2)</f>
        <v>Kentucky</v>
      </c>
      <c r="B1088">
        <f t="shared" si="19"/>
        <v>21</v>
      </c>
      <c r="C1088" s="9" t="s">
        <v>124</v>
      </c>
      <c r="D1088" s="9" t="s">
        <v>93</v>
      </c>
      <c r="E1088" s="9" t="s">
        <v>2783</v>
      </c>
      <c r="F1088" s="9" t="s">
        <v>2784</v>
      </c>
      <c r="G1088" s="10">
        <v>295</v>
      </c>
      <c r="H1088" s="9" t="s">
        <v>94</v>
      </c>
      <c r="I1088" s="10">
        <v>12556</v>
      </c>
      <c r="J1088" s="11">
        <v>0.02</v>
      </c>
      <c r="K1088" s="9" t="s">
        <v>94</v>
      </c>
      <c r="L1088" s="9" t="s">
        <v>95</v>
      </c>
    </row>
    <row r="1089" spans="1:12" x14ac:dyDescent="0.2">
      <c r="A1089" t="str">
        <f>VLOOKUP(B1089,StateFIPS!A$2:B$52,2)</f>
        <v>Texas</v>
      </c>
      <c r="B1089">
        <f t="shared" si="19"/>
        <v>48</v>
      </c>
      <c r="C1089" s="9" t="s">
        <v>2454</v>
      </c>
      <c r="D1089" s="9" t="s">
        <v>93</v>
      </c>
      <c r="E1089" s="9" t="s">
        <v>2783</v>
      </c>
      <c r="F1089" s="9" t="s">
        <v>2784</v>
      </c>
      <c r="G1089" s="10">
        <v>16102</v>
      </c>
      <c r="H1089" s="9" t="s">
        <v>94</v>
      </c>
      <c r="I1089" s="10">
        <v>684843</v>
      </c>
      <c r="J1089" s="11">
        <v>0.02</v>
      </c>
      <c r="K1089" s="9" t="s">
        <v>94</v>
      </c>
      <c r="L1089" s="9" t="s">
        <v>95</v>
      </c>
    </row>
    <row r="1090" spans="1:12" x14ac:dyDescent="0.2">
      <c r="A1090" t="str">
        <f>VLOOKUP(B1090,StateFIPS!A$2:B$52,2)</f>
        <v>Utah</v>
      </c>
      <c r="B1090">
        <f t="shared" si="19"/>
        <v>49</v>
      </c>
      <c r="C1090" s="9" t="s">
        <v>1129</v>
      </c>
      <c r="D1090" s="9" t="s">
        <v>93</v>
      </c>
      <c r="E1090" s="9" t="s">
        <v>2783</v>
      </c>
      <c r="F1090" s="9" t="s">
        <v>2784</v>
      </c>
      <c r="G1090" s="10">
        <v>12</v>
      </c>
      <c r="H1090" s="9" t="s">
        <v>94</v>
      </c>
      <c r="I1090" s="10">
        <v>526</v>
      </c>
      <c r="J1090" s="11">
        <v>0.02</v>
      </c>
      <c r="K1090" s="9" t="s">
        <v>94</v>
      </c>
      <c r="L1090" s="9" t="s">
        <v>95</v>
      </c>
    </row>
    <row r="1091" spans="1:12" x14ac:dyDescent="0.2">
      <c r="A1091" t="str">
        <f>VLOOKUP(B1091,StateFIPS!A$2:B$52,2)</f>
        <v>Illinois</v>
      </c>
      <c r="B1091">
        <f t="shared" ref="B1091:B1154" si="20">VALUE(LEFT(C1091,2))</f>
        <v>17</v>
      </c>
      <c r="C1091" s="9" t="s">
        <v>666</v>
      </c>
      <c r="D1091" s="9" t="s">
        <v>93</v>
      </c>
      <c r="E1091" s="9" t="s">
        <v>2783</v>
      </c>
      <c r="F1091" s="9" t="s">
        <v>2784</v>
      </c>
      <c r="G1091" s="10">
        <v>1794</v>
      </c>
      <c r="H1091" s="9" t="s">
        <v>94</v>
      </c>
      <c r="I1091" s="10">
        <v>76283</v>
      </c>
      <c r="J1091" s="11">
        <v>0.02</v>
      </c>
      <c r="K1091" s="9" t="s">
        <v>94</v>
      </c>
      <c r="L1091" s="9" t="s">
        <v>95</v>
      </c>
    </row>
    <row r="1092" spans="1:12" x14ac:dyDescent="0.2">
      <c r="A1092" t="str">
        <f>VLOOKUP(B1092,StateFIPS!A$2:B$52,2)</f>
        <v>California</v>
      </c>
      <c r="B1092">
        <f t="shared" si="20"/>
        <v>6</v>
      </c>
      <c r="C1092" s="9" t="s">
        <v>2117</v>
      </c>
      <c r="D1092" s="9" t="s">
        <v>93</v>
      </c>
      <c r="E1092" s="9" t="s">
        <v>2783</v>
      </c>
      <c r="F1092" s="9" t="s">
        <v>2784</v>
      </c>
      <c r="G1092" s="10">
        <v>87893</v>
      </c>
      <c r="H1092" s="9" t="s">
        <v>94</v>
      </c>
      <c r="I1092" s="10">
        <v>3738270</v>
      </c>
      <c r="J1092" s="11">
        <v>0.02</v>
      </c>
      <c r="K1092" s="9" t="s">
        <v>94</v>
      </c>
      <c r="L1092" s="9" t="s">
        <v>95</v>
      </c>
    </row>
    <row r="1093" spans="1:12" x14ac:dyDescent="0.2">
      <c r="A1093" t="str">
        <f>VLOOKUP(B1093,StateFIPS!A$2:B$52,2)</f>
        <v>Oklahoma</v>
      </c>
      <c r="B1093">
        <f t="shared" si="20"/>
        <v>40</v>
      </c>
      <c r="C1093" s="9" t="s">
        <v>2046</v>
      </c>
      <c r="D1093" s="9" t="s">
        <v>93</v>
      </c>
      <c r="E1093" s="9" t="s">
        <v>2783</v>
      </c>
      <c r="F1093" s="9" t="s">
        <v>2784</v>
      </c>
      <c r="G1093" s="10">
        <v>1648</v>
      </c>
      <c r="H1093" s="9" t="s">
        <v>94</v>
      </c>
      <c r="I1093" s="10">
        <v>70090</v>
      </c>
      <c r="J1093" s="11">
        <v>0.02</v>
      </c>
      <c r="K1093" s="9" t="s">
        <v>94</v>
      </c>
      <c r="L1093" s="9" t="s">
        <v>95</v>
      </c>
    </row>
    <row r="1094" spans="1:12" x14ac:dyDescent="0.2">
      <c r="A1094" t="str">
        <f>VLOOKUP(B1094,StateFIPS!A$2:B$52,2)</f>
        <v>Kentucky</v>
      </c>
      <c r="B1094">
        <f t="shared" si="20"/>
        <v>21</v>
      </c>
      <c r="C1094" s="9" t="s">
        <v>122</v>
      </c>
      <c r="D1094" s="9" t="s">
        <v>93</v>
      </c>
      <c r="E1094" s="9" t="s">
        <v>2783</v>
      </c>
      <c r="F1094" s="9" t="s">
        <v>2784</v>
      </c>
      <c r="G1094" s="10">
        <v>66</v>
      </c>
      <c r="H1094" s="9" t="s">
        <v>94</v>
      </c>
      <c r="I1094" s="10">
        <v>2804</v>
      </c>
      <c r="J1094" s="11">
        <v>0.02</v>
      </c>
      <c r="K1094" s="9" t="s">
        <v>94</v>
      </c>
      <c r="L1094" s="9" t="s">
        <v>95</v>
      </c>
    </row>
    <row r="1095" spans="1:12" x14ac:dyDescent="0.2">
      <c r="A1095" t="str">
        <f>VLOOKUP(B1095,StateFIPS!A$2:B$52,2)</f>
        <v>Oregon</v>
      </c>
      <c r="B1095">
        <f t="shared" si="20"/>
        <v>41</v>
      </c>
      <c r="C1095" s="9" t="s">
        <v>2399</v>
      </c>
      <c r="D1095" s="9" t="s">
        <v>93</v>
      </c>
      <c r="E1095" s="9" t="s">
        <v>2783</v>
      </c>
      <c r="F1095" s="9" t="s">
        <v>2784</v>
      </c>
      <c r="G1095" s="10">
        <v>1401</v>
      </c>
      <c r="H1095" s="9" t="s">
        <v>94</v>
      </c>
      <c r="I1095" s="10">
        <v>59606</v>
      </c>
      <c r="J1095" s="11">
        <v>0.02</v>
      </c>
      <c r="K1095" s="9" t="s">
        <v>94</v>
      </c>
      <c r="L1095" s="9" t="s">
        <v>95</v>
      </c>
    </row>
    <row r="1096" spans="1:12" x14ac:dyDescent="0.2">
      <c r="A1096" t="str">
        <f>VLOOKUP(B1096,StateFIPS!A$2:B$52,2)</f>
        <v>California</v>
      </c>
      <c r="B1096">
        <f t="shared" si="20"/>
        <v>6</v>
      </c>
      <c r="C1096" s="9" t="s">
        <v>2043</v>
      </c>
      <c r="D1096" s="9" t="s">
        <v>93</v>
      </c>
      <c r="E1096" s="9" t="s">
        <v>2783</v>
      </c>
      <c r="F1096" s="9" t="s">
        <v>2784</v>
      </c>
      <c r="G1096" s="10">
        <v>23</v>
      </c>
      <c r="H1096" s="9" t="s">
        <v>94</v>
      </c>
      <c r="I1096" s="10">
        <v>961</v>
      </c>
      <c r="J1096" s="11">
        <v>0.02</v>
      </c>
      <c r="K1096" s="9" t="s">
        <v>94</v>
      </c>
      <c r="L1096" s="9" t="s">
        <v>95</v>
      </c>
    </row>
    <row r="1097" spans="1:12" x14ac:dyDescent="0.2">
      <c r="A1097" t="str">
        <f>VLOOKUP(B1097,StateFIPS!A$2:B$52,2)</f>
        <v>Alabama</v>
      </c>
      <c r="B1097">
        <f t="shared" si="20"/>
        <v>1</v>
      </c>
      <c r="C1097" s="9" t="s">
        <v>598</v>
      </c>
      <c r="D1097" s="9" t="s">
        <v>93</v>
      </c>
      <c r="E1097" s="9" t="s">
        <v>2783</v>
      </c>
      <c r="F1097" s="9" t="s">
        <v>2784</v>
      </c>
      <c r="G1097" s="10">
        <v>0.32</v>
      </c>
      <c r="H1097" s="9" t="s">
        <v>94</v>
      </c>
      <c r="I1097" s="10">
        <v>14</v>
      </c>
      <c r="J1097" s="11">
        <v>0.02</v>
      </c>
      <c r="K1097" s="9" t="s">
        <v>94</v>
      </c>
      <c r="L1097" s="9" t="s">
        <v>95</v>
      </c>
    </row>
    <row r="1098" spans="1:12" x14ac:dyDescent="0.2">
      <c r="A1098" t="str">
        <f>VLOOKUP(B1098,StateFIPS!A$2:B$52,2)</f>
        <v>California</v>
      </c>
      <c r="B1098">
        <f t="shared" si="20"/>
        <v>6</v>
      </c>
      <c r="C1098" s="9" t="s">
        <v>2040</v>
      </c>
      <c r="D1098" s="9" t="s">
        <v>93</v>
      </c>
      <c r="E1098" s="9" t="s">
        <v>2783</v>
      </c>
      <c r="F1098" s="9" t="s">
        <v>2784</v>
      </c>
      <c r="G1098" s="10">
        <v>184</v>
      </c>
      <c r="H1098" s="9" t="s">
        <v>94</v>
      </c>
      <c r="I1098" s="10">
        <v>7824</v>
      </c>
      <c r="J1098" s="11">
        <v>0.02</v>
      </c>
      <c r="K1098" s="9" t="s">
        <v>94</v>
      </c>
      <c r="L1098" s="9" t="s">
        <v>95</v>
      </c>
    </row>
    <row r="1099" spans="1:12" x14ac:dyDescent="0.2">
      <c r="A1099" t="str">
        <f>VLOOKUP(B1099,StateFIPS!A$2:B$52,2)</f>
        <v>Illinois</v>
      </c>
      <c r="B1099">
        <f t="shared" si="20"/>
        <v>17</v>
      </c>
      <c r="C1099" s="9" t="s">
        <v>660</v>
      </c>
      <c r="D1099" s="9" t="s">
        <v>93</v>
      </c>
      <c r="E1099" s="9" t="s">
        <v>2783</v>
      </c>
      <c r="F1099" s="9" t="s">
        <v>2784</v>
      </c>
      <c r="G1099" s="10">
        <v>2781</v>
      </c>
      <c r="H1099" s="9" t="s">
        <v>94</v>
      </c>
      <c r="I1099" s="10">
        <v>118272</v>
      </c>
      <c r="J1099" s="11">
        <v>0.02</v>
      </c>
      <c r="K1099" s="9" t="s">
        <v>94</v>
      </c>
      <c r="L1099" s="9" t="s">
        <v>95</v>
      </c>
    </row>
    <row r="1100" spans="1:12" x14ac:dyDescent="0.2">
      <c r="A1100" t="str">
        <f>VLOOKUP(B1100,StateFIPS!A$2:B$52,2)</f>
        <v>Illinois</v>
      </c>
      <c r="B1100">
        <f t="shared" si="20"/>
        <v>17</v>
      </c>
      <c r="C1100" s="9" t="s">
        <v>662</v>
      </c>
      <c r="D1100" s="9" t="s">
        <v>93</v>
      </c>
      <c r="E1100" s="9" t="s">
        <v>2783</v>
      </c>
      <c r="F1100" s="9" t="s">
        <v>2784</v>
      </c>
      <c r="G1100" s="10">
        <v>1693</v>
      </c>
      <c r="H1100" s="9" t="s">
        <v>94</v>
      </c>
      <c r="I1100" s="10">
        <v>72008</v>
      </c>
      <c r="J1100" s="11">
        <v>0.02</v>
      </c>
      <c r="K1100" s="9" t="s">
        <v>94</v>
      </c>
      <c r="L1100" s="9" t="s">
        <v>95</v>
      </c>
    </row>
    <row r="1101" spans="1:12" x14ac:dyDescent="0.2">
      <c r="A1101" t="str">
        <f>VLOOKUP(B1101,StateFIPS!A$2:B$52,2)</f>
        <v>Texas</v>
      </c>
      <c r="B1101">
        <f t="shared" si="20"/>
        <v>48</v>
      </c>
      <c r="C1101" s="9" t="s">
        <v>1120</v>
      </c>
      <c r="D1101" s="9" t="s">
        <v>93</v>
      </c>
      <c r="E1101" s="9" t="s">
        <v>2783</v>
      </c>
      <c r="F1101" s="9" t="s">
        <v>2784</v>
      </c>
      <c r="G1101" s="10">
        <v>12</v>
      </c>
      <c r="H1101" s="9" t="s">
        <v>94</v>
      </c>
      <c r="I1101" s="10">
        <v>492</v>
      </c>
      <c r="J1101" s="11">
        <v>0.02</v>
      </c>
      <c r="K1101" s="9" t="s">
        <v>94</v>
      </c>
      <c r="L1101" s="9" t="s">
        <v>95</v>
      </c>
    </row>
    <row r="1102" spans="1:12" x14ac:dyDescent="0.2">
      <c r="A1102" t="str">
        <f>VLOOKUP(B1102,StateFIPS!A$2:B$52,2)</f>
        <v>Ohio</v>
      </c>
      <c r="B1102">
        <f t="shared" si="20"/>
        <v>39</v>
      </c>
      <c r="C1102" s="9" t="s">
        <v>1431</v>
      </c>
      <c r="D1102" s="9" t="s">
        <v>93</v>
      </c>
      <c r="E1102" s="9" t="s">
        <v>2783</v>
      </c>
      <c r="F1102" s="9" t="s">
        <v>2784</v>
      </c>
      <c r="G1102" s="10">
        <v>33</v>
      </c>
      <c r="H1102" s="9" t="s">
        <v>94</v>
      </c>
      <c r="I1102" s="10">
        <v>1408</v>
      </c>
      <c r="J1102" s="11">
        <v>0.02</v>
      </c>
      <c r="K1102" s="9" t="s">
        <v>94</v>
      </c>
      <c r="L1102" s="9" t="s">
        <v>95</v>
      </c>
    </row>
    <row r="1103" spans="1:12" x14ac:dyDescent="0.2">
      <c r="A1103" t="str">
        <f>VLOOKUP(B1103,StateFIPS!A$2:B$52,2)</f>
        <v>Ohio</v>
      </c>
      <c r="B1103">
        <f t="shared" si="20"/>
        <v>39</v>
      </c>
      <c r="C1103" s="9" t="s">
        <v>2258</v>
      </c>
      <c r="D1103" s="9" t="s">
        <v>93</v>
      </c>
      <c r="E1103" s="9" t="s">
        <v>2783</v>
      </c>
      <c r="F1103" s="9" t="s">
        <v>2784</v>
      </c>
      <c r="G1103" s="10">
        <v>11934</v>
      </c>
      <c r="H1103" s="9" t="s">
        <v>94</v>
      </c>
      <c r="I1103" s="10">
        <v>507570</v>
      </c>
      <c r="J1103" s="11">
        <v>0.02</v>
      </c>
      <c r="K1103" s="9" t="s">
        <v>94</v>
      </c>
      <c r="L1103" s="9" t="s">
        <v>95</v>
      </c>
    </row>
    <row r="1104" spans="1:12" x14ac:dyDescent="0.2">
      <c r="A1104" t="str">
        <f>VLOOKUP(B1104,StateFIPS!A$2:B$52,2)</f>
        <v>Kentucky</v>
      </c>
      <c r="B1104">
        <f t="shared" si="20"/>
        <v>21</v>
      </c>
      <c r="C1104" s="9" t="s">
        <v>127</v>
      </c>
      <c r="D1104" s="9" t="s">
        <v>93</v>
      </c>
      <c r="E1104" s="9" t="s">
        <v>2783</v>
      </c>
      <c r="F1104" s="9" t="s">
        <v>2784</v>
      </c>
      <c r="G1104" s="10">
        <v>101</v>
      </c>
      <c r="H1104" s="9" t="s">
        <v>94</v>
      </c>
      <c r="I1104" s="10">
        <v>4287</v>
      </c>
      <c r="J1104" s="11">
        <v>0.02</v>
      </c>
      <c r="K1104" s="9" t="s">
        <v>94</v>
      </c>
      <c r="L1104" s="9" t="s">
        <v>95</v>
      </c>
    </row>
    <row r="1105" spans="1:12" x14ac:dyDescent="0.2">
      <c r="A1105" t="str">
        <f>VLOOKUP(B1105,StateFIPS!A$2:B$52,2)</f>
        <v>Oregon</v>
      </c>
      <c r="B1105">
        <f t="shared" si="20"/>
        <v>41</v>
      </c>
      <c r="C1105" s="9" t="s">
        <v>2443</v>
      </c>
      <c r="D1105" s="9" t="s">
        <v>93</v>
      </c>
      <c r="E1105" s="9" t="s">
        <v>2783</v>
      </c>
      <c r="F1105" s="9" t="s">
        <v>2784</v>
      </c>
      <c r="G1105" s="10">
        <v>6035</v>
      </c>
      <c r="H1105" s="9" t="s">
        <v>94</v>
      </c>
      <c r="I1105" s="10">
        <v>256659</v>
      </c>
      <c r="J1105" s="11">
        <v>0.02</v>
      </c>
      <c r="K1105" s="9" t="s">
        <v>94</v>
      </c>
      <c r="L1105" s="9" t="s">
        <v>95</v>
      </c>
    </row>
    <row r="1106" spans="1:12" x14ac:dyDescent="0.2">
      <c r="A1106" t="str">
        <f>VLOOKUP(B1106,StateFIPS!A$2:B$52,2)</f>
        <v>California</v>
      </c>
      <c r="B1106">
        <f t="shared" si="20"/>
        <v>6</v>
      </c>
      <c r="C1106" s="9" t="s">
        <v>2119</v>
      </c>
      <c r="D1106" s="9" t="s">
        <v>93</v>
      </c>
      <c r="E1106" s="9" t="s">
        <v>2783</v>
      </c>
      <c r="F1106" s="9" t="s">
        <v>2784</v>
      </c>
      <c r="G1106" s="10">
        <v>92489</v>
      </c>
      <c r="H1106" s="9" t="s">
        <v>94</v>
      </c>
      <c r="I1106" s="10">
        <v>3933740</v>
      </c>
      <c r="J1106" s="11">
        <v>0.02</v>
      </c>
      <c r="K1106" s="9" t="s">
        <v>94</v>
      </c>
      <c r="L1106" s="9" t="s">
        <v>95</v>
      </c>
    </row>
    <row r="1107" spans="1:12" x14ac:dyDescent="0.2">
      <c r="A1107" t="str">
        <f>VLOOKUP(B1107,StateFIPS!A$2:B$52,2)</f>
        <v>Illinois</v>
      </c>
      <c r="B1107">
        <f t="shared" si="20"/>
        <v>17</v>
      </c>
      <c r="C1107" s="9" t="s">
        <v>663</v>
      </c>
      <c r="D1107" s="9" t="s">
        <v>93</v>
      </c>
      <c r="E1107" s="9" t="s">
        <v>2783</v>
      </c>
      <c r="F1107" s="9" t="s">
        <v>2784</v>
      </c>
      <c r="G1107" s="10">
        <v>1170</v>
      </c>
      <c r="H1107" s="9" t="s">
        <v>94</v>
      </c>
      <c r="I1107" s="10">
        <v>49779</v>
      </c>
      <c r="J1107" s="11">
        <v>0.02</v>
      </c>
      <c r="K1107" s="9" t="s">
        <v>94</v>
      </c>
      <c r="L1107" s="9" t="s">
        <v>95</v>
      </c>
    </row>
    <row r="1108" spans="1:12" x14ac:dyDescent="0.2">
      <c r="A1108" t="str">
        <f>VLOOKUP(B1108,StateFIPS!A$2:B$52,2)</f>
        <v>California</v>
      </c>
      <c r="B1108">
        <f t="shared" si="20"/>
        <v>6</v>
      </c>
      <c r="C1108" s="9" t="s">
        <v>2120</v>
      </c>
      <c r="D1108" s="9" t="s">
        <v>93</v>
      </c>
      <c r="E1108" s="9" t="s">
        <v>2783</v>
      </c>
      <c r="F1108" s="9" t="s">
        <v>2784</v>
      </c>
      <c r="G1108" s="10">
        <v>268</v>
      </c>
      <c r="H1108" s="9" t="s">
        <v>94</v>
      </c>
      <c r="I1108" s="10">
        <v>11415</v>
      </c>
      <c r="J1108" s="11">
        <v>0.02</v>
      </c>
      <c r="K1108" s="9" t="s">
        <v>94</v>
      </c>
      <c r="L1108" s="9" t="s">
        <v>95</v>
      </c>
    </row>
    <row r="1109" spans="1:12" x14ac:dyDescent="0.2">
      <c r="A1109" t="str">
        <f>VLOOKUP(B1109,StateFIPS!A$2:B$52,2)</f>
        <v>Illinois</v>
      </c>
      <c r="B1109">
        <f t="shared" si="20"/>
        <v>17</v>
      </c>
      <c r="C1109" s="9" t="s">
        <v>2183</v>
      </c>
      <c r="D1109" s="9" t="s">
        <v>93</v>
      </c>
      <c r="E1109" s="9" t="s">
        <v>2783</v>
      </c>
      <c r="F1109" s="9" t="s">
        <v>2784</v>
      </c>
      <c r="G1109" s="10">
        <v>1329</v>
      </c>
      <c r="H1109" s="9" t="s">
        <v>94</v>
      </c>
      <c r="I1109" s="10">
        <v>56524</v>
      </c>
      <c r="J1109" s="11">
        <v>0.02</v>
      </c>
      <c r="K1109" s="9" t="s">
        <v>94</v>
      </c>
      <c r="L1109" s="9" t="s">
        <v>95</v>
      </c>
    </row>
    <row r="1110" spans="1:12" x14ac:dyDescent="0.2">
      <c r="A1110" t="str">
        <f>VLOOKUP(B1110,StateFIPS!A$2:B$52,2)</f>
        <v>Illinois</v>
      </c>
      <c r="B1110">
        <f t="shared" si="20"/>
        <v>17</v>
      </c>
      <c r="C1110" s="9" t="s">
        <v>664</v>
      </c>
      <c r="D1110" s="9" t="s">
        <v>93</v>
      </c>
      <c r="E1110" s="9" t="s">
        <v>2783</v>
      </c>
      <c r="F1110" s="9" t="s">
        <v>2784</v>
      </c>
      <c r="G1110" s="10">
        <v>2278</v>
      </c>
      <c r="H1110" s="9" t="s">
        <v>94</v>
      </c>
      <c r="I1110" s="10">
        <v>96898</v>
      </c>
      <c r="J1110" s="11">
        <v>0.02</v>
      </c>
      <c r="K1110" s="9" t="s">
        <v>94</v>
      </c>
      <c r="L1110" s="9" t="s">
        <v>95</v>
      </c>
    </row>
    <row r="1111" spans="1:12" x14ac:dyDescent="0.2">
      <c r="A1111" t="str">
        <f>VLOOKUP(B1111,StateFIPS!A$2:B$52,2)</f>
        <v>Ohio</v>
      </c>
      <c r="B1111">
        <f t="shared" si="20"/>
        <v>39</v>
      </c>
      <c r="C1111" s="9" t="s">
        <v>1972</v>
      </c>
      <c r="D1111" s="9" t="s">
        <v>93</v>
      </c>
      <c r="E1111" s="9" t="s">
        <v>2783</v>
      </c>
      <c r="F1111" s="9" t="s">
        <v>2784</v>
      </c>
      <c r="G1111" s="10">
        <v>99</v>
      </c>
      <c r="H1111" s="9" t="s">
        <v>94</v>
      </c>
      <c r="I1111" s="10">
        <v>4221</v>
      </c>
      <c r="J1111" s="11">
        <v>0.02</v>
      </c>
      <c r="K1111" s="9" t="s">
        <v>94</v>
      </c>
      <c r="L1111" s="9" t="s">
        <v>95</v>
      </c>
    </row>
    <row r="1112" spans="1:12" x14ac:dyDescent="0.2">
      <c r="A1112" t="str">
        <f>VLOOKUP(B1112,StateFIPS!A$2:B$52,2)</f>
        <v>Illinois</v>
      </c>
      <c r="B1112">
        <f t="shared" si="20"/>
        <v>17</v>
      </c>
      <c r="C1112" s="9" t="s">
        <v>2189</v>
      </c>
      <c r="D1112" s="9" t="s">
        <v>93</v>
      </c>
      <c r="E1112" s="9" t="s">
        <v>2783</v>
      </c>
      <c r="F1112" s="9" t="s">
        <v>2784</v>
      </c>
      <c r="G1112" s="10">
        <v>7181</v>
      </c>
      <c r="H1112" s="9" t="s">
        <v>94</v>
      </c>
      <c r="I1112" s="10">
        <v>305418</v>
      </c>
      <c r="J1112" s="11">
        <v>0.02</v>
      </c>
      <c r="K1112" s="9" t="s">
        <v>94</v>
      </c>
      <c r="L1112" s="9" t="s">
        <v>95</v>
      </c>
    </row>
    <row r="1113" spans="1:12" x14ac:dyDescent="0.2">
      <c r="A1113" t="str">
        <f>VLOOKUP(B1113,StateFIPS!A$2:B$52,2)</f>
        <v>Kentucky</v>
      </c>
      <c r="B1113">
        <f t="shared" si="20"/>
        <v>21</v>
      </c>
      <c r="C1113" s="9" t="s">
        <v>154</v>
      </c>
      <c r="D1113" s="9" t="s">
        <v>93</v>
      </c>
      <c r="E1113" s="9" t="s">
        <v>2783</v>
      </c>
      <c r="F1113" s="9" t="s">
        <v>2784</v>
      </c>
      <c r="G1113" s="10">
        <v>16694</v>
      </c>
      <c r="H1113" s="9" t="s">
        <v>94</v>
      </c>
      <c r="I1113" s="10">
        <v>710043</v>
      </c>
      <c r="J1113" s="11">
        <v>0.02</v>
      </c>
      <c r="K1113" s="9" t="s">
        <v>94</v>
      </c>
      <c r="L1113" s="9" t="s">
        <v>95</v>
      </c>
    </row>
    <row r="1114" spans="1:12" x14ac:dyDescent="0.2">
      <c r="A1114" t="str">
        <f>VLOOKUP(B1114,StateFIPS!A$2:B$52,2)</f>
        <v>Kentucky</v>
      </c>
      <c r="B1114">
        <f t="shared" si="20"/>
        <v>21</v>
      </c>
      <c r="C1114" s="9" t="s">
        <v>121</v>
      </c>
      <c r="D1114" s="9" t="s">
        <v>93</v>
      </c>
      <c r="E1114" s="9" t="s">
        <v>2783</v>
      </c>
      <c r="F1114" s="9" t="s">
        <v>2784</v>
      </c>
      <c r="G1114" s="10">
        <v>53</v>
      </c>
      <c r="H1114" s="9" t="s">
        <v>94</v>
      </c>
      <c r="I1114" s="10">
        <v>2269</v>
      </c>
      <c r="J1114" s="11">
        <v>0.02</v>
      </c>
      <c r="K1114" s="9" t="s">
        <v>94</v>
      </c>
      <c r="L1114" s="9" t="s">
        <v>95</v>
      </c>
    </row>
    <row r="1115" spans="1:12" x14ac:dyDescent="0.2">
      <c r="A1115" t="str">
        <f>VLOOKUP(B1115,StateFIPS!A$2:B$52,2)</f>
        <v>Alabama</v>
      </c>
      <c r="B1115">
        <f t="shared" si="20"/>
        <v>1</v>
      </c>
      <c r="C1115" s="9" t="s">
        <v>607</v>
      </c>
      <c r="D1115" s="9" t="s">
        <v>93</v>
      </c>
      <c r="E1115" s="9" t="s">
        <v>2783</v>
      </c>
      <c r="F1115" s="9" t="s">
        <v>2784</v>
      </c>
      <c r="G1115" s="10">
        <v>1657</v>
      </c>
      <c r="H1115" s="9" t="s">
        <v>94</v>
      </c>
      <c r="I1115" s="10">
        <v>70472</v>
      </c>
      <c r="J1115" s="11">
        <v>0.02</v>
      </c>
      <c r="K1115" s="9" t="s">
        <v>94</v>
      </c>
      <c r="L1115" s="9" t="s">
        <v>95</v>
      </c>
    </row>
    <row r="1116" spans="1:12" x14ac:dyDescent="0.2">
      <c r="A1116" t="str">
        <f>VLOOKUP(B1116,StateFIPS!A$2:B$52,2)</f>
        <v>Kentucky</v>
      </c>
      <c r="B1116">
        <f t="shared" si="20"/>
        <v>21</v>
      </c>
      <c r="C1116" s="9" t="s">
        <v>1842</v>
      </c>
      <c r="D1116" s="9" t="s">
        <v>93</v>
      </c>
      <c r="E1116" s="9" t="s">
        <v>2783</v>
      </c>
      <c r="F1116" s="9" t="s">
        <v>2784</v>
      </c>
      <c r="G1116" s="10">
        <v>71349</v>
      </c>
      <c r="H1116" s="9" t="s">
        <v>94</v>
      </c>
      <c r="I1116" s="10">
        <v>3034621</v>
      </c>
      <c r="J1116" s="11">
        <v>0.02</v>
      </c>
      <c r="K1116" s="9" t="s">
        <v>94</v>
      </c>
      <c r="L1116" s="9" t="s">
        <v>95</v>
      </c>
    </row>
    <row r="1117" spans="1:12" x14ac:dyDescent="0.2">
      <c r="A1117" t="str">
        <f>VLOOKUP(B1117,StateFIPS!A$2:B$52,2)</f>
        <v>Vermont</v>
      </c>
      <c r="B1117">
        <f t="shared" si="20"/>
        <v>50</v>
      </c>
      <c r="C1117" s="9" t="s">
        <v>2671</v>
      </c>
      <c r="D1117" s="9" t="s">
        <v>93</v>
      </c>
      <c r="E1117" s="9" t="s">
        <v>2783</v>
      </c>
      <c r="F1117" s="9" t="s">
        <v>2784</v>
      </c>
      <c r="G1117" s="10">
        <v>991</v>
      </c>
      <c r="H1117" s="9" t="s">
        <v>94</v>
      </c>
      <c r="I1117" s="10">
        <v>42128</v>
      </c>
      <c r="J1117" s="11">
        <v>0.02</v>
      </c>
      <c r="K1117" s="9" t="s">
        <v>94</v>
      </c>
      <c r="L1117" s="9" t="s">
        <v>95</v>
      </c>
    </row>
    <row r="1118" spans="1:12" x14ac:dyDescent="0.2">
      <c r="A1118" t="str">
        <f>VLOOKUP(B1118,StateFIPS!A$2:B$52,2)</f>
        <v>Oklahoma</v>
      </c>
      <c r="B1118">
        <f t="shared" si="20"/>
        <v>40</v>
      </c>
      <c r="C1118" s="9" t="s">
        <v>2299</v>
      </c>
      <c r="D1118" s="9" t="s">
        <v>93</v>
      </c>
      <c r="E1118" s="9" t="s">
        <v>2783</v>
      </c>
      <c r="F1118" s="9" t="s">
        <v>2784</v>
      </c>
      <c r="G1118" s="10">
        <v>12</v>
      </c>
      <c r="H1118" s="9" t="s">
        <v>94</v>
      </c>
      <c r="I1118" s="10">
        <v>531</v>
      </c>
      <c r="J1118" s="11">
        <v>0.02</v>
      </c>
      <c r="K1118" s="9" t="s">
        <v>94</v>
      </c>
      <c r="L1118" s="9" t="s">
        <v>95</v>
      </c>
    </row>
    <row r="1119" spans="1:12" x14ac:dyDescent="0.2">
      <c r="A1119" t="str">
        <f>VLOOKUP(B1119,StateFIPS!A$2:B$52,2)</f>
        <v>Kentucky</v>
      </c>
      <c r="B1119">
        <f t="shared" si="20"/>
        <v>21</v>
      </c>
      <c r="C1119" s="9" t="s">
        <v>143</v>
      </c>
      <c r="D1119" s="9" t="s">
        <v>93</v>
      </c>
      <c r="E1119" s="9" t="s">
        <v>2783</v>
      </c>
      <c r="F1119" s="9" t="s">
        <v>2784</v>
      </c>
      <c r="G1119" s="10">
        <v>34</v>
      </c>
      <c r="H1119" s="9" t="s">
        <v>94</v>
      </c>
      <c r="I1119" s="10">
        <v>1462</v>
      </c>
      <c r="J1119" s="11">
        <v>0.02</v>
      </c>
      <c r="K1119" s="9" t="s">
        <v>94</v>
      </c>
      <c r="L1119" s="9" t="s">
        <v>95</v>
      </c>
    </row>
    <row r="1120" spans="1:12" x14ac:dyDescent="0.2">
      <c r="A1120" t="str">
        <f>VLOOKUP(B1120,StateFIPS!A$2:B$52,2)</f>
        <v>Oregon</v>
      </c>
      <c r="B1120">
        <f t="shared" si="20"/>
        <v>41</v>
      </c>
      <c r="C1120" s="9" t="s">
        <v>2462</v>
      </c>
      <c r="D1120" s="9" t="s">
        <v>93</v>
      </c>
      <c r="E1120" s="9" t="s">
        <v>2783</v>
      </c>
      <c r="F1120" s="9" t="s">
        <v>2784</v>
      </c>
      <c r="G1120" s="10">
        <v>5012</v>
      </c>
      <c r="H1120" s="9" t="s">
        <v>94</v>
      </c>
      <c r="I1120" s="10">
        <v>213161</v>
      </c>
      <c r="J1120" s="11">
        <v>0.02</v>
      </c>
      <c r="K1120" s="9" t="s">
        <v>94</v>
      </c>
      <c r="L1120" s="9" t="s">
        <v>95</v>
      </c>
    </row>
    <row r="1121" spans="1:12" x14ac:dyDescent="0.2">
      <c r="A1121" t="str">
        <f>VLOOKUP(B1121,StateFIPS!A$2:B$52,2)</f>
        <v>Oklahoma</v>
      </c>
      <c r="B1121">
        <f t="shared" si="20"/>
        <v>40</v>
      </c>
      <c r="C1121" s="9" t="s">
        <v>2062</v>
      </c>
      <c r="D1121" s="9" t="s">
        <v>93</v>
      </c>
      <c r="E1121" s="9" t="s">
        <v>2783</v>
      </c>
      <c r="F1121" s="9" t="s">
        <v>2784</v>
      </c>
      <c r="G1121" s="10">
        <v>14810</v>
      </c>
      <c r="H1121" s="9" t="s">
        <v>94</v>
      </c>
      <c r="I1121" s="10">
        <v>629891</v>
      </c>
      <c r="J1121" s="11">
        <v>0.02</v>
      </c>
      <c r="K1121" s="9" t="s">
        <v>94</v>
      </c>
      <c r="L1121" s="9" t="s">
        <v>95</v>
      </c>
    </row>
    <row r="1122" spans="1:12" x14ac:dyDescent="0.2">
      <c r="A1122" t="str">
        <f>VLOOKUP(B1122,StateFIPS!A$2:B$52,2)</f>
        <v>Alabama</v>
      </c>
      <c r="B1122">
        <f t="shared" si="20"/>
        <v>1</v>
      </c>
      <c r="C1122" s="9" t="s">
        <v>604</v>
      </c>
      <c r="D1122" s="9" t="s">
        <v>93</v>
      </c>
      <c r="E1122" s="9" t="s">
        <v>2783</v>
      </c>
      <c r="F1122" s="9" t="s">
        <v>2784</v>
      </c>
      <c r="G1122" s="10">
        <v>5</v>
      </c>
      <c r="H1122" s="9" t="s">
        <v>94</v>
      </c>
      <c r="I1122" s="10">
        <v>212</v>
      </c>
      <c r="J1122" s="11">
        <v>0.02</v>
      </c>
      <c r="K1122" s="9" t="s">
        <v>94</v>
      </c>
      <c r="L1122" s="9" t="s">
        <v>95</v>
      </c>
    </row>
    <row r="1123" spans="1:12" x14ac:dyDescent="0.2">
      <c r="A1123" t="str">
        <f>VLOOKUP(B1123,StateFIPS!A$2:B$52,2)</f>
        <v>Illinois</v>
      </c>
      <c r="B1123">
        <f t="shared" si="20"/>
        <v>17</v>
      </c>
      <c r="C1123" s="9" t="s">
        <v>2192</v>
      </c>
      <c r="D1123" s="9" t="s">
        <v>93</v>
      </c>
      <c r="E1123" s="9" t="s">
        <v>2783</v>
      </c>
      <c r="F1123" s="9" t="s">
        <v>2784</v>
      </c>
      <c r="G1123" s="10">
        <v>7290</v>
      </c>
      <c r="H1123" s="9" t="s">
        <v>94</v>
      </c>
      <c r="I1123" s="10">
        <v>310073</v>
      </c>
      <c r="J1123" s="11">
        <v>0.02</v>
      </c>
      <c r="K1123" s="9" t="s">
        <v>94</v>
      </c>
      <c r="L1123" s="9" t="s">
        <v>95</v>
      </c>
    </row>
    <row r="1124" spans="1:12" x14ac:dyDescent="0.2">
      <c r="A1124" t="str">
        <f>VLOOKUP(B1124,StateFIPS!A$2:B$52,2)</f>
        <v>Illinois</v>
      </c>
      <c r="B1124">
        <f t="shared" si="20"/>
        <v>17</v>
      </c>
      <c r="C1124" s="9" t="s">
        <v>2195</v>
      </c>
      <c r="D1124" s="9" t="s">
        <v>93</v>
      </c>
      <c r="E1124" s="9" t="s">
        <v>2783</v>
      </c>
      <c r="F1124" s="9" t="s">
        <v>2784</v>
      </c>
      <c r="G1124" s="10">
        <v>1412</v>
      </c>
      <c r="H1124" s="9" t="s">
        <v>94</v>
      </c>
      <c r="I1124" s="10">
        <v>60039</v>
      </c>
      <c r="J1124" s="11">
        <v>0.02</v>
      </c>
      <c r="K1124" s="9" t="s">
        <v>94</v>
      </c>
      <c r="L1124" s="9" t="s">
        <v>95</v>
      </c>
    </row>
    <row r="1125" spans="1:12" x14ac:dyDescent="0.2">
      <c r="A1125" t="str">
        <f>VLOOKUP(B1125,StateFIPS!A$2:B$52,2)</f>
        <v>Oklahoma</v>
      </c>
      <c r="B1125">
        <f t="shared" si="20"/>
        <v>40</v>
      </c>
      <c r="C1125" s="9" t="s">
        <v>1318</v>
      </c>
      <c r="D1125" s="9" t="s">
        <v>93</v>
      </c>
      <c r="E1125" s="9" t="s">
        <v>2783</v>
      </c>
      <c r="F1125" s="9" t="s">
        <v>2784</v>
      </c>
      <c r="G1125" s="10">
        <v>11</v>
      </c>
      <c r="H1125" s="9" t="s">
        <v>94</v>
      </c>
      <c r="I1125" s="10">
        <v>462</v>
      </c>
      <c r="J1125" s="11">
        <v>0.02</v>
      </c>
      <c r="K1125" s="9" t="s">
        <v>94</v>
      </c>
      <c r="L1125" s="9" t="s">
        <v>95</v>
      </c>
    </row>
    <row r="1126" spans="1:12" x14ac:dyDescent="0.2">
      <c r="A1126" t="str">
        <f>VLOOKUP(B1126,StateFIPS!A$2:B$52,2)</f>
        <v>Illinois</v>
      </c>
      <c r="B1126">
        <f t="shared" si="20"/>
        <v>17</v>
      </c>
      <c r="C1126" s="9" t="s">
        <v>2199</v>
      </c>
      <c r="D1126" s="9" t="s">
        <v>93</v>
      </c>
      <c r="E1126" s="9" t="s">
        <v>2783</v>
      </c>
      <c r="F1126" s="9" t="s">
        <v>2784</v>
      </c>
      <c r="G1126" s="10">
        <v>2316</v>
      </c>
      <c r="H1126" s="9" t="s">
        <v>94</v>
      </c>
      <c r="I1126" s="10">
        <v>98513</v>
      </c>
      <c r="J1126" s="11">
        <v>0.02</v>
      </c>
      <c r="K1126" s="9" t="s">
        <v>94</v>
      </c>
      <c r="L1126" s="9" t="s">
        <v>95</v>
      </c>
    </row>
    <row r="1127" spans="1:12" x14ac:dyDescent="0.2">
      <c r="A1127" t="str">
        <f>VLOOKUP(B1127,StateFIPS!A$2:B$52,2)</f>
        <v>Oregon</v>
      </c>
      <c r="B1127">
        <f t="shared" si="20"/>
        <v>41</v>
      </c>
      <c r="C1127" s="9" t="s">
        <v>1297</v>
      </c>
      <c r="D1127" s="9" t="s">
        <v>93</v>
      </c>
      <c r="E1127" s="9" t="s">
        <v>2783</v>
      </c>
      <c r="F1127" s="9" t="s">
        <v>2784</v>
      </c>
      <c r="G1127" s="10">
        <v>584</v>
      </c>
      <c r="H1127" s="9" t="s">
        <v>94</v>
      </c>
      <c r="I1127" s="10">
        <v>24856</v>
      </c>
      <c r="J1127" s="11">
        <v>0.02</v>
      </c>
      <c r="K1127" s="9" t="s">
        <v>94</v>
      </c>
      <c r="L1127" s="9" t="s">
        <v>95</v>
      </c>
    </row>
    <row r="1128" spans="1:12" x14ac:dyDescent="0.2">
      <c r="A1128" t="str">
        <f>VLOOKUP(B1128,StateFIPS!A$2:B$52,2)</f>
        <v>Illinois</v>
      </c>
      <c r="B1128">
        <f t="shared" si="20"/>
        <v>17</v>
      </c>
      <c r="C1128" s="9" t="s">
        <v>2177</v>
      </c>
      <c r="D1128" s="9" t="s">
        <v>93</v>
      </c>
      <c r="E1128" s="9" t="s">
        <v>2783</v>
      </c>
      <c r="F1128" s="9" t="s">
        <v>2784</v>
      </c>
      <c r="G1128" s="10">
        <v>3053</v>
      </c>
      <c r="H1128" s="9" t="s">
        <v>94</v>
      </c>
      <c r="I1128" s="10">
        <v>129862</v>
      </c>
      <c r="J1128" s="11">
        <v>0.02</v>
      </c>
      <c r="K1128" s="9" t="s">
        <v>94</v>
      </c>
      <c r="L1128" s="9" t="s">
        <v>95</v>
      </c>
    </row>
    <row r="1129" spans="1:12" x14ac:dyDescent="0.2">
      <c r="A1129" t="str">
        <f>VLOOKUP(B1129,StateFIPS!A$2:B$52,2)</f>
        <v>Texas</v>
      </c>
      <c r="B1129">
        <f t="shared" si="20"/>
        <v>48</v>
      </c>
      <c r="C1129" s="9" t="s">
        <v>2729</v>
      </c>
      <c r="D1129" s="9" t="s">
        <v>93</v>
      </c>
      <c r="E1129" s="9" t="s">
        <v>2783</v>
      </c>
      <c r="F1129" s="9" t="s">
        <v>2784</v>
      </c>
      <c r="G1129" s="10">
        <v>10</v>
      </c>
      <c r="H1129" s="9" t="s">
        <v>94</v>
      </c>
      <c r="I1129" s="10">
        <v>417</v>
      </c>
      <c r="J1129" s="11">
        <v>0.02</v>
      </c>
      <c r="K1129" s="9" t="s">
        <v>94</v>
      </c>
      <c r="L1129" s="9" t="s">
        <v>95</v>
      </c>
    </row>
    <row r="1130" spans="1:12" x14ac:dyDescent="0.2">
      <c r="A1130" t="str">
        <f>VLOOKUP(B1130,StateFIPS!A$2:B$52,2)</f>
        <v>Kentucky</v>
      </c>
      <c r="B1130">
        <f t="shared" si="20"/>
        <v>21</v>
      </c>
      <c r="C1130" s="9" t="s">
        <v>1839</v>
      </c>
      <c r="D1130" s="9" t="s">
        <v>93</v>
      </c>
      <c r="E1130" s="9" t="s">
        <v>2783</v>
      </c>
      <c r="F1130" s="9" t="s">
        <v>2784</v>
      </c>
      <c r="G1130" s="10">
        <v>174</v>
      </c>
      <c r="H1130" s="9" t="s">
        <v>94</v>
      </c>
      <c r="I1130" s="10">
        <v>7396</v>
      </c>
      <c r="J1130" s="11">
        <v>0.02</v>
      </c>
      <c r="K1130" s="9" t="s">
        <v>94</v>
      </c>
      <c r="L1130" s="9" t="s">
        <v>95</v>
      </c>
    </row>
    <row r="1131" spans="1:12" x14ac:dyDescent="0.2">
      <c r="A1131" t="str">
        <f>VLOOKUP(B1131,StateFIPS!A$2:B$52,2)</f>
        <v>Oregon</v>
      </c>
      <c r="B1131">
        <f t="shared" si="20"/>
        <v>41</v>
      </c>
      <c r="C1131" s="9" t="s">
        <v>2490</v>
      </c>
      <c r="D1131" s="9" t="s">
        <v>93</v>
      </c>
      <c r="E1131" s="9" t="s">
        <v>2783</v>
      </c>
      <c r="F1131" s="9" t="s">
        <v>2784</v>
      </c>
      <c r="G1131" s="10">
        <v>7146</v>
      </c>
      <c r="H1131" s="9" t="s">
        <v>94</v>
      </c>
      <c r="I1131" s="10">
        <v>303919</v>
      </c>
      <c r="J1131" s="11">
        <v>0.02</v>
      </c>
      <c r="K1131" s="9" t="s">
        <v>94</v>
      </c>
      <c r="L1131" s="9" t="s">
        <v>95</v>
      </c>
    </row>
    <row r="1132" spans="1:12" x14ac:dyDescent="0.2">
      <c r="A1132" t="str">
        <f>VLOOKUP(B1132,StateFIPS!A$2:B$52,2)</f>
        <v>Oregon</v>
      </c>
      <c r="B1132">
        <f t="shared" si="20"/>
        <v>41</v>
      </c>
      <c r="C1132" s="9" t="s">
        <v>2409</v>
      </c>
      <c r="D1132" s="9" t="s">
        <v>93</v>
      </c>
      <c r="E1132" s="9" t="s">
        <v>2783</v>
      </c>
      <c r="F1132" s="9" t="s">
        <v>2784</v>
      </c>
      <c r="G1132" s="10">
        <v>1473</v>
      </c>
      <c r="H1132" s="9" t="s">
        <v>94</v>
      </c>
      <c r="I1132" s="10">
        <v>62632</v>
      </c>
      <c r="J1132" s="11">
        <v>0.02</v>
      </c>
      <c r="K1132" s="9" t="s">
        <v>94</v>
      </c>
      <c r="L1132" s="9" t="s">
        <v>95</v>
      </c>
    </row>
    <row r="1133" spans="1:12" x14ac:dyDescent="0.2">
      <c r="A1133" t="str">
        <f>VLOOKUP(B1133,StateFIPS!A$2:B$52,2)</f>
        <v>Utah</v>
      </c>
      <c r="B1133">
        <f t="shared" si="20"/>
        <v>49</v>
      </c>
      <c r="C1133" s="9" t="s">
        <v>2360</v>
      </c>
      <c r="D1133" s="9" t="s">
        <v>93</v>
      </c>
      <c r="E1133" s="9" t="s">
        <v>2783</v>
      </c>
      <c r="F1133" s="9" t="s">
        <v>2784</v>
      </c>
      <c r="G1133" s="10">
        <v>28358</v>
      </c>
      <c r="H1133" s="9" t="s">
        <v>94</v>
      </c>
      <c r="I1133" s="10">
        <v>1206131</v>
      </c>
      <c r="J1133" s="11">
        <v>0.02</v>
      </c>
      <c r="K1133" s="9" t="s">
        <v>94</v>
      </c>
      <c r="L1133" s="9" t="s">
        <v>95</v>
      </c>
    </row>
    <row r="1134" spans="1:12" x14ac:dyDescent="0.2">
      <c r="A1134" t="str">
        <f>VLOOKUP(B1134,StateFIPS!A$2:B$52,2)</f>
        <v>Oklahoma</v>
      </c>
      <c r="B1134">
        <f t="shared" si="20"/>
        <v>40</v>
      </c>
      <c r="C1134" s="9" t="s">
        <v>1445</v>
      </c>
      <c r="D1134" s="9" t="s">
        <v>93</v>
      </c>
      <c r="E1134" s="9" t="s">
        <v>2783</v>
      </c>
      <c r="F1134" s="9" t="s">
        <v>2784</v>
      </c>
      <c r="G1134" s="10">
        <v>17</v>
      </c>
      <c r="H1134" s="9" t="s">
        <v>94</v>
      </c>
      <c r="I1134" s="10">
        <v>726</v>
      </c>
      <c r="J1134" s="11">
        <v>0.02</v>
      </c>
      <c r="K1134" s="9" t="s">
        <v>94</v>
      </c>
      <c r="L1134" s="9" t="s">
        <v>95</v>
      </c>
    </row>
    <row r="1135" spans="1:12" x14ac:dyDescent="0.2">
      <c r="A1135" t="str">
        <f>VLOOKUP(B1135,StateFIPS!A$2:B$52,2)</f>
        <v>Illinois</v>
      </c>
      <c r="B1135">
        <f t="shared" si="20"/>
        <v>17</v>
      </c>
      <c r="C1135" s="9" t="s">
        <v>683</v>
      </c>
      <c r="D1135" s="9" t="s">
        <v>93</v>
      </c>
      <c r="E1135" s="9" t="s">
        <v>2783</v>
      </c>
      <c r="F1135" s="9" t="s">
        <v>2784</v>
      </c>
      <c r="G1135" s="10">
        <v>2962</v>
      </c>
      <c r="H1135" s="9" t="s">
        <v>94</v>
      </c>
      <c r="I1135" s="10">
        <v>125967</v>
      </c>
      <c r="J1135" s="11">
        <v>0.02</v>
      </c>
      <c r="K1135" s="9" t="s">
        <v>94</v>
      </c>
      <c r="L1135" s="9" t="s">
        <v>95</v>
      </c>
    </row>
    <row r="1136" spans="1:12" x14ac:dyDescent="0.2">
      <c r="A1136" t="str">
        <f>VLOOKUP(B1136,StateFIPS!A$2:B$52,2)</f>
        <v>Illinois</v>
      </c>
      <c r="B1136">
        <f t="shared" si="20"/>
        <v>17</v>
      </c>
      <c r="C1136" s="9" t="s">
        <v>681</v>
      </c>
      <c r="D1136" s="9" t="s">
        <v>93</v>
      </c>
      <c r="E1136" s="9" t="s">
        <v>2783</v>
      </c>
      <c r="F1136" s="9" t="s">
        <v>2784</v>
      </c>
      <c r="G1136" s="10">
        <v>1175</v>
      </c>
      <c r="H1136" s="9" t="s">
        <v>94</v>
      </c>
      <c r="I1136" s="10">
        <v>49969</v>
      </c>
      <c r="J1136" s="11">
        <v>0.02</v>
      </c>
      <c r="K1136" s="9" t="s">
        <v>94</v>
      </c>
      <c r="L1136" s="9" t="s">
        <v>95</v>
      </c>
    </row>
    <row r="1137" spans="1:12" x14ac:dyDescent="0.2">
      <c r="A1137" t="str">
        <f>VLOOKUP(B1137,StateFIPS!A$2:B$52,2)</f>
        <v>Oklahoma</v>
      </c>
      <c r="B1137">
        <f t="shared" si="20"/>
        <v>40</v>
      </c>
      <c r="C1137" s="9" t="s">
        <v>2077</v>
      </c>
      <c r="D1137" s="9" t="s">
        <v>93</v>
      </c>
      <c r="E1137" s="9" t="s">
        <v>2783</v>
      </c>
      <c r="F1137" s="9" t="s">
        <v>2784</v>
      </c>
      <c r="G1137" s="10">
        <v>15</v>
      </c>
      <c r="H1137" s="9" t="s">
        <v>94</v>
      </c>
      <c r="I1137" s="10">
        <v>646</v>
      </c>
      <c r="J1137" s="11">
        <v>0.02</v>
      </c>
      <c r="K1137" s="9" t="s">
        <v>94</v>
      </c>
      <c r="L1137" s="9" t="s">
        <v>95</v>
      </c>
    </row>
    <row r="1138" spans="1:12" x14ac:dyDescent="0.2">
      <c r="A1138" t="str">
        <f>VLOOKUP(B1138,StateFIPS!A$2:B$52,2)</f>
        <v>Vermont</v>
      </c>
      <c r="B1138">
        <f t="shared" si="20"/>
        <v>50</v>
      </c>
      <c r="C1138" s="9" t="s">
        <v>2627</v>
      </c>
      <c r="D1138" s="9" t="s">
        <v>93</v>
      </c>
      <c r="E1138" s="9" t="s">
        <v>2783</v>
      </c>
      <c r="F1138" s="9" t="s">
        <v>2784</v>
      </c>
      <c r="G1138" s="10">
        <v>948</v>
      </c>
      <c r="H1138" s="9" t="s">
        <v>94</v>
      </c>
      <c r="I1138" s="10">
        <v>40324</v>
      </c>
      <c r="J1138" s="11">
        <v>0.02</v>
      </c>
      <c r="K1138" s="9" t="s">
        <v>94</v>
      </c>
      <c r="L1138" s="9" t="s">
        <v>95</v>
      </c>
    </row>
    <row r="1139" spans="1:12" x14ac:dyDescent="0.2">
      <c r="A1139" t="str">
        <f>VLOOKUP(B1139,StateFIPS!A$2:B$52,2)</f>
        <v>Utah</v>
      </c>
      <c r="B1139">
        <f t="shared" si="20"/>
        <v>49</v>
      </c>
      <c r="C1139" s="9" t="s">
        <v>1133</v>
      </c>
      <c r="D1139" s="9" t="s">
        <v>93</v>
      </c>
      <c r="E1139" s="9" t="s">
        <v>2783</v>
      </c>
      <c r="F1139" s="9" t="s">
        <v>2784</v>
      </c>
      <c r="G1139" s="10">
        <v>87</v>
      </c>
      <c r="H1139" s="9" t="s">
        <v>94</v>
      </c>
      <c r="I1139" s="10">
        <v>3691</v>
      </c>
      <c r="J1139" s="11">
        <v>0.02</v>
      </c>
      <c r="K1139" s="9" t="s">
        <v>94</v>
      </c>
      <c r="L1139" s="9" t="s">
        <v>95</v>
      </c>
    </row>
    <row r="1140" spans="1:12" x14ac:dyDescent="0.2">
      <c r="A1140" t="str">
        <f>VLOOKUP(B1140,StateFIPS!A$2:B$52,2)</f>
        <v>Kentucky</v>
      </c>
      <c r="B1140">
        <f t="shared" si="20"/>
        <v>21</v>
      </c>
      <c r="C1140" s="9" t="s">
        <v>112</v>
      </c>
      <c r="D1140" s="9" t="s">
        <v>93</v>
      </c>
      <c r="E1140" s="9" t="s">
        <v>2783</v>
      </c>
      <c r="F1140" s="9" t="s">
        <v>2784</v>
      </c>
      <c r="G1140" s="10">
        <v>164</v>
      </c>
      <c r="H1140" s="9" t="s">
        <v>94</v>
      </c>
      <c r="I1140" s="10">
        <v>6971</v>
      </c>
      <c r="J1140" s="11">
        <v>0.02</v>
      </c>
      <c r="K1140" s="9" t="s">
        <v>94</v>
      </c>
      <c r="L1140" s="9" t="s">
        <v>95</v>
      </c>
    </row>
    <row r="1141" spans="1:12" x14ac:dyDescent="0.2">
      <c r="A1141" t="str">
        <f>VLOOKUP(B1141,StateFIPS!A$2:B$52,2)</f>
        <v>Illinois</v>
      </c>
      <c r="B1141">
        <f t="shared" si="20"/>
        <v>17</v>
      </c>
      <c r="C1141" s="9" t="s">
        <v>707</v>
      </c>
      <c r="D1141" s="9" t="s">
        <v>93</v>
      </c>
      <c r="E1141" s="9" t="s">
        <v>2783</v>
      </c>
      <c r="F1141" s="9" t="s">
        <v>2784</v>
      </c>
      <c r="G1141" s="10">
        <v>733</v>
      </c>
      <c r="H1141" s="9" t="s">
        <v>94</v>
      </c>
      <c r="I1141" s="10">
        <v>31159</v>
      </c>
      <c r="J1141" s="11">
        <v>0.02</v>
      </c>
      <c r="K1141" s="9" t="s">
        <v>94</v>
      </c>
      <c r="L1141" s="9" t="s">
        <v>95</v>
      </c>
    </row>
    <row r="1142" spans="1:12" x14ac:dyDescent="0.2">
      <c r="A1142" t="str">
        <f>VLOOKUP(B1142,StateFIPS!A$2:B$52,2)</f>
        <v>Vermont</v>
      </c>
      <c r="B1142">
        <f t="shared" si="20"/>
        <v>50</v>
      </c>
      <c r="C1142" s="9" t="s">
        <v>2642</v>
      </c>
      <c r="D1142" s="9" t="s">
        <v>93</v>
      </c>
      <c r="E1142" s="9" t="s">
        <v>2783</v>
      </c>
      <c r="F1142" s="9" t="s">
        <v>2784</v>
      </c>
      <c r="G1142" s="10">
        <v>1058</v>
      </c>
      <c r="H1142" s="9" t="s">
        <v>94</v>
      </c>
      <c r="I1142" s="10">
        <v>44985</v>
      </c>
      <c r="J1142" s="11">
        <v>0.02</v>
      </c>
      <c r="K1142" s="9" t="s">
        <v>94</v>
      </c>
      <c r="L1142" s="9" t="s">
        <v>95</v>
      </c>
    </row>
    <row r="1143" spans="1:12" x14ac:dyDescent="0.2">
      <c r="A1143" t="str">
        <f>VLOOKUP(B1143,StateFIPS!A$2:B$52,2)</f>
        <v>California</v>
      </c>
      <c r="B1143">
        <f t="shared" si="20"/>
        <v>6</v>
      </c>
      <c r="C1143" s="9" t="s">
        <v>2085</v>
      </c>
      <c r="D1143" s="9" t="s">
        <v>93</v>
      </c>
      <c r="E1143" s="9" t="s">
        <v>2783</v>
      </c>
      <c r="F1143" s="9" t="s">
        <v>2784</v>
      </c>
      <c r="G1143" s="10">
        <v>87074</v>
      </c>
      <c r="H1143" s="9" t="s">
        <v>94</v>
      </c>
      <c r="I1143" s="10">
        <v>3703401</v>
      </c>
      <c r="J1143" s="11">
        <v>0.02</v>
      </c>
      <c r="K1143" s="9" t="s">
        <v>94</v>
      </c>
      <c r="L1143" s="9" t="s">
        <v>95</v>
      </c>
    </row>
    <row r="1144" spans="1:12" x14ac:dyDescent="0.2">
      <c r="A1144" t="str">
        <f>VLOOKUP(B1144,StateFIPS!A$2:B$52,2)</f>
        <v>Illinois</v>
      </c>
      <c r="B1144">
        <f t="shared" si="20"/>
        <v>17</v>
      </c>
      <c r="C1144" s="9" t="s">
        <v>710</v>
      </c>
      <c r="D1144" s="9" t="s">
        <v>93</v>
      </c>
      <c r="E1144" s="9" t="s">
        <v>2783</v>
      </c>
      <c r="F1144" s="9" t="s">
        <v>2784</v>
      </c>
      <c r="G1144" s="10">
        <v>1032</v>
      </c>
      <c r="H1144" s="9" t="s">
        <v>94</v>
      </c>
      <c r="I1144" s="10">
        <v>43889</v>
      </c>
      <c r="J1144" s="11">
        <v>0.02</v>
      </c>
      <c r="K1144" s="9" t="s">
        <v>94</v>
      </c>
      <c r="L1144" s="9" t="s">
        <v>95</v>
      </c>
    </row>
    <row r="1145" spans="1:12" x14ac:dyDescent="0.2">
      <c r="A1145" t="str">
        <f>VLOOKUP(B1145,StateFIPS!A$2:B$52,2)</f>
        <v>Vermont</v>
      </c>
      <c r="B1145">
        <f t="shared" si="20"/>
        <v>50</v>
      </c>
      <c r="C1145" s="9" t="s">
        <v>2643</v>
      </c>
      <c r="D1145" s="9" t="s">
        <v>93</v>
      </c>
      <c r="E1145" s="9" t="s">
        <v>2783</v>
      </c>
      <c r="F1145" s="9" t="s">
        <v>2784</v>
      </c>
      <c r="G1145" s="10">
        <v>747</v>
      </c>
      <c r="H1145" s="9" t="s">
        <v>94</v>
      </c>
      <c r="I1145" s="10">
        <v>31752</v>
      </c>
      <c r="J1145" s="11">
        <v>0.02</v>
      </c>
      <c r="K1145" s="9" t="s">
        <v>94</v>
      </c>
      <c r="L1145" s="9" t="s">
        <v>95</v>
      </c>
    </row>
    <row r="1146" spans="1:12" x14ac:dyDescent="0.2">
      <c r="A1146" t="str">
        <f>VLOOKUP(B1146,StateFIPS!A$2:B$52,2)</f>
        <v>Oregon</v>
      </c>
      <c r="B1146">
        <f t="shared" si="20"/>
        <v>41</v>
      </c>
      <c r="C1146" s="9" t="s">
        <v>1311</v>
      </c>
      <c r="D1146" s="9" t="s">
        <v>93</v>
      </c>
      <c r="E1146" s="9" t="s">
        <v>2783</v>
      </c>
      <c r="F1146" s="9" t="s">
        <v>2784</v>
      </c>
      <c r="G1146" s="10">
        <v>354</v>
      </c>
      <c r="H1146" s="9" t="s">
        <v>94</v>
      </c>
      <c r="I1146" s="10">
        <v>15045</v>
      </c>
      <c r="J1146" s="11">
        <v>0.02</v>
      </c>
      <c r="K1146" s="9" t="s">
        <v>94</v>
      </c>
      <c r="L1146" s="9" t="s">
        <v>95</v>
      </c>
    </row>
    <row r="1147" spans="1:12" x14ac:dyDescent="0.2">
      <c r="A1147" t="str">
        <f>VLOOKUP(B1147,StateFIPS!A$2:B$52,2)</f>
        <v>Alabama</v>
      </c>
      <c r="B1147">
        <f t="shared" si="20"/>
        <v>1</v>
      </c>
      <c r="C1147" s="9" t="s">
        <v>591</v>
      </c>
      <c r="D1147" s="9" t="s">
        <v>93</v>
      </c>
      <c r="E1147" s="9" t="s">
        <v>2783</v>
      </c>
      <c r="F1147" s="9" t="s">
        <v>2784</v>
      </c>
      <c r="G1147" s="10">
        <v>32426</v>
      </c>
      <c r="H1147" s="9" t="s">
        <v>94</v>
      </c>
      <c r="I1147" s="10">
        <v>1379153</v>
      </c>
      <c r="J1147" s="11">
        <v>0.02</v>
      </c>
      <c r="K1147" s="9" t="s">
        <v>94</v>
      </c>
      <c r="L1147" s="9" t="s">
        <v>95</v>
      </c>
    </row>
    <row r="1148" spans="1:12" x14ac:dyDescent="0.2">
      <c r="A1148" t="str">
        <f>VLOOKUP(B1148,StateFIPS!A$2:B$52,2)</f>
        <v>Ohio</v>
      </c>
      <c r="B1148">
        <f t="shared" si="20"/>
        <v>39</v>
      </c>
      <c r="C1148" s="9" t="s">
        <v>1538</v>
      </c>
      <c r="D1148" s="9" t="s">
        <v>93</v>
      </c>
      <c r="E1148" s="9" t="s">
        <v>2783</v>
      </c>
      <c r="F1148" s="9" t="s">
        <v>2784</v>
      </c>
      <c r="G1148" s="10">
        <v>41</v>
      </c>
      <c r="H1148" s="9" t="s">
        <v>94</v>
      </c>
      <c r="I1148" s="10">
        <v>1726</v>
      </c>
      <c r="J1148" s="11">
        <v>0.02</v>
      </c>
      <c r="K1148" s="9" t="s">
        <v>94</v>
      </c>
      <c r="L1148" s="9" t="s">
        <v>95</v>
      </c>
    </row>
    <row r="1149" spans="1:12" x14ac:dyDescent="0.2">
      <c r="A1149" t="str">
        <f>VLOOKUP(B1149,StateFIPS!A$2:B$52,2)</f>
        <v>Oregon</v>
      </c>
      <c r="B1149">
        <f t="shared" si="20"/>
        <v>41</v>
      </c>
      <c r="C1149" s="9" t="s">
        <v>2343</v>
      </c>
      <c r="D1149" s="9" t="s">
        <v>93</v>
      </c>
      <c r="E1149" s="9" t="s">
        <v>2783</v>
      </c>
      <c r="F1149" s="9" t="s">
        <v>2784</v>
      </c>
      <c r="G1149" s="10">
        <v>2761</v>
      </c>
      <c r="H1149" s="9" t="s">
        <v>94</v>
      </c>
      <c r="I1149" s="10">
        <v>117414</v>
      </c>
      <c r="J1149" s="11">
        <v>0.02</v>
      </c>
      <c r="K1149" s="9" t="s">
        <v>94</v>
      </c>
      <c r="L1149" s="9" t="s">
        <v>95</v>
      </c>
    </row>
    <row r="1150" spans="1:12" x14ac:dyDescent="0.2">
      <c r="A1150" t="str">
        <f>VLOOKUP(B1150,StateFIPS!A$2:B$52,2)</f>
        <v>Texas</v>
      </c>
      <c r="B1150">
        <f t="shared" si="20"/>
        <v>48</v>
      </c>
      <c r="C1150" s="9" t="s">
        <v>1055</v>
      </c>
      <c r="D1150" s="9" t="s">
        <v>93</v>
      </c>
      <c r="E1150" s="9" t="s">
        <v>2783</v>
      </c>
      <c r="F1150" s="9" t="s">
        <v>2784</v>
      </c>
      <c r="G1150" s="10">
        <v>4</v>
      </c>
      <c r="H1150" s="9" t="s">
        <v>94</v>
      </c>
      <c r="I1150" s="10">
        <v>161</v>
      </c>
      <c r="J1150" s="11">
        <v>0.02</v>
      </c>
      <c r="K1150" s="9" t="s">
        <v>94</v>
      </c>
      <c r="L1150" s="9" t="s">
        <v>95</v>
      </c>
    </row>
    <row r="1151" spans="1:12" x14ac:dyDescent="0.2">
      <c r="A1151" t="str">
        <f>VLOOKUP(B1151,StateFIPS!A$2:B$52,2)</f>
        <v>Illinois</v>
      </c>
      <c r="B1151">
        <f t="shared" si="20"/>
        <v>17</v>
      </c>
      <c r="C1151" s="9" t="s">
        <v>679</v>
      </c>
      <c r="D1151" s="9" t="s">
        <v>93</v>
      </c>
      <c r="E1151" s="9" t="s">
        <v>2783</v>
      </c>
      <c r="F1151" s="9" t="s">
        <v>2784</v>
      </c>
      <c r="G1151" s="10">
        <v>1215</v>
      </c>
      <c r="H1151" s="9" t="s">
        <v>94</v>
      </c>
      <c r="I1151" s="10">
        <v>51679</v>
      </c>
      <c r="J1151" s="11">
        <v>0.02</v>
      </c>
      <c r="K1151" s="9" t="s">
        <v>94</v>
      </c>
      <c r="L1151" s="9" t="s">
        <v>95</v>
      </c>
    </row>
    <row r="1152" spans="1:12" x14ac:dyDescent="0.2">
      <c r="A1152" t="str">
        <f>VLOOKUP(B1152,StateFIPS!A$2:B$52,2)</f>
        <v>Ohio</v>
      </c>
      <c r="B1152">
        <f t="shared" si="20"/>
        <v>39</v>
      </c>
      <c r="C1152" s="9" t="s">
        <v>1546</v>
      </c>
      <c r="D1152" s="9" t="s">
        <v>93</v>
      </c>
      <c r="E1152" s="9" t="s">
        <v>2783</v>
      </c>
      <c r="F1152" s="9" t="s">
        <v>2784</v>
      </c>
      <c r="G1152" s="10">
        <v>378650</v>
      </c>
      <c r="H1152" s="9" t="s">
        <v>94</v>
      </c>
      <c r="I1152" s="10">
        <v>16104714</v>
      </c>
      <c r="J1152" s="11">
        <v>0.02</v>
      </c>
      <c r="K1152" s="9" t="s">
        <v>94</v>
      </c>
      <c r="L1152" s="9" t="s">
        <v>95</v>
      </c>
    </row>
    <row r="1153" spans="1:12" x14ac:dyDescent="0.2">
      <c r="A1153" t="str">
        <f>VLOOKUP(B1153,StateFIPS!A$2:B$52,2)</f>
        <v>Illinois</v>
      </c>
      <c r="B1153">
        <f t="shared" si="20"/>
        <v>17</v>
      </c>
      <c r="C1153" s="9" t="s">
        <v>2206</v>
      </c>
      <c r="D1153" s="9" t="s">
        <v>93</v>
      </c>
      <c r="E1153" s="9" t="s">
        <v>2783</v>
      </c>
      <c r="F1153" s="9" t="s">
        <v>2784</v>
      </c>
      <c r="G1153" s="10">
        <v>1887</v>
      </c>
      <c r="H1153" s="9" t="s">
        <v>94</v>
      </c>
      <c r="I1153" s="10">
        <v>80273</v>
      </c>
      <c r="J1153" s="11">
        <v>0.02</v>
      </c>
      <c r="K1153" s="9" t="s">
        <v>94</v>
      </c>
      <c r="L1153" s="9" t="s">
        <v>95</v>
      </c>
    </row>
    <row r="1154" spans="1:12" x14ac:dyDescent="0.2">
      <c r="A1154" t="str">
        <f>VLOOKUP(B1154,StateFIPS!A$2:B$52,2)</f>
        <v>Oregon</v>
      </c>
      <c r="B1154">
        <f t="shared" si="20"/>
        <v>41</v>
      </c>
      <c r="C1154" s="9" t="s">
        <v>2626</v>
      </c>
      <c r="D1154" s="9" t="s">
        <v>93</v>
      </c>
      <c r="E1154" s="9" t="s">
        <v>2783</v>
      </c>
      <c r="F1154" s="9" t="s">
        <v>2784</v>
      </c>
      <c r="G1154" s="10">
        <v>425</v>
      </c>
      <c r="H1154" s="9" t="s">
        <v>94</v>
      </c>
      <c r="I1154" s="10">
        <v>18070</v>
      </c>
      <c r="J1154" s="11">
        <v>0.02</v>
      </c>
      <c r="K1154" s="9" t="s">
        <v>94</v>
      </c>
      <c r="L1154" s="9" t="s">
        <v>95</v>
      </c>
    </row>
    <row r="1155" spans="1:12" x14ac:dyDescent="0.2">
      <c r="A1155" t="str">
        <f>VLOOKUP(B1155,StateFIPS!A$2:B$52,2)</f>
        <v>Illinois</v>
      </c>
      <c r="B1155">
        <f t="shared" ref="B1155:B1218" si="21">VALUE(LEFT(C1155,2))</f>
        <v>17</v>
      </c>
      <c r="C1155" s="9" t="s">
        <v>2204</v>
      </c>
      <c r="D1155" s="9" t="s">
        <v>93</v>
      </c>
      <c r="E1155" s="9" t="s">
        <v>2783</v>
      </c>
      <c r="F1155" s="9" t="s">
        <v>2784</v>
      </c>
      <c r="G1155" s="10">
        <v>2879</v>
      </c>
      <c r="H1155" s="9" t="s">
        <v>94</v>
      </c>
      <c r="I1155" s="10">
        <v>122452</v>
      </c>
      <c r="J1155" s="11">
        <v>0.02</v>
      </c>
      <c r="K1155" s="9" t="s">
        <v>94</v>
      </c>
      <c r="L1155" s="9" t="s">
        <v>95</v>
      </c>
    </row>
    <row r="1156" spans="1:12" x14ac:dyDescent="0.2">
      <c r="A1156" t="str">
        <f>VLOOKUP(B1156,StateFIPS!A$2:B$52,2)</f>
        <v>Louisiana</v>
      </c>
      <c r="B1156">
        <f t="shared" si="21"/>
        <v>22</v>
      </c>
      <c r="C1156" s="9" t="s">
        <v>168</v>
      </c>
      <c r="D1156" s="9" t="s">
        <v>93</v>
      </c>
      <c r="E1156" s="9" t="s">
        <v>2783</v>
      </c>
      <c r="F1156" s="9" t="s">
        <v>2784</v>
      </c>
      <c r="G1156" s="10">
        <v>17128</v>
      </c>
      <c r="H1156" s="9" t="s">
        <v>94</v>
      </c>
      <c r="I1156" s="10">
        <v>728478</v>
      </c>
      <c r="J1156" s="11">
        <v>0.02</v>
      </c>
      <c r="K1156" s="9" t="s">
        <v>94</v>
      </c>
      <c r="L1156" s="9" t="s">
        <v>95</v>
      </c>
    </row>
    <row r="1157" spans="1:12" x14ac:dyDescent="0.2">
      <c r="A1157" t="str">
        <f>VLOOKUP(B1157,StateFIPS!A$2:B$52,2)</f>
        <v>Illinois</v>
      </c>
      <c r="B1157">
        <f t="shared" si="21"/>
        <v>17</v>
      </c>
      <c r="C1157" s="9" t="s">
        <v>2159</v>
      </c>
      <c r="D1157" s="9" t="s">
        <v>93</v>
      </c>
      <c r="E1157" s="9" t="s">
        <v>2783</v>
      </c>
      <c r="F1157" s="9" t="s">
        <v>2784</v>
      </c>
      <c r="G1157" s="10">
        <v>1503</v>
      </c>
      <c r="H1157" s="9" t="s">
        <v>94</v>
      </c>
      <c r="I1157" s="10">
        <v>63934</v>
      </c>
      <c r="J1157" s="11">
        <v>0.02</v>
      </c>
      <c r="K1157" s="9" t="s">
        <v>94</v>
      </c>
      <c r="L1157" s="9" t="s">
        <v>95</v>
      </c>
    </row>
    <row r="1158" spans="1:12" x14ac:dyDescent="0.2">
      <c r="A1158" t="str">
        <f>VLOOKUP(B1158,StateFIPS!A$2:B$52,2)</f>
        <v>Kentucky</v>
      </c>
      <c r="B1158">
        <f t="shared" si="21"/>
        <v>21</v>
      </c>
      <c r="C1158" s="9" t="s">
        <v>162</v>
      </c>
      <c r="D1158" s="9" t="s">
        <v>93</v>
      </c>
      <c r="E1158" s="9" t="s">
        <v>2783</v>
      </c>
      <c r="F1158" s="9" t="s">
        <v>2784</v>
      </c>
      <c r="G1158" s="10">
        <v>127</v>
      </c>
      <c r="H1158" s="9" t="s">
        <v>94</v>
      </c>
      <c r="I1158" s="10">
        <v>5411</v>
      </c>
      <c r="J1158" s="11">
        <v>0.02</v>
      </c>
      <c r="K1158" s="9" t="s">
        <v>94</v>
      </c>
      <c r="L1158" s="9" t="s">
        <v>95</v>
      </c>
    </row>
    <row r="1159" spans="1:12" x14ac:dyDescent="0.2">
      <c r="A1159" t="str">
        <f>VLOOKUP(B1159,StateFIPS!A$2:B$52,2)</f>
        <v>Texas</v>
      </c>
      <c r="B1159">
        <f t="shared" si="21"/>
        <v>48</v>
      </c>
      <c r="C1159" s="9" t="s">
        <v>1058</v>
      </c>
      <c r="D1159" s="9" t="s">
        <v>93</v>
      </c>
      <c r="E1159" s="9" t="s">
        <v>2783</v>
      </c>
      <c r="F1159" s="9" t="s">
        <v>2784</v>
      </c>
      <c r="G1159" s="10">
        <v>68462</v>
      </c>
      <c r="H1159" s="9" t="s">
        <v>94</v>
      </c>
      <c r="I1159" s="10">
        <v>2911806</v>
      </c>
      <c r="J1159" s="11">
        <v>0.02</v>
      </c>
      <c r="K1159" s="9" t="s">
        <v>94</v>
      </c>
      <c r="L1159" s="9" t="s">
        <v>95</v>
      </c>
    </row>
    <row r="1160" spans="1:12" x14ac:dyDescent="0.2">
      <c r="A1160" t="str">
        <f>VLOOKUP(B1160,StateFIPS!A$2:B$52,2)</f>
        <v>Ohio</v>
      </c>
      <c r="B1160">
        <f t="shared" si="21"/>
        <v>39</v>
      </c>
      <c r="C1160" s="9" t="s">
        <v>1493</v>
      </c>
      <c r="D1160" s="9" t="s">
        <v>93</v>
      </c>
      <c r="E1160" s="9" t="s">
        <v>2783</v>
      </c>
      <c r="F1160" s="9" t="s">
        <v>2784</v>
      </c>
      <c r="G1160" s="10">
        <v>36</v>
      </c>
      <c r="H1160" s="9" t="s">
        <v>94</v>
      </c>
      <c r="I1160" s="10">
        <v>1548</v>
      </c>
      <c r="J1160" s="11">
        <v>0.02</v>
      </c>
      <c r="K1160" s="9" t="s">
        <v>94</v>
      </c>
      <c r="L1160" s="9" t="s">
        <v>95</v>
      </c>
    </row>
    <row r="1161" spans="1:12" x14ac:dyDescent="0.2">
      <c r="A1161" t="str">
        <f>VLOOKUP(B1161,StateFIPS!A$2:B$52,2)</f>
        <v>Kentucky</v>
      </c>
      <c r="B1161">
        <f t="shared" si="21"/>
        <v>21</v>
      </c>
      <c r="C1161" s="9" t="s">
        <v>159</v>
      </c>
      <c r="D1161" s="9" t="s">
        <v>93</v>
      </c>
      <c r="E1161" s="9" t="s">
        <v>2783</v>
      </c>
      <c r="F1161" s="9" t="s">
        <v>2784</v>
      </c>
      <c r="G1161" s="10">
        <v>3</v>
      </c>
      <c r="H1161" s="9" t="s">
        <v>94</v>
      </c>
      <c r="I1161" s="10">
        <v>109</v>
      </c>
      <c r="J1161" s="11">
        <v>0.02</v>
      </c>
      <c r="K1161" s="9" t="s">
        <v>94</v>
      </c>
      <c r="L1161" s="9" t="s">
        <v>95</v>
      </c>
    </row>
    <row r="1162" spans="1:12" x14ac:dyDescent="0.2">
      <c r="A1162" t="str">
        <f>VLOOKUP(B1162,StateFIPS!A$2:B$52,2)</f>
        <v>Illinois</v>
      </c>
      <c r="B1162">
        <f t="shared" si="21"/>
        <v>17</v>
      </c>
      <c r="C1162" s="9" t="s">
        <v>651</v>
      </c>
      <c r="D1162" s="9" t="s">
        <v>93</v>
      </c>
      <c r="E1162" s="9" t="s">
        <v>2783</v>
      </c>
      <c r="F1162" s="9" t="s">
        <v>2784</v>
      </c>
      <c r="G1162" s="10">
        <v>981</v>
      </c>
      <c r="H1162" s="9" t="s">
        <v>94</v>
      </c>
      <c r="I1162" s="10">
        <v>41704</v>
      </c>
      <c r="J1162" s="11">
        <v>0.02</v>
      </c>
      <c r="K1162" s="9" t="s">
        <v>94</v>
      </c>
      <c r="L1162" s="9" t="s">
        <v>95</v>
      </c>
    </row>
    <row r="1163" spans="1:12" x14ac:dyDescent="0.2">
      <c r="A1163" t="str">
        <f>VLOOKUP(B1163,StateFIPS!A$2:B$52,2)</f>
        <v>Alabama</v>
      </c>
      <c r="B1163">
        <f t="shared" si="21"/>
        <v>1</v>
      </c>
      <c r="C1163" s="9" t="s">
        <v>599</v>
      </c>
      <c r="D1163" s="9" t="s">
        <v>93</v>
      </c>
      <c r="E1163" s="9" t="s">
        <v>2783</v>
      </c>
      <c r="F1163" s="9" t="s">
        <v>2784</v>
      </c>
      <c r="G1163" s="10">
        <v>2</v>
      </c>
      <c r="H1163" s="9" t="s">
        <v>94</v>
      </c>
      <c r="I1163" s="10">
        <v>87</v>
      </c>
      <c r="J1163" s="11">
        <v>0.02</v>
      </c>
      <c r="K1163" s="9" t="s">
        <v>94</v>
      </c>
      <c r="L1163" s="9" t="s">
        <v>95</v>
      </c>
    </row>
    <row r="1164" spans="1:12" x14ac:dyDescent="0.2">
      <c r="A1164" t="str">
        <f>VLOOKUP(B1164,StateFIPS!A$2:B$52,2)</f>
        <v>California</v>
      </c>
      <c r="B1164">
        <f t="shared" si="21"/>
        <v>6</v>
      </c>
      <c r="C1164" s="9" t="s">
        <v>2142</v>
      </c>
      <c r="D1164" s="9" t="s">
        <v>93</v>
      </c>
      <c r="E1164" s="9" t="s">
        <v>2783</v>
      </c>
      <c r="F1164" s="9" t="s">
        <v>2784</v>
      </c>
      <c r="G1164" s="10">
        <v>5</v>
      </c>
      <c r="H1164" s="9" t="s">
        <v>94</v>
      </c>
      <c r="I1164" s="10">
        <v>233</v>
      </c>
      <c r="J1164" s="11">
        <v>0.02</v>
      </c>
      <c r="K1164" s="9" t="s">
        <v>94</v>
      </c>
      <c r="L1164" s="9" t="s">
        <v>95</v>
      </c>
    </row>
    <row r="1165" spans="1:12" x14ac:dyDescent="0.2">
      <c r="A1165" t="str">
        <f>VLOOKUP(B1165,StateFIPS!A$2:B$52,2)</f>
        <v>Texas</v>
      </c>
      <c r="B1165">
        <f t="shared" si="21"/>
        <v>48</v>
      </c>
      <c r="C1165" s="9" t="s">
        <v>1091</v>
      </c>
      <c r="D1165" s="9" t="s">
        <v>93</v>
      </c>
      <c r="E1165" s="9" t="s">
        <v>2783</v>
      </c>
      <c r="F1165" s="9" t="s">
        <v>2784</v>
      </c>
      <c r="G1165" s="10">
        <v>2790</v>
      </c>
      <c r="H1165" s="9" t="s">
        <v>94</v>
      </c>
      <c r="I1165" s="10">
        <v>118684</v>
      </c>
      <c r="J1165" s="11">
        <v>0.02</v>
      </c>
      <c r="K1165" s="9" t="s">
        <v>94</v>
      </c>
      <c r="L1165" s="9" t="s">
        <v>95</v>
      </c>
    </row>
    <row r="1166" spans="1:12" x14ac:dyDescent="0.2">
      <c r="A1166" t="str">
        <f>VLOOKUP(B1166,StateFIPS!A$2:B$52,2)</f>
        <v>Oregon</v>
      </c>
      <c r="B1166">
        <f t="shared" si="21"/>
        <v>41</v>
      </c>
      <c r="C1166" s="9" t="s">
        <v>1305</v>
      </c>
      <c r="D1166" s="9" t="s">
        <v>93</v>
      </c>
      <c r="E1166" s="9" t="s">
        <v>2783</v>
      </c>
      <c r="F1166" s="9" t="s">
        <v>2784</v>
      </c>
      <c r="G1166" s="10">
        <v>1986</v>
      </c>
      <c r="H1166" s="9" t="s">
        <v>94</v>
      </c>
      <c r="I1166" s="10">
        <v>84463</v>
      </c>
      <c r="J1166" s="11">
        <v>0.02</v>
      </c>
      <c r="K1166" s="9" t="s">
        <v>94</v>
      </c>
      <c r="L1166" s="9" t="s">
        <v>95</v>
      </c>
    </row>
    <row r="1167" spans="1:12" x14ac:dyDescent="0.2">
      <c r="A1167" t="str">
        <f>VLOOKUP(B1167,StateFIPS!A$2:B$52,2)</f>
        <v>Idaho</v>
      </c>
      <c r="B1167">
        <f t="shared" si="21"/>
        <v>16</v>
      </c>
      <c r="C1167" s="9" t="s">
        <v>2172</v>
      </c>
      <c r="D1167" s="9" t="s">
        <v>93</v>
      </c>
      <c r="E1167" s="9" t="s">
        <v>2783</v>
      </c>
      <c r="F1167" s="9" t="s">
        <v>2784</v>
      </c>
      <c r="G1167" s="10">
        <v>578</v>
      </c>
      <c r="H1167" s="9" t="s">
        <v>94</v>
      </c>
      <c r="I1167" s="10">
        <v>24579</v>
      </c>
      <c r="J1167" s="11">
        <v>0.02</v>
      </c>
      <c r="K1167" s="9" t="s">
        <v>94</v>
      </c>
      <c r="L1167" s="9" t="s">
        <v>95</v>
      </c>
    </row>
    <row r="1168" spans="1:12" x14ac:dyDescent="0.2">
      <c r="A1168" t="str">
        <f>VLOOKUP(B1168,StateFIPS!A$2:B$52,2)</f>
        <v>Ohio</v>
      </c>
      <c r="B1168">
        <f t="shared" si="21"/>
        <v>39</v>
      </c>
      <c r="C1168" s="9" t="s">
        <v>1926</v>
      </c>
      <c r="D1168" s="9" t="s">
        <v>93</v>
      </c>
      <c r="E1168" s="9" t="s">
        <v>2783</v>
      </c>
      <c r="F1168" s="9" t="s">
        <v>2784</v>
      </c>
      <c r="G1168" s="10">
        <v>49773</v>
      </c>
      <c r="H1168" s="9" t="s">
        <v>94</v>
      </c>
      <c r="I1168" s="10">
        <v>2116920</v>
      </c>
      <c r="J1168" s="11">
        <v>0.02</v>
      </c>
      <c r="K1168" s="9" t="s">
        <v>94</v>
      </c>
      <c r="L1168" s="9" t="s">
        <v>95</v>
      </c>
    </row>
    <row r="1169" spans="1:12" x14ac:dyDescent="0.2">
      <c r="A1169" t="str">
        <f>VLOOKUP(B1169,StateFIPS!A$2:B$52,2)</f>
        <v>Ohio</v>
      </c>
      <c r="B1169">
        <f t="shared" si="21"/>
        <v>39</v>
      </c>
      <c r="C1169" s="9" t="s">
        <v>1864</v>
      </c>
      <c r="D1169" s="9" t="s">
        <v>93</v>
      </c>
      <c r="E1169" s="9" t="s">
        <v>2783</v>
      </c>
      <c r="F1169" s="9" t="s">
        <v>2784</v>
      </c>
      <c r="G1169" s="10">
        <v>142</v>
      </c>
      <c r="H1169" s="9" t="s">
        <v>94</v>
      </c>
      <c r="I1169" s="10">
        <v>6051</v>
      </c>
      <c r="J1169" s="11">
        <v>0.02</v>
      </c>
      <c r="K1169" s="9" t="s">
        <v>94</v>
      </c>
      <c r="L1169" s="9" t="s">
        <v>95</v>
      </c>
    </row>
    <row r="1170" spans="1:12" x14ac:dyDescent="0.2">
      <c r="A1170" t="str">
        <f>VLOOKUP(B1170,StateFIPS!A$2:B$52,2)</f>
        <v>Louisiana</v>
      </c>
      <c r="B1170">
        <f t="shared" si="21"/>
        <v>22</v>
      </c>
      <c r="C1170" s="9" t="s">
        <v>415</v>
      </c>
      <c r="D1170" s="9" t="s">
        <v>93</v>
      </c>
      <c r="E1170" s="9" t="s">
        <v>2783</v>
      </c>
      <c r="F1170" s="9" t="s">
        <v>2784</v>
      </c>
      <c r="G1170" s="10">
        <v>131</v>
      </c>
      <c r="H1170" s="9" t="s">
        <v>94</v>
      </c>
      <c r="I1170" s="10">
        <v>5555</v>
      </c>
      <c r="J1170" s="11">
        <v>0.02</v>
      </c>
      <c r="K1170" s="9" t="s">
        <v>94</v>
      </c>
      <c r="L1170" s="9" t="s">
        <v>95</v>
      </c>
    </row>
    <row r="1171" spans="1:12" x14ac:dyDescent="0.2">
      <c r="A1171" t="str">
        <f>VLOOKUP(B1171,StateFIPS!A$2:B$52,2)</f>
        <v>Idaho</v>
      </c>
      <c r="B1171">
        <f t="shared" si="21"/>
        <v>16</v>
      </c>
      <c r="C1171" s="9" t="s">
        <v>2150</v>
      </c>
      <c r="D1171" s="9" t="s">
        <v>93</v>
      </c>
      <c r="E1171" s="9" t="s">
        <v>2783</v>
      </c>
      <c r="F1171" s="9" t="s">
        <v>2784</v>
      </c>
      <c r="G1171" s="10">
        <v>354</v>
      </c>
      <c r="H1171" s="9" t="s">
        <v>94</v>
      </c>
      <c r="I1171" s="10">
        <v>15036</v>
      </c>
      <c r="J1171" s="11">
        <v>0.02</v>
      </c>
      <c r="K1171" s="9" t="s">
        <v>94</v>
      </c>
      <c r="L1171" s="9" t="s">
        <v>95</v>
      </c>
    </row>
    <row r="1172" spans="1:12" x14ac:dyDescent="0.2">
      <c r="A1172" t="str">
        <f>VLOOKUP(B1172,StateFIPS!A$2:B$52,2)</f>
        <v>Ohio</v>
      </c>
      <c r="B1172">
        <f t="shared" si="21"/>
        <v>39</v>
      </c>
      <c r="C1172" s="9" t="s">
        <v>1554</v>
      </c>
      <c r="D1172" s="9" t="s">
        <v>93</v>
      </c>
      <c r="E1172" s="9" t="s">
        <v>2783</v>
      </c>
      <c r="F1172" s="9" t="s">
        <v>2784</v>
      </c>
      <c r="G1172" s="10">
        <v>72</v>
      </c>
      <c r="H1172" s="9" t="s">
        <v>94</v>
      </c>
      <c r="I1172" s="10">
        <v>3056</v>
      </c>
      <c r="J1172" s="11">
        <v>0.02</v>
      </c>
      <c r="K1172" s="9" t="s">
        <v>94</v>
      </c>
      <c r="L1172" s="9" t="s">
        <v>95</v>
      </c>
    </row>
    <row r="1173" spans="1:12" x14ac:dyDescent="0.2">
      <c r="A1173" t="str">
        <f>VLOOKUP(B1173,StateFIPS!A$2:B$52,2)</f>
        <v>Alabama</v>
      </c>
      <c r="B1173">
        <f t="shared" si="21"/>
        <v>1</v>
      </c>
      <c r="C1173" s="9" t="s">
        <v>566</v>
      </c>
      <c r="D1173" s="9" t="s">
        <v>93</v>
      </c>
      <c r="E1173" s="9" t="s">
        <v>2783</v>
      </c>
      <c r="F1173" s="9" t="s">
        <v>2784</v>
      </c>
      <c r="G1173" s="10">
        <v>34786</v>
      </c>
      <c r="H1173" s="9" t="s">
        <v>94</v>
      </c>
      <c r="I1173" s="10">
        <v>1479509</v>
      </c>
      <c r="J1173" s="11">
        <v>0.02</v>
      </c>
      <c r="K1173" s="9" t="s">
        <v>94</v>
      </c>
      <c r="L1173" s="9" t="s">
        <v>95</v>
      </c>
    </row>
    <row r="1174" spans="1:12" x14ac:dyDescent="0.2">
      <c r="A1174" t="str">
        <f>VLOOKUP(B1174,StateFIPS!A$2:B$52,2)</f>
        <v>Kentucky</v>
      </c>
      <c r="B1174">
        <f t="shared" si="21"/>
        <v>21</v>
      </c>
      <c r="C1174" s="9" t="s">
        <v>1918</v>
      </c>
      <c r="D1174" s="9" t="s">
        <v>93</v>
      </c>
      <c r="E1174" s="9" t="s">
        <v>2783</v>
      </c>
      <c r="F1174" s="9" t="s">
        <v>2784</v>
      </c>
      <c r="G1174" s="10">
        <v>145</v>
      </c>
      <c r="H1174" s="9" t="s">
        <v>94</v>
      </c>
      <c r="I1174" s="10">
        <v>6185</v>
      </c>
      <c r="J1174" s="11">
        <v>0.02</v>
      </c>
      <c r="K1174" s="9" t="s">
        <v>94</v>
      </c>
      <c r="L1174" s="9" t="s">
        <v>95</v>
      </c>
    </row>
    <row r="1175" spans="1:12" x14ac:dyDescent="0.2">
      <c r="A1175" t="str">
        <f>VLOOKUP(B1175,StateFIPS!A$2:B$52,2)</f>
        <v>Ohio</v>
      </c>
      <c r="B1175">
        <f t="shared" si="21"/>
        <v>39</v>
      </c>
      <c r="C1175" s="9" t="s">
        <v>1856</v>
      </c>
      <c r="D1175" s="9" t="s">
        <v>93</v>
      </c>
      <c r="E1175" s="9" t="s">
        <v>2783</v>
      </c>
      <c r="F1175" s="9" t="s">
        <v>2784</v>
      </c>
      <c r="G1175" s="10">
        <v>7458</v>
      </c>
      <c r="H1175" s="9" t="s">
        <v>94</v>
      </c>
      <c r="I1175" s="10">
        <v>317184</v>
      </c>
      <c r="J1175" s="11">
        <v>0.02</v>
      </c>
      <c r="K1175" s="9" t="s">
        <v>94</v>
      </c>
      <c r="L1175" s="9" t="s">
        <v>95</v>
      </c>
    </row>
    <row r="1176" spans="1:12" x14ac:dyDescent="0.2">
      <c r="A1176" t="str">
        <f>VLOOKUP(B1176,StateFIPS!A$2:B$52,2)</f>
        <v>Idaho</v>
      </c>
      <c r="B1176">
        <f t="shared" si="21"/>
        <v>16</v>
      </c>
      <c r="C1176" s="9" t="s">
        <v>2164</v>
      </c>
      <c r="D1176" s="9" t="s">
        <v>93</v>
      </c>
      <c r="E1176" s="9" t="s">
        <v>2783</v>
      </c>
      <c r="F1176" s="9" t="s">
        <v>2784</v>
      </c>
      <c r="G1176" s="10">
        <v>1070</v>
      </c>
      <c r="H1176" s="9" t="s">
        <v>94</v>
      </c>
      <c r="I1176" s="10">
        <v>45528</v>
      </c>
      <c r="J1176" s="11">
        <v>0.02</v>
      </c>
      <c r="K1176" s="9" t="s">
        <v>94</v>
      </c>
      <c r="L1176" s="9" t="s">
        <v>95</v>
      </c>
    </row>
    <row r="1177" spans="1:12" x14ac:dyDescent="0.2">
      <c r="A1177" t="str">
        <f>VLOOKUP(B1177,StateFIPS!A$2:B$52,2)</f>
        <v>Oregon</v>
      </c>
      <c r="B1177">
        <f t="shared" si="21"/>
        <v>41</v>
      </c>
      <c r="C1177" s="9" t="s">
        <v>1304</v>
      </c>
      <c r="D1177" s="9" t="s">
        <v>93</v>
      </c>
      <c r="E1177" s="9" t="s">
        <v>2783</v>
      </c>
      <c r="F1177" s="9" t="s">
        <v>2784</v>
      </c>
      <c r="G1177" s="10">
        <v>1890</v>
      </c>
      <c r="H1177" s="9" t="s">
        <v>94</v>
      </c>
      <c r="I1177" s="10">
        <v>80375</v>
      </c>
      <c r="J1177" s="11">
        <v>0.02</v>
      </c>
      <c r="K1177" s="9" t="s">
        <v>94</v>
      </c>
      <c r="L1177" s="9" t="s">
        <v>95</v>
      </c>
    </row>
    <row r="1178" spans="1:12" x14ac:dyDescent="0.2">
      <c r="A1178" t="str">
        <f>VLOOKUP(B1178,StateFIPS!A$2:B$52,2)</f>
        <v>Louisiana</v>
      </c>
      <c r="B1178">
        <f t="shared" si="21"/>
        <v>22</v>
      </c>
      <c r="C1178" s="9" t="s">
        <v>174</v>
      </c>
      <c r="D1178" s="9" t="s">
        <v>93</v>
      </c>
      <c r="E1178" s="9" t="s">
        <v>2783</v>
      </c>
      <c r="F1178" s="9" t="s">
        <v>2784</v>
      </c>
      <c r="G1178" s="10">
        <v>378</v>
      </c>
      <c r="H1178" s="9" t="s">
        <v>94</v>
      </c>
      <c r="I1178" s="10">
        <v>16078</v>
      </c>
      <c r="J1178" s="11">
        <v>0.02</v>
      </c>
      <c r="K1178" s="9" t="s">
        <v>94</v>
      </c>
      <c r="L1178" s="9" t="s">
        <v>95</v>
      </c>
    </row>
    <row r="1179" spans="1:12" x14ac:dyDescent="0.2">
      <c r="A1179" t="str">
        <f>VLOOKUP(B1179,StateFIPS!A$2:B$52,2)</f>
        <v>Texas</v>
      </c>
      <c r="B1179">
        <f t="shared" si="21"/>
        <v>48</v>
      </c>
      <c r="C1179" s="9" t="s">
        <v>1082</v>
      </c>
      <c r="D1179" s="9" t="s">
        <v>93</v>
      </c>
      <c r="E1179" s="9" t="s">
        <v>2783</v>
      </c>
      <c r="F1179" s="9" t="s">
        <v>2784</v>
      </c>
      <c r="G1179" s="10">
        <v>4</v>
      </c>
      <c r="H1179" s="9" t="s">
        <v>94</v>
      </c>
      <c r="I1179" s="10">
        <v>162</v>
      </c>
      <c r="J1179" s="11">
        <v>0.02</v>
      </c>
      <c r="K1179" s="9" t="s">
        <v>94</v>
      </c>
      <c r="L1179" s="9" t="s">
        <v>95</v>
      </c>
    </row>
    <row r="1180" spans="1:12" x14ac:dyDescent="0.2">
      <c r="A1180" t="str">
        <f>VLOOKUP(B1180,StateFIPS!A$2:B$52,2)</f>
        <v>California</v>
      </c>
      <c r="B1180">
        <f t="shared" si="21"/>
        <v>6</v>
      </c>
      <c r="C1180" s="9" t="s">
        <v>510</v>
      </c>
      <c r="D1180" s="9" t="s">
        <v>93</v>
      </c>
      <c r="E1180" s="9" t="s">
        <v>2783</v>
      </c>
      <c r="F1180" s="9" t="s">
        <v>2784</v>
      </c>
      <c r="G1180" s="10">
        <v>37</v>
      </c>
      <c r="H1180" s="9" t="s">
        <v>94</v>
      </c>
      <c r="I1180" s="10">
        <v>1587</v>
      </c>
      <c r="J1180" s="11">
        <v>0.02</v>
      </c>
      <c r="K1180" s="9" t="s">
        <v>94</v>
      </c>
      <c r="L1180" s="9" t="s">
        <v>95</v>
      </c>
    </row>
    <row r="1181" spans="1:12" x14ac:dyDescent="0.2">
      <c r="A1181" t="str">
        <f>VLOOKUP(B1181,StateFIPS!A$2:B$52,2)</f>
        <v>California</v>
      </c>
      <c r="B1181">
        <f t="shared" si="21"/>
        <v>6</v>
      </c>
      <c r="C1181" s="9" t="s">
        <v>2088</v>
      </c>
      <c r="D1181" s="9" t="s">
        <v>93</v>
      </c>
      <c r="E1181" s="9" t="s">
        <v>2783</v>
      </c>
      <c r="F1181" s="9" t="s">
        <v>2784</v>
      </c>
      <c r="G1181" s="10">
        <v>15</v>
      </c>
      <c r="H1181" s="9" t="s">
        <v>94</v>
      </c>
      <c r="I1181" s="10">
        <v>656</v>
      </c>
      <c r="J1181" s="11">
        <v>0.02</v>
      </c>
      <c r="K1181" s="9" t="s">
        <v>94</v>
      </c>
      <c r="L1181" s="9" t="s">
        <v>95</v>
      </c>
    </row>
    <row r="1182" spans="1:12" x14ac:dyDescent="0.2">
      <c r="A1182" t="str">
        <f>VLOOKUP(B1182,StateFIPS!A$2:B$52,2)</f>
        <v>Illinois</v>
      </c>
      <c r="B1182">
        <f t="shared" si="21"/>
        <v>17</v>
      </c>
      <c r="C1182" s="9" t="s">
        <v>2176</v>
      </c>
      <c r="D1182" s="9" t="s">
        <v>93</v>
      </c>
      <c r="E1182" s="9" t="s">
        <v>2783</v>
      </c>
      <c r="F1182" s="9" t="s">
        <v>2784</v>
      </c>
      <c r="G1182" s="10">
        <v>1517</v>
      </c>
      <c r="H1182" s="9" t="s">
        <v>94</v>
      </c>
      <c r="I1182" s="10">
        <v>64504</v>
      </c>
      <c r="J1182" s="11">
        <v>0.02</v>
      </c>
      <c r="K1182" s="9" t="s">
        <v>94</v>
      </c>
      <c r="L1182" s="9" t="s">
        <v>95</v>
      </c>
    </row>
    <row r="1183" spans="1:12" x14ac:dyDescent="0.2">
      <c r="A1183" t="str">
        <f>VLOOKUP(B1183,StateFIPS!A$2:B$52,2)</f>
        <v>California</v>
      </c>
      <c r="B1183">
        <f t="shared" si="21"/>
        <v>6</v>
      </c>
      <c r="C1183" s="9" t="s">
        <v>2141</v>
      </c>
      <c r="D1183" s="9" t="s">
        <v>93</v>
      </c>
      <c r="E1183" s="9" t="s">
        <v>2783</v>
      </c>
      <c r="F1183" s="9" t="s">
        <v>2784</v>
      </c>
      <c r="G1183" s="10">
        <v>462</v>
      </c>
      <c r="H1183" s="9" t="s">
        <v>94</v>
      </c>
      <c r="I1183" s="10">
        <v>19668</v>
      </c>
      <c r="J1183" s="11">
        <v>0.02</v>
      </c>
      <c r="K1183" s="9" t="s">
        <v>94</v>
      </c>
      <c r="L1183" s="9" t="s">
        <v>95</v>
      </c>
    </row>
    <row r="1184" spans="1:12" x14ac:dyDescent="0.2">
      <c r="A1184" t="str">
        <f>VLOOKUP(B1184,StateFIPS!A$2:B$52,2)</f>
        <v>Oregon</v>
      </c>
      <c r="B1184">
        <f t="shared" si="21"/>
        <v>41</v>
      </c>
      <c r="C1184" s="9" t="s">
        <v>1301</v>
      </c>
      <c r="D1184" s="9" t="s">
        <v>93</v>
      </c>
      <c r="E1184" s="9" t="s">
        <v>2783</v>
      </c>
      <c r="F1184" s="9" t="s">
        <v>2784</v>
      </c>
      <c r="G1184" s="10">
        <v>598</v>
      </c>
      <c r="H1184" s="9" t="s">
        <v>94</v>
      </c>
      <c r="I1184" s="10">
        <v>25429</v>
      </c>
      <c r="J1184" s="11">
        <v>0.02</v>
      </c>
      <c r="K1184" s="9" t="s">
        <v>94</v>
      </c>
      <c r="L1184" s="9" t="s">
        <v>95</v>
      </c>
    </row>
    <row r="1185" spans="1:12" x14ac:dyDescent="0.2">
      <c r="A1185" t="str">
        <f>VLOOKUP(B1185,StateFIPS!A$2:B$52,2)</f>
        <v>Ohio</v>
      </c>
      <c r="B1185">
        <f t="shared" si="21"/>
        <v>39</v>
      </c>
      <c r="C1185" s="9" t="s">
        <v>2269</v>
      </c>
      <c r="D1185" s="9" t="s">
        <v>93</v>
      </c>
      <c r="E1185" s="9" t="s">
        <v>2783</v>
      </c>
      <c r="F1185" s="9" t="s">
        <v>2784</v>
      </c>
      <c r="G1185" s="10">
        <v>1578</v>
      </c>
      <c r="H1185" s="9" t="s">
        <v>94</v>
      </c>
      <c r="I1185" s="10">
        <v>67096</v>
      </c>
      <c r="J1185" s="11">
        <v>0.02</v>
      </c>
      <c r="K1185" s="9" t="s">
        <v>94</v>
      </c>
      <c r="L1185" s="9" t="s">
        <v>95</v>
      </c>
    </row>
    <row r="1186" spans="1:12" x14ac:dyDescent="0.2">
      <c r="A1186" t="str">
        <f>VLOOKUP(B1186,StateFIPS!A$2:B$52,2)</f>
        <v>Kentucky</v>
      </c>
      <c r="B1186">
        <f t="shared" si="21"/>
        <v>21</v>
      </c>
      <c r="C1186" s="9" t="s">
        <v>191</v>
      </c>
      <c r="D1186" s="9" t="s">
        <v>93</v>
      </c>
      <c r="E1186" s="9" t="s">
        <v>2783</v>
      </c>
      <c r="F1186" s="9" t="s">
        <v>2784</v>
      </c>
      <c r="G1186" s="10">
        <v>47</v>
      </c>
      <c r="H1186" s="9" t="s">
        <v>94</v>
      </c>
      <c r="I1186" s="10">
        <v>1985</v>
      </c>
      <c r="J1186" s="11">
        <v>0.02</v>
      </c>
      <c r="K1186" s="9" t="s">
        <v>94</v>
      </c>
      <c r="L1186" s="9" t="s">
        <v>95</v>
      </c>
    </row>
    <row r="1187" spans="1:12" x14ac:dyDescent="0.2">
      <c r="A1187" t="str">
        <f>VLOOKUP(B1187,StateFIPS!A$2:B$52,2)</f>
        <v>Illinois</v>
      </c>
      <c r="B1187">
        <f t="shared" si="21"/>
        <v>17</v>
      </c>
      <c r="C1187" s="9" t="s">
        <v>652</v>
      </c>
      <c r="D1187" s="9" t="s">
        <v>93</v>
      </c>
      <c r="E1187" s="9" t="s">
        <v>2783</v>
      </c>
      <c r="F1187" s="9" t="s">
        <v>2784</v>
      </c>
      <c r="G1187" s="10">
        <v>576</v>
      </c>
      <c r="H1187" s="9" t="s">
        <v>94</v>
      </c>
      <c r="I1187" s="10">
        <v>24509</v>
      </c>
      <c r="J1187" s="11">
        <v>0.02</v>
      </c>
      <c r="K1187" s="9" t="s">
        <v>94</v>
      </c>
      <c r="L1187" s="9" t="s">
        <v>95</v>
      </c>
    </row>
    <row r="1188" spans="1:12" x14ac:dyDescent="0.2">
      <c r="A1188" t="str">
        <f>VLOOKUP(B1188,StateFIPS!A$2:B$52,2)</f>
        <v>California</v>
      </c>
      <c r="B1188">
        <f t="shared" si="21"/>
        <v>6</v>
      </c>
      <c r="C1188" s="9" t="s">
        <v>2136</v>
      </c>
      <c r="D1188" s="9" t="s">
        <v>93</v>
      </c>
      <c r="E1188" s="9" t="s">
        <v>2783</v>
      </c>
      <c r="F1188" s="9" t="s">
        <v>2784</v>
      </c>
      <c r="G1188" s="10">
        <v>91657</v>
      </c>
      <c r="H1188" s="9" t="s">
        <v>94</v>
      </c>
      <c r="I1188" s="10">
        <v>3898329</v>
      </c>
      <c r="J1188" s="11">
        <v>0.02</v>
      </c>
      <c r="K1188" s="9" t="s">
        <v>94</v>
      </c>
      <c r="L1188" s="9" t="s">
        <v>95</v>
      </c>
    </row>
    <row r="1189" spans="1:12" x14ac:dyDescent="0.2">
      <c r="A1189" t="str">
        <f>VLOOKUP(B1189,StateFIPS!A$2:B$52,2)</f>
        <v>Texas</v>
      </c>
      <c r="B1189">
        <f t="shared" si="21"/>
        <v>48</v>
      </c>
      <c r="C1189" s="9" t="s">
        <v>2420</v>
      </c>
      <c r="D1189" s="9" t="s">
        <v>93</v>
      </c>
      <c r="E1189" s="9" t="s">
        <v>2783</v>
      </c>
      <c r="F1189" s="9" t="s">
        <v>2784</v>
      </c>
      <c r="G1189" s="10">
        <v>14174</v>
      </c>
      <c r="H1189" s="9" t="s">
        <v>94</v>
      </c>
      <c r="I1189" s="10">
        <v>602845</v>
      </c>
      <c r="J1189" s="11">
        <v>0.02</v>
      </c>
      <c r="K1189" s="9" t="s">
        <v>94</v>
      </c>
      <c r="L1189" s="9" t="s">
        <v>95</v>
      </c>
    </row>
    <row r="1190" spans="1:12" x14ac:dyDescent="0.2">
      <c r="A1190" t="str">
        <f>VLOOKUP(B1190,StateFIPS!A$2:B$52,2)</f>
        <v>Ohio</v>
      </c>
      <c r="B1190">
        <f t="shared" si="21"/>
        <v>39</v>
      </c>
      <c r="C1190" s="9" t="s">
        <v>2179</v>
      </c>
      <c r="D1190" s="9" t="s">
        <v>93</v>
      </c>
      <c r="E1190" s="9" t="s">
        <v>2783</v>
      </c>
      <c r="F1190" s="9" t="s">
        <v>2784</v>
      </c>
      <c r="G1190" s="10">
        <v>443501</v>
      </c>
      <c r="H1190" s="9" t="s">
        <v>94</v>
      </c>
      <c r="I1190" s="10">
        <v>18862935</v>
      </c>
      <c r="J1190" s="11">
        <v>0.02</v>
      </c>
      <c r="K1190" s="9" t="s">
        <v>94</v>
      </c>
      <c r="L1190" s="9" t="s">
        <v>95</v>
      </c>
    </row>
    <row r="1191" spans="1:12" x14ac:dyDescent="0.2">
      <c r="A1191" t="str">
        <f>VLOOKUP(B1191,StateFIPS!A$2:B$52,2)</f>
        <v>Kentucky</v>
      </c>
      <c r="B1191">
        <f t="shared" si="21"/>
        <v>21</v>
      </c>
      <c r="C1191" s="9" t="s">
        <v>193</v>
      </c>
      <c r="D1191" s="9" t="s">
        <v>93</v>
      </c>
      <c r="E1191" s="9" t="s">
        <v>2783</v>
      </c>
      <c r="F1191" s="9" t="s">
        <v>2784</v>
      </c>
      <c r="G1191" s="10">
        <v>80</v>
      </c>
      <c r="H1191" s="9" t="s">
        <v>94</v>
      </c>
      <c r="I1191" s="10">
        <v>3382</v>
      </c>
      <c r="J1191" s="11">
        <v>0.02</v>
      </c>
      <c r="K1191" s="9" t="s">
        <v>94</v>
      </c>
      <c r="L1191" s="9" t="s">
        <v>95</v>
      </c>
    </row>
    <row r="1192" spans="1:12" x14ac:dyDescent="0.2">
      <c r="A1192" t="str">
        <f>VLOOKUP(B1192,StateFIPS!A$2:B$52,2)</f>
        <v>Ohio</v>
      </c>
      <c r="B1192">
        <f t="shared" si="21"/>
        <v>39</v>
      </c>
      <c r="C1192" s="9" t="s">
        <v>2213</v>
      </c>
      <c r="D1192" s="9" t="s">
        <v>93</v>
      </c>
      <c r="E1192" s="9" t="s">
        <v>2783</v>
      </c>
      <c r="F1192" s="9" t="s">
        <v>2784</v>
      </c>
      <c r="G1192" s="10">
        <v>670</v>
      </c>
      <c r="H1192" s="9" t="s">
        <v>94</v>
      </c>
      <c r="I1192" s="10">
        <v>28496</v>
      </c>
      <c r="J1192" s="11">
        <v>0.02</v>
      </c>
      <c r="K1192" s="9" t="s">
        <v>94</v>
      </c>
      <c r="L1192" s="9" t="s">
        <v>95</v>
      </c>
    </row>
    <row r="1193" spans="1:12" x14ac:dyDescent="0.2">
      <c r="A1193" t="str">
        <f>VLOOKUP(B1193,StateFIPS!A$2:B$52,2)</f>
        <v>Kentucky</v>
      </c>
      <c r="B1193">
        <f t="shared" si="21"/>
        <v>21</v>
      </c>
      <c r="C1193" s="9" t="s">
        <v>186</v>
      </c>
      <c r="D1193" s="9" t="s">
        <v>93</v>
      </c>
      <c r="E1193" s="9" t="s">
        <v>2783</v>
      </c>
      <c r="F1193" s="9" t="s">
        <v>2784</v>
      </c>
      <c r="G1193" s="10">
        <v>150</v>
      </c>
      <c r="H1193" s="9" t="s">
        <v>94</v>
      </c>
      <c r="I1193" s="10">
        <v>6382</v>
      </c>
      <c r="J1193" s="11">
        <v>0.02</v>
      </c>
      <c r="K1193" s="9" t="s">
        <v>94</v>
      </c>
      <c r="L1193" s="9" t="s">
        <v>95</v>
      </c>
    </row>
    <row r="1194" spans="1:12" x14ac:dyDescent="0.2">
      <c r="A1194" t="str">
        <f>VLOOKUP(B1194,StateFIPS!A$2:B$52,2)</f>
        <v>Illinois</v>
      </c>
      <c r="B1194">
        <f t="shared" si="21"/>
        <v>17</v>
      </c>
      <c r="C1194" s="9" t="s">
        <v>655</v>
      </c>
      <c r="D1194" s="9" t="s">
        <v>93</v>
      </c>
      <c r="E1194" s="9" t="s">
        <v>2783</v>
      </c>
      <c r="F1194" s="9" t="s">
        <v>2784</v>
      </c>
      <c r="G1194" s="10">
        <v>1452</v>
      </c>
      <c r="H1194" s="9" t="s">
        <v>94</v>
      </c>
      <c r="I1194" s="10">
        <v>61749</v>
      </c>
      <c r="J1194" s="11">
        <v>0.02</v>
      </c>
      <c r="K1194" s="9" t="s">
        <v>94</v>
      </c>
      <c r="L1194" s="9" t="s">
        <v>95</v>
      </c>
    </row>
    <row r="1195" spans="1:12" x14ac:dyDescent="0.2">
      <c r="A1195" t="str">
        <f>VLOOKUP(B1195,StateFIPS!A$2:B$52,2)</f>
        <v>California</v>
      </c>
      <c r="B1195">
        <f t="shared" si="21"/>
        <v>6</v>
      </c>
      <c r="C1195" s="9" t="s">
        <v>2135</v>
      </c>
      <c r="D1195" s="9" t="s">
        <v>93</v>
      </c>
      <c r="E1195" s="9" t="s">
        <v>2783</v>
      </c>
      <c r="F1195" s="9" t="s">
        <v>2784</v>
      </c>
      <c r="G1195" s="10">
        <v>23967</v>
      </c>
      <c r="H1195" s="9" t="s">
        <v>94</v>
      </c>
      <c r="I1195" s="10">
        <v>1019373</v>
      </c>
      <c r="J1195" s="11">
        <v>0.02</v>
      </c>
      <c r="K1195" s="9" t="s">
        <v>94</v>
      </c>
      <c r="L1195" s="9" t="s">
        <v>95</v>
      </c>
    </row>
    <row r="1196" spans="1:12" x14ac:dyDescent="0.2">
      <c r="A1196" t="str">
        <f>VLOOKUP(B1196,StateFIPS!A$2:B$52,2)</f>
        <v>Kentucky</v>
      </c>
      <c r="B1196">
        <f t="shared" si="21"/>
        <v>21</v>
      </c>
      <c r="C1196" s="9" t="s">
        <v>1922</v>
      </c>
      <c r="D1196" s="9" t="s">
        <v>93</v>
      </c>
      <c r="E1196" s="9" t="s">
        <v>2783</v>
      </c>
      <c r="F1196" s="9" t="s">
        <v>2784</v>
      </c>
      <c r="G1196" s="10">
        <v>88</v>
      </c>
      <c r="H1196" s="9" t="s">
        <v>94</v>
      </c>
      <c r="I1196" s="10">
        <v>3731</v>
      </c>
      <c r="J1196" s="11">
        <v>0.02</v>
      </c>
      <c r="K1196" s="9" t="s">
        <v>94</v>
      </c>
      <c r="L1196" s="9" t="s">
        <v>95</v>
      </c>
    </row>
    <row r="1197" spans="1:12" x14ac:dyDescent="0.2">
      <c r="A1197" t="str">
        <f>VLOOKUP(B1197,StateFIPS!A$2:B$52,2)</f>
        <v>Illinois</v>
      </c>
      <c r="B1197">
        <f t="shared" si="21"/>
        <v>17</v>
      </c>
      <c r="C1197" s="9" t="s">
        <v>714</v>
      </c>
      <c r="D1197" s="9" t="s">
        <v>93</v>
      </c>
      <c r="E1197" s="9" t="s">
        <v>2783</v>
      </c>
      <c r="F1197" s="9" t="s">
        <v>2784</v>
      </c>
      <c r="G1197" s="10">
        <v>1293</v>
      </c>
      <c r="H1197" s="9" t="s">
        <v>94</v>
      </c>
      <c r="I1197" s="10">
        <v>55004</v>
      </c>
      <c r="J1197" s="11">
        <v>0.02</v>
      </c>
      <c r="K1197" s="9" t="s">
        <v>94</v>
      </c>
      <c r="L1197" s="9" t="s">
        <v>95</v>
      </c>
    </row>
    <row r="1198" spans="1:12" x14ac:dyDescent="0.2">
      <c r="A1198" t="str">
        <f>VLOOKUP(B1198,StateFIPS!A$2:B$52,2)</f>
        <v>Alabama</v>
      </c>
      <c r="B1198">
        <f t="shared" si="21"/>
        <v>1</v>
      </c>
      <c r="C1198" s="9" t="s">
        <v>600</v>
      </c>
      <c r="D1198" s="9" t="s">
        <v>93</v>
      </c>
      <c r="E1198" s="9" t="s">
        <v>2783</v>
      </c>
      <c r="F1198" s="9" t="s">
        <v>2784</v>
      </c>
      <c r="G1198" s="10">
        <v>0.42</v>
      </c>
      <c r="H1198" s="9" t="s">
        <v>94</v>
      </c>
      <c r="I1198" s="10">
        <v>18</v>
      </c>
      <c r="J1198" s="11">
        <v>0.02</v>
      </c>
      <c r="K1198" s="9" t="s">
        <v>94</v>
      </c>
      <c r="L1198" s="9" t="s">
        <v>95</v>
      </c>
    </row>
    <row r="1199" spans="1:12" x14ac:dyDescent="0.2">
      <c r="A1199" t="str">
        <f>VLOOKUP(B1199,StateFIPS!A$2:B$52,2)</f>
        <v>Illinois</v>
      </c>
      <c r="B1199">
        <f t="shared" si="21"/>
        <v>17</v>
      </c>
      <c r="C1199" s="9" t="s">
        <v>2211</v>
      </c>
      <c r="D1199" s="9" t="s">
        <v>93</v>
      </c>
      <c r="E1199" s="9" t="s">
        <v>2783</v>
      </c>
      <c r="F1199" s="9" t="s">
        <v>2784</v>
      </c>
      <c r="G1199" s="10">
        <v>715</v>
      </c>
      <c r="H1199" s="9" t="s">
        <v>94</v>
      </c>
      <c r="I1199" s="10">
        <v>30399</v>
      </c>
      <c r="J1199" s="11">
        <v>0.02</v>
      </c>
      <c r="K1199" s="9" t="s">
        <v>94</v>
      </c>
      <c r="L1199" s="9" t="s">
        <v>95</v>
      </c>
    </row>
    <row r="1200" spans="1:12" x14ac:dyDescent="0.2">
      <c r="A1200" t="str">
        <f>VLOOKUP(B1200,StateFIPS!A$2:B$52,2)</f>
        <v>Texas</v>
      </c>
      <c r="B1200">
        <f t="shared" si="21"/>
        <v>48</v>
      </c>
      <c r="C1200" s="9" t="s">
        <v>1053</v>
      </c>
      <c r="D1200" s="9" t="s">
        <v>93</v>
      </c>
      <c r="E1200" s="9" t="s">
        <v>2783</v>
      </c>
      <c r="F1200" s="9" t="s">
        <v>2784</v>
      </c>
      <c r="G1200" s="10">
        <v>5</v>
      </c>
      <c r="H1200" s="9" t="s">
        <v>94</v>
      </c>
      <c r="I1200" s="10">
        <v>207</v>
      </c>
      <c r="J1200" s="11">
        <v>0.02</v>
      </c>
      <c r="K1200" s="9" t="s">
        <v>94</v>
      </c>
      <c r="L1200" s="9" t="s">
        <v>95</v>
      </c>
    </row>
    <row r="1201" spans="1:12" x14ac:dyDescent="0.2">
      <c r="A1201" t="str">
        <f>VLOOKUP(B1201,StateFIPS!A$2:B$52,2)</f>
        <v>Kentucky</v>
      </c>
      <c r="B1201">
        <f t="shared" si="21"/>
        <v>21</v>
      </c>
      <c r="C1201" s="9" t="s">
        <v>1920</v>
      </c>
      <c r="D1201" s="9" t="s">
        <v>93</v>
      </c>
      <c r="E1201" s="9" t="s">
        <v>2783</v>
      </c>
      <c r="F1201" s="9" t="s">
        <v>2784</v>
      </c>
      <c r="G1201" s="10">
        <v>49</v>
      </c>
      <c r="H1201" s="9" t="s">
        <v>94</v>
      </c>
      <c r="I1201" s="10">
        <v>2073</v>
      </c>
      <c r="J1201" s="11">
        <v>0.02</v>
      </c>
      <c r="K1201" s="9" t="s">
        <v>94</v>
      </c>
      <c r="L1201" s="9" t="s">
        <v>95</v>
      </c>
    </row>
    <row r="1202" spans="1:12" x14ac:dyDescent="0.2">
      <c r="A1202" t="str">
        <f>VLOOKUP(B1202,StateFIPS!A$2:B$52,2)</f>
        <v>Kentucky</v>
      </c>
      <c r="B1202">
        <f t="shared" si="21"/>
        <v>21</v>
      </c>
      <c r="C1202" s="9" t="s">
        <v>1923</v>
      </c>
      <c r="D1202" s="9" t="s">
        <v>93</v>
      </c>
      <c r="E1202" s="9" t="s">
        <v>2783</v>
      </c>
      <c r="F1202" s="9" t="s">
        <v>2784</v>
      </c>
      <c r="G1202" s="10">
        <v>207</v>
      </c>
      <c r="H1202" s="9" t="s">
        <v>94</v>
      </c>
      <c r="I1202" s="10">
        <v>8803</v>
      </c>
      <c r="J1202" s="11">
        <v>0.02</v>
      </c>
      <c r="K1202" s="9" t="s">
        <v>94</v>
      </c>
      <c r="L1202" s="9" t="s">
        <v>95</v>
      </c>
    </row>
    <row r="1203" spans="1:12" x14ac:dyDescent="0.2">
      <c r="A1203" t="str">
        <f>VLOOKUP(B1203,StateFIPS!A$2:B$52,2)</f>
        <v>California</v>
      </c>
      <c r="B1203">
        <f t="shared" si="21"/>
        <v>6</v>
      </c>
      <c r="C1203" s="9" t="s">
        <v>2139</v>
      </c>
      <c r="D1203" s="9" t="s">
        <v>93</v>
      </c>
      <c r="E1203" s="9" t="s">
        <v>2783</v>
      </c>
      <c r="F1203" s="9" t="s">
        <v>2784</v>
      </c>
      <c r="G1203" s="10">
        <v>26</v>
      </c>
      <c r="H1203" s="9" t="s">
        <v>94</v>
      </c>
      <c r="I1203" s="10">
        <v>1087</v>
      </c>
      <c r="J1203" s="11">
        <v>0.02</v>
      </c>
      <c r="K1203" s="9" t="s">
        <v>94</v>
      </c>
      <c r="L1203" s="9" t="s">
        <v>95</v>
      </c>
    </row>
    <row r="1204" spans="1:12" x14ac:dyDescent="0.2">
      <c r="A1204" t="str">
        <f>VLOOKUP(B1204,StateFIPS!A$2:B$52,2)</f>
        <v>Kentucky</v>
      </c>
      <c r="B1204">
        <f t="shared" si="21"/>
        <v>21</v>
      </c>
      <c r="C1204" s="9" t="s">
        <v>197</v>
      </c>
      <c r="D1204" s="9" t="s">
        <v>93</v>
      </c>
      <c r="E1204" s="9" t="s">
        <v>2783</v>
      </c>
      <c r="F1204" s="9" t="s">
        <v>2784</v>
      </c>
      <c r="G1204" s="10">
        <v>125</v>
      </c>
      <c r="H1204" s="9" t="s">
        <v>94</v>
      </c>
      <c r="I1204" s="10">
        <v>5334</v>
      </c>
      <c r="J1204" s="11">
        <v>0.02</v>
      </c>
      <c r="K1204" s="9" t="s">
        <v>94</v>
      </c>
      <c r="L1204" s="9" t="s">
        <v>95</v>
      </c>
    </row>
    <row r="1205" spans="1:12" x14ac:dyDescent="0.2">
      <c r="A1205" t="str">
        <f>VLOOKUP(B1205,StateFIPS!A$2:B$52,2)</f>
        <v>Texas</v>
      </c>
      <c r="B1205">
        <f t="shared" si="21"/>
        <v>48</v>
      </c>
      <c r="C1205" s="9" t="s">
        <v>2414</v>
      </c>
      <c r="D1205" s="9" t="s">
        <v>93</v>
      </c>
      <c r="E1205" s="9" t="s">
        <v>2783</v>
      </c>
      <c r="F1205" s="9" t="s">
        <v>2784</v>
      </c>
      <c r="G1205" s="10">
        <v>32</v>
      </c>
      <c r="H1205" s="9" t="s">
        <v>94</v>
      </c>
      <c r="I1205" s="10">
        <v>1355</v>
      </c>
      <c r="J1205" s="11">
        <v>0.02</v>
      </c>
      <c r="K1205" s="9" t="s">
        <v>94</v>
      </c>
      <c r="L1205" s="9" t="s">
        <v>95</v>
      </c>
    </row>
    <row r="1206" spans="1:12" x14ac:dyDescent="0.2">
      <c r="A1206" t="str">
        <f>VLOOKUP(B1206,StateFIPS!A$2:B$52,2)</f>
        <v>Illinois</v>
      </c>
      <c r="B1206">
        <f t="shared" si="21"/>
        <v>17</v>
      </c>
      <c r="C1206" s="9" t="s">
        <v>2202</v>
      </c>
      <c r="D1206" s="9" t="s">
        <v>93</v>
      </c>
      <c r="E1206" s="9" t="s">
        <v>2783</v>
      </c>
      <c r="F1206" s="9" t="s">
        <v>2784</v>
      </c>
      <c r="G1206" s="10">
        <v>1595</v>
      </c>
      <c r="H1206" s="9" t="s">
        <v>94</v>
      </c>
      <c r="I1206" s="10">
        <v>67828</v>
      </c>
      <c r="J1206" s="11">
        <v>0.02</v>
      </c>
      <c r="K1206" s="9" t="s">
        <v>94</v>
      </c>
      <c r="L1206" s="9" t="s">
        <v>95</v>
      </c>
    </row>
    <row r="1207" spans="1:12" x14ac:dyDescent="0.2">
      <c r="A1207" t="str">
        <f>VLOOKUP(B1207,StateFIPS!A$2:B$52,2)</f>
        <v>Kentucky</v>
      </c>
      <c r="B1207">
        <f t="shared" si="21"/>
        <v>21</v>
      </c>
      <c r="C1207" s="9" t="s">
        <v>1925</v>
      </c>
      <c r="D1207" s="9" t="s">
        <v>93</v>
      </c>
      <c r="E1207" s="9" t="s">
        <v>2783</v>
      </c>
      <c r="F1207" s="9" t="s">
        <v>2784</v>
      </c>
      <c r="G1207" s="10">
        <v>65</v>
      </c>
      <c r="H1207" s="9" t="s">
        <v>94</v>
      </c>
      <c r="I1207" s="10">
        <v>2782</v>
      </c>
      <c r="J1207" s="11">
        <v>0.02</v>
      </c>
      <c r="K1207" s="9" t="s">
        <v>94</v>
      </c>
      <c r="L1207" s="9" t="s">
        <v>95</v>
      </c>
    </row>
    <row r="1208" spans="1:12" x14ac:dyDescent="0.2">
      <c r="A1208" t="str">
        <f>VLOOKUP(B1208,StateFIPS!A$2:B$52,2)</f>
        <v>Illinois</v>
      </c>
      <c r="B1208">
        <f t="shared" si="21"/>
        <v>17</v>
      </c>
      <c r="C1208" s="9" t="s">
        <v>656</v>
      </c>
      <c r="D1208" s="9" t="s">
        <v>93</v>
      </c>
      <c r="E1208" s="9" t="s">
        <v>2783</v>
      </c>
      <c r="F1208" s="9" t="s">
        <v>2784</v>
      </c>
      <c r="G1208" s="10">
        <v>3574</v>
      </c>
      <c r="H1208" s="9" t="s">
        <v>94</v>
      </c>
      <c r="I1208" s="10">
        <v>151997</v>
      </c>
      <c r="J1208" s="11">
        <v>0.02</v>
      </c>
      <c r="K1208" s="9" t="s">
        <v>94</v>
      </c>
      <c r="L1208" s="9" t="s">
        <v>95</v>
      </c>
    </row>
    <row r="1209" spans="1:12" x14ac:dyDescent="0.2">
      <c r="A1209" t="str">
        <f>VLOOKUP(B1209,StateFIPS!A$2:B$52,2)</f>
        <v>Ohio</v>
      </c>
      <c r="B1209">
        <f t="shared" si="21"/>
        <v>39</v>
      </c>
      <c r="C1209" s="9" t="s">
        <v>1613</v>
      </c>
      <c r="D1209" s="9" t="s">
        <v>93</v>
      </c>
      <c r="E1209" s="9" t="s">
        <v>2783</v>
      </c>
      <c r="F1209" s="9" t="s">
        <v>2784</v>
      </c>
      <c r="G1209" s="10">
        <v>604</v>
      </c>
      <c r="H1209" s="9" t="s">
        <v>94</v>
      </c>
      <c r="I1209" s="10">
        <v>25686</v>
      </c>
      <c r="J1209" s="11">
        <v>0.02</v>
      </c>
      <c r="K1209" s="9" t="s">
        <v>94</v>
      </c>
      <c r="L1209" s="9" t="s">
        <v>95</v>
      </c>
    </row>
    <row r="1210" spans="1:12" x14ac:dyDescent="0.2">
      <c r="A1210" t="str">
        <f>VLOOKUP(B1210,StateFIPS!A$2:B$52,2)</f>
        <v>Kentucky</v>
      </c>
      <c r="B1210">
        <f t="shared" si="21"/>
        <v>21</v>
      </c>
      <c r="C1210" s="9" t="s">
        <v>194</v>
      </c>
      <c r="D1210" s="9" t="s">
        <v>93</v>
      </c>
      <c r="E1210" s="9" t="s">
        <v>2783</v>
      </c>
      <c r="F1210" s="9" t="s">
        <v>2784</v>
      </c>
      <c r="G1210" s="10">
        <v>21</v>
      </c>
      <c r="H1210" s="9" t="s">
        <v>94</v>
      </c>
      <c r="I1210" s="10">
        <v>905</v>
      </c>
      <c r="J1210" s="11">
        <v>0.02</v>
      </c>
      <c r="K1210" s="9" t="s">
        <v>94</v>
      </c>
      <c r="L1210" s="9" t="s">
        <v>95</v>
      </c>
    </row>
    <row r="1211" spans="1:12" x14ac:dyDescent="0.2">
      <c r="A1211" t="str">
        <f>VLOOKUP(B1211,StateFIPS!A$2:B$52,2)</f>
        <v>Alabama</v>
      </c>
      <c r="B1211">
        <f t="shared" si="21"/>
        <v>1</v>
      </c>
      <c r="C1211" s="9" t="s">
        <v>601</v>
      </c>
      <c r="D1211" s="9" t="s">
        <v>93</v>
      </c>
      <c r="E1211" s="9" t="s">
        <v>2783</v>
      </c>
      <c r="F1211" s="9" t="s">
        <v>2784</v>
      </c>
      <c r="G1211" s="10">
        <v>2185</v>
      </c>
      <c r="H1211" s="9" t="s">
        <v>94</v>
      </c>
      <c r="I1211" s="10">
        <v>92911</v>
      </c>
      <c r="J1211" s="11">
        <v>0.02</v>
      </c>
      <c r="K1211" s="9" t="s">
        <v>94</v>
      </c>
      <c r="L1211" s="9" t="s">
        <v>95</v>
      </c>
    </row>
    <row r="1212" spans="1:12" x14ac:dyDescent="0.2">
      <c r="A1212" t="str">
        <f>VLOOKUP(B1212,StateFIPS!A$2:B$52,2)</f>
        <v>Texas</v>
      </c>
      <c r="B1212">
        <f t="shared" si="21"/>
        <v>48</v>
      </c>
      <c r="C1212" s="9" t="s">
        <v>1067</v>
      </c>
      <c r="D1212" s="9" t="s">
        <v>93</v>
      </c>
      <c r="E1212" s="9" t="s">
        <v>2783</v>
      </c>
      <c r="F1212" s="9" t="s">
        <v>2784</v>
      </c>
      <c r="G1212" s="10">
        <v>18</v>
      </c>
      <c r="H1212" s="9" t="s">
        <v>94</v>
      </c>
      <c r="I1212" s="10">
        <v>775</v>
      </c>
      <c r="J1212" s="11">
        <v>0.02</v>
      </c>
      <c r="K1212" s="9" t="s">
        <v>94</v>
      </c>
      <c r="L1212" s="9" t="s">
        <v>95</v>
      </c>
    </row>
    <row r="1213" spans="1:12" x14ac:dyDescent="0.2">
      <c r="A1213" t="str">
        <f>VLOOKUP(B1213,StateFIPS!A$2:B$52,2)</f>
        <v>Ohio</v>
      </c>
      <c r="B1213">
        <f t="shared" si="21"/>
        <v>39</v>
      </c>
      <c r="C1213" s="9" t="s">
        <v>1458</v>
      </c>
      <c r="D1213" s="9" t="s">
        <v>93</v>
      </c>
      <c r="E1213" s="9" t="s">
        <v>2783</v>
      </c>
      <c r="F1213" s="9" t="s">
        <v>2784</v>
      </c>
      <c r="G1213" s="10">
        <v>25</v>
      </c>
      <c r="H1213" s="9" t="s">
        <v>94</v>
      </c>
      <c r="I1213" s="10">
        <v>1044</v>
      </c>
      <c r="J1213" s="11">
        <v>0.02</v>
      </c>
      <c r="K1213" s="9" t="s">
        <v>94</v>
      </c>
      <c r="L1213" s="9" t="s">
        <v>95</v>
      </c>
    </row>
    <row r="1214" spans="1:12" x14ac:dyDescent="0.2">
      <c r="A1214" t="str">
        <f>VLOOKUP(B1214,StateFIPS!A$2:B$52,2)</f>
        <v>California</v>
      </c>
      <c r="B1214">
        <f t="shared" si="21"/>
        <v>6</v>
      </c>
      <c r="C1214" s="9" t="s">
        <v>2138</v>
      </c>
      <c r="D1214" s="9" t="s">
        <v>93</v>
      </c>
      <c r="E1214" s="9" t="s">
        <v>2783</v>
      </c>
      <c r="F1214" s="9" t="s">
        <v>2784</v>
      </c>
      <c r="G1214" s="10">
        <v>14</v>
      </c>
      <c r="H1214" s="9" t="s">
        <v>94</v>
      </c>
      <c r="I1214" s="10">
        <v>607</v>
      </c>
      <c r="J1214" s="11">
        <v>0.02</v>
      </c>
      <c r="K1214" s="9" t="s">
        <v>94</v>
      </c>
      <c r="L1214" s="9" t="s">
        <v>95</v>
      </c>
    </row>
    <row r="1215" spans="1:12" x14ac:dyDescent="0.2">
      <c r="A1215" t="str">
        <f>VLOOKUP(B1215,StateFIPS!A$2:B$52,2)</f>
        <v>Oregon</v>
      </c>
      <c r="B1215">
        <f t="shared" si="21"/>
        <v>41</v>
      </c>
      <c r="C1215" s="9" t="s">
        <v>1302</v>
      </c>
      <c r="D1215" s="9" t="s">
        <v>93</v>
      </c>
      <c r="E1215" s="9" t="s">
        <v>2783</v>
      </c>
      <c r="F1215" s="9" t="s">
        <v>2784</v>
      </c>
      <c r="G1215" s="10">
        <v>2047</v>
      </c>
      <c r="H1215" s="9" t="s">
        <v>94</v>
      </c>
      <c r="I1215" s="10">
        <v>87079</v>
      </c>
      <c r="J1215" s="11">
        <v>0.02</v>
      </c>
      <c r="K1215" s="9" t="s">
        <v>94</v>
      </c>
      <c r="L1215" s="9" t="s">
        <v>95</v>
      </c>
    </row>
    <row r="1216" spans="1:12" x14ac:dyDescent="0.2">
      <c r="A1216" t="str">
        <f>VLOOKUP(B1216,StateFIPS!A$2:B$52,2)</f>
        <v>Iowa</v>
      </c>
      <c r="B1216">
        <f t="shared" si="21"/>
        <v>19</v>
      </c>
      <c r="C1216" s="9" t="s">
        <v>1660</v>
      </c>
      <c r="D1216" s="9" t="s">
        <v>93</v>
      </c>
      <c r="E1216" s="9" t="s">
        <v>2783</v>
      </c>
      <c r="F1216" s="9" t="s">
        <v>2784</v>
      </c>
      <c r="G1216" s="10">
        <v>743</v>
      </c>
      <c r="H1216" s="9" t="s">
        <v>94</v>
      </c>
      <c r="I1216" s="10">
        <v>31590</v>
      </c>
      <c r="J1216" s="11">
        <v>0.02</v>
      </c>
      <c r="K1216" s="9" t="s">
        <v>94</v>
      </c>
      <c r="L1216" s="9" t="s">
        <v>95</v>
      </c>
    </row>
    <row r="1217" spans="1:12" x14ac:dyDescent="0.2">
      <c r="A1217" t="str">
        <f>VLOOKUP(B1217,StateFIPS!A$2:B$52,2)</f>
        <v>Iowa</v>
      </c>
      <c r="B1217">
        <f t="shared" si="21"/>
        <v>19</v>
      </c>
      <c r="C1217" s="9" t="s">
        <v>219</v>
      </c>
      <c r="D1217" s="9" t="s">
        <v>93</v>
      </c>
      <c r="E1217" s="9" t="s">
        <v>2783</v>
      </c>
      <c r="F1217" s="9" t="s">
        <v>2784</v>
      </c>
      <c r="G1217" s="10">
        <v>459</v>
      </c>
      <c r="H1217" s="9" t="s">
        <v>94</v>
      </c>
      <c r="I1217" s="10">
        <v>19521</v>
      </c>
      <c r="J1217" s="11">
        <v>0.02</v>
      </c>
      <c r="K1217" s="9" t="s">
        <v>94</v>
      </c>
      <c r="L1217" s="9" t="s">
        <v>95</v>
      </c>
    </row>
    <row r="1218" spans="1:12" x14ac:dyDescent="0.2">
      <c r="A1218" t="str">
        <f>VLOOKUP(B1218,StateFIPS!A$2:B$52,2)</f>
        <v>Alabama</v>
      </c>
      <c r="B1218">
        <f t="shared" si="21"/>
        <v>1</v>
      </c>
      <c r="C1218" s="9" t="s">
        <v>107</v>
      </c>
      <c r="D1218" s="9" t="s">
        <v>93</v>
      </c>
      <c r="E1218" s="9" t="s">
        <v>2783</v>
      </c>
      <c r="F1218" s="9" t="s">
        <v>2784</v>
      </c>
      <c r="G1218" s="10">
        <v>0.82</v>
      </c>
      <c r="H1218" s="9" t="s">
        <v>94</v>
      </c>
      <c r="I1218" s="10">
        <v>35</v>
      </c>
      <c r="J1218" s="11">
        <v>0.02</v>
      </c>
      <c r="K1218" s="9" t="s">
        <v>94</v>
      </c>
      <c r="L1218" s="9" t="s">
        <v>95</v>
      </c>
    </row>
    <row r="1219" spans="1:12" x14ac:dyDescent="0.2">
      <c r="A1219" t="str">
        <f>VLOOKUP(B1219,StateFIPS!A$2:B$52,2)</f>
        <v>Indiana</v>
      </c>
      <c r="B1219">
        <f t="shared" ref="B1219:B1282" si="22">VALUE(LEFT(C1219,2))</f>
        <v>18</v>
      </c>
      <c r="C1219" s="9" t="s">
        <v>1625</v>
      </c>
      <c r="D1219" s="9" t="s">
        <v>93</v>
      </c>
      <c r="E1219" s="9" t="s">
        <v>2783</v>
      </c>
      <c r="F1219" s="9" t="s">
        <v>2784</v>
      </c>
      <c r="G1219" s="10">
        <v>6686</v>
      </c>
      <c r="H1219" s="9" t="s">
        <v>94</v>
      </c>
      <c r="I1219" s="10">
        <v>284353</v>
      </c>
      <c r="J1219" s="11">
        <v>0.02</v>
      </c>
      <c r="K1219" s="9" t="s">
        <v>94</v>
      </c>
      <c r="L1219" s="9" t="s">
        <v>95</v>
      </c>
    </row>
    <row r="1220" spans="1:12" x14ac:dyDescent="0.2">
      <c r="A1220" t="str">
        <f>VLOOKUP(B1220,StateFIPS!A$2:B$52,2)</f>
        <v>Iowa</v>
      </c>
      <c r="B1220">
        <f t="shared" si="22"/>
        <v>19</v>
      </c>
      <c r="C1220" s="9" t="s">
        <v>1662</v>
      </c>
      <c r="D1220" s="9" t="s">
        <v>93</v>
      </c>
      <c r="E1220" s="9" t="s">
        <v>2783</v>
      </c>
      <c r="F1220" s="9" t="s">
        <v>2784</v>
      </c>
      <c r="G1220" s="10">
        <v>440</v>
      </c>
      <c r="H1220" s="9" t="s">
        <v>94</v>
      </c>
      <c r="I1220" s="10">
        <v>18696</v>
      </c>
      <c r="J1220" s="11">
        <v>0.02</v>
      </c>
      <c r="K1220" s="9" t="s">
        <v>94</v>
      </c>
      <c r="L1220" s="9" t="s">
        <v>95</v>
      </c>
    </row>
    <row r="1221" spans="1:12" x14ac:dyDescent="0.2">
      <c r="A1221" t="str">
        <f>VLOOKUP(B1221,StateFIPS!A$2:B$52,2)</f>
        <v>Iowa</v>
      </c>
      <c r="B1221">
        <f t="shared" si="22"/>
        <v>19</v>
      </c>
      <c r="C1221" s="9" t="s">
        <v>218</v>
      </c>
      <c r="D1221" s="9" t="s">
        <v>93</v>
      </c>
      <c r="E1221" s="9" t="s">
        <v>2783</v>
      </c>
      <c r="F1221" s="9" t="s">
        <v>2784</v>
      </c>
      <c r="G1221" s="10">
        <v>924</v>
      </c>
      <c r="H1221" s="9" t="s">
        <v>94</v>
      </c>
      <c r="I1221" s="10">
        <v>39318</v>
      </c>
      <c r="J1221" s="11">
        <v>0.02</v>
      </c>
      <c r="K1221" s="9" t="s">
        <v>94</v>
      </c>
      <c r="L1221" s="9" t="s">
        <v>95</v>
      </c>
    </row>
    <row r="1222" spans="1:12" x14ac:dyDescent="0.2">
      <c r="A1222" t="str">
        <f>VLOOKUP(B1222,StateFIPS!A$2:B$52,2)</f>
        <v>Virginia</v>
      </c>
      <c r="B1222">
        <f t="shared" si="22"/>
        <v>51</v>
      </c>
      <c r="C1222" s="9" t="s">
        <v>1102</v>
      </c>
      <c r="D1222" s="9" t="s">
        <v>93</v>
      </c>
      <c r="E1222" s="9" t="s">
        <v>2783</v>
      </c>
      <c r="F1222" s="9" t="s">
        <v>2784</v>
      </c>
      <c r="G1222" s="10">
        <v>13</v>
      </c>
      <c r="H1222" s="9" t="s">
        <v>94</v>
      </c>
      <c r="I1222" s="10">
        <v>534</v>
      </c>
      <c r="J1222" s="11">
        <v>0.02</v>
      </c>
      <c r="K1222" s="9" t="s">
        <v>94</v>
      </c>
      <c r="L1222" s="9" t="s">
        <v>95</v>
      </c>
    </row>
    <row r="1223" spans="1:12" x14ac:dyDescent="0.2">
      <c r="A1223" t="str">
        <f>VLOOKUP(B1223,StateFIPS!A$2:B$52,2)</f>
        <v>Iowa</v>
      </c>
      <c r="B1223">
        <f t="shared" si="22"/>
        <v>19</v>
      </c>
      <c r="C1223" s="9" t="s">
        <v>217</v>
      </c>
      <c r="D1223" s="9" t="s">
        <v>93</v>
      </c>
      <c r="E1223" s="9" t="s">
        <v>2783</v>
      </c>
      <c r="F1223" s="9" t="s">
        <v>2784</v>
      </c>
      <c r="G1223" s="10">
        <v>66240</v>
      </c>
      <c r="H1223" s="9" t="s">
        <v>94</v>
      </c>
      <c r="I1223" s="10">
        <v>2817292</v>
      </c>
      <c r="J1223" s="11">
        <v>0.02</v>
      </c>
      <c r="K1223" s="9" t="s">
        <v>94</v>
      </c>
      <c r="L1223" s="9" t="s">
        <v>95</v>
      </c>
    </row>
    <row r="1224" spans="1:12" x14ac:dyDescent="0.2">
      <c r="A1224" t="str">
        <f>VLOOKUP(B1224,StateFIPS!A$2:B$52,2)</f>
        <v>Indiana</v>
      </c>
      <c r="B1224">
        <f t="shared" si="22"/>
        <v>18</v>
      </c>
      <c r="C1224" s="9" t="s">
        <v>1618</v>
      </c>
      <c r="D1224" s="9" t="s">
        <v>93</v>
      </c>
      <c r="E1224" s="9" t="s">
        <v>2783</v>
      </c>
      <c r="F1224" s="9" t="s">
        <v>2784</v>
      </c>
      <c r="G1224" s="10">
        <v>887</v>
      </c>
      <c r="H1224" s="9" t="s">
        <v>94</v>
      </c>
      <c r="I1224" s="10">
        <v>37714</v>
      </c>
      <c r="J1224" s="11">
        <v>0.02</v>
      </c>
      <c r="K1224" s="9" t="s">
        <v>94</v>
      </c>
      <c r="L1224" s="9" t="s">
        <v>95</v>
      </c>
    </row>
    <row r="1225" spans="1:12" x14ac:dyDescent="0.2">
      <c r="A1225" t="str">
        <f>VLOOKUP(B1225,StateFIPS!A$2:B$52,2)</f>
        <v>Iowa</v>
      </c>
      <c r="B1225">
        <f t="shared" si="22"/>
        <v>19</v>
      </c>
      <c r="C1225" s="9" t="s">
        <v>216</v>
      </c>
      <c r="D1225" s="9" t="s">
        <v>93</v>
      </c>
      <c r="E1225" s="9" t="s">
        <v>2783</v>
      </c>
      <c r="F1225" s="9" t="s">
        <v>2784</v>
      </c>
      <c r="G1225" s="10">
        <v>179</v>
      </c>
      <c r="H1225" s="9" t="s">
        <v>94</v>
      </c>
      <c r="I1225" s="10">
        <v>7622</v>
      </c>
      <c r="J1225" s="11">
        <v>0.02</v>
      </c>
      <c r="K1225" s="9" t="s">
        <v>94</v>
      </c>
      <c r="L1225" s="9" t="s">
        <v>95</v>
      </c>
    </row>
    <row r="1226" spans="1:12" x14ac:dyDescent="0.2">
      <c r="A1226" t="str">
        <f>VLOOKUP(B1226,StateFIPS!A$2:B$52,2)</f>
        <v>Indiana</v>
      </c>
      <c r="B1226">
        <f t="shared" si="22"/>
        <v>18</v>
      </c>
      <c r="C1226" s="9" t="s">
        <v>1637</v>
      </c>
      <c r="D1226" s="9" t="s">
        <v>93</v>
      </c>
      <c r="E1226" s="9" t="s">
        <v>2783</v>
      </c>
      <c r="F1226" s="9" t="s">
        <v>2784</v>
      </c>
      <c r="G1226" s="10">
        <v>517787</v>
      </c>
      <c r="H1226" s="9" t="s">
        <v>94</v>
      </c>
      <c r="I1226" s="10">
        <v>22022443</v>
      </c>
      <c r="J1226" s="11">
        <v>0.02</v>
      </c>
      <c r="K1226" s="9" t="s">
        <v>94</v>
      </c>
      <c r="L1226" s="9" t="s">
        <v>95</v>
      </c>
    </row>
    <row r="1227" spans="1:12" x14ac:dyDescent="0.2">
      <c r="A1227" t="str">
        <f>VLOOKUP(B1227,StateFIPS!A$2:B$52,2)</f>
        <v>Indiana</v>
      </c>
      <c r="B1227">
        <f t="shared" si="22"/>
        <v>18</v>
      </c>
      <c r="C1227" s="9" t="s">
        <v>1640</v>
      </c>
      <c r="D1227" s="9" t="s">
        <v>93</v>
      </c>
      <c r="E1227" s="9" t="s">
        <v>2783</v>
      </c>
      <c r="F1227" s="9" t="s">
        <v>2784</v>
      </c>
      <c r="G1227" s="10">
        <v>1137</v>
      </c>
      <c r="H1227" s="9" t="s">
        <v>94</v>
      </c>
      <c r="I1227" s="10">
        <v>48339</v>
      </c>
      <c r="J1227" s="11">
        <v>0.02</v>
      </c>
      <c r="K1227" s="9" t="s">
        <v>94</v>
      </c>
      <c r="L1227" s="9" t="s">
        <v>95</v>
      </c>
    </row>
    <row r="1228" spans="1:12" x14ac:dyDescent="0.2">
      <c r="A1228" t="str">
        <f>VLOOKUP(B1228,StateFIPS!A$2:B$52,2)</f>
        <v>Iowa</v>
      </c>
      <c r="B1228">
        <f t="shared" si="22"/>
        <v>19</v>
      </c>
      <c r="C1228" s="9" t="s">
        <v>210</v>
      </c>
      <c r="D1228" s="9" t="s">
        <v>93</v>
      </c>
      <c r="E1228" s="9" t="s">
        <v>2783</v>
      </c>
      <c r="F1228" s="9" t="s">
        <v>2784</v>
      </c>
      <c r="G1228" s="10">
        <v>452</v>
      </c>
      <c r="H1228" s="9" t="s">
        <v>94</v>
      </c>
      <c r="I1228" s="10">
        <v>19225</v>
      </c>
      <c r="J1228" s="11">
        <v>0.02</v>
      </c>
      <c r="K1228" s="9" t="s">
        <v>94</v>
      </c>
      <c r="L1228" s="9" t="s">
        <v>95</v>
      </c>
    </row>
    <row r="1229" spans="1:12" x14ac:dyDescent="0.2">
      <c r="A1229" t="str">
        <f>VLOOKUP(B1229,StateFIPS!A$2:B$52,2)</f>
        <v>Alabama</v>
      </c>
      <c r="B1229">
        <f t="shared" si="22"/>
        <v>1</v>
      </c>
      <c r="C1229" s="9" t="s">
        <v>104</v>
      </c>
      <c r="D1229" s="9" t="s">
        <v>93</v>
      </c>
      <c r="E1229" s="9" t="s">
        <v>2783</v>
      </c>
      <c r="F1229" s="9" t="s">
        <v>2784</v>
      </c>
      <c r="G1229" s="10">
        <v>10094</v>
      </c>
      <c r="H1229" s="9" t="s">
        <v>94</v>
      </c>
      <c r="I1229" s="10">
        <v>429296</v>
      </c>
      <c r="J1229" s="11">
        <v>0.02</v>
      </c>
      <c r="K1229" s="9" t="s">
        <v>94</v>
      </c>
      <c r="L1229" s="9" t="s">
        <v>95</v>
      </c>
    </row>
    <row r="1230" spans="1:12" x14ac:dyDescent="0.2">
      <c r="A1230" t="str">
        <f>VLOOKUP(B1230,StateFIPS!A$2:B$52,2)</f>
        <v>Indiana</v>
      </c>
      <c r="B1230">
        <f t="shared" si="22"/>
        <v>18</v>
      </c>
      <c r="C1230" s="9" t="s">
        <v>1642</v>
      </c>
      <c r="D1230" s="9" t="s">
        <v>93</v>
      </c>
      <c r="E1230" s="9" t="s">
        <v>2783</v>
      </c>
      <c r="F1230" s="9" t="s">
        <v>2784</v>
      </c>
      <c r="G1230" s="10">
        <v>439</v>
      </c>
      <c r="H1230" s="9" t="s">
        <v>94</v>
      </c>
      <c r="I1230" s="10">
        <v>18673</v>
      </c>
      <c r="J1230" s="11">
        <v>0.02</v>
      </c>
      <c r="K1230" s="9" t="s">
        <v>94</v>
      </c>
      <c r="L1230" s="9" t="s">
        <v>95</v>
      </c>
    </row>
    <row r="1231" spans="1:12" x14ac:dyDescent="0.2">
      <c r="A1231" t="str">
        <f>VLOOKUP(B1231,StateFIPS!A$2:B$52,2)</f>
        <v>Virginia</v>
      </c>
      <c r="B1231">
        <f t="shared" si="22"/>
        <v>51</v>
      </c>
      <c r="C1231" s="9" t="s">
        <v>2552</v>
      </c>
      <c r="D1231" s="9" t="s">
        <v>93</v>
      </c>
      <c r="E1231" s="9" t="s">
        <v>2783</v>
      </c>
      <c r="F1231" s="9" t="s">
        <v>2784</v>
      </c>
      <c r="G1231" s="10">
        <v>54</v>
      </c>
      <c r="H1231" s="9" t="s">
        <v>94</v>
      </c>
      <c r="I1231" s="10">
        <v>2281</v>
      </c>
      <c r="J1231" s="11">
        <v>0.02</v>
      </c>
      <c r="K1231" s="9" t="s">
        <v>94</v>
      </c>
      <c r="L1231" s="9" t="s">
        <v>95</v>
      </c>
    </row>
    <row r="1232" spans="1:12" x14ac:dyDescent="0.2">
      <c r="A1232" t="str">
        <f>VLOOKUP(B1232,StateFIPS!A$2:B$52,2)</f>
        <v>Indiana</v>
      </c>
      <c r="B1232">
        <f t="shared" si="22"/>
        <v>18</v>
      </c>
      <c r="C1232" s="9" t="s">
        <v>2250</v>
      </c>
      <c r="D1232" s="9" t="s">
        <v>93</v>
      </c>
      <c r="E1232" s="9" t="s">
        <v>2783</v>
      </c>
      <c r="F1232" s="9" t="s">
        <v>2784</v>
      </c>
      <c r="G1232" s="10">
        <v>929</v>
      </c>
      <c r="H1232" s="9" t="s">
        <v>94</v>
      </c>
      <c r="I1232" s="10">
        <v>39502</v>
      </c>
      <c r="J1232" s="11">
        <v>0.02</v>
      </c>
      <c r="K1232" s="9" t="s">
        <v>94</v>
      </c>
      <c r="L1232" s="9" t="s">
        <v>95</v>
      </c>
    </row>
    <row r="1233" spans="1:12" x14ac:dyDescent="0.2">
      <c r="A1233" t="str">
        <f>VLOOKUP(B1233,StateFIPS!A$2:B$52,2)</f>
        <v>Virginia</v>
      </c>
      <c r="B1233">
        <f t="shared" si="22"/>
        <v>51</v>
      </c>
      <c r="C1233" s="9" t="s">
        <v>1110</v>
      </c>
      <c r="D1233" s="9" t="s">
        <v>93</v>
      </c>
      <c r="E1233" s="9" t="s">
        <v>2783</v>
      </c>
      <c r="F1233" s="9" t="s">
        <v>2784</v>
      </c>
      <c r="G1233" s="10">
        <v>42</v>
      </c>
      <c r="H1233" s="9" t="s">
        <v>94</v>
      </c>
      <c r="I1233" s="10">
        <v>1790</v>
      </c>
      <c r="J1233" s="11">
        <v>0.02</v>
      </c>
      <c r="K1233" s="9" t="s">
        <v>94</v>
      </c>
      <c r="L1233" s="9" t="s">
        <v>95</v>
      </c>
    </row>
    <row r="1234" spans="1:12" x14ac:dyDescent="0.2">
      <c r="A1234" t="str">
        <f>VLOOKUP(B1234,StateFIPS!A$2:B$52,2)</f>
        <v>Oregon</v>
      </c>
      <c r="B1234">
        <f t="shared" si="22"/>
        <v>41</v>
      </c>
      <c r="C1234" s="9" t="s">
        <v>2641</v>
      </c>
      <c r="D1234" s="9" t="s">
        <v>93</v>
      </c>
      <c r="E1234" s="9" t="s">
        <v>2783</v>
      </c>
      <c r="F1234" s="9" t="s">
        <v>2784</v>
      </c>
      <c r="G1234" s="10">
        <v>5523</v>
      </c>
      <c r="H1234" s="9" t="s">
        <v>94</v>
      </c>
      <c r="I1234" s="10">
        <v>234910</v>
      </c>
      <c r="J1234" s="11">
        <v>0.02</v>
      </c>
      <c r="K1234" s="9" t="s">
        <v>94</v>
      </c>
      <c r="L1234" s="9" t="s">
        <v>95</v>
      </c>
    </row>
    <row r="1235" spans="1:12" x14ac:dyDescent="0.2">
      <c r="A1235" t="str">
        <f>VLOOKUP(B1235,StateFIPS!A$2:B$52,2)</f>
        <v>Indiana</v>
      </c>
      <c r="B1235">
        <f t="shared" si="22"/>
        <v>18</v>
      </c>
      <c r="C1235" s="9" t="s">
        <v>696</v>
      </c>
      <c r="D1235" s="9" t="s">
        <v>93</v>
      </c>
      <c r="E1235" s="9" t="s">
        <v>2783</v>
      </c>
      <c r="F1235" s="9" t="s">
        <v>2784</v>
      </c>
      <c r="G1235" s="10">
        <v>433</v>
      </c>
      <c r="H1235" s="9" t="s">
        <v>94</v>
      </c>
      <c r="I1235" s="10">
        <v>18410</v>
      </c>
      <c r="J1235" s="11">
        <v>0.02</v>
      </c>
      <c r="K1235" s="9" t="s">
        <v>94</v>
      </c>
      <c r="L1235" s="9" t="s">
        <v>95</v>
      </c>
    </row>
    <row r="1236" spans="1:12" x14ac:dyDescent="0.2">
      <c r="A1236" t="str">
        <f>VLOOKUP(B1236,StateFIPS!A$2:B$52,2)</f>
        <v>Indiana</v>
      </c>
      <c r="B1236">
        <f t="shared" si="22"/>
        <v>18</v>
      </c>
      <c r="C1236" s="9" t="s">
        <v>2266</v>
      </c>
      <c r="D1236" s="9" t="s">
        <v>93</v>
      </c>
      <c r="E1236" s="9" t="s">
        <v>2783</v>
      </c>
      <c r="F1236" s="9" t="s">
        <v>2784</v>
      </c>
      <c r="G1236" s="10">
        <v>1462</v>
      </c>
      <c r="H1236" s="9" t="s">
        <v>94</v>
      </c>
      <c r="I1236" s="10">
        <v>62173</v>
      </c>
      <c r="J1236" s="11">
        <v>0.02</v>
      </c>
      <c r="K1236" s="9" t="s">
        <v>94</v>
      </c>
      <c r="L1236" s="9" t="s">
        <v>95</v>
      </c>
    </row>
    <row r="1237" spans="1:12" x14ac:dyDescent="0.2">
      <c r="A1237" t="str">
        <f>VLOOKUP(B1237,StateFIPS!A$2:B$52,2)</f>
        <v>Iowa</v>
      </c>
      <c r="B1237">
        <f t="shared" si="22"/>
        <v>19</v>
      </c>
      <c r="C1237" s="9" t="s">
        <v>1514</v>
      </c>
      <c r="D1237" s="9" t="s">
        <v>93</v>
      </c>
      <c r="E1237" s="9" t="s">
        <v>2783</v>
      </c>
      <c r="F1237" s="9" t="s">
        <v>2784</v>
      </c>
      <c r="G1237" s="10">
        <v>151797</v>
      </c>
      <c r="H1237" s="9" t="s">
        <v>94</v>
      </c>
      <c r="I1237" s="10">
        <v>6456216</v>
      </c>
      <c r="J1237" s="11">
        <v>0.02</v>
      </c>
      <c r="K1237" s="9" t="s">
        <v>94</v>
      </c>
      <c r="L1237" s="9" t="s">
        <v>95</v>
      </c>
    </row>
    <row r="1238" spans="1:12" x14ac:dyDescent="0.2">
      <c r="A1238" t="str">
        <f>VLOOKUP(B1238,StateFIPS!A$2:B$52,2)</f>
        <v>Iowa</v>
      </c>
      <c r="B1238">
        <f t="shared" si="22"/>
        <v>19</v>
      </c>
      <c r="C1238" s="9" t="s">
        <v>1511</v>
      </c>
      <c r="D1238" s="9" t="s">
        <v>93</v>
      </c>
      <c r="E1238" s="9" t="s">
        <v>2783</v>
      </c>
      <c r="F1238" s="9" t="s">
        <v>2784</v>
      </c>
      <c r="G1238" s="10">
        <v>1018</v>
      </c>
      <c r="H1238" s="9" t="s">
        <v>94</v>
      </c>
      <c r="I1238" s="10">
        <v>43298</v>
      </c>
      <c r="J1238" s="11">
        <v>0.02</v>
      </c>
      <c r="K1238" s="9" t="s">
        <v>94</v>
      </c>
      <c r="L1238" s="9" t="s">
        <v>95</v>
      </c>
    </row>
    <row r="1239" spans="1:12" x14ac:dyDescent="0.2">
      <c r="A1239" t="str">
        <f>VLOOKUP(B1239,StateFIPS!A$2:B$52,2)</f>
        <v>Indiana</v>
      </c>
      <c r="B1239">
        <f t="shared" si="22"/>
        <v>18</v>
      </c>
      <c r="C1239" s="9" t="s">
        <v>699</v>
      </c>
      <c r="D1239" s="9" t="s">
        <v>93</v>
      </c>
      <c r="E1239" s="9" t="s">
        <v>2783</v>
      </c>
      <c r="F1239" s="9" t="s">
        <v>2784</v>
      </c>
      <c r="G1239" s="10">
        <v>613</v>
      </c>
      <c r="H1239" s="9" t="s">
        <v>94</v>
      </c>
      <c r="I1239" s="10">
        <v>26089</v>
      </c>
      <c r="J1239" s="11">
        <v>0.02</v>
      </c>
      <c r="K1239" s="9" t="s">
        <v>94</v>
      </c>
      <c r="L1239" s="9" t="s">
        <v>95</v>
      </c>
    </row>
    <row r="1240" spans="1:12" x14ac:dyDescent="0.2">
      <c r="A1240" t="str">
        <f>VLOOKUP(B1240,StateFIPS!A$2:B$52,2)</f>
        <v>Indiana</v>
      </c>
      <c r="B1240">
        <f t="shared" si="22"/>
        <v>18</v>
      </c>
      <c r="C1240" s="9" t="s">
        <v>2245</v>
      </c>
      <c r="D1240" s="9" t="s">
        <v>93</v>
      </c>
      <c r="E1240" s="9" t="s">
        <v>2783</v>
      </c>
      <c r="F1240" s="9" t="s">
        <v>2784</v>
      </c>
      <c r="G1240" s="10">
        <v>615</v>
      </c>
      <c r="H1240" s="9" t="s">
        <v>94</v>
      </c>
      <c r="I1240" s="10">
        <v>26142</v>
      </c>
      <c r="J1240" s="11">
        <v>0.02</v>
      </c>
      <c r="K1240" s="9" t="s">
        <v>94</v>
      </c>
      <c r="L1240" s="9" t="s">
        <v>95</v>
      </c>
    </row>
    <row r="1241" spans="1:12" x14ac:dyDescent="0.2">
      <c r="A1241" t="str">
        <f>VLOOKUP(B1241,StateFIPS!A$2:B$52,2)</f>
        <v>Iowa</v>
      </c>
      <c r="B1241">
        <f t="shared" si="22"/>
        <v>19</v>
      </c>
      <c r="C1241" s="9" t="s">
        <v>1672</v>
      </c>
      <c r="D1241" s="9" t="s">
        <v>93</v>
      </c>
      <c r="E1241" s="9" t="s">
        <v>2783</v>
      </c>
      <c r="F1241" s="9" t="s">
        <v>2784</v>
      </c>
      <c r="G1241" s="10">
        <v>745</v>
      </c>
      <c r="H1241" s="9" t="s">
        <v>94</v>
      </c>
      <c r="I1241" s="10">
        <v>31674</v>
      </c>
      <c r="J1241" s="11">
        <v>0.02</v>
      </c>
      <c r="K1241" s="9" t="s">
        <v>94</v>
      </c>
      <c r="L1241" s="9" t="s">
        <v>95</v>
      </c>
    </row>
    <row r="1242" spans="1:12" x14ac:dyDescent="0.2">
      <c r="A1242" t="str">
        <f>VLOOKUP(B1242,StateFIPS!A$2:B$52,2)</f>
        <v>Indiana</v>
      </c>
      <c r="B1242">
        <f t="shared" si="22"/>
        <v>18</v>
      </c>
      <c r="C1242" s="9" t="s">
        <v>697</v>
      </c>
      <c r="D1242" s="9" t="s">
        <v>93</v>
      </c>
      <c r="E1242" s="9" t="s">
        <v>2783</v>
      </c>
      <c r="F1242" s="9" t="s">
        <v>2784</v>
      </c>
      <c r="G1242" s="10">
        <v>127</v>
      </c>
      <c r="H1242" s="9" t="s">
        <v>94</v>
      </c>
      <c r="I1242" s="10">
        <v>5418</v>
      </c>
      <c r="J1242" s="11">
        <v>0.02</v>
      </c>
      <c r="K1242" s="9" t="s">
        <v>94</v>
      </c>
      <c r="L1242" s="9" t="s">
        <v>95</v>
      </c>
    </row>
    <row r="1243" spans="1:12" x14ac:dyDescent="0.2">
      <c r="A1243" t="str">
        <f>VLOOKUP(B1243,StateFIPS!A$2:B$52,2)</f>
        <v>Iowa</v>
      </c>
      <c r="B1243">
        <f t="shared" si="22"/>
        <v>19</v>
      </c>
      <c r="C1243" s="9" t="s">
        <v>1505</v>
      </c>
      <c r="D1243" s="9" t="s">
        <v>93</v>
      </c>
      <c r="E1243" s="9" t="s">
        <v>2783</v>
      </c>
      <c r="F1243" s="9" t="s">
        <v>2784</v>
      </c>
      <c r="G1243" s="10">
        <v>426</v>
      </c>
      <c r="H1243" s="9" t="s">
        <v>94</v>
      </c>
      <c r="I1243" s="10">
        <v>18124</v>
      </c>
      <c r="J1243" s="11">
        <v>0.02</v>
      </c>
      <c r="K1243" s="9" t="s">
        <v>94</v>
      </c>
      <c r="L1243" s="9" t="s">
        <v>95</v>
      </c>
    </row>
    <row r="1244" spans="1:12" x14ac:dyDescent="0.2">
      <c r="A1244" t="str">
        <f>VLOOKUP(B1244,StateFIPS!A$2:B$52,2)</f>
        <v>Indiana</v>
      </c>
      <c r="B1244">
        <f t="shared" si="22"/>
        <v>18</v>
      </c>
      <c r="C1244" s="9" t="s">
        <v>2235</v>
      </c>
      <c r="D1244" s="9" t="s">
        <v>93</v>
      </c>
      <c r="E1244" s="9" t="s">
        <v>2783</v>
      </c>
      <c r="F1244" s="9" t="s">
        <v>2784</v>
      </c>
      <c r="G1244" s="10">
        <v>1320</v>
      </c>
      <c r="H1244" s="9" t="s">
        <v>94</v>
      </c>
      <c r="I1244" s="10">
        <v>56124</v>
      </c>
      <c r="J1244" s="11">
        <v>0.02</v>
      </c>
      <c r="K1244" s="9" t="s">
        <v>94</v>
      </c>
      <c r="L1244" s="9" t="s">
        <v>95</v>
      </c>
    </row>
    <row r="1245" spans="1:12" x14ac:dyDescent="0.2">
      <c r="A1245" t="str">
        <f>VLOOKUP(B1245,StateFIPS!A$2:B$52,2)</f>
        <v>Iowa</v>
      </c>
      <c r="B1245">
        <f t="shared" si="22"/>
        <v>19</v>
      </c>
      <c r="C1245" s="9" t="s">
        <v>248</v>
      </c>
      <c r="D1245" s="9" t="s">
        <v>93</v>
      </c>
      <c r="E1245" s="9" t="s">
        <v>2783</v>
      </c>
      <c r="F1245" s="9" t="s">
        <v>2784</v>
      </c>
      <c r="G1245" s="10">
        <v>259</v>
      </c>
      <c r="H1245" s="9" t="s">
        <v>94</v>
      </c>
      <c r="I1245" s="10">
        <v>11031</v>
      </c>
      <c r="J1245" s="11">
        <v>0.02</v>
      </c>
      <c r="K1245" s="9" t="s">
        <v>94</v>
      </c>
      <c r="L1245" s="9" t="s">
        <v>95</v>
      </c>
    </row>
    <row r="1246" spans="1:12" x14ac:dyDescent="0.2">
      <c r="A1246" t="str">
        <f>VLOOKUP(B1246,StateFIPS!A$2:B$52,2)</f>
        <v>Iowa</v>
      </c>
      <c r="B1246">
        <f t="shared" si="22"/>
        <v>19</v>
      </c>
      <c r="C1246" s="9" t="s">
        <v>1673</v>
      </c>
      <c r="D1246" s="9" t="s">
        <v>93</v>
      </c>
      <c r="E1246" s="9" t="s">
        <v>2783</v>
      </c>
      <c r="F1246" s="9" t="s">
        <v>2784</v>
      </c>
      <c r="G1246" s="10">
        <v>706</v>
      </c>
      <c r="H1246" s="9" t="s">
        <v>94</v>
      </c>
      <c r="I1246" s="10">
        <v>30023</v>
      </c>
      <c r="J1246" s="11">
        <v>0.02</v>
      </c>
      <c r="K1246" s="9" t="s">
        <v>94</v>
      </c>
      <c r="L1246" s="9" t="s">
        <v>95</v>
      </c>
    </row>
    <row r="1247" spans="1:12" x14ac:dyDescent="0.2">
      <c r="A1247" t="str">
        <f>VLOOKUP(B1247,StateFIPS!A$2:B$52,2)</f>
        <v>Iowa</v>
      </c>
      <c r="B1247">
        <f t="shared" si="22"/>
        <v>19</v>
      </c>
      <c r="C1247" s="9" t="s">
        <v>1650</v>
      </c>
      <c r="D1247" s="9" t="s">
        <v>93</v>
      </c>
      <c r="E1247" s="9" t="s">
        <v>2783</v>
      </c>
      <c r="F1247" s="9" t="s">
        <v>2784</v>
      </c>
      <c r="G1247" s="10">
        <v>5891</v>
      </c>
      <c r="H1247" s="9" t="s">
        <v>94</v>
      </c>
      <c r="I1247" s="10">
        <v>250559</v>
      </c>
      <c r="J1247" s="11">
        <v>0.02</v>
      </c>
      <c r="K1247" s="9" t="s">
        <v>94</v>
      </c>
      <c r="L1247" s="9" t="s">
        <v>95</v>
      </c>
    </row>
    <row r="1248" spans="1:12" x14ac:dyDescent="0.2">
      <c r="A1248" t="str">
        <f>VLOOKUP(B1248,StateFIPS!A$2:B$52,2)</f>
        <v>Virginia</v>
      </c>
      <c r="B1248">
        <f t="shared" si="22"/>
        <v>51</v>
      </c>
      <c r="C1248" s="9" t="s">
        <v>1112</v>
      </c>
      <c r="D1248" s="9" t="s">
        <v>93</v>
      </c>
      <c r="E1248" s="9" t="s">
        <v>2783</v>
      </c>
      <c r="F1248" s="9" t="s">
        <v>2784</v>
      </c>
      <c r="G1248" s="10">
        <v>108</v>
      </c>
      <c r="H1248" s="9" t="s">
        <v>94</v>
      </c>
      <c r="I1248" s="10">
        <v>4599</v>
      </c>
      <c r="J1248" s="11">
        <v>0.02</v>
      </c>
      <c r="K1248" s="9" t="s">
        <v>94</v>
      </c>
      <c r="L1248" s="9" t="s">
        <v>95</v>
      </c>
    </row>
    <row r="1249" spans="1:12" x14ac:dyDescent="0.2">
      <c r="A1249" t="str">
        <f>VLOOKUP(B1249,StateFIPS!A$2:B$52,2)</f>
        <v>Iowa</v>
      </c>
      <c r="B1249">
        <f t="shared" si="22"/>
        <v>19</v>
      </c>
      <c r="C1249" s="9" t="s">
        <v>240</v>
      </c>
      <c r="D1249" s="9" t="s">
        <v>93</v>
      </c>
      <c r="E1249" s="9" t="s">
        <v>2783</v>
      </c>
      <c r="F1249" s="9" t="s">
        <v>2784</v>
      </c>
      <c r="G1249" s="10">
        <v>1024</v>
      </c>
      <c r="H1249" s="9" t="s">
        <v>94</v>
      </c>
      <c r="I1249" s="10">
        <v>43552</v>
      </c>
      <c r="J1249" s="11">
        <v>0.02</v>
      </c>
      <c r="K1249" s="9" t="s">
        <v>94</v>
      </c>
      <c r="L1249" s="9" t="s">
        <v>95</v>
      </c>
    </row>
    <row r="1250" spans="1:12" x14ac:dyDescent="0.2">
      <c r="A1250" t="str">
        <f>VLOOKUP(B1250,StateFIPS!A$2:B$52,2)</f>
        <v>Indiana</v>
      </c>
      <c r="B1250">
        <f t="shared" si="22"/>
        <v>18</v>
      </c>
      <c r="C1250" s="9" t="s">
        <v>409</v>
      </c>
      <c r="D1250" s="9" t="s">
        <v>93</v>
      </c>
      <c r="E1250" s="9" t="s">
        <v>2783</v>
      </c>
      <c r="F1250" s="9" t="s">
        <v>2784</v>
      </c>
      <c r="G1250" s="10">
        <v>672</v>
      </c>
      <c r="H1250" s="9" t="s">
        <v>94</v>
      </c>
      <c r="I1250" s="10">
        <v>28562</v>
      </c>
      <c r="J1250" s="11">
        <v>0.02</v>
      </c>
      <c r="K1250" s="9" t="s">
        <v>94</v>
      </c>
      <c r="L1250" s="9" t="s">
        <v>95</v>
      </c>
    </row>
    <row r="1251" spans="1:12" x14ac:dyDescent="0.2">
      <c r="A1251" t="str">
        <f>VLOOKUP(B1251,StateFIPS!A$2:B$52,2)</f>
        <v>Iowa</v>
      </c>
      <c r="B1251">
        <f t="shared" si="22"/>
        <v>19</v>
      </c>
      <c r="C1251" s="9" t="s">
        <v>244</v>
      </c>
      <c r="D1251" s="9" t="s">
        <v>93</v>
      </c>
      <c r="E1251" s="9" t="s">
        <v>2783</v>
      </c>
      <c r="F1251" s="9" t="s">
        <v>2784</v>
      </c>
      <c r="G1251" s="10">
        <v>219260</v>
      </c>
      <c r="H1251" s="9" t="s">
        <v>94</v>
      </c>
      <c r="I1251" s="10">
        <v>9325530</v>
      </c>
      <c r="J1251" s="11">
        <v>0.02</v>
      </c>
      <c r="K1251" s="9" t="s">
        <v>94</v>
      </c>
      <c r="L1251" s="9" t="s">
        <v>95</v>
      </c>
    </row>
    <row r="1252" spans="1:12" x14ac:dyDescent="0.2">
      <c r="A1252" t="str">
        <f>VLOOKUP(B1252,StateFIPS!A$2:B$52,2)</f>
        <v>California</v>
      </c>
      <c r="B1252">
        <f t="shared" si="22"/>
        <v>6</v>
      </c>
      <c r="C1252" s="9" t="s">
        <v>2774</v>
      </c>
      <c r="D1252" s="9" t="s">
        <v>93</v>
      </c>
      <c r="E1252" s="9" t="s">
        <v>2783</v>
      </c>
      <c r="F1252" s="9" t="s">
        <v>2784</v>
      </c>
      <c r="G1252" s="10">
        <v>0.92</v>
      </c>
      <c r="H1252" s="9" t="s">
        <v>94</v>
      </c>
      <c r="I1252" s="10">
        <v>39</v>
      </c>
      <c r="J1252" s="11">
        <v>0.02</v>
      </c>
      <c r="K1252" s="9" t="s">
        <v>94</v>
      </c>
      <c r="L1252" s="9" t="s">
        <v>95</v>
      </c>
    </row>
    <row r="1253" spans="1:12" x14ac:dyDescent="0.2">
      <c r="A1253" t="str">
        <f>VLOOKUP(B1253,StateFIPS!A$2:B$52,2)</f>
        <v>Alabama</v>
      </c>
      <c r="B1253">
        <f t="shared" si="22"/>
        <v>1</v>
      </c>
      <c r="C1253" s="9" t="s">
        <v>108</v>
      </c>
      <c r="D1253" s="9" t="s">
        <v>93</v>
      </c>
      <c r="E1253" s="9" t="s">
        <v>2783</v>
      </c>
      <c r="F1253" s="9" t="s">
        <v>2784</v>
      </c>
      <c r="G1253" s="10">
        <v>1415</v>
      </c>
      <c r="H1253" s="9" t="s">
        <v>94</v>
      </c>
      <c r="I1253" s="10">
        <v>60162</v>
      </c>
      <c r="J1253" s="11">
        <v>0.02</v>
      </c>
      <c r="K1253" s="9" t="s">
        <v>94</v>
      </c>
      <c r="L1253" s="9" t="s">
        <v>95</v>
      </c>
    </row>
    <row r="1254" spans="1:12" x14ac:dyDescent="0.2">
      <c r="A1254" t="str">
        <f>VLOOKUP(B1254,StateFIPS!A$2:B$52,2)</f>
        <v>Indiana</v>
      </c>
      <c r="B1254">
        <f t="shared" si="22"/>
        <v>18</v>
      </c>
      <c r="C1254" s="9" t="s">
        <v>1608</v>
      </c>
      <c r="D1254" s="9" t="s">
        <v>93</v>
      </c>
      <c r="E1254" s="9" t="s">
        <v>2783</v>
      </c>
      <c r="F1254" s="9" t="s">
        <v>2784</v>
      </c>
      <c r="G1254" s="10">
        <v>221</v>
      </c>
      <c r="H1254" s="9" t="s">
        <v>94</v>
      </c>
      <c r="I1254" s="10">
        <v>9415</v>
      </c>
      <c r="J1254" s="11">
        <v>0.02</v>
      </c>
      <c r="K1254" s="9" t="s">
        <v>94</v>
      </c>
      <c r="L1254" s="9" t="s">
        <v>95</v>
      </c>
    </row>
    <row r="1255" spans="1:12" x14ac:dyDescent="0.2">
      <c r="A1255" t="str">
        <f>VLOOKUP(B1255,StateFIPS!A$2:B$52,2)</f>
        <v>Iowa</v>
      </c>
      <c r="B1255">
        <f t="shared" si="22"/>
        <v>19</v>
      </c>
      <c r="C1255" s="9" t="s">
        <v>1692</v>
      </c>
      <c r="D1255" s="9" t="s">
        <v>93</v>
      </c>
      <c r="E1255" s="9" t="s">
        <v>2783</v>
      </c>
      <c r="F1255" s="9" t="s">
        <v>2784</v>
      </c>
      <c r="G1255" s="10">
        <v>21760</v>
      </c>
      <c r="H1255" s="9" t="s">
        <v>94</v>
      </c>
      <c r="I1255" s="10">
        <v>925483</v>
      </c>
      <c r="J1255" s="11">
        <v>0.02</v>
      </c>
      <c r="K1255" s="9" t="s">
        <v>94</v>
      </c>
      <c r="L1255" s="9" t="s">
        <v>95</v>
      </c>
    </row>
    <row r="1256" spans="1:12" x14ac:dyDescent="0.2">
      <c r="A1256" t="str">
        <f>VLOOKUP(B1256,StateFIPS!A$2:B$52,2)</f>
        <v>Indiana</v>
      </c>
      <c r="B1256">
        <f t="shared" si="22"/>
        <v>18</v>
      </c>
      <c r="C1256" s="9" t="s">
        <v>231</v>
      </c>
      <c r="D1256" s="9" t="s">
        <v>93</v>
      </c>
      <c r="E1256" s="9" t="s">
        <v>2783</v>
      </c>
      <c r="F1256" s="9" t="s">
        <v>2784</v>
      </c>
      <c r="G1256" s="10">
        <v>685</v>
      </c>
      <c r="H1256" s="9" t="s">
        <v>94</v>
      </c>
      <c r="I1256" s="10">
        <v>29140</v>
      </c>
      <c r="J1256" s="11">
        <v>0.02</v>
      </c>
      <c r="K1256" s="9" t="s">
        <v>94</v>
      </c>
      <c r="L1256" s="9" t="s">
        <v>95</v>
      </c>
    </row>
    <row r="1257" spans="1:12" x14ac:dyDescent="0.2">
      <c r="A1257" t="str">
        <f>VLOOKUP(B1257,StateFIPS!A$2:B$52,2)</f>
        <v>Indiana</v>
      </c>
      <c r="B1257">
        <f t="shared" si="22"/>
        <v>18</v>
      </c>
      <c r="C1257" s="9" t="s">
        <v>1611</v>
      </c>
      <c r="D1257" s="9" t="s">
        <v>93</v>
      </c>
      <c r="E1257" s="9" t="s">
        <v>2783</v>
      </c>
      <c r="F1257" s="9" t="s">
        <v>2784</v>
      </c>
      <c r="G1257" s="10">
        <v>434</v>
      </c>
      <c r="H1257" s="9" t="s">
        <v>94</v>
      </c>
      <c r="I1257" s="10">
        <v>18462</v>
      </c>
      <c r="J1257" s="11">
        <v>0.02</v>
      </c>
      <c r="K1257" s="9" t="s">
        <v>94</v>
      </c>
      <c r="L1257" s="9" t="s">
        <v>95</v>
      </c>
    </row>
    <row r="1258" spans="1:12" x14ac:dyDescent="0.2">
      <c r="A1258" t="str">
        <f>VLOOKUP(B1258,StateFIPS!A$2:B$52,2)</f>
        <v>Indiana</v>
      </c>
      <c r="B1258">
        <f t="shared" si="22"/>
        <v>18</v>
      </c>
      <c r="C1258" s="9" t="s">
        <v>1598</v>
      </c>
      <c r="D1258" s="9" t="s">
        <v>93</v>
      </c>
      <c r="E1258" s="9" t="s">
        <v>2783</v>
      </c>
      <c r="F1258" s="9" t="s">
        <v>2784</v>
      </c>
      <c r="G1258" s="10">
        <v>252</v>
      </c>
      <c r="H1258" s="9" t="s">
        <v>94</v>
      </c>
      <c r="I1258" s="10">
        <v>10730</v>
      </c>
      <c r="J1258" s="11">
        <v>0.02</v>
      </c>
      <c r="K1258" s="9" t="s">
        <v>94</v>
      </c>
      <c r="L1258" s="9" t="s">
        <v>95</v>
      </c>
    </row>
    <row r="1259" spans="1:12" x14ac:dyDescent="0.2">
      <c r="A1259" t="str">
        <f>VLOOKUP(B1259,StateFIPS!A$2:B$52,2)</f>
        <v>Indiana</v>
      </c>
      <c r="B1259">
        <f t="shared" si="22"/>
        <v>18</v>
      </c>
      <c r="C1259" s="9" t="s">
        <v>1614</v>
      </c>
      <c r="D1259" s="9" t="s">
        <v>93</v>
      </c>
      <c r="E1259" s="9" t="s">
        <v>2783</v>
      </c>
      <c r="F1259" s="9" t="s">
        <v>2784</v>
      </c>
      <c r="G1259" s="10">
        <v>601</v>
      </c>
      <c r="H1259" s="9" t="s">
        <v>94</v>
      </c>
      <c r="I1259" s="10">
        <v>25563</v>
      </c>
      <c r="J1259" s="11">
        <v>0.02</v>
      </c>
      <c r="K1259" s="9" t="s">
        <v>94</v>
      </c>
      <c r="L1259" s="9" t="s">
        <v>95</v>
      </c>
    </row>
    <row r="1260" spans="1:12" x14ac:dyDescent="0.2">
      <c r="A1260" t="str">
        <f>VLOOKUP(B1260,StateFIPS!A$2:B$52,2)</f>
        <v>Indiana</v>
      </c>
      <c r="B1260">
        <f t="shared" si="22"/>
        <v>18</v>
      </c>
      <c r="C1260" s="9" t="s">
        <v>1682</v>
      </c>
      <c r="D1260" s="9" t="s">
        <v>93</v>
      </c>
      <c r="E1260" s="9" t="s">
        <v>2783</v>
      </c>
      <c r="F1260" s="9" t="s">
        <v>2784</v>
      </c>
      <c r="G1260" s="10">
        <v>684</v>
      </c>
      <c r="H1260" s="9" t="s">
        <v>94</v>
      </c>
      <c r="I1260" s="10">
        <v>29088</v>
      </c>
      <c r="J1260" s="11">
        <v>0.02</v>
      </c>
      <c r="K1260" s="9" t="s">
        <v>94</v>
      </c>
      <c r="L1260" s="9" t="s">
        <v>95</v>
      </c>
    </row>
    <row r="1261" spans="1:12" x14ac:dyDescent="0.2">
      <c r="A1261" t="str">
        <f>VLOOKUP(B1261,StateFIPS!A$2:B$52,2)</f>
        <v>Indiana</v>
      </c>
      <c r="B1261">
        <f t="shared" si="22"/>
        <v>18</v>
      </c>
      <c r="C1261" s="9" t="s">
        <v>237</v>
      </c>
      <c r="D1261" s="9" t="s">
        <v>93</v>
      </c>
      <c r="E1261" s="9" t="s">
        <v>2783</v>
      </c>
      <c r="F1261" s="9" t="s">
        <v>2784</v>
      </c>
      <c r="G1261" s="10">
        <v>87</v>
      </c>
      <c r="H1261" s="9" t="s">
        <v>94</v>
      </c>
      <c r="I1261" s="10">
        <v>3682</v>
      </c>
      <c r="J1261" s="11">
        <v>0.02</v>
      </c>
      <c r="K1261" s="9" t="s">
        <v>94</v>
      </c>
      <c r="L1261" s="9" t="s">
        <v>95</v>
      </c>
    </row>
    <row r="1262" spans="1:12" x14ac:dyDescent="0.2">
      <c r="A1262" t="str">
        <f>VLOOKUP(B1262,StateFIPS!A$2:B$52,2)</f>
        <v>Indiana</v>
      </c>
      <c r="B1262">
        <f t="shared" si="22"/>
        <v>18</v>
      </c>
      <c r="C1262" s="9" t="s">
        <v>1680</v>
      </c>
      <c r="D1262" s="9" t="s">
        <v>93</v>
      </c>
      <c r="E1262" s="9" t="s">
        <v>2783</v>
      </c>
      <c r="F1262" s="9" t="s">
        <v>2784</v>
      </c>
      <c r="G1262" s="10">
        <v>85979</v>
      </c>
      <c r="H1262" s="9" t="s">
        <v>94</v>
      </c>
      <c r="I1262" s="10">
        <v>3656828</v>
      </c>
      <c r="J1262" s="11">
        <v>0.02</v>
      </c>
      <c r="K1262" s="9" t="s">
        <v>94</v>
      </c>
      <c r="L1262" s="9" t="s">
        <v>95</v>
      </c>
    </row>
    <row r="1263" spans="1:12" x14ac:dyDescent="0.2">
      <c r="A1263" t="str">
        <f>VLOOKUP(B1263,StateFIPS!A$2:B$52,2)</f>
        <v>Virginia</v>
      </c>
      <c r="B1263">
        <f t="shared" si="22"/>
        <v>51</v>
      </c>
      <c r="C1263" s="9" t="s">
        <v>2571</v>
      </c>
      <c r="D1263" s="9" t="s">
        <v>93</v>
      </c>
      <c r="E1263" s="9" t="s">
        <v>2783</v>
      </c>
      <c r="F1263" s="9" t="s">
        <v>2784</v>
      </c>
      <c r="G1263" s="10">
        <v>85036</v>
      </c>
      <c r="H1263" s="9" t="s">
        <v>94</v>
      </c>
      <c r="I1263" s="10">
        <v>3616726</v>
      </c>
      <c r="J1263" s="11">
        <v>0.02</v>
      </c>
      <c r="K1263" s="9" t="s">
        <v>94</v>
      </c>
      <c r="L1263" s="9" t="s">
        <v>95</v>
      </c>
    </row>
    <row r="1264" spans="1:12" x14ac:dyDescent="0.2">
      <c r="A1264" t="str">
        <f>VLOOKUP(B1264,StateFIPS!A$2:B$52,2)</f>
        <v>Indiana</v>
      </c>
      <c r="B1264">
        <f t="shared" si="22"/>
        <v>18</v>
      </c>
      <c r="C1264" s="9" t="s">
        <v>238</v>
      </c>
      <c r="D1264" s="9" t="s">
        <v>93</v>
      </c>
      <c r="E1264" s="9" t="s">
        <v>2783</v>
      </c>
      <c r="F1264" s="9" t="s">
        <v>2784</v>
      </c>
      <c r="G1264" s="10">
        <v>890</v>
      </c>
      <c r="H1264" s="9" t="s">
        <v>94</v>
      </c>
      <c r="I1264" s="10">
        <v>37872</v>
      </c>
      <c r="J1264" s="11">
        <v>0.02</v>
      </c>
      <c r="K1264" s="9" t="s">
        <v>94</v>
      </c>
      <c r="L1264" s="9" t="s">
        <v>95</v>
      </c>
    </row>
    <row r="1265" spans="1:12" x14ac:dyDescent="0.2">
      <c r="A1265" t="str">
        <f>VLOOKUP(B1265,StateFIPS!A$2:B$52,2)</f>
        <v>Indiana</v>
      </c>
      <c r="B1265">
        <f t="shared" si="22"/>
        <v>18</v>
      </c>
      <c r="C1265" s="9" t="s">
        <v>233</v>
      </c>
      <c r="D1265" s="9" t="s">
        <v>93</v>
      </c>
      <c r="E1265" s="9" t="s">
        <v>2783</v>
      </c>
      <c r="F1265" s="9" t="s">
        <v>2784</v>
      </c>
      <c r="G1265" s="10">
        <v>2024</v>
      </c>
      <c r="H1265" s="9" t="s">
        <v>94</v>
      </c>
      <c r="I1265" s="10">
        <v>86106</v>
      </c>
      <c r="J1265" s="11">
        <v>0.02</v>
      </c>
      <c r="K1265" s="9" t="s">
        <v>94</v>
      </c>
      <c r="L1265" s="9" t="s">
        <v>95</v>
      </c>
    </row>
    <row r="1266" spans="1:12" x14ac:dyDescent="0.2">
      <c r="A1266" t="str">
        <f>VLOOKUP(B1266,StateFIPS!A$2:B$52,2)</f>
        <v>Indiana</v>
      </c>
      <c r="B1266">
        <f t="shared" si="22"/>
        <v>18</v>
      </c>
      <c r="C1266" s="9" t="s">
        <v>229</v>
      </c>
      <c r="D1266" s="9" t="s">
        <v>93</v>
      </c>
      <c r="E1266" s="9" t="s">
        <v>2783</v>
      </c>
      <c r="F1266" s="9" t="s">
        <v>2784</v>
      </c>
      <c r="G1266" s="10">
        <v>1188</v>
      </c>
      <c r="H1266" s="9" t="s">
        <v>94</v>
      </c>
      <c r="I1266" s="10">
        <v>50548</v>
      </c>
      <c r="J1266" s="11">
        <v>0.02</v>
      </c>
      <c r="K1266" s="9" t="s">
        <v>94</v>
      </c>
      <c r="L1266" s="9" t="s">
        <v>95</v>
      </c>
    </row>
    <row r="1267" spans="1:12" x14ac:dyDescent="0.2">
      <c r="A1267" t="str">
        <f>VLOOKUP(B1267,StateFIPS!A$2:B$52,2)</f>
        <v>Iowa</v>
      </c>
      <c r="B1267">
        <f t="shared" si="22"/>
        <v>19</v>
      </c>
      <c r="C1267" s="9" t="s">
        <v>275</v>
      </c>
      <c r="D1267" s="9" t="s">
        <v>93</v>
      </c>
      <c r="E1267" s="9" t="s">
        <v>2783</v>
      </c>
      <c r="F1267" s="9" t="s">
        <v>2784</v>
      </c>
      <c r="G1267" s="10">
        <v>508</v>
      </c>
      <c r="H1267" s="9" t="s">
        <v>94</v>
      </c>
      <c r="I1267" s="10">
        <v>21617</v>
      </c>
      <c r="J1267" s="11">
        <v>0.02</v>
      </c>
      <c r="K1267" s="9" t="s">
        <v>94</v>
      </c>
      <c r="L1267" s="9" t="s">
        <v>95</v>
      </c>
    </row>
    <row r="1268" spans="1:12" x14ac:dyDescent="0.2">
      <c r="A1268" t="str">
        <f>VLOOKUP(B1268,StateFIPS!A$2:B$52,2)</f>
        <v>Oregon</v>
      </c>
      <c r="B1268">
        <f t="shared" si="22"/>
        <v>41</v>
      </c>
      <c r="C1268" s="9" t="s">
        <v>1291</v>
      </c>
      <c r="D1268" s="9" t="s">
        <v>93</v>
      </c>
      <c r="E1268" s="9" t="s">
        <v>2783</v>
      </c>
      <c r="F1268" s="9" t="s">
        <v>2784</v>
      </c>
      <c r="G1268" s="10">
        <v>1796</v>
      </c>
      <c r="H1268" s="9" t="s">
        <v>94</v>
      </c>
      <c r="I1268" s="10">
        <v>76368</v>
      </c>
      <c r="J1268" s="11">
        <v>0.02</v>
      </c>
      <c r="K1268" s="9" t="s">
        <v>94</v>
      </c>
      <c r="L1268" s="9" t="s">
        <v>95</v>
      </c>
    </row>
    <row r="1269" spans="1:12" x14ac:dyDescent="0.2">
      <c r="A1269" t="str">
        <f>VLOOKUP(B1269,StateFIPS!A$2:B$52,2)</f>
        <v>Virginia</v>
      </c>
      <c r="B1269">
        <f t="shared" si="22"/>
        <v>51</v>
      </c>
      <c r="C1269" s="9" t="s">
        <v>993</v>
      </c>
      <c r="D1269" s="9" t="s">
        <v>93</v>
      </c>
      <c r="E1269" s="9" t="s">
        <v>2783</v>
      </c>
      <c r="F1269" s="9" t="s">
        <v>2784</v>
      </c>
      <c r="G1269" s="10">
        <v>21017</v>
      </c>
      <c r="H1269" s="9" t="s">
        <v>94</v>
      </c>
      <c r="I1269" s="10">
        <v>893904</v>
      </c>
      <c r="J1269" s="11">
        <v>0.02</v>
      </c>
      <c r="K1269" s="9" t="s">
        <v>94</v>
      </c>
      <c r="L1269" s="9" t="s">
        <v>95</v>
      </c>
    </row>
    <row r="1270" spans="1:12" x14ac:dyDescent="0.2">
      <c r="A1270" t="str">
        <f>VLOOKUP(B1270,StateFIPS!A$2:B$52,2)</f>
        <v>Indiana</v>
      </c>
      <c r="B1270">
        <f t="shared" si="22"/>
        <v>18</v>
      </c>
      <c r="C1270" s="9" t="s">
        <v>226</v>
      </c>
      <c r="D1270" s="9" t="s">
        <v>93</v>
      </c>
      <c r="E1270" s="9" t="s">
        <v>2783</v>
      </c>
      <c r="F1270" s="9" t="s">
        <v>2784</v>
      </c>
      <c r="G1270" s="10">
        <v>350</v>
      </c>
      <c r="H1270" s="9" t="s">
        <v>94</v>
      </c>
      <c r="I1270" s="10">
        <v>14886</v>
      </c>
      <c r="J1270" s="11">
        <v>0.02</v>
      </c>
      <c r="K1270" s="9" t="s">
        <v>94</v>
      </c>
      <c r="L1270" s="9" t="s">
        <v>95</v>
      </c>
    </row>
    <row r="1271" spans="1:12" x14ac:dyDescent="0.2">
      <c r="A1271" t="str">
        <f>VLOOKUP(B1271,StateFIPS!A$2:B$52,2)</f>
        <v>Iowa</v>
      </c>
      <c r="B1271">
        <f t="shared" si="22"/>
        <v>19</v>
      </c>
      <c r="C1271" s="9" t="s">
        <v>202</v>
      </c>
      <c r="D1271" s="9" t="s">
        <v>93</v>
      </c>
      <c r="E1271" s="9" t="s">
        <v>2783</v>
      </c>
      <c r="F1271" s="9" t="s">
        <v>2784</v>
      </c>
      <c r="G1271" s="10">
        <v>274205</v>
      </c>
      <c r="H1271" s="9" t="s">
        <v>94</v>
      </c>
      <c r="I1271" s="10">
        <v>11662475</v>
      </c>
      <c r="J1271" s="11">
        <v>0.02</v>
      </c>
      <c r="K1271" s="9" t="s">
        <v>94</v>
      </c>
      <c r="L1271" s="9" t="s">
        <v>95</v>
      </c>
    </row>
    <row r="1272" spans="1:12" x14ac:dyDescent="0.2">
      <c r="A1272" t="str">
        <f>VLOOKUP(B1272,StateFIPS!A$2:B$52,2)</f>
        <v>Alabama</v>
      </c>
      <c r="B1272">
        <f t="shared" si="22"/>
        <v>1</v>
      </c>
      <c r="C1272" s="9" t="s">
        <v>587</v>
      </c>
      <c r="D1272" s="9" t="s">
        <v>93</v>
      </c>
      <c r="E1272" s="9" t="s">
        <v>2783</v>
      </c>
      <c r="F1272" s="9" t="s">
        <v>2784</v>
      </c>
      <c r="G1272" s="10">
        <v>2</v>
      </c>
      <c r="H1272" s="9" t="s">
        <v>94</v>
      </c>
      <c r="I1272" s="10">
        <v>82</v>
      </c>
      <c r="J1272" s="11">
        <v>0.02</v>
      </c>
      <c r="K1272" s="9" t="s">
        <v>94</v>
      </c>
      <c r="L1272" s="9" t="s">
        <v>95</v>
      </c>
    </row>
    <row r="1273" spans="1:12" x14ac:dyDescent="0.2">
      <c r="A1273" t="str">
        <f>VLOOKUP(B1273,StateFIPS!A$2:B$52,2)</f>
        <v>Iowa</v>
      </c>
      <c r="B1273">
        <f t="shared" si="22"/>
        <v>19</v>
      </c>
      <c r="C1273" s="9" t="s">
        <v>211</v>
      </c>
      <c r="D1273" s="9" t="s">
        <v>93</v>
      </c>
      <c r="E1273" s="9" t="s">
        <v>2783</v>
      </c>
      <c r="F1273" s="9" t="s">
        <v>2784</v>
      </c>
      <c r="G1273" s="10">
        <v>209</v>
      </c>
      <c r="H1273" s="9" t="s">
        <v>94</v>
      </c>
      <c r="I1273" s="10">
        <v>8893</v>
      </c>
      <c r="J1273" s="11">
        <v>0.02</v>
      </c>
      <c r="K1273" s="9" t="s">
        <v>94</v>
      </c>
      <c r="L1273" s="9" t="s">
        <v>95</v>
      </c>
    </row>
    <row r="1274" spans="1:12" x14ac:dyDescent="0.2">
      <c r="A1274" t="str">
        <f>VLOOKUP(B1274,StateFIPS!A$2:B$52,2)</f>
        <v>Oregon</v>
      </c>
      <c r="B1274">
        <f t="shared" si="22"/>
        <v>41</v>
      </c>
      <c r="C1274" s="9" t="s">
        <v>2387</v>
      </c>
      <c r="D1274" s="9" t="s">
        <v>93</v>
      </c>
      <c r="E1274" s="9" t="s">
        <v>2783</v>
      </c>
      <c r="F1274" s="9" t="s">
        <v>2784</v>
      </c>
      <c r="G1274" s="10">
        <v>798</v>
      </c>
      <c r="H1274" s="9" t="s">
        <v>94</v>
      </c>
      <c r="I1274" s="10">
        <v>33932</v>
      </c>
      <c r="J1274" s="11">
        <v>0.02</v>
      </c>
      <c r="K1274" s="9" t="s">
        <v>94</v>
      </c>
      <c r="L1274" s="9" t="s">
        <v>95</v>
      </c>
    </row>
    <row r="1275" spans="1:12" x14ac:dyDescent="0.2">
      <c r="A1275" t="str">
        <f>VLOOKUP(B1275,StateFIPS!A$2:B$52,2)</f>
        <v>Iowa</v>
      </c>
      <c r="B1275">
        <f t="shared" si="22"/>
        <v>19</v>
      </c>
      <c r="C1275" s="9" t="s">
        <v>1653</v>
      </c>
      <c r="D1275" s="9" t="s">
        <v>93</v>
      </c>
      <c r="E1275" s="9" t="s">
        <v>2783</v>
      </c>
      <c r="F1275" s="9" t="s">
        <v>2784</v>
      </c>
      <c r="G1275" s="10">
        <v>666</v>
      </c>
      <c r="H1275" s="9" t="s">
        <v>94</v>
      </c>
      <c r="I1275" s="10">
        <v>28308</v>
      </c>
      <c r="J1275" s="11">
        <v>0.02</v>
      </c>
      <c r="K1275" s="9" t="s">
        <v>94</v>
      </c>
      <c r="L1275" s="9" t="s">
        <v>95</v>
      </c>
    </row>
    <row r="1276" spans="1:12" x14ac:dyDescent="0.2">
      <c r="A1276" t="str">
        <f>VLOOKUP(B1276,StateFIPS!A$2:B$52,2)</f>
        <v>Iowa</v>
      </c>
      <c r="B1276">
        <f t="shared" si="22"/>
        <v>19</v>
      </c>
      <c r="C1276" s="9" t="s">
        <v>1701</v>
      </c>
      <c r="D1276" s="9" t="s">
        <v>93</v>
      </c>
      <c r="E1276" s="9" t="s">
        <v>2783</v>
      </c>
      <c r="F1276" s="9" t="s">
        <v>2784</v>
      </c>
      <c r="G1276" s="10">
        <v>435</v>
      </c>
      <c r="H1276" s="9" t="s">
        <v>94</v>
      </c>
      <c r="I1276" s="10">
        <v>18484</v>
      </c>
      <c r="J1276" s="11">
        <v>0.02</v>
      </c>
      <c r="K1276" s="9" t="s">
        <v>94</v>
      </c>
      <c r="L1276" s="9" t="s">
        <v>95</v>
      </c>
    </row>
    <row r="1277" spans="1:12" x14ac:dyDescent="0.2">
      <c r="A1277" t="str">
        <f>VLOOKUP(B1277,StateFIPS!A$2:B$52,2)</f>
        <v>Indiana</v>
      </c>
      <c r="B1277">
        <f t="shared" si="22"/>
        <v>18</v>
      </c>
      <c r="C1277" s="9" t="s">
        <v>1595</v>
      </c>
      <c r="D1277" s="9" t="s">
        <v>93</v>
      </c>
      <c r="E1277" s="9" t="s">
        <v>2783</v>
      </c>
      <c r="F1277" s="9" t="s">
        <v>2784</v>
      </c>
      <c r="G1277" s="10">
        <v>779</v>
      </c>
      <c r="H1277" s="9" t="s">
        <v>94</v>
      </c>
      <c r="I1277" s="10">
        <v>33138</v>
      </c>
      <c r="J1277" s="11">
        <v>0.02</v>
      </c>
      <c r="K1277" s="9" t="s">
        <v>94</v>
      </c>
      <c r="L1277" s="9" t="s">
        <v>95</v>
      </c>
    </row>
    <row r="1278" spans="1:12" x14ac:dyDescent="0.2">
      <c r="A1278" t="str">
        <f>VLOOKUP(B1278,StateFIPS!A$2:B$52,2)</f>
        <v>Iowa</v>
      </c>
      <c r="B1278">
        <f t="shared" si="22"/>
        <v>19</v>
      </c>
      <c r="C1278" s="9" t="s">
        <v>200</v>
      </c>
      <c r="D1278" s="9" t="s">
        <v>93</v>
      </c>
      <c r="E1278" s="9" t="s">
        <v>2783</v>
      </c>
      <c r="F1278" s="9" t="s">
        <v>2784</v>
      </c>
      <c r="G1278" s="10">
        <v>17754</v>
      </c>
      <c r="H1278" s="9" t="s">
        <v>94</v>
      </c>
      <c r="I1278" s="10">
        <v>755106</v>
      </c>
      <c r="J1278" s="11">
        <v>0.02</v>
      </c>
      <c r="K1278" s="9" t="s">
        <v>94</v>
      </c>
      <c r="L1278" s="9" t="s">
        <v>95</v>
      </c>
    </row>
    <row r="1279" spans="1:12" x14ac:dyDescent="0.2">
      <c r="A1279" t="str">
        <f>VLOOKUP(B1279,StateFIPS!A$2:B$52,2)</f>
        <v>Virginia</v>
      </c>
      <c r="B1279">
        <f t="shared" si="22"/>
        <v>51</v>
      </c>
      <c r="C1279" s="9" t="s">
        <v>2582</v>
      </c>
      <c r="D1279" s="9" t="s">
        <v>93</v>
      </c>
      <c r="E1279" s="9" t="s">
        <v>2783</v>
      </c>
      <c r="F1279" s="9" t="s">
        <v>2784</v>
      </c>
      <c r="G1279" s="10">
        <v>7</v>
      </c>
      <c r="H1279" s="9" t="s">
        <v>94</v>
      </c>
      <c r="I1279" s="10">
        <v>315</v>
      </c>
      <c r="J1279" s="11">
        <v>0.02</v>
      </c>
      <c r="K1279" s="9" t="s">
        <v>94</v>
      </c>
      <c r="L1279" s="9" t="s">
        <v>95</v>
      </c>
    </row>
    <row r="1280" spans="1:12" x14ac:dyDescent="0.2">
      <c r="A1280" t="str">
        <f>VLOOKUP(B1280,StateFIPS!A$2:B$52,2)</f>
        <v>Iowa</v>
      </c>
      <c r="B1280">
        <f t="shared" si="22"/>
        <v>19</v>
      </c>
      <c r="C1280" s="9" t="s">
        <v>1699</v>
      </c>
      <c r="D1280" s="9" t="s">
        <v>93</v>
      </c>
      <c r="E1280" s="9" t="s">
        <v>2783</v>
      </c>
      <c r="F1280" s="9" t="s">
        <v>2784</v>
      </c>
      <c r="G1280" s="10">
        <v>267</v>
      </c>
      <c r="H1280" s="9" t="s">
        <v>94</v>
      </c>
      <c r="I1280" s="10">
        <v>11349</v>
      </c>
      <c r="J1280" s="11">
        <v>0.02</v>
      </c>
      <c r="K1280" s="9" t="s">
        <v>94</v>
      </c>
      <c r="L1280" s="9" t="s">
        <v>95</v>
      </c>
    </row>
    <row r="1281" spans="1:12" x14ac:dyDescent="0.2">
      <c r="A1281" t="str">
        <f>VLOOKUP(B1281,StateFIPS!A$2:B$52,2)</f>
        <v>Indiana</v>
      </c>
      <c r="B1281">
        <f t="shared" si="22"/>
        <v>18</v>
      </c>
      <c r="C1281" s="9" t="s">
        <v>230</v>
      </c>
      <c r="D1281" s="9" t="s">
        <v>93</v>
      </c>
      <c r="E1281" s="9" t="s">
        <v>2783</v>
      </c>
      <c r="F1281" s="9" t="s">
        <v>2784</v>
      </c>
      <c r="G1281" s="10">
        <v>82</v>
      </c>
      <c r="H1281" s="9" t="s">
        <v>94</v>
      </c>
      <c r="I1281" s="10">
        <v>3472</v>
      </c>
      <c r="J1281" s="11">
        <v>0.02</v>
      </c>
      <c r="K1281" s="9" t="s">
        <v>94</v>
      </c>
      <c r="L1281" s="9" t="s">
        <v>95</v>
      </c>
    </row>
    <row r="1282" spans="1:12" x14ac:dyDescent="0.2">
      <c r="A1282" t="str">
        <f>VLOOKUP(B1282,StateFIPS!A$2:B$52,2)</f>
        <v>Virginia</v>
      </c>
      <c r="B1282">
        <f t="shared" si="22"/>
        <v>51</v>
      </c>
      <c r="C1282" s="9" t="s">
        <v>2568</v>
      </c>
      <c r="D1282" s="9" t="s">
        <v>93</v>
      </c>
      <c r="E1282" s="9" t="s">
        <v>2783</v>
      </c>
      <c r="F1282" s="9" t="s">
        <v>2784</v>
      </c>
      <c r="G1282" s="10">
        <v>44</v>
      </c>
      <c r="H1282" s="9" t="s">
        <v>94</v>
      </c>
      <c r="I1282" s="10">
        <v>1852</v>
      </c>
      <c r="J1282" s="11">
        <v>0.02</v>
      </c>
      <c r="K1282" s="9" t="s">
        <v>94</v>
      </c>
      <c r="L1282" s="9" t="s">
        <v>95</v>
      </c>
    </row>
    <row r="1283" spans="1:12" x14ac:dyDescent="0.2">
      <c r="A1283" t="str">
        <f>VLOOKUP(B1283,StateFIPS!A$2:B$52,2)</f>
        <v>Oklahoma</v>
      </c>
      <c r="B1283">
        <f t="shared" ref="B1283:B1346" si="23">VALUE(LEFT(C1283,2))</f>
        <v>40</v>
      </c>
      <c r="C1283" s="9" t="s">
        <v>2274</v>
      </c>
      <c r="D1283" s="9" t="s">
        <v>93</v>
      </c>
      <c r="E1283" s="9" t="s">
        <v>2783</v>
      </c>
      <c r="F1283" s="9" t="s">
        <v>2784</v>
      </c>
      <c r="G1283" s="10">
        <v>23</v>
      </c>
      <c r="H1283" s="9" t="s">
        <v>94</v>
      </c>
      <c r="I1283" s="10">
        <v>996</v>
      </c>
      <c r="J1283" s="11">
        <v>0.02</v>
      </c>
      <c r="K1283" s="9" t="s">
        <v>94</v>
      </c>
      <c r="L1283" s="9" t="s">
        <v>95</v>
      </c>
    </row>
    <row r="1284" spans="1:12" x14ac:dyDescent="0.2">
      <c r="A1284" t="str">
        <f>VLOOKUP(B1284,StateFIPS!A$2:B$52,2)</f>
        <v>Oklahoma</v>
      </c>
      <c r="B1284">
        <f t="shared" si="23"/>
        <v>40</v>
      </c>
      <c r="C1284" s="9" t="s">
        <v>1329</v>
      </c>
      <c r="D1284" s="9" t="s">
        <v>93</v>
      </c>
      <c r="E1284" s="9" t="s">
        <v>2783</v>
      </c>
      <c r="F1284" s="9" t="s">
        <v>2784</v>
      </c>
      <c r="G1284" s="10">
        <v>192</v>
      </c>
      <c r="H1284" s="9" t="s">
        <v>94</v>
      </c>
      <c r="I1284" s="10">
        <v>8173</v>
      </c>
      <c r="J1284" s="11">
        <v>0.02</v>
      </c>
      <c r="K1284" s="9" t="s">
        <v>94</v>
      </c>
      <c r="L1284" s="9" t="s">
        <v>95</v>
      </c>
    </row>
    <row r="1285" spans="1:12" x14ac:dyDescent="0.2">
      <c r="A1285" t="str">
        <f>VLOOKUP(B1285,StateFIPS!A$2:B$52,2)</f>
        <v>Kentucky</v>
      </c>
      <c r="B1285">
        <f t="shared" si="23"/>
        <v>21</v>
      </c>
      <c r="C1285" s="9" t="s">
        <v>139</v>
      </c>
      <c r="D1285" s="9" t="s">
        <v>93</v>
      </c>
      <c r="E1285" s="9" t="s">
        <v>2783</v>
      </c>
      <c r="F1285" s="9" t="s">
        <v>2784</v>
      </c>
      <c r="G1285" s="10">
        <v>53</v>
      </c>
      <c r="H1285" s="9" t="s">
        <v>94</v>
      </c>
      <c r="I1285" s="10">
        <v>2269</v>
      </c>
      <c r="J1285" s="11">
        <v>0.02</v>
      </c>
      <c r="K1285" s="9" t="s">
        <v>94</v>
      </c>
      <c r="L1285" s="9" t="s">
        <v>95</v>
      </c>
    </row>
    <row r="1286" spans="1:12" x14ac:dyDescent="0.2">
      <c r="A1286" t="str">
        <f>VLOOKUP(B1286,StateFIPS!A$2:B$52,2)</f>
        <v>Oregon</v>
      </c>
      <c r="B1286">
        <f t="shared" si="23"/>
        <v>41</v>
      </c>
      <c r="C1286" s="9" t="s">
        <v>1294</v>
      </c>
      <c r="D1286" s="9" t="s">
        <v>93</v>
      </c>
      <c r="E1286" s="9" t="s">
        <v>2783</v>
      </c>
      <c r="F1286" s="9" t="s">
        <v>2784</v>
      </c>
      <c r="G1286" s="10">
        <v>6031</v>
      </c>
      <c r="H1286" s="9" t="s">
        <v>94</v>
      </c>
      <c r="I1286" s="10">
        <v>256496</v>
      </c>
      <c r="J1286" s="11">
        <v>0.02</v>
      </c>
      <c r="K1286" s="9" t="s">
        <v>94</v>
      </c>
      <c r="L1286" s="9" t="s">
        <v>95</v>
      </c>
    </row>
    <row r="1287" spans="1:12" x14ac:dyDescent="0.2">
      <c r="A1287" t="str">
        <f>VLOOKUP(B1287,StateFIPS!A$2:B$52,2)</f>
        <v>Kentucky</v>
      </c>
      <c r="B1287">
        <f t="shared" si="23"/>
        <v>21</v>
      </c>
      <c r="C1287" s="9" t="s">
        <v>1832</v>
      </c>
      <c r="D1287" s="9" t="s">
        <v>93</v>
      </c>
      <c r="E1287" s="9" t="s">
        <v>2783</v>
      </c>
      <c r="F1287" s="9" t="s">
        <v>2784</v>
      </c>
      <c r="G1287" s="10">
        <v>78</v>
      </c>
      <c r="H1287" s="9" t="s">
        <v>94</v>
      </c>
      <c r="I1287" s="10">
        <v>3327</v>
      </c>
      <c r="J1287" s="11">
        <v>0.02</v>
      </c>
      <c r="K1287" s="9" t="s">
        <v>94</v>
      </c>
      <c r="L1287" s="9" t="s">
        <v>95</v>
      </c>
    </row>
    <row r="1288" spans="1:12" x14ac:dyDescent="0.2">
      <c r="A1288" t="str">
        <f>VLOOKUP(B1288,StateFIPS!A$2:B$52,2)</f>
        <v>Virginia</v>
      </c>
      <c r="B1288">
        <f t="shared" si="23"/>
        <v>51</v>
      </c>
      <c r="C1288" s="9" t="s">
        <v>2606</v>
      </c>
      <c r="D1288" s="9" t="s">
        <v>93</v>
      </c>
      <c r="E1288" s="9" t="s">
        <v>2783</v>
      </c>
      <c r="F1288" s="9" t="s">
        <v>2784</v>
      </c>
      <c r="G1288" s="10">
        <v>23</v>
      </c>
      <c r="H1288" s="9" t="s">
        <v>94</v>
      </c>
      <c r="I1288" s="10">
        <v>973</v>
      </c>
      <c r="J1288" s="11">
        <v>0.02</v>
      </c>
      <c r="K1288" s="9" t="s">
        <v>94</v>
      </c>
      <c r="L1288" s="9" t="s">
        <v>95</v>
      </c>
    </row>
    <row r="1289" spans="1:12" x14ac:dyDescent="0.2">
      <c r="A1289" t="str">
        <f>VLOOKUP(B1289,StateFIPS!A$2:B$52,2)</f>
        <v>California</v>
      </c>
      <c r="B1289">
        <f t="shared" si="23"/>
        <v>6</v>
      </c>
      <c r="C1289" s="9" t="s">
        <v>513</v>
      </c>
      <c r="D1289" s="9" t="s">
        <v>93</v>
      </c>
      <c r="E1289" s="9" t="s">
        <v>2783</v>
      </c>
      <c r="F1289" s="9" t="s">
        <v>2784</v>
      </c>
      <c r="G1289" s="10">
        <v>11</v>
      </c>
      <c r="H1289" s="9" t="s">
        <v>94</v>
      </c>
      <c r="I1289" s="10">
        <v>456</v>
      </c>
      <c r="J1289" s="11">
        <v>0.02</v>
      </c>
      <c r="K1289" s="9" t="s">
        <v>94</v>
      </c>
      <c r="L1289" s="9" t="s">
        <v>95</v>
      </c>
    </row>
    <row r="1290" spans="1:12" x14ac:dyDescent="0.2">
      <c r="A1290" t="str">
        <f>VLOOKUP(B1290,StateFIPS!A$2:B$52,2)</f>
        <v>California</v>
      </c>
      <c r="B1290">
        <f t="shared" si="23"/>
        <v>6</v>
      </c>
      <c r="C1290" s="9" t="s">
        <v>2055</v>
      </c>
      <c r="D1290" s="9" t="s">
        <v>93</v>
      </c>
      <c r="E1290" s="9" t="s">
        <v>2783</v>
      </c>
      <c r="F1290" s="9" t="s">
        <v>2784</v>
      </c>
      <c r="G1290" s="10">
        <v>206411</v>
      </c>
      <c r="H1290" s="9" t="s">
        <v>94</v>
      </c>
      <c r="I1290" s="10">
        <v>8779029</v>
      </c>
      <c r="J1290" s="11">
        <v>0.02</v>
      </c>
      <c r="K1290" s="9" t="s">
        <v>94</v>
      </c>
      <c r="L1290" s="9" t="s">
        <v>95</v>
      </c>
    </row>
    <row r="1291" spans="1:12" x14ac:dyDescent="0.2">
      <c r="A1291" t="str">
        <f>VLOOKUP(B1291,StateFIPS!A$2:B$52,2)</f>
        <v>Illinois</v>
      </c>
      <c r="B1291">
        <f t="shared" si="23"/>
        <v>17</v>
      </c>
      <c r="C1291" s="9" t="s">
        <v>717</v>
      </c>
      <c r="D1291" s="9" t="s">
        <v>93</v>
      </c>
      <c r="E1291" s="9" t="s">
        <v>2783</v>
      </c>
      <c r="F1291" s="9" t="s">
        <v>2784</v>
      </c>
      <c r="G1291" s="10">
        <v>1237</v>
      </c>
      <c r="H1291" s="9" t="s">
        <v>94</v>
      </c>
      <c r="I1291" s="10">
        <v>52629</v>
      </c>
      <c r="J1291" s="11">
        <v>0.02</v>
      </c>
      <c r="K1291" s="9" t="s">
        <v>94</v>
      </c>
      <c r="L1291" s="9" t="s">
        <v>95</v>
      </c>
    </row>
    <row r="1292" spans="1:12" x14ac:dyDescent="0.2">
      <c r="A1292" t="str">
        <f>VLOOKUP(B1292,StateFIPS!A$2:B$52,2)</f>
        <v>Virginia</v>
      </c>
      <c r="B1292">
        <f t="shared" si="23"/>
        <v>51</v>
      </c>
      <c r="C1292" s="9" t="s">
        <v>2578</v>
      </c>
      <c r="D1292" s="9" t="s">
        <v>93</v>
      </c>
      <c r="E1292" s="9" t="s">
        <v>2783</v>
      </c>
      <c r="F1292" s="9" t="s">
        <v>2784</v>
      </c>
      <c r="G1292" s="10">
        <v>18</v>
      </c>
      <c r="H1292" s="9" t="s">
        <v>94</v>
      </c>
      <c r="I1292" s="10">
        <v>776</v>
      </c>
      <c r="J1292" s="11">
        <v>0.02</v>
      </c>
      <c r="K1292" s="9" t="s">
        <v>94</v>
      </c>
      <c r="L1292" s="9" t="s">
        <v>95</v>
      </c>
    </row>
    <row r="1293" spans="1:12" x14ac:dyDescent="0.2">
      <c r="A1293" t="str">
        <f>VLOOKUP(B1293,StateFIPS!A$2:B$52,2)</f>
        <v>Illinois</v>
      </c>
      <c r="B1293">
        <f t="shared" si="23"/>
        <v>17</v>
      </c>
      <c r="C1293" s="9" t="s">
        <v>719</v>
      </c>
      <c r="D1293" s="9" t="s">
        <v>93</v>
      </c>
      <c r="E1293" s="9" t="s">
        <v>2783</v>
      </c>
      <c r="F1293" s="9" t="s">
        <v>2784</v>
      </c>
      <c r="G1293" s="10">
        <v>1278</v>
      </c>
      <c r="H1293" s="9" t="s">
        <v>94</v>
      </c>
      <c r="I1293" s="10">
        <v>54339</v>
      </c>
      <c r="J1293" s="11">
        <v>0.02</v>
      </c>
      <c r="K1293" s="9" t="s">
        <v>94</v>
      </c>
      <c r="L1293" s="9" t="s">
        <v>95</v>
      </c>
    </row>
    <row r="1294" spans="1:12" x14ac:dyDescent="0.2">
      <c r="A1294" t="str">
        <f>VLOOKUP(B1294,StateFIPS!A$2:B$52,2)</f>
        <v>California</v>
      </c>
      <c r="B1294">
        <f t="shared" si="23"/>
        <v>6</v>
      </c>
      <c r="C1294" s="9" t="s">
        <v>516</v>
      </c>
      <c r="D1294" s="9" t="s">
        <v>93</v>
      </c>
      <c r="E1294" s="9" t="s">
        <v>2783</v>
      </c>
      <c r="F1294" s="9" t="s">
        <v>2784</v>
      </c>
      <c r="G1294" s="10">
        <v>11</v>
      </c>
      <c r="H1294" s="9" t="s">
        <v>94</v>
      </c>
      <c r="I1294" s="10">
        <v>475</v>
      </c>
      <c r="J1294" s="11">
        <v>0.02</v>
      </c>
      <c r="K1294" s="9" t="s">
        <v>94</v>
      </c>
      <c r="L1294" s="9" t="s">
        <v>95</v>
      </c>
    </row>
    <row r="1295" spans="1:12" x14ac:dyDescent="0.2">
      <c r="A1295" t="str">
        <f>VLOOKUP(B1295,StateFIPS!A$2:B$52,2)</f>
        <v>Oregon</v>
      </c>
      <c r="B1295">
        <f t="shared" si="23"/>
        <v>41</v>
      </c>
      <c r="C1295" s="9" t="s">
        <v>2304</v>
      </c>
      <c r="D1295" s="9" t="s">
        <v>93</v>
      </c>
      <c r="E1295" s="9" t="s">
        <v>2783</v>
      </c>
      <c r="F1295" s="9" t="s">
        <v>2784</v>
      </c>
      <c r="G1295" s="10">
        <v>2363</v>
      </c>
      <c r="H1295" s="9" t="s">
        <v>94</v>
      </c>
      <c r="I1295" s="10">
        <v>100489</v>
      </c>
      <c r="J1295" s="11">
        <v>0.02</v>
      </c>
      <c r="K1295" s="9" t="s">
        <v>94</v>
      </c>
      <c r="L1295" s="9" t="s">
        <v>95</v>
      </c>
    </row>
    <row r="1296" spans="1:12" x14ac:dyDescent="0.2">
      <c r="A1296" t="str">
        <f>VLOOKUP(B1296,StateFIPS!A$2:B$52,2)</f>
        <v>Kansas</v>
      </c>
      <c r="B1296">
        <f t="shared" si="23"/>
        <v>20</v>
      </c>
      <c r="C1296" s="9" t="s">
        <v>1899</v>
      </c>
      <c r="D1296" s="9" t="s">
        <v>93</v>
      </c>
      <c r="E1296" s="9" t="s">
        <v>2783</v>
      </c>
      <c r="F1296" s="9" t="s">
        <v>2784</v>
      </c>
      <c r="G1296" s="10">
        <v>2197</v>
      </c>
      <c r="H1296" s="9" t="s">
        <v>94</v>
      </c>
      <c r="I1296" s="10">
        <v>93434</v>
      </c>
      <c r="J1296" s="11">
        <v>0.02</v>
      </c>
      <c r="K1296" s="9" t="s">
        <v>94</v>
      </c>
      <c r="L1296" s="9" t="s">
        <v>95</v>
      </c>
    </row>
    <row r="1297" spans="1:12" x14ac:dyDescent="0.2">
      <c r="A1297" t="str">
        <f>VLOOKUP(B1297,StateFIPS!A$2:B$52,2)</f>
        <v>Virginia</v>
      </c>
      <c r="B1297">
        <f t="shared" si="23"/>
        <v>51</v>
      </c>
      <c r="C1297" s="9" t="s">
        <v>2739</v>
      </c>
      <c r="D1297" s="9" t="s">
        <v>93</v>
      </c>
      <c r="E1297" s="9" t="s">
        <v>2783</v>
      </c>
      <c r="F1297" s="9" t="s">
        <v>2784</v>
      </c>
      <c r="G1297" s="10">
        <v>3</v>
      </c>
      <c r="H1297" s="9" t="s">
        <v>94</v>
      </c>
      <c r="I1297" s="10">
        <v>148</v>
      </c>
      <c r="J1297" s="11">
        <v>0.02</v>
      </c>
      <c r="K1297" s="9" t="s">
        <v>94</v>
      </c>
      <c r="L1297" s="9" t="s">
        <v>95</v>
      </c>
    </row>
    <row r="1298" spans="1:12" x14ac:dyDescent="0.2">
      <c r="A1298" t="str">
        <f>VLOOKUP(B1298,StateFIPS!A$2:B$52,2)</f>
        <v>Iowa</v>
      </c>
      <c r="B1298">
        <f t="shared" si="23"/>
        <v>19</v>
      </c>
      <c r="C1298" s="9" t="s">
        <v>1502</v>
      </c>
      <c r="D1298" s="9" t="s">
        <v>93</v>
      </c>
      <c r="E1298" s="9" t="s">
        <v>2783</v>
      </c>
      <c r="F1298" s="9" t="s">
        <v>2784</v>
      </c>
      <c r="G1298" s="10">
        <v>4113</v>
      </c>
      <c r="H1298" s="9" t="s">
        <v>94</v>
      </c>
      <c r="I1298" s="10">
        <v>174930</v>
      </c>
      <c r="J1298" s="11">
        <v>0.02</v>
      </c>
      <c r="K1298" s="9" t="s">
        <v>94</v>
      </c>
      <c r="L1298" s="9" t="s">
        <v>95</v>
      </c>
    </row>
    <row r="1299" spans="1:12" x14ac:dyDescent="0.2">
      <c r="A1299" t="str">
        <f>VLOOKUP(B1299,StateFIPS!A$2:B$52,2)</f>
        <v>Illinois</v>
      </c>
      <c r="B1299">
        <f t="shared" si="23"/>
        <v>17</v>
      </c>
      <c r="C1299" s="9" t="s">
        <v>716</v>
      </c>
      <c r="D1299" s="9" t="s">
        <v>93</v>
      </c>
      <c r="E1299" s="9" t="s">
        <v>2783</v>
      </c>
      <c r="F1299" s="9" t="s">
        <v>2784</v>
      </c>
      <c r="G1299" s="10">
        <v>1070</v>
      </c>
      <c r="H1299" s="9" t="s">
        <v>94</v>
      </c>
      <c r="I1299" s="10">
        <v>45504</v>
      </c>
      <c r="J1299" s="11">
        <v>0.02</v>
      </c>
      <c r="K1299" s="9" t="s">
        <v>94</v>
      </c>
      <c r="L1299" s="9" t="s">
        <v>95</v>
      </c>
    </row>
    <row r="1300" spans="1:12" x14ac:dyDescent="0.2">
      <c r="A1300" t="str">
        <f>VLOOKUP(B1300,StateFIPS!A$2:B$52,2)</f>
        <v>Kentucky</v>
      </c>
      <c r="B1300">
        <f t="shared" si="23"/>
        <v>21</v>
      </c>
      <c r="C1300" s="9" t="s">
        <v>155</v>
      </c>
      <c r="D1300" s="9" t="s">
        <v>93</v>
      </c>
      <c r="E1300" s="9" t="s">
        <v>2783</v>
      </c>
      <c r="F1300" s="9" t="s">
        <v>2784</v>
      </c>
      <c r="G1300" s="10">
        <v>110</v>
      </c>
      <c r="H1300" s="9" t="s">
        <v>94</v>
      </c>
      <c r="I1300" s="10">
        <v>4669</v>
      </c>
      <c r="J1300" s="11">
        <v>0.02</v>
      </c>
      <c r="K1300" s="9" t="s">
        <v>94</v>
      </c>
      <c r="L1300" s="9" t="s">
        <v>95</v>
      </c>
    </row>
    <row r="1301" spans="1:12" x14ac:dyDescent="0.2">
      <c r="A1301" t="str">
        <f>VLOOKUP(B1301,StateFIPS!A$2:B$52,2)</f>
        <v>California</v>
      </c>
      <c r="B1301">
        <f t="shared" si="23"/>
        <v>6</v>
      </c>
      <c r="C1301" s="9" t="s">
        <v>2057</v>
      </c>
      <c r="D1301" s="9" t="s">
        <v>93</v>
      </c>
      <c r="E1301" s="9" t="s">
        <v>2783</v>
      </c>
      <c r="F1301" s="9" t="s">
        <v>2784</v>
      </c>
      <c r="G1301" s="10">
        <v>41</v>
      </c>
      <c r="H1301" s="9" t="s">
        <v>94</v>
      </c>
      <c r="I1301" s="10">
        <v>1724</v>
      </c>
      <c r="J1301" s="11">
        <v>0.02</v>
      </c>
      <c r="K1301" s="9" t="s">
        <v>94</v>
      </c>
      <c r="L1301" s="9" t="s">
        <v>95</v>
      </c>
    </row>
    <row r="1302" spans="1:12" x14ac:dyDescent="0.2">
      <c r="A1302" t="str">
        <f>VLOOKUP(B1302,StateFIPS!A$2:B$52,2)</f>
        <v>Oklahoma</v>
      </c>
      <c r="B1302">
        <f t="shared" si="23"/>
        <v>40</v>
      </c>
      <c r="C1302" s="9" t="s">
        <v>1319</v>
      </c>
      <c r="D1302" s="9" t="s">
        <v>93</v>
      </c>
      <c r="E1302" s="9" t="s">
        <v>2783</v>
      </c>
      <c r="F1302" s="9" t="s">
        <v>2784</v>
      </c>
      <c r="G1302" s="10">
        <v>3022</v>
      </c>
      <c r="H1302" s="9" t="s">
        <v>94</v>
      </c>
      <c r="I1302" s="10">
        <v>128510</v>
      </c>
      <c r="J1302" s="11">
        <v>0.02</v>
      </c>
      <c r="K1302" s="9" t="s">
        <v>94</v>
      </c>
      <c r="L1302" s="9" t="s">
        <v>95</v>
      </c>
    </row>
    <row r="1303" spans="1:12" x14ac:dyDescent="0.2">
      <c r="A1303" t="str">
        <f>VLOOKUP(B1303,StateFIPS!A$2:B$52,2)</f>
        <v>Kentucky</v>
      </c>
      <c r="B1303">
        <f t="shared" si="23"/>
        <v>21</v>
      </c>
      <c r="C1303" s="9" t="s">
        <v>1824</v>
      </c>
      <c r="D1303" s="9" t="s">
        <v>93</v>
      </c>
      <c r="E1303" s="9" t="s">
        <v>2783</v>
      </c>
      <c r="F1303" s="9" t="s">
        <v>2784</v>
      </c>
      <c r="G1303" s="10">
        <v>20746</v>
      </c>
      <c r="H1303" s="9" t="s">
        <v>94</v>
      </c>
      <c r="I1303" s="10">
        <v>882369</v>
      </c>
      <c r="J1303" s="11">
        <v>0.02</v>
      </c>
      <c r="K1303" s="9" t="s">
        <v>94</v>
      </c>
      <c r="L1303" s="9" t="s">
        <v>95</v>
      </c>
    </row>
    <row r="1304" spans="1:12" x14ac:dyDescent="0.2">
      <c r="A1304" t="str">
        <f>VLOOKUP(B1304,StateFIPS!A$2:B$52,2)</f>
        <v>Illinois</v>
      </c>
      <c r="B1304">
        <f t="shared" si="23"/>
        <v>17</v>
      </c>
      <c r="C1304" s="9" t="s">
        <v>2194</v>
      </c>
      <c r="D1304" s="9" t="s">
        <v>93</v>
      </c>
      <c r="E1304" s="9" t="s">
        <v>2783</v>
      </c>
      <c r="F1304" s="9" t="s">
        <v>2784</v>
      </c>
      <c r="G1304" s="10">
        <v>4994</v>
      </c>
      <c r="H1304" s="9" t="s">
        <v>94</v>
      </c>
      <c r="I1304" s="10">
        <v>212415</v>
      </c>
      <c r="J1304" s="11">
        <v>0.02</v>
      </c>
      <c r="K1304" s="9" t="s">
        <v>94</v>
      </c>
      <c r="L1304" s="9" t="s">
        <v>95</v>
      </c>
    </row>
    <row r="1305" spans="1:12" x14ac:dyDescent="0.2">
      <c r="A1305" t="str">
        <f>VLOOKUP(B1305,StateFIPS!A$2:B$52,2)</f>
        <v>Oregon</v>
      </c>
      <c r="B1305">
        <f t="shared" si="23"/>
        <v>41</v>
      </c>
      <c r="C1305" s="9" t="s">
        <v>1296</v>
      </c>
      <c r="D1305" s="9" t="s">
        <v>93</v>
      </c>
      <c r="E1305" s="9" t="s">
        <v>2783</v>
      </c>
      <c r="F1305" s="9" t="s">
        <v>2784</v>
      </c>
      <c r="G1305" s="10">
        <v>1269</v>
      </c>
      <c r="H1305" s="9" t="s">
        <v>94</v>
      </c>
      <c r="I1305" s="10">
        <v>53965</v>
      </c>
      <c r="J1305" s="11">
        <v>0.02</v>
      </c>
      <c r="K1305" s="9" t="s">
        <v>94</v>
      </c>
      <c r="L1305" s="9" t="s">
        <v>95</v>
      </c>
    </row>
    <row r="1306" spans="1:12" x14ac:dyDescent="0.2">
      <c r="A1306" t="str">
        <f>VLOOKUP(B1306,StateFIPS!A$2:B$52,2)</f>
        <v>Illinois</v>
      </c>
      <c r="B1306">
        <f t="shared" si="23"/>
        <v>17</v>
      </c>
      <c r="C1306" s="9" t="s">
        <v>2201</v>
      </c>
      <c r="D1306" s="9" t="s">
        <v>93</v>
      </c>
      <c r="E1306" s="9" t="s">
        <v>2783</v>
      </c>
      <c r="F1306" s="9" t="s">
        <v>2784</v>
      </c>
      <c r="G1306" s="10">
        <v>6426</v>
      </c>
      <c r="H1306" s="9" t="s">
        <v>94</v>
      </c>
      <c r="I1306" s="10">
        <v>273309</v>
      </c>
      <c r="J1306" s="11">
        <v>0.02</v>
      </c>
      <c r="K1306" s="9" t="s">
        <v>94</v>
      </c>
      <c r="L1306" s="9" t="s">
        <v>95</v>
      </c>
    </row>
    <row r="1307" spans="1:12" x14ac:dyDescent="0.2">
      <c r="A1307" t="str">
        <f>VLOOKUP(B1307,StateFIPS!A$2:B$52,2)</f>
        <v>Kentucky</v>
      </c>
      <c r="B1307">
        <f t="shared" si="23"/>
        <v>21</v>
      </c>
      <c r="C1307" s="9" t="s">
        <v>140</v>
      </c>
      <c r="D1307" s="9" t="s">
        <v>93</v>
      </c>
      <c r="E1307" s="9" t="s">
        <v>2783</v>
      </c>
      <c r="F1307" s="9" t="s">
        <v>2784</v>
      </c>
      <c r="G1307" s="10">
        <v>276</v>
      </c>
      <c r="H1307" s="9" t="s">
        <v>94</v>
      </c>
      <c r="I1307" s="10">
        <v>11738</v>
      </c>
      <c r="J1307" s="11">
        <v>0.02</v>
      </c>
      <c r="K1307" s="9" t="s">
        <v>94</v>
      </c>
      <c r="L1307" s="9" t="s">
        <v>95</v>
      </c>
    </row>
    <row r="1308" spans="1:12" x14ac:dyDescent="0.2">
      <c r="A1308" t="str">
        <f>VLOOKUP(B1308,StateFIPS!A$2:B$52,2)</f>
        <v>Oklahoma</v>
      </c>
      <c r="B1308">
        <f t="shared" si="23"/>
        <v>40</v>
      </c>
      <c r="C1308" s="9" t="s">
        <v>2429</v>
      </c>
      <c r="D1308" s="9" t="s">
        <v>93</v>
      </c>
      <c r="E1308" s="9" t="s">
        <v>2783</v>
      </c>
      <c r="F1308" s="9" t="s">
        <v>2784</v>
      </c>
      <c r="G1308" s="10">
        <v>9626</v>
      </c>
      <c r="H1308" s="9" t="s">
        <v>94</v>
      </c>
      <c r="I1308" s="10">
        <v>409429</v>
      </c>
      <c r="J1308" s="11">
        <v>0.02</v>
      </c>
      <c r="K1308" s="9" t="s">
        <v>94</v>
      </c>
      <c r="L1308" s="9" t="s">
        <v>95</v>
      </c>
    </row>
    <row r="1309" spans="1:12" x14ac:dyDescent="0.2">
      <c r="A1309" t="str">
        <f>VLOOKUP(B1309,StateFIPS!A$2:B$52,2)</f>
        <v>Kansas</v>
      </c>
      <c r="B1309">
        <f t="shared" si="23"/>
        <v>20</v>
      </c>
      <c r="C1309" s="9" t="s">
        <v>1559</v>
      </c>
      <c r="D1309" s="9" t="s">
        <v>93</v>
      </c>
      <c r="E1309" s="9" t="s">
        <v>2783</v>
      </c>
      <c r="F1309" s="9" t="s">
        <v>2784</v>
      </c>
      <c r="G1309" s="10">
        <v>4416</v>
      </c>
      <c r="H1309" s="9" t="s">
        <v>94</v>
      </c>
      <c r="I1309" s="10">
        <v>187819</v>
      </c>
      <c r="J1309" s="11">
        <v>0.02</v>
      </c>
      <c r="K1309" s="9" t="s">
        <v>94</v>
      </c>
      <c r="L1309" s="9" t="s">
        <v>95</v>
      </c>
    </row>
    <row r="1310" spans="1:12" x14ac:dyDescent="0.2">
      <c r="A1310" t="str">
        <f>VLOOKUP(B1310,StateFIPS!A$2:B$52,2)</f>
        <v>Kentucky</v>
      </c>
      <c r="B1310">
        <f t="shared" si="23"/>
        <v>21</v>
      </c>
      <c r="C1310" s="9" t="s">
        <v>142</v>
      </c>
      <c r="D1310" s="9" t="s">
        <v>93</v>
      </c>
      <c r="E1310" s="9" t="s">
        <v>2783</v>
      </c>
      <c r="F1310" s="9" t="s">
        <v>2784</v>
      </c>
      <c r="G1310" s="10">
        <v>64</v>
      </c>
      <c r="H1310" s="9" t="s">
        <v>94</v>
      </c>
      <c r="I1310" s="10">
        <v>2727</v>
      </c>
      <c r="J1310" s="11">
        <v>0.02</v>
      </c>
      <c r="K1310" s="9" t="s">
        <v>94</v>
      </c>
      <c r="L1310" s="9" t="s">
        <v>95</v>
      </c>
    </row>
    <row r="1311" spans="1:12" x14ac:dyDescent="0.2">
      <c r="A1311" t="str">
        <f>VLOOKUP(B1311,StateFIPS!A$2:B$52,2)</f>
        <v>Virginia</v>
      </c>
      <c r="B1311">
        <f t="shared" si="23"/>
        <v>51</v>
      </c>
      <c r="C1311" s="9" t="s">
        <v>1095</v>
      </c>
      <c r="D1311" s="9" t="s">
        <v>93</v>
      </c>
      <c r="E1311" s="9" t="s">
        <v>2783</v>
      </c>
      <c r="F1311" s="9" t="s">
        <v>2784</v>
      </c>
      <c r="G1311" s="10">
        <v>2742</v>
      </c>
      <c r="H1311" s="9" t="s">
        <v>94</v>
      </c>
      <c r="I1311" s="10">
        <v>116613</v>
      </c>
      <c r="J1311" s="11">
        <v>0.02</v>
      </c>
      <c r="K1311" s="9" t="s">
        <v>94</v>
      </c>
      <c r="L1311" s="9" t="s">
        <v>95</v>
      </c>
    </row>
    <row r="1312" spans="1:12" x14ac:dyDescent="0.2">
      <c r="A1312" t="str">
        <f>VLOOKUP(B1312,StateFIPS!A$2:B$52,2)</f>
        <v>Oregon</v>
      </c>
      <c r="B1312">
        <f t="shared" si="23"/>
        <v>41</v>
      </c>
      <c r="C1312" s="9" t="s">
        <v>1295</v>
      </c>
      <c r="D1312" s="9" t="s">
        <v>93</v>
      </c>
      <c r="E1312" s="9" t="s">
        <v>2783</v>
      </c>
      <c r="F1312" s="9" t="s">
        <v>2784</v>
      </c>
      <c r="G1312" s="10">
        <v>2107</v>
      </c>
      <c r="H1312" s="9" t="s">
        <v>94</v>
      </c>
      <c r="I1312" s="10">
        <v>89614</v>
      </c>
      <c r="J1312" s="11">
        <v>0.02</v>
      </c>
      <c r="K1312" s="9" t="s">
        <v>94</v>
      </c>
      <c r="L1312" s="9" t="s">
        <v>95</v>
      </c>
    </row>
    <row r="1313" spans="1:12" x14ac:dyDescent="0.2">
      <c r="A1313" t="str">
        <f>VLOOKUP(B1313,StateFIPS!A$2:B$52,2)</f>
        <v>Kentucky</v>
      </c>
      <c r="B1313">
        <f t="shared" si="23"/>
        <v>21</v>
      </c>
      <c r="C1313" s="9" t="s">
        <v>141</v>
      </c>
      <c r="D1313" s="9" t="s">
        <v>93</v>
      </c>
      <c r="E1313" s="9" t="s">
        <v>2783</v>
      </c>
      <c r="F1313" s="9" t="s">
        <v>2784</v>
      </c>
      <c r="G1313" s="10">
        <v>144</v>
      </c>
      <c r="H1313" s="9" t="s">
        <v>94</v>
      </c>
      <c r="I1313" s="10">
        <v>6142</v>
      </c>
      <c r="J1313" s="11">
        <v>0.02</v>
      </c>
      <c r="K1313" s="9" t="s">
        <v>94</v>
      </c>
      <c r="L1313" s="9" t="s">
        <v>95</v>
      </c>
    </row>
    <row r="1314" spans="1:12" x14ac:dyDescent="0.2">
      <c r="A1314" t="str">
        <f>VLOOKUP(B1314,StateFIPS!A$2:B$52,2)</f>
        <v>Oklahoma</v>
      </c>
      <c r="B1314">
        <f t="shared" si="23"/>
        <v>40</v>
      </c>
      <c r="C1314" s="9" t="s">
        <v>2415</v>
      </c>
      <c r="D1314" s="9" t="s">
        <v>93</v>
      </c>
      <c r="E1314" s="9" t="s">
        <v>2783</v>
      </c>
      <c r="F1314" s="9" t="s">
        <v>2784</v>
      </c>
      <c r="G1314" s="10">
        <v>11</v>
      </c>
      <c r="H1314" s="9" t="s">
        <v>94</v>
      </c>
      <c r="I1314" s="10">
        <v>448</v>
      </c>
      <c r="J1314" s="11">
        <v>0.02</v>
      </c>
      <c r="K1314" s="9" t="s">
        <v>94</v>
      </c>
      <c r="L1314" s="9" t="s">
        <v>95</v>
      </c>
    </row>
    <row r="1315" spans="1:12" x14ac:dyDescent="0.2">
      <c r="A1315" t="str">
        <f>VLOOKUP(B1315,StateFIPS!A$2:B$52,2)</f>
        <v>Alabama</v>
      </c>
      <c r="B1315">
        <f t="shared" si="23"/>
        <v>1</v>
      </c>
      <c r="C1315" s="9" t="s">
        <v>588</v>
      </c>
      <c r="D1315" s="9" t="s">
        <v>93</v>
      </c>
      <c r="E1315" s="9" t="s">
        <v>2783</v>
      </c>
      <c r="F1315" s="9" t="s">
        <v>2784</v>
      </c>
      <c r="G1315" s="10">
        <v>58640</v>
      </c>
      <c r="H1315" s="9" t="s">
        <v>94</v>
      </c>
      <c r="I1315" s="10">
        <v>2494072</v>
      </c>
      <c r="J1315" s="11">
        <v>0.02</v>
      </c>
      <c r="K1315" s="9" t="s">
        <v>94</v>
      </c>
      <c r="L1315" s="9" t="s">
        <v>95</v>
      </c>
    </row>
    <row r="1316" spans="1:12" x14ac:dyDescent="0.2">
      <c r="A1316" t="str">
        <f>VLOOKUP(B1316,StateFIPS!A$2:B$52,2)</f>
        <v>Virginia</v>
      </c>
      <c r="B1316">
        <f t="shared" si="23"/>
        <v>51</v>
      </c>
      <c r="C1316" s="9" t="s">
        <v>2527</v>
      </c>
      <c r="D1316" s="9" t="s">
        <v>93</v>
      </c>
      <c r="E1316" s="9" t="s">
        <v>2783</v>
      </c>
      <c r="F1316" s="9" t="s">
        <v>2784</v>
      </c>
      <c r="G1316" s="10">
        <v>26</v>
      </c>
      <c r="H1316" s="9" t="s">
        <v>94</v>
      </c>
      <c r="I1316" s="10">
        <v>1108</v>
      </c>
      <c r="J1316" s="11">
        <v>0.02</v>
      </c>
      <c r="K1316" s="9" t="s">
        <v>94</v>
      </c>
      <c r="L1316" s="9" t="s">
        <v>95</v>
      </c>
    </row>
    <row r="1317" spans="1:12" x14ac:dyDescent="0.2">
      <c r="A1317" t="str">
        <f>VLOOKUP(B1317,StateFIPS!A$2:B$52,2)</f>
        <v>Iowa</v>
      </c>
      <c r="B1317">
        <f t="shared" si="23"/>
        <v>19</v>
      </c>
      <c r="C1317" s="9" t="s">
        <v>1527</v>
      </c>
      <c r="D1317" s="9" t="s">
        <v>93</v>
      </c>
      <c r="E1317" s="9" t="s">
        <v>2783</v>
      </c>
      <c r="F1317" s="9" t="s">
        <v>2784</v>
      </c>
      <c r="G1317" s="10">
        <v>682</v>
      </c>
      <c r="H1317" s="9" t="s">
        <v>94</v>
      </c>
      <c r="I1317" s="10">
        <v>29007</v>
      </c>
      <c r="J1317" s="11">
        <v>0.02</v>
      </c>
      <c r="K1317" s="9" t="s">
        <v>94</v>
      </c>
      <c r="L1317" s="9" t="s">
        <v>95</v>
      </c>
    </row>
    <row r="1318" spans="1:12" x14ac:dyDescent="0.2">
      <c r="A1318" t="str">
        <f>VLOOKUP(B1318,StateFIPS!A$2:B$52,2)</f>
        <v>Illinois</v>
      </c>
      <c r="B1318">
        <f t="shared" si="23"/>
        <v>17</v>
      </c>
      <c r="C1318" s="9" t="s">
        <v>2214</v>
      </c>
      <c r="D1318" s="9" t="s">
        <v>93</v>
      </c>
      <c r="E1318" s="9" t="s">
        <v>2783</v>
      </c>
      <c r="F1318" s="9" t="s">
        <v>2784</v>
      </c>
      <c r="G1318" s="10">
        <v>3143</v>
      </c>
      <c r="H1318" s="9" t="s">
        <v>94</v>
      </c>
      <c r="I1318" s="10">
        <v>133662</v>
      </c>
      <c r="J1318" s="11">
        <v>0.02</v>
      </c>
      <c r="K1318" s="9" t="s">
        <v>94</v>
      </c>
      <c r="L1318" s="9" t="s">
        <v>95</v>
      </c>
    </row>
    <row r="1319" spans="1:12" x14ac:dyDescent="0.2">
      <c r="A1319" t="str">
        <f>VLOOKUP(B1319,StateFIPS!A$2:B$52,2)</f>
        <v>Illinois</v>
      </c>
      <c r="B1319">
        <f t="shared" si="23"/>
        <v>17</v>
      </c>
      <c r="C1319" s="9" t="s">
        <v>689</v>
      </c>
      <c r="D1319" s="9" t="s">
        <v>93</v>
      </c>
      <c r="E1319" s="9" t="s">
        <v>2783</v>
      </c>
      <c r="F1319" s="9" t="s">
        <v>2784</v>
      </c>
      <c r="G1319" s="10">
        <v>1242</v>
      </c>
      <c r="H1319" s="9" t="s">
        <v>94</v>
      </c>
      <c r="I1319" s="10">
        <v>52819</v>
      </c>
      <c r="J1319" s="11">
        <v>0.02</v>
      </c>
      <c r="K1319" s="9" t="s">
        <v>94</v>
      </c>
      <c r="L1319" s="9" t="s">
        <v>95</v>
      </c>
    </row>
    <row r="1320" spans="1:12" x14ac:dyDescent="0.2">
      <c r="A1320" t="str">
        <f>VLOOKUP(B1320,StateFIPS!A$2:B$52,2)</f>
        <v>California</v>
      </c>
      <c r="B1320">
        <f t="shared" si="23"/>
        <v>6</v>
      </c>
      <c r="C1320" s="9" t="s">
        <v>2051</v>
      </c>
      <c r="D1320" s="9" t="s">
        <v>93</v>
      </c>
      <c r="E1320" s="9" t="s">
        <v>2783</v>
      </c>
      <c r="F1320" s="9" t="s">
        <v>2784</v>
      </c>
      <c r="G1320" s="10">
        <v>22</v>
      </c>
      <c r="H1320" s="9" t="s">
        <v>94</v>
      </c>
      <c r="I1320" s="10">
        <v>947</v>
      </c>
      <c r="J1320" s="11">
        <v>0.02</v>
      </c>
      <c r="K1320" s="9" t="s">
        <v>94</v>
      </c>
      <c r="L1320" s="9" t="s">
        <v>95</v>
      </c>
    </row>
    <row r="1321" spans="1:12" x14ac:dyDescent="0.2">
      <c r="A1321" t="str">
        <f>VLOOKUP(B1321,StateFIPS!A$2:B$52,2)</f>
        <v>Iowa</v>
      </c>
      <c r="B1321">
        <f t="shared" si="23"/>
        <v>19</v>
      </c>
      <c r="C1321" s="9" t="s">
        <v>1529</v>
      </c>
      <c r="D1321" s="9" t="s">
        <v>93</v>
      </c>
      <c r="E1321" s="9" t="s">
        <v>2783</v>
      </c>
      <c r="F1321" s="9" t="s">
        <v>2784</v>
      </c>
      <c r="G1321" s="10">
        <v>516</v>
      </c>
      <c r="H1321" s="9" t="s">
        <v>94</v>
      </c>
      <c r="I1321" s="10">
        <v>21935</v>
      </c>
      <c r="J1321" s="11">
        <v>0.02</v>
      </c>
      <c r="K1321" s="9" t="s">
        <v>94</v>
      </c>
      <c r="L1321" s="9" t="s">
        <v>95</v>
      </c>
    </row>
    <row r="1322" spans="1:12" x14ac:dyDescent="0.2">
      <c r="A1322" t="str">
        <f>VLOOKUP(B1322,StateFIPS!A$2:B$52,2)</f>
        <v>Virginia</v>
      </c>
      <c r="B1322">
        <f t="shared" si="23"/>
        <v>51</v>
      </c>
      <c r="C1322" s="9" t="s">
        <v>1106</v>
      </c>
      <c r="D1322" s="9" t="s">
        <v>93</v>
      </c>
      <c r="E1322" s="9" t="s">
        <v>2783</v>
      </c>
      <c r="F1322" s="9" t="s">
        <v>2784</v>
      </c>
      <c r="G1322" s="10">
        <v>15</v>
      </c>
      <c r="H1322" s="9" t="s">
        <v>94</v>
      </c>
      <c r="I1322" s="10">
        <v>647</v>
      </c>
      <c r="J1322" s="11">
        <v>0.02</v>
      </c>
      <c r="K1322" s="9" t="s">
        <v>94</v>
      </c>
      <c r="L1322" s="9" t="s">
        <v>95</v>
      </c>
    </row>
    <row r="1323" spans="1:12" x14ac:dyDescent="0.2">
      <c r="A1323" t="str">
        <f>VLOOKUP(B1323,StateFIPS!A$2:B$52,2)</f>
        <v>Iowa</v>
      </c>
      <c r="B1323">
        <f t="shared" si="23"/>
        <v>19</v>
      </c>
      <c r="C1323" s="9" t="s">
        <v>278</v>
      </c>
      <c r="D1323" s="9" t="s">
        <v>93</v>
      </c>
      <c r="E1323" s="9" t="s">
        <v>2783</v>
      </c>
      <c r="F1323" s="9" t="s">
        <v>2784</v>
      </c>
      <c r="G1323" s="10">
        <v>105</v>
      </c>
      <c r="H1323" s="9" t="s">
        <v>94</v>
      </c>
      <c r="I1323" s="10">
        <v>4446</v>
      </c>
      <c r="J1323" s="11">
        <v>0.02</v>
      </c>
      <c r="K1323" s="9" t="s">
        <v>94</v>
      </c>
      <c r="L1323" s="9" t="s">
        <v>95</v>
      </c>
    </row>
    <row r="1324" spans="1:12" x14ac:dyDescent="0.2">
      <c r="A1324" t="str">
        <f>VLOOKUP(B1324,StateFIPS!A$2:B$52,2)</f>
        <v>Oregon</v>
      </c>
      <c r="B1324">
        <f t="shared" si="23"/>
        <v>41</v>
      </c>
      <c r="C1324" s="9" t="s">
        <v>2542</v>
      </c>
      <c r="D1324" s="9" t="s">
        <v>93</v>
      </c>
      <c r="E1324" s="9" t="s">
        <v>2783</v>
      </c>
      <c r="F1324" s="9" t="s">
        <v>2784</v>
      </c>
      <c r="G1324" s="10">
        <v>1227</v>
      </c>
      <c r="H1324" s="9" t="s">
        <v>94</v>
      </c>
      <c r="I1324" s="10">
        <v>52166</v>
      </c>
      <c r="J1324" s="11">
        <v>0.02</v>
      </c>
      <c r="K1324" s="9" t="s">
        <v>94</v>
      </c>
      <c r="L1324" s="9" t="s">
        <v>95</v>
      </c>
    </row>
    <row r="1325" spans="1:12" x14ac:dyDescent="0.2">
      <c r="A1325" t="str">
        <f>VLOOKUP(B1325,StateFIPS!A$2:B$52,2)</f>
        <v>Oregon</v>
      </c>
      <c r="B1325">
        <f t="shared" si="23"/>
        <v>41</v>
      </c>
      <c r="C1325" s="9" t="s">
        <v>2285</v>
      </c>
      <c r="D1325" s="9" t="s">
        <v>93</v>
      </c>
      <c r="E1325" s="9" t="s">
        <v>2783</v>
      </c>
      <c r="F1325" s="9" t="s">
        <v>2784</v>
      </c>
      <c r="G1325" s="10">
        <v>1146</v>
      </c>
      <c r="H1325" s="9" t="s">
        <v>94</v>
      </c>
      <c r="I1325" s="10">
        <v>48732</v>
      </c>
      <c r="J1325" s="11">
        <v>0.02</v>
      </c>
      <c r="K1325" s="9" t="s">
        <v>94</v>
      </c>
      <c r="L1325" s="9" t="s">
        <v>95</v>
      </c>
    </row>
    <row r="1326" spans="1:12" x14ac:dyDescent="0.2">
      <c r="A1326" t="str">
        <f>VLOOKUP(B1326,StateFIPS!A$2:B$52,2)</f>
        <v>Virginia</v>
      </c>
      <c r="B1326">
        <f t="shared" si="23"/>
        <v>51</v>
      </c>
      <c r="C1326" s="9" t="s">
        <v>2646</v>
      </c>
      <c r="D1326" s="9" t="s">
        <v>93</v>
      </c>
      <c r="E1326" s="9" t="s">
        <v>2783</v>
      </c>
      <c r="F1326" s="9" t="s">
        <v>2784</v>
      </c>
      <c r="G1326" s="10">
        <v>18</v>
      </c>
      <c r="H1326" s="9" t="s">
        <v>94</v>
      </c>
      <c r="I1326" s="10">
        <v>768</v>
      </c>
      <c r="J1326" s="11">
        <v>0.02</v>
      </c>
      <c r="K1326" s="9" t="s">
        <v>94</v>
      </c>
      <c r="L1326" s="9" t="s">
        <v>95</v>
      </c>
    </row>
    <row r="1327" spans="1:12" x14ac:dyDescent="0.2">
      <c r="A1327" t="str">
        <f>VLOOKUP(B1327,StateFIPS!A$2:B$52,2)</f>
        <v>Iowa</v>
      </c>
      <c r="B1327">
        <f t="shared" si="23"/>
        <v>19</v>
      </c>
      <c r="C1327" s="9" t="s">
        <v>1526</v>
      </c>
      <c r="D1327" s="9" t="s">
        <v>93</v>
      </c>
      <c r="E1327" s="9" t="s">
        <v>2783</v>
      </c>
      <c r="F1327" s="9" t="s">
        <v>2784</v>
      </c>
      <c r="G1327" s="10">
        <v>1344</v>
      </c>
      <c r="H1327" s="9" t="s">
        <v>94</v>
      </c>
      <c r="I1327" s="10">
        <v>57167</v>
      </c>
      <c r="J1327" s="11">
        <v>0.02</v>
      </c>
      <c r="K1327" s="9" t="s">
        <v>94</v>
      </c>
      <c r="L1327" s="9" t="s">
        <v>95</v>
      </c>
    </row>
    <row r="1328" spans="1:12" x14ac:dyDescent="0.2">
      <c r="A1328" t="str">
        <f>VLOOKUP(B1328,StateFIPS!A$2:B$52,2)</f>
        <v>Indiana</v>
      </c>
      <c r="B1328">
        <f t="shared" si="23"/>
        <v>18</v>
      </c>
      <c r="C1328" s="9" t="s">
        <v>2178</v>
      </c>
      <c r="D1328" s="9" t="s">
        <v>93</v>
      </c>
      <c r="E1328" s="9" t="s">
        <v>2783</v>
      </c>
      <c r="F1328" s="9" t="s">
        <v>2784</v>
      </c>
      <c r="G1328" s="10">
        <v>24538</v>
      </c>
      <c r="H1328" s="9" t="s">
        <v>94</v>
      </c>
      <c r="I1328" s="10">
        <v>1043628</v>
      </c>
      <c r="J1328" s="11">
        <v>0.02</v>
      </c>
      <c r="K1328" s="9" t="s">
        <v>94</v>
      </c>
      <c r="L1328" s="9" t="s">
        <v>95</v>
      </c>
    </row>
    <row r="1329" spans="1:12" x14ac:dyDescent="0.2">
      <c r="A1329" t="str">
        <f>VLOOKUP(B1329,StateFIPS!A$2:B$52,2)</f>
        <v>Virginia</v>
      </c>
      <c r="B1329">
        <f t="shared" si="23"/>
        <v>51</v>
      </c>
      <c r="C1329" s="9" t="s">
        <v>1109</v>
      </c>
      <c r="D1329" s="9" t="s">
        <v>93</v>
      </c>
      <c r="E1329" s="9" t="s">
        <v>2783</v>
      </c>
      <c r="F1329" s="9" t="s">
        <v>2784</v>
      </c>
      <c r="G1329" s="10">
        <v>3</v>
      </c>
      <c r="H1329" s="9" t="s">
        <v>94</v>
      </c>
      <c r="I1329" s="10">
        <v>111</v>
      </c>
      <c r="J1329" s="11">
        <v>0.02</v>
      </c>
      <c r="K1329" s="9" t="s">
        <v>94</v>
      </c>
      <c r="L1329" s="9" t="s">
        <v>95</v>
      </c>
    </row>
    <row r="1330" spans="1:12" x14ac:dyDescent="0.2">
      <c r="A1330" t="str">
        <f>VLOOKUP(B1330,StateFIPS!A$2:B$52,2)</f>
        <v>Indiana</v>
      </c>
      <c r="B1330">
        <f t="shared" si="23"/>
        <v>18</v>
      </c>
      <c r="C1330" s="9" t="s">
        <v>693</v>
      </c>
      <c r="D1330" s="9" t="s">
        <v>93</v>
      </c>
      <c r="E1330" s="9" t="s">
        <v>2783</v>
      </c>
      <c r="F1330" s="9" t="s">
        <v>2784</v>
      </c>
      <c r="G1330" s="10">
        <v>841</v>
      </c>
      <c r="H1330" s="9" t="s">
        <v>94</v>
      </c>
      <c r="I1330" s="10">
        <v>35768</v>
      </c>
      <c r="J1330" s="11">
        <v>0.02</v>
      </c>
      <c r="K1330" s="9" t="s">
        <v>94</v>
      </c>
      <c r="L1330" s="9" t="s">
        <v>95</v>
      </c>
    </row>
    <row r="1331" spans="1:12" x14ac:dyDescent="0.2">
      <c r="A1331" t="str">
        <f>VLOOKUP(B1331,StateFIPS!A$2:B$52,2)</f>
        <v>Indiana</v>
      </c>
      <c r="B1331">
        <f t="shared" si="23"/>
        <v>18</v>
      </c>
      <c r="C1331" s="9" t="s">
        <v>682</v>
      </c>
      <c r="D1331" s="9" t="s">
        <v>93</v>
      </c>
      <c r="E1331" s="9" t="s">
        <v>2783</v>
      </c>
      <c r="F1331" s="9" t="s">
        <v>2784</v>
      </c>
      <c r="G1331" s="10">
        <v>289</v>
      </c>
      <c r="H1331" s="9" t="s">
        <v>94</v>
      </c>
      <c r="I1331" s="10">
        <v>12308</v>
      </c>
      <c r="J1331" s="11">
        <v>0.02</v>
      </c>
      <c r="K1331" s="9" t="s">
        <v>94</v>
      </c>
      <c r="L1331" s="9" t="s">
        <v>95</v>
      </c>
    </row>
    <row r="1332" spans="1:12" x14ac:dyDescent="0.2">
      <c r="A1332" t="str">
        <f>VLOOKUP(B1332,StateFIPS!A$2:B$52,2)</f>
        <v>Ohio</v>
      </c>
      <c r="B1332">
        <f t="shared" si="23"/>
        <v>39</v>
      </c>
      <c r="C1332" s="9" t="s">
        <v>1700</v>
      </c>
      <c r="D1332" s="9" t="s">
        <v>93</v>
      </c>
      <c r="E1332" s="9" t="s">
        <v>2783</v>
      </c>
      <c r="F1332" s="9" t="s">
        <v>2784</v>
      </c>
      <c r="G1332" s="10">
        <v>12438</v>
      </c>
      <c r="H1332" s="9" t="s">
        <v>94</v>
      </c>
      <c r="I1332" s="10">
        <v>528996</v>
      </c>
      <c r="J1332" s="11">
        <v>0.02</v>
      </c>
      <c r="K1332" s="9" t="s">
        <v>94</v>
      </c>
      <c r="L1332" s="9" t="s">
        <v>95</v>
      </c>
    </row>
    <row r="1333" spans="1:12" x14ac:dyDescent="0.2">
      <c r="A1333" t="str">
        <f>VLOOKUP(B1333,StateFIPS!A$2:B$52,2)</f>
        <v>Illinois</v>
      </c>
      <c r="B1333">
        <f t="shared" si="23"/>
        <v>17</v>
      </c>
      <c r="C1333" s="9" t="s">
        <v>2148</v>
      </c>
      <c r="D1333" s="9" t="s">
        <v>93</v>
      </c>
      <c r="E1333" s="9" t="s">
        <v>2783</v>
      </c>
      <c r="F1333" s="9" t="s">
        <v>2784</v>
      </c>
      <c r="G1333" s="10">
        <v>1079</v>
      </c>
      <c r="H1333" s="9" t="s">
        <v>94</v>
      </c>
      <c r="I1333" s="10">
        <v>45884</v>
      </c>
      <c r="J1333" s="11">
        <v>0.02</v>
      </c>
      <c r="K1333" s="9" t="s">
        <v>94</v>
      </c>
      <c r="L1333" s="9" t="s">
        <v>95</v>
      </c>
    </row>
    <row r="1334" spans="1:12" x14ac:dyDescent="0.2">
      <c r="A1334" t="str">
        <f>VLOOKUP(B1334,StateFIPS!A$2:B$52,2)</f>
        <v>California</v>
      </c>
      <c r="B1334">
        <f t="shared" si="23"/>
        <v>6</v>
      </c>
      <c r="C1334" s="9" t="s">
        <v>2054</v>
      </c>
      <c r="D1334" s="9" t="s">
        <v>93</v>
      </c>
      <c r="E1334" s="9" t="s">
        <v>2783</v>
      </c>
      <c r="F1334" s="9" t="s">
        <v>2784</v>
      </c>
      <c r="G1334" s="10">
        <v>91</v>
      </c>
      <c r="H1334" s="9" t="s">
        <v>94</v>
      </c>
      <c r="I1334" s="10">
        <v>3854</v>
      </c>
      <c r="J1334" s="11">
        <v>0.02</v>
      </c>
      <c r="K1334" s="9" t="s">
        <v>94</v>
      </c>
      <c r="L1334" s="9" t="s">
        <v>95</v>
      </c>
    </row>
    <row r="1335" spans="1:12" x14ac:dyDescent="0.2">
      <c r="A1335" t="str">
        <f>VLOOKUP(B1335,StateFIPS!A$2:B$52,2)</f>
        <v>Virginia</v>
      </c>
      <c r="B1335">
        <f t="shared" si="23"/>
        <v>51</v>
      </c>
      <c r="C1335" s="9" t="s">
        <v>1100</v>
      </c>
      <c r="D1335" s="9" t="s">
        <v>93</v>
      </c>
      <c r="E1335" s="9" t="s">
        <v>2783</v>
      </c>
      <c r="F1335" s="9" t="s">
        <v>2784</v>
      </c>
      <c r="G1335" s="10">
        <v>14</v>
      </c>
      <c r="H1335" s="9" t="s">
        <v>94</v>
      </c>
      <c r="I1335" s="10">
        <v>587</v>
      </c>
      <c r="J1335" s="11">
        <v>0.02</v>
      </c>
      <c r="K1335" s="9" t="s">
        <v>94</v>
      </c>
      <c r="L1335" s="9" t="s">
        <v>95</v>
      </c>
    </row>
    <row r="1336" spans="1:12" x14ac:dyDescent="0.2">
      <c r="A1336" t="str">
        <f>VLOOKUP(B1336,StateFIPS!A$2:B$52,2)</f>
        <v>Illinois</v>
      </c>
      <c r="B1336">
        <f t="shared" si="23"/>
        <v>17</v>
      </c>
      <c r="C1336" s="9" t="s">
        <v>723</v>
      </c>
      <c r="D1336" s="9" t="s">
        <v>93</v>
      </c>
      <c r="E1336" s="9" t="s">
        <v>2783</v>
      </c>
      <c r="F1336" s="9" t="s">
        <v>2784</v>
      </c>
      <c r="G1336" s="10">
        <v>4565</v>
      </c>
      <c r="H1336" s="9" t="s">
        <v>94</v>
      </c>
      <c r="I1336" s="10">
        <v>194176</v>
      </c>
      <c r="J1336" s="11">
        <v>0.02</v>
      </c>
      <c r="K1336" s="9" t="s">
        <v>94</v>
      </c>
      <c r="L1336" s="9" t="s">
        <v>95</v>
      </c>
    </row>
    <row r="1337" spans="1:12" x14ac:dyDescent="0.2">
      <c r="A1337" t="str">
        <f>VLOOKUP(B1337,StateFIPS!A$2:B$52,2)</f>
        <v>Oregon</v>
      </c>
      <c r="B1337">
        <f t="shared" si="23"/>
        <v>41</v>
      </c>
      <c r="C1337" s="9" t="s">
        <v>1293</v>
      </c>
      <c r="D1337" s="9" t="s">
        <v>93</v>
      </c>
      <c r="E1337" s="9" t="s">
        <v>2783</v>
      </c>
      <c r="F1337" s="9" t="s">
        <v>2784</v>
      </c>
      <c r="G1337" s="10">
        <v>725</v>
      </c>
      <c r="H1337" s="9" t="s">
        <v>94</v>
      </c>
      <c r="I1337" s="10">
        <v>30825</v>
      </c>
      <c r="J1337" s="11">
        <v>0.02</v>
      </c>
      <c r="K1337" s="9" t="s">
        <v>94</v>
      </c>
      <c r="L1337" s="9" t="s">
        <v>95</v>
      </c>
    </row>
    <row r="1338" spans="1:12" x14ac:dyDescent="0.2">
      <c r="A1338" t="str">
        <f>VLOOKUP(B1338,StateFIPS!A$2:B$52,2)</f>
        <v>Alabama</v>
      </c>
      <c r="B1338">
        <f t="shared" si="23"/>
        <v>1</v>
      </c>
      <c r="C1338" s="9" t="s">
        <v>98</v>
      </c>
      <c r="D1338" s="9" t="s">
        <v>93</v>
      </c>
      <c r="E1338" s="9" t="s">
        <v>2783</v>
      </c>
      <c r="F1338" s="9" t="s">
        <v>2784</v>
      </c>
      <c r="G1338" s="10">
        <v>1</v>
      </c>
      <c r="H1338" s="9" t="s">
        <v>94</v>
      </c>
      <c r="I1338" s="10">
        <v>52</v>
      </c>
      <c r="J1338" s="11">
        <v>0.02</v>
      </c>
      <c r="K1338" s="9" t="s">
        <v>94</v>
      </c>
      <c r="L1338" s="9" t="s">
        <v>95</v>
      </c>
    </row>
    <row r="1339" spans="1:12" x14ac:dyDescent="0.2">
      <c r="A1339" t="str">
        <f>VLOOKUP(B1339,StateFIPS!A$2:B$52,2)</f>
        <v>Virginia</v>
      </c>
      <c r="B1339">
        <f t="shared" si="23"/>
        <v>51</v>
      </c>
      <c r="C1339" s="9" t="s">
        <v>1101</v>
      </c>
      <c r="D1339" s="9" t="s">
        <v>93</v>
      </c>
      <c r="E1339" s="9" t="s">
        <v>2783</v>
      </c>
      <c r="F1339" s="9" t="s">
        <v>2784</v>
      </c>
      <c r="G1339" s="10">
        <v>24</v>
      </c>
      <c r="H1339" s="9" t="s">
        <v>94</v>
      </c>
      <c r="I1339" s="10">
        <v>1027</v>
      </c>
      <c r="J1339" s="11">
        <v>0.02</v>
      </c>
      <c r="K1339" s="9" t="s">
        <v>94</v>
      </c>
      <c r="L1339" s="9" t="s">
        <v>95</v>
      </c>
    </row>
    <row r="1340" spans="1:12" x14ac:dyDescent="0.2">
      <c r="A1340" t="str">
        <f>VLOOKUP(B1340,StateFIPS!A$2:B$52,2)</f>
        <v>Illinois</v>
      </c>
      <c r="B1340">
        <f t="shared" si="23"/>
        <v>17</v>
      </c>
      <c r="C1340" s="9" t="s">
        <v>2219</v>
      </c>
      <c r="D1340" s="9" t="s">
        <v>93</v>
      </c>
      <c r="E1340" s="9" t="s">
        <v>2783</v>
      </c>
      <c r="F1340" s="9" t="s">
        <v>2784</v>
      </c>
      <c r="G1340" s="10">
        <v>3920</v>
      </c>
      <c r="H1340" s="9" t="s">
        <v>94</v>
      </c>
      <c r="I1340" s="10">
        <v>166721</v>
      </c>
      <c r="J1340" s="11">
        <v>0.02</v>
      </c>
      <c r="K1340" s="9" t="s">
        <v>94</v>
      </c>
      <c r="L1340" s="9" t="s">
        <v>95</v>
      </c>
    </row>
    <row r="1341" spans="1:12" x14ac:dyDescent="0.2">
      <c r="A1341" t="str">
        <f>VLOOKUP(B1341,StateFIPS!A$2:B$52,2)</f>
        <v>Iowa</v>
      </c>
      <c r="B1341">
        <f t="shared" si="23"/>
        <v>19</v>
      </c>
      <c r="C1341" s="9" t="s">
        <v>267</v>
      </c>
      <c r="D1341" s="9" t="s">
        <v>93</v>
      </c>
      <c r="E1341" s="9" t="s">
        <v>2783</v>
      </c>
      <c r="F1341" s="9" t="s">
        <v>2784</v>
      </c>
      <c r="G1341" s="10">
        <v>309</v>
      </c>
      <c r="H1341" s="9" t="s">
        <v>94</v>
      </c>
      <c r="I1341" s="10">
        <v>13127</v>
      </c>
      <c r="J1341" s="11">
        <v>0.02</v>
      </c>
      <c r="K1341" s="9" t="s">
        <v>94</v>
      </c>
      <c r="L1341" s="9" t="s">
        <v>95</v>
      </c>
    </row>
    <row r="1342" spans="1:12" x14ac:dyDescent="0.2">
      <c r="A1342" t="str">
        <f>VLOOKUP(B1342,StateFIPS!A$2:B$52,2)</f>
        <v>Illinois</v>
      </c>
      <c r="B1342">
        <f t="shared" si="23"/>
        <v>17</v>
      </c>
      <c r="C1342" s="9" t="s">
        <v>2207</v>
      </c>
      <c r="D1342" s="9" t="s">
        <v>93</v>
      </c>
      <c r="E1342" s="9" t="s">
        <v>2783</v>
      </c>
      <c r="F1342" s="9" t="s">
        <v>2784</v>
      </c>
      <c r="G1342" s="10">
        <v>1421</v>
      </c>
      <c r="H1342" s="9" t="s">
        <v>94</v>
      </c>
      <c r="I1342" s="10">
        <v>60419</v>
      </c>
      <c r="J1342" s="11">
        <v>0.02</v>
      </c>
      <c r="K1342" s="9" t="s">
        <v>94</v>
      </c>
      <c r="L1342" s="9" t="s">
        <v>95</v>
      </c>
    </row>
    <row r="1343" spans="1:12" x14ac:dyDescent="0.2">
      <c r="A1343" t="str">
        <f>VLOOKUP(B1343,StateFIPS!A$2:B$52,2)</f>
        <v>Alabama</v>
      </c>
      <c r="B1343">
        <f t="shared" si="23"/>
        <v>1</v>
      </c>
      <c r="C1343" s="9" t="s">
        <v>102</v>
      </c>
      <c r="D1343" s="9" t="s">
        <v>93</v>
      </c>
      <c r="E1343" s="9" t="s">
        <v>2783</v>
      </c>
      <c r="F1343" s="9" t="s">
        <v>2784</v>
      </c>
      <c r="G1343" s="10">
        <v>4201</v>
      </c>
      <c r="H1343" s="9" t="s">
        <v>94</v>
      </c>
      <c r="I1343" s="10">
        <v>178657</v>
      </c>
      <c r="J1343" s="11">
        <v>0.02</v>
      </c>
      <c r="K1343" s="9" t="s">
        <v>94</v>
      </c>
      <c r="L1343" s="9" t="s">
        <v>95</v>
      </c>
    </row>
    <row r="1344" spans="1:12" x14ac:dyDescent="0.2">
      <c r="A1344" t="str">
        <f>VLOOKUP(B1344,StateFIPS!A$2:B$52,2)</f>
        <v>Illinois</v>
      </c>
      <c r="B1344">
        <f t="shared" si="23"/>
        <v>17</v>
      </c>
      <c r="C1344" s="9" t="s">
        <v>686</v>
      </c>
      <c r="D1344" s="9" t="s">
        <v>93</v>
      </c>
      <c r="E1344" s="9" t="s">
        <v>2783</v>
      </c>
      <c r="F1344" s="9" t="s">
        <v>2784</v>
      </c>
      <c r="G1344" s="10">
        <v>858</v>
      </c>
      <c r="H1344" s="9" t="s">
        <v>94</v>
      </c>
      <c r="I1344" s="10">
        <v>36479</v>
      </c>
      <c r="J1344" s="11">
        <v>0.02</v>
      </c>
      <c r="K1344" s="9" t="s">
        <v>94</v>
      </c>
      <c r="L1344" s="9" t="s">
        <v>95</v>
      </c>
    </row>
    <row r="1345" spans="1:12" x14ac:dyDescent="0.2">
      <c r="A1345" t="str">
        <f>VLOOKUP(B1345,StateFIPS!A$2:B$52,2)</f>
        <v>Oklahoma</v>
      </c>
      <c r="B1345">
        <f t="shared" si="23"/>
        <v>40</v>
      </c>
      <c r="C1345" s="9" t="s">
        <v>1300</v>
      </c>
      <c r="D1345" s="9" t="s">
        <v>93</v>
      </c>
      <c r="E1345" s="9" t="s">
        <v>2783</v>
      </c>
      <c r="F1345" s="9" t="s">
        <v>2784</v>
      </c>
      <c r="G1345" s="10">
        <v>10</v>
      </c>
      <c r="H1345" s="9" t="s">
        <v>94</v>
      </c>
      <c r="I1345" s="10">
        <v>421</v>
      </c>
      <c r="J1345" s="11">
        <v>0.02</v>
      </c>
      <c r="K1345" s="9" t="s">
        <v>94</v>
      </c>
      <c r="L1345" s="9" t="s">
        <v>95</v>
      </c>
    </row>
    <row r="1346" spans="1:12" x14ac:dyDescent="0.2">
      <c r="A1346" t="str">
        <f>VLOOKUP(B1346,StateFIPS!A$2:B$52,2)</f>
        <v>Illinois</v>
      </c>
      <c r="B1346">
        <f t="shared" si="23"/>
        <v>17</v>
      </c>
      <c r="C1346" s="9" t="s">
        <v>687</v>
      </c>
      <c r="D1346" s="9" t="s">
        <v>93</v>
      </c>
      <c r="E1346" s="9" t="s">
        <v>2783</v>
      </c>
      <c r="F1346" s="9" t="s">
        <v>2784</v>
      </c>
      <c r="G1346" s="10">
        <v>927</v>
      </c>
      <c r="H1346" s="9" t="s">
        <v>94</v>
      </c>
      <c r="I1346" s="10">
        <v>39424</v>
      </c>
      <c r="J1346" s="11">
        <v>0.02</v>
      </c>
      <c r="K1346" s="9" t="s">
        <v>94</v>
      </c>
      <c r="L1346" s="9" t="s">
        <v>95</v>
      </c>
    </row>
    <row r="1347" spans="1:12" x14ac:dyDescent="0.2">
      <c r="A1347" t="str">
        <f>VLOOKUP(B1347,StateFIPS!A$2:B$52,2)</f>
        <v>Illinois</v>
      </c>
      <c r="B1347">
        <f t="shared" ref="B1347:B1410" si="24">VALUE(LEFT(C1347,2))</f>
        <v>17</v>
      </c>
      <c r="C1347" s="9" t="s">
        <v>688</v>
      </c>
      <c r="D1347" s="9" t="s">
        <v>93</v>
      </c>
      <c r="E1347" s="9" t="s">
        <v>2783</v>
      </c>
      <c r="F1347" s="9" t="s">
        <v>2784</v>
      </c>
      <c r="G1347" s="10">
        <v>1423</v>
      </c>
      <c r="H1347" s="9" t="s">
        <v>94</v>
      </c>
      <c r="I1347" s="10">
        <v>60514</v>
      </c>
      <c r="J1347" s="11">
        <v>0.02</v>
      </c>
      <c r="K1347" s="9" t="s">
        <v>94</v>
      </c>
      <c r="L1347" s="9" t="s">
        <v>95</v>
      </c>
    </row>
    <row r="1348" spans="1:12" x14ac:dyDescent="0.2">
      <c r="A1348" t="str">
        <f>VLOOKUP(B1348,StateFIPS!A$2:B$52,2)</f>
        <v>Oregon</v>
      </c>
      <c r="B1348">
        <f t="shared" si="24"/>
        <v>41</v>
      </c>
      <c r="C1348" s="9" t="s">
        <v>1292</v>
      </c>
      <c r="D1348" s="9" t="s">
        <v>93</v>
      </c>
      <c r="E1348" s="9" t="s">
        <v>2783</v>
      </c>
      <c r="F1348" s="9" t="s">
        <v>2784</v>
      </c>
      <c r="G1348" s="10">
        <v>711</v>
      </c>
      <c r="H1348" s="9" t="s">
        <v>94</v>
      </c>
      <c r="I1348" s="10">
        <v>30253</v>
      </c>
      <c r="J1348" s="11">
        <v>0.02</v>
      </c>
      <c r="K1348" s="9" t="s">
        <v>94</v>
      </c>
      <c r="L1348" s="9" t="s">
        <v>95</v>
      </c>
    </row>
    <row r="1349" spans="1:12" x14ac:dyDescent="0.2">
      <c r="A1349" t="str">
        <f>VLOOKUP(B1349,StateFIPS!A$2:B$52,2)</f>
        <v>Illinois</v>
      </c>
      <c r="B1349">
        <f t="shared" si="24"/>
        <v>17</v>
      </c>
      <c r="C1349" s="9" t="s">
        <v>2151</v>
      </c>
      <c r="D1349" s="9" t="s">
        <v>93</v>
      </c>
      <c r="E1349" s="9" t="s">
        <v>2783</v>
      </c>
      <c r="F1349" s="9" t="s">
        <v>2784</v>
      </c>
      <c r="G1349" s="10">
        <v>1615</v>
      </c>
      <c r="H1349" s="9" t="s">
        <v>94</v>
      </c>
      <c r="I1349" s="10">
        <v>68683</v>
      </c>
      <c r="J1349" s="11">
        <v>0.02</v>
      </c>
      <c r="K1349" s="9" t="s">
        <v>94</v>
      </c>
      <c r="L1349" s="9" t="s">
        <v>95</v>
      </c>
    </row>
    <row r="1350" spans="1:12" x14ac:dyDescent="0.2">
      <c r="A1350" t="str">
        <f>VLOOKUP(B1350,StateFIPS!A$2:B$52,2)</f>
        <v>Oklahoma</v>
      </c>
      <c r="B1350">
        <f t="shared" si="24"/>
        <v>40</v>
      </c>
      <c r="C1350" s="9" t="s">
        <v>1330</v>
      </c>
      <c r="D1350" s="9" t="s">
        <v>93</v>
      </c>
      <c r="E1350" s="9" t="s">
        <v>2783</v>
      </c>
      <c r="F1350" s="9" t="s">
        <v>2784</v>
      </c>
      <c r="G1350" s="10">
        <v>777</v>
      </c>
      <c r="H1350" s="9" t="s">
        <v>94</v>
      </c>
      <c r="I1350" s="10">
        <v>33067</v>
      </c>
      <c r="J1350" s="11">
        <v>0.02</v>
      </c>
      <c r="K1350" s="9" t="s">
        <v>94</v>
      </c>
      <c r="L1350" s="9" t="s">
        <v>95</v>
      </c>
    </row>
    <row r="1351" spans="1:12" x14ac:dyDescent="0.2">
      <c r="A1351" t="str">
        <f>VLOOKUP(B1351,StateFIPS!A$2:B$52,2)</f>
        <v>Georgia</v>
      </c>
      <c r="B1351">
        <f t="shared" si="24"/>
        <v>13</v>
      </c>
      <c r="C1351" s="9" t="s">
        <v>805</v>
      </c>
      <c r="D1351" s="9" t="s">
        <v>93</v>
      </c>
      <c r="E1351" s="9" t="s">
        <v>2783</v>
      </c>
      <c r="F1351" s="9" t="s">
        <v>2784</v>
      </c>
      <c r="G1351" s="10">
        <v>3</v>
      </c>
      <c r="H1351" s="9" t="s">
        <v>94</v>
      </c>
      <c r="I1351" s="10">
        <v>121</v>
      </c>
      <c r="J1351" s="11">
        <v>0.02</v>
      </c>
      <c r="K1351" s="9" t="s">
        <v>94</v>
      </c>
      <c r="L1351" s="9" t="s">
        <v>95</v>
      </c>
    </row>
    <row r="1352" spans="1:12" x14ac:dyDescent="0.2">
      <c r="A1352" t="str">
        <f>VLOOKUP(B1352,StateFIPS!A$2:B$52,2)</f>
        <v>North Carolina</v>
      </c>
      <c r="B1352">
        <f t="shared" si="24"/>
        <v>37</v>
      </c>
      <c r="C1352" s="9" t="s">
        <v>1416</v>
      </c>
      <c r="D1352" s="9" t="s">
        <v>93</v>
      </c>
      <c r="E1352" s="9" t="s">
        <v>2783</v>
      </c>
      <c r="F1352" s="9" t="s">
        <v>2784</v>
      </c>
      <c r="G1352" s="10">
        <v>8950</v>
      </c>
      <c r="H1352" s="9" t="s">
        <v>94</v>
      </c>
      <c r="I1352" s="10">
        <v>380679</v>
      </c>
      <c r="J1352" s="11">
        <v>0.02</v>
      </c>
      <c r="K1352" s="9" t="s">
        <v>94</v>
      </c>
      <c r="L1352" s="9" t="s">
        <v>95</v>
      </c>
    </row>
    <row r="1353" spans="1:12" x14ac:dyDescent="0.2">
      <c r="A1353" t="str">
        <f>VLOOKUP(B1353,StateFIPS!A$2:B$52,2)</f>
        <v>Texas</v>
      </c>
      <c r="B1353">
        <f t="shared" si="24"/>
        <v>48</v>
      </c>
      <c r="C1353" s="9" t="s">
        <v>883</v>
      </c>
      <c r="D1353" s="9" t="s">
        <v>93</v>
      </c>
      <c r="E1353" s="9" t="s">
        <v>2783</v>
      </c>
      <c r="F1353" s="9" t="s">
        <v>2784</v>
      </c>
      <c r="G1353" s="10">
        <v>8</v>
      </c>
      <c r="H1353" s="9" t="s">
        <v>94</v>
      </c>
      <c r="I1353" s="10">
        <v>340</v>
      </c>
      <c r="J1353" s="11">
        <v>0.02</v>
      </c>
      <c r="K1353" s="9" t="s">
        <v>94</v>
      </c>
      <c r="L1353" s="9" t="s">
        <v>95</v>
      </c>
    </row>
    <row r="1354" spans="1:12" x14ac:dyDescent="0.2">
      <c r="A1354" t="str">
        <f>VLOOKUP(B1354,StateFIPS!A$2:B$52,2)</f>
        <v>Pennsylvania</v>
      </c>
      <c r="B1354">
        <f t="shared" si="24"/>
        <v>42</v>
      </c>
      <c r="C1354" s="9" t="s">
        <v>2341</v>
      </c>
      <c r="D1354" s="9" t="s">
        <v>93</v>
      </c>
      <c r="E1354" s="9" t="s">
        <v>2783</v>
      </c>
      <c r="F1354" s="9" t="s">
        <v>2784</v>
      </c>
      <c r="G1354" s="10">
        <v>337542</v>
      </c>
      <c r="H1354" s="9" t="s">
        <v>94</v>
      </c>
      <c r="I1354" s="10">
        <v>14356296</v>
      </c>
      <c r="J1354" s="11">
        <v>0.02</v>
      </c>
      <c r="K1354" s="9" t="s">
        <v>94</v>
      </c>
      <c r="L1354" s="9" t="s">
        <v>95</v>
      </c>
    </row>
    <row r="1355" spans="1:12" x14ac:dyDescent="0.2">
      <c r="A1355" t="str">
        <f>VLOOKUP(B1355,StateFIPS!A$2:B$52,2)</f>
        <v>Michigan</v>
      </c>
      <c r="B1355">
        <f t="shared" si="24"/>
        <v>26</v>
      </c>
      <c r="C1355" s="9" t="s">
        <v>1813</v>
      </c>
      <c r="D1355" s="9" t="s">
        <v>93</v>
      </c>
      <c r="E1355" s="9" t="s">
        <v>2783</v>
      </c>
      <c r="F1355" s="9" t="s">
        <v>2784</v>
      </c>
      <c r="G1355" s="10">
        <v>12492</v>
      </c>
      <c r="H1355" s="9" t="s">
        <v>94</v>
      </c>
      <c r="I1355" s="10">
        <v>531296</v>
      </c>
      <c r="J1355" s="11">
        <v>0.02</v>
      </c>
      <c r="K1355" s="9" t="s">
        <v>94</v>
      </c>
      <c r="L1355" s="9" t="s">
        <v>95</v>
      </c>
    </row>
    <row r="1356" spans="1:12" x14ac:dyDescent="0.2">
      <c r="A1356" t="str">
        <f>VLOOKUP(B1356,StateFIPS!A$2:B$52,2)</f>
        <v>Alaska</v>
      </c>
      <c r="B1356">
        <f t="shared" si="24"/>
        <v>2</v>
      </c>
      <c r="C1356" s="9" t="s">
        <v>2064</v>
      </c>
      <c r="D1356" s="9" t="s">
        <v>93</v>
      </c>
      <c r="E1356" s="9" t="s">
        <v>2783</v>
      </c>
      <c r="F1356" s="9" t="s">
        <v>2784</v>
      </c>
      <c r="G1356" s="10">
        <v>6048</v>
      </c>
      <c r="H1356" s="9" t="s">
        <v>94</v>
      </c>
      <c r="I1356" s="10">
        <v>257221</v>
      </c>
      <c r="J1356" s="11">
        <v>0.02</v>
      </c>
      <c r="K1356" s="9" t="s">
        <v>94</v>
      </c>
      <c r="L1356" s="9" t="s">
        <v>95</v>
      </c>
    </row>
    <row r="1357" spans="1:12" x14ac:dyDescent="0.2">
      <c r="A1357" t="str">
        <f>VLOOKUP(B1357,StateFIPS!A$2:B$52,2)</f>
        <v>Michigan</v>
      </c>
      <c r="B1357">
        <f t="shared" si="24"/>
        <v>26</v>
      </c>
      <c r="C1357" s="9" t="s">
        <v>1801</v>
      </c>
      <c r="D1357" s="9" t="s">
        <v>93</v>
      </c>
      <c r="E1357" s="9" t="s">
        <v>2783</v>
      </c>
      <c r="F1357" s="9" t="s">
        <v>2784</v>
      </c>
      <c r="G1357" s="10">
        <v>4786</v>
      </c>
      <c r="H1357" s="9" t="s">
        <v>94</v>
      </c>
      <c r="I1357" s="10">
        <v>203549</v>
      </c>
      <c r="J1357" s="11">
        <v>0.02</v>
      </c>
      <c r="K1357" s="9" t="s">
        <v>94</v>
      </c>
      <c r="L1357" s="9" t="s">
        <v>95</v>
      </c>
    </row>
    <row r="1358" spans="1:12" x14ac:dyDescent="0.2">
      <c r="A1358" t="str">
        <f>VLOOKUP(B1358,StateFIPS!A$2:B$52,2)</f>
        <v>Arkansas</v>
      </c>
      <c r="B1358">
        <f t="shared" si="24"/>
        <v>5</v>
      </c>
      <c r="C1358" s="9" t="s">
        <v>504</v>
      </c>
      <c r="D1358" s="9" t="s">
        <v>93</v>
      </c>
      <c r="E1358" s="9" t="s">
        <v>2783</v>
      </c>
      <c r="F1358" s="9" t="s">
        <v>2784</v>
      </c>
      <c r="G1358" s="10">
        <v>11</v>
      </c>
      <c r="H1358" s="9" t="s">
        <v>94</v>
      </c>
      <c r="I1358" s="10">
        <v>486</v>
      </c>
      <c r="J1358" s="11">
        <v>0.02</v>
      </c>
      <c r="K1358" s="9" t="s">
        <v>94</v>
      </c>
      <c r="L1358" s="9" t="s">
        <v>95</v>
      </c>
    </row>
    <row r="1359" spans="1:12" x14ac:dyDescent="0.2">
      <c r="A1359" t="str">
        <f>VLOOKUP(B1359,StateFIPS!A$2:B$52,2)</f>
        <v>Arizona</v>
      </c>
      <c r="B1359">
        <f t="shared" si="24"/>
        <v>4</v>
      </c>
      <c r="C1359" s="9" t="s">
        <v>2066</v>
      </c>
      <c r="D1359" s="9" t="s">
        <v>93</v>
      </c>
      <c r="E1359" s="9" t="s">
        <v>2783</v>
      </c>
      <c r="F1359" s="9" t="s">
        <v>2784</v>
      </c>
      <c r="G1359" s="10">
        <v>781</v>
      </c>
      <c r="H1359" s="9" t="s">
        <v>94</v>
      </c>
      <c r="I1359" s="10">
        <v>33210</v>
      </c>
      <c r="J1359" s="11">
        <v>0.02</v>
      </c>
      <c r="K1359" s="9" t="s">
        <v>94</v>
      </c>
      <c r="L1359" s="9" t="s">
        <v>95</v>
      </c>
    </row>
    <row r="1360" spans="1:12" x14ac:dyDescent="0.2">
      <c r="A1360" t="str">
        <f>VLOOKUP(B1360,StateFIPS!A$2:B$52,2)</f>
        <v>Colorado</v>
      </c>
      <c r="B1360">
        <f t="shared" si="24"/>
        <v>8</v>
      </c>
      <c r="C1360" s="9" t="s">
        <v>486</v>
      </c>
      <c r="D1360" s="9" t="s">
        <v>93</v>
      </c>
      <c r="E1360" s="9" t="s">
        <v>2783</v>
      </c>
      <c r="F1360" s="9" t="s">
        <v>2784</v>
      </c>
      <c r="G1360" s="10">
        <v>191</v>
      </c>
      <c r="H1360" s="9" t="s">
        <v>94</v>
      </c>
      <c r="I1360" s="10">
        <v>8124</v>
      </c>
      <c r="J1360" s="11">
        <v>0.02</v>
      </c>
      <c r="K1360" s="9" t="s">
        <v>94</v>
      </c>
      <c r="L1360" s="9" t="s">
        <v>95</v>
      </c>
    </row>
    <row r="1361" spans="1:12" x14ac:dyDescent="0.2">
      <c r="A1361" t="str">
        <f>VLOOKUP(B1361,StateFIPS!A$2:B$52,2)</f>
        <v>Georgia</v>
      </c>
      <c r="B1361">
        <f t="shared" si="24"/>
        <v>13</v>
      </c>
      <c r="C1361" s="9" t="s">
        <v>777</v>
      </c>
      <c r="D1361" s="9" t="s">
        <v>93</v>
      </c>
      <c r="E1361" s="9" t="s">
        <v>2783</v>
      </c>
      <c r="F1361" s="9" t="s">
        <v>2784</v>
      </c>
      <c r="G1361" s="10">
        <v>4</v>
      </c>
      <c r="H1361" s="9" t="s">
        <v>94</v>
      </c>
      <c r="I1361" s="10">
        <v>174</v>
      </c>
      <c r="J1361" s="11">
        <v>0.02</v>
      </c>
      <c r="K1361" s="9" t="s">
        <v>94</v>
      </c>
      <c r="L1361" s="9" t="s">
        <v>95</v>
      </c>
    </row>
    <row r="1362" spans="1:12" x14ac:dyDescent="0.2">
      <c r="A1362" t="str">
        <f>VLOOKUP(B1362,StateFIPS!A$2:B$52,2)</f>
        <v>New York</v>
      </c>
      <c r="B1362">
        <f t="shared" si="24"/>
        <v>36</v>
      </c>
      <c r="C1362" s="9" t="s">
        <v>2073</v>
      </c>
      <c r="D1362" s="9" t="s">
        <v>93</v>
      </c>
      <c r="E1362" s="9" t="s">
        <v>2783</v>
      </c>
      <c r="F1362" s="9" t="s">
        <v>2784</v>
      </c>
      <c r="G1362" s="10">
        <v>1503</v>
      </c>
      <c r="H1362" s="9" t="s">
        <v>94</v>
      </c>
      <c r="I1362" s="10">
        <v>63926</v>
      </c>
      <c r="J1362" s="11">
        <v>0.02</v>
      </c>
      <c r="K1362" s="9" t="s">
        <v>94</v>
      </c>
      <c r="L1362" s="9" t="s">
        <v>95</v>
      </c>
    </row>
    <row r="1363" spans="1:12" x14ac:dyDescent="0.2">
      <c r="A1363" t="str">
        <f>VLOOKUP(B1363,StateFIPS!A$2:B$52,2)</f>
        <v>North Carolina</v>
      </c>
      <c r="B1363">
        <f t="shared" si="24"/>
        <v>37</v>
      </c>
      <c r="C1363" s="9" t="s">
        <v>1417</v>
      </c>
      <c r="D1363" s="9" t="s">
        <v>93</v>
      </c>
      <c r="E1363" s="9" t="s">
        <v>2783</v>
      </c>
      <c r="F1363" s="9" t="s">
        <v>2784</v>
      </c>
      <c r="G1363" s="10">
        <v>1523</v>
      </c>
      <c r="H1363" s="9" t="s">
        <v>94</v>
      </c>
      <c r="I1363" s="10">
        <v>64791</v>
      </c>
      <c r="J1363" s="11">
        <v>0.02</v>
      </c>
      <c r="K1363" s="9" t="s">
        <v>94</v>
      </c>
      <c r="L1363" s="9" t="s">
        <v>95</v>
      </c>
    </row>
    <row r="1364" spans="1:12" x14ac:dyDescent="0.2">
      <c r="A1364" t="str">
        <f>VLOOKUP(B1364,StateFIPS!A$2:B$52,2)</f>
        <v>Georgia</v>
      </c>
      <c r="B1364">
        <f t="shared" si="24"/>
        <v>13</v>
      </c>
      <c r="C1364" s="9" t="s">
        <v>735</v>
      </c>
      <c r="D1364" s="9" t="s">
        <v>93</v>
      </c>
      <c r="E1364" s="9" t="s">
        <v>2783</v>
      </c>
      <c r="F1364" s="9" t="s">
        <v>2784</v>
      </c>
      <c r="G1364" s="10">
        <v>10</v>
      </c>
      <c r="H1364" s="9" t="s">
        <v>94</v>
      </c>
      <c r="I1364" s="10">
        <v>415</v>
      </c>
      <c r="J1364" s="11">
        <v>0.02</v>
      </c>
      <c r="K1364" s="9" t="s">
        <v>94</v>
      </c>
      <c r="L1364" s="9" t="s">
        <v>95</v>
      </c>
    </row>
    <row r="1365" spans="1:12" x14ac:dyDescent="0.2">
      <c r="A1365" t="str">
        <f>VLOOKUP(B1365,StateFIPS!A$2:B$52,2)</f>
        <v>Arizona</v>
      </c>
      <c r="B1365">
        <f t="shared" si="24"/>
        <v>4</v>
      </c>
      <c r="C1365" s="9" t="s">
        <v>2061</v>
      </c>
      <c r="D1365" s="9" t="s">
        <v>93</v>
      </c>
      <c r="E1365" s="9" t="s">
        <v>2783</v>
      </c>
      <c r="F1365" s="9" t="s">
        <v>2784</v>
      </c>
      <c r="G1365" s="10">
        <v>366</v>
      </c>
      <c r="H1365" s="9" t="s">
        <v>94</v>
      </c>
      <c r="I1365" s="10">
        <v>15584</v>
      </c>
      <c r="J1365" s="11">
        <v>0.02</v>
      </c>
      <c r="K1365" s="9" t="s">
        <v>94</v>
      </c>
      <c r="L1365" s="9" t="s">
        <v>95</v>
      </c>
    </row>
    <row r="1366" spans="1:12" x14ac:dyDescent="0.2">
      <c r="A1366" t="str">
        <f>VLOOKUP(B1366,StateFIPS!A$2:B$52,2)</f>
        <v>Georgia</v>
      </c>
      <c r="B1366">
        <f t="shared" si="24"/>
        <v>13</v>
      </c>
      <c r="C1366" s="9" t="s">
        <v>804</v>
      </c>
      <c r="D1366" s="9" t="s">
        <v>93</v>
      </c>
      <c r="E1366" s="9" t="s">
        <v>2783</v>
      </c>
      <c r="F1366" s="9" t="s">
        <v>2784</v>
      </c>
      <c r="G1366" s="10">
        <v>2</v>
      </c>
      <c r="H1366" s="9" t="s">
        <v>94</v>
      </c>
      <c r="I1366" s="10">
        <v>76</v>
      </c>
      <c r="J1366" s="11">
        <v>0.02</v>
      </c>
      <c r="K1366" s="9" t="s">
        <v>94</v>
      </c>
      <c r="L1366" s="9" t="s">
        <v>95</v>
      </c>
    </row>
    <row r="1367" spans="1:12" x14ac:dyDescent="0.2">
      <c r="A1367" t="str">
        <f>VLOOKUP(B1367,StateFIPS!A$2:B$52,2)</f>
        <v>North Carolina</v>
      </c>
      <c r="B1367">
        <f t="shared" si="24"/>
        <v>37</v>
      </c>
      <c r="C1367" s="9" t="s">
        <v>1402</v>
      </c>
      <c r="D1367" s="9" t="s">
        <v>93</v>
      </c>
      <c r="E1367" s="9" t="s">
        <v>2783</v>
      </c>
      <c r="F1367" s="9" t="s">
        <v>2784</v>
      </c>
      <c r="G1367" s="10">
        <v>5114</v>
      </c>
      <c r="H1367" s="9" t="s">
        <v>94</v>
      </c>
      <c r="I1367" s="10">
        <v>217519</v>
      </c>
      <c r="J1367" s="11">
        <v>0.02</v>
      </c>
      <c r="K1367" s="9" t="s">
        <v>94</v>
      </c>
      <c r="L1367" s="9" t="s">
        <v>95</v>
      </c>
    </row>
    <row r="1368" spans="1:12" x14ac:dyDescent="0.2">
      <c r="A1368" t="str">
        <f>VLOOKUP(B1368,StateFIPS!A$2:B$52,2)</f>
        <v>Maryland</v>
      </c>
      <c r="B1368">
        <f t="shared" si="24"/>
        <v>24</v>
      </c>
      <c r="C1368" s="9" t="s">
        <v>402</v>
      </c>
      <c r="D1368" s="9" t="s">
        <v>93</v>
      </c>
      <c r="E1368" s="9" t="s">
        <v>2783</v>
      </c>
      <c r="F1368" s="9" t="s">
        <v>2784</v>
      </c>
      <c r="G1368" s="10">
        <v>2181</v>
      </c>
      <c r="H1368" s="9" t="s">
        <v>94</v>
      </c>
      <c r="I1368" s="10">
        <v>92746</v>
      </c>
      <c r="J1368" s="11">
        <v>0.02</v>
      </c>
      <c r="K1368" s="9" t="s">
        <v>94</v>
      </c>
      <c r="L1368" s="9" t="s">
        <v>95</v>
      </c>
    </row>
    <row r="1369" spans="1:12" x14ac:dyDescent="0.2">
      <c r="A1369" t="str">
        <f>VLOOKUP(B1369,StateFIPS!A$2:B$52,2)</f>
        <v>Colorado</v>
      </c>
      <c r="B1369">
        <f t="shared" si="24"/>
        <v>8</v>
      </c>
      <c r="C1369" s="9" t="s">
        <v>2101</v>
      </c>
      <c r="D1369" s="9" t="s">
        <v>93</v>
      </c>
      <c r="E1369" s="9" t="s">
        <v>2783</v>
      </c>
      <c r="F1369" s="9" t="s">
        <v>2784</v>
      </c>
      <c r="G1369" s="10">
        <v>1583</v>
      </c>
      <c r="H1369" s="9" t="s">
        <v>94</v>
      </c>
      <c r="I1369" s="10">
        <v>67349</v>
      </c>
      <c r="J1369" s="11">
        <v>0.02</v>
      </c>
      <c r="K1369" s="9" t="s">
        <v>94</v>
      </c>
      <c r="L1369" s="9" t="s">
        <v>95</v>
      </c>
    </row>
    <row r="1370" spans="1:12" x14ac:dyDescent="0.2">
      <c r="A1370" t="str">
        <f>VLOOKUP(B1370,StateFIPS!A$2:B$52,2)</f>
        <v>Minnesota</v>
      </c>
      <c r="B1370">
        <f t="shared" si="24"/>
        <v>27</v>
      </c>
      <c r="C1370" s="9" t="s">
        <v>1758</v>
      </c>
      <c r="D1370" s="9" t="s">
        <v>93</v>
      </c>
      <c r="E1370" s="9" t="s">
        <v>2783</v>
      </c>
      <c r="F1370" s="9" t="s">
        <v>2784</v>
      </c>
      <c r="G1370" s="10">
        <v>666</v>
      </c>
      <c r="H1370" s="9" t="s">
        <v>94</v>
      </c>
      <c r="I1370" s="10">
        <v>28339</v>
      </c>
      <c r="J1370" s="11">
        <v>0.02</v>
      </c>
      <c r="K1370" s="9" t="s">
        <v>94</v>
      </c>
      <c r="L1370" s="9" t="s">
        <v>95</v>
      </c>
    </row>
    <row r="1371" spans="1:12" x14ac:dyDescent="0.2">
      <c r="A1371" t="str">
        <f>VLOOKUP(B1371,StateFIPS!A$2:B$52,2)</f>
        <v>Georgia</v>
      </c>
      <c r="B1371">
        <f t="shared" si="24"/>
        <v>13</v>
      </c>
      <c r="C1371" s="9" t="s">
        <v>795</v>
      </c>
      <c r="D1371" s="9" t="s">
        <v>93</v>
      </c>
      <c r="E1371" s="9" t="s">
        <v>2783</v>
      </c>
      <c r="F1371" s="9" t="s">
        <v>2784</v>
      </c>
      <c r="G1371" s="10">
        <v>11335</v>
      </c>
      <c r="H1371" s="9" t="s">
        <v>94</v>
      </c>
      <c r="I1371" s="10">
        <v>482093</v>
      </c>
      <c r="J1371" s="11">
        <v>0.02</v>
      </c>
      <c r="K1371" s="9" t="s">
        <v>94</v>
      </c>
      <c r="L1371" s="9" t="s">
        <v>95</v>
      </c>
    </row>
    <row r="1372" spans="1:12" x14ac:dyDescent="0.2">
      <c r="A1372" t="str">
        <f>VLOOKUP(B1372,StateFIPS!A$2:B$52,2)</f>
        <v>Minnesota</v>
      </c>
      <c r="B1372">
        <f t="shared" si="24"/>
        <v>27</v>
      </c>
      <c r="C1372" s="9" t="s">
        <v>1720</v>
      </c>
      <c r="D1372" s="9" t="s">
        <v>93</v>
      </c>
      <c r="E1372" s="9" t="s">
        <v>2783</v>
      </c>
      <c r="F1372" s="9" t="s">
        <v>2784</v>
      </c>
      <c r="G1372" s="10">
        <v>41</v>
      </c>
      <c r="H1372" s="9" t="s">
        <v>94</v>
      </c>
      <c r="I1372" s="10">
        <v>1759</v>
      </c>
      <c r="J1372" s="11">
        <v>0.02</v>
      </c>
      <c r="K1372" s="9" t="s">
        <v>94</v>
      </c>
      <c r="L1372" s="9" t="s">
        <v>95</v>
      </c>
    </row>
    <row r="1373" spans="1:12" x14ac:dyDescent="0.2">
      <c r="A1373" t="str">
        <f>VLOOKUP(B1373,StateFIPS!A$2:B$52,2)</f>
        <v>Minnesota</v>
      </c>
      <c r="B1373">
        <f t="shared" si="24"/>
        <v>27</v>
      </c>
      <c r="C1373" s="9" t="s">
        <v>1726</v>
      </c>
      <c r="D1373" s="9" t="s">
        <v>93</v>
      </c>
      <c r="E1373" s="9" t="s">
        <v>2783</v>
      </c>
      <c r="F1373" s="9" t="s">
        <v>2784</v>
      </c>
      <c r="G1373" s="10">
        <v>176</v>
      </c>
      <c r="H1373" s="9" t="s">
        <v>94</v>
      </c>
      <c r="I1373" s="10">
        <v>7490</v>
      </c>
      <c r="J1373" s="11">
        <v>0.02</v>
      </c>
      <c r="K1373" s="9" t="s">
        <v>94</v>
      </c>
      <c r="L1373" s="9" t="s">
        <v>95</v>
      </c>
    </row>
    <row r="1374" spans="1:12" x14ac:dyDescent="0.2">
      <c r="A1374" t="str">
        <f>VLOOKUP(B1374,StateFIPS!A$2:B$52,2)</f>
        <v>Georgia</v>
      </c>
      <c r="B1374">
        <f t="shared" si="24"/>
        <v>13</v>
      </c>
      <c r="C1374" s="9" t="s">
        <v>801</v>
      </c>
      <c r="D1374" s="9" t="s">
        <v>93</v>
      </c>
      <c r="E1374" s="9" t="s">
        <v>2783</v>
      </c>
      <c r="F1374" s="9" t="s">
        <v>2784</v>
      </c>
      <c r="G1374" s="10">
        <v>4417</v>
      </c>
      <c r="H1374" s="9" t="s">
        <v>94</v>
      </c>
      <c r="I1374" s="10">
        <v>187850</v>
      </c>
      <c r="J1374" s="11">
        <v>0.02</v>
      </c>
      <c r="K1374" s="9" t="s">
        <v>94</v>
      </c>
      <c r="L1374" s="9" t="s">
        <v>95</v>
      </c>
    </row>
    <row r="1375" spans="1:12" x14ac:dyDescent="0.2">
      <c r="A1375" t="str">
        <f>VLOOKUP(B1375,StateFIPS!A$2:B$52,2)</f>
        <v>Georgia</v>
      </c>
      <c r="B1375">
        <f t="shared" si="24"/>
        <v>13</v>
      </c>
      <c r="C1375" s="9" t="s">
        <v>1994</v>
      </c>
      <c r="D1375" s="9" t="s">
        <v>93</v>
      </c>
      <c r="E1375" s="9" t="s">
        <v>2783</v>
      </c>
      <c r="F1375" s="9" t="s">
        <v>2784</v>
      </c>
      <c r="G1375" s="10">
        <v>11222</v>
      </c>
      <c r="H1375" s="9" t="s">
        <v>94</v>
      </c>
      <c r="I1375" s="10">
        <v>477287</v>
      </c>
      <c r="J1375" s="11">
        <v>0.02</v>
      </c>
      <c r="K1375" s="9" t="s">
        <v>94</v>
      </c>
      <c r="L1375" s="9" t="s">
        <v>95</v>
      </c>
    </row>
    <row r="1376" spans="1:12" x14ac:dyDescent="0.2">
      <c r="A1376" t="str">
        <f>VLOOKUP(B1376,StateFIPS!A$2:B$52,2)</f>
        <v>Michigan</v>
      </c>
      <c r="B1376">
        <f t="shared" si="24"/>
        <v>26</v>
      </c>
      <c r="C1376" s="9" t="s">
        <v>1588</v>
      </c>
      <c r="D1376" s="9" t="s">
        <v>93</v>
      </c>
      <c r="E1376" s="9" t="s">
        <v>2783</v>
      </c>
      <c r="F1376" s="9" t="s">
        <v>2784</v>
      </c>
      <c r="G1376" s="10">
        <v>100130</v>
      </c>
      <c r="H1376" s="9" t="s">
        <v>94</v>
      </c>
      <c r="I1376" s="10">
        <v>4258734</v>
      </c>
      <c r="J1376" s="11">
        <v>0.02</v>
      </c>
      <c r="K1376" s="9" t="s">
        <v>94</v>
      </c>
      <c r="L1376" s="9" t="s">
        <v>95</v>
      </c>
    </row>
    <row r="1377" spans="1:12" x14ac:dyDescent="0.2">
      <c r="A1377" t="str">
        <f>VLOOKUP(B1377,StateFIPS!A$2:B$52,2)</f>
        <v>Texas</v>
      </c>
      <c r="B1377">
        <f t="shared" si="24"/>
        <v>48</v>
      </c>
      <c r="C1377" s="9" t="s">
        <v>882</v>
      </c>
      <c r="D1377" s="9" t="s">
        <v>93</v>
      </c>
      <c r="E1377" s="9" t="s">
        <v>2783</v>
      </c>
      <c r="F1377" s="9" t="s">
        <v>2784</v>
      </c>
      <c r="G1377" s="10">
        <v>4</v>
      </c>
      <c r="H1377" s="9" t="s">
        <v>94</v>
      </c>
      <c r="I1377" s="10">
        <v>158</v>
      </c>
      <c r="J1377" s="11">
        <v>0.02</v>
      </c>
      <c r="K1377" s="9" t="s">
        <v>94</v>
      </c>
      <c r="L1377" s="9" t="s">
        <v>95</v>
      </c>
    </row>
    <row r="1378" spans="1:12" x14ac:dyDescent="0.2">
      <c r="A1378" t="str">
        <f>VLOOKUP(B1378,StateFIPS!A$2:B$52,2)</f>
        <v>Arkansas</v>
      </c>
      <c r="B1378">
        <f t="shared" si="24"/>
        <v>5</v>
      </c>
      <c r="C1378" s="9" t="s">
        <v>503</v>
      </c>
      <c r="D1378" s="9" t="s">
        <v>93</v>
      </c>
      <c r="E1378" s="9" t="s">
        <v>2783</v>
      </c>
      <c r="F1378" s="9" t="s">
        <v>2784</v>
      </c>
      <c r="G1378" s="10">
        <v>14824</v>
      </c>
      <c r="H1378" s="9" t="s">
        <v>94</v>
      </c>
      <c r="I1378" s="10">
        <v>630478</v>
      </c>
      <c r="J1378" s="11">
        <v>0.02</v>
      </c>
      <c r="K1378" s="9" t="s">
        <v>94</v>
      </c>
      <c r="L1378" s="9" t="s">
        <v>95</v>
      </c>
    </row>
    <row r="1379" spans="1:12" x14ac:dyDescent="0.2">
      <c r="A1379" t="str">
        <f>VLOOKUP(B1379,StateFIPS!A$2:B$52,2)</f>
        <v>Georgia</v>
      </c>
      <c r="B1379">
        <f t="shared" si="24"/>
        <v>13</v>
      </c>
      <c r="C1379" s="9" t="s">
        <v>787</v>
      </c>
      <c r="D1379" s="9" t="s">
        <v>93</v>
      </c>
      <c r="E1379" s="9" t="s">
        <v>2783</v>
      </c>
      <c r="F1379" s="9" t="s">
        <v>2784</v>
      </c>
      <c r="G1379" s="10">
        <v>4753</v>
      </c>
      <c r="H1379" s="9" t="s">
        <v>94</v>
      </c>
      <c r="I1379" s="10">
        <v>202133</v>
      </c>
      <c r="J1379" s="11">
        <v>0.02</v>
      </c>
      <c r="K1379" s="9" t="s">
        <v>94</v>
      </c>
      <c r="L1379" s="9" t="s">
        <v>95</v>
      </c>
    </row>
    <row r="1380" spans="1:12" x14ac:dyDescent="0.2">
      <c r="A1380" t="str">
        <f>VLOOKUP(B1380,StateFIPS!A$2:B$52,2)</f>
        <v>Colorado</v>
      </c>
      <c r="B1380">
        <f t="shared" si="24"/>
        <v>8</v>
      </c>
      <c r="C1380" s="9" t="s">
        <v>489</v>
      </c>
      <c r="D1380" s="9" t="s">
        <v>93</v>
      </c>
      <c r="E1380" s="9" t="s">
        <v>2783</v>
      </c>
      <c r="F1380" s="9" t="s">
        <v>2784</v>
      </c>
      <c r="G1380" s="10">
        <v>1868</v>
      </c>
      <c r="H1380" s="9" t="s">
        <v>94</v>
      </c>
      <c r="I1380" s="10">
        <v>79454</v>
      </c>
      <c r="J1380" s="11">
        <v>0.02</v>
      </c>
      <c r="K1380" s="9" t="s">
        <v>94</v>
      </c>
      <c r="L1380" s="9" t="s">
        <v>95</v>
      </c>
    </row>
    <row r="1381" spans="1:12" x14ac:dyDescent="0.2">
      <c r="A1381" t="str">
        <f>VLOOKUP(B1381,StateFIPS!A$2:B$52,2)</f>
        <v>Pennsylvania</v>
      </c>
      <c r="B1381">
        <f t="shared" si="24"/>
        <v>42</v>
      </c>
      <c r="C1381" s="9" t="s">
        <v>2367</v>
      </c>
      <c r="D1381" s="9" t="s">
        <v>93</v>
      </c>
      <c r="E1381" s="9" t="s">
        <v>2783</v>
      </c>
      <c r="F1381" s="9" t="s">
        <v>2784</v>
      </c>
      <c r="G1381" s="10">
        <v>67832</v>
      </c>
      <c r="H1381" s="9" t="s">
        <v>94</v>
      </c>
      <c r="I1381" s="10">
        <v>2885034</v>
      </c>
      <c r="J1381" s="11">
        <v>0.02</v>
      </c>
      <c r="K1381" s="9" t="s">
        <v>94</v>
      </c>
      <c r="L1381" s="9" t="s">
        <v>95</v>
      </c>
    </row>
    <row r="1382" spans="1:12" x14ac:dyDescent="0.2">
      <c r="A1382" t="str">
        <f>VLOOKUP(B1382,StateFIPS!A$2:B$52,2)</f>
        <v>Georgia</v>
      </c>
      <c r="B1382">
        <f t="shared" si="24"/>
        <v>13</v>
      </c>
      <c r="C1382" s="9" t="s">
        <v>770</v>
      </c>
      <c r="D1382" s="9" t="s">
        <v>93</v>
      </c>
      <c r="E1382" s="9" t="s">
        <v>2783</v>
      </c>
      <c r="F1382" s="9" t="s">
        <v>2784</v>
      </c>
      <c r="G1382" s="10">
        <v>1163</v>
      </c>
      <c r="H1382" s="9" t="s">
        <v>94</v>
      </c>
      <c r="I1382" s="10">
        <v>49466</v>
      </c>
      <c r="J1382" s="11">
        <v>0.02</v>
      </c>
      <c r="K1382" s="9" t="s">
        <v>94</v>
      </c>
      <c r="L1382" s="9" t="s">
        <v>95</v>
      </c>
    </row>
    <row r="1383" spans="1:12" x14ac:dyDescent="0.2">
      <c r="A1383" t="str">
        <f>VLOOKUP(B1383,StateFIPS!A$2:B$52,2)</f>
        <v>Texas</v>
      </c>
      <c r="B1383">
        <f t="shared" si="24"/>
        <v>48</v>
      </c>
      <c r="C1383" s="9" t="s">
        <v>871</v>
      </c>
      <c r="D1383" s="9" t="s">
        <v>93</v>
      </c>
      <c r="E1383" s="9" t="s">
        <v>2783</v>
      </c>
      <c r="F1383" s="9" t="s">
        <v>2784</v>
      </c>
      <c r="G1383" s="10">
        <v>4</v>
      </c>
      <c r="H1383" s="9" t="s">
        <v>94</v>
      </c>
      <c r="I1383" s="10">
        <v>166</v>
      </c>
      <c r="J1383" s="11">
        <v>0.02</v>
      </c>
      <c r="K1383" s="9" t="s">
        <v>94</v>
      </c>
      <c r="L1383" s="9" t="s">
        <v>95</v>
      </c>
    </row>
    <row r="1384" spans="1:12" x14ac:dyDescent="0.2">
      <c r="A1384" t="str">
        <f>VLOOKUP(B1384,StateFIPS!A$2:B$52,2)</f>
        <v>Texas</v>
      </c>
      <c r="B1384">
        <f t="shared" si="24"/>
        <v>48</v>
      </c>
      <c r="C1384" s="9" t="s">
        <v>858</v>
      </c>
      <c r="D1384" s="9" t="s">
        <v>93</v>
      </c>
      <c r="E1384" s="9" t="s">
        <v>2783</v>
      </c>
      <c r="F1384" s="9" t="s">
        <v>2784</v>
      </c>
      <c r="G1384" s="10">
        <v>2</v>
      </c>
      <c r="H1384" s="9" t="s">
        <v>94</v>
      </c>
      <c r="I1384" s="10">
        <v>70</v>
      </c>
      <c r="J1384" s="11">
        <v>0.02</v>
      </c>
      <c r="K1384" s="9" t="s">
        <v>94</v>
      </c>
      <c r="L1384" s="9" t="s">
        <v>95</v>
      </c>
    </row>
    <row r="1385" spans="1:12" x14ac:dyDescent="0.2">
      <c r="A1385" t="str">
        <f>VLOOKUP(B1385,StateFIPS!A$2:B$52,2)</f>
        <v>Colorado</v>
      </c>
      <c r="B1385">
        <f t="shared" si="24"/>
        <v>8</v>
      </c>
      <c r="C1385" s="9" t="s">
        <v>2099</v>
      </c>
      <c r="D1385" s="9" t="s">
        <v>93</v>
      </c>
      <c r="E1385" s="9" t="s">
        <v>2783</v>
      </c>
      <c r="F1385" s="9" t="s">
        <v>2784</v>
      </c>
      <c r="G1385" s="10">
        <v>2321</v>
      </c>
      <c r="H1385" s="9" t="s">
        <v>94</v>
      </c>
      <c r="I1385" s="10">
        <v>98708</v>
      </c>
      <c r="J1385" s="11">
        <v>0.02</v>
      </c>
      <c r="K1385" s="9" t="s">
        <v>94</v>
      </c>
      <c r="L1385" s="9" t="s">
        <v>95</v>
      </c>
    </row>
    <row r="1386" spans="1:12" x14ac:dyDescent="0.2">
      <c r="A1386" t="str">
        <f>VLOOKUP(B1386,StateFIPS!A$2:B$52,2)</f>
        <v>Massachusetts</v>
      </c>
      <c r="B1386">
        <f t="shared" si="24"/>
        <v>25</v>
      </c>
      <c r="C1386" s="9" t="s">
        <v>431</v>
      </c>
      <c r="D1386" s="9" t="s">
        <v>93</v>
      </c>
      <c r="E1386" s="9" t="s">
        <v>2783</v>
      </c>
      <c r="F1386" s="9" t="s">
        <v>2784</v>
      </c>
      <c r="G1386" s="10">
        <v>4141</v>
      </c>
      <c r="H1386" s="9" t="s">
        <v>94</v>
      </c>
      <c r="I1386" s="10">
        <v>176126</v>
      </c>
      <c r="J1386" s="11">
        <v>0.02</v>
      </c>
      <c r="K1386" s="9" t="s">
        <v>94</v>
      </c>
      <c r="L1386" s="9" t="s">
        <v>95</v>
      </c>
    </row>
    <row r="1387" spans="1:12" x14ac:dyDescent="0.2">
      <c r="A1387" t="str">
        <f>VLOOKUP(B1387,StateFIPS!A$2:B$52,2)</f>
        <v>Texas</v>
      </c>
      <c r="B1387">
        <f t="shared" si="24"/>
        <v>48</v>
      </c>
      <c r="C1387" s="9" t="s">
        <v>870</v>
      </c>
      <c r="D1387" s="9" t="s">
        <v>93</v>
      </c>
      <c r="E1387" s="9" t="s">
        <v>2783</v>
      </c>
      <c r="F1387" s="9" t="s">
        <v>2784</v>
      </c>
      <c r="G1387" s="10">
        <v>16</v>
      </c>
      <c r="H1387" s="9" t="s">
        <v>94</v>
      </c>
      <c r="I1387" s="10">
        <v>674</v>
      </c>
      <c r="J1387" s="11">
        <v>0.02</v>
      </c>
      <c r="K1387" s="9" t="s">
        <v>94</v>
      </c>
      <c r="L1387" s="9" t="s">
        <v>95</v>
      </c>
    </row>
    <row r="1388" spans="1:12" x14ac:dyDescent="0.2">
      <c r="A1388" t="str">
        <f>VLOOKUP(B1388,StateFIPS!A$2:B$52,2)</f>
        <v>North Carolina</v>
      </c>
      <c r="B1388">
        <f t="shared" si="24"/>
        <v>37</v>
      </c>
      <c r="C1388" s="9" t="s">
        <v>2713</v>
      </c>
      <c r="D1388" s="9" t="s">
        <v>93</v>
      </c>
      <c r="E1388" s="9" t="s">
        <v>2783</v>
      </c>
      <c r="F1388" s="9" t="s">
        <v>2784</v>
      </c>
      <c r="G1388" s="10">
        <v>0.65</v>
      </c>
      <c r="H1388" s="9" t="s">
        <v>94</v>
      </c>
      <c r="I1388" s="10">
        <v>28</v>
      </c>
      <c r="J1388" s="11">
        <v>0.02</v>
      </c>
      <c r="K1388" s="9" t="s">
        <v>94</v>
      </c>
      <c r="L1388" s="9" t="s">
        <v>95</v>
      </c>
    </row>
    <row r="1389" spans="1:12" x14ac:dyDescent="0.2">
      <c r="A1389" t="str">
        <f>VLOOKUP(B1389,StateFIPS!A$2:B$52,2)</f>
        <v>Georgia</v>
      </c>
      <c r="B1389">
        <f t="shared" si="24"/>
        <v>13</v>
      </c>
      <c r="C1389" s="9" t="s">
        <v>781</v>
      </c>
      <c r="D1389" s="9" t="s">
        <v>93</v>
      </c>
      <c r="E1389" s="9" t="s">
        <v>2783</v>
      </c>
      <c r="F1389" s="9" t="s">
        <v>2784</v>
      </c>
      <c r="G1389" s="10">
        <v>3662</v>
      </c>
      <c r="H1389" s="9" t="s">
        <v>94</v>
      </c>
      <c r="I1389" s="10">
        <v>155738</v>
      </c>
      <c r="J1389" s="11">
        <v>0.02</v>
      </c>
      <c r="K1389" s="9" t="s">
        <v>94</v>
      </c>
      <c r="L1389" s="9" t="s">
        <v>95</v>
      </c>
    </row>
    <row r="1390" spans="1:12" x14ac:dyDescent="0.2">
      <c r="A1390" t="str">
        <f>VLOOKUP(B1390,StateFIPS!A$2:B$52,2)</f>
        <v>Arkansas</v>
      </c>
      <c r="B1390">
        <f t="shared" si="24"/>
        <v>5</v>
      </c>
      <c r="C1390" s="9" t="s">
        <v>518</v>
      </c>
      <c r="D1390" s="9" t="s">
        <v>93</v>
      </c>
      <c r="E1390" s="9" t="s">
        <v>2783</v>
      </c>
      <c r="F1390" s="9" t="s">
        <v>2784</v>
      </c>
      <c r="G1390" s="10">
        <v>7172</v>
      </c>
      <c r="H1390" s="9" t="s">
        <v>94</v>
      </c>
      <c r="I1390" s="10">
        <v>305020</v>
      </c>
      <c r="J1390" s="11">
        <v>0.02</v>
      </c>
      <c r="K1390" s="9" t="s">
        <v>94</v>
      </c>
      <c r="L1390" s="9" t="s">
        <v>95</v>
      </c>
    </row>
    <row r="1391" spans="1:12" x14ac:dyDescent="0.2">
      <c r="A1391" t="str">
        <f>VLOOKUP(B1391,StateFIPS!A$2:B$52,2)</f>
        <v>Massachusetts</v>
      </c>
      <c r="B1391">
        <f t="shared" si="24"/>
        <v>25</v>
      </c>
      <c r="C1391" s="9" t="s">
        <v>1759</v>
      </c>
      <c r="D1391" s="9" t="s">
        <v>93</v>
      </c>
      <c r="E1391" s="9" t="s">
        <v>2783</v>
      </c>
      <c r="F1391" s="9" t="s">
        <v>2784</v>
      </c>
      <c r="G1391" s="10">
        <v>1621</v>
      </c>
      <c r="H1391" s="9" t="s">
        <v>94</v>
      </c>
      <c r="I1391" s="10">
        <v>68930</v>
      </c>
      <c r="J1391" s="11">
        <v>0.02</v>
      </c>
      <c r="K1391" s="9" t="s">
        <v>94</v>
      </c>
      <c r="L1391" s="9" t="s">
        <v>95</v>
      </c>
    </row>
    <row r="1392" spans="1:12" x14ac:dyDescent="0.2">
      <c r="A1392" t="str">
        <f>VLOOKUP(B1392,StateFIPS!A$2:B$52,2)</f>
        <v>Texas</v>
      </c>
      <c r="B1392">
        <f t="shared" si="24"/>
        <v>48</v>
      </c>
      <c r="C1392" s="9" t="s">
        <v>855</v>
      </c>
      <c r="D1392" s="9" t="s">
        <v>93</v>
      </c>
      <c r="E1392" s="9" t="s">
        <v>2783</v>
      </c>
      <c r="F1392" s="9" t="s">
        <v>2784</v>
      </c>
      <c r="G1392" s="10">
        <v>19</v>
      </c>
      <c r="H1392" s="9" t="s">
        <v>94</v>
      </c>
      <c r="I1392" s="10">
        <v>795</v>
      </c>
      <c r="J1392" s="11">
        <v>0.02</v>
      </c>
      <c r="K1392" s="9" t="s">
        <v>94</v>
      </c>
      <c r="L1392" s="9" t="s">
        <v>95</v>
      </c>
    </row>
    <row r="1393" spans="1:12" x14ac:dyDescent="0.2">
      <c r="A1393" t="str">
        <f>VLOOKUP(B1393,StateFIPS!A$2:B$52,2)</f>
        <v>North Carolina</v>
      </c>
      <c r="B1393">
        <f t="shared" si="24"/>
        <v>37</v>
      </c>
      <c r="C1393" s="9" t="s">
        <v>1423</v>
      </c>
      <c r="D1393" s="9" t="s">
        <v>93</v>
      </c>
      <c r="E1393" s="9" t="s">
        <v>2783</v>
      </c>
      <c r="F1393" s="9" t="s">
        <v>2784</v>
      </c>
      <c r="G1393" s="10">
        <v>5</v>
      </c>
      <c r="H1393" s="9" t="s">
        <v>94</v>
      </c>
      <c r="I1393" s="10">
        <v>220</v>
      </c>
      <c r="J1393" s="11">
        <v>0.02</v>
      </c>
      <c r="K1393" s="9" t="s">
        <v>94</v>
      </c>
      <c r="L1393" s="9" t="s">
        <v>95</v>
      </c>
    </row>
    <row r="1394" spans="1:12" x14ac:dyDescent="0.2">
      <c r="A1394" t="str">
        <f>VLOOKUP(B1394,StateFIPS!A$2:B$52,2)</f>
        <v>Georgia</v>
      </c>
      <c r="B1394">
        <f t="shared" si="24"/>
        <v>13</v>
      </c>
      <c r="C1394" s="9" t="s">
        <v>783</v>
      </c>
      <c r="D1394" s="9" t="s">
        <v>93</v>
      </c>
      <c r="E1394" s="9" t="s">
        <v>2783</v>
      </c>
      <c r="F1394" s="9" t="s">
        <v>2784</v>
      </c>
      <c r="G1394" s="10">
        <v>8</v>
      </c>
      <c r="H1394" s="9" t="s">
        <v>94</v>
      </c>
      <c r="I1394" s="10">
        <v>345</v>
      </c>
      <c r="J1394" s="11">
        <v>0.02</v>
      </c>
      <c r="K1394" s="9" t="s">
        <v>94</v>
      </c>
      <c r="L1394" s="9" t="s">
        <v>95</v>
      </c>
    </row>
    <row r="1395" spans="1:12" x14ac:dyDescent="0.2">
      <c r="A1395" t="str">
        <f>VLOOKUP(B1395,StateFIPS!A$2:B$52,2)</f>
        <v>Pennsylvania</v>
      </c>
      <c r="B1395">
        <f t="shared" si="24"/>
        <v>42</v>
      </c>
      <c r="C1395" s="9" t="s">
        <v>2478</v>
      </c>
      <c r="D1395" s="9" t="s">
        <v>93</v>
      </c>
      <c r="E1395" s="9" t="s">
        <v>2783</v>
      </c>
      <c r="F1395" s="9" t="s">
        <v>2784</v>
      </c>
      <c r="G1395" s="10">
        <v>26012</v>
      </c>
      <c r="H1395" s="9" t="s">
        <v>94</v>
      </c>
      <c r="I1395" s="10">
        <v>1106330</v>
      </c>
      <c r="J1395" s="11">
        <v>0.02</v>
      </c>
      <c r="K1395" s="9" t="s">
        <v>94</v>
      </c>
      <c r="L1395" s="9" t="s">
        <v>95</v>
      </c>
    </row>
    <row r="1396" spans="1:12" x14ac:dyDescent="0.2">
      <c r="A1396" t="str">
        <f>VLOOKUP(B1396,StateFIPS!A$2:B$52,2)</f>
        <v>Massachusetts</v>
      </c>
      <c r="B1396">
        <f t="shared" si="24"/>
        <v>25</v>
      </c>
      <c r="C1396" s="9" t="s">
        <v>403</v>
      </c>
      <c r="D1396" s="9" t="s">
        <v>93</v>
      </c>
      <c r="E1396" s="9" t="s">
        <v>2783</v>
      </c>
      <c r="F1396" s="9" t="s">
        <v>2784</v>
      </c>
      <c r="G1396" s="10">
        <v>1271</v>
      </c>
      <c r="H1396" s="9" t="s">
        <v>94</v>
      </c>
      <c r="I1396" s="10">
        <v>54075</v>
      </c>
      <c r="J1396" s="11">
        <v>0.02</v>
      </c>
      <c r="K1396" s="9" t="s">
        <v>94</v>
      </c>
      <c r="L1396" s="9" t="s">
        <v>95</v>
      </c>
    </row>
    <row r="1397" spans="1:12" x14ac:dyDescent="0.2">
      <c r="A1397" t="str">
        <f>VLOOKUP(B1397,StateFIPS!A$2:B$52,2)</f>
        <v>Alabama</v>
      </c>
      <c r="B1397">
        <f t="shared" si="24"/>
        <v>1</v>
      </c>
      <c r="C1397" s="9" t="s">
        <v>579</v>
      </c>
      <c r="D1397" s="9" t="s">
        <v>93</v>
      </c>
      <c r="E1397" s="9" t="s">
        <v>2783</v>
      </c>
      <c r="F1397" s="9" t="s">
        <v>2784</v>
      </c>
      <c r="G1397" s="10">
        <v>3</v>
      </c>
      <c r="H1397" s="9" t="s">
        <v>94</v>
      </c>
      <c r="I1397" s="10">
        <v>140</v>
      </c>
      <c r="J1397" s="11">
        <v>0.02</v>
      </c>
      <c r="K1397" s="9" t="s">
        <v>94</v>
      </c>
      <c r="L1397" s="9" t="s">
        <v>95</v>
      </c>
    </row>
    <row r="1398" spans="1:12" x14ac:dyDescent="0.2">
      <c r="A1398" t="str">
        <f>VLOOKUP(B1398,StateFIPS!A$2:B$52,2)</f>
        <v>Colorado</v>
      </c>
      <c r="B1398">
        <f t="shared" si="24"/>
        <v>8</v>
      </c>
      <c r="C1398" s="9" t="s">
        <v>2098</v>
      </c>
      <c r="D1398" s="9" t="s">
        <v>93</v>
      </c>
      <c r="E1398" s="9" t="s">
        <v>2783</v>
      </c>
      <c r="F1398" s="9" t="s">
        <v>2784</v>
      </c>
      <c r="G1398" s="10">
        <v>3073</v>
      </c>
      <c r="H1398" s="9" t="s">
        <v>94</v>
      </c>
      <c r="I1398" s="10">
        <v>130717</v>
      </c>
      <c r="J1398" s="11">
        <v>0.02</v>
      </c>
      <c r="K1398" s="9" t="s">
        <v>94</v>
      </c>
      <c r="L1398" s="9" t="s">
        <v>95</v>
      </c>
    </row>
    <row r="1399" spans="1:12" x14ac:dyDescent="0.2">
      <c r="A1399" t="str">
        <f>VLOOKUP(B1399,StateFIPS!A$2:B$52,2)</f>
        <v>Arkansas</v>
      </c>
      <c r="B1399">
        <f t="shared" si="24"/>
        <v>5</v>
      </c>
      <c r="C1399" s="9" t="s">
        <v>2683</v>
      </c>
      <c r="D1399" s="9" t="s">
        <v>93</v>
      </c>
      <c r="E1399" s="9" t="s">
        <v>2783</v>
      </c>
      <c r="F1399" s="9" t="s">
        <v>2784</v>
      </c>
      <c r="G1399" s="10">
        <v>103132</v>
      </c>
      <c r="H1399" s="9" t="s">
        <v>94</v>
      </c>
      <c r="I1399" s="10">
        <v>4386409</v>
      </c>
      <c r="J1399" s="11">
        <v>0.02</v>
      </c>
      <c r="K1399" s="9" t="s">
        <v>94</v>
      </c>
      <c r="L1399" s="9" t="s">
        <v>95</v>
      </c>
    </row>
    <row r="1400" spans="1:12" x14ac:dyDescent="0.2">
      <c r="A1400" t="str">
        <f>VLOOKUP(B1400,StateFIPS!A$2:B$52,2)</f>
        <v>North Carolina</v>
      </c>
      <c r="B1400">
        <f t="shared" si="24"/>
        <v>37</v>
      </c>
      <c r="C1400" s="9" t="s">
        <v>1420</v>
      </c>
      <c r="D1400" s="9" t="s">
        <v>93</v>
      </c>
      <c r="E1400" s="9" t="s">
        <v>2783</v>
      </c>
      <c r="F1400" s="9" t="s">
        <v>2784</v>
      </c>
      <c r="G1400" s="10">
        <v>18477</v>
      </c>
      <c r="H1400" s="9" t="s">
        <v>94</v>
      </c>
      <c r="I1400" s="10">
        <v>785881</v>
      </c>
      <c r="J1400" s="11">
        <v>0.02</v>
      </c>
      <c r="K1400" s="9" t="s">
        <v>94</v>
      </c>
      <c r="L1400" s="9" t="s">
        <v>95</v>
      </c>
    </row>
    <row r="1401" spans="1:12" x14ac:dyDescent="0.2">
      <c r="A1401" t="str">
        <f>VLOOKUP(B1401,StateFIPS!A$2:B$52,2)</f>
        <v>North Carolina</v>
      </c>
      <c r="B1401">
        <f t="shared" si="24"/>
        <v>37</v>
      </c>
      <c r="C1401" s="9" t="s">
        <v>1779</v>
      </c>
      <c r="D1401" s="9" t="s">
        <v>93</v>
      </c>
      <c r="E1401" s="9" t="s">
        <v>2783</v>
      </c>
      <c r="F1401" s="9" t="s">
        <v>2784</v>
      </c>
      <c r="G1401" s="10">
        <v>6915</v>
      </c>
      <c r="H1401" s="9" t="s">
        <v>94</v>
      </c>
      <c r="I1401" s="10">
        <v>294122</v>
      </c>
      <c r="J1401" s="11">
        <v>0.02</v>
      </c>
      <c r="K1401" s="9" t="s">
        <v>94</v>
      </c>
      <c r="L1401" s="9" t="s">
        <v>95</v>
      </c>
    </row>
    <row r="1402" spans="1:12" x14ac:dyDescent="0.2">
      <c r="A1402" t="str">
        <f>VLOOKUP(B1402,StateFIPS!A$2:B$52,2)</f>
        <v>Texas</v>
      </c>
      <c r="B1402">
        <f t="shared" si="24"/>
        <v>48</v>
      </c>
      <c r="C1402" s="9" t="s">
        <v>851</v>
      </c>
      <c r="D1402" s="9" t="s">
        <v>93</v>
      </c>
      <c r="E1402" s="9" t="s">
        <v>2783</v>
      </c>
      <c r="F1402" s="9" t="s">
        <v>2784</v>
      </c>
      <c r="G1402" s="10">
        <v>5</v>
      </c>
      <c r="H1402" s="9" t="s">
        <v>94</v>
      </c>
      <c r="I1402" s="10">
        <v>208</v>
      </c>
      <c r="J1402" s="11">
        <v>0.02</v>
      </c>
      <c r="K1402" s="9" t="s">
        <v>94</v>
      </c>
      <c r="L1402" s="9" t="s">
        <v>95</v>
      </c>
    </row>
    <row r="1403" spans="1:12" x14ac:dyDescent="0.2">
      <c r="A1403" t="str">
        <f>VLOOKUP(B1403,StateFIPS!A$2:B$52,2)</f>
        <v>Georgia</v>
      </c>
      <c r="B1403">
        <f t="shared" si="24"/>
        <v>13</v>
      </c>
      <c r="C1403" s="9" t="s">
        <v>772</v>
      </c>
      <c r="D1403" s="9" t="s">
        <v>93</v>
      </c>
      <c r="E1403" s="9" t="s">
        <v>2783</v>
      </c>
      <c r="F1403" s="9" t="s">
        <v>2784</v>
      </c>
      <c r="G1403" s="10">
        <v>7814</v>
      </c>
      <c r="H1403" s="9" t="s">
        <v>94</v>
      </c>
      <c r="I1403" s="10">
        <v>332345</v>
      </c>
      <c r="J1403" s="11">
        <v>0.02</v>
      </c>
      <c r="K1403" s="9" t="s">
        <v>94</v>
      </c>
      <c r="L1403" s="9" t="s">
        <v>95</v>
      </c>
    </row>
    <row r="1404" spans="1:12" x14ac:dyDescent="0.2">
      <c r="A1404" t="str">
        <f>VLOOKUP(B1404,StateFIPS!A$2:B$52,2)</f>
        <v>Pennsylvania</v>
      </c>
      <c r="B1404">
        <f t="shared" si="24"/>
        <v>42</v>
      </c>
      <c r="C1404" s="9" t="s">
        <v>2597</v>
      </c>
      <c r="D1404" s="9" t="s">
        <v>93</v>
      </c>
      <c r="E1404" s="9" t="s">
        <v>2783</v>
      </c>
      <c r="F1404" s="9" t="s">
        <v>2784</v>
      </c>
      <c r="G1404" s="10">
        <v>30</v>
      </c>
      <c r="H1404" s="9" t="s">
        <v>94</v>
      </c>
      <c r="I1404" s="10">
        <v>1267</v>
      </c>
      <c r="J1404" s="11">
        <v>0.02</v>
      </c>
      <c r="K1404" s="9" t="s">
        <v>94</v>
      </c>
      <c r="L1404" s="9" t="s">
        <v>95</v>
      </c>
    </row>
    <row r="1405" spans="1:12" x14ac:dyDescent="0.2">
      <c r="A1405" t="str">
        <f>VLOOKUP(B1405,StateFIPS!A$2:B$52,2)</f>
        <v>Idaho</v>
      </c>
      <c r="B1405">
        <f t="shared" si="24"/>
        <v>16</v>
      </c>
      <c r="C1405" s="9" t="s">
        <v>678</v>
      </c>
      <c r="D1405" s="9" t="s">
        <v>93</v>
      </c>
      <c r="E1405" s="9" t="s">
        <v>2783</v>
      </c>
      <c r="F1405" s="9" t="s">
        <v>2784</v>
      </c>
      <c r="G1405" s="10">
        <v>433</v>
      </c>
      <c r="H1405" s="9" t="s">
        <v>94</v>
      </c>
      <c r="I1405" s="10">
        <v>18435</v>
      </c>
      <c r="J1405" s="11">
        <v>0.02</v>
      </c>
      <c r="K1405" s="9" t="s">
        <v>94</v>
      </c>
      <c r="L1405" s="9" t="s">
        <v>95</v>
      </c>
    </row>
    <row r="1406" spans="1:12" x14ac:dyDescent="0.2">
      <c r="A1406" t="str">
        <f>VLOOKUP(B1406,StateFIPS!A$2:B$52,2)</f>
        <v>Georgia</v>
      </c>
      <c r="B1406">
        <f t="shared" si="24"/>
        <v>13</v>
      </c>
      <c r="C1406" s="9" t="s">
        <v>773</v>
      </c>
      <c r="D1406" s="9" t="s">
        <v>93</v>
      </c>
      <c r="E1406" s="9" t="s">
        <v>2783</v>
      </c>
      <c r="F1406" s="9" t="s">
        <v>2784</v>
      </c>
      <c r="G1406" s="10">
        <v>9271</v>
      </c>
      <c r="H1406" s="9" t="s">
        <v>94</v>
      </c>
      <c r="I1406" s="10">
        <v>394320</v>
      </c>
      <c r="J1406" s="11">
        <v>0.02</v>
      </c>
      <c r="K1406" s="9" t="s">
        <v>94</v>
      </c>
      <c r="L1406" s="9" t="s">
        <v>95</v>
      </c>
    </row>
    <row r="1407" spans="1:12" x14ac:dyDescent="0.2">
      <c r="A1407" t="str">
        <f>VLOOKUP(B1407,StateFIPS!A$2:B$52,2)</f>
        <v>Georgia</v>
      </c>
      <c r="B1407">
        <f t="shared" si="24"/>
        <v>13</v>
      </c>
      <c r="C1407" s="9" t="s">
        <v>2003</v>
      </c>
      <c r="D1407" s="9" t="s">
        <v>93</v>
      </c>
      <c r="E1407" s="9" t="s">
        <v>2783</v>
      </c>
      <c r="F1407" s="9" t="s">
        <v>2784</v>
      </c>
      <c r="G1407" s="10">
        <v>1</v>
      </c>
      <c r="H1407" s="9" t="s">
        <v>94</v>
      </c>
      <c r="I1407" s="10">
        <v>60</v>
      </c>
      <c r="J1407" s="11">
        <v>0.02</v>
      </c>
      <c r="K1407" s="9" t="s">
        <v>94</v>
      </c>
      <c r="L1407" s="9" t="s">
        <v>95</v>
      </c>
    </row>
    <row r="1408" spans="1:12" x14ac:dyDescent="0.2">
      <c r="A1408" t="str">
        <f>VLOOKUP(B1408,StateFIPS!A$2:B$52,2)</f>
        <v>Georgia</v>
      </c>
      <c r="B1408">
        <f t="shared" si="24"/>
        <v>13</v>
      </c>
      <c r="C1408" s="9" t="s">
        <v>774</v>
      </c>
      <c r="D1408" s="9" t="s">
        <v>93</v>
      </c>
      <c r="E1408" s="9" t="s">
        <v>2783</v>
      </c>
      <c r="F1408" s="9" t="s">
        <v>2784</v>
      </c>
      <c r="G1408" s="10">
        <v>3</v>
      </c>
      <c r="H1408" s="9" t="s">
        <v>94</v>
      </c>
      <c r="I1408" s="10">
        <v>112</v>
      </c>
      <c r="J1408" s="11">
        <v>0.02</v>
      </c>
      <c r="K1408" s="9" t="s">
        <v>94</v>
      </c>
      <c r="L1408" s="9" t="s">
        <v>95</v>
      </c>
    </row>
    <row r="1409" spans="1:12" x14ac:dyDescent="0.2">
      <c r="A1409" t="str">
        <f>VLOOKUP(B1409,StateFIPS!A$2:B$52,2)</f>
        <v>Pennsylvania</v>
      </c>
      <c r="B1409">
        <f t="shared" si="24"/>
        <v>42</v>
      </c>
      <c r="C1409" s="9" t="s">
        <v>2667</v>
      </c>
      <c r="D1409" s="9" t="s">
        <v>93</v>
      </c>
      <c r="E1409" s="9" t="s">
        <v>2783</v>
      </c>
      <c r="F1409" s="9" t="s">
        <v>2784</v>
      </c>
      <c r="G1409" s="10">
        <v>52113</v>
      </c>
      <c r="H1409" s="9" t="s">
        <v>94</v>
      </c>
      <c r="I1409" s="10">
        <v>2216475</v>
      </c>
      <c r="J1409" s="11">
        <v>0.02</v>
      </c>
      <c r="K1409" s="9" t="s">
        <v>94</v>
      </c>
      <c r="L1409" s="9" t="s">
        <v>95</v>
      </c>
    </row>
    <row r="1410" spans="1:12" x14ac:dyDescent="0.2">
      <c r="A1410" t="str">
        <f>VLOOKUP(B1410,StateFIPS!A$2:B$52,2)</f>
        <v>Pennsylvania</v>
      </c>
      <c r="B1410">
        <f t="shared" si="24"/>
        <v>42</v>
      </c>
      <c r="C1410" s="9" t="s">
        <v>2593</v>
      </c>
      <c r="D1410" s="9" t="s">
        <v>93</v>
      </c>
      <c r="E1410" s="9" t="s">
        <v>2783</v>
      </c>
      <c r="F1410" s="9" t="s">
        <v>2784</v>
      </c>
      <c r="G1410" s="10">
        <v>46</v>
      </c>
      <c r="H1410" s="9" t="s">
        <v>94</v>
      </c>
      <c r="I1410" s="10">
        <v>1960</v>
      </c>
      <c r="J1410" s="11">
        <v>0.02</v>
      </c>
      <c r="K1410" s="9" t="s">
        <v>94</v>
      </c>
      <c r="L1410" s="9" t="s">
        <v>95</v>
      </c>
    </row>
    <row r="1411" spans="1:12" x14ac:dyDescent="0.2">
      <c r="A1411" t="str">
        <f>VLOOKUP(B1411,StateFIPS!A$2:B$52,2)</f>
        <v>Texas</v>
      </c>
      <c r="B1411">
        <f t="shared" ref="B1411:B1474" si="25">VALUE(LEFT(C1411,2))</f>
        <v>48</v>
      </c>
      <c r="C1411" s="9" t="s">
        <v>2418</v>
      </c>
      <c r="D1411" s="9" t="s">
        <v>93</v>
      </c>
      <c r="E1411" s="9" t="s">
        <v>2783</v>
      </c>
      <c r="F1411" s="9" t="s">
        <v>2784</v>
      </c>
      <c r="G1411" s="10">
        <v>31122</v>
      </c>
      <c r="H1411" s="9" t="s">
        <v>94</v>
      </c>
      <c r="I1411" s="10">
        <v>1323679</v>
      </c>
      <c r="J1411" s="11">
        <v>0.02</v>
      </c>
      <c r="K1411" s="9" t="s">
        <v>94</v>
      </c>
      <c r="L1411" s="9" t="s">
        <v>95</v>
      </c>
    </row>
    <row r="1412" spans="1:12" x14ac:dyDescent="0.2">
      <c r="A1412" t="str">
        <f>VLOOKUP(B1412,StateFIPS!A$2:B$52,2)</f>
        <v>Georgia</v>
      </c>
      <c r="B1412">
        <f t="shared" si="25"/>
        <v>13</v>
      </c>
      <c r="C1412" s="9" t="s">
        <v>775</v>
      </c>
      <c r="D1412" s="9" t="s">
        <v>93</v>
      </c>
      <c r="E1412" s="9" t="s">
        <v>2783</v>
      </c>
      <c r="F1412" s="9" t="s">
        <v>2784</v>
      </c>
      <c r="G1412" s="10">
        <v>3646</v>
      </c>
      <c r="H1412" s="9" t="s">
        <v>94</v>
      </c>
      <c r="I1412" s="10">
        <v>155063</v>
      </c>
      <c r="J1412" s="11">
        <v>0.02</v>
      </c>
      <c r="K1412" s="9" t="s">
        <v>94</v>
      </c>
      <c r="L1412" s="9" t="s">
        <v>95</v>
      </c>
    </row>
    <row r="1413" spans="1:12" x14ac:dyDescent="0.2">
      <c r="A1413" t="str">
        <f>VLOOKUP(B1413,StateFIPS!A$2:B$52,2)</f>
        <v>Arkansas</v>
      </c>
      <c r="B1413">
        <f t="shared" si="25"/>
        <v>5</v>
      </c>
      <c r="C1413" s="9" t="s">
        <v>2691</v>
      </c>
      <c r="D1413" s="9" t="s">
        <v>93</v>
      </c>
      <c r="E1413" s="9" t="s">
        <v>2783</v>
      </c>
      <c r="F1413" s="9" t="s">
        <v>2784</v>
      </c>
      <c r="G1413" s="10">
        <v>15</v>
      </c>
      <c r="H1413" s="9" t="s">
        <v>94</v>
      </c>
      <c r="I1413" s="10">
        <v>617</v>
      </c>
      <c r="J1413" s="11">
        <v>0.02</v>
      </c>
      <c r="K1413" s="9" t="s">
        <v>94</v>
      </c>
      <c r="L1413" s="9" t="s">
        <v>95</v>
      </c>
    </row>
    <row r="1414" spans="1:12" x14ac:dyDescent="0.2">
      <c r="A1414" t="str">
        <f>VLOOKUP(B1414,StateFIPS!A$2:B$52,2)</f>
        <v>Michigan</v>
      </c>
      <c r="B1414">
        <f t="shared" si="25"/>
        <v>26</v>
      </c>
      <c r="C1414" s="9" t="s">
        <v>1708</v>
      </c>
      <c r="D1414" s="9" t="s">
        <v>93</v>
      </c>
      <c r="E1414" s="9" t="s">
        <v>2783</v>
      </c>
      <c r="F1414" s="9" t="s">
        <v>2784</v>
      </c>
      <c r="G1414" s="10">
        <v>58931</v>
      </c>
      <c r="H1414" s="9" t="s">
        <v>94</v>
      </c>
      <c r="I1414" s="10">
        <v>2506465</v>
      </c>
      <c r="J1414" s="11">
        <v>0.02</v>
      </c>
      <c r="K1414" s="9" t="s">
        <v>94</v>
      </c>
      <c r="L1414" s="9" t="s">
        <v>95</v>
      </c>
    </row>
    <row r="1415" spans="1:12" x14ac:dyDescent="0.2">
      <c r="A1415" t="str">
        <f>VLOOKUP(B1415,StateFIPS!A$2:B$52,2)</f>
        <v>Minnesota</v>
      </c>
      <c r="B1415">
        <f t="shared" si="25"/>
        <v>27</v>
      </c>
      <c r="C1415" s="9" t="s">
        <v>1765</v>
      </c>
      <c r="D1415" s="9" t="s">
        <v>93</v>
      </c>
      <c r="E1415" s="9" t="s">
        <v>2783</v>
      </c>
      <c r="F1415" s="9" t="s">
        <v>2784</v>
      </c>
      <c r="G1415" s="10">
        <v>18006</v>
      </c>
      <c r="H1415" s="9" t="s">
        <v>94</v>
      </c>
      <c r="I1415" s="10">
        <v>765827</v>
      </c>
      <c r="J1415" s="11">
        <v>0.02</v>
      </c>
      <c r="K1415" s="9" t="s">
        <v>94</v>
      </c>
      <c r="L1415" s="9" t="s">
        <v>95</v>
      </c>
    </row>
    <row r="1416" spans="1:12" x14ac:dyDescent="0.2">
      <c r="A1416" t="str">
        <f>VLOOKUP(B1416,StateFIPS!A$2:B$52,2)</f>
        <v>Colorado</v>
      </c>
      <c r="B1416">
        <f t="shared" si="25"/>
        <v>8</v>
      </c>
      <c r="C1416" s="9" t="s">
        <v>485</v>
      </c>
      <c r="D1416" s="9" t="s">
        <v>93</v>
      </c>
      <c r="E1416" s="9" t="s">
        <v>2783</v>
      </c>
      <c r="F1416" s="9" t="s">
        <v>2784</v>
      </c>
      <c r="G1416" s="10">
        <v>2000</v>
      </c>
      <c r="H1416" s="9" t="s">
        <v>94</v>
      </c>
      <c r="I1416" s="10">
        <v>85060</v>
      </c>
      <c r="J1416" s="11">
        <v>0.02</v>
      </c>
      <c r="K1416" s="9" t="s">
        <v>94</v>
      </c>
      <c r="L1416" s="9" t="s">
        <v>95</v>
      </c>
    </row>
    <row r="1417" spans="1:12" x14ac:dyDescent="0.2">
      <c r="A1417" t="str">
        <f>VLOOKUP(B1417,StateFIPS!A$2:B$52,2)</f>
        <v>Texas</v>
      </c>
      <c r="B1417">
        <f t="shared" si="25"/>
        <v>48</v>
      </c>
      <c r="C1417" s="9" t="s">
        <v>844</v>
      </c>
      <c r="D1417" s="9" t="s">
        <v>93</v>
      </c>
      <c r="E1417" s="9" t="s">
        <v>2783</v>
      </c>
      <c r="F1417" s="9" t="s">
        <v>2784</v>
      </c>
      <c r="G1417" s="10">
        <v>10</v>
      </c>
      <c r="H1417" s="9" t="s">
        <v>94</v>
      </c>
      <c r="I1417" s="10">
        <v>423</v>
      </c>
      <c r="J1417" s="11">
        <v>0.02</v>
      </c>
      <c r="K1417" s="9" t="s">
        <v>94</v>
      </c>
      <c r="L1417" s="9" t="s">
        <v>95</v>
      </c>
    </row>
    <row r="1418" spans="1:12" x14ac:dyDescent="0.2">
      <c r="A1418" t="str">
        <f>VLOOKUP(B1418,StateFIPS!A$2:B$52,2)</f>
        <v>Colorado</v>
      </c>
      <c r="B1418">
        <f t="shared" si="25"/>
        <v>8</v>
      </c>
      <c r="C1418" s="9" t="s">
        <v>493</v>
      </c>
      <c r="D1418" s="9" t="s">
        <v>93</v>
      </c>
      <c r="E1418" s="9" t="s">
        <v>2783</v>
      </c>
      <c r="F1418" s="9" t="s">
        <v>2784</v>
      </c>
      <c r="G1418" s="10">
        <v>1150</v>
      </c>
      <c r="H1418" s="9" t="s">
        <v>94</v>
      </c>
      <c r="I1418" s="10">
        <v>48907</v>
      </c>
      <c r="J1418" s="11">
        <v>0.02</v>
      </c>
      <c r="K1418" s="9" t="s">
        <v>94</v>
      </c>
      <c r="L1418" s="9" t="s">
        <v>95</v>
      </c>
    </row>
    <row r="1419" spans="1:12" x14ac:dyDescent="0.2">
      <c r="A1419" t="str">
        <f>VLOOKUP(B1419,StateFIPS!A$2:B$52,2)</f>
        <v>North Carolina</v>
      </c>
      <c r="B1419">
        <f t="shared" si="25"/>
        <v>37</v>
      </c>
      <c r="C1419" s="9" t="s">
        <v>1778</v>
      </c>
      <c r="D1419" s="9" t="s">
        <v>93</v>
      </c>
      <c r="E1419" s="9" t="s">
        <v>2783</v>
      </c>
      <c r="F1419" s="9" t="s">
        <v>2784</v>
      </c>
      <c r="G1419" s="10">
        <v>1538</v>
      </c>
      <c r="H1419" s="9" t="s">
        <v>94</v>
      </c>
      <c r="I1419" s="10">
        <v>65416</v>
      </c>
      <c r="J1419" s="11">
        <v>0.02</v>
      </c>
      <c r="K1419" s="9" t="s">
        <v>94</v>
      </c>
      <c r="L1419" s="9" t="s">
        <v>95</v>
      </c>
    </row>
    <row r="1420" spans="1:12" x14ac:dyDescent="0.2">
      <c r="A1420" t="str">
        <f>VLOOKUP(B1420,StateFIPS!A$2:B$52,2)</f>
        <v>Georgia</v>
      </c>
      <c r="B1420">
        <f t="shared" si="25"/>
        <v>13</v>
      </c>
      <c r="C1420" s="9" t="s">
        <v>2021</v>
      </c>
      <c r="D1420" s="9" t="s">
        <v>93</v>
      </c>
      <c r="E1420" s="9" t="s">
        <v>2783</v>
      </c>
      <c r="F1420" s="9" t="s">
        <v>2784</v>
      </c>
      <c r="G1420" s="10">
        <v>15078</v>
      </c>
      <c r="H1420" s="9" t="s">
        <v>94</v>
      </c>
      <c r="I1420" s="10">
        <v>641302</v>
      </c>
      <c r="J1420" s="11">
        <v>0.02</v>
      </c>
      <c r="K1420" s="9" t="s">
        <v>94</v>
      </c>
      <c r="L1420" s="9" t="s">
        <v>95</v>
      </c>
    </row>
    <row r="1421" spans="1:12" x14ac:dyDescent="0.2">
      <c r="A1421" t="str">
        <f>VLOOKUP(B1421,StateFIPS!A$2:B$52,2)</f>
        <v>Texas</v>
      </c>
      <c r="B1421">
        <f t="shared" si="25"/>
        <v>48</v>
      </c>
      <c r="C1421" s="9" t="s">
        <v>2275</v>
      </c>
      <c r="D1421" s="9" t="s">
        <v>93</v>
      </c>
      <c r="E1421" s="9" t="s">
        <v>2783</v>
      </c>
      <c r="F1421" s="9" t="s">
        <v>2784</v>
      </c>
      <c r="G1421" s="10">
        <v>145638</v>
      </c>
      <c r="H1421" s="9" t="s">
        <v>94</v>
      </c>
      <c r="I1421" s="10">
        <v>6194243</v>
      </c>
      <c r="J1421" s="11">
        <v>0.02</v>
      </c>
      <c r="K1421" s="9" t="s">
        <v>94</v>
      </c>
      <c r="L1421" s="9" t="s">
        <v>95</v>
      </c>
    </row>
    <row r="1422" spans="1:12" x14ac:dyDescent="0.2">
      <c r="A1422" t="str">
        <f>VLOOKUP(B1422,StateFIPS!A$2:B$52,2)</f>
        <v>Pennsylvania</v>
      </c>
      <c r="B1422">
        <f t="shared" si="25"/>
        <v>42</v>
      </c>
      <c r="C1422" s="9" t="s">
        <v>2411</v>
      </c>
      <c r="D1422" s="9" t="s">
        <v>93</v>
      </c>
      <c r="E1422" s="9" t="s">
        <v>2783</v>
      </c>
      <c r="F1422" s="9" t="s">
        <v>2784</v>
      </c>
      <c r="G1422" s="10">
        <v>53044</v>
      </c>
      <c r="H1422" s="9" t="s">
        <v>94</v>
      </c>
      <c r="I1422" s="10">
        <v>2256075</v>
      </c>
      <c r="J1422" s="11">
        <v>0.02</v>
      </c>
      <c r="K1422" s="9" t="s">
        <v>94</v>
      </c>
      <c r="L1422" s="9" t="s">
        <v>95</v>
      </c>
    </row>
    <row r="1423" spans="1:12" x14ac:dyDescent="0.2">
      <c r="A1423" t="str">
        <f>VLOOKUP(B1423,StateFIPS!A$2:B$52,2)</f>
        <v>Texas</v>
      </c>
      <c r="B1423">
        <f t="shared" si="25"/>
        <v>48</v>
      </c>
      <c r="C1423" s="9" t="s">
        <v>2325</v>
      </c>
      <c r="D1423" s="9" t="s">
        <v>93</v>
      </c>
      <c r="E1423" s="9" t="s">
        <v>2783</v>
      </c>
      <c r="F1423" s="9" t="s">
        <v>2784</v>
      </c>
      <c r="G1423" s="10">
        <v>60</v>
      </c>
      <c r="H1423" s="9" t="s">
        <v>94</v>
      </c>
      <c r="I1423" s="10">
        <v>2543</v>
      </c>
      <c r="J1423" s="11">
        <v>0.02</v>
      </c>
      <c r="K1423" s="9" t="s">
        <v>94</v>
      </c>
      <c r="L1423" s="9" t="s">
        <v>95</v>
      </c>
    </row>
    <row r="1424" spans="1:12" x14ac:dyDescent="0.2">
      <c r="A1424" t="str">
        <f>VLOOKUP(B1424,StateFIPS!A$2:B$52,2)</f>
        <v>Georgia</v>
      </c>
      <c r="B1424">
        <f t="shared" si="25"/>
        <v>13</v>
      </c>
      <c r="C1424" s="9" t="s">
        <v>740</v>
      </c>
      <c r="D1424" s="9" t="s">
        <v>93</v>
      </c>
      <c r="E1424" s="9" t="s">
        <v>2783</v>
      </c>
      <c r="F1424" s="9" t="s">
        <v>2784</v>
      </c>
      <c r="G1424" s="10">
        <v>17392</v>
      </c>
      <c r="H1424" s="9" t="s">
        <v>94</v>
      </c>
      <c r="I1424" s="10">
        <v>739718</v>
      </c>
      <c r="J1424" s="11">
        <v>0.02</v>
      </c>
      <c r="K1424" s="9" t="s">
        <v>94</v>
      </c>
      <c r="L1424" s="9" t="s">
        <v>95</v>
      </c>
    </row>
    <row r="1425" spans="1:12" x14ac:dyDescent="0.2">
      <c r="A1425" t="str">
        <f>VLOOKUP(B1425,StateFIPS!A$2:B$52,2)</f>
        <v>Arkansas</v>
      </c>
      <c r="B1425">
        <f t="shared" si="25"/>
        <v>5</v>
      </c>
      <c r="C1425" s="9" t="s">
        <v>2678</v>
      </c>
      <c r="D1425" s="9" t="s">
        <v>93</v>
      </c>
      <c r="E1425" s="9" t="s">
        <v>2783</v>
      </c>
      <c r="F1425" s="9" t="s">
        <v>2784</v>
      </c>
      <c r="G1425" s="10">
        <v>47740</v>
      </c>
      <c r="H1425" s="9" t="s">
        <v>94</v>
      </c>
      <c r="I1425" s="10">
        <v>2030471</v>
      </c>
      <c r="J1425" s="11">
        <v>0.02</v>
      </c>
      <c r="K1425" s="9" t="s">
        <v>94</v>
      </c>
      <c r="L1425" s="9" t="s">
        <v>95</v>
      </c>
    </row>
    <row r="1426" spans="1:12" x14ac:dyDescent="0.2">
      <c r="A1426" t="str">
        <f>VLOOKUP(B1426,StateFIPS!A$2:B$52,2)</f>
        <v>Minnesota</v>
      </c>
      <c r="B1426">
        <f t="shared" si="25"/>
        <v>27</v>
      </c>
      <c r="C1426" s="9" t="s">
        <v>1532</v>
      </c>
      <c r="D1426" s="9" t="s">
        <v>93</v>
      </c>
      <c r="E1426" s="9" t="s">
        <v>2783</v>
      </c>
      <c r="F1426" s="9" t="s">
        <v>2784</v>
      </c>
      <c r="G1426" s="10">
        <v>664</v>
      </c>
      <c r="H1426" s="9" t="s">
        <v>94</v>
      </c>
      <c r="I1426" s="10">
        <v>28229</v>
      </c>
      <c r="J1426" s="11">
        <v>0.02</v>
      </c>
      <c r="K1426" s="9" t="s">
        <v>94</v>
      </c>
      <c r="L1426" s="9" t="s">
        <v>95</v>
      </c>
    </row>
    <row r="1427" spans="1:12" x14ac:dyDescent="0.2">
      <c r="A1427" t="str">
        <f>VLOOKUP(B1427,StateFIPS!A$2:B$52,2)</f>
        <v>Georgia</v>
      </c>
      <c r="B1427">
        <f t="shared" si="25"/>
        <v>13</v>
      </c>
      <c r="C1427" s="9" t="s">
        <v>2023</v>
      </c>
      <c r="D1427" s="9" t="s">
        <v>93</v>
      </c>
      <c r="E1427" s="9" t="s">
        <v>2783</v>
      </c>
      <c r="F1427" s="9" t="s">
        <v>2784</v>
      </c>
      <c r="G1427" s="10">
        <v>2662</v>
      </c>
      <c r="H1427" s="9" t="s">
        <v>94</v>
      </c>
      <c r="I1427" s="10">
        <v>113234</v>
      </c>
      <c r="J1427" s="11">
        <v>0.02</v>
      </c>
      <c r="K1427" s="9" t="s">
        <v>94</v>
      </c>
      <c r="L1427" s="9" t="s">
        <v>95</v>
      </c>
    </row>
    <row r="1428" spans="1:12" x14ac:dyDescent="0.2">
      <c r="A1428" t="str">
        <f>VLOOKUP(B1428,StateFIPS!A$2:B$52,2)</f>
        <v>Arkansas</v>
      </c>
      <c r="B1428">
        <f t="shared" si="25"/>
        <v>5</v>
      </c>
      <c r="C1428" s="9" t="s">
        <v>500</v>
      </c>
      <c r="D1428" s="9" t="s">
        <v>93</v>
      </c>
      <c r="E1428" s="9" t="s">
        <v>2783</v>
      </c>
      <c r="F1428" s="9" t="s">
        <v>2784</v>
      </c>
      <c r="G1428" s="10">
        <v>18527</v>
      </c>
      <c r="H1428" s="9" t="s">
        <v>94</v>
      </c>
      <c r="I1428" s="10">
        <v>787988</v>
      </c>
      <c r="J1428" s="11">
        <v>0.02</v>
      </c>
      <c r="K1428" s="9" t="s">
        <v>94</v>
      </c>
      <c r="L1428" s="9" t="s">
        <v>95</v>
      </c>
    </row>
    <row r="1429" spans="1:12" x14ac:dyDescent="0.2">
      <c r="A1429" t="str">
        <f>VLOOKUP(B1429,StateFIPS!A$2:B$52,2)</f>
        <v>North Carolina</v>
      </c>
      <c r="B1429">
        <f t="shared" si="25"/>
        <v>37</v>
      </c>
      <c r="C1429" s="9" t="s">
        <v>1406</v>
      </c>
      <c r="D1429" s="9" t="s">
        <v>93</v>
      </c>
      <c r="E1429" s="9" t="s">
        <v>2783</v>
      </c>
      <c r="F1429" s="9" t="s">
        <v>2784</v>
      </c>
      <c r="G1429" s="10">
        <v>3</v>
      </c>
      <c r="H1429" s="9" t="s">
        <v>94</v>
      </c>
      <c r="I1429" s="10">
        <v>111</v>
      </c>
      <c r="J1429" s="11">
        <v>0.02</v>
      </c>
      <c r="K1429" s="9" t="s">
        <v>94</v>
      </c>
      <c r="L1429" s="9" t="s">
        <v>95</v>
      </c>
    </row>
    <row r="1430" spans="1:12" x14ac:dyDescent="0.2">
      <c r="A1430" t="str">
        <f>VLOOKUP(B1430,StateFIPS!A$2:B$52,2)</f>
        <v>Arkansas</v>
      </c>
      <c r="B1430">
        <f t="shared" si="25"/>
        <v>5</v>
      </c>
      <c r="C1430" s="9" t="s">
        <v>638</v>
      </c>
      <c r="D1430" s="9" t="s">
        <v>93</v>
      </c>
      <c r="E1430" s="9" t="s">
        <v>2783</v>
      </c>
      <c r="F1430" s="9" t="s">
        <v>2784</v>
      </c>
      <c r="G1430" s="10">
        <v>14</v>
      </c>
      <c r="H1430" s="9" t="s">
        <v>94</v>
      </c>
      <c r="I1430" s="10">
        <v>602</v>
      </c>
      <c r="J1430" s="11">
        <v>0.02</v>
      </c>
      <c r="K1430" s="9" t="s">
        <v>94</v>
      </c>
      <c r="L1430" s="9" t="s">
        <v>95</v>
      </c>
    </row>
    <row r="1431" spans="1:12" x14ac:dyDescent="0.2">
      <c r="A1431" t="str">
        <f>VLOOKUP(B1431,StateFIPS!A$2:B$52,2)</f>
        <v>Texas</v>
      </c>
      <c r="B1431">
        <f t="shared" si="25"/>
        <v>48</v>
      </c>
      <c r="C1431" s="9" t="s">
        <v>2460</v>
      </c>
      <c r="D1431" s="9" t="s">
        <v>93</v>
      </c>
      <c r="E1431" s="9" t="s">
        <v>2783</v>
      </c>
      <c r="F1431" s="9" t="s">
        <v>2784</v>
      </c>
      <c r="G1431" s="10">
        <v>3323</v>
      </c>
      <c r="H1431" s="9" t="s">
        <v>94</v>
      </c>
      <c r="I1431" s="10">
        <v>141320</v>
      </c>
      <c r="J1431" s="11">
        <v>0.02</v>
      </c>
      <c r="K1431" s="9" t="s">
        <v>94</v>
      </c>
      <c r="L1431" s="9" t="s">
        <v>95</v>
      </c>
    </row>
    <row r="1432" spans="1:12" x14ac:dyDescent="0.2">
      <c r="A1432" t="str">
        <f>VLOOKUP(B1432,StateFIPS!A$2:B$52,2)</f>
        <v>Minnesota</v>
      </c>
      <c r="B1432">
        <f t="shared" si="25"/>
        <v>27</v>
      </c>
      <c r="C1432" s="9" t="s">
        <v>1572</v>
      </c>
      <c r="D1432" s="9" t="s">
        <v>93</v>
      </c>
      <c r="E1432" s="9" t="s">
        <v>2783</v>
      </c>
      <c r="F1432" s="9" t="s">
        <v>2784</v>
      </c>
      <c r="G1432" s="10">
        <v>319168</v>
      </c>
      <c r="H1432" s="9" t="s">
        <v>94</v>
      </c>
      <c r="I1432" s="10">
        <v>13574803</v>
      </c>
      <c r="J1432" s="11">
        <v>0.02</v>
      </c>
      <c r="K1432" s="9" t="s">
        <v>94</v>
      </c>
      <c r="L1432" s="9" t="s">
        <v>95</v>
      </c>
    </row>
    <row r="1433" spans="1:12" x14ac:dyDescent="0.2">
      <c r="A1433" t="str">
        <f>VLOOKUP(B1433,StateFIPS!A$2:B$52,2)</f>
        <v>Minnesota</v>
      </c>
      <c r="B1433">
        <f t="shared" si="25"/>
        <v>27</v>
      </c>
      <c r="C1433" s="9" t="s">
        <v>1501</v>
      </c>
      <c r="D1433" s="9" t="s">
        <v>93</v>
      </c>
      <c r="E1433" s="9" t="s">
        <v>2783</v>
      </c>
      <c r="F1433" s="9" t="s">
        <v>2784</v>
      </c>
      <c r="G1433" s="10">
        <v>785</v>
      </c>
      <c r="H1433" s="9" t="s">
        <v>94</v>
      </c>
      <c r="I1433" s="10">
        <v>33369</v>
      </c>
      <c r="J1433" s="11">
        <v>0.02</v>
      </c>
      <c r="K1433" s="9" t="s">
        <v>94</v>
      </c>
      <c r="L1433" s="9" t="s">
        <v>95</v>
      </c>
    </row>
    <row r="1434" spans="1:12" x14ac:dyDescent="0.2">
      <c r="A1434" t="str">
        <f>VLOOKUP(B1434,StateFIPS!A$2:B$52,2)</f>
        <v>Mississippi</v>
      </c>
      <c r="B1434">
        <f t="shared" si="25"/>
        <v>28</v>
      </c>
      <c r="C1434" s="9" t="s">
        <v>434</v>
      </c>
      <c r="D1434" s="9" t="s">
        <v>93</v>
      </c>
      <c r="E1434" s="9" t="s">
        <v>2783</v>
      </c>
      <c r="F1434" s="9" t="s">
        <v>2784</v>
      </c>
      <c r="G1434" s="10">
        <v>8</v>
      </c>
      <c r="H1434" s="9" t="s">
        <v>94</v>
      </c>
      <c r="I1434" s="10">
        <v>343</v>
      </c>
      <c r="J1434" s="11">
        <v>0.02</v>
      </c>
      <c r="K1434" s="9" t="s">
        <v>94</v>
      </c>
      <c r="L1434" s="9" t="s">
        <v>95</v>
      </c>
    </row>
    <row r="1435" spans="1:12" x14ac:dyDescent="0.2">
      <c r="A1435" t="str">
        <f>VLOOKUP(B1435,StateFIPS!A$2:B$52,2)</f>
        <v>Colorado</v>
      </c>
      <c r="B1435">
        <f t="shared" si="25"/>
        <v>8</v>
      </c>
      <c r="C1435" s="9" t="s">
        <v>552</v>
      </c>
      <c r="D1435" s="9" t="s">
        <v>93</v>
      </c>
      <c r="E1435" s="9" t="s">
        <v>2783</v>
      </c>
      <c r="F1435" s="9" t="s">
        <v>2784</v>
      </c>
      <c r="G1435" s="10">
        <v>2573</v>
      </c>
      <c r="H1435" s="9" t="s">
        <v>94</v>
      </c>
      <c r="I1435" s="10">
        <v>109432</v>
      </c>
      <c r="J1435" s="11">
        <v>0.02</v>
      </c>
      <c r="K1435" s="9" t="s">
        <v>94</v>
      </c>
      <c r="L1435" s="9" t="s">
        <v>95</v>
      </c>
    </row>
    <row r="1436" spans="1:12" x14ac:dyDescent="0.2">
      <c r="A1436" t="str">
        <f>VLOOKUP(B1436,StateFIPS!A$2:B$52,2)</f>
        <v>Texas</v>
      </c>
      <c r="B1436">
        <f t="shared" si="25"/>
        <v>48</v>
      </c>
      <c r="C1436" s="9" t="s">
        <v>819</v>
      </c>
      <c r="D1436" s="9" t="s">
        <v>93</v>
      </c>
      <c r="E1436" s="9" t="s">
        <v>2783</v>
      </c>
      <c r="F1436" s="9" t="s">
        <v>2784</v>
      </c>
      <c r="G1436" s="10">
        <v>0.94</v>
      </c>
      <c r="H1436" s="9" t="s">
        <v>94</v>
      </c>
      <c r="I1436" s="10">
        <v>40</v>
      </c>
      <c r="J1436" s="11">
        <v>0.02</v>
      </c>
      <c r="K1436" s="9" t="s">
        <v>94</v>
      </c>
      <c r="L1436" s="9" t="s">
        <v>95</v>
      </c>
    </row>
    <row r="1437" spans="1:12" x14ac:dyDescent="0.2">
      <c r="A1437" t="str">
        <f>VLOOKUP(B1437,StateFIPS!A$2:B$52,2)</f>
        <v>North Carolina</v>
      </c>
      <c r="B1437">
        <f t="shared" si="25"/>
        <v>37</v>
      </c>
      <c r="C1437" s="9" t="s">
        <v>1355</v>
      </c>
      <c r="D1437" s="9" t="s">
        <v>93</v>
      </c>
      <c r="E1437" s="9" t="s">
        <v>2783</v>
      </c>
      <c r="F1437" s="9" t="s">
        <v>2784</v>
      </c>
      <c r="G1437" s="10">
        <v>28567</v>
      </c>
      <c r="H1437" s="9" t="s">
        <v>94</v>
      </c>
      <c r="I1437" s="10">
        <v>1215022</v>
      </c>
      <c r="J1437" s="11">
        <v>0.02</v>
      </c>
      <c r="K1437" s="9" t="s">
        <v>94</v>
      </c>
      <c r="L1437" s="9" t="s">
        <v>95</v>
      </c>
    </row>
    <row r="1438" spans="1:12" x14ac:dyDescent="0.2">
      <c r="A1438" t="str">
        <f>VLOOKUP(B1438,StateFIPS!A$2:B$52,2)</f>
        <v>Mississippi</v>
      </c>
      <c r="B1438">
        <f t="shared" si="25"/>
        <v>28</v>
      </c>
      <c r="C1438" s="9" t="s">
        <v>438</v>
      </c>
      <c r="D1438" s="9" t="s">
        <v>93</v>
      </c>
      <c r="E1438" s="9" t="s">
        <v>2783</v>
      </c>
      <c r="F1438" s="9" t="s">
        <v>2784</v>
      </c>
      <c r="G1438" s="10">
        <v>5</v>
      </c>
      <c r="H1438" s="9" t="s">
        <v>94</v>
      </c>
      <c r="I1438" s="10">
        <v>224</v>
      </c>
      <c r="J1438" s="11">
        <v>0.02</v>
      </c>
      <c r="K1438" s="9" t="s">
        <v>94</v>
      </c>
      <c r="L1438" s="9" t="s">
        <v>95</v>
      </c>
    </row>
    <row r="1439" spans="1:12" x14ac:dyDescent="0.2">
      <c r="A1439" t="str">
        <f>VLOOKUP(B1439,StateFIPS!A$2:B$52,2)</f>
        <v>Georgia</v>
      </c>
      <c r="B1439">
        <f t="shared" si="25"/>
        <v>13</v>
      </c>
      <c r="C1439" s="9" t="s">
        <v>726</v>
      </c>
      <c r="D1439" s="9" t="s">
        <v>93</v>
      </c>
      <c r="E1439" s="9" t="s">
        <v>2783</v>
      </c>
      <c r="F1439" s="9" t="s">
        <v>2784</v>
      </c>
      <c r="G1439" s="10">
        <v>4132</v>
      </c>
      <c r="H1439" s="9" t="s">
        <v>94</v>
      </c>
      <c r="I1439" s="10">
        <v>175754</v>
      </c>
      <c r="J1439" s="11">
        <v>0.02</v>
      </c>
      <c r="K1439" s="9" t="s">
        <v>94</v>
      </c>
      <c r="L1439" s="9" t="s">
        <v>95</v>
      </c>
    </row>
    <row r="1440" spans="1:12" x14ac:dyDescent="0.2">
      <c r="A1440" t="str">
        <f>VLOOKUP(B1440,StateFIPS!A$2:B$52,2)</f>
        <v>Texas</v>
      </c>
      <c r="B1440">
        <f t="shared" si="25"/>
        <v>48</v>
      </c>
      <c r="C1440" s="9" t="s">
        <v>847</v>
      </c>
      <c r="D1440" s="9" t="s">
        <v>93</v>
      </c>
      <c r="E1440" s="9" t="s">
        <v>2783</v>
      </c>
      <c r="F1440" s="9" t="s">
        <v>2784</v>
      </c>
      <c r="G1440" s="10">
        <v>10</v>
      </c>
      <c r="H1440" s="9" t="s">
        <v>94</v>
      </c>
      <c r="I1440" s="10">
        <v>445</v>
      </c>
      <c r="J1440" s="11">
        <v>0.02</v>
      </c>
      <c r="K1440" s="9" t="s">
        <v>94</v>
      </c>
      <c r="L1440" s="9" t="s">
        <v>95</v>
      </c>
    </row>
    <row r="1441" spans="1:12" x14ac:dyDescent="0.2">
      <c r="A1441" t="str">
        <f>VLOOKUP(B1441,StateFIPS!A$2:B$52,2)</f>
        <v>Georgia</v>
      </c>
      <c r="B1441">
        <f t="shared" si="25"/>
        <v>13</v>
      </c>
      <c r="C1441" s="9" t="s">
        <v>737</v>
      </c>
      <c r="D1441" s="9" t="s">
        <v>93</v>
      </c>
      <c r="E1441" s="9" t="s">
        <v>2783</v>
      </c>
      <c r="F1441" s="9" t="s">
        <v>2784</v>
      </c>
      <c r="G1441" s="10">
        <v>2120</v>
      </c>
      <c r="H1441" s="9" t="s">
        <v>94</v>
      </c>
      <c r="I1441" s="10">
        <v>90149</v>
      </c>
      <c r="J1441" s="11">
        <v>0.02</v>
      </c>
      <c r="K1441" s="9" t="s">
        <v>94</v>
      </c>
      <c r="L1441" s="9" t="s">
        <v>95</v>
      </c>
    </row>
    <row r="1442" spans="1:12" x14ac:dyDescent="0.2">
      <c r="A1442" t="str">
        <f>VLOOKUP(B1442,StateFIPS!A$2:B$52,2)</f>
        <v>Georgia</v>
      </c>
      <c r="B1442">
        <f t="shared" si="25"/>
        <v>13</v>
      </c>
      <c r="C1442" s="9" t="s">
        <v>739</v>
      </c>
      <c r="D1442" s="9" t="s">
        <v>93</v>
      </c>
      <c r="E1442" s="9" t="s">
        <v>2783</v>
      </c>
      <c r="F1442" s="9" t="s">
        <v>2784</v>
      </c>
      <c r="G1442" s="10">
        <v>35220</v>
      </c>
      <c r="H1442" s="9" t="s">
        <v>94</v>
      </c>
      <c r="I1442" s="10">
        <v>1497974</v>
      </c>
      <c r="J1442" s="11">
        <v>0.02</v>
      </c>
      <c r="K1442" s="9" t="s">
        <v>94</v>
      </c>
      <c r="L1442" s="9" t="s">
        <v>95</v>
      </c>
    </row>
    <row r="1443" spans="1:12" x14ac:dyDescent="0.2">
      <c r="A1443" t="str">
        <f>VLOOKUP(B1443,StateFIPS!A$2:B$52,2)</f>
        <v>Pennsylvania</v>
      </c>
      <c r="B1443">
        <f t="shared" si="25"/>
        <v>42</v>
      </c>
      <c r="C1443" s="9" t="s">
        <v>2470</v>
      </c>
      <c r="D1443" s="9" t="s">
        <v>93</v>
      </c>
      <c r="E1443" s="9" t="s">
        <v>2783</v>
      </c>
      <c r="F1443" s="9" t="s">
        <v>2784</v>
      </c>
      <c r="G1443" s="10">
        <v>593</v>
      </c>
      <c r="H1443" s="9" t="s">
        <v>94</v>
      </c>
      <c r="I1443" s="10">
        <v>25206</v>
      </c>
      <c r="J1443" s="11">
        <v>0.02</v>
      </c>
      <c r="K1443" s="9" t="s">
        <v>94</v>
      </c>
      <c r="L1443" s="9" t="s">
        <v>95</v>
      </c>
    </row>
    <row r="1444" spans="1:12" x14ac:dyDescent="0.2">
      <c r="A1444" t="str">
        <f>VLOOKUP(B1444,StateFIPS!A$2:B$52,2)</f>
        <v>Georgia</v>
      </c>
      <c r="B1444">
        <f t="shared" si="25"/>
        <v>13</v>
      </c>
      <c r="C1444" s="9" t="s">
        <v>738</v>
      </c>
      <c r="D1444" s="9" t="s">
        <v>93</v>
      </c>
      <c r="E1444" s="9" t="s">
        <v>2783</v>
      </c>
      <c r="F1444" s="9" t="s">
        <v>2784</v>
      </c>
      <c r="G1444" s="10">
        <v>16297</v>
      </c>
      <c r="H1444" s="9" t="s">
        <v>94</v>
      </c>
      <c r="I1444" s="10">
        <v>693123</v>
      </c>
      <c r="J1444" s="11">
        <v>0.02</v>
      </c>
      <c r="K1444" s="9" t="s">
        <v>94</v>
      </c>
      <c r="L1444" s="9" t="s">
        <v>95</v>
      </c>
    </row>
    <row r="1445" spans="1:12" x14ac:dyDescent="0.2">
      <c r="A1445" t="str">
        <f>VLOOKUP(B1445,StateFIPS!A$2:B$52,2)</f>
        <v>Texas</v>
      </c>
      <c r="B1445">
        <f t="shared" si="25"/>
        <v>48</v>
      </c>
      <c r="C1445" s="9" t="s">
        <v>822</v>
      </c>
      <c r="D1445" s="9" t="s">
        <v>93</v>
      </c>
      <c r="E1445" s="9" t="s">
        <v>2783</v>
      </c>
      <c r="F1445" s="9" t="s">
        <v>2784</v>
      </c>
      <c r="G1445" s="10">
        <v>9</v>
      </c>
      <c r="H1445" s="9" t="s">
        <v>94</v>
      </c>
      <c r="I1445" s="10">
        <v>369</v>
      </c>
      <c r="J1445" s="11">
        <v>0.02</v>
      </c>
      <c r="K1445" s="9" t="s">
        <v>94</v>
      </c>
      <c r="L1445" s="9" t="s">
        <v>95</v>
      </c>
    </row>
    <row r="1446" spans="1:12" x14ac:dyDescent="0.2">
      <c r="A1446" t="str">
        <f>VLOOKUP(B1446,StateFIPS!A$2:B$52,2)</f>
        <v>North Carolina</v>
      </c>
      <c r="B1446">
        <f t="shared" si="25"/>
        <v>37</v>
      </c>
      <c r="C1446" s="9" t="s">
        <v>1405</v>
      </c>
      <c r="D1446" s="9" t="s">
        <v>93</v>
      </c>
      <c r="E1446" s="9" t="s">
        <v>2783</v>
      </c>
      <c r="F1446" s="9" t="s">
        <v>2784</v>
      </c>
      <c r="G1446" s="10">
        <v>5</v>
      </c>
      <c r="H1446" s="9" t="s">
        <v>94</v>
      </c>
      <c r="I1446" s="10">
        <v>199</v>
      </c>
      <c r="J1446" s="11">
        <v>0.02</v>
      </c>
      <c r="K1446" s="9" t="s">
        <v>94</v>
      </c>
      <c r="L1446" s="9" t="s">
        <v>95</v>
      </c>
    </row>
    <row r="1447" spans="1:12" x14ac:dyDescent="0.2">
      <c r="A1447" t="str">
        <f>VLOOKUP(B1447,StateFIPS!A$2:B$52,2)</f>
        <v>Minnesota</v>
      </c>
      <c r="B1447">
        <f t="shared" si="25"/>
        <v>27</v>
      </c>
      <c r="C1447" s="9" t="s">
        <v>1567</v>
      </c>
      <c r="D1447" s="9" t="s">
        <v>93</v>
      </c>
      <c r="E1447" s="9" t="s">
        <v>2783</v>
      </c>
      <c r="F1447" s="9" t="s">
        <v>2784</v>
      </c>
      <c r="G1447" s="10">
        <v>336</v>
      </c>
      <c r="H1447" s="9" t="s">
        <v>94</v>
      </c>
      <c r="I1447" s="10">
        <v>14307</v>
      </c>
      <c r="J1447" s="11">
        <v>0.02</v>
      </c>
      <c r="K1447" s="9" t="s">
        <v>94</v>
      </c>
      <c r="L1447" s="9" t="s">
        <v>95</v>
      </c>
    </row>
    <row r="1448" spans="1:12" x14ac:dyDescent="0.2">
      <c r="A1448" t="str">
        <f>VLOOKUP(B1448,StateFIPS!A$2:B$52,2)</f>
        <v>Minnesota</v>
      </c>
      <c r="B1448">
        <f t="shared" si="25"/>
        <v>27</v>
      </c>
      <c r="C1448" s="9" t="s">
        <v>1855</v>
      </c>
      <c r="D1448" s="9" t="s">
        <v>93</v>
      </c>
      <c r="E1448" s="9" t="s">
        <v>2783</v>
      </c>
      <c r="F1448" s="9" t="s">
        <v>2784</v>
      </c>
      <c r="G1448" s="10">
        <v>14171</v>
      </c>
      <c r="H1448" s="9" t="s">
        <v>94</v>
      </c>
      <c r="I1448" s="10">
        <v>602736</v>
      </c>
      <c r="J1448" s="11">
        <v>0.02</v>
      </c>
      <c r="K1448" s="9" t="s">
        <v>94</v>
      </c>
      <c r="L1448" s="9" t="s">
        <v>95</v>
      </c>
    </row>
    <row r="1449" spans="1:12" x14ac:dyDescent="0.2">
      <c r="A1449" t="str">
        <f>VLOOKUP(B1449,StateFIPS!A$2:B$52,2)</f>
        <v>Texas</v>
      </c>
      <c r="B1449">
        <f t="shared" si="25"/>
        <v>48</v>
      </c>
      <c r="C1449" s="9" t="s">
        <v>2277</v>
      </c>
      <c r="D1449" s="9" t="s">
        <v>93</v>
      </c>
      <c r="E1449" s="9" t="s">
        <v>2783</v>
      </c>
      <c r="F1449" s="9" t="s">
        <v>2784</v>
      </c>
      <c r="G1449" s="10">
        <v>5162</v>
      </c>
      <c r="H1449" s="9" t="s">
        <v>94</v>
      </c>
      <c r="I1449" s="10">
        <v>219535</v>
      </c>
      <c r="J1449" s="11">
        <v>0.02</v>
      </c>
      <c r="K1449" s="9" t="s">
        <v>94</v>
      </c>
      <c r="L1449" s="9" t="s">
        <v>95</v>
      </c>
    </row>
    <row r="1450" spans="1:12" x14ac:dyDescent="0.2">
      <c r="A1450" t="str">
        <f>VLOOKUP(B1450,StateFIPS!A$2:B$52,2)</f>
        <v>Texas</v>
      </c>
      <c r="B1450">
        <f t="shared" si="25"/>
        <v>48</v>
      </c>
      <c r="C1450" s="9" t="s">
        <v>889</v>
      </c>
      <c r="D1450" s="9" t="s">
        <v>93</v>
      </c>
      <c r="E1450" s="9" t="s">
        <v>2783</v>
      </c>
      <c r="F1450" s="9" t="s">
        <v>2784</v>
      </c>
      <c r="G1450" s="10">
        <v>7</v>
      </c>
      <c r="H1450" s="9" t="s">
        <v>94</v>
      </c>
      <c r="I1450" s="10">
        <v>291</v>
      </c>
      <c r="J1450" s="11">
        <v>0.02</v>
      </c>
      <c r="K1450" s="9" t="s">
        <v>94</v>
      </c>
      <c r="L1450" s="9" t="s">
        <v>95</v>
      </c>
    </row>
    <row r="1451" spans="1:12" x14ac:dyDescent="0.2">
      <c r="A1451" t="str">
        <f>VLOOKUP(B1451,StateFIPS!A$2:B$52,2)</f>
        <v>Colorado</v>
      </c>
      <c r="B1451">
        <f t="shared" si="25"/>
        <v>8</v>
      </c>
      <c r="C1451" s="9" t="s">
        <v>2105</v>
      </c>
      <c r="D1451" s="9" t="s">
        <v>93</v>
      </c>
      <c r="E1451" s="9" t="s">
        <v>2783</v>
      </c>
      <c r="F1451" s="9" t="s">
        <v>2784</v>
      </c>
      <c r="G1451" s="10">
        <v>5421</v>
      </c>
      <c r="H1451" s="9" t="s">
        <v>94</v>
      </c>
      <c r="I1451" s="10">
        <v>230563</v>
      </c>
      <c r="J1451" s="11">
        <v>0.02</v>
      </c>
      <c r="K1451" s="9" t="s">
        <v>94</v>
      </c>
      <c r="L1451" s="9" t="s">
        <v>95</v>
      </c>
    </row>
    <row r="1452" spans="1:12" x14ac:dyDescent="0.2">
      <c r="A1452" t="str">
        <f>VLOOKUP(B1452,StateFIPS!A$2:B$52,2)</f>
        <v>Minnesota</v>
      </c>
      <c r="B1452">
        <f t="shared" si="25"/>
        <v>27</v>
      </c>
      <c r="C1452" s="9" t="s">
        <v>1900</v>
      </c>
      <c r="D1452" s="9" t="s">
        <v>93</v>
      </c>
      <c r="E1452" s="9" t="s">
        <v>2783</v>
      </c>
      <c r="F1452" s="9" t="s">
        <v>2784</v>
      </c>
      <c r="G1452" s="10">
        <v>281</v>
      </c>
      <c r="H1452" s="9" t="s">
        <v>94</v>
      </c>
      <c r="I1452" s="10">
        <v>11957</v>
      </c>
      <c r="J1452" s="11">
        <v>0.02</v>
      </c>
      <c r="K1452" s="9" t="s">
        <v>94</v>
      </c>
      <c r="L1452" s="9" t="s">
        <v>95</v>
      </c>
    </row>
    <row r="1453" spans="1:12" x14ac:dyDescent="0.2">
      <c r="A1453" t="str">
        <f>VLOOKUP(B1453,StateFIPS!A$2:B$52,2)</f>
        <v>Texas</v>
      </c>
      <c r="B1453">
        <f t="shared" si="25"/>
        <v>48</v>
      </c>
      <c r="C1453" s="9" t="s">
        <v>2475</v>
      </c>
      <c r="D1453" s="9" t="s">
        <v>93</v>
      </c>
      <c r="E1453" s="9" t="s">
        <v>2783</v>
      </c>
      <c r="F1453" s="9" t="s">
        <v>2784</v>
      </c>
      <c r="G1453" s="10">
        <v>31</v>
      </c>
      <c r="H1453" s="9" t="s">
        <v>94</v>
      </c>
      <c r="I1453" s="10">
        <v>1314</v>
      </c>
      <c r="J1453" s="11">
        <v>0.02</v>
      </c>
      <c r="K1453" s="9" t="s">
        <v>94</v>
      </c>
      <c r="L1453" s="9" t="s">
        <v>95</v>
      </c>
    </row>
    <row r="1454" spans="1:12" x14ac:dyDescent="0.2">
      <c r="A1454" t="str">
        <f>VLOOKUP(B1454,StateFIPS!A$2:B$52,2)</f>
        <v>Colorado</v>
      </c>
      <c r="B1454">
        <f t="shared" si="25"/>
        <v>8</v>
      </c>
      <c r="C1454" s="9" t="s">
        <v>2087</v>
      </c>
      <c r="D1454" s="9" t="s">
        <v>93</v>
      </c>
      <c r="E1454" s="9" t="s">
        <v>2783</v>
      </c>
      <c r="F1454" s="9" t="s">
        <v>2784</v>
      </c>
      <c r="G1454" s="10">
        <v>2304</v>
      </c>
      <c r="H1454" s="9" t="s">
        <v>94</v>
      </c>
      <c r="I1454" s="10">
        <v>97977</v>
      </c>
      <c r="J1454" s="11">
        <v>0.02</v>
      </c>
      <c r="K1454" s="9" t="s">
        <v>94</v>
      </c>
      <c r="L1454" s="9" t="s">
        <v>95</v>
      </c>
    </row>
    <row r="1455" spans="1:12" x14ac:dyDescent="0.2">
      <c r="A1455" t="str">
        <f>VLOOKUP(B1455,StateFIPS!A$2:B$52,2)</f>
        <v>Minnesota</v>
      </c>
      <c r="B1455">
        <f t="shared" si="25"/>
        <v>27</v>
      </c>
      <c r="C1455" s="9" t="s">
        <v>1893</v>
      </c>
      <c r="D1455" s="9" t="s">
        <v>93</v>
      </c>
      <c r="E1455" s="9" t="s">
        <v>2783</v>
      </c>
      <c r="F1455" s="9" t="s">
        <v>2784</v>
      </c>
      <c r="G1455" s="10">
        <v>81</v>
      </c>
      <c r="H1455" s="9" t="s">
        <v>94</v>
      </c>
      <c r="I1455" s="10">
        <v>3450</v>
      </c>
      <c r="J1455" s="11">
        <v>0.02</v>
      </c>
      <c r="K1455" s="9" t="s">
        <v>94</v>
      </c>
      <c r="L1455" s="9" t="s">
        <v>95</v>
      </c>
    </row>
    <row r="1456" spans="1:12" x14ac:dyDescent="0.2">
      <c r="A1456" t="str">
        <f>VLOOKUP(B1456,StateFIPS!A$2:B$52,2)</f>
        <v>Minnesota</v>
      </c>
      <c r="B1456">
        <f t="shared" si="25"/>
        <v>27</v>
      </c>
      <c r="C1456" s="9" t="s">
        <v>1555</v>
      </c>
      <c r="D1456" s="9" t="s">
        <v>93</v>
      </c>
      <c r="E1456" s="9" t="s">
        <v>2783</v>
      </c>
      <c r="F1456" s="9" t="s">
        <v>2784</v>
      </c>
      <c r="G1456" s="10">
        <v>391</v>
      </c>
      <c r="H1456" s="9" t="s">
        <v>94</v>
      </c>
      <c r="I1456" s="10">
        <v>16629</v>
      </c>
      <c r="J1456" s="11">
        <v>0.02</v>
      </c>
      <c r="K1456" s="9" t="s">
        <v>94</v>
      </c>
      <c r="L1456" s="9" t="s">
        <v>95</v>
      </c>
    </row>
    <row r="1457" spans="1:12" x14ac:dyDescent="0.2">
      <c r="A1457" t="str">
        <f>VLOOKUP(B1457,StateFIPS!A$2:B$52,2)</f>
        <v>Arizona</v>
      </c>
      <c r="B1457">
        <f t="shared" si="25"/>
        <v>4</v>
      </c>
      <c r="C1457" s="9" t="s">
        <v>2074</v>
      </c>
      <c r="D1457" s="9" t="s">
        <v>93</v>
      </c>
      <c r="E1457" s="9" t="s">
        <v>2783</v>
      </c>
      <c r="F1457" s="9" t="s">
        <v>2784</v>
      </c>
      <c r="G1457" s="10">
        <v>1081</v>
      </c>
      <c r="H1457" s="9" t="s">
        <v>94</v>
      </c>
      <c r="I1457" s="10">
        <v>45962</v>
      </c>
      <c r="J1457" s="11">
        <v>0.02</v>
      </c>
      <c r="K1457" s="9" t="s">
        <v>94</v>
      </c>
      <c r="L1457" s="9" t="s">
        <v>95</v>
      </c>
    </row>
    <row r="1458" spans="1:12" x14ac:dyDescent="0.2">
      <c r="A1458" t="str">
        <f>VLOOKUP(B1458,StateFIPS!A$2:B$52,2)</f>
        <v>Minnesota</v>
      </c>
      <c r="B1458">
        <f t="shared" si="25"/>
        <v>27</v>
      </c>
      <c r="C1458" s="9" t="s">
        <v>469</v>
      </c>
      <c r="D1458" s="9" t="s">
        <v>93</v>
      </c>
      <c r="E1458" s="9" t="s">
        <v>2783</v>
      </c>
      <c r="F1458" s="9" t="s">
        <v>2784</v>
      </c>
      <c r="G1458" s="10">
        <v>145</v>
      </c>
      <c r="H1458" s="9" t="s">
        <v>94</v>
      </c>
      <c r="I1458" s="10">
        <v>6184</v>
      </c>
      <c r="J1458" s="11">
        <v>0.02</v>
      </c>
      <c r="K1458" s="9" t="s">
        <v>94</v>
      </c>
      <c r="L1458" s="9" t="s">
        <v>95</v>
      </c>
    </row>
    <row r="1459" spans="1:12" x14ac:dyDescent="0.2">
      <c r="A1459" t="str">
        <f>VLOOKUP(B1459,StateFIPS!A$2:B$52,2)</f>
        <v>Pennsylvania</v>
      </c>
      <c r="B1459">
        <f t="shared" si="25"/>
        <v>42</v>
      </c>
      <c r="C1459" s="9" t="s">
        <v>2488</v>
      </c>
      <c r="D1459" s="9" t="s">
        <v>93</v>
      </c>
      <c r="E1459" s="9" t="s">
        <v>2783</v>
      </c>
      <c r="F1459" s="9" t="s">
        <v>2784</v>
      </c>
      <c r="G1459" s="10">
        <v>1817</v>
      </c>
      <c r="H1459" s="9" t="s">
        <v>94</v>
      </c>
      <c r="I1459" s="10">
        <v>77282</v>
      </c>
      <c r="J1459" s="11">
        <v>0.02</v>
      </c>
      <c r="K1459" s="9" t="s">
        <v>94</v>
      </c>
      <c r="L1459" s="9" t="s">
        <v>95</v>
      </c>
    </row>
    <row r="1460" spans="1:12" x14ac:dyDescent="0.2">
      <c r="A1460" t="str">
        <f>VLOOKUP(B1460,StateFIPS!A$2:B$52,2)</f>
        <v>Minnesota</v>
      </c>
      <c r="B1460">
        <f t="shared" si="25"/>
        <v>27</v>
      </c>
      <c r="C1460" s="9" t="s">
        <v>1902</v>
      </c>
      <c r="D1460" s="9" t="s">
        <v>93</v>
      </c>
      <c r="E1460" s="9" t="s">
        <v>2783</v>
      </c>
      <c r="F1460" s="9" t="s">
        <v>2784</v>
      </c>
      <c r="G1460" s="10">
        <v>27</v>
      </c>
      <c r="H1460" s="9" t="s">
        <v>94</v>
      </c>
      <c r="I1460" s="10">
        <v>1154</v>
      </c>
      <c r="J1460" s="11">
        <v>0.02</v>
      </c>
      <c r="K1460" s="9" t="s">
        <v>94</v>
      </c>
      <c r="L1460" s="9" t="s">
        <v>95</v>
      </c>
    </row>
    <row r="1461" spans="1:12" x14ac:dyDescent="0.2">
      <c r="A1461" t="str">
        <f>VLOOKUP(B1461,StateFIPS!A$2:B$52,2)</f>
        <v>Georgia</v>
      </c>
      <c r="B1461">
        <f t="shared" si="25"/>
        <v>13</v>
      </c>
      <c r="C1461" s="9" t="s">
        <v>792</v>
      </c>
      <c r="D1461" s="9" t="s">
        <v>93</v>
      </c>
      <c r="E1461" s="9" t="s">
        <v>2783</v>
      </c>
      <c r="F1461" s="9" t="s">
        <v>2784</v>
      </c>
      <c r="G1461" s="10">
        <v>12</v>
      </c>
      <c r="H1461" s="9" t="s">
        <v>94</v>
      </c>
      <c r="I1461" s="10">
        <v>521</v>
      </c>
      <c r="J1461" s="11">
        <v>0.02</v>
      </c>
      <c r="K1461" s="9" t="s">
        <v>94</v>
      </c>
      <c r="L1461" s="9" t="s">
        <v>95</v>
      </c>
    </row>
    <row r="1462" spans="1:12" x14ac:dyDescent="0.2">
      <c r="A1462" t="str">
        <f>VLOOKUP(B1462,StateFIPS!A$2:B$52,2)</f>
        <v>Texas</v>
      </c>
      <c r="B1462">
        <f t="shared" si="25"/>
        <v>48</v>
      </c>
      <c r="C1462" s="9" t="s">
        <v>881</v>
      </c>
      <c r="D1462" s="9" t="s">
        <v>93</v>
      </c>
      <c r="E1462" s="9" t="s">
        <v>2783</v>
      </c>
      <c r="F1462" s="9" t="s">
        <v>2784</v>
      </c>
      <c r="G1462" s="10">
        <v>23</v>
      </c>
      <c r="H1462" s="9" t="s">
        <v>94</v>
      </c>
      <c r="I1462" s="10">
        <v>978</v>
      </c>
      <c r="J1462" s="11">
        <v>0.02</v>
      </c>
      <c r="K1462" s="9" t="s">
        <v>94</v>
      </c>
      <c r="L1462" s="9" t="s">
        <v>95</v>
      </c>
    </row>
    <row r="1463" spans="1:12" x14ac:dyDescent="0.2">
      <c r="A1463" t="str">
        <f>VLOOKUP(B1463,StateFIPS!A$2:B$52,2)</f>
        <v>North Carolina</v>
      </c>
      <c r="B1463">
        <f t="shared" si="25"/>
        <v>37</v>
      </c>
      <c r="C1463" s="9" t="s">
        <v>1775</v>
      </c>
      <c r="D1463" s="9" t="s">
        <v>93</v>
      </c>
      <c r="E1463" s="9" t="s">
        <v>2783</v>
      </c>
      <c r="F1463" s="9" t="s">
        <v>2784</v>
      </c>
      <c r="G1463" s="10">
        <v>989</v>
      </c>
      <c r="H1463" s="9" t="s">
        <v>94</v>
      </c>
      <c r="I1463" s="10">
        <v>42064</v>
      </c>
      <c r="J1463" s="11">
        <v>0.02</v>
      </c>
      <c r="K1463" s="9" t="s">
        <v>94</v>
      </c>
      <c r="L1463" s="9" t="s">
        <v>95</v>
      </c>
    </row>
    <row r="1464" spans="1:12" x14ac:dyDescent="0.2">
      <c r="A1464" t="str">
        <f>VLOOKUP(B1464,StateFIPS!A$2:B$52,2)</f>
        <v>Minnesota</v>
      </c>
      <c r="B1464">
        <f t="shared" si="25"/>
        <v>27</v>
      </c>
      <c r="C1464" s="9" t="s">
        <v>1746</v>
      </c>
      <c r="D1464" s="9" t="s">
        <v>93</v>
      </c>
      <c r="E1464" s="9" t="s">
        <v>2783</v>
      </c>
      <c r="F1464" s="9" t="s">
        <v>2784</v>
      </c>
      <c r="G1464" s="10">
        <v>836</v>
      </c>
      <c r="H1464" s="9" t="s">
        <v>94</v>
      </c>
      <c r="I1464" s="10">
        <v>35567</v>
      </c>
      <c r="J1464" s="11">
        <v>0.02</v>
      </c>
      <c r="K1464" s="9" t="s">
        <v>94</v>
      </c>
      <c r="L1464" s="9" t="s">
        <v>95</v>
      </c>
    </row>
    <row r="1465" spans="1:12" x14ac:dyDescent="0.2">
      <c r="A1465" t="str">
        <f>VLOOKUP(B1465,StateFIPS!A$2:B$52,2)</f>
        <v>Georgia</v>
      </c>
      <c r="B1465">
        <f t="shared" si="25"/>
        <v>13</v>
      </c>
      <c r="C1465" s="9" t="s">
        <v>791</v>
      </c>
      <c r="D1465" s="9" t="s">
        <v>93</v>
      </c>
      <c r="E1465" s="9" t="s">
        <v>2783</v>
      </c>
      <c r="F1465" s="9" t="s">
        <v>2784</v>
      </c>
      <c r="G1465" s="10">
        <v>4</v>
      </c>
      <c r="H1465" s="9" t="s">
        <v>94</v>
      </c>
      <c r="I1465" s="10">
        <v>166</v>
      </c>
      <c r="J1465" s="11">
        <v>0.02</v>
      </c>
      <c r="K1465" s="9" t="s">
        <v>94</v>
      </c>
      <c r="L1465" s="9" t="s">
        <v>95</v>
      </c>
    </row>
    <row r="1466" spans="1:12" x14ac:dyDescent="0.2">
      <c r="A1466" t="str">
        <f>VLOOKUP(B1466,StateFIPS!A$2:B$52,2)</f>
        <v>Texas</v>
      </c>
      <c r="B1466">
        <f t="shared" si="25"/>
        <v>48</v>
      </c>
      <c r="C1466" s="9" t="s">
        <v>873</v>
      </c>
      <c r="D1466" s="9" t="s">
        <v>93</v>
      </c>
      <c r="E1466" s="9" t="s">
        <v>2783</v>
      </c>
      <c r="F1466" s="9" t="s">
        <v>2784</v>
      </c>
      <c r="G1466" s="10">
        <v>3</v>
      </c>
      <c r="H1466" s="9" t="s">
        <v>94</v>
      </c>
      <c r="I1466" s="10">
        <v>129</v>
      </c>
      <c r="J1466" s="11">
        <v>0.02</v>
      </c>
      <c r="K1466" s="9" t="s">
        <v>94</v>
      </c>
      <c r="L1466" s="9" t="s">
        <v>95</v>
      </c>
    </row>
    <row r="1467" spans="1:12" x14ac:dyDescent="0.2">
      <c r="A1467" t="str">
        <f>VLOOKUP(B1467,StateFIPS!A$2:B$52,2)</f>
        <v>Georgia</v>
      </c>
      <c r="B1467">
        <f t="shared" si="25"/>
        <v>13</v>
      </c>
      <c r="C1467" s="9" t="s">
        <v>2026</v>
      </c>
      <c r="D1467" s="9" t="s">
        <v>93</v>
      </c>
      <c r="E1467" s="9" t="s">
        <v>2783</v>
      </c>
      <c r="F1467" s="9" t="s">
        <v>2784</v>
      </c>
      <c r="G1467" s="10">
        <v>31228</v>
      </c>
      <c r="H1467" s="9" t="s">
        <v>94</v>
      </c>
      <c r="I1467" s="10">
        <v>1328199</v>
      </c>
      <c r="J1467" s="11">
        <v>0.02</v>
      </c>
      <c r="K1467" s="9" t="s">
        <v>94</v>
      </c>
      <c r="L1467" s="9" t="s">
        <v>95</v>
      </c>
    </row>
    <row r="1468" spans="1:12" x14ac:dyDescent="0.2">
      <c r="A1468" t="str">
        <f>VLOOKUP(B1468,StateFIPS!A$2:B$52,2)</f>
        <v>Colorado</v>
      </c>
      <c r="B1468">
        <f t="shared" si="25"/>
        <v>8</v>
      </c>
      <c r="C1468" s="9" t="s">
        <v>491</v>
      </c>
      <c r="D1468" s="9" t="s">
        <v>93</v>
      </c>
      <c r="E1468" s="9" t="s">
        <v>2783</v>
      </c>
      <c r="F1468" s="9" t="s">
        <v>2784</v>
      </c>
      <c r="G1468" s="10">
        <v>984</v>
      </c>
      <c r="H1468" s="9" t="s">
        <v>94</v>
      </c>
      <c r="I1468" s="10">
        <v>41839</v>
      </c>
      <c r="J1468" s="11">
        <v>0.02</v>
      </c>
      <c r="K1468" s="9" t="s">
        <v>94</v>
      </c>
      <c r="L1468" s="9" t="s">
        <v>95</v>
      </c>
    </row>
    <row r="1469" spans="1:12" x14ac:dyDescent="0.2">
      <c r="A1469" t="str">
        <f>VLOOKUP(B1469,StateFIPS!A$2:B$52,2)</f>
        <v>Minnesota</v>
      </c>
      <c r="B1469">
        <f t="shared" si="25"/>
        <v>27</v>
      </c>
      <c r="C1469" s="9" t="s">
        <v>1874</v>
      </c>
      <c r="D1469" s="9" t="s">
        <v>93</v>
      </c>
      <c r="E1469" s="9" t="s">
        <v>2783</v>
      </c>
      <c r="F1469" s="9" t="s">
        <v>2784</v>
      </c>
      <c r="G1469" s="10">
        <v>75</v>
      </c>
      <c r="H1469" s="9" t="s">
        <v>94</v>
      </c>
      <c r="I1469" s="10">
        <v>3202</v>
      </c>
      <c r="J1469" s="11">
        <v>0.02</v>
      </c>
      <c r="K1469" s="9" t="s">
        <v>94</v>
      </c>
      <c r="L1469" s="9" t="s">
        <v>95</v>
      </c>
    </row>
    <row r="1470" spans="1:12" x14ac:dyDescent="0.2">
      <c r="A1470" t="str">
        <f>VLOOKUP(B1470,StateFIPS!A$2:B$52,2)</f>
        <v>Texas</v>
      </c>
      <c r="B1470">
        <f t="shared" si="25"/>
        <v>48</v>
      </c>
      <c r="C1470" s="9" t="s">
        <v>2302</v>
      </c>
      <c r="D1470" s="9" t="s">
        <v>93</v>
      </c>
      <c r="E1470" s="9" t="s">
        <v>2783</v>
      </c>
      <c r="F1470" s="9" t="s">
        <v>2784</v>
      </c>
      <c r="G1470" s="10">
        <v>3762</v>
      </c>
      <c r="H1470" s="9" t="s">
        <v>94</v>
      </c>
      <c r="I1470" s="10">
        <v>160001</v>
      </c>
      <c r="J1470" s="11">
        <v>0.02</v>
      </c>
      <c r="K1470" s="9" t="s">
        <v>94</v>
      </c>
      <c r="L1470" s="9" t="s">
        <v>95</v>
      </c>
    </row>
    <row r="1471" spans="1:12" x14ac:dyDescent="0.2">
      <c r="A1471" t="str">
        <f>VLOOKUP(B1471,StateFIPS!A$2:B$52,2)</f>
        <v>Georgia</v>
      </c>
      <c r="B1471">
        <f t="shared" si="25"/>
        <v>13</v>
      </c>
      <c r="C1471" s="9" t="s">
        <v>745</v>
      </c>
      <c r="D1471" s="9" t="s">
        <v>93</v>
      </c>
      <c r="E1471" s="9" t="s">
        <v>2783</v>
      </c>
      <c r="F1471" s="9" t="s">
        <v>2784</v>
      </c>
      <c r="G1471" s="10">
        <v>2</v>
      </c>
      <c r="H1471" s="9" t="s">
        <v>94</v>
      </c>
      <c r="I1471" s="10">
        <v>88</v>
      </c>
      <c r="J1471" s="11">
        <v>0.02</v>
      </c>
      <c r="K1471" s="9" t="s">
        <v>94</v>
      </c>
      <c r="L1471" s="9" t="s">
        <v>95</v>
      </c>
    </row>
    <row r="1472" spans="1:12" x14ac:dyDescent="0.2">
      <c r="A1472" t="str">
        <f>VLOOKUP(B1472,StateFIPS!A$2:B$52,2)</f>
        <v>Minnesota</v>
      </c>
      <c r="B1472">
        <f t="shared" si="25"/>
        <v>27</v>
      </c>
      <c r="C1472" s="9" t="s">
        <v>1827</v>
      </c>
      <c r="D1472" s="9" t="s">
        <v>93</v>
      </c>
      <c r="E1472" s="9" t="s">
        <v>2783</v>
      </c>
      <c r="F1472" s="9" t="s">
        <v>2784</v>
      </c>
      <c r="G1472" s="10">
        <v>303</v>
      </c>
      <c r="H1472" s="9" t="s">
        <v>94</v>
      </c>
      <c r="I1472" s="10">
        <v>12891</v>
      </c>
      <c r="J1472" s="11">
        <v>0.02</v>
      </c>
      <c r="K1472" s="9" t="s">
        <v>94</v>
      </c>
      <c r="L1472" s="9" t="s">
        <v>95</v>
      </c>
    </row>
    <row r="1473" spans="1:12" x14ac:dyDescent="0.2">
      <c r="A1473" t="str">
        <f>VLOOKUP(B1473,StateFIPS!A$2:B$52,2)</f>
        <v>Georgia</v>
      </c>
      <c r="B1473">
        <f t="shared" si="25"/>
        <v>13</v>
      </c>
      <c r="C1473" s="9" t="s">
        <v>2031</v>
      </c>
      <c r="D1473" s="9" t="s">
        <v>93</v>
      </c>
      <c r="E1473" s="9" t="s">
        <v>2783</v>
      </c>
      <c r="F1473" s="9" t="s">
        <v>2784</v>
      </c>
      <c r="G1473" s="10">
        <v>11957</v>
      </c>
      <c r="H1473" s="9" t="s">
        <v>94</v>
      </c>
      <c r="I1473" s="10">
        <v>508541</v>
      </c>
      <c r="J1473" s="11">
        <v>0.02</v>
      </c>
      <c r="K1473" s="9" t="s">
        <v>94</v>
      </c>
      <c r="L1473" s="9" t="s">
        <v>95</v>
      </c>
    </row>
    <row r="1474" spans="1:12" x14ac:dyDescent="0.2">
      <c r="A1474" t="str">
        <f>VLOOKUP(B1474,StateFIPS!A$2:B$52,2)</f>
        <v>Minnesota</v>
      </c>
      <c r="B1474">
        <f t="shared" si="25"/>
        <v>27</v>
      </c>
      <c r="C1474" s="9" t="s">
        <v>1830</v>
      </c>
      <c r="D1474" s="9" t="s">
        <v>93</v>
      </c>
      <c r="E1474" s="9" t="s">
        <v>2783</v>
      </c>
      <c r="F1474" s="9" t="s">
        <v>2784</v>
      </c>
      <c r="G1474" s="10">
        <v>96</v>
      </c>
      <c r="H1474" s="9" t="s">
        <v>94</v>
      </c>
      <c r="I1474" s="10">
        <v>4082</v>
      </c>
      <c r="J1474" s="11">
        <v>0.02</v>
      </c>
      <c r="K1474" s="9" t="s">
        <v>94</v>
      </c>
      <c r="L1474" s="9" t="s">
        <v>95</v>
      </c>
    </row>
    <row r="1475" spans="1:12" x14ac:dyDescent="0.2">
      <c r="A1475" t="str">
        <f>VLOOKUP(B1475,StateFIPS!A$2:B$52,2)</f>
        <v>Arkansas</v>
      </c>
      <c r="B1475">
        <f t="shared" ref="B1475:B1538" si="26">VALUE(LEFT(C1475,2))</f>
        <v>5</v>
      </c>
      <c r="C1475" s="9" t="s">
        <v>2728</v>
      </c>
      <c r="D1475" s="9" t="s">
        <v>93</v>
      </c>
      <c r="E1475" s="9" t="s">
        <v>2783</v>
      </c>
      <c r="F1475" s="9" t="s">
        <v>2784</v>
      </c>
      <c r="G1475" s="10">
        <v>5</v>
      </c>
      <c r="H1475" s="9" t="s">
        <v>94</v>
      </c>
      <c r="I1475" s="10">
        <v>196</v>
      </c>
      <c r="J1475" s="11">
        <v>0.02</v>
      </c>
      <c r="K1475" s="9" t="s">
        <v>94</v>
      </c>
      <c r="L1475" s="9" t="s">
        <v>95</v>
      </c>
    </row>
    <row r="1476" spans="1:12" x14ac:dyDescent="0.2">
      <c r="A1476" t="str">
        <f>VLOOKUP(B1476,StateFIPS!A$2:B$52,2)</f>
        <v>Pennsylvania</v>
      </c>
      <c r="B1476">
        <f t="shared" si="26"/>
        <v>42</v>
      </c>
      <c r="C1476" s="9" t="s">
        <v>2645</v>
      </c>
      <c r="D1476" s="9" t="s">
        <v>93</v>
      </c>
      <c r="E1476" s="9" t="s">
        <v>2783</v>
      </c>
      <c r="F1476" s="9" t="s">
        <v>2784</v>
      </c>
      <c r="G1476" s="10">
        <v>15859</v>
      </c>
      <c r="H1476" s="9" t="s">
        <v>94</v>
      </c>
      <c r="I1476" s="10">
        <v>674530</v>
      </c>
      <c r="J1476" s="11">
        <v>0.02</v>
      </c>
      <c r="K1476" s="9" t="s">
        <v>94</v>
      </c>
      <c r="L1476" s="9" t="s">
        <v>95</v>
      </c>
    </row>
    <row r="1477" spans="1:12" x14ac:dyDescent="0.2">
      <c r="A1477" t="str">
        <f>VLOOKUP(B1477,StateFIPS!A$2:B$52,2)</f>
        <v>Georgia</v>
      </c>
      <c r="B1477">
        <f t="shared" si="26"/>
        <v>13</v>
      </c>
      <c r="C1477" s="9" t="s">
        <v>2027</v>
      </c>
      <c r="D1477" s="9" t="s">
        <v>93</v>
      </c>
      <c r="E1477" s="9" t="s">
        <v>2783</v>
      </c>
      <c r="F1477" s="9" t="s">
        <v>2784</v>
      </c>
      <c r="G1477" s="10">
        <v>9326</v>
      </c>
      <c r="H1477" s="9" t="s">
        <v>94</v>
      </c>
      <c r="I1477" s="10">
        <v>396665</v>
      </c>
      <c r="J1477" s="11">
        <v>0.02</v>
      </c>
      <c r="K1477" s="9" t="s">
        <v>94</v>
      </c>
      <c r="L1477" s="9" t="s">
        <v>95</v>
      </c>
    </row>
    <row r="1478" spans="1:12" x14ac:dyDescent="0.2">
      <c r="A1478" t="str">
        <f>VLOOKUP(B1478,StateFIPS!A$2:B$52,2)</f>
        <v>Texas</v>
      </c>
      <c r="B1478">
        <f t="shared" si="26"/>
        <v>48</v>
      </c>
      <c r="C1478" s="9" t="s">
        <v>876</v>
      </c>
      <c r="D1478" s="9" t="s">
        <v>93</v>
      </c>
      <c r="E1478" s="9" t="s">
        <v>2783</v>
      </c>
      <c r="F1478" s="9" t="s">
        <v>2784</v>
      </c>
      <c r="G1478" s="10">
        <v>24</v>
      </c>
      <c r="H1478" s="9" t="s">
        <v>94</v>
      </c>
      <c r="I1478" s="10">
        <v>1004</v>
      </c>
      <c r="J1478" s="11">
        <v>0.02</v>
      </c>
      <c r="K1478" s="9" t="s">
        <v>94</v>
      </c>
      <c r="L1478" s="9" t="s">
        <v>95</v>
      </c>
    </row>
    <row r="1479" spans="1:12" x14ac:dyDescent="0.2">
      <c r="A1479" t="str">
        <f>VLOOKUP(B1479,StateFIPS!A$2:B$52,2)</f>
        <v>Georgia</v>
      </c>
      <c r="B1479">
        <f t="shared" si="26"/>
        <v>13</v>
      </c>
      <c r="C1479" s="9" t="s">
        <v>788</v>
      </c>
      <c r="D1479" s="9" t="s">
        <v>93</v>
      </c>
      <c r="E1479" s="9" t="s">
        <v>2783</v>
      </c>
      <c r="F1479" s="9" t="s">
        <v>2784</v>
      </c>
      <c r="G1479" s="10">
        <v>39960</v>
      </c>
      <c r="H1479" s="9" t="s">
        <v>94</v>
      </c>
      <c r="I1479" s="10">
        <v>1699578</v>
      </c>
      <c r="J1479" s="11">
        <v>0.02</v>
      </c>
      <c r="K1479" s="9" t="s">
        <v>94</v>
      </c>
      <c r="L1479" s="9" t="s">
        <v>95</v>
      </c>
    </row>
    <row r="1480" spans="1:12" x14ac:dyDescent="0.2">
      <c r="A1480" t="str">
        <f>VLOOKUP(B1480,StateFIPS!A$2:B$52,2)</f>
        <v>Arkansas</v>
      </c>
      <c r="B1480">
        <f t="shared" si="26"/>
        <v>5</v>
      </c>
      <c r="C1480" s="9" t="s">
        <v>501</v>
      </c>
      <c r="D1480" s="9" t="s">
        <v>93</v>
      </c>
      <c r="E1480" s="9" t="s">
        <v>2783</v>
      </c>
      <c r="F1480" s="9" t="s">
        <v>2784</v>
      </c>
      <c r="G1480" s="10">
        <v>1698</v>
      </c>
      <c r="H1480" s="9" t="s">
        <v>94</v>
      </c>
      <c r="I1480" s="10">
        <v>72225</v>
      </c>
      <c r="J1480" s="11">
        <v>0.02</v>
      </c>
      <c r="K1480" s="9" t="s">
        <v>94</v>
      </c>
      <c r="L1480" s="9" t="s">
        <v>95</v>
      </c>
    </row>
    <row r="1481" spans="1:12" x14ac:dyDescent="0.2">
      <c r="A1481" t="str">
        <f>VLOOKUP(B1481,StateFIPS!A$2:B$52,2)</f>
        <v>Texas</v>
      </c>
      <c r="B1481">
        <f t="shared" si="26"/>
        <v>48</v>
      </c>
      <c r="C1481" s="9" t="s">
        <v>853</v>
      </c>
      <c r="D1481" s="9" t="s">
        <v>93</v>
      </c>
      <c r="E1481" s="9" t="s">
        <v>2783</v>
      </c>
      <c r="F1481" s="9" t="s">
        <v>2784</v>
      </c>
      <c r="G1481" s="10">
        <v>2</v>
      </c>
      <c r="H1481" s="9" t="s">
        <v>94</v>
      </c>
      <c r="I1481" s="10">
        <v>69</v>
      </c>
      <c r="J1481" s="11">
        <v>0.02</v>
      </c>
      <c r="K1481" s="9" t="s">
        <v>94</v>
      </c>
      <c r="L1481" s="9" t="s">
        <v>95</v>
      </c>
    </row>
    <row r="1482" spans="1:12" x14ac:dyDescent="0.2">
      <c r="A1482" t="str">
        <f>VLOOKUP(B1482,StateFIPS!A$2:B$52,2)</f>
        <v>North Carolina</v>
      </c>
      <c r="B1482">
        <f t="shared" si="26"/>
        <v>37</v>
      </c>
      <c r="C1482" s="9" t="s">
        <v>1793</v>
      </c>
      <c r="D1482" s="9" t="s">
        <v>93</v>
      </c>
      <c r="E1482" s="9" t="s">
        <v>2783</v>
      </c>
      <c r="F1482" s="9" t="s">
        <v>2784</v>
      </c>
      <c r="G1482" s="10">
        <v>15428</v>
      </c>
      <c r="H1482" s="9" t="s">
        <v>94</v>
      </c>
      <c r="I1482" s="10">
        <v>656164</v>
      </c>
      <c r="J1482" s="11">
        <v>0.02</v>
      </c>
      <c r="K1482" s="9" t="s">
        <v>94</v>
      </c>
      <c r="L1482" s="9" t="s">
        <v>95</v>
      </c>
    </row>
    <row r="1483" spans="1:12" x14ac:dyDescent="0.2">
      <c r="A1483" t="str">
        <f>VLOOKUP(B1483,StateFIPS!A$2:B$52,2)</f>
        <v>Texas</v>
      </c>
      <c r="B1483">
        <f t="shared" si="26"/>
        <v>48</v>
      </c>
      <c r="C1483" s="9" t="s">
        <v>2771</v>
      </c>
      <c r="D1483" s="9" t="s">
        <v>93</v>
      </c>
      <c r="E1483" s="9" t="s">
        <v>2783</v>
      </c>
      <c r="F1483" s="9" t="s">
        <v>2784</v>
      </c>
      <c r="G1483" s="10">
        <v>4</v>
      </c>
      <c r="H1483" s="9" t="s">
        <v>94</v>
      </c>
      <c r="I1483" s="10">
        <v>172</v>
      </c>
      <c r="J1483" s="11">
        <v>0.02</v>
      </c>
      <c r="K1483" s="9" t="s">
        <v>94</v>
      </c>
      <c r="L1483" s="9" t="s">
        <v>95</v>
      </c>
    </row>
    <row r="1484" spans="1:12" x14ac:dyDescent="0.2">
      <c r="A1484" t="str">
        <f>VLOOKUP(B1484,StateFIPS!A$2:B$52,2)</f>
        <v>North Dakota</v>
      </c>
      <c r="B1484">
        <f t="shared" si="26"/>
        <v>38</v>
      </c>
      <c r="C1484" s="9" t="s">
        <v>2682</v>
      </c>
      <c r="D1484" s="9" t="s">
        <v>93</v>
      </c>
      <c r="E1484" s="9" t="s">
        <v>2783</v>
      </c>
      <c r="F1484" s="9" t="s">
        <v>2784</v>
      </c>
      <c r="G1484" s="10">
        <v>743</v>
      </c>
      <c r="H1484" s="9" t="s">
        <v>94</v>
      </c>
      <c r="I1484" s="10">
        <v>31593</v>
      </c>
      <c r="J1484" s="11">
        <v>0.02</v>
      </c>
      <c r="K1484" s="9" t="s">
        <v>94</v>
      </c>
      <c r="L1484" s="9" t="s">
        <v>95</v>
      </c>
    </row>
    <row r="1485" spans="1:12" x14ac:dyDescent="0.2">
      <c r="A1485" t="str">
        <f>VLOOKUP(B1485,StateFIPS!A$2:B$52,2)</f>
        <v>North Dakota</v>
      </c>
      <c r="B1485">
        <f t="shared" si="26"/>
        <v>38</v>
      </c>
      <c r="C1485" s="9" t="s">
        <v>1388</v>
      </c>
      <c r="D1485" s="9" t="s">
        <v>93</v>
      </c>
      <c r="E1485" s="9" t="s">
        <v>2783</v>
      </c>
      <c r="F1485" s="9" t="s">
        <v>2784</v>
      </c>
      <c r="G1485" s="10">
        <v>294</v>
      </c>
      <c r="H1485" s="9" t="s">
        <v>94</v>
      </c>
      <c r="I1485" s="10">
        <v>12506</v>
      </c>
      <c r="J1485" s="11">
        <v>0.02</v>
      </c>
      <c r="K1485" s="9" t="s">
        <v>94</v>
      </c>
      <c r="L1485" s="9" t="s">
        <v>95</v>
      </c>
    </row>
    <row r="1486" spans="1:12" x14ac:dyDescent="0.2">
      <c r="A1486" t="str">
        <f>VLOOKUP(B1486,StateFIPS!A$2:B$52,2)</f>
        <v>Texas</v>
      </c>
      <c r="B1486">
        <f t="shared" si="26"/>
        <v>48</v>
      </c>
      <c r="C1486" s="9" t="s">
        <v>1113</v>
      </c>
      <c r="D1486" s="9" t="s">
        <v>93</v>
      </c>
      <c r="E1486" s="9" t="s">
        <v>2783</v>
      </c>
      <c r="F1486" s="9" t="s">
        <v>2784</v>
      </c>
      <c r="G1486" s="10">
        <v>2</v>
      </c>
      <c r="H1486" s="9" t="s">
        <v>94</v>
      </c>
      <c r="I1486" s="10">
        <v>86</v>
      </c>
      <c r="J1486" s="11">
        <v>0.02</v>
      </c>
      <c r="K1486" s="9" t="s">
        <v>94</v>
      </c>
      <c r="L1486" s="9" t="s">
        <v>95</v>
      </c>
    </row>
    <row r="1487" spans="1:12" x14ac:dyDescent="0.2">
      <c r="A1487" t="str">
        <f>VLOOKUP(B1487,StateFIPS!A$2:B$52,2)</f>
        <v>Colorado</v>
      </c>
      <c r="B1487">
        <f t="shared" si="26"/>
        <v>8</v>
      </c>
      <c r="C1487" s="9" t="s">
        <v>475</v>
      </c>
      <c r="D1487" s="9" t="s">
        <v>93</v>
      </c>
      <c r="E1487" s="9" t="s">
        <v>2783</v>
      </c>
      <c r="F1487" s="9" t="s">
        <v>2784</v>
      </c>
      <c r="G1487" s="10">
        <v>923</v>
      </c>
      <c r="H1487" s="9" t="s">
        <v>94</v>
      </c>
      <c r="I1487" s="10">
        <v>39240</v>
      </c>
      <c r="J1487" s="11">
        <v>0.02</v>
      </c>
      <c r="K1487" s="9" t="s">
        <v>94</v>
      </c>
      <c r="L1487" s="9" t="s">
        <v>95</v>
      </c>
    </row>
    <row r="1488" spans="1:12" x14ac:dyDescent="0.2">
      <c r="A1488" t="str">
        <f>VLOOKUP(B1488,StateFIPS!A$2:B$52,2)</f>
        <v>Maryland</v>
      </c>
      <c r="B1488">
        <f t="shared" si="26"/>
        <v>24</v>
      </c>
      <c r="C1488" s="9" t="s">
        <v>397</v>
      </c>
      <c r="D1488" s="9" t="s">
        <v>93</v>
      </c>
      <c r="E1488" s="9" t="s">
        <v>2783</v>
      </c>
      <c r="F1488" s="9" t="s">
        <v>2784</v>
      </c>
      <c r="G1488" s="10">
        <v>9967</v>
      </c>
      <c r="H1488" s="9" t="s">
        <v>94</v>
      </c>
      <c r="I1488" s="10">
        <v>423916</v>
      </c>
      <c r="J1488" s="11">
        <v>0.02</v>
      </c>
      <c r="K1488" s="9" t="s">
        <v>94</v>
      </c>
      <c r="L1488" s="9" t="s">
        <v>95</v>
      </c>
    </row>
    <row r="1489" spans="1:12" x14ac:dyDescent="0.2">
      <c r="A1489" t="str">
        <f>VLOOKUP(B1489,StateFIPS!A$2:B$52,2)</f>
        <v>Idaho</v>
      </c>
      <c r="B1489">
        <f t="shared" si="26"/>
        <v>16</v>
      </c>
      <c r="C1489" s="9" t="s">
        <v>2264</v>
      </c>
      <c r="D1489" s="9" t="s">
        <v>93</v>
      </c>
      <c r="E1489" s="9" t="s">
        <v>2783</v>
      </c>
      <c r="F1489" s="9" t="s">
        <v>2784</v>
      </c>
      <c r="G1489" s="10">
        <v>326</v>
      </c>
      <c r="H1489" s="9" t="s">
        <v>94</v>
      </c>
      <c r="I1489" s="10">
        <v>13872</v>
      </c>
      <c r="J1489" s="11">
        <v>0.02</v>
      </c>
      <c r="K1489" s="9" t="s">
        <v>94</v>
      </c>
      <c r="L1489" s="9" t="s">
        <v>95</v>
      </c>
    </row>
    <row r="1490" spans="1:12" x14ac:dyDescent="0.2">
      <c r="A1490" t="str">
        <f>VLOOKUP(B1490,StateFIPS!A$2:B$52,2)</f>
        <v>Alabama</v>
      </c>
      <c r="B1490">
        <f t="shared" si="26"/>
        <v>1</v>
      </c>
      <c r="C1490" s="9" t="s">
        <v>570</v>
      </c>
      <c r="D1490" s="9" t="s">
        <v>93</v>
      </c>
      <c r="E1490" s="9" t="s">
        <v>2783</v>
      </c>
      <c r="F1490" s="9" t="s">
        <v>2784</v>
      </c>
      <c r="G1490" s="10">
        <v>4281</v>
      </c>
      <c r="H1490" s="9" t="s">
        <v>94</v>
      </c>
      <c r="I1490" s="10">
        <v>182088</v>
      </c>
      <c r="J1490" s="11">
        <v>0.02</v>
      </c>
      <c r="K1490" s="9" t="s">
        <v>94</v>
      </c>
      <c r="L1490" s="9" t="s">
        <v>95</v>
      </c>
    </row>
    <row r="1491" spans="1:12" x14ac:dyDescent="0.2">
      <c r="A1491" t="str">
        <f>VLOOKUP(B1491,StateFIPS!A$2:B$52,2)</f>
        <v>Idaho</v>
      </c>
      <c r="B1491">
        <f t="shared" si="26"/>
        <v>16</v>
      </c>
      <c r="C1491" s="9" t="s">
        <v>2225</v>
      </c>
      <c r="D1491" s="9" t="s">
        <v>93</v>
      </c>
      <c r="E1491" s="9" t="s">
        <v>2783</v>
      </c>
      <c r="F1491" s="9" t="s">
        <v>2784</v>
      </c>
      <c r="G1491" s="10">
        <v>537</v>
      </c>
      <c r="H1491" s="9" t="s">
        <v>94</v>
      </c>
      <c r="I1491" s="10">
        <v>22857</v>
      </c>
      <c r="J1491" s="11">
        <v>0.02</v>
      </c>
      <c r="K1491" s="9" t="s">
        <v>94</v>
      </c>
      <c r="L1491" s="9" t="s">
        <v>95</v>
      </c>
    </row>
    <row r="1492" spans="1:12" x14ac:dyDescent="0.2">
      <c r="A1492" t="str">
        <f>VLOOKUP(B1492,StateFIPS!A$2:B$52,2)</f>
        <v>Alabama</v>
      </c>
      <c r="B1492">
        <f t="shared" si="26"/>
        <v>1</v>
      </c>
      <c r="C1492" s="9" t="s">
        <v>560</v>
      </c>
      <c r="D1492" s="9" t="s">
        <v>93</v>
      </c>
      <c r="E1492" s="9" t="s">
        <v>2783</v>
      </c>
      <c r="F1492" s="9" t="s">
        <v>2784</v>
      </c>
      <c r="G1492" s="10">
        <v>2736</v>
      </c>
      <c r="H1492" s="9" t="s">
        <v>94</v>
      </c>
      <c r="I1492" s="10">
        <v>116376</v>
      </c>
      <c r="J1492" s="11">
        <v>0.02</v>
      </c>
      <c r="K1492" s="9" t="s">
        <v>94</v>
      </c>
      <c r="L1492" s="9" t="s">
        <v>95</v>
      </c>
    </row>
    <row r="1493" spans="1:12" x14ac:dyDescent="0.2">
      <c r="A1493" t="str">
        <f>VLOOKUP(B1493,StateFIPS!A$2:B$52,2)</f>
        <v>Maryland</v>
      </c>
      <c r="B1493">
        <f t="shared" si="26"/>
        <v>24</v>
      </c>
      <c r="C1493" s="9" t="s">
        <v>1739</v>
      </c>
      <c r="D1493" s="9" t="s">
        <v>93</v>
      </c>
      <c r="E1493" s="9" t="s">
        <v>2783</v>
      </c>
      <c r="F1493" s="9" t="s">
        <v>2784</v>
      </c>
      <c r="G1493" s="10">
        <v>34134</v>
      </c>
      <c r="H1493" s="9" t="s">
        <v>94</v>
      </c>
      <c r="I1493" s="10">
        <v>1451785</v>
      </c>
      <c r="J1493" s="11">
        <v>0.02</v>
      </c>
      <c r="K1493" s="9" t="s">
        <v>94</v>
      </c>
      <c r="L1493" s="9" t="s">
        <v>95</v>
      </c>
    </row>
    <row r="1494" spans="1:12" x14ac:dyDescent="0.2">
      <c r="A1494" t="str">
        <f>VLOOKUP(B1494,StateFIPS!A$2:B$52,2)</f>
        <v>Hawaii</v>
      </c>
      <c r="B1494">
        <f t="shared" si="26"/>
        <v>15</v>
      </c>
      <c r="C1494" s="9" t="s">
        <v>2236</v>
      </c>
      <c r="D1494" s="9" t="s">
        <v>93</v>
      </c>
      <c r="E1494" s="9" t="s">
        <v>2783</v>
      </c>
      <c r="F1494" s="9" t="s">
        <v>2784</v>
      </c>
      <c r="G1494" s="10">
        <v>12479</v>
      </c>
      <c r="H1494" s="9" t="s">
        <v>94</v>
      </c>
      <c r="I1494" s="10">
        <v>530772</v>
      </c>
      <c r="J1494" s="11">
        <v>0.02</v>
      </c>
      <c r="K1494" s="9" t="s">
        <v>94</v>
      </c>
      <c r="L1494" s="9" t="s">
        <v>95</v>
      </c>
    </row>
    <row r="1495" spans="1:12" x14ac:dyDescent="0.2">
      <c r="A1495" t="str">
        <f>VLOOKUP(B1495,StateFIPS!A$2:B$52,2)</f>
        <v>North Dakota</v>
      </c>
      <c r="B1495">
        <f t="shared" si="26"/>
        <v>38</v>
      </c>
      <c r="C1495" s="9" t="s">
        <v>1386</v>
      </c>
      <c r="D1495" s="9" t="s">
        <v>93</v>
      </c>
      <c r="E1495" s="9" t="s">
        <v>2783</v>
      </c>
      <c r="F1495" s="9" t="s">
        <v>2784</v>
      </c>
      <c r="G1495" s="10">
        <v>421</v>
      </c>
      <c r="H1495" s="9" t="s">
        <v>94</v>
      </c>
      <c r="I1495" s="10">
        <v>17899</v>
      </c>
      <c r="J1495" s="11">
        <v>0.02</v>
      </c>
      <c r="K1495" s="9" t="s">
        <v>94</v>
      </c>
      <c r="L1495" s="9" t="s">
        <v>95</v>
      </c>
    </row>
    <row r="1496" spans="1:12" x14ac:dyDescent="0.2">
      <c r="A1496" t="str">
        <f>VLOOKUP(B1496,StateFIPS!A$2:B$52,2)</f>
        <v>Colorado</v>
      </c>
      <c r="B1496">
        <f t="shared" si="26"/>
        <v>8</v>
      </c>
      <c r="C1496" s="9" t="s">
        <v>2095</v>
      </c>
      <c r="D1496" s="9" t="s">
        <v>93</v>
      </c>
      <c r="E1496" s="9" t="s">
        <v>2783</v>
      </c>
      <c r="F1496" s="9" t="s">
        <v>2784</v>
      </c>
      <c r="G1496" s="10">
        <v>4363</v>
      </c>
      <c r="H1496" s="9" t="s">
        <v>94</v>
      </c>
      <c r="I1496" s="10">
        <v>185555</v>
      </c>
      <c r="J1496" s="11">
        <v>0.02</v>
      </c>
      <c r="K1496" s="9" t="s">
        <v>94</v>
      </c>
      <c r="L1496" s="9" t="s">
        <v>95</v>
      </c>
    </row>
    <row r="1497" spans="1:12" x14ac:dyDescent="0.2">
      <c r="A1497" t="str">
        <f>VLOOKUP(B1497,StateFIPS!A$2:B$52,2)</f>
        <v>Texas</v>
      </c>
      <c r="B1497">
        <f t="shared" si="26"/>
        <v>48</v>
      </c>
      <c r="C1497" s="9" t="s">
        <v>868</v>
      </c>
      <c r="D1497" s="9" t="s">
        <v>93</v>
      </c>
      <c r="E1497" s="9" t="s">
        <v>2783</v>
      </c>
      <c r="F1497" s="9" t="s">
        <v>2784</v>
      </c>
      <c r="G1497" s="10">
        <v>17</v>
      </c>
      <c r="H1497" s="9" t="s">
        <v>94</v>
      </c>
      <c r="I1497" s="10">
        <v>707</v>
      </c>
      <c r="J1497" s="11">
        <v>0.02</v>
      </c>
      <c r="K1497" s="9" t="s">
        <v>94</v>
      </c>
      <c r="L1497" s="9" t="s">
        <v>95</v>
      </c>
    </row>
    <row r="1498" spans="1:12" x14ac:dyDescent="0.2">
      <c r="A1498" t="str">
        <f>VLOOKUP(B1498,StateFIPS!A$2:B$52,2)</f>
        <v>Hawaii</v>
      </c>
      <c r="B1498">
        <f t="shared" si="26"/>
        <v>15</v>
      </c>
      <c r="C1498" s="9" t="s">
        <v>2261</v>
      </c>
      <c r="D1498" s="9" t="s">
        <v>93</v>
      </c>
      <c r="E1498" s="9" t="s">
        <v>2783</v>
      </c>
      <c r="F1498" s="9" t="s">
        <v>2784</v>
      </c>
      <c r="G1498" s="10">
        <v>1561</v>
      </c>
      <c r="H1498" s="9" t="s">
        <v>94</v>
      </c>
      <c r="I1498" s="10">
        <v>66394</v>
      </c>
      <c r="J1498" s="11">
        <v>0.02</v>
      </c>
      <c r="K1498" s="9" t="s">
        <v>94</v>
      </c>
      <c r="L1498" s="9" t="s">
        <v>95</v>
      </c>
    </row>
    <row r="1499" spans="1:12" x14ac:dyDescent="0.2">
      <c r="A1499" t="str">
        <f>VLOOKUP(B1499,StateFIPS!A$2:B$52,2)</f>
        <v>Texas</v>
      </c>
      <c r="B1499">
        <f t="shared" si="26"/>
        <v>48</v>
      </c>
      <c r="C1499" s="9" t="s">
        <v>2436</v>
      </c>
      <c r="D1499" s="9" t="s">
        <v>93</v>
      </c>
      <c r="E1499" s="9" t="s">
        <v>2783</v>
      </c>
      <c r="F1499" s="9" t="s">
        <v>2784</v>
      </c>
      <c r="G1499" s="10">
        <v>28316</v>
      </c>
      <c r="H1499" s="9" t="s">
        <v>94</v>
      </c>
      <c r="I1499" s="10">
        <v>1204336</v>
      </c>
      <c r="J1499" s="11">
        <v>0.02</v>
      </c>
      <c r="K1499" s="9" t="s">
        <v>94</v>
      </c>
      <c r="L1499" s="9" t="s">
        <v>95</v>
      </c>
    </row>
    <row r="1500" spans="1:12" x14ac:dyDescent="0.2">
      <c r="A1500" t="str">
        <f>VLOOKUP(B1500,StateFIPS!A$2:B$52,2)</f>
        <v>Texas</v>
      </c>
      <c r="B1500">
        <f t="shared" si="26"/>
        <v>48</v>
      </c>
      <c r="C1500" s="9" t="s">
        <v>867</v>
      </c>
      <c r="D1500" s="9" t="s">
        <v>93</v>
      </c>
      <c r="E1500" s="9" t="s">
        <v>2783</v>
      </c>
      <c r="F1500" s="9" t="s">
        <v>2784</v>
      </c>
      <c r="G1500" s="10">
        <v>7</v>
      </c>
      <c r="H1500" s="9" t="s">
        <v>94</v>
      </c>
      <c r="I1500" s="10">
        <v>278</v>
      </c>
      <c r="J1500" s="11">
        <v>0.02</v>
      </c>
      <c r="K1500" s="9" t="s">
        <v>94</v>
      </c>
      <c r="L1500" s="9" t="s">
        <v>95</v>
      </c>
    </row>
    <row r="1501" spans="1:12" x14ac:dyDescent="0.2">
      <c r="A1501" t="str">
        <f>VLOOKUP(B1501,StateFIPS!A$2:B$52,2)</f>
        <v>North Dakota</v>
      </c>
      <c r="B1501">
        <f t="shared" si="26"/>
        <v>38</v>
      </c>
      <c r="C1501" s="9" t="s">
        <v>1452</v>
      </c>
      <c r="D1501" s="9" t="s">
        <v>93</v>
      </c>
      <c r="E1501" s="9" t="s">
        <v>2783</v>
      </c>
      <c r="F1501" s="9" t="s">
        <v>2784</v>
      </c>
      <c r="G1501" s="10">
        <v>321</v>
      </c>
      <c r="H1501" s="9" t="s">
        <v>94</v>
      </c>
      <c r="I1501" s="10">
        <v>13652</v>
      </c>
      <c r="J1501" s="11">
        <v>0.02</v>
      </c>
      <c r="K1501" s="9" t="s">
        <v>94</v>
      </c>
      <c r="L1501" s="9" t="s">
        <v>95</v>
      </c>
    </row>
    <row r="1502" spans="1:12" x14ac:dyDescent="0.2">
      <c r="A1502" t="str">
        <f>VLOOKUP(B1502,StateFIPS!A$2:B$52,2)</f>
        <v>Pennsylvania</v>
      </c>
      <c r="B1502">
        <f t="shared" si="26"/>
        <v>42</v>
      </c>
      <c r="C1502" s="9" t="s">
        <v>2435</v>
      </c>
      <c r="D1502" s="9" t="s">
        <v>93</v>
      </c>
      <c r="E1502" s="9" t="s">
        <v>2783</v>
      </c>
      <c r="F1502" s="9" t="s">
        <v>2784</v>
      </c>
      <c r="G1502" s="10">
        <v>326</v>
      </c>
      <c r="H1502" s="9" t="s">
        <v>94</v>
      </c>
      <c r="I1502" s="10">
        <v>13844</v>
      </c>
      <c r="J1502" s="11">
        <v>0.02</v>
      </c>
      <c r="K1502" s="9" t="s">
        <v>94</v>
      </c>
      <c r="L1502" s="9" t="s">
        <v>95</v>
      </c>
    </row>
    <row r="1503" spans="1:12" x14ac:dyDescent="0.2">
      <c r="A1503" t="str">
        <f>VLOOKUP(B1503,StateFIPS!A$2:B$52,2)</f>
        <v>California</v>
      </c>
      <c r="B1503">
        <f t="shared" si="26"/>
        <v>6</v>
      </c>
      <c r="C1503" s="9" t="s">
        <v>495</v>
      </c>
      <c r="D1503" s="9" t="s">
        <v>93</v>
      </c>
      <c r="E1503" s="9" t="s">
        <v>2783</v>
      </c>
      <c r="F1503" s="9" t="s">
        <v>2784</v>
      </c>
      <c r="G1503" s="10">
        <v>8</v>
      </c>
      <c r="H1503" s="9" t="s">
        <v>94</v>
      </c>
      <c r="I1503" s="10">
        <v>340</v>
      </c>
      <c r="J1503" s="11">
        <v>0.02</v>
      </c>
      <c r="K1503" s="9" t="s">
        <v>94</v>
      </c>
      <c r="L1503" s="9" t="s">
        <v>95</v>
      </c>
    </row>
    <row r="1504" spans="1:12" x14ac:dyDescent="0.2">
      <c r="A1504" t="str">
        <f>VLOOKUP(B1504,StateFIPS!A$2:B$52,2)</f>
        <v>Idaho</v>
      </c>
      <c r="B1504">
        <f t="shared" si="26"/>
        <v>16</v>
      </c>
      <c r="C1504" s="9" t="s">
        <v>2227</v>
      </c>
      <c r="D1504" s="9" t="s">
        <v>93</v>
      </c>
      <c r="E1504" s="9" t="s">
        <v>2783</v>
      </c>
      <c r="F1504" s="9" t="s">
        <v>2784</v>
      </c>
      <c r="G1504" s="10">
        <v>442</v>
      </c>
      <c r="H1504" s="9" t="s">
        <v>94</v>
      </c>
      <c r="I1504" s="10">
        <v>18807</v>
      </c>
      <c r="J1504" s="11">
        <v>0.02</v>
      </c>
      <c r="K1504" s="9" t="s">
        <v>94</v>
      </c>
      <c r="L1504" s="9" t="s">
        <v>95</v>
      </c>
    </row>
    <row r="1505" spans="1:12" x14ac:dyDescent="0.2">
      <c r="A1505" t="str">
        <f>VLOOKUP(B1505,StateFIPS!A$2:B$52,2)</f>
        <v>Texas</v>
      </c>
      <c r="B1505">
        <f t="shared" si="26"/>
        <v>48</v>
      </c>
      <c r="C1505" s="9" t="s">
        <v>1086</v>
      </c>
      <c r="D1505" s="9" t="s">
        <v>93</v>
      </c>
      <c r="E1505" s="9" t="s">
        <v>2783</v>
      </c>
      <c r="F1505" s="9" t="s">
        <v>2784</v>
      </c>
      <c r="G1505" s="10">
        <v>9</v>
      </c>
      <c r="H1505" s="9" t="s">
        <v>94</v>
      </c>
      <c r="I1505" s="10">
        <v>384</v>
      </c>
      <c r="J1505" s="11">
        <v>0.02</v>
      </c>
      <c r="K1505" s="9" t="s">
        <v>94</v>
      </c>
      <c r="L1505" s="9" t="s">
        <v>95</v>
      </c>
    </row>
    <row r="1506" spans="1:12" x14ac:dyDescent="0.2">
      <c r="A1506" t="str">
        <f>VLOOKUP(B1506,StateFIPS!A$2:B$52,2)</f>
        <v>North Dakota</v>
      </c>
      <c r="B1506">
        <f t="shared" si="26"/>
        <v>38</v>
      </c>
      <c r="C1506" s="9" t="s">
        <v>2677</v>
      </c>
      <c r="D1506" s="9" t="s">
        <v>93</v>
      </c>
      <c r="E1506" s="9" t="s">
        <v>2783</v>
      </c>
      <c r="F1506" s="9" t="s">
        <v>2784</v>
      </c>
      <c r="G1506" s="10">
        <v>533</v>
      </c>
      <c r="H1506" s="9" t="s">
        <v>94</v>
      </c>
      <c r="I1506" s="10">
        <v>22654</v>
      </c>
      <c r="J1506" s="11">
        <v>0.02</v>
      </c>
      <c r="K1506" s="9" t="s">
        <v>94</v>
      </c>
      <c r="L1506" s="9" t="s">
        <v>95</v>
      </c>
    </row>
    <row r="1507" spans="1:12" x14ac:dyDescent="0.2">
      <c r="A1507" t="str">
        <f>VLOOKUP(B1507,StateFIPS!A$2:B$52,2)</f>
        <v>Idaho</v>
      </c>
      <c r="B1507">
        <f t="shared" si="26"/>
        <v>16</v>
      </c>
      <c r="C1507" s="9" t="s">
        <v>675</v>
      </c>
      <c r="D1507" s="9" t="s">
        <v>93</v>
      </c>
      <c r="E1507" s="9" t="s">
        <v>2783</v>
      </c>
      <c r="F1507" s="9" t="s">
        <v>2784</v>
      </c>
      <c r="G1507" s="10">
        <v>282</v>
      </c>
      <c r="H1507" s="9" t="s">
        <v>94</v>
      </c>
      <c r="I1507" s="10">
        <v>12010</v>
      </c>
      <c r="J1507" s="11">
        <v>0.02</v>
      </c>
      <c r="K1507" s="9" t="s">
        <v>94</v>
      </c>
      <c r="L1507" s="9" t="s">
        <v>95</v>
      </c>
    </row>
    <row r="1508" spans="1:12" x14ac:dyDescent="0.2">
      <c r="A1508" t="str">
        <f>VLOOKUP(B1508,StateFIPS!A$2:B$52,2)</f>
        <v>Idaho</v>
      </c>
      <c r="B1508">
        <f t="shared" si="26"/>
        <v>16</v>
      </c>
      <c r="C1508" s="9" t="s">
        <v>2232</v>
      </c>
      <c r="D1508" s="9" t="s">
        <v>93</v>
      </c>
      <c r="E1508" s="9" t="s">
        <v>2783</v>
      </c>
      <c r="F1508" s="9" t="s">
        <v>2784</v>
      </c>
      <c r="G1508" s="10">
        <v>311</v>
      </c>
      <c r="H1508" s="9" t="s">
        <v>94</v>
      </c>
      <c r="I1508" s="10">
        <v>13221</v>
      </c>
      <c r="J1508" s="11">
        <v>0.02</v>
      </c>
      <c r="K1508" s="9" t="s">
        <v>94</v>
      </c>
      <c r="L1508" s="9" t="s">
        <v>95</v>
      </c>
    </row>
    <row r="1509" spans="1:12" x14ac:dyDescent="0.2">
      <c r="A1509" t="str">
        <f>VLOOKUP(B1509,StateFIPS!A$2:B$52,2)</f>
        <v>Texas</v>
      </c>
      <c r="B1509">
        <f t="shared" si="26"/>
        <v>48</v>
      </c>
      <c r="C1509" s="9" t="s">
        <v>1074</v>
      </c>
      <c r="D1509" s="9" t="s">
        <v>93</v>
      </c>
      <c r="E1509" s="9" t="s">
        <v>2783</v>
      </c>
      <c r="F1509" s="9" t="s">
        <v>2784</v>
      </c>
      <c r="G1509" s="10">
        <v>46</v>
      </c>
      <c r="H1509" s="9" t="s">
        <v>94</v>
      </c>
      <c r="I1509" s="10">
        <v>1944</v>
      </c>
      <c r="J1509" s="11">
        <v>0.02</v>
      </c>
      <c r="K1509" s="9" t="s">
        <v>94</v>
      </c>
      <c r="L1509" s="9" t="s">
        <v>95</v>
      </c>
    </row>
    <row r="1510" spans="1:12" x14ac:dyDescent="0.2">
      <c r="A1510" t="str">
        <f>VLOOKUP(B1510,StateFIPS!A$2:B$52,2)</f>
        <v>Oregon</v>
      </c>
      <c r="B1510">
        <f t="shared" si="26"/>
        <v>41</v>
      </c>
      <c r="C1510" s="9" t="s">
        <v>2545</v>
      </c>
      <c r="D1510" s="9" t="s">
        <v>93</v>
      </c>
      <c r="E1510" s="9" t="s">
        <v>2783</v>
      </c>
      <c r="F1510" s="9" t="s">
        <v>2784</v>
      </c>
      <c r="G1510" s="10">
        <v>2653</v>
      </c>
      <c r="H1510" s="9" t="s">
        <v>94</v>
      </c>
      <c r="I1510" s="10">
        <v>112835</v>
      </c>
      <c r="J1510" s="11">
        <v>0.02</v>
      </c>
      <c r="K1510" s="9" t="s">
        <v>94</v>
      </c>
      <c r="L1510" s="9" t="s">
        <v>95</v>
      </c>
    </row>
    <row r="1511" spans="1:12" x14ac:dyDescent="0.2">
      <c r="A1511" t="str">
        <f>VLOOKUP(B1511,StateFIPS!A$2:B$52,2)</f>
        <v>Maine</v>
      </c>
      <c r="B1511">
        <f t="shared" si="26"/>
        <v>23</v>
      </c>
      <c r="C1511" s="9" t="s">
        <v>1896</v>
      </c>
      <c r="D1511" s="9" t="s">
        <v>93</v>
      </c>
      <c r="E1511" s="9" t="s">
        <v>2783</v>
      </c>
      <c r="F1511" s="9" t="s">
        <v>2784</v>
      </c>
      <c r="G1511" s="10">
        <v>11377</v>
      </c>
      <c r="H1511" s="9" t="s">
        <v>94</v>
      </c>
      <c r="I1511" s="10">
        <v>483899</v>
      </c>
      <c r="J1511" s="11">
        <v>0.02</v>
      </c>
      <c r="K1511" s="9" t="s">
        <v>94</v>
      </c>
      <c r="L1511" s="9" t="s">
        <v>95</v>
      </c>
    </row>
    <row r="1512" spans="1:12" x14ac:dyDescent="0.2">
      <c r="A1512" t="str">
        <f>VLOOKUP(B1512,StateFIPS!A$2:B$52,2)</f>
        <v>North Dakota</v>
      </c>
      <c r="B1512">
        <f t="shared" si="26"/>
        <v>38</v>
      </c>
      <c r="C1512" s="9" t="s">
        <v>1389</v>
      </c>
      <c r="D1512" s="9" t="s">
        <v>93</v>
      </c>
      <c r="E1512" s="9" t="s">
        <v>2783</v>
      </c>
      <c r="F1512" s="9" t="s">
        <v>2784</v>
      </c>
      <c r="G1512" s="10">
        <v>528</v>
      </c>
      <c r="H1512" s="9" t="s">
        <v>94</v>
      </c>
      <c r="I1512" s="10">
        <v>22463</v>
      </c>
      <c r="J1512" s="11">
        <v>0.02</v>
      </c>
      <c r="K1512" s="9" t="s">
        <v>94</v>
      </c>
      <c r="L1512" s="9" t="s">
        <v>95</v>
      </c>
    </row>
    <row r="1513" spans="1:12" x14ac:dyDescent="0.2">
      <c r="A1513" t="str">
        <f>VLOOKUP(B1513,StateFIPS!A$2:B$52,2)</f>
        <v>Arkansas</v>
      </c>
      <c r="B1513">
        <f t="shared" si="26"/>
        <v>5</v>
      </c>
      <c r="C1513" s="9" t="s">
        <v>506</v>
      </c>
      <c r="D1513" s="9" t="s">
        <v>93</v>
      </c>
      <c r="E1513" s="9" t="s">
        <v>2783</v>
      </c>
      <c r="F1513" s="9" t="s">
        <v>2784</v>
      </c>
      <c r="G1513" s="10">
        <v>17728</v>
      </c>
      <c r="H1513" s="9" t="s">
        <v>94</v>
      </c>
      <c r="I1513" s="10">
        <v>753998</v>
      </c>
      <c r="J1513" s="11">
        <v>0.02</v>
      </c>
      <c r="K1513" s="9" t="s">
        <v>94</v>
      </c>
      <c r="L1513" s="9" t="s">
        <v>95</v>
      </c>
    </row>
    <row r="1514" spans="1:12" x14ac:dyDescent="0.2">
      <c r="A1514" t="str">
        <f>VLOOKUP(B1514,StateFIPS!A$2:B$52,2)</f>
        <v>Pennsylvania</v>
      </c>
      <c r="B1514">
        <f t="shared" si="26"/>
        <v>42</v>
      </c>
      <c r="C1514" s="9" t="s">
        <v>2547</v>
      </c>
      <c r="D1514" s="9" t="s">
        <v>93</v>
      </c>
      <c r="E1514" s="9" t="s">
        <v>2783</v>
      </c>
      <c r="F1514" s="9" t="s">
        <v>2784</v>
      </c>
      <c r="G1514" s="10">
        <v>60824</v>
      </c>
      <c r="H1514" s="9" t="s">
        <v>94</v>
      </c>
      <c r="I1514" s="10">
        <v>2586957</v>
      </c>
      <c r="J1514" s="11">
        <v>0.02</v>
      </c>
      <c r="K1514" s="9" t="s">
        <v>94</v>
      </c>
      <c r="L1514" s="9" t="s">
        <v>95</v>
      </c>
    </row>
    <row r="1515" spans="1:12" x14ac:dyDescent="0.2">
      <c r="A1515" t="str">
        <f>VLOOKUP(B1515,StateFIPS!A$2:B$52,2)</f>
        <v>Louisiana</v>
      </c>
      <c r="B1515">
        <f t="shared" si="26"/>
        <v>22</v>
      </c>
      <c r="C1515" s="9" t="s">
        <v>1884</v>
      </c>
      <c r="D1515" s="9" t="s">
        <v>93</v>
      </c>
      <c r="E1515" s="9" t="s">
        <v>2783</v>
      </c>
      <c r="F1515" s="9" t="s">
        <v>2784</v>
      </c>
      <c r="G1515" s="10">
        <v>301</v>
      </c>
      <c r="H1515" s="9" t="s">
        <v>94</v>
      </c>
      <c r="I1515" s="10">
        <v>12793</v>
      </c>
      <c r="J1515" s="11">
        <v>0.02</v>
      </c>
      <c r="K1515" s="9" t="s">
        <v>94</v>
      </c>
      <c r="L1515" s="9" t="s">
        <v>95</v>
      </c>
    </row>
    <row r="1516" spans="1:12" x14ac:dyDescent="0.2">
      <c r="A1516" t="str">
        <f>VLOOKUP(B1516,StateFIPS!A$2:B$52,2)</f>
        <v>Texas</v>
      </c>
      <c r="B1516">
        <f t="shared" si="26"/>
        <v>48</v>
      </c>
      <c r="C1516" s="9" t="s">
        <v>1087</v>
      </c>
      <c r="D1516" s="9" t="s">
        <v>93</v>
      </c>
      <c r="E1516" s="9" t="s">
        <v>2783</v>
      </c>
      <c r="F1516" s="9" t="s">
        <v>2784</v>
      </c>
      <c r="G1516" s="10">
        <v>14</v>
      </c>
      <c r="H1516" s="9" t="s">
        <v>94</v>
      </c>
      <c r="I1516" s="10">
        <v>607</v>
      </c>
      <c r="J1516" s="11">
        <v>0.02</v>
      </c>
      <c r="K1516" s="9" t="s">
        <v>94</v>
      </c>
      <c r="L1516" s="9" t="s">
        <v>95</v>
      </c>
    </row>
    <row r="1517" spans="1:12" x14ac:dyDescent="0.2">
      <c r="A1517" t="str">
        <f>VLOOKUP(B1517,StateFIPS!A$2:B$52,2)</f>
        <v>Idaho</v>
      </c>
      <c r="B1517">
        <f t="shared" si="26"/>
        <v>16</v>
      </c>
      <c r="C1517" s="9" t="s">
        <v>2224</v>
      </c>
      <c r="D1517" s="9" t="s">
        <v>93</v>
      </c>
      <c r="E1517" s="9" t="s">
        <v>2783</v>
      </c>
      <c r="F1517" s="9" t="s">
        <v>2784</v>
      </c>
      <c r="G1517" s="10">
        <v>1432</v>
      </c>
      <c r="H1517" s="9" t="s">
        <v>94</v>
      </c>
      <c r="I1517" s="10">
        <v>60890</v>
      </c>
      <c r="J1517" s="11">
        <v>0.02</v>
      </c>
      <c r="K1517" s="9" t="s">
        <v>94</v>
      </c>
      <c r="L1517" s="9" t="s">
        <v>95</v>
      </c>
    </row>
    <row r="1518" spans="1:12" x14ac:dyDescent="0.2">
      <c r="A1518" t="str">
        <f>VLOOKUP(B1518,StateFIPS!A$2:B$52,2)</f>
        <v>Idaho</v>
      </c>
      <c r="B1518">
        <f t="shared" si="26"/>
        <v>16</v>
      </c>
      <c r="C1518" s="9" t="s">
        <v>2241</v>
      </c>
      <c r="D1518" s="9" t="s">
        <v>93</v>
      </c>
      <c r="E1518" s="9" t="s">
        <v>2783</v>
      </c>
      <c r="F1518" s="9" t="s">
        <v>2784</v>
      </c>
      <c r="G1518" s="10">
        <v>636</v>
      </c>
      <c r="H1518" s="9" t="s">
        <v>94</v>
      </c>
      <c r="I1518" s="10">
        <v>27047</v>
      </c>
      <c r="J1518" s="11">
        <v>0.02</v>
      </c>
      <c r="K1518" s="9" t="s">
        <v>94</v>
      </c>
      <c r="L1518" s="9" t="s">
        <v>95</v>
      </c>
    </row>
    <row r="1519" spans="1:12" x14ac:dyDescent="0.2">
      <c r="A1519" t="str">
        <f>VLOOKUP(B1519,StateFIPS!A$2:B$52,2)</f>
        <v>Louisiana</v>
      </c>
      <c r="B1519">
        <f t="shared" si="26"/>
        <v>22</v>
      </c>
      <c r="C1519" s="9" t="s">
        <v>418</v>
      </c>
      <c r="D1519" s="9" t="s">
        <v>93</v>
      </c>
      <c r="E1519" s="9" t="s">
        <v>2783</v>
      </c>
      <c r="F1519" s="9" t="s">
        <v>2784</v>
      </c>
      <c r="G1519" s="10">
        <v>219</v>
      </c>
      <c r="H1519" s="9" t="s">
        <v>94</v>
      </c>
      <c r="I1519" s="10">
        <v>9310</v>
      </c>
      <c r="J1519" s="11">
        <v>0.02</v>
      </c>
      <c r="K1519" s="9" t="s">
        <v>94</v>
      </c>
      <c r="L1519" s="9" t="s">
        <v>95</v>
      </c>
    </row>
    <row r="1520" spans="1:12" x14ac:dyDescent="0.2">
      <c r="A1520" t="str">
        <f>VLOOKUP(B1520,StateFIPS!A$2:B$52,2)</f>
        <v>Texas</v>
      </c>
      <c r="B1520">
        <f t="shared" si="26"/>
        <v>48</v>
      </c>
      <c r="C1520" s="9" t="s">
        <v>2447</v>
      </c>
      <c r="D1520" s="9" t="s">
        <v>93</v>
      </c>
      <c r="E1520" s="9" t="s">
        <v>2783</v>
      </c>
      <c r="F1520" s="9" t="s">
        <v>2784</v>
      </c>
      <c r="G1520" s="10">
        <v>11</v>
      </c>
      <c r="H1520" s="9" t="s">
        <v>94</v>
      </c>
      <c r="I1520" s="10">
        <v>475</v>
      </c>
      <c r="J1520" s="11">
        <v>0.02</v>
      </c>
      <c r="K1520" s="9" t="s">
        <v>94</v>
      </c>
      <c r="L1520" s="9" t="s">
        <v>95</v>
      </c>
    </row>
    <row r="1521" spans="1:12" x14ac:dyDescent="0.2">
      <c r="A1521" t="str">
        <f>VLOOKUP(B1521,StateFIPS!A$2:B$52,2)</f>
        <v>Maine</v>
      </c>
      <c r="B1521">
        <f t="shared" si="26"/>
        <v>23</v>
      </c>
      <c r="C1521" s="9" t="s">
        <v>392</v>
      </c>
      <c r="D1521" s="9" t="s">
        <v>93</v>
      </c>
      <c r="E1521" s="9" t="s">
        <v>2783</v>
      </c>
      <c r="F1521" s="9" t="s">
        <v>2784</v>
      </c>
      <c r="G1521" s="10">
        <v>21640</v>
      </c>
      <c r="H1521" s="9" t="s">
        <v>94</v>
      </c>
      <c r="I1521" s="10">
        <v>920410</v>
      </c>
      <c r="J1521" s="11">
        <v>0.02</v>
      </c>
      <c r="K1521" s="9" t="s">
        <v>94</v>
      </c>
      <c r="L1521" s="9" t="s">
        <v>95</v>
      </c>
    </row>
    <row r="1522" spans="1:12" x14ac:dyDescent="0.2">
      <c r="A1522" t="str">
        <f>VLOOKUP(B1522,StateFIPS!A$2:B$52,2)</f>
        <v>North Dakota</v>
      </c>
      <c r="B1522">
        <f t="shared" si="26"/>
        <v>38</v>
      </c>
      <c r="C1522" s="9" t="s">
        <v>2706</v>
      </c>
      <c r="D1522" s="9" t="s">
        <v>93</v>
      </c>
      <c r="E1522" s="9" t="s">
        <v>2783</v>
      </c>
      <c r="F1522" s="9" t="s">
        <v>2784</v>
      </c>
      <c r="G1522" s="10">
        <v>244</v>
      </c>
      <c r="H1522" s="9" t="s">
        <v>94</v>
      </c>
      <c r="I1522" s="10">
        <v>10361</v>
      </c>
      <c r="J1522" s="11">
        <v>0.02</v>
      </c>
      <c r="K1522" s="9" t="s">
        <v>94</v>
      </c>
      <c r="L1522" s="9" t="s">
        <v>95</v>
      </c>
    </row>
    <row r="1523" spans="1:12" x14ac:dyDescent="0.2">
      <c r="A1523" t="str">
        <f>VLOOKUP(B1523,StateFIPS!A$2:B$52,2)</f>
        <v>Colorado</v>
      </c>
      <c r="B1523">
        <f t="shared" si="26"/>
        <v>8</v>
      </c>
      <c r="C1523" s="9" t="s">
        <v>474</v>
      </c>
      <c r="D1523" s="9" t="s">
        <v>93</v>
      </c>
      <c r="E1523" s="9" t="s">
        <v>2783</v>
      </c>
      <c r="F1523" s="9" t="s">
        <v>2784</v>
      </c>
      <c r="G1523" s="10">
        <v>972</v>
      </c>
      <c r="H1523" s="9" t="s">
        <v>94</v>
      </c>
      <c r="I1523" s="10">
        <v>41352</v>
      </c>
      <c r="J1523" s="11">
        <v>0.02</v>
      </c>
      <c r="K1523" s="9" t="s">
        <v>94</v>
      </c>
      <c r="L1523" s="9" t="s">
        <v>95</v>
      </c>
    </row>
    <row r="1524" spans="1:12" x14ac:dyDescent="0.2">
      <c r="A1524" t="str">
        <f>VLOOKUP(B1524,StateFIPS!A$2:B$52,2)</f>
        <v>Idaho</v>
      </c>
      <c r="B1524">
        <f t="shared" si="26"/>
        <v>16</v>
      </c>
      <c r="C1524" s="9" t="s">
        <v>2168</v>
      </c>
      <c r="D1524" s="9" t="s">
        <v>93</v>
      </c>
      <c r="E1524" s="9" t="s">
        <v>2783</v>
      </c>
      <c r="F1524" s="9" t="s">
        <v>2784</v>
      </c>
      <c r="G1524" s="10">
        <v>420</v>
      </c>
      <c r="H1524" s="9" t="s">
        <v>94</v>
      </c>
      <c r="I1524" s="10">
        <v>17876</v>
      </c>
      <c r="J1524" s="11">
        <v>0.02</v>
      </c>
      <c r="K1524" s="9" t="s">
        <v>94</v>
      </c>
      <c r="L1524" s="9" t="s">
        <v>95</v>
      </c>
    </row>
    <row r="1525" spans="1:12" x14ac:dyDescent="0.2">
      <c r="A1525" t="str">
        <f>VLOOKUP(B1525,StateFIPS!A$2:B$52,2)</f>
        <v>North Dakota</v>
      </c>
      <c r="B1525">
        <f t="shared" si="26"/>
        <v>38</v>
      </c>
      <c r="C1525" s="9" t="s">
        <v>1396</v>
      </c>
      <c r="D1525" s="9" t="s">
        <v>93</v>
      </c>
      <c r="E1525" s="9" t="s">
        <v>2783</v>
      </c>
      <c r="F1525" s="9" t="s">
        <v>2784</v>
      </c>
      <c r="G1525" s="10">
        <v>1185</v>
      </c>
      <c r="H1525" s="9" t="s">
        <v>94</v>
      </c>
      <c r="I1525" s="10">
        <v>50405</v>
      </c>
      <c r="J1525" s="11">
        <v>0.02</v>
      </c>
      <c r="K1525" s="9" t="s">
        <v>94</v>
      </c>
      <c r="L1525" s="9" t="s">
        <v>95</v>
      </c>
    </row>
    <row r="1526" spans="1:12" x14ac:dyDescent="0.2">
      <c r="A1526" t="str">
        <f>VLOOKUP(B1526,StateFIPS!A$2:B$52,2)</f>
        <v>Colorado</v>
      </c>
      <c r="B1526">
        <f t="shared" si="26"/>
        <v>8</v>
      </c>
      <c r="C1526" s="9" t="s">
        <v>494</v>
      </c>
      <c r="D1526" s="9" t="s">
        <v>93</v>
      </c>
      <c r="E1526" s="9" t="s">
        <v>2783</v>
      </c>
      <c r="F1526" s="9" t="s">
        <v>2784</v>
      </c>
      <c r="G1526" s="10">
        <v>290</v>
      </c>
      <c r="H1526" s="9" t="s">
        <v>94</v>
      </c>
      <c r="I1526" s="10">
        <v>12349</v>
      </c>
      <c r="J1526" s="11">
        <v>0.02</v>
      </c>
      <c r="K1526" s="9" t="s">
        <v>94</v>
      </c>
      <c r="L1526" s="9" t="s">
        <v>95</v>
      </c>
    </row>
    <row r="1527" spans="1:12" x14ac:dyDescent="0.2">
      <c r="A1527" t="str">
        <f>VLOOKUP(B1527,StateFIPS!A$2:B$52,2)</f>
        <v>North Carolina</v>
      </c>
      <c r="B1527">
        <f t="shared" si="26"/>
        <v>37</v>
      </c>
      <c r="C1527" s="9" t="s">
        <v>1806</v>
      </c>
      <c r="D1527" s="9" t="s">
        <v>93</v>
      </c>
      <c r="E1527" s="9" t="s">
        <v>2783</v>
      </c>
      <c r="F1527" s="9" t="s">
        <v>2784</v>
      </c>
      <c r="G1527" s="10">
        <v>13801</v>
      </c>
      <c r="H1527" s="9" t="s">
        <v>94</v>
      </c>
      <c r="I1527" s="10">
        <v>586967</v>
      </c>
      <c r="J1527" s="11">
        <v>0.02</v>
      </c>
      <c r="K1527" s="9" t="s">
        <v>94</v>
      </c>
      <c r="L1527" s="9" t="s">
        <v>95</v>
      </c>
    </row>
    <row r="1528" spans="1:12" x14ac:dyDescent="0.2">
      <c r="A1528" t="str">
        <f>VLOOKUP(B1528,StateFIPS!A$2:B$52,2)</f>
        <v>North Dakota</v>
      </c>
      <c r="B1528">
        <f t="shared" si="26"/>
        <v>38</v>
      </c>
      <c r="C1528" s="9" t="s">
        <v>1398</v>
      </c>
      <c r="D1528" s="9" t="s">
        <v>93</v>
      </c>
      <c r="E1528" s="9" t="s">
        <v>2783</v>
      </c>
      <c r="F1528" s="9" t="s">
        <v>2784</v>
      </c>
      <c r="G1528" s="10">
        <v>442</v>
      </c>
      <c r="H1528" s="9" t="s">
        <v>94</v>
      </c>
      <c r="I1528" s="10">
        <v>18812</v>
      </c>
      <c r="J1528" s="11">
        <v>0.02</v>
      </c>
      <c r="K1528" s="9" t="s">
        <v>94</v>
      </c>
      <c r="L1528" s="9" t="s">
        <v>95</v>
      </c>
    </row>
    <row r="1529" spans="1:12" x14ac:dyDescent="0.2">
      <c r="A1529" t="str">
        <f>VLOOKUP(B1529,StateFIPS!A$2:B$52,2)</f>
        <v>Maryland</v>
      </c>
      <c r="B1529">
        <f t="shared" si="26"/>
        <v>24</v>
      </c>
      <c r="C1529" s="9" t="s">
        <v>401</v>
      </c>
      <c r="D1529" s="9" t="s">
        <v>93</v>
      </c>
      <c r="E1529" s="9" t="s">
        <v>2783</v>
      </c>
      <c r="F1529" s="9" t="s">
        <v>2784</v>
      </c>
      <c r="G1529" s="10">
        <v>16892</v>
      </c>
      <c r="H1529" s="9" t="s">
        <v>94</v>
      </c>
      <c r="I1529" s="10">
        <v>718445</v>
      </c>
      <c r="J1529" s="11">
        <v>0.02</v>
      </c>
      <c r="K1529" s="9" t="s">
        <v>94</v>
      </c>
      <c r="L1529" s="9" t="s">
        <v>95</v>
      </c>
    </row>
    <row r="1530" spans="1:12" x14ac:dyDescent="0.2">
      <c r="A1530" t="str">
        <f>VLOOKUP(B1530,StateFIPS!A$2:B$52,2)</f>
        <v>Oregon</v>
      </c>
      <c r="B1530">
        <f t="shared" si="26"/>
        <v>41</v>
      </c>
      <c r="C1530" s="9" t="s">
        <v>1306</v>
      </c>
      <c r="D1530" s="9" t="s">
        <v>93</v>
      </c>
      <c r="E1530" s="9" t="s">
        <v>2783</v>
      </c>
      <c r="F1530" s="9" t="s">
        <v>2784</v>
      </c>
      <c r="G1530" s="10">
        <v>1073</v>
      </c>
      <c r="H1530" s="9" t="s">
        <v>94</v>
      </c>
      <c r="I1530" s="10">
        <v>45625</v>
      </c>
      <c r="J1530" s="11">
        <v>0.02</v>
      </c>
      <c r="K1530" s="9" t="s">
        <v>94</v>
      </c>
      <c r="L1530" s="9" t="s">
        <v>95</v>
      </c>
    </row>
    <row r="1531" spans="1:12" x14ac:dyDescent="0.2">
      <c r="A1531" t="str">
        <f>VLOOKUP(B1531,StateFIPS!A$2:B$52,2)</f>
        <v>Idaho</v>
      </c>
      <c r="B1531">
        <f t="shared" si="26"/>
        <v>16</v>
      </c>
      <c r="C1531" s="9" t="s">
        <v>670</v>
      </c>
      <c r="D1531" s="9" t="s">
        <v>93</v>
      </c>
      <c r="E1531" s="9" t="s">
        <v>2783</v>
      </c>
      <c r="F1531" s="9" t="s">
        <v>2784</v>
      </c>
      <c r="G1531" s="10">
        <v>853</v>
      </c>
      <c r="H1531" s="9" t="s">
        <v>94</v>
      </c>
      <c r="I1531" s="10">
        <v>36264</v>
      </c>
      <c r="J1531" s="11">
        <v>0.02</v>
      </c>
      <c r="K1531" s="9" t="s">
        <v>94</v>
      </c>
      <c r="L1531" s="9" t="s">
        <v>95</v>
      </c>
    </row>
    <row r="1532" spans="1:12" x14ac:dyDescent="0.2">
      <c r="A1532" t="str">
        <f>VLOOKUP(B1532,StateFIPS!A$2:B$52,2)</f>
        <v>Texas</v>
      </c>
      <c r="B1532">
        <f t="shared" si="26"/>
        <v>48</v>
      </c>
      <c r="C1532" s="9" t="s">
        <v>1088</v>
      </c>
      <c r="D1532" s="9" t="s">
        <v>93</v>
      </c>
      <c r="E1532" s="9" t="s">
        <v>2783</v>
      </c>
      <c r="F1532" s="9" t="s">
        <v>2784</v>
      </c>
      <c r="G1532" s="10">
        <v>2</v>
      </c>
      <c r="H1532" s="9" t="s">
        <v>94</v>
      </c>
      <c r="I1532" s="10">
        <v>87</v>
      </c>
      <c r="J1532" s="11">
        <v>0.02</v>
      </c>
      <c r="K1532" s="9" t="s">
        <v>94</v>
      </c>
      <c r="L1532" s="9" t="s">
        <v>95</v>
      </c>
    </row>
    <row r="1533" spans="1:12" x14ac:dyDescent="0.2">
      <c r="A1533" t="str">
        <f>VLOOKUP(B1533,StateFIPS!A$2:B$52,2)</f>
        <v>Ohio</v>
      </c>
      <c r="B1533">
        <f t="shared" si="26"/>
        <v>39</v>
      </c>
      <c r="C1533" s="9" t="s">
        <v>1898</v>
      </c>
      <c r="D1533" s="9" t="s">
        <v>93</v>
      </c>
      <c r="E1533" s="9" t="s">
        <v>2783</v>
      </c>
      <c r="F1533" s="9" t="s">
        <v>2784</v>
      </c>
      <c r="G1533" s="10">
        <v>5666</v>
      </c>
      <c r="H1533" s="9" t="s">
        <v>94</v>
      </c>
      <c r="I1533" s="10">
        <v>241006</v>
      </c>
      <c r="J1533" s="11">
        <v>0.02</v>
      </c>
      <c r="K1533" s="9" t="s">
        <v>94</v>
      </c>
      <c r="L1533" s="9" t="s">
        <v>95</v>
      </c>
    </row>
    <row r="1534" spans="1:12" x14ac:dyDescent="0.2">
      <c r="A1534" t="str">
        <f>VLOOKUP(B1534,StateFIPS!A$2:B$52,2)</f>
        <v>California</v>
      </c>
      <c r="B1534">
        <f t="shared" si="26"/>
        <v>6</v>
      </c>
      <c r="C1534" s="9" t="s">
        <v>508</v>
      </c>
      <c r="D1534" s="9" t="s">
        <v>93</v>
      </c>
      <c r="E1534" s="9" t="s">
        <v>2783</v>
      </c>
      <c r="F1534" s="9" t="s">
        <v>2784</v>
      </c>
      <c r="G1534" s="10">
        <v>5</v>
      </c>
      <c r="H1534" s="9" t="s">
        <v>94</v>
      </c>
      <c r="I1534" s="10">
        <v>199</v>
      </c>
      <c r="J1534" s="11">
        <v>0.02</v>
      </c>
      <c r="K1534" s="9" t="s">
        <v>94</v>
      </c>
      <c r="L1534" s="9" t="s">
        <v>95</v>
      </c>
    </row>
    <row r="1535" spans="1:12" x14ac:dyDescent="0.2">
      <c r="A1535" t="str">
        <f>VLOOKUP(B1535,StateFIPS!A$2:B$52,2)</f>
        <v>North Carolina</v>
      </c>
      <c r="B1535">
        <f t="shared" si="26"/>
        <v>37</v>
      </c>
      <c r="C1535" s="9" t="s">
        <v>1814</v>
      </c>
      <c r="D1535" s="9" t="s">
        <v>93</v>
      </c>
      <c r="E1535" s="9" t="s">
        <v>2783</v>
      </c>
      <c r="F1535" s="9" t="s">
        <v>2784</v>
      </c>
      <c r="G1535" s="10">
        <v>15360</v>
      </c>
      <c r="H1535" s="9" t="s">
        <v>94</v>
      </c>
      <c r="I1535" s="10">
        <v>653272</v>
      </c>
      <c r="J1535" s="11">
        <v>0.02</v>
      </c>
      <c r="K1535" s="9" t="s">
        <v>94</v>
      </c>
      <c r="L1535" s="9" t="s">
        <v>95</v>
      </c>
    </row>
    <row r="1536" spans="1:12" x14ac:dyDescent="0.2">
      <c r="A1536" t="str">
        <f>VLOOKUP(B1536,StateFIPS!A$2:B$52,2)</f>
        <v>Maine</v>
      </c>
      <c r="B1536">
        <f t="shared" si="26"/>
        <v>23</v>
      </c>
      <c r="C1536" s="9" t="s">
        <v>1888</v>
      </c>
      <c r="D1536" s="9" t="s">
        <v>93</v>
      </c>
      <c r="E1536" s="9" t="s">
        <v>2783</v>
      </c>
      <c r="F1536" s="9" t="s">
        <v>2784</v>
      </c>
      <c r="G1536" s="10">
        <v>22540</v>
      </c>
      <c r="H1536" s="9" t="s">
        <v>94</v>
      </c>
      <c r="I1536" s="10">
        <v>958685</v>
      </c>
      <c r="J1536" s="11">
        <v>0.02</v>
      </c>
      <c r="K1536" s="9" t="s">
        <v>94</v>
      </c>
      <c r="L1536" s="9" t="s">
        <v>95</v>
      </c>
    </row>
    <row r="1537" spans="1:12" x14ac:dyDescent="0.2">
      <c r="A1537" t="str">
        <f>VLOOKUP(B1537,StateFIPS!A$2:B$52,2)</f>
        <v>Texas</v>
      </c>
      <c r="B1537">
        <f t="shared" si="26"/>
        <v>48</v>
      </c>
      <c r="C1537" s="9" t="s">
        <v>862</v>
      </c>
      <c r="D1537" s="9" t="s">
        <v>93</v>
      </c>
      <c r="E1537" s="9" t="s">
        <v>2783</v>
      </c>
      <c r="F1537" s="9" t="s">
        <v>2784</v>
      </c>
      <c r="G1537" s="10">
        <v>2</v>
      </c>
      <c r="H1537" s="9" t="s">
        <v>94</v>
      </c>
      <c r="I1537" s="10">
        <v>79</v>
      </c>
      <c r="J1537" s="11">
        <v>0.02</v>
      </c>
      <c r="K1537" s="9" t="s">
        <v>94</v>
      </c>
      <c r="L1537" s="9" t="s">
        <v>95</v>
      </c>
    </row>
    <row r="1538" spans="1:12" x14ac:dyDescent="0.2">
      <c r="A1538" t="str">
        <f>VLOOKUP(B1538,StateFIPS!A$2:B$52,2)</f>
        <v>Georgia</v>
      </c>
      <c r="B1538">
        <f t="shared" si="26"/>
        <v>13</v>
      </c>
      <c r="C1538" s="9" t="s">
        <v>746</v>
      </c>
      <c r="D1538" s="9" t="s">
        <v>93</v>
      </c>
      <c r="E1538" s="9" t="s">
        <v>2783</v>
      </c>
      <c r="F1538" s="9" t="s">
        <v>2784</v>
      </c>
      <c r="G1538" s="10">
        <v>6909</v>
      </c>
      <c r="H1538" s="9" t="s">
        <v>94</v>
      </c>
      <c r="I1538" s="10">
        <v>293873</v>
      </c>
      <c r="J1538" s="11">
        <v>0.02</v>
      </c>
      <c r="K1538" s="9" t="s">
        <v>94</v>
      </c>
      <c r="L1538" s="9" t="s">
        <v>95</v>
      </c>
    </row>
    <row r="1539" spans="1:12" x14ac:dyDescent="0.2">
      <c r="A1539" t="str">
        <f>VLOOKUP(B1539,StateFIPS!A$2:B$52,2)</f>
        <v>Louisiana</v>
      </c>
      <c r="B1539">
        <f t="shared" ref="B1539:B1602" si="27">VALUE(LEFT(C1539,2))</f>
        <v>22</v>
      </c>
      <c r="C1539" s="9" t="s">
        <v>429</v>
      </c>
      <c r="D1539" s="9" t="s">
        <v>93</v>
      </c>
      <c r="E1539" s="9" t="s">
        <v>2783</v>
      </c>
      <c r="F1539" s="9" t="s">
        <v>2784</v>
      </c>
      <c r="G1539" s="10">
        <v>75</v>
      </c>
      <c r="H1539" s="9" t="s">
        <v>94</v>
      </c>
      <c r="I1539" s="10">
        <v>3176</v>
      </c>
      <c r="J1539" s="11">
        <v>0.02</v>
      </c>
      <c r="K1539" s="9" t="s">
        <v>94</v>
      </c>
      <c r="L1539" s="9" t="s">
        <v>95</v>
      </c>
    </row>
    <row r="1540" spans="1:12" x14ac:dyDescent="0.2">
      <c r="A1540" t="str">
        <f>VLOOKUP(B1540,StateFIPS!A$2:B$52,2)</f>
        <v>Idaho</v>
      </c>
      <c r="B1540">
        <f t="shared" si="27"/>
        <v>16</v>
      </c>
      <c r="C1540" s="9" t="s">
        <v>2246</v>
      </c>
      <c r="D1540" s="9" t="s">
        <v>93</v>
      </c>
      <c r="E1540" s="9" t="s">
        <v>2783</v>
      </c>
      <c r="F1540" s="9" t="s">
        <v>2784</v>
      </c>
      <c r="G1540" s="10">
        <v>794</v>
      </c>
      <c r="H1540" s="9" t="s">
        <v>94</v>
      </c>
      <c r="I1540" s="10">
        <v>33750</v>
      </c>
      <c r="J1540" s="11">
        <v>0.02</v>
      </c>
      <c r="K1540" s="9" t="s">
        <v>94</v>
      </c>
      <c r="L1540" s="9" t="s">
        <v>95</v>
      </c>
    </row>
    <row r="1541" spans="1:12" x14ac:dyDescent="0.2">
      <c r="A1541" t="str">
        <f>VLOOKUP(B1541,StateFIPS!A$2:B$52,2)</f>
        <v>Colorado</v>
      </c>
      <c r="B1541">
        <f t="shared" si="27"/>
        <v>8</v>
      </c>
      <c r="C1541" s="9" t="s">
        <v>483</v>
      </c>
      <c r="D1541" s="9" t="s">
        <v>93</v>
      </c>
      <c r="E1541" s="9" t="s">
        <v>2783</v>
      </c>
      <c r="F1541" s="9" t="s">
        <v>2784</v>
      </c>
      <c r="G1541" s="10">
        <v>1843</v>
      </c>
      <c r="H1541" s="9" t="s">
        <v>94</v>
      </c>
      <c r="I1541" s="10">
        <v>78398</v>
      </c>
      <c r="J1541" s="11">
        <v>0.02</v>
      </c>
      <c r="K1541" s="9" t="s">
        <v>94</v>
      </c>
      <c r="L1541" s="9" t="s">
        <v>95</v>
      </c>
    </row>
    <row r="1542" spans="1:12" x14ac:dyDescent="0.2">
      <c r="A1542" t="str">
        <f>VLOOKUP(B1542,StateFIPS!A$2:B$52,2)</f>
        <v>Texas</v>
      </c>
      <c r="B1542">
        <f t="shared" si="27"/>
        <v>48</v>
      </c>
      <c r="C1542" s="9" t="s">
        <v>2430</v>
      </c>
      <c r="D1542" s="9" t="s">
        <v>93</v>
      </c>
      <c r="E1542" s="9" t="s">
        <v>2783</v>
      </c>
      <c r="F1542" s="9" t="s">
        <v>2784</v>
      </c>
      <c r="G1542" s="10">
        <v>3193</v>
      </c>
      <c r="H1542" s="9" t="s">
        <v>94</v>
      </c>
      <c r="I1542" s="10">
        <v>135807</v>
      </c>
      <c r="J1542" s="11">
        <v>0.02</v>
      </c>
      <c r="K1542" s="9" t="s">
        <v>94</v>
      </c>
      <c r="L1542" s="9" t="s">
        <v>95</v>
      </c>
    </row>
    <row r="1543" spans="1:12" x14ac:dyDescent="0.2">
      <c r="A1543" t="str">
        <f>VLOOKUP(B1543,StateFIPS!A$2:B$52,2)</f>
        <v>Louisiana</v>
      </c>
      <c r="B1543">
        <f t="shared" si="27"/>
        <v>22</v>
      </c>
      <c r="C1543" s="9" t="s">
        <v>424</v>
      </c>
      <c r="D1543" s="9" t="s">
        <v>93</v>
      </c>
      <c r="E1543" s="9" t="s">
        <v>2783</v>
      </c>
      <c r="F1543" s="9" t="s">
        <v>2784</v>
      </c>
      <c r="G1543" s="10">
        <v>126</v>
      </c>
      <c r="H1543" s="9" t="s">
        <v>94</v>
      </c>
      <c r="I1543" s="10">
        <v>5377</v>
      </c>
      <c r="J1543" s="11">
        <v>0.02</v>
      </c>
      <c r="K1543" s="9" t="s">
        <v>94</v>
      </c>
      <c r="L1543" s="9" t="s">
        <v>95</v>
      </c>
    </row>
    <row r="1544" spans="1:12" x14ac:dyDescent="0.2">
      <c r="A1544" t="str">
        <f>VLOOKUP(B1544,StateFIPS!A$2:B$52,2)</f>
        <v>Alabama</v>
      </c>
      <c r="B1544">
        <f t="shared" si="27"/>
        <v>1</v>
      </c>
      <c r="C1544" s="9" t="s">
        <v>572</v>
      </c>
      <c r="D1544" s="9" t="s">
        <v>93</v>
      </c>
      <c r="E1544" s="9" t="s">
        <v>2783</v>
      </c>
      <c r="F1544" s="9" t="s">
        <v>2784</v>
      </c>
      <c r="G1544" s="10">
        <v>7310</v>
      </c>
      <c r="H1544" s="9" t="s">
        <v>94</v>
      </c>
      <c r="I1544" s="10">
        <v>310891</v>
      </c>
      <c r="J1544" s="11">
        <v>0.02</v>
      </c>
      <c r="K1544" s="9" t="s">
        <v>94</v>
      </c>
      <c r="L1544" s="9" t="s">
        <v>95</v>
      </c>
    </row>
    <row r="1545" spans="1:12" x14ac:dyDescent="0.2">
      <c r="A1545" t="str">
        <f>VLOOKUP(B1545,StateFIPS!A$2:B$52,2)</f>
        <v>Pennsylvania</v>
      </c>
      <c r="B1545">
        <f t="shared" si="27"/>
        <v>42</v>
      </c>
      <c r="C1545" s="9" t="s">
        <v>2594</v>
      </c>
      <c r="D1545" s="9" t="s">
        <v>93</v>
      </c>
      <c r="E1545" s="9" t="s">
        <v>2783</v>
      </c>
      <c r="F1545" s="9" t="s">
        <v>2784</v>
      </c>
      <c r="G1545" s="10">
        <v>15337</v>
      </c>
      <c r="H1545" s="9" t="s">
        <v>94</v>
      </c>
      <c r="I1545" s="10">
        <v>652293</v>
      </c>
      <c r="J1545" s="11">
        <v>0.02</v>
      </c>
      <c r="K1545" s="9" t="s">
        <v>94</v>
      </c>
      <c r="L1545" s="9" t="s">
        <v>95</v>
      </c>
    </row>
    <row r="1546" spans="1:12" x14ac:dyDescent="0.2">
      <c r="A1546" t="str">
        <f>VLOOKUP(B1546,StateFIPS!A$2:B$52,2)</f>
        <v>Maine</v>
      </c>
      <c r="B1546">
        <f t="shared" si="27"/>
        <v>23</v>
      </c>
      <c r="C1546" s="9" t="s">
        <v>1895</v>
      </c>
      <c r="D1546" s="9" t="s">
        <v>93</v>
      </c>
      <c r="E1546" s="9" t="s">
        <v>2783</v>
      </c>
      <c r="F1546" s="9" t="s">
        <v>2784</v>
      </c>
      <c r="G1546" s="10">
        <v>28690</v>
      </c>
      <c r="H1546" s="9" t="s">
        <v>94</v>
      </c>
      <c r="I1546" s="10">
        <v>1220227</v>
      </c>
      <c r="J1546" s="11">
        <v>0.02</v>
      </c>
      <c r="K1546" s="9" t="s">
        <v>94</v>
      </c>
      <c r="L1546" s="9" t="s">
        <v>95</v>
      </c>
    </row>
    <row r="1547" spans="1:12" x14ac:dyDescent="0.2">
      <c r="A1547" t="str">
        <f>VLOOKUP(B1547,StateFIPS!A$2:B$52,2)</f>
        <v>Maryland</v>
      </c>
      <c r="B1547">
        <f t="shared" si="27"/>
        <v>24</v>
      </c>
      <c r="C1547" s="9" t="s">
        <v>400</v>
      </c>
      <c r="D1547" s="9" t="s">
        <v>93</v>
      </c>
      <c r="E1547" s="9" t="s">
        <v>2783</v>
      </c>
      <c r="F1547" s="9" t="s">
        <v>2784</v>
      </c>
      <c r="G1547" s="10">
        <v>2176</v>
      </c>
      <c r="H1547" s="9" t="s">
        <v>94</v>
      </c>
      <c r="I1547" s="10">
        <v>92567</v>
      </c>
      <c r="J1547" s="11">
        <v>0.02</v>
      </c>
      <c r="K1547" s="9" t="s">
        <v>94</v>
      </c>
      <c r="L1547" s="9" t="s">
        <v>95</v>
      </c>
    </row>
    <row r="1548" spans="1:12" x14ac:dyDescent="0.2">
      <c r="A1548" t="str">
        <f>VLOOKUP(B1548,StateFIPS!A$2:B$52,2)</f>
        <v>Maryland</v>
      </c>
      <c r="B1548">
        <f t="shared" si="27"/>
        <v>24</v>
      </c>
      <c r="C1548" s="9" t="s">
        <v>398</v>
      </c>
      <c r="D1548" s="9" t="s">
        <v>93</v>
      </c>
      <c r="E1548" s="9" t="s">
        <v>2783</v>
      </c>
      <c r="F1548" s="9" t="s">
        <v>2784</v>
      </c>
      <c r="G1548" s="10">
        <v>39</v>
      </c>
      <c r="H1548" s="9" t="s">
        <v>94</v>
      </c>
      <c r="I1548" s="10">
        <v>1667</v>
      </c>
      <c r="J1548" s="11">
        <v>0.02</v>
      </c>
      <c r="K1548" s="9" t="s">
        <v>94</v>
      </c>
      <c r="L1548" s="9" t="s">
        <v>95</v>
      </c>
    </row>
    <row r="1549" spans="1:12" x14ac:dyDescent="0.2">
      <c r="A1549" t="str">
        <f>VLOOKUP(B1549,StateFIPS!A$2:B$52,2)</f>
        <v>Maryland</v>
      </c>
      <c r="B1549">
        <f t="shared" si="27"/>
        <v>24</v>
      </c>
      <c r="C1549" s="9" t="s">
        <v>1756</v>
      </c>
      <c r="D1549" s="9" t="s">
        <v>93</v>
      </c>
      <c r="E1549" s="9" t="s">
        <v>2783</v>
      </c>
      <c r="F1549" s="9" t="s">
        <v>2784</v>
      </c>
      <c r="G1549" s="10">
        <v>13660</v>
      </c>
      <c r="H1549" s="9" t="s">
        <v>94</v>
      </c>
      <c r="I1549" s="10">
        <v>580985</v>
      </c>
      <c r="J1549" s="11">
        <v>0.02</v>
      </c>
      <c r="K1549" s="9" t="s">
        <v>94</v>
      </c>
      <c r="L1549" s="9" t="s">
        <v>95</v>
      </c>
    </row>
    <row r="1550" spans="1:12" x14ac:dyDescent="0.2">
      <c r="A1550" t="str">
        <f>VLOOKUP(B1550,StateFIPS!A$2:B$52,2)</f>
        <v>Maine</v>
      </c>
      <c r="B1550">
        <f t="shared" si="27"/>
        <v>23</v>
      </c>
      <c r="C1550" s="9" t="s">
        <v>1890</v>
      </c>
      <c r="D1550" s="9" t="s">
        <v>93</v>
      </c>
      <c r="E1550" s="9" t="s">
        <v>2783</v>
      </c>
      <c r="F1550" s="9" t="s">
        <v>2784</v>
      </c>
      <c r="G1550" s="10">
        <v>30661</v>
      </c>
      <c r="H1550" s="9" t="s">
        <v>94</v>
      </c>
      <c r="I1550" s="10">
        <v>1304066</v>
      </c>
      <c r="J1550" s="11">
        <v>0.02</v>
      </c>
      <c r="K1550" s="9" t="s">
        <v>94</v>
      </c>
      <c r="L1550" s="9" t="s">
        <v>95</v>
      </c>
    </row>
    <row r="1551" spans="1:12" x14ac:dyDescent="0.2">
      <c r="A1551" t="str">
        <f>VLOOKUP(B1551,StateFIPS!A$2:B$52,2)</f>
        <v>Idaho</v>
      </c>
      <c r="B1551">
        <f t="shared" si="27"/>
        <v>16</v>
      </c>
      <c r="C1551" s="9" t="s">
        <v>2253</v>
      </c>
      <c r="D1551" s="9" t="s">
        <v>93</v>
      </c>
      <c r="E1551" s="9" t="s">
        <v>2783</v>
      </c>
      <c r="F1551" s="9" t="s">
        <v>2784</v>
      </c>
      <c r="G1551" s="10">
        <v>1034</v>
      </c>
      <c r="H1551" s="9" t="s">
        <v>94</v>
      </c>
      <c r="I1551" s="10">
        <v>43991</v>
      </c>
      <c r="J1551" s="11">
        <v>0.02</v>
      </c>
      <c r="K1551" s="9" t="s">
        <v>94</v>
      </c>
      <c r="L1551" s="9" t="s">
        <v>95</v>
      </c>
    </row>
    <row r="1552" spans="1:12" x14ac:dyDescent="0.2">
      <c r="A1552" t="str">
        <f>VLOOKUP(B1552,StateFIPS!A$2:B$52,2)</f>
        <v>North Dakota</v>
      </c>
      <c r="B1552">
        <f t="shared" si="27"/>
        <v>38</v>
      </c>
      <c r="C1552" s="9" t="s">
        <v>2676</v>
      </c>
      <c r="D1552" s="9" t="s">
        <v>93</v>
      </c>
      <c r="E1552" s="9" t="s">
        <v>2783</v>
      </c>
      <c r="F1552" s="9" t="s">
        <v>2784</v>
      </c>
      <c r="G1552" s="10">
        <v>633</v>
      </c>
      <c r="H1552" s="9" t="s">
        <v>94</v>
      </c>
      <c r="I1552" s="10">
        <v>26943</v>
      </c>
      <c r="J1552" s="11">
        <v>0.02</v>
      </c>
      <c r="K1552" s="9" t="s">
        <v>94</v>
      </c>
      <c r="L1552" s="9" t="s">
        <v>95</v>
      </c>
    </row>
    <row r="1553" spans="1:12" x14ac:dyDescent="0.2">
      <c r="A1553" t="str">
        <f>VLOOKUP(B1553,StateFIPS!A$2:B$52,2)</f>
        <v>Wisconsin</v>
      </c>
      <c r="B1553">
        <f t="shared" si="27"/>
        <v>55</v>
      </c>
      <c r="C1553" s="9" t="s">
        <v>2422</v>
      </c>
      <c r="D1553" s="9" t="s">
        <v>93</v>
      </c>
      <c r="E1553" s="9" t="s">
        <v>2783</v>
      </c>
      <c r="F1553" s="9" t="s">
        <v>2784</v>
      </c>
      <c r="G1553" s="10">
        <v>39</v>
      </c>
      <c r="H1553" s="9" t="s">
        <v>94</v>
      </c>
      <c r="I1553" s="10">
        <v>1651</v>
      </c>
      <c r="J1553" s="11">
        <v>0.02</v>
      </c>
      <c r="K1553" s="9" t="s">
        <v>94</v>
      </c>
      <c r="L1553" s="9" t="s">
        <v>95</v>
      </c>
    </row>
    <row r="1554" spans="1:12" x14ac:dyDescent="0.2">
      <c r="A1554" t="str">
        <f>VLOOKUP(B1554,StateFIPS!A$2:B$52,2)</f>
        <v>Wisconsin</v>
      </c>
      <c r="B1554">
        <f t="shared" si="27"/>
        <v>55</v>
      </c>
      <c r="C1554" s="9" t="s">
        <v>2404</v>
      </c>
      <c r="D1554" s="9" t="s">
        <v>93</v>
      </c>
      <c r="E1554" s="9" t="s">
        <v>2783</v>
      </c>
      <c r="F1554" s="9" t="s">
        <v>2784</v>
      </c>
      <c r="G1554" s="10">
        <v>67</v>
      </c>
      <c r="H1554" s="9" t="s">
        <v>94</v>
      </c>
      <c r="I1554" s="10">
        <v>2840</v>
      </c>
      <c r="J1554" s="11">
        <v>0.02</v>
      </c>
      <c r="K1554" s="9" t="s">
        <v>94</v>
      </c>
      <c r="L1554" s="9" t="s">
        <v>95</v>
      </c>
    </row>
    <row r="1555" spans="1:12" x14ac:dyDescent="0.2">
      <c r="A1555" t="str">
        <f>VLOOKUP(B1555,StateFIPS!A$2:B$52,2)</f>
        <v>Wisconsin</v>
      </c>
      <c r="B1555">
        <f t="shared" si="27"/>
        <v>55</v>
      </c>
      <c r="C1555" s="9" t="s">
        <v>1050</v>
      </c>
      <c r="D1555" s="9" t="s">
        <v>93</v>
      </c>
      <c r="E1555" s="9" t="s">
        <v>2783</v>
      </c>
      <c r="F1555" s="9" t="s">
        <v>2784</v>
      </c>
      <c r="G1555" s="10">
        <v>8</v>
      </c>
      <c r="H1555" s="9" t="s">
        <v>94</v>
      </c>
      <c r="I1555" s="10">
        <v>356</v>
      </c>
      <c r="J1555" s="11">
        <v>0.02</v>
      </c>
      <c r="K1555" s="9" t="s">
        <v>94</v>
      </c>
      <c r="L1555" s="9" t="s">
        <v>95</v>
      </c>
    </row>
    <row r="1556" spans="1:12" x14ac:dyDescent="0.2">
      <c r="A1556" t="str">
        <f>VLOOKUP(B1556,StateFIPS!A$2:B$52,2)</f>
        <v>Wisconsin</v>
      </c>
      <c r="B1556">
        <f t="shared" si="27"/>
        <v>55</v>
      </c>
      <c r="C1556" s="9" t="s">
        <v>2449</v>
      </c>
      <c r="D1556" s="9" t="s">
        <v>93</v>
      </c>
      <c r="E1556" s="9" t="s">
        <v>2783</v>
      </c>
      <c r="F1556" s="9" t="s">
        <v>2784</v>
      </c>
      <c r="G1556" s="10">
        <v>124</v>
      </c>
      <c r="H1556" s="9" t="s">
        <v>94</v>
      </c>
      <c r="I1556" s="10">
        <v>5257</v>
      </c>
      <c r="J1556" s="11">
        <v>0.02</v>
      </c>
      <c r="K1556" s="9" t="s">
        <v>94</v>
      </c>
      <c r="L1556" s="9" t="s">
        <v>95</v>
      </c>
    </row>
    <row r="1557" spans="1:12" x14ac:dyDescent="0.2">
      <c r="A1557" t="str">
        <f>VLOOKUP(B1557,StateFIPS!A$2:B$52,2)</f>
        <v>West Virginia</v>
      </c>
      <c r="B1557">
        <f t="shared" si="27"/>
        <v>54</v>
      </c>
      <c r="C1557" s="9" t="s">
        <v>2480</v>
      </c>
      <c r="D1557" s="9" t="s">
        <v>93</v>
      </c>
      <c r="E1557" s="9" t="s">
        <v>2783</v>
      </c>
      <c r="F1557" s="9" t="s">
        <v>2784</v>
      </c>
      <c r="G1557" s="10">
        <v>29</v>
      </c>
      <c r="H1557" s="9" t="s">
        <v>94</v>
      </c>
      <c r="I1557" s="10">
        <v>1239</v>
      </c>
      <c r="J1557" s="11">
        <v>0.02</v>
      </c>
      <c r="K1557" s="9" t="s">
        <v>94</v>
      </c>
      <c r="L1557" s="9" t="s">
        <v>95</v>
      </c>
    </row>
    <row r="1558" spans="1:12" x14ac:dyDescent="0.2">
      <c r="A1558" t="str">
        <f>VLOOKUP(B1558,StateFIPS!A$2:B$52,2)</f>
        <v>Wisconsin</v>
      </c>
      <c r="B1558">
        <f t="shared" si="27"/>
        <v>55</v>
      </c>
      <c r="C1558" s="9" t="s">
        <v>2519</v>
      </c>
      <c r="D1558" s="9" t="s">
        <v>93</v>
      </c>
      <c r="E1558" s="9" t="s">
        <v>2783</v>
      </c>
      <c r="F1558" s="9" t="s">
        <v>2784</v>
      </c>
      <c r="G1558" s="10">
        <v>121</v>
      </c>
      <c r="H1558" s="9" t="s">
        <v>94</v>
      </c>
      <c r="I1558" s="10">
        <v>5154</v>
      </c>
      <c r="J1558" s="11">
        <v>0.02</v>
      </c>
      <c r="K1558" s="9" t="s">
        <v>94</v>
      </c>
      <c r="L1558" s="9" t="s">
        <v>95</v>
      </c>
    </row>
    <row r="1559" spans="1:12" x14ac:dyDescent="0.2">
      <c r="A1559" t="str">
        <f>VLOOKUP(B1559,StateFIPS!A$2:B$52,2)</f>
        <v>Washington</v>
      </c>
      <c r="B1559">
        <f t="shared" si="27"/>
        <v>53</v>
      </c>
      <c r="C1559" s="9" t="s">
        <v>2621</v>
      </c>
      <c r="D1559" s="9" t="s">
        <v>93</v>
      </c>
      <c r="E1559" s="9" t="s">
        <v>2783</v>
      </c>
      <c r="F1559" s="9" t="s">
        <v>2784</v>
      </c>
      <c r="G1559" s="10">
        <v>30</v>
      </c>
      <c r="H1559" s="9" t="s">
        <v>94</v>
      </c>
      <c r="I1559" s="10">
        <v>1280</v>
      </c>
      <c r="J1559" s="11">
        <v>0.02</v>
      </c>
      <c r="K1559" s="9" t="s">
        <v>94</v>
      </c>
      <c r="L1559" s="9" t="s">
        <v>95</v>
      </c>
    </row>
    <row r="1560" spans="1:12" x14ac:dyDescent="0.2">
      <c r="A1560" t="str">
        <f>VLOOKUP(B1560,StateFIPS!A$2:B$52,2)</f>
        <v>Washington</v>
      </c>
      <c r="B1560">
        <f t="shared" si="27"/>
        <v>53</v>
      </c>
      <c r="C1560" s="9" t="s">
        <v>1005</v>
      </c>
      <c r="D1560" s="9" t="s">
        <v>93</v>
      </c>
      <c r="E1560" s="9" t="s">
        <v>2783</v>
      </c>
      <c r="F1560" s="9" t="s">
        <v>2784</v>
      </c>
      <c r="G1560" s="10">
        <v>2</v>
      </c>
      <c r="H1560" s="9" t="s">
        <v>94</v>
      </c>
      <c r="I1560" s="10">
        <v>78</v>
      </c>
      <c r="J1560" s="11">
        <v>0.02</v>
      </c>
      <c r="K1560" s="9" t="s">
        <v>94</v>
      </c>
      <c r="L1560" s="9" t="s">
        <v>95</v>
      </c>
    </row>
    <row r="1561" spans="1:12" x14ac:dyDescent="0.2">
      <c r="A1561" t="str">
        <f>VLOOKUP(B1561,StateFIPS!A$2:B$52,2)</f>
        <v>Washington</v>
      </c>
      <c r="B1561">
        <f t="shared" si="27"/>
        <v>53</v>
      </c>
      <c r="C1561" s="9" t="s">
        <v>2344</v>
      </c>
      <c r="D1561" s="9" t="s">
        <v>93</v>
      </c>
      <c r="E1561" s="9" t="s">
        <v>2783</v>
      </c>
      <c r="F1561" s="9" t="s">
        <v>2784</v>
      </c>
      <c r="G1561" s="10">
        <v>36</v>
      </c>
      <c r="H1561" s="9" t="s">
        <v>94</v>
      </c>
      <c r="I1561" s="10">
        <v>1525</v>
      </c>
      <c r="J1561" s="11">
        <v>0.02</v>
      </c>
      <c r="K1561" s="9" t="s">
        <v>94</v>
      </c>
      <c r="L1561" s="9" t="s">
        <v>95</v>
      </c>
    </row>
    <row r="1562" spans="1:12" x14ac:dyDescent="0.2">
      <c r="A1562" t="str">
        <f>VLOOKUP(B1562,StateFIPS!A$2:B$52,2)</f>
        <v>Wisconsin</v>
      </c>
      <c r="B1562">
        <f t="shared" si="27"/>
        <v>55</v>
      </c>
      <c r="C1562" s="9" t="s">
        <v>2413</v>
      </c>
      <c r="D1562" s="9" t="s">
        <v>93</v>
      </c>
      <c r="E1562" s="9" t="s">
        <v>2783</v>
      </c>
      <c r="F1562" s="9" t="s">
        <v>2784</v>
      </c>
      <c r="G1562" s="10">
        <v>2208</v>
      </c>
      <c r="H1562" s="9" t="s">
        <v>94</v>
      </c>
      <c r="I1562" s="10">
        <v>93892</v>
      </c>
      <c r="J1562" s="11">
        <v>0.02</v>
      </c>
      <c r="K1562" s="9" t="s">
        <v>94</v>
      </c>
      <c r="L1562" s="9" t="s">
        <v>95</v>
      </c>
    </row>
    <row r="1563" spans="1:12" x14ac:dyDescent="0.2">
      <c r="A1563" t="str">
        <f>VLOOKUP(B1563,StateFIPS!A$2:B$52,2)</f>
        <v>Wisconsin</v>
      </c>
      <c r="B1563">
        <f t="shared" si="27"/>
        <v>55</v>
      </c>
      <c r="C1563" s="9" t="s">
        <v>2481</v>
      </c>
      <c r="D1563" s="9" t="s">
        <v>93</v>
      </c>
      <c r="E1563" s="9" t="s">
        <v>2783</v>
      </c>
      <c r="F1563" s="9" t="s">
        <v>2784</v>
      </c>
      <c r="G1563" s="10">
        <v>37</v>
      </c>
      <c r="H1563" s="9" t="s">
        <v>94</v>
      </c>
      <c r="I1563" s="10">
        <v>1577</v>
      </c>
      <c r="J1563" s="11">
        <v>0.02</v>
      </c>
      <c r="K1563" s="9" t="s">
        <v>94</v>
      </c>
      <c r="L1563" s="9" t="s">
        <v>95</v>
      </c>
    </row>
    <row r="1564" spans="1:12" x14ac:dyDescent="0.2">
      <c r="A1564" t="str">
        <f>VLOOKUP(B1564,StateFIPS!A$2:B$52,2)</f>
        <v>Wisconsin</v>
      </c>
      <c r="B1564">
        <f t="shared" si="27"/>
        <v>55</v>
      </c>
      <c r="C1564" s="9" t="s">
        <v>2665</v>
      </c>
      <c r="D1564" s="9" t="s">
        <v>93</v>
      </c>
      <c r="E1564" s="9" t="s">
        <v>2783</v>
      </c>
      <c r="F1564" s="9" t="s">
        <v>2784</v>
      </c>
      <c r="G1564" s="10">
        <v>18523</v>
      </c>
      <c r="H1564" s="9" t="s">
        <v>94</v>
      </c>
      <c r="I1564" s="10">
        <v>787837</v>
      </c>
      <c r="J1564" s="11">
        <v>0.02</v>
      </c>
      <c r="K1564" s="9" t="s">
        <v>94</v>
      </c>
      <c r="L1564" s="9" t="s">
        <v>95</v>
      </c>
    </row>
    <row r="1565" spans="1:12" x14ac:dyDescent="0.2">
      <c r="A1565" t="str">
        <f>VLOOKUP(B1565,StateFIPS!A$2:B$52,2)</f>
        <v>West Virginia</v>
      </c>
      <c r="B1565">
        <f t="shared" si="27"/>
        <v>54</v>
      </c>
      <c r="C1565" s="9" t="s">
        <v>971</v>
      </c>
      <c r="D1565" s="9" t="s">
        <v>93</v>
      </c>
      <c r="E1565" s="9" t="s">
        <v>2783</v>
      </c>
      <c r="F1565" s="9" t="s">
        <v>2784</v>
      </c>
      <c r="G1565" s="10">
        <v>30537</v>
      </c>
      <c r="H1565" s="9" t="s">
        <v>94</v>
      </c>
      <c r="I1565" s="10">
        <v>1298794</v>
      </c>
      <c r="J1565" s="11">
        <v>0.02</v>
      </c>
      <c r="K1565" s="9" t="s">
        <v>94</v>
      </c>
      <c r="L1565" s="9" t="s">
        <v>95</v>
      </c>
    </row>
    <row r="1566" spans="1:12" x14ac:dyDescent="0.2">
      <c r="A1566" t="str">
        <f>VLOOKUP(B1566,StateFIPS!A$2:B$52,2)</f>
        <v>Wisconsin</v>
      </c>
      <c r="B1566">
        <f t="shared" si="27"/>
        <v>55</v>
      </c>
      <c r="C1566" s="9" t="s">
        <v>2625</v>
      </c>
      <c r="D1566" s="9" t="s">
        <v>93</v>
      </c>
      <c r="E1566" s="9" t="s">
        <v>2783</v>
      </c>
      <c r="F1566" s="9" t="s">
        <v>2784</v>
      </c>
      <c r="G1566" s="10">
        <v>172</v>
      </c>
      <c r="H1566" s="9" t="s">
        <v>94</v>
      </c>
      <c r="I1566" s="10">
        <v>7304</v>
      </c>
      <c r="J1566" s="11">
        <v>0.02</v>
      </c>
      <c r="K1566" s="9" t="s">
        <v>94</v>
      </c>
      <c r="L1566" s="9" t="s">
        <v>95</v>
      </c>
    </row>
    <row r="1567" spans="1:12" x14ac:dyDescent="0.2">
      <c r="A1567" t="str">
        <f>VLOOKUP(B1567,StateFIPS!A$2:B$52,2)</f>
        <v>Wisconsin</v>
      </c>
      <c r="B1567">
        <f t="shared" si="27"/>
        <v>55</v>
      </c>
      <c r="C1567" s="9" t="s">
        <v>2335</v>
      </c>
      <c r="D1567" s="9" t="s">
        <v>93</v>
      </c>
      <c r="E1567" s="9" t="s">
        <v>2783</v>
      </c>
      <c r="F1567" s="9" t="s">
        <v>2784</v>
      </c>
      <c r="G1567" s="10">
        <v>68</v>
      </c>
      <c r="H1567" s="9" t="s">
        <v>94</v>
      </c>
      <c r="I1567" s="10">
        <v>2909</v>
      </c>
      <c r="J1567" s="11">
        <v>0.02</v>
      </c>
      <c r="K1567" s="9" t="s">
        <v>94</v>
      </c>
      <c r="L1567" s="9" t="s">
        <v>95</v>
      </c>
    </row>
    <row r="1568" spans="1:12" x14ac:dyDescent="0.2">
      <c r="A1568" t="str">
        <f>VLOOKUP(B1568,StateFIPS!A$2:B$52,2)</f>
        <v>Washington</v>
      </c>
      <c r="B1568">
        <f t="shared" si="27"/>
        <v>53</v>
      </c>
      <c r="C1568" s="9" t="s">
        <v>2431</v>
      </c>
      <c r="D1568" s="9" t="s">
        <v>93</v>
      </c>
      <c r="E1568" s="9" t="s">
        <v>2783</v>
      </c>
      <c r="F1568" s="9" t="s">
        <v>2784</v>
      </c>
      <c r="G1568" s="10">
        <v>108</v>
      </c>
      <c r="H1568" s="9" t="s">
        <v>94</v>
      </c>
      <c r="I1568" s="10">
        <v>4579</v>
      </c>
      <c r="J1568" s="11">
        <v>0.02</v>
      </c>
      <c r="K1568" s="9" t="s">
        <v>94</v>
      </c>
      <c r="L1568" s="9" t="s">
        <v>95</v>
      </c>
    </row>
    <row r="1569" spans="1:12" x14ac:dyDescent="0.2">
      <c r="A1569" t="str">
        <f>VLOOKUP(B1569,StateFIPS!A$2:B$52,2)</f>
        <v>Wisconsin</v>
      </c>
      <c r="B1569">
        <f t="shared" si="27"/>
        <v>55</v>
      </c>
      <c r="C1569" s="9" t="s">
        <v>2623</v>
      </c>
      <c r="D1569" s="9" t="s">
        <v>93</v>
      </c>
      <c r="E1569" s="9" t="s">
        <v>2783</v>
      </c>
      <c r="F1569" s="9" t="s">
        <v>2784</v>
      </c>
      <c r="G1569" s="10">
        <v>28</v>
      </c>
      <c r="H1569" s="9" t="s">
        <v>94</v>
      </c>
      <c r="I1569" s="10">
        <v>1176</v>
      </c>
      <c r="J1569" s="11">
        <v>0.02</v>
      </c>
      <c r="K1569" s="9" t="s">
        <v>94</v>
      </c>
      <c r="L1569" s="9" t="s">
        <v>95</v>
      </c>
    </row>
    <row r="1570" spans="1:12" x14ac:dyDescent="0.2">
      <c r="A1570" t="str">
        <f>VLOOKUP(B1570,StateFIPS!A$2:B$52,2)</f>
        <v>Washington</v>
      </c>
      <c r="B1570">
        <f t="shared" si="27"/>
        <v>53</v>
      </c>
      <c r="C1570" s="9" t="s">
        <v>2326</v>
      </c>
      <c r="D1570" s="9" t="s">
        <v>93</v>
      </c>
      <c r="E1570" s="9" t="s">
        <v>2783</v>
      </c>
      <c r="F1570" s="9" t="s">
        <v>2784</v>
      </c>
      <c r="G1570" s="10">
        <v>121688</v>
      </c>
      <c r="H1570" s="9" t="s">
        <v>94</v>
      </c>
      <c r="I1570" s="10">
        <v>5175629</v>
      </c>
      <c r="J1570" s="11">
        <v>0.02</v>
      </c>
      <c r="K1570" s="9" t="s">
        <v>94</v>
      </c>
      <c r="L1570" s="9" t="s">
        <v>95</v>
      </c>
    </row>
    <row r="1571" spans="1:12" x14ac:dyDescent="0.2">
      <c r="A1571" t="str">
        <f>VLOOKUP(B1571,StateFIPS!A$2:B$52,2)</f>
        <v>Wisconsin</v>
      </c>
      <c r="B1571">
        <f t="shared" si="27"/>
        <v>55</v>
      </c>
      <c r="C1571" s="9" t="s">
        <v>2417</v>
      </c>
      <c r="D1571" s="9" t="s">
        <v>93</v>
      </c>
      <c r="E1571" s="9" t="s">
        <v>2783</v>
      </c>
      <c r="F1571" s="9" t="s">
        <v>2784</v>
      </c>
      <c r="G1571" s="10">
        <v>4189</v>
      </c>
      <c r="H1571" s="9" t="s">
        <v>94</v>
      </c>
      <c r="I1571" s="10">
        <v>178164</v>
      </c>
      <c r="J1571" s="11">
        <v>0.02</v>
      </c>
      <c r="K1571" s="9" t="s">
        <v>94</v>
      </c>
      <c r="L1571" s="9" t="s">
        <v>95</v>
      </c>
    </row>
    <row r="1572" spans="1:12" x14ac:dyDescent="0.2">
      <c r="A1572" t="str">
        <f>VLOOKUP(B1572,StateFIPS!A$2:B$52,2)</f>
        <v>Virginia</v>
      </c>
      <c r="B1572">
        <f t="shared" si="27"/>
        <v>51</v>
      </c>
      <c r="C1572" s="9" t="s">
        <v>2586</v>
      </c>
      <c r="D1572" s="9" t="s">
        <v>93</v>
      </c>
      <c r="E1572" s="9" t="s">
        <v>2783</v>
      </c>
      <c r="F1572" s="9" t="s">
        <v>2784</v>
      </c>
      <c r="G1572" s="10">
        <v>16</v>
      </c>
      <c r="H1572" s="9" t="s">
        <v>94</v>
      </c>
      <c r="I1572" s="10">
        <v>686</v>
      </c>
      <c r="J1572" s="11">
        <v>0.02</v>
      </c>
      <c r="K1572" s="9" t="s">
        <v>94</v>
      </c>
      <c r="L1572" s="9" t="s">
        <v>95</v>
      </c>
    </row>
    <row r="1573" spans="1:12" x14ac:dyDescent="0.2">
      <c r="A1573" t="str">
        <f>VLOOKUP(B1573,StateFIPS!A$2:B$52,2)</f>
        <v>Wisconsin</v>
      </c>
      <c r="B1573">
        <f t="shared" si="27"/>
        <v>55</v>
      </c>
      <c r="C1573" s="9" t="s">
        <v>2465</v>
      </c>
      <c r="D1573" s="9" t="s">
        <v>93</v>
      </c>
      <c r="E1573" s="9" t="s">
        <v>2783</v>
      </c>
      <c r="F1573" s="9" t="s">
        <v>2784</v>
      </c>
      <c r="G1573" s="10">
        <v>26</v>
      </c>
      <c r="H1573" s="9" t="s">
        <v>94</v>
      </c>
      <c r="I1573" s="10">
        <v>1124</v>
      </c>
      <c r="J1573" s="11">
        <v>0.02</v>
      </c>
      <c r="K1573" s="9" t="s">
        <v>94</v>
      </c>
      <c r="L1573" s="9" t="s">
        <v>95</v>
      </c>
    </row>
    <row r="1574" spans="1:12" x14ac:dyDescent="0.2">
      <c r="A1574" t="str">
        <f>VLOOKUP(B1574,StateFIPS!A$2:B$52,2)</f>
        <v>Wisconsin</v>
      </c>
      <c r="B1574">
        <f t="shared" si="27"/>
        <v>55</v>
      </c>
      <c r="C1574" s="9" t="s">
        <v>2499</v>
      </c>
      <c r="D1574" s="9" t="s">
        <v>93</v>
      </c>
      <c r="E1574" s="9" t="s">
        <v>2783</v>
      </c>
      <c r="F1574" s="9" t="s">
        <v>2784</v>
      </c>
      <c r="G1574" s="10">
        <v>92130</v>
      </c>
      <c r="H1574" s="9" t="s">
        <v>94</v>
      </c>
      <c r="I1574" s="10">
        <v>3918448</v>
      </c>
      <c r="J1574" s="11">
        <v>0.02</v>
      </c>
      <c r="K1574" s="9" t="s">
        <v>94</v>
      </c>
      <c r="L1574" s="9" t="s">
        <v>95</v>
      </c>
    </row>
    <row r="1575" spans="1:12" x14ac:dyDescent="0.2">
      <c r="A1575" t="str">
        <f>VLOOKUP(B1575,StateFIPS!A$2:B$52,2)</f>
        <v>Wisconsin</v>
      </c>
      <c r="B1575">
        <f t="shared" si="27"/>
        <v>55</v>
      </c>
      <c r="C1575" s="9" t="s">
        <v>2493</v>
      </c>
      <c r="D1575" s="9" t="s">
        <v>93</v>
      </c>
      <c r="E1575" s="9" t="s">
        <v>2783</v>
      </c>
      <c r="F1575" s="9" t="s">
        <v>2784</v>
      </c>
      <c r="G1575" s="10">
        <v>99</v>
      </c>
      <c r="H1575" s="9" t="s">
        <v>94</v>
      </c>
      <c r="I1575" s="10">
        <v>4216</v>
      </c>
      <c r="J1575" s="11">
        <v>0.02</v>
      </c>
      <c r="K1575" s="9" t="s">
        <v>94</v>
      </c>
      <c r="L1575" s="9" t="s">
        <v>95</v>
      </c>
    </row>
    <row r="1576" spans="1:12" x14ac:dyDescent="0.2">
      <c r="A1576" t="str">
        <f>VLOOKUP(B1576,StateFIPS!A$2:B$52,2)</f>
        <v>Wisconsin</v>
      </c>
      <c r="B1576">
        <f t="shared" si="27"/>
        <v>55</v>
      </c>
      <c r="C1576" s="9" t="s">
        <v>2762</v>
      </c>
      <c r="D1576" s="9" t="s">
        <v>93</v>
      </c>
      <c r="E1576" s="9" t="s">
        <v>2783</v>
      </c>
      <c r="F1576" s="9" t="s">
        <v>2784</v>
      </c>
      <c r="G1576" s="10">
        <v>0.98</v>
      </c>
      <c r="H1576" s="9" t="s">
        <v>94</v>
      </c>
      <c r="I1576" s="10">
        <v>42</v>
      </c>
      <c r="J1576" s="11">
        <v>0.02</v>
      </c>
      <c r="K1576" s="9" t="s">
        <v>94</v>
      </c>
      <c r="L1576" s="9" t="s">
        <v>95</v>
      </c>
    </row>
    <row r="1577" spans="1:12" x14ac:dyDescent="0.2">
      <c r="A1577" t="str">
        <f>VLOOKUP(B1577,StateFIPS!A$2:B$52,2)</f>
        <v>Wisconsin</v>
      </c>
      <c r="B1577">
        <f t="shared" si="27"/>
        <v>55</v>
      </c>
      <c r="C1577" s="9" t="s">
        <v>2419</v>
      </c>
      <c r="D1577" s="9" t="s">
        <v>93</v>
      </c>
      <c r="E1577" s="9" t="s">
        <v>2783</v>
      </c>
      <c r="F1577" s="9" t="s">
        <v>2784</v>
      </c>
      <c r="G1577" s="10">
        <v>643</v>
      </c>
      <c r="H1577" s="9" t="s">
        <v>94</v>
      </c>
      <c r="I1577" s="10">
        <v>27347</v>
      </c>
      <c r="J1577" s="11">
        <v>0.02</v>
      </c>
      <c r="K1577" s="9" t="s">
        <v>94</v>
      </c>
      <c r="L1577" s="9" t="s">
        <v>95</v>
      </c>
    </row>
    <row r="1578" spans="1:12" x14ac:dyDescent="0.2">
      <c r="A1578" t="str">
        <f>VLOOKUP(B1578,StateFIPS!A$2:B$52,2)</f>
        <v>Washington</v>
      </c>
      <c r="B1578">
        <f t="shared" si="27"/>
        <v>53</v>
      </c>
      <c r="C1578" s="9" t="s">
        <v>1007</v>
      </c>
      <c r="D1578" s="9" t="s">
        <v>93</v>
      </c>
      <c r="E1578" s="9" t="s">
        <v>2783</v>
      </c>
      <c r="F1578" s="9" t="s">
        <v>2784</v>
      </c>
      <c r="G1578" s="10">
        <v>25</v>
      </c>
      <c r="H1578" s="9" t="s">
        <v>94</v>
      </c>
      <c r="I1578" s="10">
        <v>1079</v>
      </c>
      <c r="J1578" s="11">
        <v>0.02</v>
      </c>
      <c r="K1578" s="9" t="s">
        <v>94</v>
      </c>
      <c r="L1578" s="9" t="s">
        <v>95</v>
      </c>
    </row>
    <row r="1579" spans="1:12" x14ac:dyDescent="0.2">
      <c r="A1579" t="str">
        <f>VLOOKUP(B1579,StateFIPS!A$2:B$52,2)</f>
        <v>Wisconsin</v>
      </c>
      <c r="B1579">
        <f t="shared" si="27"/>
        <v>55</v>
      </c>
      <c r="C1579" s="9" t="s">
        <v>2432</v>
      </c>
      <c r="D1579" s="9" t="s">
        <v>93</v>
      </c>
      <c r="E1579" s="9" t="s">
        <v>2783</v>
      </c>
      <c r="F1579" s="9" t="s">
        <v>2784</v>
      </c>
      <c r="G1579" s="10">
        <v>714</v>
      </c>
      <c r="H1579" s="9" t="s">
        <v>94</v>
      </c>
      <c r="I1579" s="10">
        <v>30347</v>
      </c>
      <c r="J1579" s="11">
        <v>0.02</v>
      </c>
      <c r="K1579" s="9" t="s">
        <v>94</v>
      </c>
      <c r="L1579" s="9" t="s">
        <v>95</v>
      </c>
    </row>
    <row r="1580" spans="1:12" x14ac:dyDescent="0.2">
      <c r="A1580" t="str">
        <f>VLOOKUP(B1580,StateFIPS!A$2:B$52,2)</f>
        <v>Virginia</v>
      </c>
      <c r="B1580">
        <f t="shared" si="27"/>
        <v>51</v>
      </c>
      <c r="C1580" s="9" t="s">
        <v>999</v>
      </c>
      <c r="D1580" s="9" t="s">
        <v>93</v>
      </c>
      <c r="E1580" s="9" t="s">
        <v>2783</v>
      </c>
      <c r="F1580" s="9" t="s">
        <v>2784</v>
      </c>
      <c r="G1580" s="10">
        <v>9</v>
      </c>
      <c r="H1580" s="9" t="s">
        <v>94</v>
      </c>
      <c r="I1580" s="10">
        <v>399</v>
      </c>
      <c r="J1580" s="11">
        <v>0.02</v>
      </c>
      <c r="K1580" s="9" t="s">
        <v>94</v>
      </c>
      <c r="L1580" s="9" t="s">
        <v>95</v>
      </c>
    </row>
    <row r="1581" spans="1:12" x14ac:dyDescent="0.2">
      <c r="A1581" t="str">
        <f>VLOOKUP(B1581,StateFIPS!A$2:B$52,2)</f>
        <v>Wisconsin</v>
      </c>
      <c r="B1581">
        <f t="shared" si="27"/>
        <v>55</v>
      </c>
      <c r="C1581" s="9" t="s">
        <v>2292</v>
      </c>
      <c r="D1581" s="9" t="s">
        <v>93</v>
      </c>
      <c r="E1581" s="9" t="s">
        <v>2783</v>
      </c>
      <c r="F1581" s="9" t="s">
        <v>2784</v>
      </c>
      <c r="G1581" s="10">
        <v>253</v>
      </c>
      <c r="H1581" s="9" t="s">
        <v>94</v>
      </c>
      <c r="I1581" s="10">
        <v>10776</v>
      </c>
      <c r="J1581" s="11">
        <v>0.02</v>
      </c>
      <c r="K1581" s="9" t="s">
        <v>94</v>
      </c>
      <c r="L1581" s="9" t="s">
        <v>95</v>
      </c>
    </row>
    <row r="1582" spans="1:12" x14ac:dyDescent="0.2">
      <c r="A1582" t="str">
        <f>VLOOKUP(B1582,StateFIPS!A$2:B$52,2)</f>
        <v>New York</v>
      </c>
      <c r="B1582">
        <f t="shared" si="27"/>
        <v>36</v>
      </c>
      <c r="C1582" s="9" t="s">
        <v>2019</v>
      </c>
      <c r="D1582" s="9" t="s">
        <v>93</v>
      </c>
      <c r="E1582" s="9" t="s">
        <v>2785</v>
      </c>
      <c r="F1582" s="9" t="s">
        <v>2786</v>
      </c>
      <c r="G1582" s="10">
        <v>6353</v>
      </c>
      <c r="H1582" s="9" t="s">
        <v>94</v>
      </c>
      <c r="I1582" s="10">
        <v>25413</v>
      </c>
      <c r="J1582" s="11">
        <v>0.25</v>
      </c>
      <c r="K1582" s="9" t="s">
        <v>94</v>
      </c>
      <c r="L1582" s="9" t="s">
        <v>95</v>
      </c>
    </row>
    <row r="1583" spans="1:12" x14ac:dyDescent="0.2">
      <c r="A1583" t="str">
        <f>VLOOKUP(B1583,StateFIPS!A$2:B$52,2)</f>
        <v>North Carolina</v>
      </c>
      <c r="B1583">
        <f t="shared" si="27"/>
        <v>37</v>
      </c>
      <c r="C1583" s="9" t="s">
        <v>1417</v>
      </c>
      <c r="D1583" s="9" t="s">
        <v>93</v>
      </c>
      <c r="E1583" s="9" t="s">
        <v>2785</v>
      </c>
      <c r="F1583" s="9" t="s">
        <v>2786</v>
      </c>
      <c r="G1583" s="10">
        <v>11681</v>
      </c>
      <c r="H1583" s="9" t="s">
        <v>94</v>
      </c>
      <c r="I1583" s="10">
        <v>46725</v>
      </c>
      <c r="J1583" s="11">
        <v>0.25</v>
      </c>
      <c r="K1583" s="9" t="s">
        <v>94</v>
      </c>
      <c r="L1583" s="9" t="s">
        <v>95</v>
      </c>
    </row>
    <row r="1584" spans="1:12" x14ac:dyDescent="0.2">
      <c r="A1584" t="str">
        <f>VLOOKUP(B1584,StateFIPS!A$2:B$52,2)</f>
        <v>Oregon</v>
      </c>
      <c r="B1584">
        <f t="shared" si="27"/>
        <v>41</v>
      </c>
      <c r="C1584" s="9" t="s">
        <v>2542</v>
      </c>
      <c r="D1584" s="9" t="s">
        <v>93</v>
      </c>
      <c r="E1584" s="9" t="s">
        <v>2785</v>
      </c>
      <c r="F1584" s="9" t="s">
        <v>2786</v>
      </c>
      <c r="G1584" s="10">
        <v>4347</v>
      </c>
      <c r="H1584" s="9" t="s">
        <v>94</v>
      </c>
      <c r="I1584" s="10">
        <v>17389</v>
      </c>
      <c r="J1584" s="11">
        <v>0.25</v>
      </c>
      <c r="K1584" s="9" t="s">
        <v>94</v>
      </c>
      <c r="L1584" s="9" t="s">
        <v>95</v>
      </c>
    </row>
    <row r="1585" spans="1:12" x14ac:dyDescent="0.2">
      <c r="A1585" t="str">
        <f>VLOOKUP(B1585,StateFIPS!A$2:B$52,2)</f>
        <v>Colorado</v>
      </c>
      <c r="B1585">
        <f t="shared" si="27"/>
        <v>8</v>
      </c>
      <c r="C1585" s="9" t="s">
        <v>2032</v>
      </c>
      <c r="D1585" s="9" t="s">
        <v>93</v>
      </c>
      <c r="E1585" s="9" t="s">
        <v>2785</v>
      </c>
      <c r="F1585" s="9" t="s">
        <v>2786</v>
      </c>
      <c r="G1585" s="10">
        <v>15416</v>
      </c>
      <c r="H1585" s="9" t="s">
        <v>94</v>
      </c>
      <c r="I1585" s="10">
        <v>61662</v>
      </c>
      <c r="J1585" s="11">
        <v>0.25</v>
      </c>
      <c r="K1585" s="9" t="s">
        <v>94</v>
      </c>
      <c r="L1585" s="9" t="s">
        <v>95</v>
      </c>
    </row>
    <row r="1586" spans="1:12" x14ac:dyDescent="0.2">
      <c r="A1586" t="str">
        <f>VLOOKUP(B1586,StateFIPS!A$2:B$52,2)</f>
        <v>Delaware</v>
      </c>
      <c r="B1586">
        <f t="shared" si="27"/>
        <v>10</v>
      </c>
      <c r="C1586" s="9" t="s">
        <v>1973</v>
      </c>
      <c r="D1586" s="9" t="s">
        <v>93</v>
      </c>
      <c r="E1586" s="9" t="s">
        <v>2785</v>
      </c>
      <c r="F1586" s="9" t="s">
        <v>2786</v>
      </c>
      <c r="G1586" s="10">
        <v>20733</v>
      </c>
      <c r="H1586" s="9" t="s">
        <v>94</v>
      </c>
      <c r="I1586" s="10">
        <v>82933</v>
      </c>
      <c r="J1586" s="11">
        <v>0.25</v>
      </c>
      <c r="K1586" s="9" t="s">
        <v>94</v>
      </c>
      <c r="L1586" s="9" t="s">
        <v>95</v>
      </c>
    </row>
    <row r="1587" spans="1:12" x14ac:dyDescent="0.2">
      <c r="A1587" t="str">
        <f>VLOOKUP(B1587,StateFIPS!A$2:B$52,2)</f>
        <v>California</v>
      </c>
      <c r="B1587">
        <f t="shared" si="27"/>
        <v>6</v>
      </c>
      <c r="C1587" s="9" t="s">
        <v>508</v>
      </c>
      <c r="D1587" s="9" t="s">
        <v>93</v>
      </c>
      <c r="E1587" s="9" t="s">
        <v>2785</v>
      </c>
      <c r="F1587" s="9" t="s">
        <v>2786</v>
      </c>
      <c r="G1587" s="10">
        <v>7</v>
      </c>
      <c r="H1587" s="9" t="s">
        <v>94</v>
      </c>
      <c r="I1587" s="10">
        <v>27</v>
      </c>
      <c r="J1587" s="11">
        <v>0.25</v>
      </c>
      <c r="K1587" s="9" t="s">
        <v>94</v>
      </c>
      <c r="L1587" s="9" t="s">
        <v>95</v>
      </c>
    </row>
    <row r="1588" spans="1:12" x14ac:dyDescent="0.2">
      <c r="A1588" t="str">
        <f>VLOOKUP(B1588,StateFIPS!A$2:B$52,2)</f>
        <v>Colorado</v>
      </c>
      <c r="B1588">
        <f t="shared" si="27"/>
        <v>8</v>
      </c>
      <c r="C1588" s="9" t="s">
        <v>494</v>
      </c>
      <c r="D1588" s="9" t="s">
        <v>93</v>
      </c>
      <c r="E1588" s="9" t="s">
        <v>2785</v>
      </c>
      <c r="F1588" s="9" t="s">
        <v>2786</v>
      </c>
      <c r="G1588" s="10">
        <v>4631</v>
      </c>
      <c r="H1588" s="9" t="s">
        <v>94</v>
      </c>
      <c r="I1588" s="10">
        <v>18523</v>
      </c>
      <c r="J1588" s="11">
        <v>0.25</v>
      </c>
      <c r="K1588" s="9" t="s">
        <v>94</v>
      </c>
      <c r="L1588" s="9" t="s">
        <v>95</v>
      </c>
    </row>
    <row r="1589" spans="1:12" x14ac:dyDescent="0.2">
      <c r="A1589" t="str">
        <f>VLOOKUP(B1589,StateFIPS!A$2:B$52,2)</f>
        <v>Colorado</v>
      </c>
      <c r="B1589">
        <f t="shared" si="27"/>
        <v>8</v>
      </c>
      <c r="C1589" s="9" t="s">
        <v>2087</v>
      </c>
      <c r="D1589" s="9" t="s">
        <v>93</v>
      </c>
      <c r="E1589" s="9" t="s">
        <v>2785</v>
      </c>
      <c r="F1589" s="9" t="s">
        <v>2786</v>
      </c>
      <c r="G1589" s="10">
        <v>36741</v>
      </c>
      <c r="H1589" s="9" t="s">
        <v>94</v>
      </c>
      <c r="I1589" s="10">
        <v>146966</v>
      </c>
      <c r="J1589" s="11">
        <v>0.25</v>
      </c>
      <c r="K1589" s="9" t="s">
        <v>94</v>
      </c>
      <c r="L1589" s="9" t="s">
        <v>95</v>
      </c>
    </row>
    <row r="1590" spans="1:12" x14ac:dyDescent="0.2">
      <c r="A1590" t="str">
        <f>VLOOKUP(B1590,StateFIPS!A$2:B$52,2)</f>
        <v>Oregon</v>
      </c>
      <c r="B1590">
        <f t="shared" si="27"/>
        <v>41</v>
      </c>
      <c r="C1590" s="9" t="s">
        <v>2343</v>
      </c>
      <c r="D1590" s="9" t="s">
        <v>93</v>
      </c>
      <c r="E1590" s="9" t="s">
        <v>2785</v>
      </c>
      <c r="F1590" s="9" t="s">
        <v>2786</v>
      </c>
      <c r="G1590" s="10">
        <v>9785</v>
      </c>
      <c r="H1590" s="9" t="s">
        <v>94</v>
      </c>
      <c r="I1590" s="10">
        <v>39138</v>
      </c>
      <c r="J1590" s="11">
        <v>0.25</v>
      </c>
      <c r="K1590" s="9" t="s">
        <v>94</v>
      </c>
      <c r="L1590" s="9" t="s">
        <v>95</v>
      </c>
    </row>
    <row r="1591" spans="1:12" x14ac:dyDescent="0.2">
      <c r="A1591" t="str">
        <f>VLOOKUP(B1591,StateFIPS!A$2:B$52,2)</f>
        <v>North Carolina</v>
      </c>
      <c r="B1591">
        <f t="shared" si="27"/>
        <v>37</v>
      </c>
      <c r="C1591" s="9" t="s">
        <v>1793</v>
      </c>
      <c r="D1591" s="9" t="s">
        <v>93</v>
      </c>
      <c r="E1591" s="9" t="s">
        <v>2785</v>
      </c>
      <c r="F1591" s="9" t="s">
        <v>2786</v>
      </c>
      <c r="G1591" s="10">
        <v>118301</v>
      </c>
      <c r="H1591" s="9" t="s">
        <v>94</v>
      </c>
      <c r="I1591" s="10">
        <v>473206</v>
      </c>
      <c r="J1591" s="11">
        <v>0.25</v>
      </c>
      <c r="K1591" s="9" t="s">
        <v>94</v>
      </c>
      <c r="L1591" s="9" t="s">
        <v>95</v>
      </c>
    </row>
    <row r="1592" spans="1:12" x14ac:dyDescent="0.2">
      <c r="A1592" t="str">
        <f>VLOOKUP(B1592,StateFIPS!A$2:B$52,2)</f>
        <v>New York</v>
      </c>
      <c r="B1592">
        <f t="shared" si="27"/>
        <v>36</v>
      </c>
      <c r="C1592" s="9" t="s">
        <v>1988</v>
      </c>
      <c r="D1592" s="9" t="s">
        <v>93</v>
      </c>
      <c r="E1592" s="9" t="s">
        <v>2785</v>
      </c>
      <c r="F1592" s="9" t="s">
        <v>2786</v>
      </c>
      <c r="G1592" s="10">
        <v>3904</v>
      </c>
      <c r="H1592" s="9" t="s">
        <v>94</v>
      </c>
      <c r="I1592" s="10">
        <v>15616</v>
      </c>
      <c r="J1592" s="11">
        <v>0.25</v>
      </c>
      <c r="K1592" s="9" t="s">
        <v>94</v>
      </c>
      <c r="L1592" s="9" t="s">
        <v>95</v>
      </c>
    </row>
    <row r="1593" spans="1:12" x14ac:dyDescent="0.2">
      <c r="A1593" t="str">
        <f>VLOOKUP(B1593,StateFIPS!A$2:B$52,2)</f>
        <v>Oregon</v>
      </c>
      <c r="B1593">
        <f t="shared" si="27"/>
        <v>41</v>
      </c>
      <c r="C1593" s="9" t="s">
        <v>2285</v>
      </c>
      <c r="D1593" s="9" t="s">
        <v>93</v>
      </c>
      <c r="E1593" s="9" t="s">
        <v>2785</v>
      </c>
      <c r="F1593" s="9" t="s">
        <v>2786</v>
      </c>
      <c r="G1593" s="10">
        <v>4061</v>
      </c>
      <c r="H1593" s="9" t="s">
        <v>94</v>
      </c>
      <c r="I1593" s="10">
        <v>16244</v>
      </c>
      <c r="J1593" s="11">
        <v>0.25</v>
      </c>
      <c r="K1593" s="9" t="s">
        <v>94</v>
      </c>
      <c r="L1593" s="9" t="s">
        <v>95</v>
      </c>
    </row>
    <row r="1594" spans="1:12" x14ac:dyDescent="0.2">
      <c r="A1594" t="str">
        <f>VLOOKUP(B1594,StateFIPS!A$2:B$52,2)</f>
        <v>South Carolina</v>
      </c>
      <c r="B1594">
        <f t="shared" si="27"/>
        <v>45</v>
      </c>
      <c r="C1594" s="9" t="s">
        <v>1373</v>
      </c>
      <c r="D1594" s="9" t="s">
        <v>93</v>
      </c>
      <c r="E1594" s="9" t="s">
        <v>2785</v>
      </c>
      <c r="F1594" s="9" t="s">
        <v>2786</v>
      </c>
      <c r="G1594" s="10">
        <v>111</v>
      </c>
      <c r="H1594" s="9" t="s">
        <v>94</v>
      </c>
      <c r="I1594" s="10">
        <v>445</v>
      </c>
      <c r="J1594" s="11">
        <v>0.25</v>
      </c>
      <c r="K1594" s="9" t="s">
        <v>94</v>
      </c>
      <c r="L1594" s="9" t="s">
        <v>95</v>
      </c>
    </row>
    <row r="1595" spans="1:12" x14ac:dyDescent="0.2">
      <c r="A1595" t="str">
        <f>VLOOKUP(B1595,StateFIPS!A$2:B$52,2)</f>
        <v>Colorado</v>
      </c>
      <c r="B1595">
        <f t="shared" si="27"/>
        <v>8</v>
      </c>
      <c r="C1595" s="9" t="s">
        <v>1963</v>
      </c>
      <c r="D1595" s="9" t="s">
        <v>93</v>
      </c>
      <c r="E1595" s="9" t="s">
        <v>2785</v>
      </c>
      <c r="F1595" s="9" t="s">
        <v>2786</v>
      </c>
      <c r="G1595" s="10">
        <v>32872</v>
      </c>
      <c r="H1595" s="9" t="s">
        <v>94</v>
      </c>
      <c r="I1595" s="10">
        <v>131489</v>
      </c>
      <c r="J1595" s="11">
        <v>0.25</v>
      </c>
      <c r="K1595" s="9" t="s">
        <v>94</v>
      </c>
      <c r="L1595" s="9" t="s">
        <v>95</v>
      </c>
    </row>
    <row r="1596" spans="1:12" x14ac:dyDescent="0.2">
      <c r="A1596" t="str">
        <f>VLOOKUP(B1596,StateFIPS!A$2:B$52,2)</f>
        <v>Colorado</v>
      </c>
      <c r="B1596">
        <f t="shared" si="27"/>
        <v>8</v>
      </c>
      <c r="C1596" s="9" t="s">
        <v>545</v>
      </c>
      <c r="D1596" s="9" t="s">
        <v>93</v>
      </c>
      <c r="E1596" s="9" t="s">
        <v>2785</v>
      </c>
      <c r="F1596" s="9" t="s">
        <v>2786</v>
      </c>
      <c r="G1596" s="10">
        <v>5880</v>
      </c>
      <c r="H1596" s="9" t="s">
        <v>94</v>
      </c>
      <c r="I1596" s="10">
        <v>23519</v>
      </c>
      <c r="J1596" s="11">
        <v>0.25</v>
      </c>
      <c r="K1596" s="9" t="s">
        <v>94</v>
      </c>
      <c r="L1596" s="9" t="s">
        <v>95</v>
      </c>
    </row>
    <row r="1597" spans="1:12" x14ac:dyDescent="0.2">
      <c r="A1597" t="str">
        <f>VLOOKUP(B1597,StateFIPS!A$2:B$52,2)</f>
        <v>South Carolina</v>
      </c>
      <c r="B1597">
        <f t="shared" si="27"/>
        <v>45</v>
      </c>
      <c r="C1597" s="9" t="s">
        <v>2613</v>
      </c>
      <c r="D1597" s="9" t="s">
        <v>93</v>
      </c>
      <c r="E1597" s="9" t="s">
        <v>2785</v>
      </c>
      <c r="F1597" s="9" t="s">
        <v>2786</v>
      </c>
      <c r="G1597" s="10">
        <v>74343</v>
      </c>
      <c r="H1597" s="9" t="s">
        <v>94</v>
      </c>
      <c r="I1597" s="10">
        <v>297371</v>
      </c>
      <c r="J1597" s="11">
        <v>0.25</v>
      </c>
      <c r="K1597" s="9" t="s">
        <v>94</v>
      </c>
      <c r="L1597" s="9" t="s">
        <v>95</v>
      </c>
    </row>
    <row r="1598" spans="1:12" x14ac:dyDescent="0.2">
      <c r="A1598" t="str">
        <f>VLOOKUP(B1598,StateFIPS!A$2:B$52,2)</f>
        <v>Oregon</v>
      </c>
      <c r="B1598">
        <f t="shared" si="27"/>
        <v>41</v>
      </c>
      <c r="C1598" s="9" t="s">
        <v>1302</v>
      </c>
      <c r="D1598" s="9" t="s">
        <v>93</v>
      </c>
      <c r="E1598" s="9" t="s">
        <v>2785</v>
      </c>
      <c r="F1598" s="9" t="s">
        <v>2786</v>
      </c>
      <c r="G1598" s="10">
        <v>7257</v>
      </c>
      <c r="H1598" s="9" t="s">
        <v>94</v>
      </c>
      <c r="I1598" s="10">
        <v>29026</v>
      </c>
      <c r="J1598" s="11">
        <v>0.25</v>
      </c>
      <c r="K1598" s="9" t="s">
        <v>94</v>
      </c>
      <c r="L1598" s="9" t="s">
        <v>95</v>
      </c>
    </row>
    <row r="1599" spans="1:12" x14ac:dyDescent="0.2">
      <c r="A1599" t="str">
        <f>VLOOKUP(B1599,StateFIPS!A$2:B$52,2)</f>
        <v>North Carolina</v>
      </c>
      <c r="B1599">
        <f t="shared" si="27"/>
        <v>37</v>
      </c>
      <c r="C1599" s="9" t="s">
        <v>1208</v>
      </c>
      <c r="D1599" s="9" t="s">
        <v>93</v>
      </c>
      <c r="E1599" s="9" t="s">
        <v>2785</v>
      </c>
      <c r="F1599" s="9" t="s">
        <v>2786</v>
      </c>
      <c r="G1599" s="10">
        <v>63</v>
      </c>
      <c r="H1599" s="9" t="s">
        <v>94</v>
      </c>
      <c r="I1599" s="10">
        <v>252</v>
      </c>
      <c r="J1599" s="11">
        <v>0.25</v>
      </c>
      <c r="K1599" s="9" t="s">
        <v>94</v>
      </c>
      <c r="L1599" s="9" t="s">
        <v>95</v>
      </c>
    </row>
    <row r="1600" spans="1:12" x14ac:dyDescent="0.2">
      <c r="A1600" t="str">
        <f>VLOOKUP(B1600,StateFIPS!A$2:B$52,2)</f>
        <v>Colorado</v>
      </c>
      <c r="B1600">
        <f t="shared" si="27"/>
        <v>8</v>
      </c>
      <c r="C1600" s="9" t="s">
        <v>552</v>
      </c>
      <c r="D1600" s="9" t="s">
        <v>93</v>
      </c>
      <c r="E1600" s="9" t="s">
        <v>2785</v>
      </c>
      <c r="F1600" s="9" t="s">
        <v>2786</v>
      </c>
      <c r="G1600" s="10">
        <v>41037</v>
      </c>
      <c r="H1600" s="9" t="s">
        <v>94</v>
      </c>
      <c r="I1600" s="10">
        <v>164148</v>
      </c>
      <c r="J1600" s="11">
        <v>0.25</v>
      </c>
      <c r="K1600" s="9" t="s">
        <v>94</v>
      </c>
      <c r="L1600" s="9" t="s">
        <v>95</v>
      </c>
    </row>
    <row r="1601" spans="1:12" x14ac:dyDescent="0.2">
      <c r="A1601" t="str">
        <f>VLOOKUP(B1601,StateFIPS!A$2:B$52,2)</f>
        <v>North Carolina</v>
      </c>
      <c r="B1601">
        <f t="shared" si="27"/>
        <v>37</v>
      </c>
      <c r="C1601" s="9" t="s">
        <v>1192</v>
      </c>
      <c r="D1601" s="9" t="s">
        <v>93</v>
      </c>
      <c r="E1601" s="9" t="s">
        <v>2785</v>
      </c>
      <c r="F1601" s="9" t="s">
        <v>2786</v>
      </c>
      <c r="G1601" s="10">
        <v>10</v>
      </c>
      <c r="H1601" s="9" t="s">
        <v>94</v>
      </c>
      <c r="I1601" s="10">
        <v>38</v>
      </c>
      <c r="J1601" s="11">
        <v>0.25</v>
      </c>
      <c r="K1601" s="9" t="s">
        <v>94</v>
      </c>
      <c r="L1601" s="9" t="s">
        <v>95</v>
      </c>
    </row>
    <row r="1602" spans="1:12" x14ac:dyDescent="0.2">
      <c r="A1602" t="str">
        <f>VLOOKUP(B1602,StateFIPS!A$2:B$52,2)</f>
        <v>Colorado</v>
      </c>
      <c r="B1602">
        <f t="shared" si="27"/>
        <v>8</v>
      </c>
      <c r="C1602" s="9" t="s">
        <v>2105</v>
      </c>
      <c r="D1602" s="9" t="s">
        <v>93</v>
      </c>
      <c r="E1602" s="9" t="s">
        <v>2785</v>
      </c>
      <c r="F1602" s="9" t="s">
        <v>2786</v>
      </c>
      <c r="G1602" s="10">
        <v>86461</v>
      </c>
      <c r="H1602" s="9" t="s">
        <v>94</v>
      </c>
      <c r="I1602" s="10">
        <v>345844</v>
      </c>
      <c r="J1602" s="11">
        <v>0.25</v>
      </c>
      <c r="K1602" s="9" t="s">
        <v>94</v>
      </c>
      <c r="L1602" s="9" t="s">
        <v>95</v>
      </c>
    </row>
    <row r="1603" spans="1:12" x14ac:dyDescent="0.2">
      <c r="A1603" t="str">
        <f>VLOOKUP(B1603,StateFIPS!A$2:B$52,2)</f>
        <v>South Carolina</v>
      </c>
      <c r="B1603">
        <f t="shared" ref="B1603:B1666" si="28">VALUE(LEFT(C1603,2))</f>
        <v>45</v>
      </c>
      <c r="C1603" s="9" t="s">
        <v>1345</v>
      </c>
      <c r="D1603" s="9" t="s">
        <v>93</v>
      </c>
      <c r="E1603" s="9" t="s">
        <v>2785</v>
      </c>
      <c r="F1603" s="9" t="s">
        <v>2786</v>
      </c>
      <c r="G1603" s="10">
        <v>154189</v>
      </c>
      <c r="H1603" s="9" t="s">
        <v>94</v>
      </c>
      <c r="I1603" s="10">
        <v>616755</v>
      </c>
      <c r="J1603" s="11">
        <v>0.25</v>
      </c>
      <c r="K1603" s="9" t="s">
        <v>94</v>
      </c>
      <c r="L1603" s="9" t="s">
        <v>95</v>
      </c>
    </row>
    <row r="1604" spans="1:12" x14ac:dyDescent="0.2">
      <c r="A1604" t="str">
        <f>VLOOKUP(B1604,StateFIPS!A$2:B$52,2)</f>
        <v>North Dakota</v>
      </c>
      <c r="B1604">
        <f t="shared" si="28"/>
        <v>38</v>
      </c>
      <c r="C1604" s="9" t="s">
        <v>1398</v>
      </c>
      <c r="D1604" s="9" t="s">
        <v>93</v>
      </c>
      <c r="E1604" s="9" t="s">
        <v>2785</v>
      </c>
      <c r="F1604" s="9" t="s">
        <v>2786</v>
      </c>
      <c r="G1604" s="10">
        <v>96</v>
      </c>
      <c r="H1604" s="9" t="s">
        <v>94</v>
      </c>
      <c r="I1604" s="10">
        <v>384</v>
      </c>
      <c r="J1604" s="11">
        <v>0.25</v>
      </c>
      <c r="K1604" s="9" t="s">
        <v>94</v>
      </c>
      <c r="L1604" s="9" t="s">
        <v>95</v>
      </c>
    </row>
    <row r="1605" spans="1:12" x14ac:dyDescent="0.2">
      <c r="A1605" t="str">
        <f>VLOOKUP(B1605,StateFIPS!A$2:B$52,2)</f>
        <v>Oregon</v>
      </c>
      <c r="B1605">
        <f t="shared" si="28"/>
        <v>41</v>
      </c>
      <c r="C1605" s="9" t="s">
        <v>2641</v>
      </c>
      <c r="D1605" s="9" t="s">
        <v>93</v>
      </c>
      <c r="E1605" s="9" t="s">
        <v>2785</v>
      </c>
      <c r="F1605" s="9" t="s">
        <v>2786</v>
      </c>
      <c r="G1605" s="10">
        <v>19576</v>
      </c>
      <c r="H1605" s="9" t="s">
        <v>94</v>
      </c>
      <c r="I1605" s="10">
        <v>78303</v>
      </c>
      <c r="J1605" s="11">
        <v>0.25</v>
      </c>
      <c r="K1605" s="9" t="s">
        <v>94</v>
      </c>
      <c r="L1605" s="9" t="s">
        <v>95</v>
      </c>
    </row>
    <row r="1606" spans="1:12" x14ac:dyDescent="0.2">
      <c r="A1606" t="str">
        <f>VLOOKUP(B1606,StateFIPS!A$2:B$52,2)</f>
        <v>New York</v>
      </c>
      <c r="B1606">
        <f t="shared" si="28"/>
        <v>36</v>
      </c>
      <c r="C1606" s="9" t="s">
        <v>2069</v>
      </c>
      <c r="D1606" s="9" t="s">
        <v>93</v>
      </c>
      <c r="E1606" s="9" t="s">
        <v>2785</v>
      </c>
      <c r="F1606" s="9" t="s">
        <v>2786</v>
      </c>
      <c r="G1606" s="10">
        <v>1299</v>
      </c>
      <c r="H1606" s="9" t="s">
        <v>94</v>
      </c>
      <c r="I1606" s="10">
        <v>5197</v>
      </c>
      <c r="J1606" s="11">
        <v>0.25</v>
      </c>
      <c r="K1606" s="9" t="s">
        <v>94</v>
      </c>
      <c r="L1606" s="9" t="s">
        <v>95</v>
      </c>
    </row>
    <row r="1607" spans="1:12" x14ac:dyDescent="0.2">
      <c r="A1607" t="str">
        <f>VLOOKUP(B1607,StateFIPS!A$2:B$52,2)</f>
        <v>Florida</v>
      </c>
      <c r="B1607">
        <f t="shared" si="28"/>
        <v>12</v>
      </c>
      <c r="C1607" s="9" t="s">
        <v>529</v>
      </c>
      <c r="D1607" s="9" t="s">
        <v>93</v>
      </c>
      <c r="E1607" s="9" t="s">
        <v>2785</v>
      </c>
      <c r="F1607" s="9" t="s">
        <v>2786</v>
      </c>
      <c r="G1607" s="10">
        <v>56</v>
      </c>
      <c r="H1607" s="9" t="s">
        <v>94</v>
      </c>
      <c r="I1607" s="10">
        <v>223</v>
      </c>
      <c r="J1607" s="11">
        <v>0.25</v>
      </c>
      <c r="K1607" s="9" t="s">
        <v>94</v>
      </c>
      <c r="L1607" s="9" t="s">
        <v>95</v>
      </c>
    </row>
    <row r="1608" spans="1:12" x14ac:dyDescent="0.2">
      <c r="A1608" t="str">
        <f>VLOOKUP(B1608,StateFIPS!A$2:B$52,2)</f>
        <v>North Dakota</v>
      </c>
      <c r="B1608">
        <f t="shared" si="28"/>
        <v>38</v>
      </c>
      <c r="C1608" s="9" t="s">
        <v>1452</v>
      </c>
      <c r="D1608" s="9" t="s">
        <v>93</v>
      </c>
      <c r="E1608" s="9" t="s">
        <v>2785</v>
      </c>
      <c r="F1608" s="9" t="s">
        <v>2786</v>
      </c>
      <c r="G1608" s="10">
        <v>70</v>
      </c>
      <c r="H1608" s="9" t="s">
        <v>94</v>
      </c>
      <c r="I1608" s="10">
        <v>279</v>
      </c>
      <c r="J1608" s="11">
        <v>0.25</v>
      </c>
      <c r="K1608" s="9" t="s">
        <v>94</v>
      </c>
      <c r="L1608" s="9" t="s">
        <v>95</v>
      </c>
    </row>
    <row r="1609" spans="1:12" x14ac:dyDescent="0.2">
      <c r="A1609" t="str">
        <f>VLOOKUP(B1609,StateFIPS!A$2:B$52,2)</f>
        <v>New York</v>
      </c>
      <c r="B1609">
        <f t="shared" si="28"/>
        <v>36</v>
      </c>
      <c r="C1609" s="9" t="s">
        <v>2067</v>
      </c>
      <c r="D1609" s="9" t="s">
        <v>93</v>
      </c>
      <c r="E1609" s="9" t="s">
        <v>2785</v>
      </c>
      <c r="F1609" s="9" t="s">
        <v>2786</v>
      </c>
      <c r="G1609" s="10">
        <v>2341</v>
      </c>
      <c r="H1609" s="9" t="s">
        <v>94</v>
      </c>
      <c r="I1609" s="10">
        <v>9363</v>
      </c>
      <c r="J1609" s="11">
        <v>0.25</v>
      </c>
      <c r="K1609" s="9" t="s">
        <v>94</v>
      </c>
      <c r="L1609" s="9" t="s">
        <v>95</v>
      </c>
    </row>
    <row r="1610" spans="1:12" x14ac:dyDescent="0.2">
      <c r="A1610" t="str">
        <f>VLOOKUP(B1610,StateFIPS!A$2:B$52,2)</f>
        <v>Oregon</v>
      </c>
      <c r="B1610">
        <f t="shared" si="28"/>
        <v>41</v>
      </c>
      <c r="C1610" s="9" t="s">
        <v>1304</v>
      </c>
      <c r="D1610" s="9" t="s">
        <v>93</v>
      </c>
      <c r="E1610" s="9" t="s">
        <v>2785</v>
      </c>
      <c r="F1610" s="9" t="s">
        <v>2786</v>
      </c>
      <c r="G1610" s="10">
        <v>6698</v>
      </c>
      <c r="H1610" s="9" t="s">
        <v>94</v>
      </c>
      <c r="I1610" s="10">
        <v>26792</v>
      </c>
      <c r="J1610" s="11">
        <v>0.25</v>
      </c>
      <c r="K1610" s="9" t="s">
        <v>94</v>
      </c>
      <c r="L1610" s="9" t="s">
        <v>95</v>
      </c>
    </row>
    <row r="1611" spans="1:12" x14ac:dyDescent="0.2">
      <c r="A1611" t="str">
        <f>VLOOKUP(B1611,StateFIPS!A$2:B$52,2)</f>
        <v>Connecticut</v>
      </c>
      <c r="B1611">
        <f t="shared" si="28"/>
        <v>9</v>
      </c>
      <c r="C1611" s="9" t="s">
        <v>1969</v>
      </c>
      <c r="D1611" s="9" t="s">
        <v>93</v>
      </c>
      <c r="E1611" s="9" t="s">
        <v>2785</v>
      </c>
      <c r="F1611" s="9" t="s">
        <v>2786</v>
      </c>
      <c r="G1611" s="10">
        <v>45742</v>
      </c>
      <c r="H1611" s="9" t="s">
        <v>94</v>
      </c>
      <c r="I1611" s="10">
        <v>182969</v>
      </c>
      <c r="J1611" s="11">
        <v>0.25</v>
      </c>
      <c r="K1611" s="9" t="s">
        <v>94</v>
      </c>
      <c r="L1611" s="9" t="s">
        <v>95</v>
      </c>
    </row>
    <row r="1612" spans="1:12" x14ac:dyDescent="0.2">
      <c r="A1612" t="str">
        <f>VLOOKUP(B1612,StateFIPS!A$2:B$52,2)</f>
        <v>Oregon</v>
      </c>
      <c r="B1612">
        <f t="shared" si="28"/>
        <v>41</v>
      </c>
      <c r="C1612" s="9" t="s">
        <v>1306</v>
      </c>
      <c r="D1612" s="9" t="s">
        <v>93</v>
      </c>
      <c r="E1612" s="9" t="s">
        <v>2785</v>
      </c>
      <c r="F1612" s="9" t="s">
        <v>2786</v>
      </c>
      <c r="G1612" s="10">
        <v>3802</v>
      </c>
      <c r="H1612" s="9" t="s">
        <v>94</v>
      </c>
      <c r="I1612" s="10">
        <v>15208</v>
      </c>
      <c r="J1612" s="11">
        <v>0.25</v>
      </c>
      <c r="K1612" s="9" t="s">
        <v>94</v>
      </c>
      <c r="L1612" s="9" t="s">
        <v>95</v>
      </c>
    </row>
    <row r="1613" spans="1:12" x14ac:dyDescent="0.2">
      <c r="A1613" t="str">
        <f>VLOOKUP(B1613,StateFIPS!A$2:B$52,2)</f>
        <v>Colorado</v>
      </c>
      <c r="B1613">
        <f t="shared" si="28"/>
        <v>8</v>
      </c>
      <c r="C1613" s="9" t="s">
        <v>493</v>
      </c>
      <c r="D1613" s="9" t="s">
        <v>93</v>
      </c>
      <c r="E1613" s="9" t="s">
        <v>2785</v>
      </c>
      <c r="F1613" s="9" t="s">
        <v>2786</v>
      </c>
      <c r="G1613" s="10">
        <v>18340</v>
      </c>
      <c r="H1613" s="9" t="s">
        <v>94</v>
      </c>
      <c r="I1613" s="10">
        <v>73361</v>
      </c>
      <c r="J1613" s="11">
        <v>0.25</v>
      </c>
      <c r="K1613" s="9" t="s">
        <v>94</v>
      </c>
      <c r="L1613" s="9" t="s">
        <v>95</v>
      </c>
    </row>
    <row r="1614" spans="1:12" x14ac:dyDescent="0.2">
      <c r="A1614" t="str">
        <f>VLOOKUP(B1614,StateFIPS!A$2:B$52,2)</f>
        <v>North Carolina</v>
      </c>
      <c r="B1614">
        <f t="shared" si="28"/>
        <v>37</v>
      </c>
      <c r="C1614" s="9" t="s">
        <v>1405</v>
      </c>
      <c r="D1614" s="9" t="s">
        <v>93</v>
      </c>
      <c r="E1614" s="9" t="s">
        <v>2785</v>
      </c>
      <c r="F1614" s="9" t="s">
        <v>2786</v>
      </c>
      <c r="G1614" s="10">
        <v>36</v>
      </c>
      <c r="H1614" s="9" t="s">
        <v>94</v>
      </c>
      <c r="I1614" s="10">
        <v>143</v>
      </c>
      <c r="J1614" s="11">
        <v>0.25</v>
      </c>
      <c r="K1614" s="9" t="s">
        <v>94</v>
      </c>
      <c r="L1614" s="9" t="s">
        <v>95</v>
      </c>
    </row>
    <row r="1615" spans="1:12" x14ac:dyDescent="0.2">
      <c r="A1615" t="str">
        <f>VLOOKUP(B1615,StateFIPS!A$2:B$52,2)</f>
        <v>North Carolina</v>
      </c>
      <c r="B1615">
        <f t="shared" si="28"/>
        <v>37</v>
      </c>
      <c r="C1615" s="9" t="s">
        <v>1778</v>
      </c>
      <c r="D1615" s="9" t="s">
        <v>93</v>
      </c>
      <c r="E1615" s="9" t="s">
        <v>2785</v>
      </c>
      <c r="F1615" s="9" t="s">
        <v>2786</v>
      </c>
      <c r="G1615" s="10">
        <v>11794</v>
      </c>
      <c r="H1615" s="9" t="s">
        <v>94</v>
      </c>
      <c r="I1615" s="10">
        <v>47176</v>
      </c>
      <c r="J1615" s="11">
        <v>0.25</v>
      </c>
      <c r="K1615" s="9" t="s">
        <v>94</v>
      </c>
      <c r="L1615" s="9" t="s">
        <v>95</v>
      </c>
    </row>
    <row r="1616" spans="1:12" x14ac:dyDescent="0.2">
      <c r="A1616" t="str">
        <f>VLOOKUP(B1616,StateFIPS!A$2:B$52,2)</f>
        <v>North Carolina</v>
      </c>
      <c r="B1616">
        <f t="shared" si="28"/>
        <v>37</v>
      </c>
      <c r="C1616" s="9" t="s">
        <v>1179</v>
      </c>
      <c r="D1616" s="9" t="s">
        <v>93</v>
      </c>
      <c r="E1616" s="9" t="s">
        <v>2785</v>
      </c>
      <c r="F1616" s="9" t="s">
        <v>2786</v>
      </c>
      <c r="G1616" s="10">
        <v>36311</v>
      </c>
      <c r="H1616" s="9" t="s">
        <v>94</v>
      </c>
      <c r="I1616" s="10">
        <v>145245</v>
      </c>
      <c r="J1616" s="11">
        <v>0.25</v>
      </c>
      <c r="K1616" s="9" t="s">
        <v>94</v>
      </c>
      <c r="L1616" s="9" t="s">
        <v>95</v>
      </c>
    </row>
    <row r="1617" spans="1:12" x14ac:dyDescent="0.2">
      <c r="A1617" t="str">
        <f>VLOOKUP(B1617,StateFIPS!A$2:B$52,2)</f>
        <v>South Carolina</v>
      </c>
      <c r="B1617">
        <f t="shared" si="28"/>
        <v>45</v>
      </c>
      <c r="C1617" s="9" t="s">
        <v>2537</v>
      </c>
      <c r="D1617" s="9" t="s">
        <v>93</v>
      </c>
      <c r="E1617" s="9" t="s">
        <v>2785</v>
      </c>
      <c r="F1617" s="9" t="s">
        <v>2786</v>
      </c>
      <c r="G1617" s="10">
        <v>417597</v>
      </c>
      <c r="H1617" s="9" t="s">
        <v>94</v>
      </c>
      <c r="I1617" s="10">
        <v>1670387</v>
      </c>
      <c r="J1617" s="11">
        <v>0.25</v>
      </c>
      <c r="K1617" s="9" t="s">
        <v>94</v>
      </c>
      <c r="L1617" s="9" t="s">
        <v>95</v>
      </c>
    </row>
    <row r="1618" spans="1:12" x14ac:dyDescent="0.2">
      <c r="A1618" t="str">
        <f>VLOOKUP(B1618,StateFIPS!A$2:B$52,2)</f>
        <v>North Carolina</v>
      </c>
      <c r="B1618">
        <f t="shared" si="28"/>
        <v>37</v>
      </c>
      <c r="C1618" s="9" t="s">
        <v>1194</v>
      </c>
      <c r="D1618" s="9" t="s">
        <v>93</v>
      </c>
      <c r="E1618" s="9" t="s">
        <v>2785</v>
      </c>
      <c r="F1618" s="9" t="s">
        <v>2786</v>
      </c>
      <c r="G1618" s="10">
        <v>16401</v>
      </c>
      <c r="H1618" s="9" t="s">
        <v>94</v>
      </c>
      <c r="I1618" s="10">
        <v>65604</v>
      </c>
      <c r="J1618" s="11">
        <v>0.25</v>
      </c>
      <c r="K1618" s="9" t="s">
        <v>94</v>
      </c>
      <c r="L1618" s="9" t="s">
        <v>95</v>
      </c>
    </row>
    <row r="1619" spans="1:12" x14ac:dyDescent="0.2">
      <c r="A1619" t="str">
        <f>VLOOKUP(B1619,StateFIPS!A$2:B$52,2)</f>
        <v>California</v>
      </c>
      <c r="B1619">
        <f t="shared" si="28"/>
        <v>6</v>
      </c>
      <c r="C1619" s="9" t="s">
        <v>2088</v>
      </c>
      <c r="D1619" s="9" t="s">
        <v>93</v>
      </c>
      <c r="E1619" s="9" t="s">
        <v>2785</v>
      </c>
      <c r="F1619" s="9" t="s">
        <v>2786</v>
      </c>
      <c r="G1619" s="10">
        <v>22</v>
      </c>
      <c r="H1619" s="9" t="s">
        <v>94</v>
      </c>
      <c r="I1619" s="10">
        <v>90</v>
      </c>
      <c r="J1619" s="11">
        <v>0.25</v>
      </c>
      <c r="K1619" s="9" t="s">
        <v>94</v>
      </c>
      <c r="L1619" s="9" t="s">
        <v>95</v>
      </c>
    </row>
    <row r="1620" spans="1:12" x14ac:dyDescent="0.2">
      <c r="A1620" t="str">
        <f>VLOOKUP(B1620,StateFIPS!A$2:B$52,2)</f>
        <v>North Carolina</v>
      </c>
      <c r="B1620">
        <f t="shared" si="28"/>
        <v>37</v>
      </c>
      <c r="C1620" s="9" t="s">
        <v>1355</v>
      </c>
      <c r="D1620" s="9" t="s">
        <v>93</v>
      </c>
      <c r="E1620" s="9" t="s">
        <v>2785</v>
      </c>
      <c r="F1620" s="9" t="s">
        <v>2786</v>
      </c>
      <c r="G1620" s="10">
        <v>219060</v>
      </c>
      <c r="H1620" s="9" t="s">
        <v>94</v>
      </c>
      <c r="I1620" s="10">
        <v>876238</v>
      </c>
      <c r="J1620" s="11">
        <v>0.25</v>
      </c>
      <c r="K1620" s="9" t="s">
        <v>94</v>
      </c>
      <c r="L1620" s="9" t="s">
        <v>95</v>
      </c>
    </row>
    <row r="1621" spans="1:12" x14ac:dyDescent="0.2">
      <c r="A1621" t="str">
        <f>VLOOKUP(B1621,StateFIPS!A$2:B$52,2)</f>
        <v>Colorado</v>
      </c>
      <c r="B1621">
        <f t="shared" si="28"/>
        <v>8</v>
      </c>
      <c r="C1621" s="9" t="s">
        <v>474</v>
      </c>
      <c r="D1621" s="9" t="s">
        <v>93</v>
      </c>
      <c r="E1621" s="9" t="s">
        <v>2785</v>
      </c>
      <c r="F1621" s="9" t="s">
        <v>2786</v>
      </c>
      <c r="G1621" s="10">
        <v>15507</v>
      </c>
      <c r="H1621" s="9" t="s">
        <v>94</v>
      </c>
      <c r="I1621" s="10">
        <v>62028</v>
      </c>
      <c r="J1621" s="11">
        <v>0.25</v>
      </c>
      <c r="K1621" s="9" t="s">
        <v>94</v>
      </c>
      <c r="L1621" s="9" t="s">
        <v>95</v>
      </c>
    </row>
    <row r="1622" spans="1:12" x14ac:dyDescent="0.2">
      <c r="A1622" t="str">
        <f>VLOOKUP(B1622,StateFIPS!A$2:B$52,2)</f>
        <v>Oregon</v>
      </c>
      <c r="B1622">
        <f t="shared" si="28"/>
        <v>41</v>
      </c>
      <c r="C1622" s="9" t="s">
        <v>1305</v>
      </c>
      <c r="D1622" s="9" t="s">
        <v>93</v>
      </c>
      <c r="E1622" s="9" t="s">
        <v>2785</v>
      </c>
      <c r="F1622" s="9" t="s">
        <v>2786</v>
      </c>
      <c r="G1622" s="10">
        <v>7039</v>
      </c>
      <c r="H1622" s="9" t="s">
        <v>94</v>
      </c>
      <c r="I1622" s="10">
        <v>28154</v>
      </c>
      <c r="J1622" s="11">
        <v>0.25</v>
      </c>
      <c r="K1622" s="9" t="s">
        <v>94</v>
      </c>
      <c r="L1622" s="9" t="s">
        <v>95</v>
      </c>
    </row>
    <row r="1623" spans="1:12" x14ac:dyDescent="0.2">
      <c r="A1623" t="str">
        <f>VLOOKUP(B1623,StateFIPS!A$2:B$52,2)</f>
        <v>South Carolina</v>
      </c>
      <c r="B1623">
        <f t="shared" si="28"/>
        <v>45</v>
      </c>
      <c r="C1623" s="9" t="s">
        <v>2590</v>
      </c>
      <c r="D1623" s="9" t="s">
        <v>93</v>
      </c>
      <c r="E1623" s="9" t="s">
        <v>2785</v>
      </c>
      <c r="F1623" s="9" t="s">
        <v>2786</v>
      </c>
      <c r="G1623" s="10">
        <v>55080</v>
      </c>
      <c r="H1623" s="9" t="s">
        <v>94</v>
      </c>
      <c r="I1623" s="10">
        <v>220320</v>
      </c>
      <c r="J1623" s="11">
        <v>0.25</v>
      </c>
      <c r="K1623" s="9" t="s">
        <v>94</v>
      </c>
      <c r="L1623" s="9" t="s">
        <v>95</v>
      </c>
    </row>
    <row r="1624" spans="1:12" x14ac:dyDescent="0.2">
      <c r="A1624" t="str">
        <f>VLOOKUP(B1624,StateFIPS!A$2:B$52,2)</f>
        <v>New York</v>
      </c>
      <c r="B1624">
        <f t="shared" si="28"/>
        <v>36</v>
      </c>
      <c r="C1624" s="9" t="s">
        <v>2073</v>
      </c>
      <c r="D1624" s="9" t="s">
        <v>93</v>
      </c>
      <c r="E1624" s="9" t="s">
        <v>2785</v>
      </c>
      <c r="F1624" s="9" t="s">
        <v>2786</v>
      </c>
      <c r="G1624" s="10">
        <v>841</v>
      </c>
      <c r="H1624" s="9" t="s">
        <v>94</v>
      </c>
      <c r="I1624" s="10">
        <v>3365</v>
      </c>
      <c r="J1624" s="11">
        <v>0.25</v>
      </c>
      <c r="K1624" s="9" t="s">
        <v>94</v>
      </c>
      <c r="L1624" s="9" t="s">
        <v>95</v>
      </c>
    </row>
    <row r="1625" spans="1:12" x14ac:dyDescent="0.2">
      <c r="A1625" t="str">
        <f>VLOOKUP(B1625,StateFIPS!A$2:B$52,2)</f>
        <v>Colorado</v>
      </c>
      <c r="B1625">
        <f t="shared" si="28"/>
        <v>8</v>
      </c>
      <c r="C1625" s="9" t="s">
        <v>2114</v>
      </c>
      <c r="D1625" s="9" t="s">
        <v>93</v>
      </c>
      <c r="E1625" s="9" t="s">
        <v>2785</v>
      </c>
      <c r="F1625" s="9" t="s">
        <v>2786</v>
      </c>
      <c r="G1625" s="10">
        <v>7769</v>
      </c>
      <c r="H1625" s="9" t="s">
        <v>94</v>
      </c>
      <c r="I1625" s="10">
        <v>31075</v>
      </c>
      <c r="J1625" s="11">
        <v>0.25</v>
      </c>
      <c r="K1625" s="9" t="s">
        <v>94</v>
      </c>
      <c r="L1625" s="9" t="s">
        <v>95</v>
      </c>
    </row>
    <row r="1626" spans="1:12" x14ac:dyDescent="0.2">
      <c r="A1626" t="str">
        <f>VLOOKUP(B1626,StateFIPS!A$2:B$52,2)</f>
        <v>Oregon</v>
      </c>
      <c r="B1626">
        <f t="shared" si="28"/>
        <v>41</v>
      </c>
      <c r="C1626" s="9" t="s">
        <v>2387</v>
      </c>
      <c r="D1626" s="9" t="s">
        <v>93</v>
      </c>
      <c r="E1626" s="9" t="s">
        <v>2785</v>
      </c>
      <c r="F1626" s="9" t="s">
        <v>2786</v>
      </c>
      <c r="G1626" s="10">
        <v>2828</v>
      </c>
      <c r="H1626" s="9" t="s">
        <v>94</v>
      </c>
      <c r="I1626" s="10">
        <v>11311</v>
      </c>
      <c r="J1626" s="11">
        <v>0.25</v>
      </c>
      <c r="K1626" s="9" t="s">
        <v>94</v>
      </c>
      <c r="L1626" s="9" t="s">
        <v>95</v>
      </c>
    </row>
    <row r="1627" spans="1:12" x14ac:dyDescent="0.2">
      <c r="A1627" t="str">
        <f>VLOOKUP(B1627,StateFIPS!A$2:B$52,2)</f>
        <v>North Dakota</v>
      </c>
      <c r="B1627">
        <f t="shared" si="28"/>
        <v>38</v>
      </c>
      <c r="C1627" s="9" t="s">
        <v>2676</v>
      </c>
      <c r="D1627" s="9" t="s">
        <v>93</v>
      </c>
      <c r="E1627" s="9" t="s">
        <v>2785</v>
      </c>
      <c r="F1627" s="9" t="s">
        <v>2786</v>
      </c>
      <c r="G1627" s="10">
        <v>137</v>
      </c>
      <c r="H1627" s="9" t="s">
        <v>94</v>
      </c>
      <c r="I1627" s="10">
        <v>550</v>
      </c>
      <c r="J1627" s="11">
        <v>0.25</v>
      </c>
      <c r="K1627" s="9" t="s">
        <v>94</v>
      </c>
      <c r="L1627" s="9" t="s">
        <v>95</v>
      </c>
    </row>
    <row r="1628" spans="1:12" x14ac:dyDescent="0.2">
      <c r="A1628" t="str">
        <f>VLOOKUP(B1628,StateFIPS!A$2:B$52,2)</f>
        <v>New York</v>
      </c>
      <c r="B1628">
        <f t="shared" si="28"/>
        <v>36</v>
      </c>
      <c r="C1628" s="9" t="s">
        <v>2034</v>
      </c>
      <c r="D1628" s="9" t="s">
        <v>93</v>
      </c>
      <c r="E1628" s="9" t="s">
        <v>2785</v>
      </c>
      <c r="F1628" s="9" t="s">
        <v>2786</v>
      </c>
      <c r="G1628" s="10">
        <v>1888</v>
      </c>
      <c r="H1628" s="9" t="s">
        <v>94</v>
      </c>
      <c r="I1628" s="10">
        <v>7551</v>
      </c>
      <c r="J1628" s="11">
        <v>0.25</v>
      </c>
      <c r="K1628" s="9" t="s">
        <v>94</v>
      </c>
      <c r="L1628" s="9" t="s">
        <v>95</v>
      </c>
    </row>
    <row r="1629" spans="1:12" x14ac:dyDescent="0.2">
      <c r="A1629" t="str">
        <f>VLOOKUP(B1629,StateFIPS!A$2:B$52,2)</f>
        <v>North Dakota</v>
      </c>
      <c r="B1629">
        <f t="shared" si="28"/>
        <v>38</v>
      </c>
      <c r="C1629" s="9" t="s">
        <v>2677</v>
      </c>
      <c r="D1629" s="9" t="s">
        <v>93</v>
      </c>
      <c r="E1629" s="9" t="s">
        <v>2785</v>
      </c>
      <c r="F1629" s="9" t="s">
        <v>2786</v>
      </c>
      <c r="G1629" s="10">
        <v>116</v>
      </c>
      <c r="H1629" s="9" t="s">
        <v>94</v>
      </c>
      <c r="I1629" s="10">
        <v>462</v>
      </c>
      <c r="J1629" s="11">
        <v>0.25</v>
      </c>
      <c r="K1629" s="9" t="s">
        <v>94</v>
      </c>
      <c r="L1629" s="9" t="s">
        <v>95</v>
      </c>
    </row>
    <row r="1630" spans="1:12" x14ac:dyDescent="0.2">
      <c r="A1630" t="str">
        <f>VLOOKUP(B1630,StateFIPS!A$2:B$52,2)</f>
        <v>Oregon</v>
      </c>
      <c r="B1630">
        <f t="shared" si="28"/>
        <v>41</v>
      </c>
      <c r="C1630" s="9" t="s">
        <v>2545</v>
      </c>
      <c r="D1630" s="9" t="s">
        <v>93</v>
      </c>
      <c r="E1630" s="9" t="s">
        <v>2785</v>
      </c>
      <c r="F1630" s="9" t="s">
        <v>2786</v>
      </c>
      <c r="G1630" s="10">
        <v>9403</v>
      </c>
      <c r="H1630" s="9" t="s">
        <v>94</v>
      </c>
      <c r="I1630" s="10">
        <v>37612</v>
      </c>
      <c r="J1630" s="11">
        <v>0.25</v>
      </c>
      <c r="K1630" s="9" t="s">
        <v>94</v>
      </c>
      <c r="L1630" s="9" t="s">
        <v>95</v>
      </c>
    </row>
    <row r="1631" spans="1:12" x14ac:dyDescent="0.2">
      <c r="A1631" t="str">
        <f>VLOOKUP(B1631,StateFIPS!A$2:B$52,2)</f>
        <v>California</v>
      </c>
      <c r="B1631">
        <f t="shared" si="28"/>
        <v>6</v>
      </c>
      <c r="C1631" s="9" t="s">
        <v>2774</v>
      </c>
      <c r="D1631" s="9" t="s">
        <v>93</v>
      </c>
      <c r="E1631" s="9" t="s">
        <v>2785</v>
      </c>
      <c r="F1631" s="9" t="s">
        <v>2786</v>
      </c>
      <c r="G1631" s="10">
        <v>1</v>
      </c>
      <c r="H1631" s="9" t="s">
        <v>94</v>
      </c>
      <c r="I1631" s="10">
        <v>5</v>
      </c>
      <c r="J1631" s="11">
        <v>0.25</v>
      </c>
      <c r="K1631" s="9" t="s">
        <v>94</v>
      </c>
      <c r="L1631" s="9" t="s">
        <v>95</v>
      </c>
    </row>
    <row r="1632" spans="1:12" x14ac:dyDescent="0.2">
      <c r="A1632" t="str">
        <f>VLOOKUP(B1632,StateFIPS!A$2:B$52,2)</f>
        <v>North Carolina</v>
      </c>
      <c r="B1632">
        <f t="shared" si="28"/>
        <v>37</v>
      </c>
      <c r="C1632" s="9" t="s">
        <v>1193</v>
      </c>
      <c r="D1632" s="9" t="s">
        <v>93</v>
      </c>
      <c r="E1632" s="9" t="s">
        <v>2785</v>
      </c>
      <c r="F1632" s="9" t="s">
        <v>2786</v>
      </c>
      <c r="G1632" s="10">
        <v>13525</v>
      </c>
      <c r="H1632" s="9" t="s">
        <v>94</v>
      </c>
      <c r="I1632" s="10">
        <v>54100</v>
      </c>
      <c r="J1632" s="11">
        <v>0.25</v>
      </c>
      <c r="K1632" s="9" t="s">
        <v>94</v>
      </c>
      <c r="L1632" s="9" t="s">
        <v>95</v>
      </c>
    </row>
    <row r="1633" spans="1:12" x14ac:dyDescent="0.2">
      <c r="A1633" t="str">
        <f>VLOOKUP(B1633,StateFIPS!A$2:B$52,2)</f>
        <v>New York</v>
      </c>
      <c r="B1633">
        <f t="shared" si="28"/>
        <v>36</v>
      </c>
      <c r="C1633" s="9" t="s">
        <v>1205</v>
      </c>
      <c r="D1633" s="9" t="s">
        <v>93</v>
      </c>
      <c r="E1633" s="9" t="s">
        <v>2785</v>
      </c>
      <c r="F1633" s="9" t="s">
        <v>2786</v>
      </c>
      <c r="G1633" s="10">
        <v>437</v>
      </c>
      <c r="H1633" s="9" t="s">
        <v>94</v>
      </c>
      <c r="I1633" s="10">
        <v>1749</v>
      </c>
      <c r="J1633" s="11">
        <v>0.25</v>
      </c>
      <c r="K1633" s="9" t="s">
        <v>94</v>
      </c>
      <c r="L1633" s="9" t="s">
        <v>95</v>
      </c>
    </row>
    <row r="1634" spans="1:12" x14ac:dyDescent="0.2">
      <c r="A1634" t="str">
        <f>VLOOKUP(B1634,StateFIPS!A$2:B$52,2)</f>
        <v>Colorado</v>
      </c>
      <c r="B1634">
        <f t="shared" si="28"/>
        <v>8</v>
      </c>
      <c r="C1634" s="9" t="s">
        <v>491</v>
      </c>
      <c r="D1634" s="9" t="s">
        <v>93</v>
      </c>
      <c r="E1634" s="9" t="s">
        <v>2785</v>
      </c>
      <c r="F1634" s="9" t="s">
        <v>2786</v>
      </c>
      <c r="G1634" s="10">
        <v>15690</v>
      </c>
      <c r="H1634" s="9" t="s">
        <v>94</v>
      </c>
      <c r="I1634" s="10">
        <v>62759</v>
      </c>
      <c r="J1634" s="11">
        <v>0.25</v>
      </c>
      <c r="K1634" s="9" t="s">
        <v>94</v>
      </c>
      <c r="L1634" s="9" t="s">
        <v>95</v>
      </c>
    </row>
    <row r="1635" spans="1:12" x14ac:dyDescent="0.2">
      <c r="A1635" t="str">
        <f>VLOOKUP(B1635,StateFIPS!A$2:B$52,2)</f>
        <v>South Carolina</v>
      </c>
      <c r="B1635">
        <f t="shared" si="28"/>
        <v>45</v>
      </c>
      <c r="C1635" s="9" t="s">
        <v>1367</v>
      </c>
      <c r="D1635" s="9" t="s">
        <v>93</v>
      </c>
      <c r="E1635" s="9" t="s">
        <v>2785</v>
      </c>
      <c r="F1635" s="9" t="s">
        <v>2786</v>
      </c>
      <c r="G1635" s="10">
        <v>116608</v>
      </c>
      <c r="H1635" s="9" t="s">
        <v>94</v>
      </c>
      <c r="I1635" s="10">
        <v>466433</v>
      </c>
      <c r="J1635" s="11">
        <v>0.25</v>
      </c>
      <c r="K1635" s="9" t="s">
        <v>94</v>
      </c>
      <c r="L1635" s="9" t="s">
        <v>95</v>
      </c>
    </row>
    <row r="1636" spans="1:12" x14ac:dyDescent="0.2">
      <c r="A1636" t="str">
        <f>VLOOKUP(B1636,StateFIPS!A$2:B$52,2)</f>
        <v>North Carolina</v>
      </c>
      <c r="B1636">
        <f t="shared" si="28"/>
        <v>37</v>
      </c>
      <c r="C1636" s="9" t="s">
        <v>1406</v>
      </c>
      <c r="D1636" s="9" t="s">
        <v>93</v>
      </c>
      <c r="E1636" s="9" t="s">
        <v>2785</v>
      </c>
      <c r="F1636" s="9" t="s">
        <v>2786</v>
      </c>
      <c r="G1636" s="10">
        <v>20</v>
      </c>
      <c r="H1636" s="9" t="s">
        <v>94</v>
      </c>
      <c r="I1636" s="10">
        <v>80</v>
      </c>
      <c r="J1636" s="11">
        <v>0.25</v>
      </c>
      <c r="K1636" s="9" t="s">
        <v>94</v>
      </c>
      <c r="L1636" s="9" t="s">
        <v>95</v>
      </c>
    </row>
    <row r="1637" spans="1:12" x14ac:dyDescent="0.2">
      <c r="A1637" t="str">
        <f>VLOOKUP(B1637,StateFIPS!A$2:B$52,2)</f>
        <v>Rhode Island</v>
      </c>
      <c r="B1637">
        <f t="shared" si="28"/>
        <v>44</v>
      </c>
      <c r="C1637" s="9" t="s">
        <v>1363</v>
      </c>
      <c r="D1637" s="9" t="s">
        <v>93</v>
      </c>
      <c r="E1637" s="9" t="s">
        <v>2785</v>
      </c>
      <c r="F1637" s="9" t="s">
        <v>2786</v>
      </c>
      <c r="G1637" s="10">
        <v>573</v>
      </c>
      <c r="H1637" s="9" t="s">
        <v>94</v>
      </c>
      <c r="I1637" s="10">
        <v>2292</v>
      </c>
      <c r="J1637" s="11">
        <v>0.25</v>
      </c>
      <c r="K1637" s="9" t="s">
        <v>94</v>
      </c>
      <c r="L1637" s="9" t="s">
        <v>95</v>
      </c>
    </row>
    <row r="1638" spans="1:12" x14ac:dyDescent="0.2">
      <c r="A1638" t="str">
        <f>VLOOKUP(B1638,StateFIPS!A$2:B$52,2)</f>
        <v>North Dakota</v>
      </c>
      <c r="B1638">
        <f t="shared" si="28"/>
        <v>38</v>
      </c>
      <c r="C1638" s="9" t="s">
        <v>2706</v>
      </c>
      <c r="D1638" s="9" t="s">
        <v>93</v>
      </c>
      <c r="E1638" s="9" t="s">
        <v>2785</v>
      </c>
      <c r="F1638" s="9" t="s">
        <v>2786</v>
      </c>
      <c r="G1638" s="10">
        <v>53</v>
      </c>
      <c r="H1638" s="9" t="s">
        <v>94</v>
      </c>
      <c r="I1638" s="10">
        <v>211</v>
      </c>
      <c r="J1638" s="11">
        <v>0.25</v>
      </c>
      <c r="K1638" s="9" t="s">
        <v>94</v>
      </c>
      <c r="L1638" s="9" t="s">
        <v>95</v>
      </c>
    </row>
    <row r="1639" spans="1:12" x14ac:dyDescent="0.2">
      <c r="A1639" t="str">
        <f>VLOOKUP(B1639,StateFIPS!A$2:B$52,2)</f>
        <v>California</v>
      </c>
      <c r="B1639">
        <f t="shared" si="28"/>
        <v>6</v>
      </c>
      <c r="C1639" s="9" t="s">
        <v>2141</v>
      </c>
      <c r="D1639" s="9" t="s">
        <v>93</v>
      </c>
      <c r="E1639" s="9" t="s">
        <v>2785</v>
      </c>
      <c r="F1639" s="9" t="s">
        <v>2786</v>
      </c>
      <c r="G1639" s="10">
        <v>670</v>
      </c>
      <c r="H1639" s="9" t="s">
        <v>94</v>
      </c>
      <c r="I1639" s="10">
        <v>2682</v>
      </c>
      <c r="J1639" s="11">
        <v>0.25</v>
      </c>
      <c r="K1639" s="9" t="s">
        <v>94</v>
      </c>
      <c r="L1639" s="9" t="s">
        <v>95</v>
      </c>
    </row>
    <row r="1640" spans="1:12" x14ac:dyDescent="0.2">
      <c r="A1640" t="str">
        <f>VLOOKUP(B1640,StateFIPS!A$2:B$52,2)</f>
        <v>North Dakota</v>
      </c>
      <c r="B1640">
        <f t="shared" si="28"/>
        <v>38</v>
      </c>
      <c r="C1640" s="9" t="s">
        <v>2682</v>
      </c>
      <c r="D1640" s="9" t="s">
        <v>93</v>
      </c>
      <c r="E1640" s="9" t="s">
        <v>2785</v>
      </c>
      <c r="F1640" s="9" t="s">
        <v>2786</v>
      </c>
      <c r="G1640" s="10">
        <v>161</v>
      </c>
      <c r="H1640" s="9" t="s">
        <v>94</v>
      </c>
      <c r="I1640" s="10">
        <v>645</v>
      </c>
      <c r="J1640" s="11">
        <v>0.25</v>
      </c>
      <c r="K1640" s="9" t="s">
        <v>94</v>
      </c>
      <c r="L1640" s="9" t="s">
        <v>95</v>
      </c>
    </row>
    <row r="1641" spans="1:12" x14ac:dyDescent="0.2">
      <c r="A1641" t="str">
        <f>VLOOKUP(B1641,StateFIPS!A$2:B$52,2)</f>
        <v>Oregon</v>
      </c>
      <c r="B1641">
        <f t="shared" si="28"/>
        <v>41</v>
      </c>
      <c r="C1641" s="9" t="s">
        <v>2626</v>
      </c>
      <c r="D1641" s="9" t="s">
        <v>93</v>
      </c>
      <c r="E1641" s="9" t="s">
        <v>2785</v>
      </c>
      <c r="F1641" s="9" t="s">
        <v>2786</v>
      </c>
      <c r="G1641" s="10">
        <v>1506</v>
      </c>
      <c r="H1641" s="9" t="s">
        <v>94</v>
      </c>
      <c r="I1641" s="10">
        <v>6023</v>
      </c>
      <c r="J1641" s="11">
        <v>0.25</v>
      </c>
      <c r="K1641" s="9" t="s">
        <v>94</v>
      </c>
      <c r="L1641" s="9" t="s">
        <v>95</v>
      </c>
    </row>
    <row r="1642" spans="1:12" x14ac:dyDescent="0.2">
      <c r="A1642" t="str">
        <f>VLOOKUP(B1642,StateFIPS!A$2:B$52,2)</f>
        <v>Oregon</v>
      </c>
      <c r="B1642">
        <f t="shared" si="28"/>
        <v>41</v>
      </c>
      <c r="C1642" s="9" t="s">
        <v>1291</v>
      </c>
      <c r="D1642" s="9" t="s">
        <v>93</v>
      </c>
      <c r="E1642" s="9" t="s">
        <v>2785</v>
      </c>
      <c r="F1642" s="9" t="s">
        <v>2786</v>
      </c>
      <c r="G1642" s="10">
        <v>6364</v>
      </c>
      <c r="H1642" s="9" t="s">
        <v>94</v>
      </c>
      <c r="I1642" s="10">
        <v>25456</v>
      </c>
      <c r="J1642" s="11">
        <v>0.25</v>
      </c>
      <c r="K1642" s="9" t="s">
        <v>94</v>
      </c>
      <c r="L1642" s="9" t="s">
        <v>95</v>
      </c>
    </row>
    <row r="1643" spans="1:12" x14ac:dyDescent="0.2">
      <c r="A1643" t="str">
        <f>VLOOKUP(B1643,StateFIPS!A$2:B$52,2)</f>
        <v>Rhode Island</v>
      </c>
      <c r="B1643">
        <f t="shared" si="28"/>
        <v>44</v>
      </c>
      <c r="C1643" s="9" t="s">
        <v>1365</v>
      </c>
      <c r="D1643" s="9" t="s">
        <v>93</v>
      </c>
      <c r="E1643" s="9" t="s">
        <v>2785</v>
      </c>
      <c r="F1643" s="9" t="s">
        <v>2786</v>
      </c>
      <c r="G1643" s="10">
        <v>3665</v>
      </c>
      <c r="H1643" s="9" t="s">
        <v>94</v>
      </c>
      <c r="I1643" s="10">
        <v>14659</v>
      </c>
      <c r="J1643" s="11">
        <v>0.25</v>
      </c>
      <c r="K1643" s="9" t="s">
        <v>94</v>
      </c>
      <c r="L1643" s="9" t="s">
        <v>95</v>
      </c>
    </row>
    <row r="1644" spans="1:12" x14ac:dyDescent="0.2">
      <c r="A1644" t="str">
        <f>VLOOKUP(B1644,StateFIPS!A$2:B$52,2)</f>
        <v>New York</v>
      </c>
      <c r="B1644">
        <f t="shared" si="28"/>
        <v>36</v>
      </c>
      <c r="C1644" s="9" t="s">
        <v>2065</v>
      </c>
      <c r="D1644" s="9" t="s">
        <v>93</v>
      </c>
      <c r="E1644" s="9" t="s">
        <v>2785</v>
      </c>
      <c r="F1644" s="9" t="s">
        <v>2786</v>
      </c>
      <c r="G1644" s="10">
        <v>789</v>
      </c>
      <c r="H1644" s="9" t="s">
        <v>94</v>
      </c>
      <c r="I1644" s="10">
        <v>3156</v>
      </c>
      <c r="J1644" s="11">
        <v>0.25</v>
      </c>
      <c r="K1644" s="9" t="s">
        <v>94</v>
      </c>
      <c r="L1644" s="9" t="s">
        <v>95</v>
      </c>
    </row>
    <row r="1645" spans="1:12" x14ac:dyDescent="0.2">
      <c r="A1645" t="str">
        <f>VLOOKUP(B1645,StateFIPS!A$2:B$52,2)</f>
        <v>Colorado</v>
      </c>
      <c r="B1645">
        <f t="shared" si="28"/>
        <v>8</v>
      </c>
      <c r="C1645" s="9" t="s">
        <v>475</v>
      </c>
      <c r="D1645" s="9" t="s">
        <v>93</v>
      </c>
      <c r="E1645" s="9" t="s">
        <v>2785</v>
      </c>
      <c r="F1645" s="9" t="s">
        <v>2786</v>
      </c>
      <c r="G1645" s="10">
        <v>14715</v>
      </c>
      <c r="H1645" s="9" t="s">
        <v>94</v>
      </c>
      <c r="I1645" s="10">
        <v>58859</v>
      </c>
      <c r="J1645" s="11">
        <v>0.25</v>
      </c>
      <c r="K1645" s="9" t="s">
        <v>94</v>
      </c>
      <c r="L1645" s="9" t="s">
        <v>95</v>
      </c>
    </row>
    <row r="1646" spans="1:12" x14ac:dyDescent="0.2">
      <c r="A1646" t="str">
        <f>VLOOKUP(B1646,StateFIPS!A$2:B$52,2)</f>
        <v>North Carolina</v>
      </c>
      <c r="B1646">
        <f t="shared" si="28"/>
        <v>37</v>
      </c>
      <c r="C1646" s="9" t="s">
        <v>1183</v>
      </c>
      <c r="D1646" s="9" t="s">
        <v>93</v>
      </c>
      <c r="E1646" s="9" t="s">
        <v>2785</v>
      </c>
      <c r="F1646" s="9" t="s">
        <v>2786</v>
      </c>
      <c r="G1646" s="10">
        <v>56397</v>
      </c>
      <c r="H1646" s="9" t="s">
        <v>94</v>
      </c>
      <c r="I1646" s="10">
        <v>225589</v>
      </c>
      <c r="J1646" s="11">
        <v>0.25</v>
      </c>
      <c r="K1646" s="9" t="s">
        <v>94</v>
      </c>
      <c r="L1646" s="9" t="s">
        <v>95</v>
      </c>
    </row>
    <row r="1647" spans="1:12" x14ac:dyDescent="0.2">
      <c r="A1647" t="str">
        <f>VLOOKUP(B1647,StateFIPS!A$2:B$52,2)</f>
        <v>California</v>
      </c>
      <c r="B1647">
        <f t="shared" si="28"/>
        <v>6</v>
      </c>
      <c r="C1647" s="9" t="s">
        <v>510</v>
      </c>
      <c r="D1647" s="9" t="s">
        <v>93</v>
      </c>
      <c r="E1647" s="9" t="s">
        <v>2785</v>
      </c>
      <c r="F1647" s="9" t="s">
        <v>2786</v>
      </c>
      <c r="G1647" s="10">
        <v>54</v>
      </c>
      <c r="H1647" s="9" t="s">
        <v>94</v>
      </c>
      <c r="I1647" s="10">
        <v>216</v>
      </c>
      <c r="J1647" s="11">
        <v>0.25</v>
      </c>
      <c r="K1647" s="9" t="s">
        <v>94</v>
      </c>
      <c r="L1647" s="9" t="s">
        <v>95</v>
      </c>
    </row>
    <row r="1648" spans="1:12" x14ac:dyDescent="0.2">
      <c r="A1648" t="str">
        <f>VLOOKUP(B1648,StateFIPS!A$2:B$52,2)</f>
        <v>North Carolina</v>
      </c>
      <c r="B1648">
        <f t="shared" si="28"/>
        <v>37</v>
      </c>
      <c r="C1648" s="9" t="s">
        <v>1837</v>
      </c>
      <c r="D1648" s="9" t="s">
        <v>93</v>
      </c>
      <c r="E1648" s="9" t="s">
        <v>2785</v>
      </c>
      <c r="F1648" s="9" t="s">
        <v>2786</v>
      </c>
      <c r="G1648" s="10">
        <v>37192</v>
      </c>
      <c r="H1648" s="9" t="s">
        <v>94</v>
      </c>
      <c r="I1648" s="10">
        <v>148766</v>
      </c>
      <c r="J1648" s="11">
        <v>0.25</v>
      </c>
      <c r="K1648" s="9" t="s">
        <v>94</v>
      </c>
      <c r="L1648" s="9" t="s">
        <v>95</v>
      </c>
    </row>
    <row r="1649" spans="1:12" x14ac:dyDescent="0.2">
      <c r="A1649" t="str">
        <f>VLOOKUP(B1649,StateFIPS!A$2:B$52,2)</f>
        <v>California</v>
      </c>
      <c r="B1649">
        <f t="shared" si="28"/>
        <v>6</v>
      </c>
      <c r="C1649" s="9" t="s">
        <v>2142</v>
      </c>
      <c r="D1649" s="9" t="s">
        <v>93</v>
      </c>
      <c r="E1649" s="9" t="s">
        <v>2785</v>
      </c>
      <c r="F1649" s="9" t="s">
        <v>2786</v>
      </c>
      <c r="G1649" s="10">
        <v>8</v>
      </c>
      <c r="H1649" s="9" t="s">
        <v>94</v>
      </c>
      <c r="I1649" s="10">
        <v>32</v>
      </c>
      <c r="J1649" s="11">
        <v>0.25</v>
      </c>
      <c r="K1649" s="9" t="s">
        <v>94</v>
      </c>
      <c r="L1649" s="9" t="s">
        <v>95</v>
      </c>
    </row>
    <row r="1650" spans="1:12" x14ac:dyDescent="0.2">
      <c r="A1650" t="str">
        <f>VLOOKUP(B1650,StateFIPS!A$2:B$52,2)</f>
        <v>California</v>
      </c>
      <c r="B1650">
        <f t="shared" si="28"/>
        <v>6</v>
      </c>
      <c r="C1650" s="9" t="s">
        <v>2044</v>
      </c>
      <c r="D1650" s="9" t="s">
        <v>93</v>
      </c>
      <c r="E1650" s="9" t="s">
        <v>2785</v>
      </c>
      <c r="F1650" s="9" t="s">
        <v>2786</v>
      </c>
      <c r="G1650" s="10">
        <v>8</v>
      </c>
      <c r="H1650" s="9" t="s">
        <v>94</v>
      </c>
      <c r="I1650" s="10">
        <v>32</v>
      </c>
      <c r="J1650" s="11">
        <v>0.25</v>
      </c>
      <c r="K1650" s="9" t="s">
        <v>94</v>
      </c>
      <c r="L1650" s="9" t="s">
        <v>95</v>
      </c>
    </row>
    <row r="1651" spans="1:12" x14ac:dyDescent="0.2">
      <c r="A1651" t="str">
        <f>VLOOKUP(B1651,StateFIPS!A$2:B$52,2)</f>
        <v>Oklahoma</v>
      </c>
      <c r="B1651">
        <f t="shared" si="28"/>
        <v>40</v>
      </c>
      <c r="C1651" s="9" t="s">
        <v>1330</v>
      </c>
      <c r="D1651" s="9" t="s">
        <v>93</v>
      </c>
      <c r="E1651" s="9" t="s">
        <v>2785</v>
      </c>
      <c r="F1651" s="9" t="s">
        <v>2786</v>
      </c>
      <c r="G1651" s="10">
        <v>12400</v>
      </c>
      <c r="H1651" s="9" t="s">
        <v>94</v>
      </c>
      <c r="I1651" s="10">
        <v>49601</v>
      </c>
      <c r="J1651" s="11">
        <v>0.25</v>
      </c>
      <c r="K1651" s="9" t="s">
        <v>94</v>
      </c>
      <c r="L1651" s="9" t="s">
        <v>95</v>
      </c>
    </row>
    <row r="1652" spans="1:12" x14ac:dyDescent="0.2">
      <c r="A1652" t="str">
        <f>VLOOKUP(B1652,StateFIPS!A$2:B$52,2)</f>
        <v>Oklahoma</v>
      </c>
      <c r="B1652">
        <f t="shared" si="28"/>
        <v>40</v>
      </c>
      <c r="C1652" s="9" t="s">
        <v>2299</v>
      </c>
      <c r="D1652" s="9" t="s">
        <v>93</v>
      </c>
      <c r="E1652" s="9" t="s">
        <v>2785</v>
      </c>
      <c r="F1652" s="9" t="s">
        <v>2786</v>
      </c>
      <c r="G1652" s="10">
        <v>199</v>
      </c>
      <c r="H1652" s="9" t="s">
        <v>94</v>
      </c>
      <c r="I1652" s="10">
        <v>796</v>
      </c>
      <c r="J1652" s="11">
        <v>0.25</v>
      </c>
      <c r="K1652" s="9" t="s">
        <v>94</v>
      </c>
      <c r="L1652" s="9" t="s">
        <v>95</v>
      </c>
    </row>
    <row r="1653" spans="1:12" x14ac:dyDescent="0.2">
      <c r="A1653" t="str">
        <f>VLOOKUP(B1653,StateFIPS!A$2:B$52,2)</f>
        <v>Colorado</v>
      </c>
      <c r="B1653">
        <f t="shared" si="28"/>
        <v>8</v>
      </c>
      <c r="C1653" s="9" t="s">
        <v>550</v>
      </c>
      <c r="D1653" s="9" t="s">
        <v>93</v>
      </c>
      <c r="E1653" s="9" t="s">
        <v>2785</v>
      </c>
      <c r="F1653" s="9" t="s">
        <v>2786</v>
      </c>
      <c r="G1653" s="10">
        <v>7525</v>
      </c>
      <c r="H1653" s="9" t="s">
        <v>94</v>
      </c>
      <c r="I1653" s="10">
        <v>30100</v>
      </c>
      <c r="J1653" s="11">
        <v>0.25</v>
      </c>
      <c r="K1653" s="9" t="s">
        <v>94</v>
      </c>
      <c r="L1653" s="9" t="s">
        <v>95</v>
      </c>
    </row>
    <row r="1654" spans="1:12" x14ac:dyDescent="0.2">
      <c r="A1654" t="str">
        <f>VLOOKUP(B1654,StateFIPS!A$2:B$52,2)</f>
        <v>Oregon</v>
      </c>
      <c r="B1654">
        <f t="shared" si="28"/>
        <v>41</v>
      </c>
      <c r="C1654" s="9" t="s">
        <v>2462</v>
      </c>
      <c r="D1654" s="9" t="s">
        <v>93</v>
      </c>
      <c r="E1654" s="9" t="s">
        <v>2785</v>
      </c>
      <c r="F1654" s="9" t="s">
        <v>2786</v>
      </c>
      <c r="G1654" s="10">
        <v>17763</v>
      </c>
      <c r="H1654" s="9" t="s">
        <v>94</v>
      </c>
      <c r="I1654" s="10">
        <v>71054</v>
      </c>
      <c r="J1654" s="11">
        <v>0.25</v>
      </c>
      <c r="K1654" s="9" t="s">
        <v>94</v>
      </c>
      <c r="L1654" s="9" t="s">
        <v>95</v>
      </c>
    </row>
    <row r="1655" spans="1:12" x14ac:dyDescent="0.2">
      <c r="A1655" t="str">
        <f>VLOOKUP(B1655,StateFIPS!A$2:B$52,2)</f>
        <v>North Carolina</v>
      </c>
      <c r="B1655">
        <f t="shared" si="28"/>
        <v>37</v>
      </c>
      <c r="C1655" s="9" t="s">
        <v>1420</v>
      </c>
      <c r="D1655" s="9" t="s">
        <v>93</v>
      </c>
      <c r="E1655" s="9" t="s">
        <v>2785</v>
      </c>
      <c r="F1655" s="9" t="s">
        <v>2786</v>
      </c>
      <c r="G1655" s="10">
        <v>141688</v>
      </c>
      <c r="H1655" s="9" t="s">
        <v>94</v>
      </c>
      <c r="I1655" s="10">
        <v>566754</v>
      </c>
      <c r="J1655" s="11">
        <v>0.25</v>
      </c>
      <c r="K1655" s="9" t="s">
        <v>94</v>
      </c>
      <c r="L1655" s="9" t="s">
        <v>95</v>
      </c>
    </row>
    <row r="1656" spans="1:12" x14ac:dyDescent="0.2">
      <c r="A1656" t="str">
        <f>VLOOKUP(B1656,StateFIPS!A$2:B$52,2)</f>
        <v>California</v>
      </c>
      <c r="B1656">
        <f t="shared" si="28"/>
        <v>6</v>
      </c>
      <c r="C1656" s="9" t="s">
        <v>2119</v>
      </c>
      <c r="D1656" s="9" t="s">
        <v>93</v>
      </c>
      <c r="E1656" s="9" t="s">
        <v>2785</v>
      </c>
      <c r="F1656" s="9" t="s">
        <v>2786</v>
      </c>
      <c r="G1656" s="10">
        <v>134105</v>
      </c>
      <c r="H1656" s="9" t="s">
        <v>94</v>
      </c>
      <c r="I1656" s="10">
        <v>536419</v>
      </c>
      <c r="J1656" s="11">
        <v>0.25</v>
      </c>
      <c r="K1656" s="9" t="s">
        <v>94</v>
      </c>
      <c r="L1656" s="9" t="s">
        <v>95</v>
      </c>
    </row>
    <row r="1657" spans="1:12" x14ac:dyDescent="0.2">
      <c r="A1657" t="str">
        <f>VLOOKUP(B1657,StateFIPS!A$2:B$52,2)</f>
        <v>California</v>
      </c>
      <c r="B1657">
        <f t="shared" si="28"/>
        <v>6</v>
      </c>
      <c r="C1657" s="9" t="s">
        <v>2057</v>
      </c>
      <c r="D1657" s="9" t="s">
        <v>93</v>
      </c>
      <c r="E1657" s="9" t="s">
        <v>2785</v>
      </c>
      <c r="F1657" s="9" t="s">
        <v>2786</v>
      </c>
      <c r="G1657" s="10">
        <v>59</v>
      </c>
      <c r="H1657" s="9" t="s">
        <v>94</v>
      </c>
      <c r="I1657" s="10">
        <v>235</v>
      </c>
      <c r="J1657" s="11">
        <v>0.25</v>
      </c>
      <c r="K1657" s="9" t="s">
        <v>94</v>
      </c>
      <c r="L1657" s="9" t="s">
        <v>95</v>
      </c>
    </row>
    <row r="1658" spans="1:12" x14ac:dyDescent="0.2">
      <c r="A1658" t="str">
        <f>VLOOKUP(B1658,StateFIPS!A$2:B$52,2)</f>
        <v>South Carolina</v>
      </c>
      <c r="B1658">
        <f t="shared" si="28"/>
        <v>45</v>
      </c>
      <c r="C1658" s="9" t="s">
        <v>1338</v>
      </c>
      <c r="D1658" s="9" t="s">
        <v>93</v>
      </c>
      <c r="E1658" s="9" t="s">
        <v>2785</v>
      </c>
      <c r="F1658" s="9" t="s">
        <v>2786</v>
      </c>
      <c r="G1658" s="10">
        <v>2078</v>
      </c>
      <c r="H1658" s="9" t="s">
        <v>94</v>
      </c>
      <c r="I1658" s="10">
        <v>8313</v>
      </c>
      <c r="J1658" s="11">
        <v>0.25</v>
      </c>
      <c r="K1658" s="9" t="s">
        <v>94</v>
      </c>
      <c r="L1658" s="9" t="s">
        <v>95</v>
      </c>
    </row>
    <row r="1659" spans="1:12" x14ac:dyDescent="0.2">
      <c r="A1659" t="str">
        <f>VLOOKUP(B1659,StateFIPS!A$2:B$52,2)</f>
        <v>Oregon</v>
      </c>
      <c r="B1659">
        <f t="shared" si="28"/>
        <v>41</v>
      </c>
      <c r="C1659" s="9" t="s">
        <v>1297</v>
      </c>
      <c r="D1659" s="9" t="s">
        <v>93</v>
      </c>
      <c r="E1659" s="9" t="s">
        <v>2785</v>
      </c>
      <c r="F1659" s="9" t="s">
        <v>2786</v>
      </c>
      <c r="G1659" s="10">
        <v>2071</v>
      </c>
      <c r="H1659" s="9" t="s">
        <v>94</v>
      </c>
      <c r="I1659" s="10">
        <v>8285</v>
      </c>
      <c r="J1659" s="11">
        <v>0.25</v>
      </c>
      <c r="K1659" s="9" t="s">
        <v>94</v>
      </c>
      <c r="L1659" s="9" t="s">
        <v>95</v>
      </c>
    </row>
    <row r="1660" spans="1:12" x14ac:dyDescent="0.2">
      <c r="A1660" t="str">
        <f>VLOOKUP(B1660,StateFIPS!A$2:B$52,2)</f>
        <v>Colorado</v>
      </c>
      <c r="B1660">
        <f t="shared" si="28"/>
        <v>8</v>
      </c>
      <c r="C1660" s="9" t="s">
        <v>485</v>
      </c>
      <c r="D1660" s="9" t="s">
        <v>93</v>
      </c>
      <c r="E1660" s="9" t="s">
        <v>2785</v>
      </c>
      <c r="F1660" s="9" t="s">
        <v>2786</v>
      </c>
      <c r="G1660" s="10">
        <v>31897</v>
      </c>
      <c r="H1660" s="9" t="s">
        <v>94</v>
      </c>
      <c r="I1660" s="10">
        <v>127590</v>
      </c>
      <c r="J1660" s="11">
        <v>0.25</v>
      </c>
      <c r="K1660" s="9" t="s">
        <v>94</v>
      </c>
      <c r="L1660" s="9" t="s">
        <v>95</v>
      </c>
    </row>
    <row r="1661" spans="1:12" x14ac:dyDescent="0.2">
      <c r="A1661" t="str">
        <f>VLOOKUP(B1661,StateFIPS!A$2:B$52,2)</f>
        <v>Oregon</v>
      </c>
      <c r="B1661">
        <f t="shared" si="28"/>
        <v>41</v>
      </c>
      <c r="C1661" s="9" t="s">
        <v>1289</v>
      </c>
      <c r="D1661" s="9" t="s">
        <v>93</v>
      </c>
      <c r="E1661" s="9" t="s">
        <v>2785</v>
      </c>
      <c r="F1661" s="9" t="s">
        <v>2786</v>
      </c>
      <c r="G1661" s="10">
        <v>2862</v>
      </c>
      <c r="H1661" s="9" t="s">
        <v>94</v>
      </c>
      <c r="I1661" s="10">
        <v>11447</v>
      </c>
      <c r="J1661" s="11">
        <v>0.25</v>
      </c>
      <c r="K1661" s="9" t="s">
        <v>94</v>
      </c>
      <c r="L1661" s="9" t="s">
        <v>95</v>
      </c>
    </row>
    <row r="1662" spans="1:12" x14ac:dyDescent="0.2">
      <c r="A1662" t="str">
        <f>VLOOKUP(B1662,StateFIPS!A$2:B$52,2)</f>
        <v>California</v>
      </c>
      <c r="B1662">
        <f t="shared" si="28"/>
        <v>6</v>
      </c>
      <c r="C1662" s="9" t="s">
        <v>2139</v>
      </c>
      <c r="D1662" s="9" t="s">
        <v>93</v>
      </c>
      <c r="E1662" s="9" t="s">
        <v>2785</v>
      </c>
      <c r="F1662" s="9" t="s">
        <v>2786</v>
      </c>
      <c r="G1662" s="10">
        <v>37</v>
      </c>
      <c r="H1662" s="9" t="s">
        <v>94</v>
      </c>
      <c r="I1662" s="10">
        <v>148</v>
      </c>
      <c r="J1662" s="11">
        <v>0.25</v>
      </c>
      <c r="K1662" s="9" t="s">
        <v>94</v>
      </c>
      <c r="L1662" s="9" t="s">
        <v>95</v>
      </c>
    </row>
    <row r="1663" spans="1:12" x14ac:dyDescent="0.2">
      <c r="A1663" t="str">
        <f>VLOOKUP(B1663,StateFIPS!A$2:B$52,2)</f>
        <v>Oklahoma</v>
      </c>
      <c r="B1663">
        <f t="shared" si="28"/>
        <v>40</v>
      </c>
      <c r="C1663" s="9" t="s">
        <v>2062</v>
      </c>
      <c r="D1663" s="9" t="s">
        <v>93</v>
      </c>
      <c r="E1663" s="9" t="s">
        <v>2785</v>
      </c>
      <c r="F1663" s="9" t="s">
        <v>2786</v>
      </c>
      <c r="G1663" s="10">
        <v>236209</v>
      </c>
      <c r="H1663" s="9" t="s">
        <v>94</v>
      </c>
      <c r="I1663" s="10">
        <v>944837</v>
      </c>
      <c r="J1663" s="11">
        <v>0.25</v>
      </c>
      <c r="K1663" s="9" t="s">
        <v>94</v>
      </c>
      <c r="L1663" s="9" t="s">
        <v>95</v>
      </c>
    </row>
    <row r="1664" spans="1:12" x14ac:dyDescent="0.2">
      <c r="A1664" t="str">
        <f>VLOOKUP(B1664,StateFIPS!A$2:B$52,2)</f>
        <v>Oklahoma</v>
      </c>
      <c r="B1664">
        <f t="shared" si="28"/>
        <v>40</v>
      </c>
      <c r="C1664" s="9" t="s">
        <v>1318</v>
      </c>
      <c r="D1664" s="9" t="s">
        <v>93</v>
      </c>
      <c r="E1664" s="9" t="s">
        <v>2785</v>
      </c>
      <c r="F1664" s="9" t="s">
        <v>2786</v>
      </c>
      <c r="G1664" s="10">
        <v>173</v>
      </c>
      <c r="H1664" s="9" t="s">
        <v>94</v>
      </c>
      <c r="I1664" s="10">
        <v>693</v>
      </c>
      <c r="J1664" s="11">
        <v>0.25</v>
      </c>
      <c r="K1664" s="9" t="s">
        <v>94</v>
      </c>
      <c r="L1664" s="9" t="s">
        <v>95</v>
      </c>
    </row>
    <row r="1665" spans="1:12" x14ac:dyDescent="0.2">
      <c r="A1665" t="str">
        <f>VLOOKUP(B1665,StateFIPS!A$2:B$52,2)</f>
        <v>North Carolina</v>
      </c>
      <c r="B1665">
        <f t="shared" si="28"/>
        <v>37</v>
      </c>
      <c r="C1665" s="9" t="s">
        <v>1779</v>
      </c>
      <c r="D1665" s="9" t="s">
        <v>93</v>
      </c>
      <c r="E1665" s="9" t="s">
        <v>2785</v>
      </c>
      <c r="F1665" s="9" t="s">
        <v>2786</v>
      </c>
      <c r="G1665" s="10">
        <v>53028</v>
      </c>
      <c r="H1665" s="9" t="s">
        <v>94</v>
      </c>
      <c r="I1665" s="10">
        <v>212112</v>
      </c>
      <c r="J1665" s="11">
        <v>0.25</v>
      </c>
      <c r="K1665" s="9" t="s">
        <v>94</v>
      </c>
      <c r="L1665" s="9" t="s">
        <v>95</v>
      </c>
    </row>
    <row r="1666" spans="1:12" x14ac:dyDescent="0.2">
      <c r="A1666" t="str">
        <f>VLOOKUP(B1666,StateFIPS!A$2:B$52,2)</f>
        <v>Oregon</v>
      </c>
      <c r="B1666">
        <f t="shared" si="28"/>
        <v>41</v>
      </c>
      <c r="C1666" s="9" t="s">
        <v>2443</v>
      </c>
      <c r="D1666" s="9" t="s">
        <v>93</v>
      </c>
      <c r="E1666" s="9" t="s">
        <v>2785</v>
      </c>
      <c r="F1666" s="9" t="s">
        <v>2786</v>
      </c>
      <c r="G1666" s="10">
        <v>21388</v>
      </c>
      <c r="H1666" s="9" t="s">
        <v>94</v>
      </c>
      <c r="I1666" s="10">
        <v>85553</v>
      </c>
      <c r="J1666" s="11">
        <v>0.25</v>
      </c>
      <c r="K1666" s="9" t="s">
        <v>94</v>
      </c>
      <c r="L1666" s="9" t="s">
        <v>95</v>
      </c>
    </row>
    <row r="1667" spans="1:12" x14ac:dyDescent="0.2">
      <c r="A1667" t="str">
        <f>VLOOKUP(B1667,StateFIPS!A$2:B$52,2)</f>
        <v>California</v>
      </c>
      <c r="B1667">
        <f t="shared" ref="B1667:B1730" si="29">VALUE(LEFT(C1667,2))</f>
        <v>6</v>
      </c>
      <c r="C1667" s="9" t="s">
        <v>2120</v>
      </c>
      <c r="D1667" s="9" t="s">
        <v>93</v>
      </c>
      <c r="E1667" s="9" t="s">
        <v>2785</v>
      </c>
      <c r="F1667" s="9" t="s">
        <v>2786</v>
      </c>
      <c r="G1667" s="10">
        <v>389</v>
      </c>
      <c r="H1667" s="9" t="s">
        <v>94</v>
      </c>
      <c r="I1667" s="10">
        <v>1557</v>
      </c>
      <c r="J1667" s="11">
        <v>0.25</v>
      </c>
      <c r="K1667" s="9" t="s">
        <v>94</v>
      </c>
      <c r="L1667" s="9" t="s">
        <v>95</v>
      </c>
    </row>
    <row r="1668" spans="1:12" x14ac:dyDescent="0.2">
      <c r="A1668" t="str">
        <f>VLOOKUP(B1668,StateFIPS!A$2:B$52,2)</f>
        <v>North Carolina</v>
      </c>
      <c r="B1668">
        <f t="shared" si="29"/>
        <v>37</v>
      </c>
      <c r="C1668" s="9" t="s">
        <v>1543</v>
      </c>
      <c r="D1668" s="9" t="s">
        <v>93</v>
      </c>
      <c r="E1668" s="9" t="s">
        <v>2785</v>
      </c>
      <c r="F1668" s="9" t="s">
        <v>2786</v>
      </c>
      <c r="G1668" s="10">
        <v>5961</v>
      </c>
      <c r="H1668" s="9" t="s">
        <v>94</v>
      </c>
      <c r="I1668" s="10">
        <v>23844</v>
      </c>
      <c r="J1668" s="11">
        <v>0.25</v>
      </c>
      <c r="K1668" s="9" t="s">
        <v>94</v>
      </c>
      <c r="L1668" s="9" t="s">
        <v>95</v>
      </c>
    </row>
    <row r="1669" spans="1:12" x14ac:dyDescent="0.2">
      <c r="A1669" t="str">
        <f>VLOOKUP(B1669,StateFIPS!A$2:B$52,2)</f>
        <v>Oregon</v>
      </c>
      <c r="B1669">
        <f t="shared" si="29"/>
        <v>41</v>
      </c>
      <c r="C1669" s="9" t="s">
        <v>1296</v>
      </c>
      <c r="D1669" s="9" t="s">
        <v>93</v>
      </c>
      <c r="E1669" s="9" t="s">
        <v>2785</v>
      </c>
      <c r="F1669" s="9" t="s">
        <v>2786</v>
      </c>
      <c r="G1669" s="10">
        <v>4497</v>
      </c>
      <c r="H1669" s="9" t="s">
        <v>94</v>
      </c>
      <c r="I1669" s="10">
        <v>17988</v>
      </c>
      <c r="J1669" s="11">
        <v>0.25</v>
      </c>
      <c r="K1669" s="9" t="s">
        <v>94</v>
      </c>
      <c r="L1669" s="9" t="s">
        <v>95</v>
      </c>
    </row>
    <row r="1670" spans="1:12" x14ac:dyDescent="0.2">
      <c r="A1670" t="str">
        <f>VLOOKUP(B1670,StateFIPS!A$2:B$52,2)</f>
        <v>North Dakota</v>
      </c>
      <c r="B1670">
        <f t="shared" si="29"/>
        <v>38</v>
      </c>
      <c r="C1670" s="9" t="s">
        <v>1388</v>
      </c>
      <c r="D1670" s="9" t="s">
        <v>93</v>
      </c>
      <c r="E1670" s="9" t="s">
        <v>2785</v>
      </c>
      <c r="F1670" s="9" t="s">
        <v>2786</v>
      </c>
      <c r="G1670" s="10">
        <v>64</v>
      </c>
      <c r="H1670" s="9" t="s">
        <v>94</v>
      </c>
      <c r="I1670" s="10">
        <v>255</v>
      </c>
      <c r="J1670" s="11">
        <v>0.25</v>
      </c>
      <c r="K1670" s="9" t="s">
        <v>94</v>
      </c>
      <c r="L1670" s="9" t="s">
        <v>95</v>
      </c>
    </row>
    <row r="1671" spans="1:12" x14ac:dyDescent="0.2">
      <c r="A1671" t="str">
        <f>VLOOKUP(B1671,StateFIPS!A$2:B$52,2)</f>
        <v>Oklahoma</v>
      </c>
      <c r="B1671">
        <f t="shared" si="29"/>
        <v>40</v>
      </c>
      <c r="C1671" s="9" t="s">
        <v>1319</v>
      </c>
      <c r="D1671" s="9" t="s">
        <v>93</v>
      </c>
      <c r="E1671" s="9" t="s">
        <v>2785</v>
      </c>
      <c r="F1671" s="9" t="s">
        <v>2786</v>
      </c>
      <c r="G1671" s="10">
        <v>48191</v>
      </c>
      <c r="H1671" s="9" t="s">
        <v>94</v>
      </c>
      <c r="I1671" s="10">
        <v>192766</v>
      </c>
      <c r="J1671" s="11">
        <v>0.25</v>
      </c>
      <c r="K1671" s="9" t="s">
        <v>94</v>
      </c>
      <c r="L1671" s="9" t="s">
        <v>95</v>
      </c>
    </row>
    <row r="1672" spans="1:12" x14ac:dyDescent="0.2">
      <c r="A1672" t="str">
        <f>VLOOKUP(B1672,StateFIPS!A$2:B$52,2)</f>
        <v>Oklahoma</v>
      </c>
      <c r="B1672">
        <f t="shared" si="29"/>
        <v>40</v>
      </c>
      <c r="C1672" s="9" t="s">
        <v>2429</v>
      </c>
      <c r="D1672" s="9" t="s">
        <v>93</v>
      </c>
      <c r="E1672" s="9" t="s">
        <v>2785</v>
      </c>
      <c r="F1672" s="9" t="s">
        <v>2786</v>
      </c>
      <c r="G1672" s="10">
        <v>153536</v>
      </c>
      <c r="H1672" s="9" t="s">
        <v>94</v>
      </c>
      <c r="I1672" s="10">
        <v>614144</v>
      </c>
      <c r="J1672" s="11">
        <v>0.25</v>
      </c>
      <c r="K1672" s="9" t="s">
        <v>94</v>
      </c>
      <c r="L1672" s="9" t="s">
        <v>95</v>
      </c>
    </row>
    <row r="1673" spans="1:12" x14ac:dyDescent="0.2">
      <c r="A1673" t="str">
        <f>VLOOKUP(B1673,StateFIPS!A$2:B$52,2)</f>
        <v>South Carolina</v>
      </c>
      <c r="B1673">
        <f t="shared" si="29"/>
        <v>45</v>
      </c>
      <c r="C1673" s="9" t="s">
        <v>1339</v>
      </c>
      <c r="D1673" s="9" t="s">
        <v>93</v>
      </c>
      <c r="E1673" s="9" t="s">
        <v>2785</v>
      </c>
      <c r="F1673" s="9" t="s">
        <v>2786</v>
      </c>
      <c r="G1673" s="10">
        <v>94019</v>
      </c>
      <c r="H1673" s="9" t="s">
        <v>94</v>
      </c>
      <c r="I1673" s="10">
        <v>376076</v>
      </c>
      <c r="J1673" s="11">
        <v>0.25</v>
      </c>
      <c r="K1673" s="9" t="s">
        <v>94</v>
      </c>
      <c r="L1673" s="9" t="s">
        <v>95</v>
      </c>
    </row>
    <row r="1674" spans="1:12" x14ac:dyDescent="0.2">
      <c r="A1674" t="str">
        <f>VLOOKUP(B1674,StateFIPS!A$2:B$52,2)</f>
        <v>North Dakota</v>
      </c>
      <c r="B1674">
        <f t="shared" si="29"/>
        <v>38</v>
      </c>
      <c r="C1674" s="9" t="s">
        <v>1386</v>
      </c>
      <c r="D1674" s="9" t="s">
        <v>93</v>
      </c>
      <c r="E1674" s="9" t="s">
        <v>2785</v>
      </c>
      <c r="F1674" s="9" t="s">
        <v>2786</v>
      </c>
      <c r="G1674" s="10">
        <v>91</v>
      </c>
      <c r="H1674" s="9" t="s">
        <v>94</v>
      </c>
      <c r="I1674" s="10">
        <v>365</v>
      </c>
      <c r="J1674" s="11">
        <v>0.25</v>
      </c>
      <c r="K1674" s="9" t="s">
        <v>94</v>
      </c>
      <c r="L1674" s="9" t="s">
        <v>95</v>
      </c>
    </row>
    <row r="1675" spans="1:12" x14ac:dyDescent="0.2">
      <c r="A1675" t="str">
        <f>VLOOKUP(B1675,StateFIPS!A$2:B$52,2)</f>
        <v>North Carolina</v>
      </c>
      <c r="B1675">
        <f t="shared" si="29"/>
        <v>37</v>
      </c>
      <c r="C1675" s="9" t="s">
        <v>1215</v>
      </c>
      <c r="D1675" s="9" t="s">
        <v>93</v>
      </c>
      <c r="E1675" s="9" t="s">
        <v>2785</v>
      </c>
      <c r="F1675" s="9" t="s">
        <v>2786</v>
      </c>
      <c r="G1675" s="10">
        <v>10149</v>
      </c>
      <c r="H1675" s="9" t="s">
        <v>94</v>
      </c>
      <c r="I1675" s="10">
        <v>40595</v>
      </c>
      <c r="J1675" s="11">
        <v>0.25</v>
      </c>
      <c r="K1675" s="9" t="s">
        <v>94</v>
      </c>
      <c r="L1675" s="9" t="s">
        <v>95</v>
      </c>
    </row>
    <row r="1676" spans="1:12" x14ac:dyDescent="0.2">
      <c r="A1676" t="str">
        <f>VLOOKUP(B1676,StateFIPS!A$2:B$52,2)</f>
        <v>Oregon</v>
      </c>
      <c r="B1676">
        <f t="shared" si="29"/>
        <v>41</v>
      </c>
      <c r="C1676" s="9" t="s">
        <v>2399</v>
      </c>
      <c r="D1676" s="9" t="s">
        <v>93</v>
      </c>
      <c r="E1676" s="9" t="s">
        <v>2785</v>
      </c>
      <c r="F1676" s="9" t="s">
        <v>2786</v>
      </c>
      <c r="G1676" s="10">
        <v>4967</v>
      </c>
      <c r="H1676" s="9" t="s">
        <v>94</v>
      </c>
      <c r="I1676" s="10">
        <v>19869</v>
      </c>
      <c r="J1676" s="11">
        <v>0.25</v>
      </c>
      <c r="K1676" s="9" t="s">
        <v>94</v>
      </c>
      <c r="L1676" s="9" t="s">
        <v>95</v>
      </c>
    </row>
    <row r="1677" spans="1:12" x14ac:dyDescent="0.2">
      <c r="A1677" t="str">
        <f>VLOOKUP(B1677,StateFIPS!A$2:B$52,2)</f>
        <v>Colorado</v>
      </c>
      <c r="B1677">
        <f t="shared" si="29"/>
        <v>8</v>
      </c>
      <c r="C1677" s="9" t="s">
        <v>2098</v>
      </c>
      <c r="D1677" s="9" t="s">
        <v>93</v>
      </c>
      <c r="E1677" s="9" t="s">
        <v>2785</v>
      </c>
      <c r="F1677" s="9" t="s">
        <v>2786</v>
      </c>
      <c r="G1677" s="10">
        <v>49019</v>
      </c>
      <c r="H1677" s="9" t="s">
        <v>94</v>
      </c>
      <c r="I1677" s="10">
        <v>196076</v>
      </c>
      <c r="J1677" s="11">
        <v>0.25</v>
      </c>
      <c r="K1677" s="9" t="s">
        <v>94</v>
      </c>
      <c r="L1677" s="9" t="s">
        <v>95</v>
      </c>
    </row>
    <row r="1678" spans="1:12" x14ac:dyDescent="0.2">
      <c r="A1678" t="str">
        <f>VLOOKUP(B1678,StateFIPS!A$2:B$52,2)</f>
        <v>California</v>
      </c>
      <c r="B1678">
        <f t="shared" si="29"/>
        <v>6</v>
      </c>
      <c r="C1678" s="9" t="s">
        <v>2117</v>
      </c>
      <c r="D1678" s="9" t="s">
        <v>93</v>
      </c>
      <c r="E1678" s="9" t="s">
        <v>2785</v>
      </c>
      <c r="F1678" s="9" t="s">
        <v>2786</v>
      </c>
      <c r="G1678" s="10">
        <v>127441</v>
      </c>
      <c r="H1678" s="9" t="s">
        <v>94</v>
      </c>
      <c r="I1678" s="10">
        <v>509764</v>
      </c>
      <c r="J1678" s="11">
        <v>0.25</v>
      </c>
      <c r="K1678" s="9" t="s">
        <v>94</v>
      </c>
      <c r="L1678" s="9" t="s">
        <v>95</v>
      </c>
    </row>
    <row r="1679" spans="1:12" x14ac:dyDescent="0.2">
      <c r="A1679" t="str">
        <f>VLOOKUP(B1679,StateFIPS!A$2:B$52,2)</f>
        <v>North Carolina</v>
      </c>
      <c r="B1679">
        <f t="shared" si="29"/>
        <v>37</v>
      </c>
      <c r="C1679" s="9" t="s">
        <v>1423</v>
      </c>
      <c r="D1679" s="9" t="s">
        <v>93</v>
      </c>
      <c r="E1679" s="9" t="s">
        <v>2785</v>
      </c>
      <c r="F1679" s="9" t="s">
        <v>2786</v>
      </c>
      <c r="G1679" s="10">
        <v>40</v>
      </c>
      <c r="H1679" s="9" t="s">
        <v>94</v>
      </c>
      <c r="I1679" s="10">
        <v>159</v>
      </c>
      <c r="J1679" s="11">
        <v>0.25</v>
      </c>
      <c r="K1679" s="9" t="s">
        <v>94</v>
      </c>
      <c r="L1679" s="9" t="s">
        <v>95</v>
      </c>
    </row>
    <row r="1680" spans="1:12" x14ac:dyDescent="0.2">
      <c r="A1680" t="str">
        <f>VLOOKUP(B1680,StateFIPS!A$2:B$52,2)</f>
        <v>North Carolina</v>
      </c>
      <c r="B1680">
        <f t="shared" si="29"/>
        <v>37</v>
      </c>
      <c r="C1680" s="9" t="s">
        <v>1199</v>
      </c>
      <c r="D1680" s="9" t="s">
        <v>93</v>
      </c>
      <c r="E1680" s="9" t="s">
        <v>2785</v>
      </c>
      <c r="F1680" s="9" t="s">
        <v>2786</v>
      </c>
      <c r="G1680" s="10">
        <v>11365</v>
      </c>
      <c r="H1680" s="9" t="s">
        <v>94</v>
      </c>
      <c r="I1680" s="10">
        <v>45461</v>
      </c>
      <c r="J1680" s="11">
        <v>0.25</v>
      </c>
      <c r="K1680" s="9" t="s">
        <v>94</v>
      </c>
      <c r="L1680" s="9" t="s">
        <v>95</v>
      </c>
    </row>
    <row r="1681" spans="1:12" x14ac:dyDescent="0.2">
      <c r="A1681" t="str">
        <f>VLOOKUP(B1681,StateFIPS!A$2:B$52,2)</f>
        <v>Oklahoma</v>
      </c>
      <c r="B1681">
        <f t="shared" si="29"/>
        <v>40</v>
      </c>
      <c r="C1681" s="9" t="s">
        <v>1445</v>
      </c>
      <c r="D1681" s="9" t="s">
        <v>93</v>
      </c>
      <c r="E1681" s="9" t="s">
        <v>2785</v>
      </c>
      <c r="F1681" s="9" t="s">
        <v>2786</v>
      </c>
      <c r="G1681" s="10">
        <v>272</v>
      </c>
      <c r="H1681" s="9" t="s">
        <v>94</v>
      </c>
      <c r="I1681" s="10">
        <v>1090</v>
      </c>
      <c r="J1681" s="11">
        <v>0.25</v>
      </c>
      <c r="K1681" s="9" t="s">
        <v>94</v>
      </c>
      <c r="L1681" s="9" t="s">
        <v>95</v>
      </c>
    </row>
    <row r="1682" spans="1:12" x14ac:dyDescent="0.2">
      <c r="A1682" t="str">
        <f>VLOOKUP(B1682,StateFIPS!A$2:B$52,2)</f>
        <v>South Carolina</v>
      </c>
      <c r="B1682">
        <f t="shared" si="29"/>
        <v>45</v>
      </c>
      <c r="C1682" s="9" t="s">
        <v>1371</v>
      </c>
      <c r="D1682" s="9" t="s">
        <v>93</v>
      </c>
      <c r="E1682" s="9" t="s">
        <v>2785</v>
      </c>
      <c r="F1682" s="9" t="s">
        <v>2786</v>
      </c>
      <c r="G1682" s="10">
        <v>20</v>
      </c>
      <c r="H1682" s="9" t="s">
        <v>94</v>
      </c>
      <c r="I1682" s="10">
        <v>81</v>
      </c>
      <c r="J1682" s="11">
        <v>0.25</v>
      </c>
      <c r="K1682" s="9" t="s">
        <v>94</v>
      </c>
      <c r="L1682" s="9" t="s">
        <v>95</v>
      </c>
    </row>
    <row r="1683" spans="1:12" x14ac:dyDescent="0.2">
      <c r="A1683" t="str">
        <f>VLOOKUP(B1683,StateFIPS!A$2:B$52,2)</f>
        <v>North Carolina</v>
      </c>
      <c r="B1683">
        <f t="shared" si="29"/>
        <v>37</v>
      </c>
      <c r="C1683" s="9" t="s">
        <v>1814</v>
      </c>
      <c r="D1683" s="9" t="s">
        <v>93</v>
      </c>
      <c r="E1683" s="9" t="s">
        <v>2785</v>
      </c>
      <c r="F1683" s="9" t="s">
        <v>2786</v>
      </c>
      <c r="G1683" s="10">
        <v>117780</v>
      </c>
      <c r="H1683" s="9" t="s">
        <v>94</v>
      </c>
      <c r="I1683" s="10">
        <v>471120</v>
      </c>
      <c r="J1683" s="11">
        <v>0.25</v>
      </c>
      <c r="K1683" s="9" t="s">
        <v>94</v>
      </c>
      <c r="L1683" s="9" t="s">
        <v>95</v>
      </c>
    </row>
    <row r="1684" spans="1:12" x14ac:dyDescent="0.2">
      <c r="A1684" t="str">
        <f>VLOOKUP(B1684,StateFIPS!A$2:B$52,2)</f>
        <v>Colorado</v>
      </c>
      <c r="B1684">
        <f t="shared" si="29"/>
        <v>8</v>
      </c>
      <c r="C1684" s="9" t="s">
        <v>483</v>
      </c>
      <c r="D1684" s="9" t="s">
        <v>93</v>
      </c>
      <c r="E1684" s="9" t="s">
        <v>2785</v>
      </c>
      <c r="F1684" s="9" t="s">
        <v>2786</v>
      </c>
      <c r="G1684" s="10">
        <v>29399</v>
      </c>
      <c r="H1684" s="9" t="s">
        <v>94</v>
      </c>
      <c r="I1684" s="10">
        <v>117597</v>
      </c>
      <c r="J1684" s="11">
        <v>0.25</v>
      </c>
      <c r="K1684" s="9" t="s">
        <v>94</v>
      </c>
      <c r="L1684" s="9" t="s">
        <v>95</v>
      </c>
    </row>
    <row r="1685" spans="1:12" x14ac:dyDescent="0.2">
      <c r="A1685" t="str">
        <f>VLOOKUP(B1685,StateFIPS!A$2:B$52,2)</f>
        <v>California</v>
      </c>
      <c r="B1685">
        <f t="shared" si="29"/>
        <v>6</v>
      </c>
      <c r="C1685" s="9" t="s">
        <v>2043</v>
      </c>
      <c r="D1685" s="9" t="s">
        <v>93</v>
      </c>
      <c r="E1685" s="9" t="s">
        <v>2785</v>
      </c>
      <c r="F1685" s="9" t="s">
        <v>2786</v>
      </c>
      <c r="G1685" s="10">
        <v>33</v>
      </c>
      <c r="H1685" s="9" t="s">
        <v>94</v>
      </c>
      <c r="I1685" s="10">
        <v>131</v>
      </c>
      <c r="J1685" s="11">
        <v>0.25</v>
      </c>
      <c r="K1685" s="9" t="s">
        <v>94</v>
      </c>
      <c r="L1685" s="9" t="s">
        <v>95</v>
      </c>
    </row>
    <row r="1686" spans="1:12" x14ac:dyDescent="0.2">
      <c r="A1686" t="str">
        <f>VLOOKUP(B1686,StateFIPS!A$2:B$52,2)</f>
        <v>North Carolina</v>
      </c>
      <c r="B1686">
        <f t="shared" si="29"/>
        <v>37</v>
      </c>
      <c r="C1686" s="9" t="s">
        <v>1200</v>
      </c>
      <c r="D1686" s="9" t="s">
        <v>93</v>
      </c>
      <c r="E1686" s="9" t="s">
        <v>2785</v>
      </c>
      <c r="F1686" s="9" t="s">
        <v>2786</v>
      </c>
      <c r="G1686" s="10">
        <v>13376</v>
      </c>
      <c r="H1686" s="9" t="s">
        <v>94</v>
      </c>
      <c r="I1686" s="10">
        <v>53504</v>
      </c>
      <c r="J1686" s="11">
        <v>0.25</v>
      </c>
      <c r="K1686" s="9" t="s">
        <v>94</v>
      </c>
      <c r="L1686" s="9" t="s">
        <v>95</v>
      </c>
    </row>
    <row r="1687" spans="1:12" x14ac:dyDescent="0.2">
      <c r="A1687" t="str">
        <f>VLOOKUP(B1687,StateFIPS!A$2:B$52,2)</f>
        <v>Florida</v>
      </c>
      <c r="B1687">
        <f t="shared" si="29"/>
        <v>12</v>
      </c>
      <c r="C1687" s="9" t="s">
        <v>555</v>
      </c>
      <c r="D1687" s="9" t="s">
        <v>93</v>
      </c>
      <c r="E1687" s="9" t="s">
        <v>2785</v>
      </c>
      <c r="F1687" s="9" t="s">
        <v>2786</v>
      </c>
      <c r="G1687" s="10">
        <v>73</v>
      </c>
      <c r="H1687" s="9" t="s">
        <v>94</v>
      </c>
      <c r="I1687" s="10">
        <v>293</v>
      </c>
      <c r="J1687" s="11">
        <v>0.25</v>
      </c>
      <c r="K1687" s="9" t="s">
        <v>94</v>
      </c>
      <c r="L1687" s="9" t="s">
        <v>95</v>
      </c>
    </row>
    <row r="1688" spans="1:12" x14ac:dyDescent="0.2">
      <c r="A1688" t="str">
        <f>VLOOKUP(B1688,StateFIPS!A$2:B$52,2)</f>
        <v>Oregon</v>
      </c>
      <c r="B1688">
        <f t="shared" si="29"/>
        <v>41</v>
      </c>
      <c r="C1688" s="9" t="s">
        <v>1295</v>
      </c>
      <c r="D1688" s="9" t="s">
        <v>93</v>
      </c>
      <c r="E1688" s="9" t="s">
        <v>2785</v>
      </c>
      <c r="F1688" s="9" t="s">
        <v>2786</v>
      </c>
      <c r="G1688" s="10">
        <v>7468</v>
      </c>
      <c r="H1688" s="9" t="s">
        <v>94</v>
      </c>
      <c r="I1688" s="10">
        <v>29871</v>
      </c>
      <c r="J1688" s="11">
        <v>0.25</v>
      </c>
      <c r="K1688" s="9" t="s">
        <v>94</v>
      </c>
      <c r="L1688" s="9" t="s">
        <v>95</v>
      </c>
    </row>
    <row r="1689" spans="1:12" x14ac:dyDescent="0.2">
      <c r="A1689" t="str">
        <f>VLOOKUP(B1689,StateFIPS!A$2:B$52,2)</f>
        <v>Oregon</v>
      </c>
      <c r="B1689">
        <f t="shared" si="29"/>
        <v>41</v>
      </c>
      <c r="C1689" s="9" t="s">
        <v>2490</v>
      </c>
      <c r="D1689" s="9" t="s">
        <v>93</v>
      </c>
      <c r="E1689" s="9" t="s">
        <v>2785</v>
      </c>
      <c r="F1689" s="9" t="s">
        <v>2786</v>
      </c>
      <c r="G1689" s="10">
        <v>25327</v>
      </c>
      <c r="H1689" s="9" t="s">
        <v>94</v>
      </c>
      <c r="I1689" s="10">
        <v>101306</v>
      </c>
      <c r="J1689" s="11">
        <v>0.25</v>
      </c>
      <c r="K1689" s="9" t="s">
        <v>94</v>
      </c>
      <c r="L1689" s="9" t="s">
        <v>95</v>
      </c>
    </row>
    <row r="1690" spans="1:12" x14ac:dyDescent="0.2">
      <c r="A1690" t="str">
        <f>VLOOKUP(B1690,StateFIPS!A$2:B$52,2)</f>
        <v>North Carolina</v>
      </c>
      <c r="B1690">
        <f t="shared" si="29"/>
        <v>37</v>
      </c>
      <c r="C1690" s="9" t="s">
        <v>2713</v>
      </c>
      <c r="D1690" s="9" t="s">
        <v>93</v>
      </c>
      <c r="E1690" s="9" t="s">
        <v>2785</v>
      </c>
      <c r="F1690" s="9" t="s">
        <v>2786</v>
      </c>
      <c r="G1690" s="10">
        <v>5</v>
      </c>
      <c r="H1690" s="9" t="s">
        <v>94</v>
      </c>
      <c r="I1690" s="10">
        <v>20</v>
      </c>
      <c r="J1690" s="11">
        <v>0.25</v>
      </c>
      <c r="K1690" s="9" t="s">
        <v>94</v>
      </c>
      <c r="L1690" s="9" t="s">
        <v>95</v>
      </c>
    </row>
    <row r="1691" spans="1:12" x14ac:dyDescent="0.2">
      <c r="A1691" t="str">
        <f>VLOOKUP(B1691,StateFIPS!A$2:B$52,2)</f>
        <v>California</v>
      </c>
      <c r="B1691">
        <f t="shared" si="29"/>
        <v>6</v>
      </c>
      <c r="C1691" s="9" t="s">
        <v>2085</v>
      </c>
      <c r="D1691" s="9" t="s">
        <v>93</v>
      </c>
      <c r="E1691" s="9" t="s">
        <v>2785</v>
      </c>
      <c r="F1691" s="9" t="s">
        <v>2786</v>
      </c>
      <c r="G1691" s="10">
        <v>126252</v>
      </c>
      <c r="H1691" s="9" t="s">
        <v>94</v>
      </c>
      <c r="I1691" s="10">
        <v>505009</v>
      </c>
      <c r="J1691" s="11">
        <v>0.25</v>
      </c>
      <c r="K1691" s="9" t="s">
        <v>94</v>
      </c>
      <c r="L1691" s="9" t="s">
        <v>95</v>
      </c>
    </row>
    <row r="1692" spans="1:12" x14ac:dyDescent="0.2">
      <c r="A1692" t="str">
        <f>VLOOKUP(B1692,StateFIPS!A$2:B$52,2)</f>
        <v>Oklahoma</v>
      </c>
      <c r="B1692">
        <f t="shared" si="29"/>
        <v>40</v>
      </c>
      <c r="C1692" s="9" t="s">
        <v>2143</v>
      </c>
      <c r="D1692" s="9" t="s">
        <v>93</v>
      </c>
      <c r="E1692" s="9" t="s">
        <v>2785</v>
      </c>
      <c r="F1692" s="9" t="s">
        <v>2786</v>
      </c>
      <c r="G1692" s="10">
        <v>241708</v>
      </c>
      <c r="H1692" s="9" t="s">
        <v>94</v>
      </c>
      <c r="I1692" s="10">
        <v>966831</v>
      </c>
      <c r="J1692" s="11">
        <v>0.25</v>
      </c>
      <c r="K1692" s="9" t="s">
        <v>94</v>
      </c>
      <c r="L1692" s="9" t="s">
        <v>95</v>
      </c>
    </row>
    <row r="1693" spans="1:12" x14ac:dyDescent="0.2">
      <c r="A1693" t="str">
        <f>VLOOKUP(B1693,StateFIPS!A$2:B$52,2)</f>
        <v>North Carolina</v>
      </c>
      <c r="B1693">
        <f t="shared" si="29"/>
        <v>37</v>
      </c>
      <c r="C1693" s="9" t="s">
        <v>1214</v>
      </c>
      <c r="D1693" s="9" t="s">
        <v>93</v>
      </c>
      <c r="E1693" s="9" t="s">
        <v>2785</v>
      </c>
      <c r="F1693" s="9" t="s">
        <v>2786</v>
      </c>
      <c r="G1693" s="10">
        <v>8497</v>
      </c>
      <c r="H1693" s="9" t="s">
        <v>94</v>
      </c>
      <c r="I1693" s="10">
        <v>33988</v>
      </c>
      <c r="J1693" s="11">
        <v>0.25</v>
      </c>
      <c r="K1693" s="9" t="s">
        <v>94</v>
      </c>
      <c r="L1693" s="9" t="s">
        <v>95</v>
      </c>
    </row>
    <row r="1694" spans="1:12" x14ac:dyDescent="0.2">
      <c r="A1694" t="str">
        <f>VLOOKUP(B1694,StateFIPS!A$2:B$52,2)</f>
        <v>North Carolina</v>
      </c>
      <c r="B1694">
        <f t="shared" si="29"/>
        <v>37</v>
      </c>
      <c r="C1694" s="9" t="s">
        <v>1806</v>
      </c>
      <c r="D1694" s="9" t="s">
        <v>93</v>
      </c>
      <c r="E1694" s="9" t="s">
        <v>2785</v>
      </c>
      <c r="F1694" s="9" t="s">
        <v>2786</v>
      </c>
      <c r="G1694" s="10">
        <v>105826</v>
      </c>
      <c r="H1694" s="9" t="s">
        <v>94</v>
      </c>
      <c r="I1694" s="10">
        <v>423303</v>
      </c>
      <c r="J1694" s="11">
        <v>0.25</v>
      </c>
      <c r="K1694" s="9" t="s">
        <v>94</v>
      </c>
      <c r="L1694" s="9" t="s">
        <v>95</v>
      </c>
    </row>
    <row r="1695" spans="1:12" x14ac:dyDescent="0.2">
      <c r="A1695" t="str">
        <f>VLOOKUP(B1695,StateFIPS!A$2:B$52,2)</f>
        <v>Oregon</v>
      </c>
      <c r="B1695">
        <f t="shared" si="29"/>
        <v>41</v>
      </c>
      <c r="C1695" s="9" t="s">
        <v>1311</v>
      </c>
      <c r="D1695" s="9" t="s">
        <v>93</v>
      </c>
      <c r="E1695" s="9" t="s">
        <v>2785</v>
      </c>
      <c r="F1695" s="9" t="s">
        <v>2786</v>
      </c>
      <c r="G1695" s="10">
        <v>1254</v>
      </c>
      <c r="H1695" s="9" t="s">
        <v>94</v>
      </c>
      <c r="I1695" s="10">
        <v>5015</v>
      </c>
      <c r="J1695" s="11">
        <v>0.25</v>
      </c>
      <c r="K1695" s="9" t="s">
        <v>94</v>
      </c>
      <c r="L1695" s="9" t="s">
        <v>95</v>
      </c>
    </row>
    <row r="1696" spans="1:12" x14ac:dyDescent="0.2">
      <c r="A1696" t="str">
        <f>VLOOKUP(B1696,StateFIPS!A$2:B$52,2)</f>
        <v>South Carolina</v>
      </c>
      <c r="B1696">
        <f t="shared" si="29"/>
        <v>45</v>
      </c>
      <c r="C1696" s="9" t="s">
        <v>1380</v>
      </c>
      <c r="D1696" s="9" t="s">
        <v>93</v>
      </c>
      <c r="E1696" s="9" t="s">
        <v>2785</v>
      </c>
      <c r="F1696" s="9" t="s">
        <v>2786</v>
      </c>
      <c r="G1696" s="10">
        <v>32574</v>
      </c>
      <c r="H1696" s="9" t="s">
        <v>94</v>
      </c>
      <c r="I1696" s="10">
        <v>130298</v>
      </c>
      <c r="J1696" s="11">
        <v>0.25</v>
      </c>
      <c r="K1696" s="9" t="s">
        <v>94</v>
      </c>
      <c r="L1696" s="9" t="s">
        <v>95</v>
      </c>
    </row>
    <row r="1697" spans="1:12" x14ac:dyDescent="0.2">
      <c r="A1697" t="str">
        <f>VLOOKUP(B1697,StateFIPS!A$2:B$52,2)</f>
        <v>Colorado</v>
      </c>
      <c r="B1697">
        <f t="shared" si="29"/>
        <v>8</v>
      </c>
      <c r="C1697" s="9" t="s">
        <v>2099</v>
      </c>
      <c r="D1697" s="9" t="s">
        <v>93</v>
      </c>
      <c r="E1697" s="9" t="s">
        <v>2785</v>
      </c>
      <c r="F1697" s="9" t="s">
        <v>2786</v>
      </c>
      <c r="G1697" s="10">
        <v>37016</v>
      </c>
      <c r="H1697" s="9" t="s">
        <v>94</v>
      </c>
      <c r="I1697" s="10">
        <v>148062</v>
      </c>
      <c r="J1697" s="11">
        <v>0.25</v>
      </c>
      <c r="K1697" s="9" t="s">
        <v>94</v>
      </c>
      <c r="L1697" s="9" t="s">
        <v>95</v>
      </c>
    </row>
    <row r="1698" spans="1:12" x14ac:dyDescent="0.2">
      <c r="A1698" t="str">
        <f>VLOOKUP(B1698,StateFIPS!A$2:B$52,2)</f>
        <v>North Carolina</v>
      </c>
      <c r="B1698">
        <f t="shared" si="29"/>
        <v>37</v>
      </c>
      <c r="C1698" s="9" t="s">
        <v>1212</v>
      </c>
      <c r="D1698" s="9" t="s">
        <v>93</v>
      </c>
      <c r="E1698" s="9" t="s">
        <v>2785</v>
      </c>
      <c r="F1698" s="9" t="s">
        <v>2786</v>
      </c>
      <c r="G1698" s="10">
        <v>3798</v>
      </c>
      <c r="H1698" s="9" t="s">
        <v>94</v>
      </c>
      <c r="I1698" s="10">
        <v>15190</v>
      </c>
      <c r="J1698" s="11">
        <v>0.25</v>
      </c>
      <c r="K1698" s="9" t="s">
        <v>94</v>
      </c>
      <c r="L1698" s="9" t="s">
        <v>95</v>
      </c>
    </row>
    <row r="1699" spans="1:12" x14ac:dyDescent="0.2">
      <c r="A1699" t="str">
        <f>VLOOKUP(B1699,StateFIPS!A$2:B$52,2)</f>
        <v>Oklahoma</v>
      </c>
      <c r="B1699">
        <f t="shared" si="29"/>
        <v>40</v>
      </c>
      <c r="C1699" s="9" t="s">
        <v>2077</v>
      </c>
      <c r="D1699" s="9" t="s">
        <v>93</v>
      </c>
      <c r="E1699" s="9" t="s">
        <v>2785</v>
      </c>
      <c r="F1699" s="9" t="s">
        <v>2786</v>
      </c>
      <c r="G1699" s="10">
        <v>242</v>
      </c>
      <c r="H1699" s="9" t="s">
        <v>94</v>
      </c>
      <c r="I1699" s="10">
        <v>970</v>
      </c>
      <c r="J1699" s="11">
        <v>0.25</v>
      </c>
      <c r="K1699" s="9" t="s">
        <v>94</v>
      </c>
      <c r="L1699" s="9" t="s">
        <v>95</v>
      </c>
    </row>
    <row r="1700" spans="1:12" x14ac:dyDescent="0.2">
      <c r="A1700" t="str">
        <f>VLOOKUP(B1700,StateFIPS!A$2:B$52,2)</f>
        <v>California</v>
      </c>
      <c r="B1700">
        <f t="shared" si="29"/>
        <v>6</v>
      </c>
      <c r="C1700" s="9" t="s">
        <v>2138</v>
      </c>
      <c r="D1700" s="9" t="s">
        <v>93</v>
      </c>
      <c r="E1700" s="9" t="s">
        <v>2785</v>
      </c>
      <c r="F1700" s="9" t="s">
        <v>2786</v>
      </c>
      <c r="G1700" s="10">
        <v>21</v>
      </c>
      <c r="H1700" s="9" t="s">
        <v>94</v>
      </c>
      <c r="I1700" s="10">
        <v>83</v>
      </c>
      <c r="J1700" s="11">
        <v>0.25</v>
      </c>
      <c r="K1700" s="9" t="s">
        <v>94</v>
      </c>
      <c r="L1700" s="9" t="s">
        <v>95</v>
      </c>
    </row>
    <row r="1701" spans="1:12" x14ac:dyDescent="0.2">
      <c r="A1701" t="str">
        <f>VLOOKUP(B1701,StateFIPS!A$2:B$52,2)</f>
        <v>North Carolina</v>
      </c>
      <c r="B1701">
        <f t="shared" si="29"/>
        <v>37</v>
      </c>
      <c r="C1701" s="9" t="s">
        <v>1402</v>
      </c>
      <c r="D1701" s="9" t="s">
        <v>93</v>
      </c>
      <c r="E1701" s="9" t="s">
        <v>2785</v>
      </c>
      <c r="F1701" s="9" t="s">
        <v>2786</v>
      </c>
      <c r="G1701" s="10">
        <v>39217</v>
      </c>
      <c r="H1701" s="9" t="s">
        <v>94</v>
      </c>
      <c r="I1701" s="10">
        <v>156868</v>
      </c>
      <c r="J1701" s="11">
        <v>0.25</v>
      </c>
      <c r="K1701" s="9" t="s">
        <v>94</v>
      </c>
      <c r="L1701" s="9" t="s">
        <v>95</v>
      </c>
    </row>
    <row r="1702" spans="1:12" x14ac:dyDescent="0.2">
      <c r="A1702" t="str">
        <f>VLOOKUP(B1702,StateFIPS!A$2:B$52,2)</f>
        <v>New York</v>
      </c>
      <c r="B1702">
        <f t="shared" si="29"/>
        <v>36</v>
      </c>
      <c r="C1702" s="9" t="s">
        <v>2165</v>
      </c>
      <c r="D1702" s="9" t="s">
        <v>93</v>
      </c>
      <c r="E1702" s="9" t="s">
        <v>2785</v>
      </c>
      <c r="F1702" s="9" t="s">
        <v>2786</v>
      </c>
      <c r="G1702" s="10">
        <v>905</v>
      </c>
      <c r="H1702" s="9" t="s">
        <v>94</v>
      </c>
      <c r="I1702" s="10">
        <v>3619</v>
      </c>
      <c r="J1702" s="11">
        <v>0.25</v>
      </c>
      <c r="K1702" s="9" t="s">
        <v>94</v>
      </c>
      <c r="L1702" s="9" t="s">
        <v>95</v>
      </c>
    </row>
    <row r="1703" spans="1:12" x14ac:dyDescent="0.2">
      <c r="A1703" t="str">
        <f>VLOOKUP(B1703,StateFIPS!A$2:B$52,2)</f>
        <v>Oklahoma</v>
      </c>
      <c r="B1703">
        <f t="shared" si="29"/>
        <v>40</v>
      </c>
      <c r="C1703" s="9" t="s">
        <v>1329</v>
      </c>
      <c r="D1703" s="9" t="s">
        <v>93</v>
      </c>
      <c r="E1703" s="9" t="s">
        <v>2785</v>
      </c>
      <c r="F1703" s="9" t="s">
        <v>2786</v>
      </c>
      <c r="G1703" s="10">
        <v>3065</v>
      </c>
      <c r="H1703" s="9" t="s">
        <v>94</v>
      </c>
      <c r="I1703" s="10">
        <v>12260</v>
      </c>
      <c r="J1703" s="11">
        <v>0.25</v>
      </c>
      <c r="K1703" s="9" t="s">
        <v>94</v>
      </c>
      <c r="L1703" s="9" t="s">
        <v>95</v>
      </c>
    </row>
    <row r="1704" spans="1:12" x14ac:dyDescent="0.2">
      <c r="A1704" t="str">
        <f>VLOOKUP(B1704,StateFIPS!A$2:B$52,2)</f>
        <v>California</v>
      </c>
      <c r="B1704">
        <f t="shared" si="29"/>
        <v>6</v>
      </c>
      <c r="C1704" s="9" t="s">
        <v>2136</v>
      </c>
      <c r="D1704" s="9" t="s">
        <v>93</v>
      </c>
      <c r="E1704" s="9" t="s">
        <v>2785</v>
      </c>
      <c r="F1704" s="9" t="s">
        <v>2786</v>
      </c>
      <c r="G1704" s="10">
        <v>132898</v>
      </c>
      <c r="H1704" s="9" t="s">
        <v>94</v>
      </c>
      <c r="I1704" s="10">
        <v>531590</v>
      </c>
      <c r="J1704" s="11">
        <v>0.25</v>
      </c>
      <c r="K1704" s="9" t="s">
        <v>94</v>
      </c>
      <c r="L1704" s="9" t="s">
        <v>95</v>
      </c>
    </row>
    <row r="1705" spans="1:12" x14ac:dyDescent="0.2">
      <c r="A1705" t="str">
        <f>VLOOKUP(B1705,StateFIPS!A$2:B$52,2)</f>
        <v>California</v>
      </c>
      <c r="B1705">
        <f t="shared" si="29"/>
        <v>6</v>
      </c>
      <c r="C1705" s="9" t="s">
        <v>2054</v>
      </c>
      <c r="D1705" s="9" t="s">
        <v>93</v>
      </c>
      <c r="E1705" s="9" t="s">
        <v>2785</v>
      </c>
      <c r="F1705" s="9" t="s">
        <v>2786</v>
      </c>
      <c r="G1705" s="10">
        <v>131</v>
      </c>
      <c r="H1705" s="9" t="s">
        <v>94</v>
      </c>
      <c r="I1705" s="10">
        <v>526</v>
      </c>
      <c r="J1705" s="11">
        <v>0.25</v>
      </c>
      <c r="K1705" s="9" t="s">
        <v>94</v>
      </c>
      <c r="L1705" s="9" t="s">
        <v>95</v>
      </c>
    </row>
    <row r="1706" spans="1:12" x14ac:dyDescent="0.2">
      <c r="A1706" t="str">
        <f>VLOOKUP(B1706,StateFIPS!A$2:B$52,2)</f>
        <v>Oregon</v>
      </c>
      <c r="B1706">
        <f t="shared" si="29"/>
        <v>41</v>
      </c>
      <c r="C1706" s="9" t="s">
        <v>1293</v>
      </c>
      <c r="D1706" s="9" t="s">
        <v>93</v>
      </c>
      <c r="E1706" s="9" t="s">
        <v>2785</v>
      </c>
      <c r="F1706" s="9" t="s">
        <v>2786</v>
      </c>
      <c r="G1706" s="10">
        <v>2569</v>
      </c>
      <c r="H1706" s="9" t="s">
        <v>94</v>
      </c>
      <c r="I1706" s="10">
        <v>10275</v>
      </c>
      <c r="J1706" s="11">
        <v>0.25</v>
      </c>
      <c r="K1706" s="9" t="s">
        <v>94</v>
      </c>
      <c r="L1706" s="9" t="s">
        <v>95</v>
      </c>
    </row>
    <row r="1707" spans="1:12" x14ac:dyDescent="0.2">
      <c r="A1707" t="str">
        <f>VLOOKUP(B1707,StateFIPS!A$2:B$52,2)</f>
        <v>North Carolina</v>
      </c>
      <c r="B1707">
        <f t="shared" si="29"/>
        <v>37</v>
      </c>
      <c r="C1707" s="9" t="s">
        <v>1190</v>
      </c>
      <c r="D1707" s="9" t="s">
        <v>93</v>
      </c>
      <c r="E1707" s="9" t="s">
        <v>2785</v>
      </c>
      <c r="F1707" s="9" t="s">
        <v>2786</v>
      </c>
      <c r="G1707" s="10">
        <v>2</v>
      </c>
      <c r="H1707" s="9" t="s">
        <v>94</v>
      </c>
      <c r="I1707" s="10">
        <v>6</v>
      </c>
      <c r="J1707" s="11">
        <v>0.25</v>
      </c>
      <c r="K1707" s="9" t="s">
        <v>94</v>
      </c>
      <c r="L1707" s="9" t="s">
        <v>95</v>
      </c>
    </row>
    <row r="1708" spans="1:12" x14ac:dyDescent="0.2">
      <c r="A1708" t="str">
        <f>VLOOKUP(B1708,StateFIPS!A$2:B$52,2)</f>
        <v>Oklahoma</v>
      </c>
      <c r="B1708">
        <f t="shared" si="29"/>
        <v>40</v>
      </c>
      <c r="C1708" s="9" t="s">
        <v>2046</v>
      </c>
      <c r="D1708" s="9" t="s">
        <v>93</v>
      </c>
      <c r="E1708" s="9" t="s">
        <v>2785</v>
      </c>
      <c r="F1708" s="9" t="s">
        <v>2786</v>
      </c>
      <c r="G1708" s="10">
        <v>26284</v>
      </c>
      <c r="H1708" s="9" t="s">
        <v>94</v>
      </c>
      <c r="I1708" s="10">
        <v>105135</v>
      </c>
      <c r="J1708" s="11">
        <v>0.25</v>
      </c>
      <c r="K1708" s="9" t="s">
        <v>94</v>
      </c>
      <c r="L1708" s="9" t="s">
        <v>95</v>
      </c>
    </row>
    <row r="1709" spans="1:12" x14ac:dyDescent="0.2">
      <c r="A1709" t="str">
        <f>VLOOKUP(B1709,StateFIPS!A$2:B$52,2)</f>
        <v>Oregon</v>
      </c>
      <c r="B1709">
        <f t="shared" si="29"/>
        <v>41</v>
      </c>
      <c r="C1709" s="9" t="s">
        <v>1301</v>
      </c>
      <c r="D1709" s="9" t="s">
        <v>93</v>
      </c>
      <c r="E1709" s="9" t="s">
        <v>2785</v>
      </c>
      <c r="F1709" s="9" t="s">
        <v>2786</v>
      </c>
      <c r="G1709" s="10">
        <v>2119</v>
      </c>
      <c r="H1709" s="9" t="s">
        <v>94</v>
      </c>
      <c r="I1709" s="10">
        <v>8476</v>
      </c>
      <c r="J1709" s="11">
        <v>0.25</v>
      </c>
      <c r="K1709" s="9" t="s">
        <v>94</v>
      </c>
      <c r="L1709" s="9" t="s">
        <v>95</v>
      </c>
    </row>
    <row r="1710" spans="1:12" x14ac:dyDescent="0.2">
      <c r="A1710" t="str">
        <f>VLOOKUP(B1710,StateFIPS!A$2:B$52,2)</f>
        <v>North Carolina</v>
      </c>
      <c r="B1710">
        <f t="shared" si="29"/>
        <v>37</v>
      </c>
      <c r="C1710" s="9" t="s">
        <v>1497</v>
      </c>
      <c r="D1710" s="9" t="s">
        <v>93</v>
      </c>
      <c r="E1710" s="9" t="s">
        <v>2785</v>
      </c>
      <c r="F1710" s="9" t="s">
        <v>2786</v>
      </c>
      <c r="G1710" s="10">
        <v>129389</v>
      </c>
      <c r="H1710" s="9" t="s">
        <v>94</v>
      </c>
      <c r="I1710" s="10">
        <v>517555</v>
      </c>
      <c r="J1710" s="11">
        <v>0.25</v>
      </c>
      <c r="K1710" s="9" t="s">
        <v>94</v>
      </c>
      <c r="L1710" s="9" t="s">
        <v>95</v>
      </c>
    </row>
    <row r="1711" spans="1:12" x14ac:dyDescent="0.2">
      <c r="A1711" t="str">
        <f>VLOOKUP(B1711,StateFIPS!A$2:B$52,2)</f>
        <v>California</v>
      </c>
      <c r="B1711">
        <f t="shared" si="29"/>
        <v>6</v>
      </c>
      <c r="C1711" s="9" t="s">
        <v>2040</v>
      </c>
      <c r="D1711" s="9" t="s">
        <v>93</v>
      </c>
      <c r="E1711" s="9" t="s">
        <v>2785</v>
      </c>
      <c r="F1711" s="9" t="s">
        <v>2786</v>
      </c>
      <c r="G1711" s="10">
        <v>267</v>
      </c>
      <c r="H1711" s="9" t="s">
        <v>94</v>
      </c>
      <c r="I1711" s="10">
        <v>1067</v>
      </c>
      <c r="J1711" s="11">
        <v>0.25</v>
      </c>
      <c r="K1711" s="9" t="s">
        <v>94</v>
      </c>
      <c r="L1711" s="9" t="s">
        <v>95</v>
      </c>
    </row>
    <row r="1712" spans="1:12" x14ac:dyDescent="0.2">
      <c r="A1712" t="str">
        <f>VLOOKUP(B1712,StateFIPS!A$2:B$52,2)</f>
        <v>New York</v>
      </c>
      <c r="B1712">
        <f t="shared" si="29"/>
        <v>36</v>
      </c>
      <c r="C1712" s="9" t="s">
        <v>1207</v>
      </c>
      <c r="D1712" s="9" t="s">
        <v>93</v>
      </c>
      <c r="E1712" s="9" t="s">
        <v>2785</v>
      </c>
      <c r="F1712" s="9" t="s">
        <v>2786</v>
      </c>
      <c r="G1712" s="10">
        <v>3365</v>
      </c>
      <c r="H1712" s="9" t="s">
        <v>94</v>
      </c>
      <c r="I1712" s="10">
        <v>13458</v>
      </c>
      <c r="J1712" s="11">
        <v>0.25</v>
      </c>
      <c r="K1712" s="9" t="s">
        <v>94</v>
      </c>
      <c r="L1712" s="9" t="s">
        <v>95</v>
      </c>
    </row>
    <row r="1713" spans="1:12" x14ac:dyDescent="0.2">
      <c r="A1713" t="str">
        <f>VLOOKUP(B1713,StateFIPS!A$2:B$52,2)</f>
        <v>North Carolina</v>
      </c>
      <c r="B1713">
        <f t="shared" si="29"/>
        <v>37</v>
      </c>
      <c r="C1713" s="9" t="s">
        <v>1854</v>
      </c>
      <c r="D1713" s="9" t="s">
        <v>93</v>
      </c>
      <c r="E1713" s="9" t="s">
        <v>2785</v>
      </c>
      <c r="F1713" s="9" t="s">
        <v>2786</v>
      </c>
      <c r="G1713" s="10">
        <v>48711</v>
      </c>
      <c r="H1713" s="9" t="s">
        <v>94</v>
      </c>
      <c r="I1713" s="10">
        <v>194842</v>
      </c>
      <c r="J1713" s="11">
        <v>0.25</v>
      </c>
      <c r="K1713" s="9" t="s">
        <v>94</v>
      </c>
      <c r="L1713" s="9" t="s">
        <v>95</v>
      </c>
    </row>
    <row r="1714" spans="1:12" x14ac:dyDescent="0.2">
      <c r="A1714" t="str">
        <f>VLOOKUP(B1714,StateFIPS!A$2:B$52,2)</f>
        <v>North Carolina</v>
      </c>
      <c r="B1714">
        <f t="shared" si="29"/>
        <v>37</v>
      </c>
      <c r="C1714" s="9" t="s">
        <v>1718</v>
      </c>
      <c r="D1714" s="9" t="s">
        <v>93</v>
      </c>
      <c r="E1714" s="9" t="s">
        <v>2785</v>
      </c>
      <c r="F1714" s="9" t="s">
        <v>2786</v>
      </c>
      <c r="G1714" s="10">
        <v>182550</v>
      </c>
      <c r="H1714" s="9" t="s">
        <v>94</v>
      </c>
      <c r="I1714" s="10">
        <v>730201</v>
      </c>
      <c r="J1714" s="11">
        <v>0.25</v>
      </c>
      <c r="K1714" s="9" t="s">
        <v>94</v>
      </c>
      <c r="L1714" s="9" t="s">
        <v>95</v>
      </c>
    </row>
    <row r="1715" spans="1:12" x14ac:dyDescent="0.2">
      <c r="A1715" t="str">
        <f>VLOOKUP(B1715,StateFIPS!A$2:B$52,2)</f>
        <v>Oklahoma</v>
      </c>
      <c r="B1715">
        <f t="shared" si="29"/>
        <v>40</v>
      </c>
      <c r="C1715" s="9" t="s">
        <v>1300</v>
      </c>
      <c r="D1715" s="9" t="s">
        <v>93</v>
      </c>
      <c r="E1715" s="9" t="s">
        <v>2785</v>
      </c>
      <c r="F1715" s="9" t="s">
        <v>2786</v>
      </c>
      <c r="G1715" s="10">
        <v>158</v>
      </c>
      <c r="H1715" s="9" t="s">
        <v>94</v>
      </c>
      <c r="I1715" s="10">
        <v>631</v>
      </c>
      <c r="J1715" s="11">
        <v>0.25</v>
      </c>
      <c r="K1715" s="9" t="s">
        <v>94</v>
      </c>
      <c r="L1715" s="9" t="s">
        <v>95</v>
      </c>
    </row>
    <row r="1716" spans="1:12" x14ac:dyDescent="0.2">
      <c r="A1716" t="str">
        <f>VLOOKUP(B1716,StateFIPS!A$2:B$52,2)</f>
        <v>Oregon</v>
      </c>
      <c r="B1716">
        <f t="shared" si="29"/>
        <v>41</v>
      </c>
      <c r="C1716" s="9" t="s">
        <v>1292</v>
      </c>
      <c r="D1716" s="9" t="s">
        <v>93</v>
      </c>
      <c r="E1716" s="9" t="s">
        <v>2785</v>
      </c>
      <c r="F1716" s="9" t="s">
        <v>2786</v>
      </c>
      <c r="G1716" s="10">
        <v>2521</v>
      </c>
      <c r="H1716" s="9" t="s">
        <v>94</v>
      </c>
      <c r="I1716" s="10">
        <v>10084</v>
      </c>
      <c r="J1716" s="11">
        <v>0.25</v>
      </c>
      <c r="K1716" s="9" t="s">
        <v>94</v>
      </c>
      <c r="L1716" s="9" t="s">
        <v>95</v>
      </c>
    </row>
    <row r="1717" spans="1:12" x14ac:dyDescent="0.2">
      <c r="A1717" t="str">
        <f>VLOOKUP(B1717,StateFIPS!A$2:B$52,2)</f>
        <v>Colorado</v>
      </c>
      <c r="B1717">
        <f t="shared" si="29"/>
        <v>8</v>
      </c>
      <c r="C1717" s="9" t="s">
        <v>2101</v>
      </c>
      <c r="D1717" s="9" t="s">
        <v>93</v>
      </c>
      <c r="E1717" s="9" t="s">
        <v>2785</v>
      </c>
      <c r="F1717" s="9" t="s">
        <v>2786</v>
      </c>
      <c r="G1717" s="10">
        <v>25256</v>
      </c>
      <c r="H1717" s="9" t="s">
        <v>94</v>
      </c>
      <c r="I1717" s="10">
        <v>101024</v>
      </c>
      <c r="J1717" s="11">
        <v>0.25</v>
      </c>
      <c r="K1717" s="9" t="s">
        <v>94</v>
      </c>
      <c r="L1717" s="9" t="s">
        <v>95</v>
      </c>
    </row>
    <row r="1718" spans="1:12" x14ac:dyDescent="0.2">
      <c r="A1718" t="str">
        <f>VLOOKUP(B1718,StateFIPS!A$2:B$52,2)</f>
        <v>North Carolina</v>
      </c>
      <c r="B1718">
        <f t="shared" si="29"/>
        <v>37</v>
      </c>
      <c r="C1718" s="9" t="s">
        <v>1189</v>
      </c>
      <c r="D1718" s="9" t="s">
        <v>93</v>
      </c>
      <c r="E1718" s="9" t="s">
        <v>2785</v>
      </c>
      <c r="F1718" s="9" t="s">
        <v>2786</v>
      </c>
      <c r="G1718" s="10">
        <v>13891</v>
      </c>
      <c r="H1718" s="9" t="s">
        <v>94</v>
      </c>
      <c r="I1718" s="10">
        <v>55565</v>
      </c>
      <c r="J1718" s="11">
        <v>0.25</v>
      </c>
      <c r="K1718" s="9" t="s">
        <v>94</v>
      </c>
      <c r="L1718" s="9" t="s">
        <v>95</v>
      </c>
    </row>
    <row r="1719" spans="1:12" x14ac:dyDescent="0.2">
      <c r="A1719" t="str">
        <f>VLOOKUP(B1719,StateFIPS!A$2:B$52,2)</f>
        <v>North Dakota</v>
      </c>
      <c r="B1719">
        <f t="shared" si="29"/>
        <v>38</v>
      </c>
      <c r="C1719" s="9" t="s">
        <v>1396</v>
      </c>
      <c r="D1719" s="9" t="s">
        <v>93</v>
      </c>
      <c r="E1719" s="9" t="s">
        <v>2785</v>
      </c>
      <c r="F1719" s="9" t="s">
        <v>2786</v>
      </c>
      <c r="G1719" s="10">
        <v>257</v>
      </c>
      <c r="H1719" s="9" t="s">
        <v>94</v>
      </c>
      <c r="I1719" s="10">
        <v>1029</v>
      </c>
      <c r="J1719" s="11">
        <v>0.25</v>
      </c>
      <c r="K1719" s="9" t="s">
        <v>94</v>
      </c>
      <c r="L1719" s="9" t="s">
        <v>95</v>
      </c>
    </row>
    <row r="1720" spans="1:12" x14ac:dyDescent="0.2">
      <c r="A1720" t="str">
        <f>VLOOKUP(B1720,StateFIPS!A$2:B$52,2)</f>
        <v>California</v>
      </c>
      <c r="B1720">
        <f t="shared" si="29"/>
        <v>6</v>
      </c>
      <c r="C1720" s="9" t="s">
        <v>2051</v>
      </c>
      <c r="D1720" s="9" t="s">
        <v>93</v>
      </c>
      <c r="E1720" s="9" t="s">
        <v>2785</v>
      </c>
      <c r="F1720" s="9" t="s">
        <v>2786</v>
      </c>
      <c r="G1720" s="10">
        <v>32</v>
      </c>
      <c r="H1720" s="9" t="s">
        <v>94</v>
      </c>
      <c r="I1720" s="10">
        <v>129</v>
      </c>
      <c r="J1720" s="11">
        <v>0.25</v>
      </c>
      <c r="K1720" s="9" t="s">
        <v>94</v>
      </c>
      <c r="L1720" s="9" t="s">
        <v>95</v>
      </c>
    </row>
    <row r="1721" spans="1:12" x14ac:dyDescent="0.2">
      <c r="A1721" t="str">
        <f>VLOOKUP(B1721,StateFIPS!A$2:B$52,2)</f>
        <v>North Carolina</v>
      </c>
      <c r="B1721">
        <f t="shared" si="29"/>
        <v>37</v>
      </c>
      <c r="C1721" s="9" t="s">
        <v>1775</v>
      </c>
      <c r="D1721" s="9" t="s">
        <v>93</v>
      </c>
      <c r="E1721" s="9" t="s">
        <v>2785</v>
      </c>
      <c r="F1721" s="9" t="s">
        <v>2786</v>
      </c>
      <c r="G1721" s="10">
        <v>7584</v>
      </c>
      <c r="H1721" s="9" t="s">
        <v>94</v>
      </c>
      <c r="I1721" s="10">
        <v>30336</v>
      </c>
      <c r="J1721" s="11">
        <v>0.25</v>
      </c>
      <c r="K1721" s="9" t="s">
        <v>94</v>
      </c>
      <c r="L1721" s="9" t="s">
        <v>95</v>
      </c>
    </row>
    <row r="1722" spans="1:12" x14ac:dyDescent="0.2">
      <c r="A1722" t="str">
        <f>VLOOKUP(B1722,StateFIPS!A$2:B$52,2)</f>
        <v>Colorado</v>
      </c>
      <c r="B1722">
        <f t="shared" si="29"/>
        <v>8</v>
      </c>
      <c r="C1722" s="9" t="s">
        <v>546</v>
      </c>
      <c r="D1722" s="9" t="s">
        <v>93</v>
      </c>
      <c r="E1722" s="9" t="s">
        <v>2785</v>
      </c>
      <c r="F1722" s="9" t="s">
        <v>2786</v>
      </c>
      <c r="G1722" s="10">
        <v>10572</v>
      </c>
      <c r="H1722" s="9" t="s">
        <v>94</v>
      </c>
      <c r="I1722" s="10">
        <v>42286</v>
      </c>
      <c r="J1722" s="11">
        <v>0.25</v>
      </c>
      <c r="K1722" s="9" t="s">
        <v>94</v>
      </c>
      <c r="L1722" s="9" t="s">
        <v>95</v>
      </c>
    </row>
    <row r="1723" spans="1:12" x14ac:dyDescent="0.2">
      <c r="A1723" t="str">
        <f>VLOOKUP(B1723,StateFIPS!A$2:B$52,2)</f>
        <v>Florida</v>
      </c>
      <c r="B1723">
        <f t="shared" si="29"/>
        <v>12</v>
      </c>
      <c r="C1723" s="9" t="s">
        <v>1970</v>
      </c>
      <c r="D1723" s="9" t="s">
        <v>93</v>
      </c>
      <c r="E1723" s="9" t="s">
        <v>2785</v>
      </c>
      <c r="F1723" s="9" t="s">
        <v>2786</v>
      </c>
      <c r="G1723" s="10">
        <v>209</v>
      </c>
      <c r="H1723" s="9" t="s">
        <v>94</v>
      </c>
      <c r="I1723" s="10">
        <v>836</v>
      </c>
      <c r="J1723" s="11">
        <v>0.25</v>
      </c>
      <c r="K1723" s="9" t="s">
        <v>94</v>
      </c>
      <c r="L1723" s="9" t="s">
        <v>95</v>
      </c>
    </row>
    <row r="1724" spans="1:12" x14ac:dyDescent="0.2">
      <c r="A1724" t="str">
        <f>VLOOKUP(B1724,StateFIPS!A$2:B$52,2)</f>
        <v>Florida</v>
      </c>
      <c r="B1724">
        <f t="shared" si="29"/>
        <v>12</v>
      </c>
      <c r="C1724" s="9" t="s">
        <v>1946</v>
      </c>
      <c r="D1724" s="9" t="s">
        <v>93</v>
      </c>
      <c r="E1724" s="9" t="s">
        <v>2785</v>
      </c>
      <c r="F1724" s="9" t="s">
        <v>2786</v>
      </c>
      <c r="G1724" s="10">
        <v>437</v>
      </c>
      <c r="H1724" s="9" t="s">
        <v>94</v>
      </c>
      <c r="I1724" s="10">
        <v>1749</v>
      </c>
      <c r="J1724" s="11">
        <v>0.25</v>
      </c>
      <c r="K1724" s="9" t="s">
        <v>94</v>
      </c>
      <c r="L1724" s="9" t="s">
        <v>95</v>
      </c>
    </row>
    <row r="1725" spans="1:12" x14ac:dyDescent="0.2">
      <c r="A1725" t="str">
        <f>VLOOKUP(B1725,StateFIPS!A$2:B$52,2)</f>
        <v>California</v>
      </c>
      <c r="B1725">
        <f t="shared" si="29"/>
        <v>6</v>
      </c>
      <c r="C1725" s="9" t="s">
        <v>495</v>
      </c>
      <c r="D1725" s="9" t="s">
        <v>93</v>
      </c>
      <c r="E1725" s="9" t="s">
        <v>2785</v>
      </c>
      <c r="F1725" s="9" t="s">
        <v>2786</v>
      </c>
      <c r="G1725" s="10">
        <v>12</v>
      </c>
      <c r="H1725" s="9" t="s">
        <v>94</v>
      </c>
      <c r="I1725" s="10">
        <v>46</v>
      </c>
      <c r="J1725" s="11">
        <v>0.25</v>
      </c>
      <c r="K1725" s="9" t="s">
        <v>94</v>
      </c>
      <c r="L1725" s="9" t="s">
        <v>95</v>
      </c>
    </row>
    <row r="1726" spans="1:12" x14ac:dyDescent="0.2">
      <c r="A1726" t="str">
        <f>VLOOKUP(B1726,StateFIPS!A$2:B$52,2)</f>
        <v>New York</v>
      </c>
      <c r="B1726">
        <f t="shared" si="29"/>
        <v>36</v>
      </c>
      <c r="C1726" s="9" t="s">
        <v>2251</v>
      </c>
      <c r="D1726" s="9" t="s">
        <v>93</v>
      </c>
      <c r="E1726" s="9" t="s">
        <v>2785</v>
      </c>
      <c r="F1726" s="9" t="s">
        <v>2786</v>
      </c>
      <c r="G1726" s="10">
        <v>2420</v>
      </c>
      <c r="H1726" s="9" t="s">
        <v>94</v>
      </c>
      <c r="I1726" s="10">
        <v>9680</v>
      </c>
      <c r="J1726" s="11">
        <v>0.25</v>
      </c>
      <c r="K1726" s="9" t="s">
        <v>94</v>
      </c>
      <c r="L1726" s="9" t="s">
        <v>95</v>
      </c>
    </row>
    <row r="1727" spans="1:12" x14ac:dyDescent="0.2">
      <c r="A1727" t="str">
        <f>VLOOKUP(B1727,StateFIPS!A$2:B$52,2)</f>
        <v>Florida</v>
      </c>
      <c r="B1727">
        <f t="shared" si="29"/>
        <v>12</v>
      </c>
      <c r="C1727" s="9" t="s">
        <v>1980</v>
      </c>
      <c r="D1727" s="9" t="s">
        <v>93</v>
      </c>
      <c r="E1727" s="9" t="s">
        <v>2785</v>
      </c>
      <c r="F1727" s="9" t="s">
        <v>2786</v>
      </c>
      <c r="G1727" s="10">
        <v>29255</v>
      </c>
      <c r="H1727" s="9" t="s">
        <v>94</v>
      </c>
      <c r="I1727" s="10">
        <v>117022</v>
      </c>
      <c r="J1727" s="11">
        <v>0.25</v>
      </c>
      <c r="K1727" s="9" t="s">
        <v>94</v>
      </c>
      <c r="L1727" s="9" t="s">
        <v>95</v>
      </c>
    </row>
    <row r="1728" spans="1:12" x14ac:dyDescent="0.2">
      <c r="A1728" t="str">
        <f>VLOOKUP(B1728,StateFIPS!A$2:B$52,2)</f>
        <v>Colorado</v>
      </c>
      <c r="B1728">
        <f t="shared" si="29"/>
        <v>8</v>
      </c>
      <c r="C1728" s="9" t="s">
        <v>2095</v>
      </c>
      <c r="D1728" s="9" t="s">
        <v>93</v>
      </c>
      <c r="E1728" s="9" t="s">
        <v>2785</v>
      </c>
      <c r="F1728" s="9" t="s">
        <v>2786</v>
      </c>
      <c r="G1728" s="10">
        <v>69583</v>
      </c>
      <c r="H1728" s="9" t="s">
        <v>94</v>
      </c>
      <c r="I1728" s="10">
        <v>278333</v>
      </c>
      <c r="J1728" s="11">
        <v>0.25</v>
      </c>
      <c r="K1728" s="9" t="s">
        <v>94</v>
      </c>
      <c r="L1728" s="9" t="s">
        <v>95</v>
      </c>
    </row>
    <row r="1729" spans="1:12" x14ac:dyDescent="0.2">
      <c r="A1729" t="str">
        <f>VLOOKUP(B1729,StateFIPS!A$2:B$52,2)</f>
        <v>South Carolina</v>
      </c>
      <c r="B1729">
        <f t="shared" si="29"/>
        <v>45</v>
      </c>
      <c r="C1729" s="9" t="s">
        <v>1340</v>
      </c>
      <c r="D1729" s="9" t="s">
        <v>93</v>
      </c>
      <c r="E1729" s="9" t="s">
        <v>2785</v>
      </c>
      <c r="F1729" s="9" t="s">
        <v>2786</v>
      </c>
      <c r="G1729" s="10">
        <v>67</v>
      </c>
      <c r="H1729" s="9" t="s">
        <v>94</v>
      </c>
      <c r="I1729" s="10">
        <v>267</v>
      </c>
      <c r="J1729" s="11">
        <v>0.25</v>
      </c>
      <c r="K1729" s="9" t="s">
        <v>94</v>
      </c>
      <c r="L1729" s="9" t="s">
        <v>95</v>
      </c>
    </row>
    <row r="1730" spans="1:12" x14ac:dyDescent="0.2">
      <c r="A1730" t="str">
        <f>VLOOKUP(B1730,StateFIPS!A$2:B$52,2)</f>
        <v>New York</v>
      </c>
      <c r="B1730">
        <f t="shared" si="29"/>
        <v>36</v>
      </c>
      <c r="C1730" s="9" t="s">
        <v>1654</v>
      </c>
      <c r="D1730" s="9" t="s">
        <v>93</v>
      </c>
      <c r="E1730" s="9" t="s">
        <v>2785</v>
      </c>
      <c r="F1730" s="9" t="s">
        <v>2786</v>
      </c>
      <c r="G1730" s="10">
        <v>2530</v>
      </c>
      <c r="H1730" s="9" t="s">
        <v>94</v>
      </c>
      <c r="I1730" s="10">
        <v>10119</v>
      </c>
      <c r="J1730" s="11">
        <v>0.25</v>
      </c>
      <c r="K1730" s="9" t="s">
        <v>94</v>
      </c>
      <c r="L1730" s="9" t="s">
        <v>95</v>
      </c>
    </row>
    <row r="1731" spans="1:12" x14ac:dyDescent="0.2">
      <c r="A1731" t="str">
        <f>VLOOKUP(B1731,StateFIPS!A$2:B$52,2)</f>
        <v>Colorado</v>
      </c>
      <c r="B1731">
        <f t="shared" ref="B1731:B1794" si="30">VALUE(LEFT(C1731,2))</f>
        <v>8</v>
      </c>
      <c r="C1731" s="9" t="s">
        <v>2059</v>
      </c>
      <c r="D1731" s="9" t="s">
        <v>93</v>
      </c>
      <c r="E1731" s="9" t="s">
        <v>2785</v>
      </c>
      <c r="F1731" s="9" t="s">
        <v>2786</v>
      </c>
      <c r="G1731" s="10">
        <v>15812</v>
      </c>
      <c r="H1731" s="9" t="s">
        <v>94</v>
      </c>
      <c r="I1731" s="10">
        <v>63246</v>
      </c>
      <c r="J1731" s="11">
        <v>0.25</v>
      </c>
      <c r="K1731" s="9" t="s">
        <v>94</v>
      </c>
      <c r="L1731" s="9" t="s">
        <v>95</v>
      </c>
    </row>
    <row r="1732" spans="1:12" x14ac:dyDescent="0.2">
      <c r="A1732" t="str">
        <f>VLOOKUP(B1732,StateFIPS!A$2:B$52,2)</f>
        <v>North Carolina</v>
      </c>
      <c r="B1732">
        <f t="shared" si="30"/>
        <v>37</v>
      </c>
      <c r="C1732" s="9" t="s">
        <v>1188</v>
      </c>
      <c r="D1732" s="9" t="s">
        <v>93</v>
      </c>
      <c r="E1732" s="9" t="s">
        <v>2785</v>
      </c>
      <c r="F1732" s="9" t="s">
        <v>2786</v>
      </c>
      <c r="G1732" s="10">
        <v>24</v>
      </c>
      <c r="H1732" s="9" t="s">
        <v>94</v>
      </c>
      <c r="I1732" s="10">
        <v>98</v>
      </c>
      <c r="J1732" s="11">
        <v>0.25</v>
      </c>
      <c r="K1732" s="9" t="s">
        <v>94</v>
      </c>
      <c r="L1732" s="9" t="s">
        <v>95</v>
      </c>
    </row>
    <row r="1733" spans="1:12" x14ac:dyDescent="0.2">
      <c r="A1733" t="str">
        <f>VLOOKUP(B1733,StateFIPS!A$2:B$52,2)</f>
        <v>North Carolina</v>
      </c>
      <c r="B1733">
        <f t="shared" si="30"/>
        <v>37</v>
      </c>
      <c r="C1733" s="9" t="s">
        <v>1921</v>
      </c>
      <c r="D1733" s="9" t="s">
        <v>93</v>
      </c>
      <c r="E1733" s="9" t="s">
        <v>2785</v>
      </c>
      <c r="F1733" s="9" t="s">
        <v>2786</v>
      </c>
      <c r="G1733" s="10">
        <v>47</v>
      </c>
      <c r="H1733" s="9" t="s">
        <v>94</v>
      </c>
      <c r="I1733" s="10">
        <v>189</v>
      </c>
      <c r="J1733" s="11">
        <v>0.25</v>
      </c>
      <c r="K1733" s="9" t="s">
        <v>94</v>
      </c>
      <c r="L1733" s="9" t="s">
        <v>95</v>
      </c>
    </row>
    <row r="1734" spans="1:12" x14ac:dyDescent="0.2">
      <c r="A1734" t="str">
        <f>VLOOKUP(B1734,StateFIPS!A$2:B$52,2)</f>
        <v>South Carolina</v>
      </c>
      <c r="B1734">
        <f t="shared" si="30"/>
        <v>45</v>
      </c>
      <c r="C1734" s="9" t="s">
        <v>2700</v>
      </c>
      <c r="D1734" s="9" t="s">
        <v>93</v>
      </c>
      <c r="E1734" s="9" t="s">
        <v>2785</v>
      </c>
      <c r="F1734" s="9" t="s">
        <v>2786</v>
      </c>
      <c r="G1734" s="10">
        <v>78</v>
      </c>
      <c r="H1734" s="9" t="s">
        <v>94</v>
      </c>
      <c r="I1734" s="10">
        <v>312</v>
      </c>
      <c r="J1734" s="11">
        <v>0.25</v>
      </c>
      <c r="K1734" s="9" t="s">
        <v>94</v>
      </c>
      <c r="L1734" s="9" t="s">
        <v>95</v>
      </c>
    </row>
    <row r="1735" spans="1:12" x14ac:dyDescent="0.2">
      <c r="A1735" t="str">
        <f>VLOOKUP(B1735,StateFIPS!A$2:B$52,2)</f>
        <v>Oklahoma</v>
      </c>
      <c r="B1735">
        <f t="shared" si="30"/>
        <v>40</v>
      </c>
      <c r="C1735" s="9" t="s">
        <v>2415</v>
      </c>
      <c r="D1735" s="9" t="s">
        <v>93</v>
      </c>
      <c r="E1735" s="9" t="s">
        <v>2785</v>
      </c>
      <c r="F1735" s="9" t="s">
        <v>2786</v>
      </c>
      <c r="G1735" s="10">
        <v>168</v>
      </c>
      <c r="H1735" s="9" t="s">
        <v>94</v>
      </c>
      <c r="I1735" s="10">
        <v>673</v>
      </c>
      <c r="J1735" s="11">
        <v>0.25</v>
      </c>
      <c r="K1735" s="9" t="s">
        <v>94</v>
      </c>
      <c r="L1735" s="9" t="s">
        <v>95</v>
      </c>
    </row>
    <row r="1736" spans="1:12" x14ac:dyDescent="0.2">
      <c r="A1736" t="str">
        <f>VLOOKUP(B1736,StateFIPS!A$2:B$52,2)</f>
        <v>North Dakota</v>
      </c>
      <c r="B1736">
        <f t="shared" si="30"/>
        <v>38</v>
      </c>
      <c r="C1736" s="9" t="s">
        <v>1389</v>
      </c>
      <c r="D1736" s="9" t="s">
        <v>93</v>
      </c>
      <c r="E1736" s="9" t="s">
        <v>2785</v>
      </c>
      <c r="F1736" s="9" t="s">
        <v>2786</v>
      </c>
      <c r="G1736" s="10">
        <v>115</v>
      </c>
      <c r="H1736" s="9" t="s">
        <v>94</v>
      </c>
      <c r="I1736" s="10">
        <v>458</v>
      </c>
      <c r="J1736" s="11">
        <v>0.25</v>
      </c>
      <c r="K1736" s="9" t="s">
        <v>94</v>
      </c>
      <c r="L1736" s="9" t="s">
        <v>95</v>
      </c>
    </row>
    <row r="1737" spans="1:12" x14ac:dyDescent="0.2">
      <c r="A1737" t="str">
        <f>VLOOKUP(B1737,StateFIPS!A$2:B$52,2)</f>
        <v>Oregon</v>
      </c>
      <c r="B1737">
        <f t="shared" si="30"/>
        <v>41</v>
      </c>
      <c r="C1737" s="9" t="s">
        <v>1294</v>
      </c>
      <c r="D1737" s="9" t="s">
        <v>93</v>
      </c>
      <c r="E1737" s="9" t="s">
        <v>2785</v>
      </c>
      <c r="F1737" s="9" t="s">
        <v>2786</v>
      </c>
      <c r="G1737" s="10">
        <v>21375</v>
      </c>
      <c r="H1737" s="9" t="s">
        <v>94</v>
      </c>
      <c r="I1737" s="10">
        <v>85499</v>
      </c>
      <c r="J1737" s="11">
        <v>0.25</v>
      </c>
      <c r="K1737" s="9" t="s">
        <v>94</v>
      </c>
      <c r="L1737" s="9" t="s">
        <v>95</v>
      </c>
    </row>
    <row r="1738" spans="1:12" x14ac:dyDescent="0.2">
      <c r="A1738" t="str">
        <f>VLOOKUP(B1738,StateFIPS!A$2:B$52,2)</f>
        <v>Colorado</v>
      </c>
      <c r="B1738">
        <f t="shared" si="30"/>
        <v>8</v>
      </c>
      <c r="C1738" s="9" t="s">
        <v>489</v>
      </c>
      <c r="D1738" s="9" t="s">
        <v>93</v>
      </c>
      <c r="E1738" s="9" t="s">
        <v>2785</v>
      </c>
      <c r="F1738" s="9" t="s">
        <v>2786</v>
      </c>
      <c r="G1738" s="10">
        <v>29795</v>
      </c>
      <c r="H1738" s="9" t="s">
        <v>94</v>
      </c>
      <c r="I1738" s="10">
        <v>119181</v>
      </c>
      <c r="J1738" s="11">
        <v>0.25</v>
      </c>
      <c r="K1738" s="9" t="s">
        <v>94</v>
      </c>
      <c r="L1738" s="9" t="s">
        <v>95</v>
      </c>
    </row>
    <row r="1739" spans="1:12" x14ac:dyDescent="0.2">
      <c r="A1739" t="str">
        <f>VLOOKUP(B1739,StateFIPS!A$2:B$52,2)</f>
        <v>Colorado</v>
      </c>
      <c r="B1739">
        <f t="shared" si="30"/>
        <v>8</v>
      </c>
      <c r="C1739" s="9" t="s">
        <v>486</v>
      </c>
      <c r="D1739" s="9" t="s">
        <v>93</v>
      </c>
      <c r="E1739" s="9" t="s">
        <v>2785</v>
      </c>
      <c r="F1739" s="9" t="s">
        <v>2786</v>
      </c>
      <c r="G1739" s="10">
        <v>3047</v>
      </c>
      <c r="H1739" s="9" t="s">
        <v>94</v>
      </c>
      <c r="I1739" s="10">
        <v>12186</v>
      </c>
      <c r="J1739" s="11">
        <v>0.25</v>
      </c>
      <c r="K1739" s="9" t="s">
        <v>94</v>
      </c>
      <c r="L1739" s="9" t="s">
        <v>95</v>
      </c>
    </row>
    <row r="1740" spans="1:12" x14ac:dyDescent="0.2">
      <c r="A1740" t="str">
        <f>VLOOKUP(B1740,StateFIPS!A$2:B$52,2)</f>
        <v>New York</v>
      </c>
      <c r="B1740">
        <f t="shared" si="30"/>
        <v>36</v>
      </c>
      <c r="C1740" s="9" t="s">
        <v>1617</v>
      </c>
      <c r="D1740" s="9" t="s">
        <v>93</v>
      </c>
      <c r="E1740" s="9" t="s">
        <v>2785</v>
      </c>
      <c r="F1740" s="9" t="s">
        <v>2786</v>
      </c>
      <c r="G1740" s="10">
        <v>2743</v>
      </c>
      <c r="H1740" s="9" t="s">
        <v>94</v>
      </c>
      <c r="I1740" s="10">
        <v>10970</v>
      </c>
      <c r="J1740" s="11">
        <v>0.25</v>
      </c>
      <c r="K1740" s="9" t="s">
        <v>94</v>
      </c>
      <c r="L1740" s="9" t="s">
        <v>95</v>
      </c>
    </row>
    <row r="1741" spans="1:12" x14ac:dyDescent="0.2">
      <c r="A1741" t="str">
        <f>VLOOKUP(B1741,StateFIPS!A$2:B$52,2)</f>
        <v>North Carolina</v>
      </c>
      <c r="B1741">
        <f t="shared" si="30"/>
        <v>37</v>
      </c>
      <c r="C1741" s="9" t="s">
        <v>1416</v>
      </c>
      <c r="D1741" s="9" t="s">
        <v>93</v>
      </c>
      <c r="E1741" s="9" t="s">
        <v>2785</v>
      </c>
      <c r="F1741" s="9" t="s">
        <v>2786</v>
      </c>
      <c r="G1741" s="10">
        <v>68634</v>
      </c>
      <c r="H1741" s="9" t="s">
        <v>94</v>
      </c>
      <c r="I1741" s="10">
        <v>274535</v>
      </c>
      <c r="J1741" s="11">
        <v>0.25</v>
      </c>
      <c r="K1741" s="9" t="s">
        <v>94</v>
      </c>
      <c r="L1741" s="9" t="s">
        <v>95</v>
      </c>
    </row>
    <row r="1742" spans="1:12" x14ac:dyDescent="0.2">
      <c r="A1742" t="str">
        <f>VLOOKUP(B1742,StateFIPS!A$2:B$52,2)</f>
        <v>California</v>
      </c>
      <c r="B1742">
        <f t="shared" si="30"/>
        <v>6</v>
      </c>
      <c r="C1742" s="9" t="s">
        <v>2135</v>
      </c>
      <c r="D1742" s="9" t="s">
        <v>93</v>
      </c>
      <c r="E1742" s="9" t="s">
        <v>2785</v>
      </c>
      <c r="F1742" s="9" t="s">
        <v>2786</v>
      </c>
      <c r="G1742" s="10">
        <v>34751</v>
      </c>
      <c r="H1742" s="9" t="s">
        <v>94</v>
      </c>
      <c r="I1742" s="10">
        <v>139005</v>
      </c>
      <c r="J1742" s="11">
        <v>0.25</v>
      </c>
      <c r="K1742" s="9" t="s">
        <v>94</v>
      </c>
      <c r="L1742" s="9" t="s">
        <v>95</v>
      </c>
    </row>
    <row r="1743" spans="1:12" x14ac:dyDescent="0.2">
      <c r="A1743" t="str">
        <f>VLOOKUP(B1743,StateFIPS!A$2:B$52,2)</f>
        <v>California</v>
      </c>
      <c r="B1743">
        <f t="shared" si="30"/>
        <v>6</v>
      </c>
      <c r="C1743" s="9" t="s">
        <v>513</v>
      </c>
      <c r="D1743" s="9" t="s">
        <v>93</v>
      </c>
      <c r="E1743" s="9" t="s">
        <v>2785</v>
      </c>
      <c r="F1743" s="9" t="s">
        <v>2786</v>
      </c>
      <c r="G1743" s="10">
        <v>16</v>
      </c>
      <c r="H1743" s="9" t="s">
        <v>94</v>
      </c>
      <c r="I1743" s="10">
        <v>62</v>
      </c>
      <c r="J1743" s="11">
        <v>0.25</v>
      </c>
      <c r="K1743" s="9" t="s">
        <v>94</v>
      </c>
      <c r="L1743" s="9" t="s">
        <v>95</v>
      </c>
    </row>
    <row r="1744" spans="1:12" x14ac:dyDescent="0.2">
      <c r="A1744" t="str">
        <f>VLOOKUP(B1744,StateFIPS!A$2:B$52,2)</f>
        <v>California</v>
      </c>
      <c r="B1744">
        <f t="shared" si="30"/>
        <v>6</v>
      </c>
      <c r="C1744" s="9" t="s">
        <v>516</v>
      </c>
      <c r="D1744" s="9" t="s">
        <v>93</v>
      </c>
      <c r="E1744" s="9" t="s">
        <v>2785</v>
      </c>
      <c r="F1744" s="9" t="s">
        <v>2786</v>
      </c>
      <c r="G1744" s="10">
        <v>16</v>
      </c>
      <c r="H1744" s="9" t="s">
        <v>94</v>
      </c>
      <c r="I1744" s="10">
        <v>65</v>
      </c>
      <c r="J1744" s="11">
        <v>0.25</v>
      </c>
      <c r="K1744" s="9" t="s">
        <v>94</v>
      </c>
      <c r="L1744" s="9" t="s">
        <v>95</v>
      </c>
    </row>
    <row r="1745" spans="1:12" x14ac:dyDescent="0.2">
      <c r="A1745" t="str">
        <f>VLOOKUP(B1745,StateFIPS!A$2:B$52,2)</f>
        <v>Colorado</v>
      </c>
      <c r="B1745">
        <f t="shared" si="30"/>
        <v>8</v>
      </c>
      <c r="C1745" s="9" t="s">
        <v>549</v>
      </c>
      <c r="D1745" s="9" t="s">
        <v>93</v>
      </c>
      <c r="E1745" s="9" t="s">
        <v>2785</v>
      </c>
      <c r="F1745" s="9" t="s">
        <v>2786</v>
      </c>
      <c r="G1745" s="10">
        <v>7220</v>
      </c>
      <c r="H1745" s="9" t="s">
        <v>94</v>
      </c>
      <c r="I1745" s="10">
        <v>28881</v>
      </c>
      <c r="J1745" s="11">
        <v>0.25</v>
      </c>
      <c r="K1745" s="9" t="s">
        <v>94</v>
      </c>
      <c r="L1745" s="9" t="s">
        <v>95</v>
      </c>
    </row>
    <row r="1746" spans="1:12" x14ac:dyDescent="0.2">
      <c r="A1746" t="str">
        <f>VLOOKUP(B1746,StateFIPS!A$2:B$52,2)</f>
        <v>Oklahoma</v>
      </c>
      <c r="B1746">
        <f t="shared" si="30"/>
        <v>40</v>
      </c>
      <c r="C1746" s="9" t="s">
        <v>2274</v>
      </c>
      <c r="D1746" s="9" t="s">
        <v>93</v>
      </c>
      <c r="E1746" s="9" t="s">
        <v>2785</v>
      </c>
      <c r="F1746" s="9" t="s">
        <v>2786</v>
      </c>
      <c r="G1746" s="10">
        <v>373</v>
      </c>
      <c r="H1746" s="9" t="s">
        <v>94</v>
      </c>
      <c r="I1746" s="10">
        <v>1493</v>
      </c>
      <c r="J1746" s="11">
        <v>0.25</v>
      </c>
      <c r="K1746" s="9" t="s">
        <v>94</v>
      </c>
      <c r="L1746" s="9" t="s">
        <v>95</v>
      </c>
    </row>
    <row r="1747" spans="1:12" x14ac:dyDescent="0.2">
      <c r="A1747" t="str">
        <f>VLOOKUP(B1747,StateFIPS!A$2:B$52,2)</f>
        <v>South Carolina</v>
      </c>
      <c r="B1747">
        <f t="shared" si="30"/>
        <v>45</v>
      </c>
      <c r="C1747" s="9" t="s">
        <v>1341</v>
      </c>
      <c r="D1747" s="9" t="s">
        <v>93</v>
      </c>
      <c r="E1747" s="9" t="s">
        <v>2785</v>
      </c>
      <c r="F1747" s="9" t="s">
        <v>2786</v>
      </c>
      <c r="G1747" s="10">
        <v>387</v>
      </c>
      <c r="H1747" s="9" t="s">
        <v>94</v>
      </c>
      <c r="I1747" s="10">
        <v>1546</v>
      </c>
      <c r="J1747" s="11">
        <v>0.25</v>
      </c>
      <c r="K1747" s="9" t="s">
        <v>94</v>
      </c>
      <c r="L1747" s="9" t="s">
        <v>95</v>
      </c>
    </row>
    <row r="1748" spans="1:12" x14ac:dyDescent="0.2">
      <c r="A1748" t="str">
        <f>VLOOKUP(B1748,StateFIPS!A$2:B$52,2)</f>
        <v>Oregon</v>
      </c>
      <c r="B1748">
        <f t="shared" si="30"/>
        <v>41</v>
      </c>
      <c r="C1748" s="9" t="s">
        <v>2304</v>
      </c>
      <c r="D1748" s="9" t="s">
        <v>93</v>
      </c>
      <c r="E1748" s="9" t="s">
        <v>2785</v>
      </c>
      <c r="F1748" s="9" t="s">
        <v>2786</v>
      </c>
      <c r="G1748" s="10">
        <v>8374</v>
      </c>
      <c r="H1748" s="9" t="s">
        <v>94</v>
      </c>
      <c r="I1748" s="10">
        <v>33496</v>
      </c>
      <c r="J1748" s="11">
        <v>0.25</v>
      </c>
      <c r="K1748" s="9" t="s">
        <v>94</v>
      </c>
      <c r="L1748" s="9" t="s">
        <v>95</v>
      </c>
    </row>
    <row r="1749" spans="1:12" x14ac:dyDescent="0.2">
      <c r="A1749" t="str">
        <f>VLOOKUP(B1749,StateFIPS!A$2:B$52,2)</f>
        <v>California</v>
      </c>
      <c r="B1749">
        <f t="shared" si="30"/>
        <v>6</v>
      </c>
      <c r="C1749" s="9" t="s">
        <v>2055</v>
      </c>
      <c r="D1749" s="9" t="s">
        <v>93</v>
      </c>
      <c r="E1749" s="9" t="s">
        <v>2785</v>
      </c>
      <c r="F1749" s="9" t="s">
        <v>2786</v>
      </c>
      <c r="G1749" s="10">
        <v>299285</v>
      </c>
      <c r="H1749" s="9" t="s">
        <v>94</v>
      </c>
      <c r="I1749" s="10">
        <v>1197140</v>
      </c>
      <c r="J1749" s="11">
        <v>0.25</v>
      </c>
      <c r="K1749" s="9" t="s">
        <v>94</v>
      </c>
      <c r="L1749" s="9" t="s">
        <v>95</v>
      </c>
    </row>
    <row r="1750" spans="1:12" x14ac:dyDescent="0.2">
      <c r="A1750" t="str">
        <f>VLOOKUP(B1750,StateFIPS!A$2:B$52,2)</f>
        <v>Oregon</v>
      </c>
      <c r="B1750">
        <f t="shared" si="30"/>
        <v>41</v>
      </c>
      <c r="C1750" s="9" t="s">
        <v>2409</v>
      </c>
      <c r="D1750" s="9" t="s">
        <v>93</v>
      </c>
      <c r="E1750" s="9" t="s">
        <v>2785</v>
      </c>
      <c r="F1750" s="9" t="s">
        <v>2786</v>
      </c>
      <c r="G1750" s="10">
        <v>5219</v>
      </c>
      <c r="H1750" s="9" t="s">
        <v>94</v>
      </c>
      <c r="I1750" s="10">
        <v>20877</v>
      </c>
      <c r="J1750" s="11">
        <v>0.25</v>
      </c>
      <c r="K1750" s="9" t="s">
        <v>94</v>
      </c>
      <c r="L1750" s="9" t="s">
        <v>95</v>
      </c>
    </row>
    <row r="1751" spans="1:12" x14ac:dyDescent="0.2">
      <c r="A1751" t="str">
        <f>VLOOKUP(B1751,StateFIPS!A$2:B$52,2)</f>
        <v>Maryland</v>
      </c>
      <c r="B1751">
        <f t="shared" si="30"/>
        <v>24</v>
      </c>
      <c r="C1751" s="9" t="s">
        <v>400</v>
      </c>
      <c r="D1751" s="9" t="s">
        <v>93</v>
      </c>
      <c r="E1751" s="9" t="s">
        <v>2785</v>
      </c>
      <c r="F1751" s="9" t="s">
        <v>2786</v>
      </c>
      <c r="G1751" s="10">
        <v>1218</v>
      </c>
      <c r="H1751" s="9" t="s">
        <v>94</v>
      </c>
      <c r="I1751" s="10">
        <v>4872</v>
      </c>
      <c r="J1751" s="11">
        <v>0.25</v>
      </c>
      <c r="K1751" s="9" t="s">
        <v>94</v>
      </c>
      <c r="L1751" s="9" t="s">
        <v>95</v>
      </c>
    </row>
    <row r="1752" spans="1:12" x14ac:dyDescent="0.2">
      <c r="A1752" t="str">
        <f>VLOOKUP(B1752,StateFIPS!A$2:B$52,2)</f>
        <v>Texas</v>
      </c>
      <c r="B1752">
        <f t="shared" si="30"/>
        <v>48</v>
      </c>
      <c r="C1752" s="9" t="s">
        <v>2436</v>
      </c>
      <c r="D1752" s="9" t="s">
        <v>93</v>
      </c>
      <c r="E1752" s="9" t="s">
        <v>2785</v>
      </c>
      <c r="F1752" s="9" t="s">
        <v>2786</v>
      </c>
      <c r="G1752" s="10">
        <v>41057</v>
      </c>
      <c r="H1752" s="9" t="s">
        <v>94</v>
      </c>
      <c r="I1752" s="10">
        <v>164228</v>
      </c>
      <c r="J1752" s="11">
        <v>0.25</v>
      </c>
      <c r="K1752" s="9" t="s">
        <v>94</v>
      </c>
      <c r="L1752" s="9" t="s">
        <v>95</v>
      </c>
    </row>
    <row r="1753" spans="1:12" x14ac:dyDescent="0.2">
      <c r="A1753" t="str">
        <f>VLOOKUP(B1753,StateFIPS!A$2:B$52,2)</f>
        <v>Maine</v>
      </c>
      <c r="B1753">
        <f t="shared" si="30"/>
        <v>23</v>
      </c>
      <c r="C1753" s="9" t="s">
        <v>1896</v>
      </c>
      <c r="D1753" s="9" t="s">
        <v>93</v>
      </c>
      <c r="E1753" s="9" t="s">
        <v>2785</v>
      </c>
      <c r="F1753" s="9" t="s">
        <v>2786</v>
      </c>
      <c r="G1753" s="10">
        <v>6367</v>
      </c>
      <c r="H1753" s="9" t="s">
        <v>94</v>
      </c>
      <c r="I1753" s="10">
        <v>25468</v>
      </c>
      <c r="J1753" s="11">
        <v>0.25</v>
      </c>
      <c r="K1753" s="9" t="s">
        <v>94</v>
      </c>
      <c r="L1753" s="9" t="s">
        <v>95</v>
      </c>
    </row>
    <row r="1754" spans="1:12" x14ac:dyDescent="0.2">
      <c r="A1754" t="str">
        <f>VLOOKUP(B1754,StateFIPS!A$2:B$52,2)</f>
        <v>Maine</v>
      </c>
      <c r="B1754">
        <f t="shared" si="30"/>
        <v>23</v>
      </c>
      <c r="C1754" s="9" t="s">
        <v>392</v>
      </c>
      <c r="D1754" s="9" t="s">
        <v>93</v>
      </c>
      <c r="E1754" s="9" t="s">
        <v>2785</v>
      </c>
      <c r="F1754" s="9" t="s">
        <v>2786</v>
      </c>
      <c r="G1754" s="10">
        <v>12111</v>
      </c>
      <c r="H1754" s="9" t="s">
        <v>94</v>
      </c>
      <c r="I1754" s="10">
        <v>48443</v>
      </c>
      <c r="J1754" s="11">
        <v>0.25</v>
      </c>
      <c r="K1754" s="9" t="s">
        <v>94</v>
      </c>
      <c r="L1754" s="9" t="s">
        <v>95</v>
      </c>
    </row>
    <row r="1755" spans="1:12" x14ac:dyDescent="0.2">
      <c r="A1755" t="str">
        <f>VLOOKUP(B1755,StateFIPS!A$2:B$52,2)</f>
        <v>Alabama</v>
      </c>
      <c r="B1755">
        <f t="shared" si="30"/>
        <v>1</v>
      </c>
      <c r="C1755" s="9" t="s">
        <v>560</v>
      </c>
      <c r="D1755" s="9" t="s">
        <v>93</v>
      </c>
      <c r="E1755" s="9" t="s">
        <v>2785</v>
      </c>
      <c r="F1755" s="9" t="s">
        <v>2786</v>
      </c>
      <c r="G1755" s="10">
        <v>20982</v>
      </c>
      <c r="H1755" s="9" t="s">
        <v>94</v>
      </c>
      <c r="I1755" s="10">
        <v>83927</v>
      </c>
      <c r="J1755" s="11">
        <v>0.25</v>
      </c>
      <c r="K1755" s="9" t="s">
        <v>94</v>
      </c>
      <c r="L1755" s="9" t="s">
        <v>95</v>
      </c>
    </row>
    <row r="1756" spans="1:12" x14ac:dyDescent="0.2">
      <c r="A1756" t="str">
        <f>VLOOKUP(B1756,StateFIPS!A$2:B$52,2)</f>
        <v>Idaho</v>
      </c>
      <c r="B1756">
        <f t="shared" si="30"/>
        <v>16</v>
      </c>
      <c r="C1756" s="9" t="s">
        <v>2227</v>
      </c>
      <c r="D1756" s="9" t="s">
        <v>93</v>
      </c>
      <c r="E1756" s="9" t="s">
        <v>2785</v>
      </c>
      <c r="F1756" s="9" t="s">
        <v>2786</v>
      </c>
      <c r="G1756" s="10">
        <v>7053</v>
      </c>
      <c r="H1756" s="9" t="s">
        <v>94</v>
      </c>
      <c r="I1756" s="10">
        <v>28210</v>
      </c>
      <c r="J1756" s="11">
        <v>0.25</v>
      </c>
      <c r="K1756" s="9" t="s">
        <v>94</v>
      </c>
      <c r="L1756" s="9" t="s">
        <v>95</v>
      </c>
    </row>
    <row r="1757" spans="1:12" x14ac:dyDescent="0.2">
      <c r="A1757" t="str">
        <f>VLOOKUP(B1757,StateFIPS!A$2:B$52,2)</f>
        <v>Texas</v>
      </c>
      <c r="B1757">
        <f t="shared" si="30"/>
        <v>48</v>
      </c>
      <c r="C1757" s="9" t="s">
        <v>1074</v>
      </c>
      <c r="D1757" s="9" t="s">
        <v>93</v>
      </c>
      <c r="E1757" s="9" t="s">
        <v>2785</v>
      </c>
      <c r="F1757" s="9" t="s">
        <v>2786</v>
      </c>
      <c r="G1757" s="10">
        <v>66</v>
      </c>
      <c r="H1757" s="9" t="s">
        <v>94</v>
      </c>
      <c r="I1757" s="10">
        <v>265</v>
      </c>
      <c r="J1757" s="11">
        <v>0.25</v>
      </c>
      <c r="K1757" s="9" t="s">
        <v>94</v>
      </c>
      <c r="L1757" s="9" t="s">
        <v>95</v>
      </c>
    </row>
    <row r="1758" spans="1:12" x14ac:dyDescent="0.2">
      <c r="A1758" t="str">
        <f>VLOOKUP(B1758,StateFIPS!A$2:B$52,2)</f>
        <v>Idaho</v>
      </c>
      <c r="B1758">
        <f t="shared" si="30"/>
        <v>16</v>
      </c>
      <c r="C1758" s="9" t="s">
        <v>2224</v>
      </c>
      <c r="D1758" s="9" t="s">
        <v>93</v>
      </c>
      <c r="E1758" s="9" t="s">
        <v>2785</v>
      </c>
      <c r="F1758" s="9" t="s">
        <v>2786</v>
      </c>
      <c r="G1758" s="10">
        <v>22834</v>
      </c>
      <c r="H1758" s="9" t="s">
        <v>94</v>
      </c>
      <c r="I1758" s="10">
        <v>91335</v>
      </c>
      <c r="J1758" s="11">
        <v>0.25</v>
      </c>
      <c r="K1758" s="9" t="s">
        <v>94</v>
      </c>
      <c r="L1758" s="9" t="s">
        <v>95</v>
      </c>
    </row>
    <row r="1759" spans="1:12" x14ac:dyDescent="0.2">
      <c r="A1759" t="str">
        <f>VLOOKUP(B1759,StateFIPS!A$2:B$52,2)</f>
        <v>Maryland</v>
      </c>
      <c r="B1759">
        <f t="shared" si="30"/>
        <v>24</v>
      </c>
      <c r="C1759" s="9" t="s">
        <v>1739</v>
      </c>
      <c r="D1759" s="9" t="s">
        <v>93</v>
      </c>
      <c r="E1759" s="9" t="s">
        <v>2785</v>
      </c>
      <c r="F1759" s="9" t="s">
        <v>2786</v>
      </c>
      <c r="G1759" s="10">
        <v>19102</v>
      </c>
      <c r="H1759" s="9" t="s">
        <v>94</v>
      </c>
      <c r="I1759" s="10">
        <v>76410</v>
      </c>
      <c r="J1759" s="11">
        <v>0.25</v>
      </c>
      <c r="K1759" s="9" t="s">
        <v>94</v>
      </c>
      <c r="L1759" s="9" t="s">
        <v>95</v>
      </c>
    </row>
    <row r="1760" spans="1:12" x14ac:dyDescent="0.2">
      <c r="A1760" t="str">
        <f>VLOOKUP(B1760,StateFIPS!A$2:B$52,2)</f>
        <v>Texas</v>
      </c>
      <c r="B1760">
        <f t="shared" si="30"/>
        <v>48</v>
      </c>
      <c r="C1760" s="9" t="s">
        <v>1113</v>
      </c>
      <c r="D1760" s="9" t="s">
        <v>93</v>
      </c>
      <c r="E1760" s="9" t="s">
        <v>2785</v>
      </c>
      <c r="F1760" s="9" t="s">
        <v>2786</v>
      </c>
      <c r="G1760" s="10">
        <v>3</v>
      </c>
      <c r="H1760" s="9" t="s">
        <v>94</v>
      </c>
      <c r="I1760" s="10">
        <v>12</v>
      </c>
      <c r="J1760" s="11">
        <v>0.25</v>
      </c>
      <c r="K1760" s="9" t="s">
        <v>94</v>
      </c>
      <c r="L1760" s="9" t="s">
        <v>95</v>
      </c>
    </row>
    <row r="1761" spans="1:12" x14ac:dyDescent="0.2">
      <c r="A1761" t="str">
        <f>VLOOKUP(B1761,StateFIPS!A$2:B$52,2)</f>
        <v>Maryland</v>
      </c>
      <c r="B1761">
        <f t="shared" si="30"/>
        <v>24</v>
      </c>
      <c r="C1761" s="9" t="s">
        <v>397</v>
      </c>
      <c r="D1761" s="9" t="s">
        <v>93</v>
      </c>
      <c r="E1761" s="9" t="s">
        <v>2785</v>
      </c>
      <c r="F1761" s="9" t="s">
        <v>2786</v>
      </c>
      <c r="G1761" s="10">
        <v>5578</v>
      </c>
      <c r="H1761" s="9" t="s">
        <v>94</v>
      </c>
      <c r="I1761" s="10">
        <v>22311</v>
      </c>
      <c r="J1761" s="11">
        <v>0.25</v>
      </c>
      <c r="K1761" s="9" t="s">
        <v>94</v>
      </c>
      <c r="L1761" s="9" t="s">
        <v>95</v>
      </c>
    </row>
    <row r="1762" spans="1:12" x14ac:dyDescent="0.2">
      <c r="A1762" t="str">
        <f>VLOOKUP(B1762,StateFIPS!A$2:B$52,2)</f>
        <v>Hawaii</v>
      </c>
      <c r="B1762">
        <f t="shared" si="30"/>
        <v>15</v>
      </c>
      <c r="C1762" s="9" t="s">
        <v>2236</v>
      </c>
      <c r="D1762" s="9" t="s">
        <v>93</v>
      </c>
      <c r="E1762" s="9" t="s">
        <v>2785</v>
      </c>
      <c r="F1762" s="9" t="s">
        <v>2786</v>
      </c>
      <c r="G1762" s="10">
        <v>44231</v>
      </c>
      <c r="H1762" s="9" t="s">
        <v>94</v>
      </c>
      <c r="I1762" s="10">
        <v>176924</v>
      </c>
      <c r="J1762" s="11">
        <v>0.25</v>
      </c>
      <c r="K1762" s="9" t="s">
        <v>94</v>
      </c>
      <c r="L1762" s="9" t="s">
        <v>95</v>
      </c>
    </row>
    <row r="1763" spans="1:12" x14ac:dyDescent="0.2">
      <c r="A1763" t="str">
        <f>VLOOKUP(B1763,StateFIPS!A$2:B$52,2)</f>
        <v>Texas</v>
      </c>
      <c r="B1763">
        <f t="shared" si="30"/>
        <v>48</v>
      </c>
      <c r="C1763" s="9" t="s">
        <v>868</v>
      </c>
      <c r="D1763" s="9" t="s">
        <v>93</v>
      </c>
      <c r="E1763" s="9" t="s">
        <v>2785</v>
      </c>
      <c r="F1763" s="9" t="s">
        <v>2786</v>
      </c>
      <c r="G1763" s="10">
        <v>24</v>
      </c>
      <c r="H1763" s="9" t="s">
        <v>94</v>
      </c>
      <c r="I1763" s="10">
        <v>96</v>
      </c>
      <c r="J1763" s="11">
        <v>0.25</v>
      </c>
      <c r="K1763" s="9" t="s">
        <v>94</v>
      </c>
      <c r="L1763" s="9" t="s">
        <v>95</v>
      </c>
    </row>
    <row r="1764" spans="1:12" x14ac:dyDescent="0.2">
      <c r="A1764" t="str">
        <f>VLOOKUP(B1764,StateFIPS!A$2:B$52,2)</f>
        <v>Hawaii</v>
      </c>
      <c r="B1764">
        <f t="shared" si="30"/>
        <v>15</v>
      </c>
      <c r="C1764" s="9" t="s">
        <v>2261</v>
      </c>
      <c r="D1764" s="9" t="s">
        <v>93</v>
      </c>
      <c r="E1764" s="9" t="s">
        <v>2785</v>
      </c>
      <c r="F1764" s="9" t="s">
        <v>2786</v>
      </c>
      <c r="G1764" s="10">
        <v>5533</v>
      </c>
      <c r="H1764" s="9" t="s">
        <v>94</v>
      </c>
      <c r="I1764" s="10">
        <v>22131</v>
      </c>
      <c r="J1764" s="11">
        <v>0.25</v>
      </c>
      <c r="K1764" s="9" t="s">
        <v>94</v>
      </c>
      <c r="L1764" s="9" t="s">
        <v>95</v>
      </c>
    </row>
    <row r="1765" spans="1:12" x14ac:dyDescent="0.2">
      <c r="A1765" t="str">
        <f>VLOOKUP(B1765,StateFIPS!A$2:B$52,2)</f>
        <v>Georgia</v>
      </c>
      <c r="B1765">
        <f t="shared" si="30"/>
        <v>13</v>
      </c>
      <c r="C1765" s="9" t="s">
        <v>2003</v>
      </c>
      <c r="D1765" s="9" t="s">
        <v>93</v>
      </c>
      <c r="E1765" s="9" t="s">
        <v>2785</v>
      </c>
      <c r="F1765" s="9" t="s">
        <v>2786</v>
      </c>
      <c r="G1765" s="10">
        <v>11</v>
      </c>
      <c r="H1765" s="9" t="s">
        <v>94</v>
      </c>
      <c r="I1765" s="10">
        <v>43</v>
      </c>
      <c r="J1765" s="11">
        <v>0.25</v>
      </c>
      <c r="K1765" s="9" t="s">
        <v>94</v>
      </c>
      <c r="L1765" s="9" t="s">
        <v>95</v>
      </c>
    </row>
    <row r="1766" spans="1:12" x14ac:dyDescent="0.2">
      <c r="A1766" t="str">
        <f>VLOOKUP(B1766,StateFIPS!A$2:B$52,2)</f>
        <v>Alabama</v>
      </c>
      <c r="B1766">
        <f t="shared" si="30"/>
        <v>1</v>
      </c>
      <c r="C1766" s="9" t="s">
        <v>579</v>
      </c>
      <c r="D1766" s="9" t="s">
        <v>93</v>
      </c>
      <c r="E1766" s="9" t="s">
        <v>2785</v>
      </c>
      <c r="F1766" s="9" t="s">
        <v>2786</v>
      </c>
      <c r="G1766" s="10">
        <v>25</v>
      </c>
      <c r="H1766" s="9" t="s">
        <v>94</v>
      </c>
      <c r="I1766" s="10">
        <v>101</v>
      </c>
      <c r="J1766" s="11">
        <v>0.25</v>
      </c>
      <c r="K1766" s="9" t="s">
        <v>94</v>
      </c>
      <c r="L1766" s="9" t="s">
        <v>95</v>
      </c>
    </row>
    <row r="1767" spans="1:12" x14ac:dyDescent="0.2">
      <c r="A1767" t="str">
        <f>VLOOKUP(B1767,StateFIPS!A$2:B$52,2)</f>
        <v>Louisiana</v>
      </c>
      <c r="B1767">
        <f t="shared" si="30"/>
        <v>22</v>
      </c>
      <c r="C1767" s="9" t="s">
        <v>174</v>
      </c>
      <c r="D1767" s="9" t="s">
        <v>93</v>
      </c>
      <c r="E1767" s="9" t="s">
        <v>2785</v>
      </c>
      <c r="F1767" s="9" t="s">
        <v>2786</v>
      </c>
      <c r="G1767" s="10">
        <v>6029</v>
      </c>
      <c r="H1767" s="9" t="s">
        <v>94</v>
      </c>
      <c r="I1767" s="10">
        <v>24117</v>
      </c>
      <c r="J1767" s="11">
        <v>0.25</v>
      </c>
      <c r="K1767" s="9" t="s">
        <v>94</v>
      </c>
      <c r="L1767" s="9" t="s">
        <v>95</v>
      </c>
    </row>
    <row r="1768" spans="1:12" x14ac:dyDescent="0.2">
      <c r="A1768" t="str">
        <f>VLOOKUP(B1768,StateFIPS!A$2:B$52,2)</f>
        <v>Texas</v>
      </c>
      <c r="B1768">
        <f t="shared" si="30"/>
        <v>48</v>
      </c>
      <c r="C1768" s="9" t="s">
        <v>870</v>
      </c>
      <c r="D1768" s="9" t="s">
        <v>93</v>
      </c>
      <c r="E1768" s="9" t="s">
        <v>2785</v>
      </c>
      <c r="F1768" s="9" t="s">
        <v>2786</v>
      </c>
      <c r="G1768" s="10">
        <v>23</v>
      </c>
      <c r="H1768" s="9" t="s">
        <v>94</v>
      </c>
      <c r="I1768" s="10">
        <v>92</v>
      </c>
      <c r="J1768" s="11">
        <v>0.25</v>
      </c>
      <c r="K1768" s="9" t="s">
        <v>94</v>
      </c>
      <c r="L1768" s="9" t="s">
        <v>95</v>
      </c>
    </row>
    <row r="1769" spans="1:12" x14ac:dyDescent="0.2">
      <c r="A1769" t="str">
        <f>VLOOKUP(B1769,StateFIPS!A$2:B$52,2)</f>
        <v>Georgia</v>
      </c>
      <c r="B1769">
        <f t="shared" si="30"/>
        <v>13</v>
      </c>
      <c r="C1769" s="9" t="s">
        <v>781</v>
      </c>
      <c r="D1769" s="9" t="s">
        <v>93</v>
      </c>
      <c r="E1769" s="9" t="s">
        <v>2785</v>
      </c>
      <c r="F1769" s="9" t="s">
        <v>2786</v>
      </c>
      <c r="G1769" s="10">
        <v>28078</v>
      </c>
      <c r="H1769" s="9" t="s">
        <v>94</v>
      </c>
      <c r="I1769" s="10">
        <v>112314</v>
      </c>
      <c r="J1769" s="11">
        <v>0.25</v>
      </c>
      <c r="K1769" s="9" t="s">
        <v>94</v>
      </c>
      <c r="L1769" s="9" t="s">
        <v>95</v>
      </c>
    </row>
    <row r="1770" spans="1:12" x14ac:dyDescent="0.2">
      <c r="A1770" t="str">
        <f>VLOOKUP(B1770,StateFIPS!A$2:B$52,2)</f>
        <v>Massachusetts</v>
      </c>
      <c r="B1770">
        <f t="shared" si="30"/>
        <v>25</v>
      </c>
      <c r="C1770" s="9" t="s">
        <v>1759</v>
      </c>
      <c r="D1770" s="9" t="s">
        <v>93</v>
      </c>
      <c r="E1770" s="9" t="s">
        <v>2785</v>
      </c>
      <c r="F1770" s="9" t="s">
        <v>2786</v>
      </c>
      <c r="G1770" s="10">
        <v>907</v>
      </c>
      <c r="H1770" s="9" t="s">
        <v>94</v>
      </c>
      <c r="I1770" s="10">
        <v>3628</v>
      </c>
      <c r="J1770" s="11">
        <v>0.25</v>
      </c>
      <c r="K1770" s="9" t="s">
        <v>94</v>
      </c>
      <c r="L1770" s="9" t="s">
        <v>95</v>
      </c>
    </row>
    <row r="1771" spans="1:12" x14ac:dyDescent="0.2">
      <c r="A1771" t="str">
        <f>VLOOKUP(B1771,StateFIPS!A$2:B$52,2)</f>
        <v>Texas</v>
      </c>
      <c r="B1771">
        <f t="shared" si="30"/>
        <v>48</v>
      </c>
      <c r="C1771" s="9" t="s">
        <v>858</v>
      </c>
      <c r="D1771" s="9" t="s">
        <v>93</v>
      </c>
      <c r="E1771" s="9" t="s">
        <v>2785</v>
      </c>
      <c r="F1771" s="9" t="s">
        <v>2786</v>
      </c>
      <c r="G1771" s="10">
        <v>2</v>
      </c>
      <c r="H1771" s="9" t="s">
        <v>94</v>
      </c>
      <c r="I1771" s="10">
        <v>10</v>
      </c>
      <c r="J1771" s="11">
        <v>0.25</v>
      </c>
      <c r="K1771" s="9" t="s">
        <v>94</v>
      </c>
      <c r="L1771" s="9" t="s">
        <v>95</v>
      </c>
    </row>
    <row r="1772" spans="1:12" x14ac:dyDescent="0.2">
      <c r="A1772" t="str">
        <f>VLOOKUP(B1772,StateFIPS!A$2:B$52,2)</f>
        <v>Texas</v>
      </c>
      <c r="B1772">
        <f t="shared" si="30"/>
        <v>48</v>
      </c>
      <c r="C1772" s="9" t="s">
        <v>867</v>
      </c>
      <c r="D1772" s="9" t="s">
        <v>93</v>
      </c>
      <c r="E1772" s="9" t="s">
        <v>2785</v>
      </c>
      <c r="F1772" s="9" t="s">
        <v>2786</v>
      </c>
      <c r="G1772" s="10">
        <v>9</v>
      </c>
      <c r="H1772" s="9" t="s">
        <v>94</v>
      </c>
      <c r="I1772" s="10">
        <v>38</v>
      </c>
      <c r="J1772" s="11">
        <v>0.25</v>
      </c>
      <c r="K1772" s="9" t="s">
        <v>94</v>
      </c>
      <c r="L1772" s="9" t="s">
        <v>95</v>
      </c>
    </row>
    <row r="1773" spans="1:12" x14ac:dyDescent="0.2">
      <c r="A1773" t="str">
        <f>VLOOKUP(B1773,StateFIPS!A$2:B$52,2)</f>
        <v>Massachusetts</v>
      </c>
      <c r="B1773">
        <f t="shared" si="30"/>
        <v>25</v>
      </c>
      <c r="C1773" s="9" t="s">
        <v>403</v>
      </c>
      <c r="D1773" s="9" t="s">
        <v>93</v>
      </c>
      <c r="E1773" s="9" t="s">
        <v>2785</v>
      </c>
      <c r="F1773" s="9" t="s">
        <v>2786</v>
      </c>
      <c r="G1773" s="10">
        <v>712</v>
      </c>
      <c r="H1773" s="9" t="s">
        <v>94</v>
      </c>
      <c r="I1773" s="10">
        <v>2846</v>
      </c>
      <c r="J1773" s="11">
        <v>0.25</v>
      </c>
      <c r="K1773" s="9" t="s">
        <v>94</v>
      </c>
      <c r="L1773" s="9" t="s">
        <v>95</v>
      </c>
    </row>
    <row r="1774" spans="1:12" x14ac:dyDescent="0.2">
      <c r="A1774" t="str">
        <f>VLOOKUP(B1774,StateFIPS!A$2:B$52,2)</f>
        <v>Maryland</v>
      </c>
      <c r="B1774">
        <f t="shared" si="30"/>
        <v>24</v>
      </c>
      <c r="C1774" s="9" t="s">
        <v>398</v>
      </c>
      <c r="D1774" s="9" t="s">
        <v>93</v>
      </c>
      <c r="E1774" s="9" t="s">
        <v>2785</v>
      </c>
      <c r="F1774" s="9" t="s">
        <v>2786</v>
      </c>
      <c r="G1774" s="10">
        <v>22</v>
      </c>
      <c r="H1774" s="9" t="s">
        <v>94</v>
      </c>
      <c r="I1774" s="10">
        <v>88</v>
      </c>
      <c r="J1774" s="11">
        <v>0.25</v>
      </c>
      <c r="K1774" s="9" t="s">
        <v>94</v>
      </c>
      <c r="L1774" s="9" t="s">
        <v>95</v>
      </c>
    </row>
    <row r="1775" spans="1:12" x14ac:dyDescent="0.2">
      <c r="A1775" t="str">
        <f>VLOOKUP(B1775,StateFIPS!A$2:B$52,2)</f>
        <v>Maryland</v>
      </c>
      <c r="B1775">
        <f t="shared" si="30"/>
        <v>24</v>
      </c>
      <c r="C1775" s="9" t="s">
        <v>402</v>
      </c>
      <c r="D1775" s="9" t="s">
        <v>93</v>
      </c>
      <c r="E1775" s="9" t="s">
        <v>2785</v>
      </c>
      <c r="F1775" s="9" t="s">
        <v>2786</v>
      </c>
      <c r="G1775" s="10">
        <v>1220</v>
      </c>
      <c r="H1775" s="9" t="s">
        <v>94</v>
      </c>
      <c r="I1775" s="10">
        <v>4881</v>
      </c>
      <c r="J1775" s="11">
        <v>0.25</v>
      </c>
      <c r="K1775" s="9" t="s">
        <v>94</v>
      </c>
      <c r="L1775" s="9" t="s">
        <v>95</v>
      </c>
    </row>
    <row r="1776" spans="1:12" x14ac:dyDescent="0.2">
      <c r="A1776" t="str">
        <f>VLOOKUP(B1776,StateFIPS!A$2:B$52,2)</f>
        <v>Texas</v>
      </c>
      <c r="B1776">
        <f t="shared" si="30"/>
        <v>48</v>
      </c>
      <c r="C1776" s="9" t="s">
        <v>862</v>
      </c>
      <c r="D1776" s="9" t="s">
        <v>93</v>
      </c>
      <c r="E1776" s="9" t="s">
        <v>2785</v>
      </c>
      <c r="F1776" s="9" t="s">
        <v>2786</v>
      </c>
      <c r="G1776" s="10">
        <v>3</v>
      </c>
      <c r="H1776" s="9" t="s">
        <v>94</v>
      </c>
      <c r="I1776" s="10">
        <v>11</v>
      </c>
      <c r="J1776" s="11">
        <v>0.25</v>
      </c>
      <c r="K1776" s="9" t="s">
        <v>94</v>
      </c>
      <c r="L1776" s="9" t="s">
        <v>95</v>
      </c>
    </row>
    <row r="1777" spans="1:12" x14ac:dyDescent="0.2">
      <c r="A1777" t="str">
        <f>VLOOKUP(B1777,StateFIPS!A$2:B$52,2)</f>
        <v>Georgia</v>
      </c>
      <c r="B1777">
        <f t="shared" si="30"/>
        <v>13</v>
      </c>
      <c r="C1777" s="9" t="s">
        <v>746</v>
      </c>
      <c r="D1777" s="9" t="s">
        <v>93</v>
      </c>
      <c r="E1777" s="9" t="s">
        <v>2785</v>
      </c>
      <c r="F1777" s="9" t="s">
        <v>2786</v>
      </c>
      <c r="G1777" s="10">
        <v>52983</v>
      </c>
      <c r="H1777" s="9" t="s">
        <v>94</v>
      </c>
      <c r="I1777" s="10">
        <v>211932</v>
      </c>
      <c r="J1777" s="11">
        <v>0.25</v>
      </c>
      <c r="K1777" s="9" t="s">
        <v>94</v>
      </c>
      <c r="L1777" s="9" t="s">
        <v>95</v>
      </c>
    </row>
    <row r="1778" spans="1:12" x14ac:dyDescent="0.2">
      <c r="A1778" t="str">
        <f>VLOOKUP(B1778,StateFIPS!A$2:B$52,2)</f>
        <v>Maryland</v>
      </c>
      <c r="B1778">
        <f t="shared" si="30"/>
        <v>24</v>
      </c>
      <c r="C1778" s="9" t="s">
        <v>401</v>
      </c>
      <c r="D1778" s="9" t="s">
        <v>93</v>
      </c>
      <c r="E1778" s="9" t="s">
        <v>2785</v>
      </c>
      <c r="F1778" s="9" t="s">
        <v>2786</v>
      </c>
      <c r="G1778" s="10">
        <v>9453</v>
      </c>
      <c r="H1778" s="9" t="s">
        <v>94</v>
      </c>
      <c r="I1778" s="10">
        <v>37813</v>
      </c>
      <c r="J1778" s="11">
        <v>0.25</v>
      </c>
      <c r="K1778" s="9" t="s">
        <v>94</v>
      </c>
      <c r="L1778" s="9" t="s">
        <v>95</v>
      </c>
    </row>
    <row r="1779" spans="1:12" x14ac:dyDescent="0.2">
      <c r="A1779" t="str">
        <f>VLOOKUP(B1779,StateFIPS!A$2:B$52,2)</f>
        <v>Maryland</v>
      </c>
      <c r="B1779">
        <f t="shared" si="30"/>
        <v>24</v>
      </c>
      <c r="C1779" s="9" t="s">
        <v>1756</v>
      </c>
      <c r="D1779" s="9" t="s">
        <v>93</v>
      </c>
      <c r="E1779" s="9" t="s">
        <v>2785</v>
      </c>
      <c r="F1779" s="9" t="s">
        <v>2786</v>
      </c>
      <c r="G1779" s="10">
        <v>7645</v>
      </c>
      <c r="H1779" s="9" t="s">
        <v>94</v>
      </c>
      <c r="I1779" s="10">
        <v>30578</v>
      </c>
      <c r="J1779" s="11">
        <v>0.25</v>
      </c>
      <c r="K1779" s="9" t="s">
        <v>94</v>
      </c>
      <c r="L1779" s="9" t="s">
        <v>95</v>
      </c>
    </row>
    <row r="1780" spans="1:12" x14ac:dyDescent="0.2">
      <c r="A1780" t="str">
        <f>VLOOKUP(B1780,StateFIPS!A$2:B$52,2)</f>
        <v>Maine</v>
      </c>
      <c r="B1780">
        <f t="shared" si="30"/>
        <v>23</v>
      </c>
      <c r="C1780" s="9" t="s">
        <v>1888</v>
      </c>
      <c r="D1780" s="9" t="s">
        <v>93</v>
      </c>
      <c r="E1780" s="9" t="s">
        <v>2785</v>
      </c>
      <c r="F1780" s="9" t="s">
        <v>2786</v>
      </c>
      <c r="G1780" s="10">
        <v>12614</v>
      </c>
      <c r="H1780" s="9" t="s">
        <v>94</v>
      </c>
      <c r="I1780" s="10">
        <v>50457</v>
      </c>
      <c r="J1780" s="11">
        <v>0.25</v>
      </c>
      <c r="K1780" s="9" t="s">
        <v>94</v>
      </c>
      <c r="L1780" s="9" t="s">
        <v>95</v>
      </c>
    </row>
    <row r="1781" spans="1:12" x14ac:dyDescent="0.2">
      <c r="A1781" t="str">
        <f>VLOOKUP(B1781,StateFIPS!A$2:B$52,2)</f>
        <v>Georgia</v>
      </c>
      <c r="B1781">
        <f t="shared" si="30"/>
        <v>13</v>
      </c>
      <c r="C1781" s="9" t="s">
        <v>783</v>
      </c>
      <c r="D1781" s="9" t="s">
        <v>93</v>
      </c>
      <c r="E1781" s="9" t="s">
        <v>2785</v>
      </c>
      <c r="F1781" s="9" t="s">
        <v>2786</v>
      </c>
      <c r="G1781" s="10">
        <v>62</v>
      </c>
      <c r="H1781" s="9" t="s">
        <v>94</v>
      </c>
      <c r="I1781" s="10">
        <v>249</v>
      </c>
      <c r="J1781" s="11">
        <v>0.25</v>
      </c>
      <c r="K1781" s="9" t="s">
        <v>94</v>
      </c>
      <c r="L1781" s="9" t="s">
        <v>95</v>
      </c>
    </row>
    <row r="1782" spans="1:12" x14ac:dyDescent="0.2">
      <c r="A1782" t="str">
        <f>VLOOKUP(B1782,StateFIPS!A$2:B$52,2)</f>
        <v>Texas</v>
      </c>
      <c r="B1782">
        <f t="shared" si="30"/>
        <v>48</v>
      </c>
      <c r="C1782" s="9" t="s">
        <v>2729</v>
      </c>
      <c r="D1782" s="9" t="s">
        <v>93</v>
      </c>
      <c r="E1782" s="9" t="s">
        <v>2785</v>
      </c>
      <c r="F1782" s="9" t="s">
        <v>2786</v>
      </c>
      <c r="G1782" s="10">
        <v>14</v>
      </c>
      <c r="H1782" s="9" t="s">
        <v>94</v>
      </c>
      <c r="I1782" s="10">
        <v>57</v>
      </c>
      <c r="J1782" s="11">
        <v>0.25</v>
      </c>
      <c r="K1782" s="9" t="s">
        <v>94</v>
      </c>
      <c r="L1782" s="9" t="s">
        <v>95</v>
      </c>
    </row>
    <row r="1783" spans="1:12" x14ac:dyDescent="0.2">
      <c r="A1783" t="str">
        <f>VLOOKUP(B1783,StateFIPS!A$2:B$52,2)</f>
        <v>Maine</v>
      </c>
      <c r="B1783">
        <f t="shared" si="30"/>
        <v>23</v>
      </c>
      <c r="C1783" s="9" t="s">
        <v>1895</v>
      </c>
      <c r="D1783" s="9" t="s">
        <v>93</v>
      </c>
      <c r="E1783" s="9" t="s">
        <v>2785</v>
      </c>
      <c r="F1783" s="9" t="s">
        <v>2786</v>
      </c>
      <c r="G1783" s="10">
        <v>16056</v>
      </c>
      <c r="H1783" s="9" t="s">
        <v>94</v>
      </c>
      <c r="I1783" s="10">
        <v>64222</v>
      </c>
      <c r="J1783" s="11">
        <v>0.25</v>
      </c>
      <c r="K1783" s="9" t="s">
        <v>94</v>
      </c>
      <c r="L1783" s="9" t="s">
        <v>95</v>
      </c>
    </row>
    <row r="1784" spans="1:12" x14ac:dyDescent="0.2">
      <c r="A1784" t="str">
        <f>VLOOKUP(B1784,StateFIPS!A$2:B$52,2)</f>
        <v>Louisiana</v>
      </c>
      <c r="B1784">
        <f t="shared" si="30"/>
        <v>22</v>
      </c>
      <c r="C1784" s="9" t="s">
        <v>424</v>
      </c>
      <c r="D1784" s="9" t="s">
        <v>93</v>
      </c>
      <c r="E1784" s="9" t="s">
        <v>2785</v>
      </c>
      <c r="F1784" s="9" t="s">
        <v>2786</v>
      </c>
      <c r="G1784" s="10">
        <v>2017</v>
      </c>
      <c r="H1784" s="9" t="s">
        <v>94</v>
      </c>
      <c r="I1784" s="10">
        <v>8066</v>
      </c>
      <c r="J1784" s="11">
        <v>0.25</v>
      </c>
      <c r="K1784" s="9" t="s">
        <v>94</v>
      </c>
      <c r="L1784" s="9" t="s">
        <v>95</v>
      </c>
    </row>
    <row r="1785" spans="1:12" x14ac:dyDescent="0.2">
      <c r="A1785" t="str">
        <f>VLOOKUP(B1785,StateFIPS!A$2:B$52,2)</f>
        <v>Idaho</v>
      </c>
      <c r="B1785">
        <f t="shared" si="30"/>
        <v>16</v>
      </c>
      <c r="C1785" s="9" t="s">
        <v>2168</v>
      </c>
      <c r="D1785" s="9" t="s">
        <v>93</v>
      </c>
      <c r="E1785" s="9" t="s">
        <v>2785</v>
      </c>
      <c r="F1785" s="9" t="s">
        <v>2786</v>
      </c>
      <c r="G1785" s="10">
        <v>6703</v>
      </c>
      <c r="H1785" s="9" t="s">
        <v>94</v>
      </c>
      <c r="I1785" s="10">
        <v>26814</v>
      </c>
      <c r="J1785" s="11">
        <v>0.25</v>
      </c>
      <c r="K1785" s="9" t="s">
        <v>94</v>
      </c>
      <c r="L1785" s="9" t="s">
        <v>95</v>
      </c>
    </row>
    <row r="1786" spans="1:12" x14ac:dyDescent="0.2">
      <c r="A1786" t="str">
        <f>VLOOKUP(B1786,StateFIPS!A$2:B$52,2)</f>
        <v>Texas</v>
      </c>
      <c r="B1786">
        <f t="shared" si="30"/>
        <v>48</v>
      </c>
      <c r="C1786" s="9" t="s">
        <v>1088</v>
      </c>
      <c r="D1786" s="9" t="s">
        <v>93</v>
      </c>
      <c r="E1786" s="9" t="s">
        <v>2785</v>
      </c>
      <c r="F1786" s="9" t="s">
        <v>2786</v>
      </c>
      <c r="G1786" s="10">
        <v>3</v>
      </c>
      <c r="H1786" s="9" t="s">
        <v>94</v>
      </c>
      <c r="I1786" s="10">
        <v>12</v>
      </c>
      <c r="J1786" s="11">
        <v>0.25</v>
      </c>
      <c r="K1786" s="9" t="s">
        <v>94</v>
      </c>
      <c r="L1786" s="9" t="s">
        <v>95</v>
      </c>
    </row>
    <row r="1787" spans="1:12" x14ac:dyDescent="0.2">
      <c r="A1787" t="str">
        <f>VLOOKUP(B1787,StateFIPS!A$2:B$52,2)</f>
        <v>Idaho</v>
      </c>
      <c r="B1787">
        <f t="shared" si="30"/>
        <v>16</v>
      </c>
      <c r="C1787" s="9" t="s">
        <v>670</v>
      </c>
      <c r="D1787" s="9" t="s">
        <v>93</v>
      </c>
      <c r="E1787" s="9" t="s">
        <v>2785</v>
      </c>
      <c r="F1787" s="9" t="s">
        <v>2786</v>
      </c>
      <c r="G1787" s="10">
        <v>13599</v>
      </c>
      <c r="H1787" s="9" t="s">
        <v>94</v>
      </c>
      <c r="I1787" s="10">
        <v>54396</v>
      </c>
      <c r="J1787" s="11">
        <v>0.25</v>
      </c>
      <c r="K1787" s="9" t="s">
        <v>94</v>
      </c>
      <c r="L1787" s="9" t="s">
        <v>95</v>
      </c>
    </row>
    <row r="1788" spans="1:12" x14ac:dyDescent="0.2">
      <c r="A1788" t="str">
        <f>VLOOKUP(B1788,StateFIPS!A$2:B$52,2)</f>
        <v>Idaho</v>
      </c>
      <c r="B1788">
        <f t="shared" si="30"/>
        <v>16</v>
      </c>
      <c r="C1788" s="9" t="s">
        <v>2264</v>
      </c>
      <c r="D1788" s="9" t="s">
        <v>93</v>
      </c>
      <c r="E1788" s="9" t="s">
        <v>2785</v>
      </c>
      <c r="F1788" s="9" t="s">
        <v>2786</v>
      </c>
      <c r="G1788" s="10">
        <v>5202</v>
      </c>
      <c r="H1788" s="9" t="s">
        <v>94</v>
      </c>
      <c r="I1788" s="10">
        <v>20809</v>
      </c>
      <c r="J1788" s="11">
        <v>0.25</v>
      </c>
      <c r="K1788" s="9" t="s">
        <v>94</v>
      </c>
      <c r="L1788" s="9" t="s">
        <v>95</v>
      </c>
    </row>
    <row r="1789" spans="1:12" x14ac:dyDescent="0.2">
      <c r="A1789" t="str">
        <f>VLOOKUP(B1789,StateFIPS!A$2:B$52,2)</f>
        <v>Idaho</v>
      </c>
      <c r="B1789">
        <f t="shared" si="30"/>
        <v>16</v>
      </c>
      <c r="C1789" s="9" t="s">
        <v>678</v>
      </c>
      <c r="D1789" s="9" t="s">
        <v>93</v>
      </c>
      <c r="E1789" s="9" t="s">
        <v>2785</v>
      </c>
      <c r="F1789" s="9" t="s">
        <v>2786</v>
      </c>
      <c r="G1789" s="10">
        <v>6913</v>
      </c>
      <c r="H1789" s="9" t="s">
        <v>94</v>
      </c>
      <c r="I1789" s="10">
        <v>27652</v>
      </c>
      <c r="J1789" s="11">
        <v>0.25</v>
      </c>
      <c r="K1789" s="9" t="s">
        <v>94</v>
      </c>
      <c r="L1789" s="9" t="s">
        <v>95</v>
      </c>
    </row>
    <row r="1790" spans="1:12" x14ac:dyDescent="0.2">
      <c r="A1790" t="str">
        <f>VLOOKUP(B1790,StateFIPS!A$2:B$52,2)</f>
        <v>Texas</v>
      </c>
      <c r="B1790">
        <f t="shared" si="30"/>
        <v>48</v>
      </c>
      <c r="C1790" s="9" t="s">
        <v>2771</v>
      </c>
      <c r="D1790" s="9" t="s">
        <v>93</v>
      </c>
      <c r="E1790" s="9" t="s">
        <v>2785</v>
      </c>
      <c r="F1790" s="9" t="s">
        <v>2786</v>
      </c>
      <c r="G1790" s="10">
        <v>6</v>
      </c>
      <c r="H1790" s="9" t="s">
        <v>94</v>
      </c>
      <c r="I1790" s="10">
        <v>23</v>
      </c>
      <c r="J1790" s="11">
        <v>0.25</v>
      </c>
      <c r="K1790" s="9" t="s">
        <v>94</v>
      </c>
      <c r="L1790" s="9" t="s">
        <v>95</v>
      </c>
    </row>
    <row r="1791" spans="1:12" x14ac:dyDescent="0.2">
      <c r="A1791" t="str">
        <f>VLOOKUP(B1791,StateFIPS!A$2:B$52,2)</f>
        <v>Idaho</v>
      </c>
      <c r="B1791">
        <f t="shared" si="30"/>
        <v>16</v>
      </c>
      <c r="C1791" s="9" t="s">
        <v>2172</v>
      </c>
      <c r="D1791" s="9" t="s">
        <v>93</v>
      </c>
      <c r="E1791" s="9" t="s">
        <v>2785</v>
      </c>
      <c r="F1791" s="9" t="s">
        <v>2786</v>
      </c>
      <c r="G1791" s="10">
        <v>9217</v>
      </c>
      <c r="H1791" s="9" t="s">
        <v>94</v>
      </c>
      <c r="I1791" s="10">
        <v>36869</v>
      </c>
      <c r="J1791" s="11">
        <v>0.25</v>
      </c>
      <c r="K1791" s="9" t="s">
        <v>94</v>
      </c>
      <c r="L1791" s="9" t="s">
        <v>95</v>
      </c>
    </row>
    <row r="1792" spans="1:12" x14ac:dyDescent="0.2">
      <c r="A1792" t="str">
        <f>VLOOKUP(B1792,StateFIPS!A$2:B$52,2)</f>
        <v>Louisiana</v>
      </c>
      <c r="B1792">
        <f t="shared" si="30"/>
        <v>22</v>
      </c>
      <c r="C1792" s="9" t="s">
        <v>415</v>
      </c>
      <c r="D1792" s="9" t="s">
        <v>93</v>
      </c>
      <c r="E1792" s="9" t="s">
        <v>2785</v>
      </c>
      <c r="F1792" s="9" t="s">
        <v>2786</v>
      </c>
      <c r="G1792" s="10">
        <v>2083</v>
      </c>
      <c r="H1792" s="9" t="s">
        <v>94</v>
      </c>
      <c r="I1792" s="10">
        <v>8332</v>
      </c>
      <c r="J1792" s="11">
        <v>0.25</v>
      </c>
      <c r="K1792" s="9" t="s">
        <v>94</v>
      </c>
      <c r="L1792" s="9" t="s">
        <v>95</v>
      </c>
    </row>
    <row r="1793" spans="1:12" x14ac:dyDescent="0.2">
      <c r="A1793" t="str">
        <f>VLOOKUP(B1793,StateFIPS!A$2:B$52,2)</f>
        <v>Alabama</v>
      </c>
      <c r="B1793">
        <f t="shared" si="30"/>
        <v>1</v>
      </c>
      <c r="C1793" s="9" t="s">
        <v>566</v>
      </c>
      <c r="D1793" s="9" t="s">
        <v>93</v>
      </c>
      <c r="E1793" s="9" t="s">
        <v>2785</v>
      </c>
      <c r="F1793" s="9" t="s">
        <v>2786</v>
      </c>
      <c r="G1793" s="10">
        <v>266745</v>
      </c>
      <c r="H1793" s="9" t="s">
        <v>94</v>
      </c>
      <c r="I1793" s="10">
        <v>1066978</v>
      </c>
      <c r="J1793" s="11">
        <v>0.25</v>
      </c>
      <c r="K1793" s="9" t="s">
        <v>94</v>
      </c>
      <c r="L1793" s="9" t="s">
        <v>95</v>
      </c>
    </row>
    <row r="1794" spans="1:12" x14ac:dyDescent="0.2">
      <c r="A1794" t="str">
        <f>VLOOKUP(B1794,StateFIPS!A$2:B$52,2)</f>
        <v>Idaho</v>
      </c>
      <c r="B1794">
        <f t="shared" si="30"/>
        <v>16</v>
      </c>
      <c r="C1794" s="9" t="s">
        <v>2150</v>
      </c>
      <c r="D1794" s="9" t="s">
        <v>93</v>
      </c>
      <c r="E1794" s="9" t="s">
        <v>2785</v>
      </c>
      <c r="F1794" s="9" t="s">
        <v>2786</v>
      </c>
      <c r="G1794" s="10">
        <v>5639</v>
      </c>
      <c r="H1794" s="9" t="s">
        <v>94</v>
      </c>
      <c r="I1794" s="10">
        <v>22554</v>
      </c>
      <c r="J1794" s="11">
        <v>0.25</v>
      </c>
      <c r="K1794" s="9" t="s">
        <v>94</v>
      </c>
      <c r="L1794" s="9" t="s">
        <v>95</v>
      </c>
    </row>
    <row r="1795" spans="1:12" x14ac:dyDescent="0.2">
      <c r="A1795" t="str">
        <f>VLOOKUP(B1795,StateFIPS!A$2:B$52,2)</f>
        <v>Texas</v>
      </c>
      <c r="B1795">
        <f t="shared" ref="B1795:B1858" si="31">VALUE(LEFT(C1795,2))</f>
        <v>48</v>
      </c>
      <c r="C1795" s="9" t="s">
        <v>1091</v>
      </c>
      <c r="D1795" s="9" t="s">
        <v>93</v>
      </c>
      <c r="E1795" s="9" t="s">
        <v>2785</v>
      </c>
      <c r="F1795" s="9" t="s">
        <v>2786</v>
      </c>
      <c r="G1795" s="10">
        <v>4046</v>
      </c>
      <c r="H1795" s="9" t="s">
        <v>94</v>
      </c>
      <c r="I1795" s="10">
        <v>16184</v>
      </c>
      <c r="J1795" s="11">
        <v>0.25</v>
      </c>
      <c r="K1795" s="9" t="s">
        <v>94</v>
      </c>
      <c r="L1795" s="9" t="s">
        <v>95</v>
      </c>
    </row>
    <row r="1796" spans="1:12" x14ac:dyDescent="0.2">
      <c r="A1796" t="str">
        <f>VLOOKUP(B1796,StateFIPS!A$2:B$52,2)</f>
        <v>Texas</v>
      </c>
      <c r="B1796">
        <f t="shared" si="31"/>
        <v>48</v>
      </c>
      <c r="C1796" s="9" t="s">
        <v>826</v>
      </c>
      <c r="D1796" s="9" t="s">
        <v>93</v>
      </c>
      <c r="E1796" s="9" t="s">
        <v>2785</v>
      </c>
      <c r="F1796" s="9" t="s">
        <v>2786</v>
      </c>
      <c r="G1796" s="10">
        <v>20</v>
      </c>
      <c r="H1796" s="9" t="s">
        <v>94</v>
      </c>
      <c r="I1796" s="10">
        <v>82</v>
      </c>
      <c r="J1796" s="11">
        <v>0.25</v>
      </c>
      <c r="K1796" s="9" t="s">
        <v>94</v>
      </c>
      <c r="L1796" s="9" t="s">
        <v>95</v>
      </c>
    </row>
    <row r="1797" spans="1:12" x14ac:dyDescent="0.2">
      <c r="A1797" t="str">
        <f>VLOOKUP(B1797,StateFIPS!A$2:B$52,2)</f>
        <v>Louisiana</v>
      </c>
      <c r="B1797">
        <f t="shared" si="31"/>
        <v>22</v>
      </c>
      <c r="C1797" s="9" t="s">
        <v>429</v>
      </c>
      <c r="D1797" s="9" t="s">
        <v>93</v>
      </c>
      <c r="E1797" s="9" t="s">
        <v>2785</v>
      </c>
      <c r="F1797" s="9" t="s">
        <v>2786</v>
      </c>
      <c r="G1797" s="10">
        <v>1191</v>
      </c>
      <c r="H1797" s="9" t="s">
        <v>94</v>
      </c>
      <c r="I1797" s="10">
        <v>4764</v>
      </c>
      <c r="J1797" s="11">
        <v>0.25</v>
      </c>
      <c r="K1797" s="9" t="s">
        <v>94</v>
      </c>
      <c r="L1797" s="9" t="s">
        <v>95</v>
      </c>
    </row>
    <row r="1798" spans="1:12" x14ac:dyDescent="0.2">
      <c r="A1798" t="str">
        <f>VLOOKUP(B1798,StateFIPS!A$2:B$52,2)</f>
        <v>Texas</v>
      </c>
      <c r="B1798">
        <f t="shared" si="31"/>
        <v>48</v>
      </c>
      <c r="C1798" s="9" t="s">
        <v>1086</v>
      </c>
      <c r="D1798" s="9" t="s">
        <v>93</v>
      </c>
      <c r="E1798" s="9" t="s">
        <v>2785</v>
      </c>
      <c r="F1798" s="9" t="s">
        <v>2786</v>
      </c>
      <c r="G1798" s="10">
        <v>13</v>
      </c>
      <c r="H1798" s="9" t="s">
        <v>94</v>
      </c>
      <c r="I1798" s="10">
        <v>52</v>
      </c>
      <c r="J1798" s="11">
        <v>0.25</v>
      </c>
      <c r="K1798" s="9" t="s">
        <v>94</v>
      </c>
      <c r="L1798" s="9" t="s">
        <v>95</v>
      </c>
    </row>
    <row r="1799" spans="1:12" x14ac:dyDescent="0.2">
      <c r="A1799" t="str">
        <f>VLOOKUP(B1799,StateFIPS!A$2:B$52,2)</f>
        <v>Texas</v>
      </c>
      <c r="B1799">
        <f t="shared" si="31"/>
        <v>48</v>
      </c>
      <c r="C1799" s="9" t="s">
        <v>855</v>
      </c>
      <c r="D1799" s="9" t="s">
        <v>93</v>
      </c>
      <c r="E1799" s="9" t="s">
        <v>2785</v>
      </c>
      <c r="F1799" s="9" t="s">
        <v>2786</v>
      </c>
      <c r="G1799" s="10">
        <v>27</v>
      </c>
      <c r="H1799" s="9" t="s">
        <v>94</v>
      </c>
      <c r="I1799" s="10">
        <v>108</v>
      </c>
      <c r="J1799" s="11">
        <v>0.25</v>
      </c>
      <c r="K1799" s="9" t="s">
        <v>94</v>
      </c>
      <c r="L1799" s="9" t="s">
        <v>95</v>
      </c>
    </row>
    <row r="1800" spans="1:12" x14ac:dyDescent="0.2">
      <c r="A1800" t="str">
        <f>VLOOKUP(B1800,StateFIPS!A$2:B$52,2)</f>
        <v>Texas</v>
      </c>
      <c r="B1800">
        <f t="shared" si="31"/>
        <v>48</v>
      </c>
      <c r="C1800" s="9" t="s">
        <v>2447</v>
      </c>
      <c r="D1800" s="9" t="s">
        <v>93</v>
      </c>
      <c r="E1800" s="9" t="s">
        <v>2785</v>
      </c>
      <c r="F1800" s="9" t="s">
        <v>2786</v>
      </c>
      <c r="G1800" s="10">
        <v>16</v>
      </c>
      <c r="H1800" s="9" t="s">
        <v>94</v>
      </c>
      <c r="I1800" s="10">
        <v>65</v>
      </c>
      <c r="J1800" s="11">
        <v>0.25</v>
      </c>
      <c r="K1800" s="9" t="s">
        <v>94</v>
      </c>
      <c r="L1800" s="9" t="s">
        <v>95</v>
      </c>
    </row>
    <row r="1801" spans="1:12" x14ac:dyDescent="0.2">
      <c r="A1801" t="str">
        <f>VLOOKUP(B1801,StateFIPS!A$2:B$52,2)</f>
        <v>Idaho</v>
      </c>
      <c r="B1801">
        <f t="shared" si="31"/>
        <v>16</v>
      </c>
      <c r="C1801" s="9" t="s">
        <v>675</v>
      </c>
      <c r="D1801" s="9" t="s">
        <v>93</v>
      </c>
      <c r="E1801" s="9" t="s">
        <v>2785</v>
      </c>
      <c r="F1801" s="9" t="s">
        <v>2786</v>
      </c>
      <c r="G1801" s="10">
        <v>4504</v>
      </c>
      <c r="H1801" s="9" t="s">
        <v>94</v>
      </c>
      <c r="I1801" s="10">
        <v>18016</v>
      </c>
      <c r="J1801" s="11">
        <v>0.25</v>
      </c>
      <c r="K1801" s="9" t="s">
        <v>94</v>
      </c>
      <c r="L1801" s="9" t="s">
        <v>95</v>
      </c>
    </row>
    <row r="1802" spans="1:12" x14ac:dyDescent="0.2">
      <c r="A1802" t="str">
        <f>VLOOKUP(B1802,StateFIPS!A$2:B$52,2)</f>
        <v>Idaho</v>
      </c>
      <c r="B1802">
        <f t="shared" si="31"/>
        <v>16</v>
      </c>
      <c r="C1802" s="9" t="s">
        <v>2246</v>
      </c>
      <c r="D1802" s="9" t="s">
        <v>93</v>
      </c>
      <c r="E1802" s="9" t="s">
        <v>2785</v>
      </c>
      <c r="F1802" s="9" t="s">
        <v>2786</v>
      </c>
      <c r="G1802" s="10">
        <v>12656</v>
      </c>
      <c r="H1802" s="9" t="s">
        <v>94</v>
      </c>
      <c r="I1802" s="10">
        <v>50625</v>
      </c>
      <c r="J1802" s="11">
        <v>0.25</v>
      </c>
      <c r="K1802" s="9" t="s">
        <v>94</v>
      </c>
      <c r="L1802" s="9" t="s">
        <v>95</v>
      </c>
    </row>
    <row r="1803" spans="1:12" x14ac:dyDescent="0.2">
      <c r="A1803" t="str">
        <f>VLOOKUP(B1803,StateFIPS!A$2:B$52,2)</f>
        <v>Alabama</v>
      </c>
      <c r="B1803">
        <f t="shared" si="31"/>
        <v>1</v>
      </c>
      <c r="C1803" s="9" t="s">
        <v>572</v>
      </c>
      <c r="D1803" s="9" t="s">
        <v>93</v>
      </c>
      <c r="E1803" s="9" t="s">
        <v>2785</v>
      </c>
      <c r="F1803" s="9" t="s">
        <v>2786</v>
      </c>
      <c r="G1803" s="10">
        <v>56051</v>
      </c>
      <c r="H1803" s="9" t="s">
        <v>94</v>
      </c>
      <c r="I1803" s="10">
        <v>224206</v>
      </c>
      <c r="J1803" s="11">
        <v>0.25</v>
      </c>
      <c r="K1803" s="9" t="s">
        <v>94</v>
      </c>
      <c r="L1803" s="9" t="s">
        <v>95</v>
      </c>
    </row>
    <row r="1804" spans="1:12" x14ac:dyDescent="0.2">
      <c r="A1804" t="str">
        <f>VLOOKUP(B1804,StateFIPS!A$2:B$52,2)</f>
        <v>Idaho</v>
      </c>
      <c r="B1804">
        <f t="shared" si="31"/>
        <v>16</v>
      </c>
      <c r="C1804" s="9" t="s">
        <v>2253</v>
      </c>
      <c r="D1804" s="9" t="s">
        <v>93</v>
      </c>
      <c r="E1804" s="9" t="s">
        <v>2785</v>
      </c>
      <c r="F1804" s="9" t="s">
        <v>2786</v>
      </c>
      <c r="G1804" s="10">
        <v>16497</v>
      </c>
      <c r="H1804" s="9" t="s">
        <v>94</v>
      </c>
      <c r="I1804" s="10">
        <v>65987</v>
      </c>
      <c r="J1804" s="11">
        <v>0.25</v>
      </c>
      <c r="K1804" s="9" t="s">
        <v>94</v>
      </c>
      <c r="L1804" s="9" t="s">
        <v>95</v>
      </c>
    </row>
    <row r="1805" spans="1:12" x14ac:dyDescent="0.2">
      <c r="A1805" t="str">
        <f>VLOOKUP(B1805,StateFIPS!A$2:B$52,2)</f>
        <v>Louisiana</v>
      </c>
      <c r="B1805">
        <f t="shared" si="31"/>
        <v>22</v>
      </c>
      <c r="C1805" s="9" t="s">
        <v>418</v>
      </c>
      <c r="D1805" s="9" t="s">
        <v>93</v>
      </c>
      <c r="E1805" s="9" t="s">
        <v>2785</v>
      </c>
      <c r="F1805" s="9" t="s">
        <v>2786</v>
      </c>
      <c r="G1805" s="10">
        <v>3491</v>
      </c>
      <c r="H1805" s="9" t="s">
        <v>94</v>
      </c>
      <c r="I1805" s="10">
        <v>13965</v>
      </c>
      <c r="J1805" s="11">
        <v>0.25</v>
      </c>
      <c r="K1805" s="9" t="s">
        <v>94</v>
      </c>
      <c r="L1805" s="9" t="s">
        <v>95</v>
      </c>
    </row>
    <row r="1806" spans="1:12" x14ac:dyDescent="0.2">
      <c r="A1806" t="str">
        <f>VLOOKUP(B1806,StateFIPS!A$2:B$52,2)</f>
        <v>Maine</v>
      </c>
      <c r="B1806">
        <f t="shared" si="31"/>
        <v>23</v>
      </c>
      <c r="C1806" s="9" t="s">
        <v>1890</v>
      </c>
      <c r="D1806" s="9" t="s">
        <v>93</v>
      </c>
      <c r="E1806" s="9" t="s">
        <v>2785</v>
      </c>
      <c r="F1806" s="9" t="s">
        <v>2786</v>
      </c>
      <c r="G1806" s="10">
        <v>17159</v>
      </c>
      <c r="H1806" s="9" t="s">
        <v>94</v>
      </c>
      <c r="I1806" s="10">
        <v>68635</v>
      </c>
      <c r="J1806" s="11">
        <v>0.25</v>
      </c>
      <c r="K1806" s="9" t="s">
        <v>94</v>
      </c>
      <c r="L1806" s="9" t="s">
        <v>95</v>
      </c>
    </row>
    <row r="1807" spans="1:12" x14ac:dyDescent="0.2">
      <c r="A1807" t="str">
        <f>VLOOKUP(B1807,StateFIPS!A$2:B$52,2)</f>
        <v>Idaho</v>
      </c>
      <c r="B1807">
        <f t="shared" si="31"/>
        <v>16</v>
      </c>
      <c r="C1807" s="9" t="s">
        <v>2241</v>
      </c>
      <c r="D1807" s="9" t="s">
        <v>93</v>
      </c>
      <c r="E1807" s="9" t="s">
        <v>2785</v>
      </c>
      <c r="F1807" s="9" t="s">
        <v>2786</v>
      </c>
      <c r="G1807" s="10">
        <v>10142</v>
      </c>
      <c r="H1807" s="9" t="s">
        <v>94</v>
      </c>
      <c r="I1807" s="10">
        <v>40570</v>
      </c>
      <c r="J1807" s="11">
        <v>0.25</v>
      </c>
      <c r="K1807" s="9" t="s">
        <v>94</v>
      </c>
      <c r="L1807" s="9" t="s">
        <v>95</v>
      </c>
    </row>
    <row r="1808" spans="1:12" x14ac:dyDescent="0.2">
      <c r="A1808" t="str">
        <f>VLOOKUP(B1808,StateFIPS!A$2:B$52,2)</f>
        <v>Idaho</v>
      </c>
      <c r="B1808">
        <f t="shared" si="31"/>
        <v>16</v>
      </c>
      <c r="C1808" s="9" t="s">
        <v>2232</v>
      </c>
      <c r="D1808" s="9" t="s">
        <v>93</v>
      </c>
      <c r="E1808" s="9" t="s">
        <v>2785</v>
      </c>
      <c r="F1808" s="9" t="s">
        <v>2786</v>
      </c>
      <c r="G1808" s="10">
        <v>4958</v>
      </c>
      <c r="H1808" s="9" t="s">
        <v>94</v>
      </c>
      <c r="I1808" s="10">
        <v>19831</v>
      </c>
      <c r="J1808" s="11">
        <v>0.25</v>
      </c>
      <c r="K1808" s="9" t="s">
        <v>94</v>
      </c>
      <c r="L1808" s="9" t="s">
        <v>95</v>
      </c>
    </row>
    <row r="1809" spans="1:12" x14ac:dyDescent="0.2">
      <c r="A1809" t="str">
        <f>VLOOKUP(B1809,StateFIPS!A$2:B$52,2)</f>
        <v>Louisiana</v>
      </c>
      <c r="B1809">
        <f t="shared" si="31"/>
        <v>22</v>
      </c>
      <c r="C1809" s="9" t="s">
        <v>1884</v>
      </c>
      <c r="D1809" s="9" t="s">
        <v>93</v>
      </c>
      <c r="E1809" s="9" t="s">
        <v>2785</v>
      </c>
      <c r="F1809" s="9" t="s">
        <v>2786</v>
      </c>
      <c r="G1809" s="10">
        <v>4797</v>
      </c>
      <c r="H1809" s="9" t="s">
        <v>94</v>
      </c>
      <c r="I1809" s="10">
        <v>19189</v>
      </c>
      <c r="J1809" s="11">
        <v>0.25</v>
      </c>
      <c r="K1809" s="9" t="s">
        <v>94</v>
      </c>
      <c r="L1809" s="9" t="s">
        <v>95</v>
      </c>
    </row>
    <row r="1810" spans="1:12" x14ac:dyDescent="0.2">
      <c r="A1810" t="str">
        <f>VLOOKUP(B1810,StateFIPS!A$2:B$52,2)</f>
        <v>Texas</v>
      </c>
      <c r="B1810">
        <f t="shared" si="31"/>
        <v>48</v>
      </c>
      <c r="C1810" s="9" t="s">
        <v>1087</v>
      </c>
      <c r="D1810" s="9" t="s">
        <v>93</v>
      </c>
      <c r="E1810" s="9" t="s">
        <v>2785</v>
      </c>
      <c r="F1810" s="9" t="s">
        <v>2786</v>
      </c>
      <c r="G1810" s="10">
        <v>21</v>
      </c>
      <c r="H1810" s="9" t="s">
        <v>94</v>
      </c>
      <c r="I1810" s="10">
        <v>83</v>
      </c>
      <c r="J1810" s="11">
        <v>0.25</v>
      </c>
      <c r="K1810" s="9" t="s">
        <v>94</v>
      </c>
      <c r="L1810" s="9" t="s">
        <v>95</v>
      </c>
    </row>
    <row r="1811" spans="1:12" x14ac:dyDescent="0.2">
      <c r="A1811" t="str">
        <f>VLOOKUP(B1811,StateFIPS!A$2:B$52,2)</f>
        <v>Idaho</v>
      </c>
      <c r="B1811">
        <f t="shared" si="31"/>
        <v>16</v>
      </c>
      <c r="C1811" s="9" t="s">
        <v>2225</v>
      </c>
      <c r="D1811" s="9" t="s">
        <v>93</v>
      </c>
      <c r="E1811" s="9" t="s">
        <v>2785</v>
      </c>
      <c r="F1811" s="9" t="s">
        <v>2786</v>
      </c>
      <c r="G1811" s="10">
        <v>8571</v>
      </c>
      <c r="H1811" s="9" t="s">
        <v>94</v>
      </c>
      <c r="I1811" s="10">
        <v>34285</v>
      </c>
      <c r="J1811" s="11">
        <v>0.25</v>
      </c>
      <c r="K1811" s="9" t="s">
        <v>94</v>
      </c>
      <c r="L1811" s="9" t="s">
        <v>95</v>
      </c>
    </row>
    <row r="1812" spans="1:12" x14ac:dyDescent="0.2">
      <c r="A1812" t="str">
        <f>VLOOKUP(B1812,StateFIPS!A$2:B$52,2)</f>
        <v>Alabama</v>
      </c>
      <c r="B1812">
        <f t="shared" si="31"/>
        <v>1</v>
      </c>
      <c r="C1812" s="9" t="s">
        <v>570</v>
      </c>
      <c r="D1812" s="9" t="s">
        <v>93</v>
      </c>
      <c r="E1812" s="9" t="s">
        <v>2785</v>
      </c>
      <c r="F1812" s="9" t="s">
        <v>2786</v>
      </c>
      <c r="G1812" s="10">
        <v>32829</v>
      </c>
      <c r="H1812" s="9" t="s">
        <v>94</v>
      </c>
      <c r="I1812" s="10">
        <v>131317</v>
      </c>
      <c r="J1812" s="11">
        <v>0.25</v>
      </c>
      <c r="K1812" s="9" t="s">
        <v>94</v>
      </c>
      <c r="L1812" s="9" t="s">
        <v>95</v>
      </c>
    </row>
    <row r="1813" spans="1:12" x14ac:dyDescent="0.2">
      <c r="A1813" t="str">
        <f>VLOOKUP(B1813,StateFIPS!A$2:B$52,2)</f>
        <v>Texas</v>
      </c>
      <c r="B1813">
        <f t="shared" si="31"/>
        <v>48</v>
      </c>
      <c r="C1813" s="9" t="s">
        <v>2430</v>
      </c>
      <c r="D1813" s="9" t="s">
        <v>93</v>
      </c>
      <c r="E1813" s="9" t="s">
        <v>2785</v>
      </c>
      <c r="F1813" s="9" t="s">
        <v>2786</v>
      </c>
      <c r="G1813" s="10">
        <v>4630</v>
      </c>
      <c r="H1813" s="9" t="s">
        <v>94</v>
      </c>
      <c r="I1813" s="10">
        <v>18519</v>
      </c>
      <c r="J1813" s="11">
        <v>0.25</v>
      </c>
      <c r="K1813" s="9" t="s">
        <v>94</v>
      </c>
      <c r="L1813" s="9" t="s">
        <v>95</v>
      </c>
    </row>
    <row r="1814" spans="1:12" x14ac:dyDescent="0.2">
      <c r="A1814" t="str">
        <f>VLOOKUP(B1814,StateFIPS!A$2:B$52,2)</f>
        <v>Texas</v>
      </c>
      <c r="B1814">
        <f t="shared" si="31"/>
        <v>48</v>
      </c>
      <c r="C1814" s="9" t="s">
        <v>847</v>
      </c>
      <c r="D1814" s="9" t="s">
        <v>93</v>
      </c>
      <c r="E1814" s="9" t="s">
        <v>2785</v>
      </c>
      <c r="F1814" s="9" t="s">
        <v>2786</v>
      </c>
      <c r="G1814" s="10">
        <v>15</v>
      </c>
      <c r="H1814" s="9" t="s">
        <v>94</v>
      </c>
      <c r="I1814" s="10">
        <v>61</v>
      </c>
      <c r="J1814" s="11">
        <v>0.25</v>
      </c>
      <c r="K1814" s="9" t="s">
        <v>94</v>
      </c>
      <c r="L1814" s="9" t="s">
        <v>95</v>
      </c>
    </row>
    <row r="1815" spans="1:12" x14ac:dyDescent="0.2">
      <c r="A1815" t="str">
        <f>VLOOKUP(B1815,StateFIPS!A$2:B$52,2)</f>
        <v>Georgia</v>
      </c>
      <c r="B1815">
        <f t="shared" si="31"/>
        <v>13</v>
      </c>
      <c r="C1815" s="9" t="s">
        <v>2031</v>
      </c>
      <c r="D1815" s="9" t="s">
        <v>93</v>
      </c>
      <c r="E1815" s="9" t="s">
        <v>2785</v>
      </c>
      <c r="F1815" s="9" t="s">
        <v>2786</v>
      </c>
      <c r="G1815" s="10">
        <v>91686</v>
      </c>
      <c r="H1815" s="9" t="s">
        <v>94</v>
      </c>
      <c r="I1815" s="10">
        <v>366745</v>
      </c>
      <c r="J1815" s="11">
        <v>0.25</v>
      </c>
      <c r="K1815" s="9" t="s">
        <v>94</v>
      </c>
      <c r="L1815" s="9" t="s">
        <v>95</v>
      </c>
    </row>
    <row r="1816" spans="1:12" x14ac:dyDescent="0.2">
      <c r="A1816" t="str">
        <f>VLOOKUP(B1816,StateFIPS!A$2:B$52,2)</f>
        <v>Georgia</v>
      </c>
      <c r="B1816">
        <f t="shared" si="31"/>
        <v>13</v>
      </c>
      <c r="C1816" s="9" t="s">
        <v>788</v>
      </c>
      <c r="D1816" s="9" t="s">
        <v>93</v>
      </c>
      <c r="E1816" s="9" t="s">
        <v>2785</v>
      </c>
      <c r="F1816" s="9" t="s">
        <v>2786</v>
      </c>
      <c r="G1816" s="10">
        <v>306421</v>
      </c>
      <c r="H1816" s="9" t="s">
        <v>94</v>
      </c>
      <c r="I1816" s="10">
        <v>1225686</v>
      </c>
      <c r="J1816" s="11">
        <v>0.25</v>
      </c>
      <c r="K1816" s="9" t="s">
        <v>94</v>
      </c>
      <c r="L1816" s="9" t="s">
        <v>95</v>
      </c>
    </row>
    <row r="1817" spans="1:12" x14ac:dyDescent="0.2">
      <c r="A1817" t="str">
        <f>VLOOKUP(B1817,StateFIPS!A$2:B$52,2)</f>
        <v>Texas</v>
      </c>
      <c r="B1817">
        <f t="shared" si="31"/>
        <v>48</v>
      </c>
      <c r="C1817" s="9" t="s">
        <v>876</v>
      </c>
      <c r="D1817" s="9" t="s">
        <v>93</v>
      </c>
      <c r="E1817" s="9" t="s">
        <v>2785</v>
      </c>
      <c r="F1817" s="9" t="s">
        <v>2786</v>
      </c>
      <c r="G1817" s="10">
        <v>34</v>
      </c>
      <c r="H1817" s="9" t="s">
        <v>94</v>
      </c>
      <c r="I1817" s="10">
        <v>137</v>
      </c>
      <c r="J1817" s="11">
        <v>0.25</v>
      </c>
      <c r="K1817" s="9" t="s">
        <v>94</v>
      </c>
      <c r="L1817" s="9" t="s">
        <v>95</v>
      </c>
    </row>
    <row r="1818" spans="1:12" x14ac:dyDescent="0.2">
      <c r="A1818" t="str">
        <f>VLOOKUP(B1818,StateFIPS!A$2:B$52,2)</f>
        <v>Georgia</v>
      </c>
      <c r="B1818">
        <f t="shared" si="31"/>
        <v>13</v>
      </c>
      <c r="C1818" s="9" t="s">
        <v>2027</v>
      </c>
      <c r="D1818" s="9" t="s">
        <v>93</v>
      </c>
      <c r="E1818" s="9" t="s">
        <v>2785</v>
      </c>
      <c r="F1818" s="9" t="s">
        <v>2786</v>
      </c>
      <c r="G1818" s="10">
        <v>71516</v>
      </c>
      <c r="H1818" s="9" t="s">
        <v>94</v>
      </c>
      <c r="I1818" s="10">
        <v>286063</v>
      </c>
      <c r="J1818" s="11">
        <v>0.25</v>
      </c>
      <c r="K1818" s="9" t="s">
        <v>94</v>
      </c>
      <c r="L1818" s="9" t="s">
        <v>95</v>
      </c>
    </row>
    <row r="1819" spans="1:12" x14ac:dyDescent="0.2">
      <c r="A1819" t="str">
        <f>VLOOKUP(B1819,StateFIPS!A$2:B$52,2)</f>
        <v>Texas</v>
      </c>
      <c r="B1819">
        <f t="shared" si="31"/>
        <v>48</v>
      </c>
      <c r="C1819" s="9" t="s">
        <v>873</v>
      </c>
      <c r="D1819" s="9" t="s">
        <v>93</v>
      </c>
      <c r="E1819" s="9" t="s">
        <v>2785</v>
      </c>
      <c r="F1819" s="9" t="s">
        <v>2786</v>
      </c>
      <c r="G1819" s="10">
        <v>4</v>
      </c>
      <c r="H1819" s="9" t="s">
        <v>94</v>
      </c>
      <c r="I1819" s="10">
        <v>18</v>
      </c>
      <c r="J1819" s="11">
        <v>0.25</v>
      </c>
      <c r="K1819" s="9" t="s">
        <v>94</v>
      </c>
      <c r="L1819" s="9" t="s">
        <v>95</v>
      </c>
    </row>
    <row r="1820" spans="1:12" x14ac:dyDescent="0.2">
      <c r="A1820" t="str">
        <f>VLOOKUP(B1820,StateFIPS!A$2:B$52,2)</f>
        <v>Georgia</v>
      </c>
      <c r="B1820">
        <f t="shared" si="31"/>
        <v>13</v>
      </c>
      <c r="C1820" s="9" t="s">
        <v>745</v>
      </c>
      <c r="D1820" s="9" t="s">
        <v>93</v>
      </c>
      <c r="E1820" s="9" t="s">
        <v>2785</v>
      </c>
      <c r="F1820" s="9" t="s">
        <v>2786</v>
      </c>
      <c r="G1820" s="10">
        <v>16</v>
      </c>
      <c r="H1820" s="9" t="s">
        <v>94</v>
      </c>
      <c r="I1820" s="10">
        <v>63</v>
      </c>
      <c r="J1820" s="11">
        <v>0.25</v>
      </c>
      <c r="K1820" s="9" t="s">
        <v>94</v>
      </c>
      <c r="L1820" s="9" t="s">
        <v>95</v>
      </c>
    </row>
    <row r="1821" spans="1:12" x14ac:dyDescent="0.2">
      <c r="A1821" t="str">
        <f>VLOOKUP(B1821,StateFIPS!A$2:B$52,2)</f>
        <v>Texas</v>
      </c>
      <c r="B1821">
        <f t="shared" si="31"/>
        <v>48</v>
      </c>
      <c r="C1821" s="9" t="s">
        <v>2302</v>
      </c>
      <c r="D1821" s="9" t="s">
        <v>93</v>
      </c>
      <c r="E1821" s="9" t="s">
        <v>2785</v>
      </c>
      <c r="F1821" s="9" t="s">
        <v>2786</v>
      </c>
      <c r="G1821" s="10">
        <v>5455</v>
      </c>
      <c r="H1821" s="9" t="s">
        <v>94</v>
      </c>
      <c r="I1821" s="10">
        <v>21818</v>
      </c>
      <c r="J1821" s="11">
        <v>0.25</v>
      </c>
      <c r="K1821" s="9" t="s">
        <v>94</v>
      </c>
      <c r="L1821" s="9" t="s">
        <v>95</v>
      </c>
    </row>
    <row r="1822" spans="1:12" x14ac:dyDescent="0.2">
      <c r="A1822" t="str">
        <f>VLOOKUP(B1822,StateFIPS!A$2:B$52,2)</f>
        <v>Georgia</v>
      </c>
      <c r="B1822">
        <f t="shared" si="31"/>
        <v>13</v>
      </c>
      <c r="C1822" s="9" t="s">
        <v>2026</v>
      </c>
      <c r="D1822" s="9" t="s">
        <v>93</v>
      </c>
      <c r="E1822" s="9" t="s">
        <v>2785</v>
      </c>
      <c r="F1822" s="9" t="s">
        <v>2786</v>
      </c>
      <c r="G1822" s="10">
        <v>239464</v>
      </c>
      <c r="H1822" s="9" t="s">
        <v>94</v>
      </c>
      <c r="I1822" s="10">
        <v>957858</v>
      </c>
      <c r="J1822" s="11">
        <v>0.25</v>
      </c>
      <c r="K1822" s="9" t="s">
        <v>94</v>
      </c>
      <c r="L1822" s="9" t="s">
        <v>95</v>
      </c>
    </row>
    <row r="1823" spans="1:12" x14ac:dyDescent="0.2">
      <c r="A1823" t="str">
        <f>VLOOKUP(B1823,StateFIPS!A$2:B$52,2)</f>
        <v>Texas</v>
      </c>
      <c r="B1823">
        <f t="shared" si="31"/>
        <v>48</v>
      </c>
      <c r="C1823" s="9" t="s">
        <v>2325</v>
      </c>
      <c r="D1823" s="9" t="s">
        <v>93</v>
      </c>
      <c r="E1823" s="9" t="s">
        <v>2785</v>
      </c>
      <c r="F1823" s="9" t="s">
        <v>2786</v>
      </c>
      <c r="G1823" s="10">
        <v>87</v>
      </c>
      <c r="H1823" s="9" t="s">
        <v>94</v>
      </c>
      <c r="I1823" s="10">
        <v>347</v>
      </c>
      <c r="J1823" s="11">
        <v>0.25</v>
      </c>
      <c r="K1823" s="9" t="s">
        <v>94</v>
      </c>
      <c r="L1823" s="9" t="s">
        <v>95</v>
      </c>
    </row>
    <row r="1824" spans="1:12" x14ac:dyDescent="0.2">
      <c r="A1824" t="str">
        <f>VLOOKUP(B1824,StateFIPS!A$2:B$52,2)</f>
        <v>Georgia</v>
      </c>
      <c r="B1824">
        <f t="shared" si="31"/>
        <v>13</v>
      </c>
      <c r="C1824" s="9" t="s">
        <v>2023</v>
      </c>
      <c r="D1824" s="9" t="s">
        <v>93</v>
      </c>
      <c r="E1824" s="9" t="s">
        <v>2785</v>
      </c>
      <c r="F1824" s="9" t="s">
        <v>2786</v>
      </c>
      <c r="G1824" s="10">
        <v>20415</v>
      </c>
      <c r="H1824" s="9" t="s">
        <v>94</v>
      </c>
      <c r="I1824" s="10">
        <v>81661</v>
      </c>
      <c r="J1824" s="11">
        <v>0.25</v>
      </c>
      <c r="K1824" s="9" t="s">
        <v>94</v>
      </c>
      <c r="L1824" s="9" t="s">
        <v>95</v>
      </c>
    </row>
    <row r="1825" spans="1:12" x14ac:dyDescent="0.2">
      <c r="A1825" t="str">
        <f>VLOOKUP(B1825,StateFIPS!A$2:B$52,2)</f>
        <v>Texas</v>
      </c>
      <c r="B1825">
        <f t="shared" si="31"/>
        <v>48</v>
      </c>
      <c r="C1825" s="9" t="s">
        <v>844</v>
      </c>
      <c r="D1825" s="9" t="s">
        <v>93</v>
      </c>
      <c r="E1825" s="9" t="s">
        <v>2785</v>
      </c>
      <c r="F1825" s="9" t="s">
        <v>2786</v>
      </c>
      <c r="G1825" s="10">
        <v>14</v>
      </c>
      <c r="H1825" s="9" t="s">
        <v>94</v>
      </c>
      <c r="I1825" s="10">
        <v>58</v>
      </c>
      <c r="J1825" s="11">
        <v>0.25</v>
      </c>
      <c r="K1825" s="9" t="s">
        <v>94</v>
      </c>
      <c r="L1825" s="9" t="s">
        <v>95</v>
      </c>
    </row>
    <row r="1826" spans="1:12" x14ac:dyDescent="0.2">
      <c r="A1826" t="str">
        <f>VLOOKUP(B1826,StateFIPS!A$2:B$52,2)</f>
        <v>Georgia</v>
      </c>
      <c r="B1826">
        <f t="shared" si="31"/>
        <v>13</v>
      </c>
      <c r="C1826" s="9" t="s">
        <v>740</v>
      </c>
      <c r="D1826" s="9" t="s">
        <v>93</v>
      </c>
      <c r="E1826" s="9" t="s">
        <v>2785</v>
      </c>
      <c r="F1826" s="9" t="s">
        <v>2786</v>
      </c>
      <c r="G1826" s="10">
        <v>133366</v>
      </c>
      <c r="H1826" s="9" t="s">
        <v>94</v>
      </c>
      <c r="I1826" s="10">
        <v>533463</v>
      </c>
      <c r="J1826" s="11">
        <v>0.25</v>
      </c>
      <c r="K1826" s="9" t="s">
        <v>94</v>
      </c>
      <c r="L1826" s="9" t="s">
        <v>95</v>
      </c>
    </row>
    <row r="1827" spans="1:12" x14ac:dyDescent="0.2">
      <c r="A1827" t="str">
        <f>VLOOKUP(B1827,StateFIPS!A$2:B$52,2)</f>
        <v>Texas</v>
      </c>
      <c r="B1827">
        <f t="shared" si="31"/>
        <v>48</v>
      </c>
      <c r="C1827" s="9" t="s">
        <v>2275</v>
      </c>
      <c r="D1827" s="9" t="s">
        <v>93</v>
      </c>
      <c r="E1827" s="9" t="s">
        <v>2785</v>
      </c>
      <c r="F1827" s="9" t="s">
        <v>2786</v>
      </c>
      <c r="G1827" s="10">
        <v>211167</v>
      </c>
      <c r="H1827" s="9" t="s">
        <v>94</v>
      </c>
      <c r="I1827" s="10">
        <v>844670</v>
      </c>
      <c r="J1827" s="11">
        <v>0.25</v>
      </c>
      <c r="K1827" s="9" t="s">
        <v>94</v>
      </c>
      <c r="L1827" s="9" t="s">
        <v>95</v>
      </c>
    </row>
    <row r="1828" spans="1:12" x14ac:dyDescent="0.2">
      <c r="A1828" t="str">
        <f>VLOOKUP(B1828,StateFIPS!A$2:B$52,2)</f>
        <v>Massachusetts</v>
      </c>
      <c r="B1828">
        <f t="shared" si="31"/>
        <v>25</v>
      </c>
      <c r="C1828" s="9" t="s">
        <v>431</v>
      </c>
      <c r="D1828" s="9" t="s">
        <v>93</v>
      </c>
      <c r="E1828" s="9" t="s">
        <v>2785</v>
      </c>
      <c r="F1828" s="9" t="s">
        <v>2786</v>
      </c>
      <c r="G1828" s="10">
        <v>2317</v>
      </c>
      <c r="H1828" s="9" t="s">
        <v>94</v>
      </c>
      <c r="I1828" s="10">
        <v>9270</v>
      </c>
      <c r="J1828" s="11">
        <v>0.25</v>
      </c>
      <c r="K1828" s="9" t="s">
        <v>94</v>
      </c>
      <c r="L1828" s="9" t="s">
        <v>95</v>
      </c>
    </row>
    <row r="1829" spans="1:12" x14ac:dyDescent="0.2">
      <c r="A1829" t="str">
        <f>VLOOKUP(B1829,StateFIPS!A$2:B$52,2)</f>
        <v>Texas</v>
      </c>
      <c r="B1829">
        <f t="shared" si="31"/>
        <v>48</v>
      </c>
      <c r="C1829" s="9" t="s">
        <v>819</v>
      </c>
      <c r="D1829" s="9" t="s">
        <v>93</v>
      </c>
      <c r="E1829" s="9" t="s">
        <v>2785</v>
      </c>
      <c r="F1829" s="9" t="s">
        <v>2786</v>
      </c>
      <c r="G1829" s="10">
        <v>1</v>
      </c>
      <c r="H1829" s="9" t="s">
        <v>94</v>
      </c>
      <c r="I1829" s="10">
        <v>5</v>
      </c>
      <c r="J1829" s="11">
        <v>0.25</v>
      </c>
      <c r="K1829" s="9" t="s">
        <v>94</v>
      </c>
      <c r="L1829" s="9" t="s">
        <v>95</v>
      </c>
    </row>
    <row r="1830" spans="1:12" x14ac:dyDescent="0.2">
      <c r="A1830" t="str">
        <f>VLOOKUP(B1830,StateFIPS!A$2:B$52,2)</f>
        <v>Mississippi</v>
      </c>
      <c r="B1830">
        <f t="shared" si="31"/>
        <v>28</v>
      </c>
      <c r="C1830" s="9" t="s">
        <v>2708</v>
      </c>
      <c r="D1830" s="9" t="s">
        <v>93</v>
      </c>
      <c r="E1830" s="9" t="s">
        <v>2785</v>
      </c>
      <c r="F1830" s="9" t="s">
        <v>2786</v>
      </c>
      <c r="G1830" s="10">
        <v>34742</v>
      </c>
      <c r="H1830" s="9" t="s">
        <v>94</v>
      </c>
      <c r="I1830" s="10">
        <v>138967</v>
      </c>
      <c r="J1830" s="11">
        <v>0.25</v>
      </c>
      <c r="K1830" s="9" t="s">
        <v>94</v>
      </c>
      <c r="L1830" s="9" t="s">
        <v>95</v>
      </c>
    </row>
    <row r="1831" spans="1:12" x14ac:dyDescent="0.2">
      <c r="A1831" t="str">
        <f>VLOOKUP(B1831,StateFIPS!A$2:B$52,2)</f>
        <v>Mississippi</v>
      </c>
      <c r="B1831">
        <f t="shared" si="31"/>
        <v>28</v>
      </c>
      <c r="C1831" s="9" t="s">
        <v>441</v>
      </c>
      <c r="D1831" s="9" t="s">
        <v>93</v>
      </c>
      <c r="E1831" s="9" t="s">
        <v>2785</v>
      </c>
      <c r="F1831" s="9" t="s">
        <v>2786</v>
      </c>
      <c r="G1831" s="10">
        <v>244</v>
      </c>
      <c r="H1831" s="9" t="s">
        <v>94</v>
      </c>
      <c r="I1831" s="10">
        <v>978</v>
      </c>
      <c r="J1831" s="11">
        <v>0.25</v>
      </c>
      <c r="K1831" s="9" t="s">
        <v>94</v>
      </c>
      <c r="L1831" s="9" t="s">
        <v>95</v>
      </c>
    </row>
    <row r="1832" spans="1:12" x14ac:dyDescent="0.2">
      <c r="A1832" t="str">
        <f>VLOOKUP(B1832,StateFIPS!A$2:B$52,2)</f>
        <v>Mississippi</v>
      </c>
      <c r="B1832">
        <f t="shared" si="31"/>
        <v>28</v>
      </c>
      <c r="C1832" s="9" t="s">
        <v>439</v>
      </c>
      <c r="D1832" s="9" t="s">
        <v>93</v>
      </c>
      <c r="E1832" s="9" t="s">
        <v>2785</v>
      </c>
      <c r="F1832" s="9" t="s">
        <v>2786</v>
      </c>
      <c r="G1832" s="10">
        <v>85</v>
      </c>
      <c r="H1832" s="9" t="s">
        <v>94</v>
      </c>
      <c r="I1832" s="10">
        <v>341</v>
      </c>
      <c r="J1832" s="11">
        <v>0.25</v>
      </c>
      <c r="K1832" s="9" t="s">
        <v>94</v>
      </c>
      <c r="L1832" s="9" t="s">
        <v>95</v>
      </c>
    </row>
    <row r="1833" spans="1:12" x14ac:dyDescent="0.2">
      <c r="A1833" t="str">
        <f>VLOOKUP(B1833,StateFIPS!A$2:B$52,2)</f>
        <v>Texas</v>
      </c>
      <c r="B1833">
        <f t="shared" si="31"/>
        <v>48</v>
      </c>
      <c r="C1833" s="9" t="s">
        <v>2294</v>
      </c>
      <c r="D1833" s="9" t="s">
        <v>93</v>
      </c>
      <c r="E1833" s="9" t="s">
        <v>2785</v>
      </c>
      <c r="F1833" s="9" t="s">
        <v>2786</v>
      </c>
      <c r="G1833" s="10">
        <v>99744</v>
      </c>
      <c r="H1833" s="9" t="s">
        <v>94</v>
      </c>
      <c r="I1833" s="10">
        <v>398978</v>
      </c>
      <c r="J1833" s="11">
        <v>0.25</v>
      </c>
      <c r="K1833" s="9" t="s">
        <v>94</v>
      </c>
      <c r="L1833" s="9" t="s">
        <v>95</v>
      </c>
    </row>
    <row r="1834" spans="1:12" x14ac:dyDescent="0.2">
      <c r="A1834" t="str">
        <f>VLOOKUP(B1834,StateFIPS!A$2:B$52,2)</f>
        <v>Mississippi</v>
      </c>
      <c r="B1834">
        <f t="shared" si="31"/>
        <v>28</v>
      </c>
      <c r="C1834" s="9" t="s">
        <v>435</v>
      </c>
      <c r="D1834" s="9" t="s">
        <v>93</v>
      </c>
      <c r="E1834" s="9" t="s">
        <v>2785</v>
      </c>
      <c r="F1834" s="9" t="s">
        <v>2786</v>
      </c>
      <c r="G1834" s="10">
        <v>122</v>
      </c>
      <c r="H1834" s="9" t="s">
        <v>94</v>
      </c>
      <c r="I1834" s="10">
        <v>489</v>
      </c>
      <c r="J1834" s="11">
        <v>0.25</v>
      </c>
      <c r="K1834" s="9" t="s">
        <v>94</v>
      </c>
      <c r="L1834" s="9" t="s">
        <v>95</v>
      </c>
    </row>
    <row r="1835" spans="1:12" x14ac:dyDescent="0.2">
      <c r="A1835" t="str">
        <f>VLOOKUP(B1835,StateFIPS!A$2:B$52,2)</f>
        <v>Georgia</v>
      </c>
      <c r="B1835">
        <f t="shared" si="31"/>
        <v>13</v>
      </c>
      <c r="C1835" s="9" t="s">
        <v>2021</v>
      </c>
      <c r="D1835" s="9" t="s">
        <v>93</v>
      </c>
      <c r="E1835" s="9" t="s">
        <v>2785</v>
      </c>
      <c r="F1835" s="9" t="s">
        <v>2786</v>
      </c>
      <c r="G1835" s="10">
        <v>115622</v>
      </c>
      <c r="H1835" s="9" t="s">
        <v>94</v>
      </c>
      <c r="I1835" s="10">
        <v>462488</v>
      </c>
      <c r="J1835" s="11">
        <v>0.25</v>
      </c>
      <c r="K1835" s="9" t="s">
        <v>94</v>
      </c>
      <c r="L1835" s="9" t="s">
        <v>95</v>
      </c>
    </row>
    <row r="1836" spans="1:12" x14ac:dyDescent="0.2">
      <c r="A1836" t="str">
        <f>VLOOKUP(B1836,StateFIPS!A$2:B$52,2)</f>
        <v>Mississippi</v>
      </c>
      <c r="B1836">
        <f t="shared" si="31"/>
        <v>28</v>
      </c>
      <c r="C1836" s="9" t="s">
        <v>438</v>
      </c>
      <c r="D1836" s="9" t="s">
        <v>93</v>
      </c>
      <c r="E1836" s="9" t="s">
        <v>2785</v>
      </c>
      <c r="F1836" s="9" t="s">
        <v>2786</v>
      </c>
      <c r="G1836" s="10">
        <v>84</v>
      </c>
      <c r="H1836" s="9" t="s">
        <v>94</v>
      </c>
      <c r="I1836" s="10">
        <v>336</v>
      </c>
      <c r="J1836" s="11">
        <v>0.25</v>
      </c>
      <c r="K1836" s="9" t="s">
        <v>94</v>
      </c>
      <c r="L1836" s="9" t="s">
        <v>95</v>
      </c>
    </row>
    <row r="1837" spans="1:12" x14ac:dyDescent="0.2">
      <c r="A1837" t="str">
        <f>VLOOKUP(B1837,StateFIPS!A$2:B$52,2)</f>
        <v>Georgia</v>
      </c>
      <c r="B1837">
        <f t="shared" si="31"/>
        <v>13</v>
      </c>
      <c r="C1837" s="9" t="s">
        <v>739</v>
      </c>
      <c r="D1837" s="9" t="s">
        <v>93</v>
      </c>
      <c r="E1837" s="9" t="s">
        <v>2785</v>
      </c>
      <c r="F1837" s="9" t="s">
        <v>2786</v>
      </c>
      <c r="G1837" s="10">
        <v>270074</v>
      </c>
      <c r="H1837" s="9" t="s">
        <v>94</v>
      </c>
      <c r="I1837" s="10">
        <v>1080295</v>
      </c>
      <c r="J1837" s="11">
        <v>0.25</v>
      </c>
      <c r="K1837" s="9" t="s">
        <v>94</v>
      </c>
      <c r="L1837" s="9" t="s">
        <v>95</v>
      </c>
    </row>
    <row r="1838" spans="1:12" x14ac:dyDescent="0.2">
      <c r="A1838" t="str">
        <f>VLOOKUP(B1838,StateFIPS!A$2:B$52,2)</f>
        <v>Georgia</v>
      </c>
      <c r="B1838">
        <f t="shared" si="31"/>
        <v>13</v>
      </c>
      <c r="C1838" s="9" t="s">
        <v>726</v>
      </c>
      <c r="D1838" s="9" t="s">
        <v>93</v>
      </c>
      <c r="E1838" s="9" t="s">
        <v>2785</v>
      </c>
      <c r="F1838" s="9" t="s">
        <v>2786</v>
      </c>
      <c r="G1838" s="10">
        <v>31687</v>
      </c>
      <c r="H1838" s="9" t="s">
        <v>94</v>
      </c>
      <c r="I1838" s="10">
        <v>126749</v>
      </c>
      <c r="J1838" s="11">
        <v>0.25</v>
      </c>
      <c r="K1838" s="9" t="s">
        <v>94</v>
      </c>
      <c r="L1838" s="9" t="s">
        <v>95</v>
      </c>
    </row>
    <row r="1839" spans="1:12" x14ac:dyDescent="0.2">
      <c r="A1839" t="str">
        <f>VLOOKUP(B1839,StateFIPS!A$2:B$52,2)</f>
        <v>Texas</v>
      </c>
      <c r="B1839">
        <f t="shared" si="31"/>
        <v>48</v>
      </c>
      <c r="C1839" s="9" t="s">
        <v>2277</v>
      </c>
      <c r="D1839" s="9" t="s">
        <v>93</v>
      </c>
      <c r="E1839" s="9" t="s">
        <v>2785</v>
      </c>
      <c r="F1839" s="9" t="s">
        <v>2786</v>
      </c>
      <c r="G1839" s="10">
        <v>7484</v>
      </c>
      <c r="H1839" s="9" t="s">
        <v>94</v>
      </c>
      <c r="I1839" s="10">
        <v>29937</v>
      </c>
      <c r="J1839" s="11">
        <v>0.25</v>
      </c>
      <c r="K1839" s="9" t="s">
        <v>94</v>
      </c>
      <c r="L1839" s="9" t="s">
        <v>95</v>
      </c>
    </row>
    <row r="1840" spans="1:12" x14ac:dyDescent="0.2">
      <c r="A1840" t="str">
        <f>VLOOKUP(B1840,StateFIPS!A$2:B$52,2)</f>
        <v>Georgia</v>
      </c>
      <c r="B1840">
        <f t="shared" si="31"/>
        <v>13</v>
      </c>
      <c r="C1840" s="9" t="s">
        <v>737</v>
      </c>
      <c r="D1840" s="9" t="s">
        <v>93</v>
      </c>
      <c r="E1840" s="9" t="s">
        <v>2785</v>
      </c>
      <c r="F1840" s="9" t="s">
        <v>2786</v>
      </c>
      <c r="G1840" s="10">
        <v>16253</v>
      </c>
      <c r="H1840" s="9" t="s">
        <v>94</v>
      </c>
      <c r="I1840" s="10">
        <v>65013</v>
      </c>
      <c r="J1840" s="11">
        <v>0.25</v>
      </c>
      <c r="K1840" s="9" t="s">
        <v>94</v>
      </c>
      <c r="L1840" s="9" t="s">
        <v>95</v>
      </c>
    </row>
    <row r="1841" spans="1:12" x14ac:dyDescent="0.2">
      <c r="A1841" t="str">
        <f>VLOOKUP(B1841,StateFIPS!A$2:B$52,2)</f>
        <v>Texas</v>
      </c>
      <c r="B1841">
        <f t="shared" si="31"/>
        <v>48</v>
      </c>
      <c r="C1841" s="9" t="s">
        <v>822</v>
      </c>
      <c r="D1841" s="9" t="s">
        <v>93</v>
      </c>
      <c r="E1841" s="9" t="s">
        <v>2785</v>
      </c>
      <c r="F1841" s="9" t="s">
        <v>2786</v>
      </c>
      <c r="G1841" s="10">
        <v>13</v>
      </c>
      <c r="H1841" s="9" t="s">
        <v>94</v>
      </c>
      <c r="I1841" s="10">
        <v>50</v>
      </c>
      <c r="J1841" s="11">
        <v>0.25</v>
      </c>
      <c r="K1841" s="9" t="s">
        <v>94</v>
      </c>
      <c r="L1841" s="9" t="s">
        <v>95</v>
      </c>
    </row>
    <row r="1842" spans="1:12" x14ac:dyDescent="0.2">
      <c r="A1842" t="str">
        <f>VLOOKUP(B1842,StateFIPS!A$2:B$52,2)</f>
        <v>Georgia</v>
      </c>
      <c r="B1842">
        <f t="shared" si="31"/>
        <v>13</v>
      </c>
      <c r="C1842" s="9" t="s">
        <v>738</v>
      </c>
      <c r="D1842" s="9" t="s">
        <v>93</v>
      </c>
      <c r="E1842" s="9" t="s">
        <v>2785</v>
      </c>
      <c r="F1842" s="9" t="s">
        <v>2786</v>
      </c>
      <c r="G1842" s="10">
        <v>124965</v>
      </c>
      <c r="H1842" s="9" t="s">
        <v>94</v>
      </c>
      <c r="I1842" s="10">
        <v>499860</v>
      </c>
      <c r="J1842" s="11">
        <v>0.25</v>
      </c>
      <c r="K1842" s="9" t="s">
        <v>94</v>
      </c>
      <c r="L1842" s="9" t="s">
        <v>95</v>
      </c>
    </row>
    <row r="1843" spans="1:12" x14ac:dyDescent="0.2">
      <c r="A1843" t="str">
        <f>VLOOKUP(B1843,StateFIPS!A$2:B$52,2)</f>
        <v>Georgia</v>
      </c>
      <c r="B1843">
        <f t="shared" si="31"/>
        <v>13</v>
      </c>
      <c r="C1843" s="9" t="s">
        <v>791</v>
      </c>
      <c r="D1843" s="9" t="s">
        <v>93</v>
      </c>
      <c r="E1843" s="9" t="s">
        <v>2785</v>
      </c>
      <c r="F1843" s="9" t="s">
        <v>2786</v>
      </c>
      <c r="G1843" s="10">
        <v>30</v>
      </c>
      <c r="H1843" s="9" t="s">
        <v>94</v>
      </c>
      <c r="I1843" s="10">
        <v>120</v>
      </c>
      <c r="J1843" s="11">
        <v>0.25</v>
      </c>
      <c r="K1843" s="9" t="s">
        <v>94</v>
      </c>
      <c r="L1843" s="9" t="s">
        <v>95</v>
      </c>
    </row>
    <row r="1844" spans="1:12" x14ac:dyDescent="0.2">
      <c r="A1844" t="str">
        <f>VLOOKUP(B1844,StateFIPS!A$2:B$52,2)</f>
        <v>Mississippi</v>
      </c>
      <c r="B1844">
        <f t="shared" si="31"/>
        <v>28</v>
      </c>
      <c r="C1844" s="9" t="s">
        <v>434</v>
      </c>
      <c r="D1844" s="9" t="s">
        <v>93</v>
      </c>
      <c r="E1844" s="9" t="s">
        <v>2785</v>
      </c>
      <c r="F1844" s="9" t="s">
        <v>2786</v>
      </c>
      <c r="G1844" s="10">
        <v>129</v>
      </c>
      <c r="H1844" s="9" t="s">
        <v>94</v>
      </c>
      <c r="I1844" s="10">
        <v>514</v>
      </c>
      <c r="J1844" s="11">
        <v>0.25</v>
      </c>
      <c r="K1844" s="9" t="s">
        <v>94</v>
      </c>
      <c r="L1844" s="9" t="s">
        <v>95</v>
      </c>
    </row>
    <row r="1845" spans="1:12" x14ac:dyDescent="0.2">
      <c r="A1845" t="str">
        <f>VLOOKUP(B1845,StateFIPS!A$2:B$52,2)</f>
        <v>Texas</v>
      </c>
      <c r="B1845">
        <f t="shared" si="31"/>
        <v>48</v>
      </c>
      <c r="C1845" s="9" t="s">
        <v>851</v>
      </c>
      <c r="D1845" s="9" t="s">
        <v>93</v>
      </c>
      <c r="E1845" s="9" t="s">
        <v>2785</v>
      </c>
      <c r="F1845" s="9" t="s">
        <v>2786</v>
      </c>
      <c r="G1845" s="10">
        <v>7</v>
      </c>
      <c r="H1845" s="9" t="s">
        <v>94</v>
      </c>
      <c r="I1845" s="10">
        <v>28</v>
      </c>
      <c r="J1845" s="11">
        <v>0.25</v>
      </c>
      <c r="K1845" s="9" t="s">
        <v>94</v>
      </c>
      <c r="L1845" s="9" t="s">
        <v>95</v>
      </c>
    </row>
    <row r="1846" spans="1:12" x14ac:dyDescent="0.2">
      <c r="A1846" t="str">
        <f>VLOOKUP(B1846,StateFIPS!A$2:B$52,2)</f>
        <v>Arizona</v>
      </c>
      <c r="B1846">
        <f t="shared" si="31"/>
        <v>4</v>
      </c>
      <c r="C1846" s="9" t="s">
        <v>2074</v>
      </c>
      <c r="D1846" s="9" t="s">
        <v>93</v>
      </c>
      <c r="E1846" s="9" t="s">
        <v>2785</v>
      </c>
      <c r="F1846" s="9" t="s">
        <v>2786</v>
      </c>
      <c r="G1846" s="10">
        <v>17236</v>
      </c>
      <c r="H1846" s="9" t="s">
        <v>94</v>
      </c>
      <c r="I1846" s="10">
        <v>68943</v>
      </c>
      <c r="J1846" s="11">
        <v>0.25</v>
      </c>
      <c r="K1846" s="9" t="s">
        <v>94</v>
      </c>
      <c r="L1846" s="9" t="s">
        <v>95</v>
      </c>
    </row>
    <row r="1847" spans="1:12" x14ac:dyDescent="0.2">
      <c r="A1847" t="str">
        <f>VLOOKUP(B1847,StateFIPS!A$2:B$52,2)</f>
        <v>Georgia</v>
      </c>
      <c r="B1847">
        <f t="shared" si="31"/>
        <v>13</v>
      </c>
      <c r="C1847" s="9" t="s">
        <v>804</v>
      </c>
      <c r="D1847" s="9" t="s">
        <v>93</v>
      </c>
      <c r="E1847" s="9" t="s">
        <v>2785</v>
      </c>
      <c r="F1847" s="9" t="s">
        <v>2786</v>
      </c>
      <c r="G1847" s="10">
        <v>14</v>
      </c>
      <c r="H1847" s="9" t="s">
        <v>94</v>
      </c>
      <c r="I1847" s="10">
        <v>55</v>
      </c>
      <c r="J1847" s="11">
        <v>0.25</v>
      </c>
      <c r="K1847" s="9" t="s">
        <v>94</v>
      </c>
      <c r="L1847" s="9" t="s">
        <v>95</v>
      </c>
    </row>
    <row r="1848" spans="1:12" x14ac:dyDescent="0.2">
      <c r="A1848" t="str">
        <f>VLOOKUP(B1848,StateFIPS!A$2:B$52,2)</f>
        <v>Georgia</v>
      </c>
      <c r="B1848">
        <f t="shared" si="31"/>
        <v>13</v>
      </c>
      <c r="C1848" s="9" t="s">
        <v>805</v>
      </c>
      <c r="D1848" s="9" t="s">
        <v>93</v>
      </c>
      <c r="E1848" s="9" t="s">
        <v>2785</v>
      </c>
      <c r="F1848" s="9" t="s">
        <v>2786</v>
      </c>
      <c r="G1848" s="10">
        <v>22</v>
      </c>
      <c r="H1848" s="9" t="s">
        <v>94</v>
      </c>
      <c r="I1848" s="10">
        <v>87</v>
      </c>
      <c r="J1848" s="11">
        <v>0.25</v>
      </c>
      <c r="K1848" s="9" t="s">
        <v>94</v>
      </c>
      <c r="L1848" s="9" t="s">
        <v>95</v>
      </c>
    </row>
    <row r="1849" spans="1:12" x14ac:dyDescent="0.2">
      <c r="A1849" t="str">
        <f>VLOOKUP(B1849,StateFIPS!A$2:B$52,2)</f>
        <v>Georgia</v>
      </c>
      <c r="B1849">
        <f t="shared" si="31"/>
        <v>13</v>
      </c>
      <c r="C1849" s="9" t="s">
        <v>777</v>
      </c>
      <c r="D1849" s="9" t="s">
        <v>93</v>
      </c>
      <c r="E1849" s="9" t="s">
        <v>2785</v>
      </c>
      <c r="F1849" s="9" t="s">
        <v>2786</v>
      </c>
      <c r="G1849" s="10">
        <v>31</v>
      </c>
      <c r="H1849" s="9" t="s">
        <v>94</v>
      </c>
      <c r="I1849" s="10">
        <v>126</v>
      </c>
      <c r="J1849" s="11">
        <v>0.25</v>
      </c>
      <c r="K1849" s="9" t="s">
        <v>94</v>
      </c>
      <c r="L1849" s="9" t="s">
        <v>95</v>
      </c>
    </row>
    <row r="1850" spans="1:12" x14ac:dyDescent="0.2">
      <c r="A1850" t="str">
        <f>VLOOKUP(B1850,StateFIPS!A$2:B$52,2)</f>
        <v>Alabama</v>
      </c>
      <c r="B1850">
        <f t="shared" si="31"/>
        <v>1</v>
      </c>
      <c r="C1850" s="9" t="s">
        <v>596</v>
      </c>
      <c r="D1850" s="9" t="s">
        <v>93</v>
      </c>
      <c r="E1850" s="9" t="s">
        <v>2785</v>
      </c>
      <c r="F1850" s="9" t="s">
        <v>2786</v>
      </c>
      <c r="G1850" s="10">
        <v>78478</v>
      </c>
      <c r="H1850" s="9" t="s">
        <v>94</v>
      </c>
      <c r="I1850" s="10">
        <v>313913</v>
      </c>
      <c r="J1850" s="11">
        <v>0.25</v>
      </c>
      <c r="K1850" s="9" t="s">
        <v>94</v>
      </c>
      <c r="L1850" s="9" t="s">
        <v>95</v>
      </c>
    </row>
    <row r="1851" spans="1:12" x14ac:dyDescent="0.2">
      <c r="A1851" t="str">
        <f>VLOOKUP(B1851,StateFIPS!A$2:B$52,2)</f>
        <v>Texas</v>
      </c>
      <c r="B1851">
        <f t="shared" si="31"/>
        <v>48</v>
      </c>
      <c r="C1851" s="9" t="s">
        <v>883</v>
      </c>
      <c r="D1851" s="9" t="s">
        <v>93</v>
      </c>
      <c r="E1851" s="9" t="s">
        <v>2785</v>
      </c>
      <c r="F1851" s="9" t="s">
        <v>2786</v>
      </c>
      <c r="G1851" s="10">
        <v>12</v>
      </c>
      <c r="H1851" s="9" t="s">
        <v>94</v>
      </c>
      <c r="I1851" s="10">
        <v>46</v>
      </c>
      <c r="J1851" s="11">
        <v>0.25</v>
      </c>
      <c r="K1851" s="9" t="s">
        <v>94</v>
      </c>
      <c r="L1851" s="9" t="s">
        <v>95</v>
      </c>
    </row>
    <row r="1852" spans="1:12" x14ac:dyDescent="0.2">
      <c r="A1852" t="str">
        <f>VLOOKUP(B1852,StateFIPS!A$2:B$52,2)</f>
        <v>Georgia</v>
      </c>
      <c r="B1852">
        <f t="shared" si="31"/>
        <v>13</v>
      </c>
      <c r="C1852" s="9" t="s">
        <v>770</v>
      </c>
      <c r="D1852" s="9" t="s">
        <v>93</v>
      </c>
      <c r="E1852" s="9" t="s">
        <v>2785</v>
      </c>
      <c r="F1852" s="9" t="s">
        <v>2786</v>
      </c>
      <c r="G1852" s="10">
        <v>8918</v>
      </c>
      <c r="H1852" s="9" t="s">
        <v>94</v>
      </c>
      <c r="I1852" s="10">
        <v>35673</v>
      </c>
      <c r="J1852" s="11">
        <v>0.25</v>
      </c>
      <c r="K1852" s="9" t="s">
        <v>94</v>
      </c>
      <c r="L1852" s="9" t="s">
        <v>95</v>
      </c>
    </row>
    <row r="1853" spans="1:12" x14ac:dyDescent="0.2">
      <c r="A1853" t="str">
        <f>VLOOKUP(B1853,StateFIPS!A$2:B$52,2)</f>
        <v>Alaska</v>
      </c>
      <c r="B1853">
        <f t="shared" si="31"/>
        <v>2</v>
      </c>
      <c r="C1853" s="9" t="s">
        <v>2064</v>
      </c>
      <c r="D1853" s="9" t="s">
        <v>93</v>
      </c>
      <c r="E1853" s="9" t="s">
        <v>2785</v>
      </c>
      <c r="F1853" s="9" t="s">
        <v>2786</v>
      </c>
      <c r="G1853" s="10">
        <v>21435</v>
      </c>
      <c r="H1853" s="9" t="s">
        <v>94</v>
      </c>
      <c r="I1853" s="10">
        <v>85740</v>
      </c>
      <c r="J1853" s="11">
        <v>0.25</v>
      </c>
      <c r="K1853" s="9" t="s">
        <v>94</v>
      </c>
      <c r="L1853" s="9" t="s">
        <v>95</v>
      </c>
    </row>
    <row r="1854" spans="1:12" x14ac:dyDescent="0.2">
      <c r="A1854" t="str">
        <f>VLOOKUP(B1854,StateFIPS!A$2:B$52,2)</f>
        <v>Georgia</v>
      </c>
      <c r="B1854">
        <f t="shared" si="31"/>
        <v>13</v>
      </c>
      <c r="C1854" s="9" t="s">
        <v>772</v>
      </c>
      <c r="D1854" s="9" t="s">
        <v>93</v>
      </c>
      <c r="E1854" s="9" t="s">
        <v>2785</v>
      </c>
      <c r="F1854" s="9" t="s">
        <v>2786</v>
      </c>
      <c r="G1854" s="10">
        <v>59919</v>
      </c>
      <c r="H1854" s="9" t="s">
        <v>94</v>
      </c>
      <c r="I1854" s="10">
        <v>239677</v>
      </c>
      <c r="J1854" s="11">
        <v>0.25</v>
      </c>
      <c r="K1854" s="9" t="s">
        <v>94</v>
      </c>
      <c r="L1854" s="9" t="s">
        <v>95</v>
      </c>
    </row>
    <row r="1855" spans="1:12" x14ac:dyDescent="0.2">
      <c r="A1855" t="str">
        <f>VLOOKUP(B1855,StateFIPS!A$2:B$52,2)</f>
        <v>Texas</v>
      </c>
      <c r="B1855">
        <f t="shared" si="31"/>
        <v>48</v>
      </c>
      <c r="C1855" s="9" t="s">
        <v>853</v>
      </c>
      <c r="D1855" s="9" t="s">
        <v>93</v>
      </c>
      <c r="E1855" s="9" t="s">
        <v>2785</v>
      </c>
      <c r="F1855" s="9" t="s">
        <v>2786</v>
      </c>
      <c r="G1855" s="10">
        <v>2</v>
      </c>
      <c r="H1855" s="9" t="s">
        <v>94</v>
      </c>
      <c r="I1855" s="10">
        <v>9</v>
      </c>
      <c r="J1855" s="11">
        <v>0.25</v>
      </c>
      <c r="K1855" s="9" t="s">
        <v>94</v>
      </c>
      <c r="L1855" s="9" t="s">
        <v>95</v>
      </c>
    </row>
    <row r="1856" spans="1:12" x14ac:dyDescent="0.2">
      <c r="A1856" t="str">
        <f>VLOOKUP(B1856,StateFIPS!A$2:B$52,2)</f>
        <v>Georgia</v>
      </c>
      <c r="B1856">
        <f t="shared" si="31"/>
        <v>13</v>
      </c>
      <c r="C1856" s="9" t="s">
        <v>773</v>
      </c>
      <c r="D1856" s="9" t="s">
        <v>93</v>
      </c>
      <c r="E1856" s="9" t="s">
        <v>2785</v>
      </c>
      <c r="F1856" s="9" t="s">
        <v>2786</v>
      </c>
      <c r="G1856" s="10">
        <v>71093</v>
      </c>
      <c r="H1856" s="9" t="s">
        <v>94</v>
      </c>
      <c r="I1856" s="10">
        <v>284372</v>
      </c>
      <c r="J1856" s="11">
        <v>0.25</v>
      </c>
      <c r="K1856" s="9" t="s">
        <v>94</v>
      </c>
      <c r="L1856" s="9" t="s">
        <v>95</v>
      </c>
    </row>
    <row r="1857" spans="1:12" x14ac:dyDescent="0.2">
      <c r="A1857" t="str">
        <f>VLOOKUP(B1857,StateFIPS!A$2:B$52,2)</f>
        <v>Texas</v>
      </c>
      <c r="B1857">
        <f t="shared" si="31"/>
        <v>48</v>
      </c>
      <c r="C1857" s="9" t="s">
        <v>2418</v>
      </c>
      <c r="D1857" s="9" t="s">
        <v>93</v>
      </c>
      <c r="E1857" s="9" t="s">
        <v>2785</v>
      </c>
      <c r="F1857" s="9" t="s">
        <v>2786</v>
      </c>
      <c r="G1857" s="10">
        <v>45125</v>
      </c>
      <c r="H1857" s="9" t="s">
        <v>94</v>
      </c>
      <c r="I1857" s="10">
        <v>180502</v>
      </c>
      <c r="J1857" s="11">
        <v>0.25</v>
      </c>
      <c r="K1857" s="9" t="s">
        <v>94</v>
      </c>
      <c r="L1857" s="9" t="s">
        <v>95</v>
      </c>
    </row>
    <row r="1858" spans="1:12" x14ac:dyDescent="0.2">
      <c r="A1858" t="str">
        <f>VLOOKUP(B1858,StateFIPS!A$2:B$52,2)</f>
        <v>Georgia</v>
      </c>
      <c r="B1858">
        <f t="shared" si="31"/>
        <v>13</v>
      </c>
      <c r="C1858" s="9" t="s">
        <v>775</v>
      </c>
      <c r="D1858" s="9" t="s">
        <v>93</v>
      </c>
      <c r="E1858" s="9" t="s">
        <v>2785</v>
      </c>
      <c r="F1858" s="9" t="s">
        <v>2786</v>
      </c>
      <c r="G1858" s="10">
        <v>27957</v>
      </c>
      <c r="H1858" s="9" t="s">
        <v>94</v>
      </c>
      <c r="I1858" s="10">
        <v>111827</v>
      </c>
      <c r="J1858" s="11">
        <v>0.25</v>
      </c>
      <c r="K1858" s="9" t="s">
        <v>94</v>
      </c>
      <c r="L1858" s="9" t="s">
        <v>95</v>
      </c>
    </row>
    <row r="1859" spans="1:12" x14ac:dyDescent="0.2">
      <c r="A1859" t="str">
        <f>VLOOKUP(B1859,StateFIPS!A$2:B$52,2)</f>
        <v>Michigan</v>
      </c>
      <c r="B1859">
        <f t="shared" ref="B1859:B1922" si="32">VALUE(LEFT(C1859,2))</f>
        <v>26</v>
      </c>
      <c r="C1859" s="9" t="s">
        <v>1708</v>
      </c>
      <c r="D1859" s="9" t="s">
        <v>93</v>
      </c>
      <c r="E1859" s="9" t="s">
        <v>2785</v>
      </c>
      <c r="F1859" s="9" t="s">
        <v>2786</v>
      </c>
      <c r="G1859" s="10">
        <v>12788</v>
      </c>
      <c r="H1859" s="9" t="s">
        <v>94</v>
      </c>
      <c r="I1859" s="10">
        <v>51152</v>
      </c>
      <c r="J1859" s="11">
        <v>0.25</v>
      </c>
      <c r="K1859" s="9" t="s">
        <v>94</v>
      </c>
      <c r="L1859" s="9" t="s">
        <v>95</v>
      </c>
    </row>
    <row r="1860" spans="1:12" x14ac:dyDescent="0.2">
      <c r="A1860" t="str">
        <f>VLOOKUP(B1860,StateFIPS!A$2:B$52,2)</f>
        <v>Michigan</v>
      </c>
      <c r="B1860">
        <f t="shared" si="32"/>
        <v>26</v>
      </c>
      <c r="C1860" s="9" t="s">
        <v>1801</v>
      </c>
      <c r="D1860" s="9" t="s">
        <v>93</v>
      </c>
      <c r="E1860" s="9" t="s">
        <v>2785</v>
      </c>
      <c r="F1860" s="9" t="s">
        <v>2786</v>
      </c>
      <c r="G1860" s="10">
        <v>1039</v>
      </c>
      <c r="H1860" s="9" t="s">
        <v>94</v>
      </c>
      <c r="I1860" s="10">
        <v>4154</v>
      </c>
      <c r="J1860" s="11">
        <v>0.25</v>
      </c>
      <c r="K1860" s="9" t="s">
        <v>94</v>
      </c>
      <c r="L1860" s="9" t="s">
        <v>95</v>
      </c>
    </row>
    <row r="1861" spans="1:12" x14ac:dyDescent="0.2">
      <c r="A1861" t="str">
        <f>VLOOKUP(B1861,StateFIPS!A$2:B$52,2)</f>
        <v>Texas</v>
      </c>
      <c r="B1861">
        <f t="shared" si="32"/>
        <v>48</v>
      </c>
      <c r="C1861" s="9" t="s">
        <v>871</v>
      </c>
      <c r="D1861" s="9" t="s">
        <v>93</v>
      </c>
      <c r="E1861" s="9" t="s">
        <v>2785</v>
      </c>
      <c r="F1861" s="9" t="s">
        <v>2786</v>
      </c>
      <c r="G1861" s="10">
        <v>6</v>
      </c>
      <c r="H1861" s="9" t="s">
        <v>94</v>
      </c>
      <c r="I1861" s="10">
        <v>23</v>
      </c>
      <c r="J1861" s="11">
        <v>0.25</v>
      </c>
      <c r="K1861" s="9" t="s">
        <v>94</v>
      </c>
      <c r="L1861" s="9" t="s">
        <v>95</v>
      </c>
    </row>
    <row r="1862" spans="1:12" x14ac:dyDescent="0.2">
      <c r="A1862" t="str">
        <f>VLOOKUP(B1862,StateFIPS!A$2:B$52,2)</f>
        <v>Texas</v>
      </c>
      <c r="B1862">
        <f t="shared" si="32"/>
        <v>48</v>
      </c>
      <c r="C1862" s="9" t="s">
        <v>1082</v>
      </c>
      <c r="D1862" s="9" t="s">
        <v>93</v>
      </c>
      <c r="E1862" s="9" t="s">
        <v>2785</v>
      </c>
      <c r="F1862" s="9" t="s">
        <v>2786</v>
      </c>
      <c r="G1862" s="10">
        <v>6</v>
      </c>
      <c r="H1862" s="9" t="s">
        <v>94</v>
      </c>
      <c r="I1862" s="10">
        <v>22</v>
      </c>
      <c r="J1862" s="11">
        <v>0.25</v>
      </c>
      <c r="K1862" s="9" t="s">
        <v>94</v>
      </c>
      <c r="L1862" s="9" t="s">
        <v>95</v>
      </c>
    </row>
    <row r="1863" spans="1:12" x14ac:dyDescent="0.2">
      <c r="A1863" t="str">
        <f>VLOOKUP(B1863,StateFIPS!A$2:B$52,2)</f>
        <v>Texas</v>
      </c>
      <c r="B1863">
        <f t="shared" si="32"/>
        <v>48</v>
      </c>
      <c r="C1863" s="9" t="s">
        <v>889</v>
      </c>
      <c r="D1863" s="9" t="s">
        <v>93</v>
      </c>
      <c r="E1863" s="9" t="s">
        <v>2785</v>
      </c>
      <c r="F1863" s="9" t="s">
        <v>2786</v>
      </c>
      <c r="G1863" s="10">
        <v>10</v>
      </c>
      <c r="H1863" s="9" t="s">
        <v>94</v>
      </c>
      <c r="I1863" s="10">
        <v>40</v>
      </c>
      <c r="J1863" s="11">
        <v>0.25</v>
      </c>
      <c r="K1863" s="9" t="s">
        <v>94</v>
      </c>
      <c r="L1863" s="9" t="s">
        <v>95</v>
      </c>
    </row>
    <row r="1864" spans="1:12" x14ac:dyDescent="0.2">
      <c r="A1864" t="str">
        <f>VLOOKUP(B1864,StateFIPS!A$2:B$52,2)</f>
        <v>Texas</v>
      </c>
      <c r="B1864">
        <f t="shared" si="32"/>
        <v>48</v>
      </c>
      <c r="C1864" s="9" t="s">
        <v>881</v>
      </c>
      <c r="D1864" s="9" t="s">
        <v>93</v>
      </c>
      <c r="E1864" s="9" t="s">
        <v>2785</v>
      </c>
      <c r="F1864" s="9" t="s">
        <v>2786</v>
      </c>
      <c r="G1864" s="10">
        <v>33</v>
      </c>
      <c r="H1864" s="9" t="s">
        <v>94</v>
      </c>
      <c r="I1864" s="10">
        <v>133</v>
      </c>
      <c r="J1864" s="11">
        <v>0.25</v>
      </c>
      <c r="K1864" s="9" t="s">
        <v>94</v>
      </c>
      <c r="L1864" s="9" t="s">
        <v>95</v>
      </c>
    </row>
    <row r="1865" spans="1:12" x14ac:dyDescent="0.2">
      <c r="A1865" t="str">
        <f>VLOOKUP(B1865,StateFIPS!A$2:B$52,2)</f>
        <v>Georgia</v>
      </c>
      <c r="B1865">
        <f t="shared" si="32"/>
        <v>13</v>
      </c>
      <c r="C1865" s="9" t="s">
        <v>792</v>
      </c>
      <c r="D1865" s="9" t="s">
        <v>93</v>
      </c>
      <c r="E1865" s="9" t="s">
        <v>2785</v>
      </c>
      <c r="F1865" s="9" t="s">
        <v>2786</v>
      </c>
      <c r="G1865" s="10">
        <v>94</v>
      </c>
      <c r="H1865" s="9" t="s">
        <v>94</v>
      </c>
      <c r="I1865" s="10">
        <v>376</v>
      </c>
      <c r="J1865" s="11">
        <v>0.25</v>
      </c>
      <c r="K1865" s="9" t="s">
        <v>94</v>
      </c>
      <c r="L1865" s="9" t="s">
        <v>95</v>
      </c>
    </row>
    <row r="1866" spans="1:12" x14ac:dyDescent="0.2">
      <c r="A1866" t="str">
        <f>VLOOKUP(B1866,StateFIPS!A$2:B$52,2)</f>
        <v>Arizona</v>
      </c>
      <c r="B1866">
        <f t="shared" si="32"/>
        <v>4</v>
      </c>
      <c r="C1866" s="9" t="s">
        <v>2061</v>
      </c>
      <c r="D1866" s="9" t="s">
        <v>93</v>
      </c>
      <c r="E1866" s="9" t="s">
        <v>2785</v>
      </c>
      <c r="F1866" s="9" t="s">
        <v>2786</v>
      </c>
      <c r="G1866" s="10">
        <v>5844</v>
      </c>
      <c r="H1866" s="9" t="s">
        <v>94</v>
      </c>
      <c r="I1866" s="10">
        <v>23376</v>
      </c>
      <c r="J1866" s="11">
        <v>0.25</v>
      </c>
      <c r="K1866" s="9" t="s">
        <v>94</v>
      </c>
      <c r="L1866" s="9" t="s">
        <v>95</v>
      </c>
    </row>
    <row r="1867" spans="1:12" x14ac:dyDescent="0.2">
      <c r="A1867" t="str">
        <f>VLOOKUP(B1867,StateFIPS!A$2:B$52,2)</f>
        <v>Michigan</v>
      </c>
      <c r="B1867">
        <f t="shared" si="32"/>
        <v>26</v>
      </c>
      <c r="C1867" s="9" t="s">
        <v>1813</v>
      </c>
      <c r="D1867" s="9" t="s">
        <v>93</v>
      </c>
      <c r="E1867" s="9" t="s">
        <v>2785</v>
      </c>
      <c r="F1867" s="9" t="s">
        <v>2786</v>
      </c>
      <c r="G1867" s="10">
        <v>2711</v>
      </c>
      <c r="H1867" s="9" t="s">
        <v>94</v>
      </c>
      <c r="I1867" s="10">
        <v>10843</v>
      </c>
      <c r="J1867" s="11">
        <v>0.25</v>
      </c>
      <c r="K1867" s="9" t="s">
        <v>94</v>
      </c>
      <c r="L1867" s="9" t="s">
        <v>95</v>
      </c>
    </row>
    <row r="1868" spans="1:12" x14ac:dyDescent="0.2">
      <c r="A1868" t="str">
        <f>VLOOKUP(B1868,StateFIPS!A$2:B$52,2)</f>
        <v>Georgia</v>
      </c>
      <c r="B1868">
        <f t="shared" si="32"/>
        <v>13</v>
      </c>
      <c r="C1868" s="9" t="s">
        <v>795</v>
      </c>
      <c r="D1868" s="9" t="s">
        <v>93</v>
      </c>
      <c r="E1868" s="9" t="s">
        <v>2785</v>
      </c>
      <c r="F1868" s="9" t="s">
        <v>2786</v>
      </c>
      <c r="G1868" s="10">
        <v>86918</v>
      </c>
      <c r="H1868" s="9" t="s">
        <v>94</v>
      </c>
      <c r="I1868" s="10">
        <v>347671</v>
      </c>
      <c r="J1868" s="11">
        <v>0.25</v>
      </c>
      <c r="K1868" s="9" t="s">
        <v>94</v>
      </c>
      <c r="L1868" s="9" t="s">
        <v>95</v>
      </c>
    </row>
    <row r="1869" spans="1:12" x14ac:dyDescent="0.2">
      <c r="A1869" t="str">
        <f>VLOOKUP(B1869,StateFIPS!A$2:B$52,2)</f>
        <v>Texas</v>
      </c>
      <c r="B1869">
        <f t="shared" si="32"/>
        <v>48</v>
      </c>
      <c r="C1869" s="9" t="s">
        <v>2475</v>
      </c>
      <c r="D1869" s="9" t="s">
        <v>93</v>
      </c>
      <c r="E1869" s="9" t="s">
        <v>2785</v>
      </c>
      <c r="F1869" s="9" t="s">
        <v>2786</v>
      </c>
      <c r="G1869" s="10">
        <v>45</v>
      </c>
      <c r="H1869" s="9" t="s">
        <v>94</v>
      </c>
      <c r="I1869" s="10">
        <v>179</v>
      </c>
      <c r="J1869" s="11">
        <v>0.25</v>
      </c>
      <c r="K1869" s="9" t="s">
        <v>94</v>
      </c>
      <c r="L1869" s="9" t="s">
        <v>95</v>
      </c>
    </row>
    <row r="1870" spans="1:12" x14ac:dyDescent="0.2">
      <c r="A1870" t="str">
        <f>VLOOKUP(B1870,StateFIPS!A$2:B$52,2)</f>
        <v>Georgia</v>
      </c>
      <c r="B1870">
        <f t="shared" si="32"/>
        <v>13</v>
      </c>
      <c r="C1870" s="9" t="s">
        <v>1994</v>
      </c>
      <c r="D1870" s="9" t="s">
        <v>93</v>
      </c>
      <c r="E1870" s="9" t="s">
        <v>2785</v>
      </c>
      <c r="F1870" s="9" t="s">
        <v>2786</v>
      </c>
      <c r="G1870" s="10">
        <v>86051</v>
      </c>
      <c r="H1870" s="9" t="s">
        <v>94</v>
      </c>
      <c r="I1870" s="10">
        <v>344205</v>
      </c>
      <c r="J1870" s="11">
        <v>0.25</v>
      </c>
      <c r="K1870" s="9" t="s">
        <v>94</v>
      </c>
      <c r="L1870" s="9" t="s">
        <v>95</v>
      </c>
    </row>
    <row r="1871" spans="1:12" x14ac:dyDescent="0.2">
      <c r="A1871" t="str">
        <f>VLOOKUP(B1871,StateFIPS!A$2:B$52,2)</f>
        <v>Texas</v>
      </c>
      <c r="B1871">
        <f t="shared" si="32"/>
        <v>48</v>
      </c>
      <c r="C1871" s="9" t="s">
        <v>882</v>
      </c>
      <c r="D1871" s="9" t="s">
        <v>93</v>
      </c>
      <c r="E1871" s="9" t="s">
        <v>2785</v>
      </c>
      <c r="F1871" s="9" t="s">
        <v>2786</v>
      </c>
      <c r="G1871" s="10">
        <v>5</v>
      </c>
      <c r="H1871" s="9" t="s">
        <v>94</v>
      </c>
      <c r="I1871" s="10">
        <v>22</v>
      </c>
      <c r="J1871" s="11">
        <v>0.25</v>
      </c>
      <c r="K1871" s="9" t="s">
        <v>94</v>
      </c>
      <c r="L1871" s="9" t="s">
        <v>95</v>
      </c>
    </row>
    <row r="1872" spans="1:12" x14ac:dyDescent="0.2">
      <c r="A1872" t="str">
        <f>VLOOKUP(B1872,StateFIPS!A$2:B$52,2)</f>
        <v>Georgia</v>
      </c>
      <c r="B1872">
        <f t="shared" si="32"/>
        <v>13</v>
      </c>
      <c r="C1872" s="9" t="s">
        <v>787</v>
      </c>
      <c r="D1872" s="9" t="s">
        <v>93</v>
      </c>
      <c r="E1872" s="9" t="s">
        <v>2785</v>
      </c>
      <c r="F1872" s="9" t="s">
        <v>2786</v>
      </c>
      <c r="G1872" s="10">
        <v>36443</v>
      </c>
      <c r="H1872" s="9" t="s">
        <v>94</v>
      </c>
      <c r="I1872" s="10">
        <v>145773</v>
      </c>
      <c r="J1872" s="11">
        <v>0.25</v>
      </c>
      <c r="K1872" s="9" t="s">
        <v>94</v>
      </c>
      <c r="L1872" s="9" t="s">
        <v>95</v>
      </c>
    </row>
    <row r="1873" spans="1:12" x14ac:dyDescent="0.2">
      <c r="A1873" t="str">
        <f>VLOOKUP(B1873,StateFIPS!A$2:B$52,2)</f>
        <v>Michigan</v>
      </c>
      <c r="B1873">
        <f t="shared" si="32"/>
        <v>26</v>
      </c>
      <c r="C1873" s="9" t="s">
        <v>1588</v>
      </c>
      <c r="D1873" s="9" t="s">
        <v>93</v>
      </c>
      <c r="E1873" s="9" t="s">
        <v>2785</v>
      </c>
      <c r="F1873" s="9" t="s">
        <v>2786</v>
      </c>
      <c r="G1873" s="10">
        <v>21728</v>
      </c>
      <c r="H1873" s="9" t="s">
        <v>94</v>
      </c>
      <c r="I1873" s="10">
        <v>86913</v>
      </c>
      <c r="J1873" s="11">
        <v>0.25</v>
      </c>
      <c r="K1873" s="9" t="s">
        <v>94</v>
      </c>
      <c r="L1873" s="9" t="s">
        <v>95</v>
      </c>
    </row>
    <row r="1874" spans="1:12" x14ac:dyDescent="0.2">
      <c r="A1874" t="str">
        <f>VLOOKUP(B1874,StateFIPS!A$2:B$52,2)</f>
        <v>Arizona</v>
      </c>
      <c r="B1874">
        <f t="shared" si="32"/>
        <v>4</v>
      </c>
      <c r="C1874" s="9" t="s">
        <v>2066</v>
      </c>
      <c r="D1874" s="9" t="s">
        <v>93</v>
      </c>
      <c r="E1874" s="9" t="s">
        <v>2785</v>
      </c>
      <c r="F1874" s="9" t="s">
        <v>2786</v>
      </c>
      <c r="G1874" s="10">
        <v>12454</v>
      </c>
      <c r="H1874" s="9" t="s">
        <v>94</v>
      </c>
      <c r="I1874" s="10">
        <v>49814</v>
      </c>
      <c r="J1874" s="11">
        <v>0.25</v>
      </c>
      <c r="K1874" s="9" t="s">
        <v>94</v>
      </c>
      <c r="L1874" s="9" t="s">
        <v>95</v>
      </c>
    </row>
    <row r="1875" spans="1:12" x14ac:dyDescent="0.2">
      <c r="A1875" t="str">
        <f>VLOOKUP(B1875,StateFIPS!A$2:B$52,2)</f>
        <v>Georgia</v>
      </c>
      <c r="B1875">
        <f t="shared" si="32"/>
        <v>13</v>
      </c>
      <c r="C1875" s="9" t="s">
        <v>801</v>
      </c>
      <c r="D1875" s="9" t="s">
        <v>93</v>
      </c>
      <c r="E1875" s="9" t="s">
        <v>2785</v>
      </c>
      <c r="F1875" s="9" t="s">
        <v>2786</v>
      </c>
      <c r="G1875" s="10">
        <v>33868</v>
      </c>
      <c r="H1875" s="9" t="s">
        <v>94</v>
      </c>
      <c r="I1875" s="10">
        <v>135472</v>
      </c>
      <c r="J1875" s="11">
        <v>0.25</v>
      </c>
      <c r="K1875" s="9" t="s">
        <v>94</v>
      </c>
      <c r="L1875" s="9" t="s">
        <v>95</v>
      </c>
    </row>
    <row r="1876" spans="1:12" x14ac:dyDescent="0.2">
      <c r="A1876" t="str">
        <f>VLOOKUP(B1876,StateFIPS!A$2:B$52,2)</f>
        <v>Texas</v>
      </c>
      <c r="B1876">
        <f t="shared" si="32"/>
        <v>48</v>
      </c>
      <c r="C1876" s="9" t="s">
        <v>2460</v>
      </c>
      <c r="D1876" s="9" t="s">
        <v>93</v>
      </c>
      <c r="E1876" s="9" t="s">
        <v>2785</v>
      </c>
      <c r="F1876" s="9" t="s">
        <v>2786</v>
      </c>
      <c r="G1876" s="10">
        <v>4818</v>
      </c>
      <c r="H1876" s="9" t="s">
        <v>94</v>
      </c>
      <c r="I1876" s="10">
        <v>19271</v>
      </c>
      <c r="J1876" s="11">
        <v>0.25</v>
      </c>
      <c r="K1876" s="9" t="s">
        <v>94</v>
      </c>
      <c r="L1876" s="9" t="s">
        <v>95</v>
      </c>
    </row>
    <row r="1877" spans="1:12" x14ac:dyDescent="0.2">
      <c r="A1877" t="str">
        <f>VLOOKUP(B1877,StateFIPS!A$2:B$52,2)</f>
        <v>Kentucky</v>
      </c>
      <c r="B1877">
        <f t="shared" si="32"/>
        <v>21</v>
      </c>
      <c r="C1877" s="9" t="s">
        <v>1824</v>
      </c>
      <c r="D1877" s="9" t="s">
        <v>93</v>
      </c>
      <c r="E1877" s="9" t="s">
        <v>2785</v>
      </c>
      <c r="F1877" s="9" t="s">
        <v>2786</v>
      </c>
      <c r="G1877" s="10">
        <v>11610</v>
      </c>
      <c r="H1877" s="9" t="s">
        <v>94</v>
      </c>
      <c r="I1877" s="10">
        <v>46440</v>
      </c>
      <c r="J1877" s="11">
        <v>0.25</v>
      </c>
      <c r="K1877" s="9" t="s">
        <v>94</v>
      </c>
      <c r="L1877" s="9" t="s">
        <v>95</v>
      </c>
    </row>
    <row r="1878" spans="1:12" x14ac:dyDescent="0.2">
      <c r="A1878" t="str">
        <f>VLOOKUP(B1878,StateFIPS!A$2:B$52,2)</f>
        <v>Illinois</v>
      </c>
      <c r="B1878">
        <f t="shared" si="32"/>
        <v>17</v>
      </c>
      <c r="C1878" s="9" t="s">
        <v>717</v>
      </c>
      <c r="D1878" s="9" t="s">
        <v>93</v>
      </c>
      <c r="E1878" s="9" t="s">
        <v>2785</v>
      </c>
      <c r="F1878" s="9" t="s">
        <v>2786</v>
      </c>
      <c r="G1878" s="10">
        <v>269</v>
      </c>
      <c r="H1878" s="9" t="s">
        <v>94</v>
      </c>
      <c r="I1878" s="10">
        <v>1074</v>
      </c>
      <c r="J1878" s="11">
        <v>0.25</v>
      </c>
      <c r="K1878" s="9" t="s">
        <v>94</v>
      </c>
      <c r="L1878" s="9" t="s">
        <v>95</v>
      </c>
    </row>
    <row r="1879" spans="1:12" x14ac:dyDescent="0.2">
      <c r="A1879" t="str">
        <f>VLOOKUP(B1879,StateFIPS!A$2:B$52,2)</f>
        <v>Illinois</v>
      </c>
      <c r="B1879">
        <f t="shared" si="32"/>
        <v>17</v>
      </c>
      <c r="C1879" s="9" t="s">
        <v>716</v>
      </c>
      <c r="D1879" s="9" t="s">
        <v>93</v>
      </c>
      <c r="E1879" s="9" t="s">
        <v>2785</v>
      </c>
      <c r="F1879" s="9" t="s">
        <v>2786</v>
      </c>
      <c r="G1879" s="10">
        <v>232</v>
      </c>
      <c r="H1879" s="9" t="s">
        <v>94</v>
      </c>
      <c r="I1879" s="10">
        <v>929</v>
      </c>
      <c r="J1879" s="11">
        <v>0.25</v>
      </c>
      <c r="K1879" s="9" t="s">
        <v>94</v>
      </c>
      <c r="L1879" s="9" t="s">
        <v>95</v>
      </c>
    </row>
    <row r="1880" spans="1:12" x14ac:dyDescent="0.2">
      <c r="A1880" t="str">
        <f>VLOOKUP(B1880,StateFIPS!A$2:B$52,2)</f>
        <v>Virginia</v>
      </c>
      <c r="B1880">
        <f t="shared" si="32"/>
        <v>51</v>
      </c>
      <c r="C1880" s="9" t="s">
        <v>2606</v>
      </c>
      <c r="D1880" s="9" t="s">
        <v>93</v>
      </c>
      <c r="E1880" s="9" t="s">
        <v>2785</v>
      </c>
      <c r="F1880" s="9" t="s">
        <v>2786</v>
      </c>
      <c r="G1880" s="10">
        <v>13</v>
      </c>
      <c r="H1880" s="9" t="s">
        <v>94</v>
      </c>
      <c r="I1880" s="10">
        <v>51</v>
      </c>
      <c r="J1880" s="11">
        <v>0.25</v>
      </c>
      <c r="K1880" s="9" t="s">
        <v>94</v>
      </c>
      <c r="L1880" s="9" t="s">
        <v>95</v>
      </c>
    </row>
    <row r="1881" spans="1:12" x14ac:dyDescent="0.2">
      <c r="A1881" t="str">
        <f>VLOOKUP(B1881,StateFIPS!A$2:B$52,2)</f>
        <v>Kentucky</v>
      </c>
      <c r="B1881">
        <f t="shared" si="32"/>
        <v>21</v>
      </c>
      <c r="C1881" s="9" t="s">
        <v>1832</v>
      </c>
      <c r="D1881" s="9" t="s">
        <v>93</v>
      </c>
      <c r="E1881" s="9" t="s">
        <v>2785</v>
      </c>
      <c r="F1881" s="9" t="s">
        <v>2786</v>
      </c>
      <c r="G1881" s="10">
        <v>44</v>
      </c>
      <c r="H1881" s="9" t="s">
        <v>94</v>
      </c>
      <c r="I1881" s="10">
        <v>175</v>
      </c>
      <c r="J1881" s="11">
        <v>0.25</v>
      </c>
      <c r="K1881" s="9" t="s">
        <v>94</v>
      </c>
      <c r="L1881" s="9" t="s">
        <v>95</v>
      </c>
    </row>
    <row r="1882" spans="1:12" x14ac:dyDescent="0.2">
      <c r="A1882" t="str">
        <f>VLOOKUP(B1882,StateFIPS!A$2:B$52,2)</f>
        <v>Kentucky</v>
      </c>
      <c r="B1882">
        <f t="shared" si="32"/>
        <v>21</v>
      </c>
      <c r="C1882" s="9" t="s">
        <v>139</v>
      </c>
      <c r="D1882" s="9" t="s">
        <v>93</v>
      </c>
      <c r="E1882" s="9" t="s">
        <v>2785</v>
      </c>
      <c r="F1882" s="9" t="s">
        <v>2786</v>
      </c>
      <c r="G1882" s="10">
        <v>30</v>
      </c>
      <c r="H1882" s="9" t="s">
        <v>94</v>
      </c>
      <c r="I1882" s="10">
        <v>119</v>
      </c>
      <c r="J1882" s="11">
        <v>0.25</v>
      </c>
      <c r="K1882" s="9" t="s">
        <v>94</v>
      </c>
      <c r="L1882" s="9" t="s">
        <v>95</v>
      </c>
    </row>
    <row r="1883" spans="1:12" x14ac:dyDescent="0.2">
      <c r="A1883" t="str">
        <f>VLOOKUP(B1883,StateFIPS!A$2:B$52,2)</f>
        <v>Kentucky</v>
      </c>
      <c r="B1883">
        <f t="shared" si="32"/>
        <v>21</v>
      </c>
      <c r="C1883" s="9" t="s">
        <v>140</v>
      </c>
      <c r="D1883" s="9" t="s">
        <v>93</v>
      </c>
      <c r="E1883" s="9" t="s">
        <v>2785</v>
      </c>
      <c r="F1883" s="9" t="s">
        <v>2786</v>
      </c>
      <c r="G1883" s="10">
        <v>154</v>
      </c>
      <c r="H1883" s="9" t="s">
        <v>94</v>
      </c>
      <c r="I1883" s="10">
        <v>618</v>
      </c>
      <c r="J1883" s="11">
        <v>0.25</v>
      </c>
      <c r="K1883" s="9" t="s">
        <v>94</v>
      </c>
      <c r="L1883" s="9" t="s">
        <v>95</v>
      </c>
    </row>
    <row r="1884" spans="1:12" x14ac:dyDescent="0.2">
      <c r="A1884" t="str">
        <f>VLOOKUP(B1884,StateFIPS!A$2:B$52,2)</f>
        <v>Virginia</v>
      </c>
      <c r="B1884">
        <f t="shared" si="32"/>
        <v>51</v>
      </c>
      <c r="C1884" s="9" t="s">
        <v>2578</v>
      </c>
      <c r="D1884" s="9" t="s">
        <v>93</v>
      </c>
      <c r="E1884" s="9" t="s">
        <v>2785</v>
      </c>
      <c r="F1884" s="9" t="s">
        <v>2786</v>
      </c>
      <c r="G1884" s="10">
        <v>10</v>
      </c>
      <c r="H1884" s="9" t="s">
        <v>94</v>
      </c>
      <c r="I1884" s="10">
        <v>41</v>
      </c>
      <c r="J1884" s="11">
        <v>0.25</v>
      </c>
      <c r="K1884" s="9" t="s">
        <v>94</v>
      </c>
      <c r="L1884" s="9" t="s">
        <v>95</v>
      </c>
    </row>
    <row r="1885" spans="1:12" x14ac:dyDescent="0.2">
      <c r="A1885" t="str">
        <f>VLOOKUP(B1885,StateFIPS!A$2:B$52,2)</f>
        <v>Alabama</v>
      </c>
      <c r="B1885">
        <f t="shared" si="32"/>
        <v>1</v>
      </c>
      <c r="C1885" s="9" t="s">
        <v>588</v>
      </c>
      <c r="D1885" s="9" t="s">
        <v>93</v>
      </c>
      <c r="E1885" s="9" t="s">
        <v>2785</v>
      </c>
      <c r="F1885" s="9" t="s">
        <v>2786</v>
      </c>
      <c r="G1885" s="10">
        <v>449663</v>
      </c>
      <c r="H1885" s="9" t="s">
        <v>94</v>
      </c>
      <c r="I1885" s="10">
        <v>1798651</v>
      </c>
      <c r="J1885" s="11">
        <v>0.25</v>
      </c>
      <c r="K1885" s="9" t="s">
        <v>94</v>
      </c>
      <c r="L1885" s="9" t="s">
        <v>95</v>
      </c>
    </row>
    <row r="1886" spans="1:12" x14ac:dyDescent="0.2">
      <c r="A1886" t="str">
        <f>VLOOKUP(B1886,StateFIPS!A$2:B$52,2)</f>
        <v>Kentucky</v>
      </c>
      <c r="B1886">
        <f t="shared" si="32"/>
        <v>21</v>
      </c>
      <c r="C1886" s="9" t="s">
        <v>141</v>
      </c>
      <c r="D1886" s="9" t="s">
        <v>93</v>
      </c>
      <c r="E1886" s="9" t="s">
        <v>2785</v>
      </c>
      <c r="F1886" s="9" t="s">
        <v>2786</v>
      </c>
      <c r="G1886" s="10">
        <v>81</v>
      </c>
      <c r="H1886" s="9" t="s">
        <v>94</v>
      </c>
      <c r="I1886" s="10">
        <v>323</v>
      </c>
      <c r="J1886" s="11">
        <v>0.25</v>
      </c>
      <c r="K1886" s="9" t="s">
        <v>94</v>
      </c>
      <c r="L1886" s="9" t="s">
        <v>95</v>
      </c>
    </row>
    <row r="1887" spans="1:12" x14ac:dyDescent="0.2">
      <c r="A1887" t="str">
        <f>VLOOKUP(B1887,StateFIPS!A$2:B$52,2)</f>
        <v>Virginia</v>
      </c>
      <c r="B1887">
        <f t="shared" si="32"/>
        <v>51</v>
      </c>
      <c r="C1887" s="9" t="s">
        <v>1095</v>
      </c>
      <c r="D1887" s="9" t="s">
        <v>93</v>
      </c>
      <c r="E1887" s="9" t="s">
        <v>2785</v>
      </c>
      <c r="F1887" s="9" t="s">
        <v>2786</v>
      </c>
      <c r="G1887" s="10">
        <v>1534</v>
      </c>
      <c r="H1887" s="9" t="s">
        <v>94</v>
      </c>
      <c r="I1887" s="10">
        <v>6138</v>
      </c>
      <c r="J1887" s="11">
        <v>0.25</v>
      </c>
      <c r="K1887" s="9" t="s">
        <v>94</v>
      </c>
      <c r="L1887" s="9" t="s">
        <v>95</v>
      </c>
    </row>
    <row r="1888" spans="1:12" x14ac:dyDescent="0.2">
      <c r="A1888" t="str">
        <f>VLOOKUP(B1888,StateFIPS!A$2:B$52,2)</f>
        <v>Kentucky</v>
      </c>
      <c r="B1888">
        <f t="shared" si="32"/>
        <v>21</v>
      </c>
      <c r="C1888" s="9" t="s">
        <v>142</v>
      </c>
      <c r="D1888" s="9" t="s">
        <v>93</v>
      </c>
      <c r="E1888" s="9" t="s">
        <v>2785</v>
      </c>
      <c r="F1888" s="9" t="s">
        <v>2786</v>
      </c>
      <c r="G1888" s="10">
        <v>36</v>
      </c>
      <c r="H1888" s="9" t="s">
        <v>94</v>
      </c>
      <c r="I1888" s="10">
        <v>144</v>
      </c>
      <c r="J1888" s="11">
        <v>0.25</v>
      </c>
      <c r="K1888" s="9" t="s">
        <v>94</v>
      </c>
      <c r="L1888" s="9" t="s">
        <v>95</v>
      </c>
    </row>
    <row r="1889" spans="1:12" x14ac:dyDescent="0.2">
      <c r="A1889" t="str">
        <f>VLOOKUP(B1889,StateFIPS!A$2:B$52,2)</f>
        <v>Kentucky</v>
      </c>
      <c r="B1889">
        <f t="shared" si="32"/>
        <v>21</v>
      </c>
      <c r="C1889" s="9" t="s">
        <v>155</v>
      </c>
      <c r="D1889" s="9" t="s">
        <v>93</v>
      </c>
      <c r="E1889" s="9" t="s">
        <v>2785</v>
      </c>
      <c r="F1889" s="9" t="s">
        <v>2786</v>
      </c>
      <c r="G1889" s="10">
        <v>61</v>
      </c>
      <c r="H1889" s="9" t="s">
        <v>94</v>
      </c>
      <c r="I1889" s="10">
        <v>246</v>
      </c>
      <c r="J1889" s="11">
        <v>0.25</v>
      </c>
      <c r="K1889" s="9" t="s">
        <v>94</v>
      </c>
      <c r="L1889" s="9" t="s">
        <v>95</v>
      </c>
    </row>
    <row r="1890" spans="1:12" x14ac:dyDescent="0.2">
      <c r="A1890" t="str">
        <f>VLOOKUP(B1890,StateFIPS!A$2:B$52,2)</f>
        <v>Virginia</v>
      </c>
      <c r="B1890">
        <f t="shared" si="32"/>
        <v>51</v>
      </c>
      <c r="C1890" s="9" t="s">
        <v>2527</v>
      </c>
      <c r="D1890" s="9" t="s">
        <v>93</v>
      </c>
      <c r="E1890" s="9" t="s">
        <v>2785</v>
      </c>
      <c r="F1890" s="9" t="s">
        <v>2786</v>
      </c>
      <c r="G1890" s="10">
        <v>15</v>
      </c>
      <c r="H1890" s="9" t="s">
        <v>94</v>
      </c>
      <c r="I1890" s="10">
        <v>58</v>
      </c>
      <c r="J1890" s="11">
        <v>0.25</v>
      </c>
      <c r="K1890" s="9" t="s">
        <v>94</v>
      </c>
      <c r="L1890" s="9" t="s">
        <v>95</v>
      </c>
    </row>
    <row r="1891" spans="1:12" x14ac:dyDescent="0.2">
      <c r="A1891" t="str">
        <f>VLOOKUP(B1891,StateFIPS!A$2:B$52,2)</f>
        <v>Vermont</v>
      </c>
      <c r="B1891">
        <f t="shared" si="32"/>
        <v>50</v>
      </c>
      <c r="C1891" s="9" t="s">
        <v>2643</v>
      </c>
      <c r="D1891" s="9" t="s">
        <v>93</v>
      </c>
      <c r="E1891" s="9" t="s">
        <v>2785</v>
      </c>
      <c r="F1891" s="9" t="s">
        <v>2786</v>
      </c>
      <c r="G1891" s="10">
        <v>418</v>
      </c>
      <c r="H1891" s="9" t="s">
        <v>94</v>
      </c>
      <c r="I1891" s="10">
        <v>1671</v>
      </c>
      <c r="J1891" s="11">
        <v>0.25</v>
      </c>
      <c r="K1891" s="9" t="s">
        <v>94</v>
      </c>
      <c r="L1891" s="9" t="s">
        <v>95</v>
      </c>
    </row>
    <row r="1892" spans="1:12" x14ac:dyDescent="0.2">
      <c r="A1892" t="str">
        <f>VLOOKUP(B1892,StateFIPS!A$2:B$52,2)</f>
        <v>Kentucky</v>
      </c>
      <c r="B1892">
        <f t="shared" si="32"/>
        <v>21</v>
      </c>
      <c r="C1892" s="9" t="s">
        <v>121</v>
      </c>
      <c r="D1892" s="9" t="s">
        <v>93</v>
      </c>
      <c r="E1892" s="9" t="s">
        <v>2785</v>
      </c>
      <c r="F1892" s="9" t="s">
        <v>2786</v>
      </c>
      <c r="G1892" s="10">
        <v>30</v>
      </c>
      <c r="H1892" s="9" t="s">
        <v>94</v>
      </c>
      <c r="I1892" s="10">
        <v>119</v>
      </c>
      <c r="J1892" s="11">
        <v>0.25</v>
      </c>
      <c r="K1892" s="9" t="s">
        <v>94</v>
      </c>
      <c r="L1892" s="9" t="s">
        <v>95</v>
      </c>
    </row>
    <row r="1893" spans="1:12" x14ac:dyDescent="0.2">
      <c r="A1893" t="str">
        <f>VLOOKUP(B1893,StateFIPS!A$2:B$52,2)</f>
        <v>Idaho</v>
      </c>
      <c r="B1893">
        <f t="shared" si="32"/>
        <v>16</v>
      </c>
      <c r="C1893" s="9" t="s">
        <v>2164</v>
      </c>
      <c r="D1893" s="9" t="s">
        <v>93</v>
      </c>
      <c r="E1893" s="9" t="s">
        <v>2785</v>
      </c>
      <c r="F1893" s="9" t="s">
        <v>2786</v>
      </c>
      <c r="G1893" s="10">
        <v>17073</v>
      </c>
      <c r="H1893" s="9" t="s">
        <v>94</v>
      </c>
      <c r="I1893" s="10">
        <v>68292</v>
      </c>
      <c r="J1893" s="11">
        <v>0.25</v>
      </c>
      <c r="K1893" s="9" t="s">
        <v>94</v>
      </c>
      <c r="L1893" s="9" t="s">
        <v>95</v>
      </c>
    </row>
    <row r="1894" spans="1:12" x14ac:dyDescent="0.2">
      <c r="A1894" t="str">
        <f>VLOOKUP(B1894,StateFIPS!A$2:B$52,2)</f>
        <v>Kentucky</v>
      </c>
      <c r="B1894">
        <f t="shared" si="32"/>
        <v>21</v>
      </c>
      <c r="C1894" s="9" t="s">
        <v>1842</v>
      </c>
      <c r="D1894" s="9" t="s">
        <v>93</v>
      </c>
      <c r="E1894" s="9" t="s">
        <v>2785</v>
      </c>
      <c r="F1894" s="9" t="s">
        <v>2786</v>
      </c>
      <c r="G1894" s="10">
        <v>39929</v>
      </c>
      <c r="H1894" s="9" t="s">
        <v>94</v>
      </c>
      <c r="I1894" s="10">
        <v>159717</v>
      </c>
      <c r="J1894" s="11">
        <v>0.25</v>
      </c>
      <c r="K1894" s="9" t="s">
        <v>94</v>
      </c>
      <c r="L1894" s="9" t="s">
        <v>95</v>
      </c>
    </row>
    <row r="1895" spans="1:12" x14ac:dyDescent="0.2">
      <c r="A1895" t="str">
        <f>VLOOKUP(B1895,StateFIPS!A$2:B$52,2)</f>
        <v>Vermont</v>
      </c>
      <c r="B1895">
        <f t="shared" si="32"/>
        <v>50</v>
      </c>
      <c r="C1895" s="9" t="s">
        <v>2627</v>
      </c>
      <c r="D1895" s="9" t="s">
        <v>93</v>
      </c>
      <c r="E1895" s="9" t="s">
        <v>2785</v>
      </c>
      <c r="F1895" s="9" t="s">
        <v>2786</v>
      </c>
      <c r="G1895" s="10">
        <v>531</v>
      </c>
      <c r="H1895" s="9" t="s">
        <v>94</v>
      </c>
      <c r="I1895" s="10">
        <v>2122</v>
      </c>
      <c r="J1895" s="11">
        <v>0.25</v>
      </c>
      <c r="K1895" s="9" t="s">
        <v>94</v>
      </c>
      <c r="L1895" s="9" t="s">
        <v>95</v>
      </c>
    </row>
    <row r="1896" spans="1:12" x14ac:dyDescent="0.2">
      <c r="A1896" t="str">
        <f>VLOOKUP(B1896,StateFIPS!A$2:B$52,2)</f>
        <v>Vermont</v>
      </c>
      <c r="B1896">
        <f t="shared" si="32"/>
        <v>50</v>
      </c>
      <c r="C1896" s="9" t="s">
        <v>2671</v>
      </c>
      <c r="D1896" s="9" t="s">
        <v>93</v>
      </c>
      <c r="E1896" s="9" t="s">
        <v>2785</v>
      </c>
      <c r="F1896" s="9" t="s">
        <v>2786</v>
      </c>
      <c r="G1896" s="10">
        <v>554</v>
      </c>
      <c r="H1896" s="9" t="s">
        <v>94</v>
      </c>
      <c r="I1896" s="10">
        <v>2217</v>
      </c>
      <c r="J1896" s="11">
        <v>0.25</v>
      </c>
      <c r="K1896" s="9" t="s">
        <v>94</v>
      </c>
      <c r="L1896" s="9" t="s">
        <v>95</v>
      </c>
    </row>
    <row r="1897" spans="1:12" x14ac:dyDescent="0.2">
      <c r="A1897" t="str">
        <f>VLOOKUP(B1897,StateFIPS!A$2:B$52,2)</f>
        <v>Kentucky</v>
      </c>
      <c r="B1897">
        <f t="shared" si="32"/>
        <v>21</v>
      </c>
      <c r="C1897" s="9" t="s">
        <v>143</v>
      </c>
      <c r="D1897" s="9" t="s">
        <v>93</v>
      </c>
      <c r="E1897" s="9" t="s">
        <v>2785</v>
      </c>
      <c r="F1897" s="9" t="s">
        <v>2786</v>
      </c>
      <c r="G1897" s="10">
        <v>19</v>
      </c>
      <c r="H1897" s="9" t="s">
        <v>94</v>
      </c>
      <c r="I1897" s="10">
        <v>77</v>
      </c>
      <c r="J1897" s="11">
        <v>0.25</v>
      </c>
      <c r="K1897" s="9" t="s">
        <v>94</v>
      </c>
      <c r="L1897" s="9" t="s">
        <v>95</v>
      </c>
    </row>
    <row r="1898" spans="1:12" x14ac:dyDescent="0.2">
      <c r="A1898" t="str">
        <f>VLOOKUP(B1898,StateFIPS!A$2:B$52,2)</f>
        <v>Illinois</v>
      </c>
      <c r="B1898">
        <f t="shared" si="32"/>
        <v>17</v>
      </c>
      <c r="C1898" s="9" t="s">
        <v>2201</v>
      </c>
      <c r="D1898" s="9" t="s">
        <v>93</v>
      </c>
      <c r="E1898" s="9" t="s">
        <v>2785</v>
      </c>
      <c r="F1898" s="9" t="s">
        <v>2786</v>
      </c>
      <c r="G1898" s="10">
        <v>1394</v>
      </c>
      <c r="H1898" s="9" t="s">
        <v>94</v>
      </c>
      <c r="I1898" s="10">
        <v>5578</v>
      </c>
      <c r="J1898" s="11">
        <v>0.25</v>
      </c>
      <c r="K1898" s="9" t="s">
        <v>94</v>
      </c>
      <c r="L1898" s="9" t="s">
        <v>95</v>
      </c>
    </row>
    <row r="1899" spans="1:12" x14ac:dyDescent="0.2">
      <c r="A1899" t="str">
        <f>VLOOKUP(B1899,StateFIPS!A$2:B$52,2)</f>
        <v>Kentucky</v>
      </c>
      <c r="B1899">
        <f t="shared" si="32"/>
        <v>21</v>
      </c>
      <c r="C1899" s="9" t="s">
        <v>1839</v>
      </c>
      <c r="D1899" s="9" t="s">
        <v>93</v>
      </c>
      <c r="E1899" s="9" t="s">
        <v>2785</v>
      </c>
      <c r="F1899" s="9" t="s">
        <v>2786</v>
      </c>
      <c r="G1899" s="10">
        <v>97</v>
      </c>
      <c r="H1899" s="9" t="s">
        <v>94</v>
      </c>
      <c r="I1899" s="10">
        <v>389</v>
      </c>
      <c r="J1899" s="11">
        <v>0.25</v>
      </c>
      <c r="K1899" s="9" t="s">
        <v>94</v>
      </c>
      <c r="L1899" s="9" t="s">
        <v>95</v>
      </c>
    </row>
    <row r="1900" spans="1:12" x14ac:dyDescent="0.2">
      <c r="A1900" t="str">
        <f>VLOOKUP(B1900,StateFIPS!A$2:B$52,2)</f>
        <v>Illinois</v>
      </c>
      <c r="B1900">
        <f t="shared" si="32"/>
        <v>17</v>
      </c>
      <c r="C1900" s="9" t="s">
        <v>2194</v>
      </c>
      <c r="D1900" s="9" t="s">
        <v>93</v>
      </c>
      <c r="E1900" s="9" t="s">
        <v>2785</v>
      </c>
      <c r="F1900" s="9" t="s">
        <v>2786</v>
      </c>
      <c r="G1900" s="10">
        <v>1084</v>
      </c>
      <c r="H1900" s="9" t="s">
        <v>94</v>
      </c>
      <c r="I1900" s="10">
        <v>4335</v>
      </c>
      <c r="J1900" s="11">
        <v>0.25</v>
      </c>
      <c r="K1900" s="9" t="s">
        <v>94</v>
      </c>
      <c r="L1900" s="9" t="s">
        <v>95</v>
      </c>
    </row>
    <row r="1901" spans="1:12" x14ac:dyDescent="0.2">
      <c r="A1901" t="str">
        <f>VLOOKUP(B1901,StateFIPS!A$2:B$52,2)</f>
        <v>Illinois</v>
      </c>
      <c r="B1901">
        <f t="shared" si="32"/>
        <v>17</v>
      </c>
      <c r="C1901" s="9" t="s">
        <v>2195</v>
      </c>
      <c r="D1901" s="9" t="s">
        <v>93</v>
      </c>
      <c r="E1901" s="9" t="s">
        <v>2785</v>
      </c>
      <c r="F1901" s="9" t="s">
        <v>2786</v>
      </c>
      <c r="G1901" s="10">
        <v>306</v>
      </c>
      <c r="H1901" s="9" t="s">
        <v>94</v>
      </c>
      <c r="I1901" s="10">
        <v>1225</v>
      </c>
      <c r="J1901" s="11">
        <v>0.25</v>
      </c>
      <c r="K1901" s="9" t="s">
        <v>94</v>
      </c>
      <c r="L1901" s="9" t="s">
        <v>95</v>
      </c>
    </row>
    <row r="1902" spans="1:12" x14ac:dyDescent="0.2">
      <c r="A1902" t="str">
        <f>VLOOKUP(B1902,StateFIPS!A$2:B$52,2)</f>
        <v>Illinois</v>
      </c>
      <c r="B1902">
        <f t="shared" si="32"/>
        <v>17</v>
      </c>
      <c r="C1902" s="9" t="s">
        <v>2199</v>
      </c>
      <c r="D1902" s="9" t="s">
        <v>93</v>
      </c>
      <c r="E1902" s="9" t="s">
        <v>2785</v>
      </c>
      <c r="F1902" s="9" t="s">
        <v>2786</v>
      </c>
      <c r="G1902" s="10">
        <v>503</v>
      </c>
      <c r="H1902" s="9" t="s">
        <v>94</v>
      </c>
      <c r="I1902" s="10">
        <v>2010</v>
      </c>
      <c r="J1902" s="11">
        <v>0.25</v>
      </c>
      <c r="K1902" s="9" t="s">
        <v>94</v>
      </c>
      <c r="L1902" s="9" t="s">
        <v>95</v>
      </c>
    </row>
    <row r="1903" spans="1:12" x14ac:dyDescent="0.2">
      <c r="A1903" t="str">
        <f>VLOOKUP(B1903,StateFIPS!A$2:B$52,2)</f>
        <v>Virginia</v>
      </c>
      <c r="B1903">
        <f t="shared" si="32"/>
        <v>51</v>
      </c>
      <c r="C1903" s="9" t="s">
        <v>1102</v>
      </c>
      <c r="D1903" s="9" t="s">
        <v>93</v>
      </c>
      <c r="E1903" s="9" t="s">
        <v>2785</v>
      </c>
      <c r="F1903" s="9" t="s">
        <v>2786</v>
      </c>
      <c r="G1903" s="10">
        <v>7</v>
      </c>
      <c r="H1903" s="9" t="s">
        <v>94</v>
      </c>
      <c r="I1903" s="10">
        <v>28</v>
      </c>
      <c r="J1903" s="11">
        <v>0.25</v>
      </c>
      <c r="K1903" s="9" t="s">
        <v>94</v>
      </c>
      <c r="L1903" s="9" t="s">
        <v>95</v>
      </c>
    </row>
    <row r="1904" spans="1:12" x14ac:dyDescent="0.2">
      <c r="A1904" t="str">
        <f>VLOOKUP(B1904,StateFIPS!A$2:B$52,2)</f>
        <v>Illinois</v>
      </c>
      <c r="B1904">
        <f t="shared" si="32"/>
        <v>17</v>
      </c>
      <c r="C1904" s="9" t="s">
        <v>2177</v>
      </c>
      <c r="D1904" s="9" t="s">
        <v>93</v>
      </c>
      <c r="E1904" s="9" t="s">
        <v>2785</v>
      </c>
      <c r="F1904" s="9" t="s">
        <v>2786</v>
      </c>
      <c r="G1904" s="10">
        <v>663</v>
      </c>
      <c r="H1904" s="9" t="s">
        <v>94</v>
      </c>
      <c r="I1904" s="10">
        <v>2650</v>
      </c>
      <c r="J1904" s="11">
        <v>0.25</v>
      </c>
      <c r="K1904" s="9" t="s">
        <v>94</v>
      </c>
      <c r="L1904" s="9" t="s">
        <v>95</v>
      </c>
    </row>
    <row r="1905" spans="1:12" x14ac:dyDescent="0.2">
      <c r="A1905" t="str">
        <f>VLOOKUP(B1905,StateFIPS!A$2:B$52,2)</f>
        <v>Illinois</v>
      </c>
      <c r="B1905">
        <f t="shared" si="32"/>
        <v>17</v>
      </c>
      <c r="C1905" s="9" t="s">
        <v>714</v>
      </c>
      <c r="D1905" s="9" t="s">
        <v>93</v>
      </c>
      <c r="E1905" s="9" t="s">
        <v>2785</v>
      </c>
      <c r="F1905" s="9" t="s">
        <v>2786</v>
      </c>
      <c r="G1905" s="10">
        <v>281</v>
      </c>
      <c r="H1905" s="9" t="s">
        <v>94</v>
      </c>
      <c r="I1905" s="10">
        <v>1123</v>
      </c>
      <c r="J1905" s="11">
        <v>0.25</v>
      </c>
      <c r="K1905" s="9" t="s">
        <v>94</v>
      </c>
      <c r="L1905" s="9" t="s">
        <v>95</v>
      </c>
    </row>
    <row r="1906" spans="1:12" x14ac:dyDescent="0.2">
      <c r="A1906" t="str">
        <f>VLOOKUP(B1906,StateFIPS!A$2:B$52,2)</f>
        <v>Virginia</v>
      </c>
      <c r="B1906">
        <f t="shared" si="32"/>
        <v>51</v>
      </c>
      <c r="C1906" s="9" t="s">
        <v>2739</v>
      </c>
      <c r="D1906" s="9" t="s">
        <v>93</v>
      </c>
      <c r="E1906" s="9" t="s">
        <v>2785</v>
      </c>
      <c r="F1906" s="9" t="s">
        <v>2786</v>
      </c>
      <c r="G1906" s="10">
        <v>2</v>
      </c>
      <c r="H1906" s="9" t="s">
        <v>94</v>
      </c>
      <c r="I1906" s="10">
        <v>8</v>
      </c>
      <c r="J1906" s="11">
        <v>0.25</v>
      </c>
      <c r="K1906" s="9" t="s">
        <v>94</v>
      </c>
      <c r="L1906" s="9" t="s">
        <v>95</v>
      </c>
    </row>
    <row r="1907" spans="1:12" x14ac:dyDescent="0.2">
      <c r="A1907" t="str">
        <f>VLOOKUP(B1907,StateFIPS!A$2:B$52,2)</f>
        <v>Alabama</v>
      </c>
      <c r="B1907">
        <f t="shared" si="32"/>
        <v>1</v>
      </c>
      <c r="C1907" s="9" t="s">
        <v>604</v>
      </c>
      <c r="D1907" s="9" t="s">
        <v>93</v>
      </c>
      <c r="E1907" s="9" t="s">
        <v>2785</v>
      </c>
      <c r="F1907" s="9" t="s">
        <v>2786</v>
      </c>
      <c r="G1907" s="10">
        <v>38</v>
      </c>
      <c r="H1907" s="9" t="s">
        <v>94</v>
      </c>
      <c r="I1907" s="10">
        <v>153</v>
      </c>
      <c r="J1907" s="11">
        <v>0.25</v>
      </c>
      <c r="K1907" s="9" t="s">
        <v>94</v>
      </c>
      <c r="L1907" s="9" t="s">
        <v>95</v>
      </c>
    </row>
    <row r="1908" spans="1:12" x14ac:dyDescent="0.2">
      <c r="A1908" t="str">
        <f>VLOOKUP(B1908,StateFIPS!A$2:B$52,2)</f>
        <v>Alabama</v>
      </c>
      <c r="B1908">
        <f t="shared" si="32"/>
        <v>1</v>
      </c>
      <c r="C1908" s="9" t="s">
        <v>104</v>
      </c>
      <c r="D1908" s="9" t="s">
        <v>93</v>
      </c>
      <c r="E1908" s="9" t="s">
        <v>2785</v>
      </c>
      <c r="F1908" s="9" t="s">
        <v>2786</v>
      </c>
      <c r="G1908" s="10">
        <v>77399</v>
      </c>
      <c r="H1908" s="9" t="s">
        <v>94</v>
      </c>
      <c r="I1908" s="10">
        <v>309596</v>
      </c>
      <c r="J1908" s="11">
        <v>0.25</v>
      </c>
      <c r="K1908" s="9" t="s">
        <v>94</v>
      </c>
      <c r="L1908" s="9" t="s">
        <v>95</v>
      </c>
    </row>
    <row r="1909" spans="1:12" x14ac:dyDescent="0.2">
      <c r="A1909" t="str">
        <f>VLOOKUP(B1909,StateFIPS!A$2:B$52,2)</f>
        <v>Illinois</v>
      </c>
      <c r="B1909">
        <f t="shared" si="32"/>
        <v>17</v>
      </c>
      <c r="C1909" s="9" t="s">
        <v>719</v>
      </c>
      <c r="D1909" s="9" t="s">
        <v>93</v>
      </c>
      <c r="E1909" s="9" t="s">
        <v>2785</v>
      </c>
      <c r="F1909" s="9" t="s">
        <v>2786</v>
      </c>
      <c r="G1909" s="10">
        <v>277</v>
      </c>
      <c r="H1909" s="9" t="s">
        <v>94</v>
      </c>
      <c r="I1909" s="10">
        <v>1109</v>
      </c>
      <c r="J1909" s="11">
        <v>0.25</v>
      </c>
      <c r="K1909" s="9" t="s">
        <v>94</v>
      </c>
      <c r="L1909" s="9" t="s">
        <v>95</v>
      </c>
    </row>
    <row r="1910" spans="1:12" x14ac:dyDescent="0.2">
      <c r="A1910" t="str">
        <f>VLOOKUP(B1910,StateFIPS!A$2:B$52,2)</f>
        <v>Alabama</v>
      </c>
      <c r="B1910">
        <f t="shared" si="32"/>
        <v>1</v>
      </c>
      <c r="C1910" s="9" t="s">
        <v>102</v>
      </c>
      <c r="D1910" s="9" t="s">
        <v>93</v>
      </c>
      <c r="E1910" s="9" t="s">
        <v>2785</v>
      </c>
      <c r="F1910" s="9" t="s">
        <v>2786</v>
      </c>
      <c r="G1910" s="10">
        <v>32210</v>
      </c>
      <c r="H1910" s="9" t="s">
        <v>94</v>
      </c>
      <c r="I1910" s="10">
        <v>128842</v>
      </c>
      <c r="J1910" s="11">
        <v>0.25</v>
      </c>
      <c r="K1910" s="9" t="s">
        <v>94</v>
      </c>
      <c r="L1910" s="9" t="s">
        <v>95</v>
      </c>
    </row>
    <row r="1911" spans="1:12" x14ac:dyDescent="0.2">
      <c r="A1911" t="str">
        <f>VLOOKUP(B1911,StateFIPS!A$2:B$52,2)</f>
        <v>Virginia</v>
      </c>
      <c r="B1911">
        <f t="shared" si="32"/>
        <v>51</v>
      </c>
      <c r="C1911" s="9" t="s">
        <v>1109</v>
      </c>
      <c r="D1911" s="9" t="s">
        <v>93</v>
      </c>
      <c r="E1911" s="9" t="s">
        <v>2785</v>
      </c>
      <c r="F1911" s="9" t="s">
        <v>2786</v>
      </c>
      <c r="G1911" s="10">
        <v>1</v>
      </c>
      <c r="H1911" s="9" t="s">
        <v>94</v>
      </c>
      <c r="I1911" s="10">
        <v>6</v>
      </c>
      <c r="J1911" s="11">
        <v>0.25</v>
      </c>
      <c r="K1911" s="9" t="s">
        <v>94</v>
      </c>
      <c r="L1911" s="9" t="s">
        <v>95</v>
      </c>
    </row>
    <row r="1912" spans="1:12" x14ac:dyDescent="0.2">
      <c r="A1912" t="str">
        <f>VLOOKUP(B1912,StateFIPS!A$2:B$52,2)</f>
        <v>Virginia</v>
      </c>
      <c r="B1912">
        <f t="shared" si="32"/>
        <v>51</v>
      </c>
      <c r="C1912" s="9" t="s">
        <v>1110</v>
      </c>
      <c r="D1912" s="9" t="s">
        <v>93</v>
      </c>
      <c r="E1912" s="9" t="s">
        <v>2785</v>
      </c>
      <c r="F1912" s="9" t="s">
        <v>2786</v>
      </c>
      <c r="G1912" s="10">
        <v>24</v>
      </c>
      <c r="H1912" s="9" t="s">
        <v>94</v>
      </c>
      <c r="I1912" s="10">
        <v>94</v>
      </c>
      <c r="J1912" s="11">
        <v>0.25</v>
      </c>
      <c r="K1912" s="9" t="s">
        <v>94</v>
      </c>
      <c r="L1912" s="9" t="s">
        <v>95</v>
      </c>
    </row>
    <row r="1913" spans="1:12" x14ac:dyDescent="0.2">
      <c r="A1913" t="str">
        <f>VLOOKUP(B1913,StateFIPS!A$2:B$52,2)</f>
        <v>Virginia</v>
      </c>
      <c r="B1913">
        <f t="shared" si="32"/>
        <v>51</v>
      </c>
      <c r="C1913" s="9" t="s">
        <v>1112</v>
      </c>
      <c r="D1913" s="9" t="s">
        <v>93</v>
      </c>
      <c r="E1913" s="9" t="s">
        <v>2785</v>
      </c>
      <c r="F1913" s="9" t="s">
        <v>2786</v>
      </c>
      <c r="G1913" s="10">
        <v>61</v>
      </c>
      <c r="H1913" s="9" t="s">
        <v>94</v>
      </c>
      <c r="I1913" s="10">
        <v>242</v>
      </c>
      <c r="J1913" s="11">
        <v>0.25</v>
      </c>
      <c r="K1913" s="9" t="s">
        <v>94</v>
      </c>
      <c r="L1913" s="9" t="s">
        <v>95</v>
      </c>
    </row>
    <row r="1914" spans="1:12" x14ac:dyDescent="0.2">
      <c r="A1914" t="str">
        <f>VLOOKUP(B1914,StateFIPS!A$2:B$52,2)</f>
        <v>Virginia</v>
      </c>
      <c r="B1914">
        <f t="shared" si="32"/>
        <v>51</v>
      </c>
      <c r="C1914" s="9" t="s">
        <v>1106</v>
      </c>
      <c r="D1914" s="9" t="s">
        <v>93</v>
      </c>
      <c r="E1914" s="9" t="s">
        <v>2785</v>
      </c>
      <c r="F1914" s="9" t="s">
        <v>2786</v>
      </c>
      <c r="G1914" s="10">
        <v>9</v>
      </c>
      <c r="H1914" s="9" t="s">
        <v>94</v>
      </c>
      <c r="I1914" s="10">
        <v>34</v>
      </c>
      <c r="J1914" s="11">
        <v>0.25</v>
      </c>
      <c r="K1914" s="9" t="s">
        <v>94</v>
      </c>
      <c r="L1914" s="9" t="s">
        <v>95</v>
      </c>
    </row>
    <row r="1915" spans="1:12" x14ac:dyDescent="0.2">
      <c r="A1915" t="str">
        <f>VLOOKUP(B1915,StateFIPS!A$2:B$52,2)</f>
        <v>Virginia</v>
      </c>
      <c r="B1915">
        <f t="shared" si="32"/>
        <v>51</v>
      </c>
      <c r="C1915" s="9" t="s">
        <v>2552</v>
      </c>
      <c r="D1915" s="9" t="s">
        <v>93</v>
      </c>
      <c r="E1915" s="9" t="s">
        <v>2785</v>
      </c>
      <c r="F1915" s="9" t="s">
        <v>2786</v>
      </c>
      <c r="G1915" s="10">
        <v>30</v>
      </c>
      <c r="H1915" s="9" t="s">
        <v>94</v>
      </c>
      <c r="I1915" s="10">
        <v>120</v>
      </c>
      <c r="J1915" s="11">
        <v>0.25</v>
      </c>
      <c r="K1915" s="9" t="s">
        <v>94</v>
      </c>
      <c r="L1915" s="9" t="s">
        <v>95</v>
      </c>
    </row>
    <row r="1916" spans="1:12" x14ac:dyDescent="0.2">
      <c r="A1916" t="str">
        <f>VLOOKUP(B1916,StateFIPS!A$2:B$52,2)</f>
        <v>Illinois</v>
      </c>
      <c r="B1916">
        <f t="shared" si="32"/>
        <v>17</v>
      </c>
      <c r="C1916" s="9" t="s">
        <v>689</v>
      </c>
      <c r="D1916" s="9" t="s">
        <v>93</v>
      </c>
      <c r="E1916" s="9" t="s">
        <v>2785</v>
      </c>
      <c r="F1916" s="9" t="s">
        <v>2786</v>
      </c>
      <c r="G1916" s="10">
        <v>269</v>
      </c>
      <c r="H1916" s="9" t="s">
        <v>94</v>
      </c>
      <c r="I1916" s="10">
        <v>1078</v>
      </c>
      <c r="J1916" s="11">
        <v>0.25</v>
      </c>
      <c r="K1916" s="9" t="s">
        <v>94</v>
      </c>
      <c r="L1916" s="9" t="s">
        <v>95</v>
      </c>
    </row>
    <row r="1917" spans="1:12" x14ac:dyDescent="0.2">
      <c r="A1917" t="str">
        <f>VLOOKUP(B1917,StateFIPS!A$2:B$52,2)</f>
        <v>Alabama</v>
      </c>
      <c r="B1917">
        <f t="shared" si="32"/>
        <v>1</v>
      </c>
      <c r="C1917" s="9" t="s">
        <v>587</v>
      </c>
      <c r="D1917" s="9" t="s">
        <v>93</v>
      </c>
      <c r="E1917" s="9" t="s">
        <v>2785</v>
      </c>
      <c r="F1917" s="9" t="s">
        <v>2786</v>
      </c>
      <c r="G1917" s="10">
        <v>15</v>
      </c>
      <c r="H1917" s="9" t="s">
        <v>94</v>
      </c>
      <c r="I1917" s="10">
        <v>59</v>
      </c>
      <c r="J1917" s="11">
        <v>0.25</v>
      </c>
      <c r="K1917" s="9" t="s">
        <v>94</v>
      </c>
      <c r="L1917" s="9" t="s">
        <v>95</v>
      </c>
    </row>
    <row r="1918" spans="1:12" x14ac:dyDescent="0.2">
      <c r="A1918" t="str">
        <f>VLOOKUP(B1918,StateFIPS!A$2:B$52,2)</f>
        <v>Virginia</v>
      </c>
      <c r="B1918">
        <f t="shared" si="32"/>
        <v>51</v>
      </c>
      <c r="C1918" s="9" t="s">
        <v>993</v>
      </c>
      <c r="D1918" s="9" t="s">
        <v>93</v>
      </c>
      <c r="E1918" s="9" t="s">
        <v>2785</v>
      </c>
      <c r="F1918" s="9" t="s">
        <v>2786</v>
      </c>
      <c r="G1918" s="10">
        <v>11762</v>
      </c>
      <c r="H1918" s="9" t="s">
        <v>94</v>
      </c>
      <c r="I1918" s="10">
        <v>47048</v>
      </c>
      <c r="J1918" s="11">
        <v>0.25</v>
      </c>
      <c r="K1918" s="9" t="s">
        <v>94</v>
      </c>
      <c r="L1918" s="9" t="s">
        <v>95</v>
      </c>
    </row>
    <row r="1919" spans="1:12" x14ac:dyDescent="0.2">
      <c r="A1919" t="str">
        <f>VLOOKUP(B1919,StateFIPS!A$2:B$52,2)</f>
        <v>Virginia</v>
      </c>
      <c r="B1919">
        <f t="shared" si="32"/>
        <v>51</v>
      </c>
      <c r="C1919" s="9" t="s">
        <v>2568</v>
      </c>
      <c r="D1919" s="9" t="s">
        <v>93</v>
      </c>
      <c r="E1919" s="9" t="s">
        <v>2785</v>
      </c>
      <c r="F1919" s="9" t="s">
        <v>2786</v>
      </c>
      <c r="G1919" s="10">
        <v>24</v>
      </c>
      <c r="H1919" s="9" t="s">
        <v>94</v>
      </c>
      <c r="I1919" s="10">
        <v>97</v>
      </c>
      <c r="J1919" s="11">
        <v>0.25</v>
      </c>
      <c r="K1919" s="9" t="s">
        <v>94</v>
      </c>
      <c r="L1919" s="9" t="s">
        <v>95</v>
      </c>
    </row>
    <row r="1920" spans="1:12" x14ac:dyDescent="0.2">
      <c r="A1920" t="str">
        <f>VLOOKUP(B1920,StateFIPS!A$2:B$52,2)</f>
        <v>Virginia</v>
      </c>
      <c r="B1920">
        <f t="shared" si="32"/>
        <v>51</v>
      </c>
      <c r="C1920" s="9" t="s">
        <v>2582</v>
      </c>
      <c r="D1920" s="9" t="s">
        <v>93</v>
      </c>
      <c r="E1920" s="9" t="s">
        <v>2785</v>
      </c>
      <c r="F1920" s="9" t="s">
        <v>2786</v>
      </c>
      <c r="G1920" s="10">
        <v>4</v>
      </c>
      <c r="H1920" s="9" t="s">
        <v>94</v>
      </c>
      <c r="I1920" s="10">
        <v>17</v>
      </c>
      <c r="J1920" s="11">
        <v>0.25</v>
      </c>
      <c r="K1920" s="9" t="s">
        <v>94</v>
      </c>
      <c r="L1920" s="9" t="s">
        <v>95</v>
      </c>
    </row>
    <row r="1921" spans="1:12" x14ac:dyDescent="0.2">
      <c r="A1921" t="str">
        <f>VLOOKUP(B1921,StateFIPS!A$2:B$52,2)</f>
        <v>Alabama</v>
      </c>
      <c r="B1921">
        <f t="shared" si="32"/>
        <v>1</v>
      </c>
      <c r="C1921" s="9" t="s">
        <v>108</v>
      </c>
      <c r="D1921" s="9" t="s">
        <v>93</v>
      </c>
      <c r="E1921" s="9" t="s">
        <v>2785</v>
      </c>
      <c r="F1921" s="9" t="s">
        <v>2786</v>
      </c>
      <c r="G1921" s="10">
        <v>10847</v>
      </c>
      <c r="H1921" s="9" t="s">
        <v>94</v>
      </c>
      <c r="I1921" s="10">
        <v>43387</v>
      </c>
      <c r="J1921" s="11">
        <v>0.25</v>
      </c>
      <c r="K1921" s="9" t="s">
        <v>94</v>
      </c>
      <c r="L1921" s="9" t="s">
        <v>95</v>
      </c>
    </row>
    <row r="1922" spans="1:12" x14ac:dyDescent="0.2">
      <c r="A1922" t="str">
        <f>VLOOKUP(B1922,StateFIPS!A$2:B$52,2)</f>
        <v>Virginia</v>
      </c>
      <c r="B1922">
        <f t="shared" si="32"/>
        <v>51</v>
      </c>
      <c r="C1922" s="9" t="s">
        <v>2571</v>
      </c>
      <c r="D1922" s="9" t="s">
        <v>93</v>
      </c>
      <c r="E1922" s="9" t="s">
        <v>2785</v>
      </c>
      <c r="F1922" s="9" t="s">
        <v>2786</v>
      </c>
      <c r="G1922" s="10">
        <v>47588</v>
      </c>
      <c r="H1922" s="9" t="s">
        <v>94</v>
      </c>
      <c r="I1922" s="10">
        <v>190354</v>
      </c>
      <c r="J1922" s="11">
        <v>0.25</v>
      </c>
      <c r="K1922" s="9" t="s">
        <v>94</v>
      </c>
      <c r="L1922" s="9" t="s">
        <v>95</v>
      </c>
    </row>
    <row r="1923" spans="1:12" x14ac:dyDescent="0.2">
      <c r="A1923" t="str">
        <f>VLOOKUP(B1923,StateFIPS!A$2:B$52,2)</f>
        <v>Alabama</v>
      </c>
      <c r="B1923">
        <f t="shared" ref="B1923:B1986" si="33">VALUE(LEFT(C1923,2))</f>
        <v>1</v>
      </c>
      <c r="C1923" s="9" t="s">
        <v>107</v>
      </c>
      <c r="D1923" s="9" t="s">
        <v>93</v>
      </c>
      <c r="E1923" s="9" t="s">
        <v>2785</v>
      </c>
      <c r="F1923" s="9" t="s">
        <v>2786</v>
      </c>
      <c r="G1923" s="10">
        <v>6</v>
      </c>
      <c r="H1923" s="9" t="s">
        <v>94</v>
      </c>
      <c r="I1923" s="10">
        <v>25</v>
      </c>
      <c r="J1923" s="11">
        <v>0.25</v>
      </c>
      <c r="K1923" s="9" t="s">
        <v>94</v>
      </c>
      <c r="L1923" s="9" t="s">
        <v>95</v>
      </c>
    </row>
    <row r="1924" spans="1:12" x14ac:dyDescent="0.2">
      <c r="A1924" t="str">
        <f>VLOOKUP(B1924,StateFIPS!A$2:B$52,2)</f>
        <v>Illinois</v>
      </c>
      <c r="B1924">
        <f t="shared" si="33"/>
        <v>17</v>
      </c>
      <c r="C1924" s="9" t="s">
        <v>2219</v>
      </c>
      <c r="D1924" s="9" t="s">
        <v>93</v>
      </c>
      <c r="E1924" s="9" t="s">
        <v>2785</v>
      </c>
      <c r="F1924" s="9" t="s">
        <v>2786</v>
      </c>
      <c r="G1924" s="10">
        <v>851</v>
      </c>
      <c r="H1924" s="9" t="s">
        <v>94</v>
      </c>
      <c r="I1924" s="10">
        <v>3402</v>
      </c>
      <c r="J1924" s="11">
        <v>0.25</v>
      </c>
      <c r="K1924" s="9" t="s">
        <v>94</v>
      </c>
      <c r="L1924" s="9" t="s">
        <v>95</v>
      </c>
    </row>
    <row r="1925" spans="1:12" x14ac:dyDescent="0.2">
      <c r="A1925" t="str">
        <f>VLOOKUP(B1925,StateFIPS!A$2:B$52,2)</f>
        <v>Illinois</v>
      </c>
      <c r="B1925">
        <f t="shared" si="33"/>
        <v>17</v>
      </c>
      <c r="C1925" s="9" t="s">
        <v>710</v>
      </c>
      <c r="D1925" s="9" t="s">
        <v>93</v>
      </c>
      <c r="E1925" s="9" t="s">
        <v>2785</v>
      </c>
      <c r="F1925" s="9" t="s">
        <v>2786</v>
      </c>
      <c r="G1925" s="10">
        <v>224</v>
      </c>
      <c r="H1925" s="9" t="s">
        <v>94</v>
      </c>
      <c r="I1925" s="10">
        <v>896</v>
      </c>
      <c r="J1925" s="11">
        <v>0.25</v>
      </c>
      <c r="K1925" s="9" t="s">
        <v>94</v>
      </c>
      <c r="L1925" s="9" t="s">
        <v>95</v>
      </c>
    </row>
    <row r="1926" spans="1:12" x14ac:dyDescent="0.2">
      <c r="A1926" t="str">
        <f>VLOOKUP(B1926,StateFIPS!A$2:B$52,2)</f>
        <v>Illinois</v>
      </c>
      <c r="B1926">
        <f t="shared" si="33"/>
        <v>17</v>
      </c>
      <c r="C1926" s="9" t="s">
        <v>2214</v>
      </c>
      <c r="D1926" s="9" t="s">
        <v>93</v>
      </c>
      <c r="E1926" s="9" t="s">
        <v>2785</v>
      </c>
      <c r="F1926" s="9" t="s">
        <v>2786</v>
      </c>
      <c r="G1926" s="10">
        <v>682</v>
      </c>
      <c r="H1926" s="9" t="s">
        <v>94</v>
      </c>
      <c r="I1926" s="10">
        <v>2728</v>
      </c>
      <c r="J1926" s="11">
        <v>0.25</v>
      </c>
      <c r="K1926" s="9" t="s">
        <v>94</v>
      </c>
      <c r="L1926" s="9" t="s">
        <v>95</v>
      </c>
    </row>
    <row r="1927" spans="1:12" x14ac:dyDescent="0.2">
      <c r="A1927" t="str">
        <f>VLOOKUP(B1927,StateFIPS!A$2:B$52,2)</f>
        <v>Kansas</v>
      </c>
      <c r="B1927">
        <f t="shared" si="33"/>
        <v>20</v>
      </c>
      <c r="C1927" s="9" t="s">
        <v>1559</v>
      </c>
      <c r="D1927" s="9" t="s">
        <v>93</v>
      </c>
      <c r="E1927" s="9" t="s">
        <v>2785</v>
      </c>
      <c r="F1927" s="9" t="s">
        <v>2786</v>
      </c>
      <c r="G1927" s="10">
        <v>958</v>
      </c>
      <c r="H1927" s="9" t="s">
        <v>94</v>
      </c>
      <c r="I1927" s="10">
        <v>3833</v>
      </c>
      <c r="J1927" s="11">
        <v>0.25</v>
      </c>
      <c r="K1927" s="9" t="s">
        <v>94</v>
      </c>
      <c r="L1927" s="9" t="s">
        <v>95</v>
      </c>
    </row>
    <row r="1928" spans="1:12" x14ac:dyDescent="0.2">
      <c r="A1928" t="str">
        <f>VLOOKUP(B1928,StateFIPS!A$2:B$52,2)</f>
        <v>Virginia</v>
      </c>
      <c r="B1928">
        <f t="shared" si="33"/>
        <v>51</v>
      </c>
      <c r="C1928" s="9" t="s">
        <v>1100</v>
      </c>
      <c r="D1928" s="9" t="s">
        <v>93</v>
      </c>
      <c r="E1928" s="9" t="s">
        <v>2785</v>
      </c>
      <c r="F1928" s="9" t="s">
        <v>2786</v>
      </c>
      <c r="G1928" s="10">
        <v>8</v>
      </c>
      <c r="H1928" s="9" t="s">
        <v>94</v>
      </c>
      <c r="I1928" s="10">
        <v>31</v>
      </c>
      <c r="J1928" s="11">
        <v>0.25</v>
      </c>
      <c r="K1928" s="9" t="s">
        <v>94</v>
      </c>
      <c r="L1928" s="9" t="s">
        <v>95</v>
      </c>
    </row>
    <row r="1929" spans="1:12" x14ac:dyDescent="0.2">
      <c r="A1929" t="str">
        <f>VLOOKUP(B1929,StateFIPS!A$2:B$52,2)</f>
        <v>Illinois</v>
      </c>
      <c r="B1929">
        <f t="shared" si="33"/>
        <v>17</v>
      </c>
      <c r="C1929" s="9" t="s">
        <v>723</v>
      </c>
      <c r="D1929" s="9" t="s">
        <v>93</v>
      </c>
      <c r="E1929" s="9" t="s">
        <v>2785</v>
      </c>
      <c r="F1929" s="9" t="s">
        <v>2786</v>
      </c>
      <c r="G1929" s="10">
        <v>991</v>
      </c>
      <c r="H1929" s="9" t="s">
        <v>94</v>
      </c>
      <c r="I1929" s="10">
        <v>3963</v>
      </c>
      <c r="J1929" s="11">
        <v>0.25</v>
      </c>
      <c r="K1929" s="9" t="s">
        <v>94</v>
      </c>
      <c r="L1929" s="9" t="s">
        <v>95</v>
      </c>
    </row>
    <row r="1930" spans="1:12" x14ac:dyDescent="0.2">
      <c r="A1930" t="str">
        <f>VLOOKUP(B1930,StateFIPS!A$2:B$52,2)</f>
        <v>Illinois</v>
      </c>
      <c r="B1930">
        <f t="shared" si="33"/>
        <v>17</v>
      </c>
      <c r="C1930" s="9" t="s">
        <v>2148</v>
      </c>
      <c r="D1930" s="9" t="s">
        <v>93</v>
      </c>
      <c r="E1930" s="9" t="s">
        <v>2785</v>
      </c>
      <c r="F1930" s="9" t="s">
        <v>2786</v>
      </c>
      <c r="G1930" s="10">
        <v>234</v>
      </c>
      <c r="H1930" s="9" t="s">
        <v>94</v>
      </c>
      <c r="I1930" s="10">
        <v>936</v>
      </c>
      <c r="J1930" s="11">
        <v>0.25</v>
      </c>
      <c r="K1930" s="9" t="s">
        <v>94</v>
      </c>
      <c r="L1930" s="9" t="s">
        <v>95</v>
      </c>
    </row>
    <row r="1931" spans="1:12" x14ac:dyDescent="0.2">
      <c r="A1931" t="str">
        <f>VLOOKUP(B1931,StateFIPS!A$2:B$52,2)</f>
        <v>Virginia</v>
      </c>
      <c r="B1931">
        <f t="shared" si="33"/>
        <v>51</v>
      </c>
      <c r="C1931" s="9" t="s">
        <v>1101</v>
      </c>
      <c r="D1931" s="9" t="s">
        <v>93</v>
      </c>
      <c r="E1931" s="9" t="s">
        <v>2785</v>
      </c>
      <c r="F1931" s="9" t="s">
        <v>2786</v>
      </c>
      <c r="G1931" s="10">
        <v>14</v>
      </c>
      <c r="H1931" s="9" t="s">
        <v>94</v>
      </c>
      <c r="I1931" s="10">
        <v>54</v>
      </c>
      <c r="J1931" s="11">
        <v>0.25</v>
      </c>
      <c r="K1931" s="9" t="s">
        <v>94</v>
      </c>
      <c r="L1931" s="9" t="s">
        <v>95</v>
      </c>
    </row>
    <row r="1932" spans="1:12" x14ac:dyDescent="0.2">
      <c r="A1932" t="str">
        <f>VLOOKUP(B1932,StateFIPS!A$2:B$52,2)</f>
        <v>Kansas</v>
      </c>
      <c r="B1932">
        <f t="shared" si="33"/>
        <v>20</v>
      </c>
      <c r="C1932" s="9" t="s">
        <v>1899</v>
      </c>
      <c r="D1932" s="9" t="s">
        <v>93</v>
      </c>
      <c r="E1932" s="9" t="s">
        <v>2785</v>
      </c>
      <c r="F1932" s="9" t="s">
        <v>2786</v>
      </c>
      <c r="G1932" s="10">
        <v>477</v>
      </c>
      <c r="H1932" s="9" t="s">
        <v>94</v>
      </c>
      <c r="I1932" s="10">
        <v>1907</v>
      </c>
      <c r="J1932" s="11">
        <v>0.25</v>
      </c>
      <c r="K1932" s="9" t="s">
        <v>94</v>
      </c>
      <c r="L1932" s="9" t="s">
        <v>95</v>
      </c>
    </row>
    <row r="1933" spans="1:12" x14ac:dyDescent="0.2">
      <c r="A1933" t="str">
        <f>VLOOKUP(B1933,StateFIPS!A$2:B$52,2)</f>
        <v>Illinois</v>
      </c>
      <c r="B1933">
        <f t="shared" si="33"/>
        <v>17</v>
      </c>
      <c r="C1933" s="9" t="s">
        <v>2207</v>
      </c>
      <c r="D1933" s="9" t="s">
        <v>93</v>
      </c>
      <c r="E1933" s="9" t="s">
        <v>2785</v>
      </c>
      <c r="F1933" s="9" t="s">
        <v>2786</v>
      </c>
      <c r="G1933" s="10">
        <v>308</v>
      </c>
      <c r="H1933" s="9" t="s">
        <v>94</v>
      </c>
      <c r="I1933" s="10">
        <v>1233</v>
      </c>
      <c r="J1933" s="11">
        <v>0.25</v>
      </c>
      <c r="K1933" s="9" t="s">
        <v>94</v>
      </c>
      <c r="L1933" s="9" t="s">
        <v>95</v>
      </c>
    </row>
    <row r="1934" spans="1:12" x14ac:dyDescent="0.2">
      <c r="A1934" t="str">
        <f>VLOOKUP(B1934,StateFIPS!A$2:B$52,2)</f>
        <v>Illinois</v>
      </c>
      <c r="B1934">
        <f t="shared" si="33"/>
        <v>17</v>
      </c>
      <c r="C1934" s="9" t="s">
        <v>686</v>
      </c>
      <c r="D1934" s="9" t="s">
        <v>93</v>
      </c>
      <c r="E1934" s="9" t="s">
        <v>2785</v>
      </c>
      <c r="F1934" s="9" t="s">
        <v>2786</v>
      </c>
      <c r="G1934" s="10">
        <v>186</v>
      </c>
      <c r="H1934" s="9" t="s">
        <v>94</v>
      </c>
      <c r="I1934" s="10">
        <v>744</v>
      </c>
      <c r="J1934" s="11">
        <v>0.25</v>
      </c>
      <c r="K1934" s="9" t="s">
        <v>94</v>
      </c>
      <c r="L1934" s="9" t="s">
        <v>95</v>
      </c>
    </row>
    <row r="1935" spans="1:12" x14ac:dyDescent="0.2">
      <c r="A1935" t="str">
        <f>VLOOKUP(B1935,StateFIPS!A$2:B$52,2)</f>
        <v>Illinois</v>
      </c>
      <c r="B1935">
        <f t="shared" si="33"/>
        <v>17</v>
      </c>
      <c r="C1935" s="9" t="s">
        <v>687</v>
      </c>
      <c r="D1935" s="9" t="s">
        <v>93</v>
      </c>
      <c r="E1935" s="9" t="s">
        <v>2785</v>
      </c>
      <c r="F1935" s="9" t="s">
        <v>2786</v>
      </c>
      <c r="G1935" s="10">
        <v>201</v>
      </c>
      <c r="H1935" s="9" t="s">
        <v>94</v>
      </c>
      <c r="I1935" s="10">
        <v>805</v>
      </c>
      <c r="J1935" s="11">
        <v>0.25</v>
      </c>
      <c r="K1935" s="9" t="s">
        <v>94</v>
      </c>
      <c r="L1935" s="9" t="s">
        <v>95</v>
      </c>
    </row>
    <row r="1936" spans="1:12" x14ac:dyDescent="0.2">
      <c r="A1936" t="str">
        <f>VLOOKUP(B1936,StateFIPS!A$2:B$52,2)</f>
        <v>Illinois</v>
      </c>
      <c r="B1936">
        <f t="shared" si="33"/>
        <v>17</v>
      </c>
      <c r="C1936" s="9" t="s">
        <v>688</v>
      </c>
      <c r="D1936" s="9" t="s">
        <v>93</v>
      </c>
      <c r="E1936" s="9" t="s">
        <v>2785</v>
      </c>
      <c r="F1936" s="9" t="s">
        <v>2786</v>
      </c>
      <c r="G1936" s="10">
        <v>309</v>
      </c>
      <c r="H1936" s="9" t="s">
        <v>94</v>
      </c>
      <c r="I1936" s="10">
        <v>1235</v>
      </c>
      <c r="J1936" s="11">
        <v>0.25</v>
      </c>
      <c r="K1936" s="9" t="s">
        <v>94</v>
      </c>
      <c r="L1936" s="9" t="s">
        <v>95</v>
      </c>
    </row>
    <row r="1937" spans="1:12" x14ac:dyDescent="0.2">
      <c r="A1937" t="str">
        <f>VLOOKUP(B1937,StateFIPS!A$2:B$52,2)</f>
        <v>Illinois</v>
      </c>
      <c r="B1937">
        <f t="shared" si="33"/>
        <v>17</v>
      </c>
      <c r="C1937" s="9" t="s">
        <v>2151</v>
      </c>
      <c r="D1937" s="9" t="s">
        <v>93</v>
      </c>
      <c r="E1937" s="9" t="s">
        <v>2785</v>
      </c>
      <c r="F1937" s="9" t="s">
        <v>2786</v>
      </c>
      <c r="G1937" s="10">
        <v>350</v>
      </c>
      <c r="H1937" s="9" t="s">
        <v>94</v>
      </c>
      <c r="I1937" s="10">
        <v>1402</v>
      </c>
      <c r="J1937" s="11">
        <v>0.25</v>
      </c>
      <c r="K1937" s="9" t="s">
        <v>94</v>
      </c>
      <c r="L1937" s="9" t="s">
        <v>95</v>
      </c>
    </row>
    <row r="1938" spans="1:12" x14ac:dyDescent="0.2">
      <c r="A1938" t="str">
        <f>VLOOKUP(B1938,StateFIPS!A$2:B$52,2)</f>
        <v>Virginia</v>
      </c>
      <c r="B1938">
        <f t="shared" si="33"/>
        <v>51</v>
      </c>
      <c r="C1938" s="9" t="s">
        <v>2646</v>
      </c>
      <c r="D1938" s="9" t="s">
        <v>93</v>
      </c>
      <c r="E1938" s="9" t="s">
        <v>2785</v>
      </c>
      <c r="F1938" s="9" t="s">
        <v>2786</v>
      </c>
      <c r="G1938" s="10">
        <v>10</v>
      </c>
      <c r="H1938" s="9" t="s">
        <v>94</v>
      </c>
      <c r="I1938" s="10">
        <v>40</v>
      </c>
      <c r="J1938" s="11">
        <v>0.25</v>
      </c>
      <c r="K1938" s="9" t="s">
        <v>94</v>
      </c>
      <c r="L1938" s="9" t="s">
        <v>95</v>
      </c>
    </row>
    <row r="1939" spans="1:12" x14ac:dyDescent="0.2">
      <c r="A1939" t="str">
        <f>VLOOKUP(B1939,StateFIPS!A$2:B$52,2)</f>
        <v>Alabama</v>
      </c>
      <c r="B1939">
        <f t="shared" si="33"/>
        <v>1</v>
      </c>
      <c r="C1939" s="9" t="s">
        <v>98</v>
      </c>
      <c r="D1939" s="9" t="s">
        <v>93</v>
      </c>
      <c r="E1939" s="9" t="s">
        <v>2785</v>
      </c>
      <c r="F1939" s="9" t="s">
        <v>2786</v>
      </c>
      <c r="G1939" s="10">
        <v>9</v>
      </c>
      <c r="H1939" s="9" t="s">
        <v>94</v>
      </c>
      <c r="I1939" s="10">
        <v>37</v>
      </c>
      <c r="J1939" s="11">
        <v>0.25</v>
      </c>
      <c r="K1939" s="9" t="s">
        <v>94</v>
      </c>
      <c r="L1939" s="9" t="s">
        <v>95</v>
      </c>
    </row>
    <row r="1940" spans="1:12" x14ac:dyDescent="0.2">
      <c r="A1940" t="str">
        <f>VLOOKUP(B1940,StateFIPS!A$2:B$52,2)</f>
        <v>Kentucky</v>
      </c>
      <c r="B1940">
        <f t="shared" si="33"/>
        <v>21</v>
      </c>
      <c r="C1940" s="9" t="s">
        <v>1923</v>
      </c>
      <c r="D1940" s="9" t="s">
        <v>93</v>
      </c>
      <c r="E1940" s="9" t="s">
        <v>2785</v>
      </c>
      <c r="F1940" s="9" t="s">
        <v>2786</v>
      </c>
      <c r="G1940" s="10">
        <v>116</v>
      </c>
      <c r="H1940" s="9" t="s">
        <v>94</v>
      </c>
      <c r="I1940" s="10">
        <v>463</v>
      </c>
      <c r="J1940" s="11">
        <v>0.25</v>
      </c>
      <c r="K1940" s="9" t="s">
        <v>94</v>
      </c>
      <c r="L1940" s="9" t="s">
        <v>95</v>
      </c>
    </row>
    <row r="1941" spans="1:12" x14ac:dyDescent="0.2">
      <c r="A1941" t="str">
        <f>VLOOKUP(B1941,StateFIPS!A$2:B$52,2)</f>
        <v>Kentucky</v>
      </c>
      <c r="B1941">
        <f t="shared" si="33"/>
        <v>21</v>
      </c>
      <c r="C1941" s="9" t="s">
        <v>186</v>
      </c>
      <c r="D1941" s="9" t="s">
        <v>93</v>
      </c>
      <c r="E1941" s="9" t="s">
        <v>2785</v>
      </c>
      <c r="F1941" s="9" t="s">
        <v>2786</v>
      </c>
      <c r="G1941" s="10">
        <v>84</v>
      </c>
      <c r="H1941" s="9" t="s">
        <v>94</v>
      </c>
      <c r="I1941" s="10">
        <v>336</v>
      </c>
      <c r="J1941" s="11">
        <v>0.25</v>
      </c>
      <c r="K1941" s="9" t="s">
        <v>94</v>
      </c>
      <c r="L1941" s="9" t="s">
        <v>95</v>
      </c>
    </row>
    <row r="1942" spans="1:12" x14ac:dyDescent="0.2">
      <c r="A1942" t="str">
        <f>VLOOKUP(B1942,StateFIPS!A$2:B$52,2)</f>
        <v>Illinois</v>
      </c>
      <c r="B1942">
        <f t="shared" si="33"/>
        <v>17</v>
      </c>
      <c r="C1942" s="9" t="s">
        <v>2176</v>
      </c>
      <c r="D1942" s="9" t="s">
        <v>93</v>
      </c>
      <c r="E1942" s="9" t="s">
        <v>2785</v>
      </c>
      <c r="F1942" s="9" t="s">
        <v>2786</v>
      </c>
      <c r="G1942" s="10">
        <v>329</v>
      </c>
      <c r="H1942" s="9" t="s">
        <v>94</v>
      </c>
      <c r="I1942" s="10">
        <v>1316</v>
      </c>
      <c r="J1942" s="11">
        <v>0.25</v>
      </c>
      <c r="K1942" s="9" t="s">
        <v>94</v>
      </c>
      <c r="L1942" s="9" t="s">
        <v>95</v>
      </c>
    </row>
    <row r="1943" spans="1:12" x14ac:dyDescent="0.2">
      <c r="A1943" t="str">
        <f>VLOOKUP(B1943,StateFIPS!A$2:B$52,2)</f>
        <v>Alabama</v>
      </c>
      <c r="B1943">
        <f t="shared" si="33"/>
        <v>1</v>
      </c>
      <c r="C1943" s="9" t="s">
        <v>600</v>
      </c>
      <c r="D1943" s="9" t="s">
        <v>93</v>
      </c>
      <c r="E1943" s="9" t="s">
        <v>2785</v>
      </c>
      <c r="F1943" s="9" t="s">
        <v>2786</v>
      </c>
      <c r="G1943" s="10">
        <v>3</v>
      </c>
      <c r="H1943" s="9" t="s">
        <v>94</v>
      </c>
      <c r="I1943" s="10">
        <v>13</v>
      </c>
      <c r="J1943" s="11">
        <v>0.25</v>
      </c>
      <c r="K1943" s="9" t="s">
        <v>94</v>
      </c>
      <c r="L1943" s="9" t="s">
        <v>95</v>
      </c>
    </row>
    <row r="1944" spans="1:12" x14ac:dyDescent="0.2">
      <c r="A1944" t="str">
        <f>VLOOKUP(B1944,StateFIPS!A$2:B$52,2)</f>
        <v>Illinois</v>
      </c>
      <c r="B1944">
        <f t="shared" si="33"/>
        <v>17</v>
      </c>
      <c r="C1944" s="9" t="s">
        <v>652</v>
      </c>
      <c r="D1944" s="9" t="s">
        <v>93</v>
      </c>
      <c r="E1944" s="9" t="s">
        <v>2785</v>
      </c>
      <c r="F1944" s="9" t="s">
        <v>2786</v>
      </c>
      <c r="G1944" s="10">
        <v>125</v>
      </c>
      <c r="H1944" s="9" t="s">
        <v>94</v>
      </c>
      <c r="I1944" s="10">
        <v>500</v>
      </c>
      <c r="J1944" s="11">
        <v>0.25</v>
      </c>
      <c r="K1944" s="9" t="s">
        <v>94</v>
      </c>
      <c r="L1944" s="9" t="s">
        <v>95</v>
      </c>
    </row>
    <row r="1945" spans="1:12" x14ac:dyDescent="0.2">
      <c r="A1945" t="str">
        <f>VLOOKUP(B1945,StateFIPS!A$2:B$52,2)</f>
        <v>Kentucky</v>
      </c>
      <c r="B1945">
        <f t="shared" si="33"/>
        <v>21</v>
      </c>
      <c r="C1945" s="9" t="s">
        <v>191</v>
      </c>
      <c r="D1945" s="9" t="s">
        <v>93</v>
      </c>
      <c r="E1945" s="9" t="s">
        <v>2785</v>
      </c>
      <c r="F1945" s="9" t="s">
        <v>2786</v>
      </c>
      <c r="G1945" s="10">
        <v>26</v>
      </c>
      <c r="H1945" s="9" t="s">
        <v>94</v>
      </c>
      <c r="I1945" s="10">
        <v>104</v>
      </c>
      <c r="J1945" s="11">
        <v>0.25</v>
      </c>
      <c r="K1945" s="9" t="s">
        <v>94</v>
      </c>
      <c r="L1945" s="9" t="s">
        <v>95</v>
      </c>
    </row>
    <row r="1946" spans="1:12" x14ac:dyDescent="0.2">
      <c r="A1946" t="str">
        <f>VLOOKUP(B1946,StateFIPS!A$2:B$52,2)</f>
        <v>Illinois</v>
      </c>
      <c r="B1946">
        <f t="shared" si="33"/>
        <v>17</v>
      </c>
      <c r="C1946" s="9" t="s">
        <v>2202</v>
      </c>
      <c r="D1946" s="9" t="s">
        <v>93</v>
      </c>
      <c r="E1946" s="9" t="s">
        <v>2785</v>
      </c>
      <c r="F1946" s="9" t="s">
        <v>2786</v>
      </c>
      <c r="G1946" s="10">
        <v>346</v>
      </c>
      <c r="H1946" s="9" t="s">
        <v>94</v>
      </c>
      <c r="I1946" s="10">
        <v>1384</v>
      </c>
      <c r="J1946" s="11">
        <v>0.25</v>
      </c>
      <c r="K1946" s="9" t="s">
        <v>94</v>
      </c>
      <c r="L1946" s="9" t="s">
        <v>95</v>
      </c>
    </row>
    <row r="1947" spans="1:12" x14ac:dyDescent="0.2">
      <c r="A1947" t="str">
        <f>VLOOKUP(B1947,StateFIPS!A$2:B$52,2)</f>
        <v>Texas</v>
      </c>
      <c r="B1947">
        <f t="shared" si="33"/>
        <v>48</v>
      </c>
      <c r="C1947" s="9" t="s">
        <v>2420</v>
      </c>
      <c r="D1947" s="9" t="s">
        <v>93</v>
      </c>
      <c r="E1947" s="9" t="s">
        <v>2785</v>
      </c>
      <c r="F1947" s="9" t="s">
        <v>2786</v>
      </c>
      <c r="G1947" s="10">
        <v>20552</v>
      </c>
      <c r="H1947" s="9" t="s">
        <v>94</v>
      </c>
      <c r="I1947" s="10">
        <v>82206</v>
      </c>
      <c r="J1947" s="11">
        <v>0.25</v>
      </c>
      <c r="K1947" s="9" t="s">
        <v>94</v>
      </c>
      <c r="L1947" s="9" t="s">
        <v>95</v>
      </c>
    </row>
    <row r="1948" spans="1:12" x14ac:dyDescent="0.2">
      <c r="A1948" t="str">
        <f>VLOOKUP(B1948,StateFIPS!A$2:B$52,2)</f>
        <v>Kentucky</v>
      </c>
      <c r="B1948">
        <f t="shared" si="33"/>
        <v>21</v>
      </c>
      <c r="C1948" s="9" t="s">
        <v>193</v>
      </c>
      <c r="D1948" s="9" t="s">
        <v>93</v>
      </c>
      <c r="E1948" s="9" t="s">
        <v>2785</v>
      </c>
      <c r="F1948" s="9" t="s">
        <v>2786</v>
      </c>
      <c r="G1948" s="10">
        <v>44</v>
      </c>
      <c r="H1948" s="9" t="s">
        <v>94</v>
      </c>
      <c r="I1948" s="10">
        <v>178</v>
      </c>
      <c r="J1948" s="11">
        <v>0.25</v>
      </c>
      <c r="K1948" s="9" t="s">
        <v>94</v>
      </c>
      <c r="L1948" s="9" t="s">
        <v>95</v>
      </c>
    </row>
    <row r="1949" spans="1:12" x14ac:dyDescent="0.2">
      <c r="A1949" t="str">
        <f>VLOOKUP(B1949,StateFIPS!A$2:B$52,2)</f>
        <v>Illinois</v>
      </c>
      <c r="B1949">
        <f t="shared" si="33"/>
        <v>17</v>
      </c>
      <c r="C1949" s="9" t="s">
        <v>2211</v>
      </c>
      <c r="D1949" s="9" t="s">
        <v>93</v>
      </c>
      <c r="E1949" s="9" t="s">
        <v>2785</v>
      </c>
      <c r="F1949" s="9" t="s">
        <v>2786</v>
      </c>
      <c r="G1949" s="10">
        <v>155</v>
      </c>
      <c r="H1949" s="9" t="s">
        <v>94</v>
      </c>
      <c r="I1949" s="10">
        <v>620</v>
      </c>
      <c r="J1949" s="11">
        <v>0.25</v>
      </c>
      <c r="K1949" s="9" t="s">
        <v>94</v>
      </c>
      <c r="L1949" s="9" t="s">
        <v>95</v>
      </c>
    </row>
    <row r="1950" spans="1:12" x14ac:dyDescent="0.2">
      <c r="A1950" t="str">
        <f>VLOOKUP(B1950,StateFIPS!A$2:B$52,2)</f>
        <v>Texas</v>
      </c>
      <c r="B1950">
        <f t="shared" si="33"/>
        <v>48</v>
      </c>
      <c r="C1950" s="9" t="s">
        <v>1067</v>
      </c>
      <c r="D1950" s="9" t="s">
        <v>93</v>
      </c>
      <c r="E1950" s="9" t="s">
        <v>2785</v>
      </c>
      <c r="F1950" s="9" t="s">
        <v>2786</v>
      </c>
      <c r="G1950" s="10">
        <v>26</v>
      </c>
      <c r="H1950" s="9" t="s">
        <v>94</v>
      </c>
      <c r="I1950" s="10">
        <v>106</v>
      </c>
      <c r="J1950" s="11">
        <v>0.25</v>
      </c>
      <c r="K1950" s="9" t="s">
        <v>94</v>
      </c>
      <c r="L1950" s="9" t="s">
        <v>95</v>
      </c>
    </row>
    <row r="1951" spans="1:12" x14ac:dyDescent="0.2">
      <c r="A1951" t="str">
        <f>VLOOKUP(B1951,StateFIPS!A$2:B$52,2)</f>
        <v>Alabama</v>
      </c>
      <c r="B1951">
        <f t="shared" si="33"/>
        <v>1</v>
      </c>
      <c r="C1951" s="9" t="s">
        <v>601</v>
      </c>
      <c r="D1951" s="9" t="s">
        <v>93</v>
      </c>
      <c r="E1951" s="9" t="s">
        <v>2785</v>
      </c>
      <c r="F1951" s="9" t="s">
        <v>2786</v>
      </c>
      <c r="G1951" s="10">
        <v>16751</v>
      </c>
      <c r="H1951" s="9" t="s">
        <v>94</v>
      </c>
      <c r="I1951" s="10">
        <v>67005</v>
      </c>
      <c r="J1951" s="11">
        <v>0.25</v>
      </c>
      <c r="K1951" s="9" t="s">
        <v>94</v>
      </c>
      <c r="L1951" s="9" t="s">
        <v>95</v>
      </c>
    </row>
    <row r="1952" spans="1:12" x14ac:dyDescent="0.2">
      <c r="A1952" t="str">
        <f>VLOOKUP(B1952,StateFIPS!A$2:B$52,2)</f>
        <v>Kentucky</v>
      </c>
      <c r="B1952">
        <f t="shared" si="33"/>
        <v>21</v>
      </c>
      <c r="C1952" s="9" t="s">
        <v>194</v>
      </c>
      <c r="D1952" s="9" t="s">
        <v>93</v>
      </c>
      <c r="E1952" s="9" t="s">
        <v>2785</v>
      </c>
      <c r="F1952" s="9" t="s">
        <v>2786</v>
      </c>
      <c r="G1952" s="10">
        <v>12</v>
      </c>
      <c r="H1952" s="9" t="s">
        <v>94</v>
      </c>
      <c r="I1952" s="10">
        <v>48</v>
      </c>
      <c r="J1952" s="11">
        <v>0.25</v>
      </c>
      <c r="K1952" s="9" t="s">
        <v>94</v>
      </c>
      <c r="L1952" s="9" t="s">
        <v>95</v>
      </c>
    </row>
    <row r="1953" spans="1:12" x14ac:dyDescent="0.2">
      <c r="A1953" t="str">
        <f>VLOOKUP(B1953,StateFIPS!A$2:B$52,2)</f>
        <v>Texas</v>
      </c>
      <c r="B1953">
        <f t="shared" si="33"/>
        <v>48</v>
      </c>
      <c r="C1953" s="9" t="s">
        <v>2414</v>
      </c>
      <c r="D1953" s="9" t="s">
        <v>93</v>
      </c>
      <c r="E1953" s="9" t="s">
        <v>2785</v>
      </c>
      <c r="F1953" s="9" t="s">
        <v>2786</v>
      </c>
      <c r="G1953" s="10">
        <v>46</v>
      </c>
      <c r="H1953" s="9" t="s">
        <v>94</v>
      </c>
      <c r="I1953" s="10">
        <v>185</v>
      </c>
      <c r="J1953" s="11">
        <v>0.25</v>
      </c>
      <c r="K1953" s="9" t="s">
        <v>94</v>
      </c>
      <c r="L1953" s="9" t="s">
        <v>95</v>
      </c>
    </row>
    <row r="1954" spans="1:12" x14ac:dyDescent="0.2">
      <c r="A1954" t="str">
        <f>VLOOKUP(B1954,StateFIPS!A$2:B$52,2)</f>
        <v>Illinois</v>
      </c>
      <c r="B1954">
        <f t="shared" si="33"/>
        <v>17</v>
      </c>
      <c r="C1954" s="9" t="s">
        <v>2192</v>
      </c>
      <c r="D1954" s="9" t="s">
        <v>93</v>
      </c>
      <c r="E1954" s="9" t="s">
        <v>2785</v>
      </c>
      <c r="F1954" s="9" t="s">
        <v>2786</v>
      </c>
      <c r="G1954" s="10">
        <v>1582</v>
      </c>
      <c r="H1954" s="9" t="s">
        <v>94</v>
      </c>
      <c r="I1954" s="10">
        <v>6328</v>
      </c>
      <c r="J1954" s="11">
        <v>0.25</v>
      </c>
      <c r="K1954" s="9" t="s">
        <v>94</v>
      </c>
      <c r="L1954" s="9" t="s">
        <v>95</v>
      </c>
    </row>
    <row r="1955" spans="1:12" x14ac:dyDescent="0.2">
      <c r="A1955" t="str">
        <f>VLOOKUP(B1955,StateFIPS!A$2:B$52,2)</f>
        <v>Texas</v>
      </c>
      <c r="B1955">
        <f t="shared" si="33"/>
        <v>48</v>
      </c>
      <c r="C1955" s="9" t="s">
        <v>1058</v>
      </c>
      <c r="D1955" s="9" t="s">
        <v>93</v>
      </c>
      <c r="E1955" s="9" t="s">
        <v>2785</v>
      </c>
      <c r="F1955" s="9" t="s">
        <v>2786</v>
      </c>
      <c r="G1955" s="10">
        <v>99266</v>
      </c>
      <c r="H1955" s="9" t="s">
        <v>94</v>
      </c>
      <c r="I1955" s="10">
        <v>397065</v>
      </c>
      <c r="J1955" s="11">
        <v>0.25</v>
      </c>
      <c r="K1955" s="9" t="s">
        <v>94</v>
      </c>
      <c r="L1955" s="9" t="s">
        <v>95</v>
      </c>
    </row>
    <row r="1956" spans="1:12" x14ac:dyDescent="0.2">
      <c r="A1956" t="str">
        <f>VLOOKUP(B1956,StateFIPS!A$2:B$52,2)</f>
        <v>Illinois</v>
      </c>
      <c r="B1956">
        <f t="shared" si="33"/>
        <v>17</v>
      </c>
      <c r="C1956" s="9" t="s">
        <v>2159</v>
      </c>
      <c r="D1956" s="9" t="s">
        <v>93</v>
      </c>
      <c r="E1956" s="9" t="s">
        <v>2785</v>
      </c>
      <c r="F1956" s="9" t="s">
        <v>2786</v>
      </c>
      <c r="G1956" s="10">
        <v>326</v>
      </c>
      <c r="H1956" s="9" t="s">
        <v>94</v>
      </c>
      <c r="I1956" s="10">
        <v>1305</v>
      </c>
      <c r="J1956" s="11">
        <v>0.25</v>
      </c>
      <c r="K1956" s="9" t="s">
        <v>94</v>
      </c>
      <c r="L1956" s="9" t="s">
        <v>95</v>
      </c>
    </row>
    <row r="1957" spans="1:12" x14ac:dyDescent="0.2">
      <c r="A1957" t="str">
        <f>VLOOKUP(B1957,StateFIPS!A$2:B$52,2)</f>
        <v>Illinois</v>
      </c>
      <c r="B1957">
        <f t="shared" si="33"/>
        <v>17</v>
      </c>
      <c r="C1957" s="9" t="s">
        <v>2204</v>
      </c>
      <c r="D1957" s="9" t="s">
        <v>93</v>
      </c>
      <c r="E1957" s="9" t="s">
        <v>2785</v>
      </c>
      <c r="F1957" s="9" t="s">
        <v>2786</v>
      </c>
      <c r="G1957" s="10">
        <v>625</v>
      </c>
      <c r="H1957" s="9" t="s">
        <v>94</v>
      </c>
      <c r="I1957" s="10">
        <v>2499</v>
      </c>
      <c r="J1957" s="11">
        <v>0.25</v>
      </c>
      <c r="K1957" s="9" t="s">
        <v>94</v>
      </c>
      <c r="L1957" s="9" t="s">
        <v>95</v>
      </c>
    </row>
    <row r="1958" spans="1:12" x14ac:dyDescent="0.2">
      <c r="A1958" t="str">
        <f>VLOOKUP(B1958,StateFIPS!A$2:B$52,2)</f>
        <v>Texas</v>
      </c>
      <c r="B1958">
        <f t="shared" si="33"/>
        <v>48</v>
      </c>
      <c r="C1958" s="9" t="s">
        <v>1055</v>
      </c>
      <c r="D1958" s="9" t="s">
        <v>93</v>
      </c>
      <c r="E1958" s="9" t="s">
        <v>2785</v>
      </c>
      <c r="F1958" s="9" t="s">
        <v>2786</v>
      </c>
      <c r="G1958" s="10">
        <v>5</v>
      </c>
      <c r="H1958" s="9" t="s">
        <v>94</v>
      </c>
      <c r="I1958" s="10">
        <v>22</v>
      </c>
      <c r="J1958" s="11">
        <v>0.25</v>
      </c>
      <c r="K1958" s="9" t="s">
        <v>94</v>
      </c>
      <c r="L1958" s="9" t="s">
        <v>95</v>
      </c>
    </row>
    <row r="1959" spans="1:12" x14ac:dyDescent="0.2">
      <c r="A1959" t="str">
        <f>VLOOKUP(B1959,StateFIPS!A$2:B$52,2)</f>
        <v>Illinois</v>
      </c>
      <c r="B1959">
        <f t="shared" si="33"/>
        <v>17</v>
      </c>
      <c r="C1959" s="9" t="s">
        <v>679</v>
      </c>
      <c r="D1959" s="9" t="s">
        <v>93</v>
      </c>
      <c r="E1959" s="9" t="s">
        <v>2785</v>
      </c>
      <c r="F1959" s="9" t="s">
        <v>2786</v>
      </c>
      <c r="G1959" s="10">
        <v>264</v>
      </c>
      <c r="H1959" s="9" t="s">
        <v>94</v>
      </c>
      <c r="I1959" s="10">
        <v>1055</v>
      </c>
      <c r="J1959" s="11">
        <v>0.25</v>
      </c>
      <c r="K1959" s="9" t="s">
        <v>94</v>
      </c>
      <c r="L1959" s="9" t="s">
        <v>95</v>
      </c>
    </row>
    <row r="1960" spans="1:12" x14ac:dyDescent="0.2">
      <c r="A1960" t="str">
        <f>VLOOKUP(B1960,StateFIPS!A$2:B$52,2)</f>
        <v>Illinois</v>
      </c>
      <c r="B1960">
        <f t="shared" si="33"/>
        <v>17</v>
      </c>
      <c r="C1960" s="9" t="s">
        <v>2206</v>
      </c>
      <c r="D1960" s="9" t="s">
        <v>93</v>
      </c>
      <c r="E1960" s="9" t="s">
        <v>2785</v>
      </c>
      <c r="F1960" s="9" t="s">
        <v>2786</v>
      </c>
      <c r="G1960" s="10">
        <v>410</v>
      </c>
      <c r="H1960" s="9" t="s">
        <v>94</v>
      </c>
      <c r="I1960" s="10">
        <v>1638</v>
      </c>
      <c r="J1960" s="11">
        <v>0.25</v>
      </c>
      <c r="K1960" s="9" t="s">
        <v>94</v>
      </c>
      <c r="L1960" s="9" t="s">
        <v>95</v>
      </c>
    </row>
    <row r="1961" spans="1:12" x14ac:dyDescent="0.2">
      <c r="A1961" t="str">
        <f>VLOOKUP(B1961,StateFIPS!A$2:B$52,2)</f>
        <v>Kentucky</v>
      </c>
      <c r="B1961">
        <f t="shared" si="33"/>
        <v>21</v>
      </c>
      <c r="C1961" s="9" t="s">
        <v>1925</v>
      </c>
      <c r="D1961" s="9" t="s">
        <v>93</v>
      </c>
      <c r="E1961" s="9" t="s">
        <v>2785</v>
      </c>
      <c r="F1961" s="9" t="s">
        <v>2786</v>
      </c>
      <c r="G1961" s="10">
        <v>37</v>
      </c>
      <c r="H1961" s="9" t="s">
        <v>94</v>
      </c>
      <c r="I1961" s="10">
        <v>146</v>
      </c>
      <c r="J1961" s="11">
        <v>0.25</v>
      </c>
      <c r="K1961" s="9" t="s">
        <v>94</v>
      </c>
      <c r="L1961" s="9" t="s">
        <v>95</v>
      </c>
    </row>
    <row r="1962" spans="1:12" x14ac:dyDescent="0.2">
      <c r="A1962" t="str">
        <f>VLOOKUP(B1962,StateFIPS!A$2:B$52,2)</f>
        <v>Kentucky</v>
      </c>
      <c r="B1962">
        <f t="shared" si="33"/>
        <v>21</v>
      </c>
      <c r="C1962" s="9" t="s">
        <v>162</v>
      </c>
      <c r="D1962" s="9" t="s">
        <v>93</v>
      </c>
      <c r="E1962" s="9" t="s">
        <v>2785</v>
      </c>
      <c r="F1962" s="9" t="s">
        <v>2786</v>
      </c>
      <c r="G1962" s="10">
        <v>71</v>
      </c>
      <c r="H1962" s="9" t="s">
        <v>94</v>
      </c>
      <c r="I1962" s="10">
        <v>285</v>
      </c>
      <c r="J1962" s="11">
        <v>0.25</v>
      </c>
      <c r="K1962" s="9" t="s">
        <v>94</v>
      </c>
      <c r="L1962" s="9" t="s">
        <v>95</v>
      </c>
    </row>
    <row r="1963" spans="1:12" x14ac:dyDescent="0.2">
      <c r="A1963" t="str">
        <f>VLOOKUP(B1963,StateFIPS!A$2:B$52,2)</f>
        <v>Kentucky</v>
      </c>
      <c r="B1963">
        <f t="shared" si="33"/>
        <v>21</v>
      </c>
      <c r="C1963" s="9" t="s">
        <v>197</v>
      </c>
      <c r="D1963" s="9" t="s">
        <v>93</v>
      </c>
      <c r="E1963" s="9" t="s">
        <v>2785</v>
      </c>
      <c r="F1963" s="9" t="s">
        <v>2786</v>
      </c>
      <c r="G1963" s="10">
        <v>70</v>
      </c>
      <c r="H1963" s="9" t="s">
        <v>94</v>
      </c>
      <c r="I1963" s="10">
        <v>281</v>
      </c>
      <c r="J1963" s="11">
        <v>0.25</v>
      </c>
      <c r="K1963" s="9" t="s">
        <v>94</v>
      </c>
      <c r="L1963" s="9" t="s">
        <v>95</v>
      </c>
    </row>
    <row r="1964" spans="1:12" x14ac:dyDescent="0.2">
      <c r="A1964" t="str">
        <f>VLOOKUP(B1964,StateFIPS!A$2:B$52,2)</f>
        <v>Kentucky</v>
      </c>
      <c r="B1964">
        <f t="shared" si="33"/>
        <v>21</v>
      </c>
      <c r="C1964" s="9" t="s">
        <v>159</v>
      </c>
      <c r="D1964" s="9" t="s">
        <v>93</v>
      </c>
      <c r="E1964" s="9" t="s">
        <v>2785</v>
      </c>
      <c r="F1964" s="9" t="s">
        <v>2786</v>
      </c>
      <c r="G1964" s="10">
        <v>1</v>
      </c>
      <c r="H1964" s="9" t="s">
        <v>94</v>
      </c>
      <c r="I1964" s="10">
        <v>6</v>
      </c>
      <c r="J1964" s="11">
        <v>0.25</v>
      </c>
      <c r="K1964" s="9" t="s">
        <v>94</v>
      </c>
      <c r="L1964" s="9" t="s">
        <v>95</v>
      </c>
    </row>
    <row r="1965" spans="1:12" x14ac:dyDescent="0.2">
      <c r="A1965" t="str">
        <f>VLOOKUP(B1965,StateFIPS!A$2:B$52,2)</f>
        <v>Illinois</v>
      </c>
      <c r="B1965">
        <f t="shared" si="33"/>
        <v>17</v>
      </c>
      <c r="C1965" s="9" t="s">
        <v>651</v>
      </c>
      <c r="D1965" s="9" t="s">
        <v>93</v>
      </c>
      <c r="E1965" s="9" t="s">
        <v>2785</v>
      </c>
      <c r="F1965" s="9" t="s">
        <v>2786</v>
      </c>
      <c r="G1965" s="10">
        <v>213</v>
      </c>
      <c r="H1965" s="9" t="s">
        <v>94</v>
      </c>
      <c r="I1965" s="10">
        <v>851</v>
      </c>
      <c r="J1965" s="11">
        <v>0.25</v>
      </c>
      <c r="K1965" s="9" t="s">
        <v>94</v>
      </c>
      <c r="L1965" s="9" t="s">
        <v>95</v>
      </c>
    </row>
    <row r="1966" spans="1:12" x14ac:dyDescent="0.2">
      <c r="A1966" t="str">
        <f>VLOOKUP(B1966,StateFIPS!A$2:B$52,2)</f>
        <v>Kentucky</v>
      </c>
      <c r="B1966">
        <f t="shared" si="33"/>
        <v>21</v>
      </c>
      <c r="C1966" s="9" t="s">
        <v>1918</v>
      </c>
      <c r="D1966" s="9" t="s">
        <v>93</v>
      </c>
      <c r="E1966" s="9" t="s">
        <v>2785</v>
      </c>
      <c r="F1966" s="9" t="s">
        <v>2786</v>
      </c>
      <c r="G1966" s="10">
        <v>81</v>
      </c>
      <c r="H1966" s="9" t="s">
        <v>94</v>
      </c>
      <c r="I1966" s="10">
        <v>326</v>
      </c>
      <c r="J1966" s="11">
        <v>0.25</v>
      </c>
      <c r="K1966" s="9" t="s">
        <v>94</v>
      </c>
      <c r="L1966" s="9" t="s">
        <v>95</v>
      </c>
    </row>
    <row r="1967" spans="1:12" x14ac:dyDescent="0.2">
      <c r="A1967" t="str">
        <f>VLOOKUP(B1967,StateFIPS!A$2:B$52,2)</f>
        <v>Texas</v>
      </c>
      <c r="B1967">
        <f t="shared" si="33"/>
        <v>48</v>
      </c>
      <c r="C1967" s="9" t="s">
        <v>1053</v>
      </c>
      <c r="D1967" s="9" t="s">
        <v>93</v>
      </c>
      <c r="E1967" s="9" t="s">
        <v>2785</v>
      </c>
      <c r="F1967" s="9" t="s">
        <v>2786</v>
      </c>
      <c r="G1967" s="10">
        <v>7</v>
      </c>
      <c r="H1967" s="9" t="s">
        <v>94</v>
      </c>
      <c r="I1967" s="10">
        <v>28</v>
      </c>
      <c r="J1967" s="11">
        <v>0.25</v>
      </c>
      <c r="K1967" s="9" t="s">
        <v>94</v>
      </c>
      <c r="L1967" s="9" t="s">
        <v>95</v>
      </c>
    </row>
    <row r="1968" spans="1:12" x14ac:dyDescent="0.2">
      <c r="A1968" t="str">
        <f>VLOOKUP(B1968,StateFIPS!A$2:B$52,2)</f>
        <v>Kentucky</v>
      </c>
      <c r="B1968">
        <f t="shared" si="33"/>
        <v>21</v>
      </c>
      <c r="C1968" s="9" t="s">
        <v>1920</v>
      </c>
      <c r="D1968" s="9" t="s">
        <v>93</v>
      </c>
      <c r="E1968" s="9" t="s">
        <v>2785</v>
      </c>
      <c r="F1968" s="9" t="s">
        <v>2786</v>
      </c>
      <c r="G1968" s="10">
        <v>27</v>
      </c>
      <c r="H1968" s="9" t="s">
        <v>94</v>
      </c>
      <c r="I1968" s="10">
        <v>109</v>
      </c>
      <c r="J1968" s="11">
        <v>0.25</v>
      </c>
      <c r="K1968" s="9" t="s">
        <v>94</v>
      </c>
      <c r="L1968" s="9" t="s">
        <v>95</v>
      </c>
    </row>
    <row r="1969" spans="1:12" x14ac:dyDescent="0.2">
      <c r="A1969" t="str">
        <f>VLOOKUP(B1969,StateFIPS!A$2:B$52,2)</f>
        <v>Illinois</v>
      </c>
      <c r="B1969">
        <f t="shared" si="33"/>
        <v>17</v>
      </c>
      <c r="C1969" s="9" t="s">
        <v>655</v>
      </c>
      <c r="D1969" s="9" t="s">
        <v>93</v>
      </c>
      <c r="E1969" s="9" t="s">
        <v>2785</v>
      </c>
      <c r="F1969" s="9" t="s">
        <v>2786</v>
      </c>
      <c r="G1969" s="10">
        <v>315</v>
      </c>
      <c r="H1969" s="9" t="s">
        <v>94</v>
      </c>
      <c r="I1969" s="10">
        <v>1260</v>
      </c>
      <c r="J1969" s="11">
        <v>0.25</v>
      </c>
      <c r="K1969" s="9" t="s">
        <v>94</v>
      </c>
      <c r="L1969" s="9" t="s">
        <v>95</v>
      </c>
    </row>
    <row r="1970" spans="1:12" x14ac:dyDescent="0.2">
      <c r="A1970" t="str">
        <f>VLOOKUP(B1970,StateFIPS!A$2:B$52,2)</f>
        <v>Louisiana</v>
      </c>
      <c r="B1970">
        <f t="shared" si="33"/>
        <v>22</v>
      </c>
      <c r="C1970" s="9" t="s">
        <v>168</v>
      </c>
      <c r="D1970" s="9" t="s">
        <v>93</v>
      </c>
      <c r="E1970" s="9" t="s">
        <v>2785</v>
      </c>
      <c r="F1970" s="9" t="s">
        <v>2786</v>
      </c>
      <c r="G1970" s="10">
        <v>273179</v>
      </c>
      <c r="H1970" s="9" t="s">
        <v>94</v>
      </c>
      <c r="I1970" s="10">
        <v>1092717</v>
      </c>
      <c r="J1970" s="11">
        <v>0.25</v>
      </c>
      <c r="K1970" s="9" t="s">
        <v>94</v>
      </c>
      <c r="L1970" s="9" t="s">
        <v>95</v>
      </c>
    </row>
    <row r="1971" spans="1:12" x14ac:dyDescent="0.2">
      <c r="A1971" t="str">
        <f>VLOOKUP(B1971,StateFIPS!A$2:B$52,2)</f>
        <v>Utah</v>
      </c>
      <c r="B1971">
        <f t="shared" si="33"/>
        <v>49</v>
      </c>
      <c r="C1971" s="9" t="s">
        <v>2360</v>
      </c>
      <c r="D1971" s="9" t="s">
        <v>93</v>
      </c>
      <c r="E1971" s="9" t="s">
        <v>2785</v>
      </c>
      <c r="F1971" s="9" t="s">
        <v>2786</v>
      </c>
      <c r="G1971" s="10">
        <v>452299</v>
      </c>
      <c r="H1971" s="9" t="s">
        <v>94</v>
      </c>
      <c r="I1971" s="10">
        <v>1809196</v>
      </c>
      <c r="J1971" s="11">
        <v>0.25</v>
      </c>
      <c r="K1971" s="9" t="s">
        <v>94</v>
      </c>
      <c r="L1971" s="9" t="s">
        <v>95</v>
      </c>
    </row>
    <row r="1972" spans="1:12" x14ac:dyDescent="0.2">
      <c r="A1972" t="str">
        <f>VLOOKUP(B1972,StateFIPS!A$2:B$52,2)</f>
        <v>Kentucky</v>
      </c>
      <c r="B1972">
        <f t="shared" si="33"/>
        <v>21</v>
      </c>
      <c r="C1972" s="9" t="s">
        <v>1922</v>
      </c>
      <c r="D1972" s="9" t="s">
        <v>93</v>
      </c>
      <c r="E1972" s="9" t="s">
        <v>2785</v>
      </c>
      <c r="F1972" s="9" t="s">
        <v>2786</v>
      </c>
      <c r="G1972" s="10">
        <v>49</v>
      </c>
      <c r="H1972" s="9" t="s">
        <v>94</v>
      </c>
      <c r="I1972" s="10">
        <v>196</v>
      </c>
      <c r="J1972" s="11">
        <v>0.25</v>
      </c>
      <c r="K1972" s="9" t="s">
        <v>94</v>
      </c>
      <c r="L1972" s="9" t="s">
        <v>95</v>
      </c>
    </row>
    <row r="1973" spans="1:12" x14ac:dyDescent="0.2">
      <c r="A1973" t="str">
        <f>VLOOKUP(B1973,StateFIPS!A$2:B$52,2)</f>
        <v>Utah</v>
      </c>
      <c r="B1973">
        <f t="shared" si="33"/>
        <v>49</v>
      </c>
      <c r="C1973" s="9" t="s">
        <v>1129</v>
      </c>
      <c r="D1973" s="9" t="s">
        <v>93</v>
      </c>
      <c r="E1973" s="9" t="s">
        <v>2785</v>
      </c>
      <c r="F1973" s="9" t="s">
        <v>2786</v>
      </c>
      <c r="G1973" s="10">
        <v>197</v>
      </c>
      <c r="H1973" s="9" t="s">
        <v>94</v>
      </c>
      <c r="I1973" s="10">
        <v>788</v>
      </c>
      <c r="J1973" s="11">
        <v>0.25</v>
      </c>
      <c r="K1973" s="9" t="s">
        <v>94</v>
      </c>
      <c r="L1973" s="9" t="s">
        <v>95</v>
      </c>
    </row>
    <row r="1974" spans="1:12" x14ac:dyDescent="0.2">
      <c r="A1974" t="str">
        <f>VLOOKUP(B1974,StateFIPS!A$2:B$52,2)</f>
        <v>Illinois</v>
      </c>
      <c r="B1974">
        <f t="shared" si="33"/>
        <v>17</v>
      </c>
      <c r="C1974" s="9" t="s">
        <v>666</v>
      </c>
      <c r="D1974" s="9" t="s">
        <v>93</v>
      </c>
      <c r="E1974" s="9" t="s">
        <v>2785</v>
      </c>
      <c r="F1974" s="9" t="s">
        <v>2786</v>
      </c>
      <c r="G1974" s="10">
        <v>389</v>
      </c>
      <c r="H1974" s="9" t="s">
        <v>94</v>
      </c>
      <c r="I1974" s="10">
        <v>1557</v>
      </c>
      <c r="J1974" s="11">
        <v>0.25</v>
      </c>
      <c r="K1974" s="9" t="s">
        <v>94</v>
      </c>
      <c r="L1974" s="9" t="s">
        <v>95</v>
      </c>
    </row>
    <row r="1975" spans="1:12" x14ac:dyDescent="0.2">
      <c r="A1975" t="str">
        <f>VLOOKUP(B1975,StateFIPS!A$2:B$52,2)</f>
        <v>Kentucky</v>
      </c>
      <c r="B1975">
        <f t="shared" si="33"/>
        <v>21</v>
      </c>
      <c r="C1975" s="9" t="s">
        <v>122</v>
      </c>
      <c r="D1975" s="9" t="s">
        <v>93</v>
      </c>
      <c r="E1975" s="9" t="s">
        <v>2785</v>
      </c>
      <c r="F1975" s="9" t="s">
        <v>2786</v>
      </c>
      <c r="G1975" s="10">
        <v>37</v>
      </c>
      <c r="H1975" s="9" t="s">
        <v>94</v>
      </c>
      <c r="I1975" s="10">
        <v>148</v>
      </c>
      <c r="J1975" s="11">
        <v>0.25</v>
      </c>
      <c r="K1975" s="9" t="s">
        <v>94</v>
      </c>
      <c r="L1975" s="9" t="s">
        <v>95</v>
      </c>
    </row>
    <row r="1976" spans="1:12" x14ac:dyDescent="0.2">
      <c r="A1976" t="str">
        <f>VLOOKUP(B1976,StateFIPS!A$2:B$52,2)</f>
        <v>Alabama</v>
      </c>
      <c r="B1976">
        <f t="shared" si="33"/>
        <v>1</v>
      </c>
      <c r="C1976" s="9" t="s">
        <v>607</v>
      </c>
      <c r="D1976" s="9" t="s">
        <v>93</v>
      </c>
      <c r="E1976" s="9" t="s">
        <v>2785</v>
      </c>
      <c r="F1976" s="9" t="s">
        <v>2786</v>
      </c>
      <c r="G1976" s="10">
        <v>12706</v>
      </c>
      <c r="H1976" s="9" t="s">
        <v>94</v>
      </c>
      <c r="I1976" s="10">
        <v>50823</v>
      </c>
      <c r="J1976" s="11">
        <v>0.25</v>
      </c>
      <c r="K1976" s="9" t="s">
        <v>94</v>
      </c>
      <c r="L1976" s="9" t="s">
        <v>95</v>
      </c>
    </row>
    <row r="1977" spans="1:12" x14ac:dyDescent="0.2">
      <c r="A1977" t="str">
        <f>VLOOKUP(B1977,StateFIPS!A$2:B$52,2)</f>
        <v>Kentucky</v>
      </c>
      <c r="B1977">
        <f t="shared" si="33"/>
        <v>21</v>
      </c>
      <c r="C1977" s="9" t="s">
        <v>124</v>
      </c>
      <c r="D1977" s="9" t="s">
        <v>93</v>
      </c>
      <c r="E1977" s="9" t="s">
        <v>2785</v>
      </c>
      <c r="F1977" s="9" t="s">
        <v>2786</v>
      </c>
      <c r="G1977" s="10">
        <v>165</v>
      </c>
      <c r="H1977" s="9" t="s">
        <v>94</v>
      </c>
      <c r="I1977" s="10">
        <v>661</v>
      </c>
      <c r="J1977" s="11">
        <v>0.25</v>
      </c>
      <c r="K1977" s="9" t="s">
        <v>94</v>
      </c>
      <c r="L1977" s="9" t="s">
        <v>95</v>
      </c>
    </row>
    <row r="1978" spans="1:12" x14ac:dyDescent="0.2">
      <c r="A1978" t="str">
        <f>VLOOKUP(B1978,StateFIPS!A$2:B$52,2)</f>
        <v>Illinois</v>
      </c>
      <c r="B1978">
        <f t="shared" si="33"/>
        <v>17</v>
      </c>
      <c r="C1978" s="9" t="s">
        <v>2189</v>
      </c>
      <c r="D1978" s="9" t="s">
        <v>93</v>
      </c>
      <c r="E1978" s="9" t="s">
        <v>2785</v>
      </c>
      <c r="F1978" s="9" t="s">
        <v>2786</v>
      </c>
      <c r="G1978" s="10">
        <v>1558</v>
      </c>
      <c r="H1978" s="9" t="s">
        <v>94</v>
      </c>
      <c r="I1978" s="10">
        <v>6233</v>
      </c>
      <c r="J1978" s="11">
        <v>0.25</v>
      </c>
      <c r="K1978" s="9" t="s">
        <v>94</v>
      </c>
      <c r="L1978" s="9" t="s">
        <v>95</v>
      </c>
    </row>
    <row r="1979" spans="1:12" x14ac:dyDescent="0.2">
      <c r="A1979" t="str">
        <f>VLOOKUP(B1979,StateFIPS!A$2:B$52,2)</f>
        <v>Illinois</v>
      </c>
      <c r="B1979">
        <f t="shared" si="33"/>
        <v>17</v>
      </c>
      <c r="C1979" s="9" t="s">
        <v>2186</v>
      </c>
      <c r="D1979" s="9" t="s">
        <v>93</v>
      </c>
      <c r="E1979" s="9" t="s">
        <v>2785</v>
      </c>
      <c r="F1979" s="9" t="s">
        <v>2786</v>
      </c>
      <c r="G1979" s="10">
        <v>202</v>
      </c>
      <c r="H1979" s="9" t="s">
        <v>94</v>
      </c>
      <c r="I1979" s="10">
        <v>807</v>
      </c>
      <c r="J1979" s="11">
        <v>0.25</v>
      </c>
      <c r="K1979" s="9" t="s">
        <v>94</v>
      </c>
      <c r="L1979" s="9" t="s">
        <v>95</v>
      </c>
    </row>
    <row r="1980" spans="1:12" x14ac:dyDescent="0.2">
      <c r="A1980" t="str">
        <f>VLOOKUP(B1980,StateFIPS!A$2:B$52,2)</f>
        <v>Illinois</v>
      </c>
      <c r="B1980">
        <f t="shared" si="33"/>
        <v>17</v>
      </c>
      <c r="C1980" s="9" t="s">
        <v>683</v>
      </c>
      <c r="D1980" s="9" t="s">
        <v>93</v>
      </c>
      <c r="E1980" s="9" t="s">
        <v>2785</v>
      </c>
      <c r="F1980" s="9" t="s">
        <v>2786</v>
      </c>
      <c r="G1980" s="10">
        <v>643</v>
      </c>
      <c r="H1980" s="9" t="s">
        <v>94</v>
      </c>
      <c r="I1980" s="10">
        <v>2571</v>
      </c>
      <c r="J1980" s="11">
        <v>0.25</v>
      </c>
      <c r="K1980" s="9" t="s">
        <v>94</v>
      </c>
      <c r="L1980" s="9" t="s">
        <v>95</v>
      </c>
    </row>
    <row r="1981" spans="1:12" x14ac:dyDescent="0.2">
      <c r="A1981" t="str">
        <f>VLOOKUP(B1981,StateFIPS!A$2:B$52,2)</f>
        <v>Alabama</v>
      </c>
      <c r="B1981">
        <f t="shared" si="33"/>
        <v>1</v>
      </c>
      <c r="C1981" s="9" t="s">
        <v>591</v>
      </c>
      <c r="D1981" s="9" t="s">
        <v>93</v>
      </c>
      <c r="E1981" s="9" t="s">
        <v>2785</v>
      </c>
      <c r="F1981" s="9" t="s">
        <v>2786</v>
      </c>
      <c r="G1981" s="10">
        <v>248651</v>
      </c>
      <c r="H1981" s="9" t="s">
        <v>94</v>
      </c>
      <c r="I1981" s="10">
        <v>994604</v>
      </c>
      <c r="J1981" s="11">
        <v>0.25</v>
      </c>
      <c r="K1981" s="9" t="s">
        <v>94</v>
      </c>
      <c r="L1981" s="9" t="s">
        <v>95</v>
      </c>
    </row>
    <row r="1982" spans="1:12" x14ac:dyDescent="0.2">
      <c r="A1982" t="str">
        <f>VLOOKUP(B1982,StateFIPS!A$2:B$52,2)</f>
        <v>Utah</v>
      </c>
      <c r="B1982">
        <f t="shared" si="33"/>
        <v>49</v>
      </c>
      <c r="C1982" s="9" t="s">
        <v>1133</v>
      </c>
      <c r="D1982" s="9" t="s">
        <v>93</v>
      </c>
      <c r="E1982" s="9" t="s">
        <v>2785</v>
      </c>
      <c r="F1982" s="9" t="s">
        <v>2786</v>
      </c>
      <c r="G1982" s="10">
        <v>1384</v>
      </c>
      <c r="H1982" s="9" t="s">
        <v>94</v>
      </c>
      <c r="I1982" s="10">
        <v>5537</v>
      </c>
      <c r="J1982" s="11">
        <v>0.25</v>
      </c>
      <c r="K1982" s="9" t="s">
        <v>94</v>
      </c>
      <c r="L1982" s="9" t="s">
        <v>95</v>
      </c>
    </row>
    <row r="1983" spans="1:12" x14ac:dyDescent="0.2">
      <c r="A1983" t="str">
        <f>VLOOKUP(B1983,StateFIPS!A$2:B$52,2)</f>
        <v>Illinois</v>
      </c>
      <c r="B1983">
        <f t="shared" si="33"/>
        <v>17</v>
      </c>
      <c r="C1983" s="9" t="s">
        <v>681</v>
      </c>
      <c r="D1983" s="9" t="s">
        <v>93</v>
      </c>
      <c r="E1983" s="9" t="s">
        <v>2785</v>
      </c>
      <c r="F1983" s="9" t="s">
        <v>2786</v>
      </c>
      <c r="G1983" s="10">
        <v>255</v>
      </c>
      <c r="H1983" s="9" t="s">
        <v>94</v>
      </c>
      <c r="I1983" s="10">
        <v>1020</v>
      </c>
      <c r="J1983" s="11">
        <v>0.25</v>
      </c>
      <c r="K1983" s="9" t="s">
        <v>94</v>
      </c>
      <c r="L1983" s="9" t="s">
        <v>95</v>
      </c>
    </row>
    <row r="1984" spans="1:12" x14ac:dyDescent="0.2">
      <c r="A1984" t="str">
        <f>VLOOKUP(B1984,StateFIPS!A$2:B$52,2)</f>
        <v>Illinois</v>
      </c>
      <c r="B1984">
        <f t="shared" si="33"/>
        <v>17</v>
      </c>
      <c r="C1984" s="9" t="s">
        <v>707</v>
      </c>
      <c r="D1984" s="9" t="s">
        <v>93</v>
      </c>
      <c r="E1984" s="9" t="s">
        <v>2785</v>
      </c>
      <c r="F1984" s="9" t="s">
        <v>2786</v>
      </c>
      <c r="G1984" s="10">
        <v>159</v>
      </c>
      <c r="H1984" s="9" t="s">
        <v>94</v>
      </c>
      <c r="I1984" s="10">
        <v>636</v>
      </c>
      <c r="J1984" s="11">
        <v>0.25</v>
      </c>
      <c r="K1984" s="9" t="s">
        <v>94</v>
      </c>
      <c r="L1984" s="9" t="s">
        <v>95</v>
      </c>
    </row>
    <row r="1985" spans="1:12" x14ac:dyDescent="0.2">
      <c r="A1985" t="str">
        <f>VLOOKUP(B1985,StateFIPS!A$2:B$52,2)</f>
        <v>Vermont</v>
      </c>
      <c r="B1985">
        <f t="shared" si="33"/>
        <v>50</v>
      </c>
      <c r="C1985" s="9" t="s">
        <v>2642</v>
      </c>
      <c r="D1985" s="9" t="s">
        <v>93</v>
      </c>
      <c r="E1985" s="9" t="s">
        <v>2785</v>
      </c>
      <c r="F1985" s="9" t="s">
        <v>2786</v>
      </c>
      <c r="G1985" s="10">
        <v>592</v>
      </c>
      <c r="H1985" s="9" t="s">
        <v>94</v>
      </c>
      <c r="I1985" s="10">
        <v>2368</v>
      </c>
      <c r="J1985" s="11">
        <v>0.25</v>
      </c>
      <c r="K1985" s="9" t="s">
        <v>94</v>
      </c>
      <c r="L1985" s="9" t="s">
        <v>95</v>
      </c>
    </row>
    <row r="1986" spans="1:12" x14ac:dyDescent="0.2">
      <c r="A1986" t="str">
        <f>VLOOKUP(B1986,StateFIPS!A$2:B$52,2)</f>
        <v>Kentucky</v>
      </c>
      <c r="B1986">
        <f t="shared" si="33"/>
        <v>21</v>
      </c>
      <c r="C1986" s="9" t="s">
        <v>112</v>
      </c>
      <c r="D1986" s="9" t="s">
        <v>93</v>
      </c>
      <c r="E1986" s="9" t="s">
        <v>2785</v>
      </c>
      <c r="F1986" s="9" t="s">
        <v>2786</v>
      </c>
      <c r="G1986" s="10">
        <v>92</v>
      </c>
      <c r="H1986" s="9" t="s">
        <v>94</v>
      </c>
      <c r="I1986" s="10">
        <v>367</v>
      </c>
      <c r="J1986" s="11">
        <v>0.25</v>
      </c>
      <c r="K1986" s="9" t="s">
        <v>94</v>
      </c>
      <c r="L1986" s="9" t="s">
        <v>95</v>
      </c>
    </row>
    <row r="1987" spans="1:12" x14ac:dyDescent="0.2">
      <c r="A1987" t="str">
        <f>VLOOKUP(B1987,StateFIPS!A$2:B$52,2)</f>
        <v>Illinois</v>
      </c>
      <c r="B1987">
        <f t="shared" ref="B1987:B2050" si="34">VALUE(LEFT(C1987,2))</f>
        <v>17</v>
      </c>
      <c r="C1987" s="9" t="s">
        <v>663</v>
      </c>
      <c r="D1987" s="9" t="s">
        <v>93</v>
      </c>
      <c r="E1987" s="9" t="s">
        <v>2785</v>
      </c>
      <c r="F1987" s="9" t="s">
        <v>2786</v>
      </c>
      <c r="G1987" s="10">
        <v>254</v>
      </c>
      <c r="H1987" s="9" t="s">
        <v>94</v>
      </c>
      <c r="I1987" s="10">
        <v>1016</v>
      </c>
      <c r="J1987" s="11">
        <v>0.25</v>
      </c>
      <c r="K1987" s="9" t="s">
        <v>94</v>
      </c>
      <c r="L1987" s="9" t="s">
        <v>95</v>
      </c>
    </row>
    <row r="1988" spans="1:12" x14ac:dyDescent="0.2">
      <c r="A1988" t="str">
        <f>VLOOKUP(B1988,StateFIPS!A$2:B$52,2)</f>
        <v>Georgia</v>
      </c>
      <c r="B1988">
        <f t="shared" si="34"/>
        <v>13</v>
      </c>
      <c r="C1988" s="9" t="s">
        <v>774</v>
      </c>
      <c r="D1988" s="9" t="s">
        <v>93</v>
      </c>
      <c r="E1988" s="9" t="s">
        <v>2785</v>
      </c>
      <c r="F1988" s="9" t="s">
        <v>2786</v>
      </c>
      <c r="G1988" s="10">
        <v>20</v>
      </c>
      <c r="H1988" s="9" t="s">
        <v>94</v>
      </c>
      <c r="I1988" s="10">
        <v>81</v>
      </c>
      <c r="J1988" s="11">
        <v>0.25</v>
      </c>
      <c r="K1988" s="9" t="s">
        <v>94</v>
      </c>
      <c r="L1988" s="9" t="s">
        <v>95</v>
      </c>
    </row>
    <row r="1989" spans="1:12" x14ac:dyDescent="0.2">
      <c r="A1989" t="str">
        <f>VLOOKUP(B1989,StateFIPS!A$2:B$52,2)</f>
        <v>Illinois</v>
      </c>
      <c r="B1989">
        <f t="shared" si="34"/>
        <v>17</v>
      </c>
      <c r="C1989" s="9" t="s">
        <v>656</v>
      </c>
      <c r="D1989" s="9" t="s">
        <v>93</v>
      </c>
      <c r="E1989" s="9" t="s">
        <v>2785</v>
      </c>
      <c r="F1989" s="9" t="s">
        <v>2786</v>
      </c>
      <c r="G1989" s="10">
        <v>775</v>
      </c>
      <c r="H1989" s="9" t="s">
        <v>94</v>
      </c>
      <c r="I1989" s="10">
        <v>3102</v>
      </c>
      <c r="J1989" s="11">
        <v>0.25</v>
      </c>
      <c r="K1989" s="9" t="s">
        <v>94</v>
      </c>
      <c r="L1989" s="9" t="s">
        <v>95</v>
      </c>
    </row>
    <row r="1990" spans="1:12" x14ac:dyDescent="0.2">
      <c r="A1990" t="str">
        <f>VLOOKUP(B1990,StateFIPS!A$2:B$52,2)</f>
        <v>Illinois</v>
      </c>
      <c r="B1990">
        <f t="shared" si="34"/>
        <v>17</v>
      </c>
      <c r="C1990" s="9" t="s">
        <v>660</v>
      </c>
      <c r="D1990" s="9" t="s">
        <v>93</v>
      </c>
      <c r="E1990" s="9" t="s">
        <v>2785</v>
      </c>
      <c r="F1990" s="9" t="s">
        <v>2786</v>
      </c>
      <c r="G1990" s="10">
        <v>603</v>
      </c>
      <c r="H1990" s="9" t="s">
        <v>94</v>
      </c>
      <c r="I1990" s="10">
        <v>2414</v>
      </c>
      <c r="J1990" s="11">
        <v>0.25</v>
      </c>
      <c r="K1990" s="9" t="s">
        <v>94</v>
      </c>
      <c r="L1990" s="9" t="s">
        <v>95</v>
      </c>
    </row>
    <row r="1991" spans="1:12" x14ac:dyDescent="0.2">
      <c r="A1991" t="str">
        <f>VLOOKUP(B1991,StateFIPS!A$2:B$52,2)</f>
        <v>Texas</v>
      </c>
      <c r="B1991">
        <f t="shared" si="34"/>
        <v>48</v>
      </c>
      <c r="C1991" s="9" t="s">
        <v>1120</v>
      </c>
      <c r="D1991" s="9" t="s">
        <v>93</v>
      </c>
      <c r="E1991" s="9" t="s">
        <v>2785</v>
      </c>
      <c r="F1991" s="9" t="s">
        <v>2786</v>
      </c>
      <c r="G1991" s="10">
        <v>17</v>
      </c>
      <c r="H1991" s="9" t="s">
        <v>94</v>
      </c>
      <c r="I1991" s="10">
        <v>67</v>
      </c>
      <c r="J1991" s="11">
        <v>0.25</v>
      </c>
      <c r="K1991" s="9" t="s">
        <v>94</v>
      </c>
      <c r="L1991" s="9" t="s">
        <v>95</v>
      </c>
    </row>
    <row r="1992" spans="1:12" x14ac:dyDescent="0.2">
      <c r="A1992" t="str">
        <f>VLOOKUP(B1992,StateFIPS!A$2:B$52,2)</f>
        <v>Illinois</v>
      </c>
      <c r="B1992">
        <f t="shared" si="34"/>
        <v>17</v>
      </c>
      <c r="C1992" s="9" t="s">
        <v>662</v>
      </c>
      <c r="D1992" s="9" t="s">
        <v>93</v>
      </c>
      <c r="E1992" s="9" t="s">
        <v>2785</v>
      </c>
      <c r="F1992" s="9" t="s">
        <v>2786</v>
      </c>
      <c r="G1992" s="10">
        <v>367</v>
      </c>
      <c r="H1992" s="9" t="s">
        <v>94</v>
      </c>
      <c r="I1992" s="10">
        <v>1470</v>
      </c>
      <c r="J1992" s="11">
        <v>0.25</v>
      </c>
      <c r="K1992" s="9" t="s">
        <v>94</v>
      </c>
      <c r="L1992" s="9" t="s">
        <v>95</v>
      </c>
    </row>
    <row r="1993" spans="1:12" x14ac:dyDescent="0.2">
      <c r="A1993" t="str">
        <f>VLOOKUP(B1993,StateFIPS!A$2:B$52,2)</f>
        <v>Alabama</v>
      </c>
      <c r="B1993">
        <f t="shared" si="34"/>
        <v>1</v>
      </c>
      <c r="C1993" s="9" t="s">
        <v>583</v>
      </c>
      <c r="D1993" s="9" t="s">
        <v>93</v>
      </c>
      <c r="E1993" s="9" t="s">
        <v>2785</v>
      </c>
      <c r="F1993" s="9" t="s">
        <v>2786</v>
      </c>
      <c r="G1993" s="10">
        <v>38245</v>
      </c>
      <c r="H1993" s="9" t="s">
        <v>94</v>
      </c>
      <c r="I1993" s="10">
        <v>152979</v>
      </c>
      <c r="J1993" s="11">
        <v>0.25</v>
      </c>
      <c r="K1993" s="9" t="s">
        <v>94</v>
      </c>
      <c r="L1993" s="9" t="s">
        <v>95</v>
      </c>
    </row>
    <row r="1994" spans="1:12" x14ac:dyDescent="0.2">
      <c r="A1994" t="str">
        <f>VLOOKUP(B1994,StateFIPS!A$2:B$52,2)</f>
        <v>Alabama</v>
      </c>
      <c r="B1994">
        <f t="shared" si="34"/>
        <v>1</v>
      </c>
      <c r="C1994" s="9" t="s">
        <v>598</v>
      </c>
      <c r="D1994" s="9" t="s">
        <v>93</v>
      </c>
      <c r="E1994" s="9" t="s">
        <v>2785</v>
      </c>
      <c r="F1994" s="9" t="s">
        <v>2786</v>
      </c>
      <c r="G1994" s="10">
        <v>2</v>
      </c>
      <c r="H1994" s="9" t="s">
        <v>94</v>
      </c>
      <c r="I1994" s="10">
        <v>10</v>
      </c>
      <c r="J1994" s="11">
        <v>0.25</v>
      </c>
      <c r="K1994" s="9" t="s">
        <v>94</v>
      </c>
      <c r="L1994" s="9" t="s">
        <v>95</v>
      </c>
    </row>
    <row r="1995" spans="1:12" x14ac:dyDescent="0.2">
      <c r="A1995" t="str">
        <f>VLOOKUP(B1995,StateFIPS!A$2:B$52,2)</f>
        <v>Alabama</v>
      </c>
      <c r="B1995">
        <f t="shared" si="34"/>
        <v>1</v>
      </c>
      <c r="C1995" s="9" t="s">
        <v>599</v>
      </c>
      <c r="D1995" s="9" t="s">
        <v>93</v>
      </c>
      <c r="E1995" s="9" t="s">
        <v>2785</v>
      </c>
      <c r="F1995" s="9" t="s">
        <v>2786</v>
      </c>
      <c r="G1995" s="10">
        <v>16</v>
      </c>
      <c r="H1995" s="9" t="s">
        <v>94</v>
      </c>
      <c r="I1995" s="10">
        <v>62</v>
      </c>
      <c r="J1995" s="11">
        <v>0.25</v>
      </c>
      <c r="K1995" s="9" t="s">
        <v>94</v>
      </c>
      <c r="L1995" s="9" t="s">
        <v>95</v>
      </c>
    </row>
    <row r="1996" spans="1:12" x14ac:dyDescent="0.2">
      <c r="A1996" t="str">
        <f>VLOOKUP(B1996,StateFIPS!A$2:B$52,2)</f>
        <v>Illinois</v>
      </c>
      <c r="B1996">
        <f t="shared" si="34"/>
        <v>17</v>
      </c>
      <c r="C1996" s="9" t="s">
        <v>2183</v>
      </c>
      <c r="D1996" s="9" t="s">
        <v>93</v>
      </c>
      <c r="E1996" s="9" t="s">
        <v>2785</v>
      </c>
      <c r="F1996" s="9" t="s">
        <v>2786</v>
      </c>
      <c r="G1996" s="10">
        <v>288</v>
      </c>
      <c r="H1996" s="9" t="s">
        <v>94</v>
      </c>
      <c r="I1996" s="10">
        <v>1154</v>
      </c>
      <c r="J1996" s="11">
        <v>0.25</v>
      </c>
      <c r="K1996" s="9" t="s">
        <v>94</v>
      </c>
      <c r="L1996" s="9" t="s">
        <v>95</v>
      </c>
    </row>
    <row r="1997" spans="1:12" x14ac:dyDescent="0.2">
      <c r="A1997" t="str">
        <f>VLOOKUP(B1997,StateFIPS!A$2:B$52,2)</f>
        <v>Illinois</v>
      </c>
      <c r="B1997">
        <f t="shared" si="34"/>
        <v>17</v>
      </c>
      <c r="C1997" s="9" t="s">
        <v>664</v>
      </c>
      <c r="D1997" s="9" t="s">
        <v>93</v>
      </c>
      <c r="E1997" s="9" t="s">
        <v>2785</v>
      </c>
      <c r="F1997" s="9" t="s">
        <v>2786</v>
      </c>
      <c r="G1997" s="10">
        <v>494</v>
      </c>
      <c r="H1997" s="9" t="s">
        <v>94</v>
      </c>
      <c r="I1997" s="10">
        <v>1978</v>
      </c>
      <c r="J1997" s="11">
        <v>0.25</v>
      </c>
      <c r="K1997" s="9" t="s">
        <v>94</v>
      </c>
      <c r="L1997" s="9" t="s">
        <v>95</v>
      </c>
    </row>
    <row r="1998" spans="1:12" x14ac:dyDescent="0.2">
      <c r="A1998" t="str">
        <f>VLOOKUP(B1998,StateFIPS!A$2:B$52,2)</f>
        <v>Texas</v>
      </c>
      <c r="B1998">
        <f t="shared" si="34"/>
        <v>48</v>
      </c>
      <c r="C1998" s="9" t="s">
        <v>2454</v>
      </c>
      <c r="D1998" s="9" t="s">
        <v>93</v>
      </c>
      <c r="E1998" s="9" t="s">
        <v>2785</v>
      </c>
      <c r="F1998" s="9" t="s">
        <v>2786</v>
      </c>
      <c r="G1998" s="10">
        <v>23347</v>
      </c>
      <c r="H1998" s="9" t="s">
        <v>94</v>
      </c>
      <c r="I1998" s="10">
        <v>93388</v>
      </c>
      <c r="J1998" s="11">
        <v>0.25</v>
      </c>
      <c r="K1998" s="9" t="s">
        <v>94</v>
      </c>
      <c r="L1998" s="9" t="s">
        <v>95</v>
      </c>
    </row>
    <row r="1999" spans="1:12" x14ac:dyDescent="0.2">
      <c r="A1999" t="str">
        <f>VLOOKUP(B1999,StateFIPS!A$2:B$52,2)</f>
        <v>Kentucky</v>
      </c>
      <c r="B1999">
        <f t="shared" si="34"/>
        <v>21</v>
      </c>
      <c r="C1999" s="9" t="s">
        <v>127</v>
      </c>
      <c r="D1999" s="9" t="s">
        <v>93</v>
      </c>
      <c r="E1999" s="9" t="s">
        <v>2785</v>
      </c>
      <c r="F1999" s="9" t="s">
        <v>2786</v>
      </c>
      <c r="G1999" s="10">
        <v>56</v>
      </c>
      <c r="H1999" s="9" t="s">
        <v>94</v>
      </c>
      <c r="I1999" s="10">
        <v>226</v>
      </c>
      <c r="J1999" s="11">
        <v>0.25</v>
      </c>
      <c r="K1999" s="9" t="s">
        <v>94</v>
      </c>
      <c r="L1999" s="9" t="s">
        <v>95</v>
      </c>
    </row>
    <row r="2000" spans="1:12" x14ac:dyDescent="0.2">
      <c r="A2000" t="str">
        <f>VLOOKUP(B2000,StateFIPS!A$2:B$52,2)</f>
        <v>Alabama</v>
      </c>
      <c r="B2000">
        <f t="shared" si="34"/>
        <v>1</v>
      </c>
      <c r="C2000" s="9" t="s">
        <v>597</v>
      </c>
      <c r="D2000" s="9" t="s">
        <v>93</v>
      </c>
      <c r="E2000" s="9" t="s">
        <v>2785</v>
      </c>
      <c r="F2000" s="9" t="s">
        <v>2786</v>
      </c>
      <c r="G2000" s="10">
        <v>55934</v>
      </c>
      <c r="H2000" s="9" t="s">
        <v>94</v>
      </c>
      <c r="I2000" s="10">
        <v>223737</v>
      </c>
      <c r="J2000" s="11">
        <v>0.25</v>
      </c>
      <c r="K2000" s="9" t="s">
        <v>94</v>
      </c>
      <c r="L2000" s="9" t="s">
        <v>95</v>
      </c>
    </row>
    <row r="2001" spans="1:12" x14ac:dyDescent="0.2">
      <c r="A2001" t="str">
        <f>VLOOKUP(B2001,StateFIPS!A$2:B$52,2)</f>
        <v>Kentucky</v>
      </c>
      <c r="B2001">
        <f t="shared" si="34"/>
        <v>21</v>
      </c>
      <c r="C2001" s="9" t="s">
        <v>126</v>
      </c>
      <c r="D2001" s="9" t="s">
        <v>93</v>
      </c>
      <c r="E2001" s="9" t="s">
        <v>2785</v>
      </c>
      <c r="F2001" s="9" t="s">
        <v>2786</v>
      </c>
      <c r="G2001" s="10">
        <v>67</v>
      </c>
      <c r="H2001" s="9" t="s">
        <v>94</v>
      </c>
      <c r="I2001" s="10">
        <v>269</v>
      </c>
      <c r="J2001" s="11">
        <v>0.25</v>
      </c>
      <c r="K2001" s="9" t="s">
        <v>94</v>
      </c>
      <c r="L2001" s="9" t="s">
        <v>95</v>
      </c>
    </row>
    <row r="2002" spans="1:12" x14ac:dyDescent="0.2">
      <c r="A2002" t="str">
        <f>VLOOKUP(B2002,StateFIPS!A$2:B$52,2)</f>
        <v>Kentucky</v>
      </c>
      <c r="B2002">
        <f t="shared" si="34"/>
        <v>21</v>
      </c>
      <c r="C2002" s="9" t="s">
        <v>154</v>
      </c>
      <c r="D2002" s="9" t="s">
        <v>93</v>
      </c>
      <c r="E2002" s="9" t="s">
        <v>2785</v>
      </c>
      <c r="F2002" s="9" t="s">
        <v>2786</v>
      </c>
      <c r="G2002" s="10">
        <v>9343</v>
      </c>
      <c r="H2002" s="9" t="s">
        <v>94</v>
      </c>
      <c r="I2002" s="10">
        <v>37371</v>
      </c>
      <c r="J2002" s="11">
        <v>0.25</v>
      </c>
      <c r="K2002" s="9" t="s">
        <v>94</v>
      </c>
      <c r="L2002" s="9" t="s">
        <v>95</v>
      </c>
    </row>
    <row r="2003" spans="1:12" x14ac:dyDescent="0.2">
      <c r="A2003" t="str">
        <f>VLOOKUP(B2003,StateFIPS!A$2:B$52,2)</f>
        <v>Florida</v>
      </c>
      <c r="B2003">
        <f t="shared" si="34"/>
        <v>12</v>
      </c>
      <c r="C2003" s="9" t="s">
        <v>530</v>
      </c>
      <c r="D2003" s="9" t="s">
        <v>93</v>
      </c>
      <c r="E2003" s="9" t="s">
        <v>2785</v>
      </c>
      <c r="F2003" s="9" t="s">
        <v>2786</v>
      </c>
      <c r="G2003" s="10">
        <v>393</v>
      </c>
      <c r="H2003" s="9" t="s">
        <v>94</v>
      </c>
      <c r="I2003" s="10">
        <v>1573</v>
      </c>
      <c r="J2003" s="11">
        <v>0.25</v>
      </c>
      <c r="K2003" s="9" t="s">
        <v>94</v>
      </c>
      <c r="L2003" s="9" t="s">
        <v>95</v>
      </c>
    </row>
    <row r="2004" spans="1:12" x14ac:dyDescent="0.2">
      <c r="A2004" t="str">
        <f>VLOOKUP(B2004,StateFIPS!A$2:B$52,2)</f>
        <v>Texas</v>
      </c>
      <c r="B2004">
        <f t="shared" si="34"/>
        <v>48</v>
      </c>
      <c r="C2004" s="9" t="s">
        <v>946</v>
      </c>
      <c r="D2004" s="9" t="s">
        <v>93</v>
      </c>
      <c r="E2004" s="9" t="s">
        <v>2785</v>
      </c>
      <c r="F2004" s="9" t="s">
        <v>2786</v>
      </c>
      <c r="G2004" s="10">
        <v>27</v>
      </c>
      <c r="H2004" s="9" t="s">
        <v>94</v>
      </c>
      <c r="I2004" s="10">
        <v>109</v>
      </c>
      <c r="J2004" s="11">
        <v>0.25</v>
      </c>
      <c r="K2004" s="9" t="s">
        <v>94</v>
      </c>
      <c r="L2004" s="9" t="s">
        <v>95</v>
      </c>
    </row>
    <row r="2005" spans="1:12" x14ac:dyDescent="0.2">
      <c r="A2005" t="str">
        <f>VLOOKUP(B2005,StateFIPS!A$2:B$52,2)</f>
        <v>Florida</v>
      </c>
      <c r="B2005">
        <f t="shared" si="34"/>
        <v>12</v>
      </c>
      <c r="C2005" s="9" t="s">
        <v>2008</v>
      </c>
      <c r="D2005" s="9" t="s">
        <v>93</v>
      </c>
      <c r="E2005" s="9" t="s">
        <v>2785</v>
      </c>
      <c r="F2005" s="9" t="s">
        <v>2786</v>
      </c>
      <c r="G2005" s="10">
        <v>321559</v>
      </c>
      <c r="H2005" s="9" t="s">
        <v>94</v>
      </c>
      <c r="I2005" s="10">
        <v>1286237</v>
      </c>
      <c r="J2005" s="11">
        <v>0.25</v>
      </c>
      <c r="K2005" s="9" t="s">
        <v>94</v>
      </c>
      <c r="L2005" s="9" t="s">
        <v>95</v>
      </c>
    </row>
    <row r="2006" spans="1:12" x14ac:dyDescent="0.2">
      <c r="A2006" t="str">
        <f>VLOOKUP(B2006,StateFIPS!A$2:B$52,2)</f>
        <v>Tennessee</v>
      </c>
      <c r="B2006">
        <f t="shared" si="34"/>
        <v>47</v>
      </c>
      <c r="C2006" s="9" t="s">
        <v>961</v>
      </c>
      <c r="D2006" s="9" t="s">
        <v>93</v>
      </c>
      <c r="E2006" s="9" t="s">
        <v>2785</v>
      </c>
      <c r="F2006" s="9" t="s">
        <v>2786</v>
      </c>
      <c r="G2006" s="10">
        <v>5</v>
      </c>
      <c r="H2006" s="9" t="s">
        <v>94</v>
      </c>
      <c r="I2006" s="10">
        <v>20</v>
      </c>
      <c r="J2006" s="11">
        <v>0.25</v>
      </c>
      <c r="K2006" s="9" t="s">
        <v>94</v>
      </c>
      <c r="L2006" s="9" t="s">
        <v>95</v>
      </c>
    </row>
    <row r="2007" spans="1:12" x14ac:dyDescent="0.2">
      <c r="A2007" t="str">
        <f>VLOOKUP(B2007,StateFIPS!A$2:B$52,2)</f>
        <v>Florida</v>
      </c>
      <c r="B2007">
        <f t="shared" si="34"/>
        <v>12</v>
      </c>
      <c r="C2007" s="9" t="s">
        <v>534</v>
      </c>
      <c r="D2007" s="9" t="s">
        <v>93</v>
      </c>
      <c r="E2007" s="9" t="s">
        <v>2785</v>
      </c>
      <c r="F2007" s="9" t="s">
        <v>2786</v>
      </c>
      <c r="G2007" s="10">
        <v>324</v>
      </c>
      <c r="H2007" s="9" t="s">
        <v>94</v>
      </c>
      <c r="I2007" s="10">
        <v>1295</v>
      </c>
      <c r="J2007" s="11">
        <v>0.25</v>
      </c>
      <c r="K2007" s="9" t="s">
        <v>94</v>
      </c>
      <c r="L2007" s="9" t="s">
        <v>95</v>
      </c>
    </row>
    <row r="2008" spans="1:12" x14ac:dyDescent="0.2">
      <c r="A2008" t="str">
        <f>VLOOKUP(B2008,StateFIPS!A$2:B$52,2)</f>
        <v>Tennessee</v>
      </c>
      <c r="B2008">
        <f t="shared" si="34"/>
        <v>47</v>
      </c>
      <c r="C2008" s="9" t="s">
        <v>2572</v>
      </c>
      <c r="D2008" s="9" t="s">
        <v>93</v>
      </c>
      <c r="E2008" s="9" t="s">
        <v>2785</v>
      </c>
      <c r="F2008" s="9" t="s">
        <v>2786</v>
      </c>
      <c r="G2008" s="10">
        <v>2834</v>
      </c>
      <c r="H2008" s="9" t="s">
        <v>94</v>
      </c>
      <c r="I2008" s="10">
        <v>11334</v>
      </c>
      <c r="J2008" s="11">
        <v>0.25</v>
      </c>
      <c r="K2008" s="9" t="s">
        <v>94</v>
      </c>
      <c r="L2008" s="9" t="s">
        <v>95</v>
      </c>
    </row>
    <row r="2009" spans="1:12" x14ac:dyDescent="0.2">
      <c r="A2009" t="str">
        <f>VLOOKUP(B2009,StateFIPS!A$2:B$52,2)</f>
        <v>Tennessee</v>
      </c>
      <c r="B2009">
        <f t="shared" si="34"/>
        <v>47</v>
      </c>
      <c r="C2009" s="9" t="s">
        <v>970</v>
      </c>
      <c r="D2009" s="9" t="s">
        <v>93</v>
      </c>
      <c r="E2009" s="9" t="s">
        <v>2785</v>
      </c>
      <c r="F2009" s="9" t="s">
        <v>2786</v>
      </c>
      <c r="G2009" s="10">
        <v>7</v>
      </c>
      <c r="H2009" s="9" t="s">
        <v>94</v>
      </c>
      <c r="I2009" s="10">
        <v>27</v>
      </c>
      <c r="J2009" s="11">
        <v>0.25</v>
      </c>
      <c r="K2009" s="9" t="s">
        <v>94</v>
      </c>
      <c r="L2009" s="9" t="s">
        <v>95</v>
      </c>
    </row>
    <row r="2010" spans="1:12" x14ac:dyDescent="0.2">
      <c r="A2010" t="str">
        <f>VLOOKUP(B2010,StateFIPS!A$2:B$52,2)</f>
        <v>Florida</v>
      </c>
      <c r="B2010">
        <f t="shared" si="34"/>
        <v>12</v>
      </c>
      <c r="C2010" s="9" t="s">
        <v>533</v>
      </c>
      <c r="D2010" s="9" t="s">
        <v>93</v>
      </c>
      <c r="E2010" s="9" t="s">
        <v>2785</v>
      </c>
      <c r="F2010" s="9" t="s">
        <v>2786</v>
      </c>
      <c r="G2010" s="10">
        <v>95</v>
      </c>
      <c r="H2010" s="9" t="s">
        <v>94</v>
      </c>
      <c r="I2010" s="10">
        <v>380</v>
      </c>
      <c r="J2010" s="11">
        <v>0.25</v>
      </c>
      <c r="K2010" s="9" t="s">
        <v>94</v>
      </c>
      <c r="L2010" s="9" t="s">
        <v>95</v>
      </c>
    </row>
    <row r="2011" spans="1:12" x14ac:dyDescent="0.2">
      <c r="A2011" t="str">
        <f>VLOOKUP(B2011,StateFIPS!A$2:B$52,2)</f>
        <v>Tennessee</v>
      </c>
      <c r="B2011">
        <f t="shared" si="34"/>
        <v>47</v>
      </c>
      <c r="C2011" s="9" t="s">
        <v>2553</v>
      </c>
      <c r="D2011" s="9" t="s">
        <v>93</v>
      </c>
      <c r="E2011" s="9" t="s">
        <v>2785</v>
      </c>
      <c r="F2011" s="9" t="s">
        <v>2786</v>
      </c>
      <c r="G2011" s="10">
        <v>49</v>
      </c>
      <c r="H2011" s="9" t="s">
        <v>94</v>
      </c>
      <c r="I2011" s="10">
        <v>195</v>
      </c>
      <c r="J2011" s="11">
        <v>0.25</v>
      </c>
      <c r="K2011" s="9" t="s">
        <v>94</v>
      </c>
      <c r="L2011" s="9" t="s">
        <v>95</v>
      </c>
    </row>
    <row r="2012" spans="1:12" x14ac:dyDescent="0.2">
      <c r="A2012" t="str">
        <f>VLOOKUP(B2012,StateFIPS!A$2:B$52,2)</f>
        <v>Tennessee</v>
      </c>
      <c r="B2012">
        <f t="shared" si="34"/>
        <v>47</v>
      </c>
      <c r="C2012" s="9" t="s">
        <v>2535</v>
      </c>
      <c r="D2012" s="9" t="s">
        <v>93</v>
      </c>
      <c r="E2012" s="9" t="s">
        <v>2785</v>
      </c>
      <c r="F2012" s="9" t="s">
        <v>2786</v>
      </c>
      <c r="G2012" s="10">
        <v>33</v>
      </c>
      <c r="H2012" s="9" t="s">
        <v>94</v>
      </c>
      <c r="I2012" s="10">
        <v>133</v>
      </c>
      <c r="J2012" s="11">
        <v>0.25</v>
      </c>
      <c r="K2012" s="9" t="s">
        <v>94</v>
      </c>
      <c r="L2012" s="9" t="s">
        <v>95</v>
      </c>
    </row>
    <row r="2013" spans="1:12" x14ac:dyDescent="0.2">
      <c r="A2013" t="str">
        <f>VLOOKUP(B2013,StateFIPS!A$2:B$52,2)</f>
        <v>Mississippi</v>
      </c>
      <c r="B2013">
        <f t="shared" si="34"/>
        <v>28</v>
      </c>
      <c r="C2013" s="9" t="s">
        <v>447</v>
      </c>
      <c r="D2013" s="9" t="s">
        <v>93</v>
      </c>
      <c r="E2013" s="9" t="s">
        <v>2785</v>
      </c>
      <c r="F2013" s="9" t="s">
        <v>2786</v>
      </c>
      <c r="G2013" s="10">
        <v>50477</v>
      </c>
      <c r="H2013" s="9" t="s">
        <v>94</v>
      </c>
      <c r="I2013" s="10">
        <v>201909</v>
      </c>
      <c r="J2013" s="11">
        <v>0.25</v>
      </c>
      <c r="K2013" s="9" t="s">
        <v>94</v>
      </c>
      <c r="L2013" s="9" t="s">
        <v>95</v>
      </c>
    </row>
    <row r="2014" spans="1:12" x14ac:dyDescent="0.2">
      <c r="A2014" t="str">
        <f>VLOOKUP(B2014,StateFIPS!A$2:B$52,2)</f>
        <v>Tennessee</v>
      </c>
      <c r="B2014">
        <f t="shared" si="34"/>
        <v>47</v>
      </c>
      <c r="C2014" s="9" t="s">
        <v>965</v>
      </c>
      <c r="D2014" s="9" t="s">
        <v>93</v>
      </c>
      <c r="E2014" s="9" t="s">
        <v>2785</v>
      </c>
      <c r="F2014" s="9" t="s">
        <v>2786</v>
      </c>
      <c r="G2014" s="10">
        <v>4</v>
      </c>
      <c r="H2014" s="9" t="s">
        <v>94</v>
      </c>
      <c r="I2014" s="10">
        <v>16</v>
      </c>
      <c r="J2014" s="11">
        <v>0.25</v>
      </c>
      <c r="K2014" s="9" t="s">
        <v>94</v>
      </c>
      <c r="L2014" s="9" t="s">
        <v>95</v>
      </c>
    </row>
    <row r="2015" spans="1:12" x14ac:dyDescent="0.2">
      <c r="A2015" t="str">
        <f>VLOOKUP(B2015,StateFIPS!A$2:B$52,2)</f>
        <v>Tennessee</v>
      </c>
      <c r="B2015">
        <f t="shared" si="34"/>
        <v>47</v>
      </c>
      <c r="C2015" s="9" t="s">
        <v>908</v>
      </c>
      <c r="D2015" s="9" t="s">
        <v>93</v>
      </c>
      <c r="E2015" s="9" t="s">
        <v>2785</v>
      </c>
      <c r="F2015" s="9" t="s">
        <v>2786</v>
      </c>
      <c r="G2015" s="10">
        <v>7</v>
      </c>
      <c r="H2015" s="9" t="s">
        <v>94</v>
      </c>
      <c r="I2015" s="10">
        <v>30</v>
      </c>
      <c r="J2015" s="11">
        <v>0.25</v>
      </c>
      <c r="K2015" s="9" t="s">
        <v>94</v>
      </c>
      <c r="L2015" s="9" t="s">
        <v>95</v>
      </c>
    </row>
    <row r="2016" spans="1:12" x14ac:dyDescent="0.2">
      <c r="A2016" t="str">
        <f>VLOOKUP(B2016,StateFIPS!A$2:B$52,2)</f>
        <v>Georgia</v>
      </c>
      <c r="B2016">
        <f t="shared" si="34"/>
        <v>13</v>
      </c>
      <c r="C2016" s="9" t="s">
        <v>2009</v>
      </c>
      <c r="D2016" s="9" t="s">
        <v>93</v>
      </c>
      <c r="E2016" s="9" t="s">
        <v>2785</v>
      </c>
      <c r="F2016" s="9" t="s">
        <v>2786</v>
      </c>
      <c r="G2016" s="10">
        <v>17906</v>
      </c>
      <c r="H2016" s="9" t="s">
        <v>94</v>
      </c>
      <c r="I2016" s="10">
        <v>71624</v>
      </c>
      <c r="J2016" s="11">
        <v>0.25</v>
      </c>
      <c r="K2016" s="9" t="s">
        <v>94</v>
      </c>
      <c r="L2016" s="9" t="s">
        <v>95</v>
      </c>
    </row>
    <row r="2017" spans="1:12" x14ac:dyDescent="0.2">
      <c r="A2017" t="str">
        <f>VLOOKUP(B2017,StateFIPS!A$2:B$52,2)</f>
        <v>Tennessee</v>
      </c>
      <c r="B2017">
        <f t="shared" si="34"/>
        <v>47</v>
      </c>
      <c r="C2017" s="9" t="s">
        <v>906</v>
      </c>
      <c r="D2017" s="9" t="s">
        <v>93</v>
      </c>
      <c r="E2017" s="9" t="s">
        <v>2785</v>
      </c>
      <c r="F2017" s="9" t="s">
        <v>2786</v>
      </c>
      <c r="G2017" s="10">
        <v>5</v>
      </c>
      <c r="H2017" s="9" t="s">
        <v>94</v>
      </c>
      <c r="I2017" s="10">
        <v>19</v>
      </c>
      <c r="J2017" s="11">
        <v>0.25</v>
      </c>
      <c r="K2017" s="9" t="s">
        <v>94</v>
      </c>
      <c r="L2017" s="9" t="s">
        <v>95</v>
      </c>
    </row>
    <row r="2018" spans="1:12" x14ac:dyDescent="0.2">
      <c r="A2018" t="str">
        <f>VLOOKUP(B2018,StateFIPS!A$2:B$52,2)</f>
        <v>Tennessee</v>
      </c>
      <c r="B2018">
        <f t="shared" si="34"/>
        <v>47</v>
      </c>
      <c r="C2018" s="9" t="s">
        <v>905</v>
      </c>
      <c r="D2018" s="9" t="s">
        <v>93</v>
      </c>
      <c r="E2018" s="9" t="s">
        <v>2785</v>
      </c>
      <c r="F2018" s="9" t="s">
        <v>2786</v>
      </c>
      <c r="G2018" s="10">
        <v>1383</v>
      </c>
      <c r="H2018" s="9" t="s">
        <v>94</v>
      </c>
      <c r="I2018" s="10">
        <v>5533</v>
      </c>
      <c r="J2018" s="11">
        <v>0.25</v>
      </c>
      <c r="K2018" s="9" t="s">
        <v>94</v>
      </c>
      <c r="L2018" s="9" t="s">
        <v>95</v>
      </c>
    </row>
    <row r="2019" spans="1:12" x14ac:dyDescent="0.2">
      <c r="A2019" t="str">
        <f>VLOOKUP(B2019,StateFIPS!A$2:B$52,2)</f>
        <v>Nevada</v>
      </c>
      <c r="B2019">
        <f t="shared" si="34"/>
        <v>32</v>
      </c>
      <c r="C2019" s="9" t="s">
        <v>1999</v>
      </c>
      <c r="D2019" s="9" t="s">
        <v>93</v>
      </c>
      <c r="E2019" s="9" t="s">
        <v>2785</v>
      </c>
      <c r="F2019" s="9" t="s">
        <v>2786</v>
      </c>
      <c r="G2019" s="10">
        <v>8679</v>
      </c>
      <c r="H2019" s="9" t="s">
        <v>94</v>
      </c>
      <c r="I2019" s="10">
        <v>34718</v>
      </c>
      <c r="J2019" s="11">
        <v>0.25</v>
      </c>
      <c r="K2019" s="9" t="s">
        <v>94</v>
      </c>
      <c r="L2019" s="9" t="s">
        <v>95</v>
      </c>
    </row>
    <row r="2020" spans="1:12" x14ac:dyDescent="0.2">
      <c r="A2020" t="str">
        <f>VLOOKUP(B2020,StateFIPS!A$2:B$52,2)</f>
        <v>Nevada</v>
      </c>
      <c r="B2020">
        <f t="shared" si="34"/>
        <v>32</v>
      </c>
      <c r="C2020" s="9" t="s">
        <v>1996</v>
      </c>
      <c r="D2020" s="9" t="s">
        <v>93</v>
      </c>
      <c r="E2020" s="9" t="s">
        <v>2785</v>
      </c>
      <c r="F2020" s="9" t="s">
        <v>2786</v>
      </c>
      <c r="G2020" s="10">
        <v>8406</v>
      </c>
      <c r="H2020" s="9" t="s">
        <v>94</v>
      </c>
      <c r="I2020" s="10">
        <v>33626</v>
      </c>
      <c r="J2020" s="11">
        <v>0.25</v>
      </c>
      <c r="K2020" s="9" t="s">
        <v>94</v>
      </c>
      <c r="L2020" s="9" t="s">
        <v>95</v>
      </c>
    </row>
    <row r="2021" spans="1:12" x14ac:dyDescent="0.2">
      <c r="A2021" t="str">
        <f>VLOOKUP(B2021,StateFIPS!A$2:B$52,2)</f>
        <v>Tennessee</v>
      </c>
      <c r="B2021">
        <f t="shared" si="34"/>
        <v>47</v>
      </c>
      <c r="C2021" s="9" t="s">
        <v>2666</v>
      </c>
      <c r="D2021" s="9" t="s">
        <v>93</v>
      </c>
      <c r="E2021" s="9" t="s">
        <v>2785</v>
      </c>
      <c r="F2021" s="9" t="s">
        <v>2786</v>
      </c>
      <c r="G2021" s="10">
        <v>24</v>
      </c>
      <c r="H2021" s="9" t="s">
        <v>94</v>
      </c>
      <c r="I2021" s="10">
        <v>97</v>
      </c>
      <c r="J2021" s="11">
        <v>0.25</v>
      </c>
      <c r="K2021" s="9" t="s">
        <v>94</v>
      </c>
      <c r="L2021" s="9" t="s">
        <v>95</v>
      </c>
    </row>
    <row r="2022" spans="1:12" x14ac:dyDescent="0.2">
      <c r="A2022" t="str">
        <f>VLOOKUP(B2022,StateFIPS!A$2:B$52,2)</f>
        <v>Nevada</v>
      </c>
      <c r="B2022">
        <f t="shared" si="34"/>
        <v>32</v>
      </c>
      <c r="C2022" s="9" t="s">
        <v>1173</v>
      </c>
      <c r="D2022" s="9" t="s">
        <v>93</v>
      </c>
      <c r="E2022" s="9" t="s">
        <v>2785</v>
      </c>
      <c r="F2022" s="9" t="s">
        <v>2786</v>
      </c>
      <c r="G2022" s="10">
        <v>11927</v>
      </c>
      <c r="H2022" s="9" t="s">
        <v>94</v>
      </c>
      <c r="I2022" s="10">
        <v>47708</v>
      </c>
      <c r="J2022" s="11">
        <v>0.25</v>
      </c>
      <c r="K2022" s="9" t="s">
        <v>94</v>
      </c>
      <c r="L2022" s="9" t="s">
        <v>95</v>
      </c>
    </row>
    <row r="2023" spans="1:12" x14ac:dyDescent="0.2">
      <c r="A2023" t="str">
        <f>VLOOKUP(B2023,StateFIPS!A$2:B$52,2)</f>
        <v>Nevada</v>
      </c>
      <c r="B2023">
        <f t="shared" si="34"/>
        <v>32</v>
      </c>
      <c r="C2023" s="9" t="s">
        <v>1984</v>
      </c>
      <c r="D2023" s="9" t="s">
        <v>93</v>
      </c>
      <c r="E2023" s="9" t="s">
        <v>2785</v>
      </c>
      <c r="F2023" s="9" t="s">
        <v>2786</v>
      </c>
      <c r="G2023" s="10">
        <v>7257</v>
      </c>
      <c r="H2023" s="9" t="s">
        <v>94</v>
      </c>
      <c r="I2023" s="10">
        <v>29027</v>
      </c>
      <c r="J2023" s="11">
        <v>0.25</v>
      </c>
      <c r="K2023" s="9" t="s">
        <v>94</v>
      </c>
      <c r="L2023" s="9" t="s">
        <v>95</v>
      </c>
    </row>
    <row r="2024" spans="1:12" x14ac:dyDescent="0.2">
      <c r="A2024" t="str">
        <f>VLOOKUP(B2024,StateFIPS!A$2:B$52,2)</f>
        <v>Tennessee</v>
      </c>
      <c r="B2024">
        <f t="shared" si="34"/>
        <v>47</v>
      </c>
      <c r="C2024" s="9" t="s">
        <v>902</v>
      </c>
      <c r="D2024" s="9" t="s">
        <v>93</v>
      </c>
      <c r="E2024" s="9" t="s">
        <v>2785</v>
      </c>
      <c r="F2024" s="9" t="s">
        <v>2786</v>
      </c>
      <c r="G2024" s="10">
        <v>10</v>
      </c>
      <c r="H2024" s="9" t="s">
        <v>94</v>
      </c>
      <c r="I2024" s="10">
        <v>38</v>
      </c>
      <c r="J2024" s="11">
        <v>0.25</v>
      </c>
      <c r="K2024" s="9" t="s">
        <v>94</v>
      </c>
      <c r="L2024" s="9" t="s">
        <v>95</v>
      </c>
    </row>
    <row r="2025" spans="1:12" x14ac:dyDescent="0.2">
      <c r="A2025" t="str">
        <f>VLOOKUP(B2025,StateFIPS!A$2:B$52,2)</f>
        <v>Nevada</v>
      </c>
      <c r="B2025">
        <f t="shared" si="34"/>
        <v>32</v>
      </c>
      <c r="C2025" s="9" t="s">
        <v>2029</v>
      </c>
      <c r="D2025" s="9" t="s">
        <v>93</v>
      </c>
      <c r="E2025" s="9" t="s">
        <v>2785</v>
      </c>
      <c r="F2025" s="9" t="s">
        <v>2786</v>
      </c>
      <c r="G2025" s="10">
        <v>4943</v>
      </c>
      <c r="H2025" s="9" t="s">
        <v>94</v>
      </c>
      <c r="I2025" s="10">
        <v>19773</v>
      </c>
      <c r="J2025" s="11">
        <v>0.25</v>
      </c>
      <c r="K2025" s="9" t="s">
        <v>94</v>
      </c>
      <c r="L2025" s="9" t="s">
        <v>95</v>
      </c>
    </row>
    <row r="2026" spans="1:12" x14ac:dyDescent="0.2">
      <c r="A2026" t="str">
        <f>VLOOKUP(B2026,StateFIPS!A$2:B$52,2)</f>
        <v>Nevada</v>
      </c>
      <c r="B2026">
        <f t="shared" si="34"/>
        <v>32</v>
      </c>
      <c r="C2026" s="9" t="s">
        <v>2025</v>
      </c>
      <c r="D2026" s="9" t="s">
        <v>93</v>
      </c>
      <c r="E2026" s="9" t="s">
        <v>2785</v>
      </c>
      <c r="F2026" s="9" t="s">
        <v>2786</v>
      </c>
      <c r="G2026" s="10">
        <v>7573</v>
      </c>
      <c r="H2026" s="9" t="s">
        <v>94</v>
      </c>
      <c r="I2026" s="10">
        <v>30292</v>
      </c>
      <c r="J2026" s="11">
        <v>0.25</v>
      </c>
      <c r="K2026" s="9" t="s">
        <v>94</v>
      </c>
      <c r="L2026" s="9" t="s">
        <v>95</v>
      </c>
    </row>
    <row r="2027" spans="1:12" x14ac:dyDescent="0.2">
      <c r="A2027" t="str">
        <f>VLOOKUP(B2027,StateFIPS!A$2:B$52,2)</f>
        <v>New Hampshire</v>
      </c>
      <c r="B2027">
        <f t="shared" si="34"/>
        <v>33</v>
      </c>
      <c r="C2027" s="9" t="s">
        <v>2007</v>
      </c>
      <c r="D2027" s="9" t="s">
        <v>93</v>
      </c>
      <c r="E2027" s="9" t="s">
        <v>2785</v>
      </c>
      <c r="F2027" s="9" t="s">
        <v>2786</v>
      </c>
      <c r="G2027" s="10">
        <v>918</v>
      </c>
      <c r="H2027" s="9" t="s">
        <v>94</v>
      </c>
      <c r="I2027" s="10">
        <v>3672</v>
      </c>
      <c r="J2027" s="11">
        <v>0.25</v>
      </c>
      <c r="K2027" s="9" t="s">
        <v>94</v>
      </c>
      <c r="L2027" s="9" t="s">
        <v>95</v>
      </c>
    </row>
    <row r="2028" spans="1:12" x14ac:dyDescent="0.2">
      <c r="A2028" t="str">
        <f>VLOOKUP(B2028,StateFIPS!A$2:B$52,2)</f>
        <v>Tennessee</v>
      </c>
      <c r="B2028">
        <f t="shared" si="34"/>
        <v>47</v>
      </c>
      <c r="C2028" s="9" t="s">
        <v>950</v>
      </c>
      <c r="D2028" s="9" t="s">
        <v>93</v>
      </c>
      <c r="E2028" s="9" t="s">
        <v>2785</v>
      </c>
      <c r="F2028" s="9" t="s">
        <v>2786</v>
      </c>
      <c r="G2028" s="10">
        <v>5</v>
      </c>
      <c r="H2028" s="9" t="s">
        <v>94</v>
      </c>
      <c r="I2028" s="10">
        <v>19</v>
      </c>
      <c r="J2028" s="11">
        <v>0.25</v>
      </c>
      <c r="K2028" s="9" t="s">
        <v>94</v>
      </c>
      <c r="L2028" s="9" t="s">
        <v>95</v>
      </c>
    </row>
    <row r="2029" spans="1:12" x14ac:dyDescent="0.2">
      <c r="A2029" t="str">
        <f>VLOOKUP(B2029,StateFIPS!A$2:B$52,2)</f>
        <v>Georgia</v>
      </c>
      <c r="B2029">
        <f t="shared" si="34"/>
        <v>13</v>
      </c>
      <c r="C2029" s="9" t="s">
        <v>752</v>
      </c>
      <c r="D2029" s="9" t="s">
        <v>93</v>
      </c>
      <c r="E2029" s="9" t="s">
        <v>2785</v>
      </c>
      <c r="F2029" s="9" t="s">
        <v>2786</v>
      </c>
      <c r="G2029" s="10">
        <v>249302</v>
      </c>
      <c r="H2029" s="9" t="s">
        <v>94</v>
      </c>
      <c r="I2029" s="10">
        <v>997209</v>
      </c>
      <c r="J2029" s="11">
        <v>0.25</v>
      </c>
      <c r="K2029" s="9" t="s">
        <v>94</v>
      </c>
      <c r="L2029" s="9" t="s">
        <v>95</v>
      </c>
    </row>
    <row r="2030" spans="1:12" x14ac:dyDescent="0.2">
      <c r="A2030" t="str">
        <f>VLOOKUP(B2030,StateFIPS!A$2:B$52,2)</f>
        <v>North Carolina</v>
      </c>
      <c r="B2030">
        <f t="shared" si="34"/>
        <v>37</v>
      </c>
      <c r="C2030" s="9" t="s">
        <v>1573</v>
      </c>
      <c r="D2030" s="9" t="s">
        <v>93</v>
      </c>
      <c r="E2030" s="9" t="s">
        <v>2785</v>
      </c>
      <c r="F2030" s="9" t="s">
        <v>2786</v>
      </c>
      <c r="G2030" s="10">
        <v>8103</v>
      </c>
      <c r="H2030" s="9" t="s">
        <v>94</v>
      </c>
      <c r="I2030" s="10">
        <v>32413</v>
      </c>
      <c r="J2030" s="11">
        <v>0.25</v>
      </c>
      <c r="K2030" s="9" t="s">
        <v>94</v>
      </c>
      <c r="L2030" s="9" t="s">
        <v>95</v>
      </c>
    </row>
    <row r="2031" spans="1:12" x14ac:dyDescent="0.2">
      <c r="A2031" t="str">
        <f>VLOOKUP(B2031,StateFIPS!A$2:B$52,2)</f>
        <v>Georgia</v>
      </c>
      <c r="B2031">
        <f t="shared" si="34"/>
        <v>13</v>
      </c>
      <c r="C2031" s="9" t="s">
        <v>735</v>
      </c>
      <c r="D2031" s="9" t="s">
        <v>93</v>
      </c>
      <c r="E2031" s="9" t="s">
        <v>2785</v>
      </c>
      <c r="F2031" s="9" t="s">
        <v>2786</v>
      </c>
      <c r="G2031" s="10">
        <v>75</v>
      </c>
      <c r="H2031" s="9" t="s">
        <v>94</v>
      </c>
      <c r="I2031" s="10">
        <v>299</v>
      </c>
      <c r="J2031" s="11">
        <v>0.25</v>
      </c>
      <c r="K2031" s="9" t="s">
        <v>94</v>
      </c>
      <c r="L2031" s="9" t="s">
        <v>95</v>
      </c>
    </row>
    <row r="2032" spans="1:12" x14ac:dyDescent="0.2">
      <c r="A2032" t="str">
        <f>VLOOKUP(B2032,StateFIPS!A$2:B$52,2)</f>
        <v>Texas</v>
      </c>
      <c r="B2032">
        <f t="shared" si="34"/>
        <v>48</v>
      </c>
      <c r="C2032" s="9" t="s">
        <v>944</v>
      </c>
      <c r="D2032" s="9" t="s">
        <v>93</v>
      </c>
      <c r="E2032" s="9" t="s">
        <v>2785</v>
      </c>
      <c r="F2032" s="9" t="s">
        <v>2786</v>
      </c>
      <c r="G2032" s="10">
        <v>25</v>
      </c>
      <c r="H2032" s="9" t="s">
        <v>94</v>
      </c>
      <c r="I2032" s="10">
        <v>100</v>
      </c>
      <c r="J2032" s="11">
        <v>0.25</v>
      </c>
      <c r="K2032" s="9" t="s">
        <v>94</v>
      </c>
      <c r="L2032" s="9" t="s">
        <v>95</v>
      </c>
    </row>
    <row r="2033" spans="1:12" x14ac:dyDescent="0.2">
      <c r="A2033" t="str">
        <f>VLOOKUP(B2033,StateFIPS!A$2:B$52,2)</f>
        <v>Texas</v>
      </c>
      <c r="B2033">
        <f t="shared" si="34"/>
        <v>48</v>
      </c>
      <c r="C2033" s="9" t="s">
        <v>939</v>
      </c>
      <c r="D2033" s="9" t="s">
        <v>93</v>
      </c>
      <c r="E2033" s="9" t="s">
        <v>2785</v>
      </c>
      <c r="F2033" s="9" t="s">
        <v>2786</v>
      </c>
      <c r="G2033" s="10">
        <v>21</v>
      </c>
      <c r="H2033" s="9" t="s">
        <v>94</v>
      </c>
      <c r="I2033" s="10">
        <v>82</v>
      </c>
      <c r="J2033" s="11">
        <v>0.25</v>
      </c>
      <c r="K2033" s="9" t="s">
        <v>94</v>
      </c>
      <c r="L2033" s="9" t="s">
        <v>95</v>
      </c>
    </row>
    <row r="2034" spans="1:12" x14ac:dyDescent="0.2">
      <c r="A2034" t="str">
        <f>VLOOKUP(B2034,StateFIPS!A$2:B$52,2)</f>
        <v>Georgia</v>
      </c>
      <c r="B2034">
        <f t="shared" si="34"/>
        <v>13</v>
      </c>
      <c r="C2034" s="9" t="s">
        <v>761</v>
      </c>
      <c r="D2034" s="9" t="s">
        <v>93</v>
      </c>
      <c r="E2034" s="9" t="s">
        <v>2785</v>
      </c>
      <c r="F2034" s="9" t="s">
        <v>2786</v>
      </c>
      <c r="G2034" s="10">
        <v>54638</v>
      </c>
      <c r="H2034" s="9" t="s">
        <v>94</v>
      </c>
      <c r="I2034" s="10">
        <v>218551</v>
      </c>
      <c r="J2034" s="11">
        <v>0.25</v>
      </c>
      <c r="K2034" s="9" t="s">
        <v>94</v>
      </c>
      <c r="L2034" s="9" t="s">
        <v>95</v>
      </c>
    </row>
    <row r="2035" spans="1:12" x14ac:dyDescent="0.2">
      <c r="A2035" t="str">
        <f>VLOOKUP(B2035,StateFIPS!A$2:B$52,2)</f>
        <v>Tennessee</v>
      </c>
      <c r="B2035">
        <f t="shared" si="34"/>
        <v>47</v>
      </c>
      <c r="C2035" s="9" t="s">
        <v>2598</v>
      </c>
      <c r="D2035" s="9" t="s">
        <v>93</v>
      </c>
      <c r="E2035" s="9" t="s">
        <v>2785</v>
      </c>
      <c r="F2035" s="9" t="s">
        <v>2786</v>
      </c>
      <c r="G2035" s="10">
        <v>6</v>
      </c>
      <c r="H2035" s="9" t="s">
        <v>94</v>
      </c>
      <c r="I2035" s="10">
        <v>23</v>
      </c>
      <c r="J2035" s="11">
        <v>0.25</v>
      </c>
      <c r="K2035" s="9" t="s">
        <v>94</v>
      </c>
      <c r="L2035" s="9" t="s">
        <v>95</v>
      </c>
    </row>
    <row r="2036" spans="1:12" x14ac:dyDescent="0.2">
      <c r="A2036" t="str">
        <f>VLOOKUP(B2036,StateFIPS!A$2:B$52,2)</f>
        <v>Georgia</v>
      </c>
      <c r="B2036">
        <f t="shared" si="34"/>
        <v>13</v>
      </c>
      <c r="C2036" s="9" t="s">
        <v>2014</v>
      </c>
      <c r="D2036" s="9" t="s">
        <v>93</v>
      </c>
      <c r="E2036" s="9" t="s">
        <v>2785</v>
      </c>
      <c r="F2036" s="9" t="s">
        <v>2786</v>
      </c>
      <c r="G2036" s="10">
        <v>18</v>
      </c>
      <c r="H2036" s="9" t="s">
        <v>94</v>
      </c>
      <c r="I2036" s="10">
        <v>72</v>
      </c>
      <c r="J2036" s="11">
        <v>0.25</v>
      </c>
      <c r="K2036" s="9" t="s">
        <v>94</v>
      </c>
      <c r="L2036" s="9" t="s">
        <v>95</v>
      </c>
    </row>
    <row r="2037" spans="1:12" x14ac:dyDescent="0.2">
      <c r="A2037" t="str">
        <f>VLOOKUP(B2037,StateFIPS!A$2:B$52,2)</f>
        <v>Tennessee</v>
      </c>
      <c r="B2037">
        <f t="shared" si="34"/>
        <v>47</v>
      </c>
      <c r="C2037" s="9" t="s">
        <v>947</v>
      </c>
      <c r="D2037" s="9" t="s">
        <v>93</v>
      </c>
      <c r="E2037" s="9" t="s">
        <v>2785</v>
      </c>
      <c r="F2037" s="9" t="s">
        <v>2786</v>
      </c>
      <c r="G2037" s="10">
        <v>20</v>
      </c>
      <c r="H2037" s="9" t="s">
        <v>94</v>
      </c>
      <c r="I2037" s="10">
        <v>80</v>
      </c>
      <c r="J2037" s="11">
        <v>0.25</v>
      </c>
      <c r="K2037" s="9" t="s">
        <v>94</v>
      </c>
      <c r="L2037" s="9" t="s">
        <v>95</v>
      </c>
    </row>
    <row r="2038" spans="1:12" x14ac:dyDescent="0.2">
      <c r="A2038" t="str">
        <f>VLOOKUP(B2038,StateFIPS!A$2:B$52,2)</f>
        <v>Tennessee</v>
      </c>
      <c r="B2038">
        <f t="shared" si="34"/>
        <v>47</v>
      </c>
      <c r="C2038" s="9" t="s">
        <v>934</v>
      </c>
      <c r="D2038" s="9" t="s">
        <v>93</v>
      </c>
      <c r="E2038" s="9" t="s">
        <v>2785</v>
      </c>
      <c r="F2038" s="9" t="s">
        <v>2786</v>
      </c>
      <c r="G2038" s="10">
        <v>7</v>
      </c>
      <c r="H2038" s="9" t="s">
        <v>94</v>
      </c>
      <c r="I2038" s="10">
        <v>27</v>
      </c>
      <c r="J2038" s="11">
        <v>0.25</v>
      </c>
      <c r="K2038" s="9" t="s">
        <v>94</v>
      </c>
      <c r="L2038" s="9" t="s">
        <v>95</v>
      </c>
    </row>
    <row r="2039" spans="1:12" x14ac:dyDescent="0.2">
      <c r="A2039" t="str">
        <f>VLOOKUP(B2039,StateFIPS!A$2:B$52,2)</f>
        <v>Tennessee</v>
      </c>
      <c r="B2039">
        <f t="shared" si="34"/>
        <v>47</v>
      </c>
      <c r="C2039" s="9" t="s">
        <v>932</v>
      </c>
      <c r="D2039" s="9" t="s">
        <v>93</v>
      </c>
      <c r="E2039" s="9" t="s">
        <v>2785</v>
      </c>
      <c r="F2039" s="9" t="s">
        <v>2786</v>
      </c>
      <c r="G2039" s="10">
        <v>10</v>
      </c>
      <c r="H2039" s="9" t="s">
        <v>94</v>
      </c>
      <c r="I2039" s="10">
        <v>39</v>
      </c>
      <c r="J2039" s="11">
        <v>0.25</v>
      </c>
      <c r="K2039" s="9" t="s">
        <v>94</v>
      </c>
      <c r="L2039" s="9" t="s">
        <v>95</v>
      </c>
    </row>
    <row r="2040" spans="1:12" x14ac:dyDescent="0.2">
      <c r="A2040" t="str">
        <f>VLOOKUP(B2040,StateFIPS!A$2:B$52,2)</f>
        <v>Tennessee</v>
      </c>
      <c r="B2040">
        <f t="shared" si="34"/>
        <v>47</v>
      </c>
      <c r="C2040" s="9" t="s">
        <v>2631</v>
      </c>
      <c r="D2040" s="9" t="s">
        <v>93</v>
      </c>
      <c r="E2040" s="9" t="s">
        <v>2785</v>
      </c>
      <c r="F2040" s="9" t="s">
        <v>2786</v>
      </c>
      <c r="G2040" s="10">
        <v>4</v>
      </c>
      <c r="H2040" s="9" t="s">
        <v>94</v>
      </c>
      <c r="I2040" s="10">
        <v>17</v>
      </c>
      <c r="J2040" s="11">
        <v>0.25</v>
      </c>
      <c r="K2040" s="9" t="s">
        <v>94</v>
      </c>
      <c r="L2040" s="9" t="s">
        <v>95</v>
      </c>
    </row>
    <row r="2041" spans="1:12" x14ac:dyDescent="0.2">
      <c r="A2041" t="str">
        <f>VLOOKUP(B2041,StateFIPS!A$2:B$52,2)</f>
        <v>Tennessee</v>
      </c>
      <c r="B2041">
        <f t="shared" si="34"/>
        <v>47</v>
      </c>
      <c r="C2041" s="9" t="s">
        <v>930</v>
      </c>
      <c r="D2041" s="9" t="s">
        <v>93</v>
      </c>
      <c r="E2041" s="9" t="s">
        <v>2785</v>
      </c>
      <c r="F2041" s="9" t="s">
        <v>2786</v>
      </c>
      <c r="G2041" s="10">
        <v>10</v>
      </c>
      <c r="H2041" s="9" t="s">
        <v>94</v>
      </c>
      <c r="I2041" s="10">
        <v>39</v>
      </c>
      <c r="J2041" s="11">
        <v>0.25</v>
      </c>
      <c r="K2041" s="9" t="s">
        <v>94</v>
      </c>
      <c r="L2041" s="9" t="s">
        <v>95</v>
      </c>
    </row>
    <row r="2042" spans="1:12" x14ac:dyDescent="0.2">
      <c r="A2042" t="str">
        <f>VLOOKUP(B2042,StateFIPS!A$2:B$52,2)</f>
        <v>New Jersey</v>
      </c>
      <c r="B2042">
        <f t="shared" si="34"/>
        <v>34</v>
      </c>
      <c r="C2042" s="9" t="s">
        <v>2746</v>
      </c>
      <c r="D2042" s="9" t="s">
        <v>93</v>
      </c>
      <c r="E2042" s="9" t="s">
        <v>2785</v>
      </c>
      <c r="F2042" s="9" t="s">
        <v>2786</v>
      </c>
      <c r="G2042" s="10">
        <v>624</v>
      </c>
      <c r="H2042" s="9" t="s">
        <v>94</v>
      </c>
      <c r="I2042" s="10">
        <v>2497</v>
      </c>
      <c r="J2042" s="11">
        <v>0.25</v>
      </c>
      <c r="K2042" s="9" t="s">
        <v>94</v>
      </c>
      <c r="L2042" s="9" t="s">
        <v>95</v>
      </c>
    </row>
    <row r="2043" spans="1:12" x14ac:dyDescent="0.2">
      <c r="A2043" t="str">
        <f>VLOOKUP(B2043,StateFIPS!A$2:B$52,2)</f>
        <v>Montana</v>
      </c>
      <c r="B2043">
        <f t="shared" si="34"/>
        <v>30</v>
      </c>
      <c r="C2043" s="9" t="s">
        <v>2166</v>
      </c>
      <c r="D2043" s="9" t="s">
        <v>93</v>
      </c>
      <c r="E2043" s="9" t="s">
        <v>2785</v>
      </c>
      <c r="F2043" s="9" t="s">
        <v>2786</v>
      </c>
      <c r="G2043" s="10">
        <v>17941</v>
      </c>
      <c r="H2043" s="9" t="s">
        <v>94</v>
      </c>
      <c r="I2043" s="10">
        <v>71764</v>
      </c>
      <c r="J2043" s="11">
        <v>0.25</v>
      </c>
      <c r="K2043" s="9" t="s">
        <v>94</v>
      </c>
      <c r="L2043" s="9" t="s">
        <v>95</v>
      </c>
    </row>
    <row r="2044" spans="1:12" x14ac:dyDescent="0.2">
      <c r="A2044" t="str">
        <f>VLOOKUP(B2044,StateFIPS!A$2:B$52,2)</f>
        <v>Tennessee</v>
      </c>
      <c r="B2044">
        <f t="shared" si="34"/>
        <v>47</v>
      </c>
      <c r="C2044" s="9" t="s">
        <v>957</v>
      </c>
      <c r="D2044" s="9" t="s">
        <v>93</v>
      </c>
      <c r="E2044" s="9" t="s">
        <v>2785</v>
      </c>
      <c r="F2044" s="9" t="s">
        <v>2786</v>
      </c>
      <c r="G2044" s="10">
        <v>4</v>
      </c>
      <c r="H2044" s="9" t="s">
        <v>94</v>
      </c>
      <c r="I2044" s="10">
        <v>16</v>
      </c>
      <c r="J2044" s="11">
        <v>0.25</v>
      </c>
      <c r="K2044" s="9" t="s">
        <v>94</v>
      </c>
      <c r="L2044" s="9" t="s">
        <v>95</v>
      </c>
    </row>
    <row r="2045" spans="1:12" x14ac:dyDescent="0.2">
      <c r="A2045" t="str">
        <f>VLOOKUP(B2045,StateFIPS!A$2:B$52,2)</f>
        <v>Montana</v>
      </c>
      <c r="B2045">
        <f t="shared" si="34"/>
        <v>30</v>
      </c>
      <c r="C2045" s="9" t="s">
        <v>1221</v>
      </c>
      <c r="D2045" s="9" t="s">
        <v>93</v>
      </c>
      <c r="E2045" s="9" t="s">
        <v>2785</v>
      </c>
      <c r="F2045" s="9" t="s">
        <v>2786</v>
      </c>
      <c r="G2045" s="10">
        <v>19460</v>
      </c>
      <c r="H2045" s="9" t="s">
        <v>94</v>
      </c>
      <c r="I2045" s="10">
        <v>77841</v>
      </c>
      <c r="J2045" s="11">
        <v>0.25</v>
      </c>
      <c r="K2045" s="9" t="s">
        <v>94</v>
      </c>
      <c r="L2045" s="9" t="s">
        <v>95</v>
      </c>
    </row>
    <row r="2046" spans="1:12" x14ac:dyDescent="0.2">
      <c r="A2046" t="str">
        <f>VLOOKUP(B2046,StateFIPS!A$2:B$52,2)</f>
        <v>Tennessee</v>
      </c>
      <c r="B2046">
        <f t="shared" si="34"/>
        <v>47</v>
      </c>
      <c r="C2046" s="9" t="s">
        <v>2585</v>
      </c>
      <c r="D2046" s="9" t="s">
        <v>93</v>
      </c>
      <c r="E2046" s="9" t="s">
        <v>2785</v>
      </c>
      <c r="F2046" s="9" t="s">
        <v>2786</v>
      </c>
      <c r="G2046" s="10">
        <v>1472</v>
      </c>
      <c r="H2046" s="9" t="s">
        <v>94</v>
      </c>
      <c r="I2046" s="10">
        <v>5889</v>
      </c>
      <c r="J2046" s="11">
        <v>0.25</v>
      </c>
      <c r="K2046" s="9" t="s">
        <v>94</v>
      </c>
      <c r="L2046" s="9" t="s">
        <v>95</v>
      </c>
    </row>
    <row r="2047" spans="1:12" x14ac:dyDescent="0.2">
      <c r="A2047" t="str">
        <f>VLOOKUP(B2047,StateFIPS!A$2:B$52,2)</f>
        <v>Georgia</v>
      </c>
      <c r="B2047">
        <f t="shared" si="34"/>
        <v>13</v>
      </c>
      <c r="C2047" s="9" t="s">
        <v>2724</v>
      </c>
      <c r="D2047" s="9" t="s">
        <v>93</v>
      </c>
      <c r="E2047" s="9" t="s">
        <v>2785</v>
      </c>
      <c r="F2047" s="9" t="s">
        <v>2786</v>
      </c>
      <c r="G2047" s="10">
        <v>27906</v>
      </c>
      <c r="H2047" s="9" t="s">
        <v>94</v>
      </c>
      <c r="I2047" s="10">
        <v>111623</v>
      </c>
      <c r="J2047" s="11">
        <v>0.25</v>
      </c>
      <c r="K2047" s="9" t="s">
        <v>94</v>
      </c>
      <c r="L2047" s="9" t="s">
        <v>95</v>
      </c>
    </row>
    <row r="2048" spans="1:12" x14ac:dyDescent="0.2">
      <c r="A2048" t="str">
        <f>VLOOKUP(B2048,StateFIPS!A$2:B$52,2)</f>
        <v>Tennessee</v>
      </c>
      <c r="B2048">
        <f t="shared" si="34"/>
        <v>47</v>
      </c>
      <c r="C2048" s="9" t="s">
        <v>936</v>
      </c>
      <c r="D2048" s="9" t="s">
        <v>93</v>
      </c>
      <c r="E2048" s="9" t="s">
        <v>2785</v>
      </c>
      <c r="F2048" s="9" t="s">
        <v>2786</v>
      </c>
      <c r="G2048" s="10">
        <v>9</v>
      </c>
      <c r="H2048" s="9" t="s">
        <v>94</v>
      </c>
      <c r="I2048" s="10">
        <v>35</v>
      </c>
      <c r="J2048" s="11">
        <v>0.25</v>
      </c>
      <c r="K2048" s="9" t="s">
        <v>94</v>
      </c>
      <c r="L2048" s="9" t="s">
        <v>95</v>
      </c>
    </row>
    <row r="2049" spans="1:12" x14ac:dyDescent="0.2">
      <c r="A2049" t="str">
        <f>VLOOKUP(B2049,StateFIPS!A$2:B$52,2)</f>
        <v>Georgia</v>
      </c>
      <c r="B2049">
        <f t="shared" si="34"/>
        <v>13</v>
      </c>
      <c r="C2049" s="9" t="s">
        <v>750</v>
      </c>
      <c r="D2049" s="9" t="s">
        <v>93</v>
      </c>
      <c r="E2049" s="9" t="s">
        <v>2785</v>
      </c>
      <c r="F2049" s="9" t="s">
        <v>2786</v>
      </c>
      <c r="G2049" s="10">
        <v>152627</v>
      </c>
      <c r="H2049" s="9" t="s">
        <v>94</v>
      </c>
      <c r="I2049" s="10">
        <v>610508</v>
      </c>
      <c r="J2049" s="11">
        <v>0.25</v>
      </c>
      <c r="K2049" s="9" t="s">
        <v>94</v>
      </c>
      <c r="L2049" s="9" t="s">
        <v>95</v>
      </c>
    </row>
    <row r="2050" spans="1:12" x14ac:dyDescent="0.2">
      <c r="A2050" t="str">
        <f>VLOOKUP(B2050,StateFIPS!A$2:B$52,2)</f>
        <v>Tennessee</v>
      </c>
      <c r="B2050">
        <f t="shared" si="34"/>
        <v>47</v>
      </c>
      <c r="C2050" s="9" t="s">
        <v>2557</v>
      </c>
      <c r="D2050" s="9" t="s">
        <v>93</v>
      </c>
      <c r="E2050" s="9" t="s">
        <v>2785</v>
      </c>
      <c r="F2050" s="9" t="s">
        <v>2786</v>
      </c>
      <c r="G2050" s="10">
        <v>1893</v>
      </c>
      <c r="H2050" s="9" t="s">
        <v>94</v>
      </c>
      <c r="I2050" s="10">
        <v>7570</v>
      </c>
      <c r="J2050" s="11">
        <v>0.25</v>
      </c>
      <c r="K2050" s="9" t="s">
        <v>94</v>
      </c>
      <c r="L2050" s="9" t="s">
        <v>95</v>
      </c>
    </row>
    <row r="2051" spans="1:12" x14ac:dyDescent="0.2">
      <c r="A2051" t="str">
        <f>VLOOKUP(B2051,StateFIPS!A$2:B$52,2)</f>
        <v>Georgia</v>
      </c>
      <c r="B2051">
        <f t="shared" ref="B2051:B2114" si="35">VALUE(LEFT(C2051,2))</f>
        <v>13</v>
      </c>
      <c r="C2051" s="9" t="s">
        <v>749</v>
      </c>
      <c r="D2051" s="9" t="s">
        <v>93</v>
      </c>
      <c r="E2051" s="9" t="s">
        <v>2785</v>
      </c>
      <c r="F2051" s="9" t="s">
        <v>2786</v>
      </c>
      <c r="G2051" s="10">
        <v>60344</v>
      </c>
      <c r="H2051" s="9" t="s">
        <v>94</v>
      </c>
      <c r="I2051" s="10">
        <v>241378</v>
      </c>
      <c r="J2051" s="11">
        <v>0.25</v>
      </c>
      <c r="K2051" s="9" t="s">
        <v>94</v>
      </c>
      <c r="L2051" s="9" t="s">
        <v>95</v>
      </c>
    </row>
    <row r="2052" spans="1:12" x14ac:dyDescent="0.2">
      <c r="A2052" t="str">
        <f>VLOOKUP(B2052,StateFIPS!A$2:B$52,2)</f>
        <v>Tennessee</v>
      </c>
      <c r="B2052">
        <f t="shared" si="35"/>
        <v>47</v>
      </c>
      <c r="C2052" s="9" t="s">
        <v>968</v>
      </c>
      <c r="D2052" s="9" t="s">
        <v>93</v>
      </c>
      <c r="E2052" s="9" t="s">
        <v>2785</v>
      </c>
      <c r="F2052" s="9" t="s">
        <v>2786</v>
      </c>
      <c r="G2052" s="10">
        <v>6</v>
      </c>
      <c r="H2052" s="9" t="s">
        <v>94</v>
      </c>
      <c r="I2052" s="10">
        <v>23</v>
      </c>
      <c r="J2052" s="11">
        <v>0.25</v>
      </c>
      <c r="K2052" s="9" t="s">
        <v>94</v>
      </c>
      <c r="L2052" s="9" t="s">
        <v>95</v>
      </c>
    </row>
    <row r="2053" spans="1:12" x14ac:dyDescent="0.2">
      <c r="A2053" t="str">
        <f>VLOOKUP(B2053,StateFIPS!A$2:B$52,2)</f>
        <v>Tennessee</v>
      </c>
      <c r="B2053">
        <f t="shared" si="35"/>
        <v>47</v>
      </c>
      <c r="C2053" s="9" t="s">
        <v>2630</v>
      </c>
      <c r="D2053" s="9" t="s">
        <v>93</v>
      </c>
      <c r="E2053" s="9" t="s">
        <v>2785</v>
      </c>
      <c r="F2053" s="9" t="s">
        <v>2786</v>
      </c>
      <c r="G2053" s="10">
        <v>24</v>
      </c>
      <c r="H2053" s="9" t="s">
        <v>94</v>
      </c>
      <c r="I2053" s="10">
        <v>95</v>
      </c>
      <c r="J2053" s="11">
        <v>0.25</v>
      </c>
      <c r="K2053" s="9" t="s">
        <v>94</v>
      </c>
      <c r="L2053" s="9" t="s">
        <v>95</v>
      </c>
    </row>
    <row r="2054" spans="1:12" x14ac:dyDescent="0.2">
      <c r="A2054" t="str">
        <f>VLOOKUP(B2054,StateFIPS!A$2:B$52,2)</f>
        <v>Georgia</v>
      </c>
      <c r="B2054">
        <f t="shared" si="35"/>
        <v>13</v>
      </c>
      <c r="C2054" s="9" t="s">
        <v>753</v>
      </c>
      <c r="D2054" s="9" t="s">
        <v>93</v>
      </c>
      <c r="E2054" s="9" t="s">
        <v>2785</v>
      </c>
      <c r="F2054" s="9" t="s">
        <v>2786</v>
      </c>
      <c r="G2054" s="10">
        <v>139775</v>
      </c>
      <c r="H2054" s="9" t="s">
        <v>94</v>
      </c>
      <c r="I2054" s="10">
        <v>559099</v>
      </c>
      <c r="J2054" s="11">
        <v>0.25</v>
      </c>
      <c r="K2054" s="9" t="s">
        <v>94</v>
      </c>
      <c r="L2054" s="9" t="s">
        <v>95</v>
      </c>
    </row>
    <row r="2055" spans="1:12" x14ac:dyDescent="0.2">
      <c r="A2055" t="str">
        <f>VLOOKUP(B2055,StateFIPS!A$2:B$52,2)</f>
        <v>Florida</v>
      </c>
      <c r="B2055">
        <f t="shared" si="35"/>
        <v>12</v>
      </c>
      <c r="C2055" s="9" t="s">
        <v>523</v>
      </c>
      <c r="D2055" s="9" t="s">
        <v>93</v>
      </c>
      <c r="E2055" s="9" t="s">
        <v>2785</v>
      </c>
      <c r="F2055" s="9" t="s">
        <v>2786</v>
      </c>
      <c r="G2055" s="10">
        <v>181</v>
      </c>
      <c r="H2055" s="9" t="s">
        <v>94</v>
      </c>
      <c r="I2055" s="10">
        <v>725</v>
      </c>
      <c r="J2055" s="11">
        <v>0.25</v>
      </c>
      <c r="K2055" s="9" t="s">
        <v>94</v>
      </c>
      <c r="L2055" s="9" t="s">
        <v>95</v>
      </c>
    </row>
    <row r="2056" spans="1:12" x14ac:dyDescent="0.2">
      <c r="A2056" t="str">
        <f>VLOOKUP(B2056,StateFIPS!A$2:B$52,2)</f>
        <v>South Dakota</v>
      </c>
      <c r="B2056">
        <f t="shared" si="35"/>
        <v>46</v>
      </c>
      <c r="C2056" s="9" t="s">
        <v>2416</v>
      </c>
      <c r="D2056" s="9" t="s">
        <v>93</v>
      </c>
      <c r="E2056" s="9" t="s">
        <v>2785</v>
      </c>
      <c r="F2056" s="9" t="s">
        <v>2786</v>
      </c>
      <c r="G2056" s="10">
        <v>186</v>
      </c>
      <c r="H2056" s="9" t="s">
        <v>94</v>
      </c>
      <c r="I2056" s="10">
        <v>743</v>
      </c>
      <c r="J2056" s="11">
        <v>0.25</v>
      </c>
      <c r="K2056" s="9" t="s">
        <v>94</v>
      </c>
      <c r="L2056" s="9" t="s">
        <v>95</v>
      </c>
    </row>
    <row r="2057" spans="1:12" x14ac:dyDescent="0.2">
      <c r="A2057" t="str">
        <f>VLOOKUP(B2057,StateFIPS!A$2:B$52,2)</f>
        <v>New Mexico</v>
      </c>
      <c r="B2057">
        <f t="shared" si="35"/>
        <v>35</v>
      </c>
      <c r="C2057" s="9" t="s">
        <v>1959</v>
      </c>
      <c r="D2057" s="9" t="s">
        <v>93</v>
      </c>
      <c r="E2057" s="9" t="s">
        <v>2785</v>
      </c>
      <c r="F2057" s="9" t="s">
        <v>2786</v>
      </c>
      <c r="G2057" s="10">
        <v>12212</v>
      </c>
      <c r="H2057" s="9" t="s">
        <v>94</v>
      </c>
      <c r="I2057" s="10">
        <v>48848</v>
      </c>
      <c r="J2057" s="11">
        <v>0.25</v>
      </c>
      <c r="K2057" s="9" t="s">
        <v>94</v>
      </c>
      <c r="L2057" s="9" t="s">
        <v>95</v>
      </c>
    </row>
    <row r="2058" spans="1:12" x14ac:dyDescent="0.2">
      <c r="A2058" t="str">
        <f>VLOOKUP(B2058,StateFIPS!A$2:B$52,2)</f>
        <v>South Dakota</v>
      </c>
      <c r="B2058">
        <f t="shared" si="35"/>
        <v>46</v>
      </c>
      <c r="C2058" s="9" t="s">
        <v>2452</v>
      </c>
      <c r="D2058" s="9" t="s">
        <v>93</v>
      </c>
      <c r="E2058" s="9" t="s">
        <v>2785</v>
      </c>
      <c r="F2058" s="9" t="s">
        <v>2786</v>
      </c>
      <c r="G2058" s="10">
        <v>737</v>
      </c>
      <c r="H2058" s="9" t="s">
        <v>94</v>
      </c>
      <c r="I2058" s="10">
        <v>2949</v>
      </c>
      <c r="J2058" s="11">
        <v>0.25</v>
      </c>
      <c r="K2058" s="9" t="s">
        <v>94</v>
      </c>
      <c r="L2058" s="9" t="s">
        <v>95</v>
      </c>
    </row>
    <row r="2059" spans="1:12" x14ac:dyDescent="0.2">
      <c r="A2059" t="str">
        <f>VLOOKUP(B2059,StateFIPS!A$2:B$52,2)</f>
        <v>New Mexico</v>
      </c>
      <c r="B2059">
        <f t="shared" si="35"/>
        <v>35</v>
      </c>
      <c r="C2059" s="9" t="s">
        <v>1174</v>
      </c>
      <c r="D2059" s="9" t="s">
        <v>93</v>
      </c>
      <c r="E2059" s="9" t="s">
        <v>2785</v>
      </c>
      <c r="F2059" s="9" t="s">
        <v>2786</v>
      </c>
      <c r="G2059" s="10">
        <v>5442</v>
      </c>
      <c r="H2059" s="9" t="s">
        <v>94</v>
      </c>
      <c r="I2059" s="10">
        <v>21769</v>
      </c>
      <c r="J2059" s="11">
        <v>0.25</v>
      </c>
      <c r="K2059" s="9" t="s">
        <v>94</v>
      </c>
      <c r="L2059" s="9" t="s">
        <v>95</v>
      </c>
    </row>
    <row r="2060" spans="1:12" x14ac:dyDescent="0.2">
      <c r="A2060" t="str">
        <f>VLOOKUP(B2060,StateFIPS!A$2:B$52,2)</f>
        <v>New Mexico</v>
      </c>
      <c r="B2060">
        <f t="shared" si="35"/>
        <v>35</v>
      </c>
      <c r="C2060" s="9" t="s">
        <v>1202</v>
      </c>
      <c r="D2060" s="9" t="s">
        <v>93</v>
      </c>
      <c r="E2060" s="9" t="s">
        <v>2785</v>
      </c>
      <c r="F2060" s="9" t="s">
        <v>2786</v>
      </c>
      <c r="G2060" s="10">
        <v>5596</v>
      </c>
      <c r="H2060" s="9" t="s">
        <v>94</v>
      </c>
      <c r="I2060" s="10">
        <v>22385</v>
      </c>
      <c r="J2060" s="11">
        <v>0.25</v>
      </c>
      <c r="K2060" s="9" t="s">
        <v>94</v>
      </c>
      <c r="L2060" s="9" t="s">
        <v>95</v>
      </c>
    </row>
    <row r="2061" spans="1:12" x14ac:dyDescent="0.2">
      <c r="A2061" t="str">
        <f>VLOOKUP(B2061,StateFIPS!A$2:B$52,2)</f>
        <v>New York</v>
      </c>
      <c r="B2061">
        <f t="shared" si="35"/>
        <v>36</v>
      </c>
      <c r="C2061" s="9" t="s">
        <v>2093</v>
      </c>
      <c r="D2061" s="9" t="s">
        <v>93</v>
      </c>
      <c r="E2061" s="9" t="s">
        <v>2785</v>
      </c>
      <c r="F2061" s="9" t="s">
        <v>2786</v>
      </c>
      <c r="G2061" s="10">
        <v>1244</v>
      </c>
      <c r="H2061" s="9" t="s">
        <v>94</v>
      </c>
      <c r="I2061" s="10">
        <v>4976</v>
      </c>
      <c r="J2061" s="11">
        <v>0.25</v>
      </c>
      <c r="K2061" s="9" t="s">
        <v>94</v>
      </c>
      <c r="L2061" s="9" t="s">
        <v>95</v>
      </c>
    </row>
    <row r="2062" spans="1:12" x14ac:dyDescent="0.2">
      <c r="A2062" t="str">
        <f>VLOOKUP(B2062,StateFIPS!A$2:B$52,2)</f>
        <v>South Dakota</v>
      </c>
      <c r="B2062">
        <f t="shared" si="35"/>
        <v>46</v>
      </c>
      <c r="C2062" s="9" t="s">
        <v>2381</v>
      </c>
      <c r="D2062" s="9" t="s">
        <v>93</v>
      </c>
      <c r="E2062" s="9" t="s">
        <v>2785</v>
      </c>
      <c r="F2062" s="9" t="s">
        <v>2786</v>
      </c>
      <c r="G2062" s="10">
        <v>255</v>
      </c>
      <c r="H2062" s="9" t="s">
        <v>94</v>
      </c>
      <c r="I2062" s="10">
        <v>1020</v>
      </c>
      <c r="J2062" s="11">
        <v>0.25</v>
      </c>
      <c r="K2062" s="9" t="s">
        <v>94</v>
      </c>
      <c r="L2062" s="9" t="s">
        <v>95</v>
      </c>
    </row>
    <row r="2063" spans="1:12" x14ac:dyDescent="0.2">
      <c r="A2063" t="str">
        <f>VLOOKUP(B2063,StateFIPS!A$2:B$52,2)</f>
        <v>New York</v>
      </c>
      <c r="B2063">
        <f t="shared" si="35"/>
        <v>36</v>
      </c>
      <c r="C2063" s="9" t="s">
        <v>2140</v>
      </c>
      <c r="D2063" s="9" t="s">
        <v>93</v>
      </c>
      <c r="E2063" s="9" t="s">
        <v>2785</v>
      </c>
      <c r="F2063" s="9" t="s">
        <v>2786</v>
      </c>
      <c r="G2063" s="10">
        <v>2693</v>
      </c>
      <c r="H2063" s="9" t="s">
        <v>94</v>
      </c>
      <c r="I2063" s="10">
        <v>10774</v>
      </c>
      <c r="J2063" s="11">
        <v>0.25</v>
      </c>
      <c r="K2063" s="9" t="s">
        <v>94</v>
      </c>
      <c r="L2063" s="9" t="s">
        <v>95</v>
      </c>
    </row>
    <row r="2064" spans="1:12" x14ac:dyDescent="0.2">
      <c r="A2064" t="str">
        <f>VLOOKUP(B2064,StateFIPS!A$2:B$52,2)</f>
        <v>South Dakota</v>
      </c>
      <c r="B2064">
        <f t="shared" si="35"/>
        <v>46</v>
      </c>
      <c r="C2064" s="9" t="s">
        <v>2668</v>
      </c>
      <c r="D2064" s="9" t="s">
        <v>93</v>
      </c>
      <c r="E2064" s="9" t="s">
        <v>2785</v>
      </c>
      <c r="F2064" s="9" t="s">
        <v>2786</v>
      </c>
      <c r="G2064" s="10">
        <v>88</v>
      </c>
      <c r="H2064" s="9" t="s">
        <v>94</v>
      </c>
      <c r="I2064" s="10">
        <v>352</v>
      </c>
      <c r="J2064" s="11">
        <v>0.25</v>
      </c>
      <c r="K2064" s="9" t="s">
        <v>94</v>
      </c>
      <c r="L2064" s="9" t="s">
        <v>95</v>
      </c>
    </row>
    <row r="2065" spans="1:12" x14ac:dyDescent="0.2">
      <c r="A2065" t="str">
        <f>VLOOKUP(B2065,StateFIPS!A$2:B$52,2)</f>
        <v>New York</v>
      </c>
      <c r="B2065">
        <f t="shared" si="35"/>
        <v>36</v>
      </c>
      <c r="C2065" s="9" t="s">
        <v>2133</v>
      </c>
      <c r="D2065" s="9" t="s">
        <v>93</v>
      </c>
      <c r="E2065" s="9" t="s">
        <v>2785</v>
      </c>
      <c r="F2065" s="9" t="s">
        <v>2786</v>
      </c>
      <c r="G2065" s="10">
        <v>2080</v>
      </c>
      <c r="H2065" s="9" t="s">
        <v>94</v>
      </c>
      <c r="I2065" s="10">
        <v>8319</v>
      </c>
      <c r="J2065" s="11">
        <v>0.25</v>
      </c>
      <c r="K2065" s="9" t="s">
        <v>94</v>
      </c>
      <c r="L2065" s="9" t="s">
        <v>95</v>
      </c>
    </row>
    <row r="2066" spans="1:12" x14ac:dyDescent="0.2">
      <c r="A2066" t="str">
        <f>VLOOKUP(B2066,StateFIPS!A$2:B$52,2)</f>
        <v>Tennessee</v>
      </c>
      <c r="B2066">
        <f t="shared" si="35"/>
        <v>47</v>
      </c>
      <c r="C2066" s="9" t="s">
        <v>2384</v>
      </c>
      <c r="D2066" s="9" t="s">
        <v>93</v>
      </c>
      <c r="E2066" s="9" t="s">
        <v>2785</v>
      </c>
      <c r="F2066" s="9" t="s">
        <v>2786</v>
      </c>
      <c r="G2066" s="10">
        <v>543</v>
      </c>
      <c r="H2066" s="9" t="s">
        <v>94</v>
      </c>
      <c r="I2066" s="10">
        <v>2171</v>
      </c>
      <c r="J2066" s="11">
        <v>0.25</v>
      </c>
      <c r="K2066" s="9" t="s">
        <v>94</v>
      </c>
      <c r="L2066" s="9" t="s">
        <v>95</v>
      </c>
    </row>
    <row r="2067" spans="1:12" x14ac:dyDescent="0.2">
      <c r="A2067" t="str">
        <f>VLOOKUP(B2067,StateFIPS!A$2:B$52,2)</f>
        <v>New York</v>
      </c>
      <c r="B2067">
        <f t="shared" si="35"/>
        <v>36</v>
      </c>
      <c r="C2067" s="9" t="s">
        <v>2130</v>
      </c>
      <c r="D2067" s="9" t="s">
        <v>93</v>
      </c>
      <c r="E2067" s="9" t="s">
        <v>2785</v>
      </c>
      <c r="F2067" s="9" t="s">
        <v>2786</v>
      </c>
      <c r="G2067" s="10">
        <v>464</v>
      </c>
      <c r="H2067" s="9" t="s">
        <v>94</v>
      </c>
      <c r="I2067" s="10">
        <v>1858</v>
      </c>
      <c r="J2067" s="11">
        <v>0.25</v>
      </c>
      <c r="K2067" s="9" t="s">
        <v>94</v>
      </c>
      <c r="L2067" s="9" t="s">
        <v>95</v>
      </c>
    </row>
    <row r="2068" spans="1:12" x14ac:dyDescent="0.2">
      <c r="A2068" t="str">
        <f>VLOOKUP(B2068,StateFIPS!A$2:B$52,2)</f>
        <v>Florida</v>
      </c>
      <c r="B2068">
        <f t="shared" si="35"/>
        <v>12</v>
      </c>
      <c r="C2068" s="9" t="s">
        <v>526</v>
      </c>
      <c r="D2068" s="9" t="s">
        <v>93</v>
      </c>
      <c r="E2068" s="9" t="s">
        <v>2785</v>
      </c>
      <c r="F2068" s="9" t="s">
        <v>2786</v>
      </c>
      <c r="G2068" s="10">
        <v>177</v>
      </c>
      <c r="H2068" s="9" t="s">
        <v>94</v>
      </c>
      <c r="I2068" s="10">
        <v>710</v>
      </c>
      <c r="J2068" s="11">
        <v>0.25</v>
      </c>
      <c r="K2068" s="9" t="s">
        <v>94</v>
      </c>
      <c r="L2068" s="9" t="s">
        <v>95</v>
      </c>
    </row>
    <row r="2069" spans="1:12" x14ac:dyDescent="0.2">
      <c r="A2069" t="str">
        <f>VLOOKUP(B2069,StateFIPS!A$2:B$52,2)</f>
        <v>New York</v>
      </c>
      <c r="B2069">
        <f t="shared" si="35"/>
        <v>36</v>
      </c>
      <c r="C2069" s="9" t="s">
        <v>2127</v>
      </c>
      <c r="D2069" s="9" t="s">
        <v>93</v>
      </c>
      <c r="E2069" s="9" t="s">
        <v>2785</v>
      </c>
      <c r="F2069" s="9" t="s">
        <v>2786</v>
      </c>
      <c r="G2069" s="10">
        <v>1709</v>
      </c>
      <c r="H2069" s="9" t="s">
        <v>94</v>
      </c>
      <c r="I2069" s="10">
        <v>6838</v>
      </c>
      <c r="J2069" s="11">
        <v>0.25</v>
      </c>
      <c r="K2069" s="9" t="s">
        <v>94</v>
      </c>
      <c r="L2069" s="9" t="s">
        <v>95</v>
      </c>
    </row>
    <row r="2070" spans="1:12" x14ac:dyDescent="0.2">
      <c r="A2070" t="str">
        <f>VLOOKUP(B2070,StateFIPS!A$2:B$52,2)</f>
        <v>South Carolina</v>
      </c>
      <c r="B2070">
        <f t="shared" si="35"/>
        <v>45</v>
      </c>
      <c r="C2070" s="9" t="s">
        <v>1354</v>
      </c>
      <c r="D2070" s="9" t="s">
        <v>93</v>
      </c>
      <c r="E2070" s="9" t="s">
        <v>2785</v>
      </c>
      <c r="F2070" s="9" t="s">
        <v>2786</v>
      </c>
      <c r="G2070" s="10">
        <v>367</v>
      </c>
      <c r="H2070" s="9" t="s">
        <v>94</v>
      </c>
      <c r="I2070" s="10">
        <v>1467</v>
      </c>
      <c r="J2070" s="11">
        <v>0.25</v>
      </c>
      <c r="K2070" s="9" t="s">
        <v>94</v>
      </c>
      <c r="L2070" s="9" t="s">
        <v>95</v>
      </c>
    </row>
    <row r="2071" spans="1:12" x14ac:dyDescent="0.2">
      <c r="A2071" t="str">
        <f>VLOOKUP(B2071,StateFIPS!A$2:B$52,2)</f>
        <v>New York</v>
      </c>
      <c r="B2071">
        <f t="shared" si="35"/>
        <v>36</v>
      </c>
      <c r="C2071" s="9" t="s">
        <v>2100</v>
      </c>
      <c r="D2071" s="9" t="s">
        <v>93</v>
      </c>
      <c r="E2071" s="9" t="s">
        <v>2785</v>
      </c>
      <c r="F2071" s="9" t="s">
        <v>2786</v>
      </c>
      <c r="G2071" s="10">
        <v>5022</v>
      </c>
      <c r="H2071" s="9" t="s">
        <v>94</v>
      </c>
      <c r="I2071" s="10">
        <v>20087</v>
      </c>
      <c r="J2071" s="11">
        <v>0.25</v>
      </c>
      <c r="K2071" s="9" t="s">
        <v>94</v>
      </c>
      <c r="L2071" s="9" t="s">
        <v>95</v>
      </c>
    </row>
    <row r="2072" spans="1:12" x14ac:dyDescent="0.2">
      <c r="A2072" t="str">
        <f>VLOOKUP(B2072,StateFIPS!A$2:B$52,2)</f>
        <v>South Carolina</v>
      </c>
      <c r="B2072">
        <f t="shared" si="35"/>
        <v>45</v>
      </c>
      <c r="C2072" s="9" t="s">
        <v>1353</v>
      </c>
      <c r="D2072" s="9" t="s">
        <v>93</v>
      </c>
      <c r="E2072" s="9" t="s">
        <v>2785</v>
      </c>
      <c r="F2072" s="9" t="s">
        <v>2786</v>
      </c>
      <c r="G2072" s="10">
        <v>289</v>
      </c>
      <c r="H2072" s="9" t="s">
        <v>94</v>
      </c>
      <c r="I2072" s="10">
        <v>1157</v>
      </c>
      <c r="J2072" s="11">
        <v>0.25</v>
      </c>
      <c r="K2072" s="9" t="s">
        <v>94</v>
      </c>
      <c r="L2072" s="9" t="s">
        <v>95</v>
      </c>
    </row>
    <row r="2073" spans="1:12" x14ac:dyDescent="0.2">
      <c r="A2073" t="str">
        <f>VLOOKUP(B2073,StateFIPS!A$2:B$52,2)</f>
        <v>New York</v>
      </c>
      <c r="B2073">
        <f t="shared" si="35"/>
        <v>36</v>
      </c>
      <c r="C2073" s="9" t="s">
        <v>2056</v>
      </c>
      <c r="D2073" s="9" t="s">
        <v>93</v>
      </c>
      <c r="E2073" s="9" t="s">
        <v>2785</v>
      </c>
      <c r="F2073" s="9" t="s">
        <v>2786</v>
      </c>
      <c r="G2073" s="10">
        <v>1903</v>
      </c>
      <c r="H2073" s="9" t="s">
        <v>94</v>
      </c>
      <c r="I2073" s="10">
        <v>7614</v>
      </c>
      <c r="J2073" s="11">
        <v>0.25</v>
      </c>
      <c r="K2073" s="9" t="s">
        <v>94</v>
      </c>
      <c r="L2073" s="9" t="s">
        <v>95</v>
      </c>
    </row>
    <row r="2074" spans="1:12" x14ac:dyDescent="0.2">
      <c r="A2074" t="str">
        <f>VLOOKUP(B2074,StateFIPS!A$2:B$52,2)</f>
        <v>Florida</v>
      </c>
      <c r="B2074">
        <f t="shared" si="35"/>
        <v>12</v>
      </c>
      <c r="C2074" s="9" t="s">
        <v>1941</v>
      </c>
      <c r="D2074" s="9" t="s">
        <v>93</v>
      </c>
      <c r="E2074" s="9" t="s">
        <v>2785</v>
      </c>
      <c r="F2074" s="9" t="s">
        <v>2786</v>
      </c>
      <c r="G2074" s="10">
        <v>78112</v>
      </c>
      <c r="H2074" s="9" t="s">
        <v>94</v>
      </c>
      <c r="I2074" s="10">
        <v>312447</v>
      </c>
      <c r="J2074" s="11">
        <v>0.25</v>
      </c>
      <c r="K2074" s="9" t="s">
        <v>94</v>
      </c>
      <c r="L2074" s="9" t="s">
        <v>95</v>
      </c>
    </row>
    <row r="2075" spans="1:12" x14ac:dyDescent="0.2">
      <c r="A2075" t="str">
        <f>VLOOKUP(B2075,StateFIPS!A$2:B$52,2)</f>
        <v>New York</v>
      </c>
      <c r="B2075">
        <f t="shared" si="35"/>
        <v>36</v>
      </c>
      <c r="C2075" s="9" t="s">
        <v>2053</v>
      </c>
      <c r="D2075" s="9" t="s">
        <v>93</v>
      </c>
      <c r="E2075" s="9" t="s">
        <v>2785</v>
      </c>
      <c r="F2075" s="9" t="s">
        <v>2786</v>
      </c>
      <c r="G2075" s="10">
        <v>9699</v>
      </c>
      <c r="H2075" s="9" t="s">
        <v>94</v>
      </c>
      <c r="I2075" s="10">
        <v>38796</v>
      </c>
      <c r="J2075" s="11">
        <v>0.25</v>
      </c>
      <c r="K2075" s="9" t="s">
        <v>94</v>
      </c>
      <c r="L2075" s="9" t="s">
        <v>95</v>
      </c>
    </row>
    <row r="2076" spans="1:12" x14ac:dyDescent="0.2">
      <c r="A2076" t="str">
        <f>VLOOKUP(B2076,StateFIPS!A$2:B$52,2)</f>
        <v>New York</v>
      </c>
      <c r="B2076">
        <f t="shared" si="35"/>
        <v>36</v>
      </c>
      <c r="C2076" s="9" t="s">
        <v>2038</v>
      </c>
      <c r="D2076" s="9" t="s">
        <v>93</v>
      </c>
      <c r="E2076" s="9" t="s">
        <v>2785</v>
      </c>
      <c r="F2076" s="9" t="s">
        <v>2786</v>
      </c>
      <c r="G2076" s="10">
        <v>394</v>
      </c>
      <c r="H2076" s="9" t="s">
        <v>94</v>
      </c>
      <c r="I2076" s="10">
        <v>1578</v>
      </c>
      <c r="J2076" s="11">
        <v>0.25</v>
      </c>
      <c r="K2076" s="9" t="s">
        <v>94</v>
      </c>
      <c r="L2076" s="9" t="s">
        <v>95</v>
      </c>
    </row>
    <row r="2077" spans="1:12" x14ac:dyDescent="0.2">
      <c r="A2077" t="str">
        <f>VLOOKUP(B2077,StateFIPS!A$2:B$52,2)</f>
        <v>Florida</v>
      </c>
      <c r="B2077">
        <f t="shared" si="35"/>
        <v>12</v>
      </c>
      <c r="C2077" s="9" t="s">
        <v>1940</v>
      </c>
      <c r="D2077" s="9" t="s">
        <v>93</v>
      </c>
      <c r="E2077" s="9" t="s">
        <v>2785</v>
      </c>
      <c r="F2077" s="9" t="s">
        <v>2786</v>
      </c>
      <c r="G2077" s="10">
        <v>874220</v>
      </c>
      <c r="H2077" s="9" t="s">
        <v>94</v>
      </c>
      <c r="I2077" s="10">
        <v>3496880</v>
      </c>
      <c r="J2077" s="11">
        <v>0.25</v>
      </c>
      <c r="K2077" s="9" t="s">
        <v>94</v>
      </c>
      <c r="L2077" s="9" t="s">
        <v>95</v>
      </c>
    </row>
    <row r="2078" spans="1:12" x14ac:dyDescent="0.2">
      <c r="A2078" t="str">
        <f>VLOOKUP(B2078,StateFIPS!A$2:B$52,2)</f>
        <v>South Carolina</v>
      </c>
      <c r="B2078">
        <f t="shared" si="35"/>
        <v>45</v>
      </c>
      <c r="C2078" s="9" t="s">
        <v>1351</v>
      </c>
      <c r="D2078" s="9" t="s">
        <v>93</v>
      </c>
      <c r="E2078" s="9" t="s">
        <v>2785</v>
      </c>
      <c r="F2078" s="9" t="s">
        <v>2786</v>
      </c>
      <c r="G2078" s="10">
        <v>149</v>
      </c>
      <c r="H2078" s="9" t="s">
        <v>94</v>
      </c>
      <c r="I2078" s="10">
        <v>596</v>
      </c>
      <c r="J2078" s="11">
        <v>0.25</v>
      </c>
      <c r="K2078" s="9" t="s">
        <v>94</v>
      </c>
      <c r="L2078" s="9" t="s">
        <v>95</v>
      </c>
    </row>
    <row r="2079" spans="1:12" x14ac:dyDescent="0.2">
      <c r="A2079" t="str">
        <f>VLOOKUP(B2079,StateFIPS!A$2:B$52,2)</f>
        <v>New York</v>
      </c>
      <c r="B2079">
        <f t="shared" si="35"/>
        <v>36</v>
      </c>
      <c r="C2079" s="9" t="s">
        <v>2080</v>
      </c>
      <c r="D2079" s="9" t="s">
        <v>93</v>
      </c>
      <c r="E2079" s="9" t="s">
        <v>2785</v>
      </c>
      <c r="F2079" s="9" t="s">
        <v>2786</v>
      </c>
      <c r="G2079" s="10">
        <v>2663</v>
      </c>
      <c r="H2079" s="9" t="s">
        <v>94</v>
      </c>
      <c r="I2079" s="10">
        <v>10653</v>
      </c>
      <c r="J2079" s="11">
        <v>0.25</v>
      </c>
      <c r="K2079" s="9" t="s">
        <v>94</v>
      </c>
      <c r="L2079" s="9" t="s">
        <v>95</v>
      </c>
    </row>
    <row r="2080" spans="1:12" x14ac:dyDescent="0.2">
      <c r="A2080" t="str">
        <f>VLOOKUP(B2080,StateFIPS!A$2:B$52,2)</f>
        <v>South Dakota</v>
      </c>
      <c r="B2080">
        <f t="shared" si="35"/>
        <v>46</v>
      </c>
      <c r="C2080" s="9" t="s">
        <v>2551</v>
      </c>
      <c r="D2080" s="9" t="s">
        <v>93</v>
      </c>
      <c r="E2080" s="9" t="s">
        <v>2785</v>
      </c>
      <c r="F2080" s="9" t="s">
        <v>2786</v>
      </c>
      <c r="G2080" s="10">
        <v>162</v>
      </c>
      <c r="H2080" s="9" t="s">
        <v>94</v>
      </c>
      <c r="I2080" s="10">
        <v>650</v>
      </c>
      <c r="J2080" s="11">
        <v>0.25</v>
      </c>
      <c r="K2080" s="9" t="s">
        <v>94</v>
      </c>
      <c r="L2080" s="9" t="s">
        <v>95</v>
      </c>
    </row>
    <row r="2081" spans="1:12" x14ac:dyDescent="0.2">
      <c r="A2081" t="str">
        <f>VLOOKUP(B2081,StateFIPS!A$2:B$52,2)</f>
        <v>South Dakota</v>
      </c>
      <c r="B2081">
        <f t="shared" si="35"/>
        <v>46</v>
      </c>
      <c r="C2081" s="9" t="s">
        <v>922</v>
      </c>
      <c r="D2081" s="9" t="s">
        <v>93</v>
      </c>
      <c r="E2081" s="9" t="s">
        <v>2785</v>
      </c>
      <c r="F2081" s="9" t="s">
        <v>2786</v>
      </c>
      <c r="G2081" s="10">
        <v>158</v>
      </c>
      <c r="H2081" s="9" t="s">
        <v>94</v>
      </c>
      <c r="I2081" s="10">
        <v>634</v>
      </c>
      <c r="J2081" s="11">
        <v>0.25</v>
      </c>
      <c r="K2081" s="9" t="s">
        <v>94</v>
      </c>
      <c r="L2081" s="9" t="s">
        <v>95</v>
      </c>
    </row>
    <row r="2082" spans="1:12" x14ac:dyDescent="0.2">
      <c r="A2082" t="str">
        <f>VLOOKUP(B2082,StateFIPS!A$2:B$52,2)</f>
        <v>Florida</v>
      </c>
      <c r="B2082">
        <f t="shared" si="35"/>
        <v>12</v>
      </c>
      <c r="C2082" s="9" t="s">
        <v>531</v>
      </c>
      <c r="D2082" s="9" t="s">
        <v>93</v>
      </c>
      <c r="E2082" s="9" t="s">
        <v>2785</v>
      </c>
      <c r="F2082" s="9" t="s">
        <v>2786</v>
      </c>
      <c r="G2082" s="10">
        <v>1024</v>
      </c>
      <c r="H2082" s="9" t="s">
        <v>94</v>
      </c>
      <c r="I2082" s="10">
        <v>4096</v>
      </c>
      <c r="J2082" s="11">
        <v>0.25</v>
      </c>
      <c r="K2082" s="9" t="s">
        <v>94</v>
      </c>
      <c r="L2082" s="9" t="s">
        <v>95</v>
      </c>
    </row>
    <row r="2083" spans="1:12" x14ac:dyDescent="0.2">
      <c r="A2083" t="str">
        <f>VLOOKUP(B2083,StateFIPS!A$2:B$52,2)</f>
        <v>Tennessee</v>
      </c>
      <c r="B2083">
        <f t="shared" si="35"/>
        <v>47</v>
      </c>
      <c r="C2083" s="9" t="s">
        <v>2365</v>
      </c>
      <c r="D2083" s="9" t="s">
        <v>93</v>
      </c>
      <c r="E2083" s="9" t="s">
        <v>2785</v>
      </c>
      <c r="F2083" s="9" t="s">
        <v>2786</v>
      </c>
      <c r="G2083" s="10">
        <v>7</v>
      </c>
      <c r="H2083" s="9" t="s">
        <v>94</v>
      </c>
      <c r="I2083" s="10">
        <v>29</v>
      </c>
      <c r="J2083" s="11">
        <v>0.25</v>
      </c>
      <c r="K2083" s="9" t="s">
        <v>94</v>
      </c>
      <c r="L2083" s="9" t="s">
        <v>95</v>
      </c>
    </row>
    <row r="2084" spans="1:12" x14ac:dyDescent="0.2">
      <c r="A2084" t="str">
        <f>VLOOKUP(B2084,StateFIPS!A$2:B$52,2)</f>
        <v>New Jersey</v>
      </c>
      <c r="B2084">
        <f t="shared" si="35"/>
        <v>34</v>
      </c>
      <c r="C2084" s="9" t="s">
        <v>2745</v>
      </c>
      <c r="D2084" s="9" t="s">
        <v>93</v>
      </c>
      <c r="E2084" s="9" t="s">
        <v>2785</v>
      </c>
      <c r="F2084" s="9" t="s">
        <v>2786</v>
      </c>
      <c r="G2084" s="10">
        <v>3432</v>
      </c>
      <c r="H2084" s="9" t="s">
        <v>94</v>
      </c>
      <c r="I2084" s="10">
        <v>13726</v>
      </c>
      <c r="J2084" s="11">
        <v>0.25</v>
      </c>
      <c r="K2084" s="9" t="s">
        <v>94</v>
      </c>
      <c r="L2084" s="9" t="s">
        <v>95</v>
      </c>
    </row>
    <row r="2085" spans="1:12" x14ac:dyDescent="0.2">
      <c r="A2085" t="str">
        <f>VLOOKUP(B2085,StateFIPS!A$2:B$52,2)</f>
        <v>Tennessee</v>
      </c>
      <c r="B2085">
        <f t="shared" si="35"/>
        <v>47</v>
      </c>
      <c r="C2085" s="9" t="s">
        <v>893</v>
      </c>
      <c r="D2085" s="9" t="s">
        <v>93</v>
      </c>
      <c r="E2085" s="9" t="s">
        <v>2785</v>
      </c>
      <c r="F2085" s="9" t="s">
        <v>2786</v>
      </c>
      <c r="G2085" s="10">
        <v>2</v>
      </c>
      <c r="H2085" s="9" t="s">
        <v>94</v>
      </c>
      <c r="I2085" s="10">
        <v>10</v>
      </c>
      <c r="J2085" s="11">
        <v>0.25</v>
      </c>
      <c r="K2085" s="9" t="s">
        <v>94</v>
      </c>
      <c r="L2085" s="9" t="s">
        <v>95</v>
      </c>
    </row>
    <row r="2086" spans="1:12" x14ac:dyDescent="0.2">
      <c r="A2086" t="str">
        <f>VLOOKUP(B2086,StateFIPS!A$2:B$52,2)</f>
        <v>New Jersey</v>
      </c>
      <c r="B2086">
        <f t="shared" si="35"/>
        <v>34</v>
      </c>
      <c r="C2086" s="9" t="s">
        <v>1931</v>
      </c>
      <c r="D2086" s="9" t="s">
        <v>93</v>
      </c>
      <c r="E2086" s="9" t="s">
        <v>2785</v>
      </c>
      <c r="F2086" s="9" t="s">
        <v>2786</v>
      </c>
      <c r="G2086" s="10">
        <v>2024</v>
      </c>
      <c r="H2086" s="9" t="s">
        <v>94</v>
      </c>
      <c r="I2086" s="10">
        <v>8095</v>
      </c>
      <c r="J2086" s="11">
        <v>0.25</v>
      </c>
      <c r="K2086" s="9" t="s">
        <v>94</v>
      </c>
      <c r="L2086" s="9" t="s">
        <v>95</v>
      </c>
    </row>
    <row r="2087" spans="1:12" x14ac:dyDescent="0.2">
      <c r="A2087" t="str">
        <f>VLOOKUP(B2087,StateFIPS!A$2:B$52,2)</f>
        <v>Tennessee</v>
      </c>
      <c r="B2087">
        <f t="shared" si="35"/>
        <v>47</v>
      </c>
      <c r="C2087" s="9" t="s">
        <v>2288</v>
      </c>
      <c r="D2087" s="9" t="s">
        <v>93</v>
      </c>
      <c r="E2087" s="9" t="s">
        <v>2785</v>
      </c>
      <c r="F2087" s="9" t="s">
        <v>2786</v>
      </c>
      <c r="G2087" s="10">
        <v>5390</v>
      </c>
      <c r="H2087" s="9" t="s">
        <v>94</v>
      </c>
      <c r="I2087" s="10">
        <v>21559</v>
      </c>
      <c r="J2087" s="11">
        <v>0.25</v>
      </c>
      <c r="K2087" s="9" t="s">
        <v>94</v>
      </c>
      <c r="L2087" s="9" t="s">
        <v>95</v>
      </c>
    </row>
    <row r="2088" spans="1:12" x14ac:dyDescent="0.2">
      <c r="A2088" t="str">
        <f>VLOOKUP(B2088,StateFIPS!A$2:B$52,2)</f>
        <v>New Jersey</v>
      </c>
      <c r="B2088">
        <f t="shared" si="35"/>
        <v>34</v>
      </c>
      <c r="C2088" s="9" t="s">
        <v>2752</v>
      </c>
      <c r="D2088" s="9" t="s">
        <v>93</v>
      </c>
      <c r="E2088" s="9" t="s">
        <v>2785</v>
      </c>
      <c r="F2088" s="9" t="s">
        <v>2786</v>
      </c>
      <c r="G2088" s="10">
        <v>776</v>
      </c>
      <c r="H2088" s="9" t="s">
        <v>94</v>
      </c>
      <c r="I2088" s="10">
        <v>3105</v>
      </c>
      <c r="J2088" s="11">
        <v>0.25</v>
      </c>
      <c r="K2088" s="9" t="s">
        <v>94</v>
      </c>
      <c r="L2088" s="9" t="s">
        <v>95</v>
      </c>
    </row>
    <row r="2089" spans="1:12" x14ac:dyDescent="0.2">
      <c r="A2089" t="str">
        <f>VLOOKUP(B2089,StateFIPS!A$2:B$52,2)</f>
        <v>Tennessee</v>
      </c>
      <c r="B2089">
        <f t="shared" si="35"/>
        <v>47</v>
      </c>
      <c r="C2089" s="9" t="s">
        <v>2482</v>
      </c>
      <c r="D2089" s="9" t="s">
        <v>93</v>
      </c>
      <c r="E2089" s="9" t="s">
        <v>2785</v>
      </c>
      <c r="F2089" s="9" t="s">
        <v>2786</v>
      </c>
      <c r="G2089" s="10">
        <v>6330</v>
      </c>
      <c r="H2089" s="9" t="s">
        <v>94</v>
      </c>
      <c r="I2089" s="10">
        <v>25318</v>
      </c>
      <c r="J2089" s="11">
        <v>0.25</v>
      </c>
      <c r="K2089" s="9" t="s">
        <v>94</v>
      </c>
      <c r="L2089" s="9" t="s">
        <v>95</v>
      </c>
    </row>
    <row r="2090" spans="1:12" x14ac:dyDescent="0.2">
      <c r="A2090" t="str">
        <f>VLOOKUP(B2090,StateFIPS!A$2:B$52,2)</f>
        <v>New Jersey</v>
      </c>
      <c r="B2090">
        <f t="shared" si="35"/>
        <v>34</v>
      </c>
      <c r="C2090" s="9" t="s">
        <v>1137</v>
      </c>
      <c r="D2090" s="9" t="s">
        <v>93</v>
      </c>
      <c r="E2090" s="9" t="s">
        <v>2785</v>
      </c>
      <c r="F2090" s="9" t="s">
        <v>2786</v>
      </c>
      <c r="G2090" s="10">
        <v>767</v>
      </c>
      <c r="H2090" s="9" t="s">
        <v>94</v>
      </c>
      <c r="I2090" s="10">
        <v>3067</v>
      </c>
      <c r="J2090" s="11">
        <v>0.25</v>
      </c>
      <c r="K2090" s="9" t="s">
        <v>94</v>
      </c>
      <c r="L2090" s="9" t="s">
        <v>95</v>
      </c>
    </row>
    <row r="2091" spans="1:12" x14ac:dyDescent="0.2">
      <c r="A2091" t="str">
        <f>VLOOKUP(B2091,StateFIPS!A$2:B$52,2)</f>
        <v>Florida</v>
      </c>
      <c r="B2091">
        <f t="shared" si="35"/>
        <v>12</v>
      </c>
      <c r="C2091" s="9" t="s">
        <v>1951</v>
      </c>
      <c r="D2091" s="9" t="s">
        <v>93</v>
      </c>
      <c r="E2091" s="9" t="s">
        <v>2785</v>
      </c>
      <c r="F2091" s="9" t="s">
        <v>2786</v>
      </c>
      <c r="G2091" s="10">
        <v>813</v>
      </c>
      <c r="H2091" s="9" t="s">
        <v>94</v>
      </c>
      <c r="I2091" s="10">
        <v>3253</v>
      </c>
      <c r="J2091" s="11">
        <v>0.25</v>
      </c>
      <c r="K2091" s="9" t="s">
        <v>94</v>
      </c>
      <c r="L2091" s="9" t="s">
        <v>95</v>
      </c>
    </row>
    <row r="2092" spans="1:12" x14ac:dyDescent="0.2">
      <c r="A2092" t="str">
        <f>VLOOKUP(B2092,StateFIPS!A$2:B$52,2)</f>
        <v>South Dakota</v>
      </c>
      <c r="B2092">
        <f t="shared" si="35"/>
        <v>46</v>
      </c>
      <c r="C2092" s="9" t="s">
        <v>2466</v>
      </c>
      <c r="D2092" s="9" t="s">
        <v>93</v>
      </c>
      <c r="E2092" s="9" t="s">
        <v>2785</v>
      </c>
      <c r="F2092" s="9" t="s">
        <v>2786</v>
      </c>
      <c r="G2092" s="10">
        <v>10849</v>
      </c>
      <c r="H2092" s="9" t="s">
        <v>94</v>
      </c>
      <c r="I2092" s="10">
        <v>43395</v>
      </c>
      <c r="J2092" s="11">
        <v>0.25</v>
      </c>
      <c r="K2092" s="9" t="s">
        <v>94</v>
      </c>
      <c r="L2092" s="9" t="s">
        <v>95</v>
      </c>
    </row>
    <row r="2093" spans="1:12" x14ac:dyDescent="0.2">
      <c r="A2093" t="str">
        <f>VLOOKUP(B2093,StateFIPS!A$2:B$52,2)</f>
        <v>New Jersey</v>
      </c>
      <c r="B2093">
        <f t="shared" si="35"/>
        <v>34</v>
      </c>
      <c r="C2093" s="9" t="s">
        <v>1939</v>
      </c>
      <c r="D2093" s="9" t="s">
        <v>93</v>
      </c>
      <c r="E2093" s="9" t="s">
        <v>2785</v>
      </c>
      <c r="F2093" s="9" t="s">
        <v>2786</v>
      </c>
      <c r="G2093" s="10">
        <v>4068</v>
      </c>
      <c r="H2093" s="9" t="s">
        <v>94</v>
      </c>
      <c r="I2093" s="10">
        <v>16274</v>
      </c>
      <c r="J2093" s="11">
        <v>0.25</v>
      </c>
      <c r="K2093" s="9" t="s">
        <v>94</v>
      </c>
      <c r="L2093" s="9" t="s">
        <v>95</v>
      </c>
    </row>
    <row r="2094" spans="1:12" x14ac:dyDescent="0.2">
      <c r="A2094" t="str">
        <f>VLOOKUP(B2094,StateFIPS!A$2:B$52,2)</f>
        <v>New Jersey</v>
      </c>
      <c r="B2094">
        <f t="shared" si="35"/>
        <v>34</v>
      </c>
      <c r="C2094" s="9" t="s">
        <v>1140</v>
      </c>
      <c r="D2094" s="9" t="s">
        <v>93</v>
      </c>
      <c r="E2094" s="9" t="s">
        <v>2785</v>
      </c>
      <c r="F2094" s="9" t="s">
        <v>2786</v>
      </c>
      <c r="G2094" s="10">
        <v>5138</v>
      </c>
      <c r="H2094" s="9" t="s">
        <v>94</v>
      </c>
      <c r="I2094" s="10">
        <v>20552</v>
      </c>
      <c r="J2094" s="11">
        <v>0.25</v>
      </c>
      <c r="K2094" s="9" t="s">
        <v>94</v>
      </c>
      <c r="L2094" s="9" t="s">
        <v>95</v>
      </c>
    </row>
    <row r="2095" spans="1:12" x14ac:dyDescent="0.2">
      <c r="A2095" t="str">
        <f>VLOOKUP(B2095,StateFIPS!A$2:B$52,2)</f>
        <v>South Dakota</v>
      </c>
      <c r="B2095">
        <f t="shared" si="35"/>
        <v>46</v>
      </c>
      <c r="C2095" s="9" t="s">
        <v>2394</v>
      </c>
      <c r="D2095" s="9" t="s">
        <v>93</v>
      </c>
      <c r="E2095" s="9" t="s">
        <v>2785</v>
      </c>
      <c r="F2095" s="9" t="s">
        <v>2786</v>
      </c>
      <c r="G2095" s="10">
        <v>22</v>
      </c>
      <c r="H2095" s="9" t="s">
        <v>94</v>
      </c>
      <c r="I2095" s="10">
        <v>87</v>
      </c>
      <c r="J2095" s="11">
        <v>0.25</v>
      </c>
      <c r="K2095" s="9" t="s">
        <v>94</v>
      </c>
      <c r="L2095" s="9" t="s">
        <v>95</v>
      </c>
    </row>
    <row r="2096" spans="1:12" x14ac:dyDescent="0.2">
      <c r="A2096" t="str">
        <f>VLOOKUP(B2096,StateFIPS!A$2:B$52,2)</f>
        <v>New Jersey</v>
      </c>
      <c r="B2096">
        <f t="shared" si="35"/>
        <v>34</v>
      </c>
      <c r="C2096" s="9" t="s">
        <v>1141</v>
      </c>
      <c r="D2096" s="9" t="s">
        <v>93</v>
      </c>
      <c r="E2096" s="9" t="s">
        <v>2785</v>
      </c>
      <c r="F2096" s="9" t="s">
        <v>2786</v>
      </c>
      <c r="G2096" s="10">
        <v>983</v>
      </c>
      <c r="H2096" s="9" t="s">
        <v>94</v>
      </c>
      <c r="I2096" s="10">
        <v>3933</v>
      </c>
      <c r="J2096" s="11">
        <v>0.25</v>
      </c>
      <c r="K2096" s="9" t="s">
        <v>94</v>
      </c>
      <c r="L2096" s="9" t="s">
        <v>95</v>
      </c>
    </row>
    <row r="2097" spans="1:12" x14ac:dyDescent="0.2">
      <c r="A2097" t="str">
        <f>VLOOKUP(B2097,StateFIPS!A$2:B$52,2)</f>
        <v>South Dakota</v>
      </c>
      <c r="B2097">
        <f t="shared" si="35"/>
        <v>46</v>
      </c>
      <c r="C2097" s="9" t="s">
        <v>921</v>
      </c>
      <c r="D2097" s="9" t="s">
        <v>93</v>
      </c>
      <c r="E2097" s="9" t="s">
        <v>2785</v>
      </c>
      <c r="F2097" s="9" t="s">
        <v>2786</v>
      </c>
      <c r="G2097" s="10">
        <v>34</v>
      </c>
      <c r="H2097" s="9" t="s">
        <v>94</v>
      </c>
      <c r="I2097" s="10">
        <v>134</v>
      </c>
      <c r="J2097" s="11">
        <v>0.25</v>
      </c>
      <c r="K2097" s="9" t="s">
        <v>94</v>
      </c>
      <c r="L2097" s="9" t="s">
        <v>95</v>
      </c>
    </row>
    <row r="2098" spans="1:12" x14ac:dyDescent="0.2">
      <c r="A2098" t="str">
        <f>VLOOKUP(B2098,StateFIPS!A$2:B$52,2)</f>
        <v>New Jersey</v>
      </c>
      <c r="B2098">
        <f t="shared" si="35"/>
        <v>34</v>
      </c>
      <c r="C2098" s="9" t="s">
        <v>1142</v>
      </c>
      <c r="D2098" s="9" t="s">
        <v>93</v>
      </c>
      <c r="E2098" s="9" t="s">
        <v>2785</v>
      </c>
      <c r="F2098" s="9" t="s">
        <v>2786</v>
      </c>
      <c r="G2098" s="10">
        <v>1432</v>
      </c>
      <c r="H2098" s="9" t="s">
        <v>94</v>
      </c>
      <c r="I2098" s="10">
        <v>5727</v>
      </c>
      <c r="J2098" s="11">
        <v>0.25</v>
      </c>
      <c r="K2098" s="9" t="s">
        <v>94</v>
      </c>
      <c r="L2098" s="9" t="s">
        <v>95</v>
      </c>
    </row>
    <row r="2099" spans="1:12" x14ac:dyDescent="0.2">
      <c r="A2099" t="str">
        <f>VLOOKUP(B2099,StateFIPS!A$2:B$52,2)</f>
        <v>Florida</v>
      </c>
      <c r="B2099">
        <f t="shared" si="35"/>
        <v>12</v>
      </c>
      <c r="C2099" s="9" t="s">
        <v>1950</v>
      </c>
      <c r="D2099" s="9" t="s">
        <v>93</v>
      </c>
      <c r="E2099" s="9" t="s">
        <v>2785</v>
      </c>
      <c r="F2099" s="9" t="s">
        <v>2786</v>
      </c>
      <c r="G2099" s="10">
        <v>367</v>
      </c>
      <c r="H2099" s="9" t="s">
        <v>94</v>
      </c>
      <c r="I2099" s="10">
        <v>1466</v>
      </c>
      <c r="J2099" s="11">
        <v>0.25</v>
      </c>
      <c r="K2099" s="9" t="s">
        <v>94</v>
      </c>
      <c r="L2099" s="9" t="s">
        <v>95</v>
      </c>
    </row>
    <row r="2100" spans="1:12" x14ac:dyDescent="0.2">
      <c r="A2100" t="str">
        <f>VLOOKUP(B2100,StateFIPS!A$2:B$52,2)</f>
        <v>South Dakota</v>
      </c>
      <c r="B2100">
        <f t="shared" si="35"/>
        <v>46</v>
      </c>
      <c r="C2100" s="9" t="s">
        <v>920</v>
      </c>
      <c r="D2100" s="9" t="s">
        <v>93</v>
      </c>
      <c r="E2100" s="9" t="s">
        <v>2785</v>
      </c>
      <c r="F2100" s="9" t="s">
        <v>2786</v>
      </c>
      <c r="G2100" s="10">
        <v>111</v>
      </c>
      <c r="H2100" s="9" t="s">
        <v>94</v>
      </c>
      <c r="I2100" s="10">
        <v>444</v>
      </c>
      <c r="J2100" s="11">
        <v>0.25</v>
      </c>
      <c r="K2100" s="9" t="s">
        <v>94</v>
      </c>
      <c r="L2100" s="9" t="s">
        <v>95</v>
      </c>
    </row>
    <row r="2101" spans="1:12" x14ac:dyDescent="0.2">
      <c r="A2101" t="str">
        <f>VLOOKUP(B2101,StateFIPS!A$2:B$52,2)</f>
        <v>New Jersey</v>
      </c>
      <c r="B2101">
        <f t="shared" si="35"/>
        <v>34</v>
      </c>
      <c r="C2101" s="9" t="s">
        <v>1144</v>
      </c>
      <c r="D2101" s="9" t="s">
        <v>93</v>
      </c>
      <c r="E2101" s="9" t="s">
        <v>2785</v>
      </c>
      <c r="F2101" s="9" t="s">
        <v>2786</v>
      </c>
      <c r="G2101" s="10">
        <v>1868</v>
      </c>
      <c r="H2101" s="9" t="s">
        <v>94</v>
      </c>
      <c r="I2101" s="10">
        <v>7471</v>
      </c>
      <c r="J2101" s="11">
        <v>0.25</v>
      </c>
      <c r="K2101" s="9" t="s">
        <v>94</v>
      </c>
      <c r="L2101" s="9" t="s">
        <v>95</v>
      </c>
    </row>
    <row r="2102" spans="1:12" x14ac:dyDescent="0.2">
      <c r="A2102" t="str">
        <f>VLOOKUP(B2102,StateFIPS!A$2:B$52,2)</f>
        <v>South Dakota</v>
      </c>
      <c r="B2102">
        <f t="shared" si="35"/>
        <v>46</v>
      </c>
      <c r="C2102" s="9" t="s">
        <v>2421</v>
      </c>
      <c r="D2102" s="9" t="s">
        <v>93</v>
      </c>
      <c r="E2102" s="9" t="s">
        <v>2785</v>
      </c>
      <c r="F2102" s="9" t="s">
        <v>2786</v>
      </c>
      <c r="G2102" s="10">
        <v>188</v>
      </c>
      <c r="H2102" s="9" t="s">
        <v>94</v>
      </c>
      <c r="I2102" s="10">
        <v>754</v>
      </c>
      <c r="J2102" s="11">
        <v>0.25</v>
      </c>
      <c r="K2102" s="9" t="s">
        <v>94</v>
      </c>
      <c r="L2102" s="9" t="s">
        <v>95</v>
      </c>
    </row>
    <row r="2103" spans="1:12" x14ac:dyDescent="0.2">
      <c r="A2103" t="str">
        <f>VLOOKUP(B2103,StateFIPS!A$2:B$52,2)</f>
        <v>New Jersey</v>
      </c>
      <c r="B2103">
        <f t="shared" si="35"/>
        <v>34</v>
      </c>
      <c r="C2103" s="9" t="s">
        <v>1152</v>
      </c>
      <c r="D2103" s="9" t="s">
        <v>93</v>
      </c>
      <c r="E2103" s="9" t="s">
        <v>2785</v>
      </c>
      <c r="F2103" s="9" t="s">
        <v>2786</v>
      </c>
      <c r="G2103" s="10">
        <v>3141</v>
      </c>
      <c r="H2103" s="9" t="s">
        <v>94</v>
      </c>
      <c r="I2103" s="10">
        <v>12565</v>
      </c>
      <c r="J2103" s="11">
        <v>0.25</v>
      </c>
      <c r="K2103" s="9" t="s">
        <v>94</v>
      </c>
      <c r="L2103" s="9" t="s">
        <v>95</v>
      </c>
    </row>
    <row r="2104" spans="1:12" x14ac:dyDescent="0.2">
      <c r="A2104" t="str">
        <f>VLOOKUP(B2104,StateFIPS!A$2:B$52,2)</f>
        <v>South Dakota</v>
      </c>
      <c r="B2104">
        <f t="shared" si="35"/>
        <v>46</v>
      </c>
      <c r="C2104" s="9" t="s">
        <v>2446</v>
      </c>
      <c r="D2104" s="9" t="s">
        <v>93</v>
      </c>
      <c r="E2104" s="9" t="s">
        <v>2785</v>
      </c>
      <c r="F2104" s="9" t="s">
        <v>2786</v>
      </c>
      <c r="G2104" s="10">
        <v>929</v>
      </c>
      <c r="H2104" s="9" t="s">
        <v>94</v>
      </c>
      <c r="I2104" s="10">
        <v>3718</v>
      </c>
      <c r="J2104" s="11">
        <v>0.25</v>
      </c>
      <c r="K2104" s="9" t="s">
        <v>94</v>
      </c>
      <c r="L2104" s="9" t="s">
        <v>95</v>
      </c>
    </row>
    <row r="2105" spans="1:12" x14ac:dyDescent="0.2">
      <c r="A2105" t="str">
        <f>VLOOKUP(B2105,StateFIPS!A$2:B$52,2)</f>
        <v>New Jersey</v>
      </c>
      <c r="B2105">
        <f t="shared" si="35"/>
        <v>34</v>
      </c>
      <c r="C2105" s="9" t="s">
        <v>1135</v>
      </c>
      <c r="D2105" s="9" t="s">
        <v>93</v>
      </c>
      <c r="E2105" s="9" t="s">
        <v>2785</v>
      </c>
      <c r="F2105" s="9" t="s">
        <v>2786</v>
      </c>
      <c r="G2105" s="10">
        <v>8706</v>
      </c>
      <c r="H2105" s="9" t="s">
        <v>94</v>
      </c>
      <c r="I2105" s="10">
        <v>34824</v>
      </c>
      <c r="J2105" s="11">
        <v>0.25</v>
      </c>
      <c r="K2105" s="9" t="s">
        <v>94</v>
      </c>
      <c r="L2105" s="9" t="s">
        <v>95</v>
      </c>
    </row>
    <row r="2106" spans="1:12" x14ac:dyDescent="0.2">
      <c r="A2106" t="str">
        <f>VLOOKUP(B2106,StateFIPS!A$2:B$52,2)</f>
        <v>Florida</v>
      </c>
      <c r="B2106">
        <f t="shared" si="35"/>
        <v>12</v>
      </c>
      <c r="C2106" s="9" t="s">
        <v>540</v>
      </c>
      <c r="D2106" s="9" t="s">
        <v>93</v>
      </c>
      <c r="E2106" s="9" t="s">
        <v>2785</v>
      </c>
      <c r="F2106" s="9" t="s">
        <v>2786</v>
      </c>
      <c r="G2106" s="10">
        <v>200</v>
      </c>
      <c r="H2106" s="9" t="s">
        <v>94</v>
      </c>
      <c r="I2106" s="10">
        <v>799</v>
      </c>
      <c r="J2106" s="11">
        <v>0.25</v>
      </c>
      <c r="K2106" s="9" t="s">
        <v>94</v>
      </c>
      <c r="L2106" s="9" t="s">
        <v>95</v>
      </c>
    </row>
    <row r="2107" spans="1:12" x14ac:dyDescent="0.2">
      <c r="A2107" t="str">
        <f>VLOOKUP(B2107,StateFIPS!A$2:B$52,2)</f>
        <v>South Dakota</v>
      </c>
      <c r="B2107">
        <f t="shared" si="35"/>
        <v>46</v>
      </c>
      <c r="C2107" s="9" t="s">
        <v>923</v>
      </c>
      <c r="D2107" s="9" t="s">
        <v>93</v>
      </c>
      <c r="E2107" s="9" t="s">
        <v>2785</v>
      </c>
      <c r="F2107" s="9" t="s">
        <v>2786</v>
      </c>
      <c r="G2107" s="10">
        <v>470</v>
      </c>
      <c r="H2107" s="9" t="s">
        <v>94</v>
      </c>
      <c r="I2107" s="10">
        <v>1881</v>
      </c>
      <c r="J2107" s="11">
        <v>0.25</v>
      </c>
      <c r="K2107" s="9" t="s">
        <v>94</v>
      </c>
      <c r="L2107" s="9" t="s">
        <v>95</v>
      </c>
    </row>
    <row r="2108" spans="1:12" x14ac:dyDescent="0.2">
      <c r="A2108" t="str">
        <f>VLOOKUP(B2108,StateFIPS!A$2:B$52,2)</f>
        <v>Texas</v>
      </c>
      <c r="B2108">
        <f t="shared" si="35"/>
        <v>48</v>
      </c>
      <c r="C2108" s="9" t="s">
        <v>831</v>
      </c>
      <c r="D2108" s="9" t="s">
        <v>93</v>
      </c>
      <c r="E2108" s="9" t="s">
        <v>2785</v>
      </c>
      <c r="F2108" s="9" t="s">
        <v>2786</v>
      </c>
      <c r="G2108" s="10">
        <v>31706</v>
      </c>
      <c r="H2108" s="9" t="s">
        <v>94</v>
      </c>
      <c r="I2108" s="10">
        <v>126824</v>
      </c>
      <c r="J2108" s="11">
        <v>0.25</v>
      </c>
      <c r="K2108" s="9" t="s">
        <v>94</v>
      </c>
      <c r="L2108" s="9" t="s">
        <v>95</v>
      </c>
    </row>
    <row r="2109" spans="1:12" x14ac:dyDescent="0.2">
      <c r="A2109" t="str">
        <f>VLOOKUP(B2109,StateFIPS!A$2:B$52,2)</f>
        <v>Mississippi</v>
      </c>
      <c r="B2109">
        <f t="shared" si="35"/>
        <v>28</v>
      </c>
      <c r="C2109" s="9" t="s">
        <v>2702</v>
      </c>
      <c r="D2109" s="9" t="s">
        <v>93</v>
      </c>
      <c r="E2109" s="9" t="s">
        <v>2785</v>
      </c>
      <c r="F2109" s="9" t="s">
        <v>2786</v>
      </c>
      <c r="G2109" s="10">
        <v>94</v>
      </c>
      <c r="H2109" s="9" t="s">
        <v>94</v>
      </c>
      <c r="I2109" s="10">
        <v>378</v>
      </c>
      <c r="J2109" s="11">
        <v>0.25</v>
      </c>
      <c r="K2109" s="9" t="s">
        <v>94</v>
      </c>
      <c r="L2109" s="9" t="s">
        <v>95</v>
      </c>
    </row>
    <row r="2110" spans="1:12" x14ac:dyDescent="0.2">
      <c r="A2110" t="str">
        <f>VLOOKUP(B2110,StateFIPS!A$2:B$52,2)</f>
        <v>Mississippi</v>
      </c>
      <c r="B2110">
        <f t="shared" si="35"/>
        <v>28</v>
      </c>
      <c r="C2110" s="9" t="s">
        <v>294</v>
      </c>
      <c r="D2110" s="9" t="s">
        <v>93</v>
      </c>
      <c r="E2110" s="9" t="s">
        <v>2785</v>
      </c>
      <c r="F2110" s="9" t="s">
        <v>2786</v>
      </c>
      <c r="G2110" s="10">
        <v>30</v>
      </c>
      <c r="H2110" s="9" t="s">
        <v>94</v>
      </c>
      <c r="I2110" s="10">
        <v>120</v>
      </c>
      <c r="J2110" s="11">
        <v>0.25</v>
      </c>
      <c r="K2110" s="9" t="s">
        <v>94</v>
      </c>
      <c r="L2110" s="9" t="s">
        <v>95</v>
      </c>
    </row>
    <row r="2111" spans="1:12" x14ac:dyDescent="0.2">
      <c r="A2111" t="str">
        <f>VLOOKUP(B2111,StateFIPS!A$2:B$52,2)</f>
        <v>Texas</v>
      </c>
      <c r="B2111">
        <f t="shared" si="35"/>
        <v>48</v>
      </c>
      <c r="C2111" s="9" t="s">
        <v>2723</v>
      </c>
      <c r="D2111" s="9" t="s">
        <v>93</v>
      </c>
      <c r="E2111" s="9" t="s">
        <v>2785</v>
      </c>
      <c r="F2111" s="9" t="s">
        <v>2786</v>
      </c>
      <c r="G2111" s="10">
        <v>2</v>
      </c>
      <c r="H2111" s="9" t="s">
        <v>94</v>
      </c>
      <c r="I2111" s="10">
        <v>9</v>
      </c>
      <c r="J2111" s="11">
        <v>0.25</v>
      </c>
      <c r="K2111" s="9" t="s">
        <v>94</v>
      </c>
      <c r="L2111" s="9" t="s">
        <v>95</v>
      </c>
    </row>
    <row r="2112" spans="1:12" x14ac:dyDescent="0.2">
      <c r="A2112" t="str">
        <f>VLOOKUP(B2112,StateFIPS!A$2:B$52,2)</f>
        <v>Mississippi</v>
      </c>
      <c r="B2112">
        <f t="shared" si="35"/>
        <v>28</v>
      </c>
      <c r="C2112" s="9" t="s">
        <v>314</v>
      </c>
      <c r="D2112" s="9" t="s">
        <v>93</v>
      </c>
      <c r="E2112" s="9" t="s">
        <v>2785</v>
      </c>
      <c r="F2112" s="9" t="s">
        <v>2786</v>
      </c>
      <c r="G2112" s="10">
        <v>31</v>
      </c>
      <c r="H2112" s="9" t="s">
        <v>94</v>
      </c>
      <c r="I2112" s="10">
        <v>125</v>
      </c>
      <c r="J2112" s="11">
        <v>0.25</v>
      </c>
      <c r="K2112" s="9" t="s">
        <v>94</v>
      </c>
      <c r="L2112" s="9" t="s">
        <v>95</v>
      </c>
    </row>
    <row r="2113" spans="1:12" x14ac:dyDescent="0.2">
      <c r="A2113" t="str">
        <f>VLOOKUP(B2113,StateFIPS!A$2:B$52,2)</f>
        <v>Mississippi</v>
      </c>
      <c r="B2113">
        <f t="shared" si="35"/>
        <v>28</v>
      </c>
      <c r="C2113" s="9" t="s">
        <v>321</v>
      </c>
      <c r="D2113" s="9" t="s">
        <v>93</v>
      </c>
      <c r="E2113" s="9" t="s">
        <v>2785</v>
      </c>
      <c r="F2113" s="9" t="s">
        <v>2786</v>
      </c>
      <c r="G2113" s="10">
        <v>37208</v>
      </c>
      <c r="H2113" s="9" t="s">
        <v>94</v>
      </c>
      <c r="I2113" s="10">
        <v>148831</v>
      </c>
      <c r="J2113" s="11">
        <v>0.25</v>
      </c>
      <c r="K2113" s="9" t="s">
        <v>94</v>
      </c>
      <c r="L2113" s="9" t="s">
        <v>95</v>
      </c>
    </row>
    <row r="2114" spans="1:12" x14ac:dyDescent="0.2">
      <c r="A2114" t="str">
        <f>VLOOKUP(B2114,StateFIPS!A$2:B$52,2)</f>
        <v>Mississippi</v>
      </c>
      <c r="B2114">
        <f t="shared" si="35"/>
        <v>28</v>
      </c>
      <c r="C2114" s="9" t="s">
        <v>312</v>
      </c>
      <c r="D2114" s="9" t="s">
        <v>93</v>
      </c>
      <c r="E2114" s="9" t="s">
        <v>2785</v>
      </c>
      <c r="F2114" s="9" t="s">
        <v>2786</v>
      </c>
      <c r="G2114" s="10">
        <v>134924</v>
      </c>
      <c r="H2114" s="9" t="s">
        <v>94</v>
      </c>
      <c r="I2114" s="10">
        <v>539696</v>
      </c>
      <c r="J2114" s="11">
        <v>0.25</v>
      </c>
      <c r="K2114" s="9" t="s">
        <v>94</v>
      </c>
      <c r="L2114" s="9" t="s">
        <v>95</v>
      </c>
    </row>
    <row r="2115" spans="1:12" x14ac:dyDescent="0.2">
      <c r="A2115" t="str">
        <f>VLOOKUP(B2115,StateFIPS!A$2:B$52,2)</f>
        <v>Mississippi</v>
      </c>
      <c r="B2115">
        <f t="shared" ref="B2115:B2178" si="36">VALUE(LEFT(C2115,2))</f>
        <v>28</v>
      </c>
      <c r="C2115" s="9" t="s">
        <v>2705</v>
      </c>
      <c r="D2115" s="9" t="s">
        <v>93</v>
      </c>
      <c r="E2115" s="9" t="s">
        <v>2785</v>
      </c>
      <c r="F2115" s="9" t="s">
        <v>2786</v>
      </c>
      <c r="G2115" s="10">
        <v>40073</v>
      </c>
      <c r="H2115" s="9" t="s">
        <v>94</v>
      </c>
      <c r="I2115" s="10">
        <v>160294</v>
      </c>
      <c r="J2115" s="11">
        <v>0.25</v>
      </c>
      <c r="K2115" s="9" t="s">
        <v>94</v>
      </c>
      <c r="L2115" s="9" t="s">
        <v>95</v>
      </c>
    </row>
    <row r="2116" spans="1:12" x14ac:dyDescent="0.2">
      <c r="A2116" t="str">
        <f>VLOOKUP(B2116,StateFIPS!A$2:B$52,2)</f>
        <v>Georgia</v>
      </c>
      <c r="B2116">
        <f t="shared" si="36"/>
        <v>13</v>
      </c>
      <c r="C2116" s="9" t="s">
        <v>2725</v>
      </c>
      <c r="D2116" s="9" t="s">
        <v>93</v>
      </c>
      <c r="E2116" s="9" t="s">
        <v>2785</v>
      </c>
      <c r="F2116" s="9" t="s">
        <v>2786</v>
      </c>
      <c r="G2116" s="10">
        <v>13508</v>
      </c>
      <c r="H2116" s="9" t="s">
        <v>94</v>
      </c>
      <c r="I2116" s="10">
        <v>54033</v>
      </c>
      <c r="J2116" s="11">
        <v>0.25</v>
      </c>
      <c r="K2116" s="9" t="s">
        <v>94</v>
      </c>
      <c r="L2116" s="9" t="s">
        <v>95</v>
      </c>
    </row>
    <row r="2117" spans="1:12" x14ac:dyDescent="0.2">
      <c r="A2117" t="str">
        <f>VLOOKUP(B2117,StateFIPS!A$2:B$52,2)</f>
        <v>Texas</v>
      </c>
      <c r="B2117">
        <f t="shared" si="36"/>
        <v>48</v>
      </c>
      <c r="C2117" s="9" t="s">
        <v>2376</v>
      </c>
      <c r="D2117" s="9" t="s">
        <v>93</v>
      </c>
      <c r="E2117" s="9" t="s">
        <v>2785</v>
      </c>
      <c r="F2117" s="9" t="s">
        <v>2786</v>
      </c>
      <c r="G2117" s="10">
        <v>6</v>
      </c>
      <c r="H2117" s="9" t="s">
        <v>94</v>
      </c>
      <c r="I2117" s="10">
        <v>22</v>
      </c>
      <c r="J2117" s="11">
        <v>0.25</v>
      </c>
      <c r="K2117" s="9" t="s">
        <v>94</v>
      </c>
      <c r="L2117" s="9" t="s">
        <v>95</v>
      </c>
    </row>
    <row r="2118" spans="1:12" x14ac:dyDescent="0.2">
      <c r="A2118" t="str">
        <f>VLOOKUP(B2118,StateFIPS!A$2:B$52,2)</f>
        <v>Mississippi</v>
      </c>
      <c r="B2118">
        <f t="shared" si="36"/>
        <v>28</v>
      </c>
      <c r="C2118" s="9" t="s">
        <v>296</v>
      </c>
      <c r="D2118" s="9" t="s">
        <v>93</v>
      </c>
      <c r="E2118" s="9" t="s">
        <v>2785</v>
      </c>
      <c r="F2118" s="9" t="s">
        <v>2786</v>
      </c>
      <c r="G2118" s="10">
        <v>82</v>
      </c>
      <c r="H2118" s="9" t="s">
        <v>94</v>
      </c>
      <c r="I2118" s="10">
        <v>329</v>
      </c>
      <c r="J2118" s="11">
        <v>0.25</v>
      </c>
      <c r="K2118" s="9" t="s">
        <v>94</v>
      </c>
      <c r="L2118" s="9" t="s">
        <v>95</v>
      </c>
    </row>
    <row r="2119" spans="1:12" x14ac:dyDescent="0.2">
      <c r="A2119" t="str">
        <f>VLOOKUP(B2119,StateFIPS!A$2:B$52,2)</f>
        <v>Mississippi</v>
      </c>
      <c r="B2119">
        <f t="shared" si="36"/>
        <v>28</v>
      </c>
      <c r="C2119" s="9" t="s">
        <v>315</v>
      </c>
      <c r="D2119" s="9" t="s">
        <v>93</v>
      </c>
      <c r="E2119" s="9" t="s">
        <v>2785</v>
      </c>
      <c r="F2119" s="9" t="s">
        <v>2786</v>
      </c>
      <c r="G2119" s="10">
        <v>27717</v>
      </c>
      <c r="H2119" s="9" t="s">
        <v>94</v>
      </c>
      <c r="I2119" s="10">
        <v>110867</v>
      </c>
      <c r="J2119" s="11">
        <v>0.25</v>
      </c>
      <c r="K2119" s="9" t="s">
        <v>94</v>
      </c>
      <c r="L2119" s="9" t="s">
        <v>95</v>
      </c>
    </row>
    <row r="2120" spans="1:12" x14ac:dyDescent="0.2">
      <c r="A2120" t="str">
        <f>VLOOKUP(B2120,StateFIPS!A$2:B$52,2)</f>
        <v>Texas</v>
      </c>
      <c r="B2120">
        <f t="shared" si="36"/>
        <v>48</v>
      </c>
      <c r="C2120" s="9" t="s">
        <v>837</v>
      </c>
      <c r="D2120" s="9" t="s">
        <v>93</v>
      </c>
      <c r="E2120" s="9" t="s">
        <v>2785</v>
      </c>
      <c r="F2120" s="9" t="s">
        <v>2786</v>
      </c>
      <c r="G2120" s="10">
        <v>11</v>
      </c>
      <c r="H2120" s="9" t="s">
        <v>94</v>
      </c>
      <c r="I2120" s="10">
        <v>42</v>
      </c>
      <c r="J2120" s="11">
        <v>0.25</v>
      </c>
      <c r="K2120" s="9" t="s">
        <v>94</v>
      </c>
      <c r="L2120" s="9" t="s">
        <v>95</v>
      </c>
    </row>
    <row r="2121" spans="1:12" x14ac:dyDescent="0.2">
      <c r="A2121" t="str">
        <f>VLOOKUP(B2121,StateFIPS!A$2:B$52,2)</f>
        <v>Mississippi</v>
      </c>
      <c r="B2121">
        <f t="shared" si="36"/>
        <v>28</v>
      </c>
      <c r="C2121" s="9" t="s">
        <v>316</v>
      </c>
      <c r="D2121" s="9" t="s">
        <v>93</v>
      </c>
      <c r="E2121" s="9" t="s">
        <v>2785</v>
      </c>
      <c r="F2121" s="9" t="s">
        <v>2786</v>
      </c>
      <c r="G2121" s="10">
        <v>139</v>
      </c>
      <c r="H2121" s="9" t="s">
        <v>94</v>
      </c>
      <c r="I2121" s="10">
        <v>556</v>
      </c>
      <c r="J2121" s="11">
        <v>0.25</v>
      </c>
      <c r="K2121" s="9" t="s">
        <v>94</v>
      </c>
      <c r="L2121" s="9" t="s">
        <v>95</v>
      </c>
    </row>
    <row r="2122" spans="1:12" x14ac:dyDescent="0.2">
      <c r="A2122" t="str">
        <f>VLOOKUP(B2122,StateFIPS!A$2:B$52,2)</f>
        <v>Mississippi</v>
      </c>
      <c r="B2122">
        <f t="shared" si="36"/>
        <v>28</v>
      </c>
      <c r="C2122" s="9" t="s">
        <v>333</v>
      </c>
      <c r="D2122" s="9" t="s">
        <v>93</v>
      </c>
      <c r="E2122" s="9" t="s">
        <v>2785</v>
      </c>
      <c r="F2122" s="9" t="s">
        <v>2786</v>
      </c>
      <c r="G2122" s="10">
        <v>257691</v>
      </c>
      <c r="H2122" s="9" t="s">
        <v>94</v>
      </c>
      <c r="I2122" s="10">
        <v>1030763</v>
      </c>
      <c r="J2122" s="11">
        <v>0.25</v>
      </c>
      <c r="K2122" s="9" t="s">
        <v>94</v>
      </c>
      <c r="L2122" s="9" t="s">
        <v>95</v>
      </c>
    </row>
    <row r="2123" spans="1:12" x14ac:dyDescent="0.2">
      <c r="A2123" t="str">
        <f>VLOOKUP(B2123,StateFIPS!A$2:B$52,2)</f>
        <v>Texas</v>
      </c>
      <c r="B2123">
        <f t="shared" si="36"/>
        <v>48</v>
      </c>
      <c r="C2123" s="9" t="s">
        <v>835</v>
      </c>
      <c r="D2123" s="9" t="s">
        <v>93</v>
      </c>
      <c r="E2123" s="9" t="s">
        <v>2785</v>
      </c>
      <c r="F2123" s="9" t="s">
        <v>2786</v>
      </c>
      <c r="G2123" s="10">
        <v>11</v>
      </c>
      <c r="H2123" s="9" t="s">
        <v>94</v>
      </c>
      <c r="I2123" s="10">
        <v>45</v>
      </c>
      <c r="J2123" s="11">
        <v>0.25</v>
      </c>
      <c r="K2123" s="9" t="s">
        <v>94</v>
      </c>
      <c r="L2123" s="9" t="s">
        <v>95</v>
      </c>
    </row>
    <row r="2124" spans="1:12" x14ac:dyDescent="0.2">
      <c r="A2124" t="str">
        <f>VLOOKUP(B2124,StateFIPS!A$2:B$52,2)</f>
        <v>Mississippi</v>
      </c>
      <c r="B2124">
        <f t="shared" si="36"/>
        <v>28</v>
      </c>
      <c r="C2124" s="9" t="s">
        <v>329</v>
      </c>
      <c r="D2124" s="9" t="s">
        <v>93</v>
      </c>
      <c r="E2124" s="9" t="s">
        <v>2785</v>
      </c>
      <c r="F2124" s="9" t="s">
        <v>2786</v>
      </c>
      <c r="G2124" s="10">
        <v>112</v>
      </c>
      <c r="H2124" s="9" t="s">
        <v>94</v>
      </c>
      <c r="I2124" s="10">
        <v>447</v>
      </c>
      <c r="J2124" s="11">
        <v>0.25</v>
      </c>
      <c r="K2124" s="9" t="s">
        <v>94</v>
      </c>
      <c r="L2124" s="9" t="s">
        <v>95</v>
      </c>
    </row>
    <row r="2125" spans="1:12" x14ac:dyDescent="0.2">
      <c r="A2125" t="str">
        <f>VLOOKUP(B2125,StateFIPS!A$2:B$52,2)</f>
        <v>Mississippi</v>
      </c>
      <c r="B2125">
        <f t="shared" si="36"/>
        <v>28</v>
      </c>
      <c r="C2125" s="9" t="s">
        <v>319</v>
      </c>
      <c r="D2125" s="9" t="s">
        <v>93</v>
      </c>
      <c r="E2125" s="9" t="s">
        <v>2785</v>
      </c>
      <c r="F2125" s="9" t="s">
        <v>2786</v>
      </c>
      <c r="G2125" s="10">
        <v>22922</v>
      </c>
      <c r="H2125" s="9" t="s">
        <v>94</v>
      </c>
      <c r="I2125" s="10">
        <v>91686</v>
      </c>
      <c r="J2125" s="11">
        <v>0.25</v>
      </c>
      <c r="K2125" s="9" t="s">
        <v>94</v>
      </c>
      <c r="L2125" s="9" t="s">
        <v>95</v>
      </c>
    </row>
    <row r="2126" spans="1:12" x14ac:dyDescent="0.2">
      <c r="A2126" t="str">
        <f>VLOOKUP(B2126,StateFIPS!A$2:B$52,2)</f>
        <v>Georgia</v>
      </c>
      <c r="B2126">
        <f t="shared" si="36"/>
        <v>13</v>
      </c>
      <c r="C2126" s="9" t="s">
        <v>729</v>
      </c>
      <c r="D2126" s="9" t="s">
        <v>93</v>
      </c>
      <c r="E2126" s="9" t="s">
        <v>2785</v>
      </c>
      <c r="F2126" s="9" t="s">
        <v>2786</v>
      </c>
      <c r="G2126" s="10">
        <v>41629</v>
      </c>
      <c r="H2126" s="9" t="s">
        <v>94</v>
      </c>
      <c r="I2126" s="10">
        <v>166515</v>
      </c>
      <c r="J2126" s="11">
        <v>0.25</v>
      </c>
      <c r="K2126" s="9" t="s">
        <v>94</v>
      </c>
      <c r="L2126" s="9" t="s">
        <v>95</v>
      </c>
    </row>
    <row r="2127" spans="1:12" x14ac:dyDescent="0.2">
      <c r="A2127" t="str">
        <f>VLOOKUP(B2127,StateFIPS!A$2:B$52,2)</f>
        <v>Texas</v>
      </c>
      <c r="B2127">
        <f t="shared" si="36"/>
        <v>48</v>
      </c>
      <c r="C2127" s="9" t="s">
        <v>2635</v>
      </c>
      <c r="D2127" s="9" t="s">
        <v>93</v>
      </c>
      <c r="E2127" s="9" t="s">
        <v>2785</v>
      </c>
      <c r="F2127" s="9" t="s">
        <v>2786</v>
      </c>
      <c r="G2127" s="10">
        <v>47</v>
      </c>
      <c r="H2127" s="9" t="s">
        <v>94</v>
      </c>
      <c r="I2127" s="10">
        <v>190</v>
      </c>
      <c r="J2127" s="11">
        <v>0.25</v>
      </c>
      <c r="K2127" s="9" t="s">
        <v>94</v>
      </c>
      <c r="L2127" s="9" t="s">
        <v>95</v>
      </c>
    </row>
    <row r="2128" spans="1:12" x14ac:dyDescent="0.2">
      <c r="A2128" t="str">
        <f>VLOOKUP(B2128,StateFIPS!A$2:B$52,2)</f>
        <v>Texas</v>
      </c>
      <c r="B2128">
        <f t="shared" si="36"/>
        <v>48</v>
      </c>
      <c r="C2128" s="9" t="s">
        <v>834</v>
      </c>
      <c r="D2128" s="9" t="s">
        <v>93</v>
      </c>
      <c r="E2128" s="9" t="s">
        <v>2785</v>
      </c>
      <c r="F2128" s="9" t="s">
        <v>2786</v>
      </c>
      <c r="G2128" s="10">
        <v>57</v>
      </c>
      <c r="H2128" s="9" t="s">
        <v>94</v>
      </c>
      <c r="I2128" s="10">
        <v>228</v>
      </c>
      <c r="J2128" s="11">
        <v>0.25</v>
      </c>
      <c r="K2128" s="9" t="s">
        <v>94</v>
      </c>
      <c r="L2128" s="9" t="s">
        <v>95</v>
      </c>
    </row>
    <row r="2129" spans="1:12" x14ac:dyDescent="0.2">
      <c r="A2129" t="str">
        <f>VLOOKUP(B2129,StateFIPS!A$2:B$52,2)</f>
        <v>Mississippi</v>
      </c>
      <c r="B2129">
        <f t="shared" si="36"/>
        <v>28</v>
      </c>
      <c r="C2129" s="9" t="s">
        <v>325</v>
      </c>
      <c r="D2129" s="9" t="s">
        <v>93</v>
      </c>
      <c r="E2129" s="9" t="s">
        <v>2785</v>
      </c>
      <c r="F2129" s="9" t="s">
        <v>2786</v>
      </c>
      <c r="G2129" s="10">
        <v>145746</v>
      </c>
      <c r="H2129" s="9" t="s">
        <v>94</v>
      </c>
      <c r="I2129" s="10">
        <v>582982</v>
      </c>
      <c r="J2129" s="11">
        <v>0.25</v>
      </c>
      <c r="K2129" s="9" t="s">
        <v>94</v>
      </c>
      <c r="L2129" s="9" t="s">
        <v>95</v>
      </c>
    </row>
    <row r="2130" spans="1:12" x14ac:dyDescent="0.2">
      <c r="A2130" t="str">
        <f>VLOOKUP(B2130,StateFIPS!A$2:B$52,2)</f>
        <v>Mississippi</v>
      </c>
      <c r="B2130">
        <f t="shared" si="36"/>
        <v>28</v>
      </c>
      <c r="C2130" s="9" t="s">
        <v>328</v>
      </c>
      <c r="D2130" s="9" t="s">
        <v>93</v>
      </c>
      <c r="E2130" s="9" t="s">
        <v>2785</v>
      </c>
      <c r="F2130" s="9" t="s">
        <v>2786</v>
      </c>
      <c r="G2130" s="10">
        <v>576</v>
      </c>
      <c r="H2130" s="9" t="s">
        <v>94</v>
      </c>
      <c r="I2130" s="10">
        <v>2303</v>
      </c>
      <c r="J2130" s="11">
        <v>0.25</v>
      </c>
      <c r="K2130" s="9" t="s">
        <v>94</v>
      </c>
      <c r="L2130" s="9" t="s">
        <v>95</v>
      </c>
    </row>
    <row r="2131" spans="1:12" x14ac:dyDescent="0.2">
      <c r="A2131" t="str">
        <f>VLOOKUP(B2131,StateFIPS!A$2:B$52,2)</f>
        <v>Mississippi</v>
      </c>
      <c r="B2131">
        <f t="shared" si="36"/>
        <v>28</v>
      </c>
      <c r="C2131" s="9" t="s">
        <v>406</v>
      </c>
      <c r="D2131" s="9" t="s">
        <v>93</v>
      </c>
      <c r="E2131" s="9" t="s">
        <v>2785</v>
      </c>
      <c r="F2131" s="9" t="s">
        <v>2786</v>
      </c>
      <c r="G2131" s="10">
        <v>224215</v>
      </c>
      <c r="H2131" s="9" t="s">
        <v>94</v>
      </c>
      <c r="I2131" s="10">
        <v>896859</v>
      </c>
      <c r="J2131" s="11">
        <v>0.25</v>
      </c>
      <c r="K2131" s="9" t="s">
        <v>94</v>
      </c>
      <c r="L2131" s="9" t="s">
        <v>95</v>
      </c>
    </row>
    <row r="2132" spans="1:12" x14ac:dyDescent="0.2">
      <c r="A2132" t="str">
        <f>VLOOKUP(B2132,StateFIPS!A$2:B$52,2)</f>
        <v>Mississippi</v>
      </c>
      <c r="B2132">
        <f t="shared" si="36"/>
        <v>28</v>
      </c>
      <c r="C2132" s="9" t="s">
        <v>1519</v>
      </c>
      <c r="D2132" s="9" t="s">
        <v>93</v>
      </c>
      <c r="E2132" s="9" t="s">
        <v>2785</v>
      </c>
      <c r="F2132" s="9" t="s">
        <v>2786</v>
      </c>
      <c r="G2132" s="10">
        <v>42635</v>
      </c>
      <c r="H2132" s="9" t="s">
        <v>94</v>
      </c>
      <c r="I2132" s="10">
        <v>170540</v>
      </c>
      <c r="J2132" s="11">
        <v>0.25</v>
      </c>
      <c r="K2132" s="9" t="s">
        <v>94</v>
      </c>
      <c r="L2132" s="9" t="s">
        <v>95</v>
      </c>
    </row>
    <row r="2133" spans="1:12" x14ac:dyDescent="0.2">
      <c r="A2133" t="str">
        <f>VLOOKUP(B2133,StateFIPS!A$2:B$52,2)</f>
        <v>Mississippi</v>
      </c>
      <c r="B2133">
        <f t="shared" si="36"/>
        <v>28</v>
      </c>
      <c r="C2133" s="9" t="s">
        <v>318</v>
      </c>
      <c r="D2133" s="9" t="s">
        <v>93</v>
      </c>
      <c r="E2133" s="9" t="s">
        <v>2785</v>
      </c>
      <c r="F2133" s="9" t="s">
        <v>2786</v>
      </c>
      <c r="G2133" s="10">
        <v>297500</v>
      </c>
      <c r="H2133" s="9" t="s">
        <v>94</v>
      </c>
      <c r="I2133" s="10">
        <v>1190000</v>
      </c>
      <c r="J2133" s="11">
        <v>0.25</v>
      </c>
      <c r="K2133" s="9" t="s">
        <v>94</v>
      </c>
      <c r="L2133" s="9" t="s">
        <v>95</v>
      </c>
    </row>
    <row r="2134" spans="1:12" x14ac:dyDescent="0.2">
      <c r="A2134" t="str">
        <f>VLOOKUP(B2134,StateFIPS!A$2:B$52,2)</f>
        <v>Wisconsin</v>
      </c>
      <c r="B2134">
        <f t="shared" si="36"/>
        <v>55</v>
      </c>
      <c r="C2134" s="9" t="s">
        <v>1050</v>
      </c>
      <c r="D2134" s="9" t="s">
        <v>93</v>
      </c>
      <c r="E2134" s="9" t="s">
        <v>2785</v>
      </c>
      <c r="F2134" s="9" t="s">
        <v>2786</v>
      </c>
      <c r="G2134" s="10">
        <v>2</v>
      </c>
      <c r="H2134" s="9" t="s">
        <v>94</v>
      </c>
      <c r="I2134" s="10">
        <v>7</v>
      </c>
      <c r="J2134" s="11">
        <v>0.25</v>
      </c>
      <c r="K2134" s="9" t="s">
        <v>94</v>
      </c>
      <c r="L2134" s="9" t="s">
        <v>95</v>
      </c>
    </row>
    <row r="2135" spans="1:12" x14ac:dyDescent="0.2">
      <c r="A2135" t="str">
        <f>VLOOKUP(B2135,StateFIPS!A$2:B$52,2)</f>
        <v>Wisconsin</v>
      </c>
      <c r="B2135">
        <f t="shared" si="36"/>
        <v>55</v>
      </c>
      <c r="C2135" s="9" t="s">
        <v>2335</v>
      </c>
      <c r="D2135" s="9" t="s">
        <v>93</v>
      </c>
      <c r="E2135" s="9" t="s">
        <v>2785</v>
      </c>
      <c r="F2135" s="9" t="s">
        <v>2786</v>
      </c>
      <c r="G2135" s="10">
        <v>15</v>
      </c>
      <c r="H2135" s="9" t="s">
        <v>94</v>
      </c>
      <c r="I2135" s="10">
        <v>59</v>
      </c>
      <c r="J2135" s="11">
        <v>0.25</v>
      </c>
      <c r="K2135" s="9" t="s">
        <v>94</v>
      </c>
      <c r="L2135" s="9" t="s">
        <v>95</v>
      </c>
    </row>
    <row r="2136" spans="1:12" x14ac:dyDescent="0.2">
      <c r="A2136" t="str">
        <f>VLOOKUP(B2136,StateFIPS!A$2:B$52,2)</f>
        <v>Wisconsin</v>
      </c>
      <c r="B2136">
        <f t="shared" si="36"/>
        <v>55</v>
      </c>
      <c r="C2136" s="9" t="s">
        <v>2625</v>
      </c>
      <c r="D2136" s="9" t="s">
        <v>93</v>
      </c>
      <c r="E2136" s="9" t="s">
        <v>2785</v>
      </c>
      <c r="F2136" s="9" t="s">
        <v>2786</v>
      </c>
      <c r="G2136" s="10">
        <v>37</v>
      </c>
      <c r="H2136" s="9" t="s">
        <v>94</v>
      </c>
      <c r="I2136" s="10">
        <v>149</v>
      </c>
      <c r="J2136" s="11">
        <v>0.25</v>
      </c>
      <c r="K2136" s="9" t="s">
        <v>94</v>
      </c>
      <c r="L2136" s="9" t="s">
        <v>95</v>
      </c>
    </row>
    <row r="2137" spans="1:12" x14ac:dyDescent="0.2">
      <c r="A2137" t="str">
        <f>VLOOKUP(B2137,StateFIPS!A$2:B$52,2)</f>
        <v>Wisconsin</v>
      </c>
      <c r="B2137">
        <f t="shared" si="36"/>
        <v>55</v>
      </c>
      <c r="C2137" s="9" t="s">
        <v>2465</v>
      </c>
      <c r="D2137" s="9" t="s">
        <v>93</v>
      </c>
      <c r="E2137" s="9" t="s">
        <v>2785</v>
      </c>
      <c r="F2137" s="9" t="s">
        <v>2786</v>
      </c>
      <c r="G2137" s="10">
        <v>6</v>
      </c>
      <c r="H2137" s="9" t="s">
        <v>94</v>
      </c>
      <c r="I2137" s="10">
        <v>23</v>
      </c>
      <c r="J2137" s="11">
        <v>0.25</v>
      </c>
      <c r="K2137" s="9" t="s">
        <v>94</v>
      </c>
      <c r="L2137" s="9" t="s">
        <v>95</v>
      </c>
    </row>
    <row r="2138" spans="1:12" x14ac:dyDescent="0.2">
      <c r="A2138" t="str">
        <f>VLOOKUP(B2138,StateFIPS!A$2:B$52,2)</f>
        <v>West Virginia</v>
      </c>
      <c r="B2138">
        <f t="shared" si="36"/>
        <v>54</v>
      </c>
      <c r="C2138" s="9" t="s">
        <v>971</v>
      </c>
      <c r="D2138" s="9" t="s">
        <v>93</v>
      </c>
      <c r="E2138" s="9" t="s">
        <v>2785</v>
      </c>
      <c r="F2138" s="9" t="s">
        <v>2786</v>
      </c>
      <c r="G2138" s="10">
        <v>17089</v>
      </c>
      <c r="H2138" s="9" t="s">
        <v>94</v>
      </c>
      <c r="I2138" s="10">
        <v>68358</v>
      </c>
      <c r="J2138" s="11">
        <v>0.25</v>
      </c>
      <c r="K2138" s="9" t="s">
        <v>94</v>
      </c>
      <c r="L2138" s="9" t="s">
        <v>95</v>
      </c>
    </row>
    <row r="2139" spans="1:12" x14ac:dyDescent="0.2">
      <c r="A2139" t="str">
        <f>VLOOKUP(B2139,StateFIPS!A$2:B$52,2)</f>
        <v>Washington</v>
      </c>
      <c r="B2139">
        <f t="shared" si="36"/>
        <v>53</v>
      </c>
      <c r="C2139" s="9" t="s">
        <v>2431</v>
      </c>
      <c r="D2139" s="9" t="s">
        <v>93</v>
      </c>
      <c r="E2139" s="9" t="s">
        <v>2785</v>
      </c>
      <c r="F2139" s="9" t="s">
        <v>2786</v>
      </c>
      <c r="G2139" s="10">
        <v>156</v>
      </c>
      <c r="H2139" s="9" t="s">
        <v>94</v>
      </c>
      <c r="I2139" s="10">
        <v>624</v>
      </c>
      <c r="J2139" s="11">
        <v>0.25</v>
      </c>
      <c r="K2139" s="9" t="s">
        <v>94</v>
      </c>
      <c r="L2139" s="9" t="s">
        <v>95</v>
      </c>
    </row>
    <row r="2140" spans="1:12" x14ac:dyDescent="0.2">
      <c r="A2140" t="str">
        <f>VLOOKUP(B2140,StateFIPS!A$2:B$52,2)</f>
        <v>Wisconsin</v>
      </c>
      <c r="B2140">
        <f t="shared" si="36"/>
        <v>55</v>
      </c>
      <c r="C2140" s="9" t="s">
        <v>2449</v>
      </c>
      <c r="D2140" s="9" t="s">
        <v>93</v>
      </c>
      <c r="E2140" s="9" t="s">
        <v>2785</v>
      </c>
      <c r="F2140" s="9" t="s">
        <v>2786</v>
      </c>
      <c r="G2140" s="10">
        <v>27</v>
      </c>
      <c r="H2140" s="9" t="s">
        <v>94</v>
      </c>
      <c r="I2140" s="10">
        <v>107</v>
      </c>
      <c r="J2140" s="11">
        <v>0.25</v>
      </c>
      <c r="K2140" s="9" t="s">
        <v>94</v>
      </c>
      <c r="L2140" s="9" t="s">
        <v>95</v>
      </c>
    </row>
    <row r="2141" spans="1:12" x14ac:dyDescent="0.2">
      <c r="A2141" t="str">
        <f>VLOOKUP(B2141,StateFIPS!A$2:B$52,2)</f>
        <v>Wisconsin</v>
      </c>
      <c r="B2141">
        <f t="shared" si="36"/>
        <v>55</v>
      </c>
      <c r="C2141" s="9" t="s">
        <v>2499</v>
      </c>
      <c r="D2141" s="9" t="s">
        <v>93</v>
      </c>
      <c r="E2141" s="9" t="s">
        <v>2785</v>
      </c>
      <c r="F2141" s="9" t="s">
        <v>2786</v>
      </c>
      <c r="G2141" s="10">
        <v>19992</v>
      </c>
      <c r="H2141" s="9" t="s">
        <v>94</v>
      </c>
      <c r="I2141" s="10">
        <v>79968</v>
      </c>
      <c r="J2141" s="11">
        <v>0.25</v>
      </c>
      <c r="K2141" s="9" t="s">
        <v>94</v>
      </c>
      <c r="L2141" s="9" t="s">
        <v>95</v>
      </c>
    </row>
    <row r="2142" spans="1:12" x14ac:dyDescent="0.2">
      <c r="A2142" t="str">
        <f>VLOOKUP(B2142,StateFIPS!A$2:B$52,2)</f>
        <v>Wisconsin</v>
      </c>
      <c r="B2142">
        <f t="shared" si="36"/>
        <v>55</v>
      </c>
      <c r="C2142" s="9" t="s">
        <v>2493</v>
      </c>
      <c r="D2142" s="9" t="s">
        <v>93</v>
      </c>
      <c r="E2142" s="9" t="s">
        <v>2785</v>
      </c>
      <c r="F2142" s="9" t="s">
        <v>2786</v>
      </c>
      <c r="G2142" s="10">
        <v>22</v>
      </c>
      <c r="H2142" s="9" t="s">
        <v>94</v>
      </c>
      <c r="I2142" s="10">
        <v>86</v>
      </c>
      <c r="J2142" s="11">
        <v>0.25</v>
      </c>
      <c r="K2142" s="9" t="s">
        <v>94</v>
      </c>
      <c r="L2142" s="9" t="s">
        <v>95</v>
      </c>
    </row>
    <row r="2143" spans="1:12" x14ac:dyDescent="0.2">
      <c r="A2143" t="str">
        <f>VLOOKUP(B2143,StateFIPS!A$2:B$52,2)</f>
        <v>Washington</v>
      </c>
      <c r="B2143">
        <f t="shared" si="36"/>
        <v>53</v>
      </c>
      <c r="C2143" s="9" t="s">
        <v>2344</v>
      </c>
      <c r="D2143" s="9" t="s">
        <v>93</v>
      </c>
      <c r="E2143" s="9" t="s">
        <v>2785</v>
      </c>
      <c r="F2143" s="9" t="s">
        <v>2786</v>
      </c>
      <c r="G2143" s="10">
        <v>52</v>
      </c>
      <c r="H2143" s="9" t="s">
        <v>94</v>
      </c>
      <c r="I2143" s="10">
        <v>208</v>
      </c>
      <c r="J2143" s="11">
        <v>0.25</v>
      </c>
      <c r="K2143" s="9" t="s">
        <v>94</v>
      </c>
      <c r="L2143" s="9" t="s">
        <v>95</v>
      </c>
    </row>
    <row r="2144" spans="1:12" x14ac:dyDescent="0.2">
      <c r="A2144" t="str">
        <f>VLOOKUP(B2144,StateFIPS!A$2:B$52,2)</f>
        <v>Virginia</v>
      </c>
      <c r="B2144">
        <f t="shared" si="36"/>
        <v>51</v>
      </c>
      <c r="C2144" s="9" t="s">
        <v>2586</v>
      </c>
      <c r="D2144" s="9" t="s">
        <v>93</v>
      </c>
      <c r="E2144" s="9" t="s">
        <v>2785</v>
      </c>
      <c r="F2144" s="9" t="s">
        <v>2786</v>
      </c>
      <c r="G2144" s="10">
        <v>9</v>
      </c>
      <c r="H2144" s="9" t="s">
        <v>94</v>
      </c>
      <c r="I2144" s="10">
        <v>36</v>
      </c>
      <c r="J2144" s="11">
        <v>0.25</v>
      </c>
      <c r="K2144" s="9" t="s">
        <v>94</v>
      </c>
      <c r="L2144" s="9" t="s">
        <v>95</v>
      </c>
    </row>
    <row r="2145" spans="1:12" x14ac:dyDescent="0.2">
      <c r="A2145" t="str">
        <f>VLOOKUP(B2145,StateFIPS!A$2:B$52,2)</f>
        <v>Wisconsin</v>
      </c>
      <c r="B2145">
        <f t="shared" si="36"/>
        <v>55</v>
      </c>
      <c r="C2145" s="9" t="s">
        <v>2623</v>
      </c>
      <c r="D2145" s="9" t="s">
        <v>93</v>
      </c>
      <c r="E2145" s="9" t="s">
        <v>2785</v>
      </c>
      <c r="F2145" s="9" t="s">
        <v>2786</v>
      </c>
      <c r="G2145" s="10">
        <v>6</v>
      </c>
      <c r="H2145" s="9" t="s">
        <v>94</v>
      </c>
      <c r="I2145" s="10">
        <v>24</v>
      </c>
      <c r="J2145" s="11">
        <v>0.25</v>
      </c>
      <c r="K2145" s="9" t="s">
        <v>94</v>
      </c>
      <c r="L2145" s="9" t="s">
        <v>95</v>
      </c>
    </row>
    <row r="2146" spans="1:12" x14ac:dyDescent="0.2">
      <c r="A2146" t="str">
        <f>VLOOKUP(B2146,StateFIPS!A$2:B$52,2)</f>
        <v>Virginia</v>
      </c>
      <c r="B2146">
        <f t="shared" si="36"/>
        <v>51</v>
      </c>
      <c r="C2146" s="9" t="s">
        <v>999</v>
      </c>
      <c r="D2146" s="9" t="s">
        <v>93</v>
      </c>
      <c r="E2146" s="9" t="s">
        <v>2785</v>
      </c>
      <c r="F2146" s="9" t="s">
        <v>2786</v>
      </c>
      <c r="G2146" s="10">
        <v>5</v>
      </c>
      <c r="H2146" s="9" t="s">
        <v>94</v>
      </c>
      <c r="I2146" s="10">
        <v>21</v>
      </c>
      <c r="J2146" s="11">
        <v>0.25</v>
      </c>
      <c r="K2146" s="9" t="s">
        <v>94</v>
      </c>
      <c r="L2146" s="9" t="s">
        <v>95</v>
      </c>
    </row>
    <row r="2147" spans="1:12" x14ac:dyDescent="0.2">
      <c r="A2147" t="str">
        <f>VLOOKUP(B2147,StateFIPS!A$2:B$52,2)</f>
        <v>Wisconsin</v>
      </c>
      <c r="B2147">
        <f t="shared" si="36"/>
        <v>55</v>
      </c>
      <c r="C2147" s="9" t="s">
        <v>2417</v>
      </c>
      <c r="D2147" s="9" t="s">
        <v>93</v>
      </c>
      <c r="E2147" s="9" t="s">
        <v>2785</v>
      </c>
      <c r="F2147" s="9" t="s">
        <v>2786</v>
      </c>
      <c r="G2147" s="10">
        <v>909</v>
      </c>
      <c r="H2147" s="9" t="s">
        <v>94</v>
      </c>
      <c r="I2147" s="10">
        <v>3636</v>
      </c>
      <c r="J2147" s="11">
        <v>0.25</v>
      </c>
      <c r="K2147" s="9" t="s">
        <v>94</v>
      </c>
      <c r="L2147" s="9" t="s">
        <v>95</v>
      </c>
    </row>
    <row r="2148" spans="1:12" x14ac:dyDescent="0.2">
      <c r="A2148" t="str">
        <f>VLOOKUP(B2148,StateFIPS!A$2:B$52,2)</f>
        <v>West Virginia</v>
      </c>
      <c r="B2148">
        <f t="shared" si="36"/>
        <v>54</v>
      </c>
      <c r="C2148" s="9" t="s">
        <v>2480</v>
      </c>
      <c r="D2148" s="9" t="s">
        <v>93</v>
      </c>
      <c r="E2148" s="9" t="s">
        <v>2785</v>
      </c>
      <c r="F2148" s="9" t="s">
        <v>2786</v>
      </c>
      <c r="G2148" s="10">
        <v>16</v>
      </c>
      <c r="H2148" s="9" t="s">
        <v>94</v>
      </c>
      <c r="I2148" s="10">
        <v>65</v>
      </c>
      <c r="J2148" s="11">
        <v>0.25</v>
      </c>
      <c r="K2148" s="9" t="s">
        <v>94</v>
      </c>
      <c r="L2148" s="9" t="s">
        <v>95</v>
      </c>
    </row>
    <row r="2149" spans="1:12" x14ac:dyDescent="0.2">
      <c r="A2149" t="str">
        <f>VLOOKUP(B2149,StateFIPS!A$2:B$52,2)</f>
        <v>Wisconsin</v>
      </c>
      <c r="B2149">
        <f t="shared" si="36"/>
        <v>55</v>
      </c>
      <c r="C2149" s="9" t="s">
        <v>2481</v>
      </c>
      <c r="D2149" s="9" t="s">
        <v>93</v>
      </c>
      <c r="E2149" s="9" t="s">
        <v>2785</v>
      </c>
      <c r="F2149" s="9" t="s">
        <v>2786</v>
      </c>
      <c r="G2149" s="10">
        <v>8</v>
      </c>
      <c r="H2149" s="9" t="s">
        <v>94</v>
      </c>
      <c r="I2149" s="10">
        <v>32</v>
      </c>
      <c r="J2149" s="11">
        <v>0.25</v>
      </c>
      <c r="K2149" s="9" t="s">
        <v>94</v>
      </c>
      <c r="L2149" s="9" t="s">
        <v>95</v>
      </c>
    </row>
    <row r="2150" spans="1:12" x14ac:dyDescent="0.2">
      <c r="A2150" t="str">
        <f>VLOOKUP(B2150,StateFIPS!A$2:B$52,2)</f>
        <v>Wisconsin</v>
      </c>
      <c r="B2150">
        <f t="shared" si="36"/>
        <v>55</v>
      </c>
      <c r="C2150" s="9" t="s">
        <v>2422</v>
      </c>
      <c r="D2150" s="9" t="s">
        <v>93</v>
      </c>
      <c r="E2150" s="9" t="s">
        <v>2785</v>
      </c>
      <c r="F2150" s="9" t="s">
        <v>2786</v>
      </c>
      <c r="G2150" s="10">
        <v>8</v>
      </c>
      <c r="H2150" s="9" t="s">
        <v>94</v>
      </c>
      <c r="I2150" s="10">
        <v>34</v>
      </c>
      <c r="J2150" s="11">
        <v>0.25</v>
      </c>
      <c r="K2150" s="9" t="s">
        <v>94</v>
      </c>
      <c r="L2150" s="9" t="s">
        <v>95</v>
      </c>
    </row>
    <row r="2151" spans="1:12" x14ac:dyDescent="0.2">
      <c r="A2151" t="str">
        <f>VLOOKUP(B2151,StateFIPS!A$2:B$52,2)</f>
        <v>Washington</v>
      </c>
      <c r="B2151">
        <f t="shared" si="36"/>
        <v>53</v>
      </c>
      <c r="C2151" s="9" t="s">
        <v>1005</v>
      </c>
      <c r="D2151" s="9" t="s">
        <v>93</v>
      </c>
      <c r="E2151" s="9" t="s">
        <v>2785</v>
      </c>
      <c r="F2151" s="9" t="s">
        <v>2786</v>
      </c>
      <c r="G2151" s="10">
        <v>3</v>
      </c>
      <c r="H2151" s="9" t="s">
        <v>94</v>
      </c>
      <c r="I2151" s="10">
        <v>11</v>
      </c>
      <c r="J2151" s="11">
        <v>0.25</v>
      </c>
      <c r="K2151" s="9" t="s">
        <v>94</v>
      </c>
      <c r="L2151" s="9" t="s">
        <v>95</v>
      </c>
    </row>
    <row r="2152" spans="1:12" x14ac:dyDescent="0.2">
      <c r="A2152" t="str">
        <f>VLOOKUP(B2152,StateFIPS!A$2:B$52,2)</f>
        <v>Wisconsin</v>
      </c>
      <c r="B2152">
        <f t="shared" si="36"/>
        <v>55</v>
      </c>
      <c r="C2152" s="9" t="s">
        <v>2404</v>
      </c>
      <c r="D2152" s="9" t="s">
        <v>93</v>
      </c>
      <c r="E2152" s="9" t="s">
        <v>2785</v>
      </c>
      <c r="F2152" s="9" t="s">
        <v>2786</v>
      </c>
      <c r="G2152" s="10">
        <v>14</v>
      </c>
      <c r="H2152" s="9" t="s">
        <v>94</v>
      </c>
      <c r="I2152" s="10">
        <v>58</v>
      </c>
      <c r="J2152" s="11">
        <v>0.25</v>
      </c>
      <c r="K2152" s="9" t="s">
        <v>94</v>
      </c>
      <c r="L2152" s="9" t="s">
        <v>95</v>
      </c>
    </row>
    <row r="2153" spans="1:12" x14ac:dyDescent="0.2">
      <c r="A2153" t="str">
        <f>VLOOKUP(B2153,StateFIPS!A$2:B$52,2)</f>
        <v>Wisconsin</v>
      </c>
      <c r="B2153">
        <f t="shared" si="36"/>
        <v>55</v>
      </c>
      <c r="C2153" s="9" t="s">
        <v>2432</v>
      </c>
      <c r="D2153" s="9" t="s">
        <v>93</v>
      </c>
      <c r="E2153" s="9" t="s">
        <v>2785</v>
      </c>
      <c r="F2153" s="9" t="s">
        <v>2786</v>
      </c>
      <c r="G2153" s="10">
        <v>155</v>
      </c>
      <c r="H2153" s="9" t="s">
        <v>94</v>
      </c>
      <c r="I2153" s="10">
        <v>619</v>
      </c>
      <c r="J2153" s="11">
        <v>0.25</v>
      </c>
      <c r="K2153" s="9" t="s">
        <v>94</v>
      </c>
      <c r="L2153" s="9" t="s">
        <v>95</v>
      </c>
    </row>
    <row r="2154" spans="1:12" x14ac:dyDescent="0.2">
      <c r="A2154" t="str">
        <f>VLOOKUP(B2154,StateFIPS!A$2:B$52,2)</f>
        <v>Washington</v>
      </c>
      <c r="B2154">
        <f t="shared" si="36"/>
        <v>53</v>
      </c>
      <c r="C2154" s="9" t="s">
        <v>1007</v>
      </c>
      <c r="D2154" s="9" t="s">
        <v>93</v>
      </c>
      <c r="E2154" s="9" t="s">
        <v>2785</v>
      </c>
      <c r="F2154" s="9" t="s">
        <v>2786</v>
      </c>
      <c r="G2154" s="10">
        <v>37</v>
      </c>
      <c r="H2154" s="9" t="s">
        <v>94</v>
      </c>
      <c r="I2154" s="10">
        <v>147</v>
      </c>
      <c r="J2154" s="11">
        <v>0.25</v>
      </c>
      <c r="K2154" s="9" t="s">
        <v>94</v>
      </c>
      <c r="L2154" s="9" t="s">
        <v>95</v>
      </c>
    </row>
    <row r="2155" spans="1:12" x14ac:dyDescent="0.2">
      <c r="A2155" t="str">
        <f>VLOOKUP(B2155,StateFIPS!A$2:B$52,2)</f>
        <v>Wisconsin</v>
      </c>
      <c r="B2155">
        <f t="shared" si="36"/>
        <v>55</v>
      </c>
      <c r="C2155" s="9" t="s">
        <v>2519</v>
      </c>
      <c r="D2155" s="9" t="s">
        <v>93</v>
      </c>
      <c r="E2155" s="9" t="s">
        <v>2785</v>
      </c>
      <c r="F2155" s="9" t="s">
        <v>2786</v>
      </c>
      <c r="G2155" s="10">
        <v>26</v>
      </c>
      <c r="H2155" s="9" t="s">
        <v>94</v>
      </c>
      <c r="I2155" s="10">
        <v>105</v>
      </c>
      <c r="J2155" s="11">
        <v>0.25</v>
      </c>
      <c r="K2155" s="9" t="s">
        <v>94</v>
      </c>
      <c r="L2155" s="9" t="s">
        <v>95</v>
      </c>
    </row>
    <row r="2156" spans="1:12" x14ac:dyDescent="0.2">
      <c r="A2156" t="str">
        <f>VLOOKUP(B2156,StateFIPS!A$2:B$52,2)</f>
        <v>Wisconsin</v>
      </c>
      <c r="B2156">
        <f t="shared" si="36"/>
        <v>55</v>
      </c>
      <c r="C2156" s="9" t="s">
        <v>2665</v>
      </c>
      <c r="D2156" s="9" t="s">
        <v>93</v>
      </c>
      <c r="E2156" s="9" t="s">
        <v>2785</v>
      </c>
      <c r="F2156" s="9" t="s">
        <v>2786</v>
      </c>
      <c r="G2156" s="10">
        <v>4020</v>
      </c>
      <c r="H2156" s="9" t="s">
        <v>94</v>
      </c>
      <c r="I2156" s="10">
        <v>16078</v>
      </c>
      <c r="J2156" s="11">
        <v>0.25</v>
      </c>
      <c r="K2156" s="9" t="s">
        <v>94</v>
      </c>
      <c r="L2156" s="9" t="s">
        <v>95</v>
      </c>
    </row>
    <row r="2157" spans="1:12" x14ac:dyDescent="0.2">
      <c r="A2157" t="str">
        <f>VLOOKUP(B2157,StateFIPS!A$2:B$52,2)</f>
        <v>Wisconsin</v>
      </c>
      <c r="B2157">
        <f t="shared" si="36"/>
        <v>55</v>
      </c>
      <c r="C2157" s="9" t="s">
        <v>2419</v>
      </c>
      <c r="D2157" s="9" t="s">
        <v>93</v>
      </c>
      <c r="E2157" s="9" t="s">
        <v>2785</v>
      </c>
      <c r="F2157" s="9" t="s">
        <v>2786</v>
      </c>
      <c r="G2157" s="10">
        <v>140</v>
      </c>
      <c r="H2157" s="9" t="s">
        <v>94</v>
      </c>
      <c r="I2157" s="10">
        <v>558</v>
      </c>
      <c r="J2157" s="11">
        <v>0.25</v>
      </c>
      <c r="K2157" s="9" t="s">
        <v>94</v>
      </c>
      <c r="L2157" s="9" t="s">
        <v>95</v>
      </c>
    </row>
    <row r="2158" spans="1:12" x14ac:dyDescent="0.2">
      <c r="A2158" t="str">
        <f>VLOOKUP(B2158,StateFIPS!A$2:B$52,2)</f>
        <v>Washington</v>
      </c>
      <c r="B2158">
        <f t="shared" si="36"/>
        <v>53</v>
      </c>
      <c r="C2158" s="9" t="s">
        <v>2326</v>
      </c>
      <c r="D2158" s="9" t="s">
        <v>93</v>
      </c>
      <c r="E2158" s="9" t="s">
        <v>2785</v>
      </c>
      <c r="F2158" s="9" t="s">
        <v>2786</v>
      </c>
      <c r="G2158" s="10">
        <v>176442</v>
      </c>
      <c r="H2158" s="9" t="s">
        <v>94</v>
      </c>
      <c r="I2158" s="10">
        <v>705768</v>
      </c>
      <c r="J2158" s="11">
        <v>0.25</v>
      </c>
      <c r="K2158" s="9" t="s">
        <v>94</v>
      </c>
      <c r="L2158" s="9" t="s">
        <v>95</v>
      </c>
    </row>
    <row r="2159" spans="1:12" x14ac:dyDescent="0.2">
      <c r="A2159" t="str">
        <f>VLOOKUP(B2159,StateFIPS!A$2:B$52,2)</f>
        <v>Wisconsin</v>
      </c>
      <c r="B2159">
        <f t="shared" si="36"/>
        <v>55</v>
      </c>
      <c r="C2159" s="9" t="s">
        <v>2292</v>
      </c>
      <c r="D2159" s="9" t="s">
        <v>93</v>
      </c>
      <c r="E2159" s="9" t="s">
        <v>2785</v>
      </c>
      <c r="F2159" s="9" t="s">
        <v>2786</v>
      </c>
      <c r="G2159" s="10">
        <v>55</v>
      </c>
      <c r="H2159" s="9" t="s">
        <v>94</v>
      </c>
      <c r="I2159" s="10">
        <v>220</v>
      </c>
      <c r="J2159" s="11">
        <v>0.25</v>
      </c>
      <c r="K2159" s="9" t="s">
        <v>94</v>
      </c>
      <c r="L2159" s="9" t="s">
        <v>95</v>
      </c>
    </row>
    <row r="2160" spans="1:12" x14ac:dyDescent="0.2">
      <c r="A2160" t="str">
        <f>VLOOKUP(B2160,StateFIPS!A$2:B$52,2)</f>
        <v>Washington</v>
      </c>
      <c r="B2160">
        <f t="shared" si="36"/>
        <v>53</v>
      </c>
      <c r="C2160" s="9" t="s">
        <v>2621</v>
      </c>
      <c r="D2160" s="9" t="s">
        <v>93</v>
      </c>
      <c r="E2160" s="9" t="s">
        <v>2785</v>
      </c>
      <c r="F2160" s="9" t="s">
        <v>2786</v>
      </c>
      <c r="G2160" s="10">
        <v>44</v>
      </c>
      <c r="H2160" s="9" t="s">
        <v>94</v>
      </c>
      <c r="I2160" s="10">
        <v>174</v>
      </c>
      <c r="J2160" s="11">
        <v>0.25</v>
      </c>
      <c r="K2160" s="9" t="s">
        <v>94</v>
      </c>
      <c r="L2160" s="9" t="s">
        <v>95</v>
      </c>
    </row>
    <row r="2161" spans="1:12" x14ac:dyDescent="0.2">
      <c r="A2161" t="str">
        <f>VLOOKUP(B2161,StateFIPS!A$2:B$52,2)</f>
        <v>Wisconsin</v>
      </c>
      <c r="B2161">
        <f t="shared" si="36"/>
        <v>55</v>
      </c>
      <c r="C2161" s="9" t="s">
        <v>2413</v>
      </c>
      <c r="D2161" s="9" t="s">
        <v>93</v>
      </c>
      <c r="E2161" s="9" t="s">
        <v>2785</v>
      </c>
      <c r="F2161" s="9" t="s">
        <v>2786</v>
      </c>
      <c r="G2161" s="10">
        <v>479</v>
      </c>
      <c r="H2161" s="9" t="s">
        <v>94</v>
      </c>
      <c r="I2161" s="10">
        <v>1916</v>
      </c>
      <c r="J2161" s="11">
        <v>0.25</v>
      </c>
      <c r="K2161" s="9" t="s">
        <v>94</v>
      </c>
      <c r="L2161" s="9" t="s">
        <v>95</v>
      </c>
    </row>
    <row r="2162" spans="1:12" x14ac:dyDescent="0.2">
      <c r="A2162" t="str">
        <f>VLOOKUP(B2162,StateFIPS!A$2:B$52,2)</f>
        <v>New York</v>
      </c>
      <c r="B2162">
        <f t="shared" si="36"/>
        <v>36</v>
      </c>
      <c r="C2162" s="9" t="s">
        <v>2165</v>
      </c>
      <c r="D2162" s="9" t="s">
        <v>93</v>
      </c>
      <c r="E2162" s="9" t="s">
        <v>2787</v>
      </c>
      <c r="F2162" s="9" t="s">
        <v>2788</v>
      </c>
      <c r="G2162" s="10">
        <v>2508</v>
      </c>
      <c r="H2162" s="9" t="s">
        <v>94</v>
      </c>
      <c r="I2162" s="10">
        <v>3619</v>
      </c>
      <c r="J2162" s="11">
        <v>0.69</v>
      </c>
      <c r="K2162" s="9" t="s">
        <v>94</v>
      </c>
      <c r="L2162" s="9" t="s">
        <v>95</v>
      </c>
    </row>
    <row r="2163" spans="1:12" x14ac:dyDescent="0.2">
      <c r="A2163" t="str">
        <f>VLOOKUP(B2163,StateFIPS!A$2:B$52,2)</f>
        <v>North Carolina</v>
      </c>
      <c r="B2163">
        <f t="shared" si="36"/>
        <v>37</v>
      </c>
      <c r="C2163" s="9" t="s">
        <v>1778</v>
      </c>
      <c r="D2163" s="9" t="s">
        <v>93</v>
      </c>
      <c r="E2163" s="9" t="s">
        <v>2787</v>
      </c>
      <c r="F2163" s="9" t="s">
        <v>2788</v>
      </c>
      <c r="G2163" s="10">
        <v>32687</v>
      </c>
      <c r="H2163" s="9" t="s">
        <v>94</v>
      </c>
      <c r="I2163" s="10">
        <v>47176</v>
      </c>
      <c r="J2163" s="11">
        <v>0.69</v>
      </c>
      <c r="K2163" s="9" t="s">
        <v>94</v>
      </c>
      <c r="L2163" s="9" t="s">
        <v>95</v>
      </c>
    </row>
    <row r="2164" spans="1:12" x14ac:dyDescent="0.2">
      <c r="A2164" t="str">
        <f>VLOOKUP(B2164,StateFIPS!A$2:B$52,2)</f>
        <v>Illinois</v>
      </c>
      <c r="B2164">
        <f t="shared" si="36"/>
        <v>17</v>
      </c>
      <c r="C2164" s="9" t="s">
        <v>683</v>
      </c>
      <c r="D2164" s="9" t="s">
        <v>93</v>
      </c>
      <c r="E2164" s="9" t="s">
        <v>2787</v>
      </c>
      <c r="F2164" s="9" t="s">
        <v>2788</v>
      </c>
      <c r="G2164" s="10">
        <v>1781</v>
      </c>
      <c r="H2164" s="9" t="s">
        <v>94</v>
      </c>
      <c r="I2164" s="10">
        <v>2571</v>
      </c>
      <c r="J2164" s="11">
        <v>0.69</v>
      </c>
      <c r="K2164" s="9" t="s">
        <v>94</v>
      </c>
      <c r="L2164" s="9" t="s">
        <v>95</v>
      </c>
    </row>
    <row r="2165" spans="1:12" x14ac:dyDescent="0.2">
      <c r="A2165" t="str">
        <f>VLOOKUP(B2165,StateFIPS!A$2:B$52,2)</f>
        <v>California</v>
      </c>
      <c r="B2165">
        <f t="shared" si="36"/>
        <v>6</v>
      </c>
      <c r="C2165" s="9" t="s">
        <v>2057</v>
      </c>
      <c r="D2165" s="9" t="s">
        <v>93</v>
      </c>
      <c r="E2165" s="9" t="s">
        <v>2787</v>
      </c>
      <c r="F2165" s="9" t="s">
        <v>2788</v>
      </c>
      <c r="G2165" s="10">
        <v>163</v>
      </c>
      <c r="H2165" s="9" t="s">
        <v>94</v>
      </c>
      <c r="I2165" s="10">
        <v>235</v>
      </c>
      <c r="J2165" s="11">
        <v>0.69</v>
      </c>
      <c r="K2165" s="9" t="s">
        <v>94</v>
      </c>
      <c r="L2165" s="9" t="s">
        <v>95</v>
      </c>
    </row>
    <row r="2166" spans="1:12" x14ac:dyDescent="0.2">
      <c r="A2166" t="str">
        <f>VLOOKUP(B2166,StateFIPS!A$2:B$52,2)</f>
        <v>Mississippi</v>
      </c>
      <c r="B2166">
        <f t="shared" si="36"/>
        <v>28</v>
      </c>
      <c r="C2166" s="9" t="s">
        <v>319</v>
      </c>
      <c r="D2166" s="9" t="s">
        <v>93</v>
      </c>
      <c r="E2166" s="9" t="s">
        <v>2787</v>
      </c>
      <c r="F2166" s="9" t="s">
        <v>2788</v>
      </c>
      <c r="G2166" s="10">
        <v>63527</v>
      </c>
      <c r="H2166" s="9" t="s">
        <v>94</v>
      </c>
      <c r="I2166" s="10">
        <v>91686</v>
      </c>
      <c r="J2166" s="11">
        <v>0.69</v>
      </c>
      <c r="K2166" s="9" t="s">
        <v>94</v>
      </c>
      <c r="L2166" s="9" t="s">
        <v>95</v>
      </c>
    </row>
    <row r="2167" spans="1:12" x14ac:dyDescent="0.2">
      <c r="A2167" t="str">
        <f>VLOOKUP(B2167,StateFIPS!A$2:B$52,2)</f>
        <v>New Jersey</v>
      </c>
      <c r="B2167">
        <f t="shared" si="36"/>
        <v>34</v>
      </c>
      <c r="C2167" s="9" t="s">
        <v>1142</v>
      </c>
      <c r="D2167" s="9" t="s">
        <v>93</v>
      </c>
      <c r="E2167" s="9" t="s">
        <v>2787</v>
      </c>
      <c r="F2167" s="9" t="s">
        <v>2788</v>
      </c>
      <c r="G2167" s="10">
        <v>3968</v>
      </c>
      <c r="H2167" s="9" t="s">
        <v>94</v>
      </c>
      <c r="I2167" s="10">
        <v>5727</v>
      </c>
      <c r="J2167" s="11">
        <v>0.69</v>
      </c>
      <c r="K2167" s="9" t="s">
        <v>94</v>
      </c>
      <c r="L2167" s="9" t="s">
        <v>95</v>
      </c>
    </row>
    <row r="2168" spans="1:12" x14ac:dyDescent="0.2">
      <c r="A2168" t="str">
        <f>VLOOKUP(B2168,StateFIPS!A$2:B$52,2)</f>
        <v>Georgia</v>
      </c>
      <c r="B2168">
        <f t="shared" si="36"/>
        <v>13</v>
      </c>
      <c r="C2168" s="9" t="s">
        <v>739</v>
      </c>
      <c r="D2168" s="9" t="s">
        <v>93</v>
      </c>
      <c r="E2168" s="9" t="s">
        <v>2787</v>
      </c>
      <c r="F2168" s="9" t="s">
        <v>2788</v>
      </c>
      <c r="G2168" s="10">
        <v>748511</v>
      </c>
      <c r="H2168" s="9" t="s">
        <v>94</v>
      </c>
      <c r="I2168" s="10">
        <v>1080295</v>
      </c>
      <c r="J2168" s="11">
        <v>0.69</v>
      </c>
      <c r="K2168" s="9" t="s">
        <v>94</v>
      </c>
      <c r="L2168" s="9" t="s">
        <v>95</v>
      </c>
    </row>
    <row r="2169" spans="1:12" x14ac:dyDescent="0.2">
      <c r="A2169" t="str">
        <f>VLOOKUP(B2169,StateFIPS!A$2:B$52,2)</f>
        <v>North Carolina</v>
      </c>
      <c r="B2169">
        <f t="shared" si="36"/>
        <v>37</v>
      </c>
      <c r="C2169" s="9" t="s">
        <v>1192</v>
      </c>
      <c r="D2169" s="9" t="s">
        <v>93</v>
      </c>
      <c r="E2169" s="9" t="s">
        <v>2787</v>
      </c>
      <c r="F2169" s="9" t="s">
        <v>2788</v>
      </c>
      <c r="G2169" s="10">
        <v>26</v>
      </c>
      <c r="H2169" s="9" t="s">
        <v>94</v>
      </c>
      <c r="I2169" s="10">
        <v>38</v>
      </c>
      <c r="J2169" s="11">
        <v>0.69</v>
      </c>
      <c r="K2169" s="9" t="s">
        <v>94</v>
      </c>
      <c r="L2169" s="9" t="s">
        <v>95</v>
      </c>
    </row>
    <row r="2170" spans="1:12" x14ac:dyDescent="0.2">
      <c r="A2170" t="str">
        <f>VLOOKUP(B2170,StateFIPS!A$2:B$52,2)</f>
        <v>Illinois</v>
      </c>
      <c r="B2170">
        <f t="shared" si="36"/>
        <v>17</v>
      </c>
      <c r="C2170" s="9" t="s">
        <v>2189</v>
      </c>
      <c r="D2170" s="9" t="s">
        <v>93</v>
      </c>
      <c r="E2170" s="9" t="s">
        <v>2787</v>
      </c>
      <c r="F2170" s="9" t="s">
        <v>2788</v>
      </c>
      <c r="G2170" s="10">
        <v>4319</v>
      </c>
      <c r="H2170" s="9" t="s">
        <v>94</v>
      </c>
      <c r="I2170" s="10">
        <v>6233</v>
      </c>
      <c r="J2170" s="11">
        <v>0.69</v>
      </c>
      <c r="K2170" s="9" t="s">
        <v>94</v>
      </c>
      <c r="L2170" s="9" t="s">
        <v>95</v>
      </c>
    </row>
    <row r="2171" spans="1:12" x14ac:dyDescent="0.2">
      <c r="A2171" t="str">
        <f>VLOOKUP(B2171,StateFIPS!A$2:B$52,2)</f>
        <v>Colorado</v>
      </c>
      <c r="B2171">
        <f t="shared" si="36"/>
        <v>8</v>
      </c>
      <c r="C2171" s="9" t="s">
        <v>491</v>
      </c>
      <c r="D2171" s="9" t="s">
        <v>93</v>
      </c>
      <c r="E2171" s="9" t="s">
        <v>2787</v>
      </c>
      <c r="F2171" s="9" t="s">
        <v>2788</v>
      </c>
      <c r="G2171" s="10">
        <v>43484</v>
      </c>
      <c r="H2171" s="9" t="s">
        <v>94</v>
      </c>
      <c r="I2171" s="10">
        <v>62759</v>
      </c>
      <c r="J2171" s="11">
        <v>0.69</v>
      </c>
      <c r="K2171" s="9" t="s">
        <v>94</v>
      </c>
      <c r="L2171" s="9" t="s">
        <v>95</v>
      </c>
    </row>
    <row r="2172" spans="1:12" x14ac:dyDescent="0.2">
      <c r="A2172" t="str">
        <f>VLOOKUP(B2172,StateFIPS!A$2:B$52,2)</f>
        <v>Florida</v>
      </c>
      <c r="B2172">
        <f t="shared" si="36"/>
        <v>12</v>
      </c>
      <c r="C2172" s="9" t="s">
        <v>1950</v>
      </c>
      <c r="D2172" s="9" t="s">
        <v>93</v>
      </c>
      <c r="E2172" s="9" t="s">
        <v>2787</v>
      </c>
      <c r="F2172" s="9" t="s">
        <v>2788</v>
      </c>
      <c r="G2172" s="10">
        <v>1016</v>
      </c>
      <c r="H2172" s="9" t="s">
        <v>94</v>
      </c>
      <c r="I2172" s="10">
        <v>1466</v>
      </c>
      <c r="J2172" s="11">
        <v>0.69</v>
      </c>
      <c r="K2172" s="9" t="s">
        <v>94</v>
      </c>
      <c r="L2172" s="9" t="s">
        <v>95</v>
      </c>
    </row>
    <row r="2173" spans="1:12" x14ac:dyDescent="0.2">
      <c r="A2173" t="str">
        <f>VLOOKUP(B2173,StateFIPS!A$2:B$52,2)</f>
        <v>New Jersey</v>
      </c>
      <c r="B2173">
        <f t="shared" si="36"/>
        <v>34</v>
      </c>
      <c r="C2173" s="9" t="s">
        <v>1141</v>
      </c>
      <c r="D2173" s="9" t="s">
        <v>93</v>
      </c>
      <c r="E2173" s="9" t="s">
        <v>2787</v>
      </c>
      <c r="F2173" s="9" t="s">
        <v>2788</v>
      </c>
      <c r="G2173" s="10">
        <v>2725</v>
      </c>
      <c r="H2173" s="9" t="s">
        <v>94</v>
      </c>
      <c r="I2173" s="10">
        <v>3933</v>
      </c>
      <c r="J2173" s="11">
        <v>0.69</v>
      </c>
      <c r="K2173" s="9" t="s">
        <v>94</v>
      </c>
      <c r="L2173" s="9" t="s">
        <v>95</v>
      </c>
    </row>
    <row r="2174" spans="1:12" x14ac:dyDescent="0.2">
      <c r="A2174" t="str">
        <f>VLOOKUP(B2174,StateFIPS!A$2:B$52,2)</f>
        <v>Oklahoma</v>
      </c>
      <c r="B2174">
        <f t="shared" si="36"/>
        <v>40</v>
      </c>
      <c r="C2174" s="9" t="s">
        <v>1445</v>
      </c>
      <c r="D2174" s="9" t="s">
        <v>93</v>
      </c>
      <c r="E2174" s="9" t="s">
        <v>2787</v>
      </c>
      <c r="F2174" s="9" t="s">
        <v>2788</v>
      </c>
      <c r="G2174" s="10">
        <v>755</v>
      </c>
      <c r="H2174" s="9" t="s">
        <v>94</v>
      </c>
      <c r="I2174" s="10">
        <v>1090</v>
      </c>
      <c r="J2174" s="11">
        <v>0.69</v>
      </c>
      <c r="K2174" s="9" t="s">
        <v>94</v>
      </c>
      <c r="L2174" s="9" t="s">
        <v>95</v>
      </c>
    </row>
    <row r="2175" spans="1:12" x14ac:dyDescent="0.2">
      <c r="A2175" t="str">
        <f>VLOOKUP(B2175,StateFIPS!A$2:B$52,2)</f>
        <v>Kentucky</v>
      </c>
      <c r="B2175">
        <f t="shared" si="36"/>
        <v>21</v>
      </c>
      <c r="C2175" s="9" t="s">
        <v>112</v>
      </c>
      <c r="D2175" s="9" t="s">
        <v>93</v>
      </c>
      <c r="E2175" s="9" t="s">
        <v>2787</v>
      </c>
      <c r="F2175" s="9" t="s">
        <v>2788</v>
      </c>
      <c r="G2175" s="10">
        <v>254</v>
      </c>
      <c r="H2175" s="9" t="s">
        <v>94</v>
      </c>
      <c r="I2175" s="10">
        <v>367</v>
      </c>
      <c r="J2175" s="11">
        <v>0.69</v>
      </c>
      <c r="K2175" s="9" t="s">
        <v>94</v>
      </c>
      <c r="L2175" s="9" t="s">
        <v>95</v>
      </c>
    </row>
    <row r="2176" spans="1:12" x14ac:dyDescent="0.2">
      <c r="A2176" t="str">
        <f>VLOOKUP(B2176,StateFIPS!A$2:B$52,2)</f>
        <v>Oklahoma</v>
      </c>
      <c r="B2176">
        <f t="shared" si="36"/>
        <v>40</v>
      </c>
      <c r="C2176" s="9" t="s">
        <v>2062</v>
      </c>
      <c r="D2176" s="9" t="s">
        <v>93</v>
      </c>
      <c r="E2176" s="9" t="s">
        <v>2787</v>
      </c>
      <c r="F2176" s="9" t="s">
        <v>2788</v>
      </c>
      <c r="G2176" s="10">
        <v>654655</v>
      </c>
      <c r="H2176" s="9" t="s">
        <v>94</v>
      </c>
      <c r="I2176" s="10">
        <v>944837</v>
      </c>
      <c r="J2176" s="11">
        <v>0.69</v>
      </c>
      <c r="K2176" s="9" t="s">
        <v>94</v>
      </c>
      <c r="L2176" s="9" t="s">
        <v>95</v>
      </c>
    </row>
    <row r="2177" spans="1:12" x14ac:dyDescent="0.2">
      <c r="A2177" t="str">
        <f>VLOOKUP(B2177,StateFIPS!A$2:B$52,2)</f>
        <v>New Jersey</v>
      </c>
      <c r="B2177">
        <f t="shared" si="36"/>
        <v>34</v>
      </c>
      <c r="C2177" s="9" t="s">
        <v>1152</v>
      </c>
      <c r="D2177" s="9" t="s">
        <v>93</v>
      </c>
      <c r="E2177" s="9" t="s">
        <v>2787</v>
      </c>
      <c r="F2177" s="9" t="s">
        <v>2788</v>
      </c>
      <c r="G2177" s="10">
        <v>8706</v>
      </c>
      <c r="H2177" s="9" t="s">
        <v>94</v>
      </c>
      <c r="I2177" s="10">
        <v>12565</v>
      </c>
      <c r="J2177" s="11">
        <v>0.69</v>
      </c>
      <c r="K2177" s="9" t="s">
        <v>94</v>
      </c>
      <c r="L2177" s="9" t="s">
        <v>95</v>
      </c>
    </row>
    <row r="2178" spans="1:12" x14ac:dyDescent="0.2">
      <c r="A2178" t="str">
        <f>VLOOKUP(B2178,StateFIPS!A$2:B$52,2)</f>
        <v>Kentucky</v>
      </c>
      <c r="B2178">
        <f t="shared" si="36"/>
        <v>21</v>
      </c>
      <c r="C2178" s="9" t="s">
        <v>143</v>
      </c>
      <c r="D2178" s="9" t="s">
        <v>93</v>
      </c>
      <c r="E2178" s="9" t="s">
        <v>2787</v>
      </c>
      <c r="F2178" s="9" t="s">
        <v>2788</v>
      </c>
      <c r="G2178" s="10">
        <v>53</v>
      </c>
      <c r="H2178" s="9" t="s">
        <v>94</v>
      </c>
      <c r="I2178" s="10">
        <v>77</v>
      </c>
      <c r="J2178" s="11">
        <v>0.69</v>
      </c>
      <c r="K2178" s="9" t="s">
        <v>94</v>
      </c>
      <c r="L2178" s="9" t="s">
        <v>95</v>
      </c>
    </row>
    <row r="2179" spans="1:12" x14ac:dyDescent="0.2">
      <c r="A2179" t="str">
        <f>VLOOKUP(B2179,StateFIPS!A$2:B$52,2)</f>
        <v>New York</v>
      </c>
      <c r="B2179">
        <f t="shared" ref="B2179:B2242" si="37">VALUE(LEFT(C2179,2))</f>
        <v>36</v>
      </c>
      <c r="C2179" s="9" t="s">
        <v>1207</v>
      </c>
      <c r="D2179" s="9" t="s">
        <v>93</v>
      </c>
      <c r="E2179" s="9" t="s">
        <v>2787</v>
      </c>
      <c r="F2179" s="9" t="s">
        <v>2788</v>
      </c>
      <c r="G2179" s="10">
        <v>9325</v>
      </c>
      <c r="H2179" s="9" t="s">
        <v>94</v>
      </c>
      <c r="I2179" s="10">
        <v>13458</v>
      </c>
      <c r="J2179" s="11">
        <v>0.69</v>
      </c>
      <c r="K2179" s="9" t="s">
        <v>94</v>
      </c>
      <c r="L2179" s="9" t="s">
        <v>95</v>
      </c>
    </row>
    <row r="2180" spans="1:12" x14ac:dyDescent="0.2">
      <c r="A2180" t="str">
        <f>VLOOKUP(B2180,StateFIPS!A$2:B$52,2)</f>
        <v>Kentucky</v>
      </c>
      <c r="B2180">
        <f t="shared" si="37"/>
        <v>21</v>
      </c>
      <c r="C2180" s="9" t="s">
        <v>1842</v>
      </c>
      <c r="D2180" s="9" t="s">
        <v>93</v>
      </c>
      <c r="E2180" s="9" t="s">
        <v>2787</v>
      </c>
      <c r="F2180" s="9" t="s">
        <v>2788</v>
      </c>
      <c r="G2180" s="10">
        <v>110664</v>
      </c>
      <c r="H2180" s="9" t="s">
        <v>94</v>
      </c>
      <c r="I2180" s="10">
        <v>159717</v>
      </c>
      <c r="J2180" s="11">
        <v>0.69</v>
      </c>
      <c r="K2180" s="9" t="s">
        <v>94</v>
      </c>
      <c r="L2180" s="9" t="s">
        <v>95</v>
      </c>
    </row>
    <row r="2181" spans="1:12" x14ac:dyDescent="0.2">
      <c r="A2181" t="str">
        <f>VLOOKUP(B2181,StateFIPS!A$2:B$52,2)</f>
        <v>Florida</v>
      </c>
      <c r="B2181">
        <f t="shared" si="37"/>
        <v>12</v>
      </c>
      <c r="C2181" s="9" t="s">
        <v>1946</v>
      </c>
      <c r="D2181" s="9" t="s">
        <v>93</v>
      </c>
      <c r="E2181" s="9" t="s">
        <v>2787</v>
      </c>
      <c r="F2181" s="9" t="s">
        <v>2788</v>
      </c>
      <c r="G2181" s="10">
        <v>1212</v>
      </c>
      <c r="H2181" s="9" t="s">
        <v>94</v>
      </c>
      <c r="I2181" s="10">
        <v>1749</v>
      </c>
      <c r="J2181" s="11">
        <v>0.69</v>
      </c>
      <c r="K2181" s="9" t="s">
        <v>94</v>
      </c>
      <c r="L2181" s="9" t="s">
        <v>95</v>
      </c>
    </row>
    <row r="2182" spans="1:12" x14ac:dyDescent="0.2">
      <c r="A2182" t="str">
        <f>VLOOKUP(B2182,StateFIPS!A$2:B$52,2)</f>
        <v>Georgia</v>
      </c>
      <c r="B2182">
        <f t="shared" si="37"/>
        <v>13</v>
      </c>
      <c r="C2182" s="9" t="s">
        <v>738</v>
      </c>
      <c r="D2182" s="9" t="s">
        <v>93</v>
      </c>
      <c r="E2182" s="9" t="s">
        <v>2787</v>
      </c>
      <c r="F2182" s="9" t="s">
        <v>2788</v>
      </c>
      <c r="G2182" s="10">
        <v>346341</v>
      </c>
      <c r="H2182" s="9" t="s">
        <v>94</v>
      </c>
      <c r="I2182" s="10">
        <v>499860</v>
      </c>
      <c r="J2182" s="11">
        <v>0.69</v>
      </c>
      <c r="K2182" s="9" t="s">
        <v>94</v>
      </c>
      <c r="L2182" s="9" t="s">
        <v>95</v>
      </c>
    </row>
    <row r="2183" spans="1:12" x14ac:dyDescent="0.2">
      <c r="A2183" t="str">
        <f>VLOOKUP(B2183,StateFIPS!A$2:B$52,2)</f>
        <v>Illinois</v>
      </c>
      <c r="B2183">
        <f t="shared" si="37"/>
        <v>17</v>
      </c>
      <c r="C2183" s="9" t="s">
        <v>681</v>
      </c>
      <c r="D2183" s="9" t="s">
        <v>93</v>
      </c>
      <c r="E2183" s="9" t="s">
        <v>2787</v>
      </c>
      <c r="F2183" s="9" t="s">
        <v>2788</v>
      </c>
      <c r="G2183" s="10">
        <v>707</v>
      </c>
      <c r="H2183" s="9" t="s">
        <v>94</v>
      </c>
      <c r="I2183" s="10">
        <v>1020</v>
      </c>
      <c r="J2183" s="11">
        <v>0.69</v>
      </c>
      <c r="K2183" s="9" t="s">
        <v>94</v>
      </c>
      <c r="L2183" s="9" t="s">
        <v>95</v>
      </c>
    </row>
    <row r="2184" spans="1:12" x14ac:dyDescent="0.2">
      <c r="A2184" t="str">
        <f>VLOOKUP(B2184,StateFIPS!A$2:B$52,2)</f>
        <v>Kentucky</v>
      </c>
      <c r="B2184">
        <f t="shared" si="37"/>
        <v>21</v>
      </c>
      <c r="C2184" s="9" t="s">
        <v>1839</v>
      </c>
      <c r="D2184" s="9" t="s">
        <v>93</v>
      </c>
      <c r="E2184" s="9" t="s">
        <v>2787</v>
      </c>
      <c r="F2184" s="9" t="s">
        <v>2788</v>
      </c>
      <c r="G2184" s="10">
        <v>270</v>
      </c>
      <c r="H2184" s="9" t="s">
        <v>94</v>
      </c>
      <c r="I2184" s="10">
        <v>389</v>
      </c>
      <c r="J2184" s="11">
        <v>0.69</v>
      </c>
      <c r="K2184" s="9" t="s">
        <v>94</v>
      </c>
      <c r="L2184" s="9" t="s">
        <v>95</v>
      </c>
    </row>
    <row r="2185" spans="1:12" x14ac:dyDescent="0.2">
      <c r="A2185" t="str">
        <f>VLOOKUP(B2185,StateFIPS!A$2:B$52,2)</f>
        <v>Illinois</v>
      </c>
      <c r="B2185">
        <f t="shared" si="37"/>
        <v>17</v>
      </c>
      <c r="C2185" s="9" t="s">
        <v>710</v>
      </c>
      <c r="D2185" s="9" t="s">
        <v>93</v>
      </c>
      <c r="E2185" s="9" t="s">
        <v>2787</v>
      </c>
      <c r="F2185" s="9" t="s">
        <v>2788</v>
      </c>
      <c r="G2185" s="10">
        <v>621</v>
      </c>
      <c r="H2185" s="9" t="s">
        <v>94</v>
      </c>
      <c r="I2185" s="10">
        <v>896</v>
      </c>
      <c r="J2185" s="11">
        <v>0.69</v>
      </c>
      <c r="K2185" s="9" t="s">
        <v>94</v>
      </c>
      <c r="L2185" s="9" t="s">
        <v>95</v>
      </c>
    </row>
    <row r="2186" spans="1:12" x14ac:dyDescent="0.2">
      <c r="A2186" t="str">
        <f>VLOOKUP(B2186,StateFIPS!A$2:B$52,2)</f>
        <v>New Jersey</v>
      </c>
      <c r="B2186">
        <f t="shared" si="37"/>
        <v>34</v>
      </c>
      <c r="C2186" s="9" t="s">
        <v>1135</v>
      </c>
      <c r="D2186" s="9" t="s">
        <v>93</v>
      </c>
      <c r="E2186" s="9" t="s">
        <v>2787</v>
      </c>
      <c r="F2186" s="9" t="s">
        <v>2788</v>
      </c>
      <c r="G2186" s="10">
        <v>24129</v>
      </c>
      <c r="H2186" s="9" t="s">
        <v>94</v>
      </c>
      <c r="I2186" s="10">
        <v>34824</v>
      </c>
      <c r="J2186" s="11">
        <v>0.69</v>
      </c>
      <c r="K2186" s="9" t="s">
        <v>94</v>
      </c>
      <c r="L2186" s="9" t="s">
        <v>95</v>
      </c>
    </row>
    <row r="2187" spans="1:12" x14ac:dyDescent="0.2">
      <c r="A2187" t="str">
        <f>VLOOKUP(B2187,StateFIPS!A$2:B$52,2)</f>
        <v>Illinois</v>
      </c>
      <c r="B2187">
        <f t="shared" si="37"/>
        <v>17</v>
      </c>
      <c r="C2187" s="9" t="s">
        <v>707</v>
      </c>
      <c r="D2187" s="9" t="s">
        <v>93</v>
      </c>
      <c r="E2187" s="9" t="s">
        <v>2787</v>
      </c>
      <c r="F2187" s="9" t="s">
        <v>2788</v>
      </c>
      <c r="G2187" s="10">
        <v>441</v>
      </c>
      <c r="H2187" s="9" t="s">
        <v>94</v>
      </c>
      <c r="I2187" s="10">
        <v>636</v>
      </c>
      <c r="J2187" s="11">
        <v>0.69</v>
      </c>
      <c r="K2187" s="9" t="s">
        <v>94</v>
      </c>
      <c r="L2187" s="9" t="s">
        <v>95</v>
      </c>
    </row>
    <row r="2188" spans="1:12" x14ac:dyDescent="0.2">
      <c r="A2188" t="str">
        <f>VLOOKUP(B2188,StateFIPS!A$2:B$52,2)</f>
        <v>New Jersey</v>
      </c>
      <c r="B2188">
        <f t="shared" si="37"/>
        <v>34</v>
      </c>
      <c r="C2188" s="9" t="s">
        <v>1144</v>
      </c>
      <c r="D2188" s="9" t="s">
        <v>93</v>
      </c>
      <c r="E2188" s="9" t="s">
        <v>2787</v>
      </c>
      <c r="F2188" s="9" t="s">
        <v>2788</v>
      </c>
      <c r="G2188" s="10">
        <v>5176</v>
      </c>
      <c r="H2188" s="9" t="s">
        <v>94</v>
      </c>
      <c r="I2188" s="10">
        <v>7471</v>
      </c>
      <c r="J2188" s="11">
        <v>0.69</v>
      </c>
      <c r="K2188" s="9" t="s">
        <v>94</v>
      </c>
      <c r="L2188" s="9" t="s">
        <v>95</v>
      </c>
    </row>
    <row r="2189" spans="1:12" x14ac:dyDescent="0.2">
      <c r="A2189" t="str">
        <f>VLOOKUP(B2189,StateFIPS!A$2:B$52,2)</f>
        <v>Florida</v>
      </c>
      <c r="B2189">
        <f t="shared" si="37"/>
        <v>12</v>
      </c>
      <c r="C2189" s="9" t="s">
        <v>526</v>
      </c>
      <c r="D2189" s="9" t="s">
        <v>93</v>
      </c>
      <c r="E2189" s="9" t="s">
        <v>2787</v>
      </c>
      <c r="F2189" s="9" t="s">
        <v>2788</v>
      </c>
      <c r="G2189" s="10">
        <v>492</v>
      </c>
      <c r="H2189" s="9" t="s">
        <v>94</v>
      </c>
      <c r="I2189" s="10">
        <v>710</v>
      </c>
      <c r="J2189" s="11">
        <v>0.69</v>
      </c>
      <c r="K2189" s="9" t="s">
        <v>94</v>
      </c>
      <c r="L2189" s="9" t="s">
        <v>95</v>
      </c>
    </row>
    <row r="2190" spans="1:12" x14ac:dyDescent="0.2">
      <c r="A2190" t="str">
        <f>VLOOKUP(B2190,StateFIPS!A$2:B$52,2)</f>
        <v>California</v>
      </c>
      <c r="B2190">
        <f t="shared" si="37"/>
        <v>6</v>
      </c>
      <c r="C2190" s="9" t="s">
        <v>2085</v>
      </c>
      <c r="D2190" s="9" t="s">
        <v>93</v>
      </c>
      <c r="E2190" s="9" t="s">
        <v>2787</v>
      </c>
      <c r="F2190" s="9" t="s">
        <v>2788</v>
      </c>
      <c r="G2190" s="10">
        <v>349909</v>
      </c>
      <c r="H2190" s="9" t="s">
        <v>94</v>
      </c>
      <c r="I2190" s="10">
        <v>505009</v>
      </c>
      <c r="J2190" s="11">
        <v>0.69</v>
      </c>
      <c r="K2190" s="9" t="s">
        <v>94</v>
      </c>
      <c r="L2190" s="9" t="s">
        <v>95</v>
      </c>
    </row>
    <row r="2191" spans="1:12" x14ac:dyDescent="0.2">
      <c r="A2191" t="str">
        <f>VLOOKUP(B2191,StateFIPS!A$2:B$52,2)</f>
        <v>Oklahoma</v>
      </c>
      <c r="B2191">
        <f t="shared" si="37"/>
        <v>40</v>
      </c>
      <c r="C2191" s="9" t="s">
        <v>2077</v>
      </c>
      <c r="D2191" s="9" t="s">
        <v>93</v>
      </c>
      <c r="E2191" s="9" t="s">
        <v>2787</v>
      </c>
      <c r="F2191" s="9" t="s">
        <v>2788</v>
      </c>
      <c r="G2191" s="10">
        <v>672</v>
      </c>
      <c r="H2191" s="9" t="s">
        <v>94</v>
      </c>
      <c r="I2191" s="10">
        <v>970</v>
      </c>
      <c r="J2191" s="11">
        <v>0.69</v>
      </c>
      <c r="K2191" s="9" t="s">
        <v>94</v>
      </c>
      <c r="L2191" s="9" t="s">
        <v>95</v>
      </c>
    </row>
    <row r="2192" spans="1:12" x14ac:dyDescent="0.2">
      <c r="A2192" t="str">
        <f>VLOOKUP(B2192,StateFIPS!A$2:B$52,2)</f>
        <v>Illinois</v>
      </c>
      <c r="B2192">
        <f t="shared" si="37"/>
        <v>17</v>
      </c>
      <c r="C2192" s="9" t="s">
        <v>2192</v>
      </c>
      <c r="D2192" s="9" t="s">
        <v>93</v>
      </c>
      <c r="E2192" s="9" t="s">
        <v>2787</v>
      </c>
      <c r="F2192" s="9" t="s">
        <v>2788</v>
      </c>
      <c r="G2192" s="10">
        <v>4385</v>
      </c>
      <c r="H2192" s="9" t="s">
        <v>94</v>
      </c>
      <c r="I2192" s="10">
        <v>6328</v>
      </c>
      <c r="J2192" s="11">
        <v>0.69</v>
      </c>
      <c r="K2192" s="9" t="s">
        <v>94</v>
      </c>
      <c r="L2192" s="9" t="s">
        <v>95</v>
      </c>
    </row>
    <row r="2193" spans="1:12" x14ac:dyDescent="0.2">
      <c r="A2193" t="str">
        <f>VLOOKUP(B2193,StateFIPS!A$2:B$52,2)</f>
        <v>Oklahoma</v>
      </c>
      <c r="B2193">
        <f t="shared" si="37"/>
        <v>40</v>
      </c>
      <c r="C2193" s="9" t="s">
        <v>2299</v>
      </c>
      <c r="D2193" s="9" t="s">
        <v>93</v>
      </c>
      <c r="E2193" s="9" t="s">
        <v>2787</v>
      </c>
      <c r="F2193" s="9" t="s">
        <v>2788</v>
      </c>
      <c r="G2193" s="10">
        <v>551</v>
      </c>
      <c r="H2193" s="9" t="s">
        <v>94</v>
      </c>
      <c r="I2193" s="10">
        <v>796</v>
      </c>
      <c r="J2193" s="11">
        <v>0.69</v>
      </c>
      <c r="K2193" s="9" t="s">
        <v>94</v>
      </c>
      <c r="L2193" s="9" t="s">
        <v>95</v>
      </c>
    </row>
    <row r="2194" spans="1:12" x14ac:dyDescent="0.2">
      <c r="A2194" t="str">
        <f>VLOOKUP(B2194,StateFIPS!A$2:B$52,2)</f>
        <v>Colorado</v>
      </c>
      <c r="B2194">
        <f t="shared" si="37"/>
        <v>8</v>
      </c>
      <c r="C2194" s="9" t="s">
        <v>493</v>
      </c>
      <c r="D2194" s="9" t="s">
        <v>93</v>
      </c>
      <c r="E2194" s="9" t="s">
        <v>2787</v>
      </c>
      <c r="F2194" s="9" t="s">
        <v>2788</v>
      </c>
      <c r="G2194" s="10">
        <v>50830</v>
      </c>
      <c r="H2194" s="9" t="s">
        <v>94</v>
      </c>
      <c r="I2194" s="10">
        <v>73361</v>
      </c>
      <c r="J2194" s="11">
        <v>0.69</v>
      </c>
      <c r="K2194" s="9" t="s">
        <v>94</v>
      </c>
      <c r="L2194" s="9" t="s">
        <v>95</v>
      </c>
    </row>
    <row r="2195" spans="1:12" x14ac:dyDescent="0.2">
      <c r="A2195" t="str">
        <f>VLOOKUP(B2195,StateFIPS!A$2:B$52,2)</f>
        <v>Illinois</v>
      </c>
      <c r="B2195">
        <f t="shared" si="37"/>
        <v>17</v>
      </c>
      <c r="C2195" s="9" t="s">
        <v>655</v>
      </c>
      <c r="D2195" s="9" t="s">
        <v>93</v>
      </c>
      <c r="E2195" s="9" t="s">
        <v>2787</v>
      </c>
      <c r="F2195" s="9" t="s">
        <v>2788</v>
      </c>
      <c r="G2195" s="10">
        <v>873</v>
      </c>
      <c r="H2195" s="9" t="s">
        <v>94</v>
      </c>
      <c r="I2195" s="10">
        <v>1260</v>
      </c>
      <c r="J2195" s="11">
        <v>0.69</v>
      </c>
      <c r="K2195" s="9" t="s">
        <v>94</v>
      </c>
      <c r="L2195" s="9" t="s">
        <v>95</v>
      </c>
    </row>
    <row r="2196" spans="1:12" x14ac:dyDescent="0.2">
      <c r="A2196" t="str">
        <f>VLOOKUP(B2196,StateFIPS!A$2:B$52,2)</f>
        <v>North Carolina</v>
      </c>
      <c r="B2196">
        <f t="shared" si="37"/>
        <v>37</v>
      </c>
      <c r="C2196" s="9" t="s">
        <v>1406</v>
      </c>
      <c r="D2196" s="9" t="s">
        <v>93</v>
      </c>
      <c r="E2196" s="9" t="s">
        <v>2787</v>
      </c>
      <c r="F2196" s="9" t="s">
        <v>2788</v>
      </c>
      <c r="G2196" s="10">
        <v>55</v>
      </c>
      <c r="H2196" s="9" t="s">
        <v>94</v>
      </c>
      <c r="I2196" s="10">
        <v>80</v>
      </c>
      <c r="J2196" s="11">
        <v>0.69</v>
      </c>
      <c r="K2196" s="9" t="s">
        <v>94</v>
      </c>
      <c r="L2196" s="9" t="s">
        <v>95</v>
      </c>
    </row>
    <row r="2197" spans="1:12" x14ac:dyDescent="0.2">
      <c r="A2197" t="str">
        <f>VLOOKUP(B2197,StateFIPS!A$2:B$52,2)</f>
        <v>New Jersey</v>
      </c>
      <c r="B2197">
        <f t="shared" si="37"/>
        <v>34</v>
      </c>
      <c r="C2197" s="9" t="s">
        <v>2752</v>
      </c>
      <c r="D2197" s="9" t="s">
        <v>93</v>
      </c>
      <c r="E2197" s="9" t="s">
        <v>2787</v>
      </c>
      <c r="F2197" s="9" t="s">
        <v>2788</v>
      </c>
      <c r="G2197" s="10">
        <v>2151</v>
      </c>
      <c r="H2197" s="9" t="s">
        <v>94</v>
      </c>
      <c r="I2197" s="10">
        <v>3105</v>
      </c>
      <c r="J2197" s="11">
        <v>0.69</v>
      </c>
      <c r="K2197" s="9" t="s">
        <v>94</v>
      </c>
      <c r="L2197" s="9" t="s">
        <v>95</v>
      </c>
    </row>
    <row r="2198" spans="1:12" x14ac:dyDescent="0.2">
      <c r="A2198" t="str">
        <f>VLOOKUP(B2198,StateFIPS!A$2:B$52,2)</f>
        <v>Kentucky</v>
      </c>
      <c r="B2198">
        <f t="shared" si="37"/>
        <v>21</v>
      </c>
      <c r="C2198" s="9" t="s">
        <v>154</v>
      </c>
      <c r="D2198" s="9" t="s">
        <v>93</v>
      </c>
      <c r="E2198" s="9" t="s">
        <v>2787</v>
      </c>
      <c r="F2198" s="9" t="s">
        <v>2788</v>
      </c>
      <c r="G2198" s="10">
        <v>25893</v>
      </c>
      <c r="H2198" s="9" t="s">
        <v>94</v>
      </c>
      <c r="I2198" s="10">
        <v>37371</v>
      </c>
      <c r="J2198" s="11">
        <v>0.69</v>
      </c>
      <c r="K2198" s="9" t="s">
        <v>94</v>
      </c>
      <c r="L2198" s="9" t="s">
        <v>95</v>
      </c>
    </row>
    <row r="2199" spans="1:12" x14ac:dyDescent="0.2">
      <c r="A2199" t="str">
        <f>VLOOKUP(B2199,StateFIPS!A$2:B$52,2)</f>
        <v>California</v>
      </c>
      <c r="B2199">
        <f t="shared" si="37"/>
        <v>6</v>
      </c>
      <c r="C2199" s="9" t="s">
        <v>2120</v>
      </c>
      <c r="D2199" s="9" t="s">
        <v>93</v>
      </c>
      <c r="E2199" s="9" t="s">
        <v>2787</v>
      </c>
      <c r="F2199" s="9" t="s">
        <v>2788</v>
      </c>
      <c r="G2199" s="10">
        <v>1079</v>
      </c>
      <c r="H2199" s="9" t="s">
        <v>94</v>
      </c>
      <c r="I2199" s="10">
        <v>1557</v>
      </c>
      <c r="J2199" s="11">
        <v>0.69</v>
      </c>
      <c r="K2199" s="9" t="s">
        <v>94</v>
      </c>
      <c r="L2199" s="9" t="s">
        <v>95</v>
      </c>
    </row>
    <row r="2200" spans="1:12" x14ac:dyDescent="0.2">
      <c r="A2200" t="str">
        <f>VLOOKUP(B2200,StateFIPS!A$2:B$52,2)</f>
        <v>Illinois</v>
      </c>
      <c r="B2200">
        <f t="shared" si="37"/>
        <v>17</v>
      </c>
      <c r="C2200" s="9" t="s">
        <v>662</v>
      </c>
      <c r="D2200" s="9" t="s">
        <v>93</v>
      </c>
      <c r="E2200" s="9" t="s">
        <v>2787</v>
      </c>
      <c r="F2200" s="9" t="s">
        <v>2788</v>
      </c>
      <c r="G2200" s="10">
        <v>1018</v>
      </c>
      <c r="H2200" s="9" t="s">
        <v>94</v>
      </c>
      <c r="I2200" s="10">
        <v>1470</v>
      </c>
      <c r="J2200" s="11">
        <v>0.69</v>
      </c>
      <c r="K2200" s="9" t="s">
        <v>94</v>
      </c>
      <c r="L2200" s="9" t="s">
        <v>95</v>
      </c>
    </row>
    <row r="2201" spans="1:12" x14ac:dyDescent="0.2">
      <c r="A2201" t="str">
        <f>VLOOKUP(B2201,StateFIPS!A$2:B$52,2)</f>
        <v>Mississippi</v>
      </c>
      <c r="B2201">
        <f t="shared" si="37"/>
        <v>28</v>
      </c>
      <c r="C2201" s="9" t="s">
        <v>312</v>
      </c>
      <c r="D2201" s="9" t="s">
        <v>93</v>
      </c>
      <c r="E2201" s="9" t="s">
        <v>2787</v>
      </c>
      <c r="F2201" s="9" t="s">
        <v>2788</v>
      </c>
      <c r="G2201" s="10">
        <v>373943</v>
      </c>
      <c r="H2201" s="9" t="s">
        <v>94</v>
      </c>
      <c r="I2201" s="10">
        <v>539696</v>
      </c>
      <c r="J2201" s="11">
        <v>0.69</v>
      </c>
      <c r="K2201" s="9" t="s">
        <v>94</v>
      </c>
      <c r="L2201" s="9" t="s">
        <v>95</v>
      </c>
    </row>
    <row r="2202" spans="1:12" x14ac:dyDescent="0.2">
      <c r="A2202" t="str">
        <f>VLOOKUP(B2202,StateFIPS!A$2:B$52,2)</f>
        <v>Georgia</v>
      </c>
      <c r="B2202">
        <f t="shared" si="37"/>
        <v>13</v>
      </c>
      <c r="C2202" s="9" t="s">
        <v>2026</v>
      </c>
      <c r="D2202" s="9" t="s">
        <v>93</v>
      </c>
      <c r="E2202" s="9" t="s">
        <v>2787</v>
      </c>
      <c r="F2202" s="9" t="s">
        <v>2788</v>
      </c>
      <c r="G2202" s="10">
        <v>663677</v>
      </c>
      <c r="H2202" s="9" t="s">
        <v>94</v>
      </c>
      <c r="I2202" s="10">
        <v>957858</v>
      </c>
      <c r="J2202" s="11">
        <v>0.69</v>
      </c>
      <c r="K2202" s="9" t="s">
        <v>94</v>
      </c>
      <c r="L2202" s="9" t="s">
        <v>95</v>
      </c>
    </row>
    <row r="2203" spans="1:12" x14ac:dyDescent="0.2">
      <c r="A2203" t="str">
        <f>VLOOKUP(B2203,StateFIPS!A$2:B$52,2)</f>
        <v>Illinois</v>
      </c>
      <c r="B2203">
        <f t="shared" si="37"/>
        <v>17</v>
      </c>
      <c r="C2203" s="9" t="s">
        <v>660</v>
      </c>
      <c r="D2203" s="9" t="s">
        <v>93</v>
      </c>
      <c r="E2203" s="9" t="s">
        <v>2787</v>
      </c>
      <c r="F2203" s="9" t="s">
        <v>2788</v>
      </c>
      <c r="G2203" s="10">
        <v>1672</v>
      </c>
      <c r="H2203" s="9" t="s">
        <v>94</v>
      </c>
      <c r="I2203" s="10">
        <v>2414</v>
      </c>
      <c r="J2203" s="11">
        <v>0.69</v>
      </c>
      <c r="K2203" s="9" t="s">
        <v>94</v>
      </c>
      <c r="L2203" s="9" t="s">
        <v>95</v>
      </c>
    </row>
    <row r="2204" spans="1:12" x14ac:dyDescent="0.2">
      <c r="A2204" t="str">
        <f>VLOOKUP(B2204,StateFIPS!A$2:B$52,2)</f>
        <v>New Jersey</v>
      </c>
      <c r="B2204">
        <f t="shared" si="37"/>
        <v>34</v>
      </c>
      <c r="C2204" s="9" t="s">
        <v>1140</v>
      </c>
      <c r="D2204" s="9" t="s">
        <v>93</v>
      </c>
      <c r="E2204" s="9" t="s">
        <v>2787</v>
      </c>
      <c r="F2204" s="9" t="s">
        <v>2788</v>
      </c>
      <c r="G2204" s="10">
        <v>14240</v>
      </c>
      <c r="H2204" s="9" t="s">
        <v>94</v>
      </c>
      <c r="I2204" s="10">
        <v>20552</v>
      </c>
      <c r="J2204" s="11">
        <v>0.69</v>
      </c>
      <c r="K2204" s="9" t="s">
        <v>94</v>
      </c>
      <c r="L2204" s="9" t="s">
        <v>95</v>
      </c>
    </row>
    <row r="2205" spans="1:12" x14ac:dyDescent="0.2">
      <c r="A2205" t="str">
        <f>VLOOKUP(B2205,StateFIPS!A$2:B$52,2)</f>
        <v>Illinois</v>
      </c>
      <c r="B2205">
        <f t="shared" si="37"/>
        <v>17</v>
      </c>
      <c r="C2205" s="9" t="s">
        <v>656</v>
      </c>
      <c r="D2205" s="9" t="s">
        <v>93</v>
      </c>
      <c r="E2205" s="9" t="s">
        <v>2787</v>
      </c>
      <c r="F2205" s="9" t="s">
        <v>2788</v>
      </c>
      <c r="G2205" s="10">
        <v>2149</v>
      </c>
      <c r="H2205" s="9" t="s">
        <v>94</v>
      </c>
      <c r="I2205" s="10">
        <v>3102</v>
      </c>
      <c r="J2205" s="11">
        <v>0.69</v>
      </c>
      <c r="K2205" s="9" t="s">
        <v>94</v>
      </c>
      <c r="L2205" s="9" t="s">
        <v>95</v>
      </c>
    </row>
    <row r="2206" spans="1:12" x14ac:dyDescent="0.2">
      <c r="A2206" t="str">
        <f>VLOOKUP(B2206,StateFIPS!A$2:B$52,2)</f>
        <v>Illinois</v>
      </c>
      <c r="B2206">
        <f t="shared" si="37"/>
        <v>17</v>
      </c>
      <c r="C2206" s="9" t="s">
        <v>2183</v>
      </c>
      <c r="D2206" s="9" t="s">
        <v>93</v>
      </c>
      <c r="E2206" s="9" t="s">
        <v>2787</v>
      </c>
      <c r="F2206" s="9" t="s">
        <v>2788</v>
      </c>
      <c r="G2206" s="10">
        <v>799</v>
      </c>
      <c r="H2206" s="9" t="s">
        <v>94</v>
      </c>
      <c r="I2206" s="10">
        <v>1154</v>
      </c>
      <c r="J2206" s="11">
        <v>0.69</v>
      </c>
      <c r="K2206" s="9" t="s">
        <v>94</v>
      </c>
      <c r="L2206" s="9" t="s">
        <v>95</v>
      </c>
    </row>
    <row r="2207" spans="1:12" x14ac:dyDescent="0.2">
      <c r="A2207" t="str">
        <f>VLOOKUP(B2207,StateFIPS!A$2:B$52,2)</f>
        <v>New Jersey</v>
      </c>
      <c r="B2207">
        <f t="shared" si="37"/>
        <v>34</v>
      </c>
      <c r="C2207" s="9" t="s">
        <v>2745</v>
      </c>
      <c r="D2207" s="9" t="s">
        <v>93</v>
      </c>
      <c r="E2207" s="9" t="s">
        <v>2787</v>
      </c>
      <c r="F2207" s="9" t="s">
        <v>2788</v>
      </c>
      <c r="G2207" s="10">
        <v>9511</v>
      </c>
      <c r="H2207" s="9" t="s">
        <v>94</v>
      </c>
      <c r="I2207" s="10">
        <v>13726</v>
      </c>
      <c r="J2207" s="11">
        <v>0.69</v>
      </c>
      <c r="K2207" s="9" t="s">
        <v>94</v>
      </c>
      <c r="L2207" s="9" t="s">
        <v>95</v>
      </c>
    </row>
    <row r="2208" spans="1:12" x14ac:dyDescent="0.2">
      <c r="A2208" t="str">
        <f>VLOOKUP(B2208,StateFIPS!A$2:B$52,2)</f>
        <v>Colorado</v>
      </c>
      <c r="B2208">
        <f t="shared" si="37"/>
        <v>8</v>
      </c>
      <c r="C2208" s="9" t="s">
        <v>2105</v>
      </c>
      <c r="D2208" s="9" t="s">
        <v>93</v>
      </c>
      <c r="E2208" s="9" t="s">
        <v>2787</v>
      </c>
      <c r="F2208" s="9" t="s">
        <v>2788</v>
      </c>
      <c r="G2208" s="10">
        <v>239627</v>
      </c>
      <c r="H2208" s="9" t="s">
        <v>94</v>
      </c>
      <c r="I2208" s="10">
        <v>345844</v>
      </c>
      <c r="J2208" s="11">
        <v>0.69</v>
      </c>
      <c r="K2208" s="9" t="s">
        <v>94</v>
      </c>
      <c r="L2208" s="9" t="s">
        <v>95</v>
      </c>
    </row>
    <row r="2209" spans="1:12" x14ac:dyDescent="0.2">
      <c r="A2209" t="str">
        <f>VLOOKUP(B2209,StateFIPS!A$2:B$52,2)</f>
        <v>Mississippi</v>
      </c>
      <c r="B2209">
        <f t="shared" si="37"/>
        <v>28</v>
      </c>
      <c r="C2209" s="9" t="s">
        <v>325</v>
      </c>
      <c r="D2209" s="9" t="s">
        <v>93</v>
      </c>
      <c r="E2209" s="9" t="s">
        <v>2787</v>
      </c>
      <c r="F2209" s="9" t="s">
        <v>2788</v>
      </c>
      <c r="G2209" s="10">
        <v>403935</v>
      </c>
      <c r="H2209" s="9" t="s">
        <v>94</v>
      </c>
      <c r="I2209" s="10">
        <v>582982</v>
      </c>
      <c r="J2209" s="11">
        <v>0.69</v>
      </c>
      <c r="K2209" s="9" t="s">
        <v>94</v>
      </c>
      <c r="L2209" s="9" t="s">
        <v>95</v>
      </c>
    </row>
    <row r="2210" spans="1:12" x14ac:dyDescent="0.2">
      <c r="A2210" t="str">
        <f>VLOOKUP(B2210,StateFIPS!A$2:B$52,2)</f>
        <v>Kentucky</v>
      </c>
      <c r="B2210">
        <f t="shared" si="37"/>
        <v>21</v>
      </c>
      <c r="C2210" s="9" t="s">
        <v>1922</v>
      </c>
      <c r="D2210" s="9" t="s">
        <v>93</v>
      </c>
      <c r="E2210" s="9" t="s">
        <v>2787</v>
      </c>
      <c r="F2210" s="9" t="s">
        <v>2788</v>
      </c>
      <c r="G2210" s="10">
        <v>136</v>
      </c>
      <c r="H2210" s="9" t="s">
        <v>94</v>
      </c>
      <c r="I2210" s="10">
        <v>196</v>
      </c>
      <c r="J2210" s="11">
        <v>0.69</v>
      </c>
      <c r="K2210" s="9" t="s">
        <v>94</v>
      </c>
      <c r="L2210" s="9" t="s">
        <v>95</v>
      </c>
    </row>
    <row r="2211" spans="1:12" x14ac:dyDescent="0.2">
      <c r="A2211" t="str">
        <f>VLOOKUP(B2211,StateFIPS!A$2:B$52,2)</f>
        <v>California</v>
      </c>
      <c r="B2211">
        <f t="shared" si="37"/>
        <v>6</v>
      </c>
      <c r="C2211" s="9" t="s">
        <v>2135</v>
      </c>
      <c r="D2211" s="9" t="s">
        <v>93</v>
      </c>
      <c r="E2211" s="9" t="s">
        <v>2787</v>
      </c>
      <c r="F2211" s="9" t="s">
        <v>2788</v>
      </c>
      <c r="G2211" s="10">
        <v>96314</v>
      </c>
      <c r="H2211" s="9" t="s">
        <v>94</v>
      </c>
      <c r="I2211" s="10">
        <v>139005</v>
      </c>
      <c r="J2211" s="11">
        <v>0.69</v>
      </c>
      <c r="K2211" s="9" t="s">
        <v>94</v>
      </c>
      <c r="L2211" s="9" t="s">
        <v>95</v>
      </c>
    </row>
    <row r="2212" spans="1:12" x14ac:dyDescent="0.2">
      <c r="A2212" t="str">
        <f>VLOOKUP(B2212,StateFIPS!A$2:B$52,2)</f>
        <v>North Carolina</v>
      </c>
      <c r="B2212">
        <f t="shared" si="37"/>
        <v>37</v>
      </c>
      <c r="C2212" s="9" t="s">
        <v>1497</v>
      </c>
      <c r="D2212" s="9" t="s">
        <v>93</v>
      </c>
      <c r="E2212" s="9" t="s">
        <v>2787</v>
      </c>
      <c r="F2212" s="9" t="s">
        <v>2788</v>
      </c>
      <c r="G2212" s="10">
        <v>358602</v>
      </c>
      <c r="H2212" s="9" t="s">
        <v>94</v>
      </c>
      <c r="I2212" s="10">
        <v>517555</v>
      </c>
      <c r="J2212" s="11">
        <v>0.69</v>
      </c>
      <c r="K2212" s="9" t="s">
        <v>94</v>
      </c>
      <c r="L2212" s="9" t="s">
        <v>95</v>
      </c>
    </row>
    <row r="2213" spans="1:12" x14ac:dyDescent="0.2">
      <c r="A2213" t="str">
        <f>VLOOKUP(B2213,StateFIPS!A$2:B$52,2)</f>
        <v>Kentucky</v>
      </c>
      <c r="B2213">
        <f t="shared" si="37"/>
        <v>21</v>
      </c>
      <c r="C2213" s="9" t="s">
        <v>186</v>
      </c>
      <c r="D2213" s="9" t="s">
        <v>93</v>
      </c>
      <c r="E2213" s="9" t="s">
        <v>2787</v>
      </c>
      <c r="F2213" s="9" t="s">
        <v>2788</v>
      </c>
      <c r="G2213" s="10">
        <v>233</v>
      </c>
      <c r="H2213" s="9" t="s">
        <v>94</v>
      </c>
      <c r="I2213" s="10">
        <v>336</v>
      </c>
      <c r="J2213" s="11">
        <v>0.69</v>
      </c>
      <c r="K2213" s="9" t="s">
        <v>94</v>
      </c>
      <c r="L2213" s="9" t="s">
        <v>95</v>
      </c>
    </row>
    <row r="2214" spans="1:12" x14ac:dyDescent="0.2">
      <c r="A2214" t="str">
        <f>VLOOKUP(B2214,StateFIPS!A$2:B$52,2)</f>
        <v>Illinois</v>
      </c>
      <c r="B2214">
        <f t="shared" si="37"/>
        <v>17</v>
      </c>
      <c r="C2214" s="9" t="s">
        <v>2176</v>
      </c>
      <c r="D2214" s="9" t="s">
        <v>93</v>
      </c>
      <c r="E2214" s="9" t="s">
        <v>2787</v>
      </c>
      <c r="F2214" s="9" t="s">
        <v>2788</v>
      </c>
      <c r="G2214" s="10">
        <v>912</v>
      </c>
      <c r="H2214" s="9" t="s">
        <v>94</v>
      </c>
      <c r="I2214" s="10">
        <v>1316</v>
      </c>
      <c r="J2214" s="11">
        <v>0.69</v>
      </c>
      <c r="K2214" s="9" t="s">
        <v>94</v>
      </c>
      <c r="L2214" s="9" t="s">
        <v>95</v>
      </c>
    </row>
    <row r="2215" spans="1:12" x14ac:dyDescent="0.2">
      <c r="A2215" t="str">
        <f>VLOOKUP(B2215,StateFIPS!A$2:B$52,2)</f>
        <v>Georgia</v>
      </c>
      <c r="B2215">
        <f t="shared" si="37"/>
        <v>13</v>
      </c>
      <c r="C2215" s="9" t="s">
        <v>745</v>
      </c>
      <c r="D2215" s="9" t="s">
        <v>93</v>
      </c>
      <c r="E2215" s="9" t="s">
        <v>2787</v>
      </c>
      <c r="F2215" s="9" t="s">
        <v>2788</v>
      </c>
      <c r="G2215" s="10">
        <v>44</v>
      </c>
      <c r="H2215" s="9" t="s">
        <v>94</v>
      </c>
      <c r="I2215" s="10">
        <v>63</v>
      </c>
      <c r="J2215" s="11">
        <v>0.69</v>
      </c>
      <c r="K2215" s="9" t="s">
        <v>94</v>
      </c>
      <c r="L2215" s="9" t="s">
        <v>95</v>
      </c>
    </row>
    <row r="2216" spans="1:12" x14ac:dyDescent="0.2">
      <c r="A2216" t="str">
        <f>VLOOKUP(B2216,StateFIPS!A$2:B$52,2)</f>
        <v>New Jersey</v>
      </c>
      <c r="B2216">
        <f t="shared" si="37"/>
        <v>34</v>
      </c>
      <c r="C2216" s="9" t="s">
        <v>1931</v>
      </c>
      <c r="D2216" s="9" t="s">
        <v>93</v>
      </c>
      <c r="E2216" s="9" t="s">
        <v>2787</v>
      </c>
      <c r="F2216" s="9" t="s">
        <v>2788</v>
      </c>
      <c r="G2216" s="10">
        <v>5609</v>
      </c>
      <c r="H2216" s="9" t="s">
        <v>94</v>
      </c>
      <c r="I2216" s="10">
        <v>8095</v>
      </c>
      <c r="J2216" s="11">
        <v>0.69</v>
      </c>
      <c r="K2216" s="9" t="s">
        <v>94</v>
      </c>
      <c r="L2216" s="9" t="s">
        <v>95</v>
      </c>
    </row>
    <row r="2217" spans="1:12" x14ac:dyDescent="0.2">
      <c r="A2217" t="str">
        <f>VLOOKUP(B2217,StateFIPS!A$2:B$52,2)</f>
        <v>Mississippi</v>
      </c>
      <c r="B2217">
        <f t="shared" si="37"/>
        <v>28</v>
      </c>
      <c r="C2217" s="9" t="s">
        <v>321</v>
      </c>
      <c r="D2217" s="9" t="s">
        <v>93</v>
      </c>
      <c r="E2217" s="9" t="s">
        <v>2787</v>
      </c>
      <c r="F2217" s="9" t="s">
        <v>2788</v>
      </c>
      <c r="G2217" s="10">
        <v>103121</v>
      </c>
      <c r="H2217" s="9" t="s">
        <v>94</v>
      </c>
      <c r="I2217" s="10">
        <v>148831</v>
      </c>
      <c r="J2217" s="11">
        <v>0.69</v>
      </c>
      <c r="K2217" s="9" t="s">
        <v>94</v>
      </c>
      <c r="L2217" s="9" t="s">
        <v>95</v>
      </c>
    </row>
    <row r="2218" spans="1:12" x14ac:dyDescent="0.2">
      <c r="A2218" t="str">
        <f>VLOOKUP(B2218,StateFIPS!A$2:B$52,2)</f>
        <v>Georgia</v>
      </c>
      <c r="B2218">
        <f t="shared" si="37"/>
        <v>13</v>
      </c>
      <c r="C2218" s="9" t="s">
        <v>2021</v>
      </c>
      <c r="D2218" s="9" t="s">
        <v>93</v>
      </c>
      <c r="E2218" s="9" t="s">
        <v>2787</v>
      </c>
      <c r="F2218" s="9" t="s">
        <v>2788</v>
      </c>
      <c r="G2218" s="10">
        <v>320447</v>
      </c>
      <c r="H2218" s="9" t="s">
        <v>94</v>
      </c>
      <c r="I2218" s="10">
        <v>462488</v>
      </c>
      <c r="J2218" s="11">
        <v>0.69</v>
      </c>
      <c r="K2218" s="9" t="s">
        <v>94</v>
      </c>
      <c r="L2218" s="9" t="s">
        <v>95</v>
      </c>
    </row>
    <row r="2219" spans="1:12" x14ac:dyDescent="0.2">
      <c r="A2219" t="str">
        <f>VLOOKUP(B2219,StateFIPS!A$2:B$52,2)</f>
        <v>Kentucky</v>
      </c>
      <c r="B2219">
        <f t="shared" si="37"/>
        <v>21</v>
      </c>
      <c r="C2219" s="9" t="s">
        <v>122</v>
      </c>
      <c r="D2219" s="9" t="s">
        <v>93</v>
      </c>
      <c r="E2219" s="9" t="s">
        <v>2787</v>
      </c>
      <c r="F2219" s="9" t="s">
        <v>2788</v>
      </c>
      <c r="G2219" s="10">
        <v>102</v>
      </c>
      <c r="H2219" s="9" t="s">
        <v>94</v>
      </c>
      <c r="I2219" s="10">
        <v>148</v>
      </c>
      <c r="J2219" s="11">
        <v>0.69</v>
      </c>
      <c r="K2219" s="9" t="s">
        <v>94</v>
      </c>
      <c r="L2219" s="9" t="s">
        <v>95</v>
      </c>
    </row>
    <row r="2220" spans="1:12" x14ac:dyDescent="0.2">
      <c r="A2220" t="str">
        <f>VLOOKUP(B2220,StateFIPS!A$2:B$52,2)</f>
        <v>Illinois</v>
      </c>
      <c r="B2220">
        <f t="shared" si="37"/>
        <v>17</v>
      </c>
      <c r="C2220" s="9" t="s">
        <v>666</v>
      </c>
      <c r="D2220" s="9" t="s">
        <v>93</v>
      </c>
      <c r="E2220" s="9" t="s">
        <v>2787</v>
      </c>
      <c r="F2220" s="9" t="s">
        <v>2788</v>
      </c>
      <c r="G2220" s="10">
        <v>1079</v>
      </c>
      <c r="H2220" s="9" t="s">
        <v>94</v>
      </c>
      <c r="I2220" s="10">
        <v>1557</v>
      </c>
      <c r="J2220" s="11">
        <v>0.69</v>
      </c>
      <c r="K2220" s="9" t="s">
        <v>94</v>
      </c>
      <c r="L2220" s="9" t="s">
        <v>95</v>
      </c>
    </row>
    <row r="2221" spans="1:12" x14ac:dyDescent="0.2">
      <c r="A2221" t="str">
        <f>VLOOKUP(B2221,StateFIPS!A$2:B$52,2)</f>
        <v>Kentucky</v>
      </c>
      <c r="B2221">
        <f t="shared" si="37"/>
        <v>21</v>
      </c>
      <c r="C2221" s="9" t="s">
        <v>121</v>
      </c>
      <c r="D2221" s="9" t="s">
        <v>93</v>
      </c>
      <c r="E2221" s="9" t="s">
        <v>2787</v>
      </c>
      <c r="F2221" s="9" t="s">
        <v>2788</v>
      </c>
      <c r="G2221" s="10">
        <v>83</v>
      </c>
      <c r="H2221" s="9" t="s">
        <v>94</v>
      </c>
      <c r="I2221" s="10">
        <v>119</v>
      </c>
      <c r="J2221" s="11">
        <v>0.69</v>
      </c>
      <c r="K2221" s="9" t="s">
        <v>94</v>
      </c>
      <c r="L2221" s="9" t="s">
        <v>95</v>
      </c>
    </row>
    <row r="2222" spans="1:12" x14ac:dyDescent="0.2">
      <c r="A2222" t="str">
        <f>VLOOKUP(B2222,StateFIPS!A$2:B$52,2)</f>
        <v>New York</v>
      </c>
      <c r="B2222">
        <f t="shared" si="37"/>
        <v>36</v>
      </c>
      <c r="C2222" s="9" t="s">
        <v>1617</v>
      </c>
      <c r="D2222" s="9" t="s">
        <v>93</v>
      </c>
      <c r="E2222" s="9" t="s">
        <v>2787</v>
      </c>
      <c r="F2222" s="9" t="s">
        <v>2788</v>
      </c>
      <c r="G2222" s="10">
        <v>7601</v>
      </c>
      <c r="H2222" s="9" t="s">
        <v>94</v>
      </c>
      <c r="I2222" s="10">
        <v>10970</v>
      </c>
      <c r="J2222" s="11">
        <v>0.69</v>
      </c>
      <c r="K2222" s="9" t="s">
        <v>94</v>
      </c>
      <c r="L2222" s="9" t="s">
        <v>95</v>
      </c>
    </row>
    <row r="2223" spans="1:12" x14ac:dyDescent="0.2">
      <c r="A2223" t="str">
        <f>VLOOKUP(B2223,StateFIPS!A$2:B$52,2)</f>
        <v>Illinois</v>
      </c>
      <c r="B2223">
        <f t="shared" si="37"/>
        <v>17</v>
      </c>
      <c r="C2223" s="9" t="s">
        <v>2177</v>
      </c>
      <c r="D2223" s="9" t="s">
        <v>93</v>
      </c>
      <c r="E2223" s="9" t="s">
        <v>2787</v>
      </c>
      <c r="F2223" s="9" t="s">
        <v>2788</v>
      </c>
      <c r="G2223" s="10">
        <v>1836</v>
      </c>
      <c r="H2223" s="9" t="s">
        <v>94</v>
      </c>
      <c r="I2223" s="10">
        <v>2650</v>
      </c>
      <c r="J2223" s="11">
        <v>0.69</v>
      </c>
      <c r="K2223" s="9" t="s">
        <v>94</v>
      </c>
      <c r="L2223" s="9" t="s">
        <v>95</v>
      </c>
    </row>
    <row r="2224" spans="1:12" x14ac:dyDescent="0.2">
      <c r="A2224" t="str">
        <f>VLOOKUP(B2224,StateFIPS!A$2:B$52,2)</f>
        <v>Georgia</v>
      </c>
      <c r="B2224">
        <f t="shared" si="37"/>
        <v>13</v>
      </c>
      <c r="C2224" s="9" t="s">
        <v>740</v>
      </c>
      <c r="D2224" s="9" t="s">
        <v>93</v>
      </c>
      <c r="E2224" s="9" t="s">
        <v>2787</v>
      </c>
      <c r="F2224" s="9" t="s">
        <v>2788</v>
      </c>
      <c r="G2224" s="10">
        <v>369624</v>
      </c>
      <c r="H2224" s="9" t="s">
        <v>94</v>
      </c>
      <c r="I2224" s="10">
        <v>533463</v>
      </c>
      <c r="J2224" s="11">
        <v>0.69</v>
      </c>
      <c r="K2224" s="9" t="s">
        <v>94</v>
      </c>
      <c r="L2224" s="9" t="s">
        <v>95</v>
      </c>
    </row>
    <row r="2225" spans="1:12" x14ac:dyDescent="0.2">
      <c r="A2225" t="str">
        <f>VLOOKUP(B2225,StateFIPS!A$2:B$52,2)</f>
        <v>California</v>
      </c>
      <c r="B2225">
        <f t="shared" si="37"/>
        <v>6</v>
      </c>
      <c r="C2225" s="9" t="s">
        <v>2117</v>
      </c>
      <c r="D2225" s="9" t="s">
        <v>93</v>
      </c>
      <c r="E2225" s="9" t="s">
        <v>2787</v>
      </c>
      <c r="F2225" s="9" t="s">
        <v>2788</v>
      </c>
      <c r="G2225" s="10">
        <v>353204</v>
      </c>
      <c r="H2225" s="9" t="s">
        <v>94</v>
      </c>
      <c r="I2225" s="10">
        <v>509764</v>
      </c>
      <c r="J2225" s="11">
        <v>0.69</v>
      </c>
      <c r="K2225" s="9" t="s">
        <v>94</v>
      </c>
      <c r="L2225" s="9" t="s">
        <v>95</v>
      </c>
    </row>
    <row r="2226" spans="1:12" x14ac:dyDescent="0.2">
      <c r="A2226" t="str">
        <f>VLOOKUP(B2226,StateFIPS!A$2:B$52,2)</f>
        <v>Oklahoma</v>
      </c>
      <c r="B2226">
        <f t="shared" si="37"/>
        <v>40</v>
      </c>
      <c r="C2226" s="9" t="s">
        <v>2143</v>
      </c>
      <c r="D2226" s="9" t="s">
        <v>93</v>
      </c>
      <c r="E2226" s="9" t="s">
        <v>2787</v>
      </c>
      <c r="F2226" s="9" t="s">
        <v>2788</v>
      </c>
      <c r="G2226" s="10">
        <v>669894</v>
      </c>
      <c r="H2226" s="9" t="s">
        <v>94</v>
      </c>
      <c r="I2226" s="10">
        <v>966831</v>
      </c>
      <c r="J2226" s="11">
        <v>0.69</v>
      </c>
      <c r="K2226" s="9" t="s">
        <v>94</v>
      </c>
      <c r="L2226" s="9" t="s">
        <v>95</v>
      </c>
    </row>
    <row r="2227" spans="1:12" x14ac:dyDescent="0.2">
      <c r="A2227" t="str">
        <f>VLOOKUP(B2227,StateFIPS!A$2:B$52,2)</f>
        <v>Illinois</v>
      </c>
      <c r="B2227">
        <f t="shared" si="37"/>
        <v>17</v>
      </c>
      <c r="C2227" s="9" t="s">
        <v>663</v>
      </c>
      <c r="D2227" s="9" t="s">
        <v>93</v>
      </c>
      <c r="E2227" s="9" t="s">
        <v>2787</v>
      </c>
      <c r="F2227" s="9" t="s">
        <v>2788</v>
      </c>
      <c r="G2227" s="10">
        <v>704</v>
      </c>
      <c r="H2227" s="9" t="s">
        <v>94</v>
      </c>
      <c r="I2227" s="10">
        <v>1016</v>
      </c>
      <c r="J2227" s="11">
        <v>0.69</v>
      </c>
      <c r="K2227" s="9" t="s">
        <v>94</v>
      </c>
      <c r="L2227" s="9" t="s">
        <v>95</v>
      </c>
    </row>
    <row r="2228" spans="1:12" x14ac:dyDescent="0.2">
      <c r="A2228" t="str">
        <f>VLOOKUP(B2228,StateFIPS!A$2:B$52,2)</f>
        <v>Illinois</v>
      </c>
      <c r="B2228">
        <f t="shared" si="37"/>
        <v>17</v>
      </c>
      <c r="C2228" s="9" t="s">
        <v>2186</v>
      </c>
      <c r="D2228" s="9" t="s">
        <v>93</v>
      </c>
      <c r="E2228" s="9" t="s">
        <v>2787</v>
      </c>
      <c r="F2228" s="9" t="s">
        <v>2788</v>
      </c>
      <c r="G2228" s="10">
        <v>559</v>
      </c>
      <c r="H2228" s="9" t="s">
        <v>94</v>
      </c>
      <c r="I2228" s="10">
        <v>807</v>
      </c>
      <c r="J2228" s="11">
        <v>0.69</v>
      </c>
      <c r="K2228" s="9" t="s">
        <v>94</v>
      </c>
      <c r="L2228" s="9" t="s">
        <v>95</v>
      </c>
    </row>
    <row r="2229" spans="1:12" x14ac:dyDescent="0.2">
      <c r="A2229" t="str">
        <f>VLOOKUP(B2229,StateFIPS!A$2:B$52,2)</f>
        <v>Florida</v>
      </c>
      <c r="B2229">
        <f t="shared" si="37"/>
        <v>12</v>
      </c>
      <c r="C2229" s="9" t="s">
        <v>1980</v>
      </c>
      <c r="D2229" s="9" t="s">
        <v>93</v>
      </c>
      <c r="E2229" s="9" t="s">
        <v>2787</v>
      </c>
      <c r="F2229" s="9" t="s">
        <v>2788</v>
      </c>
      <c r="G2229" s="10">
        <v>81081</v>
      </c>
      <c r="H2229" s="9" t="s">
        <v>94</v>
      </c>
      <c r="I2229" s="10">
        <v>117022</v>
      </c>
      <c r="J2229" s="11">
        <v>0.69</v>
      </c>
      <c r="K2229" s="9" t="s">
        <v>94</v>
      </c>
      <c r="L2229" s="9" t="s">
        <v>95</v>
      </c>
    </row>
    <row r="2230" spans="1:12" x14ac:dyDescent="0.2">
      <c r="A2230" t="str">
        <f>VLOOKUP(B2230,StateFIPS!A$2:B$52,2)</f>
        <v>Kentucky</v>
      </c>
      <c r="B2230">
        <f t="shared" si="37"/>
        <v>21</v>
      </c>
      <c r="C2230" s="9" t="s">
        <v>126</v>
      </c>
      <c r="D2230" s="9" t="s">
        <v>93</v>
      </c>
      <c r="E2230" s="9" t="s">
        <v>2787</v>
      </c>
      <c r="F2230" s="9" t="s">
        <v>2788</v>
      </c>
      <c r="G2230" s="10">
        <v>187</v>
      </c>
      <c r="H2230" s="9" t="s">
        <v>94</v>
      </c>
      <c r="I2230" s="10">
        <v>269</v>
      </c>
      <c r="J2230" s="11">
        <v>0.69</v>
      </c>
      <c r="K2230" s="9" t="s">
        <v>94</v>
      </c>
      <c r="L2230" s="9" t="s">
        <v>95</v>
      </c>
    </row>
    <row r="2231" spans="1:12" x14ac:dyDescent="0.2">
      <c r="A2231" t="str">
        <f>VLOOKUP(B2231,StateFIPS!A$2:B$52,2)</f>
        <v>New York</v>
      </c>
      <c r="B2231">
        <f t="shared" si="37"/>
        <v>36</v>
      </c>
      <c r="C2231" s="9" t="s">
        <v>1654</v>
      </c>
      <c r="D2231" s="9" t="s">
        <v>93</v>
      </c>
      <c r="E2231" s="9" t="s">
        <v>2787</v>
      </c>
      <c r="F2231" s="9" t="s">
        <v>2788</v>
      </c>
      <c r="G2231" s="10">
        <v>7011</v>
      </c>
      <c r="H2231" s="9" t="s">
        <v>94</v>
      </c>
      <c r="I2231" s="10">
        <v>10119</v>
      </c>
      <c r="J2231" s="11">
        <v>0.69</v>
      </c>
      <c r="K2231" s="9" t="s">
        <v>94</v>
      </c>
      <c r="L2231" s="9" t="s">
        <v>95</v>
      </c>
    </row>
    <row r="2232" spans="1:12" x14ac:dyDescent="0.2">
      <c r="A2232" t="str">
        <f>VLOOKUP(B2232,StateFIPS!A$2:B$52,2)</f>
        <v>Illinois</v>
      </c>
      <c r="B2232">
        <f t="shared" si="37"/>
        <v>17</v>
      </c>
      <c r="C2232" s="9" t="s">
        <v>664</v>
      </c>
      <c r="D2232" s="9" t="s">
        <v>93</v>
      </c>
      <c r="E2232" s="9" t="s">
        <v>2787</v>
      </c>
      <c r="F2232" s="9" t="s">
        <v>2788</v>
      </c>
      <c r="G2232" s="10">
        <v>1370</v>
      </c>
      <c r="H2232" s="9" t="s">
        <v>94</v>
      </c>
      <c r="I2232" s="10">
        <v>1978</v>
      </c>
      <c r="J2232" s="11">
        <v>0.69</v>
      </c>
      <c r="K2232" s="9" t="s">
        <v>94</v>
      </c>
      <c r="L2232" s="9" t="s">
        <v>95</v>
      </c>
    </row>
    <row r="2233" spans="1:12" x14ac:dyDescent="0.2">
      <c r="A2233" t="str">
        <f>VLOOKUP(B2233,StateFIPS!A$2:B$52,2)</f>
        <v>Georgia</v>
      </c>
      <c r="B2233">
        <f t="shared" si="37"/>
        <v>13</v>
      </c>
      <c r="C2233" s="9" t="s">
        <v>2023</v>
      </c>
      <c r="D2233" s="9" t="s">
        <v>93</v>
      </c>
      <c r="E2233" s="9" t="s">
        <v>2787</v>
      </c>
      <c r="F2233" s="9" t="s">
        <v>2788</v>
      </c>
      <c r="G2233" s="10">
        <v>56581</v>
      </c>
      <c r="H2233" s="9" t="s">
        <v>94</v>
      </c>
      <c r="I2233" s="10">
        <v>81661</v>
      </c>
      <c r="J2233" s="11">
        <v>0.69</v>
      </c>
      <c r="K2233" s="9" t="s">
        <v>94</v>
      </c>
      <c r="L2233" s="9" t="s">
        <v>95</v>
      </c>
    </row>
    <row r="2234" spans="1:12" x14ac:dyDescent="0.2">
      <c r="A2234" t="str">
        <f>VLOOKUP(B2234,StateFIPS!A$2:B$52,2)</f>
        <v>Kentucky</v>
      </c>
      <c r="B2234">
        <f t="shared" si="37"/>
        <v>21</v>
      </c>
      <c r="C2234" s="9" t="s">
        <v>127</v>
      </c>
      <c r="D2234" s="9" t="s">
        <v>93</v>
      </c>
      <c r="E2234" s="9" t="s">
        <v>2787</v>
      </c>
      <c r="F2234" s="9" t="s">
        <v>2788</v>
      </c>
      <c r="G2234" s="10">
        <v>156</v>
      </c>
      <c r="H2234" s="9" t="s">
        <v>94</v>
      </c>
      <c r="I2234" s="10">
        <v>226</v>
      </c>
      <c r="J2234" s="11">
        <v>0.69</v>
      </c>
      <c r="K2234" s="9" t="s">
        <v>94</v>
      </c>
      <c r="L2234" s="9" t="s">
        <v>95</v>
      </c>
    </row>
    <row r="2235" spans="1:12" x14ac:dyDescent="0.2">
      <c r="A2235" t="str">
        <f>VLOOKUP(B2235,StateFIPS!A$2:B$52,2)</f>
        <v>Florida</v>
      </c>
      <c r="B2235">
        <f t="shared" si="37"/>
        <v>12</v>
      </c>
      <c r="C2235" s="9" t="s">
        <v>1951</v>
      </c>
      <c r="D2235" s="9" t="s">
        <v>93</v>
      </c>
      <c r="E2235" s="9" t="s">
        <v>2787</v>
      </c>
      <c r="F2235" s="9" t="s">
        <v>2788</v>
      </c>
      <c r="G2235" s="10">
        <v>2254</v>
      </c>
      <c r="H2235" s="9" t="s">
        <v>94</v>
      </c>
      <c r="I2235" s="10">
        <v>3253</v>
      </c>
      <c r="J2235" s="11">
        <v>0.69</v>
      </c>
      <c r="K2235" s="9" t="s">
        <v>94</v>
      </c>
      <c r="L2235" s="9" t="s">
        <v>95</v>
      </c>
    </row>
    <row r="2236" spans="1:12" x14ac:dyDescent="0.2">
      <c r="A2236" t="str">
        <f>VLOOKUP(B2236,StateFIPS!A$2:B$52,2)</f>
        <v>California</v>
      </c>
      <c r="B2236">
        <f t="shared" si="37"/>
        <v>6</v>
      </c>
      <c r="C2236" s="9" t="s">
        <v>2119</v>
      </c>
      <c r="D2236" s="9" t="s">
        <v>93</v>
      </c>
      <c r="E2236" s="9" t="s">
        <v>2787</v>
      </c>
      <c r="F2236" s="9" t="s">
        <v>2788</v>
      </c>
      <c r="G2236" s="10">
        <v>371672</v>
      </c>
      <c r="H2236" s="9" t="s">
        <v>94</v>
      </c>
      <c r="I2236" s="10">
        <v>536419</v>
      </c>
      <c r="J2236" s="11">
        <v>0.69</v>
      </c>
      <c r="K2236" s="9" t="s">
        <v>94</v>
      </c>
      <c r="L2236" s="9" t="s">
        <v>95</v>
      </c>
    </row>
    <row r="2237" spans="1:12" x14ac:dyDescent="0.2">
      <c r="A2237" t="str">
        <f>VLOOKUP(B2237,StateFIPS!A$2:B$52,2)</f>
        <v>New Jersey</v>
      </c>
      <c r="B2237">
        <f t="shared" si="37"/>
        <v>34</v>
      </c>
      <c r="C2237" s="9" t="s">
        <v>1137</v>
      </c>
      <c r="D2237" s="9" t="s">
        <v>93</v>
      </c>
      <c r="E2237" s="9" t="s">
        <v>2787</v>
      </c>
      <c r="F2237" s="9" t="s">
        <v>2788</v>
      </c>
      <c r="G2237" s="10">
        <v>2125</v>
      </c>
      <c r="H2237" s="9" t="s">
        <v>94</v>
      </c>
      <c r="I2237" s="10">
        <v>3067</v>
      </c>
      <c r="J2237" s="11">
        <v>0.69</v>
      </c>
      <c r="K2237" s="9" t="s">
        <v>94</v>
      </c>
      <c r="L2237" s="9" t="s">
        <v>95</v>
      </c>
    </row>
    <row r="2238" spans="1:12" x14ac:dyDescent="0.2">
      <c r="A2238" t="str">
        <f>VLOOKUP(B2238,StateFIPS!A$2:B$52,2)</f>
        <v>Oklahoma</v>
      </c>
      <c r="B2238">
        <f t="shared" si="37"/>
        <v>40</v>
      </c>
      <c r="C2238" s="9" t="s">
        <v>2046</v>
      </c>
      <c r="D2238" s="9" t="s">
        <v>93</v>
      </c>
      <c r="E2238" s="9" t="s">
        <v>2787</v>
      </c>
      <c r="F2238" s="9" t="s">
        <v>2788</v>
      </c>
      <c r="G2238" s="10">
        <v>72846</v>
      </c>
      <c r="H2238" s="9" t="s">
        <v>94</v>
      </c>
      <c r="I2238" s="10">
        <v>105135</v>
      </c>
      <c r="J2238" s="11">
        <v>0.69</v>
      </c>
      <c r="K2238" s="9" t="s">
        <v>94</v>
      </c>
      <c r="L2238" s="9" t="s">
        <v>95</v>
      </c>
    </row>
    <row r="2239" spans="1:12" x14ac:dyDescent="0.2">
      <c r="A2239" t="str">
        <f>VLOOKUP(B2239,StateFIPS!A$2:B$52,2)</f>
        <v>Kentucky</v>
      </c>
      <c r="B2239">
        <f t="shared" si="37"/>
        <v>21</v>
      </c>
      <c r="C2239" s="9" t="s">
        <v>124</v>
      </c>
      <c r="D2239" s="9" t="s">
        <v>93</v>
      </c>
      <c r="E2239" s="9" t="s">
        <v>2787</v>
      </c>
      <c r="F2239" s="9" t="s">
        <v>2788</v>
      </c>
      <c r="G2239" s="10">
        <v>458</v>
      </c>
      <c r="H2239" s="9" t="s">
        <v>94</v>
      </c>
      <c r="I2239" s="10">
        <v>661</v>
      </c>
      <c r="J2239" s="11">
        <v>0.69</v>
      </c>
      <c r="K2239" s="9" t="s">
        <v>94</v>
      </c>
      <c r="L2239" s="9" t="s">
        <v>95</v>
      </c>
    </row>
    <row r="2240" spans="1:12" x14ac:dyDescent="0.2">
      <c r="A2240" t="str">
        <f>VLOOKUP(B2240,StateFIPS!A$2:B$52,2)</f>
        <v>Florida</v>
      </c>
      <c r="B2240">
        <f t="shared" si="37"/>
        <v>12</v>
      </c>
      <c r="C2240" s="9" t="s">
        <v>523</v>
      </c>
      <c r="D2240" s="9" t="s">
        <v>93</v>
      </c>
      <c r="E2240" s="9" t="s">
        <v>2787</v>
      </c>
      <c r="F2240" s="9" t="s">
        <v>2788</v>
      </c>
      <c r="G2240" s="10">
        <v>502</v>
      </c>
      <c r="H2240" s="9" t="s">
        <v>94</v>
      </c>
      <c r="I2240" s="10">
        <v>725</v>
      </c>
      <c r="J2240" s="11">
        <v>0.69</v>
      </c>
      <c r="K2240" s="9" t="s">
        <v>94</v>
      </c>
      <c r="L2240" s="9" t="s">
        <v>95</v>
      </c>
    </row>
    <row r="2241" spans="1:12" x14ac:dyDescent="0.2">
      <c r="A2241" t="str">
        <f>VLOOKUP(B2241,StateFIPS!A$2:B$52,2)</f>
        <v>New York</v>
      </c>
      <c r="B2241">
        <f t="shared" si="37"/>
        <v>36</v>
      </c>
      <c r="C2241" s="9" t="s">
        <v>2133</v>
      </c>
      <c r="D2241" s="9" t="s">
        <v>93</v>
      </c>
      <c r="E2241" s="9" t="s">
        <v>2787</v>
      </c>
      <c r="F2241" s="9" t="s">
        <v>2788</v>
      </c>
      <c r="G2241" s="10">
        <v>5764</v>
      </c>
      <c r="H2241" s="9" t="s">
        <v>94</v>
      </c>
      <c r="I2241" s="10">
        <v>8319</v>
      </c>
      <c r="J2241" s="11">
        <v>0.69</v>
      </c>
      <c r="K2241" s="9" t="s">
        <v>94</v>
      </c>
      <c r="L2241" s="9" t="s">
        <v>95</v>
      </c>
    </row>
    <row r="2242" spans="1:12" x14ac:dyDescent="0.2">
      <c r="A2242" t="str">
        <f>VLOOKUP(B2242,StateFIPS!A$2:B$52,2)</f>
        <v>Illinois</v>
      </c>
      <c r="B2242">
        <f t="shared" si="37"/>
        <v>17</v>
      </c>
      <c r="C2242" s="9" t="s">
        <v>688</v>
      </c>
      <c r="D2242" s="9" t="s">
        <v>93</v>
      </c>
      <c r="E2242" s="9" t="s">
        <v>2787</v>
      </c>
      <c r="F2242" s="9" t="s">
        <v>2788</v>
      </c>
      <c r="G2242" s="10">
        <v>856</v>
      </c>
      <c r="H2242" s="9" t="s">
        <v>94</v>
      </c>
      <c r="I2242" s="10">
        <v>1235</v>
      </c>
      <c r="J2242" s="11">
        <v>0.69</v>
      </c>
      <c r="K2242" s="9" t="s">
        <v>94</v>
      </c>
      <c r="L2242" s="9" t="s">
        <v>95</v>
      </c>
    </row>
    <row r="2243" spans="1:12" x14ac:dyDescent="0.2">
      <c r="A2243" t="str">
        <f>VLOOKUP(B2243,StateFIPS!A$2:B$52,2)</f>
        <v>Mississippi</v>
      </c>
      <c r="B2243">
        <f t="shared" ref="B2243:B2306" si="38">VALUE(LEFT(C2243,2))</f>
        <v>28</v>
      </c>
      <c r="C2243" s="9" t="s">
        <v>314</v>
      </c>
      <c r="D2243" s="9" t="s">
        <v>93</v>
      </c>
      <c r="E2243" s="9" t="s">
        <v>2787</v>
      </c>
      <c r="F2243" s="9" t="s">
        <v>2788</v>
      </c>
      <c r="G2243" s="10">
        <v>87</v>
      </c>
      <c r="H2243" s="9" t="s">
        <v>94</v>
      </c>
      <c r="I2243" s="10">
        <v>125</v>
      </c>
      <c r="J2243" s="11">
        <v>0.69</v>
      </c>
      <c r="K2243" s="9" t="s">
        <v>94</v>
      </c>
      <c r="L2243" s="9" t="s">
        <v>95</v>
      </c>
    </row>
    <row r="2244" spans="1:12" x14ac:dyDescent="0.2">
      <c r="A2244" t="str">
        <f>VLOOKUP(B2244,StateFIPS!A$2:B$52,2)</f>
        <v>Illinois</v>
      </c>
      <c r="B2244">
        <f t="shared" si="38"/>
        <v>17</v>
      </c>
      <c r="C2244" s="9" t="s">
        <v>687</v>
      </c>
      <c r="D2244" s="9" t="s">
        <v>93</v>
      </c>
      <c r="E2244" s="9" t="s">
        <v>2787</v>
      </c>
      <c r="F2244" s="9" t="s">
        <v>2788</v>
      </c>
      <c r="G2244" s="10">
        <v>557</v>
      </c>
      <c r="H2244" s="9" t="s">
        <v>94</v>
      </c>
      <c r="I2244" s="10">
        <v>805</v>
      </c>
      <c r="J2244" s="11">
        <v>0.69</v>
      </c>
      <c r="K2244" s="9" t="s">
        <v>94</v>
      </c>
      <c r="L2244" s="9" t="s">
        <v>95</v>
      </c>
    </row>
    <row r="2245" spans="1:12" x14ac:dyDescent="0.2">
      <c r="A2245" t="str">
        <f>VLOOKUP(B2245,StateFIPS!A$2:B$52,2)</f>
        <v>New York</v>
      </c>
      <c r="B2245">
        <f t="shared" si="38"/>
        <v>36</v>
      </c>
      <c r="C2245" s="9" t="s">
        <v>2127</v>
      </c>
      <c r="D2245" s="9" t="s">
        <v>93</v>
      </c>
      <c r="E2245" s="9" t="s">
        <v>2787</v>
      </c>
      <c r="F2245" s="9" t="s">
        <v>2788</v>
      </c>
      <c r="G2245" s="10">
        <v>4738</v>
      </c>
      <c r="H2245" s="9" t="s">
        <v>94</v>
      </c>
      <c r="I2245" s="10">
        <v>6838</v>
      </c>
      <c r="J2245" s="11">
        <v>0.69</v>
      </c>
      <c r="K2245" s="9" t="s">
        <v>94</v>
      </c>
      <c r="L2245" s="9" t="s">
        <v>95</v>
      </c>
    </row>
    <row r="2246" spans="1:12" x14ac:dyDescent="0.2">
      <c r="A2246" t="str">
        <f>VLOOKUP(B2246,StateFIPS!A$2:B$52,2)</f>
        <v>Illinois</v>
      </c>
      <c r="B2246">
        <f t="shared" si="38"/>
        <v>17</v>
      </c>
      <c r="C2246" s="9" t="s">
        <v>686</v>
      </c>
      <c r="D2246" s="9" t="s">
        <v>93</v>
      </c>
      <c r="E2246" s="9" t="s">
        <v>2787</v>
      </c>
      <c r="F2246" s="9" t="s">
        <v>2788</v>
      </c>
      <c r="G2246" s="10">
        <v>516</v>
      </c>
      <c r="H2246" s="9" t="s">
        <v>94</v>
      </c>
      <c r="I2246" s="10">
        <v>744</v>
      </c>
      <c r="J2246" s="11">
        <v>0.69</v>
      </c>
      <c r="K2246" s="9" t="s">
        <v>94</v>
      </c>
      <c r="L2246" s="9" t="s">
        <v>95</v>
      </c>
    </row>
    <row r="2247" spans="1:12" x14ac:dyDescent="0.2">
      <c r="A2247" t="str">
        <f>VLOOKUP(B2247,StateFIPS!A$2:B$52,2)</f>
        <v>New York</v>
      </c>
      <c r="B2247">
        <f t="shared" si="38"/>
        <v>36</v>
      </c>
      <c r="C2247" s="9" t="s">
        <v>2065</v>
      </c>
      <c r="D2247" s="9" t="s">
        <v>93</v>
      </c>
      <c r="E2247" s="9" t="s">
        <v>2787</v>
      </c>
      <c r="F2247" s="9" t="s">
        <v>2788</v>
      </c>
      <c r="G2247" s="10">
        <v>2187</v>
      </c>
      <c r="H2247" s="9" t="s">
        <v>94</v>
      </c>
      <c r="I2247" s="10">
        <v>3156</v>
      </c>
      <c r="J2247" s="11">
        <v>0.69</v>
      </c>
      <c r="K2247" s="9" t="s">
        <v>94</v>
      </c>
      <c r="L2247" s="9" t="s">
        <v>95</v>
      </c>
    </row>
    <row r="2248" spans="1:12" x14ac:dyDescent="0.2">
      <c r="A2248" t="str">
        <f>VLOOKUP(B2248,StateFIPS!A$2:B$52,2)</f>
        <v>Illinois</v>
      </c>
      <c r="B2248">
        <f t="shared" si="38"/>
        <v>17</v>
      </c>
      <c r="C2248" s="9" t="s">
        <v>2207</v>
      </c>
      <c r="D2248" s="9" t="s">
        <v>93</v>
      </c>
      <c r="E2248" s="9" t="s">
        <v>2787</v>
      </c>
      <c r="F2248" s="9" t="s">
        <v>2788</v>
      </c>
      <c r="G2248" s="10">
        <v>854</v>
      </c>
      <c r="H2248" s="9" t="s">
        <v>94</v>
      </c>
      <c r="I2248" s="10">
        <v>1233</v>
      </c>
      <c r="J2248" s="11">
        <v>0.69</v>
      </c>
      <c r="K2248" s="9" t="s">
        <v>94</v>
      </c>
      <c r="L2248" s="9" t="s">
        <v>95</v>
      </c>
    </row>
    <row r="2249" spans="1:12" x14ac:dyDescent="0.2">
      <c r="A2249" t="str">
        <f>VLOOKUP(B2249,StateFIPS!A$2:B$52,2)</f>
        <v>Mississippi</v>
      </c>
      <c r="B2249">
        <f t="shared" si="38"/>
        <v>28</v>
      </c>
      <c r="C2249" s="9" t="s">
        <v>435</v>
      </c>
      <c r="D2249" s="9" t="s">
        <v>93</v>
      </c>
      <c r="E2249" s="9" t="s">
        <v>2787</v>
      </c>
      <c r="F2249" s="9" t="s">
        <v>2788</v>
      </c>
      <c r="G2249" s="10">
        <v>339</v>
      </c>
      <c r="H2249" s="9" t="s">
        <v>94</v>
      </c>
      <c r="I2249" s="10">
        <v>489</v>
      </c>
      <c r="J2249" s="11">
        <v>0.69</v>
      </c>
      <c r="K2249" s="9" t="s">
        <v>94</v>
      </c>
      <c r="L2249" s="9" t="s">
        <v>95</v>
      </c>
    </row>
    <row r="2250" spans="1:12" x14ac:dyDescent="0.2">
      <c r="A2250" t="str">
        <f>VLOOKUP(B2250,StateFIPS!A$2:B$52,2)</f>
        <v>California</v>
      </c>
      <c r="B2250">
        <f t="shared" si="38"/>
        <v>6</v>
      </c>
      <c r="C2250" s="9" t="s">
        <v>2051</v>
      </c>
      <c r="D2250" s="9" t="s">
        <v>93</v>
      </c>
      <c r="E2250" s="9" t="s">
        <v>2787</v>
      </c>
      <c r="F2250" s="9" t="s">
        <v>2788</v>
      </c>
      <c r="G2250" s="10">
        <v>90</v>
      </c>
      <c r="H2250" s="9" t="s">
        <v>94</v>
      </c>
      <c r="I2250" s="10">
        <v>129</v>
      </c>
      <c r="J2250" s="11">
        <v>0.69</v>
      </c>
      <c r="K2250" s="9" t="s">
        <v>94</v>
      </c>
      <c r="L2250" s="9" t="s">
        <v>95</v>
      </c>
    </row>
    <row r="2251" spans="1:12" x14ac:dyDescent="0.2">
      <c r="A2251" t="str">
        <f>VLOOKUP(B2251,StateFIPS!A$2:B$52,2)</f>
        <v>Illinois</v>
      </c>
      <c r="B2251">
        <f t="shared" si="38"/>
        <v>17</v>
      </c>
      <c r="C2251" s="9" t="s">
        <v>2219</v>
      </c>
      <c r="D2251" s="9" t="s">
        <v>93</v>
      </c>
      <c r="E2251" s="9" t="s">
        <v>2787</v>
      </c>
      <c r="F2251" s="9" t="s">
        <v>2788</v>
      </c>
      <c r="G2251" s="10">
        <v>2357</v>
      </c>
      <c r="H2251" s="9" t="s">
        <v>94</v>
      </c>
      <c r="I2251" s="10">
        <v>3402</v>
      </c>
      <c r="J2251" s="11">
        <v>0.69</v>
      </c>
      <c r="K2251" s="9" t="s">
        <v>94</v>
      </c>
      <c r="L2251" s="9" t="s">
        <v>95</v>
      </c>
    </row>
    <row r="2252" spans="1:12" x14ac:dyDescent="0.2">
      <c r="A2252" t="str">
        <f>VLOOKUP(B2252,StateFIPS!A$2:B$52,2)</f>
        <v>Illinois</v>
      </c>
      <c r="B2252">
        <f t="shared" si="38"/>
        <v>17</v>
      </c>
      <c r="C2252" s="9" t="s">
        <v>2151</v>
      </c>
      <c r="D2252" s="9" t="s">
        <v>93</v>
      </c>
      <c r="E2252" s="9" t="s">
        <v>2787</v>
      </c>
      <c r="F2252" s="9" t="s">
        <v>2788</v>
      </c>
      <c r="G2252" s="10">
        <v>971</v>
      </c>
      <c r="H2252" s="9" t="s">
        <v>94</v>
      </c>
      <c r="I2252" s="10">
        <v>1402</v>
      </c>
      <c r="J2252" s="11">
        <v>0.69</v>
      </c>
      <c r="K2252" s="9" t="s">
        <v>94</v>
      </c>
      <c r="L2252" s="9" t="s">
        <v>95</v>
      </c>
    </row>
    <row r="2253" spans="1:12" x14ac:dyDescent="0.2">
      <c r="A2253" t="str">
        <f>VLOOKUP(B2253,StateFIPS!A$2:B$52,2)</f>
        <v>New York</v>
      </c>
      <c r="B2253">
        <f t="shared" si="38"/>
        <v>36</v>
      </c>
      <c r="C2253" s="9" t="s">
        <v>2034</v>
      </c>
      <c r="D2253" s="9" t="s">
        <v>93</v>
      </c>
      <c r="E2253" s="9" t="s">
        <v>2787</v>
      </c>
      <c r="F2253" s="9" t="s">
        <v>2788</v>
      </c>
      <c r="G2253" s="10">
        <v>5232</v>
      </c>
      <c r="H2253" s="9" t="s">
        <v>94</v>
      </c>
      <c r="I2253" s="10">
        <v>7551</v>
      </c>
      <c r="J2253" s="11">
        <v>0.69</v>
      </c>
      <c r="K2253" s="9" t="s">
        <v>94</v>
      </c>
      <c r="L2253" s="9" t="s">
        <v>95</v>
      </c>
    </row>
    <row r="2254" spans="1:12" x14ac:dyDescent="0.2">
      <c r="A2254" t="str">
        <f>VLOOKUP(B2254,StateFIPS!A$2:B$52,2)</f>
        <v>Illinois</v>
      </c>
      <c r="B2254">
        <f t="shared" si="38"/>
        <v>17</v>
      </c>
      <c r="C2254" s="9" t="s">
        <v>723</v>
      </c>
      <c r="D2254" s="9" t="s">
        <v>93</v>
      </c>
      <c r="E2254" s="9" t="s">
        <v>2787</v>
      </c>
      <c r="F2254" s="9" t="s">
        <v>2788</v>
      </c>
      <c r="G2254" s="10">
        <v>2746</v>
      </c>
      <c r="H2254" s="9" t="s">
        <v>94</v>
      </c>
      <c r="I2254" s="10">
        <v>3963</v>
      </c>
      <c r="J2254" s="11">
        <v>0.69</v>
      </c>
      <c r="K2254" s="9" t="s">
        <v>94</v>
      </c>
      <c r="L2254" s="9" t="s">
        <v>95</v>
      </c>
    </row>
    <row r="2255" spans="1:12" x14ac:dyDescent="0.2">
      <c r="A2255" t="str">
        <f>VLOOKUP(B2255,StateFIPS!A$2:B$52,2)</f>
        <v>Florida</v>
      </c>
      <c r="B2255">
        <f t="shared" si="38"/>
        <v>12</v>
      </c>
      <c r="C2255" s="9" t="s">
        <v>529</v>
      </c>
      <c r="D2255" s="9" t="s">
        <v>93</v>
      </c>
      <c r="E2255" s="9" t="s">
        <v>2787</v>
      </c>
      <c r="F2255" s="9" t="s">
        <v>2788</v>
      </c>
      <c r="G2255" s="10">
        <v>155</v>
      </c>
      <c r="H2255" s="9" t="s">
        <v>94</v>
      </c>
      <c r="I2255" s="10">
        <v>223</v>
      </c>
      <c r="J2255" s="11">
        <v>0.69</v>
      </c>
      <c r="K2255" s="9" t="s">
        <v>94</v>
      </c>
      <c r="L2255" s="9" t="s">
        <v>95</v>
      </c>
    </row>
    <row r="2256" spans="1:12" x14ac:dyDescent="0.2">
      <c r="A2256" t="str">
        <f>VLOOKUP(B2256,StateFIPS!A$2:B$52,2)</f>
        <v>New York</v>
      </c>
      <c r="B2256">
        <f t="shared" si="38"/>
        <v>36</v>
      </c>
      <c r="C2256" s="9" t="s">
        <v>2130</v>
      </c>
      <c r="D2256" s="9" t="s">
        <v>93</v>
      </c>
      <c r="E2256" s="9" t="s">
        <v>2787</v>
      </c>
      <c r="F2256" s="9" t="s">
        <v>2788</v>
      </c>
      <c r="G2256" s="10">
        <v>1287</v>
      </c>
      <c r="H2256" s="9" t="s">
        <v>94</v>
      </c>
      <c r="I2256" s="10">
        <v>1858</v>
      </c>
      <c r="J2256" s="11">
        <v>0.69</v>
      </c>
      <c r="K2256" s="9" t="s">
        <v>94</v>
      </c>
      <c r="L2256" s="9" t="s">
        <v>95</v>
      </c>
    </row>
    <row r="2257" spans="1:12" x14ac:dyDescent="0.2">
      <c r="A2257" t="str">
        <f>VLOOKUP(B2257,StateFIPS!A$2:B$52,2)</f>
        <v>California</v>
      </c>
      <c r="B2257">
        <f t="shared" si="38"/>
        <v>6</v>
      </c>
      <c r="C2257" s="9" t="s">
        <v>2054</v>
      </c>
      <c r="D2257" s="9" t="s">
        <v>93</v>
      </c>
      <c r="E2257" s="9" t="s">
        <v>2787</v>
      </c>
      <c r="F2257" s="9" t="s">
        <v>2788</v>
      </c>
      <c r="G2257" s="10">
        <v>364</v>
      </c>
      <c r="H2257" s="9" t="s">
        <v>94</v>
      </c>
      <c r="I2257" s="10">
        <v>526</v>
      </c>
      <c r="J2257" s="11">
        <v>0.69</v>
      </c>
      <c r="K2257" s="9" t="s">
        <v>94</v>
      </c>
      <c r="L2257" s="9" t="s">
        <v>95</v>
      </c>
    </row>
    <row r="2258" spans="1:12" x14ac:dyDescent="0.2">
      <c r="A2258" t="str">
        <f>VLOOKUP(B2258,StateFIPS!A$2:B$52,2)</f>
        <v>Oklahoma</v>
      </c>
      <c r="B2258">
        <f t="shared" si="38"/>
        <v>40</v>
      </c>
      <c r="C2258" s="9" t="s">
        <v>1329</v>
      </c>
      <c r="D2258" s="9" t="s">
        <v>93</v>
      </c>
      <c r="E2258" s="9" t="s">
        <v>2787</v>
      </c>
      <c r="F2258" s="9" t="s">
        <v>2788</v>
      </c>
      <c r="G2258" s="10">
        <v>8495</v>
      </c>
      <c r="H2258" s="9" t="s">
        <v>94</v>
      </c>
      <c r="I2258" s="10">
        <v>12260</v>
      </c>
      <c r="J2258" s="11">
        <v>0.69</v>
      </c>
      <c r="K2258" s="9" t="s">
        <v>94</v>
      </c>
      <c r="L2258" s="9" t="s">
        <v>95</v>
      </c>
    </row>
    <row r="2259" spans="1:12" x14ac:dyDescent="0.2">
      <c r="A2259" t="str">
        <f>VLOOKUP(B2259,StateFIPS!A$2:B$52,2)</f>
        <v>Illinois</v>
      </c>
      <c r="B2259">
        <f t="shared" si="38"/>
        <v>17</v>
      </c>
      <c r="C2259" s="9" t="s">
        <v>2214</v>
      </c>
      <c r="D2259" s="9" t="s">
        <v>93</v>
      </c>
      <c r="E2259" s="9" t="s">
        <v>2787</v>
      </c>
      <c r="F2259" s="9" t="s">
        <v>2788</v>
      </c>
      <c r="G2259" s="10">
        <v>1890</v>
      </c>
      <c r="H2259" s="9" t="s">
        <v>94</v>
      </c>
      <c r="I2259" s="10">
        <v>2728</v>
      </c>
      <c r="J2259" s="11">
        <v>0.69</v>
      </c>
      <c r="K2259" s="9" t="s">
        <v>94</v>
      </c>
      <c r="L2259" s="9" t="s">
        <v>95</v>
      </c>
    </row>
    <row r="2260" spans="1:12" x14ac:dyDescent="0.2">
      <c r="A2260" t="str">
        <f>VLOOKUP(B2260,StateFIPS!A$2:B$52,2)</f>
        <v>Mississippi</v>
      </c>
      <c r="B2260">
        <f t="shared" si="38"/>
        <v>28</v>
      </c>
      <c r="C2260" s="9" t="s">
        <v>434</v>
      </c>
      <c r="D2260" s="9" t="s">
        <v>93</v>
      </c>
      <c r="E2260" s="9" t="s">
        <v>2787</v>
      </c>
      <c r="F2260" s="9" t="s">
        <v>2788</v>
      </c>
      <c r="G2260" s="10">
        <v>356</v>
      </c>
      <c r="H2260" s="9" t="s">
        <v>94</v>
      </c>
      <c r="I2260" s="10">
        <v>514</v>
      </c>
      <c r="J2260" s="11">
        <v>0.69</v>
      </c>
      <c r="K2260" s="9" t="s">
        <v>94</v>
      </c>
      <c r="L2260" s="9" t="s">
        <v>95</v>
      </c>
    </row>
    <row r="2261" spans="1:12" x14ac:dyDescent="0.2">
      <c r="A2261" t="str">
        <f>VLOOKUP(B2261,StateFIPS!A$2:B$52,2)</f>
        <v>New York</v>
      </c>
      <c r="B2261">
        <f t="shared" si="38"/>
        <v>36</v>
      </c>
      <c r="C2261" s="9" t="s">
        <v>2251</v>
      </c>
      <c r="D2261" s="9" t="s">
        <v>93</v>
      </c>
      <c r="E2261" s="9" t="s">
        <v>2787</v>
      </c>
      <c r="F2261" s="9" t="s">
        <v>2788</v>
      </c>
      <c r="G2261" s="10">
        <v>6707</v>
      </c>
      <c r="H2261" s="9" t="s">
        <v>94</v>
      </c>
      <c r="I2261" s="10">
        <v>9680</v>
      </c>
      <c r="J2261" s="11">
        <v>0.69</v>
      </c>
      <c r="K2261" s="9" t="s">
        <v>94</v>
      </c>
      <c r="L2261" s="9" t="s">
        <v>95</v>
      </c>
    </row>
    <row r="2262" spans="1:12" x14ac:dyDescent="0.2">
      <c r="A2262" t="str">
        <f>VLOOKUP(B2262,StateFIPS!A$2:B$52,2)</f>
        <v>Oklahoma</v>
      </c>
      <c r="B2262">
        <f t="shared" si="38"/>
        <v>40</v>
      </c>
      <c r="C2262" s="9" t="s">
        <v>1330</v>
      </c>
      <c r="D2262" s="9" t="s">
        <v>93</v>
      </c>
      <c r="E2262" s="9" t="s">
        <v>2787</v>
      </c>
      <c r="F2262" s="9" t="s">
        <v>2788</v>
      </c>
      <c r="G2262" s="10">
        <v>34367</v>
      </c>
      <c r="H2262" s="9" t="s">
        <v>94</v>
      </c>
      <c r="I2262" s="10">
        <v>49601</v>
      </c>
      <c r="J2262" s="11">
        <v>0.69</v>
      </c>
      <c r="K2262" s="9" t="s">
        <v>94</v>
      </c>
      <c r="L2262" s="9" t="s">
        <v>95</v>
      </c>
    </row>
    <row r="2263" spans="1:12" x14ac:dyDescent="0.2">
      <c r="A2263" t="str">
        <f>VLOOKUP(B2263,StateFIPS!A$2:B$52,2)</f>
        <v>Mississippi</v>
      </c>
      <c r="B2263">
        <f t="shared" si="38"/>
        <v>28</v>
      </c>
      <c r="C2263" s="9" t="s">
        <v>439</v>
      </c>
      <c r="D2263" s="9" t="s">
        <v>93</v>
      </c>
      <c r="E2263" s="9" t="s">
        <v>2787</v>
      </c>
      <c r="F2263" s="9" t="s">
        <v>2788</v>
      </c>
      <c r="G2263" s="10">
        <v>236</v>
      </c>
      <c r="H2263" s="9" t="s">
        <v>94</v>
      </c>
      <c r="I2263" s="10">
        <v>341</v>
      </c>
      <c r="J2263" s="11">
        <v>0.69</v>
      </c>
      <c r="K2263" s="9" t="s">
        <v>94</v>
      </c>
      <c r="L2263" s="9" t="s">
        <v>95</v>
      </c>
    </row>
    <row r="2264" spans="1:12" x14ac:dyDescent="0.2">
      <c r="A2264" t="str">
        <f>VLOOKUP(B2264,StateFIPS!A$2:B$52,2)</f>
        <v>New York</v>
      </c>
      <c r="B2264">
        <f t="shared" si="38"/>
        <v>36</v>
      </c>
      <c r="C2264" s="9" t="s">
        <v>2073</v>
      </c>
      <c r="D2264" s="9" t="s">
        <v>93</v>
      </c>
      <c r="E2264" s="9" t="s">
        <v>2787</v>
      </c>
      <c r="F2264" s="9" t="s">
        <v>2788</v>
      </c>
      <c r="G2264" s="10">
        <v>2331</v>
      </c>
      <c r="H2264" s="9" t="s">
        <v>94</v>
      </c>
      <c r="I2264" s="10">
        <v>3365</v>
      </c>
      <c r="J2264" s="11">
        <v>0.69</v>
      </c>
      <c r="K2264" s="9" t="s">
        <v>94</v>
      </c>
      <c r="L2264" s="9" t="s">
        <v>95</v>
      </c>
    </row>
    <row r="2265" spans="1:12" x14ac:dyDescent="0.2">
      <c r="A2265" t="str">
        <f>VLOOKUP(B2265,StateFIPS!A$2:B$52,2)</f>
        <v>Mississippi</v>
      </c>
      <c r="B2265">
        <f t="shared" si="38"/>
        <v>28</v>
      </c>
      <c r="C2265" s="9" t="s">
        <v>447</v>
      </c>
      <c r="D2265" s="9" t="s">
        <v>93</v>
      </c>
      <c r="E2265" s="9" t="s">
        <v>2787</v>
      </c>
      <c r="F2265" s="9" t="s">
        <v>2788</v>
      </c>
      <c r="G2265" s="10">
        <v>139898</v>
      </c>
      <c r="H2265" s="9" t="s">
        <v>94</v>
      </c>
      <c r="I2265" s="10">
        <v>201909</v>
      </c>
      <c r="J2265" s="11">
        <v>0.69</v>
      </c>
      <c r="K2265" s="9" t="s">
        <v>94</v>
      </c>
      <c r="L2265" s="9" t="s">
        <v>95</v>
      </c>
    </row>
    <row r="2266" spans="1:12" x14ac:dyDescent="0.2">
      <c r="A2266" t="str">
        <f>VLOOKUP(B2266,StateFIPS!A$2:B$52,2)</f>
        <v>Mississippi</v>
      </c>
      <c r="B2266">
        <f t="shared" si="38"/>
        <v>28</v>
      </c>
      <c r="C2266" s="9" t="s">
        <v>2708</v>
      </c>
      <c r="D2266" s="9" t="s">
        <v>93</v>
      </c>
      <c r="E2266" s="9" t="s">
        <v>2787</v>
      </c>
      <c r="F2266" s="9" t="s">
        <v>2788</v>
      </c>
      <c r="G2266" s="10">
        <v>96287</v>
      </c>
      <c r="H2266" s="9" t="s">
        <v>94</v>
      </c>
      <c r="I2266" s="10">
        <v>138967</v>
      </c>
      <c r="J2266" s="11">
        <v>0.69</v>
      </c>
      <c r="K2266" s="9" t="s">
        <v>94</v>
      </c>
      <c r="L2266" s="9" t="s">
        <v>95</v>
      </c>
    </row>
    <row r="2267" spans="1:12" x14ac:dyDescent="0.2">
      <c r="A2267" t="str">
        <f>VLOOKUP(B2267,StateFIPS!A$2:B$52,2)</f>
        <v>Florida</v>
      </c>
      <c r="B2267">
        <f t="shared" si="38"/>
        <v>12</v>
      </c>
      <c r="C2267" s="9" t="s">
        <v>1940</v>
      </c>
      <c r="D2267" s="9" t="s">
        <v>93</v>
      </c>
      <c r="E2267" s="9" t="s">
        <v>2787</v>
      </c>
      <c r="F2267" s="9" t="s">
        <v>2788</v>
      </c>
      <c r="G2267" s="10">
        <v>2422906</v>
      </c>
      <c r="H2267" s="9" t="s">
        <v>94</v>
      </c>
      <c r="I2267" s="10">
        <v>3496880</v>
      </c>
      <c r="J2267" s="11">
        <v>0.69</v>
      </c>
      <c r="K2267" s="9" t="s">
        <v>94</v>
      </c>
      <c r="L2267" s="9" t="s">
        <v>95</v>
      </c>
    </row>
    <row r="2268" spans="1:12" x14ac:dyDescent="0.2">
      <c r="A2268" t="str">
        <f>VLOOKUP(B2268,StateFIPS!A$2:B$52,2)</f>
        <v>New York</v>
      </c>
      <c r="B2268">
        <f t="shared" si="38"/>
        <v>36</v>
      </c>
      <c r="C2268" s="9" t="s">
        <v>2038</v>
      </c>
      <c r="D2268" s="9" t="s">
        <v>93</v>
      </c>
      <c r="E2268" s="9" t="s">
        <v>2787</v>
      </c>
      <c r="F2268" s="9" t="s">
        <v>2788</v>
      </c>
      <c r="G2268" s="10">
        <v>1093</v>
      </c>
      <c r="H2268" s="9" t="s">
        <v>94</v>
      </c>
      <c r="I2268" s="10">
        <v>1578</v>
      </c>
      <c r="J2268" s="11">
        <v>0.69</v>
      </c>
      <c r="K2268" s="9" t="s">
        <v>94</v>
      </c>
      <c r="L2268" s="9" t="s">
        <v>95</v>
      </c>
    </row>
    <row r="2269" spans="1:12" x14ac:dyDescent="0.2">
      <c r="A2269" t="str">
        <f>VLOOKUP(B2269,StateFIPS!A$2:B$52,2)</f>
        <v>Mississippi</v>
      </c>
      <c r="B2269">
        <f t="shared" si="38"/>
        <v>28</v>
      </c>
      <c r="C2269" s="9" t="s">
        <v>441</v>
      </c>
      <c r="D2269" s="9" t="s">
        <v>93</v>
      </c>
      <c r="E2269" s="9" t="s">
        <v>2787</v>
      </c>
      <c r="F2269" s="9" t="s">
        <v>2788</v>
      </c>
      <c r="G2269" s="10">
        <v>678</v>
      </c>
      <c r="H2269" s="9" t="s">
        <v>94</v>
      </c>
      <c r="I2269" s="10">
        <v>978</v>
      </c>
      <c r="J2269" s="11">
        <v>0.69</v>
      </c>
      <c r="K2269" s="9" t="s">
        <v>94</v>
      </c>
      <c r="L2269" s="9" t="s">
        <v>95</v>
      </c>
    </row>
    <row r="2270" spans="1:12" x14ac:dyDescent="0.2">
      <c r="A2270" t="str">
        <f>VLOOKUP(B2270,StateFIPS!A$2:B$52,2)</f>
        <v>New York</v>
      </c>
      <c r="B2270">
        <f t="shared" si="38"/>
        <v>36</v>
      </c>
      <c r="C2270" s="9" t="s">
        <v>2053</v>
      </c>
      <c r="D2270" s="9" t="s">
        <v>93</v>
      </c>
      <c r="E2270" s="9" t="s">
        <v>2787</v>
      </c>
      <c r="F2270" s="9" t="s">
        <v>2788</v>
      </c>
      <c r="G2270" s="10">
        <v>26881</v>
      </c>
      <c r="H2270" s="9" t="s">
        <v>94</v>
      </c>
      <c r="I2270" s="10">
        <v>38796</v>
      </c>
      <c r="J2270" s="11">
        <v>0.69</v>
      </c>
      <c r="K2270" s="9" t="s">
        <v>94</v>
      </c>
      <c r="L2270" s="9" t="s">
        <v>95</v>
      </c>
    </row>
    <row r="2271" spans="1:12" x14ac:dyDescent="0.2">
      <c r="A2271" t="str">
        <f>VLOOKUP(B2271,StateFIPS!A$2:B$52,2)</f>
        <v>Mississippi</v>
      </c>
      <c r="B2271">
        <f t="shared" si="38"/>
        <v>28</v>
      </c>
      <c r="C2271" s="9" t="s">
        <v>406</v>
      </c>
      <c r="D2271" s="9" t="s">
        <v>93</v>
      </c>
      <c r="E2271" s="9" t="s">
        <v>2787</v>
      </c>
      <c r="F2271" s="9" t="s">
        <v>2788</v>
      </c>
      <c r="G2271" s="10">
        <v>621413</v>
      </c>
      <c r="H2271" s="9" t="s">
        <v>94</v>
      </c>
      <c r="I2271" s="10">
        <v>896859</v>
      </c>
      <c r="J2271" s="11">
        <v>0.69</v>
      </c>
      <c r="K2271" s="9" t="s">
        <v>94</v>
      </c>
      <c r="L2271" s="9" t="s">
        <v>95</v>
      </c>
    </row>
    <row r="2272" spans="1:12" x14ac:dyDescent="0.2">
      <c r="A2272" t="str">
        <f>VLOOKUP(B2272,StateFIPS!A$2:B$52,2)</f>
        <v>California</v>
      </c>
      <c r="B2272">
        <f t="shared" si="38"/>
        <v>6</v>
      </c>
      <c r="C2272" s="9" t="s">
        <v>2774</v>
      </c>
      <c r="D2272" s="9" t="s">
        <v>93</v>
      </c>
      <c r="E2272" s="9" t="s">
        <v>2787</v>
      </c>
      <c r="F2272" s="9" t="s">
        <v>2788</v>
      </c>
      <c r="G2272" s="10">
        <v>4</v>
      </c>
      <c r="H2272" s="9" t="s">
        <v>94</v>
      </c>
      <c r="I2272" s="10">
        <v>5</v>
      </c>
      <c r="J2272" s="11">
        <v>0.69</v>
      </c>
      <c r="K2272" s="9" t="s">
        <v>94</v>
      </c>
      <c r="L2272" s="9" t="s">
        <v>95</v>
      </c>
    </row>
    <row r="2273" spans="1:12" x14ac:dyDescent="0.2">
      <c r="A2273" t="str">
        <f>VLOOKUP(B2273,StateFIPS!A$2:B$52,2)</f>
        <v>Oklahoma</v>
      </c>
      <c r="B2273">
        <f t="shared" si="38"/>
        <v>40</v>
      </c>
      <c r="C2273" s="9" t="s">
        <v>1300</v>
      </c>
      <c r="D2273" s="9" t="s">
        <v>93</v>
      </c>
      <c r="E2273" s="9" t="s">
        <v>2787</v>
      </c>
      <c r="F2273" s="9" t="s">
        <v>2788</v>
      </c>
      <c r="G2273" s="10">
        <v>437</v>
      </c>
      <c r="H2273" s="9" t="s">
        <v>94</v>
      </c>
      <c r="I2273" s="10">
        <v>631</v>
      </c>
      <c r="J2273" s="11">
        <v>0.69</v>
      </c>
      <c r="K2273" s="9" t="s">
        <v>94</v>
      </c>
      <c r="L2273" s="9" t="s">
        <v>95</v>
      </c>
    </row>
    <row r="2274" spans="1:12" x14ac:dyDescent="0.2">
      <c r="A2274" t="str">
        <f>VLOOKUP(B2274,StateFIPS!A$2:B$52,2)</f>
        <v>New York</v>
      </c>
      <c r="B2274">
        <f t="shared" si="38"/>
        <v>36</v>
      </c>
      <c r="C2274" s="9" t="s">
        <v>2069</v>
      </c>
      <c r="D2274" s="9" t="s">
        <v>93</v>
      </c>
      <c r="E2274" s="9" t="s">
        <v>2787</v>
      </c>
      <c r="F2274" s="9" t="s">
        <v>2788</v>
      </c>
      <c r="G2274" s="10">
        <v>3601</v>
      </c>
      <c r="H2274" s="9" t="s">
        <v>94</v>
      </c>
      <c r="I2274" s="10">
        <v>5197</v>
      </c>
      <c r="J2274" s="11">
        <v>0.69</v>
      </c>
      <c r="K2274" s="9" t="s">
        <v>94</v>
      </c>
      <c r="L2274" s="9" t="s">
        <v>95</v>
      </c>
    </row>
    <row r="2275" spans="1:12" x14ac:dyDescent="0.2">
      <c r="A2275" t="str">
        <f>VLOOKUP(B2275,StateFIPS!A$2:B$52,2)</f>
        <v>Colorado</v>
      </c>
      <c r="B2275">
        <f t="shared" si="38"/>
        <v>8</v>
      </c>
      <c r="C2275" s="9" t="s">
        <v>552</v>
      </c>
      <c r="D2275" s="9" t="s">
        <v>93</v>
      </c>
      <c r="E2275" s="9" t="s">
        <v>2787</v>
      </c>
      <c r="F2275" s="9" t="s">
        <v>2788</v>
      </c>
      <c r="G2275" s="10">
        <v>113734</v>
      </c>
      <c r="H2275" s="9" t="s">
        <v>94</v>
      </c>
      <c r="I2275" s="10">
        <v>164148</v>
      </c>
      <c r="J2275" s="11">
        <v>0.69</v>
      </c>
      <c r="K2275" s="9" t="s">
        <v>94</v>
      </c>
      <c r="L2275" s="9" t="s">
        <v>95</v>
      </c>
    </row>
    <row r="2276" spans="1:12" x14ac:dyDescent="0.2">
      <c r="A2276" t="str">
        <f>VLOOKUP(B2276,StateFIPS!A$2:B$52,2)</f>
        <v>New York</v>
      </c>
      <c r="B2276">
        <f t="shared" si="38"/>
        <v>36</v>
      </c>
      <c r="C2276" s="9" t="s">
        <v>2056</v>
      </c>
      <c r="D2276" s="9" t="s">
        <v>93</v>
      </c>
      <c r="E2276" s="9" t="s">
        <v>2787</v>
      </c>
      <c r="F2276" s="9" t="s">
        <v>2788</v>
      </c>
      <c r="G2276" s="10">
        <v>5276</v>
      </c>
      <c r="H2276" s="9" t="s">
        <v>94</v>
      </c>
      <c r="I2276" s="10">
        <v>7614</v>
      </c>
      <c r="J2276" s="11">
        <v>0.69</v>
      </c>
      <c r="K2276" s="9" t="s">
        <v>94</v>
      </c>
      <c r="L2276" s="9" t="s">
        <v>95</v>
      </c>
    </row>
    <row r="2277" spans="1:12" x14ac:dyDescent="0.2">
      <c r="A2277" t="str">
        <f>VLOOKUP(B2277,StateFIPS!A$2:B$52,2)</f>
        <v>North Carolina</v>
      </c>
      <c r="B2277">
        <f t="shared" si="38"/>
        <v>37</v>
      </c>
      <c r="C2277" s="9" t="s">
        <v>1194</v>
      </c>
      <c r="D2277" s="9" t="s">
        <v>93</v>
      </c>
      <c r="E2277" s="9" t="s">
        <v>2787</v>
      </c>
      <c r="F2277" s="9" t="s">
        <v>2788</v>
      </c>
      <c r="G2277" s="10">
        <v>45455</v>
      </c>
      <c r="H2277" s="9" t="s">
        <v>94</v>
      </c>
      <c r="I2277" s="10">
        <v>65604</v>
      </c>
      <c r="J2277" s="11">
        <v>0.69</v>
      </c>
      <c r="K2277" s="9" t="s">
        <v>94</v>
      </c>
      <c r="L2277" s="9" t="s">
        <v>95</v>
      </c>
    </row>
    <row r="2278" spans="1:12" x14ac:dyDescent="0.2">
      <c r="A2278" t="str">
        <f>VLOOKUP(B2278,StateFIPS!A$2:B$52,2)</f>
        <v>Illinois</v>
      </c>
      <c r="B2278">
        <f t="shared" si="38"/>
        <v>17</v>
      </c>
      <c r="C2278" s="9" t="s">
        <v>2148</v>
      </c>
      <c r="D2278" s="9" t="s">
        <v>93</v>
      </c>
      <c r="E2278" s="9" t="s">
        <v>2787</v>
      </c>
      <c r="F2278" s="9" t="s">
        <v>2788</v>
      </c>
      <c r="G2278" s="10">
        <v>649</v>
      </c>
      <c r="H2278" s="9" t="s">
        <v>94</v>
      </c>
      <c r="I2278" s="10">
        <v>936</v>
      </c>
      <c r="J2278" s="11">
        <v>0.69</v>
      </c>
      <c r="K2278" s="9" t="s">
        <v>94</v>
      </c>
      <c r="L2278" s="9" t="s">
        <v>95</v>
      </c>
    </row>
    <row r="2279" spans="1:12" x14ac:dyDescent="0.2">
      <c r="A2279" t="str">
        <f>VLOOKUP(B2279,StateFIPS!A$2:B$52,2)</f>
        <v>New York</v>
      </c>
      <c r="B2279">
        <f t="shared" si="38"/>
        <v>36</v>
      </c>
      <c r="C2279" s="9" t="s">
        <v>2067</v>
      </c>
      <c r="D2279" s="9" t="s">
        <v>93</v>
      </c>
      <c r="E2279" s="9" t="s">
        <v>2787</v>
      </c>
      <c r="F2279" s="9" t="s">
        <v>2788</v>
      </c>
      <c r="G2279" s="10">
        <v>6487</v>
      </c>
      <c r="H2279" s="9" t="s">
        <v>94</v>
      </c>
      <c r="I2279" s="10">
        <v>9363</v>
      </c>
      <c r="J2279" s="11">
        <v>0.69</v>
      </c>
      <c r="K2279" s="9" t="s">
        <v>94</v>
      </c>
      <c r="L2279" s="9" t="s">
        <v>95</v>
      </c>
    </row>
    <row r="2280" spans="1:12" x14ac:dyDescent="0.2">
      <c r="A2280" t="str">
        <f>VLOOKUP(B2280,StateFIPS!A$2:B$52,2)</f>
        <v>Colorado</v>
      </c>
      <c r="B2280">
        <f t="shared" si="38"/>
        <v>8</v>
      </c>
      <c r="C2280" s="9" t="s">
        <v>2114</v>
      </c>
      <c r="D2280" s="9" t="s">
        <v>93</v>
      </c>
      <c r="E2280" s="9" t="s">
        <v>2787</v>
      </c>
      <c r="F2280" s="9" t="s">
        <v>2788</v>
      </c>
      <c r="G2280" s="10">
        <v>21531</v>
      </c>
      <c r="H2280" s="9" t="s">
        <v>94</v>
      </c>
      <c r="I2280" s="10">
        <v>31075</v>
      </c>
      <c r="J2280" s="11">
        <v>0.69</v>
      </c>
      <c r="K2280" s="9" t="s">
        <v>94</v>
      </c>
      <c r="L2280" s="9" t="s">
        <v>95</v>
      </c>
    </row>
    <row r="2281" spans="1:12" x14ac:dyDescent="0.2">
      <c r="A2281" t="str">
        <f>VLOOKUP(B2281,StateFIPS!A$2:B$52,2)</f>
        <v>Illinois</v>
      </c>
      <c r="B2281">
        <f t="shared" si="38"/>
        <v>17</v>
      </c>
      <c r="C2281" s="9" t="s">
        <v>689</v>
      </c>
      <c r="D2281" s="9" t="s">
        <v>93</v>
      </c>
      <c r="E2281" s="9" t="s">
        <v>2787</v>
      </c>
      <c r="F2281" s="9" t="s">
        <v>2788</v>
      </c>
      <c r="G2281" s="10">
        <v>747</v>
      </c>
      <c r="H2281" s="9" t="s">
        <v>94</v>
      </c>
      <c r="I2281" s="10">
        <v>1078</v>
      </c>
      <c r="J2281" s="11">
        <v>0.69</v>
      </c>
      <c r="K2281" s="9" t="s">
        <v>94</v>
      </c>
      <c r="L2281" s="9" t="s">
        <v>95</v>
      </c>
    </row>
    <row r="2282" spans="1:12" x14ac:dyDescent="0.2">
      <c r="A2282" t="str">
        <f>VLOOKUP(B2282,StateFIPS!A$2:B$52,2)</f>
        <v>Oregon</v>
      </c>
      <c r="B2282">
        <f t="shared" si="38"/>
        <v>41</v>
      </c>
      <c r="C2282" s="9" t="s">
        <v>2542</v>
      </c>
      <c r="D2282" s="9" t="s">
        <v>93</v>
      </c>
      <c r="E2282" s="9" t="s">
        <v>2787</v>
      </c>
      <c r="F2282" s="9" t="s">
        <v>2788</v>
      </c>
      <c r="G2282" s="10">
        <v>12048</v>
      </c>
      <c r="H2282" s="9" t="s">
        <v>94</v>
      </c>
      <c r="I2282" s="10">
        <v>17389</v>
      </c>
      <c r="J2282" s="11">
        <v>0.69</v>
      </c>
      <c r="K2282" s="9" t="s">
        <v>94</v>
      </c>
      <c r="L2282" s="9" t="s">
        <v>95</v>
      </c>
    </row>
    <row r="2283" spans="1:12" x14ac:dyDescent="0.2">
      <c r="A2283" t="str">
        <f>VLOOKUP(B2283,StateFIPS!A$2:B$52,2)</f>
        <v>Florida</v>
      </c>
      <c r="B2283">
        <f t="shared" si="38"/>
        <v>12</v>
      </c>
      <c r="C2283" s="9" t="s">
        <v>1941</v>
      </c>
      <c r="D2283" s="9" t="s">
        <v>93</v>
      </c>
      <c r="E2283" s="9" t="s">
        <v>2787</v>
      </c>
      <c r="F2283" s="9" t="s">
        <v>2788</v>
      </c>
      <c r="G2283" s="10">
        <v>216487</v>
      </c>
      <c r="H2283" s="9" t="s">
        <v>94</v>
      </c>
      <c r="I2283" s="10">
        <v>312447</v>
      </c>
      <c r="J2283" s="11">
        <v>0.69</v>
      </c>
      <c r="K2283" s="9" t="s">
        <v>94</v>
      </c>
      <c r="L2283" s="9" t="s">
        <v>95</v>
      </c>
    </row>
    <row r="2284" spans="1:12" x14ac:dyDescent="0.2">
      <c r="A2284" t="str">
        <f>VLOOKUP(B2284,StateFIPS!A$2:B$52,2)</f>
        <v>New York</v>
      </c>
      <c r="B2284">
        <f t="shared" si="38"/>
        <v>36</v>
      </c>
      <c r="C2284" s="9" t="s">
        <v>2100</v>
      </c>
      <c r="D2284" s="9" t="s">
        <v>93</v>
      </c>
      <c r="E2284" s="9" t="s">
        <v>2787</v>
      </c>
      <c r="F2284" s="9" t="s">
        <v>2788</v>
      </c>
      <c r="G2284" s="10">
        <v>13918</v>
      </c>
      <c r="H2284" s="9" t="s">
        <v>94</v>
      </c>
      <c r="I2284" s="10">
        <v>20087</v>
      </c>
      <c r="J2284" s="11">
        <v>0.69</v>
      </c>
      <c r="K2284" s="9" t="s">
        <v>94</v>
      </c>
      <c r="L2284" s="9" t="s">
        <v>95</v>
      </c>
    </row>
    <row r="2285" spans="1:12" x14ac:dyDescent="0.2">
      <c r="A2285" t="str">
        <f>VLOOKUP(B2285,StateFIPS!A$2:B$52,2)</f>
        <v>Oregon</v>
      </c>
      <c r="B2285">
        <f t="shared" si="38"/>
        <v>41</v>
      </c>
      <c r="C2285" s="9" t="s">
        <v>2641</v>
      </c>
      <c r="D2285" s="9" t="s">
        <v>93</v>
      </c>
      <c r="E2285" s="9" t="s">
        <v>2787</v>
      </c>
      <c r="F2285" s="9" t="s">
        <v>2788</v>
      </c>
      <c r="G2285" s="10">
        <v>54255</v>
      </c>
      <c r="H2285" s="9" t="s">
        <v>94</v>
      </c>
      <c r="I2285" s="10">
        <v>78303</v>
      </c>
      <c r="J2285" s="11">
        <v>0.69</v>
      </c>
      <c r="K2285" s="9" t="s">
        <v>94</v>
      </c>
      <c r="L2285" s="9" t="s">
        <v>95</v>
      </c>
    </row>
    <row r="2286" spans="1:12" x14ac:dyDescent="0.2">
      <c r="A2286" t="str">
        <f>VLOOKUP(B2286,StateFIPS!A$2:B$52,2)</f>
        <v>Kentucky</v>
      </c>
      <c r="B2286">
        <f t="shared" si="38"/>
        <v>21</v>
      </c>
      <c r="C2286" s="9" t="s">
        <v>1824</v>
      </c>
      <c r="D2286" s="9" t="s">
        <v>93</v>
      </c>
      <c r="E2286" s="9" t="s">
        <v>2787</v>
      </c>
      <c r="F2286" s="9" t="s">
        <v>2788</v>
      </c>
      <c r="G2286" s="10">
        <v>32178</v>
      </c>
      <c r="H2286" s="9" t="s">
        <v>94</v>
      </c>
      <c r="I2286" s="10">
        <v>46440</v>
      </c>
      <c r="J2286" s="11">
        <v>0.69</v>
      </c>
      <c r="K2286" s="9" t="s">
        <v>94</v>
      </c>
      <c r="L2286" s="9" t="s">
        <v>95</v>
      </c>
    </row>
    <row r="2287" spans="1:12" x14ac:dyDescent="0.2">
      <c r="A2287" t="str">
        <f>VLOOKUP(B2287,StateFIPS!A$2:B$52,2)</f>
        <v>Kansas</v>
      </c>
      <c r="B2287">
        <f t="shared" si="38"/>
        <v>20</v>
      </c>
      <c r="C2287" s="9" t="s">
        <v>1559</v>
      </c>
      <c r="D2287" s="9" t="s">
        <v>93</v>
      </c>
      <c r="E2287" s="9" t="s">
        <v>2787</v>
      </c>
      <c r="F2287" s="9" t="s">
        <v>2788</v>
      </c>
      <c r="G2287" s="10">
        <v>2656</v>
      </c>
      <c r="H2287" s="9" t="s">
        <v>94</v>
      </c>
      <c r="I2287" s="10">
        <v>3833</v>
      </c>
      <c r="J2287" s="11">
        <v>0.69</v>
      </c>
      <c r="K2287" s="9" t="s">
        <v>94</v>
      </c>
      <c r="L2287" s="9" t="s">
        <v>95</v>
      </c>
    </row>
    <row r="2288" spans="1:12" x14ac:dyDescent="0.2">
      <c r="A2288" t="str">
        <f>VLOOKUP(B2288,StateFIPS!A$2:B$52,2)</f>
        <v>California</v>
      </c>
      <c r="B2288">
        <f t="shared" si="38"/>
        <v>6</v>
      </c>
      <c r="C2288" s="9" t="s">
        <v>2055</v>
      </c>
      <c r="D2288" s="9" t="s">
        <v>93</v>
      </c>
      <c r="E2288" s="9" t="s">
        <v>2787</v>
      </c>
      <c r="F2288" s="9" t="s">
        <v>2788</v>
      </c>
      <c r="G2288" s="10">
        <v>829470</v>
      </c>
      <c r="H2288" s="9" t="s">
        <v>94</v>
      </c>
      <c r="I2288" s="10">
        <v>1197140</v>
      </c>
      <c r="J2288" s="11">
        <v>0.69</v>
      </c>
      <c r="K2288" s="9" t="s">
        <v>94</v>
      </c>
      <c r="L2288" s="9" t="s">
        <v>95</v>
      </c>
    </row>
    <row r="2289" spans="1:12" x14ac:dyDescent="0.2">
      <c r="A2289" t="str">
        <f>VLOOKUP(B2289,StateFIPS!A$2:B$52,2)</f>
        <v>Oklahoma</v>
      </c>
      <c r="B2289">
        <f t="shared" si="38"/>
        <v>40</v>
      </c>
      <c r="C2289" s="9" t="s">
        <v>2429</v>
      </c>
      <c r="D2289" s="9" t="s">
        <v>93</v>
      </c>
      <c r="E2289" s="9" t="s">
        <v>2787</v>
      </c>
      <c r="F2289" s="9" t="s">
        <v>2788</v>
      </c>
      <c r="G2289" s="10">
        <v>425526</v>
      </c>
      <c r="H2289" s="9" t="s">
        <v>94</v>
      </c>
      <c r="I2289" s="10">
        <v>614144</v>
      </c>
      <c r="J2289" s="11">
        <v>0.69</v>
      </c>
      <c r="K2289" s="9" t="s">
        <v>94</v>
      </c>
      <c r="L2289" s="9" t="s">
        <v>95</v>
      </c>
    </row>
    <row r="2290" spans="1:12" x14ac:dyDescent="0.2">
      <c r="A2290" t="str">
        <f>VLOOKUP(B2290,StateFIPS!A$2:B$52,2)</f>
        <v>Georgia</v>
      </c>
      <c r="B2290">
        <f t="shared" si="38"/>
        <v>13</v>
      </c>
      <c r="C2290" s="9" t="s">
        <v>726</v>
      </c>
      <c r="D2290" s="9" t="s">
        <v>93</v>
      </c>
      <c r="E2290" s="9" t="s">
        <v>2787</v>
      </c>
      <c r="F2290" s="9" t="s">
        <v>2788</v>
      </c>
      <c r="G2290" s="10">
        <v>87821</v>
      </c>
      <c r="H2290" s="9" t="s">
        <v>94</v>
      </c>
      <c r="I2290" s="10">
        <v>126749</v>
      </c>
      <c r="J2290" s="11">
        <v>0.69</v>
      </c>
      <c r="K2290" s="9" t="s">
        <v>94</v>
      </c>
      <c r="L2290" s="9" t="s">
        <v>95</v>
      </c>
    </row>
    <row r="2291" spans="1:12" x14ac:dyDescent="0.2">
      <c r="A2291" t="str">
        <f>VLOOKUP(B2291,StateFIPS!A$2:B$52,2)</f>
        <v>Kentucky</v>
      </c>
      <c r="B2291">
        <f t="shared" si="38"/>
        <v>21</v>
      </c>
      <c r="C2291" s="9" t="s">
        <v>155</v>
      </c>
      <c r="D2291" s="9" t="s">
        <v>93</v>
      </c>
      <c r="E2291" s="9" t="s">
        <v>2787</v>
      </c>
      <c r="F2291" s="9" t="s">
        <v>2788</v>
      </c>
      <c r="G2291" s="10">
        <v>170</v>
      </c>
      <c r="H2291" s="9" t="s">
        <v>94</v>
      </c>
      <c r="I2291" s="10">
        <v>246</v>
      </c>
      <c r="J2291" s="11">
        <v>0.69</v>
      </c>
      <c r="K2291" s="9" t="s">
        <v>94</v>
      </c>
      <c r="L2291" s="9" t="s">
        <v>95</v>
      </c>
    </row>
    <row r="2292" spans="1:12" x14ac:dyDescent="0.2">
      <c r="A2292" t="str">
        <f>VLOOKUP(B2292,StateFIPS!A$2:B$52,2)</f>
        <v>Illinois</v>
      </c>
      <c r="B2292">
        <f t="shared" si="38"/>
        <v>17</v>
      </c>
      <c r="C2292" s="9" t="s">
        <v>2201</v>
      </c>
      <c r="D2292" s="9" t="s">
        <v>93</v>
      </c>
      <c r="E2292" s="9" t="s">
        <v>2787</v>
      </c>
      <c r="F2292" s="9" t="s">
        <v>2788</v>
      </c>
      <c r="G2292" s="10">
        <v>3865</v>
      </c>
      <c r="H2292" s="9" t="s">
        <v>94</v>
      </c>
      <c r="I2292" s="10">
        <v>5578</v>
      </c>
      <c r="J2292" s="11">
        <v>0.69</v>
      </c>
      <c r="K2292" s="9" t="s">
        <v>94</v>
      </c>
      <c r="L2292" s="9" t="s">
        <v>95</v>
      </c>
    </row>
    <row r="2293" spans="1:12" x14ac:dyDescent="0.2">
      <c r="A2293" t="str">
        <f>VLOOKUP(B2293,StateFIPS!A$2:B$52,2)</f>
        <v>Oklahoma</v>
      </c>
      <c r="B2293">
        <f t="shared" si="38"/>
        <v>40</v>
      </c>
      <c r="C2293" s="9" t="s">
        <v>1319</v>
      </c>
      <c r="D2293" s="9" t="s">
        <v>93</v>
      </c>
      <c r="E2293" s="9" t="s">
        <v>2787</v>
      </c>
      <c r="F2293" s="9" t="s">
        <v>2788</v>
      </c>
      <c r="G2293" s="10">
        <v>133563</v>
      </c>
      <c r="H2293" s="9" t="s">
        <v>94</v>
      </c>
      <c r="I2293" s="10">
        <v>192766</v>
      </c>
      <c r="J2293" s="11">
        <v>0.69</v>
      </c>
      <c r="K2293" s="9" t="s">
        <v>94</v>
      </c>
      <c r="L2293" s="9" t="s">
        <v>95</v>
      </c>
    </row>
    <row r="2294" spans="1:12" x14ac:dyDescent="0.2">
      <c r="A2294" t="str">
        <f>VLOOKUP(B2294,StateFIPS!A$2:B$52,2)</f>
        <v>North Carolina</v>
      </c>
      <c r="B2294">
        <f t="shared" si="38"/>
        <v>37</v>
      </c>
      <c r="C2294" s="9" t="s">
        <v>1193</v>
      </c>
      <c r="D2294" s="9" t="s">
        <v>93</v>
      </c>
      <c r="E2294" s="9" t="s">
        <v>2787</v>
      </c>
      <c r="F2294" s="9" t="s">
        <v>2788</v>
      </c>
      <c r="G2294" s="10">
        <v>37485</v>
      </c>
      <c r="H2294" s="9" t="s">
        <v>94</v>
      </c>
      <c r="I2294" s="10">
        <v>54100</v>
      </c>
      <c r="J2294" s="11">
        <v>0.69</v>
      </c>
      <c r="K2294" s="9" t="s">
        <v>94</v>
      </c>
      <c r="L2294" s="9" t="s">
        <v>95</v>
      </c>
    </row>
    <row r="2295" spans="1:12" x14ac:dyDescent="0.2">
      <c r="A2295" t="str">
        <f>VLOOKUP(B2295,StateFIPS!A$2:B$52,2)</f>
        <v>New Mexico</v>
      </c>
      <c r="B2295">
        <f t="shared" si="38"/>
        <v>35</v>
      </c>
      <c r="C2295" s="9" t="s">
        <v>1959</v>
      </c>
      <c r="D2295" s="9" t="s">
        <v>93</v>
      </c>
      <c r="E2295" s="9" t="s">
        <v>2787</v>
      </c>
      <c r="F2295" s="9" t="s">
        <v>2788</v>
      </c>
      <c r="G2295" s="10">
        <v>33845</v>
      </c>
      <c r="H2295" s="9" t="s">
        <v>94</v>
      </c>
      <c r="I2295" s="10">
        <v>48848</v>
      </c>
      <c r="J2295" s="11">
        <v>0.69</v>
      </c>
      <c r="K2295" s="9" t="s">
        <v>94</v>
      </c>
      <c r="L2295" s="9" t="s">
        <v>95</v>
      </c>
    </row>
    <row r="2296" spans="1:12" x14ac:dyDescent="0.2">
      <c r="A2296" t="str">
        <f>VLOOKUP(B2296,StateFIPS!A$2:B$52,2)</f>
        <v>New Mexico</v>
      </c>
      <c r="B2296">
        <f t="shared" si="38"/>
        <v>35</v>
      </c>
      <c r="C2296" s="9" t="s">
        <v>1174</v>
      </c>
      <c r="D2296" s="9" t="s">
        <v>93</v>
      </c>
      <c r="E2296" s="9" t="s">
        <v>2787</v>
      </c>
      <c r="F2296" s="9" t="s">
        <v>2788</v>
      </c>
      <c r="G2296" s="10">
        <v>15083</v>
      </c>
      <c r="H2296" s="9" t="s">
        <v>94</v>
      </c>
      <c r="I2296" s="10">
        <v>21769</v>
      </c>
      <c r="J2296" s="11">
        <v>0.69</v>
      </c>
      <c r="K2296" s="9" t="s">
        <v>94</v>
      </c>
      <c r="L2296" s="9" t="s">
        <v>95</v>
      </c>
    </row>
    <row r="2297" spans="1:12" x14ac:dyDescent="0.2">
      <c r="A2297" t="str">
        <f>VLOOKUP(B2297,StateFIPS!A$2:B$52,2)</f>
        <v>Florida</v>
      </c>
      <c r="B2297">
        <f t="shared" si="38"/>
        <v>12</v>
      </c>
      <c r="C2297" s="9" t="s">
        <v>1970</v>
      </c>
      <c r="D2297" s="9" t="s">
        <v>93</v>
      </c>
      <c r="E2297" s="9" t="s">
        <v>2787</v>
      </c>
      <c r="F2297" s="9" t="s">
        <v>2788</v>
      </c>
      <c r="G2297" s="10">
        <v>579</v>
      </c>
      <c r="H2297" s="9" t="s">
        <v>94</v>
      </c>
      <c r="I2297" s="10">
        <v>836</v>
      </c>
      <c r="J2297" s="11">
        <v>0.69</v>
      </c>
      <c r="K2297" s="9" t="s">
        <v>94</v>
      </c>
      <c r="L2297" s="9" t="s">
        <v>95</v>
      </c>
    </row>
    <row r="2298" spans="1:12" x14ac:dyDescent="0.2">
      <c r="A2298" t="str">
        <f>VLOOKUP(B2298,StateFIPS!A$2:B$52,2)</f>
        <v>North Carolina</v>
      </c>
      <c r="B2298">
        <f t="shared" si="38"/>
        <v>37</v>
      </c>
      <c r="C2298" s="9" t="s">
        <v>1355</v>
      </c>
      <c r="D2298" s="9" t="s">
        <v>93</v>
      </c>
      <c r="E2298" s="9" t="s">
        <v>2787</v>
      </c>
      <c r="F2298" s="9" t="s">
        <v>2788</v>
      </c>
      <c r="G2298" s="10">
        <v>607125</v>
      </c>
      <c r="H2298" s="9" t="s">
        <v>94</v>
      </c>
      <c r="I2298" s="10">
        <v>876238</v>
      </c>
      <c r="J2298" s="11">
        <v>0.69</v>
      </c>
      <c r="K2298" s="9" t="s">
        <v>94</v>
      </c>
      <c r="L2298" s="9" t="s">
        <v>95</v>
      </c>
    </row>
    <row r="2299" spans="1:12" x14ac:dyDescent="0.2">
      <c r="A2299" t="str">
        <f>VLOOKUP(B2299,StateFIPS!A$2:B$52,2)</f>
        <v>Illinois</v>
      </c>
      <c r="B2299">
        <f t="shared" si="38"/>
        <v>17</v>
      </c>
      <c r="C2299" s="9" t="s">
        <v>714</v>
      </c>
      <c r="D2299" s="9" t="s">
        <v>93</v>
      </c>
      <c r="E2299" s="9" t="s">
        <v>2787</v>
      </c>
      <c r="F2299" s="9" t="s">
        <v>2788</v>
      </c>
      <c r="G2299" s="10">
        <v>778</v>
      </c>
      <c r="H2299" s="9" t="s">
        <v>94</v>
      </c>
      <c r="I2299" s="10">
        <v>1123</v>
      </c>
      <c r="J2299" s="11">
        <v>0.69</v>
      </c>
      <c r="K2299" s="9" t="s">
        <v>94</v>
      </c>
      <c r="L2299" s="9" t="s">
        <v>95</v>
      </c>
    </row>
    <row r="2300" spans="1:12" x14ac:dyDescent="0.2">
      <c r="A2300" t="str">
        <f>VLOOKUP(B2300,StateFIPS!A$2:B$52,2)</f>
        <v>Georgia</v>
      </c>
      <c r="B2300">
        <f t="shared" si="38"/>
        <v>13</v>
      </c>
      <c r="C2300" s="9" t="s">
        <v>737</v>
      </c>
      <c r="D2300" s="9" t="s">
        <v>93</v>
      </c>
      <c r="E2300" s="9" t="s">
        <v>2787</v>
      </c>
      <c r="F2300" s="9" t="s">
        <v>2788</v>
      </c>
      <c r="G2300" s="10">
        <v>45046</v>
      </c>
      <c r="H2300" s="9" t="s">
        <v>94</v>
      </c>
      <c r="I2300" s="10">
        <v>65013</v>
      </c>
      <c r="J2300" s="11">
        <v>0.69</v>
      </c>
      <c r="K2300" s="9" t="s">
        <v>94</v>
      </c>
      <c r="L2300" s="9" t="s">
        <v>95</v>
      </c>
    </row>
    <row r="2301" spans="1:12" x14ac:dyDescent="0.2">
      <c r="A2301" t="str">
        <f>VLOOKUP(B2301,StateFIPS!A$2:B$52,2)</f>
        <v>Oklahoma</v>
      </c>
      <c r="B2301">
        <f t="shared" si="38"/>
        <v>40</v>
      </c>
      <c r="C2301" s="9" t="s">
        <v>1318</v>
      </c>
      <c r="D2301" s="9" t="s">
        <v>93</v>
      </c>
      <c r="E2301" s="9" t="s">
        <v>2787</v>
      </c>
      <c r="F2301" s="9" t="s">
        <v>2788</v>
      </c>
      <c r="G2301" s="10">
        <v>480</v>
      </c>
      <c r="H2301" s="9" t="s">
        <v>94</v>
      </c>
      <c r="I2301" s="10">
        <v>693</v>
      </c>
      <c r="J2301" s="11">
        <v>0.69</v>
      </c>
      <c r="K2301" s="9" t="s">
        <v>94</v>
      </c>
      <c r="L2301" s="9" t="s">
        <v>95</v>
      </c>
    </row>
    <row r="2302" spans="1:12" x14ac:dyDescent="0.2">
      <c r="A2302" t="str">
        <f>VLOOKUP(B2302,StateFIPS!A$2:B$52,2)</f>
        <v>Florida</v>
      </c>
      <c r="B2302">
        <f t="shared" si="38"/>
        <v>12</v>
      </c>
      <c r="C2302" s="9" t="s">
        <v>540</v>
      </c>
      <c r="D2302" s="9" t="s">
        <v>93</v>
      </c>
      <c r="E2302" s="9" t="s">
        <v>2787</v>
      </c>
      <c r="F2302" s="9" t="s">
        <v>2788</v>
      </c>
      <c r="G2302" s="10">
        <v>554</v>
      </c>
      <c r="H2302" s="9" t="s">
        <v>94</v>
      </c>
      <c r="I2302" s="10">
        <v>799</v>
      </c>
      <c r="J2302" s="11">
        <v>0.69</v>
      </c>
      <c r="K2302" s="9" t="s">
        <v>94</v>
      </c>
      <c r="L2302" s="9" t="s">
        <v>95</v>
      </c>
    </row>
    <row r="2303" spans="1:12" x14ac:dyDescent="0.2">
      <c r="A2303" t="str">
        <f>VLOOKUP(B2303,StateFIPS!A$2:B$52,2)</f>
        <v>New Jersey</v>
      </c>
      <c r="B2303">
        <f t="shared" si="38"/>
        <v>34</v>
      </c>
      <c r="C2303" s="9" t="s">
        <v>1939</v>
      </c>
      <c r="D2303" s="9" t="s">
        <v>93</v>
      </c>
      <c r="E2303" s="9" t="s">
        <v>2787</v>
      </c>
      <c r="F2303" s="9" t="s">
        <v>2788</v>
      </c>
      <c r="G2303" s="10">
        <v>11276</v>
      </c>
      <c r="H2303" s="9" t="s">
        <v>94</v>
      </c>
      <c r="I2303" s="10">
        <v>16274</v>
      </c>
      <c r="J2303" s="11">
        <v>0.69</v>
      </c>
      <c r="K2303" s="9" t="s">
        <v>94</v>
      </c>
      <c r="L2303" s="9" t="s">
        <v>95</v>
      </c>
    </row>
    <row r="2304" spans="1:12" x14ac:dyDescent="0.2">
      <c r="A2304" t="str">
        <f>VLOOKUP(B2304,StateFIPS!A$2:B$52,2)</f>
        <v>Illinois</v>
      </c>
      <c r="B2304">
        <f t="shared" si="38"/>
        <v>17</v>
      </c>
      <c r="C2304" s="9" t="s">
        <v>652</v>
      </c>
      <c r="D2304" s="9" t="s">
        <v>93</v>
      </c>
      <c r="E2304" s="9" t="s">
        <v>2787</v>
      </c>
      <c r="F2304" s="9" t="s">
        <v>2788</v>
      </c>
      <c r="G2304" s="10">
        <v>347</v>
      </c>
      <c r="H2304" s="9" t="s">
        <v>94</v>
      </c>
      <c r="I2304" s="10">
        <v>500</v>
      </c>
      <c r="J2304" s="11">
        <v>0.69</v>
      </c>
      <c r="K2304" s="9" t="s">
        <v>94</v>
      </c>
      <c r="L2304" s="9" t="s">
        <v>95</v>
      </c>
    </row>
    <row r="2305" spans="1:12" x14ac:dyDescent="0.2">
      <c r="A2305" t="str">
        <f>VLOOKUP(B2305,StateFIPS!A$2:B$52,2)</f>
        <v>Illinois</v>
      </c>
      <c r="B2305">
        <f t="shared" si="38"/>
        <v>17</v>
      </c>
      <c r="C2305" s="9" t="s">
        <v>2199</v>
      </c>
      <c r="D2305" s="9" t="s">
        <v>93</v>
      </c>
      <c r="E2305" s="9" t="s">
        <v>2787</v>
      </c>
      <c r="F2305" s="9" t="s">
        <v>2788</v>
      </c>
      <c r="G2305" s="10">
        <v>1393</v>
      </c>
      <c r="H2305" s="9" t="s">
        <v>94</v>
      </c>
      <c r="I2305" s="10">
        <v>2010</v>
      </c>
      <c r="J2305" s="11">
        <v>0.69</v>
      </c>
      <c r="K2305" s="9" t="s">
        <v>94</v>
      </c>
      <c r="L2305" s="9" t="s">
        <v>95</v>
      </c>
    </row>
    <row r="2306" spans="1:12" x14ac:dyDescent="0.2">
      <c r="A2306" t="str">
        <f>VLOOKUP(B2306,StateFIPS!A$2:B$52,2)</f>
        <v>Illinois</v>
      </c>
      <c r="B2306">
        <f t="shared" si="38"/>
        <v>17</v>
      </c>
      <c r="C2306" s="9" t="s">
        <v>2195</v>
      </c>
      <c r="D2306" s="9" t="s">
        <v>93</v>
      </c>
      <c r="E2306" s="9" t="s">
        <v>2787</v>
      </c>
      <c r="F2306" s="9" t="s">
        <v>2788</v>
      </c>
      <c r="G2306" s="10">
        <v>849</v>
      </c>
      <c r="H2306" s="9" t="s">
        <v>94</v>
      </c>
      <c r="I2306" s="10">
        <v>1225</v>
      </c>
      <c r="J2306" s="11">
        <v>0.69</v>
      </c>
      <c r="K2306" s="9" t="s">
        <v>94</v>
      </c>
      <c r="L2306" s="9" t="s">
        <v>95</v>
      </c>
    </row>
    <row r="2307" spans="1:12" x14ac:dyDescent="0.2">
      <c r="A2307" t="str">
        <f>VLOOKUP(B2307,StateFIPS!A$2:B$52,2)</f>
        <v>Mississippi</v>
      </c>
      <c r="B2307">
        <f t="shared" ref="B2307:B2370" si="39">VALUE(LEFT(C2307,2))</f>
        <v>28</v>
      </c>
      <c r="C2307" s="9" t="s">
        <v>318</v>
      </c>
      <c r="D2307" s="9" t="s">
        <v>93</v>
      </c>
      <c r="E2307" s="9" t="s">
        <v>2787</v>
      </c>
      <c r="F2307" s="9" t="s">
        <v>2788</v>
      </c>
      <c r="G2307" s="10">
        <v>824523</v>
      </c>
      <c r="H2307" s="9" t="s">
        <v>94</v>
      </c>
      <c r="I2307" s="10">
        <v>1190000</v>
      </c>
      <c r="J2307" s="11">
        <v>0.69</v>
      </c>
      <c r="K2307" s="9" t="s">
        <v>94</v>
      </c>
      <c r="L2307" s="9" t="s">
        <v>95</v>
      </c>
    </row>
    <row r="2308" spans="1:12" x14ac:dyDescent="0.2">
      <c r="A2308" t="str">
        <f>VLOOKUP(B2308,StateFIPS!A$2:B$52,2)</f>
        <v>Illinois</v>
      </c>
      <c r="B2308">
        <f t="shared" si="39"/>
        <v>17</v>
      </c>
      <c r="C2308" s="9" t="s">
        <v>2194</v>
      </c>
      <c r="D2308" s="9" t="s">
        <v>93</v>
      </c>
      <c r="E2308" s="9" t="s">
        <v>2787</v>
      </c>
      <c r="F2308" s="9" t="s">
        <v>2788</v>
      </c>
      <c r="G2308" s="10">
        <v>3004</v>
      </c>
      <c r="H2308" s="9" t="s">
        <v>94</v>
      </c>
      <c r="I2308" s="10">
        <v>4335</v>
      </c>
      <c r="J2308" s="11">
        <v>0.69</v>
      </c>
      <c r="K2308" s="9" t="s">
        <v>94</v>
      </c>
      <c r="L2308" s="9" t="s">
        <v>95</v>
      </c>
    </row>
    <row r="2309" spans="1:12" x14ac:dyDescent="0.2">
      <c r="A2309" t="str">
        <f>VLOOKUP(B2309,StateFIPS!A$2:B$52,2)</f>
        <v>Kentucky</v>
      </c>
      <c r="B2309">
        <f t="shared" si="39"/>
        <v>21</v>
      </c>
      <c r="C2309" s="9" t="s">
        <v>1832</v>
      </c>
      <c r="D2309" s="9" t="s">
        <v>93</v>
      </c>
      <c r="E2309" s="9" t="s">
        <v>2787</v>
      </c>
      <c r="F2309" s="9" t="s">
        <v>2788</v>
      </c>
      <c r="G2309" s="10">
        <v>121</v>
      </c>
      <c r="H2309" s="9" t="s">
        <v>94</v>
      </c>
      <c r="I2309" s="10">
        <v>175</v>
      </c>
      <c r="J2309" s="11">
        <v>0.69</v>
      </c>
      <c r="K2309" s="9" t="s">
        <v>94</v>
      </c>
      <c r="L2309" s="9" t="s">
        <v>95</v>
      </c>
    </row>
    <row r="2310" spans="1:12" x14ac:dyDescent="0.2">
      <c r="A2310" t="str">
        <f>VLOOKUP(B2310,StateFIPS!A$2:B$52,2)</f>
        <v>Colorado</v>
      </c>
      <c r="B2310">
        <f t="shared" si="39"/>
        <v>8</v>
      </c>
      <c r="C2310" s="9" t="s">
        <v>2032</v>
      </c>
      <c r="D2310" s="9" t="s">
        <v>93</v>
      </c>
      <c r="E2310" s="9" t="s">
        <v>2787</v>
      </c>
      <c r="F2310" s="9" t="s">
        <v>2788</v>
      </c>
      <c r="G2310" s="10">
        <v>42724</v>
      </c>
      <c r="H2310" s="9" t="s">
        <v>94</v>
      </c>
      <c r="I2310" s="10">
        <v>61662</v>
      </c>
      <c r="J2310" s="11">
        <v>0.69</v>
      </c>
      <c r="K2310" s="9" t="s">
        <v>94</v>
      </c>
      <c r="L2310" s="9" t="s">
        <v>95</v>
      </c>
    </row>
    <row r="2311" spans="1:12" x14ac:dyDescent="0.2">
      <c r="A2311" t="str">
        <f>VLOOKUP(B2311,StateFIPS!A$2:B$52,2)</f>
        <v>Kansas</v>
      </c>
      <c r="B2311">
        <f t="shared" si="39"/>
        <v>20</v>
      </c>
      <c r="C2311" s="9" t="s">
        <v>1899</v>
      </c>
      <c r="D2311" s="9" t="s">
        <v>93</v>
      </c>
      <c r="E2311" s="9" t="s">
        <v>2787</v>
      </c>
      <c r="F2311" s="9" t="s">
        <v>2788</v>
      </c>
      <c r="G2311" s="10">
        <v>1321</v>
      </c>
      <c r="H2311" s="9" t="s">
        <v>94</v>
      </c>
      <c r="I2311" s="10">
        <v>1907</v>
      </c>
      <c r="J2311" s="11">
        <v>0.69</v>
      </c>
      <c r="K2311" s="9" t="s">
        <v>94</v>
      </c>
      <c r="L2311" s="9" t="s">
        <v>95</v>
      </c>
    </row>
    <row r="2312" spans="1:12" x14ac:dyDescent="0.2">
      <c r="A2312" t="str">
        <f>VLOOKUP(B2312,StateFIPS!A$2:B$52,2)</f>
        <v>Illinois</v>
      </c>
      <c r="B2312">
        <f t="shared" si="39"/>
        <v>17</v>
      </c>
      <c r="C2312" s="9" t="s">
        <v>719</v>
      </c>
      <c r="D2312" s="9" t="s">
        <v>93</v>
      </c>
      <c r="E2312" s="9" t="s">
        <v>2787</v>
      </c>
      <c r="F2312" s="9" t="s">
        <v>2788</v>
      </c>
      <c r="G2312" s="10">
        <v>768</v>
      </c>
      <c r="H2312" s="9" t="s">
        <v>94</v>
      </c>
      <c r="I2312" s="10">
        <v>1109</v>
      </c>
      <c r="J2312" s="11">
        <v>0.69</v>
      </c>
      <c r="K2312" s="9" t="s">
        <v>94</v>
      </c>
      <c r="L2312" s="9" t="s">
        <v>95</v>
      </c>
    </row>
    <row r="2313" spans="1:12" x14ac:dyDescent="0.2">
      <c r="A2313" t="str">
        <f>VLOOKUP(B2313,StateFIPS!A$2:B$52,2)</f>
        <v>Oklahoma</v>
      </c>
      <c r="B2313">
        <f t="shared" si="39"/>
        <v>40</v>
      </c>
      <c r="C2313" s="9" t="s">
        <v>2274</v>
      </c>
      <c r="D2313" s="9" t="s">
        <v>93</v>
      </c>
      <c r="E2313" s="9" t="s">
        <v>2787</v>
      </c>
      <c r="F2313" s="9" t="s">
        <v>2788</v>
      </c>
      <c r="G2313" s="10">
        <v>1035</v>
      </c>
      <c r="H2313" s="9" t="s">
        <v>94</v>
      </c>
      <c r="I2313" s="10">
        <v>1493</v>
      </c>
      <c r="J2313" s="11">
        <v>0.69</v>
      </c>
      <c r="K2313" s="9" t="s">
        <v>94</v>
      </c>
      <c r="L2313" s="9" t="s">
        <v>95</v>
      </c>
    </row>
    <row r="2314" spans="1:12" x14ac:dyDescent="0.2">
      <c r="A2314" t="str">
        <f>VLOOKUP(B2314,StateFIPS!A$2:B$52,2)</f>
        <v>New York</v>
      </c>
      <c r="B2314">
        <f t="shared" si="39"/>
        <v>36</v>
      </c>
      <c r="C2314" s="9" t="s">
        <v>1205</v>
      </c>
      <c r="D2314" s="9" t="s">
        <v>93</v>
      </c>
      <c r="E2314" s="9" t="s">
        <v>2787</v>
      </c>
      <c r="F2314" s="9" t="s">
        <v>2788</v>
      </c>
      <c r="G2314" s="10">
        <v>1212</v>
      </c>
      <c r="H2314" s="9" t="s">
        <v>94</v>
      </c>
      <c r="I2314" s="10">
        <v>1749</v>
      </c>
      <c r="J2314" s="11">
        <v>0.69</v>
      </c>
      <c r="K2314" s="9" t="s">
        <v>94</v>
      </c>
      <c r="L2314" s="9" t="s">
        <v>95</v>
      </c>
    </row>
    <row r="2315" spans="1:12" x14ac:dyDescent="0.2">
      <c r="A2315" t="str">
        <f>VLOOKUP(B2315,StateFIPS!A$2:B$52,2)</f>
        <v>Illinois</v>
      </c>
      <c r="B2315">
        <f t="shared" si="39"/>
        <v>17</v>
      </c>
      <c r="C2315" s="9" t="s">
        <v>717</v>
      </c>
      <c r="D2315" s="9" t="s">
        <v>93</v>
      </c>
      <c r="E2315" s="9" t="s">
        <v>2787</v>
      </c>
      <c r="F2315" s="9" t="s">
        <v>2788</v>
      </c>
      <c r="G2315" s="10">
        <v>744</v>
      </c>
      <c r="H2315" s="9" t="s">
        <v>94</v>
      </c>
      <c r="I2315" s="10">
        <v>1074</v>
      </c>
      <c r="J2315" s="11">
        <v>0.69</v>
      </c>
      <c r="K2315" s="9" t="s">
        <v>94</v>
      </c>
      <c r="L2315" s="9" t="s">
        <v>95</v>
      </c>
    </row>
    <row r="2316" spans="1:12" x14ac:dyDescent="0.2">
      <c r="A2316" t="str">
        <f>VLOOKUP(B2316,StateFIPS!A$2:B$52,2)</f>
        <v>New York</v>
      </c>
      <c r="B2316">
        <f t="shared" si="39"/>
        <v>36</v>
      </c>
      <c r="C2316" s="9" t="s">
        <v>2140</v>
      </c>
      <c r="D2316" s="9" t="s">
        <v>93</v>
      </c>
      <c r="E2316" s="9" t="s">
        <v>2787</v>
      </c>
      <c r="F2316" s="9" t="s">
        <v>2788</v>
      </c>
      <c r="G2316" s="10">
        <v>7465</v>
      </c>
      <c r="H2316" s="9" t="s">
        <v>94</v>
      </c>
      <c r="I2316" s="10">
        <v>10774</v>
      </c>
      <c r="J2316" s="11">
        <v>0.69</v>
      </c>
      <c r="K2316" s="9" t="s">
        <v>94</v>
      </c>
      <c r="L2316" s="9" t="s">
        <v>95</v>
      </c>
    </row>
    <row r="2317" spans="1:12" x14ac:dyDescent="0.2">
      <c r="A2317" t="str">
        <f>VLOOKUP(B2317,StateFIPS!A$2:B$52,2)</f>
        <v>Illinois</v>
      </c>
      <c r="B2317">
        <f t="shared" si="39"/>
        <v>17</v>
      </c>
      <c r="C2317" s="9" t="s">
        <v>716</v>
      </c>
      <c r="D2317" s="9" t="s">
        <v>93</v>
      </c>
      <c r="E2317" s="9" t="s">
        <v>2787</v>
      </c>
      <c r="F2317" s="9" t="s">
        <v>2788</v>
      </c>
      <c r="G2317" s="10">
        <v>643</v>
      </c>
      <c r="H2317" s="9" t="s">
        <v>94</v>
      </c>
      <c r="I2317" s="10">
        <v>929</v>
      </c>
      <c r="J2317" s="11">
        <v>0.69</v>
      </c>
      <c r="K2317" s="9" t="s">
        <v>94</v>
      </c>
      <c r="L2317" s="9" t="s">
        <v>95</v>
      </c>
    </row>
    <row r="2318" spans="1:12" x14ac:dyDescent="0.2">
      <c r="A2318" t="str">
        <f>VLOOKUP(B2318,StateFIPS!A$2:B$52,2)</f>
        <v>Mississippi</v>
      </c>
      <c r="B2318">
        <f t="shared" si="39"/>
        <v>28</v>
      </c>
      <c r="C2318" s="9" t="s">
        <v>438</v>
      </c>
      <c r="D2318" s="9" t="s">
        <v>93</v>
      </c>
      <c r="E2318" s="9" t="s">
        <v>2787</v>
      </c>
      <c r="F2318" s="9" t="s">
        <v>2788</v>
      </c>
      <c r="G2318" s="10">
        <v>233</v>
      </c>
      <c r="H2318" s="9" t="s">
        <v>94</v>
      </c>
      <c r="I2318" s="10">
        <v>336</v>
      </c>
      <c r="J2318" s="11">
        <v>0.69</v>
      </c>
      <c r="K2318" s="9" t="s">
        <v>94</v>
      </c>
      <c r="L2318" s="9" t="s">
        <v>95</v>
      </c>
    </row>
    <row r="2319" spans="1:12" x14ac:dyDescent="0.2">
      <c r="A2319" t="str">
        <f>VLOOKUP(B2319,StateFIPS!A$2:B$52,2)</f>
        <v>Kentucky</v>
      </c>
      <c r="B2319">
        <f t="shared" si="39"/>
        <v>21</v>
      </c>
      <c r="C2319" s="9" t="s">
        <v>142</v>
      </c>
      <c r="D2319" s="9" t="s">
        <v>93</v>
      </c>
      <c r="E2319" s="9" t="s">
        <v>2787</v>
      </c>
      <c r="F2319" s="9" t="s">
        <v>2788</v>
      </c>
      <c r="G2319" s="10">
        <v>99</v>
      </c>
      <c r="H2319" s="9" t="s">
        <v>94</v>
      </c>
      <c r="I2319" s="10">
        <v>144</v>
      </c>
      <c r="J2319" s="11">
        <v>0.69</v>
      </c>
      <c r="K2319" s="9" t="s">
        <v>94</v>
      </c>
      <c r="L2319" s="9" t="s">
        <v>95</v>
      </c>
    </row>
    <row r="2320" spans="1:12" x14ac:dyDescent="0.2">
      <c r="A2320" t="str">
        <f>VLOOKUP(B2320,StateFIPS!A$2:B$52,2)</f>
        <v>New York</v>
      </c>
      <c r="B2320">
        <f t="shared" si="39"/>
        <v>36</v>
      </c>
      <c r="C2320" s="9" t="s">
        <v>2093</v>
      </c>
      <c r="D2320" s="9" t="s">
        <v>93</v>
      </c>
      <c r="E2320" s="9" t="s">
        <v>2787</v>
      </c>
      <c r="F2320" s="9" t="s">
        <v>2788</v>
      </c>
      <c r="G2320" s="10">
        <v>3448</v>
      </c>
      <c r="H2320" s="9" t="s">
        <v>94</v>
      </c>
      <c r="I2320" s="10">
        <v>4976</v>
      </c>
      <c r="J2320" s="11">
        <v>0.69</v>
      </c>
      <c r="K2320" s="9" t="s">
        <v>94</v>
      </c>
      <c r="L2320" s="9" t="s">
        <v>95</v>
      </c>
    </row>
    <row r="2321" spans="1:12" x14ac:dyDescent="0.2">
      <c r="A2321" t="str">
        <f>VLOOKUP(B2321,StateFIPS!A$2:B$52,2)</f>
        <v>North Carolina</v>
      </c>
      <c r="B2321">
        <f t="shared" si="39"/>
        <v>37</v>
      </c>
      <c r="C2321" s="9" t="s">
        <v>1405</v>
      </c>
      <c r="D2321" s="9" t="s">
        <v>93</v>
      </c>
      <c r="E2321" s="9" t="s">
        <v>2787</v>
      </c>
      <c r="F2321" s="9" t="s">
        <v>2788</v>
      </c>
      <c r="G2321" s="10">
        <v>99</v>
      </c>
      <c r="H2321" s="9" t="s">
        <v>94</v>
      </c>
      <c r="I2321" s="10">
        <v>143</v>
      </c>
      <c r="J2321" s="11">
        <v>0.69</v>
      </c>
      <c r="K2321" s="9" t="s">
        <v>94</v>
      </c>
      <c r="L2321" s="9" t="s">
        <v>95</v>
      </c>
    </row>
    <row r="2322" spans="1:12" x14ac:dyDescent="0.2">
      <c r="A2322" t="str">
        <f>VLOOKUP(B2322,StateFIPS!A$2:B$52,2)</f>
        <v>New York</v>
      </c>
      <c r="B2322">
        <f t="shared" si="39"/>
        <v>36</v>
      </c>
      <c r="C2322" s="9" t="s">
        <v>2019</v>
      </c>
      <c r="D2322" s="9" t="s">
        <v>93</v>
      </c>
      <c r="E2322" s="9" t="s">
        <v>2787</v>
      </c>
      <c r="F2322" s="9" t="s">
        <v>2788</v>
      </c>
      <c r="G2322" s="10">
        <v>17608</v>
      </c>
      <c r="H2322" s="9" t="s">
        <v>94</v>
      </c>
      <c r="I2322" s="10">
        <v>25413</v>
      </c>
      <c r="J2322" s="11">
        <v>0.69</v>
      </c>
      <c r="K2322" s="9" t="s">
        <v>94</v>
      </c>
      <c r="L2322" s="9" t="s">
        <v>95</v>
      </c>
    </row>
    <row r="2323" spans="1:12" x14ac:dyDescent="0.2">
      <c r="A2323" t="str">
        <f>VLOOKUP(B2323,StateFIPS!A$2:B$52,2)</f>
        <v>California</v>
      </c>
      <c r="B2323">
        <f t="shared" si="39"/>
        <v>6</v>
      </c>
      <c r="C2323" s="9" t="s">
        <v>516</v>
      </c>
      <c r="D2323" s="9" t="s">
        <v>93</v>
      </c>
      <c r="E2323" s="9" t="s">
        <v>2787</v>
      </c>
      <c r="F2323" s="9" t="s">
        <v>2788</v>
      </c>
      <c r="G2323" s="10">
        <v>45</v>
      </c>
      <c r="H2323" s="9" t="s">
        <v>94</v>
      </c>
      <c r="I2323" s="10">
        <v>65</v>
      </c>
      <c r="J2323" s="11">
        <v>0.69</v>
      </c>
      <c r="K2323" s="9" t="s">
        <v>94</v>
      </c>
      <c r="L2323" s="9" t="s">
        <v>95</v>
      </c>
    </row>
    <row r="2324" spans="1:12" x14ac:dyDescent="0.2">
      <c r="A2324" t="str">
        <f>VLOOKUP(B2324,StateFIPS!A$2:B$52,2)</f>
        <v>Kentucky</v>
      </c>
      <c r="B2324">
        <f t="shared" si="39"/>
        <v>21</v>
      </c>
      <c r="C2324" s="9" t="s">
        <v>139</v>
      </c>
      <c r="D2324" s="9" t="s">
        <v>93</v>
      </c>
      <c r="E2324" s="9" t="s">
        <v>2787</v>
      </c>
      <c r="F2324" s="9" t="s">
        <v>2788</v>
      </c>
      <c r="G2324" s="10">
        <v>83</v>
      </c>
      <c r="H2324" s="9" t="s">
        <v>94</v>
      </c>
      <c r="I2324" s="10">
        <v>119</v>
      </c>
      <c r="J2324" s="11">
        <v>0.69</v>
      </c>
      <c r="K2324" s="9" t="s">
        <v>94</v>
      </c>
      <c r="L2324" s="9" t="s">
        <v>95</v>
      </c>
    </row>
    <row r="2325" spans="1:12" x14ac:dyDescent="0.2">
      <c r="A2325" t="str">
        <f>VLOOKUP(B2325,StateFIPS!A$2:B$52,2)</f>
        <v>Oklahoma</v>
      </c>
      <c r="B2325">
        <f t="shared" si="39"/>
        <v>40</v>
      </c>
      <c r="C2325" s="9" t="s">
        <v>2415</v>
      </c>
      <c r="D2325" s="9" t="s">
        <v>93</v>
      </c>
      <c r="E2325" s="9" t="s">
        <v>2787</v>
      </c>
      <c r="F2325" s="9" t="s">
        <v>2788</v>
      </c>
      <c r="G2325" s="10">
        <v>466</v>
      </c>
      <c r="H2325" s="9" t="s">
        <v>94</v>
      </c>
      <c r="I2325" s="10">
        <v>673</v>
      </c>
      <c r="J2325" s="11">
        <v>0.69</v>
      </c>
      <c r="K2325" s="9" t="s">
        <v>94</v>
      </c>
      <c r="L2325" s="9" t="s">
        <v>95</v>
      </c>
    </row>
    <row r="2326" spans="1:12" x14ac:dyDescent="0.2">
      <c r="A2326" t="str">
        <f>VLOOKUP(B2326,StateFIPS!A$2:B$52,2)</f>
        <v>Mississippi</v>
      </c>
      <c r="B2326">
        <f t="shared" si="39"/>
        <v>28</v>
      </c>
      <c r="C2326" s="9" t="s">
        <v>316</v>
      </c>
      <c r="D2326" s="9" t="s">
        <v>93</v>
      </c>
      <c r="E2326" s="9" t="s">
        <v>2787</v>
      </c>
      <c r="F2326" s="9" t="s">
        <v>2788</v>
      </c>
      <c r="G2326" s="10">
        <v>385</v>
      </c>
      <c r="H2326" s="9" t="s">
        <v>94</v>
      </c>
      <c r="I2326" s="10">
        <v>556</v>
      </c>
      <c r="J2326" s="11">
        <v>0.69</v>
      </c>
      <c r="K2326" s="9" t="s">
        <v>94</v>
      </c>
      <c r="L2326" s="9" t="s">
        <v>95</v>
      </c>
    </row>
    <row r="2327" spans="1:12" x14ac:dyDescent="0.2">
      <c r="A2327" t="str">
        <f>VLOOKUP(B2327,StateFIPS!A$2:B$52,2)</f>
        <v>New Mexico</v>
      </c>
      <c r="B2327">
        <f t="shared" si="39"/>
        <v>35</v>
      </c>
      <c r="C2327" s="9" t="s">
        <v>1202</v>
      </c>
      <c r="D2327" s="9" t="s">
        <v>93</v>
      </c>
      <c r="E2327" s="9" t="s">
        <v>2787</v>
      </c>
      <c r="F2327" s="9" t="s">
        <v>2788</v>
      </c>
      <c r="G2327" s="10">
        <v>15510</v>
      </c>
      <c r="H2327" s="9" t="s">
        <v>94</v>
      </c>
      <c r="I2327" s="10">
        <v>22385</v>
      </c>
      <c r="J2327" s="11">
        <v>0.69</v>
      </c>
      <c r="K2327" s="9" t="s">
        <v>94</v>
      </c>
      <c r="L2327" s="9" t="s">
        <v>95</v>
      </c>
    </row>
    <row r="2328" spans="1:12" x14ac:dyDescent="0.2">
      <c r="A2328" t="str">
        <f>VLOOKUP(B2328,StateFIPS!A$2:B$52,2)</f>
        <v>Kentucky</v>
      </c>
      <c r="B2328">
        <f t="shared" si="39"/>
        <v>21</v>
      </c>
      <c r="C2328" s="9" t="s">
        <v>140</v>
      </c>
      <c r="D2328" s="9" t="s">
        <v>93</v>
      </c>
      <c r="E2328" s="9" t="s">
        <v>2787</v>
      </c>
      <c r="F2328" s="9" t="s">
        <v>2788</v>
      </c>
      <c r="G2328" s="10">
        <v>428</v>
      </c>
      <c r="H2328" s="9" t="s">
        <v>94</v>
      </c>
      <c r="I2328" s="10">
        <v>618</v>
      </c>
      <c r="J2328" s="11">
        <v>0.69</v>
      </c>
      <c r="K2328" s="9" t="s">
        <v>94</v>
      </c>
      <c r="L2328" s="9" t="s">
        <v>95</v>
      </c>
    </row>
    <row r="2329" spans="1:12" x14ac:dyDescent="0.2">
      <c r="A2329" t="str">
        <f>VLOOKUP(B2329,StateFIPS!A$2:B$52,2)</f>
        <v>New York</v>
      </c>
      <c r="B2329">
        <f t="shared" si="39"/>
        <v>36</v>
      </c>
      <c r="C2329" s="9" t="s">
        <v>1988</v>
      </c>
      <c r="D2329" s="9" t="s">
        <v>93</v>
      </c>
      <c r="E2329" s="9" t="s">
        <v>2787</v>
      </c>
      <c r="F2329" s="9" t="s">
        <v>2788</v>
      </c>
      <c r="G2329" s="10">
        <v>10820</v>
      </c>
      <c r="H2329" s="9" t="s">
        <v>94</v>
      </c>
      <c r="I2329" s="10">
        <v>15616</v>
      </c>
      <c r="J2329" s="11">
        <v>0.69</v>
      </c>
      <c r="K2329" s="9" t="s">
        <v>94</v>
      </c>
      <c r="L2329" s="9" t="s">
        <v>95</v>
      </c>
    </row>
    <row r="2330" spans="1:12" x14ac:dyDescent="0.2">
      <c r="A2330" t="str">
        <f>VLOOKUP(B2330,StateFIPS!A$2:B$52,2)</f>
        <v>Kentucky</v>
      </c>
      <c r="B2330">
        <f t="shared" si="39"/>
        <v>21</v>
      </c>
      <c r="C2330" s="9" t="s">
        <v>141</v>
      </c>
      <c r="D2330" s="9" t="s">
        <v>93</v>
      </c>
      <c r="E2330" s="9" t="s">
        <v>2787</v>
      </c>
      <c r="F2330" s="9" t="s">
        <v>2788</v>
      </c>
      <c r="G2330" s="10">
        <v>224</v>
      </c>
      <c r="H2330" s="9" t="s">
        <v>94</v>
      </c>
      <c r="I2330" s="10">
        <v>323</v>
      </c>
      <c r="J2330" s="11">
        <v>0.69</v>
      </c>
      <c r="K2330" s="9" t="s">
        <v>94</v>
      </c>
      <c r="L2330" s="9" t="s">
        <v>95</v>
      </c>
    </row>
    <row r="2331" spans="1:12" x14ac:dyDescent="0.2">
      <c r="A2331" t="str">
        <f>VLOOKUP(B2331,StateFIPS!A$2:B$52,2)</f>
        <v>Mississippi</v>
      </c>
      <c r="B2331">
        <f t="shared" si="39"/>
        <v>28</v>
      </c>
      <c r="C2331" s="9" t="s">
        <v>315</v>
      </c>
      <c r="D2331" s="9" t="s">
        <v>93</v>
      </c>
      <c r="E2331" s="9" t="s">
        <v>2787</v>
      </c>
      <c r="F2331" s="9" t="s">
        <v>2788</v>
      </c>
      <c r="G2331" s="10">
        <v>76817</v>
      </c>
      <c r="H2331" s="9" t="s">
        <v>94</v>
      </c>
      <c r="I2331" s="10">
        <v>110867</v>
      </c>
      <c r="J2331" s="11">
        <v>0.69</v>
      </c>
      <c r="K2331" s="9" t="s">
        <v>94</v>
      </c>
      <c r="L2331" s="9" t="s">
        <v>95</v>
      </c>
    </row>
    <row r="2332" spans="1:12" x14ac:dyDescent="0.2">
      <c r="A2332" t="str">
        <f>VLOOKUP(B2332,StateFIPS!A$2:B$52,2)</f>
        <v>Maryland</v>
      </c>
      <c r="B2332">
        <f t="shared" si="39"/>
        <v>24</v>
      </c>
      <c r="C2332" s="9" t="s">
        <v>397</v>
      </c>
      <c r="D2332" s="9" t="s">
        <v>93</v>
      </c>
      <c r="E2332" s="9" t="s">
        <v>2787</v>
      </c>
      <c r="F2332" s="9" t="s">
        <v>2788</v>
      </c>
      <c r="G2332" s="10">
        <v>15459</v>
      </c>
      <c r="H2332" s="9" t="s">
        <v>94</v>
      </c>
      <c r="I2332" s="10">
        <v>22311</v>
      </c>
      <c r="J2332" s="11">
        <v>0.69</v>
      </c>
      <c r="K2332" s="9" t="s">
        <v>94</v>
      </c>
      <c r="L2332" s="9" t="s">
        <v>95</v>
      </c>
    </row>
    <row r="2333" spans="1:12" x14ac:dyDescent="0.2">
      <c r="A2333" t="str">
        <f>VLOOKUP(B2333,StateFIPS!A$2:B$52,2)</f>
        <v>Idaho</v>
      </c>
      <c r="B2333">
        <f t="shared" si="39"/>
        <v>16</v>
      </c>
      <c r="C2333" s="9" t="s">
        <v>2227</v>
      </c>
      <c r="D2333" s="9" t="s">
        <v>93</v>
      </c>
      <c r="E2333" s="9" t="s">
        <v>2787</v>
      </c>
      <c r="F2333" s="9" t="s">
        <v>2788</v>
      </c>
      <c r="G2333" s="10">
        <v>19546</v>
      </c>
      <c r="H2333" s="9" t="s">
        <v>94</v>
      </c>
      <c r="I2333" s="10">
        <v>28210</v>
      </c>
      <c r="J2333" s="11">
        <v>0.69</v>
      </c>
      <c r="K2333" s="9" t="s">
        <v>94</v>
      </c>
      <c r="L2333" s="9" t="s">
        <v>95</v>
      </c>
    </row>
    <row r="2334" spans="1:12" x14ac:dyDescent="0.2">
      <c r="A2334" t="str">
        <f>VLOOKUP(B2334,StateFIPS!A$2:B$52,2)</f>
        <v>Connecticut</v>
      </c>
      <c r="B2334">
        <f t="shared" si="39"/>
        <v>9</v>
      </c>
      <c r="C2334" s="9" t="s">
        <v>1969</v>
      </c>
      <c r="D2334" s="9" t="s">
        <v>93</v>
      </c>
      <c r="E2334" s="9" t="s">
        <v>2787</v>
      </c>
      <c r="F2334" s="9" t="s">
        <v>2788</v>
      </c>
      <c r="G2334" s="10">
        <v>126775</v>
      </c>
      <c r="H2334" s="9" t="s">
        <v>94</v>
      </c>
      <c r="I2334" s="10">
        <v>182969</v>
      </c>
      <c r="J2334" s="11">
        <v>0.69</v>
      </c>
      <c r="K2334" s="9" t="s">
        <v>94</v>
      </c>
      <c r="L2334" s="9" t="s">
        <v>95</v>
      </c>
    </row>
    <row r="2335" spans="1:12" x14ac:dyDescent="0.2">
      <c r="A2335" t="str">
        <f>VLOOKUP(B2335,StateFIPS!A$2:B$52,2)</f>
        <v>Mississippi</v>
      </c>
      <c r="B2335">
        <f t="shared" si="39"/>
        <v>28</v>
      </c>
      <c r="C2335" s="9" t="s">
        <v>296</v>
      </c>
      <c r="D2335" s="9" t="s">
        <v>93</v>
      </c>
      <c r="E2335" s="9" t="s">
        <v>2787</v>
      </c>
      <c r="F2335" s="9" t="s">
        <v>2788</v>
      </c>
      <c r="G2335" s="10">
        <v>228</v>
      </c>
      <c r="H2335" s="9" t="s">
        <v>94</v>
      </c>
      <c r="I2335" s="10">
        <v>329</v>
      </c>
      <c r="J2335" s="11">
        <v>0.69</v>
      </c>
      <c r="K2335" s="9" t="s">
        <v>94</v>
      </c>
      <c r="L2335" s="9" t="s">
        <v>95</v>
      </c>
    </row>
    <row r="2336" spans="1:12" x14ac:dyDescent="0.2">
      <c r="A2336" t="str">
        <f>VLOOKUP(B2336,StateFIPS!A$2:B$52,2)</f>
        <v>Idaho</v>
      </c>
      <c r="B2336">
        <f t="shared" si="39"/>
        <v>16</v>
      </c>
      <c r="C2336" s="9" t="s">
        <v>2224</v>
      </c>
      <c r="D2336" s="9" t="s">
        <v>93</v>
      </c>
      <c r="E2336" s="9" t="s">
        <v>2787</v>
      </c>
      <c r="F2336" s="9" t="s">
        <v>2788</v>
      </c>
      <c r="G2336" s="10">
        <v>63284</v>
      </c>
      <c r="H2336" s="9" t="s">
        <v>94</v>
      </c>
      <c r="I2336" s="10">
        <v>91335</v>
      </c>
      <c r="J2336" s="11">
        <v>0.69</v>
      </c>
      <c r="K2336" s="9" t="s">
        <v>94</v>
      </c>
      <c r="L2336" s="9" t="s">
        <v>95</v>
      </c>
    </row>
    <row r="2337" spans="1:12" x14ac:dyDescent="0.2">
      <c r="A2337" t="str">
        <f>VLOOKUP(B2337,StateFIPS!A$2:B$52,2)</f>
        <v>Georgia</v>
      </c>
      <c r="B2337">
        <f t="shared" si="39"/>
        <v>13</v>
      </c>
      <c r="C2337" s="9" t="s">
        <v>2724</v>
      </c>
      <c r="D2337" s="9" t="s">
        <v>93</v>
      </c>
      <c r="E2337" s="9" t="s">
        <v>2787</v>
      </c>
      <c r="F2337" s="9" t="s">
        <v>2788</v>
      </c>
      <c r="G2337" s="10">
        <v>77341</v>
      </c>
      <c r="H2337" s="9" t="s">
        <v>94</v>
      </c>
      <c r="I2337" s="10">
        <v>111623</v>
      </c>
      <c r="J2337" s="11">
        <v>0.69</v>
      </c>
      <c r="K2337" s="9" t="s">
        <v>94</v>
      </c>
      <c r="L2337" s="9" t="s">
        <v>95</v>
      </c>
    </row>
    <row r="2338" spans="1:12" x14ac:dyDescent="0.2">
      <c r="A2338" t="str">
        <f>VLOOKUP(B2338,StateFIPS!A$2:B$52,2)</f>
        <v>North Dakota</v>
      </c>
      <c r="B2338">
        <f t="shared" si="39"/>
        <v>38</v>
      </c>
      <c r="C2338" s="9" t="s">
        <v>1388</v>
      </c>
      <c r="D2338" s="9" t="s">
        <v>93</v>
      </c>
      <c r="E2338" s="9" t="s">
        <v>2787</v>
      </c>
      <c r="F2338" s="9" t="s">
        <v>2788</v>
      </c>
      <c r="G2338" s="10">
        <v>177</v>
      </c>
      <c r="H2338" s="9" t="s">
        <v>94</v>
      </c>
      <c r="I2338" s="10">
        <v>255</v>
      </c>
      <c r="J2338" s="11">
        <v>0.69</v>
      </c>
      <c r="K2338" s="9" t="s">
        <v>94</v>
      </c>
      <c r="L2338" s="9" t="s">
        <v>95</v>
      </c>
    </row>
    <row r="2339" spans="1:12" x14ac:dyDescent="0.2">
      <c r="A2339" t="str">
        <f>VLOOKUP(B2339,StateFIPS!A$2:B$52,2)</f>
        <v>Georgia</v>
      </c>
      <c r="B2339">
        <f t="shared" si="39"/>
        <v>13</v>
      </c>
      <c r="C2339" s="9" t="s">
        <v>2725</v>
      </c>
      <c r="D2339" s="9" t="s">
        <v>93</v>
      </c>
      <c r="E2339" s="9" t="s">
        <v>2787</v>
      </c>
      <c r="F2339" s="9" t="s">
        <v>2788</v>
      </c>
      <c r="G2339" s="10">
        <v>37438</v>
      </c>
      <c r="H2339" s="9" t="s">
        <v>94</v>
      </c>
      <c r="I2339" s="10">
        <v>54033</v>
      </c>
      <c r="J2339" s="11">
        <v>0.69</v>
      </c>
      <c r="K2339" s="9" t="s">
        <v>94</v>
      </c>
      <c r="L2339" s="9" t="s">
        <v>95</v>
      </c>
    </row>
    <row r="2340" spans="1:12" x14ac:dyDescent="0.2">
      <c r="A2340" t="str">
        <f>VLOOKUP(B2340,StateFIPS!A$2:B$52,2)</f>
        <v>Maryland</v>
      </c>
      <c r="B2340">
        <f t="shared" si="39"/>
        <v>24</v>
      </c>
      <c r="C2340" s="9" t="s">
        <v>1739</v>
      </c>
      <c r="D2340" s="9" t="s">
        <v>93</v>
      </c>
      <c r="E2340" s="9" t="s">
        <v>2787</v>
      </c>
      <c r="F2340" s="9" t="s">
        <v>2788</v>
      </c>
      <c r="G2340" s="10">
        <v>52943</v>
      </c>
      <c r="H2340" s="9" t="s">
        <v>94</v>
      </c>
      <c r="I2340" s="10">
        <v>76410</v>
      </c>
      <c r="J2340" s="11">
        <v>0.69</v>
      </c>
      <c r="K2340" s="9" t="s">
        <v>94</v>
      </c>
      <c r="L2340" s="9" t="s">
        <v>95</v>
      </c>
    </row>
    <row r="2341" spans="1:12" x14ac:dyDescent="0.2">
      <c r="A2341" t="str">
        <f>VLOOKUP(B2341,StateFIPS!A$2:B$52,2)</f>
        <v>North Carolina</v>
      </c>
      <c r="B2341">
        <f t="shared" si="39"/>
        <v>37</v>
      </c>
      <c r="C2341" s="9" t="s">
        <v>1402</v>
      </c>
      <c r="D2341" s="9" t="s">
        <v>93</v>
      </c>
      <c r="E2341" s="9" t="s">
        <v>2787</v>
      </c>
      <c r="F2341" s="9" t="s">
        <v>2788</v>
      </c>
      <c r="G2341" s="10">
        <v>108690</v>
      </c>
      <c r="H2341" s="9" t="s">
        <v>94</v>
      </c>
      <c r="I2341" s="10">
        <v>156868</v>
      </c>
      <c r="J2341" s="11">
        <v>0.69</v>
      </c>
      <c r="K2341" s="9" t="s">
        <v>94</v>
      </c>
      <c r="L2341" s="9" t="s">
        <v>95</v>
      </c>
    </row>
    <row r="2342" spans="1:12" x14ac:dyDescent="0.2">
      <c r="A2342" t="str">
        <f>VLOOKUP(B2342,StateFIPS!A$2:B$52,2)</f>
        <v>North Carolina</v>
      </c>
      <c r="B2342">
        <f t="shared" si="39"/>
        <v>37</v>
      </c>
      <c r="C2342" s="9" t="s">
        <v>1183</v>
      </c>
      <c r="D2342" s="9" t="s">
        <v>93</v>
      </c>
      <c r="E2342" s="9" t="s">
        <v>2787</v>
      </c>
      <c r="F2342" s="9" t="s">
        <v>2788</v>
      </c>
      <c r="G2342" s="10">
        <v>156305</v>
      </c>
      <c r="H2342" s="9" t="s">
        <v>94</v>
      </c>
      <c r="I2342" s="10">
        <v>225589</v>
      </c>
      <c r="J2342" s="11">
        <v>0.69</v>
      </c>
      <c r="K2342" s="9" t="s">
        <v>94</v>
      </c>
      <c r="L2342" s="9" t="s">
        <v>95</v>
      </c>
    </row>
    <row r="2343" spans="1:12" x14ac:dyDescent="0.2">
      <c r="A2343" t="str">
        <f>VLOOKUP(B2343,StateFIPS!A$2:B$52,2)</f>
        <v>Maine</v>
      </c>
      <c r="B2343">
        <f t="shared" si="39"/>
        <v>23</v>
      </c>
      <c r="C2343" s="9" t="s">
        <v>1896</v>
      </c>
      <c r="D2343" s="9" t="s">
        <v>93</v>
      </c>
      <c r="E2343" s="9" t="s">
        <v>2787</v>
      </c>
      <c r="F2343" s="9" t="s">
        <v>2788</v>
      </c>
      <c r="G2343" s="10">
        <v>17646</v>
      </c>
      <c r="H2343" s="9" t="s">
        <v>94</v>
      </c>
      <c r="I2343" s="10">
        <v>25468</v>
      </c>
      <c r="J2343" s="11">
        <v>0.69</v>
      </c>
      <c r="K2343" s="9" t="s">
        <v>94</v>
      </c>
      <c r="L2343" s="9" t="s">
        <v>95</v>
      </c>
    </row>
    <row r="2344" spans="1:12" x14ac:dyDescent="0.2">
      <c r="A2344" t="str">
        <f>VLOOKUP(B2344,StateFIPS!A$2:B$52,2)</f>
        <v>Hawaii</v>
      </c>
      <c r="B2344">
        <f t="shared" si="39"/>
        <v>15</v>
      </c>
      <c r="C2344" s="9" t="s">
        <v>2236</v>
      </c>
      <c r="D2344" s="9" t="s">
        <v>93</v>
      </c>
      <c r="E2344" s="9" t="s">
        <v>2787</v>
      </c>
      <c r="F2344" s="9" t="s">
        <v>2788</v>
      </c>
      <c r="G2344" s="10">
        <v>122587</v>
      </c>
      <c r="H2344" s="9" t="s">
        <v>94</v>
      </c>
      <c r="I2344" s="10">
        <v>176924</v>
      </c>
      <c r="J2344" s="11">
        <v>0.69</v>
      </c>
      <c r="K2344" s="9" t="s">
        <v>94</v>
      </c>
      <c r="L2344" s="9" t="s">
        <v>95</v>
      </c>
    </row>
    <row r="2345" spans="1:12" x14ac:dyDescent="0.2">
      <c r="A2345" t="str">
        <f>VLOOKUP(B2345,StateFIPS!A$2:B$52,2)</f>
        <v>Colorado</v>
      </c>
      <c r="B2345">
        <f t="shared" si="39"/>
        <v>8</v>
      </c>
      <c r="C2345" s="9" t="s">
        <v>2095</v>
      </c>
      <c r="D2345" s="9" t="s">
        <v>93</v>
      </c>
      <c r="E2345" s="9" t="s">
        <v>2787</v>
      </c>
      <c r="F2345" s="9" t="s">
        <v>2788</v>
      </c>
      <c r="G2345" s="10">
        <v>192850</v>
      </c>
      <c r="H2345" s="9" t="s">
        <v>94</v>
      </c>
      <c r="I2345" s="10">
        <v>278333</v>
      </c>
      <c r="J2345" s="11">
        <v>0.69</v>
      </c>
      <c r="K2345" s="9" t="s">
        <v>94</v>
      </c>
      <c r="L2345" s="9" t="s">
        <v>95</v>
      </c>
    </row>
    <row r="2346" spans="1:12" x14ac:dyDescent="0.2">
      <c r="A2346" t="str">
        <f>VLOOKUP(B2346,StateFIPS!A$2:B$52,2)</f>
        <v>North Dakota</v>
      </c>
      <c r="B2346">
        <f t="shared" si="39"/>
        <v>38</v>
      </c>
      <c r="C2346" s="9" t="s">
        <v>1386</v>
      </c>
      <c r="D2346" s="9" t="s">
        <v>93</v>
      </c>
      <c r="E2346" s="9" t="s">
        <v>2787</v>
      </c>
      <c r="F2346" s="9" t="s">
        <v>2788</v>
      </c>
      <c r="G2346" s="10">
        <v>253</v>
      </c>
      <c r="H2346" s="9" t="s">
        <v>94</v>
      </c>
      <c r="I2346" s="10">
        <v>365</v>
      </c>
      <c r="J2346" s="11">
        <v>0.69</v>
      </c>
      <c r="K2346" s="9" t="s">
        <v>94</v>
      </c>
      <c r="L2346" s="9" t="s">
        <v>95</v>
      </c>
    </row>
    <row r="2347" spans="1:12" x14ac:dyDescent="0.2">
      <c r="A2347" t="str">
        <f>VLOOKUP(B2347,StateFIPS!A$2:B$52,2)</f>
        <v>Colorado</v>
      </c>
      <c r="B2347">
        <f t="shared" si="39"/>
        <v>8</v>
      </c>
      <c r="C2347" s="9" t="s">
        <v>549</v>
      </c>
      <c r="D2347" s="9" t="s">
        <v>93</v>
      </c>
      <c r="E2347" s="9" t="s">
        <v>2787</v>
      </c>
      <c r="F2347" s="9" t="s">
        <v>2788</v>
      </c>
      <c r="G2347" s="10">
        <v>20011</v>
      </c>
      <c r="H2347" s="9" t="s">
        <v>94</v>
      </c>
      <c r="I2347" s="10">
        <v>28881</v>
      </c>
      <c r="J2347" s="11">
        <v>0.69</v>
      </c>
      <c r="K2347" s="9" t="s">
        <v>94</v>
      </c>
      <c r="L2347" s="9" t="s">
        <v>95</v>
      </c>
    </row>
    <row r="2348" spans="1:12" x14ac:dyDescent="0.2">
      <c r="A2348" t="str">
        <f>VLOOKUP(B2348,StateFIPS!A$2:B$52,2)</f>
        <v>Georgia</v>
      </c>
      <c r="B2348">
        <f t="shared" si="39"/>
        <v>13</v>
      </c>
      <c r="C2348" s="9" t="s">
        <v>801</v>
      </c>
      <c r="D2348" s="9" t="s">
        <v>93</v>
      </c>
      <c r="E2348" s="9" t="s">
        <v>2787</v>
      </c>
      <c r="F2348" s="9" t="s">
        <v>2788</v>
      </c>
      <c r="G2348" s="10">
        <v>93865</v>
      </c>
      <c r="H2348" s="9" t="s">
        <v>94</v>
      </c>
      <c r="I2348" s="10">
        <v>135472</v>
      </c>
      <c r="J2348" s="11">
        <v>0.69</v>
      </c>
      <c r="K2348" s="9" t="s">
        <v>94</v>
      </c>
      <c r="L2348" s="9" t="s">
        <v>95</v>
      </c>
    </row>
    <row r="2349" spans="1:12" x14ac:dyDescent="0.2">
      <c r="A2349" t="str">
        <f>VLOOKUP(B2349,StateFIPS!A$2:B$52,2)</f>
        <v>Hawaii</v>
      </c>
      <c r="B2349">
        <f t="shared" si="39"/>
        <v>15</v>
      </c>
      <c r="C2349" s="9" t="s">
        <v>2261</v>
      </c>
      <c r="D2349" s="9" t="s">
        <v>93</v>
      </c>
      <c r="E2349" s="9" t="s">
        <v>2787</v>
      </c>
      <c r="F2349" s="9" t="s">
        <v>2788</v>
      </c>
      <c r="G2349" s="10">
        <v>15334</v>
      </c>
      <c r="H2349" s="9" t="s">
        <v>94</v>
      </c>
      <c r="I2349" s="10">
        <v>22131</v>
      </c>
      <c r="J2349" s="11">
        <v>0.69</v>
      </c>
      <c r="K2349" s="9" t="s">
        <v>94</v>
      </c>
      <c r="L2349" s="9" t="s">
        <v>95</v>
      </c>
    </row>
    <row r="2350" spans="1:12" x14ac:dyDescent="0.2">
      <c r="A2350" t="str">
        <f>VLOOKUP(B2350,StateFIPS!A$2:B$52,2)</f>
        <v>Montana</v>
      </c>
      <c r="B2350">
        <f t="shared" si="39"/>
        <v>30</v>
      </c>
      <c r="C2350" s="9" t="s">
        <v>2166</v>
      </c>
      <c r="D2350" s="9" t="s">
        <v>93</v>
      </c>
      <c r="E2350" s="9" t="s">
        <v>2787</v>
      </c>
      <c r="F2350" s="9" t="s">
        <v>2788</v>
      </c>
      <c r="G2350" s="10">
        <v>49724</v>
      </c>
      <c r="H2350" s="9" t="s">
        <v>94</v>
      </c>
      <c r="I2350" s="10">
        <v>71764</v>
      </c>
      <c r="J2350" s="11">
        <v>0.69</v>
      </c>
      <c r="K2350" s="9" t="s">
        <v>94</v>
      </c>
      <c r="L2350" s="9" t="s">
        <v>95</v>
      </c>
    </row>
    <row r="2351" spans="1:12" x14ac:dyDescent="0.2">
      <c r="A2351" t="str">
        <f>VLOOKUP(B2351,StateFIPS!A$2:B$52,2)</f>
        <v>North Carolina</v>
      </c>
      <c r="B2351">
        <f t="shared" si="39"/>
        <v>37</v>
      </c>
      <c r="C2351" s="9" t="s">
        <v>1416</v>
      </c>
      <c r="D2351" s="9" t="s">
        <v>93</v>
      </c>
      <c r="E2351" s="9" t="s">
        <v>2787</v>
      </c>
      <c r="F2351" s="9" t="s">
        <v>2788</v>
      </c>
      <c r="G2351" s="10">
        <v>190219</v>
      </c>
      <c r="H2351" s="9" t="s">
        <v>94</v>
      </c>
      <c r="I2351" s="10">
        <v>274535</v>
      </c>
      <c r="J2351" s="11">
        <v>0.69</v>
      </c>
      <c r="K2351" s="9" t="s">
        <v>94</v>
      </c>
      <c r="L2351" s="9" t="s">
        <v>95</v>
      </c>
    </row>
    <row r="2352" spans="1:12" x14ac:dyDescent="0.2">
      <c r="A2352" t="str">
        <f>VLOOKUP(B2352,StateFIPS!A$2:B$52,2)</f>
        <v>Colorado</v>
      </c>
      <c r="B2352">
        <f t="shared" si="39"/>
        <v>8</v>
      </c>
      <c r="C2352" s="9" t="s">
        <v>1963</v>
      </c>
      <c r="D2352" s="9" t="s">
        <v>93</v>
      </c>
      <c r="E2352" s="9" t="s">
        <v>2787</v>
      </c>
      <c r="F2352" s="9" t="s">
        <v>2788</v>
      </c>
      <c r="G2352" s="10">
        <v>91106</v>
      </c>
      <c r="H2352" s="9" t="s">
        <v>94</v>
      </c>
      <c r="I2352" s="10">
        <v>131489</v>
      </c>
      <c r="J2352" s="11">
        <v>0.69</v>
      </c>
      <c r="K2352" s="9" t="s">
        <v>94</v>
      </c>
      <c r="L2352" s="9" t="s">
        <v>95</v>
      </c>
    </row>
    <row r="2353" spans="1:12" x14ac:dyDescent="0.2">
      <c r="A2353" t="str">
        <f>VLOOKUP(B2353,StateFIPS!A$2:B$52,2)</f>
        <v>Montana</v>
      </c>
      <c r="B2353">
        <f t="shared" si="39"/>
        <v>30</v>
      </c>
      <c r="C2353" s="9" t="s">
        <v>1221</v>
      </c>
      <c r="D2353" s="9" t="s">
        <v>93</v>
      </c>
      <c r="E2353" s="9" t="s">
        <v>2787</v>
      </c>
      <c r="F2353" s="9" t="s">
        <v>2788</v>
      </c>
      <c r="G2353" s="10">
        <v>53934</v>
      </c>
      <c r="H2353" s="9" t="s">
        <v>94</v>
      </c>
      <c r="I2353" s="10">
        <v>77841</v>
      </c>
      <c r="J2353" s="11">
        <v>0.69</v>
      </c>
      <c r="K2353" s="9" t="s">
        <v>94</v>
      </c>
      <c r="L2353" s="9" t="s">
        <v>95</v>
      </c>
    </row>
    <row r="2354" spans="1:12" x14ac:dyDescent="0.2">
      <c r="A2354" t="str">
        <f>VLOOKUP(B2354,StateFIPS!A$2:B$52,2)</f>
        <v>Georgia</v>
      </c>
      <c r="B2354">
        <f t="shared" si="39"/>
        <v>13</v>
      </c>
      <c r="C2354" s="9" t="s">
        <v>749</v>
      </c>
      <c r="D2354" s="9" t="s">
        <v>93</v>
      </c>
      <c r="E2354" s="9" t="s">
        <v>2787</v>
      </c>
      <c r="F2354" s="9" t="s">
        <v>2788</v>
      </c>
      <c r="G2354" s="10">
        <v>167245</v>
      </c>
      <c r="H2354" s="9" t="s">
        <v>94</v>
      </c>
      <c r="I2354" s="10">
        <v>241378</v>
      </c>
      <c r="J2354" s="11">
        <v>0.69</v>
      </c>
      <c r="K2354" s="9" t="s">
        <v>94</v>
      </c>
      <c r="L2354" s="9" t="s">
        <v>95</v>
      </c>
    </row>
    <row r="2355" spans="1:12" x14ac:dyDescent="0.2">
      <c r="A2355" t="str">
        <f>VLOOKUP(B2355,StateFIPS!A$2:B$52,2)</f>
        <v>Kentucky</v>
      </c>
      <c r="B2355">
        <f t="shared" si="39"/>
        <v>21</v>
      </c>
      <c r="C2355" s="9" t="s">
        <v>191</v>
      </c>
      <c r="D2355" s="9" t="s">
        <v>93</v>
      </c>
      <c r="E2355" s="9" t="s">
        <v>2787</v>
      </c>
      <c r="F2355" s="9" t="s">
        <v>2788</v>
      </c>
      <c r="G2355" s="10">
        <v>72</v>
      </c>
      <c r="H2355" s="9" t="s">
        <v>94</v>
      </c>
      <c r="I2355" s="10">
        <v>104</v>
      </c>
      <c r="J2355" s="11">
        <v>0.69</v>
      </c>
      <c r="K2355" s="9" t="s">
        <v>94</v>
      </c>
      <c r="L2355" s="9" t="s">
        <v>95</v>
      </c>
    </row>
    <row r="2356" spans="1:12" x14ac:dyDescent="0.2">
      <c r="A2356" t="str">
        <f>VLOOKUP(B2356,StateFIPS!A$2:B$52,2)</f>
        <v>Louisiana</v>
      </c>
      <c r="B2356">
        <f t="shared" si="39"/>
        <v>22</v>
      </c>
      <c r="C2356" s="9" t="s">
        <v>418</v>
      </c>
      <c r="D2356" s="9" t="s">
        <v>93</v>
      </c>
      <c r="E2356" s="9" t="s">
        <v>2787</v>
      </c>
      <c r="F2356" s="9" t="s">
        <v>2788</v>
      </c>
      <c r="G2356" s="10">
        <v>9676</v>
      </c>
      <c r="H2356" s="9" t="s">
        <v>94</v>
      </c>
      <c r="I2356" s="10">
        <v>13965</v>
      </c>
      <c r="J2356" s="11">
        <v>0.69</v>
      </c>
      <c r="K2356" s="9" t="s">
        <v>94</v>
      </c>
      <c r="L2356" s="9" t="s">
        <v>95</v>
      </c>
    </row>
    <row r="2357" spans="1:12" x14ac:dyDescent="0.2">
      <c r="A2357" t="str">
        <f>VLOOKUP(B2357,StateFIPS!A$2:B$52,2)</f>
        <v>Idaho</v>
      </c>
      <c r="B2357">
        <f t="shared" si="39"/>
        <v>16</v>
      </c>
      <c r="C2357" s="9" t="s">
        <v>2246</v>
      </c>
      <c r="D2357" s="9" t="s">
        <v>93</v>
      </c>
      <c r="E2357" s="9" t="s">
        <v>2787</v>
      </c>
      <c r="F2357" s="9" t="s">
        <v>2788</v>
      </c>
      <c r="G2357" s="10">
        <v>35077</v>
      </c>
      <c r="H2357" s="9" t="s">
        <v>94</v>
      </c>
      <c r="I2357" s="10">
        <v>50625</v>
      </c>
      <c r="J2357" s="11">
        <v>0.69</v>
      </c>
      <c r="K2357" s="9" t="s">
        <v>94</v>
      </c>
      <c r="L2357" s="9" t="s">
        <v>95</v>
      </c>
    </row>
    <row r="2358" spans="1:12" x14ac:dyDescent="0.2">
      <c r="A2358" t="str">
        <f>VLOOKUP(B2358,StateFIPS!A$2:B$52,2)</f>
        <v>Mississippi</v>
      </c>
      <c r="B2358">
        <f t="shared" si="39"/>
        <v>28</v>
      </c>
      <c r="C2358" s="9" t="s">
        <v>1519</v>
      </c>
      <c r="D2358" s="9" t="s">
        <v>93</v>
      </c>
      <c r="E2358" s="9" t="s">
        <v>2787</v>
      </c>
      <c r="F2358" s="9" t="s">
        <v>2788</v>
      </c>
      <c r="G2358" s="10">
        <v>118163</v>
      </c>
      <c r="H2358" s="9" t="s">
        <v>94</v>
      </c>
      <c r="I2358" s="10">
        <v>170540</v>
      </c>
      <c r="J2358" s="11">
        <v>0.69</v>
      </c>
      <c r="K2358" s="9" t="s">
        <v>94</v>
      </c>
      <c r="L2358" s="9" t="s">
        <v>95</v>
      </c>
    </row>
    <row r="2359" spans="1:12" x14ac:dyDescent="0.2">
      <c r="A2359" t="str">
        <f>VLOOKUP(B2359,StateFIPS!A$2:B$52,2)</f>
        <v>Georgia</v>
      </c>
      <c r="B2359">
        <f t="shared" si="39"/>
        <v>13</v>
      </c>
      <c r="C2359" s="9" t="s">
        <v>2009</v>
      </c>
      <c r="D2359" s="9" t="s">
        <v>93</v>
      </c>
      <c r="E2359" s="9" t="s">
        <v>2787</v>
      </c>
      <c r="F2359" s="9" t="s">
        <v>2788</v>
      </c>
      <c r="G2359" s="10">
        <v>49627</v>
      </c>
      <c r="H2359" s="9" t="s">
        <v>94</v>
      </c>
      <c r="I2359" s="10">
        <v>71624</v>
      </c>
      <c r="J2359" s="11">
        <v>0.69</v>
      </c>
      <c r="K2359" s="9" t="s">
        <v>94</v>
      </c>
      <c r="L2359" s="9" t="s">
        <v>95</v>
      </c>
    </row>
    <row r="2360" spans="1:12" x14ac:dyDescent="0.2">
      <c r="A2360" t="str">
        <f>VLOOKUP(B2360,StateFIPS!A$2:B$52,2)</f>
        <v>Colorado</v>
      </c>
      <c r="B2360">
        <f t="shared" si="39"/>
        <v>8</v>
      </c>
      <c r="C2360" s="9" t="s">
        <v>489</v>
      </c>
      <c r="D2360" s="9" t="s">
        <v>93</v>
      </c>
      <c r="E2360" s="9" t="s">
        <v>2787</v>
      </c>
      <c r="F2360" s="9" t="s">
        <v>2788</v>
      </c>
      <c r="G2360" s="10">
        <v>82578</v>
      </c>
      <c r="H2360" s="9" t="s">
        <v>94</v>
      </c>
      <c r="I2360" s="10">
        <v>119181</v>
      </c>
      <c r="J2360" s="11">
        <v>0.69</v>
      </c>
      <c r="K2360" s="9" t="s">
        <v>94</v>
      </c>
      <c r="L2360" s="9" t="s">
        <v>95</v>
      </c>
    </row>
    <row r="2361" spans="1:12" x14ac:dyDescent="0.2">
      <c r="A2361" t="str">
        <f>VLOOKUP(B2361,StateFIPS!A$2:B$52,2)</f>
        <v>Idaho</v>
      </c>
      <c r="B2361">
        <f t="shared" si="39"/>
        <v>16</v>
      </c>
      <c r="C2361" s="9" t="s">
        <v>675</v>
      </c>
      <c r="D2361" s="9" t="s">
        <v>93</v>
      </c>
      <c r="E2361" s="9" t="s">
        <v>2787</v>
      </c>
      <c r="F2361" s="9" t="s">
        <v>2788</v>
      </c>
      <c r="G2361" s="10">
        <v>12483</v>
      </c>
      <c r="H2361" s="9" t="s">
        <v>94</v>
      </c>
      <c r="I2361" s="10">
        <v>18016</v>
      </c>
      <c r="J2361" s="11">
        <v>0.69</v>
      </c>
      <c r="K2361" s="9" t="s">
        <v>94</v>
      </c>
      <c r="L2361" s="9" t="s">
        <v>95</v>
      </c>
    </row>
    <row r="2362" spans="1:12" x14ac:dyDescent="0.2">
      <c r="A2362" t="str">
        <f>VLOOKUP(B2362,StateFIPS!A$2:B$52,2)</f>
        <v>North Carolina</v>
      </c>
      <c r="B2362">
        <f t="shared" si="39"/>
        <v>37</v>
      </c>
      <c r="C2362" s="9" t="s">
        <v>1837</v>
      </c>
      <c r="D2362" s="9" t="s">
        <v>93</v>
      </c>
      <c r="E2362" s="9" t="s">
        <v>2787</v>
      </c>
      <c r="F2362" s="9" t="s">
        <v>2788</v>
      </c>
      <c r="G2362" s="10">
        <v>103077</v>
      </c>
      <c r="H2362" s="9" t="s">
        <v>94</v>
      </c>
      <c r="I2362" s="10">
        <v>148766</v>
      </c>
      <c r="J2362" s="11">
        <v>0.69</v>
      </c>
      <c r="K2362" s="9" t="s">
        <v>94</v>
      </c>
      <c r="L2362" s="9" t="s">
        <v>95</v>
      </c>
    </row>
    <row r="2363" spans="1:12" x14ac:dyDescent="0.2">
      <c r="A2363" t="str">
        <f>VLOOKUP(B2363,StateFIPS!A$2:B$52,2)</f>
        <v>North Dakota</v>
      </c>
      <c r="B2363">
        <f t="shared" si="39"/>
        <v>38</v>
      </c>
      <c r="C2363" s="9" t="s">
        <v>1396</v>
      </c>
      <c r="D2363" s="9" t="s">
        <v>93</v>
      </c>
      <c r="E2363" s="9" t="s">
        <v>2787</v>
      </c>
      <c r="F2363" s="9" t="s">
        <v>2788</v>
      </c>
      <c r="G2363" s="10">
        <v>713</v>
      </c>
      <c r="H2363" s="9" t="s">
        <v>94</v>
      </c>
      <c r="I2363" s="10">
        <v>1029</v>
      </c>
      <c r="J2363" s="11">
        <v>0.69</v>
      </c>
      <c r="K2363" s="9" t="s">
        <v>94</v>
      </c>
      <c r="L2363" s="9" t="s">
        <v>95</v>
      </c>
    </row>
    <row r="2364" spans="1:12" x14ac:dyDescent="0.2">
      <c r="A2364" t="str">
        <f>VLOOKUP(B2364,StateFIPS!A$2:B$52,2)</f>
        <v>Maine</v>
      </c>
      <c r="B2364">
        <f t="shared" si="39"/>
        <v>23</v>
      </c>
      <c r="C2364" s="9" t="s">
        <v>392</v>
      </c>
      <c r="D2364" s="9" t="s">
        <v>93</v>
      </c>
      <c r="E2364" s="9" t="s">
        <v>2787</v>
      </c>
      <c r="F2364" s="9" t="s">
        <v>2788</v>
      </c>
      <c r="G2364" s="10">
        <v>33565</v>
      </c>
      <c r="H2364" s="9" t="s">
        <v>94</v>
      </c>
      <c r="I2364" s="10">
        <v>48443</v>
      </c>
      <c r="J2364" s="11">
        <v>0.69</v>
      </c>
      <c r="K2364" s="9" t="s">
        <v>94</v>
      </c>
      <c r="L2364" s="9" t="s">
        <v>95</v>
      </c>
    </row>
    <row r="2365" spans="1:12" x14ac:dyDescent="0.2">
      <c r="A2365" t="str">
        <f>VLOOKUP(B2365,StateFIPS!A$2:B$52,2)</f>
        <v>Maine</v>
      </c>
      <c r="B2365">
        <f t="shared" si="39"/>
        <v>23</v>
      </c>
      <c r="C2365" s="9" t="s">
        <v>1888</v>
      </c>
      <c r="D2365" s="9" t="s">
        <v>93</v>
      </c>
      <c r="E2365" s="9" t="s">
        <v>2787</v>
      </c>
      <c r="F2365" s="9" t="s">
        <v>2788</v>
      </c>
      <c r="G2365" s="10">
        <v>34961</v>
      </c>
      <c r="H2365" s="9" t="s">
        <v>94</v>
      </c>
      <c r="I2365" s="10">
        <v>50457</v>
      </c>
      <c r="J2365" s="11">
        <v>0.69</v>
      </c>
      <c r="K2365" s="9" t="s">
        <v>94</v>
      </c>
      <c r="L2365" s="9" t="s">
        <v>95</v>
      </c>
    </row>
    <row r="2366" spans="1:12" x14ac:dyDescent="0.2">
      <c r="A2366" t="str">
        <f>VLOOKUP(B2366,StateFIPS!A$2:B$52,2)</f>
        <v>Georgia</v>
      </c>
      <c r="B2366">
        <f t="shared" si="39"/>
        <v>13</v>
      </c>
      <c r="C2366" s="9" t="s">
        <v>750</v>
      </c>
      <c r="D2366" s="9" t="s">
        <v>93</v>
      </c>
      <c r="E2366" s="9" t="s">
        <v>2787</v>
      </c>
      <c r="F2366" s="9" t="s">
        <v>2788</v>
      </c>
      <c r="G2366" s="10">
        <v>423006</v>
      </c>
      <c r="H2366" s="9" t="s">
        <v>94</v>
      </c>
      <c r="I2366" s="10">
        <v>610508</v>
      </c>
      <c r="J2366" s="11">
        <v>0.69</v>
      </c>
      <c r="K2366" s="9" t="s">
        <v>94</v>
      </c>
      <c r="L2366" s="9" t="s">
        <v>95</v>
      </c>
    </row>
    <row r="2367" spans="1:12" x14ac:dyDescent="0.2">
      <c r="A2367" t="str">
        <f>VLOOKUP(B2367,StateFIPS!A$2:B$52,2)</f>
        <v>Maine</v>
      </c>
      <c r="B2367">
        <f t="shared" si="39"/>
        <v>23</v>
      </c>
      <c r="C2367" s="9" t="s">
        <v>1890</v>
      </c>
      <c r="D2367" s="9" t="s">
        <v>93</v>
      </c>
      <c r="E2367" s="9" t="s">
        <v>2787</v>
      </c>
      <c r="F2367" s="9" t="s">
        <v>2788</v>
      </c>
      <c r="G2367" s="10">
        <v>47556</v>
      </c>
      <c r="H2367" s="9" t="s">
        <v>94</v>
      </c>
      <c r="I2367" s="10">
        <v>68635</v>
      </c>
      <c r="J2367" s="11">
        <v>0.69</v>
      </c>
      <c r="K2367" s="9" t="s">
        <v>94</v>
      </c>
      <c r="L2367" s="9" t="s">
        <v>95</v>
      </c>
    </row>
    <row r="2368" spans="1:12" x14ac:dyDescent="0.2">
      <c r="A2368" t="str">
        <f>VLOOKUP(B2368,StateFIPS!A$2:B$52,2)</f>
        <v>North Dakota</v>
      </c>
      <c r="B2368">
        <f t="shared" si="39"/>
        <v>38</v>
      </c>
      <c r="C2368" s="9" t="s">
        <v>2682</v>
      </c>
      <c r="D2368" s="9" t="s">
        <v>93</v>
      </c>
      <c r="E2368" s="9" t="s">
        <v>2787</v>
      </c>
      <c r="F2368" s="9" t="s">
        <v>2788</v>
      </c>
      <c r="G2368" s="10">
        <v>447</v>
      </c>
      <c r="H2368" s="9" t="s">
        <v>94</v>
      </c>
      <c r="I2368" s="10">
        <v>645</v>
      </c>
      <c r="J2368" s="11">
        <v>0.69</v>
      </c>
      <c r="K2368" s="9" t="s">
        <v>94</v>
      </c>
      <c r="L2368" s="9" t="s">
        <v>95</v>
      </c>
    </row>
    <row r="2369" spans="1:12" x14ac:dyDescent="0.2">
      <c r="A2369" t="str">
        <f>VLOOKUP(B2369,StateFIPS!A$2:B$52,2)</f>
        <v>Michigan</v>
      </c>
      <c r="B2369">
        <f t="shared" si="39"/>
        <v>26</v>
      </c>
      <c r="C2369" s="9" t="s">
        <v>1588</v>
      </c>
      <c r="D2369" s="9" t="s">
        <v>93</v>
      </c>
      <c r="E2369" s="9" t="s">
        <v>2787</v>
      </c>
      <c r="F2369" s="9" t="s">
        <v>2788</v>
      </c>
      <c r="G2369" s="10">
        <v>60220</v>
      </c>
      <c r="H2369" s="9" t="s">
        <v>94</v>
      </c>
      <c r="I2369" s="10">
        <v>86913</v>
      </c>
      <c r="J2369" s="11">
        <v>0.69</v>
      </c>
      <c r="K2369" s="9" t="s">
        <v>94</v>
      </c>
      <c r="L2369" s="9" t="s">
        <v>95</v>
      </c>
    </row>
    <row r="2370" spans="1:12" x14ac:dyDescent="0.2">
      <c r="A2370" t="str">
        <f>VLOOKUP(B2370,StateFIPS!A$2:B$52,2)</f>
        <v>Maine</v>
      </c>
      <c r="B2370">
        <f t="shared" si="39"/>
        <v>23</v>
      </c>
      <c r="C2370" s="9" t="s">
        <v>1895</v>
      </c>
      <c r="D2370" s="9" t="s">
        <v>93</v>
      </c>
      <c r="E2370" s="9" t="s">
        <v>2787</v>
      </c>
      <c r="F2370" s="9" t="s">
        <v>2788</v>
      </c>
      <c r="G2370" s="10">
        <v>44498</v>
      </c>
      <c r="H2370" s="9" t="s">
        <v>94</v>
      </c>
      <c r="I2370" s="10">
        <v>64222</v>
      </c>
      <c r="J2370" s="11">
        <v>0.69</v>
      </c>
      <c r="K2370" s="9" t="s">
        <v>94</v>
      </c>
      <c r="L2370" s="9" t="s">
        <v>95</v>
      </c>
    </row>
    <row r="2371" spans="1:12" x14ac:dyDescent="0.2">
      <c r="A2371" t="str">
        <f>VLOOKUP(B2371,StateFIPS!A$2:B$52,2)</f>
        <v>Mississippi</v>
      </c>
      <c r="B2371">
        <f t="shared" ref="B2371:B2434" si="40">VALUE(LEFT(C2371,2))</f>
        <v>28</v>
      </c>
      <c r="C2371" s="9" t="s">
        <v>294</v>
      </c>
      <c r="D2371" s="9" t="s">
        <v>93</v>
      </c>
      <c r="E2371" s="9" t="s">
        <v>2787</v>
      </c>
      <c r="F2371" s="9" t="s">
        <v>2788</v>
      </c>
      <c r="G2371" s="10">
        <v>83</v>
      </c>
      <c r="H2371" s="9" t="s">
        <v>94</v>
      </c>
      <c r="I2371" s="10">
        <v>120</v>
      </c>
      <c r="J2371" s="11">
        <v>0.69</v>
      </c>
      <c r="K2371" s="9" t="s">
        <v>94</v>
      </c>
      <c r="L2371" s="9" t="s">
        <v>95</v>
      </c>
    </row>
    <row r="2372" spans="1:12" x14ac:dyDescent="0.2">
      <c r="A2372" t="str">
        <f>VLOOKUP(B2372,StateFIPS!A$2:B$52,2)</f>
        <v>Colorado</v>
      </c>
      <c r="B2372">
        <f t="shared" si="40"/>
        <v>8</v>
      </c>
      <c r="C2372" s="9" t="s">
        <v>494</v>
      </c>
      <c r="D2372" s="9" t="s">
        <v>93</v>
      </c>
      <c r="E2372" s="9" t="s">
        <v>2787</v>
      </c>
      <c r="F2372" s="9" t="s">
        <v>2788</v>
      </c>
      <c r="G2372" s="10">
        <v>12834</v>
      </c>
      <c r="H2372" s="9" t="s">
        <v>94</v>
      </c>
      <c r="I2372" s="10">
        <v>18523</v>
      </c>
      <c r="J2372" s="11">
        <v>0.69</v>
      </c>
      <c r="K2372" s="9" t="s">
        <v>94</v>
      </c>
      <c r="L2372" s="9" t="s">
        <v>95</v>
      </c>
    </row>
    <row r="2373" spans="1:12" x14ac:dyDescent="0.2">
      <c r="A2373" t="str">
        <f>VLOOKUP(B2373,StateFIPS!A$2:B$52,2)</f>
        <v>North Dakota</v>
      </c>
      <c r="B2373">
        <f t="shared" si="40"/>
        <v>38</v>
      </c>
      <c r="C2373" s="9" t="s">
        <v>1389</v>
      </c>
      <c r="D2373" s="9" t="s">
        <v>93</v>
      </c>
      <c r="E2373" s="9" t="s">
        <v>2787</v>
      </c>
      <c r="F2373" s="9" t="s">
        <v>2788</v>
      </c>
      <c r="G2373" s="10">
        <v>318</v>
      </c>
      <c r="H2373" s="9" t="s">
        <v>94</v>
      </c>
      <c r="I2373" s="10">
        <v>458</v>
      </c>
      <c r="J2373" s="11">
        <v>0.69</v>
      </c>
      <c r="K2373" s="9" t="s">
        <v>94</v>
      </c>
      <c r="L2373" s="9" t="s">
        <v>95</v>
      </c>
    </row>
    <row r="2374" spans="1:12" x14ac:dyDescent="0.2">
      <c r="A2374" t="str">
        <f>VLOOKUP(B2374,StateFIPS!A$2:B$52,2)</f>
        <v>North Carolina</v>
      </c>
      <c r="B2374">
        <f t="shared" si="40"/>
        <v>37</v>
      </c>
      <c r="C2374" s="9" t="s">
        <v>1179</v>
      </c>
      <c r="D2374" s="9" t="s">
        <v>93</v>
      </c>
      <c r="E2374" s="9" t="s">
        <v>2787</v>
      </c>
      <c r="F2374" s="9" t="s">
        <v>2788</v>
      </c>
      <c r="G2374" s="10">
        <v>100637</v>
      </c>
      <c r="H2374" s="9" t="s">
        <v>94</v>
      </c>
      <c r="I2374" s="10">
        <v>145245</v>
      </c>
      <c r="J2374" s="11">
        <v>0.69</v>
      </c>
      <c r="K2374" s="9" t="s">
        <v>94</v>
      </c>
      <c r="L2374" s="9" t="s">
        <v>95</v>
      </c>
    </row>
    <row r="2375" spans="1:12" x14ac:dyDescent="0.2">
      <c r="A2375" t="str">
        <f>VLOOKUP(B2375,StateFIPS!A$2:B$52,2)</f>
        <v>North Carolina</v>
      </c>
      <c r="B2375">
        <f t="shared" si="40"/>
        <v>37</v>
      </c>
      <c r="C2375" s="9" t="s">
        <v>1806</v>
      </c>
      <c r="D2375" s="9" t="s">
        <v>93</v>
      </c>
      <c r="E2375" s="9" t="s">
        <v>2787</v>
      </c>
      <c r="F2375" s="9" t="s">
        <v>2788</v>
      </c>
      <c r="G2375" s="10">
        <v>293297</v>
      </c>
      <c r="H2375" s="9" t="s">
        <v>94</v>
      </c>
      <c r="I2375" s="10">
        <v>423303</v>
      </c>
      <c r="J2375" s="11">
        <v>0.69</v>
      </c>
      <c r="K2375" s="9" t="s">
        <v>94</v>
      </c>
      <c r="L2375" s="9" t="s">
        <v>95</v>
      </c>
    </row>
    <row r="2376" spans="1:12" x14ac:dyDescent="0.2">
      <c r="A2376" t="str">
        <f>VLOOKUP(B2376,StateFIPS!A$2:B$52,2)</f>
        <v>Georgia</v>
      </c>
      <c r="B2376">
        <f t="shared" si="40"/>
        <v>13</v>
      </c>
      <c r="C2376" s="9" t="s">
        <v>787</v>
      </c>
      <c r="D2376" s="9" t="s">
        <v>93</v>
      </c>
      <c r="E2376" s="9" t="s">
        <v>2787</v>
      </c>
      <c r="F2376" s="9" t="s">
        <v>2788</v>
      </c>
      <c r="G2376" s="10">
        <v>101002</v>
      </c>
      <c r="H2376" s="9" t="s">
        <v>94</v>
      </c>
      <c r="I2376" s="10">
        <v>145773</v>
      </c>
      <c r="J2376" s="11">
        <v>0.69</v>
      </c>
      <c r="K2376" s="9" t="s">
        <v>94</v>
      </c>
      <c r="L2376" s="9" t="s">
        <v>95</v>
      </c>
    </row>
    <row r="2377" spans="1:12" x14ac:dyDescent="0.2">
      <c r="A2377" t="str">
        <f>VLOOKUP(B2377,StateFIPS!A$2:B$52,2)</f>
        <v>Georgia</v>
      </c>
      <c r="B2377">
        <f t="shared" si="40"/>
        <v>13</v>
      </c>
      <c r="C2377" s="9" t="s">
        <v>777</v>
      </c>
      <c r="D2377" s="9" t="s">
        <v>93</v>
      </c>
      <c r="E2377" s="9" t="s">
        <v>2787</v>
      </c>
      <c r="F2377" s="9" t="s">
        <v>2788</v>
      </c>
      <c r="G2377" s="10">
        <v>87</v>
      </c>
      <c r="H2377" s="9" t="s">
        <v>94</v>
      </c>
      <c r="I2377" s="10">
        <v>126</v>
      </c>
      <c r="J2377" s="11">
        <v>0.69</v>
      </c>
      <c r="K2377" s="9" t="s">
        <v>94</v>
      </c>
      <c r="L2377" s="9" t="s">
        <v>95</v>
      </c>
    </row>
    <row r="2378" spans="1:12" x14ac:dyDescent="0.2">
      <c r="A2378" t="str">
        <f>VLOOKUP(B2378,StateFIPS!A$2:B$52,2)</f>
        <v>Maryland</v>
      </c>
      <c r="B2378">
        <f t="shared" si="40"/>
        <v>24</v>
      </c>
      <c r="C2378" s="9" t="s">
        <v>398</v>
      </c>
      <c r="D2378" s="9" t="s">
        <v>93</v>
      </c>
      <c r="E2378" s="9" t="s">
        <v>2787</v>
      </c>
      <c r="F2378" s="9" t="s">
        <v>2788</v>
      </c>
      <c r="G2378" s="10">
        <v>61</v>
      </c>
      <c r="H2378" s="9" t="s">
        <v>94</v>
      </c>
      <c r="I2378" s="10">
        <v>88</v>
      </c>
      <c r="J2378" s="11">
        <v>0.69</v>
      </c>
      <c r="K2378" s="9" t="s">
        <v>94</v>
      </c>
      <c r="L2378" s="9" t="s">
        <v>95</v>
      </c>
    </row>
    <row r="2379" spans="1:12" x14ac:dyDescent="0.2">
      <c r="A2379" t="str">
        <f>VLOOKUP(B2379,StateFIPS!A$2:B$52,2)</f>
        <v>Georgia</v>
      </c>
      <c r="B2379">
        <f t="shared" si="40"/>
        <v>13</v>
      </c>
      <c r="C2379" s="9" t="s">
        <v>729</v>
      </c>
      <c r="D2379" s="9" t="s">
        <v>93</v>
      </c>
      <c r="E2379" s="9" t="s">
        <v>2787</v>
      </c>
      <c r="F2379" s="9" t="s">
        <v>2788</v>
      </c>
      <c r="G2379" s="10">
        <v>115375</v>
      </c>
      <c r="H2379" s="9" t="s">
        <v>94</v>
      </c>
      <c r="I2379" s="10">
        <v>166515</v>
      </c>
      <c r="J2379" s="11">
        <v>0.69</v>
      </c>
      <c r="K2379" s="9" t="s">
        <v>94</v>
      </c>
      <c r="L2379" s="9" t="s">
        <v>95</v>
      </c>
    </row>
    <row r="2380" spans="1:12" x14ac:dyDescent="0.2">
      <c r="A2380" t="str">
        <f>VLOOKUP(B2380,StateFIPS!A$2:B$52,2)</f>
        <v>Massachusetts</v>
      </c>
      <c r="B2380">
        <f t="shared" si="40"/>
        <v>25</v>
      </c>
      <c r="C2380" s="9" t="s">
        <v>431</v>
      </c>
      <c r="D2380" s="9" t="s">
        <v>93</v>
      </c>
      <c r="E2380" s="9" t="s">
        <v>2787</v>
      </c>
      <c r="F2380" s="9" t="s">
        <v>2788</v>
      </c>
      <c r="G2380" s="10">
        <v>6423</v>
      </c>
      <c r="H2380" s="9" t="s">
        <v>94</v>
      </c>
      <c r="I2380" s="10">
        <v>9270</v>
      </c>
      <c r="J2380" s="11">
        <v>0.69</v>
      </c>
      <c r="K2380" s="9" t="s">
        <v>94</v>
      </c>
      <c r="L2380" s="9" t="s">
        <v>95</v>
      </c>
    </row>
    <row r="2381" spans="1:12" x14ac:dyDescent="0.2">
      <c r="A2381" t="str">
        <f>VLOOKUP(B2381,StateFIPS!A$2:B$52,2)</f>
        <v>Georgia</v>
      </c>
      <c r="B2381">
        <f t="shared" si="40"/>
        <v>13</v>
      </c>
      <c r="C2381" s="9" t="s">
        <v>2003</v>
      </c>
      <c r="D2381" s="9" t="s">
        <v>93</v>
      </c>
      <c r="E2381" s="9" t="s">
        <v>2787</v>
      </c>
      <c r="F2381" s="9" t="s">
        <v>2788</v>
      </c>
      <c r="G2381" s="10">
        <v>30</v>
      </c>
      <c r="H2381" s="9" t="s">
        <v>94</v>
      </c>
      <c r="I2381" s="10">
        <v>43</v>
      </c>
      <c r="J2381" s="11">
        <v>0.69</v>
      </c>
      <c r="K2381" s="9" t="s">
        <v>94</v>
      </c>
      <c r="L2381" s="9" t="s">
        <v>95</v>
      </c>
    </row>
    <row r="2382" spans="1:12" x14ac:dyDescent="0.2">
      <c r="A2382" t="str">
        <f>VLOOKUP(B2382,StateFIPS!A$2:B$52,2)</f>
        <v>Colorado</v>
      </c>
      <c r="B2382">
        <f t="shared" si="40"/>
        <v>8</v>
      </c>
      <c r="C2382" s="9" t="s">
        <v>550</v>
      </c>
      <c r="D2382" s="9" t="s">
        <v>93</v>
      </c>
      <c r="E2382" s="9" t="s">
        <v>2787</v>
      </c>
      <c r="F2382" s="9" t="s">
        <v>2788</v>
      </c>
      <c r="G2382" s="10">
        <v>20856</v>
      </c>
      <c r="H2382" s="9" t="s">
        <v>94</v>
      </c>
      <c r="I2382" s="10">
        <v>30100</v>
      </c>
      <c r="J2382" s="11">
        <v>0.69</v>
      </c>
      <c r="K2382" s="9" t="s">
        <v>94</v>
      </c>
      <c r="L2382" s="9" t="s">
        <v>95</v>
      </c>
    </row>
    <row r="2383" spans="1:12" x14ac:dyDescent="0.2">
      <c r="A2383" t="str">
        <f>VLOOKUP(B2383,StateFIPS!A$2:B$52,2)</f>
        <v>North Carolina</v>
      </c>
      <c r="B2383">
        <f t="shared" si="40"/>
        <v>37</v>
      </c>
      <c r="C2383" s="9" t="s">
        <v>1417</v>
      </c>
      <c r="D2383" s="9" t="s">
        <v>93</v>
      </c>
      <c r="E2383" s="9" t="s">
        <v>2787</v>
      </c>
      <c r="F2383" s="9" t="s">
        <v>2788</v>
      </c>
      <c r="G2383" s="10">
        <v>32375</v>
      </c>
      <c r="H2383" s="9" t="s">
        <v>94</v>
      </c>
      <c r="I2383" s="10">
        <v>46725</v>
      </c>
      <c r="J2383" s="11">
        <v>0.69</v>
      </c>
      <c r="K2383" s="9" t="s">
        <v>94</v>
      </c>
      <c r="L2383" s="9" t="s">
        <v>95</v>
      </c>
    </row>
    <row r="2384" spans="1:12" x14ac:dyDescent="0.2">
      <c r="A2384" t="str">
        <f>VLOOKUP(B2384,StateFIPS!A$2:B$52,2)</f>
        <v>Colorado</v>
      </c>
      <c r="B2384">
        <f t="shared" si="40"/>
        <v>8</v>
      </c>
      <c r="C2384" s="9" t="s">
        <v>2099</v>
      </c>
      <c r="D2384" s="9" t="s">
        <v>93</v>
      </c>
      <c r="E2384" s="9" t="s">
        <v>2787</v>
      </c>
      <c r="F2384" s="9" t="s">
        <v>2788</v>
      </c>
      <c r="G2384" s="10">
        <v>102589</v>
      </c>
      <c r="H2384" s="9" t="s">
        <v>94</v>
      </c>
      <c r="I2384" s="10">
        <v>148062</v>
      </c>
      <c r="J2384" s="11">
        <v>0.69</v>
      </c>
      <c r="K2384" s="9" t="s">
        <v>94</v>
      </c>
      <c r="L2384" s="9" t="s">
        <v>95</v>
      </c>
    </row>
    <row r="2385" spans="1:12" x14ac:dyDescent="0.2">
      <c r="A2385" t="str">
        <f>VLOOKUP(B2385,StateFIPS!A$2:B$52,2)</f>
        <v>Georgia</v>
      </c>
      <c r="B2385">
        <f t="shared" si="40"/>
        <v>13</v>
      </c>
      <c r="C2385" s="9" t="s">
        <v>761</v>
      </c>
      <c r="D2385" s="9" t="s">
        <v>93</v>
      </c>
      <c r="E2385" s="9" t="s">
        <v>2787</v>
      </c>
      <c r="F2385" s="9" t="s">
        <v>2788</v>
      </c>
      <c r="G2385" s="10">
        <v>151429</v>
      </c>
      <c r="H2385" s="9" t="s">
        <v>94</v>
      </c>
      <c r="I2385" s="10">
        <v>218551</v>
      </c>
      <c r="J2385" s="11">
        <v>0.69</v>
      </c>
      <c r="K2385" s="9" t="s">
        <v>94</v>
      </c>
      <c r="L2385" s="9" t="s">
        <v>95</v>
      </c>
    </row>
    <row r="2386" spans="1:12" x14ac:dyDescent="0.2">
      <c r="A2386" t="str">
        <f>VLOOKUP(B2386,StateFIPS!A$2:B$52,2)</f>
        <v>North Carolina</v>
      </c>
      <c r="B2386">
        <f t="shared" si="40"/>
        <v>37</v>
      </c>
      <c r="C2386" s="9" t="s">
        <v>1420</v>
      </c>
      <c r="D2386" s="9" t="s">
        <v>93</v>
      </c>
      <c r="E2386" s="9" t="s">
        <v>2787</v>
      </c>
      <c r="F2386" s="9" t="s">
        <v>2788</v>
      </c>
      <c r="G2386" s="10">
        <v>392690</v>
      </c>
      <c r="H2386" s="9" t="s">
        <v>94</v>
      </c>
      <c r="I2386" s="10">
        <v>566754</v>
      </c>
      <c r="J2386" s="11">
        <v>0.69</v>
      </c>
      <c r="K2386" s="9" t="s">
        <v>94</v>
      </c>
      <c r="L2386" s="9" t="s">
        <v>95</v>
      </c>
    </row>
    <row r="2387" spans="1:12" x14ac:dyDescent="0.2">
      <c r="A2387" t="str">
        <f>VLOOKUP(B2387,StateFIPS!A$2:B$52,2)</f>
        <v>North Carolina</v>
      </c>
      <c r="B2387">
        <f t="shared" si="40"/>
        <v>37</v>
      </c>
      <c r="C2387" s="9" t="s">
        <v>2713</v>
      </c>
      <c r="D2387" s="9" t="s">
        <v>93</v>
      </c>
      <c r="E2387" s="9" t="s">
        <v>2787</v>
      </c>
      <c r="F2387" s="9" t="s">
        <v>2788</v>
      </c>
      <c r="G2387" s="10">
        <v>14</v>
      </c>
      <c r="H2387" s="9" t="s">
        <v>94</v>
      </c>
      <c r="I2387" s="10">
        <v>20</v>
      </c>
      <c r="J2387" s="11">
        <v>0.69</v>
      </c>
      <c r="K2387" s="9" t="s">
        <v>94</v>
      </c>
      <c r="L2387" s="9" t="s">
        <v>95</v>
      </c>
    </row>
    <row r="2388" spans="1:12" x14ac:dyDescent="0.2">
      <c r="A2388" t="str">
        <f>VLOOKUP(B2388,StateFIPS!A$2:B$52,2)</f>
        <v>Georgia</v>
      </c>
      <c r="B2388">
        <f t="shared" si="40"/>
        <v>13</v>
      </c>
      <c r="C2388" s="9" t="s">
        <v>775</v>
      </c>
      <c r="D2388" s="9" t="s">
        <v>93</v>
      </c>
      <c r="E2388" s="9" t="s">
        <v>2787</v>
      </c>
      <c r="F2388" s="9" t="s">
        <v>2788</v>
      </c>
      <c r="G2388" s="10">
        <v>77482</v>
      </c>
      <c r="H2388" s="9" t="s">
        <v>94</v>
      </c>
      <c r="I2388" s="10">
        <v>111827</v>
      </c>
      <c r="J2388" s="11">
        <v>0.69</v>
      </c>
      <c r="K2388" s="9" t="s">
        <v>94</v>
      </c>
      <c r="L2388" s="9" t="s">
        <v>95</v>
      </c>
    </row>
    <row r="2389" spans="1:12" x14ac:dyDescent="0.2">
      <c r="A2389" t="str">
        <f>VLOOKUP(B2389,StateFIPS!A$2:B$52,2)</f>
        <v>Georgia</v>
      </c>
      <c r="B2389">
        <f t="shared" si="40"/>
        <v>13</v>
      </c>
      <c r="C2389" s="9" t="s">
        <v>781</v>
      </c>
      <c r="D2389" s="9" t="s">
        <v>93</v>
      </c>
      <c r="E2389" s="9" t="s">
        <v>2787</v>
      </c>
      <c r="F2389" s="9" t="s">
        <v>2788</v>
      </c>
      <c r="G2389" s="10">
        <v>77820</v>
      </c>
      <c r="H2389" s="9" t="s">
        <v>94</v>
      </c>
      <c r="I2389" s="10">
        <v>112314</v>
      </c>
      <c r="J2389" s="11">
        <v>0.69</v>
      </c>
      <c r="K2389" s="9" t="s">
        <v>94</v>
      </c>
      <c r="L2389" s="9" t="s">
        <v>95</v>
      </c>
    </row>
    <row r="2390" spans="1:12" x14ac:dyDescent="0.2">
      <c r="A2390" t="str">
        <f>VLOOKUP(B2390,StateFIPS!A$2:B$52,2)</f>
        <v>Georgia</v>
      </c>
      <c r="B2390">
        <f t="shared" si="40"/>
        <v>13</v>
      </c>
      <c r="C2390" s="9" t="s">
        <v>735</v>
      </c>
      <c r="D2390" s="9" t="s">
        <v>93</v>
      </c>
      <c r="E2390" s="9" t="s">
        <v>2787</v>
      </c>
      <c r="F2390" s="9" t="s">
        <v>2788</v>
      </c>
      <c r="G2390" s="10">
        <v>207</v>
      </c>
      <c r="H2390" s="9" t="s">
        <v>94</v>
      </c>
      <c r="I2390" s="10">
        <v>299</v>
      </c>
      <c r="J2390" s="11">
        <v>0.69</v>
      </c>
      <c r="K2390" s="9" t="s">
        <v>94</v>
      </c>
      <c r="L2390" s="9" t="s">
        <v>95</v>
      </c>
    </row>
    <row r="2391" spans="1:12" x14ac:dyDescent="0.2">
      <c r="A2391" t="str">
        <f>VLOOKUP(B2391,StateFIPS!A$2:B$52,2)</f>
        <v>Oregon</v>
      </c>
      <c r="B2391">
        <f t="shared" si="40"/>
        <v>41</v>
      </c>
      <c r="C2391" s="9" t="s">
        <v>2387</v>
      </c>
      <c r="D2391" s="9" t="s">
        <v>93</v>
      </c>
      <c r="E2391" s="9" t="s">
        <v>2787</v>
      </c>
      <c r="F2391" s="9" t="s">
        <v>2788</v>
      </c>
      <c r="G2391" s="10">
        <v>7837</v>
      </c>
      <c r="H2391" s="9" t="s">
        <v>94</v>
      </c>
      <c r="I2391" s="10">
        <v>11311</v>
      </c>
      <c r="J2391" s="11">
        <v>0.69</v>
      </c>
      <c r="K2391" s="9" t="s">
        <v>94</v>
      </c>
      <c r="L2391" s="9" t="s">
        <v>95</v>
      </c>
    </row>
    <row r="2392" spans="1:12" x14ac:dyDescent="0.2">
      <c r="A2392" t="str">
        <f>VLOOKUP(B2392,StateFIPS!A$2:B$52,2)</f>
        <v>New York</v>
      </c>
      <c r="B2392">
        <f t="shared" si="40"/>
        <v>36</v>
      </c>
      <c r="C2392" s="9" t="s">
        <v>2080</v>
      </c>
      <c r="D2392" s="9" t="s">
        <v>93</v>
      </c>
      <c r="E2392" s="9" t="s">
        <v>2787</v>
      </c>
      <c r="F2392" s="9" t="s">
        <v>2788</v>
      </c>
      <c r="G2392" s="10">
        <v>7381</v>
      </c>
      <c r="H2392" s="9" t="s">
        <v>94</v>
      </c>
      <c r="I2392" s="10">
        <v>10653</v>
      </c>
      <c r="J2392" s="11">
        <v>0.69</v>
      </c>
      <c r="K2392" s="9" t="s">
        <v>94</v>
      </c>
      <c r="L2392" s="9" t="s">
        <v>95</v>
      </c>
    </row>
    <row r="2393" spans="1:12" x14ac:dyDescent="0.2">
      <c r="A2393" t="str">
        <f>VLOOKUP(B2393,StateFIPS!A$2:B$52,2)</f>
        <v>Georgia</v>
      </c>
      <c r="B2393">
        <f t="shared" si="40"/>
        <v>13</v>
      </c>
      <c r="C2393" s="9" t="s">
        <v>773</v>
      </c>
      <c r="D2393" s="9" t="s">
        <v>93</v>
      </c>
      <c r="E2393" s="9" t="s">
        <v>2787</v>
      </c>
      <c r="F2393" s="9" t="s">
        <v>2788</v>
      </c>
      <c r="G2393" s="10">
        <v>197035</v>
      </c>
      <c r="H2393" s="9" t="s">
        <v>94</v>
      </c>
      <c r="I2393" s="10">
        <v>284372</v>
      </c>
      <c r="J2393" s="11">
        <v>0.69</v>
      </c>
      <c r="K2393" s="9" t="s">
        <v>94</v>
      </c>
      <c r="L2393" s="9" t="s">
        <v>95</v>
      </c>
    </row>
    <row r="2394" spans="1:12" x14ac:dyDescent="0.2">
      <c r="A2394" t="str">
        <f>VLOOKUP(B2394,StateFIPS!A$2:B$52,2)</f>
        <v>North Carolina</v>
      </c>
      <c r="B2394">
        <f t="shared" si="40"/>
        <v>37</v>
      </c>
      <c r="C2394" s="9" t="s">
        <v>1199</v>
      </c>
      <c r="D2394" s="9" t="s">
        <v>93</v>
      </c>
      <c r="E2394" s="9" t="s">
        <v>2787</v>
      </c>
      <c r="F2394" s="9" t="s">
        <v>2788</v>
      </c>
      <c r="G2394" s="10">
        <v>31499</v>
      </c>
      <c r="H2394" s="9" t="s">
        <v>94</v>
      </c>
      <c r="I2394" s="10">
        <v>45461</v>
      </c>
      <c r="J2394" s="11">
        <v>0.69</v>
      </c>
      <c r="K2394" s="9" t="s">
        <v>94</v>
      </c>
      <c r="L2394" s="9" t="s">
        <v>95</v>
      </c>
    </row>
    <row r="2395" spans="1:12" x14ac:dyDescent="0.2">
      <c r="A2395" t="str">
        <f>VLOOKUP(B2395,StateFIPS!A$2:B$52,2)</f>
        <v>Michigan</v>
      </c>
      <c r="B2395">
        <f t="shared" si="40"/>
        <v>26</v>
      </c>
      <c r="C2395" s="9" t="s">
        <v>1801</v>
      </c>
      <c r="D2395" s="9" t="s">
        <v>93</v>
      </c>
      <c r="E2395" s="9" t="s">
        <v>2787</v>
      </c>
      <c r="F2395" s="9" t="s">
        <v>2788</v>
      </c>
      <c r="G2395" s="10">
        <v>2878</v>
      </c>
      <c r="H2395" s="9" t="s">
        <v>94</v>
      </c>
      <c r="I2395" s="10">
        <v>4154</v>
      </c>
      <c r="J2395" s="11">
        <v>0.69</v>
      </c>
      <c r="K2395" s="9" t="s">
        <v>94</v>
      </c>
      <c r="L2395" s="9" t="s">
        <v>95</v>
      </c>
    </row>
    <row r="2396" spans="1:12" x14ac:dyDescent="0.2">
      <c r="A2396" t="str">
        <f>VLOOKUP(B2396,StateFIPS!A$2:B$52,2)</f>
        <v>Colorado</v>
      </c>
      <c r="B2396">
        <f t="shared" si="40"/>
        <v>8</v>
      </c>
      <c r="C2396" s="9" t="s">
        <v>485</v>
      </c>
      <c r="D2396" s="9" t="s">
        <v>93</v>
      </c>
      <c r="E2396" s="9" t="s">
        <v>2787</v>
      </c>
      <c r="F2396" s="9" t="s">
        <v>2788</v>
      </c>
      <c r="G2396" s="10">
        <v>88404</v>
      </c>
      <c r="H2396" s="9" t="s">
        <v>94</v>
      </c>
      <c r="I2396" s="10">
        <v>127590</v>
      </c>
      <c r="J2396" s="11">
        <v>0.69</v>
      </c>
      <c r="K2396" s="9" t="s">
        <v>94</v>
      </c>
      <c r="L2396" s="9" t="s">
        <v>95</v>
      </c>
    </row>
    <row r="2397" spans="1:12" x14ac:dyDescent="0.2">
      <c r="A2397" t="str">
        <f>VLOOKUP(B2397,StateFIPS!A$2:B$52,2)</f>
        <v>North Carolina</v>
      </c>
      <c r="B2397">
        <f t="shared" si="40"/>
        <v>37</v>
      </c>
      <c r="C2397" s="9" t="s">
        <v>1779</v>
      </c>
      <c r="D2397" s="9" t="s">
        <v>93</v>
      </c>
      <c r="E2397" s="9" t="s">
        <v>2787</v>
      </c>
      <c r="F2397" s="9" t="s">
        <v>2788</v>
      </c>
      <c r="G2397" s="10">
        <v>146968</v>
      </c>
      <c r="H2397" s="9" t="s">
        <v>94</v>
      </c>
      <c r="I2397" s="10">
        <v>212112</v>
      </c>
      <c r="J2397" s="11">
        <v>0.69</v>
      </c>
      <c r="K2397" s="9" t="s">
        <v>94</v>
      </c>
      <c r="L2397" s="9" t="s">
        <v>95</v>
      </c>
    </row>
    <row r="2398" spans="1:12" x14ac:dyDescent="0.2">
      <c r="A2398" t="str">
        <f>VLOOKUP(B2398,StateFIPS!A$2:B$52,2)</f>
        <v>Georgia</v>
      </c>
      <c r="B2398">
        <f t="shared" si="40"/>
        <v>13</v>
      </c>
      <c r="C2398" s="9" t="s">
        <v>772</v>
      </c>
      <c r="D2398" s="9" t="s">
        <v>93</v>
      </c>
      <c r="E2398" s="9" t="s">
        <v>2787</v>
      </c>
      <c r="F2398" s="9" t="s">
        <v>2788</v>
      </c>
      <c r="G2398" s="10">
        <v>166067</v>
      </c>
      <c r="H2398" s="9" t="s">
        <v>94</v>
      </c>
      <c r="I2398" s="10">
        <v>239677</v>
      </c>
      <c r="J2398" s="11">
        <v>0.69</v>
      </c>
      <c r="K2398" s="9" t="s">
        <v>94</v>
      </c>
      <c r="L2398" s="9" t="s">
        <v>95</v>
      </c>
    </row>
    <row r="2399" spans="1:12" x14ac:dyDescent="0.2">
      <c r="A2399" t="str">
        <f>VLOOKUP(B2399,StateFIPS!A$2:B$52,2)</f>
        <v>Michigan</v>
      </c>
      <c r="B2399">
        <f t="shared" si="40"/>
        <v>26</v>
      </c>
      <c r="C2399" s="9" t="s">
        <v>1708</v>
      </c>
      <c r="D2399" s="9" t="s">
        <v>93</v>
      </c>
      <c r="E2399" s="9" t="s">
        <v>2787</v>
      </c>
      <c r="F2399" s="9" t="s">
        <v>2788</v>
      </c>
      <c r="G2399" s="10">
        <v>35442</v>
      </c>
      <c r="H2399" s="9" t="s">
        <v>94</v>
      </c>
      <c r="I2399" s="10">
        <v>51152</v>
      </c>
      <c r="J2399" s="11">
        <v>0.69</v>
      </c>
      <c r="K2399" s="9" t="s">
        <v>94</v>
      </c>
      <c r="L2399" s="9" t="s">
        <v>95</v>
      </c>
    </row>
    <row r="2400" spans="1:12" x14ac:dyDescent="0.2">
      <c r="A2400" t="str">
        <f>VLOOKUP(B2400,StateFIPS!A$2:B$52,2)</f>
        <v>Maryland</v>
      </c>
      <c r="B2400">
        <f t="shared" si="40"/>
        <v>24</v>
      </c>
      <c r="C2400" s="9" t="s">
        <v>402</v>
      </c>
      <c r="D2400" s="9" t="s">
        <v>93</v>
      </c>
      <c r="E2400" s="9" t="s">
        <v>2787</v>
      </c>
      <c r="F2400" s="9" t="s">
        <v>2788</v>
      </c>
      <c r="G2400" s="10">
        <v>3382</v>
      </c>
      <c r="H2400" s="9" t="s">
        <v>94</v>
      </c>
      <c r="I2400" s="10">
        <v>4881</v>
      </c>
      <c r="J2400" s="11">
        <v>0.69</v>
      </c>
      <c r="K2400" s="9" t="s">
        <v>94</v>
      </c>
      <c r="L2400" s="9" t="s">
        <v>95</v>
      </c>
    </row>
    <row r="2401" spans="1:12" x14ac:dyDescent="0.2">
      <c r="A2401" t="str">
        <f>VLOOKUP(B2401,StateFIPS!A$2:B$52,2)</f>
        <v>Georgia</v>
      </c>
      <c r="B2401">
        <f t="shared" si="40"/>
        <v>13</v>
      </c>
      <c r="C2401" s="9" t="s">
        <v>1994</v>
      </c>
      <c r="D2401" s="9" t="s">
        <v>93</v>
      </c>
      <c r="E2401" s="9" t="s">
        <v>2787</v>
      </c>
      <c r="F2401" s="9" t="s">
        <v>2788</v>
      </c>
      <c r="G2401" s="10">
        <v>238492</v>
      </c>
      <c r="H2401" s="9" t="s">
        <v>94</v>
      </c>
      <c r="I2401" s="10">
        <v>344205</v>
      </c>
      <c r="J2401" s="11">
        <v>0.69</v>
      </c>
      <c r="K2401" s="9" t="s">
        <v>94</v>
      </c>
      <c r="L2401" s="9" t="s">
        <v>95</v>
      </c>
    </row>
    <row r="2402" spans="1:12" x14ac:dyDescent="0.2">
      <c r="A2402" t="str">
        <f>VLOOKUP(B2402,StateFIPS!A$2:B$52,2)</f>
        <v>Maryland</v>
      </c>
      <c r="B2402">
        <f t="shared" si="40"/>
        <v>24</v>
      </c>
      <c r="C2402" s="9" t="s">
        <v>400</v>
      </c>
      <c r="D2402" s="9" t="s">
        <v>93</v>
      </c>
      <c r="E2402" s="9" t="s">
        <v>2787</v>
      </c>
      <c r="F2402" s="9" t="s">
        <v>2788</v>
      </c>
      <c r="G2402" s="10">
        <v>3376</v>
      </c>
      <c r="H2402" s="9" t="s">
        <v>94</v>
      </c>
      <c r="I2402" s="10">
        <v>4872</v>
      </c>
      <c r="J2402" s="11">
        <v>0.69</v>
      </c>
      <c r="K2402" s="9" t="s">
        <v>94</v>
      </c>
      <c r="L2402" s="9" t="s">
        <v>95</v>
      </c>
    </row>
    <row r="2403" spans="1:12" x14ac:dyDescent="0.2">
      <c r="A2403" t="str">
        <f>VLOOKUP(B2403,StateFIPS!A$2:B$52,2)</f>
        <v>Michigan</v>
      </c>
      <c r="B2403">
        <f t="shared" si="40"/>
        <v>26</v>
      </c>
      <c r="C2403" s="9" t="s">
        <v>1813</v>
      </c>
      <c r="D2403" s="9" t="s">
        <v>93</v>
      </c>
      <c r="E2403" s="9" t="s">
        <v>2787</v>
      </c>
      <c r="F2403" s="9" t="s">
        <v>2788</v>
      </c>
      <c r="G2403" s="10">
        <v>7513</v>
      </c>
      <c r="H2403" s="9" t="s">
        <v>94</v>
      </c>
      <c r="I2403" s="10">
        <v>10843</v>
      </c>
      <c r="J2403" s="11">
        <v>0.69</v>
      </c>
      <c r="K2403" s="9" t="s">
        <v>94</v>
      </c>
      <c r="L2403" s="9" t="s">
        <v>95</v>
      </c>
    </row>
    <row r="2404" spans="1:12" x14ac:dyDescent="0.2">
      <c r="A2404" t="str">
        <f>VLOOKUP(B2404,StateFIPS!A$2:B$52,2)</f>
        <v>Maryland</v>
      </c>
      <c r="B2404">
        <f t="shared" si="40"/>
        <v>24</v>
      </c>
      <c r="C2404" s="9" t="s">
        <v>1756</v>
      </c>
      <c r="D2404" s="9" t="s">
        <v>93</v>
      </c>
      <c r="E2404" s="9" t="s">
        <v>2787</v>
      </c>
      <c r="F2404" s="9" t="s">
        <v>2788</v>
      </c>
      <c r="G2404" s="10">
        <v>21187</v>
      </c>
      <c r="H2404" s="9" t="s">
        <v>94</v>
      </c>
      <c r="I2404" s="10">
        <v>30578</v>
      </c>
      <c r="J2404" s="11">
        <v>0.69</v>
      </c>
      <c r="K2404" s="9" t="s">
        <v>94</v>
      </c>
      <c r="L2404" s="9" t="s">
        <v>95</v>
      </c>
    </row>
    <row r="2405" spans="1:12" x14ac:dyDescent="0.2">
      <c r="A2405" t="str">
        <f>VLOOKUP(B2405,StateFIPS!A$2:B$52,2)</f>
        <v>Georgia</v>
      </c>
      <c r="B2405">
        <f t="shared" si="40"/>
        <v>13</v>
      </c>
      <c r="C2405" s="9" t="s">
        <v>752</v>
      </c>
      <c r="D2405" s="9" t="s">
        <v>93</v>
      </c>
      <c r="E2405" s="9" t="s">
        <v>2787</v>
      </c>
      <c r="F2405" s="9" t="s">
        <v>2788</v>
      </c>
      <c r="G2405" s="10">
        <v>690943</v>
      </c>
      <c r="H2405" s="9" t="s">
        <v>94</v>
      </c>
      <c r="I2405" s="10">
        <v>997209</v>
      </c>
      <c r="J2405" s="11">
        <v>0.69</v>
      </c>
      <c r="K2405" s="9" t="s">
        <v>94</v>
      </c>
      <c r="L2405" s="9" t="s">
        <v>95</v>
      </c>
    </row>
    <row r="2406" spans="1:12" x14ac:dyDescent="0.2">
      <c r="A2406" t="str">
        <f>VLOOKUP(B2406,StateFIPS!A$2:B$52,2)</f>
        <v>Maryland</v>
      </c>
      <c r="B2406">
        <f t="shared" si="40"/>
        <v>24</v>
      </c>
      <c r="C2406" s="9" t="s">
        <v>401</v>
      </c>
      <c r="D2406" s="9" t="s">
        <v>93</v>
      </c>
      <c r="E2406" s="9" t="s">
        <v>2787</v>
      </c>
      <c r="F2406" s="9" t="s">
        <v>2788</v>
      </c>
      <c r="G2406" s="10">
        <v>26200</v>
      </c>
      <c r="H2406" s="9" t="s">
        <v>94</v>
      </c>
      <c r="I2406" s="10">
        <v>37813</v>
      </c>
      <c r="J2406" s="11">
        <v>0.69</v>
      </c>
      <c r="K2406" s="9" t="s">
        <v>94</v>
      </c>
      <c r="L2406" s="9" t="s">
        <v>95</v>
      </c>
    </row>
    <row r="2407" spans="1:12" x14ac:dyDescent="0.2">
      <c r="A2407" t="str">
        <f>VLOOKUP(B2407,StateFIPS!A$2:B$52,2)</f>
        <v>Colorado</v>
      </c>
      <c r="B2407">
        <f t="shared" si="40"/>
        <v>8</v>
      </c>
      <c r="C2407" s="9" t="s">
        <v>483</v>
      </c>
      <c r="D2407" s="9" t="s">
        <v>93</v>
      </c>
      <c r="E2407" s="9" t="s">
        <v>2787</v>
      </c>
      <c r="F2407" s="9" t="s">
        <v>2788</v>
      </c>
      <c r="G2407" s="10">
        <v>81480</v>
      </c>
      <c r="H2407" s="9" t="s">
        <v>94</v>
      </c>
      <c r="I2407" s="10">
        <v>117597</v>
      </c>
      <c r="J2407" s="11">
        <v>0.69</v>
      </c>
      <c r="K2407" s="9" t="s">
        <v>94</v>
      </c>
      <c r="L2407" s="9" t="s">
        <v>95</v>
      </c>
    </row>
    <row r="2408" spans="1:12" x14ac:dyDescent="0.2">
      <c r="A2408" t="str">
        <f>VLOOKUP(B2408,StateFIPS!A$2:B$52,2)</f>
        <v>Georgia</v>
      </c>
      <c r="B2408">
        <f t="shared" si="40"/>
        <v>13</v>
      </c>
      <c r="C2408" s="9" t="s">
        <v>746</v>
      </c>
      <c r="D2408" s="9" t="s">
        <v>93</v>
      </c>
      <c r="E2408" s="9" t="s">
        <v>2787</v>
      </c>
      <c r="F2408" s="9" t="s">
        <v>2788</v>
      </c>
      <c r="G2408" s="10">
        <v>146843</v>
      </c>
      <c r="H2408" s="9" t="s">
        <v>94</v>
      </c>
      <c r="I2408" s="10">
        <v>211932</v>
      </c>
      <c r="J2408" s="11">
        <v>0.69</v>
      </c>
      <c r="K2408" s="9" t="s">
        <v>94</v>
      </c>
      <c r="L2408" s="9" t="s">
        <v>95</v>
      </c>
    </row>
    <row r="2409" spans="1:12" x14ac:dyDescent="0.2">
      <c r="A2409" t="str">
        <f>VLOOKUP(B2409,StateFIPS!A$2:B$52,2)</f>
        <v>North Carolina</v>
      </c>
      <c r="B2409">
        <f t="shared" si="40"/>
        <v>37</v>
      </c>
      <c r="C2409" s="9" t="s">
        <v>1814</v>
      </c>
      <c r="D2409" s="9" t="s">
        <v>93</v>
      </c>
      <c r="E2409" s="9" t="s">
        <v>2787</v>
      </c>
      <c r="F2409" s="9" t="s">
        <v>2788</v>
      </c>
      <c r="G2409" s="10">
        <v>326428</v>
      </c>
      <c r="H2409" s="9" t="s">
        <v>94</v>
      </c>
      <c r="I2409" s="10">
        <v>471120</v>
      </c>
      <c r="J2409" s="11">
        <v>0.69</v>
      </c>
      <c r="K2409" s="9" t="s">
        <v>94</v>
      </c>
      <c r="L2409" s="9" t="s">
        <v>95</v>
      </c>
    </row>
    <row r="2410" spans="1:12" x14ac:dyDescent="0.2">
      <c r="A2410" t="str">
        <f>VLOOKUP(B2410,StateFIPS!A$2:B$52,2)</f>
        <v>Georgia</v>
      </c>
      <c r="B2410">
        <f t="shared" si="40"/>
        <v>13</v>
      </c>
      <c r="C2410" s="9" t="s">
        <v>2014</v>
      </c>
      <c r="D2410" s="9" t="s">
        <v>93</v>
      </c>
      <c r="E2410" s="9" t="s">
        <v>2787</v>
      </c>
      <c r="F2410" s="9" t="s">
        <v>2788</v>
      </c>
      <c r="G2410" s="10">
        <v>50</v>
      </c>
      <c r="H2410" s="9" t="s">
        <v>94</v>
      </c>
      <c r="I2410" s="10">
        <v>72</v>
      </c>
      <c r="J2410" s="11">
        <v>0.69</v>
      </c>
      <c r="K2410" s="9" t="s">
        <v>94</v>
      </c>
      <c r="L2410" s="9" t="s">
        <v>95</v>
      </c>
    </row>
    <row r="2411" spans="1:12" x14ac:dyDescent="0.2">
      <c r="A2411" t="str">
        <f>VLOOKUP(B2411,StateFIPS!A$2:B$52,2)</f>
        <v>Georgia</v>
      </c>
      <c r="B2411">
        <f t="shared" si="40"/>
        <v>13</v>
      </c>
      <c r="C2411" s="9" t="s">
        <v>753</v>
      </c>
      <c r="D2411" s="9" t="s">
        <v>93</v>
      </c>
      <c r="E2411" s="9" t="s">
        <v>2787</v>
      </c>
      <c r="F2411" s="9" t="s">
        <v>2788</v>
      </c>
      <c r="G2411" s="10">
        <v>387386</v>
      </c>
      <c r="H2411" s="9" t="s">
        <v>94</v>
      </c>
      <c r="I2411" s="10">
        <v>559099</v>
      </c>
      <c r="J2411" s="11">
        <v>0.69</v>
      </c>
      <c r="K2411" s="9" t="s">
        <v>94</v>
      </c>
      <c r="L2411" s="9" t="s">
        <v>95</v>
      </c>
    </row>
    <row r="2412" spans="1:12" x14ac:dyDescent="0.2">
      <c r="A2412" t="str">
        <f>VLOOKUP(B2412,StateFIPS!A$2:B$52,2)</f>
        <v>Colorado</v>
      </c>
      <c r="B2412">
        <f t="shared" si="40"/>
        <v>8</v>
      </c>
      <c r="C2412" s="9" t="s">
        <v>486</v>
      </c>
      <c r="D2412" s="9" t="s">
        <v>93</v>
      </c>
      <c r="E2412" s="9" t="s">
        <v>2787</v>
      </c>
      <c r="F2412" s="9" t="s">
        <v>2788</v>
      </c>
      <c r="G2412" s="10">
        <v>8444</v>
      </c>
      <c r="H2412" s="9" t="s">
        <v>94</v>
      </c>
      <c r="I2412" s="10">
        <v>12186</v>
      </c>
      <c r="J2412" s="11">
        <v>0.69</v>
      </c>
      <c r="K2412" s="9" t="s">
        <v>94</v>
      </c>
      <c r="L2412" s="9" t="s">
        <v>95</v>
      </c>
    </row>
    <row r="2413" spans="1:12" x14ac:dyDescent="0.2">
      <c r="A2413" t="str">
        <f>VLOOKUP(B2413,StateFIPS!A$2:B$52,2)</f>
        <v>Georgia</v>
      </c>
      <c r="B2413">
        <f t="shared" si="40"/>
        <v>13</v>
      </c>
      <c r="C2413" s="9" t="s">
        <v>804</v>
      </c>
      <c r="D2413" s="9" t="s">
        <v>93</v>
      </c>
      <c r="E2413" s="9" t="s">
        <v>2787</v>
      </c>
      <c r="F2413" s="9" t="s">
        <v>2788</v>
      </c>
      <c r="G2413" s="10">
        <v>38</v>
      </c>
      <c r="H2413" s="9" t="s">
        <v>94</v>
      </c>
      <c r="I2413" s="10">
        <v>55</v>
      </c>
      <c r="J2413" s="11">
        <v>0.69</v>
      </c>
      <c r="K2413" s="9" t="s">
        <v>94</v>
      </c>
      <c r="L2413" s="9" t="s">
        <v>95</v>
      </c>
    </row>
    <row r="2414" spans="1:12" x14ac:dyDescent="0.2">
      <c r="A2414" t="str">
        <f>VLOOKUP(B2414,StateFIPS!A$2:B$52,2)</f>
        <v>Colorado</v>
      </c>
      <c r="B2414">
        <f t="shared" si="40"/>
        <v>8</v>
      </c>
      <c r="C2414" s="9" t="s">
        <v>2098</v>
      </c>
      <c r="D2414" s="9" t="s">
        <v>93</v>
      </c>
      <c r="E2414" s="9" t="s">
        <v>2787</v>
      </c>
      <c r="F2414" s="9" t="s">
        <v>2788</v>
      </c>
      <c r="G2414" s="10">
        <v>135856</v>
      </c>
      <c r="H2414" s="9" t="s">
        <v>94</v>
      </c>
      <c r="I2414" s="10">
        <v>196076</v>
      </c>
      <c r="J2414" s="11">
        <v>0.69</v>
      </c>
      <c r="K2414" s="9" t="s">
        <v>94</v>
      </c>
      <c r="L2414" s="9" t="s">
        <v>95</v>
      </c>
    </row>
    <row r="2415" spans="1:12" x14ac:dyDescent="0.2">
      <c r="A2415" t="str">
        <f>VLOOKUP(B2415,StateFIPS!A$2:B$52,2)</f>
        <v>Massachusetts</v>
      </c>
      <c r="B2415">
        <f t="shared" si="40"/>
        <v>25</v>
      </c>
      <c r="C2415" s="9" t="s">
        <v>403</v>
      </c>
      <c r="D2415" s="9" t="s">
        <v>93</v>
      </c>
      <c r="E2415" s="9" t="s">
        <v>2787</v>
      </c>
      <c r="F2415" s="9" t="s">
        <v>2788</v>
      </c>
      <c r="G2415" s="10">
        <v>1972</v>
      </c>
      <c r="H2415" s="9" t="s">
        <v>94</v>
      </c>
      <c r="I2415" s="10">
        <v>2846</v>
      </c>
      <c r="J2415" s="11">
        <v>0.69</v>
      </c>
      <c r="K2415" s="9" t="s">
        <v>94</v>
      </c>
      <c r="L2415" s="9" t="s">
        <v>95</v>
      </c>
    </row>
    <row r="2416" spans="1:12" x14ac:dyDescent="0.2">
      <c r="A2416" t="str">
        <f>VLOOKUP(B2416,StateFIPS!A$2:B$52,2)</f>
        <v>Georgia</v>
      </c>
      <c r="B2416">
        <f t="shared" si="40"/>
        <v>13</v>
      </c>
      <c r="C2416" s="9" t="s">
        <v>783</v>
      </c>
      <c r="D2416" s="9" t="s">
        <v>93</v>
      </c>
      <c r="E2416" s="9" t="s">
        <v>2787</v>
      </c>
      <c r="F2416" s="9" t="s">
        <v>2788</v>
      </c>
      <c r="G2416" s="10">
        <v>173</v>
      </c>
      <c r="H2416" s="9" t="s">
        <v>94</v>
      </c>
      <c r="I2416" s="10">
        <v>249</v>
      </c>
      <c r="J2416" s="11">
        <v>0.69</v>
      </c>
      <c r="K2416" s="9" t="s">
        <v>94</v>
      </c>
      <c r="L2416" s="9" t="s">
        <v>95</v>
      </c>
    </row>
    <row r="2417" spans="1:12" x14ac:dyDescent="0.2">
      <c r="A2417" t="str">
        <f>VLOOKUP(B2417,StateFIPS!A$2:B$52,2)</f>
        <v>North Carolina</v>
      </c>
      <c r="B2417">
        <f t="shared" si="40"/>
        <v>37</v>
      </c>
      <c r="C2417" s="9" t="s">
        <v>1423</v>
      </c>
      <c r="D2417" s="9" t="s">
        <v>93</v>
      </c>
      <c r="E2417" s="9" t="s">
        <v>2787</v>
      </c>
      <c r="F2417" s="9" t="s">
        <v>2788</v>
      </c>
      <c r="G2417" s="10">
        <v>110</v>
      </c>
      <c r="H2417" s="9" t="s">
        <v>94</v>
      </c>
      <c r="I2417" s="10">
        <v>159</v>
      </c>
      <c r="J2417" s="11">
        <v>0.69</v>
      </c>
      <c r="K2417" s="9" t="s">
        <v>94</v>
      </c>
      <c r="L2417" s="9" t="s">
        <v>95</v>
      </c>
    </row>
    <row r="2418" spans="1:12" x14ac:dyDescent="0.2">
      <c r="A2418" t="str">
        <f>VLOOKUP(B2418,StateFIPS!A$2:B$52,2)</f>
        <v>Georgia</v>
      </c>
      <c r="B2418">
        <f t="shared" si="40"/>
        <v>13</v>
      </c>
      <c r="C2418" s="9" t="s">
        <v>805</v>
      </c>
      <c r="D2418" s="9" t="s">
        <v>93</v>
      </c>
      <c r="E2418" s="9" t="s">
        <v>2787</v>
      </c>
      <c r="F2418" s="9" t="s">
        <v>2788</v>
      </c>
      <c r="G2418" s="10">
        <v>60</v>
      </c>
      <c r="H2418" s="9" t="s">
        <v>94</v>
      </c>
      <c r="I2418" s="10">
        <v>87</v>
      </c>
      <c r="J2418" s="11">
        <v>0.69</v>
      </c>
      <c r="K2418" s="9" t="s">
        <v>94</v>
      </c>
      <c r="L2418" s="9" t="s">
        <v>95</v>
      </c>
    </row>
    <row r="2419" spans="1:12" x14ac:dyDescent="0.2">
      <c r="A2419" t="str">
        <f>VLOOKUP(B2419,StateFIPS!A$2:B$52,2)</f>
        <v>North Carolina</v>
      </c>
      <c r="B2419">
        <f t="shared" si="40"/>
        <v>37</v>
      </c>
      <c r="C2419" s="9" t="s">
        <v>1921</v>
      </c>
      <c r="D2419" s="9" t="s">
        <v>93</v>
      </c>
      <c r="E2419" s="9" t="s">
        <v>2787</v>
      </c>
      <c r="F2419" s="9" t="s">
        <v>2788</v>
      </c>
      <c r="G2419" s="10">
        <v>131</v>
      </c>
      <c r="H2419" s="9" t="s">
        <v>94</v>
      </c>
      <c r="I2419" s="10">
        <v>189</v>
      </c>
      <c r="J2419" s="11">
        <v>0.69</v>
      </c>
      <c r="K2419" s="9" t="s">
        <v>94</v>
      </c>
      <c r="L2419" s="9" t="s">
        <v>95</v>
      </c>
    </row>
    <row r="2420" spans="1:12" x14ac:dyDescent="0.2">
      <c r="A2420" t="str">
        <f>VLOOKUP(B2420,StateFIPS!A$2:B$52,2)</f>
        <v>Colorado</v>
      </c>
      <c r="B2420">
        <f t="shared" si="40"/>
        <v>8</v>
      </c>
      <c r="C2420" s="9" t="s">
        <v>2059</v>
      </c>
      <c r="D2420" s="9" t="s">
        <v>93</v>
      </c>
      <c r="E2420" s="9" t="s">
        <v>2787</v>
      </c>
      <c r="F2420" s="9" t="s">
        <v>2788</v>
      </c>
      <c r="G2420" s="10">
        <v>43822</v>
      </c>
      <c r="H2420" s="9" t="s">
        <v>94</v>
      </c>
      <c r="I2420" s="10">
        <v>63246</v>
      </c>
      <c r="J2420" s="11">
        <v>0.69</v>
      </c>
      <c r="K2420" s="9" t="s">
        <v>94</v>
      </c>
      <c r="L2420" s="9" t="s">
        <v>95</v>
      </c>
    </row>
    <row r="2421" spans="1:12" x14ac:dyDescent="0.2">
      <c r="A2421" t="str">
        <f>VLOOKUP(B2421,StateFIPS!A$2:B$52,2)</f>
        <v>Massachusetts</v>
      </c>
      <c r="B2421">
        <f t="shared" si="40"/>
        <v>25</v>
      </c>
      <c r="C2421" s="9" t="s">
        <v>1759</v>
      </c>
      <c r="D2421" s="9" t="s">
        <v>93</v>
      </c>
      <c r="E2421" s="9" t="s">
        <v>2787</v>
      </c>
      <c r="F2421" s="9" t="s">
        <v>2788</v>
      </c>
      <c r="G2421" s="10">
        <v>2514</v>
      </c>
      <c r="H2421" s="9" t="s">
        <v>94</v>
      </c>
      <c r="I2421" s="10">
        <v>3628</v>
      </c>
      <c r="J2421" s="11">
        <v>0.69</v>
      </c>
      <c r="K2421" s="9" t="s">
        <v>94</v>
      </c>
      <c r="L2421" s="9" t="s">
        <v>95</v>
      </c>
    </row>
    <row r="2422" spans="1:12" x14ac:dyDescent="0.2">
      <c r="A2422" t="str">
        <f>VLOOKUP(B2422,StateFIPS!A$2:B$52,2)</f>
        <v>North Carolina</v>
      </c>
      <c r="B2422">
        <f t="shared" si="40"/>
        <v>37</v>
      </c>
      <c r="C2422" s="9" t="s">
        <v>1188</v>
      </c>
      <c r="D2422" s="9" t="s">
        <v>93</v>
      </c>
      <c r="E2422" s="9" t="s">
        <v>2787</v>
      </c>
      <c r="F2422" s="9" t="s">
        <v>2788</v>
      </c>
      <c r="G2422" s="10">
        <v>68</v>
      </c>
      <c r="H2422" s="9" t="s">
        <v>94</v>
      </c>
      <c r="I2422" s="10">
        <v>98</v>
      </c>
      <c r="J2422" s="11">
        <v>0.69</v>
      </c>
      <c r="K2422" s="9" t="s">
        <v>94</v>
      </c>
      <c r="L2422" s="9" t="s">
        <v>95</v>
      </c>
    </row>
    <row r="2423" spans="1:12" x14ac:dyDescent="0.2">
      <c r="A2423" t="str">
        <f>VLOOKUP(B2423,StateFIPS!A$2:B$52,2)</f>
        <v>Georgia</v>
      </c>
      <c r="B2423">
        <f t="shared" si="40"/>
        <v>13</v>
      </c>
      <c r="C2423" s="9" t="s">
        <v>2031</v>
      </c>
      <c r="D2423" s="9" t="s">
        <v>93</v>
      </c>
      <c r="E2423" s="9" t="s">
        <v>2787</v>
      </c>
      <c r="F2423" s="9" t="s">
        <v>2788</v>
      </c>
      <c r="G2423" s="10">
        <v>254109</v>
      </c>
      <c r="H2423" s="9" t="s">
        <v>94</v>
      </c>
      <c r="I2423" s="10">
        <v>366745</v>
      </c>
      <c r="J2423" s="11">
        <v>0.69</v>
      </c>
      <c r="K2423" s="9" t="s">
        <v>94</v>
      </c>
      <c r="L2423" s="9" t="s">
        <v>95</v>
      </c>
    </row>
    <row r="2424" spans="1:12" x14ac:dyDescent="0.2">
      <c r="A2424" t="str">
        <f>VLOOKUP(B2424,StateFIPS!A$2:B$52,2)</f>
        <v>Kentucky</v>
      </c>
      <c r="B2424">
        <f t="shared" si="40"/>
        <v>21</v>
      </c>
      <c r="C2424" s="9" t="s">
        <v>1920</v>
      </c>
      <c r="D2424" s="9" t="s">
        <v>93</v>
      </c>
      <c r="E2424" s="9" t="s">
        <v>2787</v>
      </c>
      <c r="F2424" s="9" t="s">
        <v>2788</v>
      </c>
      <c r="G2424" s="10">
        <v>76</v>
      </c>
      <c r="H2424" s="9" t="s">
        <v>94</v>
      </c>
      <c r="I2424" s="10">
        <v>109</v>
      </c>
      <c r="J2424" s="11">
        <v>0.69</v>
      </c>
      <c r="K2424" s="9" t="s">
        <v>94</v>
      </c>
      <c r="L2424" s="9" t="s">
        <v>95</v>
      </c>
    </row>
    <row r="2425" spans="1:12" x14ac:dyDescent="0.2">
      <c r="A2425" t="str">
        <f>VLOOKUP(B2425,StateFIPS!A$2:B$52,2)</f>
        <v>North Carolina</v>
      </c>
      <c r="B2425">
        <f t="shared" si="40"/>
        <v>37</v>
      </c>
      <c r="C2425" s="9" t="s">
        <v>1214</v>
      </c>
      <c r="D2425" s="9" t="s">
        <v>93</v>
      </c>
      <c r="E2425" s="9" t="s">
        <v>2787</v>
      </c>
      <c r="F2425" s="9" t="s">
        <v>2788</v>
      </c>
      <c r="G2425" s="10">
        <v>23550</v>
      </c>
      <c r="H2425" s="9" t="s">
        <v>94</v>
      </c>
      <c r="I2425" s="10">
        <v>33988</v>
      </c>
      <c r="J2425" s="11">
        <v>0.69</v>
      </c>
      <c r="K2425" s="9" t="s">
        <v>94</v>
      </c>
      <c r="L2425" s="9" t="s">
        <v>95</v>
      </c>
    </row>
    <row r="2426" spans="1:12" x14ac:dyDescent="0.2">
      <c r="A2426" t="str">
        <f>VLOOKUP(B2426,StateFIPS!A$2:B$52,2)</f>
        <v>Georgia</v>
      </c>
      <c r="B2426">
        <f t="shared" si="40"/>
        <v>13</v>
      </c>
      <c r="C2426" s="9" t="s">
        <v>788</v>
      </c>
      <c r="D2426" s="9" t="s">
        <v>93</v>
      </c>
      <c r="E2426" s="9" t="s">
        <v>2787</v>
      </c>
      <c r="F2426" s="9" t="s">
        <v>2788</v>
      </c>
      <c r="G2426" s="10">
        <v>849249</v>
      </c>
      <c r="H2426" s="9" t="s">
        <v>94</v>
      </c>
      <c r="I2426" s="10">
        <v>1225686</v>
      </c>
      <c r="J2426" s="11">
        <v>0.69</v>
      </c>
      <c r="K2426" s="9" t="s">
        <v>94</v>
      </c>
      <c r="L2426" s="9" t="s">
        <v>95</v>
      </c>
    </row>
    <row r="2427" spans="1:12" x14ac:dyDescent="0.2">
      <c r="A2427" t="str">
        <f>VLOOKUP(B2427,StateFIPS!A$2:B$52,2)</f>
        <v>Kentucky</v>
      </c>
      <c r="B2427">
        <f t="shared" si="40"/>
        <v>21</v>
      </c>
      <c r="C2427" s="9" t="s">
        <v>1918</v>
      </c>
      <c r="D2427" s="9" t="s">
        <v>93</v>
      </c>
      <c r="E2427" s="9" t="s">
        <v>2787</v>
      </c>
      <c r="F2427" s="9" t="s">
        <v>2788</v>
      </c>
      <c r="G2427" s="10">
        <v>226</v>
      </c>
      <c r="H2427" s="9" t="s">
        <v>94</v>
      </c>
      <c r="I2427" s="10">
        <v>326</v>
      </c>
      <c r="J2427" s="11">
        <v>0.69</v>
      </c>
      <c r="K2427" s="9" t="s">
        <v>94</v>
      </c>
      <c r="L2427" s="9" t="s">
        <v>95</v>
      </c>
    </row>
    <row r="2428" spans="1:12" x14ac:dyDescent="0.2">
      <c r="A2428" t="str">
        <f>VLOOKUP(B2428,StateFIPS!A$2:B$52,2)</f>
        <v>Illinois</v>
      </c>
      <c r="B2428">
        <f t="shared" si="40"/>
        <v>17</v>
      </c>
      <c r="C2428" s="9" t="s">
        <v>651</v>
      </c>
      <c r="D2428" s="9" t="s">
        <v>93</v>
      </c>
      <c r="E2428" s="9" t="s">
        <v>2787</v>
      </c>
      <c r="F2428" s="9" t="s">
        <v>2788</v>
      </c>
      <c r="G2428" s="10">
        <v>590</v>
      </c>
      <c r="H2428" s="9" t="s">
        <v>94</v>
      </c>
      <c r="I2428" s="10">
        <v>851</v>
      </c>
      <c r="J2428" s="11">
        <v>0.69</v>
      </c>
      <c r="K2428" s="9" t="s">
        <v>94</v>
      </c>
      <c r="L2428" s="9" t="s">
        <v>95</v>
      </c>
    </row>
    <row r="2429" spans="1:12" x14ac:dyDescent="0.2">
      <c r="A2429" t="str">
        <f>VLOOKUP(B2429,StateFIPS!A$2:B$52,2)</f>
        <v>Colorado</v>
      </c>
      <c r="B2429">
        <f t="shared" si="40"/>
        <v>8</v>
      </c>
      <c r="C2429" s="9" t="s">
        <v>546</v>
      </c>
      <c r="D2429" s="9" t="s">
        <v>93</v>
      </c>
      <c r="E2429" s="9" t="s">
        <v>2787</v>
      </c>
      <c r="F2429" s="9" t="s">
        <v>2788</v>
      </c>
      <c r="G2429" s="10">
        <v>29299</v>
      </c>
      <c r="H2429" s="9" t="s">
        <v>94</v>
      </c>
      <c r="I2429" s="10">
        <v>42286</v>
      </c>
      <c r="J2429" s="11">
        <v>0.69</v>
      </c>
      <c r="K2429" s="9" t="s">
        <v>94</v>
      </c>
      <c r="L2429" s="9" t="s">
        <v>95</v>
      </c>
    </row>
    <row r="2430" spans="1:12" x14ac:dyDescent="0.2">
      <c r="A2430" t="str">
        <f>VLOOKUP(B2430,StateFIPS!A$2:B$52,2)</f>
        <v>California</v>
      </c>
      <c r="B2430">
        <f t="shared" si="40"/>
        <v>6</v>
      </c>
      <c r="C2430" s="9" t="s">
        <v>2141</v>
      </c>
      <c r="D2430" s="9" t="s">
        <v>93</v>
      </c>
      <c r="E2430" s="9" t="s">
        <v>2787</v>
      </c>
      <c r="F2430" s="9" t="s">
        <v>2788</v>
      </c>
      <c r="G2430" s="10">
        <v>1858</v>
      </c>
      <c r="H2430" s="9" t="s">
        <v>94</v>
      </c>
      <c r="I2430" s="10">
        <v>2682</v>
      </c>
      <c r="J2430" s="11">
        <v>0.69</v>
      </c>
      <c r="K2430" s="9" t="s">
        <v>94</v>
      </c>
      <c r="L2430" s="9" t="s">
        <v>95</v>
      </c>
    </row>
    <row r="2431" spans="1:12" x14ac:dyDescent="0.2">
      <c r="A2431" t="str">
        <f>VLOOKUP(B2431,StateFIPS!A$2:B$52,2)</f>
        <v>Nevada</v>
      </c>
      <c r="B2431">
        <f t="shared" si="40"/>
        <v>32</v>
      </c>
      <c r="C2431" s="9" t="s">
        <v>1173</v>
      </c>
      <c r="D2431" s="9" t="s">
        <v>93</v>
      </c>
      <c r="E2431" s="9" t="s">
        <v>2787</v>
      </c>
      <c r="F2431" s="9" t="s">
        <v>2788</v>
      </c>
      <c r="G2431" s="10">
        <v>33056</v>
      </c>
      <c r="H2431" s="9" t="s">
        <v>94</v>
      </c>
      <c r="I2431" s="10">
        <v>47708</v>
      </c>
      <c r="J2431" s="11">
        <v>0.69</v>
      </c>
      <c r="K2431" s="9" t="s">
        <v>94</v>
      </c>
      <c r="L2431" s="9" t="s">
        <v>95</v>
      </c>
    </row>
    <row r="2432" spans="1:12" x14ac:dyDescent="0.2">
      <c r="A2432" t="str">
        <f>VLOOKUP(B2432,StateFIPS!A$2:B$52,2)</f>
        <v>North Dakota</v>
      </c>
      <c r="B2432">
        <f t="shared" si="40"/>
        <v>38</v>
      </c>
      <c r="C2432" s="9" t="s">
        <v>1398</v>
      </c>
      <c r="D2432" s="9" t="s">
        <v>93</v>
      </c>
      <c r="E2432" s="9" t="s">
        <v>2787</v>
      </c>
      <c r="F2432" s="9" t="s">
        <v>2788</v>
      </c>
      <c r="G2432" s="10">
        <v>266</v>
      </c>
      <c r="H2432" s="9" t="s">
        <v>94</v>
      </c>
      <c r="I2432" s="10">
        <v>384</v>
      </c>
      <c r="J2432" s="11">
        <v>0.69</v>
      </c>
      <c r="K2432" s="9" t="s">
        <v>94</v>
      </c>
      <c r="L2432" s="9" t="s">
        <v>95</v>
      </c>
    </row>
    <row r="2433" spans="1:12" x14ac:dyDescent="0.2">
      <c r="A2433" t="str">
        <f>VLOOKUP(B2433,StateFIPS!A$2:B$52,2)</f>
        <v>North Carolina</v>
      </c>
      <c r="B2433">
        <f t="shared" si="40"/>
        <v>37</v>
      </c>
      <c r="C2433" s="9" t="s">
        <v>1215</v>
      </c>
      <c r="D2433" s="9" t="s">
        <v>93</v>
      </c>
      <c r="E2433" s="9" t="s">
        <v>2787</v>
      </c>
      <c r="F2433" s="9" t="s">
        <v>2788</v>
      </c>
      <c r="G2433" s="10">
        <v>28127</v>
      </c>
      <c r="H2433" s="9" t="s">
        <v>94</v>
      </c>
      <c r="I2433" s="10">
        <v>40595</v>
      </c>
      <c r="J2433" s="11">
        <v>0.69</v>
      </c>
      <c r="K2433" s="9" t="s">
        <v>94</v>
      </c>
      <c r="L2433" s="9" t="s">
        <v>95</v>
      </c>
    </row>
    <row r="2434" spans="1:12" x14ac:dyDescent="0.2">
      <c r="A2434" t="str">
        <f>VLOOKUP(B2434,StateFIPS!A$2:B$52,2)</f>
        <v>California</v>
      </c>
      <c r="B2434">
        <f t="shared" si="40"/>
        <v>6</v>
      </c>
      <c r="C2434" s="9" t="s">
        <v>2139</v>
      </c>
      <c r="D2434" s="9" t="s">
        <v>93</v>
      </c>
      <c r="E2434" s="9" t="s">
        <v>2787</v>
      </c>
      <c r="F2434" s="9" t="s">
        <v>2788</v>
      </c>
      <c r="G2434" s="10">
        <v>103</v>
      </c>
      <c r="H2434" s="9" t="s">
        <v>94</v>
      </c>
      <c r="I2434" s="10">
        <v>148</v>
      </c>
      <c r="J2434" s="11">
        <v>0.69</v>
      </c>
      <c r="K2434" s="9" t="s">
        <v>94</v>
      </c>
      <c r="L2434" s="9" t="s">
        <v>95</v>
      </c>
    </row>
    <row r="2435" spans="1:12" x14ac:dyDescent="0.2">
      <c r="A2435" t="str">
        <f>VLOOKUP(B2435,StateFIPS!A$2:B$52,2)</f>
        <v>Kentucky</v>
      </c>
      <c r="B2435">
        <f t="shared" ref="B2435:B2498" si="41">VALUE(LEFT(C2435,2))</f>
        <v>21</v>
      </c>
      <c r="C2435" s="9" t="s">
        <v>162</v>
      </c>
      <c r="D2435" s="9" t="s">
        <v>93</v>
      </c>
      <c r="E2435" s="9" t="s">
        <v>2787</v>
      </c>
      <c r="F2435" s="9" t="s">
        <v>2788</v>
      </c>
      <c r="G2435" s="10">
        <v>197</v>
      </c>
      <c r="H2435" s="9" t="s">
        <v>94</v>
      </c>
      <c r="I2435" s="10">
        <v>285</v>
      </c>
      <c r="J2435" s="11">
        <v>0.69</v>
      </c>
      <c r="K2435" s="9" t="s">
        <v>94</v>
      </c>
      <c r="L2435" s="9" t="s">
        <v>95</v>
      </c>
    </row>
    <row r="2436" spans="1:12" x14ac:dyDescent="0.2">
      <c r="A2436" t="str">
        <f>VLOOKUP(B2436,StateFIPS!A$2:B$52,2)</f>
        <v>Nevada</v>
      </c>
      <c r="B2436">
        <f t="shared" si="41"/>
        <v>32</v>
      </c>
      <c r="C2436" s="9" t="s">
        <v>1996</v>
      </c>
      <c r="D2436" s="9" t="s">
        <v>93</v>
      </c>
      <c r="E2436" s="9" t="s">
        <v>2787</v>
      </c>
      <c r="F2436" s="9" t="s">
        <v>2788</v>
      </c>
      <c r="G2436" s="10">
        <v>23298</v>
      </c>
      <c r="H2436" s="9" t="s">
        <v>94</v>
      </c>
      <c r="I2436" s="10">
        <v>33626</v>
      </c>
      <c r="J2436" s="11">
        <v>0.69</v>
      </c>
      <c r="K2436" s="9" t="s">
        <v>94</v>
      </c>
      <c r="L2436" s="9" t="s">
        <v>95</v>
      </c>
    </row>
    <row r="2437" spans="1:12" x14ac:dyDescent="0.2">
      <c r="A2437" t="str">
        <f>VLOOKUP(B2437,StateFIPS!A$2:B$52,2)</f>
        <v>Louisiana</v>
      </c>
      <c r="B2437">
        <f t="shared" si="41"/>
        <v>22</v>
      </c>
      <c r="C2437" s="9" t="s">
        <v>168</v>
      </c>
      <c r="D2437" s="9" t="s">
        <v>93</v>
      </c>
      <c r="E2437" s="9" t="s">
        <v>2787</v>
      </c>
      <c r="F2437" s="9" t="s">
        <v>2788</v>
      </c>
      <c r="G2437" s="10">
        <v>757118</v>
      </c>
      <c r="H2437" s="9" t="s">
        <v>94</v>
      </c>
      <c r="I2437" s="10">
        <v>1092717</v>
      </c>
      <c r="J2437" s="11">
        <v>0.69</v>
      </c>
      <c r="K2437" s="9" t="s">
        <v>94</v>
      </c>
      <c r="L2437" s="9" t="s">
        <v>95</v>
      </c>
    </row>
    <row r="2438" spans="1:12" x14ac:dyDescent="0.2">
      <c r="A2438" t="str">
        <f>VLOOKUP(B2438,StateFIPS!A$2:B$52,2)</f>
        <v>California</v>
      </c>
      <c r="B2438">
        <f t="shared" si="41"/>
        <v>6</v>
      </c>
      <c r="C2438" s="9" t="s">
        <v>2142</v>
      </c>
      <c r="D2438" s="9" t="s">
        <v>93</v>
      </c>
      <c r="E2438" s="9" t="s">
        <v>2787</v>
      </c>
      <c r="F2438" s="9" t="s">
        <v>2788</v>
      </c>
      <c r="G2438" s="10">
        <v>22</v>
      </c>
      <c r="H2438" s="9" t="s">
        <v>94</v>
      </c>
      <c r="I2438" s="10">
        <v>32</v>
      </c>
      <c r="J2438" s="11">
        <v>0.69</v>
      </c>
      <c r="K2438" s="9" t="s">
        <v>94</v>
      </c>
      <c r="L2438" s="9" t="s">
        <v>95</v>
      </c>
    </row>
    <row r="2439" spans="1:12" x14ac:dyDescent="0.2">
      <c r="A2439" t="str">
        <f>VLOOKUP(B2439,StateFIPS!A$2:B$52,2)</f>
        <v>Illinois</v>
      </c>
      <c r="B2439">
        <f t="shared" si="41"/>
        <v>17</v>
      </c>
      <c r="C2439" s="9" t="s">
        <v>2206</v>
      </c>
      <c r="D2439" s="9" t="s">
        <v>93</v>
      </c>
      <c r="E2439" s="9" t="s">
        <v>2787</v>
      </c>
      <c r="F2439" s="9" t="s">
        <v>2788</v>
      </c>
      <c r="G2439" s="10">
        <v>1135</v>
      </c>
      <c r="H2439" s="9" t="s">
        <v>94</v>
      </c>
      <c r="I2439" s="10">
        <v>1638</v>
      </c>
      <c r="J2439" s="11">
        <v>0.69</v>
      </c>
      <c r="K2439" s="9" t="s">
        <v>94</v>
      </c>
      <c r="L2439" s="9" t="s">
        <v>95</v>
      </c>
    </row>
    <row r="2440" spans="1:12" x14ac:dyDescent="0.2">
      <c r="A2440" t="str">
        <f>VLOOKUP(B2440,StateFIPS!A$2:B$52,2)</f>
        <v>Colorado</v>
      </c>
      <c r="B2440">
        <f t="shared" si="41"/>
        <v>8</v>
      </c>
      <c r="C2440" s="9" t="s">
        <v>2087</v>
      </c>
      <c r="D2440" s="9" t="s">
        <v>93</v>
      </c>
      <c r="E2440" s="9" t="s">
        <v>2787</v>
      </c>
      <c r="F2440" s="9" t="s">
        <v>2788</v>
      </c>
      <c r="G2440" s="10">
        <v>101829</v>
      </c>
      <c r="H2440" s="9" t="s">
        <v>94</v>
      </c>
      <c r="I2440" s="10">
        <v>146966</v>
      </c>
      <c r="J2440" s="11">
        <v>0.69</v>
      </c>
      <c r="K2440" s="9" t="s">
        <v>94</v>
      </c>
      <c r="L2440" s="9" t="s">
        <v>95</v>
      </c>
    </row>
    <row r="2441" spans="1:12" x14ac:dyDescent="0.2">
      <c r="A2441" t="str">
        <f>VLOOKUP(B2441,StateFIPS!A$2:B$52,2)</f>
        <v>Illinois</v>
      </c>
      <c r="B2441">
        <f t="shared" si="41"/>
        <v>17</v>
      </c>
      <c r="C2441" s="9" t="s">
        <v>679</v>
      </c>
      <c r="D2441" s="9" t="s">
        <v>93</v>
      </c>
      <c r="E2441" s="9" t="s">
        <v>2787</v>
      </c>
      <c r="F2441" s="9" t="s">
        <v>2788</v>
      </c>
      <c r="G2441" s="10">
        <v>731</v>
      </c>
      <c r="H2441" s="9" t="s">
        <v>94</v>
      </c>
      <c r="I2441" s="10">
        <v>1055</v>
      </c>
      <c r="J2441" s="11">
        <v>0.69</v>
      </c>
      <c r="K2441" s="9" t="s">
        <v>94</v>
      </c>
      <c r="L2441" s="9" t="s">
        <v>95</v>
      </c>
    </row>
    <row r="2442" spans="1:12" x14ac:dyDescent="0.2">
      <c r="A2442" t="str">
        <f>VLOOKUP(B2442,StateFIPS!A$2:B$52,2)</f>
        <v>North Carolina</v>
      </c>
      <c r="B2442">
        <f t="shared" si="41"/>
        <v>37</v>
      </c>
      <c r="C2442" s="9" t="s">
        <v>1718</v>
      </c>
      <c r="D2442" s="9" t="s">
        <v>93</v>
      </c>
      <c r="E2442" s="9" t="s">
        <v>2787</v>
      </c>
      <c r="F2442" s="9" t="s">
        <v>2788</v>
      </c>
      <c r="G2442" s="10">
        <v>505939</v>
      </c>
      <c r="H2442" s="9" t="s">
        <v>94</v>
      </c>
      <c r="I2442" s="10">
        <v>730201</v>
      </c>
      <c r="J2442" s="11">
        <v>0.69</v>
      </c>
      <c r="K2442" s="9" t="s">
        <v>94</v>
      </c>
      <c r="L2442" s="9" t="s">
        <v>95</v>
      </c>
    </row>
    <row r="2443" spans="1:12" x14ac:dyDescent="0.2">
      <c r="A2443" t="str">
        <f>VLOOKUP(B2443,StateFIPS!A$2:B$52,2)</f>
        <v>Nevada</v>
      </c>
      <c r="B2443">
        <f t="shared" si="41"/>
        <v>32</v>
      </c>
      <c r="C2443" s="9" t="s">
        <v>1999</v>
      </c>
      <c r="D2443" s="9" t="s">
        <v>93</v>
      </c>
      <c r="E2443" s="9" t="s">
        <v>2787</v>
      </c>
      <c r="F2443" s="9" t="s">
        <v>2788</v>
      </c>
      <c r="G2443" s="10">
        <v>24055</v>
      </c>
      <c r="H2443" s="9" t="s">
        <v>94</v>
      </c>
      <c r="I2443" s="10">
        <v>34718</v>
      </c>
      <c r="J2443" s="11">
        <v>0.69</v>
      </c>
      <c r="K2443" s="9" t="s">
        <v>94</v>
      </c>
      <c r="L2443" s="9" t="s">
        <v>95</v>
      </c>
    </row>
    <row r="2444" spans="1:12" x14ac:dyDescent="0.2">
      <c r="A2444" t="str">
        <f>VLOOKUP(B2444,StateFIPS!A$2:B$52,2)</f>
        <v>Kentucky</v>
      </c>
      <c r="B2444">
        <f t="shared" si="41"/>
        <v>21</v>
      </c>
      <c r="C2444" s="9" t="s">
        <v>159</v>
      </c>
      <c r="D2444" s="9" t="s">
        <v>93</v>
      </c>
      <c r="E2444" s="9" t="s">
        <v>2787</v>
      </c>
      <c r="F2444" s="9" t="s">
        <v>2788</v>
      </c>
      <c r="G2444" s="10">
        <v>4</v>
      </c>
      <c r="H2444" s="9" t="s">
        <v>94</v>
      </c>
      <c r="I2444" s="10">
        <v>6</v>
      </c>
      <c r="J2444" s="11">
        <v>0.69</v>
      </c>
      <c r="K2444" s="9" t="s">
        <v>94</v>
      </c>
      <c r="L2444" s="9" t="s">
        <v>95</v>
      </c>
    </row>
    <row r="2445" spans="1:12" x14ac:dyDescent="0.2">
      <c r="A2445" t="str">
        <f>VLOOKUP(B2445,StateFIPS!A$2:B$52,2)</f>
        <v>Mississippi</v>
      </c>
      <c r="B2445">
        <f t="shared" si="41"/>
        <v>28</v>
      </c>
      <c r="C2445" s="9" t="s">
        <v>328</v>
      </c>
      <c r="D2445" s="9" t="s">
        <v>93</v>
      </c>
      <c r="E2445" s="9" t="s">
        <v>2787</v>
      </c>
      <c r="F2445" s="9" t="s">
        <v>2788</v>
      </c>
      <c r="G2445" s="10">
        <v>1596</v>
      </c>
      <c r="H2445" s="9" t="s">
        <v>94</v>
      </c>
      <c r="I2445" s="10">
        <v>2303</v>
      </c>
      <c r="J2445" s="11">
        <v>0.69</v>
      </c>
      <c r="K2445" s="9" t="s">
        <v>94</v>
      </c>
      <c r="L2445" s="9" t="s">
        <v>95</v>
      </c>
    </row>
    <row r="2446" spans="1:12" x14ac:dyDescent="0.2">
      <c r="A2446" t="str">
        <f>VLOOKUP(B2446,StateFIPS!A$2:B$52,2)</f>
        <v>Colorado</v>
      </c>
      <c r="B2446">
        <f t="shared" si="41"/>
        <v>8</v>
      </c>
      <c r="C2446" s="9" t="s">
        <v>545</v>
      </c>
      <c r="D2446" s="9" t="s">
        <v>93</v>
      </c>
      <c r="E2446" s="9" t="s">
        <v>2787</v>
      </c>
      <c r="F2446" s="9" t="s">
        <v>2788</v>
      </c>
      <c r="G2446" s="10">
        <v>16296</v>
      </c>
      <c r="H2446" s="9" t="s">
        <v>94</v>
      </c>
      <c r="I2446" s="10">
        <v>23519</v>
      </c>
      <c r="J2446" s="11">
        <v>0.69</v>
      </c>
      <c r="K2446" s="9" t="s">
        <v>94</v>
      </c>
      <c r="L2446" s="9" t="s">
        <v>95</v>
      </c>
    </row>
    <row r="2447" spans="1:12" x14ac:dyDescent="0.2">
      <c r="A2447" t="str">
        <f>VLOOKUP(B2447,StateFIPS!A$2:B$52,2)</f>
        <v>Illinois</v>
      </c>
      <c r="B2447">
        <f t="shared" si="41"/>
        <v>17</v>
      </c>
      <c r="C2447" s="9" t="s">
        <v>2202</v>
      </c>
      <c r="D2447" s="9" t="s">
        <v>93</v>
      </c>
      <c r="E2447" s="9" t="s">
        <v>2787</v>
      </c>
      <c r="F2447" s="9" t="s">
        <v>2788</v>
      </c>
      <c r="G2447" s="10">
        <v>959</v>
      </c>
      <c r="H2447" s="9" t="s">
        <v>94</v>
      </c>
      <c r="I2447" s="10">
        <v>1384</v>
      </c>
      <c r="J2447" s="11">
        <v>0.69</v>
      </c>
      <c r="K2447" s="9" t="s">
        <v>94</v>
      </c>
      <c r="L2447" s="9" t="s">
        <v>95</v>
      </c>
    </row>
    <row r="2448" spans="1:12" x14ac:dyDescent="0.2">
      <c r="A2448" t="str">
        <f>VLOOKUP(B2448,StateFIPS!A$2:B$52,2)</f>
        <v>California</v>
      </c>
      <c r="B2448">
        <f t="shared" si="41"/>
        <v>6</v>
      </c>
      <c r="C2448" s="9" t="s">
        <v>2136</v>
      </c>
      <c r="D2448" s="9" t="s">
        <v>93</v>
      </c>
      <c r="E2448" s="9" t="s">
        <v>2787</v>
      </c>
      <c r="F2448" s="9" t="s">
        <v>2788</v>
      </c>
      <c r="G2448" s="10">
        <v>368326</v>
      </c>
      <c r="H2448" s="9" t="s">
        <v>94</v>
      </c>
      <c r="I2448" s="10">
        <v>531590</v>
      </c>
      <c r="J2448" s="11">
        <v>0.69</v>
      </c>
      <c r="K2448" s="9" t="s">
        <v>94</v>
      </c>
      <c r="L2448" s="9" t="s">
        <v>95</v>
      </c>
    </row>
    <row r="2449" spans="1:12" x14ac:dyDescent="0.2">
      <c r="A2449" t="str">
        <f>VLOOKUP(B2449,StateFIPS!A$2:B$52,2)</f>
        <v>California</v>
      </c>
      <c r="B2449">
        <f t="shared" si="41"/>
        <v>6</v>
      </c>
      <c r="C2449" s="9" t="s">
        <v>2088</v>
      </c>
      <c r="D2449" s="9" t="s">
        <v>93</v>
      </c>
      <c r="E2449" s="9" t="s">
        <v>2787</v>
      </c>
      <c r="F2449" s="9" t="s">
        <v>2788</v>
      </c>
      <c r="G2449" s="10">
        <v>62</v>
      </c>
      <c r="H2449" s="9" t="s">
        <v>94</v>
      </c>
      <c r="I2449" s="10">
        <v>90</v>
      </c>
      <c r="J2449" s="11">
        <v>0.69</v>
      </c>
      <c r="K2449" s="9" t="s">
        <v>94</v>
      </c>
      <c r="L2449" s="9" t="s">
        <v>95</v>
      </c>
    </row>
    <row r="2450" spans="1:12" x14ac:dyDescent="0.2">
      <c r="A2450" t="str">
        <f>VLOOKUP(B2450,StateFIPS!A$2:B$52,2)</f>
        <v>Georgia</v>
      </c>
      <c r="B2450">
        <f t="shared" si="41"/>
        <v>13</v>
      </c>
      <c r="C2450" s="9" t="s">
        <v>2027</v>
      </c>
      <c r="D2450" s="9" t="s">
        <v>93</v>
      </c>
      <c r="E2450" s="9" t="s">
        <v>2787</v>
      </c>
      <c r="F2450" s="9" t="s">
        <v>2788</v>
      </c>
      <c r="G2450" s="10">
        <v>198206</v>
      </c>
      <c r="H2450" s="9" t="s">
        <v>94</v>
      </c>
      <c r="I2450" s="10">
        <v>286063</v>
      </c>
      <c r="J2450" s="11">
        <v>0.69</v>
      </c>
      <c r="K2450" s="9" t="s">
        <v>94</v>
      </c>
      <c r="L2450" s="9" t="s">
        <v>95</v>
      </c>
    </row>
    <row r="2451" spans="1:12" x14ac:dyDescent="0.2">
      <c r="A2451" t="str">
        <f>VLOOKUP(B2451,StateFIPS!A$2:B$52,2)</f>
        <v>Georgia</v>
      </c>
      <c r="B2451">
        <f t="shared" si="41"/>
        <v>13</v>
      </c>
      <c r="C2451" s="9" t="s">
        <v>770</v>
      </c>
      <c r="D2451" s="9" t="s">
        <v>93</v>
      </c>
      <c r="E2451" s="9" t="s">
        <v>2787</v>
      </c>
      <c r="F2451" s="9" t="s">
        <v>2788</v>
      </c>
      <c r="G2451" s="10">
        <v>24717</v>
      </c>
      <c r="H2451" s="9" t="s">
        <v>94</v>
      </c>
      <c r="I2451" s="10">
        <v>35673</v>
      </c>
      <c r="J2451" s="11">
        <v>0.69</v>
      </c>
      <c r="K2451" s="9" t="s">
        <v>94</v>
      </c>
      <c r="L2451" s="9" t="s">
        <v>95</v>
      </c>
    </row>
    <row r="2452" spans="1:12" x14ac:dyDescent="0.2">
      <c r="A2452" t="str">
        <f>VLOOKUP(B2452,StateFIPS!A$2:B$52,2)</f>
        <v>New Hampshire</v>
      </c>
      <c r="B2452">
        <f t="shared" si="41"/>
        <v>33</v>
      </c>
      <c r="C2452" s="9" t="s">
        <v>2007</v>
      </c>
      <c r="D2452" s="9" t="s">
        <v>93</v>
      </c>
      <c r="E2452" s="9" t="s">
        <v>2787</v>
      </c>
      <c r="F2452" s="9" t="s">
        <v>2788</v>
      </c>
      <c r="G2452" s="10">
        <v>2544</v>
      </c>
      <c r="H2452" s="9" t="s">
        <v>94</v>
      </c>
      <c r="I2452" s="10">
        <v>3672</v>
      </c>
      <c r="J2452" s="11">
        <v>0.69</v>
      </c>
      <c r="K2452" s="9" t="s">
        <v>94</v>
      </c>
      <c r="L2452" s="9" t="s">
        <v>95</v>
      </c>
    </row>
    <row r="2453" spans="1:12" x14ac:dyDescent="0.2">
      <c r="A2453" t="str">
        <f>VLOOKUP(B2453,StateFIPS!A$2:B$52,2)</f>
        <v>Kentucky</v>
      </c>
      <c r="B2453">
        <f t="shared" si="41"/>
        <v>21</v>
      </c>
      <c r="C2453" s="9" t="s">
        <v>193</v>
      </c>
      <c r="D2453" s="9" t="s">
        <v>93</v>
      </c>
      <c r="E2453" s="9" t="s">
        <v>2787</v>
      </c>
      <c r="F2453" s="9" t="s">
        <v>2788</v>
      </c>
      <c r="G2453" s="10">
        <v>123</v>
      </c>
      <c r="H2453" s="9" t="s">
        <v>94</v>
      </c>
      <c r="I2453" s="10">
        <v>178</v>
      </c>
      <c r="J2453" s="11">
        <v>0.69</v>
      </c>
      <c r="K2453" s="9" t="s">
        <v>94</v>
      </c>
      <c r="L2453" s="9" t="s">
        <v>95</v>
      </c>
    </row>
    <row r="2454" spans="1:12" x14ac:dyDescent="0.2">
      <c r="A2454" t="str">
        <f>VLOOKUP(B2454,StateFIPS!A$2:B$52,2)</f>
        <v>Illinois</v>
      </c>
      <c r="B2454">
        <f t="shared" si="41"/>
        <v>17</v>
      </c>
      <c r="C2454" s="9" t="s">
        <v>2211</v>
      </c>
      <c r="D2454" s="9" t="s">
        <v>93</v>
      </c>
      <c r="E2454" s="9" t="s">
        <v>2787</v>
      </c>
      <c r="F2454" s="9" t="s">
        <v>2788</v>
      </c>
      <c r="G2454" s="10">
        <v>430</v>
      </c>
      <c r="H2454" s="9" t="s">
        <v>94</v>
      </c>
      <c r="I2454" s="10">
        <v>620</v>
      </c>
      <c r="J2454" s="11">
        <v>0.69</v>
      </c>
      <c r="K2454" s="9" t="s">
        <v>94</v>
      </c>
      <c r="L2454" s="9" t="s">
        <v>95</v>
      </c>
    </row>
    <row r="2455" spans="1:12" x14ac:dyDescent="0.2">
      <c r="A2455" t="str">
        <f>VLOOKUP(B2455,StateFIPS!A$2:B$52,2)</f>
        <v>Nevada</v>
      </c>
      <c r="B2455">
        <f t="shared" si="41"/>
        <v>32</v>
      </c>
      <c r="C2455" s="9" t="s">
        <v>1984</v>
      </c>
      <c r="D2455" s="9" t="s">
        <v>93</v>
      </c>
      <c r="E2455" s="9" t="s">
        <v>2787</v>
      </c>
      <c r="F2455" s="9" t="s">
        <v>2788</v>
      </c>
      <c r="G2455" s="10">
        <v>20112</v>
      </c>
      <c r="H2455" s="9" t="s">
        <v>94</v>
      </c>
      <c r="I2455" s="10">
        <v>29027</v>
      </c>
      <c r="J2455" s="11">
        <v>0.69</v>
      </c>
      <c r="K2455" s="9" t="s">
        <v>94</v>
      </c>
      <c r="L2455" s="9" t="s">
        <v>95</v>
      </c>
    </row>
    <row r="2456" spans="1:12" x14ac:dyDescent="0.2">
      <c r="A2456" t="str">
        <f>VLOOKUP(B2456,StateFIPS!A$2:B$52,2)</f>
        <v>California</v>
      </c>
      <c r="B2456">
        <f t="shared" si="41"/>
        <v>6</v>
      </c>
      <c r="C2456" s="9" t="s">
        <v>2138</v>
      </c>
      <c r="D2456" s="9" t="s">
        <v>93</v>
      </c>
      <c r="E2456" s="9" t="s">
        <v>2787</v>
      </c>
      <c r="F2456" s="9" t="s">
        <v>2788</v>
      </c>
      <c r="G2456" s="10">
        <v>57</v>
      </c>
      <c r="H2456" s="9" t="s">
        <v>94</v>
      </c>
      <c r="I2456" s="10">
        <v>83</v>
      </c>
      <c r="J2456" s="11">
        <v>0.69</v>
      </c>
      <c r="K2456" s="9" t="s">
        <v>94</v>
      </c>
      <c r="L2456" s="9" t="s">
        <v>95</v>
      </c>
    </row>
    <row r="2457" spans="1:12" x14ac:dyDescent="0.2">
      <c r="A2457" t="str">
        <f>VLOOKUP(B2457,StateFIPS!A$2:B$52,2)</f>
        <v>Kentucky</v>
      </c>
      <c r="B2457">
        <f t="shared" si="41"/>
        <v>21</v>
      </c>
      <c r="C2457" s="9" t="s">
        <v>1923</v>
      </c>
      <c r="D2457" s="9" t="s">
        <v>93</v>
      </c>
      <c r="E2457" s="9" t="s">
        <v>2787</v>
      </c>
      <c r="F2457" s="9" t="s">
        <v>2788</v>
      </c>
      <c r="G2457" s="10">
        <v>321</v>
      </c>
      <c r="H2457" s="9" t="s">
        <v>94</v>
      </c>
      <c r="I2457" s="10">
        <v>463</v>
      </c>
      <c r="J2457" s="11">
        <v>0.69</v>
      </c>
      <c r="K2457" s="9" t="s">
        <v>94</v>
      </c>
      <c r="L2457" s="9" t="s">
        <v>95</v>
      </c>
    </row>
    <row r="2458" spans="1:12" x14ac:dyDescent="0.2">
      <c r="A2458" t="str">
        <f>VLOOKUP(B2458,StateFIPS!A$2:B$52,2)</f>
        <v>Nevada</v>
      </c>
      <c r="B2458">
        <f t="shared" si="41"/>
        <v>32</v>
      </c>
      <c r="C2458" s="9" t="s">
        <v>2025</v>
      </c>
      <c r="D2458" s="9" t="s">
        <v>93</v>
      </c>
      <c r="E2458" s="9" t="s">
        <v>2787</v>
      </c>
      <c r="F2458" s="9" t="s">
        <v>2788</v>
      </c>
      <c r="G2458" s="10">
        <v>20988</v>
      </c>
      <c r="H2458" s="9" t="s">
        <v>94</v>
      </c>
      <c r="I2458" s="10">
        <v>30292</v>
      </c>
      <c r="J2458" s="11">
        <v>0.69</v>
      </c>
      <c r="K2458" s="9" t="s">
        <v>94</v>
      </c>
      <c r="L2458" s="9" t="s">
        <v>95</v>
      </c>
    </row>
    <row r="2459" spans="1:12" x14ac:dyDescent="0.2">
      <c r="A2459" t="str">
        <f>VLOOKUP(B2459,StateFIPS!A$2:B$52,2)</f>
        <v>Kentucky</v>
      </c>
      <c r="B2459">
        <f t="shared" si="41"/>
        <v>21</v>
      </c>
      <c r="C2459" s="9" t="s">
        <v>194</v>
      </c>
      <c r="D2459" s="9" t="s">
        <v>93</v>
      </c>
      <c r="E2459" s="9" t="s">
        <v>2787</v>
      </c>
      <c r="F2459" s="9" t="s">
        <v>2788</v>
      </c>
      <c r="G2459" s="10">
        <v>33</v>
      </c>
      <c r="H2459" s="9" t="s">
        <v>94</v>
      </c>
      <c r="I2459" s="10">
        <v>48</v>
      </c>
      <c r="J2459" s="11">
        <v>0.69</v>
      </c>
      <c r="K2459" s="9" t="s">
        <v>94</v>
      </c>
      <c r="L2459" s="9" t="s">
        <v>95</v>
      </c>
    </row>
    <row r="2460" spans="1:12" x14ac:dyDescent="0.2">
      <c r="A2460" t="str">
        <f>VLOOKUP(B2460,StateFIPS!A$2:B$52,2)</f>
        <v>North Carolina</v>
      </c>
      <c r="B2460">
        <f t="shared" si="41"/>
        <v>37</v>
      </c>
      <c r="C2460" s="9" t="s">
        <v>1212</v>
      </c>
      <c r="D2460" s="9" t="s">
        <v>93</v>
      </c>
      <c r="E2460" s="9" t="s">
        <v>2787</v>
      </c>
      <c r="F2460" s="9" t="s">
        <v>2788</v>
      </c>
      <c r="G2460" s="10">
        <v>10525</v>
      </c>
      <c r="H2460" s="9" t="s">
        <v>94</v>
      </c>
      <c r="I2460" s="10">
        <v>15190</v>
      </c>
      <c r="J2460" s="11">
        <v>0.69</v>
      </c>
      <c r="K2460" s="9" t="s">
        <v>94</v>
      </c>
      <c r="L2460" s="9" t="s">
        <v>95</v>
      </c>
    </row>
    <row r="2461" spans="1:12" x14ac:dyDescent="0.2">
      <c r="A2461" t="str">
        <f>VLOOKUP(B2461,StateFIPS!A$2:B$52,2)</f>
        <v>Florida</v>
      </c>
      <c r="B2461">
        <f t="shared" si="41"/>
        <v>12</v>
      </c>
      <c r="C2461" s="9" t="s">
        <v>555</v>
      </c>
      <c r="D2461" s="9" t="s">
        <v>93</v>
      </c>
      <c r="E2461" s="9" t="s">
        <v>2787</v>
      </c>
      <c r="F2461" s="9" t="s">
        <v>2788</v>
      </c>
      <c r="G2461" s="10">
        <v>203</v>
      </c>
      <c r="H2461" s="9" t="s">
        <v>94</v>
      </c>
      <c r="I2461" s="10">
        <v>293</v>
      </c>
      <c r="J2461" s="11">
        <v>0.69</v>
      </c>
      <c r="K2461" s="9" t="s">
        <v>94</v>
      </c>
      <c r="L2461" s="9" t="s">
        <v>95</v>
      </c>
    </row>
    <row r="2462" spans="1:12" x14ac:dyDescent="0.2">
      <c r="A2462" t="str">
        <f>VLOOKUP(B2462,StateFIPS!A$2:B$52,2)</f>
        <v>Kentucky</v>
      </c>
      <c r="B2462">
        <f t="shared" si="41"/>
        <v>21</v>
      </c>
      <c r="C2462" s="9" t="s">
        <v>1925</v>
      </c>
      <c r="D2462" s="9" t="s">
        <v>93</v>
      </c>
      <c r="E2462" s="9" t="s">
        <v>2787</v>
      </c>
      <c r="F2462" s="9" t="s">
        <v>2788</v>
      </c>
      <c r="G2462" s="10">
        <v>101</v>
      </c>
      <c r="H2462" s="9" t="s">
        <v>94</v>
      </c>
      <c r="I2462" s="10">
        <v>146</v>
      </c>
      <c r="J2462" s="11">
        <v>0.69</v>
      </c>
      <c r="K2462" s="9" t="s">
        <v>94</v>
      </c>
      <c r="L2462" s="9" t="s">
        <v>95</v>
      </c>
    </row>
    <row r="2463" spans="1:12" x14ac:dyDescent="0.2">
      <c r="A2463" t="str">
        <f>VLOOKUP(B2463,StateFIPS!A$2:B$52,2)</f>
        <v>Nevada</v>
      </c>
      <c r="B2463">
        <f t="shared" si="41"/>
        <v>32</v>
      </c>
      <c r="C2463" s="9" t="s">
        <v>2029</v>
      </c>
      <c r="D2463" s="9" t="s">
        <v>93</v>
      </c>
      <c r="E2463" s="9" t="s">
        <v>2787</v>
      </c>
      <c r="F2463" s="9" t="s">
        <v>2788</v>
      </c>
      <c r="G2463" s="10">
        <v>13700</v>
      </c>
      <c r="H2463" s="9" t="s">
        <v>94</v>
      </c>
      <c r="I2463" s="10">
        <v>19773</v>
      </c>
      <c r="J2463" s="11">
        <v>0.69</v>
      </c>
      <c r="K2463" s="9" t="s">
        <v>94</v>
      </c>
      <c r="L2463" s="9" t="s">
        <v>95</v>
      </c>
    </row>
    <row r="2464" spans="1:12" x14ac:dyDescent="0.2">
      <c r="A2464" t="str">
        <f>VLOOKUP(B2464,StateFIPS!A$2:B$52,2)</f>
        <v>Kentucky</v>
      </c>
      <c r="B2464">
        <f t="shared" si="41"/>
        <v>21</v>
      </c>
      <c r="C2464" s="9" t="s">
        <v>197</v>
      </c>
      <c r="D2464" s="9" t="s">
        <v>93</v>
      </c>
      <c r="E2464" s="9" t="s">
        <v>2787</v>
      </c>
      <c r="F2464" s="9" t="s">
        <v>2788</v>
      </c>
      <c r="G2464" s="10">
        <v>195</v>
      </c>
      <c r="H2464" s="9" t="s">
        <v>94</v>
      </c>
      <c r="I2464" s="10">
        <v>281</v>
      </c>
      <c r="J2464" s="11">
        <v>0.69</v>
      </c>
      <c r="K2464" s="9" t="s">
        <v>94</v>
      </c>
      <c r="L2464" s="9" t="s">
        <v>95</v>
      </c>
    </row>
    <row r="2465" spans="1:12" x14ac:dyDescent="0.2">
      <c r="A2465" t="str">
        <f>VLOOKUP(B2465,StateFIPS!A$2:B$52,2)</f>
        <v>North Carolina</v>
      </c>
      <c r="B2465">
        <f t="shared" si="41"/>
        <v>37</v>
      </c>
      <c r="C2465" s="9" t="s">
        <v>1793</v>
      </c>
      <c r="D2465" s="9" t="s">
        <v>93</v>
      </c>
      <c r="E2465" s="9" t="s">
        <v>2787</v>
      </c>
      <c r="F2465" s="9" t="s">
        <v>2788</v>
      </c>
      <c r="G2465" s="10">
        <v>327873</v>
      </c>
      <c r="H2465" s="9" t="s">
        <v>94</v>
      </c>
      <c r="I2465" s="10">
        <v>473206</v>
      </c>
      <c r="J2465" s="11">
        <v>0.69</v>
      </c>
      <c r="K2465" s="9" t="s">
        <v>94</v>
      </c>
      <c r="L2465" s="9" t="s">
        <v>95</v>
      </c>
    </row>
    <row r="2466" spans="1:12" x14ac:dyDescent="0.2">
      <c r="A2466" t="str">
        <f>VLOOKUP(B2466,StateFIPS!A$2:B$52,2)</f>
        <v>Illinois</v>
      </c>
      <c r="B2466">
        <f t="shared" si="41"/>
        <v>17</v>
      </c>
      <c r="C2466" s="9" t="s">
        <v>2159</v>
      </c>
      <c r="D2466" s="9" t="s">
        <v>93</v>
      </c>
      <c r="E2466" s="9" t="s">
        <v>2787</v>
      </c>
      <c r="F2466" s="9" t="s">
        <v>2788</v>
      </c>
      <c r="G2466" s="10">
        <v>904</v>
      </c>
      <c r="H2466" s="9" t="s">
        <v>94</v>
      </c>
      <c r="I2466" s="10">
        <v>1305</v>
      </c>
      <c r="J2466" s="11">
        <v>0.69</v>
      </c>
      <c r="K2466" s="9" t="s">
        <v>94</v>
      </c>
      <c r="L2466" s="9" t="s">
        <v>95</v>
      </c>
    </row>
    <row r="2467" spans="1:12" x14ac:dyDescent="0.2">
      <c r="A2467" t="str">
        <f>VLOOKUP(B2467,StateFIPS!A$2:B$52,2)</f>
        <v>North Carolina</v>
      </c>
      <c r="B2467">
        <f t="shared" si="41"/>
        <v>37</v>
      </c>
      <c r="C2467" s="9" t="s">
        <v>1200</v>
      </c>
      <c r="D2467" s="9" t="s">
        <v>93</v>
      </c>
      <c r="E2467" s="9" t="s">
        <v>2787</v>
      </c>
      <c r="F2467" s="9" t="s">
        <v>2788</v>
      </c>
      <c r="G2467" s="10">
        <v>37072</v>
      </c>
      <c r="H2467" s="9" t="s">
        <v>94</v>
      </c>
      <c r="I2467" s="10">
        <v>53504</v>
      </c>
      <c r="J2467" s="11">
        <v>0.69</v>
      </c>
      <c r="K2467" s="9" t="s">
        <v>94</v>
      </c>
      <c r="L2467" s="9" t="s">
        <v>95</v>
      </c>
    </row>
    <row r="2468" spans="1:12" x14ac:dyDescent="0.2">
      <c r="A2468" t="str">
        <f>VLOOKUP(B2468,StateFIPS!A$2:B$52,2)</f>
        <v>Mississippi</v>
      </c>
      <c r="B2468">
        <f t="shared" si="41"/>
        <v>28</v>
      </c>
      <c r="C2468" s="9" t="s">
        <v>2702</v>
      </c>
      <c r="D2468" s="9" t="s">
        <v>93</v>
      </c>
      <c r="E2468" s="9" t="s">
        <v>2787</v>
      </c>
      <c r="F2468" s="9" t="s">
        <v>2788</v>
      </c>
      <c r="G2468" s="10">
        <v>262</v>
      </c>
      <c r="H2468" s="9" t="s">
        <v>94</v>
      </c>
      <c r="I2468" s="10">
        <v>378</v>
      </c>
      <c r="J2468" s="11">
        <v>0.69</v>
      </c>
      <c r="K2468" s="9" t="s">
        <v>94</v>
      </c>
      <c r="L2468" s="9" t="s">
        <v>95</v>
      </c>
    </row>
    <row r="2469" spans="1:12" x14ac:dyDescent="0.2">
      <c r="A2469" t="str">
        <f>VLOOKUP(B2469,StateFIPS!A$2:B$52,2)</f>
        <v>Illinois</v>
      </c>
      <c r="B2469">
        <f t="shared" si="41"/>
        <v>17</v>
      </c>
      <c r="C2469" s="9" t="s">
        <v>2204</v>
      </c>
      <c r="D2469" s="9" t="s">
        <v>93</v>
      </c>
      <c r="E2469" s="9" t="s">
        <v>2787</v>
      </c>
      <c r="F2469" s="9" t="s">
        <v>2788</v>
      </c>
      <c r="G2469" s="10">
        <v>1732</v>
      </c>
      <c r="H2469" s="9" t="s">
        <v>94</v>
      </c>
      <c r="I2469" s="10">
        <v>2499</v>
      </c>
      <c r="J2469" s="11">
        <v>0.69</v>
      </c>
      <c r="K2469" s="9" t="s">
        <v>94</v>
      </c>
      <c r="L2469" s="9" t="s">
        <v>95</v>
      </c>
    </row>
    <row r="2470" spans="1:12" x14ac:dyDescent="0.2">
      <c r="A2470" t="str">
        <f>VLOOKUP(B2470,StateFIPS!A$2:B$52,2)</f>
        <v>Idaho</v>
      </c>
      <c r="B2470">
        <f t="shared" si="41"/>
        <v>16</v>
      </c>
      <c r="C2470" s="9" t="s">
        <v>2253</v>
      </c>
      <c r="D2470" s="9" t="s">
        <v>93</v>
      </c>
      <c r="E2470" s="9" t="s">
        <v>2787</v>
      </c>
      <c r="F2470" s="9" t="s">
        <v>2788</v>
      </c>
      <c r="G2470" s="10">
        <v>45721</v>
      </c>
      <c r="H2470" s="9" t="s">
        <v>94</v>
      </c>
      <c r="I2470" s="10">
        <v>65987</v>
      </c>
      <c r="J2470" s="11">
        <v>0.69</v>
      </c>
      <c r="K2470" s="9" t="s">
        <v>94</v>
      </c>
      <c r="L2470" s="9" t="s">
        <v>95</v>
      </c>
    </row>
    <row r="2471" spans="1:12" x14ac:dyDescent="0.2">
      <c r="A2471" t="str">
        <f>VLOOKUP(B2471,StateFIPS!A$2:B$52,2)</f>
        <v>Florida</v>
      </c>
      <c r="B2471">
        <f t="shared" si="41"/>
        <v>12</v>
      </c>
      <c r="C2471" s="9" t="s">
        <v>533</v>
      </c>
      <c r="D2471" s="9" t="s">
        <v>93</v>
      </c>
      <c r="E2471" s="9" t="s">
        <v>2787</v>
      </c>
      <c r="F2471" s="9" t="s">
        <v>2788</v>
      </c>
      <c r="G2471" s="10">
        <v>263</v>
      </c>
      <c r="H2471" s="9" t="s">
        <v>94</v>
      </c>
      <c r="I2471" s="10">
        <v>380</v>
      </c>
      <c r="J2471" s="11">
        <v>0.69</v>
      </c>
      <c r="K2471" s="9" t="s">
        <v>94</v>
      </c>
      <c r="L2471" s="9" t="s">
        <v>95</v>
      </c>
    </row>
    <row r="2472" spans="1:12" x14ac:dyDescent="0.2">
      <c r="A2472" t="str">
        <f>VLOOKUP(B2472,StateFIPS!A$2:B$52,2)</f>
        <v>Louisiana</v>
      </c>
      <c r="B2472">
        <f t="shared" si="41"/>
        <v>22</v>
      </c>
      <c r="C2472" s="9" t="s">
        <v>424</v>
      </c>
      <c r="D2472" s="9" t="s">
        <v>93</v>
      </c>
      <c r="E2472" s="9" t="s">
        <v>2787</v>
      </c>
      <c r="F2472" s="9" t="s">
        <v>2788</v>
      </c>
      <c r="G2472" s="10">
        <v>5589</v>
      </c>
      <c r="H2472" s="9" t="s">
        <v>94</v>
      </c>
      <c r="I2472" s="10">
        <v>8066</v>
      </c>
      <c r="J2472" s="11">
        <v>0.69</v>
      </c>
      <c r="K2472" s="9" t="s">
        <v>94</v>
      </c>
      <c r="L2472" s="9" t="s">
        <v>95</v>
      </c>
    </row>
    <row r="2473" spans="1:12" x14ac:dyDescent="0.2">
      <c r="A2473" t="str">
        <f>VLOOKUP(B2473,StateFIPS!A$2:B$52,2)</f>
        <v>Colorado</v>
      </c>
      <c r="B2473">
        <f t="shared" si="41"/>
        <v>8</v>
      </c>
      <c r="C2473" s="9" t="s">
        <v>474</v>
      </c>
      <c r="D2473" s="9" t="s">
        <v>93</v>
      </c>
      <c r="E2473" s="9" t="s">
        <v>2787</v>
      </c>
      <c r="F2473" s="9" t="s">
        <v>2788</v>
      </c>
      <c r="G2473" s="10">
        <v>42978</v>
      </c>
      <c r="H2473" s="9" t="s">
        <v>94</v>
      </c>
      <c r="I2473" s="10">
        <v>62028</v>
      </c>
      <c r="J2473" s="11">
        <v>0.69</v>
      </c>
      <c r="K2473" s="9" t="s">
        <v>94</v>
      </c>
      <c r="L2473" s="9" t="s">
        <v>95</v>
      </c>
    </row>
    <row r="2474" spans="1:12" x14ac:dyDescent="0.2">
      <c r="A2474" t="str">
        <f>VLOOKUP(B2474,StateFIPS!A$2:B$52,2)</f>
        <v>North Dakota</v>
      </c>
      <c r="B2474">
        <f t="shared" si="41"/>
        <v>38</v>
      </c>
      <c r="C2474" s="9" t="s">
        <v>1452</v>
      </c>
      <c r="D2474" s="9" t="s">
        <v>93</v>
      </c>
      <c r="E2474" s="9" t="s">
        <v>2787</v>
      </c>
      <c r="F2474" s="9" t="s">
        <v>2788</v>
      </c>
      <c r="G2474" s="10">
        <v>193</v>
      </c>
      <c r="H2474" s="9" t="s">
        <v>94</v>
      </c>
      <c r="I2474" s="10">
        <v>279</v>
      </c>
      <c r="J2474" s="11">
        <v>0.69</v>
      </c>
      <c r="K2474" s="9" t="s">
        <v>94</v>
      </c>
      <c r="L2474" s="9" t="s">
        <v>95</v>
      </c>
    </row>
    <row r="2475" spans="1:12" x14ac:dyDescent="0.2">
      <c r="A2475" t="str">
        <f>VLOOKUP(B2475,StateFIPS!A$2:B$52,2)</f>
        <v>Idaho</v>
      </c>
      <c r="B2475">
        <f t="shared" si="41"/>
        <v>16</v>
      </c>
      <c r="C2475" s="9" t="s">
        <v>2264</v>
      </c>
      <c r="D2475" s="9" t="s">
        <v>93</v>
      </c>
      <c r="E2475" s="9" t="s">
        <v>2787</v>
      </c>
      <c r="F2475" s="9" t="s">
        <v>2788</v>
      </c>
      <c r="G2475" s="10">
        <v>14418</v>
      </c>
      <c r="H2475" s="9" t="s">
        <v>94</v>
      </c>
      <c r="I2475" s="10">
        <v>20809</v>
      </c>
      <c r="J2475" s="11">
        <v>0.69</v>
      </c>
      <c r="K2475" s="9" t="s">
        <v>94</v>
      </c>
      <c r="L2475" s="9" t="s">
        <v>95</v>
      </c>
    </row>
    <row r="2476" spans="1:12" x14ac:dyDescent="0.2">
      <c r="A2476" t="str">
        <f>VLOOKUP(B2476,StateFIPS!A$2:B$52,2)</f>
        <v>Georgia</v>
      </c>
      <c r="B2476">
        <f t="shared" si="41"/>
        <v>13</v>
      </c>
      <c r="C2476" s="9" t="s">
        <v>795</v>
      </c>
      <c r="D2476" s="9" t="s">
        <v>93</v>
      </c>
      <c r="E2476" s="9" t="s">
        <v>2787</v>
      </c>
      <c r="F2476" s="9" t="s">
        <v>2788</v>
      </c>
      <c r="G2476" s="10">
        <v>240893</v>
      </c>
      <c r="H2476" s="9" t="s">
        <v>94</v>
      </c>
      <c r="I2476" s="10">
        <v>347671</v>
      </c>
      <c r="J2476" s="11">
        <v>0.69</v>
      </c>
      <c r="K2476" s="9" t="s">
        <v>94</v>
      </c>
      <c r="L2476" s="9" t="s">
        <v>95</v>
      </c>
    </row>
    <row r="2477" spans="1:12" x14ac:dyDescent="0.2">
      <c r="A2477" t="str">
        <f>VLOOKUP(B2477,StateFIPS!A$2:B$52,2)</f>
        <v>North Carolina</v>
      </c>
      <c r="B2477">
        <f t="shared" si="41"/>
        <v>37</v>
      </c>
      <c r="C2477" s="9" t="s">
        <v>1189</v>
      </c>
      <c r="D2477" s="9" t="s">
        <v>93</v>
      </c>
      <c r="E2477" s="9" t="s">
        <v>2787</v>
      </c>
      <c r="F2477" s="9" t="s">
        <v>2788</v>
      </c>
      <c r="G2477" s="10">
        <v>38500</v>
      </c>
      <c r="H2477" s="9" t="s">
        <v>94</v>
      </c>
      <c r="I2477" s="10">
        <v>55565</v>
      </c>
      <c r="J2477" s="11">
        <v>0.69</v>
      </c>
      <c r="K2477" s="9" t="s">
        <v>94</v>
      </c>
      <c r="L2477" s="9" t="s">
        <v>95</v>
      </c>
    </row>
    <row r="2478" spans="1:12" x14ac:dyDescent="0.2">
      <c r="A2478" t="str">
        <f>VLOOKUP(B2478,StateFIPS!A$2:B$52,2)</f>
        <v>Idaho</v>
      </c>
      <c r="B2478">
        <f t="shared" si="41"/>
        <v>16</v>
      </c>
      <c r="C2478" s="9" t="s">
        <v>2168</v>
      </c>
      <c r="D2478" s="9" t="s">
        <v>93</v>
      </c>
      <c r="E2478" s="9" t="s">
        <v>2787</v>
      </c>
      <c r="F2478" s="9" t="s">
        <v>2788</v>
      </c>
      <c r="G2478" s="10">
        <v>18579</v>
      </c>
      <c r="H2478" s="9" t="s">
        <v>94</v>
      </c>
      <c r="I2478" s="10">
        <v>26814</v>
      </c>
      <c r="J2478" s="11">
        <v>0.69</v>
      </c>
      <c r="K2478" s="9" t="s">
        <v>94</v>
      </c>
      <c r="L2478" s="9" t="s">
        <v>95</v>
      </c>
    </row>
    <row r="2479" spans="1:12" x14ac:dyDescent="0.2">
      <c r="A2479" t="str">
        <f>VLOOKUP(B2479,StateFIPS!A$2:B$52,2)</f>
        <v>Idaho</v>
      </c>
      <c r="B2479">
        <f t="shared" si="41"/>
        <v>16</v>
      </c>
      <c r="C2479" s="9" t="s">
        <v>2225</v>
      </c>
      <c r="D2479" s="9" t="s">
        <v>93</v>
      </c>
      <c r="E2479" s="9" t="s">
        <v>2787</v>
      </c>
      <c r="F2479" s="9" t="s">
        <v>2788</v>
      </c>
      <c r="G2479" s="10">
        <v>23756</v>
      </c>
      <c r="H2479" s="9" t="s">
        <v>94</v>
      </c>
      <c r="I2479" s="10">
        <v>34285</v>
      </c>
      <c r="J2479" s="11">
        <v>0.69</v>
      </c>
      <c r="K2479" s="9" t="s">
        <v>94</v>
      </c>
      <c r="L2479" s="9" t="s">
        <v>95</v>
      </c>
    </row>
    <row r="2480" spans="1:12" x14ac:dyDescent="0.2">
      <c r="A2480" t="str">
        <f>VLOOKUP(B2480,StateFIPS!A$2:B$52,2)</f>
        <v>North Dakota</v>
      </c>
      <c r="B2480">
        <f t="shared" si="41"/>
        <v>38</v>
      </c>
      <c r="C2480" s="9" t="s">
        <v>2676</v>
      </c>
      <c r="D2480" s="9" t="s">
        <v>93</v>
      </c>
      <c r="E2480" s="9" t="s">
        <v>2787</v>
      </c>
      <c r="F2480" s="9" t="s">
        <v>2788</v>
      </c>
      <c r="G2480" s="10">
        <v>381</v>
      </c>
      <c r="H2480" s="9" t="s">
        <v>94</v>
      </c>
      <c r="I2480" s="10">
        <v>550</v>
      </c>
      <c r="J2480" s="11">
        <v>0.69</v>
      </c>
      <c r="K2480" s="9" t="s">
        <v>94</v>
      </c>
      <c r="L2480" s="9" t="s">
        <v>95</v>
      </c>
    </row>
    <row r="2481" spans="1:12" x14ac:dyDescent="0.2">
      <c r="A2481" t="str">
        <f>VLOOKUP(B2481,StateFIPS!A$2:B$52,2)</f>
        <v>North Dakota</v>
      </c>
      <c r="B2481">
        <f t="shared" si="41"/>
        <v>38</v>
      </c>
      <c r="C2481" s="9" t="s">
        <v>2706</v>
      </c>
      <c r="D2481" s="9" t="s">
        <v>93</v>
      </c>
      <c r="E2481" s="9" t="s">
        <v>2787</v>
      </c>
      <c r="F2481" s="9" t="s">
        <v>2788</v>
      </c>
      <c r="G2481" s="10">
        <v>147</v>
      </c>
      <c r="H2481" s="9" t="s">
        <v>94</v>
      </c>
      <c r="I2481" s="10">
        <v>211</v>
      </c>
      <c r="J2481" s="11">
        <v>0.69</v>
      </c>
      <c r="K2481" s="9" t="s">
        <v>94</v>
      </c>
      <c r="L2481" s="9" t="s">
        <v>95</v>
      </c>
    </row>
    <row r="2482" spans="1:12" x14ac:dyDescent="0.2">
      <c r="A2482" t="str">
        <f>VLOOKUP(B2482,StateFIPS!A$2:B$52,2)</f>
        <v>North Carolina</v>
      </c>
      <c r="B2482">
        <f t="shared" si="41"/>
        <v>37</v>
      </c>
      <c r="C2482" s="9" t="s">
        <v>1208</v>
      </c>
      <c r="D2482" s="9" t="s">
        <v>93</v>
      </c>
      <c r="E2482" s="9" t="s">
        <v>2787</v>
      </c>
      <c r="F2482" s="9" t="s">
        <v>2788</v>
      </c>
      <c r="G2482" s="10">
        <v>174</v>
      </c>
      <c r="H2482" s="9" t="s">
        <v>94</v>
      </c>
      <c r="I2482" s="10">
        <v>252</v>
      </c>
      <c r="J2482" s="11">
        <v>0.69</v>
      </c>
      <c r="K2482" s="9" t="s">
        <v>94</v>
      </c>
      <c r="L2482" s="9" t="s">
        <v>95</v>
      </c>
    </row>
    <row r="2483" spans="1:12" x14ac:dyDescent="0.2">
      <c r="A2483" t="str">
        <f>VLOOKUP(B2483,StateFIPS!A$2:B$52,2)</f>
        <v>Louisiana</v>
      </c>
      <c r="B2483">
        <f t="shared" si="41"/>
        <v>22</v>
      </c>
      <c r="C2483" s="9" t="s">
        <v>1884</v>
      </c>
      <c r="D2483" s="9" t="s">
        <v>93</v>
      </c>
      <c r="E2483" s="9" t="s">
        <v>2787</v>
      </c>
      <c r="F2483" s="9" t="s">
        <v>2788</v>
      </c>
      <c r="G2483" s="10">
        <v>13296</v>
      </c>
      <c r="H2483" s="9" t="s">
        <v>94</v>
      </c>
      <c r="I2483" s="10">
        <v>19189</v>
      </c>
      <c r="J2483" s="11">
        <v>0.69</v>
      </c>
      <c r="K2483" s="9" t="s">
        <v>94</v>
      </c>
      <c r="L2483" s="9" t="s">
        <v>95</v>
      </c>
    </row>
    <row r="2484" spans="1:12" x14ac:dyDescent="0.2">
      <c r="A2484" t="str">
        <f>VLOOKUP(B2484,StateFIPS!A$2:B$52,2)</f>
        <v>Idaho</v>
      </c>
      <c r="B2484">
        <f t="shared" si="41"/>
        <v>16</v>
      </c>
      <c r="C2484" s="9" t="s">
        <v>2232</v>
      </c>
      <c r="D2484" s="9" t="s">
        <v>93</v>
      </c>
      <c r="E2484" s="9" t="s">
        <v>2787</v>
      </c>
      <c r="F2484" s="9" t="s">
        <v>2788</v>
      </c>
      <c r="G2484" s="10">
        <v>13740</v>
      </c>
      <c r="H2484" s="9" t="s">
        <v>94</v>
      </c>
      <c r="I2484" s="10">
        <v>19831</v>
      </c>
      <c r="J2484" s="11">
        <v>0.69</v>
      </c>
      <c r="K2484" s="9" t="s">
        <v>94</v>
      </c>
      <c r="L2484" s="9" t="s">
        <v>95</v>
      </c>
    </row>
    <row r="2485" spans="1:12" x14ac:dyDescent="0.2">
      <c r="A2485" t="str">
        <f>VLOOKUP(B2485,StateFIPS!A$2:B$52,2)</f>
        <v>Florida</v>
      </c>
      <c r="B2485">
        <f t="shared" si="41"/>
        <v>12</v>
      </c>
      <c r="C2485" s="9" t="s">
        <v>2008</v>
      </c>
      <c r="D2485" s="9" t="s">
        <v>93</v>
      </c>
      <c r="E2485" s="9" t="s">
        <v>2787</v>
      </c>
      <c r="F2485" s="9" t="s">
        <v>2788</v>
      </c>
      <c r="G2485" s="10">
        <v>891203</v>
      </c>
      <c r="H2485" s="9" t="s">
        <v>94</v>
      </c>
      <c r="I2485" s="10">
        <v>1286237</v>
      </c>
      <c r="J2485" s="11">
        <v>0.69</v>
      </c>
      <c r="K2485" s="9" t="s">
        <v>94</v>
      </c>
      <c r="L2485" s="9" t="s">
        <v>95</v>
      </c>
    </row>
    <row r="2486" spans="1:12" x14ac:dyDescent="0.2">
      <c r="A2486" t="str">
        <f>VLOOKUP(B2486,StateFIPS!A$2:B$52,2)</f>
        <v>Idaho</v>
      </c>
      <c r="B2486">
        <f t="shared" si="41"/>
        <v>16</v>
      </c>
      <c r="C2486" s="9" t="s">
        <v>2241</v>
      </c>
      <c r="D2486" s="9" t="s">
        <v>93</v>
      </c>
      <c r="E2486" s="9" t="s">
        <v>2787</v>
      </c>
      <c r="F2486" s="9" t="s">
        <v>2788</v>
      </c>
      <c r="G2486" s="10">
        <v>28110</v>
      </c>
      <c r="H2486" s="9" t="s">
        <v>94</v>
      </c>
      <c r="I2486" s="10">
        <v>40570</v>
      </c>
      <c r="J2486" s="11">
        <v>0.69</v>
      </c>
      <c r="K2486" s="9" t="s">
        <v>94</v>
      </c>
      <c r="L2486" s="9" t="s">
        <v>95</v>
      </c>
    </row>
    <row r="2487" spans="1:12" x14ac:dyDescent="0.2">
      <c r="A2487" t="str">
        <f>VLOOKUP(B2487,StateFIPS!A$2:B$52,2)</f>
        <v>Colorado</v>
      </c>
      <c r="B2487">
        <f t="shared" si="41"/>
        <v>8</v>
      </c>
      <c r="C2487" s="9" t="s">
        <v>475</v>
      </c>
      <c r="D2487" s="9" t="s">
        <v>93</v>
      </c>
      <c r="E2487" s="9" t="s">
        <v>2787</v>
      </c>
      <c r="F2487" s="9" t="s">
        <v>2788</v>
      </c>
      <c r="G2487" s="10">
        <v>40782</v>
      </c>
      <c r="H2487" s="9" t="s">
        <v>94</v>
      </c>
      <c r="I2487" s="10">
        <v>58859</v>
      </c>
      <c r="J2487" s="11">
        <v>0.69</v>
      </c>
      <c r="K2487" s="9" t="s">
        <v>94</v>
      </c>
      <c r="L2487" s="9" t="s">
        <v>95</v>
      </c>
    </row>
    <row r="2488" spans="1:12" x14ac:dyDescent="0.2">
      <c r="A2488" t="str">
        <f>VLOOKUP(B2488,StateFIPS!A$2:B$52,2)</f>
        <v>North Dakota</v>
      </c>
      <c r="B2488">
        <f t="shared" si="41"/>
        <v>38</v>
      </c>
      <c r="C2488" s="9" t="s">
        <v>2677</v>
      </c>
      <c r="D2488" s="9" t="s">
        <v>93</v>
      </c>
      <c r="E2488" s="9" t="s">
        <v>2787</v>
      </c>
      <c r="F2488" s="9" t="s">
        <v>2788</v>
      </c>
      <c r="G2488" s="10">
        <v>320</v>
      </c>
      <c r="H2488" s="9" t="s">
        <v>94</v>
      </c>
      <c r="I2488" s="10">
        <v>462</v>
      </c>
      <c r="J2488" s="11">
        <v>0.69</v>
      </c>
      <c r="K2488" s="9" t="s">
        <v>94</v>
      </c>
      <c r="L2488" s="9" t="s">
        <v>95</v>
      </c>
    </row>
    <row r="2489" spans="1:12" x14ac:dyDescent="0.2">
      <c r="A2489" t="str">
        <f>VLOOKUP(B2489,StateFIPS!A$2:B$52,2)</f>
        <v>Delaware</v>
      </c>
      <c r="B2489">
        <f t="shared" si="41"/>
        <v>10</v>
      </c>
      <c r="C2489" s="9" t="s">
        <v>1973</v>
      </c>
      <c r="D2489" s="9" t="s">
        <v>93</v>
      </c>
      <c r="E2489" s="9" t="s">
        <v>2787</v>
      </c>
      <c r="F2489" s="9" t="s">
        <v>2788</v>
      </c>
      <c r="G2489" s="10">
        <v>57462</v>
      </c>
      <c r="H2489" s="9" t="s">
        <v>94</v>
      </c>
      <c r="I2489" s="10">
        <v>82933</v>
      </c>
      <c r="J2489" s="11">
        <v>0.69</v>
      </c>
      <c r="K2489" s="9" t="s">
        <v>94</v>
      </c>
      <c r="L2489" s="9" t="s">
        <v>95</v>
      </c>
    </row>
    <row r="2490" spans="1:12" x14ac:dyDescent="0.2">
      <c r="A2490" t="str">
        <f>VLOOKUP(B2490,StateFIPS!A$2:B$52,2)</f>
        <v>Florida</v>
      </c>
      <c r="B2490">
        <f t="shared" si="41"/>
        <v>12</v>
      </c>
      <c r="C2490" s="9" t="s">
        <v>534</v>
      </c>
      <c r="D2490" s="9" t="s">
        <v>93</v>
      </c>
      <c r="E2490" s="9" t="s">
        <v>2787</v>
      </c>
      <c r="F2490" s="9" t="s">
        <v>2788</v>
      </c>
      <c r="G2490" s="10">
        <v>897</v>
      </c>
      <c r="H2490" s="9" t="s">
        <v>94</v>
      </c>
      <c r="I2490" s="10">
        <v>1295</v>
      </c>
      <c r="J2490" s="11">
        <v>0.69</v>
      </c>
      <c r="K2490" s="9" t="s">
        <v>94</v>
      </c>
      <c r="L2490" s="9" t="s">
        <v>95</v>
      </c>
    </row>
    <row r="2491" spans="1:12" x14ac:dyDescent="0.2">
      <c r="A2491" t="str">
        <f>VLOOKUP(B2491,StateFIPS!A$2:B$52,2)</f>
        <v>Idaho</v>
      </c>
      <c r="B2491">
        <f t="shared" si="41"/>
        <v>16</v>
      </c>
      <c r="C2491" s="9" t="s">
        <v>2172</v>
      </c>
      <c r="D2491" s="9" t="s">
        <v>93</v>
      </c>
      <c r="E2491" s="9" t="s">
        <v>2787</v>
      </c>
      <c r="F2491" s="9" t="s">
        <v>2788</v>
      </c>
      <c r="G2491" s="10">
        <v>25546</v>
      </c>
      <c r="H2491" s="9" t="s">
        <v>94</v>
      </c>
      <c r="I2491" s="10">
        <v>36869</v>
      </c>
      <c r="J2491" s="11">
        <v>0.69</v>
      </c>
      <c r="K2491" s="9" t="s">
        <v>94</v>
      </c>
      <c r="L2491" s="9" t="s">
        <v>95</v>
      </c>
    </row>
    <row r="2492" spans="1:12" x14ac:dyDescent="0.2">
      <c r="A2492" t="str">
        <f>VLOOKUP(B2492,StateFIPS!A$2:B$52,2)</f>
        <v>New Jersey</v>
      </c>
      <c r="B2492">
        <f t="shared" si="41"/>
        <v>34</v>
      </c>
      <c r="C2492" s="9" t="s">
        <v>2746</v>
      </c>
      <c r="D2492" s="9" t="s">
        <v>93</v>
      </c>
      <c r="E2492" s="9" t="s">
        <v>2787</v>
      </c>
      <c r="F2492" s="9" t="s">
        <v>2788</v>
      </c>
      <c r="G2492" s="10">
        <v>1730</v>
      </c>
      <c r="H2492" s="9" t="s">
        <v>94</v>
      </c>
      <c r="I2492" s="10">
        <v>2497</v>
      </c>
      <c r="J2492" s="11">
        <v>0.69</v>
      </c>
      <c r="K2492" s="9" t="s">
        <v>94</v>
      </c>
      <c r="L2492" s="9" t="s">
        <v>95</v>
      </c>
    </row>
    <row r="2493" spans="1:12" x14ac:dyDescent="0.2">
      <c r="A2493" t="str">
        <f>VLOOKUP(B2493,StateFIPS!A$2:B$52,2)</f>
        <v>North Carolina</v>
      </c>
      <c r="B2493">
        <f t="shared" si="41"/>
        <v>37</v>
      </c>
      <c r="C2493" s="9" t="s">
        <v>1573</v>
      </c>
      <c r="D2493" s="9" t="s">
        <v>93</v>
      </c>
      <c r="E2493" s="9" t="s">
        <v>2787</v>
      </c>
      <c r="F2493" s="9" t="s">
        <v>2788</v>
      </c>
      <c r="G2493" s="10">
        <v>22458</v>
      </c>
      <c r="H2493" s="9" t="s">
        <v>94</v>
      </c>
      <c r="I2493" s="10">
        <v>32413</v>
      </c>
      <c r="J2493" s="11">
        <v>0.69</v>
      </c>
      <c r="K2493" s="9" t="s">
        <v>94</v>
      </c>
      <c r="L2493" s="9" t="s">
        <v>95</v>
      </c>
    </row>
    <row r="2494" spans="1:12" x14ac:dyDescent="0.2">
      <c r="A2494" t="str">
        <f>VLOOKUP(B2494,StateFIPS!A$2:B$52,2)</f>
        <v>Colorado</v>
      </c>
      <c r="B2494">
        <f t="shared" si="41"/>
        <v>8</v>
      </c>
      <c r="C2494" s="9" t="s">
        <v>2101</v>
      </c>
      <c r="D2494" s="9" t="s">
        <v>93</v>
      </c>
      <c r="E2494" s="9" t="s">
        <v>2787</v>
      </c>
      <c r="F2494" s="9" t="s">
        <v>2788</v>
      </c>
      <c r="G2494" s="10">
        <v>69997</v>
      </c>
      <c r="H2494" s="9" t="s">
        <v>94</v>
      </c>
      <c r="I2494" s="10">
        <v>101024</v>
      </c>
      <c r="J2494" s="11">
        <v>0.69</v>
      </c>
      <c r="K2494" s="9" t="s">
        <v>94</v>
      </c>
      <c r="L2494" s="9" t="s">
        <v>95</v>
      </c>
    </row>
    <row r="2495" spans="1:12" x14ac:dyDescent="0.2">
      <c r="A2495" t="str">
        <f>VLOOKUP(B2495,StateFIPS!A$2:B$52,2)</f>
        <v>Louisiana</v>
      </c>
      <c r="B2495">
        <f t="shared" si="41"/>
        <v>22</v>
      </c>
      <c r="C2495" s="9" t="s">
        <v>174</v>
      </c>
      <c r="D2495" s="9" t="s">
        <v>93</v>
      </c>
      <c r="E2495" s="9" t="s">
        <v>2787</v>
      </c>
      <c r="F2495" s="9" t="s">
        <v>2788</v>
      </c>
      <c r="G2495" s="10">
        <v>16710</v>
      </c>
      <c r="H2495" s="9" t="s">
        <v>94</v>
      </c>
      <c r="I2495" s="10">
        <v>24117</v>
      </c>
      <c r="J2495" s="11">
        <v>0.69</v>
      </c>
      <c r="K2495" s="9" t="s">
        <v>94</v>
      </c>
      <c r="L2495" s="9" t="s">
        <v>95</v>
      </c>
    </row>
    <row r="2496" spans="1:12" x14ac:dyDescent="0.2">
      <c r="A2496" t="str">
        <f>VLOOKUP(B2496,StateFIPS!A$2:B$52,2)</f>
        <v>Idaho</v>
      </c>
      <c r="B2496">
        <f t="shared" si="41"/>
        <v>16</v>
      </c>
      <c r="C2496" s="9" t="s">
        <v>2164</v>
      </c>
      <c r="D2496" s="9" t="s">
        <v>93</v>
      </c>
      <c r="E2496" s="9" t="s">
        <v>2787</v>
      </c>
      <c r="F2496" s="9" t="s">
        <v>2788</v>
      </c>
      <c r="G2496" s="10">
        <v>47318</v>
      </c>
      <c r="H2496" s="9" t="s">
        <v>94</v>
      </c>
      <c r="I2496" s="10">
        <v>68292</v>
      </c>
      <c r="J2496" s="11">
        <v>0.69</v>
      </c>
      <c r="K2496" s="9" t="s">
        <v>94</v>
      </c>
      <c r="L2496" s="9" t="s">
        <v>95</v>
      </c>
    </row>
    <row r="2497" spans="1:12" x14ac:dyDescent="0.2">
      <c r="A2497" t="str">
        <f>VLOOKUP(B2497,StateFIPS!A$2:B$52,2)</f>
        <v>Mississippi</v>
      </c>
      <c r="B2497">
        <f t="shared" si="41"/>
        <v>28</v>
      </c>
      <c r="C2497" s="9" t="s">
        <v>329</v>
      </c>
      <c r="D2497" s="9" t="s">
        <v>93</v>
      </c>
      <c r="E2497" s="9" t="s">
        <v>2787</v>
      </c>
      <c r="F2497" s="9" t="s">
        <v>2788</v>
      </c>
      <c r="G2497" s="10">
        <v>310</v>
      </c>
      <c r="H2497" s="9" t="s">
        <v>94</v>
      </c>
      <c r="I2497" s="10">
        <v>447</v>
      </c>
      <c r="J2497" s="11">
        <v>0.69</v>
      </c>
      <c r="K2497" s="9" t="s">
        <v>94</v>
      </c>
      <c r="L2497" s="9" t="s">
        <v>95</v>
      </c>
    </row>
    <row r="2498" spans="1:12" x14ac:dyDescent="0.2">
      <c r="A2498" t="str">
        <f>VLOOKUP(B2498,StateFIPS!A$2:B$52,2)</f>
        <v>Georgia</v>
      </c>
      <c r="B2498">
        <f t="shared" si="41"/>
        <v>13</v>
      </c>
      <c r="C2498" s="9" t="s">
        <v>791</v>
      </c>
      <c r="D2498" s="9" t="s">
        <v>93</v>
      </c>
      <c r="E2498" s="9" t="s">
        <v>2787</v>
      </c>
      <c r="F2498" s="9" t="s">
        <v>2788</v>
      </c>
      <c r="G2498" s="10">
        <v>83</v>
      </c>
      <c r="H2498" s="9" t="s">
        <v>94</v>
      </c>
      <c r="I2498" s="10">
        <v>120</v>
      </c>
      <c r="J2498" s="11">
        <v>0.69</v>
      </c>
      <c r="K2498" s="9" t="s">
        <v>94</v>
      </c>
      <c r="L2498" s="9" t="s">
        <v>95</v>
      </c>
    </row>
    <row r="2499" spans="1:12" x14ac:dyDescent="0.2">
      <c r="A2499" t="str">
        <f>VLOOKUP(B2499,StateFIPS!A$2:B$52,2)</f>
        <v>Idaho</v>
      </c>
      <c r="B2499">
        <f t="shared" ref="B2499:B2562" si="42">VALUE(LEFT(C2499,2))</f>
        <v>16</v>
      </c>
      <c r="C2499" s="9" t="s">
        <v>2150</v>
      </c>
      <c r="D2499" s="9" t="s">
        <v>93</v>
      </c>
      <c r="E2499" s="9" t="s">
        <v>2787</v>
      </c>
      <c r="F2499" s="9" t="s">
        <v>2788</v>
      </c>
      <c r="G2499" s="10">
        <v>15627</v>
      </c>
      <c r="H2499" s="9" t="s">
        <v>94</v>
      </c>
      <c r="I2499" s="10">
        <v>22554</v>
      </c>
      <c r="J2499" s="11">
        <v>0.69</v>
      </c>
      <c r="K2499" s="9" t="s">
        <v>94</v>
      </c>
      <c r="L2499" s="9" t="s">
        <v>95</v>
      </c>
    </row>
    <row r="2500" spans="1:12" x14ac:dyDescent="0.2">
      <c r="A2500" t="str">
        <f>VLOOKUP(B2500,StateFIPS!A$2:B$52,2)</f>
        <v>Florida</v>
      </c>
      <c r="B2500">
        <f t="shared" si="42"/>
        <v>12</v>
      </c>
      <c r="C2500" s="9" t="s">
        <v>530</v>
      </c>
      <c r="D2500" s="9" t="s">
        <v>93</v>
      </c>
      <c r="E2500" s="9" t="s">
        <v>2787</v>
      </c>
      <c r="F2500" s="9" t="s">
        <v>2788</v>
      </c>
      <c r="G2500" s="10">
        <v>1090</v>
      </c>
      <c r="H2500" s="9" t="s">
        <v>94</v>
      </c>
      <c r="I2500" s="10">
        <v>1573</v>
      </c>
      <c r="J2500" s="11">
        <v>0.69</v>
      </c>
      <c r="K2500" s="9" t="s">
        <v>94</v>
      </c>
      <c r="L2500" s="9" t="s">
        <v>95</v>
      </c>
    </row>
    <row r="2501" spans="1:12" x14ac:dyDescent="0.2">
      <c r="A2501" t="str">
        <f>VLOOKUP(B2501,StateFIPS!A$2:B$52,2)</f>
        <v>Mississippi</v>
      </c>
      <c r="B2501">
        <f t="shared" si="42"/>
        <v>28</v>
      </c>
      <c r="C2501" s="9" t="s">
        <v>333</v>
      </c>
      <c r="D2501" s="9" t="s">
        <v>93</v>
      </c>
      <c r="E2501" s="9" t="s">
        <v>2787</v>
      </c>
      <c r="F2501" s="9" t="s">
        <v>2788</v>
      </c>
      <c r="G2501" s="10">
        <v>714192</v>
      </c>
      <c r="H2501" s="9" t="s">
        <v>94</v>
      </c>
      <c r="I2501" s="10">
        <v>1030763</v>
      </c>
      <c r="J2501" s="11">
        <v>0.69</v>
      </c>
      <c r="K2501" s="9" t="s">
        <v>94</v>
      </c>
      <c r="L2501" s="9" t="s">
        <v>95</v>
      </c>
    </row>
    <row r="2502" spans="1:12" x14ac:dyDescent="0.2">
      <c r="A2502" t="str">
        <f>VLOOKUP(B2502,StateFIPS!A$2:B$52,2)</f>
        <v>Louisiana</v>
      </c>
      <c r="B2502">
        <f t="shared" si="42"/>
        <v>22</v>
      </c>
      <c r="C2502" s="9" t="s">
        <v>415</v>
      </c>
      <c r="D2502" s="9" t="s">
        <v>93</v>
      </c>
      <c r="E2502" s="9" t="s">
        <v>2787</v>
      </c>
      <c r="F2502" s="9" t="s">
        <v>2788</v>
      </c>
      <c r="G2502" s="10">
        <v>5773</v>
      </c>
      <c r="H2502" s="9" t="s">
        <v>94</v>
      </c>
      <c r="I2502" s="10">
        <v>8332</v>
      </c>
      <c r="J2502" s="11">
        <v>0.69</v>
      </c>
      <c r="K2502" s="9" t="s">
        <v>94</v>
      </c>
      <c r="L2502" s="9" t="s">
        <v>95</v>
      </c>
    </row>
    <row r="2503" spans="1:12" x14ac:dyDescent="0.2">
      <c r="A2503" t="str">
        <f>VLOOKUP(B2503,StateFIPS!A$2:B$52,2)</f>
        <v>Mississippi</v>
      </c>
      <c r="B2503">
        <f t="shared" si="42"/>
        <v>28</v>
      </c>
      <c r="C2503" s="9" t="s">
        <v>2705</v>
      </c>
      <c r="D2503" s="9" t="s">
        <v>93</v>
      </c>
      <c r="E2503" s="9" t="s">
        <v>2787</v>
      </c>
      <c r="F2503" s="9" t="s">
        <v>2788</v>
      </c>
      <c r="G2503" s="10">
        <v>111064</v>
      </c>
      <c r="H2503" s="9" t="s">
        <v>94</v>
      </c>
      <c r="I2503" s="10">
        <v>160294</v>
      </c>
      <c r="J2503" s="11">
        <v>0.69</v>
      </c>
      <c r="K2503" s="9" t="s">
        <v>94</v>
      </c>
      <c r="L2503" s="9" t="s">
        <v>95</v>
      </c>
    </row>
    <row r="2504" spans="1:12" x14ac:dyDescent="0.2">
      <c r="A2504" t="str">
        <f>VLOOKUP(B2504,StateFIPS!A$2:B$52,2)</f>
        <v>Florida</v>
      </c>
      <c r="B2504">
        <f t="shared" si="42"/>
        <v>12</v>
      </c>
      <c r="C2504" s="9" t="s">
        <v>531</v>
      </c>
      <c r="D2504" s="9" t="s">
        <v>93</v>
      </c>
      <c r="E2504" s="9" t="s">
        <v>2787</v>
      </c>
      <c r="F2504" s="9" t="s">
        <v>2788</v>
      </c>
      <c r="G2504" s="10">
        <v>2838</v>
      </c>
      <c r="H2504" s="9" t="s">
        <v>94</v>
      </c>
      <c r="I2504" s="10">
        <v>4096</v>
      </c>
      <c r="J2504" s="11">
        <v>0.69</v>
      </c>
      <c r="K2504" s="9" t="s">
        <v>94</v>
      </c>
      <c r="L2504" s="9" t="s">
        <v>95</v>
      </c>
    </row>
    <row r="2505" spans="1:12" x14ac:dyDescent="0.2">
      <c r="A2505" t="str">
        <f>VLOOKUP(B2505,StateFIPS!A$2:B$52,2)</f>
        <v>Idaho</v>
      </c>
      <c r="B2505">
        <f t="shared" si="42"/>
        <v>16</v>
      </c>
      <c r="C2505" s="9" t="s">
        <v>678</v>
      </c>
      <c r="D2505" s="9" t="s">
        <v>93</v>
      </c>
      <c r="E2505" s="9" t="s">
        <v>2787</v>
      </c>
      <c r="F2505" s="9" t="s">
        <v>2788</v>
      </c>
      <c r="G2505" s="10">
        <v>19159</v>
      </c>
      <c r="H2505" s="9" t="s">
        <v>94</v>
      </c>
      <c r="I2505" s="10">
        <v>27652</v>
      </c>
      <c r="J2505" s="11">
        <v>0.69</v>
      </c>
      <c r="K2505" s="9" t="s">
        <v>94</v>
      </c>
      <c r="L2505" s="9" t="s">
        <v>95</v>
      </c>
    </row>
    <row r="2506" spans="1:12" x14ac:dyDescent="0.2">
      <c r="A2506" t="str">
        <f>VLOOKUP(B2506,StateFIPS!A$2:B$52,2)</f>
        <v>North Carolina</v>
      </c>
      <c r="B2506">
        <f t="shared" si="42"/>
        <v>37</v>
      </c>
      <c r="C2506" s="9" t="s">
        <v>1543</v>
      </c>
      <c r="D2506" s="9" t="s">
        <v>93</v>
      </c>
      <c r="E2506" s="9" t="s">
        <v>2787</v>
      </c>
      <c r="F2506" s="9" t="s">
        <v>2788</v>
      </c>
      <c r="G2506" s="10">
        <v>16521</v>
      </c>
      <c r="H2506" s="9" t="s">
        <v>94</v>
      </c>
      <c r="I2506" s="10">
        <v>23844</v>
      </c>
      <c r="J2506" s="11">
        <v>0.69</v>
      </c>
      <c r="K2506" s="9" t="s">
        <v>94</v>
      </c>
      <c r="L2506" s="9" t="s">
        <v>95</v>
      </c>
    </row>
    <row r="2507" spans="1:12" x14ac:dyDescent="0.2">
      <c r="A2507" t="str">
        <f>VLOOKUP(B2507,StateFIPS!A$2:B$52,2)</f>
        <v>Georgia</v>
      </c>
      <c r="B2507">
        <f t="shared" si="42"/>
        <v>13</v>
      </c>
      <c r="C2507" s="9" t="s">
        <v>792</v>
      </c>
      <c r="D2507" s="9" t="s">
        <v>93</v>
      </c>
      <c r="E2507" s="9" t="s">
        <v>2787</v>
      </c>
      <c r="F2507" s="9" t="s">
        <v>2788</v>
      </c>
      <c r="G2507" s="10">
        <v>261</v>
      </c>
      <c r="H2507" s="9" t="s">
        <v>94</v>
      </c>
      <c r="I2507" s="10">
        <v>376</v>
      </c>
      <c r="J2507" s="11">
        <v>0.69</v>
      </c>
      <c r="K2507" s="9" t="s">
        <v>94</v>
      </c>
      <c r="L2507" s="9" t="s">
        <v>95</v>
      </c>
    </row>
    <row r="2508" spans="1:12" x14ac:dyDescent="0.2">
      <c r="A2508" t="str">
        <f>VLOOKUP(B2508,StateFIPS!A$2:B$52,2)</f>
        <v>North Carolina</v>
      </c>
      <c r="B2508">
        <f t="shared" si="42"/>
        <v>37</v>
      </c>
      <c r="C2508" s="9" t="s">
        <v>1775</v>
      </c>
      <c r="D2508" s="9" t="s">
        <v>93</v>
      </c>
      <c r="E2508" s="9" t="s">
        <v>2787</v>
      </c>
      <c r="F2508" s="9" t="s">
        <v>2788</v>
      </c>
      <c r="G2508" s="10">
        <v>21019</v>
      </c>
      <c r="H2508" s="9" t="s">
        <v>94</v>
      </c>
      <c r="I2508" s="10">
        <v>30336</v>
      </c>
      <c r="J2508" s="11">
        <v>0.69</v>
      </c>
      <c r="K2508" s="9" t="s">
        <v>94</v>
      </c>
      <c r="L2508" s="9" t="s">
        <v>95</v>
      </c>
    </row>
    <row r="2509" spans="1:12" x14ac:dyDescent="0.2">
      <c r="A2509" t="str">
        <f>VLOOKUP(B2509,StateFIPS!A$2:B$52,2)</f>
        <v>Louisiana</v>
      </c>
      <c r="B2509">
        <f t="shared" si="42"/>
        <v>22</v>
      </c>
      <c r="C2509" s="9" t="s">
        <v>429</v>
      </c>
      <c r="D2509" s="9" t="s">
        <v>93</v>
      </c>
      <c r="E2509" s="9" t="s">
        <v>2787</v>
      </c>
      <c r="F2509" s="9" t="s">
        <v>2788</v>
      </c>
      <c r="G2509" s="10">
        <v>3301</v>
      </c>
      <c r="H2509" s="9" t="s">
        <v>94</v>
      </c>
      <c r="I2509" s="10">
        <v>4764</v>
      </c>
      <c r="J2509" s="11">
        <v>0.69</v>
      </c>
      <c r="K2509" s="9" t="s">
        <v>94</v>
      </c>
      <c r="L2509" s="9" t="s">
        <v>95</v>
      </c>
    </row>
    <row r="2510" spans="1:12" x14ac:dyDescent="0.2">
      <c r="A2510" t="str">
        <f>VLOOKUP(B2510,StateFIPS!A$2:B$52,2)</f>
        <v>Idaho</v>
      </c>
      <c r="B2510">
        <f t="shared" si="42"/>
        <v>16</v>
      </c>
      <c r="C2510" s="9" t="s">
        <v>670</v>
      </c>
      <c r="D2510" s="9" t="s">
        <v>93</v>
      </c>
      <c r="E2510" s="9" t="s">
        <v>2787</v>
      </c>
      <c r="F2510" s="9" t="s">
        <v>2788</v>
      </c>
      <c r="G2510" s="10">
        <v>37690</v>
      </c>
      <c r="H2510" s="9" t="s">
        <v>94</v>
      </c>
      <c r="I2510" s="10">
        <v>54396</v>
      </c>
      <c r="J2510" s="11">
        <v>0.69</v>
      </c>
      <c r="K2510" s="9" t="s">
        <v>94</v>
      </c>
      <c r="L2510" s="9" t="s">
        <v>95</v>
      </c>
    </row>
    <row r="2511" spans="1:12" x14ac:dyDescent="0.2">
      <c r="A2511" t="str">
        <f>VLOOKUP(B2511,StateFIPS!A$2:B$52,2)</f>
        <v>North Carolina</v>
      </c>
      <c r="B2511">
        <f t="shared" si="42"/>
        <v>37</v>
      </c>
      <c r="C2511" s="9" t="s">
        <v>1190</v>
      </c>
      <c r="D2511" s="9" t="s">
        <v>93</v>
      </c>
      <c r="E2511" s="9" t="s">
        <v>2787</v>
      </c>
      <c r="F2511" s="9" t="s">
        <v>2788</v>
      </c>
      <c r="G2511" s="10">
        <v>4</v>
      </c>
      <c r="H2511" s="9" t="s">
        <v>94</v>
      </c>
      <c r="I2511" s="10">
        <v>6</v>
      </c>
      <c r="J2511" s="11">
        <v>0.69</v>
      </c>
      <c r="K2511" s="9" t="s">
        <v>94</v>
      </c>
      <c r="L2511" s="9" t="s">
        <v>95</v>
      </c>
    </row>
    <row r="2512" spans="1:12" x14ac:dyDescent="0.2">
      <c r="A2512" t="str">
        <f>VLOOKUP(B2512,StateFIPS!A$2:B$52,2)</f>
        <v>North Carolina</v>
      </c>
      <c r="B2512">
        <f t="shared" si="42"/>
        <v>37</v>
      </c>
      <c r="C2512" s="9" t="s">
        <v>1854</v>
      </c>
      <c r="D2512" s="9" t="s">
        <v>93</v>
      </c>
      <c r="E2512" s="9" t="s">
        <v>2787</v>
      </c>
      <c r="F2512" s="9" t="s">
        <v>2788</v>
      </c>
      <c r="G2512" s="10">
        <v>135002</v>
      </c>
      <c r="H2512" s="9" t="s">
        <v>94</v>
      </c>
      <c r="I2512" s="10">
        <v>194842</v>
      </c>
      <c r="J2512" s="11">
        <v>0.69</v>
      </c>
      <c r="K2512" s="9" t="s">
        <v>94</v>
      </c>
      <c r="L2512" s="9" t="s">
        <v>95</v>
      </c>
    </row>
    <row r="2513" spans="1:12" x14ac:dyDescent="0.2">
      <c r="A2513" t="str">
        <f>VLOOKUP(B2513,StateFIPS!A$2:B$52,2)</f>
        <v>Georgia</v>
      </c>
      <c r="B2513">
        <f t="shared" si="42"/>
        <v>13</v>
      </c>
      <c r="C2513" s="9" t="s">
        <v>774</v>
      </c>
      <c r="D2513" s="9" t="s">
        <v>93</v>
      </c>
      <c r="E2513" s="9" t="s">
        <v>2787</v>
      </c>
      <c r="F2513" s="9" t="s">
        <v>2788</v>
      </c>
      <c r="G2513" s="10">
        <v>56</v>
      </c>
      <c r="H2513" s="9" t="s">
        <v>94</v>
      </c>
      <c r="I2513" s="10">
        <v>81</v>
      </c>
      <c r="J2513" s="11">
        <v>0.69</v>
      </c>
      <c r="K2513" s="9" t="s">
        <v>94</v>
      </c>
      <c r="L2513" s="9" t="s">
        <v>95</v>
      </c>
    </row>
    <row r="2514" spans="1:12" x14ac:dyDescent="0.2">
      <c r="A2514" t="str">
        <f>VLOOKUP(B2514,StateFIPS!A$2:B$52,2)</f>
        <v>Tennessee</v>
      </c>
      <c r="B2514">
        <f t="shared" si="42"/>
        <v>47</v>
      </c>
      <c r="C2514" s="9" t="s">
        <v>2288</v>
      </c>
      <c r="D2514" s="9" t="s">
        <v>93</v>
      </c>
      <c r="E2514" s="9" t="s">
        <v>2787</v>
      </c>
      <c r="F2514" s="9" t="s">
        <v>2788</v>
      </c>
      <c r="G2514" s="10">
        <v>14938</v>
      </c>
      <c r="H2514" s="9" t="s">
        <v>94</v>
      </c>
      <c r="I2514" s="10">
        <v>21559</v>
      </c>
      <c r="J2514" s="11">
        <v>0.69</v>
      </c>
      <c r="K2514" s="9" t="s">
        <v>94</v>
      </c>
      <c r="L2514" s="9" t="s">
        <v>95</v>
      </c>
    </row>
    <row r="2515" spans="1:12" x14ac:dyDescent="0.2">
      <c r="A2515" t="str">
        <f>VLOOKUP(B2515,StateFIPS!A$2:B$52,2)</f>
        <v>South Dakota</v>
      </c>
      <c r="B2515">
        <f t="shared" si="42"/>
        <v>46</v>
      </c>
      <c r="C2515" s="9" t="s">
        <v>920</v>
      </c>
      <c r="D2515" s="9" t="s">
        <v>93</v>
      </c>
      <c r="E2515" s="9" t="s">
        <v>2787</v>
      </c>
      <c r="F2515" s="9" t="s">
        <v>2788</v>
      </c>
      <c r="G2515" s="10">
        <v>307</v>
      </c>
      <c r="H2515" s="9" t="s">
        <v>94</v>
      </c>
      <c r="I2515" s="10">
        <v>444</v>
      </c>
      <c r="J2515" s="11">
        <v>0.69</v>
      </c>
      <c r="K2515" s="9" t="s">
        <v>94</v>
      </c>
      <c r="L2515" s="9" t="s">
        <v>95</v>
      </c>
    </row>
    <row r="2516" spans="1:12" x14ac:dyDescent="0.2">
      <c r="A2516" t="str">
        <f>VLOOKUP(B2516,StateFIPS!A$2:B$52,2)</f>
        <v>Virginia</v>
      </c>
      <c r="B2516">
        <f t="shared" si="42"/>
        <v>51</v>
      </c>
      <c r="C2516" s="9" t="s">
        <v>1112</v>
      </c>
      <c r="D2516" s="9" t="s">
        <v>93</v>
      </c>
      <c r="E2516" s="9" t="s">
        <v>2787</v>
      </c>
      <c r="F2516" s="9" t="s">
        <v>2788</v>
      </c>
      <c r="G2516" s="10">
        <v>168</v>
      </c>
      <c r="H2516" s="9" t="s">
        <v>94</v>
      </c>
      <c r="I2516" s="10">
        <v>242</v>
      </c>
      <c r="J2516" s="11">
        <v>0.69</v>
      </c>
      <c r="K2516" s="9" t="s">
        <v>94</v>
      </c>
      <c r="L2516" s="9" t="s">
        <v>95</v>
      </c>
    </row>
    <row r="2517" spans="1:12" x14ac:dyDescent="0.2">
      <c r="A2517" t="str">
        <f>VLOOKUP(B2517,StateFIPS!A$2:B$52,2)</f>
        <v>Texas</v>
      </c>
      <c r="B2517">
        <f t="shared" si="42"/>
        <v>48</v>
      </c>
      <c r="C2517" s="9" t="s">
        <v>835</v>
      </c>
      <c r="D2517" s="9" t="s">
        <v>93</v>
      </c>
      <c r="E2517" s="9" t="s">
        <v>2787</v>
      </c>
      <c r="F2517" s="9" t="s">
        <v>2788</v>
      </c>
      <c r="G2517" s="10">
        <v>31</v>
      </c>
      <c r="H2517" s="9" t="s">
        <v>94</v>
      </c>
      <c r="I2517" s="10">
        <v>45</v>
      </c>
      <c r="J2517" s="11">
        <v>0.69</v>
      </c>
      <c r="K2517" s="9" t="s">
        <v>94</v>
      </c>
      <c r="L2517" s="9" t="s">
        <v>95</v>
      </c>
    </row>
    <row r="2518" spans="1:12" x14ac:dyDescent="0.2">
      <c r="A2518" t="str">
        <f>VLOOKUP(B2518,StateFIPS!A$2:B$52,2)</f>
        <v>Tennessee</v>
      </c>
      <c r="B2518">
        <f t="shared" si="42"/>
        <v>47</v>
      </c>
      <c r="C2518" s="9" t="s">
        <v>893</v>
      </c>
      <c r="D2518" s="9" t="s">
        <v>93</v>
      </c>
      <c r="E2518" s="9" t="s">
        <v>2787</v>
      </c>
      <c r="F2518" s="9" t="s">
        <v>2788</v>
      </c>
      <c r="G2518" s="10">
        <v>7</v>
      </c>
      <c r="H2518" s="9" t="s">
        <v>94</v>
      </c>
      <c r="I2518" s="10">
        <v>10</v>
      </c>
      <c r="J2518" s="11">
        <v>0.69</v>
      </c>
      <c r="K2518" s="9" t="s">
        <v>94</v>
      </c>
      <c r="L2518" s="9" t="s">
        <v>95</v>
      </c>
    </row>
    <row r="2519" spans="1:12" x14ac:dyDescent="0.2">
      <c r="A2519" t="str">
        <f>VLOOKUP(B2519,StateFIPS!A$2:B$52,2)</f>
        <v>Texas</v>
      </c>
      <c r="B2519">
        <f t="shared" si="42"/>
        <v>48</v>
      </c>
      <c r="C2519" s="9" t="s">
        <v>1086</v>
      </c>
      <c r="D2519" s="9" t="s">
        <v>93</v>
      </c>
      <c r="E2519" s="9" t="s">
        <v>2787</v>
      </c>
      <c r="F2519" s="9" t="s">
        <v>2788</v>
      </c>
      <c r="G2519" s="10">
        <v>36</v>
      </c>
      <c r="H2519" s="9" t="s">
        <v>94</v>
      </c>
      <c r="I2519" s="10">
        <v>52</v>
      </c>
      <c r="J2519" s="11">
        <v>0.69</v>
      </c>
      <c r="K2519" s="9" t="s">
        <v>94</v>
      </c>
      <c r="L2519" s="9" t="s">
        <v>95</v>
      </c>
    </row>
    <row r="2520" spans="1:12" x14ac:dyDescent="0.2">
      <c r="A2520" t="str">
        <f>VLOOKUP(B2520,StateFIPS!A$2:B$52,2)</f>
        <v>Virginia</v>
      </c>
      <c r="B2520">
        <f t="shared" si="42"/>
        <v>51</v>
      </c>
      <c r="C2520" s="9" t="s">
        <v>2527</v>
      </c>
      <c r="D2520" s="9" t="s">
        <v>93</v>
      </c>
      <c r="E2520" s="9" t="s">
        <v>2787</v>
      </c>
      <c r="F2520" s="9" t="s">
        <v>2788</v>
      </c>
      <c r="G2520" s="10">
        <v>40</v>
      </c>
      <c r="H2520" s="9" t="s">
        <v>94</v>
      </c>
      <c r="I2520" s="10">
        <v>58</v>
      </c>
      <c r="J2520" s="11">
        <v>0.69</v>
      </c>
      <c r="K2520" s="9" t="s">
        <v>94</v>
      </c>
      <c r="L2520" s="9" t="s">
        <v>95</v>
      </c>
    </row>
    <row r="2521" spans="1:12" x14ac:dyDescent="0.2">
      <c r="A2521" t="str">
        <f>VLOOKUP(B2521,StateFIPS!A$2:B$52,2)</f>
        <v>Texas</v>
      </c>
      <c r="B2521">
        <f t="shared" si="42"/>
        <v>48</v>
      </c>
      <c r="C2521" s="9" t="s">
        <v>2325</v>
      </c>
      <c r="D2521" s="9" t="s">
        <v>93</v>
      </c>
      <c r="E2521" s="9" t="s">
        <v>2787</v>
      </c>
      <c r="F2521" s="9" t="s">
        <v>2788</v>
      </c>
      <c r="G2521" s="10">
        <v>240</v>
      </c>
      <c r="H2521" s="9" t="s">
        <v>94</v>
      </c>
      <c r="I2521" s="10">
        <v>347</v>
      </c>
      <c r="J2521" s="11">
        <v>0.69</v>
      </c>
      <c r="K2521" s="9" t="s">
        <v>94</v>
      </c>
      <c r="L2521" s="9" t="s">
        <v>95</v>
      </c>
    </row>
    <row r="2522" spans="1:12" x14ac:dyDescent="0.2">
      <c r="A2522" t="str">
        <f>VLOOKUP(B2522,StateFIPS!A$2:B$52,2)</f>
        <v>Tennessee</v>
      </c>
      <c r="B2522">
        <f t="shared" si="42"/>
        <v>47</v>
      </c>
      <c r="C2522" s="9" t="s">
        <v>2365</v>
      </c>
      <c r="D2522" s="9" t="s">
        <v>93</v>
      </c>
      <c r="E2522" s="9" t="s">
        <v>2787</v>
      </c>
      <c r="F2522" s="9" t="s">
        <v>2788</v>
      </c>
      <c r="G2522" s="10">
        <v>20</v>
      </c>
      <c r="H2522" s="9" t="s">
        <v>94</v>
      </c>
      <c r="I2522" s="10">
        <v>29</v>
      </c>
      <c r="J2522" s="11">
        <v>0.69</v>
      </c>
      <c r="K2522" s="9" t="s">
        <v>94</v>
      </c>
      <c r="L2522" s="9" t="s">
        <v>95</v>
      </c>
    </row>
    <row r="2523" spans="1:12" x14ac:dyDescent="0.2">
      <c r="A2523" t="str">
        <f>VLOOKUP(B2523,StateFIPS!A$2:B$52,2)</f>
        <v>Oregon</v>
      </c>
      <c r="B2523">
        <f t="shared" si="42"/>
        <v>41</v>
      </c>
      <c r="C2523" s="9" t="s">
        <v>1304</v>
      </c>
      <c r="D2523" s="9" t="s">
        <v>93</v>
      </c>
      <c r="E2523" s="9" t="s">
        <v>2787</v>
      </c>
      <c r="F2523" s="9" t="s">
        <v>2788</v>
      </c>
      <c r="G2523" s="10">
        <v>18563</v>
      </c>
      <c r="H2523" s="9" t="s">
        <v>94</v>
      </c>
      <c r="I2523" s="10">
        <v>26792</v>
      </c>
      <c r="J2523" s="11">
        <v>0.69</v>
      </c>
      <c r="K2523" s="9" t="s">
        <v>94</v>
      </c>
      <c r="L2523" s="9" t="s">
        <v>95</v>
      </c>
    </row>
    <row r="2524" spans="1:12" x14ac:dyDescent="0.2">
      <c r="A2524" t="str">
        <f>VLOOKUP(B2524,StateFIPS!A$2:B$52,2)</f>
        <v>Oregon</v>
      </c>
      <c r="B2524">
        <f t="shared" si="42"/>
        <v>41</v>
      </c>
      <c r="C2524" s="9" t="s">
        <v>1311</v>
      </c>
      <c r="D2524" s="9" t="s">
        <v>93</v>
      </c>
      <c r="E2524" s="9" t="s">
        <v>2787</v>
      </c>
      <c r="F2524" s="9" t="s">
        <v>2788</v>
      </c>
      <c r="G2524" s="10">
        <v>3475</v>
      </c>
      <c r="H2524" s="9" t="s">
        <v>94</v>
      </c>
      <c r="I2524" s="10">
        <v>5015</v>
      </c>
      <c r="J2524" s="11">
        <v>0.69</v>
      </c>
      <c r="K2524" s="9" t="s">
        <v>94</v>
      </c>
      <c r="L2524" s="9" t="s">
        <v>95</v>
      </c>
    </row>
    <row r="2525" spans="1:12" x14ac:dyDescent="0.2">
      <c r="A2525" t="str">
        <f>VLOOKUP(B2525,StateFIPS!A$2:B$52,2)</f>
        <v>Virginia</v>
      </c>
      <c r="B2525">
        <f t="shared" si="42"/>
        <v>51</v>
      </c>
      <c r="C2525" s="9" t="s">
        <v>2568</v>
      </c>
      <c r="D2525" s="9" t="s">
        <v>93</v>
      </c>
      <c r="E2525" s="9" t="s">
        <v>2787</v>
      </c>
      <c r="F2525" s="9" t="s">
        <v>2788</v>
      </c>
      <c r="G2525" s="10">
        <v>68</v>
      </c>
      <c r="H2525" s="9" t="s">
        <v>94</v>
      </c>
      <c r="I2525" s="10">
        <v>97</v>
      </c>
      <c r="J2525" s="11">
        <v>0.69</v>
      </c>
      <c r="K2525" s="9" t="s">
        <v>94</v>
      </c>
      <c r="L2525" s="9" t="s">
        <v>95</v>
      </c>
    </row>
    <row r="2526" spans="1:12" x14ac:dyDescent="0.2">
      <c r="A2526" t="str">
        <f>VLOOKUP(B2526,StateFIPS!A$2:B$52,2)</f>
        <v>Texas</v>
      </c>
      <c r="B2526">
        <f t="shared" si="42"/>
        <v>48</v>
      </c>
      <c r="C2526" s="9" t="s">
        <v>855</v>
      </c>
      <c r="D2526" s="9" t="s">
        <v>93</v>
      </c>
      <c r="E2526" s="9" t="s">
        <v>2787</v>
      </c>
      <c r="F2526" s="9" t="s">
        <v>2788</v>
      </c>
      <c r="G2526" s="10">
        <v>75</v>
      </c>
      <c r="H2526" s="9" t="s">
        <v>94</v>
      </c>
      <c r="I2526" s="10">
        <v>108</v>
      </c>
      <c r="J2526" s="11">
        <v>0.69</v>
      </c>
      <c r="K2526" s="9" t="s">
        <v>94</v>
      </c>
      <c r="L2526" s="9" t="s">
        <v>95</v>
      </c>
    </row>
    <row r="2527" spans="1:12" x14ac:dyDescent="0.2">
      <c r="A2527" t="str">
        <f>VLOOKUP(B2527,StateFIPS!A$2:B$52,2)</f>
        <v>Tennessee</v>
      </c>
      <c r="B2527">
        <f t="shared" si="42"/>
        <v>47</v>
      </c>
      <c r="C2527" s="9" t="s">
        <v>2482</v>
      </c>
      <c r="D2527" s="9" t="s">
        <v>93</v>
      </c>
      <c r="E2527" s="9" t="s">
        <v>2787</v>
      </c>
      <c r="F2527" s="9" t="s">
        <v>2788</v>
      </c>
      <c r="G2527" s="10">
        <v>17543</v>
      </c>
      <c r="H2527" s="9" t="s">
        <v>94</v>
      </c>
      <c r="I2527" s="10">
        <v>25318</v>
      </c>
      <c r="J2527" s="11">
        <v>0.69</v>
      </c>
      <c r="K2527" s="9" t="s">
        <v>94</v>
      </c>
      <c r="L2527" s="9" t="s">
        <v>95</v>
      </c>
    </row>
    <row r="2528" spans="1:12" x14ac:dyDescent="0.2">
      <c r="A2528" t="str">
        <f>VLOOKUP(B2528,StateFIPS!A$2:B$52,2)</f>
        <v>Tennessee</v>
      </c>
      <c r="B2528">
        <f t="shared" si="42"/>
        <v>47</v>
      </c>
      <c r="C2528" s="9" t="s">
        <v>2630</v>
      </c>
      <c r="D2528" s="9" t="s">
        <v>93</v>
      </c>
      <c r="E2528" s="9" t="s">
        <v>2787</v>
      </c>
      <c r="F2528" s="9" t="s">
        <v>2788</v>
      </c>
      <c r="G2528" s="10">
        <v>66</v>
      </c>
      <c r="H2528" s="9" t="s">
        <v>94</v>
      </c>
      <c r="I2528" s="10">
        <v>95</v>
      </c>
      <c r="J2528" s="11">
        <v>0.69</v>
      </c>
      <c r="K2528" s="9" t="s">
        <v>94</v>
      </c>
      <c r="L2528" s="9" t="s">
        <v>95</v>
      </c>
    </row>
    <row r="2529" spans="1:12" x14ac:dyDescent="0.2">
      <c r="A2529" t="str">
        <f>VLOOKUP(B2529,StateFIPS!A$2:B$52,2)</f>
        <v>Oregon</v>
      </c>
      <c r="B2529">
        <f t="shared" si="42"/>
        <v>41</v>
      </c>
      <c r="C2529" s="9" t="s">
        <v>2490</v>
      </c>
      <c r="D2529" s="9" t="s">
        <v>93</v>
      </c>
      <c r="E2529" s="9" t="s">
        <v>2787</v>
      </c>
      <c r="F2529" s="9" t="s">
        <v>2788</v>
      </c>
      <c r="G2529" s="10">
        <v>70193</v>
      </c>
      <c r="H2529" s="9" t="s">
        <v>94</v>
      </c>
      <c r="I2529" s="10">
        <v>101306</v>
      </c>
      <c r="J2529" s="11">
        <v>0.69</v>
      </c>
      <c r="K2529" s="9" t="s">
        <v>94</v>
      </c>
      <c r="L2529" s="9" t="s">
        <v>95</v>
      </c>
    </row>
    <row r="2530" spans="1:12" x14ac:dyDescent="0.2">
      <c r="A2530" t="str">
        <f>VLOOKUP(B2530,StateFIPS!A$2:B$52,2)</f>
        <v>Texas</v>
      </c>
      <c r="B2530">
        <f t="shared" si="42"/>
        <v>48</v>
      </c>
      <c r="C2530" s="9" t="s">
        <v>2460</v>
      </c>
      <c r="D2530" s="9" t="s">
        <v>93</v>
      </c>
      <c r="E2530" s="9" t="s">
        <v>2787</v>
      </c>
      <c r="F2530" s="9" t="s">
        <v>2788</v>
      </c>
      <c r="G2530" s="10">
        <v>13352</v>
      </c>
      <c r="H2530" s="9" t="s">
        <v>94</v>
      </c>
      <c r="I2530" s="10">
        <v>19271</v>
      </c>
      <c r="J2530" s="11">
        <v>0.69</v>
      </c>
      <c r="K2530" s="9" t="s">
        <v>94</v>
      </c>
      <c r="L2530" s="9" t="s">
        <v>95</v>
      </c>
    </row>
    <row r="2531" spans="1:12" x14ac:dyDescent="0.2">
      <c r="A2531" t="str">
        <f>VLOOKUP(B2531,StateFIPS!A$2:B$52,2)</f>
        <v>Texas</v>
      </c>
      <c r="B2531">
        <f t="shared" si="42"/>
        <v>48</v>
      </c>
      <c r="C2531" s="9" t="s">
        <v>858</v>
      </c>
      <c r="D2531" s="9" t="s">
        <v>93</v>
      </c>
      <c r="E2531" s="9" t="s">
        <v>2787</v>
      </c>
      <c r="F2531" s="9" t="s">
        <v>2788</v>
      </c>
      <c r="G2531" s="10">
        <v>7</v>
      </c>
      <c r="H2531" s="9" t="s">
        <v>94</v>
      </c>
      <c r="I2531" s="10">
        <v>10</v>
      </c>
      <c r="J2531" s="11">
        <v>0.69</v>
      </c>
      <c r="K2531" s="9" t="s">
        <v>94</v>
      </c>
      <c r="L2531" s="9" t="s">
        <v>95</v>
      </c>
    </row>
    <row r="2532" spans="1:12" x14ac:dyDescent="0.2">
      <c r="A2532" t="str">
        <f>VLOOKUP(B2532,StateFIPS!A$2:B$52,2)</f>
        <v>California</v>
      </c>
      <c r="B2532">
        <f t="shared" si="42"/>
        <v>6</v>
      </c>
      <c r="C2532" s="9" t="s">
        <v>510</v>
      </c>
      <c r="D2532" s="9" t="s">
        <v>93</v>
      </c>
      <c r="E2532" s="9" t="s">
        <v>2787</v>
      </c>
      <c r="F2532" s="9" t="s">
        <v>2788</v>
      </c>
      <c r="G2532" s="10">
        <v>150</v>
      </c>
      <c r="H2532" s="9" t="s">
        <v>94</v>
      </c>
      <c r="I2532" s="10">
        <v>216</v>
      </c>
      <c r="J2532" s="11">
        <v>0.69</v>
      </c>
      <c r="K2532" s="9" t="s">
        <v>94</v>
      </c>
      <c r="L2532" s="9" t="s">
        <v>95</v>
      </c>
    </row>
    <row r="2533" spans="1:12" x14ac:dyDescent="0.2">
      <c r="A2533" t="str">
        <f>VLOOKUP(B2533,StateFIPS!A$2:B$52,2)</f>
        <v>Alabama</v>
      </c>
      <c r="B2533">
        <f t="shared" si="42"/>
        <v>1</v>
      </c>
      <c r="C2533" s="9" t="s">
        <v>579</v>
      </c>
      <c r="D2533" s="9" t="s">
        <v>93</v>
      </c>
      <c r="E2533" s="9" t="s">
        <v>2787</v>
      </c>
      <c r="F2533" s="9" t="s">
        <v>2788</v>
      </c>
      <c r="G2533" s="10">
        <v>70</v>
      </c>
      <c r="H2533" s="9" t="s">
        <v>94</v>
      </c>
      <c r="I2533" s="10">
        <v>101</v>
      </c>
      <c r="J2533" s="11">
        <v>0.69</v>
      </c>
      <c r="K2533" s="9" t="s">
        <v>94</v>
      </c>
      <c r="L2533" s="9" t="s">
        <v>95</v>
      </c>
    </row>
    <row r="2534" spans="1:12" x14ac:dyDescent="0.2">
      <c r="A2534" t="str">
        <f>VLOOKUP(B2534,StateFIPS!A$2:B$52,2)</f>
        <v>Alabama</v>
      </c>
      <c r="B2534">
        <f t="shared" si="42"/>
        <v>1</v>
      </c>
      <c r="C2534" s="9" t="s">
        <v>572</v>
      </c>
      <c r="D2534" s="9" t="s">
        <v>93</v>
      </c>
      <c r="E2534" s="9" t="s">
        <v>2787</v>
      </c>
      <c r="F2534" s="9" t="s">
        <v>2788</v>
      </c>
      <c r="G2534" s="10">
        <v>155347</v>
      </c>
      <c r="H2534" s="9" t="s">
        <v>94</v>
      </c>
      <c r="I2534" s="10">
        <v>224206</v>
      </c>
      <c r="J2534" s="11">
        <v>0.69</v>
      </c>
      <c r="K2534" s="9" t="s">
        <v>94</v>
      </c>
      <c r="L2534" s="9" t="s">
        <v>95</v>
      </c>
    </row>
    <row r="2535" spans="1:12" x14ac:dyDescent="0.2">
      <c r="A2535" t="str">
        <f>VLOOKUP(B2535,StateFIPS!A$2:B$52,2)</f>
        <v>California</v>
      </c>
      <c r="B2535">
        <f t="shared" si="42"/>
        <v>6</v>
      </c>
      <c r="C2535" s="9" t="s">
        <v>2043</v>
      </c>
      <c r="D2535" s="9" t="s">
        <v>93</v>
      </c>
      <c r="E2535" s="9" t="s">
        <v>2787</v>
      </c>
      <c r="F2535" s="9" t="s">
        <v>2788</v>
      </c>
      <c r="G2535" s="10">
        <v>91</v>
      </c>
      <c r="H2535" s="9" t="s">
        <v>94</v>
      </c>
      <c r="I2535" s="10">
        <v>131</v>
      </c>
      <c r="J2535" s="11">
        <v>0.69</v>
      </c>
      <c r="K2535" s="9" t="s">
        <v>94</v>
      </c>
      <c r="L2535" s="9" t="s">
        <v>95</v>
      </c>
    </row>
    <row r="2536" spans="1:12" x14ac:dyDescent="0.2">
      <c r="A2536" t="str">
        <f>VLOOKUP(B2536,StateFIPS!A$2:B$52,2)</f>
        <v>Texas</v>
      </c>
      <c r="B2536">
        <f t="shared" si="42"/>
        <v>48</v>
      </c>
      <c r="C2536" s="9" t="s">
        <v>870</v>
      </c>
      <c r="D2536" s="9" t="s">
        <v>93</v>
      </c>
      <c r="E2536" s="9" t="s">
        <v>2787</v>
      </c>
      <c r="F2536" s="9" t="s">
        <v>2788</v>
      </c>
      <c r="G2536" s="10">
        <v>64</v>
      </c>
      <c r="H2536" s="9" t="s">
        <v>94</v>
      </c>
      <c r="I2536" s="10">
        <v>92</v>
      </c>
      <c r="J2536" s="11">
        <v>0.69</v>
      </c>
      <c r="K2536" s="9" t="s">
        <v>94</v>
      </c>
      <c r="L2536" s="9" t="s">
        <v>95</v>
      </c>
    </row>
    <row r="2537" spans="1:12" x14ac:dyDescent="0.2">
      <c r="A2537" t="str">
        <f>VLOOKUP(B2537,StateFIPS!A$2:B$52,2)</f>
        <v>Oregon</v>
      </c>
      <c r="B2537">
        <f t="shared" si="42"/>
        <v>41</v>
      </c>
      <c r="C2537" s="9" t="s">
        <v>2399</v>
      </c>
      <c r="D2537" s="9" t="s">
        <v>93</v>
      </c>
      <c r="E2537" s="9" t="s">
        <v>2787</v>
      </c>
      <c r="F2537" s="9" t="s">
        <v>2788</v>
      </c>
      <c r="G2537" s="10">
        <v>13767</v>
      </c>
      <c r="H2537" s="9" t="s">
        <v>94</v>
      </c>
      <c r="I2537" s="10">
        <v>19869</v>
      </c>
      <c r="J2537" s="11">
        <v>0.69</v>
      </c>
      <c r="K2537" s="9" t="s">
        <v>94</v>
      </c>
      <c r="L2537" s="9" t="s">
        <v>95</v>
      </c>
    </row>
    <row r="2538" spans="1:12" x14ac:dyDescent="0.2">
      <c r="A2538" t="str">
        <f>VLOOKUP(B2538,StateFIPS!A$2:B$52,2)</f>
        <v>Tennessee</v>
      </c>
      <c r="B2538">
        <f t="shared" si="42"/>
        <v>47</v>
      </c>
      <c r="C2538" s="9" t="s">
        <v>2553</v>
      </c>
      <c r="D2538" s="9" t="s">
        <v>93</v>
      </c>
      <c r="E2538" s="9" t="s">
        <v>2787</v>
      </c>
      <c r="F2538" s="9" t="s">
        <v>2788</v>
      </c>
      <c r="G2538" s="10">
        <v>135</v>
      </c>
      <c r="H2538" s="9" t="s">
        <v>94</v>
      </c>
      <c r="I2538" s="10">
        <v>195</v>
      </c>
      <c r="J2538" s="11">
        <v>0.69</v>
      </c>
      <c r="K2538" s="9" t="s">
        <v>94</v>
      </c>
      <c r="L2538" s="9" t="s">
        <v>95</v>
      </c>
    </row>
    <row r="2539" spans="1:12" x14ac:dyDescent="0.2">
      <c r="A2539" t="str">
        <f>VLOOKUP(B2539,StateFIPS!A$2:B$52,2)</f>
        <v>Oregon</v>
      </c>
      <c r="B2539">
        <f t="shared" si="42"/>
        <v>41</v>
      </c>
      <c r="C2539" s="9" t="s">
        <v>2626</v>
      </c>
      <c r="D2539" s="9" t="s">
        <v>93</v>
      </c>
      <c r="E2539" s="9" t="s">
        <v>2787</v>
      </c>
      <c r="F2539" s="9" t="s">
        <v>2788</v>
      </c>
      <c r="G2539" s="10">
        <v>4173</v>
      </c>
      <c r="H2539" s="9" t="s">
        <v>94</v>
      </c>
      <c r="I2539" s="10">
        <v>6023</v>
      </c>
      <c r="J2539" s="11">
        <v>0.69</v>
      </c>
      <c r="K2539" s="9" t="s">
        <v>94</v>
      </c>
      <c r="L2539" s="9" t="s">
        <v>95</v>
      </c>
    </row>
    <row r="2540" spans="1:12" x14ac:dyDescent="0.2">
      <c r="A2540" t="str">
        <f>VLOOKUP(B2540,StateFIPS!A$2:B$52,2)</f>
        <v>Alabama</v>
      </c>
      <c r="B2540">
        <f t="shared" si="42"/>
        <v>1</v>
      </c>
      <c r="C2540" s="9" t="s">
        <v>587</v>
      </c>
      <c r="D2540" s="9" t="s">
        <v>93</v>
      </c>
      <c r="E2540" s="9" t="s">
        <v>2787</v>
      </c>
      <c r="F2540" s="9" t="s">
        <v>2788</v>
      </c>
      <c r="G2540" s="10">
        <v>41</v>
      </c>
      <c r="H2540" s="9" t="s">
        <v>94</v>
      </c>
      <c r="I2540" s="10">
        <v>59</v>
      </c>
      <c r="J2540" s="11">
        <v>0.69</v>
      </c>
      <c r="K2540" s="9" t="s">
        <v>94</v>
      </c>
      <c r="L2540" s="9" t="s">
        <v>95</v>
      </c>
    </row>
    <row r="2541" spans="1:12" x14ac:dyDescent="0.2">
      <c r="A2541" t="str">
        <f>VLOOKUP(B2541,StateFIPS!A$2:B$52,2)</f>
        <v>Tennessee</v>
      </c>
      <c r="B2541">
        <f t="shared" si="42"/>
        <v>47</v>
      </c>
      <c r="C2541" s="9" t="s">
        <v>2384</v>
      </c>
      <c r="D2541" s="9" t="s">
        <v>93</v>
      </c>
      <c r="E2541" s="9" t="s">
        <v>2787</v>
      </c>
      <c r="F2541" s="9" t="s">
        <v>2788</v>
      </c>
      <c r="G2541" s="10">
        <v>1504</v>
      </c>
      <c r="H2541" s="9" t="s">
        <v>94</v>
      </c>
      <c r="I2541" s="10">
        <v>2171</v>
      </c>
      <c r="J2541" s="11">
        <v>0.69</v>
      </c>
      <c r="K2541" s="9" t="s">
        <v>94</v>
      </c>
      <c r="L2541" s="9" t="s">
        <v>95</v>
      </c>
    </row>
    <row r="2542" spans="1:12" x14ac:dyDescent="0.2">
      <c r="A2542" t="str">
        <f>VLOOKUP(B2542,StateFIPS!A$2:B$52,2)</f>
        <v>Virginia</v>
      </c>
      <c r="B2542">
        <f t="shared" si="42"/>
        <v>51</v>
      </c>
      <c r="C2542" s="9" t="s">
        <v>993</v>
      </c>
      <c r="D2542" s="9" t="s">
        <v>93</v>
      </c>
      <c r="E2542" s="9" t="s">
        <v>2787</v>
      </c>
      <c r="F2542" s="9" t="s">
        <v>2788</v>
      </c>
      <c r="G2542" s="10">
        <v>32598</v>
      </c>
      <c r="H2542" s="9" t="s">
        <v>94</v>
      </c>
      <c r="I2542" s="10">
        <v>47048</v>
      </c>
      <c r="J2542" s="11">
        <v>0.69</v>
      </c>
      <c r="K2542" s="9" t="s">
        <v>94</v>
      </c>
      <c r="L2542" s="9" t="s">
        <v>95</v>
      </c>
    </row>
    <row r="2543" spans="1:12" x14ac:dyDescent="0.2">
      <c r="A2543" t="str">
        <f>VLOOKUP(B2543,StateFIPS!A$2:B$52,2)</f>
        <v>Alabama</v>
      </c>
      <c r="B2543">
        <f t="shared" si="42"/>
        <v>1</v>
      </c>
      <c r="C2543" s="9" t="s">
        <v>599</v>
      </c>
      <c r="D2543" s="9" t="s">
        <v>93</v>
      </c>
      <c r="E2543" s="9" t="s">
        <v>2787</v>
      </c>
      <c r="F2543" s="9" t="s">
        <v>2788</v>
      </c>
      <c r="G2543" s="10">
        <v>43</v>
      </c>
      <c r="H2543" s="9" t="s">
        <v>94</v>
      </c>
      <c r="I2543" s="10">
        <v>62</v>
      </c>
      <c r="J2543" s="11">
        <v>0.69</v>
      </c>
      <c r="K2543" s="9" t="s">
        <v>94</v>
      </c>
      <c r="L2543" s="9" t="s">
        <v>95</v>
      </c>
    </row>
    <row r="2544" spans="1:12" x14ac:dyDescent="0.2">
      <c r="A2544" t="str">
        <f>VLOOKUP(B2544,StateFIPS!A$2:B$52,2)</f>
        <v>Tennessee</v>
      </c>
      <c r="B2544">
        <f t="shared" si="42"/>
        <v>47</v>
      </c>
      <c r="C2544" s="9" t="s">
        <v>965</v>
      </c>
      <c r="D2544" s="9" t="s">
        <v>93</v>
      </c>
      <c r="E2544" s="9" t="s">
        <v>2787</v>
      </c>
      <c r="F2544" s="9" t="s">
        <v>2788</v>
      </c>
      <c r="G2544" s="10">
        <v>11</v>
      </c>
      <c r="H2544" s="9" t="s">
        <v>94</v>
      </c>
      <c r="I2544" s="10">
        <v>16</v>
      </c>
      <c r="J2544" s="11">
        <v>0.69</v>
      </c>
      <c r="K2544" s="9" t="s">
        <v>94</v>
      </c>
      <c r="L2544" s="9" t="s">
        <v>95</v>
      </c>
    </row>
    <row r="2545" spans="1:12" x14ac:dyDescent="0.2">
      <c r="A2545" t="str">
        <f>VLOOKUP(B2545,StateFIPS!A$2:B$52,2)</f>
        <v>Texas</v>
      </c>
      <c r="B2545">
        <f t="shared" si="42"/>
        <v>48</v>
      </c>
      <c r="C2545" s="9" t="s">
        <v>2430</v>
      </c>
      <c r="D2545" s="9" t="s">
        <v>93</v>
      </c>
      <c r="E2545" s="9" t="s">
        <v>2787</v>
      </c>
      <c r="F2545" s="9" t="s">
        <v>2788</v>
      </c>
      <c r="G2545" s="10">
        <v>12831</v>
      </c>
      <c r="H2545" s="9" t="s">
        <v>94</v>
      </c>
      <c r="I2545" s="10">
        <v>18519</v>
      </c>
      <c r="J2545" s="11">
        <v>0.69</v>
      </c>
      <c r="K2545" s="9" t="s">
        <v>94</v>
      </c>
      <c r="L2545" s="9" t="s">
        <v>95</v>
      </c>
    </row>
    <row r="2546" spans="1:12" x14ac:dyDescent="0.2">
      <c r="A2546" t="str">
        <f>VLOOKUP(B2546,StateFIPS!A$2:B$52,2)</f>
        <v>Oregon</v>
      </c>
      <c r="B2546">
        <f t="shared" si="42"/>
        <v>41</v>
      </c>
      <c r="C2546" s="9" t="s">
        <v>1296</v>
      </c>
      <c r="D2546" s="9" t="s">
        <v>93</v>
      </c>
      <c r="E2546" s="9" t="s">
        <v>2787</v>
      </c>
      <c r="F2546" s="9" t="s">
        <v>2788</v>
      </c>
      <c r="G2546" s="10">
        <v>12464</v>
      </c>
      <c r="H2546" s="9" t="s">
        <v>94</v>
      </c>
      <c r="I2546" s="10">
        <v>17988</v>
      </c>
      <c r="J2546" s="11">
        <v>0.69</v>
      </c>
      <c r="K2546" s="9" t="s">
        <v>94</v>
      </c>
      <c r="L2546" s="9" t="s">
        <v>95</v>
      </c>
    </row>
    <row r="2547" spans="1:12" x14ac:dyDescent="0.2">
      <c r="A2547" t="str">
        <f>VLOOKUP(B2547,StateFIPS!A$2:B$52,2)</f>
        <v>California</v>
      </c>
      <c r="B2547">
        <f t="shared" si="42"/>
        <v>6</v>
      </c>
      <c r="C2547" s="9" t="s">
        <v>2044</v>
      </c>
      <c r="D2547" s="9" t="s">
        <v>93</v>
      </c>
      <c r="E2547" s="9" t="s">
        <v>2787</v>
      </c>
      <c r="F2547" s="9" t="s">
        <v>2788</v>
      </c>
      <c r="G2547" s="10">
        <v>22</v>
      </c>
      <c r="H2547" s="9" t="s">
        <v>94</v>
      </c>
      <c r="I2547" s="10">
        <v>32</v>
      </c>
      <c r="J2547" s="11">
        <v>0.69</v>
      </c>
      <c r="K2547" s="9" t="s">
        <v>94</v>
      </c>
      <c r="L2547" s="9" t="s">
        <v>95</v>
      </c>
    </row>
    <row r="2548" spans="1:12" x14ac:dyDescent="0.2">
      <c r="A2548" t="str">
        <f>VLOOKUP(B2548,StateFIPS!A$2:B$52,2)</f>
        <v>South Carolina</v>
      </c>
      <c r="B2548">
        <f t="shared" si="42"/>
        <v>45</v>
      </c>
      <c r="C2548" s="9" t="s">
        <v>1340</v>
      </c>
      <c r="D2548" s="9" t="s">
        <v>93</v>
      </c>
      <c r="E2548" s="9" t="s">
        <v>2787</v>
      </c>
      <c r="F2548" s="9" t="s">
        <v>2788</v>
      </c>
      <c r="G2548" s="10">
        <v>185</v>
      </c>
      <c r="H2548" s="9" t="s">
        <v>94</v>
      </c>
      <c r="I2548" s="10">
        <v>267</v>
      </c>
      <c r="J2548" s="11">
        <v>0.69</v>
      </c>
      <c r="K2548" s="9" t="s">
        <v>94</v>
      </c>
      <c r="L2548" s="9" t="s">
        <v>95</v>
      </c>
    </row>
    <row r="2549" spans="1:12" x14ac:dyDescent="0.2">
      <c r="A2549" t="str">
        <f>VLOOKUP(B2549,StateFIPS!A$2:B$52,2)</f>
        <v>South Dakota</v>
      </c>
      <c r="B2549">
        <f t="shared" si="42"/>
        <v>46</v>
      </c>
      <c r="C2549" s="9" t="s">
        <v>921</v>
      </c>
      <c r="D2549" s="9" t="s">
        <v>93</v>
      </c>
      <c r="E2549" s="9" t="s">
        <v>2787</v>
      </c>
      <c r="F2549" s="9" t="s">
        <v>2788</v>
      </c>
      <c r="G2549" s="10">
        <v>93</v>
      </c>
      <c r="H2549" s="9" t="s">
        <v>94</v>
      </c>
      <c r="I2549" s="10">
        <v>134</v>
      </c>
      <c r="J2549" s="11">
        <v>0.69</v>
      </c>
      <c r="K2549" s="9" t="s">
        <v>94</v>
      </c>
      <c r="L2549" s="9" t="s">
        <v>95</v>
      </c>
    </row>
    <row r="2550" spans="1:12" x14ac:dyDescent="0.2">
      <c r="A2550" t="str">
        <f>VLOOKUP(B2550,StateFIPS!A$2:B$52,2)</f>
        <v>Texas</v>
      </c>
      <c r="B2550">
        <f t="shared" si="42"/>
        <v>48</v>
      </c>
      <c r="C2550" s="9" t="s">
        <v>939</v>
      </c>
      <c r="D2550" s="9" t="s">
        <v>93</v>
      </c>
      <c r="E2550" s="9" t="s">
        <v>2787</v>
      </c>
      <c r="F2550" s="9" t="s">
        <v>2788</v>
      </c>
      <c r="G2550" s="10">
        <v>57</v>
      </c>
      <c r="H2550" s="9" t="s">
        <v>94</v>
      </c>
      <c r="I2550" s="10">
        <v>82</v>
      </c>
      <c r="J2550" s="11">
        <v>0.69</v>
      </c>
      <c r="K2550" s="9" t="s">
        <v>94</v>
      </c>
      <c r="L2550" s="9" t="s">
        <v>95</v>
      </c>
    </row>
    <row r="2551" spans="1:12" x14ac:dyDescent="0.2">
      <c r="A2551" t="str">
        <f>VLOOKUP(B2551,StateFIPS!A$2:B$52,2)</f>
        <v>Alabama</v>
      </c>
      <c r="B2551">
        <f t="shared" si="42"/>
        <v>1</v>
      </c>
      <c r="C2551" s="9" t="s">
        <v>570</v>
      </c>
      <c r="D2551" s="9" t="s">
        <v>93</v>
      </c>
      <c r="E2551" s="9" t="s">
        <v>2787</v>
      </c>
      <c r="F2551" s="9" t="s">
        <v>2788</v>
      </c>
      <c r="G2551" s="10">
        <v>90986</v>
      </c>
      <c r="H2551" s="9" t="s">
        <v>94</v>
      </c>
      <c r="I2551" s="10">
        <v>131317</v>
      </c>
      <c r="J2551" s="11">
        <v>0.69</v>
      </c>
      <c r="K2551" s="9" t="s">
        <v>94</v>
      </c>
      <c r="L2551" s="9" t="s">
        <v>95</v>
      </c>
    </row>
    <row r="2552" spans="1:12" x14ac:dyDescent="0.2">
      <c r="A2552" t="str">
        <f>VLOOKUP(B2552,StateFIPS!A$2:B$52,2)</f>
        <v>South Dakota</v>
      </c>
      <c r="B2552">
        <f t="shared" si="42"/>
        <v>46</v>
      </c>
      <c r="C2552" s="9" t="s">
        <v>2466</v>
      </c>
      <c r="D2552" s="9" t="s">
        <v>93</v>
      </c>
      <c r="E2552" s="9" t="s">
        <v>2787</v>
      </c>
      <c r="F2552" s="9" t="s">
        <v>2788</v>
      </c>
      <c r="G2552" s="10">
        <v>30068</v>
      </c>
      <c r="H2552" s="9" t="s">
        <v>94</v>
      </c>
      <c r="I2552" s="10">
        <v>43395</v>
      </c>
      <c r="J2552" s="11">
        <v>0.69</v>
      </c>
      <c r="K2552" s="9" t="s">
        <v>94</v>
      </c>
      <c r="L2552" s="9" t="s">
        <v>95</v>
      </c>
    </row>
    <row r="2553" spans="1:12" x14ac:dyDescent="0.2">
      <c r="A2553" t="str">
        <f>VLOOKUP(B2553,StateFIPS!A$2:B$52,2)</f>
        <v>Oregon</v>
      </c>
      <c r="B2553">
        <f t="shared" si="42"/>
        <v>41</v>
      </c>
      <c r="C2553" s="9" t="s">
        <v>1306</v>
      </c>
      <c r="D2553" s="9" t="s">
        <v>93</v>
      </c>
      <c r="E2553" s="9" t="s">
        <v>2787</v>
      </c>
      <c r="F2553" s="9" t="s">
        <v>2788</v>
      </c>
      <c r="G2553" s="10">
        <v>10537</v>
      </c>
      <c r="H2553" s="9" t="s">
        <v>94</v>
      </c>
      <c r="I2553" s="10">
        <v>15208</v>
      </c>
      <c r="J2553" s="11">
        <v>0.69</v>
      </c>
      <c r="K2553" s="9" t="s">
        <v>94</v>
      </c>
      <c r="L2553" s="9" t="s">
        <v>95</v>
      </c>
    </row>
    <row r="2554" spans="1:12" x14ac:dyDescent="0.2">
      <c r="A2554" t="str">
        <f>VLOOKUP(B2554,StateFIPS!A$2:B$52,2)</f>
        <v>South Carolina</v>
      </c>
      <c r="B2554">
        <f t="shared" si="42"/>
        <v>45</v>
      </c>
      <c r="C2554" s="9" t="s">
        <v>1339</v>
      </c>
      <c r="D2554" s="9" t="s">
        <v>93</v>
      </c>
      <c r="E2554" s="9" t="s">
        <v>2787</v>
      </c>
      <c r="F2554" s="9" t="s">
        <v>2788</v>
      </c>
      <c r="G2554" s="10">
        <v>260575</v>
      </c>
      <c r="H2554" s="9" t="s">
        <v>94</v>
      </c>
      <c r="I2554" s="10">
        <v>376076</v>
      </c>
      <c r="J2554" s="11">
        <v>0.69</v>
      </c>
      <c r="K2554" s="9" t="s">
        <v>94</v>
      </c>
      <c r="L2554" s="9" t="s">
        <v>95</v>
      </c>
    </row>
    <row r="2555" spans="1:12" x14ac:dyDescent="0.2">
      <c r="A2555" t="str">
        <f>VLOOKUP(B2555,StateFIPS!A$2:B$52,2)</f>
        <v>Texas</v>
      </c>
      <c r="B2555">
        <f t="shared" si="42"/>
        <v>48</v>
      </c>
      <c r="C2555" s="9" t="s">
        <v>2418</v>
      </c>
      <c r="D2555" s="9" t="s">
        <v>93</v>
      </c>
      <c r="E2555" s="9" t="s">
        <v>2787</v>
      </c>
      <c r="F2555" s="9" t="s">
        <v>2788</v>
      </c>
      <c r="G2555" s="10">
        <v>125065</v>
      </c>
      <c r="H2555" s="9" t="s">
        <v>94</v>
      </c>
      <c r="I2555" s="10">
        <v>180502</v>
      </c>
      <c r="J2555" s="11">
        <v>0.69</v>
      </c>
      <c r="K2555" s="9" t="s">
        <v>94</v>
      </c>
      <c r="L2555" s="9" t="s">
        <v>95</v>
      </c>
    </row>
    <row r="2556" spans="1:12" x14ac:dyDescent="0.2">
      <c r="A2556" t="str">
        <f>VLOOKUP(B2556,StateFIPS!A$2:B$52,2)</f>
        <v>Texas</v>
      </c>
      <c r="B2556">
        <f t="shared" si="42"/>
        <v>48</v>
      </c>
      <c r="C2556" s="9" t="s">
        <v>1087</v>
      </c>
      <c r="D2556" s="9" t="s">
        <v>93</v>
      </c>
      <c r="E2556" s="9" t="s">
        <v>2787</v>
      </c>
      <c r="F2556" s="9" t="s">
        <v>2788</v>
      </c>
      <c r="G2556" s="10">
        <v>57</v>
      </c>
      <c r="H2556" s="9" t="s">
        <v>94</v>
      </c>
      <c r="I2556" s="10">
        <v>83</v>
      </c>
      <c r="J2556" s="11">
        <v>0.69</v>
      </c>
      <c r="K2556" s="9" t="s">
        <v>94</v>
      </c>
      <c r="L2556" s="9" t="s">
        <v>95</v>
      </c>
    </row>
    <row r="2557" spans="1:12" x14ac:dyDescent="0.2">
      <c r="A2557" t="str">
        <f>VLOOKUP(B2557,StateFIPS!A$2:B$52,2)</f>
        <v>Texas</v>
      </c>
      <c r="B2557">
        <f t="shared" si="42"/>
        <v>48</v>
      </c>
      <c r="C2557" s="9" t="s">
        <v>1067</v>
      </c>
      <c r="D2557" s="9" t="s">
        <v>93</v>
      </c>
      <c r="E2557" s="9" t="s">
        <v>2787</v>
      </c>
      <c r="F2557" s="9" t="s">
        <v>2788</v>
      </c>
      <c r="G2557" s="10">
        <v>73</v>
      </c>
      <c r="H2557" s="9" t="s">
        <v>94</v>
      </c>
      <c r="I2557" s="10">
        <v>106</v>
      </c>
      <c r="J2557" s="11">
        <v>0.69</v>
      </c>
      <c r="K2557" s="9" t="s">
        <v>94</v>
      </c>
      <c r="L2557" s="9" t="s">
        <v>95</v>
      </c>
    </row>
    <row r="2558" spans="1:12" x14ac:dyDescent="0.2">
      <c r="A2558" t="str">
        <f>VLOOKUP(B2558,StateFIPS!A$2:B$52,2)</f>
        <v>Alabama</v>
      </c>
      <c r="B2558">
        <f t="shared" si="42"/>
        <v>1</v>
      </c>
      <c r="C2558" s="9" t="s">
        <v>601</v>
      </c>
      <c r="D2558" s="9" t="s">
        <v>93</v>
      </c>
      <c r="E2558" s="9" t="s">
        <v>2787</v>
      </c>
      <c r="F2558" s="9" t="s">
        <v>2788</v>
      </c>
      <c r="G2558" s="10">
        <v>46426</v>
      </c>
      <c r="H2558" s="9" t="s">
        <v>94</v>
      </c>
      <c r="I2558" s="10">
        <v>67005</v>
      </c>
      <c r="J2558" s="11">
        <v>0.69</v>
      </c>
      <c r="K2558" s="9" t="s">
        <v>94</v>
      </c>
      <c r="L2558" s="9" t="s">
        <v>95</v>
      </c>
    </row>
    <row r="2559" spans="1:12" x14ac:dyDescent="0.2">
      <c r="A2559" t="str">
        <f>VLOOKUP(B2559,StateFIPS!A$2:B$52,2)</f>
        <v>Tennessee</v>
      </c>
      <c r="B2559">
        <f t="shared" si="42"/>
        <v>47</v>
      </c>
      <c r="C2559" s="9" t="s">
        <v>2557</v>
      </c>
      <c r="D2559" s="9" t="s">
        <v>93</v>
      </c>
      <c r="E2559" s="9" t="s">
        <v>2787</v>
      </c>
      <c r="F2559" s="9" t="s">
        <v>2788</v>
      </c>
      <c r="G2559" s="10">
        <v>5245</v>
      </c>
      <c r="H2559" s="9" t="s">
        <v>94</v>
      </c>
      <c r="I2559" s="10">
        <v>7570</v>
      </c>
      <c r="J2559" s="11">
        <v>0.69</v>
      </c>
      <c r="K2559" s="9" t="s">
        <v>94</v>
      </c>
      <c r="L2559" s="9" t="s">
        <v>95</v>
      </c>
    </row>
    <row r="2560" spans="1:12" x14ac:dyDescent="0.2">
      <c r="A2560" t="str">
        <f>VLOOKUP(B2560,StateFIPS!A$2:B$52,2)</f>
        <v>South Carolina</v>
      </c>
      <c r="B2560">
        <f t="shared" si="42"/>
        <v>45</v>
      </c>
      <c r="C2560" s="9" t="s">
        <v>1341</v>
      </c>
      <c r="D2560" s="9" t="s">
        <v>93</v>
      </c>
      <c r="E2560" s="9" t="s">
        <v>2787</v>
      </c>
      <c r="F2560" s="9" t="s">
        <v>2788</v>
      </c>
      <c r="G2560" s="10">
        <v>1071</v>
      </c>
      <c r="H2560" s="9" t="s">
        <v>94</v>
      </c>
      <c r="I2560" s="10">
        <v>1546</v>
      </c>
      <c r="J2560" s="11">
        <v>0.69</v>
      </c>
      <c r="K2560" s="9" t="s">
        <v>94</v>
      </c>
      <c r="L2560" s="9" t="s">
        <v>95</v>
      </c>
    </row>
    <row r="2561" spans="1:12" x14ac:dyDescent="0.2">
      <c r="A2561" t="str">
        <f>VLOOKUP(B2561,StateFIPS!A$2:B$52,2)</f>
        <v>Texas</v>
      </c>
      <c r="B2561">
        <f t="shared" si="42"/>
        <v>48</v>
      </c>
      <c r="C2561" s="9" t="s">
        <v>837</v>
      </c>
      <c r="D2561" s="9" t="s">
        <v>93</v>
      </c>
      <c r="E2561" s="9" t="s">
        <v>2787</v>
      </c>
      <c r="F2561" s="9" t="s">
        <v>2788</v>
      </c>
      <c r="G2561" s="10">
        <v>29</v>
      </c>
      <c r="H2561" s="9" t="s">
        <v>94</v>
      </c>
      <c r="I2561" s="10">
        <v>42</v>
      </c>
      <c r="J2561" s="11">
        <v>0.69</v>
      </c>
      <c r="K2561" s="9" t="s">
        <v>94</v>
      </c>
      <c r="L2561" s="9" t="s">
        <v>95</v>
      </c>
    </row>
    <row r="2562" spans="1:12" x14ac:dyDescent="0.2">
      <c r="A2562" t="str">
        <f>VLOOKUP(B2562,StateFIPS!A$2:B$52,2)</f>
        <v>South Dakota</v>
      </c>
      <c r="B2562">
        <f t="shared" si="42"/>
        <v>46</v>
      </c>
      <c r="C2562" s="9" t="s">
        <v>922</v>
      </c>
      <c r="D2562" s="9" t="s">
        <v>93</v>
      </c>
      <c r="E2562" s="9" t="s">
        <v>2787</v>
      </c>
      <c r="F2562" s="9" t="s">
        <v>2788</v>
      </c>
      <c r="G2562" s="10">
        <v>439</v>
      </c>
      <c r="H2562" s="9" t="s">
        <v>94</v>
      </c>
      <c r="I2562" s="10">
        <v>634</v>
      </c>
      <c r="J2562" s="11">
        <v>0.69</v>
      </c>
      <c r="K2562" s="9" t="s">
        <v>94</v>
      </c>
      <c r="L2562" s="9" t="s">
        <v>95</v>
      </c>
    </row>
    <row r="2563" spans="1:12" x14ac:dyDescent="0.2">
      <c r="A2563" t="str">
        <f>VLOOKUP(B2563,StateFIPS!A$2:B$52,2)</f>
        <v>Texas</v>
      </c>
      <c r="B2563">
        <f t="shared" ref="B2563:B2626" si="43">VALUE(LEFT(C2563,2))</f>
        <v>48</v>
      </c>
      <c r="C2563" s="9" t="s">
        <v>1120</v>
      </c>
      <c r="D2563" s="9" t="s">
        <v>93</v>
      </c>
      <c r="E2563" s="9" t="s">
        <v>2787</v>
      </c>
      <c r="F2563" s="9" t="s">
        <v>2788</v>
      </c>
      <c r="G2563" s="10">
        <v>46</v>
      </c>
      <c r="H2563" s="9" t="s">
        <v>94</v>
      </c>
      <c r="I2563" s="10">
        <v>67</v>
      </c>
      <c r="J2563" s="11">
        <v>0.69</v>
      </c>
      <c r="K2563" s="9" t="s">
        <v>94</v>
      </c>
      <c r="L2563" s="9" t="s">
        <v>95</v>
      </c>
    </row>
    <row r="2564" spans="1:12" x14ac:dyDescent="0.2">
      <c r="A2564" t="str">
        <f>VLOOKUP(B2564,StateFIPS!A$2:B$52,2)</f>
        <v>South Dakota</v>
      </c>
      <c r="B2564">
        <f t="shared" si="43"/>
        <v>46</v>
      </c>
      <c r="C2564" s="9" t="s">
        <v>923</v>
      </c>
      <c r="D2564" s="9" t="s">
        <v>93</v>
      </c>
      <c r="E2564" s="9" t="s">
        <v>2787</v>
      </c>
      <c r="F2564" s="9" t="s">
        <v>2788</v>
      </c>
      <c r="G2564" s="10">
        <v>1304</v>
      </c>
      <c r="H2564" s="9" t="s">
        <v>94</v>
      </c>
      <c r="I2564" s="10">
        <v>1881</v>
      </c>
      <c r="J2564" s="11">
        <v>0.69</v>
      </c>
      <c r="K2564" s="9" t="s">
        <v>94</v>
      </c>
      <c r="L2564" s="9" t="s">
        <v>95</v>
      </c>
    </row>
    <row r="2565" spans="1:12" x14ac:dyDescent="0.2">
      <c r="A2565" t="str">
        <f>VLOOKUP(B2565,StateFIPS!A$2:B$52,2)</f>
        <v>Alabama</v>
      </c>
      <c r="B2565">
        <f t="shared" si="43"/>
        <v>1</v>
      </c>
      <c r="C2565" s="9" t="s">
        <v>104</v>
      </c>
      <c r="D2565" s="9" t="s">
        <v>93</v>
      </c>
      <c r="E2565" s="9" t="s">
        <v>2787</v>
      </c>
      <c r="F2565" s="9" t="s">
        <v>2788</v>
      </c>
      <c r="G2565" s="10">
        <v>214512</v>
      </c>
      <c r="H2565" s="9" t="s">
        <v>94</v>
      </c>
      <c r="I2565" s="10">
        <v>309596</v>
      </c>
      <c r="J2565" s="11">
        <v>0.69</v>
      </c>
      <c r="K2565" s="9" t="s">
        <v>94</v>
      </c>
      <c r="L2565" s="9" t="s">
        <v>95</v>
      </c>
    </row>
    <row r="2566" spans="1:12" x14ac:dyDescent="0.2">
      <c r="A2566" t="str">
        <f>VLOOKUP(B2566,StateFIPS!A$2:B$52,2)</f>
        <v>Texas</v>
      </c>
      <c r="B2566">
        <f t="shared" si="43"/>
        <v>48</v>
      </c>
      <c r="C2566" s="9" t="s">
        <v>844</v>
      </c>
      <c r="D2566" s="9" t="s">
        <v>93</v>
      </c>
      <c r="E2566" s="9" t="s">
        <v>2787</v>
      </c>
      <c r="F2566" s="9" t="s">
        <v>2788</v>
      </c>
      <c r="G2566" s="10">
        <v>40</v>
      </c>
      <c r="H2566" s="9" t="s">
        <v>94</v>
      </c>
      <c r="I2566" s="10">
        <v>58</v>
      </c>
      <c r="J2566" s="11">
        <v>0.69</v>
      </c>
      <c r="K2566" s="9" t="s">
        <v>94</v>
      </c>
      <c r="L2566" s="9" t="s">
        <v>95</v>
      </c>
    </row>
    <row r="2567" spans="1:12" x14ac:dyDescent="0.2">
      <c r="A2567" t="str">
        <f>VLOOKUP(B2567,StateFIPS!A$2:B$52,2)</f>
        <v>Alabama</v>
      </c>
      <c r="B2567">
        <f t="shared" si="43"/>
        <v>1</v>
      </c>
      <c r="C2567" s="9" t="s">
        <v>600</v>
      </c>
      <c r="D2567" s="9" t="s">
        <v>93</v>
      </c>
      <c r="E2567" s="9" t="s">
        <v>2787</v>
      </c>
      <c r="F2567" s="9" t="s">
        <v>2788</v>
      </c>
      <c r="G2567" s="10">
        <v>9</v>
      </c>
      <c r="H2567" s="9" t="s">
        <v>94</v>
      </c>
      <c r="I2567" s="10">
        <v>13</v>
      </c>
      <c r="J2567" s="11">
        <v>0.69</v>
      </c>
      <c r="K2567" s="9" t="s">
        <v>94</v>
      </c>
      <c r="L2567" s="9" t="s">
        <v>95</v>
      </c>
    </row>
    <row r="2568" spans="1:12" x14ac:dyDescent="0.2">
      <c r="A2568" t="str">
        <f>VLOOKUP(B2568,StateFIPS!A$2:B$52,2)</f>
        <v>Arizona</v>
      </c>
      <c r="B2568">
        <f t="shared" si="43"/>
        <v>4</v>
      </c>
      <c r="C2568" s="9" t="s">
        <v>2066</v>
      </c>
      <c r="D2568" s="9" t="s">
        <v>93</v>
      </c>
      <c r="E2568" s="9" t="s">
        <v>2787</v>
      </c>
      <c r="F2568" s="9" t="s">
        <v>2788</v>
      </c>
      <c r="G2568" s="10">
        <v>34515</v>
      </c>
      <c r="H2568" s="9" t="s">
        <v>94</v>
      </c>
      <c r="I2568" s="10">
        <v>49814</v>
      </c>
      <c r="J2568" s="11">
        <v>0.69</v>
      </c>
      <c r="K2568" s="9" t="s">
        <v>94</v>
      </c>
      <c r="L2568" s="9" t="s">
        <v>95</v>
      </c>
    </row>
    <row r="2569" spans="1:12" x14ac:dyDescent="0.2">
      <c r="A2569" t="str">
        <f>VLOOKUP(B2569,StateFIPS!A$2:B$52,2)</f>
        <v>Oregon</v>
      </c>
      <c r="B2569">
        <f t="shared" si="43"/>
        <v>41</v>
      </c>
      <c r="C2569" s="9" t="s">
        <v>1297</v>
      </c>
      <c r="D2569" s="9" t="s">
        <v>93</v>
      </c>
      <c r="E2569" s="9" t="s">
        <v>2787</v>
      </c>
      <c r="F2569" s="9" t="s">
        <v>2788</v>
      </c>
      <c r="G2569" s="10">
        <v>5741</v>
      </c>
      <c r="H2569" s="9" t="s">
        <v>94</v>
      </c>
      <c r="I2569" s="10">
        <v>8285</v>
      </c>
      <c r="J2569" s="11">
        <v>0.69</v>
      </c>
      <c r="K2569" s="9" t="s">
        <v>94</v>
      </c>
      <c r="L2569" s="9" t="s">
        <v>95</v>
      </c>
    </row>
    <row r="2570" spans="1:12" x14ac:dyDescent="0.2">
      <c r="A2570" t="str">
        <f>VLOOKUP(B2570,StateFIPS!A$2:B$52,2)</f>
        <v>Alabama</v>
      </c>
      <c r="B2570">
        <f t="shared" si="43"/>
        <v>1</v>
      </c>
      <c r="C2570" s="9" t="s">
        <v>588</v>
      </c>
      <c r="D2570" s="9" t="s">
        <v>93</v>
      </c>
      <c r="E2570" s="9" t="s">
        <v>2787</v>
      </c>
      <c r="F2570" s="9" t="s">
        <v>2788</v>
      </c>
      <c r="G2570" s="10">
        <v>1246243</v>
      </c>
      <c r="H2570" s="9" t="s">
        <v>94</v>
      </c>
      <c r="I2570" s="10">
        <v>1798651</v>
      </c>
      <c r="J2570" s="11">
        <v>0.69</v>
      </c>
      <c r="K2570" s="9" t="s">
        <v>94</v>
      </c>
      <c r="L2570" s="9" t="s">
        <v>95</v>
      </c>
    </row>
    <row r="2571" spans="1:12" x14ac:dyDescent="0.2">
      <c r="A2571" t="str">
        <f>VLOOKUP(B2571,StateFIPS!A$2:B$52,2)</f>
        <v>Virginia</v>
      </c>
      <c r="B2571">
        <f t="shared" si="43"/>
        <v>51</v>
      </c>
      <c r="C2571" s="9" t="s">
        <v>1110</v>
      </c>
      <c r="D2571" s="9" t="s">
        <v>93</v>
      </c>
      <c r="E2571" s="9" t="s">
        <v>2787</v>
      </c>
      <c r="F2571" s="9" t="s">
        <v>2788</v>
      </c>
      <c r="G2571" s="10">
        <v>65</v>
      </c>
      <c r="H2571" s="9" t="s">
        <v>94</v>
      </c>
      <c r="I2571" s="10">
        <v>94</v>
      </c>
      <c r="J2571" s="11">
        <v>0.69</v>
      </c>
      <c r="K2571" s="9" t="s">
        <v>94</v>
      </c>
      <c r="L2571" s="9" t="s">
        <v>95</v>
      </c>
    </row>
    <row r="2572" spans="1:12" x14ac:dyDescent="0.2">
      <c r="A2572" t="str">
        <f>VLOOKUP(B2572,StateFIPS!A$2:B$52,2)</f>
        <v>Virginia</v>
      </c>
      <c r="B2572">
        <f t="shared" si="43"/>
        <v>51</v>
      </c>
      <c r="C2572" s="9" t="s">
        <v>2578</v>
      </c>
      <c r="D2572" s="9" t="s">
        <v>93</v>
      </c>
      <c r="E2572" s="9" t="s">
        <v>2787</v>
      </c>
      <c r="F2572" s="9" t="s">
        <v>2788</v>
      </c>
      <c r="G2572" s="10">
        <v>28</v>
      </c>
      <c r="H2572" s="9" t="s">
        <v>94</v>
      </c>
      <c r="I2572" s="10">
        <v>41</v>
      </c>
      <c r="J2572" s="11">
        <v>0.69</v>
      </c>
      <c r="K2572" s="9" t="s">
        <v>94</v>
      </c>
      <c r="L2572" s="9" t="s">
        <v>95</v>
      </c>
    </row>
    <row r="2573" spans="1:12" x14ac:dyDescent="0.2">
      <c r="A2573" t="str">
        <f>VLOOKUP(B2573,StateFIPS!A$2:B$52,2)</f>
        <v>Oregon</v>
      </c>
      <c r="B2573">
        <f t="shared" si="43"/>
        <v>41</v>
      </c>
      <c r="C2573" s="9" t="s">
        <v>2462</v>
      </c>
      <c r="D2573" s="9" t="s">
        <v>93</v>
      </c>
      <c r="E2573" s="9" t="s">
        <v>2787</v>
      </c>
      <c r="F2573" s="9" t="s">
        <v>2788</v>
      </c>
      <c r="G2573" s="10">
        <v>49231</v>
      </c>
      <c r="H2573" s="9" t="s">
        <v>94</v>
      </c>
      <c r="I2573" s="10">
        <v>71054</v>
      </c>
      <c r="J2573" s="11">
        <v>0.69</v>
      </c>
      <c r="K2573" s="9" t="s">
        <v>94</v>
      </c>
      <c r="L2573" s="9" t="s">
        <v>95</v>
      </c>
    </row>
    <row r="2574" spans="1:12" x14ac:dyDescent="0.2">
      <c r="A2574" t="str">
        <f>VLOOKUP(B2574,StateFIPS!A$2:B$52,2)</f>
        <v>Virginia</v>
      </c>
      <c r="B2574">
        <f t="shared" si="43"/>
        <v>51</v>
      </c>
      <c r="C2574" s="9" t="s">
        <v>2582</v>
      </c>
      <c r="D2574" s="9" t="s">
        <v>93</v>
      </c>
      <c r="E2574" s="9" t="s">
        <v>2787</v>
      </c>
      <c r="F2574" s="9" t="s">
        <v>2788</v>
      </c>
      <c r="G2574" s="10">
        <v>11</v>
      </c>
      <c r="H2574" s="9" t="s">
        <v>94</v>
      </c>
      <c r="I2574" s="10">
        <v>17</v>
      </c>
      <c r="J2574" s="11">
        <v>0.69</v>
      </c>
      <c r="K2574" s="9" t="s">
        <v>94</v>
      </c>
      <c r="L2574" s="9" t="s">
        <v>95</v>
      </c>
    </row>
    <row r="2575" spans="1:12" x14ac:dyDescent="0.2">
      <c r="A2575" t="str">
        <f>VLOOKUP(B2575,StateFIPS!A$2:B$52,2)</f>
        <v>Texas</v>
      </c>
      <c r="B2575">
        <f t="shared" si="43"/>
        <v>48</v>
      </c>
      <c r="C2575" s="9" t="s">
        <v>2420</v>
      </c>
      <c r="D2575" s="9" t="s">
        <v>93</v>
      </c>
      <c r="E2575" s="9" t="s">
        <v>2787</v>
      </c>
      <c r="F2575" s="9" t="s">
        <v>2788</v>
      </c>
      <c r="G2575" s="10">
        <v>56959</v>
      </c>
      <c r="H2575" s="9" t="s">
        <v>94</v>
      </c>
      <c r="I2575" s="10">
        <v>82206</v>
      </c>
      <c r="J2575" s="11">
        <v>0.69</v>
      </c>
      <c r="K2575" s="9" t="s">
        <v>94</v>
      </c>
      <c r="L2575" s="9" t="s">
        <v>95</v>
      </c>
    </row>
    <row r="2576" spans="1:12" x14ac:dyDescent="0.2">
      <c r="A2576" t="str">
        <f>VLOOKUP(B2576,StateFIPS!A$2:B$52,2)</f>
        <v>Oregon</v>
      </c>
      <c r="B2576">
        <f t="shared" si="43"/>
        <v>41</v>
      </c>
      <c r="C2576" s="9" t="s">
        <v>1305</v>
      </c>
      <c r="D2576" s="9" t="s">
        <v>93</v>
      </c>
      <c r="E2576" s="9" t="s">
        <v>2787</v>
      </c>
      <c r="F2576" s="9" t="s">
        <v>2788</v>
      </c>
      <c r="G2576" s="10">
        <v>19507</v>
      </c>
      <c r="H2576" s="9" t="s">
        <v>94</v>
      </c>
      <c r="I2576" s="10">
        <v>28154</v>
      </c>
      <c r="J2576" s="11">
        <v>0.69</v>
      </c>
      <c r="K2576" s="9" t="s">
        <v>94</v>
      </c>
      <c r="L2576" s="9" t="s">
        <v>95</v>
      </c>
    </row>
    <row r="2577" spans="1:12" x14ac:dyDescent="0.2">
      <c r="A2577" t="str">
        <f>VLOOKUP(B2577,StateFIPS!A$2:B$52,2)</f>
        <v>Virginia</v>
      </c>
      <c r="B2577">
        <f t="shared" si="43"/>
        <v>51</v>
      </c>
      <c r="C2577" s="9" t="s">
        <v>1095</v>
      </c>
      <c r="D2577" s="9" t="s">
        <v>93</v>
      </c>
      <c r="E2577" s="9" t="s">
        <v>2787</v>
      </c>
      <c r="F2577" s="9" t="s">
        <v>2788</v>
      </c>
      <c r="G2577" s="10">
        <v>4253</v>
      </c>
      <c r="H2577" s="9" t="s">
        <v>94</v>
      </c>
      <c r="I2577" s="10">
        <v>6138</v>
      </c>
      <c r="J2577" s="11">
        <v>0.69</v>
      </c>
      <c r="K2577" s="9" t="s">
        <v>94</v>
      </c>
      <c r="L2577" s="9" t="s">
        <v>95</v>
      </c>
    </row>
    <row r="2578" spans="1:12" x14ac:dyDescent="0.2">
      <c r="A2578" t="str">
        <f>VLOOKUP(B2578,StateFIPS!A$2:B$52,2)</f>
        <v>Tennessee</v>
      </c>
      <c r="B2578">
        <f t="shared" si="43"/>
        <v>47</v>
      </c>
      <c r="C2578" s="9" t="s">
        <v>968</v>
      </c>
      <c r="D2578" s="9" t="s">
        <v>93</v>
      </c>
      <c r="E2578" s="9" t="s">
        <v>2787</v>
      </c>
      <c r="F2578" s="9" t="s">
        <v>2788</v>
      </c>
      <c r="G2578" s="10">
        <v>16</v>
      </c>
      <c r="H2578" s="9" t="s">
        <v>94</v>
      </c>
      <c r="I2578" s="10">
        <v>23</v>
      </c>
      <c r="J2578" s="11">
        <v>0.69</v>
      </c>
      <c r="K2578" s="9" t="s">
        <v>94</v>
      </c>
      <c r="L2578" s="9" t="s">
        <v>95</v>
      </c>
    </row>
    <row r="2579" spans="1:12" x14ac:dyDescent="0.2">
      <c r="A2579" t="str">
        <f>VLOOKUP(B2579,StateFIPS!A$2:B$52,2)</f>
        <v>Texas</v>
      </c>
      <c r="B2579">
        <f t="shared" si="43"/>
        <v>48</v>
      </c>
      <c r="C2579" s="9" t="s">
        <v>876</v>
      </c>
      <c r="D2579" s="9" t="s">
        <v>93</v>
      </c>
      <c r="E2579" s="9" t="s">
        <v>2787</v>
      </c>
      <c r="F2579" s="9" t="s">
        <v>2788</v>
      </c>
      <c r="G2579" s="10">
        <v>95</v>
      </c>
      <c r="H2579" s="9" t="s">
        <v>94</v>
      </c>
      <c r="I2579" s="10">
        <v>137</v>
      </c>
      <c r="J2579" s="11">
        <v>0.69</v>
      </c>
      <c r="K2579" s="9" t="s">
        <v>94</v>
      </c>
      <c r="L2579" s="9" t="s">
        <v>95</v>
      </c>
    </row>
    <row r="2580" spans="1:12" x14ac:dyDescent="0.2">
      <c r="A2580" t="str">
        <f>VLOOKUP(B2580,StateFIPS!A$2:B$52,2)</f>
        <v>Vermont</v>
      </c>
      <c r="B2580">
        <f t="shared" si="43"/>
        <v>50</v>
      </c>
      <c r="C2580" s="9" t="s">
        <v>2627</v>
      </c>
      <c r="D2580" s="9" t="s">
        <v>93</v>
      </c>
      <c r="E2580" s="9" t="s">
        <v>2787</v>
      </c>
      <c r="F2580" s="9" t="s">
        <v>2788</v>
      </c>
      <c r="G2580" s="10">
        <v>1470</v>
      </c>
      <c r="H2580" s="9" t="s">
        <v>94</v>
      </c>
      <c r="I2580" s="10">
        <v>2122</v>
      </c>
      <c r="J2580" s="11">
        <v>0.69</v>
      </c>
      <c r="K2580" s="9" t="s">
        <v>94</v>
      </c>
      <c r="L2580" s="9" t="s">
        <v>95</v>
      </c>
    </row>
    <row r="2581" spans="1:12" x14ac:dyDescent="0.2">
      <c r="A2581" t="str">
        <f>VLOOKUP(B2581,StateFIPS!A$2:B$52,2)</f>
        <v>Alabama</v>
      </c>
      <c r="B2581">
        <f t="shared" si="43"/>
        <v>1</v>
      </c>
      <c r="C2581" s="9" t="s">
        <v>607</v>
      </c>
      <c r="D2581" s="9" t="s">
        <v>93</v>
      </c>
      <c r="E2581" s="9" t="s">
        <v>2787</v>
      </c>
      <c r="F2581" s="9" t="s">
        <v>2788</v>
      </c>
      <c r="G2581" s="10">
        <v>35214</v>
      </c>
      <c r="H2581" s="9" t="s">
        <v>94</v>
      </c>
      <c r="I2581" s="10">
        <v>50823</v>
      </c>
      <c r="J2581" s="11">
        <v>0.69</v>
      </c>
      <c r="K2581" s="9" t="s">
        <v>94</v>
      </c>
      <c r="L2581" s="9" t="s">
        <v>95</v>
      </c>
    </row>
    <row r="2582" spans="1:12" x14ac:dyDescent="0.2">
      <c r="A2582" t="str">
        <f>VLOOKUP(B2582,StateFIPS!A$2:B$52,2)</f>
        <v>Virginia</v>
      </c>
      <c r="B2582">
        <f t="shared" si="43"/>
        <v>51</v>
      </c>
      <c r="C2582" s="9" t="s">
        <v>2552</v>
      </c>
      <c r="D2582" s="9" t="s">
        <v>93</v>
      </c>
      <c r="E2582" s="9" t="s">
        <v>2787</v>
      </c>
      <c r="F2582" s="9" t="s">
        <v>2788</v>
      </c>
      <c r="G2582" s="10">
        <v>83</v>
      </c>
      <c r="H2582" s="9" t="s">
        <v>94</v>
      </c>
      <c r="I2582" s="10">
        <v>120</v>
      </c>
      <c r="J2582" s="11">
        <v>0.69</v>
      </c>
      <c r="K2582" s="9" t="s">
        <v>94</v>
      </c>
      <c r="L2582" s="9" t="s">
        <v>95</v>
      </c>
    </row>
    <row r="2583" spans="1:12" x14ac:dyDescent="0.2">
      <c r="A2583" t="str">
        <f>VLOOKUP(B2583,StateFIPS!A$2:B$52,2)</f>
        <v>Oregon</v>
      </c>
      <c r="B2583">
        <f t="shared" si="43"/>
        <v>41</v>
      </c>
      <c r="C2583" s="9" t="s">
        <v>2409</v>
      </c>
      <c r="D2583" s="9" t="s">
        <v>93</v>
      </c>
      <c r="E2583" s="9" t="s">
        <v>2787</v>
      </c>
      <c r="F2583" s="9" t="s">
        <v>2788</v>
      </c>
      <c r="G2583" s="10">
        <v>14465</v>
      </c>
      <c r="H2583" s="9" t="s">
        <v>94</v>
      </c>
      <c r="I2583" s="10">
        <v>20877</v>
      </c>
      <c r="J2583" s="11">
        <v>0.69</v>
      </c>
      <c r="K2583" s="9" t="s">
        <v>94</v>
      </c>
      <c r="L2583" s="9" t="s">
        <v>95</v>
      </c>
    </row>
    <row r="2584" spans="1:12" x14ac:dyDescent="0.2">
      <c r="A2584" t="str">
        <f>VLOOKUP(B2584,StateFIPS!A$2:B$52,2)</f>
        <v>Tennessee</v>
      </c>
      <c r="B2584">
        <f t="shared" si="43"/>
        <v>47</v>
      </c>
      <c r="C2584" s="9" t="s">
        <v>2572</v>
      </c>
      <c r="D2584" s="9" t="s">
        <v>93</v>
      </c>
      <c r="E2584" s="9" t="s">
        <v>2787</v>
      </c>
      <c r="F2584" s="9" t="s">
        <v>2788</v>
      </c>
      <c r="G2584" s="10">
        <v>7853</v>
      </c>
      <c r="H2584" s="9" t="s">
        <v>94</v>
      </c>
      <c r="I2584" s="10">
        <v>11334</v>
      </c>
      <c r="J2584" s="11">
        <v>0.69</v>
      </c>
      <c r="K2584" s="9" t="s">
        <v>94</v>
      </c>
      <c r="L2584" s="9" t="s">
        <v>95</v>
      </c>
    </row>
    <row r="2585" spans="1:12" x14ac:dyDescent="0.2">
      <c r="A2585" t="str">
        <f>VLOOKUP(B2585,StateFIPS!A$2:B$52,2)</f>
        <v>South Carolina</v>
      </c>
      <c r="B2585">
        <f t="shared" si="43"/>
        <v>45</v>
      </c>
      <c r="C2585" s="9" t="s">
        <v>2613</v>
      </c>
      <c r="D2585" s="9" t="s">
        <v>93</v>
      </c>
      <c r="E2585" s="9" t="s">
        <v>2787</v>
      </c>
      <c r="F2585" s="9" t="s">
        <v>2788</v>
      </c>
      <c r="G2585" s="10">
        <v>206042</v>
      </c>
      <c r="H2585" s="9" t="s">
        <v>94</v>
      </c>
      <c r="I2585" s="10">
        <v>297371</v>
      </c>
      <c r="J2585" s="11">
        <v>0.69</v>
      </c>
      <c r="K2585" s="9" t="s">
        <v>94</v>
      </c>
      <c r="L2585" s="9" t="s">
        <v>95</v>
      </c>
    </row>
    <row r="2586" spans="1:12" x14ac:dyDescent="0.2">
      <c r="A2586" t="str">
        <f>VLOOKUP(B2586,StateFIPS!A$2:B$52,2)</f>
        <v>Texas</v>
      </c>
      <c r="B2586">
        <f t="shared" si="43"/>
        <v>48</v>
      </c>
      <c r="C2586" s="9" t="s">
        <v>889</v>
      </c>
      <c r="D2586" s="9" t="s">
        <v>93</v>
      </c>
      <c r="E2586" s="9" t="s">
        <v>2787</v>
      </c>
      <c r="F2586" s="9" t="s">
        <v>2788</v>
      </c>
      <c r="G2586" s="10">
        <v>28</v>
      </c>
      <c r="H2586" s="9" t="s">
        <v>94</v>
      </c>
      <c r="I2586" s="10">
        <v>40</v>
      </c>
      <c r="J2586" s="11">
        <v>0.69</v>
      </c>
      <c r="K2586" s="9" t="s">
        <v>94</v>
      </c>
      <c r="L2586" s="9" t="s">
        <v>95</v>
      </c>
    </row>
    <row r="2587" spans="1:12" x14ac:dyDescent="0.2">
      <c r="A2587" t="str">
        <f>VLOOKUP(B2587,StateFIPS!A$2:B$52,2)</f>
        <v>Utah</v>
      </c>
      <c r="B2587">
        <f t="shared" si="43"/>
        <v>49</v>
      </c>
      <c r="C2587" s="9" t="s">
        <v>2360</v>
      </c>
      <c r="D2587" s="9" t="s">
        <v>93</v>
      </c>
      <c r="E2587" s="9" t="s">
        <v>2787</v>
      </c>
      <c r="F2587" s="9" t="s">
        <v>2788</v>
      </c>
      <c r="G2587" s="10">
        <v>1253550</v>
      </c>
      <c r="H2587" s="9" t="s">
        <v>94</v>
      </c>
      <c r="I2587" s="10">
        <v>1809196</v>
      </c>
      <c r="J2587" s="11">
        <v>0.69</v>
      </c>
      <c r="K2587" s="9" t="s">
        <v>94</v>
      </c>
      <c r="L2587" s="9" t="s">
        <v>95</v>
      </c>
    </row>
    <row r="2588" spans="1:12" x14ac:dyDescent="0.2">
      <c r="A2588" t="str">
        <f>VLOOKUP(B2588,StateFIPS!A$2:B$52,2)</f>
        <v>Tennessee</v>
      </c>
      <c r="B2588">
        <f t="shared" si="43"/>
        <v>47</v>
      </c>
      <c r="C2588" s="9" t="s">
        <v>950</v>
      </c>
      <c r="D2588" s="9" t="s">
        <v>93</v>
      </c>
      <c r="E2588" s="9" t="s">
        <v>2787</v>
      </c>
      <c r="F2588" s="9" t="s">
        <v>2788</v>
      </c>
      <c r="G2588" s="10">
        <v>13</v>
      </c>
      <c r="H2588" s="9" t="s">
        <v>94</v>
      </c>
      <c r="I2588" s="10">
        <v>19</v>
      </c>
      <c r="J2588" s="11">
        <v>0.69</v>
      </c>
      <c r="K2588" s="9" t="s">
        <v>94</v>
      </c>
      <c r="L2588" s="9" t="s">
        <v>95</v>
      </c>
    </row>
    <row r="2589" spans="1:12" x14ac:dyDescent="0.2">
      <c r="A2589" t="str">
        <f>VLOOKUP(B2589,StateFIPS!A$2:B$52,2)</f>
        <v>Oregon</v>
      </c>
      <c r="B2589">
        <f t="shared" si="43"/>
        <v>41</v>
      </c>
      <c r="C2589" s="9" t="s">
        <v>1302</v>
      </c>
      <c r="D2589" s="9" t="s">
        <v>93</v>
      </c>
      <c r="E2589" s="9" t="s">
        <v>2787</v>
      </c>
      <c r="F2589" s="9" t="s">
        <v>2788</v>
      </c>
      <c r="G2589" s="10">
        <v>20112</v>
      </c>
      <c r="H2589" s="9" t="s">
        <v>94</v>
      </c>
      <c r="I2589" s="10">
        <v>29026</v>
      </c>
      <c r="J2589" s="11">
        <v>0.69</v>
      </c>
      <c r="K2589" s="9" t="s">
        <v>94</v>
      </c>
      <c r="L2589" s="9" t="s">
        <v>95</v>
      </c>
    </row>
    <row r="2590" spans="1:12" x14ac:dyDescent="0.2">
      <c r="A2590" t="str">
        <f>VLOOKUP(B2590,StateFIPS!A$2:B$52,2)</f>
        <v>Utah</v>
      </c>
      <c r="B2590">
        <f t="shared" si="43"/>
        <v>49</v>
      </c>
      <c r="C2590" s="9" t="s">
        <v>1129</v>
      </c>
      <c r="D2590" s="9" t="s">
        <v>93</v>
      </c>
      <c r="E2590" s="9" t="s">
        <v>2787</v>
      </c>
      <c r="F2590" s="9" t="s">
        <v>2788</v>
      </c>
      <c r="G2590" s="10">
        <v>546</v>
      </c>
      <c r="H2590" s="9" t="s">
        <v>94</v>
      </c>
      <c r="I2590" s="10">
        <v>788</v>
      </c>
      <c r="J2590" s="11">
        <v>0.69</v>
      </c>
      <c r="K2590" s="9" t="s">
        <v>94</v>
      </c>
      <c r="L2590" s="9" t="s">
        <v>95</v>
      </c>
    </row>
    <row r="2591" spans="1:12" x14ac:dyDescent="0.2">
      <c r="A2591" t="str">
        <f>VLOOKUP(B2591,StateFIPS!A$2:B$52,2)</f>
        <v>Alabama</v>
      </c>
      <c r="B2591">
        <f t="shared" si="43"/>
        <v>1</v>
      </c>
      <c r="C2591" s="9" t="s">
        <v>583</v>
      </c>
      <c r="D2591" s="9" t="s">
        <v>93</v>
      </c>
      <c r="E2591" s="9" t="s">
        <v>2787</v>
      </c>
      <c r="F2591" s="9" t="s">
        <v>2788</v>
      </c>
      <c r="G2591" s="10">
        <v>105996</v>
      </c>
      <c r="H2591" s="9" t="s">
        <v>94</v>
      </c>
      <c r="I2591" s="10">
        <v>152979</v>
      </c>
      <c r="J2591" s="11">
        <v>0.69</v>
      </c>
      <c r="K2591" s="9" t="s">
        <v>94</v>
      </c>
      <c r="L2591" s="9" t="s">
        <v>95</v>
      </c>
    </row>
    <row r="2592" spans="1:12" x14ac:dyDescent="0.2">
      <c r="A2592" t="str">
        <f>VLOOKUP(B2592,StateFIPS!A$2:B$52,2)</f>
        <v>Vermont</v>
      </c>
      <c r="B2592">
        <f t="shared" si="43"/>
        <v>50</v>
      </c>
      <c r="C2592" s="9" t="s">
        <v>2671</v>
      </c>
      <c r="D2592" s="9" t="s">
        <v>93</v>
      </c>
      <c r="E2592" s="9" t="s">
        <v>2787</v>
      </c>
      <c r="F2592" s="9" t="s">
        <v>2788</v>
      </c>
      <c r="G2592" s="10">
        <v>1536</v>
      </c>
      <c r="H2592" s="9" t="s">
        <v>94</v>
      </c>
      <c r="I2592" s="10">
        <v>2217</v>
      </c>
      <c r="J2592" s="11">
        <v>0.69</v>
      </c>
      <c r="K2592" s="9" t="s">
        <v>94</v>
      </c>
      <c r="L2592" s="9" t="s">
        <v>95</v>
      </c>
    </row>
    <row r="2593" spans="1:12" x14ac:dyDescent="0.2">
      <c r="A2593" t="str">
        <f>VLOOKUP(B2593,StateFIPS!A$2:B$52,2)</f>
        <v>Texas</v>
      </c>
      <c r="B2593">
        <f t="shared" si="43"/>
        <v>48</v>
      </c>
      <c r="C2593" s="9" t="s">
        <v>2447</v>
      </c>
      <c r="D2593" s="9" t="s">
        <v>93</v>
      </c>
      <c r="E2593" s="9" t="s">
        <v>2787</v>
      </c>
      <c r="F2593" s="9" t="s">
        <v>2788</v>
      </c>
      <c r="G2593" s="10">
        <v>45</v>
      </c>
      <c r="H2593" s="9" t="s">
        <v>94</v>
      </c>
      <c r="I2593" s="10">
        <v>65</v>
      </c>
      <c r="J2593" s="11">
        <v>0.69</v>
      </c>
      <c r="K2593" s="9" t="s">
        <v>94</v>
      </c>
      <c r="L2593" s="9" t="s">
        <v>95</v>
      </c>
    </row>
    <row r="2594" spans="1:12" x14ac:dyDescent="0.2">
      <c r="A2594" t="str">
        <f>VLOOKUP(B2594,StateFIPS!A$2:B$52,2)</f>
        <v>California</v>
      </c>
      <c r="B2594">
        <f t="shared" si="43"/>
        <v>6</v>
      </c>
      <c r="C2594" s="9" t="s">
        <v>2040</v>
      </c>
      <c r="D2594" s="9" t="s">
        <v>93</v>
      </c>
      <c r="E2594" s="9" t="s">
        <v>2787</v>
      </c>
      <c r="F2594" s="9" t="s">
        <v>2788</v>
      </c>
      <c r="G2594" s="10">
        <v>739</v>
      </c>
      <c r="H2594" s="9" t="s">
        <v>94</v>
      </c>
      <c r="I2594" s="10">
        <v>1067</v>
      </c>
      <c r="J2594" s="11">
        <v>0.69</v>
      </c>
      <c r="K2594" s="9" t="s">
        <v>94</v>
      </c>
      <c r="L2594" s="9" t="s">
        <v>95</v>
      </c>
    </row>
    <row r="2595" spans="1:12" x14ac:dyDescent="0.2">
      <c r="A2595" t="str">
        <f>VLOOKUP(B2595,StateFIPS!A$2:B$52,2)</f>
        <v>Utah</v>
      </c>
      <c r="B2595">
        <f t="shared" si="43"/>
        <v>49</v>
      </c>
      <c r="C2595" s="9" t="s">
        <v>1133</v>
      </c>
      <c r="D2595" s="9" t="s">
        <v>93</v>
      </c>
      <c r="E2595" s="9" t="s">
        <v>2787</v>
      </c>
      <c r="F2595" s="9" t="s">
        <v>2788</v>
      </c>
      <c r="G2595" s="10">
        <v>3836</v>
      </c>
      <c r="H2595" s="9" t="s">
        <v>94</v>
      </c>
      <c r="I2595" s="10">
        <v>5537</v>
      </c>
      <c r="J2595" s="11">
        <v>0.69</v>
      </c>
      <c r="K2595" s="9" t="s">
        <v>94</v>
      </c>
      <c r="L2595" s="9" t="s">
        <v>95</v>
      </c>
    </row>
    <row r="2596" spans="1:12" x14ac:dyDescent="0.2">
      <c r="A2596" t="str">
        <f>VLOOKUP(B2596,StateFIPS!A$2:B$52,2)</f>
        <v>Oregon</v>
      </c>
      <c r="B2596">
        <f t="shared" si="43"/>
        <v>41</v>
      </c>
      <c r="C2596" s="9" t="s">
        <v>1301</v>
      </c>
      <c r="D2596" s="9" t="s">
        <v>93</v>
      </c>
      <c r="E2596" s="9" t="s">
        <v>2787</v>
      </c>
      <c r="F2596" s="9" t="s">
        <v>2788</v>
      </c>
      <c r="G2596" s="10">
        <v>5873</v>
      </c>
      <c r="H2596" s="9" t="s">
        <v>94</v>
      </c>
      <c r="I2596" s="10">
        <v>8476</v>
      </c>
      <c r="J2596" s="11">
        <v>0.69</v>
      </c>
      <c r="K2596" s="9" t="s">
        <v>94</v>
      </c>
      <c r="L2596" s="9" t="s">
        <v>95</v>
      </c>
    </row>
    <row r="2597" spans="1:12" x14ac:dyDescent="0.2">
      <c r="A2597" t="str">
        <f>VLOOKUP(B2597,StateFIPS!A$2:B$52,2)</f>
        <v>Vermont</v>
      </c>
      <c r="B2597">
        <f t="shared" si="43"/>
        <v>50</v>
      </c>
      <c r="C2597" s="9" t="s">
        <v>2642</v>
      </c>
      <c r="D2597" s="9" t="s">
        <v>93</v>
      </c>
      <c r="E2597" s="9" t="s">
        <v>2787</v>
      </c>
      <c r="F2597" s="9" t="s">
        <v>2788</v>
      </c>
      <c r="G2597" s="10">
        <v>1640</v>
      </c>
      <c r="H2597" s="9" t="s">
        <v>94</v>
      </c>
      <c r="I2597" s="10">
        <v>2368</v>
      </c>
      <c r="J2597" s="11">
        <v>0.69</v>
      </c>
      <c r="K2597" s="9" t="s">
        <v>94</v>
      </c>
      <c r="L2597" s="9" t="s">
        <v>95</v>
      </c>
    </row>
    <row r="2598" spans="1:12" x14ac:dyDescent="0.2">
      <c r="A2598" t="str">
        <f>VLOOKUP(B2598,StateFIPS!A$2:B$52,2)</f>
        <v>South Carolina</v>
      </c>
      <c r="B2598">
        <f t="shared" si="43"/>
        <v>45</v>
      </c>
      <c r="C2598" s="9" t="s">
        <v>1371</v>
      </c>
      <c r="D2598" s="9" t="s">
        <v>93</v>
      </c>
      <c r="E2598" s="9" t="s">
        <v>2787</v>
      </c>
      <c r="F2598" s="9" t="s">
        <v>2788</v>
      </c>
      <c r="G2598" s="10">
        <v>56</v>
      </c>
      <c r="H2598" s="9" t="s">
        <v>94</v>
      </c>
      <c r="I2598" s="10">
        <v>81</v>
      </c>
      <c r="J2598" s="11">
        <v>0.69</v>
      </c>
      <c r="K2598" s="9" t="s">
        <v>94</v>
      </c>
      <c r="L2598" s="9" t="s">
        <v>95</v>
      </c>
    </row>
    <row r="2599" spans="1:12" x14ac:dyDescent="0.2">
      <c r="A2599" t="str">
        <f>VLOOKUP(B2599,StateFIPS!A$2:B$52,2)</f>
        <v>Texas</v>
      </c>
      <c r="B2599">
        <f t="shared" si="43"/>
        <v>48</v>
      </c>
      <c r="C2599" s="9" t="s">
        <v>2635</v>
      </c>
      <c r="D2599" s="9" t="s">
        <v>93</v>
      </c>
      <c r="E2599" s="9" t="s">
        <v>2787</v>
      </c>
      <c r="F2599" s="9" t="s">
        <v>2788</v>
      </c>
      <c r="G2599" s="10">
        <v>131</v>
      </c>
      <c r="H2599" s="9" t="s">
        <v>94</v>
      </c>
      <c r="I2599" s="10">
        <v>190</v>
      </c>
      <c r="J2599" s="11">
        <v>0.69</v>
      </c>
      <c r="K2599" s="9" t="s">
        <v>94</v>
      </c>
      <c r="L2599" s="9" t="s">
        <v>95</v>
      </c>
    </row>
    <row r="2600" spans="1:12" x14ac:dyDescent="0.2">
      <c r="A2600" t="str">
        <f>VLOOKUP(B2600,StateFIPS!A$2:B$52,2)</f>
        <v>Alabama</v>
      </c>
      <c r="B2600">
        <f t="shared" si="43"/>
        <v>1</v>
      </c>
      <c r="C2600" s="9" t="s">
        <v>107</v>
      </c>
      <c r="D2600" s="9" t="s">
        <v>93</v>
      </c>
      <c r="E2600" s="9" t="s">
        <v>2787</v>
      </c>
      <c r="F2600" s="9" t="s">
        <v>2788</v>
      </c>
      <c r="G2600" s="10">
        <v>17</v>
      </c>
      <c r="H2600" s="9" t="s">
        <v>94</v>
      </c>
      <c r="I2600" s="10">
        <v>25</v>
      </c>
      <c r="J2600" s="11">
        <v>0.69</v>
      </c>
      <c r="K2600" s="9" t="s">
        <v>94</v>
      </c>
      <c r="L2600" s="9" t="s">
        <v>95</v>
      </c>
    </row>
    <row r="2601" spans="1:12" x14ac:dyDescent="0.2">
      <c r="A2601" t="str">
        <f>VLOOKUP(B2601,StateFIPS!A$2:B$52,2)</f>
        <v>Texas</v>
      </c>
      <c r="B2601">
        <f t="shared" si="43"/>
        <v>48</v>
      </c>
      <c r="C2601" s="9" t="s">
        <v>867</v>
      </c>
      <c r="D2601" s="9" t="s">
        <v>93</v>
      </c>
      <c r="E2601" s="9" t="s">
        <v>2787</v>
      </c>
      <c r="F2601" s="9" t="s">
        <v>2788</v>
      </c>
      <c r="G2601" s="10">
        <v>26</v>
      </c>
      <c r="H2601" s="9" t="s">
        <v>94</v>
      </c>
      <c r="I2601" s="10">
        <v>38</v>
      </c>
      <c r="J2601" s="11">
        <v>0.69</v>
      </c>
      <c r="K2601" s="9" t="s">
        <v>94</v>
      </c>
      <c r="L2601" s="9" t="s">
        <v>95</v>
      </c>
    </row>
    <row r="2602" spans="1:12" x14ac:dyDescent="0.2">
      <c r="A2602" t="str">
        <f>VLOOKUP(B2602,StateFIPS!A$2:B$52,2)</f>
        <v>Texas</v>
      </c>
      <c r="B2602">
        <f t="shared" si="43"/>
        <v>48</v>
      </c>
      <c r="C2602" s="9" t="s">
        <v>868</v>
      </c>
      <c r="D2602" s="9" t="s">
        <v>93</v>
      </c>
      <c r="E2602" s="9" t="s">
        <v>2787</v>
      </c>
      <c r="F2602" s="9" t="s">
        <v>2788</v>
      </c>
      <c r="G2602" s="10">
        <v>67</v>
      </c>
      <c r="H2602" s="9" t="s">
        <v>94</v>
      </c>
      <c r="I2602" s="10">
        <v>96</v>
      </c>
      <c r="J2602" s="11">
        <v>0.69</v>
      </c>
      <c r="K2602" s="9" t="s">
        <v>94</v>
      </c>
      <c r="L2602" s="9" t="s">
        <v>95</v>
      </c>
    </row>
    <row r="2603" spans="1:12" x14ac:dyDescent="0.2">
      <c r="A2603" t="str">
        <f>VLOOKUP(B2603,StateFIPS!A$2:B$52,2)</f>
        <v>Arizona</v>
      </c>
      <c r="B2603">
        <f t="shared" si="43"/>
        <v>4</v>
      </c>
      <c r="C2603" s="9" t="s">
        <v>2074</v>
      </c>
      <c r="D2603" s="9" t="s">
        <v>93</v>
      </c>
      <c r="E2603" s="9" t="s">
        <v>2787</v>
      </c>
      <c r="F2603" s="9" t="s">
        <v>2788</v>
      </c>
      <c r="G2603" s="10">
        <v>47769</v>
      </c>
      <c r="H2603" s="9" t="s">
        <v>94</v>
      </c>
      <c r="I2603" s="10">
        <v>68943</v>
      </c>
      <c r="J2603" s="11">
        <v>0.69</v>
      </c>
      <c r="K2603" s="9" t="s">
        <v>94</v>
      </c>
      <c r="L2603" s="9" t="s">
        <v>95</v>
      </c>
    </row>
    <row r="2604" spans="1:12" x14ac:dyDescent="0.2">
      <c r="A2604" t="str">
        <f>VLOOKUP(B2604,StateFIPS!A$2:B$52,2)</f>
        <v>South Carolina</v>
      </c>
      <c r="B2604">
        <f t="shared" si="43"/>
        <v>45</v>
      </c>
      <c r="C2604" s="9" t="s">
        <v>1373</v>
      </c>
      <c r="D2604" s="9" t="s">
        <v>93</v>
      </c>
      <c r="E2604" s="9" t="s">
        <v>2787</v>
      </c>
      <c r="F2604" s="9" t="s">
        <v>2788</v>
      </c>
      <c r="G2604" s="10">
        <v>308</v>
      </c>
      <c r="H2604" s="9" t="s">
        <v>94</v>
      </c>
      <c r="I2604" s="10">
        <v>445</v>
      </c>
      <c r="J2604" s="11">
        <v>0.69</v>
      </c>
      <c r="K2604" s="9" t="s">
        <v>94</v>
      </c>
      <c r="L2604" s="9" t="s">
        <v>95</v>
      </c>
    </row>
    <row r="2605" spans="1:12" x14ac:dyDescent="0.2">
      <c r="A2605" t="str">
        <f>VLOOKUP(B2605,StateFIPS!A$2:B$52,2)</f>
        <v>Alabama</v>
      </c>
      <c r="B2605">
        <f t="shared" si="43"/>
        <v>1</v>
      </c>
      <c r="C2605" s="9" t="s">
        <v>591</v>
      </c>
      <c r="D2605" s="9" t="s">
        <v>93</v>
      </c>
      <c r="E2605" s="9" t="s">
        <v>2787</v>
      </c>
      <c r="F2605" s="9" t="s">
        <v>2788</v>
      </c>
      <c r="G2605" s="10">
        <v>689138</v>
      </c>
      <c r="H2605" s="9" t="s">
        <v>94</v>
      </c>
      <c r="I2605" s="10">
        <v>994604</v>
      </c>
      <c r="J2605" s="11">
        <v>0.69</v>
      </c>
      <c r="K2605" s="9" t="s">
        <v>94</v>
      </c>
      <c r="L2605" s="9" t="s">
        <v>95</v>
      </c>
    </row>
    <row r="2606" spans="1:12" x14ac:dyDescent="0.2">
      <c r="A2606" t="str">
        <f>VLOOKUP(B2606,StateFIPS!A$2:B$52,2)</f>
        <v>South Carolina</v>
      </c>
      <c r="B2606">
        <f t="shared" si="43"/>
        <v>45</v>
      </c>
      <c r="C2606" s="9" t="s">
        <v>2700</v>
      </c>
      <c r="D2606" s="9" t="s">
        <v>93</v>
      </c>
      <c r="E2606" s="9" t="s">
        <v>2787</v>
      </c>
      <c r="F2606" s="9" t="s">
        <v>2788</v>
      </c>
      <c r="G2606" s="10">
        <v>216</v>
      </c>
      <c r="H2606" s="9" t="s">
        <v>94</v>
      </c>
      <c r="I2606" s="10">
        <v>312</v>
      </c>
      <c r="J2606" s="11">
        <v>0.69</v>
      </c>
      <c r="K2606" s="9" t="s">
        <v>94</v>
      </c>
      <c r="L2606" s="9" t="s">
        <v>95</v>
      </c>
    </row>
    <row r="2607" spans="1:12" x14ac:dyDescent="0.2">
      <c r="A2607" t="str">
        <f>VLOOKUP(B2607,StateFIPS!A$2:B$52,2)</f>
        <v>Texas</v>
      </c>
      <c r="B2607">
        <f t="shared" si="43"/>
        <v>48</v>
      </c>
      <c r="C2607" s="9" t="s">
        <v>2475</v>
      </c>
      <c r="D2607" s="9" t="s">
        <v>93</v>
      </c>
      <c r="E2607" s="9" t="s">
        <v>2787</v>
      </c>
      <c r="F2607" s="9" t="s">
        <v>2788</v>
      </c>
      <c r="G2607" s="10">
        <v>124</v>
      </c>
      <c r="H2607" s="9" t="s">
        <v>94</v>
      </c>
      <c r="I2607" s="10">
        <v>179</v>
      </c>
      <c r="J2607" s="11">
        <v>0.69</v>
      </c>
      <c r="K2607" s="9" t="s">
        <v>94</v>
      </c>
      <c r="L2607" s="9" t="s">
        <v>95</v>
      </c>
    </row>
    <row r="2608" spans="1:12" x14ac:dyDescent="0.2">
      <c r="A2608" t="str">
        <f>VLOOKUP(B2608,StateFIPS!A$2:B$52,2)</f>
        <v>Tennessee</v>
      </c>
      <c r="B2608">
        <f t="shared" si="43"/>
        <v>47</v>
      </c>
      <c r="C2608" s="9" t="s">
        <v>970</v>
      </c>
      <c r="D2608" s="9" t="s">
        <v>93</v>
      </c>
      <c r="E2608" s="9" t="s">
        <v>2787</v>
      </c>
      <c r="F2608" s="9" t="s">
        <v>2788</v>
      </c>
      <c r="G2608" s="10">
        <v>19</v>
      </c>
      <c r="H2608" s="9" t="s">
        <v>94</v>
      </c>
      <c r="I2608" s="10">
        <v>27</v>
      </c>
      <c r="J2608" s="11">
        <v>0.69</v>
      </c>
      <c r="K2608" s="9" t="s">
        <v>94</v>
      </c>
      <c r="L2608" s="9" t="s">
        <v>95</v>
      </c>
    </row>
    <row r="2609" spans="1:12" x14ac:dyDescent="0.2">
      <c r="A2609" t="str">
        <f>VLOOKUP(B2609,StateFIPS!A$2:B$52,2)</f>
        <v>Tennessee</v>
      </c>
      <c r="B2609">
        <f t="shared" si="43"/>
        <v>47</v>
      </c>
      <c r="C2609" s="9" t="s">
        <v>2535</v>
      </c>
      <c r="D2609" s="9" t="s">
        <v>93</v>
      </c>
      <c r="E2609" s="9" t="s">
        <v>2787</v>
      </c>
      <c r="F2609" s="9" t="s">
        <v>2788</v>
      </c>
      <c r="G2609" s="10">
        <v>92</v>
      </c>
      <c r="H2609" s="9" t="s">
        <v>94</v>
      </c>
      <c r="I2609" s="10">
        <v>133</v>
      </c>
      <c r="J2609" s="11">
        <v>0.69</v>
      </c>
      <c r="K2609" s="9" t="s">
        <v>94</v>
      </c>
      <c r="L2609" s="9" t="s">
        <v>95</v>
      </c>
    </row>
    <row r="2610" spans="1:12" x14ac:dyDescent="0.2">
      <c r="A2610" t="str">
        <f>VLOOKUP(B2610,StateFIPS!A$2:B$52,2)</f>
        <v>Texas</v>
      </c>
      <c r="B2610">
        <f t="shared" si="43"/>
        <v>48</v>
      </c>
      <c r="C2610" s="9" t="s">
        <v>2723</v>
      </c>
      <c r="D2610" s="9" t="s">
        <v>93</v>
      </c>
      <c r="E2610" s="9" t="s">
        <v>2787</v>
      </c>
      <c r="F2610" s="9" t="s">
        <v>2788</v>
      </c>
      <c r="G2610" s="10">
        <v>6</v>
      </c>
      <c r="H2610" s="9" t="s">
        <v>94</v>
      </c>
      <c r="I2610" s="10">
        <v>9</v>
      </c>
      <c r="J2610" s="11">
        <v>0.69</v>
      </c>
      <c r="K2610" s="9" t="s">
        <v>94</v>
      </c>
      <c r="L2610" s="9" t="s">
        <v>95</v>
      </c>
    </row>
    <row r="2611" spans="1:12" x14ac:dyDescent="0.2">
      <c r="A2611" t="str">
        <f>VLOOKUP(B2611,StateFIPS!A$2:B$52,2)</f>
        <v>Vermont</v>
      </c>
      <c r="B2611">
        <f t="shared" si="43"/>
        <v>50</v>
      </c>
      <c r="C2611" s="9" t="s">
        <v>2643</v>
      </c>
      <c r="D2611" s="9" t="s">
        <v>93</v>
      </c>
      <c r="E2611" s="9" t="s">
        <v>2787</v>
      </c>
      <c r="F2611" s="9" t="s">
        <v>2788</v>
      </c>
      <c r="G2611" s="10">
        <v>1158</v>
      </c>
      <c r="H2611" s="9" t="s">
        <v>94</v>
      </c>
      <c r="I2611" s="10">
        <v>1671</v>
      </c>
      <c r="J2611" s="11">
        <v>0.69</v>
      </c>
      <c r="K2611" s="9" t="s">
        <v>94</v>
      </c>
      <c r="L2611" s="9" t="s">
        <v>95</v>
      </c>
    </row>
    <row r="2612" spans="1:12" x14ac:dyDescent="0.2">
      <c r="A2612" t="str">
        <f>VLOOKUP(B2612,StateFIPS!A$2:B$52,2)</f>
        <v>Tennessee</v>
      </c>
      <c r="B2612">
        <f t="shared" si="43"/>
        <v>47</v>
      </c>
      <c r="C2612" s="9" t="s">
        <v>2631</v>
      </c>
      <c r="D2612" s="9" t="s">
        <v>93</v>
      </c>
      <c r="E2612" s="9" t="s">
        <v>2787</v>
      </c>
      <c r="F2612" s="9" t="s">
        <v>2788</v>
      </c>
      <c r="G2612" s="10">
        <v>11</v>
      </c>
      <c r="H2612" s="9" t="s">
        <v>94</v>
      </c>
      <c r="I2612" s="10">
        <v>17</v>
      </c>
      <c r="J2612" s="11">
        <v>0.69</v>
      </c>
      <c r="K2612" s="9" t="s">
        <v>94</v>
      </c>
      <c r="L2612" s="9" t="s">
        <v>95</v>
      </c>
    </row>
    <row r="2613" spans="1:12" x14ac:dyDescent="0.2">
      <c r="A2613" t="str">
        <f>VLOOKUP(B2613,StateFIPS!A$2:B$52,2)</f>
        <v>Texas</v>
      </c>
      <c r="B2613">
        <f t="shared" si="43"/>
        <v>48</v>
      </c>
      <c r="C2613" s="9" t="s">
        <v>2436</v>
      </c>
      <c r="D2613" s="9" t="s">
        <v>93</v>
      </c>
      <c r="E2613" s="9" t="s">
        <v>2787</v>
      </c>
      <c r="F2613" s="9" t="s">
        <v>2788</v>
      </c>
      <c r="G2613" s="10">
        <v>113789</v>
      </c>
      <c r="H2613" s="9" t="s">
        <v>94</v>
      </c>
      <c r="I2613" s="10">
        <v>164228</v>
      </c>
      <c r="J2613" s="11">
        <v>0.69</v>
      </c>
      <c r="K2613" s="9" t="s">
        <v>94</v>
      </c>
      <c r="L2613" s="9" t="s">
        <v>95</v>
      </c>
    </row>
    <row r="2614" spans="1:12" x14ac:dyDescent="0.2">
      <c r="A2614" t="str">
        <f>VLOOKUP(B2614,StateFIPS!A$2:B$52,2)</f>
        <v>Oregon</v>
      </c>
      <c r="B2614">
        <f t="shared" si="43"/>
        <v>41</v>
      </c>
      <c r="C2614" s="9" t="s">
        <v>2343</v>
      </c>
      <c r="D2614" s="9" t="s">
        <v>93</v>
      </c>
      <c r="E2614" s="9" t="s">
        <v>2787</v>
      </c>
      <c r="F2614" s="9" t="s">
        <v>2788</v>
      </c>
      <c r="G2614" s="10">
        <v>27118</v>
      </c>
      <c r="H2614" s="9" t="s">
        <v>94</v>
      </c>
      <c r="I2614" s="10">
        <v>39138</v>
      </c>
      <c r="J2614" s="11">
        <v>0.69</v>
      </c>
      <c r="K2614" s="9" t="s">
        <v>94</v>
      </c>
      <c r="L2614" s="9" t="s">
        <v>95</v>
      </c>
    </row>
    <row r="2615" spans="1:12" x14ac:dyDescent="0.2">
      <c r="A2615" t="str">
        <f>VLOOKUP(B2615,StateFIPS!A$2:B$52,2)</f>
        <v>Rhode Island</v>
      </c>
      <c r="B2615">
        <f t="shared" si="43"/>
        <v>44</v>
      </c>
      <c r="C2615" s="9" t="s">
        <v>1363</v>
      </c>
      <c r="D2615" s="9" t="s">
        <v>93</v>
      </c>
      <c r="E2615" s="9" t="s">
        <v>2787</v>
      </c>
      <c r="F2615" s="9" t="s">
        <v>2788</v>
      </c>
      <c r="G2615" s="10">
        <v>1588</v>
      </c>
      <c r="H2615" s="9" t="s">
        <v>94</v>
      </c>
      <c r="I2615" s="10">
        <v>2292</v>
      </c>
      <c r="J2615" s="11">
        <v>0.69</v>
      </c>
      <c r="K2615" s="9" t="s">
        <v>94</v>
      </c>
      <c r="L2615" s="9" t="s">
        <v>95</v>
      </c>
    </row>
    <row r="2616" spans="1:12" x14ac:dyDescent="0.2">
      <c r="A2616" t="str">
        <f>VLOOKUP(B2616,StateFIPS!A$2:B$52,2)</f>
        <v>Tennessee</v>
      </c>
      <c r="B2616">
        <f t="shared" si="43"/>
        <v>47</v>
      </c>
      <c r="C2616" s="9" t="s">
        <v>905</v>
      </c>
      <c r="D2616" s="9" t="s">
        <v>93</v>
      </c>
      <c r="E2616" s="9" t="s">
        <v>2787</v>
      </c>
      <c r="F2616" s="9" t="s">
        <v>2788</v>
      </c>
      <c r="G2616" s="10">
        <v>3833</v>
      </c>
      <c r="H2616" s="9" t="s">
        <v>94</v>
      </c>
      <c r="I2616" s="10">
        <v>5533</v>
      </c>
      <c r="J2616" s="11">
        <v>0.69</v>
      </c>
      <c r="K2616" s="9" t="s">
        <v>94</v>
      </c>
      <c r="L2616" s="9" t="s">
        <v>95</v>
      </c>
    </row>
    <row r="2617" spans="1:12" x14ac:dyDescent="0.2">
      <c r="A2617" t="str">
        <f>VLOOKUP(B2617,StateFIPS!A$2:B$52,2)</f>
        <v>Texas</v>
      </c>
      <c r="B2617">
        <f t="shared" si="43"/>
        <v>48</v>
      </c>
      <c r="C2617" s="9" t="s">
        <v>944</v>
      </c>
      <c r="D2617" s="9" t="s">
        <v>93</v>
      </c>
      <c r="E2617" s="9" t="s">
        <v>2787</v>
      </c>
      <c r="F2617" s="9" t="s">
        <v>2788</v>
      </c>
      <c r="G2617" s="10">
        <v>70</v>
      </c>
      <c r="H2617" s="9" t="s">
        <v>94</v>
      </c>
      <c r="I2617" s="10">
        <v>100</v>
      </c>
      <c r="J2617" s="11">
        <v>0.69</v>
      </c>
      <c r="K2617" s="9" t="s">
        <v>94</v>
      </c>
      <c r="L2617" s="9" t="s">
        <v>95</v>
      </c>
    </row>
    <row r="2618" spans="1:12" x14ac:dyDescent="0.2">
      <c r="A2618" t="str">
        <f>VLOOKUP(B2618,StateFIPS!A$2:B$52,2)</f>
        <v>Texas</v>
      </c>
      <c r="B2618">
        <f t="shared" si="43"/>
        <v>48</v>
      </c>
      <c r="C2618" s="9" t="s">
        <v>1113</v>
      </c>
      <c r="D2618" s="9" t="s">
        <v>93</v>
      </c>
      <c r="E2618" s="9" t="s">
        <v>2787</v>
      </c>
      <c r="F2618" s="9" t="s">
        <v>2788</v>
      </c>
      <c r="G2618" s="10">
        <v>8</v>
      </c>
      <c r="H2618" s="9" t="s">
        <v>94</v>
      </c>
      <c r="I2618" s="10">
        <v>12</v>
      </c>
      <c r="J2618" s="11">
        <v>0.69</v>
      </c>
      <c r="K2618" s="9" t="s">
        <v>94</v>
      </c>
      <c r="L2618" s="9" t="s">
        <v>95</v>
      </c>
    </row>
    <row r="2619" spans="1:12" x14ac:dyDescent="0.2">
      <c r="A2619" t="str">
        <f>VLOOKUP(B2619,StateFIPS!A$2:B$52,2)</f>
        <v>Tennessee</v>
      </c>
      <c r="B2619">
        <f t="shared" si="43"/>
        <v>47</v>
      </c>
      <c r="C2619" s="9" t="s">
        <v>2666</v>
      </c>
      <c r="D2619" s="9" t="s">
        <v>93</v>
      </c>
      <c r="E2619" s="9" t="s">
        <v>2787</v>
      </c>
      <c r="F2619" s="9" t="s">
        <v>2788</v>
      </c>
      <c r="G2619" s="10">
        <v>67</v>
      </c>
      <c r="H2619" s="9" t="s">
        <v>94</v>
      </c>
      <c r="I2619" s="10">
        <v>97</v>
      </c>
      <c r="J2619" s="11">
        <v>0.69</v>
      </c>
      <c r="K2619" s="9" t="s">
        <v>94</v>
      </c>
      <c r="L2619" s="9" t="s">
        <v>95</v>
      </c>
    </row>
    <row r="2620" spans="1:12" x14ac:dyDescent="0.2">
      <c r="A2620" t="str">
        <f>VLOOKUP(B2620,StateFIPS!A$2:B$52,2)</f>
        <v>Texas</v>
      </c>
      <c r="B2620">
        <f t="shared" si="43"/>
        <v>48</v>
      </c>
      <c r="C2620" s="9" t="s">
        <v>862</v>
      </c>
      <c r="D2620" s="9" t="s">
        <v>93</v>
      </c>
      <c r="E2620" s="9" t="s">
        <v>2787</v>
      </c>
      <c r="F2620" s="9" t="s">
        <v>2788</v>
      </c>
      <c r="G2620" s="10">
        <v>7</v>
      </c>
      <c r="H2620" s="9" t="s">
        <v>94</v>
      </c>
      <c r="I2620" s="10">
        <v>11</v>
      </c>
      <c r="J2620" s="11">
        <v>0.69</v>
      </c>
      <c r="K2620" s="9" t="s">
        <v>94</v>
      </c>
      <c r="L2620" s="9" t="s">
        <v>95</v>
      </c>
    </row>
    <row r="2621" spans="1:12" x14ac:dyDescent="0.2">
      <c r="A2621" t="str">
        <f>VLOOKUP(B2621,StateFIPS!A$2:B$52,2)</f>
        <v>Virginia</v>
      </c>
      <c r="B2621">
        <f t="shared" si="43"/>
        <v>51</v>
      </c>
      <c r="C2621" s="9" t="s">
        <v>1102</v>
      </c>
      <c r="D2621" s="9" t="s">
        <v>93</v>
      </c>
      <c r="E2621" s="9" t="s">
        <v>2787</v>
      </c>
      <c r="F2621" s="9" t="s">
        <v>2788</v>
      </c>
      <c r="G2621" s="10">
        <v>19</v>
      </c>
      <c r="H2621" s="9" t="s">
        <v>94</v>
      </c>
      <c r="I2621" s="10">
        <v>28</v>
      </c>
      <c r="J2621" s="11">
        <v>0.69</v>
      </c>
      <c r="K2621" s="9" t="s">
        <v>94</v>
      </c>
      <c r="L2621" s="9" t="s">
        <v>95</v>
      </c>
    </row>
    <row r="2622" spans="1:12" x14ac:dyDescent="0.2">
      <c r="A2622" t="str">
        <f>VLOOKUP(B2622,StateFIPS!A$2:B$52,2)</f>
        <v>Oregon</v>
      </c>
      <c r="B2622">
        <f t="shared" si="43"/>
        <v>41</v>
      </c>
      <c r="C2622" s="9" t="s">
        <v>1289</v>
      </c>
      <c r="D2622" s="9" t="s">
        <v>93</v>
      </c>
      <c r="E2622" s="9" t="s">
        <v>2787</v>
      </c>
      <c r="F2622" s="9" t="s">
        <v>2788</v>
      </c>
      <c r="G2622" s="10">
        <v>7931</v>
      </c>
      <c r="H2622" s="9" t="s">
        <v>94</v>
      </c>
      <c r="I2622" s="10">
        <v>11447</v>
      </c>
      <c r="J2622" s="11">
        <v>0.69</v>
      </c>
      <c r="K2622" s="9" t="s">
        <v>94</v>
      </c>
      <c r="L2622" s="9" t="s">
        <v>95</v>
      </c>
    </row>
    <row r="2623" spans="1:12" x14ac:dyDescent="0.2">
      <c r="A2623" t="str">
        <f>VLOOKUP(B2623,StateFIPS!A$2:B$52,2)</f>
        <v>Arizona</v>
      </c>
      <c r="B2623">
        <f t="shared" si="43"/>
        <v>4</v>
      </c>
      <c r="C2623" s="9" t="s">
        <v>2061</v>
      </c>
      <c r="D2623" s="9" t="s">
        <v>93</v>
      </c>
      <c r="E2623" s="9" t="s">
        <v>2787</v>
      </c>
      <c r="F2623" s="9" t="s">
        <v>2788</v>
      </c>
      <c r="G2623" s="10">
        <v>16197</v>
      </c>
      <c r="H2623" s="9" t="s">
        <v>94</v>
      </c>
      <c r="I2623" s="10">
        <v>23376</v>
      </c>
      <c r="J2623" s="11">
        <v>0.69</v>
      </c>
      <c r="K2623" s="9" t="s">
        <v>94</v>
      </c>
      <c r="L2623" s="9" t="s">
        <v>95</v>
      </c>
    </row>
    <row r="2624" spans="1:12" x14ac:dyDescent="0.2">
      <c r="A2624" t="str">
        <f>VLOOKUP(B2624,StateFIPS!A$2:B$52,2)</f>
        <v>Texas</v>
      </c>
      <c r="B2624">
        <f t="shared" si="43"/>
        <v>48</v>
      </c>
      <c r="C2624" s="9" t="s">
        <v>2302</v>
      </c>
      <c r="D2624" s="9" t="s">
        <v>93</v>
      </c>
      <c r="E2624" s="9" t="s">
        <v>2787</v>
      </c>
      <c r="F2624" s="9" t="s">
        <v>2788</v>
      </c>
      <c r="G2624" s="10">
        <v>15117</v>
      </c>
      <c r="H2624" s="9" t="s">
        <v>94</v>
      </c>
      <c r="I2624" s="10">
        <v>21818</v>
      </c>
      <c r="J2624" s="11">
        <v>0.69</v>
      </c>
      <c r="K2624" s="9" t="s">
        <v>94</v>
      </c>
      <c r="L2624" s="9" t="s">
        <v>95</v>
      </c>
    </row>
    <row r="2625" spans="1:12" x14ac:dyDescent="0.2">
      <c r="A2625" t="str">
        <f>VLOOKUP(B2625,StateFIPS!A$2:B$52,2)</f>
        <v>South Carolina</v>
      </c>
      <c r="B2625">
        <f t="shared" si="43"/>
        <v>45</v>
      </c>
      <c r="C2625" s="9" t="s">
        <v>1380</v>
      </c>
      <c r="D2625" s="9" t="s">
        <v>93</v>
      </c>
      <c r="E2625" s="9" t="s">
        <v>2787</v>
      </c>
      <c r="F2625" s="9" t="s">
        <v>2788</v>
      </c>
      <c r="G2625" s="10">
        <v>90280</v>
      </c>
      <c r="H2625" s="9" t="s">
        <v>94</v>
      </c>
      <c r="I2625" s="10">
        <v>130298</v>
      </c>
      <c r="J2625" s="11">
        <v>0.69</v>
      </c>
      <c r="K2625" s="9" t="s">
        <v>94</v>
      </c>
      <c r="L2625" s="9" t="s">
        <v>95</v>
      </c>
    </row>
    <row r="2626" spans="1:12" x14ac:dyDescent="0.2">
      <c r="A2626" t="str">
        <f>VLOOKUP(B2626,StateFIPS!A$2:B$52,2)</f>
        <v>South Carolina</v>
      </c>
      <c r="B2626">
        <f t="shared" si="43"/>
        <v>45</v>
      </c>
      <c r="C2626" s="9" t="s">
        <v>1338</v>
      </c>
      <c r="D2626" s="9" t="s">
        <v>93</v>
      </c>
      <c r="E2626" s="9" t="s">
        <v>2787</v>
      </c>
      <c r="F2626" s="9" t="s">
        <v>2788</v>
      </c>
      <c r="G2626" s="10">
        <v>5760</v>
      </c>
      <c r="H2626" s="9" t="s">
        <v>94</v>
      </c>
      <c r="I2626" s="10">
        <v>8313</v>
      </c>
      <c r="J2626" s="11">
        <v>0.69</v>
      </c>
      <c r="K2626" s="9" t="s">
        <v>94</v>
      </c>
      <c r="L2626" s="9" t="s">
        <v>95</v>
      </c>
    </row>
    <row r="2627" spans="1:12" x14ac:dyDescent="0.2">
      <c r="A2627" t="str">
        <f>VLOOKUP(B2627,StateFIPS!A$2:B$52,2)</f>
        <v>Alabama</v>
      </c>
      <c r="B2627">
        <f t="shared" ref="B2627:B2690" si="44">VALUE(LEFT(C2627,2))</f>
        <v>1</v>
      </c>
      <c r="C2627" s="9" t="s">
        <v>598</v>
      </c>
      <c r="D2627" s="9" t="s">
        <v>93</v>
      </c>
      <c r="E2627" s="9" t="s">
        <v>2787</v>
      </c>
      <c r="F2627" s="9" t="s">
        <v>2788</v>
      </c>
      <c r="G2627" s="10">
        <v>7</v>
      </c>
      <c r="H2627" s="9" t="s">
        <v>94</v>
      </c>
      <c r="I2627" s="10">
        <v>10</v>
      </c>
      <c r="J2627" s="11">
        <v>0.69</v>
      </c>
      <c r="K2627" s="9" t="s">
        <v>94</v>
      </c>
      <c r="L2627" s="9" t="s">
        <v>95</v>
      </c>
    </row>
    <row r="2628" spans="1:12" x14ac:dyDescent="0.2">
      <c r="A2628" t="str">
        <f>VLOOKUP(B2628,StateFIPS!A$2:B$52,2)</f>
        <v>South Carolina</v>
      </c>
      <c r="B2628">
        <f t="shared" si="44"/>
        <v>45</v>
      </c>
      <c r="C2628" s="9" t="s">
        <v>1367</v>
      </c>
      <c r="D2628" s="9" t="s">
        <v>93</v>
      </c>
      <c r="E2628" s="9" t="s">
        <v>2787</v>
      </c>
      <c r="F2628" s="9" t="s">
        <v>2788</v>
      </c>
      <c r="G2628" s="10">
        <v>323180</v>
      </c>
      <c r="H2628" s="9" t="s">
        <v>94</v>
      </c>
      <c r="I2628" s="10">
        <v>466433</v>
      </c>
      <c r="J2628" s="11">
        <v>0.69</v>
      </c>
      <c r="K2628" s="9" t="s">
        <v>94</v>
      </c>
      <c r="L2628" s="9" t="s">
        <v>95</v>
      </c>
    </row>
    <row r="2629" spans="1:12" x14ac:dyDescent="0.2">
      <c r="A2629" t="str">
        <f>VLOOKUP(B2629,StateFIPS!A$2:B$52,2)</f>
        <v>Alabama</v>
      </c>
      <c r="B2629">
        <f t="shared" si="44"/>
        <v>1</v>
      </c>
      <c r="C2629" s="9" t="s">
        <v>604</v>
      </c>
      <c r="D2629" s="9" t="s">
        <v>93</v>
      </c>
      <c r="E2629" s="9" t="s">
        <v>2787</v>
      </c>
      <c r="F2629" s="9" t="s">
        <v>2788</v>
      </c>
      <c r="G2629" s="10">
        <v>106</v>
      </c>
      <c r="H2629" s="9" t="s">
        <v>94</v>
      </c>
      <c r="I2629" s="10">
        <v>153</v>
      </c>
      <c r="J2629" s="11">
        <v>0.69</v>
      </c>
      <c r="K2629" s="9" t="s">
        <v>94</v>
      </c>
      <c r="L2629" s="9" t="s">
        <v>95</v>
      </c>
    </row>
    <row r="2630" spans="1:12" x14ac:dyDescent="0.2">
      <c r="A2630" t="str">
        <f>VLOOKUP(B2630,StateFIPS!A$2:B$52,2)</f>
        <v>Virginia</v>
      </c>
      <c r="B2630">
        <f t="shared" si="44"/>
        <v>51</v>
      </c>
      <c r="C2630" s="9" t="s">
        <v>1106</v>
      </c>
      <c r="D2630" s="9" t="s">
        <v>93</v>
      </c>
      <c r="E2630" s="9" t="s">
        <v>2787</v>
      </c>
      <c r="F2630" s="9" t="s">
        <v>2788</v>
      </c>
      <c r="G2630" s="10">
        <v>24</v>
      </c>
      <c r="H2630" s="9" t="s">
        <v>94</v>
      </c>
      <c r="I2630" s="10">
        <v>34</v>
      </c>
      <c r="J2630" s="11">
        <v>0.69</v>
      </c>
      <c r="K2630" s="9" t="s">
        <v>94</v>
      </c>
      <c r="L2630" s="9" t="s">
        <v>95</v>
      </c>
    </row>
    <row r="2631" spans="1:12" x14ac:dyDescent="0.2">
      <c r="A2631" t="str">
        <f>VLOOKUP(B2631,StateFIPS!A$2:B$52,2)</f>
        <v>Texas</v>
      </c>
      <c r="B2631">
        <f t="shared" si="44"/>
        <v>48</v>
      </c>
      <c r="C2631" s="9" t="s">
        <v>946</v>
      </c>
      <c r="D2631" s="9" t="s">
        <v>93</v>
      </c>
      <c r="E2631" s="9" t="s">
        <v>2787</v>
      </c>
      <c r="F2631" s="9" t="s">
        <v>2788</v>
      </c>
      <c r="G2631" s="10">
        <v>75</v>
      </c>
      <c r="H2631" s="9" t="s">
        <v>94</v>
      </c>
      <c r="I2631" s="10">
        <v>109</v>
      </c>
      <c r="J2631" s="11">
        <v>0.69</v>
      </c>
      <c r="K2631" s="9" t="s">
        <v>94</v>
      </c>
      <c r="L2631" s="9" t="s">
        <v>95</v>
      </c>
    </row>
    <row r="2632" spans="1:12" x14ac:dyDescent="0.2">
      <c r="A2632" t="str">
        <f>VLOOKUP(B2632,StateFIPS!A$2:B$52,2)</f>
        <v>Tennessee</v>
      </c>
      <c r="B2632">
        <f t="shared" si="44"/>
        <v>47</v>
      </c>
      <c r="C2632" s="9" t="s">
        <v>908</v>
      </c>
      <c r="D2632" s="9" t="s">
        <v>93</v>
      </c>
      <c r="E2632" s="9" t="s">
        <v>2787</v>
      </c>
      <c r="F2632" s="9" t="s">
        <v>2788</v>
      </c>
      <c r="G2632" s="10">
        <v>20</v>
      </c>
      <c r="H2632" s="9" t="s">
        <v>94</v>
      </c>
      <c r="I2632" s="10">
        <v>30</v>
      </c>
      <c r="J2632" s="11">
        <v>0.69</v>
      </c>
      <c r="K2632" s="9" t="s">
        <v>94</v>
      </c>
      <c r="L2632" s="9" t="s">
        <v>95</v>
      </c>
    </row>
    <row r="2633" spans="1:12" x14ac:dyDescent="0.2">
      <c r="A2633" t="str">
        <f>VLOOKUP(B2633,StateFIPS!A$2:B$52,2)</f>
        <v>Tennessee</v>
      </c>
      <c r="B2633">
        <f t="shared" si="44"/>
        <v>47</v>
      </c>
      <c r="C2633" s="9" t="s">
        <v>961</v>
      </c>
      <c r="D2633" s="9" t="s">
        <v>93</v>
      </c>
      <c r="E2633" s="9" t="s">
        <v>2787</v>
      </c>
      <c r="F2633" s="9" t="s">
        <v>2788</v>
      </c>
      <c r="G2633" s="10">
        <v>14</v>
      </c>
      <c r="H2633" s="9" t="s">
        <v>94</v>
      </c>
      <c r="I2633" s="10">
        <v>20</v>
      </c>
      <c r="J2633" s="11">
        <v>0.69</v>
      </c>
      <c r="K2633" s="9" t="s">
        <v>94</v>
      </c>
      <c r="L2633" s="9" t="s">
        <v>95</v>
      </c>
    </row>
    <row r="2634" spans="1:12" x14ac:dyDescent="0.2">
      <c r="A2634" t="str">
        <f>VLOOKUP(B2634,StateFIPS!A$2:B$52,2)</f>
        <v>Texas</v>
      </c>
      <c r="B2634">
        <f t="shared" si="44"/>
        <v>48</v>
      </c>
      <c r="C2634" s="9" t="s">
        <v>1074</v>
      </c>
      <c r="D2634" s="9" t="s">
        <v>93</v>
      </c>
      <c r="E2634" s="9" t="s">
        <v>2787</v>
      </c>
      <c r="F2634" s="9" t="s">
        <v>2788</v>
      </c>
      <c r="G2634" s="10">
        <v>184</v>
      </c>
      <c r="H2634" s="9" t="s">
        <v>94</v>
      </c>
      <c r="I2634" s="10">
        <v>265</v>
      </c>
      <c r="J2634" s="11">
        <v>0.69</v>
      </c>
      <c r="K2634" s="9" t="s">
        <v>94</v>
      </c>
      <c r="L2634" s="9" t="s">
        <v>95</v>
      </c>
    </row>
    <row r="2635" spans="1:12" x14ac:dyDescent="0.2">
      <c r="A2635" t="str">
        <f>VLOOKUP(B2635,StateFIPS!A$2:B$52,2)</f>
        <v>Tennessee</v>
      </c>
      <c r="B2635">
        <f t="shared" si="44"/>
        <v>47</v>
      </c>
      <c r="C2635" s="9" t="s">
        <v>906</v>
      </c>
      <c r="D2635" s="9" t="s">
        <v>93</v>
      </c>
      <c r="E2635" s="9" t="s">
        <v>2787</v>
      </c>
      <c r="F2635" s="9" t="s">
        <v>2788</v>
      </c>
      <c r="G2635" s="10">
        <v>13</v>
      </c>
      <c r="H2635" s="9" t="s">
        <v>94</v>
      </c>
      <c r="I2635" s="10">
        <v>19</v>
      </c>
      <c r="J2635" s="11">
        <v>0.69</v>
      </c>
      <c r="K2635" s="9" t="s">
        <v>94</v>
      </c>
      <c r="L2635" s="9" t="s">
        <v>95</v>
      </c>
    </row>
    <row r="2636" spans="1:12" x14ac:dyDescent="0.2">
      <c r="A2636" t="str">
        <f>VLOOKUP(B2636,StateFIPS!A$2:B$52,2)</f>
        <v>Texas</v>
      </c>
      <c r="B2636">
        <f t="shared" si="44"/>
        <v>48</v>
      </c>
      <c r="C2636" s="9" t="s">
        <v>2454</v>
      </c>
      <c r="D2636" s="9" t="s">
        <v>93</v>
      </c>
      <c r="E2636" s="9" t="s">
        <v>2787</v>
      </c>
      <c r="F2636" s="9" t="s">
        <v>2788</v>
      </c>
      <c r="G2636" s="10">
        <v>64706</v>
      </c>
      <c r="H2636" s="9" t="s">
        <v>94</v>
      </c>
      <c r="I2636" s="10">
        <v>93388</v>
      </c>
      <c r="J2636" s="11">
        <v>0.69</v>
      </c>
      <c r="K2636" s="9" t="s">
        <v>94</v>
      </c>
      <c r="L2636" s="9" t="s">
        <v>95</v>
      </c>
    </row>
    <row r="2637" spans="1:12" x14ac:dyDescent="0.2">
      <c r="A2637" t="str">
        <f>VLOOKUP(B2637,StateFIPS!A$2:B$52,2)</f>
        <v>Texas</v>
      </c>
      <c r="B2637">
        <f t="shared" si="44"/>
        <v>48</v>
      </c>
      <c r="C2637" s="9" t="s">
        <v>873</v>
      </c>
      <c r="D2637" s="9" t="s">
        <v>93</v>
      </c>
      <c r="E2637" s="9" t="s">
        <v>2787</v>
      </c>
      <c r="F2637" s="9" t="s">
        <v>2788</v>
      </c>
      <c r="G2637" s="10">
        <v>12</v>
      </c>
      <c r="H2637" s="9" t="s">
        <v>94</v>
      </c>
      <c r="I2637" s="10">
        <v>18</v>
      </c>
      <c r="J2637" s="11">
        <v>0.69</v>
      </c>
      <c r="K2637" s="9" t="s">
        <v>94</v>
      </c>
      <c r="L2637" s="9" t="s">
        <v>95</v>
      </c>
    </row>
    <row r="2638" spans="1:12" x14ac:dyDescent="0.2">
      <c r="A2638" t="str">
        <f>VLOOKUP(B2638,StateFIPS!A$2:B$52,2)</f>
        <v>Oregon</v>
      </c>
      <c r="B2638">
        <f t="shared" si="44"/>
        <v>41</v>
      </c>
      <c r="C2638" s="9" t="s">
        <v>2443</v>
      </c>
      <c r="D2638" s="9" t="s">
        <v>93</v>
      </c>
      <c r="E2638" s="9" t="s">
        <v>2787</v>
      </c>
      <c r="F2638" s="9" t="s">
        <v>2788</v>
      </c>
      <c r="G2638" s="10">
        <v>59278</v>
      </c>
      <c r="H2638" s="9" t="s">
        <v>94</v>
      </c>
      <c r="I2638" s="10">
        <v>85553</v>
      </c>
      <c r="J2638" s="11">
        <v>0.69</v>
      </c>
      <c r="K2638" s="9" t="s">
        <v>94</v>
      </c>
      <c r="L2638" s="9" t="s">
        <v>95</v>
      </c>
    </row>
    <row r="2639" spans="1:12" x14ac:dyDescent="0.2">
      <c r="A2639" t="str">
        <f>VLOOKUP(B2639,StateFIPS!A$2:B$52,2)</f>
        <v>Texas</v>
      </c>
      <c r="B2639">
        <f t="shared" si="44"/>
        <v>48</v>
      </c>
      <c r="C2639" s="9" t="s">
        <v>881</v>
      </c>
      <c r="D2639" s="9" t="s">
        <v>93</v>
      </c>
      <c r="E2639" s="9" t="s">
        <v>2787</v>
      </c>
      <c r="F2639" s="9" t="s">
        <v>2788</v>
      </c>
      <c r="G2639" s="10">
        <v>92</v>
      </c>
      <c r="H2639" s="9" t="s">
        <v>94</v>
      </c>
      <c r="I2639" s="10">
        <v>133</v>
      </c>
      <c r="J2639" s="11">
        <v>0.69</v>
      </c>
      <c r="K2639" s="9" t="s">
        <v>94</v>
      </c>
      <c r="L2639" s="9" t="s">
        <v>95</v>
      </c>
    </row>
    <row r="2640" spans="1:12" x14ac:dyDescent="0.2">
      <c r="A2640" t="str">
        <f>VLOOKUP(B2640,StateFIPS!A$2:B$52,2)</f>
        <v>Alabama</v>
      </c>
      <c r="B2640">
        <f t="shared" si="44"/>
        <v>1</v>
      </c>
      <c r="C2640" s="9" t="s">
        <v>597</v>
      </c>
      <c r="D2640" s="9" t="s">
        <v>93</v>
      </c>
      <c r="E2640" s="9" t="s">
        <v>2787</v>
      </c>
      <c r="F2640" s="9" t="s">
        <v>2788</v>
      </c>
      <c r="G2640" s="10">
        <v>155022</v>
      </c>
      <c r="H2640" s="9" t="s">
        <v>94</v>
      </c>
      <c r="I2640" s="10">
        <v>223737</v>
      </c>
      <c r="J2640" s="11">
        <v>0.69</v>
      </c>
      <c r="K2640" s="9" t="s">
        <v>94</v>
      </c>
      <c r="L2640" s="9" t="s">
        <v>95</v>
      </c>
    </row>
    <row r="2641" spans="1:12" x14ac:dyDescent="0.2">
      <c r="A2641" t="str">
        <f>VLOOKUP(B2641,StateFIPS!A$2:B$52,2)</f>
        <v>Rhode Island</v>
      </c>
      <c r="B2641">
        <f t="shared" si="44"/>
        <v>44</v>
      </c>
      <c r="C2641" s="9" t="s">
        <v>1365</v>
      </c>
      <c r="D2641" s="9" t="s">
        <v>93</v>
      </c>
      <c r="E2641" s="9" t="s">
        <v>2787</v>
      </c>
      <c r="F2641" s="9" t="s">
        <v>2788</v>
      </c>
      <c r="G2641" s="10">
        <v>10157</v>
      </c>
      <c r="H2641" s="9" t="s">
        <v>94</v>
      </c>
      <c r="I2641" s="10">
        <v>14659</v>
      </c>
      <c r="J2641" s="11">
        <v>0.69</v>
      </c>
      <c r="K2641" s="9" t="s">
        <v>94</v>
      </c>
      <c r="L2641" s="9" t="s">
        <v>95</v>
      </c>
    </row>
    <row r="2642" spans="1:12" x14ac:dyDescent="0.2">
      <c r="A2642" t="str">
        <f>VLOOKUP(B2642,StateFIPS!A$2:B$52,2)</f>
        <v>Alabama</v>
      </c>
      <c r="B2642">
        <f t="shared" si="44"/>
        <v>1</v>
      </c>
      <c r="C2642" s="9" t="s">
        <v>560</v>
      </c>
      <c r="D2642" s="9" t="s">
        <v>93</v>
      </c>
      <c r="E2642" s="9" t="s">
        <v>2787</v>
      </c>
      <c r="F2642" s="9" t="s">
        <v>2788</v>
      </c>
      <c r="G2642" s="10">
        <v>58151</v>
      </c>
      <c r="H2642" s="9" t="s">
        <v>94</v>
      </c>
      <c r="I2642" s="10">
        <v>83927</v>
      </c>
      <c r="J2642" s="11">
        <v>0.69</v>
      </c>
      <c r="K2642" s="9" t="s">
        <v>94</v>
      </c>
      <c r="L2642" s="9" t="s">
        <v>95</v>
      </c>
    </row>
    <row r="2643" spans="1:12" x14ac:dyDescent="0.2">
      <c r="A2643" t="str">
        <f>VLOOKUP(B2643,StateFIPS!A$2:B$52,2)</f>
        <v>Tennessee</v>
      </c>
      <c r="B2643">
        <f t="shared" si="44"/>
        <v>47</v>
      </c>
      <c r="C2643" s="9" t="s">
        <v>902</v>
      </c>
      <c r="D2643" s="9" t="s">
        <v>93</v>
      </c>
      <c r="E2643" s="9" t="s">
        <v>2787</v>
      </c>
      <c r="F2643" s="9" t="s">
        <v>2788</v>
      </c>
      <c r="G2643" s="10">
        <v>27</v>
      </c>
      <c r="H2643" s="9" t="s">
        <v>94</v>
      </c>
      <c r="I2643" s="10">
        <v>38</v>
      </c>
      <c r="J2643" s="11">
        <v>0.69</v>
      </c>
      <c r="K2643" s="9" t="s">
        <v>94</v>
      </c>
      <c r="L2643" s="9" t="s">
        <v>95</v>
      </c>
    </row>
    <row r="2644" spans="1:12" x14ac:dyDescent="0.2">
      <c r="A2644" t="str">
        <f>VLOOKUP(B2644,StateFIPS!A$2:B$52,2)</f>
        <v>Texas</v>
      </c>
      <c r="B2644">
        <f t="shared" si="44"/>
        <v>48</v>
      </c>
      <c r="C2644" s="9" t="s">
        <v>831</v>
      </c>
      <c r="D2644" s="9" t="s">
        <v>93</v>
      </c>
      <c r="E2644" s="9" t="s">
        <v>2787</v>
      </c>
      <c r="F2644" s="9" t="s">
        <v>2788</v>
      </c>
      <c r="G2644" s="10">
        <v>87874</v>
      </c>
      <c r="H2644" s="9" t="s">
        <v>94</v>
      </c>
      <c r="I2644" s="10">
        <v>126824</v>
      </c>
      <c r="J2644" s="11">
        <v>0.69</v>
      </c>
      <c r="K2644" s="9" t="s">
        <v>94</v>
      </c>
      <c r="L2644" s="9" t="s">
        <v>95</v>
      </c>
    </row>
    <row r="2645" spans="1:12" x14ac:dyDescent="0.2">
      <c r="A2645" t="str">
        <f>VLOOKUP(B2645,StateFIPS!A$2:B$52,2)</f>
        <v>Virginia</v>
      </c>
      <c r="B2645">
        <f t="shared" si="44"/>
        <v>51</v>
      </c>
      <c r="C2645" s="9" t="s">
        <v>2739</v>
      </c>
      <c r="D2645" s="9" t="s">
        <v>93</v>
      </c>
      <c r="E2645" s="9" t="s">
        <v>2787</v>
      </c>
      <c r="F2645" s="9" t="s">
        <v>2788</v>
      </c>
      <c r="G2645" s="10">
        <v>5</v>
      </c>
      <c r="H2645" s="9" t="s">
        <v>94</v>
      </c>
      <c r="I2645" s="10">
        <v>8</v>
      </c>
      <c r="J2645" s="11">
        <v>0.69</v>
      </c>
      <c r="K2645" s="9" t="s">
        <v>94</v>
      </c>
      <c r="L2645" s="9" t="s">
        <v>95</v>
      </c>
    </row>
    <row r="2646" spans="1:12" x14ac:dyDescent="0.2">
      <c r="A2646" t="str">
        <f>VLOOKUP(B2646,StateFIPS!A$2:B$52,2)</f>
        <v>Tennessee</v>
      </c>
      <c r="B2646">
        <f t="shared" si="44"/>
        <v>47</v>
      </c>
      <c r="C2646" s="9" t="s">
        <v>2585</v>
      </c>
      <c r="D2646" s="9" t="s">
        <v>93</v>
      </c>
      <c r="E2646" s="9" t="s">
        <v>2787</v>
      </c>
      <c r="F2646" s="9" t="s">
        <v>2788</v>
      </c>
      <c r="G2646" s="10">
        <v>4080</v>
      </c>
      <c r="H2646" s="9" t="s">
        <v>94</v>
      </c>
      <c r="I2646" s="10">
        <v>5889</v>
      </c>
      <c r="J2646" s="11">
        <v>0.69</v>
      </c>
      <c r="K2646" s="9" t="s">
        <v>94</v>
      </c>
      <c r="L2646" s="9" t="s">
        <v>95</v>
      </c>
    </row>
    <row r="2647" spans="1:12" x14ac:dyDescent="0.2">
      <c r="A2647" t="str">
        <f>VLOOKUP(B2647,StateFIPS!A$2:B$52,2)</f>
        <v>California</v>
      </c>
      <c r="B2647">
        <f t="shared" si="44"/>
        <v>6</v>
      </c>
      <c r="C2647" s="9" t="s">
        <v>508</v>
      </c>
      <c r="D2647" s="9" t="s">
        <v>93</v>
      </c>
      <c r="E2647" s="9" t="s">
        <v>2787</v>
      </c>
      <c r="F2647" s="9" t="s">
        <v>2788</v>
      </c>
      <c r="G2647" s="10">
        <v>19</v>
      </c>
      <c r="H2647" s="9" t="s">
        <v>94</v>
      </c>
      <c r="I2647" s="10">
        <v>27</v>
      </c>
      <c r="J2647" s="11">
        <v>0.69</v>
      </c>
      <c r="K2647" s="9" t="s">
        <v>94</v>
      </c>
      <c r="L2647" s="9" t="s">
        <v>95</v>
      </c>
    </row>
    <row r="2648" spans="1:12" x14ac:dyDescent="0.2">
      <c r="A2648" t="str">
        <f>VLOOKUP(B2648,StateFIPS!A$2:B$52,2)</f>
        <v>South Carolina</v>
      </c>
      <c r="B2648">
        <f t="shared" si="44"/>
        <v>45</v>
      </c>
      <c r="C2648" s="9" t="s">
        <v>2590</v>
      </c>
      <c r="D2648" s="9" t="s">
        <v>93</v>
      </c>
      <c r="E2648" s="9" t="s">
        <v>2787</v>
      </c>
      <c r="F2648" s="9" t="s">
        <v>2788</v>
      </c>
      <c r="G2648" s="10">
        <v>152655</v>
      </c>
      <c r="H2648" s="9" t="s">
        <v>94</v>
      </c>
      <c r="I2648" s="10">
        <v>220320</v>
      </c>
      <c r="J2648" s="11">
        <v>0.69</v>
      </c>
      <c r="K2648" s="9" t="s">
        <v>94</v>
      </c>
      <c r="L2648" s="9" t="s">
        <v>95</v>
      </c>
    </row>
    <row r="2649" spans="1:12" x14ac:dyDescent="0.2">
      <c r="A2649" t="str">
        <f>VLOOKUP(B2649,StateFIPS!A$2:B$52,2)</f>
        <v>South Dakota</v>
      </c>
      <c r="B2649">
        <f t="shared" si="44"/>
        <v>46</v>
      </c>
      <c r="C2649" s="9" t="s">
        <v>2452</v>
      </c>
      <c r="D2649" s="9" t="s">
        <v>93</v>
      </c>
      <c r="E2649" s="9" t="s">
        <v>2787</v>
      </c>
      <c r="F2649" s="9" t="s">
        <v>2788</v>
      </c>
      <c r="G2649" s="10">
        <v>2043</v>
      </c>
      <c r="H2649" s="9" t="s">
        <v>94</v>
      </c>
      <c r="I2649" s="10">
        <v>2949</v>
      </c>
      <c r="J2649" s="11">
        <v>0.69</v>
      </c>
      <c r="K2649" s="9" t="s">
        <v>94</v>
      </c>
      <c r="L2649" s="9" t="s">
        <v>95</v>
      </c>
    </row>
    <row r="2650" spans="1:12" x14ac:dyDescent="0.2">
      <c r="A2650" t="str">
        <f>VLOOKUP(B2650,StateFIPS!A$2:B$52,2)</f>
        <v>Texas</v>
      </c>
      <c r="B2650">
        <f t="shared" si="44"/>
        <v>48</v>
      </c>
      <c r="C2650" s="9" t="s">
        <v>1053</v>
      </c>
      <c r="D2650" s="9" t="s">
        <v>93</v>
      </c>
      <c r="E2650" s="9" t="s">
        <v>2787</v>
      </c>
      <c r="F2650" s="9" t="s">
        <v>2788</v>
      </c>
      <c r="G2650" s="10">
        <v>20</v>
      </c>
      <c r="H2650" s="9" t="s">
        <v>94</v>
      </c>
      <c r="I2650" s="10">
        <v>28</v>
      </c>
      <c r="J2650" s="11">
        <v>0.69</v>
      </c>
      <c r="K2650" s="9" t="s">
        <v>94</v>
      </c>
      <c r="L2650" s="9" t="s">
        <v>95</v>
      </c>
    </row>
    <row r="2651" spans="1:12" x14ac:dyDescent="0.2">
      <c r="A2651" t="str">
        <f>VLOOKUP(B2651,StateFIPS!A$2:B$52,2)</f>
        <v>Alabama</v>
      </c>
      <c r="B2651">
        <f t="shared" si="44"/>
        <v>1</v>
      </c>
      <c r="C2651" s="9" t="s">
        <v>566</v>
      </c>
      <c r="D2651" s="9" t="s">
        <v>93</v>
      </c>
      <c r="E2651" s="9" t="s">
        <v>2787</v>
      </c>
      <c r="F2651" s="9" t="s">
        <v>2788</v>
      </c>
      <c r="G2651" s="10">
        <v>739284</v>
      </c>
      <c r="H2651" s="9" t="s">
        <v>94</v>
      </c>
      <c r="I2651" s="10">
        <v>1066978</v>
      </c>
      <c r="J2651" s="11">
        <v>0.69</v>
      </c>
      <c r="K2651" s="9" t="s">
        <v>94</v>
      </c>
      <c r="L2651" s="9" t="s">
        <v>95</v>
      </c>
    </row>
    <row r="2652" spans="1:12" x14ac:dyDescent="0.2">
      <c r="A2652" t="str">
        <f>VLOOKUP(B2652,StateFIPS!A$2:B$52,2)</f>
        <v>Alabama</v>
      </c>
      <c r="B2652">
        <f t="shared" si="44"/>
        <v>1</v>
      </c>
      <c r="C2652" s="9" t="s">
        <v>108</v>
      </c>
      <c r="D2652" s="9" t="s">
        <v>93</v>
      </c>
      <c r="E2652" s="9" t="s">
        <v>2787</v>
      </c>
      <c r="F2652" s="9" t="s">
        <v>2788</v>
      </c>
      <c r="G2652" s="10">
        <v>30062</v>
      </c>
      <c r="H2652" s="9" t="s">
        <v>94</v>
      </c>
      <c r="I2652" s="10">
        <v>43387</v>
      </c>
      <c r="J2652" s="11">
        <v>0.69</v>
      </c>
      <c r="K2652" s="9" t="s">
        <v>94</v>
      </c>
      <c r="L2652" s="9" t="s">
        <v>95</v>
      </c>
    </row>
    <row r="2653" spans="1:12" x14ac:dyDescent="0.2">
      <c r="A2653" t="str">
        <f>VLOOKUP(B2653,StateFIPS!A$2:B$52,2)</f>
        <v>South Carolina</v>
      </c>
      <c r="B2653">
        <f t="shared" si="44"/>
        <v>45</v>
      </c>
      <c r="C2653" s="9" t="s">
        <v>1354</v>
      </c>
      <c r="D2653" s="9" t="s">
        <v>93</v>
      </c>
      <c r="E2653" s="9" t="s">
        <v>2787</v>
      </c>
      <c r="F2653" s="9" t="s">
        <v>2788</v>
      </c>
      <c r="G2653" s="10">
        <v>1017</v>
      </c>
      <c r="H2653" s="9" t="s">
        <v>94</v>
      </c>
      <c r="I2653" s="10">
        <v>1467</v>
      </c>
      <c r="J2653" s="11">
        <v>0.69</v>
      </c>
      <c r="K2653" s="9" t="s">
        <v>94</v>
      </c>
      <c r="L2653" s="9" t="s">
        <v>95</v>
      </c>
    </row>
    <row r="2654" spans="1:12" x14ac:dyDescent="0.2">
      <c r="A2654" t="str">
        <f>VLOOKUP(B2654,StateFIPS!A$2:B$52,2)</f>
        <v>Oregon</v>
      </c>
      <c r="B2654">
        <f t="shared" si="44"/>
        <v>41</v>
      </c>
      <c r="C2654" s="9" t="s">
        <v>1294</v>
      </c>
      <c r="D2654" s="9" t="s">
        <v>93</v>
      </c>
      <c r="E2654" s="9" t="s">
        <v>2787</v>
      </c>
      <c r="F2654" s="9" t="s">
        <v>2788</v>
      </c>
      <c r="G2654" s="10">
        <v>59240</v>
      </c>
      <c r="H2654" s="9" t="s">
        <v>94</v>
      </c>
      <c r="I2654" s="10">
        <v>85499</v>
      </c>
      <c r="J2654" s="11">
        <v>0.69</v>
      </c>
      <c r="K2654" s="9" t="s">
        <v>94</v>
      </c>
      <c r="L2654" s="9" t="s">
        <v>95</v>
      </c>
    </row>
    <row r="2655" spans="1:12" x14ac:dyDescent="0.2">
      <c r="A2655" t="str">
        <f>VLOOKUP(B2655,StateFIPS!A$2:B$52,2)</f>
        <v>Oregon</v>
      </c>
      <c r="B2655">
        <f t="shared" si="44"/>
        <v>41</v>
      </c>
      <c r="C2655" s="9" t="s">
        <v>2304</v>
      </c>
      <c r="D2655" s="9" t="s">
        <v>93</v>
      </c>
      <c r="E2655" s="9" t="s">
        <v>2787</v>
      </c>
      <c r="F2655" s="9" t="s">
        <v>2788</v>
      </c>
      <c r="G2655" s="10">
        <v>23209</v>
      </c>
      <c r="H2655" s="9" t="s">
        <v>94</v>
      </c>
      <c r="I2655" s="10">
        <v>33496</v>
      </c>
      <c r="J2655" s="11">
        <v>0.69</v>
      </c>
      <c r="K2655" s="9" t="s">
        <v>94</v>
      </c>
      <c r="L2655" s="9" t="s">
        <v>95</v>
      </c>
    </row>
    <row r="2656" spans="1:12" x14ac:dyDescent="0.2">
      <c r="A2656" t="str">
        <f>VLOOKUP(B2656,StateFIPS!A$2:B$52,2)</f>
        <v>Tennessee</v>
      </c>
      <c r="B2656">
        <f t="shared" si="44"/>
        <v>47</v>
      </c>
      <c r="C2656" s="9" t="s">
        <v>934</v>
      </c>
      <c r="D2656" s="9" t="s">
        <v>93</v>
      </c>
      <c r="E2656" s="9" t="s">
        <v>2787</v>
      </c>
      <c r="F2656" s="9" t="s">
        <v>2788</v>
      </c>
      <c r="G2656" s="10">
        <v>19</v>
      </c>
      <c r="H2656" s="9" t="s">
        <v>94</v>
      </c>
      <c r="I2656" s="10">
        <v>27</v>
      </c>
      <c r="J2656" s="11">
        <v>0.69</v>
      </c>
      <c r="K2656" s="9" t="s">
        <v>94</v>
      </c>
      <c r="L2656" s="9" t="s">
        <v>95</v>
      </c>
    </row>
    <row r="2657" spans="1:12" x14ac:dyDescent="0.2">
      <c r="A2657" t="str">
        <f>VLOOKUP(B2657,StateFIPS!A$2:B$52,2)</f>
        <v>Texas</v>
      </c>
      <c r="B2657">
        <f t="shared" si="44"/>
        <v>48</v>
      </c>
      <c r="C2657" s="9" t="s">
        <v>847</v>
      </c>
      <c r="D2657" s="9" t="s">
        <v>93</v>
      </c>
      <c r="E2657" s="9" t="s">
        <v>2787</v>
      </c>
      <c r="F2657" s="9" t="s">
        <v>2788</v>
      </c>
      <c r="G2657" s="10">
        <v>42</v>
      </c>
      <c r="H2657" s="9" t="s">
        <v>94</v>
      </c>
      <c r="I2657" s="10">
        <v>61</v>
      </c>
      <c r="J2657" s="11">
        <v>0.69</v>
      </c>
      <c r="K2657" s="9" t="s">
        <v>94</v>
      </c>
      <c r="L2657" s="9" t="s">
        <v>95</v>
      </c>
    </row>
    <row r="2658" spans="1:12" x14ac:dyDescent="0.2">
      <c r="A2658" t="str">
        <f>VLOOKUP(B2658,StateFIPS!A$2:B$52,2)</f>
        <v>South Carolina</v>
      </c>
      <c r="B2658">
        <f t="shared" si="44"/>
        <v>45</v>
      </c>
      <c r="C2658" s="9" t="s">
        <v>1345</v>
      </c>
      <c r="D2658" s="9" t="s">
        <v>93</v>
      </c>
      <c r="E2658" s="9" t="s">
        <v>2787</v>
      </c>
      <c r="F2658" s="9" t="s">
        <v>2788</v>
      </c>
      <c r="G2658" s="10">
        <v>427335</v>
      </c>
      <c r="H2658" s="9" t="s">
        <v>94</v>
      </c>
      <c r="I2658" s="10">
        <v>616755</v>
      </c>
      <c r="J2658" s="11">
        <v>0.69</v>
      </c>
      <c r="K2658" s="9" t="s">
        <v>94</v>
      </c>
      <c r="L2658" s="9" t="s">
        <v>95</v>
      </c>
    </row>
    <row r="2659" spans="1:12" x14ac:dyDescent="0.2">
      <c r="A2659" t="str">
        <f>VLOOKUP(B2659,StateFIPS!A$2:B$52,2)</f>
        <v>Texas</v>
      </c>
      <c r="B2659">
        <f t="shared" si="44"/>
        <v>48</v>
      </c>
      <c r="C2659" s="9" t="s">
        <v>1055</v>
      </c>
      <c r="D2659" s="9" t="s">
        <v>93</v>
      </c>
      <c r="E2659" s="9" t="s">
        <v>2787</v>
      </c>
      <c r="F2659" s="9" t="s">
        <v>2788</v>
      </c>
      <c r="G2659" s="10">
        <v>15</v>
      </c>
      <c r="H2659" s="9" t="s">
        <v>94</v>
      </c>
      <c r="I2659" s="10">
        <v>22</v>
      </c>
      <c r="J2659" s="11">
        <v>0.69</v>
      </c>
      <c r="K2659" s="9" t="s">
        <v>94</v>
      </c>
      <c r="L2659" s="9" t="s">
        <v>95</v>
      </c>
    </row>
    <row r="2660" spans="1:12" x14ac:dyDescent="0.2">
      <c r="A2660" t="str">
        <f>VLOOKUP(B2660,StateFIPS!A$2:B$52,2)</f>
        <v>Texas</v>
      </c>
      <c r="B2660">
        <f t="shared" si="44"/>
        <v>48</v>
      </c>
      <c r="C2660" s="9" t="s">
        <v>819</v>
      </c>
      <c r="D2660" s="9" t="s">
        <v>93</v>
      </c>
      <c r="E2660" s="9" t="s">
        <v>2787</v>
      </c>
      <c r="F2660" s="9" t="s">
        <v>2788</v>
      </c>
      <c r="G2660" s="10">
        <v>4</v>
      </c>
      <c r="H2660" s="9" t="s">
        <v>94</v>
      </c>
      <c r="I2660" s="10">
        <v>5</v>
      </c>
      <c r="J2660" s="11">
        <v>0.69</v>
      </c>
      <c r="K2660" s="9" t="s">
        <v>94</v>
      </c>
      <c r="L2660" s="9" t="s">
        <v>95</v>
      </c>
    </row>
    <row r="2661" spans="1:12" x14ac:dyDescent="0.2">
      <c r="A2661" t="str">
        <f>VLOOKUP(B2661,StateFIPS!A$2:B$52,2)</f>
        <v>Virginia</v>
      </c>
      <c r="B2661">
        <f t="shared" si="44"/>
        <v>51</v>
      </c>
      <c r="C2661" s="9" t="s">
        <v>2646</v>
      </c>
      <c r="D2661" s="9" t="s">
        <v>93</v>
      </c>
      <c r="E2661" s="9" t="s">
        <v>2787</v>
      </c>
      <c r="F2661" s="9" t="s">
        <v>2788</v>
      </c>
      <c r="G2661" s="10">
        <v>28</v>
      </c>
      <c r="H2661" s="9" t="s">
        <v>94</v>
      </c>
      <c r="I2661" s="10">
        <v>40</v>
      </c>
      <c r="J2661" s="11">
        <v>0.69</v>
      </c>
      <c r="K2661" s="9" t="s">
        <v>94</v>
      </c>
      <c r="L2661" s="9" t="s">
        <v>95</v>
      </c>
    </row>
    <row r="2662" spans="1:12" x14ac:dyDescent="0.2">
      <c r="A2662" t="str">
        <f>VLOOKUP(B2662,StateFIPS!A$2:B$52,2)</f>
        <v>Alaska</v>
      </c>
      <c r="B2662">
        <f t="shared" si="44"/>
        <v>2</v>
      </c>
      <c r="C2662" s="9" t="s">
        <v>2064</v>
      </c>
      <c r="D2662" s="9" t="s">
        <v>93</v>
      </c>
      <c r="E2662" s="9" t="s">
        <v>2787</v>
      </c>
      <c r="F2662" s="9" t="s">
        <v>2788</v>
      </c>
      <c r="G2662" s="10">
        <v>59407</v>
      </c>
      <c r="H2662" s="9" t="s">
        <v>94</v>
      </c>
      <c r="I2662" s="10">
        <v>85740</v>
      </c>
      <c r="J2662" s="11">
        <v>0.69</v>
      </c>
      <c r="K2662" s="9" t="s">
        <v>94</v>
      </c>
      <c r="L2662" s="9" t="s">
        <v>95</v>
      </c>
    </row>
    <row r="2663" spans="1:12" x14ac:dyDescent="0.2">
      <c r="A2663" t="str">
        <f>VLOOKUP(B2663,StateFIPS!A$2:B$52,2)</f>
        <v>Alabama</v>
      </c>
      <c r="B2663">
        <f t="shared" si="44"/>
        <v>1</v>
      </c>
      <c r="C2663" s="9" t="s">
        <v>98</v>
      </c>
      <c r="D2663" s="9" t="s">
        <v>93</v>
      </c>
      <c r="E2663" s="9" t="s">
        <v>2787</v>
      </c>
      <c r="F2663" s="9" t="s">
        <v>2788</v>
      </c>
      <c r="G2663" s="10">
        <v>26</v>
      </c>
      <c r="H2663" s="9" t="s">
        <v>94</v>
      </c>
      <c r="I2663" s="10">
        <v>37</v>
      </c>
      <c r="J2663" s="11">
        <v>0.69</v>
      </c>
      <c r="K2663" s="9" t="s">
        <v>94</v>
      </c>
      <c r="L2663" s="9" t="s">
        <v>95</v>
      </c>
    </row>
    <row r="2664" spans="1:12" x14ac:dyDescent="0.2">
      <c r="A2664" t="str">
        <f>VLOOKUP(B2664,StateFIPS!A$2:B$52,2)</f>
        <v>South Dakota</v>
      </c>
      <c r="B2664">
        <f t="shared" si="44"/>
        <v>46</v>
      </c>
      <c r="C2664" s="9" t="s">
        <v>2416</v>
      </c>
      <c r="D2664" s="9" t="s">
        <v>93</v>
      </c>
      <c r="E2664" s="9" t="s">
        <v>2787</v>
      </c>
      <c r="F2664" s="9" t="s">
        <v>2788</v>
      </c>
      <c r="G2664" s="10">
        <v>515</v>
      </c>
      <c r="H2664" s="9" t="s">
        <v>94</v>
      </c>
      <c r="I2664" s="10">
        <v>743</v>
      </c>
      <c r="J2664" s="11">
        <v>0.69</v>
      </c>
      <c r="K2664" s="9" t="s">
        <v>94</v>
      </c>
      <c r="L2664" s="9" t="s">
        <v>95</v>
      </c>
    </row>
    <row r="2665" spans="1:12" x14ac:dyDescent="0.2">
      <c r="A2665" t="str">
        <f>VLOOKUP(B2665,StateFIPS!A$2:B$52,2)</f>
        <v>California</v>
      </c>
      <c r="B2665">
        <f t="shared" si="44"/>
        <v>6</v>
      </c>
      <c r="C2665" s="9" t="s">
        <v>513</v>
      </c>
      <c r="D2665" s="9" t="s">
        <v>93</v>
      </c>
      <c r="E2665" s="9" t="s">
        <v>2787</v>
      </c>
      <c r="F2665" s="9" t="s">
        <v>2788</v>
      </c>
      <c r="G2665" s="10">
        <v>43</v>
      </c>
      <c r="H2665" s="9" t="s">
        <v>94</v>
      </c>
      <c r="I2665" s="10">
        <v>62</v>
      </c>
      <c r="J2665" s="11">
        <v>0.69</v>
      </c>
      <c r="K2665" s="9" t="s">
        <v>94</v>
      </c>
      <c r="L2665" s="9" t="s">
        <v>95</v>
      </c>
    </row>
    <row r="2666" spans="1:12" x14ac:dyDescent="0.2">
      <c r="A2666" t="str">
        <f>VLOOKUP(B2666,StateFIPS!A$2:B$52,2)</f>
        <v>Texas</v>
      </c>
      <c r="B2666">
        <f t="shared" si="44"/>
        <v>48</v>
      </c>
      <c r="C2666" s="9" t="s">
        <v>882</v>
      </c>
      <c r="D2666" s="9" t="s">
        <v>93</v>
      </c>
      <c r="E2666" s="9" t="s">
        <v>2787</v>
      </c>
      <c r="F2666" s="9" t="s">
        <v>2788</v>
      </c>
      <c r="G2666" s="10">
        <v>15</v>
      </c>
      <c r="H2666" s="9" t="s">
        <v>94</v>
      </c>
      <c r="I2666" s="10">
        <v>22</v>
      </c>
      <c r="J2666" s="11">
        <v>0.69</v>
      </c>
      <c r="K2666" s="9" t="s">
        <v>94</v>
      </c>
      <c r="L2666" s="9" t="s">
        <v>95</v>
      </c>
    </row>
    <row r="2667" spans="1:12" x14ac:dyDescent="0.2">
      <c r="A2667" t="str">
        <f>VLOOKUP(B2667,StateFIPS!A$2:B$52,2)</f>
        <v>Virginia</v>
      </c>
      <c r="B2667">
        <f t="shared" si="44"/>
        <v>51</v>
      </c>
      <c r="C2667" s="9" t="s">
        <v>2606</v>
      </c>
      <c r="D2667" s="9" t="s">
        <v>93</v>
      </c>
      <c r="E2667" s="9" t="s">
        <v>2787</v>
      </c>
      <c r="F2667" s="9" t="s">
        <v>2788</v>
      </c>
      <c r="G2667" s="10">
        <v>35</v>
      </c>
      <c r="H2667" s="9" t="s">
        <v>94</v>
      </c>
      <c r="I2667" s="10">
        <v>51</v>
      </c>
      <c r="J2667" s="11">
        <v>0.69</v>
      </c>
      <c r="K2667" s="9" t="s">
        <v>94</v>
      </c>
      <c r="L2667" s="9" t="s">
        <v>95</v>
      </c>
    </row>
    <row r="2668" spans="1:12" x14ac:dyDescent="0.2">
      <c r="A2668" t="str">
        <f>VLOOKUP(B2668,StateFIPS!A$2:B$52,2)</f>
        <v>Texas</v>
      </c>
      <c r="B2668">
        <f t="shared" si="44"/>
        <v>48</v>
      </c>
      <c r="C2668" s="9" t="s">
        <v>1058</v>
      </c>
      <c r="D2668" s="9" t="s">
        <v>93</v>
      </c>
      <c r="E2668" s="9" t="s">
        <v>2787</v>
      </c>
      <c r="F2668" s="9" t="s">
        <v>2788</v>
      </c>
      <c r="G2668" s="10">
        <v>275117</v>
      </c>
      <c r="H2668" s="9" t="s">
        <v>94</v>
      </c>
      <c r="I2668" s="10">
        <v>397065</v>
      </c>
      <c r="J2668" s="11">
        <v>0.69</v>
      </c>
      <c r="K2668" s="9" t="s">
        <v>94</v>
      </c>
      <c r="L2668" s="9" t="s">
        <v>95</v>
      </c>
    </row>
    <row r="2669" spans="1:12" x14ac:dyDescent="0.2">
      <c r="A2669" t="str">
        <f>VLOOKUP(B2669,StateFIPS!A$2:B$52,2)</f>
        <v>South Carolina</v>
      </c>
      <c r="B2669">
        <f t="shared" si="44"/>
        <v>45</v>
      </c>
      <c r="C2669" s="9" t="s">
        <v>2537</v>
      </c>
      <c r="D2669" s="9" t="s">
        <v>93</v>
      </c>
      <c r="E2669" s="9" t="s">
        <v>2787</v>
      </c>
      <c r="F2669" s="9" t="s">
        <v>2788</v>
      </c>
      <c r="G2669" s="10">
        <v>1157372</v>
      </c>
      <c r="H2669" s="9" t="s">
        <v>94</v>
      </c>
      <c r="I2669" s="10">
        <v>1670387</v>
      </c>
      <c r="J2669" s="11">
        <v>0.69</v>
      </c>
      <c r="K2669" s="9" t="s">
        <v>94</v>
      </c>
      <c r="L2669" s="9" t="s">
        <v>95</v>
      </c>
    </row>
    <row r="2670" spans="1:12" x14ac:dyDescent="0.2">
      <c r="A2670" t="str">
        <f>VLOOKUP(B2670,StateFIPS!A$2:B$52,2)</f>
        <v>California</v>
      </c>
      <c r="B2670">
        <f t="shared" si="44"/>
        <v>6</v>
      </c>
      <c r="C2670" s="9" t="s">
        <v>495</v>
      </c>
      <c r="D2670" s="9" t="s">
        <v>93</v>
      </c>
      <c r="E2670" s="9" t="s">
        <v>2787</v>
      </c>
      <c r="F2670" s="9" t="s">
        <v>2788</v>
      </c>
      <c r="G2670" s="10">
        <v>32</v>
      </c>
      <c r="H2670" s="9" t="s">
        <v>94</v>
      </c>
      <c r="I2670" s="10">
        <v>46</v>
      </c>
      <c r="J2670" s="11">
        <v>0.69</v>
      </c>
      <c r="K2670" s="9" t="s">
        <v>94</v>
      </c>
      <c r="L2670" s="9" t="s">
        <v>95</v>
      </c>
    </row>
    <row r="2671" spans="1:12" x14ac:dyDescent="0.2">
      <c r="A2671" t="str">
        <f>VLOOKUP(B2671,StateFIPS!A$2:B$52,2)</f>
        <v>Texas</v>
      </c>
      <c r="B2671">
        <f t="shared" si="44"/>
        <v>48</v>
      </c>
      <c r="C2671" s="9" t="s">
        <v>2277</v>
      </c>
      <c r="D2671" s="9" t="s">
        <v>93</v>
      </c>
      <c r="E2671" s="9" t="s">
        <v>2787</v>
      </c>
      <c r="F2671" s="9" t="s">
        <v>2788</v>
      </c>
      <c r="G2671" s="10">
        <v>20742</v>
      </c>
      <c r="H2671" s="9" t="s">
        <v>94</v>
      </c>
      <c r="I2671" s="10">
        <v>29937</v>
      </c>
      <c r="J2671" s="11">
        <v>0.69</v>
      </c>
      <c r="K2671" s="9" t="s">
        <v>94</v>
      </c>
      <c r="L2671" s="9" t="s">
        <v>95</v>
      </c>
    </row>
    <row r="2672" spans="1:12" x14ac:dyDescent="0.2">
      <c r="A2672" t="str">
        <f>VLOOKUP(B2672,StateFIPS!A$2:B$52,2)</f>
        <v>Texas</v>
      </c>
      <c r="B2672">
        <f t="shared" si="44"/>
        <v>48</v>
      </c>
      <c r="C2672" s="9" t="s">
        <v>826</v>
      </c>
      <c r="D2672" s="9" t="s">
        <v>93</v>
      </c>
      <c r="E2672" s="9" t="s">
        <v>2787</v>
      </c>
      <c r="F2672" s="9" t="s">
        <v>2788</v>
      </c>
      <c r="G2672" s="10">
        <v>57</v>
      </c>
      <c r="H2672" s="9" t="s">
        <v>94</v>
      </c>
      <c r="I2672" s="10">
        <v>82</v>
      </c>
      <c r="J2672" s="11">
        <v>0.69</v>
      </c>
      <c r="K2672" s="9" t="s">
        <v>94</v>
      </c>
      <c r="L2672" s="9" t="s">
        <v>95</v>
      </c>
    </row>
    <row r="2673" spans="1:12" x14ac:dyDescent="0.2">
      <c r="A2673" t="str">
        <f>VLOOKUP(B2673,StateFIPS!A$2:B$52,2)</f>
        <v>Tennessee</v>
      </c>
      <c r="B2673">
        <f t="shared" si="44"/>
        <v>47</v>
      </c>
      <c r="C2673" s="9" t="s">
        <v>947</v>
      </c>
      <c r="D2673" s="9" t="s">
        <v>93</v>
      </c>
      <c r="E2673" s="9" t="s">
        <v>2787</v>
      </c>
      <c r="F2673" s="9" t="s">
        <v>2788</v>
      </c>
      <c r="G2673" s="10">
        <v>55</v>
      </c>
      <c r="H2673" s="9" t="s">
        <v>94</v>
      </c>
      <c r="I2673" s="10">
        <v>80</v>
      </c>
      <c r="J2673" s="11">
        <v>0.69</v>
      </c>
      <c r="K2673" s="9" t="s">
        <v>94</v>
      </c>
      <c r="L2673" s="9" t="s">
        <v>95</v>
      </c>
    </row>
    <row r="2674" spans="1:12" x14ac:dyDescent="0.2">
      <c r="A2674" t="str">
        <f>VLOOKUP(B2674,StateFIPS!A$2:B$52,2)</f>
        <v>Virginia</v>
      </c>
      <c r="B2674">
        <f t="shared" si="44"/>
        <v>51</v>
      </c>
      <c r="C2674" s="9" t="s">
        <v>1101</v>
      </c>
      <c r="D2674" s="9" t="s">
        <v>93</v>
      </c>
      <c r="E2674" s="9" t="s">
        <v>2787</v>
      </c>
      <c r="F2674" s="9" t="s">
        <v>2788</v>
      </c>
      <c r="G2674" s="10">
        <v>37</v>
      </c>
      <c r="H2674" s="9" t="s">
        <v>94</v>
      </c>
      <c r="I2674" s="10">
        <v>54</v>
      </c>
      <c r="J2674" s="11">
        <v>0.69</v>
      </c>
      <c r="K2674" s="9" t="s">
        <v>94</v>
      </c>
      <c r="L2674" s="9" t="s">
        <v>95</v>
      </c>
    </row>
    <row r="2675" spans="1:12" x14ac:dyDescent="0.2">
      <c r="A2675" t="str">
        <f>VLOOKUP(B2675,StateFIPS!A$2:B$52,2)</f>
        <v>Oregon</v>
      </c>
      <c r="B2675">
        <f t="shared" si="44"/>
        <v>41</v>
      </c>
      <c r="C2675" s="9" t="s">
        <v>1292</v>
      </c>
      <c r="D2675" s="9" t="s">
        <v>93</v>
      </c>
      <c r="E2675" s="9" t="s">
        <v>2787</v>
      </c>
      <c r="F2675" s="9" t="s">
        <v>2788</v>
      </c>
      <c r="G2675" s="10">
        <v>6987</v>
      </c>
      <c r="H2675" s="9" t="s">
        <v>94</v>
      </c>
      <c r="I2675" s="10">
        <v>10084</v>
      </c>
      <c r="J2675" s="11">
        <v>0.69</v>
      </c>
      <c r="K2675" s="9" t="s">
        <v>94</v>
      </c>
      <c r="L2675" s="9" t="s">
        <v>95</v>
      </c>
    </row>
    <row r="2676" spans="1:12" x14ac:dyDescent="0.2">
      <c r="A2676" t="str">
        <f>VLOOKUP(B2676,StateFIPS!A$2:B$52,2)</f>
        <v>South Dakota</v>
      </c>
      <c r="B2676">
        <f t="shared" si="44"/>
        <v>46</v>
      </c>
      <c r="C2676" s="9" t="s">
        <v>2551</v>
      </c>
      <c r="D2676" s="9" t="s">
        <v>93</v>
      </c>
      <c r="E2676" s="9" t="s">
        <v>2787</v>
      </c>
      <c r="F2676" s="9" t="s">
        <v>2788</v>
      </c>
      <c r="G2676" s="10">
        <v>450</v>
      </c>
      <c r="H2676" s="9" t="s">
        <v>94</v>
      </c>
      <c r="I2676" s="10">
        <v>650</v>
      </c>
      <c r="J2676" s="11">
        <v>0.69</v>
      </c>
      <c r="K2676" s="9" t="s">
        <v>94</v>
      </c>
      <c r="L2676" s="9" t="s">
        <v>95</v>
      </c>
    </row>
    <row r="2677" spans="1:12" x14ac:dyDescent="0.2">
      <c r="A2677" t="str">
        <f>VLOOKUP(B2677,StateFIPS!A$2:B$52,2)</f>
        <v>Virginia</v>
      </c>
      <c r="B2677">
        <f t="shared" si="44"/>
        <v>51</v>
      </c>
      <c r="C2677" s="9" t="s">
        <v>1109</v>
      </c>
      <c r="D2677" s="9" t="s">
        <v>93</v>
      </c>
      <c r="E2677" s="9" t="s">
        <v>2787</v>
      </c>
      <c r="F2677" s="9" t="s">
        <v>2788</v>
      </c>
      <c r="G2677" s="10">
        <v>4</v>
      </c>
      <c r="H2677" s="9" t="s">
        <v>94</v>
      </c>
      <c r="I2677" s="10">
        <v>6</v>
      </c>
      <c r="J2677" s="11">
        <v>0.69</v>
      </c>
      <c r="K2677" s="9" t="s">
        <v>94</v>
      </c>
      <c r="L2677" s="9" t="s">
        <v>95</v>
      </c>
    </row>
    <row r="2678" spans="1:12" x14ac:dyDescent="0.2">
      <c r="A2678" t="str">
        <f>VLOOKUP(B2678,StateFIPS!A$2:B$52,2)</f>
        <v>Texas</v>
      </c>
      <c r="B2678">
        <f t="shared" si="44"/>
        <v>48</v>
      </c>
      <c r="C2678" s="9" t="s">
        <v>2729</v>
      </c>
      <c r="D2678" s="9" t="s">
        <v>93</v>
      </c>
      <c r="E2678" s="9" t="s">
        <v>2787</v>
      </c>
      <c r="F2678" s="9" t="s">
        <v>2788</v>
      </c>
      <c r="G2678" s="10">
        <v>39</v>
      </c>
      <c r="H2678" s="9" t="s">
        <v>94</v>
      </c>
      <c r="I2678" s="10">
        <v>57</v>
      </c>
      <c r="J2678" s="11">
        <v>0.69</v>
      </c>
      <c r="K2678" s="9" t="s">
        <v>94</v>
      </c>
      <c r="L2678" s="9" t="s">
        <v>95</v>
      </c>
    </row>
    <row r="2679" spans="1:12" x14ac:dyDescent="0.2">
      <c r="A2679" t="str">
        <f>VLOOKUP(B2679,StateFIPS!A$2:B$52,2)</f>
        <v>South Dakota</v>
      </c>
      <c r="B2679">
        <f t="shared" si="44"/>
        <v>46</v>
      </c>
      <c r="C2679" s="9" t="s">
        <v>2381</v>
      </c>
      <c r="D2679" s="9" t="s">
        <v>93</v>
      </c>
      <c r="E2679" s="9" t="s">
        <v>2787</v>
      </c>
      <c r="F2679" s="9" t="s">
        <v>2788</v>
      </c>
      <c r="G2679" s="10">
        <v>707</v>
      </c>
      <c r="H2679" s="9" t="s">
        <v>94</v>
      </c>
      <c r="I2679" s="10">
        <v>1020</v>
      </c>
      <c r="J2679" s="11">
        <v>0.69</v>
      </c>
      <c r="K2679" s="9" t="s">
        <v>94</v>
      </c>
      <c r="L2679" s="9" t="s">
        <v>95</v>
      </c>
    </row>
    <row r="2680" spans="1:12" x14ac:dyDescent="0.2">
      <c r="A2680" t="str">
        <f>VLOOKUP(B2680,StateFIPS!A$2:B$52,2)</f>
        <v>South Dakota</v>
      </c>
      <c r="B2680">
        <f t="shared" si="44"/>
        <v>46</v>
      </c>
      <c r="C2680" s="9" t="s">
        <v>2668</v>
      </c>
      <c r="D2680" s="9" t="s">
        <v>93</v>
      </c>
      <c r="E2680" s="9" t="s">
        <v>2787</v>
      </c>
      <c r="F2680" s="9" t="s">
        <v>2788</v>
      </c>
      <c r="G2680" s="10">
        <v>244</v>
      </c>
      <c r="H2680" s="9" t="s">
        <v>94</v>
      </c>
      <c r="I2680" s="10">
        <v>352</v>
      </c>
      <c r="J2680" s="11">
        <v>0.69</v>
      </c>
      <c r="K2680" s="9" t="s">
        <v>94</v>
      </c>
      <c r="L2680" s="9" t="s">
        <v>95</v>
      </c>
    </row>
    <row r="2681" spans="1:12" x14ac:dyDescent="0.2">
      <c r="A2681" t="str">
        <f>VLOOKUP(B2681,StateFIPS!A$2:B$52,2)</f>
        <v>Alabama</v>
      </c>
      <c r="B2681">
        <f t="shared" si="44"/>
        <v>1</v>
      </c>
      <c r="C2681" s="9" t="s">
        <v>596</v>
      </c>
      <c r="D2681" s="9" t="s">
        <v>93</v>
      </c>
      <c r="E2681" s="9" t="s">
        <v>2787</v>
      </c>
      <c r="F2681" s="9" t="s">
        <v>2788</v>
      </c>
      <c r="G2681" s="10">
        <v>217503</v>
      </c>
      <c r="H2681" s="9" t="s">
        <v>94</v>
      </c>
      <c r="I2681" s="10">
        <v>313913</v>
      </c>
      <c r="J2681" s="11">
        <v>0.69</v>
      </c>
      <c r="K2681" s="9" t="s">
        <v>94</v>
      </c>
      <c r="L2681" s="9" t="s">
        <v>95</v>
      </c>
    </row>
    <row r="2682" spans="1:12" x14ac:dyDescent="0.2">
      <c r="A2682" t="str">
        <f>VLOOKUP(B2682,StateFIPS!A$2:B$52,2)</f>
        <v>Oregon</v>
      </c>
      <c r="B2682">
        <f t="shared" si="44"/>
        <v>41</v>
      </c>
      <c r="C2682" s="9" t="s">
        <v>1293</v>
      </c>
      <c r="D2682" s="9" t="s">
        <v>93</v>
      </c>
      <c r="E2682" s="9" t="s">
        <v>2787</v>
      </c>
      <c r="F2682" s="9" t="s">
        <v>2788</v>
      </c>
      <c r="G2682" s="10">
        <v>7119</v>
      </c>
      <c r="H2682" s="9" t="s">
        <v>94</v>
      </c>
      <c r="I2682" s="10">
        <v>10275</v>
      </c>
      <c r="J2682" s="11">
        <v>0.69</v>
      </c>
      <c r="K2682" s="9" t="s">
        <v>94</v>
      </c>
      <c r="L2682" s="9" t="s">
        <v>95</v>
      </c>
    </row>
    <row r="2683" spans="1:12" x14ac:dyDescent="0.2">
      <c r="A2683" t="str">
        <f>VLOOKUP(B2683,StateFIPS!A$2:B$52,2)</f>
        <v>Virginia</v>
      </c>
      <c r="B2683">
        <f t="shared" si="44"/>
        <v>51</v>
      </c>
      <c r="C2683" s="9" t="s">
        <v>1100</v>
      </c>
      <c r="D2683" s="9" t="s">
        <v>93</v>
      </c>
      <c r="E2683" s="9" t="s">
        <v>2787</v>
      </c>
      <c r="F2683" s="9" t="s">
        <v>2788</v>
      </c>
      <c r="G2683" s="10">
        <v>21</v>
      </c>
      <c r="H2683" s="9" t="s">
        <v>94</v>
      </c>
      <c r="I2683" s="10">
        <v>31</v>
      </c>
      <c r="J2683" s="11">
        <v>0.69</v>
      </c>
      <c r="K2683" s="9" t="s">
        <v>94</v>
      </c>
      <c r="L2683" s="9" t="s">
        <v>95</v>
      </c>
    </row>
    <row r="2684" spans="1:12" x14ac:dyDescent="0.2">
      <c r="A2684" t="str">
        <f>VLOOKUP(B2684,StateFIPS!A$2:B$52,2)</f>
        <v>Texas</v>
      </c>
      <c r="B2684">
        <f t="shared" si="44"/>
        <v>48</v>
      </c>
      <c r="C2684" s="9" t="s">
        <v>822</v>
      </c>
      <c r="D2684" s="9" t="s">
        <v>93</v>
      </c>
      <c r="E2684" s="9" t="s">
        <v>2787</v>
      </c>
      <c r="F2684" s="9" t="s">
        <v>2788</v>
      </c>
      <c r="G2684" s="10">
        <v>35</v>
      </c>
      <c r="H2684" s="9" t="s">
        <v>94</v>
      </c>
      <c r="I2684" s="10">
        <v>50</v>
      </c>
      <c r="J2684" s="11">
        <v>0.69</v>
      </c>
      <c r="K2684" s="9" t="s">
        <v>94</v>
      </c>
      <c r="L2684" s="9" t="s">
        <v>95</v>
      </c>
    </row>
    <row r="2685" spans="1:12" x14ac:dyDescent="0.2">
      <c r="A2685" t="str">
        <f>VLOOKUP(B2685,StateFIPS!A$2:B$52,2)</f>
        <v>Alabama</v>
      </c>
      <c r="B2685">
        <f t="shared" si="44"/>
        <v>1</v>
      </c>
      <c r="C2685" s="9" t="s">
        <v>102</v>
      </c>
      <c r="D2685" s="9" t="s">
        <v>93</v>
      </c>
      <c r="E2685" s="9" t="s">
        <v>2787</v>
      </c>
      <c r="F2685" s="9" t="s">
        <v>2788</v>
      </c>
      <c r="G2685" s="10">
        <v>89272</v>
      </c>
      <c r="H2685" s="9" t="s">
        <v>94</v>
      </c>
      <c r="I2685" s="10">
        <v>128842</v>
      </c>
      <c r="J2685" s="11">
        <v>0.69</v>
      </c>
      <c r="K2685" s="9" t="s">
        <v>94</v>
      </c>
      <c r="L2685" s="9" t="s">
        <v>95</v>
      </c>
    </row>
    <row r="2686" spans="1:12" x14ac:dyDescent="0.2">
      <c r="A2686" t="str">
        <f>VLOOKUP(B2686,StateFIPS!A$2:B$52,2)</f>
        <v>Tennessee</v>
      </c>
      <c r="B2686">
        <f t="shared" si="44"/>
        <v>47</v>
      </c>
      <c r="C2686" s="9" t="s">
        <v>930</v>
      </c>
      <c r="D2686" s="9" t="s">
        <v>93</v>
      </c>
      <c r="E2686" s="9" t="s">
        <v>2787</v>
      </c>
      <c r="F2686" s="9" t="s">
        <v>2788</v>
      </c>
      <c r="G2686" s="10">
        <v>27</v>
      </c>
      <c r="H2686" s="9" t="s">
        <v>94</v>
      </c>
      <c r="I2686" s="10">
        <v>39</v>
      </c>
      <c r="J2686" s="11">
        <v>0.69</v>
      </c>
      <c r="K2686" s="9" t="s">
        <v>94</v>
      </c>
      <c r="L2686" s="9" t="s">
        <v>95</v>
      </c>
    </row>
    <row r="2687" spans="1:12" x14ac:dyDescent="0.2">
      <c r="A2687" t="str">
        <f>VLOOKUP(B2687,StateFIPS!A$2:B$52,2)</f>
        <v>Texas</v>
      </c>
      <c r="B2687">
        <f t="shared" si="44"/>
        <v>48</v>
      </c>
      <c r="C2687" s="9" t="s">
        <v>1088</v>
      </c>
      <c r="D2687" s="9" t="s">
        <v>93</v>
      </c>
      <c r="E2687" s="9" t="s">
        <v>2787</v>
      </c>
      <c r="F2687" s="9" t="s">
        <v>2788</v>
      </c>
      <c r="G2687" s="10">
        <v>8</v>
      </c>
      <c r="H2687" s="9" t="s">
        <v>94</v>
      </c>
      <c r="I2687" s="10">
        <v>12</v>
      </c>
      <c r="J2687" s="11">
        <v>0.69</v>
      </c>
      <c r="K2687" s="9" t="s">
        <v>94</v>
      </c>
      <c r="L2687" s="9" t="s">
        <v>95</v>
      </c>
    </row>
    <row r="2688" spans="1:12" x14ac:dyDescent="0.2">
      <c r="A2688" t="str">
        <f>VLOOKUP(B2688,StateFIPS!A$2:B$52,2)</f>
        <v>Oregon</v>
      </c>
      <c r="B2688">
        <f t="shared" si="44"/>
        <v>41</v>
      </c>
      <c r="C2688" s="9" t="s">
        <v>2285</v>
      </c>
      <c r="D2688" s="9" t="s">
        <v>93</v>
      </c>
      <c r="E2688" s="9" t="s">
        <v>2787</v>
      </c>
      <c r="F2688" s="9" t="s">
        <v>2788</v>
      </c>
      <c r="G2688" s="10">
        <v>11255</v>
      </c>
      <c r="H2688" s="9" t="s">
        <v>94</v>
      </c>
      <c r="I2688" s="10">
        <v>16244</v>
      </c>
      <c r="J2688" s="11">
        <v>0.69</v>
      </c>
      <c r="K2688" s="9" t="s">
        <v>94</v>
      </c>
      <c r="L2688" s="9" t="s">
        <v>95</v>
      </c>
    </row>
    <row r="2689" spans="1:12" x14ac:dyDescent="0.2">
      <c r="A2689" t="str">
        <f>VLOOKUP(B2689,StateFIPS!A$2:B$52,2)</f>
        <v>Tennessee</v>
      </c>
      <c r="B2689">
        <f t="shared" si="44"/>
        <v>47</v>
      </c>
      <c r="C2689" s="9" t="s">
        <v>957</v>
      </c>
      <c r="D2689" s="9" t="s">
        <v>93</v>
      </c>
      <c r="E2689" s="9" t="s">
        <v>2787</v>
      </c>
      <c r="F2689" s="9" t="s">
        <v>2788</v>
      </c>
      <c r="G2689" s="10">
        <v>11</v>
      </c>
      <c r="H2689" s="9" t="s">
        <v>94</v>
      </c>
      <c r="I2689" s="10">
        <v>16</v>
      </c>
      <c r="J2689" s="11">
        <v>0.69</v>
      </c>
      <c r="K2689" s="9" t="s">
        <v>94</v>
      </c>
      <c r="L2689" s="9" t="s">
        <v>95</v>
      </c>
    </row>
    <row r="2690" spans="1:12" x14ac:dyDescent="0.2">
      <c r="A2690" t="str">
        <f>VLOOKUP(B2690,StateFIPS!A$2:B$52,2)</f>
        <v>Texas</v>
      </c>
      <c r="B2690">
        <f t="shared" si="44"/>
        <v>48</v>
      </c>
      <c r="C2690" s="9" t="s">
        <v>2414</v>
      </c>
      <c r="D2690" s="9" t="s">
        <v>93</v>
      </c>
      <c r="E2690" s="9" t="s">
        <v>2787</v>
      </c>
      <c r="F2690" s="9" t="s">
        <v>2788</v>
      </c>
      <c r="G2690" s="10">
        <v>128</v>
      </c>
      <c r="H2690" s="9" t="s">
        <v>94</v>
      </c>
      <c r="I2690" s="10">
        <v>185</v>
      </c>
      <c r="J2690" s="11">
        <v>0.69</v>
      </c>
      <c r="K2690" s="9" t="s">
        <v>94</v>
      </c>
      <c r="L2690" s="9" t="s">
        <v>95</v>
      </c>
    </row>
    <row r="2691" spans="1:12" x14ac:dyDescent="0.2">
      <c r="A2691" t="str">
        <f>VLOOKUP(B2691,StateFIPS!A$2:B$52,2)</f>
        <v>South Dakota</v>
      </c>
      <c r="B2691">
        <f t="shared" ref="B2691:B2754" si="45">VALUE(LEFT(C2691,2))</f>
        <v>46</v>
      </c>
      <c r="C2691" s="9" t="s">
        <v>2421</v>
      </c>
      <c r="D2691" s="9" t="s">
        <v>93</v>
      </c>
      <c r="E2691" s="9" t="s">
        <v>2787</v>
      </c>
      <c r="F2691" s="9" t="s">
        <v>2788</v>
      </c>
      <c r="G2691" s="10">
        <v>522</v>
      </c>
      <c r="H2691" s="9" t="s">
        <v>94</v>
      </c>
      <c r="I2691" s="10">
        <v>754</v>
      </c>
      <c r="J2691" s="11">
        <v>0.69</v>
      </c>
      <c r="K2691" s="9" t="s">
        <v>94</v>
      </c>
      <c r="L2691" s="9" t="s">
        <v>95</v>
      </c>
    </row>
    <row r="2692" spans="1:12" x14ac:dyDescent="0.2">
      <c r="A2692" t="str">
        <f>VLOOKUP(B2692,StateFIPS!A$2:B$52,2)</f>
        <v>Virginia</v>
      </c>
      <c r="B2692">
        <f t="shared" si="45"/>
        <v>51</v>
      </c>
      <c r="C2692" s="9" t="s">
        <v>2571</v>
      </c>
      <c r="D2692" s="9" t="s">
        <v>93</v>
      </c>
      <c r="E2692" s="9" t="s">
        <v>2787</v>
      </c>
      <c r="F2692" s="9" t="s">
        <v>2788</v>
      </c>
      <c r="G2692" s="10">
        <v>131892</v>
      </c>
      <c r="H2692" s="9" t="s">
        <v>94</v>
      </c>
      <c r="I2692" s="10">
        <v>190354</v>
      </c>
      <c r="J2692" s="11">
        <v>0.69</v>
      </c>
      <c r="K2692" s="9" t="s">
        <v>94</v>
      </c>
      <c r="L2692" s="9" t="s">
        <v>95</v>
      </c>
    </row>
    <row r="2693" spans="1:12" x14ac:dyDescent="0.2">
      <c r="A2693" t="str">
        <f>VLOOKUP(B2693,StateFIPS!A$2:B$52,2)</f>
        <v>Texas</v>
      </c>
      <c r="B2693">
        <f t="shared" si="45"/>
        <v>48</v>
      </c>
      <c r="C2693" s="9" t="s">
        <v>2771</v>
      </c>
      <c r="D2693" s="9" t="s">
        <v>93</v>
      </c>
      <c r="E2693" s="9" t="s">
        <v>2787</v>
      </c>
      <c r="F2693" s="9" t="s">
        <v>2788</v>
      </c>
      <c r="G2693" s="10">
        <v>16</v>
      </c>
      <c r="H2693" s="9" t="s">
        <v>94</v>
      </c>
      <c r="I2693" s="10">
        <v>23</v>
      </c>
      <c r="J2693" s="11">
        <v>0.69</v>
      </c>
      <c r="K2693" s="9" t="s">
        <v>94</v>
      </c>
      <c r="L2693" s="9" t="s">
        <v>95</v>
      </c>
    </row>
    <row r="2694" spans="1:12" x14ac:dyDescent="0.2">
      <c r="A2694" t="str">
        <f>VLOOKUP(B2694,StateFIPS!A$2:B$52,2)</f>
        <v>Oregon</v>
      </c>
      <c r="B2694">
        <f t="shared" si="45"/>
        <v>41</v>
      </c>
      <c r="C2694" s="9" t="s">
        <v>2545</v>
      </c>
      <c r="D2694" s="9" t="s">
        <v>93</v>
      </c>
      <c r="E2694" s="9" t="s">
        <v>2787</v>
      </c>
      <c r="F2694" s="9" t="s">
        <v>2788</v>
      </c>
      <c r="G2694" s="10">
        <v>26060</v>
      </c>
      <c r="H2694" s="9" t="s">
        <v>94</v>
      </c>
      <c r="I2694" s="10">
        <v>37612</v>
      </c>
      <c r="J2694" s="11">
        <v>0.69</v>
      </c>
      <c r="K2694" s="9" t="s">
        <v>94</v>
      </c>
      <c r="L2694" s="9" t="s">
        <v>95</v>
      </c>
    </row>
    <row r="2695" spans="1:12" x14ac:dyDescent="0.2">
      <c r="A2695" t="str">
        <f>VLOOKUP(B2695,StateFIPS!A$2:B$52,2)</f>
        <v>South Carolina</v>
      </c>
      <c r="B2695">
        <f t="shared" si="45"/>
        <v>45</v>
      </c>
      <c r="C2695" s="9" t="s">
        <v>1353</v>
      </c>
      <c r="D2695" s="9" t="s">
        <v>93</v>
      </c>
      <c r="E2695" s="9" t="s">
        <v>2787</v>
      </c>
      <c r="F2695" s="9" t="s">
        <v>2788</v>
      </c>
      <c r="G2695" s="10">
        <v>802</v>
      </c>
      <c r="H2695" s="9" t="s">
        <v>94</v>
      </c>
      <c r="I2695" s="10">
        <v>1157</v>
      </c>
      <c r="J2695" s="11">
        <v>0.69</v>
      </c>
      <c r="K2695" s="9" t="s">
        <v>94</v>
      </c>
      <c r="L2695" s="9" t="s">
        <v>95</v>
      </c>
    </row>
    <row r="2696" spans="1:12" x14ac:dyDescent="0.2">
      <c r="A2696" t="str">
        <f>VLOOKUP(B2696,StateFIPS!A$2:B$52,2)</f>
        <v>Texas</v>
      </c>
      <c r="B2696">
        <f t="shared" si="45"/>
        <v>48</v>
      </c>
      <c r="C2696" s="9" t="s">
        <v>834</v>
      </c>
      <c r="D2696" s="9" t="s">
        <v>93</v>
      </c>
      <c r="E2696" s="9" t="s">
        <v>2787</v>
      </c>
      <c r="F2696" s="9" t="s">
        <v>2788</v>
      </c>
      <c r="G2696" s="10">
        <v>158</v>
      </c>
      <c r="H2696" s="9" t="s">
        <v>94</v>
      </c>
      <c r="I2696" s="10">
        <v>228</v>
      </c>
      <c r="J2696" s="11">
        <v>0.69</v>
      </c>
      <c r="K2696" s="9" t="s">
        <v>94</v>
      </c>
      <c r="L2696" s="9" t="s">
        <v>95</v>
      </c>
    </row>
    <row r="2697" spans="1:12" x14ac:dyDescent="0.2">
      <c r="A2697" t="str">
        <f>VLOOKUP(B2697,StateFIPS!A$2:B$52,2)</f>
        <v>Oregon</v>
      </c>
      <c r="B2697">
        <f t="shared" si="45"/>
        <v>41</v>
      </c>
      <c r="C2697" s="9" t="s">
        <v>1295</v>
      </c>
      <c r="D2697" s="9" t="s">
        <v>93</v>
      </c>
      <c r="E2697" s="9" t="s">
        <v>2787</v>
      </c>
      <c r="F2697" s="9" t="s">
        <v>2788</v>
      </c>
      <c r="G2697" s="10">
        <v>20697</v>
      </c>
      <c r="H2697" s="9" t="s">
        <v>94</v>
      </c>
      <c r="I2697" s="10">
        <v>29871</v>
      </c>
      <c r="J2697" s="11">
        <v>0.69</v>
      </c>
      <c r="K2697" s="9" t="s">
        <v>94</v>
      </c>
      <c r="L2697" s="9" t="s">
        <v>95</v>
      </c>
    </row>
    <row r="2698" spans="1:12" x14ac:dyDescent="0.2">
      <c r="A2698" t="str">
        <f>VLOOKUP(B2698,StateFIPS!A$2:B$52,2)</f>
        <v>Texas</v>
      </c>
      <c r="B2698">
        <f t="shared" si="45"/>
        <v>48</v>
      </c>
      <c r="C2698" s="9" t="s">
        <v>871</v>
      </c>
      <c r="D2698" s="9" t="s">
        <v>93</v>
      </c>
      <c r="E2698" s="9" t="s">
        <v>2787</v>
      </c>
      <c r="F2698" s="9" t="s">
        <v>2788</v>
      </c>
      <c r="G2698" s="10">
        <v>16</v>
      </c>
      <c r="H2698" s="9" t="s">
        <v>94</v>
      </c>
      <c r="I2698" s="10">
        <v>23</v>
      </c>
      <c r="J2698" s="11">
        <v>0.69</v>
      </c>
      <c r="K2698" s="9" t="s">
        <v>94</v>
      </c>
      <c r="L2698" s="9" t="s">
        <v>95</v>
      </c>
    </row>
    <row r="2699" spans="1:12" x14ac:dyDescent="0.2">
      <c r="A2699" t="str">
        <f>VLOOKUP(B2699,StateFIPS!A$2:B$52,2)</f>
        <v>Texas</v>
      </c>
      <c r="B2699">
        <f t="shared" si="45"/>
        <v>48</v>
      </c>
      <c r="C2699" s="9" t="s">
        <v>2376</v>
      </c>
      <c r="D2699" s="9" t="s">
        <v>93</v>
      </c>
      <c r="E2699" s="9" t="s">
        <v>2787</v>
      </c>
      <c r="F2699" s="9" t="s">
        <v>2788</v>
      </c>
      <c r="G2699" s="10">
        <v>15</v>
      </c>
      <c r="H2699" s="9" t="s">
        <v>94</v>
      </c>
      <c r="I2699" s="10">
        <v>22</v>
      </c>
      <c r="J2699" s="11">
        <v>0.69</v>
      </c>
      <c r="K2699" s="9" t="s">
        <v>94</v>
      </c>
      <c r="L2699" s="9" t="s">
        <v>95</v>
      </c>
    </row>
    <row r="2700" spans="1:12" x14ac:dyDescent="0.2">
      <c r="A2700" t="str">
        <f>VLOOKUP(B2700,StateFIPS!A$2:B$52,2)</f>
        <v>South Carolina</v>
      </c>
      <c r="B2700">
        <f t="shared" si="45"/>
        <v>45</v>
      </c>
      <c r="C2700" s="9" t="s">
        <v>1351</v>
      </c>
      <c r="D2700" s="9" t="s">
        <v>93</v>
      </c>
      <c r="E2700" s="9" t="s">
        <v>2787</v>
      </c>
      <c r="F2700" s="9" t="s">
        <v>2788</v>
      </c>
      <c r="G2700" s="10">
        <v>413</v>
      </c>
      <c r="H2700" s="9" t="s">
        <v>94</v>
      </c>
      <c r="I2700" s="10">
        <v>596</v>
      </c>
      <c r="J2700" s="11">
        <v>0.69</v>
      </c>
      <c r="K2700" s="9" t="s">
        <v>94</v>
      </c>
      <c r="L2700" s="9" t="s">
        <v>95</v>
      </c>
    </row>
    <row r="2701" spans="1:12" x14ac:dyDescent="0.2">
      <c r="A2701" t="str">
        <f>VLOOKUP(B2701,StateFIPS!A$2:B$52,2)</f>
        <v>Oregon</v>
      </c>
      <c r="B2701">
        <f t="shared" si="45"/>
        <v>41</v>
      </c>
      <c r="C2701" s="9" t="s">
        <v>1291</v>
      </c>
      <c r="D2701" s="9" t="s">
        <v>93</v>
      </c>
      <c r="E2701" s="9" t="s">
        <v>2787</v>
      </c>
      <c r="F2701" s="9" t="s">
        <v>2788</v>
      </c>
      <c r="G2701" s="10">
        <v>17638</v>
      </c>
      <c r="H2701" s="9" t="s">
        <v>94</v>
      </c>
      <c r="I2701" s="10">
        <v>25456</v>
      </c>
      <c r="J2701" s="11">
        <v>0.69</v>
      </c>
      <c r="K2701" s="9" t="s">
        <v>94</v>
      </c>
      <c r="L2701" s="9" t="s">
        <v>95</v>
      </c>
    </row>
    <row r="2702" spans="1:12" x14ac:dyDescent="0.2">
      <c r="A2702" t="str">
        <f>VLOOKUP(B2702,StateFIPS!A$2:B$52,2)</f>
        <v>Texas</v>
      </c>
      <c r="B2702">
        <f t="shared" si="45"/>
        <v>48</v>
      </c>
      <c r="C2702" s="9" t="s">
        <v>853</v>
      </c>
      <c r="D2702" s="9" t="s">
        <v>93</v>
      </c>
      <c r="E2702" s="9" t="s">
        <v>2787</v>
      </c>
      <c r="F2702" s="9" t="s">
        <v>2788</v>
      </c>
      <c r="G2702" s="10">
        <v>7</v>
      </c>
      <c r="H2702" s="9" t="s">
        <v>94</v>
      </c>
      <c r="I2702" s="10">
        <v>9</v>
      </c>
      <c r="J2702" s="11">
        <v>0.69</v>
      </c>
      <c r="K2702" s="9" t="s">
        <v>94</v>
      </c>
      <c r="L2702" s="9" t="s">
        <v>95</v>
      </c>
    </row>
    <row r="2703" spans="1:12" x14ac:dyDescent="0.2">
      <c r="A2703" t="str">
        <f>VLOOKUP(B2703,StateFIPS!A$2:B$52,2)</f>
        <v>Tennessee</v>
      </c>
      <c r="B2703">
        <f t="shared" si="45"/>
        <v>47</v>
      </c>
      <c r="C2703" s="9" t="s">
        <v>2598</v>
      </c>
      <c r="D2703" s="9" t="s">
        <v>93</v>
      </c>
      <c r="E2703" s="9" t="s">
        <v>2787</v>
      </c>
      <c r="F2703" s="9" t="s">
        <v>2788</v>
      </c>
      <c r="G2703" s="10">
        <v>16</v>
      </c>
      <c r="H2703" s="9" t="s">
        <v>94</v>
      </c>
      <c r="I2703" s="10">
        <v>23</v>
      </c>
      <c r="J2703" s="11">
        <v>0.69</v>
      </c>
      <c r="K2703" s="9" t="s">
        <v>94</v>
      </c>
      <c r="L2703" s="9" t="s">
        <v>95</v>
      </c>
    </row>
    <row r="2704" spans="1:12" x14ac:dyDescent="0.2">
      <c r="A2704" t="str">
        <f>VLOOKUP(B2704,StateFIPS!A$2:B$52,2)</f>
        <v>Texas</v>
      </c>
      <c r="B2704">
        <f t="shared" si="45"/>
        <v>48</v>
      </c>
      <c r="C2704" s="9" t="s">
        <v>1082</v>
      </c>
      <c r="D2704" s="9" t="s">
        <v>93</v>
      </c>
      <c r="E2704" s="9" t="s">
        <v>2787</v>
      </c>
      <c r="F2704" s="9" t="s">
        <v>2788</v>
      </c>
      <c r="G2704" s="10">
        <v>15</v>
      </c>
      <c r="H2704" s="9" t="s">
        <v>94</v>
      </c>
      <c r="I2704" s="10">
        <v>22</v>
      </c>
      <c r="J2704" s="11">
        <v>0.69</v>
      </c>
      <c r="K2704" s="9" t="s">
        <v>94</v>
      </c>
      <c r="L2704" s="9" t="s">
        <v>95</v>
      </c>
    </row>
    <row r="2705" spans="1:12" x14ac:dyDescent="0.2">
      <c r="A2705" t="str">
        <f>VLOOKUP(B2705,StateFIPS!A$2:B$52,2)</f>
        <v>Tennessee</v>
      </c>
      <c r="B2705">
        <f t="shared" si="45"/>
        <v>47</v>
      </c>
      <c r="C2705" s="9" t="s">
        <v>936</v>
      </c>
      <c r="D2705" s="9" t="s">
        <v>93</v>
      </c>
      <c r="E2705" s="9" t="s">
        <v>2787</v>
      </c>
      <c r="F2705" s="9" t="s">
        <v>2788</v>
      </c>
      <c r="G2705" s="10">
        <v>24</v>
      </c>
      <c r="H2705" s="9" t="s">
        <v>94</v>
      </c>
      <c r="I2705" s="10">
        <v>35</v>
      </c>
      <c r="J2705" s="11">
        <v>0.69</v>
      </c>
      <c r="K2705" s="9" t="s">
        <v>94</v>
      </c>
      <c r="L2705" s="9" t="s">
        <v>95</v>
      </c>
    </row>
    <row r="2706" spans="1:12" x14ac:dyDescent="0.2">
      <c r="A2706" t="str">
        <f>VLOOKUP(B2706,StateFIPS!A$2:B$52,2)</f>
        <v>Texas</v>
      </c>
      <c r="B2706">
        <f t="shared" si="45"/>
        <v>48</v>
      </c>
      <c r="C2706" s="9" t="s">
        <v>851</v>
      </c>
      <c r="D2706" s="9" t="s">
        <v>93</v>
      </c>
      <c r="E2706" s="9" t="s">
        <v>2787</v>
      </c>
      <c r="F2706" s="9" t="s">
        <v>2788</v>
      </c>
      <c r="G2706" s="10">
        <v>20</v>
      </c>
      <c r="H2706" s="9" t="s">
        <v>94</v>
      </c>
      <c r="I2706" s="10">
        <v>28</v>
      </c>
      <c r="J2706" s="11">
        <v>0.69</v>
      </c>
      <c r="K2706" s="9" t="s">
        <v>94</v>
      </c>
      <c r="L2706" s="9" t="s">
        <v>95</v>
      </c>
    </row>
    <row r="2707" spans="1:12" x14ac:dyDescent="0.2">
      <c r="A2707" t="str">
        <f>VLOOKUP(B2707,StateFIPS!A$2:B$52,2)</f>
        <v>Texas</v>
      </c>
      <c r="B2707">
        <f t="shared" si="45"/>
        <v>48</v>
      </c>
      <c r="C2707" s="9" t="s">
        <v>2294</v>
      </c>
      <c r="D2707" s="9" t="s">
        <v>93</v>
      </c>
      <c r="E2707" s="9" t="s">
        <v>2787</v>
      </c>
      <c r="F2707" s="9" t="s">
        <v>2788</v>
      </c>
      <c r="G2707" s="10">
        <v>276442</v>
      </c>
      <c r="H2707" s="9" t="s">
        <v>94</v>
      </c>
      <c r="I2707" s="10">
        <v>398978</v>
      </c>
      <c r="J2707" s="11">
        <v>0.69</v>
      </c>
      <c r="K2707" s="9" t="s">
        <v>94</v>
      </c>
      <c r="L2707" s="9" t="s">
        <v>95</v>
      </c>
    </row>
    <row r="2708" spans="1:12" x14ac:dyDescent="0.2">
      <c r="A2708" t="str">
        <f>VLOOKUP(B2708,StateFIPS!A$2:B$52,2)</f>
        <v>Texas</v>
      </c>
      <c r="B2708">
        <f t="shared" si="45"/>
        <v>48</v>
      </c>
      <c r="C2708" s="9" t="s">
        <v>1091</v>
      </c>
      <c r="D2708" s="9" t="s">
        <v>93</v>
      </c>
      <c r="E2708" s="9" t="s">
        <v>2787</v>
      </c>
      <c r="F2708" s="9" t="s">
        <v>2788</v>
      </c>
      <c r="G2708" s="10">
        <v>11214</v>
      </c>
      <c r="H2708" s="9" t="s">
        <v>94</v>
      </c>
      <c r="I2708" s="10">
        <v>16184</v>
      </c>
      <c r="J2708" s="11">
        <v>0.69</v>
      </c>
      <c r="K2708" s="9" t="s">
        <v>94</v>
      </c>
      <c r="L2708" s="9" t="s">
        <v>95</v>
      </c>
    </row>
    <row r="2709" spans="1:12" x14ac:dyDescent="0.2">
      <c r="A2709" t="str">
        <f>VLOOKUP(B2709,StateFIPS!A$2:B$52,2)</f>
        <v>Texas</v>
      </c>
      <c r="B2709">
        <f t="shared" si="45"/>
        <v>48</v>
      </c>
      <c r="C2709" s="9" t="s">
        <v>2275</v>
      </c>
      <c r="D2709" s="9" t="s">
        <v>93</v>
      </c>
      <c r="E2709" s="9" t="s">
        <v>2787</v>
      </c>
      <c r="F2709" s="9" t="s">
        <v>2788</v>
      </c>
      <c r="G2709" s="10">
        <v>585252</v>
      </c>
      <c r="H2709" s="9" t="s">
        <v>94</v>
      </c>
      <c r="I2709" s="10">
        <v>844670</v>
      </c>
      <c r="J2709" s="11">
        <v>0.69</v>
      </c>
      <c r="K2709" s="9" t="s">
        <v>94</v>
      </c>
      <c r="L2709" s="9" t="s">
        <v>95</v>
      </c>
    </row>
    <row r="2710" spans="1:12" x14ac:dyDescent="0.2">
      <c r="A2710" t="str">
        <f>VLOOKUP(B2710,StateFIPS!A$2:B$52,2)</f>
        <v>Tennessee</v>
      </c>
      <c r="B2710">
        <f t="shared" si="45"/>
        <v>47</v>
      </c>
      <c r="C2710" s="9" t="s">
        <v>932</v>
      </c>
      <c r="D2710" s="9" t="s">
        <v>93</v>
      </c>
      <c r="E2710" s="9" t="s">
        <v>2787</v>
      </c>
      <c r="F2710" s="9" t="s">
        <v>2788</v>
      </c>
      <c r="G2710" s="10">
        <v>27</v>
      </c>
      <c r="H2710" s="9" t="s">
        <v>94</v>
      </c>
      <c r="I2710" s="10">
        <v>39</v>
      </c>
      <c r="J2710" s="11">
        <v>0.69</v>
      </c>
      <c r="K2710" s="9" t="s">
        <v>94</v>
      </c>
      <c r="L2710" s="9" t="s">
        <v>95</v>
      </c>
    </row>
    <row r="2711" spans="1:12" x14ac:dyDescent="0.2">
      <c r="A2711" t="str">
        <f>VLOOKUP(B2711,StateFIPS!A$2:B$52,2)</f>
        <v>Texas</v>
      </c>
      <c r="B2711">
        <f t="shared" si="45"/>
        <v>48</v>
      </c>
      <c r="C2711" s="9" t="s">
        <v>883</v>
      </c>
      <c r="D2711" s="9" t="s">
        <v>93</v>
      </c>
      <c r="E2711" s="9" t="s">
        <v>2787</v>
      </c>
      <c r="F2711" s="9" t="s">
        <v>2788</v>
      </c>
      <c r="G2711" s="10">
        <v>32</v>
      </c>
      <c r="H2711" s="9" t="s">
        <v>94</v>
      </c>
      <c r="I2711" s="10">
        <v>46</v>
      </c>
      <c r="J2711" s="11">
        <v>0.69</v>
      </c>
      <c r="K2711" s="9" t="s">
        <v>94</v>
      </c>
      <c r="L2711" s="9" t="s">
        <v>95</v>
      </c>
    </row>
    <row r="2712" spans="1:12" x14ac:dyDescent="0.2">
      <c r="A2712" t="str">
        <f>VLOOKUP(B2712,StateFIPS!A$2:B$52,2)</f>
        <v>South Dakota</v>
      </c>
      <c r="B2712">
        <f t="shared" si="45"/>
        <v>46</v>
      </c>
      <c r="C2712" s="9" t="s">
        <v>2446</v>
      </c>
      <c r="D2712" s="9" t="s">
        <v>93</v>
      </c>
      <c r="E2712" s="9" t="s">
        <v>2787</v>
      </c>
      <c r="F2712" s="9" t="s">
        <v>2788</v>
      </c>
      <c r="G2712" s="10">
        <v>2576</v>
      </c>
      <c r="H2712" s="9" t="s">
        <v>94</v>
      </c>
      <c r="I2712" s="10">
        <v>3718</v>
      </c>
      <c r="J2712" s="11">
        <v>0.69</v>
      </c>
      <c r="K2712" s="9" t="s">
        <v>94</v>
      </c>
      <c r="L2712" s="9" t="s">
        <v>95</v>
      </c>
    </row>
    <row r="2713" spans="1:12" x14ac:dyDescent="0.2">
      <c r="A2713" t="str">
        <f>VLOOKUP(B2713,StateFIPS!A$2:B$52,2)</f>
        <v>South Dakota</v>
      </c>
      <c r="B2713">
        <f t="shared" si="45"/>
        <v>46</v>
      </c>
      <c r="C2713" s="9" t="s">
        <v>2394</v>
      </c>
      <c r="D2713" s="9" t="s">
        <v>93</v>
      </c>
      <c r="E2713" s="9" t="s">
        <v>2787</v>
      </c>
      <c r="F2713" s="9" t="s">
        <v>2788</v>
      </c>
      <c r="G2713" s="10">
        <v>60</v>
      </c>
      <c r="H2713" s="9" t="s">
        <v>94</v>
      </c>
      <c r="I2713" s="10">
        <v>87</v>
      </c>
      <c r="J2713" s="11">
        <v>0.69</v>
      </c>
      <c r="K2713" s="9" t="s">
        <v>94</v>
      </c>
      <c r="L2713" s="9" t="s">
        <v>95</v>
      </c>
    </row>
    <row r="2714" spans="1:12" x14ac:dyDescent="0.2">
      <c r="A2714" t="str">
        <f>VLOOKUP(B2714,StateFIPS!A$2:B$52,2)</f>
        <v>Wisconsin</v>
      </c>
      <c r="B2714">
        <f t="shared" si="45"/>
        <v>55</v>
      </c>
      <c r="C2714" s="9" t="s">
        <v>2292</v>
      </c>
      <c r="D2714" s="9" t="s">
        <v>93</v>
      </c>
      <c r="E2714" s="9" t="s">
        <v>2787</v>
      </c>
      <c r="F2714" s="9" t="s">
        <v>2788</v>
      </c>
      <c r="G2714" s="10">
        <v>152</v>
      </c>
      <c r="H2714" s="9" t="s">
        <v>94</v>
      </c>
      <c r="I2714" s="10">
        <v>220</v>
      </c>
      <c r="J2714" s="11">
        <v>0.69</v>
      </c>
      <c r="K2714" s="9" t="s">
        <v>94</v>
      </c>
      <c r="L2714" s="9" t="s">
        <v>95</v>
      </c>
    </row>
    <row r="2715" spans="1:12" x14ac:dyDescent="0.2">
      <c r="A2715" t="str">
        <f>VLOOKUP(B2715,StateFIPS!A$2:B$52,2)</f>
        <v>Washington</v>
      </c>
      <c r="B2715">
        <f t="shared" si="45"/>
        <v>53</v>
      </c>
      <c r="C2715" s="9" t="s">
        <v>1005</v>
      </c>
      <c r="D2715" s="9" t="s">
        <v>93</v>
      </c>
      <c r="E2715" s="9" t="s">
        <v>2787</v>
      </c>
      <c r="F2715" s="9" t="s">
        <v>2788</v>
      </c>
      <c r="G2715" s="10">
        <v>7</v>
      </c>
      <c r="H2715" s="9" t="s">
        <v>94</v>
      </c>
      <c r="I2715" s="10">
        <v>11</v>
      </c>
      <c r="J2715" s="11">
        <v>0.69</v>
      </c>
      <c r="K2715" s="9" t="s">
        <v>94</v>
      </c>
      <c r="L2715" s="9" t="s">
        <v>95</v>
      </c>
    </row>
    <row r="2716" spans="1:12" x14ac:dyDescent="0.2">
      <c r="A2716" t="str">
        <f>VLOOKUP(B2716,StateFIPS!A$2:B$52,2)</f>
        <v>Wisconsin</v>
      </c>
      <c r="B2716">
        <f t="shared" si="45"/>
        <v>55</v>
      </c>
      <c r="C2716" s="9" t="s">
        <v>2481</v>
      </c>
      <c r="D2716" s="9" t="s">
        <v>93</v>
      </c>
      <c r="E2716" s="9" t="s">
        <v>2787</v>
      </c>
      <c r="F2716" s="9" t="s">
        <v>2788</v>
      </c>
      <c r="G2716" s="10">
        <v>22</v>
      </c>
      <c r="H2716" s="9" t="s">
        <v>94</v>
      </c>
      <c r="I2716" s="10">
        <v>32</v>
      </c>
      <c r="J2716" s="11">
        <v>0.69</v>
      </c>
      <c r="K2716" s="9" t="s">
        <v>94</v>
      </c>
      <c r="L2716" s="9" t="s">
        <v>95</v>
      </c>
    </row>
    <row r="2717" spans="1:12" x14ac:dyDescent="0.2">
      <c r="A2717" t="str">
        <f>VLOOKUP(B2717,StateFIPS!A$2:B$52,2)</f>
        <v>Wisconsin</v>
      </c>
      <c r="B2717">
        <f t="shared" si="45"/>
        <v>55</v>
      </c>
      <c r="C2717" s="9" t="s">
        <v>2413</v>
      </c>
      <c r="D2717" s="9" t="s">
        <v>93</v>
      </c>
      <c r="E2717" s="9" t="s">
        <v>2787</v>
      </c>
      <c r="F2717" s="9" t="s">
        <v>2788</v>
      </c>
      <c r="G2717" s="10">
        <v>1328</v>
      </c>
      <c r="H2717" s="9" t="s">
        <v>94</v>
      </c>
      <c r="I2717" s="10">
        <v>1916</v>
      </c>
      <c r="J2717" s="11">
        <v>0.69</v>
      </c>
      <c r="K2717" s="9" t="s">
        <v>94</v>
      </c>
      <c r="L2717" s="9" t="s">
        <v>95</v>
      </c>
    </row>
    <row r="2718" spans="1:12" x14ac:dyDescent="0.2">
      <c r="A2718" t="str">
        <f>VLOOKUP(B2718,StateFIPS!A$2:B$52,2)</f>
        <v>Wisconsin</v>
      </c>
      <c r="B2718">
        <f t="shared" si="45"/>
        <v>55</v>
      </c>
      <c r="C2718" s="9" t="s">
        <v>2499</v>
      </c>
      <c r="D2718" s="9" t="s">
        <v>93</v>
      </c>
      <c r="E2718" s="9" t="s">
        <v>2787</v>
      </c>
      <c r="F2718" s="9" t="s">
        <v>2788</v>
      </c>
      <c r="G2718" s="10">
        <v>55408</v>
      </c>
      <c r="H2718" s="9" t="s">
        <v>94</v>
      </c>
      <c r="I2718" s="10">
        <v>79968</v>
      </c>
      <c r="J2718" s="11">
        <v>0.69</v>
      </c>
      <c r="K2718" s="9" t="s">
        <v>94</v>
      </c>
      <c r="L2718" s="9" t="s">
        <v>95</v>
      </c>
    </row>
    <row r="2719" spans="1:12" x14ac:dyDescent="0.2">
      <c r="A2719" t="str">
        <f>VLOOKUP(B2719,StateFIPS!A$2:B$52,2)</f>
        <v>Wisconsin</v>
      </c>
      <c r="B2719">
        <f t="shared" si="45"/>
        <v>55</v>
      </c>
      <c r="C2719" s="9" t="s">
        <v>2465</v>
      </c>
      <c r="D2719" s="9" t="s">
        <v>93</v>
      </c>
      <c r="E2719" s="9" t="s">
        <v>2787</v>
      </c>
      <c r="F2719" s="9" t="s">
        <v>2788</v>
      </c>
      <c r="G2719" s="10">
        <v>16</v>
      </c>
      <c r="H2719" s="9" t="s">
        <v>94</v>
      </c>
      <c r="I2719" s="10">
        <v>23</v>
      </c>
      <c r="J2719" s="11">
        <v>0.69</v>
      </c>
      <c r="K2719" s="9" t="s">
        <v>94</v>
      </c>
      <c r="L2719" s="9" t="s">
        <v>95</v>
      </c>
    </row>
    <row r="2720" spans="1:12" x14ac:dyDescent="0.2">
      <c r="A2720" t="str">
        <f>VLOOKUP(B2720,StateFIPS!A$2:B$52,2)</f>
        <v>Washington</v>
      </c>
      <c r="B2720">
        <f t="shared" si="45"/>
        <v>53</v>
      </c>
      <c r="C2720" s="9" t="s">
        <v>2326</v>
      </c>
      <c r="D2720" s="9" t="s">
        <v>93</v>
      </c>
      <c r="E2720" s="9" t="s">
        <v>2787</v>
      </c>
      <c r="F2720" s="9" t="s">
        <v>2788</v>
      </c>
      <c r="G2720" s="10">
        <v>489010</v>
      </c>
      <c r="H2720" s="9" t="s">
        <v>94</v>
      </c>
      <c r="I2720" s="10">
        <v>705768</v>
      </c>
      <c r="J2720" s="11">
        <v>0.69</v>
      </c>
      <c r="K2720" s="9" t="s">
        <v>94</v>
      </c>
      <c r="L2720" s="9" t="s">
        <v>95</v>
      </c>
    </row>
    <row r="2721" spans="1:12" x14ac:dyDescent="0.2">
      <c r="A2721" t="str">
        <f>VLOOKUP(B2721,StateFIPS!A$2:B$52,2)</f>
        <v>Wisconsin</v>
      </c>
      <c r="B2721">
        <f t="shared" si="45"/>
        <v>55</v>
      </c>
      <c r="C2721" s="9" t="s">
        <v>2422</v>
      </c>
      <c r="D2721" s="9" t="s">
        <v>93</v>
      </c>
      <c r="E2721" s="9" t="s">
        <v>2787</v>
      </c>
      <c r="F2721" s="9" t="s">
        <v>2788</v>
      </c>
      <c r="G2721" s="10">
        <v>23</v>
      </c>
      <c r="H2721" s="9" t="s">
        <v>94</v>
      </c>
      <c r="I2721" s="10">
        <v>34</v>
      </c>
      <c r="J2721" s="11">
        <v>0.69</v>
      </c>
      <c r="K2721" s="9" t="s">
        <v>94</v>
      </c>
      <c r="L2721" s="9" t="s">
        <v>95</v>
      </c>
    </row>
    <row r="2722" spans="1:12" x14ac:dyDescent="0.2">
      <c r="A2722" t="str">
        <f>VLOOKUP(B2722,StateFIPS!A$2:B$52,2)</f>
        <v>Wisconsin</v>
      </c>
      <c r="B2722">
        <f t="shared" si="45"/>
        <v>55</v>
      </c>
      <c r="C2722" s="9" t="s">
        <v>2404</v>
      </c>
      <c r="D2722" s="9" t="s">
        <v>93</v>
      </c>
      <c r="E2722" s="9" t="s">
        <v>2787</v>
      </c>
      <c r="F2722" s="9" t="s">
        <v>2788</v>
      </c>
      <c r="G2722" s="10">
        <v>40</v>
      </c>
      <c r="H2722" s="9" t="s">
        <v>94</v>
      </c>
      <c r="I2722" s="10">
        <v>58</v>
      </c>
      <c r="J2722" s="11">
        <v>0.69</v>
      </c>
      <c r="K2722" s="9" t="s">
        <v>94</v>
      </c>
      <c r="L2722" s="9" t="s">
        <v>95</v>
      </c>
    </row>
    <row r="2723" spans="1:12" x14ac:dyDescent="0.2">
      <c r="A2723" t="str">
        <f>VLOOKUP(B2723,StateFIPS!A$2:B$52,2)</f>
        <v>Wisconsin</v>
      </c>
      <c r="B2723">
        <f t="shared" si="45"/>
        <v>55</v>
      </c>
      <c r="C2723" s="9" t="s">
        <v>2335</v>
      </c>
      <c r="D2723" s="9" t="s">
        <v>93</v>
      </c>
      <c r="E2723" s="9" t="s">
        <v>2787</v>
      </c>
      <c r="F2723" s="9" t="s">
        <v>2788</v>
      </c>
      <c r="G2723" s="10">
        <v>41</v>
      </c>
      <c r="H2723" s="9" t="s">
        <v>94</v>
      </c>
      <c r="I2723" s="10">
        <v>59</v>
      </c>
      <c r="J2723" s="11">
        <v>0.69</v>
      </c>
      <c r="K2723" s="9" t="s">
        <v>94</v>
      </c>
      <c r="L2723" s="9" t="s">
        <v>95</v>
      </c>
    </row>
    <row r="2724" spans="1:12" x14ac:dyDescent="0.2">
      <c r="A2724" t="str">
        <f>VLOOKUP(B2724,StateFIPS!A$2:B$52,2)</f>
        <v>Washington</v>
      </c>
      <c r="B2724">
        <f t="shared" si="45"/>
        <v>53</v>
      </c>
      <c r="C2724" s="9" t="s">
        <v>2344</v>
      </c>
      <c r="D2724" s="9" t="s">
        <v>93</v>
      </c>
      <c r="E2724" s="9" t="s">
        <v>2787</v>
      </c>
      <c r="F2724" s="9" t="s">
        <v>2788</v>
      </c>
      <c r="G2724" s="10">
        <v>144</v>
      </c>
      <c r="H2724" s="9" t="s">
        <v>94</v>
      </c>
      <c r="I2724" s="10">
        <v>208</v>
      </c>
      <c r="J2724" s="11">
        <v>0.69</v>
      </c>
      <c r="K2724" s="9" t="s">
        <v>94</v>
      </c>
      <c r="L2724" s="9" t="s">
        <v>95</v>
      </c>
    </row>
    <row r="2725" spans="1:12" x14ac:dyDescent="0.2">
      <c r="A2725" t="str">
        <f>VLOOKUP(B2725,StateFIPS!A$2:B$52,2)</f>
        <v>Washington</v>
      </c>
      <c r="B2725">
        <f t="shared" si="45"/>
        <v>53</v>
      </c>
      <c r="C2725" s="9" t="s">
        <v>1007</v>
      </c>
      <c r="D2725" s="9" t="s">
        <v>93</v>
      </c>
      <c r="E2725" s="9" t="s">
        <v>2787</v>
      </c>
      <c r="F2725" s="9" t="s">
        <v>2788</v>
      </c>
      <c r="G2725" s="10">
        <v>102</v>
      </c>
      <c r="H2725" s="9" t="s">
        <v>94</v>
      </c>
      <c r="I2725" s="10">
        <v>147</v>
      </c>
      <c r="J2725" s="11">
        <v>0.69</v>
      </c>
      <c r="K2725" s="9" t="s">
        <v>94</v>
      </c>
      <c r="L2725" s="9" t="s">
        <v>95</v>
      </c>
    </row>
    <row r="2726" spans="1:12" x14ac:dyDescent="0.2">
      <c r="A2726" t="str">
        <f>VLOOKUP(B2726,StateFIPS!A$2:B$52,2)</f>
        <v>Virginia</v>
      </c>
      <c r="B2726">
        <f t="shared" si="45"/>
        <v>51</v>
      </c>
      <c r="C2726" s="9" t="s">
        <v>2586</v>
      </c>
      <c r="D2726" s="9" t="s">
        <v>93</v>
      </c>
      <c r="E2726" s="9" t="s">
        <v>2787</v>
      </c>
      <c r="F2726" s="9" t="s">
        <v>2788</v>
      </c>
      <c r="G2726" s="10">
        <v>25</v>
      </c>
      <c r="H2726" s="9" t="s">
        <v>94</v>
      </c>
      <c r="I2726" s="10">
        <v>36</v>
      </c>
      <c r="J2726" s="11">
        <v>0.69</v>
      </c>
      <c r="K2726" s="9" t="s">
        <v>94</v>
      </c>
      <c r="L2726" s="9" t="s">
        <v>95</v>
      </c>
    </row>
    <row r="2727" spans="1:12" x14ac:dyDescent="0.2">
      <c r="A2727" t="str">
        <f>VLOOKUP(B2727,StateFIPS!A$2:B$52,2)</f>
        <v>West Virginia</v>
      </c>
      <c r="B2727">
        <f t="shared" si="45"/>
        <v>54</v>
      </c>
      <c r="C2727" s="9" t="s">
        <v>971</v>
      </c>
      <c r="D2727" s="9" t="s">
        <v>93</v>
      </c>
      <c r="E2727" s="9" t="s">
        <v>2787</v>
      </c>
      <c r="F2727" s="9" t="s">
        <v>2788</v>
      </c>
      <c r="G2727" s="10">
        <v>47363</v>
      </c>
      <c r="H2727" s="9" t="s">
        <v>94</v>
      </c>
      <c r="I2727" s="10">
        <v>68358</v>
      </c>
      <c r="J2727" s="11">
        <v>0.69</v>
      </c>
      <c r="K2727" s="9" t="s">
        <v>94</v>
      </c>
      <c r="L2727" s="9" t="s">
        <v>95</v>
      </c>
    </row>
    <row r="2728" spans="1:12" x14ac:dyDescent="0.2">
      <c r="A2728" t="str">
        <f>VLOOKUP(B2728,StateFIPS!A$2:B$52,2)</f>
        <v>Wisconsin</v>
      </c>
      <c r="B2728">
        <f t="shared" si="45"/>
        <v>55</v>
      </c>
      <c r="C2728" s="9" t="s">
        <v>2665</v>
      </c>
      <c r="D2728" s="9" t="s">
        <v>93</v>
      </c>
      <c r="E2728" s="9" t="s">
        <v>2787</v>
      </c>
      <c r="F2728" s="9" t="s">
        <v>2788</v>
      </c>
      <c r="G2728" s="10">
        <v>11140</v>
      </c>
      <c r="H2728" s="9" t="s">
        <v>94</v>
      </c>
      <c r="I2728" s="10">
        <v>16078</v>
      </c>
      <c r="J2728" s="11">
        <v>0.69</v>
      </c>
      <c r="K2728" s="9" t="s">
        <v>94</v>
      </c>
      <c r="L2728" s="9" t="s">
        <v>95</v>
      </c>
    </row>
    <row r="2729" spans="1:12" x14ac:dyDescent="0.2">
      <c r="A2729" t="str">
        <f>VLOOKUP(B2729,StateFIPS!A$2:B$52,2)</f>
        <v>Wisconsin</v>
      </c>
      <c r="B2729">
        <f t="shared" si="45"/>
        <v>55</v>
      </c>
      <c r="C2729" s="9" t="s">
        <v>2449</v>
      </c>
      <c r="D2729" s="9" t="s">
        <v>93</v>
      </c>
      <c r="E2729" s="9" t="s">
        <v>2787</v>
      </c>
      <c r="F2729" s="9" t="s">
        <v>2788</v>
      </c>
      <c r="G2729" s="10">
        <v>74</v>
      </c>
      <c r="H2729" s="9" t="s">
        <v>94</v>
      </c>
      <c r="I2729" s="10">
        <v>107</v>
      </c>
      <c r="J2729" s="11">
        <v>0.69</v>
      </c>
      <c r="K2729" s="9" t="s">
        <v>94</v>
      </c>
      <c r="L2729" s="9" t="s">
        <v>95</v>
      </c>
    </row>
    <row r="2730" spans="1:12" x14ac:dyDescent="0.2">
      <c r="A2730" t="str">
        <f>VLOOKUP(B2730,StateFIPS!A$2:B$52,2)</f>
        <v>Washington</v>
      </c>
      <c r="B2730">
        <f t="shared" si="45"/>
        <v>53</v>
      </c>
      <c r="C2730" s="9" t="s">
        <v>2621</v>
      </c>
      <c r="D2730" s="9" t="s">
        <v>93</v>
      </c>
      <c r="E2730" s="9" t="s">
        <v>2787</v>
      </c>
      <c r="F2730" s="9" t="s">
        <v>2788</v>
      </c>
      <c r="G2730" s="10">
        <v>121</v>
      </c>
      <c r="H2730" s="9" t="s">
        <v>94</v>
      </c>
      <c r="I2730" s="10">
        <v>174</v>
      </c>
      <c r="J2730" s="11">
        <v>0.69</v>
      </c>
      <c r="K2730" s="9" t="s">
        <v>94</v>
      </c>
      <c r="L2730" s="9" t="s">
        <v>95</v>
      </c>
    </row>
    <row r="2731" spans="1:12" x14ac:dyDescent="0.2">
      <c r="A2731" t="str">
        <f>VLOOKUP(B2731,StateFIPS!A$2:B$52,2)</f>
        <v>Virginia</v>
      </c>
      <c r="B2731">
        <f t="shared" si="45"/>
        <v>51</v>
      </c>
      <c r="C2731" s="9" t="s">
        <v>999</v>
      </c>
      <c r="D2731" s="9" t="s">
        <v>93</v>
      </c>
      <c r="E2731" s="9" t="s">
        <v>2787</v>
      </c>
      <c r="F2731" s="9" t="s">
        <v>2788</v>
      </c>
      <c r="G2731" s="10">
        <v>15</v>
      </c>
      <c r="H2731" s="9" t="s">
        <v>94</v>
      </c>
      <c r="I2731" s="10">
        <v>21</v>
      </c>
      <c r="J2731" s="11">
        <v>0.69</v>
      </c>
      <c r="K2731" s="9" t="s">
        <v>94</v>
      </c>
      <c r="L2731" s="9" t="s">
        <v>95</v>
      </c>
    </row>
    <row r="2732" spans="1:12" x14ac:dyDescent="0.2">
      <c r="A2732" t="str">
        <f>VLOOKUP(B2732,StateFIPS!A$2:B$52,2)</f>
        <v>Wisconsin</v>
      </c>
      <c r="B2732">
        <f t="shared" si="45"/>
        <v>55</v>
      </c>
      <c r="C2732" s="9" t="s">
        <v>2493</v>
      </c>
      <c r="D2732" s="9" t="s">
        <v>93</v>
      </c>
      <c r="E2732" s="9" t="s">
        <v>2787</v>
      </c>
      <c r="F2732" s="9" t="s">
        <v>2788</v>
      </c>
      <c r="G2732" s="10">
        <v>60</v>
      </c>
      <c r="H2732" s="9" t="s">
        <v>94</v>
      </c>
      <c r="I2732" s="10">
        <v>86</v>
      </c>
      <c r="J2732" s="11">
        <v>0.69</v>
      </c>
      <c r="K2732" s="9" t="s">
        <v>94</v>
      </c>
      <c r="L2732" s="9" t="s">
        <v>95</v>
      </c>
    </row>
    <row r="2733" spans="1:12" x14ac:dyDescent="0.2">
      <c r="A2733" t="str">
        <f>VLOOKUP(B2733,StateFIPS!A$2:B$52,2)</f>
        <v>Wisconsin</v>
      </c>
      <c r="B2733">
        <f t="shared" si="45"/>
        <v>55</v>
      </c>
      <c r="C2733" s="9" t="s">
        <v>2432</v>
      </c>
      <c r="D2733" s="9" t="s">
        <v>93</v>
      </c>
      <c r="E2733" s="9" t="s">
        <v>2787</v>
      </c>
      <c r="F2733" s="9" t="s">
        <v>2788</v>
      </c>
      <c r="G2733" s="10">
        <v>429</v>
      </c>
      <c r="H2733" s="9" t="s">
        <v>94</v>
      </c>
      <c r="I2733" s="10">
        <v>619</v>
      </c>
      <c r="J2733" s="11">
        <v>0.69</v>
      </c>
      <c r="K2733" s="9" t="s">
        <v>94</v>
      </c>
      <c r="L2733" s="9" t="s">
        <v>95</v>
      </c>
    </row>
    <row r="2734" spans="1:12" x14ac:dyDescent="0.2">
      <c r="A2734" t="str">
        <f>VLOOKUP(B2734,StateFIPS!A$2:B$52,2)</f>
        <v>West Virginia</v>
      </c>
      <c r="B2734">
        <f t="shared" si="45"/>
        <v>54</v>
      </c>
      <c r="C2734" s="9" t="s">
        <v>2480</v>
      </c>
      <c r="D2734" s="9" t="s">
        <v>93</v>
      </c>
      <c r="E2734" s="9" t="s">
        <v>2787</v>
      </c>
      <c r="F2734" s="9" t="s">
        <v>2788</v>
      </c>
      <c r="G2734" s="10">
        <v>45</v>
      </c>
      <c r="H2734" s="9" t="s">
        <v>94</v>
      </c>
      <c r="I2734" s="10">
        <v>65</v>
      </c>
      <c r="J2734" s="11">
        <v>0.69</v>
      </c>
      <c r="K2734" s="9" t="s">
        <v>94</v>
      </c>
      <c r="L2734" s="9" t="s">
        <v>95</v>
      </c>
    </row>
    <row r="2735" spans="1:12" x14ac:dyDescent="0.2">
      <c r="A2735" t="str">
        <f>VLOOKUP(B2735,StateFIPS!A$2:B$52,2)</f>
        <v>Wisconsin</v>
      </c>
      <c r="B2735">
        <f t="shared" si="45"/>
        <v>55</v>
      </c>
      <c r="C2735" s="9" t="s">
        <v>2419</v>
      </c>
      <c r="D2735" s="9" t="s">
        <v>93</v>
      </c>
      <c r="E2735" s="9" t="s">
        <v>2787</v>
      </c>
      <c r="F2735" s="9" t="s">
        <v>2788</v>
      </c>
      <c r="G2735" s="10">
        <v>387</v>
      </c>
      <c r="H2735" s="9" t="s">
        <v>94</v>
      </c>
      <c r="I2735" s="10">
        <v>558</v>
      </c>
      <c r="J2735" s="11">
        <v>0.69</v>
      </c>
      <c r="K2735" s="9" t="s">
        <v>94</v>
      </c>
      <c r="L2735" s="9" t="s">
        <v>95</v>
      </c>
    </row>
    <row r="2736" spans="1:12" x14ac:dyDescent="0.2">
      <c r="A2736" t="str">
        <f>VLOOKUP(B2736,StateFIPS!A$2:B$52,2)</f>
        <v>Wisconsin</v>
      </c>
      <c r="B2736">
        <f t="shared" si="45"/>
        <v>55</v>
      </c>
      <c r="C2736" s="9" t="s">
        <v>2625</v>
      </c>
      <c r="D2736" s="9" t="s">
        <v>93</v>
      </c>
      <c r="E2736" s="9" t="s">
        <v>2787</v>
      </c>
      <c r="F2736" s="9" t="s">
        <v>2788</v>
      </c>
      <c r="G2736" s="10">
        <v>103</v>
      </c>
      <c r="H2736" s="9" t="s">
        <v>94</v>
      </c>
      <c r="I2736" s="10">
        <v>149</v>
      </c>
      <c r="J2736" s="11">
        <v>0.69</v>
      </c>
      <c r="K2736" s="9" t="s">
        <v>94</v>
      </c>
      <c r="L2736" s="9" t="s">
        <v>95</v>
      </c>
    </row>
    <row r="2737" spans="1:12" x14ac:dyDescent="0.2">
      <c r="A2737" t="str">
        <f>VLOOKUP(B2737,StateFIPS!A$2:B$52,2)</f>
        <v>Washington</v>
      </c>
      <c r="B2737">
        <f t="shared" si="45"/>
        <v>53</v>
      </c>
      <c r="C2737" s="9" t="s">
        <v>2431</v>
      </c>
      <c r="D2737" s="9" t="s">
        <v>93</v>
      </c>
      <c r="E2737" s="9" t="s">
        <v>2787</v>
      </c>
      <c r="F2737" s="9" t="s">
        <v>2788</v>
      </c>
      <c r="G2737" s="10">
        <v>433</v>
      </c>
      <c r="H2737" s="9" t="s">
        <v>94</v>
      </c>
      <c r="I2737" s="10">
        <v>624</v>
      </c>
      <c r="J2737" s="11">
        <v>0.69</v>
      </c>
      <c r="K2737" s="9" t="s">
        <v>94</v>
      </c>
      <c r="L2737" s="9" t="s">
        <v>95</v>
      </c>
    </row>
    <row r="2738" spans="1:12" x14ac:dyDescent="0.2">
      <c r="A2738" t="str">
        <f>VLOOKUP(B2738,StateFIPS!A$2:B$52,2)</f>
        <v>Wisconsin</v>
      </c>
      <c r="B2738">
        <f t="shared" si="45"/>
        <v>55</v>
      </c>
      <c r="C2738" s="9" t="s">
        <v>1050</v>
      </c>
      <c r="D2738" s="9" t="s">
        <v>93</v>
      </c>
      <c r="E2738" s="9" t="s">
        <v>2787</v>
      </c>
      <c r="F2738" s="9" t="s">
        <v>2788</v>
      </c>
      <c r="G2738" s="10">
        <v>5</v>
      </c>
      <c r="H2738" s="9" t="s">
        <v>94</v>
      </c>
      <c r="I2738" s="10">
        <v>7</v>
      </c>
      <c r="J2738" s="11">
        <v>0.69</v>
      </c>
      <c r="K2738" s="9" t="s">
        <v>94</v>
      </c>
      <c r="L2738" s="9" t="s">
        <v>95</v>
      </c>
    </row>
    <row r="2739" spans="1:12" x14ac:dyDescent="0.2">
      <c r="A2739" t="str">
        <f>VLOOKUP(B2739,StateFIPS!A$2:B$52,2)</f>
        <v>Wisconsin</v>
      </c>
      <c r="B2739">
        <f t="shared" si="45"/>
        <v>55</v>
      </c>
      <c r="C2739" s="9" t="s">
        <v>2519</v>
      </c>
      <c r="D2739" s="9" t="s">
        <v>93</v>
      </c>
      <c r="E2739" s="9" t="s">
        <v>2787</v>
      </c>
      <c r="F2739" s="9" t="s">
        <v>2788</v>
      </c>
      <c r="G2739" s="10">
        <v>73</v>
      </c>
      <c r="H2739" s="9" t="s">
        <v>94</v>
      </c>
      <c r="I2739" s="10">
        <v>105</v>
      </c>
      <c r="J2739" s="11">
        <v>0.69</v>
      </c>
      <c r="K2739" s="9" t="s">
        <v>94</v>
      </c>
      <c r="L2739" s="9" t="s">
        <v>95</v>
      </c>
    </row>
    <row r="2740" spans="1:12" x14ac:dyDescent="0.2">
      <c r="A2740" t="str">
        <f>VLOOKUP(B2740,StateFIPS!A$2:B$52,2)</f>
        <v>Wisconsin</v>
      </c>
      <c r="B2740">
        <f t="shared" si="45"/>
        <v>55</v>
      </c>
      <c r="C2740" s="9" t="s">
        <v>2623</v>
      </c>
      <c r="D2740" s="9" t="s">
        <v>93</v>
      </c>
      <c r="E2740" s="9" t="s">
        <v>2787</v>
      </c>
      <c r="F2740" s="9" t="s">
        <v>2788</v>
      </c>
      <c r="G2740" s="10">
        <v>17</v>
      </c>
      <c r="H2740" s="9" t="s">
        <v>94</v>
      </c>
      <c r="I2740" s="10">
        <v>24</v>
      </c>
      <c r="J2740" s="11">
        <v>0.69</v>
      </c>
      <c r="K2740" s="9" t="s">
        <v>94</v>
      </c>
      <c r="L2740" s="9" t="s">
        <v>95</v>
      </c>
    </row>
    <row r="2741" spans="1:12" x14ac:dyDescent="0.2">
      <c r="A2741" t="str">
        <f>VLOOKUP(B2741,StateFIPS!A$2:B$52,2)</f>
        <v>Wisconsin</v>
      </c>
      <c r="B2741">
        <f t="shared" si="45"/>
        <v>55</v>
      </c>
      <c r="C2741" s="9" t="s">
        <v>2417</v>
      </c>
      <c r="D2741" s="9" t="s">
        <v>93</v>
      </c>
      <c r="E2741" s="9" t="s">
        <v>2787</v>
      </c>
      <c r="F2741" s="9" t="s">
        <v>2788</v>
      </c>
      <c r="G2741" s="10">
        <v>2519</v>
      </c>
      <c r="H2741" s="9" t="s">
        <v>94</v>
      </c>
      <c r="I2741" s="10">
        <v>3636</v>
      </c>
      <c r="J2741" s="11">
        <v>0.69</v>
      </c>
      <c r="K2741" s="9" t="s">
        <v>94</v>
      </c>
      <c r="L2741" s="9" t="s">
        <v>95</v>
      </c>
    </row>
    <row r="2742" spans="1:12" x14ac:dyDescent="0.2">
      <c r="A2742" t="str">
        <f>VLOOKUP(B2742,StateFIPS!A$2:B$52,2)</f>
        <v>Maryland</v>
      </c>
      <c r="B2742">
        <f t="shared" si="45"/>
        <v>24</v>
      </c>
      <c r="C2742" s="9" t="s">
        <v>401</v>
      </c>
      <c r="D2742" s="9" t="s">
        <v>93</v>
      </c>
      <c r="E2742" s="9" t="s">
        <v>2789</v>
      </c>
      <c r="F2742" s="9" t="s">
        <v>2790</v>
      </c>
      <c r="G2742" s="10">
        <v>4441</v>
      </c>
      <c r="H2742" s="9" t="s">
        <v>94</v>
      </c>
      <c r="I2742" s="10">
        <v>37813</v>
      </c>
      <c r="J2742" s="11">
        <v>0.12</v>
      </c>
      <c r="K2742" s="9" t="s">
        <v>94</v>
      </c>
      <c r="L2742" s="9" t="s">
        <v>95</v>
      </c>
    </row>
    <row r="2743" spans="1:12" x14ac:dyDescent="0.2">
      <c r="A2743" t="str">
        <f>VLOOKUP(B2743,StateFIPS!A$2:B$52,2)</f>
        <v>Georgia</v>
      </c>
      <c r="B2743">
        <f t="shared" si="45"/>
        <v>13</v>
      </c>
      <c r="C2743" s="9" t="s">
        <v>746</v>
      </c>
      <c r="D2743" s="9" t="s">
        <v>93</v>
      </c>
      <c r="E2743" s="9" t="s">
        <v>2789</v>
      </c>
      <c r="F2743" s="9" t="s">
        <v>2790</v>
      </c>
      <c r="G2743" s="10">
        <v>24891</v>
      </c>
      <c r="H2743" s="9" t="s">
        <v>94</v>
      </c>
      <c r="I2743" s="10">
        <v>211932</v>
      </c>
      <c r="J2743" s="11">
        <v>0.12</v>
      </c>
      <c r="K2743" s="9" t="s">
        <v>94</v>
      </c>
      <c r="L2743" s="9" t="s">
        <v>95</v>
      </c>
    </row>
    <row r="2744" spans="1:12" x14ac:dyDescent="0.2">
      <c r="A2744" t="str">
        <f>VLOOKUP(B2744,StateFIPS!A$2:B$52,2)</f>
        <v>Tennessee</v>
      </c>
      <c r="B2744">
        <f t="shared" si="45"/>
        <v>47</v>
      </c>
      <c r="C2744" s="9" t="s">
        <v>961</v>
      </c>
      <c r="D2744" s="9" t="s">
        <v>93</v>
      </c>
      <c r="E2744" s="9" t="s">
        <v>2789</v>
      </c>
      <c r="F2744" s="9" t="s">
        <v>2790</v>
      </c>
      <c r="G2744" s="10">
        <v>2</v>
      </c>
      <c r="H2744" s="9" t="s">
        <v>94</v>
      </c>
      <c r="I2744" s="10">
        <v>20</v>
      </c>
      <c r="J2744" s="11">
        <v>0.12</v>
      </c>
      <c r="K2744" s="9" t="s">
        <v>94</v>
      </c>
      <c r="L2744" s="9" t="s">
        <v>95</v>
      </c>
    </row>
    <row r="2745" spans="1:12" x14ac:dyDescent="0.2">
      <c r="A2745" t="str">
        <f>VLOOKUP(B2745,StateFIPS!A$2:B$52,2)</f>
        <v>Georgia</v>
      </c>
      <c r="B2745">
        <f t="shared" si="45"/>
        <v>13</v>
      </c>
      <c r="C2745" s="9" t="s">
        <v>777</v>
      </c>
      <c r="D2745" s="9" t="s">
        <v>93</v>
      </c>
      <c r="E2745" s="9" t="s">
        <v>2789</v>
      </c>
      <c r="F2745" s="9" t="s">
        <v>2790</v>
      </c>
      <c r="G2745" s="10">
        <v>15</v>
      </c>
      <c r="H2745" s="9" t="s">
        <v>94</v>
      </c>
      <c r="I2745" s="10">
        <v>126</v>
      </c>
      <c r="J2745" s="11">
        <v>0.12</v>
      </c>
      <c r="K2745" s="9" t="s">
        <v>94</v>
      </c>
      <c r="L2745" s="9" t="s">
        <v>95</v>
      </c>
    </row>
    <row r="2746" spans="1:12" x14ac:dyDescent="0.2">
      <c r="A2746" t="str">
        <f>VLOOKUP(B2746,StateFIPS!A$2:B$52,2)</f>
        <v>Tennessee</v>
      </c>
      <c r="B2746">
        <f t="shared" si="45"/>
        <v>47</v>
      </c>
      <c r="C2746" s="9" t="s">
        <v>2553</v>
      </c>
      <c r="D2746" s="9" t="s">
        <v>93</v>
      </c>
      <c r="E2746" s="9" t="s">
        <v>2789</v>
      </c>
      <c r="F2746" s="9" t="s">
        <v>2790</v>
      </c>
      <c r="G2746" s="10">
        <v>23</v>
      </c>
      <c r="H2746" s="9" t="s">
        <v>94</v>
      </c>
      <c r="I2746" s="10">
        <v>195</v>
      </c>
      <c r="J2746" s="11">
        <v>0.12</v>
      </c>
      <c r="K2746" s="9" t="s">
        <v>94</v>
      </c>
      <c r="L2746" s="9" t="s">
        <v>95</v>
      </c>
    </row>
    <row r="2747" spans="1:12" x14ac:dyDescent="0.2">
      <c r="A2747" t="str">
        <f>VLOOKUP(B2747,StateFIPS!A$2:B$52,2)</f>
        <v>Illinois</v>
      </c>
      <c r="B2747">
        <f t="shared" si="45"/>
        <v>17</v>
      </c>
      <c r="C2747" s="9" t="s">
        <v>710</v>
      </c>
      <c r="D2747" s="9" t="s">
        <v>93</v>
      </c>
      <c r="E2747" s="9" t="s">
        <v>2789</v>
      </c>
      <c r="F2747" s="9" t="s">
        <v>2790</v>
      </c>
      <c r="G2747" s="10">
        <v>105</v>
      </c>
      <c r="H2747" s="9" t="s">
        <v>94</v>
      </c>
      <c r="I2747" s="10">
        <v>896</v>
      </c>
      <c r="J2747" s="11">
        <v>0.12</v>
      </c>
      <c r="K2747" s="9" t="s">
        <v>94</v>
      </c>
      <c r="L2747" s="9" t="s">
        <v>95</v>
      </c>
    </row>
    <row r="2748" spans="1:12" x14ac:dyDescent="0.2">
      <c r="A2748" t="str">
        <f>VLOOKUP(B2748,StateFIPS!A$2:B$52,2)</f>
        <v>Illinois</v>
      </c>
      <c r="B2748">
        <f t="shared" si="45"/>
        <v>17</v>
      </c>
      <c r="C2748" s="9" t="s">
        <v>689</v>
      </c>
      <c r="D2748" s="9" t="s">
        <v>93</v>
      </c>
      <c r="E2748" s="9" t="s">
        <v>2789</v>
      </c>
      <c r="F2748" s="9" t="s">
        <v>2790</v>
      </c>
      <c r="G2748" s="10">
        <v>127</v>
      </c>
      <c r="H2748" s="9" t="s">
        <v>94</v>
      </c>
      <c r="I2748" s="10">
        <v>1078</v>
      </c>
      <c r="J2748" s="11">
        <v>0.12</v>
      </c>
      <c r="K2748" s="9" t="s">
        <v>94</v>
      </c>
      <c r="L2748" s="9" t="s">
        <v>95</v>
      </c>
    </row>
    <row r="2749" spans="1:12" x14ac:dyDescent="0.2">
      <c r="A2749" t="str">
        <f>VLOOKUP(B2749,StateFIPS!A$2:B$52,2)</f>
        <v>Texas</v>
      </c>
      <c r="B2749">
        <f t="shared" si="45"/>
        <v>48</v>
      </c>
      <c r="C2749" s="9" t="s">
        <v>883</v>
      </c>
      <c r="D2749" s="9" t="s">
        <v>93</v>
      </c>
      <c r="E2749" s="9" t="s">
        <v>2789</v>
      </c>
      <c r="F2749" s="9" t="s">
        <v>2790</v>
      </c>
      <c r="G2749" s="10">
        <v>5</v>
      </c>
      <c r="H2749" s="9" t="s">
        <v>94</v>
      </c>
      <c r="I2749" s="10">
        <v>46</v>
      </c>
      <c r="J2749" s="11">
        <v>0.12</v>
      </c>
      <c r="K2749" s="9" t="s">
        <v>94</v>
      </c>
      <c r="L2749" s="9" t="s">
        <v>95</v>
      </c>
    </row>
    <row r="2750" spans="1:12" x14ac:dyDescent="0.2">
      <c r="A2750" t="str">
        <f>VLOOKUP(B2750,StateFIPS!A$2:B$52,2)</f>
        <v>Illinois</v>
      </c>
      <c r="B2750">
        <f t="shared" si="45"/>
        <v>17</v>
      </c>
      <c r="C2750" s="9" t="s">
        <v>687</v>
      </c>
      <c r="D2750" s="9" t="s">
        <v>93</v>
      </c>
      <c r="E2750" s="9" t="s">
        <v>2789</v>
      </c>
      <c r="F2750" s="9" t="s">
        <v>2790</v>
      </c>
      <c r="G2750" s="10">
        <v>94</v>
      </c>
      <c r="H2750" s="9" t="s">
        <v>94</v>
      </c>
      <c r="I2750" s="10">
        <v>805</v>
      </c>
      <c r="J2750" s="11">
        <v>0.12</v>
      </c>
      <c r="K2750" s="9" t="s">
        <v>94</v>
      </c>
      <c r="L2750" s="9" t="s">
        <v>95</v>
      </c>
    </row>
    <row r="2751" spans="1:12" x14ac:dyDescent="0.2">
      <c r="A2751" t="str">
        <f>VLOOKUP(B2751,StateFIPS!A$2:B$52,2)</f>
        <v>North Carolina</v>
      </c>
      <c r="B2751">
        <f t="shared" si="45"/>
        <v>37</v>
      </c>
      <c r="C2751" s="9" t="s">
        <v>1814</v>
      </c>
      <c r="D2751" s="9" t="s">
        <v>93</v>
      </c>
      <c r="E2751" s="9" t="s">
        <v>2789</v>
      </c>
      <c r="F2751" s="9" t="s">
        <v>2790</v>
      </c>
      <c r="G2751" s="10">
        <v>55332</v>
      </c>
      <c r="H2751" s="9" t="s">
        <v>94</v>
      </c>
      <c r="I2751" s="10">
        <v>471120</v>
      </c>
      <c r="J2751" s="11">
        <v>0.12</v>
      </c>
      <c r="K2751" s="9" t="s">
        <v>94</v>
      </c>
      <c r="L2751" s="9" t="s">
        <v>95</v>
      </c>
    </row>
    <row r="2752" spans="1:12" x14ac:dyDescent="0.2">
      <c r="A2752" t="str">
        <f>VLOOKUP(B2752,StateFIPS!A$2:B$52,2)</f>
        <v>Colorado</v>
      </c>
      <c r="B2752">
        <f t="shared" si="45"/>
        <v>8</v>
      </c>
      <c r="C2752" s="9" t="s">
        <v>2099</v>
      </c>
      <c r="D2752" s="9" t="s">
        <v>93</v>
      </c>
      <c r="E2752" s="9" t="s">
        <v>2789</v>
      </c>
      <c r="F2752" s="9" t="s">
        <v>2790</v>
      </c>
      <c r="G2752" s="10">
        <v>17390</v>
      </c>
      <c r="H2752" s="9" t="s">
        <v>94</v>
      </c>
      <c r="I2752" s="10">
        <v>148062</v>
      </c>
      <c r="J2752" s="11">
        <v>0.12</v>
      </c>
      <c r="K2752" s="9" t="s">
        <v>94</v>
      </c>
      <c r="L2752" s="9" t="s">
        <v>95</v>
      </c>
    </row>
    <row r="2753" spans="1:12" x14ac:dyDescent="0.2">
      <c r="A2753" t="str">
        <f>VLOOKUP(B2753,StateFIPS!A$2:B$52,2)</f>
        <v>Vermont</v>
      </c>
      <c r="B2753">
        <f t="shared" si="45"/>
        <v>50</v>
      </c>
      <c r="C2753" s="9" t="s">
        <v>2642</v>
      </c>
      <c r="D2753" s="9" t="s">
        <v>93</v>
      </c>
      <c r="E2753" s="9" t="s">
        <v>2789</v>
      </c>
      <c r="F2753" s="9" t="s">
        <v>2790</v>
      </c>
      <c r="G2753" s="10">
        <v>278</v>
      </c>
      <c r="H2753" s="9" t="s">
        <v>94</v>
      </c>
      <c r="I2753" s="10">
        <v>2368</v>
      </c>
      <c r="J2753" s="11">
        <v>0.12</v>
      </c>
      <c r="K2753" s="9" t="s">
        <v>94</v>
      </c>
      <c r="L2753" s="9" t="s">
        <v>95</v>
      </c>
    </row>
    <row r="2754" spans="1:12" x14ac:dyDescent="0.2">
      <c r="A2754" t="str">
        <f>VLOOKUP(B2754,StateFIPS!A$2:B$52,2)</f>
        <v>Colorado</v>
      </c>
      <c r="B2754">
        <f t="shared" si="45"/>
        <v>8</v>
      </c>
      <c r="C2754" s="9" t="s">
        <v>2032</v>
      </c>
      <c r="D2754" s="9" t="s">
        <v>93</v>
      </c>
      <c r="E2754" s="9" t="s">
        <v>2789</v>
      </c>
      <c r="F2754" s="9" t="s">
        <v>2790</v>
      </c>
      <c r="G2754" s="10">
        <v>7242</v>
      </c>
      <c r="H2754" s="9" t="s">
        <v>94</v>
      </c>
      <c r="I2754" s="10">
        <v>61662</v>
      </c>
      <c r="J2754" s="11">
        <v>0.12</v>
      </c>
      <c r="K2754" s="9" t="s">
        <v>94</v>
      </c>
      <c r="L2754" s="9" t="s">
        <v>95</v>
      </c>
    </row>
    <row r="2755" spans="1:12" x14ac:dyDescent="0.2">
      <c r="A2755" t="str">
        <f>VLOOKUP(B2755,StateFIPS!A$2:B$52,2)</f>
        <v>Michigan</v>
      </c>
      <c r="B2755">
        <f t="shared" ref="B2755:B2818" si="46">VALUE(LEFT(C2755,2))</f>
        <v>26</v>
      </c>
      <c r="C2755" s="9" t="s">
        <v>1813</v>
      </c>
      <c r="D2755" s="9" t="s">
        <v>93</v>
      </c>
      <c r="E2755" s="9" t="s">
        <v>2789</v>
      </c>
      <c r="F2755" s="9" t="s">
        <v>2790</v>
      </c>
      <c r="G2755" s="10">
        <v>1273</v>
      </c>
      <c r="H2755" s="9" t="s">
        <v>94</v>
      </c>
      <c r="I2755" s="10">
        <v>10843</v>
      </c>
      <c r="J2755" s="11">
        <v>0.12</v>
      </c>
      <c r="K2755" s="9" t="s">
        <v>94</v>
      </c>
      <c r="L2755" s="9" t="s">
        <v>95</v>
      </c>
    </row>
    <row r="2756" spans="1:12" x14ac:dyDescent="0.2">
      <c r="A2756" t="str">
        <f>VLOOKUP(B2756,StateFIPS!A$2:B$52,2)</f>
        <v>Michigan</v>
      </c>
      <c r="B2756">
        <f t="shared" si="46"/>
        <v>26</v>
      </c>
      <c r="C2756" s="9" t="s">
        <v>1801</v>
      </c>
      <c r="D2756" s="9" t="s">
        <v>93</v>
      </c>
      <c r="E2756" s="9" t="s">
        <v>2789</v>
      </c>
      <c r="F2756" s="9" t="s">
        <v>2790</v>
      </c>
      <c r="G2756" s="10">
        <v>488</v>
      </c>
      <c r="H2756" s="9" t="s">
        <v>94</v>
      </c>
      <c r="I2756" s="10">
        <v>4154</v>
      </c>
      <c r="J2756" s="11">
        <v>0.12</v>
      </c>
      <c r="K2756" s="9" t="s">
        <v>94</v>
      </c>
      <c r="L2756" s="9" t="s">
        <v>95</v>
      </c>
    </row>
    <row r="2757" spans="1:12" x14ac:dyDescent="0.2">
      <c r="A2757" t="str">
        <f>VLOOKUP(B2757,StateFIPS!A$2:B$52,2)</f>
        <v>South Carolina</v>
      </c>
      <c r="B2757">
        <f t="shared" si="46"/>
        <v>45</v>
      </c>
      <c r="C2757" s="9" t="s">
        <v>2700</v>
      </c>
      <c r="D2757" s="9" t="s">
        <v>93</v>
      </c>
      <c r="E2757" s="9" t="s">
        <v>2789</v>
      </c>
      <c r="F2757" s="9" t="s">
        <v>2790</v>
      </c>
      <c r="G2757" s="10">
        <v>37</v>
      </c>
      <c r="H2757" s="9" t="s">
        <v>94</v>
      </c>
      <c r="I2757" s="10">
        <v>312</v>
      </c>
      <c r="J2757" s="11">
        <v>0.12</v>
      </c>
      <c r="K2757" s="9" t="s">
        <v>94</v>
      </c>
      <c r="L2757" s="9" t="s">
        <v>95</v>
      </c>
    </row>
    <row r="2758" spans="1:12" x14ac:dyDescent="0.2">
      <c r="A2758" t="str">
        <f>VLOOKUP(B2758,StateFIPS!A$2:B$52,2)</f>
        <v>North Carolina</v>
      </c>
      <c r="B2758">
        <f t="shared" si="46"/>
        <v>37</v>
      </c>
      <c r="C2758" s="9" t="s">
        <v>1420</v>
      </c>
      <c r="D2758" s="9" t="s">
        <v>93</v>
      </c>
      <c r="E2758" s="9" t="s">
        <v>2789</v>
      </c>
      <c r="F2758" s="9" t="s">
        <v>2790</v>
      </c>
      <c r="G2758" s="10">
        <v>66564</v>
      </c>
      <c r="H2758" s="9" t="s">
        <v>94</v>
      </c>
      <c r="I2758" s="10">
        <v>566754</v>
      </c>
      <c r="J2758" s="11">
        <v>0.12</v>
      </c>
      <c r="K2758" s="9" t="s">
        <v>94</v>
      </c>
      <c r="L2758" s="9" t="s">
        <v>95</v>
      </c>
    </row>
    <row r="2759" spans="1:12" x14ac:dyDescent="0.2">
      <c r="A2759" t="str">
        <f>VLOOKUP(B2759,StateFIPS!A$2:B$52,2)</f>
        <v>Illinois</v>
      </c>
      <c r="B2759">
        <f t="shared" si="46"/>
        <v>17</v>
      </c>
      <c r="C2759" s="9" t="s">
        <v>686</v>
      </c>
      <c r="D2759" s="9" t="s">
        <v>93</v>
      </c>
      <c r="E2759" s="9" t="s">
        <v>2789</v>
      </c>
      <c r="F2759" s="9" t="s">
        <v>2790</v>
      </c>
      <c r="G2759" s="10">
        <v>87</v>
      </c>
      <c r="H2759" s="9" t="s">
        <v>94</v>
      </c>
      <c r="I2759" s="10">
        <v>744</v>
      </c>
      <c r="J2759" s="11">
        <v>0.12</v>
      </c>
      <c r="K2759" s="9" t="s">
        <v>94</v>
      </c>
      <c r="L2759" s="9" t="s">
        <v>95</v>
      </c>
    </row>
    <row r="2760" spans="1:12" x14ac:dyDescent="0.2">
      <c r="A2760" t="str">
        <f>VLOOKUP(B2760,StateFIPS!A$2:B$52,2)</f>
        <v>Virginia</v>
      </c>
      <c r="B2760">
        <f t="shared" si="46"/>
        <v>51</v>
      </c>
      <c r="C2760" s="9" t="s">
        <v>2646</v>
      </c>
      <c r="D2760" s="9" t="s">
        <v>93</v>
      </c>
      <c r="E2760" s="9" t="s">
        <v>2789</v>
      </c>
      <c r="F2760" s="9" t="s">
        <v>2790</v>
      </c>
      <c r="G2760" s="10">
        <v>5</v>
      </c>
      <c r="H2760" s="9" t="s">
        <v>94</v>
      </c>
      <c r="I2760" s="10">
        <v>40</v>
      </c>
      <c r="J2760" s="11">
        <v>0.12</v>
      </c>
      <c r="K2760" s="9" t="s">
        <v>94</v>
      </c>
      <c r="L2760" s="9" t="s">
        <v>95</v>
      </c>
    </row>
    <row r="2761" spans="1:12" x14ac:dyDescent="0.2">
      <c r="A2761" t="str">
        <f>VLOOKUP(B2761,StateFIPS!A$2:B$52,2)</f>
        <v>Texas</v>
      </c>
      <c r="B2761">
        <f t="shared" si="46"/>
        <v>48</v>
      </c>
      <c r="C2761" s="9" t="s">
        <v>862</v>
      </c>
      <c r="D2761" s="9" t="s">
        <v>93</v>
      </c>
      <c r="E2761" s="9" t="s">
        <v>2789</v>
      </c>
      <c r="F2761" s="9" t="s">
        <v>2790</v>
      </c>
      <c r="G2761" s="10">
        <v>1</v>
      </c>
      <c r="H2761" s="9" t="s">
        <v>94</v>
      </c>
      <c r="I2761" s="10">
        <v>11</v>
      </c>
      <c r="J2761" s="11">
        <v>0.12</v>
      </c>
      <c r="K2761" s="9" t="s">
        <v>94</v>
      </c>
      <c r="L2761" s="9" t="s">
        <v>95</v>
      </c>
    </row>
    <row r="2762" spans="1:12" x14ac:dyDescent="0.2">
      <c r="A2762" t="str">
        <f>VLOOKUP(B2762,StateFIPS!A$2:B$52,2)</f>
        <v>Rhode Island</v>
      </c>
      <c r="B2762">
        <f t="shared" si="46"/>
        <v>44</v>
      </c>
      <c r="C2762" s="9" t="s">
        <v>1365</v>
      </c>
      <c r="D2762" s="9" t="s">
        <v>93</v>
      </c>
      <c r="E2762" s="9" t="s">
        <v>2789</v>
      </c>
      <c r="F2762" s="9" t="s">
        <v>2790</v>
      </c>
      <c r="G2762" s="10">
        <v>1722</v>
      </c>
      <c r="H2762" s="9" t="s">
        <v>94</v>
      </c>
      <c r="I2762" s="10">
        <v>14659</v>
      </c>
      <c r="J2762" s="11">
        <v>0.12</v>
      </c>
      <c r="K2762" s="9" t="s">
        <v>94</v>
      </c>
      <c r="L2762" s="9" t="s">
        <v>95</v>
      </c>
    </row>
    <row r="2763" spans="1:12" x14ac:dyDescent="0.2">
      <c r="A2763" t="str">
        <f>VLOOKUP(B2763,StateFIPS!A$2:B$52,2)</f>
        <v>North Carolina</v>
      </c>
      <c r="B2763">
        <f t="shared" si="46"/>
        <v>37</v>
      </c>
      <c r="C2763" s="9" t="s">
        <v>1193</v>
      </c>
      <c r="D2763" s="9" t="s">
        <v>93</v>
      </c>
      <c r="E2763" s="9" t="s">
        <v>2789</v>
      </c>
      <c r="F2763" s="9" t="s">
        <v>2790</v>
      </c>
      <c r="G2763" s="10">
        <v>6354</v>
      </c>
      <c r="H2763" s="9" t="s">
        <v>94</v>
      </c>
      <c r="I2763" s="10">
        <v>54100</v>
      </c>
      <c r="J2763" s="11">
        <v>0.12</v>
      </c>
      <c r="K2763" s="9" t="s">
        <v>94</v>
      </c>
      <c r="L2763" s="9" t="s">
        <v>95</v>
      </c>
    </row>
    <row r="2764" spans="1:12" x14ac:dyDescent="0.2">
      <c r="A2764" t="str">
        <f>VLOOKUP(B2764,StateFIPS!A$2:B$52,2)</f>
        <v>Illinois</v>
      </c>
      <c r="B2764">
        <f t="shared" si="46"/>
        <v>17</v>
      </c>
      <c r="C2764" s="9" t="s">
        <v>2207</v>
      </c>
      <c r="D2764" s="9" t="s">
        <v>93</v>
      </c>
      <c r="E2764" s="9" t="s">
        <v>2789</v>
      </c>
      <c r="F2764" s="9" t="s">
        <v>2790</v>
      </c>
      <c r="G2764" s="10">
        <v>145</v>
      </c>
      <c r="H2764" s="9" t="s">
        <v>94</v>
      </c>
      <c r="I2764" s="10">
        <v>1233</v>
      </c>
      <c r="J2764" s="11">
        <v>0.12</v>
      </c>
      <c r="K2764" s="9" t="s">
        <v>94</v>
      </c>
      <c r="L2764" s="9" t="s">
        <v>95</v>
      </c>
    </row>
    <row r="2765" spans="1:12" x14ac:dyDescent="0.2">
      <c r="A2765" t="str">
        <f>VLOOKUP(B2765,StateFIPS!A$2:B$52,2)</f>
        <v>North Carolina</v>
      </c>
      <c r="B2765">
        <f t="shared" si="46"/>
        <v>37</v>
      </c>
      <c r="C2765" s="9" t="s">
        <v>1188</v>
      </c>
      <c r="D2765" s="9" t="s">
        <v>93</v>
      </c>
      <c r="E2765" s="9" t="s">
        <v>2789</v>
      </c>
      <c r="F2765" s="9" t="s">
        <v>2790</v>
      </c>
      <c r="G2765" s="10">
        <v>11</v>
      </c>
      <c r="H2765" s="9" t="s">
        <v>94</v>
      </c>
      <c r="I2765" s="10">
        <v>98</v>
      </c>
      <c r="J2765" s="11">
        <v>0.12</v>
      </c>
      <c r="K2765" s="9" t="s">
        <v>94</v>
      </c>
      <c r="L2765" s="9" t="s">
        <v>95</v>
      </c>
    </row>
    <row r="2766" spans="1:12" x14ac:dyDescent="0.2">
      <c r="A2766" t="str">
        <f>VLOOKUP(B2766,StateFIPS!A$2:B$52,2)</f>
        <v>Illinois</v>
      </c>
      <c r="B2766">
        <f t="shared" si="46"/>
        <v>17</v>
      </c>
      <c r="C2766" s="9" t="s">
        <v>2219</v>
      </c>
      <c r="D2766" s="9" t="s">
        <v>93</v>
      </c>
      <c r="E2766" s="9" t="s">
        <v>2789</v>
      </c>
      <c r="F2766" s="9" t="s">
        <v>2790</v>
      </c>
      <c r="G2766" s="10">
        <v>400</v>
      </c>
      <c r="H2766" s="9" t="s">
        <v>94</v>
      </c>
      <c r="I2766" s="10">
        <v>3402</v>
      </c>
      <c r="J2766" s="11">
        <v>0.12</v>
      </c>
      <c r="K2766" s="9" t="s">
        <v>94</v>
      </c>
      <c r="L2766" s="9" t="s">
        <v>95</v>
      </c>
    </row>
    <row r="2767" spans="1:12" x14ac:dyDescent="0.2">
      <c r="A2767" t="str">
        <f>VLOOKUP(B2767,StateFIPS!A$2:B$52,2)</f>
        <v>South Carolina</v>
      </c>
      <c r="B2767">
        <f t="shared" si="46"/>
        <v>45</v>
      </c>
      <c r="C2767" s="9" t="s">
        <v>1367</v>
      </c>
      <c r="D2767" s="9" t="s">
        <v>93</v>
      </c>
      <c r="E2767" s="9" t="s">
        <v>2789</v>
      </c>
      <c r="F2767" s="9" t="s">
        <v>2790</v>
      </c>
      <c r="G2767" s="10">
        <v>54781</v>
      </c>
      <c r="H2767" s="9" t="s">
        <v>94</v>
      </c>
      <c r="I2767" s="10">
        <v>466433</v>
      </c>
      <c r="J2767" s="11">
        <v>0.12</v>
      </c>
      <c r="K2767" s="9" t="s">
        <v>94</v>
      </c>
      <c r="L2767" s="9" t="s">
        <v>95</v>
      </c>
    </row>
    <row r="2768" spans="1:12" x14ac:dyDescent="0.2">
      <c r="A2768" t="str">
        <f>VLOOKUP(B2768,StateFIPS!A$2:B$52,2)</f>
        <v>Kentucky</v>
      </c>
      <c r="B2768">
        <f t="shared" si="46"/>
        <v>21</v>
      </c>
      <c r="C2768" s="9" t="s">
        <v>121</v>
      </c>
      <c r="D2768" s="9" t="s">
        <v>93</v>
      </c>
      <c r="E2768" s="9" t="s">
        <v>2789</v>
      </c>
      <c r="F2768" s="9" t="s">
        <v>2790</v>
      </c>
      <c r="G2768" s="10">
        <v>14</v>
      </c>
      <c r="H2768" s="9" t="s">
        <v>94</v>
      </c>
      <c r="I2768" s="10">
        <v>119</v>
      </c>
      <c r="J2768" s="11">
        <v>0.12</v>
      </c>
      <c r="K2768" s="9" t="s">
        <v>94</v>
      </c>
      <c r="L2768" s="9" t="s">
        <v>95</v>
      </c>
    </row>
    <row r="2769" spans="1:12" x14ac:dyDescent="0.2">
      <c r="A2769" t="str">
        <f>VLOOKUP(B2769,StateFIPS!A$2:B$52,2)</f>
        <v>Illinois</v>
      </c>
      <c r="B2769">
        <f t="shared" si="46"/>
        <v>17</v>
      </c>
      <c r="C2769" s="9" t="s">
        <v>2151</v>
      </c>
      <c r="D2769" s="9" t="s">
        <v>93</v>
      </c>
      <c r="E2769" s="9" t="s">
        <v>2789</v>
      </c>
      <c r="F2769" s="9" t="s">
        <v>2790</v>
      </c>
      <c r="G2769" s="10">
        <v>165</v>
      </c>
      <c r="H2769" s="9" t="s">
        <v>94</v>
      </c>
      <c r="I2769" s="10">
        <v>1402</v>
      </c>
      <c r="J2769" s="11">
        <v>0.12</v>
      </c>
      <c r="K2769" s="9" t="s">
        <v>94</v>
      </c>
      <c r="L2769" s="9" t="s">
        <v>95</v>
      </c>
    </row>
    <row r="2770" spans="1:12" x14ac:dyDescent="0.2">
      <c r="A2770" t="str">
        <f>VLOOKUP(B2770,StateFIPS!A$2:B$52,2)</f>
        <v>North Carolina</v>
      </c>
      <c r="B2770">
        <f t="shared" si="46"/>
        <v>37</v>
      </c>
      <c r="C2770" s="9" t="s">
        <v>1779</v>
      </c>
      <c r="D2770" s="9" t="s">
        <v>93</v>
      </c>
      <c r="E2770" s="9" t="s">
        <v>2789</v>
      </c>
      <c r="F2770" s="9" t="s">
        <v>2790</v>
      </c>
      <c r="G2770" s="10">
        <v>24912</v>
      </c>
      <c r="H2770" s="9" t="s">
        <v>94</v>
      </c>
      <c r="I2770" s="10">
        <v>212112</v>
      </c>
      <c r="J2770" s="11">
        <v>0.12</v>
      </c>
      <c r="K2770" s="9" t="s">
        <v>94</v>
      </c>
      <c r="L2770" s="9" t="s">
        <v>95</v>
      </c>
    </row>
    <row r="2771" spans="1:12" x14ac:dyDescent="0.2">
      <c r="A2771" t="str">
        <f>VLOOKUP(B2771,StateFIPS!A$2:B$52,2)</f>
        <v>Georgia</v>
      </c>
      <c r="B2771">
        <f t="shared" si="46"/>
        <v>13</v>
      </c>
      <c r="C2771" s="9" t="s">
        <v>770</v>
      </c>
      <c r="D2771" s="9" t="s">
        <v>93</v>
      </c>
      <c r="E2771" s="9" t="s">
        <v>2789</v>
      </c>
      <c r="F2771" s="9" t="s">
        <v>2790</v>
      </c>
      <c r="G2771" s="10">
        <v>4190</v>
      </c>
      <c r="H2771" s="9" t="s">
        <v>94</v>
      </c>
      <c r="I2771" s="10">
        <v>35673</v>
      </c>
      <c r="J2771" s="11">
        <v>0.12</v>
      </c>
      <c r="K2771" s="9" t="s">
        <v>94</v>
      </c>
      <c r="L2771" s="9" t="s">
        <v>95</v>
      </c>
    </row>
    <row r="2772" spans="1:12" x14ac:dyDescent="0.2">
      <c r="A2772" t="str">
        <f>VLOOKUP(B2772,StateFIPS!A$2:B$52,2)</f>
        <v>Florida</v>
      </c>
      <c r="B2772">
        <f t="shared" si="46"/>
        <v>12</v>
      </c>
      <c r="C2772" s="9" t="s">
        <v>533</v>
      </c>
      <c r="D2772" s="9" t="s">
        <v>93</v>
      </c>
      <c r="E2772" s="9" t="s">
        <v>2789</v>
      </c>
      <c r="F2772" s="9" t="s">
        <v>2790</v>
      </c>
      <c r="G2772" s="10">
        <v>45</v>
      </c>
      <c r="H2772" s="9" t="s">
        <v>94</v>
      </c>
      <c r="I2772" s="10">
        <v>380</v>
      </c>
      <c r="J2772" s="11">
        <v>0.12</v>
      </c>
      <c r="K2772" s="9" t="s">
        <v>94</v>
      </c>
      <c r="L2772" s="9" t="s">
        <v>95</v>
      </c>
    </row>
    <row r="2773" spans="1:12" x14ac:dyDescent="0.2">
      <c r="A2773" t="str">
        <f>VLOOKUP(B2773,StateFIPS!A$2:B$52,2)</f>
        <v>Florida</v>
      </c>
      <c r="B2773">
        <f t="shared" si="46"/>
        <v>12</v>
      </c>
      <c r="C2773" s="9" t="s">
        <v>534</v>
      </c>
      <c r="D2773" s="9" t="s">
        <v>93</v>
      </c>
      <c r="E2773" s="9" t="s">
        <v>2789</v>
      </c>
      <c r="F2773" s="9" t="s">
        <v>2790</v>
      </c>
      <c r="G2773" s="10">
        <v>152</v>
      </c>
      <c r="H2773" s="9" t="s">
        <v>94</v>
      </c>
      <c r="I2773" s="10">
        <v>1295</v>
      </c>
      <c r="J2773" s="11">
        <v>0.12</v>
      </c>
      <c r="K2773" s="9" t="s">
        <v>94</v>
      </c>
      <c r="L2773" s="9" t="s">
        <v>95</v>
      </c>
    </row>
    <row r="2774" spans="1:12" x14ac:dyDescent="0.2">
      <c r="A2774" t="str">
        <f>VLOOKUP(B2774,StateFIPS!A$2:B$52,2)</f>
        <v>Vermont</v>
      </c>
      <c r="B2774">
        <f t="shared" si="46"/>
        <v>50</v>
      </c>
      <c r="C2774" s="9" t="s">
        <v>2643</v>
      </c>
      <c r="D2774" s="9" t="s">
        <v>93</v>
      </c>
      <c r="E2774" s="9" t="s">
        <v>2789</v>
      </c>
      <c r="F2774" s="9" t="s">
        <v>2790</v>
      </c>
      <c r="G2774" s="10">
        <v>196</v>
      </c>
      <c r="H2774" s="9" t="s">
        <v>94</v>
      </c>
      <c r="I2774" s="10">
        <v>1671</v>
      </c>
      <c r="J2774" s="11">
        <v>0.12</v>
      </c>
      <c r="K2774" s="9" t="s">
        <v>94</v>
      </c>
      <c r="L2774" s="9" t="s">
        <v>95</v>
      </c>
    </row>
    <row r="2775" spans="1:12" x14ac:dyDescent="0.2">
      <c r="A2775" t="str">
        <f>VLOOKUP(B2775,StateFIPS!A$2:B$52,2)</f>
        <v>North Carolina</v>
      </c>
      <c r="B2775">
        <f t="shared" si="46"/>
        <v>37</v>
      </c>
      <c r="C2775" s="9" t="s">
        <v>1718</v>
      </c>
      <c r="D2775" s="9" t="s">
        <v>93</v>
      </c>
      <c r="E2775" s="9" t="s">
        <v>2789</v>
      </c>
      <c r="F2775" s="9" t="s">
        <v>2790</v>
      </c>
      <c r="G2775" s="10">
        <v>85760</v>
      </c>
      <c r="H2775" s="9" t="s">
        <v>94</v>
      </c>
      <c r="I2775" s="10">
        <v>730201</v>
      </c>
      <c r="J2775" s="11">
        <v>0.12</v>
      </c>
      <c r="K2775" s="9" t="s">
        <v>94</v>
      </c>
      <c r="L2775" s="9" t="s">
        <v>95</v>
      </c>
    </row>
    <row r="2776" spans="1:12" x14ac:dyDescent="0.2">
      <c r="A2776" t="str">
        <f>VLOOKUP(B2776,StateFIPS!A$2:B$52,2)</f>
        <v>Georgia</v>
      </c>
      <c r="B2776">
        <f t="shared" si="46"/>
        <v>13</v>
      </c>
      <c r="C2776" s="9" t="s">
        <v>752</v>
      </c>
      <c r="D2776" s="9" t="s">
        <v>93</v>
      </c>
      <c r="E2776" s="9" t="s">
        <v>2789</v>
      </c>
      <c r="F2776" s="9" t="s">
        <v>2790</v>
      </c>
      <c r="G2776" s="10">
        <v>117120</v>
      </c>
      <c r="H2776" s="9" t="s">
        <v>94</v>
      </c>
      <c r="I2776" s="10">
        <v>997209</v>
      </c>
      <c r="J2776" s="11">
        <v>0.12</v>
      </c>
      <c r="K2776" s="9" t="s">
        <v>94</v>
      </c>
      <c r="L2776" s="9" t="s">
        <v>95</v>
      </c>
    </row>
    <row r="2777" spans="1:12" x14ac:dyDescent="0.2">
      <c r="A2777" t="str">
        <f>VLOOKUP(B2777,StateFIPS!A$2:B$52,2)</f>
        <v>Tennessee</v>
      </c>
      <c r="B2777">
        <f t="shared" si="46"/>
        <v>47</v>
      </c>
      <c r="C2777" s="9" t="s">
        <v>970</v>
      </c>
      <c r="D2777" s="9" t="s">
        <v>93</v>
      </c>
      <c r="E2777" s="9" t="s">
        <v>2789</v>
      </c>
      <c r="F2777" s="9" t="s">
        <v>2790</v>
      </c>
      <c r="G2777" s="10">
        <v>3</v>
      </c>
      <c r="H2777" s="9" t="s">
        <v>94</v>
      </c>
      <c r="I2777" s="10">
        <v>27</v>
      </c>
      <c r="J2777" s="11">
        <v>0.12</v>
      </c>
      <c r="K2777" s="9" t="s">
        <v>94</v>
      </c>
      <c r="L2777" s="9" t="s">
        <v>95</v>
      </c>
    </row>
    <row r="2778" spans="1:12" x14ac:dyDescent="0.2">
      <c r="A2778" t="str">
        <f>VLOOKUP(B2778,StateFIPS!A$2:B$52,2)</f>
        <v>Tennessee</v>
      </c>
      <c r="B2778">
        <f t="shared" si="46"/>
        <v>47</v>
      </c>
      <c r="C2778" s="9" t="s">
        <v>932</v>
      </c>
      <c r="D2778" s="9" t="s">
        <v>93</v>
      </c>
      <c r="E2778" s="9" t="s">
        <v>2789</v>
      </c>
      <c r="F2778" s="9" t="s">
        <v>2790</v>
      </c>
      <c r="G2778" s="10">
        <v>5</v>
      </c>
      <c r="H2778" s="9" t="s">
        <v>94</v>
      </c>
      <c r="I2778" s="10">
        <v>39</v>
      </c>
      <c r="J2778" s="11">
        <v>0.12</v>
      </c>
      <c r="K2778" s="9" t="s">
        <v>94</v>
      </c>
      <c r="L2778" s="9" t="s">
        <v>95</v>
      </c>
    </row>
    <row r="2779" spans="1:12" x14ac:dyDescent="0.2">
      <c r="A2779" t="str">
        <f>VLOOKUP(B2779,StateFIPS!A$2:B$52,2)</f>
        <v>Illinois</v>
      </c>
      <c r="B2779">
        <f t="shared" si="46"/>
        <v>17</v>
      </c>
      <c r="C2779" s="9" t="s">
        <v>2192</v>
      </c>
      <c r="D2779" s="9" t="s">
        <v>93</v>
      </c>
      <c r="E2779" s="9" t="s">
        <v>2789</v>
      </c>
      <c r="F2779" s="9" t="s">
        <v>2790</v>
      </c>
      <c r="G2779" s="10">
        <v>743</v>
      </c>
      <c r="H2779" s="9" t="s">
        <v>94</v>
      </c>
      <c r="I2779" s="10">
        <v>6328</v>
      </c>
      <c r="J2779" s="11">
        <v>0.12</v>
      </c>
      <c r="K2779" s="9" t="s">
        <v>94</v>
      </c>
      <c r="L2779" s="9" t="s">
        <v>95</v>
      </c>
    </row>
    <row r="2780" spans="1:12" x14ac:dyDescent="0.2">
      <c r="A2780" t="str">
        <f>VLOOKUP(B2780,StateFIPS!A$2:B$52,2)</f>
        <v>Kentucky</v>
      </c>
      <c r="B2780">
        <f t="shared" si="46"/>
        <v>21</v>
      </c>
      <c r="C2780" s="9" t="s">
        <v>1842</v>
      </c>
      <c r="D2780" s="9" t="s">
        <v>93</v>
      </c>
      <c r="E2780" s="9" t="s">
        <v>2789</v>
      </c>
      <c r="F2780" s="9" t="s">
        <v>2790</v>
      </c>
      <c r="G2780" s="10">
        <v>18758</v>
      </c>
      <c r="H2780" s="9" t="s">
        <v>94</v>
      </c>
      <c r="I2780" s="10">
        <v>159717</v>
      </c>
      <c r="J2780" s="11">
        <v>0.12</v>
      </c>
      <c r="K2780" s="9" t="s">
        <v>94</v>
      </c>
      <c r="L2780" s="9" t="s">
        <v>95</v>
      </c>
    </row>
    <row r="2781" spans="1:12" x14ac:dyDescent="0.2">
      <c r="A2781" t="str">
        <f>VLOOKUP(B2781,StateFIPS!A$2:B$52,2)</f>
        <v>North Carolina</v>
      </c>
      <c r="B2781">
        <f t="shared" si="46"/>
        <v>37</v>
      </c>
      <c r="C2781" s="9" t="s">
        <v>1423</v>
      </c>
      <c r="D2781" s="9" t="s">
        <v>93</v>
      </c>
      <c r="E2781" s="9" t="s">
        <v>2789</v>
      </c>
      <c r="F2781" s="9" t="s">
        <v>2790</v>
      </c>
      <c r="G2781" s="10">
        <v>19</v>
      </c>
      <c r="H2781" s="9" t="s">
        <v>94</v>
      </c>
      <c r="I2781" s="10">
        <v>159</v>
      </c>
      <c r="J2781" s="11">
        <v>0.12</v>
      </c>
      <c r="K2781" s="9" t="s">
        <v>94</v>
      </c>
      <c r="L2781" s="9" t="s">
        <v>95</v>
      </c>
    </row>
    <row r="2782" spans="1:12" x14ac:dyDescent="0.2">
      <c r="A2782" t="str">
        <f>VLOOKUP(B2782,StateFIPS!A$2:B$52,2)</f>
        <v>Maryland</v>
      </c>
      <c r="B2782">
        <f t="shared" si="46"/>
        <v>24</v>
      </c>
      <c r="C2782" s="9" t="s">
        <v>400</v>
      </c>
      <c r="D2782" s="9" t="s">
        <v>93</v>
      </c>
      <c r="E2782" s="9" t="s">
        <v>2789</v>
      </c>
      <c r="F2782" s="9" t="s">
        <v>2790</v>
      </c>
      <c r="G2782" s="10">
        <v>572</v>
      </c>
      <c r="H2782" s="9" t="s">
        <v>94</v>
      </c>
      <c r="I2782" s="10">
        <v>4872</v>
      </c>
      <c r="J2782" s="11">
        <v>0.12</v>
      </c>
      <c r="K2782" s="9" t="s">
        <v>94</v>
      </c>
      <c r="L2782" s="9" t="s">
        <v>95</v>
      </c>
    </row>
    <row r="2783" spans="1:12" x14ac:dyDescent="0.2">
      <c r="A2783" t="str">
        <f>VLOOKUP(B2783,StateFIPS!A$2:B$52,2)</f>
        <v>Vermont</v>
      </c>
      <c r="B2783">
        <f t="shared" si="46"/>
        <v>50</v>
      </c>
      <c r="C2783" s="9" t="s">
        <v>2627</v>
      </c>
      <c r="D2783" s="9" t="s">
        <v>93</v>
      </c>
      <c r="E2783" s="9" t="s">
        <v>2789</v>
      </c>
      <c r="F2783" s="9" t="s">
        <v>2790</v>
      </c>
      <c r="G2783" s="10">
        <v>249</v>
      </c>
      <c r="H2783" s="9" t="s">
        <v>94</v>
      </c>
      <c r="I2783" s="10">
        <v>2122</v>
      </c>
      <c r="J2783" s="11">
        <v>0.12</v>
      </c>
      <c r="K2783" s="9" t="s">
        <v>94</v>
      </c>
      <c r="L2783" s="9" t="s">
        <v>95</v>
      </c>
    </row>
    <row r="2784" spans="1:12" x14ac:dyDescent="0.2">
      <c r="A2784" t="str">
        <f>VLOOKUP(B2784,StateFIPS!A$2:B$52,2)</f>
        <v>North Carolina</v>
      </c>
      <c r="B2784">
        <f t="shared" si="46"/>
        <v>37</v>
      </c>
      <c r="C2784" s="9" t="s">
        <v>1190</v>
      </c>
      <c r="D2784" s="9" t="s">
        <v>93</v>
      </c>
      <c r="E2784" s="9" t="s">
        <v>2789</v>
      </c>
      <c r="F2784" s="9" t="s">
        <v>2790</v>
      </c>
      <c r="G2784" s="10">
        <v>0.73</v>
      </c>
      <c r="H2784" s="9" t="s">
        <v>94</v>
      </c>
      <c r="I2784" s="10">
        <v>6</v>
      </c>
      <c r="J2784" s="11">
        <v>0.12</v>
      </c>
      <c r="K2784" s="9" t="s">
        <v>94</v>
      </c>
      <c r="L2784" s="9" t="s">
        <v>95</v>
      </c>
    </row>
    <row r="2785" spans="1:12" x14ac:dyDescent="0.2">
      <c r="A2785" t="str">
        <f>VLOOKUP(B2785,StateFIPS!A$2:B$52,2)</f>
        <v>Tennessee</v>
      </c>
      <c r="B2785">
        <f t="shared" si="46"/>
        <v>47</v>
      </c>
      <c r="C2785" s="9" t="s">
        <v>2572</v>
      </c>
      <c r="D2785" s="9" t="s">
        <v>93</v>
      </c>
      <c r="E2785" s="9" t="s">
        <v>2789</v>
      </c>
      <c r="F2785" s="9" t="s">
        <v>2790</v>
      </c>
      <c r="G2785" s="10">
        <v>1331</v>
      </c>
      <c r="H2785" s="9" t="s">
        <v>94</v>
      </c>
      <c r="I2785" s="10">
        <v>11334</v>
      </c>
      <c r="J2785" s="11">
        <v>0.12</v>
      </c>
      <c r="K2785" s="9" t="s">
        <v>94</v>
      </c>
      <c r="L2785" s="9" t="s">
        <v>95</v>
      </c>
    </row>
    <row r="2786" spans="1:12" x14ac:dyDescent="0.2">
      <c r="A2786" t="str">
        <f>VLOOKUP(B2786,StateFIPS!A$2:B$52,2)</f>
        <v>Tennessee</v>
      </c>
      <c r="B2786">
        <f t="shared" si="46"/>
        <v>47</v>
      </c>
      <c r="C2786" s="9" t="s">
        <v>930</v>
      </c>
      <c r="D2786" s="9" t="s">
        <v>93</v>
      </c>
      <c r="E2786" s="9" t="s">
        <v>2789</v>
      </c>
      <c r="F2786" s="9" t="s">
        <v>2790</v>
      </c>
      <c r="G2786" s="10">
        <v>5</v>
      </c>
      <c r="H2786" s="9" t="s">
        <v>94</v>
      </c>
      <c r="I2786" s="10">
        <v>39</v>
      </c>
      <c r="J2786" s="11">
        <v>0.12</v>
      </c>
      <c r="K2786" s="9" t="s">
        <v>94</v>
      </c>
      <c r="L2786" s="9" t="s">
        <v>95</v>
      </c>
    </row>
    <row r="2787" spans="1:12" x14ac:dyDescent="0.2">
      <c r="A2787" t="str">
        <f>VLOOKUP(B2787,StateFIPS!A$2:B$52,2)</f>
        <v>Georgia</v>
      </c>
      <c r="B2787">
        <f t="shared" si="46"/>
        <v>13</v>
      </c>
      <c r="C2787" s="9" t="s">
        <v>804</v>
      </c>
      <c r="D2787" s="9" t="s">
        <v>93</v>
      </c>
      <c r="E2787" s="9" t="s">
        <v>2789</v>
      </c>
      <c r="F2787" s="9" t="s">
        <v>2790</v>
      </c>
      <c r="G2787" s="10">
        <v>6</v>
      </c>
      <c r="H2787" s="9" t="s">
        <v>94</v>
      </c>
      <c r="I2787" s="10">
        <v>55</v>
      </c>
      <c r="J2787" s="11">
        <v>0.12</v>
      </c>
      <c r="K2787" s="9" t="s">
        <v>94</v>
      </c>
      <c r="L2787" s="9" t="s">
        <v>95</v>
      </c>
    </row>
    <row r="2788" spans="1:12" x14ac:dyDescent="0.2">
      <c r="A2788" t="str">
        <f>VLOOKUP(B2788,StateFIPS!A$2:B$52,2)</f>
        <v>Colorado</v>
      </c>
      <c r="B2788">
        <f t="shared" si="46"/>
        <v>8</v>
      </c>
      <c r="C2788" s="9" t="s">
        <v>2098</v>
      </c>
      <c r="D2788" s="9" t="s">
        <v>93</v>
      </c>
      <c r="E2788" s="9" t="s">
        <v>2789</v>
      </c>
      <c r="F2788" s="9" t="s">
        <v>2790</v>
      </c>
      <c r="G2788" s="10">
        <v>23029</v>
      </c>
      <c r="H2788" s="9" t="s">
        <v>94</v>
      </c>
      <c r="I2788" s="10">
        <v>196076</v>
      </c>
      <c r="J2788" s="11">
        <v>0.12</v>
      </c>
      <c r="K2788" s="9" t="s">
        <v>94</v>
      </c>
      <c r="L2788" s="9" t="s">
        <v>95</v>
      </c>
    </row>
    <row r="2789" spans="1:12" x14ac:dyDescent="0.2">
      <c r="A2789" t="str">
        <f>VLOOKUP(B2789,StateFIPS!A$2:B$52,2)</f>
        <v>Colorado</v>
      </c>
      <c r="B2789">
        <f t="shared" si="46"/>
        <v>8</v>
      </c>
      <c r="C2789" s="9" t="s">
        <v>546</v>
      </c>
      <c r="D2789" s="9" t="s">
        <v>93</v>
      </c>
      <c r="E2789" s="9" t="s">
        <v>2789</v>
      </c>
      <c r="F2789" s="9" t="s">
        <v>2790</v>
      </c>
      <c r="G2789" s="10">
        <v>4966</v>
      </c>
      <c r="H2789" s="9" t="s">
        <v>94</v>
      </c>
      <c r="I2789" s="10">
        <v>42286</v>
      </c>
      <c r="J2789" s="11">
        <v>0.12</v>
      </c>
      <c r="K2789" s="9" t="s">
        <v>94</v>
      </c>
      <c r="L2789" s="9" t="s">
        <v>95</v>
      </c>
    </row>
    <row r="2790" spans="1:12" x14ac:dyDescent="0.2">
      <c r="A2790" t="str">
        <f>VLOOKUP(B2790,StateFIPS!A$2:B$52,2)</f>
        <v>Georgia</v>
      </c>
      <c r="B2790">
        <f t="shared" si="46"/>
        <v>13</v>
      </c>
      <c r="C2790" s="9" t="s">
        <v>805</v>
      </c>
      <c r="D2790" s="9" t="s">
        <v>93</v>
      </c>
      <c r="E2790" s="9" t="s">
        <v>2789</v>
      </c>
      <c r="F2790" s="9" t="s">
        <v>2790</v>
      </c>
      <c r="G2790" s="10">
        <v>10</v>
      </c>
      <c r="H2790" s="9" t="s">
        <v>94</v>
      </c>
      <c r="I2790" s="10">
        <v>87</v>
      </c>
      <c r="J2790" s="11">
        <v>0.12</v>
      </c>
      <c r="K2790" s="9" t="s">
        <v>94</v>
      </c>
      <c r="L2790" s="9" t="s">
        <v>95</v>
      </c>
    </row>
    <row r="2791" spans="1:12" x14ac:dyDescent="0.2">
      <c r="A2791" t="str">
        <f>VLOOKUP(B2791,StateFIPS!A$2:B$52,2)</f>
        <v>Kentucky</v>
      </c>
      <c r="B2791">
        <f t="shared" si="46"/>
        <v>21</v>
      </c>
      <c r="C2791" s="9" t="s">
        <v>1839</v>
      </c>
      <c r="D2791" s="9" t="s">
        <v>93</v>
      </c>
      <c r="E2791" s="9" t="s">
        <v>2789</v>
      </c>
      <c r="F2791" s="9" t="s">
        <v>2790</v>
      </c>
      <c r="G2791" s="10">
        <v>46</v>
      </c>
      <c r="H2791" s="9" t="s">
        <v>94</v>
      </c>
      <c r="I2791" s="10">
        <v>389</v>
      </c>
      <c r="J2791" s="11">
        <v>0.12</v>
      </c>
      <c r="K2791" s="9" t="s">
        <v>94</v>
      </c>
      <c r="L2791" s="9" t="s">
        <v>95</v>
      </c>
    </row>
    <row r="2792" spans="1:12" x14ac:dyDescent="0.2">
      <c r="A2792" t="str">
        <f>VLOOKUP(B2792,StateFIPS!A$2:B$52,2)</f>
        <v>Alabama</v>
      </c>
      <c r="B2792">
        <f t="shared" si="46"/>
        <v>1</v>
      </c>
      <c r="C2792" s="9" t="s">
        <v>596</v>
      </c>
      <c r="D2792" s="9" t="s">
        <v>93</v>
      </c>
      <c r="E2792" s="9" t="s">
        <v>2789</v>
      </c>
      <c r="F2792" s="9" t="s">
        <v>2790</v>
      </c>
      <c r="G2792" s="10">
        <v>36868</v>
      </c>
      <c r="H2792" s="9" t="s">
        <v>94</v>
      </c>
      <c r="I2792" s="10">
        <v>313913</v>
      </c>
      <c r="J2792" s="11">
        <v>0.12</v>
      </c>
      <c r="K2792" s="9" t="s">
        <v>94</v>
      </c>
      <c r="L2792" s="9" t="s">
        <v>95</v>
      </c>
    </row>
    <row r="2793" spans="1:12" x14ac:dyDescent="0.2">
      <c r="A2793" t="str">
        <f>VLOOKUP(B2793,StateFIPS!A$2:B$52,2)</f>
        <v>North Carolina</v>
      </c>
      <c r="B2793">
        <f t="shared" si="46"/>
        <v>37</v>
      </c>
      <c r="C2793" s="9" t="s">
        <v>2713</v>
      </c>
      <c r="D2793" s="9" t="s">
        <v>93</v>
      </c>
      <c r="E2793" s="9" t="s">
        <v>2789</v>
      </c>
      <c r="F2793" s="9" t="s">
        <v>2790</v>
      </c>
      <c r="G2793" s="10">
        <v>2</v>
      </c>
      <c r="H2793" s="9" t="s">
        <v>94</v>
      </c>
      <c r="I2793" s="10">
        <v>20</v>
      </c>
      <c r="J2793" s="11">
        <v>0.12</v>
      </c>
      <c r="K2793" s="9" t="s">
        <v>94</v>
      </c>
      <c r="L2793" s="9" t="s">
        <v>95</v>
      </c>
    </row>
    <row r="2794" spans="1:12" x14ac:dyDescent="0.2">
      <c r="A2794" t="str">
        <f>VLOOKUP(B2794,StateFIPS!A$2:B$52,2)</f>
        <v>Colorado</v>
      </c>
      <c r="B2794">
        <f t="shared" si="46"/>
        <v>8</v>
      </c>
      <c r="C2794" s="9" t="s">
        <v>545</v>
      </c>
      <c r="D2794" s="9" t="s">
        <v>93</v>
      </c>
      <c r="E2794" s="9" t="s">
        <v>2789</v>
      </c>
      <c r="F2794" s="9" t="s">
        <v>2790</v>
      </c>
      <c r="G2794" s="10">
        <v>2762</v>
      </c>
      <c r="H2794" s="9" t="s">
        <v>94</v>
      </c>
      <c r="I2794" s="10">
        <v>23519</v>
      </c>
      <c r="J2794" s="11">
        <v>0.12</v>
      </c>
      <c r="K2794" s="9" t="s">
        <v>94</v>
      </c>
      <c r="L2794" s="9" t="s">
        <v>95</v>
      </c>
    </row>
    <row r="2795" spans="1:12" x14ac:dyDescent="0.2">
      <c r="A2795" t="str">
        <f>VLOOKUP(B2795,StateFIPS!A$2:B$52,2)</f>
        <v>Kentucky</v>
      </c>
      <c r="B2795">
        <f t="shared" si="46"/>
        <v>21</v>
      </c>
      <c r="C2795" s="9" t="s">
        <v>143</v>
      </c>
      <c r="D2795" s="9" t="s">
        <v>93</v>
      </c>
      <c r="E2795" s="9" t="s">
        <v>2789</v>
      </c>
      <c r="F2795" s="9" t="s">
        <v>2790</v>
      </c>
      <c r="G2795" s="10">
        <v>9</v>
      </c>
      <c r="H2795" s="9" t="s">
        <v>94</v>
      </c>
      <c r="I2795" s="10">
        <v>77</v>
      </c>
      <c r="J2795" s="11">
        <v>0.12</v>
      </c>
      <c r="K2795" s="9" t="s">
        <v>94</v>
      </c>
      <c r="L2795" s="9" t="s">
        <v>95</v>
      </c>
    </row>
    <row r="2796" spans="1:12" x14ac:dyDescent="0.2">
      <c r="A2796" t="str">
        <f>VLOOKUP(B2796,StateFIPS!A$2:B$52,2)</f>
        <v>Maryland</v>
      </c>
      <c r="B2796">
        <f t="shared" si="46"/>
        <v>24</v>
      </c>
      <c r="C2796" s="9" t="s">
        <v>1756</v>
      </c>
      <c r="D2796" s="9" t="s">
        <v>93</v>
      </c>
      <c r="E2796" s="9" t="s">
        <v>2789</v>
      </c>
      <c r="F2796" s="9" t="s">
        <v>2790</v>
      </c>
      <c r="G2796" s="10">
        <v>3591</v>
      </c>
      <c r="H2796" s="9" t="s">
        <v>94</v>
      </c>
      <c r="I2796" s="10">
        <v>30578</v>
      </c>
      <c r="J2796" s="11">
        <v>0.12</v>
      </c>
      <c r="K2796" s="9" t="s">
        <v>94</v>
      </c>
      <c r="L2796" s="9" t="s">
        <v>95</v>
      </c>
    </row>
    <row r="2797" spans="1:12" x14ac:dyDescent="0.2">
      <c r="A2797" t="str">
        <f>VLOOKUP(B2797,StateFIPS!A$2:B$52,2)</f>
        <v>Alabama</v>
      </c>
      <c r="B2797">
        <f t="shared" si="46"/>
        <v>1</v>
      </c>
      <c r="C2797" s="9" t="s">
        <v>604</v>
      </c>
      <c r="D2797" s="9" t="s">
        <v>93</v>
      </c>
      <c r="E2797" s="9" t="s">
        <v>2789</v>
      </c>
      <c r="F2797" s="9" t="s">
        <v>2790</v>
      </c>
      <c r="G2797" s="10">
        <v>18</v>
      </c>
      <c r="H2797" s="9" t="s">
        <v>94</v>
      </c>
      <c r="I2797" s="10">
        <v>153</v>
      </c>
      <c r="J2797" s="11">
        <v>0.12</v>
      </c>
      <c r="K2797" s="9" t="s">
        <v>94</v>
      </c>
      <c r="L2797" s="9" t="s">
        <v>95</v>
      </c>
    </row>
    <row r="2798" spans="1:12" x14ac:dyDescent="0.2">
      <c r="A2798" t="str">
        <f>VLOOKUP(B2798,StateFIPS!A$2:B$52,2)</f>
        <v>Vermont</v>
      </c>
      <c r="B2798">
        <f t="shared" si="46"/>
        <v>50</v>
      </c>
      <c r="C2798" s="9" t="s">
        <v>2671</v>
      </c>
      <c r="D2798" s="9" t="s">
        <v>93</v>
      </c>
      <c r="E2798" s="9" t="s">
        <v>2789</v>
      </c>
      <c r="F2798" s="9" t="s">
        <v>2790</v>
      </c>
      <c r="G2798" s="10">
        <v>260</v>
      </c>
      <c r="H2798" s="9" t="s">
        <v>94</v>
      </c>
      <c r="I2798" s="10">
        <v>2217</v>
      </c>
      <c r="J2798" s="11">
        <v>0.12</v>
      </c>
      <c r="K2798" s="9" t="s">
        <v>94</v>
      </c>
      <c r="L2798" s="9" t="s">
        <v>95</v>
      </c>
    </row>
    <row r="2799" spans="1:12" x14ac:dyDescent="0.2">
      <c r="A2799" t="str">
        <f>VLOOKUP(B2799,StateFIPS!A$2:B$52,2)</f>
        <v>Colorado</v>
      </c>
      <c r="B2799">
        <f t="shared" si="46"/>
        <v>8</v>
      </c>
      <c r="C2799" s="9" t="s">
        <v>549</v>
      </c>
      <c r="D2799" s="9" t="s">
        <v>93</v>
      </c>
      <c r="E2799" s="9" t="s">
        <v>2789</v>
      </c>
      <c r="F2799" s="9" t="s">
        <v>2790</v>
      </c>
      <c r="G2799" s="10">
        <v>3392</v>
      </c>
      <c r="H2799" s="9" t="s">
        <v>94</v>
      </c>
      <c r="I2799" s="10">
        <v>28881</v>
      </c>
      <c r="J2799" s="11">
        <v>0.12</v>
      </c>
      <c r="K2799" s="9" t="s">
        <v>94</v>
      </c>
      <c r="L2799" s="9" t="s">
        <v>95</v>
      </c>
    </row>
    <row r="2800" spans="1:12" x14ac:dyDescent="0.2">
      <c r="A2800" t="str">
        <f>VLOOKUP(B2800,StateFIPS!A$2:B$52,2)</f>
        <v>Illinois</v>
      </c>
      <c r="B2800">
        <f t="shared" si="46"/>
        <v>17</v>
      </c>
      <c r="C2800" s="9" t="s">
        <v>688</v>
      </c>
      <c r="D2800" s="9" t="s">
        <v>93</v>
      </c>
      <c r="E2800" s="9" t="s">
        <v>2789</v>
      </c>
      <c r="F2800" s="9" t="s">
        <v>2790</v>
      </c>
      <c r="G2800" s="10">
        <v>145</v>
      </c>
      <c r="H2800" s="9" t="s">
        <v>94</v>
      </c>
      <c r="I2800" s="10">
        <v>1235</v>
      </c>
      <c r="J2800" s="11">
        <v>0.12</v>
      </c>
      <c r="K2800" s="9" t="s">
        <v>94</v>
      </c>
      <c r="L2800" s="9" t="s">
        <v>95</v>
      </c>
    </row>
    <row r="2801" spans="1:12" x14ac:dyDescent="0.2">
      <c r="A2801" t="str">
        <f>VLOOKUP(B2801,StateFIPS!A$2:B$52,2)</f>
        <v>Georgia</v>
      </c>
      <c r="B2801">
        <f t="shared" si="46"/>
        <v>13</v>
      </c>
      <c r="C2801" s="9" t="s">
        <v>753</v>
      </c>
      <c r="D2801" s="9" t="s">
        <v>93</v>
      </c>
      <c r="E2801" s="9" t="s">
        <v>2789</v>
      </c>
      <c r="F2801" s="9" t="s">
        <v>2790</v>
      </c>
      <c r="G2801" s="10">
        <v>65665</v>
      </c>
      <c r="H2801" s="9" t="s">
        <v>94</v>
      </c>
      <c r="I2801" s="10">
        <v>559099</v>
      </c>
      <c r="J2801" s="11">
        <v>0.12</v>
      </c>
      <c r="K2801" s="9" t="s">
        <v>94</v>
      </c>
      <c r="L2801" s="9" t="s">
        <v>95</v>
      </c>
    </row>
    <row r="2802" spans="1:12" x14ac:dyDescent="0.2">
      <c r="A2802" t="str">
        <f>VLOOKUP(B2802,StateFIPS!A$2:B$52,2)</f>
        <v>North Carolina</v>
      </c>
      <c r="B2802">
        <f t="shared" si="46"/>
        <v>37</v>
      </c>
      <c r="C2802" s="9" t="s">
        <v>1192</v>
      </c>
      <c r="D2802" s="9" t="s">
        <v>93</v>
      </c>
      <c r="E2802" s="9" t="s">
        <v>2789</v>
      </c>
      <c r="F2802" s="9" t="s">
        <v>2790</v>
      </c>
      <c r="G2802" s="10">
        <v>4</v>
      </c>
      <c r="H2802" s="9" t="s">
        <v>94</v>
      </c>
      <c r="I2802" s="10">
        <v>38</v>
      </c>
      <c r="J2802" s="11">
        <v>0.12</v>
      </c>
      <c r="K2802" s="9" t="s">
        <v>94</v>
      </c>
      <c r="L2802" s="9" t="s">
        <v>95</v>
      </c>
    </row>
    <row r="2803" spans="1:12" x14ac:dyDescent="0.2">
      <c r="A2803" t="str">
        <f>VLOOKUP(B2803,StateFIPS!A$2:B$52,2)</f>
        <v>South Carolina</v>
      </c>
      <c r="B2803">
        <f t="shared" si="46"/>
        <v>45</v>
      </c>
      <c r="C2803" s="9" t="s">
        <v>2613</v>
      </c>
      <c r="D2803" s="9" t="s">
        <v>93</v>
      </c>
      <c r="E2803" s="9" t="s">
        <v>2789</v>
      </c>
      <c r="F2803" s="9" t="s">
        <v>2790</v>
      </c>
      <c r="G2803" s="10">
        <v>34926</v>
      </c>
      <c r="H2803" s="9" t="s">
        <v>94</v>
      </c>
      <c r="I2803" s="10">
        <v>297371</v>
      </c>
      <c r="J2803" s="11">
        <v>0.12</v>
      </c>
      <c r="K2803" s="9" t="s">
        <v>94</v>
      </c>
      <c r="L2803" s="9" t="s">
        <v>95</v>
      </c>
    </row>
    <row r="2804" spans="1:12" x14ac:dyDescent="0.2">
      <c r="A2804" t="str">
        <f>VLOOKUP(B2804,StateFIPS!A$2:B$52,2)</f>
        <v>North Carolina</v>
      </c>
      <c r="B2804">
        <f t="shared" si="46"/>
        <v>37</v>
      </c>
      <c r="C2804" s="9" t="s">
        <v>1406</v>
      </c>
      <c r="D2804" s="9" t="s">
        <v>93</v>
      </c>
      <c r="E2804" s="9" t="s">
        <v>2789</v>
      </c>
      <c r="F2804" s="9" t="s">
        <v>2790</v>
      </c>
      <c r="G2804" s="10">
        <v>9</v>
      </c>
      <c r="H2804" s="9" t="s">
        <v>94</v>
      </c>
      <c r="I2804" s="10">
        <v>80</v>
      </c>
      <c r="J2804" s="11">
        <v>0.12</v>
      </c>
      <c r="K2804" s="9" t="s">
        <v>94</v>
      </c>
      <c r="L2804" s="9" t="s">
        <v>95</v>
      </c>
    </row>
    <row r="2805" spans="1:12" x14ac:dyDescent="0.2">
      <c r="A2805" t="str">
        <f>VLOOKUP(B2805,StateFIPS!A$2:B$52,2)</f>
        <v>Michigan</v>
      </c>
      <c r="B2805">
        <f t="shared" si="46"/>
        <v>26</v>
      </c>
      <c r="C2805" s="9" t="s">
        <v>1708</v>
      </c>
      <c r="D2805" s="9" t="s">
        <v>93</v>
      </c>
      <c r="E2805" s="9" t="s">
        <v>2789</v>
      </c>
      <c r="F2805" s="9" t="s">
        <v>2790</v>
      </c>
      <c r="G2805" s="10">
        <v>6008</v>
      </c>
      <c r="H2805" s="9" t="s">
        <v>94</v>
      </c>
      <c r="I2805" s="10">
        <v>51152</v>
      </c>
      <c r="J2805" s="11">
        <v>0.12</v>
      </c>
      <c r="K2805" s="9" t="s">
        <v>94</v>
      </c>
      <c r="L2805" s="9" t="s">
        <v>95</v>
      </c>
    </row>
    <row r="2806" spans="1:12" x14ac:dyDescent="0.2">
      <c r="A2806" t="str">
        <f>VLOOKUP(B2806,StateFIPS!A$2:B$52,2)</f>
        <v>Tennessee</v>
      </c>
      <c r="B2806">
        <f t="shared" si="46"/>
        <v>47</v>
      </c>
      <c r="C2806" s="9" t="s">
        <v>2630</v>
      </c>
      <c r="D2806" s="9" t="s">
        <v>93</v>
      </c>
      <c r="E2806" s="9" t="s">
        <v>2789</v>
      </c>
      <c r="F2806" s="9" t="s">
        <v>2790</v>
      </c>
      <c r="G2806" s="10">
        <v>11</v>
      </c>
      <c r="H2806" s="9" t="s">
        <v>94</v>
      </c>
      <c r="I2806" s="10">
        <v>95</v>
      </c>
      <c r="J2806" s="11">
        <v>0.12</v>
      </c>
      <c r="K2806" s="9" t="s">
        <v>94</v>
      </c>
      <c r="L2806" s="9" t="s">
        <v>95</v>
      </c>
    </row>
    <row r="2807" spans="1:12" x14ac:dyDescent="0.2">
      <c r="A2807" t="str">
        <f>VLOOKUP(B2807,StateFIPS!A$2:B$52,2)</f>
        <v>North Carolina</v>
      </c>
      <c r="B2807">
        <f t="shared" si="46"/>
        <v>37</v>
      </c>
      <c r="C2807" s="9" t="s">
        <v>1402</v>
      </c>
      <c r="D2807" s="9" t="s">
        <v>93</v>
      </c>
      <c r="E2807" s="9" t="s">
        <v>2789</v>
      </c>
      <c r="F2807" s="9" t="s">
        <v>2790</v>
      </c>
      <c r="G2807" s="10">
        <v>18424</v>
      </c>
      <c r="H2807" s="9" t="s">
        <v>94</v>
      </c>
      <c r="I2807" s="10">
        <v>156868</v>
      </c>
      <c r="J2807" s="11">
        <v>0.12</v>
      </c>
      <c r="K2807" s="9" t="s">
        <v>94</v>
      </c>
      <c r="L2807" s="9" t="s">
        <v>95</v>
      </c>
    </row>
    <row r="2808" spans="1:12" x14ac:dyDescent="0.2">
      <c r="A2808" t="str">
        <f>VLOOKUP(B2808,StateFIPS!A$2:B$52,2)</f>
        <v>Colorado</v>
      </c>
      <c r="B2808">
        <f t="shared" si="46"/>
        <v>8</v>
      </c>
      <c r="C2808" s="9" t="s">
        <v>2105</v>
      </c>
      <c r="D2808" s="9" t="s">
        <v>93</v>
      </c>
      <c r="E2808" s="9" t="s">
        <v>2789</v>
      </c>
      <c r="F2808" s="9" t="s">
        <v>2790</v>
      </c>
      <c r="G2808" s="10">
        <v>40619</v>
      </c>
      <c r="H2808" s="9" t="s">
        <v>94</v>
      </c>
      <c r="I2808" s="10">
        <v>345844</v>
      </c>
      <c r="J2808" s="11">
        <v>0.12</v>
      </c>
      <c r="K2808" s="9" t="s">
        <v>94</v>
      </c>
      <c r="L2808" s="9" t="s">
        <v>95</v>
      </c>
    </row>
    <row r="2809" spans="1:12" x14ac:dyDescent="0.2">
      <c r="A2809" t="str">
        <f>VLOOKUP(B2809,StateFIPS!A$2:B$52,2)</f>
        <v>Tennessee</v>
      </c>
      <c r="B2809">
        <f t="shared" si="46"/>
        <v>47</v>
      </c>
      <c r="C2809" s="9" t="s">
        <v>936</v>
      </c>
      <c r="D2809" s="9" t="s">
        <v>93</v>
      </c>
      <c r="E2809" s="9" t="s">
        <v>2789</v>
      </c>
      <c r="F2809" s="9" t="s">
        <v>2790</v>
      </c>
      <c r="G2809" s="10">
        <v>4</v>
      </c>
      <c r="H2809" s="9" t="s">
        <v>94</v>
      </c>
      <c r="I2809" s="10">
        <v>35</v>
      </c>
      <c r="J2809" s="11">
        <v>0.12</v>
      </c>
      <c r="K2809" s="9" t="s">
        <v>94</v>
      </c>
      <c r="L2809" s="9" t="s">
        <v>95</v>
      </c>
    </row>
    <row r="2810" spans="1:12" x14ac:dyDescent="0.2">
      <c r="A2810" t="str">
        <f>VLOOKUP(B2810,StateFIPS!A$2:B$52,2)</f>
        <v>Texas</v>
      </c>
      <c r="B2810">
        <f t="shared" si="46"/>
        <v>48</v>
      </c>
      <c r="C2810" s="9" t="s">
        <v>851</v>
      </c>
      <c r="D2810" s="9" t="s">
        <v>93</v>
      </c>
      <c r="E2810" s="9" t="s">
        <v>2789</v>
      </c>
      <c r="F2810" s="9" t="s">
        <v>2790</v>
      </c>
      <c r="G2810" s="10">
        <v>3</v>
      </c>
      <c r="H2810" s="9" t="s">
        <v>94</v>
      </c>
      <c r="I2810" s="10">
        <v>28</v>
      </c>
      <c r="J2810" s="11">
        <v>0.12</v>
      </c>
      <c r="K2810" s="9" t="s">
        <v>94</v>
      </c>
      <c r="L2810" s="9" t="s">
        <v>95</v>
      </c>
    </row>
    <row r="2811" spans="1:12" x14ac:dyDescent="0.2">
      <c r="A2811" t="str">
        <f>VLOOKUP(B2811,StateFIPS!A$2:B$52,2)</f>
        <v>Kansas</v>
      </c>
      <c r="B2811">
        <f t="shared" si="46"/>
        <v>20</v>
      </c>
      <c r="C2811" s="9" t="s">
        <v>1899</v>
      </c>
      <c r="D2811" s="9" t="s">
        <v>93</v>
      </c>
      <c r="E2811" s="9" t="s">
        <v>2789</v>
      </c>
      <c r="F2811" s="9" t="s">
        <v>2790</v>
      </c>
      <c r="G2811" s="10">
        <v>224</v>
      </c>
      <c r="H2811" s="9" t="s">
        <v>94</v>
      </c>
      <c r="I2811" s="10">
        <v>1907</v>
      </c>
      <c r="J2811" s="11">
        <v>0.12</v>
      </c>
      <c r="K2811" s="9" t="s">
        <v>94</v>
      </c>
      <c r="L2811" s="9" t="s">
        <v>95</v>
      </c>
    </row>
    <row r="2812" spans="1:12" x14ac:dyDescent="0.2">
      <c r="A2812" t="str">
        <f>VLOOKUP(B2812,StateFIPS!A$2:B$52,2)</f>
        <v>Kentucky</v>
      </c>
      <c r="B2812">
        <f t="shared" si="46"/>
        <v>21</v>
      </c>
      <c r="C2812" s="9" t="s">
        <v>141</v>
      </c>
      <c r="D2812" s="9" t="s">
        <v>93</v>
      </c>
      <c r="E2812" s="9" t="s">
        <v>2789</v>
      </c>
      <c r="F2812" s="9" t="s">
        <v>2790</v>
      </c>
      <c r="G2812" s="10">
        <v>38</v>
      </c>
      <c r="H2812" s="9" t="s">
        <v>94</v>
      </c>
      <c r="I2812" s="10">
        <v>323</v>
      </c>
      <c r="J2812" s="11">
        <v>0.12</v>
      </c>
      <c r="K2812" s="9" t="s">
        <v>94</v>
      </c>
      <c r="L2812" s="9" t="s">
        <v>95</v>
      </c>
    </row>
    <row r="2813" spans="1:12" x14ac:dyDescent="0.2">
      <c r="A2813" t="str">
        <f>VLOOKUP(B2813,StateFIPS!A$2:B$52,2)</f>
        <v>Virginia</v>
      </c>
      <c r="B2813">
        <f t="shared" si="46"/>
        <v>51</v>
      </c>
      <c r="C2813" s="9" t="s">
        <v>2527</v>
      </c>
      <c r="D2813" s="9" t="s">
        <v>93</v>
      </c>
      <c r="E2813" s="9" t="s">
        <v>2789</v>
      </c>
      <c r="F2813" s="9" t="s">
        <v>2790</v>
      </c>
      <c r="G2813" s="10">
        <v>7</v>
      </c>
      <c r="H2813" s="9" t="s">
        <v>94</v>
      </c>
      <c r="I2813" s="10">
        <v>58</v>
      </c>
      <c r="J2813" s="11">
        <v>0.12</v>
      </c>
      <c r="K2813" s="9" t="s">
        <v>94</v>
      </c>
      <c r="L2813" s="9" t="s">
        <v>95</v>
      </c>
    </row>
    <row r="2814" spans="1:12" x14ac:dyDescent="0.2">
      <c r="A2814" t="str">
        <f>VLOOKUP(B2814,StateFIPS!A$2:B$52,2)</f>
        <v>Alabama</v>
      </c>
      <c r="B2814">
        <f t="shared" si="46"/>
        <v>1</v>
      </c>
      <c r="C2814" s="9" t="s">
        <v>588</v>
      </c>
      <c r="D2814" s="9" t="s">
        <v>93</v>
      </c>
      <c r="E2814" s="9" t="s">
        <v>2789</v>
      </c>
      <c r="F2814" s="9" t="s">
        <v>2790</v>
      </c>
      <c r="G2814" s="10">
        <v>211247</v>
      </c>
      <c r="H2814" s="9" t="s">
        <v>94</v>
      </c>
      <c r="I2814" s="10">
        <v>1798651</v>
      </c>
      <c r="J2814" s="11">
        <v>0.12</v>
      </c>
      <c r="K2814" s="9" t="s">
        <v>94</v>
      </c>
      <c r="L2814" s="9" t="s">
        <v>95</v>
      </c>
    </row>
    <row r="2815" spans="1:12" x14ac:dyDescent="0.2">
      <c r="A2815" t="str">
        <f>VLOOKUP(B2815,StateFIPS!A$2:B$52,2)</f>
        <v>Illinois</v>
      </c>
      <c r="B2815">
        <f t="shared" si="46"/>
        <v>17</v>
      </c>
      <c r="C2815" s="9" t="s">
        <v>717</v>
      </c>
      <c r="D2815" s="9" t="s">
        <v>93</v>
      </c>
      <c r="E2815" s="9" t="s">
        <v>2789</v>
      </c>
      <c r="F2815" s="9" t="s">
        <v>2790</v>
      </c>
      <c r="G2815" s="10">
        <v>126</v>
      </c>
      <c r="H2815" s="9" t="s">
        <v>94</v>
      </c>
      <c r="I2815" s="10">
        <v>1074</v>
      </c>
      <c r="J2815" s="11">
        <v>0.12</v>
      </c>
      <c r="K2815" s="9" t="s">
        <v>94</v>
      </c>
      <c r="L2815" s="9" t="s">
        <v>95</v>
      </c>
    </row>
    <row r="2816" spans="1:12" x14ac:dyDescent="0.2">
      <c r="A2816" t="str">
        <f>VLOOKUP(B2816,StateFIPS!A$2:B$52,2)</f>
        <v>Idaho</v>
      </c>
      <c r="B2816">
        <f t="shared" si="46"/>
        <v>16</v>
      </c>
      <c r="C2816" s="9" t="s">
        <v>2164</v>
      </c>
      <c r="D2816" s="9" t="s">
        <v>93</v>
      </c>
      <c r="E2816" s="9" t="s">
        <v>2789</v>
      </c>
      <c r="F2816" s="9" t="s">
        <v>2790</v>
      </c>
      <c r="G2816" s="10">
        <v>8021</v>
      </c>
      <c r="H2816" s="9" t="s">
        <v>94</v>
      </c>
      <c r="I2816" s="10">
        <v>68292</v>
      </c>
      <c r="J2816" s="11">
        <v>0.12</v>
      </c>
      <c r="K2816" s="9" t="s">
        <v>94</v>
      </c>
      <c r="L2816" s="9" t="s">
        <v>95</v>
      </c>
    </row>
    <row r="2817" spans="1:12" x14ac:dyDescent="0.2">
      <c r="A2817" t="str">
        <f>VLOOKUP(B2817,StateFIPS!A$2:B$52,2)</f>
        <v>Illinois</v>
      </c>
      <c r="B2817">
        <f t="shared" si="46"/>
        <v>17</v>
      </c>
      <c r="C2817" s="9" t="s">
        <v>719</v>
      </c>
      <c r="D2817" s="9" t="s">
        <v>93</v>
      </c>
      <c r="E2817" s="9" t="s">
        <v>2789</v>
      </c>
      <c r="F2817" s="9" t="s">
        <v>2790</v>
      </c>
      <c r="G2817" s="10">
        <v>130</v>
      </c>
      <c r="H2817" s="9" t="s">
        <v>94</v>
      </c>
      <c r="I2817" s="10">
        <v>1109</v>
      </c>
      <c r="J2817" s="11">
        <v>0.12</v>
      </c>
      <c r="K2817" s="9" t="s">
        <v>94</v>
      </c>
      <c r="L2817" s="9" t="s">
        <v>95</v>
      </c>
    </row>
    <row r="2818" spans="1:12" x14ac:dyDescent="0.2">
      <c r="A2818" t="str">
        <f>VLOOKUP(B2818,StateFIPS!A$2:B$52,2)</f>
        <v>Georgia</v>
      </c>
      <c r="B2818">
        <f t="shared" si="46"/>
        <v>13</v>
      </c>
      <c r="C2818" s="9" t="s">
        <v>2009</v>
      </c>
      <c r="D2818" s="9" t="s">
        <v>93</v>
      </c>
      <c r="E2818" s="9" t="s">
        <v>2789</v>
      </c>
      <c r="F2818" s="9" t="s">
        <v>2790</v>
      </c>
      <c r="G2818" s="10">
        <v>8412</v>
      </c>
      <c r="H2818" s="9" t="s">
        <v>94</v>
      </c>
      <c r="I2818" s="10">
        <v>71624</v>
      </c>
      <c r="J2818" s="11">
        <v>0.12</v>
      </c>
      <c r="K2818" s="9" t="s">
        <v>94</v>
      </c>
      <c r="L2818" s="9" t="s">
        <v>95</v>
      </c>
    </row>
    <row r="2819" spans="1:12" x14ac:dyDescent="0.2">
      <c r="A2819" t="str">
        <f>VLOOKUP(B2819,StateFIPS!A$2:B$52,2)</f>
        <v>Kentucky</v>
      </c>
      <c r="B2819">
        <f t="shared" ref="B2819:B2882" si="47">VALUE(LEFT(C2819,2))</f>
        <v>21</v>
      </c>
      <c r="C2819" s="9" t="s">
        <v>142</v>
      </c>
      <c r="D2819" s="9" t="s">
        <v>93</v>
      </c>
      <c r="E2819" s="9" t="s">
        <v>2789</v>
      </c>
      <c r="F2819" s="9" t="s">
        <v>2790</v>
      </c>
      <c r="G2819" s="10">
        <v>17</v>
      </c>
      <c r="H2819" s="9" t="s">
        <v>94</v>
      </c>
      <c r="I2819" s="10">
        <v>144</v>
      </c>
      <c r="J2819" s="11">
        <v>0.12</v>
      </c>
      <c r="K2819" s="9" t="s">
        <v>94</v>
      </c>
      <c r="L2819" s="9" t="s">
        <v>95</v>
      </c>
    </row>
    <row r="2820" spans="1:12" x14ac:dyDescent="0.2">
      <c r="A2820" t="str">
        <f>VLOOKUP(B2820,StateFIPS!A$2:B$52,2)</f>
        <v>Texas</v>
      </c>
      <c r="B2820">
        <f t="shared" si="47"/>
        <v>48</v>
      </c>
      <c r="C2820" s="9" t="s">
        <v>855</v>
      </c>
      <c r="D2820" s="9" t="s">
        <v>93</v>
      </c>
      <c r="E2820" s="9" t="s">
        <v>2789</v>
      </c>
      <c r="F2820" s="9" t="s">
        <v>2790</v>
      </c>
      <c r="G2820" s="10">
        <v>13</v>
      </c>
      <c r="H2820" s="9" t="s">
        <v>94</v>
      </c>
      <c r="I2820" s="10">
        <v>108</v>
      </c>
      <c r="J2820" s="11">
        <v>0.12</v>
      </c>
      <c r="K2820" s="9" t="s">
        <v>94</v>
      </c>
      <c r="L2820" s="9" t="s">
        <v>95</v>
      </c>
    </row>
    <row r="2821" spans="1:12" x14ac:dyDescent="0.2">
      <c r="A2821" t="str">
        <f>VLOOKUP(B2821,StateFIPS!A$2:B$52,2)</f>
        <v>Massachusetts</v>
      </c>
      <c r="B2821">
        <f t="shared" si="47"/>
        <v>25</v>
      </c>
      <c r="C2821" s="9" t="s">
        <v>431</v>
      </c>
      <c r="D2821" s="9" t="s">
        <v>93</v>
      </c>
      <c r="E2821" s="9" t="s">
        <v>2789</v>
      </c>
      <c r="F2821" s="9" t="s">
        <v>2790</v>
      </c>
      <c r="G2821" s="10">
        <v>1089</v>
      </c>
      <c r="H2821" s="9" t="s">
        <v>94</v>
      </c>
      <c r="I2821" s="10">
        <v>9270</v>
      </c>
      <c r="J2821" s="11">
        <v>0.12</v>
      </c>
      <c r="K2821" s="9" t="s">
        <v>94</v>
      </c>
      <c r="L2821" s="9" t="s">
        <v>95</v>
      </c>
    </row>
    <row r="2822" spans="1:12" x14ac:dyDescent="0.2">
      <c r="A2822" t="str">
        <f>VLOOKUP(B2822,StateFIPS!A$2:B$52,2)</f>
        <v>Colorado</v>
      </c>
      <c r="B2822">
        <f t="shared" si="47"/>
        <v>8</v>
      </c>
      <c r="C2822" s="9" t="s">
        <v>491</v>
      </c>
      <c r="D2822" s="9" t="s">
        <v>93</v>
      </c>
      <c r="E2822" s="9" t="s">
        <v>2789</v>
      </c>
      <c r="F2822" s="9" t="s">
        <v>2790</v>
      </c>
      <c r="G2822" s="10">
        <v>7371</v>
      </c>
      <c r="H2822" s="9" t="s">
        <v>94</v>
      </c>
      <c r="I2822" s="10">
        <v>62759</v>
      </c>
      <c r="J2822" s="11">
        <v>0.12</v>
      </c>
      <c r="K2822" s="9" t="s">
        <v>94</v>
      </c>
      <c r="L2822" s="9" t="s">
        <v>95</v>
      </c>
    </row>
    <row r="2823" spans="1:12" x14ac:dyDescent="0.2">
      <c r="A2823" t="str">
        <f>VLOOKUP(B2823,StateFIPS!A$2:B$52,2)</f>
        <v>Illinois</v>
      </c>
      <c r="B2823">
        <f t="shared" si="47"/>
        <v>17</v>
      </c>
      <c r="C2823" s="9" t="s">
        <v>2177</v>
      </c>
      <c r="D2823" s="9" t="s">
        <v>93</v>
      </c>
      <c r="E2823" s="9" t="s">
        <v>2789</v>
      </c>
      <c r="F2823" s="9" t="s">
        <v>2790</v>
      </c>
      <c r="G2823" s="10">
        <v>311</v>
      </c>
      <c r="H2823" s="9" t="s">
        <v>94</v>
      </c>
      <c r="I2823" s="10">
        <v>2650</v>
      </c>
      <c r="J2823" s="11">
        <v>0.12</v>
      </c>
      <c r="K2823" s="9" t="s">
        <v>94</v>
      </c>
      <c r="L2823" s="9" t="s">
        <v>95</v>
      </c>
    </row>
    <row r="2824" spans="1:12" x14ac:dyDescent="0.2">
      <c r="A2824" t="str">
        <f>VLOOKUP(B2824,StateFIPS!A$2:B$52,2)</f>
        <v>Alabama</v>
      </c>
      <c r="B2824">
        <f t="shared" si="47"/>
        <v>1</v>
      </c>
      <c r="C2824" s="9" t="s">
        <v>98</v>
      </c>
      <c r="D2824" s="9" t="s">
        <v>93</v>
      </c>
      <c r="E2824" s="9" t="s">
        <v>2789</v>
      </c>
      <c r="F2824" s="9" t="s">
        <v>2790</v>
      </c>
      <c r="G2824" s="10">
        <v>4</v>
      </c>
      <c r="H2824" s="9" t="s">
        <v>94</v>
      </c>
      <c r="I2824" s="10">
        <v>37</v>
      </c>
      <c r="J2824" s="11">
        <v>0.12</v>
      </c>
      <c r="K2824" s="9" t="s">
        <v>94</v>
      </c>
      <c r="L2824" s="9" t="s">
        <v>95</v>
      </c>
    </row>
    <row r="2825" spans="1:12" x14ac:dyDescent="0.2">
      <c r="A2825" t="str">
        <f>VLOOKUP(B2825,StateFIPS!A$2:B$52,2)</f>
        <v>Kentucky</v>
      </c>
      <c r="B2825">
        <f t="shared" si="47"/>
        <v>21</v>
      </c>
      <c r="C2825" s="9" t="s">
        <v>139</v>
      </c>
      <c r="D2825" s="9" t="s">
        <v>93</v>
      </c>
      <c r="E2825" s="9" t="s">
        <v>2789</v>
      </c>
      <c r="F2825" s="9" t="s">
        <v>2790</v>
      </c>
      <c r="G2825" s="10">
        <v>14</v>
      </c>
      <c r="H2825" s="9" t="s">
        <v>94</v>
      </c>
      <c r="I2825" s="10">
        <v>119</v>
      </c>
      <c r="J2825" s="11">
        <v>0.12</v>
      </c>
      <c r="K2825" s="9" t="s">
        <v>94</v>
      </c>
      <c r="L2825" s="9" t="s">
        <v>95</v>
      </c>
    </row>
    <row r="2826" spans="1:12" x14ac:dyDescent="0.2">
      <c r="A2826" t="str">
        <f>VLOOKUP(B2826,StateFIPS!A$2:B$52,2)</f>
        <v>Colorado</v>
      </c>
      <c r="B2826">
        <f t="shared" si="47"/>
        <v>8</v>
      </c>
      <c r="C2826" s="9" t="s">
        <v>2101</v>
      </c>
      <c r="D2826" s="9" t="s">
        <v>93</v>
      </c>
      <c r="E2826" s="9" t="s">
        <v>2789</v>
      </c>
      <c r="F2826" s="9" t="s">
        <v>2790</v>
      </c>
      <c r="G2826" s="10">
        <v>11865</v>
      </c>
      <c r="H2826" s="9" t="s">
        <v>94</v>
      </c>
      <c r="I2826" s="10">
        <v>101024</v>
      </c>
      <c r="J2826" s="11">
        <v>0.12</v>
      </c>
      <c r="K2826" s="9" t="s">
        <v>94</v>
      </c>
      <c r="L2826" s="9" t="s">
        <v>95</v>
      </c>
    </row>
    <row r="2827" spans="1:12" x14ac:dyDescent="0.2">
      <c r="A2827" t="str">
        <f>VLOOKUP(B2827,StateFIPS!A$2:B$52,2)</f>
        <v>Georgia</v>
      </c>
      <c r="B2827">
        <f t="shared" si="47"/>
        <v>13</v>
      </c>
      <c r="C2827" s="9" t="s">
        <v>774</v>
      </c>
      <c r="D2827" s="9" t="s">
        <v>93</v>
      </c>
      <c r="E2827" s="9" t="s">
        <v>2789</v>
      </c>
      <c r="F2827" s="9" t="s">
        <v>2790</v>
      </c>
      <c r="G2827" s="10">
        <v>10</v>
      </c>
      <c r="H2827" s="9" t="s">
        <v>94</v>
      </c>
      <c r="I2827" s="10">
        <v>81</v>
      </c>
      <c r="J2827" s="11">
        <v>0.12</v>
      </c>
      <c r="K2827" s="9" t="s">
        <v>94</v>
      </c>
      <c r="L2827" s="9" t="s">
        <v>95</v>
      </c>
    </row>
    <row r="2828" spans="1:12" x14ac:dyDescent="0.2">
      <c r="A2828" t="str">
        <f>VLOOKUP(B2828,StateFIPS!A$2:B$52,2)</f>
        <v>Tennessee</v>
      </c>
      <c r="B2828">
        <f t="shared" si="47"/>
        <v>47</v>
      </c>
      <c r="C2828" s="9" t="s">
        <v>2557</v>
      </c>
      <c r="D2828" s="9" t="s">
        <v>93</v>
      </c>
      <c r="E2828" s="9" t="s">
        <v>2789</v>
      </c>
      <c r="F2828" s="9" t="s">
        <v>2790</v>
      </c>
      <c r="G2828" s="10">
        <v>889</v>
      </c>
      <c r="H2828" s="9" t="s">
        <v>94</v>
      </c>
      <c r="I2828" s="10">
        <v>7570</v>
      </c>
      <c r="J2828" s="11">
        <v>0.12</v>
      </c>
      <c r="K2828" s="9" t="s">
        <v>94</v>
      </c>
      <c r="L2828" s="9" t="s">
        <v>95</v>
      </c>
    </row>
    <row r="2829" spans="1:12" x14ac:dyDescent="0.2">
      <c r="A2829" t="str">
        <f>VLOOKUP(B2829,StateFIPS!A$2:B$52,2)</f>
        <v>Kentucky</v>
      </c>
      <c r="B2829">
        <f t="shared" si="47"/>
        <v>21</v>
      </c>
      <c r="C2829" s="9" t="s">
        <v>1832</v>
      </c>
      <c r="D2829" s="9" t="s">
        <v>93</v>
      </c>
      <c r="E2829" s="9" t="s">
        <v>2789</v>
      </c>
      <c r="F2829" s="9" t="s">
        <v>2790</v>
      </c>
      <c r="G2829" s="10">
        <v>21</v>
      </c>
      <c r="H2829" s="9" t="s">
        <v>94</v>
      </c>
      <c r="I2829" s="10">
        <v>175</v>
      </c>
      <c r="J2829" s="11">
        <v>0.12</v>
      </c>
      <c r="K2829" s="9" t="s">
        <v>94</v>
      </c>
      <c r="L2829" s="9" t="s">
        <v>95</v>
      </c>
    </row>
    <row r="2830" spans="1:12" x14ac:dyDescent="0.2">
      <c r="A2830" t="str">
        <f>VLOOKUP(B2830,StateFIPS!A$2:B$52,2)</f>
        <v>North Carolina</v>
      </c>
      <c r="B2830">
        <f t="shared" si="47"/>
        <v>37</v>
      </c>
      <c r="C2830" s="9" t="s">
        <v>1775</v>
      </c>
      <c r="D2830" s="9" t="s">
        <v>93</v>
      </c>
      <c r="E2830" s="9" t="s">
        <v>2789</v>
      </c>
      <c r="F2830" s="9" t="s">
        <v>2790</v>
      </c>
      <c r="G2830" s="10">
        <v>3563</v>
      </c>
      <c r="H2830" s="9" t="s">
        <v>94</v>
      </c>
      <c r="I2830" s="10">
        <v>30336</v>
      </c>
      <c r="J2830" s="11">
        <v>0.12</v>
      </c>
      <c r="K2830" s="9" t="s">
        <v>94</v>
      </c>
      <c r="L2830" s="9" t="s">
        <v>95</v>
      </c>
    </row>
    <row r="2831" spans="1:12" x14ac:dyDescent="0.2">
      <c r="A2831" t="str">
        <f>VLOOKUP(B2831,StateFIPS!A$2:B$52,2)</f>
        <v>Georgia</v>
      </c>
      <c r="B2831">
        <f t="shared" si="47"/>
        <v>13</v>
      </c>
      <c r="C2831" s="9" t="s">
        <v>773</v>
      </c>
      <c r="D2831" s="9" t="s">
        <v>93</v>
      </c>
      <c r="E2831" s="9" t="s">
        <v>2789</v>
      </c>
      <c r="F2831" s="9" t="s">
        <v>2790</v>
      </c>
      <c r="G2831" s="10">
        <v>33399</v>
      </c>
      <c r="H2831" s="9" t="s">
        <v>94</v>
      </c>
      <c r="I2831" s="10">
        <v>284372</v>
      </c>
      <c r="J2831" s="11">
        <v>0.12</v>
      </c>
      <c r="K2831" s="9" t="s">
        <v>94</v>
      </c>
      <c r="L2831" s="9" t="s">
        <v>95</v>
      </c>
    </row>
    <row r="2832" spans="1:12" x14ac:dyDescent="0.2">
      <c r="A2832" t="str">
        <f>VLOOKUP(B2832,StateFIPS!A$2:B$52,2)</f>
        <v>Virginia</v>
      </c>
      <c r="B2832">
        <f t="shared" si="47"/>
        <v>51</v>
      </c>
      <c r="C2832" s="9" t="s">
        <v>2606</v>
      </c>
      <c r="D2832" s="9" t="s">
        <v>93</v>
      </c>
      <c r="E2832" s="9" t="s">
        <v>2789</v>
      </c>
      <c r="F2832" s="9" t="s">
        <v>2790</v>
      </c>
      <c r="G2832" s="10">
        <v>6</v>
      </c>
      <c r="H2832" s="9" t="s">
        <v>94</v>
      </c>
      <c r="I2832" s="10">
        <v>51</v>
      </c>
      <c r="J2832" s="11">
        <v>0.12</v>
      </c>
      <c r="K2832" s="9" t="s">
        <v>94</v>
      </c>
      <c r="L2832" s="9" t="s">
        <v>95</v>
      </c>
    </row>
    <row r="2833" spans="1:12" x14ac:dyDescent="0.2">
      <c r="A2833" t="str">
        <f>VLOOKUP(B2833,StateFIPS!A$2:B$52,2)</f>
        <v>Texas</v>
      </c>
      <c r="B2833">
        <f t="shared" si="47"/>
        <v>48</v>
      </c>
      <c r="C2833" s="9" t="s">
        <v>853</v>
      </c>
      <c r="D2833" s="9" t="s">
        <v>93</v>
      </c>
      <c r="E2833" s="9" t="s">
        <v>2789</v>
      </c>
      <c r="F2833" s="9" t="s">
        <v>2790</v>
      </c>
      <c r="G2833" s="10">
        <v>1</v>
      </c>
      <c r="H2833" s="9" t="s">
        <v>94</v>
      </c>
      <c r="I2833" s="10">
        <v>9</v>
      </c>
      <c r="J2833" s="11">
        <v>0.12</v>
      </c>
      <c r="K2833" s="9" t="s">
        <v>94</v>
      </c>
      <c r="L2833" s="9" t="s">
        <v>95</v>
      </c>
    </row>
    <row r="2834" spans="1:12" x14ac:dyDescent="0.2">
      <c r="A2834" t="str">
        <f>VLOOKUP(B2834,StateFIPS!A$2:B$52,2)</f>
        <v>Kentucky</v>
      </c>
      <c r="B2834">
        <f t="shared" si="47"/>
        <v>21</v>
      </c>
      <c r="C2834" s="9" t="s">
        <v>140</v>
      </c>
      <c r="D2834" s="9" t="s">
        <v>93</v>
      </c>
      <c r="E2834" s="9" t="s">
        <v>2789</v>
      </c>
      <c r="F2834" s="9" t="s">
        <v>2790</v>
      </c>
      <c r="G2834" s="10">
        <v>73</v>
      </c>
      <c r="H2834" s="9" t="s">
        <v>94</v>
      </c>
      <c r="I2834" s="10">
        <v>618</v>
      </c>
      <c r="J2834" s="11">
        <v>0.12</v>
      </c>
      <c r="K2834" s="9" t="s">
        <v>94</v>
      </c>
      <c r="L2834" s="9" t="s">
        <v>95</v>
      </c>
    </row>
    <row r="2835" spans="1:12" x14ac:dyDescent="0.2">
      <c r="A2835" t="str">
        <f>VLOOKUP(B2835,StateFIPS!A$2:B$52,2)</f>
        <v>Texas</v>
      </c>
      <c r="B2835">
        <f t="shared" si="47"/>
        <v>48</v>
      </c>
      <c r="C2835" s="9" t="s">
        <v>2418</v>
      </c>
      <c r="D2835" s="9" t="s">
        <v>93</v>
      </c>
      <c r="E2835" s="9" t="s">
        <v>2789</v>
      </c>
      <c r="F2835" s="9" t="s">
        <v>2790</v>
      </c>
      <c r="G2835" s="10">
        <v>21199</v>
      </c>
      <c r="H2835" s="9" t="s">
        <v>94</v>
      </c>
      <c r="I2835" s="10">
        <v>180502</v>
      </c>
      <c r="J2835" s="11">
        <v>0.12</v>
      </c>
      <c r="K2835" s="9" t="s">
        <v>94</v>
      </c>
      <c r="L2835" s="9" t="s">
        <v>95</v>
      </c>
    </row>
    <row r="2836" spans="1:12" x14ac:dyDescent="0.2">
      <c r="A2836" t="str">
        <f>VLOOKUP(B2836,StateFIPS!A$2:B$52,2)</f>
        <v>North Carolina</v>
      </c>
      <c r="B2836">
        <f t="shared" si="47"/>
        <v>37</v>
      </c>
      <c r="C2836" s="9" t="s">
        <v>1793</v>
      </c>
      <c r="D2836" s="9" t="s">
        <v>93</v>
      </c>
      <c r="E2836" s="9" t="s">
        <v>2789</v>
      </c>
      <c r="F2836" s="9" t="s">
        <v>2790</v>
      </c>
      <c r="G2836" s="10">
        <v>55577</v>
      </c>
      <c r="H2836" s="9" t="s">
        <v>94</v>
      </c>
      <c r="I2836" s="10">
        <v>473206</v>
      </c>
      <c r="J2836" s="11">
        <v>0.12</v>
      </c>
      <c r="K2836" s="9" t="s">
        <v>94</v>
      </c>
      <c r="L2836" s="9" t="s">
        <v>95</v>
      </c>
    </row>
    <row r="2837" spans="1:12" x14ac:dyDescent="0.2">
      <c r="A2837" t="str">
        <f>VLOOKUP(B2837,StateFIPS!A$2:B$52,2)</f>
        <v>Illinois</v>
      </c>
      <c r="B2837">
        <f t="shared" si="47"/>
        <v>17</v>
      </c>
      <c r="C2837" s="9" t="s">
        <v>716</v>
      </c>
      <c r="D2837" s="9" t="s">
        <v>93</v>
      </c>
      <c r="E2837" s="9" t="s">
        <v>2789</v>
      </c>
      <c r="F2837" s="9" t="s">
        <v>2790</v>
      </c>
      <c r="G2837" s="10">
        <v>109</v>
      </c>
      <c r="H2837" s="9" t="s">
        <v>94</v>
      </c>
      <c r="I2837" s="10">
        <v>929</v>
      </c>
      <c r="J2837" s="11">
        <v>0.12</v>
      </c>
      <c r="K2837" s="9" t="s">
        <v>94</v>
      </c>
      <c r="L2837" s="9" t="s">
        <v>95</v>
      </c>
    </row>
    <row r="2838" spans="1:12" x14ac:dyDescent="0.2">
      <c r="A2838" t="str">
        <f>VLOOKUP(B2838,StateFIPS!A$2:B$52,2)</f>
        <v>Colorado</v>
      </c>
      <c r="B2838">
        <f t="shared" si="47"/>
        <v>8</v>
      </c>
      <c r="C2838" s="9" t="s">
        <v>2087</v>
      </c>
      <c r="D2838" s="9" t="s">
        <v>93</v>
      </c>
      <c r="E2838" s="9" t="s">
        <v>2789</v>
      </c>
      <c r="F2838" s="9" t="s">
        <v>2790</v>
      </c>
      <c r="G2838" s="10">
        <v>17261</v>
      </c>
      <c r="H2838" s="9" t="s">
        <v>94</v>
      </c>
      <c r="I2838" s="10">
        <v>146966</v>
      </c>
      <c r="J2838" s="11">
        <v>0.12</v>
      </c>
      <c r="K2838" s="9" t="s">
        <v>94</v>
      </c>
      <c r="L2838" s="9" t="s">
        <v>95</v>
      </c>
    </row>
    <row r="2839" spans="1:12" x14ac:dyDescent="0.2">
      <c r="A2839" t="str">
        <f>VLOOKUP(B2839,StateFIPS!A$2:B$52,2)</f>
        <v>Tennessee</v>
      </c>
      <c r="B2839">
        <f t="shared" si="47"/>
        <v>47</v>
      </c>
      <c r="C2839" s="9" t="s">
        <v>968</v>
      </c>
      <c r="D2839" s="9" t="s">
        <v>93</v>
      </c>
      <c r="E2839" s="9" t="s">
        <v>2789</v>
      </c>
      <c r="F2839" s="9" t="s">
        <v>2790</v>
      </c>
      <c r="G2839" s="10">
        <v>3</v>
      </c>
      <c r="H2839" s="9" t="s">
        <v>94</v>
      </c>
      <c r="I2839" s="10">
        <v>23</v>
      </c>
      <c r="J2839" s="11">
        <v>0.12</v>
      </c>
      <c r="K2839" s="9" t="s">
        <v>94</v>
      </c>
      <c r="L2839" s="9" t="s">
        <v>95</v>
      </c>
    </row>
    <row r="2840" spans="1:12" x14ac:dyDescent="0.2">
      <c r="A2840" t="str">
        <f>VLOOKUP(B2840,StateFIPS!A$2:B$52,2)</f>
        <v>Georgia</v>
      </c>
      <c r="B2840">
        <f t="shared" si="47"/>
        <v>13</v>
      </c>
      <c r="C2840" s="9" t="s">
        <v>775</v>
      </c>
      <c r="D2840" s="9" t="s">
        <v>93</v>
      </c>
      <c r="E2840" s="9" t="s">
        <v>2789</v>
      </c>
      <c r="F2840" s="9" t="s">
        <v>2790</v>
      </c>
      <c r="G2840" s="10">
        <v>13134</v>
      </c>
      <c r="H2840" s="9" t="s">
        <v>94</v>
      </c>
      <c r="I2840" s="10">
        <v>111827</v>
      </c>
      <c r="J2840" s="11">
        <v>0.12</v>
      </c>
      <c r="K2840" s="9" t="s">
        <v>94</v>
      </c>
      <c r="L2840" s="9" t="s">
        <v>95</v>
      </c>
    </row>
    <row r="2841" spans="1:12" x14ac:dyDescent="0.2">
      <c r="A2841" t="str">
        <f>VLOOKUP(B2841,StateFIPS!A$2:B$52,2)</f>
        <v>Virginia</v>
      </c>
      <c r="B2841">
        <f t="shared" si="47"/>
        <v>51</v>
      </c>
      <c r="C2841" s="9" t="s">
        <v>2578</v>
      </c>
      <c r="D2841" s="9" t="s">
        <v>93</v>
      </c>
      <c r="E2841" s="9" t="s">
        <v>2789</v>
      </c>
      <c r="F2841" s="9" t="s">
        <v>2790</v>
      </c>
      <c r="G2841" s="10">
        <v>5</v>
      </c>
      <c r="H2841" s="9" t="s">
        <v>94</v>
      </c>
      <c r="I2841" s="10">
        <v>41</v>
      </c>
      <c r="J2841" s="11">
        <v>0.12</v>
      </c>
      <c r="K2841" s="9" t="s">
        <v>94</v>
      </c>
      <c r="L2841" s="9" t="s">
        <v>95</v>
      </c>
    </row>
    <row r="2842" spans="1:12" x14ac:dyDescent="0.2">
      <c r="A2842" t="str">
        <f>VLOOKUP(B2842,StateFIPS!A$2:B$52,2)</f>
        <v>Georgia</v>
      </c>
      <c r="B2842">
        <f t="shared" si="47"/>
        <v>13</v>
      </c>
      <c r="C2842" s="9" t="s">
        <v>750</v>
      </c>
      <c r="D2842" s="9" t="s">
        <v>93</v>
      </c>
      <c r="E2842" s="9" t="s">
        <v>2789</v>
      </c>
      <c r="F2842" s="9" t="s">
        <v>2790</v>
      </c>
      <c r="G2842" s="10">
        <v>71703</v>
      </c>
      <c r="H2842" s="9" t="s">
        <v>94</v>
      </c>
      <c r="I2842" s="10">
        <v>610508</v>
      </c>
      <c r="J2842" s="11">
        <v>0.12</v>
      </c>
      <c r="K2842" s="9" t="s">
        <v>94</v>
      </c>
      <c r="L2842" s="9" t="s">
        <v>95</v>
      </c>
    </row>
    <row r="2843" spans="1:12" x14ac:dyDescent="0.2">
      <c r="A2843" t="str">
        <f>VLOOKUP(B2843,StateFIPS!A$2:B$52,2)</f>
        <v>Colorado</v>
      </c>
      <c r="B2843">
        <f t="shared" si="47"/>
        <v>8</v>
      </c>
      <c r="C2843" s="9" t="s">
        <v>489</v>
      </c>
      <c r="D2843" s="9" t="s">
        <v>93</v>
      </c>
      <c r="E2843" s="9" t="s">
        <v>2789</v>
      </c>
      <c r="F2843" s="9" t="s">
        <v>2790</v>
      </c>
      <c r="G2843" s="10">
        <v>13998</v>
      </c>
      <c r="H2843" s="9" t="s">
        <v>94</v>
      </c>
      <c r="I2843" s="10">
        <v>119181</v>
      </c>
      <c r="J2843" s="11">
        <v>0.12</v>
      </c>
      <c r="K2843" s="9" t="s">
        <v>94</v>
      </c>
      <c r="L2843" s="9" t="s">
        <v>95</v>
      </c>
    </row>
    <row r="2844" spans="1:12" x14ac:dyDescent="0.2">
      <c r="A2844" t="str">
        <f>VLOOKUP(B2844,StateFIPS!A$2:B$52,2)</f>
        <v>Georgia</v>
      </c>
      <c r="B2844">
        <f t="shared" si="47"/>
        <v>13</v>
      </c>
      <c r="C2844" s="9" t="s">
        <v>772</v>
      </c>
      <c r="D2844" s="9" t="s">
        <v>93</v>
      </c>
      <c r="E2844" s="9" t="s">
        <v>2789</v>
      </c>
      <c r="F2844" s="9" t="s">
        <v>2790</v>
      </c>
      <c r="G2844" s="10">
        <v>28149</v>
      </c>
      <c r="H2844" s="9" t="s">
        <v>94</v>
      </c>
      <c r="I2844" s="10">
        <v>239677</v>
      </c>
      <c r="J2844" s="11">
        <v>0.12</v>
      </c>
      <c r="K2844" s="9" t="s">
        <v>94</v>
      </c>
      <c r="L2844" s="9" t="s">
        <v>95</v>
      </c>
    </row>
    <row r="2845" spans="1:12" x14ac:dyDescent="0.2">
      <c r="A2845" t="str">
        <f>VLOOKUP(B2845,StateFIPS!A$2:B$52,2)</f>
        <v>Kentucky</v>
      </c>
      <c r="B2845">
        <f t="shared" si="47"/>
        <v>21</v>
      </c>
      <c r="C2845" s="9" t="s">
        <v>155</v>
      </c>
      <c r="D2845" s="9" t="s">
        <v>93</v>
      </c>
      <c r="E2845" s="9" t="s">
        <v>2789</v>
      </c>
      <c r="F2845" s="9" t="s">
        <v>2790</v>
      </c>
      <c r="G2845" s="10">
        <v>29</v>
      </c>
      <c r="H2845" s="9" t="s">
        <v>94</v>
      </c>
      <c r="I2845" s="10">
        <v>246</v>
      </c>
      <c r="J2845" s="11">
        <v>0.12</v>
      </c>
      <c r="K2845" s="9" t="s">
        <v>94</v>
      </c>
      <c r="L2845" s="9" t="s">
        <v>95</v>
      </c>
    </row>
    <row r="2846" spans="1:12" x14ac:dyDescent="0.2">
      <c r="A2846" t="str">
        <f>VLOOKUP(B2846,StateFIPS!A$2:B$52,2)</f>
        <v>Georgia</v>
      </c>
      <c r="B2846">
        <f t="shared" si="47"/>
        <v>13</v>
      </c>
      <c r="C2846" s="9" t="s">
        <v>749</v>
      </c>
      <c r="D2846" s="9" t="s">
        <v>93</v>
      </c>
      <c r="E2846" s="9" t="s">
        <v>2789</v>
      </c>
      <c r="F2846" s="9" t="s">
        <v>2790</v>
      </c>
      <c r="G2846" s="10">
        <v>28349</v>
      </c>
      <c r="H2846" s="9" t="s">
        <v>94</v>
      </c>
      <c r="I2846" s="10">
        <v>241378</v>
      </c>
      <c r="J2846" s="11">
        <v>0.12</v>
      </c>
      <c r="K2846" s="9" t="s">
        <v>94</v>
      </c>
      <c r="L2846" s="9" t="s">
        <v>95</v>
      </c>
    </row>
    <row r="2847" spans="1:12" x14ac:dyDescent="0.2">
      <c r="A2847" t="str">
        <f>VLOOKUP(B2847,StateFIPS!A$2:B$52,2)</f>
        <v>Massachusetts</v>
      </c>
      <c r="B2847">
        <f t="shared" si="47"/>
        <v>25</v>
      </c>
      <c r="C2847" s="9" t="s">
        <v>403</v>
      </c>
      <c r="D2847" s="9" t="s">
        <v>93</v>
      </c>
      <c r="E2847" s="9" t="s">
        <v>2789</v>
      </c>
      <c r="F2847" s="9" t="s">
        <v>2790</v>
      </c>
      <c r="G2847" s="10">
        <v>334</v>
      </c>
      <c r="H2847" s="9" t="s">
        <v>94</v>
      </c>
      <c r="I2847" s="10">
        <v>2846</v>
      </c>
      <c r="J2847" s="11">
        <v>0.12</v>
      </c>
      <c r="K2847" s="9" t="s">
        <v>94</v>
      </c>
      <c r="L2847" s="9" t="s">
        <v>95</v>
      </c>
    </row>
    <row r="2848" spans="1:12" x14ac:dyDescent="0.2">
      <c r="A2848" t="str">
        <f>VLOOKUP(B2848,StateFIPS!A$2:B$52,2)</f>
        <v>Illinois</v>
      </c>
      <c r="B2848">
        <f t="shared" si="47"/>
        <v>17</v>
      </c>
      <c r="C2848" s="9" t="s">
        <v>714</v>
      </c>
      <c r="D2848" s="9" t="s">
        <v>93</v>
      </c>
      <c r="E2848" s="9" t="s">
        <v>2789</v>
      </c>
      <c r="F2848" s="9" t="s">
        <v>2790</v>
      </c>
      <c r="G2848" s="10">
        <v>132</v>
      </c>
      <c r="H2848" s="9" t="s">
        <v>94</v>
      </c>
      <c r="I2848" s="10">
        <v>1123</v>
      </c>
      <c r="J2848" s="11">
        <v>0.12</v>
      </c>
      <c r="K2848" s="9" t="s">
        <v>94</v>
      </c>
      <c r="L2848" s="9" t="s">
        <v>95</v>
      </c>
    </row>
    <row r="2849" spans="1:12" x14ac:dyDescent="0.2">
      <c r="A2849" t="str">
        <f>VLOOKUP(B2849,StateFIPS!A$2:B$52,2)</f>
        <v>Tennessee</v>
      </c>
      <c r="B2849">
        <f t="shared" si="47"/>
        <v>47</v>
      </c>
      <c r="C2849" s="9" t="s">
        <v>2631</v>
      </c>
      <c r="D2849" s="9" t="s">
        <v>93</v>
      </c>
      <c r="E2849" s="9" t="s">
        <v>2789</v>
      </c>
      <c r="F2849" s="9" t="s">
        <v>2790</v>
      </c>
      <c r="G2849" s="10">
        <v>2</v>
      </c>
      <c r="H2849" s="9" t="s">
        <v>94</v>
      </c>
      <c r="I2849" s="10">
        <v>17</v>
      </c>
      <c r="J2849" s="11">
        <v>0.12</v>
      </c>
      <c r="K2849" s="9" t="s">
        <v>94</v>
      </c>
      <c r="L2849" s="9" t="s">
        <v>95</v>
      </c>
    </row>
    <row r="2850" spans="1:12" x14ac:dyDescent="0.2">
      <c r="A2850" t="str">
        <f>VLOOKUP(B2850,StateFIPS!A$2:B$52,2)</f>
        <v>Colorado</v>
      </c>
      <c r="B2850">
        <f t="shared" si="47"/>
        <v>8</v>
      </c>
      <c r="C2850" s="9" t="s">
        <v>552</v>
      </c>
      <c r="D2850" s="9" t="s">
        <v>93</v>
      </c>
      <c r="E2850" s="9" t="s">
        <v>2789</v>
      </c>
      <c r="F2850" s="9" t="s">
        <v>2790</v>
      </c>
      <c r="G2850" s="10">
        <v>19279</v>
      </c>
      <c r="H2850" s="9" t="s">
        <v>94</v>
      </c>
      <c r="I2850" s="10">
        <v>164148</v>
      </c>
      <c r="J2850" s="11">
        <v>0.12</v>
      </c>
      <c r="K2850" s="9" t="s">
        <v>94</v>
      </c>
      <c r="L2850" s="9" t="s">
        <v>95</v>
      </c>
    </row>
    <row r="2851" spans="1:12" x14ac:dyDescent="0.2">
      <c r="A2851" t="str">
        <f>VLOOKUP(B2851,StateFIPS!A$2:B$52,2)</f>
        <v>Georgia</v>
      </c>
      <c r="B2851">
        <f t="shared" si="47"/>
        <v>13</v>
      </c>
      <c r="C2851" s="9" t="s">
        <v>783</v>
      </c>
      <c r="D2851" s="9" t="s">
        <v>93</v>
      </c>
      <c r="E2851" s="9" t="s">
        <v>2789</v>
      </c>
      <c r="F2851" s="9" t="s">
        <v>2790</v>
      </c>
      <c r="G2851" s="10">
        <v>29</v>
      </c>
      <c r="H2851" s="9" t="s">
        <v>94</v>
      </c>
      <c r="I2851" s="10">
        <v>249</v>
      </c>
      <c r="J2851" s="11">
        <v>0.12</v>
      </c>
      <c r="K2851" s="9" t="s">
        <v>94</v>
      </c>
      <c r="L2851" s="9" t="s">
        <v>95</v>
      </c>
    </row>
    <row r="2852" spans="1:12" x14ac:dyDescent="0.2">
      <c r="A2852" t="str">
        <f>VLOOKUP(B2852,StateFIPS!A$2:B$52,2)</f>
        <v>Virginia</v>
      </c>
      <c r="B2852">
        <f t="shared" si="47"/>
        <v>51</v>
      </c>
      <c r="C2852" s="9" t="s">
        <v>1100</v>
      </c>
      <c r="D2852" s="9" t="s">
        <v>93</v>
      </c>
      <c r="E2852" s="9" t="s">
        <v>2789</v>
      </c>
      <c r="F2852" s="9" t="s">
        <v>2790</v>
      </c>
      <c r="G2852" s="10">
        <v>4</v>
      </c>
      <c r="H2852" s="9" t="s">
        <v>94</v>
      </c>
      <c r="I2852" s="10">
        <v>31</v>
      </c>
      <c r="J2852" s="11">
        <v>0.12</v>
      </c>
      <c r="K2852" s="9" t="s">
        <v>94</v>
      </c>
      <c r="L2852" s="9" t="s">
        <v>95</v>
      </c>
    </row>
    <row r="2853" spans="1:12" x14ac:dyDescent="0.2">
      <c r="A2853" t="str">
        <f>VLOOKUP(B2853,StateFIPS!A$2:B$52,2)</f>
        <v>Virginia</v>
      </c>
      <c r="B2853">
        <f t="shared" si="47"/>
        <v>51</v>
      </c>
      <c r="C2853" s="9" t="s">
        <v>1095</v>
      </c>
      <c r="D2853" s="9" t="s">
        <v>93</v>
      </c>
      <c r="E2853" s="9" t="s">
        <v>2789</v>
      </c>
      <c r="F2853" s="9" t="s">
        <v>2790</v>
      </c>
      <c r="G2853" s="10">
        <v>721</v>
      </c>
      <c r="H2853" s="9" t="s">
        <v>94</v>
      </c>
      <c r="I2853" s="10">
        <v>6138</v>
      </c>
      <c r="J2853" s="11">
        <v>0.12</v>
      </c>
      <c r="K2853" s="9" t="s">
        <v>94</v>
      </c>
      <c r="L2853" s="9" t="s">
        <v>95</v>
      </c>
    </row>
    <row r="2854" spans="1:12" x14ac:dyDescent="0.2">
      <c r="A2854" t="str">
        <f>VLOOKUP(B2854,StateFIPS!A$2:B$52,2)</f>
        <v>Virginia</v>
      </c>
      <c r="B2854">
        <f t="shared" si="47"/>
        <v>51</v>
      </c>
      <c r="C2854" s="9" t="s">
        <v>1102</v>
      </c>
      <c r="D2854" s="9" t="s">
        <v>93</v>
      </c>
      <c r="E2854" s="9" t="s">
        <v>2789</v>
      </c>
      <c r="F2854" s="9" t="s">
        <v>2790</v>
      </c>
      <c r="G2854" s="10">
        <v>3</v>
      </c>
      <c r="H2854" s="9" t="s">
        <v>94</v>
      </c>
      <c r="I2854" s="10">
        <v>28</v>
      </c>
      <c r="J2854" s="11">
        <v>0.12</v>
      </c>
      <c r="K2854" s="9" t="s">
        <v>94</v>
      </c>
      <c r="L2854" s="9" t="s">
        <v>95</v>
      </c>
    </row>
    <row r="2855" spans="1:12" x14ac:dyDescent="0.2">
      <c r="A2855" t="str">
        <f>VLOOKUP(B2855,StateFIPS!A$2:B$52,2)</f>
        <v>Montana</v>
      </c>
      <c r="B2855">
        <f t="shared" si="47"/>
        <v>30</v>
      </c>
      <c r="C2855" s="9" t="s">
        <v>2166</v>
      </c>
      <c r="D2855" s="9" t="s">
        <v>93</v>
      </c>
      <c r="E2855" s="9" t="s">
        <v>2789</v>
      </c>
      <c r="F2855" s="9" t="s">
        <v>2790</v>
      </c>
      <c r="G2855" s="10">
        <v>8429</v>
      </c>
      <c r="H2855" s="9" t="s">
        <v>94</v>
      </c>
      <c r="I2855" s="10">
        <v>71764</v>
      </c>
      <c r="J2855" s="11">
        <v>0.12</v>
      </c>
      <c r="K2855" s="9" t="s">
        <v>94</v>
      </c>
      <c r="L2855" s="9" t="s">
        <v>95</v>
      </c>
    </row>
    <row r="2856" spans="1:12" x14ac:dyDescent="0.2">
      <c r="A2856" t="str">
        <f>VLOOKUP(B2856,StateFIPS!A$2:B$52,2)</f>
        <v>Florida</v>
      </c>
      <c r="B2856">
        <f t="shared" si="47"/>
        <v>12</v>
      </c>
      <c r="C2856" s="9" t="s">
        <v>529</v>
      </c>
      <c r="D2856" s="9" t="s">
        <v>93</v>
      </c>
      <c r="E2856" s="9" t="s">
        <v>2789</v>
      </c>
      <c r="F2856" s="9" t="s">
        <v>2790</v>
      </c>
      <c r="G2856" s="10">
        <v>26</v>
      </c>
      <c r="H2856" s="9" t="s">
        <v>94</v>
      </c>
      <c r="I2856" s="10">
        <v>223</v>
      </c>
      <c r="J2856" s="11">
        <v>0.12</v>
      </c>
      <c r="K2856" s="9" t="s">
        <v>94</v>
      </c>
      <c r="L2856" s="9" t="s">
        <v>95</v>
      </c>
    </row>
    <row r="2857" spans="1:12" x14ac:dyDescent="0.2">
      <c r="A2857" t="str">
        <f>VLOOKUP(B2857,StateFIPS!A$2:B$52,2)</f>
        <v>Colorado</v>
      </c>
      <c r="B2857">
        <f t="shared" si="47"/>
        <v>8</v>
      </c>
      <c r="C2857" s="9" t="s">
        <v>485</v>
      </c>
      <c r="D2857" s="9" t="s">
        <v>93</v>
      </c>
      <c r="E2857" s="9" t="s">
        <v>2789</v>
      </c>
      <c r="F2857" s="9" t="s">
        <v>2790</v>
      </c>
      <c r="G2857" s="10">
        <v>14985</v>
      </c>
      <c r="H2857" s="9" t="s">
        <v>94</v>
      </c>
      <c r="I2857" s="10">
        <v>127590</v>
      </c>
      <c r="J2857" s="11">
        <v>0.12</v>
      </c>
      <c r="K2857" s="9" t="s">
        <v>94</v>
      </c>
      <c r="L2857" s="9" t="s">
        <v>95</v>
      </c>
    </row>
    <row r="2858" spans="1:12" x14ac:dyDescent="0.2">
      <c r="A2858" t="str">
        <f>VLOOKUP(B2858,StateFIPS!A$2:B$52,2)</f>
        <v>Illinois</v>
      </c>
      <c r="B2858">
        <f t="shared" si="47"/>
        <v>17</v>
      </c>
      <c r="C2858" s="9" t="s">
        <v>2214</v>
      </c>
      <c r="D2858" s="9" t="s">
        <v>93</v>
      </c>
      <c r="E2858" s="9" t="s">
        <v>2789</v>
      </c>
      <c r="F2858" s="9" t="s">
        <v>2790</v>
      </c>
      <c r="G2858" s="10">
        <v>320</v>
      </c>
      <c r="H2858" s="9" t="s">
        <v>94</v>
      </c>
      <c r="I2858" s="10">
        <v>2728</v>
      </c>
      <c r="J2858" s="11">
        <v>0.12</v>
      </c>
      <c r="K2858" s="9" t="s">
        <v>94</v>
      </c>
      <c r="L2858" s="9" t="s">
        <v>95</v>
      </c>
    </row>
    <row r="2859" spans="1:12" x14ac:dyDescent="0.2">
      <c r="A2859" t="str">
        <f>VLOOKUP(B2859,StateFIPS!A$2:B$52,2)</f>
        <v>Colorado</v>
      </c>
      <c r="B2859">
        <f t="shared" si="47"/>
        <v>8</v>
      </c>
      <c r="C2859" s="9" t="s">
        <v>2114</v>
      </c>
      <c r="D2859" s="9" t="s">
        <v>93</v>
      </c>
      <c r="E2859" s="9" t="s">
        <v>2789</v>
      </c>
      <c r="F2859" s="9" t="s">
        <v>2790</v>
      </c>
      <c r="G2859" s="10">
        <v>3650</v>
      </c>
      <c r="H2859" s="9" t="s">
        <v>94</v>
      </c>
      <c r="I2859" s="10">
        <v>31075</v>
      </c>
      <c r="J2859" s="11">
        <v>0.12</v>
      </c>
      <c r="K2859" s="9" t="s">
        <v>94</v>
      </c>
      <c r="L2859" s="9" t="s">
        <v>95</v>
      </c>
    </row>
    <row r="2860" spans="1:12" x14ac:dyDescent="0.2">
      <c r="A2860" t="str">
        <f>VLOOKUP(B2860,StateFIPS!A$2:B$52,2)</f>
        <v>Illinois</v>
      </c>
      <c r="B2860">
        <f t="shared" si="47"/>
        <v>17</v>
      </c>
      <c r="C2860" s="9" t="s">
        <v>2199</v>
      </c>
      <c r="D2860" s="9" t="s">
        <v>93</v>
      </c>
      <c r="E2860" s="9" t="s">
        <v>2789</v>
      </c>
      <c r="F2860" s="9" t="s">
        <v>2790</v>
      </c>
      <c r="G2860" s="10">
        <v>236</v>
      </c>
      <c r="H2860" s="9" t="s">
        <v>94</v>
      </c>
      <c r="I2860" s="10">
        <v>2010</v>
      </c>
      <c r="J2860" s="11">
        <v>0.12</v>
      </c>
      <c r="K2860" s="9" t="s">
        <v>94</v>
      </c>
      <c r="L2860" s="9" t="s">
        <v>95</v>
      </c>
    </row>
    <row r="2861" spans="1:12" x14ac:dyDescent="0.2">
      <c r="A2861" t="str">
        <f>VLOOKUP(B2861,StateFIPS!A$2:B$52,2)</f>
        <v>Maryland</v>
      </c>
      <c r="B2861">
        <f t="shared" si="47"/>
        <v>24</v>
      </c>
      <c r="C2861" s="9" t="s">
        <v>402</v>
      </c>
      <c r="D2861" s="9" t="s">
        <v>93</v>
      </c>
      <c r="E2861" s="9" t="s">
        <v>2789</v>
      </c>
      <c r="F2861" s="9" t="s">
        <v>2790</v>
      </c>
      <c r="G2861" s="10">
        <v>573</v>
      </c>
      <c r="H2861" s="9" t="s">
        <v>94</v>
      </c>
      <c r="I2861" s="10">
        <v>4881</v>
      </c>
      <c r="J2861" s="11">
        <v>0.12</v>
      </c>
      <c r="K2861" s="9" t="s">
        <v>94</v>
      </c>
      <c r="L2861" s="9" t="s">
        <v>95</v>
      </c>
    </row>
    <row r="2862" spans="1:12" x14ac:dyDescent="0.2">
      <c r="A2862" t="str">
        <f>VLOOKUP(B2862,StateFIPS!A$2:B$52,2)</f>
        <v>North Carolina</v>
      </c>
      <c r="B2862">
        <f t="shared" si="47"/>
        <v>37</v>
      </c>
      <c r="C2862" s="9" t="s">
        <v>1194</v>
      </c>
      <c r="D2862" s="9" t="s">
        <v>93</v>
      </c>
      <c r="E2862" s="9" t="s">
        <v>2789</v>
      </c>
      <c r="F2862" s="9" t="s">
        <v>2790</v>
      </c>
      <c r="G2862" s="10">
        <v>7705</v>
      </c>
      <c r="H2862" s="9" t="s">
        <v>94</v>
      </c>
      <c r="I2862" s="10">
        <v>65604</v>
      </c>
      <c r="J2862" s="11">
        <v>0.12</v>
      </c>
      <c r="K2862" s="9" t="s">
        <v>94</v>
      </c>
      <c r="L2862" s="9" t="s">
        <v>95</v>
      </c>
    </row>
    <row r="2863" spans="1:12" x14ac:dyDescent="0.2">
      <c r="A2863" t="str">
        <f>VLOOKUP(B2863,StateFIPS!A$2:B$52,2)</f>
        <v>Virginia</v>
      </c>
      <c r="B2863">
        <f t="shared" si="47"/>
        <v>51</v>
      </c>
      <c r="C2863" s="9" t="s">
        <v>1101</v>
      </c>
      <c r="D2863" s="9" t="s">
        <v>93</v>
      </c>
      <c r="E2863" s="9" t="s">
        <v>2789</v>
      </c>
      <c r="F2863" s="9" t="s">
        <v>2790</v>
      </c>
      <c r="G2863" s="10">
        <v>6</v>
      </c>
      <c r="H2863" s="9" t="s">
        <v>94</v>
      </c>
      <c r="I2863" s="10">
        <v>54</v>
      </c>
      <c r="J2863" s="11">
        <v>0.12</v>
      </c>
      <c r="K2863" s="9" t="s">
        <v>94</v>
      </c>
      <c r="L2863" s="9" t="s">
        <v>95</v>
      </c>
    </row>
    <row r="2864" spans="1:12" x14ac:dyDescent="0.2">
      <c r="A2864" t="str">
        <f>VLOOKUP(B2864,StateFIPS!A$2:B$52,2)</f>
        <v>Florida</v>
      </c>
      <c r="B2864">
        <f t="shared" si="47"/>
        <v>12</v>
      </c>
      <c r="C2864" s="9" t="s">
        <v>2008</v>
      </c>
      <c r="D2864" s="9" t="s">
        <v>93</v>
      </c>
      <c r="E2864" s="9" t="s">
        <v>2789</v>
      </c>
      <c r="F2864" s="9" t="s">
        <v>2790</v>
      </c>
      <c r="G2864" s="10">
        <v>151065</v>
      </c>
      <c r="H2864" s="9" t="s">
        <v>94</v>
      </c>
      <c r="I2864" s="10">
        <v>1286237</v>
      </c>
      <c r="J2864" s="11">
        <v>0.12</v>
      </c>
      <c r="K2864" s="9" t="s">
        <v>94</v>
      </c>
      <c r="L2864" s="9" t="s">
        <v>95</v>
      </c>
    </row>
    <row r="2865" spans="1:12" x14ac:dyDescent="0.2">
      <c r="A2865" t="str">
        <f>VLOOKUP(B2865,StateFIPS!A$2:B$52,2)</f>
        <v>Illinois</v>
      </c>
      <c r="B2865">
        <f t="shared" si="47"/>
        <v>17</v>
      </c>
      <c r="C2865" s="9" t="s">
        <v>2195</v>
      </c>
      <c r="D2865" s="9" t="s">
        <v>93</v>
      </c>
      <c r="E2865" s="9" t="s">
        <v>2789</v>
      </c>
      <c r="F2865" s="9" t="s">
        <v>2790</v>
      </c>
      <c r="G2865" s="10">
        <v>144</v>
      </c>
      <c r="H2865" s="9" t="s">
        <v>94</v>
      </c>
      <c r="I2865" s="10">
        <v>1225</v>
      </c>
      <c r="J2865" s="11">
        <v>0.12</v>
      </c>
      <c r="K2865" s="9" t="s">
        <v>94</v>
      </c>
      <c r="L2865" s="9" t="s">
        <v>95</v>
      </c>
    </row>
    <row r="2866" spans="1:12" x14ac:dyDescent="0.2">
      <c r="A2866" t="str">
        <f>VLOOKUP(B2866,StateFIPS!A$2:B$52,2)</f>
        <v>Rhode Island</v>
      </c>
      <c r="B2866">
        <f t="shared" si="47"/>
        <v>44</v>
      </c>
      <c r="C2866" s="9" t="s">
        <v>1363</v>
      </c>
      <c r="D2866" s="9" t="s">
        <v>93</v>
      </c>
      <c r="E2866" s="9" t="s">
        <v>2789</v>
      </c>
      <c r="F2866" s="9" t="s">
        <v>2790</v>
      </c>
      <c r="G2866" s="10">
        <v>269</v>
      </c>
      <c r="H2866" s="9" t="s">
        <v>94</v>
      </c>
      <c r="I2866" s="10">
        <v>2292</v>
      </c>
      <c r="J2866" s="11">
        <v>0.12</v>
      </c>
      <c r="K2866" s="9" t="s">
        <v>94</v>
      </c>
      <c r="L2866" s="9" t="s">
        <v>95</v>
      </c>
    </row>
    <row r="2867" spans="1:12" x14ac:dyDescent="0.2">
      <c r="A2867" t="str">
        <f>VLOOKUP(B2867,StateFIPS!A$2:B$52,2)</f>
        <v>Illinois</v>
      </c>
      <c r="B2867">
        <f t="shared" si="47"/>
        <v>17</v>
      </c>
      <c r="C2867" s="9" t="s">
        <v>723</v>
      </c>
      <c r="D2867" s="9" t="s">
        <v>93</v>
      </c>
      <c r="E2867" s="9" t="s">
        <v>2789</v>
      </c>
      <c r="F2867" s="9" t="s">
        <v>2790</v>
      </c>
      <c r="G2867" s="10">
        <v>465</v>
      </c>
      <c r="H2867" s="9" t="s">
        <v>94</v>
      </c>
      <c r="I2867" s="10">
        <v>3963</v>
      </c>
      <c r="J2867" s="11">
        <v>0.12</v>
      </c>
      <c r="K2867" s="9" t="s">
        <v>94</v>
      </c>
      <c r="L2867" s="9" t="s">
        <v>95</v>
      </c>
    </row>
    <row r="2868" spans="1:12" x14ac:dyDescent="0.2">
      <c r="A2868" t="str">
        <f>VLOOKUP(B2868,StateFIPS!A$2:B$52,2)</f>
        <v>Georgia</v>
      </c>
      <c r="B2868">
        <f t="shared" si="47"/>
        <v>13</v>
      </c>
      <c r="C2868" s="9" t="s">
        <v>781</v>
      </c>
      <c r="D2868" s="9" t="s">
        <v>93</v>
      </c>
      <c r="E2868" s="9" t="s">
        <v>2789</v>
      </c>
      <c r="F2868" s="9" t="s">
        <v>2790</v>
      </c>
      <c r="G2868" s="10">
        <v>13191</v>
      </c>
      <c r="H2868" s="9" t="s">
        <v>94</v>
      </c>
      <c r="I2868" s="10">
        <v>112314</v>
      </c>
      <c r="J2868" s="11">
        <v>0.12</v>
      </c>
      <c r="K2868" s="9" t="s">
        <v>94</v>
      </c>
      <c r="L2868" s="9" t="s">
        <v>95</v>
      </c>
    </row>
    <row r="2869" spans="1:12" x14ac:dyDescent="0.2">
      <c r="A2869" t="str">
        <f>VLOOKUP(B2869,StateFIPS!A$2:B$52,2)</f>
        <v>Tennessee</v>
      </c>
      <c r="B2869">
        <f t="shared" si="47"/>
        <v>47</v>
      </c>
      <c r="C2869" s="9" t="s">
        <v>965</v>
      </c>
      <c r="D2869" s="9" t="s">
        <v>93</v>
      </c>
      <c r="E2869" s="9" t="s">
        <v>2789</v>
      </c>
      <c r="F2869" s="9" t="s">
        <v>2790</v>
      </c>
      <c r="G2869" s="10">
        <v>2</v>
      </c>
      <c r="H2869" s="9" t="s">
        <v>94</v>
      </c>
      <c r="I2869" s="10">
        <v>16</v>
      </c>
      <c r="J2869" s="11">
        <v>0.12</v>
      </c>
      <c r="K2869" s="9" t="s">
        <v>94</v>
      </c>
      <c r="L2869" s="9" t="s">
        <v>95</v>
      </c>
    </row>
    <row r="2870" spans="1:12" x14ac:dyDescent="0.2">
      <c r="A2870" t="str">
        <f>VLOOKUP(B2870,StateFIPS!A$2:B$52,2)</f>
        <v>North Carolina</v>
      </c>
      <c r="B2870">
        <f t="shared" si="47"/>
        <v>37</v>
      </c>
      <c r="C2870" s="9" t="s">
        <v>1778</v>
      </c>
      <c r="D2870" s="9" t="s">
        <v>93</v>
      </c>
      <c r="E2870" s="9" t="s">
        <v>2789</v>
      </c>
      <c r="F2870" s="9" t="s">
        <v>2790</v>
      </c>
      <c r="G2870" s="10">
        <v>5541</v>
      </c>
      <c r="H2870" s="9" t="s">
        <v>94</v>
      </c>
      <c r="I2870" s="10">
        <v>47176</v>
      </c>
      <c r="J2870" s="11">
        <v>0.12</v>
      </c>
      <c r="K2870" s="9" t="s">
        <v>94</v>
      </c>
      <c r="L2870" s="9" t="s">
        <v>95</v>
      </c>
    </row>
    <row r="2871" spans="1:12" x14ac:dyDescent="0.2">
      <c r="A2871" t="str">
        <f>VLOOKUP(B2871,StateFIPS!A$2:B$52,2)</f>
        <v>Georgia</v>
      </c>
      <c r="B2871">
        <f t="shared" si="47"/>
        <v>13</v>
      </c>
      <c r="C2871" s="9" t="s">
        <v>2003</v>
      </c>
      <c r="D2871" s="9" t="s">
        <v>93</v>
      </c>
      <c r="E2871" s="9" t="s">
        <v>2789</v>
      </c>
      <c r="F2871" s="9" t="s">
        <v>2790</v>
      </c>
      <c r="G2871" s="10">
        <v>5</v>
      </c>
      <c r="H2871" s="9" t="s">
        <v>94</v>
      </c>
      <c r="I2871" s="10">
        <v>43</v>
      </c>
      <c r="J2871" s="11">
        <v>0.12</v>
      </c>
      <c r="K2871" s="9" t="s">
        <v>94</v>
      </c>
      <c r="L2871" s="9" t="s">
        <v>95</v>
      </c>
    </row>
    <row r="2872" spans="1:12" x14ac:dyDescent="0.2">
      <c r="A2872" t="str">
        <f>VLOOKUP(B2872,StateFIPS!A$2:B$52,2)</f>
        <v>Virginia</v>
      </c>
      <c r="B2872">
        <f t="shared" si="47"/>
        <v>51</v>
      </c>
      <c r="C2872" s="9" t="s">
        <v>2739</v>
      </c>
      <c r="D2872" s="9" t="s">
        <v>93</v>
      </c>
      <c r="E2872" s="9" t="s">
        <v>2789</v>
      </c>
      <c r="F2872" s="9" t="s">
        <v>2790</v>
      </c>
      <c r="G2872" s="10">
        <v>0.92</v>
      </c>
      <c r="H2872" s="9" t="s">
        <v>94</v>
      </c>
      <c r="I2872" s="10">
        <v>8</v>
      </c>
      <c r="J2872" s="11">
        <v>0.12</v>
      </c>
      <c r="K2872" s="9" t="s">
        <v>94</v>
      </c>
      <c r="L2872" s="9" t="s">
        <v>95</v>
      </c>
    </row>
    <row r="2873" spans="1:12" x14ac:dyDescent="0.2">
      <c r="A2873" t="str">
        <f>VLOOKUP(B2873,StateFIPS!A$2:B$52,2)</f>
        <v>Illinois</v>
      </c>
      <c r="B2873">
        <f t="shared" si="47"/>
        <v>17</v>
      </c>
      <c r="C2873" s="9" t="s">
        <v>2201</v>
      </c>
      <c r="D2873" s="9" t="s">
        <v>93</v>
      </c>
      <c r="E2873" s="9" t="s">
        <v>2789</v>
      </c>
      <c r="F2873" s="9" t="s">
        <v>2790</v>
      </c>
      <c r="G2873" s="10">
        <v>655</v>
      </c>
      <c r="H2873" s="9" t="s">
        <v>94</v>
      </c>
      <c r="I2873" s="10">
        <v>5578</v>
      </c>
      <c r="J2873" s="11">
        <v>0.12</v>
      </c>
      <c r="K2873" s="9" t="s">
        <v>94</v>
      </c>
      <c r="L2873" s="9" t="s">
        <v>95</v>
      </c>
    </row>
    <row r="2874" spans="1:12" x14ac:dyDescent="0.2">
      <c r="A2874" t="str">
        <f>VLOOKUP(B2874,StateFIPS!A$2:B$52,2)</f>
        <v>Georgia</v>
      </c>
      <c r="B2874">
        <f t="shared" si="47"/>
        <v>13</v>
      </c>
      <c r="C2874" s="9" t="s">
        <v>2724</v>
      </c>
      <c r="D2874" s="9" t="s">
        <v>93</v>
      </c>
      <c r="E2874" s="9" t="s">
        <v>2789</v>
      </c>
      <c r="F2874" s="9" t="s">
        <v>2790</v>
      </c>
      <c r="G2874" s="10">
        <v>13110</v>
      </c>
      <c r="H2874" s="9" t="s">
        <v>94</v>
      </c>
      <c r="I2874" s="10">
        <v>111623</v>
      </c>
      <c r="J2874" s="11">
        <v>0.12</v>
      </c>
      <c r="K2874" s="9" t="s">
        <v>94</v>
      </c>
      <c r="L2874" s="9" t="s">
        <v>95</v>
      </c>
    </row>
    <row r="2875" spans="1:12" x14ac:dyDescent="0.2">
      <c r="A2875" t="str">
        <f>VLOOKUP(B2875,StateFIPS!A$2:B$52,2)</f>
        <v>Texas</v>
      </c>
      <c r="B2875">
        <f t="shared" si="47"/>
        <v>48</v>
      </c>
      <c r="C2875" s="9" t="s">
        <v>870</v>
      </c>
      <c r="D2875" s="9" t="s">
        <v>93</v>
      </c>
      <c r="E2875" s="9" t="s">
        <v>2789</v>
      </c>
      <c r="F2875" s="9" t="s">
        <v>2790</v>
      </c>
      <c r="G2875" s="10">
        <v>11</v>
      </c>
      <c r="H2875" s="9" t="s">
        <v>94</v>
      </c>
      <c r="I2875" s="10">
        <v>92</v>
      </c>
      <c r="J2875" s="11">
        <v>0.12</v>
      </c>
      <c r="K2875" s="9" t="s">
        <v>94</v>
      </c>
      <c r="L2875" s="9" t="s">
        <v>95</v>
      </c>
    </row>
    <row r="2876" spans="1:12" x14ac:dyDescent="0.2">
      <c r="A2876" t="str">
        <f>VLOOKUP(B2876,StateFIPS!A$2:B$52,2)</f>
        <v>North Carolina</v>
      </c>
      <c r="B2876">
        <f t="shared" si="47"/>
        <v>37</v>
      </c>
      <c r="C2876" s="9" t="s">
        <v>1405</v>
      </c>
      <c r="D2876" s="9" t="s">
        <v>93</v>
      </c>
      <c r="E2876" s="9" t="s">
        <v>2789</v>
      </c>
      <c r="F2876" s="9" t="s">
        <v>2790</v>
      </c>
      <c r="G2876" s="10">
        <v>17</v>
      </c>
      <c r="H2876" s="9" t="s">
        <v>94</v>
      </c>
      <c r="I2876" s="10">
        <v>143</v>
      </c>
      <c r="J2876" s="11">
        <v>0.12</v>
      </c>
      <c r="K2876" s="9" t="s">
        <v>94</v>
      </c>
      <c r="L2876" s="9" t="s">
        <v>95</v>
      </c>
    </row>
    <row r="2877" spans="1:12" x14ac:dyDescent="0.2">
      <c r="A2877" t="str">
        <f>VLOOKUP(B2877,StateFIPS!A$2:B$52,2)</f>
        <v>North Carolina</v>
      </c>
      <c r="B2877">
        <f t="shared" si="47"/>
        <v>37</v>
      </c>
      <c r="C2877" s="9" t="s">
        <v>1417</v>
      </c>
      <c r="D2877" s="9" t="s">
        <v>93</v>
      </c>
      <c r="E2877" s="9" t="s">
        <v>2789</v>
      </c>
      <c r="F2877" s="9" t="s">
        <v>2790</v>
      </c>
      <c r="G2877" s="10">
        <v>5488</v>
      </c>
      <c r="H2877" s="9" t="s">
        <v>94</v>
      </c>
      <c r="I2877" s="10">
        <v>46725</v>
      </c>
      <c r="J2877" s="11">
        <v>0.12</v>
      </c>
      <c r="K2877" s="9" t="s">
        <v>94</v>
      </c>
      <c r="L2877" s="9" t="s">
        <v>95</v>
      </c>
    </row>
    <row r="2878" spans="1:12" x14ac:dyDescent="0.2">
      <c r="A2878" t="str">
        <f>VLOOKUP(B2878,StateFIPS!A$2:B$52,2)</f>
        <v>Illinois</v>
      </c>
      <c r="B2878">
        <f t="shared" si="47"/>
        <v>17</v>
      </c>
      <c r="C2878" s="9" t="s">
        <v>2194</v>
      </c>
      <c r="D2878" s="9" t="s">
        <v>93</v>
      </c>
      <c r="E2878" s="9" t="s">
        <v>2789</v>
      </c>
      <c r="F2878" s="9" t="s">
        <v>2790</v>
      </c>
      <c r="G2878" s="10">
        <v>509</v>
      </c>
      <c r="H2878" s="9" t="s">
        <v>94</v>
      </c>
      <c r="I2878" s="10">
        <v>4335</v>
      </c>
      <c r="J2878" s="11">
        <v>0.12</v>
      </c>
      <c r="K2878" s="9" t="s">
        <v>94</v>
      </c>
      <c r="L2878" s="9" t="s">
        <v>95</v>
      </c>
    </row>
    <row r="2879" spans="1:12" x14ac:dyDescent="0.2">
      <c r="A2879" t="str">
        <f>VLOOKUP(B2879,StateFIPS!A$2:B$52,2)</f>
        <v>Texas</v>
      </c>
      <c r="B2879">
        <f t="shared" si="47"/>
        <v>48</v>
      </c>
      <c r="C2879" s="9" t="s">
        <v>858</v>
      </c>
      <c r="D2879" s="9" t="s">
        <v>93</v>
      </c>
      <c r="E2879" s="9" t="s">
        <v>2789</v>
      </c>
      <c r="F2879" s="9" t="s">
        <v>2790</v>
      </c>
      <c r="G2879" s="10">
        <v>1</v>
      </c>
      <c r="H2879" s="9" t="s">
        <v>94</v>
      </c>
      <c r="I2879" s="10">
        <v>10</v>
      </c>
      <c r="J2879" s="11">
        <v>0.12</v>
      </c>
      <c r="K2879" s="9" t="s">
        <v>94</v>
      </c>
      <c r="L2879" s="9" t="s">
        <v>95</v>
      </c>
    </row>
    <row r="2880" spans="1:12" x14ac:dyDescent="0.2">
      <c r="A2880" t="str">
        <f>VLOOKUP(B2880,StateFIPS!A$2:B$52,2)</f>
        <v>Colorado</v>
      </c>
      <c r="B2880">
        <f t="shared" si="47"/>
        <v>8</v>
      </c>
      <c r="C2880" s="9" t="s">
        <v>493</v>
      </c>
      <c r="D2880" s="9" t="s">
        <v>93</v>
      </c>
      <c r="E2880" s="9" t="s">
        <v>2789</v>
      </c>
      <c r="F2880" s="9" t="s">
        <v>2790</v>
      </c>
      <c r="G2880" s="10">
        <v>8616</v>
      </c>
      <c r="H2880" s="9" t="s">
        <v>94</v>
      </c>
      <c r="I2880" s="10">
        <v>73361</v>
      </c>
      <c r="J2880" s="11">
        <v>0.12</v>
      </c>
      <c r="K2880" s="9" t="s">
        <v>94</v>
      </c>
      <c r="L2880" s="9" t="s">
        <v>95</v>
      </c>
    </row>
    <row r="2881" spans="1:12" x14ac:dyDescent="0.2">
      <c r="A2881" t="str">
        <f>VLOOKUP(B2881,StateFIPS!A$2:B$52,2)</f>
        <v>Kansas</v>
      </c>
      <c r="B2881">
        <f t="shared" si="47"/>
        <v>20</v>
      </c>
      <c r="C2881" s="9" t="s">
        <v>1559</v>
      </c>
      <c r="D2881" s="9" t="s">
        <v>93</v>
      </c>
      <c r="E2881" s="9" t="s">
        <v>2789</v>
      </c>
      <c r="F2881" s="9" t="s">
        <v>2790</v>
      </c>
      <c r="G2881" s="10">
        <v>450</v>
      </c>
      <c r="H2881" s="9" t="s">
        <v>94</v>
      </c>
      <c r="I2881" s="10">
        <v>3833</v>
      </c>
      <c r="J2881" s="11">
        <v>0.12</v>
      </c>
      <c r="K2881" s="9" t="s">
        <v>94</v>
      </c>
      <c r="L2881" s="9" t="s">
        <v>95</v>
      </c>
    </row>
    <row r="2882" spans="1:12" x14ac:dyDescent="0.2">
      <c r="A2882" t="str">
        <f>VLOOKUP(B2882,StateFIPS!A$2:B$52,2)</f>
        <v>Montana</v>
      </c>
      <c r="B2882">
        <f t="shared" si="47"/>
        <v>30</v>
      </c>
      <c r="C2882" s="9" t="s">
        <v>1221</v>
      </c>
      <c r="D2882" s="9" t="s">
        <v>93</v>
      </c>
      <c r="E2882" s="9" t="s">
        <v>2789</v>
      </c>
      <c r="F2882" s="9" t="s">
        <v>2790</v>
      </c>
      <c r="G2882" s="10">
        <v>9142</v>
      </c>
      <c r="H2882" s="9" t="s">
        <v>94</v>
      </c>
      <c r="I2882" s="10">
        <v>77841</v>
      </c>
      <c r="J2882" s="11">
        <v>0.12</v>
      </c>
      <c r="K2882" s="9" t="s">
        <v>94</v>
      </c>
      <c r="L2882" s="9" t="s">
        <v>95</v>
      </c>
    </row>
    <row r="2883" spans="1:12" x14ac:dyDescent="0.2">
      <c r="A2883" t="str">
        <f>VLOOKUP(B2883,StateFIPS!A$2:B$52,2)</f>
        <v>Massachusetts</v>
      </c>
      <c r="B2883">
        <f t="shared" ref="B2883:B2946" si="48">VALUE(LEFT(C2883,2))</f>
        <v>25</v>
      </c>
      <c r="C2883" s="9" t="s">
        <v>1759</v>
      </c>
      <c r="D2883" s="9" t="s">
        <v>93</v>
      </c>
      <c r="E2883" s="9" t="s">
        <v>2789</v>
      </c>
      <c r="F2883" s="9" t="s">
        <v>2790</v>
      </c>
      <c r="G2883" s="10">
        <v>426</v>
      </c>
      <c r="H2883" s="9" t="s">
        <v>94</v>
      </c>
      <c r="I2883" s="10">
        <v>3628</v>
      </c>
      <c r="J2883" s="11">
        <v>0.12</v>
      </c>
      <c r="K2883" s="9" t="s">
        <v>94</v>
      </c>
      <c r="L2883" s="9" t="s">
        <v>95</v>
      </c>
    </row>
    <row r="2884" spans="1:12" x14ac:dyDescent="0.2">
      <c r="A2884" t="str">
        <f>VLOOKUP(B2884,StateFIPS!A$2:B$52,2)</f>
        <v>Tennessee</v>
      </c>
      <c r="B2884">
        <f t="shared" si="48"/>
        <v>47</v>
      </c>
      <c r="C2884" s="9" t="s">
        <v>2585</v>
      </c>
      <c r="D2884" s="9" t="s">
        <v>93</v>
      </c>
      <c r="E2884" s="9" t="s">
        <v>2789</v>
      </c>
      <c r="F2884" s="9" t="s">
        <v>2790</v>
      </c>
      <c r="G2884" s="10">
        <v>692</v>
      </c>
      <c r="H2884" s="9" t="s">
        <v>94</v>
      </c>
      <c r="I2884" s="10">
        <v>5889</v>
      </c>
      <c r="J2884" s="11">
        <v>0.12</v>
      </c>
      <c r="K2884" s="9" t="s">
        <v>94</v>
      </c>
      <c r="L2884" s="9" t="s">
        <v>95</v>
      </c>
    </row>
    <row r="2885" spans="1:12" x14ac:dyDescent="0.2">
      <c r="A2885" t="str">
        <f>VLOOKUP(B2885,StateFIPS!A$2:B$52,2)</f>
        <v>Alabama</v>
      </c>
      <c r="B2885">
        <f t="shared" si="48"/>
        <v>1</v>
      </c>
      <c r="C2885" s="9" t="s">
        <v>579</v>
      </c>
      <c r="D2885" s="9" t="s">
        <v>93</v>
      </c>
      <c r="E2885" s="9" t="s">
        <v>2789</v>
      </c>
      <c r="F2885" s="9" t="s">
        <v>2790</v>
      </c>
      <c r="G2885" s="10">
        <v>12</v>
      </c>
      <c r="H2885" s="9" t="s">
        <v>94</v>
      </c>
      <c r="I2885" s="10">
        <v>101</v>
      </c>
      <c r="J2885" s="11">
        <v>0.12</v>
      </c>
      <c r="K2885" s="9" t="s">
        <v>94</v>
      </c>
      <c r="L2885" s="9" t="s">
        <v>95</v>
      </c>
    </row>
    <row r="2886" spans="1:12" x14ac:dyDescent="0.2">
      <c r="A2886" t="str">
        <f>VLOOKUP(B2886,StateFIPS!A$2:B$52,2)</f>
        <v>North Carolina</v>
      </c>
      <c r="B2886">
        <f t="shared" si="48"/>
        <v>37</v>
      </c>
      <c r="C2886" s="9" t="s">
        <v>1355</v>
      </c>
      <c r="D2886" s="9" t="s">
        <v>93</v>
      </c>
      <c r="E2886" s="9" t="s">
        <v>2789</v>
      </c>
      <c r="F2886" s="9" t="s">
        <v>2790</v>
      </c>
      <c r="G2886" s="10">
        <v>102912</v>
      </c>
      <c r="H2886" s="9" t="s">
        <v>94</v>
      </c>
      <c r="I2886" s="10">
        <v>876238</v>
      </c>
      <c r="J2886" s="11">
        <v>0.12</v>
      </c>
      <c r="K2886" s="9" t="s">
        <v>94</v>
      </c>
      <c r="L2886" s="9" t="s">
        <v>95</v>
      </c>
    </row>
    <row r="2887" spans="1:12" x14ac:dyDescent="0.2">
      <c r="A2887" t="str">
        <f>VLOOKUP(B2887,StateFIPS!A$2:B$52,2)</f>
        <v>Kentucky</v>
      </c>
      <c r="B2887">
        <f t="shared" si="48"/>
        <v>21</v>
      </c>
      <c r="C2887" s="9" t="s">
        <v>1824</v>
      </c>
      <c r="D2887" s="9" t="s">
        <v>93</v>
      </c>
      <c r="E2887" s="9" t="s">
        <v>2789</v>
      </c>
      <c r="F2887" s="9" t="s">
        <v>2790</v>
      </c>
      <c r="G2887" s="10">
        <v>5454</v>
      </c>
      <c r="H2887" s="9" t="s">
        <v>94</v>
      </c>
      <c r="I2887" s="10">
        <v>46440</v>
      </c>
      <c r="J2887" s="11">
        <v>0.12</v>
      </c>
      <c r="K2887" s="9" t="s">
        <v>94</v>
      </c>
      <c r="L2887" s="9" t="s">
        <v>95</v>
      </c>
    </row>
    <row r="2888" spans="1:12" x14ac:dyDescent="0.2">
      <c r="A2888" t="str">
        <f>VLOOKUP(B2888,StateFIPS!A$2:B$52,2)</f>
        <v>Tennessee</v>
      </c>
      <c r="B2888">
        <f t="shared" si="48"/>
        <v>47</v>
      </c>
      <c r="C2888" s="9" t="s">
        <v>957</v>
      </c>
      <c r="D2888" s="9" t="s">
        <v>93</v>
      </c>
      <c r="E2888" s="9" t="s">
        <v>2789</v>
      </c>
      <c r="F2888" s="9" t="s">
        <v>2790</v>
      </c>
      <c r="G2888" s="10">
        <v>2</v>
      </c>
      <c r="H2888" s="9" t="s">
        <v>94</v>
      </c>
      <c r="I2888" s="10">
        <v>16</v>
      </c>
      <c r="J2888" s="11">
        <v>0.12</v>
      </c>
      <c r="K2888" s="9" t="s">
        <v>94</v>
      </c>
      <c r="L2888" s="9" t="s">
        <v>95</v>
      </c>
    </row>
    <row r="2889" spans="1:12" x14ac:dyDescent="0.2">
      <c r="A2889" t="str">
        <f>VLOOKUP(B2889,StateFIPS!A$2:B$52,2)</f>
        <v>North Carolina</v>
      </c>
      <c r="B2889">
        <f t="shared" si="48"/>
        <v>37</v>
      </c>
      <c r="C2889" s="9" t="s">
        <v>1416</v>
      </c>
      <c r="D2889" s="9" t="s">
        <v>93</v>
      </c>
      <c r="E2889" s="9" t="s">
        <v>2789</v>
      </c>
      <c r="F2889" s="9" t="s">
        <v>2790</v>
      </c>
      <c r="G2889" s="10">
        <v>32243</v>
      </c>
      <c r="H2889" s="9" t="s">
        <v>94</v>
      </c>
      <c r="I2889" s="10">
        <v>274535</v>
      </c>
      <c r="J2889" s="11">
        <v>0.12</v>
      </c>
      <c r="K2889" s="9" t="s">
        <v>94</v>
      </c>
      <c r="L2889" s="9" t="s">
        <v>95</v>
      </c>
    </row>
    <row r="2890" spans="1:12" x14ac:dyDescent="0.2">
      <c r="A2890" t="str">
        <f>VLOOKUP(B2890,StateFIPS!A$2:B$52,2)</f>
        <v>Florida</v>
      </c>
      <c r="B2890">
        <f t="shared" si="48"/>
        <v>12</v>
      </c>
      <c r="C2890" s="9" t="s">
        <v>526</v>
      </c>
      <c r="D2890" s="9" t="s">
        <v>93</v>
      </c>
      <c r="E2890" s="9" t="s">
        <v>2789</v>
      </c>
      <c r="F2890" s="9" t="s">
        <v>2790</v>
      </c>
      <c r="G2890" s="10">
        <v>83</v>
      </c>
      <c r="H2890" s="9" t="s">
        <v>94</v>
      </c>
      <c r="I2890" s="10">
        <v>710</v>
      </c>
      <c r="J2890" s="11">
        <v>0.12</v>
      </c>
      <c r="K2890" s="9" t="s">
        <v>94</v>
      </c>
      <c r="L2890" s="9" t="s">
        <v>95</v>
      </c>
    </row>
    <row r="2891" spans="1:12" x14ac:dyDescent="0.2">
      <c r="A2891" t="str">
        <f>VLOOKUP(B2891,StateFIPS!A$2:B$52,2)</f>
        <v>Kentucky</v>
      </c>
      <c r="B2891">
        <f t="shared" si="48"/>
        <v>21</v>
      </c>
      <c r="C2891" s="9" t="s">
        <v>1920</v>
      </c>
      <c r="D2891" s="9" t="s">
        <v>93</v>
      </c>
      <c r="E2891" s="9" t="s">
        <v>2789</v>
      </c>
      <c r="F2891" s="9" t="s">
        <v>2790</v>
      </c>
      <c r="G2891" s="10">
        <v>13</v>
      </c>
      <c r="H2891" s="9" t="s">
        <v>94</v>
      </c>
      <c r="I2891" s="10">
        <v>109</v>
      </c>
      <c r="J2891" s="11">
        <v>0.12</v>
      </c>
      <c r="K2891" s="9" t="s">
        <v>94</v>
      </c>
      <c r="L2891" s="9" t="s">
        <v>95</v>
      </c>
    </row>
    <row r="2892" spans="1:12" x14ac:dyDescent="0.2">
      <c r="A2892" t="str">
        <f>VLOOKUP(B2892,StateFIPS!A$2:B$52,2)</f>
        <v>Idaho</v>
      </c>
      <c r="B2892">
        <f t="shared" si="48"/>
        <v>16</v>
      </c>
      <c r="C2892" s="9" t="s">
        <v>2225</v>
      </c>
      <c r="D2892" s="9" t="s">
        <v>93</v>
      </c>
      <c r="E2892" s="9" t="s">
        <v>2789</v>
      </c>
      <c r="F2892" s="9" t="s">
        <v>2790</v>
      </c>
      <c r="G2892" s="10">
        <v>4027</v>
      </c>
      <c r="H2892" s="9" t="s">
        <v>94</v>
      </c>
      <c r="I2892" s="10">
        <v>34285</v>
      </c>
      <c r="J2892" s="11">
        <v>0.12</v>
      </c>
      <c r="K2892" s="9" t="s">
        <v>94</v>
      </c>
      <c r="L2892" s="9" t="s">
        <v>95</v>
      </c>
    </row>
    <row r="2893" spans="1:12" x14ac:dyDescent="0.2">
      <c r="A2893" t="str">
        <f>VLOOKUP(B2893,StateFIPS!A$2:B$52,2)</f>
        <v>Texas</v>
      </c>
      <c r="B2893">
        <f t="shared" si="48"/>
        <v>48</v>
      </c>
      <c r="C2893" s="9" t="s">
        <v>2414</v>
      </c>
      <c r="D2893" s="9" t="s">
        <v>93</v>
      </c>
      <c r="E2893" s="9" t="s">
        <v>2789</v>
      </c>
      <c r="F2893" s="9" t="s">
        <v>2790</v>
      </c>
      <c r="G2893" s="10">
        <v>22</v>
      </c>
      <c r="H2893" s="9" t="s">
        <v>94</v>
      </c>
      <c r="I2893" s="10">
        <v>185</v>
      </c>
      <c r="J2893" s="11">
        <v>0.12</v>
      </c>
      <c r="K2893" s="9" t="s">
        <v>94</v>
      </c>
      <c r="L2893" s="9" t="s">
        <v>95</v>
      </c>
    </row>
    <row r="2894" spans="1:12" x14ac:dyDescent="0.2">
      <c r="A2894" t="str">
        <f>VLOOKUP(B2894,StateFIPS!A$2:B$52,2)</f>
        <v>Florida</v>
      </c>
      <c r="B2894">
        <f t="shared" si="48"/>
        <v>12</v>
      </c>
      <c r="C2894" s="9" t="s">
        <v>1946</v>
      </c>
      <c r="D2894" s="9" t="s">
        <v>93</v>
      </c>
      <c r="E2894" s="9" t="s">
        <v>2789</v>
      </c>
      <c r="F2894" s="9" t="s">
        <v>2790</v>
      </c>
      <c r="G2894" s="10">
        <v>205</v>
      </c>
      <c r="H2894" s="9" t="s">
        <v>94</v>
      </c>
      <c r="I2894" s="10">
        <v>1749</v>
      </c>
      <c r="J2894" s="11">
        <v>0.12</v>
      </c>
      <c r="K2894" s="9" t="s">
        <v>94</v>
      </c>
      <c r="L2894" s="9" t="s">
        <v>95</v>
      </c>
    </row>
    <row r="2895" spans="1:12" x14ac:dyDescent="0.2">
      <c r="A2895" t="str">
        <f>VLOOKUP(B2895,StateFIPS!A$2:B$52,2)</f>
        <v>Alabama</v>
      </c>
      <c r="B2895">
        <f t="shared" si="48"/>
        <v>1</v>
      </c>
      <c r="C2895" s="9" t="s">
        <v>601</v>
      </c>
      <c r="D2895" s="9" t="s">
        <v>93</v>
      </c>
      <c r="E2895" s="9" t="s">
        <v>2789</v>
      </c>
      <c r="F2895" s="9" t="s">
        <v>2790</v>
      </c>
      <c r="G2895" s="10">
        <v>7870</v>
      </c>
      <c r="H2895" s="9" t="s">
        <v>94</v>
      </c>
      <c r="I2895" s="10">
        <v>67005</v>
      </c>
      <c r="J2895" s="11">
        <v>0.12</v>
      </c>
      <c r="K2895" s="9" t="s">
        <v>94</v>
      </c>
      <c r="L2895" s="9" t="s">
        <v>95</v>
      </c>
    </row>
    <row r="2896" spans="1:12" x14ac:dyDescent="0.2">
      <c r="A2896" t="str">
        <f>VLOOKUP(B2896,StateFIPS!A$2:B$52,2)</f>
        <v>New Jersey</v>
      </c>
      <c r="B2896">
        <f t="shared" si="48"/>
        <v>34</v>
      </c>
      <c r="C2896" s="9" t="s">
        <v>1152</v>
      </c>
      <c r="D2896" s="9" t="s">
        <v>93</v>
      </c>
      <c r="E2896" s="9" t="s">
        <v>2789</v>
      </c>
      <c r="F2896" s="9" t="s">
        <v>2790</v>
      </c>
      <c r="G2896" s="10">
        <v>1476</v>
      </c>
      <c r="H2896" s="9" t="s">
        <v>94</v>
      </c>
      <c r="I2896" s="10">
        <v>12565</v>
      </c>
      <c r="J2896" s="11">
        <v>0.12</v>
      </c>
      <c r="K2896" s="9" t="s">
        <v>94</v>
      </c>
      <c r="L2896" s="9" t="s">
        <v>95</v>
      </c>
    </row>
    <row r="2897" spans="1:12" x14ac:dyDescent="0.2">
      <c r="A2897" t="str">
        <f>VLOOKUP(B2897,StateFIPS!A$2:B$52,2)</f>
        <v>Kentucky</v>
      </c>
      <c r="B2897">
        <f t="shared" si="48"/>
        <v>21</v>
      </c>
      <c r="C2897" s="9" t="s">
        <v>1925</v>
      </c>
      <c r="D2897" s="9" t="s">
        <v>93</v>
      </c>
      <c r="E2897" s="9" t="s">
        <v>2789</v>
      </c>
      <c r="F2897" s="9" t="s">
        <v>2790</v>
      </c>
      <c r="G2897" s="10">
        <v>17</v>
      </c>
      <c r="H2897" s="9" t="s">
        <v>94</v>
      </c>
      <c r="I2897" s="10">
        <v>146</v>
      </c>
      <c r="J2897" s="11">
        <v>0.12</v>
      </c>
      <c r="K2897" s="9" t="s">
        <v>94</v>
      </c>
      <c r="L2897" s="9" t="s">
        <v>95</v>
      </c>
    </row>
    <row r="2898" spans="1:12" x14ac:dyDescent="0.2">
      <c r="A2898" t="str">
        <f>VLOOKUP(B2898,StateFIPS!A$2:B$52,2)</f>
        <v>Texas</v>
      </c>
      <c r="B2898">
        <f t="shared" si="48"/>
        <v>48</v>
      </c>
      <c r="C2898" s="9" t="s">
        <v>2771</v>
      </c>
      <c r="D2898" s="9" t="s">
        <v>93</v>
      </c>
      <c r="E2898" s="9" t="s">
        <v>2789</v>
      </c>
      <c r="F2898" s="9" t="s">
        <v>2790</v>
      </c>
      <c r="G2898" s="10">
        <v>3</v>
      </c>
      <c r="H2898" s="9" t="s">
        <v>94</v>
      </c>
      <c r="I2898" s="10">
        <v>23</v>
      </c>
      <c r="J2898" s="11">
        <v>0.12</v>
      </c>
      <c r="K2898" s="9" t="s">
        <v>94</v>
      </c>
      <c r="L2898" s="9" t="s">
        <v>95</v>
      </c>
    </row>
    <row r="2899" spans="1:12" x14ac:dyDescent="0.2">
      <c r="A2899" t="str">
        <f>VLOOKUP(B2899,StateFIPS!A$2:B$52,2)</f>
        <v>Idaho</v>
      </c>
      <c r="B2899">
        <f t="shared" si="48"/>
        <v>16</v>
      </c>
      <c r="C2899" s="9" t="s">
        <v>2264</v>
      </c>
      <c r="D2899" s="9" t="s">
        <v>93</v>
      </c>
      <c r="E2899" s="9" t="s">
        <v>2789</v>
      </c>
      <c r="F2899" s="9" t="s">
        <v>2790</v>
      </c>
      <c r="G2899" s="10">
        <v>2444</v>
      </c>
      <c r="H2899" s="9" t="s">
        <v>94</v>
      </c>
      <c r="I2899" s="10">
        <v>20809</v>
      </c>
      <c r="J2899" s="11">
        <v>0.12</v>
      </c>
      <c r="K2899" s="9" t="s">
        <v>94</v>
      </c>
      <c r="L2899" s="9" t="s">
        <v>95</v>
      </c>
    </row>
    <row r="2900" spans="1:12" x14ac:dyDescent="0.2">
      <c r="A2900" t="str">
        <f>VLOOKUP(B2900,StateFIPS!A$2:B$52,2)</f>
        <v>New York</v>
      </c>
      <c r="B2900">
        <f t="shared" si="48"/>
        <v>36</v>
      </c>
      <c r="C2900" s="9" t="s">
        <v>1207</v>
      </c>
      <c r="D2900" s="9" t="s">
        <v>93</v>
      </c>
      <c r="E2900" s="9" t="s">
        <v>2789</v>
      </c>
      <c r="F2900" s="9" t="s">
        <v>2790</v>
      </c>
      <c r="G2900" s="10">
        <v>1581</v>
      </c>
      <c r="H2900" s="9" t="s">
        <v>94</v>
      </c>
      <c r="I2900" s="10">
        <v>13458</v>
      </c>
      <c r="J2900" s="11">
        <v>0.12</v>
      </c>
      <c r="K2900" s="9" t="s">
        <v>94</v>
      </c>
      <c r="L2900" s="9" t="s">
        <v>95</v>
      </c>
    </row>
    <row r="2901" spans="1:12" x14ac:dyDescent="0.2">
      <c r="A2901" t="str">
        <f>VLOOKUP(B2901,StateFIPS!A$2:B$52,2)</f>
        <v>South Dakota</v>
      </c>
      <c r="B2901">
        <f t="shared" si="48"/>
        <v>46</v>
      </c>
      <c r="C2901" s="9" t="s">
        <v>2446</v>
      </c>
      <c r="D2901" s="9" t="s">
        <v>93</v>
      </c>
      <c r="E2901" s="9" t="s">
        <v>2789</v>
      </c>
      <c r="F2901" s="9" t="s">
        <v>2790</v>
      </c>
      <c r="G2901" s="10">
        <v>437</v>
      </c>
      <c r="H2901" s="9" t="s">
        <v>94</v>
      </c>
      <c r="I2901" s="10">
        <v>3718</v>
      </c>
      <c r="J2901" s="11">
        <v>0.12</v>
      </c>
      <c r="K2901" s="9" t="s">
        <v>94</v>
      </c>
      <c r="L2901" s="9" t="s">
        <v>95</v>
      </c>
    </row>
    <row r="2902" spans="1:12" x14ac:dyDescent="0.2">
      <c r="A2902" t="str">
        <f>VLOOKUP(B2902,StateFIPS!A$2:B$52,2)</f>
        <v>South Dakota</v>
      </c>
      <c r="B2902">
        <f t="shared" si="48"/>
        <v>46</v>
      </c>
      <c r="C2902" s="9" t="s">
        <v>2421</v>
      </c>
      <c r="D2902" s="9" t="s">
        <v>93</v>
      </c>
      <c r="E2902" s="9" t="s">
        <v>2789</v>
      </c>
      <c r="F2902" s="9" t="s">
        <v>2790</v>
      </c>
      <c r="G2902" s="10">
        <v>89</v>
      </c>
      <c r="H2902" s="9" t="s">
        <v>94</v>
      </c>
      <c r="I2902" s="10">
        <v>754</v>
      </c>
      <c r="J2902" s="11">
        <v>0.12</v>
      </c>
      <c r="K2902" s="9" t="s">
        <v>94</v>
      </c>
      <c r="L2902" s="9" t="s">
        <v>95</v>
      </c>
    </row>
    <row r="2903" spans="1:12" x14ac:dyDescent="0.2">
      <c r="A2903" t="str">
        <f>VLOOKUP(B2903,StateFIPS!A$2:B$52,2)</f>
        <v>Kentucky</v>
      </c>
      <c r="B2903">
        <f t="shared" si="48"/>
        <v>21</v>
      </c>
      <c r="C2903" s="9" t="s">
        <v>197</v>
      </c>
      <c r="D2903" s="9" t="s">
        <v>93</v>
      </c>
      <c r="E2903" s="9" t="s">
        <v>2789</v>
      </c>
      <c r="F2903" s="9" t="s">
        <v>2790</v>
      </c>
      <c r="G2903" s="10">
        <v>33</v>
      </c>
      <c r="H2903" s="9" t="s">
        <v>94</v>
      </c>
      <c r="I2903" s="10">
        <v>281</v>
      </c>
      <c r="J2903" s="11">
        <v>0.12</v>
      </c>
      <c r="K2903" s="9" t="s">
        <v>94</v>
      </c>
      <c r="L2903" s="9" t="s">
        <v>95</v>
      </c>
    </row>
    <row r="2904" spans="1:12" x14ac:dyDescent="0.2">
      <c r="A2904" t="str">
        <f>VLOOKUP(B2904,StateFIPS!A$2:B$52,2)</f>
        <v>New York</v>
      </c>
      <c r="B2904">
        <f t="shared" si="48"/>
        <v>36</v>
      </c>
      <c r="C2904" s="9" t="s">
        <v>2165</v>
      </c>
      <c r="D2904" s="9" t="s">
        <v>93</v>
      </c>
      <c r="E2904" s="9" t="s">
        <v>2789</v>
      </c>
      <c r="F2904" s="9" t="s">
        <v>2790</v>
      </c>
      <c r="G2904" s="10">
        <v>425</v>
      </c>
      <c r="H2904" s="9" t="s">
        <v>94</v>
      </c>
      <c r="I2904" s="10">
        <v>3619</v>
      </c>
      <c r="J2904" s="11">
        <v>0.12</v>
      </c>
      <c r="K2904" s="9" t="s">
        <v>94</v>
      </c>
      <c r="L2904" s="9" t="s">
        <v>95</v>
      </c>
    </row>
    <row r="2905" spans="1:12" x14ac:dyDescent="0.2">
      <c r="A2905" t="str">
        <f>VLOOKUP(B2905,StateFIPS!A$2:B$52,2)</f>
        <v>South Dakota</v>
      </c>
      <c r="B2905">
        <f t="shared" si="48"/>
        <v>46</v>
      </c>
      <c r="C2905" s="9" t="s">
        <v>2394</v>
      </c>
      <c r="D2905" s="9" t="s">
        <v>93</v>
      </c>
      <c r="E2905" s="9" t="s">
        <v>2789</v>
      </c>
      <c r="F2905" s="9" t="s">
        <v>2790</v>
      </c>
      <c r="G2905" s="10">
        <v>10</v>
      </c>
      <c r="H2905" s="9" t="s">
        <v>94</v>
      </c>
      <c r="I2905" s="10">
        <v>87</v>
      </c>
      <c r="J2905" s="11">
        <v>0.12</v>
      </c>
      <c r="K2905" s="9" t="s">
        <v>94</v>
      </c>
      <c r="L2905" s="9" t="s">
        <v>95</v>
      </c>
    </row>
    <row r="2906" spans="1:12" x14ac:dyDescent="0.2">
      <c r="A2906" t="str">
        <f>VLOOKUP(B2906,StateFIPS!A$2:B$52,2)</f>
        <v>New York</v>
      </c>
      <c r="B2906">
        <f t="shared" si="48"/>
        <v>36</v>
      </c>
      <c r="C2906" s="9" t="s">
        <v>2251</v>
      </c>
      <c r="D2906" s="9" t="s">
        <v>93</v>
      </c>
      <c r="E2906" s="9" t="s">
        <v>2789</v>
      </c>
      <c r="F2906" s="9" t="s">
        <v>2790</v>
      </c>
      <c r="G2906" s="10">
        <v>1137</v>
      </c>
      <c r="H2906" s="9" t="s">
        <v>94</v>
      </c>
      <c r="I2906" s="10">
        <v>9680</v>
      </c>
      <c r="J2906" s="11">
        <v>0.12</v>
      </c>
      <c r="K2906" s="9" t="s">
        <v>94</v>
      </c>
      <c r="L2906" s="9" t="s">
        <v>95</v>
      </c>
    </row>
    <row r="2907" spans="1:12" x14ac:dyDescent="0.2">
      <c r="A2907" t="str">
        <f>VLOOKUP(B2907,StateFIPS!A$2:B$52,2)</f>
        <v>New Jersey</v>
      </c>
      <c r="B2907">
        <f t="shared" si="48"/>
        <v>34</v>
      </c>
      <c r="C2907" s="9" t="s">
        <v>1939</v>
      </c>
      <c r="D2907" s="9" t="s">
        <v>93</v>
      </c>
      <c r="E2907" s="9" t="s">
        <v>2789</v>
      </c>
      <c r="F2907" s="9" t="s">
        <v>2790</v>
      </c>
      <c r="G2907" s="10">
        <v>1911</v>
      </c>
      <c r="H2907" s="9" t="s">
        <v>94</v>
      </c>
      <c r="I2907" s="10">
        <v>16274</v>
      </c>
      <c r="J2907" s="11">
        <v>0.12</v>
      </c>
      <c r="K2907" s="9" t="s">
        <v>94</v>
      </c>
      <c r="L2907" s="9" t="s">
        <v>95</v>
      </c>
    </row>
    <row r="2908" spans="1:12" x14ac:dyDescent="0.2">
      <c r="A2908" t="str">
        <f>VLOOKUP(B2908,StateFIPS!A$2:B$52,2)</f>
        <v>Kentucky</v>
      </c>
      <c r="B2908">
        <f t="shared" si="48"/>
        <v>21</v>
      </c>
      <c r="C2908" s="9" t="s">
        <v>1923</v>
      </c>
      <c r="D2908" s="9" t="s">
        <v>93</v>
      </c>
      <c r="E2908" s="9" t="s">
        <v>2789</v>
      </c>
      <c r="F2908" s="9" t="s">
        <v>2790</v>
      </c>
      <c r="G2908" s="10">
        <v>54</v>
      </c>
      <c r="H2908" s="9" t="s">
        <v>94</v>
      </c>
      <c r="I2908" s="10">
        <v>463</v>
      </c>
      <c r="J2908" s="11">
        <v>0.12</v>
      </c>
      <c r="K2908" s="9" t="s">
        <v>94</v>
      </c>
      <c r="L2908" s="9" t="s">
        <v>95</v>
      </c>
    </row>
    <row r="2909" spans="1:12" x14ac:dyDescent="0.2">
      <c r="A2909" t="str">
        <f>VLOOKUP(B2909,StateFIPS!A$2:B$52,2)</f>
        <v>South Dakota</v>
      </c>
      <c r="B2909">
        <f t="shared" si="48"/>
        <v>46</v>
      </c>
      <c r="C2909" s="9" t="s">
        <v>2416</v>
      </c>
      <c r="D2909" s="9" t="s">
        <v>93</v>
      </c>
      <c r="E2909" s="9" t="s">
        <v>2789</v>
      </c>
      <c r="F2909" s="9" t="s">
        <v>2790</v>
      </c>
      <c r="G2909" s="10">
        <v>87</v>
      </c>
      <c r="H2909" s="9" t="s">
        <v>94</v>
      </c>
      <c r="I2909" s="10">
        <v>743</v>
      </c>
      <c r="J2909" s="11">
        <v>0.12</v>
      </c>
      <c r="K2909" s="9" t="s">
        <v>94</v>
      </c>
      <c r="L2909" s="9" t="s">
        <v>95</v>
      </c>
    </row>
    <row r="2910" spans="1:12" x14ac:dyDescent="0.2">
      <c r="A2910" t="str">
        <f>VLOOKUP(B2910,StateFIPS!A$2:B$52,2)</f>
        <v>Florida</v>
      </c>
      <c r="B2910">
        <f t="shared" si="48"/>
        <v>12</v>
      </c>
      <c r="C2910" s="9" t="s">
        <v>1970</v>
      </c>
      <c r="D2910" s="9" t="s">
        <v>93</v>
      </c>
      <c r="E2910" s="9" t="s">
        <v>2789</v>
      </c>
      <c r="F2910" s="9" t="s">
        <v>2790</v>
      </c>
      <c r="G2910" s="10">
        <v>98</v>
      </c>
      <c r="H2910" s="9" t="s">
        <v>94</v>
      </c>
      <c r="I2910" s="10">
        <v>836</v>
      </c>
      <c r="J2910" s="11">
        <v>0.12</v>
      </c>
      <c r="K2910" s="9" t="s">
        <v>94</v>
      </c>
      <c r="L2910" s="9" t="s">
        <v>95</v>
      </c>
    </row>
    <row r="2911" spans="1:12" x14ac:dyDescent="0.2">
      <c r="A2911" t="str">
        <f>VLOOKUP(B2911,StateFIPS!A$2:B$52,2)</f>
        <v>Louisiana</v>
      </c>
      <c r="B2911">
        <f t="shared" si="48"/>
        <v>22</v>
      </c>
      <c r="C2911" s="9" t="s">
        <v>424</v>
      </c>
      <c r="D2911" s="9" t="s">
        <v>93</v>
      </c>
      <c r="E2911" s="9" t="s">
        <v>2789</v>
      </c>
      <c r="F2911" s="9" t="s">
        <v>2790</v>
      </c>
      <c r="G2911" s="10">
        <v>947</v>
      </c>
      <c r="H2911" s="9" t="s">
        <v>94</v>
      </c>
      <c r="I2911" s="10">
        <v>8066</v>
      </c>
      <c r="J2911" s="11">
        <v>0.12</v>
      </c>
      <c r="K2911" s="9" t="s">
        <v>94</v>
      </c>
      <c r="L2911" s="9" t="s">
        <v>95</v>
      </c>
    </row>
    <row r="2912" spans="1:12" x14ac:dyDescent="0.2">
      <c r="A2912" t="str">
        <f>VLOOKUP(B2912,StateFIPS!A$2:B$52,2)</f>
        <v>New York</v>
      </c>
      <c r="B2912">
        <f t="shared" si="48"/>
        <v>36</v>
      </c>
      <c r="C2912" s="9" t="s">
        <v>1988</v>
      </c>
      <c r="D2912" s="9" t="s">
        <v>93</v>
      </c>
      <c r="E2912" s="9" t="s">
        <v>2789</v>
      </c>
      <c r="F2912" s="9" t="s">
        <v>2790</v>
      </c>
      <c r="G2912" s="10">
        <v>1834</v>
      </c>
      <c r="H2912" s="9" t="s">
        <v>94</v>
      </c>
      <c r="I2912" s="10">
        <v>15616</v>
      </c>
      <c r="J2912" s="11">
        <v>0.12</v>
      </c>
      <c r="K2912" s="9" t="s">
        <v>94</v>
      </c>
      <c r="L2912" s="9" t="s">
        <v>95</v>
      </c>
    </row>
    <row r="2913" spans="1:12" x14ac:dyDescent="0.2">
      <c r="A2913" t="str">
        <f>VLOOKUP(B2913,StateFIPS!A$2:B$52,2)</f>
        <v>South Carolina</v>
      </c>
      <c r="B2913">
        <f t="shared" si="48"/>
        <v>45</v>
      </c>
      <c r="C2913" s="9" t="s">
        <v>1345</v>
      </c>
      <c r="D2913" s="9" t="s">
        <v>93</v>
      </c>
      <c r="E2913" s="9" t="s">
        <v>2789</v>
      </c>
      <c r="F2913" s="9" t="s">
        <v>2790</v>
      </c>
      <c r="G2913" s="10">
        <v>72436</v>
      </c>
      <c r="H2913" s="9" t="s">
        <v>94</v>
      </c>
      <c r="I2913" s="10">
        <v>616755</v>
      </c>
      <c r="J2913" s="11">
        <v>0.12</v>
      </c>
      <c r="K2913" s="9" t="s">
        <v>94</v>
      </c>
      <c r="L2913" s="9" t="s">
        <v>95</v>
      </c>
    </row>
    <row r="2914" spans="1:12" x14ac:dyDescent="0.2">
      <c r="A2914" t="str">
        <f>VLOOKUP(B2914,StateFIPS!A$2:B$52,2)</f>
        <v>New Mexico</v>
      </c>
      <c r="B2914">
        <f t="shared" si="48"/>
        <v>35</v>
      </c>
      <c r="C2914" s="9" t="s">
        <v>1959</v>
      </c>
      <c r="D2914" s="9" t="s">
        <v>93</v>
      </c>
      <c r="E2914" s="9" t="s">
        <v>2789</v>
      </c>
      <c r="F2914" s="9" t="s">
        <v>2790</v>
      </c>
      <c r="G2914" s="10">
        <v>5737</v>
      </c>
      <c r="H2914" s="9" t="s">
        <v>94</v>
      </c>
      <c r="I2914" s="10">
        <v>48848</v>
      </c>
      <c r="J2914" s="11">
        <v>0.12</v>
      </c>
      <c r="K2914" s="9" t="s">
        <v>94</v>
      </c>
      <c r="L2914" s="9" t="s">
        <v>95</v>
      </c>
    </row>
    <row r="2915" spans="1:12" x14ac:dyDescent="0.2">
      <c r="A2915" t="str">
        <f>VLOOKUP(B2915,StateFIPS!A$2:B$52,2)</f>
        <v>South Dakota</v>
      </c>
      <c r="B2915">
        <f t="shared" si="48"/>
        <v>46</v>
      </c>
      <c r="C2915" s="9" t="s">
        <v>2452</v>
      </c>
      <c r="D2915" s="9" t="s">
        <v>93</v>
      </c>
      <c r="E2915" s="9" t="s">
        <v>2789</v>
      </c>
      <c r="F2915" s="9" t="s">
        <v>2790</v>
      </c>
      <c r="G2915" s="10">
        <v>346</v>
      </c>
      <c r="H2915" s="9" t="s">
        <v>94</v>
      </c>
      <c r="I2915" s="10">
        <v>2949</v>
      </c>
      <c r="J2915" s="11">
        <v>0.12</v>
      </c>
      <c r="K2915" s="9" t="s">
        <v>94</v>
      </c>
      <c r="L2915" s="9" t="s">
        <v>95</v>
      </c>
    </row>
    <row r="2916" spans="1:12" x14ac:dyDescent="0.2">
      <c r="A2916" t="str">
        <f>VLOOKUP(B2916,StateFIPS!A$2:B$52,2)</f>
        <v>Illinois</v>
      </c>
      <c r="B2916">
        <f t="shared" si="48"/>
        <v>17</v>
      </c>
      <c r="C2916" s="9" t="s">
        <v>2202</v>
      </c>
      <c r="D2916" s="9" t="s">
        <v>93</v>
      </c>
      <c r="E2916" s="9" t="s">
        <v>2789</v>
      </c>
      <c r="F2916" s="9" t="s">
        <v>2790</v>
      </c>
      <c r="G2916" s="10">
        <v>163</v>
      </c>
      <c r="H2916" s="9" t="s">
        <v>94</v>
      </c>
      <c r="I2916" s="10">
        <v>1384</v>
      </c>
      <c r="J2916" s="11">
        <v>0.12</v>
      </c>
      <c r="K2916" s="9" t="s">
        <v>94</v>
      </c>
      <c r="L2916" s="9" t="s">
        <v>95</v>
      </c>
    </row>
    <row r="2917" spans="1:12" x14ac:dyDescent="0.2">
      <c r="A2917" t="str">
        <f>VLOOKUP(B2917,StateFIPS!A$2:B$52,2)</f>
        <v>New Jersey</v>
      </c>
      <c r="B2917">
        <f t="shared" si="48"/>
        <v>34</v>
      </c>
      <c r="C2917" s="9" t="s">
        <v>1135</v>
      </c>
      <c r="D2917" s="9" t="s">
        <v>93</v>
      </c>
      <c r="E2917" s="9" t="s">
        <v>2789</v>
      </c>
      <c r="F2917" s="9" t="s">
        <v>2790</v>
      </c>
      <c r="G2917" s="10">
        <v>4090</v>
      </c>
      <c r="H2917" s="9" t="s">
        <v>94</v>
      </c>
      <c r="I2917" s="10">
        <v>34824</v>
      </c>
      <c r="J2917" s="11">
        <v>0.12</v>
      </c>
      <c r="K2917" s="9" t="s">
        <v>94</v>
      </c>
      <c r="L2917" s="9" t="s">
        <v>95</v>
      </c>
    </row>
    <row r="2918" spans="1:12" x14ac:dyDescent="0.2">
      <c r="A2918" t="str">
        <f>VLOOKUP(B2918,StateFIPS!A$2:B$52,2)</f>
        <v>Kentucky</v>
      </c>
      <c r="B2918">
        <f t="shared" si="48"/>
        <v>21</v>
      </c>
      <c r="C2918" s="9" t="s">
        <v>193</v>
      </c>
      <c r="D2918" s="9" t="s">
        <v>93</v>
      </c>
      <c r="E2918" s="9" t="s">
        <v>2789</v>
      </c>
      <c r="F2918" s="9" t="s">
        <v>2790</v>
      </c>
      <c r="G2918" s="10">
        <v>21</v>
      </c>
      <c r="H2918" s="9" t="s">
        <v>94</v>
      </c>
      <c r="I2918" s="10">
        <v>178</v>
      </c>
      <c r="J2918" s="11">
        <v>0.12</v>
      </c>
      <c r="K2918" s="9" t="s">
        <v>94</v>
      </c>
      <c r="L2918" s="9" t="s">
        <v>95</v>
      </c>
    </row>
    <row r="2919" spans="1:12" x14ac:dyDescent="0.2">
      <c r="A2919" t="str">
        <f>VLOOKUP(B2919,StateFIPS!A$2:B$52,2)</f>
        <v>Delaware</v>
      </c>
      <c r="B2919">
        <f t="shared" si="48"/>
        <v>10</v>
      </c>
      <c r="C2919" s="9" t="s">
        <v>1973</v>
      </c>
      <c r="D2919" s="9" t="s">
        <v>93</v>
      </c>
      <c r="E2919" s="9" t="s">
        <v>2789</v>
      </c>
      <c r="F2919" s="9" t="s">
        <v>2790</v>
      </c>
      <c r="G2919" s="10">
        <v>9740</v>
      </c>
      <c r="H2919" s="9" t="s">
        <v>94</v>
      </c>
      <c r="I2919" s="10">
        <v>82933</v>
      </c>
      <c r="J2919" s="11">
        <v>0.12</v>
      </c>
      <c r="K2919" s="9" t="s">
        <v>94</v>
      </c>
      <c r="L2919" s="9" t="s">
        <v>95</v>
      </c>
    </row>
    <row r="2920" spans="1:12" x14ac:dyDescent="0.2">
      <c r="A2920" t="str">
        <f>VLOOKUP(B2920,StateFIPS!A$2:B$52,2)</f>
        <v>Idaho</v>
      </c>
      <c r="B2920">
        <f t="shared" si="48"/>
        <v>16</v>
      </c>
      <c r="C2920" s="9" t="s">
        <v>2232</v>
      </c>
      <c r="D2920" s="9" t="s">
        <v>93</v>
      </c>
      <c r="E2920" s="9" t="s">
        <v>2789</v>
      </c>
      <c r="F2920" s="9" t="s">
        <v>2790</v>
      </c>
      <c r="G2920" s="10">
        <v>2329</v>
      </c>
      <c r="H2920" s="9" t="s">
        <v>94</v>
      </c>
      <c r="I2920" s="10">
        <v>19831</v>
      </c>
      <c r="J2920" s="11">
        <v>0.12</v>
      </c>
      <c r="K2920" s="9" t="s">
        <v>94</v>
      </c>
      <c r="L2920" s="9" t="s">
        <v>95</v>
      </c>
    </row>
    <row r="2921" spans="1:12" x14ac:dyDescent="0.2">
      <c r="A2921" t="str">
        <f>VLOOKUP(B2921,StateFIPS!A$2:B$52,2)</f>
        <v>New Jersey</v>
      </c>
      <c r="B2921">
        <f t="shared" si="48"/>
        <v>34</v>
      </c>
      <c r="C2921" s="9" t="s">
        <v>1140</v>
      </c>
      <c r="D2921" s="9" t="s">
        <v>93</v>
      </c>
      <c r="E2921" s="9" t="s">
        <v>2789</v>
      </c>
      <c r="F2921" s="9" t="s">
        <v>2790</v>
      </c>
      <c r="G2921" s="10">
        <v>2414</v>
      </c>
      <c r="H2921" s="9" t="s">
        <v>94</v>
      </c>
      <c r="I2921" s="10">
        <v>20552</v>
      </c>
      <c r="J2921" s="11">
        <v>0.12</v>
      </c>
      <c r="K2921" s="9" t="s">
        <v>94</v>
      </c>
      <c r="L2921" s="9" t="s">
        <v>95</v>
      </c>
    </row>
    <row r="2922" spans="1:12" x14ac:dyDescent="0.2">
      <c r="A2922" t="str">
        <f>VLOOKUP(B2922,StateFIPS!A$2:B$52,2)</f>
        <v>Louisiana</v>
      </c>
      <c r="B2922">
        <f t="shared" si="48"/>
        <v>22</v>
      </c>
      <c r="C2922" s="9" t="s">
        <v>1884</v>
      </c>
      <c r="D2922" s="9" t="s">
        <v>93</v>
      </c>
      <c r="E2922" s="9" t="s">
        <v>2789</v>
      </c>
      <c r="F2922" s="9" t="s">
        <v>2790</v>
      </c>
      <c r="G2922" s="10">
        <v>2254</v>
      </c>
      <c r="H2922" s="9" t="s">
        <v>94</v>
      </c>
      <c r="I2922" s="10">
        <v>19189</v>
      </c>
      <c r="J2922" s="11">
        <v>0.12</v>
      </c>
      <c r="K2922" s="9" t="s">
        <v>94</v>
      </c>
      <c r="L2922" s="9" t="s">
        <v>95</v>
      </c>
    </row>
    <row r="2923" spans="1:12" x14ac:dyDescent="0.2">
      <c r="A2923" t="str">
        <f>VLOOKUP(B2923,StateFIPS!A$2:B$52,2)</f>
        <v>North Carolina</v>
      </c>
      <c r="B2923">
        <f t="shared" si="48"/>
        <v>37</v>
      </c>
      <c r="C2923" s="9" t="s">
        <v>1497</v>
      </c>
      <c r="D2923" s="9" t="s">
        <v>93</v>
      </c>
      <c r="E2923" s="9" t="s">
        <v>2789</v>
      </c>
      <c r="F2923" s="9" t="s">
        <v>2790</v>
      </c>
      <c r="G2923" s="10">
        <v>60786</v>
      </c>
      <c r="H2923" s="9" t="s">
        <v>94</v>
      </c>
      <c r="I2923" s="10">
        <v>517555</v>
      </c>
      <c r="J2923" s="11">
        <v>0.12</v>
      </c>
      <c r="K2923" s="9" t="s">
        <v>94</v>
      </c>
      <c r="L2923" s="9" t="s">
        <v>95</v>
      </c>
    </row>
    <row r="2924" spans="1:12" x14ac:dyDescent="0.2">
      <c r="A2924" t="str">
        <f>VLOOKUP(B2924,StateFIPS!A$2:B$52,2)</f>
        <v>South Carolina</v>
      </c>
      <c r="B2924">
        <f t="shared" si="48"/>
        <v>45</v>
      </c>
      <c r="C2924" s="9" t="s">
        <v>1338</v>
      </c>
      <c r="D2924" s="9" t="s">
        <v>93</v>
      </c>
      <c r="E2924" s="9" t="s">
        <v>2789</v>
      </c>
      <c r="F2924" s="9" t="s">
        <v>2790</v>
      </c>
      <c r="G2924" s="10">
        <v>976</v>
      </c>
      <c r="H2924" s="9" t="s">
        <v>94</v>
      </c>
      <c r="I2924" s="10">
        <v>8313</v>
      </c>
      <c r="J2924" s="11">
        <v>0.12</v>
      </c>
      <c r="K2924" s="9" t="s">
        <v>94</v>
      </c>
      <c r="L2924" s="9" t="s">
        <v>95</v>
      </c>
    </row>
    <row r="2925" spans="1:12" x14ac:dyDescent="0.2">
      <c r="A2925" t="str">
        <f>VLOOKUP(B2925,StateFIPS!A$2:B$52,2)</f>
        <v>South Dakota</v>
      </c>
      <c r="B2925">
        <f t="shared" si="48"/>
        <v>46</v>
      </c>
      <c r="C2925" s="9" t="s">
        <v>922</v>
      </c>
      <c r="D2925" s="9" t="s">
        <v>93</v>
      </c>
      <c r="E2925" s="9" t="s">
        <v>2789</v>
      </c>
      <c r="F2925" s="9" t="s">
        <v>2790</v>
      </c>
      <c r="G2925" s="10">
        <v>74</v>
      </c>
      <c r="H2925" s="9" t="s">
        <v>94</v>
      </c>
      <c r="I2925" s="10">
        <v>634</v>
      </c>
      <c r="J2925" s="11">
        <v>0.12</v>
      </c>
      <c r="K2925" s="9" t="s">
        <v>94</v>
      </c>
      <c r="L2925" s="9" t="s">
        <v>95</v>
      </c>
    </row>
    <row r="2926" spans="1:12" x14ac:dyDescent="0.2">
      <c r="A2926" t="str">
        <f>VLOOKUP(B2926,StateFIPS!A$2:B$52,2)</f>
        <v>Kentucky</v>
      </c>
      <c r="B2926">
        <f t="shared" si="48"/>
        <v>21</v>
      </c>
      <c r="C2926" s="9" t="s">
        <v>191</v>
      </c>
      <c r="D2926" s="9" t="s">
        <v>93</v>
      </c>
      <c r="E2926" s="9" t="s">
        <v>2789</v>
      </c>
      <c r="F2926" s="9" t="s">
        <v>2790</v>
      </c>
      <c r="G2926" s="10">
        <v>12</v>
      </c>
      <c r="H2926" s="9" t="s">
        <v>94</v>
      </c>
      <c r="I2926" s="10">
        <v>104</v>
      </c>
      <c r="J2926" s="11">
        <v>0.12</v>
      </c>
      <c r="K2926" s="9" t="s">
        <v>94</v>
      </c>
      <c r="L2926" s="9" t="s">
        <v>95</v>
      </c>
    </row>
    <row r="2927" spans="1:12" x14ac:dyDescent="0.2">
      <c r="A2927" t="str">
        <f>VLOOKUP(B2927,StateFIPS!A$2:B$52,2)</f>
        <v>Texas</v>
      </c>
      <c r="B2927">
        <f t="shared" si="48"/>
        <v>48</v>
      </c>
      <c r="C2927" s="9" t="s">
        <v>2420</v>
      </c>
      <c r="D2927" s="9" t="s">
        <v>93</v>
      </c>
      <c r="E2927" s="9" t="s">
        <v>2789</v>
      </c>
      <c r="F2927" s="9" t="s">
        <v>2790</v>
      </c>
      <c r="G2927" s="10">
        <v>9655</v>
      </c>
      <c r="H2927" s="9" t="s">
        <v>94</v>
      </c>
      <c r="I2927" s="10">
        <v>82206</v>
      </c>
      <c r="J2927" s="11">
        <v>0.12</v>
      </c>
      <c r="K2927" s="9" t="s">
        <v>94</v>
      </c>
      <c r="L2927" s="9" t="s">
        <v>95</v>
      </c>
    </row>
    <row r="2928" spans="1:12" x14ac:dyDescent="0.2">
      <c r="A2928" t="str">
        <f>VLOOKUP(B2928,StateFIPS!A$2:B$52,2)</f>
        <v>Illinois</v>
      </c>
      <c r="B2928">
        <f t="shared" si="48"/>
        <v>17</v>
      </c>
      <c r="C2928" s="9" t="s">
        <v>2211</v>
      </c>
      <c r="D2928" s="9" t="s">
        <v>93</v>
      </c>
      <c r="E2928" s="9" t="s">
        <v>2789</v>
      </c>
      <c r="F2928" s="9" t="s">
        <v>2790</v>
      </c>
      <c r="G2928" s="10">
        <v>73</v>
      </c>
      <c r="H2928" s="9" t="s">
        <v>94</v>
      </c>
      <c r="I2928" s="10">
        <v>620</v>
      </c>
      <c r="J2928" s="11">
        <v>0.12</v>
      </c>
      <c r="K2928" s="9" t="s">
        <v>94</v>
      </c>
      <c r="L2928" s="9" t="s">
        <v>95</v>
      </c>
    </row>
    <row r="2929" spans="1:12" x14ac:dyDescent="0.2">
      <c r="A2929" t="str">
        <f>VLOOKUP(B2929,StateFIPS!A$2:B$52,2)</f>
        <v>New Jersey</v>
      </c>
      <c r="B2929">
        <f t="shared" si="48"/>
        <v>34</v>
      </c>
      <c r="C2929" s="9" t="s">
        <v>1141</v>
      </c>
      <c r="D2929" s="9" t="s">
        <v>93</v>
      </c>
      <c r="E2929" s="9" t="s">
        <v>2789</v>
      </c>
      <c r="F2929" s="9" t="s">
        <v>2790</v>
      </c>
      <c r="G2929" s="10">
        <v>462</v>
      </c>
      <c r="H2929" s="9" t="s">
        <v>94</v>
      </c>
      <c r="I2929" s="10">
        <v>3933</v>
      </c>
      <c r="J2929" s="11">
        <v>0.12</v>
      </c>
      <c r="K2929" s="9" t="s">
        <v>94</v>
      </c>
      <c r="L2929" s="9" t="s">
        <v>95</v>
      </c>
    </row>
    <row r="2930" spans="1:12" x14ac:dyDescent="0.2">
      <c r="A2930" t="str">
        <f>VLOOKUP(B2930,StateFIPS!A$2:B$52,2)</f>
        <v>New Jersey</v>
      </c>
      <c r="B2930">
        <f t="shared" si="48"/>
        <v>34</v>
      </c>
      <c r="C2930" s="9" t="s">
        <v>1144</v>
      </c>
      <c r="D2930" s="9" t="s">
        <v>93</v>
      </c>
      <c r="E2930" s="9" t="s">
        <v>2789</v>
      </c>
      <c r="F2930" s="9" t="s">
        <v>2790</v>
      </c>
      <c r="G2930" s="10">
        <v>877</v>
      </c>
      <c r="H2930" s="9" t="s">
        <v>94</v>
      </c>
      <c r="I2930" s="10">
        <v>7471</v>
      </c>
      <c r="J2930" s="11">
        <v>0.12</v>
      </c>
      <c r="K2930" s="9" t="s">
        <v>94</v>
      </c>
      <c r="L2930" s="9" t="s">
        <v>95</v>
      </c>
    </row>
    <row r="2931" spans="1:12" x14ac:dyDescent="0.2">
      <c r="A2931" t="str">
        <f>VLOOKUP(B2931,StateFIPS!A$2:B$52,2)</f>
        <v>Florida</v>
      </c>
      <c r="B2931">
        <f t="shared" si="48"/>
        <v>12</v>
      </c>
      <c r="C2931" s="9" t="s">
        <v>1950</v>
      </c>
      <c r="D2931" s="9" t="s">
        <v>93</v>
      </c>
      <c r="E2931" s="9" t="s">
        <v>2789</v>
      </c>
      <c r="F2931" s="9" t="s">
        <v>2790</v>
      </c>
      <c r="G2931" s="10">
        <v>172</v>
      </c>
      <c r="H2931" s="9" t="s">
        <v>94</v>
      </c>
      <c r="I2931" s="10">
        <v>1466</v>
      </c>
      <c r="J2931" s="11">
        <v>0.12</v>
      </c>
      <c r="K2931" s="9" t="s">
        <v>94</v>
      </c>
      <c r="L2931" s="9" t="s">
        <v>95</v>
      </c>
    </row>
    <row r="2932" spans="1:12" x14ac:dyDescent="0.2">
      <c r="A2932" t="str">
        <f>VLOOKUP(B2932,StateFIPS!A$2:B$52,2)</f>
        <v>Idaho</v>
      </c>
      <c r="B2932">
        <f t="shared" si="48"/>
        <v>16</v>
      </c>
      <c r="C2932" s="9" t="s">
        <v>2253</v>
      </c>
      <c r="D2932" s="9" t="s">
        <v>93</v>
      </c>
      <c r="E2932" s="9" t="s">
        <v>2789</v>
      </c>
      <c r="F2932" s="9" t="s">
        <v>2790</v>
      </c>
      <c r="G2932" s="10">
        <v>7750</v>
      </c>
      <c r="H2932" s="9" t="s">
        <v>94</v>
      </c>
      <c r="I2932" s="10">
        <v>65987</v>
      </c>
      <c r="J2932" s="11">
        <v>0.12</v>
      </c>
      <c r="K2932" s="9" t="s">
        <v>94</v>
      </c>
      <c r="L2932" s="9" t="s">
        <v>95</v>
      </c>
    </row>
    <row r="2933" spans="1:12" x14ac:dyDescent="0.2">
      <c r="A2933" t="str">
        <f>VLOOKUP(B2933,StateFIPS!A$2:B$52,2)</f>
        <v>Alabama</v>
      </c>
      <c r="B2933">
        <f t="shared" si="48"/>
        <v>1</v>
      </c>
      <c r="C2933" s="9" t="s">
        <v>570</v>
      </c>
      <c r="D2933" s="9" t="s">
        <v>93</v>
      </c>
      <c r="E2933" s="9" t="s">
        <v>2789</v>
      </c>
      <c r="F2933" s="9" t="s">
        <v>2790</v>
      </c>
      <c r="G2933" s="10">
        <v>15423</v>
      </c>
      <c r="H2933" s="9" t="s">
        <v>94</v>
      </c>
      <c r="I2933" s="10">
        <v>131317</v>
      </c>
      <c r="J2933" s="11">
        <v>0.12</v>
      </c>
      <c r="K2933" s="9" t="s">
        <v>94</v>
      </c>
      <c r="L2933" s="9" t="s">
        <v>95</v>
      </c>
    </row>
    <row r="2934" spans="1:12" x14ac:dyDescent="0.2">
      <c r="A2934" t="str">
        <f>VLOOKUP(B2934,StateFIPS!A$2:B$52,2)</f>
        <v>New York</v>
      </c>
      <c r="B2934">
        <f t="shared" si="48"/>
        <v>36</v>
      </c>
      <c r="C2934" s="9" t="s">
        <v>1654</v>
      </c>
      <c r="D2934" s="9" t="s">
        <v>93</v>
      </c>
      <c r="E2934" s="9" t="s">
        <v>2789</v>
      </c>
      <c r="F2934" s="9" t="s">
        <v>2790</v>
      </c>
      <c r="G2934" s="10">
        <v>1188</v>
      </c>
      <c r="H2934" s="9" t="s">
        <v>94</v>
      </c>
      <c r="I2934" s="10">
        <v>10119</v>
      </c>
      <c r="J2934" s="11">
        <v>0.12</v>
      </c>
      <c r="K2934" s="9" t="s">
        <v>94</v>
      </c>
      <c r="L2934" s="9" t="s">
        <v>95</v>
      </c>
    </row>
    <row r="2935" spans="1:12" x14ac:dyDescent="0.2">
      <c r="A2935" t="str">
        <f>VLOOKUP(B2935,StateFIPS!A$2:B$52,2)</f>
        <v>South Carolina</v>
      </c>
      <c r="B2935">
        <f t="shared" si="48"/>
        <v>45</v>
      </c>
      <c r="C2935" s="9" t="s">
        <v>1340</v>
      </c>
      <c r="D2935" s="9" t="s">
        <v>93</v>
      </c>
      <c r="E2935" s="9" t="s">
        <v>2789</v>
      </c>
      <c r="F2935" s="9" t="s">
        <v>2790</v>
      </c>
      <c r="G2935" s="10">
        <v>31</v>
      </c>
      <c r="H2935" s="9" t="s">
        <v>94</v>
      </c>
      <c r="I2935" s="10">
        <v>267</v>
      </c>
      <c r="J2935" s="11">
        <v>0.12</v>
      </c>
      <c r="K2935" s="9" t="s">
        <v>94</v>
      </c>
      <c r="L2935" s="9" t="s">
        <v>95</v>
      </c>
    </row>
    <row r="2936" spans="1:12" x14ac:dyDescent="0.2">
      <c r="A2936" t="str">
        <f>VLOOKUP(B2936,StateFIPS!A$2:B$52,2)</f>
        <v>South Dakota</v>
      </c>
      <c r="B2936">
        <f t="shared" si="48"/>
        <v>46</v>
      </c>
      <c r="C2936" s="9" t="s">
        <v>921</v>
      </c>
      <c r="D2936" s="9" t="s">
        <v>93</v>
      </c>
      <c r="E2936" s="9" t="s">
        <v>2789</v>
      </c>
      <c r="F2936" s="9" t="s">
        <v>2790</v>
      </c>
      <c r="G2936" s="10">
        <v>16</v>
      </c>
      <c r="H2936" s="9" t="s">
        <v>94</v>
      </c>
      <c r="I2936" s="10">
        <v>134</v>
      </c>
      <c r="J2936" s="11">
        <v>0.12</v>
      </c>
      <c r="K2936" s="9" t="s">
        <v>94</v>
      </c>
      <c r="L2936" s="9" t="s">
        <v>95</v>
      </c>
    </row>
    <row r="2937" spans="1:12" x14ac:dyDescent="0.2">
      <c r="A2937" t="str">
        <f>VLOOKUP(B2937,StateFIPS!A$2:B$52,2)</f>
        <v>Florida</v>
      </c>
      <c r="B2937">
        <f t="shared" si="48"/>
        <v>12</v>
      </c>
      <c r="C2937" s="9" t="s">
        <v>1980</v>
      </c>
      <c r="D2937" s="9" t="s">
        <v>93</v>
      </c>
      <c r="E2937" s="9" t="s">
        <v>2789</v>
      </c>
      <c r="F2937" s="9" t="s">
        <v>2790</v>
      </c>
      <c r="G2937" s="10">
        <v>13744</v>
      </c>
      <c r="H2937" s="9" t="s">
        <v>94</v>
      </c>
      <c r="I2937" s="10">
        <v>117022</v>
      </c>
      <c r="J2937" s="11">
        <v>0.12</v>
      </c>
      <c r="K2937" s="9" t="s">
        <v>94</v>
      </c>
      <c r="L2937" s="9" t="s">
        <v>95</v>
      </c>
    </row>
    <row r="2938" spans="1:12" x14ac:dyDescent="0.2">
      <c r="A2938" t="str">
        <f>VLOOKUP(B2938,StateFIPS!A$2:B$52,2)</f>
        <v>New Jersey</v>
      </c>
      <c r="B2938">
        <f t="shared" si="48"/>
        <v>34</v>
      </c>
      <c r="C2938" s="9" t="s">
        <v>1142</v>
      </c>
      <c r="D2938" s="9" t="s">
        <v>93</v>
      </c>
      <c r="E2938" s="9" t="s">
        <v>2789</v>
      </c>
      <c r="F2938" s="9" t="s">
        <v>2790</v>
      </c>
      <c r="G2938" s="10">
        <v>673</v>
      </c>
      <c r="H2938" s="9" t="s">
        <v>94</v>
      </c>
      <c r="I2938" s="10">
        <v>5727</v>
      </c>
      <c r="J2938" s="11">
        <v>0.12</v>
      </c>
      <c r="K2938" s="9" t="s">
        <v>94</v>
      </c>
      <c r="L2938" s="9" t="s">
        <v>95</v>
      </c>
    </row>
    <row r="2939" spans="1:12" x14ac:dyDescent="0.2">
      <c r="A2939" t="str">
        <f>VLOOKUP(B2939,StateFIPS!A$2:B$52,2)</f>
        <v>Texas</v>
      </c>
      <c r="B2939">
        <f t="shared" si="48"/>
        <v>48</v>
      </c>
      <c r="C2939" s="9" t="s">
        <v>1067</v>
      </c>
      <c r="D2939" s="9" t="s">
        <v>93</v>
      </c>
      <c r="E2939" s="9" t="s">
        <v>2789</v>
      </c>
      <c r="F2939" s="9" t="s">
        <v>2790</v>
      </c>
      <c r="G2939" s="10">
        <v>12</v>
      </c>
      <c r="H2939" s="9" t="s">
        <v>94</v>
      </c>
      <c r="I2939" s="10">
        <v>106</v>
      </c>
      <c r="J2939" s="11">
        <v>0.12</v>
      </c>
      <c r="K2939" s="9" t="s">
        <v>94</v>
      </c>
      <c r="L2939" s="9" t="s">
        <v>95</v>
      </c>
    </row>
    <row r="2940" spans="1:12" x14ac:dyDescent="0.2">
      <c r="A2940" t="str">
        <f>VLOOKUP(B2940,StateFIPS!A$2:B$52,2)</f>
        <v>New York</v>
      </c>
      <c r="B2940">
        <f t="shared" si="48"/>
        <v>36</v>
      </c>
      <c r="C2940" s="9" t="s">
        <v>1617</v>
      </c>
      <c r="D2940" s="9" t="s">
        <v>93</v>
      </c>
      <c r="E2940" s="9" t="s">
        <v>2789</v>
      </c>
      <c r="F2940" s="9" t="s">
        <v>2790</v>
      </c>
      <c r="G2940" s="10">
        <v>1288</v>
      </c>
      <c r="H2940" s="9" t="s">
        <v>94</v>
      </c>
      <c r="I2940" s="10">
        <v>10970</v>
      </c>
      <c r="J2940" s="11">
        <v>0.12</v>
      </c>
      <c r="K2940" s="9" t="s">
        <v>94</v>
      </c>
      <c r="L2940" s="9" t="s">
        <v>95</v>
      </c>
    </row>
    <row r="2941" spans="1:12" x14ac:dyDescent="0.2">
      <c r="A2941" t="str">
        <f>VLOOKUP(B2941,StateFIPS!A$2:B$52,2)</f>
        <v>South Dakota</v>
      </c>
      <c r="B2941">
        <f t="shared" si="48"/>
        <v>46</v>
      </c>
      <c r="C2941" s="9" t="s">
        <v>920</v>
      </c>
      <c r="D2941" s="9" t="s">
        <v>93</v>
      </c>
      <c r="E2941" s="9" t="s">
        <v>2789</v>
      </c>
      <c r="F2941" s="9" t="s">
        <v>2790</v>
      </c>
      <c r="G2941" s="10">
        <v>52</v>
      </c>
      <c r="H2941" s="9" t="s">
        <v>94</v>
      </c>
      <c r="I2941" s="10">
        <v>444</v>
      </c>
      <c r="J2941" s="11">
        <v>0.12</v>
      </c>
      <c r="K2941" s="9" t="s">
        <v>94</v>
      </c>
      <c r="L2941" s="9" t="s">
        <v>95</v>
      </c>
    </row>
    <row r="2942" spans="1:12" x14ac:dyDescent="0.2">
      <c r="A2942" t="str">
        <f>VLOOKUP(B2942,StateFIPS!A$2:B$52,2)</f>
        <v>South Carolina</v>
      </c>
      <c r="B2942">
        <f t="shared" si="48"/>
        <v>45</v>
      </c>
      <c r="C2942" s="9" t="s">
        <v>1341</v>
      </c>
      <c r="D2942" s="9" t="s">
        <v>93</v>
      </c>
      <c r="E2942" s="9" t="s">
        <v>2789</v>
      </c>
      <c r="F2942" s="9" t="s">
        <v>2790</v>
      </c>
      <c r="G2942" s="10">
        <v>182</v>
      </c>
      <c r="H2942" s="9" t="s">
        <v>94</v>
      </c>
      <c r="I2942" s="10">
        <v>1546</v>
      </c>
      <c r="J2942" s="11">
        <v>0.12</v>
      </c>
      <c r="K2942" s="9" t="s">
        <v>94</v>
      </c>
      <c r="L2942" s="9" t="s">
        <v>95</v>
      </c>
    </row>
    <row r="2943" spans="1:12" x14ac:dyDescent="0.2">
      <c r="A2943" t="str">
        <f>VLOOKUP(B2943,StateFIPS!A$2:B$52,2)</f>
        <v>Texas</v>
      </c>
      <c r="B2943">
        <f t="shared" si="48"/>
        <v>48</v>
      </c>
      <c r="C2943" s="9" t="s">
        <v>1087</v>
      </c>
      <c r="D2943" s="9" t="s">
        <v>93</v>
      </c>
      <c r="E2943" s="9" t="s">
        <v>2789</v>
      </c>
      <c r="F2943" s="9" t="s">
        <v>2790</v>
      </c>
      <c r="G2943" s="10">
        <v>10</v>
      </c>
      <c r="H2943" s="9" t="s">
        <v>94</v>
      </c>
      <c r="I2943" s="10">
        <v>83</v>
      </c>
      <c r="J2943" s="11">
        <v>0.12</v>
      </c>
      <c r="K2943" s="9" t="s">
        <v>94</v>
      </c>
      <c r="L2943" s="9" t="s">
        <v>95</v>
      </c>
    </row>
    <row r="2944" spans="1:12" x14ac:dyDescent="0.2">
      <c r="A2944" t="str">
        <f>VLOOKUP(B2944,StateFIPS!A$2:B$52,2)</f>
        <v>Kentucky</v>
      </c>
      <c r="B2944">
        <f t="shared" si="48"/>
        <v>21</v>
      </c>
      <c r="C2944" s="9" t="s">
        <v>194</v>
      </c>
      <c r="D2944" s="9" t="s">
        <v>93</v>
      </c>
      <c r="E2944" s="9" t="s">
        <v>2789</v>
      </c>
      <c r="F2944" s="9" t="s">
        <v>2790</v>
      </c>
      <c r="G2944" s="10">
        <v>6</v>
      </c>
      <c r="H2944" s="9" t="s">
        <v>94</v>
      </c>
      <c r="I2944" s="10">
        <v>48</v>
      </c>
      <c r="J2944" s="11">
        <v>0.12</v>
      </c>
      <c r="K2944" s="9" t="s">
        <v>94</v>
      </c>
      <c r="L2944" s="9" t="s">
        <v>95</v>
      </c>
    </row>
    <row r="2945" spans="1:12" x14ac:dyDescent="0.2">
      <c r="A2945" t="str">
        <f>VLOOKUP(B2945,StateFIPS!A$2:B$52,2)</f>
        <v>South Carolina</v>
      </c>
      <c r="B2945">
        <f t="shared" si="48"/>
        <v>45</v>
      </c>
      <c r="C2945" s="9" t="s">
        <v>1339</v>
      </c>
      <c r="D2945" s="9" t="s">
        <v>93</v>
      </c>
      <c r="E2945" s="9" t="s">
        <v>2789</v>
      </c>
      <c r="F2945" s="9" t="s">
        <v>2790</v>
      </c>
      <c r="G2945" s="10">
        <v>44169</v>
      </c>
      <c r="H2945" s="9" t="s">
        <v>94</v>
      </c>
      <c r="I2945" s="10">
        <v>376076</v>
      </c>
      <c r="J2945" s="11">
        <v>0.12</v>
      </c>
      <c r="K2945" s="9" t="s">
        <v>94</v>
      </c>
      <c r="L2945" s="9" t="s">
        <v>95</v>
      </c>
    </row>
    <row r="2946" spans="1:12" x14ac:dyDescent="0.2">
      <c r="A2946" t="str">
        <f>VLOOKUP(B2946,StateFIPS!A$2:B$52,2)</f>
        <v>New York</v>
      </c>
      <c r="B2946">
        <f t="shared" si="48"/>
        <v>36</v>
      </c>
      <c r="C2946" s="9" t="s">
        <v>2080</v>
      </c>
      <c r="D2946" s="9" t="s">
        <v>93</v>
      </c>
      <c r="E2946" s="9" t="s">
        <v>2789</v>
      </c>
      <c r="F2946" s="9" t="s">
        <v>2790</v>
      </c>
      <c r="G2946" s="10">
        <v>1251</v>
      </c>
      <c r="H2946" s="9" t="s">
        <v>94</v>
      </c>
      <c r="I2946" s="10">
        <v>10653</v>
      </c>
      <c r="J2946" s="11">
        <v>0.12</v>
      </c>
      <c r="K2946" s="9" t="s">
        <v>94</v>
      </c>
      <c r="L2946" s="9" t="s">
        <v>95</v>
      </c>
    </row>
    <row r="2947" spans="1:12" x14ac:dyDescent="0.2">
      <c r="A2947" t="str">
        <f>VLOOKUP(B2947,StateFIPS!A$2:B$52,2)</f>
        <v>Texas</v>
      </c>
      <c r="B2947">
        <f t="shared" ref="B2947:B3010" si="49">VALUE(LEFT(C2947,2))</f>
        <v>48</v>
      </c>
      <c r="C2947" s="9" t="s">
        <v>1053</v>
      </c>
      <c r="D2947" s="9" t="s">
        <v>93</v>
      </c>
      <c r="E2947" s="9" t="s">
        <v>2789</v>
      </c>
      <c r="F2947" s="9" t="s">
        <v>2790</v>
      </c>
      <c r="G2947" s="10">
        <v>3</v>
      </c>
      <c r="H2947" s="9" t="s">
        <v>94</v>
      </c>
      <c r="I2947" s="10">
        <v>28</v>
      </c>
      <c r="J2947" s="11">
        <v>0.12</v>
      </c>
      <c r="K2947" s="9" t="s">
        <v>94</v>
      </c>
      <c r="L2947" s="9" t="s">
        <v>95</v>
      </c>
    </row>
    <row r="2948" spans="1:12" x14ac:dyDescent="0.2">
      <c r="A2948" t="str">
        <f>VLOOKUP(B2948,StateFIPS!A$2:B$52,2)</f>
        <v>New York</v>
      </c>
      <c r="B2948">
        <f t="shared" si="49"/>
        <v>36</v>
      </c>
      <c r="C2948" s="9" t="s">
        <v>2069</v>
      </c>
      <c r="D2948" s="9" t="s">
        <v>93</v>
      </c>
      <c r="E2948" s="9" t="s">
        <v>2789</v>
      </c>
      <c r="F2948" s="9" t="s">
        <v>2790</v>
      </c>
      <c r="G2948" s="10">
        <v>610</v>
      </c>
      <c r="H2948" s="9" t="s">
        <v>94</v>
      </c>
      <c r="I2948" s="10">
        <v>5197</v>
      </c>
      <c r="J2948" s="11">
        <v>0.12</v>
      </c>
      <c r="K2948" s="9" t="s">
        <v>94</v>
      </c>
      <c r="L2948" s="9" t="s">
        <v>95</v>
      </c>
    </row>
    <row r="2949" spans="1:12" x14ac:dyDescent="0.2">
      <c r="A2949" t="str">
        <f>VLOOKUP(B2949,StateFIPS!A$2:B$52,2)</f>
        <v>Idaho</v>
      </c>
      <c r="B2949">
        <f t="shared" si="49"/>
        <v>16</v>
      </c>
      <c r="C2949" s="9" t="s">
        <v>2172</v>
      </c>
      <c r="D2949" s="9" t="s">
        <v>93</v>
      </c>
      <c r="E2949" s="9" t="s">
        <v>2789</v>
      </c>
      <c r="F2949" s="9" t="s">
        <v>2790</v>
      </c>
      <c r="G2949" s="10">
        <v>4330</v>
      </c>
      <c r="H2949" s="9" t="s">
        <v>94</v>
      </c>
      <c r="I2949" s="10">
        <v>36869</v>
      </c>
      <c r="J2949" s="11">
        <v>0.12</v>
      </c>
      <c r="K2949" s="9" t="s">
        <v>94</v>
      </c>
      <c r="L2949" s="9" t="s">
        <v>95</v>
      </c>
    </row>
    <row r="2950" spans="1:12" x14ac:dyDescent="0.2">
      <c r="A2950" t="str">
        <f>VLOOKUP(B2950,StateFIPS!A$2:B$52,2)</f>
        <v>New York</v>
      </c>
      <c r="B2950">
        <f t="shared" si="49"/>
        <v>36</v>
      </c>
      <c r="C2950" s="9" t="s">
        <v>2127</v>
      </c>
      <c r="D2950" s="9" t="s">
        <v>93</v>
      </c>
      <c r="E2950" s="9" t="s">
        <v>2789</v>
      </c>
      <c r="F2950" s="9" t="s">
        <v>2790</v>
      </c>
      <c r="G2950" s="10">
        <v>803</v>
      </c>
      <c r="H2950" s="9" t="s">
        <v>94</v>
      </c>
      <c r="I2950" s="10">
        <v>6838</v>
      </c>
      <c r="J2950" s="11">
        <v>0.12</v>
      </c>
      <c r="K2950" s="9" t="s">
        <v>94</v>
      </c>
      <c r="L2950" s="9" t="s">
        <v>95</v>
      </c>
    </row>
    <row r="2951" spans="1:12" x14ac:dyDescent="0.2">
      <c r="A2951" t="str">
        <f>VLOOKUP(B2951,StateFIPS!A$2:B$52,2)</f>
        <v>Louisiana</v>
      </c>
      <c r="B2951">
        <f t="shared" si="49"/>
        <v>22</v>
      </c>
      <c r="C2951" s="9" t="s">
        <v>415</v>
      </c>
      <c r="D2951" s="9" t="s">
        <v>93</v>
      </c>
      <c r="E2951" s="9" t="s">
        <v>2789</v>
      </c>
      <c r="F2951" s="9" t="s">
        <v>2790</v>
      </c>
      <c r="G2951" s="10">
        <v>979</v>
      </c>
      <c r="H2951" s="9" t="s">
        <v>94</v>
      </c>
      <c r="I2951" s="10">
        <v>8332</v>
      </c>
      <c r="J2951" s="11">
        <v>0.12</v>
      </c>
      <c r="K2951" s="9" t="s">
        <v>94</v>
      </c>
      <c r="L2951" s="9" t="s">
        <v>95</v>
      </c>
    </row>
    <row r="2952" spans="1:12" x14ac:dyDescent="0.2">
      <c r="A2952" t="str">
        <f>VLOOKUP(B2952,StateFIPS!A$2:B$52,2)</f>
        <v>South Carolina</v>
      </c>
      <c r="B2952">
        <f t="shared" si="49"/>
        <v>45</v>
      </c>
      <c r="C2952" s="9" t="s">
        <v>1354</v>
      </c>
      <c r="D2952" s="9" t="s">
        <v>93</v>
      </c>
      <c r="E2952" s="9" t="s">
        <v>2789</v>
      </c>
      <c r="F2952" s="9" t="s">
        <v>2790</v>
      </c>
      <c r="G2952" s="10">
        <v>172</v>
      </c>
      <c r="H2952" s="9" t="s">
        <v>94</v>
      </c>
      <c r="I2952" s="10">
        <v>1467</v>
      </c>
      <c r="J2952" s="11">
        <v>0.12</v>
      </c>
      <c r="K2952" s="9" t="s">
        <v>94</v>
      </c>
      <c r="L2952" s="9" t="s">
        <v>95</v>
      </c>
    </row>
    <row r="2953" spans="1:12" x14ac:dyDescent="0.2">
      <c r="A2953" t="str">
        <f>VLOOKUP(B2953,StateFIPS!A$2:B$52,2)</f>
        <v>Illinois</v>
      </c>
      <c r="B2953">
        <f t="shared" si="49"/>
        <v>17</v>
      </c>
      <c r="C2953" s="9" t="s">
        <v>679</v>
      </c>
      <c r="D2953" s="9" t="s">
        <v>93</v>
      </c>
      <c r="E2953" s="9" t="s">
        <v>2789</v>
      </c>
      <c r="F2953" s="9" t="s">
        <v>2790</v>
      </c>
      <c r="G2953" s="10">
        <v>124</v>
      </c>
      <c r="H2953" s="9" t="s">
        <v>94</v>
      </c>
      <c r="I2953" s="10">
        <v>1055</v>
      </c>
      <c r="J2953" s="11">
        <v>0.12</v>
      </c>
      <c r="K2953" s="9" t="s">
        <v>94</v>
      </c>
      <c r="L2953" s="9" t="s">
        <v>95</v>
      </c>
    </row>
    <row r="2954" spans="1:12" x14ac:dyDescent="0.2">
      <c r="A2954" t="str">
        <f>VLOOKUP(B2954,StateFIPS!A$2:B$52,2)</f>
        <v>Alabama</v>
      </c>
      <c r="B2954">
        <f t="shared" si="49"/>
        <v>1</v>
      </c>
      <c r="C2954" s="9" t="s">
        <v>566</v>
      </c>
      <c r="D2954" s="9" t="s">
        <v>93</v>
      </c>
      <c r="E2954" s="9" t="s">
        <v>2789</v>
      </c>
      <c r="F2954" s="9" t="s">
        <v>2790</v>
      </c>
      <c r="G2954" s="10">
        <v>125314</v>
      </c>
      <c r="H2954" s="9" t="s">
        <v>94</v>
      </c>
      <c r="I2954" s="10">
        <v>1066978</v>
      </c>
      <c r="J2954" s="11">
        <v>0.12</v>
      </c>
      <c r="K2954" s="9" t="s">
        <v>94</v>
      </c>
      <c r="L2954" s="9" t="s">
        <v>95</v>
      </c>
    </row>
    <row r="2955" spans="1:12" x14ac:dyDescent="0.2">
      <c r="A2955" t="str">
        <f>VLOOKUP(B2955,StateFIPS!A$2:B$52,2)</f>
        <v>New York</v>
      </c>
      <c r="B2955">
        <f t="shared" si="49"/>
        <v>36</v>
      </c>
      <c r="C2955" s="9" t="s">
        <v>2073</v>
      </c>
      <c r="D2955" s="9" t="s">
        <v>93</v>
      </c>
      <c r="E2955" s="9" t="s">
        <v>2789</v>
      </c>
      <c r="F2955" s="9" t="s">
        <v>2790</v>
      </c>
      <c r="G2955" s="10">
        <v>395</v>
      </c>
      <c r="H2955" s="9" t="s">
        <v>94</v>
      </c>
      <c r="I2955" s="10">
        <v>3365</v>
      </c>
      <c r="J2955" s="11">
        <v>0.12</v>
      </c>
      <c r="K2955" s="9" t="s">
        <v>94</v>
      </c>
      <c r="L2955" s="9" t="s">
        <v>95</v>
      </c>
    </row>
    <row r="2956" spans="1:12" x14ac:dyDescent="0.2">
      <c r="A2956" t="str">
        <f>VLOOKUP(B2956,StateFIPS!A$2:B$52,2)</f>
        <v>South Carolina</v>
      </c>
      <c r="B2956">
        <f t="shared" si="49"/>
        <v>45</v>
      </c>
      <c r="C2956" s="9" t="s">
        <v>2590</v>
      </c>
      <c r="D2956" s="9" t="s">
        <v>93</v>
      </c>
      <c r="E2956" s="9" t="s">
        <v>2789</v>
      </c>
      <c r="F2956" s="9" t="s">
        <v>2790</v>
      </c>
      <c r="G2956" s="10">
        <v>25876</v>
      </c>
      <c r="H2956" s="9" t="s">
        <v>94</v>
      </c>
      <c r="I2956" s="10">
        <v>220320</v>
      </c>
      <c r="J2956" s="11">
        <v>0.12</v>
      </c>
      <c r="K2956" s="9" t="s">
        <v>94</v>
      </c>
      <c r="L2956" s="9" t="s">
        <v>95</v>
      </c>
    </row>
    <row r="2957" spans="1:12" x14ac:dyDescent="0.2">
      <c r="A2957" t="str">
        <f>VLOOKUP(B2957,StateFIPS!A$2:B$52,2)</f>
        <v>Texas</v>
      </c>
      <c r="B2957">
        <f t="shared" si="49"/>
        <v>48</v>
      </c>
      <c r="C2957" s="9" t="s">
        <v>1055</v>
      </c>
      <c r="D2957" s="9" t="s">
        <v>93</v>
      </c>
      <c r="E2957" s="9" t="s">
        <v>2789</v>
      </c>
      <c r="F2957" s="9" t="s">
        <v>2790</v>
      </c>
      <c r="G2957" s="10">
        <v>3</v>
      </c>
      <c r="H2957" s="9" t="s">
        <v>94</v>
      </c>
      <c r="I2957" s="10">
        <v>22</v>
      </c>
      <c r="J2957" s="11">
        <v>0.12</v>
      </c>
      <c r="K2957" s="9" t="s">
        <v>94</v>
      </c>
      <c r="L2957" s="9" t="s">
        <v>95</v>
      </c>
    </row>
    <row r="2958" spans="1:12" x14ac:dyDescent="0.2">
      <c r="A2958" t="str">
        <f>VLOOKUP(B2958,StateFIPS!A$2:B$52,2)</f>
        <v>Louisiana</v>
      </c>
      <c r="B2958">
        <f t="shared" si="49"/>
        <v>22</v>
      </c>
      <c r="C2958" s="9" t="s">
        <v>168</v>
      </c>
      <c r="D2958" s="9" t="s">
        <v>93</v>
      </c>
      <c r="E2958" s="9" t="s">
        <v>2789</v>
      </c>
      <c r="F2958" s="9" t="s">
        <v>2790</v>
      </c>
      <c r="G2958" s="10">
        <v>128337</v>
      </c>
      <c r="H2958" s="9" t="s">
        <v>94</v>
      </c>
      <c r="I2958" s="10">
        <v>1092717</v>
      </c>
      <c r="J2958" s="11">
        <v>0.12</v>
      </c>
      <c r="K2958" s="9" t="s">
        <v>94</v>
      </c>
      <c r="L2958" s="9" t="s">
        <v>95</v>
      </c>
    </row>
    <row r="2959" spans="1:12" x14ac:dyDescent="0.2">
      <c r="A2959" t="str">
        <f>VLOOKUP(B2959,StateFIPS!A$2:B$52,2)</f>
        <v>New York</v>
      </c>
      <c r="B2959">
        <f t="shared" si="49"/>
        <v>36</v>
      </c>
      <c r="C2959" s="9" t="s">
        <v>2100</v>
      </c>
      <c r="D2959" s="9" t="s">
        <v>93</v>
      </c>
      <c r="E2959" s="9" t="s">
        <v>2789</v>
      </c>
      <c r="F2959" s="9" t="s">
        <v>2790</v>
      </c>
      <c r="G2959" s="10">
        <v>2359</v>
      </c>
      <c r="H2959" s="9" t="s">
        <v>94</v>
      </c>
      <c r="I2959" s="10">
        <v>20087</v>
      </c>
      <c r="J2959" s="11">
        <v>0.12</v>
      </c>
      <c r="K2959" s="9" t="s">
        <v>94</v>
      </c>
      <c r="L2959" s="9" t="s">
        <v>95</v>
      </c>
    </row>
    <row r="2960" spans="1:12" x14ac:dyDescent="0.2">
      <c r="A2960" t="str">
        <f>VLOOKUP(B2960,StateFIPS!A$2:B$52,2)</f>
        <v>Idaho</v>
      </c>
      <c r="B2960">
        <f t="shared" si="49"/>
        <v>16</v>
      </c>
      <c r="C2960" s="9" t="s">
        <v>678</v>
      </c>
      <c r="D2960" s="9" t="s">
        <v>93</v>
      </c>
      <c r="E2960" s="9" t="s">
        <v>2789</v>
      </c>
      <c r="F2960" s="9" t="s">
        <v>2790</v>
      </c>
      <c r="G2960" s="10">
        <v>3248</v>
      </c>
      <c r="H2960" s="9" t="s">
        <v>94</v>
      </c>
      <c r="I2960" s="10">
        <v>27652</v>
      </c>
      <c r="J2960" s="11">
        <v>0.12</v>
      </c>
      <c r="K2960" s="9" t="s">
        <v>94</v>
      </c>
      <c r="L2960" s="9" t="s">
        <v>95</v>
      </c>
    </row>
    <row r="2961" spans="1:12" x14ac:dyDescent="0.2">
      <c r="A2961" t="str">
        <f>VLOOKUP(B2961,StateFIPS!A$2:B$52,2)</f>
        <v>South Carolina</v>
      </c>
      <c r="B2961">
        <f t="shared" si="49"/>
        <v>45</v>
      </c>
      <c r="C2961" s="9" t="s">
        <v>1351</v>
      </c>
      <c r="D2961" s="9" t="s">
        <v>93</v>
      </c>
      <c r="E2961" s="9" t="s">
        <v>2789</v>
      </c>
      <c r="F2961" s="9" t="s">
        <v>2790</v>
      </c>
      <c r="G2961" s="10">
        <v>70</v>
      </c>
      <c r="H2961" s="9" t="s">
        <v>94</v>
      </c>
      <c r="I2961" s="10">
        <v>596</v>
      </c>
      <c r="J2961" s="11">
        <v>0.12</v>
      </c>
      <c r="K2961" s="9" t="s">
        <v>94</v>
      </c>
      <c r="L2961" s="9" t="s">
        <v>95</v>
      </c>
    </row>
    <row r="2962" spans="1:12" x14ac:dyDescent="0.2">
      <c r="A2962" t="str">
        <f>VLOOKUP(B2962,StateFIPS!A$2:B$52,2)</f>
        <v>Florida</v>
      </c>
      <c r="B2962">
        <f t="shared" si="49"/>
        <v>12</v>
      </c>
      <c r="C2962" s="9" t="s">
        <v>1941</v>
      </c>
      <c r="D2962" s="9" t="s">
        <v>93</v>
      </c>
      <c r="E2962" s="9" t="s">
        <v>2789</v>
      </c>
      <c r="F2962" s="9" t="s">
        <v>2790</v>
      </c>
      <c r="G2962" s="10">
        <v>36696</v>
      </c>
      <c r="H2962" s="9" t="s">
        <v>94</v>
      </c>
      <c r="I2962" s="10">
        <v>312447</v>
      </c>
      <c r="J2962" s="11">
        <v>0.12</v>
      </c>
      <c r="K2962" s="9" t="s">
        <v>94</v>
      </c>
      <c r="L2962" s="9" t="s">
        <v>95</v>
      </c>
    </row>
    <row r="2963" spans="1:12" x14ac:dyDescent="0.2">
      <c r="A2963" t="str">
        <f>VLOOKUP(B2963,StateFIPS!A$2:B$52,2)</f>
        <v>Florida</v>
      </c>
      <c r="B2963">
        <f t="shared" si="49"/>
        <v>12</v>
      </c>
      <c r="C2963" s="9" t="s">
        <v>1940</v>
      </c>
      <c r="D2963" s="9" t="s">
        <v>93</v>
      </c>
      <c r="E2963" s="9" t="s">
        <v>2789</v>
      </c>
      <c r="F2963" s="9" t="s">
        <v>2790</v>
      </c>
      <c r="G2963" s="10">
        <v>410700</v>
      </c>
      <c r="H2963" s="9" t="s">
        <v>94</v>
      </c>
      <c r="I2963" s="10">
        <v>3496880</v>
      </c>
      <c r="J2963" s="11">
        <v>0.12</v>
      </c>
      <c r="K2963" s="9" t="s">
        <v>94</v>
      </c>
      <c r="L2963" s="9" t="s">
        <v>95</v>
      </c>
    </row>
    <row r="2964" spans="1:12" x14ac:dyDescent="0.2">
      <c r="A2964" t="str">
        <f>VLOOKUP(B2964,StateFIPS!A$2:B$52,2)</f>
        <v>Illinois</v>
      </c>
      <c r="B2964">
        <f t="shared" si="49"/>
        <v>17</v>
      </c>
      <c r="C2964" s="9" t="s">
        <v>2159</v>
      </c>
      <c r="D2964" s="9" t="s">
        <v>93</v>
      </c>
      <c r="E2964" s="9" t="s">
        <v>2789</v>
      </c>
      <c r="F2964" s="9" t="s">
        <v>2790</v>
      </c>
      <c r="G2964" s="10">
        <v>153</v>
      </c>
      <c r="H2964" s="9" t="s">
        <v>94</v>
      </c>
      <c r="I2964" s="10">
        <v>1305</v>
      </c>
      <c r="J2964" s="11">
        <v>0.12</v>
      </c>
      <c r="K2964" s="9" t="s">
        <v>94</v>
      </c>
      <c r="L2964" s="9" t="s">
        <v>95</v>
      </c>
    </row>
    <row r="2965" spans="1:12" x14ac:dyDescent="0.2">
      <c r="A2965" t="str">
        <f>VLOOKUP(B2965,StateFIPS!A$2:B$52,2)</f>
        <v>South Carolina</v>
      </c>
      <c r="B2965">
        <f t="shared" si="49"/>
        <v>45</v>
      </c>
      <c r="C2965" s="9" t="s">
        <v>1353</v>
      </c>
      <c r="D2965" s="9" t="s">
        <v>93</v>
      </c>
      <c r="E2965" s="9" t="s">
        <v>2789</v>
      </c>
      <c r="F2965" s="9" t="s">
        <v>2790</v>
      </c>
      <c r="G2965" s="10">
        <v>136</v>
      </c>
      <c r="H2965" s="9" t="s">
        <v>94</v>
      </c>
      <c r="I2965" s="10">
        <v>1157</v>
      </c>
      <c r="J2965" s="11">
        <v>0.12</v>
      </c>
      <c r="K2965" s="9" t="s">
        <v>94</v>
      </c>
      <c r="L2965" s="9" t="s">
        <v>95</v>
      </c>
    </row>
    <row r="2966" spans="1:12" x14ac:dyDescent="0.2">
      <c r="A2966" t="str">
        <f>VLOOKUP(B2966,StateFIPS!A$2:B$52,2)</f>
        <v>New York</v>
      </c>
      <c r="B2966">
        <f t="shared" si="49"/>
        <v>36</v>
      </c>
      <c r="C2966" s="9" t="s">
        <v>2038</v>
      </c>
      <c r="D2966" s="9" t="s">
        <v>93</v>
      </c>
      <c r="E2966" s="9" t="s">
        <v>2789</v>
      </c>
      <c r="F2966" s="9" t="s">
        <v>2790</v>
      </c>
      <c r="G2966" s="10">
        <v>185</v>
      </c>
      <c r="H2966" s="9" t="s">
        <v>94</v>
      </c>
      <c r="I2966" s="10">
        <v>1578</v>
      </c>
      <c r="J2966" s="11">
        <v>0.12</v>
      </c>
      <c r="K2966" s="9" t="s">
        <v>94</v>
      </c>
      <c r="L2966" s="9" t="s">
        <v>95</v>
      </c>
    </row>
    <row r="2967" spans="1:12" x14ac:dyDescent="0.2">
      <c r="A2967" t="str">
        <f>VLOOKUP(B2967,StateFIPS!A$2:B$52,2)</f>
        <v>Texas</v>
      </c>
      <c r="B2967">
        <f t="shared" si="49"/>
        <v>48</v>
      </c>
      <c r="C2967" s="9" t="s">
        <v>1082</v>
      </c>
      <c r="D2967" s="9" t="s">
        <v>93</v>
      </c>
      <c r="E2967" s="9" t="s">
        <v>2789</v>
      </c>
      <c r="F2967" s="9" t="s">
        <v>2790</v>
      </c>
      <c r="G2967" s="10">
        <v>3</v>
      </c>
      <c r="H2967" s="9" t="s">
        <v>94</v>
      </c>
      <c r="I2967" s="10">
        <v>22</v>
      </c>
      <c r="J2967" s="11">
        <v>0.12</v>
      </c>
      <c r="K2967" s="9" t="s">
        <v>94</v>
      </c>
      <c r="L2967" s="9" t="s">
        <v>95</v>
      </c>
    </row>
    <row r="2968" spans="1:12" x14ac:dyDescent="0.2">
      <c r="A2968" t="str">
        <f>VLOOKUP(B2968,StateFIPS!A$2:B$52,2)</f>
        <v>Idaho</v>
      </c>
      <c r="B2968">
        <f t="shared" si="49"/>
        <v>16</v>
      </c>
      <c r="C2968" s="9" t="s">
        <v>2150</v>
      </c>
      <c r="D2968" s="9" t="s">
        <v>93</v>
      </c>
      <c r="E2968" s="9" t="s">
        <v>2789</v>
      </c>
      <c r="F2968" s="9" t="s">
        <v>2790</v>
      </c>
      <c r="G2968" s="10">
        <v>2649</v>
      </c>
      <c r="H2968" s="9" t="s">
        <v>94</v>
      </c>
      <c r="I2968" s="10">
        <v>22554</v>
      </c>
      <c r="J2968" s="11">
        <v>0.12</v>
      </c>
      <c r="K2968" s="9" t="s">
        <v>94</v>
      </c>
      <c r="L2968" s="9" t="s">
        <v>95</v>
      </c>
    </row>
    <row r="2969" spans="1:12" x14ac:dyDescent="0.2">
      <c r="A2969" t="str">
        <f>VLOOKUP(B2969,StateFIPS!A$2:B$52,2)</f>
        <v>New York</v>
      </c>
      <c r="B2969">
        <f t="shared" si="49"/>
        <v>36</v>
      </c>
      <c r="C2969" s="9" t="s">
        <v>2056</v>
      </c>
      <c r="D2969" s="9" t="s">
        <v>93</v>
      </c>
      <c r="E2969" s="9" t="s">
        <v>2789</v>
      </c>
      <c r="F2969" s="9" t="s">
        <v>2790</v>
      </c>
      <c r="G2969" s="10">
        <v>894</v>
      </c>
      <c r="H2969" s="9" t="s">
        <v>94</v>
      </c>
      <c r="I2969" s="10">
        <v>7614</v>
      </c>
      <c r="J2969" s="11">
        <v>0.12</v>
      </c>
      <c r="K2969" s="9" t="s">
        <v>94</v>
      </c>
      <c r="L2969" s="9" t="s">
        <v>95</v>
      </c>
    </row>
    <row r="2970" spans="1:12" x14ac:dyDescent="0.2">
      <c r="A2970" t="str">
        <f>VLOOKUP(B2970,StateFIPS!A$2:B$52,2)</f>
        <v>Louisiana</v>
      </c>
      <c r="B2970">
        <f t="shared" si="49"/>
        <v>22</v>
      </c>
      <c r="C2970" s="9" t="s">
        <v>174</v>
      </c>
      <c r="D2970" s="9" t="s">
        <v>93</v>
      </c>
      <c r="E2970" s="9" t="s">
        <v>2789</v>
      </c>
      <c r="F2970" s="9" t="s">
        <v>2790</v>
      </c>
      <c r="G2970" s="10">
        <v>2832</v>
      </c>
      <c r="H2970" s="9" t="s">
        <v>94</v>
      </c>
      <c r="I2970" s="10">
        <v>24117</v>
      </c>
      <c r="J2970" s="11">
        <v>0.12</v>
      </c>
      <c r="K2970" s="9" t="s">
        <v>94</v>
      </c>
      <c r="L2970" s="9" t="s">
        <v>95</v>
      </c>
    </row>
    <row r="2971" spans="1:12" x14ac:dyDescent="0.2">
      <c r="A2971" t="str">
        <f>VLOOKUP(B2971,StateFIPS!A$2:B$52,2)</f>
        <v>Texas</v>
      </c>
      <c r="B2971">
        <f t="shared" si="49"/>
        <v>48</v>
      </c>
      <c r="C2971" s="9" t="s">
        <v>1091</v>
      </c>
      <c r="D2971" s="9" t="s">
        <v>93</v>
      </c>
      <c r="E2971" s="9" t="s">
        <v>2789</v>
      </c>
      <c r="F2971" s="9" t="s">
        <v>2790</v>
      </c>
      <c r="G2971" s="10">
        <v>1901</v>
      </c>
      <c r="H2971" s="9" t="s">
        <v>94</v>
      </c>
      <c r="I2971" s="10">
        <v>16184</v>
      </c>
      <c r="J2971" s="11">
        <v>0.12</v>
      </c>
      <c r="K2971" s="9" t="s">
        <v>94</v>
      </c>
      <c r="L2971" s="9" t="s">
        <v>95</v>
      </c>
    </row>
    <row r="2972" spans="1:12" x14ac:dyDescent="0.2">
      <c r="A2972" t="str">
        <f>VLOOKUP(B2972,StateFIPS!A$2:B$52,2)</f>
        <v>New York</v>
      </c>
      <c r="B2972">
        <f t="shared" si="49"/>
        <v>36</v>
      </c>
      <c r="C2972" s="9" t="s">
        <v>2053</v>
      </c>
      <c r="D2972" s="9" t="s">
        <v>93</v>
      </c>
      <c r="E2972" s="9" t="s">
        <v>2789</v>
      </c>
      <c r="F2972" s="9" t="s">
        <v>2790</v>
      </c>
      <c r="G2972" s="10">
        <v>4557</v>
      </c>
      <c r="H2972" s="9" t="s">
        <v>94</v>
      </c>
      <c r="I2972" s="10">
        <v>38796</v>
      </c>
      <c r="J2972" s="11">
        <v>0.12</v>
      </c>
      <c r="K2972" s="9" t="s">
        <v>94</v>
      </c>
      <c r="L2972" s="9" t="s">
        <v>95</v>
      </c>
    </row>
    <row r="2973" spans="1:12" x14ac:dyDescent="0.2">
      <c r="A2973" t="str">
        <f>VLOOKUP(B2973,StateFIPS!A$2:B$52,2)</f>
        <v>Illinois</v>
      </c>
      <c r="B2973">
        <f t="shared" si="49"/>
        <v>17</v>
      </c>
      <c r="C2973" s="9" t="s">
        <v>2204</v>
      </c>
      <c r="D2973" s="9" t="s">
        <v>93</v>
      </c>
      <c r="E2973" s="9" t="s">
        <v>2789</v>
      </c>
      <c r="F2973" s="9" t="s">
        <v>2790</v>
      </c>
      <c r="G2973" s="10">
        <v>294</v>
      </c>
      <c r="H2973" s="9" t="s">
        <v>94</v>
      </c>
      <c r="I2973" s="10">
        <v>2499</v>
      </c>
      <c r="J2973" s="11">
        <v>0.12</v>
      </c>
      <c r="K2973" s="9" t="s">
        <v>94</v>
      </c>
      <c r="L2973" s="9" t="s">
        <v>95</v>
      </c>
    </row>
    <row r="2974" spans="1:12" x14ac:dyDescent="0.2">
      <c r="A2974" t="str">
        <f>VLOOKUP(B2974,StateFIPS!A$2:B$52,2)</f>
        <v>Idaho</v>
      </c>
      <c r="B2974">
        <f t="shared" si="49"/>
        <v>16</v>
      </c>
      <c r="C2974" s="9" t="s">
        <v>670</v>
      </c>
      <c r="D2974" s="9" t="s">
        <v>93</v>
      </c>
      <c r="E2974" s="9" t="s">
        <v>2789</v>
      </c>
      <c r="F2974" s="9" t="s">
        <v>2790</v>
      </c>
      <c r="G2974" s="10">
        <v>6389</v>
      </c>
      <c r="H2974" s="9" t="s">
        <v>94</v>
      </c>
      <c r="I2974" s="10">
        <v>54396</v>
      </c>
      <c r="J2974" s="11">
        <v>0.12</v>
      </c>
      <c r="K2974" s="9" t="s">
        <v>94</v>
      </c>
      <c r="L2974" s="9" t="s">
        <v>95</v>
      </c>
    </row>
    <row r="2975" spans="1:12" x14ac:dyDescent="0.2">
      <c r="A2975" t="str">
        <f>VLOOKUP(B2975,StateFIPS!A$2:B$52,2)</f>
        <v>New York</v>
      </c>
      <c r="B2975">
        <f t="shared" si="49"/>
        <v>36</v>
      </c>
      <c r="C2975" s="9" t="s">
        <v>2019</v>
      </c>
      <c r="D2975" s="9" t="s">
        <v>93</v>
      </c>
      <c r="E2975" s="9" t="s">
        <v>2789</v>
      </c>
      <c r="F2975" s="9" t="s">
        <v>2790</v>
      </c>
      <c r="G2975" s="10">
        <v>2985</v>
      </c>
      <c r="H2975" s="9" t="s">
        <v>94</v>
      </c>
      <c r="I2975" s="10">
        <v>25413</v>
      </c>
      <c r="J2975" s="11">
        <v>0.12</v>
      </c>
      <c r="K2975" s="9" t="s">
        <v>94</v>
      </c>
      <c r="L2975" s="9" t="s">
        <v>95</v>
      </c>
    </row>
    <row r="2976" spans="1:12" x14ac:dyDescent="0.2">
      <c r="A2976" t="str">
        <f>VLOOKUP(B2976,StateFIPS!A$2:B$52,2)</f>
        <v>New Mexico</v>
      </c>
      <c r="B2976">
        <f t="shared" si="49"/>
        <v>35</v>
      </c>
      <c r="C2976" s="9" t="s">
        <v>1174</v>
      </c>
      <c r="D2976" s="9" t="s">
        <v>93</v>
      </c>
      <c r="E2976" s="9" t="s">
        <v>2789</v>
      </c>
      <c r="F2976" s="9" t="s">
        <v>2790</v>
      </c>
      <c r="G2976" s="10">
        <v>2557</v>
      </c>
      <c r="H2976" s="9" t="s">
        <v>94</v>
      </c>
      <c r="I2976" s="10">
        <v>21769</v>
      </c>
      <c r="J2976" s="11">
        <v>0.12</v>
      </c>
      <c r="K2976" s="9" t="s">
        <v>94</v>
      </c>
      <c r="L2976" s="9" t="s">
        <v>95</v>
      </c>
    </row>
    <row r="2977" spans="1:12" x14ac:dyDescent="0.2">
      <c r="A2977" t="str">
        <f>VLOOKUP(B2977,StateFIPS!A$2:B$52,2)</f>
        <v>New Mexico</v>
      </c>
      <c r="B2977">
        <f t="shared" si="49"/>
        <v>35</v>
      </c>
      <c r="C2977" s="9" t="s">
        <v>1202</v>
      </c>
      <c r="D2977" s="9" t="s">
        <v>93</v>
      </c>
      <c r="E2977" s="9" t="s">
        <v>2789</v>
      </c>
      <c r="F2977" s="9" t="s">
        <v>2790</v>
      </c>
      <c r="G2977" s="10">
        <v>2629</v>
      </c>
      <c r="H2977" s="9" t="s">
        <v>94</v>
      </c>
      <c r="I2977" s="10">
        <v>22385</v>
      </c>
      <c r="J2977" s="11">
        <v>0.12</v>
      </c>
      <c r="K2977" s="9" t="s">
        <v>94</v>
      </c>
      <c r="L2977" s="9" t="s">
        <v>95</v>
      </c>
    </row>
    <row r="2978" spans="1:12" x14ac:dyDescent="0.2">
      <c r="A2978" t="str">
        <f>VLOOKUP(B2978,StateFIPS!A$2:B$52,2)</f>
        <v>Kentucky</v>
      </c>
      <c r="B2978">
        <f t="shared" si="49"/>
        <v>21</v>
      </c>
      <c r="C2978" s="9" t="s">
        <v>1918</v>
      </c>
      <c r="D2978" s="9" t="s">
        <v>93</v>
      </c>
      <c r="E2978" s="9" t="s">
        <v>2789</v>
      </c>
      <c r="F2978" s="9" t="s">
        <v>2790</v>
      </c>
      <c r="G2978" s="10">
        <v>38</v>
      </c>
      <c r="H2978" s="9" t="s">
        <v>94</v>
      </c>
      <c r="I2978" s="10">
        <v>326</v>
      </c>
      <c r="J2978" s="11">
        <v>0.12</v>
      </c>
      <c r="K2978" s="9" t="s">
        <v>94</v>
      </c>
      <c r="L2978" s="9" t="s">
        <v>95</v>
      </c>
    </row>
    <row r="2979" spans="1:12" x14ac:dyDescent="0.2">
      <c r="A2979" t="str">
        <f>VLOOKUP(B2979,StateFIPS!A$2:B$52,2)</f>
        <v>Idaho</v>
      </c>
      <c r="B2979">
        <f t="shared" si="49"/>
        <v>16</v>
      </c>
      <c r="C2979" s="9" t="s">
        <v>2168</v>
      </c>
      <c r="D2979" s="9" t="s">
        <v>93</v>
      </c>
      <c r="E2979" s="9" t="s">
        <v>2789</v>
      </c>
      <c r="F2979" s="9" t="s">
        <v>2790</v>
      </c>
      <c r="G2979" s="10">
        <v>3149</v>
      </c>
      <c r="H2979" s="9" t="s">
        <v>94</v>
      </c>
      <c r="I2979" s="10">
        <v>26814</v>
      </c>
      <c r="J2979" s="11">
        <v>0.12</v>
      </c>
      <c r="K2979" s="9" t="s">
        <v>94</v>
      </c>
      <c r="L2979" s="9" t="s">
        <v>95</v>
      </c>
    </row>
    <row r="2980" spans="1:12" x14ac:dyDescent="0.2">
      <c r="A2980" t="str">
        <f>VLOOKUP(B2980,StateFIPS!A$2:B$52,2)</f>
        <v>South Dakota</v>
      </c>
      <c r="B2980">
        <f t="shared" si="49"/>
        <v>46</v>
      </c>
      <c r="C2980" s="9" t="s">
        <v>2381</v>
      </c>
      <c r="D2980" s="9" t="s">
        <v>93</v>
      </c>
      <c r="E2980" s="9" t="s">
        <v>2789</v>
      </c>
      <c r="F2980" s="9" t="s">
        <v>2790</v>
      </c>
      <c r="G2980" s="10">
        <v>120</v>
      </c>
      <c r="H2980" s="9" t="s">
        <v>94</v>
      </c>
      <c r="I2980" s="10">
        <v>1020</v>
      </c>
      <c r="J2980" s="11">
        <v>0.12</v>
      </c>
      <c r="K2980" s="9" t="s">
        <v>94</v>
      </c>
      <c r="L2980" s="9" t="s">
        <v>95</v>
      </c>
    </row>
    <row r="2981" spans="1:12" x14ac:dyDescent="0.2">
      <c r="A2981" t="str">
        <f>VLOOKUP(B2981,StateFIPS!A$2:B$52,2)</f>
        <v>New York</v>
      </c>
      <c r="B2981">
        <f t="shared" si="49"/>
        <v>36</v>
      </c>
      <c r="C2981" s="9" t="s">
        <v>2093</v>
      </c>
      <c r="D2981" s="9" t="s">
        <v>93</v>
      </c>
      <c r="E2981" s="9" t="s">
        <v>2789</v>
      </c>
      <c r="F2981" s="9" t="s">
        <v>2790</v>
      </c>
      <c r="G2981" s="10">
        <v>584</v>
      </c>
      <c r="H2981" s="9" t="s">
        <v>94</v>
      </c>
      <c r="I2981" s="10">
        <v>4976</v>
      </c>
      <c r="J2981" s="11">
        <v>0.12</v>
      </c>
      <c r="K2981" s="9" t="s">
        <v>94</v>
      </c>
      <c r="L2981" s="9" t="s">
        <v>95</v>
      </c>
    </row>
    <row r="2982" spans="1:12" x14ac:dyDescent="0.2">
      <c r="A2982" t="str">
        <f>VLOOKUP(B2982,StateFIPS!A$2:B$52,2)</f>
        <v>New York</v>
      </c>
      <c r="B2982">
        <f t="shared" si="49"/>
        <v>36</v>
      </c>
      <c r="C2982" s="9" t="s">
        <v>1205</v>
      </c>
      <c r="D2982" s="9" t="s">
        <v>93</v>
      </c>
      <c r="E2982" s="9" t="s">
        <v>2789</v>
      </c>
      <c r="F2982" s="9" t="s">
        <v>2790</v>
      </c>
      <c r="G2982" s="10">
        <v>205</v>
      </c>
      <c r="H2982" s="9" t="s">
        <v>94</v>
      </c>
      <c r="I2982" s="10">
        <v>1749</v>
      </c>
      <c r="J2982" s="11">
        <v>0.12</v>
      </c>
      <c r="K2982" s="9" t="s">
        <v>94</v>
      </c>
      <c r="L2982" s="9" t="s">
        <v>95</v>
      </c>
    </row>
    <row r="2983" spans="1:12" x14ac:dyDescent="0.2">
      <c r="A2983" t="str">
        <f>VLOOKUP(B2983,StateFIPS!A$2:B$52,2)</f>
        <v>Texas</v>
      </c>
      <c r="B2983">
        <f t="shared" si="49"/>
        <v>48</v>
      </c>
      <c r="C2983" s="9" t="s">
        <v>1088</v>
      </c>
      <c r="D2983" s="9" t="s">
        <v>93</v>
      </c>
      <c r="E2983" s="9" t="s">
        <v>2789</v>
      </c>
      <c r="F2983" s="9" t="s">
        <v>2790</v>
      </c>
      <c r="G2983" s="10">
        <v>1</v>
      </c>
      <c r="H2983" s="9" t="s">
        <v>94</v>
      </c>
      <c r="I2983" s="10">
        <v>12</v>
      </c>
      <c r="J2983" s="11">
        <v>0.12</v>
      </c>
      <c r="K2983" s="9" t="s">
        <v>94</v>
      </c>
      <c r="L2983" s="9" t="s">
        <v>95</v>
      </c>
    </row>
    <row r="2984" spans="1:12" x14ac:dyDescent="0.2">
      <c r="A2984" t="str">
        <f>VLOOKUP(B2984,StateFIPS!A$2:B$52,2)</f>
        <v>South Dakota</v>
      </c>
      <c r="B2984">
        <f t="shared" si="49"/>
        <v>46</v>
      </c>
      <c r="C2984" s="9" t="s">
        <v>2668</v>
      </c>
      <c r="D2984" s="9" t="s">
        <v>93</v>
      </c>
      <c r="E2984" s="9" t="s">
        <v>2789</v>
      </c>
      <c r="F2984" s="9" t="s">
        <v>2790</v>
      </c>
      <c r="G2984" s="10">
        <v>41</v>
      </c>
      <c r="H2984" s="9" t="s">
        <v>94</v>
      </c>
      <c r="I2984" s="10">
        <v>352</v>
      </c>
      <c r="J2984" s="11">
        <v>0.12</v>
      </c>
      <c r="K2984" s="9" t="s">
        <v>94</v>
      </c>
      <c r="L2984" s="9" t="s">
        <v>95</v>
      </c>
    </row>
    <row r="2985" spans="1:12" x14ac:dyDescent="0.2">
      <c r="A2985" t="str">
        <f>VLOOKUP(B2985,StateFIPS!A$2:B$52,2)</f>
        <v>Illinois</v>
      </c>
      <c r="B2985">
        <f t="shared" si="49"/>
        <v>17</v>
      </c>
      <c r="C2985" s="9" t="s">
        <v>651</v>
      </c>
      <c r="D2985" s="9" t="s">
        <v>93</v>
      </c>
      <c r="E2985" s="9" t="s">
        <v>2789</v>
      </c>
      <c r="F2985" s="9" t="s">
        <v>2790</v>
      </c>
      <c r="G2985" s="10">
        <v>100</v>
      </c>
      <c r="H2985" s="9" t="s">
        <v>94</v>
      </c>
      <c r="I2985" s="10">
        <v>851</v>
      </c>
      <c r="J2985" s="11">
        <v>0.12</v>
      </c>
      <c r="K2985" s="9" t="s">
        <v>94</v>
      </c>
      <c r="L2985" s="9" t="s">
        <v>95</v>
      </c>
    </row>
    <row r="2986" spans="1:12" x14ac:dyDescent="0.2">
      <c r="A2986" t="str">
        <f>VLOOKUP(B2986,StateFIPS!A$2:B$52,2)</f>
        <v>Texas</v>
      </c>
      <c r="B2986">
        <f t="shared" si="49"/>
        <v>48</v>
      </c>
      <c r="C2986" s="9" t="s">
        <v>2729</v>
      </c>
      <c r="D2986" s="9" t="s">
        <v>93</v>
      </c>
      <c r="E2986" s="9" t="s">
        <v>2789</v>
      </c>
      <c r="F2986" s="9" t="s">
        <v>2790</v>
      </c>
      <c r="G2986" s="10">
        <v>7</v>
      </c>
      <c r="H2986" s="9" t="s">
        <v>94</v>
      </c>
      <c r="I2986" s="10">
        <v>57</v>
      </c>
      <c r="J2986" s="11">
        <v>0.12</v>
      </c>
      <c r="K2986" s="9" t="s">
        <v>94</v>
      </c>
      <c r="L2986" s="9" t="s">
        <v>95</v>
      </c>
    </row>
    <row r="2987" spans="1:12" x14ac:dyDescent="0.2">
      <c r="A2987" t="str">
        <f>VLOOKUP(B2987,StateFIPS!A$2:B$52,2)</f>
        <v>New York</v>
      </c>
      <c r="B2987">
        <f t="shared" si="49"/>
        <v>36</v>
      </c>
      <c r="C2987" s="9" t="s">
        <v>2034</v>
      </c>
      <c r="D2987" s="9" t="s">
        <v>93</v>
      </c>
      <c r="E2987" s="9" t="s">
        <v>2789</v>
      </c>
      <c r="F2987" s="9" t="s">
        <v>2790</v>
      </c>
      <c r="G2987" s="10">
        <v>887</v>
      </c>
      <c r="H2987" s="9" t="s">
        <v>94</v>
      </c>
      <c r="I2987" s="10">
        <v>7551</v>
      </c>
      <c r="J2987" s="11">
        <v>0.12</v>
      </c>
      <c r="K2987" s="9" t="s">
        <v>94</v>
      </c>
      <c r="L2987" s="9" t="s">
        <v>95</v>
      </c>
    </row>
    <row r="2988" spans="1:12" x14ac:dyDescent="0.2">
      <c r="A2988" t="str">
        <f>VLOOKUP(B2988,StateFIPS!A$2:B$52,2)</f>
        <v>South Dakota</v>
      </c>
      <c r="B2988">
        <f t="shared" si="49"/>
        <v>46</v>
      </c>
      <c r="C2988" s="9" t="s">
        <v>923</v>
      </c>
      <c r="D2988" s="9" t="s">
        <v>93</v>
      </c>
      <c r="E2988" s="9" t="s">
        <v>2789</v>
      </c>
      <c r="F2988" s="9" t="s">
        <v>2790</v>
      </c>
      <c r="G2988" s="10">
        <v>221</v>
      </c>
      <c r="H2988" s="9" t="s">
        <v>94</v>
      </c>
      <c r="I2988" s="10">
        <v>1881</v>
      </c>
      <c r="J2988" s="11">
        <v>0.12</v>
      </c>
      <c r="K2988" s="9" t="s">
        <v>94</v>
      </c>
      <c r="L2988" s="9" t="s">
        <v>95</v>
      </c>
    </row>
    <row r="2989" spans="1:12" x14ac:dyDescent="0.2">
      <c r="A2989" t="str">
        <f>VLOOKUP(B2989,StateFIPS!A$2:B$52,2)</f>
        <v>South Dakota</v>
      </c>
      <c r="B2989">
        <f t="shared" si="49"/>
        <v>46</v>
      </c>
      <c r="C2989" s="9" t="s">
        <v>2551</v>
      </c>
      <c r="D2989" s="9" t="s">
        <v>93</v>
      </c>
      <c r="E2989" s="9" t="s">
        <v>2789</v>
      </c>
      <c r="F2989" s="9" t="s">
        <v>2790</v>
      </c>
      <c r="G2989" s="10">
        <v>76</v>
      </c>
      <c r="H2989" s="9" t="s">
        <v>94</v>
      </c>
      <c r="I2989" s="10">
        <v>650</v>
      </c>
      <c r="J2989" s="11">
        <v>0.12</v>
      </c>
      <c r="K2989" s="9" t="s">
        <v>94</v>
      </c>
      <c r="L2989" s="9" t="s">
        <v>95</v>
      </c>
    </row>
    <row r="2990" spans="1:12" x14ac:dyDescent="0.2">
      <c r="A2990" t="str">
        <f>VLOOKUP(B2990,StateFIPS!A$2:B$52,2)</f>
        <v>Kentucky</v>
      </c>
      <c r="B2990">
        <f t="shared" si="49"/>
        <v>21</v>
      </c>
      <c r="C2990" s="9" t="s">
        <v>159</v>
      </c>
      <c r="D2990" s="9" t="s">
        <v>93</v>
      </c>
      <c r="E2990" s="9" t="s">
        <v>2789</v>
      </c>
      <c r="F2990" s="9" t="s">
        <v>2790</v>
      </c>
      <c r="G2990" s="10">
        <v>0.67</v>
      </c>
      <c r="H2990" s="9" t="s">
        <v>94</v>
      </c>
      <c r="I2990" s="10">
        <v>6</v>
      </c>
      <c r="J2990" s="11">
        <v>0.12</v>
      </c>
      <c r="K2990" s="9" t="s">
        <v>94</v>
      </c>
      <c r="L2990" s="9" t="s">
        <v>95</v>
      </c>
    </row>
    <row r="2991" spans="1:12" x14ac:dyDescent="0.2">
      <c r="A2991" t="str">
        <f>VLOOKUP(B2991,StateFIPS!A$2:B$52,2)</f>
        <v>Louisiana</v>
      </c>
      <c r="B2991">
        <f t="shared" si="49"/>
        <v>22</v>
      </c>
      <c r="C2991" s="9" t="s">
        <v>429</v>
      </c>
      <c r="D2991" s="9" t="s">
        <v>93</v>
      </c>
      <c r="E2991" s="9" t="s">
        <v>2789</v>
      </c>
      <c r="F2991" s="9" t="s">
        <v>2790</v>
      </c>
      <c r="G2991" s="10">
        <v>560</v>
      </c>
      <c r="H2991" s="9" t="s">
        <v>94</v>
      </c>
      <c r="I2991" s="10">
        <v>4764</v>
      </c>
      <c r="J2991" s="11">
        <v>0.12</v>
      </c>
      <c r="K2991" s="9" t="s">
        <v>94</v>
      </c>
      <c r="L2991" s="9" t="s">
        <v>95</v>
      </c>
    </row>
    <row r="2992" spans="1:12" x14ac:dyDescent="0.2">
      <c r="A2992" t="str">
        <f>VLOOKUP(B2992,StateFIPS!A$2:B$52,2)</f>
        <v>New York</v>
      </c>
      <c r="B2992">
        <f t="shared" si="49"/>
        <v>36</v>
      </c>
      <c r="C2992" s="9" t="s">
        <v>2133</v>
      </c>
      <c r="D2992" s="9" t="s">
        <v>93</v>
      </c>
      <c r="E2992" s="9" t="s">
        <v>2789</v>
      </c>
      <c r="F2992" s="9" t="s">
        <v>2790</v>
      </c>
      <c r="G2992" s="10">
        <v>977</v>
      </c>
      <c r="H2992" s="9" t="s">
        <v>94</v>
      </c>
      <c r="I2992" s="10">
        <v>8319</v>
      </c>
      <c r="J2992" s="11">
        <v>0.12</v>
      </c>
      <c r="K2992" s="9" t="s">
        <v>94</v>
      </c>
      <c r="L2992" s="9" t="s">
        <v>95</v>
      </c>
    </row>
    <row r="2993" spans="1:12" x14ac:dyDescent="0.2">
      <c r="A2993" t="str">
        <f>VLOOKUP(B2993,StateFIPS!A$2:B$52,2)</f>
        <v>New York</v>
      </c>
      <c r="B2993">
        <f t="shared" si="49"/>
        <v>36</v>
      </c>
      <c r="C2993" s="9" t="s">
        <v>2065</v>
      </c>
      <c r="D2993" s="9" t="s">
        <v>93</v>
      </c>
      <c r="E2993" s="9" t="s">
        <v>2789</v>
      </c>
      <c r="F2993" s="9" t="s">
        <v>2790</v>
      </c>
      <c r="G2993" s="10">
        <v>371</v>
      </c>
      <c r="H2993" s="9" t="s">
        <v>94</v>
      </c>
      <c r="I2993" s="10">
        <v>3156</v>
      </c>
      <c r="J2993" s="11">
        <v>0.12</v>
      </c>
      <c r="K2993" s="9" t="s">
        <v>94</v>
      </c>
      <c r="L2993" s="9" t="s">
        <v>95</v>
      </c>
    </row>
    <row r="2994" spans="1:12" x14ac:dyDescent="0.2">
      <c r="A2994" t="str">
        <f>VLOOKUP(B2994,StateFIPS!A$2:B$52,2)</f>
        <v>Texas</v>
      </c>
      <c r="B2994">
        <f t="shared" si="49"/>
        <v>48</v>
      </c>
      <c r="C2994" s="9" t="s">
        <v>1058</v>
      </c>
      <c r="D2994" s="9" t="s">
        <v>93</v>
      </c>
      <c r="E2994" s="9" t="s">
        <v>2789</v>
      </c>
      <c r="F2994" s="9" t="s">
        <v>2790</v>
      </c>
      <c r="G2994" s="10">
        <v>46634</v>
      </c>
      <c r="H2994" s="9" t="s">
        <v>94</v>
      </c>
      <c r="I2994" s="10">
        <v>397065</v>
      </c>
      <c r="J2994" s="11">
        <v>0.12</v>
      </c>
      <c r="K2994" s="9" t="s">
        <v>94</v>
      </c>
      <c r="L2994" s="9" t="s">
        <v>95</v>
      </c>
    </row>
    <row r="2995" spans="1:12" x14ac:dyDescent="0.2">
      <c r="A2995" t="str">
        <f>VLOOKUP(B2995,StateFIPS!A$2:B$52,2)</f>
        <v>Florida</v>
      </c>
      <c r="B2995">
        <f t="shared" si="49"/>
        <v>12</v>
      </c>
      <c r="C2995" s="9" t="s">
        <v>523</v>
      </c>
      <c r="D2995" s="9" t="s">
        <v>93</v>
      </c>
      <c r="E2995" s="9" t="s">
        <v>2789</v>
      </c>
      <c r="F2995" s="9" t="s">
        <v>2790</v>
      </c>
      <c r="G2995" s="10">
        <v>85</v>
      </c>
      <c r="H2995" s="9" t="s">
        <v>94</v>
      </c>
      <c r="I2995" s="10">
        <v>725</v>
      </c>
      <c r="J2995" s="11">
        <v>0.12</v>
      </c>
      <c r="K2995" s="9" t="s">
        <v>94</v>
      </c>
      <c r="L2995" s="9" t="s">
        <v>95</v>
      </c>
    </row>
    <row r="2996" spans="1:12" x14ac:dyDescent="0.2">
      <c r="A2996" t="str">
        <f>VLOOKUP(B2996,StateFIPS!A$2:B$52,2)</f>
        <v>Kentucky</v>
      </c>
      <c r="B2996">
        <f t="shared" si="49"/>
        <v>21</v>
      </c>
      <c r="C2996" s="9" t="s">
        <v>162</v>
      </c>
      <c r="D2996" s="9" t="s">
        <v>93</v>
      </c>
      <c r="E2996" s="9" t="s">
        <v>2789</v>
      </c>
      <c r="F2996" s="9" t="s">
        <v>2790</v>
      </c>
      <c r="G2996" s="10">
        <v>33</v>
      </c>
      <c r="H2996" s="9" t="s">
        <v>94</v>
      </c>
      <c r="I2996" s="10">
        <v>285</v>
      </c>
      <c r="J2996" s="11">
        <v>0.12</v>
      </c>
      <c r="K2996" s="9" t="s">
        <v>94</v>
      </c>
      <c r="L2996" s="9" t="s">
        <v>95</v>
      </c>
    </row>
    <row r="2997" spans="1:12" x14ac:dyDescent="0.2">
      <c r="A2997" t="str">
        <f>VLOOKUP(B2997,StateFIPS!A$2:B$52,2)</f>
        <v>New York</v>
      </c>
      <c r="B2997">
        <f t="shared" si="49"/>
        <v>36</v>
      </c>
      <c r="C2997" s="9" t="s">
        <v>2067</v>
      </c>
      <c r="D2997" s="9" t="s">
        <v>93</v>
      </c>
      <c r="E2997" s="9" t="s">
        <v>2789</v>
      </c>
      <c r="F2997" s="9" t="s">
        <v>2790</v>
      </c>
      <c r="G2997" s="10">
        <v>1100</v>
      </c>
      <c r="H2997" s="9" t="s">
        <v>94</v>
      </c>
      <c r="I2997" s="10">
        <v>9363</v>
      </c>
      <c r="J2997" s="11">
        <v>0.12</v>
      </c>
      <c r="K2997" s="9" t="s">
        <v>94</v>
      </c>
      <c r="L2997" s="9" t="s">
        <v>95</v>
      </c>
    </row>
    <row r="2998" spans="1:12" x14ac:dyDescent="0.2">
      <c r="A2998" t="str">
        <f>VLOOKUP(B2998,StateFIPS!A$2:B$52,2)</f>
        <v>South Carolina</v>
      </c>
      <c r="B2998">
        <f t="shared" si="49"/>
        <v>45</v>
      </c>
      <c r="C2998" s="9" t="s">
        <v>2537</v>
      </c>
      <c r="D2998" s="9" t="s">
        <v>93</v>
      </c>
      <c r="E2998" s="9" t="s">
        <v>2789</v>
      </c>
      <c r="F2998" s="9" t="s">
        <v>2790</v>
      </c>
      <c r="G2998" s="10">
        <v>196183</v>
      </c>
      <c r="H2998" s="9" t="s">
        <v>94</v>
      </c>
      <c r="I2998" s="10">
        <v>1670387</v>
      </c>
      <c r="J2998" s="11">
        <v>0.12</v>
      </c>
      <c r="K2998" s="9" t="s">
        <v>94</v>
      </c>
      <c r="L2998" s="9" t="s">
        <v>95</v>
      </c>
    </row>
    <row r="2999" spans="1:12" x14ac:dyDescent="0.2">
      <c r="A2999" t="str">
        <f>VLOOKUP(B2999,StateFIPS!A$2:B$52,2)</f>
        <v>New York</v>
      </c>
      <c r="B2999">
        <f t="shared" si="49"/>
        <v>36</v>
      </c>
      <c r="C2999" s="9" t="s">
        <v>2130</v>
      </c>
      <c r="D2999" s="9" t="s">
        <v>93</v>
      </c>
      <c r="E2999" s="9" t="s">
        <v>2789</v>
      </c>
      <c r="F2999" s="9" t="s">
        <v>2790</v>
      </c>
      <c r="G2999" s="10">
        <v>218</v>
      </c>
      <c r="H2999" s="9" t="s">
        <v>94</v>
      </c>
      <c r="I2999" s="10">
        <v>1858</v>
      </c>
      <c r="J2999" s="11">
        <v>0.12</v>
      </c>
      <c r="K2999" s="9" t="s">
        <v>94</v>
      </c>
      <c r="L2999" s="9" t="s">
        <v>95</v>
      </c>
    </row>
    <row r="3000" spans="1:12" x14ac:dyDescent="0.2">
      <c r="A3000" t="str">
        <f>VLOOKUP(B3000,StateFIPS!A$2:B$52,2)</f>
        <v>Illinois</v>
      </c>
      <c r="B3000">
        <f t="shared" si="49"/>
        <v>17</v>
      </c>
      <c r="C3000" s="9" t="s">
        <v>2206</v>
      </c>
      <c r="D3000" s="9" t="s">
        <v>93</v>
      </c>
      <c r="E3000" s="9" t="s">
        <v>2789</v>
      </c>
      <c r="F3000" s="9" t="s">
        <v>2790</v>
      </c>
      <c r="G3000" s="10">
        <v>192</v>
      </c>
      <c r="H3000" s="9" t="s">
        <v>94</v>
      </c>
      <c r="I3000" s="10">
        <v>1638</v>
      </c>
      <c r="J3000" s="11">
        <v>0.12</v>
      </c>
      <c r="K3000" s="9" t="s">
        <v>94</v>
      </c>
      <c r="L3000" s="9" t="s">
        <v>95</v>
      </c>
    </row>
    <row r="3001" spans="1:12" x14ac:dyDescent="0.2">
      <c r="A3001" t="str">
        <f>VLOOKUP(B3001,StateFIPS!A$2:B$52,2)</f>
        <v>New York</v>
      </c>
      <c r="B3001">
        <f t="shared" si="49"/>
        <v>36</v>
      </c>
      <c r="C3001" s="9" t="s">
        <v>2140</v>
      </c>
      <c r="D3001" s="9" t="s">
        <v>93</v>
      </c>
      <c r="E3001" s="9" t="s">
        <v>2789</v>
      </c>
      <c r="F3001" s="9" t="s">
        <v>2790</v>
      </c>
      <c r="G3001" s="10">
        <v>1265</v>
      </c>
      <c r="H3001" s="9" t="s">
        <v>94</v>
      </c>
      <c r="I3001" s="10">
        <v>10774</v>
      </c>
      <c r="J3001" s="11">
        <v>0.12</v>
      </c>
      <c r="K3001" s="9" t="s">
        <v>94</v>
      </c>
      <c r="L3001" s="9" t="s">
        <v>95</v>
      </c>
    </row>
    <row r="3002" spans="1:12" x14ac:dyDescent="0.2">
      <c r="A3002" t="str">
        <f>VLOOKUP(B3002,StateFIPS!A$2:B$52,2)</f>
        <v>Illinois</v>
      </c>
      <c r="B3002">
        <f t="shared" si="49"/>
        <v>17</v>
      </c>
      <c r="C3002" s="9" t="s">
        <v>664</v>
      </c>
      <c r="D3002" s="9" t="s">
        <v>93</v>
      </c>
      <c r="E3002" s="9" t="s">
        <v>2789</v>
      </c>
      <c r="F3002" s="9" t="s">
        <v>2790</v>
      </c>
      <c r="G3002" s="10">
        <v>232</v>
      </c>
      <c r="H3002" s="9" t="s">
        <v>94</v>
      </c>
      <c r="I3002" s="10">
        <v>1978</v>
      </c>
      <c r="J3002" s="11">
        <v>0.12</v>
      </c>
      <c r="K3002" s="9" t="s">
        <v>94</v>
      </c>
      <c r="L3002" s="9" t="s">
        <v>95</v>
      </c>
    </row>
    <row r="3003" spans="1:12" x14ac:dyDescent="0.2">
      <c r="A3003" t="str">
        <f>VLOOKUP(B3003,StateFIPS!A$2:B$52,2)</f>
        <v>Maine</v>
      </c>
      <c r="B3003">
        <f t="shared" si="49"/>
        <v>23</v>
      </c>
      <c r="C3003" s="9" t="s">
        <v>1895</v>
      </c>
      <c r="D3003" s="9" t="s">
        <v>93</v>
      </c>
      <c r="E3003" s="9" t="s">
        <v>2789</v>
      </c>
      <c r="F3003" s="9" t="s">
        <v>2790</v>
      </c>
      <c r="G3003" s="10">
        <v>7543</v>
      </c>
      <c r="H3003" s="9" t="s">
        <v>94</v>
      </c>
      <c r="I3003" s="10">
        <v>64222</v>
      </c>
      <c r="J3003" s="11">
        <v>0.12</v>
      </c>
      <c r="K3003" s="9" t="s">
        <v>94</v>
      </c>
      <c r="L3003" s="9" t="s">
        <v>95</v>
      </c>
    </row>
    <row r="3004" spans="1:12" x14ac:dyDescent="0.2">
      <c r="A3004" t="str">
        <f>VLOOKUP(B3004,StateFIPS!A$2:B$52,2)</f>
        <v>Alabama</v>
      </c>
      <c r="B3004">
        <f t="shared" si="49"/>
        <v>1</v>
      </c>
      <c r="C3004" s="9" t="s">
        <v>583</v>
      </c>
      <c r="D3004" s="9" t="s">
        <v>93</v>
      </c>
      <c r="E3004" s="9" t="s">
        <v>2789</v>
      </c>
      <c r="F3004" s="9" t="s">
        <v>2790</v>
      </c>
      <c r="G3004" s="10">
        <v>17967</v>
      </c>
      <c r="H3004" s="9" t="s">
        <v>94</v>
      </c>
      <c r="I3004" s="10">
        <v>152979</v>
      </c>
      <c r="J3004" s="11">
        <v>0.12</v>
      </c>
      <c r="K3004" s="9" t="s">
        <v>94</v>
      </c>
      <c r="L3004" s="9" t="s">
        <v>95</v>
      </c>
    </row>
    <row r="3005" spans="1:12" x14ac:dyDescent="0.2">
      <c r="A3005" t="str">
        <f>VLOOKUP(B3005,StateFIPS!A$2:B$52,2)</f>
        <v>North Carolina</v>
      </c>
      <c r="B3005">
        <f t="shared" si="49"/>
        <v>37</v>
      </c>
      <c r="C3005" s="9" t="s">
        <v>1179</v>
      </c>
      <c r="D3005" s="9" t="s">
        <v>93</v>
      </c>
      <c r="E3005" s="9" t="s">
        <v>2789</v>
      </c>
      <c r="F3005" s="9" t="s">
        <v>2790</v>
      </c>
      <c r="G3005" s="10">
        <v>17059</v>
      </c>
      <c r="H3005" s="9" t="s">
        <v>94</v>
      </c>
      <c r="I3005" s="10">
        <v>145245</v>
      </c>
      <c r="J3005" s="11">
        <v>0.12</v>
      </c>
      <c r="K3005" s="9" t="s">
        <v>94</v>
      </c>
      <c r="L3005" s="9" t="s">
        <v>95</v>
      </c>
    </row>
    <row r="3006" spans="1:12" x14ac:dyDescent="0.2">
      <c r="A3006" t="str">
        <f>VLOOKUP(B3006,StateFIPS!A$2:B$52,2)</f>
        <v>Kentucky</v>
      </c>
      <c r="B3006">
        <f t="shared" si="49"/>
        <v>21</v>
      </c>
      <c r="C3006" s="9" t="s">
        <v>124</v>
      </c>
      <c r="D3006" s="9" t="s">
        <v>93</v>
      </c>
      <c r="E3006" s="9" t="s">
        <v>2789</v>
      </c>
      <c r="F3006" s="9" t="s">
        <v>2790</v>
      </c>
      <c r="G3006" s="10">
        <v>78</v>
      </c>
      <c r="H3006" s="9" t="s">
        <v>94</v>
      </c>
      <c r="I3006" s="10">
        <v>661</v>
      </c>
      <c r="J3006" s="11">
        <v>0.12</v>
      </c>
      <c r="K3006" s="9" t="s">
        <v>94</v>
      </c>
      <c r="L3006" s="9" t="s">
        <v>95</v>
      </c>
    </row>
    <row r="3007" spans="1:12" x14ac:dyDescent="0.2">
      <c r="A3007" t="str">
        <f>VLOOKUP(B3007,StateFIPS!A$2:B$52,2)</f>
        <v>Maryland</v>
      </c>
      <c r="B3007">
        <f t="shared" si="49"/>
        <v>24</v>
      </c>
      <c r="C3007" s="9" t="s">
        <v>1739</v>
      </c>
      <c r="D3007" s="9" t="s">
        <v>93</v>
      </c>
      <c r="E3007" s="9" t="s">
        <v>2789</v>
      </c>
      <c r="F3007" s="9" t="s">
        <v>2790</v>
      </c>
      <c r="G3007" s="10">
        <v>8974</v>
      </c>
      <c r="H3007" s="9" t="s">
        <v>94</v>
      </c>
      <c r="I3007" s="10">
        <v>76410</v>
      </c>
      <c r="J3007" s="11">
        <v>0.12</v>
      </c>
      <c r="K3007" s="9" t="s">
        <v>94</v>
      </c>
      <c r="L3007" s="9" t="s">
        <v>95</v>
      </c>
    </row>
    <row r="3008" spans="1:12" x14ac:dyDescent="0.2">
      <c r="A3008" t="str">
        <f>VLOOKUP(B3008,StateFIPS!A$2:B$52,2)</f>
        <v>Illinois</v>
      </c>
      <c r="B3008">
        <f t="shared" si="49"/>
        <v>17</v>
      </c>
      <c r="C3008" s="9" t="s">
        <v>2186</v>
      </c>
      <c r="D3008" s="9" t="s">
        <v>93</v>
      </c>
      <c r="E3008" s="9" t="s">
        <v>2789</v>
      </c>
      <c r="F3008" s="9" t="s">
        <v>2790</v>
      </c>
      <c r="G3008" s="10">
        <v>95</v>
      </c>
      <c r="H3008" s="9" t="s">
        <v>94</v>
      </c>
      <c r="I3008" s="10">
        <v>807</v>
      </c>
      <c r="J3008" s="11">
        <v>0.12</v>
      </c>
      <c r="K3008" s="9" t="s">
        <v>94</v>
      </c>
      <c r="L3008" s="9" t="s">
        <v>95</v>
      </c>
    </row>
    <row r="3009" spans="1:12" x14ac:dyDescent="0.2">
      <c r="A3009" t="str">
        <f>VLOOKUP(B3009,StateFIPS!A$2:B$52,2)</f>
        <v>Texas</v>
      </c>
      <c r="B3009">
        <f t="shared" si="49"/>
        <v>48</v>
      </c>
      <c r="C3009" s="9" t="s">
        <v>1113</v>
      </c>
      <c r="D3009" s="9" t="s">
        <v>93</v>
      </c>
      <c r="E3009" s="9" t="s">
        <v>2789</v>
      </c>
      <c r="F3009" s="9" t="s">
        <v>2790</v>
      </c>
      <c r="G3009" s="10">
        <v>1</v>
      </c>
      <c r="H3009" s="9" t="s">
        <v>94</v>
      </c>
      <c r="I3009" s="10">
        <v>12</v>
      </c>
      <c r="J3009" s="11">
        <v>0.12</v>
      </c>
      <c r="K3009" s="9" t="s">
        <v>94</v>
      </c>
      <c r="L3009" s="9" t="s">
        <v>95</v>
      </c>
    </row>
    <row r="3010" spans="1:12" x14ac:dyDescent="0.2">
      <c r="A3010" t="str">
        <f>VLOOKUP(B3010,StateFIPS!A$2:B$52,2)</f>
        <v>North Carolina</v>
      </c>
      <c r="B3010">
        <f t="shared" si="49"/>
        <v>37</v>
      </c>
      <c r="C3010" s="9" t="s">
        <v>1837</v>
      </c>
      <c r="D3010" s="9" t="s">
        <v>93</v>
      </c>
      <c r="E3010" s="9" t="s">
        <v>2789</v>
      </c>
      <c r="F3010" s="9" t="s">
        <v>2790</v>
      </c>
      <c r="G3010" s="10">
        <v>17472</v>
      </c>
      <c r="H3010" s="9" t="s">
        <v>94</v>
      </c>
      <c r="I3010" s="10">
        <v>148766</v>
      </c>
      <c r="J3010" s="11">
        <v>0.12</v>
      </c>
      <c r="K3010" s="9" t="s">
        <v>94</v>
      </c>
      <c r="L3010" s="9" t="s">
        <v>95</v>
      </c>
    </row>
    <row r="3011" spans="1:12" x14ac:dyDescent="0.2">
      <c r="A3011" t="str">
        <f>VLOOKUP(B3011,StateFIPS!A$2:B$52,2)</f>
        <v>Florida</v>
      </c>
      <c r="B3011">
        <f t="shared" ref="B3011:B3074" si="50">VALUE(LEFT(C3011,2))</f>
        <v>12</v>
      </c>
      <c r="C3011" s="9" t="s">
        <v>530</v>
      </c>
      <c r="D3011" s="9" t="s">
        <v>93</v>
      </c>
      <c r="E3011" s="9" t="s">
        <v>2789</v>
      </c>
      <c r="F3011" s="9" t="s">
        <v>2790</v>
      </c>
      <c r="G3011" s="10">
        <v>185</v>
      </c>
      <c r="H3011" s="9" t="s">
        <v>94</v>
      </c>
      <c r="I3011" s="10">
        <v>1573</v>
      </c>
      <c r="J3011" s="11">
        <v>0.12</v>
      </c>
      <c r="K3011" s="9" t="s">
        <v>94</v>
      </c>
      <c r="L3011" s="9" t="s">
        <v>95</v>
      </c>
    </row>
    <row r="3012" spans="1:12" x14ac:dyDescent="0.2">
      <c r="A3012" t="str">
        <f>VLOOKUP(B3012,StateFIPS!A$2:B$52,2)</f>
        <v>Tennessee</v>
      </c>
      <c r="B3012">
        <f t="shared" si="50"/>
        <v>47</v>
      </c>
      <c r="C3012" s="9" t="s">
        <v>908</v>
      </c>
      <c r="D3012" s="9" t="s">
        <v>93</v>
      </c>
      <c r="E3012" s="9" t="s">
        <v>2789</v>
      </c>
      <c r="F3012" s="9" t="s">
        <v>2790</v>
      </c>
      <c r="G3012" s="10">
        <v>3</v>
      </c>
      <c r="H3012" s="9" t="s">
        <v>94</v>
      </c>
      <c r="I3012" s="10">
        <v>30</v>
      </c>
      <c r="J3012" s="11">
        <v>0.12</v>
      </c>
      <c r="K3012" s="9" t="s">
        <v>94</v>
      </c>
      <c r="L3012" s="9" t="s">
        <v>95</v>
      </c>
    </row>
    <row r="3013" spans="1:12" x14ac:dyDescent="0.2">
      <c r="A3013" t="str">
        <f>VLOOKUP(B3013,StateFIPS!A$2:B$52,2)</f>
        <v>Kentucky</v>
      </c>
      <c r="B3013">
        <f t="shared" si="50"/>
        <v>21</v>
      </c>
      <c r="C3013" s="9" t="s">
        <v>126</v>
      </c>
      <c r="D3013" s="9" t="s">
        <v>93</v>
      </c>
      <c r="E3013" s="9" t="s">
        <v>2789</v>
      </c>
      <c r="F3013" s="9" t="s">
        <v>2790</v>
      </c>
      <c r="G3013" s="10">
        <v>32</v>
      </c>
      <c r="H3013" s="9" t="s">
        <v>94</v>
      </c>
      <c r="I3013" s="10">
        <v>269</v>
      </c>
      <c r="J3013" s="11">
        <v>0.12</v>
      </c>
      <c r="K3013" s="9" t="s">
        <v>94</v>
      </c>
      <c r="L3013" s="9" t="s">
        <v>95</v>
      </c>
    </row>
    <row r="3014" spans="1:12" x14ac:dyDescent="0.2">
      <c r="A3014" t="str">
        <f>VLOOKUP(B3014,StateFIPS!A$2:B$52,2)</f>
        <v>Illinois</v>
      </c>
      <c r="B3014">
        <f t="shared" si="50"/>
        <v>17</v>
      </c>
      <c r="C3014" s="9" t="s">
        <v>666</v>
      </c>
      <c r="D3014" s="9" t="s">
        <v>93</v>
      </c>
      <c r="E3014" s="9" t="s">
        <v>2789</v>
      </c>
      <c r="F3014" s="9" t="s">
        <v>2790</v>
      </c>
      <c r="G3014" s="10">
        <v>183</v>
      </c>
      <c r="H3014" s="9" t="s">
        <v>94</v>
      </c>
      <c r="I3014" s="10">
        <v>1557</v>
      </c>
      <c r="J3014" s="11">
        <v>0.12</v>
      </c>
      <c r="K3014" s="9" t="s">
        <v>94</v>
      </c>
      <c r="L3014" s="9" t="s">
        <v>95</v>
      </c>
    </row>
    <row r="3015" spans="1:12" x14ac:dyDescent="0.2">
      <c r="A3015" t="str">
        <f>VLOOKUP(B3015,StateFIPS!A$2:B$52,2)</f>
        <v>Idaho</v>
      </c>
      <c r="B3015">
        <f t="shared" si="50"/>
        <v>16</v>
      </c>
      <c r="C3015" s="9" t="s">
        <v>2224</v>
      </c>
      <c r="D3015" s="9" t="s">
        <v>93</v>
      </c>
      <c r="E3015" s="9" t="s">
        <v>2789</v>
      </c>
      <c r="F3015" s="9" t="s">
        <v>2790</v>
      </c>
      <c r="G3015" s="10">
        <v>10727</v>
      </c>
      <c r="H3015" s="9" t="s">
        <v>94</v>
      </c>
      <c r="I3015" s="10">
        <v>91335</v>
      </c>
      <c r="J3015" s="11">
        <v>0.12</v>
      </c>
      <c r="K3015" s="9" t="s">
        <v>94</v>
      </c>
      <c r="L3015" s="9" t="s">
        <v>95</v>
      </c>
    </row>
    <row r="3016" spans="1:12" x14ac:dyDescent="0.2">
      <c r="A3016" t="str">
        <f>VLOOKUP(B3016,StateFIPS!A$2:B$52,2)</f>
        <v>Connecticut</v>
      </c>
      <c r="B3016">
        <f t="shared" si="50"/>
        <v>9</v>
      </c>
      <c r="C3016" s="9" t="s">
        <v>1969</v>
      </c>
      <c r="D3016" s="9" t="s">
        <v>93</v>
      </c>
      <c r="E3016" s="9" t="s">
        <v>2789</v>
      </c>
      <c r="F3016" s="9" t="s">
        <v>2790</v>
      </c>
      <c r="G3016" s="10">
        <v>21489</v>
      </c>
      <c r="H3016" s="9" t="s">
        <v>94</v>
      </c>
      <c r="I3016" s="10">
        <v>182969</v>
      </c>
      <c r="J3016" s="11">
        <v>0.12</v>
      </c>
      <c r="K3016" s="9" t="s">
        <v>94</v>
      </c>
      <c r="L3016" s="9" t="s">
        <v>95</v>
      </c>
    </row>
    <row r="3017" spans="1:12" x14ac:dyDescent="0.2">
      <c r="A3017" t="str">
        <f>VLOOKUP(B3017,StateFIPS!A$2:B$52,2)</f>
        <v>Texas</v>
      </c>
      <c r="B3017">
        <f t="shared" si="50"/>
        <v>48</v>
      </c>
      <c r="C3017" s="9" t="s">
        <v>1074</v>
      </c>
      <c r="D3017" s="9" t="s">
        <v>93</v>
      </c>
      <c r="E3017" s="9" t="s">
        <v>2789</v>
      </c>
      <c r="F3017" s="9" t="s">
        <v>2790</v>
      </c>
      <c r="G3017" s="10">
        <v>31</v>
      </c>
      <c r="H3017" s="9" t="s">
        <v>94</v>
      </c>
      <c r="I3017" s="10">
        <v>265</v>
      </c>
      <c r="J3017" s="11">
        <v>0.12</v>
      </c>
      <c r="K3017" s="9" t="s">
        <v>94</v>
      </c>
      <c r="L3017" s="9" t="s">
        <v>95</v>
      </c>
    </row>
    <row r="3018" spans="1:12" x14ac:dyDescent="0.2">
      <c r="A3018" t="str">
        <f>VLOOKUP(B3018,StateFIPS!A$2:B$52,2)</f>
        <v>Texas</v>
      </c>
      <c r="B3018">
        <f t="shared" si="50"/>
        <v>48</v>
      </c>
      <c r="C3018" s="9" t="s">
        <v>2454</v>
      </c>
      <c r="D3018" s="9" t="s">
        <v>93</v>
      </c>
      <c r="E3018" s="9" t="s">
        <v>2789</v>
      </c>
      <c r="F3018" s="9" t="s">
        <v>2790</v>
      </c>
      <c r="G3018" s="10">
        <v>10968</v>
      </c>
      <c r="H3018" s="9" t="s">
        <v>94</v>
      </c>
      <c r="I3018" s="10">
        <v>93388</v>
      </c>
      <c r="J3018" s="11">
        <v>0.12</v>
      </c>
      <c r="K3018" s="9" t="s">
        <v>94</v>
      </c>
      <c r="L3018" s="9" t="s">
        <v>95</v>
      </c>
    </row>
    <row r="3019" spans="1:12" x14ac:dyDescent="0.2">
      <c r="A3019" t="str">
        <f>VLOOKUP(B3019,StateFIPS!A$2:B$52,2)</f>
        <v>Kentucky</v>
      </c>
      <c r="B3019">
        <f t="shared" si="50"/>
        <v>21</v>
      </c>
      <c r="C3019" s="9" t="s">
        <v>127</v>
      </c>
      <c r="D3019" s="9" t="s">
        <v>93</v>
      </c>
      <c r="E3019" s="9" t="s">
        <v>2789</v>
      </c>
      <c r="F3019" s="9" t="s">
        <v>2790</v>
      </c>
      <c r="G3019" s="10">
        <v>27</v>
      </c>
      <c r="H3019" s="9" t="s">
        <v>94</v>
      </c>
      <c r="I3019" s="10">
        <v>226</v>
      </c>
      <c r="J3019" s="11">
        <v>0.12</v>
      </c>
      <c r="K3019" s="9" t="s">
        <v>94</v>
      </c>
      <c r="L3019" s="9" t="s">
        <v>95</v>
      </c>
    </row>
    <row r="3020" spans="1:12" x14ac:dyDescent="0.2">
      <c r="A3020" t="str">
        <f>VLOOKUP(B3020,StateFIPS!A$2:B$52,2)</f>
        <v>Idaho</v>
      </c>
      <c r="B3020">
        <f t="shared" si="50"/>
        <v>16</v>
      </c>
      <c r="C3020" s="9" t="s">
        <v>2227</v>
      </c>
      <c r="D3020" s="9" t="s">
        <v>93</v>
      </c>
      <c r="E3020" s="9" t="s">
        <v>2789</v>
      </c>
      <c r="F3020" s="9" t="s">
        <v>2790</v>
      </c>
      <c r="G3020" s="10">
        <v>3313</v>
      </c>
      <c r="H3020" s="9" t="s">
        <v>94</v>
      </c>
      <c r="I3020" s="10">
        <v>28210</v>
      </c>
      <c r="J3020" s="11">
        <v>0.12</v>
      </c>
      <c r="K3020" s="9" t="s">
        <v>94</v>
      </c>
      <c r="L3020" s="9" t="s">
        <v>95</v>
      </c>
    </row>
    <row r="3021" spans="1:12" x14ac:dyDescent="0.2">
      <c r="A3021" t="str">
        <f>VLOOKUP(B3021,StateFIPS!A$2:B$52,2)</f>
        <v>North Carolina</v>
      </c>
      <c r="B3021">
        <f t="shared" si="50"/>
        <v>37</v>
      </c>
      <c r="C3021" s="9" t="s">
        <v>1208</v>
      </c>
      <c r="D3021" s="9" t="s">
        <v>93</v>
      </c>
      <c r="E3021" s="9" t="s">
        <v>2789</v>
      </c>
      <c r="F3021" s="9" t="s">
        <v>2790</v>
      </c>
      <c r="G3021" s="10">
        <v>30</v>
      </c>
      <c r="H3021" s="9" t="s">
        <v>94</v>
      </c>
      <c r="I3021" s="10">
        <v>252</v>
      </c>
      <c r="J3021" s="11">
        <v>0.12</v>
      </c>
      <c r="K3021" s="9" t="s">
        <v>94</v>
      </c>
      <c r="L3021" s="9" t="s">
        <v>95</v>
      </c>
    </row>
    <row r="3022" spans="1:12" x14ac:dyDescent="0.2">
      <c r="A3022" t="str">
        <f>VLOOKUP(B3022,StateFIPS!A$2:B$52,2)</f>
        <v>Alabama</v>
      </c>
      <c r="B3022">
        <f t="shared" si="50"/>
        <v>1</v>
      </c>
      <c r="C3022" s="9" t="s">
        <v>560</v>
      </c>
      <c r="D3022" s="9" t="s">
        <v>93</v>
      </c>
      <c r="E3022" s="9" t="s">
        <v>2789</v>
      </c>
      <c r="F3022" s="9" t="s">
        <v>2790</v>
      </c>
      <c r="G3022" s="10">
        <v>9857</v>
      </c>
      <c r="H3022" s="9" t="s">
        <v>94</v>
      </c>
      <c r="I3022" s="10">
        <v>83927</v>
      </c>
      <c r="J3022" s="11">
        <v>0.12</v>
      </c>
      <c r="K3022" s="9" t="s">
        <v>94</v>
      </c>
      <c r="L3022" s="9" t="s">
        <v>95</v>
      </c>
    </row>
    <row r="3023" spans="1:12" x14ac:dyDescent="0.2">
      <c r="A3023" t="str">
        <f>VLOOKUP(B3023,StateFIPS!A$2:B$52,2)</f>
        <v>Tennessee</v>
      </c>
      <c r="B3023">
        <f t="shared" si="50"/>
        <v>47</v>
      </c>
      <c r="C3023" s="9" t="s">
        <v>906</v>
      </c>
      <c r="D3023" s="9" t="s">
        <v>93</v>
      </c>
      <c r="E3023" s="9" t="s">
        <v>2789</v>
      </c>
      <c r="F3023" s="9" t="s">
        <v>2790</v>
      </c>
      <c r="G3023" s="10">
        <v>2</v>
      </c>
      <c r="H3023" s="9" t="s">
        <v>94</v>
      </c>
      <c r="I3023" s="10">
        <v>19</v>
      </c>
      <c r="J3023" s="11">
        <v>0.12</v>
      </c>
      <c r="K3023" s="9" t="s">
        <v>94</v>
      </c>
      <c r="L3023" s="9" t="s">
        <v>95</v>
      </c>
    </row>
    <row r="3024" spans="1:12" x14ac:dyDescent="0.2">
      <c r="A3024" t="str">
        <f>VLOOKUP(B3024,StateFIPS!A$2:B$52,2)</f>
        <v>Alabama</v>
      </c>
      <c r="B3024">
        <f t="shared" si="50"/>
        <v>1</v>
      </c>
      <c r="C3024" s="9" t="s">
        <v>597</v>
      </c>
      <c r="D3024" s="9" t="s">
        <v>93</v>
      </c>
      <c r="E3024" s="9" t="s">
        <v>2789</v>
      </c>
      <c r="F3024" s="9" t="s">
        <v>2790</v>
      </c>
      <c r="G3024" s="10">
        <v>26277</v>
      </c>
      <c r="H3024" s="9" t="s">
        <v>94</v>
      </c>
      <c r="I3024" s="10">
        <v>223737</v>
      </c>
      <c r="J3024" s="11">
        <v>0.12</v>
      </c>
      <c r="K3024" s="9" t="s">
        <v>94</v>
      </c>
      <c r="L3024" s="9" t="s">
        <v>95</v>
      </c>
    </row>
    <row r="3025" spans="1:12" x14ac:dyDescent="0.2">
      <c r="A3025" t="str">
        <f>VLOOKUP(B3025,StateFIPS!A$2:B$52,2)</f>
        <v>Maine</v>
      </c>
      <c r="B3025">
        <f t="shared" si="50"/>
        <v>23</v>
      </c>
      <c r="C3025" s="9" t="s">
        <v>392</v>
      </c>
      <c r="D3025" s="9" t="s">
        <v>93</v>
      </c>
      <c r="E3025" s="9" t="s">
        <v>2789</v>
      </c>
      <c r="F3025" s="9" t="s">
        <v>2790</v>
      </c>
      <c r="G3025" s="10">
        <v>5689</v>
      </c>
      <c r="H3025" s="9" t="s">
        <v>94</v>
      </c>
      <c r="I3025" s="10">
        <v>48443</v>
      </c>
      <c r="J3025" s="11">
        <v>0.12</v>
      </c>
      <c r="K3025" s="9" t="s">
        <v>94</v>
      </c>
      <c r="L3025" s="9" t="s">
        <v>95</v>
      </c>
    </row>
    <row r="3026" spans="1:12" x14ac:dyDescent="0.2">
      <c r="A3026" t="str">
        <f>VLOOKUP(B3026,StateFIPS!A$2:B$52,2)</f>
        <v>Illinois</v>
      </c>
      <c r="B3026">
        <f t="shared" si="50"/>
        <v>17</v>
      </c>
      <c r="C3026" s="9" t="s">
        <v>2183</v>
      </c>
      <c r="D3026" s="9" t="s">
        <v>93</v>
      </c>
      <c r="E3026" s="9" t="s">
        <v>2789</v>
      </c>
      <c r="F3026" s="9" t="s">
        <v>2790</v>
      </c>
      <c r="G3026" s="10">
        <v>135</v>
      </c>
      <c r="H3026" s="9" t="s">
        <v>94</v>
      </c>
      <c r="I3026" s="10">
        <v>1154</v>
      </c>
      <c r="J3026" s="11">
        <v>0.12</v>
      </c>
      <c r="K3026" s="9" t="s">
        <v>94</v>
      </c>
      <c r="L3026" s="9" t="s">
        <v>95</v>
      </c>
    </row>
    <row r="3027" spans="1:12" x14ac:dyDescent="0.2">
      <c r="A3027" t="str">
        <f>VLOOKUP(B3027,StateFIPS!A$2:B$52,2)</f>
        <v>North Carolina</v>
      </c>
      <c r="B3027">
        <f t="shared" si="50"/>
        <v>37</v>
      </c>
      <c r="C3027" s="9" t="s">
        <v>1189</v>
      </c>
      <c r="D3027" s="9" t="s">
        <v>93</v>
      </c>
      <c r="E3027" s="9" t="s">
        <v>2789</v>
      </c>
      <c r="F3027" s="9" t="s">
        <v>2790</v>
      </c>
      <c r="G3027" s="10">
        <v>6526</v>
      </c>
      <c r="H3027" s="9" t="s">
        <v>94</v>
      </c>
      <c r="I3027" s="10">
        <v>55565</v>
      </c>
      <c r="J3027" s="11">
        <v>0.12</v>
      </c>
      <c r="K3027" s="9" t="s">
        <v>94</v>
      </c>
      <c r="L3027" s="9" t="s">
        <v>95</v>
      </c>
    </row>
    <row r="3028" spans="1:12" x14ac:dyDescent="0.2">
      <c r="A3028" t="str">
        <f>VLOOKUP(B3028,StateFIPS!A$2:B$52,2)</f>
        <v>Alabama</v>
      </c>
      <c r="B3028">
        <f t="shared" si="50"/>
        <v>1</v>
      </c>
      <c r="C3028" s="9" t="s">
        <v>600</v>
      </c>
      <c r="D3028" s="9" t="s">
        <v>93</v>
      </c>
      <c r="E3028" s="9" t="s">
        <v>2789</v>
      </c>
      <c r="F3028" s="9" t="s">
        <v>2790</v>
      </c>
      <c r="G3028" s="10">
        <v>2</v>
      </c>
      <c r="H3028" s="9" t="s">
        <v>94</v>
      </c>
      <c r="I3028" s="10">
        <v>13</v>
      </c>
      <c r="J3028" s="11">
        <v>0.12</v>
      </c>
      <c r="K3028" s="9" t="s">
        <v>94</v>
      </c>
      <c r="L3028" s="9" t="s">
        <v>95</v>
      </c>
    </row>
    <row r="3029" spans="1:12" x14ac:dyDescent="0.2">
      <c r="A3029" t="str">
        <f>VLOOKUP(B3029,StateFIPS!A$2:B$52,2)</f>
        <v>Colorado</v>
      </c>
      <c r="B3029">
        <f t="shared" si="50"/>
        <v>8</v>
      </c>
      <c r="C3029" s="9" t="s">
        <v>486</v>
      </c>
      <c r="D3029" s="9" t="s">
        <v>93</v>
      </c>
      <c r="E3029" s="9" t="s">
        <v>2789</v>
      </c>
      <c r="F3029" s="9" t="s">
        <v>2790</v>
      </c>
      <c r="G3029" s="10">
        <v>1431</v>
      </c>
      <c r="H3029" s="9" t="s">
        <v>94</v>
      </c>
      <c r="I3029" s="10">
        <v>12186</v>
      </c>
      <c r="J3029" s="11">
        <v>0.12</v>
      </c>
      <c r="K3029" s="9" t="s">
        <v>94</v>
      </c>
      <c r="L3029" s="9" t="s">
        <v>95</v>
      </c>
    </row>
    <row r="3030" spans="1:12" x14ac:dyDescent="0.2">
      <c r="A3030" t="str">
        <f>VLOOKUP(B3030,StateFIPS!A$2:B$52,2)</f>
        <v>Hawaii</v>
      </c>
      <c r="B3030">
        <f t="shared" si="50"/>
        <v>15</v>
      </c>
      <c r="C3030" s="9" t="s">
        <v>2261</v>
      </c>
      <c r="D3030" s="9" t="s">
        <v>93</v>
      </c>
      <c r="E3030" s="9" t="s">
        <v>2789</v>
      </c>
      <c r="F3030" s="9" t="s">
        <v>2790</v>
      </c>
      <c r="G3030" s="10">
        <v>2599</v>
      </c>
      <c r="H3030" s="9" t="s">
        <v>94</v>
      </c>
      <c r="I3030" s="10">
        <v>22131</v>
      </c>
      <c r="J3030" s="11">
        <v>0.12</v>
      </c>
      <c r="K3030" s="9" t="s">
        <v>94</v>
      </c>
      <c r="L3030" s="9" t="s">
        <v>95</v>
      </c>
    </row>
    <row r="3031" spans="1:12" x14ac:dyDescent="0.2">
      <c r="A3031" t="str">
        <f>VLOOKUP(B3031,StateFIPS!A$2:B$52,2)</f>
        <v>North Carolina</v>
      </c>
      <c r="B3031">
        <f t="shared" si="50"/>
        <v>37</v>
      </c>
      <c r="C3031" s="9" t="s">
        <v>1199</v>
      </c>
      <c r="D3031" s="9" t="s">
        <v>93</v>
      </c>
      <c r="E3031" s="9" t="s">
        <v>2789</v>
      </c>
      <c r="F3031" s="9" t="s">
        <v>2790</v>
      </c>
      <c r="G3031" s="10">
        <v>5339</v>
      </c>
      <c r="H3031" s="9" t="s">
        <v>94</v>
      </c>
      <c r="I3031" s="10">
        <v>45461</v>
      </c>
      <c r="J3031" s="11">
        <v>0.12</v>
      </c>
      <c r="K3031" s="9" t="s">
        <v>94</v>
      </c>
      <c r="L3031" s="9" t="s">
        <v>95</v>
      </c>
    </row>
    <row r="3032" spans="1:12" x14ac:dyDescent="0.2">
      <c r="A3032" t="str">
        <f>VLOOKUP(B3032,StateFIPS!A$2:B$52,2)</f>
        <v>South Carolina</v>
      </c>
      <c r="B3032">
        <f t="shared" si="50"/>
        <v>45</v>
      </c>
      <c r="C3032" s="9" t="s">
        <v>1371</v>
      </c>
      <c r="D3032" s="9" t="s">
        <v>93</v>
      </c>
      <c r="E3032" s="9" t="s">
        <v>2789</v>
      </c>
      <c r="F3032" s="9" t="s">
        <v>2790</v>
      </c>
      <c r="G3032" s="10">
        <v>9</v>
      </c>
      <c r="H3032" s="9" t="s">
        <v>94</v>
      </c>
      <c r="I3032" s="10">
        <v>81</v>
      </c>
      <c r="J3032" s="11">
        <v>0.12</v>
      </c>
      <c r="K3032" s="9" t="s">
        <v>94</v>
      </c>
      <c r="L3032" s="9" t="s">
        <v>95</v>
      </c>
    </row>
    <row r="3033" spans="1:12" x14ac:dyDescent="0.2">
      <c r="A3033" t="str">
        <f>VLOOKUP(B3033,StateFIPS!A$2:B$52,2)</f>
        <v>Maryland</v>
      </c>
      <c r="B3033">
        <f t="shared" si="50"/>
        <v>24</v>
      </c>
      <c r="C3033" s="9" t="s">
        <v>398</v>
      </c>
      <c r="D3033" s="9" t="s">
        <v>93</v>
      </c>
      <c r="E3033" s="9" t="s">
        <v>2789</v>
      </c>
      <c r="F3033" s="9" t="s">
        <v>2790</v>
      </c>
      <c r="G3033" s="10">
        <v>10</v>
      </c>
      <c r="H3033" s="9" t="s">
        <v>94</v>
      </c>
      <c r="I3033" s="10">
        <v>88</v>
      </c>
      <c r="J3033" s="11">
        <v>0.12</v>
      </c>
      <c r="K3033" s="9" t="s">
        <v>94</v>
      </c>
      <c r="L3033" s="9" t="s">
        <v>95</v>
      </c>
    </row>
    <row r="3034" spans="1:12" x14ac:dyDescent="0.2">
      <c r="A3034" t="str">
        <f>VLOOKUP(B3034,StateFIPS!A$2:B$52,2)</f>
        <v>Illinois</v>
      </c>
      <c r="B3034">
        <f t="shared" si="50"/>
        <v>17</v>
      </c>
      <c r="C3034" s="9" t="s">
        <v>681</v>
      </c>
      <c r="D3034" s="9" t="s">
        <v>93</v>
      </c>
      <c r="E3034" s="9" t="s">
        <v>2789</v>
      </c>
      <c r="F3034" s="9" t="s">
        <v>2790</v>
      </c>
      <c r="G3034" s="10">
        <v>120</v>
      </c>
      <c r="H3034" s="9" t="s">
        <v>94</v>
      </c>
      <c r="I3034" s="10">
        <v>1020</v>
      </c>
      <c r="J3034" s="11">
        <v>0.12</v>
      </c>
      <c r="K3034" s="9" t="s">
        <v>94</v>
      </c>
      <c r="L3034" s="9" t="s">
        <v>95</v>
      </c>
    </row>
    <row r="3035" spans="1:12" x14ac:dyDescent="0.2">
      <c r="A3035" t="str">
        <f>VLOOKUP(B3035,StateFIPS!A$2:B$52,2)</f>
        <v>Colorado</v>
      </c>
      <c r="B3035">
        <f t="shared" si="50"/>
        <v>8</v>
      </c>
      <c r="C3035" s="9" t="s">
        <v>550</v>
      </c>
      <c r="D3035" s="9" t="s">
        <v>93</v>
      </c>
      <c r="E3035" s="9" t="s">
        <v>2789</v>
      </c>
      <c r="F3035" s="9" t="s">
        <v>2790</v>
      </c>
      <c r="G3035" s="10">
        <v>3535</v>
      </c>
      <c r="H3035" s="9" t="s">
        <v>94</v>
      </c>
      <c r="I3035" s="10">
        <v>30100</v>
      </c>
      <c r="J3035" s="11">
        <v>0.12</v>
      </c>
      <c r="K3035" s="9" t="s">
        <v>94</v>
      </c>
      <c r="L3035" s="9" t="s">
        <v>95</v>
      </c>
    </row>
    <row r="3036" spans="1:12" x14ac:dyDescent="0.2">
      <c r="A3036" t="str">
        <f>VLOOKUP(B3036,StateFIPS!A$2:B$52,2)</f>
        <v>Utah</v>
      </c>
      <c r="B3036">
        <f t="shared" si="50"/>
        <v>49</v>
      </c>
      <c r="C3036" s="9" t="s">
        <v>1133</v>
      </c>
      <c r="D3036" s="9" t="s">
        <v>93</v>
      </c>
      <c r="E3036" s="9" t="s">
        <v>2789</v>
      </c>
      <c r="F3036" s="9" t="s">
        <v>2790</v>
      </c>
      <c r="G3036" s="10">
        <v>650</v>
      </c>
      <c r="H3036" s="9" t="s">
        <v>94</v>
      </c>
      <c r="I3036" s="10">
        <v>5537</v>
      </c>
      <c r="J3036" s="11">
        <v>0.12</v>
      </c>
      <c r="K3036" s="9" t="s">
        <v>94</v>
      </c>
      <c r="L3036" s="9" t="s">
        <v>95</v>
      </c>
    </row>
    <row r="3037" spans="1:12" x14ac:dyDescent="0.2">
      <c r="A3037" t="str">
        <f>VLOOKUP(B3037,StateFIPS!A$2:B$52,2)</f>
        <v>Texas</v>
      </c>
      <c r="B3037">
        <f t="shared" si="50"/>
        <v>48</v>
      </c>
      <c r="C3037" s="9" t="s">
        <v>867</v>
      </c>
      <c r="D3037" s="9" t="s">
        <v>93</v>
      </c>
      <c r="E3037" s="9" t="s">
        <v>2789</v>
      </c>
      <c r="F3037" s="9" t="s">
        <v>2790</v>
      </c>
      <c r="G3037" s="10">
        <v>4</v>
      </c>
      <c r="H3037" s="9" t="s">
        <v>94</v>
      </c>
      <c r="I3037" s="10">
        <v>38</v>
      </c>
      <c r="J3037" s="11">
        <v>0.12</v>
      </c>
      <c r="K3037" s="9" t="s">
        <v>94</v>
      </c>
      <c r="L3037" s="9" t="s">
        <v>95</v>
      </c>
    </row>
    <row r="3038" spans="1:12" x14ac:dyDescent="0.2">
      <c r="A3038" t="str">
        <f>VLOOKUP(B3038,StateFIPS!A$2:B$52,2)</f>
        <v>Tennessee</v>
      </c>
      <c r="B3038">
        <f t="shared" si="50"/>
        <v>47</v>
      </c>
      <c r="C3038" s="9" t="s">
        <v>2535</v>
      </c>
      <c r="D3038" s="9" t="s">
        <v>93</v>
      </c>
      <c r="E3038" s="9" t="s">
        <v>2789</v>
      </c>
      <c r="F3038" s="9" t="s">
        <v>2790</v>
      </c>
      <c r="G3038" s="10">
        <v>16</v>
      </c>
      <c r="H3038" s="9" t="s">
        <v>94</v>
      </c>
      <c r="I3038" s="10">
        <v>133</v>
      </c>
      <c r="J3038" s="11">
        <v>0.12</v>
      </c>
      <c r="K3038" s="9" t="s">
        <v>94</v>
      </c>
      <c r="L3038" s="9" t="s">
        <v>95</v>
      </c>
    </row>
    <row r="3039" spans="1:12" x14ac:dyDescent="0.2">
      <c r="A3039" t="str">
        <f>VLOOKUP(B3039,StateFIPS!A$2:B$52,2)</f>
        <v>Alabama</v>
      </c>
      <c r="B3039">
        <f t="shared" si="50"/>
        <v>1</v>
      </c>
      <c r="C3039" s="9" t="s">
        <v>591</v>
      </c>
      <c r="D3039" s="9" t="s">
        <v>93</v>
      </c>
      <c r="E3039" s="9" t="s">
        <v>2789</v>
      </c>
      <c r="F3039" s="9" t="s">
        <v>2790</v>
      </c>
      <c r="G3039" s="10">
        <v>116814</v>
      </c>
      <c r="H3039" s="9" t="s">
        <v>94</v>
      </c>
      <c r="I3039" s="10">
        <v>994604</v>
      </c>
      <c r="J3039" s="11">
        <v>0.12</v>
      </c>
      <c r="K3039" s="9" t="s">
        <v>94</v>
      </c>
      <c r="L3039" s="9" t="s">
        <v>95</v>
      </c>
    </row>
    <row r="3040" spans="1:12" x14ac:dyDescent="0.2">
      <c r="A3040" t="str">
        <f>VLOOKUP(B3040,StateFIPS!A$2:B$52,2)</f>
        <v>Colorado</v>
      </c>
      <c r="B3040">
        <f t="shared" si="50"/>
        <v>8</v>
      </c>
      <c r="C3040" s="9" t="s">
        <v>2059</v>
      </c>
      <c r="D3040" s="9" t="s">
        <v>93</v>
      </c>
      <c r="E3040" s="9" t="s">
        <v>2789</v>
      </c>
      <c r="F3040" s="9" t="s">
        <v>2790</v>
      </c>
      <c r="G3040" s="10">
        <v>7428</v>
      </c>
      <c r="H3040" s="9" t="s">
        <v>94</v>
      </c>
      <c r="I3040" s="10">
        <v>63246</v>
      </c>
      <c r="J3040" s="11">
        <v>0.12</v>
      </c>
      <c r="K3040" s="9" t="s">
        <v>94</v>
      </c>
      <c r="L3040" s="9" t="s">
        <v>95</v>
      </c>
    </row>
    <row r="3041" spans="1:12" x14ac:dyDescent="0.2">
      <c r="A3041" t="str">
        <f>VLOOKUP(B3041,StateFIPS!A$2:B$52,2)</f>
        <v>Illinois</v>
      </c>
      <c r="B3041">
        <f t="shared" si="50"/>
        <v>17</v>
      </c>
      <c r="C3041" s="9" t="s">
        <v>683</v>
      </c>
      <c r="D3041" s="9" t="s">
        <v>93</v>
      </c>
      <c r="E3041" s="9" t="s">
        <v>2789</v>
      </c>
      <c r="F3041" s="9" t="s">
        <v>2790</v>
      </c>
      <c r="G3041" s="10">
        <v>302</v>
      </c>
      <c r="H3041" s="9" t="s">
        <v>94</v>
      </c>
      <c r="I3041" s="10">
        <v>2571</v>
      </c>
      <c r="J3041" s="11">
        <v>0.12</v>
      </c>
      <c r="K3041" s="9" t="s">
        <v>94</v>
      </c>
      <c r="L3041" s="9" t="s">
        <v>95</v>
      </c>
    </row>
    <row r="3042" spans="1:12" x14ac:dyDescent="0.2">
      <c r="A3042" t="str">
        <f>VLOOKUP(B3042,StateFIPS!A$2:B$52,2)</f>
        <v>Utah</v>
      </c>
      <c r="B3042">
        <f t="shared" si="50"/>
        <v>49</v>
      </c>
      <c r="C3042" s="9" t="s">
        <v>1129</v>
      </c>
      <c r="D3042" s="9" t="s">
        <v>93</v>
      </c>
      <c r="E3042" s="9" t="s">
        <v>2789</v>
      </c>
      <c r="F3042" s="9" t="s">
        <v>2790</v>
      </c>
      <c r="G3042" s="10">
        <v>93</v>
      </c>
      <c r="H3042" s="9" t="s">
        <v>94</v>
      </c>
      <c r="I3042" s="10">
        <v>788</v>
      </c>
      <c r="J3042" s="11">
        <v>0.12</v>
      </c>
      <c r="K3042" s="9" t="s">
        <v>94</v>
      </c>
      <c r="L3042" s="9" t="s">
        <v>95</v>
      </c>
    </row>
    <row r="3043" spans="1:12" x14ac:dyDescent="0.2">
      <c r="A3043" t="str">
        <f>VLOOKUP(B3043,StateFIPS!A$2:B$52,2)</f>
        <v>North Carolina</v>
      </c>
      <c r="B3043">
        <f t="shared" si="50"/>
        <v>37</v>
      </c>
      <c r="C3043" s="9" t="s">
        <v>1921</v>
      </c>
      <c r="D3043" s="9" t="s">
        <v>93</v>
      </c>
      <c r="E3043" s="9" t="s">
        <v>2789</v>
      </c>
      <c r="F3043" s="9" t="s">
        <v>2790</v>
      </c>
      <c r="G3043" s="10">
        <v>22</v>
      </c>
      <c r="H3043" s="9" t="s">
        <v>94</v>
      </c>
      <c r="I3043" s="10">
        <v>189</v>
      </c>
      <c r="J3043" s="11">
        <v>0.12</v>
      </c>
      <c r="K3043" s="9" t="s">
        <v>94</v>
      </c>
      <c r="L3043" s="9" t="s">
        <v>95</v>
      </c>
    </row>
    <row r="3044" spans="1:12" x14ac:dyDescent="0.2">
      <c r="A3044" t="str">
        <f>VLOOKUP(B3044,StateFIPS!A$2:B$52,2)</f>
        <v>Texas</v>
      </c>
      <c r="B3044">
        <f t="shared" si="50"/>
        <v>48</v>
      </c>
      <c r="C3044" s="9" t="s">
        <v>2436</v>
      </c>
      <c r="D3044" s="9" t="s">
        <v>93</v>
      </c>
      <c r="E3044" s="9" t="s">
        <v>2789</v>
      </c>
      <c r="F3044" s="9" t="s">
        <v>2790</v>
      </c>
      <c r="G3044" s="10">
        <v>19288</v>
      </c>
      <c r="H3044" s="9" t="s">
        <v>94</v>
      </c>
      <c r="I3044" s="10">
        <v>164228</v>
      </c>
      <c r="J3044" s="11">
        <v>0.12</v>
      </c>
      <c r="K3044" s="9" t="s">
        <v>94</v>
      </c>
      <c r="L3044" s="9" t="s">
        <v>95</v>
      </c>
    </row>
    <row r="3045" spans="1:12" x14ac:dyDescent="0.2">
      <c r="A3045" t="str">
        <f>VLOOKUP(B3045,StateFIPS!A$2:B$52,2)</f>
        <v>South Carolina</v>
      </c>
      <c r="B3045">
        <f t="shared" si="50"/>
        <v>45</v>
      </c>
      <c r="C3045" s="9" t="s">
        <v>1373</v>
      </c>
      <c r="D3045" s="9" t="s">
        <v>93</v>
      </c>
      <c r="E3045" s="9" t="s">
        <v>2789</v>
      </c>
      <c r="F3045" s="9" t="s">
        <v>2790</v>
      </c>
      <c r="G3045" s="10">
        <v>52</v>
      </c>
      <c r="H3045" s="9" t="s">
        <v>94</v>
      </c>
      <c r="I3045" s="10">
        <v>445</v>
      </c>
      <c r="J3045" s="11">
        <v>0.12</v>
      </c>
      <c r="K3045" s="9" t="s">
        <v>94</v>
      </c>
      <c r="L3045" s="9" t="s">
        <v>95</v>
      </c>
    </row>
    <row r="3046" spans="1:12" x14ac:dyDescent="0.2">
      <c r="A3046" t="str">
        <f>VLOOKUP(B3046,StateFIPS!A$2:B$52,2)</f>
        <v>Illinois</v>
      </c>
      <c r="B3046">
        <f t="shared" si="50"/>
        <v>17</v>
      </c>
      <c r="C3046" s="9" t="s">
        <v>2189</v>
      </c>
      <c r="D3046" s="9" t="s">
        <v>93</v>
      </c>
      <c r="E3046" s="9" t="s">
        <v>2789</v>
      </c>
      <c r="F3046" s="9" t="s">
        <v>2790</v>
      </c>
      <c r="G3046" s="10">
        <v>732</v>
      </c>
      <c r="H3046" s="9" t="s">
        <v>94</v>
      </c>
      <c r="I3046" s="10">
        <v>6233</v>
      </c>
      <c r="J3046" s="11">
        <v>0.12</v>
      </c>
      <c r="K3046" s="9" t="s">
        <v>94</v>
      </c>
      <c r="L3046" s="9" t="s">
        <v>95</v>
      </c>
    </row>
    <row r="3047" spans="1:12" x14ac:dyDescent="0.2">
      <c r="A3047" t="str">
        <f>VLOOKUP(B3047,StateFIPS!A$2:B$52,2)</f>
        <v>Colorado</v>
      </c>
      <c r="B3047">
        <f t="shared" si="50"/>
        <v>8</v>
      </c>
      <c r="C3047" s="9" t="s">
        <v>1963</v>
      </c>
      <c r="D3047" s="9" t="s">
        <v>93</v>
      </c>
      <c r="E3047" s="9" t="s">
        <v>2789</v>
      </c>
      <c r="F3047" s="9" t="s">
        <v>2790</v>
      </c>
      <c r="G3047" s="10">
        <v>15443</v>
      </c>
      <c r="H3047" s="9" t="s">
        <v>94</v>
      </c>
      <c r="I3047" s="10">
        <v>131489</v>
      </c>
      <c r="J3047" s="11">
        <v>0.12</v>
      </c>
      <c r="K3047" s="9" t="s">
        <v>94</v>
      </c>
      <c r="L3047" s="9" t="s">
        <v>95</v>
      </c>
    </row>
    <row r="3048" spans="1:12" x14ac:dyDescent="0.2">
      <c r="A3048" t="str">
        <f>VLOOKUP(B3048,StateFIPS!A$2:B$52,2)</f>
        <v>Texas</v>
      </c>
      <c r="B3048">
        <f t="shared" si="50"/>
        <v>48</v>
      </c>
      <c r="C3048" s="9" t="s">
        <v>868</v>
      </c>
      <c r="D3048" s="9" t="s">
        <v>93</v>
      </c>
      <c r="E3048" s="9" t="s">
        <v>2789</v>
      </c>
      <c r="F3048" s="9" t="s">
        <v>2790</v>
      </c>
      <c r="G3048" s="10">
        <v>11</v>
      </c>
      <c r="H3048" s="9" t="s">
        <v>94</v>
      </c>
      <c r="I3048" s="10">
        <v>96</v>
      </c>
      <c r="J3048" s="11">
        <v>0.12</v>
      </c>
      <c r="K3048" s="9" t="s">
        <v>94</v>
      </c>
      <c r="L3048" s="9" t="s">
        <v>95</v>
      </c>
    </row>
    <row r="3049" spans="1:12" x14ac:dyDescent="0.2">
      <c r="A3049" t="str">
        <f>VLOOKUP(B3049,StateFIPS!A$2:B$52,2)</f>
        <v>Kentucky</v>
      </c>
      <c r="B3049">
        <f t="shared" si="50"/>
        <v>21</v>
      </c>
      <c r="C3049" s="9" t="s">
        <v>112</v>
      </c>
      <c r="D3049" s="9" t="s">
        <v>93</v>
      </c>
      <c r="E3049" s="9" t="s">
        <v>2789</v>
      </c>
      <c r="F3049" s="9" t="s">
        <v>2790</v>
      </c>
      <c r="G3049" s="10">
        <v>43</v>
      </c>
      <c r="H3049" s="9" t="s">
        <v>94</v>
      </c>
      <c r="I3049" s="10">
        <v>367</v>
      </c>
      <c r="J3049" s="11">
        <v>0.12</v>
      </c>
      <c r="K3049" s="9" t="s">
        <v>94</v>
      </c>
      <c r="L3049" s="9" t="s">
        <v>95</v>
      </c>
    </row>
    <row r="3050" spans="1:12" x14ac:dyDescent="0.2">
      <c r="A3050" t="str">
        <f>VLOOKUP(B3050,StateFIPS!A$2:B$52,2)</f>
        <v>Florida</v>
      </c>
      <c r="B3050">
        <f t="shared" si="50"/>
        <v>12</v>
      </c>
      <c r="C3050" s="9" t="s">
        <v>531</v>
      </c>
      <c r="D3050" s="9" t="s">
        <v>93</v>
      </c>
      <c r="E3050" s="9" t="s">
        <v>2789</v>
      </c>
      <c r="F3050" s="9" t="s">
        <v>2790</v>
      </c>
      <c r="G3050" s="10">
        <v>481</v>
      </c>
      <c r="H3050" s="9" t="s">
        <v>94</v>
      </c>
      <c r="I3050" s="10">
        <v>4096</v>
      </c>
      <c r="J3050" s="11">
        <v>0.12</v>
      </c>
      <c r="K3050" s="9" t="s">
        <v>94</v>
      </c>
      <c r="L3050" s="9" t="s">
        <v>95</v>
      </c>
    </row>
    <row r="3051" spans="1:12" x14ac:dyDescent="0.2">
      <c r="A3051" t="str">
        <f>VLOOKUP(B3051,StateFIPS!A$2:B$52,2)</f>
        <v>Alabama</v>
      </c>
      <c r="B3051">
        <f t="shared" si="50"/>
        <v>1</v>
      </c>
      <c r="C3051" s="9" t="s">
        <v>607</v>
      </c>
      <c r="D3051" s="9" t="s">
        <v>93</v>
      </c>
      <c r="E3051" s="9" t="s">
        <v>2789</v>
      </c>
      <c r="F3051" s="9" t="s">
        <v>2790</v>
      </c>
      <c r="G3051" s="10">
        <v>5969</v>
      </c>
      <c r="H3051" s="9" t="s">
        <v>94</v>
      </c>
      <c r="I3051" s="10">
        <v>50823</v>
      </c>
      <c r="J3051" s="11">
        <v>0.12</v>
      </c>
      <c r="K3051" s="9" t="s">
        <v>94</v>
      </c>
      <c r="L3051" s="9" t="s">
        <v>95</v>
      </c>
    </row>
    <row r="3052" spans="1:12" x14ac:dyDescent="0.2">
      <c r="A3052" t="str">
        <f>VLOOKUP(B3052,StateFIPS!A$2:B$52,2)</f>
        <v>North Carolina</v>
      </c>
      <c r="B3052">
        <f t="shared" si="50"/>
        <v>37</v>
      </c>
      <c r="C3052" s="9" t="s">
        <v>1183</v>
      </c>
      <c r="D3052" s="9" t="s">
        <v>93</v>
      </c>
      <c r="E3052" s="9" t="s">
        <v>2789</v>
      </c>
      <c r="F3052" s="9" t="s">
        <v>2790</v>
      </c>
      <c r="G3052" s="10">
        <v>26495</v>
      </c>
      <c r="H3052" s="9" t="s">
        <v>94</v>
      </c>
      <c r="I3052" s="10">
        <v>225589</v>
      </c>
      <c r="J3052" s="11">
        <v>0.12</v>
      </c>
      <c r="K3052" s="9" t="s">
        <v>94</v>
      </c>
      <c r="L3052" s="9" t="s">
        <v>95</v>
      </c>
    </row>
    <row r="3053" spans="1:12" x14ac:dyDescent="0.2">
      <c r="A3053" t="str">
        <f>VLOOKUP(B3053,StateFIPS!A$2:B$52,2)</f>
        <v>Maryland</v>
      </c>
      <c r="B3053">
        <f t="shared" si="50"/>
        <v>24</v>
      </c>
      <c r="C3053" s="9" t="s">
        <v>397</v>
      </c>
      <c r="D3053" s="9" t="s">
        <v>93</v>
      </c>
      <c r="E3053" s="9" t="s">
        <v>2789</v>
      </c>
      <c r="F3053" s="9" t="s">
        <v>2790</v>
      </c>
      <c r="G3053" s="10">
        <v>2620</v>
      </c>
      <c r="H3053" s="9" t="s">
        <v>94</v>
      </c>
      <c r="I3053" s="10">
        <v>22311</v>
      </c>
      <c r="J3053" s="11">
        <v>0.12</v>
      </c>
      <c r="K3053" s="9" t="s">
        <v>94</v>
      </c>
      <c r="L3053" s="9" t="s">
        <v>95</v>
      </c>
    </row>
    <row r="3054" spans="1:12" x14ac:dyDescent="0.2">
      <c r="A3054" t="str">
        <f>VLOOKUP(B3054,StateFIPS!A$2:B$52,2)</f>
        <v>Hawaii</v>
      </c>
      <c r="B3054">
        <f t="shared" si="50"/>
        <v>15</v>
      </c>
      <c r="C3054" s="9" t="s">
        <v>2236</v>
      </c>
      <c r="D3054" s="9" t="s">
        <v>93</v>
      </c>
      <c r="E3054" s="9" t="s">
        <v>2789</v>
      </c>
      <c r="F3054" s="9" t="s">
        <v>2790</v>
      </c>
      <c r="G3054" s="10">
        <v>20779</v>
      </c>
      <c r="H3054" s="9" t="s">
        <v>94</v>
      </c>
      <c r="I3054" s="10">
        <v>176924</v>
      </c>
      <c r="J3054" s="11">
        <v>0.12</v>
      </c>
      <c r="K3054" s="9" t="s">
        <v>94</v>
      </c>
      <c r="L3054" s="9" t="s">
        <v>95</v>
      </c>
    </row>
    <row r="3055" spans="1:12" x14ac:dyDescent="0.2">
      <c r="A3055" t="str">
        <f>VLOOKUP(B3055,StateFIPS!A$2:B$52,2)</f>
        <v>Kentucky</v>
      </c>
      <c r="B3055">
        <f t="shared" si="50"/>
        <v>21</v>
      </c>
      <c r="C3055" s="9" t="s">
        <v>122</v>
      </c>
      <c r="D3055" s="9" t="s">
        <v>93</v>
      </c>
      <c r="E3055" s="9" t="s">
        <v>2789</v>
      </c>
      <c r="F3055" s="9" t="s">
        <v>2790</v>
      </c>
      <c r="G3055" s="10">
        <v>17</v>
      </c>
      <c r="H3055" s="9" t="s">
        <v>94</v>
      </c>
      <c r="I3055" s="10">
        <v>148</v>
      </c>
      <c r="J3055" s="11">
        <v>0.12</v>
      </c>
      <c r="K3055" s="9" t="s">
        <v>94</v>
      </c>
      <c r="L3055" s="9" t="s">
        <v>95</v>
      </c>
    </row>
    <row r="3056" spans="1:12" x14ac:dyDescent="0.2">
      <c r="A3056" t="str">
        <f>VLOOKUP(B3056,StateFIPS!A$2:B$52,2)</f>
        <v>Tennessee</v>
      </c>
      <c r="B3056">
        <f t="shared" si="50"/>
        <v>47</v>
      </c>
      <c r="C3056" s="9" t="s">
        <v>950</v>
      </c>
      <c r="D3056" s="9" t="s">
        <v>93</v>
      </c>
      <c r="E3056" s="9" t="s">
        <v>2789</v>
      </c>
      <c r="F3056" s="9" t="s">
        <v>2790</v>
      </c>
      <c r="G3056" s="10">
        <v>2</v>
      </c>
      <c r="H3056" s="9" t="s">
        <v>94</v>
      </c>
      <c r="I3056" s="10">
        <v>19</v>
      </c>
      <c r="J3056" s="11">
        <v>0.12</v>
      </c>
      <c r="K3056" s="9" t="s">
        <v>94</v>
      </c>
      <c r="L3056" s="9" t="s">
        <v>95</v>
      </c>
    </row>
    <row r="3057" spans="1:12" x14ac:dyDescent="0.2">
      <c r="A3057" t="str">
        <f>VLOOKUP(B3057,StateFIPS!A$2:B$52,2)</f>
        <v>Utah</v>
      </c>
      <c r="B3057">
        <f t="shared" si="50"/>
        <v>49</v>
      </c>
      <c r="C3057" s="9" t="s">
        <v>2360</v>
      </c>
      <c r="D3057" s="9" t="s">
        <v>93</v>
      </c>
      <c r="E3057" s="9" t="s">
        <v>2789</v>
      </c>
      <c r="F3057" s="9" t="s">
        <v>2790</v>
      </c>
      <c r="G3057" s="10">
        <v>212486</v>
      </c>
      <c r="H3057" s="9" t="s">
        <v>94</v>
      </c>
      <c r="I3057" s="10">
        <v>1809196</v>
      </c>
      <c r="J3057" s="11">
        <v>0.12</v>
      </c>
      <c r="K3057" s="9" t="s">
        <v>94</v>
      </c>
      <c r="L3057" s="9" t="s">
        <v>95</v>
      </c>
    </row>
    <row r="3058" spans="1:12" x14ac:dyDescent="0.2">
      <c r="A3058" t="str">
        <f>VLOOKUP(B3058,StateFIPS!A$2:B$52,2)</f>
        <v>Tennessee</v>
      </c>
      <c r="B3058">
        <f t="shared" si="50"/>
        <v>47</v>
      </c>
      <c r="C3058" s="9" t="s">
        <v>2288</v>
      </c>
      <c r="D3058" s="9" t="s">
        <v>93</v>
      </c>
      <c r="E3058" s="9" t="s">
        <v>2789</v>
      </c>
      <c r="F3058" s="9" t="s">
        <v>2790</v>
      </c>
      <c r="G3058" s="10">
        <v>2532</v>
      </c>
      <c r="H3058" s="9" t="s">
        <v>94</v>
      </c>
      <c r="I3058" s="10">
        <v>21559</v>
      </c>
      <c r="J3058" s="11">
        <v>0.12</v>
      </c>
      <c r="K3058" s="9" t="s">
        <v>94</v>
      </c>
      <c r="L3058" s="9" t="s">
        <v>95</v>
      </c>
    </row>
    <row r="3059" spans="1:12" x14ac:dyDescent="0.2">
      <c r="A3059" t="str">
        <f>VLOOKUP(B3059,StateFIPS!A$2:B$52,2)</f>
        <v>Maine</v>
      </c>
      <c r="B3059">
        <f t="shared" si="50"/>
        <v>23</v>
      </c>
      <c r="C3059" s="9" t="s">
        <v>1896</v>
      </c>
      <c r="D3059" s="9" t="s">
        <v>93</v>
      </c>
      <c r="E3059" s="9" t="s">
        <v>2789</v>
      </c>
      <c r="F3059" s="9" t="s">
        <v>2790</v>
      </c>
      <c r="G3059" s="10">
        <v>2991</v>
      </c>
      <c r="H3059" s="9" t="s">
        <v>94</v>
      </c>
      <c r="I3059" s="10">
        <v>25468</v>
      </c>
      <c r="J3059" s="11">
        <v>0.12</v>
      </c>
      <c r="K3059" s="9" t="s">
        <v>94</v>
      </c>
      <c r="L3059" s="9" t="s">
        <v>95</v>
      </c>
    </row>
    <row r="3060" spans="1:12" x14ac:dyDescent="0.2">
      <c r="A3060" t="str">
        <f>VLOOKUP(B3060,StateFIPS!A$2:B$52,2)</f>
        <v>North Carolina</v>
      </c>
      <c r="B3060">
        <f t="shared" si="50"/>
        <v>37</v>
      </c>
      <c r="C3060" s="9" t="s">
        <v>1215</v>
      </c>
      <c r="D3060" s="9" t="s">
        <v>93</v>
      </c>
      <c r="E3060" s="9" t="s">
        <v>2789</v>
      </c>
      <c r="F3060" s="9" t="s">
        <v>2790</v>
      </c>
      <c r="G3060" s="10">
        <v>4768</v>
      </c>
      <c r="H3060" s="9" t="s">
        <v>94</v>
      </c>
      <c r="I3060" s="10">
        <v>40595</v>
      </c>
      <c r="J3060" s="11">
        <v>0.12</v>
      </c>
      <c r="K3060" s="9" t="s">
        <v>94</v>
      </c>
      <c r="L3060" s="9" t="s">
        <v>95</v>
      </c>
    </row>
    <row r="3061" spans="1:12" x14ac:dyDescent="0.2">
      <c r="A3061" t="str">
        <f>VLOOKUP(B3061,StateFIPS!A$2:B$52,2)</f>
        <v>Texas</v>
      </c>
      <c r="B3061">
        <f t="shared" si="50"/>
        <v>48</v>
      </c>
      <c r="C3061" s="9" t="s">
        <v>2430</v>
      </c>
      <c r="D3061" s="9" t="s">
        <v>93</v>
      </c>
      <c r="E3061" s="9" t="s">
        <v>2789</v>
      </c>
      <c r="F3061" s="9" t="s">
        <v>2790</v>
      </c>
      <c r="G3061" s="10">
        <v>2175</v>
      </c>
      <c r="H3061" s="9" t="s">
        <v>94</v>
      </c>
      <c r="I3061" s="10">
        <v>18519</v>
      </c>
      <c r="J3061" s="11">
        <v>0.12</v>
      </c>
      <c r="K3061" s="9" t="s">
        <v>94</v>
      </c>
      <c r="L3061" s="9" t="s">
        <v>95</v>
      </c>
    </row>
    <row r="3062" spans="1:12" x14ac:dyDescent="0.2">
      <c r="A3062" t="str">
        <f>VLOOKUP(B3062,StateFIPS!A$2:B$52,2)</f>
        <v>Alabama</v>
      </c>
      <c r="B3062">
        <f t="shared" si="50"/>
        <v>1</v>
      </c>
      <c r="C3062" s="9" t="s">
        <v>599</v>
      </c>
      <c r="D3062" s="9" t="s">
        <v>93</v>
      </c>
      <c r="E3062" s="9" t="s">
        <v>2789</v>
      </c>
      <c r="F3062" s="9" t="s">
        <v>2790</v>
      </c>
      <c r="G3062" s="10">
        <v>7</v>
      </c>
      <c r="H3062" s="9" t="s">
        <v>94</v>
      </c>
      <c r="I3062" s="10">
        <v>62</v>
      </c>
      <c r="J3062" s="11">
        <v>0.12</v>
      </c>
      <c r="K3062" s="9" t="s">
        <v>94</v>
      </c>
      <c r="L3062" s="9" t="s">
        <v>95</v>
      </c>
    </row>
    <row r="3063" spans="1:12" x14ac:dyDescent="0.2">
      <c r="A3063" t="str">
        <f>VLOOKUP(B3063,StateFIPS!A$2:B$52,2)</f>
        <v>Kentucky</v>
      </c>
      <c r="B3063">
        <f t="shared" si="50"/>
        <v>21</v>
      </c>
      <c r="C3063" s="9" t="s">
        <v>1922</v>
      </c>
      <c r="D3063" s="9" t="s">
        <v>93</v>
      </c>
      <c r="E3063" s="9" t="s">
        <v>2789</v>
      </c>
      <c r="F3063" s="9" t="s">
        <v>2790</v>
      </c>
      <c r="G3063" s="10">
        <v>23</v>
      </c>
      <c r="H3063" s="9" t="s">
        <v>94</v>
      </c>
      <c r="I3063" s="10">
        <v>196</v>
      </c>
      <c r="J3063" s="11">
        <v>0.12</v>
      </c>
      <c r="K3063" s="9" t="s">
        <v>94</v>
      </c>
      <c r="L3063" s="9" t="s">
        <v>95</v>
      </c>
    </row>
    <row r="3064" spans="1:12" x14ac:dyDescent="0.2">
      <c r="A3064" t="str">
        <f>VLOOKUP(B3064,StateFIPS!A$2:B$52,2)</f>
        <v>Tennessee</v>
      </c>
      <c r="B3064">
        <f t="shared" si="50"/>
        <v>47</v>
      </c>
      <c r="C3064" s="9" t="s">
        <v>2365</v>
      </c>
      <c r="D3064" s="9" t="s">
        <v>93</v>
      </c>
      <c r="E3064" s="9" t="s">
        <v>2789</v>
      </c>
      <c r="F3064" s="9" t="s">
        <v>2790</v>
      </c>
      <c r="G3064" s="10">
        <v>3</v>
      </c>
      <c r="H3064" s="9" t="s">
        <v>94</v>
      </c>
      <c r="I3064" s="10">
        <v>29</v>
      </c>
      <c r="J3064" s="11">
        <v>0.12</v>
      </c>
      <c r="K3064" s="9" t="s">
        <v>94</v>
      </c>
      <c r="L3064" s="9" t="s">
        <v>95</v>
      </c>
    </row>
    <row r="3065" spans="1:12" x14ac:dyDescent="0.2">
      <c r="A3065" t="str">
        <f>VLOOKUP(B3065,StateFIPS!A$2:B$52,2)</f>
        <v>North Carolina</v>
      </c>
      <c r="B3065">
        <f t="shared" si="50"/>
        <v>37</v>
      </c>
      <c r="C3065" s="9" t="s">
        <v>1214</v>
      </c>
      <c r="D3065" s="9" t="s">
        <v>93</v>
      </c>
      <c r="E3065" s="9" t="s">
        <v>2789</v>
      </c>
      <c r="F3065" s="9" t="s">
        <v>2790</v>
      </c>
      <c r="G3065" s="10">
        <v>3992</v>
      </c>
      <c r="H3065" s="9" t="s">
        <v>94</v>
      </c>
      <c r="I3065" s="10">
        <v>33988</v>
      </c>
      <c r="J3065" s="11">
        <v>0.12</v>
      </c>
      <c r="K3065" s="9" t="s">
        <v>94</v>
      </c>
      <c r="L3065" s="9" t="s">
        <v>95</v>
      </c>
    </row>
    <row r="3066" spans="1:12" x14ac:dyDescent="0.2">
      <c r="A3066" t="str">
        <f>VLOOKUP(B3066,StateFIPS!A$2:B$52,2)</f>
        <v>New Jersey</v>
      </c>
      <c r="B3066">
        <f t="shared" si="50"/>
        <v>34</v>
      </c>
      <c r="C3066" s="9" t="s">
        <v>2746</v>
      </c>
      <c r="D3066" s="9" t="s">
        <v>93</v>
      </c>
      <c r="E3066" s="9" t="s">
        <v>2789</v>
      </c>
      <c r="F3066" s="9" t="s">
        <v>2790</v>
      </c>
      <c r="G3066" s="10">
        <v>293</v>
      </c>
      <c r="H3066" s="9" t="s">
        <v>94</v>
      </c>
      <c r="I3066" s="10">
        <v>2497</v>
      </c>
      <c r="J3066" s="11">
        <v>0.12</v>
      </c>
      <c r="K3066" s="9" t="s">
        <v>94</v>
      </c>
      <c r="L3066" s="9" t="s">
        <v>95</v>
      </c>
    </row>
    <row r="3067" spans="1:12" x14ac:dyDescent="0.2">
      <c r="A3067" t="str">
        <f>VLOOKUP(B3067,StateFIPS!A$2:B$52,2)</f>
        <v>Louisiana</v>
      </c>
      <c r="B3067">
        <f t="shared" si="50"/>
        <v>22</v>
      </c>
      <c r="C3067" s="9" t="s">
        <v>418</v>
      </c>
      <c r="D3067" s="9" t="s">
        <v>93</v>
      </c>
      <c r="E3067" s="9" t="s">
        <v>2789</v>
      </c>
      <c r="F3067" s="9" t="s">
        <v>2790</v>
      </c>
      <c r="G3067" s="10">
        <v>1640</v>
      </c>
      <c r="H3067" s="9" t="s">
        <v>94</v>
      </c>
      <c r="I3067" s="10">
        <v>13965</v>
      </c>
      <c r="J3067" s="11">
        <v>0.12</v>
      </c>
      <c r="K3067" s="9" t="s">
        <v>94</v>
      </c>
      <c r="L3067" s="9" t="s">
        <v>95</v>
      </c>
    </row>
    <row r="3068" spans="1:12" x14ac:dyDescent="0.2">
      <c r="A3068" t="str">
        <f>VLOOKUP(B3068,StateFIPS!A$2:B$52,2)</f>
        <v>Tennessee</v>
      </c>
      <c r="B3068">
        <f t="shared" si="50"/>
        <v>47</v>
      </c>
      <c r="C3068" s="9" t="s">
        <v>893</v>
      </c>
      <c r="D3068" s="9" t="s">
        <v>93</v>
      </c>
      <c r="E3068" s="9" t="s">
        <v>2789</v>
      </c>
      <c r="F3068" s="9" t="s">
        <v>2790</v>
      </c>
      <c r="G3068" s="10">
        <v>1</v>
      </c>
      <c r="H3068" s="9" t="s">
        <v>94</v>
      </c>
      <c r="I3068" s="10">
        <v>10</v>
      </c>
      <c r="J3068" s="11">
        <v>0.12</v>
      </c>
      <c r="K3068" s="9" t="s">
        <v>94</v>
      </c>
      <c r="L3068" s="9" t="s">
        <v>95</v>
      </c>
    </row>
    <row r="3069" spans="1:12" x14ac:dyDescent="0.2">
      <c r="A3069" t="str">
        <f>VLOOKUP(B3069,StateFIPS!A$2:B$52,2)</f>
        <v>Florida</v>
      </c>
      <c r="B3069">
        <f t="shared" si="50"/>
        <v>12</v>
      </c>
      <c r="C3069" s="9" t="s">
        <v>555</v>
      </c>
      <c r="D3069" s="9" t="s">
        <v>93</v>
      </c>
      <c r="E3069" s="9" t="s">
        <v>2789</v>
      </c>
      <c r="F3069" s="9" t="s">
        <v>2790</v>
      </c>
      <c r="G3069" s="10">
        <v>34</v>
      </c>
      <c r="H3069" s="9" t="s">
        <v>94</v>
      </c>
      <c r="I3069" s="10">
        <v>293</v>
      </c>
      <c r="J3069" s="11">
        <v>0.12</v>
      </c>
      <c r="K3069" s="9" t="s">
        <v>94</v>
      </c>
      <c r="L3069" s="9" t="s">
        <v>95</v>
      </c>
    </row>
    <row r="3070" spans="1:12" x14ac:dyDescent="0.2">
      <c r="A3070" t="str">
        <f>VLOOKUP(B3070,StateFIPS!A$2:B$52,2)</f>
        <v>Illinois</v>
      </c>
      <c r="B3070">
        <f t="shared" si="50"/>
        <v>17</v>
      </c>
      <c r="C3070" s="9" t="s">
        <v>655</v>
      </c>
      <c r="D3070" s="9" t="s">
        <v>93</v>
      </c>
      <c r="E3070" s="9" t="s">
        <v>2789</v>
      </c>
      <c r="F3070" s="9" t="s">
        <v>2790</v>
      </c>
      <c r="G3070" s="10">
        <v>148</v>
      </c>
      <c r="H3070" s="9" t="s">
        <v>94</v>
      </c>
      <c r="I3070" s="10">
        <v>1260</v>
      </c>
      <c r="J3070" s="11">
        <v>0.12</v>
      </c>
      <c r="K3070" s="9" t="s">
        <v>94</v>
      </c>
      <c r="L3070" s="9" t="s">
        <v>95</v>
      </c>
    </row>
    <row r="3071" spans="1:12" x14ac:dyDescent="0.2">
      <c r="A3071" t="str">
        <f>VLOOKUP(B3071,StateFIPS!A$2:B$52,2)</f>
        <v>New Jersey</v>
      </c>
      <c r="B3071">
        <f t="shared" si="50"/>
        <v>34</v>
      </c>
      <c r="C3071" s="9" t="s">
        <v>2745</v>
      </c>
      <c r="D3071" s="9" t="s">
        <v>93</v>
      </c>
      <c r="E3071" s="9" t="s">
        <v>2789</v>
      </c>
      <c r="F3071" s="9" t="s">
        <v>2790</v>
      </c>
      <c r="G3071" s="10">
        <v>1612</v>
      </c>
      <c r="H3071" s="9" t="s">
        <v>94</v>
      </c>
      <c r="I3071" s="10">
        <v>13726</v>
      </c>
      <c r="J3071" s="11">
        <v>0.12</v>
      </c>
      <c r="K3071" s="9" t="s">
        <v>94</v>
      </c>
      <c r="L3071" s="9" t="s">
        <v>95</v>
      </c>
    </row>
    <row r="3072" spans="1:12" x14ac:dyDescent="0.2">
      <c r="A3072" t="str">
        <f>VLOOKUP(B3072,StateFIPS!A$2:B$52,2)</f>
        <v>Florida</v>
      </c>
      <c r="B3072">
        <f t="shared" si="50"/>
        <v>12</v>
      </c>
      <c r="C3072" s="9" t="s">
        <v>540</v>
      </c>
      <c r="D3072" s="9" t="s">
        <v>93</v>
      </c>
      <c r="E3072" s="9" t="s">
        <v>2789</v>
      </c>
      <c r="F3072" s="9" t="s">
        <v>2790</v>
      </c>
      <c r="G3072" s="10">
        <v>94</v>
      </c>
      <c r="H3072" s="9" t="s">
        <v>94</v>
      </c>
      <c r="I3072" s="10">
        <v>799</v>
      </c>
      <c r="J3072" s="11">
        <v>0.12</v>
      </c>
      <c r="K3072" s="9" t="s">
        <v>94</v>
      </c>
      <c r="L3072" s="9" t="s">
        <v>95</v>
      </c>
    </row>
    <row r="3073" spans="1:12" x14ac:dyDescent="0.2">
      <c r="A3073" t="str">
        <f>VLOOKUP(B3073,StateFIPS!A$2:B$52,2)</f>
        <v>Kentucky</v>
      </c>
      <c r="B3073">
        <f t="shared" si="50"/>
        <v>21</v>
      </c>
      <c r="C3073" s="9" t="s">
        <v>186</v>
      </c>
      <c r="D3073" s="9" t="s">
        <v>93</v>
      </c>
      <c r="E3073" s="9" t="s">
        <v>2789</v>
      </c>
      <c r="F3073" s="9" t="s">
        <v>2790</v>
      </c>
      <c r="G3073" s="10">
        <v>39</v>
      </c>
      <c r="H3073" s="9" t="s">
        <v>94</v>
      </c>
      <c r="I3073" s="10">
        <v>336</v>
      </c>
      <c r="J3073" s="11">
        <v>0.12</v>
      </c>
      <c r="K3073" s="9" t="s">
        <v>94</v>
      </c>
      <c r="L3073" s="9" t="s">
        <v>95</v>
      </c>
    </row>
    <row r="3074" spans="1:12" x14ac:dyDescent="0.2">
      <c r="A3074" t="str">
        <f>VLOOKUP(B3074,StateFIPS!A$2:B$52,2)</f>
        <v>North Carolina</v>
      </c>
      <c r="B3074">
        <f t="shared" si="50"/>
        <v>37</v>
      </c>
      <c r="C3074" s="9" t="s">
        <v>1212</v>
      </c>
      <c r="D3074" s="9" t="s">
        <v>93</v>
      </c>
      <c r="E3074" s="9" t="s">
        <v>2789</v>
      </c>
      <c r="F3074" s="9" t="s">
        <v>2790</v>
      </c>
      <c r="G3074" s="10">
        <v>1784</v>
      </c>
      <c r="H3074" s="9" t="s">
        <v>94</v>
      </c>
      <c r="I3074" s="10">
        <v>15190</v>
      </c>
      <c r="J3074" s="11">
        <v>0.12</v>
      </c>
      <c r="K3074" s="9" t="s">
        <v>94</v>
      </c>
      <c r="L3074" s="9" t="s">
        <v>95</v>
      </c>
    </row>
    <row r="3075" spans="1:12" x14ac:dyDescent="0.2">
      <c r="A3075" t="str">
        <f>VLOOKUP(B3075,StateFIPS!A$2:B$52,2)</f>
        <v>New Jersey</v>
      </c>
      <c r="B3075">
        <f t="shared" ref="B3075:B3138" si="51">VALUE(LEFT(C3075,2))</f>
        <v>34</v>
      </c>
      <c r="C3075" s="9" t="s">
        <v>1931</v>
      </c>
      <c r="D3075" s="9" t="s">
        <v>93</v>
      </c>
      <c r="E3075" s="9" t="s">
        <v>2789</v>
      </c>
      <c r="F3075" s="9" t="s">
        <v>2790</v>
      </c>
      <c r="G3075" s="10">
        <v>951</v>
      </c>
      <c r="H3075" s="9" t="s">
        <v>94</v>
      </c>
      <c r="I3075" s="10">
        <v>8095</v>
      </c>
      <c r="J3075" s="11">
        <v>0.12</v>
      </c>
      <c r="K3075" s="9" t="s">
        <v>94</v>
      </c>
      <c r="L3075" s="9" t="s">
        <v>95</v>
      </c>
    </row>
    <row r="3076" spans="1:12" x14ac:dyDescent="0.2">
      <c r="A3076" t="str">
        <f>VLOOKUP(B3076,StateFIPS!A$2:B$52,2)</f>
        <v>Texas</v>
      </c>
      <c r="B3076">
        <f t="shared" si="51"/>
        <v>48</v>
      </c>
      <c r="C3076" s="9" t="s">
        <v>1086</v>
      </c>
      <c r="D3076" s="9" t="s">
        <v>93</v>
      </c>
      <c r="E3076" s="9" t="s">
        <v>2789</v>
      </c>
      <c r="F3076" s="9" t="s">
        <v>2790</v>
      </c>
      <c r="G3076" s="10">
        <v>6</v>
      </c>
      <c r="H3076" s="9" t="s">
        <v>94</v>
      </c>
      <c r="I3076" s="10">
        <v>52</v>
      </c>
      <c r="J3076" s="11">
        <v>0.12</v>
      </c>
      <c r="K3076" s="9" t="s">
        <v>94</v>
      </c>
      <c r="L3076" s="9" t="s">
        <v>95</v>
      </c>
    </row>
    <row r="3077" spans="1:12" x14ac:dyDescent="0.2">
      <c r="A3077" t="str">
        <f>VLOOKUP(B3077,StateFIPS!A$2:B$52,2)</f>
        <v>Idaho</v>
      </c>
      <c r="B3077">
        <f t="shared" si="51"/>
        <v>16</v>
      </c>
      <c r="C3077" s="9" t="s">
        <v>2241</v>
      </c>
      <c r="D3077" s="9" t="s">
        <v>93</v>
      </c>
      <c r="E3077" s="9" t="s">
        <v>2789</v>
      </c>
      <c r="F3077" s="9" t="s">
        <v>2790</v>
      </c>
      <c r="G3077" s="10">
        <v>4765</v>
      </c>
      <c r="H3077" s="9" t="s">
        <v>94</v>
      </c>
      <c r="I3077" s="10">
        <v>40570</v>
      </c>
      <c r="J3077" s="11">
        <v>0.12</v>
      </c>
      <c r="K3077" s="9" t="s">
        <v>94</v>
      </c>
      <c r="L3077" s="9" t="s">
        <v>95</v>
      </c>
    </row>
    <row r="3078" spans="1:12" x14ac:dyDescent="0.2">
      <c r="A3078" t="str">
        <f>VLOOKUP(B3078,StateFIPS!A$2:B$52,2)</f>
        <v>Tennessee</v>
      </c>
      <c r="B3078">
        <f t="shared" si="51"/>
        <v>47</v>
      </c>
      <c r="C3078" s="9" t="s">
        <v>2482</v>
      </c>
      <c r="D3078" s="9" t="s">
        <v>93</v>
      </c>
      <c r="E3078" s="9" t="s">
        <v>2789</v>
      </c>
      <c r="F3078" s="9" t="s">
        <v>2790</v>
      </c>
      <c r="G3078" s="10">
        <v>2974</v>
      </c>
      <c r="H3078" s="9" t="s">
        <v>94</v>
      </c>
      <c r="I3078" s="10">
        <v>25318</v>
      </c>
      <c r="J3078" s="11">
        <v>0.12</v>
      </c>
      <c r="K3078" s="9" t="s">
        <v>94</v>
      </c>
      <c r="L3078" s="9" t="s">
        <v>95</v>
      </c>
    </row>
    <row r="3079" spans="1:12" x14ac:dyDescent="0.2">
      <c r="A3079" t="str">
        <f>VLOOKUP(B3079,StateFIPS!A$2:B$52,2)</f>
        <v>New Jersey</v>
      </c>
      <c r="B3079">
        <f t="shared" si="51"/>
        <v>34</v>
      </c>
      <c r="C3079" s="9" t="s">
        <v>2752</v>
      </c>
      <c r="D3079" s="9" t="s">
        <v>93</v>
      </c>
      <c r="E3079" s="9" t="s">
        <v>2789</v>
      </c>
      <c r="F3079" s="9" t="s">
        <v>2790</v>
      </c>
      <c r="G3079" s="10">
        <v>365</v>
      </c>
      <c r="H3079" s="9" t="s">
        <v>94</v>
      </c>
      <c r="I3079" s="10">
        <v>3105</v>
      </c>
      <c r="J3079" s="11">
        <v>0.12</v>
      </c>
      <c r="K3079" s="9" t="s">
        <v>94</v>
      </c>
      <c r="L3079" s="9" t="s">
        <v>95</v>
      </c>
    </row>
    <row r="3080" spans="1:12" x14ac:dyDescent="0.2">
      <c r="A3080" t="str">
        <f>VLOOKUP(B3080,StateFIPS!A$2:B$52,2)</f>
        <v>Illinois</v>
      </c>
      <c r="B3080">
        <f t="shared" si="51"/>
        <v>17</v>
      </c>
      <c r="C3080" s="9" t="s">
        <v>652</v>
      </c>
      <c r="D3080" s="9" t="s">
        <v>93</v>
      </c>
      <c r="E3080" s="9" t="s">
        <v>2789</v>
      </c>
      <c r="F3080" s="9" t="s">
        <v>2790</v>
      </c>
      <c r="G3080" s="10">
        <v>59</v>
      </c>
      <c r="H3080" s="9" t="s">
        <v>94</v>
      </c>
      <c r="I3080" s="10">
        <v>500</v>
      </c>
      <c r="J3080" s="11">
        <v>0.12</v>
      </c>
      <c r="K3080" s="9" t="s">
        <v>94</v>
      </c>
      <c r="L3080" s="9" t="s">
        <v>95</v>
      </c>
    </row>
    <row r="3081" spans="1:12" x14ac:dyDescent="0.2">
      <c r="A3081" t="str">
        <f>VLOOKUP(B3081,StateFIPS!A$2:B$52,2)</f>
        <v>Florida</v>
      </c>
      <c r="B3081">
        <f t="shared" si="51"/>
        <v>12</v>
      </c>
      <c r="C3081" s="9" t="s">
        <v>1951</v>
      </c>
      <c r="D3081" s="9" t="s">
        <v>93</v>
      </c>
      <c r="E3081" s="9" t="s">
        <v>2789</v>
      </c>
      <c r="F3081" s="9" t="s">
        <v>2790</v>
      </c>
      <c r="G3081" s="10">
        <v>382</v>
      </c>
      <c r="H3081" s="9" t="s">
        <v>94</v>
      </c>
      <c r="I3081" s="10">
        <v>3253</v>
      </c>
      <c r="J3081" s="11">
        <v>0.12</v>
      </c>
      <c r="K3081" s="9" t="s">
        <v>94</v>
      </c>
      <c r="L3081" s="9" t="s">
        <v>95</v>
      </c>
    </row>
    <row r="3082" spans="1:12" x14ac:dyDescent="0.2">
      <c r="A3082" t="str">
        <f>VLOOKUP(B3082,StateFIPS!A$2:B$52,2)</f>
        <v>New Jersey</v>
      </c>
      <c r="B3082">
        <f t="shared" si="51"/>
        <v>34</v>
      </c>
      <c r="C3082" s="9" t="s">
        <v>1137</v>
      </c>
      <c r="D3082" s="9" t="s">
        <v>93</v>
      </c>
      <c r="E3082" s="9" t="s">
        <v>2789</v>
      </c>
      <c r="F3082" s="9" t="s">
        <v>2790</v>
      </c>
      <c r="G3082" s="10">
        <v>360</v>
      </c>
      <c r="H3082" s="9" t="s">
        <v>94</v>
      </c>
      <c r="I3082" s="10">
        <v>3067</v>
      </c>
      <c r="J3082" s="11">
        <v>0.12</v>
      </c>
      <c r="K3082" s="9" t="s">
        <v>94</v>
      </c>
      <c r="L3082" s="9" t="s">
        <v>95</v>
      </c>
    </row>
    <row r="3083" spans="1:12" x14ac:dyDescent="0.2">
      <c r="A3083" t="str">
        <f>VLOOKUP(B3083,StateFIPS!A$2:B$52,2)</f>
        <v>South Dakota</v>
      </c>
      <c r="B3083">
        <f t="shared" si="51"/>
        <v>46</v>
      </c>
      <c r="C3083" s="9" t="s">
        <v>2466</v>
      </c>
      <c r="D3083" s="9" t="s">
        <v>93</v>
      </c>
      <c r="E3083" s="9" t="s">
        <v>2789</v>
      </c>
      <c r="F3083" s="9" t="s">
        <v>2790</v>
      </c>
      <c r="G3083" s="10">
        <v>5097</v>
      </c>
      <c r="H3083" s="9" t="s">
        <v>94</v>
      </c>
      <c r="I3083" s="10">
        <v>43395</v>
      </c>
      <c r="J3083" s="11">
        <v>0.12</v>
      </c>
      <c r="K3083" s="9" t="s">
        <v>94</v>
      </c>
      <c r="L3083" s="9" t="s">
        <v>95</v>
      </c>
    </row>
    <row r="3084" spans="1:12" x14ac:dyDescent="0.2">
      <c r="A3084" t="str">
        <f>VLOOKUP(B3084,StateFIPS!A$2:B$52,2)</f>
        <v>North Carolina</v>
      </c>
      <c r="B3084">
        <f t="shared" si="51"/>
        <v>37</v>
      </c>
      <c r="C3084" s="9" t="s">
        <v>1200</v>
      </c>
      <c r="D3084" s="9" t="s">
        <v>93</v>
      </c>
      <c r="E3084" s="9" t="s">
        <v>2789</v>
      </c>
      <c r="F3084" s="9" t="s">
        <v>2790</v>
      </c>
      <c r="G3084" s="10">
        <v>6284</v>
      </c>
      <c r="H3084" s="9" t="s">
        <v>94</v>
      </c>
      <c r="I3084" s="10">
        <v>53504</v>
      </c>
      <c r="J3084" s="11">
        <v>0.12</v>
      </c>
      <c r="K3084" s="9" t="s">
        <v>94</v>
      </c>
      <c r="L3084" s="9" t="s">
        <v>95</v>
      </c>
    </row>
    <row r="3085" spans="1:12" x14ac:dyDescent="0.2">
      <c r="A3085" t="str">
        <f>VLOOKUP(B3085,StateFIPS!A$2:B$52,2)</f>
        <v>Illinois</v>
      </c>
      <c r="B3085">
        <f t="shared" si="51"/>
        <v>17</v>
      </c>
      <c r="C3085" s="9" t="s">
        <v>2176</v>
      </c>
      <c r="D3085" s="9" t="s">
        <v>93</v>
      </c>
      <c r="E3085" s="9" t="s">
        <v>2789</v>
      </c>
      <c r="F3085" s="9" t="s">
        <v>2790</v>
      </c>
      <c r="G3085" s="10">
        <v>155</v>
      </c>
      <c r="H3085" s="9" t="s">
        <v>94</v>
      </c>
      <c r="I3085" s="10">
        <v>1316</v>
      </c>
      <c r="J3085" s="11">
        <v>0.12</v>
      </c>
      <c r="K3085" s="9" t="s">
        <v>94</v>
      </c>
      <c r="L3085" s="9" t="s">
        <v>95</v>
      </c>
    </row>
    <row r="3086" spans="1:12" x14ac:dyDescent="0.2">
      <c r="A3086" t="str">
        <f>VLOOKUP(B3086,StateFIPS!A$2:B$52,2)</f>
        <v>Texas</v>
      </c>
      <c r="B3086">
        <f t="shared" si="51"/>
        <v>48</v>
      </c>
      <c r="C3086" s="9" t="s">
        <v>1120</v>
      </c>
      <c r="D3086" s="9" t="s">
        <v>93</v>
      </c>
      <c r="E3086" s="9" t="s">
        <v>2789</v>
      </c>
      <c r="F3086" s="9" t="s">
        <v>2790</v>
      </c>
      <c r="G3086" s="10">
        <v>8</v>
      </c>
      <c r="H3086" s="9" t="s">
        <v>94</v>
      </c>
      <c r="I3086" s="10">
        <v>67</v>
      </c>
      <c r="J3086" s="11">
        <v>0.12</v>
      </c>
      <c r="K3086" s="9" t="s">
        <v>94</v>
      </c>
      <c r="L3086" s="9" t="s">
        <v>95</v>
      </c>
    </row>
    <row r="3087" spans="1:12" x14ac:dyDescent="0.2">
      <c r="A3087" t="str">
        <f>VLOOKUP(B3087,StateFIPS!A$2:B$52,2)</f>
        <v>Illinois</v>
      </c>
      <c r="B3087">
        <f t="shared" si="51"/>
        <v>17</v>
      </c>
      <c r="C3087" s="9" t="s">
        <v>663</v>
      </c>
      <c r="D3087" s="9" t="s">
        <v>93</v>
      </c>
      <c r="E3087" s="9" t="s">
        <v>2789</v>
      </c>
      <c r="F3087" s="9" t="s">
        <v>2790</v>
      </c>
      <c r="G3087" s="10">
        <v>119</v>
      </c>
      <c r="H3087" s="9" t="s">
        <v>94</v>
      </c>
      <c r="I3087" s="10">
        <v>1016</v>
      </c>
      <c r="J3087" s="11">
        <v>0.12</v>
      </c>
      <c r="K3087" s="9" t="s">
        <v>94</v>
      </c>
      <c r="L3087" s="9" t="s">
        <v>95</v>
      </c>
    </row>
    <row r="3088" spans="1:12" x14ac:dyDescent="0.2">
      <c r="A3088" t="str">
        <f>VLOOKUP(B3088,StateFIPS!A$2:B$52,2)</f>
        <v>Tennessee</v>
      </c>
      <c r="B3088">
        <f t="shared" si="51"/>
        <v>47</v>
      </c>
      <c r="C3088" s="9" t="s">
        <v>905</v>
      </c>
      <c r="D3088" s="9" t="s">
        <v>93</v>
      </c>
      <c r="E3088" s="9" t="s">
        <v>2789</v>
      </c>
      <c r="F3088" s="9" t="s">
        <v>2790</v>
      </c>
      <c r="G3088" s="10">
        <v>650</v>
      </c>
      <c r="H3088" s="9" t="s">
        <v>94</v>
      </c>
      <c r="I3088" s="10">
        <v>5533</v>
      </c>
      <c r="J3088" s="11">
        <v>0.12</v>
      </c>
      <c r="K3088" s="9" t="s">
        <v>94</v>
      </c>
      <c r="L3088" s="9" t="s">
        <v>95</v>
      </c>
    </row>
    <row r="3089" spans="1:12" x14ac:dyDescent="0.2">
      <c r="A3089" t="str">
        <f>VLOOKUP(B3089,StateFIPS!A$2:B$52,2)</f>
        <v>Maine</v>
      </c>
      <c r="B3089">
        <f t="shared" si="51"/>
        <v>23</v>
      </c>
      <c r="C3089" s="9" t="s">
        <v>1890</v>
      </c>
      <c r="D3089" s="9" t="s">
        <v>93</v>
      </c>
      <c r="E3089" s="9" t="s">
        <v>2789</v>
      </c>
      <c r="F3089" s="9" t="s">
        <v>2790</v>
      </c>
      <c r="G3089" s="10">
        <v>8061</v>
      </c>
      <c r="H3089" s="9" t="s">
        <v>94</v>
      </c>
      <c r="I3089" s="10">
        <v>68635</v>
      </c>
      <c r="J3089" s="11">
        <v>0.12</v>
      </c>
      <c r="K3089" s="9" t="s">
        <v>94</v>
      </c>
      <c r="L3089" s="9" t="s">
        <v>95</v>
      </c>
    </row>
    <row r="3090" spans="1:12" x14ac:dyDescent="0.2">
      <c r="A3090" t="str">
        <f>VLOOKUP(B3090,StateFIPS!A$2:B$52,2)</f>
        <v>Nevada</v>
      </c>
      <c r="B3090">
        <f t="shared" si="51"/>
        <v>32</v>
      </c>
      <c r="C3090" s="9" t="s">
        <v>1999</v>
      </c>
      <c r="D3090" s="9" t="s">
        <v>93</v>
      </c>
      <c r="E3090" s="9" t="s">
        <v>2789</v>
      </c>
      <c r="F3090" s="9" t="s">
        <v>2790</v>
      </c>
      <c r="G3090" s="10">
        <v>4077</v>
      </c>
      <c r="H3090" s="9" t="s">
        <v>94</v>
      </c>
      <c r="I3090" s="10">
        <v>34718</v>
      </c>
      <c r="J3090" s="11">
        <v>0.12</v>
      </c>
      <c r="K3090" s="9" t="s">
        <v>94</v>
      </c>
      <c r="L3090" s="9" t="s">
        <v>95</v>
      </c>
    </row>
    <row r="3091" spans="1:12" x14ac:dyDescent="0.2">
      <c r="A3091" t="str">
        <f>VLOOKUP(B3091,StateFIPS!A$2:B$52,2)</f>
        <v>Tennessee</v>
      </c>
      <c r="B3091">
        <f t="shared" si="51"/>
        <v>47</v>
      </c>
      <c r="C3091" s="9" t="s">
        <v>2666</v>
      </c>
      <c r="D3091" s="9" t="s">
        <v>93</v>
      </c>
      <c r="E3091" s="9" t="s">
        <v>2789</v>
      </c>
      <c r="F3091" s="9" t="s">
        <v>2790</v>
      </c>
      <c r="G3091" s="10">
        <v>11</v>
      </c>
      <c r="H3091" s="9" t="s">
        <v>94</v>
      </c>
      <c r="I3091" s="10">
        <v>97</v>
      </c>
      <c r="J3091" s="11">
        <v>0.12</v>
      </c>
      <c r="K3091" s="9" t="s">
        <v>94</v>
      </c>
      <c r="L3091" s="9" t="s">
        <v>95</v>
      </c>
    </row>
    <row r="3092" spans="1:12" x14ac:dyDescent="0.2">
      <c r="A3092" t="str">
        <f>VLOOKUP(B3092,StateFIPS!A$2:B$52,2)</f>
        <v>North Carolina</v>
      </c>
      <c r="B3092">
        <f t="shared" si="51"/>
        <v>37</v>
      </c>
      <c r="C3092" s="9" t="s">
        <v>1854</v>
      </c>
      <c r="D3092" s="9" t="s">
        <v>93</v>
      </c>
      <c r="E3092" s="9" t="s">
        <v>2789</v>
      </c>
      <c r="F3092" s="9" t="s">
        <v>2790</v>
      </c>
      <c r="G3092" s="10">
        <v>22884</v>
      </c>
      <c r="H3092" s="9" t="s">
        <v>94</v>
      </c>
      <c r="I3092" s="10">
        <v>194842</v>
      </c>
      <c r="J3092" s="11">
        <v>0.12</v>
      </c>
      <c r="K3092" s="9" t="s">
        <v>94</v>
      </c>
      <c r="L3092" s="9" t="s">
        <v>95</v>
      </c>
    </row>
    <row r="3093" spans="1:12" x14ac:dyDescent="0.2">
      <c r="A3093" t="str">
        <f>VLOOKUP(B3093,StateFIPS!A$2:B$52,2)</f>
        <v>Nevada</v>
      </c>
      <c r="B3093">
        <f t="shared" si="51"/>
        <v>32</v>
      </c>
      <c r="C3093" s="9" t="s">
        <v>1996</v>
      </c>
      <c r="D3093" s="9" t="s">
        <v>93</v>
      </c>
      <c r="E3093" s="9" t="s">
        <v>2789</v>
      </c>
      <c r="F3093" s="9" t="s">
        <v>2790</v>
      </c>
      <c r="G3093" s="10">
        <v>3949</v>
      </c>
      <c r="H3093" s="9" t="s">
        <v>94</v>
      </c>
      <c r="I3093" s="10">
        <v>33626</v>
      </c>
      <c r="J3093" s="11">
        <v>0.12</v>
      </c>
      <c r="K3093" s="9" t="s">
        <v>94</v>
      </c>
      <c r="L3093" s="9" t="s">
        <v>95</v>
      </c>
    </row>
    <row r="3094" spans="1:12" x14ac:dyDescent="0.2">
      <c r="A3094" t="str">
        <f>VLOOKUP(B3094,StateFIPS!A$2:B$52,2)</f>
        <v>Alabama</v>
      </c>
      <c r="B3094">
        <f t="shared" si="51"/>
        <v>1</v>
      </c>
      <c r="C3094" s="9" t="s">
        <v>572</v>
      </c>
      <c r="D3094" s="9" t="s">
        <v>93</v>
      </c>
      <c r="E3094" s="9" t="s">
        <v>2789</v>
      </c>
      <c r="F3094" s="9" t="s">
        <v>2790</v>
      </c>
      <c r="G3094" s="10">
        <v>26332</v>
      </c>
      <c r="H3094" s="9" t="s">
        <v>94</v>
      </c>
      <c r="I3094" s="10">
        <v>224206</v>
      </c>
      <c r="J3094" s="11">
        <v>0.12</v>
      </c>
      <c r="K3094" s="9" t="s">
        <v>94</v>
      </c>
      <c r="L3094" s="9" t="s">
        <v>95</v>
      </c>
    </row>
    <row r="3095" spans="1:12" x14ac:dyDescent="0.2">
      <c r="A3095" t="str">
        <f>VLOOKUP(B3095,StateFIPS!A$2:B$52,2)</f>
        <v>Kentucky</v>
      </c>
      <c r="B3095">
        <f t="shared" si="51"/>
        <v>21</v>
      </c>
      <c r="C3095" s="9" t="s">
        <v>154</v>
      </c>
      <c r="D3095" s="9" t="s">
        <v>93</v>
      </c>
      <c r="E3095" s="9" t="s">
        <v>2789</v>
      </c>
      <c r="F3095" s="9" t="s">
        <v>2790</v>
      </c>
      <c r="G3095" s="10">
        <v>4389</v>
      </c>
      <c r="H3095" s="9" t="s">
        <v>94</v>
      </c>
      <c r="I3095" s="10">
        <v>37371</v>
      </c>
      <c r="J3095" s="11">
        <v>0.12</v>
      </c>
      <c r="K3095" s="9" t="s">
        <v>94</v>
      </c>
      <c r="L3095" s="9" t="s">
        <v>95</v>
      </c>
    </row>
    <row r="3096" spans="1:12" x14ac:dyDescent="0.2">
      <c r="A3096" t="str">
        <f>VLOOKUP(B3096,StateFIPS!A$2:B$52,2)</f>
        <v>Maine</v>
      </c>
      <c r="B3096">
        <f t="shared" si="51"/>
        <v>23</v>
      </c>
      <c r="C3096" s="9" t="s">
        <v>1888</v>
      </c>
      <c r="D3096" s="9" t="s">
        <v>93</v>
      </c>
      <c r="E3096" s="9" t="s">
        <v>2789</v>
      </c>
      <c r="F3096" s="9" t="s">
        <v>2790</v>
      </c>
      <c r="G3096" s="10">
        <v>5926</v>
      </c>
      <c r="H3096" s="9" t="s">
        <v>94</v>
      </c>
      <c r="I3096" s="10">
        <v>50457</v>
      </c>
      <c r="J3096" s="11">
        <v>0.12</v>
      </c>
      <c r="K3096" s="9" t="s">
        <v>94</v>
      </c>
      <c r="L3096" s="9" t="s">
        <v>95</v>
      </c>
    </row>
    <row r="3097" spans="1:12" x14ac:dyDescent="0.2">
      <c r="A3097" t="str">
        <f>VLOOKUP(B3097,StateFIPS!A$2:B$52,2)</f>
        <v>Nevada</v>
      </c>
      <c r="B3097">
        <f t="shared" si="51"/>
        <v>32</v>
      </c>
      <c r="C3097" s="9" t="s">
        <v>1173</v>
      </c>
      <c r="D3097" s="9" t="s">
        <v>93</v>
      </c>
      <c r="E3097" s="9" t="s">
        <v>2789</v>
      </c>
      <c r="F3097" s="9" t="s">
        <v>2790</v>
      </c>
      <c r="G3097" s="10">
        <v>5603</v>
      </c>
      <c r="H3097" s="9" t="s">
        <v>94</v>
      </c>
      <c r="I3097" s="10">
        <v>47708</v>
      </c>
      <c r="J3097" s="11">
        <v>0.12</v>
      </c>
      <c r="K3097" s="9" t="s">
        <v>94</v>
      </c>
      <c r="L3097" s="9" t="s">
        <v>95</v>
      </c>
    </row>
    <row r="3098" spans="1:12" x14ac:dyDescent="0.2">
      <c r="A3098" t="str">
        <f>VLOOKUP(B3098,StateFIPS!A$2:B$52,2)</f>
        <v>Idaho</v>
      </c>
      <c r="B3098">
        <f t="shared" si="51"/>
        <v>16</v>
      </c>
      <c r="C3098" s="9" t="s">
        <v>2246</v>
      </c>
      <c r="D3098" s="9" t="s">
        <v>93</v>
      </c>
      <c r="E3098" s="9" t="s">
        <v>2789</v>
      </c>
      <c r="F3098" s="9" t="s">
        <v>2790</v>
      </c>
      <c r="G3098" s="10">
        <v>5946</v>
      </c>
      <c r="H3098" s="9" t="s">
        <v>94</v>
      </c>
      <c r="I3098" s="10">
        <v>50625</v>
      </c>
      <c r="J3098" s="11">
        <v>0.12</v>
      </c>
      <c r="K3098" s="9" t="s">
        <v>94</v>
      </c>
      <c r="L3098" s="9" t="s">
        <v>95</v>
      </c>
    </row>
    <row r="3099" spans="1:12" x14ac:dyDescent="0.2">
      <c r="A3099" t="str">
        <f>VLOOKUP(B3099,StateFIPS!A$2:B$52,2)</f>
        <v>Illinois</v>
      </c>
      <c r="B3099">
        <f t="shared" si="51"/>
        <v>17</v>
      </c>
      <c r="C3099" s="9" t="s">
        <v>662</v>
      </c>
      <c r="D3099" s="9" t="s">
        <v>93</v>
      </c>
      <c r="E3099" s="9" t="s">
        <v>2789</v>
      </c>
      <c r="F3099" s="9" t="s">
        <v>2790</v>
      </c>
      <c r="G3099" s="10">
        <v>173</v>
      </c>
      <c r="H3099" s="9" t="s">
        <v>94</v>
      </c>
      <c r="I3099" s="10">
        <v>1470</v>
      </c>
      <c r="J3099" s="11">
        <v>0.12</v>
      </c>
      <c r="K3099" s="9" t="s">
        <v>94</v>
      </c>
      <c r="L3099" s="9" t="s">
        <v>95</v>
      </c>
    </row>
    <row r="3100" spans="1:12" x14ac:dyDescent="0.2">
      <c r="A3100" t="str">
        <f>VLOOKUP(B3100,StateFIPS!A$2:B$52,2)</f>
        <v>Illinois</v>
      </c>
      <c r="B3100">
        <f t="shared" si="51"/>
        <v>17</v>
      </c>
      <c r="C3100" s="9" t="s">
        <v>707</v>
      </c>
      <c r="D3100" s="9" t="s">
        <v>93</v>
      </c>
      <c r="E3100" s="9" t="s">
        <v>2789</v>
      </c>
      <c r="F3100" s="9" t="s">
        <v>2790</v>
      </c>
      <c r="G3100" s="10">
        <v>75</v>
      </c>
      <c r="H3100" s="9" t="s">
        <v>94</v>
      </c>
      <c r="I3100" s="10">
        <v>636</v>
      </c>
      <c r="J3100" s="11">
        <v>0.12</v>
      </c>
      <c r="K3100" s="9" t="s">
        <v>94</v>
      </c>
      <c r="L3100" s="9" t="s">
        <v>95</v>
      </c>
    </row>
    <row r="3101" spans="1:12" x14ac:dyDescent="0.2">
      <c r="A3101" t="str">
        <f>VLOOKUP(B3101,StateFIPS!A$2:B$52,2)</f>
        <v>Alabama</v>
      </c>
      <c r="B3101">
        <f t="shared" si="51"/>
        <v>1</v>
      </c>
      <c r="C3101" s="9" t="s">
        <v>598</v>
      </c>
      <c r="D3101" s="9" t="s">
        <v>93</v>
      </c>
      <c r="E3101" s="9" t="s">
        <v>2789</v>
      </c>
      <c r="F3101" s="9" t="s">
        <v>2790</v>
      </c>
      <c r="G3101" s="10">
        <v>1</v>
      </c>
      <c r="H3101" s="9" t="s">
        <v>94</v>
      </c>
      <c r="I3101" s="10">
        <v>10</v>
      </c>
      <c r="J3101" s="11">
        <v>0.12</v>
      </c>
      <c r="K3101" s="9" t="s">
        <v>94</v>
      </c>
      <c r="L3101" s="9" t="s">
        <v>95</v>
      </c>
    </row>
    <row r="3102" spans="1:12" x14ac:dyDescent="0.2">
      <c r="A3102" t="str">
        <f>VLOOKUP(B3102,StateFIPS!A$2:B$52,2)</f>
        <v>Tennessee</v>
      </c>
      <c r="B3102">
        <f t="shared" si="51"/>
        <v>47</v>
      </c>
      <c r="C3102" s="9" t="s">
        <v>902</v>
      </c>
      <c r="D3102" s="9" t="s">
        <v>93</v>
      </c>
      <c r="E3102" s="9" t="s">
        <v>2789</v>
      </c>
      <c r="F3102" s="9" t="s">
        <v>2790</v>
      </c>
      <c r="G3102" s="10">
        <v>5</v>
      </c>
      <c r="H3102" s="9" t="s">
        <v>94</v>
      </c>
      <c r="I3102" s="10">
        <v>38</v>
      </c>
      <c r="J3102" s="11">
        <v>0.12</v>
      </c>
      <c r="K3102" s="9" t="s">
        <v>94</v>
      </c>
      <c r="L3102" s="9" t="s">
        <v>95</v>
      </c>
    </row>
    <row r="3103" spans="1:12" x14ac:dyDescent="0.2">
      <c r="A3103" t="str">
        <f>VLOOKUP(B3103,StateFIPS!A$2:B$52,2)</f>
        <v>Nevada</v>
      </c>
      <c r="B3103">
        <f t="shared" si="51"/>
        <v>32</v>
      </c>
      <c r="C3103" s="9" t="s">
        <v>1984</v>
      </c>
      <c r="D3103" s="9" t="s">
        <v>93</v>
      </c>
      <c r="E3103" s="9" t="s">
        <v>2789</v>
      </c>
      <c r="F3103" s="9" t="s">
        <v>2790</v>
      </c>
      <c r="G3103" s="10">
        <v>3409</v>
      </c>
      <c r="H3103" s="9" t="s">
        <v>94</v>
      </c>
      <c r="I3103" s="10">
        <v>29027</v>
      </c>
      <c r="J3103" s="11">
        <v>0.12</v>
      </c>
      <c r="K3103" s="9" t="s">
        <v>94</v>
      </c>
      <c r="L3103" s="9" t="s">
        <v>95</v>
      </c>
    </row>
    <row r="3104" spans="1:12" x14ac:dyDescent="0.2">
      <c r="A3104" t="str">
        <f>VLOOKUP(B3104,StateFIPS!A$2:B$52,2)</f>
        <v>Illinois</v>
      </c>
      <c r="B3104">
        <f t="shared" si="51"/>
        <v>17</v>
      </c>
      <c r="C3104" s="9" t="s">
        <v>660</v>
      </c>
      <c r="D3104" s="9" t="s">
        <v>93</v>
      </c>
      <c r="E3104" s="9" t="s">
        <v>2789</v>
      </c>
      <c r="F3104" s="9" t="s">
        <v>2790</v>
      </c>
      <c r="G3104" s="10">
        <v>283</v>
      </c>
      <c r="H3104" s="9" t="s">
        <v>94</v>
      </c>
      <c r="I3104" s="10">
        <v>2414</v>
      </c>
      <c r="J3104" s="11">
        <v>0.12</v>
      </c>
      <c r="K3104" s="9" t="s">
        <v>94</v>
      </c>
      <c r="L3104" s="9" t="s">
        <v>95</v>
      </c>
    </row>
    <row r="3105" spans="1:12" x14ac:dyDescent="0.2">
      <c r="A3105" t="str">
        <f>VLOOKUP(B3105,StateFIPS!A$2:B$52,2)</f>
        <v>Texas</v>
      </c>
      <c r="B3105">
        <f t="shared" si="51"/>
        <v>48</v>
      </c>
      <c r="C3105" s="9" t="s">
        <v>2447</v>
      </c>
      <c r="D3105" s="9" t="s">
        <v>93</v>
      </c>
      <c r="E3105" s="9" t="s">
        <v>2789</v>
      </c>
      <c r="F3105" s="9" t="s">
        <v>2790</v>
      </c>
      <c r="G3105" s="10">
        <v>8</v>
      </c>
      <c r="H3105" s="9" t="s">
        <v>94</v>
      </c>
      <c r="I3105" s="10">
        <v>65</v>
      </c>
      <c r="J3105" s="11">
        <v>0.12</v>
      </c>
      <c r="K3105" s="9" t="s">
        <v>94</v>
      </c>
      <c r="L3105" s="9" t="s">
        <v>95</v>
      </c>
    </row>
    <row r="3106" spans="1:12" x14ac:dyDescent="0.2">
      <c r="A3106" t="str">
        <f>VLOOKUP(B3106,StateFIPS!A$2:B$52,2)</f>
        <v>Nevada</v>
      </c>
      <c r="B3106">
        <f t="shared" si="51"/>
        <v>32</v>
      </c>
      <c r="C3106" s="9" t="s">
        <v>2029</v>
      </c>
      <c r="D3106" s="9" t="s">
        <v>93</v>
      </c>
      <c r="E3106" s="9" t="s">
        <v>2789</v>
      </c>
      <c r="F3106" s="9" t="s">
        <v>2790</v>
      </c>
      <c r="G3106" s="10">
        <v>2322</v>
      </c>
      <c r="H3106" s="9" t="s">
        <v>94</v>
      </c>
      <c r="I3106" s="10">
        <v>19773</v>
      </c>
      <c r="J3106" s="11">
        <v>0.12</v>
      </c>
      <c r="K3106" s="9" t="s">
        <v>94</v>
      </c>
      <c r="L3106" s="9" t="s">
        <v>95</v>
      </c>
    </row>
    <row r="3107" spans="1:12" x14ac:dyDescent="0.2">
      <c r="A3107" t="str">
        <f>VLOOKUP(B3107,StateFIPS!A$2:B$52,2)</f>
        <v>Idaho</v>
      </c>
      <c r="B3107">
        <f t="shared" si="51"/>
        <v>16</v>
      </c>
      <c r="C3107" s="9" t="s">
        <v>675</v>
      </c>
      <c r="D3107" s="9" t="s">
        <v>93</v>
      </c>
      <c r="E3107" s="9" t="s">
        <v>2789</v>
      </c>
      <c r="F3107" s="9" t="s">
        <v>2790</v>
      </c>
      <c r="G3107" s="10">
        <v>2116</v>
      </c>
      <c r="H3107" s="9" t="s">
        <v>94</v>
      </c>
      <c r="I3107" s="10">
        <v>18016</v>
      </c>
      <c r="J3107" s="11">
        <v>0.12</v>
      </c>
      <c r="K3107" s="9" t="s">
        <v>94</v>
      </c>
      <c r="L3107" s="9" t="s">
        <v>95</v>
      </c>
    </row>
    <row r="3108" spans="1:12" x14ac:dyDescent="0.2">
      <c r="A3108" t="str">
        <f>VLOOKUP(B3108,StateFIPS!A$2:B$52,2)</f>
        <v>Nevada</v>
      </c>
      <c r="B3108">
        <f t="shared" si="51"/>
        <v>32</v>
      </c>
      <c r="C3108" s="9" t="s">
        <v>2025</v>
      </c>
      <c r="D3108" s="9" t="s">
        <v>93</v>
      </c>
      <c r="E3108" s="9" t="s">
        <v>2789</v>
      </c>
      <c r="F3108" s="9" t="s">
        <v>2790</v>
      </c>
      <c r="G3108" s="10">
        <v>3558</v>
      </c>
      <c r="H3108" s="9" t="s">
        <v>94</v>
      </c>
      <c r="I3108" s="10">
        <v>30292</v>
      </c>
      <c r="J3108" s="11">
        <v>0.12</v>
      </c>
      <c r="K3108" s="9" t="s">
        <v>94</v>
      </c>
      <c r="L3108" s="9" t="s">
        <v>95</v>
      </c>
    </row>
    <row r="3109" spans="1:12" x14ac:dyDescent="0.2">
      <c r="A3109" t="str">
        <f>VLOOKUP(B3109,StateFIPS!A$2:B$52,2)</f>
        <v>South Carolina</v>
      </c>
      <c r="B3109">
        <f t="shared" si="51"/>
        <v>45</v>
      </c>
      <c r="C3109" s="9" t="s">
        <v>1380</v>
      </c>
      <c r="D3109" s="9" t="s">
        <v>93</v>
      </c>
      <c r="E3109" s="9" t="s">
        <v>2789</v>
      </c>
      <c r="F3109" s="9" t="s">
        <v>2790</v>
      </c>
      <c r="G3109" s="10">
        <v>15303</v>
      </c>
      <c r="H3109" s="9" t="s">
        <v>94</v>
      </c>
      <c r="I3109" s="10">
        <v>130298</v>
      </c>
      <c r="J3109" s="11">
        <v>0.12</v>
      </c>
      <c r="K3109" s="9" t="s">
        <v>94</v>
      </c>
      <c r="L3109" s="9" t="s">
        <v>95</v>
      </c>
    </row>
    <row r="3110" spans="1:12" x14ac:dyDescent="0.2">
      <c r="A3110" t="str">
        <f>VLOOKUP(B3110,StateFIPS!A$2:B$52,2)</f>
        <v>Illinois</v>
      </c>
      <c r="B3110">
        <f t="shared" si="51"/>
        <v>17</v>
      </c>
      <c r="C3110" s="9" t="s">
        <v>656</v>
      </c>
      <c r="D3110" s="9" t="s">
        <v>93</v>
      </c>
      <c r="E3110" s="9" t="s">
        <v>2789</v>
      </c>
      <c r="F3110" s="9" t="s">
        <v>2790</v>
      </c>
      <c r="G3110" s="10">
        <v>364</v>
      </c>
      <c r="H3110" s="9" t="s">
        <v>94</v>
      </c>
      <c r="I3110" s="10">
        <v>3102</v>
      </c>
      <c r="J3110" s="11">
        <v>0.12</v>
      </c>
      <c r="K3110" s="9" t="s">
        <v>94</v>
      </c>
      <c r="L3110" s="9" t="s">
        <v>95</v>
      </c>
    </row>
    <row r="3111" spans="1:12" x14ac:dyDescent="0.2">
      <c r="A3111" t="str">
        <f>VLOOKUP(B3111,StateFIPS!A$2:B$52,2)</f>
        <v>Tennessee</v>
      </c>
      <c r="B3111">
        <f t="shared" si="51"/>
        <v>47</v>
      </c>
      <c r="C3111" s="9" t="s">
        <v>2384</v>
      </c>
      <c r="D3111" s="9" t="s">
        <v>93</v>
      </c>
      <c r="E3111" s="9" t="s">
        <v>2789</v>
      </c>
      <c r="F3111" s="9" t="s">
        <v>2790</v>
      </c>
      <c r="G3111" s="10">
        <v>255</v>
      </c>
      <c r="H3111" s="9" t="s">
        <v>94</v>
      </c>
      <c r="I3111" s="10">
        <v>2171</v>
      </c>
      <c r="J3111" s="11">
        <v>0.12</v>
      </c>
      <c r="K3111" s="9" t="s">
        <v>94</v>
      </c>
      <c r="L3111" s="9" t="s">
        <v>95</v>
      </c>
    </row>
    <row r="3112" spans="1:12" x14ac:dyDescent="0.2">
      <c r="A3112" t="str">
        <f>VLOOKUP(B3112,StateFIPS!A$2:B$52,2)</f>
        <v>New Hampshire</v>
      </c>
      <c r="B3112">
        <f t="shared" si="51"/>
        <v>33</v>
      </c>
      <c r="C3112" s="9" t="s">
        <v>2007</v>
      </c>
      <c r="D3112" s="9" t="s">
        <v>93</v>
      </c>
      <c r="E3112" s="9" t="s">
        <v>2789</v>
      </c>
      <c r="F3112" s="9" t="s">
        <v>2790</v>
      </c>
      <c r="G3112" s="10">
        <v>431</v>
      </c>
      <c r="H3112" s="9" t="s">
        <v>94</v>
      </c>
      <c r="I3112" s="10">
        <v>3672</v>
      </c>
      <c r="J3112" s="11">
        <v>0.12</v>
      </c>
      <c r="K3112" s="9" t="s">
        <v>94</v>
      </c>
      <c r="L3112" s="9" t="s">
        <v>95</v>
      </c>
    </row>
    <row r="3113" spans="1:12" x14ac:dyDescent="0.2">
      <c r="A3113" t="str">
        <f>VLOOKUP(B3113,StateFIPS!A$2:B$52,2)</f>
        <v>North Carolina</v>
      </c>
      <c r="B3113">
        <f t="shared" si="51"/>
        <v>37</v>
      </c>
      <c r="C3113" s="9" t="s">
        <v>1543</v>
      </c>
      <c r="D3113" s="9" t="s">
        <v>93</v>
      </c>
      <c r="E3113" s="9" t="s">
        <v>2789</v>
      </c>
      <c r="F3113" s="9" t="s">
        <v>2790</v>
      </c>
      <c r="G3113" s="10">
        <v>2800</v>
      </c>
      <c r="H3113" s="9" t="s">
        <v>94</v>
      </c>
      <c r="I3113" s="10">
        <v>23844</v>
      </c>
      <c r="J3113" s="11">
        <v>0.12</v>
      </c>
      <c r="K3113" s="9" t="s">
        <v>94</v>
      </c>
      <c r="L3113" s="9" t="s">
        <v>95</v>
      </c>
    </row>
    <row r="3114" spans="1:12" x14ac:dyDescent="0.2">
      <c r="A3114" t="str">
        <f>VLOOKUP(B3114,StateFIPS!A$2:B$52,2)</f>
        <v>Texas</v>
      </c>
      <c r="B3114">
        <f t="shared" si="51"/>
        <v>48</v>
      </c>
      <c r="C3114" s="9" t="s">
        <v>873</v>
      </c>
      <c r="D3114" s="9" t="s">
        <v>93</v>
      </c>
      <c r="E3114" s="9" t="s">
        <v>2789</v>
      </c>
      <c r="F3114" s="9" t="s">
        <v>2790</v>
      </c>
      <c r="G3114" s="10">
        <v>2</v>
      </c>
      <c r="H3114" s="9" t="s">
        <v>94</v>
      </c>
      <c r="I3114" s="10">
        <v>18</v>
      </c>
      <c r="J3114" s="11">
        <v>0.12</v>
      </c>
      <c r="K3114" s="9" t="s">
        <v>94</v>
      </c>
      <c r="L3114" s="9" t="s">
        <v>95</v>
      </c>
    </row>
    <row r="3115" spans="1:12" x14ac:dyDescent="0.2">
      <c r="A3115" t="str">
        <f>VLOOKUP(B3115,StateFIPS!A$2:B$52,2)</f>
        <v>Oklahoma</v>
      </c>
      <c r="B3115">
        <f t="shared" si="51"/>
        <v>40</v>
      </c>
      <c r="C3115" s="9" t="s">
        <v>2143</v>
      </c>
      <c r="D3115" s="9" t="s">
        <v>93</v>
      </c>
      <c r="E3115" s="9" t="s">
        <v>2789</v>
      </c>
      <c r="F3115" s="9" t="s">
        <v>2790</v>
      </c>
      <c r="G3115" s="10">
        <v>113552</v>
      </c>
      <c r="H3115" s="9" t="s">
        <v>94</v>
      </c>
      <c r="I3115" s="10">
        <v>966831</v>
      </c>
      <c r="J3115" s="11">
        <v>0.12</v>
      </c>
      <c r="K3115" s="9" t="s">
        <v>94</v>
      </c>
      <c r="L3115" s="9" t="s">
        <v>95</v>
      </c>
    </row>
    <row r="3116" spans="1:12" x14ac:dyDescent="0.2">
      <c r="A3116" t="str">
        <f>VLOOKUP(B3116,StateFIPS!A$2:B$52,2)</f>
        <v>Mississippi</v>
      </c>
      <c r="B3116">
        <f t="shared" si="51"/>
        <v>28</v>
      </c>
      <c r="C3116" s="9" t="s">
        <v>1519</v>
      </c>
      <c r="D3116" s="9" t="s">
        <v>93</v>
      </c>
      <c r="E3116" s="9" t="s">
        <v>2789</v>
      </c>
      <c r="F3116" s="9" t="s">
        <v>2790</v>
      </c>
      <c r="G3116" s="10">
        <v>20029</v>
      </c>
      <c r="H3116" s="9" t="s">
        <v>94</v>
      </c>
      <c r="I3116" s="10">
        <v>170540</v>
      </c>
      <c r="J3116" s="11">
        <v>0.12</v>
      </c>
      <c r="K3116" s="9" t="s">
        <v>94</v>
      </c>
      <c r="L3116" s="9" t="s">
        <v>95</v>
      </c>
    </row>
    <row r="3117" spans="1:12" x14ac:dyDescent="0.2">
      <c r="A3117" t="str">
        <f>VLOOKUP(B3117,StateFIPS!A$2:B$52,2)</f>
        <v>Oregon</v>
      </c>
      <c r="B3117">
        <f t="shared" si="51"/>
        <v>41</v>
      </c>
      <c r="C3117" s="9" t="s">
        <v>1289</v>
      </c>
      <c r="D3117" s="9" t="s">
        <v>93</v>
      </c>
      <c r="E3117" s="9" t="s">
        <v>2789</v>
      </c>
      <c r="F3117" s="9" t="s">
        <v>2790</v>
      </c>
      <c r="G3117" s="10">
        <v>1344</v>
      </c>
      <c r="H3117" s="9" t="s">
        <v>94</v>
      </c>
      <c r="I3117" s="10">
        <v>11447</v>
      </c>
      <c r="J3117" s="11">
        <v>0.12</v>
      </c>
      <c r="K3117" s="9" t="s">
        <v>94</v>
      </c>
      <c r="L3117" s="9" t="s">
        <v>95</v>
      </c>
    </row>
    <row r="3118" spans="1:12" x14ac:dyDescent="0.2">
      <c r="A3118" t="str">
        <f>VLOOKUP(B3118,StateFIPS!A$2:B$52,2)</f>
        <v>Texas</v>
      </c>
      <c r="B3118">
        <f t="shared" si="51"/>
        <v>48</v>
      </c>
      <c r="C3118" s="9" t="s">
        <v>2302</v>
      </c>
      <c r="D3118" s="9" t="s">
        <v>93</v>
      </c>
      <c r="E3118" s="9" t="s">
        <v>2789</v>
      </c>
      <c r="F3118" s="9" t="s">
        <v>2790</v>
      </c>
      <c r="G3118" s="10">
        <v>2563</v>
      </c>
      <c r="H3118" s="9" t="s">
        <v>94</v>
      </c>
      <c r="I3118" s="10">
        <v>21818</v>
      </c>
      <c r="J3118" s="11">
        <v>0.12</v>
      </c>
      <c r="K3118" s="9" t="s">
        <v>94</v>
      </c>
      <c r="L3118" s="9" t="s">
        <v>95</v>
      </c>
    </row>
    <row r="3119" spans="1:12" x14ac:dyDescent="0.2">
      <c r="A3119" t="str">
        <f>VLOOKUP(B3119,StateFIPS!A$2:B$52,2)</f>
        <v>Mississippi</v>
      </c>
      <c r="B3119">
        <f t="shared" si="51"/>
        <v>28</v>
      </c>
      <c r="C3119" s="9" t="s">
        <v>294</v>
      </c>
      <c r="D3119" s="9" t="s">
        <v>93</v>
      </c>
      <c r="E3119" s="9" t="s">
        <v>2789</v>
      </c>
      <c r="F3119" s="9" t="s">
        <v>2790</v>
      </c>
      <c r="G3119" s="10">
        <v>14</v>
      </c>
      <c r="H3119" s="9" t="s">
        <v>94</v>
      </c>
      <c r="I3119" s="10">
        <v>120</v>
      </c>
      <c r="J3119" s="11">
        <v>0.12</v>
      </c>
      <c r="K3119" s="9" t="s">
        <v>94</v>
      </c>
      <c r="L3119" s="9" t="s">
        <v>95</v>
      </c>
    </row>
    <row r="3120" spans="1:12" x14ac:dyDescent="0.2">
      <c r="A3120" t="str">
        <f>VLOOKUP(B3120,StateFIPS!A$2:B$52,2)</f>
        <v>California</v>
      </c>
      <c r="B3120">
        <f t="shared" si="51"/>
        <v>6</v>
      </c>
      <c r="C3120" s="9" t="s">
        <v>2119</v>
      </c>
      <c r="D3120" s="9" t="s">
        <v>93</v>
      </c>
      <c r="E3120" s="9" t="s">
        <v>2789</v>
      </c>
      <c r="F3120" s="9" t="s">
        <v>2790</v>
      </c>
      <c r="G3120" s="10">
        <v>63001</v>
      </c>
      <c r="H3120" s="9" t="s">
        <v>94</v>
      </c>
      <c r="I3120" s="10">
        <v>536419</v>
      </c>
      <c r="J3120" s="11">
        <v>0.12</v>
      </c>
      <c r="K3120" s="9" t="s">
        <v>94</v>
      </c>
      <c r="L3120" s="9" t="s">
        <v>95</v>
      </c>
    </row>
    <row r="3121" spans="1:12" x14ac:dyDescent="0.2">
      <c r="A3121" t="str">
        <f>VLOOKUP(B3121,StateFIPS!A$2:B$52,2)</f>
        <v>Georgia</v>
      </c>
      <c r="B3121">
        <f t="shared" si="51"/>
        <v>13</v>
      </c>
      <c r="C3121" s="9" t="s">
        <v>2023</v>
      </c>
      <c r="D3121" s="9" t="s">
        <v>93</v>
      </c>
      <c r="E3121" s="9" t="s">
        <v>2789</v>
      </c>
      <c r="F3121" s="9" t="s">
        <v>2790</v>
      </c>
      <c r="G3121" s="10">
        <v>9591</v>
      </c>
      <c r="H3121" s="9" t="s">
        <v>94</v>
      </c>
      <c r="I3121" s="10">
        <v>81661</v>
      </c>
      <c r="J3121" s="11">
        <v>0.12</v>
      </c>
      <c r="K3121" s="9" t="s">
        <v>94</v>
      </c>
      <c r="L3121" s="9" t="s">
        <v>95</v>
      </c>
    </row>
    <row r="3122" spans="1:12" x14ac:dyDescent="0.2">
      <c r="A3122" t="str">
        <f>VLOOKUP(B3122,StateFIPS!A$2:B$52,2)</f>
        <v>Mississippi</v>
      </c>
      <c r="B3122">
        <f t="shared" si="51"/>
        <v>28</v>
      </c>
      <c r="C3122" s="9" t="s">
        <v>296</v>
      </c>
      <c r="D3122" s="9" t="s">
        <v>93</v>
      </c>
      <c r="E3122" s="9" t="s">
        <v>2789</v>
      </c>
      <c r="F3122" s="9" t="s">
        <v>2790</v>
      </c>
      <c r="G3122" s="10">
        <v>39</v>
      </c>
      <c r="H3122" s="9" t="s">
        <v>94</v>
      </c>
      <c r="I3122" s="10">
        <v>329</v>
      </c>
      <c r="J3122" s="11">
        <v>0.12</v>
      </c>
      <c r="K3122" s="9" t="s">
        <v>94</v>
      </c>
      <c r="L3122" s="9" t="s">
        <v>95</v>
      </c>
    </row>
    <row r="3123" spans="1:12" x14ac:dyDescent="0.2">
      <c r="A3123" t="str">
        <f>VLOOKUP(B3123,StateFIPS!A$2:B$52,2)</f>
        <v>North Carolina</v>
      </c>
      <c r="B3123">
        <f t="shared" si="51"/>
        <v>37</v>
      </c>
      <c r="C3123" s="9" t="s">
        <v>1573</v>
      </c>
      <c r="D3123" s="9" t="s">
        <v>93</v>
      </c>
      <c r="E3123" s="9" t="s">
        <v>2789</v>
      </c>
      <c r="F3123" s="9" t="s">
        <v>2790</v>
      </c>
      <c r="G3123" s="10">
        <v>3807</v>
      </c>
      <c r="H3123" s="9" t="s">
        <v>94</v>
      </c>
      <c r="I3123" s="10">
        <v>32413</v>
      </c>
      <c r="J3123" s="11">
        <v>0.12</v>
      </c>
      <c r="K3123" s="9" t="s">
        <v>94</v>
      </c>
      <c r="L3123" s="9" t="s">
        <v>95</v>
      </c>
    </row>
    <row r="3124" spans="1:12" x14ac:dyDescent="0.2">
      <c r="A3124" t="str">
        <f>VLOOKUP(B3124,StateFIPS!A$2:B$52,2)</f>
        <v>Georgia</v>
      </c>
      <c r="B3124">
        <f t="shared" si="51"/>
        <v>13</v>
      </c>
      <c r="C3124" s="9" t="s">
        <v>2027</v>
      </c>
      <c r="D3124" s="9" t="s">
        <v>93</v>
      </c>
      <c r="E3124" s="9" t="s">
        <v>2789</v>
      </c>
      <c r="F3124" s="9" t="s">
        <v>2790</v>
      </c>
      <c r="G3124" s="10">
        <v>33597</v>
      </c>
      <c r="H3124" s="9" t="s">
        <v>94</v>
      </c>
      <c r="I3124" s="10">
        <v>286063</v>
      </c>
      <c r="J3124" s="11">
        <v>0.12</v>
      </c>
      <c r="K3124" s="9" t="s">
        <v>94</v>
      </c>
      <c r="L3124" s="9" t="s">
        <v>95</v>
      </c>
    </row>
    <row r="3125" spans="1:12" x14ac:dyDescent="0.2">
      <c r="A3125" t="str">
        <f>VLOOKUP(B3125,StateFIPS!A$2:B$52,2)</f>
        <v>California</v>
      </c>
      <c r="B3125">
        <f t="shared" si="51"/>
        <v>6</v>
      </c>
      <c r="C3125" s="9" t="s">
        <v>2040</v>
      </c>
      <c r="D3125" s="9" t="s">
        <v>93</v>
      </c>
      <c r="E3125" s="9" t="s">
        <v>2789</v>
      </c>
      <c r="F3125" s="9" t="s">
        <v>2790</v>
      </c>
      <c r="G3125" s="10">
        <v>125</v>
      </c>
      <c r="H3125" s="9" t="s">
        <v>94</v>
      </c>
      <c r="I3125" s="10">
        <v>1067</v>
      </c>
      <c r="J3125" s="11">
        <v>0.12</v>
      </c>
      <c r="K3125" s="9" t="s">
        <v>94</v>
      </c>
      <c r="L3125" s="9" t="s">
        <v>95</v>
      </c>
    </row>
    <row r="3126" spans="1:12" x14ac:dyDescent="0.2">
      <c r="A3126" t="str">
        <f>VLOOKUP(B3126,StateFIPS!A$2:B$52,2)</f>
        <v>Oregon</v>
      </c>
      <c r="B3126">
        <f t="shared" si="51"/>
        <v>41</v>
      </c>
      <c r="C3126" s="9" t="s">
        <v>2443</v>
      </c>
      <c r="D3126" s="9" t="s">
        <v>93</v>
      </c>
      <c r="E3126" s="9" t="s">
        <v>2789</v>
      </c>
      <c r="F3126" s="9" t="s">
        <v>2790</v>
      </c>
      <c r="G3126" s="10">
        <v>10048</v>
      </c>
      <c r="H3126" s="9" t="s">
        <v>94</v>
      </c>
      <c r="I3126" s="10">
        <v>85553</v>
      </c>
      <c r="J3126" s="11">
        <v>0.12</v>
      </c>
      <c r="K3126" s="9" t="s">
        <v>94</v>
      </c>
      <c r="L3126" s="9" t="s">
        <v>95</v>
      </c>
    </row>
    <row r="3127" spans="1:12" x14ac:dyDescent="0.2">
      <c r="A3127" t="str">
        <f>VLOOKUP(B3127,StateFIPS!A$2:B$52,2)</f>
        <v>California</v>
      </c>
      <c r="B3127">
        <f t="shared" si="51"/>
        <v>6</v>
      </c>
      <c r="C3127" s="9" t="s">
        <v>2120</v>
      </c>
      <c r="D3127" s="9" t="s">
        <v>93</v>
      </c>
      <c r="E3127" s="9" t="s">
        <v>2789</v>
      </c>
      <c r="F3127" s="9" t="s">
        <v>2790</v>
      </c>
      <c r="G3127" s="10">
        <v>183</v>
      </c>
      <c r="H3127" s="9" t="s">
        <v>94</v>
      </c>
      <c r="I3127" s="10">
        <v>1557</v>
      </c>
      <c r="J3127" s="11">
        <v>0.12</v>
      </c>
      <c r="K3127" s="9" t="s">
        <v>94</v>
      </c>
      <c r="L3127" s="9" t="s">
        <v>95</v>
      </c>
    </row>
    <row r="3128" spans="1:12" x14ac:dyDescent="0.2">
      <c r="A3128" t="str">
        <f>VLOOKUP(B3128,StateFIPS!A$2:B$52,2)</f>
        <v>Georgia</v>
      </c>
      <c r="B3128">
        <f t="shared" si="51"/>
        <v>13</v>
      </c>
      <c r="C3128" s="9" t="s">
        <v>2725</v>
      </c>
      <c r="D3128" s="9" t="s">
        <v>93</v>
      </c>
      <c r="E3128" s="9" t="s">
        <v>2789</v>
      </c>
      <c r="F3128" s="9" t="s">
        <v>2790</v>
      </c>
      <c r="G3128" s="10">
        <v>6346</v>
      </c>
      <c r="H3128" s="9" t="s">
        <v>94</v>
      </c>
      <c r="I3128" s="10">
        <v>54033</v>
      </c>
      <c r="J3128" s="11">
        <v>0.12</v>
      </c>
      <c r="K3128" s="9" t="s">
        <v>94</v>
      </c>
      <c r="L3128" s="9" t="s">
        <v>95</v>
      </c>
    </row>
    <row r="3129" spans="1:12" x14ac:dyDescent="0.2">
      <c r="A3129" t="str">
        <f>VLOOKUP(B3129,StateFIPS!A$2:B$52,2)</f>
        <v>Texas</v>
      </c>
      <c r="B3129">
        <f t="shared" si="51"/>
        <v>48</v>
      </c>
      <c r="C3129" s="9" t="s">
        <v>831</v>
      </c>
      <c r="D3129" s="9" t="s">
        <v>93</v>
      </c>
      <c r="E3129" s="9" t="s">
        <v>2789</v>
      </c>
      <c r="F3129" s="9" t="s">
        <v>2790</v>
      </c>
      <c r="G3129" s="10">
        <v>14895</v>
      </c>
      <c r="H3129" s="9" t="s">
        <v>94</v>
      </c>
      <c r="I3129" s="10">
        <v>126824</v>
      </c>
      <c r="J3129" s="11">
        <v>0.12</v>
      </c>
      <c r="K3129" s="9" t="s">
        <v>94</v>
      </c>
      <c r="L3129" s="9" t="s">
        <v>95</v>
      </c>
    </row>
    <row r="3130" spans="1:12" x14ac:dyDescent="0.2">
      <c r="A3130" t="str">
        <f>VLOOKUP(B3130,StateFIPS!A$2:B$52,2)</f>
        <v>Georgia</v>
      </c>
      <c r="B3130">
        <f t="shared" si="51"/>
        <v>13</v>
      </c>
      <c r="C3130" s="9" t="s">
        <v>745</v>
      </c>
      <c r="D3130" s="9" t="s">
        <v>93</v>
      </c>
      <c r="E3130" s="9" t="s">
        <v>2789</v>
      </c>
      <c r="F3130" s="9" t="s">
        <v>2790</v>
      </c>
      <c r="G3130" s="10">
        <v>7</v>
      </c>
      <c r="H3130" s="9" t="s">
        <v>94</v>
      </c>
      <c r="I3130" s="10">
        <v>63</v>
      </c>
      <c r="J3130" s="11">
        <v>0.12</v>
      </c>
      <c r="K3130" s="9" t="s">
        <v>94</v>
      </c>
      <c r="L3130" s="9" t="s">
        <v>95</v>
      </c>
    </row>
    <row r="3131" spans="1:12" x14ac:dyDescent="0.2">
      <c r="A3131" t="str">
        <f>VLOOKUP(B3131,StateFIPS!A$2:B$52,2)</f>
        <v>Oklahoma</v>
      </c>
      <c r="B3131">
        <f t="shared" si="51"/>
        <v>40</v>
      </c>
      <c r="C3131" s="9" t="s">
        <v>1445</v>
      </c>
      <c r="D3131" s="9" t="s">
        <v>93</v>
      </c>
      <c r="E3131" s="9" t="s">
        <v>2789</v>
      </c>
      <c r="F3131" s="9" t="s">
        <v>2790</v>
      </c>
      <c r="G3131" s="10">
        <v>128</v>
      </c>
      <c r="H3131" s="9" t="s">
        <v>94</v>
      </c>
      <c r="I3131" s="10">
        <v>1090</v>
      </c>
      <c r="J3131" s="11">
        <v>0.12</v>
      </c>
      <c r="K3131" s="9" t="s">
        <v>94</v>
      </c>
      <c r="L3131" s="9" t="s">
        <v>95</v>
      </c>
    </row>
    <row r="3132" spans="1:12" x14ac:dyDescent="0.2">
      <c r="A3132" t="str">
        <f>VLOOKUP(B3132,StateFIPS!A$2:B$52,2)</f>
        <v>Virginia</v>
      </c>
      <c r="B3132">
        <f t="shared" si="51"/>
        <v>51</v>
      </c>
      <c r="C3132" s="9" t="s">
        <v>1110</v>
      </c>
      <c r="D3132" s="9" t="s">
        <v>93</v>
      </c>
      <c r="E3132" s="9" t="s">
        <v>2789</v>
      </c>
      <c r="F3132" s="9" t="s">
        <v>2790</v>
      </c>
      <c r="G3132" s="10">
        <v>11</v>
      </c>
      <c r="H3132" s="9" t="s">
        <v>94</v>
      </c>
      <c r="I3132" s="10">
        <v>94</v>
      </c>
      <c r="J3132" s="11">
        <v>0.12</v>
      </c>
      <c r="K3132" s="9" t="s">
        <v>94</v>
      </c>
      <c r="L3132" s="9" t="s">
        <v>95</v>
      </c>
    </row>
    <row r="3133" spans="1:12" x14ac:dyDescent="0.2">
      <c r="A3133" t="str">
        <f>VLOOKUP(B3133,StateFIPS!A$2:B$52,2)</f>
        <v>Mississippi</v>
      </c>
      <c r="B3133">
        <f t="shared" si="51"/>
        <v>28</v>
      </c>
      <c r="C3133" s="9" t="s">
        <v>329</v>
      </c>
      <c r="D3133" s="9" t="s">
        <v>93</v>
      </c>
      <c r="E3133" s="9" t="s">
        <v>2789</v>
      </c>
      <c r="F3133" s="9" t="s">
        <v>2790</v>
      </c>
      <c r="G3133" s="10">
        <v>53</v>
      </c>
      <c r="H3133" s="9" t="s">
        <v>94</v>
      </c>
      <c r="I3133" s="10">
        <v>447</v>
      </c>
      <c r="J3133" s="11">
        <v>0.12</v>
      </c>
      <c r="K3133" s="9" t="s">
        <v>94</v>
      </c>
      <c r="L3133" s="9" t="s">
        <v>95</v>
      </c>
    </row>
    <row r="3134" spans="1:12" x14ac:dyDescent="0.2">
      <c r="A3134" t="str">
        <f>VLOOKUP(B3134,StateFIPS!A$2:B$52,2)</f>
        <v>Oklahoma</v>
      </c>
      <c r="B3134">
        <f t="shared" si="51"/>
        <v>40</v>
      </c>
      <c r="C3134" s="9" t="s">
        <v>2077</v>
      </c>
      <c r="D3134" s="9" t="s">
        <v>93</v>
      </c>
      <c r="E3134" s="9" t="s">
        <v>2789</v>
      </c>
      <c r="F3134" s="9" t="s">
        <v>2790</v>
      </c>
      <c r="G3134" s="10">
        <v>114</v>
      </c>
      <c r="H3134" s="9" t="s">
        <v>94</v>
      </c>
      <c r="I3134" s="10">
        <v>970</v>
      </c>
      <c r="J3134" s="11">
        <v>0.12</v>
      </c>
      <c r="K3134" s="9" t="s">
        <v>94</v>
      </c>
      <c r="L3134" s="9" t="s">
        <v>95</v>
      </c>
    </row>
    <row r="3135" spans="1:12" x14ac:dyDescent="0.2">
      <c r="A3135" t="str">
        <f>VLOOKUP(B3135,StateFIPS!A$2:B$52,2)</f>
        <v>Oregon</v>
      </c>
      <c r="B3135">
        <f t="shared" si="51"/>
        <v>41</v>
      </c>
      <c r="C3135" s="9" t="s">
        <v>2490</v>
      </c>
      <c r="D3135" s="9" t="s">
        <v>93</v>
      </c>
      <c r="E3135" s="9" t="s">
        <v>2789</v>
      </c>
      <c r="F3135" s="9" t="s">
        <v>2790</v>
      </c>
      <c r="G3135" s="10">
        <v>11898</v>
      </c>
      <c r="H3135" s="9" t="s">
        <v>94</v>
      </c>
      <c r="I3135" s="10">
        <v>101306</v>
      </c>
      <c r="J3135" s="11">
        <v>0.12</v>
      </c>
      <c r="K3135" s="9" t="s">
        <v>94</v>
      </c>
      <c r="L3135" s="9" t="s">
        <v>95</v>
      </c>
    </row>
    <row r="3136" spans="1:12" x14ac:dyDescent="0.2">
      <c r="A3136" t="str">
        <f>VLOOKUP(B3136,StateFIPS!A$2:B$52,2)</f>
        <v>Texas</v>
      </c>
      <c r="B3136">
        <f t="shared" si="51"/>
        <v>48</v>
      </c>
      <c r="C3136" s="9" t="s">
        <v>835</v>
      </c>
      <c r="D3136" s="9" t="s">
        <v>93</v>
      </c>
      <c r="E3136" s="9" t="s">
        <v>2789</v>
      </c>
      <c r="F3136" s="9" t="s">
        <v>2790</v>
      </c>
      <c r="G3136" s="10">
        <v>5</v>
      </c>
      <c r="H3136" s="9" t="s">
        <v>94</v>
      </c>
      <c r="I3136" s="10">
        <v>45</v>
      </c>
      <c r="J3136" s="11">
        <v>0.12</v>
      </c>
      <c r="K3136" s="9" t="s">
        <v>94</v>
      </c>
      <c r="L3136" s="9" t="s">
        <v>95</v>
      </c>
    </row>
    <row r="3137" spans="1:12" x14ac:dyDescent="0.2">
      <c r="A3137" t="str">
        <f>VLOOKUP(B3137,StateFIPS!A$2:B$52,2)</f>
        <v>California</v>
      </c>
      <c r="B3137">
        <f t="shared" si="51"/>
        <v>6</v>
      </c>
      <c r="C3137" s="9" t="s">
        <v>2085</v>
      </c>
      <c r="D3137" s="9" t="s">
        <v>93</v>
      </c>
      <c r="E3137" s="9" t="s">
        <v>2789</v>
      </c>
      <c r="F3137" s="9" t="s">
        <v>2790</v>
      </c>
      <c r="G3137" s="10">
        <v>59312</v>
      </c>
      <c r="H3137" s="9" t="s">
        <v>94</v>
      </c>
      <c r="I3137" s="10">
        <v>505009</v>
      </c>
      <c r="J3137" s="11">
        <v>0.12</v>
      </c>
      <c r="K3137" s="9" t="s">
        <v>94</v>
      </c>
      <c r="L3137" s="9" t="s">
        <v>95</v>
      </c>
    </row>
    <row r="3138" spans="1:12" x14ac:dyDescent="0.2">
      <c r="A3138" t="str">
        <f>VLOOKUP(B3138,StateFIPS!A$2:B$52,2)</f>
        <v>Alabama</v>
      </c>
      <c r="B3138">
        <f t="shared" si="51"/>
        <v>1</v>
      </c>
      <c r="C3138" s="9" t="s">
        <v>587</v>
      </c>
      <c r="D3138" s="9" t="s">
        <v>93</v>
      </c>
      <c r="E3138" s="9" t="s">
        <v>2789</v>
      </c>
      <c r="F3138" s="9" t="s">
        <v>2790</v>
      </c>
      <c r="G3138" s="10">
        <v>7</v>
      </c>
      <c r="H3138" s="9" t="s">
        <v>94</v>
      </c>
      <c r="I3138" s="10">
        <v>59</v>
      </c>
      <c r="J3138" s="11">
        <v>0.12</v>
      </c>
      <c r="K3138" s="9" t="s">
        <v>94</v>
      </c>
      <c r="L3138" s="9" t="s">
        <v>95</v>
      </c>
    </row>
    <row r="3139" spans="1:12" x14ac:dyDescent="0.2">
      <c r="A3139" t="str">
        <f>VLOOKUP(B3139,StateFIPS!A$2:B$52,2)</f>
        <v>Texas</v>
      </c>
      <c r="B3139">
        <f t="shared" ref="B3139:B3202" si="52">VALUE(LEFT(C3139,2))</f>
        <v>48</v>
      </c>
      <c r="C3139" s="9" t="s">
        <v>2325</v>
      </c>
      <c r="D3139" s="9" t="s">
        <v>93</v>
      </c>
      <c r="E3139" s="9" t="s">
        <v>2789</v>
      </c>
      <c r="F3139" s="9" t="s">
        <v>2790</v>
      </c>
      <c r="G3139" s="10">
        <v>41</v>
      </c>
      <c r="H3139" s="9" t="s">
        <v>94</v>
      </c>
      <c r="I3139" s="10">
        <v>347</v>
      </c>
      <c r="J3139" s="11">
        <v>0.12</v>
      </c>
      <c r="K3139" s="9" t="s">
        <v>94</v>
      </c>
      <c r="L3139" s="9" t="s">
        <v>95</v>
      </c>
    </row>
    <row r="3140" spans="1:12" x14ac:dyDescent="0.2">
      <c r="A3140" t="str">
        <f>VLOOKUP(B3140,StateFIPS!A$2:B$52,2)</f>
        <v>California</v>
      </c>
      <c r="B3140">
        <f t="shared" si="52"/>
        <v>6</v>
      </c>
      <c r="C3140" s="9" t="s">
        <v>2117</v>
      </c>
      <c r="D3140" s="9" t="s">
        <v>93</v>
      </c>
      <c r="E3140" s="9" t="s">
        <v>2789</v>
      </c>
      <c r="F3140" s="9" t="s">
        <v>2790</v>
      </c>
      <c r="G3140" s="10">
        <v>59870</v>
      </c>
      <c r="H3140" s="9" t="s">
        <v>94</v>
      </c>
      <c r="I3140" s="10">
        <v>509764</v>
      </c>
      <c r="J3140" s="11">
        <v>0.12</v>
      </c>
      <c r="K3140" s="9" t="s">
        <v>94</v>
      </c>
      <c r="L3140" s="9" t="s">
        <v>95</v>
      </c>
    </row>
    <row r="3141" spans="1:12" x14ac:dyDescent="0.2">
      <c r="A3141" t="str">
        <f>VLOOKUP(B3141,StateFIPS!A$2:B$52,2)</f>
        <v>Virginia</v>
      </c>
      <c r="B3141">
        <f t="shared" si="52"/>
        <v>51</v>
      </c>
      <c r="C3141" s="9" t="s">
        <v>993</v>
      </c>
      <c r="D3141" s="9" t="s">
        <v>93</v>
      </c>
      <c r="E3141" s="9" t="s">
        <v>2789</v>
      </c>
      <c r="F3141" s="9" t="s">
        <v>2790</v>
      </c>
      <c r="G3141" s="10">
        <v>5526</v>
      </c>
      <c r="H3141" s="9" t="s">
        <v>94</v>
      </c>
      <c r="I3141" s="10">
        <v>47048</v>
      </c>
      <c r="J3141" s="11">
        <v>0.12</v>
      </c>
      <c r="K3141" s="9" t="s">
        <v>94</v>
      </c>
      <c r="L3141" s="9" t="s">
        <v>95</v>
      </c>
    </row>
    <row r="3142" spans="1:12" x14ac:dyDescent="0.2">
      <c r="A3142" t="str">
        <f>VLOOKUP(B3142,StateFIPS!A$2:B$52,2)</f>
        <v>California</v>
      </c>
      <c r="B3142">
        <f t="shared" si="52"/>
        <v>6</v>
      </c>
      <c r="C3142" s="9" t="s">
        <v>2043</v>
      </c>
      <c r="D3142" s="9" t="s">
        <v>93</v>
      </c>
      <c r="E3142" s="9" t="s">
        <v>2789</v>
      </c>
      <c r="F3142" s="9" t="s">
        <v>2790</v>
      </c>
      <c r="G3142" s="10">
        <v>15</v>
      </c>
      <c r="H3142" s="9" t="s">
        <v>94</v>
      </c>
      <c r="I3142" s="10">
        <v>131</v>
      </c>
      <c r="J3142" s="11">
        <v>0.12</v>
      </c>
      <c r="K3142" s="9" t="s">
        <v>94</v>
      </c>
      <c r="L3142" s="9" t="s">
        <v>95</v>
      </c>
    </row>
    <row r="3143" spans="1:12" x14ac:dyDescent="0.2">
      <c r="A3143" t="str">
        <f>VLOOKUP(B3143,StateFIPS!A$2:B$52,2)</f>
        <v>Oklahoma</v>
      </c>
      <c r="B3143">
        <f t="shared" si="52"/>
        <v>40</v>
      </c>
      <c r="C3143" s="9" t="s">
        <v>2046</v>
      </c>
      <c r="D3143" s="9" t="s">
        <v>93</v>
      </c>
      <c r="E3143" s="9" t="s">
        <v>2789</v>
      </c>
      <c r="F3143" s="9" t="s">
        <v>2790</v>
      </c>
      <c r="G3143" s="10">
        <v>12348</v>
      </c>
      <c r="H3143" s="9" t="s">
        <v>94</v>
      </c>
      <c r="I3143" s="10">
        <v>105135</v>
      </c>
      <c r="J3143" s="11">
        <v>0.12</v>
      </c>
      <c r="K3143" s="9" t="s">
        <v>94</v>
      </c>
      <c r="L3143" s="9" t="s">
        <v>95</v>
      </c>
    </row>
    <row r="3144" spans="1:12" x14ac:dyDescent="0.2">
      <c r="A3144" t="str">
        <f>VLOOKUP(B3144,StateFIPS!A$2:B$52,2)</f>
        <v>Oregon</v>
      </c>
      <c r="B3144">
        <f t="shared" si="52"/>
        <v>41</v>
      </c>
      <c r="C3144" s="9" t="s">
        <v>2399</v>
      </c>
      <c r="D3144" s="9" t="s">
        <v>93</v>
      </c>
      <c r="E3144" s="9" t="s">
        <v>2789</v>
      </c>
      <c r="F3144" s="9" t="s">
        <v>2790</v>
      </c>
      <c r="G3144" s="10">
        <v>2334</v>
      </c>
      <c r="H3144" s="9" t="s">
        <v>94</v>
      </c>
      <c r="I3144" s="10">
        <v>19869</v>
      </c>
      <c r="J3144" s="11">
        <v>0.12</v>
      </c>
      <c r="K3144" s="9" t="s">
        <v>94</v>
      </c>
      <c r="L3144" s="9" t="s">
        <v>95</v>
      </c>
    </row>
    <row r="3145" spans="1:12" x14ac:dyDescent="0.2">
      <c r="A3145" t="str">
        <f>VLOOKUP(B3145,StateFIPS!A$2:B$52,2)</f>
        <v>Mississippi</v>
      </c>
      <c r="B3145">
        <f t="shared" si="52"/>
        <v>28</v>
      </c>
      <c r="C3145" s="9" t="s">
        <v>2702</v>
      </c>
      <c r="D3145" s="9" t="s">
        <v>93</v>
      </c>
      <c r="E3145" s="9" t="s">
        <v>2789</v>
      </c>
      <c r="F3145" s="9" t="s">
        <v>2790</v>
      </c>
      <c r="G3145" s="10">
        <v>44</v>
      </c>
      <c r="H3145" s="9" t="s">
        <v>94</v>
      </c>
      <c r="I3145" s="10">
        <v>378</v>
      </c>
      <c r="J3145" s="11">
        <v>0.12</v>
      </c>
      <c r="K3145" s="9" t="s">
        <v>94</v>
      </c>
      <c r="L3145" s="9" t="s">
        <v>95</v>
      </c>
    </row>
    <row r="3146" spans="1:12" x14ac:dyDescent="0.2">
      <c r="A3146" t="str">
        <f>VLOOKUP(B3146,StateFIPS!A$2:B$52,2)</f>
        <v>Georgia</v>
      </c>
      <c r="B3146">
        <f t="shared" si="52"/>
        <v>13</v>
      </c>
      <c r="C3146" s="9" t="s">
        <v>2026</v>
      </c>
      <c r="D3146" s="9" t="s">
        <v>93</v>
      </c>
      <c r="E3146" s="9" t="s">
        <v>2789</v>
      </c>
      <c r="F3146" s="9" t="s">
        <v>2790</v>
      </c>
      <c r="G3146" s="10">
        <v>112498</v>
      </c>
      <c r="H3146" s="9" t="s">
        <v>94</v>
      </c>
      <c r="I3146" s="10">
        <v>957858</v>
      </c>
      <c r="J3146" s="11">
        <v>0.12</v>
      </c>
      <c r="K3146" s="9" t="s">
        <v>94</v>
      </c>
      <c r="L3146" s="9" t="s">
        <v>95</v>
      </c>
    </row>
    <row r="3147" spans="1:12" x14ac:dyDescent="0.2">
      <c r="A3147" t="str">
        <f>VLOOKUP(B3147,StateFIPS!A$2:B$52,2)</f>
        <v>Texas</v>
      </c>
      <c r="B3147">
        <f t="shared" si="52"/>
        <v>48</v>
      </c>
      <c r="C3147" s="9" t="s">
        <v>876</v>
      </c>
      <c r="D3147" s="9" t="s">
        <v>93</v>
      </c>
      <c r="E3147" s="9" t="s">
        <v>2789</v>
      </c>
      <c r="F3147" s="9" t="s">
        <v>2790</v>
      </c>
      <c r="G3147" s="10">
        <v>16</v>
      </c>
      <c r="H3147" s="9" t="s">
        <v>94</v>
      </c>
      <c r="I3147" s="10">
        <v>137</v>
      </c>
      <c r="J3147" s="11">
        <v>0.12</v>
      </c>
      <c r="K3147" s="9" t="s">
        <v>94</v>
      </c>
      <c r="L3147" s="9" t="s">
        <v>95</v>
      </c>
    </row>
    <row r="3148" spans="1:12" x14ac:dyDescent="0.2">
      <c r="A3148" t="str">
        <f>VLOOKUP(B3148,StateFIPS!A$2:B$52,2)</f>
        <v>Mississippi</v>
      </c>
      <c r="B3148">
        <f t="shared" si="52"/>
        <v>28</v>
      </c>
      <c r="C3148" s="9" t="s">
        <v>333</v>
      </c>
      <c r="D3148" s="9" t="s">
        <v>93</v>
      </c>
      <c r="E3148" s="9" t="s">
        <v>2789</v>
      </c>
      <c r="F3148" s="9" t="s">
        <v>2790</v>
      </c>
      <c r="G3148" s="10">
        <v>121061</v>
      </c>
      <c r="H3148" s="9" t="s">
        <v>94</v>
      </c>
      <c r="I3148" s="10">
        <v>1030763</v>
      </c>
      <c r="J3148" s="11">
        <v>0.12</v>
      </c>
      <c r="K3148" s="9" t="s">
        <v>94</v>
      </c>
      <c r="L3148" s="9" t="s">
        <v>95</v>
      </c>
    </row>
    <row r="3149" spans="1:12" x14ac:dyDescent="0.2">
      <c r="A3149" t="str">
        <f>VLOOKUP(B3149,StateFIPS!A$2:B$52,2)</f>
        <v>Texas</v>
      </c>
      <c r="B3149">
        <f t="shared" si="52"/>
        <v>48</v>
      </c>
      <c r="C3149" s="9" t="s">
        <v>2460</v>
      </c>
      <c r="D3149" s="9" t="s">
        <v>93</v>
      </c>
      <c r="E3149" s="9" t="s">
        <v>2789</v>
      </c>
      <c r="F3149" s="9" t="s">
        <v>2790</v>
      </c>
      <c r="G3149" s="10">
        <v>2263</v>
      </c>
      <c r="H3149" s="9" t="s">
        <v>94</v>
      </c>
      <c r="I3149" s="10">
        <v>19271</v>
      </c>
      <c r="J3149" s="11">
        <v>0.12</v>
      </c>
      <c r="K3149" s="9" t="s">
        <v>94</v>
      </c>
      <c r="L3149" s="9" t="s">
        <v>95</v>
      </c>
    </row>
    <row r="3150" spans="1:12" x14ac:dyDescent="0.2">
      <c r="A3150" t="str">
        <f>VLOOKUP(B3150,StateFIPS!A$2:B$52,2)</f>
        <v>Alabama</v>
      </c>
      <c r="B3150">
        <f t="shared" si="52"/>
        <v>1</v>
      </c>
      <c r="C3150" s="9" t="s">
        <v>104</v>
      </c>
      <c r="D3150" s="9" t="s">
        <v>93</v>
      </c>
      <c r="E3150" s="9" t="s">
        <v>2789</v>
      </c>
      <c r="F3150" s="9" t="s">
        <v>2790</v>
      </c>
      <c r="G3150" s="10">
        <v>36361</v>
      </c>
      <c r="H3150" s="9" t="s">
        <v>94</v>
      </c>
      <c r="I3150" s="10">
        <v>309596</v>
      </c>
      <c r="J3150" s="11">
        <v>0.12</v>
      </c>
      <c r="K3150" s="9" t="s">
        <v>94</v>
      </c>
      <c r="L3150" s="9" t="s">
        <v>95</v>
      </c>
    </row>
    <row r="3151" spans="1:12" x14ac:dyDescent="0.2">
      <c r="A3151" t="str">
        <f>VLOOKUP(B3151,StateFIPS!A$2:B$52,2)</f>
        <v>California</v>
      </c>
      <c r="B3151">
        <f t="shared" si="52"/>
        <v>6</v>
      </c>
      <c r="C3151" s="9" t="s">
        <v>2139</v>
      </c>
      <c r="D3151" s="9" t="s">
        <v>93</v>
      </c>
      <c r="E3151" s="9" t="s">
        <v>2789</v>
      </c>
      <c r="F3151" s="9" t="s">
        <v>2790</v>
      </c>
      <c r="G3151" s="10">
        <v>17</v>
      </c>
      <c r="H3151" s="9" t="s">
        <v>94</v>
      </c>
      <c r="I3151" s="10">
        <v>148</v>
      </c>
      <c r="J3151" s="11">
        <v>0.12</v>
      </c>
      <c r="K3151" s="9" t="s">
        <v>94</v>
      </c>
      <c r="L3151" s="9" t="s">
        <v>95</v>
      </c>
    </row>
    <row r="3152" spans="1:12" x14ac:dyDescent="0.2">
      <c r="A3152" t="str">
        <f>VLOOKUP(B3152,StateFIPS!A$2:B$52,2)</f>
        <v>Texas</v>
      </c>
      <c r="B3152">
        <f t="shared" si="52"/>
        <v>48</v>
      </c>
      <c r="C3152" s="9" t="s">
        <v>881</v>
      </c>
      <c r="D3152" s="9" t="s">
        <v>93</v>
      </c>
      <c r="E3152" s="9" t="s">
        <v>2789</v>
      </c>
      <c r="F3152" s="9" t="s">
        <v>2790</v>
      </c>
      <c r="G3152" s="10">
        <v>16</v>
      </c>
      <c r="H3152" s="9" t="s">
        <v>94</v>
      </c>
      <c r="I3152" s="10">
        <v>133</v>
      </c>
      <c r="J3152" s="11">
        <v>0.12</v>
      </c>
      <c r="K3152" s="9" t="s">
        <v>94</v>
      </c>
      <c r="L3152" s="9" t="s">
        <v>95</v>
      </c>
    </row>
    <row r="3153" spans="1:12" x14ac:dyDescent="0.2">
      <c r="A3153" t="str">
        <f>VLOOKUP(B3153,StateFIPS!A$2:B$52,2)</f>
        <v>Georgia</v>
      </c>
      <c r="B3153">
        <f t="shared" si="52"/>
        <v>13</v>
      </c>
      <c r="C3153" s="9" t="s">
        <v>792</v>
      </c>
      <c r="D3153" s="9" t="s">
        <v>93</v>
      </c>
      <c r="E3153" s="9" t="s">
        <v>2789</v>
      </c>
      <c r="F3153" s="9" t="s">
        <v>2790</v>
      </c>
      <c r="G3153" s="10">
        <v>44</v>
      </c>
      <c r="H3153" s="9" t="s">
        <v>94</v>
      </c>
      <c r="I3153" s="10">
        <v>376</v>
      </c>
      <c r="J3153" s="11">
        <v>0.12</v>
      </c>
      <c r="K3153" s="9" t="s">
        <v>94</v>
      </c>
      <c r="L3153" s="9" t="s">
        <v>95</v>
      </c>
    </row>
    <row r="3154" spans="1:12" x14ac:dyDescent="0.2">
      <c r="A3154" t="str">
        <f>VLOOKUP(B3154,StateFIPS!A$2:B$52,2)</f>
        <v>Oregon</v>
      </c>
      <c r="B3154">
        <f t="shared" si="52"/>
        <v>41</v>
      </c>
      <c r="C3154" s="9" t="s">
        <v>2343</v>
      </c>
      <c r="D3154" s="9" t="s">
        <v>93</v>
      </c>
      <c r="E3154" s="9" t="s">
        <v>2789</v>
      </c>
      <c r="F3154" s="9" t="s">
        <v>2790</v>
      </c>
      <c r="G3154" s="10">
        <v>4597</v>
      </c>
      <c r="H3154" s="9" t="s">
        <v>94</v>
      </c>
      <c r="I3154" s="10">
        <v>39138</v>
      </c>
      <c r="J3154" s="11">
        <v>0.12</v>
      </c>
      <c r="K3154" s="9" t="s">
        <v>94</v>
      </c>
      <c r="L3154" s="9" t="s">
        <v>95</v>
      </c>
    </row>
    <row r="3155" spans="1:12" x14ac:dyDescent="0.2">
      <c r="A3155" t="str">
        <f>VLOOKUP(B3155,StateFIPS!A$2:B$52,2)</f>
        <v>Texas</v>
      </c>
      <c r="B3155">
        <f t="shared" si="52"/>
        <v>48</v>
      </c>
      <c r="C3155" s="9" t="s">
        <v>944</v>
      </c>
      <c r="D3155" s="9" t="s">
        <v>93</v>
      </c>
      <c r="E3155" s="9" t="s">
        <v>2789</v>
      </c>
      <c r="F3155" s="9" t="s">
        <v>2790</v>
      </c>
      <c r="G3155" s="10">
        <v>12</v>
      </c>
      <c r="H3155" s="9" t="s">
        <v>94</v>
      </c>
      <c r="I3155" s="10">
        <v>100</v>
      </c>
      <c r="J3155" s="11">
        <v>0.12</v>
      </c>
      <c r="K3155" s="9" t="s">
        <v>94</v>
      </c>
      <c r="L3155" s="9" t="s">
        <v>95</v>
      </c>
    </row>
    <row r="3156" spans="1:12" x14ac:dyDescent="0.2">
      <c r="A3156" t="str">
        <f>VLOOKUP(B3156,StateFIPS!A$2:B$52,2)</f>
        <v>Texas</v>
      </c>
      <c r="B3156">
        <f t="shared" si="52"/>
        <v>48</v>
      </c>
      <c r="C3156" s="9" t="s">
        <v>946</v>
      </c>
      <c r="D3156" s="9" t="s">
        <v>93</v>
      </c>
      <c r="E3156" s="9" t="s">
        <v>2789</v>
      </c>
      <c r="F3156" s="9" t="s">
        <v>2790</v>
      </c>
      <c r="G3156" s="10">
        <v>13</v>
      </c>
      <c r="H3156" s="9" t="s">
        <v>94</v>
      </c>
      <c r="I3156" s="10">
        <v>109</v>
      </c>
      <c r="J3156" s="11">
        <v>0.12</v>
      </c>
      <c r="K3156" s="9" t="s">
        <v>94</v>
      </c>
      <c r="L3156" s="9" t="s">
        <v>95</v>
      </c>
    </row>
    <row r="3157" spans="1:12" x14ac:dyDescent="0.2">
      <c r="A3157" t="str">
        <f>VLOOKUP(B3157,StateFIPS!A$2:B$52,2)</f>
        <v>California</v>
      </c>
      <c r="B3157">
        <f t="shared" si="52"/>
        <v>6</v>
      </c>
      <c r="C3157" s="9" t="s">
        <v>510</v>
      </c>
      <c r="D3157" s="9" t="s">
        <v>93</v>
      </c>
      <c r="E3157" s="9" t="s">
        <v>2789</v>
      </c>
      <c r="F3157" s="9" t="s">
        <v>2790</v>
      </c>
      <c r="G3157" s="10">
        <v>25</v>
      </c>
      <c r="H3157" s="9" t="s">
        <v>94</v>
      </c>
      <c r="I3157" s="10">
        <v>216</v>
      </c>
      <c r="J3157" s="11">
        <v>0.12</v>
      </c>
      <c r="K3157" s="9" t="s">
        <v>94</v>
      </c>
      <c r="L3157" s="9" t="s">
        <v>95</v>
      </c>
    </row>
    <row r="3158" spans="1:12" x14ac:dyDescent="0.2">
      <c r="A3158" t="str">
        <f>VLOOKUP(B3158,StateFIPS!A$2:B$52,2)</f>
        <v>Georgia</v>
      </c>
      <c r="B3158">
        <f t="shared" si="52"/>
        <v>13</v>
      </c>
      <c r="C3158" s="9" t="s">
        <v>735</v>
      </c>
      <c r="D3158" s="9" t="s">
        <v>93</v>
      </c>
      <c r="E3158" s="9" t="s">
        <v>2789</v>
      </c>
      <c r="F3158" s="9" t="s">
        <v>2790</v>
      </c>
      <c r="G3158" s="10">
        <v>35</v>
      </c>
      <c r="H3158" s="9" t="s">
        <v>94</v>
      </c>
      <c r="I3158" s="10">
        <v>299</v>
      </c>
      <c r="J3158" s="11">
        <v>0.12</v>
      </c>
      <c r="K3158" s="9" t="s">
        <v>94</v>
      </c>
      <c r="L3158" s="9" t="s">
        <v>95</v>
      </c>
    </row>
    <row r="3159" spans="1:12" x14ac:dyDescent="0.2">
      <c r="A3159" t="str">
        <f>VLOOKUP(B3159,StateFIPS!A$2:B$52,2)</f>
        <v>Oregon</v>
      </c>
      <c r="B3159">
        <f t="shared" si="52"/>
        <v>41</v>
      </c>
      <c r="C3159" s="9" t="s">
        <v>2626</v>
      </c>
      <c r="D3159" s="9" t="s">
        <v>93</v>
      </c>
      <c r="E3159" s="9" t="s">
        <v>2789</v>
      </c>
      <c r="F3159" s="9" t="s">
        <v>2790</v>
      </c>
      <c r="G3159" s="10">
        <v>707</v>
      </c>
      <c r="H3159" s="9" t="s">
        <v>94</v>
      </c>
      <c r="I3159" s="10">
        <v>6023</v>
      </c>
      <c r="J3159" s="11">
        <v>0.12</v>
      </c>
      <c r="K3159" s="9" t="s">
        <v>94</v>
      </c>
      <c r="L3159" s="9" t="s">
        <v>95</v>
      </c>
    </row>
    <row r="3160" spans="1:12" x14ac:dyDescent="0.2">
      <c r="A3160" t="str">
        <f>VLOOKUP(B3160,StateFIPS!A$2:B$52,2)</f>
        <v>California</v>
      </c>
      <c r="B3160">
        <f t="shared" si="52"/>
        <v>6</v>
      </c>
      <c r="C3160" s="9" t="s">
        <v>2142</v>
      </c>
      <c r="D3160" s="9" t="s">
        <v>93</v>
      </c>
      <c r="E3160" s="9" t="s">
        <v>2789</v>
      </c>
      <c r="F3160" s="9" t="s">
        <v>2790</v>
      </c>
      <c r="G3160" s="10">
        <v>4</v>
      </c>
      <c r="H3160" s="9" t="s">
        <v>94</v>
      </c>
      <c r="I3160" s="10">
        <v>32</v>
      </c>
      <c r="J3160" s="11">
        <v>0.12</v>
      </c>
      <c r="K3160" s="9" t="s">
        <v>94</v>
      </c>
      <c r="L3160" s="9" t="s">
        <v>95</v>
      </c>
    </row>
    <row r="3161" spans="1:12" x14ac:dyDescent="0.2">
      <c r="A3161" t="str">
        <f>VLOOKUP(B3161,StateFIPS!A$2:B$52,2)</f>
        <v>Virginia</v>
      </c>
      <c r="B3161">
        <f t="shared" si="52"/>
        <v>51</v>
      </c>
      <c r="C3161" s="9" t="s">
        <v>1112</v>
      </c>
      <c r="D3161" s="9" t="s">
        <v>93</v>
      </c>
      <c r="E3161" s="9" t="s">
        <v>2789</v>
      </c>
      <c r="F3161" s="9" t="s">
        <v>2790</v>
      </c>
      <c r="G3161" s="10">
        <v>28</v>
      </c>
      <c r="H3161" s="9" t="s">
        <v>94</v>
      </c>
      <c r="I3161" s="10">
        <v>242</v>
      </c>
      <c r="J3161" s="11">
        <v>0.12</v>
      </c>
      <c r="K3161" s="9" t="s">
        <v>94</v>
      </c>
      <c r="L3161" s="9" t="s">
        <v>95</v>
      </c>
    </row>
    <row r="3162" spans="1:12" x14ac:dyDescent="0.2">
      <c r="A3162" t="str">
        <f>VLOOKUP(B3162,StateFIPS!A$2:B$52,2)</f>
        <v>Arizona</v>
      </c>
      <c r="B3162">
        <f t="shared" si="52"/>
        <v>4</v>
      </c>
      <c r="C3162" s="9" t="s">
        <v>2066</v>
      </c>
      <c r="D3162" s="9" t="s">
        <v>93</v>
      </c>
      <c r="E3162" s="9" t="s">
        <v>2789</v>
      </c>
      <c r="F3162" s="9" t="s">
        <v>2790</v>
      </c>
      <c r="G3162" s="10">
        <v>5851</v>
      </c>
      <c r="H3162" s="9" t="s">
        <v>94</v>
      </c>
      <c r="I3162" s="10">
        <v>49814</v>
      </c>
      <c r="J3162" s="11">
        <v>0.12</v>
      </c>
      <c r="K3162" s="9" t="s">
        <v>94</v>
      </c>
      <c r="L3162" s="9" t="s">
        <v>95</v>
      </c>
    </row>
    <row r="3163" spans="1:12" x14ac:dyDescent="0.2">
      <c r="A3163" t="str">
        <f>VLOOKUP(B3163,StateFIPS!A$2:B$52,2)</f>
        <v>Oregon</v>
      </c>
      <c r="B3163">
        <f t="shared" si="52"/>
        <v>41</v>
      </c>
      <c r="C3163" s="9" t="s">
        <v>1304</v>
      </c>
      <c r="D3163" s="9" t="s">
        <v>93</v>
      </c>
      <c r="E3163" s="9" t="s">
        <v>2789</v>
      </c>
      <c r="F3163" s="9" t="s">
        <v>2790</v>
      </c>
      <c r="G3163" s="10">
        <v>3147</v>
      </c>
      <c r="H3163" s="9" t="s">
        <v>94</v>
      </c>
      <c r="I3163" s="10">
        <v>26792</v>
      </c>
      <c r="J3163" s="11">
        <v>0.12</v>
      </c>
      <c r="K3163" s="9" t="s">
        <v>94</v>
      </c>
      <c r="L3163" s="9" t="s">
        <v>95</v>
      </c>
    </row>
    <row r="3164" spans="1:12" x14ac:dyDescent="0.2">
      <c r="A3164" t="str">
        <f>VLOOKUP(B3164,StateFIPS!A$2:B$52,2)</f>
        <v>Georgia</v>
      </c>
      <c r="B3164">
        <f t="shared" si="52"/>
        <v>13</v>
      </c>
      <c r="C3164" s="9" t="s">
        <v>795</v>
      </c>
      <c r="D3164" s="9" t="s">
        <v>93</v>
      </c>
      <c r="E3164" s="9" t="s">
        <v>2789</v>
      </c>
      <c r="F3164" s="9" t="s">
        <v>2790</v>
      </c>
      <c r="G3164" s="10">
        <v>40833</v>
      </c>
      <c r="H3164" s="9" t="s">
        <v>94</v>
      </c>
      <c r="I3164" s="10">
        <v>347671</v>
      </c>
      <c r="J3164" s="11">
        <v>0.12</v>
      </c>
      <c r="K3164" s="9" t="s">
        <v>94</v>
      </c>
      <c r="L3164" s="9" t="s">
        <v>95</v>
      </c>
    </row>
    <row r="3165" spans="1:12" x14ac:dyDescent="0.2">
      <c r="A3165" t="str">
        <f>VLOOKUP(B3165,StateFIPS!A$2:B$52,2)</f>
        <v>California</v>
      </c>
      <c r="B3165">
        <f t="shared" si="52"/>
        <v>6</v>
      </c>
      <c r="C3165" s="9" t="s">
        <v>2088</v>
      </c>
      <c r="D3165" s="9" t="s">
        <v>93</v>
      </c>
      <c r="E3165" s="9" t="s">
        <v>2789</v>
      </c>
      <c r="F3165" s="9" t="s">
        <v>2790</v>
      </c>
      <c r="G3165" s="10">
        <v>11</v>
      </c>
      <c r="H3165" s="9" t="s">
        <v>94</v>
      </c>
      <c r="I3165" s="10">
        <v>90</v>
      </c>
      <c r="J3165" s="11">
        <v>0.12</v>
      </c>
      <c r="K3165" s="9" t="s">
        <v>94</v>
      </c>
      <c r="L3165" s="9" t="s">
        <v>95</v>
      </c>
    </row>
    <row r="3166" spans="1:12" x14ac:dyDescent="0.2">
      <c r="A3166" t="str">
        <f>VLOOKUP(B3166,StateFIPS!A$2:B$52,2)</f>
        <v>California</v>
      </c>
      <c r="B3166">
        <f t="shared" si="52"/>
        <v>6</v>
      </c>
      <c r="C3166" s="9" t="s">
        <v>2141</v>
      </c>
      <c r="D3166" s="9" t="s">
        <v>93</v>
      </c>
      <c r="E3166" s="9" t="s">
        <v>2789</v>
      </c>
      <c r="F3166" s="9" t="s">
        <v>2790</v>
      </c>
      <c r="G3166" s="10">
        <v>315</v>
      </c>
      <c r="H3166" s="9" t="s">
        <v>94</v>
      </c>
      <c r="I3166" s="10">
        <v>2682</v>
      </c>
      <c r="J3166" s="11">
        <v>0.12</v>
      </c>
      <c r="K3166" s="9" t="s">
        <v>94</v>
      </c>
      <c r="L3166" s="9" t="s">
        <v>95</v>
      </c>
    </row>
    <row r="3167" spans="1:12" x14ac:dyDescent="0.2">
      <c r="A3167" t="str">
        <f>VLOOKUP(B3167,StateFIPS!A$2:B$52,2)</f>
        <v>Texas</v>
      </c>
      <c r="B3167">
        <f t="shared" si="52"/>
        <v>48</v>
      </c>
      <c r="C3167" s="9" t="s">
        <v>2635</v>
      </c>
      <c r="D3167" s="9" t="s">
        <v>93</v>
      </c>
      <c r="E3167" s="9" t="s">
        <v>2789</v>
      </c>
      <c r="F3167" s="9" t="s">
        <v>2790</v>
      </c>
      <c r="G3167" s="10">
        <v>22</v>
      </c>
      <c r="H3167" s="9" t="s">
        <v>94</v>
      </c>
      <c r="I3167" s="10">
        <v>190</v>
      </c>
      <c r="J3167" s="11">
        <v>0.12</v>
      </c>
      <c r="K3167" s="9" t="s">
        <v>94</v>
      </c>
      <c r="L3167" s="9" t="s">
        <v>95</v>
      </c>
    </row>
    <row r="3168" spans="1:12" x14ac:dyDescent="0.2">
      <c r="A3168" t="str">
        <f>VLOOKUP(B3168,StateFIPS!A$2:B$52,2)</f>
        <v>Oklahoma</v>
      </c>
      <c r="B3168">
        <f t="shared" si="52"/>
        <v>40</v>
      </c>
      <c r="C3168" s="9" t="s">
        <v>2062</v>
      </c>
      <c r="D3168" s="9" t="s">
        <v>93</v>
      </c>
      <c r="E3168" s="9" t="s">
        <v>2789</v>
      </c>
      <c r="F3168" s="9" t="s">
        <v>2790</v>
      </c>
      <c r="G3168" s="10">
        <v>110969</v>
      </c>
      <c r="H3168" s="9" t="s">
        <v>94</v>
      </c>
      <c r="I3168" s="10">
        <v>944837</v>
      </c>
      <c r="J3168" s="11">
        <v>0.12</v>
      </c>
      <c r="K3168" s="9" t="s">
        <v>94</v>
      </c>
      <c r="L3168" s="9" t="s">
        <v>95</v>
      </c>
    </row>
    <row r="3169" spans="1:12" x14ac:dyDescent="0.2">
      <c r="A3169" t="str">
        <f>VLOOKUP(B3169,StateFIPS!A$2:B$52,2)</f>
        <v>Virginia</v>
      </c>
      <c r="B3169">
        <f t="shared" si="52"/>
        <v>51</v>
      </c>
      <c r="C3169" s="9" t="s">
        <v>2552</v>
      </c>
      <c r="D3169" s="9" t="s">
        <v>93</v>
      </c>
      <c r="E3169" s="9" t="s">
        <v>2789</v>
      </c>
      <c r="F3169" s="9" t="s">
        <v>2790</v>
      </c>
      <c r="G3169" s="10">
        <v>14</v>
      </c>
      <c r="H3169" s="9" t="s">
        <v>94</v>
      </c>
      <c r="I3169" s="10">
        <v>120</v>
      </c>
      <c r="J3169" s="11">
        <v>0.12</v>
      </c>
      <c r="K3169" s="9" t="s">
        <v>94</v>
      </c>
      <c r="L3169" s="9" t="s">
        <v>95</v>
      </c>
    </row>
    <row r="3170" spans="1:12" x14ac:dyDescent="0.2">
      <c r="A3170" t="str">
        <f>VLOOKUP(B3170,StateFIPS!A$2:B$52,2)</f>
        <v>Oregon</v>
      </c>
      <c r="B3170">
        <f t="shared" si="52"/>
        <v>41</v>
      </c>
      <c r="C3170" s="9" t="s">
        <v>2409</v>
      </c>
      <c r="D3170" s="9" t="s">
        <v>93</v>
      </c>
      <c r="E3170" s="9" t="s">
        <v>2789</v>
      </c>
      <c r="F3170" s="9" t="s">
        <v>2790</v>
      </c>
      <c r="G3170" s="10">
        <v>2452</v>
      </c>
      <c r="H3170" s="9" t="s">
        <v>94</v>
      </c>
      <c r="I3170" s="10">
        <v>20877</v>
      </c>
      <c r="J3170" s="11">
        <v>0.12</v>
      </c>
      <c r="K3170" s="9" t="s">
        <v>94</v>
      </c>
      <c r="L3170" s="9" t="s">
        <v>95</v>
      </c>
    </row>
    <row r="3171" spans="1:12" x14ac:dyDescent="0.2">
      <c r="A3171" t="str">
        <f>VLOOKUP(B3171,StateFIPS!A$2:B$52,2)</f>
        <v>California</v>
      </c>
      <c r="B3171">
        <f t="shared" si="52"/>
        <v>6</v>
      </c>
      <c r="C3171" s="9" t="s">
        <v>2135</v>
      </c>
      <c r="D3171" s="9" t="s">
        <v>93</v>
      </c>
      <c r="E3171" s="9" t="s">
        <v>2789</v>
      </c>
      <c r="F3171" s="9" t="s">
        <v>2790</v>
      </c>
      <c r="G3171" s="10">
        <v>16326</v>
      </c>
      <c r="H3171" s="9" t="s">
        <v>94</v>
      </c>
      <c r="I3171" s="10">
        <v>139005</v>
      </c>
      <c r="J3171" s="11">
        <v>0.12</v>
      </c>
      <c r="K3171" s="9" t="s">
        <v>94</v>
      </c>
      <c r="L3171" s="9" t="s">
        <v>95</v>
      </c>
    </row>
    <row r="3172" spans="1:12" x14ac:dyDescent="0.2">
      <c r="A3172" t="str">
        <f>VLOOKUP(B3172,StateFIPS!A$2:B$52,2)</f>
        <v>Arizona</v>
      </c>
      <c r="B3172">
        <f t="shared" si="52"/>
        <v>4</v>
      </c>
      <c r="C3172" s="9" t="s">
        <v>2074</v>
      </c>
      <c r="D3172" s="9" t="s">
        <v>93</v>
      </c>
      <c r="E3172" s="9" t="s">
        <v>2789</v>
      </c>
      <c r="F3172" s="9" t="s">
        <v>2790</v>
      </c>
      <c r="G3172" s="10">
        <v>8097</v>
      </c>
      <c r="H3172" s="9" t="s">
        <v>94</v>
      </c>
      <c r="I3172" s="10">
        <v>68943</v>
      </c>
      <c r="J3172" s="11">
        <v>0.12</v>
      </c>
      <c r="K3172" s="9" t="s">
        <v>94</v>
      </c>
      <c r="L3172" s="9" t="s">
        <v>95</v>
      </c>
    </row>
    <row r="3173" spans="1:12" x14ac:dyDescent="0.2">
      <c r="A3173" t="str">
        <f>VLOOKUP(B3173,StateFIPS!A$2:B$52,2)</f>
        <v>Georgia</v>
      </c>
      <c r="B3173">
        <f t="shared" si="52"/>
        <v>13</v>
      </c>
      <c r="C3173" s="9" t="s">
        <v>2031</v>
      </c>
      <c r="D3173" s="9" t="s">
        <v>93</v>
      </c>
      <c r="E3173" s="9" t="s">
        <v>2789</v>
      </c>
      <c r="F3173" s="9" t="s">
        <v>2790</v>
      </c>
      <c r="G3173" s="10">
        <v>43073</v>
      </c>
      <c r="H3173" s="9" t="s">
        <v>94</v>
      </c>
      <c r="I3173" s="10">
        <v>366745</v>
      </c>
      <c r="J3173" s="11">
        <v>0.12</v>
      </c>
      <c r="K3173" s="9" t="s">
        <v>94</v>
      </c>
      <c r="L3173" s="9" t="s">
        <v>95</v>
      </c>
    </row>
    <row r="3174" spans="1:12" x14ac:dyDescent="0.2">
      <c r="A3174" t="str">
        <f>VLOOKUP(B3174,StateFIPS!A$2:B$52,2)</f>
        <v>Texas</v>
      </c>
      <c r="B3174">
        <f t="shared" si="52"/>
        <v>48</v>
      </c>
      <c r="C3174" s="9" t="s">
        <v>889</v>
      </c>
      <c r="D3174" s="9" t="s">
        <v>93</v>
      </c>
      <c r="E3174" s="9" t="s">
        <v>2789</v>
      </c>
      <c r="F3174" s="9" t="s">
        <v>2790</v>
      </c>
      <c r="G3174" s="10">
        <v>5</v>
      </c>
      <c r="H3174" s="9" t="s">
        <v>94</v>
      </c>
      <c r="I3174" s="10">
        <v>40</v>
      </c>
      <c r="J3174" s="11">
        <v>0.12</v>
      </c>
      <c r="K3174" s="9" t="s">
        <v>94</v>
      </c>
      <c r="L3174" s="9" t="s">
        <v>95</v>
      </c>
    </row>
    <row r="3175" spans="1:12" x14ac:dyDescent="0.2">
      <c r="A3175" t="str">
        <f>VLOOKUP(B3175,StateFIPS!A$2:B$52,2)</f>
        <v>California</v>
      </c>
      <c r="B3175">
        <f t="shared" si="52"/>
        <v>6</v>
      </c>
      <c r="C3175" s="9" t="s">
        <v>2136</v>
      </c>
      <c r="D3175" s="9" t="s">
        <v>93</v>
      </c>
      <c r="E3175" s="9" t="s">
        <v>2789</v>
      </c>
      <c r="F3175" s="9" t="s">
        <v>2790</v>
      </c>
      <c r="G3175" s="10">
        <v>62434</v>
      </c>
      <c r="H3175" s="9" t="s">
        <v>94</v>
      </c>
      <c r="I3175" s="10">
        <v>531590</v>
      </c>
      <c r="J3175" s="11">
        <v>0.12</v>
      </c>
      <c r="K3175" s="9" t="s">
        <v>94</v>
      </c>
      <c r="L3175" s="9" t="s">
        <v>95</v>
      </c>
    </row>
    <row r="3176" spans="1:12" x14ac:dyDescent="0.2">
      <c r="A3176" t="str">
        <f>VLOOKUP(B3176,StateFIPS!A$2:B$52,2)</f>
        <v>Texas</v>
      </c>
      <c r="B3176">
        <f t="shared" si="52"/>
        <v>48</v>
      </c>
      <c r="C3176" s="9" t="s">
        <v>2723</v>
      </c>
      <c r="D3176" s="9" t="s">
        <v>93</v>
      </c>
      <c r="E3176" s="9" t="s">
        <v>2789</v>
      </c>
      <c r="F3176" s="9" t="s">
        <v>2790</v>
      </c>
      <c r="G3176" s="10">
        <v>1</v>
      </c>
      <c r="H3176" s="9" t="s">
        <v>94</v>
      </c>
      <c r="I3176" s="10">
        <v>9</v>
      </c>
      <c r="J3176" s="11">
        <v>0.12</v>
      </c>
      <c r="K3176" s="9" t="s">
        <v>94</v>
      </c>
      <c r="L3176" s="9" t="s">
        <v>95</v>
      </c>
    </row>
    <row r="3177" spans="1:12" x14ac:dyDescent="0.2">
      <c r="A3177" t="str">
        <f>VLOOKUP(B3177,StateFIPS!A$2:B$52,2)</f>
        <v>Oregon</v>
      </c>
      <c r="B3177">
        <f t="shared" si="52"/>
        <v>41</v>
      </c>
      <c r="C3177" s="9" t="s">
        <v>1301</v>
      </c>
      <c r="D3177" s="9" t="s">
        <v>93</v>
      </c>
      <c r="E3177" s="9" t="s">
        <v>2789</v>
      </c>
      <c r="F3177" s="9" t="s">
        <v>2790</v>
      </c>
      <c r="G3177" s="10">
        <v>996</v>
      </c>
      <c r="H3177" s="9" t="s">
        <v>94</v>
      </c>
      <c r="I3177" s="10">
        <v>8476</v>
      </c>
      <c r="J3177" s="11">
        <v>0.12</v>
      </c>
      <c r="K3177" s="9" t="s">
        <v>94</v>
      </c>
      <c r="L3177" s="9" t="s">
        <v>95</v>
      </c>
    </row>
    <row r="3178" spans="1:12" x14ac:dyDescent="0.2">
      <c r="A3178" t="str">
        <f>VLOOKUP(B3178,StateFIPS!A$2:B$52,2)</f>
        <v>Texas</v>
      </c>
      <c r="B3178">
        <f t="shared" si="52"/>
        <v>48</v>
      </c>
      <c r="C3178" s="9" t="s">
        <v>2475</v>
      </c>
      <c r="D3178" s="9" t="s">
        <v>93</v>
      </c>
      <c r="E3178" s="9" t="s">
        <v>2789</v>
      </c>
      <c r="F3178" s="9" t="s">
        <v>2790</v>
      </c>
      <c r="G3178" s="10">
        <v>21</v>
      </c>
      <c r="H3178" s="9" t="s">
        <v>94</v>
      </c>
      <c r="I3178" s="10">
        <v>179</v>
      </c>
      <c r="J3178" s="11">
        <v>0.12</v>
      </c>
      <c r="K3178" s="9" t="s">
        <v>94</v>
      </c>
      <c r="L3178" s="9" t="s">
        <v>95</v>
      </c>
    </row>
    <row r="3179" spans="1:12" x14ac:dyDescent="0.2">
      <c r="A3179" t="str">
        <f>VLOOKUP(B3179,StateFIPS!A$2:B$52,2)</f>
        <v>Alabama</v>
      </c>
      <c r="B3179">
        <f t="shared" si="52"/>
        <v>1</v>
      </c>
      <c r="C3179" s="9" t="s">
        <v>107</v>
      </c>
      <c r="D3179" s="9" t="s">
        <v>93</v>
      </c>
      <c r="E3179" s="9" t="s">
        <v>2789</v>
      </c>
      <c r="F3179" s="9" t="s">
        <v>2790</v>
      </c>
      <c r="G3179" s="10">
        <v>3</v>
      </c>
      <c r="H3179" s="9" t="s">
        <v>94</v>
      </c>
      <c r="I3179" s="10">
        <v>25</v>
      </c>
      <c r="J3179" s="11">
        <v>0.12</v>
      </c>
      <c r="K3179" s="9" t="s">
        <v>94</v>
      </c>
      <c r="L3179" s="9" t="s">
        <v>95</v>
      </c>
    </row>
    <row r="3180" spans="1:12" x14ac:dyDescent="0.2">
      <c r="A3180" t="str">
        <f>VLOOKUP(B3180,StateFIPS!A$2:B$52,2)</f>
        <v>California</v>
      </c>
      <c r="B3180">
        <f t="shared" si="52"/>
        <v>6</v>
      </c>
      <c r="C3180" s="9" t="s">
        <v>2138</v>
      </c>
      <c r="D3180" s="9" t="s">
        <v>93</v>
      </c>
      <c r="E3180" s="9" t="s">
        <v>2789</v>
      </c>
      <c r="F3180" s="9" t="s">
        <v>2790</v>
      </c>
      <c r="G3180" s="10">
        <v>10</v>
      </c>
      <c r="H3180" s="9" t="s">
        <v>94</v>
      </c>
      <c r="I3180" s="10">
        <v>83</v>
      </c>
      <c r="J3180" s="11">
        <v>0.12</v>
      </c>
      <c r="K3180" s="9" t="s">
        <v>94</v>
      </c>
      <c r="L3180" s="9" t="s">
        <v>95</v>
      </c>
    </row>
    <row r="3181" spans="1:12" x14ac:dyDescent="0.2">
      <c r="A3181" t="str">
        <f>VLOOKUP(B3181,StateFIPS!A$2:B$52,2)</f>
        <v>Arizona</v>
      </c>
      <c r="B3181">
        <f t="shared" si="52"/>
        <v>4</v>
      </c>
      <c r="C3181" s="9" t="s">
        <v>2061</v>
      </c>
      <c r="D3181" s="9" t="s">
        <v>93</v>
      </c>
      <c r="E3181" s="9" t="s">
        <v>2789</v>
      </c>
      <c r="F3181" s="9" t="s">
        <v>2790</v>
      </c>
      <c r="G3181" s="10">
        <v>2745</v>
      </c>
      <c r="H3181" s="9" t="s">
        <v>94</v>
      </c>
      <c r="I3181" s="10">
        <v>23376</v>
      </c>
      <c r="J3181" s="11">
        <v>0.12</v>
      </c>
      <c r="K3181" s="9" t="s">
        <v>94</v>
      </c>
      <c r="L3181" s="9" t="s">
        <v>95</v>
      </c>
    </row>
    <row r="3182" spans="1:12" x14ac:dyDescent="0.2">
      <c r="A3182" t="str">
        <f>VLOOKUP(B3182,StateFIPS!A$2:B$52,2)</f>
        <v>Georgia</v>
      </c>
      <c r="B3182">
        <f t="shared" si="52"/>
        <v>13</v>
      </c>
      <c r="C3182" s="9" t="s">
        <v>791</v>
      </c>
      <c r="D3182" s="9" t="s">
        <v>93</v>
      </c>
      <c r="E3182" s="9" t="s">
        <v>2789</v>
      </c>
      <c r="F3182" s="9" t="s">
        <v>2790</v>
      </c>
      <c r="G3182" s="10">
        <v>14</v>
      </c>
      <c r="H3182" s="9" t="s">
        <v>94</v>
      </c>
      <c r="I3182" s="10">
        <v>120</v>
      </c>
      <c r="J3182" s="11">
        <v>0.12</v>
      </c>
      <c r="K3182" s="9" t="s">
        <v>94</v>
      </c>
      <c r="L3182" s="9" t="s">
        <v>95</v>
      </c>
    </row>
    <row r="3183" spans="1:12" x14ac:dyDescent="0.2">
      <c r="A3183" t="str">
        <f>VLOOKUP(B3183,StateFIPS!A$2:B$52,2)</f>
        <v>Oregon</v>
      </c>
      <c r="B3183">
        <f t="shared" si="52"/>
        <v>41</v>
      </c>
      <c r="C3183" s="9" t="s">
        <v>1302</v>
      </c>
      <c r="D3183" s="9" t="s">
        <v>93</v>
      </c>
      <c r="E3183" s="9" t="s">
        <v>2789</v>
      </c>
      <c r="F3183" s="9" t="s">
        <v>2790</v>
      </c>
      <c r="G3183" s="10">
        <v>3409</v>
      </c>
      <c r="H3183" s="9" t="s">
        <v>94</v>
      </c>
      <c r="I3183" s="10">
        <v>29026</v>
      </c>
      <c r="J3183" s="11">
        <v>0.12</v>
      </c>
      <c r="K3183" s="9" t="s">
        <v>94</v>
      </c>
      <c r="L3183" s="9" t="s">
        <v>95</v>
      </c>
    </row>
    <row r="3184" spans="1:12" x14ac:dyDescent="0.2">
      <c r="A3184" t="str">
        <f>VLOOKUP(B3184,StateFIPS!A$2:B$52,2)</f>
        <v>Georgia</v>
      </c>
      <c r="B3184">
        <f t="shared" si="52"/>
        <v>13</v>
      </c>
      <c r="C3184" s="9" t="s">
        <v>729</v>
      </c>
      <c r="D3184" s="9" t="s">
        <v>93</v>
      </c>
      <c r="E3184" s="9" t="s">
        <v>2789</v>
      </c>
      <c r="F3184" s="9" t="s">
        <v>2790</v>
      </c>
      <c r="G3184" s="10">
        <v>19557</v>
      </c>
      <c r="H3184" s="9" t="s">
        <v>94</v>
      </c>
      <c r="I3184" s="10">
        <v>166515</v>
      </c>
      <c r="J3184" s="11">
        <v>0.12</v>
      </c>
      <c r="K3184" s="9" t="s">
        <v>94</v>
      </c>
      <c r="L3184" s="9" t="s">
        <v>95</v>
      </c>
    </row>
    <row r="3185" spans="1:12" x14ac:dyDescent="0.2">
      <c r="A3185" t="str">
        <f>VLOOKUP(B3185,StateFIPS!A$2:B$52,2)</f>
        <v>Mississippi</v>
      </c>
      <c r="B3185">
        <f t="shared" si="52"/>
        <v>28</v>
      </c>
      <c r="C3185" s="9" t="s">
        <v>406</v>
      </c>
      <c r="D3185" s="9" t="s">
        <v>93</v>
      </c>
      <c r="E3185" s="9" t="s">
        <v>2789</v>
      </c>
      <c r="F3185" s="9" t="s">
        <v>2790</v>
      </c>
      <c r="G3185" s="10">
        <v>105334</v>
      </c>
      <c r="H3185" s="9" t="s">
        <v>94</v>
      </c>
      <c r="I3185" s="10">
        <v>896859</v>
      </c>
      <c r="J3185" s="11">
        <v>0.12</v>
      </c>
      <c r="K3185" s="9" t="s">
        <v>94</v>
      </c>
      <c r="L3185" s="9" t="s">
        <v>95</v>
      </c>
    </row>
    <row r="3186" spans="1:12" x14ac:dyDescent="0.2">
      <c r="A3186" t="str">
        <f>VLOOKUP(B3186,StateFIPS!A$2:B$52,2)</f>
        <v>Oklahoma</v>
      </c>
      <c r="B3186">
        <f t="shared" si="52"/>
        <v>40</v>
      </c>
      <c r="C3186" s="9" t="s">
        <v>1300</v>
      </c>
      <c r="D3186" s="9" t="s">
        <v>93</v>
      </c>
      <c r="E3186" s="9" t="s">
        <v>2789</v>
      </c>
      <c r="F3186" s="9" t="s">
        <v>2790</v>
      </c>
      <c r="G3186" s="10">
        <v>74</v>
      </c>
      <c r="H3186" s="9" t="s">
        <v>94</v>
      </c>
      <c r="I3186" s="10">
        <v>631</v>
      </c>
      <c r="J3186" s="11">
        <v>0.12</v>
      </c>
      <c r="K3186" s="9" t="s">
        <v>94</v>
      </c>
      <c r="L3186" s="9" t="s">
        <v>95</v>
      </c>
    </row>
    <row r="3187" spans="1:12" x14ac:dyDescent="0.2">
      <c r="A3187" t="str">
        <f>VLOOKUP(B3187,StateFIPS!A$2:B$52,2)</f>
        <v>Oregon</v>
      </c>
      <c r="B3187">
        <f t="shared" si="52"/>
        <v>41</v>
      </c>
      <c r="C3187" s="9" t="s">
        <v>1292</v>
      </c>
      <c r="D3187" s="9" t="s">
        <v>93</v>
      </c>
      <c r="E3187" s="9" t="s">
        <v>2789</v>
      </c>
      <c r="F3187" s="9" t="s">
        <v>2790</v>
      </c>
      <c r="G3187" s="10">
        <v>1184</v>
      </c>
      <c r="H3187" s="9" t="s">
        <v>94</v>
      </c>
      <c r="I3187" s="10">
        <v>10084</v>
      </c>
      <c r="J3187" s="11">
        <v>0.12</v>
      </c>
      <c r="K3187" s="9" t="s">
        <v>94</v>
      </c>
      <c r="L3187" s="9" t="s">
        <v>95</v>
      </c>
    </row>
    <row r="3188" spans="1:12" x14ac:dyDescent="0.2">
      <c r="A3188" t="str">
        <f>VLOOKUP(B3188,StateFIPS!A$2:B$52,2)</f>
        <v>Texas</v>
      </c>
      <c r="B3188">
        <f t="shared" si="52"/>
        <v>48</v>
      </c>
      <c r="C3188" s="9" t="s">
        <v>2277</v>
      </c>
      <c r="D3188" s="9" t="s">
        <v>93</v>
      </c>
      <c r="E3188" s="9" t="s">
        <v>2789</v>
      </c>
      <c r="F3188" s="9" t="s">
        <v>2790</v>
      </c>
      <c r="G3188" s="10">
        <v>3516</v>
      </c>
      <c r="H3188" s="9" t="s">
        <v>94</v>
      </c>
      <c r="I3188" s="10">
        <v>29937</v>
      </c>
      <c r="J3188" s="11">
        <v>0.12</v>
      </c>
      <c r="K3188" s="9" t="s">
        <v>94</v>
      </c>
      <c r="L3188" s="9" t="s">
        <v>95</v>
      </c>
    </row>
    <row r="3189" spans="1:12" x14ac:dyDescent="0.2">
      <c r="A3189" t="str">
        <f>VLOOKUP(B3189,StateFIPS!A$2:B$52,2)</f>
        <v>Georgia</v>
      </c>
      <c r="B3189">
        <f t="shared" si="52"/>
        <v>13</v>
      </c>
      <c r="C3189" s="9" t="s">
        <v>737</v>
      </c>
      <c r="D3189" s="9" t="s">
        <v>93</v>
      </c>
      <c r="E3189" s="9" t="s">
        <v>2789</v>
      </c>
      <c r="F3189" s="9" t="s">
        <v>2790</v>
      </c>
      <c r="G3189" s="10">
        <v>7636</v>
      </c>
      <c r="H3189" s="9" t="s">
        <v>94</v>
      </c>
      <c r="I3189" s="10">
        <v>65013</v>
      </c>
      <c r="J3189" s="11">
        <v>0.12</v>
      </c>
      <c r="K3189" s="9" t="s">
        <v>94</v>
      </c>
      <c r="L3189" s="9" t="s">
        <v>95</v>
      </c>
    </row>
    <row r="3190" spans="1:12" x14ac:dyDescent="0.2">
      <c r="A3190" t="str">
        <f>VLOOKUP(B3190,StateFIPS!A$2:B$52,2)</f>
        <v>Mississippi</v>
      </c>
      <c r="B3190">
        <f t="shared" si="52"/>
        <v>28</v>
      </c>
      <c r="C3190" s="9" t="s">
        <v>447</v>
      </c>
      <c r="D3190" s="9" t="s">
        <v>93</v>
      </c>
      <c r="E3190" s="9" t="s">
        <v>2789</v>
      </c>
      <c r="F3190" s="9" t="s">
        <v>2790</v>
      </c>
      <c r="G3190" s="10">
        <v>23714</v>
      </c>
      <c r="H3190" s="9" t="s">
        <v>94</v>
      </c>
      <c r="I3190" s="10">
        <v>201909</v>
      </c>
      <c r="J3190" s="11">
        <v>0.12</v>
      </c>
      <c r="K3190" s="9" t="s">
        <v>94</v>
      </c>
      <c r="L3190" s="9" t="s">
        <v>95</v>
      </c>
    </row>
    <row r="3191" spans="1:12" x14ac:dyDescent="0.2">
      <c r="A3191" t="str">
        <f>VLOOKUP(B3191,StateFIPS!A$2:B$52,2)</f>
        <v>Oklahoma</v>
      </c>
      <c r="B3191">
        <f t="shared" si="52"/>
        <v>40</v>
      </c>
      <c r="C3191" s="9" t="s">
        <v>1330</v>
      </c>
      <c r="D3191" s="9" t="s">
        <v>93</v>
      </c>
      <c r="E3191" s="9" t="s">
        <v>2789</v>
      </c>
      <c r="F3191" s="9" t="s">
        <v>2790</v>
      </c>
      <c r="G3191" s="10">
        <v>5825</v>
      </c>
      <c r="H3191" s="9" t="s">
        <v>94</v>
      </c>
      <c r="I3191" s="10">
        <v>49601</v>
      </c>
      <c r="J3191" s="11">
        <v>0.12</v>
      </c>
      <c r="K3191" s="9" t="s">
        <v>94</v>
      </c>
      <c r="L3191" s="9" t="s">
        <v>95</v>
      </c>
    </row>
    <row r="3192" spans="1:12" x14ac:dyDescent="0.2">
      <c r="A3192" t="str">
        <f>VLOOKUP(B3192,StateFIPS!A$2:B$52,2)</f>
        <v>Oregon</v>
      </c>
      <c r="B3192">
        <f t="shared" si="52"/>
        <v>41</v>
      </c>
      <c r="C3192" s="9" t="s">
        <v>1311</v>
      </c>
      <c r="D3192" s="9" t="s">
        <v>93</v>
      </c>
      <c r="E3192" s="9" t="s">
        <v>2789</v>
      </c>
      <c r="F3192" s="9" t="s">
        <v>2790</v>
      </c>
      <c r="G3192" s="10">
        <v>589</v>
      </c>
      <c r="H3192" s="9" t="s">
        <v>94</v>
      </c>
      <c r="I3192" s="10">
        <v>5015</v>
      </c>
      <c r="J3192" s="11">
        <v>0.12</v>
      </c>
      <c r="K3192" s="9" t="s">
        <v>94</v>
      </c>
      <c r="L3192" s="9" t="s">
        <v>95</v>
      </c>
    </row>
    <row r="3193" spans="1:12" x14ac:dyDescent="0.2">
      <c r="A3193" t="str">
        <f>VLOOKUP(B3193,StateFIPS!A$2:B$52,2)</f>
        <v>California</v>
      </c>
      <c r="B3193">
        <f t="shared" si="52"/>
        <v>6</v>
      </c>
      <c r="C3193" s="9" t="s">
        <v>2054</v>
      </c>
      <c r="D3193" s="9" t="s">
        <v>93</v>
      </c>
      <c r="E3193" s="9" t="s">
        <v>2789</v>
      </c>
      <c r="F3193" s="9" t="s">
        <v>2790</v>
      </c>
      <c r="G3193" s="10">
        <v>62</v>
      </c>
      <c r="H3193" s="9" t="s">
        <v>94</v>
      </c>
      <c r="I3193" s="10">
        <v>526</v>
      </c>
      <c r="J3193" s="11">
        <v>0.12</v>
      </c>
      <c r="K3193" s="9" t="s">
        <v>94</v>
      </c>
      <c r="L3193" s="9" t="s">
        <v>95</v>
      </c>
    </row>
    <row r="3194" spans="1:12" x14ac:dyDescent="0.2">
      <c r="A3194" t="str">
        <f>VLOOKUP(B3194,StateFIPS!A$2:B$52,2)</f>
        <v>Mississippi</v>
      </c>
      <c r="B3194">
        <f t="shared" si="52"/>
        <v>28</v>
      </c>
      <c r="C3194" s="9" t="s">
        <v>2708</v>
      </c>
      <c r="D3194" s="9" t="s">
        <v>93</v>
      </c>
      <c r="E3194" s="9" t="s">
        <v>2789</v>
      </c>
      <c r="F3194" s="9" t="s">
        <v>2790</v>
      </c>
      <c r="G3194" s="10">
        <v>16321</v>
      </c>
      <c r="H3194" s="9" t="s">
        <v>94</v>
      </c>
      <c r="I3194" s="10">
        <v>138967</v>
      </c>
      <c r="J3194" s="11">
        <v>0.12</v>
      </c>
      <c r="K3194" s="9" t="s">
        <v>94</v>
      </c>
      <c r="L3194" s="9" t="s">
        <v>95</v>
      </c>
    </row>
    <row r="3195" spans="1:12" x14ac:dyDescent="0.2">
      <c r="A3195" t="str">
        <f>VLOOKUP(B3195,StateFIPS!A$2:B$52,2)</f>
        <v>Oklahoma</v>
      </c>
      <c r="B3195">
        <f t="shared" si="52"/>
        <v>40</v>
      </c>
      <c r="C3195" s="9" t="s">
        <v>1329</v>
      </c>
      <c r="D3195" s="9" t="s">
        <v>93</v>
      </c>
      <c r="E3195" s="9" t="s">
        <v>2789</v>
      </c>
      <c r="F3195" s="9" t="s">
        <v>2790</v>
      </c>
      <c r="G3195" s="10">
        <v>1440</v>
      </c>
      <c r="H3195" s="9" t="s">
        <v>94</v>
      </c>
      <c r="I3195" s="10">
        <v>12260</v>
      </c>
      <c r="J3195" s="11">
        <v>0.12</v>
      </c>
      <c r="K3195" s="9" t="s">
        <v>94</v>
      </c>
      <c r="L3195" s="9" t="s">
        <v>95</v>
      </c>
    </row>
    <row r="3196" spans="1:12" x14ac:dyDescent="0.2">
      <c r="A3196" t="str">
        <f>VLOOKUP(B3196,StateFIPS!A$2:B$52,2)</f>
        <v>Texas</v>
      </c>
      <c r="B3196">
        <f t="shared" si="52"/>
        <v>48</v>
      </c>
      <c r="C3196" s="9" t="s">
        <v>822</v>
      </c>
      <c r="D3196" s="9" t="s">
        <v>93</v>
      </c>
      <c r="E3196" s="9" t="s">
        <v>2789</v>
      </c>
      <c r="F3196" s="9" t="s">
        <v>2790</v>
      </c>
      <c r="G3196" s="10">
        <v>6</v>
      </c>
      <c r="H3196" s="9" t="s">
        <v>94</v>
      </c>
      <c r="I3196" s="10">
        <v>50</v>
      </c>
      <c r="J3196" s="11">
        <v>0.12</v>
      </c>
      <c r="K3196" s="9" t="s">
        <v>94</v>
      </c>
      <c r="L3196" s="9" t="s">
        <v>95</v>
      </c>
    </row>
    <row r="3197" spans="1:12" x14ac:dyDescent="0.2">
      <c r="A3197" t="str">
        <f>VLOOKUP(B3197,StateFIPS!A$2:B$52,2)</f>
        <v>Georgia</v>
      </c>
      <c r="B3197">
        <f t="shared" si="52"/>
        <v>13</v>
      </c>
      <c r="C3197" s="9" t="s">
        <v>738</v>
      </c>
      <c r="D3197" s="9" t="s">
        <v>93</v>
      </c>
      <c r="E3197" s="9" t="s">
        <v>2789</v>
      </c>
      <c r="F3197" s="9" t="s">
        <v>2790</v>
      </c>
      <c r="G3197" s="10">
        <v>58707</v>
      </c>
      <c r="H3197" s="9" t="s">
        <v>94</v>
      </c>
      <c r="I3197" s="10">
        <v>499860</v>
      </c>
      <c r="J3197" s="11">
        <v>0.12</v>
      </c>
      <c r="K3197" s="9" t="s">
        <v>94</v>
      </c>
      <c r="L3197" s="9" t="s">
        <v>95</v>
      </c>
    </row>
    <row r="3198" spans="1:12" x14ac:dyDescent="0.2">
      <c r="A3198" t="str">
        <f>VLOOKUP(B3198,StateFIPS!A$2:B$52,2)</f>
        <v>Mississippi</v>
      </c>
      <c r="B3198">
        <f t="shared" si="52"/>
        <v>28</v>
      </c>
      <c r="C3198" s="9" t="s">
        <v>314</v>
      </c>
      <c r="D3198" s="9" t="s">
        <v>93</v>
      </c>
      <c r="E3198" s="9" t="s">
        <v>2789</v>
      </c>
      <c r="F3198" s="9" t="s">
        <v>2790</v>
      </c>
      <c r="G3198" s="10">
        <v>15</v>
      </c>
      <c r="H3198" s="9" t="s">
        <v>94</v>
      </c>
      <c r="I3198" s="10">
        <v>125</v>
      </c>
      <c r="J3198" s="11">
        <v>0.12</v>
      </c>
      <c r="K3198" s="9" t="s">
        <v>94</v>
      </c>
      <c r="L3198" s="9" t="s">
        <v>95</v>
      </c>
    </row>
    <row r="3199" spans="1:12" x14ac:dyDescent="0.2">
      <c r="A3199" t="str">
        <f>VLOOKUP(B3199,StateFIPS!A$2:B$52,2)</f>
        <v>Mississippi</v>
      </c>
      <c r="B3199">
        <f t="shared" si="52"/>
        <v>28</v>
      </c>
      <c r="C3199" s="9" t="s">
        <v>315</v>
      </c>
      <c r="D3199" s="9" t="s">
        <v>93</v>
      </c>
      <c r="E3199" s="9" t="s">
        <v>2789</v>
      </c>
      <c r="F3199" s="9" t="s">
        <v>2790</v>
      </c>
      <c r="G3199" s="10">
        <v>13021</v>
      </c>
      <c r="H3199" s="9" t="s">
        <v>94</v>
      </c>
      <c r="I3199" s="10">
        <v>110867</v>
      </c>
      <c r="J3199" s="11">
        <v>0.12</v>
      </c>
      <c r="K3199" s="9" t="s">
        <v>94</v>
      </c>
      <c r="L3199" s="9" t="s">
        <v>95</v>
      </c>
    </row>
    <row r="3200" spans="1:12" x14ac:dyDescent="0.2">
      <c r="A3200" t="str">
        <f>VLOOKUP(B3200,StateFIPS!A$2:B$52,2)</f>
        <v>California</v>
      </c>
      <c r="B3200">
        <f t="shared" si="52"/>
        <v>6</v>
      </c>
      <c r="C3200" s="9" t="s">
        <v>513</v>
      </c>
      <c r="D3200" s="9" t="s">
        <v>93</v>
      </c>
      <c r="E3200" s="9" t="s">
        <v>2789</v>
      </c>
      <c r="F3200" s="9" t="s">
        <v>2790</v>
      </c>
      <c r="G3200" s="10">
        <v>7</v>
      </c>
      <c r="H3200" s="9" t="s">
        <v>94</v>
      </c>
      <c r="I3200" s="10">
        <v>62</v>
      </c>
      <c r="J3200" s="11">
        <v>0.12</v>
      </c>
      <c r="K3200" s="9" t="s">
        <v>94</v>
      </c>
      <c r="L3200" s="9" t="s">
        <v>95</v>
      </c>
    </row>
    <row r="3201" spans="1:12" x14ac:dyDescent="0.2">
      <c r="A3201" t="str">
        <f>VLOOKUP(B3201,StateFIPS!A$2:B$52,2)</f>
        <v>Oregon</v>
      </c>
      <c r="B3201">
        <f t="shared" si="52"/>
        <v>41</v>
      </c>
      <c r="C3201" s="9" t="s">
        <v>1293</v>
      </c>
      <c r="D3201" s="9" t="s">
        <v>93</v>
      </c>
      <c r="E3201" s="9" t="s">
        <v>2789</v>
      </c>
      <c r="F3201" s="9" t="s">
        <v>2790</v>
      </c>
      <c r="G3201" s="10">
        <v>1207</v>
      </c>
      <c r="H3201" s="9" t="s">
        <v>94</v>
      </c>
      <c r="I3201" s="10">
        <v>10275</v>
      </c>
      <c r="J3201" s="11">
        <v>0.12</v>
      </c>
      <c r="K3201" s="9" t="s">
        <v>94</v>
      </c>
      <c r="L3201" s="9" t="s">
        <v>95</v>
      </c>
    </row>
    <row r="3202" spans="1:12" x14ac:dyDescent="0.2">
      <c r="A3202" t="str">
        <f>VLOOKUP(B3202,StateFIPS!A$2:B$52,2)</f>
        <v>Mississippi</v>
      </c>
      <c r="B3202">
        <f t="shared" si="52"/>
        <v>28</v>
      </c>
      <c r="C3202" s="9" t="s">
        <v>439</v>
      </c>
      <c r="D3202" s="9" t="s">
        <v>93</v>
      </c>
      <c r="E3202" s="9" t="s">
        <v>2789</v>
      </c>
      <c r="F3202" s="9" t="s">
        <v>2790</v>
      </c>
      <c r="G3202" s="10">
        <v>40</v>
      </c>
      <c r="H3202" s="9" t="s">
        <v>94</v>
      </c>
      <c r="I3202" s="10">
        <v>341</v>
      </c>
      <c r="J3202" s="11">
        <v>0.12</v>
      </c>
      <c r="K3202" s="9" t="s">
        <v>94</v>
      </c>
      <c r="L3202" s="9" t="s">
        <v>95</v>
      </c>
    </row>
    <row r="3203" spans="1:12" x14ac:dyDescent="0.2">
      <c r="A3203" t="str">
        <f>VLOOKUP(B3203,StateFIPS!A$2:B$52,2)</f>
        <v>Oregon</v>
      </c>
      <c r="B3203">
        <f t="shared" ref="B3203:B3266" si="53">VALUE(LEFT(C3203,2))</f>
        <v>41</v>
      </c>
      <c r="C3203" s="9" t="s">
        <v>2387</v>
      </c>
      <c r="D3203" s="9" t="s">
        <v>93</v>
      </c>
      <c r="E3203" s="9" t="s">
        <v>2789</v>
      </c>
      <c r="F3203" s="9" t="s">
        <v>2790</v>
      </c>
      <c r="G3203" s="10">
        <v>1328</v>
      </c>
      <c r="H3203" s="9" t="s">
        <v>94</v>
      </c>
      <c r="I3203" s="10">
        <v>11311</v>
      </c>
      <c r="J3203" s="11">
        <v>0.12</v>
      </c>
      <c r="K3203" s="9" t="s">
        <v>94</v>
      </c>
      <c r="L3203" s="9" t="s">
        <v>95</v>
      </c>
    </row>
    <row r="3204" spans="1:12" x14ac:dyDescent="0.2">
      <c r="A3204" t="str">
        <f>VLOOKUP(B3204,StateFIPS!A$2:B$52,2)</f>
        <v>Texas</v>
      </c>
      <c r="B3204">
        <f t="shared" si="53"/>
        <v>48</v>
      </c>
      <c r="C3204" s="9" t="s">
        <v>2294</v>
      </c>
      <c r="D3204" s="9" t="s">
        <v>93</v>
      </c>
      <c r="E3204" s="9" t="s">
        <v>2789</v>
      </c>
      <c r="F3204" s="9" t="s">
        <v>2790</v>
      </c>
      <c r="G3204" s="10">
        <v>46859</v>
      </c>
      <c r="H3204" s="9" t="s">
        <v>94</v>
      </c>
      <c r="I3204" s="10">
        <v>398978</v>
      </c>
      <c r="J3204" s="11">
        <v>0.12</v>
      </c>
      <c r="K3204" s="9" t="s">
        <v>94</v>
      </c>
      <c r="L3204" s="9" t="s">
        <v>95</v>
      </c>
    </row>
    <row r="3205" spans="1:12" x14ac:dyDescent="0.2">
      <c r="A3205" t="str">
        <f>VLOOKUP(B3205,StateFIPS!A$2:B$52,2)</f>
        <v>Mississippi</v>
      </c>
      <c r="B3205">
        <f t="shared" si="53"/>
        <v>28</v>
      </c>
      <c r="C3205" s="9" t="s">
        <v>435</v>
      </c>
      <c r="D3205" s="9" t="s">
        <v>93</v>
      </c>
      <c r="E3205" s="9" t="s">
        <v>2789</v>
      </c>
      <c r="F3205" s="9" t="s">
        <v>2790</v>
      </c>
      <c r="G3205" s="10">
        <v>57</v>
      </c>
      <c r="H3205" s="9" t="s">
        <v>94</v>
      </c>
      <c r="I3205" s="10">
        <v>489</v>
      </c>
      <c r="J3205" s="11">
        <v>0.12</v>
      </c>
      <c r="K3205" s="9" t="s">
        <v>94</v>
      </c>
      <c r="L3205" s="9" t="s">
        <v>95</v>
      </c>
    </row>
    <row r="3206" spans="1:12" x14ac:dyDescent="0.2">
      <c r="A3206" t="str">
        <f>VLOOKUP(B3206,StateFIPS!A$2:B$52,2)</f>
        <v>Oregon</v>
      </c>
      <c r="B3206">
        <f t="shared" si="53"/>
        <v>41</v>
      </c>
      <c r="C3206" s="9" t="s">
        <v>1291</v>
      </c>
      <c r="D3206" s="9" t="s">
        <v>93</v>
      </c>
      <c r="E3206" s="9" t="s">
        <v>2789</v>
      </c>
      <c r="F3206" s="9" t="s">
        <v>2790</v>
      </c>
      <c r="G3206" s="10">
        <v>2990</v>
      </c>
      <c r="H3206" s="9" t="s">
        <v>94</v>
      </c>
      <c r="I3206" s="10">
        <v>25456</v>
      </c>
      <c r="J3206" s="11">
        <v>0.12</v>
      </c>
      <c r="K3206" s="9" t="s">
        <v>94</v>
      </c>
      <c r="L3206" s="9" t="s">
        <v>95</v>
      </c>
    </row>
    <row r="3207" spans="1:12" x14ac:dyDescent="0.2">
      <c r="A3207" t="str">
        <f>VLOOKUP(B3207,StateFIPS!A$2:B$52,2)</f>
        <v>California</v>
      </c>
      <c r="B3207">
        <f t="shared" si="53"/>
        <v>6</v>
      </c>
      <c r="C3207" s="9" t="s">
        <v>2774</v>
      </c>
      <c r="D3207" s="9" t="s">
        <v>93</v>
      </c>
      <c r="E3207" s="9" t="s">
        <v>2789</v>
      </c>
      <c r="F3207" s="9" t="s">
        <v>2790</v>
      </c>
      <c r="G3207" s="10">
        <v>0.63</v>
      </c>
      <c r="H3207" s="9" t="s">
        <v>94</v>
      </c>
      <c r="I3207" s="10">
        <v>5</v>
      </c>
      <c r="J3207" s="11">
        <v>0.12</v>
      </c>
      <c r="K3207" s="9" t="s">
        <v>94</v>
      </c>
      <c r="L3207" s="9" t="s">
        <v>95</v>
      </c>
    </row>
    <row r="3208" spans="1:12" x14ac:dyDescent="0.2">
      <c r="A3208" t="str">
        <f>VLOOKUP(B3208,StateFIPS!A$2:B$52,2)</f>
        <v>Virginia</v>
      </c>
      <c r="B3208">
        <f t="shared" si="53"/>
        <v>51</v>
      </c>
      <c r="C3208" s="9" t="s">
        <v>2571</v>
      </c>
      <c r="D3208" s="9" t="s">
        <v>93</v>
      </c>
      <c r="E3208" s="9" t="s">
        <v>2789</v>
      </c>
      <c r="F3208" s="9" t="s">
        <v>2790</v>
      </c>
      <c r="G3208" s="10">
        <v>22357</v>
      </c>
      <c r="H3208" s="9" t="s">
        <v>94</v>
      </c>
      <c r="I3208" s="10">
        <v>190354</v>
      </c>
      <c r="J3208" s="11">
        <v>0.12</v>
      </c>
      <c r="K3208" s="9" t="s">
        <v>94</v>
      </c>
      <c r="L3208" s="9" t="s">
        <v>95</v>
      </c>
    </row>
    <row r="3209" spans="1:12" x14ac:dyDescent="0.2">
      <c r="A3209" t="str">
        <f>VLOOKUP(B3209,StateFIPS!A$2:B$52,2)</f>
        <v>Georgia</v>
      </c>
      <c r="B3209">
        <f t="shared" si="53"/>
        <v>13</v>
      </c>
      <c r="C3209" s="9" t="s">
        <v>726</v>
      </c>
      <c r="D3209" s="9" t="s">
        <v>93</v>
      </c>
      <c r="E3209" s="9" t="s">
        <v>2789</v>
      </c>
      <c r="F3209" s="9" t="s">
        <v>2790</v>
      </c>
      <c r="G3209" s="10">
        <v>14886</v>
      </c>
      <c r="H3209" s="9" t="s">
        <v>94</v>
      </c>
      <c r="I3209" s="10">
        <v>126749</v>
      </c>
      <c r="J3209" s="11">
        <v>0.12</v>
      </c>
      <c r="K3209" s="9" t="s">
        <v>94</v>
      </c>
      <c r="L3209" s="9" t="s">
        <v>95</v>
      </c>
    </row>
    <row r="3210" spans="1:12" x14ac:dyDescent="0.2">
      <c r="A3210" t="str">
        <f>VLOOKUP(B3210,StateFIPS!A$2:B$52,2)</f>
        <v>Oregon</v>
      </c>
      <c r="B3210">
        <f t="shared" si="53"/>
        <v>41</v>
      </c>
      <c r="C3210" s="9" t="s">
        <v>2641</v>
      </c>
      <c r="D3210" s="9" t="s">
        <v>93</v>
      </c>
      <c r="E3210" s="9" t="s">
        <v>2789</v>
      </c>
      <c r="F3210" s="9" t="s">
        <v>2790</v>
      </c>
      <c r="G3210" s="10">
        <v>9197</v>
      </c>
      <c r="H3210" s="9" t="s">
        <v>94</v>
      </c>
      <c r="I3210" s="10">
        <v>78303</v>
      </c>
      <c r="J3210" s="11">
        <v>0.12</v>
      </c>
      <c r="K3210" s="9" t="s">
        <v>94</v>
      </c>
      <c r="L3210" s="9" t="s">
        <v>95</v>
      </c>
    </row>
    <row r="3211" spans="1:12" x14ac:dyDescent="0.2">
      <c r="A3211" t="str">
        <f>VLOOKUP(B3211,StateFIPS!A$2:B$52,2)</f>
        <v>California</v>
      </c>
      <c r="B3211">
        <f t="shared" si="53"/>
        <v>6</v>
      </c>
      <c r="C3211" s="9" t="s">
        <v>2051</v>
      </c>
      <c r="D3211" s="9" t="s">
        <v>93</v>
      </c>
      <c r="E3211" s="9" t="s">
        <v>2789</v>
      </c>
      <c r="F3211" s="9" t="s">
        <v>2790</v>
      </c>
      <c r="G3211" s="10">
        <v>15</v>
      </c>
      <c r="H3211" s="9" t="s">
        <v>94</v>
      </c>
      <c r="I3211" s="10">
        <v>129</v>
      </c>
      <c r="J3211" s="11">
        <v>0.12</v>
      </c>
      <c r="K3211" s="9" t="s">
        <v>94</v>
      </c>
      <c r="L3211" s="9" t="s">
        <v>95</v>
      </c>
    </row>
    <row r="3212" spans="1:12" x14ac:dyDescent="0.2">
      <c r="A3212" t="str">
        <f>VLOOKUP(B3212,StateFIPS!A$2:B$52,2)</f>
        <v>Mississippi</v>
      </c>
      <c r="B3212">
        <f t="shared" si="53"/>
        <v>28</v>
      </c>
      <c r="C3212" s="9" t="s">
        <v>438</v>
      </c>
      <c r="D3212" s="9" t="s">
        <v>93</v>
      </c>
      <c r="E3212" s="9" t="s">
        <v>2789</v>
      </c>
      <c r="F3212" s="9" t="s">
        <v>2790</v>
      </c>
      <c r="G3212" s="10">
        <v>39</v>
      </c>
      <c r="H3212" s="9" t="s">
        <v>94</v>
      </c>
      <c r="I3212" s="10">
        <v>336</v>
      </c>
      <c r="J3212" s="11">
        <v>0.12</v>
      </c>
      <c r="K3212" s="9" t="s">
        <v>94</v>
      </c>
      <c r="L3212" s="9" t="s">
        <v>95</v>
      </c>
    </row>
    <row r="3213" spans="1:12" x14ac:dyDescent="0.2">
      <c r="A3213" t="str">
        <f>VLOOKUP(B3213,StateFIPS!A$2:B$52,2)</f>
        <v>Texas</v>
      </c>
      <c r="B3213">
        <f t="shared" si="53"/>
        <v>48</v>
      </c>
      <c r="C3213" s="9" t="s">
        <v>819</v>
      </c>
      <c r="D3213" s="9" t="s">
        <v>93</v>
      </c>
      <c r="E3213" s="9" t="s">
        <v>2789</v>
      </c>
      <c r="F3213" s="9" t="s">
        <v>2790</v>
      </c>
      <c r="G3213" s="10">
        <v>0.64</v>
      </c>
      <c r="H3213" s="9" t="s">
        <v>94</v>
      </c>
      <c r="I3213" s="10">
        <v>5</v>
      </c>
      <c r="J3213" s="11">
        <v>0.12</v>
      </c>
      <c r="K3213" s="9" t="s">
        <v>94</v>
      </c>
      <c r="L3213" s="9" t="s">
        <v>95</v>
      </c>
    </row>
    <row r="3214" spans="1:12" x14ac:dyDescent="0.2">
      <c r="A3214" t="str">
        <f>VLOOKUP(B3214,StateFIPS!A$2:B$52,2)</f>
        <v>Oregon</v>
      </c>
      <c r="B3214">
        <f t="shared" si="53"/>
        <v>41</v>
      </c>
      <c r="C3214" s="9" t="s">
        <v>2542</v>
      </c>
      <c r="D3214" s="9" t="s">
        <v>93</v>
      </c>
      <c r="E3214" s="9" t="s">
        <v>2789</v>
      </c>
      <c r="F3214" s="9" t="s">
        <v>2790</v>
      </c>
      <c r="G3214" s="10">
        <v>2042</v>
      </c>
      <c r="H3214" s="9" t="s">
        <v>94</v>
      </c>
      <c r="I3214" s="10">
        <v>17389</v>
      </c>
      <c r="J3214" s="11">
        <v>0.12</v>
      </c>
      <c r="K3214" s="9" t="s">
        <v>94</v>
      </c>
      <c r="L3214" s="9" t="s">
        <v>95</v>
      </c>
    </row>
    <row r="3215" spans="1:12" x14ac:dyDescent="0.2">
      <c r="A3215" t="str">
        <f>VLOOKUP(B3215,StateFIPS!A$2:B$52,2)</f>
        <v>Oregon</v>
      </c>
      <c r="B3215">
        <f t="shared" si="53"/>
        <v>41</v>
      </c>
      <c r="C3215" s="9" t="s">
        <v>2285</v>
      </c>
      <c r="D3215" s="9" t="s">
        <v>93</v>
      </c>
      <c r="E3215" s="9" t="s">
        <v>2789</v>
      </c>
      <c r="F3215" s="9" t="s">
        <v>2790</v>
      </c>
      <c r="G3215" s="10">
        <v>1908</v>
      </c>
      <c r="H3215" s="9" t="s">
        <v>94</v>
      </c>
      <c r="I3215" s="10">
        <v>16244</v>
      </c>
      <c r="J3215" s="11">
        <v>0.12</v>
      </c>
      <c r="K3215" s="9" t="s">
        <v>94</v>
      </c>
      <c r="L3215" s="9" t="s">
        <v>95</v>
      </c>
    </row>
    <row r="3216" spans="1:12" x14ac:dyDescent="0.2">
      <c r="A3216" t="str">
        <f>VLOOKUP(B3216,StateFIPS!A$2:B$52,2)</f>
        <v>Mississippi</v>
      </c>
      <c r="B3216">
        <f t="shared" si="53"/>
        <v>28</v>
      </c>
      <c r="C3216" s="9" t="s">
        <v>441</v>
      </c>
      <c r="D3216" s="9" t="s">
        <v>93</v>
      </c>
      <c r="E3216" s="9" t="s">
        <v>2789</v>
      </c>
      <c r="F3216" s="9" t="s">
        <v>2790</v>
      </c>
      <c r="G3216" s="10">
        <v>115</v>
      </c>
      <c r="H3216" s="9" t="s">
        <v>94</v>
      </c>
      <c r="I3216" s="10">
        <v>978</v>
      </c>
      <c r="J3216" s="11">
        <v>0.12</v>
      </c>
      <c r="K3216" s="9" t="s">
        <v>94</v>
      </c>
      <c r="L3216" s="9" t="s">
        <v>95</v>
      </c>
    </row>
    <row r="3217" spans="1:12" x14ac:dyDescent="0.2">
      <c r="A3217" t="str">
        <f>VLOOKUP(B3217,StateFIPS!A$2:B$52,2)</f>
        <v>Texas</v>
      </c>
      <c r="B3217">
        <f t="shared" si="53"/>
        <v>48</v>
      </c>
      <c r="C3217" s="9" t="s">
        <v>826</v>
      </c>
      <c r="D3217" s="9" t="s">
        <v>93</v>
      </c>
      <c r="E3217" s="9" t="s">
        <v>2789</v>
      </c>
      <c r="F3217" s="9" t="s">
        <v>2790</v>
      </c>
      <c r="G3217" s="10">
        <v>10</v>
      </c>
      <c r="H3217" s="9" t="s">
        <v>94</v>
      </c>
      <c r="I3217" s="10">
        <v>82</v>
      </c>
      <c r="J3217" s="11">
        <v>0.12</v>
      </c>
      <c r="K3217" s="9" t="s">
        <v>94</v>
      </c>
      <c r="L3217" s="9" t="s">
        <v>95</v>
      </c>
    </row>
    <row r="3218" spans="1:12" x14ac:dyDescent="0.2">
      <c r="A3218" t="str">
        <f>VLOOKUP(B3218,StateFIPS!A$2:B$52,2)</f>
        <v>Texas</v>
      </c>
      <c r="B3218">
        <f t="shared" si="53"/>
        <v>48</v>
      </c>
      <c r="C3218" s="9" t="s">
        <v>847</v>
      </c>
      <c r="D3218" s="9" t="s">
        <v>93</v>
      </c>
      <c r="E3218" s="9" t="s">
        <v>2789</v>
      </c>
      <c r="F3218" s="9" t="s">
        <v>2790</v>
      </c>
      <c r="G3218" s="10">
        <v>7</v>
      </c>
      <c r="H3218" s="9" t="s">
        <v>94</v>
      </c>
      <c r="I3218" s="10">
        <v>61</v>
      </c>
      <c r="J3218" s="11">
        <v>0.12</v>
      </c>
      <c r="K3218" s="9" t="s">
        <v>94</v>
      </c>
      <c r="L3218" s="9" t="s">
        <v>95</v>
      </c>
    </row>
    <row r="3219" spans="1:12" x14ac:dyDescent="0.2">
      <c r="A3219" t="str">
        <f>VLOOKUP(B3219,StateFIPS!A$2:B$52,2)</f>
        <v>Mississippi</v>
      </c>
      <c r="B3219">
        <f t="shared" si="53"/>
        <v>28</v>
      </c>
      <c r="C3219" s="9" t="s">
        <v>434</v>
      </c>
      <c r="D3219" s="9" t="s">
        <v>93</v>
      </c>
      <c r="E3219" s="9" t="s">
        <v>2789</v>
      </c>
      <c r="F3219" s="9" t="s">
        <v>2790</v>
      </c>
      <c r="G3219" s="10">
        <v>60</v>
      </c>
      <c r="H3219" s="9" t="s">
        <v>94</v>
      </c>
      <c r="I3219" s="10">
        <v>514</v>
      </c>
      <c r="J3219" s="11">
        <v>0.12</v>
      </c>
      <c r="K3219" s="9" t="s">
        <v>94</v>
      </c>
      <c r="L3219" s="9" t="s">
        <v>95</v>
      </c>
    </row>
    <row r="3220" spans="1:12" x14ac:dyDescent="0.2">
      <c r="A3220" t="str">
        <f>VLOOKUP(B3220,StateFIPS!A$2:B$52,2)</f>
        <v>Virginia</v>
      </c>
      <c r="B3220">
        <f t="shared" si="53"/>
        <v>51</v>
      </c>
      <c r="C3220" s="9" t="s">
        <v>2582</v>
      </c>
      <c r="D3220" s="9" t="s">
        <v>93</v>
      </c>
      <c r="E3220" s="9" t="s">
        <v>2789</v>
      </c>
      <c r="F3220" s="9" t="s">
        <v>2790</v>
      </c>
      <c r="G3220" s="10">
        <v>2</v>
      </c>
      <c r="H3220" s="9" t="s">
        <v>94</v>
      </c>
      <c r="I3220" s="10">
        <v>17</v>
      </c>
      <c r="J3220" s="11">
        <v>0.12</v>
      </c>
      <c r="K3220" s="9" t="s">
        <v>94</v>
      </c>
      <c r="L3220" s="9" t="s">
        <v>95</v>
      </c>
    </row>
    <row r="3221" spans="1:12" x14ac:dyDescent="0.2">
      <c r="A3221" t="str">
        <f>VLOOKUP(B3221,StateFIPS!A$2:B$52,2)</f>
        <v>Oklahoma</v>
      </c>
      <c r="B3221">
        <f t="shared" si="53"/>
        <v>40</v>
      </c>
      <c r="C3221" s="9" t="s">
        <v>2274</v>
      </c>
      <c r="D3221" s="9" t="s">
        <v>93</v>
      </c>
      <c r="E3221" s="9" t="s">
        <v>2789</v>
      </c>
      <c r="F3221" s="9" t="s">
        <v>2790</v>
      </c>
      <c r="G3221" s="10">
        <v>175</v>
      </c>
      <c r="H3221" s="9" t="s">
        <v>94</v>
      </c>
      <c r="I3221" s="10">
        <v>1493</v>
      </c>
      <c r="J3221" s="11">
        <v>0.12</v>
      </c>
      <c r="K3221" s="9" t="s">
        <v>94</v>
      </c>
      <c r="L3221" s="9" t="s">
        <v>95</v>
      </c>
    </row>
    <row r="3222" spans="1:12" x14ac:dyDescent="0.2">
      <c r="A3222" t="str">
        <f>VLOOKUP(B3222,StateFIPS!A$2:B$52,2)</f>
        <v>Oregon</v>
      </c>
      <c r="B3222">
        <f t="shared" si="53"/>
        <v>41</v>
      </c>
      <c r="C3222" s="9" t="s">
        <v>1296</v>
      </c>
      <c r="D3222" s="9" t="s">
        <v>93</v>
      </c>
      <c r="E3222" s="9" t="s">
        <v>2789</v>
      </c>
      <c r="F3222" s="9" t="s">
        <v>2790</v>
      </c>
      <c r="G3222" s="10">
        <v>2113</v>
      </c>
      <c r="H3222" s="9" t="s">
        <v>94</v>
      </c>
      <c r="I3222" s="10">
        <v>17988</v>
      </c>
      <c r="J3222" s="11">
        <v>0.12</v>
      </c>
      <c r="K3222" s="9" t="s">
        <v>94</v>
      </c>
      <c r="L3222" s="9" t="s">
        <v>95</v>
      </c>
    </row>
    <row r="3223" spans="1:12" x14ac:dyDescent="0.2">
      <c r="A3223" t="str">
        <f>VLOOKUP(B3223,StateFIPS!A$2:B$52,2)</f>
        <v>Texas</v>
      </c>
      <c r="B3223">
        <f t="shared" si="53"/>
        <v>48</v>
      </c>
      <c r="C3223" s="9" t="s">
        <v>2275</v>
      </c>
      <c r="D3223" s="9" t="s">
        <v>93</v>
      </c>
      <c r="E3223" s="9" t="s">
        <v>2789</v>
      </c>
      <c r="F3223" s="9" t="s">
        <v>2790</v>
      </c>
      <c r="G3223" s="10">
        <v>99204</v>
      </c>
      <c r="H3223" s="9" t="s">
        <v>94</v>
      </c>
      <c r="I3223" s="10">
        <v>844670</v>
      </c>
      <c r="J3223" s="11">
        <v>0.12</v>
      </c>
      <c r="K3223" s="9" t="s">
        <v>94</v>
      </c>
      <c r="L3223" s="9" t="s">
        <v>95</v>
      </c>
    </row>
    <row r="3224" spans="1:12" x14ac:dyDescent="0.2">
      <c r="A3224" t="str">
        <f>VLOOKUP(B3224,StateFIPS!A$2:B$52,2)</f>
        <v>Mississippi</v>
      </c>
      <c r="B3224">
        <f t="shared" si="53"/>
        <v>28</v>
      </c>
      <c r="C3224" s="9" t="s">
        <v>312</v>
      </c>
      <c r="D3224" s="9" t="s">
        <v>93</v>
      </c>
      <c r="E3224" s="9" t="s">
        <v>2789</v>
      </c>
      <c r="F3224" s="9" t="s">
        <v>2790</v>
      </c>
      <c r="G3224" s="10">
        <v>63386</v>
      </c>
      <c r="H3224" s="9" t="s">
        <v>94</v>
      </c>
      <c r="I3224" s="10">
        <v>539696</v>
      </c>
      <c r="J3224" s="11">
        <v>0.12</v>
      </c>
      <c r="K3224" s="9" t="s">
        <v>94</v>
      </c>
      <c r="L3224" s="9" t="s">
        <v>95</v>
      </c>
    </row>
    <row r="3225" spans="1:12" x14ac:dyDescent="0.2">
      <c r="A3225" t="str">
        <f>VLOOKUP(B3225,StateFIPS!A$2:B$52,2)</f>
        <v>Oklahoma</v>
      </c>
      <c r="B3225">
        <f t="shared" si="53"/>
        <v>40</v>
      </c>
      <c r="C3225" s="9" t="s">
        <v>1318</v>
      </c>
      <c r="D3225" s="9" t="s">
        <v>93</v>
      </c>
      <c r="E3225" s="9" t="s">
        <v>2789</v>
      </c>
      <c r="F3225" s="9" t="s">
        <v>2790</v>
      </c>
      <c r="G3225" s="10">
        <v>81</v>
      </c>
      <c r="H3225" s="9" t="s">
        <v>94</v>
      </c>
      <c r="I3225" s="10">
        <v>693</v>
      </c>
      <c r="J3225" s="11">
        <v>0.12</v>
      </c>
      <c r="K3225" s="9" t="s">
        <v>94</v>
      </c>
      <c r="L3225" s="9" t="s">
        <v>95</v>
      </c>
    </row>
    <row r="3226" spans="1:12" x14ac:dyDescent="0.2">
      <c r="A3226" t="str">
        <f>VLOOKUP(B3226,StateFIPS!A$2:B$52,2)</f>
        <v>Oregon</v>
      </c>
      <c r="B3226">
        <f t="shared" si="53"/>
        <v>41</v>
      </c>
      <c r="C3226" s="9" t="s">
        <v>1297</v>
      </c>
      <c r="D3226" s="9" t="s">
        <v>93</v>
      </c>
      <c r="E3226" s="9" t="s">
        <v>2789</v>
      </c>
      <c r="F3226" s="9" t="s">
        <v>2790</v>
      </c>
      <c r="G3226" s="10">
        <v>973</v>
      </c>
      <c r="H3226" s="9" t="s">
        <v>94</v>
      </c>
      <c r="I3226" s="10">
        <v>8285</v>
      </c>
      <c r="J3226" s="11">
        <v>0.12</v>
      </c>
      <c r="K3226" s="9" t="s">
        <v>94</v>
      </c>
      <c r="L3226" s="9" t="s">
        <v>95</v>
      </c>
    </row>
    <row r="3227" spans="1:12" x14ac:dyDescent="0.2">
      <c r="A3227" t="str">
        <f>VLOOKUP(B3227,StateFIPS!A$2:B$52,2)</f>
        <v>Texas</v>
      </c>
      <c r="B3227">
        <f t="shared" si="53"/>
        <v>48</v>
      </c>
      <c r="C3227" s="9" t="s">
        <v>837</v>
      </c>
      <c r="D3227" s="9" t="s">
        <v>93</v>
      </c>
      <c r="E3227" s="9" t="s">
        <v>2789</v>
      </c>
      <c r="F3227" s="9" t="s">
        <v>2790</v>
      </c>
      <c r="G3227" s="10">
        <v>5</v>
      </c>
      <c r="H3227" s="9" t="s">
        <v>94</v>
      </c>
      <c r="I3227" s="10">
        <v>42</v>
      </c>
      <c r="J3227" s="11">
        <v>0.12</v>
      </c>
      <c r="K3227" s="9" t="s">
        <v>94</v>
      </c>
      <c r="L3227" s="9" t="s">
        <v>95</v>
      </c>
    </row>
    <row r="3228" spans="1:12" x14ac:dyDescent="0.2">
      <c r="A3228" t="str">
        <f>VLOOKUP(B3228,StateFIPS!A$2:B$52,2)</f>
        <v>Mississippi</v>
      </c>
      <c r="B3228">
        <f t="shared" si="53"/>
        <v>28</v>
      </c>
      <c r="C3228" s="9" t="s">
        <v>325</v>
      </c>
      <c r="D3228" s="9" t="s">
        <v>93</v>
      </c>
      <c r="E3228" s="9" t="s">
        <v>2789</v>
      </c>
      <c r="F3228" s="9" t="s">
        <v>2790</v>
      </c>
      <c r="G3228" s="10">
        <v>68470</v>
      </c>
      <c r="H3228" s="9" t="s">
        <v>94</v>
      </c>
      <c r="I3228" s="10">
        <v>582982</v>
      </c>
      <c r="J3228" s="11">
        <v>0.12</v>
      </c>
      <c r="K3228" s="9" t="s">
        <v>94</v>
      </c>
      <c r="L3228" s="9" t="s">
        <v>95</v>
      </c>
    </row>
    <row r="3229" spans="1:12" x14ac:dyDescent="0.2">
      <c r="A3229" t="str">
        <f>VLOOKUP(B3229,StateFIPS!A$2:B$52,2)</f>
        <v>Oklahoma</v>
      </c>
      <c r="B3229">
        <f t="shared" si="53"/>
        <v>40</v>
      </c>
      <c r="C3229" s="9" t="s">
        <v>1319</v>
      </c>
      <c r="D3229" s="9" t="s">
        <v>93</v>
      </c>
      <c r="E3229" s="9" t="s">
        <v>2789</v>
      </c>
      <c r="F3229" s="9" t="s">
        <v>2790</v>
      </c>
      <c r="G3229" s="10">
        <v>22640</v>
      </c>
      <c r="H3229" s="9" t="s">
        <v>94</v>
      </c>
      <c r="I3229" s="10">
        <v>192766</v>
      </c>
      <c r="J3229" s="11">
        <v>0.12</v>
      </c>
      <c r="K3229" s="9" t="s">
        <v>94</v>
      </c>
      <c r="L3229" s="9" t="s">
        <v>95</v>
      </c>
    </row>
    <row r="3230" spans="1:12" x14ac:dyDescent="0.2">
      <c r="A3230" t="str">
        <f>VLOOKUP(B3230,StateFIPS!A$2:B$52,2)</f>
        <v>Oklahoma</v>
      </c>
      <c r="B3230">
        <f t="shared" si="53"/>
        <v>40</v>
      </c>
      <c r="C3230" s="9" t="s">
        <v>2299</v>
      </c>
      <c r="D3230" s="9" t="s">
        <v>93</v>
      </c>
      <c r="E3230" s="9" t="s">
        <v>2789</v>
      </c>
      <c r="F3230" s="9" t="s">
        <v>2790</v>
      </c>
      <c r="G3230" s="10">
        <v>93</v>
      </c>
      <c r="H3230" s="9" t="s">
        <v>94</v>
      </c>
      <c r="I3230" s="10">
        <v>796</v>
      </c>
      <c r="J3230" s="11">
        <v>0.12</v>
      </c>
      <c r="K3230" s="9" t="s">
        <v>94</v>
      </c>
      <c r="L3230" s="9" t="s">
        <v>95</v>
      </c>
    </row>
    <row r="3231" spans="1:12" x14ac:dyDescent="0.2">
      <c r="A3231" t="str">
        <f>VLOOKUP(B3231,StateFIPS!A$2:B$52,2)</f>
        <v>Oregon</v>
      </c>
      <c r="B3231">
        <f t="shared" si="53"/>
        <v>41</v>
      </c>
      <c r="C3231" s="9" t="s">
        <v>2462</v>
      </c>
      <c r="D3231" s="9" t="s">
        <v>93</v>
      </c>
      <c r="E3231" s="9" t="s">
        <v>2789</v>
      </c>
      <c r="F3231" s="9" t="s">
        <v>2790</v>
      </c>
      <c r="G3231" s="10">
        <v>8345</v>
      </c>
      <c r="H3231" s="9" t="s">
        <v>94</v>
      </c>
      <c r="I3231" s="10">
        <v>71054</v>
      </c>
      <c r="J3231" s="11">
        <v>0.12</v>
      </c>
      <c r="K3231" s="9" t="s">
        <v>94</v>
      </c>
      <c r="L3231" s="9" t="s">
        <v>95</v>
      </c>
    </row>
    <row r="3232" spans="1:12" x14ac:dyDescent="0.2">
      <c r="A3232" t="str">
        <f>VLOOKUP(B3232,StateFIPS!A$2:B$52,2)</f>
        <v>Georgia</v>
      </c>
      <c r="B3232">
        <f t="shared" si="53"/>
        <v>13</v>
      </c>
      <c r="C3232" s="9" t="s">
        <v>740</v>
      </c>
      <c r="D3232" s="9" t="s">
        <v>93</v>
      </c>
      <c r="E3232" s="9" t="s">
        <v>2789</v>
      </c>
      <c r="F3232" s="9" t="s">
        <v>2790</v>
      </c>
      <c r="G3232" s="10">
        <v>62654</v>
      </c>
      <c r="H3232" s="9" t="s">
        <v>94</v>
      </c>
      <c r="I3232" s="10">
        <v>533463</v>
      </c>
      <c r="J3232" s="11">
        <v>0.12</v>
      </c>
      <c r="K3232" s="9" t="s">
        <v>94</v>
      </c>
      <c r="L3232" s="9" t="s">
        <v>95</v>
      </c>
    </row>
    <row r="3233" spans="1:12" x14ac:dyDescent="0.2">
      <c r="A3233" t="str">
        <f>VLOOKUP(B3233,StateFIPS!A$2:B$52,2)</f>
        <v>Mississippi</v>
      </c>
      <c r="B3233">
        <f t="shared" si="53"/>
        <v>28</v>
      </c>
      <c r="C3233" s="9" t="s">
        <v>328</v>
      </c>
      <c r="D3233" s="9" t="s">
        <v>93</v>
      </c>
      <c r="E3233" s="9" t="s">
        <v>2789</v>
      </c>
      <c r="F3233" s="9" t="s">
        <v>2790</v>
      </c>
      <c r="G3233" s="10">
        <v>271</v>
      </c>
      <c r="H3233" s="9" t="s">
        <v>94</v>
      </c>
      <c r="I3233" s="10">
        <v>2303</v>
      </c>
      <c r="J3233" s="11">
        <v>0.12</v>
      </c>
      <c r="K3233" s="9" t="s">
        <v>94</v>
      </c>
      <c r="L3233" s="9" t="s">
        <v>95</v>
      </c>
    </row>
    <row r="3234" spans="1:12" x14ac:dyDescent="0.2">
      <c r="A3234" t="str">
        <f>VLOOKUP(B3234,StateFIPS!A$2:B$52,2)</f>
        <v>Texas</v>
      </c>
      <c r="B3234">
        <f t="shared" si="53"/>
        <v>48</v>
      </c>
      <c r="C3234" s="9" t="s">
        <v>844</v>
      </c>
      <c r="D3234" s="9" t="s">
        <v>93</v>
      </c>
      <c r="E3234" s="9" t="s">
        <v>2789</v>
      </c>
      <c r="F3234" s="9" t="s">
        <v>2790</v>
      </c>
      <c r="G3234" s="10">
        <v>7</v>
      </c>
      <c r="H3234" s="9" t="s">
        <v>94</v>
      </c>
      <c r="I3234" s="10">
        <v>58</v>
      </c>
      <c r="J3234" s="11">
        <v>0.12</v>
      </c>
      <c r="K3234" s="9" t="s">
        <v>94</v>
      </c>
      <c r="L3234" s="9" t="s">
        <v>95</v>
      </c>
    </row>
    <row r="3235" spans="1:12" x14ac:dyDescent="0.2">
      <c r="A3235" t="str">
        <f>VLOOKUP(B3235,StateFIPS!A$2:B$52,2)</f>
        <v>Mississippi</v>
      </c>
      <c r="B3235">
        <f t="shared" si="53"/>
        <v>28</v>
      </c>
      <c r="C3235" s="9" t="s">
        <v>2705</v>
      </c>
      <c r="D3235" s="9" t="s">
        <v>93</v>
      </c>
      <c r="E3235" s="9" t="s">
        <v>2789</v>
      </c>
      <c r="F3235" s="9" t="s">
        <v>2790</v>
      </c>
      <c r="G3235" s="10">
        <v>18826</v>
      </c>
      <c r="H3235" s="9" t="s">
        <v>94</v>
      </c>
      <c r="I3235" s="10">
        <v>160294</v>
      </c>
      <c r="J3235" s="11">
        <v>0.12</v>
      </c>
      <c r="K3235" s="9" t="s">
        <v>94</v>
      </c>
      <c r="L3235" s="9" t="s">
        <v>95</v>
      </c>
    </row>
    <row r="3236" spans="1:12" x14ac:dyDescent="0.2">
      <c r="A3236" t="str">
        <f>VLOOKUP(B3236,StateFIPS!A$2:B$52,2)</f>
        <v>Virginia</v>
      </c>
      <c r="B3236">
        <f t="shared" si="53"/>
        <v>51</v>
      </c>
      <c r="C3236" s="9" t="s">
        <v>2568</v>
      </c>
      <c r="D3236" s="9" t="s">
        <v>93</v>
      </c>
      <c r="E3236" s="9" t="s">
        <v>2789</v>
      </c>
      <c r="F3236" s="9" t="s">
        <v>2790</v>
      </c>
      <c r="G3236" s="10">
        <v>11</v>
      </c>
      <c r="H3236" s="9" t="s">
        <v>94</v>
      </c>
      <c r="I3236" s="10">
        <v>97</v>
      </c>
      <c r="J3236" s="11">
        <v>0.12</v>
      </c>
      <c r="K3236" s="9" t="s">
        <v>94</v>
      </c>
      <c r="L3236" s="9" t="s">
        <v>95</v>
      </c>
    </row>
    <row r="3237" spans="1:12" x14ac:dyDescent="0.2">
      <c r="A3237" t="str">
        <f>VLOOKUP(B3237,StateFIPS!A$2:B$52,2)</f>
        <v>California</v>
      </c>
      <c r="B3237">
        <f t="shared" si="53"/>
        <v>6</v>
      </c>
      <c r="C3237" s="9" t="s">
        <v>2057</v>
      </c>
      <c r="D3237" s="9" t="s">
        <v>93</v>
      </c>
      <c r="E3237" s="9" t="s">
        <v>2789</v>
      </c>
      <c r="F3237" s="9" t="s">
        <v>2790</v>
      </c>
      <c r="G3237" s="10">
        <v>28</v>
      </c>
      <c r="H3237" s="9" t="s">
        <v>94</v>
      </c>
      <c r="I3237" s="10">
        <v>235</v>
      </c>
      <c r="J3237" s="11">
        <v>0.12</v>
      </c>
      <c r="K3237" s="9" t="s">
        <v>94</v>
      </c>
      <c r="L3237" s="9" t="s">
        <v>95</v>
      </c>
    </row>
    <row r="3238" spans="1:12" x14ac:dyDescent="0.2">
      <c r="A3238" t="str">
        <f>VLOOKUP(B3238,StateFIPS!A$2:B$52,2)</f>
        <v>Oklahoma</v>
      </c>
      <c r="B3238">
        <f t="shared" si="53"/>
        <v>40</v>
      </c>
      <c r="C3238" s="9" t="s">
        <v>2415</v>
      </c>
      <c r="D3238" s="9" t="s">
        <v>93</v>
      </c>
      <c r="E3238" s="9" t="s">
        <v>2789</v>
      </c>
      <c r="F3238" s="9" t="s">
        <v>2790</v>
      </c>
      <c r="G3238" s="10">
        <v>79</v>
      </c>
      <c r="H3238" s="9" t="s">
        <v>94</v>
      </c>
      <c r="I3238" s="10">
        <v>673</v>
      </c>
      <c r="J3238" s="11">
        <v>0.12</v>
      </c>
      <c r="K3238" s="9" t="s">
        <v>94</v>
      </c>
      <c r="L3238" s="9" t="s">
        <v>95</v>
      </c>
    </row>
    <row r="3239" spans="1:12" x14ac:dyDescent="0.2">
      <c r="A3239" t="str">
        <f>VLOOKUP(B3239,StateFIPS!A$2:B$52,2)</f>
        <v>Georgia</v>
      </c>
      <c r="B3239">
        <f t="shared" si="53"/>
        <v>13</v>
      </c>
      <c r="C3239" s="9" t="s">
        <v>788</v>
      </c>
      <c r="D3239" s="9" t="s">
        <v>93</v>
      </c>
      <c r="E3239" s="9" t="s">
        <v>2789</v>
      </c>
      <c r="F3239" s="9" t="s">
        <v>2790</v>
      </c>
      <c r="G3239" s="10">
        <v>143954</v>
      </c>
      <c r="H3239" s="9" t="s">
        <v>94</v>
      </c>
      <c r="I3239" s="10">
        <v>1225686</v>
      </c>
      <c r="J3239" s="11">
        <v>0.12</v>
      </c>
      <c r="K3239" s="9" t="s">
        <v>94</v>
      </c>
      <c r="L3239" s="9" t="s">
        <v>95</v>
      </c>
    </row>
    <row r="3240" spans="1:12" x14ac:dyDescent="0.2">
      <c r="A3240" t="str">
        <f>VLOOKUP(B3240,StateFIPS!A$2:B$52,2)</f>
        <v>Texas</v>
      </c>
      <c r="B3240">
        <f t="shared" si="53"/>
        <v>48</v>
      </c>
      <c r="C3240" s="9" t="s">
        <v>834</v>
      </c>
      <c r="D3240" s="9" t="s">
        <v>93</v>
      </c>
      <c r="E3240" s="9" t="s">
        <v>2789</v>
      </c>
      <c r="F3240" s="9" t="s">
        <v>2790</v>
      </c>
      <c r="G3240" s="10">
        <v>27</v>
      </c>
      <c r="H3240" s="9" t="s">
        <v>94</v>
      </c>
      <c r="I3240" s="10">
        <v>228</v>
      </c>
      <c r="J3240" s="11">
        <v>0.12</v>
      </c>
      <c r="K3240" s="9" t="s">
        <v>94</v>
      </c>
      <c r="L3240" s="9" t="s">
        <v>95</v>
      </c>
    </row>
    <row r="3241" spans="1:12" x14ac:dyDescent="0.2">
      <c r="A3241" t="str">
        <f>VLOOKUP(B3241,StateFIPS!A$2:B$52,2)</f>
        <v>California</v>
      </c>
      <c r="B3241">
        <f t="shared" si="53"/>
        <v>6</v>
      </c>
      <c r="C3241" s="9" t="s">
        <v>516</v>
      </c>
      <c r="D3241" s="9" t="s">
        <v>93</v>
      </c>
      <c r="E3241" s="9" t="s">
        <v>2789</v>
      </c>
      <c r="F3241" s="9" t="s">
        <v>2790</v>
      </c>
      <c r="G3241" s="10">
        <v>8</v>
      </c>
      <c r="H3241" s="9" t="s">
        <v>94</v>
      </c>
      <c r="I3241" s="10">
        <v>65</v>
      </c>
      <c r="J3241" s="11">
        <v>0.12</v>
      </c>
      <c r="K3241" s="9" t="s">
        <v>94</v>
      </c>
      <c r="L3241" s="9" t="s">
        <v>95</v>
      </c>
    </row>
    <row r="3242" spans="1:12" x14ac:dyDescent="0.2">
      <c r="A3242" t="str">
        <f>VLOOKUP(B3242,StateFIPS!A$2:B$52,2)</f>
        <v>Mississippi</v>
      </c>
      <c r="B3242">
        <f t="shared" si="53"/>
        <v>28</v>
      </c>
      <c r="C3242" s="9" t="s">
        <v>316</v>
      </c>
      <c r="D3242" s="9" t="s">
        <v>93</v>
      </c>
      <c r="E3242" s="9" t="s">
        <v>2789</v>
      </c>
      <c r="F3242" s="9" t="s">
        <v>2790</v>
      </c>
      <c r="G3242" s="10">
        <v>65</v>
      </c>
      <c r="H3242" s="9" t="s">
        <v>94</v>
      </c>
      <c r="I3242" s="10">
        <v>556</v>
      </c>
      <c r="J3242" s="11">
        <v>0.12</v>
      </c>
      <c r="K3242" s="9" t="s">
        <v>94</v>
      </c>
      <c r="L3242" s="9" t="s">
        <v>95</v>
      </c>
    </row>
    <row r="3243" spans="1:12" x14ac:dyDescent="0.2">
      <c r="A3243" t="str">
        <f>VLOOKUP(B3243,StateFIPS!A$2:B$52,2)</f>
        <v>Georgia</v>
      </c>
      <c r="B3243">
        <f t="shared" si="53"/>
        <v>13</v>
      </c>
      <c r="C3243" s="9" t="s">
        <v>739</v>
      </c>
      <c r="D3243" s="9" t="s">
        <v>93</v>
      </c>
      <c r="E3243" s="9" t="s">
        <v>2789</v>
      </c>
      <c r="F3243" s="9" t="s">
        <v>2790</v>
      </c>
      <c r="G3243" s="10">
        <v>126878</v>
      </c>
      <c r="H3243" s="9" t="s">
        <v>94</v>
      </c>
      <c r="I3243" s="10">
        <v>1080295</v>
      </c>
      <c r="J3243" s="11">
        <v>0.12</v>
      </c>
      <c r="K3243" s="9" t="s">
        <v>94</v>
      </c>
      <c r="L3243" s="9" t="s">
        <v>95</v>
      </c>
    </row>
    <row r="3244" spans="1:12" x14ac:dyDescent="0.2">
      <c r="A3244" t="str">
        <f>VLOOKUP(B3244,StateFIPS!A$2:B$52,2)</f>
        <v>Mississippi</v>
      </c>
      <c r="B3244">
        <f t="shared" si="53"/>
        <v>28</v>
      </c>
      <c r="C3244" s="9" t="s">
        <v>318</v>
      </c>
      <c r="D3244" s="9" t="s">
        <v>93</v>
      </c>
      <c r="E3244" s="9" t="s">
        <v>2789</v>
      </c>
      <c r="F3244" s="9" t="s">
        <v>2790</v>
      </c>
      <c r="G3244" s="10">
        <v>139762</v>
      </c>
      <c r="H3244" s="9" t="s">
        <v>94</v>
      </c>
      <c r="I3244" s="10">
        <v>1190000</v>
      </c>
      <c r="J3244" s="11">
        <v>0.12</v>
      </c>
      <c r="K3244" s="9" t="s">
        <v>94</v>
      </c>
      <c r="L3244" s="9" t="s">
        <v>95</v>
      </c>
    </row>
    <row r="3245" spans="1:12" x14ac:dyDescent="0.2">
      <c r="A3245" t="str">
        <f>VLOOKUP(B3245,StateFIPS!A$2:B$52,2)</f>
        <v>California</v>
      </c>
      <c r="B3245">
        <f t="shared" si="53"/>
        <v>6</v>
      </c>
      <c r="C3245" s="9" t="s">
        <v>2044</v>
      </c>
      <c r="D3245" s="9" t="s">
        <v>93</v>
      </c>
      <c r="E3245" s="9" t="s">
        <v>2789</v>
      </c>
      <c r="F3245" s="9" t="s">
        <v>2790</v>
      </c>
      <c r="G3245" s="10">
        <v>4</v>
      </c>
      <c r="H3245" s="9" t="s">
        <v>94</v>
      </c>
      <c r="I3245" s="10">
        <v>32</v>
      </c>
      <c r="J3245" s="11">
        <v>0.12</v>
      </c>
      <c r="K3245" s="9" t="s">
        <v>94</v>
      </c>
      <c r="L3245" s="9" t="s">
        <v>95</v>
      </c>
    </row>
    <row r="3246" spans="1:12" x14ac:dyDescent="0.2">
      <c r="A3246" t="str">
        <f>VLOOKUP(B3246,StateFIPS!A$2:B$52,2)</f>
        <v>Texas</v>
      </c>
      <c r="B3246">
        <f t="shared" si="53"/>
        <v>48</v>
      </c>
      <c r="C3246" s="9" t="s">
        <v>2376</v>
      </c>
      <c r="D3246" s="9" t="s">
        <v>93</v>
      </c>
      <c r="E3246" s="9" t="s">
        <v>2789</v>
      </c>
      <c r="F3246" s="9" t="s">
        <v>2790</v>
      </c>
      <c r="G3246" s="10">
        <v>3</v>
      </c>
      <c r="H3246" s="9" t="s">
        <v>94</v>
      </c>
      <c r="I3246" s="10">
        <v>22</v>
      </c>
      <c r="J3246" s="11">
        <v>0.12</v>
      </c>
      <c r="K3246" s="9" t="s">
        <v>94</v>
      </c>
      <c r="L3246" s="9" t="s">
        <v>95</v>
      </c>
    </row>
    <row r="3247" spans="1:12" x14ac:dyDescent="0.2">
      <c r="A3247" t="str">
        <f>VLOOKUP(B3247,StateFIPS!A$2:B$52,2)</f>
        <v>Oregon</v>
      </c>
      <c r="B3247">
        <f t="shared" si="53"/>
        <v>41</v>
      </c>
      <c r="C3247" s="9" t="s">
        <v>2304</v>
      </c>
      <c r="D3247" s="9" t="s">
        <v>93</v>
      </c>
      <c r="E3247" s="9" t="s">
        <v>2789</v>
      </c>
      <c r="F3247" s="9" t="s">
        <v>2790</v>
      </c>
      <c r="G3247" s="10">
        <v>3934</v>
      </c>
      <c r="H3247" s="9" t="s">
        <v>94</v>
      </c>
      <c r="I3247" s="10">
        <v>33496</v>
      </c>
      <c r="J3247" s="11">
        <v>0.12</v>
      </c>
      <c r="K3247" s="9" t="s">
        <v>94</v>
      </c>
      <c r="L3247" s="9" t="s">
        <v>95</v>
      </c>
    </row>
    <row r="3248" spans="1:12" x14ac:dyDescent="0.2">
      <c r="A3248" t="str">
        <f>VLOOKUP(B3248,StateFIPS!A$2:B$52,2)</f>
        <v>Mississippi</v>
      </c>
      <c r="B3248">
        <f t="shared" si="53"/>
        <v>28</v>
      </c>
      <c r="C3248" s="9" t="s">
        <v>319</v>
      </c>
      <c r="D3248" s="9" t="s">
        <v>93</v>
      </c>
      <c r="E3248" s="9" t="s">
        <v>2789</v>
      </c>
      <c r="F3248" s="9" t="s">
        <v>2790</v>
      </c>
      <c r="G3248" s="10">
        <v>10768</v>
      </c>
      <c r="H3248" s="9" t="s">
        <v>94</v>
      </c>
      <c r="I3248" s="10">
        <v>91686</v>
      </c>
      <c r="J3248" s="11">
        <v>0.12</v>
      </c>
      <c r="K3248" s="9" t="s">
        <v>94</v>
      </c>
      <c r="L3248" s="9" t="s">
        <v>95</v>
      </c>
    </row>
    <row r="3249" spans="1:12" x14ac:dyDescent="0.2">
      <c r="A3249" t="str">
        <f>VLOOKUP(B3249,StateFIPS!A$2:B$52,2)</f>
        <v>Oregon</v>
      </c>
      <c r="B3249">
        <f t="shared" si="53"/>
        <v>41</v>
      </c>
      <c r="C3249" s="9" t="s">
        <v>1295</v>
      </c>
      <c r="D3249" s="9" t="s">
        <v>93</v>
      </c>
      <c r="E3249" s="9" t="s">
        <v>2789</v>
      </c>
      <c r="F3249" s="9" t="s">
        <v>2790</v>
      </c>
      <c r="G3249" s="10">
        <v>3508</v>
      </c>
      <c r="H3249" s="9" t="s">
        <v>94</v>
      </c>
      <c r="I3249" s="10">
        <v>29871</v>
      </c>
      <c r="J3249" s="11">
        <v>0.12</v>
      </c>
      <c r="K3249" s="9" t="s">
        <v>94</v>
      </c>
      <c r="L3249" s="9" t="s">
        <v>95</v>
      </c>
    </row>
    <row r="3250" spans="1:12" x14ac:dyDescent="0.2">
      <c r="A3250" t="str">
        <f>VLOOKUP(B3250,StateFIPS!A$2:B$52,2)</f>
        <v>California</v>
      </c>
      <c r="B3250">
        <f t="shared" si="53"/>
        <v>6</v>
      </c>
      <c r="C3250" s="9" t="s">
        <v>2055</v>
      </c>
      <c r="D3250" s="9" t="s">
        <v>93</v>
      </c>
      <c r="E3250" s="9" t="s">
        <v>2789</v>
      </c>
      <c r="F3250" s="9" t="s">
        <v>2790</v>
      </c>
      <c r="G3250" s="10">
        <v>140601</v>
      </c>
      <c r="H3250" s="9" t="s">
        <v>94</v>
      </c>
      <c r="I3250" s="10">
        <v>1197140</v>
      </c>
      <c r="J3250" s="11">
        <v>0.12</v>
      </c>
      <c r="K3250" s="9" t="s">
        <v>94</v>
      </c>
      <c r="L3250" s="9" t="s">
        <v>95</v>
      </c>
    </row>
    <row r="3251" spans="1:12" x14ac:dyDescent="0.2">
      <c r="A3251" t="str">
        <f>VLOOKUP(B3251,StateFIPS!A$2:B$52,2)</f>
        <v>Alabama</v>
      </c>
      <c r="B3251">
        <f t="shared" si="53"/>
        <v>1</v>
      </c>
      <c r="C3251" s="9" t="s">
        <v>108</v>
      </c>
      <c r="D3251" s="9" t="s">
        <v>93</v>
      </c>
      <c r="E3251" s="9" t="s">
        <v>2789</v>
      </c>
      <c r="F3251" s="9" t="s">
        <v>2790</v>
      </c>
      <c r="G3251" s="10">
        <v>5096</v>
      </c>
      <c r="H3251" s="9" t="s">
        <v>94</v>
      </c>
      <c r="I3251" s="10">
        <v>43387</v>
      </c>
      <c r="J3251" s="11">
        <v>0.12</v>
      </c>
      <c r="K3251" s="9" t="s">
        <v>94</v>
      </c>
      <c r="L3251" s="9" t="s">
        <v>95</v>
      </c>
    </row>
    <row r="3252" spans="1:12" x14ac:dyDescent="0.2">
      <c r="A3252" t="str">
        <f>VLOOKUP(B3252,StateFIPS!A$2:B$52,2)</f>
        <v>Oklahoma</v>
      </c>
      <c r="B3252">
        <f t="shared" si="53"/>
        <v>40</v>
      </c>
      <c r="C3252" s="9" t="s">
        <v>2429</v>
      </c>
      <c r="D3252" s="9" t="s">
        <v>93</v>
      </c>
      <c r="E3252" s="9" t="s">
        <v>2789</v>
      </c>
      <c r="F3252" s="9" t="s">
        <v>2790</v>
      </c>
      <c r="G3252" s="10">
        <v>72130</v>
      </c>
      <c r="H3252" s="9" t="s">
        <v>94</v>
      </c>
      <c r="I3252" s="10">
        <v>614144</v>
      </c>
      <c r="J3252" s="11">
        <v>0.12</v>
      </c>
      <c r="K3252" s="9" t="s">
        <v>94</v>
      </c>
      <c r="L3252" s="9" t="s">
        <v>95</v>
      </c>
    </row>
    <row r="3253" spans="1:12" x14ac:dyDescent="0.2">
      <c r="A3253" t="str">
        <f>VLOOKUP(B3253,StateFIPS!A$2:B$52,2)</f>
        <v>Mississippi</v>
      </c>
      <c r="B3253">
        <f t="shared" si="53"/>
        <v>28</v>
      </c>
      <c r="C3253" s="9" t="s">
        <v>321</v>
      </c>
      <c r="D3253" s="9" t="s">
        <v>93</v>
      </c>
      <c r="E3253" s="9" t="s">
        <v>2789</v>
      </c>
      <c r="F3253" s="9" t="s">
        <v>2790</v>
      </c>
      <c r="G3253" s="10">
        <v>17480</v>
      </c>
      <c r="H3253" s="9" t="s">
        <v>94</v>
      </c>
      <c r="I3253" s="10">
        <v>148831</v>
      </c>
      <c r="J3253" s="11">
        <v>0.12</v>
      </c>
      <c r="K3253" s="9" t="s">
        <v>94</v>
      </c>
      <c r="L3253" s="9" t="s">
        <v>95</v>
      </c>
    </row>
    <row r="3254" spans="1:12" x14ac:dyDescent="0.2">
      <c r="A3254" t="str">
        <f>VLOOKUP(B3254,StateFIPS!A$2:B$52,2)</f>
        <v>Georgia</v>
      </c>
      <c r="B3254">
        <f t="shared" si="53"/>
        <v>13</v>
      </c>
      <c r="C3254" s="9" t="s">
        <v>2021</v>
      </c>
      <c r="D3254" s="9" t="s">
        <v>93</v>
      </c>
      <c r="E3254" s="9" t="s">
        <v>2789</v>
      </c>
      <c r="F3254" s="9" t="s">
        <v>2790</v>
      </c>
      <c r="G3254" s="10">
        <v>54318</v>
      </c>
      <c r="H3254" s="9" t="s">
        <v>94</v>
      </c>
      <c r="I3254" s="10">
        <v>462488</v>
      </c>
      <c r="J3254" s="11">
        <v>0.12</v>
      </c>
      <c r="K3254" s="9" t="s">
        <v>94</v>
      </c>
      <c r="L3254" s="9" t="s">
        <v>95</v>
      </c>
    </row>
    <row r="3255" spans="1:12" x14ac:dyDescent="0.2">
      <c r="A3255" t="str">
        <f>VLOOKUP(B3255,StateFIPS!A$2:B$52,2)</f>
        <v>Oregon</v>
      </c>
      <c r="B3255">
        <f t="shared" si="53"/>
        <v>41</v>
      </c>
      <c r="C3255" s="9" t="s">
        <v>1294</v>
      </c>
      <c r="D3255" s="9" t="s">
        <v>93</v>
      </c>
      <c r="E3255" s="9" t="s">
        <v>2789</v>
      </c>
      <c r="F3255" s="9" t="s">
        <v>2790</v>
      </c>
      <c r="G3255" s="10">
        <v>10042</v>
      </c>
      <c r="H3255" s="9" t="s">
        <v>94</v>
      </c>
      <c r="I3255" s="10">
        <v>85499</v>
      </c>
      <c r="J3255" s="11">
        <v>0.12</v>
      </c>
      <c r="K3255" s="9" t="s">
        <v>94</v>
      </c>
      <c r="L3255" s="9" t="s">
        <v>95</v>
      </c>
    </row>
    <row r="3256" spans="1:12" x14ac:dyDescent="0.2">
      <c r="A3256" t="str">
        <f>VLOOKUP(B3256,StateFIPS!A$2:B$52,2)</f>
        <v>California</v>
      </c>
      <c r="B3256">
        <f t="shared" si="53"/>
        <v>6</v>
      </c>
      <c r="C3256" s="9" t="s">
        <v>495</v>
      </c>
      <c r="D3256" s="9" t="s">
        <v>93</v>
      </c>
      <c r="E3256" s="9" t="s">
        <v>2789</v>
      </c>
      <c r="F3256" s="9" t="s">
        <v>2790</v>
      </c>
      <c r="G3256" s="10">
        <v>5</v>
      </c>
      <c r="H3256" s="9" t="s">
        <v>94</v>
      </c>
      <c r="I3256" s="10">
        <v>46</v>
      </c>
      <c r="J3256" s="11">
        <v>0.12</v>
      </c>
      <c r="K3256" s="9" t="s">
        <v>94</v>
      </c>
      <c r="L3256" s="9" t="s">
        <v>95</v>
      </c>
    </row>
    <row r="3257" spans="1:12" x14ac:dyDescent="0.2">
      <c r="A3257" t="str">
        <f>VLOOKUP(B3257,StateFIPS!A$2:B$52,2)</f>
        <v>Georgia</v>
      </c>
      <c r="B3257">
        <f t="shared" si="53"/>
        <v>13</v>
      </c>
      <c r="C3257" s="9" t="s">
        <v>2014</v>
      </c>
      <c r="D3257" s="9" t="s">
        <v>93</v>
      </c>
      <c r="E3257" s="9" t="s">
        <v>2789</v>
      </c>
      <c r="F3257" s="9" t="s">
        <v>2790</v>
      </c>
      <c r="G3257" s="10">
        <v>8</v>
      </c>
      <c r="H3257" s="9" t="s">
        <v>94</v>
      </c>
      <c r="I3257" s="10">
        <v>72</v>
      </c>
      <c r="J3257" s="11">
        <v>0.12</v>
      </c>
      <c r="K3257" s="9" t="s">
        <v>94</v>
      </c>
      <c r="L3257" s="9" t="s">
        <v>95</v>
      </c>
    </row>
    <row r="3258" spans="1:12" x14ac:dyDescent="0.2">
      <c r="A3258" t="str">
        <f>VLOOKUP(B3258,StateFIPS!A$2:B$52,2)</f>
        <v>California</v>
      </c>
      <c r="B3258">
        <f t="shared" si="53"/>
        <v>6</v>
      </c>
      <c r="C3258" s="9" t="s">
        <v>508</v>
      </c>
      <c r="D3258" s="9" t="s">
        <v>93</v>
      </c>
      <c r="E3258" s="9" t="s">
        <v>2789</v>
      </c>
      <c r="F3258" s="9" t="s">
        <v>2790</v>
      </c>
      <c r="G3258" s="10">
        <v>3</v>
      </c>
      <c r="H3258" s="9" t="s">
        <v>94</v>
      </c>
      <c r="I3258" s="10">
        <v>27</v>
      </c>
      <c r="J3258" s="11">
        <v>0.12</v>
      </c>
      <c r="K3258" s="9" t="s">
        <v>94</v>
      </c>
      <c r="L3258" s="9" t="s">
        <v>95</v>
      </c>
    </row>
    <row r="3259" spans="1:12" x14ac:dyDescent="0.2">
      <c r="A3259" t="str">
        <f>VLOOKUP(B3259,StateFIPS!A$2:B$52,2)</f>
        <v>North Dakota</v>
      </c>
      <c r="B3259">
        <f t="shared" si="53"/>
        <v>38</v>
      </c>
      <c r="C3259" s="9" t="s">
        <v>1389</v>
      </c>
      <c r="D3259" s="9" t="s">
        <v>93</v>
      </c>
      <c r="E3259" s="9" t="s">
        <v>2789</v>
      </c>
      <c r="F3259" s="9" t="s">
        <v>2790</v>
      </c>
      <c r="G3259" s="10">
        <v>54</v>
      </c>
      <c r="H3259" s="9" t="s">
        <v>94</v>
      </c>
      <c r="I3259" s="10">
        <v>458</v>
      </c>
      <c r="J3259" s="11">
        <v>0.12</v>
      </c>
      <c r="K3259" s="9" t="s">
        <v>94</v>
      </c>
      <c r="L3259" s="9" t="s">
        <v>95</v>
      </c>
    </row>
    <row r="3260" spans="1:12" x14ac:dyDescent="0.2">
      <c r="A3260" t="str">
        <f>VLOOKUP(B3260,StateFIPS!A$2:B$52,2)</f>
        <v>Georgia</v>
      </c>
      <c r="B3260">
        <f t="shared" si="53"/>
        <v>13</v>
      </c>
      <c r="C3260" s="9" t="s">
        <v>761</v>
      </c>
      <c r="D3260" s="9" t="s">
        <v>93</v>
      </c>
      <c r="E3260" s="9" t="s">
        <v>2789</v>
      </c>
      <c r="F3260" s="9" t="s">
        <v>2790</v>
      </c>
      <c r="G3260" s="10">
        <v>25668</v>
      </c>
      <c r="H3260" s="9" t="s">
        <v>94</v>
      </c>
      <c r="I3260" s="10">
        <v>218551</v>
      </c>
      <c r="J3260" s="11">
        <v>0.12</v>
      </c>
      <c r="K3260" s="9" t="s">
        <v>94</v>
      </c>
      <c r="L3260" s="9" t="s">
        <v>95</v>
      </c>
    </row>
    <row r="3261" spans="1:12" x14ac:dyDescent="0.2">
      <c r="A3261" t="str">
        <f>VLOOKUP(B3261,StateFIPS!A$2:B$52,2)</f>
        <v>North Dakota</v>
      </c>
      <c r="B3261">
        <f t="shared" si="53"/>
        <v>38</v>
      </c>
      <c r="C3261" s="9" t="s">
        <v>1386</v>
      </c>
      <c r="D3261" s="9" t="s">
        <v>93</v>
      </c>
      <c r="E3261" s="9" t="s">
        <v>2789</v>
      </c>
      <c r="F3261" s="9" t="s">
        <v>2790</v>
      </c>
      <c r="G3261" s="10">
        <v>43</v>
      </c>
      <c r="H3261" s="9" t="s">
        <v>94</v>
      </c>
      <c r="I3261" s="10">
        <v>365</v>
      </c>
      <c r="J3261" s="11">
        <v>0.12</v>
      </c>
      <c r="K3261" s="9" t="s">
        <v>94</v>
      </c>
      <c r="L3261" s="9" t="s">
        <v>95</v>
      </c>
    </row>
    <row r="3262" spans="1:12" x14ac:dyDescent="0.2">
      <c r="A3262" t="str">
        <f>VLOOKUP(B3262,StateFIPS!A$2:B$52,2)</f>
        <v>North Dakota</v>
      </c>
      <c r="B3262">
        <f t="shared" si="53"/>
        <v>38</v>
      </c>
      <c r="C3262" s="9" t="s">
        <v>1398</v>
      </c>
      <c r="D3262" s="9" t="s">
        <v>93</v>
      </c>
      <c r="E3262" s="9" t="s">
        <v>2789</v>
      </c>
      <c r="F3262" s="9" t="s">
        <v>2790</v>
      </c>
      <c r="G3262" s="10">
        <v>45</v>
      </c>
      <c r="H3262" s="9" t="s">
        <v>94</v>
      </c>
      <c r="I3262" s="10">
        <v>384</v>
      </c>
      <c r="J3262" s="11">
        <v>0.12</v>
      </c>
      <c r="K3262" s="9" t="s">
        <v>94</v>
      </c>
      <c r="L3262" s="9" t="s">
        <v>95</v>
      </c>
    </row>
    <row r="3263" spans="1:12" x14ac:dyDescent="0.2">
      <c r="A3263" t="str">
        <f>VLOOKUP(B3263,StateFIPS!A$2:B$52,2)</f>
        <v>North Dakota</v>
      </c>
      <c r="B3263">
        <f t="shared" si="53"/>
        <v>38</v>
      </c>
      <c r="C3263" s="9" t="s">
        <v>1388</v>
      </c>
      <c r="D3263" s="9" t="s">
        <v>93</v>
      </c>
      <c r="E3263" s="9" t="s">
        <v>2789</v>
      </c>
      <c r="F3263" s="9" t="s">
        <v>2790</v>
      </c>
      <c r="G3263" s="10">
        <v>30</v>
      </c>
      <c r="H3263" s="9" t="s">
        <v>94</v>
      </c>
      <c r="I3263" s="10">
        <v>255</v>
      </c>
      <c r="J3263" s="11">
        <v>0.12</v>
      </c>
      <c r="K3263" s="9" t="s">
        <v>94</v>
      </c>
      <c r="L3263" s="9" t="s">
        <v>95</v>
      </c>
    </row>
    <row r="3264" spans="1:12" x14ac:dyDescent="0.2">
      <c r="A3264" t="str">
        <f>VLOOKUP(B3264,StateFIPS!A$2:B$52,2)</f>
        <v>North Dakota</v>
      </c>
      <c r="B3264">
        <f t="shared" si="53"/>
        <v>38</v>
      </c>
      <c r="C3264" s="9" t="s">
        <v>2676</v>
      </c>
      <c r="D3264" s="9" t="s">
        <v>93</v>
      </c>
      <c r="E3264" s="9" t="s">
        <v>2789</v>
      </c>
      <c r="F3264" s="9" t="s">
        <v>2790</v>
      </c>
      <c r="G3264" s="10">
        <v>65</v>
      </c>
      <c r="H3264" s="9" t="s">
        <v>94</v>
      </c>
      <c r="I3264" s="10">
        <v>550</v>
      </c>
      <c r="J3264" s="11">
        <v>0.12</v>
      </c>
      <c r="K3264" s="9" t="s">
        <v>94</v>
      </c>
      <c r="L3264" s="9" t="s">
        <v>95</v>
      </c>
    </row>
    <row r="3265" spans="1:12" x14ac:dyDescent="0.2">
      <c r="A3265" t="str">
        <f>VLOOKUP(B3265,StateFIPS!A$2:B$52,2)</f>
        <v>Colorado</v>
      </c>
      <c r="B3265">
        <f t="shared" si="53"/>
        <v>8</v>
      </c>
      <c r="C3265" s="9" t="s">
        <v>483</v>
      </c>
      <c r="D3265" s="9" t="s">
        <v>93</v>
      </c>
      <c r="E3265" s="9" t="s">
        <v>2789</v>
      </c>
      <c r="F3265" s="9" t="s">
        <v>2790</v>
      </c>
      <c r="G3265" s="10">
        <v>13811</v>
      </c>
      <c r="H3265" s="9" t="s">
        <v>94</v>
      </c>
      <c r="I3265" s="10">
        <v>117597</v>
      </c>
      <c r="J3265" s="11">
        <v>0.12</v>
      </c>
      <c r="K3265" s="9" t="s">
        <v>94</v>
      </c>
      <c r="L3265" s="9" t="s">
        <v>95</v>
      </c>
    </row>
    <row r="3266" spans="1:12" x14ac:dyDescent="0.2">
      <c r="A3266" t="str">
        <f>VLOOKUP(B3266,StateFIPS!A$2:B$52,2)</f>
        <v>North Dakota</v>
      </c>
      <c r="B3266">
        <f t="shared" si="53"/>
        <v>38</v>
      </c>
      <c r="C3266" s="9" t="s">
        <v>2682</v>
      </c>
      <c r="D3266" s="9" t="s">
        <v>93</v>
      </c>
      <c r="E3266" s="9" t="s">
        <v>2789</v>
      </c>
      <c r="F3266" s="9" t="s">
        <v>2790</v>
      </c>
      <c r="G3266" s="10">
        <v>76</v>
      </c>
      <c r="H3266" s="9" t="s">
        <v>94</v>
      </c>
      <c r="I3266" s="10">
        <v>645</v>
      </c>
      <c r="J3266" s="11">
        <v>0.12</v>
      </c>
      <c r="K3266" s="9" t="s">
        <v>94</v>
      </c>
      <c r="L3266" s="9" t="s">
        <v>95</v>
      </c>
    </row>
    <row r="3267" spans="1:12" x14ac:dyDescent="0.2">
      <c r="A3267" t="str">
        <f>VLOOKUP(B3267,StateFIPS!A$2:B$52,2)</f>
        <v>North Carolina</v>
      </c>
      <c r="B3267">
        <f t="shared" ref="B3267:B3330" si="54">VALUE(LEFT(C3267,2))</f>
        <v>37</v>
      </c>
      <c r="C3267" s="9" t="s">
        <v>1806</v>
      </c>
      <c r="D3267" s="9" t="s">
        <v>93</v>
      </c>
      <c r="E3267" s="9" t="s">
        <v>2789</v>
      </c>
      <c r="F3267" s="9" t="s">
        <v>2790</v>
      </c>
      <c r="G3267" s="10">
        <v>49716</v>
      </c>
      <c r="H3267" s="9" t="s">
        <v>94</v>
      </c>
      <c r="I3267" s="10">
        <v>423303</v>
      </c>
      <c r="J3267" s="11">
        <v>0.12</v>
      </c>
      <c r="K3267" s="9" t="s">
        <v>94</v>
      </c>
      <c r="L3267" s="9" t="s">
        <v>95</v>
      </c>
    </row>
    <row r="3268" spans="1:12" x14ac:dyDescent="0.2">
      <c r="A3268" t="str">
        <f>VLOOKUP(B3268,StateFIPS!A$2:B$52,2)</f>
        <v>Alaska</v>
      </c>
      <c r="B3268">
        <f t="shared" si="54"/>
        <v>2</v>
      </c>
      <c r="C3268" s="9" t="s">
        <v>2064</v>
      </c>
      <c r="D3268" s="9" t="s">
        <v>93</v>
      </c>
      <c r="E3268" s="9" t="s">
        <v>2789</v>
      </c>
      <c r="F3268" s="9" t="s">
        <v>2790</v>
      </c>
      <c r="G3268" s="10">
        <v>10070</v>
      </c>
      <c r="H3268" s="9" t="s">
        <v>94</v>
      </c>
      <c r="I3268" s="10">
        <v>85740</v>
      </c>
      <c r="J3268" s="11">
        <v>0.12</v>
      </c>
      <c r="K3268" s="9" t="s">
        <v>94</v>
      </c>
      <c r="L3268" s="9" t="s">
        <v>95</v>
      </c>
    </row>
    <row r="3269" spans="1:12" x14ac:dyDescent="0.2">
      <c r="A3269" t="str">
        <f>VLOOKUP(B3269,StateFIPS!A$2:B$52,2)</f>
        <v>Colorado</v>
      </c>
      <c r="B3269">
        <f t="shared" si="54"/>
        <v>8</v>
      </c>
      <c r="C3269" s="9" t="s">
        <v>475</v>
      </c>
      <c r="D3269" s="9" t="s">
        <v>93</v>
      </c>
      <c r="E3269" s="9" t="s">
        <v>2789</v>
      </c>
      <c r="F3269" s="9" t="s">
        <v>2790</v>
      </c>
      <c r="G3269" s="10">
        <v>6913</v>
      </c>
      <c r="H3269" s="9" t="s">
        <v>94</v>
      </c>
      <c r="I3269" s="10">
        <v>58859</v>
      </c>
      <c r="J3269" s="11">
        <v>0.12</v>
      </c>
      <c r="K3269" s="9" t="s">
        <v>94</v>
      </c>
      <c r="L3269" s="9" t="s">
        <v>95</v>
      </c>
    </row>
    <row r="3270" spans="1:12" x14ac:dyDescent="0.2">
      <c r="A3270" t="str">
        <f>VLOOKUP(B3270,StateFIPS!A$2:B$52,2)</f>
        <v>Tennessee</v>
      </c>
      <c r="B3270">
        <f t="shared" si="54"/>
        <v>47</v>
      </c>
      <c r="C3270" s="9" t="s">
        <v>947</v>
      </c>
      <c r="D3270" s="9" t="s">
        <v>93</v>
      </c>
      <c r="E3270" s="9" t="s">
        <v>2789</v>
      </c>
      <c r="F3270" s="9" t="s">
        <v>2790</v>
      </c>
      <c r="G3270" s="10">
        <v>9</v>
      </c>
      <c r="H3270" s="9" t="s">
        <v>94</v>
      </c>
      <c r="I3270" s="10">
        <v>80</v>
      </c>
      <c r="J3270" s="11">
        <v>0.12</v>
      </c>
      <c r="K3270" s="9" t="s">
        <v>94</v>
      </c>
      <c r="L3270" s="9" t="s">
        <v>95</v>
      </c>
    </row>
    <row r="3271" spans="1:12" x14ac:dyDescent="0.2">
      <c r="A3271" t="str">
        <f>VLOOKUP(B3271,StateFIPS!A$2:B$52,2)</f>
        <v>Texas</v>
      </c>
      <c r="B3271">
        <f t="shared" si="54"/>
        <v>48</v>
      </c>
      <c r="C3271" s="9" t="s">
        <v>882</v>
      </c>
      <c r="D3271" s="9" t="s">
        <v>93</v>
      </c>
      <c r="E3271" s="9" t="s">
        <v>2789</v>
      </c>
      <c r="F3271" s="9" t="s">
        <v>2790</v>
      </c>
      <c r="G3271" s="10">
        <v>3</v>
      </c>
      <c r="H3271" s="9" t="s">
        <v>94</v>
      </c>
      <c r="I3271" s="10">
        <v>22</v>
      </c>
      <c r="J3271" s="11">
        <v>0.12</v>
      </c>
      <c r="K3271" s="9" t="s">
        <v>94</v>
      </c>
      <c r="L3271" s="9" t="s">
        <v>95</v>
      </c>
    </row>
    <row r="3272" spans="1:12" x14ac:dyDescent="0.2">
      <c r="A3272" t="str">
        <f>VLOOKUP(B3272,StateFIPS!A$2:B$52,2)</f>
        <v>Illinois</v>
      </c>
      <c r="B3272">
        <f t="shared" si="54"/>
        <v>17</v>
      </c>
      <c r="C3272" s="9" t="s">
        <v>2148</v>
      </c>
      <c r="D3272" s="9" t="s">
        <v>93</v>
      </c>
      <c r="E3272" s="9" t="s">
        <v>2789</v>
      </c>
      <c r="F3272" s="9" t="s">
        <v>2790</v>
      </c>
      <c r="G3272" s="10">
        <v>110</v>
      </c>
      <c r="H3272" s="9" t="s">
        <v>94</v>
      </c>
      <c r="I3272" s="10">
        <v>936</v>
      </c>
      <c r="J3272" s="11">
        <v>0.12</v>
      </c>
      <c r="K3272" s="9" t="s">
        <v>94</v>
      </c>
      <c r="L3272" s="9" t="s">
        <v>95</v>
      </c>
    </row>
    <row r="3273" spans="1:12" x14ac:dyDescent="0.2">
      <c r="A3273" t="str">
        <f>VLOOKUP(B3273,StateFIPS!A$2:B$52,2)</f>
        <v>Georgia</v>
      </c>
      <c r="B3273">
        <f t="shared" si="54"/>
        <v>13</v>
      </c>
      <c r="C3273" s="9" t="s">
        <v>801</v>
      </c>
      <c r="D3273" s="9" t="s">
        <v>93</v>
      </c>
      <c r="E3273" s="9" t="s">
        <v>2789</v>
      </c>
      <c r="F3273" s="9" t="s">
        <v>2790</v>
      </c>
      <c r="G3273" s="10">
        <v>15911</v>
      </c>
      <c r="H3273" s="9" t="s">
        <v>94</v>
      </c>
      <c r="I3273" s="10">
        <v>135472</v>
      </c>
      <c r="J3273" s="11">
        <v>0.12</v>
      </c>
      <c r="K3273" s="9" t="s">
        <v>94</v>
      </c>
      <c r="L3273" s="9" t="s">
        <v>95</v>
      </c>
    </row>
    <row r="3274" spans="1:12" x14ac:dyDescent="0.2">
      <c r="A3274" t="str">
        <f>VLOOKUP(B3274,StateFIPS!A$2:B$52,2)</f>
        <v>Virginia</v>
      </c>
      <c r="B3274">
        <f t="shared" si="54"/>
        <v>51</v>
      </c>
      <c r="C3274" s="9" t="s">
        <v>1109</v>
      </c>
      <c r="D3274" s="9" t="s">
        <v>93</v>
      </c>
      <c r="E3274" s="9" t="s">
        <v>2789</v>
      </c>
      <c r="F3274" s="9" t="s">
        <v>2790</v>
      </c>
      <c r="G3274" s="10">
        <v>0.68</v>
      </c>
      <c r="H3274" s="9" t="s">
        <v>94</v>
      </c>
      <c r="I3274" s="10">
        <v>6</v>
      </c>
      <c r="J3274" s="11">
        <v>0.12</v>
      </c>
      <c r="K3274" s="9" t="s">
        <v>94</v>
      </c>
      <c r="L3274" s="9" t="s">
        <v>95</v>
      </c>
    </row>
    <row r="3275" spans="1:12" x14ac:dyDescent="0.2">
      <c r="A3275" t="str">
        <f>VLOOKUP(B3275,StateFIPS!A$2:B$52,2)</f>
        <v>North Dakota</v>
      </c>
      <c r="B3275">
        <f t="shared" si="54"/>
        <v>38</v>
      </c>
      <c r="C3275" s="9" t="s">
        <v>1396</v>
      </c>
      <c r="D3275" s="9" t="s">
        <v>93</v>
      </c>
      <c r="E3275" s="9" t="s">
        <v>2789</v>
      </c>
      <c r="F3275" s="9" t="s">
        <v>2790</v>
      </c>
      <c r="G3275" s="10">
        <v>121</v>
      </c>
      <c r="H3275" s="9" t="s">
        <v>94</v>
      </c>
      <c r="I3275" s="10">
        <v>1029</v>
      </c>
      <c r="J3275" s="11">
        <v>0.12</v>
      </c>
      <c r="K3275" s="9" t="s">
        <v>94</v>
      </c>
      <c r="L3275" s="9" t="s">
        <v>95</v>
      </c>
    </row>
    <row r="3276" spans="1:12" x14ac:dyDescent="0.2">
      <c r="A3276" t="str">
        <f>VLOOKUP(B3276,StateFIPS!A$2:B$52,2)</f>
        <v>North Dakota</v>
      </c>
      <c r="B3276">
        <f t="shared" si="54"/>
        <v>38</v>
      </c>
      <c r="C3276" s="9" t="s">
        <v>2706</v>
      </c>
      <c r="D3276" s="9" t="s">
        <v>93</v>
      </c>
      <c r="E3276" s="9" t="s">
        <v>2789</v>
      </c>
      <c r="F3276" s="9" t="s">
        <v>2790</v>
      </c>
      <c r="G3276" s="10">
        <v>25</v>
      </c>
      <c r="H3276" s="9" t="s">
        <v>94</v>
      </c>
      <c r="I3276" s="10">
        <v>211</v>
      </c>
      <c r="J3276" s="11">
        <v>0.12</v>
      </c>
      <c r="K3276" s="9" t="s">
        <v>94</v>
      </c>
      <c r="L3276" s="9" t="s">
        <v>95</v>
      </c>
    </row>
    <row r="3277" spans="1:12" x14ac:dyDescent="0.2">
      <c r="A3277" t="str">
        <f>VLOOKUP(B3277,StateFIPS!A$2:B$52,2)</f>
        <v>Texas</v>
      </c>
      <c r="B3277">
        <f t="shared" si="54"/>
        <v>48</v>
      </c>
      <c r="C3277" s="9" t="s">
        <v>871</v>
      </c>
      <c r="D3277" s="9" t="s">
        <v>93</v>
      </c>
      <c r="E3277" s="9" t="s">
        <v>2789</v>
      </c>
      <c r="F3277" s="9" t="s">
        <v>2790</v>
      </c>
      <c r="G3277" s="10">
        <v>3</v>
      </c>
      <c r="H3277" s="9" t="s">
        <v>94</v>
      </c>
      <c r="I3277" s="10">
        <v>23</v>
      </c>
      <c r="J3277" s="11">
        <v>0.12</v>
      </c>
      <c r="K3277" s="9" t="s">
        <v>94</v>
      </c>
      <c r="L3277" s="9" t="s">
        <v>95</v>
      </c>
    </row>
    <row r="3278" spans="1:12" x14ac:dyDescent="0.2">
      <c r="A3278" t="str">
        <f>VLOOKUP(B3278,StateFIPS!A$2:B$52,2)</f>
        <v>Colorado</v>
      </c>
      <c r="B3278">
        <f t="shared" si="54"/>
        <v>8</v>
      </c>
      <c r="C3278" s="9" t="s">
        <v>474</v>
      </c>
      <c r="D3278" s="9" t="s">
        <v>93</v>
      </c>
      <c r="E3278" s="9" t="s">
        <v>2789</v>
      </c>
      <c r="F3278" s="9" t="s">
        <v>2790</v>
      </c>
      <c r="G3278" s="10">
        <v>7285</v>
      </c>
      <c r="H3278" s="9" t="s">
        <v>94</v>
      </c>
      <c r="I3278" s="10">
        <v>62028</v>
      </c>
      <c r="J3278" s="11">
        <v>0.12</v>
      </c>
      <c r="K3278" s="9" t="s">
        <v>94</v>
      </c>
      <c r="L3278" s="9" t="s">
        <v>95</v>
      </c>
    </row>
    <row r="3279" spans="1:12" x14ac:dyDescent="0.2">
      <c r="A3279" t="str">
        <f>VLOOKUP(B3279,StateFIPS!A$2:B$52,2)</f>
        <v>North Dakota</v>
      </c>
      <c r="B3279">
        <f t="shared" si="54"/>
        <v>38</v>
      </c>
      <c r="C3279" s="9" t="s">
        <v>1452</v>
      </c>
      <c r="D3279" s="9" t="s">
        <v>93</v>
      </c>
      <c r="E3279" s="9" t="s">
        <v>2789</v>
      </c>
      <c r="F3279" s="9" t="s">
        <v>2790</v>
      </c>
      <c r="G3279" s="10">
        <v>33</v>
      </c>
      <c r="H3279" s="9" t="s">
        <v>94</v>
      </c>
      <c r="I3279" s="10">
        <v>279</v>
      </c>
      <c r="J3279" s="11">
        <v>0.12</v>
      </c>
      <c r="K3279" s="9" t="s">
        <v>94</v>
      </c>
      <c r="L3279" s="9" t="s">
        <v>95</v>
      </c>
    </row>
    <row r="3280" spans="1:12" x14ac:dyDescent="0.2">
      <c r="A3280" t="str">
        <f>VLOOKUP(B3280,StateFIPS!A$2:B$52,2)</f>
        <v>Tennessee</v>
      </c>
      <c r="B3280">
        <f t="shared" si="54"/>
        <v>47</v>
      </c>
      <c r="C3280" s="9" t="s">
        <v>934</v>
      </c>
      <c r="D3280" s="9" t="s">
        <v>93</v>
      </c>
      <c r="E3280" s="9" t="s">
        <v>2789</v>
      </c>
      <c r="F3280" s="9" t="s">
        <v>2790</v>
      </c>
      <c r="G3280" s="10">
        <v>3</v>
      </c>
      <c r="H3280" s="9" t="s">
        <v>94</v>
      </c>
      <c r="I3280" s="10">
        <v>27</v>
      </c>
      <c r="J3280" s="11">
        <v>0.12</v>
      </c>
      <c r="K3280" s="9" t="s">
        <v>94</v>
      </c>
      <c r="L3280" s="9" t="s">
        <v>95</v>
      </c>
    </row>
    <row r="3281" spans="1:12" x14ac:dyDescent="0.2">
      <c r="A3281" t="str">
        <f>VLOOKUP(B3281,StateFIPS!A$2:B$52,2)</f>
        <v>Virginia</v>
      </c>
      <c r="B3281">
        <f t="shared" si="54"/>
        <v>51</v>
      </c>
      <c r="C3281" s="9" t="s">
        <v>1106</v>
      </c>
      <c r="D3281" s="9" t="s">
        <v>93</v>
      </c>
      <c r="E3281" s="9" t="s">
        <v>2789</v>
      </c>
      <c r="F3281" s="9" t="s">
        <v>2790</v>
      </c>
      <c r="G3281" s="10">
        <v>4</v>
      </c>
      <c r="H3281" s="9" t="s">
        <v>94</v>
      </c>
      <c r="I3281" s="10">
        <v>34</v>
      </c>
      <c r="J3281" s="11">
        <v>0.12</v>
      </c>
      <c r="K3281" s="9" t="s">
        <v>94</v>
      </c>
      <c r="L3281" s="9" t="s">
        <v>95</v>
      </c>
    </row>
    <row r="3282" spans="1:12" x14ac:dyDescent="0.2">
      <c r="A3282" t="str">
        <f>VLOOKUP(B3282,StateFIPS!A$2:B$52,2)</f>
        <v>Tennessee</v>
      </c>
      <c r="B3282">
        <f t="shared" si="54"/>
        <v>47</v>
      </c>
      <c r="C3282" s="9" t="s">
        <v>2598</v>
      </c>
      <c r="D3282" s="9" t="s">
        <v>93</v>
      </c>
      <c r="E3282" s="9" t="s">
        <v>2789</v>
      </c>
      <c r="F3282" s="9" t="s">
        <v>2790</v>
      </c>
      <c r="G3282" s="10">
        <v>3</v>
      </c>
      <c r="H3282" s="9" t="s">
        <v>94</v>
      </c>
      <c r="I3282" s="10">
        <v>23</v>
      </c>
      <c r="J3282" s="11">
        <v>0.12</v>
      </c>
      <c r="K3282" s="9" t="s">
        <v>94</v>
      </c>
      <c r="L3282" s="9" t="s">
        <v>95</v>
      </c>
    </row>
    <row r="3283" spans="1:12" x14ac:dyDescent="0.2">
      <c r="A3283" t="str">
        <f>VLOOKUP(B3283,StateFIPS!A$2:B$52,2)</f>
        <v>Georgia</v>
      </c>
      <c r="B3283">
        <f t="shared" si="54"/>
        <v>13</v>
      </c>
      <c r="C3283" s="9" t="s">
        <v>787</v>
      </c>
      <c r="D3283" s="9" t="s">
        <v>93</v>
      </c>
      <c r="E3283" s="9" t="s">
        <v>2789</v>
      </c>
      <c r="F3283" s="9" t="s">
        <v>2790</v>
      </c>
      <c r="G3283" s="10">
        <v>17121</v>
      </c>
      <c r="H3283" s="9" t="s">
        <v>94</v>
      </c>
      <c r="I3283" s="10">
        <v>145773</v>
      </c>
      <c r="J3283" s="11">
        <v>0.12</v>
      </c>
      <c r="K3283" s="9" t="s">
        <v>94</v>
      </c>
      <c r="L3283" s="9" t="s">
        <v>95</v>
      </c>
    </row>
    <row r="3284" spans="1:12" x14ac:dyDescent="0.2">
      <c r="A3284" t="str">
        <f>VLOOKUP(B3284,StateFIPS!A$2:B$52,2)</f>
        <v>Colorado</v>
      </c>
      <c r="B3284">
        <f t="shared" si="54"/>
        <v>8</v>
      </c>
      <c r="C3284" s="9" t="s">
        <v>494</v>
      </c>
      <c r="D3284" s="9" t="s">
        <v>93</v>
      </c>
      <c r="E3284" s="9" t="s">
        <v>2789</v>
      </c>
      <c r="F3284" s="9" t="s">
        <v>2790</v>
      </c>
      <c r="G3284" s="10">
        <v>2175</v>
      </c>
      <c r="H3284" s="9" t="s">
        <v>94</v>
      </c>
      <c r="I3284" s="10">
        <v>18523</v>
      </c>
      <c r="J3284" s="11">
        <v>0.12</v>
      </c>
      <c r="K3284" s="9" t="s">
        <v>94</v>
      </c>
      <c r="L3284" s="9" t="s">
        <v>95</v>
      </c>
    </row>
    <row r="3285" spans="1:12" x14ac:dyDescent="0.2">
      <c r="A3285" t="str">
        <f>VLOOKUP(B3285,StateFIPS!A$2:B$52,2)</f>
        <v>Alabama</v>
      </c>
      <c r="B3285">
        <f t="shared" si="54"/>
        <v>1</v>
      </c>
      <c r="C3285" s="9" t="s">
        <v>102</v>
      </c>
      <c r="D3285" s="9" t="s">
        <v>93</v>
      </c>
      <c r="E3285" s="9" t="s">
        <v>2789</v>
      </c>
      <c r="F3285" s="9" t="s">
        <v>2790</v>
      </c>
      <c r="G3285" s="10">
        <v>15132</v>
      </c>
      <c r="H3285" s="9" t="s">
        <v>94</v>
      </c>
      <c r="I3285" s="10">
        <v>128842</v>
      </c>
      <c r="J3285" s="11">
        <v>0.12</v>
      </c>
      <c r="K3285" s="9" t="s">
        <v>94</v>
      </c>
      <c r="L3285" s="9" t="s">
        <v>95</v>
      </c>
    </row>
    <row r="3286" spans="1:12" x14ac:dyDescent="0.2">
      <c r="A3286" t="str">
        <f>VLOOKUP(B3286,StateFIPS!A$2:B$52,2)</f>
        <v>Oregon</v>
      </c>
      <c r="B3286">
        <f t="shared" si="54"/>
        <v>41</v>
      </c>
      <c r="C3286" s="9" t="s">
        <v>1305</v>
      </c>
      <c r="D3286" s="9" t="s">
        <v>93</v>
      </c>
      <c r="E3286" s="9" t="s">
        <v>2789</v>
      </c>
      <c r="F3286" s="9" t="s">
        <v>2790</v>
      </c>
      <c r="G3286" s="10">
        <v>3307</v>
      </c>
      <c r="H3286" s="9" t="s">
        <v>94</v>
      </c>
      <c r="I3286" s="10">
        <v>28154</v>
      </c>
      <c r="J3286" s="11">
        <v>0.12</v>
      </c>
      <c r="K3286" s="9" t="s">
        <v>94</v>
      </c>
      <c r="L3286" s="9" t="s">
        <v>95</v>
      </c>
    </row>
    <row r="3287" spans="1:12" x14ac:dyDescent="0.2">
      <c r="A3287" t="str">
        <f>VLOOKUP(B3287,StateFIPS!A$2:B$52,2)</f>
        <v>Colorado</v>
      </c>
      <c r="B3287">
        <f t="shared" si="54"/>
        <v>8</v>
      </c>
      <c r="C3287" s="9" t="s">
        <v>2095</v>
      </c>
      <c r="D3287" s="9" t="s">
        <v>93</v>
      </c>
      <c r="E3287" s="9" t="s">
        <v>2789</v>
      </c>
      <c r="F3287" s="9" t="s">
        <v>2790</v>
      </c>
      <c r="G3287" s="10">
        <v>32689</v>
      </c>
      <c r="H3287" s="9" t="s">
        <v>94</v>
      </c>
      <c r="I3287" s="10">
        <v>278333</v>
      </c>
      <c r="J3287" s="11">
        <v>0.12</v>
      </c>
      <c r="K3287" s="9" t="s">
        <v>94</v>
      </c>
      <c r="L3287" s="9" t="s">
        <v>95</v>
      </c>
    </row>
    <row r="3288" spans="1:12" x14ac:dyDescent="0.2">
      <c r="A3288" t="str">
        <f>VLOOKUP(B3288,StateFIPS!A$2:B$52,2)</f>
        <v>Oregon</v>
      </c>
      <c r="B3288">
        <f t="shared" si="54"/>
        <v>41</v>
      </c>
      <c r="C3288" s="9" t="s">
        <v>1306</v>
      </c>
      <c r="D3288" s="9" t="s">
        <v>93</v>
      </c>
      <c r="E3288" s="9" t="s">
        <v>2789</v>
      </c>
      <c r="F3288" s="9" t="s">
        <v>2790</v>
      </c>
      <c r="G3288" s="10">
        <v>1786</v>
      </c>
      <c r="H3288" s="9" t="s">
        <v>94</v>
      </c>
      <c r="I3288" s="10">
        <v>15208</v>
      </c>
      <c r="J3288" s="11">
        <v>0.12</v>
      </c>
      <c r="K3288" s="9" t="s">
        <v>94</v>
      </c>
      <c r="L3288" s="9" t="s">
        <v>95</v>
      </c>
    </row>
    <row r="3289" spans="1:12" x14ac:dyDescent="0.2">
      <c r="A3289" t="str">
        <f>VLOOKUP(B3289,StateFIPS!A$2:B$52,2)</f>
        <v>Texas</v>
      </c>
      <c r="B3289">
        <f t="shared" si="54"/>
        <v>48</v>
      </c>
      <c r="C3289" s="9" t="s">
        <v>939</v>
      </c>
      <c r="D3289" s="9" t="s">
        <v>93</v>
      </c>
      <c r="E3289" s="9" t="s">
        <v>2789</v>
      </c>
      <c r="F3289" s="9" t="s">
        <v>2790</v>
      </c>
      <c r="G3289" s="10">
        <v>10</v>
      </c>
      <c r="H3289" s="9" t="s">
        <v>94</v>
      </c>
      <c r="I3289" s="10">
        <v>82</v>
      </c>
      <c r="J3289" s="11">
        <v>0.12</v>
      </c>
      <c r="K3289" s="9" t="s">
        <v>94</v>
      </c>
      <c r="L3289" s="9" t="s">
        <v>95</v>
      </c>
    </row>
    <row r="3290" spans="1:12" x14ac:dyDescent="0.2">
      <c r="A3290" t="str">
        <f>VLOOKUP(B3290,StateFIPS!A$2:B$52,2)</f>
        <v>Michigan</v>
      </c>
      <c r="B3290">
        <f t="shared" si="54"/>
        <v>26</v>
      </c>
      <c r="C3290" s="9" t="s">
        <v>1588</v>
      </c>
      <c r="D3290" s="9" t="s">
        <v>93</v>
      </c>
      <c r="E3290" s="9" t="s">
        <v>2789</v>
      </c>
      <c r="F3290" s="9" t="s">
        <v>2790</v>
      </c>
      <c r="G3290" s="10">
        <v>10208</v>
      </c>
      <c r="H3290" s="9" t="s">
        <v>94</v>
      </c>
      <c r="I3290" s="10">
        <v>86913</v>
      </c>
      <c r="J3290" s="11">
        <v>0.12</v>
      </c>
      <c r="K3290" s="9" t="s">
        <v>94</v>
      </c>
      <c r="L3290" s="9" t="s">
        <v>95</v>
      </c>
    </row>
    <row r="3291" spans="1:12" x14ac:dyDescent="0.2">
      <c r="A3291" t="str">
        <f>VLOOKUP(B3291,StateFIPS!A$2:B$52,2)</f>
        <v>North Dakota</v>
      </c>
      <c r="B3291">
        <f t="shared" si="54"/>
        <v>38</v>
      </c>
      <c r="C3291" s="9" t="s">
        <v>2677</v>
      </c>
      <c r="D3291" s="9" t="s">
        <v>93</v>
      </c>
      <c r="E3291" s="9" t="s">
        <v>2789</v>
      </c>
      <c r="F3291" s="9" t="s">
        <v>2790</v>
      </c>
      <c r="G3291" s="10">
        <v>54</v>
      </c>
      <c r="H3291" s="9" t="s">
        <v>94</v>
      </c>
      <c r="I3291" s="10">
        <v>462</v>
      </c>
      <c r="J3291" s="11">
        <v>0.12</v>
      </c>
      <c r="K3291" s="9" t="s">
        <v>94</v>
      </c>
      <c r="L3291" s="9" t="s">
        <v>95</v>
      </c>
    </row>
    <row r="3292" spans="1:12" x14ac:dyDescent="0.2">
      <c r="A3292" t="str">
        <f>VLOOKUP(B3292,StateFIPS!A$2:B$52,2)</f>
        <v>Georgia</v>
      </c>
      <c r="B3292">
        <f t="shared" si="54"/>
        <v>13</v>
      </c>
      <c r="C3292" s="9" t="s">
        <v>1994</v>
      </c>
      <c r="D3292" s="9" t="s">
        <v>93</v>
      </c>
      <c r="E3292" s="9" t="s">
        <v>2789</v>
      </c>
      <c r="F3292" s="9" t="s">
        <v>2790</v>
      </c>
      <c r="G3292" s="10">
        <v>40426</v>
      </c>
      <c r="H3292" s="9" t="s">
        <v>94</v>
      </c>
      <c r="I3292" s="10">
        <v>344205</v>
      </c>
      <c r="J3292" s="11">
        <v>0.12</v>
      </c>
      <c r="K3292" s="9" t="s">
        <v>94</v>
      </c>
      <c r="L3292" s="9" t="s">
        <v>95</v>
      </c>
    </row>
    <row r="3293" spans="1:12" x14ac:dyDescent="0.2">
      <c r="A3293" t="str">
        <f>VLOOKUP(B3293,StateFIPS!A$2:B$52,2)</f>
        <v>Oregon</v>
      </c>
      <c r="B3293">
        <f t="shared" si="54"/>
        <v>41</v>
      </c>
      <c r="C3293" s="9" t="s">
        <v>2545</v>
      </c>
      <c r="D3293" s="9" t="s">
        <v>93</v>
      </c>
      <c r="E3293" s="9" t="s">
        <v>2789</v>
      </c>
      <c r="F3293" s="9" t="s">
        <v>2790</v>
      </c>
      <c r="G3293" s="10">
        <v>4417</v>
      </c>
      <c r="H3293" s="9" t="s">
        <v>94</v>
      </c>
      <c r="I3293" s="10">
        <v>37612</v>
      </c>
      <c r="J3293" s="11">
        <v>0.12</v>
      </c>
      <c r="K3293" s="9" t="s">
        <v>94</v>
      </c>
      <c r="L3293" s="9" t="s">
        <v>95</v>
      </c>
    </row>
    <row r="3294" spans="1:12" x14ac:dyDescent="0.2">
      <c r="A3294" t="str">
        <f>VLOOKUP(B3294,StateFIPS!A$2:B$52,2)</f>
        <v>Virginia</v>
      </c>
      <c r="B3294">
        <f t="shared" si="54"/>
        <v>51</v>
      </c>
      <c r="C3294" s="9" t="s">
        <v>999</v>
      </c>
      <c r="D3294" s="9" t="s">
        <v>93</v>
      </c>
      <c r="E3294" s="9" t="s">
        <v>2789</v>
      </c>
      <c r="F3294" s="9" t="s">
        <v>2790</v>
      </c>
      <c r="G3294" s="10">
        <v>2</v>
      </c>
      <c r="H3294" s="9" t="s">
        <v>94</v>
      </c>
      <c r="I3294" s="10">
        <v>21</v>
      </c>
      <c r="J3294" s="11">
        <v>0.12</v>
      </c>
      <c r="K3294" s="9" t="s">
        <v>94</v>
      </c>
      <c r="L3294" s="9" t="s">
        <v>95</v>
      </c>
    </row>
    <row r="3295" spans="1:12" x14ac:dyDescent="0.2">
      <c r="A3295" t="str">
        <f>VLOOKUP(B3295,StateFIPS!A$2:B$52,2)</f>
        <v>Washington</v>
      </c>
      <c r="B3295">
        <f t="shared" si="54"/>
        <v>53</v>
      </c>
      <c r="C3295" s="9" t="s">
        <v>2431</v>
      </c>
      <c r="D3295" s="9" t="s">
        <v>93</v>
      </c>
      <c r="E3295" s="9" t="s">
        <v>2789</v>
      </c>
      <c r="F3295" s="9" t="s">
        <v>2790</v>
      </c>
      <c r="G3295" s="10">
        <v>73</v>
      </c>
      <c r="H3295" s="9" t="s">
        <v>94</v>
      </c>
      <c r="I3295" s="10">
        <v>624</v>
      </c>
      <c r="J3295" s="11">
        <v>0.12</v>
      </c>
      <c r="K3295" s="9" t="s">
        <v>94</v>
      </c>
      <c r="L3295" s="9" t="s">
        <v>95</v>
      </c>
    </row>
    <row r="3296" spans="1:12" x14ac:dyDescent="0.2">
      <c r="A3296" t="str">
        <f>VLOOKUP(B3296,StateFIPS!A$2:B$52,2)</f>
        <v>Wisconsin</v>
      </c>
      <c r="B3296">
        <f t="shared" si="54"/>
        <v>55</v>
      </c>
      <c r="C3296" s="9" t="s">
        <v>2519</v>
      </c>
      <c r="D3296" s="9" t="s">
        <v>93</v>
      </c>
      <c r="E3296" s="9" t="s">
        <v>2789</v>
      </c>
      <c r="F3296" s="9" t="s">
        <v>2790</v>
      </c>
      <c r="G3296" s="10">
        <v>12</v>
      </c>
      <c r="H3296" s="9" t="s">
        <v>94</v>
      </c>
      <c r="I3296" s="10">
        <v>105</v>
      </c>
      <c r="J3296" s="11">
        <v>0.12</v>
      </c>
      <c r="K3296" s="9" t="s">
        <v>94</v>
      </c>
      <c r="L3296" s="9" t="s">
        <v>95</v>
      </c>
    </row>
    <row r="3297" spans="1:12" x14ac:dyDescent="0.2">
      <c r="A3297" t="str">
        <f>VLOOKUP(B3297,StateFIPS!A$2:B$52,2)</f>
        <v>West Virginia</v>
      </c>
      <c r="B3297">
        <f t="shared" si="54"/>
        <v>54</v>
      </c>
      <c r="C3297" s="9" t="s">
        <v>971</v>
      </c>
      <c r="D3297" s="9" t="s">
        <v>93</v>
      </c>
      <c r="E3297" s="9" t="s">
        <v>2789</v>
      </c>
      <c r="F3297" s="9" t="s">
        <v>2790</v>
      </c>
      <c r="G3297" s="10">
        <v>8028</v>
      </c>
      <c r="H3297" s="9" t="s">
        <v>94</v>
      </c>
      <c r="I3297" s="10">
        <v>68358</v>
      </c>
      <c r="J3297" s="11">
        <v>0.12</v>
      </c>
      <c r="K3297" s="9" t="s">
        <v>94</v>
      </c>
      <c r="L3297" s="9" t="s">
        <v>95</v>
      </c>
    </row>
    <row r="3298" spans="1:12" x14ac:dyDescent="0.2">
      <c r="A3298" t="str">
        <f>VLOOKUP(B3298,StateFIPS!A$2:B$52,2)</f>
        <v>Wisconsin</v>
      </c>
      <c r="B3298">
        <f t="shared" si="54"/>
        <v>55</v>
      </c>
      <c r="C3298" s="9" t="s">
        <v>2292</v>
      </c>
      <c r="D3298" s="9" t="s">
        <v>93</v>
      </c>
      <c r="E3298" s="9" t="s">
        <v>2789</v>
      </c>
      <c r="F3298" s="9" t="s">
        <v>2790</v>
      </c>
      <c r="G3298" s="10">
        <v>26</v>
      </c>
      <c r="H3298" s="9" t="s">
        <v>94</v>
      </c>
      <c r="I3298" s="10">
        <v>220</v>
      </c>
      <c r="J3298" s="11">
        <v>0.12</v>
      </c>
      <c r="K3298" s="9" t="s">
        <v>94</v>
      </c>
      <c r="L3298" s="9" t="s">
        <v>95</v>
      </c>
    </row>
    <row r="3299" spans="1:12" x14ac:dyDescent="0.2">
      <c r="A3299" t="str">
        <f>VLOOKUP(B3299,StateFIPS!A$2:B$52,2)</f>
        <v>Wisconsin</v>
      </c>
      <c r="B3299">
        <f t="shared" si="54"/>
        <v>55</v>
      </c>
      <c r="C3299" s="9" t="s">
        <v>2432</v>
      </c>
      <c r="D3299" s="9" t="s">
        <v>93</v>
      </c>
      <c r="E3299" s="9" t="s">
        <v>2789</v>
      </c>
      <c r="F3299" s="9" t="s">
        <v>2790</v>
      </c>
      <c r="G3299" s="10">
        <v>73</v>
      </c>
      <c r="H3299" s="9" t="s">
        <v>94</v>
      </c>
      <c r="I3299" s="10">
        <v>619</v>
      </c>
      <c r="J3299" s="11">
        <v>0.12</v>
      </c>
      <c r="K3299" s="9" t="s">
        <v>94</v>
      </c>
      <c r="L3299" s="9" t="s">
        <v>95</v>
      </c>
    </row>
    <row r="3300" spans="1:12" x14ac:dyDescent="0.2">
      <c r="A3300" t="str">
        <f>VLOOKUP(B3300,StateFIPS!A$2:B$52,2)</f>
        <v>Washington</v>
      </c>
      <c r="B3300">
        <f t="shared" si="54"/>
        <v>53</v>
      </c>
      <c r="C3300" s="9" t="s">
        <v>2326</v>
      </c>
      <c r="D3300" s="9" t="s">
        <v>93</v>
      </c>
      <c r="E3300" s="9" t="s">
        <v>2789</v>
      </c>
      <c r="F3300" s="9" t="s">
        <v>2790</v>
      </c>
      <c r="G3300" s="10">
        <v>82891</v>
      </c>
      <c r="H3300" s="9" t="s">
        <v>94</v>
      </c>
      <c r="I3300" s="10">
        <v>705768</v>
      </c>
      <c r="J3300" s="11">
        <v>0.12</v>
      </c>
      <c r="K3300" s="9" t="s">
        <v>94</v>
      </c>
      <c r="L3300" s="9" t="s">
        <v>95</v>
      </c>
    </row>
    <row r="3301" spans="1:12" x14ac:dyDescent="0.2">
      <c r="A3301" t="str">
        <f>VLOOKUP(B3301,StateFIPS!A$2:B$52,2)</f>
        <v>Wisconsin</v>
      </c>
      <c r="B3301">
        <f t="shared" si="54"/>
        <v>55</v>
      </c>
      <c r="C3301" s="9" t="s">
        <v>2465</v>
      </c>
      <c r="D3301" s="9" t="s">
        <v>93</v>
      </c>
      <c r="E3301" s="9" t="s">
        <v>2789</v>
      </c>
      <c r="F3301" s="9" t="s">
        <v>2790</v>
      </c>
      <c r="G3301" s="10">
        <v>3</v>
      </c>
      <c r="H3301" s="9" t="s">
        <v>94</v>
      </c>
      <c r="I3301" s="10">
        <v>23</v>
      </c>
      <c r="J3301" s="11">
        <v>0.12</v>
      </c>
      <c r="K3301" s="9" t="s">
        <v>94</v>
      </c>
      <c r="L3301" s="9" t="s">
        <v>95</v>
      </c>
    </row>
    <row r="3302" spans="1:12" x14ac:dyDescent="0.2">
      <c r="A3302" t="str">
        <f>VLOOKUP(B3302,StateFIPS!A$2:B$52,2)</f>
        <v>Wisconsin</v>
      </c>
      <c r="B3302">
        <f t="shared" si="54"/>
        <v>55</v>
      </c>
      <c r="C3302" s="9" t="s">
        <v>2404</v>
      </c>
      <c r="D3302" s="9" t="s">
        <v>93</v>
      </c>
      <c r="E3302" s="9" t="s">
        <v>2789</v>
      </c>
      <c r="F3302" s="9" t="s">
        <v>2790</v>
      </c>
      <c r="G3302" s="10">
        <v>7</v>
      </c>
      <c r="H3302" s="9" t="s">
        <v>94</v>
      </c>
      <c r="I3302" s="10">
        <v>58</v>
      </c>
      <c r="J3302" s="11">
        <v>0.12</v>
      </c>
      <c r="K3302" s="9" t="s">
        <v>94</v>
      </c>
      <c r="L3302" s="9" t="s">
        <v>95</v>
      </c>
    </row>
    <row r="3303" spans="1:12" x14ac:dyDescent="0.2">
      <c r="A3303" t="str">
        <f>VLOOKUP(B3303,StateFIPS!A$2:B$52,2)</f>
        <v>Wisconsin</v>
      </c>
      <c r="B3303">
        <f t="shared" si="54"/>
        <v>55</v>
      </c>
      <c r="C3303" s="9" t="s">
        <v>2493</v>
      </c>
      <c r="D3303" s="9" t="s">
        <v>93</v>
      </c>
      <c r="E3303" s="9" t="s">
        <v>2789</v>
      </c>
      <c r="F3303" s="9" t="s">
        <v>2790</v>
      </c>
      <c r="G3303" s="10">
        <v>10</v>
      </c>
      <c r="H3303" s="9" t="s">
        <v>94</v>
      </c>
      <c r="I3303" s="10">
        <v>86</v>
      </c>
      <c r="J3303" s="11">
        <v>0.12</v>
      </c>
      <c r="K3303" s="9" t="s">
        <v>94</v>
      </c>
      <c r="L3303" s="9" t="s">
        <v>95</v>
      </c>
    </row>
    <row r="3304" spans="1:12" x14ac:dyDescent="0.2">
      <c r="A3304" t="str">
        <f>VLOOKUP(B3304,StateFIPS!A$2:B$52,2)</f>
        <v>Virginia</v>
      </c>
      <c r="B3304">
        <f t="shared" si="54"/>
        <v>51</v>
      </c>
      <c r="C3304" s="9" t="s">
        <v>2586</v>
      </c>
      <c r="D3304" s="9" t="s">
        <v>93</v>
      </c>
      <c r="E3304" s="9" t="s">
        <v>2789</v>
      </c>
      <c r="F3304" s="9" t="s">
        <v>2790</v>
      </c>
      <c r="G3304" s="10">
        <v>4</v>
      </c>
      <c r="H3304" s="9" t="s">
        <v>94</v>
      </c>
      <c r="I3304" s="10">
        <v>36</v>
      </c>
      <c r="J3304" s="11">
        <v>0.12</v>
      </c>
      <c r="K3304" s="9" t="s">
        <v>94</v>
      </c>
      <c r="L3304" s="9" t="s">
        <v>95</v>
      </c>
    </row>
    <row r="3305" spans="1:12" x14ac:dyDescent="0.2">
      <c r="A3305" t="str">
        <f>VLOOKUP(B3305,StateFIPS!A$2:B$52,2)</f>
        <v>Wisconsin</v>
      </c>
      <c r="B3305">
        <f t="shared" si="54"/>
        <v>55</v>
      </c>
      <c r="C3305" s="9" t="s">
        <v>2499</v>
      </c>
      <c r="D3305" s="9" t="s">
        <v>93</v>
      </c>
      <c r="E3305" s="9" t="s">
        <v>2789</v>
      </c>
      <c r="F3305" s="9" t="s">
        <v>2790</v>
      </c>
      <c r="G3305" s="10">
        <v>9392</v>
      </c>
      <c r="H3305" s="9" t="s">
        <v>94</v>
      </c>
      <c r="I3305" s="10">
        <v>79968</v>
      </c>
      <c r="J3305" s="11">
        <v>0.12</v>
      </c>
      <c r="K3305" s="9" t="s">
        <v>94</v>
      </c>
      <c r="L3305" s="9" t="s">
        <v>95</v>
      </c>
    </row>
    <row r="3306" spans="1:12" x14ac:dyDescent="0.2">
      <c r="A3306" t="str">
        <f>VLOOKUP(B3306,StateFIPS!A$2:B$52,2)</f>
        <v>Wisconsin</v>
      </c>
      <c r="B3306">
        <f t="shared" si="54"/>
        <v>55</v>
      </c>
      <c r="C3306" s="9" t="s">
        <v>2417</v>
      </c>
      <c r="D3306" s="9" t="s">
        <v>93</v>
      </c>
      <c r="E3306" s="9" t="s">
        <v>2789</v>
      </c>
      <c r="F3306" s="9" t="s">
        <v>2790</v>
      </c>
      <c r="G3306" s="10">
        <v>427</v>
      </c>
      <c r="H3306" s="9" t="s">
        <v>94</v>
      </c>
      <c r="I3306" s="10">
        <v>3636</v>
      </c>
      <c r="J3306" s="11">
        <v>0.12</v>
      </c>
      <c r="K3306" s="9" t="s">
        <v>94</v>
      </c>
      <c r="L3306" s="9" t="s">
        <v>95</v>
      </c>
    </row>
    <row r="3307" spans="1:12" x14ac:dyDescent="0.2">
      <c r="A3307" t="str">
        <f>VLOOKUP(B3307,StateFIPS!A$2:B$52,2)</f>
        <v>Wisconsin</v>
      </c>
      <c r="B3307">
        <f t="shared" si="54"/>
        <v>55</v>
      </c>
      <c r="C3307" s="9" t="s">
        <v>2481</v>
      </c>
      <c r="D3307" s="9" t="s">
        <v>93</v>
      </c>
      <c r="E3307" s="9" t="s">
        <v>2789</v>
      </c>
      <c r="F3307" s="9" t="s">
        <v>2790</v>
      </c>
      <c r="G3307" s="10">
        <v>4</v>
      </c>
      <c r="H3307" s="9" t="s">
        <v>94</v>
      </c>
      <c r="I3307" s="10">
        <v>32</v>
      </c>
      <c r="J3307" s="11">
        <v>0.12</v>
      </c>
      <c r="K3307" s="9" t="s">
        <v>94</v>
      </c>
      <c r="L3307" s="9" t="s">
        <v>95</v>
      </c>
    </row>
    <row r="3308" spans="1:12" x14ac:dyDescent="0.2">
      <c r="A3308" t="str">
        <f>VLOOKUP(B3308,StateFIPS!A$2:B$52,2)</f>
        <v>Wisconsin</v>
      </c>
      <c r="B3308">
        <f t="shared" si="54"/>
        <v>55</v>
      </c>
      <c r="C3308" s="9" t="s">
        <v>2419</v>
      </c>
      <c r="D3308" s="9" t="s">
        <v>93</v>
      </c>
      <c r="E3308" s="9" t="s">
        <v>2789</v>
      </c>
      <c r="F3308" s="9" t="s">
        <v>2790</v>
      </c>
      <c r="G3308" s="10">
        <v>66</v>
      </c>
      <c r="H3308" s="9" t="s">
        <v>94</v>
      </c>
      <c r="I3308" s="10">
        <v>558</v>
      </c>
      <c r="J3308" s="11">
        <v>0.12</v>
      </c>
      <c r="K3308" s="9" t="s">
        <v>94</v>
      </c>
      <c r="L3308" s="9" t="s">
        <v>95</v>
      </c>
    </row>
    <row r="3309" spans="1:12" x14ac:dyDescent="0.2">
      <c r="A3309" t="str">
        <f>VLOOKUP(B3309,StateFIPS!A$2:B$52,2)</f>
        <v>Wisconsin</v>
      </c>
      <c r="B3309">
        <f t="shared" si="54"/>
        <v>55</v>
      </c>
      <c r="C3309" s="9" t="s">
        <v>2335</v>
      </c>
      <c r="D3309" s="9" t="s">
        <v>93</v>
      </c>
      <c r="E3309" s="9" t="s">
        <v>2789</v>
      </c>
      <c r="F3309" s="9" t="s">
        <v>2790</v>
      </c>
      <c r="G3309" s="10">
        <v>7</v>
      </c>
      <c r="H3309" s="9" t="s">
        <v>94</v>
      </c>
      <c r="I3309" s="10">
        <v>59</v>
      </c>
      <c r="J3309" s="11">
        <v>0.12</v>
      </c>
      <c r="K3309" s="9" t="s">
        <v>94</v>
      </c>
      <c r="L3309" s="9" t="s">
        <v>95</v>
      </c>
    </row>
    <row r="3310" spans="1:12" x14ac:dyDescent="0.2">
      <c r="A3310" t="str">
        <f>VLOOKUP(B3310,StateFIPS!A$2:B$52,2)</f>
        <v>Wisconsin</v>
      </c>
      <c r="B3310">
        <f t="shared" si="54"/>
        <v>55</v>
      </c>
      <c r="C3310" s="9" t="s">
        <v>1050</v>
      </c>
      <c r="D3310" s="9" t="s">
        <v>93</v>
      </c>
      <c r="E3310" s="9" t="s">
        <v>2789</v>
      </c>
      <c r="F3310" s="9" t="s">
        <v>2790</v>
      </c>
      <c r="G3310" s="10">
        <v>0.85</v>
      </c>
      <c r="H3310" s="9" t="s">
        <v>94</v>
      </c>
      <c r="I3310" s="10">
        <v>7</v>
      </c>
      <c r="J3310" s="11">
        <v>0.12</v>
      </c>
      <c r="K3310" s="9" t="s">
        <v>94</v>
      </c>
      <c r="L3310" s="9" t="s">
        <v>95</v>
      </c>
    </row>
    <row r="3311" spans="1:12" x14ac:dyDescent="0.2">
      <c r="A3311" t="str">
        <f>VLOOKUP(B3311,StateFIPS!A$2:B$52,2)</f>
        <v>Wisconsin</v>
      </c>
      <c r="B3311">
        <f t="shared" si="54"/>
        <v>55</v>
      </c>
      <c r="C3311" s="9" t="s">
        <v>2623</v>
      </c>
      <c r="D3311" s="9" t="s">
        <v>93</v>
      </c>
      <c r="E3311" s="9" t="s">
        <v>2789</v>
      </c>
      <c r="F3311" s="9" t="s">
        <v>2790</v>
      </c>
      <c r="G3311" s="10">
        <v>3</v>
      </c>
      <c r="H3311" s="9" t="s">
        <v>94</v>
      </c>
      <c r="I3311" s="10">
        <v>24</v>
      </c>
      <c r="J3311" s="11">
        <v>0.12</v>
      </c>
      <c r="K3311" s="9" t="s">
        <v>94</v>
      </c>
      <c r="L3311" s="9" t="s">
        <v>95</v>
      </c>
    </row>
    <row r="3312" spans="1:12" x14ac:dyDescent="0.2">
      <c r="A3312" t="str">
        <f>VLOOKUP(B3312,StateFIPS!A$2:B$52,2)</f>
        <v>Wisconsin</v>
      </c>
      <c r="B3312">
        <f t="shared" si="54"/>
        <v>55</v>
      </c>
      <c r="C3312" s="9" t="s">
        <v>2413</v>
      </c>
      <c r="D3312" s="9" t="s">
        <v>93</v>
      </c>
      <c r="E3312" s="9" t="s">
        <v>2789</v>
      </c>
      <c r="F3312" s="9" t="s">
        <v>2790</v>
      </c>
      <c r="G3312" s="10">
        <v>225</v>
      </c>
      <c r="H3312" s="9" t="s">
        <v>94</v>
      </c>
      <c r="I3312" s="10">
        <v>1916</v>
      </c>
      <c r="J3312" s="11">
        <v>0.12</v>
      </c>
      <c r="K3312" s="9" t="s">
        <v>94</v>
      </c>
      <c r="L3312" s="9" t="s">
        <v>95</v>
      </c>
    </row>
    <row r="3313" spans="1:12" x14ac:dyDescent="0.2">
      <c r="A3313" t="str">
        <f>VLOOKUP(B3313,StateFIPS!A$2:B$52,2)</f>
        <v>Washington</v>
      </c>
      <c r="B3313">
        <f t="shared" si="54"/>
        <v>53</v>
      </c>
      <c r="C3313" s="9" t="s">
        <v>1005</v>
      </c>
      <c r="D3313" s="9" t="s">
        <v>93</v>
      </c>
      <c r="E3313" s="9" t="s">
        <v>2789</v>
      </c>
      <c r="F3313" s="9" t="s">
        <v>2790</v>
      </c>
      <c r="G3313" s="10">
        <v>1</v>
      </c>
      <c r="H3313" s="9" t="s">
        <v>94</v>
      </c>
      <c r="I3313" s="10">
        <v>11</v>
      </c>
      <c r="J3313" s="11">
        <v>0.12</v>
      </c>
      <c r="K3313" s="9" t="s">
        <v>94</v>
      </c>
      <c r="L3313" s="9" t="s">
        <v>95</v>
      </c>
    </row>
    <row r="3314" spans="1:12" x14ac:dyDescent="0.2">
      <c r="A3314" t="str">
        <f>VLOOKUP(B3314,StateFIPS!A$2:B$52,2)</f>
        <v>Wisconsin</v>
      </c>
      <c r="B3314">
        <f t="shared" si="54"/>
        <v>55</v>
      </c>
      <c r="C3314" s="9" t="s">
        <v>2449</v>
      </c>
      <c r="D3314" s="9" t="s">
        <v>93</v>
      </c>
      <c r="E3314" s="9" t="s">
        <v>2789</v>
      </c>
      <c r="F3314" s="9" t="s">
        <v>2790</v>
      </c>
      <c r="G3314" s="10">
        <v>13</v>
      </c>
      <c r="H3314" s="9" t="s">
        <v>94</v>
      </c>
      <c r="I3314" s="10">
        <v>107</v>
      </c>
      <c r="J3314" s="11">
        <v>0.12</v>
      </c>
      <c r="K3314" s="9" t="s">
        <v>94</v>
      </c>
      <c r="L3314" s="9" t="s">
        <v>95</v>
      </c>
    </row>
    <row r="3315" spans="1:12" x14ac:dyDescent="0.2">
      <c r="A3315" t="str">
        <f>VLOOKUP(B3315,StateFIPS!A$2:B$52,2)</f>
        <v>Washington</v>
      </c>
      <c r="B3315">
        <f t="shared" si="54"/>
        <v>53</v>
      </c>
      <c r="C3315" s="9" t="s">
        <v>2621</v>
      </c>
      <c r="D3315" s="9" t="s">
        <v>93</v>
      </c>
      <c r="E3315" s="9" t="s">
        <v>2789</v>
      </c>
      <c r="F3315" s="9" t="s">
        <v>2790</v>
      </c>
      <c r="G3315" s="10">
        <v>20</v>
      </c>
      <c r="H3315" s="9" t="s">
        <v>94</v>
      </c>
      <c r="I3315" s="10">
        <v>174</v>
      </c>
      <c r="J3315" s="11">
        <v>0.12</v>
      </c>
      <c r="K3315" s="9" t="s">
        <v>94</v>
      </c>
      <c r="L3315" s="9" t="s">
        <v>95</v>
      </c>
    </row>
    <row r="3316" spans="1:12" x14ac:dyDescent="0.2">
      <c r="A3316" t="str">
        <f>VLOOKUP(B3316,StateFIPS!A$2:B$52,2)</f>
        <v>Washington</v>
      </c>
      <c r="B3316">
        <f t="shared" si="54"/>
        <v>53</v>
      </c>
      <c r="C3316" s="9" t="s">
        <v>1007</v>
      </c>
      <c r="D3316" s="9" t="s">
        <v>93</v>
      </c>
      <c r="E3316" s="9" t="s">
        <v>2789</v>
      </c>
      <c r="F3316" s="9" t="s">
        <v>2790</v>
      </c>
      <c r="G3316" s="10">
        <v>17</v>
      </c>
      <c r="H3316" s="9" t="s">
        <v>94</v>
      </c>
      <c r="I3316" s="10">
        <v>147</v>
      </c>
      <c r="J3316" s="11">
        <v>0.12</v>
      </c>
      <c r="K3316" s="9" t="s">
        <v>94</v>
      </c>
      <c r="L3316" s="9" t="s">
        <v>95</v>
      </c>
    </row>
    <row r="3317" spans="1:12" x14ac:dyDescent="0.2">
      <c r="A3317" t="str">
        <f>VLOOKUP(B3317,StateFIPS!A$2:B$52,2)</f>
        <v>Wisconsin</v>
      </c>
      <c r="B3317">
        <f t="shared" si="54"/>
        <v>55</v>
      </c>
      <c r="C3317" s="9" t="s">
        <v>2422</v>
      </c>
      <c r="D3317" s="9" t="s">
        <v>93</v>
      </c>
      <c r="E3317" s="9" t="s">
        <v>2789</v>
      </c>
      <c r="F3317" s="9" t="s">
        <v>2790</v>
      </c>
      <c r="G3317" s="10">
        <v>4</v>
      </c>
      <c r="H3317" s="9" t="s">
        <v>94</v>
      </c>
      <c r="I3317" s="10">
        <v>34</v>
      </c>
      <c r="J3317" s="11">
        <v>0.12</v>
      </c>
      <c r="K3317" s="9" t="s">
        <v>94</v>
      </c>
      <c r="L3317" s="9" t="s">
        <v>95</v>
      </c>
    </row>
    <row r="3318" spans="1:12" x14ac:dyDescent="0.2">
      <c r="A3318" t="str">
        <f>VLOOKUP(B3318,StateFIPS!A$2:B$52,2)</f>
        <v>Washington</v>
      </c>
      <c r="B3318">
        <f t="shared" si="54"/>
        <v>53</v>
      </c>
      <c r="C3318" s="9" t="s">
        <v>2344</v>
      </c>
      <c r="D3318" s="9" t="s">
        <v>93</v>
      </c>
      <c r="E3318" s="9" t="s">
        <v>2789</v>
      </c>
      <c r="F3318" s="9" t="s">
        <v>2790</v>
      </c>
      <c r="G3318" s="10">
        <v>24</v>
      </c>
      <c r="H3318" s="9" t="s">
        <v>94</v>
      </c>
      <c r="I3318" s="10">
        <v>208</v>
      </c>
      <c r="J3318" s="11">
        <v>0.12</v>
      </c>
      <c r="K3318" s="9" t="s">
        <v>94</v>
      </c>
      <c r="L3318" s="9" t="s">
        <v>95</v>
      </c>
    </row>
    <row r="3319" spans="1:12" x14ac:dyDescent="0.2">
      <c r="A3319" t="str">
        <f>VLOOKUP(B3319,StateFIPS!A$2:B$52,2)</f>
        <v>Wisconsin</v>
      </c>
      <c r="B3319">
        <f t="shared" si="54"/>
        <v>55</v>
      </c>
      <c r="C3319" s="9" t="s">
        <v>2665</v>
      </c>
      <c r="D3319" s="9" t="s">
        <v>93</v>
      </c>
      <c r="E3319" s="9" t="s">
        <v>2789</v>
      </c>
      <c r="F3319" s="9" t="s">
        <v>2790</v>
      </c>
      <c r="G3319" s="10">
        <v>1888</v>
      </c>
      <c r="H3319" s="9" t="s">
        <v>94</v>
      </c>
      <c r="I3319" s="10">
        <v>16078</v>
      </c>
      <c r="J3319" s="11">
        <v>0.12</v>
      </c>
      <c r="K3319" s="9" t="s">
        <v>94</v>
      </c>
      <c r="L3319" s="9" t="s">
        <v>95</v>
      </c>
    </row>
    <row r="3320" spans="1:12" x14ac:dyDescent="0.2">
      <c r="A3320" t="str">
        <f>VLOOKUP(B3320,StateFIPS!A$2:B$52,2)</f>
        <v>West Virginia</v>
      </c>
      <c r="B3320">
        <f t="shared" si="54"/>
        <v>54</v>
      </c>
      <c r="C3320" s="9" t="s">
        <v>2480</v>
      </c>
      <c r="D3320" s="9" t="s">
        <v>93</v>
      </c>
      <c r="E3320" s="9" t="s">
        <v>2789</v>
      </c>
      <c r="F3320" s="9" t="s">
        <v>2790</v>
      </c>
      <c r="G3320" s="10">
        <v>8</v>
      </c>
      <c r="H3320" s="9" t="s">
        <v>94</v>
      </c>
      <c r="I3320" s="10">
        <v>65</v>
      </c>
      <c r="J3320" s="11">
        <v>0.12</v>
      </c>
      <c r="K3320" s="9" t="s">
        <v>94</v>
      </c>
      <c r="L3320" s="9" t="s">
        <v>95</v>
      </c>
    </row>
    <row r="3321" spans="1:12" x14ac:dyDescent="0.2">
      <c r="A3321" t="str">
        <f>VLOOKUP(B3321,StateFIPS!A$2:B$52,2)</f>
        <v>Wisconsin</v>
      </c>
      <c r="B3321">
        <f t="shared" si="54"/>
        <v>55</v>
      </c>
      <c r="C3321" s="9" t="s">
        <v>2625</v>
      </c>
      <c r="D3321" s="9" t="s">
        <v>93</v>
      </c>
      <c r="E3321" s="9" t="s">
        <v>2789</v>
      </c>
      <c r="F3321" s="9" t="s">
        <v>2790</v>
      </c>
      <c r="G3321" s="10">
        <v>18</v>
      </c>
      <c r="H3321" s="9" t="s">
        <v>94</v>
      </c>
      <c r="I3321" s="10">
        <v>149</v>
      </c>
      <c r="J3321" s="11">
        <v>0.12</v>
      </c>
      <c r="K3321" s="9" t="s">
        <v>94</v>
      </c>
      <c r="L3321" s="9" t="s">
        <v>95</v>
      </c>
    </row>
    <row r="3322" spans="1:12" x14ac:dyDescent="0.2">
      <c r="A3322" t="str">
        <f>VLOOKUP(B3322,StateFIPS!A$2:B$52,2)</f>
        <v>Mississippi</v>
      </c>
      <c r="B3322">
        <f t="shared" si="54"/>
        <v>28</v>
      </c>
      <c r="C3322" s="9" t="s">
        <v>1528</v>
      </c>
      <c r="D3322" s="9" t="s">
        <v>93</v>
      </c>
      <c r="E3322" s="9" t="s">
        <v>2791</v>
      </c>
      <c r="F3322" s="9" t="s">
        <v>2792</v>
      </c>
      <c r="G3322" s="10">
        <v>700147</v>
      </c>
      <c r="H3322" s="9" t="s">
        <v>94</v>
      </c>
      <c r="I3322" s="10">
        <v>3203249</v>
      </c>
      <c r="J3322" s="11">
        <v>0.22</v>
      </c>
      <c r="K3322" s="9" t="s">
        <v>94</v>
      </c>
      <c r="L3322" s="9" t="s">
        <v>95</v>
      </c>
    </row>
    <row r="3323" spans="1:12" x14ac:dyDescent="0.2">
      <c r="A3323" t="str">
        <f>VLOOKUP(B3323,StateFIPS!A$2:B$52,2)</f>
        <v>Louisiana</v>
      </c>
      <c r="B3323">
        <f t="shared" si="54"/>
        <v>22</v>
      </c>
      <c r="C3323" s="9" t="s">
        <v>1884</v>
      </c>
      <c r="D3323" s="9" t="s">
        <v>93</v>
      </c>
      <c r="E3323" s="9" t="s">
        <v>2791</v>
      </c>
      <c r="F3323" s="9" t="s">
        <v>2792</v>
      </c>
      <c r="G3323" s="10">
        <v>4112</v>
      </c>
      <c r="H3323" s="9" t="s">
        <v>94</v>
      </c>
      <c r="I3323" s="10">
        <v>18811</v>
      </c>
      <c r="J3323" s="11">
        <v>0.22</v>
      </c>
      <c r="K3323" s="9" t="s">
        <v>94</v>
      </c>
      <c r="L3323" s="9" t="s">
        <v>95</v>
      </c>
    </row>
    <row r="3324" spans="1:12" x14ac:dyDescent="0.2">
      <c r="A3324" t="str">
        <f>VLOOKUP(B3324,StateFIPS!A$2:B$52,2)</f>
        <v>Texas</v>
      </c>
      <c r="B3324">
        <f t="shared" si="54"/>
        <v>48</v>
      </c>
      <c r="C3324" s="9" t="s">
        <v>2350</v>
      </c>
      <c r="D3324" s="9" t="s">
        <v>93</v>
      </c>
      <c r="E3324" s="9" t="s">
        <v>2791</v>
      </c>
      <c r="F3324" s="9" t="s">
        <v>2792</v>
      </c>
      <c r="G3324" s="10">
        <v>13485</v>
      </c>
      <c r="H3324" s="9" t="s">
        <v>94</v>
      </c>
      <c r="I3324" s="10">
        <v>61694</v>
      </c>
      <c r="J3324" s="11">
        <v>0.22</v>
      </c>
      <c r="K3324" s="9" t="s">
        <v>94</v>
      </c>
      <c r="L3324" s="9" t="s">
        <v>95</v>
      </c>
    </row>
    <row r="3325" spans="1:12" x14ac:dyDescent="0.2">
      <c r="A3325" t="str">
        <f>VLOOKUP(B3325,StateFIPS!A$2:B$52,2)</f>
        <v>Texas</v>
      </c>
      <c r="B3325">
        <f t="shared" si="54"/>
        <v>48</v>
      </c>
      <c r="C3325" s="9" t="s">
        <v>1086</v>
      </c>
      <c r="D3325" s="9" t="s">
        <v>93</v>
      </c>
      <c r="E3325" s="9" t="s">
        <v>2791</v>
      </c>
      <c r="F3325" s="9" t="s">
        <v>2792</v>
      </c>
      <c r="G3325" s="10">
        <v>13485</v>
      </c>
      <c r="H3325" s="9" t="s">
        <v>94</v>
      </c>
      <c r="I3325" s="10">
        <v>61694</v>
      </c>
      <c r="J3325" s="11">
        <v>0.22</v>
      </c>
      <c r="K3325" s="9" t="s">
        <v>94</v>
      </c>
      <c r="L3325" s="9" t="s">
        <v>95</v>
      </c>
    </row>
    <row r="3326" spans="1:12" x14ac:dyDescent="0.2">
      <c r="A3326" t="str">
        <f>VLOOKUP(B3326,StateFIPS!A$2:B$52,2)</f>
        <v>Missouri</v>
      </c>
      <c r="B3326">
        <f t="shared" si="54"/>
        <v>29</v>
      </c>
      <c r="C3326" s="9" t="s">
        <v>343</v>
      </c>
      <c r="D3326" s="9" t="s">
        <v>93</v>
      </c>
      <c r="E3326" s="9" t="s">
        <v>2791</v>
      </c>
      <c r="F3326" s="9" t="s">
        <v>2792</v>
      </c>
      <c r="G3326" s="10">
        <v>8467</v>
      </c>
      <c r="H3326" s="9" t="s">
        <v>94</v>
      </c>
      <c r="I3326" s="10">
        <v>38737</v>
      </c>
      <c r="J3326" s="11">
        <v>0.22</v>
      </c>
      <c r="K3326" s="9" t="s">
        <v>94</v>
      </c>
      <c r="L3326" s="9" t="s">
        <v>95</v>
      </c>
    </row>
    <row r="3327" spans="1:12" x14ac:dyDescent="0.2">
      <c r="A3327" t="str">
        <f>VLOOKUP(B3327,StateFIPS!A$2:B$52,2)</f>
        <v>Tennessee</v>
      </c>
      <c r="B3327">
        <f t="shared" si="54"/>
        <v>47</v>
      </c>
      <c r="C3327" s="9" t="s">
        <v>947</v>
      </c>
      <c r="D3327" s="9" t="s">
        <v>93</v>
      </c>
      <c r="E3327" s="9" t="s">
        <v>2791</v>
      </c>
      <c r="F3327" s="9" t="s">
        <v>2792</v>
      </c>
      <c r="G3327" s="10">
        <v>9701</v>
      </c>
      <c r="H3327" s="9" t="s">
        <v>94</v>
      </c>
      <c r="I3327" s="10">
        <v>44384</v>
      </c>
      <c r="J3327" s="11">
        <v>0.22</v>
      </c>
      <c r="K3327" s="9" t="s">
        <v>94</v>
      </c>
      <c r="L3327" s="9" t="s">
        <v>95</v>
      </c>
    </row>
    <row r="3328" spans="1:12" x14ac:dyDescent="0.2">
      <c r="A3328" t="str">
        <f>VLOOKUP(B3328,StateFIPS!A$2:B$52,2)</f>
        <v>Georgia</v>
      </c>
      <c r="B3328">
        <f t="shared" si="54"/>
        <v>13</v>
      </c>
      <c r="C3328" s="9" t="s">
        <v>2023</v>
      </c>
      <c r="D3328" s="9" t="s">
        <v>93</v>
      </c>
      <c r="E3328" s="9" t="s">
        <v>2791</v>
      </c>
      <c r="F3328" s="9" t="s">
        <v>2792</v>
      </c>
      <c r="G3328" s="10">
        <v>304293</v>
      </c>
      <c r="H3328" s="9" t="s">
        <v>94</v>
      </c>
      <c r="I3328" s="10">
        <v>1392173</v>
      </c>
      <c r="J3328" s="11">
        <v>0.22</v>
      </c>
      <c r="K3328" s="9" t="s">
        <v>94</v>
      </c>
      <c r="L3328" s="9" t="s">
        <v>95</v>
      </c>
    </row>
    <row r="3329" spans="1:12" x14ac:dyDescent="0.2">
      <c r="A3329" t="str">
        <f>VLOOKUP(B3329,StateFIPS!A$2:B$52,2)</f>
        <v>Florida</v>
      </c>
      <c r="B3329">
        <f t="shared" si="54"/>
        <v>12</v>
      </c>
      <c r="C3329" s="9" t="s">
        <v>1951</v>
      </c>
      <c r="D3329" s="9" t="s">
        <v>93</v>
      </c>
      <c r="E3329" s="9" t="s">
        <v>2791</v>
      </c>
      <c r="F3329" s="9" t="s">
        <v>2792</v>
      </c>
      <c r="G3329" s="10">
        <v>9631</v>
      </c>
      <c r="H3329" s="9" t="s">
        <v>94</v>
      </c>
      <c r="I3329" s="10">
        <v>44063</v>
      </c>
      <c r="J3329" s="11">
        <v>0.22</v>
      </c>
      <c r="K3329" s="9" t="s">
        <v>94</v>
      </c>
      <c r="L3329" s="9" t="s">
        <v>95</v>
      </c>
    </row>
    <row r="3330" spans="1:12" x14ac:dyDescent="0.2">
      <c r="A3330" t="str">
        <f>VLOOKUP(B3330,StateFIPS!A$2:B$52,2)</f>
        <v>Minnesota</v>
      </c>
      <c r="B3330">
        <f t="shared" si="54"/>
        <v>27</v>
      </c>
      <c r="C3330" s="9" t="s">
        <v>1532</v>
      </c>
      <c r="D3330" s="9" t="s">
        <v>93</v>
      </c>
      <c r="E3330" s="9" t="s">
        <v>2791</v>
      </c>
      <c r="F3330" s="9" t="s">
        <v>2792</v>
      </c>
      <c r="G3330" s="10">
        <v>925</v>
      </c>
      <c r="H3330" s="9" t="s">
        <v>94</v>
      </c>
      <c r="I3330" s="10">
        <v>4231</v>
      </c>
      <c r="J3330" s="11">
        <v>0.22</v>
      </c>
      <c r="K3330" s="9" t="s">
        <v>94</v>
      </c>
      <c r="L3330" s="9" t="s">
        <v>95</v>
      </c>
    </row>
    <row r="3331" spans="1:12" x14ac:dyDescent="0.2">
      <c r="A3331" t="str">
        <f>VLOOKUP(B3331,StateFIPS!A$2:B$52,2)</f>
        <v>Arkansas</v>
      </c>
      <c r="B3331">
        <f t="shared" ref="B3331:B3394" si="55">VALUE(LEFT(C3331,2))</f>
        <v>5</v>
      </c>
      <c r="C3331" s="9" t="s">
        <v>2727</v>
      </c>
      <c r="D3331" s="9" t="s">
        <v>93</v>
      </c>
      <c r="E3331" s="9" t="s">
        <v>2791</v>
      </c>
      <c r="F3331" s="9" t="s">
        <v>2792</v>
      </c>
      <c r="G3331" s="10">
        <v>21716</v>
      </c>
      <c r="H3331" s="9" t="s">
        <v>94</v>
      </c>
      <c r="I3331" s="10">
        <v>99353</v>
      </c>
      <c r="J3331" s="11">
        <v>0.22</v>
      </c>
      <c r="K3331" s="9" t="s">
        <v>94</v>
      </c>
      <c r="L3331" s="9" t="s">
        <v>95</v>
      </c>
    </row>
    <row r="3332" spans="1:12" x14ac:dyDescent="0.2">
      <c r="A3332" t="str">
        <f>VLOOKUP(B3332,StateFIPS!A$2:B$52,2)</f>
        <v>Georgia</v>
      </c>
      <c r="B3332">
        <f t="shared" si="55"/>
        <v>13</v>
      </c>
      <c r="C3332" s="9" t="s">
        <v>787</v>
      </c>
      <c r="D3332" s="9" t="s">
        <v>93</v>
      </c>
      <c r="E3332" s="9" t="s">
        <v>2791</v>
      </c>
      <c r="F3332" s="9" t="s">
        <v>2792</v>
      </c>
      <c r="G3332" s="10">
        <v>778361</v>
      </c>
      <c r="H3332" s="9" t="s">
        <v>94</v>
      </c>
      <c r="I3332" s="10">
        <v>3561091</v>
      </c>
      <c r="J3332" s="11">
        <v>0.22</v>
      </c>
      <c r="K3332" s="9" t="s">
        <v>94</v>
      </c>
      <c r="L3332" s="9" t="s">
        <v>95</v>
      </c>
    </row>
    <row r="3333" spans="1:12" x14ac:dyDescent="0.2">
      <c r="A3333" t="str">
        <f>VLOOKUP(B3333,StateFIPS!A$2:B$52,2)</f>
        <v>Texas</v>
      </c>
      <c r="B3333">
        <f t="shared" si="55"/>
        <v>48</v>
      </c>
      <c r="C3333" s="9" t="s">
        <v>844</v>
      </c>
      <c r="D3333" s="9" t="s">
        <v>93</v>
      </c>
      <c r="E3333" s="9" t="s">
        <v>2791</v>
      </c>
      <c r="F3333" s="9" t="s">
        <v>2792</v>
      </c>
      <c r="G3333" s="10">
        <v>13485</v>
      </c>
      <c r="H3333" s="9" t="s">
        <v>94</v>
      </c>
      <c r="I3333" s="10">
        <v>61694</v>
      </c>
      <c r="J3333" s="11">
        <v>0.22</v>
      </c>
      <c r="K3333" s="9" t="s">
        <v>94</v>
      </c>
      <c r="L3333" s="9" t="s">
        <v>95</v>
      </c>
    </row>
    <row r="3334" spans="1:12" x14ac:dyDescent="0.2">
      <c r="A3334" t="str">
        <f>VLOOKUP(B3334,StateFIPS!A$2:B$52,2)</f>
        <v>Texas</v>
      </c>
      <c r="B3334">
        <f t="shared" si="55"/>
        <v>48</v>
      </c>
      <c r="C3334" s="9" t="s">
        <v>2650</v>
      </c>
      <c r="D3334" s="9" t="s">
        <v>93</v>
      </c>
      <c r="E3334" s="9" t="s">
        <v>2791</v>
      </c>
      <c r="F3334" s="9" t="s">
        <v>2792</v>
      </c>
      <c r="G3334" s="10">
        <v>410256</v>
      </c>
      <c r="H3334" s="9" t="s">
        <v>94</v>
      </c>
      <c r="I3334" s="10">
        <v>1876968</v>
      </c>
      <c r="J3334" s="11">
        <v>0.22</v>
      </c>
      <c r="K3334" s="9" t="s">
        <v>94</v>
      </c>
      <c r="L3334" s="9" t="s">
        <v>95</v>
      </c>
    </row>
    <row r="3335" spans="1:12" x14ac:dyDescent="0.2">
      <c r="A3335" t="str">
        <f>VLOOKUP(B3335,StateFIPS!A$2:B$52,2)</f>
        <v>Texas</v>
      </c>
      <c r="B3335">
        <f t="shared" si="55"/>
        <v>48</v>
      </c>
      <c r="C3335" s="9" t="s">
        <v>2424</v>
      </c>
      <c r="D3335" s="9" t="s">
        <v>93</v>
      </c>
      <c r="E3335" s="9" t="s">
        <v>2791</v>
      </c>
      <c r="F3335" s="9" t="s">
        <v>2792</v>
      </c>
      <c r="G3335" s="10">
        <v>13485</v>
      </c>
      <c r="H3335" s="9" t="s">
        <v>94</v>
      </c>
      <c r="I3335" s="10">
        <v>61694</v>
      </c>
      <c r="J3335" s="11">
        <v>0.22</v>
      </c>
      <c r="K3335" s="9" t="s">
        <v>94</v>
      </c>
      <c r="L3335" s="9" t="s">
        <v>95</v>
      </c>
    </row>
    <row r="3336" spans="1:12" x14ac:dyDescent="0.2">
      <c r="A3336" t="str">
        <f>VLOOKUP(B3336,StateFIPS!A$2:B$52,2)</f>
        <v>Arkansas</v>
      </c>
      <c r="B3336">
        <f t="shared" si="55"/>
        <v>5</v>
      </c>
      <c r="C3336" s="9" t="s">
        <v>642</v>
      </c>
      <c r="D3336" s="9" t="s">
        <v>93</v>
      </c>
      <c r="E3336" s="9" t="s">
        <v>2791</v>
      </c>
      <c r="F3336" s="9" t="s">
        <v>2792</v>
      </c>
      <c r="G3336" s="10">
        <v>162033</v>
      </c>
      <c r="H3336" s="9" t="s">
        <v>94</v>
      </c>
      <c r="I3336" s="10">
        <v>741319</v>
      </c>
      <c r="J3336" s="11">
        <v>0.22</v>
      </c>
      <c r="K3336" s="9" t="s">
        <v>94</v>
      </c>
      <c r="L3336" s="9" t="s">
        <v>95</v>
      </c>
    </row>
    <row r="3337" spans="1:12" x14ac:dyDescent="0.2">
      <c r="A3337" t="str">
        <f>VLOOKUP(B3337,StateFIPS!A$2:B$52,2)</f>
        <v>Minnesota</v>
      </c>
      <c r="B3337">
        <f t="shared" si="55"/>
        <v>27</v>
      </c>
      <c r="C3337" s="9" t="s">
        <v>1548</v>
      </c>
      <c r="D3337" s="9" t="s">
        <v>93</v>
      </c>
      <c r="E3337" s="9" t="s">
        <v>2791</v>
      </c>
      <c r="F3337" s="9" t="s">
        <v>2792</v>
      </c>
      <c r="G3337" s="10">
        <v>193</v>
      </c>
      <c r="H3337" s="9" t="s">
        <v>94</v>
      </c>
      <c r="I3337" s="10">
        <v>884</v>
      </c>
      <c r="J3337" s="11">
        <v>0.22</v>
      </c>
      <c r="K3337" s="9" t="s">
        <v>94</v>
      </c>
      <c r="L3337" s="9" t="s">
        <v>95</v>
      </c>
    </row>
    <row r="3338" spans="1:12" x14ac:dyDescent="0.2">
      <c r="A3338" t="str">
        <f>VLOOKUP(B3338,StateFIPS!A$2:B$52,2)</f>
        <v>Arkansas</v>
      </c>
      <c r="B3338">
        <f t="shared" si="55"/>
        <v>5</v>
      </c>
      <c r="C3338" s="9" t="s">
        <v>621</v>
      </c>
      <c r="D3338" s="9" t="s">
        <v>93</v>
      </c>
      <c r="E3338" s="9" t="s">
        <v>2791</v>
      </c>
      <c r="F3338" s="9" t="s">
        <v>2792</v>
      </c>
      <c r="G3338" s="10">
        <v>98413</v>
      </c>
      <c r="H3338" s="9" t="s">
        <v>94</v>
      </c>
      <c r="I3338" s="10">
        <v>450248</v>
      </c>
      <c r="J3338" s="11">
        <v>0.22</v>
      </c>
      <c r="K3338" s="9" t="s">
        <v>94</v>
      </c>
      <c r="L3338" s="9" t="s">
        <v>95</v>
      </c>
    </row>
    <row r="3339" spans="1:12" x14ac:dyDescent="0.2">
      <c r="A3339" t="str">
        <f>VLOOKUP(B3339,StateFIPS!A$2:B$52,2)</f>
        <v>Mississippi</v>
      </c>
      <c r="B3339">
        <f t="shared" si="55"/>
        <v>28</v>
      </c>
      <c r="C3339" s="9" t="s">
        <v>2705</v>
      </c>
      <c r="D3339" s="9" t="s">
        <v>93</v>
      </c>
      <c r="E3339" s="9" t="s">
        <v>2791</v>
      </c>
      <c r="F3339" s="9" t="s">
        <v>2792</v>
      </c>
      <c r="G3339" s="10">
        <v>247977</v>
      </c>
      <c r="H3339" s="9" t="s">
        <v>94</v>
      </c>
      <c r="I3339" s="10">
        <v>1134522</v>
      </c>
      <c r="J3339" s="11">
        <v>0.22</v>
      </c>
      <c r="K3339" s="9" t="s">
        <v>94</v>
      </c>
      <c r="L3339" s="9" t="s">
        <v>95</v>
      </c>
    </row>
    <row r="3340" spans="1:12" x14ac:dyDescent="0.2">
      <c r="A3340" t="str">
        <f>VLOOKUP(B3340,StateFIPS!A$2:B$52,2)</f>
        <v>Mississippi</v>
      </c>
      <c r="B3340">
        <f t="shared" si="55"/>
        <v>28</v>
      </c>
      <c r="C3340" s="9" t="s">
        <v>328</v>
      </c>
      <c r="D3340" s="9" t="s">
        <v>93</v>
      </c>
      <c r="E3340" s="9" t="s">
        <v>2791</v>
      </c>
      <c r="F3340" s="9" t="s">
        <v>2792</v>
      </c>
      <c r="G3340" s="10">
        <v>16246</v>
      </c>
      <c r="H3340" s="9" t="s">
        <v>94</v>
      </c>
      <c r="I3340" s="10">
        <v>74328</v>
      </c>
      <c r="J3340" s="11">
        <v>0.22</v>
      </c>
      <c r="K3340" s="9" t="s">
        <v>94</v>
      </c>
      <c r="L3340" s="9" t="s">
        <v>95</v>
      </c>
    </row>
    <row r="3341" spans="1:12" x14ac:dyDescent="0.2">
      <c r="A3341" t="str">
        <f>VLOOKUP(B3341,StateFIPS!A$2:B$52,2)</f>
        <v>Georgia</v>
      </c>
      <c r="B3341">
        <f t="shared" si="55"/>
        <v>13</v>
      </c>
      <c r="C3341" s="9" t="s">
        <v>758</v>
      </c>
      <c r="D3341" s="9" t="s">
        <v>93</v>
      </c>
      <c r="E3341" s="9" t="s">
        <v>2791</v>
      </c>
      <c r="F3341" s="9" t="s">
        <v>2792</v>
      </c>
      <c r="G3341" s="10">
        <v>231168</v>
      </c>
      <c r="H3341" s="9" t="s">
        <v>94</v>
      </c>
      <c r="I3341" s="10">
        <v>1057620</v>
      </c>
      <c r="J3341" s="11">
        <v>0.22</v>
      </c>
      <c r="K3341" s="9" t="s">
        <v>94</v>
      </c>
      <c r="L3341" s="9" t="s">
        <v>95</v>
      </c>
    </row>
    <row r="3342" spans="1:12" x14ac:dyDescent="0.2">
      <c r="A3342" t="str">
        <f>VLOOKUP(B3342,StateFIPS!A$2:B$52,2)</f>
        <v>Texas</v>
      </c>
      <c r="B3342">
        <f t="shared" si="55"/>
        <v>48</v>
      </c>
      <c r="C3342" s="9" t="s">
        <v>2275</v>
      </c>
      <c r="D3342" s="9" t="s">
        <v>93</v>
      </c>
      <c r="E3342" s="9" t="s">
        <v>2791</v>
      </c>
      <c r="F3342" s="9" t="s">
        <v>2792</v>
      </c>
      <c r="G3342" s="10">
        <v>4184720</v>
      </c>
      <c r="H3342" s="9" t="s">
        <v>94</v>
      </c>
      <c r="I3342" s="10">
        <v>19145562</v>
      </c>
      <c r="J3342" s="11">
        <v>0.22</v>
      </c>
      <c r="K3342" s="9" t="s">
        <v>94</v>
      </c>
      <c r="L3342" s="9" t="s">
        <v>95</v>
      </c>
    </row>
    <row r="3343" spans="1:12" x14ac:dyDescent="0.2">
      <c r="A3343" t="str">
        <f>VLOOKUP(B3343,StateFIPS!A$2:B$52,2)</f>
        <v>Mississippi</v>
      </c>
      <c r="B3343">
        <f t="shared" si="55"/>
        <v>28</v>
      </c>
      <c r="C3343" s="9" t="s">
        <v>312</v>
      </c>
      <c r="D3343" s="9" t="s">
        <v>93</v>
      </c>
      <c r="E3343" s="9" t="s">
        <v>2791</v>
      </c>
      <c r="F3343" s="9" t="s">
        <v>2792</v>
      </c>
      <c r="G3343" s="10">
        <v>2991430</v>
      </c>
      <c r="H3343" s="9" t="s">
        <v>94</v>
      </c>
      <c r="I3343" s="10">
        <v>13686130</v>
      </c>
      <c r="J3343" s="11">
        <v>0.22</v>
      </c>
      <c r="K3343" s="9" t="s">
        <v>94</v>
      </c>
      <c r="L3343" s="9" t="s">
        <v>95</v>
      </c>
    </row>
    <row r="3344" spans="1:12" x14ac:dyDescent="0.2">
      <c r="A3344" t="str">
        <f>VLOOKUP(B3344,StateFIPS!A$2:B$52,2)</f>
        <v>Georgia</v>
      </c>
      <c r="B3344">
        <f t="shared" si="55"/>
        <v>13</v>
      </c>
      <c r="C3344" s="9" t="s">
        <v>2000</v>
      </c>
      <c r="D3344" s="9" t="s">
        <v>93</v>
      </c>
      <c r="E3344" s="9" t="s">
        <v>2791</v>
      </c>
      <c r="F3344" s="9" t="s">
        <v>2792</v>
      </c>
      <c r="G3344" s="10">
        <v>31743</v>
      </c>
      <c r="H3344" s="9" t="s">
        <v>94</v>
      </c>
      <c r="I3344" s="10">
        <v>145228</v>
      </c>
      <c r="J3344" s="11">
        <v>0.22</v>
      </c>
      <c r="K3344" s="9" t="s">
        <v>94</v>
      </c>
      <c r="L3344" s="9" t="s">
        <v>95</v>
      </c>
    </row>
    <row r="3345" spans="1:12" x14ac:dyDescent="0.2">
      <c r="A3345" t="str">
        <f>VLOOKUP(B3345,StateFIPS!A$2:B$52,2)</f>
        <v>Texas</v>
      </c>
      <c r="B3345">
        <f t="shared" si="55"/>
        <v>48</v>
      </c>
      <c r="C3345" s="9" t="s">
        <v>2768</v>
      </c>
      <c r="D3345" s="9" t="s">
        <v>93</v>
      </c>
      <c r="E3345" s="9" t="s">
        <v>2791</v>
      </c>
      <c r="F3345" s="9" t="s">
        <v>2792</v>
      </c>
      <c r="G3345" s="10">
        <v>13485</v>
      </c>
      <c r="H3345" s="9" t="s">
        <v>94</v>
      </c>
      <c r="I3345" s="10">
        <v>61694</v>
      </c>
      <c r="J3345" s="11">
        <v>0.22</v>
      </c>
      <c r="K3345" s="9" t="s">
        <v>94</v>
      </c>
      <c r="L3345" s="9" t="s">
        <v>95</v>
      </c>
    </row>
    <row r="3346" spans="1:12" x14ac:dyDescent="0.2">
      <c r="A3346" t="str">
        <f>VLOOKUP(B3346,StateFIPS!A$2:B$52,2)</f>
        <v>Minnesota</v>
      </c>
      <c r="B3346">
        <f t="shared" si="55"/>
        <v>27</v>
      </c>
      <c r="C3346" s="9" t="s">
        <v>1572</v>
      </c>
      <c r="D3346" s="9" t="s">
        <v>93</v>
      </c>
      <c r="E3346" s="9" t="s">
        <v>2791</v>
      </c>
      <c r="F3346" s="9" t="s">
        <v>2792</v>
      </c>
      <c r="G3346" s="10">
        <v>721169</v>
      </c>
      <c r="H3346" s="9" t="s">
        <v>94</v>
      </c>
      <c r="I3346" s="10">
        <v>3299429</v>
      </c>
      <c r="J3346" s="11">
        <v>0.22</v>
      </c>
      <c r="K3346" s="9" t="s">
        <v>94</v>
      </c>
      <c r="L3346" s="9" t="s">
        <v>95</v>
      </c>
    </row>
    <row r="3347" spans="1:12" x14ac:dyDescent="0.2">
      <c r="A3347" t="str">
        <f>VLOOKUP(B3347,StateFIPS!A$2:B$52,2)</f>
        <v>Arkansas</v>
      </c>
      <c r="B3347">
        <f t="shared" si="55"/>
        <v>5</v>
      </c>
      <c r="C3347" s="9" t="s">
        <v>704</v>
      </c>
      <c r="D3347" s="9" t="s">
        <v>93</v>
      </c>
      <c r="E3347" s="9" t="s">
        <v>2791</v>
      </c>
      <c r="F3347" s="9" t="s">
        <v>2792</v>
      </c>
      <c r="G3347" s="10">
        <v>1017302</v>
      </c>
      <c r="H3347" s="9" t="s">
        <v>94</v>
      </c>
      <c r="I3347" s="10">
        <v>4654271</v>
      </c>
      <c r="J3347" s="11">
        <v>0.22</v>
      </c>
      <c r="K3347" s="9" t="s">
        <v>94</v>
      </c>
      <c r="L3347" s="9" t="s">
        <v>95</v>
      </c>
    </row>
    <row r="3348" spans="1:12" x14ac:dyDescent="0.2">
      <c r="A3348" t="str">
        <f>VLOOKUP(B3348,StateFIPS!A$2:B$52,2)</f>
        <v>Georgia</v>
      </c>
      <c r="B3348">
        <f t="shared" si="55"/>
        <v>13</v>
      </c>
      <c r="C3348" s="9" t="s">
        <v>740</v>
      </c>
      <c r="D3348" s="9" t="s">
        <v>93</v>
      </c>
      <c r="E3348" s="9" t="s">
        <v>2791</v>
      </c>
      <c r="F3348" s="9" t="s">
        <v>2792</v>
      </c>
      <c r="G3348" s="10">
        <v>2314946</v>
      </c>
      <c r="H3348" s="9" t="s">
        <v>94</v>
      </c>
      <c r="I3348" s="10">
        <v>10591140</v>
      </c>
      <c r="J3348" s="11">
        <v>0.22</v>
      </c>
      <c r="K3348" s="9" t="s">
        <v>94</v>
      </c>
      <c r="L3348" s="9" t="s">
        <v>95</v>
      </c>
    </row>
    <row r="3349" spans="1:12" x14ac:dyDescent="0.2">
      <c r="A3349" t="str">
        <f>VLOOKUP(B3349,StateFIPS!A$2:B$52,2)</f>
        <v>Georgia</v>
      </c>
      <c r="B3349">
        <f t="shared" si="55"/>
        <v>13</v>
      </c>
      <c r="C3349" s="9" t="s">
        <v>751</v>
      </c>
      <c r="D3349" s="9" t="s">
        <v>93</v>
      </c>
      <c r="E3349" s="9" t="s">
        <v>2791</v>
      </c>
      <c r="F3349" s="9" t="s">
        <v>2792</v>
      </c>
      <c r="G3349" s="10">
        <v>93439</v>
      </c>
      <c r="H3349" s="9" t="s">
        <v>94</v>
      </c>
      <c r="I3349" s="10">
        <v>427492</v>
      </c>
      <c r="J3349" s="11">
        <v>0.22</v>
      </c>
      <c r="K3349" s="9" t="s">
        <v>94</v>
      </c>
      <c r="L3349" s="9" t="s">
        <v>95</v>
      </c>
    </row>
    <row r="3350" spans="1:12" x14ac:dyDescent="0.2">
      <c r="A3350" t="str">
        <f>VLOOKUP(B3350,StateFIPS!A$2:B$52,2)</f>
        <v>Georgia</v>
      </c>
      <c r="B3350">
        <f t="shared" si="55"/>
        <v>13</v>
      </c>
      <c r="C3350" s="9" t="s">
        <v>2724</v>
      </c>
      <c r="D3350" s="9" t="s">
        <v>93</v>
      </c>
      <c r="E3350" s="9" t="s">
        <v>2791</v>
      </c>
      <c r="F3350" s="9" t="s">
        <v>2792</v>
      </c>
      <c r="G3350" s="10">
        <v>297946</v>
      </c>
      <c r="H3350" s="9" t="s">
        <v>94</v>
      </c>
      <c r="I3350" s="10">
        <v>1363136</v>
      </c>
      <c r="J3350" s="11">
        <v>0.22</v>
      </c>
      <c r="K3350" s="9" t="s">
        <v>94</v>
      </c>
      <c r="L3350" s="9" t="s">
        <v>95</v>
      </c>
    </row>
    <row r="3351" spans="1:12" x14ac:dyDescent="0.2">
      <c r="A3351" t="str">
        <f>VLOOKUP(B3351,StateFIPS!A$2:B$52,2)</f>
        <v>Mississippi</v>
      </c>
      <c r="B3351">
        <f t="shared" si="55"/>
        <v>28</v>
      </c>
      <c r="C3351" s="9" t="s">
        <v>323</v>
      </c>
      <c r="D3351" s="9" t="s">
        <v>93</v>
      </c>
      <c r="E3351" s="9" t="s">
        <v>2791</v>
      </c>
      <c r="F3351" s="9" t="s">
        <v>2792</v>
      </c>
      <c r="G3351" s="10">
        <v>16246</v>
      </c>
      <c r="H3351" s="9" t="s">
        <v>94</v>
      </c>
      <c r="I3351" s="10">
        <v>74328</v>
      </c>
      <c r="J3351" s="11">
        <v>0.22</v>
      </c>
      <c r="K3351" s="9" t="s">
        <v>94</v>
      </c>
      <c r="L3351" s="9" t="s">
        <v>95</v>
      </c>
    </row>
    <row r="3352" spans="1:12" x14ac:dyDescent="0.2">
      <c r="A3352" t="str">
        <f>VLOOKUP(B3352,StateFIPS!A$2:B$52,2)</f>
        <v>Georgia</v>
      </c>
      <c r="B3352">
        <f t="shared" si="55"/>
        <v>13</v>
      </c>
      <c r="C3352" s="9" t="s">
        <v>2021</v>
      </c>
      <c r="D3352" s="9" t="s">
        <v>93</v>
      </c>
      <c r="E3352" s="9" t="s">
        <v>2791</v>
      </c>
      <c r="F3352" s="9" t="s">
        <v>2792</v>
      </c>
      <c r="G3352" s="10">
        <v>2564247</v>
      </c>
      <c r="H3352" s="9" t="s">
        <v>94</v>
      </c>
      <c r="I3352" s="10">
        <v>11731717</v>
      </c>
      <c r="J3352" s="11">
        <v>0.22</v>
      </c>
      <c r="K3352" s="9" t="s">
        <v>94</v>
      </c>
      <c r="L3352" s="9" t="s">
        <v>95</v>
      </c>
    </row>
    <row r="3353" spans="1:12" x14ac:dyDescent="0.2">
      <c r="A3353" t="str">
        <f>VLOOKUP(B3353,StateFIPS!A$2:B$52,2)</f>
        <v>Minnesota</v>
      </c>
      <c r="B3353">
        <f t="shared" si="55"/>
        <v>27</v>
      </c>
      <c r="C3353" s="9" t="s">
        <v>1576</v>
      </c>
      <c r="D3353" s="9" t="s">
        <v>93</v>
      </c>
      <c r="E3353" s="9" t="s">
        <v>2791</v>
      </c>
      <c r="F3353" s="9" t="s">
        <v>2792</v>
      </c>
      <c r="G3353" s="10">
        <v>631</v>
      </c>
      <c r="H3353" s="9" t="s">
        <v>94</v>
      </c>
      <c r="I3353" s="10">
        <v>2885</v>
      </c>
      <c r="J3353" s="11">
        <v>0.22</v>
      </c>
      <c r="K3353" s="9" t="s">
        <v>94</v>
      </c>
      <c r="L3353" s="9" t="s">
        <v>95</v>
      </c>
    </row>
    <row r="3354" spans="1:12" x14ac:dyDescent="0.2">
      <c r="A3354" t="str">
        <f>VLOOKUP(B3354,StateFIPS!A$2:B$52,2)</f>
        <v>Mississippi</v>
      </c>
      <c r="B3354">
        <f t="shared" si="55"/>
        <v>28</v>
      </c>
      <c r="C3354" s="9" t="s">
        <v>1483</v>
      </c>
      <c r="D3354" s="9" t="s">
        <v>93</v>
      </c>
      <c r="E3354" s="9" t="s">
        <v>2791</v>
      </c>
      <c r="F3354" s="9" t="s">
        <v>2792</v>
      </c>
      <c r="G3354" s="10">
        <v>694175</v>
      </c>
      <c r="H3354" s="9" t="s">
        <v>94</v>
      </c>
      <c r="I3354" s="10">
        <v>3175927</v>
      </c>
      <c r="J3354" s="11">
        <v>0.22</v>
      </c>
      <c r="K3354" s="9" t="s">
        <v>94</v>
      </c>
      <c r="L3354" s="9" t="s">
        <v>95</v>
      </c>
    </row>
    <row r="3355" spans="1:12" x14ac:dyDescent="0.2">
      <c r="A3355" t="str">
        <f>VLOOKUP(B3355,StateFIPS!A$2:B$52,2)</f>
        <v>Georgia</v>
      </c>
      <c r="B3355">
        <f t="shared" si="55"/>
        <v>13</v>
      </c>
      <c r="C3355" s="9" t="s">
        <v>2733</v>
      </c>
      <c r="D3355" s="9" t="s">
        <v>93</v>
      </c>
      <c r="E3355" s="9" t="s">
        <v>2791</v>
      </c>
      <c r="F3355" s="9" t="s">
        <v>2792</v>
      </c>
      <c r="G3355" s="10">
        <v>31743</v>
      </c>
      <c r="H3355" s="9" t="s">
        <v>94</v>
      </c>
      <c r="I3355" s="10">
        <v>145228</v>
      </c>
      <c r="J3355" s="11">
        <v>0.22</v>
      </c>
      <c r="K3355" s="9" t="s">
        <v>94</v>
      </c>
      <c r="L3355" s="9" t="s">
        <v>95</v>
      </c>
    </row>
    <row r="3356" spans="1:12" x14ac:dyDescent="0.2">
      <c r="A3356" t="str">
        <f>VLOOKUP(B3356,StateFIPS!A$2:B$52,2)</f>
        <v>Mississippi</v>
      </c>
      <c r="B3356">
        <f t="shared" si="55"/>
        <v>28</v>
      </c>
      <c r="C3356" s="9" t="s">
        <v>321</v>
      </c>
      <c r="D3356" s="9" t="s">
        <v>93</v>
      </c>
      <c r="E3356" s="9" t="s">
        <v>2791</v>
      </c>
      <c r="F3356" s="9" t="s">
        <v>2792</v>
      </c>
      <c r="G3356" s="10">
        <v>37</v>
      </c>
      <c r="H3356" s="9" t="s">
        <v>94</v>
      </c>
      <c r="I3356" s="10">
        <v>168</v>
      </c>
      <c r="J3356" s="11">
        <v>0.22</v>
      </c>
      <c r="K3356" s="9" t="s">
        <v>94</v>
      </c>
      <c r="L3356" s="9" t="s">
        <v>95</v>
      </c>
    </row>
    <row r="3357" spans="1:12" x14ac:dyDescent="0.2">
      <c r="A3357" t="str">
        <f>VLOOKUP(B3357,StateFIPS!A$2:B$52,2)</f>
        <v>Missouri</v>
      </c>
      <c r="B3357">
        <f t="shared" si="55"/>
        <v>29</v>
      </c>
      <c r="C3357" s="9" t="s">
        <v>1238</v>
      </c>
      <c r="D3357" s="9" t="s">
        <v>93</v>
      </c>
      <c r="E3357" s="9" t="s">
        <v>2791</v>
      </c>
      <c r="F3357" s="9" t="s">
        <v>2792</v>
      </c>
      <c r="G3357" s="10">
        <v>8467</v>
      </c>
      <c r="H3357" s="9" t="s">
        <v>94</v>
      </c>
      <c r="I3357" s="10">
        <v>38737</v>
      </c>
      <c r="J3357" s="11">
        <v>0.22</v>
      </c>
      <c r="K3357" s="9" t="s">
        <v>94</v>
      </c>
      <c r="L3357" s="9" t="s">
        <v>95</v>
      </c>
    </row>
    <row r="3358" spans="1:12" x14ac:dyDescent="0.2">
      <c r="A3358" t="str">
        <f>VLOOKUP(B3358,StateFIPS!A$2:B$52,2)</f>
        <v>Missouri</v>
      </c>
      <c r="B3358">
        <f t="shared" si="55"/>
        <v>29</v>
      </c>
      <c r="C3358" s="9" t="s">
        <v>344</v>
      </c>
      <c r="D3358" s="9" t="s">
        <v>93</v>
      </c>
      <c r="E3358" s="9" t="s">
        <v>2791</v>
      </c>
      <c r="F3358" s="9" t="s">
        <v>2792</v>
      </c>
      <c r="G3358" s="10">
        <v>8467</v>
      </c>
      <c r="H3358" s="9" t="s">
        <v>94</v>
      </c>
      <c r="I3358" s="10">
        <v>38737</v>
      </c>
      <c r="J3358" s="11">
        <v>0.22</v>
      </c>
      <c r="K3358" s="9" t="s">
        <v>94</v>
      </c>
      <c r="L3358" s="9" t="s">
        <v>95</v>
      </c>
    </row>
    <row r="3359" spans="1:12" x14ac:dyDescent="0.2">
      <c r="A3359" t="str">
        <f>VLOOKUP(B3359,StateFIPS!A$2:B$52,2)</f>
        <v>Minnesota</v>
      </c>
      <c r="B3359">
        <f t="shared" si="55"/>
        <v>27</v>
      </c>
      <c r="C3359" s="9" t="s">
        <v>1539</v>
      </c>
      <c r="D3359" s="9" t="s">
        <v>93</v>
      </c>
      <c r="E3359" s="9" t="s">
        <v>2791</v>
      </c>
      <c r="F3359" s="9" t="s">
        <v>2792</v>
      </c>
      <c r="G3359" s="10">
        <v>7274</v>
      </c>
      <c r="H3359" s="9" t="s">
        <v>94</v>
      </c>
      <c r="I3359" s="10">
        <v>33277</v>
      </c>
      <c r="J3359" s="11">
        <v>0.22</v>
      </c>
      <c r="K3359" s="9" t="s">
        <v>94</v>
      </c>
      <c r="L3359" s="9" t="s">
        <v>95</v>
      </c>
    </row>
    <row r="3360" spans="1:12" x14ac:dyDescent="0.2">
      <c r="A3360" t="str">
        <f>VLOOKUP(B3360,StateFIPS!A$2:B$52,2)</f>
        <v>Mississippi</v>
      </c>
      <c r="B3360">
        <f t="shared" si="55"/>
        <v>28</v>
      </c>
      <c r="C3360" s="9" t="s">
        <v>1517</v>
      </c>
      <c r="D3360" s="9" t="s">
        <v>93</v>
      </c>
      <c r="E3360" s="9" t="s">
        <v>2791</v>
      </c>
      <c r="F3360" s="9" t="s">
        <v>2792</v>
      </c>
      <c r="G3360" s="10">
        <v>16246</v>
      </c>
      <c r="H3360" s="9" t="s">
        <v>94</v>
      </c>
      <c r="I3360" s="10">
        <v>74328</v>
      </c>
      <c r="J3360" s="11">
        <v>0.22</v>
      </c>
      <c r="K3360" s="9" t="s">
        <v>94</v>
      </c>
      <c r="L3360" s="9" t="s">
        <v>95</v>
      </c>
    </row>
    <row r="3361" spans="1:12" x14ac:dyDescent="0.2">
      <c r="A3361" t="str">
        <f>VLOOKUP(B3361,StateFIPS!A$2:B$52,2)</f>
        <v>Tennessee</v>
      </c>
      <c r="B3361">
        <f t="shared" si="55"/>
        <v>47</v>
      </c>
      <c r="C3361" s="9" t="s">
        <v>2482</v>
      </c>
      <c r="D3361" s="9" t="s">
        <v>93</v>
      </c>
      <c r="E3361" s="9" t="s">
        <v>2791</v>
      </c>
      <c r="F3361" s="9" t="s">
        <v>2792</v>
      </c>
      <c r="G3361" s="10">
        <v>2077267</v>
      </c>
      <c r="H3361" s="9" t="s">
        <v>94</v>
      </c>
      <c r="I3361" s="10">
        <v>9503729</v>
      </c>
      <c r="J3361" s="11">
        <v>0.22</v>
      </c>
      <c r="K3361" s="9" t="s">
        <v>94</v>
      </c>
      <c r="L3361" s="9" t="s">
        <v>95</v>
      </c>
    </row>
    <row r="3362" spans="1:12" x14ac:dyDescent="0.2">
      <c r="A3362" t="str">
        <f>VLOOKUP(B3362,StateFIPS!A$2:B$52,2)</f>
        <v>Mississippi</v>
      </c>
      <c r="B3362">
        <f t="shared" si="55"/>
        <v>28</v>
      </c>
      <c r="C3362" s="9" t="s">
        <v>326</v>
      </c>
      <c r="D3362" s="9" t="s">
        <v>93</v>
      </c>
      <c r="E3362" s="9" t="s">
        <v>2791</v>
      </c>
      <c r="F3362" s="9" t="s">
        <v>2792</v>
      </c>
      <c r="G3362" s="10">
        <v>16246</v>
      </c>
      <c r="H3362" s="9" t="s">
        <v>94</v>
      </c>
      <c r="I3362" s="10">
        <v>74328</v>
      </c>
      <c r="J3362" s="11">
        <v>0.22</v>
      </c>
      <c r="K3362" s="9" t="s">
        <v>94</v>
      </c>
      <c r="L3362" s="9" t="s">
        <v>95</v>
      </c>
    </row>
    <row r="3363" spans="1:12" x14ac:dyDescent="0.2">
      <c r="A3363" t="str">
        <f>VLOOKUP(B3363,StateFIPS!A$2:B$52,2)</f>
        <v>Florida</v>
      </c>
      <c r="B3363">
        <f t="shared" si="55"/>
        <v>12</v>
      </c>
      <c r="C3363" s="9" t="s">
        <v>1953</v>
      </c>
      <c r="D3363" s="9" t="s">
        <v>93</v>
      </c>
      <c r="E3363" s="9" t="s">
        <v>2791</v>
      </c>
      <c r="F3363" s="9" t="s">
        <v>2792</v>
      </c>
      <c r="G3363" s="10">
        <v>640475</v>
      </c>
      <c r="H3363" s="9" t="s">
        <v>94</v>
      </c>
      <c r="I3363" s="10">
        <v>2930244</v>
      </c>
      <c r="J3363" s="11">
        <v>0.22</v>
      </c>
      <c r="K3363" s="9" t="s">
        <v>94</v>
      </c>
      <c r="L3363" s="9" t="s">
        <v>95</v>
      </c>
    </row>
    <row r="3364" spans="1:12" x14ac:dyDescent="0.2">
      <c r="A3364" t="str">
        <f>VLOOKUP(B3364,StateFIPS!A$2:B$52,2)</f>
        <v>Arkansas</v>
      </c>
      <c r="B3364">
        <f t="shared" si="55"/>
        <v>5</v>
      </c>
      <c r="C3364" s="9" t="s">
        <v>2687</v>
      </c>
      <c r="D3364" s="9" t="s">
        <v>93</v>
      </c>
      <c r="E3364" s="9" t="s">
        <v>2791</v>
      </c>
      <c r="F3364" s="9" t="s">
        <v>2792</v>
      </c>
      <c r="G3364" s="10">
        <v>21716</v>
      </c>
      <c r="H3364" s="9" t="s">
        <v>94</v>
      </c>
      <c r="I3364" s="10">
        <v>99353</v>
      </c>
      <c r="J3364" s="11">
        <v>0.22</v>
      </c>
      <c r="K3364" s="9" t="s">
        <v>94</v>
      </c>
      <c r="L3364" s="9" t="s">
        <v>95</v>
      </c>
    </row>
    <row r="3365" spans="1:12" x14ac:dyDescent="0.2">
      <c r="A3365" t="str">
        <f>VLOOKUP(B3365,StateFIPS!A$2:B$52,2)</f>
        <v>Georgia</v>
      </c>
      <c r="B3365">
        <f t="shared" si="55"/>
        <v>13</v>
      </c>
      <c r="C3365" s="9" t="s">
        <v>798</v>
      </c>
      <c r="D3365" s="9" t="s">
        <v>93</v>
      </c>
      <c r="E3365" s="9" t="s">
        <v>2791</v>
      </c>
      <c r="F3365" s="9" t="s">
        <v>2792</v>
      </c>
      <c r="G3365" s="10">
        <v>48482</v>
      </c>
      <c r="H3365" s="9" t="s">
        <v>94</v>
      </c>
      <c r="I3365" s="10">
        <v>221812</v>
      </c>
      <c r="J3365" s="11">
        <v>0.22</v>
      </c>
      <c r="K3365" s="9" t="s">
        <v>94</v>
      </c>
      <c r="L3365" s="9" t="s">
        <v>95</v>
      </c>
    </row>
    <row r="3366" spans="1:12" x14ac:dyDescent="0.2">
      <c r="A3366" t="str">
        <f>VLOOKUP(B3366,StateFIPS!A$2:B$52,2)</f>
        <v>Minnesota</v>
      </c>
      <c r="B3366">
        <f t="shared" si="55"/>
        <v>27</v>
      </c>
      <c r="C3366" s="9" t="s">
        <v>463</v>
      </c>
      <c r="D3366" s="9" t="s">
        <v>93</v>
      </c>
      <c r="E3366" s="9" t="s">
        <v>2791</v>
      </c>
      <c r="F3366" s="9" t="s">
        <v>2792</v>
      </c>
      <c r="G3366" s="10">
        <v>7274</v>
      </c>
      <c r="H3366" s="9" t="s">
        <v>94</v>
      </c>
      <c r="I3366" s="10">
        <v>33277</v>
      </c>
      <c r="J3366" s="11">
        <v>0.22</v>
      </c>
      <c r="K3366" s="9" t="s">
        <v>94</v>
      </c>
      <c r="L3366" s="9" t="s">
        <v>95</v>
      </c>
    </row>
    <row r="3367" spans="1:12" x14ac:dyDescent="0.2">
      <c r="A3367" t="str">
        <f>VLOOKUP(B3367,StateFIPS!A$2:B$52,2)</f>
        <v>Texas</v>
      </c>
      <c r="B3367">
        <f t="shared" si="55"/>
        <v>48</v>
      </c>
      <c r="C3367" s="9" t="s">
        <v>836</v>
      </c>
      <c r="D3367" s="9" t="s">
        <v>93</v>
      </c>
      <c r="E3367" s="9" t="s">
        <v>2791</v>
      </c>
      <c r="F3367" s="9" t="s">
        <v>2792</v>
      </c>
      <c r="G3367" s="10">
        <v>13485</v>
      </c>
      <c r="H3367" s="9" t="s">
        <v>94</v>
      </c>
      <c r="I3367" s="10">
        <v>61694</v>
      </c>
      <c r="J3367" s="11">
        <v>0.22</v>
      </c>
      <c r="K3367" s="9" t="s">
        <v>94</v>
      </c>
      <c r="L3367" s="9" t="s">
        <v>95</v>
      </c>
    </row>
    <row r="3368" spans="1:12" x14ac:dyDescent="0.2">
      <c r="A3368" t="str">
        <f>VLOOKUP(B3368,StateFIPS!A$2:B$52,2)</f>
        <v>Mississippi</v>
      </c>
      <c r="B3368">
        <f t="shared" si="55"/>
        <v>28</v>
      </c>
      <c r="C3368" s="9" t="s">
        <v>325</v>
      </c>
      <c r="D3368" s="9" t="s">
        <v>93</v>
      </c>
      <c r="E3368" s="9" t="s">
        <v>2791</v>
      </c>
      <c r="F3368" s="9" t="s">
        <v>2792</v>
      </c>
      <c r="G3368" s="10">
        <v>2862788</v>
      </c>
      <c r="H3368" s="9" t="s">
        <v>94</v>
      </c>
      <c r="I3368" s="10">
        <v>13097578</v>
      </c>
      <c r="J3368" s="11">
        <v>0.22</v>
      </c>
      <c r="K3368" s="9" t="s">
        <v>94</v>
      </c>
      <c r="L3368" s="9" t="s">
        <v>95</v>
      </c>
    </row>
    <row r="3369" spans="1:12" x14ac:dyDescent="0.2">
      <c r="A3369" t="str">
        <f>VLOOKUP(B3369,StateFIPS!A$2:B$52,2)</f>
        <v>Tennessee</v>
      </c>
      <c r="B3369">
        <f t="shared" si="55"/>
        <v>47</v>
      </c>
      <c r="C3369" s="9" t="s">
        <v>957</v>
      </c>
      <c r="D3369" s="9" t="s">
        <v>93</v>
      </c>
      <c r="E3369" s="9" t="s">
        <v>2791</v>
      </c>
      <c r="F3369" s="9" t="s">
        <v>2792</v>
      </c>
      <c r="G3369" s="10">
        <v>210536</v>
      </c>
      <c r="H3369" s="9" t="s">
        <v>94</v>
      </c>
      <c r="I3369" s="10">
        <v>963224</v>
      </c>
      <c r="J3369" s="11">
        <v>0.22</v>
      </c>
      <c r="K3369" s="9" t="s">
        <v>94</v>
      </c>
      <c r="L3369" s="9" t="s">
        <v>95</v>
      </c>
    </row>
    <row r="3370" spans="1:12" x14ac:dyDescent="0.2">
      <c r="A3370" t="str">
        <f>VLOOKUP(B3370,StateFIPS!A$2:B$52,2)</f>
        <v>Florida</v>
      </c>
      <c r="B3370">
        <f t="shared" si="55"/>
        <v>12</v>
      </c>
      <c r="C3370" s="9" t="s">
        <v>1950</v>
      </c>
      <c r="D3370" s="9" t="s">
        <v>93</v>
      </c>
      <c r="E3370" s="9" t="s">
        <v>2791</v>
      </c>
      <c r="F3370" s="9" t="s">
        <v>2792</v>
      </c>
      <c r="G3370" s="10">
        <v>9631</v>
      </c>
      <c r="H3370" s="9" t="s">
        <v>94</v>
      </c>
      <c r="I3370" s="10">
        <v>44063</v>
      </c>
      <c r="J3370" s="11">
        <v>0.22</v>
      </c>
      <c r="K3370" s="9" t="s">
        <v>94</v>
      </c>
      <c r="L3370" s="9" t="s">
        <v>95</v>
      </c>
    </row>
    <row r="3371" spans="1:12" x14ac:dyDescent="0.2">
      <c r="A3371" t="str">
        <f>VLOOKUP(B3371,StateFIPS!A$2:B$52,2)</f>
        <v>Texas</v>
      </c>
      <c r="B3371">
        <f t="shared" si="55"/>
        <v>48</v>
      </c>
      <c r="C3371" s="9" t="s">
        <v>850</v>
      </c>
      <c r="D3371" s="9" t="s">
        <v>93</v>
      </c>
      <c r="E3371" s="9" t="s">
        <v>2791</v>
      </c>
      <c r="F3371" s="9" t="s">
        <v>2792</v>
      </c>
      <c r="G3371" s="10">
        <v>13485</v>
      </c>
      <c r="H3371" s="9" t="s">
        <v>94</v>
      </c>
      <c r="I3371" s="10">
        <v>61694</v>
      </c>
      <c r="J3371" s="11">
        <v>0.22</v>
      </c>
      <c r="K3371" s="9" t="s">
        <v>94</v>
      </c>
      <c r="L3371" s="9" t="s">
        <v>95</v>
      </c>
    </row>
    <row r="3372" spans="1:12" x14ac:dyDescent="0.2">
      <c r="A3372" t="str">
        <f>VLOOKUP(B3372,StateFIPS!A$2:B$52,2)</f>
        <v>Minnesota</v>
      </c>
      <c r="B3372">
        <f t="shared" si="55"/>
        <v>27</v>
      </c>
      <c r="C3372" s="9" t="s">
        <v>1535</v>
      </c>
      <c r="D3372" s="9" t="s">
        <v>93</v>
      </c>
      <c r="E3372" s="9" t="s">
        <v>2791</v>
      </c>
      <c r="F3372" s="9" t="s">
        <v>2792</v>
      </c>
      <c r="G3372" s="10">
        <v>1257</v>
      </c>
      <c r="H3372" s="9" t="s">
        <v>94</v>
      </c>
      <c r="I3372" s="10">
        <v>5751</v>
      </c>
      <c r="J3372" s="11">
        <v>0.22</v>
      </c>
      <c r="K3372" s="9" t="s">
        <v>94</v>
      </c>
      <c r="L3372" s="9" t="s">
        <v>95</v>
      </c>
    </row>
    <row r="3373" spans="1:12" x14ac:dyDescent="0.2">
      <c r="A3373" t="str">
        <f>VLOOKUP(B3373,StateFIPS!A$2:B$52,2)</f>
        <v>Arkansas</v>
      </c>
      <c r="B3373">
        <f t="shared" si="55"/>
        <v>5</v>
      </c>
      <c r="C3373" s="9" t="s">
        <v>641</v>
      </c>
      <c r="D3373" s="9" t="s">
        <v>93</v>
      </c>
      <c r="E3373" s="9" t="s">
        <v>2791</v>
      </c>
      <c r="F3373" s="9" t="s">
        <v>2792</v>
      </c>
      <c r="G3373" s="10">
        <v>21716</v>
      </c>
      <c r="H3373" s="9" t="s">
        <v>94</v>
      </c>
      <c r="I3373" s="10">
        <v>99353</v>
      </c>
      <c r="J3373" s="11">
        <v>0.22</v>
      </c>
      <c r="K3373" s="9" t="s">
        <v>94</v>
      </c>
      <c r="L3373" s="9" t="s">
        <v>95</v>
      </c>
    </row>
    <row r="3374" spans="1:12" x14ac:dyDescent="0.2">
      <c r="A3374" t="str">
        <f>VLOOKUP(B3374,StateFIPS!A$2:B$52,2)</f>
        <v>Arkansas</v>
      </c>
      <c r="B3374">
        <f t="shared" si="55"/>
        <v>5</v>
      </c>
      <c r="C3374" s="9" t="s">
        <v>638</v>
      </c>
      <c r="D3374" s="9" t="s">
        <v>93</v>
      </c>
      <c r="E3374" s="9" t="s">
        <v>2791</v>
      </c>
      <c r="F3374" s="9" t="s">
        <v>2792</v>
      </c>
      <c r="G3374" s="10">
        <v>66956</v>
      </c>
      <c r="H3374" s="9" t="s">
        <v>94</v>
      </c>
      <c r="I3374" s="10">
        <v>306332</v>
      </c>
      <c r="J3374" s="11">
        <v>0.22</v>
      </c>
      <c r="K3374" s="9" t="s">
        <v>94</v>
      </c>
      <c r="L3374" s="9" t="s">
        <v>95</v>
      </c>
    </row>
    <row r="3375" spans="1:12" x14ac:dyDescent="0.2">
      <c r="A3375" t="str">
        <f>VLOOKUP(B3375,StateFIPS!A$2:B$52,2)</f>
        <v>Alabama</v>
      </c>
      <c r="B3375">
        <f t="shared" si="55"/>
        <v>1</v>
      </c>
      <c r="C3375" s="9" t="s">
        <v>570</v>
      </c>
      <c r="D3375" s="9" t="s">
        <v>93</v>
      </c>
      <c r="E3375" s="9" t="s">
        <v>2791</v>
      </c>
      <c r="F3375" s="9" t="s">
        <v>2792</v>
      </c>
      <c r="G3375" s="10">
        <v>1731293</v>
      </c>
      <c r="H3375" s="9" t="s">
        <v>94</v>
      </c>
      <c r="I3375" s="10">
        <v>7920861</v>
      </c>
      <c r="J3375" s="11">
        <v>0.22</v>
      </c>
      <c r="K3375" s="9" t="s">
        <v>94</v>
      </c>
      <c r="L3375" s="9" t="s">
        <v>95</v>
      </c>
    </row>
    <row r="3376" spans="1:12" x14ac:dyDescent="0.2">
      <c r="A3376" t="str">
        <f>VLOOKUP(B3376,StateFIPS!A$2:B$52,2)</f>
        <v>Mississippi</v>
      </c>
      <c r="B3376">
        <f t="shared" si="55"/>
        <v>28</v>
      </c>
      <c r="C3376" s="9" t="s">
        <v>291</v>
      </c>
      <c r="D3376" s="9" t="s">
        <v>93</v>
      </c>
      <c r="E3376" s="9" t="s">
        <v>2791</v>
      </c>
      <c r="F3376" s="9" t="s">
        <v>2792</v>
      </c>
      <c r="G3376" s="10">
        <v>16246</v>
      </c>
      <c r="H3376" s="9" t="s">
        <v>94</v>
      </c>
      <c r="I3376" s="10">
        <v>74328</v>
      </c>
      <c r="J3376" s="11">
        <v>0.22</v>
      </c>
      <c r="K3376" s="9" t="s">
        <v>94</v>
      </c>
      <c r="L3376" s="9" t="s">
        <v>95</v>
      </c>
    </row>
    <row r="3377" spans="1:12" x14ac:dyDescent="0.2">
      <c r="A3377" t="str">
        <f>VLOOKUP(B3377,StateFIPS!A$2:B$52,2)</f>
        <v>Arkansas</v>
      </c>
      <c r="B3377">
        <f t="shared" si="55"/>
        <v>5</v>
      </c>
      <c r="C3377" s="9" t="s">
        <v>649</v>
      </c>
      <c r="D3377" s="9" t="s">
        <v>93</v>
      </c>
      <c r="E3377" s="9" t="s">
        <v>2791</v>
      </c>
      <c r="F3377" s="9" t="s">
        <v>2792</v>
      </c>
      <c r="G3377" s="10">
        <v>21716</v>
      </c>
      <c r="H3377" s="9" t="s">
        <v>94</v>
      </c>
      <c r="I3377" s="10">
        <v>99353</v>
      </c>
      <c r="J3377" s="11">
        <v>0.22</v>
      </c>
      <c r="K3377" s="9" t="s">
        <v>94</v>
      </c>
      <c r="L3377" s="9" t="s">
        <v>95</v>
      </c>
    </row>
    <row r="3378" spans="1:12" x14ac:dyDescent="0.2">
      <c r="A3378" t="str">
        <f>VLOOKUP(B3378,StateFIPS!A$2:B$52,2)</f>
        <v>Mississippi</v>
      </c>
      <c r="B3378">
        <f t="shared" si="55"/>
        <v>28</v>
      </c>
      <c r="C3378" s="9" t="s">
        <v>1519</v>
      </c>
      <c r="D3378" s="9" t="s">
        <v>93</v>
      </c>
      <c r="E3378" s="9" t="s">
        <v>2791</v>
      </c>
      <c r="F3378" s="9" t="s">
        <v>2792</v>
      </c>
      <c r="G3378" s="10">
        <v>1198158</v>
      </c>
      <c r="H3378" s="9" t="s">
        <v>94</v>
      </c>
      <c r="I3378" s="10">
        <v>5481707</v>
      </c>
      <c r="J3378" s="11">
        <v>0.22</v>
      </c>
      <c r="K3378" s="9" t="s">
        <v>94</v>
      </c>
      <c r="L3378" s="9" t="s">
        <v>95</v>
      </c>
    </row>
    <row r="3379" spans="1:12" x14ac:dyDescent="0.2">
      <c r="A3379" t="str">
        <f>VLOOKUP(B3379,StateFIPS!A$2:B$52,2)</f>
        <v>Missouri</v>
      </c>
      <c r="B3379">
        <f t="shared" si="55"/>
        <v>29</v>
      </c>
      <c r="C3379" s="9" t="s">
        <v>341</v>
      </c>
      <c r="D3379" s="9" t="s">
        <v>93</v>
      </c>
      <c r="E3379" s="9" t="s">
        <v>2791</v>
      </c>
      <c r="F3379" s="9" t="s">
        <v>2792</v>
      </c>
      <c r="G3379" s="10">
        <v>8467</v>
      </c>
      <c r="H3379" s="9" t="s">
        <v>94</v>
      </c>
      <c r="I3379" s="10">
        <v>38737</v>
      </c>
      <c r="J3379" s="11">
        <v>0.22</v>
      </c>
      <c r="K3379" s="9" t="s">
        <v>94</v>
      </c>
      <c r="L3379" s="9" t="s">
        <v>95</v>
      </c>
    </row>
    <row r="3380" spans="1:12" x14ac:dyDescent="0.2">
      <c r="A3380" t="str">
        <f>VLOOKUP(B3380,StateFIPS!A$2:B$52,2)</f>
        <v>Minnesota</v>
      </c>
      <c r="B3380">
        <f t="shared" si="55"/>
        <v>27</v>
      </c>
      <c r="C3380" s="9" t="s">
        <v>1874</v>
      </c>
      <c r="D3380" s="9" t="s">
        <v>93</v>
      </c>
      <c r="E3380" s="9" t="s">
        <v>2791</v>
      </c>
      <c r="F3380" s="9" t="s">
        <v>2792</v>
      </c>
      <c r="G3380" s="10">
        <v>7274</v>
      </c>
      <c r="H3380" s="9" t="s">
        <v>94</v>
      </c>
      <c r="I3380" s="10">
        <v>33277</v>
      </c>
      <c r="J3380" s="11">
        <v>0.22</v>
      </c>
      <c r="K3380" s="9" t="s">
        <v>94</v>
      </c>
      <c r="L3380" s="9" t="s">
        <v>95</v>
      </c>
    </row>
    <row r="3381" spans="1:12" x14ac:dyDescent="0.2">
      <c r="A3381" t="str">
        <f>VLOOKUP(B3381,StateFIPS!A$2:B$52,2)</f>
        <v>Minnesota</v>
      </c>
      <c r="B3381">
        <f t="shared" si="55"/>
        <v>27</v>
      </c>
      <c r="C3381" s="9" t="s">
        <v>1799</v>
      </c>
      <c r="D3381" s="9" t="s">
        <v>93</v>
      </c>
      <c r="E3381" s="9" t="s">
        <v>2791</v>
      </c>
      <c r="F3381" s="9" t="s">
        <v>2792</v>
      </c>
      <c r="G3381" s="10">
        <v>7274</v>
      </c>
      <c r="H3381" s="9" t="s">
        <v>94</v>
      </c>
      <c r="I3381" s="10">
        <v>33277</v>
      </c>
      <c r="J3381" s="11">
        <v>0.22</v>
      </c>
      <c r="K3381" s="9" t="s">
        <v>94</v>
      </c>
      <c r="L3381" s="9" t="s">
        <v>95</v>
      </c>
    </row>
    <row r="3382" spans="1:12" x14ac:dyDescent="0.2">
      <c r="A3382" t="str">
        <f>VLOOKUP(B3382,StateFIPS!A$2:B$52,2)</f>
        <v>Arkansas</v>
      </c>
      <c r="B3382">
        <f t="shared" si="55"/>
        <v>5</v>
      </c>
      <c r="C3382" s="9" t="s">
        <v>644</v>
      </c>
      <c r="D3382" s="9" t="s">
        <v>93</v>
      </c>
      <c r="E3382" s="9" t="s">
        <v>2791</v>
      </c>
      <c r="F3382" s="9" t="s">
        <v>2792</v>
      </c>
      <c r="G3382" s="10">
        <v>1735712</v>
      </c>
      <c r="H3382" s="9" t="s">
        <v>94</v>
      </c>
      <c r="I3382" s="10">
        <v>7941076</v>
      </c>
      <c r="J3382" s="11">
        <v>0.22</v>
      </c>
      <c r="K3382" s="9" t="s">
        <v>94</v>
      </c>
      <c r="L3382" s="9" t="s">
        <v>95</v>
      </c>
    </row>
    <row r="3383" spans="1:12" x14ac:dyDescent="0.2">
      <c r="A3383" t="str">
        <f>VLOOKUP(B3383,StateFIPS!A$2:B$52,2)</f>
        <v>Tennessee</v>
      </c>
      <c r="B3383">
        <f t="shared" si="55"/>
        <v>47</v>
      </c>
      <c r="C3383" s="9" t="s">
        <v>2288</v>
      </c>
      <c r="D3383" s="9" t="s">
        <v>93</v>
      </c>
      <c r="E3383" s="9" t="s">
        <v>2791</v>
      </c>
      <c r="F3383" s="9" t="s">
        <v>2792</v>
      </c>
      <c r="G3383" s="10">
        <v>1321556</v>
      </c>
      <c r="H3383" s="9" t="s">
        <v>94</v>
      </c>
      <c r="I3383" s="10">
        <v>6046265</v>
      </c>
      <c r="J3383" s="11">
        <v>0.22</v>
      </c>
      <c r="K3383" s="9" t="s">
        <v>94</v>
      </c>
      <c r="L3383" s="9" t="s">
        <v>95</v>
      </c>
    </row>
    <row r="3384" spans="1:12" x14ac:dyDescent="0.2">
      <c r="A3384" t="str">
        <f>VLOOKUP(B3384,StateFIPS!A$2:B$52,2)</f>
        <v>Minnesota</v>
      </c>
      <c r="B3384">
        <f t="shared" si="55"/>
        <v>27</v>
      </c>
      <c r="C3384" s="9" t="s">
        <v>1866</v>
      </c>
      <c r="D3384" s="9" t="s">
        <v>93</v>
      </c>
      <c r="E3384" s="9" t="s">
        <v>2791</v>
      </c>
      <c r="F3384" s="9" t="s">
        <v>2792</v>
      </c>
      <c r="G3384" s="10">
        <v>7274</v>
      </c>
      <c r="H3384" s="9" t="s">
        <v>94</v>
      </c>
      <c r="I3384" s="10">
        <v>33277</v>
      </c>
      <c r="J3384" s="11">
        <v>0.22</v>
      </c>
      <c r="K3384" s="9" t="s">
        <v>94</v>
      </c>
      <c r="L3384" s="9" t="s">
        <v>95</v>
      </c>
    </row>
    <row r="3385" spans="1:12" x14ac:dyDescent="0.2">
      <c r="A3385" t="str">
        <f>VLOOKUP(B3385,StateFIPS!A$2:B$52,2)</f>
        <v>Georgia</v>
      </c>
      <c r="B3385">
        <f t="shared" si="55"/>
        <v>13</v>
      </c>
      <c r="C3385" s="9" t="s">
        <v>744</v>
      </c>
      <c r="D3385" s="9" t="s">
        <v>93</v>
      </c>
      <c r="E3385" s="9" t="s">
        <v>2791</v>
      </c>
      <c r="F3385" s="9" t="s">
        <v>2792</v>
      </c>
      <c r="G3385" s="10">
        <v>282960</v>
      </c>
      <c r="H3385" s="9" t="s">
        <v>94</v>
      </c>
      <c r="I3385" s="10">
        <v>1294575</v>
      </c>
      <c r="J3385" s="11">
        <v>0.22</v>
      </c>
      <c r="K3385" s="9" t="s">
        <v>94</v>
      </c>
      <c r="L3385" s="9" t="s">
        <v>95</v>
      </c>
    </row>
    <row r="3386" spans="1:12" x14ac:dyDescent="0.2">
      <c r="A3386" t="str">
        <f>VLOOKUP(B3386,StateFIPS!A$2:B$52,2)</f>
        <v>Tennessee</v>
      </c>
      <c r="B3386">
        <f t="shared" si="55"/>
        <v>47</v>
      </c>
      <c r="C3386" s="9" t="s">
        <v>901</v>
      </c>
      <c r="D3386" s="9" t="s">
        <v>93</v>
      </c>
      <c r="E3386" s="9" t="s">
        <v>2791</v>
      </c>
      <c r="F3386" s="9" t="s">
        <v>2792</v>
      </c>
      <c r="G3386" s="10">
        <v>9701</v>
      </c>
      <c r="H3386" s="9" t="s">
        <v>94</v>
      </c>
      <c r="I3386" s="10">
        <v>44384</v>
      </c>
      <c r="J3386" s="11">
        <v>0.22</v>
      </c>
      <c r="K3386" s="9" t="s">
        <v>94</v>
      </c>
      <c r="L3386" s="9" t="s">
        <v>95</v>
      </c>
    </row>
    <row r="3387" spans="1:12" x14ac:dyDescent="0.2">
      <c r="A3387" t="str">
        <f>VLOOKUP(B3387,StateFIPS!A$2:B$52,2)</f>
        <v>Georgia</v>
      </c>
      <c r="B3387">
        <f t="shared" si="55"/>
        <v>13</v>
      </c>
      <c r="C3387" s="9" t="s">
        <v>2014</v>
      </c>
      <c r="D3387" s="9" t="s">
        <v>93</v>
      </c>
      <c r="E3387" s="9" t="s">
        <v>2791</v>
      </c>
      <c r="F3387" s="9" t="s">
        <v>2792</v>
      </c>
      <c r="G3387" s="10">
        <v>31743</v>
      </c>
      <c r="H3387" s="9" t="s">
        <v>94</v>
      </c>
      <c r="I3387" s="10">
        <v>145228</v>
      </c>
      <c r="J3387" s="11">
        <v>0.22</v>
      </c>
      <c r="K3387" s="9" t="s">
        <v>94</v>
      </c>
      <c r="L3387" s="9" t="s">
        <v>95</v>
      </c>
    </row>
    <row r="3388" spans="1:12" x14ac:dyDescent="0.2">
      <c r="A3388" t="str">
        <f>VLOOKUP(B3388,StateFIPS!A$2:B$52,2)</f>
        <v>Texas</v>
      </c>
      <c r="B3388">
        <f t="shared" si="55"/>
        <v>48</v>
      </c>
      <c r="C3388" s="9" t="s">
        <v>2447</v>
      </c>
      <c r="D3388" s="9" t="s">
        <v>93</v>
      </c>
      <c r="E3388" s="9" t="s">
        <v>2791</v>
      </c>
      <c r="F3388" s="9" t="s">
        <v>2792</v>
      </c>
      <c r="G3388" s="10">
        <v>13485</v>
      </c>
      <c r="H3388" s="9" t="s">
        <v>94</v>
      </c>
      <c r="I3388" s="10">
        <v>61694</v>
      </c>
      <c r="J3388" s="11">
        <v>0.22</v>
      </c>
      <c r="K3388" s="9" t="s">
        <v>94</v>
      </c>
      <c r="L3388" s="9" t="s">
        <v>95</v>
      </c>
    </row>
    <row r="3389" spans="1:12" x14ac:dyDescent="0.2">
      <c r="A3389" t="str">
        <f>VLOOKUP(B3389,StateFIPS!A$2:B$52,2)</f>
        <v>Oregon</v>
      </c>
      <c r="B3389">
        <f t="shared" si="55"/>
        <v>41</v>
      </c>
      <c r="C3389" s="9" t="s">
        <v>2387</v>
      </c>
      <c r="D3389" s="9" t="s">
        <v>93</v>
      </c>
      <c r="E3389" s="9" t="s">
        <v>2791</v>
      </c>
      <c r="F3389" s="9" t="s">
        <v>2792</v>
      </c>
      <c r="G3389" s="10">
        <v>163076</v>
      </c>
      <c r="H3389" s="9" t="s">
        <v>94</v>
      </c>
      <c r="I3389" s="10">
        <v>746093</v>
      </c>
      <c r="J3389" s="11">
        <v>0.22</v>
      </c>
      <c r="K3389" s="9" t="s">
        <v>94</v>
      </c>
      <c r="L3389" s="9" t="s">
        <v>95</v>
      </c>
    </row>
    <row r="3390" spans="1:12" x14ac:dyDescent="0.2">
      <c r="A3390" t="str">
        <f>VLOOKUP(B3390,StateFIPS!A$2:B$52,2)</f>
        <v>Tennessee</v>
      </c>
      <c r="B3390">
        <f t="shared" si="55"/>
        <v>47</v>
      </c>
      <c r="C3390" s="9" t="s">
        <v>890</v>
      </c>
      <c r="D3390" s="9" t="s">
        <v>93</v>
      </c>
      <c r="E3390" s="9" t="s">
        <v>2791</v>
      </c>
      <c r="F3390" s="9" t="s">
        <v>2792</v>
      </c>
      <c r="G3390" s="10">
        <v>9701</v>
      </c>
      <c r="H3390" s="9" t="s">
        <v>94</v>
      </c>
      <c r="I3390" s="10">
        <v>44384</v>
      </c>
      <c r="J3390" s="11">
        <v>0.22</v>
      </c>
      <c r="K3390" s="9" t="s">
        <v>94</v>
      </c>
      <c r="L3390" s="9" t="s">
        <v>95</v>
      </c>
    </row>
    <row r="3391" spans="1:12" x14ac:dyDescent="0.2">
      <c r="A3391" t="str">
        <f>VLOOKUP(B3391,StateFIPS!A$2:B$52,2)</f>
        <v>Minnesota</v>
      </c>
      <c r="B3391">
        <f t="shared" si="55"/>
        <v>27</v>
      </c>
      <c r="C3391" s="9" t="s">
        <v>1802</v>
      </c>
      <c r="D3391" s="9" t="s">
        <v>93</v>
      </c>
      <c r="E3391" s="9" t="s">
        <v>2791</v>
      </c>
      <c r="F3391" s="9" t="s">
        <v>2792</v>
      </c>
      <c r="G3391" s="10">
        <v>511580</v>
      </c>
      <c r="H3391" s="9" t="s">
        <v>94</v>
      </c>
      <c r="I3391" s="10">
        <v>2340534</v>
      </c>
      <c r="J3391" s="11">
        <v>0.22</v>
      </c>
      <c r="K3391" s="9" t="s">
        <v>94</v>
      </c>
      <c r="L3391" s="9" t="s">
        <v>95</v>
      </c>
    </row>
    <row r="3392" spans="1:12" x14ac:dyDescent="0.2">
      <c r="A3392" t="str">
        <f>VLOOKUP(B3392,StateFIPS!A$2:B$52,2)</f>
        <v>Georgia</v>
      </c>
      <c r="B3392">
        <f t="shared" si="55"/>
        <v>13</v>
      </c>
      <c r="C3392" s="9" t="s">
        <v>2026</v>
      </c>
      <c r="D3392" s="9" t="s">
        <v>93</v>
      </c>
      <c r="E3392" s="9" t="s">
        <v>2791</v>
      </c>
      <c r="F3392" s="9" t="s">
        <v>2792</v>
      </c>
      <c r="G3392" s="10">
        <v>3132839</v>
      </c>
      <c r="H3392" s="9" t="s">
        <v>94</v>
      </c>
      <c r="I3392" s="10">
        <v>14333088</v>
      </c>
      <c r="J3392" s="11">
        <v>0.22</v>
      </c>
      <c r="K3392" s="9" t="s">
        <v>94</v>
      </c>
      <c r="L3392" s="9" t="s">
        <v>95</v>
      </c>
    </row>
    <row r="3393" spans="1:12" x14ac:dyDescent="0.2">
      <c r="A3393" t="str">
        <f>VLOOKUP(B3393,StateFIPS!A$2:B$52,2)</f>
        <v>Alabama</v>
      </c>
      <c r="B3393">
        <f t="shared" si="55"/>
        <v>1</v>
      </c>
      <c r="C3393" s="9" t="s">
        <v>572</v>
      </c>
      <c r="D3393" s="9" t="s">
        <v>93</v>
      </c>
      <c r="E3393" s="9" t="s">
        <v>2791</v>
      </c>
      <c r="F3393" s="9" t="s">
        <v>2792</v>
      </c>
      <c r="G3393" s="10">
        <v>1601848</v>
      </c>
      <c r="H3393" s="9" t="s">
        <v>94</v>
      </c>
      <c r="I3393" s="10">
        <v>7328637</v>
      </c>
      <c r="J3393" s="11">
        <v>0.22</v>
      </c>
      <c r="K3393" s="9" t="s">
        <v>94</v>
      </c>
      <c r="L3393" s="9" t="s">
        <v>95</v>
      </c>
    </row>
    <row r="3394" spans="1:12" x14ac:dyDescent="0.2">
      <c r="A3394" t="str">
        <f>VLOOKUP(B3394,StateFIPS!A$2:B$52,2)</f>
        <v>Mississippi</v>
      </c>
      <c r="B3394">
        <f t="shared" si="55"/>
        <v>28</v>
      </c>
      <c r="C3394" s="9" t="s">
        <v>295</v>
      </c>
      <c r="D3394" s="9" t="s">
        <v>93</v>
      </c>
      <c r="E3394" s="9" t="s">
        <v>2791</v>
      </c>
      <c r="F3394" s="9" t="s">
        <v>2792</v>
      </c>
      <c r="G3394" s="10">
        <v>41045</v>
      </c>
      <c r="H3394" s="9" t="s">
        <v>94</v>
      </c>
      <c r="I3394" s="10">
        <v>187786</v>
      </c>
      <c r="J3394" s="11">
        <v>0.22</v>
      </c>
      <c r="K3394" s="9" t="s">
        <v>94</v>
      </c>
      <c r="L3394" s="9" t="s">
        <v>95</v>
      </c>
    </row>
    <row r="3395" spans="1:12" x14ac:dyDescent="0.2">
      <c r="A3395" t="str">
        <f>VLOOKUP(B3395,StateFIPS!A$2:B$52,2)</f>
        <v>Minnesota</v>
      </c>
      <c r="B3395">
        <f t="shared" ref="B3395:B3458" si="56">VALUE(LEFT(C3395,2))</f>
        <v>27</v>
      </c>
      <c r="C3395" s="9" t="s">
        <v>1827</v>
      </c>
      <c r="D3395" s="9" t="s">
        <v>93</v>
      </c>
      <c r="E3395" s="9" t="s">
        <v>2791</v>
      </c>
      <c r="F3395" s="9" t="s">
        <v>2792</v>
      </c>
      <c r="G3395" s="10">
        <v>591</v>
      </c>
      <c r="H3395" s="9" t="s">
        <v>94</v>
      </c>
      <c r="I3395" s="10">
        <v>2703</v>
      </c>
      <c r="J3395" s="11">
        <v>0.22</v>
      </c>
      <c r="K3395" s="9" t="s">
        <v>94</v>
      </c>
      <c r="L3395" s="9" t="s">
        <v>95</v>
      </c>
    </row>
    <row r="3396" spans="1:12" x14ac:dyDescent="0.2">
      <c r="A3396" t="str">
        <f>VLOOKUP(B3396,StateFIPS!A$2:B$52,2)</f>
        <v>Georgia</v>
      </c>
      <c r="B3396">
        <f t="shared" si="56"/>
        <v>13</v>
      </c>
      <c r="C3396" s="9" t="s">
        <v>1994</v>
      </c>
      <c r="D3396" s="9" t="s">
        <v>93</v>
      </c>
      <c r="E3396" s="9" t="s">
        <v>2791</v>
      </c>
      <c r="F3396" s="9" t="s">
        <v>2792</v>
      </c>
      <c r="G3396" s="10">
        <v>586662</v>
      </c>
      <c r="H3396" s="9" t="s">
        <v>94</v>
      </c>
      <c r="I3396" s="10">
        <v>2684044</v>
      </c>
      <c r="J3396" s="11">
        <v>0.22</v>
      </c>
      <c r="K3396" s="9" t="s">
        <v>94</v>
      </c>
      <c r="L3396" s="9" t="s">
        <v>95</v>
      </c>
    </row>
    <row r="3397" spans="1:12" x14ac:dyDescent="0.2">
      <c r="A3397" t="str">
        <f>VLOOKUP(B3397,StateFIPS!A$2:B$52,2)</f>
        <v>Tennessee</v>
      </c>
      <c r="B3397">
        <f t="shared" si="56"/>
        <v>47</v>
      </c>
      <c r="C3397" s="9" t="s">
        <v>2666</v>
      </c>
      <c r="D3397" s="9" t="s">
        <v>93</v>
      </c>
      <c r="E3397" s="9" t="s">
        <v>2791</v>
      </c>
      <c r="F3397" s="9" t="s">
        <v>2792</v>
      </c>
      <c r="G3397" s="10">
        <v>303987</v>
      </c>
      <c r="H3397" s="9" t="s">
        <v>94</v>
      </c>
      <c r="I3397" s="10">
        <v>1390774</v>
      </c>
      <c r="J3397" s="11">
        <v>0.22</v>
      </c>
      <c r="K3397" s="9" t="s">
        <v>94</v>
      </c>
      <c r="L3397" s="9" t="s">
        <v>95</v>
      </c>
    </row>
    <row r="3398" spans="1:12" x14ac:dyDescent="0.2">
      <c r="A3398" t="str">
        <f>VLOOKUP(B3398,StateFIPS!A$2:B$52,2)</f>
        <v>Mississippi</v>
      </c>
      <c r="B3398">
        <f t="shared" si="56"/>
        <v>28</v>
      </c>
      <c r="C3398" s="9" t="s">
        <v>294</v>
      </c>
      <c r="D3398" s="9" t="s">
        <v>93</v>
      </c>
      <c r="E3398" s="9" t="s">
        <v>2791</v>
      </c>
      <c r="F3398" s="9" t="s">
        <v>2792</v>
      </c>
      <c r="G3398" s="10">
        <v>16246</v>
      </c>
      <c r="H3398" s="9" t="s">
        <v>94</v>
      </c>
      <c r="I3398" s="10">
        <v>74328</v>
      </c>
      <c r="J3398" s="11">
        <v>0.22</v>
      </c>
      <c r="K3398" s="9" t="s">
        <v>94</v>
      </c>
      <c r="L3398" s="9" t="s">
        <v>95</v>
      </c>
    </row>
    <row r="3399" spans="1:12" x14ac:dyDescent="0.2">
      <c r="A3399" t="str">
        <f>VLOOKUP(B3399,StateFIPS!A$2:B$52,2)</f>
        <v>Tennessee</v>
      </c>
      <c r="B3399">
        <f t="shared" si="56"/>
        <v>47</v>
      </c>
      <c r="C3399" s="9" t="s">
        <v>926</v>
      </c>
      <c r="D3399" s="9" t="s">
        <v>93</v>
      </c>
      <c r="E3399" s="9" t="s">
        <v>2791</v>
      </c>
      <c r="F3399" s="9" t="s">
        <v>2792</v>
      </c>
      <c r="G3399" s="10">
        <v>9701</v>
      </c>
      <c r="H3399" s="9" t="s">
        <v>94</v>
      </c>
      <c r="I3399" s="10">
        <v>44384</v>
      </c>
      <c r="J3399" s="11">
        <v>0.22</v>
      </c>
      <c r="K3399" s="9" t="s">
        <v>94</v>
      </c>
      <c r="L3399" s="9" t="s">
        <v>95</v>
      </c>
    </row>
    <row r="3400" spans="1:12" x14ac:dyDescent="0.2">
      <c r="A3400" t="str">
        <f>VLOOKUP(B3400,StateFIPS!A$2:B$52,2)</f>
        <v>Tennessee</v>
      </c>
      <c r="B3400">
        <f t="shared" si="56"/>
        <v>47</v>
      </c>
      <c r="C3400" s="9" t="s">
        <v>902</v>
      </c>
      <c r="D3400" s="9" t="s">
        <v>93</v>
      </c>
      <c r="E3400" s="9" t="s">
        <v>2791</v>
      </c>
      <c r="F3400" s="9" t="s">
        <v>2792</v>
      </c>
      <c r="G3400" s="10">
        <v>545453</v>
      </c>
      <c r="H3400" s="9" t="s">
        <v>94</v>
      </c>
      <c r="I3400" s="10">
        <v>2495510</v>
      </c>
      <c r="J3400" s="11">
        <v>0.22</v>
      </c>
      <c r="K3400" s="9" t="s">
        <v>94</v>
      </c>
      <c r="L3400" s="9" t="s">
        <v>95</v>
      </c>
    </row>
    <row r="3401" spans="1:12" x14ac:dyDescent="0.2">
      <c r="A3401" t="str">
        <f>VLOOKUP(B3401,StateFIPS!A$2:B$52,2)</f>
        <v>Texas</v>
      </c>
      <c r="B3401">
        <f t="shared" si="56"/>
        <v>48</v>
      </c>
      <c r="C3401" s="9" t="s">
        <v>2659</v>
      </c>
      <c r="D3401" s="9" t="s">
        <v>93</v>
      </c>
      <c r="E3401" s="9" t="s">
        <v>2791</v>
      </c>
      <c r="F3401" s="9" t="s">
        <v>2792</v>
      </c>
      <c r="G3401" s="10">
        <v>3329895</v>
      </c>
      <c r="H3401" s="9" t="s">
        <v>94</v>
      </c>
      <c r="I3401" s="10">
        <v>15234646</v>
      </c>
      <c r="J3401" s="11">
        <v>0.22</v>
      </c>
      <c r="K3401" s="9" t="s">
        <v>94</v>
      </c>
      <c r="L3401" s="9" t="s">
        <v>95</v>
      </c>
    </row>
    <row r="3402" spans="1:12" x14ac:dyDescent="0.2">
      <c r="A3402" t="str">
        <f>VLOOKUP(B3402,StateFIPS!A$2:B$52,2)</f>
        <v>Mississippi</v>
      </c>
      <c r="B3402">
        <f t="shared" si="56"/>
        <v>28</v>
      </c>
      <c r="C3402" s="9" t="s">
        <v>292</v>
      </c>
      <c r="D3402" s="9" t="s">
        <v>93</v>
      </c>
      <c r="E3402" s="9" t="s">
        <v>2791</v>
      </c>
      <c r="F3402" s="9" t="s">
        <v>2792</v>
      </c>
      <c r="G3402" s="10">
        <v>2582448</v>
      </c>
      <c r="H3402" s="9" t="s">
        <v>94</v>
      </c>
      <c r="I3402" s="10">
        <v>11814990</v>
      </c>
      <c r="J3402" s="11">
        <v>0.22</v>
      </c>
      <c r="K3402" s="9" t="s">
        <v>94</v>
      </c>
      <c r="L3402" s="9" t="s">
        <v>95</v>
      </c>
    </row>
    <row r="3403" spans="1:12" x14ac:dyDescent="0.2">
      <c r="A3403" t="str">
        <f>VLOOKUP(B3403,StateFIPS!A$2:B$52,2)</f>
        <v>Nebraska</v>
      </c>
      <c r="B3403">
        <f t="shared" si="56"/>
        <v>31</v>
      </c>
      <c r="C3403" s="9" t="s">
        <v>2196</v>
      </c>
      <c r="D3403" s="9" t="s">
        <v>93</v>
      </c>
      <c r="E3403" s="9" t="s">
        <v>2791</v>
      </c>
      <c r="F3403" s="9" t="s">
        <v>2792</v>
      </c>
      <c r="G3403" s="10">
        <v>365</v>
      </c>
      <c r="H3403" s="9" t="s">
        <v>94</v>
      </c>
      <c r="I3403" s="10">
        <v>1668</v>
      </c>
      <c r="J3403" s="11">
        <v>0.22</v>
      </c>
      <c r="K3403" s="9" t="s">
        <v>94</v>
      </c>
      <c r="L3403" s="9" t="s">
        <v>95</v>
      </c>
    </row>
    <row r="3404" spans="1:12" x14ac:dyDescent="0.2">
      <c r="A3404" t="str">
        <f>VLOOKUP(B3404,StateFIPS!A$2:B$52,2)</f>
        <v>Georgia</v>
      </c>
      <c r="B3404">
        <f t="shared" si="56"/>
        <v>13</v>
      </c>
      <c r="C3404" s="9" t="s">
        <v>771</v>
      </c>
      <c r="D3404" s="9" t="s">
        <v>93</v>
      </c>
      <c r="E3404" s="9" t="s">
        <v>2791</v>
      </c>
      <c r="F3404" s="9" t="s">
        <v>2792</v>
      </c>
      <c r="G3404" s="10">
        <v>501351</v>
      </c>
      <c r="H3404" s="9" t="s">
        <v>94</v>
      </c>
      <c r="I3404" s="10">
        <v>2293738</v>
      </c>
      <c r="J3404" s="11">
        <v>0.22</v>
      </c>
      <c r="K3404" s="9" t="s">
        <v>94</v>
      </c>
      <c r="L3404" s="9" t="s">
        <v>95</v>
      </c>
    </row>
    <row r="3405" spans="1:12" x14ac:dyDescent="0.2">
      <c r="A3405" t="str">
        <f>VLOOKUP(B3405,StateFIPS!A$2:B$52,2)</f>
        <v>Minnesota</v>
      </c>
      <c r="B3405">
        <f t="shared" si="56"/>
        <v>27</v>
      </c>
      <c r="C3405" s="9" t="s">
        <v>1836</v>
      </c>
      <c r="D3405" s="9" t="s">
        <v>93</v>
      </c>
      <c r="E3405" s="9" t="s">
        <v>2791</v>
      </c>
      <c r="F3405" s="9" t="s">
        <v>2792</v>
      </c>
      <c r="G3405" s="10">
        <v>931</v>
      </c>
      <c r="H3405" s="9" t="s">
        <v>94</v>
      </c>
      <c r="I3405" s="10">
        <v>4261</v>
      </c>
      <c r="J3405" s="11">
        <v>0.22</v>
      </c>
      <c r="K3405" s="9" t="s">
        <v>94</v>
      </c>
      <c r="L3405" s="9" t="s">
        <v>95</v>
      </c>
    </row>
    <row r="3406" spans="1:12" x14ac:dyDescent="0.2">
      <c r="A3406" t="str">
        <f>VLOOKUP(B3406,StateFIPS!A$2:B$52,2)</f>
        <v>Tennessee</v>
      </c>
      <c r="B3406">
        <f t="shared" si="56"/>
        <v>47</v>
      </c>
      <c r="C3406" s="9" t="s">
        <v>2349</v>
      </c>
      <c r="D3406" s="9" t="s">
        <v>93</v>
      </c>
      <c r="E3406" s="9" t="s">
        <v>2791</v>
      </c>
      <c r="F3406" s="9" t="s">
        <v>2792</v>
      </c>
      <c r="G3406" s="10">
        <v>687071</v>
      </c>
      <c r="H3406" s="9" t="s">
        <v>94</v>
      </c>
      <c r="I3406" s="10">
        <v>3143428</v>
      </c>
      <c r="J3406" s="11">
        <v>0.22</v>
      </c>
      <c r="K3406" s="9" t="s">
        <v>94</v>
      </c>
      <c r="L3406" s="9" t="s">
        <v>95</v>
      </c>
    </row>
    <row r="3407" spans="1:12" x14ac:dyDescent="0.2">
      <c r="A3407" t="str">
        <f>VLOOKUP(B3407,StateFIPS!A$2:B$52,2)</f>
        <v>Mississippi</v>
      </c>
      <c r="B3407">
        <f t="shared" si="56"/>
        <v>28</v>
      </c>
      <c r="C3407" s="9" t="s">
        <v>293</v>
      </c>
      <c r="D3407" s="9" t="s">
        <v>93</v>
      </c>
      <c r="E3407" s="9" t="s">
        <v>2791</v>
      </c>
      <c r="F3407" s="9" t="s">
        <v>2792</v>
      </c>
      <c r="G3407" s="10">
        <v>16246</v>
      </c>
      <c r="H3407" s="9" t="s">
        <v>94</v>
      </c>
      <c r="I3407" s="10">
        <v>74328</v>
      </c>
      <c r="J3407" s="11">
        <v>0.22</v>
      </c>
      <c r="K3407" s="9" t="s">
        <v>94</v>
      </c>
      <c r="L3407" s="9" t="s">
        <v>95</v>
      </c>
    </row>
    <row r="3408" spans="1:12" x14ac:dyDescent="0.2">
      <c r="A3408" t="str">
        <f>VLOOKUP(B3408,StateFIPS!A$2:B$52,2)</f>
        <v>Texas</v>
      </c>
      <c r="B3408">
        <f t="shared" si="56"/>
        <v>48</v>
      </c>
      <c r="C3408" s="9" t="s">
        <v>1080</v>
      </c>
      <c r="D3408" s="9" t="s">
        <v>93</v>
      </c>
      <c r="E3408" s="9" t="s">
        <v>2791</v>
      </c>
      <c r="F3408" s="9" t="s">
        <v>2792</v>
      </c>
      <c r="G3408" s="10">
        <v>13485</v>
      </c>
      <c r="H3408" s="9" t="s">
        <v>94</v>
      </c>
      <c r="I3408" s="10">
        <v>61694</v>
      </c>
      <c r="J3408" s="11">
        <v>0.22</v>
      </c>
      <c r="K3408" s="9" t="s">
        <v>94</v>
      </c>
      <c r="L3408" s="9" t="s">
        <v>95</v>
      </c>
    </row>
    <row r="3409" spans="1:12" x14ac:dyDescent="0.2">
      <c r="A3409" t="str">
        <f>VLOOKUP(B3409,StateFIPS!A$2:B$52,2)</f>
        <v>Mississippi</v>
      </c>
      <c r="B3409">
        <f t="shared" si="56"/>
        <v>28</v>
      </c>
      <c r="C3409" s="9" t="s">
        <v>322</v>
      </c>
      <c r="D3409" s="9" t="s">
        <v>93</v>
      </c>
      <c r="E3409" s="9" t="s">
        <v>2791</v>
      </c>
      <c r="F3409" s="9" t="s">
        <v>2792</v>
      </c>
      <c r="G3409" s="10">
        <v>16246</v>
      </c>
      <c r="H3409" s="9" t="s">
        <v>94</v>
      </c>
      <c r="I3409" s="10">
        <v>74328</v>
      </c>
      <c r="J3409" s="11">
        <v>0.22</v>
      </c>
      <c r="K3409" s="9" t="s">
        <v>94</v>
      </c>
      <c r="L3409" s="9" t="s">
        <v>95</v>
      </c>
    </row>
    <row r="3410" spans="1:12" x14ac:dyDescent="0.2">
      <c r="A3410" t="str">
        <f>VLOOKUP(B3410,StateFIPS!A$2:B$52,2)</f>
        <v>Texas</v>
      </c>
      <c r="B3410">
        <f t="shared" si="56"/>
        <v>48</v>
      </c>
      <c r="C3410" s="9" t="s">
        <v>2302</v>
      </c>
      <c r="D3410" s="9" t="s">
        <v>93</v>
      </c>
      <c r="E3410" s="9" t="s">
        <v>2791</v>
      </c>
      <c r="F3410" s="9" t="s">
        <v>2792</v>
      </c>
      <c r="G3410" s="10">
        <v>13485</v>
      </c>
      <c r="H3410" s="9" t="s">
        <v>94</v>
      </c>
      <c r="I3410" s="10">
        <v>61694</v>
      </c>
      <c r="J3410" s="11">
        <v>0.22</v>
      </c>
      <c r="K3410" s="9" t="s">
        <v>94</v>
      </c>
      <c r="L3410" s="9" t="s">
        <v>95</v>
      </c>
    </row>
    <row r="3411" spans="1:12" x14ac:dyDescent="0.2">
      <c r="A3411" t="str">
        <f>VLOOKUP(B3411,StateFIPS!A$2:B$52,2)</f>
        <v>Georgia</v>
      </c>
      <c r="B3411">
        <f t="shared" si="56"/>
        <v>13</v>
      </c>
      <c r="C3411" s="9" t="s">
        <v>2024</v>
      </c>
      <c r="D3411" s="9" t="s">
        <v>93</v>
      </c>
      <c r="E3411" s="9" t="s">
        <v>2791</v>
      </c>
      <c r="F3411" s="9" t="s">
        <v>2792</v>
      </c>
      <c r="G3411" s="10">
        <v>248633</v>
      </c>
      <c r="H3411" s="9" t="s">
        <v>94</v>
      </c>
      <c r="I3411" s="10">
        <v>1137525</v>
      </c>
      <c r="J3411" s="11">
        <v>0.22</v>
      </c>
      <c r="K3411" s="9" t="s">
        <v>94</v>
      </c>
      <c r="L3411" s="9" t="s">
        <v>95</v>
      </c>
    </row>
    <row r="3412" spans="1:12" x14ac:dyDescent="0.2">
      <c r="A3412" t="str">
        <f>VLOOKUP(B3412,StateFIPS!A$2:B$52,2)</f>
        <v>Tennessee</v>
      </c>
      <c r="B3412">
        <f t="shared" si="56"/>
        <v>47</v>
      </c>
      <c r="C3412" s="9" t="s">
        <v>896</v>
      </c>
      <c r="D3412" s="9" t="s">
        <v>93</v>
      </c>
      <c r="E3412" s="9" t="s">
        <v>2791</v>
      </c>
      <c r="F3412" s="9" t="s">
        <v>2792</v>
      </c>
      <c r="G3412" s="10">
        <v>9701</v>
      </c>
      <c r="H3412" s="9" t="s">
        <v>94</v>
      </c>
      <c r="I3412" s="10">
        <v>44384</v>
      </c>
      <c r="J3412" s="11">
        <v>0.22</v>
      </c>
      <c r="K3412" s="9" t="s">
        <v>94</v>
      </c>
      <c r="L3412" s="9" t="s">
        <v>95</v>
      </c>
    </row>
    <row r="3413" spans="1:12" x14ac:dyDescent="0.2">
      <c r="A3413" t="str">
        <f>VLOOKUP(B3413,StateFIPS!A$2:B$52,2)</f>
        <v>Tennessee</v>
      </c>
      <c r="B3413">
        <f t="shared" si="56"/>
        <v>47</v>
      </c>
      <c r="C3413" s="9" t="s">
        <v>893</v>
      </c>
      <c r="D3413" s="9" t="s">
        <v>93</v>
      </c>
      <c r="E3413" s="9" t="s">
        <v>2791</v>
      </c>
      <c r="F3413" s="9" t="s">
        <v>2792</v>
      </c>
      <c r="G3413" s="10">
        <v>9701</v>
      </c>
      <c r="H3413" s="9" t="s">
        <v>94</v>
      </c>
      <c r="I3413" s="10">
        <v>44384</v>
      </c>
      <c r="J3413" s="11">
        <v>0.22</v>
      </c>
      <c r="K3413" s="9" t="s">
        <v>94</v>
      </c>
      <c r="L3413" s="9" t="s">
        <v>95</v>
      </c>
    </row>
    <row r="3414" spans="1:12" x14ac:dyDescent="0.2">
      <c r="A3414" t="str">
        <f>VLOOKUP(B3414,StateFIPS!A$2:B$52,2)</f>
        <v>Georgia</v>
      </c>
      <c r="B3414">
        <f t="shared" si="56"/>
        <v>13</v>
      </c>
      <c r="C3414" s="9" t="s">
        <v>741</v>
      </c>
      <c r="D3414" s="9" t="s">
        <v>93</v>
      </c>
      <c r="E3414" s="9" t="s">
        <v>2791</v>
      </c>
      <c r="F3414" s="9" t="s">
        <v>2792</v>
      </c>
      <c r="G3414" s="10">
        <v>158229</v>
      </c>
      <c r="H3414" s="9" t="s">
        <v>94</v>
      </c>
      <c r="I3414" s="10">
        <v>723914</v>
      </c>
      <c r="J3414" s="11">
        <v>0.22</v>
      </c>
      <c r="K3414" s="9" t="s">
        <v>94</v>
      </c>
      <c r="L3414" s="9" t="s">
        <v>95</v>
      </c>
    </row>
    <row r="3415" spans="1:12" x14ac:dyDescent="0.2">
      <c r="A3415" t="str">
        <f>VLOOKUP(B3415,StateFIPS!A$2:B$52,2)</f>
        <v>Texas</v>
      </c>
      <c r="B3415">
        <f t="shared" si="56"/>
        <v>48</v>
      </c>
      <c r="C3415" s="9" t="s">
        <v>2430</v>
      </c>
      <c r="D3415" s="9" t="s">
        <v>93</v>
      </c>
      <c r="E3415" s="9" t="s">
        <v>2791</v>
      </c>
      <c r="F3415" s="9" t="s">
        <v>2792</v>
      </c>
      <c r="G3415" s="10">
        <v>1249676</v>
      </c>
      <c r="H3415" s="9" t="s">
        <v>94</v>
      </c>
      <c r="I3415" s="10">
        <v>5717408</v>
      </c>
      <c r="J3415" s="11">
        <v>0.22</v>
      </c>
      <c r="K3415" s="9" t="s">
        <v>94</v>
      </c>
      <c r="L3415" s="9" t="s">
        <v>95</v>
      </c>
    </row>
    <row r="3416" spans="1:12" x14ac:dyDescent="0.2">
      <c r="A3416" t="str">
        <f>VLOOKUP(B3416,StateFIPS!A$2:B$52,2)</f>
        <v>Minnesota</v>
      </c>
      <c r="B3416">
        <f t="shared" si="56"/>
        <v>27</v>
      </c>
      <c r="C3416" s="9" t="s">
        <v>1669</v>
      </c>
      <c r="D3416" s="9" t="s">
        <v>93</v>
      </c>
      <c r="E3416" s="9" t="s">
        <v>2791</v>
      </c>
      <c r="F3416" s="9" t="s">
        <v>2792</v>
      </c>
      <c r="G3416" s="10">
        <v>416</v>
      </c>
      <c r="H3416" s="9" t="s">
        <v>94</v>
      </c>
      <c r="I3416" s="10">
        <v>1904</v>
      </c>
      <c r="J3416" s="11">
        <v>0.22</v>
      </c>
      <c r="K3416" s="9" t="s">
        <v>94</v>
      </c>
      <c r="L3416" s="9" t="s">
        <v>95</v>
      </c>
    </row>
    <row r="3417" spans="1:12" x14ac:dyDescent="0.2">
      <c r="A3417" t="str">
        <f>VLOOKUP(B3417,StateFIPS!A$2:B$52,2)</f>
        <v>Mississippi</v>
      </c>
      <c r="B3417">
        <f t="shared" si="56"/>
        <v>28</v>
      </c>
      <c r="C3417" s="9" t="s">
        <v>332</v>
      </c>
      <c r="D3417" s="9" t="s">
        <v>93</v>
      </c>
      <c r="E3417" s="9" t="s">
        <v>2791</v>
      </c>
      <c r="F3417" s="9" t="s">
        <v>2792</v>
      </c>
      <c r="G3417" s="10">
        <v>5706724</v>
      </c>
      <c r="H3417" s="9" t="s">
        <v>94</v>
      </c>
      <c r="I3417" s="10">
        <v>26108902</v>
      </c>
      <c r="J3417" s="11">
        <v>0.22</v>
      </c>
      <c r="K3417" s="9" t="s">
        <v>94</v>
      </c>
      <c r="L3417" s="9" t="s">
        <v>95</v>
      </c>
    </row>
    <row r="3418" spans="1:12" x14ac:dyDescent="0.2">
      <c r="A3418" t="str">
        <f>VLOOKUP(B3418,StateFIPS!A$2:B$52,2)</f>
        <v>Louisiana</v>
      </c>
      <c r="B3418">
        <f t="shared" si="56"/>
        <v>22</v>
      </c>
      <c r="C3418" s="9" t="s">
        <v>418</v>
      </c>
      <c r="D3418" s="9" t="s">
        <v>93</v>
      </c>
      <c r="E3418" s="9" t="s">
        <v>2791</v>
      </c>
      <c r="F3418" s="9" t="s">
        <v>2792</v>
      </c>
      <c r="G3418" s="10">
        <v>122733</v>
      </c>
      <c r="H3418" s="9" t="s">
        <v>94</v>
      </c>
      <c r="I3418" s="10">
        <v>561518</v>
      </c>
      <c r="J3418" s="11">
        <v>0.22</v>
      </c>
      <c r="K3418" s="9" t="s">
        <v>94</v>
      </c>
      <c r="L3418" s="9" t="s">
        <v>95</v>
      </c>
    </row>
    <row r="3419" spans="1:12" x14ac:dyDescent="0.2">
      <c r="A3419" t="str">
        <f>VLOOKUP(B3419,StateFIPS!A$2:B$52,2)</f>
        <v>Tennessee</v>
      </c>
      <c r="B3419">
        <f t="shared" si="56"/>
        <v>47</v>
      </c>
      <c r="C3419" s="9" t="s">
        <v>934</v>
      </c>
      <c r="D3419" s="9" t="s">
        <v>93</v>
      </c>
      <c r="E3419" s="9" t="s">
        <v>2791</v>
      </c>
      <c r="F3419" s="9" t="s">
        <v>2792</v>
      </c>
      <c r="G3419" s="10">
        <v>9701</v>
      </c>
      <c r="H3419" s="9" t="s">
        <v>94</v>
      </c>
      <c r="I3419" s="10">
        <v>44384</v>
      </c>
      <c r="J3419" s="11">
        <v>0.22</v>
      </c>
      <c r="K3419" s="9" t="s">
        <v>94</v>
      </c>
      <c r="L3419" s="9" t="s">
        <v>95</v>
      </c>
    </row>
    <row r="3420" spans="1:12" x14ac:dyDescent="0.2">
      <c r="A3420" t="str">
        <f>VLOOKUP(B3420,StateFIPS!A$2:B$52,2)</f>
        <v>Mississippi</v>
      </c>
      <c r="B3420">
        <f t="shared" si="56"/>
        <v>28</v>
      </c>
      <c r="C3420" s="9" t="s">
        <v>333</v>
      </c>
      <c r="D3420" s="9" t="s">
        <v>93</v>
      </c>
      <c r="E3420" s="9" t="s">
        <v>2791</v>
      </c>
      <c r="F3420" s="9" t="s">
        <v>2792</v>
      </c>
      <c r="G3420" s="10">
        <v>3139309</v>
      </c>
      <c r="H3420" s="9" t="s">
        <v>94</v>
      </c>
      <c r="I3420" s="10">
        <v>14362690</v>
      </c>
      <c r="J3420" s="11">
        <v>0.22</v>
      </c>
      <c r="K3420" s="9" t="s">
        <v>94</v>
      </c>
      <c r="L3420" s="9" t="s">
        <v>95</v>
      </c>
    </row>
    <row r="3421" spans="1:12" x14ac:dyDescent="0.2">
      <c r="A3421" t="str">
        <f>VLOOKUP(B3421,StateFIPS!A$2:B$52,2)</f>
        <v>Tennessee</v>
      </c>
      <c r="B3421">
        <f t="shared" si="56"/>
        <v>47</v>
      </c>
      <c r="C3421" s="9" t="s">
        <v>2570</v>
      </c>
      <c r="D3421" s="9" t="s">
        <v>93</v>
      </c>
      <c r="E3421" s="9" t="s">
        <v>2791</v>
      </c>
      <c r="F3421" s="9" t="s">
        <v>2792</v>
      </c>
      <c r="G3421" s="10">
        <v>9701</v>
      </c>
      <c r="H3421" s="9" t="s">
        <v>94</v>
      </c>
      <c r="I3421" s="10">
        <v>44384</v>
      </c>
      <c r="J3421" s="11">
        <v>0.22</v>
      </c>
      <c r="K3421" s="9" t="s">
        <v>94</v>
      </c>
      <c r="L3421" s="9" t="s">
        <v>95</v>
      </c>
    </row>
    <row r="3422" spans="1:12" x14ac:dyDescent="0.2">
      <c r="A3422" t="str">
        <f>VLOOKUP(B3422,StateFIPS!A$2:B$52,2)</f>
        <v>Minnesota</v>
      </c>
      <c r="B3422">
        <f t="shared" si="56"/>
        <v>27</v>
      </c>
      <c r="C3422" s="9" t="s">
        <v>1809</v>
      </c>
      <c r="D3422" s="9" t="s">
        <v>93</v>
      </c>
      <c r="E3422" s="9" t="s">
        <v>2791</v>
      </c>
      <c r="F3422" s="9" t="s">
        <v>2792</v>
      </c>
      <c r="G3422" s="10">
        <v>265</v>
      </c>
      <c r="H3422" s="9" t="s">
        <v>94</v>
      </c>
      <c r="I3422" s="10">
        <v>1213</v>
      </c>
      <c r="J3422" s="11">
        <v>0.22</v>
      </c>
      <c r="K3422" s="9" t="s">
        <v>94</v>
      </c>
      <c r="L3422" s="9" t="s">
        <v>95</v>
      </c>
    </row>
    <row r="3423" spans="1:12" x14ac:dyDescent="0.2">
      <c r="A3423" t="str">
        <f>VLOOKUP(B3423,StateFIPS!A$2:B$52,2)</f>
        <v>Mississippi</v>
      </c>
      <c r="B3423">
        <f t="shared" si="56"/>
        <v>28</v>
      </c>
      <c r="C3423" s="9" t="s">
        <v>329</v>
      </c>
      <c r="D3423" s="9" t="s">
        <v>93</v>
      </c>
      <c r="E3423" s="9" t="s">
        <v>2791</v>
      </c>
      <c r="F3423" s="9" t="s">
        <v>2792</v>
      </c>
      <c r="G3423" s="10">
        <v>16246</v>
      </c>
      <c r="H3423" s="9" t="s">
        <v>94</v>
      </c>
      <c r="I3423" s="10">
        <v>74328</v>
      </c>
      <c r="J3423" s="11">
        <v>0.22</v>
      </c>
      <c r="K3423" s="9" t="s">
        <v>94</v>
      </c>
      <c r="L3423" s="9" t="s">
        <v>95</v>
      </c>
    </row>
    <row r="3424" spans="1:12" x14ac:dyDescent="0.2">
      <c r="A3424" t="str">
        <f>VLOOKUP(B3424,StateFIPS!A$2:B$52,2)</f>
        <v>Tennessee</v>
      </c>
      <c r="B3424">
        <f t="shared" si="56"/>
        <v>47</v>
      </c>
      <c r="C3424" s="9" t="s">
        <v>2585</v>
      </c>
      <c r="D3424" s="9" t="s">
        <v>93</v>
      </c>
      <c r="E3424" s="9" t="s">
        <v>2791</v>
      </c>
      <c r="F3424" s="9" t="s">
        <v>2792</v>
      </c>
      <c r="G3424" s="10">
        <v>93</v>
      </c>
      <c r="H3424" s="9" t="s">
        <v>94</v>
      </c>
      <c r="I3424" s="10">
        <v>426</v>
      </c>
      <c r="J3424" s="11">
        <v>0.22</v>
      </c>
      <c r="K3424" s="9" t="s">
        <v>94</v>
      </c>
      <c r="L3424" s="9" t="s">
        <v>95</v>
      </c>
    </row>
    <row r="3425" spans="1:12" x14ac:dyDescent="0.2">
      <c r="A3425" t="str">
        <f>VLOOKUP(B3425,StateFIPS!A$2:B$52,2)</f>
        <v>Texas</v>
      </c>
      <c r="B3425">
        <f t="shared" si="56"/>
        <v>48</v>
      </c>
      <c r="C3425" s="9" t="s">
        <v>835</v>
      </c>
      <c r="D3425" s="9" t="s">
        <v>93</v>
      </c>
      <c r="E3425" s="9" t="s">
        <v>2791</v>
      </c>
      <c r="F3425" s="9" t="s">
        <v>2792</v>
      </c>
      <c r="G3425" s="10">
        <v>13485</v>
      </c>
      <c r="H3425" s="9" t="s">
        <v>94</v>
      </c>
      <c r="I3425" s="10">
        <v>61694</v>
      </c>
      <c r="J3425" s="11">
        <v>0.22</v>
      </c>
      <c r="K3425" s="9" t="s">
        <v>94</v>
      </c>
      <c r="L3425" s="9" t="s">
        <v>95</v>
      </c>
    </row>
    <row r="3426" spans="1:12" x14ac:dyDescent="0.2">
      <c r="A3426" t="str">
        <f>VLOOKUP(B3426,StateFIPS!A$2:B$52,2)</f>
        <v>Florida</v>
      </c>
      <c r="B3426">
        <f t="shared" si="56"/>
        <v>12</v>
      </c>
      <c r="C3426" s="9" t="s">
        <v>528</v>
      </c>
      <c r="D3426" s="9" t="s">
        <v>93</v>
      </c>
      <c r="E3426" s="9" t="s">
        <v>2791</v>
      </c>
      <c r="F3426" s="9" t="s">
        <v>2792</v>
      </c>
      <c r="G3426" s="10">
        <v>9631</v>
      </c>
      <c r="H3426" s="9" t="s">
        <v>94</v>
      </c>
      <c r="I3426" s="10">
        <v>44063</v>
      </c>
      <c r="J3426" s="11">
        <v>0.22</v>
      </c>
      <c r="K3426" s="9" t="s">
        <v>94</v>
      </c>
      <c r="L3426" s="9" t="s">
        <v>95</v>
      </c>
    </row>
    <row r="3427" spans="1:12" x14ac:dyDescent="0.2">
      <c r="A3427" t="str">
        <f>VLOOKUP(B3427,StateFIPS!A$2:B$52,2)</f>
        <v>Minnesota</v>
      </c>
      <c r="B3427">
        <f t="shared" si="56"/>
        <v>27</v>
      </c>
      <c r="C3427" s="9" t="s">
        <v>1555</v>
      </c>
      <c r="D3427" s="9" t="s">
        <v>93</v>
      </c>
      <c r="E3427" s="9" t="s">
        <v>2791</v>
      </c>
      <c r="F3427" s="9" t="s">
        <v>2792</v>
      </c>
      <c r="G3427" s="10">
        <v>1922</v>
      </c>
      <c r="H3427" s="9" t="s">
        <v>94</v>
      </c>
      <c r="I3427" s="10">
        <v>8791</v>
      </c>
      <c r="J3427" s="11">
        <v>0.22</v>
      </c>
      <c r="K3427" s="9" t="s">
        <v>94</v>
      </c>
      <c r="L3427" s="9" t="s">
        <v>95</v>
      </c>
    </row>
    <row r="3428" spans="1:12" x14ac:dyDescent="0.2">
      <c r="A3428" t="str">
        <f>VLOOKUP(B3428,StateFIPS!A$2:B$52,2)</f>
        <v>Mississippi</v>
      </c>
      <c r="B3428">
        <f t="shared" si="56"/>
        <v>28</v>
      </c>
      <c r="C3428" s="9" t="s">
        <v>331</v>
      </c>
      <c r="D3428" s="9" t="s">
        <v>93</v>
      </c>
      <c r="E3428" s="9" t="s">
        <v>2791</v>
      </c>
      <c r="F3428" s="9" t="s">
        <v>2792</v>
      </c>
      <c r="G3428" s="10">
        <v>2190329</v>
      </c>
      <c r="H3428" s="9" t="s">
        <v>94</v>
      </c>
      <c r="I3428" s="10">
        <v>10021002</v>
      </c>
      <c r="J3428" s="11">
        <v>0.22</v>
      </c>
      <c r="K3428" s="9" t="s">
        <v>94</v>
      </c>
      <c r="L3428" s="9" t="s">
        <v>95</v>
      </c>
    </row>
    <row r="3429" spans="1:12" x14ac:dyDescent="0.2">
      <c r="A3429" t="str">
        <f>VLOOKUP(B3429,StateFIPS!A$2:B$52,2)</f>
        <v>Mississippi</v>
      </c>
      <c r="B3429">
        <f t="shared" si="56"/>
        <v>28</v>
      </c>
      <c r="C3429" s="9" t="s">
        <v>324</v>
      </c>
      <c r="D3429" s="9" t="s">
        <v>93</v>
      </c>
      <c r="E3429" s="9" t="s">
        <v>2791</v>
      </c>
      <c r="F3429" s="9" t="s">
        <v>2792</v>
      </c>
      <c r="G3429" s="10">
        <v>16246</v>
      </c>
      <c r="H3429" s="9" t="s">
        <v>94</v>
      </c>
      <c r="I3429" s="10">
        <v>74328</v>
      </c>
      <c r="J3429" s="11">
        <v>0.22</v>
      </c>
      <c r="K3429" s="9" t="s">
        <v>94</v>
      </c>
      <c r="L3429" s="9" t="s">
        <v>95</v>
      </c>
    </row>
    <row r="3430" spans="1:12" x14ac:dyDescent="0.2">
      <c r="A3430" t="str">
        <f>VLOOKUP(B3430,StateFIPS!A$2:B$52,2)</f>
        <v>Louisiana</v>
      </c>
      <c r="B3430">
        <f t="shared" si="56"/>
        <v>22</v>
      </c>
      <c r="C3430" s="9" t="s">
        <v>396</v>
      </c>
      <c r="D3430" s="9" t="s">
        <v>93</v>
      </c>
      <c r="E3430" s="9" t="s">
        <v>2791</v>
      </c>
      <c r="F3430" s="9" t="s">
        <v>2792</v>
      </c>
      <c r="G3430" s="10">
        <v>2403850</v>
      </c>
      <c r="H3430" s="9" t="s">
        <v>94</v>
      </c>
      <c r="I3430" s="10">
        <v>10997885</v>
      </c>
      <c r="J3430" s="11">
        <v>0.22</v>
      </c>
      <c r="K3430" s="9" t="s">
        <v>94</v>
      </c>
      <c r="L3430" s="9" t="s">
        <v>95</v>
      </c>
    </row>
    <row r="3431" spans="1:12" x14ac:dyDescent="0.2">
      <c r="A3431" t="str">
        <f>VLOOKUP(B3431,StateFIPS!A$2:B$52,2)</f>
        <v>Mississippi</v>
      </c>
      <c r="B3431">
        <f t="shared" si="56"/>
        <v>28</v>
      </c>
      <c r="C3431" s="9" t="s">
        <v>2702</v>
      </c>
      <c r="D3431" s="9" t="s">
        <v>93</v>
      </c>
      <c r="E3431" s="9" t="s">
        <v>2791</v>
      </c>
      <c r="F3431" s="9" t="s">
        <v>2792</v>
      </c>
      <c r="G3431" s="10">
        <v>16246</v>
      </c>
      <c r="H3431" s="9" t="s">
        <v>94</v>
      </c>
      <c r="I3431" s="10">
        <v>74328</v>
      </c>
      <c r="J3431" s="11">
        <v>0.22</v>
      </c>
      <c r="K3431" s="9" t="s">
        <v>94</v>
      </c>
      <c r="L3431" s="9" t="s">
        <v>95</v>
      </c>
    </row>
    <row r="3432" spans="1:12" x14ac:dyDescent="0.2">
      <c r="A3432" t="str">
        <f>VLOOKUP(B3432,StateFIPS!A$2:B$52,2)</f>
        <v>Missouri</v>
      </c>
      <c r="B3432">
        <f t="shared" si="56"/>
        <v>29</v>
      </c>
      <c r="C3432" s="9" t="s">
        <v>1619</v>
      </c>
      <c r="D3432" s="9" t="s">
        <v>93</v>
      </c>
      <c r="E3432" s="9" t="s">
        <v>2791</v>
      </c>
      <c r="F3432" s="9" t="s">
        <v>2792</v>
      </c>
      <c r="G3432" s="10">
        <v>13</v>
      </c>
      <c r="H3432" s="9" t="s">
        <v>94</v>
      </c>
      <c r="I3432" s="10">
        <v>60</v>
      </c>
      <c r="J3432" s="11">
        <v>0.22</v>
      </c>
      <c r="K3432" s="9" t="s">
        <v>94</v>
      </c>
      <c r="L3432" s="9" t="s">
        <v>95</v>
      </c>
    </row>
    <row r="3433" spans="1:12" x14ac:dyDescent="0.2">
      <c r="A3433" t="str">
        <f>VLOOKUP(B3433,StateFIPS!A$2:B$52,2)</f>
        <v>Tennessee</v>
      </c>
      <c r="B3433">
        <f t="shared" si="56"/>
        <v>47</v>
      </c>
      <c r="C3433" s="9" t="s">
        <v>2384</v>
      </c>
      <c r="D3433" s="9" t="s">
        <v>93</v>
      </c>
      <c r="E3433" s="9" t="s">
        <v>2791</v>
      </c>
      <c r="F3433" s="9" t="s">
        <v>2792</v>
      </c>
      <c r="G3433" s="10">
        <v>304594</v>
      </c>
      <c r="H3433" s="9" t="s">
        <v>94</v>
      </c>
      <c r="I3433" s="10">
        <v>1393553</v>
      </c>
      <c r="J3433" s="11">
        <v>0.22</v>
      </c>
      <c r="K3433" s="9" t="s">
        <v>94</v>
      </c>
      <c r="L3433" s="9" t="s">
        <v>95</v>
      </c>
    </row>
    <row r="3434" spans="1:12" x14ac:dyDescent="0.2">
      <c r="A3434" t="str">
        <f>VLOOKUP(B3434,StateFIPS!A$2:B$52,2)</f>
        <v>Texas</v>
      </c>
      <c r="B3434">
        <f t="shared" si="56"/>
        <v>48</v>
      </c>
      <c r="C3434" s="9" t="s">
        <v>845</v>
      </c>
      <c r="D3434" s="9" t="s">
        <v>93</v>
      </c>
      <c r="E3434" s="9" t="s">
        <v>2791</v>
      </c>
      <c r="F3434" s="9" t="s">
        <v>2792</v>
      </c>
      <c r="G3434" s="10">
        <v>575984</v>
      </c>
      <c r="H3434" s="9" t="s">
        <v>94</v>
      </c>
      <c r="I3434" s="10">
        <v>2635192</v>
      </c>
      <c r="J3434" s="11">
        <v>0.22</v>
      </c>
      <c r="K3434" s="9" t="s">
        <v>94</v>
      </c>
      <c r="L3434" s="9" t="s">
        <v>95</v>
      </c>
    </row>
    <row r="3435" spans="1:12" x14ac:dyDescent="0.2">
      <c r="A3435" t="str">
        <f>VLOOKUP(B3435,StateFIPS!A$2:B$52,2)</f>
        <v>Minnesota</v>
      </c>
      <c r="B3435">
        <f t="shared" si="56"/>
        <v>27</v>
      </c>
      <c r="C3435" s="9" t="s">
        <v>1734</v>
      </c>
      <c r="D3435" s="9" t="s">
        <v>93</v>
      </c>
      <c r="E3435" s="9" t="s">
        <v>2791</v>
      </c>
      <c r="F3435" s="9" t="s">
        <v>2792</v>
      </c>
      <c r="G3435" s="10">
        <v>7274</v>
      </c>
      <c r="H3435" s="9" t="s">
        <v>94</v>
      </c>
      <c r="I3435" s="10">
        <v>33277</v>
      </c>
      <c r="J3435" s="11">
        <v>0.22</v>
      </c>
      <c r="K3435" s="9" t="s">
        <v>94</v>
      </c>
      <c r="L3435" s="9" t="s">
        <v>95</v>
      </c>
    </row>
    <row r="3436" spans="1:12" x14ac:dyDescent="0.2">
      <c r="A3436" t="str">
        <f>VLOOKUP(B3436,StateFIPS!A$2:B$52,2)</f>
        <v>Texas</v>
      </c>
      <c r="B3436">
        <f t="shared" si="56"/>
        <v>48</v>
      </c>
      <c r="C3436" s="9" t="s">
        <v>882</v>
      </c>
      <c r="D3436" s="9" t="s">
        <v>93</v>
      </c>
      <c r="E3436" s="9" t="s">
        <v>2791</v>
      </c>
      <c r="F3436" s="9" t="s">
        <v>2792</v>
      </c>
      <c r="G3436" s="10">
        <v>13485</v>
      </c>
      <c r="H3436" s="9" t="s">
        <v>94</v>
      </c>
      <c r="I3436" s="10">
        <v>61694</v>
      </c>
      <c r="J3436" s="11">
        <v>0.22</v>
      </c>
      <c r="K3436" s="9" t="s">
        <v>94</v>
      </c>
      <c r="L3436" s="9" t="s">
        <v>95</v>
      </c>
    </row>
    <row r="3437" spans="1:12" x14ac:dyDescent="0.2">
      <c r="A3437" t="str">
        <f>VLOOKUP(B3437,StateFIPS!A$2:B$52,2)</f>
        <v>Arkansas</v>
      </c>
      <c r="B3437">
        <f t="shared" si="56"/>
        <v>5</v>
      </c>
      <c r="C3437" s="9" t="s">
        <v>643</v>
      </c>
      <c r="D3437" s="9" t="s">
        <v>93</v>
      </c>
      <c r="E3437" s="9" t="s">
        <v>2791</v>
      </c>
      <c r="F3437" s="9" t="s">
        <v>2792</v>
      </c>
      <c r="G3437" s="10">
        <v>21716</v>
      </c>
      <c r="H3437" s="9" t="s">
        <v>94</v>
      </c>
      <c r="I3437" s="10">
        <v>99353</v>
      </c>
      <c r="J3437" s="11">
        <v>0.22</v>
      </c>
      <c r="K3437" s="9" t="s">
        <v>94</v>
      </c>
      <c r="L3437" s="9" t="s">
        <v>95</v>
      </c>
    </row>
    <row r="3438" spans="1:12" x14ac:dyDescent="0.2">
      <c r="A3438" t="str">
        <f>VLOOKUP(B3438,StateFIPS!A$2:B$52,2)</f>
        <v>Minnesota</v>
      </c>
      <c r="B3438">
        <f t="shared" si="56"/>
        <v>27</v>
      </c>
      <c r="C3438" s="9" t="s">
        <v>1861</v>
      </c>
      <c r="D3438" s="9" t="s">
        <v>93</v>
      </c>
      <c r="E3438" s="9" t="s">
        <v>2791</v>
      </c>
      <c r="F3438" s="9" t="s">
        <v>2792</v>
      </c>
      <c r="G3438" s="10">
        <v>612</v>
      </c>
      <c r="H3438" s="9" t="s">
        <v>94</v>
      </c>
      <c r="I3438" s="10">
        <v>2801</v>
      </c>
      <c r="J3438" s="11">
        <v>0.22</v>
      </c>
      <c r="K3438" s="9" t="s">
        <v>94</v>
      </c>
      <c r="L3438" s="9" t="s">
        <v>95</v>
      </c>
    </row>
    <row r="3439" spans="1:12" x14ac:dyDescent="0.2">
      <c r="A3439" t="str">
        <f>VLOOKUP(B3439,StateFIPS!A$2:B$52,2)</f>
        <v>Georgia</v>
      </c>
      <c r="B3439">
        <f t="shared" si="56"/>
        <v>13</v>
      </c>
      <c r="C3439" s="9" t="s">
        <v>742</v>
      </c>
      <c r="D3439" s="9" t="s">
        <v>93</v>
      </c>
      <c r="E3439" s="9" t="s">
        <v>2791</v>
      </c>
      <c r="F3439" s="9" t="s">
        <v>2792</v>
      </c>
      <c r="G3439" s="10">
        <v>3234530</v>
      </c>
      <c r="H3439" s="9" t="s">
        <v>94</v>
      </c>
      <c r="I3439" s="10">
        <v>14798339</v>
      </c>
      <c r="J3439" s="11">
        <v>0.22</v>
      </c>
      <c r="K3439" s="9" t="s">
        <v>94</v>
      </c>
      <c r="L3439" s="9" t="s">
        <v>95</v>
      </c>
    </row>
    <row r="3440" spans="1:12" x14ac:dyDescent="0.2">
      <c r="A3440" t="str">
        <f>VLOOKUP(B3440,StateFIPS!A$2:B$52,2)</f>
        <v>Texas</v>
      </c>
      <c r="B3440">
        <f t="shared" si="56"/>
        <v>48</v>
      </c>
      <c r="C3440" s="9" t="s">
        <v>2325</v>
      </c>
      <c r="D3440" s="9" t="s">
        <v>93</v>
      </c>
      <c r="E3440" s="9" t="s">
        <v>2791</v>
      </c>
      <c r="F3440" s="9" t="s">
        <v>2792</v>
      </c>
      <c r="G3440" s="10">
        <v>13485</v>
      </c>
      <c r="H3440" s="9" t="s">
        <v>94</v>
      </c>
      <c r="I3440" s="10">
        <v>61694</v>
      </c>
      <c r="J3440" s="11">
        <v>0.22</v>
      </c>
      <c r="K3440" s="9" t="s">
        <v>94</v>
      </c>
      <c r="L3440" s="9" t="s">
        <v>95</v>
      </c>
    </row>
    <row r="3441" spans="1:12" x14ac:dyDescent="0.2">
      <c r="A3441" t="str">
        <f>VLOOKUP(B3441,StateFIPS!A$2:B$52,2)</f>
        <v>Nebraska</v>
      </c>
      <c r="B3441">
        <f t="shared" si="56"/>
        <v>31</v>
      </c>
      <c r="C3441" s="9" t="s">
        <v>1273</v>
      </c>
      <c r="D3441" s="9" t="s">
        <v>93</v>
      </c>
      <c r="E3441" s="9" t="s">
        <v>2791</v>
      </c>
      <c r="F3441" s="9" t="s">
        <v>2792</v>
      </c>
      <c r="G3441" s="10">
        <v>4225</v>
      </c>
      <c r="H3441" s="9" t="s">
        <v>94</v>
      </c>
      <c r="I3441" s="10">
        <v>19329</v>
      </c>
      <c r="J3441" s="11">
        <v>0.22</v>
      </c>
      <c r="K3441" s="9" t="s">
        <v>94</v>
      </c>
      <c r="L3441" s="9" t="s">
        <v>95</v>
      </c>
    </row>
    <row r="3442" spans="1:12" x14ac:dyDescent="0.2">
      <c r="A3442" t="str">
        <f>VLOOKUP(B3442,StateFIPS!A$2:B$52,2)</f>
        <v>Tennessee</v>
      </c>
      <c r="B3442">
        <f t="shared" si="56"/>
        <v>47</v>
      </c>
      <c r="C3442" s="9" t="s">
        <v>2365</v>
      </c>
      <c r="D3442" s="9" t="s">
        <v>93</v>
      </c>
      <c r="E3442" s="9" t="s">
        <v>2791</v>
      </c>
      <c r="F3442" s="9" t="s">
        <v>2792</v>
      </c>
      <c r="G3442" s="10">
        <v>90926</v>
      </c>
      <c r="H3442" s="9" t="s">
        <v>94</v>
      </c>
      <c r="I3442" s="10">
        <v>415995</v>
      </c>
      <c r="J3442" s="11">
        <v>0.22</v>
      </c>
      <c r="K3442" s="9" t="s">
        <v>94</v>
      </c>
      <c r="L3442" s="9" t="s">
        <v>95</v>
      </c>
    </row>
    <row r="3443" spans="1:12" x14ac:dyDescent="0.2">
      <c r="A3443" t="str">
        <f>VLOOKUP(B3443,StateFIPS!A$2:B$52,2)</f>
        <v>Mississippi</v>
      </c>
      <c r="B3443">
        <f t="shared" si="56"/>
        <v>28</v>
      </c>
      <c r="C3443" s="9" t="s">
        <v>301</v>
      </c>
      <c r="D3443" s="9" t="s">
        <v>93</v>
      </c>
      <c r="E3443" s="9" t="s">
        <v>2791</v>
      </c>
      <c r="F3443" s="9" t="s">
        <v>2792</v>
      </c>
      <c r="G3443" s="10">
        <v>4679863</v>
      </c>
      <c r="H3443" s="9" t="s">
        <v>94</v>
      </c>
      <c r="I3443" s="10">
        <v>21410901</v>
      </c>
      <c r="J3443" s="11">
        <v>0.22</v>
      </c>
      <c r="K3443" s="9" t="s">
        <v>94</v>
      </c>
      <c r="L3443" s="9" t="s">
        <v>95</v>
      </c>
    </row>
    <row r="3444" spans="1:12" x14ac:dyDescent="0.2">
      <c r="A3444" t="str">
        <f>VLOOKUP(B3444,StateFIPS!A$2:B$52,2)</f>
        <v>Georgia</v>
      </c>
      <c r="B3444">
        <f t="shared" si="56"/>
        <v>13</v>
      </c>
      <c r="C3444" s="9" t="s">
        <v>770</v>
      </c>
      <c r="D3444" s="9" t="s">
        <v>93</v>
      </c>
      <c r="E3444" s="9" t="s">
        <v>2791</v>
      </c>
      <c r="F3444" s="9" t="s">
        <v>2792</v>
      </c>
      <c r="G3444" s="10">
        <v>976831</v>
      </c>
      <c r="H3444" s="9" t="s">
        <v>94</v>
      </c>
      <c r="I3444" s="10">
        <v>4469112</v>
      </c>
      <c r="J3444" s="11">
        <v>0.22</v>
      </c>
      <c r="K3444" s="9" t="s">
        <v>94</v>
      </c>
      <c r="L3444" s="9" t="s">
        <v>95</v>
      </c>
    </row>
    <row r="3445" spans="1:12" x14ac:dyDescent="0.2">
      <c r="A3445" t="str">
        <f>VLOOKUP(B3445,StateFIPS!A$2:B$52,2)</f>
        <v>Minnesota</v>
      </c>
      <c r="B3445">
        <f t="shared" si="56"/>
        <v>27</v>
      </c>
      <c r="C3445" s="9" t="s">
        <v>1855</v>
      </c>
      <c r="D3445" s="9" t="s">
        <v>93</v>
      </c>
      <c r="E3445" s="9" t="s">
        <v>2791</v>
      </c>
      <c r="F3445" s="9" t="s">
        <v>2792</v>
      </c>
      <c r="G3445" s="10">
        <v>7274</v>
      </c>
      <c r="H3445" s="9" t="s">
        <v>94</v>
      </c>
      <c r="I3445" s="10">
        <v>33277</v>
      </c>
      <c r="J3445" s="11">
        <v>0.22</v>
      </c>
      <c r="K3445" s="9" t="s">
        <v>94</v>
      </c>
      <c r="L3445" s="9" t="s">
        <v>95</v>
      </c>
    </row>
    <row r="3446" spans="1:12" x14ac:dyDescent="0.2">
      <c r="A3446" t="str">
        <f>VLOOKUP(B3446,StateFIPS!A$2:B$52,2)</f>
        <v>Georgia</v>
      </c>
      <c r="B3446">
        <f t="shared" si="56"/>
        <v>13</v>
      </c>
      <c r="C3446" s="9" t="s">
        <v>2766</v>
      </c>
      <c r="D3446" s="9" t="s">
        <v>93</v>
      </c>
      <c r="E3446" s="9" t="s">
        <v>2791</v>
      </c>
      <c r="F3446" s="9" t="s">
        <v>2792</v>
      </c>
      <c r="G3446" s="10">
        <v>107631</v>
      </c>
      <c r="H3446" s="9" t="s">
        <v>94</v>
      </c>
      <c r="I3446" s="10">
        <v>492423</v>
      </c>
      <c r="J3446" s="11">
        <v>0.22</v>
      </c>
      <c r="K3446" s="9" t="s">
        <v>94</v>
      </c>
      <c r="L3446" s="9" t="s">
        <v>95</v>
      </c>
    </row>
    <row r="3447" spans="1:12" x14ac:dyDescent="0.2">
      <c r="A3447" t="str">
        <f>VLOOKUP(B3447,StateFIPS!A$2:B$52,2)</f>
        <v>Mississippi</v>
      </c>
      <c r="B3447">
        <f t="shared" si="56"/>
        <v>28</v>
      </c>
      <c r="C3447" s="9" t="s">
        <v>2708</v>
      </c>
      <c r="D3447" s="9" t="s">
        <v>93</v>
      </c>
      <c r="E3447" s="9" t="s">
        <v>2791</v>
      </c>
      <c r="F3447" s="9" t="s">
        <v>2792</v>
      </c>
      <c r="G3447" s="10">
        <v>254845</v>
      </c>
      <c r="H3447" s="9" t="s">
        <v>94</v>
      </c>
      <c r="I3447" s="10">
        <v>1165943</v>
      </c>
      <c r="J3447" s="11">
        <v>0.22</v>
      </c>
      <c r="K3447" s="9" t="s">
        <v>94</v>
      </c>
      <c r="L3447" s="9" t="s">
        <v>95</v>
      </c>
    </row>
    <row r="3448" spans="1:12" x14ac:dyDescent="0.2">
      <c r="A3448" t="str">
        <f>VLOOKUP(B3448,StateFIPS!A$2:B$52,2)</f>
        <v>Mississippi</v>
      </c>
      <c r="B3448">
        <f t="shared" si="56"/>
        <v>28</v>
      </c>
      <c r="C3448" s="9" t="s">
        <v>1480</v>
      </c>
      <c r="D3448" s="9" t="s">
        <v>93</v>
      </c>
      <c r="E3448" s="9" t="s">
        <v>2791</v>
      </c>
      <c r="F3448" s="9" t="s">
        <v>2792</v>
      </c>
      <c r="G3448" s="10">
        <v>940656</v>
      </c>
      <c r="H3448" s="9" t="s">
        <v>94</v>
      </c>
      <c r="I3448" s="10">
        <v>4303605</v>
      </c>
      <c r="J3448" s="11">
        <v>0.22</v>
      </c>
      <c r="K3448" s="9" t="s">
        <v>94</v>
      </c>
      <c r="L3448" s="9" t="s">
        <v>95</v>
      </c>
    </row>
    <row r="3449" spans="1:12" x14ac:dyDescent="0.2">
      <c r="A3449" t="str">
        <f>VLOOKUP(B3449,StateFIPS!A$2:B$52,2)</f>
        <v>Alabama</v>
      </c>
      <c r="B3449">
        <f t="shared" si="56"/>
        <v>1</v>
      </c>
      <c r="C3449" s="9" t="s">
        <v>566</v>
      </c>
      <c r="D3449" s="9" t="s">
        <v>93</v>
      </c>
      <c r="E3449" s="9" t="s">
        <v>2791</v>
      </c>
      <c r="F3449" s="9" t="s">
        <v>2792</v>
      </c>
      <c r="G3449" s="10">
        <v>3822519</v>
      </c>
      <c r="H3449" s="9" t="s">
        <v>94</v>
      </c>
      <c r="I3449" s="10">
        <v>17488453</v>
      </c>
      <c r="J3449" s="11">
        <v>0.22</v>
      </c>
      <c r="K3449" s="9" t="s">
        <v>94</v>
      </c>
      <c r="L3449" s="9" t="s">
        <v>95</v>
      </c>
    </row>
    <row r="3450" spans="1:12" x14ac:dyDescent="0.2">
      <c r="A3450" t="str">
        <f>VLOOKUP(B3450,StateFIPS!A$2:B$52,2)</f>
        <v>Mississippi</v>
      </c>
      <c r="B3450">
        <f t="shared" si="56"/>
        <v>28</v>
      </c>
      <c r="C3450" s="9" t="s">
        <v>444</v>
      </c>
      <c r="D3450" s="9" t="s">
        <v>93</v>
      </c>
      <c r="E3450" s="9" t="s">
        <v>2791</v>
      </c>
      <c r="F3450" s="9" t="s">
        <v>2792</v>
      </c>
      <c r="G3450" s="10">
        <v>16246</v>
      </c>
      <c r="H3450" s="9" t="s">
        <v>94</v>
      </c>
      <c r="I3450" s="10">
        <v>74328</v>
      </c>
      <c r="J3450" s="11">
        <v>0.22</v>
      </c>
      <c r="K3450" s="9" t="s">
        <v>94</v>
      </c>
      <c r="L3450" s="9" t="s">
        <v>95</v>
      </c>
    </row>
    <row r="3451" spans="1:12" x14ac:dyDescent="0.2">
      <c r="A3451" t="str">
        <f>VLOOKUP(B3451,StateFIPS!A$2:B$52,2)</f>
        <v>New York</v>
      </c>
      <c r="B3451">
        <f t="shared" si="56"/>
        <v>36</v>
      </c>
      <c r="C3451" s="9" t="s">
        <v>2130</v>
      </c>
      <c r="D3451" s="9" t="s">
        <v>93</v>
      </c>
      <c r="E3451" s="9" t="s">
        <v>2791</v>
      </c>
      <c r="F3451" s="9" t="s">
        <v>2792</v>
      </c>
      <c r="G3451" s="10">
        <v>105</v>
      </c>
      <c r="H3451" s="9" t="s">
        <v>94</v>
      </c>
      <c r="I3451" s="10">
        <v>479</v>
      </c>
      <c r="J3451" s="11">
        <v>0.22</v>
      </c>
      <c r="K3451" s="9" t="s">
        <v>94</v>
      </c>
      <c r="L3451" s="9" t="s">
        <v>95</v>
      </c>
    </row>
    <row r="3452" spans="1:12" x14ac:dyDescent="0.2">
      <c r="A3452" t="str">
        <f>VLOOKUP(B3452,StateFIPS!A$2:B$52,2)</f>
        <v>Georgia</v>
      </c>
      <c r="B3452">
        <f t="shared" si="56"/>
        <v>13</v>
      </c>
      <c r="C3452" s="9" t="s">
        <v>2012</v>
      </c>
      <c r="D3452" s="9" t="s">
        <v>93</v>
      </c>
      <c r="E3452" s="9" t="s">
        <v>2791</v>
      </c>
      <c r="F3452" s="9" t="s">
        <v>2792</v>
      </c>
      <c r="G3452" s="10">
        <v>31743</v>
      </c>
      <c r="H3452" s="9" t="s">
        <v>94</v>
      </c>
      <c r="I3452" s="10">
        <v>145228</v>
      </c>
      <c r="J3452" s="11">
        <v>0.22</v>
      </c>
      <c r="K3452" s="9" t="s">
        <v>94</v>
      </c>
      <c r="L3452" s="9" t="s">
        <v>95</v>
      </c>
    </row>
    <row r="3453" spans="1:12" x14ac:dyDescent="0.2">
      <c r="A3453" t="str">
        <f>VLOOKUP(B3453,StateFIPS!A$2:B$52,2)</f>
        <v>Mississippi</v>
      </c>
      <c r="B3453">
        <f t="shared" si="56"/>
        <v>28</v>
      </c>
      <c r="C3453" s="9" t="s">
        <v>443</v>
      </c>
      <c r="D3453" s="9" t="s">
        <v>93</v>
      </c>
      <c r="E3453" s="9" t="s">
        <v>2791</v>
      </c>
      <c r="F3453" s="9" t="s">
        <v>2792</v>
      </c>
      <c r="G3453" s="10">
        <v>16246</v>
      </c>
      <c r="H3453" s="9" t="s">
        <v>94</v>
      </c>
      <c r="I3453" s="10">
        <v>74328</v>
      </c>
      <c r="J3453" s="11">
        <v>0.22</v>
      </c>
      <c r="K3453" s="9" t="s">
        <v>94</v>
      </c>
      <c r="L3453" s="9" t="s">
        <v>95</v>
      </c>
    </row>
    <row r="3454" spans="1:12" x14ac:dyDescent="0.2">
      <c r="A3454" t="str">
        <f>VLOOKUP(B3454,StateFIPS!A$2:B$52,2)</f>
        <v>Minnesota</v>
      </c>
      <c r="B3454">
        <f t="shared" si="56"/>
        <v>27</v>
      </c>
      <c r="C3454" s="9" t="s">
        <v>1492</v>
      </c>
      <c r="D3454" s="9" t="s">
        <v>93</v>
      </c>
      <c r="E3454" s="9" t="s">
        <v>2791</v>
      </c>
      <c r="F3454" s="9" t="s">
        <v>2792</v>
      </c>
      <c r="G3454" s="10">
        <v>7274</v>
      </c>
      <c r="H3454" s="9" t="s">
        <v>94</v>
      </c>
      <c r="I3454" s="10">
        <v>33277</v>
      </c>
      <c r="J3454" s="11">
        <v>0.22</v>
      </c>
      <c r="K3454" s="9" t="s">
        <v>94</v>
      </c>
      <c r="L3454" s="9" t="s">
        <v>95</v>
      </c>
    </row>
    <row r="3455" spans="1:12" x14ac:dyDescent="0.2">
      <c r="A3455" t="str">
        <f>VLOOKUP(B3455,StateFIPS!A$2:B$52,2)</f>
        <v>South Carolina</v>
      </c>
      <c r="B3455">
        <f t="shared" si="56"/>
        <v>45</v>
      </c>
      <c r="C3455" s="9" t="s">
        <v>1357</v>
      </c>
      <c r="D3455" s="9" t="s">
        <v>93</v>
      </c>
      <c r="E3455" s="9" t="s">
        <v>2791</v>
      </c>
      <c r="F3455" s="9" t="s">
        <v>2792</v>
      </c>
      <c r="G3455" s="10">
        <v>15715</v>
      </c>
      <c r="H3455" s="9" t="s">
        <v>94</v>
      </c>
      <c r="I3455" s="10">
        <v>71900</v>
      </c>
      <c r="J3455" s="11">
        <v>0.22</v>
      </c>
      <c r="K3455" s="9" t="s">
        <v>94</v>
      </c>
      <c r="L3455" s="9" t="s">
        <v>95</v>
      </c>
    </row>
    <row r="3456" spans="1:12" x14ac:dyDescent="0.2">
      <c r="A3456" t="str">
        <f>VLOOKUP(B3456,StateFIPS!A$2:B$52,2)</f>
        <v>Arkansas</v>
      </c>
      <c r="B3456">
        <f t="shared" si="56"/>
        <v>5</v>
      </c>
      <c r="C3456" s="9" t="s">
        <v>615</v>
      </c>
      <c r="D3456" s="9" t="s">
        <v>93</v>
      </c>
      <c r="E3456" s="9" t="s">
        <v>2791</v>
      </c>
      <c r="F3456" s="9" t="s">
        <v>2792</v>
      </c>
      <c r="G3456" s="10">
        <v>607114</v>
      </c>
      <c r="H3456" s="9" t="s">
        <v>94</v>
      </c>
      <c r="I3456" s="10">
        <v>2777614</v>
      </c>
      <c r="J3456" s="11">
        <v>0.22</v>
      </c>
      <c r="K3456" s="9" t="s">
        <v>94</v>
      </c>
      <c r="L3456" s="9" t="s">
        <v>95</v>
      </c>
    </row>
    <row r="3457" spans="1:12" x14ac:dyDescent="0.2">
      <c r="A3457" t="str">
        <f>VLOOKUP(B3457,StateFIPS!A$2:B$52,2)</f>
        <v>Texas</v>
      </c>
      <c r="B3457">
        <f t="shared" si="56"/>
        <v>48</v>
      </c>
      <c r="C3457" s="9" t="s">
        <v>2729</v>
      </c>
      <c r="D3457" s="9" t="s">
        <v>93</v>
      </c>
      <c r="E3457" s="9" t="s">
        <v>2791</v>
      </c>
      <c r="F3457" s="9" t="s">
        <v>2792</v>
      </c>
      <c r="G3457" s="10">
        <v>13485</v>
      </c>
      <c r="H3457" s="9" t="s">
        <v>94</v>
      </c>
      <c r="I3457" s="10">
        <v>61694</v>
      </c>
      <c r="J3457" s="11">
        <v>0.22</v>
      </c>
      <c r="K3457" s="9" t="s">
        <v>94</v>
      </c>
      <c r="L3457" s="9" t="s">
        <v>95</v>
      </c>
    </row>
    <row r="3458" spans="1:12" x14ac:dyDescent="0.2">
      <c r="A3458" t="str">
        <f>VLOOKUP(B3458,StateFIPS!A$2:B$52,2)</f>
        <v>Tennessee</v>
      </c>
      <c r="B3458">
        <f t="shared" si="56"/>
        <v>47</v>
      </c>
      <c r="C3458" s="9" t="s">
        <v>932</v>
      </c>
      <c r="D3458" s="9" t="s">
        <v>93</v>
      </c>
      <c r="E3458" s="9" t="s">
        <v>2791</v>
      </c>
      <c r="F3458" s="9" t="s">
        <v>2792</v>
      </c>
      <c r="G3458" s="10">
        <v>9701</v>
      </c>
      <c r="H3458" s="9" t="s">
        <v>94</v>
      </c>
      <c r="I3458" s="10">
        <v>44384</v>
      </c>
      <c r="J3458" s="11">
        <v>0.22</v>
      </c>
      <c r="K3458" s="9" t="s">
        <v>94</v>
      </c>
      <c r="L3458" s="9" t="s">
        <v>95</v>
      </c>
    </row>
    <row r="3459" spans="1:12" x14ac:dyDescent="0.2">
      <c r="A3459" t="str">
        <f>VLOOKUP(B3459,StateFIPS!A$2:B$52,2)</f>
        <v>South Carolina</v>
      </c>
      <c r="B3459">
        <f t="shared" ref="B3459:B3522" si="57">VALUE(LEFT(C3459,2))</f>
        <v>45</v>
      </c>
      <c r="C3459" s="9" t="s">
        <v>1354</v>
      </c>
      <c r="D3459" s="9" t="s">
        <v>93</v>
      </c>
      <c r="E3459" s="9" t="s">
        <v>2791</v>
      </c>
      <c r="F3459" s="9" t="s">
        <v>2792</v>
      </c>
      <c r="G3459" s="10">
        <v>15715</v>
      </c>
      <c r="H3459" s="9" t="s">
        <v>94</v>
      </c>
      <c r="I3459" s="10">
        <v>71900</v>
      </c>
      <c r="J3459" s="11">
        <v>0.22</v>
      </c>
      <c r="K3459" s="9" t="s">
        <v>94</v>
      </c>
      <c r="L3459" s="9" t="s">
        <v>95</v>
      </c>
    </row>
    <row r="3460" spans="1:12" x14ac:dyDescent="0.2">
      <c r="A3460" t="str">
        <f>VLOOKUP(B3460,StateFIPS!A$2:B$52,2)</f>
        <v>Georgia</v>
      </c>
      <c r="B3460">
        <f t="shared" si="57"/>
        <v>13</v>
      </c>
      <c r="C3460" s="9" t="s">
        <v>753</v>
      </c>
      <c r="D3460" s="9" t="s">
        <v>93</v>
      </c>
      <c r="E3460" s="9" t="s">
        <v>2791</v>
      </c>
      <c r="F3460" s="9" t="s">
        <v>2792</v>
      </c>
      <c r="G3460" s="10">
        <v>1328690</v>
      </c>
      <c r="H3460" s="9" t="s">
        <v>94</v>
      </c>
      <c r="I3460" s="10">
        <v>6078905</v>
      </c>
      <c r="J3460" s="11">
        <v>0.22</v>
      </c>
      <c r="K3460" s="9" t="s">
        <v>94</v>
      </c>
      <c r="L3460" s="9" t="s">
        <v>95</v>
      </c>
    </row>
    <row r="3461" spans="1:12" x14ac:dyDescent="0.2">
      <c r="A3461" t="str">
        <f>VLOOKUP(B3461,StateFIPS!A$2:B$52,2)</f>
        <v>New York</v>
      </c>
      <c r="B3461">
        <f t="shared" si="57"/>
        <v>36</v>
      </c>
      <c r="C3461" s="9" t="s">
        <v>2127</v>
      </c>
      <c r="D3461" s="9" t="s">
        <v>93</v>
      </c>
      <c r="E3461" s="9" t="s">
        <v>2791</v>
      </c>
      <c r="F3461" s="9" t="s">
        <v>2792</v>
      </c>
      <c r="G3461" s="10">
        <v>79</v>
      </c>
      <c r="H3461" s="9" t="s">
        <v>94</v>
      </c>
      <c r="I3461" s="10">
        <v>359</v>
      </c>
      <c r="J3461" s="11">
        <v>0.22</v>
      </c>
      <c r="K3461" s="9" t="s">
        <v>94</v>
      </c>
      <c r="L3461" s="9" t="s">
        <v>95</v>
      </c>
    </row>
    <row r="3462" spans="1:12" x14ac:dyDescent="0.2">
      <c r="A3462" t="str">
        <f>VLOOKUP(B3462,StateFIPS!A$2:B$52,2)</f>
        <v>Louisiana</v>
      </c>
      <c r="B3462">
        <f t="shared" si="57"/>
        <v>22</v>
      </c>
      <c r="C3462" s="9" t="s">
        <v>415</v>
      </c>
      <c r="D3462" s="9" t="s">
        <v>93</v>
      </c>
      <c r="E3462" s="9" t="s">
        <v>2791</v>
      </c>
      <c r="F3462" s="9" t="s">
        <v>2792</v>
      </c>
      <c r="G3462" s="10">
        <v>4112</v>
      </c>
      <c r="H3462" s="9" t="s">
        <v>94</v>
      </c>
      <c r="I3462" s="10">
        <v>18811</v>
      </c>
      <c r="J3462" s="11">
        <v>0.22</v>
      </c>
      <c r="K3462" s="9" t="s">
        <v>94</v>
      </c>
      <c r="L3462" s="9" t="s">
        <v>95</v>
      </c>
    </row>
    <row r="3463" spans="1:12" x14ac:dyDescent="0.2">
      <c r="A3463" t="str">
        <f>VLOOKUP(B3463,StateFIPS!A$2:B$52,2)</f>
        <v>Texas</v>
      </c>
      <c r="B3463">
        <f t="shared" si="57"/>
        <v>48</v>
      </c>
      <c r="C3463" s="9" t="s">
        <v>826</v>
      </c>
      <c r="D3463" s="9" t="s">
        <v>93</v>
      </c>
      <c r="E3463" s="9" t="s">
        <v>2791</v>
      </c>
      <c r="F3463" s="9" t="s">
        <v>2792</v>
      </c>
      <c r="G3463" s="10">
        <v>13485</v>
      </c>
      <c r="H3463" s="9" t="s">
        <v>94</v>
      </c>
      <c r="I3463" s="10">
        <v>61694</v>
      </c>
      <c r="J3463" s="11">
        <v>0.22</v>
      </c>
      <c r="K3463" s="9" t="s">
        <v>94</v>
      </c>
      <c r="L3463" s="9" t="s">
        <v>95</v>
      </c>
    </row>
    <row r="3464" spans="1:12" x14ac:dyDescent="0.2">
      <c r="A3464" t="str">
        <f>VLOOKUP(B3464,StateFIPS!A$2:B$52,2)</f>
        <v>Georgia</v>
      </c>
      <c r="B3464">
        <f t="shared" si="57"/>
        <v>13</v>
      </c>
      <c r="C3464" s="9" t="s">
        <v>726</v>
      </c>
      <c r="D3464" s="9" t="s">
        <v>93</v>
      </c>
      <c r="E3464" s="9" t="s">
        <v>2791</v>
      </c>
      <c r="F3464" s="9" t="s">
        <v>2792</v>
      </c>
      <c r="G3464" s="10">
        <v>163297</v>
      </c>
      <c r="H3464" s="9" t="s">
        <v>94</v>
      </c>
      <c r="I3464" s="10">
        <v>747103</v>
      </c>
      <c r="J3464" s="11">
        <v>0.22</v>
      </c>
      <c r="K3464" s="9" t="s">
        <v>94</v>
      </c>
      <c r="L3464" s="9" t="s">
        <v>95</v>
      </c>
    </row>
    <row r="3465" spans="1:12" x14ac:dyDescent="0.2">
      <c r="A3465" t="str">
        <f>VLOOKUP(B3465,StateFIPS!A$2:B$52,2)</f>
        <v>New York</v>
      </c>
      <c r="B3465">
        <f t="shared" si="57"/>
        <v>36</v>
      </c>
      <c r="C3465" s="9" t="s">
        <v>2133</v>
      </c>
      <c r="D3465" s="9" t="s">
        <v>93</v>
      </c>
      <c r="E3465" s="9" t="s">
        <v>2791</v>
      </c>
      <c r="F3465" s="9" t="s">
        <v>2792</v>
      </c>
      <c r="G3465" s="10">
        <v>133</v>
      </c>
      <c r="H3465" s="9" t="s">
        <v>94</v>
      </c>
      <c r="I3465" s="10">
        <v>611</v>
      </c>
      <c r="J3465" s="11">
        <v>0.22</v>
      </c>
      <c r="K3465" s="9" t="s">
        <v>94</v>
      </c>
      <c r="L3465" s="9" t="s">
        <v>95</v>
      </c>
    </row>
    <row r="3466" spans="1:12" x14ac:dyDescent="0.2">
      <c r="A3466" t="str">
        <f>VLOOKUP(B3466,StateFIPS!A$2:B$52,2)</f>
        <v>Mississippi</v>
      </c>
      <c r="B3466">
        <f t="shared" si="57"/>
        <v>28</v>
      </c>
      <c r="C3466" s="9" t="s">
        <v>462</v>
      </c>
      <c r="D3466" s="9" t="s">
        <v>93</v>
      </c>
      <c r="E3466" s="9" t="s">
        <v>2791</v>
      </c>
      <c r="F3466" s="9" t="s">
        <v>2792</v>
      </c>
      <c r="G3466" s="10">
        <v>552641</v>
      </c>
      <c r="H3466" s="9" t="s">
        <v>94</v>
      </c>
      <c r="I3466" s="10">
        <v>2528395</v>
      </c>
      <c r="J3466" s="11">
        <v>0.22</v>
      </c>
      <c r="K3466" s="9" t="s">
        <v>94</v>
      </c>
      <c r="L3466" s="9" t="s">
        <v>95</v>
      </c>
    </row>
    <row r="3467" spans="1:12" x14ac:dyDescent="0.2">
      <c r="A3467" t="str">
        <f>VLOOKUP(B3467,StateFIPS!A$2:B$52,2)</f>
        <v>Florida</v>
      </c>
      <c r="B3467">
        <f t="shared" si="57"/>
        <v>12</v>
      </c>
      <c r="C3467" s="9" t="s">
        <v>1943</v>
      </c>
      <c r="D3467" s="9" t="s">
        <v>93</v>
      </c>
      <c r="E3467" s="9" t="s">
        <v>2791</v>
      </c>
      <c r="F3467" s="9" t="s">
        <v>2792</v>
      </c>
      <c r="G3467" s="10">
        <v>9631</v>
      </c>
      <c r="H3467" s="9" t="s">
        <v>94</v>
      </c>
      <c r="I3467" s="10">
        <v>44063</v>
      </c>
      <c r="J3467" s="11">
        <v>0.22</v>
      </c>
      <c r="K3467" s="9" t="s">
        <v>94</v>
      </c>
      <c r="L3467" s="9" t="s">
        <v>95</v>
      </c>
    </row>
    <row r="3468" spans="1:12" x14ac:dyDescent="0.2">
      <c r="A3468" t="str">
        <f>VLOOKUP(B3468,StateFIPS!A$2:B$52,2)</f>
        <v>Louisiana</v>
      </c>
      <c r="B3468">
        <f t="shared" si="57"/>
        <v>22</v>
      </c>
      <c r="C3468" s="9" t="s">
        <v>429</v>
      </c>
      <c r="D3468" s="9" t="s">
        <v>93</v>
      </c>
      <c r="E3468" s="9" t="s">
        <v>2791</v>
      </c>
      <c r="F3468" s="9" t="s">
        <v>2792</v>
      </c>
      <c r="G3468" s="10">
        <v>74667</v>
      </c>
      <c r="H3468" s="9" t="s">
        <v>94</v>
      </c>
      <c r="I3468" s="10">
        <v>341610</v>
      </c>
      <c r="J3468" s="11">
        <v>0.22</v>
      </c>
      <c r="K3468" s="9" t="s">
        <v>94</v>
      </c>
      <c r="L3468" s="9" t="s">
        <v>95</v>
      </c>
    </row>
    <row r="3469" spans="1:12" x14ac:dyDescent="0.2">
      <c r="A3469" t="str">
        <f>VLOOKUP(B3469,StateFIPS!A$2:B$52,2)</f>
        <v>Mississippi</v>
      </c>
      <c r="B3469">
        <f t="shared" si="57"/>
        <v>28</v>
      </c>
      <c r="C3469" s="9" t="s">
        <v>362</v>
      </c>
      <c r="D3469" s="9" t="s">
        <v>93</v>
      </c>
      <c r="E3469" s="9" t="s">
        <v>2791</v>
      </c>
      <c r="F3469" s="9" t="s">
        <v>2792</v>
      </c>
      <c r="G3469" s="10">
        <v>272451</v>
      </c>
      <c r="H3469" s="9" t="s">
        <v>94</v>
      </c>
      <c r="I3469" s="10">
        <v>1246492</v>
      </c>
      <c r="J3469" s="11">
        <v>0.22</v>
      </c>
      <c r="K3469" s="9" t="s">
        <v>94</v>
      </c>
      <c r="L3469" s="9" t="s">
        <v>95</v>
      </c>
    </row>
    <row r="3470" spans="1:12" x14ac:dyDescent="0.2">
      <c r="A3470" t="str">
        <f>VLOOKUP(B3470,StateFIPS!A$2:B$52,2)</f>
        <v>Georgia</v>
      </c>
      <c r="B3470">
        <f t="shared" si="57"/>
        <v>13</v>
      </c>
      <c r="C3470" s="9" t="s">
        <v>737</v>
      </c>
      <c r="D3470" s="9" t="s">
        <v>93</v>
      </c>
      <c r="E3470" s="9" t="s">
        <v>2791</v>
      </c>
      <c r="F3470" s="9" t="s">
        <v>2792</v>
      </c>
      <c r="G3470" s="10">
        <v>685055</v>
      </c>
      <c r="H3470" s="9" t="s">
        <v>94</v>
      </c>
      <c r="I3470" s="10">
        <v>3134204</v>
      </c>
      <c r="J3470" s="11">
        <v>0.22</v>
      </c>
      <c r="K3470" s="9" t="s">
        <v>94</v>
      </c>
      <c r="L3470" s="9" t="s">
        <v>95</v>
      </c>
    </row>
    <row r="3471" spans="1:12" x14ac:dyDescent="0.2">
      <c r="A3471" t="str">
        <f>VLOOKUP(B3471,StateFIPS!A$2:B$52,2)</f>
        <v>Minnesota</v>
      </c>
      <c r="B3471">
        <f t="shared" si="57"/>
        <v>27</v>
      </c>
      <c r="C3471" s="9" t="s">
        <v>471</v>
      </c>
      <c r="D3471" s="9" t="s">
        <v>93</v>
      </c>
      <c r="E3471" s="9" t="s">
        <v>2791</v>
      </c>
      <c r="F3471" s="9" t="s">
        <v>2792</v>
      </c>
      <c r="G3471" s="10">
        <v>7274</v>
      </c>
      <c r="H3471" s="9" t="s">
        <v>94</v>
      </c>
      <c r="I3471" s="10">
        <v>33277</v>
      </c>
      <c r="J3471" s="11">
        <v>0.22</v>
      </c>
      <c r="K3471" s="9" t="s">
        <v>94</v>
      </c>
      <c r="L3471" s="9" t="s">
        <v>95</v>
      </c>
    </row>
    <row r="3472" spans="1:12" x14ac:dyDescent="0.2">
      <c r="A3472" t="str">
        <f>VLOOKUP(B3472,StateFIPS!A$2:B$52,2)</f>
        <v>Missouri</v>
      </c>
      <c r="B3472">
        <f t="shared" si="57"/>
        <v>29</v>
      </c>
      <c r="C3472" s="9" t="s">
        <v>133</v>
      </c>
      <c r="D3472" s="9" t="s">
        <v>93</v>
      </c>
      <c r="E3472" s="9" t="s">
        <v>2791</v>
      </c>
      <c r="F3472" s="9" t="s">
        <v>2792</v>
      </c>
      <c r="G3472" s="10">
        <v>440517</v>
      </c>
      <c r="H3472" s="9" t="s">
        <v>94</v>
      </c>
      <c r="I3472" s="10">
        <v>2015414</v>
      </c>
      <c r="J3472" s="11">
        <v>0.22</v>
      </c>
      <c r="K3472" s="9" t="s">
        <v>94</v>
      </c>
      <c r="L3472" s="9" t="s">
        <v>95</v>
      </c>
    </row>
    <row r="3473" spans="1:12" x14ac:dyDescent="0.2">
      <c r="A3473" t="str">
        <f>VLOOKUP(B3473,StateFIPS!A$2:B$52,2)</f>
        <v>Georgia</v>
      </c>
      <c r="B3473">
        <f t="shared" si="57"/>
        <v>13</v>
      </c>
      <c r="C3473" s="9" t="s">
        <v>804</v>
      </c>
      <c r="D3473" s="9" t="s">
        <v>93</v>
      </c>
      <c r="E3473" s="9" t="s">
        <v>2791</v>
      </c>
      <c r="F3473" s="9" t="s">
        <v>2792</v>
      </c>
      <c r="G3473" s="10">
        <v>31743</v>
      </c>
      <c r="H3473" s="9" t="s">
        <v>94</v>
      </c>
      <c r="I3473" s="10">
        <v>145228</v>
      </c>
      <c r="J3473" s="11">
        <v>0.22</v>
      </c>
      <c r="K3473" s="9" t="s">
        <v>94</v>
      </c>
      <c r="L3473" s="9" t="s">
        <v>95</v>
      </c>
    </row>
    <row r="3474" spans="1:12" x14ac:dyDescent="0.2">
      <c r="A3474" t="str">
        <f>VLOOKUP(B3474,StateFIPS!A$2:B$52,2)</f>
        <v>Mississippi</v>
      </c>
      <c r="B3474">
        <f t="shared" si="57"/>
        <v>28</v>
      </c>
      <c r="C3474" s="9" t="s">
        <v>441</v>
      </c>
      <c r="D3474" s="9" t="s">
        <v>93</v>
      </c>
      <c r="E3474" s="9" t="s">
        <v>2791</v>
      </c>
      <c r="F3474" s="9" t="s">
        <v>2792</v>
      </c>
      <c r="G3474" s="10">
        <v>16246</v>
      </c>
      <c r="H3474" s="9" t="s">
        <v>94</v>
      </c>
      <c r="I3474" s="10">
        <v>74328</v>
      </c>
      <c r="J3474" s="11">
        <v>0.22</v>
      </c>
      <c r="K3474" s="9" t="s">
        <v>94</v>
      </c>
      <c r="L3474" s="9" t="s">
        <v>95</v>
      </c>
    </row>
    <row r="3475" spans="1:12" x14ac:dyDescent="0.2">
      <c r="A3475" t="str">
        <f>VLOOKUP(B3475,StateFIPS!A$2:B$52,2)</f>
        <v>Texas</v>
      </c>
      <c r="B3475">
        <f t="shared" si="57"/>
        <v>48</v>
      </c>
      <c r="C3475" s="9" t="s">
        <v>1089</v>
      </c>
      <c r="D3475" s="9" t="s">
        <v>93</v>
      </c>
      <c r="E3475" s="9" t="s">
        <v>2791</v>
      </c>
      <c r="F3475" s="9" t="s">
        <v>2792</v>
      </c>
      <c r="G3475" s="10">
        <v>13485</v>
      </c>
      <c r="H3475" s="9" t="s">
        <v>94</v>
      </c>
      <c r="I3475" s="10">
        <v>61694</v>
      </c>
      <c r="J3475" s="11">
        <v>0.22</v>
      </c>
      <c r="K3475" s="9" t="s">
        <v>94</v>
      </c>
      <c r="L3475" s="9" t="s">
        <v>95</v>
      </c>
    </row>
    <row r="3476" spans="1:12" x14ac:dyDescent="0.2">
      <c r="A3476" t="str">
        <f>VLOOKUP(B3476,StateFIPS!A$2:B$52,2)</f>
        <v>Texas</v>
      </c>
      <c r="B3476">
        <f t="shared" si="57"/>
        <v>48</v>
      </c>
      <c r="C3476" s="9" t="s">
        <v>2277</v>
      </c>
      <c r="D3476" s="9" t="s">
        <v>93</v>
      </c>
      <c r="E3476" s="9" t="s">
        <v>2791</v>
      </c>
      <c r="F3476" s="9" t="s">
        <v>2792</v>
      </c>
      <c r="G3476" s="10">
        <v>1156564</v>
      </c>
      <c r="H3476" s="9" t="s">
        <v>94</v>
      </c>
      <c r="I3476" s="10">
        <v>5291408</v>
      </c>
      <c r="J3476" s="11">
        <v>0.22</v>
      </c>
      <c r="K3476" s="9" t="s">
        <v>94</v>
      </c>
      <c r="L3476" s="9" t="s">
        <v>95</v>
      </c>
    </row>
    <row r="3477" spans="1:12" x14ac:dyDescent="0.2">
      <c r="A3477" t="str">
        <f>VLOOKUP(B3477,StateFIPS!A$2:B$52,2)</f>
        <v>Minnesota</v>
      </c>
      <c r="B3477">
        <f t="shared" si="57"/>
        <v>27</v>
      </c>
      <c r="C3477" s="9" t="s">
        <v>1501</v>
      </c>
      <c r="D3477" s="9" t="s">
        <v>93</v>
      </c>
      <c r="E3477" s="9" t="s">
        <v>2791</v>
      </c>
      <c r="F3477" s="9" t="s">
        <v>2792</v>
      </c>
      <c r="G3477" s="10">
        <v>502</v>
      </c>
      <c r="H3477" s="9" t="s">
        <v>94</v>
      </c>
      <c r="I3477" s="10">
        <v>2299</v>
      </c>
      <c r="J3477" s="11">
        <v>0.22</v>
      </c>
      <c r="K3477" s="9" t="s">
        <v>94</v>
      </c>
      <c r="L3477" s="9" t="s">
        <v>95</v>
      </c>
    </row>
    <row r="3478" spans="1:12" x14ac:dyDescent="0.2">
      <c r="A3478" t="str">
        <f>VLOOKUP(B3478,StateFIPS!A$2:B$52,2)</f>
        <v>Mississippi</v>
      </c>
      <c r="B3478">
        <f t="shared" si="57"/>
        <v>28</v>
      </c>
      <c r="C3478" s="9" t="s">
        <v>445</v>
      </c>
      <c r="D3478" s="9" t="s">
        <v>93</v>
      </c>
      <c r="E3478" s="9" t="s">
        <v>2791</v>
      </c>
      <c r="F3478" s="9" t="s">
        <v>2792</v>
      </c>
      <c r="G3478" s="10">
        <v>368808</v>
      </c>
      <c r="H3478" s="9" t="s">
        <v>94</v>
      </c>
      <c r="I3478" s="10">
        <v>1687339</v>
      </c>
      <c r="J3478" s="11">
        <v>0.22</v>
      </c>
      <c r="K3478" s="9" t="s">
        <v>94</v>
      </c>
      <c r="L3478" s="9" t="s">
        <v>95</v>
      </c>
    </row>
    <row r="3479" spans="1:12" x14ac:dyDescent="0.2">
      <c r="A3479" t="str">
        <f>VLOOKUP(B3479,StateFIPS!A$2:B$52,2)</f>
        <v>Florida</v>
      </c>
      <c r="B3479">
        <f t="shared" si="57"/>
        <v>12</v>
      </c>
      <c r="C3479" s="9" t="s">
        <v>523</v>
      </c>
      <c r="D3479" s="9" t="s">
        <v>93</v>
      </c>
      <c r="E3479" s="9" t="s">
        <v>2791</v>
      </c>
      <c r="F3479" s="9" t="s">
        <v>2792</v>
      </c>
      <c r="G3479" s="10">
        <v>9631</v>
      </c>
      <c r="H3479" s="9" t="s">
        <v>94</v>
      </c>
      <c r="I3479" s="10">
        <v>44063</v>
      </c>
      <c r="J3479" s="11">
        <v>0.22</v>
      </c>
      <c r="K3479" s="9" t="s">
        <v>94</v>
      </c>
      <c r="L3479" s="9" t="s">
        <v>95</v>
      </c>
    </row>
    <row r="3480" spans="1:12" x14ac:dyDescent="0.2">
      <c r="A3480" t="str">
        <f>VLOOKUP(B3480,StateFIPS!A$2:B$52,2)</f>
        <v>Louisiana</v>
      </c>
      <c r="B3480">
        <f t="shared" si="57"/>
        <v>22</v>
      </c>
      <c r="C3480" s="9" t="s">
        <v>417</v>
      </c>
      <c r="D3480" s="9" t="s">
        <v>93</v>
      </c>
      <c r="E3480" s="9" t="s">
        <v>2791</v>
      </c>
      <c r="F3480" s="9" t="s">
        <v>2792</v>
      </c>
      <c r="G3480" s="10">
        <v>740136</v>
      </c>
      <c r="H3480" s="9" t="s">
        <v>94</v>
      </c>
      <c r="I3480" s="10">
        <v>3386205</v>
      </c>
      <c r="J3480" s="11">
        <v>0.22</v>
      </c>
      <c r="K3480" s="9" t="s">
        <v>94</v>
      </c>
      <c r="L3480" s="9" t="s">
        <v>95</v>
      </c>
    </row>
    <row r="3481" spans="1:12" x14ac:dyDescent="0.2">
      <c r="A3481" t="str">
        <f>VLOOKUP(B3481,StateFIPS!A$2:B$52,2)</f>
        <v>Mississippi</v>
      </c>
      <c r="B3481">
        <f t="shared" si="57"/>
        <v>28</v>
      </c>
      <c r="C3481" s="9" t="s">
        <v>2753</v>
      </c>
      <c r="D3481" s="9" t="s">
        <v>93</v>
      </c>
      <c r="E3481" s="9" t="s">
        <v>2791</v>
      </c>
      <c r="F3481" s="9" t="s">
        <v>2792</v>
      </c>
      <c r="G3481" s="10">
        <v>16246</v>
      </c>
      <c r="H3481" s="9" t="s">
        <v>94</v>
      </c>
      <c r="I3481" s="10">
        <v>74328</v>
      </c>
      <c r="J3481" s="11">
        <v>0.22</v>
      </c>
      <c r="K3481" s="9" t="s">
        <v>94</v>
      </c>
      <c r="L3481" s="9" t="s">
        <v>95</v>
      </c>
    </row>
    <row r="3482" spans="1:12" x14ac:dyDescent="0.2">
      <c r="A3482" t="str">
        <f>VLOOKUP(B3482,StateFIPS!A$2:B$52,2)</f>
        <v>Mississippi</v>
      </c>
      <c r="B3482">
        <f t="shared" si="57"/>
        <v>28</v>
      </c>
      <c r="C3482" s="9" t="s">
        <v>447</v>
      </c>
      <c r="D3482" s="9" t="s">
        <v>93</v>
      </c>
      <c r="E3482" s="9" t="s">
        <v>2791</v>
      </c>
      <c r="F3482" s="9" t="s">
        <v>2792</v>
      </c>
      <c r="G3482" s="10">
        <v>993256</v>
      </c>
      <c r="H3482" s="9" t="s">
        <v>94</v>
      </c>
      <c r="I3482" s="10">
        <v>4544256</v>
      </c>
      <c r="J3482" s="11">
        <v>0.22</v>
      </c>
      <c r="K3482" s="9" t="s">
        <v>94</v>
      </c>
      <c r="L3482" s="9" t="s">
        <v>95</v>
      </c>
    </row>
    <row r="3483" spans="1:12" x14ac:dyDescent="0.2">
      <c r="A3483" t="str">
        <f>VLOOKUP(B3483,StateFIPS!A$2:B$52,2)</f>
        <v>New York</v>
      </c>
      <c r="B3483">
        <f t="shared" si="57"/>
        <v>36</v>
      </c>
      <c r="C3483" s="9" t="s">
        <v>2056</v>
      </c>
      <c r="D3483" s="9" t="s">
        <v>93</v>
      </c>
      <c r="E3483" s="9" t="s">
        <v>2791</v>
      </c>
      <c r="F3483" s="9" t="s">
        <v>2792</v>
      </c>
      <c r="G3483" s="10">
        <v>272</v>
      </c>
      <c r="H3483" s="9" t="s">
        <v>94</v>
      </c>
      <c r="I3483" s="10">
        <v>1242</v>
      </c>
      <c r="J3483" s="11">
        <v>0.22</v>
      </c>
      <c r="K3483" s="9" t="s">
        <v>94</v>
      </c>
      <c r="L3483" s="9" t="s">
        <v>95</v>
      </c>
    </row>
    <row r="3484" spans="1:12" x14ac:dyDescent="0.2">
      <c r="A3484" t="str">
        <f>VLOOKUP(B3484,StateFIPS!A$2:B$52,2)</f>
        <v>Arkansas</v>
      </c>
      <c r="B3484">
        <f t="shared" si="57"/>
        <v>5</v>
      </c>
      <c r="C3484" s="9" t="s">
        <v>631</v>
      </c>
      <c r="D3484" s="9" t="s">
        <v>93</v>
      </c>
      <c r="E3484" s="9" t="s">
        <v>2791</v>
      </c>
      <c r="F3484" s="9" t="s">
        <v>2792</v>
      </c>
      <c r="G3484" s="10">
        <v>1253876</v>
      </c>
      <c r="H3484" s="9" t="s">
        <v>94</v>
      </c>
      <c r="I3484" s="10">
        <v>5736623</v>
      </c>
      <c r="J3484" s="11">
        <v>0.22</v>
      </c>
      <c r="K3484" s="9" t="s">
        <v>94</v>
      </c>
      <c r="L3484" s="9" t="s">
        <v>95</v>
      </c>
    </row>
    <row r="3485" spans="1:12" x14ac:dyDescent="0.2">
      <c r="A3485" t="str">
        <f>VLOOKUP(B3485,StateFIPS!A$2:B$52,2)</f>
        <v>Mississippi</v>
      </c>
      <c r="B3485">
        <f t="shared" si="57"/>
        <v>28</v>
      </c>
      <c r="C3485" s="9" t="s">
        <v>437</v>
      </c>
      <c r="D3485" s="9" t="s">
        <v>93</v>
      </c>
      <c r="E3485" s="9" t="s">
        <v>2791</v>
      </c>
      <c r="F3485" s="9" t="s">
        <v>2792</v>
      </c>
      <c r="G3485" s="10">
        <v>937584</v>
      </c>
      <c r="H3485" s="9" t="s">
        <v>94</v>
      </c>
      <c r="I3485" s="10">
        <v>4289552</v>
      </c>
      <c r="J3485" s="11">
        <v>0.22</v>
      </c>
      <c r="K3485" s="9" t="s">
        <v>94</v>
      </c>
      <c r="L3485" s="9" t="s">
        <v>95</v>
      </c>
    </row>
    <row r="3486" spans="1:12" x14ac:dyDescent="0.2">
      <c r="A3486" t="str">
        <f>VLOOKUP(B3486,StateFIPS!A$2:B$52,2)</f>
        <v>Georgia</v>
      </c>
      <c r="B3486">
        <f t="shared" si="57"/>
        <v>13</v>
      </c>
      <c r="C3486" s="9" t="s">
        <v>1997</v>
      </c>
      <c r="D3486" s="9" t="s">
        <v>93</v>
      </c>
      <c r="E3486" s="9" t="s">
        <v>2791</v>
      </c>
      <c r="F3486" s="9" t="s">
        <v>2792</v>
      </c>
      <c r="G3486" s="10">
        <v>31743</v>
      </c>
      <c r="H3486" s="9" t="s">
        <v>94</v>
      </c>
      <c r="I3486" s="10">
        <v>145228</v>
      </c>
      <c r="J3486" s="11">
        <v>0.22</v>
      </c>
      <c r="K3486" s="9" t="s">
        <v>94</v>
      </c>
      <c r="L3486" s="9" t="s">
        <v>95</v>
      </c>
    </row>
    <row r="3487" spans="1:12" x14ac:dyDescent="0.2">
      <c r="A3487" t="str">
        <f>VLOOKUP(B3487,StateFIPS!A$2:B$52,2)</f>
        <v>Georgia</v>
      </c>
      <c r="B3487">
        <f t="shared" si="57"/>
        <v>13</v>
      </c>
      <c r="C3487" s="9" t="s">
        <v>755</v>
      </c>
      <c r="D3487" s="9" t="s">
        <v>93</v>
      </c>
      <c r="E3487" s="9" t="s">
        <v>2791</v>
      </c>
      <c r="F3487" s="9" t="s">
        <v>2792</v>
      </c>
      <c r="G3487" s="10">
        <v>122087</v>
      </c>
      <c r="H3487" s="9" t="s">
        <v>94</v>
      </c>
      <c r="I3487" s="10">
        <v>558563</v>
      </c>
      <c r="J3487" s="11">
        <v>0.22</v>
      </c>
      <c r="K3487" s="9" t="s">
        <v>94</v>
      </c>
      <c r="L3487" s="9" t="s">
        <v>95</v>
      </c>
    </row>
    <row r="3488" spans="1:12" x14ac:dyDescent="0.2">
      <c r="A3488" t="str">
        <f>VLOOKUP(B3488,StateFIPS!A$2:B$52,2)</f>
        <v>Mississippi</v>
      </c>
      <c r="B3488">
        <f t="shared" si="57"/>
        <v>28</v>
      </c>
      <c r="C3488" s="9" t="s">
        <v>434</v>
      </c>
      <c r="D3488" s="9" t="s">
        <v>93</v>
      </c>
      <c r="E3488" s="9" t="s">
        <v>2791</v>
      </c>
      <c r="F3488" s="9" t="s">
        <v>2792</v>
      </c>
      <c r="G3488" s="10">
        <v>16246</v>
      </c>
      <c r="H3488" s="9" t="s">
        <v>94</v>
      </c>
      <c r="I3488" s="10">
        <v>74328</v>
      </c>
      <c r="J3488" s="11">
        <v>0.22</v>
      </c>
      <c r="K3488" s="9" t="s">
        <v>94</v>
      </c>
      <c r="L3488" s="9" t="s">
        <v>95</v>
      </c>
    </row>
    <row r="3489" spans="1:12" x14ac:dyDescent="0.2">
      <c r="A3489" t="str">
        <f>VLOOKUP(B3489,StateFIPS!A$2:B$52,2)</f>
        <v>Arkansas</v>
      </c>
      <c r="B3489">
        <f t="shared" si="57"/>
        <v>5</v>
      </c>
      <c r="C3489" s="9" t="s">
        <v>2730</v>
      </c>
      <c r="D3489" s="9" t="s">
        <v>93</v>
      </c>
      <c r="E3489" s="9" t="s">
        <v>2791</v>
      </c>
      <c r="F3489" s="9" t="s">
        <v>2792</v>
      </c>
      <c r="G3489" s="10">
        <v>21716</v>
      </c>
      <c r="H3489" s="9" t="s">
        <v>94</v>
      </c>
      <c r="I3489" s="10">
        <v>99353</v>
      </c>
      <c r="J3489" s="11">
        <v>0.22</v>
      </c>
      <c r="K3489" s="9" t="s">
        <v>94</v>
      </c>
      <c r="L3489" s="9" t="s">
        <v>95</v>
      </c>
    </row>
    <row r="3490" spans="1:12" x14ac:dyDescent="0.2">
      <c r="A3490" t="str">
        <f>VLOOKUP(B3490,StateFIPS!A$2:B$52,2)</f>
        <v>Minnesota</v>
      </c>
      <c r="B3490">
        <f t="shared" si="57"/>
        <v>27</v>
      </c>
      <c r="C3490" s="9" t="s">
        <v>1489</v>
      </c>
      <c r="D3490" s="9" t="s">
        <v>93</v>
      </c>
      <c r="E3490" s="9" t="s">
        <v>2791</v>
      </c>
      <c r="F3490" s="9" t="s">
        <v>2792</v>
      </c>
      <c r="G3490" s="10">
        <v>76</v>
      </c>
      <c r="H3490" s="9" t="s">
        <v>94</v>
      </c>
      <c r="I3490" s="10">
        <v>349</v>
      </c>
      <c r="J3490" s="11">
        <v>0.22</v>
      </c>
      <c r="K3490" s="9" t="s">
        <v>94</v>
      </c>
      <c r="L3490" s="9" t="s">
        <v>95</v>
      </c>
    </row>
    <row r="3491" spans="1:12" x14ac:dyDescent="0.2">
      <c r="A3491" t="str">
        <f>VLOOKUP(B3491,StateFIPS!A$2:B$52,2)</f>
        <v>Mississippi</v>
      </c>
      <c r="B3491">
        <f t="shared" si="57"/>
        <v>28</v>
      </c>
      <c r="C3491" s="9" t="s">
        <v>436</v>
      </c>
      <c r="D3491" s="9" t="s">
        <v>93</v>
      </c>
      <c r="E3491" s="9" t="s">
        <v>2791</v>
      </c>
      <c r="F3491" s="9" t="s">
        <v>2792</v>
      </c>
      <c r="G3491" s="10">
        <v>589335</v>
      </c>
      <c r="H3491" s="9" t="s">
        <v>94</v>
      </c>
      <c r="I3491" s="10">
        <v>2696273</v>
      </c>
      <c r="J3491" s="11">
        <v>0.22</v>
      </c>
      <c r="K3491" s="9" t="s">
        <v>94</v>
      </c>
      <c r="L3491" s="9" t="s">
        <v>95</v>
      </c>
    </row>
    <row r="3492" spans="1:12" x14ac:dyDescent="0.2">
      <c r="A3492" t="str">
        <f>VLOOKUP(B3492,StateFIPS!A$2:B$52,2)</f>
        <v>Florida</v>
      </c>
      <c r="B3492">
        <f t="shared" si="57"/>
        <v>12</v>
      </c>
      <c r="C3492" s="9" t="s">
        <v>1941</v>
      </c>
      <c r="D3492" s="9" t="s">
        <v>93</v>
      </c>
      <c r="E3492" s="9" t="s">
        <v>2791</v>
      </c>
      <c r="F3492" s="9" t="s">
        <v>2792</v>
      </c>
      <c r="G3492" s="10">
        <v>687396</v>
      </c>
      <c r="H3492" s="9" t="s">
        <v>94</v>
      </c>
      <c r="I3492" s="10">
        <v>3144912</v>
      </c>
      <c r="J3492" s="11">
        <v>0.22</v>
      </c>
      <c r="K3492" s="9" t="s">
        <v>94</v>
      </c>
      <c r="L3492" s="9" t="s">
        <v>95</v>
      </c>
    </row>
    <row r="3493" spans="1:12" x14ac:dyDescent="0.2">
      <c r="A3493" t="str">
        <f>VLOOKUP(B3493,StateFIPS!A$2:B$52,2)</f>
        <v>Louisiana</v>
      </c>
      <c r="B3493">
        <f t="shared" si="57"/>
        <v>22</v>
      </c>
      <c r="C3493" s="9" t="s">
        <v>411</v>
      </c>
      <c r="D3493" s="9" t="s">
        <v>93</v>
      </c>
      <c r="E3493" s="9" t="s">
        <v>2791</v>
      </c>
      <c r="F3493" s="9" t="s">
        <v>2792</v>
      </c>
      <c r="G3493" s="10">
        <v>496739</v>
      </c>
      <c r="H3493" s="9" t="s">
        <v>94</v>
      </c>
      <c r="I3493" s="10">
        <v>2272637</v>
      </c>
      <c r="J3493" s="11">
        <v>0.22</v>
      </c>
      <c r="K3493" s="9" t="s">
        <v>94</v>
      </c>
      <c r="L3493" s="9" t="s">
        <v>95</v>
      </c>
    </row>
    <row r="3494" spans="1:12" x14ac:dyDescent="0.2">
      <c r="A3494" t="str">
        <f>VLOOKUP(B3494,StateFIPS!A$2:B$52,2)</f>
        <v>Mississippi</v>
      </c>
      <c r="B3494">
        <f t="shared" si="57"/>
        <v>28</v>
      </c>
      <c r="C3494" s="9" t="s">
        <v>435</v>
      </c>
      <c r="D3494" s="9" t="s">
        <v>93</v>
      </c>
      <c r="E3494" s="9" t="s">
        <v>2791</v>
      </c>
      <c r="F3494" s="9" t="s">
        <v>2792</v>
      </c>
      <c r="G3494" s="10">
        <v>16246</v>
      </c>
      <c r="H3494" s="9" t="s">
        <v>94</v>
      </c>
      <c r="I3494" s="10">
        <v>74328</v>
      </c>
      <c r="J3494" s="11">
        <v>0.22</v>
      </c>
      <c r="K3494" s="9" t="s">
        <v>94</v>
      </c>
      <c r="L3494" s="9" t="s">
        <v>95</v>
      </c>
    </row>
    <row r="3495" spans="1:12" x14ac:dyDescent="0.2">
      <c r="A3495" t="str">
        <f>VLOOKUP(B3495,StateFIPS!A$2:B$52,2)</f>
        <v>Georgia</v>
      </c>
      <c r="B3495">
        <f t="shared" si="57"/>
        <v>13</v>
      </c>
      <c r="C3495" s="9" t="s">
        <v>754</v>
      </c>
      <c r="D3495" s="9" t="s">
        <v>93</v>
      </c>
      <c r="E3495" s="9" t="s">
        <v>2791</v>
      </c>
      <c r="F3495" s="9" t="s">
        <v>2792</v>
      </c>
      <c r="G3495" s="10">
        <v>1093323</v>
      </c>
      <c r="H3495" s="9" t="s">
        <v>94</v>
      </c>
      <c r="I3495" s="10">
        <v>5002076</v>
      </c>
      <c r="J3495" s="11">
        <v>0.22</v>
      </c>
      <c r="K3495" s="9" t="s">
        <v>94</v>
      </c>
      <c r="L3495" s="9" t="s">
        <v>95</v>
      </c>
    </row>
    <row r="3496" spans="1:12" x14ac:dyDescent="0.2">
      <c r="A3496" t="str">
        <f>VLOOKUP(B3496,StateFIPS!A$2:B$52,2)</f>
        <v>Missouri</v>
      </c>
      <c r="B3496">
        <f t="shared" si="57"/>
        <v>29</v>
      </c>
      <c r="C3496" s="9" t="s">
        <v>355</v>
      </c>
      <c r="D3496" s="9" t="s">
        <v>93</v>
      </c>
      <c r="E3496" s="9" t="s">
        <v>2791</v>
      </c>
      <c r="F3496" s="9" t="s">
        <v>2792</v>
      </c>
      <c r="G3496" s="10">
        <v>8467</v>
      </c>
      <c r="H3496" s="9" t="s">
        <v>94</v>
      </c>
      <c r="I3496" s="10">
        <v>38737</v>
      </c>
      <c r="J3496" s="11">
        <v>0.22</v>
      </c>
      <c r="K3496" s="9" t="s">
        <v>94</v>
      </c>
      <c r="L3496" s="9" t="s">
        <v>95</v>
      </c>
    </row>
    <row r="3497" spans="1:12" x14ac:dyDescent="0.2">
      <c r="A3497" t="str">
        <f>VLOOKUP(B3497,StateFIPS!A$2:B$52,2)</f>
        <v>Georgia</v>
      </c>
      <c r="B3497">
        <f t="shared" si="57"/>
        <v>13</v>
      </c>
      <c r="C3497" s="9" t="s">
        <v>803</v>
      </c>
      <c r="D3497" s="9" t="s">
        <v>93</v>
      </c>
      <c r="E3497" s="9" t="s">
        <v>2791</v>
      </c>
      <c r="F3497" s="9" t="s">
        <v>2792</v>
      </c>
      <c r="G3497" s="10">
        <v>449744</v>
      </c>
      <c r="H3497" s="9" t="s">
        <v>94</v>
      </c>
      <c r="I3497" s="10">
        <v>2057629</v>
      </c>
      <c r="J3497" s="11">
        <v>0.22</v>
      </c>
      <c r="K3497" s="9" t="s">
        <v>94</v>
      </c>
      <c r="L3497" s="9" t="s">
        <v>95</v>
      </c>
    </row>
    <row r="3498" spans="1:12" x14ac:dyDescent="0.2">
      <c r="A3498" t="str">
        <f>VLOOKUP(B3498,StateFIPS!A$2:B$52,2)</f>
        <v>Texas</v>
      </c>
      <c r="B3498">
        <f t="shared" si="57"/>
        <v>48</v>
      </c>
      <c r="C3498" s="9" t="s">
        <v>1091</v>
      </c>
      <c r="D3498" s="9" t="s">
        <v>93</v>
      </c>
      <c r="E3498" s="9" t="s">
        <v>2791</v>
      </c>
      <c r="F3498" s="9" t="s">
        <v>2792</v>
      </c>
      <c r="G3498" s="10">
        <v>942426</v>
      </c>
      <c r="H3498" s="9" t="s">
        <v>94</v>
      </c>
      <c r="I3498" s="10">
        <v>4311707</v>
      </c>
      <c r="J3498" s="11">
        <v>0.22</v>
      </c>
      <c r="K3498" s="9" t="s">
        <v>94</v>
      </c>
      <c r="L3498" s="9" t="s">
        <v>95</v>
      </c>
    </row>
    <row r="3499" spans="1:12" x14ac:dyDescent="0.2">
      <c r="A3499" t="str">
        <f>VLOOKUP(B3499,StateFIPS!A$2:B$52,2)</f>
        <v>South Carolina</v>
      </c>
      <c r="B3499">
        <f t="shared" si="57"/>
        <v>45</v>
      </c>
      <c r="C3499" s="9" t="s">
        <v>1352</v>
      </c>
      <c r="D3499" s="9" t="s">
        <v>93</v>
      </c>
      <c r="E3499" s="9" t="s">
        <v>2791</v>
      </c>
      <c r="F3499" s="9" t="s">
        <v>2792</v>
      </c>
      <c r="G3499" s="10">
        <v>337339</v>
      </c>
      <c r="H3499" s="9" t="s">
        <v>94</v>
      </c>
      <c r="I3499" s="10">
        <v>1543363</v>
      </c>
      <c r="J3499" s="11">
        <v>0.22</v>
      </c>
      <c r="K3499" s="9" t="s">
        <v>94</v>
      </c>
      <c r="L3499" s="9" t="s">
        <v>95</v>
      </c>
    </row>
    <row r="3500" spans="1:12" x14ac:dyDescent="0.2">
      <c r="A3500" t="str">
        <f>VLOOKUP(B3500,StateFIPS!A$2:B$52,2)</f>
        <v>Missouri</v>
      </c>
      <c r="B3500">
        <f t="shared" si="57"/>
        <v>29</v>
      </c>
      <c r="C3500" s="9" t="s">
        <v>356</v>
      </c>
      <c r="D3500" s="9" t="s">
        <v>93</v>
      </c>
      <c r="E3500" s="9" t="s">
        <v>2791</v>
      </c>
      <c r="F3500" s="9" t="s">
        <v>2792</v>
      </c>
      <c r="G3500" s="10">
        <v>8467</v>
      </c>
      <c r="H3500" s="9" t="s">
        <v>94</v>
      </c>
      <c r="I3500" s="10">
        <v>38737</v>
      </c>
      <c r="J3500" s="11">
        <v>0.22</v>
      </c>
      <c r="K3500" s="9" t="s">
        <v>94</v>
      </c>
      <c r="L3500" s="9" t="s">
        <v>95</v>
      </c>
    </row>
    <row r="3501" spans="1:12" x14ac:dyDescent="0.2">
      <c r="A3501" t="str">
        <f>VLOOKUP(B3501,StateFIPS!A$2:B$52,2)</f>
        <v>South Carolina</v>
      </c>
      <c r="B3501">
        <f t="shared" si="57"/>
        <v>45</v>
      </c>
      <c r="C3501" s="9" t="s">
        <v>1353</v>
      </c>
      <c r="D3501" s="9" t="s">
        <v>93</v>
      </c>
      <c r="E3501" s="9" t="s">
        <v>2791</v>
      </c>
      <c r="F3501" s="9" t="s">
        <v>2792</v>
      </c>
      <c r="G3501" s="10">
        <v>15715</v>
      </c>
      <c r="H3501" s="9" t="s">
        <v>94</v>
      </c>
      <c r="I3501" s="10">
        <v>71900</v>
      </c>
      <c r="J3501" s="11">
        <v>0.22</v>
      </c>
      <c r="K3501" s="9" t="s">
        <v>94</v>
      </c>
      <c r="L3501" s="9" t="s">
        <v>95</v>
      </c>
    </row>
    <row r="3502" spans="1:12" x14ac:dyDescent="0.2">
      <c r="A3502" t="str">
        <f>VLOOKUP(B3502,StateFIPS!A$2:B$52,2)</f>
        <v>Minnesota</v>
      </c>
      <c r="B3502">
        <f t="shared" si="57"/>
        <v>27</v>
      </c>
      <c r="C3502" s="9" t="s">
        <v>1498</v>
      </c>
      <c r="D3502" s="9" t="s">
        <v>93</v>
      </c>
      <c r="E3502" s="9" t="s">
        <v>2791</v>
      </c>
      <c r="F3502" s="9" t="s">
        <v>2792</v>
      </c>
      <c r="G3502" s="10">
        <v>7274</v>
      </c>
      <c r="H3502" s="9" t="s">
        <v>94</v>
      </c>
      <c r="I3502" s="10">
        <v>33277</v>
      </c>
      <c r="J3502" s="11">
        <v>0.22</v>
      </c>
      <c r="K3502" s="9" t="s">
        <v>94</v>
      </c>
      <c r="L3502" s="9" t="s">
        <v>95</v>
      </c>
    </row>
    <row r="3503" spans="1:12" x14ac:dyDescent="0.2">
      <c r="A3503" t="str">
        <f>VLOOKUP(B3503,StateFIPS!A$2:B$52,2)</f>
        <v>Missouri</v>
      </c>
      <c r="B3503">
        <f t="shared" si="57"/>
        <v>29</v>
      </c>
      <c r="C3503" s="9" t="s">
        <v>354</v>
      </c>
      <c r="D3503" s="9" t="s">
        <v>93</v>
      </c>
      <c r="E3503" s="9" t="s">
        <v>2791</v>
      </c>
      <c r="F3503" s="9" t="s">
        <v>2792</v>
      </c>
      <c r="G3503" s="10">
        <v>8467</v>
      </c>
      <c r="H3503" s="9" t="s">
        <v>94</v>
      </c>
      <c r="I3503" s="10">
        <v>38737</v>
      </c>
      <c r="J3503" s="11">
        <v>0.22</v>
      </c>
      <c r="K3503" s="9" t="s">
        <v>94</v>
      </c>
      <c r="L3503" s="9" t="s">
        <v>95</v>
      </c>
    </row>
    <row r="3504" spans="1:12" x14ac:dyDescent="0.2">
      <c r="A3504" t="str">
        <f>VLOOKUP(B3504,StateFIPS!A$2:B$52,2)</f>
        <v>Georgia</v>
      </c>
      <c r="B3504">
        <f t="shared" si="57"/>
        <v>13</v>
      </c>
      <c r="C3504" s="9" t="s">
        <v>801</v>
      </c>
      <c r="D3504" s="9" t="s">
        <v>93</v>
      </c>
      <c r="E3504" s="9" t="s">
        <v>2791</v>
      </c>
      <c r="F3504" s="9" t="s">
        <v>2792</v>
      </c>
      <c r="G3504" s="10">
        <v>1179971</v>
      </c>
      <c r="H3504" s="9" t="s">
        <v>94</v>
      </c>
      <c r="I3504" s="10">
        <v>5398501</v>
      </c>
      <c r="J3504" s="11">
        <v>0.22</v>
      </c>
      <c r="K3504" s="9" t="s">
        <v>94</v>
      </c>
      <c r="L3504" s="9" t="s">
        <v>95</v>
      </c>
    </row>
    <row r="3505" spans="1:12" x14ac:dyDescent="0.2">
      <c r="A3505" t="str">
        <f>VLOOKUP(B3505,StateFIPS!A$2:B$52,2)</f>
        <v>Mississippi</v>
      </c>
      <c r="B3505">
        <f t="shared" si="57"/>
        <v>28</v>
      </c>
      <c r="C3505" s="9" t="s">
        <v>1474</v>
      </c>
      <c r="D3505" s="9" t="s">
        <v>93</v>
      </c>
      <c r="E3505" s="9" t="s">
        <v>2791</v>
      </c>
      <c r="F3505" s="9" t="s">
        <v>2792</v>
      </c>
      <c r="G3505" s="10">
        <v>691781</v>
      </c>
      <c r="H3505" s="9" t="s">
        <v>94</v>
      </c>
      <c r="I3505" s="10">
        <v>3164976</v>
      </c>
      <c r="J3505" s="11">
        <v>0.22</v>
      </c>
      <c r="K3505" s="9" t="s">
        <v>94</v>
      </c>
      <c r="L3505" s="9" t="s">
        <v>95</v>
      </c>
    </row>
    <row r="3506" spans="1:12" x14ac:dyDescent="0.2">
      <c r="A3506" t="str">
        <f>VLOOKUP(B3506,StateFIPS!A$2:B$52,2)</f>
        <v>Arkansas</v>
      </c>
      <c r="B3506">
        <f t="shared" si="57"/>
        <v>5</v>
      </c>
      <c r="C3506" s="9" t="s">
        <v>640</v>
      </c>
      <c r="D3506" s="9" t="s">
        <v>93</v>
      </c>
      <c r="E3506" s="9" t="s">
        <v>2791</v>
      </c>
      <c r="F3506" s="9" t="s">
        <v>2792</v>
      </c>
      <c r="G3506" s="10">
        <v>202974</v>
      </c>
      <c r="H3506" s="9" t="s">
        <v>94</v>
      </c>
      <c r="I3506" s="10">
        <v>928627</v>
      </c>
      <c r="J3506" s="11">
        <v>0.22</v>
      </c>
      <c r="K3506" s="9" t="s">
        <v>94</v>
      </c>
      <c r="L3506" s="9" t="s">
        <v>95</v>
      </c>
    </row>
    <row r="3507" spans="1:12" x14ac:dyDescent="0.2">
      <c r="A3507" t="str">
        <f>VLOOKUP(B3507,StateFIPS!A$2:B$52,2)</f>
        <v>Texas</v>
      </c>
      <c r="B3507">
        <f t="shared" si="57"/>
        <v>48</v>
      </c>
      <c r="C3507" s="9" t="s">
        <v>807</v>
      </c>
      <c r="D3507" s="9" t="s">
        <v>93</v>
      </c>
      <c r="E3507" s="9" t="s">
        <v>2791</v>
      </c>
      <c r="F3507" s="9" t="s">
        <v>2792</v>
      </c>
      <c r="G3507" s="10">
        <v>13485</v>
      </c>
      <c r="H3507" s="9" t="s">
        <v>94</v>
      </c>
      <c r="I3507" s="10">
        <v>61694</v>
      </c>
      <c r="J3507" s="11">
        <v>0.22</v>
      </c>
      <c r="K3507" s="9" t="s">
        <v>94</v>
      </c>
      <c r="L3507" s="9" t="s">
        <v>95</v>
      </c>
    </row>
    <row r="3508" spans="1:12" x14ac:dyDescent="0.2">
      <c r="A3508" t="str">
        <f>VLOOKUP(B3508,StateFIPS!A$2:B$52,2)</f>
        <v>Texas</v>
      </c>
      <c r="B3508">
        <f t="shared" si="57"/>
        <v>48</v>
      </c>
      <c r="C3508" s="9" t="s">
        <v>2491</v>
      </c>
      <c r="D3508" s="9" t="s">
        <v>93</v>
      </c>
      <c r="E3508" s="9" t="s">
        <v>2791</v>
      </c>
      <c r="F3508" s="9" t="s">
        <v>2792</v>
      </c>
      <c r="G3508" s="10">
        <v>13485</v>
      </c>
      <c r="H3508" s="9" t="s">
        <v>94</v>
      </c>
      <c r="I3508" s="10">
        <v>61694</v>
      </c>
      <c r="J3508" s="11">
        <v>0.22</v>
      </c>
      <c r="K3508" s="9" t="s">
        <v>94</v>
      </c>
      <c r="L3508" s="9" t="s">
        <v>95</v>
      </c>
    </row>
    <row r="3509" spans="1:12" x14ac:dyDescent="0.2">
      <c r="A3509" t="str">
        <f>VLOOKUP(B3509,StateFIPS!A$2:B$52,2)</f>
        <v>Texas</v>
      </c>
      <c r="B3509">
        <f t="shared" si="57"/>
        <v>48</v>
      </c>
      <c r="C3509" s="9" t="s">
        <v>818</v>
      </c>
      <c r="D3509" s="9" t="s">
        <v>93</v>
      </c>
      <c r="E3509" s="9" t="s">
        <v>2791</v>
      </c>
      <c r="F3509" s="9" t="s">
        <v>2792</v>
      </c>
      <c r="G3509" s="10">
        <v>13485</v>
      </c>
      <c r="H3509" s="9" t="s">
        <v>94</v>
      </c>
      <c r="I3509" s="10">
        <v>61694</v>
      </c>
      <c r="J3509" s="11">
        <v>0.22</v>
      </c>
      <c r="K3509" s="9" t="s">
        <v>94</v>
      </c>
      <c r="L3509" s="9" t="s">
        <v>95</v>
      </c>
    </row>
    <row r="3510" spans="1:12" x14ac:dyDescent="0.2">
      <c r="A3510" t="str">
        <f>VLOOKUP(B3510,StateFIPS!A$2:B$52,2)</f>
        <v>Texas</v>
      </c>
      <c r="B3510">
        <f t="shared" si="57"/>
        <v>48</v>
      </c>
      <c r="C3510" s="9" t="s">
        <v>2391</v>
      </c>
      <c r="D3510" s="9" t="s">
        <v>93</v>
      </c>
      <c r="E3510" s="9" t="s">
        <v>2791</v>
      </c>
      <c r="F3510" s="9" t="s">
        <v>2792</v>
      </c>
      <c r="G3510" s="10">
        <v>373415</v>
      </c>
      <c r="H3510" s="9" t="s">
        <v>94</v>
      </c>
      <c r="I3510" s="10">
        <v>1708417</v>
      </c>
      <c r="J3510" s="11">
        <v>0.22</v>
      </c>
      <c r="K3510" s="9" t="s">
        <v>94</v>
      </c>
      <c r="L3510" s="9" t="s">
        <v>95</v>
      </c>
    </row>
    <row r="3511" spans="1:12" x14ac:dyDescent="0.2">
      <c r="A3511" t="str">
        <f>VLOOKUP(B3511,StateFIPS!A$2:B$52,2)</f>
        <v>Mississippi</v>
      </c>
      <c r="B3511">
        <f t="shared" si="57"/>
        <v>28</v>
      </c>
      <c r="C3511" s="9" t="s">
        <v>438</v>
      </c>
      <c r="D3511" s="9" t="s">
        <v>93</v>
      </c>
      <c r="E3511" s="9" t="s">
        <v>2791</v>
      </c>
      <c r="F3511" s="9" t="s">
        <v>2792</v>
      </c>
      <c r="G3511" s="10">
        <v>16246</v>
      </c>
      <c r="H3511" s="9" t="s">
        <v>94</v>
      </c>
      <c r="I3511" s="10">
        <v>74328</v>
      </c>
      <c r="J3511" s="11">
        <v>0.22</v>
      </c>
      <c r="K3511" s="9" t="s">
        <v>94</v>
      </c>
      <c r="L3511" s="9" t="s">
        <v>95</v>
      </c>
    </row>
    <row r="3512" spans="1:12" x14ac:dyDescent="0.2">
      <c r="A3512" t="str">
        <f>VLOOKUP(B3512,StateFIPS!A$2:B$52,2)</f>
        <v>Missouri</v>
      </c>
      <c r="B3512">
        <f t="shared" si="57"/>
        <v>29</v>
      </c>
      <c r="C3512" s="9" t="s">
        <v>359</v>
      </c>
      <c r="D3512" s="9" t="s">
        <v>93</v>
      </c>
      <c r="E3512" s="9" t="s">
        <v>2791</v>
      </c>
      <c r="F3512" s="9" t="s">
        <v>2792</v>
      </c>
      <c r="G3512" s="10">
        <v>8467</v>
      </c>
      <c r="H3512" s="9" t="s">
        <v>94</v>
      </c>
      <c r="I3512" s="10">
        <v>38737</v>
      </c>
      <c r="J3512" s="11">
        <v>0.22</v>
      </c>
      <c r="K3512" s="9" t="s">
        <v>94</v>
      </c>
      <c r="L3512" s="9" t="s">
        <v>95</v>
      </c>
    </row>
    <row r="3513" spans="1:12" x14ac:dyDescent="0.2">
      <c r="A3513" t="str">
        <f>VLOOKUP(B3513,StateFIPS!A$2:B$52,2)</f>
        <v>Mississippi</v>
      </c>
      <c r="B3513">
        <f t="shared" si="57"/>
        <v>28</v>
      </c>
      <c r="C3513" s="9" t="s">
        <v>439</v>
      </c>
      <c r="D3513" s="9" t="s">
        <v>93</v>
      </c>
      <c r="E3513" s="9" t="s">
        <v>2791</v>
      </c>
      <c r="F3513" s="9" t="s">
        <v>2792</v>
      </c>
      <c r="G3513" s="10">
        <v>294663</v>
      </c>
      <c r="H3513" s="9" t="s">
        <v>94</v>
      </c>
      <c r="I3513" s="10">
        <v>1348116</v>
      </c>
      <c r="J3513" s="11">
        <v>0.22</v>
      </c>
      <c r="K3513" s="9" t="s">
        <v>94</v>
      </c>
      <c r="L3513" s="9" t="s">
        <v>95</v>
      </c>
    </row>
    <row r="3514" spans="1:12" x14ac:dyDescent="0.2">
      <c r="A3514" t="str">
        <f>VLOOKUP(B3514,StateFIPS!A$2:B$52,2)</f>
        <v>New York</v>
      </c>
      <c r="B3514">
        <f t="shared" si="57"/>
        <v>36</v>
      </c>
      <c r="C3514" s="9" t="s">
        <v>2100</v>
      </c>
      <c r="D3514" s="9" t="s">
        <v>93</v>
      </c>
      <c r="E3514" s="9" t="s">
        <v>2791</v>
      </c>
      <c r="F3514" s="9" t="s">
        <v>2792</v>
      </c>
      <c r="G3514" s="10">
        <v>281</v>
      </c>
      <c r="H3514" s="9" t="s">
        <v>94</v>
      </c>
      <c r="I3514" s="10">
        <v>1284</v>
      </c>
      <c r="J3514" s="11">
        <v>0.22</v>
      </c>
      <c r="K3514" s="9" t="s">
        <v>94</v>
      </c>
      <c r="L3514" s="9" t="s">
        <v>95</v>
      </c>
    </row>
    <row r="3515" spans="1:12" x14ac:dyDescent="0.2">
      <c r="A3515" t="str">
        <f>VLOOKUP(B3515,StateFIPS!A$2:B$52,2)</f>
        <v>Texas</v>
      </c>
      <c r="B3515">
        <f t="shared" si="57"/>
        <v>48</v>
      </c>
      <c r="C3515" s="9" t="s">
        <v>1090</v>
      </c>
      <c r="D3515" s="9" t="s">
        <v>93</v>
      </c>
      <c r="E3515" s="9" t="s">
        <v>2791</v>
      </c>
      <c r="F3515" s="9" t="s">
        <v>2792</v>
      </c>
      <c r="G3515" s="10">
        <v>165738</v>
      </c>
      <c r="H3515" s="9" t="s">
        <v>94</v>
      </c>
      <c r="I3515" s="10">
        <v>758269</v>
      </c>
      <c r="J3515" s="11">
        <v>0.22</v>
      </c>
      <c r="K3515" s="9" t="s">
        <v>94</v>
      </c>
      <c r="L3515" s="9" t="s">
        <v>95</v>
      </c>
    </row>
    <row r="3516" spans="1:12" x14ac:dyDescent="0.2">
      <c r="A3516" t="str">
        <f>VLOOKUP(B3516,StateFIPS!A$2:B$52,2)</f>
        <v>Texas</v>
      </c>
      <c r="B3516">
        <f t="shared" si="57"/>
        <v>48</v>
      </c>
      <c r="C3516" s="9" t="s">
        <v>883</v>
      </c>
      <c r="D3516" s="9" t="s">
        <v>93</v>
      </c>
      <c r="E3516" s="9" t="s">
        <v>2791</v>
      </c>
      <c r="F3516" s="9" t="s">
        <v>2792</v>
      </c>
      <c r="G3516" s="10">
        <v>13485</v>
      </c>
      <c r="H3516" s="9" t="s">
        <v>94</v>
      </c>
      <c r="I3516" s="10">
        <v>61694</v>
      </c>
      <c r="J3516" s="11">
        <v>0.22</v>
      </c>
      <c r="K3516" s="9" t="s">
        <v>94</v>
      </c>
      <c r="L3516" s="9" t="s">
        <v>95</v>
      </c>
    </row>
    <row r="3517" spans="1:12" x14ac:dyDescent="0.2">
      <c r="A3517" t="str">
        <f>VLOOKUP(B3517,StateFIPS!A$2:B$52,2)</f>
        <v>Missouri</v>
      </c>
      <c r="B3517">
        <f t="shared" si="57"/>
        <v>29</v>
      </c>
      <c r="C3517" s="9" t="s">
        <v>357</v>
      </c>
      <c r="D3517" s="9" t="s">
        <v>93</v>
      </c>
      <c r="E3517" s="9" t="s">
        <v>2791</v>
      </c>
      <c r="F3517" s="9" t="s">
        <v>2792</v>
      </c>
      <c r="G3517" s="10">
        <v>199878</v>
      </c>
      <c r="H3517" s="9" t="s">
        <v>94</v>
      </c>
      <c r="I3517" s="10">
        <v>914464</v>
      </c>
      <c r="J3517" s="11">
        <v>0.22</v>
      </c>
      <c r="K3517" s="9" t="s">
        <v>94</v>
      </c>
      <c r="L3517" s="9" t="s">
        <v>95</v>
      </c>
    </row>
    <row r="3518" spans="1:12" x14ac:dyDescent="0.2">
      <c r="A3518" t="str">
        <f>VLOOKUP(B3518,StateFIPS!A$2:B$52,2)</f>
        <v>Texas</v>
      </c>
      <c r="B3518">
        <f t="shared" si="57"/>
        <v>48</v>
      </c>
      <c r="C3518" s="9" t="s">
        <v>819</v>
      </c>
      <c r="D3518" s="9" t="s">
        <v>93</v>
      </c>
      <c r="E3518" s="9" t="s">
        <v>2791</v>
      </c>
      <c r="F3518" s="9" t="s">
        <v>2792</v>
      </c>
      <c r="G3518" s="10">
        <v>13485</v>
      </c>
      <c r="H3518" s="9" t="s">
        <v>94</v>
      </c>
      <c r="I3518" s="10">
        <v>61694</v>
      </c>
      <c r="J3518" s="11">
        <v>0.22</v>
      </c>
      <c r="K3518" s="9" t="s">
        <v>94</v>
      </c>
      <c r="L3518" s="9" t="s">
        <v>95</v>
      </c>
    </row>
    <row r="3519" spans="1:12" x14ac:dyDescent="0.2">
      <c r="A3519" t="str">
        <f>VLOOKUP(B3519,StateFIPS!A$2:B$52,2)</f>
        <v>Mississippi</v>
      </c>
      <c r="B3519">
        <f t="shared" si="57"/>
        <v>28</v>
      </c>
      <c r="C3519" s="9" t="s">
        <v>430</v>
      </c>
      <c r="D3519" s="9" t="s">
        <v>93</v>
      </c>
      <c r="E3519" s="9" t="s">
        <v>2791</v>
      </c>
      <c r="F3519" s="9" t="s">
        <v>2792</v>
      </c>
      <c r="G3519" s="10">
        <v>16246</v>
      </c>
      <c r="H3519" s="9" t="s">
        <v>94</v>
      </c>
      <c r="I3519" s="10">
        <v>74328</v>
      </c>
      <c r="J3519" s="11">
        <v>0.22</v>
      </c>
      <c r="K3519" s="9" t="s">
        <v>94</v>
      </c>
      <c r="L3519" s="9" t="s">
        <v>95</v>
      </c>
    </row>
    <row r="3520" spans="1:12" x14ac:dyDescent="0.2">
      <c r="A3520" t="str">
        <f>VLOOKUP(B3520,StateFIPS!A$2:B$52,2)</f>
        <v>Minnesota</v>
      </c>
      <c r="B3520">
        <f t="shared" si="57"/>
        <v>27</v>
      </c>
      <c r="C3520" s="9" t="s">
        <v>470</v>
      </c>
      <c r="D3520" s="9" t="s">
        <v>93</v>
      </c>
      <c r="E3520" s="9" t="s">
        <v>2791</v>
      </c>
      <c r="F3520" s="9" t="s">
        <v>2792</v>
      </c>
      <c r="G3520" s="10">
        <v>294</v>
      </c>
      <c r="H3520" s="9" t="s">
        <v>94</v>
      </c>
      <c r="I3520" s="10">
        <v>1345</v>
      </c>
      <c r="J3520" s="11">
        <v>0.22</v>
      </c>
      <c r="K3520" s="9" t="s">
        <v>94</v>
      </c>
      <c r="L3520" s="9" t="s">
        <v>95</v>
      </c>
    </row>
    <row r="3521" spans="1:12" x14ac:dyDescent="0.2">
      <c r="A3521" t="str">
        <f>VLOOKUP(B3521,StateFIPS!A$2:B$52,2)</f>
        <v>Mississippi</v>
      </c>
      <c r="B3521">
        <f t="shared" si="57"/>
        <v>28</v>
      </c>
      <c r="C3521" s="9" t="s">
        <v>318</v>
      </c>
      <c r="D3521" s="9" t="s">
        <v>93</v>
      </c>
      <c r="E3521" s="9" t="s">
        <v>2791</v>
      </c>
      <c r="F3521" s="9" t="s">
        <v>2792</v>
      </c>
      <c r="G3521" s="10">
        <v>2309157</v>
      </c>
      <c r="H3521" s="9" t="s">
        <v>94</v>
      </c>
      <c r="I3521" s="10">
        <v>10564653</v>
      </c>
      <c r="J3521" s="11">
        <v>0.22</v>
      </c>
      <c r="K3521" s="9" t="s">
        <v>94</v>
      </c>
      <c r="L3521" s="9" t="s">
        <v>95</v>
      </c>
    </row>
    <row r="3522" spans="1:12" x14ac:dyDescent="0.2">
      <c r="A3522" t="str">
        <f>VLOOKUP(B3522,StateFIPS!A$2:B$52,2)</f>
        <v>Arkansas</v>
      </c>
      <c r="B3522">
        <f t="shared" si="57"/>
        <v>5</v>
      </c>
      <c r="C3522" s="9" t="s">
        <v>637</v>
      </c>
      <c r="D3522" s="9" t="s">
        <v>93</v>
      </c>
      <c r="E3522" s="9" t="s">
        <v>2791</v>
      </c>
      <c r="F3522" s="9" t="s">
        <v>2792</v>
      </c>
      <c r="G3522" s="10">
        <v>21716</v>
      </c>
      <c r="H3522" s="9" t="s">
        <v>94</v>
      </c>
      <c r="I3522" s="10">
        <v>99353</v>
      </c>
      <c r="J3522" s="11">
        <v>0.22</v>
      </c>
      <c r="K3522" s="9" t="s">
        <v>94</v>
      </c>
      <c r="L3522" s="9" t="s">
        <v>95</v>
      </c>
    </row>
    <row r="3523" spans="1:12" x14ac:dyDescent="0.2">
      <c r="A3523" t="str">
        <f>VLOOKUP(B3523,StateFIPS!A$2:B$52,2)</f>
        <v>Texas</v>
      </c>
      <c r="B3523">
        <f t="shared" ref="B3523:B3586" si="58">VALUE(LEFT(C3523,2))</f>
        <v>48</v>
      </c>
      <c r="C3523" s="9" t="s">
        <v>2771</v>
      </c>
      <c r="D3523" s="9" t="s">
        <v>93</v>
      </c>
      <c r="E3523" s="9" t="s">
        <v>2791</v>
      </c>
      <c r="F3523" s="9" t="s">
        <v>2792</v>
      </c>
      <c r="G3523" s="10">
        <v>13485</v>
      </c>
      <c r="H3523" s="9" t="s">
        <v>94</v>
      </c>
      <c r="I3523" s="10">
        <v>61694</v>
      </c>
      <c r="J3523" s="11">
        <v>0.22</v>
      </c>
      <c r="K3523" s="9" t="s">
        <v>94</v>
      </c>
      <c r="L3523" s="9" t="s">
        <v>95</v>
      </c>
    </row>
    <row r="3524" spans="1:12" x14ac:dyDescent="0.2">
      <c r="A3524" t="str">
        <f>VLOOKUP(B3524,StateFIPS!A$2:B$52,2)</f>
        <v>Texas</v>
      </c>
      <c r="B3524">
        <f t="shared" si="58"/>
        <v>48</v>
      </c>
      <c r="C3524" s="9" t="s">
        <v>2376</v>
      </c>
      <c r="D3524" s="9" t="s">
        <v>93</v>
      </c>
      <c r="E3524" s="9" t="s">
        <v>2791</v>
      </c>
      <c r="F3524" s="9" t="s">
        <v>2792</v>
      </c>
      <c r="G3524" s="10">
        <v>13485</v>
      </c>
      <c r="H3524" s="9" t="s">
        <v>94</v>
      </c>
      <c r="I3524" s="10">
        <v>61694</v>
      </c>
      <c r="J3524" s="11">
        <v>0.22</v>
      </c>
      <c r="K3524" s="9" t="s">
        <v>94</v>
      </c>
      <c r="L3524" s="9" t="s">
        <v>95</v>
      </c>
    </row>
    <row r="3525" spans="1:12" x14ac:dyDescent="0.2">
      <c r="A3525" t="str">
        <f>VLOOKUP(B3525,StateFIPS!A$2:B$52,2)</f>
        <v>Georgia</v>
      </c>
      <c r="B3525">
        <f t="shared" si="58"/>
        <v>13</v>
      </c>
      <c r="C3525" s="9" t="s">
        <v>739</v>
      </c>
      <c r="D3525" s="9" t="s">
        <v>93</v>
      </c>
      <c r="E3525" s="9" t="s">
        <v>2791</v>
      </c>
      <c r="F3525" s="9" t="s">
        <v>2792</v>
      </c>
      <c r="G3525" s="10">
        <v>3724489</v>
      </c>
      <c r="H3525" s="9" t="s">
        <v>94</v>
      </c>
      <c r="I3525" s="10">
        <v>17039955</v>
      </c>
      <c r="J3525" s="11">
        <v>0.22</v>
      </c>
      <c r="K3525" s="9" t="s">
        <v>94</v>
      </c>
      <c r="L3525" s="9" t="s">
        <v>95</v>
      </c>
    </row>
    <row r="3526" spans="1:12" x14ac:dyDescent="0.2">
      <c r="A3526" t="str">
        <f>VLOOKUP(B3526,StateFIPS!A$2:B$52,2)</f>
        <v>Missouri</v>
      </c>
      <c r="B3526">
        <f t="shared" si="58"/>
        <v>29</v>
      </c>
      <c r="C3526" s="9" t="s">
        <v>1237</v>
      </c>
      <c r="D3526" s="9" t="s">
        <v>93</v>
      </c>
      <c r="E3526" s="9" t="s">
        <v>2791</v>
      </c>
      <c r="F3526" s="9" t="s">
        <v>2792</v>
      </c>
      <c r="G3526" s="10">
        <v>8467</v>
      </c>
      <c r="H3526" s="9" t="s">
        <v>94</v>
      </c>
      <c r="I3526" s="10">
        <v>38737</v>
      </c>
      <c r="J3526" s="11">
        <v>0.22</v>
      </c>
      <c r="K3526" s="9" t="s">
        <v>94</v>
      </c>
      <c r="L3526" s="9" t="s">
        <v>95</v>
      </c>
    </row>
    <row r="3527" spans="1:12" x14ac:dyDescent="0.2">
      <c r="A3527" t="str">
        <f>VLOOKUP(B3527,StateFIPS!A$2:B$52,2)</f>
        <v>Arkansas</v>
      </c>
      <c r="B3527">
        <f t="shared" si="58"/>
        <v>5</v>
      </c>
      <c r="C3527" s="9" t="s">
        <v>611</v>
      </c>
      <c r="D3527" s="9" t="s">
        <v>93</v>
      </c>
      <c r="E3527" s="9" t="s">
        <v>2791</v>
      </c>
      <c r="F3527" s="9" t="s">
        <v>2792</v>
      </c>
      <c r="G3527" s="10">
        <v>3220408</v>
      </c>
      <c r="H3527" s="9" t="s">
        <v>94</v>
      </c>
      <c r="I3527" s="10">
        <v>14733727</v>
      </c>
      <c r="J3527" s="11">
        <v>0.22</v>
      </c>
      <c r="K3527" s="9" t="s">
        <v>94</v>
      </c>
      <c r="L3527" s="9" t="s">
        <v>95</v>
      </c>
    </row>
    <row r="3528" spans="1:12" x14ac:dyDescent="0.2">
      <c r="A3528" t="str">
        <f>VLOOKUP(B3528,StateFIPS!A$2:B$52,2)</f>
        <v>Arkansas</v>
      </c>
      <c r="B3528">
        <f t="shared" si="58"/>
        <v>5</v>
      </c>
      <c r="C3528" s="9" t="s">
        <v>610</v>
      </c>
      <c r="D3528" s="9" t="s">
        <v>93</v>
      </c>
      <c r="E3528" s="9" t="s">
        <v>2791</v>
      </c>
      <c r="F3528" s="9" t="s">
        <v>2792</v>
      </c>
      <c r="G3528" s="10">
        <v>21716</v>
      </c>
      <c r="H3528" s="9" t="s">
        <v>94</v>
      </c>
      <c r="I3528" s="10">
        <v>99353</v>
      </c>
      <c r="J3528" s="11">
        <v>0.22</v>
      </c>
      <c r="K3528" s="9" t="s">
        <v>94</v>
      </c>
      <c r="L3528" s="9" t="s">
        <v>95</v>
      </c>
    </row>
    <row r="3529" spans="1:12" x14ac:dyDescent="0.2">
      <c r="A3529" t="str">
        <f>VLOOKUP(B3529,StateFIPS!A$2:B$52,2)</f>
        <v>Florida</v>
      </c>
      <c r="B3529">
        <f t="shared" si="58"/>
        <v>12</v>
      </c>
      <c r="C3529" s="9" t="s">
        <v>526</v>
      </c>
      <c r="D3529" s="9" t="s">
        <v>93</v>
      </c>
      <c r="E3529" s="9" t="s">
        <v>2791</v>
      </c>
      <c r="F3529" s="9" t="s">
        <v>2792</v>
      </c>
      <c r="G3529" s="10">
        <v>9631</v>
      </c>
      <c r="H3529" s="9" t="s">
        <v>94</v>
      </c>
      <c r="I3529" s="10">
        <v>44063</v>
      </c>
      <c r="J3529" s="11">
        <v>0.22</v>
      </c>
      <c r="K3529" s="9" t="s">
        <v>94</v>
      </c>
      <c r="L3529" s="9" t="s">
        <v>95</v>
      </c>
    </row>
    <row r="3530" spans="1:12" x14ac:dyDescent="0.2">
      <c r="A3530" t="str">
        <f>VLOOKUP(B3530,StateFIPS!A$2:B$52,2)</f>
        <v>Louisiana</v>
      </c>
      <c r="B3530">
        <f t="shared" si="58"/>
        <v>22</v>
      </c>
      <c r="C3530" s="9" t="s">
        <v>424</v>
      </c>
      <c r="D3530" s="9" t="s">
        <v>93</v>
      </c>
      <c r="E3530" s="9" t="s">
        <v>2791</v>
      </c>
      <c r="F3530" s="9" t="s">
        <v>2792</v>
      </c>
      <c r="G3530" s="10">
        <v>4112</v>
      </c>
      <c r="H3530" s="9" t="s">
        <v>94</v>
      </c>
      <c r="I3530" s="10">
        <v>18811</v>
      </c>
      <c r="J3530" s="11">
        <v>0.22</v>
      </c>
      <c r="K3530" s="9" t="s">
        <v>94</v>
      </c>
      <c r="L3530" s="9" t="s">
        <v>95</v>
      </c>
    </row>
    <row r="3531" spans="1:12" x14ac:dyDescent="0.2">
      <c r="A3531" t="str">
        <f>VLOOKUP(B3531,StateFIPS!A$2:B$52,2)</f>
        <v>Mississippi</v>
      </c>
      <c r="B3531">
        <f t="shared" si="58"/>
        <v>28</v>
      </c>
      <c r="C3531" s="9" t="s">
        <v>316</v>
      </c>
      <c r="D3531" s="9" t="s">
        <v>93</v>
      </c>
      <c r="E3531" s="9" t="s">
        <v>2791</v>
      </c>
      <c r="F3531" s="9" t="s">
        <v>2792</v>
      </c>
      <c r="G3531" s="10">
        <v>16246</v>
      </c>
      <c r="H3531" s="9" t="s">
        <v>94</v>
      </c>
      <c r="I3531" s="10">
        <v>74328</v>
      </c>
      <c r="J3531" s="11">
        <v>0.22</v>
      </c>
      <c r="K3531" s="9" t="s">
        <v>94</v>
      </c>
      <c r="L3531" s="9" t="s">
        <v>95</v>
      </c>
    </row>
    <row r="3532" spans="1:12" x14ac:dyDescent="0.2">
      <c r="A3532" t="str">
        <f>VLOOKUP(B3532,StateFIPS!A$2:B$52,2)</f>
        <v>Missouri</v>
      </c>
      <c r="B3532">
        <f t="shared" si="58"/>
        <v>29</v>
      </c>
      <c r="C3532" s="9" t="s">
        <v>345</v>
      </c>
      <c r="D3532" s="9" t="s">
        <v>93</v>
      </c>
      <c r="E3532" s="9" t="s">
        <v>2791</v>
      </c>
      <c r="F3532" s="9" t="s">
        <v>2792</v>
      </c>
      <c r="G3532" s="10">
        <v>8467</v>
      </c>
      <c r="H3532" s="9" t="s">
        <v>94</v>
      </c>
      <c r="I3532" s="10">
        <v>38737</v>
      </c>
      <c r="J3532" s="11">
        <v>0.22</v>
      </c>
      <c r="K3532" s="9" t="s">
        <v>94</v>
      </c>
      <c r="L3532" s="9" t="s">
        <v>95</v>
      </c>
    </row>
    <row r="3533" spans="1:12" x14ac:dyDescent="0.2">
      <c r="A3533" t="str">
        <f>VLOOKUP(B3533,StateFIPS!A$2:B$52,2)</f>
        <v>Texas</v>
      </c>
      <c r="B3533">
        <f t="shared" si="58"/>
        <v>48</v>
      </c>
      <c r="C3533" s="9" t="s">
        <v>2767</v>
      </c>
      <c r="D3533" s="9" t="s">
        <v>93</v>
      </c>
      <c r="E3533" s="9" t="s">
        <v>2791</v>
      </c>
      <c r="F3533" s="9" t="s">
        <v>2792</v>
      </c>
      <c r="G3533" s="10">
        <v>13485</v>
      </c>
      <c r="H3533" s="9" t="s">
        <v>94</v>
      </c>
      <c r="I3533" s="10">
        <v>61694</v>
      </c>
      <c r="J3533" s="11">
        <v>0.22</v>
      </c>
      <c r="K3533" s="9" t="s">
        <v>94</v>
      </c>
      <c r="L3533" s="9" t="s">
        <v>95</v>
      </c>
    </row>
    <row r="3534" spans="1:12" x14ac:dyDescent="0.2">
      <c r="A3534" t="str">
        <f>VLOOKUP(B3534,StateFIPS!A$2:B$52,2)</f>
        <v>Georgia</v>
      </c>
      <c r="B3534">
        <f t="shared" si="58"/>
        <v>13</v>
      </c>
      <c r="C3534" s="9" t="s">
        <v>799</v>
      </c>
      <c r="D3534" s="9" t="s">
        <v>93</v>
      </c>
      <c r="E3534" s="9" t="s">
        <v>2791</v>
      </c>
      <c r="F3534" s="9" t="s">
        <v>2792</v>
      </c>
      <c r="G3534" s="10">
        <v>987334</v>
      </c>
      <c r="H3534" s="9" t="s">
        <v>94</v>
      </c>
      <c r="I3534" s="10">
        <v>4517165</v>
      </c>
      <c r="J3534" s="11">
        <v>0.22</v>
      </c>
      <c r="K3534" s="9" t="s">
        <v>94</v>
      </c>
      <c r="L3534" s="9" t="s">
        <v>95</v>
      </c>
    </row>
    <row r="3535" spans="1:12" x14ac:dyDescent="0.2">
      <c r="A3535" t="str">
        <f>VLOOKUP(B3535,StateFIPS!A$2:B$52,2)</f>
        <v>Texas</v>
      </c>
      <c r="B3535">
        <f t="shared" si="58"/>
        <v>48</v>
      </c>
      <c r="C3535" s="9" t="s">
        <v>834</v>
      </c>
      <c r="D3535" s="9" t="s">
        <v>93</v>
      </c>
      <c r="E3535" s="9" t="s">
        <v>2791</v>
      </c>
      <c r="F3535" s="9" t="s">
        <v>2792</v>
      </c>
      <c r="G3535" s="10">
        <v>13485</v>
      </c>
      <c r="H3535" s="9" t="s">
        <v>94</v>
      </c>
      <c r="I3535" s="10">
        <v>61694</v>
      </c>
      <c r="J3535" s="11">
        <v>0.22</v>
      </c>
      <c r="K3535" s="9" t="s">
        <v>94</v>
      </c>
      <c r="L3535" s="9" t="s">
        <v>95</v>
      </c>
    </row>
    <row r="3536" spans="1:12" x14ac:dyDescent="0.2">
      <c r="A3536" t="str">
        <f>VLOOKUP(B3536,StateFIPS!A$2:B$52,2)</f>
        <v>Louisiana</v>
      </c>
      <c r="B3536">
        <f t="shared" si="58"/>
        <v>22</v>
      </c>
      <c r="C3536" s="9" t="s">
        <v>421</v>
      </c>
      <c r="D3536" s="9" t="s">
        <v>93</v>
      </c>
      <c r="E3536" s="9" t="s">
        <v>2791</v>
      </c>
      <c r="F3536" s="9" t="s">
        <v>2792</v>
      </c>
      <c r="G3536" s="10">
        <v>234132</v>
      </c>
      <c r="H3536" s="9" t="s">
        <v>94</v>
      </c>
      <c r="I3536" s="10">
        <v>1071181</v>
      </c>
      <c r="J3536" s="11">
        <v>0.22</v>
      </c>
      <c r="K3536" s="9" t="s">
        <v>94</v>
      </c>
      <c r="L3536" s="9" t="s">
        <v>95</v>
      </c>
    </row>
    <row r="3537" spans="1:12" x14ac:dyDescent="0.2">
      <c r="A3537" t="str">
        <f>VLOOKUP(B3537,StateFIPS!A$2:B$52,2)</f>
        <v>Mississippi</v>
      </c>
      <c r="B3537">
        <f t="shared" si="58"/>
        <v>28</v>
      </c>
      <c r="C3537" s="9" t="s">
        <v>317</v>
      </c>
      <c r="D3537" s="9" t="s">
        <v>93</v>
      </c>
      <c r="E3537" s="9" t="s">
        <v>2791</v>
      </c>
      <c r="F3537" s="9" t="s">
        <v>2792</v>
      </c>
      <c r="G3537" s="10">
        <v>617391</v>
      </c>
      <c r="H3537" s="9" t="s">
        <v>94</v>
      </c>
      <c r="I3537" s="10">
        <v>2824633</v>
      </c>
      <c r="J3537" s="11">
        <v>0.22</v>
      </c>
      <c r="K3537" s="9" t="s">
        <v>94</v>
      </c>
      <c r="L3537" s="9" t="s">
        <v>95</v>
      </c>
    </row>
    <row r="3538" spans="1:12" x14ac:dyDescent="0.2">
      <c r="A3538" t="str">
        <f>VLOOKUP(B3538,StateFIPS!A$2:B$52,2)</f>
        <v>Georgia</v>
      </c>
      <c r="B3538">
        <f t="shared" si="58"/>
        <v>13</v>
      </c>
      <c r="C3538" s="9" t="s">
        <v>777</v>
      </c>
      <c r="D3538" s="9" t="s">
        <v>93</v>
      </c>
      <c r="E3538" s="9" t="s">
        <v>2791</v>
      </c>
      <c r="F3538" s="9" t="s">
        <v>2792</v>
      </c>
      <c r="G3538" s="10">
        <v>31743</v>
      </c>
      <c r="H3538" s="9" t="s">
        <v>94</v>
      </c>
      <c r="I3538" s="10">
        <v>145228</v>
      </c>
      <c r="J3538" s="11">
        <v>0.22</v>
      </c>
      <c r="K3538" s="9" t="s">
        <v>94</v>
      </c>
      <c r="L3538" s="9" t="s">
        <v>95</v>
      </c>
    </row>
    <row r="3539" spans="1:12" x14ac:dyDescent="0.2">
      <c r="A3539" t="str">
        <f>VLOOKUP(B3539,StateFIPS!A$2:B$52,2)</f>
        <v>Texas</v>
      </c>
      <c r="B3539">
        <f t="shared" si="58"/>
        <v>48</v>
      </c>
      <c r="C3539" s="9" t="s">
        <v>1087</v>
      </c>
      <c r="D3539" s="9" t="s">
        <v>93</v>
      </c>
      <c r="E3539" s="9" t="s">
        <v>2791</v>
      </c>
      <c r="F3539" s="9" t="s">
        <v>2792</v>
      </c>
      <c r="G3539" s="10">
        <v>13485</v>
      </c>
      <c r="H3539" s="9" t="s">
        <v>94</v>
      </c>
      <c r="I3539" s="10">
        <v>61694</v>
      </c>
      <c r="J3539" s="11">
        <v>0.22</v>
      </c>
      <c r="K3539" s="9" t="s">
        <v>94</v>
      </c>
      <c r="L3539" s="9" t="s">
        <v>95</v>
      </c>
    </row>
    <row r="3540" spans="1:12" x14ac:dyDescent="0.2">
      <c r="A3540" t="str">
        <f>VLOOKUP(B3540,StateFIPS!A$2:B$52,2)</f>
        <v>Arkansas</v>
      </c>
      <c r="B3540">
        <f t="shared" si="58"/>
        <v>5</v>
      </c>
      <c r="C3540" s="9" t="s">
        <v>2685</v>
      </c>
      <c r="D3540" s="9" t="s">
        <v>93</v>
      </c>
      <c r="E3540" s="9" t="s">
        <v>2791</v>
      </c>
      <c r="F3540" s="9" t="s">
        <v>2792</v>
      </c>
      <c r="G3540" s="10">
        <v>21716</v>
      </c>
      <c r="H3540" s="9" t="s">
        <v>94</v>
      </c>
      <c r="I3540" s="10">
        <v>99353</v>
      </c>
      <c r="J3540" s="11">
        <v>0.22</v>
      </c>
      <c r="K3540" s="9" t="s">
        <v>94</v>
      </c>
      <c r="L3540" s="9" t="s">
        <v>95</v>
      </c>
    </row>
    <row r="3541" spans="1:12" x14ac:dyDescent="0.2">
      <c r="A3541" t="str">
        <f>VLOOKUP(B3541,StateFIPS!A$2:B$52,2)</f>
        <v>Minnesota</v>
      </c>
      <c r="B3541">
        <f t="shared" si="58"/>
        <v>27</v>
      </c>
      <c r="C3541" s="9" t="s">
        <v>1587</v>
      </c>
      <c r="D3541" s="9" t="s">
        <v>93</v>
      </c>
      <c r="E3541" s="9" t="s">
        <v>2791</v>
      </c>
      <c r="F3541" s="9" t="s">
        <v>2792</v>
      </c>
      <c r="G3541" s="10">
        <v>7274</v>
      </c>
      <c r="H3541" s="9" t="s">
        <v>94</v>
      </c>
      <c r="I3541" s="10">
        <v>33277</v>
      </c>
      <c r="J3541" s="11">
        <v>0.22</v>
      </c>
      <c r="K3541" s="9" t="s">
        <v>94</v>
      </c>
      <c r="L3541" s="9" t="s">
        <v>95</v>
      </c>
    </row>
    <row r="3542" spans="1:12" x14ac:dyDescent="0.2">
      <c r="A3542" t="str">
        <f>VLOOKUP(B3542,StateFIPS!A$2:B$52,2)</f>
        <v>Missouri</v>
      </c>
      <c r="B3542">
        <f t="shared" si="58"/>
        <v>29</v>
      </c>
      <c r="C3542" s="9" t="s">
        <v>2233</v>
      </c>
      <c r="D3542" s="9" t="s">
        <v>93</v>
      </c>
      <c r="E3542" s="9" t="s">
        <v>2791</v>
      </c>
      <c r="F3542" s="9" t="s">
        <v>2792</v>
      </c>
      <c r="G3542" s="10">
        <v>8467</v>
      </c>
      <c r="H3542" s="9" t="s">
        <v>94</v>
      </c>
      <c r="I3542" s="10">
        <v>38737</v>
      </c>
      <c r="J3542" s="11">
        <v>0.22</v>
      </c>
      <c r="K3542" s="9" t="s">
        <v>94</v>
      </c>
      <c r="L3542" s="9" t="s">
        <v>95</v>
      </c>
    </row>
    <row r="3543" spans="1:12" x14ac:dyDescent="0.2">
      <c r="A3543" t="str">
        <f>VLOOKUP(B3543,StateFIPS!A$2:B$52,2)</f>
        <v>Texas</v>
      </c>
      <c r="B3543">
        <f t="shared" si="58"/>
        <v>48</v>
      </c>
      <c r="C3543" s="9" t="s">
        <v>2769</v>
      </c>
      <c r="D3543" s="9" t="s">
        <v>93</v>
      </c>
      <c r="E3543" s="9" t="s">
        <v>2791</v>
      </c>
      <c r="F3543" s="9" t="s">
        <v>2792</v>
      </c>
      <c r="G3543" s="10">
        <v>13485</v>
      </c>
      <c r="H3543" s="9" t="s">
        <v>94</v>
      </c>
      <c r="I3543" s="10">
        <v>61694</v>
      </c>
      <c r="J3543" s="11">
        <v>0.22</v>
      </c>
      <c r="K3543" s="9" t="s">
        <v>94</v>
      </c>
      <c r="L3543" s="9" t="s">
        <v>95</v>
      </c>
    </row>
    <row r="3544" spans="1:12" x14ac:dyDescent="0.2">
      <c r="A3544" t="str">
        <f>VLOOKUP(B3544,StateFIPS!A$2:B$52,2)</f>
        <v>Georgia</v>
      </c>
      <c r="B3544">
        <f t="shared" si="58"/>
        <v>13</v>
      </c>
      <c r="C3544" s="9" t="s">
        <v>2770</v>
      </c>
      <c r="D3544" s="9" t="s">
        <v>93</v>
      </c>
      <c r="E3544" s="9" t="s">
        <v>2791</v>
      </c>
      <c r="F3544" s="9" t="s">
        <v>2792</v>
      </c>
      <c r="G3544" s="10">
        <v>442511</v>
      </c>
      <c r="H3544" s="9" t="s">
        <v>94</v>
      </c>
      <c r="I3544" s="10">
        <v>2024539</v>
      </c>
      <c r="J3544" s="11">
        <v>0.22</v>
      </c>
      <c r="K3544" s="9" t="s">
        <v>94</v>
      </c>
      <c r="L3544" s="9" t="s">
        <v>95</v>
      </c>
    </row>
    <row r="3545" spans="1:12" x14ac:dyDescent="0.2">
      <c r="A3545" t="str">
        <f>VLOOKUP(B3545,StateFIPS!A$2:B$52,2)</f>
        <v>Florida</v>
      </c>
      <c r="B3545">
        <f t="shared" si="58"/>
        <v>12</v>
      </c>
      <c r="C3545" s="9" t="s">
        <v>527</v>
      </c>
      <c r="D3545" s="9" t="s">
        <v>93</v>
      </c>
      <c r="E3545" s="9" t="s">
        <v>2791</v>
      </c>
      <c r="F3545" s="9" t="s">
        <v>2792</v>
      </c>
      <c r="G3545" s="10">
        <v>313892</v>
      </c>
      <c r="H3545" s="9" t="s">
        <v>94</v>
      </c>
      <c r="I3545" s="10">
        <v>1436093</v>
      </c>
      <c r="J3545" s="11">
        <v>0.22</v>
      </c>
      <c r="K3545" s="9" t="s">
        <v>94</v>
      </c>
      <c r="L3545" s="9" t="s">
        <v>95</v>
      </c>
    </row>
    <row r="3546" spans="1:12" x14ac:dyDescent="0.2">
      <c r="A3546" t="str">
        <f>VLOOKUP(B3546,StateFIPS!A$2:B$52,2)</f>
        <v>Texas</v>
      </c>
      <c r="B3546">
        <f t="shared" si="58"/>
        <v>48</v>
      </c>
      <c r="C3546" s="9" t="s">
        <v>848</v>
      </c>
      <c r="D3546" s="9" t="s">
        <v>93</v>
      </c>
      <c r="E3546" s="9" t="s">
        <v>2791</v>
      </c>
      <c r="F3546" s="9" t="s">
        <v>2792</v>
      </c>
      <c r="G3546" s="10">
        <v>13485</v>
      </c>
      <c r="H3546" s="9" t="s">
        <v>94</v>
      </c>
      <c r="I3546" s="10">
        <v>61694</v>
      </c>
      <c r="J3546" s="11">
        <v>0.22</v>
      </c>
      <c r="K3546" s="9" t="s">
        <v>94</v>
      </c>
      <c r="L3546" s="9" t="s">
        <v>95</v>
      </c>
    </row>
    <row r="3547" spans="1:12" x14ac:dyDescent="0.2">
      <c r="A3547" t="str">
        <f>VLOOKUP(B3547,StateFIPS!A$2:B$52,2)</f>
        <v>Tennessee</v>
      </c>
      <c r="B3547">
        <f t="shared" si="58"/>
        <v>47</v>
      </c>
      <c r="C3547" s="9" t="s">
        <v>928</v>
      </c>
      <c r="D3547" s="9" t="s">
        <v>93</v>
      </c>
      <c r="E3547" s="9" t="s">
        <v>2791</v>
      </c>
      <c r="F3547" s="9" t="s">
        <v>2792</v>
      </c>
      <c r="G3547" s="10">
        <v>74335</v>
      </c>
      <c r="H3547" s="9" t="s">
        <v>94</v>
      </c>
      <c r="I3547" s="10">
        <v>340089</v>
      </c>
      <c r="J3547" s="11">
        <v>0.22</v>
      </c>
      <c r="K3547" s="9" t="s">
        <v>94</v>
      </c>
      <c r="L3547" s="9" t="s">
        <v>95</v>
      </c>
    </row>
    <row r="3548" spans="1:12" x14ac:dyDescent="0.2">
      <c r="A3548" t="str">
        <f>VLOOKUP(B3548,StateFIPS!A$2:B$52,2)</f>
        <v>Minnesota</v>
      </c>
      <c r="B3548">
        <f t="shared" si="58"/>
        <v>27</v>
      </c>
      <c r="C3548" s="9" t="s">
        <v>1581</v>
      </c>
      <c r="D3548" s="9" t="s">
        <v>93</v>
      </c>
      <c r="E3548" s="9" t="s">
        <v>2791</v>
      </c>
      <c r="F3548" s="9" t="s">
        <v>2792</v>
      </c>
      <c r="G3548" s="10">
        <v>7274</v>
      </c>
      <c r="H3548" s="9" t="s">
        <v>94</v>
      </c>
      <c r="I3548" s="10">
        <v>33277</v>
      </c>
      <c r="J3548" s="11">
        <v>0.22</v>
      </c>
      <c r="K3548" s="9" t="s">
        <v>94</v>
      </c>
      <c r="L3548" s="9" t="s">
        <v>95</v>
      </c>
    </row>
    <row r="3549" spans="1:12" x14ac:dyDescent="0.2">
      <c r="A3549" t="str">
        <f>VLOOKUP(B3549,StateFIPS!A$2:B$52,2)</f>
        <v>Texas</v>
      </c>
      <c r="B3549">
        <f t="shared" si="58"/>
        <v>48</v>
      </c>
      <c r="C3549" s="9" t="s">
        <v>847</v>
      </c>
      <c r="D3549" s="9" t="s">
        <v>93</v>
      </c>
      <c r="E3549" s="9" t="s">
        <v>2791</v>
      </c>
      <c r="F3549" s="9" t="s">
        <v>2792</v>
      </c>
      <c r="G3549" s="10">
        <v>13485</v>
      </c>
      <c r="H3549" s="9" t="s">
        <v>94</v>
      </c>
      <c r="I3549" s="10">
        <v>61694</v>
      </c>
      <c r="J3549" s="11">
        <v>0.22</v>
      </c>
      <c r="K3549" s="9" t="s">
        <v>94</v>
      </c>
      <c r="L3549" s="9" t="s">
        <v>95</v>
      </c>
    </row>
    <row r="3550" spans="1:12" x14ac:dyDescent="0.2">
      <c r="A3550" t="str">
        <f>VLOOKUP(B3550,StateFIPS!A$2:B$52,2)</f>
        <v>Minnesota</v>
      </c>
      <c r="B3550">
        <f t="shared" si="58"/>
        <v>27</v>
      </c>
      <c r="C3550" s="9" t="s">
        <v>1584</v>
      </c>
      <c r="D3550" s="9" t="s">
        <v>93</v>
      </c>
      <c r="E3550" s="9" t="s">
        <v>2791</v>
      </c>
      <c r="F3550" s="9" t="s">
        <v>2792</v>
      </c>
      <c r="G3550" s="10">
        <v>220</v>
      </c>
      <c r="H3550" s="9" t="s">
        <v>94</v>
      </c>
      <c r="I3550" s="10">
        <v>1006</v>
      </c>
      <c r="J3550" s="11">
        <v>0.22</v>
      </c>
      <c r="K3550" s="9" t="s">
        <v>94</v>
      </c>
      <c r="L3550" s="9" t="s">
        <v>95</v>
      </c>
    </row>
    <row r="3551" spans="1:12" x14ac:dyDescent="0.2">
      <c r="A3551" t="str">
        <f>VLOOKUP(B3551,StateFIPS!A$2:B$52,2)</f>
        <v>Mississippi</v>
      </c>
      <c r="B3551">
        <f t="shared" si="58"/>
        <v>28</v>
      </c>
      <c r="C3551" s="9" t="s">
        <v>319</v>
      </c>
      <c r="D3551" s="9" t="s">
        <v>93</v>
      </c>
      <c r="E3551" s="9" t="s">
        <v>2791</v>
      </c>
      <c r="F3551" s="9" t="s">
        <v>2792</v>
      </c>
      <c r="G3551" s="10">
        <v>90452</v>
      </c>
      <c r="H3551" s="9" t="s">
        <v>94</v>
      </c>
      <c r="I3551" s="10">
        <v>413828</v>
      </c>
      <c r="J3551" s="11">
        <v>0.22</v>
      </c>
      <c r="K3551" s="9" t="s">
        <v>94</v>
      </c>
      <c r="L3551" s="9" t="s">
        <v>95</v>
      </c>
    </row>
    <row r="3552" spans="1:12" x14ac:dyDescent="0.2">
      <c r="A3552" t="str">
        <f>VLOOKUP(B3552,StateFIPS!A$2:B$52,2)</f>
        <v>Louisiana</v>
      </c>
      <c r="B3552">
        <f t="shared" si="58"/>
        <v>22</v>
      </c>
      <c r="C3552" s="9" t="s">
        <v>425</v>
      </c>
      <c r="D3552" s="9" t="s">
        <v>93</v>
      </c>
      <c r="E3552" s="9" t="s">
        <v>2791</v>
      </c>
      <c r="F3552" s="9" t="s">
        <v>2792</v>
      </c>
      <c r="G3552" s="10">
        <v>1182134</v>
      </c>
      <c r="H3552" s="9" t="s">
        <v>94</v>
      </c>
      <c r="I3552" s="10">
        <v>5408397</v>
      </c>
      <c r="J3552" s="11">
        <v>0.22</v>
      </c>
      <c r="K3552" s="9" t="s">
        <v>94</v>
      </c>
      <c r="L3552" s="9" t="s">
        <v>95</v>
      </c>
    </row>
    <row r="3553" spans="1:12" x14ac:dyDescent="0.2">
      <c r="A3553" t="str">
        <f>VLOOKUP(B3553,StateFIPS!A$2:B$52,2)</f>
        <v>Tennessee</v>
      </c>
      <c r="B3553">
        <f t="shared" si="58"/>
        <v>47</v>
      </c>
      <c r="C3553" s="9" t="s">
        <v>929</v>
      </c>
      <c r="D3553" s="9" t="s">
        <v>93</v>
      </c>
      <c r="E3553" s="9" t="s">
        <v>2791</v>
      </c>
      <c r="F3553" s="9" t="s">
        <v>2792</v>
      </c>
      <c r="G3553" s="10">
        <v>144438</v>
      </c>
      <c r="H3553" s="9" t="s">
        <v>94</v>
      </c>
      <c r="I3553" s="10">
        <v>660821</v>
      </c>
      <c r="J3553" s="11">
        <v>0.22</v>
      </c>
      <c r="K3553" s="9" t="s">
        <v>94</v>
      </c>
      <c r="L3553" s="9" t="s">
        <v>95</v>
      </c>
    </row>
    <row r="3554" spans="1:12" x14ac:dyDescent="0.2">
      <c r="A3554" t="str">
        <f>VLOOKUP(B3554,StateFIPS!A$2:B$52,2)</f>
        <v>Georgia</v>
      </c>
      <c r="B3554">
        <f t="shared" si="58"/>
        <v>13</v>
      </c>
      <c r="C3554" s="9" t="s">
        <v>2726</v>
      </c>
      <c r="D3554" s="9" t="s">
        <v>93</v>
      </c>
      <c r="E3554" s="9" t="s">
        <v>2791</v>
      </c>
      <c r="F3554" s="9" t="s">
        <v>2792</v>
      </c>
      <c r="G3554" s="10">
        <v>31743</v>
      </c>
      <c r="H3554" s="9" t="s">
        <v>94</v>
      </c>
      <c r="I3554" s="10">
        <v>145228</v>
      </c>
      <c r="J3554" s="11">
        <v>0.22</v>
      </c>
      <c r="K3554" s="9" t="s">
        <v>94</v>
      </c>
      <c r="L3554" s="9" t="s">
        <v>95</v>
      </c>
    </row>
    <row r="3555" spans="1:12" x14ac:dyDescent="0.2">
      <c r="A3555" t="str">
        <f>VLOOKUP(B3555,StateFIPS!A$2:B$52,2)</f>
        <v>Alabama</v>
      </c>
      <c r="B3555">
        <f t="shared" si="58"/>
        <v>1</v>
      </c>
      <c r="C3555" s="9" t="s">
        <v>569</v>
      </c>
      <c r="D3555" s="9" t="s">
        <v>93</v>
      </c>
      <c r="E3555" s="9" t="s">
        <v>2791</v>
      </c>
      <c r="F3555" s="9" t="s">
        <v>2792</v>
      </c>
      <c r="G3555" s="10">
        <v>188541</v>
      </c>
      <c r="H3555" s="9" t="s">
        <v>94</v>
      </c>
      <c r="I3555" s="10">
        <v>862594</v>
      </c>
      <c r="J3555" s="11">
        <v>0.22</v>
      </c>
      <c r="K3555" s="9" t="s">
        <v>94</v>
      </c>
      <c r="L3555" s="9" t="s">
        <v>95</v>
      </c>
    </row>
    <row r="3556" spans="1:12" x14ac:dyDescent="0.2">
      <c r="A3556" t="str">
        <f>VLOOKUP(B3556,StateFIPS!A$2:B$52,2)</f>
        <v>Nebraska</v>
      </c>
      <c r="B3556">
        <f t="shared" si="58"/>
        <v>31</v>
      </c>
      <c r="C3556" s="9" t="s">
        <v>1171</v>
      </c>
      <c r="D3556" s="9" t="s">
        <v>93</v>
      </c>
      <c r="E3556" s="9" t="s">
        <v>2791</v>
      </c>
      <c r="F3556" s="9" t="s">
        <v>2792</v>
      </c>
      <c r="G3556" s="10">
        <v>4225</v>
      </c>
      <c r="H3556" s="9" t="s">
        <v>94</v>
      </c>
      <c r="I3556" s="10">
        <v>19329</v>
      </c>
      <c r="J3556" s="11">
        <v>0.22</v>
      </c>
      <c r="K3556" s="9" t="s">
        <v>94</v>
      </c>
      <c r="L3556" s="9" t="s">
        <v>95</v>
      </c>
    </row>
    <row r="3557" spans="1:12" x14ac:dyDescent="0.2">
      <c r="A3557" t="str">
        <f>VLOOKUP(B3557,StateFIPS!A$2:B$52,2)</f>
        <v>Florida</v>
      </c>
      <c r="B3557">
        <f t="shared" si="58"/>
        <v>12</v>
      </c>
      <c r="C3557" s="9" t="s">
        <v>1958</v>
      </c>
      <c r="D3557" s="9" t="s">
        <v>93</v>
      </c>
      <c r="E3557" s="9" t="s">
        <v>2791</v>
      </c>
      <c r="F3557" s="9" t="s">
        <v>2792</v>
      </c>
      <c r="G3557" s="10">
        <v>585302</v>
      </c>
      <c r="H3557" s="9" t="s">
        <v>94</v>
      </c>
      <c r="I3557" s="10">
        <v>2677825</v>
      </c>
      <c r="J3557" s="11">
        <v>0.22</v>
      </c>
      <c r="K3557" s="9" t="s">
        <v>94</v>
      </c>
      <c r="L3557" s="9" t="s">
        <v>95</v>
      </c>
    </row>
    <row r="3558" spans="1:12" x14ac:dyDescent="0.2">
      <c r="A3558" t="str">
        <f>VLOOKUP(B3558,StateFIPS!A$2:B$52,2)</f>
        <v>Alabama</v>
      </c>
      <c r="B3558">
        <f t="shared" si="58"/>
        <v>1</v>
      </c>
      <c r="C3558" s="9" t="s">
        <v>596</v>
      </c>
      <c r="D3558" s="9" t="s">
        <v>93</v>
      </c>
      <c r="E3558" s="9" t="s">
        <v>2791</v>
      </c>
      <c r="F3558" s="9" t="s">
        <v>2792</v>
      </c>
      <c r="G3558" s="10">
        <v>1173732</v>
      </c>
      <c r="H3558" s="9" t="s">
        <v>94</v>
      </c>
      <c r="I3558" s="10">
        <v>5369956</v>
      </c>
      <c r="J3558" s="11">
        <v>0.22</v>
      </c>
      <c r="K3558" s="9" t="s">
        <v>94</v>
      </c>
      <c r="L3558" s="9" t="s">
        <v>95</v>
      </c>
    </row>
    <row r="3559" spans="1:12" x14ac:dyDescent="0.2">
      <c r="A3559" t="str">
        <f>VLOOKUP(B3559,StateFIPS!A$2:B$52,2)</f>
        <v>Minnesota</v>
      </c>
      <c r="B3559">
        <f t="shared" si="58"/>
        <v>27</v>
      </c>
      <c r="C3559" s="9" t="s">
        <v>1564</v>
      </c>
      <c r="D3559" s="9" t="s">
        <v>93</v>
      </c>
      <c r="E3559" s="9" t="s">
        <v>2791</v>
      </c>
      <c r="F3559" s="9" t="s">
        <v>2792</v>
      </c>
      <c r="G3559" s="10">
        <v>7274</v>
      </c>
      <c r="H3559" s="9" t="s">
        <v>94</v>
      </c>
      <c r="I3559" s="10">
        <v>33277</v>
      </c>
      <c r="J3559" s="11">
        <v>0.22</v>
      </c>
      <c r="K3559" s="9" t="s">
        <v>94</v>
      </c>
      <c r="L3559" s="9" t="s">
        <v>95</v>
      </c>
    </row>
    <row r="3560" spans="1:12" x14ac:dyDescent="0.2">
      <c r="A3560" t="str">
        <f>VLOOKUP(B3560,StateFIPS!A$2:B$52,2)</f>
        <v>Mississippi</v>
      </c>
      <c r="B3560">
        <f t="shared" si="58"/>
        <v>28</v>
      </c>
      <c r="C3560" s="9" t="s">
        <v>406</v>
      </c>
      <c r="D3560" s="9" t="s">
        <v>93</v>
      </c>
      <c r="E3560" s="9" t="s">
        <v>2791</v>
      </c>
      <c r="F3560" s="9" t="s">
        <v>2792</v>
      </c>
      <c r="G3560" s="10">
        <v>2488342</v>
      </c>
      <c r="H3560" s="9" t="s">
        <v>94</v>
      </c>
      <c r="I3560" s="10">
        <v>11384443</v>
      </c>
      <c r="J3560" s="11">
        <v>0.22</v>
      </c>
      <c r="K3560" s="9" t="s">
        <v>94</v>
      </c>
      <c r="L3560" s="9" t="s">
        <v>95</v>
      </c>
    </row>
    <row r="3561" spans="1:12" x14ac:dyDescent="0.2">
      <c r="A3561" t="str">
        <f>VLOOKUP(B3561,StateFIPS!A$2:B$52,2)</f>
        <v>Missouri</v>
      </c>
      <c r="B3561">
        <f t="shared" si="58"/>
        <v>29</v>
      </c>
      <c r="C3561" s="9" t="s">
        <v>353</v>
      </c>
      <c r="D3561" s="9" t="s">
        <v>93</v>
      </c>
      <c r="E3561" s="9" t="s">
        <v>2791</v>
      </c>
      <c r="F3561" s="9" t="s">
        <v>2792</v>
      </c>
      <c r="G3561" s="10">
        <v>8467</v>
      </c>
      <c r="H3561" s="9" t="s">
        <v>94</v>
      </c>
      <c r="I3561" s="10">
        <v>38737</v>
      </c>
      <c r="J3561" s="11">
        <v>0.22</v>
      </c>
      <c r="K3561" s="9" t="s">
        <v>94</v>
      </c>
      <c r="L3561" s="9" t="s">
        <v>95</v>
      </c>
    </row>
    <row r="3562" spans="1:12" x14ac:dyDescent="0.2">
      <c r="A3562" t="str">
        <f>VLOOKUP(B3562,StateFIPS!A$2:B$52,2)</f>
        <v>Missouri</v>
      </c>
      <c r="B3562">
        <f t="shared" si="58"/>
        <v>29</v>
      </c>
      <c r="C3562" s="9" t="s">
        <v>1232</v>
      </c>
      <c r="D3562" s="9" t="s">
        <v>93</v>
      </c>
      <c r="E3562" s="9" t="s">
        <v>2791</v>
      </c>
      <c r="F3562" s="9" t="s">
        <v>2792</v>
      </c>
      <c r="G3562" s="10">
        <v>8467</v>
      </c>
      <c r="H3562" s="9" t="s">
        <v>94</v>
      </c>
      <c r="I3562" s="10">
        <v>38737</v>
      </c>
      <c r="J3562" s="11">
        <v>0.22</v>
      </c>
      <c r="K3562" s="9" t="s">
        <v>94</v>
      </c>
      <c r="L3562" s="9" t="s">
        <v>95</v>
      </c>
    </row>
    <row r="3563" spans="1:12" x14ac:dyDescent="0.2">
      <c r="A3563" t="str">
        <f>VLOOKUP(B3563,StateFIPS!A$2:B$52,2)</f>
        <v>New York</v>
      </c>
      <c r="B3563">
        <f t="shared" si="58"/>
        <v>36</v>
      </c>
      <c r="C3563" s="9" t="s">
        <v>2093</v>
      </c>
      <c r="D3563" s="9" t="s">
        <v>93</v>
      </c>
      <c r="E3563" s="9" t="s">
        <v>2791</v>
      </c>
      <c r="F3563" s="9" t="s">
        <v>2792</v>
      </c>
      <c r="G3563" s="10">
        <v>92</v>
      </c>
      <c r="H3563" s="9" t="s">
        <v>94</v>
      </c>
      <c r="I3563" s="10">
        <v>421</v>
      </c>
      <c r="J3563" s="11">
        <v>0.22</v>
      </c>
      <c r="K3563" s="9" t="s">
        <v>94</v>
      </c>
      <c r="L3563" s="9" t="s">
        <v>95</v>
      </c>
    </row>
    <row r="3564" spans="1:12" x14ac:dyDescent="0.2">
      <c r="A3564" t="str">
        <f>VLOOKUP(B3564,StateFIPS!A$2:B$52,2)</f>
        <v>Georgia</v>
      </c>
      <c r="B3564">
        <f t="shared" si="58"/>
        <v>13</v>
      </c>
      <c r="C3564" s="9" t="s">
        <v>752</v>
      </c>
      <c r="D3564" s="9" t="s">
        <v>93</v>
      </c>
      <c r="E3564" s="9" t="s">
        <v>2791</v>
      </c>
      <c r="F3564" s="9" t="s">
        <v>2792</v>
      </c>
      <c r="G3564" s="10">
        <v>3039265</v>
      </c>
      <c r="H3564" s="9" t="s">
        <v>94</v>
      </c>
      <c r="I3564" s="10">
        <v>13904981</v>
      </c>
      <c r="J3564" s="11">
        <v>0.22</v>
      </c>
      <c r="K3564" s="9" t="s">
        <v>94</v>
      </c>
      <c r="L3564" s="9" t="s">
        <v>95</v>
      </c>
    </row>
    <row r="3565" spans="1:12" x14ac:dyDescent="0.2">
      <c r="A3565" t="str">
        <f>VLOOKUP(B3565,StateFIPS!A$2:B$52,2)</f>
        <v>Texas</v>
      </c>
      <c r="B3565">
        <f t="shared" si="58"/>
        <v>48</v>
      </c>
      <c r="C3565" s="9" t="s">
        <v>1088</v>
      </c>
      <c r="D3565" s="9" t="s">
        <v>93</v>
      </c>
      <c r="E3565" s="9" t="s">
        <v>2791</v>
      </c>
      <c r="F3565" s="9" t="s">
        <v>2792</v>
      </c>
      <c r="G3565" s="10">
        <v>13485</v>
      </c>
      <c r="H3565" s="9" t="s">
        <v>94</v>
      </c>
      <c r="I3565" s="10">
        <v>61694</v>
      </c>
      <c r="J3565" s="11">
        <v>0.22</v>
      </c>
      <c r="K3565" s="9" t="s">
        <v>94</v>
      </c>
      <c r="L3565" s="9" t="s">
        <v>95</v>
      </c>
    </row>
    <row r="3566" spans="1:12" x14ac:dyDescent="0.2">
      <c r="A3566" t="str">
        <f>VLOOKUP(B3566,StateFIPS!A$2:B$52,2)</f>
        <v>Texas</v>
      </c>
      <c r="B3566">
        <f t="shared" si="58"/>
        <v>48</v>
      </c>
      <c r="C3566" s="9" t="s">
        <v>811</v>
      </c>
      <c r="D3566" s="9" t="s">
        <v>93</v>
      </c>
      <c r="E3566" s="9" t="s">
        <v>2791</v>
      </c>
      <c r="F3566" s="9" t="s">
        <v>2792</v>
      </c>
      <c r="G3566" s="10">
        <v>13485</v>
      </c>
      <c r="H3566" s="9" t="s">
        <v>94</v>
      </c>
      <c r="I3566" s="10">
        <v>61694</v>
      </c>
      <c r="J3566" s="11">
        <v>0.22</v>
      </c>
      <c r="K3566" s="9" t="s">
        <v>94</v>
      </c>
      <c r="L3566" s="9" t="s">
        <v>95</v>
      </c>
    </row>
    <row r="3567" spans="1:12" x14ac:dyDescent="0.2">
      <c r="A3567" t="str">
        <f>VLOOKUP(B3567,StateFIPS!A$2:B$52,2)</f>
        <v>Louisiana</v>
      </c>
      <c r="B3567">
        <f t="shared" si="58"/>
        <v>22</v>
      </c>
      <c r="C3567" s="9" t="s">
        <v>422</v>
      </c>
      <c r="D3567" s="9" t="s">
        <v>93</v>
      </c>
      <c r="E3567" s="9" t="s">
        <v>2791</v>
      </c>
      <c r="F3567" s="9" t="s">
        <v>2792</v>
      </c>
      <c r="G3567" s="10">
        <v>115589</v>
      </c>
      <c r="H3567" s="9" t="s">
        <v>94</v>
      </c>
      <c r="I3567" s="10">
        <v>528835</v>
      </c>
      <c r="J3567" s="11">
        <v>0.22</v>
      </c>
      <c r="K3567" s="9" t="s">
        <v>94</v>
      </c>
      <c r="L3567" s="9" t="s">
        <v>95</v>
      </c>
    </row>
    <row r="3568" spans="1:12" x14ac:dyDescent="0.2">
      <c r="A3568" t="str">
        <f>VLOOKUP(B3568,StateFIPS!A$2:B$52,2)</f>
        <v>Arkansas</v>
      </c>
      <c r="B3568">
        <f t="shared" si="58"/>
        <v>5</v>
      </c>
      <c r="C3568" s="9" t="s">
        <v>2688</v>
      </c>
      <c r="D3568" s="9" t="s">
        <v>93</v>
      </c>
      <c r="E3568" s="9" t="s">
        <v>2791</v>
      </c>
      <c r="F3568" s="9" t="s">
        <v>2792</v>
      </c>
      <c r="G3568" s="10">
        <v>2421047</v>
      </c>
      <c r="H3568" s="9" t="s">
        <v>94</v>
      </c>
      <c r="I3568" s="10">
        <v>11076562</v>
      </c>
      <c r="J3568" s="11">
        <v>0.22</v>
      </c>
      <c r="K3568" s="9" t="s">
        <v>94</v>
      </c>
      <c r="L3568" s="9" t="s">
        <v>95</v>
      </c>
    </row>
    <row r="3569" spans="1:12" x14ac:dyDescent="0.2">
      <c r="A3569" t="str">
        <f>VLOOKUP(B3569,StateFIPS!A$2:B$52,2)</f>
        <v>Texas</v>
      </c>
      <c r="B3569">
        <f t="shared" si="58"/>
        <v>48</v>
      </c>
      <c r="C3569" s="9" t="s">
        <v>2385</v>
      </c>
      <c r="D3569" s="9" t="s">
        <v>93</v>
      </c>
      <c r="E3569" s="9" t="s">
        <v>2791</v>
      </c>
      <c r="F3569" s="9" t="s">
        <v>2792</v>
      </c>
      <c r="G3569" s="10">
        <v>13485</v>
      </c>
      <c r="H3569" s="9" t="s">
        <v>94</v>
      </c>
      <c r="I3569" s="10">
        <v>61694</v>
      </c>
      <c r="J3569" s="11">
        <v>0.22</v>
      </c>
      <c r="K3569" s="9" t="s">
        <v>94</v>
      </c>
      <c r="L3569" s="9" t="s">
        <v>95</v>
      </c>
    </row>
    <row r="3570" spans="1:12" x14ac:dyDescent="0.2">
      <c r="A3570" t="str">
        <f>VLOOKUP(B3570,StateFIPS!A$2:B$52,2)</f>
        <v>Arkansas</v>
      </c>
      <c r="B3570">
        <f t="shared" si="58"/>
        <v>5</v>
      </c>
      <c r="C3570" s="9" t="s">
        <v>614</v>
      </c>
      <c r="D3570" s="9" t="s">
        <v>93</v>
      </c>
      <c r="E3570" s="9" t="s">
        <v>2791</v>
      </c>
      <c r="F3570" s="9" t="s">
        <v>2792</v>
      </c>
      <c r="G3570" s="10">
        <v>1040091</v>
      </c>
      <c r="H3570" s="9" t="s">
        <v>94</v>
      </c>
      <c r="I3570" s="10">
        <v>4758535</v>
      </c>
      <c r="J3570" s="11">
        <v>0.22</v>
      </c>
      <c r="K3570" s="9" t="s">
        <v>94</v>
      </c>
      <c r="L3570" s="9" t="s">
        <v>95</v>
      </c>
    </row>
    <row r="3571" spans="1:12" x14ac:dyDescent="0.2">
      <c r="A3571" t="str">
        <f>VLOOKUP(B3571,StateFIPS!A$2:B$52,2)</f>
        <v>Arkansas</v>
      </c>
      <c r="B3571">
        <f t="shared" si="58"/>
        <v>5</v>
      </c>
      <c r="C3571" s="9" t="s">
        <v>2678</v>
      </c>
      <c r="D3571" s="9" t="s">
        <v>93</v>
      </c>
      <c r="E3571" s="9" t="s">
        <v>2791</v>
      </c>
      <c r="F3571" s="9" t="s">
        <v>2792</v>
      </c>
      <c r="G3571" s="10">
        <v>6448799</v>
      </c>
      <c r="H3571" s="9" t="s">
        <v>94</v>
      </c>
      <c r="I3571" s="10">
        <v>29503978</v>
      </c>
      <c r="J3571" s="11">
        <v>0.22</v>
      </c>
      <c r="K3571" s="9" t="s">
        <v>94</v>
      </c>
      <c r="L3571" s="9" t="s">
        <v>95</v>
      </c>
    </row>
    <row r="3572" spans="1:12" x14ac:dyDescent="0.2">
      <c r="A3572" t="str">
        <f>VLOOKUP(B3572,StateFIPS!A$2:B$52,2)</f>
        <v>Georgia</v>
      </c>
      <c r="B3572">
        <f t="shared" si="58"/>
        <v>13</v>
      </c>
      <c r="C3572" s="9" t="s">
        <v>1998</v>
      </c>
      <c r="D3572" s="9" t="s">
        <v>93</v>
      </c>
      <c r="E3572" s="9" t="s">
        <v>2791</v>
      </c>
      <c r="F3572" s="9" t="s">
        <v>2792</v>
      </c>
      <c r="G3572" s="10">
        <v>31743</v>
      </c>
      <c r="H3572" s="9" t="s">
        <v>94</v>
      </c>
      <c r="I3572" s="10">
        <v>145228</v>
      </c>
      <c r="J3572" s="11">
        <v>0.22</v>
      </c>
      <c r="K3572" s="9" t="s">
        <v>94</v>
      </c>
      <c r="L3572" s="9" t="s">
        <v>95</v>
      </c>
    </row>
    <row r="3573" spans="1:12" x14ac:dyDescent="0.2">
      <c r="A3573" t="str">
        <f>VLOOKUP(B3573,StateFIPS!A$2:B$52,2)</f>
        <v>Texas</v>
      </c>
      <c r="B3573">
        <f t="shared" si="58"/>
        <v>48</v>
      </c>
      <c r="C3573" s="9" t="s">
        <v>837</v>
      </c>
      <c r="D3573" s="9" t="s">
        <v>93</v>
      </c>
      <c r="E3573" s="9" t="s">
        <v>2791</v>
      </c>
      <c r="F3573" s="9" t="s">
        <v>2792</v>
      </c>
      <c r="G3573" s="10">
        <v>13485</v>
      </c>
      <c r="H3573" s="9" t="s">
        <v>94</v>
      </c>
      <c r="I3573" s="10">
        <v>61694</v>
      </c>
      <c r="J3573" s="11">
        <v>0.22</v>
      </c>
      <c r="K3573" s="9" t="s">
        <v>94</v>
      </c>
      <c r="L3573" s="9" t="s">
        <v>95</v>
      </c>
    </row>
    <row r="3574" spans="1:12" x14ac:dyDescent="0.2">
      <c r="A3574" t="str">
        <f>VLOOKUP(B3574,StateFIPS!A$2:B$52,2)</f>
        <v>Tennessee</v>
      </c>
      <c r="B3574">
        <f t="shared" si="58"/>
        <v>47</v>
      </c>
      <c r="C3574" s="9" t="s">
        <v>930</v>
      </c>
      <c r="D3574" s="9" t="s">
        <v>93</v>
      </c>
      <c r="E3574" s="9" t="s">
        <v>2791</v>
      </c>
      <c r="F3574" s="9" t="s">
        <v>2792</v>
      </c>
      <c r="G3574" s="10">
        <v>9701</v>
      </c>
      <c r="H3574" s="9" t="s">
        <v>94</v>
      </c>
      <c r="I3574" s="10">
        <v>44384</v>
      </c>
      <c r="J3574" s="11">
        <v>0.22</v>
      </c>
      <c r="K3574" s="9" t="s">
        <v>94</v>
      </c>
      <c r="L3574" s="9" t="s">
        <v>95</v>
      </c>
    </row>
    <row r="3575" spans="1:12" x14ac:dyDescent="0.2">
      <c r="A3575" t="str">
        <f>VLOOKUP(B3575,StateFIPS!A$2:B$52,2)</f>
        <v>Minnesota</v>
      </c>
      <c r="B3575">
        <f t="shared" si="58"/>
        <v>27</v>
      </c>
      <c r="C3575" s="9" t="s">
        <v>1567</v>
      </c>
      <c r="D3575" s="9" t="s">
        <v>93</v>
      </c>
      <c r="E3575" s="9" t="s">
        <v>2791</v>
      </c>
      <c r="F3575" s="9" t="s">
        <v>2792</v>
      </c>
      <c r="G3575" s="10">
        <v>237</v>
      </c>
      <c r="H3575" s="9" t="s">
        <v>94</v>
      </c>
      <c r="I3575" s="10">
        <v>1086</v>
      </c>
      <c r="J3575" s="11">
        <v>0.22</v>
      </c>
      <c r="K3575" s="9" t="s">
        <v>94</v>
      </c>
      <c r="L3575" s="9" t="s">
        <v>95</v>
      </c>
    </row>
    <row r="3576" spans="1:12" x14ac:dyDescent="0.2">
      <c r="A3576" t="str">
        <f>VLOOKUP(B3576,StateFIPS!A$2:B$52,2)</f>
        <v>Texas</v>
      </c>
      <c r="B3576">
        <f t="shared" si="58"/>
        <v>48</v>
      </c>
      <c r="C3576" s="9" t="s">
        <v>2427</v>
      </c>
      <c r="D3576" s="9" t="s">
        <v>93</v>
      </c>
      <c r="E3576" s="9" t="s">
        <v>2791</v>
      </c>
      <c r="F3576" s="9" t="s">
        <v>2792</v>
      </c>
      <c r="G3576" s="10">
        <v>13485</v>
      </c>
      <c r="H3576" s="9" t="s">
        <v>94</v>
      </c>
      <c r="I3576" s="10">
        <v>61694</v>
      </c>
      <c r="J3576" s="11">
        <v>0.22</v>
      </c>
      <c r="K3576" s="9" t="s">
        <v>94</v>
      </c>
      <c r="L3576" s="9" t="s">
        <v>95</v>
      </c>
    </row>
    <row r="3577" spans="1:12" x14ac:dyDescent="0.2">
      <c r="A3577" t="str">
        <f>VLOOKUP(B3577,StateFIPS!A$2:B$52,2)</f>
        <v>Georgia</v>
      </c>
      <c r="B3577">
        <f t="shared" si="58"/>
        <v>13</v>
      </c>
      <c r="C3577" s="9" t="s">
        <v>805</v>
      </c>
      <c r="D3577" s="9" t="s">
        <v>93</v>
      </c>
      <c r="E3577" s="9" t="s">
        <v>2791</v>
      </c>
      <c r="F3577" s="9" t="s">
        <v>2792</v>
      </c>
      <c r="G3577" s="10">
        <v>312270</v>
      </c>
      <c r="H3577" s="9" t="s">
        <v>94</v>
      </c>
      <c r="I3577" s="10">
        <v>1428671</v>
      </c>
      <c r="J3577" s="11">
        <v>0.22</v>
      </c>
      <c r="K3577" s="9" t="s">
        <v>94</v>
      </c>
      <c r="L3577" s="9" t="s">
        <v>95</v>
      </c>
    </row>
    <row r="3578" spans="1:12" x14ac:dyDescent="0.2">
      <c r="A3578" t="str">
        <f>VLOOKUP(B3578,StateFIPS!A$2:B$52,2)</f>
        <v>Missouri</v>
      </c>
      <c r="B3578">
        <f t="shared" si="58"/>
        <v>29</v>
      </c>
      <c r="C3578" s="9" t="s">
        <v>352</v>
      </c>
      <c r="D3578" s="9" t="s">
        <v>93</v>
      </c>
      <c r="E3578" s="9" t="s">
        <v>2791</v>
      </c>
      <c r="F3578" s="9" t="s">
        <v>2792</v>
      </c>
      <c r="G3578" s="10">
        <v>8467</v>
      </c>
      <c r="H3578" s="9" t="s">
        <v>94</v>
      </c>
      <c r="I3578" s="10">
        <v>38737</v>
      </c>
      <c r="J3578" s="11">
        <v>0.22</v>
      </c>
      <c r="K3578" s="9" t="s">
        <v>94</v>
      </c>
      <c r="L3578" s="9" t="s">
        <v>95</v>
      </c>
    </row>
    <row r="3579" spans="1:12" x14ac:dyDescent="0.2">
      <c r="A3579" t="str">
        <f>VLOOKUP(B3579,StateFIPS!A$2:B$52,2)</f>
        <v>Minnesota</v>
      </c>
      <c r="B3579">
        <f t="shared" si="58"/>
        <v>27</v>
      </c>
      <c r="C3579" s="9" t="s">
        <v>1570</v>
      </c>
      <c r="D3579" s="9" t="s">
        <v>93</v>
      </c>
      <c r="E3579" s="9" t="s">
        <v>2791</v>
      </c>
      <c r="F3579" s="9" t="s">
        <v>2792</v>
      </c>
      <c r="G3579" s="10">
        <v>7274</v>
      </c>
      <c r="H3579" s="9" t="s">
        <v>94</v>
      </c>
      <c r="I3579" s="10">
        <v>33277</v>
      </c>
      <c r="J3579" s="11">
        <v>0.22</v>
      </c>
      <c r="K3579" s="9" t="s">
        <v>94</v>
      </c>
      <c r="L3579" s="9" t="s">
        <v>95</v>
      </c>
    </row>
    <row r="3580" spans="1:12" x14ac:dyDescent="0.2">
      <c r="A3580" t="str">
        <f>VLOOKUP(B3580,StateFIPS!A$2:B$52,2)</f>
        <v>Mississippi</v>
      </c>
      <c r="B3580">
        <f t="shared" si="58"/>
        <v>28</v>
      </c>
      <c r="C3580" s="9" t="s">
        <v>315</v>
      </c>
      <c r="D3580" s="9" t="s">
        <v>93</v>
      </c>
      <c r="E3580" s="9" t="s">
        <v>2791</v>
      </c>
      <c r="F3580" s="9" t="s">
        <v>2792</v>
      </c>
      <c r="G3580" s="10">
        <v>543670</v>
      </c>
      <c r="H3580" s="9" t="s">
        <v>94</v>
      </c>
      <c r="I3580" s="10">
        <v>2487350</v>
      </c>
      <c r="J3580" s="11">
        <v>0.22</v>
      </c>
      <c r="K3580" s="9" t="s">
        <v>94</v>
      </c>
      <c r="L3580" s="9" t="s">
        <v>95</v>
      </c>
    </row>
    <row r="3581" spans="1:12" x14ac:dyDescent="0.2">
      <c r="A3581" t="str">
        <f>VLOOKUP(B3581,StateFIPS!A$2:B$52,2)</f>
        <v>Missouri</v>
      </c>
      <c r="B3581">
        <f t="shared" si="58"/>
        <v>29</v>
      </c>
      <c r="C3581" s="9" t="s">
        <v>1234</v>
      </c>
      <c r="D3581" s="9" t="s">
        <v>93</v>
      </c>
      <c r="E3581" s="9" t="s">
        <v>2791</v>
      </c>
      <c r="F3581" s="9" t="s">
        <v>2792</v>
      </c>
      <c r="G3581" s="10">
        <v>8467</v>
      </c>
      <c r="H3581" s="9" t="s">
        <v>94</v>
      </c>
      <c r="I3581" s="10">
        <v>38737</v>
      </c>
      <c r="J3581" s="11">
        <v>0.22</v>
      </c>
      <c r="K3581" s="9" t="s">
        <v>94</v>
      </c>
      <c r="L3581" s="9" t="s">
        <v>95</v>
      </c>
    </row>
    <row r="3582" spans="1:12" x14ac:dyDescent="0.2">
      <c r="A3582" t="str">
        <f>VLOOKUP(B3582,StateFIPS!A$2:B$52,2)</f>
        <v>Texas</v>
      </c>
      <c r="B3582">
        <f t="shared" si="58"/>
        <v>48</v>
      </c>
      <c r="C3582" s="9" t="s">
        <v>888</v>
      </c>
      <c r="D3582" s="9" t="s">
        <v>93</v>
      </c>
      <c r="E3582" s="9" t="s">
        <v>2791</v>
      </c>
      <c r="F3582" s="9" t="s">
        <v>2792</v>
      </c>
      <c r="G3582" s="10">
        <v>13485</v>
      </c>
      <c r="H3582" s="9" t="s">
        <v>94</v>
      </c>
      <c r="I3582" s="10">
        <v>61694</v>
      </c>
      <c r="J3582" s="11">
        <v>0.22</v>
      </c>
      <c r="K3582" s="9" t="s">
        <v>94</v>
      </c>
      <c r="L3582" s="9" t="s">
        <v>95</v>
      </c>
    </row>
    <row r="3583" spans="1:12" x14ac:dyDescent="0.2">
      <c r="A3583" t="str">
        <f>VLOOKUP(B3583,StateFIPS!A$2:B$52,2)</f>
        <v>Georgia</v>
      </c>
      <c r="B3583">
        <f t="shared" si="58"/>
        <v>13</v>
      </c>
      <c r="C3583" s="9" t="s">
        <v>800</v>
      </c>
      <c r="D3583" s="9" t="s">
        <v>93</v>
      </c>
      <c r="E3583" s="9" t="s">
        <v>2791</v>
      </c>
      <c r="F3583" s="9" t="s">
        <v>2792</v>
      </c>
      <c r="G3583" s="10">
        <v>329061</v>
      </c>
      <c r="H3583" s="9" t="s">
        <v>94</v>
      </c>
      <c r="I3583" s="10">
        <v>1505490</v>
      </c>
      <c r="J3583" s="11">
        <v>0.22</v>
      </c>
      <c r="K3583" s="9" t="s">
        <v>94</v>
      </c>
      <c r="L3583" s="9" t="s">
        <v>95</v>
      </c>
    </row>
    <row r="3584" spans="1:12" x14ac:dyDescent="0.2">
      <c r="A3584" t="str">
        <f>VLOOKUP(B3584,StateFIPS!A$2:B$52,2)</f>
        <v>Texas</v>
      </c>
      <c r="B3584">
        <f t="shared" si="58"/>
        <v>48</v>
      </c>
      <c r="C3584" s="9" t="s">
        <v>822</v>
      </c>
      <c r="D3584" s="9" t="s">
        <v>93</v>
      </c>
      <c r="E3584" s="9" t="s">
        <v>2791</v>
      </c>
      <c r="F3584" s="9" t="s">
        <v>2792</v>
      </c>
      <c r="G3584" s="10">
        <v>13485</v>
      </c>
      <c r="H3584" s="9" t="s">
        <v>94</v>
      </c>
      <c r="I3584" s="10">
        <v>61694</v>
      </c>
      <c r="J3584" s="11">
        <v>0.22</v>
      </c>
      <c r="K3584" s="9" t="s">
        <v>94</v>
      </c>
      <c r="L3584" s="9" t="s">
        <v>95</v>
      </c>
    </row>
    <row r="3585" spans="1:12" x14ac:dyDescent="0.2">
      <c r="A3585" t="str">
        <f>VLOOKUP(B3585,StateFIPS!A$2:B$52,2)</f>
        <v>Georgia</v>
      </c>
      <c r="B3585">
        <f t="shared" si="58"/>
        <v>13</v>
      </c>
      <c r="C3585" s="9" t="s">
        <v>756</v>
      </c>
      <c r="D3585" s="9" t="s">
        <v>93</v>
      </c>
      <c r="E3585" s="9" t="s">
        <v>2791</v>
      </c>
      <c r="F3585" s="9" t="s">
        <v>2792</v>
      </c>
      <c r="G3585" s="10">
        <v>31743</v>
      </c>
      <c r="H3585" s="9" t="s">
        <v>94</v>
      </c>
      <c r="I3585" s="10">
        <v>145228</v>
      </c>
      <c r="J3585" s="11">
        <v>0.22</v>
      </c>
      <c r="K3585" s="9" t="s">
        <v>94</v>
      </c>
      <c r="L3585" s="9" t="s">
        <v>95</v>
      </c>
    </row>
    <row r="3586" spans="1:12" x14ac:dyDescent="0.2">
      <c r="A3586" t="str">
        <f>VLOOKUP(B3586,StateFIPS!A$2:B$52,2)</f>
        <v>Mississippi</v>
      </c>
      <c r="B3586">
        <f t="shared" si="58"/>
        <v>28</v>
      </c>
      <c r="C3586" s="9" t="s">
        <v>314</v>
      </c>
      <c r="D3586" s="9" t="s">
        <v>93</v>
      </c>
      <c r="E3586" s="9" t="s">
        <v>2791</v>
      </c>
      <c r="F3586" s="9" t="s">
        <v>2792</v>
      </c>
      <c r="G3586" s="10">
        <v>16246</v>
      </c>
      <c r="H3586" s="9" t="s">
        <v>94</v>
      </c>
      <c r="I3586" s="10">
        <v>74328</v>
      </c>
      <c r="J3586" s="11">
        <v>0.22</v>
      </c>
      <c r="K3586" s="9" t="s">
        <v>94</v>
      </c>
      <c r="L3586" s="9" t="s">
        <v>95</v>
      </c>
    </row>
    <row r="3587" spans="1:12" x14ac:dyDescent="0.2">
      <c r="A3587" t="str">
        <f>VLOOKUP(B3587,StateFIPS!A$2:B$52,2)</f>
        <v>Arkansas</v>
      </c>
      <c r="B3587">
        <f t="shared" ref="B3587:B3650" si="59">VALUE(LEFT(C3587,2))</f>
        <v>5</v>
      </c>
      <c r="C3587" s="9" t="s">
        <v>612</v>
      </c>
      <c r="D3587" s="9" t="s">
        <v>93</v>
      </c>
      <c r="E3587" s="9" t="s">
        <v>2791</v>
      </c>
      <c r="F3587" s="9" t="s">
        <v>2792</v>
      </c>
      <c r="G3587" s="10">
        <v>21716</v>
      </c>
      <c r="H3587" s="9" t="s">
        <v>94</v>
      </c>
      <c r="I3587" s="10">
        <v>99353</v>
      </c>
      <c r="J3587" s="11">
        <v>0.22</v>
      </c>
      <c r="K3587" s="9" t="s">
        <v>94</v>
      </c>
      <c r="L3587" s="9" t="s">
        <v>95</v>
      </c>
    </row>
    <row r="3588" spans="1:12" x14ac:dyDescent="0.2">
      <c r="A3588" t="str">
        <f>VLOOKUP(B3588,StateFIPS!A$2:B$52,2)</f>
        <v>Georgia</v>
      </c>
      <c r="B3588">
        <f t="shared" si="59"/>
        <v>13</v>
      </c>
      <c r="C3588" s="9" t="s">
        <v>1983</v>
      </c>
      <c r="D3588" s="9" t="s">
        <v>93</v>
      </c>
      <c r="E3588" s="9" t="s">
        <v>2791</v>
      </c>
      <c r="F3588" s="9" t="s">
        <v>2792</v>
      </c>
      <c r="G3588" s="10">
        <v>1383623</v>
      </c>
      <c r="H3588" s="9" t="s">
        <v>94</v>
      </c>
      <c r="I3588" s="10">
        <v>6330232</v>
      </c>
      <c r="J3588" s="11">
        <v>0.22</v>
      </c>
      <c r="K3588" s="9" t="s">
        <v>94</v>
      </c>
      <c r="L3588" s="9" t="s">
        <v>95</v>
      </c>
    </row>
    <row r="3589" spans="1:12" x14ac:dyDescent="0.2">
      <c r="A3589" t="str">
        <f>VLOOKUP(B3589,StateFIPS!A$2:B$52,2)</f>
        <v>Georgia</v>
      </c>
      <c r="B3589">
        <f t="shared" si="59"/>
        <v>13</v>
      </c>
      <c r="C3589" s="9" t="s">
        <v>738</v>
      </c>
      <c r="D3589" s="9" t="s">
        <v>93</v>
      </c>
      <c r="E3589" s="9" t="s">
        <v>2791</v>
      </c>
      <c r="F3589" s="9" t="s">
        <v>2792</v>
      </c>
      <c r="G3589" s="10">
        <v>1686543</v>
      </c>
      <c r="H3589" s="9" t="s">
        <v>94</v>
      </c>
      <c r="I3589" s="10">
        <v>7716126</v>
      </c>
      <c r="J3589" s="11">
        <v>0.22</v>
      </c>
      <c r="K3589" s="9" t="s">
        <v>94</v>
      </c>
      <c r="L3589" s="9" t="s">
        <v>95</v>
      </c>
    </row>
    <row r="3590" spans="1:12" x14ac:dyDescent="0.2">
      <c r="A3590" t="str">
        <f>VLOOKUP(B3590,StateFIPS!A$2:B$52,2)</f>
        <v>Alabama</v>
      </c>
      <c r="B3590">
        <f t="shared" si="59"/>
        <v>1</v>
      </c>
      <c r="C3590" s="9" t="s">
        <v>568</v>
      </c>
      <c r="D3590" s="9" t="s">
        <v>93</v>
      </c>
      <c r="E3590" s="9" t="s">
        <v>2791</v>
      </c>
      <c r="F3590" s="9" t="s">
        <v>2792</v>
      </c>
      <c r="G3590" s="10">
        <v>8824</v>
      </c>
      <c r="H3590" s="9" t="s">
        <v>94</v>
      </c>
      <c r="I3590" s="10">
        <v>40369</v>
      </c>
      <c r="J3590" s="11">
        <v>0.22</v>
      </c>
      <c r="K3590" s="9" t="s">
        <v>94</v>
      </c>
      <c r="L3590" s="9" t="s">
        <v>95</v>
      </c>
    </row>
    <row r="3591" spans="1:12" x14ac:dyDescent="0.2">
      <c r="A3591" t="str">
        <f>VLOOKUP(B3591,StateFIPS!A$2:B$52,2)</f>
        <v>Arkansas</v>
      </c>
      <c r="B3591">
        <f t="shared" si="59"/>
        <v>5</v>
      </c>
      <c r="C3591" s="9" t="s">
        <v>613</v>
      </c>
      <c r="D3591" s="9" t="s">
        <v>93</v>
      </c>
      <c r="E3591" s="9" t="s">
        <v>2791</v>
      </c>
      <c r="F3591" s="9" t="s">
        <v>2792</v>
      </c>
      <c r="G3591" s="10">
        <v>2813991</v>
      </c>
      <c r="H3591" s="9" t="s">
        <v>94</v>
      </c>
      <c r="I3591" s="10">
        <v>12874327</v>
      </c>
      <c r="J3591" s="11">
        <v>0.22</v>
      </c>
      <c r="K3591" s="9" t="s">
        <v>94</v>
      </c>
      <c r="L3591" s="9" t="s">
        <v>95</v>
      </c>
    </row>
    <row r="3592" spans="1:12" x14ac:dyDescent="0.2">
      <c r="A3592" t="str">
        <f>VLOOKUP(B3592,StateFIPS!A$2:B$52,2)</f>
        <v>New York</v>
      </c>
      <c r="B3592">
        <f t="shared" si="59"/>
        <v>36</v>
      </c>
      <c r="C3592" s="9" t="s">
        <v>2140</v>
      </c>
      <c r="D3592" s="9" t="s">
        <v>93</v>
      </c>
      <c r="E3592" s="9" t="s">
        <v>2791</v>
      </c>
      <c r="F3592" s="9" t="s">
        <v>2792</v>
      </c>
      <c r="G3592" s="10">
        <v>306</v>
      </c>
      <c r="H3592" s="9" t="s">
        <v>94</v>
      </c>
      <c r="I3592" s="10">
        <v>1398</v>
      </c>
      <c r="J3592" s="11">
        <v>0.22</v>
      </c>
      <c r="K3592" s="9" t="s">
        <v>94</v>
      </c>
      <c r="L3592" s="9" t="s">
        <v>95</v>
      </c>
    </row>
    <row r="3593" spans="1:12" x14ac:dyDescent="0.2">
      <c r="A3593" t="str">
        <f>VLOOKUP(B3593,StateFIPS!A$2:B$52,2)</f>
        <v>Texas</v>
      </c>
      <c r="B3593">
        <f t="shared" si="59"/>
        <v>48</v>
      </c>
      <c r="C3593" s="9" t="s">
        <v>808</v>
      </c>
      <c r="D3593" s="9" t="s">
        <v>93</v>
      </c>
      <c r="E3593" s="9" t="s">
        <v>2791</v>
      </c>
      <c r="F3593" s="9" t="s">
        <v>2792</v>
      </c>
      <c r="G3593" s="10">
        <v>13485</v>
      </c>
      <c r="H3593" s="9" t="s">
        <v>94</v>
      </c>
      <c r="I3593" s="10">
        <v>61694</v>
      </c>
      <c r="J3593" s="11">
        <v>0.22</v>
      </c>
      <c r="K3593" s="9" t="s">
        <v>94</v>
      </c>
      <c r="L3593" s="9" t="s">
        <v>95</v>
      </c>
    </row>
    <row r="3594" spans="1:12" x14ac:dyDescent="0.2">
      <c r="A3594" t="str">
        <f>VLOOKUP(B3594,StateFIPS!A$2:B$52,2)</f>
        <v>Texas</v>
      </c>
      <c r="B3594">
        <f t="shared" si="59"/>
        <v>48</v>
      </c>
      <c r="C3594" s="9" t="s">
        <v>944</v>
      </c>
      <c r="D3594" s="9" t="s">
        <v>93</v>
      </c>
      <c r="E3594" s="9" t="s">
        <v>2791</v>
      </c>
      <c r="F3594" s="9" t="s">
        <v>2792</v>
      </c>
      <c r="G3594" s="10">
        <v>13485</v>
      </c>
      <c r="H3594" s="9" t="s">
        <v>94</v>
      </c>
      <c r="I3594" s="10">
        <v>61694</v>
      </c>
      <c r="J3594" s="11">
        <v>0.22</v>
      </c>
      <c r="K3594" s="9" t="s">
        <v>94</v>
      </c>
      <c r="L3594" s="9" t="s">
        <v>95</v>
      </c>
    </row>
    <row r="3595" spans="1:12" x14ac:dyDescent="0.2">
      <c r="A3595" t="str">
        <f>VLOOKUP(B3595,StateFIPS!A$2:B$52,2)</f>
        <v>Georgia</v>
      </c>
      <c r="B3595">
        <f t="shared" si="59"/>
        <v>13</v>
      </c>
      <c r="C3595" s="9" t="s">
        <v>2017</v>
      </c>
      <c r="D3595" s="9" t="s">
        <v>93</v>
      </c>
      <c r="E3595" s="9" t="s">
        <v>2791</v>
      </c>
      <c r="F3595" s="9" t="s">
        <v>2792</v>
      </c>
      <c r="G3595" s="10">
        <v>535008</v>
      </c>
      <c r="H3595" s="9" t="s">
        <v>94</v>
      </c>
      <c r="I3595" s="10">
        <v>2447724</v>
      </c>
      <c r="J3595" s="11">
        <v>0.22</v>
      </c>
      <c r="K3595" s="9" t="s">
        <v>94</v>
      </c>
      <c r="L3595" s="9" t="s">
        <v>95</v>
      </c>
    </row>
    <row r="3596" spans="1:12" x14ac:dyDescent="0.2">
      <c r="A3596" t="str">
        <f>VLOOKUP(B3596,StateFIPS!A$2:B$52,2)</f>
        <v>Nebraska</v>
      </c>
      <c r="B3596">
        <f t="shared" si="59"/>
        <v>31</v>
      </c>
      <c r="C3596" s="9" t="s">
        <v>1260</v>
      </c>
      <c r="D3596" s="9" t="s">
        <v>93</v>
      </c>
      <c r="E3596" s="9" t="s">
        <v>2791</v>
      </c>
      <c r="F3596" s="9" t="s">
        <v>2792</v>
      </c>
      <c r="G3596" s="10">
        <v>4225</v>
      </c>
      <c r="H3596" s="9" t="s">
        <v>94</v>
      </c>
      <c r="I3596" s="10">
        <v>19329</v>
      </c>
      <c r="J3596" s="11">
        <v>0.22</v>
      </c>
      <c r="K3596" s="9" t="s">
        <v>94</v>
      </c>
      <c r="L3596" s="9" t="s">
        <v>95</v>
      </c>
    </row>
    <row r="3597" spans="1:12" x14ac:dyDescent="0.2">
      <c r="A3597" t="str">
        <f>VLOOKUP(B3597,StateFIPS!A$2:B$52,2)</f>
        <v>Alabama</v>
      </c>
      <c r="B3597">
        <f t="shared" si="59"/>
        <v>1</v>
      </c>
      <c r="C3597" s="9" t="s">
        <v>578</v>
      </c>
      <c r="D3597" s="9" t="s">
        <v>93</v>
      </c>
      <c r="E3597" s="9" t="s">
        <v>2791</v>
      </c>
      <c r="F3597" s="9" t="s">
        <v>2792</v>
      </c>
      <c r="G3597" s="10">
        <v>62981</v>
      </c>
      <c r="H3597" s="9" t="s">
        <v>94</v>
      </c>
      <c r="I3597" s="10">
        <v>288143</v>
      </c>
      <c r="J3597" s="11">
        <v>0.22</v>
      </c>
      <c r="K3597" s="9" t="s">
        <v>94</v>
      </c>
      <c r="L3597" s="9" t="s">
        <v>95</v>
      </c>
    </row>
    <row r="3598" spans="1:12" x14ac:dyDescent="0.2">
      <c r="A3598" t="str">
        <f>VLOOKUP(B3598,StateFIPS!A$2:B$52,2)</f>
        <v>Georgia</v>
      </c>
      <c r="B3598">
        <f t="shared" si="59"/>
        <v>13</v>
      </c>
      <c r="C3598" s="9" t="s">
        <v>792</v>
      </c>
      <c r="D3598" s="9" t="s">
        <v>93</v>
      </c>
      <c r="E3598" s="9" t="s">
        <v>2791</v>
      </c>
      <c r="F3598" s="9" t="s">
        <v>2792</v>
      </c>
      <c r="G3598" s="10">
        <v>31743</v>
      </c>
      <c r="H3598" s="9" t="s">
        <v>94</v>
      </c>
      <c r="I3598" s="10">
        <v>145228</v>
      </c>
      <c r="J3598" s="11">
        <v>0.22</v>
      </c>
      <c r="K3598" s="9" t="s">
        <v>94</v>
      </c>
      <c r="L3598" s="9" t="s">
        <v>95</v>
      </c>
    </row>
    <row r="3599" spans="1:12" x14ac:dyDescent="0.2">
      <c r="A3599" t="str">
        <f>VLOOKUP(B3599,StateFIPS!A$2:B$52,2)</f>
        <v>Nebraska</v>
      </c>
      <c r="B3599">
        <f t="shared" si="59"/>
        <v>31</v>
      </c>
      <c r="C3599" s="9" t="s">
        <v>1280</v>
      </c>
      <c r="D3599" s="9" t="s">
        <v>93</v>
      </c>
      <c r="E3599" s="9" t="s">
        <v>2791</v>
      </c>
      <c r="F3599" s="9" t="s">
        <v>2792</v>
      </c>
      <c r="G3599" s="10">
        <v>4225</v>
      </c>
      <c r="H3599" s="9" t="s">
        <v>94</v>
      </c>
      <c r="I3599" s="10">
        <v>19329</v>
      </c>
      <c r="J3599" s="11">
        <v>0.22</v>
      </c>
      <c r="K3599" s="9" t="s">
        <v>94</v>
      </c>
      <c r="L3599" s="9" t="s">
        <v>95</v>
      </c>
    </row>
    <row r="3600" spans="1:12" x14ac:dyDescent="0.2">
      <c r="A3600" t="str">
        <f>VLOOKUP(B3600,StateFIPS!A$2:B$52,2)</f>
        <v>Missouri</v>
      </c>
      <c r="B3600">
        <f t="shared" si="59"/>
        <v>29</v>
      </c>
      <c r="C3600" s="9" t="s">
        <v>1679</v>
      </c>
      <c r="D3600" s="9" t="s">
        <v>93</v>
      </c>
      <c r="E3600" s="9" t="s">
        <v>2791</v>
      </c>
      <c r="F3600" s="9" t="s">
        <v>2792</v>
      </c>
      <c r="G3600" s="10">
        <v>66</v>
      </c>
      <c r="H3600" s="9" t="s">
        <v>94</v>
      </c>
      <c r="I3600" s="10">
        <v>301</v>
      </c>
      <c r="J3600" s="11">
        <v>0.22</v>
      </c>
      <c r="K3600" s="9" t="s">
        <v>94</v>
      </c>
      <c r="L3600" s="9" t="s">
        <v>95</v>
      </c>
    </row>
    <row r="3601" spans="1:12" x14ac:dyDescent="0.2">
      <c r="A3601" t="str">
        <f>VLOOKUP(B3601,StateFIPS!A$2:B$52,2)</f>
        <v>Minnesota</v>
      </c>
      <c r="B3601">
        <f t="shared" si="59"/>
        <v>27</v>
      </c>
      <c r="C3601" s="9" t="s">
        <v>1726</v>
      </c>
      <c r="D3601" s="9" t="s">
        <v>93</v>
      </c>
      <c r="E3601" s="9" t="s">
        <v>2791</v>
      </c>
      <c r="F3601" s="9" t="s">
        <v>2792</v>
      </c>
      <c r="G3601" s="10">
        <v>85</v>
      </c>
      <c r="H3601" s="9" t="s">
        <v>94</v>
      </c>
      <c r="I3601" s="10">
        <v>389</v>
      </c>
      <c r="J3601" s="11">
        <v>0.22</v>
      </c>
      <c r="K3601" s="9" t="s">
        <v>94</v>
      </c>
      <c r="L3601" s="9" t="s">
        <v>95</v>
      </c>
    </row>
    <row r="3602" spans="1:12" x14ac:dyDescent="0.2">
      <c r="A3602" t="str">
        <f>VLOOKUP(B3602,StateFIPS!A$2:B$52,2)</f>
        <v>Minnesota</v>
      </c>
      <c r="B3602">
        <f t="shared" si="59"/>
        <v>27</v>
      </c>
      <c r="C3602" s="9" t="s">
        <v>1743</v>
      </c>
      <c r="D3602" s="9" t="s">
        <v>93</v>
      </c>
      <c r="E3602" s="9" t="s">
        <v>2791</v>
      </c>
      <c r="F3602" s="9" t="s">
        <v>2792</v>
      </c>
      <c r="G3602" s="10">
        <v>2119</v>
      </c>
      <c r="H3602" s="9" t="s">
        <v>94</v>
      </c>
      <c r="I3602" s="10">
        <v>9695</v>
      </c>
      <c r="J3602" s="11">
        <v>0.22</v>
      </c>
      <c r="K3602" s="9" t="s">
        <v>94</v>
      </c>
      <c r="L3602" s="9" t="s">
        <v>95</v>
      </c>
    </row>
    <row r="3603" spans="1:12" x14ac:dyDescent="0.2">
      <c r="A3603" t="str">
        <f>VLOOKUP(B3603,StateFIPS!A$2:B$52,2)</f>
        <v>Missouri</v>
      </c>
      <c r="B3603">
        <f t="shared" si="59"/>
        <v>29</v>
      </c>
      <c r="C3603" s="9" t="s">
        <v>1606</v>
      </c>
      <c r="D3603" s="9" t="s">
        <v>93</v>
      </c>
      <c r="E3603" s="9" t="s">
        <v>2791</v>
      </c>
      <c r="F3603" s="9" t="s">
        <v>2792</v>
      </c>
      <c r="G3603" s="10">
        <v>304378</v>
      </c>
      <c r="H3603" s="9" t="s">
        <v>94</v>
      </c>
      <c r="I3603" s="10">
        <v>1392562</v>
      </c>
      <c r="J3603" s="11">
        <v>0.22</v>
      </c>
      <c r="K3603" s="9" t="s">
        <v>94</v>
      </c>
      <c r="L3603" s="9" t="s">
        <v>95</v>
      </c>
    </row>
    <row r="3604" spans="1:12" x14ac:dyDescent="0.2">
      <c r="A3604" t="str">
        <f>VLOOKUP(B3604,StateFIPS!A$2:B$52,2)</f>
        <v>Georgia</v>
      </c>
      <c r="B3604">
        <f t="shared" si="59"/>
        <v>13</v>
      </c>
      <c r="C3604" s="9" t="s">
        <v>774</v>
      </c>
      <c r="D3604" s="9" t="s">
        <v>93</v>
      </c>
      <c r="E3604" s="9" t="s">
        <v>2791</v>
      </c>
      <c r="F3604" s="9" t="s">
        <v>2792</v>
      </c>
      <c r="G3604" s="10">
        <v>31743</v>
      </c>
      <c r="H3604" s="9" t="s">
        <v>94</v>
      </c>
      <c r="I3604" s="10">
        <v>145228</v>
      </c>
      <c r="J3604" s="11">
        <v>0.22</v>
      </c>
      <c r="K3604" s="9" t="s">
        <v>94</v>
      </c>
      <c r="L3604" s="9" t="s">
        <v>95</v>
      </c>
    </row>
    <row r="3605" spans="1:12" x14ac:dyDescent="0.2">
      <c r="A3605" t="str">
        <f>VLOOKUP(B3605,StateFIPS!A$2:B$52,2)</f>
        <v>Maryland</v>
      </c>
      <c r="B3605">
        <f t="shared" si="59"/>
        <v>24</v>
      </c>
      <c r="C3605" s="9" t="s">
        <v>401</v>
      </c>
      <c r="D3605" s="9" t="s">
        <v>93</v>
      </c>
      <c r="E3605" s="9" t="s">
        <v>2791</v>
      </c>
      <c r="F3605" s="9" t="s">
        <v>2792</v>
      </c>
      <c r="G3605" s="10">
        <v>4198210</v>
      </c>
      <c r="H3605" s="9" t="s">
        <v>94</v>
      </c>
      <c r="I3605" s="10">
        <v>19207281</v>
      </c>
      <c r="J3605" s="11">
        <v>0.22</v>
      </c>
      <c r="K3605" s="9" t="s">
        <v>94</v>
      </c>
      <c r="L3605" s="9" t="s">
        <v>95</v>
      </c>
    </row>
    <row r="3606" spans="1:12" x14ac:dyDescent="0.2">
      <c r="A3606" t="str">
        <f>VLOOKUP(B3606,StateFIPS!A$2:B$52,2)</f>
        <v>Missouri</v>
      </c>
      <c r="B3606">
        <f t="shared" si="59"/>
        <v>29</v>
      </c>
      <c r="C3606" s="9" t="s">
        <v>1686</v>
      </c>
      <c r="D3606" s="9" t="s">
        <v>93</v>
      </c>
      <c r="E3606" s="9" t="s">
        <v>2791</v>
      </c>
      <c r="F3606" s="9" t="s">
        <v>2792</v>
      </c>
      <c r="G3606" s="10">
        <v>34</v>
      </c>
      <c r="H3606" s="9" t="s">
        <v>94</v>
      </c>
      <c r="I3606" s="10">
        <v>154</v>
      </c>
      <c r="J3606" s="11">
        <v>0.22</v>
      </c>
      <c r="K3606" s="9" t="s">
        <v>94</v>
      </c>
      <c r="L3606" s="9" t="s">
        <v>95</v>
      </c>
    </row>
    <row r="3607" spans="1:12" x14ac:dyDescent="0.2">
      <c r="A3607" t="str">
        <f>VLOOKUP(B3607,StateFIPS!A$2:B$52,2)</f>
        <v>Nebraska</v>
      </c>
      <c r="B3607">
        <f t="shared" si="59"/>
        <v>31</v>
      </c>
      <c r="C3607" s="9" t="s">
        <v>2153</v>
      </c>
      <c r="D3607" s="9" t="s">
        <v>93</v>
      </c>
      <c r="E3607" s="9" t="s">
        <v>2791</v>
      </c>
      <c r="F3607" s="9" t="s">
        <v>2792</v>
      </c>
      <c r="G3607" s="10">
        <v>4225</v>
      </c>
      <c r="H3607" s="9" t="s">
        <v>94</v>
      </c>
      <c r="I3607" s="10">
        <v>19329</v>
      </c>
      <c r="J3607" s="11">
        <v>0.22</v>
      </c>
      <c r="K3607" s="9" t="s">
        <v>94</v>
      </c>
      <c r="L3607" s="9" t="s">
        <v>95</v>
      </c>
    </row>
    <row r="3608" spans="1:12" x14ac:dyDescent="0.2">
      <c r="A3608" t="str">
        <f>VLOOKUP(B3608,StateFIPS!A$2:B$52,2)</f>
        <v>Minnesota</v>
      </c>
      <c r="B3608">
        <f t="shared" si="59"/>
        <v>27</v>
      </c>
      <c r="C3608" s="9" t="s">
        <v>1738</v>
      </c>
      <c r="D3608" s="9" t="s">
        <v>93</v>
      </c>
      <c r="E3608" s="9" t="s">
        <v>2791</v>
      </c>
      <c r="F3608" s="9" t="s">
        <v>2792</v>
      </c>
      <c r="G3608" s="10">
        <v>574</v>
      </c>
      <c r="H3608" s="9" t="s">
        <v>94</v>
      </c>
      <c r="I3608" s="10">
        <v>2628</v>
      </c>
      <c r="J3608" s="11">
        <v>0.22</v>
      </c>
      <c r="K3608" s="9" t="s">
        <v>94</v>
      </c>
      <c r="L3608" s="9" t="s">
        <v>95</v>
      </c>
    </row>
    <row r="3609" spans="1:12" x14ac:dyDescent="0.2">
      <c r="A3609" t="str">
        <f>VLOOKUP(B3609,StateFIPS!A$2:B$52,2)</f>
        <v>Arkansas</v>
      </c>
      <c r="B3609">
        <f t="shared" si="59"/>
        <v>5</v>
      </c>
      <c r="C3609" s="9" t="s">
        <v>648</v>
      </c>
      <c r="D3609" s="9" t="s">
        <v>93</v>
      </c>
      <c r="E3609" s="9" t="s">
        <v>2791</v>
      </c>
      <c r="F3609" s="9" t="s">
        <v>2792</v>
      </c>
      <c r="G3609" s="10">
        <v>937731</v>
      </c>
      <c r="H3609" s="9" t="s">
        <v>94</v>
      </c>
      <c r="I3609" s="10">
        <v>4290224</v>
      </c>
      <c r="J3609" s="11">
        <v>0.22</v>
      </c>
      <c r="K3609" s="9" t="s">
        <v>94</v>
      </c>
      <c r="L3609" s="9" t="s">
        <v>95</v>
      </c>
    </row>
    <row r="3610" spans="1:12" x14ac:dyDescent="0.2">
      <c r="A3610" t="str">
        <f>VLOOKUP(B3610,StateFIPS!A$2:B$52,2)</f>
        <v>Georgia</v>
      </c>
      <c r="B3610">
        <f t="shared" si="59"/>
        <v>13</v>
      </c>
      <c r="C3610" s="9" t="s">
        <v>783</v>
      </c>
      <c r="D3610" s="9" t="s">
        <v>93</v>
      </c>
      <c r="E3610" s="9" t="s">
        <v>2791</v>
      </c>
      <c r="F3610" s="9" t="s">
        <v>2792</v>
      </c>
      <c r="G3610" s="10">
        <v>31743</v>
      </c>
      <c r="H3610" s="9" t="s">
        <v>94</v>
      </c>
      <c r="I3610" s="10">
        <v>145228</v>
      </c>
      <c r="J3610" s="11">
        <v>0.22</v>
      </c>
      <c r="K3610" s="9" t="s">
        <v>94</v>
      </c>
      <c r="L3610" s="9" t="s">
        <v>95</v>
      </c>
    </row>
    <row r="3611" spans="1:12" x14ac:dyDescent="0.2">
      <c r="A3611" t="str">
        <f>VLOOKUP(B3611,StateFIPS!A$2:B$52,2)</f>
        <v>Nebraska</v>
      </c>
      <c r="B3611">
        <f t="shared" si="59"/>
        <v>31</v>
      </c>
      <c r="C3611" s="9" t="s">
        <v>1261</v>
      </c>
      <c r="D3611" s="9" t="s">
        <v>93</v>
      </c>
      <c r="E3611" s="9" t="s">
        <v>2791</v>
      </c>
      <c r="F3611" s="9" t="s">
        <v>2792</v>
      </c>
      <c r="G3611" s="10">
        <v>373</v>
      </c>
      <c r="H3611" s="9" t="s">
        <v>94</v>
      </c>
      <c r="I3611" s="10">
        <v>1708</v>
      </c>
      <c r="J3611" s="11">
        <v>0.22</v>
      </c>
      <c r="K3611" s="9" t="s">
        <v>94</v>
      </c>
      <c r="L3611" s="9" t="s">
        <v>95</v>
      </c>
    </row>
    <row r="3612" spans="1:12" x14ac:dyDescent="0.2">
      <c r="A3612" t="str">
        <f>VLOOKUP(B3612,StateFIPS!A$2:B$52,2)</f>
        <v>Florida</v>
      </c>
      <c r="B3612">
        <f t="shared" si="59"/>
        <v>12</v>
      </c>
      <c r="C3612" s="9" t="s">
        <v>537</v>
      </c>
      <c r="D3612" s="9" t="s">
        <v>93</v>
      </c>
      <c r="E3612" s="9" t="s">
        <v>2791</v>
      </c>
      <c r="F3612" s="9" t="s">
        <v>2792</v>
      </c>
      <c r="G3612" s="10">
        <v>9631</v>
      </c>
      <c r="H3612" s="9" t="s">
        <v>94</v>
      </c>
      <c r="I3612" s="10">
        <v>44063</v>
      </c>
      <c r="J3612" s="11">
        <v>0.22</v>
      </c>
      <c r="K3612" s="9" t="s">
        <v>94</v>
      </c>
      <c r="L3612" s="9" t="s">
        <v>95</v>
      </c>
    </row>
    <row r="3613" spans="1:12" x14ac:dyDescent="0.2">
      <c r="A3613" t="str">
        <f>VLOOKUP(B3613,StateFIPS!A$2:B$52,2)</f>
        <v>Missouri</v>
      </c>
      <c r="B3613">
        <f t="shared" si="59"/>
        <v>29</v>
      </c>
      <c r="C3613" s="9" t="s">
        <v>367</v>
      </c>
      <c r="D3613" s="9" t="s">
        <v>93</v>
      </c>
      <c r="E3613" s="9" t="s">
        <v>2791</v>
      </c>
      <c r="F3613" s="9" t="s">
        <v>2792</v>
      </c>
      <c r="G3613" s="10">
        <v>8467</v>
      </c>
      <c r="H3613" s="9" t="s">
        <v>94</v>
      </c>
      <c r="I3613" s="10">
        <v>38737</v>
      </c>
      <c r="J3613" s="11">
        <v>0.22</v>
      </c>
      <c r="K3613" s="9" t="s">
        <v>94</v>
      </c>
      <c r="L3613" s="9" t="s">
        <v>95</v>
      </c>
    </row>
    <row r="3614" spans="1:12" x14ac:dyDescent="0.2">
      <c r="A3614" t="str">
        <f>VLOOKUP(B3614,StateFIPS!A$2:B$52,2)</f>
        <v>Florida</v>
      </c>
      <c r="B3614">
        <f t="shared" si="59"/>
        <v>12</v>
      </c>
      <c r="C3614" s="9" t="s">
        <v>538</v>
      </c>
      <c r="D3614" s="9" t="s">
        <v>93</v>
      </c>
      <c r="E3614" s="9" t="s">
        <v>2791</v>
      </c>
      <c r="F3614" s="9" t="s">
        <v>2792</v>
      </c>
      <c r="G3614" s="10">
        <v>9631</v>
      </c>
      <c r="H3614" s="9" t="s">
        <v>94</v>
      </c>
      <c r="I3614" s="10">
        <v>44063</v>
      </c>
      <c r="J3614" s="11">
        <v>0.22</v>
      </c>
      <c r="K3614" s="9" t="s">
        <v>94</v>
      </c>
      <c r="L3614" s="9" t="s">
        <v>95</v>
      </c>
    </row>
    <row r="3615" spans="1:12" x14ac:dyDescent="0.2">
      <c r="A3615" t="str">
        <f>VLOOKUP(B3615,StateFIPS!A$2:B$52,2)</f>
        <v>Georgia</v>
      </c>
      <c r="B3615">
        <f t="shared" si="59"/>
        <v>13</v>
      </c>
      <c r="C3615" s="9" t="s">
        <v>706</v>
      </c>
      <c r="D3615" s="9" t="s">
        <v>93</v>
      </c>
      <c r="E3615" s="9" t="s">
        <v>2791</v>
      </c>
      <c r="F3615" s="9" t="s">
        <v>2792</v>
      </c>
      <c r="G3615" s="10">
        <v>31743</v>
      </c>
      <c r="H3615" s="9" t="s">
        <v>94</v>
      </c>
      <c r="I3615" s="10">
        <v>145228</v>
      </c>
      <c r="J3615" s="11">
        <v>0.22</v>
      </c>
      <c r="K3615" s="9" t="s">
        <v>94</v>
      </c>
      <c r="L3615" s="9" t="s">
        <v>95</v>
      </c>
    </row>
    <row r="3616" spans="1:12" x14ac:dyDescent="0.2">
      <c r="A3616" t="str">
        <f>VLOOKUP(B3616,StateFIPS!A$2:B$52,2)</f>
        <v>Georgia</v>
      </c>
      <c r="B3616">
        <f t="shared" si="59"/>
        <v>13</v>
      </c>
      <c r="C3616" s="9" t="s">
        <v>2775</v>
      </c>
      <c r="D3616" s="9" t="s">
        <v>93</v>
      </c>
      <c r="E3616" s="9" t="s">
        <v>2791</v>
      </c>
      <c r="F3616" s="9" t="s">
        <v>2792</v>
      </c>
      <c r="G3616" s="10">
        <v>31743</v>
      </c>
      <c r="H3616" s="9" t="s">
        <v>94</v>
      </c>
      <c r="I3616" s="10">
        <v>145228</v>
      </c>
      <c r="J3616" s="11">
        <v>0.22</v>
      </c>
      <c r="K3616" s="9" t="s">
        <v>94</v>
      </c>
      <c r="L3616" s="9" t="s">
        <v>95</v>
      </c>
    </row>
    <row r="3617" spans="1:12" x14ac:dyDescent="0.2">
      <c r="A3617" t="str">
        <f>VLOOKUP(B3617,StateFIPS!A$2:B$52,2)</f>
        <v>Minnesota</v>
      </c>
      <c r="B3617">
        <f t="shared" si="59"/>
        <v>27</v>
      </c>
      <c r="C3617" s="9" t="s">
        <v>1765</v>
      </c>
      <c r="D3617" s="9" t="s">
        <v>93</v>
      </c>
      <c r="E3617" s="9" t="s">
        <v>2791</v>
      </c>
      <c r="F3617" s="9" t="s">
        <v>2792</v>
      </c>
      <c r="G3617" s="10">
        <v>7274</v>
      </c>
      <c r="H3617" s="9" t="s">
        <v>94</v>
      </c>
      <c r="I3617" s="10">
        <v>33277</v>
      </c>
      <c r="J3617" s="11">
        <v>0.22</v>
      </c>
      <c r="K3617" s="9" t="s">
        <v>94</v>
      </c>
      <c r="L3617" s="9" t="s">
        <v>95</v>
      </c>
    </row>
    <row r="3618" spans="1:12" x14ac:dyDescent="0.2">
      <c r="A3618" t="str">
        <f>VLOOKUP(B3618,StateFIPS!A$2:B$52,2)</f>
        <v>Missouri</v>
      </c>
      <c r="B3618">
        <f t="shared" si="59"/>
        <v>29</v>
      </c>
      <c r="C3618" s="9" t="s">
        <v>1602</v>
      </c>
      <c r="D3618" s="9" t="s">
        <v>93</v>
      </c>
      <c r="E3618" s="9" t="s">
        <v>2791</v>
      </c>
      <c r="F3618" s="9" t="s">
        <v>2792</v>
      </c>
      <c r="G3618" s="10">
        <v>8467</v>
      </c>
      <c r="H3618" s="9" t="s">
        <v>94</v>
      </c>
      <c r="I3618" s="10">
        <v>38737</v>
      </c>
      <c r="J3618" s="11">
        <v>0.22</v>
      </c>
      <c r="K3618" s="9" t="s">
        <v>94</v>
      </c>
      <c r="L3618" s="9" t="s">
        <v>95</v>
      </c>
    </row>
    <row r="3619" spans="1:12" x14ac:dyDescent="0.2">
      <c r="A3619" t="str">
        <f>VLOOKUP(B3619,StateFIPS!A$2:B$52,2)</f>
        <v>Nebraska</v>
      </c>
      <c r="B3619">
        <f t="shared" si="59"/>
        <v>31</v>
      </c>
      <c r="C3619" s="9" t="s">
        <v>2209</v>
      </c>
      <c r="D3619" s="9" t="s">
        <v>93</v>
      </c>
      <c r="E3619" s="9" t="s">
        <v>2791</v>
      </c>
      <c r="F3619" s="9" t="s">
        <v>2792</v>
      </c>
      <c r="G3619" s="10">
        <v>2870</v>
      </c>
      <c r="H3619" s="9" t="s">
        <v>94</v>
      </c>
      <c r="I3619" s="10">
        <v>13132</v>
      </c>
      <c r="J3619" s="11">
        <v>0.22</v>
      </c>
      <c r="K3619" s="9" t="s">
        <v>94</v>
      </c>
      <c r="L3619" s="9" t="s">
        <v>95</v>
      </c>
    </row>
    <row r="3620" spans="1:12" x14ac:dyDescent="0.2">
      <c r="A3620" t="str">
        <f>VLOOKUP(B3620,StateFIPS!A$2:B$52,2)</f>
        <v>Tennessee</v>
      </c>
      <c r="B3620">
        <f t="shared" si="59"/>
        <v>47</v>
      </c>
      <c r="C3620" s="9" t="s">
        <v>962</v>
      </c>
      <c r="D3620" s="9" t="s">
        <v>93</v>
      </c>
      <c r="E3620" s="9" t="s">
        <v>2791</v>
      </c>
      <c r="F3620" s="9" t="s">
        <v>2792</v>
      </c>
      <c r="G3620" s="10">
        <v>9701</v>
      </c>
      <c r="H3620" s="9" t="s">
        <v>94</v>
      </c>
      <c r="I3620" s="10">
        <v>44384</v>
      </c>
      <c r="J3620" s="11">
        <v>0.22</v>
      </c>
      <c r="K3620" s="9" t="s">
        <v>94</v>
      </c>
      <c r="L3620" s="9" t="s">
        <v>95</v>
      </c>
    </row>
    <row r="3621" spans="1:12" x14ac:dyDescent="0.2">
      <c r="A3621" t="str">
        <f>VLOOKUP(B3621,StateFIPS!A$2:B$52,2)</f>
        <v>Texas</v>
      </c>
      <c r="B3621">
        <f t="shared" si="59"/>
        <v>48</v>
      </c>
      <c r="C3621" s="9" t="s">
        <v>860</v>
      </c>
      <c r="D3621" s="9" t="s">
        <v>93</v>
      </c>
      <c r="E3621" s="9" t="s">
        <v>2791</v>
      </c>
      <c r="F3621" s="9" t="s">
        <v>2792</v>
      </c>
      <c r="G3621" s="10">
        <v>13485</v>
      </c>
      <c r="H3621" s="9" t="s">
        <v>94</v>
      </c>
      <c r="I3621" s="10">
        <v>61694</v>
      </c>
      <c r="J3621" s="11">
        <v>0.22</v>
      </c>
      <c r="K3621" s="9" t="s">
        <v>94</v>
      </c>
      <c r="L3621" s="9" t="s">
        <v>95</v>
      </c>
    </row>
    <row r="3622" spans="1:12" x14ac:dyDescent="0.2">
      <c r="A3622" t="str">
        <f>VLOOKUP(B3622,StateFIPS!A$2:B$52,2)</f>
        <v>Georgia</v>
      </c>
      <c r="B3622">
        <f t="shared" si="59"/>
        <v>13</v>
      </c>
      <c r="C3622" s="9" t="s">
        <v>749</v>
      </c>
      <c r="D3622" s="9" t="s">
        <v>93</v>
      </c>
      <c r="E3622" s="9" t="s">
        <v>2791</v>
      </c>
      <c r="F3622" s="9" t="s">
        <v>2792</v>
      </c>
      <c r="G3622" s="10">
        <v>1607862</v>
      </c>
      <c r="H3622" s="9" t="s">
        <v>94</v>
      </c>
      <c r="I3622" s="10">
        <v>7356149</v>
      </c>
      <c r="J3622" s="11">
        <v>0.22</v>
      </c>
      <c r="K3622" s="9" t="s">
        <v>94</v>
      </c>
      <c r="L3622" s="9" t="s">
        <v>95</v>
      </c>
    </row>
    <row r="3623" spans="1:12" x14ac:dyDescent="0.2">
      <c r="A3623" t="str">
        <f>VLOOKUP(B3623,StateFIPS!A$2:B$52,2)</f>
        <v>Texas</v>
      </c>
      <c r="B3623">
        <f t="shared" si="59"/>
        <v>48</v>
      </c>
      <c r="C3623" s="9" t="s">
        <v>861</v>
      </c>
      <c r="D3623" s="9" t="s">
        <v>93</v>
      </c>
      <c r="E3623" s="9" t="s">
        <v>2791</v>
      </c>
      <c r="F3623" s="9" t="s">
        <v>2792</v>
      </c>
      <c r="G3623" s="10">
        <v>13485</v>
      </c>
      <c r="H3623" s="9" t="s">
        <v>94</v>
      </c>
      <c r="I3623" s="10">
        <v>61694</v>
      </c>
      <c r="J3623" s="11">
        <v>0.22</v>
      </c>
      <c r="K3623" s="9" t="s">
        <v>94</v>
      </c>
      <c r="L3623" s="9" t="s">
        <v>95</v>
      </c>
    </row>
    <row r="3624" spans="1:12" x14ac:dyDescent="0.2">
      <c r="A3624" t="str">
        <f>VLOOKUP(B3624,StateFIPS!A$2:B$52,2)</f>
        <v>Nebraska</v>
      </c>
      <c r="B3624">
        <f t="shared" si="59"/>
        <v>31</v>
      </c>
      <c r="C3624" s="9" t="s">
        <v>2162</v>
      </c>
      <c r="D3624" s="9" t="s">
        <v>93</v>
      </c>
      <c r="E3624" s="9" t="s">
        <v>2791</v>
      </c>
      <c r="F3624" s="9" t="s">
        <v>2792</v>
      </c>
      <c r="G3624" s="10">
        <v>4225</v>
      </c>
      <c r="H3624" s="9" t="s">
        <v>94</v>
      </c>
      <c r="I3624" s="10">
        <v>19329</v>
      </c>
      <c r="J3624" s="11">
        <v>0.22</v>
      </c>
      <c r="K3624" s="9" t="s">
        <v>94</v>
      </c>
      <c r="L3624" s="9" t="s">
        <v>95</v>
      </c>
    </row>
    <row r="3625" spans="1:12" x14ac:dyDescent="0.2">
      <c r="A3625" t="str">
        <f>VLOOKUP(B3625,StateFIPS!A$2:B$52,2)</f>
        <v>Maryland</v>
      </c>
      <c r="B3625">
        <f t="shared" si="59"/>
        <v>24</v>
      </c>
      <c r="C3625" s="9" t="s">
        <v>402</v>
      </c>
      <c r="D3625" s="9" t="s">
        <v>93</v>
      </c>
      <c r="E3625" s="9" t="s">
        <v>2791</v>
      </c>
      <c r="F3625" s="9" t="s">
        <v>2792</v>
      </c>
      <c r="G3625" s="10">
        <v>3319217</v>
      </c>
      <c r="H3625" s="9" t="s">
        <v>94</v>
      </c>
      <c r="I3625" s="10">
        <v>15185791</v>
      </c>
      <c r="J3625" s="11">
        <v>0.22</v>
      </c>
      <c r="K3625" s="9" t="s">
        <v>94</v>
      </c>
      <c r="L3625" s="9" t="s">
        <v>95</v>
      </c>
    </row>
    <row r="3626" spans="1:12" x14ac:dyDescent="0.2">
      <c r="A3626" t="str">
        <f>VLOOKUP(B3626,StateFIPS!A$2:B$52,2)</f>
        <v>Texas</v>
      </c>
      <c r="B3626">
        <f t="shared" si="59"/>
        <v>48</v>
      </c>
      <c r="C3626" s="9" t="s">
        <v>881</v>
      </c>
      <c r="D3626" s="9" t="s">
        <v>93</v>
      </c>
      <c r="E3626" s="9" t="s">
        <v>2791</v>
      </c>
      <c r="F3626" s="9" t="s">
        <v>2792</v>
      </c>
      <c r="G3626" s="10">
        <v>13485</v>
      </c>
      <c r="H3626" s="9" t="s">
        <v>94</v>
      </c>
      <c r="I3626" s="10">
        <v>61694</v>
      </c>
      <c r="J3626" s="11">
        <v>0.22</v>
      </c>
      <c r="K3626" s="9" t="s">
        <v>94</v>
      </c>
      <c r="L3626" s="9" t="s">
        <v>95</v>
      </c>
    </row>
    <row r="3627" spans="1:12" x14ac:dyDescent="0.2">
      <c r="A3627" t="str">
        <f>VLOOKUP(B3627,StateFIPS!A$2:B$52,2)</f>
        <v>Minnesota</v>
      </c>
      <c r="B3627">
        <f t="shared" si="59"/>
        <v>27</v>
      </c>
      <c r="C3627" s="9" t="s">
        <v>1746</v>
      </c>
      <c r="D3627" s="9" t="s">
        <v>93</v>
      </c>
      <c r="E3627" s="9" t="s">
        <v>2791</v>
      </c>
      <c r="F3627" s="9" t="s">
        <v>2792</v>
      </c>
      <c r="G3627" s="10">
        <v>1467</v>
      </c>
      <c r="H3627" s="9" t="s">
        <v>94</v>
      </c>
      <c r="I3627" s="10">
        <v>6709</v>
      </c>
      <c r="J3627" s="11">
        <v>0.22</v>
      </c>
      <c r="K3627" s="9" t="s">
        <v>94</v>
      </c>
      <c r="L3627" s="9" t="s">
        <v>95</v>
      </c>
    </row>
    <row r="3628" spans="1:12" x14ac:dyDescent="0.2">
      <c r="A3628" t="str">
        <f>VLOOKUP(B3628,StateFIPS!A$2:B$52,2)</f>
        <v>Florida</v>
      </c>
      <c r="B3628">
        <f t="shared" si="59"/>
        <v>12</v>
      </c>
      <c r="C3628" s="9" t="s">
        <v>2008</v>
      </c>
      <c r="D3628" s="9" t="s">
        <v>93</v>
      </c>
      <c r="E3628" s="9" t="s">
        <v>2791</v>
      </c>
      <c r="F3628" s="9" t="s">
        <v>2792</v>
      </c>
      <c r="G3628" s="10">
        <v>1554277</v>
      </c>
      <c r="H3628" s="9" t="s">
        <v>94</v>
      </c>
      <c r="I3628" s="10">
        <v>7110991</v>
      </c>
      <c r="J3628" s="11">
        <v>0.22</v>
      </c>
      <c r="K3628" s="9" t="s">
        <v>94</v>
      </c>
      <c r="L3628" s="9" t="s">
        <v>95</v>
      </c>
    </row>
    <row r="3629" spans="1:12" x14ac:dyDescent="0.2">
      <c r="A3629" t="str">
        <f>VLOOKUP(B3629,StateFIPS!A$2:B$52,2)</f>
        <v>Texas</v>
      </c>
      <c r="B3629">
        <f t="shared" si="59"/>
        <v>48</v>
      </c>
      <c r="C3629" s="9" t="s">
        <v>862</v>
      </c>
      <c r="D3629" s="9" t="s">
        <v>93</v>
      </c>
      <c r="E3629" s="9" t="s">
        <v>2791</v>
      </c>
      <c r="F3629" s="9" t="s">
        <v>2792</v>
      </c>
      <c r="G3629" s="10">
        <v>13485</v>
      </c>
      <c r="H3629" s="9" t="s">
        <v>94</v>
      </c>
      <c r="I3629" s="10">
        <v>61694</v>
      </c>
      <c r="J3629" s="11">
        <v>0.22</v>
      </c>
      <c r="K3629" s="9" t="s">
        <v>94</v>
      </c>
      <c r="L3629" s="9" t="s">
        <v>95</v>
      </c>
    </row>
    <row r="3630" spans="1:12" x14ac:dyDescent="0.2">
      <c r="A3630" t="str">
        <f>VLOOKUP(B3630,StateFIPS!A$2:B$52,2)</f>
        <v>Georgia</v>
      </c>
      <c r="B3630">
        <f t="shared" si="59"/>
        <v>13</v>
      </c>
      <c r="C3630" s="9" t="s">
        <v>767</v>
      </c>
      <c r="D3630" s="9" t="s">
        <v>93</v>
      </c>
      <c r="E3630" s="9" t="s">
        <v>2791</v>
      </c>
      <c r="F3630" s="9" t="s">
        <v>2792</v>
      </c>
      <c r="G3630" s="10">
        <v>1981384</v>
      </c>
      <c r="H3630" s="9" t="s">
        <v>94</v>
      </c>
      <c r="I3630" s="10">
        <v>9065053</v>
      </c>
      <c r="J3630" s="11">
        <v>0.22</v>
      </c>
      <c r="K3630" s="9" t="s">
        <v>94</v>
      </c>
      <c r="L3630" s="9" t="s">
        <v>95</v>
      </c>
    </row>
    <row r="3631" spans="1:12" x14ac:dyDescent="0.2">
      <c r="A3631" t="str">
        <f>VLOOKUP(B3631,StateFIPS!A$2:B$52,2)</f>
        <v>Nebraska</v>
      </c>
      <c r="B3631">
        <f t="shared" si="59"/>
        <v>31</v>
      </c>
      <c r="C3631" s="9" t="s">
        <v>1278</v>
      </c>
      <c r="D3631" s="9" t="s">
        <v>93</v>
      </c>
      <c r="E3631" s="9" t="s">
        <v>2791</v>
      </c>
      <c r="F3631" s="9" t="s">
        <v>2792</v>
      </c>
      <c r="G3631" s="10">
        <v>4225</v>
      </c>
      <c r="H3631" s="9" t="s">
        <v>94</v>
      </c>
      <c r="I3631" s="10">
        <v>19329</v>
      </c>
      <c r="J3631" s="11">
        <v>0.22</v>
      </c>
      <c r="K3631" s="9" t="s">
        <v>94</v>
      </c>
      <c r="L3631" s="9" t="s">
        <v>95</v>
      </c>
    </row>
    <row r="3632" spans="1:12" x14ac:dyDescent="0.2">
      <c r="A3632" t="str">
        <f>VLOOKUP(B3632,StateFIPS!A$2:B$52,2)</f>
        <v>Tennessee</v>
      </c>
      <c r="B3632">
        <f t="shared" si="59"/>
        <v>47</v>
      </c>
      <c r="C3632" s="9" t="s">
        <v>2598</v>
      </c>
      <c r="D3632" s="9" t="s">
        <v>93</v>
      </c>
      <c r="E3632" s="9" t="s">
        <v>2791</v>
      </c>
      <c r="F3632" s="9" t="s">
        <v>2792</v>
      </c>
      <c r="G3632" s="10">
        <v>9701</v>
      </c>
      <c r="H3632" s="9" t="s">
        <v>94</v>
      </c>
      <c r="I3632" s="10">
        <v>44384</v>
      </c>
      <c r="J3632" s="11">
        <v>0.22</v>
      </c>
      <c r="K3632" s="9" t="s">
        <v>94</v>
      </c>
      <c r="L3632" s="9" t="s">
        <v>95</v>
      </c>
    </row>
    <row r="3633" spans="1:12" x14ac:dyDescent="0.2">
      <c r="A3633" t="str">
        <f>VLOOKUP(B3633,StateFIPS!A$2:B$52,2)</f>
        <v>Tennessee</v>
      </c>
      <c r="B3633">
        <f t="shared" si="59"/>
        <v>47</v>
      </c>
      <c r="C3633" s="9" t="s">
        <v>2616</v>
      </c>
      <c r="D3633" s="9" t="s">
        <v>93</v>
      </c>
      <c r="E3633" s="9" t="s">
        <v>2791</v>
      </c>
      <c r="F3633" s="9" t="s">
        <v>2792</v>
      </c>
      <c r="G3633" s="10">
        <v>285667</v>
      </c>
      <c r="H3633" s="9" t="s">
        <v>94</v>
      </c>
      <c r="I3633" s="10">
        <v>1306958</v>
      </c>
      <c r="J3633" s="11">
        <v>0.22</v>
      </c>
      <c r="K3633" s="9" t="s">
        <v>94</v>
      </c>
      <c r="L3633" s="9" t="s">
        <v>95</v>
      </c>
    </row>
    <row r="3634" spans="1:12" x14ac:dyDescent="0.2">
      <c r="A3634" t="str">
        <f>VLOOKUP(B3634,StateFIPS!A$2:B$52,2)</f>
        <v>Nebraska</v>
      </c>
      <c r="B3634">
        <f t="shared" si="59"/>
        <v>31</v>
      </c>
      <c r="C3634" s="9" t="s">
        <v>2173</v>
      </c>
      <c r="D3634" s="9" t="s">
        <v>93</v>
      </c>
      <c r="E3634" s="9" t="s">
        <v>2791</v>
      </c>
      <c r="F3634" s="9" t="s">
        <v>2792</v>
      </c>
      <c r="G3634" s="10">
        <v>4225</v>
      </c>
      <c r="H3634" s="9" t="s">
        <v>94</v>
      </c>
      <c r="I3634" s="10">
        <v>19329</v>
      </c>
      <c r="J3634" s="11">
        <v>0.22</v>
      </c>
      <c r="K3634" s="9" t="s">
        <v>94</v>
      </c>
      <c r="L3634" s="9" t="s">
        <v>95</v>
      </c>
    </row>
    <row r="3635" spans="1:12" x14ac:dyDescent="0.2">
      <c r="A3635" t="str">
        <f>VLOOKUP(B3635,StateFIPS!A$2:B$52,2)</f>
        <v>Georgia</v>
      </c>
      <c r="B3635">
        <f t="shared" si="59"/>
        <v>13</v>
      </c>
      <c r="C3635" s="9" t="s">
        <v>671</v>
      </c>
      <c r="D3635" s="9" t="s">
        <v>93</v>
      </c>
      <c r="E3635" s="9" t="s">
        <v>2791</v>
      </c>
      <c r="F3635" s="9" t="s">
        <v>2792</v>
      </c>
      <c r="G3635" s="10">
        <v>728601</v>
      </c>
      <c r="H3635" s="9" t="s">
        <v>94</v>
      </c>
      <c r="I3635" s="10">
        <v>3333431</v>
      </c>
      <c r="J3635" s="11">
        <v>0.22</v>
      </c>
      <c r="K3635" s="9" t="s">
        <v>94</v>
      </c>
      <c r="L3635" s="9" t="s">
        <v>95</v>
      </c>
    </row>
    <row r="3636" spans="1:12" x14ac:dyDescent="0.2">
      <c r="A3636" t="str">
        <f>VLOOKUP(B3636,StateFIPS!A$2:B$52,2)</f>
        <v>Missouri</v>
      </c>
      <c r="B3636">
        <f t="shared" si="59"/>
        <v>29</v>
      </c>
      <c r="C3636" s="9" t="s">
        <v>1698</v>
      </c>
      <c r="D3636" s="9" t="s">
        <v>93</v>
      </c>
      <c r="E3636" s="9" t="s">
        <v>2791</v>
      </c>
      <c r="F3636" s="9" t="s">
        <v>2792</v>
      </c>
      <c r="G3636" s="10">
        <v>8467</v>
      </c>
      <c r="H3636" s="9" t="s">
        <v>94</v>
      </c>
      <c r="I3636" s="10">
        <v>38737</v>
      </c>
      <c r="J3636" s="11">
        <v>0.22</v>
      </c>
      <c r="K3636" s="9" t="s">
        <v>94</v>
      </c>
      <c r="L3636" s="9" t="s">
        <v>95</v>
      </c>
    </row>
    <row r="3637" spans="1:12" x14ac:dyDescent="0.2">
      <c r="A3637" t="str">
        <f>VLOOKUP(B3637,StateFIPS!A$2:B$52,2)</f>
        <v>Florida</v>
      </c>
      <c r="B3637">
        <f t="shared" si="59"/>
        <v>12</v>
      </c>
      <c r="C3637" s="9" t="s">
        <v>534</v>
      </c>
      <c r="D3637" s="9" t="s">
        <v>93</v>
      </c>
      <c r="E3637" s="9" t="s">
        <v>2791</v>
      </c>
      <c r="F3637" s="9" t="s">
        <v>2792</v>
      </c>
      <c r="G3637" s="10">
        <v>9631</v>
      </c>
      <c r="H3637" s="9" t="s">
        <v>94</v>
      </c>
      <c r="I3637" s="10">
        <v>44063</v>
      </c>
      <c r="J3637" s="11">
        <v>0.22</v>
      </c>
      <c r="K3637" s="9" t="s">
        <v>94</v>
      </c>
      <c r="L3637" s="9" t="s">
        <v>95</v>
      </c>
    </row>
    <row r="3638" spans="1:12" x14ac:dyDescent="0.2">
      <c r="A3638" t="str">
        <f>VLOOKUP(B3638,StateFIPS!A$2:B$52,2)</f>
        <v>Missouri</v>
      </c>
      <c r="B3638">
        <f t="shared" si="59"/>
        <v>29</v>
      </c>
      <c r="C3638" s="9" t="s">
        <v>375</v>
      </c>
      <c r="D3638" s="9" t="s">
        <v>93</v>
      </c>
      <c r="E3638" s="9" t="s">
        <v>2791</v>
      </c>
      <c r="F3638" s="9" t="s">
        <v>2792</v>
      </c>
      <c r="G3638" s="10">
        <v>8467</v>
      </c>
      <c r="H3638" s="9" t="s">
        <v>94</v>
      </c>
      <c r="I3638" s="10">
        <v>38737</v>
      </c>
      <c r="J3638" s="11">
        <v>0.22</v>
      </c>
      <c r="K3638" s="9" t="s">
        <v>94</v>
      </c>
      <c r="L3638" s="9" t="s">
        <v>95</v>
      </c>
    </row>
    <row r="3639" spans="1:12" x14ac:dyDescent="0.2">
      <c r="A3639" t="str">
        <f>VLOOKUP(B3639,StateFIPS!A$2:B$52,2)</f>
        <v>Nebraska</v>
      </c>
      <c r="B3639">
        <f t="shared" si="59"/>
        <v>31</v>
      </c>
      <c r="C3639" s="9" t="s">
        <v>1229</v>
      </c>
      <c r="D3639" s="9" t="s">
        <v>93</v>
      </c>
      <c r="E3639" s="9" t="s">
        <v>2791</v>
      </c>
      <c r="F3639" s="9" t="s">
        <v>2792</v>
      </c>
      <c r="G3639" s="10">
        <v>4225</v>
      </c>
      <c r="H3639" s="9" t="s">
        <v>94</v>
      </c>
      <c r="I3639" s="10">
        <v>19329</v>
      </c>
      <c r="J3639" s="11">
        <v>0.22</v>
      </c>
      <c r="K3639" s="9" t="s">
        <v>94</v>
      </c>
      <c r="L3639" s="9" t="s">
        <v>95</v>
      </c>
    </row>
    <row r="3640" spans="1:12" x14ac:dyDescent="0.2">
      <c r="A3640" t="str">
        <f>VLOOKUP(B3640,StateFIPS!A$2:B$52,2)</f>
        <v>Alabama</v>
      </c>
      <c r="B3640">
        <f t="shared" si="59"/>
        <v>1</v>
      </c>
      <c r="C3640" s="9" t="s">
        <v>577</v>
      </c>
      <c r="D3640" s="9" t="s">
        <v>93</v>
      </c>
      <c r="E3640" s="9" t="s">
        <v>2791</v>
      </c>
      <c r="F3640" s="9" t="s">
        <v>2792</v>
      </c>
      <c r="G3640" s="10">
        <v>463570</v>
      </c>
      <c r="H3640" s="9" t="s">
        <v>94</v>
      </c>
      <c r="I3640" s="10">
        <v>2120886</v>
      </c>
      <c r="J3640" s="11">
        <v>0.22</v>
      </c>
      <c r="K3640" s="9" t="s">
        <v>94</v>
      </c>
      <c r="L3640" s="9" t="s">
        <v>95</v>
      </c>
    </row>
    <row r="3641" spans="1:12" x14ac:dyDescent="0.2">
      <c r="A3641" t="str">
        <f>VLOOKUP(B3641,StateFIPS!A$2:B$52,2)</f>
        <v>Maryland</v>
      </c>
      <c r="B3641">
        <f t="shared" si="59"/>
        <v>24</v>
      </c>
      <c r="C3641" s="9" t="s">
        <v>1754</v>
      </c>
      <c r="D3641" s="9" t="s">
        <v>93</v>
      </c>
      <c r="E3641" s="9" t="s">
        <v>2791</v>
      </c>
      <c r="F3641" s="9" t="s">
        <v>2792</v>
      </c>
      <c r="G3641" s="10">
        <v>761368</v>
      </c>
      <c r="H3641" s="9" t="s">
        <v>94</v>
      </c>
      <c r="I3641" s="10">
        <v>3483343</v>
      </c>
      <c r="J3641" s="11">
        <v>0.22</v>
      </c>
      <c r="K3641" s="9" t="s">
        <v>94</v>
      </c>
      <c r="L3641" s="9" t="s">
        <v>95</v>
      </c>
    </row>
    <row r="3642" spans="1:12" x14ac:dyDescent="0.2">
      <c r="A3642" t="str">
        <f>VLOOKUP(B3642,StateFIPS!A$2:B$52,2)</f>
        <v>Tennessee</v>
      </c>
      <c r="B3642">
        <f t="shared" si="59"/>
        <v>47</v>
      </c>
      <c r="C3642" s="9" t="s">
        <v>2572</v>
      </c>
      <c r="D3642" s="9" t="s">
        <v>93</v>
      </c>
      <c r="E3642" s="9" t="s">
        <v>2791</v>
      </c>
      <c r="F3642" s="9" t="s">
        <v>2792</v>
      </c>
      <c r="G3642" s="10">
        <v>365053</v>
      </c>
      <c r="H3642" s="9" t="s">
        <v>94</v>
      </c>
      <c r="I3642" s="10">
        <v>1670159</v>
      </c>
      <c r="J3642" s="11">
        <v>0.22</v>
      </c>
      <c r="K3642" s="9" t="s">
        <v>94</v>
      </c>
      <c r="L3642" s="9" t="s">
        <v>95</v>
      </c>
    </row>
    <row r="3643" spans="1:12" x14ac:dyDescent="0.2">
      <c r="A3643" t="str">
        <f>VLOOKUP(B3643,StateFIPS!A$2:B$52,2)</f>
        <v>Missouri</v>
      </c>
      <c r="B3643">
        <f t="shared" si="59"/>
        <v>29</v>
      </c>
      <c r="C3643" s="9" t="s">
        <v>368</v>
      </c>
      <c r="D3643" s="9" t="s">
        <v>93</v>
      </c>
      <c r="E3643" s="9" t="s">
        <v>2791</v>
      </c>
      <c r="F3643" s="9" t="s">
        <v>2792</v>
      </c>
      <c r="G3643" s="10">
        <v>8467</v>
      </c>
      <c r="H3643" s="9" t="s">
        <v>94</v>
      </c>
      <c r="I3643" s="10">
        <v>38737</v>
      </c>
      <c r="J3643" s="11">
        <v>0.22</v>
      </c>
      <c r="K3643" s="9" t="s">
        <v>94</v>
      </c>
      <c r="L3643" s="9" t="s">
        <v>95</v>
      </c>
    </row>
    <row r="3644" spans="1:12" x14ac:dyDescent="0.2">
      <c r="A3644" t="str">
        <f>VLOOKUP(B3644,StateFIPS!A$2:B$52,2)</f>
        <v>Tennessee</v>
      </c>
      <c r="B3644">
        <f t="shared" si="59"/>
        <v>47</v>
      </c>
      <c r="C3644" s="9" t="s">
        <v>2557</v>
      </c>
      <c r="D3644" s="9" t="s">
        <v>93</v>
      </c>
      <c r="E3644" s="9" t="s">
        <v>2791</v>
      </c>
      <c r="F3644" s="9" t="s">
        <v>2792</v>
      </c>
      <c r="G3644" s="10">
        <v>474853</v>
      </c>
      <c r="H3644" s="9" t="s">
        <v>94</v>
      </c>
      <c r="I3644" s="10">
        <v>2172507</v>
      </c>
      <c r="J3644" s="11">
        <v>0.22</v>
      </c>
      <c r="K3644" s="9" t="s">
        <v>94</v>
      </c>
      <c r="L3644" s="9" t="s">
        <v>95</v>
      </c>
    </row>
    <row r="3645" spans="1:12" x14ac:dyDescent="0.2">
      <c r="A3645" t="str">
        <f>VLOOKUP(B3645,StateFIPS!A$2:B$52,2)</f>
        <v>Maryland</v>
      </c>
      <c r="B3645">
        <f t="shared" si="59"/>
        <v>24</v>
      </c>
      <c r="C3645" s="9" t="s">
        <v>400</v>
      </c>
      <c r="D3645" s="9" t="s">
        <v>93</v>
      </c>
      <c r="E3645" s="9" t="s">
        <v>2791</v>
      </c>
      <c r="F3645" s="9" t="s">
        <v>2792</v>
      </c>
      <c r="G3645" s="10">
        <v>2314881</v>
      </c>
      <c r="H3645" s="9" t="s">
        <v>94</v>
      </c>
      <c r="I3645" s="10">
        <v>10590842</v>
      </c>
      <c r="J3645" s="11">
        <v>0.22</v>
      </c>
      <c r="K3645" s="9" t="s">
        <v>94</v>
      </c>
      <c r="L3645" s="9" t="s">
        <v>95</v>
      </c>
    </row>
    <row r="3646" spans="1:12" x14ac:dyDescent="0.2">
      <c r="A3646" t="str">
        <f>VLOOKUP(B3646,StateFIPS!A$2:B$52,2)</f>
        <v>Minnesota</v>
      </c>
      <c r="B3646">
        <f t="shared" si="59"/>
        <v>27</v>
      </c>
      <c r="C3646" s="9" t="s">
        <v>1894</v>
      </c>
      <c r="D3646" s="9" t="s">
        <v>93</v>
      </c>
      <c r="E3646" s="9" t="s">
        <v>2791</v>
      </c>
      <c r="F3646" s="9" t="s">
        <v>2792</v>
      </c>
      <c r="G3646" s="10">
        <v>93</v>
      </c>
      <c r="H3646" s="9" t="s">
        <v>94</v>
      </c>
      <c r="I3646" s="10">
        <v>424</v>
      </c>
      <c r="J3646" s="11">
        <v>0.22</v>
      </c>
      <c r="K3646" s="9" t="s">
        <v>94</v>
      </c>
      <c r="L3646" s="9" t="s">
        <v>95</v>
      </c>
    </row>
    <row r="3647" spans="1:12" x14ac:dyDescent="0.2">
      <c r="A3647" t="str">
        <f>VLOOKUP(B3647,StateFIPS!A$2:B$52,2)</f>
        <v>Texas</v>
      </c>
      <c r="B3647">
        <f t="shared" si="59"/>
        <v>48</v>
      </c>
      <c r="C3647" s="9" t="s">
        <v>832</v>
      </c>
      <c r="D3647" s="9" t="s">
        <v>93</v>
      </c>
      <c r="E3647" s="9" t="s">
        <v>2791</v>
      </c>
      <c r="F3647" s="9" t="s">
        <v>2792</v>
      </c>
      <c r="G3647" s="10">
        <v>13485</v>
      </c>
      <c r="H3647" s="9" t="s">
        <v>94</v>
      </c>
      <c r="I3647" s="10">
        <v>61694</v>
      </c>
      <c r="J3647" s="11">
        <v>0.22</v>
      </c>
      <c r="K3647" s="9" t="s">
        <v>94</v>
      </c>
      <c r="L3647" s="9" t="s">
        <v>95</v>
      </c>
    </row>
    <row r="3648" spans="1:12" x14ac:dyDescent="0.2">
      <c r="A3648" t="str">
        <f>VLOOKUP(B3648,StateFIPS!A$2:B$52,2)</f>
        <v>Minnesota</v>
      </c>
      <c r="B3648">
        <f t="shared" si="59"/>
        <v>27</v>
      </c>
      <c r="C3648" s="9" t="s">
        <v>1897</v>
      </c>
      <c r="D3648" s="9" t="s">
        <v>93</v>
      </c>
      <c r="E3648" s="9" t="s">
        <v>2791</v>
      </c>
      <c r="F3648" s="9" t="s">
        <v>2792</v>
      </c>
      <c r="G3648" s="10">
        <v>174</v>
      </c>
      <c r="H3648" s="9" t="s">
        <v>94</v>
      </c>
      <c r="I3648" s="10">
        <v>796</v>
      </c>
      <c r="J3648" s="11">
        <v>0.22</v>
      </c>
      <c r="K3648" s="9" t="s">
        <v>94</v>
      </c>
      <c r="L3648" s="9" t="s">
        <v>95</v>
      </c>
    </row>
    <row r="3649" spans="1:12" x14ac:dyDescent="0.2">
      <c r="A3649" t="str">
        <f>VLOOKUP(B3649,StateFIPS!A$2:B$52,2)</f>
        <v>Nebraska</v>
      </c>
      <c r="B3649">
        <f t="shared" si="59"/>
        <v>31</v>
      </c>
      <c r="C3649" s="9" t="s">
        <v>2152</v>
      </c>
      <c r="D3649" s="9" t="s">
        <v>93</v>
      </c>
      <c r="E3649" s="9" t="s">
        <v>2791</v>
      </c>
      <c r="F3649" s="9" t="s">
        <v>2792</v>
      </c>
      <c r="G3649" s="10">
        <v>1976</v>
      </c>
      <c r="H3649" s="9" t="s">
        <v>94</v>
      </c>
      <c r="I3649" s="10">
        <v>9042</v>
      </c>
      <c r="J3649" s="11">
        <v>0.22</v>
      </c>
      <c r="K3649" s="9" t="s">
        <v>94</v>
      </c>
      <c r="L3649" s="9" t="s">
        <v>95</v>
      </c>
    </row>
    <row r="3650" spans="1:12" x14ac:dyDescent="0.2">
      <c r="A3650" t="str">
        <f>VLOOKUP(B3650,StateFIPS!A$2:B$52,2)</f>
        <v>Tennessee</v>
      </c>
      <c r="B3650">
        <f t="shared" si="59"/>
        <v>47</v>
      </c>
      <c r="C3650" s="9" t="s">
        <v>2628</v>
      </c>
      <c r="D3650" s="9" t="s">
        <v>93</v>
      </c>
      <c r="E3650" s="9" t="s">
        <v>2791</v>
      </c>
      <c r="F3650" s="9" t="s">
        <v>2792</v>
      </c>
      <c r="G3650" s="10">
        <v>9701</v>
      </c>
      <c r="H3650" s="9" t="s">
        <v>94</v>
      </c>
      <c r="I3650" s="10">
        <v>44384</v>
      </c>
      <c r="J3650" s="11">
        <v>0.22</v>
      </c>
      <c r="K3650" s="9" t="s">
        <v>94</v>
      </c>
      <c r="L3650" s="9" t="s">
        <v>95</v>
      </c>
    </row>
    <row r="3651" spans="1:12" x14ac:dyDescent="0.2">
      <c r="A3651" t="str">
        <f>VLOOKUP(B3651,StateFIPS!A$2:B$52,2)</f>
        <v>Texas</v>
      </c>
      <c r="B3651">
        <f t="shared" ref="B3651:B3714" si="60">VALUE(LEFT(C3651,2))</f>
        <v>48</v>
      </c>
      <c r="C3651" s="9" t="s">
        <v>889</v>
      </c>
      <c r="D3651" s="9" t="s">
        <v>93</v>
      </c>
      <c r="E3651" s="9" t="s">
        <v>2791</v>
      </c>
      <c r="F3651" s="9" t="s">
        <v>2792</v>
      </c>
      <c r="G3651" s="10">
        <v>13485</v>
      </c>
      <c r="H3651" s="9" t="s">
        <v>94</v>
      </c>
      <c r="I3651" s="10">
        <v>61694</v>
      </c>
      <c r="J3651" s="11">
        <v>0.22</v>
      </c>
      <c r="K3651" s="9" t="s">
        <v>94</v>
      </c>
      <c r="L3651" s="9" t="s">
        <v>95</v>
      </c>
    </row>
    <row r="3652" spans="1:12" x14ac:dyDescent="0.2">
      <c r="A3652" t="str">
        <f>VLOOKUP(B3652,StateFIPS!A$2:B$52,2)</f>
        <v>Tennessee</v>
      </c>
      <c r="B3652">
        <f t="shared" si="60"/>
        <v>47</v>
      </c>
      <c r="C3652" s="9" t="s">
        <v>961</v>
      </c>
      <c r="D3652" s="9" t="s">
        <v>93</v>
      </c>
      <c r="E3652" s="9" t="s">
        <v>2791</v>
      </c>
      <c r="F3652" s="9" t="s">
        <v>2792</v>
      </c>
      <c r="G3652" s="10">
        <v>350360</v>
      </c>
      <c r="H3652" s="9" t="s">
        <v>94</v>
      </c>
      <c r="I3652" s="10">
        <v>1602937</v>
      </c>
      <c r="J3652" s="11">
        <v>0.22</v>
      </c>
      <c r="K3652" s="9" t="s">
        <v>94</v>
      </c>
      <c r="L3652" s="9" t="s">
        <v>95</v>
      </c>
    </row>
    <row r="3653" spans="1:12" x14ac:dyDescent="0.2">
      <c r="A3653" t="str">
        <f>VLOOKUP(B3653,StateFIPS!A$2:B$52,2)</f>
        <v>Missouri</v>
      </c>
      <c r="B3653">
        <f t="shared" si="60"/>
        <v>29</v>
      </c>
      <c r="C3653" s="9" t="s">
        <v>373</v>
      </c>
      <c r="D3653" s="9" t="s">
        <v>93</v>
      </c>
      <c r="E3653" s="9" t="s">
        <v>2791</v>
      </c>
      <c r="F3653" s="9" t="s">
        <v>2792</v>
      </c>
      <c r="G3653" s="10">
        <v>8467</v>
      </c>
      <c r="H3653" s="9" t="s">
        <v>94</v>
      </c>
      <c r="I3653" s="10">
        <v>38737</v>
      </c>
      <c r="J3653" s="11">
        <v>0.22</v>
      </c>
      <c r="K3653" s="9" t="s">
        <v>94</v>
      </c>
      <c r="L3653" s="9" t="s">
        <v>95</v>
      </c>
    </row>
    <row r="3654" spans="1:12" x14ac:dyDescent="0.2">
      <c r="A3654" t="str">
        <f>VLOOKUP(B3654,StateFIPS!A$2:B$52,2)</f>
        <v>Georgia</v>
      </c>
      <c r="B3654">
        <f t="shared" si="60"/>
        <v>13</v>
      </c>
      <c r="C3654" s="9" t="s">
        <v>746</v>
      </c>
      <c r="D3654" s="9" t="s">
        <v>93</v>
      </c>
      <c r="E3654" s="9" t="s">
        <v>2791</v>
      </c>
      <c r="F3654" s="9" t="s">
        <v>2792</v>
      </c>
      <c r="G3654" s="10">
        <v>1246665</v>
      </c>
      <c r="H3654" s="9" t="s">
        <v>94</v>
      </c>
      <c r="I3654" s="10">
        <v>5703633</v>
      </c>
      <c r="J3654" s="11">
        <v>0.22</v>
      </c>
      <c r="K3654" s="9" t="s">
        <v>94</v>
      </c>
      <c r="L3654" s="9" t="s">
        <v>95</v>
      </c>
    </row>
    <row r="3655" spans="1:12" x14ac:dyDescent="0.2">
      <c r="A3655" t="str">
        <f>VLOOKUP(B3655,StateFIPS!A$2:B$52,2)</f>
        <v>Missouri</v>
      </c>
      <c r="B3655">
        <f t="shared" si="60"/>
        <v>29</v>
      </c>
      <c r="C3655" s="9" t="s">
        <v>1635</v>
      </c>
      <c r="D3655" s="9" t="s">
        <v>93</v>
      </c>
      <c r="E3655" s="9" t="s">
        <v>2791</v>
      </c>
      <c r="F3655" s="9" t="s">
        <v>2792</v>
      </c>
      <c r="G3655" s="10">
        <v>229</v>
      </c>
      <c r="H3655" s="9" t="s">
        <v>94</v>
      </c>
      <c r="I3655" s="10">
        <v>1050</v>
      </c>
      <c r="J3655" s="11">
        <v>0.22</v>
      </c>
      <c r="K3655" s="9" t="s">
        <v>94</v>
      </c>
      <c r="L3655" s="9" t="s">
        <v>95</v>
      </c>
    </row>
    <row r="3656" spans="1:12" x14ac:dyDescent="0.2">
      <c r="A3656" t="str">
        <f>VLOOKUP(B3656,StateFIPS!A$2:B$52,2)</f>
        <v>Minnesota</v>
      </c>
      <c r="B3656">
        <f t="shared" si="60"/>
        <v>27</v>
      </c>
      <c r="C3656" s="9" t="s">
        <v>1902</v>
      </c>
      <c r="D3656" s="9" t="s">
        <v>93</v>
      </c>
      <c r="E3656" s="9" t="s">
        <v>2791</v>
      </c>
      <c r="F3656" s="9" t="s">
        <v>2792</v>
      </c>
      <c r="G3656" s="10">
        <v>7274</v>
      </c>
      <c r="H3656" s="9" t="s">
        <v>94</v>
      </c>
      <c r="I3656" s="10">
        <v>33277</v>
      </c>
      <c r="J3656" s="11">
        <v>0.22</v>
      </c>
      <c r="K3656" s="9" t="s">
        <v>94</v>
      </c>
      <c r="L3656" s="9" t="s">
        <v>95</v>
      </c>
    </row>
    <row r="3657" spans="1:12" x14ac:dyDescent="0.2">
      <c r="A3657" t="str">
        <f>VLOOKUP(B3657,StateFIPS!A$2:B$52,2)</f>
        <v>Texas</v>
      </c>
      <c r="B3657">
        <f t="shared" si="60"/>
        <v>48</v>
      </c>
      <c r="C3657" s="9" t="s">
        <v>864</v>
      </c>
      <c r="D3657" s="9" t="s">
        <v>93</v>
      </c>
      <c r="E3657" s="9" t="s">
        <v>2791</v>
      </c>
      <c r="F3657" s="9" t="s">
        <v>2792</v>
      </c>
      <c r="G3657" s="10">
        <v>13485</v>
      </c>
      <c r="H3657" s="9" t="s">
        <v>94</v>
      </c>
      <c r="I3657" s="10">
        <v>61694</v>
      </c>
      <c r="J3657" s="11">
        <v>0.22</v>
      </c>
      <c r="K3657" s="9" t="s">
        <v>94</v>
      </c>
      <c r="L3657" s="9" t="s">
        <v>95</v>
      </c>
    </row>
    <row r="3658" spans="1:12" x14ac:dyDescent="0.2">
      <c r="A3658" t="str">
        <f>VLOOKUP(B3658,StateFIPS!A$2:B$52,2)</f>
        <v>Missouri</v>
      </c>
      <c r="B3658">
        <f t="shared" si="60"/>
        <v>29</v>
      </c>
      <c r="C3658" s="9" t="s">
        <v>1695</v>
      </c>
      <c r="D3658" s="9" t="s">
        <v>93</v>
      </c>
      <c r="E3658" s="9" t="s">
        <v>2791</v>
      </c>
      <c r="F3658" s="9" t="s">
        <v>2792</v>
      </c>
      <c r="G3658" s="10">
        <v>8467</v>
      </c>
      <c r="H3658" s="9" t="s">
        <v>94</v>
      </c>
      <c r="I3658" s="10">
        <v>38737</v>
      </c>
      <c r="J3658" s="11">
        <v>0.22</v>
      </c>
      <c r="K3658" s="9" t="s">
        <v>94</v>
      </c>
      <c r="L3658" s="9" t="s">
        <v>95</v>
      </c>
    </row>
    <row r="3659" spans="1:12" x14ac:dyDescent="0.2">
      <c r="A3659" t="str">
        <f>VLOOKUP(B3659,StateFIPS!A$2:B$52,2)</f>
        <v>Virginia</v>
      </c>
      <c r="B3659">
        <f t="shared" si="60"/>
        <v>51</v>
      </c>
      <c r="C3659" s="9" t="s">
        <v>2571</v>
      </c>
      <c r="D3659" s="9" t="s">
        <v>93</v>
      </c>
      <c r="E3659" s="9" t="s">
        <v>2791</v>
      </c>
      <c r="F3659" s="9" t="s">
        <v>2792</v>
      </c>
      <c r="G3659" s="10">
        <v>5742378</v>
      </c>
      <c r="H3659" s="9" t="s">
        <v>94</v>
      </c>
      <c r="I3659" s="10">
        <v>26272023</v>
      </c>
      <c r="J3659" s="11">
        <v>0.22</v>
      </c>
      <c r="K3659" s="9" t="s">
        <v>94</v>
      </c>
      <c r="L3659" s="9" t="s">
        <v>95</v>
      </c>
    </row>
    <row r="3660" spans="1:12" x14ac:dyDescent="0.2">
      <c r="A3660" t="str">
        <f>VLOOKUP(B3660,StateFIPS!A$2:B$52,2)</f>
        <v>Texas</v>
      </c>
      <c r="B3660">
        <f t="shared" si="60"/>
        <v>48</v>
      </c>
      <c r="C3660" s="9" t="s">
        <v>946</v>
      </c>
      <c r="D3660" s="9" t="s">
        <v>93</v>
      </c>
      <c r="E3660" s="9" t="s">
        <v>2791</v>
      </c>
      <c r="F3660" s="9" t="s">
        <v>2792</v>
      </c>
      <c r="G3660" s="10">
        <v>13485</v>
      </c>
      <c r="H3660" s="9" t="s">
        <v>94</v>
      </c>
      <c r="I3660" s="10">
        <v>61694</v>
      </c>
      <c r="J3660" s="11">
        <v>0.22</v>
      </c>
      <c r="K3660" s="9" t="s">
        <v>94</v>
      </c>
      <c r="L3660" s="9" t="s">
        <v>95</v>
      </c>
    </row>
    <row r="3661" spans="1:12" x14ac:dyDescent="0.2">
      <c r="A3661" t="str">
        <f>VLOOKUP(B3661,StateFIPS!A$2:B$52,2)</f>
        <v>Alabama</v>
      </c>
      <c r="B3661">
        <f t="shared" si="60"/>
        <v>1</v>
      </c>
      <c r="C3661" s="9" t="s">
        <v>110</v>
      </c>
      <c r="D3661" s="9" t="s">
        <v>93</v>
      </c>
      <c r="E3661" s="9" t="s">
        <v>2791</v>
      </c>
      <c r="F3661" s="9" t="s">
        <v>2792</v>
      </c>
      <c r="G3661" s="10">
        <v>111359</v>
      </c>
      <c r="H3661" s="9" t="s">
        <v>94</v>
      </c>
      <c r="I3661" s="10">
        <v>509481</v>
      </c>
      <c r="J3661" s="11">
        <v>0.22</v>
      </c>
      <c r="K3661" s="9" t="s">
        <v>94</v>
      </c>
      <c r="L3661" s="9" t="s">
        <v>95</v>
      </c>
    </row>
    <row r="3662" spans="1:12" x14ac:dyDescent="0.2">
      <c r="A3662" t="str">
        <f>VLOOKUP(B3662,StateFIPS!A$2:B$52,2)</f>
        <v>Georgia</v>
      </c>
      <c r="B3662">
        <f t="shared" si="60"/>
        <v>13</v>
      </c>
      <c r="C3662" s="9" t="s">
        <v>735</v>
      </c>
      <c r="D3662" s="9" t="s">
        <v>93</v>
      </c>
      <c r="E3662" s="9" t="s">
        <v>2791</v>
      </c>
      <c r="F3662" s="9" t="s">
        <v>2792</v>
      </c>
      <c r="G3662" s="10">
        <v>31743</v>
      </c>
      <c r="H3662" s="9" t="s">
        <v>94</v>
      </c>
      <c r="I3662" s="10">
        <v>145228</v>
      </c>
      <c r="J3662" s="11">
        <v>0.22</v>
      </c>
      <c r="K3662" s="9" t="s">
        <v>94</v>
      </c>
      <c r="L3662" s="9" t="s">
        <v>95</v>
      </c>
    </row>
    <row r="3663" spans="1:12" x14ac:dyDescent="0.2">
      <c r="A3663" t="str">
        <f>VLOOKUP(B3663,StateFIPS!A$2:B$52,2)</f>
        <v>Georgia</v>
      </c>
      <c r="B3663">
        <f t="shared" si="60"/>
        <v>13</v>
      </c>
      <c r="C3663" s="9" t="s">
        <v>1993</v>
      </c>
      <c r="D3663" s="9" t="s">
        <v>93</v>
      </c>
      <c r="E3663" s="9" t="s">
        <v>2791</v>
      </c>
      <c r="F3663" s="9" t="s">
        <v>2792</v>
      </c>
      <c r="G3663" s="10">
        <v>517203</v>
      </c>
      <c r="H3663" s="9" t="s">
        <v>94</v>
      </c>
      <c r="I3663" s="10">
        <v>2366262</v>
      </c>
      <c r="J3663" s="11">
        <v>0.22</v>
      </c>
      <c r="K3663" s="9" t="s">
        <v>94</v>
      </c>
      <c r="L3663" s="9" t="s">
        <v>95</v>
      </c>
    </row>
    <row r="3664" spans="1:12" x14ac:dyDescent="0.2">
      <c r="A3664" t="str">
        <f>VLOOKUP(B3664,StateFIPS!A$2:B$52,2)</f>
        <v>Florida</v>
      </c>
      <c r="B3664">
        <f t="shared" si="60"/>
        <v>12</v>
      </c>
      <c r="C3664" s="9" t="s">
        <v>535</v>
      </c>
      <c r="D3664" s="9" t="s">
        <v>93</v>
      </c>
      <c r="E3664" s="9" t="s">
        <v>2791</v>
      </c>
      <c r="F3664" s="9" t="s">
        <v>2792</v>
      </c>
      <c r="G3664" s="10">
        <v>9631</v>
      </c>
      <c r="H3664" s="9" t="s">
        <v>94</v>
      </c>
      <c r="I3664" s="10">
        <v>44063</v>
      </c>
      <c r="J3664" s="11">
        <v>0.22</v>
      </c>
      <c r="K3664" s="9" t="s">
        <v>94</v>
      </c>
      <c r="L3664" s="9" t="s">
        <v>95</v>
      </c>
    </row>
    <row r="3665" spans="1:12" x14ac:dyDescent="0.2">
      <c r="A3665" t="str">
        <f>VLOOKUP(B3665,StateFIPS!A$2:B$52,2)</f>
        <v>Georgia</v>
      </c>
      <c r="B3665">
        <f t="shared" si="60"/>
        <v>13</v>
      </c>
      <c r="C3665" s="9" t="s">
        <v>791</v>
      </c>
      <c r="D3665" s="9" t="s">
        <v>93</v>
      </c>
      <c r="E3665" s="9" t="s">
        <v>2791</v>
      </c>
      <c r="F3665" s="9" t="s">
        <v>2792</v>
      </c>
      <c r="G3665" s="10">
        <v>31743</v>
      </c>
      <c r="H3665" s="9" t="s">
        <v>94</v>
      </c>
      <c r="I3665" s="10">
        <v>145228</v>
      </c>
      <c r="J3665" s="11">
        <v>0.22</v>
      </c>
      <c r="K3665" s="9" t="s">
        <v>94</v>
      </c>
      <c r="L3665" s="9" t="s">
        <v>95</v>
      </c>
    </row>
    <row r="3666" spans="1:12" x14ac:dyDescent="0.2">
      <c r="A3666" t="str">
        <f>VLOOKUP(B3666,StateFIPS!A$2:B$52,2)</f>
        <v>Minnesota</v>
      </c>
      <c r="B3666">
        <f t="shared" si="60"/>
        <v>27</v>
      </c>
      <c r="C3666" s="9" t="s">
        <v>1752</v>
      </c>
      <c r="D3666" s="9" t="s">
        <v>93</v>
      </c>
      <c r="E3666" s="9" t="s">
        <v>2791</v>
      </c>
      <c r="F3666" s="9" t="s">
        <v>2792</v>
      </c>
      <c r="G3666" s="10">
        <v>7274</v>
      </c>
      <c r="H3666" s="9" t="s">
        <v>94</v>
      </c>
      <c r="I3666" s="10">
        <v>33277</v>
      </c>
      <c r="J3666" s="11">
        <v>0.22</v>
      </c>
      <c r="K3666" s="9" t="s">
        <v>94</v>
      </c>
      <c r="L3666" s="9" t="s">
        <v>95</v>
      </c>
    </row>
    <row r="3667" spans="1:12" x14ac:dyDescent="0.2">
      <c r="A3667" t="str">
        <f>VLOOKUP(B3667,StateFIPS!A$2:B$52,2)</f>
        <v>Maryland</v>
      </c>
      <c r="B3667">
        <f t="shared" si="60"/>
        <v>24</v>
      </c>
      <c r="C3667" s="9" t="s">
        <v>1756</v>
      </c>
      <c r="D3667" s="9" t="s">
        <v>93</v>
      </c>
      <c r="E3667" s="9" t="s">
        <v>2791</v>
      </c>
      <c r="F3667" s="9" t="s">
        <v>2792</v>
      </c>
      <c r="G3667" s="10">
        <v>141</v>
      </c>
      <c r="H3667" s="9" t="s">
        <v>94</v>
      </c>
      <c r="I3667" s="10">
        <v>646</v>
      </c>
      <c r="J3667" s="11">
        <v>0.22</v>
      </c>
      <c r="K3667" s="9" t="s">
        <v>94</v>
      </c>
      <c r="L3667" s="9" t="s">
        <v>95</v>
      </c>
    </row>
    <row r="3668" spans="1:12" x14ac:dyDescent="0.2">
      <c r="A3668" t="str">
        <f>VLOOKUP(B3668,StateFIPS!A$2:B$52,2)</f>
        <v>Nebraska</v>
      </c>
      <c r="B3668">
        <f t="shared" si="60"/>
        <v>31</v>
      </c>
      <c r="C3668" s="9" t="s">
        <v>1286</v>
      </c>
      <c r="D3668" s="9" t="s">
        <v>93</v>
      </c>
      <c r="E3668" s="9" t="s">
        <v>2791</v>
      </c>
      <c r="F3668" s="9" t="s">
        <v>2792</v>
      </c>
      <c r="G3668" s="10">
        <v>4225</v>
      </c>
      <c r="H3668" s="9" t="s">
        <v>94</v>
      </c>
      <c r="I3668" s="10">
        <v>19329</v>
      </c>
      <c r="J3668" s="11">
        <v>0.22</v>
      </c>
      <c r="K3668" s="9" t="s">
        <v>94</v>
      </c>
      <c r="L3668" s="9" t="s">
        <v>95</v>
      </c>
    </row>
    <row r="3669" spans="1:12" x14ac:dyDescent="0.2">
      <c r="A3669" t="str">
        <f>VLOOKUP(B3669,StateFIPS!A$2:B$52,2)</f>
        <v>Georgia</v>
      </c>
      <c r="B3669">
        <f t="shared" si="60"/>
        <v>13</v>
      </c>
      <c r="C3669" s="9" t="s">
        <v>780</v>
      </c>
      <c r="D3669" s="9" t="s">
        <v>93</v>
      </c>
      <c r="E3669" s="9" t="s">
        <v>2791</v>
      </c>
      <c r="F3669" s="9" t="s">
        <v>2792</v>
      </c>
      <c r="G3669" s="10">
        <v>237792</v>
      </c>
      <c r="H3669" s="9" t="s">
        <v>94</v>
      </c>
      <c r="I3669" s="10">
        <v>1087927</v>
      </c>
      <c r="J3669" s="11">
        <v>0.22</v>
      </c>
      <c r="K3669" s="9" t="s">
        <v>94</v>
      </c>
      <c r="L3669" s="9" t="s">
        <v>95</v>
      </c>
    </row>
    <row r="3670" spans="1:12" x14ac:dyDescent="0.2">
      <c r="A3670" t="str">
        <f>VLOOKUP(B3670,StateFIPS!A$2:B$52,2)</f>
        <v>Nebraska</v>
      </c>
      <c r="B3670">
        <f t="shared" si="60"/>
        <v>31</v>
      </c>
      <c r="C3670" s="9" t="s">
        <v>2212</v>
      </c>
      <c r="D3670" s="9" t="s">
        <v>93</v>
      </c>
      <c r="E3670" s="9" t="s">
        <v>2791</v>
      </c>
      <c r="F3670" s="9" t="s">
        <v>2792</v>
      </c>
      <c r="G3670" s="10">
        <v>396</v>
      </c>
      <c r="H3670" s="9" t="s">
        <v>94</v>
      </c>
      <c r="I3670" s="10">
        <v>1810</v>
      </c>
      <c r="J3670" s="11">
        <v>0.22</v>
      </c>
      <c r="K3670" s="9" t="s">
        <v>94</v>
      </c>
      <c r="L3670" s="9" t="s">
        <v>95</v>
      </c>
    </row>
    <row r="3671" spans="1:12" x14ac:dyDescent="0.2">
      <c r="A3671" t="str">
        <f>VLOOKUP(B3671,StateFIPS!A$2:B$52,2)</f>
        <v>Minnesota</v>
      </c>
      <c r="B3671">
        <f t="shared" si="60"/>
        <v>27</v>
      </c>
      <c r="C3671" s="9" t="s">
        <v>1712</v>
      </c>
      <c r="D3671" s="9" t="s">
        <v>93</v>
      </c>
      <c r="E3671" s="9" t="s">
        <v>2791</v>
      </c>
      <c r="F3671" s="9" t="s">
        <v>2792</v>
      </c>
      <c r="G3671" s="10">
        <v>46</v>
      </c>
      <c r="H3671" s="9" t="s">
        <v>94</v>
      </c>
      <c r="I3671" s="10">
        <v>212</v>
      </c>
      <c r="J3671" s="11">
        <v>0.22</v>
      </c>
      <c r="K3671" s="9" t="s">
        <v>94</v>
      </c>
      <c r="L3671" s="9" t="s">
        <v>95</v>
      </c>
    </row>
    <row r="3672" spans="1:12" x14ac:dyDescent="0.2">
      <c r="A3672" t="str">
        <f>VLOOKUP(B3672,StateFIPS!A$2:B$52,2)</f>
        <v>Georgia</v>
      </c>
      <c r="B3672">
        <f t="shared" si="60"/>
        <v>13</v>
      </c>
      <c r="C3672" s="9" t="s">
        <v>795</v>
      </c>
      <c r="D3672" s="9" t="s">
        <v>93</v>
      </c>
      <c r="E3672" s="9" t="s">
        <v>2791</v>
      </c>
      <c r="F3672" s="9" t="s">
        <v>2792</v>
      </c>
      <c r="G3672" s="10">
        <v>3029978</v>
      </c>
      <c r="H3672" s="9" t="s">
        <v>94</v>
      </c>
      <c r="I3672" s="10">
        <v>13862490</v>
      </c>
      <c r="J3672" s="11">
        <v>0.22</v>
      </c>
      <c r="K3672" s="9" t="s">
        <v>94</v>
      </c>
      <c r="L3672" s="9" t="s">
        <v>95</v>
      </c>
    </row>
    <row r="3673" spans="1:12" x14ac:dyDescent="0.2">
      <c r="A3673" t="str">
        <f>VLOOKUP(B3673,StateFIPS!A$2:B$52,2)</f>
        <v>Georgia</v>
      </c>
      <c r="B3673">
        <f t="shared" si="60"/>
        <v>13</v>
      </c>
      <c r="C3673" s="9" t="s">
        <v>763</v>
      </c>
      <c r="D3673" s="9" t="s">
        <v>93</v>
      </c>
      <c r="E3673" s="9" t="s">
        <v>2791</v>
      </c>
      <c r="F3673" s="9" t="s">
        <v>2792</v>
      </c>
      <c r="G3673" s="10">
        <v>31743</v>
      </c>
      <c r="H3673" s="9" t="s">
        <v>94</v>
      </c>
      <c r="I3673" s="10">
        <v>145228</v>
      </c>
      <c r="J3673" s="11">
        <v>0.22</v>
      </c>
      <c r="K3673" s="9" t="s">
        <v>94</v>
      </c>
      <c r="L3673" s="9" t="s">
        <v>95</v>
      </c>
    </row>
    <row r="3674" spans="1:12" x14ac:dyDescent="0.2">
      <c r="A3674" t="str">
        <f>VLOOKUP(B3674,StateFIPS!A$2:B$52,2)</f>
        <v>Minnesota</v>
      </c>
      <c r="B3674">
        <f t="shared" si="60"/>
        <v>27</v>
      </c>
      <c r="C3674" s="9" t="s">
        <v>1709</v>
      </c>
      <c r="D3674" s="9" t="s">
        <v>93</v>
      </c>
      <c r="E3674" s="9" t="s">
        <v>2791</v>
      </c>
      <c r="F3674" s="9" t="s">
        <v>2792</v>
      </c>
      <c r="G3674" s="10">
        <v>123</v>
      </c>
      <c r="H3674" s="9" t="s">
        <v>94</v>
      </c>
      <c r="I3674" s="10">
        <v>564</v>
      </c>
      <c r="J3674" s="11">
        <v>0.22</v>
      </c>
      <c r="K3674" s="9" t="s">
        <v>94</v>
      </c>
      <c r="L3674" s="9" t="s">
        <v>95</v>
      </c>
    </row>
    <row r="3675" spans="1:12" x14ac:dyDescent="0.2">
      <c r="A3675" t="str">
        <f>VLOOKUP(B3675,StateFIPS!A$2:B$52,2)</f>
        <v>Minnesota</v>
      </c>
      <c r="B3675">
        <f t="shared" si="60"/>
        <v>27</v>
      </c>
      <c r="C3675" s="9" t="s">
        <v>1719</v>
      </c>
      <c r="D3675" s="9" t="s">
        <v>93</v>
      </c>
      <c r="E3675" s="9" t="s">
        <v>2791</v>
      </c>
      <c r="F3675" s="9" t="s">
        <v>2792</v>
      </c>
      <c r="G3675" s="10">
        <v>7274</v>
      </c>
      <c r="H3675" s="9" t="s">
        <v>94</v>
      </c>
      <c r="I3675" s="10">
        <v>33277</v>
      </c>
      <c r="J3675" s="11">
        <v>0.22</v>
      </c>
      <c r="K3675" s="9" t="s">
        <v>94</v>
      </c>
      <c r="L3675" s="9" t="s">
        <v>95</v>
      </c>
    </row>
    <row r="3676" spans="1:12" x14ac:dyDescent="0.2">
      <c r="A3676" t="str">
        <f>VLOOKUP(B3676,StateFIPS!A$2:B$52,2)</f>
        <v>Tennessee</v>
      </c>
      <c r="B3676">
        <f t="shared" si="60"/>
        <v>47</v>
      </c>
      <c r="C3676" s="9" t="s">
        <v>966</v>
      </c>
      <c r="D3676" s="9" t="s">
        <v>93</v>
      </c>
      <c r="E3676" s="9" t="s">
        <v>2791</v>
      </c>
      <c r="F3676" s="9" t="s">
        <v>2792</v>
      </c>
      <c r="G3676" s="10">
        <v>173307</v>
      </c>
      <c r="H3676" s="9" t="s">
        <v>94</v>
      </c>
      <c r="I3676" s="10">
        <v>792901</v>
      </c>
      <c r="J3676" s="11">
        <v>0.22</v>
      </c>
      <c r="K3676" s="9" t="s">
        <v>94</v>
      </c>
      <c r="L3676" s="9" t="s">
        <v>95</v>
      </c>
    </row>
    <row r="3677" spans="1:12" x14ac:dyDescent="0.2">
      <c r="A3677" t="str">
        <f>VLOOKUP(B3677,StateFIPS!A$2:B$52,2)</f>
        <v>Georgia</v>
      </c>
      <c r="B3677">
        <f t="shared" si="60"/>
        <v>13</v>
      </c>
      <c r="C3677" s="9" t="s">
        <v>2009</v>
      </c>
      <c r="D3677" s="9" t="s">
        <v>93</v>
      </c>
      <c r="E3677" s="9" t="s">
        <v>2791</v>
      </c>
      <c r="F3677" s="9" t="s">
        <v>2792</v>
      </c>
      <c r="G3677" s="10">
        <v>313910</v>
      </c>
      <c r="H3677" s="9" t="s">
        <v>94</v>
      </c>
      <c r="I3677" s="10">
        <v>1436174</v>
      </c>
      <c r="J3677" s="11">
        <v>0.22</v>
      </c>
      <c r="K3677" s="9" t="s">
        <v>94</v>
      </c>
      <c r="L3677" s="9" t="s">
        <v>95</v>
      </c>
    </row>
    <row r="3678" spans="1:12" x14ac:dyDescent="0.2">
      <c r="A3678" t="str">
        <f>VLOOKUP(B3678,StateFIPS!A$2:B$52,2)</f>
        <v>Texas</v>
      </c>
      <c r="B3678">
        <f t="shared" si="60"/>
        <v>48</v>
      </c>
      <c r="C3678" s="9" t="s">
        <v>855</v>
      </c>
      <c r="D3678" s="9" t="s">
        <v>93</v>
      </c>
      <c r="E3678" s="9" t="s">
        <v>2791</v>
      </c>
      <c r="F3678" s="9" t="s">
        <v>2792</v>
      </c>
      <c r="G3678" s="10">
        <v>13485</v>
      </c>
      <c r="H3678" s="9" t="s">
        <v>94</v>
      </c>
      <c r="I3678" s="10">
        <v>61694</v>
      </c>
      <c r="J3678" s="11">
        <v>0.22</v>
      </c>
      <c r="K3678" s="9" t="s">
        <v>94</v>
      </c>
      <c r="L3678" s="9" t="s">
        <v>95</v>
      </c>
    </row>
    <row r="3679" spans="1:12" x14ac:dyDescent="0.2">
      <c r="A3679" t="str">
        <f>VLOOKUP(B3679,StateFIPS!A$2:B$52,2)</f>
        <v>Nebraska</v>
      </c>
      <c r="B3679">
        <f t="shared" si="60"/>
        <v>31</v>
      </c>
      <c r="C3679" s="9" t="s">
        <v>1283</v>
      </c>
      <c r="D3679" s="9" t="s">
        <v>93</v>
      </c>
      <c r="E3679" s="9" t="s">
        <v>2791</v>
      </c>
      <c r="F3679" s="9" t="s">
        <v>2792</v>
      </c>
      <c r="G3679" s="10">
        <v>4225</v>
      </c>
      <c r="H3679" s="9" t="s">
        <v>94</v>
      </c>
      <c r="I3679" s="10">
        <v>19329</v>
      </c>
      <c r="J3679" s="11">
        <v>0.22</v>
      </c>
      <c r="K3679" s="9" t="s">
        <v>94</v>
      </c>
      <c r="L3679" s="9" t="s">
        <v>95</v>
      </c>
    </row>
    <row r="3680" spans="1:12" x14ac:dyDescent="0.2">
      <c r="A3680" t="str">
        <f>VLOOKUP(B3680,StateFIPS!A$2:B$52,2)</f>
        <v>Alabama</v>
      </c>
      <c r="B3680">
        <f t="shared" si="60"/>
        <v>1</v>
      </c>
      <c r="C3680" s="9" t="s">
        <v>580</v>
      </c>
      <c r="D3680" s="9" t="s">
        <v>93</v>
      </c>
      <c r="E3680" s="9" t="s">
        <v>2791</v>
      </c>
      <c r="F3680" s="9" t="s">
        <v>2792</v>
      </c>
      <c r="G3680" s="10">
        <v>1457625</v>
      </c>
      <c r="H3680" s="9" t="s">
        <v>94</v>
      </c>
      <c r="I3680" s="10">
        <v>6668800</v>
      </c>
      <c r="J3680" s="11">
        <v>0.22</v>
      </c>
      <c r="K3680" s="9" t="s">
        <v>94</v>
      </c>
      <c r="L3680" s="9" t="s">
        <v>95</v>
      </c>
    </row>
    <row r="3681" spans="1:12" x14ac:dyDescent="0.2">
      <c r="A3681" t="str">
        <f>VLOOKUP(B3681,StateFIPS!A$2:B$52,2)</f>
        <v>Texas</v>
      </c>
      <c r="B3681">
        <f t="shared" si="60"/>
        <v>48</v>
      </c>
      <c r="C3681" s="9" t="s">
        <v>2418</v>
      </c>
      <c r="D3681" s="9" t="s">
        <v>93</v>
      </c>
      <c r="E3681" s="9" t="s">
        <v>2791</v>
      </c>
      <c r="F3681" s="9" t="s">
        <v>2792</v>
      </c>
      <c r="G3681" s="10">
        <v>225583</v>
      </c>
      <c r="H3681" s="9" t="s">
        <v>94</v>
      </c>
      <c r="I3681" s="10">
        <v>1032066</v>
      </c>
      <c r="J3681" s="11">
        <v>0.22</v>
      </c>
      <c r="K3681" s="9" t="s">
        <v>94</v>
      </c>
      <c r="L3681" s="9" t="s">
        <v>95</v>
      </c>
    </row>
    <row r="3682" spans="1:12" x14ac:dyDescent="0.2">
      <c r="A3682" t="str">
        <f>VLOOKUP(B3682,StateFIPS!A$2:B$52,2)</f>
        <v>Arkansas</v>
      </c>
      <c r="B3682">
        <f t="shared" si="60"/>
        <v>5</v>
      </c>
      <c r="C3682" s="9" t="s">
        <v>1028</v>
      </c>
      <c r="D3682" s="9" t="s">
        <v>93</v>
      </c>
      <c r="E3682" s="9" t="s">
        <v>2791</v>
      </c>
      <c r="F3682" s="9" t="s">
        <v>2792</v>
      </c>
      <c r="G3682" s="10">
        <v>21716</v>
      </c>
      <c r="H3682" s="9" t="s">
        <v>94</v>
      </c>
      <c r="I3682" s="10">
        <v>99353</v>
      </c>
      <c r="J3682" s="11">
        <v>0.22</v>
      </c>
      <c r="K3682" s="9" t="s">
        <v>94</v>
      </c>
      <c r="L3682" s="9" t="s">
        <v>95</v>
      </c>
    </row>
    <row r="3683" spans="1:12" x14ac:dyDescent="0.2">
      <c r="A3683" t="str">
        <f>VLOOKUP(B3683,StateFIPS!A$2:B$52,2)</f>
        <v>Nebraska</v>
      </c>
      <c r="B3683">
        <f t="shared" si="60"/>
        <v>31</v>
      </c>
      <c r="C3683" s="9" t="s">
        <v>1282</v>
      </c>
      <c r="D3683" s="9" t="s">
        <v>93</v>
      </c>
      <c r="E3683" s="9" t="s">
        <v>2791</v>
      </c>
      <c r="F3683" s="9" t="s">
        <v>2792</v>
      </c>
      <c r="G3683" s="10">
        <v>4225</v>
      </c>
      <c r="H3683" s="9" t="s">
        <v>94</v>
      </c>
      <c r="I3683" s="10">
        <v>19329</v>
      </c>
      <c r="J3683" s="11">
        <v>0.22</v>
      </c>
      <c r="K3683" s="9" t="s">
        <v>94</v>
      </c>
      <c r="L3683" s="9" t="s">
        <v>95</v>
      </c>
    </row>
    <row r="3684" spans="1:12" x14ac:dyDescent="0.2">
      <c r="A3684" t="str">
        <f>VLOOKUP(B3684,StateFIPS!A$2:B$52,2)</f>
        <v>Georgia</v>
      </c>
      <c r="B3684">
        <f t="shared" si="60"/>
        <v>13</v>
      </c>
      <c r="C3684" s="9" t="s">
        <v>2722</v>
      </c>
      <c r="D3684" s="9" t="s">
        <v>93</v>
      </c>
      <c r="E3684" s="9" t="s">
        <v>2791</v>
      </c>
      <c r="F3684" s="9" t="s">
        <v>2792</v>
      </c>
      <c r="G3684" s="10">
        <v>126495</v>
      </c>
      <c r="H3684" s="9" t="s">
        <v>94</v>
      </c>
      <c r="I3684" s="10">
        <v>578728</v>
      </c>
      <c r="J3684" s="11">
        <v>0.22</v>
      </c>
      <c r="K3684" s="9" t="s">
        <v>94</v>
      </c>
      <c r="L3684" s="9" t="s">
        <v>95</v>
      </c>
    </row>
    <row r="3685" spans="1:12" x14ac:dyDescent="0.2">
      <c r="A3685" t="str">
        <f>VLOOKUP(B3685,StateFIPS!A$2:B$52,2)</f>
        <v>Missouri</v>
      </c>
      <c r="B3685">
        <f t="shared" si="60"/>
        <v>29</v>
      </c>
      <c r="C3685" s="9" t="s">
        <v>1590</v>
      </c>
      <c r="D3685" s="9" t="s">
        <v>93</v>
      </c>
      <c r="E3685" s="9" t="s">
        <v>2791</v>
      </c>
      <c r="F3685" s="9" t="s">
        <v>2792</v>
      </c>
      <c r="G3685" s="10">
        <v>8467</v>
      </c>
      <c r="H3685" s="9" t="s">
        <v>94</v>
      </c>
      <c r="I3685" s="10">
        <v>38737</v>
      </c>
      <c r="J3685" s="11">
        <v>0.22</v>
      </c>
      <c r="K3685" s="9" t="s">
        <v>94</v>
      </c>
      <c r="L3685" s="9" t="s">
        <v>95</v>
      </c>
    </row>
    <row r="3686" spans="1:12" x14ac:dyDescent="0.2">
      <c r="A3686" t="str">
        <f>VLOOKUP(B3686,StateFIPS!A$2:B$52,2)</f>
        <v>Missouri</v>
      </c>
      <c r="B3686">
        <f t="shared" si="60"/>
        <v>29</v>
      </c>
      <c r="C3686" s="9" t="s">
        <v>1603</v>
      </c>
      <c r="D3686" s="9" t="s">
        <v>93</v>
      </c>
      <c r="E3686" s="9" t="s">
        <v>2791</v>
      </c>
      <c r="F3686" s="9" t="s">
        <v>2792</v>
      </c>
      <c r="G3686" s="10">
        <v>304192</v>
      </c>
      <c r="H3686" s="9" t="s">
        <v>94</v>
      </c>
      <c r="I3686" s="10">
        <v>1391713</v>
      </c>
      <c r="J3686" s="11">
        <v>0.22</v>
      </c>
      <c r="K3686" s="9" t="s">
        <v>94</v>
      </c>
      <c r="L3686" s="9" t="s">
        <v>95</v>
      </c>
    </row>
    <row r="3687" spans="1:12" x14ac:dyDescent="0.2">
      <c r="A3687" t="str">
        <f>VLOOKUP(B3687,StateFIPS!A$2:B$52,2)</f>
        <v>Texas</v>
      </c>
      <c r="B3687">
        <f t="shared" si="60"/>
        <v>48</v>
      </c>
      <c r="C3687" s="9" t="s">
        <v>939</v>
      </c>
      <c r="D3687" s="9" t="s">
        <v>93</v>
      </c>
      <c r="E3687" s="9" t="s">
        <v>2791</v>
      </c>
      <c r="F3687" s="9" t="s">
        <v>2792</v>
      </c>
      <c r="G3687" s="10">
        <v>413377</v>
      </c>
      <c r="H3687" s="9" t="s">
        <v>94</v>
      </c>
      <c r="I3687" s="10">
        <v>1891244</v>
      </c>
      <c r="J3687" s="11">
        <v>0.22</v>
      </c>
      <c r="K3687" s="9" t="s">
        <v>94</v>
      </c>
      <c r="L3687" s="9" t="s">
        <v>95</v>
      </c>
    </row>
    <row r="3688" spans="1:12" x14ac:dyDescent="0.2">
      <c r="A3688" t="str">
        <f>VLOOKUP(B3688,StateFIPS!A$2:B$52,2)</f>
        <v>Georgia</v>
      </c>
      <c r="B3688">
        <f t="shared" si="60"/>
        <v>13</v>
      </c>
      <c r="C3688" s="9" t="s">
        <v>1992</v>
      </c>
      <c r="D3688" s="9" t="s">
        <v>93</v>
      </c>
      <c r="E3688" s="9" t="s">
        <v>2791</v>
      </c>
      <c r="F3688" s="9" t="s">
        <v>2792</v>
      </c>
      <c r="G3688" s="10">
        <v>1055592</v>
      </c>
      <c r="H3688" s="9" t="s">
        <v>94</v>
      </c>
      <c r="I3688" s="10">
        <v>4829452</v>
      </c>
      <c r="J3688" s="11">
        <v>0.22</v>
      </c>
      <c r="K3688" s="9" t="s">
        <v>94</v>
      </c>
      <c r="L3688" s="9" t="s">
        <v>95</v>
      </c>
    </row>
    <row r="3689" spans="1:12" x14ac:dyDescent="0.2">
      <c r="A3689" t="str">
        <f>VLOOKUP(B3689,StateFIPS!A$2:B$52,2)</f>
        <v>Minnesota</v>
      </c>
      <c r="B3689">
        <f t="shared" si="60"/>
        <v>27</v>
      </c>
      <c r="C3689" s="9" t="s">
        <v>1723</v>
      </c>
      <c r="D3689" s="9" t="s">
        <v>93</v>
      </c>
      <c r="E3689" s="9" t="s">
        <v>2791</v>
      </c>
      <c r="F3689" s="9" t="s">
        <v>2792</v>
      </c>
      <c r="G3689" s="10">
        <v>262</v>
      </c>
      <c r="H3689" s="9" t="s">
        <v>94</v>
      </c>
      <c r="I3689" s="10">
        <v>1198</v>
      </c>
      <c r="J3689" s="11">
        <v>0.22</v>
      </c>
      <c r="K3689" s="9" t="s">
        <v>94</v>
      </c>
      <c r="L3689" s="9" t="s">
        <v>95</v>
      </c>
    </row>
    <row r="3690" spans="1:12" x14ac:dyDescent="0.2">
      <c r="A3690" t="str">
        <f>VLOOKUP(B3690,StateFIPS!A$2:B$52,2)</f>
        <v>Missouri</v>
      </c>
      <c r="B3690">
        <f t="shared" si="60"/>
        <v>29</v>
      </c>
      <c r="C3690" s="9" t="s">
        <v>338</v>
      </c>
      <c r="D3690" s="9" t="s">
        <v>93</v>
      </c>
      <c r="E3690" s="9" t="s">
        <v>2791</v>
      </c>
      <c r="F3690" s="9" t="s">
        <v>2792</v>
      </c>
      <c r="G3690" s="10">
        <v>8467</v>
      </c>
      <c r="H3690" s="9" t="s">
        <v>94</v>
      </c>
      <c r="I3690" s="10">
        <v>38737</v>
      </c>
      <c r="J3690" s="11">
        <v>0.22</v>
      </c>
      <c r="K3690" s="9" t="s">
        <v>94</v>
      </c>
      <c r="L3690" s="9" t="s">
        <v>95</v>
      </c>
    </row>
    <row r="3691" spans="1:12" x14ac:dyDescent="0.2">
      <c r="A3691" t="str">
        <f>VLOOKUP(B3691,StateFIPS!A$2:B$52,2)</f>
        <v>Georgia</v>
      </c>
      <c r="B3691">
        <f t="shared" si="60"/>
        <v>13</v>
      </c>
      <c r="C3691" s="9" t="s">
        <v>806</v>
      </c>
      <c r="D3691" s="9" t="s">
        <v>93</v>
      </c>
      <c r="E3691" s="9" t="s">
        <v>2791</v>
      </c>
      <c r="F3691" s="9" t="s">
        <v>2792</v>
      </c>
      <c r="G3691" s="10">
        <v>118611</v>
      </c>
      <c r="H3691" s="9" t="s">
        <v>94</v>
      </c>
      <c r="I3691" s="10">
        <v>542657</v>
      </c>
      <c r="J3691" s="11">
        <v>0.22</v>
      </c>
      <c r="K3691" s="9" t="s">
        <v>94</v>
      </c>
      <c r="L3691" s="9" t="s">
        <v>95</v>
      </c>
    </row>
    <row r="3692" spans="1:12" x14ac:dyDescent="0.2">
      <c r="A3692" t="str">
        <f>VLOOKUP(B3692,StateFIPS!A$2:B$52,2)</f>
        <v>Georgia</v>
      </c>
      <c r="B3692">
        <f t="shared" si="60"/>
        <v>13</v>
      </c>
      <c r="C3692" s="9" t="s">
        <v>2015</v>
      </c>
      <c r="D3692" s="9" t="s">
        <v>93</v>
      </c>
      <c r="E3692" s="9" t="s">
        <v>2791</v>
      </c>
      <c r="F3692" s="9" t="s">
        <v>2792</v>
      </c>
      <c r="G3692" s="10">
        <v>544505</v>
      </c>
      <c r="H3692" s="9" t="s">
        <v>94</v>
      </c>
      <c r="I3692" s="10">
        <v>2491171</v>
      </c>
      <c r="J3692" s="11">
        <v>0.22</v>
      </c>
      <c r="K3692" s="9" t="s">
        <v>94</v>
      </c>
      <c r="L3692" s="9" t="s">
        <v>95</v>
      </c>
    </row>
    <row r="3693" spans="1:12" x14ac:dyDescent="0.2">
      <c r="A3693" t="str">
        <f>VLOOKUP(B3693,StateFIPS!A$2:B$52,2)</f>
        <v>Tennessee</v>
      </c>
      <c r="B3693">
        <f t="shared" si="60"/>
        <v>47</v>
      </c>
      <c r="C3693" s="9" t="s">
        <v>2630</v>
      </c>
      <c r="D3693" s="9" t="s">
        <v>93</v>
      </c>
      <c r="E3693" s="9" t="s">
        <v>2791</v>
      </c>
      <c r="F3693" s="9" t="s">
        <v>2792</v>
      </c>
      <c r="G3693" s="10">
        <v>9701</v>
      </c>
      <c r="H3693" s="9" t="s">
        <v>94</v>
      </c>
      <c r="I3693" s="10">
        <v>44384</v>
      </c>
      <c r="J3693" s="11">
        <v>0.22</v>
      </c>
      <c r="K3693" s="9" t="s">
        <v>94</v>
      </c>
      <c r="L3693" s="9" t="s">
        <v>95</v>
      </c>
    </row>
    <row r="3694" spans="1:12" x14ac:dyDescent="0.2">
      <c r="A3694" t="str">
        <f>VLOOKUP(B3694,StateFIPS!A$2:B$52,2)</f>
        <v>Missouri</v>
      </c>
      <c r="B3694">
        <f t="shared" si="60"/>
        <v>29</v>
      </c>
      <c r="C3694" s="9" t="s">
        <v>372</v>
      </c>
      <c r="D3694" s="9" t="s">
        <v>93</v>
      </c>
      <c r="E3694" s="9" t="s">
        <v>2791</v>
      </c>
      <c r="F3694" s="9" t="s">
        <v>2792</v>
      </c>
      <c r="G3694" s="10">
        <v>8467</v>
      </c>
      <c r="H3694" s="9" t="s">
        <v>94</v>
      </c>
      <c r="I3694" s="10">
        <v>38737</v>
      </c>
      <c r="J3694" s="11">
        <v>0.22</v>
      </c>
      <c r="K3694" s="9" t="s">
        <v>94</v>
      </c>
      <c r="L3694" s="9" t="s">
        <v>95</v>
      </c>
    </row>
    <row r="3695" spans="1:12" x14ac:dyDescent="0.2">
      <c r="A3695" t="str">
        <f>VLOOKUP(B3695,StateFIPS!A$2:B$52,2)</f>
        <v>Nebraska</v>
      </c>
      <c r="B3695">
        <f t="shared" si="60"/>
        <v>31</v>
      </c>
      <c r="C3695" s="9" t="s">
        <v>1284</v>
      </c>
      <c r="D3695" s="9" t="s">
        <v>93</v>
      </c>
      <c r="E3695" s="9" t="s">
        <v>2791</v>
      </c>
      <c r="F3695" s="9" t="s">
        <v>2792</v>
      </c>
      <c r="G3695" s="10">
        <v>4225</v>
      </c>
      <c r="H3695" s="9" t="s">
        <v>94</v>
      </c>
      <c r="I3695" s="10">
        <v>19329</v>
      </c>
      <c r="J3695" s="11">
        <v>0.22</v>
      </c>
      <c r="K3695" s="9" t="s">
        <v>94</v>
      </c>
      <c r="L3695" s="9" t="s">
        <v>95</v>
      </c>
    </row>
    <row r="3696" spans="1:12" x14ac:dyDescent="0.2">
      <c r="A3696" t="str">
        <f>VLOOKUP(B3696,StateFIPS!A$2:B$52,2)</f>
        <v>Georgia</v>
      </c>
      <c r="B3696">
        <f t="shared" si="60"/>
        <v>13</v>
      </c>
      <c r="C3696" s="9" t="s">
        <v>796</v>
      </c>
      <c r="D3696" s="9" t="s">
        <v>93</v>
      </c>
      <c r="E3696" s="9" t="s">
        <v>2791</v>
      </c>
      <c r="F3696" s="9" t="s">
        <v>2792</v>
      </c>
      <c r="G3696" s="10">
        <v>427702</v>
      </c>
      <c r="H3696" s="9" t="s">
        <v>94</v>
      </c>
      <c r="I3696" s="10">
        <v>1956785</v>
      </c>
      <c r="J3696" s="11">
        <v>0.22</v>
      </c>
      <c r="K3696" s="9" t="s">
        <v>94</v>
      </c>
      <c r="L3696" s="9" t="s">
        <v>95</v>
      </c>
    </row>
    <row r="3697" spans="1:12" x14ac:dyDescent="0.2">
      <c r="A3697" t="str">
        <f>VLOOKUP(B3697,StateFIPS!A$2:B$52,2)</f>
        <v>Alabama</v>
      </c>
      <c r="B3697">
        <f t="shared" si="60"/>
        <v>1</v>
      </c>
      <c r="C3697" s="9" t="s">
        <v>609</v>
      </c>
      <c r="D3697" s="9" t="s">
        <v>93</v>
      </c>
      <c r="E3697" s="9" t="s">
        <v>2791</v>
      </c>
      <c r="F3697" s="9" t="s">
        <v>2792</v>
      </c>
      <c r="G3697" s="10">
        <v>245539</v>
      </c>
      <c r="H3697" s="9" t="s">
        <v>94</v>
      </c>
      <c r="I3697" s="10">
        <v>1123368</v>
      </c>
      <c r="J3697" s="11">
        <v>0.22</v>
      </c>
      <c r="K3697" s="9" t="s">
        <v>94</v>
      </c>
      <c r="L3697" s="9" t="s">
        <v>95</v>
      </c>
    </row>
    <row r="3698" spans="1:12" x14ac:dyDescent="0.2">
      <c r="A3698" t="str">
        <f>VLOOKUP(B3698,StateFIPS!A$2:B$52,2)</f>
        <v>Minnesota</v>
      </c>
      <c r="B3698">
        <f t="shared" si="60"/>
        <v>27</v>
      </c>
      <c r="C3698" s="9" t="s">
        <v>1720</v>
      </c>
      <c r="D3698" s="9" t="s">
        <v>93</v>
      </c>
      <c r="E3698" s="9" t="s">
        <v>2791</v>
      </c>
      <c r="F3698" s="9" t="s">
        <v>2792</v>
      </c>
      <c r="G3698" s="10">
        <v>237</v>
      </c>
      <c r="H3698" s="9" t="s">
        <v>94</v>
      </c>
      <c r="I3698" s="10">
        <v>1083</v>
      </c>
      <c r="J3698" s="11">
        <v>0.22</v>
      </c>
      <c r="K3698" s="9" t="s">
        <v>94</v>
      </c>
      <c r="L3698" s="9" t="s">
        <v>95</v>
      </c>
    </row>
    <row r="3699" spans="1:12" x14ac:dyDescent="0.2">
      <c r="A3699" t="str">
        <f>VLOOKUP(B3699,StateFIPS!A$2:B$52,2)</f>
        <v>Georgia</v>
      </c>
      <c r="B3699">
        <f t="shared" si="60"/>
        <v>13</v>
      </c>
      <c r="C3699" s="9" t="s">
        <v>762</v>
      </c>
      <c r="D3699" s="9" t="s">
        <v>93</v>
      </c>
      <c r="E3699" s="9" t="s">
        <v>2791</v>
      </c>
      <c r="F3699" s="9" t="s">
        <v>2792</v>
      </c>
      <c r="G3699" s="10">
        <v>31743</v>
      </c>
      <c r="H3699" s="9" t="s">
        <v>94</v>
      </c>
      <c r="I3699" s="10">
        <v>145228</v>
      </c>
      <c r="J3699" s="11">
        <v>0.22</v>
      </c>
      <c r="K3699" s="9" t="s">
        <v>94</v>
      </c>
      <c r="L3699" s="9" t="s">
        <v>95</v>
      </c>
    </row>
    <row r="3700" spans="1:12" x14ac:dyDescent="0.2">
      <c r="A3700" t="str">
        <f>VLOOKUP(B3700,StateFIPS!A$2:B$52,2)</f>
        <v>Nebraska</v>
      </c>
      <c r="B3700">
        <f t="shared" si="60"/>
        <v>31</v>
      </c>
      <c r="C3700" s="9" t="s">
        <v>1285</v>
      </c>
      <c r="D3700" s="9" t="s">
        <v>93</v>
      </c>
      <c r="E3700" s="9" t="s">
        <v>2791</v>
      </c>
      <c r="F3700" s="9" t="s">
        <v>2792</v>
      </c>
      <c r="G3700" s="10">
        <v>4875</v>
      </c>
      <c r="H3700" s="9" t="s">
        <v>94</v>
      </c>
      <c r="I3700" s="10">
        <v>22302</v>
      </c>
      <c r="J3700" s="11">
        <v>0.22</v>
      </c>
      <c r="K3700" s="9" t="s">
        <v>94</v>
      </c>
      <c r="L3700" s="9" t="s">
        <v>95</v>
      </c>
    </row>
    <row r="3701" spans="1:12" x14ac:dyDescent="0.2">
      <c r="A3701" t="str">
        <f>VLOOKUP(B3701,StateFIPS!A$2:B$52,2)</f>
        <v>Georgia</v>
      </c>
      <c r="B3701">
        <f t="shared" si="60"/>
        <v>13</v>
      </c>
      <c r="C3701" s="9" t="s">
        <v>778</v>
      </c>
      <c r="D3701" s="9" t="s">
        <v>93</v>
      </c>
      <c r="E3701" s="9" t="s">
        <v>2791</v>
      </c>
      <c r="F3701" s="9" t="s">
        <v>2792</v>
      </c>
      <c r="G3701" s="10">
        <v>31743</v>
      </c>
      <c r="H3701" s="9" t="s">
        <v>94</v>
      </c>
      <c r="I3701" s="10">
        <v>145228</v>
      </c>
      <c r="J3701" s="11">
        <v>0.22</v>
      </c>
      <c r="K3701" s="9" t="s">
        <v>94</v>
      </c>
      <c r="L3701" s="9" t="s">
        <v>95</v>
      </c>
    </row>
    <row r="3702" spans="1:12" x14ac:dyDescent="0.2">
      <c r="A3702" t="str">
        <f>VLOOKUP(B3702,StateFIPS!A$2:B$52,2)</f>
        <v>Georgia</v>
      </c>
      <c r="B3702">
        <f t="shared" si="60"/>
        <v>13</v>
      </c>
      <c r="C3702" s="9" t="s">
        <v>779</v>
      </c>
      <c r="D3702" s="9" t="s">
        <v>93</v>
      </c>
      <c r="E3702" s="9" t="s">
        <v>2791</v>
      </c>
      <c r="F3702" s="9" t="s">
        <v>2792</v>
      </c>
      <c r="G3702" s="10">
        <v>31743</v>
      </c>
      <c r="H3702" s="9" t="s">
        <v>94</v>
      </c>
      <c r="I3702" s="10">
        <v>145228</v>
      </c>
      <c r="J3702" s="11">
        <v>0.22</v>
      </c>
      <c r="K3702" s="9" t="s">
        <v>94</v>
      </c>
      <c r="L3702" s="9" t="s">
        <v>95</v>
      </c>
    </row>
    <row r="3703" spans="1:12" x14ac:dyDescent="0.2">
      <c r="A3703" t="str">
        <f>VLOOKUP(B3703,StateFIPS!A$2:B$52,2)</f>
        <v>Georgia</v>
      </c>
      <c r="B3703">
        <f t="shared" si="60"/>
        <v>13</v>
      </c>
      <c r="C3703" s="9" t="s">
        <v>764</v>
      </c>
      <c r="D3703" s="9" t="s">
        <v>93</v>
      </c>
      <c r="E3703" s="9" t="s">
        <v>2791</v>
      </c>
      <c r="F3703" s="9" t="s">
        <v>2792</v>
      </c>
      <c r="G3703" s="10">
        <v>1271054</v>
      </c>
      <c r="H3703" s="9" t="s">
        <v>94</v>
      </c>
      <c r="I3703" s="10">
        <v>5815213</v>
      </c>
      <c r="J3703" s="11">
        <v>0.22</v>
      </c>
      <c r="K3703" s="9" t="s">
        <v>94</v>
      </c>
      <c r="L3703" s="9" t="s">
        <v>95</v>
      </c>
    </row>
    <row r="3704" spans="1:12" x14ac:dyDescent="0.2">
      <c r="A3704" t="str">
        <f>VLOOKUP(B3704,StateFIPS!A$2:B$52,2)</f>
        <v>Texas</v>
      </c>
      <c r="B3704">
        <f t="shared" si="60"/>
        <v>48</v>
      </c>
      <c r="C3704" s="9" t="s">
        <v>2503</v>
      </c>
      <c r="D3704" s="9" t="s">
        <v>93</v>
      </c>
      <c r="E3704" s="9" t="s">
        <v>2791</v>
      </c>
      <c r="F3704" s="9" t="s">
        <v>2792</v>
      </c>
      <c r="G3704" s="10">
        <v>13485</v>
      </c>
      <c r="H3704" s="9" t="s">
        <v>94</v>
      </c>
      <c r="I3704" s="10">
        <v>61694</v>
      </c>
      <c r="J3704" s="11">
        <v>0.22</v>
      </c>
      <c r="K3704" s="9" t="s">
        <v>94</v>
      </c>
      <c r="L3704" s="9" t="s">
        <v>95</v>
      </c>
    </row>
    <row r="3705" spans="1:12" x14ac:dyDescent="0.2">
      <c r="A3705" t="str">
        <f>VLOOKUP(B3705,StateFIPS!A$2:B$52,2)</f>
        <v>Florida</v>
      </c>
      <c r="B3705">
        <f t="shared" si="60"/>
        <v>12</v>
      </c>
      <c r="C3705" s="9" t="s">
        <v>657</v>
      </c>
      <c r="D3705" s="9" t="s">
        <v>93</v>
      </c>
      <c r="E3705" s="9" t="s">
        <v>2791</v>
      </c>
      <c r="F3705" s="9" t="s">
        <v>2792</v>
      </c>
      <c r="G3705" s="10">
        <v>9631</v>
      </c>
      <c r="H3705" s="9" t="s">
        <v>94</v>
      </c>
      <c r="I3705" s="10">
        <v>44063</v>
      </c>
      <c r="J3705" s="11">
        <v>0.22</v>
      </c>
      <c r="K3705" s="9" t="s">
        <v>94</v>
      </c>
      <c r="L3705" s="9" t="s">
        <v>95</v>
      </c>
    </row>
    <row r="3706" spans="1:12" x14ac:dyDescent="0.2">
      <c r="A3706" t="str">
        <f>VLOOKUP(B3706,StateFIPS!A$2:B$52,2)</f>
        <v>Tennessee</v>
      </c>
      <c r="B3706">
        <f t="shared" si="60"/>
        <v>47</v>
      </c>
      <c r="C3706" s="9" t="s">
        <v>968</v>
      </c>
      <c r="D3706" s="9" t="s">
        <v>93</v>
      </c>
      <c r="E3706" s="9" t="s">
        <v>2791</v>
      </c>
      <c r="F3706" s="9" t="s">
        <v>2792</v>
      </c>
      <c r="G3706" s="10">
        <v>9701</v>
      </c>
      <c r="H3706" s="9" t="s">
        <v>94</v>
      </c>
      <c r="I3706" s="10">
        <v>44384</v>
      </c>
      <c r="J3706" s="11">
        <v>0.22</v>
      </c>
      <c r="K3706" s="9" t="s">
        <v>94</v>
      </c>
      <c r="L3706" s="9" t="s">
        <v>95</v>
      </c>
    </row>
    <row r="3707" spans="1:12" x14ac:dyDescent="0.2">
      <c r="A3707" t="str">
        <f>VLOOKUP(B3707,StateFIPS!A$2:B$52,2)</f>
        <v>Alabama</v>
      </c>
      <c r="B3707">
        <f t="shared" si="60"/>
        <v>1</v>
      </c>
      <c r="C3707" s="9" t="s">
        <v>579</v>
      </c>
      <c r="D3707" s="9" t="s">
        <v>93</v>
      </c>
      <c r="E3707" s="9" t="s">
        <v>2791</v>
      </c>
      <c r="F3707" s="9" t="s">
        <v>2792</v>
      </c>
      <c r="G3707" s="10">
        <v>464731</v>
      </c>
      <c r="H3707" s="9" t="s">
        <v>94</v>
      </c>
      <c r="I3707" s="10">
        <v>2126196</v>
      </c>
      <c r="J3707" s="11">
        <v>0.22</v>
      </c>
      <c r="K3707" s="9" t="s">
        <v>94</v>
      </c>
      <c r="L3707" s="9" t="s">
        <v>95</v>
      </c>
    </row>
    <row r="3708" spans="1:12" x14ac:dyDescent="0.2">
      <c r="A3708" t="str">
        <f>VLOOKUP(B3708,StateFIPS!A$2:B$52,2)</f>
        <v>Florida</v>
      </c>
      <c r="B3708">
        <f t="shared" si="60"/>
        <v>12</v>
      </c>
      <c r="C3708" s="9" t="s">
        <v>482</v>
      </c>
      <c r="D3708" s="9" t="s">
        <v>93</v>
      </c>
      <c r="E3708" s="9" t="s">
        <v>2791</v>
      </c>
      <c r="F3708" s="9" t="s">
        <v>2792</v>
      </c>
      <c r="G3708" s="10">
        <v>9631</v>
      </c>
      <c r="H3708" s="9" t="s">
        <v>94</v>
      </c>
      <c r="I3708" s="10">
        <v>44063</v>
      </c>
      <c r="J3708" s="11">
        <v>0.22</v>
      </c>
      <c r="K3708" s="9" t="s">
        <v>94</v>
      </c>
      <c r="L3708" s="9" t="s">
        <v>95</v>
      </c>
    </row>
    <row r="3709" spans="1:12" x14ac:dyDescent="0.2">
      <c r="A3709" t="str">
        <f>VLOOKUP(B3709,StateFIPS!A$2:B$52,2)</f>
        <v>Georgia</v>
      </c>
      <c r="B3709">
        <f t="shared" si="60"/>
        <v>13</v>
      </c>
      <c r="C3709" s="9" t="s">
        <v>766</v>
      </c>
      <c r="D3709" s="9" t="s">
        <v>93</v>
      </c>
      <c r="E3709" s="9" t="s">
        <v>2791</v>
      </c>
      <c r="F3709" s="9" t="s">
        <v>2792</v>
      </c>
      <c r="G3709" s="10">
        <v>31743</v>
      </c>
      <c r="H3709" s="9" t="s">
        <v>94</v>
      </c>
      <c r="I3709" s="10">
        <v>145228</v>
      </c>
      <c r="J3709" s="11">
        <v>0.22</v>
      </c>
      <c r="K3709" s="9" t="s">
        <v>94</v>
      </c>
      <c r="L3709" s="9" t="s">
        <v>95</v>
      </c>
    </row>
    <row r="3710" spans="1:12" x14ac:dyDescent="0.2">
      <c r="A3710" t="str">
        <f>VLOOKUP(B3710,StateFIPS!A$2:B$52,2)</f>
        <v>Minnesota</v>
      </c>
      <c r="B3710">
        <f t="shared" si="60"/>
        <v>27</v>
      </c>
      <c r="C3710" s="9" t="s">
        <v>1758</v>
      </c>
      <c r="D3710" s="9" t="s">
        <v>93</v>
      </c>
      <c r="E3710" s="9" t="s">
        <v>2791</v>
      </c>
      <c r="F3710" s="9" t="s">
        <v>2792</v>
      </c>
      <c r="G3710" s="10">
        <v>510</v>
      </c>
      <c r="H3710" s="9" t="s">
        <v>94</v>
      </c>
      <c r="I3710" s="10">
        <v>2334</v>
      </c>
      <c r="J3710" s="11">
        <v>0.22</v>
      </c>
      <c r="K3710" s="9" t="s">
        <v>94</v>
      </c>
      <c r="L3710" s="9" t="s">
        <v>95</v>
      </c>
    </row>
    <row r="3711" spans="1:12" x14ac:dyDescent="0.2">
      <c r="A3711" t="str">
        <f>VLOOKUP(B3711,StateFIPS!A$2:B$52,2)</f>
        <v>Nebraska</v>
      </c>
      <c r="B3711">
        <f t="shared" si="60"/>
        <v>31</v>
      </c>
      <c r="C3711" s="9" t="s">
        <v>2215</v>
      </c>
      <c r="D3711" s="9" t="s">
        <v>93</v>
      </c>
      <c r="E3711" s="9" t="s">
        <v>2791</v>
      </c>
      <c r="F3711" s="9" t="s">
        <v>2792</v>
      </c>
      <c r="G3711" s="10">
        <v>4225</v>
      </c>
      <c r="H3711" s="9" t="s">
        <v>94</v>
      </c>
      <c r="I3711" s="10">
        <v>19329</v>
      </c>
      <c r="J3711" s="11">
        <v>0.22</v>
      </c>
      <c r="K3711" s="9" t="s">
        <v>94</v>
      </c>
      <c r="L3711" s="9" t="s">
        <v>95</v>
      </c>
    </row>
    <row r="3712" spans="1:12" x14ac:dyDescent="0.2">
      <c r="A3712" t="str">
        <f>VLOOKUP(B3712,StateFIPS!A$2:B$52,2)</f>
        <v>Tennessee</v>
      </c>
      <c r="B3712">
        <f t="shared" si="60"/>
        <v>47</v>
      </c>
      <c r="C3712" s="9" t="s">
        <v>965</v>
      </c>
      <c r="D3712" s="9" t="s">
        <v>93</v>
      </c>
      <c r="E3712" s="9" t="s">
        <v>2791</v>
      </c>
      <c r="F3712" s="9" t="s">
        <v>2792</v>
      </c>
      <c r="G3712" s="10">
        <v>141706</v>
      </c>
      <c r="H3712" s="9" t="s">
        <v>94</v>
      </c>
      <c r="I3712" s="10">
        <v>648319</v>
      </c>
      <c r="J3712" s="11">
        <v>0.22</v>
      </c>
      <c r="K3712" s="9" t="s">
        <v>94</v>
      </c>
      <c r="L3712" s="9" t="s">
        <v>95</v>
      </c>
    </row>
    <row r="3713" spans="1:12" x14ac:dyDescent="0.2">
      <c r="A3713" t="str">
        <f>VLOOKUP(B3713,StateFIPS!A$2:B$52,2)</f>
        <v>Georgia</v>
      </c>
      <c r="B3713">
        <f t="shared" si="60"/>
        <v>13</v>
      </c>
      <c r="C3713" s="9" t="s">
        <v>2749</v>
      </c>
      <c r="D3713" s="9" t="s">
        <v>93</v>
      </c>
      <c r="E3713" s="9" t="s">
        <v>2791</v>
      </c>
      <c r="F3713" s="9" t="s">
        <v>2792</v>
      </c>
      <c r="G3713" s="10">
        <v>31743</v>
      </c>
      <c r="H3713" s="9" t="s">
        <v>94</v>
      </c>
      <c r="I3713" s="10">
        <v>145228</v>
      </c>
      <c r="J3713" s="11">
        <v>0.22</v>
      </c>
      <c r="K3713" s="9" t="s">
        <v>94</v>
      </c>
      <c r="L3713" s="9" t="s">
        <v>95</v>
      </c>
    </row>
    <row r="3714" spans="1:12" x14ac:dyDescent="0.2">
      <c r="A3714" t="str">
        <f>VLOOKUP(B3714,StateFIPS!A$2:B$52,2)</f>
        <v>Tennessee</v>
      </c>
      <c r="B3714">
        <f t="shared" si="60"/>
        <v>47</v>
      </c>
      <c r="C3714" s="9" t="s">
        <v>964</v>
      </c>
      <c r="D3714" s="9" t="s">
        <v>93</v>
      </c>
      <c r="E3714" s="9" t="s">
        <v>2791</v>
      </c>
      <c r="F3714" s="9" t="s">
        <v>2792</v>
      </c>
      <c r="G3714" s="10">
        <v>220079</v>
      </c>
      <c r="H3714" s="9" t="s">
        <v>94</v>
      </c>
      <c r="I3714" s="10">
        <v>1006886</v>
      </c>
      <c r="J3714" s="11">
        <v>0.22</v>
      </c>
      <c r="K3714" s="9" t="s">
        <v>94</v>
      </c>
      <c r="L3714" s="9" t="s">
        <v>95</v>
      </c>
    </row>
    <row r="3715" spans="1:12" x14ac:dyDescent="0.2">
      <c r="A3715" t="str">
        <f>VLOOKUP(B3715,StateFIPS!A$2:B$52,2)</f>
        <v>Minnesota</v>
      </c>
      <c r="B3715">
        <f t="shared" ref="B3715:B3778" si="61">VALUE(LEFT(C3715,2))</f>
        <v>27</v>
      </c>
      <c r="C3715" s="9" t="s">
        <v>1755</v>
      </c>
      <c r="D3715" s="9" t="s">
        <v>93</v>
      </c>
      <c r="E3715" s="9" t="s">
        <v>2791</v>
      </c>
      <c r="F3715" s="9" t="s">
        <v>2792</v>
      </c>
      <c r="G3715" s="10">
        <v>81</v>
      </c>
      <c r="H3715" s="9" t="s">
        <v>94</v>
      </c>
      <c r="I3715" s="10">
        <v>372</v>
      </c>
      <c r="J3715" s="11">
        <v>0.22</v>
      </c>
      <c r="K3715" s="9" t="s">
        <v>94</v>
      </c>
      <c r="L3715" s="9" t="s">
        <v>95</v>
      </c>
    </row>
    <row r="3716" spans="1:12" x14ac:dyDescent="0.2">
      <c r="A3716" t="str">
        <f>VLOOKUP(B3716,StateFIPS!A$2:B$52,2)</f>
        <v>Georgia</v>
      </c>
      <c r="B3716">
        <f t="shared" si="61"/>
        <v>13</v>
      </c>
      <c r="C3716" s="9" t="s">
        <v>2776</v>
      </c>
      <c r="D3716" s="9" t="s">
        <v>93</v>
      </c>
      <c r="E3716" s="9" t="s">
        <v>2791</v>
      </c>
      <c r="F3716" s="9" t="s">
        <v>2792</v>
      </c>
      <c r="G3716" s="10">
        <v>31743</v>
      </c>
      <c r="H3716" s="9" t="s">
        <v>94</v>
      </c>
      <c r="I3716" s="10">
        <v>145228</v>
      </c>
      <c r="J3716" s="11">
        <v>0.22</v>
      </c>
      <c r="K3716" s="9" t="s">
        <v>94</v>
      </c>
      <c r="L3716" s="9" t="s">
        <v>95</v>
      </c>
    </row>
    <row r="3717" spans="1:12" x14ac:dyDescent="0.2">
      <c r="A3717" t="str">
        <f>VLOOKUP(B3717,StateFIPS!A$2:B$52,2)</f>
        <v>Texas</v>
      </c>
      <c r="B3717">
        <f t="shared" si="61"/>
        <v>48</v>
      </c>
      <c r="C3717" s="9" t="s">
        <v>858</v>
      </c>
      <c r="D3717" s="9" t="s">
        <v>93</v>
      </c>
      <c r="E3717" s="9" t="s">
        <v>2791</v>
      </c>
      <c r="F3717" s="9" t="s">
        <v>2792</v>
      </c>
      <c r="G3717" s="10">
        <v>13485</v>
      </c>
      <c r="H3717" s="9" t="s">
        <v>94</v>
      </c>
      <c r="I3717" s="10">
        <v>61694</v>
      </c>
      <c r="J3717" s="11">
        <v>0.22</v>
      </c>
      <c r="K3717" s="9" t="s">
        <v>94</v>
      </c>
      <c r="L3717" s="9" t="s">
        <v>95</v>
      </c>
    </row>
    <row r="3718" spans="1:12" x14ac:dyDescent="0.2">
      <c r="A3718" t="str">
        <f>VLOOKUP(B3718,StateFIPS!A$2:B$52,2)</f>
        <v>Tennessee</v>
      </c>
      <c r="B3718">
        <f t="shared" si="61"/>
        <v>47</v>
      </c>
      <c r="C3718" s="9" t="s">
        <v>2631</v>
      </c>
      <c r="D3718" s="9" t="s">
        <v>93</v>
      </c>
      <c r="E3718" s="9" t="s">
        <v>2791</v>
      </c>
      <c r="F3718" s="9" t="s">
        <v>2792</v>
      </c>
      <c r="G3718" s="10">
        <v>9701</v>
      </c>
      <c r="H3718" s="9" t="s">
        <v>94</v>
      </c>
      <c r="I3718" s="10">
        <v>44384</v>
      </c>
      <c r="J3718" s="11">
        <v>0.22</v>
      </c>
      <c r="K3718" s="9" t="s">
        <v>94</v>
      </c>
      <c r="L3718" s="9" t="s">
        <v>95</v>
      </c>
    </row>
    <row r="3719" spans="1:12" x14ac:dyDescent="0.2">
      <c r="A3719" t="str">
        <f>VLOOKUP(B3719,StateFIPS!A$2:B$52,2)</f>
        <v>Georgia</v>
      </c>
      <c r="B3719">
        <f t="shared" si="61"/>
        <v>13</v>
      </c>
      <c r="C3719" s="9" t="s">
        <v>794</v>
      </c>
      <c r="D3719" s="9" t="s">
        <v>93</v>
      </c>
      <c r="E3719" s="9" t="s">
        <v>2791</v>
      </c>
      <c r="F3719" s="9" t="s">
        <v>2792</v>
      </c>
      <c r="G3719" s="10">
        <v>1125968</v>
      </c>
      <c r="H3719" s="9" t="s">
        <v>94</v>
      </c>
      <c r="I3719" s="10">
        <v>5151430</v>
      </c>
      <c r="J3719" s="11">
        <v>0.22</v>
      </c>
      <c r="K3719" s="9" t="s">
        <v>94</v>
      </c>
      <c r="L3719" s="9" t="s">
        <v>95</v>
      </c>
    </row>
    <row r="3720" spans="1:12" x14ac:dyDescent="0.2">
      <c r="A3720" t="str">
        <f>VLOOKUP(B3720,StateFIPS!A$2:B$52,2)</f>
        <v>Missouri</v>
      </c>
      <c r="B3720">
        <f t="shared" si="61"/>
        <v>29</v>
      </c>
      <c r="C3720" s="9" t="s">
        <v>379</v>
      </c>
      <c r="D3720" s="9" t="s">
        <v>93</v>
      </c>
      <c r="E3720" s="9" t="s">
        <v>2791</v>
      </c>
      <c r="F3720" s="9" t="s">
        <v>2792</v>
      </c>
      <c r="G3720" s="10">
        <v>8467</v>
      </c>
      <c r="H3720" s="9" t="s">
        <v>94</v>
      </c>
      <c r="I3720" s="10">
        <v>38737</v>
      </c>
      <c r="J3720" s="11">
        <v>0.22</v>
      </c>
      <c r="K3720" s="9" t="s">
        <v>94</v>
      </c>
      <c r="L3720" s="9" t="s">
        <v>95</v>
      </c>
    </row>
    <row r="3721" spans="1:12" x14ac:dyDescent="0.2">
      <c r="A3721" t="str">
        <f>VLOOKUP(B3721,StateFIPS!A$2:B$52,2)</f>
        <v>Nebraska</v>
      </c>
      <c r="B3721">
        <f t="shared" si="61"/>
        <v>31</v>
      </c>
      <c r="C3721" s="9" t="s">
        <v>1246</v>
      </c>
      <c r="D3721" s="9" t="s">
        <v>93</v>
      </c>
      <c r="E3721" s="9" t="s">
        <v>2791</v>
      </c>
      <c r="F3721" s="9" t="s">
        <v>2792</v>
      </c>
      <c r="G3721" s="10">
        <v>4225</v>
      </c>
      <c r="H3721" s="9" t="s">
        <v>94</v>
      </c>
      <c r="I3721" s="10">
        <v>19329</v>
      </c>
      <c r="J3721" s="11">
        <v>0.22</v>
      </c>
      <c r="K3721" s="9" t="s">
        <v>94</v>
      </c>
      <c r="L3721" s="9" t="s">
        <v>95</v>
      </c>
    </row>
    <row r="3722" spans="1:12" x14ac:dyDescent="0.2">
      <c r="A3722" t="str">
        <f>VLOOKUP(B3722,StateFIPS!A$2:B$52,2)</f>
        <v>Missouri</v>
      </c>
      <c r="B3722">
        <f t="shared" si="61"/>
        <v>29</v>
      </c>
      <c r="C3722" s="9" t="s">
        <v>1599</v>
      </c>
      <c r="D3722" s="9" t="s">
        <v>93</v>
      </c>
      <c r="E3722" s="9" t="s">
        <v>2791</v>
      </c>
      <c r="F3722" s="9" t="s">
        <v>2792</v>
      </c>
      <c r="G3722" s="10">
        <v>1512844</v>
      </c>
      <c r="H3722" s="9" t="s">
        <v>94</v>
      </c>
      <c r="I3722" s="10">
        <v>6921432</v>
      </c>
      <c r="J3722" s="11">
        <v>0.22</v>
      </c>
      <c r="K3722" s="9" t="s">
        <v>94</v>
      </c>
      <c r="L3722" s="9" t="s">
        <v>95</v>
      </c>
    </row>
    <row r="3723" spans="1:12" x14ac:dyDescent="0.2">
      <c r="A3723" t="str">
        <f>VLOOKUP(B3723,StateFIPS!A$2:B$52,2)</f>
        <v>Nebraska</v>
      </c>
      <c r="B3723">
        <f t="shared" si="61"/>
        <v>31</v>
      </c>
      <c r="C3723" s="9" t="s">
        <v>1256</v>
      </c>
      <c r="D3723" s="9" t="s">
        <v>93</v>
      </c>
      <c r="E3723" s="9" t="s">
        <v>2791</v>
      </c>
      <c r="F3723" s="9" t="s">
        <v>2792</v>
      </c>
      <c r="G3723" s="10">
        <v>282</v>
      </c>
      <c r="H3723" s="9" t="s">
        <v>94</v>
      </c>
      <c r="I3723" s="10">
        <v>1290</v>
      </c>
      <c r="J3723" s="11">
        <v>0.22</v>
      </c>
      <c r="K3723" s="9" t="s">
        <v>94</v>
      </c>
      <c r="L3723" s="9" t="s">
        <v>95</v>
      </c>
    </row>
    <row r="3724" spans="1:12" x14ac:dyDescent="0.2">
      <c r="A3724" t="str">
        <f>VLOOKUP(B3724,StateFIPS!A$2:B$52,2)</f>
        <v>Nebraska</v>
      </c>
      <c r="B3724">
        <f t="shared" si="61"/>
        <v>31</v>
      </c>
      <c r="C3724" s="9" t="s">
        <v>1287</v>
      </c>
      <c r="D3724" s="9" t="s">
        <v>93</v>
      </c>
      <c r="E3724" s="9" t="s">
        <v>2791</v>
      </c>
      <c r="F3724" s="9" t="s">
        <v>2792</v>
      </c>
      <c r="G3724" s="10">
        <v>275</v>
      </c>
      <c r="H3724" s="9" t="s">
        <v>94</v>
      </c>
      <c r="I3724" s="10">
        <v>1260</v>
      </c>
      <c r="J3724" s="11">
        <v>0.22</v>
      </c>
      <c r="K3724" s="9" t="s">
        <v>94</v>
      </c>
      <c r="L3724" s="9" t="s">
        <v>95</v>
      </c>
    </row>
    <row r="3725" spans="1:12" x14ac:dyDescent="0.2">
      <c r="A3725" t="str">
        <f>VLOOKUP(B3725,StateFIPS!A$2:B$52,2)</f>
        <v>Missouri</v>
      </c>
      <c r="B3725">
        <f t="shared" si="61"/>
        <v>29</v>
      </c>
      <c r="C3725" s="9" t="s">
        <v>384</v>
      </c>
      <c r="D3725" s="9" t="s">
        <v>93</v>
      </c>
      <c r="E3725" s="9" t="s">
        <v>2791</v>
      </c>
      <c r="F3725" s="9" t="s">
        <v>2792</v>
      </c>
      <c r="G3725" s="10">
        <v>23</v>
      </c>
      <c r="H3725" s="9" t="s">
        <v>94</v>
      </c>
      <c r="I3725" s="10">
        <v>104</v>
      </c>
      <c r="J3725" s="11">
        <v>0.22</v>
      </c>
      <c r="K3725" s="9" t="s">
        <v>94</v>
      </c>
      <c r="L3725" s="9" t="s">
        <v>95</v>
      </c>
    </row>
    <row r="3726" spans="1:12" x14ac:dyDescent="0.2">
      <c r="A3726" t="str">
        <f>VLOOKUP(B3726,StateFIPS!A$2:B$52,2)</f>
        <v>Georgia</v>
      </c>
      <c r="B3726">
        <f t="shared" si="61"/>
        <v>13</v>
      </c>
      <c r="C3726" s="9" t="s">
        <v>2003</v>
      </c>
      <c r="D3726" s="9" t="s">
        <v>93</v>
      </c>
      <c r="E3726" s="9" t="s">
        <v>2791</v>
      </c>
      <c r="F3726" s="9" t="s">
        <v>2792</v>
      </c>
      <c r="G3726" s="10">
        <v>730569</v>
      </c>
      <c r="H3726" s="9" t="s">
        <v>94</v>
      </c>
      <c r="I3726" s="10">
        <v>3342435</v>
      </c>
      <c r="J3726" s="11">
        <v>0.22</v>
      </c>
      <c r="K3726" s="9" t="s">
        <v>94</v>
      </c>
      <c r="L3726" s="9" t="s">
        <v>95</v>
      </c>
    </row>
    <row r="3727" spans="1:12" x14ac:dyDescent="0.2">
      <c r="A3727" t="str">
        <f>VLOOKUP(B3727,StateFIPS!A$2:B$52,2)</f>
        <v>Florida</v>
      </c>
      <c r="B3727">
        <f t="shared" si="61"/>
        <v>12</v>
      </c>
      <c r="C3727" s="9" t="s">
        <v>748</v>
      </c>
      <c r="D3727" s="9" t="s">
        <v>93</v>
      </c>
      <c r="E3727" s="9" t="s">
        <v>2791</v>
      </c>
      <c r="F3727" s="9" t="s">
        <v>2792</v>
      </c>
      <c r="G3727" s="10">
        <v>55799</v>
      </c>
      <c r="H3727" s="9" t="s">
        <v>94</v>
      </c>
      <c r="I3727" s="10">
        <v>255287</v>
      </c>
      <c r="J3727" s="11">
        <v>0.22</v>
      </c>
      <c r="K3727" s="9" t="s">
        <v>94</v>
      </c>
      <c r="L3727" s="9" t="s">
        <v>95</v>
      </c>
    </row>
    <row r="3728" spans="1:12" x14ac:dyDescent="0.2">
      <c r="A3728" t="str">
        <f>VLOOKUP(B3728,StateFIPS!A$2:B$52,2)</f>
        <v>Missouri</v>
      </c>
      <c r="B3728">
        <f t="shared" si="61"/>
        <v>29</v>
      </c>
      <c r="C3728" s="9" t="s">
        <v>1641</v>
      </c>
      <c r="D3728" s="9" t="s">
        <v>93</v>
      </c>
      <c r="E3728" s="9" t="s">
        <v>2791</v>
      </c>
      <c r="F3728" s="9" t="s">
        <v>2792</v>
      </c>
      <c r="G3728" s="10">
        <v>847562</v>
      </c>
      <c r="H3728" s="9" t="s">
        <v>94</v>
      </c>
      <c r="I3728" s="10">
        <v>3877691</v>
      </c>
      <c r="J3728" s="11">
        <v>0.22</v>
      </c>
      <c r="K3728" s="9" t="s">
        <v>94</v>
      </c>
      <c r="L3728" s="9" t="s">
        <v>95</v>
      </c>
    </row>
    <row r="3729" spans="1:12" x14ac:dyDescent="0.2">
      <c r="A3729" t="str">
        <f>VLOOKUP(B3729,StateFIPS!A$2:B$52,2)</f>
        <v>Texas</v>
      </c>
      <c r="B3729">
        <f t="shared" si="61"/>
        <v>48</v>
      </c>
      <c r="C3729" s="9" t="s">
        <v>2721</v>
      </c>
      <c r="D3729" s="9" t="s">
        <v>93</v>
      </c>
      <c r="E3729" s="9" t="s">
        <v>2791</v>
      </c>
      <c r="F3729" s="9" t="s">
        <v>2792</v>
      </c>
      <c r="G3729" s="10">
        <v>13485</v>
      </c>
      <c r="H3729" s="9" t="s">
        <v>94</v>
      </c>
      <c r="I3729" s="10">
        <v>61694</v>
      </c>
      <c r="J3729" s="11">
        <v>0.22</v>
      </c>
      <c r="K3729" s="9" t="s">
        <v>94</v>
      </c>
      <c r="L3729" s="9" t="s">
        <v>95</v>
      </c>
    </row>
    <row r="3730" spans="1:12" x14ac:dyDescent="0.2">
      <c r="A3730" t="str">
        <f>VLOOKUP(B3730,StateFIPS!A$2:B$52,2)</f>
        <v>Texas</v>
      </c>
      <c r="B3730">
        <f t="shared" si="61"/>
        <v>48</v>
      </c>
      <c r="C3730" s="9" t="s">
        <v>2460</v>
      </c>
      <c r="D3730" s="9" t="s">
        <v>93</v>
      </c>
      <c r="E3730" s="9" t="s">
        <v>2791</v>
      </c>
      <c r="F3730" s="9" t="s">
        <v>2792</v>
      </c>
      <c r="G3730" s="10">
        <v>325614</v>
      </c>
      <c r="H3730" s="9" t="s">
        <v>94</v>
      </c>
      <c r="I3730" s="10">
        <v>1489720</v>
      </c>
      <c r="J3730" s="11">
        <v>0.22</v>
      </c>
      <c r="K3730" s="9" t="s">
        <v>94</v>
      </c>
      <c r="L3730" s="9" t="s">
        <v>95</v>
      </c>
    </row>
    <row r="3731" spans="1:12" x14ac:dyDescent="0.2">
      <c r="A3731" t="str">
        <f>VLOOKUP(B3731,StateFIPS!A$2:B$52,2)</f>
        <v>Georgia</v>
      </c>
      <c r="B3731">
        <f t="shared" si="61"/>
        <v>13</v>
      </c>
      <c r="C3731" s="9" t="s">
        <v>782</v>
      </c>
      <c r="D3731" s="9" t="s">
        <v>93</v>
      </c>
      <c r="E3731" s="9" t="s">
        <v>2791</v>
      </c>
      <c r="F3731" s="9" t="s">
        <v>2792</v>
      </c>
      <c r="G3731" s="10">
        <v>174539</v>
      </c>
      <c r="H3731" s="9" t="s">
        <v>94</v>
      </c>
      <c r="I3731" s="10">
        <v>798537</v>
      </c>
      <c r="J3731" s="11">
        <v>0.22</v>
      </c>
      <c r="K3731" s="9" t="s">
        <v>94</v>
      </c>
      <c r="L3731" s="9" t="s">
        <v>95</v>
      </c>
    </row>
    <row r="3732" spans="1:12" x14ac:dyDescent="0.2">
      <c r="A3732" t="str">
        <f>VLOOKUP(B3732,StateFIPS!A$2:B$52,2)</f>
        <v>Georgia</v>
      </c>
      <c r="B3732">
        <f t="shared" si="61"/>
        <v>13</v>
      </c>
      <c r="C3732" s="9" t="s">
        <v>765</v>
      </c>
      <c r="D3732" s="9" t="s">
        <v>93</v>
      </c>
      <c r="E3732" s="9" t="s">
        <v>2791</v>
      </c>
      <c r="F3732" s="9" t="s">
        <v>2792</v>
      </c>
      <c r="G3732" s="10">
        <v>242412</v>
      </c>
      <c r="H3732" s="9" t="s">
        <v>94</v>
      </c>
      <c r="I3732" s="10">
        <v>1109060</v>
      </c>
      <c r="J3732" s="11">
        <v>0.22</v>
      </c>
      <c r="K3732" s="9" t="s">
        <v>94</v>
      </c>
      <c r="L3732" s="9" t="s">
        <v>95</v>
      </c>
    </row>
    <row r="3733" spans="1:12" x14ac:dyDescent="0.2">
      <c r="A3733" t="str">
        <f>VLOOKUP(B3733,StateFIPS!A$2:B$52,2)</f>
        <v>Nebraska</v>
      </c>
      <c r="B3733">
        <f t="shared" si="61"/>
        <v>31</v>
      </c>
      <c r="C3733" s="9" t="s">
        <v>1265</v>
      </c>
      <c r="D3733" s="9" t="s">
        <v>93</v>
      </c>
      <c r="E3733" s="9" t="s">
        <v>2791</v>
      </c>
      <c r="F3733" s="9" t="s">
        <v>2792</v>
      </c>
      <c r="G3733" s="10">
        <v>4225</v>
      </c>
      <c r="H3733" s="9" t="s">
        <v>94</v>
      </c>
      <c r="I3733" s="10">
        <v>19329</v>
      </c>
      <c r="J3733" s="11">
        <v>0.22</v>
      </c>
      <c r="K3733" s="9" t="s">
        <v>94</v>
      </c>
      <c r="L3733" s="9" t="s">
        <v>95</v>
      </c>
    </row>
    <row r="3734" spans="1:12" x14ac:dyDescent="0.2">
      <c r="A3734" t="str">
        <f>VLOOKUP(B3734,StateFIPS!A$2:B$52,2)</f>
        <v>Georgia</v>
      </c>
      <c r="B3734">
        <f t="shared" si="61"/>
        <v>13</v>
      </c>
      <c r="C3734" s="9" t="s">
        <v>1991</v>
      </c>
      <c r="D3734" s="9" t="s">
        <v>93</v>
      </c>
      <c r="E3734" s="9" t="s">
        <v>2791</v>
      </c>
      <c r="F3734" s="9" t="s">
        <v>2792</v>
      </c>
      <c r="G3734" s="10">
        <v>889320</v>
      </c>
      <c r="H3734" s="9" t="s">
        <v>94</v>
      </c>
      <c r="I3734" s="10">
        <v>4068740</v>
      </c>
      <c r="J3734" s="11">
        <v>0.22</v>
      </c>
      <c r="K3734" s="9" t="s">
        <v>94</v>
      </c>
      <c r="L3734" s="9" t="s">
        <v>95</v>
      </c>
    </row>
    <row r="3735" spans="1:12" x14ac:dyDescent="0.2">
      <c r="A3735" t="str">
        <f>VLOOKUP(B3735,StateFIPS!A$2:B$52,2)</f>
        <v>Missouri</v>
      </c>
      <c r="B3735">
        <f t="shared" si="61"/>
        <v>29</v>
      </c>
      <c r="C3735" s="9" t="s">
        <v>383</v>
      </c>
      <c r="D3735" s="9" t="s">
        <v>93</v>
      </c>
      <c r="E3735" s="9" t="s">
        <v>2791</v>
      </c>
      <c r="F3735" s="9" t="s">
        <v>2792</v>
      </c>
      <c r="G3735" s="10">
        <v>8467</v>
      </c>
      <c r="H3735" s="9" t="s">
        <v>94</v>
      </c>
      <c r="I3735" s="10">
        <v>38737</v>
      </c>
      <c r="J3735" s="11">
        <v>0.22</v>
      </c>
      <c r="K3735" s="9" t="s">
        <v>94</v>
      </c>
      <c r="L3735" s="9" t="s">
        <v>95</v>
      </c>
    </row>
    <row r="3736" spans="1:12" x14ac:dyDescent="0.2">
      <c r="A3736" t="str">
        <f>VLOOKUP(B3736,StateFIPS!A$2:B$52,2)</f>
        <v>Texas</v>
      </c>
      <c r="B3736">
        <f t="shared" si="61"/>
        <v>48</v>
      </c>
      <c r="C3736" s="9" t="s">
        <v>870</v>
      </c>
      <c r="D3736" s="9" t="s">
        <v>93</v>
      </c>
      <c r="E3736" s="9" t="s">
        <v>2791</v>
      </c>
      <c r="F3736" s="9" t="s">
        <v>2792</v>
      </c>
      <c r="G3736" s="10">
        <v>13485</v>
      </c>
      <c r="H3736" s="9" t="s">
        <v>94</v>
      </c>
      <c r="I3736" s="10">
        <v>61694</v>
      </c>
      <c r="J3736" s="11">
        <v>0.22</v>
      </c>
      <c r="K3736" s="9" t="s">
        <v>94</v>
      </c>
      <c r="L3736" s="9" t="s">
        <v>95</v>
      </c>
    </row>
    <row r="3737" spans="1:12" x14ac:dyDescent="0.2">
      <c r="A3737" t="str">
        <f>VLOOKUP(B3737,StateFIPS!A$2:B$52,2)</f>
        <v>Georgia</v>
      </c>
      <c r="B3737">
        <f t="shared" si="61"/>
        <v>13</v>
      </c>
      <c r="C3737" s="9" t="s">
        <v>761</v>
      </c>
      <c r="D3737" s="9" t="s">
        <v>93</v>
      </c>
      <c r="E3737" s="9" t="s">
        <v>2791</v>
      </c>
      <c r="F3737" s="9" t="s">
        <v>2792</v>
      </c>
      <c r="G3737" s="10">
        <v>2573845</v>
      </c>
      <c r="H3737" s="9" t="s">
        <v>94</v>
      </c>
      <c r="I3737" s="10">
        <v>11775628</v>
      </c>
      <c r="J3737" s="11">
        <v>0.22</v>
      </c>
      <c r="K3737" s="9" t="s">
        <v>94</v>
      </c>
      <c r="L3737" s="9" t="s">
        <v>95</v>
      </c>
    </row>
    <row r="3738" spans="1:12" x14ac:dyDescent="0.2">
      <c r="A3738" t="str">
        <f>VLOOKUP(B3738,StateFIPS!A$2:B$52,2)</f>
        <v>Florida</v>
      </c>
      <c r="B3738">
        <f t="shared" si="61"/>
        <v>12</v>
      </c>
      <c r="C3738" s="9" t="s">
        <v>630</v>
      </c>
      <c r="D3738" s="9" t="s">
        <v>93</v>
      </c>
      <c r="E3738" s="9" t="s">
        <v>2791</v>
      </c>
      <c r="F3738" s="9" t="s">
        <v>2792</v>
      </c>
      <c r="G3738" s="10">
        <v>349440</v>
      </c>
      <c r="H3738" s="9" t="s">
        <v>94</v>
      </c>
      <c r="I3738" s="10">
        <v>1598727</v>
      </c>
      <c r="J3738" s="11">
        <v>0.22</v>
      </c>
      <c r="K3738" s="9" t="s">
        <v>94</v>
      </c>
      <c r="L3738" s="9" t="s">
        <v>95</v>
      </c>
    </row>
    <row r="3739" spans="1:12" x14ac:dyDescent="0.2">
      <c r="A3739" t="str">
        <f>VLOOKUP(B3739,StateFIPS!A$2:B$52,2)</f>
        <v>Georgia</v>
      </c>
      <c r="B3739">
        <f t="shared" si="61"/>
        <v>13</v>
      </c>
      <c r="C3739" s="9" t="s">
        <v>781</v>
      </c>
      <c r="D3739" s="9" t="s">
        <v>93</v>
      </c>
      <c r="E3739" s="9" t="s">
        <v>2791</v>
      </c>
      <c r="F3739" s="9" t="s">
        <v>2792</v>
      </c>
      <c r="G3739" s="10">
        <v>569893</v>
      </c>
      <c r="H3739" s="9" t="s">
        <v>94</v>
      </c>
      <c r="I3739" s="10">
        <v>2607323</v>
      </c>
      <c r="J3739" s="11">
        <v>0.22</v>
      </c>
      <c r="K3739" s="9" t="s">
        <v>94</v>
      </c>
      <c r="L3739" s="9" t="s">
        <v>95</v>
      </c>
    </row>
    <row r="3740" spans="1:12" x14ac:dyDescent="0.2">
      <c r="A3740" t="str">
        <f>VLOOKUP(B3740,StateFIPS!A$2:B$52,2)</f>
        <v>Texas</v>
      </c>
      <c r="B3740">
        <f t="shared" si="61"/>
        <v>48</v>
      </c>
      <c r="C3740" s="9" t="s">
        <v>2475</v>
      </c>
      <c r="D3740" s="9" t="s">
        <v>93</v>
      </c>
      <c r="E3740" s="9" t="s">
        <v>2791</v>
      </c>
      <c r="F3740" s="9" t="s">
        <v>2792</v>
      </c>
      <c r="G3740" s="10">
        <v>13485</v>
      </c>
      <c r="H3740" s="9" t="s">
        <v>94</v>
      </c>
      <c r="I3740" s="10">
        <v>61694</v>
      </c>
      <c r="J3740" s="11">
        <v>0.22</v>
      </c>
      <c r="K3740" s="9" t="s">
        <v>94</v>
      </c>
      <c r="L3740" s="9" t="s">
        <v>95</v>
      </c>
    </row>
    <row r="3741" spans="1:12" x14ac:dyDescent="0.2">
      <c r="A3741" t="str">
        <f>VLOOKUP(B3741,StateFIPS!A$2:B$52,2)</f>
        <v>Minnesota</v>
      </c>
      <c r="B3741">
        <f t="shared" si="61"/>
        <v>27</v>
      </c>
      <c r="C3741" s="9" t="s">
        <v>1763</v>
      </c>
      <c r="D3741" s="9" t="s">
        <v>93</v>
      </c>
      <c r="E3741" s="9" t="s">
        <v>2791</v>
      </c>
      <c r="F3741" s="9" t="s">
        <v>2792</v>
      </c>
      <c r="G3741" s="10">
        <v>7274</v>
      </c>
      <c r="H3741" s="9" t="s">
        <v>94</v>
      </c>
      <c r="I3741" s="10">
        <v>33277</v>
      </c>
      <c r="J3741" s="11">
        <v>0.22</v>
      </c>
      <c r="K3741" s="9" t="s">
        <v>94</v>
      </c>
      <c r="L3741" s="9" t="s">
        <v>95</v>
      </c>
    </row>
    <row r="3742" spans="1:12" x14ac:dyDescent="0.2">
      <c r="A3742" t="str">
        <f>VLOOKUP(B3742,StateFIPS!A$2:B$52,2)</f>
        <v>Georgia</v>
      </c>
      <c r="B3742">
        <f t="shared" si="61"/>
        <v>13</v>
      </c>
      <c r="C3742" s="9" t="s">
        <v>727</v>
      </c>
      <c r="D3742" s="9" t="s">
        <v>93</v>
      </c>
      <c r="E3742" s="9" t="s">
        <v>2791</v>
      </c>
      <c r="F3742" s="9" t="s">
        <v>2792</v>
      </c>
      <c r="G3742" s="10">
        <v>31743</v>
      </c>
      <c r="H3742" s="9" t="s">
        <v>94</v>
      </c>
      <c r="I3742" s="10">
        <v>145228</v>
      </c>
      <c r="J3742" s="11">
        <v>0.22</v>
      </c>
      <c r="K3742" s="9" t="s">
        <v>94</v>
      </c>
      <c r="L3742" s="9" t="s">
        <v>95</v>
      </c>
    </row>
    <row r="3743" spans="1:12" x14ac:dyDescent="0.2">
      <c r="A3743" t="str">
        <f>VLOOKUP(B3743,StateFIPS!A$2:B$52,2)</f>
        <v>Arkansas</v>
      </c>
      <c r="B3743">
        <f t="shared" si="61"/>
        <v>5</v>
      </c>
      <c r="C3743" s="9" t="s">
        <v>646</v>
      </c>
      <c r="D3743" s="9" t="s">
        <v>93</v>
      </c>
      <c r="E3743" s="9" t="s">
        <v>2791</v>
      </c>
      <c r="F3743" s="9" t="s">
        <v>2792</v>
      </c>
      <c r="G3743" s="10">
        <v>966176</v>
      </c>
      <c r="H3743" s="9" t="s">
        <v>94</v>
      </c>
      <c r="I3743" s="10">
        <v>4420363</v>
      </c>
      <c r="J3743" s="11">
        <v>0.22</v>
      </c>
      <c r="K3743" s="9" t="s">
        <v>94</v>
      </c>
      <c r="L3743" s="9" t="s">
        <v>95</v>
      </c>
    </row>
    <row r="3744" spans="1:12" x14ac:dyDescent="0.2">
      <c r="A3744" t="str">
        <f>VLOOKUP(B3744,StateFIPS!A$2:B$52,2)</f>
        <v>Nebraska</v>
      </c>
      <c r="B3744">
        <f t="shared" si="61"/>
        <v>31</v>
      </c>
      <c r="C3744" s="9" t="s">
        <v>1165</v>
      </c>
      <c r="D3744" s="9" t="s">
        <v>93</v>
      </c>
      <c r="E3744" s="9" t="s">
        <v>2791</v>
      </c>
      <c r="F3744" s="9" t="s">
        <v>2792</v>
      </c>
      <c r="G3744" s="10">
        <v>147</v>
      </c>
      <c r="H3744" s="9" t="s">
        <v>94</v>
      </c>
      <c r="I3744" s="10">
        <v>673</v>
      </c>
      <c r="J3744" s="11">
        <v>0.22</v>
      </c>
      <c r="K3744" s="9" t="s">
        <v>94</v>
      </c>
      <c r="L3744" s="9" t="s">
        <v>95</v>
      </c>
    </row>
    <row r="3745" spans="1:12" x14ac:dyDescent="0.2">
      <c r="A3745" t="str">
        <f>VLOOKUP(B3745,StateFIPS!A$2:B$52,2)</f>
        <v>Georgia</v>
      </c>
      <c r="B3745">
        <f t="shared" si="61"/>
        <v>13</v>
      </c>
      <c r="C3745" s="9" t="s">
        <v>2020</v>
      </c>
      <c r="D3745" s="9" t="s">
        <v>93</v>
      </c>
      <c r="E3745" s="9" t="s">
        <v>2791</v>
      </c>
      <c r="F3745" s="9" t="s">
        <v>2792</v>
      </c>
      <c r="G3745" s="10">
        <v>147395</v>
      </c>
      <c r="H3745" s="9" t="s">
        <v>94</v>
      </c>
      <c r="I3745" s="10">
        <v>674349</v>
      </c>
      <c r="J3745" s="11">
        <v>0.22</v>
      </c>
      <c r="K3745" s="9" t="s">
        <v>94</v>
      </c>
      <c r="L3745" s="9" t="s">
        <v>95</v>
      </c>
    </row>
    <row r="3746" spans="1:12" x14ac:dyDescent="0.2">
      <c r="A3746" t="str">
        <f>VLOOKUP(B3746,StateFIPS!A$2:B$52,2)</f>
        <v>Georgia</v>
      </c>
      <c r="B3746">
        <f t="shared" si="61"/>
        <v>13</v>
      </c>
      <c r="C3746" s="9" t="s">
        <v>2030</v>
      </c>
      <c r="D3746" s="9" t="s">
        <v>93</v>
      </c>
      <c r="E3746" s="9" t="s">
        <v>2791</v>
      </c>
      <c r="F3746" s="9" t="s">
        <v>2792</v>
      </c>
      <c r="G3746" s="10">
        <v>340356</v>
      </c>
      <c r="H3746" s="9" t="s">
        <v>94</v>
      </c>
      <c r="I3746" s="10">
        <v>1557167</v>
      </c>
      <c r="J3746" s="11">
        <v>0.22</v>
      </c>
      <c r="K3746" s="9" t="s">
        <v>94</v>
      </c>
      <c r="L3746" s="9" t="s">
        <v>95</v>
      </c>
    </row>
    <row r="3747" spans="1:12" x14ac:dyDescent="0.2">
      <c r="A3747" t="str">
        <f>VLOOKUP(B3747,StateFIPS!A$2:B$52,2)</f>
        <v>Minnesota</v>
      </c>
      <c r="B3747">
        <f t="shared" si="61"/>
        <v>27</v>
      </c>
      <c r="C3747" s="9" t="s">
        <v>1904</v>
      </c>
      <c r="D3747" s="9" t="s">
        <v>93</v>
      </c>
      <c r="E3747" s="9" t="s">
        <v>2791</v>
      </c>
      <c r="F3747" s="9" t="s">
        <v>2792</v>
      </c>
      <c r="G3747" s="10">
        <v>1235</v>
      </c>
      <c r="H3747" s="9" t="s">
        <v>94</v>
      </c>
      <c r="I3747" s="10">
        <v>5649</v>
      </c>
      <c r="J3747" s="11">
        <v>0.22</v>
      </c>
      <c r="K3747" s="9" t="s">
        <v>94</v>
      </c>
      <c r="L3747" s="9" t="s">
        <v>95</v>
      </c>
    </row>
    <row r="3748" spans="1:12" x14ac:dyDescent="0.2">
      <c r="A3748" t="str">
        <f>VLOOKUP(B3748,StateFIPS!A$2:B$52,2)</f>
        <v>Missouri</v>
      </c>
      <c r="B3748">
        <f t="shared" si="61"/>
        <v>29</v>
      </c>
      <c r="C3748" s="9" t="s">
        <v>1566</v>
      </c>
      <c r="D3748" s="9" t="s">
        <v>93</v>
      </c>
      <c r="E3748" s="9" t="s">
        <v>2791</v>
      </c>
      <c r="F3748" s="9" t="s">
        <v>2792</v>
      </c>
      <c r="G3748" s="10">
        <v>8467</v>
      </c>
      <c r="H3748" s="9" t="s">
        <v>94</v>
      </c>
      <c r="I3748" s="10">
        <v>38737</v>
      </c>
      <c r="J3748" s="11">
        <v>0.22</v>
      </c>
      <c r="K3748" s="9" t="s">
        <v>94</v>
      </c>
      <c r="L3748" s="9" t="s">
        <v>95</v>
      </c>
    </row>
    <row r="3749" spans="1:12" x14ac:dyDescent="0.2">
      <c r="A3749" t="str">
        <f>VLOOKUP(B3749,StateFIPS!A$2:B$52,2)</f>
        <v>Georgia</v>
      </c>
      <c r="B3749">
        <f t="shared" si="61"/>
        <v>13</v>
      </c>
      <c r="C3749" s="9" t="s">
        <v>750</v>
      </c>
      <c r="D3749" s="9" t="s">
        <v>93</v>
      </c>
      <c r="E3749" s="9" t="s">
        <v>2791</v>
      </c>
      <c r="F3749" s="9" t="s">
        <v>2792</v>
      </c>
      <c r="G3749" s="10">
        <v>229189</v>
      </c>
      <c r="H3749" s="9" t="s">
        <v>94</v>
      </c>
      <c r="I3749" s="10">
        <v>1048566</v>
      </c>
      <c r="J3749" s="11">
        <v>0.22</v>
      </c>
      <c r="K3749" s="9" t="s">
        <v>94</v>
      </c>
      <c r="L3749" s="9" t="s">
        <v>95</v>
      </c>
    </row>
    <row r="3750" spans="1:12" x14ac:dyDescent="0.2">
      <c r="A3750" t="str">
        <f>VLOOKUP(B3750,StateFIPS!A$2:B$52,2)</f>
        <v>Georgia</v>
      </c>
      <c r="B3750">
        <f t="shared" si="61"/>
        <v>13</v>
      </c>
      <c r="C3750" s="9" t="s">
        <v>736</v>
      </c>
      <c r="D3750" s="9" t="s">
        <v>93</v>
      </c>
      <c r="E3750" s="9" t="s">
        <v>2791</v>
      </c>
      <c r="F3750" s="9" t="s">
        <v>2792</v>
      </c>
      <c r="G3750" s="10">
        <v>31743</v>
      </c>
      <c r="H3750" s="9" t="s">
        <v>94</v>
      </c>
      <c r="I3750" s="10">
        <v>145228</v>
      </c>
      <c r="J3750" s="11">
        <v>0.22</v>
      </c>
      <c r="K3750" s="9" t="s">
        <v>94</v>
      </c>
      <c r="L3750" s="9" t="s">
        <v>95</v>
      </c>
    </row>
    <row r="3751" spans="1:12" x14ac:dyDescent="0.2">
      <c r="A3751" t="str">
        <f>VLOOKUP(B3751,StateFIPS!A$2:B$52,2)</f>
        <v>Tennessee</v>
      </c>
      <c r="B3751">
        <f t="shared" si="61"/>
        <v>47</v>
      </c>
      <c r="C3751" s="9" t="s">
        <v>927</v>
      </c>
      <c r="D3751" s="9" t="s">
        <v>93</v>
      </c>
      <c r="E3751" s="9" t="s">
        <v>2791</v>
      </c>
      <c r="F3751" s="9" t="s">
        <v>2792</v>
      </c>
      <c r="G3751" s="10">
        <v>9701</v>
      </c>
      <c r="H3751" s="9" t="s">
        <v>94</v>
      </c>
      <c r="I3751" s="10">
        <v>44384</v>
      </c>
      <c r="J3751" s="11">
        <v>0.22</v>
      </c>
      <c r="K3751" s="9" t="s">
        <v>94</v>
      </c>
      <c r="L3751" s="9" t="s">
        <v>95</v>
      </c>
    </row>
    <row r="3752" spans="1:12" x14ac:dyDescent="0.2">
      <c r="A3752" t="str">
        <f>VLOOKUP(B3752,StateFIPS!A$2:B$52,2)</f>
        <v>Texas</v>
      </c>
      <c r="B3752">
        <f t="shared" si="61"/>
        <v>48</v>
      </c>
      <c r="C3752" s="9" t="s">
        <v>1113</v>
      </c>
      <c r="D3752" s="9" t="s">
        <v>93</v>
      </c>
      <c r="E3752" s="9" t="s">
        <v>2791</v>
      </c>
      <c r="F3752" s="9" t="s">
        <v>2792</v>
      </c>
      <c r="G3752" s="10">
        <v>13485</v>
      </c>
      <c r="H3752" s="9" t="s">
        <v>94</v>
      </c>
      <c r="I3752" s="10">
        <v>61694</v>
      </c>
      <c r="J3752" s="11">
        <v>0.22</v>
      </c>
      <c r="K3752" s="9" t="s">
        <v>94</v>
      </c>
      <c r="L3752" s="9" t="s">
        <v>95</v>
      </c>
    </row>
    <row r="3753" spans="1:12" x14ac:dyDescent="0.2">
      <c r="A3753" t="str">
        <f>VLOOKUP(B3753,StateFIPS!A$2:B$52,2)</f>
        <v>Minnesota</v>
      </c>
      <c r="B3753">
        <f t="shared" si="61"/>
        <v>27</v>
      </c>
      <c r="C3753" s="9" t="s">
        <v>1889</v>
      </c>
      <c r="D3753" s="9" t="s">
        <v>93</v>
      </c>
      <c r="E3753" s="9" t="s">
        <v>2791</v>
      </c>
      <c r="F3753" s="9" t="s">
        <v>2792</v>
      </c>
      <c r="G3753" s="10">
        <v>7274</v>
      </c>
      <c r="H3753" s="9" t="s">
        <v>94</v>
      </c>
      <c r="I3753" s="10">
        <v>33277</v>
      </c>
      <c r="J3753" s="11">
        <v>0.22</v>
      </c>
      <c r="K3753" s="9" t="s">
        <v>94</v>
      </c>
      <c r="L3753" s="9" t="s">
        <v>95</v>
      </c>
    </row>
    <row r="3754" spans="1:12" x14ac:dyDescent="0.2">
      <c r="A3754" t="str">
        <f>VLOOKUP(B3754,StateFIPS!A$2:B$52,2)</f>
        <v>Nebraska</v>
      </c>
      <c r="B3754">
        <f t="shared" si="61"/>
        <v>31</v>
      </c>
      <c r="C3754" s="9" t="s">
        <v>2229</v>
      </c>
      <c r="D3754" s="9" t="s">
        <v>93</v>
      </c>
      <c r="E3754" s="9" t="s">
        <v>2791</v>
      </c>
      <c r="F3754" s="9" t="s">
        <v>2792</v>
      </c>
      <c r="G3754" s="10">
        <v>658</v>
      </c>
      <c r="H3754" s="9" t="s">
        <v>94</v>
      </c>
      <c r="I3754" s="10">
        <v>3009</v>
      </c>
      <c r="J3754" s="11">
        <v>0.22</v>
      </c>
      <c r="K3754" s="9" t="s">
        <v>94</v>
      </c>
      <c r="L3754" s="9" t="s">
        <v>95</v>
      </c>
    </row>
    <row r="3755" spans="1:12" x14ac:dyDescent="0.2">
      <c r="A3755" t="str">
        <f>VLOOKUP(B3755,StateFIPS!A$2:B$52,2)</f>
        <v>Maryland</v>
      </c>
      <c r="B3755">
        <f t="shared" si="61"/>
        <v>24</v>
      </c>
      <c r="C3755" s="9" t="s">
        <v>1853</v>
      </c>
      <c r="D3755" s="9" t="s">
        <v>93</v>
      </c>
      <c r="E3755" s="9" t="s">
        <v>2791</v>
      </c>
      <c r="F3755" s="9" t="s">
        <v>2792</v>
      </c>
      <c r="G3755" s="10">
        <v>2053767</v>
      </c>
      <c r="H3755" s="9" t="s">
        <v>94</v>
      </c>
      <c r="I3755" s="10">
        <v>9396216</v>
      </c>
      <c r="J3755" s="11">
        <v>0.22</v>
      </c>
      <c r="K3755" s="9" t="s">
        <v>94</v>
      </c>
      <c r="L3755" s="9" t="s">
        <v>95</v>
      </c>
    </row>
    <row r="3756" spans="1:12" x14ac:dyDescent="0.2">
      <c r="A3756" t="str">
        <f>VLOOKUP(B3756,StateFIPS!A$2:B$52,2)</f>
        <v>Florida</v>
      </c>
      <c r="B3756">
        <f t="shared" si="61"/>
        <v>12</v>
      </c>
      <c r="C3756" s="9" t="s">
        <v>530</v>
      </c>
      <c r="D3756" s="9" t="s">
        <v>93</v>
      </c>
      <c r="E3756" s="9" t="s">
        <v>2791</v>
      </c>
      <c r="F3756" s="9" t="s">
        <v>2792</v>
      </c>
      <c r="G3756" s="10">
        <v>9631</v>
      </c>
      <c r="H3756" s="9" t="s">
        <v>94</v>
      </c>
      <c r="I3756" s="10">
        <v>44063</v>
      </c>
      <c r="J3756" s="11">
        <v>0.22</v>
      </c>
      <c r="K3756" s="9" t="s">
        <v>94</v>
      </c>
      <c r="L3756" s="9" t="s">
        <v>95</v>
      </c>
    </row>
    <row r="3757" spans="1:12" x14ac:dyDescent="0.2">
      <c r="A3757" t="str">
        <f>VLOOKUP(B3757,StateFIPS!A$2:B$52,2)</f>
        <v>Missouri</v>
      </c>
      <c r="B3757">
        <f t="shared" si="61"/>
        <v>29</v>
      </c>
      <c r="C3757" s="9" t="s">
        <v>300</v>
      </c>
      <c r="D3757" s="9" t="s">
        <v>93</v>
      </c>
      <c r="E3757" s="9" t="s">
        <v>2791</v>
      </c>
      <c r="F3757" s="9" t="s">
        <v>2792</v>
      </c>
      <c r="G3757" s="10">
        <v>8467</v>
      </c>
      <c r="H3757" s="9" t="s">
        <v>94</v>
      </c>
      <c r="I3757" s="10">
        <v>38737</v>
      </c>
      <c r="J3757" s="11">
        <v>0.22</v>
      </c>
      <c r="K3757" s="9" t="s">
        <v>94</v>
      </c>
      <c r="L3757" s="9" t="s">
        <v>95</v>
      </c>
    </row>
    <row r="3758" spans="1:12" x14ac:dyDescent="0.2">
      <c r="A3758" t="str">
        <f>VLOOKUP(B3758,StateFIPS!A$2:B$52,2)</f>
        <v>Texas</v>
      </c>
      <c r="B3758">
        <f t="shared" si="61"/>
        <v>48</v>
      </c>
      <c r="C3758" s="9" t="s">
        <v>871</v>
      </c>
      <c r="D3758" s="9" t="s">
        <v>93</v>
      </c>
      <c r="E3758" s="9" t="s">
        <v>2791</v>
      </c>
      <c r="F3758" s="9" t="s">
        <v>2792</v>
      </c>
      <c r="G3758" s="10">
        <v>13485</v>
      </c>
      <c r="H3758" s="9" t="s">
        <v>94</v>
      </c>
      <c r="I3758" s="10">
        <v>61694</v>
      </c>
      <c r="J3758" s="11">
        <v>0.22</v>
      </c>
      <c r="K3758" s="9" t="s">
        <v>94</v>
      </c>
      <c r="L3758" s="9" t="s">
        <v>95</v>
      </c>
    </row>
    <row r="3759" spans="1:12" x14ac:dyDescent="0.2">
      <c r="A3759" t="str">
        <f>VLOOKUP(B3759,StateFIPS!A$2:B$52,2)</f>
        <v>Florida</v>
      </c>
      <c r="B3759">
        <f t="shared" si="61"/>
        <v>12</v>
      </c>
      <c r="C3759" s="9" t="s">
        <v>519</v>
      </c>
      <c r="D3759" s="9" t="s">
        <v>93</v>
      </c>
      <c r="E3759" s="9" t="s">
        <v>2791</v>
      </c>
      <c r="F3759" s="9" t="s">
        <v>2792</v>
      </c>
      <c r="G3759" s="10">
        <v>9631</v>
      </c>
      <c r="H3759" s="9" t="s">
        <v>94</v>
      </c>
      <c r="I3759" s="10">
        <v>44063</v>
      </c>
      <c r="J3759" s="11">
        <v>0.22</v>
      </c>
      <c r="K3759" s="9" t="s">
        <v>94</v>
      </c>
      <c r="L3759" s="9" t="s">
        <v>95</v>
      </c>
    </row>
    <row r="3760" spans="1:12" x14ac:dyDescent="0.2">
      <c r="A3760" t="str">
        <f>VLOOKUP(B3760,StateFIPS!A$2:B$52,2)</f>
        <v>Missouri</v>
      </c>
      <c r="B3760">
        <f t="shared" si="61"/>
        <v>29</v>
      </c>
      <c r="C3760" s="9" t="s">
        <v>303</v>
      </c>
      <c r="D3760" s="9" t="s">
        <v>93</v>
      </c>
      <c r="E3760" s="9" t="s">
        <v>2791</v>
      </c>
      <c r="F3760" s="9" t="s">
        <v>2792</v>
      </c>
      <c r="G3760" s="10">
        <v>8467</v>
      </c>
      <c r="H3760" s="9" t="s">
        <v>94</v>
      </c>
      <c r="I3760" s="10">
        <v>38737</v>
      </c>
      <c r="J3760" s="11">
        <v>0.22</v>
      </c>
      <c r="K3760" s="9" t="s">
        <v>94</v>
      </c>
      <c r="L3760" s="9" t="s">
        <v>95</v>
      </c>
    </row>
    <row r="3761" spans="1:12" x14ac:dyDescent="0.2">
      <c r="A3761" t="str">
        <f>VLOOKUP(B3761,StateFIPS!A$2:B$52,2)</f>
        <v>Georgia</v>
      </c>
      <c r="B3761">
        <f t="shared" si="61"/>
        <v>13</v>
      </c>
      <c r="C3761" s="9" t="s">
        <v>757</v>
      </c>
      <c r="D3761" s="9" t="s">
        <v>93</v>
      </c>
      <c r="E3761" s="9" t="s">
        <v>2791</v>
      </c>
      <c r="F3761" s="9" t="s">
        <v>2792</v>
      </c>
      <c r="G3761" s="10">
        <v>180178</v>
      </c>
      <c r="H3761" s="9" t="s">
        <v>94</v>
      </c>
      <c r="I3761" s="10">
        <v>824334</v>
      </c>
      <c r="J3761" s="11">
        <v>0.22</v>
      </c>
      <c r="K3761" s="9" t="s">
        <v>94</v>
      </c>
      <c r="L3761" s="9" t="s">
        <v>95</v>
      </c>
    </row>
    <row r="3762" spans="1:12" x14ac:dyDescent="0.2">
      <c r="A3762" t="str">
        <f>VLOOKUP(B3762,StateFIPS!A$2:B$52,2)</f>
        <v>Georgia</v>
      </c>
      <c r="B3762">
        <f t="shared" si="61"/>
        <v>13</v>
      </c>
      <c r="C3762" s="9" t="s">
        <v>733</v>
      </c>
      <c r="D3762" s="9" t="s">
        <v>93</v>
      </c>
      <c r="E3762" s="9" t="s">
        <v>2791</v>
      </c>
      <c r="F3762" s="9" t="s">
        <v>2792</v>
      </c>
      <c r="G3762" s="10">
        <v>31743</v>
      </c>
      <c r="H3762" s="9" t="s">
        <v>94</v>
      </c>
      <c r="I3762" s="10">
        <v>145228</v>
      </c>
      <c r="J3762" s="11">
        <v>0.22</v>
      </c>
      <c r="K3762" s="9" t="s">
        <v>94</v>
      </c>
      <c r="L3762" s="9" t="s">
        <v>95</v>
      </c>
    </row>
    <row r="3763" spans="1:12" x14ac:dyDescent="0.2">
      <c r="A3763" t="str">
        <f>VLOOKUP(B3763,StateFIPS!A$2:B$52,2)</f>
        <v>Texas</v>
      </c>
      <c r="B3763">
        <f t="shared" si="61"/>
        <v>48</v>
      </c>
      <c r="C3763" s="9" t="s">
        <v>876</v>
      </c>
      <c r="D3763" s="9" t="s">
        <v>93</v>
      </c>
      <c r="E3763" s="9" t="s">
        <v>2791</v>
      </c>
      <c r="F3763" s="9" t="s">
        <v>2792</v>
      </c>
      <c r="G3763" s="10">
        <v>13485</v>
      </c>
      <c r="H3763" s="9" t="s">
        <v>94</v>
      </c>
      <c r="I3763" s="10">
        <v>61694</v>
      </c>
      <c r="J3763" s="11">
        <v>0.22</v>
      </c>
      <c r="K3763" s="9" t="s">
        <v>94</v>
      </c>
      <c r="L3763" s="9" t="s">
        <v>95</v>
      </c>
    </row>
    <row r="3764" spans="1:12" x14ac:dyDescent="0.2">
      <c r="A3764" t="str">
        <f>VLOOKUP(B3764,StateFIPS!A$2:B$52,2)</f>
        <v>Alabama</v>
      </c>
      <c r="B3764">
        <f t="shared" si="61"/>
        <v>1</v>
      </c>
      <c r="C3764" s="9" t="s">
        <v>574</v>
      </c>
      <c r="D3764" s="9" t="s">
        <v>93</v>
      </c>
      <c r="E3764" s="9" t="s">
        <v>2791</v>
      </c>
      <c r="F3764" s="9" t="s">
        <v>2792</v>
      </c>
      <c r="G3764" s="10">
        <v>1217142</v>
      </c>
      <c r="H3764" s="9" t="s">
        <v>94</v>
      </c>
      <c r="I3764" s="10">
        <v>5568560</v>
      </c>
      <c r="J3764" s="11">
        <v>0.22</v>
      </c>
      <c r="K3764" s="9" t="s">
        <v>94</v>
      </c>
      <c r="L3764" s="9" t="s">
        <v>95</v>
      </c>
    </row>
    <row r="3765" spans="1:12" x14ac:dyDescent="0.2">
      <c r="A3765" t="str">
        <f>VLOOKUP(B3765,StateFIPS!A$2:B$52,2)</f>
        <v>Minnesota</v>
      </c>
      <c r="B3765">
        <f t="shared" si="61"/>
        <v>27</v>
      </c>
      <c r="C3765" s="9" t="s">
        <v>1916</v>
      </c>
      <c r="D3765" s="9" t="s">
        <v>93</v>
      </c>
      <c r="E3765" s="9" t="s">
        <v>2791</v>
      </c>
      <c r="F3765" s="9" t="s">
        <v>2792</v>
      </c>
      <c r="G3765" s="10">
        <v>720</v>
      </c>
      <c r="H3765" s="9" t="s">
        <v>94</v>
      </c>
      <c r="I3765" s="10">
        <v>3295</v>
      </c>
      <c r="J3765" s="11">
        <v>0.22</v>
      </c>
      <c r="K3765" s="9" t="s">
        <v>94</v>
      </c>
      <c r="L3765" s="9" t="s">
        <v>95</v>
      </c>
    </row>
    <row r="3766" spans="1:12" x14ac:dyDescent="0.2">
      <c r="A3766" t="str">
        <f>VLOOKUP(B3766,StateFIPS!A$2:B$52,2)</f>
        <v>Missouri</v>
      </c>
      <c r="B3766">
        <f t="shared" si="61"/>
        <v>29</v>
      </c>
      <c r="C3766" s="9" t="s">
        <v>340</v>
      </c>
      <c r="D3766" s="9" t="s">
        <v>93</v>
      </c>
      <c r="E3766" s="9" t="s">
        <v>2791</v>
      </c>
      <c r="F3766" s="9" t="s">
        <v>2792</v>
      </c>
      <c r="G3766" s="10">
        <v>8467</v>
      </c>
      <c r="H3766" s="9" t="s">
        <v>94</v>
      </c>
      <c r="I3766" s="10">
        <v>38737</v>
      </c>
      <c r="J3766" s="11">
        <v>0.22</v>
      </c>
      <c r="K3766" s="9" t="s">
        <v>94</v>
      </c>
      <c r="L3766" s="9" t="s">
        <v>95</v>
      </c>
    </row>
    <row r="3767" spans="1:12" x14ac:dyDescent="0.2">
      <c r="A3767" t="str">
        <f>VLOOKUP(B3767,StateFIPS!A$2:B$52,2)</f>
        <v>Tennessee</v>
      </c>
      <c r="B3767">
        <f t="shared" si="61"/>
        <v>47</v>
      </c>
      <c r="C3767" s="9" t="s">
        <v>950</v>
      </c>
      <c r="D3767" s="9" t="s">
        <v>93</v>
      </c>
      <c r="E3767" s="9" t="s">
        <v>2791</v>
      </c>
      <c r="F3767" s="9" t="s">
        <v>2792</v>
      </c>
      <c r="G3767" s="10">
        <v>9701</v>
      </c>
      <c r="H3767" s="9" t="s">
        <v>94</v>
      </c>
      <c r="I3767" s="10">
        <v>44384</v>
      </c>
      <c r="J3767" s="11">
        <v>0.22</v>
      </c>
      <c r="K3767" s="9" t="s">
        <v>94</v>
      </c>
      <c r="L3767" s="9" t="s">
        <v>95</v>
      </c>
    </row>
    <row r="3768" spans="1:12" x14ac:dyDescent="0.2">
      <c r="A3768" t="str">
        <f>VLOOKUP(B3768,StateFIPS!A$2:B$52,2)</f>
        <v>Missouri</v>
      </c>
      <c r="B3768">
        <f t="shared" si="61"/>
        <v>29</v>
      </c>
      <c r="C3768" s="9" t="s">
        <v>290</v>
      </c>
      <c r="D3768" s="9" t="s">
        <v>93</v>
      </c>
      <c r="E3768" s="9" t="s">
        <v>2791</v>
      </c>
      <c r="F3768" s="9" t="s">
        <v>2792</v>
      </c>
      <c r="G3768" s="10">
        <v>8467</v>
      </c>
      <c r="H3768" s="9" t="s">
        <v>94</v>
      </c>
      <c r="I3768" s="10">
        <v>38737</v>
      </c>
      <c r="J3768" s="11">
        <v>0.22</v>
      </c>
      <c r="K3768" s="9" t="s">
        <v>94</v>
      </c>
      <c r="L3768" s="9" t="s">
        <v>95</v>
      </c>
    </row>
    <row r="3769" spans="1:12" x14ac:dyDescent="0.2">
      <c r="A3769" t="str">
        <f>VLOOKUP(B3769,StateFIPS!A$2:B$52,2)</f>
        <v>Minnesota</v>
      </c>
      <c r="B3769">
        <f t="shared" si="61"/>
        <v>27</v>
      </c>
      <c r="C3769" s="9" t="s">
        <v>1913</v>
      </c>
      <c r="D3769" s="9" t="s">
        <v>93</v>
      </c>
      <c r="E3769" s="9" t="s">
        <v>2791</v>
      </c>
      <c r="F3769" s="9" t="s">
        <v>2792</v>
      </c>
      <c r="G3769" s="10">
        <v>54</v>
      </c>
      <c r="H3769" s="9" t="s">
        <v>94</v>
      </c>
      <c r="I3769" s="10">
        <v>247</v>
      </c>
      <c r="J3769" s="11">
        <v>0.22</v>
      </c>
      <c r="K3769" s="9" t="s">
        <v>94</v>
      </c>
      <c r="L3769" s="9" t="s">
        <v>95</v>
      </c>
    </row>
    <row r="3770" spans="1:12" x14ac:dyDescent="0.2">
      <c r="A3770" t="str">
        <f>VLOOKUP(B3770,StateFIPS!A$2:B$52,2)</f>
        <v>Minnesota</v>
      </c>
      <c r="B3770">
        <f t="shared" si="61"/>
        <v>27</v>
      </c>
      <c r="C3770" s="9" t="s">
        <v>1909</v>
      </c>
      <c r="D3770" s="9" t="s">
        <v>93</v>
      </c>
      <c r="E3770" s="9" t="s">
        <v>2791</v>
      </c>
      <c r="F3770" s="9" t="s">
        <v>2792</v>
      </c>
      <c r="G3770" s="10">
        <v>351</v>
      </c>
      <c r="H3770" s="9" t="s">
        <v>94</v>
      </c>
      <c r="I3770" s="10">
        <v>1607</v>
      </c>
      <c r="J3770" s="11">
        <v>0.22</v>
      </c>
      <c r="K3770" s="9" t="s">
        <v>94</v>
      </c>
      <c r="L3770" s="9" t="s">
        <v>95</v>
      </c>
    </row>
    <row r="3771" spans="1:12" x14ac:dyDescent="0.2">
      <c r="A3771" t="str">
        <f>VLOOKUP(B3771,StateFIPS!A$2:B$52,2)</f>
        <v>Georgia</v>
      </c>
      <c r="B3771">
        <f t="shared" si="61"/>
        <v>13</v>
      </c>
      <c r="C3771" s="9" t="s">
        <v>734</v>
      </c>
      <c r="D3771" s="9" t="s">
        <v>93</v>
      </c>
      <c r="E3771" s="9" t="s">
        <v>2791</v>
      </c>
      <c r="F3771" s="9" t="s">
        <v>2792</v>
      </c>
      <c r="G3771" s="10">
        <v>31743</v>
      </c>
      <c r="H3771" s="9" t="s">
        <v>94</v>
      </c>
      <c r="I3771" s="10">
        <v>145228</v>
      </c>
      <c r="J3771" s="11">
        <v>0.22</v>
      </c>
      <c r="K3771" s="9" t="s">
        <v>94</v>
      </c>
      <c r="L3771" s="9" t="s">
        <v>95</v>
      </c>
    </row>
    <row r="3772" spans="1:12" x14ac:dyDescent="0.2">
      <c r="A3772" t="str">
        <f>VLOOKUP(B3772,StateFIPS!A$2:B$52,2)</f>
        <v>Nebraska</v>
      </c>
      <c r="B3772">
        <f t="shared" si="61"/>
        <v>31</v>
      </c>
      <c r="C3772" s="9" t="s">
        <v>2260</v>
      </c>
      <c r="D3772" s="9" t="s">
        <v>93</v>
      </c>
      <c r="E3772" s="9" t="s">
        <v>2791</v>
      </c>
      <c r="F3772" s="9" t="s">
        <v>2792</v>
      </c>
      <c r="G3772" s="10">
        <v>1410</v>
      </c>
      <c r="H3772" s="9" t="s">
        <v>94</v>
      </c>
      <c r="I3772" s="10">
        <v>6451</v>
      </c>
      <c r="J3772" s="11">
        <v>0.22</v>
      </c>
      <c r="K3772" s="9" t="s">
        <v>94</v>
      </c>
      <c r="L3772" s="9" t="s">
        <v>95</v>
      </c>
    </row>
    <row r="3773" spans="1:12" x14ac:dyDescent="0.2">
      <c r="A3773" t="str">
        <f>VLOOKUP(B3773,StateFIPS!A$2:B$52,2)</f>
        <v>Hawaii</v>
      </c>
      <c r="B3773">
        <f t="shared" si="61"/>
        <v>15</v>
      </c>
      <c r="C3773" s="9" t="s">
        <v>2236</v>
      </c>
      <c r="D3773" s="9" t="s">
        <v>93</v>
      </c>
      <c r="E3773" s="9" t="s">
        <v>2791</v>
      </c>
      <c r="F3773" s="9" t="s">
        <v>2792</v>
      </c>
      <c r="G3773" s="10">
        <v>22375</v>
      </c>
      <c r="H3773" s="9" t="s">
        <v>94</v>
      </c>
      <c r="I3773" s="10">
        <v>102366</v>
      </c>
      <c r="J3773" s="11">
        <v>0.22</v>
      </c>
      <c r="K3773" s="9" t="s">
        <v>94</v>
      </c>
      <c r="L3773" s="9" t="s">
        <v>95</v>
      </c>
    </row>
    <row r="3774" spans="1:12" x14ac:dyDescent="0.2">
      <c r="A3774" t="str">
        <f>VLOOKUP(B3774,StateFIPS!A$2:B$52,2)</f>
        <v>Hawaii</v>
      </c>
      <c r="B3774">
        <f t="shared" si="61"/>
        <v>15</v>
      </c>
      <c r="C3774" s="9" t="s">
        <v>673</v>
      </c>
      <c r="D3774" s="9" t="s">
        <v>93</v>
      </c>
      <c r="E3774" s="9" t="s">
        <v>2791</v>
      </c>
      <c r="F3774" s="9" t="s">
        <v>2792</v>
      </c>
      <c r="G3774" s="10">
        <v>22375</v>
      </c>
      <c r="H3774" s="9" t="s">
        <v>94</v>
      </c>
      <c r="I3774" s="10">
        <v>102366</v>
      </c>
      <c r="J3774" s="11">
        <v>0.22</v>
      </c>
      <c r="K3774" s="9" t="s">
        <v>94</v>
      </c>
      <c r="L3774" s="9" t="s">
        <v>95</v>
      </c>
    </row>
    <row r="3775" spans="1:12" x14ac:dyDescent="0.2">
      <c r="A3775" t="str">
        <f>VLOOKUP(B3775,StateFIPS!A$2:B$52,2)</f>
        <v>Maryland</v>
      </c>
      <c r="B3775">
        <f t="shared" si="61"/>
        <v>24</v>
      </c>
      <c r="C3775" s="9" t="s">
        <v>1739</v>
      </c>
      <c r="D3775" s="9" t="s">
        <v>93</v>
      </c>
      <c r="E3775" s="9" t="s">
        <v>2791</v>
      </c>
      <c r="F3775" s="9" t="s">
        <v>2792</v>
      </c>
      <c r="G3775" s="10">
        <v>3468</v>
      </c>
      <c r="H3775" s="9" t="s">
        <v>94</v>
      </c>
      <c r="I3775" s="10">
        <v>15866</v>
      </c>
      <c r="J3775" s="11">
        <v>0.22</v>
      </c>
      <c r="K3775" s="9" t="s">
        <v>94</v>
      </c>
      <c r="L3775" s="9" t="s">
        <v>95</v>
      </c>
    </row>
    <row r="3776" spans="1:12" x14ac:dyDescent="0.2">
      <c r="A3776" t="str">
        <f>VLOOKUP(B3776,StateFIPS!A$2:B$52,2)</f>
        <v>Georgia</v>
      </c>
      <c r="B3776">
        <f t="shared" si="61"/>
        <v>13</v>
      </c>
      <c r="C3776" s="9" t="s">
        <v>759</v>
      </c>
      <c r="D3776" s="9" t="s">
        <v>93</v>
      </c>
      <c r="E3776" s="9" t="s">
        <v>2791</v>
      </c>
      <c r="F3776" s="9" t="s">
        <v>2792</v>
      </c>
      <c r="G3776" s="10">
        <v>31743</v>
      </c>
      <c r="H3776" s="9" t="s">
        <v>94</v>
      </c>
      <c r="I3776" s="10">
        <v>145228</v>
      </c>
      <c r="J3776" s="11">
        <v>0.22</v>
      </c>
      <c r="K3776" s="9" t="s">
        <v>94</v>
      </c>
      <c r="L3776" s="9" t="s">
        <v>95</v>
      </c>
    </row>
    <row r="3777" spans="1:12" x14ac:dyDescent="0.2">
      <c r="A3777" t="str">
        <f>VLOOKUP(B3777,StateFIPS!A$2:B$52,2)</f>
        <v>Texas</v>
      </c>
      <c r="B3777">
        <f t="shared" si="61"/>
        <v>48</v>
      </c>
      <c r="C3777" s="9" t="s">
        <v>2723</v>
      </c>
      <c r="D3777" s="9" t="s">
        <v>93</v>
      </c>
      <c r="E3777" s="9" t="s">
        <v>2791</v>
      </c>
      <c r="F3777" s="9" t="s">
        <v>2792</v>
      </c>
      <c r="G3777" s="10">
        <v>13485</v>
      </c>
      <c r="H3777" s="9" t="s">
        <v>94</v>
      </c>
      <c r="I3777" s="10">
        <v>61694</v>
      </c>
      <c r="J3777" s="11">
        <v>0.22</v>
      </c>
      <c r="K3777" s="9" t="s">
        <v>94</v>
      </c>
      <c r="L3777" s="9" t="s">
        <v>95</v>
      </c>
    </row>
    <row r="3778" spans="1:12" x14ac:dyDescent="0.2">
      <c r="A3778" t="str">
        <f>VLOOKUP(B3778,StateFIPS!A$2:B$52,2)</f>
        <v>Missouri</v>
      </c>
      <c r="B3778">
        <f t="shared" si="61"/>
        <v>29</v>
      </c>
      <c r="C3778" s="9" t="s">
        <v>1671</v>
      </c>
      <c r="D3778" s="9" t="s">
        <v>93</v>
      </c>
      <c r="E3778" s="9" t="s">
        <v>2791</v>
      </c>
      <c r="F3778" s="9" t="s">
        <v>2792</v>
      </c>
      <c r="G3778" s="10">
        <v>8</v>
      </c>
      <c r="H3778" s="9" t="s">
        <v>94</v>
      </c>
      <c r="I3778" s="10">
        <v>38</v>
      </c>
      <c r="J3778" s="11">
        <v>0.22</v>
      </c>
      <c r="K3778" s="9" t="s">
        <v>94</v>
      </c>
      <c r="L3778" s="9" t="s">
        <v>95</v>
      </c>
    </row>
    <row r="3779" spans="1:12" x14ac:dyDescent="0.2">
      <c r="A3779" t="str">
        <f>VLOOKUP(B3779,StateFIPS!A$2:B$52,2)</f>
        <v>Mississippi</v>
      </c>
      <c r="B3779">
        <f t="shared" ref="B3779:B3842" si="62">VALUE(LEFT(C3779,2))</f>
        <v>28</v>
      </c>
      <c r="C3779" s="9" t="s">
        <v>296</v>
      </c>
      <c r="D3779" s="9" t="s">
        <v>93</v>
      </c>
      <c r="E3779" s="9" t="s">
        <v>2791</v>
      </c>
      <c r="F3779" s="9" t="s">
        <v>2792</v>
      </c>
      <c r="G3779" s="10">
        <v>16246</v>
      </c>
      <c r="H3779" s="9" t="s">
        <v>94</v>
      </c>
      <c r="I3779" s="10">
        <v>74328</v>
      </c>
      <c r="J3779" s="11">
        <v>0.22</v>
      </c>
      <c r="K3779" s="9" t="s">
        <v>94</v>
      </c>
      <c r="L3779" s="9" t="s">
        <v>95</v>
      </c>
    </row>
    <row r="3780" spans="1:12" x14ac:dyDescent="0.2">
      <c r="A3780" t="str">
        <f>VLOOKUP(B3780,StateFIPS!A$2:B$52,2)</f>
        <v>Texas</v>
      </c>
      <c r="B3780">
        <f t="shared" si="62"/>
        <v>48</v>
      </c>
      <c r="C3780" s="9" t="s">
        <v>873</v>
      </c>
      <c r="D3780" s="9" t="s">
        <v>93</v>
      </c>
      <c r="E3780" s="9" t="s">
        <v>2791</v>
      </c>
      <c r="F3780" s="9" t="s">
        <v>2792</v>
      </c>
      <c r="G3780" s="10">
        <v>13485</v>
      </c>
      <c r="H3780" s="9" t="s">
        <v>94</v>
      </c>
      <c r="I3780" s="10">
        <v>61694</v>
      </c>
      <c r="J3780" s="11">
        <v>0.22</v>
      </c>
      <c r="K3780" s="9" t="s">
        <v>94</v>
      </c>
      <c r="L3780" s="9" t="s">
        <v>95</v>
      </c>
    </row>
    <row r="3781" spans="1:12" x14ac:dyDescent="0.2">
      <c r="A3781" t="str">
        <f>VLOOKUP(B3781,StateFIPS!A$2:B$52,2)</f>
        <v>Minnesota</v>
      </c>
      <c r="B3781">
        <f t="shared" si="62"/>
        <v>27</v>
      </c>
      <c r="C3781" s="9" t="s">
        <v>1838</v>
      </c>
      <c r="D3781" s="9" t="s">
        <v>93</v>
      </c>
      <c r="E3781" s="9" t="s">
        <v>2791</v>
      </c>
      <c r="F3781" s="9" t="s">
        <v>2792</v>
      </c>
      <c r="G3781" s="10">
        <v>449</v>
      </c>
      <c r="H3781" s="9" t="s">
        <v>94</v>
      </c>
      <c r="I3781" s="10">
        <v>2054</v>
      </c>
      <c r="J3781" s="11">
        <v>0.22</v>
      </c>
      <c r="K3781" s="9" t="s">
        <v>94</v>
      </c>
      <c r="L3781" s="9" t="s">
        <v>95</v>
      </c>
    </row>
    <row r="3782" spans="1:12" x14ac:dyDescent="0.2">
      <c r="A3782" t="str">
        <f>VLOOKUP(B3782,StateFIPS!A$2:B$52,2)</f>
        <v>Missouri</v>
      </c>
      <c r="B3782">
        <f t="shared" si="62"/>
        <v>29</v>
      </c>
      <c r="C3782" s="9" t="s">
        <v>298</v>
      </c>
      <c r="D3782" s="9" t="s">
        <v>93</v>
      </c>
      <c r="E3782" s="9" t="s">
        <v>2791</v>
      </c>
      <c r="F3782" s="9" t="s">
        <v>2792</v>
      </c>
      <c r="G3782" s="10">
        <v>8467</v>
      </c>
      <c r="H3782" s="9" t="s">
        <v>94</v>
      </c>
      <c r="I3782" s="10">
        <v>38737</v>
      </c>
      <c r="J3782" s="11">
        <v>0.22</v>
      </c>
      <c r="K3782" s="9" t="s">
        <v>94</v>
      </c>
      <c r="L3782" s="9" t="s">
        <v>95</v>
      </c>
    </row>
    <row r="3783" spans="1:12" x14ac:dyDescent="0.2">
      <c r="A3783" t="str">
        <f>VLOOKUP(B3783,StateFIPS!A$2:B$52,2)</f>
        <v>Nebraska</v>
      </c>
      <c r="B3783">
        <f t="shared" si="62"/>
        <v>31</v>
      </c>
      <c r="C3783" s="9" t="s">
        <v>2262</v>
      </c>
      <c r="D3783" s="9" t="s">
        <v>93</v>
      </c>
      <c r="E3783" s="9" t="s">
        <v>2791</v>
      </c>
      <c r="F3783" s="9" t="s">
        <v>2792</v>
      </c>
      <c r="G3783" s="10">
        <v>4225</v>
      </c>
      <c r="H3783" s="9" t="s">
        <v>94</v>
      </c>
      <c r="I3783" s="10">
        <v>19329</v>
      </c>
      <c r="J3783" s="11">
        <v>0.22</v>
      </c>
      <c r="K3783" s="9" t="s">
        <v>94</v>
      </c>
      <c r="L3783" s="9" t="s">
        <v>95</v>
      </c>
    </row>
    <row r="3784" spans="1:12" x14ac:dyDescent="0.2">
      <c r="A3784" t="str">
        <f>VLOOKUP(B3784,StateFIPS!A$2:B$52,2)</f>
        <v>Texas</v>
      </c>
      <c r="B3784">
        <f t="shared" si="62"/>
        <v>48</v>
      </c>
      <c r="C3784" s="9" t="s">
        <v>1075</v>
      </c>
      <c r="D3784" s="9" t="s">
        <v>93</v>
      </c>
      <c r="E3784" s="9" t="s">
        <v>2791</v>
      </c>
      <c r="F3784" s="9" t="s">
        <v>2792</v>
      </c>
      <c r="G3784" s="10">
        <v>13485</v>
      </c>
      <c r="H3784" s="9" t="s">
        <v>94</v>
      </c>
      <c r="I3784" s="10">
        <v>61694</v>
      </c>
      <c r="J3784" s="11">
        <v>0.22</v>
      </c>
      <c r="K3784" s="9" t="s">
        <v>94</v>
      </c>
      <c r="L3784" s="9" t="s">
        <v>95</v>
      </c>
    </row>
    <row r="3785" spans="1:12" x14ac:dyDescent="0.2">
      <c r="A3785" t="str">
        <f>VLOOKUP(B3785,StateFIPS!A$2:B$52,2)</f>
        <v>Arkansas</v>
      </c>
      <c r="B3785">
        <f t="shared" si="62"/>
        <v>5</v>
      </c>
      <c r="C3785" s="9" t="s">
        <v>645</v>
      </c>
      <c r="D3785" s="9" t="s">
        <v>93</v>
      </c>
      <c r="E3785" s="9" t="s">
        <v>2791</v>
      </c>
      <c r="F3785" s="9" t="s">
        <v>2792</v>
      </c>
      <c r="G3785" s="10">
        <v>1087543</v>
      </c>
      <c r="H3785" s="9" t="s">
        <v>94</v>
      </c>
      <c r="I3785" s="10">
        <v>4975629</v>
      </c>
      <c r="J3785" s="11">
        <v>0.22</v>
      </c>
      <c r="K3785" s="9" t="s">
        <v>94</v>
      </c>
      <c r="L3785" s="9" t="s">
        <v>95</v>
      </c>
    </row>
    <row r="3786" spans="1:12" x14ac:dyDescent="0.2">
      <c r="A3786" t="str">
        <f>VLOOKUP(B3786,StateFIPS!A$2:B$52,2)</f>
        <v>Tennessee</v>
      </c>
      <c r="B3786">
        <f t="shared" si="62"/>
        <v>47</v>
      </c>
      <c r="C3786" s="9" t="s">
        <v>908</v>
      </c>
      <c r="D3786" s="9" t="s">
        <v>93</v>
      </c>
      <c r="E3786" s="9" t="s">
        <v>2791</v>
      </c>
      <c r="F3786" s="9" t="s">
        <v>2792</v>
      </c>
      <c r="G3786" s="10">
        <v>9701</v>
      </c>
      <c r="H3786" s="9" t="s">
        <v>94</v>
      </c>
      <c r="I3786" s="10">
        <v>44384</v>
      </c>
      <c r="J3786" s="11">
        <v>0.22</v>
      </c>
      <c r="K3786" s="9" t="s">
        <v>94</v>
      </c>
      <c r="L3786" s="9" t="s">
        <v>95</v>
      </c>
    </row>
    <row r="3787" spans="1:12" x14ac:dyDescent="0.2">
      <c r="A3787" t="str">
        <f>VLOOKUP(B3787,StateFIPS!A$2:B$52,2)</f>
        <v>Florida</v>
      </c>
      <c r="B3787">
        <f t="shared" si="62"/>
        <v>12</v>
      </c>
      <c r="C3787" s="9" t="s">
        <v>540</v>
      </c>
      <c r="D3787" s="9" t="s">
        <v>93</v>
      </c>
      <c r="E3787" s="9" t="s">
        <v>2791</v>
      </c>
      <c r="F3787" s="9" t="s">
        <v>2792</v>
      </c>
      <c r="G3787" s="10">
        <v>62069</v>
      </c>
      <c r="H3787" s="9" t="s">
        <v>94</v>
      </c>
      <c r="I3787" s="10">
        <v>283973</v>
      </c>
      <c r="J3787" s="11">
        <v>0.22</v>
      </c>
      <c r="K3787" s="9" t="s">
        <v>94</v>
      </c>
      <c r="L3787" s="9" t="s">
        <v>95</v>
      </c>
    </row>
    <row r="3788" spans="1:12" x14ac:dyDescent="0.2">
      <c r="A3788" t="str">
        <f>VLOOKUP(B3788,StateFIPS!A$2:B$52,2)</f>
        <v>Texas</v>
      </c>
      <c r="B3788">
        <f t="shared" si="62"/>
        <v>48</v>
      </c>
      <c r="C3788" s="9" t="s">
        <v>851</v>
      </c>
      <c r="D3788" s="9" t="s">
        <v>93</v>
      </c>
      <c r="E3788" s="9" t="s">
        <v>2791</v>
      </c>
      <c r="F3788" s="9" t="s">
        <v>2792</v>
      </c>
      <c r="G3788" s="10">
        <v>13485</v>
      </c>
      <c r="H3788" s="9" t="s">
        <v>94</v>
      </c>
      <c r="I3788" s="10">
        <v>61694</v>
      </c>
      <c r="J3788" s="11">
        <v>0.22</v>
      </c>
      <c r="K3788" s="9" t="s">
        <v>94</v>
      </c>
      <c r="L3788" s="9" t="s">
        <v>95</v>
      </c>
    </row>
    <row r="3789" spans="1:12" x14ac:dyDescent="0.2">
      <c r="A3789" t="str">
        <f>VLOOKUP(B3789,StateFIPS!A$2:B$52,2)</f>
        <v>Georgia</v>
      </c>
      <c r="B3789">
        <f t="shared" si="62"/>
        <v>13</v>
      </c>
      <c r="C3789" s="9" t="s">
        <v>786</v>
      </c>
      <c r="D3789" s="9" t="s">
        <v>93</v>
      </c>
      <c r="E3789" s="9" t="s">
        <v>2791</v>
      </c>
      <c r="F3789" s="9" t="s">
        <v>2792</v>
      </c>
      <c r="G3789" s="10">
        <v>31743</v>
      </c>
      <c r="H3789" s="9" t="s">
        <v>94</v>
      </c>
      <c r="I3789" s="10">
        <v>145228</v>
      </c>
      <c r="J3789" s="11">
        <v>0.22</v>
      </c>
      <c r="K3789" s="9" t="s">
        <v>94</v>
      </c>
      <c r="L3789" s="9" t="s">
        <v>95</v>
      </c>
    </row>
    <row r="3790" spans="1:12" x14ac:dyDescent="0.2">
      <c r="A3790" t="str">
        <f>VLOOKUP(B3790,StateFIPS!A$2:B$52,2)</f>
        <v>Tennessee</v>
      </c>
      <c r="B3790">
        <f t="shared" si="62"/>
        <v>47</v>
      </c>
      <c r="C3790" s="9" t="s">
        <v>936</v>
      </c>
      <c r="D3790" s="9" t="s">
        <v>93</v>
      </c>
      <c r="E3790" s="9" t="s">
        <v>2791</v>
      </c>
      <c r="F3790" s="9" t="s">
        <v>2792</v>
      </c>
      <c r="G3790" s="10">
        <v>9701</v>
      </c>
      <c r="H3790" s="9" t="s">
        <v>94</v>
      </c>
      <c r="I3790" s="10">
        <v>44384</v>
      </c>
      <c r="J3790" s="11">
        <v>0.22</v>
      </c>
      <c r="K3790" s="9" t="s">
        <v>94</v>
      </c>
      <c r="L3790" s="9" t="s">
        <v>95</v>
      </c>
    </row>
    <row r="3791" spans="1:12" x14ac:dyDescent="0.2">
      <c r="A3791" t="str">
        <f>VLOOKUP(B3791,StateFIPS!A$2:B$52,2)</f>
        <v>Nebraska</v>
      </c>
      <c r="B3791">
        <f t="shared" si="62"/>
        <v>31</v>
      </c>
      <c r="C3791" s="9" t="s">
        <v>2272</v>
      </c>
      <c r="D3791" s="9" t="s">
        <v>93</v>
      </c>
      <c r="E3791" s="9" t="s">
        <v>2791</v>
      </c>
      <c r="F3791" s="9" t="s">
        <v>2792</v>
      </c>
      <c r="G3791" s="10">
        <v>4225</v>
      </c>
      <c r="H3791" s="9" t="s">
        <v>94</v>
      </c>
      <c r="I3791" s="10">
        <v>19329</v>
      </c>
      <c r="J3791" s="11">
        <v>0.22</v>
      </c>
      <c r="K3791" s="9" t="s">
        <v>94</v>
      </c>
      <c r="L3791" s="9" t="s">
        <v>95</v>
      </c>
    </row>
    <row r="3792" spans="1:12" x14ac:dyDescent="0.2">
      <c r="A3792" t="str">
        <f>VLOOKUP(B3792,StateFIPS!A$2:B$52,2)</f>
        <v>Minnesota</v>
      </c>
      <c r="B3792">
        <f t="shared" si="62"/>
        <v>27</v>
      </c>
      <c r="C3792" s="9" t="s">
        <v>1830</v>
      </c>
      <c r="D3792" s="9" t="s">
        <v>93</v>
      </c>
      <c r="E3792" s="9" t="s">
        <v>2791</v>
      </c>
      <c r="F3792" s="9" t="s">
        <v>2792</v>
      </c>
      <c r="G3792" s="10">
        <v>7274</v>
      </c>
      <c r="H3792" s="9" t="s">
        <v>94</v>
      </c>
      <c r="I3792" s="10">
        <v>33277</v>
      </c>
      <c r="J3792" s="11">
        <v>0.22</v>
      </c>
      <c r="K3792" s="9" t="s">
        <v>94</v>
      </c>
      <c r="L3792" s="9" t="s">
        <v>95</v>
      </c>
    </row>
    <row r="3793" spans="1:12" x14ac:dyDescent="0.2">
      <c r="A3793" t="str">
        <f>VLOOKUP(B3793,StateFIPS!A$2:B$52,2)</f>
        <v>Georgia</v>
      </c>
      <c r="B3793">
        <f t="shared" si="62"/>
        <v>13</v>
      </c>
      <c r="C3793" s="9" t="s">
        <v>745</v>
      </c>
      <c r="D3793" s="9" t="s">
        <v>93</v>
      </c>
      <c r="E3793" s="9" t="s">
        <v>2791</v>
      </c>
      <c r="F3793" s="9" t="s">
        <v>2792</v>
      </c>
      <c r="G3793" s="10">
        <v>31743</v>
      </c>
      <c r="H3793" s="9" t="s">
        <v>94</v>
      </c>
      <c r="I3793" s="10">
        <v>145228</v>
      </c>
      <c r="J3793" s="11">
        <v>0.22</v>
      </c>
      <c r="K3793" s="9" t="s">
        <v>94</v>
      </c>
      <c r="L3793" s="9" t="s">
        <v>95</v>
      </c>
    </row>
    <row r="3794" spans="1:12" x14ac:dyDescent="0.2">
      <c r="A3794" t="str">
        <f>VLOOKUP(B3794,StateFIPS!A$2:B$52,2)</f>
        <v>Tennessee</v>
      </c>
      <c r="B3794">
        <f t="shared" si="62"/>
        <v>47</v>
      </c>
      <c r="C3794" s="9" t="s">
        <v>905</v>
      </c>
      <c r="D3794" s="9" t="s">
        <v>93</v>
      </c>
      <c r="E3794" s="9" t="s">
        <v>2791</v>
      </c>
      <c r="F3794" s="9" t="s">
        <v>2792</v>
      </c>
      <c r="G3794" s="10">
        <v>1165882</v>
      </c>
      <c r="H3794" s="9" t="s">
        <v>94</v>
      </c>
      <c r="I3794" s="10">
        <v>5334039</v>
      </c>
      <c r="J3794" s="11">
        <v>0.22</v>
      </c>
      <c r="K3794" s="9" t="s">
        <v>94</v>
      </c>
      <c r="L3794" s="9" t="s">
        <v>95</v>
      </c>
    </row>
    <row r="3795" spans="1:12" x14ac:dyDescent="0.2">
      <c r="A3795" t="str">
        <f>VLOOKUP(B3795,StateFIPS!A$2:B$52,2)</f>
        <v>Nebraska</v>
      </c>
      <c r="B3795">
        <f t="shared" si="62"/>
        <v>31</v>
      </c>
      <c r="C3795" s="9" t="s">
        <v>2002</v>
      </c>
      <c r="D3795" s="9" t="s">
        <v>93</v>
      </c>
      <c r="E3795" s="9" t="s">
        <v>2791</v>
      </c>
      <c r="F3795" s="9" t="s">
        <v>2792</v>
      </c>
      <c r="G3795" s="10">
        <v>446</v>
      </c>
      <c r="H3795" s="9" t="s">
        <v>94</v>
      </c>
      <c r="I3795" s="10">
        <v>2040</v>
      </c>
      <c r="J3795" s="11">
        <v>0.22</v>
      </c>
      <c r="K3795" s="9" t="s">
        <v>94</v>
      </c>
      <c r="L3795" s="9" t="s">
        <v>95</v>
      </c>
    </row>
    <row r="3796" spans="1:12" x14ac:dyDescent="0.2">
      <c r="A3796" t="str">
        <f>VLOOKUP(B3796,StateFIPS!A$2:B$52,2)</f>
        <v>Texas</v>
      </c>
      <c r="B3796">
        <f t="shared" si="62"/>
        <v>48</v>
      </c>
      <c r="C3796" s="9" t="s">
        <v>1077</v>
      </c>
      <c r="D3796" s="9" t="s">
        <v>93</v>
      </c>
      <c r="E3796" s="9" t="s">
        <v>2791</v>
      </c>
      <c r="F3796" s="9" t="s">
        <v>2792</v>
      </c>
      <c r="G3796" s="10">
        <v>392014</v>
      </c>
      <c r="H3796" s="9" t="s">
        <v>94</v>
      </c>
      <c r="I3796" s="10">
        <v>1793509</v>
      </c>
      <c r="J3796" s="11">
        <v>0.22</v>
      </c>
      <c r="K3796" s="9" t="s">
        <v>94</v>
      </c>
      <c r="L3796" s="9" t="s">
        <v>95</v>
      </c>
    </row>
    <row r="3797" spans="1:12" x14ac:dyDescent="0.2">
      <c r="A3797" t="str">
        <f>VLOOKUP(B3797,StateFIPS!A$2:B$52,2)</f>
        <v>Tennessee</v>
      </c>
      <c r="B3797">
        <f t="shared" si="62"/>
        <v>47</v>
      </c>
      <c r="C3797" s="9" t="s">
        <v>907</v>
      </c>
      <c r="D3797" s="9" t="s">
        <v>93</v>
      </c>
      <c r="E3797" s="9" t="s">
        <v>2791</v>
      </c>
      <c r="F3797" s="9" t="s">
        <v>2792</v>
      </c>
      <c r="G3797" s="10">
        <v>9701</v>
      </c>
      <c r="H3797" s="9" t="s">
        <v>94</v>
      </c>
      <c r="I3797" s="10">
        <v>44384</v>
      </c>
      <c r="J3797" s="11">
        <v>0.22</v>
      </c>
      <c r="K3797" s="9" t="s">
        <v>94</v>
      </c>
      <c r="L3797" s="9" t="s">
        <v>95</v>
      </c>
    </row>
    <row r="3798" spans="1:12" x14ac:dyDescent="0.2">
      <c r="A3798" t="str">
        <f>VLOOKUP(B3798,StateFIPS!A$2:B$52,2)</f>
        <v>Georgia</v>
      </c>
      <c r="B3798">
        <f t="shared" si="62"/>
        <v>13</v>
      </c>
      <c r="C3798" s="9" t="s">
        <v>769</v>
      </c>
      <c r="D3798" s="9" t="s">
        <v>93</v>
      </c>
      <c r="E3798" s="9" t="s">
        <v>2791</v>
      </c>
      <c r="F3798" s="9" t="s">
        <v>2792</v>
      </c>
      <c r="G3798" s="10">
        <v>641364</v>
      </c>
      <c r="H3798" s="9" t="s">
        <v>94</v>
      </c>
      <c r="I3798" s="10">
        <v>2934313</v>
      </c>
      <c r="J3798" s="11">
        <v>0.22</v>
      </c>
      <c r="K3798" s="9" t="s">
        <v>94</v>
      </c>
      <c r="L3798" s="9" t="s">
        <v>95</v>
      </c>
    </row>
    <row r="3799" spans="1:12" x14ac:dyDescent="0.2">
      <c r="A3799" t="str">
        <f>VLOOKUP(B3799,StateFIPS!A$2:B$52,2)</f>
        <v>Nebraska</v>
      </c>
      <c r="B3799">
        <f t="shared" si="62"/>
        <v>31</v>
      </c>
      <c r="C3799" s="9" t="s">
        <v>1167</v>
      </c>
      <c r="D3799" s="9" t="s">
        <v>93</v>
      </c>
      <c r="E3799" s="9" t="s">
        <v>2791</v>
      </c>
      <c r="F3799" s="9" t="s">
        <v>2792</v>
      </c>
      <c r="G3799" s="10">
        <v>4225</v>
      </c>
      <c r="H3799" s="9" t="s">
        <v>94</v>
      </c>
      <c r="I3799" s="10">
        <v>19329</v>
      </c>
      <c r="J3799" s="11">
        <v>0.22</v>
      </c>
      <c r="K3799" s="9" t="s">
        <v>94</v>
      </c>
      <c r="L3799" s="9" t="s">
        <v>95</v>
      </c>
    </row>
    <row r="3800" spans="1:12" x14ac:dyDescent="0.2">
      <c r="A3800" t="str">
        <f>VLOOKUP(B3800,StateFIPS!A$2:B$52,2)</f>
        <v>Alabama</v>
      </c>
      <c r="B3800">
        <f t="shared" si="62"/>
        <v>1</v>
      </c>
      <c r="C3800" s="9" t="s">
        <v>560</v>
      </c>
      <c r="D3800" s="9" t="s">
        <v>93</v>
      </c>
      <c r="E3800" s="9" t="s">
        <v>2791</v>
      </c>
      <c r="F3800" s="9" t="s">
        <v>2792</v>
      </c>
      <c r="G3800" s="10">
        <v>1110010</v>
      </c>
      <c r="H3800" s="9" t="s">
        <v>94</v>
      </c>
      <c r="I3800" s="10">
        <v>5078421</v>
      </c>
      <c r="J3800" s="11">
        <v>0.22</v>
      </c>
      <c r="K3800" s="9" t="s">
        <v>94</v>
      </c>
      <c r="L3800" s="9" t="s">
        <v>95</v>
      </c>
    </row>
    <row r="3801" spans="1:12" x14ac:dyDescent="0.2">
      <c r="A3801" t="str">
        <f>VLOOKUP(B3801,StateFIPS!A$2:B$52,2)</f>
        <v>Minnesota</v>
      </c>
      <c r="B3801">
        <f t="shared" si="62"/>
        <v>27</v>
      </c>
      <c r="C3801" s="9" t="s">
        <v>1847</v>
      </c>
      <c r="D3801" s="9" t="s">
        <v>93</v>
      </c>
      <c r="E3801" s="9" t="s">
        <v>2791</v>
      </c>
      <c r="F3801" s="9" t="s">
        <v>2792</v>
      </c>
      <c r="G3801" s="10">
        <v>821143</v>
      </c>
      <c r="H3801" s="9" t="s">
        <v>94</v>
      </c>
      <c r="I3801" s="10">
        <v>3756822</v>
      </c>
      <c r="J3801" s="11">
        <v>0.22</v>
      </c>
      <c r="K3801" s="9" t="s">
        <v>94</v>
      </c>
      <c r="L3801" s="9" t="s">
        <v>95</v>
      </c>
    </row>
    <row r="3802" spans="1:12" x14ac:dyDescent="0.2">
      <c r="A3802" t="str">
        <f>VLOOKUP(B3802,StateFIPS!A$2:B$52,2)</f>
        <v>Missouri</v>
      </c>
      <c r="B3802">
        <f t="shared" si="62"/>
        <v>29</v>
      </c>
      <c r="C3802" s="9" t="s">
        <v>1509</v>
      </c>
      <c r="D3802" s="9" t="s">
        <v>93</v>
      </c>
      <c r="E3802" s="9" t="s">
        <v>2791</v>
      </c>
      <c r="F3802" s="9" t="s">
        <v>2792</v>
      </c>
      <c r="G3802" s="10">
        <v>1623144</v>
      </c>
      <c r="H3802" s="9" t="s">
        <v>94</v>
      </c>
      <c r="I3802" s="10">
        <v>7426065</v>
      </c>
      <c r="J3802" s="11">
        <v>0.22</v>
      </c>
      <c r="K3802" s="9" t="s">
        <v>94</v>
      </c>
      <c r="L3802" s="9" t="s">
        <v>95</v>
      </c>
    </row>
    <row r="3803" spans="1:12" x14ac:dyDescent="0.2">
      <c r="A3803" t="str">
        <f>VLOOKUP(B3803,StateFIPS!A$2:B$52,2)</f>
        <v>Georgia</v>
      </c>
      <c r="B3803">
        <f t="shared" si="62"/>
        <v>13</v>
      </c>
      <c r="C3803" s="9" t="s">
        <v>772</v>
      </c>
      <c r="D3803" s="9" t="s">
        <v>93</v>
      </c>
      <c r="E3803" s="9" t="s">
        <v>2791</v>
      </c>
      <c r="F3803" s="9" t="s">
        <v>2792</v>
      </c>
      <c r="G3803" s="10">
        <v>2125799</v>
      </c>
      <c r="H3803" s="9" t="s">
        <v>94</v>
      </c>
      <c r="I3803" s="10">
        <v>9725770</v>
      </c>
      <c r="J3803" s="11">
        <v>0.22</v>
      </c>
      <c r="K3803" s="9" t="s">
        <v>94</v>
      </c>
      <c r="L3803" s="9" t="s">
        <v>95</v>
      </c>
    </row>
    <row r="3804" spans="1:12" x14ac:dyDescent="0.2">
      <c r="A3804" t="str">
        <f>VLOOKUP(B3804,StateFIPS!A$2:B$52,2)</f>
        <v>Texas</v>
      </c>
      <c r="B3804">
        <f t="shared" si="62"/>
        <v>48</v>
      </c>
      <c r="C3804" s="9" t="s">
        <v>831</v>
      </c>
      <c r="D3804" s="9" t="s">
        <v>93</v>
      </c>
      <c r="E3804" s="9" t="s">
        <v>2791</v>
      </c>
      <c r="F3804" s="9" t="s">
        <v>2792</v>
      </c>
      <c r="G3804" s="10">
        <v>13485</v>
      </c>
      <c r="H3804" s="9" t="s">
        <v>94</v>
      </c>
      <c r="I3804" s="10">
        <v>61694</v>
      </c>
      <c r="J3804" s="11">
        <v>0.22</v>
      </c>
      <c r="K3804" s="9" t="s">
        <v>94</v>
      </c>
      <c r="L3804" s="9" t="s">
        <v>95</v>
      </c>
    </row>
    <row r="3805" spans="1:12" x14ac:dyDescent="0.2">
      <c r="A3805" t="str">
        <f>VLOOKUP(B3805,StateFIPS!A$2:B$52,2)</f>
        <v>Nebraska</v>
      </c>
      <c r="B3805">
        <f t="shared" si="62"/>
        <v>31</v>
      </c>
      <c r="C3805" s="9" t="s">
        <v>2254</v>
      </c>
      <c r="D3805" s="9" t="s">
        <v>93</v>
      </c>
      <c r="E3805" s="9" t="s">
        <v>2791</v>
      </c>
      <c r="F3805" s="9" t="s">
        <v>2792</v>
      </c>
      <c r="G3805" s="10">
        <v>706</v>
      </c>
      <c r="H3805" s="9" t="s">
        <v>94</v>
      </c>
      <c r="I3805" s="10">
        <v>3228</v>
      </c>
      <c r="J3805" s="11">
        <v>0.22</v>
      </c>
      <c r="K3805" s="9" t="s">
        <v>94</v>
      </c>
      <c r="L3805" s="9" t="s">
        <v>95</v>
      </c>
    </row>
    <row r="3806" spans="1:12" x14ac:dyDescent="0.2">
      <c r="A3806" t="str">
        <f>VLOOKUP(B3806,StateFIPS!A$2:B$52,2)</f>
        <v>Texas</v>
      </c>
      <c r="B3806">
        <f t="shared" si="62"/>
        <v>48</v>
      </c>
      <c r="C3806" s="9" t="s">
        <v>1074</v>
      </c>
      <c r="D3806" s="9" t="s">
        <v>93</v>
      </c>
      <c r="E3806" s="9" t="s">
        <v>2791</v>
      </c>
      <c r="F3806" s="9" t="s">
        <v>2792</v>
      </c>
      <c r="G3806" s="10">
        <v>312061</v>
      </c>
      <c r="H3806" s="9" t="s">
        <v>94</v>
      </c>
      <c r="I3806" s="10">
        <v>1427712</v>
      </c>
      <c r="J3806" s="11">
        <v>0.22</v>
      </c>
      <c r="K3806" s="9" t="s">
        <v>94</v>
      </c>
      <c r="L3806" s="9" t="s">
        <v>95</v>
      </c>
    </row>
    <row r="3807" spans="1:12" x14ac:dyDescent="0.2">
      <c r="A3807" t="str">
        <f>VLOOKUP(B3807,StateFIPS!A$2:B$52,2)</f>
        <v>Minnesota</v>
      </c>
      <c r="B3807">
        <f t="shared" si="62"/>
        <v>27</v>
      </c>
      <c r="C3807" s="9" t="s">
        <v>1840</v>
      </c>
      <c r="D3807" s="9" t="s">
        <v>93</v>
      </c>
      <c r="E3807" s="9" t="s">
        <v>2791</v>
      </c>
      <c r="F3807" s="9" t="s">
        <v>2792</v>
      </c>
      <c r="G3807" s="10">
        <v>7274</v>
      </c>
      <c r="H3807" s="9" t="s">
        <v>94</v>
      </c>
      <c r="I3807" s="10">
        <v>33277</v>
      </c>
      <c r="J3807" s="11">
        <v>0.22</v>
      </c>
      <c r="K3807" s="9" t="s">
        <v>94</v>
      </c>
      <c r="L3807" s="9" t="s">
        <v>95</v>
      </c>
    </row>
    <row r="3808" spans="1:12" x14ac:dyDescent="0.2">
      <c r="A3808" t="str">
        <f>VLOOKUP(B3808,StateFIPS!A$2:B$52,2)</f>
        <v>Minnesota</v>
      </c>
      <c r="B3808">
        <f t="shared" si="62"/>
        <v>27</v>
      </c>
      <c r="C3808" s="9" t="s">
        <v>1707</v>
      </c>
      <c r="D3808" s="9" t="s">
        <v>93</v>
      </c>
      <c r="E3808" s="9" t="s">
        <v>2791</v>
      </c>
      <c r="F3808" s="9" t="s">
        <v>2792</v>
      </c>
      <c r="G3808" s="10">
        <v>433</v>
      </c>
      <c r="H3808" s="9" t="s">
        <v>94</v>
      </c>
      <c r="I3808" s="10">
        <v>1982</v>
      </c>
      <c r="J3808" s="11">
        <v>0.22</v>
      </c>
      <c r="K3808" s="9" t="s">
        <v>94</v>
      </c>
      <c r="L3808" s="9" t="s">
        <v>95</v>
      </c>
    </row>
    <row r="3809" spans="1:12" x14ac:dyDescent="0.2">
      <c r="A3809" t="str">
        <f>VLOOKUP(B3809,StateFIPS!A$2:B$52,2)</f>
        <v>Georgia</v>
      </c>
      <c r="B3809">
        <f t="shared" si="62"/>
        <v>13</v>
      </c>
      <c r="C3809" s="9" t="s">
        <v>2725</v>
      </c>
      <c r="D3809" s="9" t="s">
        <v>93</v>
      </c>
      <c r="E3809" s="9" t="s">
        <v>2791</v>
      </c>
      <c r="F3809" s="9" t="s">
        <v>2792</v>
      </c>
      <c r="G3809" s="10">
        <v>274586</v>
      </c>
      <c r="H3809" s="9" t="s">
        <v>94</v>
      </c>
      <c r="I3809" s="10">
        <v>1256262</v>
      </c>
      <c r="J3809" s="11">
        <v>0.22</v>
      </c>
      <c r="K3809" s="9" t="s">
        <v>94</v>
      </c>
      <c r="L3809" s="9" t="s">
        <v>95</v>
      </c>
    </row>
    <row r="3810" spans="1:12" x14ac:dyDescent="0.2">
      <c r="A3810" t="str">
        <f>VLOOKUP(B3810,StateFIPS!A$2:B$52,2)</f>
        <v>Georgia</v>
      </c>
      <c r="B3810">
        <f t="shared" si="62"/>
        <v>13</v>
      </c>
      <c r="C3810" s="9" t="s">
        <v>2027</v>
      </c>
      <c r="D3810" s="9" t="s">
        <v>93</v>
      </c>
      <c r="E3810" s="9" t="s">
        <v>2791</v>
      </c>
      <c r="F3810" s="9" t="s">
        <v>2792</v>
      </c>
      <c r="G3810" s="10">
        <v>1290523</v>
      </c>
      <c r="H3810" s="9" t="s">
        <v>94</v>
      </c>
      <c r="I3810" s="10">
        <v>5904287</v>
      </c>
      <c r="J3810" s="11">
        <v>0.22</v>
      </c>
      <c r="K3810" s="9" t="s">
        <v>94</v>
      </c>
      <c r="L3810" s="9" t="s">
        <v>95</v>
      </c>
    </row>
    <row r="3811" spans="1:12" x14ac:dyDescent="0.2">
      <c r="A3811" t="str">
        <f>VLOOKUP(B3811,StateFIPS!A$2:B$52,2)</f>
        <v>Missouri</v>
      </c>
      <c r="B3811">
        <f t="shared" si="62"/>
        <v>29</v>
      </c>
      <c r="C3811" s="9" t="s">
        <v>1516</v>
      </c>
      <c r="D3811" s="9" t="s">
        <v>93</v>
      </c>
      <c r="E3811" s="9" t="s">
        <v>2791</v>
      </c>
      <c r="F3811" s="9" t="s">
        <v>2792</v>
      </c>
      <c r="G3811" s="10">
        <v>8467</v>
      </c>
      <c r="H3811" s="9" t="s">
        <v>94</v>
      </c>
      <c r="I3811" s="10">
        <v>38737</v>
      </c>
      <c r="J3811" s="11">
        <v>0.22</v>
      </c>
      <c r="K3811" s="9" t="s">
        <v>94</v>
      </c>
      <c r="L3811" s="9" t="s">
        <v>95</v>
      </c>
    </row>
    <row r="3812" spans="1:12" x14ac:dyDescent="0.2">
      <c r="A3812" t="str">
        <f>VLOOKUP(B3812,StateFIPS!A$2:B$52,2)</f>
        <v>Nebraska</v>
      </c>
      <c r="B3812">
        <f t="shared" si="62"/>
        <v>31</v>
      </c>
      <c r="C3812" s="9" t="s">
        <v>1288</v>
      </c>
      <c r="D3812" s="9" t="s">
        <v>93</v>
      </c>
      <c r="E3812" s="9" t="s">
        <v>2791</v>
      </c>
      <c r="F3812" s="9" t="s">
        <v>2792</v>
      </c>
      <c r="G3812" s="10">
        <v>4225</v>
      </c>
      <c r="H3812" s="9" t="s">
        <v>94</v>
      </c>
      <c r="I3812" s="10">
        <v>19329</v>
      </c>
      <c r="J3812" s="11">
        <v>0.22</v>
      </c>
      <c r="K3812" s="9" t="s">
        <v>94</v>
      </c>
      <c r="L3812" s="9" t="s">
        <v>95</v>
      </c>
    </row>
    <row r="3813" spans="1:12" x14ac:dyDescent="0.2">
      <c r="A3813" t="str">
        <f>VLOOKUP(B3813,StateFIPS!A$2:B$52,2)</f>
        <v>Tennessee</v>
      </c>
      <c r="B3813">
        <f t="shared" si="62"/>
        <v>47</v>
      </c>
      <c r="C3813" s="9" t="s">
        <v>906</v>
      </c>
      <c r="D3813" s="9" t="s">
        <v>93</v>
      </c>
      <c r="E3813" s="9" t="s">
        <v>2791</v>
      </c>
      <c r="F3813" s="9" t="s">
        <v>2792</v>
      </c>
      <c r="G3813" s="10">
        <v>140103</v>
      </c>
      <c r="H3813" s="9" t="s">
        <v>94</v>
      </c>
      <c r="I3813" s="10">
        <v>640985</v>
      </c>
      <c r="J3813" s="11">
        <v>0.22</v>
      </c>
      <c r="K3813" s="9" t="s">
        <v>94</v>
      </c>
      <c r="L3813" s="9" t="s">
        <v>95</v>
      </c>
    </row>
    <row r="3814" spans="1:12" x14ac:dyDescent="0.2">
      <c r="A3814" t="str">
        <f>VLOOKUP(B3814,StateFIPS!A$2:B$52,2)</f>
        <v>Georgia</v>
      </c>
      <c r="B3814">
        <f t="shared" si="62"/>
        <v>13</v>
      </c>
      <c r="C3814" s="9" t="s">
        <v>802</v>
      </c>
      <c r="D3814" s="9" t="s">
        <v>93</v>
      </c>
      <c r="E3814" s="9" t="s">
        <v>2791</v>
      </c>
      <c r="F3814" s="9" t="s">
        <v>2792</v>
      </c>
      <c r="G3814" s="10">
        <v>31743</v>
      </c>
      <c r="H3814" s="9" t="s">
        <v>94</v>
      </c>
      <c r="I3814" s="10">
        <v>145228</v>
      </c>
      <c r="J3814" s="11">
        <v>0.22</v>
      </c>
      <c r="K3814" s="9" t="s">
        <v>94</v>
      </c>
      <c r="L3814" s="9" t="s">
        <v>95</v>
      </c>
    </row>
    <row r="3815" spans="1:12" x14ac:dyDescent="0.2">
      <c r="A3815" t="str">
        <f>VLOOKUP(B3815,StateFIPS!A$2:B$52,2)</f>
        <v>Nebraska</v>
      </c>
      <c r="B3815">
        <f t="shared" si="62"/>
        <v>31</v>
      </c>
      <c r="C3815" s="9" t="s">
        <v>1168</v>
      </c>
      <c r="D3815" s="9" t="s">
        <v>93</v>
      </c>
      <c r="E3815" s="9" t="s">
        <v>2791</v>
      </c>
      <c r="F3815" s="9" t="s">
        <v>2792</v>
      </c>
      <c r="G3815" s="10">
        <v>167</v>
      </c>
      <c r="H3815" s="9" t="s">
        <v>94</v>
      </c>
      <c r="I3815" s="10">
        <v>765</v>
      </c>
      <c r="J3815" s="11">
        <v>0.22</v>
      </c>
      <c r="K3815" s="9" t="s">
        <v>94</v>
      </c>
      <c r="L3815" s="9" t="s">
        <v>95</v>
      </c>
    </row>
    <row r="3816" spans="1:12" x14ac:dyDescent="0.2">
      <c r="A3816" t="str">
        <f>VLOOKUP(B3816,StateFIPS!A$2:B$52,2)</f>
        <v>Maryland</v>
      </c>
      <c r="B3816">
        <f t="shared" si="62"/>
        <v>24</v>
      </c>
      <c r="C3816" s="9" t="s">
        <v>398</v>
      </c>
      <c r="D3816" s="9" t="s">
        <v>93</v>
      </c>
      <c r="E3816" s="9" t="s">
        <v>2791</v>
      </c>
      <c r="F3816" s="9" t="s">
        <v>2792</v>
      </c>
      <c r="G3816" s="10">
        <v>17422</v>
      </c>
      <c r="H3816" s="9" t="s">
        <v>94</v>
      </c>
      <c r="I3816" s="10">
        <v>79706</v>
      </c>
      <c r="J3816" s="11">
        <v>0.22</v>
      </c>
      <c r="K3816" s="9" t="s">
        <v>94</v>
      </c>
      <c r="L3816" s="9" t="s">
        <v>95</v>
      </c>
    </row>
    <row r="3817" spans="1:12" x14ac:dyDescent="0.2">
      <c r="A3817" t="str">
        <f>VLOOKUP(B3817,StateFIPS!A$2:B$52,2)</f>
        <v>Tennessee</v>
      </c>
      <c r="B3817">
        <f t="shared" si="62"/>
        <v>47</v>
      </c>
      <c r="C3817" s="9" t="s">
        <v>2553</v>
      </c>
      <c r="D3817" s="9" t="s">
        <v>93</v>
      </c>
      <c r="E3817" s="9" t="s">
        <v>2791</v>
      </c>
      <c r="F3817" s="9" t="s">
        <v>2792</v>
      </c>
      <c r="G3817" s="10">
        <v>9701</v>
      </c>
      <c r="H3817" s="9" t="s">
        <v>94</v>
      </c>
      <c r="I3817" s="10">
        <v>44384</v>
      </c>
      <c r="J3817" s="11">
        <v>0.22</v>
      </c>
      <c r="K3817" s="9" t="s">
        <v>94</v>
      </c>
      <c r="L3817" s="9" t="s">
        <v>95</v>
      </c>
    </row>
    <row r="3818" spans="1:12" x14ac:dyDescent="0.2">
      <c r="A3818" t="str">
        <f>VLOOKUP(B3818,StateFIPS!A$2:B$52,2)</f>
        <v>Nebraska</v>
      </c>
      <c r="B3818">
        <f t="shared" si="62"/>
        <v>31</v>
      </c>
      <c r="C3818" s="9" t="s">
        <v>2167</v>
      </c>
      <c r="D3818" s="9" t="s">
        <v>93</v>
      </c>
      <c r="E3818" s="9" t="s">
        <v>2791</v>
      </c>
      <c r="F3818" s="9" t="s">
        <v>2792</v>
      </c>
      <c r="G3818" s="10">
        <v>4225</v>
      </c>
      <c r="H3818" s="9" t="s">
        <v>94</v>
      </c>
      <c r="I3818" s="10">
        <v>19329</v>
      </c>
      <c r="J3818" s="11">
        <v>0.22</v>
      </c>
      <c r="K3818" s="9" t="s">
        <v>94</v>
      </c>
      <c r="L3818" s="9" t="s">
        <v>95</v>
      </c>
    </row>
    <row r="3819" spans="1:12" x14ac:dyDescent="0.2">
      <c r="A3819" t="str">
        <f>VLOOKUP(B3819,StateFIPS!A$2:B$52,2)</f>
        <v>Georgia</v>
      </c>
      <c r="B3819">
        <f t="shared" si="62"/>
        <v>13</v>
      </c>
      <c r="C3819" s="9" t="s">
        <v>672</v>
      </c>
      <c r="D3819" s="9" t="s">
        <v>93</v>
      </c>
      <c r="E3819" s="9" t="s">
        <v>2791</v>
      </c>
      <c r="F3819" s="9" t="s">
        <v>2792</v>
      </c>
      <c r="G3819" s="10">
        <v>31743</v>
      </c>
      <c r="H3819" s="9" t="s">
        <v>94</v>
      </c>
      <c r="I3819" s="10">
        <v>145228</v>
      </c>
      <c r="J3819" s="11">
        <v>0.22</v>
      </c>
      <c r="K3819" s="9" t="s">
        <v>94</v>
      </c>
      <c r="L3819" s="9" t="s">
        <v>95</v>
      </c>
    </row>
    <row r="3820" spans="1:12" x14ac:dyDescent="0.2">
      <c r="A3820" t="str">
        <f>VLOOKUP(B3820,StateFIPS!A$2:B$52,2)</f>
        <v>Minnesota</v>
      </c>
      <c r="B3820">
        <f t="shared" si="62"/>
        <v>27</v>
      </c>
      <c r="C3820" s="9" t="s">
        <v>1732</v>
      </c>
      <c r="D3820" s="9" t="s">
        <v>93</v>
      </c>
      <c r="E3820" s="9" t="s">
        <v>2791</v>
      </c>
      <c r="F3820" s="9" t="s">
        <v>2792</v>
      </c>
      <c r="G3820" s="10">
        <v>242</v>
      </c>
      <c r="H3820" s="9" t="s">
        <v>94</v>
      </c>
      <c r="I3820" s="10">
        <v>1106</v>
      </c>
      <c r="J3820" s="11">
        <v>0.22</v>
      </c>
      <c r="K3820" s="9" t="s">
        <v>94</v>
      </c>
      <c r="L3820" s="9" t="s">
        <v>95</v>
      </c>
    </row>
    <row r="3821" spans="1:12" x14ac:dyDescent="0.2">
      <c r="A3821" t="str">
        <f>VLOOKUP(B3821,StateFIPS!A$2:B$52,2)</f>
        <v>Minnesota</v>
      </c>
      <c r="B3821">
        <f t="shared" si="62"/>
        <v>27</v>
      </c>
      <c r="C3821" s="9" t="s">
        <v>465</v>
      </c>
      <c r="D3821" s="9" t="s">
        <v>93</v>
      </c>
      <c r="E3821" s="9" t="s">
        <v>2791</v>
      </c>
      <c r="F3821" s="9" t="s">
        <v>2792</v>
      </c>
      <c r="G3821" s="10">
        <v>7274</v>
      </c>
      <c r="H3821" s="9" t="s">
        <v>94</v>
      </c>
      <c r="I3821" s="10">
        <v>33277</v>
      </c>
      <c r="J3821" s="11">
        <v>0.22</v>
      </c>
      <c r="K3821" s="9" t="s">
        <v>94</v>
      </c>
      <c r="L3821" s="9" t="s">
        <v>95</v>
      </c>
    </row>
    <row r="3822" spans="1:12" x14ac:dyDescent="0.2">
      <c r="A3822" t="str">
        <f>VLOOKUP(B3822,StateFIPS!A$2:B$52,2)</f>
        <v>Missouri</v>
      </c>
      <c r="B3822">
        <f t="shared" si="62"/>
        <v>29</v>
      </c>
      <c r="C3822" s="9" t="s">
        <v>1657</v>
      </c>
      <c r="D3822" s="9" t="s">
        <v>93</v>
      </c>
      <c r="E3822" s="9" t="s">
        <v>2791</v>
      </c>
      <c r="F3822" s="9" t="s">
        <v>2792</v>
      </c>
      <c r="G3822" s="10">
        <v>35</v>
      </c>
      <c r="H3822" s="9" t="s">
        <v>94</v>
      </c>
      <c r="I3822" s="10">
        <v>160</v>
      </c>
      <c r="J3822" s="11">
        <v>0.22</v>
      </c>
      <c r="K3822" s="9" t="s">
        <v>94</v>
      </c>
      <c r="L3822" s="9" t="s">
        <v>95</v>
      </c>
    </row>
    <row r="3823" spans="1:12" x14ac:dyDescent="0.2">
      <c r="A3823" t="str">
        <f>VLOOKUP(B3823,StateFIPS!A$2:B$52,2)</f>
        <v>Missouri</v>
      </c>
      <c r="B3823">
        <f t="shared" si="62"/>
        <v>29</v>
      </c>
      <c r="C3823" s="9" t="s">
        <v>374</v>
      </c>
      <c r="D3823" s="9" t="s">
        <v>93</v>
      </c>
      <c r="E3823" s="9" t="s">
        <v>2791</v>
      </c>
      <c r="F3823" s="9" t="s">
        <v>2792</v>
      </c>
      <c r="G3823" s="10">
        <v>8467</v>
      </c>
      <c r="H3823" s="9" t="s">
        <v>94</v>
      </c>
      <c r="I3823" s="10">
        <v>38737</v>
      </c>
      <c r="J3823" s="11">
        <v>0.22</v>
      </c>
      <c r="K3823" s="9" t="s">
        <v>94</v>
      </c>
      <c r="L3823" s="9" t="s">
        <v>95</v>
      </c>
    </row>
    <row r="3824" spans="1:12" x14ac:dyDescent="0.2">
      <c r="A3824" t="str">
        <f>VLOOKUP(B3824,StateFIPS!A$2:B$52,2)</f>
        <v>Texas</v>
      </c>
      <c r="B3824">
        <f t="shared" si="62"/>
        <v>48</v>
      </c>
      <c r="C3824" s="9" t="s">
        <v>853</v>
      </c>
      <c r="D3824" s="9" t="s">
        <v>93</v>
      </c>
      <c r="E3824" s="9" t="s">
        <v>2791</v>
      </c>
      <c r="F3824" s="9" t="s">
        <v>2792</v>
      </c>
      <c r="G3824" s="10">
        <v>13485</v>
      </c>
      <c r="H3824" s="9" t="s">
        <v>94</v>
      </c>
      <c r="I3824" s="10">
        <v>61694</v>
      </c>
      <c r="J3824" s="11">
        <v>0.22</v>
      </c>
      <c r="K3824" s="9" t="s">
        <v>94</v>
      </c>
      <c r="L3824" s="9" t="s">
        <v>95</v>
      </c>
    </row>
    <row r="3825" spans="1:12" x14ac:dyDescent="0.2">
      <c r="A3825" t="str">
        <f>VLOOKUP(B3825,StateFIPS!A$2:B$52,2)</f>
        <v>Maryland</v>
      </c>
      <c r="B3825">
        <f t="shared" si="62"/>
        <v>24</v>
      </c>
      <c r="C3825" s="9" t="s">
        <v>1753</v>
      </c>
      <c r="D3825" s="9" t="s">
        <v>93</v>
      </c>
      <c r="E3825" s="9" t="s">
        <v>2791</v>
      </c>
      <c r="F3825" s="9" t="s">
        <v>2792</v>
      </c>
      <c r="G3825" s="10">
        <v>720954</v>
      </c>
      <c r="H3825" s="9" t="s">
        <v>94</v>
      </c>
      <c r="I3825" s="10">
        <v>3298443</v>
      </c>
      <c r="J3825" s="11">
        <v>0.22</v>
      </c>
      <c r="K3825" s="9" t="s">
        <v>94</v>
      </c>
      <c r="L3825" s="9" t="s">
        <v>95</v>
      </c>
    </row>
    <row r="3826" spans="1:12" x14ac:dyDescent="0.2">
      <c r="A3826" t="str">
        <f>VLOOKUP(B3826,StateFIPS!A$2:B$52,2)</f>
        <v>Georgia</v>
      </c>
      <c r="B3826">
        <f t="shared" si="62"/>
        <v>13</v>
      </c>
      <c r="C3826" s="9" t="s">
        <v>2018</v>
      </c>
      <c r="D3826" s="9" t="s">
        <v>93</v>
      </c>
      <c r="E3826" s="9" t="s">
        <v>2791</v>
      </c>
      <c r="F3826" s="9" t="s">
        <v>2792</v>
      </c>
      <c r="G3826" s="10">
        <v>31743</v>
      </c>
      <c r="H3826" s="9" t="s">
        <v>94</v>
      </c>
      <c r="I3826" s="10">
        <v>145228</v>
      </c>
      <c r="J3826" s="11">
        <v>0.22</v>
      </c>
      <c r="K3826" s="9" t="s">
        <v>94</v>
      </c>
      <c r="L3826" s="9" t="s">
        <v>95</v>
      </c>
    </row>
    <row r="3827" spans="1:12" x14ac:dyDescent="0.2">
      <c r="A3827" t="str">
        <f>VLOOKUP(B3827,StateFIPS!A$2:B$52,2)</f>
        <v>Missouri</v>
      </c>
      <c r="B3827">
        <f t="shared" si="62"/>
        <v>29</v>
      </c>
      <c r="C3827" s="9" t="s">
        <v>363</v>
      </c>
      <c r="D3827" s="9" t="s">
        <v>93</v>
      </c>
      <c r="E3827" s="9" t="s">
        <v>2791</v>
      </c>
      <c r="F3827" s="9" t="s">
        <v>2792</v>
      </c>
      <c r="G3827" s="10">
        <v>8467</v>
      </c>
      <c r="H3827" s="9" t="s">
        <v>94</v>
      </c>
      <c r="I3827" s="10">
        <v>38737</v>
      </c>
      <c r="J3827" s="11">
        <v>0.22</v>
      </c>
      <c r="K3827" s="9" t="s">
        <v>94</v>
      </c>
      <c r="L3827" s="9" t="s">
        <v>95</v>
      </c>
    </row>
    <row r="3828" spans="1:12" x14ac:dyDescent="0.2">
      <c r="A3828" t="str">
        <f>VLOOKUP(B3828,StateFIPS!A$2:B$52,2)</f>
        <v>Georgia</v>
      </c>
      <c r="B3828">
        <f t="shared" si="62"/>
        <v>13</v>
      </c>
      <c r="C3828" s="9" t="s">
        <v>729</v>
      </c>
      <c r="D3828" s="9" t="s">
        <v>93</v>
      </c>
      <c r="E3828" s="9" t="s">
        <v>2791</v>
      </c>
      <c r="F3828" s="9" t="s">
        <v>2792</v>
      </c>
      <c r="G3828" s="10">
        <v>1113792</v>
      </c>
      <c r="H3828" s="9" t="s">
        <v>94</v>
      </c>
      <c r="I3828" s="10">
        <v>5095723</v>
      </c>
      <c r="J3828" s="11">
        <v>0.22</v>
      </c>
      <c r="K3828" s="9" t="s">
        <v>94</v>
      </c>
      <c r="L3828" s="9" t="s">
        <v>95</v>
      </c>
    </row>
    <row r="3829" spans="1:12" x14ac:dyDescent="0.2">
      <c r="A3829" t="str">
        <f>VLOOKUP(B3829,StateFIPS!A$2:B$52,2)</f>
        <v>Minnesota</v>
      </c>
      <c r="B3829">
        <f t="shared" si="62"/>
        <v>27</v>
      </c>
      <c r="C3829" s="9" t="s">
        <v>1883</v>
      </c>
      <c r="D3829" s="9" t="s">
        <v>93</v>
      </c>
      <c r="E3829" s="9" t="s">
        <v>2791</v>
      </c>
      <c r="F3829" s="9" t="s">
        <v>2792</v>
      </c>
      <c r="G3829" s="10">
        <v>280</v>
      </c>
      <c r="H3829" s="9" t="s">
        <v>94</v>
      </c>
      <c r="I3829" s="10">
        <v>1283</v>
      </c>
      <c r="J3829" s="11">
        <v>0.22</v>
      </c>
      <c r="K3829" s="9" t="s">
        <v>94</v>
      </c>
      <c r="L3829" s="9" t="s">
        <v>95</v>
      </c>
    </row>
    <row r="3830" spans="1:12" x14ac:dyDescent="0.2">
      <c r="A3830" t="str">
        <f>VLOOKUP(B3830,StateFIPS!A$2:B$52,2)</f>
        <v>Nebraska</v>
      </c>
      <c r="B3830">
        <f t="shared" si="62"/>
        <v>31</v>
      </c>
      <c r="C3830" s="9" t="s">
        <v>1157</v>
      </c>
      <c r="D3830" s="9" t="s">
        <v>93</v>
      </c>
      <c r="E3830" s="9" t="s">
        <v>2791</v>
      </c>
      <c r="F3830" s="9" t="s">
        <v>2792</v>
      </c>
      <c r="G3830" s="10">
        <v>111</v>
      </c>
      <c r="H3830" s="9" t="s">
        <v>94</v>
      </c>
      <c r="I3830" s="10">
        <v>510</v>
      </c>
      <c r="J3830" s="11">
        <v>0.22</v>
      </c>
      <c r="K3830" s="9" t="s">
        <v>94</v>
      </c>
      <c r="L3830" s="9" t="s">
        <v>95</v>
      </c>
    </row>
    <row r="3831" spans="1:12" x14ac:dyDescent="0.2">
      <c r="A3831" t="str">
        <f>VLOOKUP(B3831,StateFIPS!A$2:B$52,2)</f>
        <v>Alabama</v>
      </c>
      <c r="B3831">
        <f t="shared" si="62"/>
        <v>1</v>
      </c>
      <c r="C3831" s="9" t="s">
        <v>575</v>
      </c>
      <c r="D3831" s="9" t="s">
        <v>93</v>
      </c>
      <c r="E3831" s="9" t="s">
        <v>2791</v>
      </c>
      <c r="F3831" s="9" t="s">
        <v>2792</v>
      </c>
      <c r="G3831" s="10">
        <v>1210815</v>
      </c>
      <c r="H3831" s="9" t="s">
        <v>94</v>
      </c>
      <c r="I3831" s="10">
        <v>5539614</v>
      </c>
      <c r="J3831" s="11">
        <v>0.22</v>
      </c>
      <c r="K3831" s="9" t="s">
        <v>94</v>
      </c>
      <c r="L3831" s="9" t="s">
        <v>95</v>
      </c>
    </row>
    <row r="3832" spans="1:12" x14ac:dyDescent="0.2">
      <c r="A3832" t="str">
        <f>VLOOKUP(B3832,StateFIPS!A$2:B$52,2)</f>
        <v>Tennessee</v>
      </c>
      <c r="B3832">
        <f t="shared" si="62"/>
        <v>47</v>
      </c>
      <c r="C3832" s="9" t="s">
        <v>2515</v>
      </c>
      <c r="D3832" s="9" t="s">
        <v>93</v>
      </c>
      <c r="E3832" s="9" t="s">
        <v>2791</v>
      </c>
      <c r="F3832" s="9" t="s">
        <v>2792</v>
      </c>
      <c r="G3832" s="10">
        <v>9701</v>
      </c>
      <c r="H3832" s="9" t="s">
        <v>94</v>
      </c>
      <c r="I3832" s="10">
        <v>44384</v>
      </c>
      <c r="J3832" s="11">
        <v>0.22</v>
      </c>
      <c r="K3832" s="9" t="s">
        <v>94</v>
      </c>
      <c r="L3832" s="9" t="s">
        <v>95</v>
      </c>
    </row>
    <row r="3833" spans="1:12" x14ac:dyDescent="0.2">
      <c r="A3833" t="str">
        <f>VLOOKUP(B3833,StateFIPS!A$2:B$52,2)</f>
        <v>Texas</v>
      </c>
      <c r="B3833">
        <f t="shared" si="62"/>
        <v>48</v>
      </c>
      <c r="C3833" s="9" t="s">
        <v>2635</v>
      </c>
      <c r="D3833" s="9" t="s">
        <v>93</v>
      </c>
      <c r="E3833" s="9" t="s">
        <v>2791</v>
      </c>
      <c r="F3833" s="9" t="s">
        <v>2792</v>
      </c>
      <c r="G3833" s="10">
        <v>981181</v>
      </c>
      <c r="H3833" s="9" t="s">
        <v>94</v>
      </c>
      <c r="I3833" s="10">
        <v>4489013</v>
      </c>
      <c r="J3833" s="11">
        <v>0.22</v>
      </c>
      <c r="K3833" s="9" t="s">
        <v>94</v>
      </c>
      <c r="L3833" s="9" t="s">
        <v>95</v>
      </c>
    </row>
    <row r="3834" spans="1:12" x14ac:dyDescent="0.2">
      <c r="A3834" t="str">
        <f>VLOOKUP(B3834,StateFIPS!A$2:B$52,2)</f>
        <v>Georgia</v>
      </c>
      <c r="B3834">
        <f t="shared" si="62"/>
        <v>13</v>
      </c>
      <c r="C3834" s="9" t="s">
        <v>2773</v>
      </c>
      <c r="D3834" s="9" t="s">
        <v>93</v>
      </c>
      <c r="E3834" s="9" t="s">
        <v>2791</v>
      </c>
      <c r="F3834" s="9" t="s">
        <v>2792</v>
      </c>
      <c r="G3834" s="10">
        <v>284723</v>
      </c>
      <c r="H3834" s="9" t="s">
        <v>94</v>
      </c>
      <c r="I3834" s="10">
        <v>1302641</v>
      </c>
      <c r="J3834" s="11">
        <v>0.22</v>
      </c>
      <c r="K3834" s="9" t="s">
        <v>94</v>
      </c>
      <c r="L3834" s="9" t="s">
        <v>95</v>
      </c>
    </row>
    <row r="3835" spans="1:12" x14ac:dyDescent="0.2">
      <c r="A3835" t="str">
        <f>VLOOKUP(B3835,StateFIPS!A$2:B$52,2)</f>
        <v>Georgia</v>
      </c>
      <c r="B3835">
        <f t="shared" si="62"/>
        <v>13</v>
      </c>
      <c r="C3835" s="9" t="s">
        <v>773</v>
      </c>
      <c r="D3835" s="9" t="s">
        <v>93</v>
      </c>
      <c r="E3835" s="9" t="s">
        <v>2791</v>
      </c>
      <c r="F3835" s="9" t="s">
        <v>2792</v>
      </c>
      <c r="G3835" s="10">
        <v>578702</v>
      </c>
      <c r="H3835" s="9" t="s">
        <v>94</v>
      </c>
      <c r="I3835" s="10">
        <v>2647629</v>
      </c>
      <c r="J3835" s="11">
        <v>0.22</v>
      </c>
      <c r="K3835" s="9" t="s">
        <v>94</v>
      </c>
      <c r="L3835" s="9" t="s">
        <v>95</v>
      </c>
    </row>
    <row r="3836" spans="1:12" x14ac:dyDescent="0.2">
      <c r="A3836" t="str">
        <f>VLOOKUP(B3836,StateFIPS!A$2:B$52,2)</f>
        <v>Nebraska</v>
      </c>
      <c r="B3836">
        <f t="shared" si="62"/>
        <v>31</v>
      </c>
      <c r="C3836" s="9" t="s">
        <v>1155</v>
      </c>
      <c r="D3836" s="9" t="s">
        <v>93</v>
      </c>
      <c r="E3836" s="9" t="s">
        <v>2791</v>
      </c>
      <c r="F3836" s="9" t="s">
        <v>2792</v>
      </c>
      <c r="G3836" s="10">
        <v>50</v>
      </c>
      <c r="H3836" s="9" t="s">
        <v>94</v>
      </c>
      <c r="I3836" s="10">
        <v>229</v>
      </c>
      <c r="J3836" s="11">
        <v>0.22</v>
      </c>
      <c r="K3836" s="9" t="s">
        <v>94</v>
      </c>
      <c r="L3836" s="9" t="s">
        <v>95</v>
      </c>
    </row>
    <row r="3837" spans="1:12" x14ac:dyDescent="0.2">
      <c r="A3837" t="str">
        <f>VLOOKUP(B3837,StateFIPS!A$2:B$52,2)</f>
        <v>Texas</v>
      </c>
      <c r="B3837">
        <f t="shared" si="62"/>
        <v>48</v>
      </c>
      <c r="C3837" s="9" t="s">
        <v>865</v>
      </c>
      <c r="D3837" s="9" t="s">
        <v>93</v>
      </c>
      <c r="E3837" s="9" t="s">
        <v>2791</v>
      </c>
      <c r="F3837" s="9" t="s">
        <v>2792</v>
      </c>
      <c r="G3837" s="10">
        <v>13485</v>
      </c>
      <c r="H3837" s="9" t="s">
        <v>94</v>
      </c>
      <c r="I3837" s="10">
        <v>61694</v>
      </c>
      <c r="J3837" s="11">
        <v>0.22</v>
      </c>
      <c r="K3837" s="9" t="s">
        <v>94</v>
      </c>
      <c r="L3837" s="9" t="s">
        <v>95</v>
      </c>
    </row>
    <row r="3838" spans="1:12" x14ac:dyDescent="0.2">
      <c r="A3838" t="str">
        <f>VLOOKUP(B3838,StateFIPS!A$2:B$52,2)</f>
        <v>Georgia</v>
      </c>
      <c r="B3838">
        <f t="shared" si="62"/>
        <v>13</v>
      </c>
      <c r="C3838" s="9" t="s">
        <v>1960</v>
      </c>
      <c r="D3838" s="9" t="s">
        <v>93</v>
      </c>
      <c r="E3838" s="9" t="s">
        <v>2791</v>
      </c>
      <c r="F3838" s="9" t="s">
        <v>2792</v>
      </c>
      <c r="G3838" s="10">
        <v>344685</v>
      </c>
      <c r="H3838" s="9" t="s">
        <v>94</v>
      </c>
      <c r="I3838" s="10">
        <v>1576974</v>
      </c>
      <c r="J3838" s="11">
        <v>0.22</v>
      </c>
      <c r="K3838" s="9" t="s">
        <v>94</v>
      </c>
      <c r="L3838" s="9" t="s">
        <v>95</v>
      </c>
    </row>
    <row r="3839" spans="1:12" x14ac:dyDescent="0.2">
      <c r="A3839" t="str">
        <f>VLOOKUP(B3839,StateFIPS!A$2:B$52,2)</f>
        <v>Florida</v>
      </c>
      <c r="B3839">
        <f t="shared" si="62"/>
        <v>12</v>
      </c>
      <c r="C3839" s="9" t="s">
        <v>533</v>
      </c>
      <c r="D3839" s="9" t="s">
        <v>93</v>
      </c>
      <c r="E3839" s="9" t="s">
        <v>2791</v>
      </c>
      <c r="F3839" s="9" t="s">
        <v>2792</v>
      </c>
      <c r="G3839" s="10">
        <v>9631</v>
      </c>
      <c r="H3839" s="9" t="s">
        <v>94</v>
      </c>
      <c r="I3839" s="10">
        <v>44063</v>
      </c>
      <c r="J3839" s="11">
        <v>0.22</v>
      </c>
      <c r="K3839" s="9" t="s">
        <v>94</v>
      </c>
      <c r="L3839" s="9" t="s">
        <v>95</v>
      </c>
    </row>
    <row r="3840" spans="1:12" x14ac:dyDescent="0.2">
      <c r="A3840" t="str">
        <f>VLOOKUP(B3840,StateFIPS!A$2:B$52,2)</f>
        <v>Tennessee</v>
      </c>
      <c r="B3840">
        <f t="shared" si="62"/>
        <v>47</v>
      </c>
      <c r="C3840" s="9" t="s">
        <v>970</v>
      </c>
      <c r="D3840" s="9" t="s">
        <v>93</v>
      </c>
      <c r="E3840" s="9" t="s">
        <v>2791</v>
      </c>
      <c r="F3840" s="9" t="s">
        <v>2792</v>
      </c>
      <c r="G3840" s="10">
        <v>9701</v>
      </c>
      <c r="H3840" s="9" t="s">
        <v>94</v>
      </c>
      <c r="I3840" s="10">
        <v>44384</v>
      </c>
      <c r="J3840" s="11">
        <v>0.22</v>
      </c>
      <c r="K3840" s="9" t="s">
        <v>94</v>
      </c>
      <c r="L3840" s="9" t="s">
        <v>95</v>
      </c>
    </row>
    <row r="3841" spans="1:12" x14ac:dyDescent="0.2">
      <c r="A3841" t="str">
        <f>VLOOKUP(B3841,StateFIPS!A$2:B$52,2)</f>
        <v>Minnesota</v>
      </c>
      <c r="B3841">
        <f t="shared" si="62"/>
        <v>27</v>
      </c>
      <c r="C3841" s="9" t="s">
        <v>1893</v>
      </c>
      <c r="D3841" s="9" t="s">
        <v>93</v>
      </c>
      <c r="E3841" s="9" t="s">
        <v>2791</v>
      </c>
      <c r="F3841" s="9" t="s">
        <v>2792</v>
      </c>
      <c r="G3841" s="10">
        <v>7274</v>
      </c>
      <c r="H3841" s="9" t="s">
        <v>94</v>
      </c>
      <c r="I3841" s="10">
        <v>33277</v>
      </c>
      <c r="J3841" s="11">
        <v>0.22</v>
      </c>
      <c r="K3841" s="9" t="s">
        <v>94</v>
      </c>
      <c r="L3841" s="9" t="s">
        <v>95</v>
      </c>
    </row>
    <row r="3842" spans="1:12" x14ac:dyDescent="0.2">
      <c r="A3842" t="str">
        <f>VLOOKUP(B3842,StateFIPS!A$2:B$52,2)</f>
        <v>Tennessee</v>
      </c>
      <c r="B3842">
        <f t="shared" si="62"/>
        <v>47</v>
      </c>
      <c r="C3842" s="9" t="s">
        <v>937</v>
      </c>
      <c r="D3842" s="9" t="s">
        <v>93</v>
      </c>
      <c r="E3842" s="9" t="s">
        <v>2791</v>
      </c>
      <c r="F3842" s="9" t="s">
        <v>2792</v>
      </c>
      <c r="G3842" s="10">
        <v>9701</v>
      </c>
      <c r="H3842" s="9" t="s">
        <v>94</v>
      </c>
      <c r="I3842" s="10">
        <v>44384</v>
      </c>
      <c r="J3842" s="11">
        <v>0.22</v>
      </c>
      <c r="K3842" s="9" t="s">
        <v>94</v>
      </c>
      <c r="L3842" s="9" t="s">
        <v>95</v>
      </c>
    </row>
    <row r="3843" spans="1:12" x14ac:dyDescent="0.2">
      <c r="A3843" t="str">
        <f>VLOOKUP(B3843,StateFIPS!A$2:B$52,2)</f>
        <v>Georgia</v>
      </c>
      <c r="B3843">
        <f t="shared" ref="B3843:B3906" si="63">VALUE(LEFT(C3843,2))</f>
        <v>13</v>
      </c>
      <c r="C3843" s="9" t="s">
        <v>2256</v>
      </c>
      <c r="D3843" s="9" t="s">
        <v>93</v>
      </c>
      <c r="E3843" s="9" t="s">
        <v>2791</v>
      </c>
      <c r="F3843" s="9" t="s">
        <v>2792</v>
      </c>
      <c r="G3843" s="10">
        <v>310728</v>
      </c>
      <c r="H3843" s="9" t="s">
        <v>94</v>
      </c>
      <c r="I3843" s="10">
        <v>1421613</v>
      </c>
      <c r="J3843" s="11">
        <v>0.22</v>
      </c>
      <c r="K3843" s="9" t="s">
        <v>94</v>
      </c>
      <c r="L3843" s="9" t="s">
        <v>95</v>
      </c>
    </row>
    <row r="3844" spans="1:12" x14ac:dyDescent="0.2">
      <c r="A3844" t="str">
        <f>VLOOKUP(B3844,StateFIPS!A$2:B$52,2)</f>
        <v>Georgia</v>
      </c>
      <c r="B3844">
        <f t="shared" si="63"/>
        <v>13</v>
      </c>
      <c r="C3844" s="9" t="s">
        <v>1985</v>
      </c>
      <c r="D3844" s="9" t="s">
        <v>93</v>
      </c>
      <c r="E3844" s="9" t="s">
        <v>2791</v>
      </c>
      <c r="F3844" s="9" t="s">
        <v>2792</v>
      </c>
      <c r="G3844" s="10">
        <v>106661</v>
      </c>
      <c r="H3844" s="9" t="s">
        <v>94</v>
      </c>
      <c r="I3844" s="10">
        <v>487986</v>
      </c>
      <c r="J3844" s="11">
        <v>0.22</v>
      </c>
      <c r="K3844" s="9" t="s">
        <v>94</v>
      </c>
      <c r="L3844" s="9" t="s">
        <v>95</v>
      </c>
    </row>
    <row r="3845" spans="1:12" x14ac:dyDescent="0.2">
      <c r="A3845" t="str">
        <f>VLOOKUP(B3845,StateFIPS!A$2:B$52,2)</f>
        <v>Georgia</v>
      </c>
      <c r="B3845">
        <f t="shared" si="63"/>
        <v>13</v>
      </c>
      <c r="C3845" s="9" t="s">
        <v>1987</v>
      </c>
      <c r="D3845" s="9" t="s">
        <v>93</v>
      </c>
      <c r="E3845" s="9" t="s">
        <v>2791</v>
      </c>
      <c r="F3845" s="9" t="s">
        <v>2792</v>
      </c>
      <c r="G3845" s="10">
        <v>389621</v>
      </c>
      <c r="H3845" s="9" t="s">
        <v>94</v>
      </c>
      <c r="I3845" s="10">
        <v>1782562</v>
      </c>
      <c r="J3845" s="11">
        <v>0.22</v>
      </c>
      <c r="K3845" s="9" t="s">
        <v>94</v>
      </c>
      <c r="L3845" s="9" t="s">
        <v>95</v>
      </c>
    </row>
    <row r="3846" spans="1:12" x14ac:dyDescent="0.2">
      <c r="A3846" t="str">
        <f>VLOOKUP(B3846,StateFIPS!A$2:B$52,2)</f>
        <v>Missouri</v>
      </c>
      <c r="B3846">
        <f t="shared" si="63"/>
        <v>29</v>
      </c>
      <c r="C3846" s="9" t="s">
        <v>366</v>
      </c>
      <c r="D3846" s="9" t="s">
        <v>93</v>
      </c>
      <c r="E3846" s="9" t="s">
        <v>2791</v>
      </c>
      <c r="F3846" s="9" t="s">
        <v>2792</v>
      </c>
      <c r="G3846" s="10">
        <v>8467</v>
      </c>
      <c r="H3846" s="9" t="s">
        <v>94</v>
      </c>
      <c r="I3846" s="10">
        <v>38737</v>
      </c>
      <c r="J3846" s="11">
        <v>0.22</v>
      </c>
      <c r="K3846" s="9" t="s">
        <v>94</v>
      </c>
      <c r="L3846" s="9" t="s">
        <v>95</v>
      </c>
    </row>
    <row r="3847" spans="1:12" x14ac:dyDescent="0.2">
      <c r="A3847" t="str">
        <f>VLOOKUP(B3847,StateFIPS!A$2:B$52,2)</f>
        <v>Missouri</v>
      </c>
      <c r="B3847">
        <f t="shared" si="63"/>
        <v>29</v>
      </c>
      <c r="C3847" s="9" t="s">
        <v>1622</v>
      </c>
      <c r="D3847" s="9" t="s">
        <v>93</v>
      </c>
      <c r="E3847" s="9" t="s">
        <v>2791</v>
      </c>
      <c r="F3847" s="9" t="s">
        <v>2792</v>
      </c>
      <c r="G3847" s="10">
        <v>343434</v>
      </c>
      <c r="H3847" s="9" t="s">
        <v>94</v>
      </c>
      <c r="I3847" s="10">
        <v>1571250</v>
      </c>
      <c r="J3847" s="11">
        <v>0.22</v>
      </c>
      <c r="K3847" s="9" t="s">
        <v>94</v>
      </c>
      <c r="L3847" s="9" t="s">
        <v>95</v>
      </c>
    </row>
    <row r="3848" spans="1:12" x14ac:dyDescent="0.2">
      <c r="A3848" t="str">
        <f>VLOOKUP(B3848,StateFIPS!A$2:B$52,2)</f>
        <v>Georgia</v>
      </c>
      <c r="B3848">
        <f t="shared" si="63"/>
        <v>13</v>
      </c>
      <c r="C3848" s="9" t="s">
        <v>728</v>
      </c>
      <c r="D3848" s="9" t="s">
        <v>93</v>
      </c>
      <c r="E3848" s="9" t="s">
        <v>2791</v>
      </c>
      <c r="F3848" s="9" t="s">
        <v>2792</v>
      </c>
      <c r="G3848" s="10">
        <v>193273</v>
      </c>
      <c r="H3848" s="9" t="s">
        <v>94</v>
      </c>
      <c r="I3848" s="10">
        <v>884247</v>
      </c>
      <c r="J3848" s="11">
        <v>0.22</v>
      </c>
      <c r="K3848" s="9" t="s">
        <v>94</v>
      </c>
      <c r="L3848" s="9" t="s">
        <v>95</v>
      </c>
    </row>
    <row r="3849" spans="1:12" x14ac:dyDescent="0.2">
      <c r="A3849" t="str">
        <f>VLOOKUP(B3849,StateFIPS!A$2:B$52,2)</f>
        <v>Minnesota</v>
      </c>
      <c r="B3849">
        <f t="shared" si="63"/>
        <v>27</v>
      </c>
      <c r="C3849" s="9" t="s">
        <v>1900</v>
      </c>
      <c r="D3849" s="9" t="s">
        <v>93</v>
      </c>
      <c r="E3849" s="9" t="s">
        <v>2791</v>
      </c>
      <c r="F3849" s="9" t="s">
        <v>2792</v>
      </c>
      <c r="G3849" s="10">
        <v>226</v>
      </c>
      <c r="H3849" s="9" t="s">
        <v>94</v>
      </c>
      <c r="I3849" s="10">
        <v>1033</v>
      </c>
      <c r="J3849" s="11">
        <v>0.22</v>
      </c>
      <c r="K3849" s="9" t="s">
        <v>94</v>
      </c>
      <c r="L3849" s="9" t="s">
        <v>95</v>
      </c>
    </row>
    <row r="3850" spans="1:12" x14ac:dyDescent="0.2">
      <c r="A3850" t="str">
        <f>VLOOKUP(B3850,StateFIPS!A$2:B$52,2)</f>
        <v>Missouri</v>
      </c>
      <c r="B3850">
        <f t="shared" si="63"/>
        <v>29</v>
      </c>
      <c r="C3850" s="9" t="s">
        <v>1652</v>
      </c>
      <c r="D3850" s="9" t="s">
        <v>93</v>
      </c>
      <c r="E3850" s="9" t="s">
        <v>2791</v>
      </c>
      <c r="F3850" s="9" t="s">
        <v>2792</v>
      </c>
      <c r="G3850" s="10">
        <v>156</v>
      </c>
      <c r="H3850" s="9" t="s">
        <v>94</v>
      </c>
      <c r="I3850" s="10">
        <v>716</v>
      </c>
      <c r="J3850" s="11">
        <v>0.22</v>
      </c>
      <c r="K3850" s="9" t="s">
        <v>94</v>
      </c>
      <c r="L3850" s="9" t="s">
        <v>95</v>
      </c>
    </row>
    <row r="3851" spans="1:12" x14ac:dyDescent="0.2">
      <c r="A3851" t="str">
        <f>VLOOKUP(B3851,StateFIPS!A$2:B$52,2)</f>
        <v>Minnesota</v>
      </c>
      <c r="B3851">
        <f t="shared" si="63"/>
        <v>27</v>
      </c>
      <c r="C3851" s="9" t="s">
        <v>466</v>
      </c>
      <c r="D3851" s="9" t="s">
        <v>93</v>
      </c>
      <c r="E3851" s="9" t="s">
        <v>2791</v>
      </c>
      <c r="F3851" s="9" t="s">
        <v>2792</v>
      </c>
      <c r="G3851" s="10">
        <v>142</v>
      </c>
      <c r="H3851" s="9" t="s">
        <v>94</v>
      </c>
      <c r="I3851" s="10">
        <v>649</v>
      </c>
      <c r="J3851" s="11">
        <v>0.22</v>
      </c>
      <c r="K3851" s="9" t="s">
        <v>94</v>
      </c>
      <c r="L3851" s="9" t="s">
        <v>95</v>
      </c>
    </row>
    <row r="3852" spans="1:12" x14ac:dyDescent="0.2">
      <c r="A3852" t="str">
        <f>VLOOKUP(B3852,StateFIPS!A$2:B$52,2)</f>
        <v>Nebraska</v>
      </c>
      <c r="B3852">
        <f t="shared" si="63"/>
        <v>31</v>
      </c>
      <c r="C3852" s="9" t="s">
        <v>1156</v>
      </c>
      <c r="D3852" s="9" t="s">
        <v>93</v>
      </c>
      <c r="E3852" s="9" t="s">
        <v>2791</v>
      </c>
      <c r="F3852" s="9" t="s">
        <v>2792</v>
      </c>
      <c r="G3852" s="10">
        <v>4225</v>
      </c>
      <c r="H3852" s="9" t="s">
        <v>94</v>
      </c>
      <c r="I3852" s="10">
        <v>19329</v>
      </c>
      <c r="J3852" s="11">
        <v>0.22</v>
      </c>
      <c r="K3852" s="9" t="s">
        <v>94</v>
      </c>
      <c r="L3852" s="9" t="s">
        <v>95</v>
      </c>
    </row>
    <row r="3853" spans="1:12" x14ac:dyDescent="0.2">
      <c r="A3853" t="str">
        <f>VLOOKUP(B3853,StateFIPS!A$2:B$52,2)</f>
        <v>Texas</v>
      </c>
      <c r="B3853">
        <f t="shared" si="63"/>
        <v>48</v>
      </c>
      <c r="C3853" s="9" t="s">
        <v>868</v>
      </c>
      <c r="D3853" s="9" t="s">
        <v>93</v>
      </c>
      <c r="E3853" s="9" t="s">
        <v>2791</v>
      </c>
      <c r="F3853" s="9" t="s">
        <v>2792</v>
      </c>
      <c r="G3853" s="10">
        <v>13485</v>
      </c>
      <c r="H3853" s="9" t="s">
        <v>94</v>
      </c>
      <c r="I3853" s="10">
        <v>61694</v>
      </c>
      <c r="J3853" s="11">
        <v>0.22</v>
      </c>
      <c r="K3853" s="9" t="s">
        <v>94</v>
      </c>
      <c r="L3853" s="9" t="s">
        <v>95</v>
      </c>
    </row>
    <row r="3854" spans="1:12" x14ac:dyDescent="0.2">
      <c r="A3854" t="str">
        <f>VLOOKUP(B3854,StateFIPS!A$2:B$52,2)</f>
        <v>Missouri</v>
      </c>
      <c r="B3854">
        <f t="shared" si="63"/>
        <v>29</v>
      </c>
      <c r="C3854" s="9" t="s">
        <v>307</v>
      </c>
      <c r="D3854" s="9" t="s">
        <v>93</v>
      </c>
      <c r="E3854" s="9" t="s">
        <v>2791</v>
      </c>
      <c r="F3854" s="9" t="s">
        <v>2792</v>
      </c>
      <c r="G3854" s="10">
        <v>8467</v>
      </c>
      <c r="H3854" s="9" t="s">
        <v>94</v>
      </c>
      <c r="I3854" s="10">
        <v>38737</v>
      </c>
      <c r="J3854" s="11">
        <v>0.22</v>
      </c>
      <c r="K3854" s="9" t="s">
        <v>94</v>
      </c>
      <c r="L3854" s="9" t="s">
        <v>95</v>
      </c>
    </row>
    <row r="3855" spans="1:12" x14ac:dyDescent="0.2">
      <c r="A3855" t="str">
        <f>VLOOKUP(B3855,StateFIPS!A$2:B$52,2)</f>
        <v>Maryland</v>
      </c>
      <c r="B3855">
        <f t="shared" si="63"/>
        <v>24</v>
      </c>
      <c r="C3855" s="9" t="s">
        <v>1750</v>
      </c>
      <c r="D3855" s="9" t="s">
        <v>93</v>
      </c>
      <c r="E3855" s="9" t="s">
        <v>2791</v>
      </c>
      <c r="F3855" s="9" t="s">
        <v>2792</v>
      </c>
      <c r="G3855" s="10">
        <v>239225</v>
      </c>
      <c r="H3855" s="9" t="s">
        <v>94</v>
      </c>
      <c r="I3855" s="10">
        <v>1094481</v>
      </c>
      <c r="J3855" s="11">
        <v>0.22</v>
      </c>
      <c r="K3855" s="9" t="s">
        <v>94</v>
      </c>
      <c r="L3855" s="9" t="s">
        <v>95</v>
      </c>
    </row>
    <row r="3856" spans="1:12" x14ac:dyDescent="0.2">
      <c r="A3856" t="str">
        <f>VLOOKUP(B3856,StateFIPS!A$2:B$52,2)</f>
        <v>Texas</v>
      </c>
      <c r="B3856">
        <f t="shared" si="63"/>
        <v>48</v>
      </c>
      <c r="C3856" s="9" t="s">
        <v>897</v>
      </c>
      <c r="D3856" s="9" t="s">
        <v>93</v>
      </c>
      <c r="E3856" s="9" t="s">
        <v>2791</v>
      </c>
      <c r="F3856" s="9" t="s">
        <v>2792</v>
      </c>
      <c r="G3856" s="10">
        <v>13485</v>
      </c>
      <c r="H3856" s="9" t="s">
        <v>94</v>
      </c>
      <c r="I3856" s="10">
        <v>61694</v>
      </c>
      <c r="J3856" s="11">
        <v>0.22</v>
      </c>
      <c r="K3856" s="9" t="s">
        <v>94</v>
      </c>
      <c r="L3856" s="9" t="s">
        <v>95</v>
      </c>
    </row>
    <row r="3857" spans="1:12" x14ac:dyDescent="0.2">
      <c r="A3857" t="str">
        <f>VLOOKUP(B3857,StateFIPS!A$2:B$52,2)</f>
        <v>Tennessee</v>
      </c>
      <c r="B3857">
        <f t="shared" si="63"/>
        <v>47</v>
      </c>
      <c r="C3857" s="9" t="s">
        <v>951</v>
      </c>
      <c r="D3857" s="9" t="s">
        <v>93</v>
      </c>
      <c r="E3857" s="9" t="s">
        <v>2791</v>
      </c>
      <c r="F3857" s="9" t="s">
        <v>2792</v>
      </c>
      <c r="G3857" s="10">
        <v>9701</v>
      </c>
      <c r="H3857" s="9" t="s">
        <v>94</v>
      </c>
      <c r="I3857" s="10">
        <v>44384</v>
      </c>
      <c r="J3857" s="11">
        <v>0.22</v>
      </c>
      <c r="K3857" s="9" t="s">
        <v>94</v>
      </c>
      <c r="L3857" s="9" t="s">
        <v>95</v>
      </c>
    </row>
    <row r="3858" spans="1:12" x14ac:dyDescent="0.2">
      <c r="A3858" t="str">
        <f>VLOOKUP(B3858,StateFIPS!A$2:B$52,2)</f>
        <v>Nebraska</v>
      </c>
      <c r="B3858">
        <f t="shared" si="63"/>
        <v>31</v>
      </c>
      <c r="C3858" s="9" t="s">
        <v>2265</v>
      </c>
      <c r="D3858" s="9" t="s">
        <v>93</v>
      </c>
      <c r="E3858" s="9" t="s">
        <v>2791</v>
      </c>
      <c r="F3858" s="9" t="s">
        <v>2792</v>
      </c>
      <c r="G3858" s="10">
        <v>567</v>
      </c>
      <c r="H3858" s="9" t="s">
        <v>94</v>
      </c>
      <c r="I3858" s="10">
        <v>2596</v>
      </c>
      <c r="J3858" s="11">
        <v>0.22</v>
      </c>
      <c r="K3858" s="9" t="s">
        <v>94</v>
      </c>
      <c r="L3858" s="9" t="s">
        <v>95</v>
      </c>
    </row>
    <row r="3859" spans="1:12" x14ac:dyDescent="0.2">
      <c r="A3859" t="str">
        <f>VLOOKUP(B3859,StateFIPS!A$2:B$52,2)</f>
        <v>Georgia</v>
      </c>
      <c r="B3859">
        <f t="shared" si="63"/>
        <v>13</v>
      </c>
      <c r="C3859" s="9" t="s">
        <v>732</v>
      </c>
      <c r="D3859" s="9" t="s">
        <v>93</v>
      </c>
      <c r="E3859" s="9" t="s">
        <v>2791</v>
      </c>
      <c r="F3859" s="9" t="s">
        <v>2792</v>
      </c>
      <c r="G3859" s="10">
        <v>166878</v>
      </c>
      <c r="H3859" s="9" t="s">
        <v>94</v>
      </c>
      <c r="I3859" s="10">
        <v>763487</v>
      </c>
      <c r="J3859" s="11">
        <v>0.22</v>
      </c>
      <c r="K3859" s="9" t="s">
        <v>94</v>
      </c>
      <c r="L3859" s="9" t="s">
        <v>95</v>
      </c>
    </row>
    <row r="3860" spans="1:12" x14ac:dyDescent="0.2">
      <c r="A3860" t="str">
        <f>VLOOKUP(B3860,StateFIPS!A$2:B$52,2)</f>
        <v>Georgia</v>
      </c>
      <c r="B3860">
        <f t="shared" si="63"/>
        <v>13</v>
      </c>
      <c r="C3860" s="9" t="s">
        <v>2720</v>
      </c>
      <c r="D3860" s="9" t="s">
        <v>93</v>
      </c>
      <c r="E3860" s="9" t="s">
        <v>2791</v>
      </c>
      <c r="F3860" s="9" t="s">
        <v>2792</v>
      </c>
      <c r="G3860" s="10">
        <v>209375</v>
      </c>
      <c r="H3860" s="9" t="s">
        <v>94</v>
      </c>
      <c r="I3860" s="10">
        <v>957915</v>
      </c>
      <c r="J3860" s="11">
        <v>0.22</v>
      </c>
      <c r="K3860" s="9" t="s">
        <v>94</v>
      </c>
      <c r="L3860" s="9" t="s">
        <v>95</v>
      </c>
    </row>
    <row r="3861" spans="1:12" x14ac:dyDescent="0.2">
      <c r="A3861" t="str">
        <f>VLOOKUP(B3861,StateFIPS!A$2:B$52,2)</f>
        <v>Minnesota</v>
      </c>
      <c r="B3861">
        <f t="shared" si="63"/>
        <v>27</v>
      </c>
      <c r="C3861" s="9" t="s">
        <v>1915</v>
      </c>
      <c r="D3861" s="9" t="s">
        <v>93</v>
      </c>
      <c r="E3861" s="9" t="s">
        <v>2791</v>
      </c>
      <c r="F3861" s="9" t="s">
        <v>2792</v>
      </c>
      <c r="G3861" s="10">
        <v>797</v>
      </c>
      <c r="H3861" s="9" t="s">
        <v>94</v>
      </c>
      <c r="I3861" s="10">
        <v>3647</v>
      </c>
      <c r="J3861" s="11">
        <v>0.22</v>
      </c>
      <c r="K3861" s="9" t="s">
        <v>94</v>
      </c>
      <c r="L3861" s="9" t="s">
        <v>95</v>
      </c>
    </row>
    <row r="3862" spans="1:12" x14ac:dyDescent="0.2">
      <c r="A3862" t="str">
        <f>VLOOKUP(B3862,StateFIPS!A$2:B$52,2)</f>
        <v>Hawaii</v>
      </c>
      <c r="B3862">
        <f t="shared" si="63"/>
        <v>15</v>
      </c>
      <c r="C3862" s="9" t="s">
        <v>2261</v>
      </c>
      <c r="D3862" s="9" t="s">
        <v>93</v>
      </c>
      <c r="E3862" s="9" t="s">
        <v>2791</v>
      </c>
      <c r="F3862" s="9" t="s">
        <v>2792</v>
      </c>
      <c r="G3862" s="10">
        <v>193</v>
      </c>
      <c r="H3862" s="9" t="s">
        <v>94</v>
      </c>
      <c r="I3862" s="10">
        <v>883</v>
      </c>
      <c r="J3862" s="11">
        <v>0.22</v>
      </c>
      <c r="K3862" s="9" t="s">
        <v>94</v>
      </c>
      <c r="L3862" s="9" t="s">
        <v>95</v>
      </c>
    </row>
    <row r="3863" spans="1:12" x14ac:dyDescent="0.2">
      <c r="A3863" t="str">
        <f>VLOOKUP(B3863,StateFIPS!A$2:B$52,2)</f>
        <v>Florida</v>
      </c>
      <c r="B3863">
        <f t="shared" si="63"/>
        <v>12</v>
      </c>
      <c r="C3863" s="9" t="s">
        <v>1957</v>
      </c>
      <c r="D3863" s="9" t="s">
        <v>93</v>
      </c>
      <c r="E3863" s="9" t="s">
        <v>2791</v>
      </c>
      <c r="F3863" s="9" t="s">
        <v>2792</v>
      </c>
      <c r="G3863" s="10">
        <v>9631</v>
      </c>
      <c r="H3863" s="9" t="s">
        <v>94</v>
      </c>
      <c r="I3863" s="10">
        <v>44063</v>
      </c>
      <c r="J3863" s="11">
        <v>0.22</v>
      </c>
      <c r="K3863" s="9" t="s">
        <v>94</v>
      </c>
      <c r="L3863" s="9" t="s">
        <v>95</v>
      </c>
    </row>
    <row r="3864" spans="1:12" x14ac:dyDescent="0.2">
      <c r="A3864" t="str">
        <f>VLOOKUP(B3864,StateFIPS!A$2:B$52,2)</f>
        <v>Nebraska</v>
      </c>
      <c r="B3864">
        <f t="shared" si="63"/>
        <v>31</v>
      </c>
      <c r="C3864" s="9" t="s">
        <v>1161</v>
      </c>
      <c r="D3864" s="9" t="s">
        <v>93</v>
      </c>
      <c r="E3864" s="9" t="s">
        <v>2791</v>
      </c>
      <c r="F3864" s="9" t="s">
        <v>2792</v>
      </c>
      <c r="G3864" s="10">
        <v>4225</v>
      </c>
      <c r="H3864" s="9" t="s">
        <v>94</v>
      </c>
      <c r="I3864" s="10">
        <v>19329</v>
      </c>
      <c r="J3864" s="11">
        <v>0.22</v>
      </c>
      <c r="K3864" s="9" t="s">
        <v>94</v>
      </c>
      <c r="L3864" s="9" t="s">
        <v>95</v>
      </c>
    </row>
    <row r="3865" spans="1:12" x14ac:dyDescent="0.2">
      <c r="A3865" t="str">
        <f>VLOOKUP(B3865,StateFIPS!A$2:B$52,2)</f>
        <v>Maryland</v>
      </c>
      <c r="B3865">
        <f t="shared" si="63"/>
        <v>24</v>
      </c>
      <c r="C3865" s="9" t="s">
        <v>1744</v>
      </c>
      <c r="D3865" s="9" t="s">
        <v>93</v>
      </c>
      <c r="E3865" s="9" t="s">
        <v>2791</v>
      </c>
      <c r="F3865" s="9" t="s">
        <v>2792</v>
      </c>
      <c r="G3865" s="10">
        <v>3468</v>
      </c>
      <c r="H3865" s="9" t="s">
        <v>94</v>
      </c>
      <c r="I3865" s="10">
        <v>15866</v>
      </c>
      <c r="J3865" s="11">
        <v>0.22</v>
      </c>
      <c r="K3865" s="9" t="s">
        <v>94</v>
      </c>
      <c r="L3865" s="9" t="s">
        <v>95</v>
      </c>
    </row>
    <row r="3866" spans="1:12" x14ac:dyDescent="0.2">
      <c r="A3866" t="str">
        <f>VLOOKUP(B3866,StateFIPS!A$2:B$52,2)</f>
        <v>Maryland</v>
      </c>
      <c r="B3866">
        <f t="shared" si="63"/>
        <v>24</v>
      </c>
      <c r="C3866" s="9" t="s">
        <v>397</v>
      </c>
      <c r="D3866" s="9" t="s">
        <v>93</v>
      </c>
      <c r="E3866" s="9" t="s">
        <v>2791</v>
      </c>
      <c r="F3866" s="9" t="s">
        <v>2792</v>
      </c>
      <c r="G3866" s="10">
        <v>1319183</v>
      </c>
      <c r="H3866" s="9" t="s">
        <v>94</v>
      </c>
      <c r="I3866" s="10">
        <v>6035410</v>
      </c>
      <c r="J3866" s="11">
        <v>0.22</v>
      </c>
      <c r="K3866" s="9" t="s">
        <v>94</v>
      </c>
      <c r="L3866" s="9" t="s">
        <v>95</v>
      </c>
    </row>
    <row r="3867" spans="1:12" x14ac:dyDescent="0.2">
      <c r="A3867" t="str">
        <f>VLOOKUP(B3867,StateFIPS!A$2:B$52,2)</f>
        <v>Georgia</v>
      </c>
      <c r="B3867">
        <f t="shared" si="63"/>
        <v>13</v>
      </c>
      <c r="C3867" s="9" t="s">
        <v>760</v>
      </c>
      <c r="D3867" s="9" t="s">
        <v>93</v>
      </c>
      <c r="E3867" s="9" t="s">
        <v>2791</v>
      </c>
      <c r="F3867" s="9" t="s">
        <v>2792</v>
      </c>
      <c r="G3867" s="10">
        <v>31743</v>
      </c>
      <c r="H3867" s="9" t="s">
        <v>94</v>
      </c>
      <c r="I3867" s="10">
        <v>145228</v>
      </c>
      <c r="J3867" s="11">
        <v>0.22</v>
      </c>
      <c r="K3867" s="9" t="s">
        <v>94</v>
      </c>
      <c r="L3867" s="9" t="s">
        <v>95</v>
      </c>
    </row>
    <row r="3868" spans="1:12" x14ac:dyDescent="0.2">
      <c r="A3868" t="str">
        <f>VLOOKUP(B3868,StateFIPS!A$2:B$52,2)</f>
        <v>Missouri</v>
      </c>
      <c r="B3868">
        <f t="shared" si="63"/>
        <v>29</v>
      </c>
      <c r="C3868" s="9" t="s">
        <v>1568</v>
      </c>
      <c r="D3868" s="9" t="s">
        <v>93</v>
      </c>
      <c r="E3868" s="9" t="s">
        <v>2791</v>
      </c>
      <c r="F3868" s="9" t="s">
        <v>2792</v>
      </c>
      <c r="G3868" s="10">
        <v>8467</v>
      </c>
      <c r="H3868" s="9" t="s">
        <v>94</v>
      </c>
      <c r="I3868" s="10">
        <v>38737</v>
      </c>
      <c r="J3868" s="11">
        <v>0.22</v>
      </c>
      <c r="K3868" s="9" t="s">
        <v>94</v>
      </c>
      <c r="L3868" s="9" t="s">
        <v>95</v>
      </c>
    </row>
    <row r="3869" spans="1:12" x14ac:dyDescent="0.2">
      <c r="A3869" t="str">
        <f>VLOOKUP(B3869,StateFIPS!A$2:B$52,2)</f>
        <v>Florida</v>
      </c>
      <c r="B3869">
        <f t="shared" si="63"/>
        <v>12</v>
      </c>
      <c r="C3869" s="9" t="s">
        <v>531</v>
      </c>
      <c r="D3869" s="9" t="s">
        <v>93</v>
      </c>
      <c r="E3869" s="9" t="s">
        <v>2791</v>
      </c>
      <c r="F3869" s="9" t="s">
        <v>2792</v>
      </c>
      <c r="G3869" s="10">
        <v>9631</v>
      </c>
      <c r="H3869" s="9" t="s">
        <v>94</v>
      </c>
      <c r="I3869" s="10">
        <v>44063</v>
      </c>
      <c r="J3869" s="11">
        <v>0.22</v>
      </c>
      <c r="K3869" s="9" t="s">
        <v>94</v>
      </c>
      <c r="L3869" s="9" t="s">
        <v>95</v>
      </c>
    </row>
    <row r="3870" spans="1:12" x14ac:dyDescent="0.2">
      <c r="A3870" t="str">
        <f>VLOOKUP(B3870,StateFIPS!A$2:B$52,2)</f>
        <v>Georgia</v>
      </c>
      <c r="B3870">
        <f t="shared" si="63"/>
        <v>13</v>
      </c>
      <c r="C3870" s="9" t="s">
        <v>788</v>
      </c>
      <c r="D3870" s="9" t="s">
        <v>93</v>
      </c>
      <c r="E3870" s="9" t="s">
        <v>2791</v>
      </c>
      <c r="F3870" s="9" t="s">
        <v>2792</v>
      </c>
      <c r="G3870" s="10">
        <v>2992404</v>
      </c>
      <c r="H3870" s="9" t="s">
        <v>94</v>
      </c>
      <c r="I3870" s="10">
        <v>13690583</v>
      </c>
      <c r="J3870" s="11">
        <v>0.22</v>
      </c>
      <c r="K3870" s="9" t="s">
        <v>94</v>
      </c>
      <c r="L3870" s="9" t="s">
        <v>95</v>
      </c>
    </row>
    <row r="3871" spans="1:12" x14ac:dyDescent="0.2">
      <c r="A3871" t="str">
        <f>VLOOKUP(B3871,StateFIPS!A$2:B$52,2)</f>
        <v>Texas</v>
      </c>
      <c r="B3871">
        <f t="shared" si="63"/>
        <v>48</v>
      </c>
      <c r="C3871" s="9" t="s">
        <v>867</v>
      </c>
      <c r="D3871" s="9" t="s">
        <v>93</v>
      </c>
      <c r="E3871" s="9" t="s">
        <v>2791</v>
      </c>
      <c r="F3871" s="9" t="s">
        <v>2792</v>
      </c>
      <c r="G3871" s="10">
        <v>13485</v>
      </c>
      <c r="H3871" s="9" t="s">
        <v>94</v>
      </c>
      <c r="I3871" s="10">
        <v>61694</v>
      </c>
      <c r="J3871" s="11">
        <v>0.22</v>
      </c>
      <c r="K3871" s="9" t="s">
        <v>94</v>
      </c>
      <c r="L3871" s="9" t="s">
        <v>95</v>
      </c>
    </row>
    <row r="3872" spans="1:12" x14ac:dyDescent="0.2">
      <c r="A3872" t="str">
        <f>VLOOKUP(B3872,StateFIPS!A$2:B$52,2)</f>
        <v>Arkansas</v>
      </c>
      <c r="B3872">
        <f t="shared" si="63"/>
        <v>5</v>
      </c>
      <c r="C3872" s="9" t="s">
        <v>2689</v>
      </c>
      <c r="D3872" s="9" t="s">
        <v>93</v>
      </c>
      <c r="E3872" s="9" t="s">
        <v>2791</v>
      </c>
      <c r="F3872" s="9" t="s">
        <v>2792</v>
      </c>
      <c r="G3872" s="10">
        <v>1851635</v>
      </c>
      <c r="H3872" s="9" t="s">
        <v>94</v>
      </c>
      <c r="I3872" s="10">
        <v>8471439</v>
      </c>
      <c r="J3872" s="11">
        <v>0.22</v>
      </c>
      <c r="K3872" s="9" t="s">
        <v>94</v>
      </c>
      <c r="L3872" s="9" t="s">
        <v>95</v>
      </c>
    </row>
    <row r="3873" spans="1:12" x14ac:dyDescent="0.2">
      <c r="A3873" t="str">
        <f>VLOOKUP(B3873,StateFIPS!A$2:B$52,2)</f>
        <v>Florida</v>
      </c>
      <c r="B3873">
        <f t="shared" si="63"/>
        <v>12</v>
      </c>
      <c r="C3873" s="9" t="s">
        <v>532</v>
      </c>
      <c r="D3873" s="9" t="s">
        <v>93</v>
      </c>
      <c r="E3873" s="9" t="s">
        <v>2791</v>
      </c>
      <c r="F3873" s="9" t="s">
        <v>2792</v>
      </c>
      <c r="G3873" s="10">
        <v>9631</v>
      </c>
      <c r="H3873" s="9" t="s">
        <v>94</v>
      </c>
      <c r="I3873" s="10">
        <v>44063</v>
      </c>
      <c r="J3873" s="11">
        <v>0.22</v>
      </c>
      <c r="K3873" s="9" t="s">
        <v>94</v>
      </c>
      <c r="L3873" s="9" t="s">
        <v>95</v>
      </c>
    </row>
    <row r="3874" spans="1:12" x14ac:dyDescent="0.2">
      <c r="A3874" t="str">
        <f>VLOOKUP(B3874,StateFIPS!A$2:B$52,2)</f>
        <v>Georgia</v>
      </c>
      <c r="B3874">
        <f t="shared" si="63"/>
        <v>13</v>
      </c>
      <c r="C3874" s="9" t="s">
        <v>2031</v>
      </c>
      <c r="D3874" s="9" t="s">
        <v>93</v>
      </c>
      <c r="E3874" s="9" t="s">
        <v>2791</v>
      </c>
      <c r="F3874" s="9" t="s">
        <v>2792</v>
      </c>
      <c r="G3874" s="10">
        <v>64080</v>
      </c>
      <c r="H3874" s="9" t="s">
        <v>94</v>
      </c>
      <c r="I3874" s="10">
        <v>293171</v>
      </c>
      <c r="J3874" s="11">
        <v>0.22</v>
      </c>
      <c r="K3874" s="9" t="s">
        <v>94</v>
      </c>
      <c r="L3874" s="9" t="s">
        <v>95</v>
      </c>
    </row>
    <row r="3875" spans="1:12" x14ac:dyDescent="0.2">
      <c r="A3875" t="str">
        <f>VLOOKUP(B3875,StateFIPS!A$2:B$52,2)</f>
        <v>Tennessee</v>
      </c>
      <c r="B3875">
        <f t="shared" si="63"/>
        <v>47</v>
      </c>
      <c r="C3875" s="9" t="s">
        <v>2535</v>
      </c>
      <c r="D3875" s="9" t="s">
        <v>93</v>
      </c>
      <c r="E3875" s="9" t="s">
        <v>2791</v>
      </c>
      <c r="F3875" s="9" t="s">
        <v>2792</v>
      </c>
      <c r="G3875" s="10">
        <v>201079</v>
      </c>
      <c r="H3875" s="9" t="s">
        <v>94</v>
      </c>
      <c r="I3875" s="10">
        <v>919961</v>
      </c>
      <c r="J3875" s="11">
        <v>0.22</v>
      </c>
      <c r="K3875" s="9" t="s">
        <v>94</v>
      </c>
      <c r="L3875" s="9" t="s">
        <v>95</v>
      </c>
    </row>
    <row r="3876" spans="1:12" x14ac:dyDescent="0.2">
      <c r="A3876" t="str">
        <f>VLOOKUP(B3876,StateFIPS!A$2:B$52,2)</f>
        <v>Missouri</v>
      </c>
      <c r="B3876">
        <f t="shared" si="63"/>
        <v>29</v>
      </c>
      <c r="C3876" s="9" t="s">
        <v>337</v>
      </c>
      <c r="D3876" s="9" t="s">
        <v>93</v>
      </c>
      <c r="E3876" s="9" t="s">
        <v>2791</v>
      </c>
      <c r="F3876" s="9" t="s">
        <v>2792</v>
      </c>
      <c r="G3876" s="10">
        <v>8467</v>
      </c>
      <c r="H3876" s="9" t="s">
        <v>94</v>
      </c>
      <c r="I3876" s="10">
        <v>38737</v>
      </c>
      <c r="J3876" s="11">
        <v>0.22</v>
      </c>
      <c r="K3876" s="9" t="s">
        <v>94</v>
      </c>
      <c r="L3876" s="9" t="s">
        <v>95</v>
      </c>
    </row>
    <row r="3877" spans="1:12" x14ac:dyDescent="0.2">
      <c r="A3877" t="str">
        <f>VLOOKUP(B3877,StateFIPS!A$2:B$52,2)</f>
        <v>Georgia</v>
      </c>
      <c r="B3877">
        <f t="shared" si="63"/>
        <v>13</v>
      </c>
      <c r="C3877" s="9" t="s">
        <v>730</v>
      </c>
      <c r="D3877" s="9" t="s">
        <v>93</v>
      </c>
      <c r="E3877" s="9" t="s">
        <v>2791</v>
      </c>
      <c r="F3877" s="9" t="s">
        <v>2792</v>
      </c>
      <c r="G3877" s="10">
        <v>31743</v>
      </c>
      <c r="H3877" s="9" t="s">
        <v>94</v>
      </c>
      <c r="I3877" s="10">
        <v>145228</v>
      </c>
      <c r="J3877" s="11">
        <v>0.22</v>
      </c>
      <c r="K3877" s="9" t="s">
        <v>94</v>
      </c>
      <c r="L3877" s="9" t="s">
        <v>95</v>
      </c>
    </row>
    <row r="3878" spans="1:12" x14ac:dyDescent="0.2">
      <c r="A3878" t="str">
        <f>VLOOKUP(B3878,StateFIPS!A$2:B$52,2)</f>
        <v>Nebraska</v>
      </c>
      <c r="B3878">
        <f t="shared" si="63"/>
        <v>31</v>
      </c>
      <c r="C3878" s="9" t="s">
        <v>1158</v>
      </c>
      <c r="D3878" s="9" t="s">
        <v>93</v>
      </c>
      <c r="E3878" s="9" t="s">
        <v>2791</v>
      </c>
      <c r="F3878" s="9" t="s">
        <v>2792</v>
      </c>
      <c r="G3878" s="10">
        <v>4225</v>
      </c>
      <c r="H3878" s="9" t="s">
        <v>94</v>
      </c>
      <c r="I3878" s="10">
        <v>19329</v>
      </c>
      <c r="J3878" s="11">
        <v>0.22</v>
      </c>
      <c r="K3878" s="9" t="s">
        <v>94</v>
      </c>
      <c r="L3878" s="9" t="s">
        <v>95</v>
      </c>
    </row>
    <row r="3879" spans="1:12" x14ac:dyDescent="0.2">
      <c r="A3879" t="str">
        <f>VLOOKUP(B3879,StateFIPS!A$2:B$52,2)</f>
        <v>Minnesota</v>
      </c>
      <c r="B3879">
        <f t="shared" si="63"/>
        <v>27</v>
      </c>
      <c r="C3879" s="9" t="s">
        <v>469</v>
      </c>
      <c r="D3879" s="9" t="s">
        <v>93</v>
      </c>
      <c r="E3879" s="9" t="s">
        <v>2791</v>
      </c>
      <c r="F3879" s="9" t="s">
        <v>2792</v>
      </c>
      <c r="G3879" s="10">
        <v>84</v>
      </c>
      <c r="H3879" s="9" t="s">
        <v>94</v>
      </c>
      <c r="I3879" s="10">
        <v>384</v>
      </c>
      <c r="J3879" s="11">
        <v>0.22</v>
      </c>
      <c r="K3879" s="9" t="s">
        <v>94</v>
      </c>
      <c r="L3879" s="9" t="s">
        <v>95</v>
      </c>
    </row>
    <row r="3880" spans="1:12" x14ac:dyDescent="0.2">
      <c r="A3880" t="str">
        <f>VLOOKUP(B3880,StateFIPS!A$2:B$52,2)</f>
        <v>Missouri</v>
      </c>
      <c r="B3880">
        <f t="shared" si="63"/>
        <v>29</v>
      </c>
      <c r="C3880" s="9" t="s">
        <v>1646</v>
      </c>
      <c r="D3880" s="9" t="s">
        <v>93</v>
      </c>
      <c r="E3880" s="9" t="s">
        <v>2791</v>
      </c>
      <c r="F3880" s="9" t="s">
        <v>2792</v>
      </c>
      <c r="G3880" s="10">
        <v>14</v>
      </c>
      <c r="H3880" s="9" t="s">
        <v>94</v>
      </c>
      <c r="I3880" s="10">
        <v>66</v>
      </c>
      <c r="J3880" s="11">
        <v>0.22</v>
      </c>
      <c r="K3880" s="9" t="s">
        <v>94</v>
      </c>
      <c r="L3880" s="9" t="s">
        <v>95</v>
      </c>
    </row>
    <row r="3881" spans="1:12" x14ac:dyDescent="0.2">
      <c r="A3881" t="str">
        <f>VLOOKUP(B3881,StateFIPS!A$2:B$52,2)</f>
        <v>Florida</v>
      </c>
      <c r="B3881">
        <f t="shared" si="63"/>
        <v>12</v>
      </c>
      <c r="C3881" s="9" t="s">
        <v>2755</v>
      </c>
      <c r="D3881" s="9" t="s">
        <v>93</v>
      </c>
      <c r="E3881" s="9" t="s">
        <v>2791</v>
      </c>
      <c r="F3881" s="9" t="s">
        <v>2792</v>
      </c>
      <c r="G3881" s="10">
        <v>9631</v>
      </c>
      <c r="H3881" s="9" t="s">
        <v>94</v>
      </c>
      <c r="I3881" s="10">
        <v>44063</v>
      </c>
      <c r="J3881" s="11">
        <v>0.22</v>
      </c>
      <c r="K3881" s="9" t="s">
        <v>94</v>
      </c>
      <c r="L3881" s="9" t="s">
        <v>95</v>
      </c>
    </row>
    <row r="3882" spans="1:12" x14ac:dyDescent="0.2">
      <c r="A3882" t="str">
        <f>VLOOKUP(B3882,StateFIPS!A$2:B$52,2)</f>
        <v>Texas</v>
      </c>
      <c r="B3882">
        <f t="shared" si="63"/>
        <v>48</v>
      </c>
      <c r="C3882" s="9" t="s">
        <v>2718</v>
      </c>
      <c r="D3882" s="9" t="s">
        <v>93</v>
      </c>
      <c r="E3882" s="9" t="s">
        <v>2791</v>
      </c>
      <c r="F3882" s="9" t="s">
        <v>2792</v>
      </c>
      <c r="G3882" s="10">
        <v>13485</v>
      </c>
      <c r="H3882" s="9" t="s">
        <v>94</v>
      </c>
      <c r="I3882" s="10">
        <v>61694</v>
      </c>
      <c r="J3882" s="11">
        <v>0.22</v>
      </c>
      <c r="K3882" s="9" t="s">
        <v>94</v>
      </c>
      <c r="L3882" s="9" t="s">
        <v>95</v>
      </c>
    </row>
    <row r="3883" spans="1:12" x14ac:dyDescent="0.2">
      <c r="A3883" t="str">
        <f>VLOOKUP(B3883,StateFIPS!A$2:B$52,2)</f>
        <v>Georgia</v>
      </c>
      <c r="B3883">
        <f t="shared" si="63"/>
        <v>13</v>
      </c>
      <c r="C3883" s="9" t="s">
        <v>731</v>
      </c>
      <c r="D3883" s="9" t="s">
        <v>93</v>
      </c>
      <c r="E3883" s="9" t="s">
        <v>2791</v>
      </c>
      <c r="F3883" s="9" t="s">
        <v>2792</v>
      </c>
      <c r="G3883" s="10">
        <v>31743</v>
      </c>
      <c r="H3883" s="9" t="s">
        <v>94</v>
      </c>
      <c r="I3883" s="10">
        <v>145228</v>
      </c>
      <c r="J3883" s="11">
        <v>0.22</v>
      </c>
      <c r="K3883" s="9" t="s">
        <v>94</v>
      </c>
      <c r="L3883" s="9" t="s">
        <v>95</v>
      </c>
    </row>
    <row r="3884" spans="1:12" x14ac:dyDescent="0.2">
      <c r="A3884" t="str">
        <f>VLOOKUP(B3884,StateFIPS!A$2:B$52,2)</f>
        <v>Minnesota</v>
      </c>
      <c r="B3884">
        <f t="shared" si="63"/>
        <v>27</v>
      </c>
      <c r="C3884" s="9" t="s">
        <v>468</v>
      </c>
      <c r="D3884" s="9" t="s">
        <v>93</v>
      </c>
      <c r="E3884" s="9" t="s">
        <v>2791</v>
      </c>
      <c r="F3884" s="9" t="s">
        <v>2792</v>
      </c>
      <c r="G3884" s="10">
        <v>7274</v>
      </c>
      <c r="H3884" s="9" t="s">
        <v>94</v>
      </c>
      <c r="I3884" s="10">
        <v>33277</v>
      </c>
      <c r="J3884" s="11">
        <v>0.22</v>
      </c>
      <c r="K3884" s="9" t="s">
        <v>94</v>
      </c>
      <c r="L3884" s="9" t="s">
        <v>95</v>
      </c>
    </row>
    <row r="3885" spans="1:12" x14ac:dyDescent="0.2">
      <c r="A3885" t="str">
        <f>VLOOKUP(B3885,StateFIPS!A$2:B$52,2)</f>
        <v>Nebraska</v>
      </c>
      <c r="B3885">
        <f t="shared" si="63"/>
        <v>31</v>
      </c>
      <c r="C3885" s="9" t="s">
        <v>1267</v>
      </c>
      <c r="D3885" s="9" t="s">
        <v>93</v>
      </c>
      <c r="E3885" s="9" t="s">
        <v>2791</v>
      </c>
      <c r="F3885" s="9" t="s">
        <v>2792</v>
      </c>
      <c r="G3885" s="10">
        <v>3360</v>
      </c>
      <c r="H3885" s="9" t="s">
        <v>94</v>
      </c>
      <c r="I3885" s="10">
        <v>15371</v>
      </c>
      <c r="J3885" s="11">
        <v>0.22</v>
      </c>
      <c r="K3885" s="9" t="s">
        <v>94</v>
      </c>
      <c r="L3885" s="9" t="s">
        <v>95</v>
      </c>
    </row>
    <row r="3886" spans="1:12" x14ac:dyDescent="0.2">
      <c r="A3886" t="str">
        <f>VLOOKUP(B3886,StateFIPS!A$2:B$52,2)</f>
        <v>Arkansas</v>
      </c>
      <c r="B3886">
        <f t="shared" si="63"/>
        <v>5</v>
      </c>
      <c r="C3886" s="9" t="s">
        <v>2728</v>
      </c>
      <c r="D3886" s="9" t="s">
        <v>93</v>
      </c>
      <c r="E3886" s="9" t="s">
        <v>2791</v>
      </c>
      <c r="F3886" s="9" t="s">
        <v>2792</v>
      </c>
      <c r="G3886" s="10">
        <v>21716</v>
      </c>
      <c r="H3886" s="9" t="s">
        <v>94</v>
      </c>
      <c r="I3886" s="10">
        <v>99353</v>
      </c>
      <c r="J3886" s="11">
        <v>0.22</v>
      </c>
      <c r="K3886" s="9" t="s">
        <v>94</v>
      </c>
      <c r="L3886" s="9" t="s">
        <v>95</v>
      </c>
    </row>
    <row r="3887" spans="1:12" x14ac:dyDescent="0.2">
      <c r="A3887" t="str">
        <f>VLOOKUP(B3887,StateFIPS!A$2:B$52,2)</f>
        <v>Nebraska</v>
      </c>
      <c r="B3887">
        <f t="shared" si="63"/>
        <v>31</v>
      </c>
      <c r="C3887" s="9" t="s">
        <v>1159</v>
      </c>
      <c r="D3887" s="9" t="s">
        <v>93</v>
      </c>
      <c r="E3887" s="9" t="s">
        <v>2791</v>
      </c>
      <c r="F3887" s="9" t="s">
        <v>2792</v>
      </c>
      <c r="G3887" s="10">
        <v>4225</v>
      </c>
      <c r="H3887" s="9" t="s">
        <v>94</v>
      </c>
      <c r="I3887" s="10">
        <v>19329</v>
      </c>
      <c r="J3887" s="11">
        <v>0.22</v>
      </c>
      <c r="K3887" s="9" t="s">
        <v>94</v>
      </c>
      <c r="L3887" s="9" t="s">
        <v>95</v>
      </c>
    </row>
    <row r="3888" spans="1:12" x14ac:dyDescent="0.2">
      <c r="A3888" t="str">
        <f>VLOOKUP(B3888,StateFIPS!A$2:B$52,2)</f>
        <v>Texas</v>
      </c>
      <c r="B3888">
        <f t="shared" si="63"/>
        <v>48</v>
      </c>
      <c r="C3888" s="9" t="s">
        <v>2436</v>
      </c>
      <c r="D3888" s="9" t="s">
        <v>93</v>
      </c>
      <c r="E3888" s="9" t="s">
        <v>2791</v>
      </c>
      <c r="F3888" s="9" t="s">
        <v>2792</v>
      </c>
      <c r="G3888" s="10">
        <v>5173268</v>
      </c>
      <c r="H3888" s="9" t="s">
        <v>94</v>
      </c>
      <c r="I3888" s="10">
        <v>23668284</v>
      </c>
      <c r="J3888" s="11">
        <v>0.22</v>
      </c>
      <c r="K3888" s="9" t="s">
        <v>94</v>
      </c>
      <c r="L3888" s="9" t="s">
        <v>95</v>
      </c>
    </row>
    <row r="3889" spans="1:12" x14ac:dyDescent="0.2">
      <c r="A3889" t="str">
        <f>VLOOKUP(B3889,StateFIPS!A$2:B$52,2)</f>
        <v>Minnesota</v>
      </c>
      <c r="B3889">
        <f t="shared" si="63"/>
        <v>27</v>
      </c>
      <c r="C3889" s="9" t="s">
        <v>1880</v>
      </c>
      <c r="D3889" s="9" t="s">
        <v>93</v>
      </c>
      <c r="E3889" s="9" t="s">
        <v>2791</v>
      </c>
      <c r="F3889" s="9" t="s">
        <v>2792</v>
      </c>
      <c r="G3889" s="10">
        <v>95</v>
      </c>
      <c r="H3889" s="9" t="s">
        <v>94</v>
      </c>
      <c r="I3889" s="10">
        <v>437</v>
      </c>
      <c r="J3889" s="11">
        <v>0.22</v>
      </c>
      <c r="K3889" s="9" t="s">
        <v>94</v>
      </c>
      <c r="L3889" s="9" t="s">
        <v>95</v>
      </c>
    </row>
    <row r="3890" spans="1:12" x14ac:dyDescent="0.2">
      <c r="A3890" t="str">
        <f>VLOOKUP(B3890,StateFIPS!A$2:B$52,2)</f>
        <v>Indiana</v>
      </c>
      <c r="B3890">
        <f t="shared" si="63"/>
        <v>18</v>
      </c>
      <c r="C3890" s="9" t="s">
        <v>224</v>
      </c>
      <c r="D3890" s="9" t="s">
        <v>93</v>
      </c>
      <c r="E3890" s="9" t="s">
        <v>2791</v>
      </c>
      <c r="F3890" s="9" t="s">
        <v>2792</v>
      </c>
      <c r="G3890" s="10">
        <v>32023</v>
      </c>
      <c r="H3890" s="9" t="s">
        <v>94</v>
      </c>
      <c r="I3890" s="10">
        <v>146509</v>
      </c>
      <c r="J3890" s="11">
        <v>0.22</v>
      </c>
      <c r="K3890" s="9" t="s">
        <v>94</v>
      </c>
      <c r="L3890" s="9" t="s">
        <v>95</v>
      </c>
    </row>
    <row r="3891" spans="1:12" x14ac:dyDescent="0.2">
      <c r="A3891" t="str">
        <f>VLOOKUP(B3891,StateFIPS!A$2:B$52,2)</f>
        <v>Pennsylvania</v>
      </c>
      <c r="B3891">
        <f t="shared" si="63"/>
        <v>42</v>
      </c>
      <c r="C3891" s="9" t="s">
        <v>2488</v>
      </c>
      <c r="D3891" s="9" t="s">
        <v>93</v>
      </c>
      <c r="E3891" s="9" t="s">
        <v>2791</v>
      </c>
      <c r="F3891" s="9" t="s">
        <v>2792</v>
      </c>
      <c r="G3891" s="10">
        <v>111949</v>
      </c>
      <c r="H3891" s="9" t="s">
        <v>94</v>
      </c>
      <c r="I3891" s="10">
        <v>512178</v>
      </c>
      <c r="J3891" s="11">
        <v>0.22</v>
      </c>
      <c r="K3891" s="9" t="s">
        <v>94</v>
      </c>
      <c r="L3891" s="9" t="s">
        <v>95</v>
      </c>
    </row>
    <row r="3892" spans="1:12" x14ac:dyDescent="0.2">
      <c r="A3892" t="str">
        <f>VLOOKUP(B3892,StateFIPS!A$2:B$52,2)</f>
        <v>Oregon</v>
      </c>
      <c r="B3892">
        <f t="shared" si="63"/>
        <v>41</v>
      </c>
      <c r="C3892" s="9" t="s">
        <v>2399</v>
      </c>
      <c r="D3892" s="9" t="s">
        <v>93</v>
      </c>
      <c r="E3892" s="9" t="s">
        <v>2791</v>
      </c>
      <c r="F3892" s="9" t="s">
        <v>2792</v>
      </c>
      <c r="G3892" s="10">
        <v>46</v>
      </c>
      <c r="H3892" s="9" t="s">
        <v>94</v>
      </c>
      <c r="I3892" s="10">
        <v>209</v>
      </c>
      <c r="J3892" s="11">
        <v>0.22</v>
      </c>
      <c r="K3892" s="9" t="s">
        <v>94</v>
      </c>
      <c r="L3892" s="9" t="s">
        <v>95</v>
      </c>
    </row>
    <row r="3893" spans="1:12" x14ac:dyDescent="0.2">
      <c r="A3893" t="str">
        <f>VLOOKUP(B3893,StateFIPS!A$2:B$52,2)</f>
        <v>Arkansas</v>
      </c>
      <c r="B3893">
        <f t="shared" si="63"/>
        <v>5</v>
      </c>
      <c r="C3893" s="9" t="s">
        <v>502</v>
      </c>
      <c r="D3893" s="9" t="s">
        <v>93</v>
      </c>
      <c r="E3893" s="9" t="s">
        <v>2791</v>
      </c>
      <c r="F3893" s="9" t="s">
        <v>2792</v>
      </c>
      <c r="G3893" s="10">
        <v>3046021</v>
      </c>
      <c r="H3893" s="9" t="s">
        <v>94</v>
      </c>
      <c r="I3893" s="10">
        <v>13935886</v>
      </c>
      <c r="J3893" s="11">
        <v>0.22</v>
      </c>
      <c r="K3893" s="9" t="s">
        <v>94</v>
      </c>
      <c r="L3893" s="9" t="s">
        <v>95</v>
      </c>
    </row>
    <row r="3894" spans="1:12" x14ac:dyDescent="0.2">
      <c r="A3894" t="str">
        <f>VLOOKUP(B3894,StateFIPS!A$2:B$52,2)</f>
        <v>Kentucky</v>
      </c>
      <c r="B3894">
        <f t="shared" si="63"/>
        <v>21</v>
      </c>
      <c r="C3894" s="9" t="s">
        <v>138</v>
      </c>
      <c r="D3894" s="9" t="s">
        <v>93</v>
      </c>
      <c r="E3894" s="9" t="s">
        <v>2791</v>
      </c>
      <c r="F3894" s="9" t="s">
        <v>2792</v>
      </c>
      <c r="G3894" s="10">
        <v>14221</v>
      </c>
      <c r="H3894" s="9" t="s">
        <v>94</v>
      </c>
      <c r="I3894" s="10">
        <v>65062</v>
      </c>
      <c r="J3894" s="11">
        <v>0.22</v>
      </c>
      <c r="K3894" s="9" t="s">
        <v>94</v>
      </c>
      <c r="L3894" s="9" t="s">
        <v>95</v>
      </c>
    </row>
    <row r="3895" spans="1:12" x14ac:dyDescent="0.2">
      <c r="A3895" t="str">
        <f>VLOOKUP(B3895,StateFIPS!A$2:B$52,2)</f>
        <v>Oregon</v>
      </c>
      <c r="B3895">
        <f t="shared" si="63"/>
        <v>41</v>
      </c>
      <c r="C3895" s="9" t="s">
        <v>2442</v>
      </c>
      <c r="D3895" s="9" t="s">
        <v>93</v>
      </c>
      <c r="E3895" s="9" t="s">
        <v>2791</v>
      </c>
      <c r="F3895" s="9" t="s">
        <v>2792</v>
      </c>
      <c r="G3895" s="10">
        <v>553079</v>
      </c>
      <c r="H3895" s="9" t="s">
        <v>94</v>
      </c>
      <c r="I3895" s="10">
        <v>2530399</v>
      </c>
      <c r="J3895" s="11">
        <v>0.22</v>
      </c>
      <c r="K3895" s="9" t="s">
        <v>94</v>
      </c>
      <c r="L3895" s="9" t="s">
        <v>95</v>
      </c>
    </row>
    <row r="3896" spans="1:12" x14ac:dyDescent="0.2">
      <c r="A3896" t="str">
        <f>VLOOKUP(B3896,StateFIPS!A$2:B$52,2)</f>
        <v>North Carolina</v>
      </c>
      <c r="B3896">
        <f t="shared" si="63"/>
        <v>37</v>
      </c>
      <c r="C3896" s="9" t="s">
        <v>1775</v>
      </c>
      <c r="D3896" s="9" t="s">
        <v>93</v>
      </c>
      <c r="E3896" s="9" t="s">
        <v>2791</v>
      </c>
      <c r="F3896" s="9" t="s">
        <v>2792</v>
      </c>
      <c r="G3896" s="10">
        <v>9647</v>
      </c>
      <c r="H3896" s="9" t="s">
        <v>94</v>
      </c>
      <c r="I3896" s="10">
        <v>44136</v>
      </c>
      <c r="J3896" s="11">
        <v>0.22</v>
      </c>
      <c r="K3896" s="9" t="s">
        <v>94</v>
      </c>
      <c r="L3896" s="9" t="s">
        <v>95</v>
      </c>
    </row>
    <row r="3897" spans="1:12" x14ac:dyDescent="0.2">
      <c r="A3897" t="str">
        <f>VLOOKUP(B3897,StateFIPS!A$2:B$52,2)</f>
        <v>Kentucky</v>
      </c>
      <c r="B3897">
        <f t="shared" si="63"/>
        <v>21</v>
      </c>
      <c r="C3897" s="9" t="s">
        <v>137</v>
      </c>
      <c r="D3897" s="9" t="s">
        <v>93</v>
      </c>
      <c r="E3897" s="9" t="s">
        <v>2791</v>
      </c>
      <c r="F3897" s="9" t="s">
        <v>2792</v>
      </c>
      <c r="G3897" s="10">
        <v>14221</v>
      </c>
      <c r="H3897" s="9" t="s">
        <v>94</v>
      </c>
      <c r="I3897" s="10">
        <v>65062</v>
      </c>
      <c r="J3897" s="11">
        <v>0.22</v>
      </c>
      <c r="K3897" s="9" t="s">
        <v>94</v>
      </c>
      <c r="L3897" s="9" t="s">
        <v>95</v>
      </c>
    </row>
    <row r="3898" spans="1:12" x14ac:dyDescent="0.2">
      <c r="A3898" t="str">
        <f>VLOOKUP(B3898,StateFIPS!A$2:B$52,2)</f>
        <v>Virginia</v>
      </c>
      <c r="B3898">
        <f t="shared" si="63"/>
        <v>51</v>
      </c>
      <c r="C3898" s="9" t="s">
        <v>2606</v>
      </c>
      <c r="D3898" s="9" t="s">
        <v>93</v>
      </c>
      <c r="E3898" s="9" t="s">
        <v>2791</v>
      </c>
      <c r="F3898" s="9" t="s">
        <v>2792</v>
      </c>
      <c r="G3898" s="10">
        <v>8296</v>
      </c>
      <c r="H3898" s="9" t="s">
        <v>94</v>
      </c>
      <c r="I3898" s="10">
        <v>37953</v>
      </c>
      <c r="J3898" s="11">
        <v>0.22</v>
      </c>
      <c r="K3898" s="9" t="s">
        <v>94</v>
      </c>
      <c r="L3898" s="9" t="s">
        <v>95</v>
      </c>
    </row>
    <row r="3899" spans="1:12" x14ac:dyDescent="0.2">
      <c r="A3899" t="str">
        <f>VLOOKUP(B3899,StateFIPS!A$2:B$52,2)</f>
        <v>North Carolina</v>
      </c>
      <c r="B3899">
        <f t="shared" si="63"/>
        <v>37</v>
      </c>
      <c r="C3899" s="9" t="s">
        <v>2713</v>
      </c>
      <c r="D3899" s="9" t="s">
        <v>93</v>
      </c>
      <c r="E3899" s="9" t="s">
        <v>2791</v>
      </c>
      <c r="F3899" s="9" t="s">
        <v>2792</v>
      </c>
      <c r="G3899" s="10">
        <v>303679</v>
      </c>
      <c r="H3899" s="9" t="s">
        <v>94</v>
      </c>
      <c r="I3899" s="10">
        <v>1389365</v>
      </c>
      <c r="J3899" s="11">
        <v>0.22</v>
      </c>
      <c r="K3899" s="9" t="s">
        <v>94</v>
      </c>
      <c r="L3899" s="9" t="s">
        <v>95</v>
      </c>
    </row>
    <row r="3900" spans="1:12" x14ac:dyDescent="0.2">
      <c r="A3900" t="str">
        <f>VLOOKUP(B3900,StateFIPS!A$2:B$52,2)</f>
        <v>North Carolina</v>
      </c>
      <c r="B3900">
        <f t="shared" si="63"/>
        <v>37</v>
      </c>
      <c r="C3900" s="9" t="s">
        <v>1413</v>
      </c>
      <c r="D3900" s="9" t="s">
        <v>93</v>
      </c>
      <c r="E3900" s="9" t="s">
        <v>2791</v>
      </c>
      <c r="F3900" s="9" t="s">
        <v>2792</v>
      </c>
      <c r="G3900" s="10">
        <v>25159</v>
      </c>
      <c r="H3900" s="9" t="s">
        <v>94</v>
      </c>
      <c r="I3900" s="10">
        <v>115105</v>
      </c>
      <c r="J3900" s="11">
        <v>0.22</v>
      </c>
      <c r="K3900" s="9" t="s">
        <v>94</v>
      </c>
      <c r="L3900" s="9" t="s">
        <v>95</v>
      </c>
    </row>
    <row r="3901" spans="1:12" x14ac:dyDescent="0.2">
      <c r="A3901" t="str">
        <f>VLOOKUP(B3901,StateFIPS!A$2:B$52,2)</f>
        <v>Kentucky</v>
      </c>
      <c r="B3901">
        <f t="shared" si="63"/>
        <v>21</v>
      </c>
      <c r="C3901" s="9" t="s">
        <v>1832</v>
      </c>
      <c r="D3901" s="9" t="s">
        <v>93</v>
      </c>
      <c r="E3901" s="9" t="s">
        <v>2791</v>
      </c>
      <c r="F3901" s="9" t="s">
        <v>2792</v>
      </c>
      <c r="G3901" s="10">
        <v>14221</v>
      </c>
      <c r="H3901" s="9" t="s">
        <v>94</v>
      </c>
      <c r="I3901" s="10">
        <v>65062</v>
      </c>
      <c r="J3901" s="11">
        <v>0.22</v>
      </c>
      <c r="K3901" s="9" t="s">
        <v>94</v>
      </c>
      <c r="L3901" s="9" t="s">
        <v>95</v>
      </c>
    </row>
    <row r="3902" spans="1:12" x14ac:dyDescent="0.2">
      <c r="A3902" t="str">
        <f>VLOOKUP(B3902,StateFIPS!A$2:B$52,2)</f>
        <v>Alabama</v>
      </c>
      <c r="B3902">
        <f t="shared" si="63"/>
        <v>1</v>
      </c>
      <c r="C3902" s="9" t="s">
        <v>96</v>
      </c>
      <c r="D3902" s="9" t="s">
        <v>93</v>
      </c>
      <c r="E3902" s="9" t="s">
        <v>2791</v>
      </c>
      <c r="F3902" s="9" t="s">
        <v>2792</v>
      </c>
      <c r="G3902" s="10">
        <v>1338111</v>
      </c>
      <c r="H3902" s="9" t="s">
        <v>94</v>
      </c>
      <c r="I3902" s="10">
        <v>6122010</v>
      </c>
      <c r="J3902" s="11">
        <v>0.22</v>
      </c>
      <c r="K3902" s="9" t="s">
        <v>94</v>
      </c>
      <c r="L3902" s="9" t="s">
        <v>95</v>
      </c>
    </row>
    <row r="3903" spans="1:12" x14ac:dyDescent="0.2">
      <c r="A3903" t="str">
        <f>VLOOKUP(B3903,StateFIPS!A$2:B$52,2)</f>
        <v>Kentucky</v>
      </c>
      <c r="B3903">
        <f t="shared" si="63"/>
        <v>21</v>
      </c>
      <c r="C3903" s="9" t="s">
        <v>209</v>
      </c>
      <c r="D3903" s="9" t="s">
        <v>93</v>
      </c>
      <c r="E3903" s="9" t="s">
        <v>2791</v>
      </c>
      <c r="F3903" s="9" t="s">
        <v>2792</v>
      </c>
      <c r="G3903" s="10">
        <v>548638</v>
      </c>
      <c r="H3903" s="9" t="s">
        <v>94</v>
      </c>
      <c r="I3903" s="10">
        <v>2510081</v>
      </c>
      <c r="J3903" s="11">
        <v>0.22</v>
      </c>
      <c r="K3903" s="9" t="s">
        <v>94</v>
      </c>
      <c r="L3903" s="9" t="s">
        <v>95</v>
      </c>
    </row>
    <row r="3904" spans="1:12" x14ac:dyDescent="0.2">
      <c r="A3904" t="str">
        <f>VLOOKUP(B3904,StateFIPS!A$2:B$52,2)</f>
        <v>Virginia</v>
      </c>
      <c r="B3904">
        <f t="shared" si="63"/>
        <v>51</v>
      </c>
      <c r="C3904" s="9" t="s">
        <v>2595</v>
      </c>
      <c r="D3904" s="9" t="s">
        <v>93</v>
      </c>
      <c r="E3904" s="9" t="s">
        <v>2791</v>
      </c>
      <c r="F3904" s="9" t="s">
        <v>2792</v>
      </c>
      <c r="G3904" s="10">
        <v>506946</v>
      </c>
      <c r="H3904" s="9" t="s">
        <v>94</v>
      </c>
      <c r="I3904" s="10">
        <v>2319335</v>
      </c>
      <c r="J3904" s="11">
        <v>0.22</v>
      </c>
      <c r="K3904" s="9" t="s">
        <v>94</v>
      </c>
      <c r="L3904" s="9" t="s">
        <v>95</v>
      </c>
    </row>
    <row r="3905" spans="1:12" x14ac:dyDescent="0.2">
      <c r="A3905" t="str">
        <f>VLOOKUP(B3905,StateFIPS!A$2:B$52,2)</f>
        <v>Oklahoma</v>
      </c>
      <c r="B3905">
        <f t="shared" si="63"/>
        <v>40</v>
      </c>
      <c r="C3905" s="9" t="s">
        <v>1427</v>
      </c>
      <c r="D3905" s="9" t="s">
        <v>93</v>
      </c>
      <c r="E3905" s="9" t="s">
        <v>2791</v>
      </c>
      <c r="F3905" s="9" t="s">
        <v>2792</v>
      </c>
      <c r="G3905" s="10">
        <v>10500</v>
      </c>
      <c r="H3905" s="9" t="s">
        <v>94</v>
      </c>
      <c r="I3905" s="10">
        <v>48040</v>
      </c>
      <c r="J3905" s="11">
        <v>0.22</v>
      </c>
      <c r="K3905" s="9" t="s">
        <v>94</v>
      </c>
      <c r="L3905" s="9" t="s">
        <v>95</v>
      </c>
    </row>
    <row r="3906" spans="1:12" x14ac:dyDescent="0.2">
      <c r="A3906" t="str">
        <f>VLOOKUP(B3906,StateFIPS!A$2:B$52,2)</f>
        <v>Pennsylvania</v>
      </c>
      <c r="B3906">
        <f t="shared" si="63"/>
        <v>42</v>
      </c>
      <c r="C3906" s="9" t="s">
        <v>2289</v>
      </c>
      <c r="D3906" s="9" t="s">
        <v>93</v>
      </c>
      <c r="E3906" s="9" t="s">
        <v>2791</v>
      </c>
      <c r="F3906" s="9" t="s">
        <v>2792</v>
      </c>
      <c r="G3906" s="10">
        <v>3351</v>
      </c>
      <c r="H3906" s="9" t="s">
        <v>94</v>
      </c>
      <c r="I3906" s="10">
        <v>15333</v>
      </c>
      <c r="J3906" s="11">
        <v>0.22</v>
      </c>
      <c r="K3906" s="9" t="s">
        <v>94</v>
      </c>
      <c r="L3906" s="9" t="s">
        <v>95</v>
      </c>
    </row>
    <row r="3907" spans="1:12" x14ac:dyDescent="0.2">
      <c r="A3907" t="str">
        <f>VLOOKUP(B3907,StateFIPS!A$2:B$52,2)</f>
        <v>North Carolina</v>
      </c>
      <c r="B3907">
        <f t="shared" ref="B3907:B3970" si="64">VALUE(LEFT(C3907,2))</f>
        <v>37</v>
      </c>
      <c r="C3907" s="9" t="s">
        <v>1402</v>
      </c>
      <c r="D3907" s="9" t="s">
        <v>93</v>
      </c>
      <c r="E3907" s="9" t="s">
        <v>2791</v>
      </c>
      <c r="F3907" s="9" t="s">
        <v>2792</v>
      </c>
      <c r="G3907" s="10">
        <v>315519</v>
      </c>
      <c r="H3907" s="9" t="s">
        <v>94</v>
      </c>
      <c r="I3907" s="10">
        <v>1443536</v>
      </c>
      <c r="J3907" s="11">
        <v>0.22</v>
      </c>
      <c r="K3907" s="9" t="s">
        <v>94</v>
      </c>
      <c r="L3907" s="9" t="s">
        <v>95</v>
      </c>
    </row>
    <row r="3908" spans="1:12" x14ac:dyDescent="0.2">
      <c r="A3908" t="str">
        <f>VLOOKUP(B3908,StateFIPS!A$2:B$52,2)</f>
        <v>California</v>
      </c>
      <c r="B3908">
        <f t="shared" si="64"/>
        <v>6</v>
      </c>
      <c r="C3908" s="9" t="s">
        <v>2117</v>
      </c>
      <c r="D3908" s="9" t="s">
        <v>93</v>
      </c>
      <c r="E3908" s="9" t="s">
        <v>2791</v>
      </c>
      <c r="F3908" s="9" t="s">
        <v>2792</v>
      </c>
      <c r="G3908" s="10">
        <v>28506</v>
      </c>
      <c r="H3908" s="9" t="s">
        <v>94</v>
      </c>
      <c r="I3908" s="10">
        <v>130419</v>
      </c>
      <c r="J3908" s="11">
        <v>0.22</v>
      </c>
      <c r="K3908" s="9" t="s">
        <v>94</v>
      </c>
      <c r="L3908" s="9" t="s">
        <v>95</v>
      </c>
    </row>
    <row r="3909" spans="1:12" x14ac:dyDescent="0.2">
      <c r="A3909" t="str">
        <f>VLOOKUP(B3909,StateFIPS!A$2:B$52,2)</f>
        <v>Virginia</v>
      </c>
      <c r="B3909">
        <f t="shared" si="64"/>
        <v>51</v>
      </c>
      <c r="C3909" s="9" t="s">
        <v>2529</v>
      </c>
      <c r="D3909" s="9" t="s">
        <v>93</v>
      </c>
      <c r="E3909" s="9" t="s">
        <v>2791</v>
      </c>
      <c r="F3909" s="9" t="s">
        <v>2792</v>
      </c>
      <c r="G3909" s="10">
        <v>8296</v>
      </c>
      <c r="H3909" s="9" t="s">
        <v>94</v>
      </c>
      <c r="I3909" s="10">
        <v>37953</v>
      </c>
      <c r="J3909" s="11">
        <v>0.22</v>
      </c>
      <c r="K3909" s="9" t="s">
        <v>94</v>
      </c>
      <c r="L3909" s="9" t="s">
        <v>95</v>
      </c>
    </row>
    <row r="3910" spans="1:12" x14ac:dyDescent="0.2">
      <c r="A3910" t="str">
        <f>VLOOKUP(B3910,StateFIPS!A$2:B$52,2)</f>
        <v>Pennsylvania</v>
      </c>
      <c r="B3910">
        <f t="shared" si="64"/>
        <v>42</v>
      </c>
      <c r="C3910" s="9" t="s">
        <v>2479</v>
      </c>
      <c r="D3910" s="9" t="s">
        <v>93</v>
      </c>
      <c r="E3910" s="9" t="s">
        <v>2791</v>
      </c>
      <c r="F3910" s="9" t="s">
        <v>2792</v>
      </c>
      <c r="G3910" s="10">
        <v>3351</v>
      </c>
      <c r="H3910" s="9" t="s">
        <v>94</v>
      </c>
      <c r="I3910" s="10">
        <v>15333</v>
      </c>
      <c r="J3910" s="11">
        <v>0.22</v>
      </c>
      <c r="K3910" s="9" t="s">
        <v>94</v>
      </c>
      <c r="L3910" s="9" t="s">
        <v>95</v>
      </c>
    </row>
    <row r="3911" spans="1:12" x14ac:dyDescent="0.2">
      <c r="A3911" t="str">
        <f>VLOOKUP(B3911,StateFIPS!A$2:B$52,2)</f>
        <v>Arkansas</v>
      </c>
      <c r="B3911">
        <f t="shared" si="64"/>
        <v>5</v>
      </c>
      <c r="C3911" s="9" t="s">
        <v>501</v>
      </c>
      <c r="D3911" s="9" t="s">
        <v>93</v>
      </c>
      <c r="E3911" s="9" t="s">
        <v>2791</v>
      </c>
      <c r="F3911" s="9" t="s">
        <v>2792</v>
      </c>
      <c r="G3911" s="10">
        <v>547483</v>
      </c>
      <c r="H3911" s="9" t="s">
        <v>94</v>
      </c>
      <c r="I3911" s="10">
        <v>2504798</v>
      </c>
      <c r="J3911" s="11">
        <v>0.22</v>
      </c>
      <c r="K3911" s="9" t="s">
        <v>94</v>
      </c>
      <c r="L3911" s="9" t="s">
        <v>95</v>
      </c>
    </row>
    <row r="3912" spans="1:12" x14ac:dyDescent="0.2">
      <c r="A3912" t="str">
        <f>VLOOKUP(B3912,StateFIPS!A$2:B$52,2)</f>
        <v>Kentucky</v>
      </c>
      <c r="B3912">
        <f t="shared" si="64"/>
        <v>21</v>
      </c>
      <c r="C3912" s="9" t="s">
        <v>141</v>
      </c>
      <c r="D3912" s="9" t="s">
        <v>93</v>
      </c>
      <c r="E3912" s="9" t="s">
        <v>2791</v>
      </c>
      <c r="F3912" s="9" t="s">
        <v>2792</v>
      </c>
      <c r="G3912" s="10">
        <v>14221</v>
      </c>
      <c r="H3912" s="9" t="s">
        <v>94</v>
      </c>
      <c r="I3912" s="10">
        <v>65062</v>
      </c>
      <c r="J3912" s="11">
        <v>0.22</v>
      </c>
      <c r="K3912" s="9" t="s">
        <v>94</v>
      </c>
      <c r="L3912" s="9" t="s">
        <v>95</v>
      </c>
    </row>
    <row r="3913" spans="1:12" x14ac:dyDescent="0.2">
      <c r="A3913" t="str">
        <f>VLOOKUP(B3913,StateFIPS!A$2:B$52,2)</f>
        <v>North Carolina</v>
      </c>
      <c r="B3913">
        <f t="shared" si="64"/>
        <v>37</v>
      </c>
      <c r="C3913" s="9" t="s">
        <v>2714</v>
      </c>
      <c r="D3913" s="9" t="s">
        <v>93</v>
      </c>
      <c r="E3913" s="9" t="s">
        <v>2791</v>
      </c>
      <c r="F3913" s="9" t="s">
        <v>2792</v>
      </c>
      <c r="G3913" s="10">
        <v>281865</v>
      </c>
      <c r="H3913" s="9" t="s">
        <v>94</v>
      </c>
      <c r="I3913" s="10">
        <v>1289562</v>
      </c>
      <c r="J3913" s="11">
        <v>0.22</v>
      </c>
      <c r="K3913" s="9" t="s">
        <v>94</v>
      </c>
      <c r="L3913" s="9" t="s">
        <v>95</v>
      </c>
    </row>
    <row r="3914" spans="1:12" x14ac:dyDescent="0.2">
      <c r="A3914" t="str">
        <f>VLOOKUP(B3914,StateFIPS!A$2:B$52,2)</f>
        <v>Indiana</v>
      </c>
      <c r="B3914">
        <f t="shared" si="64"/>
        <v>18</v>
      </c>
      <c r="C3914" s="9" t="s">
        <v>226</v>
      </c>
      <c r="D3914" s="9" t="s">
        <v>93</v>
      </c>
      <c r="E3914" s="9" t="s">
        <v>2791</v>
      </c>
      <c r="F3914" s="9" t="s">
        <v>2792</v>
      </c>
      <c r="G3914" s="10">
        <v>32023</v>
      </c>
      <c r="H3914" s="9" t="s">
        <v>94</v>
      </c>
      <c r="I3914" s="10">
        <v>146509</v>
      </c>
      <c r="J3914" s="11">
        <v>0.22</v>
      </c>
      <c r="K3914" s="9" t="s">
        <v>94</v>
      </c>
      <c r="L3914" s="9" t="s">
        <v>95</v>
      </c>
    </row>
    <row r="3915" spans="1:12" x14ac:dyDescent="0.2">
      <c r="A3915" t="str">
        <f>VLOOKUP(B3915,StateFIPS!A$2:B$52,2)</f>
        <v>Virginia</v>
      </c>
      <c r="B3915">
        <f t="shared" si="64"/>
        <v>51</v>
      </c>
      <c r="C3915" s="9" t="s">
        <v>1095</v>
      </c>
      <c r="D3915" s="9" t="s">
        <v>93</v>
      </c>
      <c r="E3915" s="9" t="s">
        <v>2791</v>
      </c>
      <c r="F3915" s="9" t="s">
        <v>2792</v>
      </c>
      <c r="G3915" s="10">
        <v>269736</v>
      </c>
      <c r="H3915" s="9" t="s">
        <v>94</v>
      </c>
      <c r="I3915" s="10">
        <v>1234073</v>
      </c>
      <c r="J3915" s="11">
        <v>0.22</v>
      </c>
      <c r="K3915" s="9" t="s">
        <v>94</v>
      </c>
      <c r="L3915" s="9" t="s">
        <v>95</v>
      </c>
    </row>
    <row r="3916" spans="1:12" x14ac:dyDescent="0.2">
      <c r="A3916" t="str">
        <f>VLOOKUP(B3916,StateFIPS!A$2:B$52,2)</f>
        <v>Oklahoma</v>
      </c>
      <c r="B3916">
        <f t="shared" si="64"/>
        <v>40</v>
      </c>
      <c r="C3916" s="9" t="s">
        <v>1445</v>
      </c>
      <c r="D3916" s="9" t="s">
        <v>93</v>
      </c>
      <c r="E3916" s="9" t="s">
        <v>2791</v>
      </c>
      <c r="F3916" s="9" t="s">
        <v>2792</v>
      </c>
      <c r="G3916" s="10">
        <v>10500</v>
      </c>
      <c r="H3916" s="9" t="s">
        <v>94</v>
      </c>
      <c r="I3916" s="10">
        <v>48040</v>
      </c>
      <c r="J3916" s="11">
        <v>0.22</v>
      </c>
      <c r="K3916" s="9" t="s">
        <v>94</v>
      </c>
      <c r="L3916" s="9" t="s">
        <v>95</v>
      </c>
    </row>
    <row r="3917" spans="1:12" x14ac:dyDescent="0.2">
      <c r="A3917" t="str">
        <f>VLOOKUP(B3917,StateFIPS!A$2:B$52,2)</f>
        <v>Virginia</v>
      </c>
      <c r="B3917">
        <f t="shared" si="64"/>
        <v>51</v>
      </c>
      <c r="C3917" s="9" t="s">
        <v>993</v>
      </c>
      <c r="D3917" s="9" t="s">
        <v>93</v>
      </c>
      <c r="E3917" s="9" t="s">
        <v>2791</v>
      </c>
      <c r="F3917" s="9" t="s">
        <v>2792</v>
      </c>
      <c r="G3917" s="10">
        <v>2366898</v>
      </c>
      <c r="H3917" s="9" t="s">
        <v>94</v>
      </c>
      <c r="I3917" s="10">
        <v>10828825</v>
      </c>
      <c r="J3917" s="11">
        <v>0.22</v>
      </c>
      <c r="K3917" s="9" t="s">
        <v>94</v>
      </c>
      <c r="L3917" s="9" t="s">
        <v>95</v>
      </c>
    </row>
    <row r="3918" spans="1:12" x14ac:dyDescent="0.2">
      <c r="A3918" t="str">
        <f>VLOOKUP(B3918,StateFIPS!A$2:B$52,2)</f>
        <v>Pennsylvania</v>
      </c>
      <c r="B3918">
        <f t="shared" si="64"/>
        <v>42</v>
      </c>
      <c r="C3918" s="9" t="s">
        <v>2645</v>
      </c>
      <c r="D3918" s="9" t="s">
        <v>93</v>
      </c>
      <c r="E3918" s="9" t="s">
        <v>2791</v>
      </c>
      <c r="F3918" s="9" t="s">
        <v>2792</v>
      </c>
      <c r="G3918" s="10">
        <v>172497</v>
      </c>
      <c r="H3918" s="9" t="s">
        <v>94</v>
      </c>
      <c r="I3918" s="10">
        <v>789193</v>
      </c>
      <c r="J3918" s="11">
        <v>0.22</v>
      </c>
      <c r="K3918" s="9" t="s">
        <v>94</v>
      </c>
      <c r="L3918" s="9" t="s">
        <v>95</v>
      </c>
    </row>
    <row r="3919" spans="1:12" x14ac:dyDescent="0.2">
      <c r="A3919" t="str">
        <f>VLOOKUP(B3919,StateFIPS!A$2:B$52,2)</f>
        <v>Kentucky</v>
      </c>
      <c r="B3919">
        <f t="shared" si="64"/>
        <v>21</v>
      </c>
      <c r="C3919" s="9" t="s">
        <v>140</v>
      </c>
      <c r="D3919" s="9" t="s">
        <v>93</v>
      </c>
      <c r="E3919" s="9" t="s">
        <v>2791</v>
      </c>
      <c r="F3919" s="9" t="s">
        <v>2792</v>
      </c>
      <c r="G3919" s="10">
        <v>75515</v>
      </c>
      <c r="H3919" s="9" t="s">
        <v>94</v>
      </c>
      <c r="I3919" s="10">
        <v>345489</v>
      </c>
      <c r="J3919" s="11">
        <v>0.22</v>
      </c>
      <c r="K3919" s="9" t="s">
        <v>94</v>
      </c>
      <c r="L3919" s="9" t="s">
        <v>95</v>
      </c>
    </row>
    <row r="3920" spans="1:12" x14ac:dyDescent="0.2">
      <c r="A3920" t="str">
        <f>VLOOKUP(B3920,StateFIPS!A$2:B$52,2)</f>
        <v>Oklahoma</v>
      </c>
      <c r="B3920">
        <f t="shared" si="64"/>
        <v>40</v>
      </c>
      <c r="C3920" s="9" t="s">
        <v>2046</v>
      </c>
      <c r="D3920" s="9" t="s">
        <v>93</v>
      </c>
      <c r="E3920" s="9" t="s">
        <v>2791</v>
      </c>
      <c r="F3920" s="9" t="s">
        <v>2792</v>
      </c>
      <c r="G3920" s="10">
        <v>185577</v>
      </c>
      <c r="H3920" s="9" t="s">
        <v>94</v>
      </c>
      <c r="I3920" s="10">
        <v>849035</v>
      </c>
      <c r="J3920" s="11">
        <v>0.22</v>
      </c>
      <c r="K3920" s="9" t="s">
        <v>94</v>
      </c>
      <c r="L3920" s="9" t="s">
        <v>95</v>
      </c>
    </row>
    <row r="3921" spans="1:12" x14ac:dyDescent="0.2">
      <c r="A3921" t="str">
        <f>VLOOKUP(B3921,StateFIPS!A$2:B$52,2)</f>
        <v>Pennsylvania</v>
      </c>
      <c r="B3921">
        <f t="shared" si="64"/>
        <v>42</v>
      </c>
      <c r="C3921" s="9" t="s">
        <v>2393</v>
      </c>
      <c r="D3921" s="9" t="s">
        <v>93</v>
      </c>
      <c r="E3921" s="9" t="s">
        <v>2791</v>
      </c>
      <c r="F3921" s="9" t="s">
        <v>2792</v>
      </c>
      <c r="G3921" s="10">
        <v>3351</v>
      </c>
      <c r="H3921" s="9" t="s">
        <v>94</v>
      </c>
      <c r="I3921" s="10">
        <v>15333</v>
      </c>
      <c r="J3921" s="11">
        <v>0.22</v>
      </c>
      <c r="K3921" s="9" t="s">
        <v>94</v>
      </c>
      <c r="L3921" s="9" t="s">
        <v>95</v>
      </c>
    </row>
    <row r="3922" spans="1:12" x14ac:dyDescent="0.2">
      <c r="A3922" t="str">
        <f>VLOOKUP(B3922,StateFIPS!A$2:B$52,2)</f>
        <v>North Carolina</v>
      </c>
      <c r="B3922">
        <f t="shared" si="64"/>
        <v>37</v>
      </c>
      <c r="C3922" s="9" t="s">
        <v>1784</v>
      </c>
      <c r="D3922" s="9" t="s">
        <v>93</v>
      </c>
      <c r="E3922" s="9" t="s">
        <v>2791</v>
      </c>
      <c r="F3922" s="9" t="s">
        <v>2792</v>
      </c>
      <c r="G3922" s="10">
        <v>9647</v>
      </c>
      <c r="H3922" s="9" t="s">
        <v>94</v>
      </c>
      <c r="I3922" s="10">
        <v>44136</v>
      </c>
      <c r="J3922" s="11">
        <v>0.22</v>
      </c>
      <c r="K3922" s="9" t="s">
        <v>94</v>
      </c>
      <c r="L3922" s="9" t="s">
        <v>95</v>
      </c>
    </row>
    <row r="3923" spans="1:12" x14ac:dyDescent="0.2">
      <c r="A3923" t="str">
        <f>VLOOKUP(B3923,StateFIPS!A$2:B$52,2)</f>
        <v>North Carolina</v>
      </c>
      <c r="B3923">
        <f t="shared" si="64"/>
        <v>37</v>
      </c>
      <c r="C3923" s="9" t="s">
        <v>1411</v>
      </c>
      <c r="D3923" s="9" t="s">
        <v>93</v>
      </c>
      <c r="E3923" s="9" t="s">
        <v>2791</v>
      </c>
      <c r="F3923" s="9" t="s">
        <v>2792</v>
      </c>
      <c r="G3923" s="10">
        <v>1481081</v>
      </c>
      <c r="H3923" s="9" t="s">
        <v>94</v>
      </c>
      <c r="I3923" s="10">
        <v>6776110</v>
      </c>
      <c r="J3923" s="11">
        <v>0.22</v>
      </c>
      <c r="K3923" s="9" t="s">
        <v>94</v>
      </c>
      <c r="L3923" s="9" t="s">
        <v>95</v>
      </c>
    </row>
    <row r="3924" spans="1:12" x14ac:dyDescent="0.2">
      <c r="A3924" t="str">
        <f>VLOOKUP(B3924,StateFIPS!A$2:B$52,2)</f>
        <v>California</v>
      </c>
      <c r="B3924">
        <f t="shared" si="64"/>
        <v>6</v>
      </c>
      <c r="C3924" s="9" t="s">
        <v>2043</v>
      </c>
      <c r="D3924" s="9" t="s">
        <v>93</v>
      </c>
      <c r="E3924" s="9" t="s">
        <v>2791</v>
      </c>
      <c r="F3924" s="9" t="s">
        <v>2792</v>
      </c>
      <c r="G3924" s="10">
        <v>119789</v>
      </c>
      <c r="H3924" s="9" t="s">
        <v>94</v>
      </c>
      <c r="I3924" s="10">
        <v>548049</v>
      </c>
      <c r="J3924" s="11">
        <v>0.22</v>
      </c>
      <c r="K3924" s="9" t="s">
        <v>94</v>
      </c>
      <c r="L3924" s="9" t="s">
        <v>95</v>
      </c>
    </row>
    <row r="3925" spans="1:12" x14ac:dyDescent="0.2">
      <c r="A3925" t="str">
        <f>VLOOKUP(B3925,StateFIPS!A$2:B$52,2)</f>
        <v>Virginia</v>
      </c>
      <c r="B3925">
        <f t="shared" si="64"/>
        <v>51</v>
      </c>
      <c r="C3925" s="9" t="s">
        <v>2578</v>
      </c>
      <c r="D3925" s="9" t="s">
        <v>93</v>
      </c>
      <c r="E3925" s="9" t="s">
        <v>2791</v>
      </c>
      <c r="F3925" s="9" t="s">
        <v>2792</v>
      </c>
      <c r="G3925" s="10">
        <v>8296</v>
      </c>
      <c r="H3925" s="9" t="s">
        <v>94</v>
      </c>
      <c r="I3925" s="10">
        <v>37953</v>
      </c>
      <c r="J3925" s="11">
        <v>0.22</v>
      </c>
      <c r="K3925" s="9" t="s">
        <v>94</v>
      </c>
      <c r="L3925" s="9" t="s">
        <v>95</v>
      </c>
    </row>
    <row r="3926" spans="1:12" x14ac:dyDescent="0.2">
      <c r="A3926" t="str">
        <f>VLOOKUP(B3926,StateFIPS!A$2:B$52,2)</f>
        <v>Kentucky</v>
      </c>
      <c r="B3926">
        <f t="shared" si="64"/>
        <v>21</v>
      </c>
      <c r="C3926" s="9" t="s">
        <v>139</v>
      </c>
      <c r="D3926" s="9" t="s">
        <v>93</v>
      </c>
      <c r="E3926" s="9" t="s">
        <v>2791</v>
      </c>
      <c r="F3926" s="9" t="s">
        <v>2792</v>
      </c>
      <c r="G3926" s="10">
        <v>14221</v>
      </c>
      <c r="H3926" s="9" t="s">
        <v>94</v>
      </c>
      <c r="I3926" s="10">
        <v>65062</v>
      </c>
      <c r="J3926" s="11">
        <v>0.22</v>
      </c>
      <c r="K3926" s="9" t="s">
        <v>94</v>
      </c>
      <c r="L3926" s="9" t="s">
        <v>95</v>
      </c>
    </row>
    <row r="3927" spans="1:12" x14ac:dyDescent="0.2">
      <c r="A3927" t="str">
        <f>VLOOKUP(B3927,StateFIPS!A$2:B$52,2)</f>
        <v>North Carolina</v>
      </c>
      <c r="B3927">
        <f t="shared" si="64"/>
        <v>37</v>
      </c>
      <c r="C3927" s="9" t="s">
        <v>1426</v>
      </c>
      <c r="D3927" s="9" t="s">
        <v>93</v>
      </c>
      <c r="E3927" s="9" t="s">
        <v>2791</v>
      </c>
      <c r="F3927" s="9" t="s">
        <v>2792</v>
      </c>
      <c r="G3927" s="10">
        <v>832749</v>
      </c>
      <c r="H3927" s="9" t="s">
        <v>94</v>
      </c>
      <c r="I3927" s="10">
        <v>3809920</v>
      </c>
      <c r="J3927" s="11">
        <v>0.22</v>
      </c>
      <c r="K3927" s="9" t="s">
        <v>94</v>
      </c>
      <c r="L3927" s="9" t="s">
        <v>95</v>
      </c>
    </row>
    <row r="3928" spans="1:12" x14ac:dyDescent="0.2">
      <c r="A3928" t="str">
        <f>VLOOKUP(B3928,StateFIPS!A$2:B$52,2)</f>
        <v>Virginia</v>
      </c>
      <c r="B3928">
        <f t="shared" si="64"/>
        <v>51</v>
      </c>
      <c r="C3928" s="9" t="s">
        <v>2740</v>
      </c>
      <c r="D3928" s="9" t="s">
        <v>93</v>
      </c>
      <c r="E3928" s="9" t="s">
        <v>2791</v>
      </c>
      <c r="F3928" s="9" t="s">
        <v>2792</v>
      </c>
      <c r="G3928" s="10">
        <v>99177</v>
      </c>
      <c r="H3928" s="9" t="s">
        <v>94</v>
      </c>
      <c r="I3928" s="10">
        <v>453747</v>
      </c>
      <c r="J3928" s="11">
        <v>0.22</v>
      </c>
      <c r="K3928" s="9" t="s">
        <v>94</v>
      </c>
      <c r="L3928" s="9" t="s">
        <v>95</v>
      </c>
    </row>
    <row r="3929" spans="1:12" x14ac:dyDescent="0.2">
      <c r="A3929" t="str">
        <f>VLOOKUP(B3929,StateFIPS!A$2:B$52,2)</f>
        <v>Indiana</v>
      </c>
      <c r="B3929">
        <f t="shared" si="64"/>
        <v>18</v>
      </c>
      <c r="C3929" s="9" t="s">
        <v>225</v>
      </c>
      <c r="D3929" s="9" t="s">
        <v>93</v>
      </c>
      <c r="E3929" s="9" t="s">
        <v>2791</v>
      </c>
      <c r="F3929" s="9" t="s">
        <v>2792</v>
      </c>
      <c r="G3929" s="10">
        <v>32023</v>
      </c>
      <c r="H3929" s="9" t="s">
        <v>94</v>
      </c>
      <c r="I3929" s="10">
        <v>146509</v>
      </c>
      <c r="J3929" s="11">
        <v>0.22</v>
      </c>
      <c r="K3929" s="9" t="s">
        <v>94</v>
      </c>
      <c r="L3929" s="9" t="s">
        <v>95</v>
      </c>
    </row>
    <row r="3930" spans="1:12" x14ac:dyDescent="0.2">
      <c r="A3930" t="str">
        <f>VLOOKUP(B3930,StateFIPS!A$2:B$52,2)</f>
        <v>Iowa</v>
      </c>
      <c r="B3930">
        <f t="shared" si="64"/>
        <v>19</v>
      </c>
      <c r="C3930" s="9" t="s">
        <v>1650</v>
      </c>
      <c r="D3930" s="9" t="s">
        <v>93</v>
      </c>
      <c r="E3930" s="9" t="s">
        <v>2791</v>
      </c>
      <c r="F3930" s="9" t="s">
        <v>2792</v>
      </c>
      <c r="G3930" s="10">
        <v>2402</v>
      </c>
      <c r="H3930" s="9" t="s">
        <v>94</v>
      </c>
      <c r="I3930" s="10">
        <v>10991</v>
      </c>
      <c r="J3930" s="11">
        <v>0.22</v>
      </c>
      <c r="K3930" s="9" t="s">
        <v>94</v>
      </c>
      <c r="L3930" s="9" t="s">
        <v>95</v>
      </c>
    </row>
    <row r="3931" spans="1:12" x14ac:dyDescent="0.2">
      <c r="A3931" t="str">
        <f>VLOOKUP(B3931,StateFIPS!A$2:B$52,2)</f>
        <v>North Carolina</v>
      </c>
      <c r="B3931">
        <f t="shared" si="64"/>
        <v>37</v>
      </c>
      <c r="C3931" s="9" t="s">
        <v>1415</v>
      </c>
      <c r="D3931" s="9" t="s">
        <v>93</v>
      </c>
      <c r="E3931" s="9" t="s">
        <v>2791</v>
      </c>
      <c r="F3931" s="9" t="s">
        <v>2792</v>
      </c>
      <c r="G3931" s="10">
        <v>463806</v>
      </c>
      <c r="H3931" s="9" t="s">
        <v>94</v>
      </c>
      <c r="I3931" s="10">
        <v>2121965</v>
      </c>
      <c r="J3931" s="11">
        <v>0.22</v>
      </c>
      <c r="K3931" s="9" t="s">
        <v>94</v>
      </c>
      <c r="L3931" s="9" t="s">
        <v>95</v>
      </c>
    </row>
    <row r="3932" spans="1:12" x14ac:dyDescent="0.2">
      <c r="A3932" t="str">
        <f>VLOOKUP(B3932,StateFIPS!A$2:B$52,2)</f>
        <v>North Carolina</v>
      </c>
      <c r="B3932">
        <f t="shared" si="64"/>
        <v>37</v>
      </c>
      <c r="C3932" s="9" t="s">
        <v>1793</v>
      </c>
      <c r="D3932" s="9" t="s">
        <v>93</v>
      </c>
      <c r="E3932" s="9" t="s">
        <v>2791</v>
      </c>
      <c r="F3932" s="9" t="s">
        <v>2792</v>
      </c>
      <c r="G3932" s="10">
        <v>3085211</v>
      </c>
      <c r="H3932" s="9" t="s">
        <v>94</v>
      </c>
      <c r="I3932" s="10">
        <v>14115188</v>
      </c>
      <c r="J3932" s="11">
        <v>0.22</v>
      </c>
      <c r="K3932" s="9" t="s">
        <v>94</v>
      </c>
      <c r="L3932" s="9" t="s">
        <v>95</v>
      </c>
    </row>
    <row r="3933" spans="1:12" x14ac:dyDescent="0.2">
      <c r="A3933" t="str">
        <f>VLOOKUP(B3933,StateFIPS!A$2:B$52,2)</f>
        <v>Indiana</v>
      </c>
      <c r="B3933">
        <f t="shared" si="64"/>
        <v>18</v>
      </c>
      <c r="C3933" s="9" t="s">
        <v>409</v>
      </c>
      <c r="D3933" s="9" t="s">
        <v>93</v>
      </c>
      <c r="E3933" s="9" t="s">
        <v>2791</v>
      </c>
      <c r="F3933" s="9" t="s">
        <v>2792</v>
      </c>
      <c r="G3933" s="10">
        <v>32023</v>
      </c>
      <c r="H3933" s="9" t="s">
        <v>94</v>
      </c>
      <c r="I3933" s="10">
        <v>146509</v>
      </c>
      <c r="J3933" s="11">
        <v>0.22</v>
      </c>
      <c r="K3933" s="9" t="s">
        <v>94</v>
      </c>
      <c r="L3933" s="9" t="s">
        <v>95</v>
      </c>
    </row>
    <row r="3934" spans="1:12" x14ac:dyDescent="0.2">
      <c r="A3934" t="str">
        <f>VLOOKUP(B3934,StateFIPS!A$2:B$52,2)</f>
        <v>Arkansas</v>
      </c>
      <c r="B3934">
        <f t="shared" si="64"/>
        <v>5</v>
      </c>
      <c r="C3934" s="9" t="s">
        <v>503</v>
      </c>
      <c r="D3934" s="9" t="s">
        <v>93</v>
      </c>
      <c r="E3934" s="9" t="s">
        <v>2791</v>
      </c>
      <c r="F3934" s="9" t="s">
        <v>2792</v>
      </c>
      <c r="G3934" s="10">
        <v>486324</v>
      </c>
      <c r="H3934" s="9" t="s">
        <v>94</v>
      </c>
      <c r="I3934" s="10">
        <v>2224985</v>
      </c>
      <c r="J3934" s="11">
        <v>0.22</v>
      </c>
      <c r="K3934" s="9" t="s">
        <v>94</v>
      </c>
      <c r="L3934" s="9" t="s">
        <v>95</v>
      </c>
    </row>
    <row r="3935" spans="1:12" x14ac:dyDescent="0.2">
      <c r="A3935" t="str">
        <f>VLOOKUP(B3935,StateFIPS!A$2:B$52,2)</f>
        <v>Indiana</v>
      </c>
      <c r="B3935">
        <f t="shared" si="64"/>
        <v>18</v>
      </c>
      <c r="C3935" s="9" t="s">
        <v>785</v>
      </c>
      <c r="D3935" s="9" t="s">
        <v>93</v>
      </c>
      <c r="E3935" s="9" t="s">
        <v>2791</v>
      </c>
      <c r="F3935" s="9" t="s">
        <v>2792</v>
      </c>
      <c r="G3935" s="10">
        <v>32023</v>
      </c>
      <c r="H3935" s="9" t="s">
        <v>94</v>
      </c>
      <c r="I3935" s="10">
        <v>146509</v>
      </c>
      <c r="J3935" s="11">
        <v>0.22</v>
      </c>
      <c r="K3935" s="9" t="s">
        <v>94</v>
      </c>
      <c r="L3935" s="9" t="s">
        <v>95</v>
      </c>
    </row>
    <row r="3936" spans="1:12" x14ac:dyDescent="0.2">
      <c r="A3936" t="str">
        <f>VLOOKUP(B3936,StateFIPS!A$2:B$52,2)</f>
        <v>North Carolina</v>
      </c>
      <c r="B3936">
        <f t="shared" si="64"/>
        <v>37</v>
      </c>
      <c r="C3936" s="9" t="s">
        <v>1420</v>
      </c>
      <c r="D3936" s="9" t="s">
        <v>93</v>
      </c>
      <c r="E3936" s="9" t="s">
        <v>2791</v>
      </c>
      <c r="F3936" s="9" t="s">
        <v>2792</v>
      </c>
      <c r="G3936" s="10">
        <v>4033679</v>
      </c>
      <c r="H3936" s="9" t="s">
        <v>94</v>
      </c>
      <c r="I3936" s="10">
        <v>18454535</v>
      </c>
      <c r="J3936" s="11">
        <v>0.22</v>
      </c>
      <c r="K3936" s="9" t="s">
        <v>94</v>
      </c>
      <c r="L3936" s="9" t="s">
        <v>95</v>
      </c>
    </row>
    <row r="3937" spans="1:12" x14ac:dyDescent="0.2">
      <c r="A3937" t="str">
        <f>VLOOKUP(B3937,StateFIPS!A$2:B$52,2)</f>
        <v>Ohio</v>
      </c>
      <c r="B3937">
        <f t="shared" si="64"/>
        <v>39</v>
      </c>
      <c r="C3937" s="9" t="s">
        <v>2113</v>
      </c>
      <c r="D3937" s="9" t="s">
        <v>93</v>
      </c>
      <c r="E3937" s="9" t="s">
        <v>2791</v>
      </c>
      <c r="F3937" s="9" t="s">
        <v>2792</v>
      </c>
      <c r="G3937" s="10">
        <v>7386</v>
      </c>
      <c r="H3937" s="9" t="s">
        <v>94</v>
      </c>
      <c r="I3937" s="10">
        <v>33790</v>
      </c>
      <c r="J3937" s="11">
        <v>0.22</v>
      </c>
      <c r="K3937" s="9" t="s">
        <v>94</v>
      </c>
      <c r="L3937" s="9" t="s">
        <v>95</v>
      </c>
    </row>
    <row r="3938" spans="1:12" x14ac:dyDescent="0.2">
      <c r="A3938" t="str">
        <f>VLOOKUP(B3938,StateFIPS!A$2:B$52,2)</f>
        <v>Oregon</v>
      </c>
      <c r="B3938">
        <f t="shared" si="64"/>
        <v>41</v>
      </c>
      <c r="C3938" s="9" t="s">
        <v>1289</v>
      </c>
      <c r="D3938" s="9" t="s">
        <v>93</v>
      </c>
      <c r="E3938" s="9" t="s">
        <v>2791</v>
      </c>
      <c r="F3938" s="9" t="s">
        <v>2792</v>
      </c>
      <c r="G3938" s="10">
        <v>83</v>
      </c>
      <c r="H3938" s="9" t="s">
        <v>94</v>
      </c>
      <c r="I3938" s="10">
        <v>381</v>
      </c>
      <c r="J3938" s="11">
        <v>0.22</v>
      </c>
      <c r="K3938" s="9" t="s">
        <v>94</v>
      </c>
      <c r="L3938" s="9" t="s">
        <v>95</v>
      </c>
    </row>
    <row r="3939" spans="1:12" x14ac:dyDescent="0.2">
      <c r="A3939" t="str">
        <f>VLOOKUP(B3939,StateFIPS!A$2:B$52,2)</f>
        <v>Alabama</v>
      </c>
      <c r="B3939">
        <f t="shared" si="64"/>
        <v>1</v>
      </c>
      <c r="C3939" s="9" t="s">
        <v>99</v>
      </c>
      <c r="D3939" s="9" t="s">
        <v>93</v>
      </c>
      <c r="E3939" s="9" t="s">
        <v>2791</v>
      </c>
      <c r="F3939" s="9" t="s">
        <v>2792</v>
      </c>
      <c r="G3939" s="10">
        <v>508157</v>
      </c>
      <c r="H3939" s="9" t="s">
        <v>94</v>
      </c>
      <c r="I3939" s="10">
        <v>2324875</v>
      </c>
      <c r="J3939" s="11">
        <v>0.22</v>
      </c>
      <c r="K3939" s="9" t="s">
        <v>94</v>
      </c>
      <c r="L3939" s="9" t="s">
        <v>95</v>
      </c>
    </row>
    <row r="3940" spans="1:12" x14ac:dyDescent="0.2">
      <c r="A3940" t="str">
        <f>VLOOKUP(B3940,StateFIPS!A$2:B$52,2)</f>
        <v>Virginia</v>
      </c>
      <c r="B3940">
        <f t="shared" si="64"/>
        <v>51</v>
      </c>
      <c r="C3940" s="9" t="s">
        <v>1103</v>
      </c>
      <c r="D3940" s="9" t="s">
        <v>93</v>
      </c>
      <c r="E3940" s="9" t="s">
        <v>2791</v>
      </c>
      <c r="F3940" s="9" t="s">
        <v>2792</v>
      </c>
      <c r="G3940" s="10">
        <v>8296</v>
      </c>
      <c r="H3940" s="9" t="s">
        <v>94</v>
      </c>
      <c r="I3940" s="10">
        <v>37953</v>
      </c>
      <c r="J3940" s="11">
        <v>0.22</v>
      </c>
      <c r="K3940" s="9" t="s">
        <v>94</v>
      </c>
      <c r="L3940" s="9" t="s">
        <v>95</v>
      </c>
    </row>
    <row r="3941" spans="1:12" x14ac:dyDescent="0.2">
      <c r="A3941" t="str">
        <f>VLOOKUP(B3941,StateFIPS!A$2:B$52,2)</f>
        <v>North Carolina</v>
      </c>
      <c r="B3941">
        <f t="shared" si="64"/>
        <v>37</v>
      </c>
      <c r="C3941" s="9" t="s">
        <v>2712</v>
      </c>
      <c r="D3941" s="9" t="s">
        <v>93</v>
      </c>
      <c r="E3941" s="9" t="s">
        <v>2791</v>
      </c>
      <c r="F3941" s="9" t="s">
        <v>2792</v>
      </c>
      <c r="G3941" s="10">
        <v>9647</v>
      </c>
      <c r="H3941" s="9" t="s">
        <v>94</v>
      </c>
      <c r="I3941" s="10">
        <v>44136</v>
      </c>
      <c r="J3941" s="11">
        <v>0.22</v>
      </c>
      <c r="K3941" s="9" t="s">
        <v>94</v>
      </c>
      <c r="L3941" s="9" t="s">
        <v>95</v>
      </c>
    </row>
    <row r="3942" spans="1:12" x14ac:dyDescent="0.2">
      <c r="A3942" t="str">
        <f>VLOOKUP(B3942,StateFIPS!A$2:B$52,2)</f>
        <v>Pennsylvania</v>
      </c>
      <c r="B3942">
        <f t="shared" si="64"/>
        <v>42</v>
      </c>
      <c r="C3942" s="9" t="s">
        <v>2593</v>
      </c>
      <c r="D3942" s="9" t="s">
        <v>93</v>
      </c>
      <c r="E3942" s="9" t="s">
        <v>2791</v>
      </c>
      <c r="F3942" s="9" t="s">
        <v>2792</v>
      </c>
      <c r="G3942" s="10">
        <v>43</v>
      </c>
      <c r="H3942" s="9" t="s">
        <v>94</v>
      </c>
      <c r="I3942" s="10">
        <v>199</v>
      </c>
      <c r="J3942" s="11">
        <v>0.22</v>
      </c>
      <c r="K3942" s="9" t="s">
        <v>94</v>
      </c>
      <c r="L3942" s="9" t="s">
        <v>95</v>
      </c>
    </row>
    <row r="3943" spans="1:12" x14ac:dyDescent="0.2">
      <c r="A3943" t="str">
        <f>VLOOKUP(B3943,StateFIPS!A$2:B$52,2)</f>
        <v>North Carolina</v>
      </c>
      <c r="B3943">
        <f t="shared" si="64"/>
        <v>37</v>
      </c>
      <c r="C3943" s="9" t="s">
        <v>1421</v>
      </c>
      <c r="D3943" s="9" t="s">
        <v>93</v>
      </c>
      <c r="E3943" s="9" t="s">
        <v>2791</v>
      </c>
      <c r="F3943" s="9" t="s">
        <v>2792</v>
      </c>
      <c r="G3943" s="10">
        <v>9647</v>
      </c>
      <c r="H3943" s="9" t="s">
        <v>94</v>
      </c>
      <c r="I3943" s="10">
        <v>44136</v>
      </c>
      <c r="J3943" s="11">
        <v>0.22</v>
      </c>
      <c r="K3943" s="9" t="s">
        <v>94</v>
      </c>
      <c r="L3943" s="9" t="s">
        <v>95</v>
      </c>
    </row>
    <row r="3944" spans="1:12" x14ac:dyDescent="0.2">
      <c r="A3944" t="str">
        <f>VLOOKUP(B3944,StateFIPS!A$2:B$52,2)</f>
        <v>Alabama</v>
      </c>
      <c r="B3944">
        <f t="shared" si="64"/>
        <v>1</v>
      </c>
      <c r="C3944" s="9" t="s">
        <v>92</v>
      </c>
      <c r="D3944" s="9" t="s">
        <v>93</v>
      </c>
      <c r="E3944" s="9" t="s">
        <v>2791</v>
      </c>
      <c r="F3944" s="9" t="s">
        <v>2792</v>
      </c>
      <c r="G3944" s="10">
        <v>8824</v>
      </c>
      <c r="H3944" s="9" t="s">
        <v>94</v>
      </c>
      <c r="I3944" s="10">
        <v>40369</v>
      </c>
      <c r="J3944" s="11">
        <v>0.22</v>
      </c>
      <c r="K3944" s="9" t="s">
        <v>94</v>
      </c>
      <c r="L3944" s="9" t="s">
        <v>95</v>
      </c>
    </row>
    <row r="3945" spans="1:12" x14ac:dyDescent="0.2">
      <c r="A3945" t="str">
        <f>VLOOKUP(B3945,StateFIPS!A$2:B$52,2)</f>
        <v>Pennsylvania</v>
      </c>
      <c r="B3945">
        <f t="shared" si="64"/>
        <v>42</v>
      </c>
      <c r="C3945" s="9" t="s">
        <v>2667</v>
      </c>
      <c r="D3945" s="9" t="s">
        <v>93</v>
      </c>
      <c r="E3945" s="9" t="s">
        <v>2791</v>
      </c>
      <c r="F3945" s="9" t="s">
        <v>2792</v>
      </c>
      <c r="G3945" s="10">
        <v>128627</v>
      </c>
      <c r="H3945" s="9" t="s">
        <v>94</v>
      </c>
      <c r="I3945" s="10">
        <v>588484</v>
      </c>
      <c r="J3945" s="11">
        <v>0.22</v>
      </c>
      <c r="K3945" s="9" t="s">
        <v>94</v>
      </c>
      <c r="L3945" s="9" t="s">
        <v>95</v>
      </c>
    </row>
    <row r="3946" spans="1:12" x14ac:dyDescent="0.2">
      <c r="A3946" t="str">
        <f>VLOOKUP(B3946,StateFIPS!A$2:B$52,2)</f>
        <v>Arkansas</v>
      </c>
      <c r="B3946">
        <f t="shared" si="64"/>
        <v>5</v>
      </c>
      <c r="C3946" s="9" t="s">
        <v>2691</v>
      </c>
      <c r="D3946" s="9" t="s">
        <v>93</v>
      </c>
      <c r="E3946" s="9" t="s">
        <v>2791</v>
      </c>
      <c r="F3946" s="9" t="s">
        <v>2792</v>
      </c>
      <c r="G3946" s="10">
        <v>235203</v>
      </c>
      <c r="H3946" s="9" t="s">
        <v>94</v>
      </c>
      <c r="I3946" s="10">
        <v>1076079</v>
      </c>
      <c r="J3946" s="11">
        <v>0.22</v>
      </c>
      <c r="K3946" s="9" t="s">
        <v>94</v>
      </c>
      <c r="L3946" s="9" t="s">
        <v>95</v>
      </c>
    </row>
    <row r="3947" spans="1:12" x14ac:dyDescent="0.2">
      <c r="A3947" t="str">
        <f>VLOOKUP(B3947,StateFIPS!A$2:B$52,2)</f>
        <v>Ohio</v>
      </c>
      <c r="B3947">
        <f t="shared" si="64"/>
        <v>39</v>
      </c>
      <c r="C3947" s="9" t="s">
        <v>1965</v>
      </c>
      <c r="D3947" s="9" t="s">
        <v>93</v>
      </c>
      <c r="E3947" s="9" t="s">
        <v>2791</v>
      </c>
      <c r="F3947" s="9" t="s">
        <v>2792</v>
      </c>
      <c r="G3947" s="10">
        <v>424372</v>
      </c>
      <c r="H3947" s="9" t="s">
        <v>94</v>
      </c>
      <c r="I3947" s="10">
        <v>1941548</v>
      </c>
      <c r="J3947" s="11">
        <v>0.22</v>
      </c>
      <c r="K3947" s="9" t="s">
        <v>94</v>
      </c>
      <c r="L3947" s="9" t="s">
        <v>95</v>
      </c>
    </row>
    <row r="3948" spans="1:12" x14ac:dyDescent="0.2">
      <c r="A3948" t="str">
        <f>VLOOKUP(B3948,StateFIPS!A$2:B$52,2)</f>
        <v>North Carolina</v>
      </c>
      <c r="B3948">
        <f t="shared" si="64"/>
        <v>37</v>
      </c>
      <c r="C3948" s="9" t="s">
        <v>1422</v>
      </c>
      <c r="D3948" s="9" t="s">
        <v>93</v>
      </c>
      <c r="E3948" s="9" t="s">
        <v>2791</v>
      </c>
      <c r="F3948" s="9" t="s">
        <v>2792</v>
      </c>
      <c r="G3948" s="10">
        <v>199052</v>
      </c>
      <c r="H3948" s="9" t="s">
        <v>94</v>
      </c>
      <c r="I3948" s="10">
        <v>910687</v>
      </c>
      <c r="J3948" s="11">
        <v>0.22</v>
      </c>
      <c r="K3948" s="9" t="s">
        <v>94</v>
      </c>
      <c r="L3948" s="9" t="s">
        <v>95</v>
      </c>
    </row>
    <row r="3949" spans="1:12" x14ac:dyDescent="0.2">
      <c r="A3949" t="str">
        <f>VLOOKUP(B3949,StateFIPS!A$2:B$52,2)</f>
        <v>Iowa</v>
      </c>
      <c r="B3949">
        <f t="shared" si="64"/>
        <v>19</v>
      </c>
      <c r="C3949" s="9" t="s">
        <v>281</v>
      </c>
      <c r="D3949" s="9" t="s">
        <v>93</v>
      </c>
      <c r="E3949" s="9" t="s">
        <v>2791</v>
      </c>
      <c r="F3949" s="9" t="s">
        <v>2792</v>
      </c>
      <c r="G3949" s="10">
        <v>172005</v>
      </c>
      <c r="H3949" s="9" t="s">
        <v>94</v>
      </c>
      <c r="I3949" s="10">
        <v>786944</v>
      </c>
      <c r="J3949" s="11">
        <v>0.22</v>
      </c>
      <c r="K3949" s="9" t="s">
        <v>94</v>
      </c>
      <c r="L3949" s="9" t="s">
        <v>95</v>
      </c>
    </row>
    <row r="3950" spans="1:12" x14ac:dyDescent="0.2">
      <c r="A3950" t="str">
        <f>VLOOKUP(B3950,StateFIPS!A$2:B$52,2)</f>
        <v>California</v>
      </c>
      <c r="B3950">
        <f t="shared" si="64"/>
        <v>6</v>
      </c>
      <c r="C3950" s="9" t="s">
        <v>2119</v>
      </c>
      <c r="D3950" s="9" t="s">
        <v>93</v>
      </c>
      <c r="E3950" s="9" t="s">
        <v>2791</v>
      </c>
      <c r="F3950" s="9" t="s">
        <v>2792</v>
      </c>
      <c r="G3950" s="10">
        <v>55457</v>
      </c>
      <c r="H3950" s="9" t="s">
        <v>94</v>
      </c>
      <c r="I3950" s="10">
        <v>253722</v>
      </c>
      <c r="J3950" s="11">
        <v>0.22</v>
      </c>
      <c r="K3950" s="9" t="s">
        <v>94</v>
      </c>
      <c r="L3950" s="9" t="s">
        <v>95</v>
      </c>
    </row>
    <row r="3951" spans="1:12" x14ac:dyDescent="0.2">
      <c r="A3951" t="str">
        <f>VLOOKUP(B3951,StateFIPS!A$2:B$52,2)</f>
        <v>Iowa</v>
      </c>
      <c r="B3951">
        <f t="shared" si="64"/>
        <v>19</v>
      </c>
      <c r="C3951" s="9" t="s">
        <v>1530</v>
      </c>
      <c r="D3951" s="9" t="s">
        <v>93</v>
      </c>
      <c r="E3951" s="9" t="s">
        <v>2791</v>
      </c>
      <c r="F3951" s="9" t="s">
        <v>2792</v>
      </c>
      <c r="G3951" s="10">
        <v>172005</v>
      </c>
      <c r="H3951" s="9" t="s">
        <v>94</v>
      </c>
      <c r="I3951" s="10">
        <v>786944</v>
      </c>
      <c r="J3951" s="11">
        <v>0.22</v>
      </c>
      <c r="K3951" s="9" t="s">
        <v>94</v>
      </c>
      <c r="L3951" s="9" t="s">
        <v>95</v>
      </c>
    </row>
    <row r="3952" spans="1:12" x14ac:dyDescent="0.2">
      <c r="A3952" t="str">
        <f>VLOOKUP(B3952,StateFIPS!A$2:B$52,2)</f>
        <v>Pennsylvania</v>
      </c>
      <c r="B3952">
        <f t="shared" si="64"/>
        <v>42</v>
      </c>
      <c r="C3952" s="9" t="s">
        <v>2331</v>
      </c>
      <c r="D3952" s="9" t="s">
        <v>93</v>
      </c>
      <c r="E3952" s="9" t="s">
        <v>2791</v>
      </c>
      <c r="F3952" s="9" t="s">
        <v>2792</v>
      </c>
      <c r="G3952" s="10">
        <v>3351</v>
      </c>
      <c r="H3952" s="9" t="s">
        <v>94</v>
      </c>
      <c r="I3952" s="10">
        <v>15333</v>
      </c>
      <c r="J3952" s="11">
        <v>0.22</v>
      </c>
      <c r="K3952" s="9" t="s">
        <v>94</v>
      </c>
      <c r="L3952" s="9" t="s">
        <v>95</v>
      </c>
    </row>
    <row r="3953" spans="1:12" x14ac:dyDescent="0.2">
      <c r="A3953" t="str">
        <f>VLOOKUP(B3953,StateFIPS!A$2:B$52,2)</f>
        <v>Oregon</v>
      </c>
      <c r="B3953">
        <f t="shared" si="64"/>
        <v>41</v>
      </c>
      <c r="C3953" s="9" t="s">
        <v>1297</v>
      </c>
      <c r="D3953" s="9" t="s">
        <v>93</v>
      </c>
      <c r="E3953" s="9" t="s">
        <v>2791</v>
      </c>
      <c r="F3953" s="9" t="s">
        <v>2792</v>
      </c>
      <c r="G3953" s="10">
        <v>139</v>
      </c>
      <c r="H3953" s="9" t="s">
        <v>94</v>
      </c>
      <c r="I3953" s="10">
        <v>634</v>
      </c>
      <c r="J3953" s="11">
        <v>0.22</v>
      </c>
      <c r="K3953" s="9" t="s">
        <v>94</v>
      </c>
      <c r="L3953" s="9" t="s">
        <v>95</v>
      </c>
    </row>
    <row r="3954" spans="1:12" x14ac:dyDescent="0.2">
      <c r="A3954" t="str">
        <f>VLOOKUP(B3954,StateFIPS!A$2:B$52,2)</f>
        <v>Iowa</v>
      </c>
      <c r="B3954">
        <f t="shared" si="64"/>
        <v>19</v>
      </c>
      <c r="C3954" s="9" t="s">
        <v>282</v>
      </c>
      <c r="D3954" s="9" t="s">
        <v>93</v>
      </c>
      <c r="E3954" s="9" t="s">
        <v>2791</v>
      </c>
      <c r="F3954" s="9" t="s">
        <v>2792</v>
      </c>
      <c r="G3954" s="10">
        <v>172005</v>
      </c>
      <c r="H3954" s="9" t="s">
        <v>94</v>
      </c>
      <c r="I3954" s="10">
        <v>786944</v>
      </c>
      <c r="J3954" s="11">
        <v>0.22</v>
      </c>
      <c r="K3954" s="9" t="s">
        <v>94</v>
      </c>
      <c r="L3954" s="9" t="s">
        <v>95</v>
      </c>
    </row>
    <row r="3955" spans="1:12" x14ac:dyDescent="0.2">
      <c r="A3955" t="str">
        <f>VLOOKUP(B3955,StateFIPS!A$2:B$52,2)</f>
        <v>Iowa</v>
      </c>
      <c r="B3955">
        <f t="shared" si="64"/>
        <v>19</v>
      </c>
      <c r="C3955" s="9" t="s">
        <v>1653</v>
      </c>
      <c r="D3955" s="9" t="s">
        <v>93</v>
      </c>
      <c r="E3955" s="9" t="s">
        <v>2791</v>
      </c>
      <c r="F3955" s="9" t="s">
        <v>2792</v>
      </c>
      <c r="G3955" s="10">
        <v>4147</v>
      </c>
      <c r="H3955" s="9" t="s">
        <v>94</v>
      </c>
      <c r="I3955" s="10">
        <v>18975</v>
      </c>
      <c r="J3955" s="11">
        <v>0.22</v>
      </c>
      <c r="K3955" s="9" t="s">
        <v>94</v>
      </c>
      <c r="L3955" s="9" t="s">
        <v>95</v>
      </c>
    </row>
    <row r="3956" spans="1:12" x14ac:dyDescent="0.2">
      <c r="A3956" t="str">
        <f>VLOOKUP(B3956,StateFIPS!A$2:B$52,2)</f>
        <v>North Carolina</v>
      </c>
      <c r="B3956">
        <f t="shared" si="64"/>
        <v>37</v>
      </c>
      <c r="C3956" s="9" t="s">
        <v>1408</v>
      </c>
      <c r="D3956" s="9" t="s">
        <v>93</v>
      </c>
      <c r="E3956" s="9" t="s">
        <v>2791</v>
      </c>
      <c r="F3956" s="9" t="s">
        <v>2792</v>
      </c>
      <c r="G3956" s="10">
        <v>407172</v>
      </c>
      <c r="H3956" s="9" t="s">
        <v>94</v>
      </c>
      <c r="I3956" s="10">
        <v>1862857</v>
      </c>
      <c r="J3956" s="11">
        <v>0.22</v>
      </c>
      <c r="K3956" s="9" t="s">
        <v>94</v>
      </c>
      <c r="L3956" s="9" t="s">
        <v>95</v>
      </c>
    </row>
    <row r="3957" spans="1:12" x14ac:dyDescent="0.2">
      <c r="A3957" t="str">
        <f>VLOOKUP(B3957,StateFIPS!A$2:B$52,2)</f>
        <v>Alabama</v>
      </c>
      <c r="B3957">
        <f t="shared" si="64"/>
        <v>1</v>
      </c>
      <c r="C3957" s="9" t="s">
        <v>587</v>
      </c>
      <c r="D3957" s="9" t="s">
        <v>93</v>
      </c>
      <c r="E3957" s="9" t="s">
        <v>2791</v>
      </c>
      <c r="F3957" s="9" t="s">
        <v>2792</v>
      </c>
      <c r="G3957" s="10">
        <v>183328</v>
      </c>
      <c r="H3957" s="9" t="s">
        <v>94</v>
      </c>
      <c r="I3957" s="10">
        <v>838748</v>
      </c>
      <c r="J3957" s="11">
        <v>0.22</v>
      </c>
      <c r="K3957" s="9" t="s">
        <v>94</v>
      </c>
      <c r="L3957" s="9" t="s">
        <v>95</v>
      </c>
    </row>
    <row r="3958" spans="1:12" x14ac:dyDescent="0.2">
      <c r="A3958" t="str">
        <f>VLOOKUP(B3958,StateFIPS!A$2:B$52,2)</f>
        <v>Alabama</v>
      </c>
      <c r="B3958">
        <f t="shared" si="64"/>
        <v>1</v>
      </c>
      <c r="C3958" s="9" t="s">
        <v>98</v>
      </c>
      <c r="D3958" s="9" t="s">
        <v>93</v>
      </c>
      <c r="E3958" s="9" t="s">
        <v>2791</v>
      </c>
      <c r="F3958" s="9" t="s">
        <v>2792</v>
      </c>
      <c r="G3958" s="10">
        <v>8824</v>
      </c>
      <c r="H3958" s="9" t="s">
        <v>94</v>
      </c>
      <c r="I3958" s="10">
        <v>40369</v>
      </c>
      <c r="J3958" s="11">
        <v>0.22</v>
      </c>
      <c r="K3958" s="9" t="s">
        <v>94</v>
      </c>
      <c r="L3958" s="9" t="s">
        <v>95</v>
      </c>
    </row>
    <row r="3959" spans="1:12" x14ac:dyDescent="0.2">
      <c r="A3959" t="str">
        <f>VLOOKUP(B3959,StateFIPS!A$2:B$52,2)</f>
        <v>Pennsylvania</v>
      </c>
      <c r="B3959">
        <f t="shared" si="64"/>
        <v>42</v>
      </c>
      <c r="C3959" s="9" t="s">
        <v>2367</v>
      </c>
      <c r="D3959" s="9" t="s">
        <v>93</v>
      </c>
      <c r="E3959" s="9" t="s">
        <v>2791</v>
      </c>
      <c r="F3959" s="9" t="s">
        <v>2792</v>
      </c>
      <c r="G3959" s="10">
        <v>821106</v>
      </c>
      <c r="H3959" s="9" t="s">
        <v>94</v>
      </c>
      <c r="I3959" s="10">
        <v>3756654</v>
      </c>
      <c r="J3959" s="11">
        <v>0.22</v>
      </c>
      <c r="K3959" s="9" t="s">
        <v>94</v>
      </c>
      <c r="L3959" s="9" t="s">
        <v>95</v>
      </c>
    </row>
    <row r="3960" spans="1:12" x14ac:dyDescent="0.2">
      <c r="A3960" t="str">
        <f>VLOOKUP(B3960,StateFIPS!A$2:B$52,2)</f>
        <v>Virginia</v>
      </c>
      <c r="B3960">
        <f t="shared" si="64"/>
        <v>51</v>
      </c>
      <c r="C3960" s="9" t="s">
        <v>2739</v>
      </c>
      <c r="D3960" s="9" t="s">
        <v>93</v>
      </c>
      <c r="E3960" s="9" t="s">
        <v>2791</v>
      </c>
      <c r="F3960" s="9" t="s">
        <v>2792</v>
      </c>
      <c r="G3960" s="10">
        <v>8296</v>
      </c>
      <c r="H3960" s="9" t="s">
        <v>94</v>
      </c>
      <c r="I3960" s="10">
        <v>37953</v>
      </c>
      <c r="J3960" s="11">
        <v>0.22</v>
      </c>
      <c r="K3960" s="9" t="s">
        <v>94</v>
      </c>
      <c r="L3960" s="9" t="s">
        <v>95</v>
      </c>
    </row>
    <row r="3961" spans="1:12" x14ac:dyDescent="0.2">
      <c r="A3961" t="str">
        <f>VLOOKUP(B3961,StateFIPS!A$2:B$52,2)</f>
        <v>North Carolina</v>
      </c>
      <c r="B3961">
        <f t="shared" si="64"/>
        <v>37</v>
      </c>
      <c r="C3961" s="9" t="s">
        <v>1416</v>
      </c>
      <c r="D3961" s="9" t="s">
        <v>93</v>
      </c>
      <c r="E3961" s="9" t="s">
        <v>2791</v>
      </c>
      <c r="F3961" s="9" t="s">
        <v>2792</v>
      </c>
      <c r="G3961" s="10">
        <v>378015</v>
      </c>
      <c r="H3961" s="9" t="s">
        <v>94</v>
      </c>
      <c r="I3961" s="10">
        <v>1729462</v>
      </c>
      <c r="J3961" s="11">
        <v>0.22</v>
      </c>
      <c r="K3961" s="9" t="s">
        <v>94</v>
      </c>
      <c r="L3961" s="9" t="s">
        <v>95</v>
      </c>
    </row>
    <row r="3962" spans="1:12" x14ac:dyDescent="0.2">
      <c r="A3962" t="str">
        <f>VLOOKUP(B3962,StateFIPS!A$2:B$52,2)</f>
        <v>Oklahoma</v>
      </c>
      <c r="B3962">
        <f t="shared" si="64"/>
        <v>40</v>
      </c>
      <c r="C3962" s="9" t="s">
        <v>2143</v>
      </c>
      <c r="D3962" s="9" t="s">
        <v>93</v>
      </c>
      <c r="E3962" s="9" t="s">
        <v>2791</v>
      </c>
      <c r="F3962" s="9" t="s">
        <v>2792</v>
      </c>
      <c r="G3962" s="10">
        <v>912121</v>
      </c>
      <c r="H3962" s="9" t="s">
        <v>94</v>
      </c>
      <c r="I3962" s="10">
        <v>4173057</v>
      </c>
      <c r="J3962" s="11">
        <v>0.22</v>
      </c>
      <c r="K3962" s="9" t="s">
        <v>94</v>
      </c>
      <c r="L3962" s="9" t="s">
        <v>95</v>
      </c>
    </row>
    <row r="3963" spans="1:12" x14ac:dyDescent="0.2">
      <c r="A3963" t="str">
        <f>VLOOKUP(B3963,StateFIPS!A$2:B$52,2)</f>
        <v>Virginia</v>
      </c>
      <c r="B3963">
        <f t="shared" si="64"/>
        <v>51</v>
      </c>
      <c r="C3963" s="9" t="s">
        <v>2526</v>
      </c>
      <c r="D3963" s="9" t="s">
        <v>93</v>
      </c>
      <c r="E3963" s="9" t="s">
        <v>2791</v>
      </c>
      <c r="F3963" s="9" t="s">
        <v>2792</v>
      </c>
      <c r="G3963" s="10">
        <v>8296</v>
      </c>
      <c r="H3963" s="9" t="s">
        <v>94</v>
      </c>
      <c r="I3963" s="10">
        <v>37953</v>
      </c>
      <c r="J3963" s="11">
        <v>0.22</v>
      </c>
      <c r="K3963" s="9" t="s">
        <v>94</v>
      </c>
      <c r="L3963" s="9" t="s">
        <v>95</v>
      </c>
    </row>
    <row r="3964" spans="1:12" x14ac:dyDescent="0.2">
      <c r="A3964" t="str">
        <f>VLOOKUP(B3964,StateFIPS!A$2:B$52,2)</f>
        <v>Virginia</v>
      </c>
      <c r="B3964">
        <f t="shared" si="64"/>
        <v>51</v>
      </c>
      <c r="C3964" s="9" t="s">
        <v>1114</v>
      </c>
      <c r="D3964" s="9" t="s">
        <v>93</v>
      </c>
      <c r="E3964" s="9" t="s">
        <v>2791</v>
      </c>
      <c r="F3964" s="9" t="s">
        <v>2792</v>
      </c>
      <c r="G3964" s="10">
        <v>40150</v>
      </c>
      <c r="H3964" s="9" t="s">
        <v>94</v>
      </c>
      <c r="I3964" s="10">
        <v>183690</v>
      </c>
      <c r="J3964" s="11">
        <v>0.22</v>
      </c>
      <c r="K3964" s="9" t="s">
        <v>94</v>
      </c>
      <c r="L3964" s="9" t="s">
        <v>95</v>
      </c>
    </row>
    <row r="3965" spans="1:12" x14ac:dyDescent="0.2">
      <c r="A3965" t="str">
        <f>VLOOKUP(B3965,StateFIPS!A$2:B$52,2)</f>
        <v>Arkansas</v>
      </c>
      <c r="B3965">
        <f t="shared" si="64"/>
        <v>5</v>
      </c>
      <c r="C3965" s="9" t="s">
        <v>504</v>
      </c>
      <c r="D3965" s="9" t="s">
        <v>93</v>
      </c>
      <c r="E3965" s="9" t="s">
        <v>2791</v>
      </c>
      <c r="F3965" s="9" t="s">
        <v>2792</v>
      </c>
      <c r="G3965" s="10">
        <v>1161032</v>
      </c>
      <c r="H3965" s="9" t="s">
        <v>94</v>
      </c>
      <c r="I3965" s="10">
        <v>5311852</v>
      </c>
      <c r="J3965" s="11">
        <v>0.22</v>
      </c>
      <c r="K3965" s="9" t="s">
        <v>94</v>
      </c>
      <c r="L3965" s="9" t="s">
        <v>95</v>
      </c>
    </row>
    <row r="3966" spans="1:12" x14ac:dyDescent="0.2">
      <c r="A3966" t="str">
        <f>VLOOKUP(B3966,StateFIPS!A$2:B$52,2)</f>
        <v>Indiana</v>
      </c>
      <c r="B3966">
        <f t="shared" si="64"/>
        <v>18</v>
      </c>
      <c r="C3966" s="9" t="s">
        <v>539</v>
      </c>
      <c r="D3966" s="9" t="s">
        <v>93</v>
      </c>
      <c r="E3966" s="9" t="s">
        <v>2791</v>
      </c>
      <c r="F3966" s="9" t="s">
        <v>2792</v>
      </c>
      <c r="G3966" s="10">
        <v>363</v>
      </c>
      <c r="H3966" s="9" t="s">
        <v>94</v>
      </c>
      <c r="I3966" s="10">
        <v>1663</v>
      </c>
      <c r="J3966" s="11">
        <v>0.22</v>
      </c>
      <c r="K3966" s="9" t="s">
        <v>94</v>
      </c>
      <c r="L3966" s="9" t="s">
        <v>95</v>
      </c>
    </row>
    <row r="3967" spans="1:12" x14ac:dyDescent="0.2">
      <c r="A3967" t="str">
        <f>VLOOKUP(B3967,StateFIPS!A$2:B$52,2)</f>
        <v>Pennsylvania</v>
      </c>
      <c r="B3967">
        <f t="shared" si="64"/>
        <v>42</v>
      </c>
      <c r="C3967" s="9" t="s">
        <v>2640</v>
      </c>
      <c r="D3967" s="9" t="s">
        <v>93</v>
      </c>
      <c r="E3967" s="9" t="s">
        <v>2791</v>
      </c>
      <c r="F3967" s="9" t="s">
        <v>2792</v>
      </c>
      <c r="G3967" s="10">
        <v>612572</v>
      </c>
      <c r="H3967" s="9" t="s">
        <v>94</v>
      </c>
      <c r="I3967" s="10">
        <v>2802584</v>
      </c>
      <c r="J3967" s="11">
        <v>0.22</v>
      </c>
      <c r="K3967" s="9" t="s">
        <v>94</v>
      </c>
      <c r="L3967" s="9" t="s">
        <v>95</v>
      </c>
    </row>
    <row r="3968" spans="1:12" x14ac:dyDescent="0.2">
      <c r="A3968" t="str">
        <f>VLOOKUP(B3968,StateFIPS!A$2:B$52,2)</f>
        <v>North Carolina</v>
      </c>
      <c r="B3968">
        <f t="shared" si="64"/>
        <v>37</v>
      </c>
      <c r="C3968" s="9" t="s">
        <v>1417</v>
      </c>
      <c r="D3968" s="9" t="s">
        <v>93</v>
      </c>
      <c r="E3968" s="9" t="s">
        <v>2791</v>
      </c>
      <c r="F3968" s="9" t="s">
        <v>2792</v>
      </c>
      <c r="G3968" s="10">
        <v>32</v>
      </c>
      <c r="H3968" s="9" t="s">
        <v>94</v>
      </c>
      <c r="I3968" s="10">
        <v>144</v>
      </c>
      <c r="J3968" s="11">
        <v>0.22</v>
      </c>
      <c r="K3968" s="9" t="s">
        <v>94</v>
      </c>
      <c r="L3968" s="9" t="s">
        <v>95</v>
      </c>
    </row>
    <row r="3969" spans="1:12" x14ac:dyDescent="0.2">
      <c r="A3969" t="str">
        <f>VLOOKUP(B3969,StateFIPS!A$2:B$52,2)</f>
        <v>Virginia</v>
      </c>
      <c r="B3969">
        <f t="shared" si="64"/>
        <v>51</v>
      </c>
      <c r="C3969" s="9" t="s">
        <v>1100</v>
      </c>
      <c r="D3969" s="9" t="s">
        <v>93</v>
      </c>
      <c r="E3969" s="9" t="s">
        <v>2791</v>
      </c>
      <c r="F3969" s="9" t="s">
        <v>2792</v>
      </c>
      <c r="G3969" s="10">
        <v>8296</v>
      </c>
      <c r="H3969" s="9" t="s">
        <v>94</v>
      </c>
      <c r="I3969" s="10">
        <v>37953</v>
      </c>
      <c r="J3969" s="11">
        <v>0.22</v>
      </c>
      <c r="K3969" s="9" t="s">
        <v>94</v>
      </c>
      <c r="L3969" s="9" t="s">
        <v>95</v>
      </c>
    </row>
    <row r="3970" spans="1:12" x14ac:dyDescent="0.2">
      <c r="A3970" t="str">
        <f>VLOOKUP(B3970,StateFIPS!A$2:B$52,2)</f>
        <v>Pennsylvania</v>
      </c>
      <c r="B3970">
        <f t="shared" si="64"/>
        <v>42</v>
      </c>
      <c r="C3970" s="9" t="s">
        <v>2597</v>
      </c>
      <c r="D3970" s="9" t="s">
        <v>93</v>
      </c>
      <c r="E3970" s="9" t="s">
        <v>2791</v>
      </c>
      <c r="F3970" s="9" t="s">
        <v>2792</v>
      </c>
      <c r="G3970" s="10">
        <v>3351</v>
      </c>
      <c r="H3970" s="9" t="s">
        <v>94</v>
      </c>
      <c r="I3970" s="10">
        <v>15333</v>
      </c>
      <c r="J3970" s="11">
        <v>0.22</v>
      </c>
      <c r="K3970" s="9" t="s">
        <v>94</v>
      </c>
      <c r="L3970" s="9" t="s">
        <v>95</v>
      </c>
    </row>
    <row r="3971" spans="1:12" x14ac:dyDescent="0.2">
      <c r="A3971" t="str">
        <f>VLOOKUP(B3971,StateFIPS!A$2:B$52,2)</f>
        <v>Arkansas</v>
      </c>
      <c r="B3971">
        <f t="shared" ref="B3971:B4034" si="65">VALUE(LEFT(C3971,2))</f>
        <v>5</v>
      </c>
      <c r="C3971" s="9" t="s">
        <v>518</v>
      </c>
      <c r="D3971" s="9" t="s">
        <v>93</v>
      </c>
      <c r="E3971" s="9" t="s">
        <v>2791</v>
      </c>
      <c r="F3971" s="9" t="s">
        <v>2792</v>
      </c>
      <c r="G3971" s="10">
        <v>1290803</v>
      </c>
      <c r="H3971" s="9" t="s">
        <v>94</v>
      </c>
      <c r="I3971" s="10">
        <v>5905567</v>
      </c>
      <c r="J3971" s="11">
        <v>0.22</v>
      </c>
      <c r="K3971" s="9" t="s">
        <v>94</v>
      </c>
      <c r="L3971" s="9" t="s">
        <v>95</v>
      </c>
    </row>
    <row r="3972" spans="1:12" x14ac:dyDescent="0.2">
      <c r="A3972" t="str">
        <f>VLOOKUP(B3972,StateFIPS!A$2:B$52,2)</f>
        <v>North Carolina</v>
      </c>
      <c r="B3972">
        <f t="shared" si="65"/>
        <v>37</v>
      </c>
      <c r="C3972" s="9" t="s">
        <v>1779</v>
      </c>
      <c r="D3972" s="9" t="s">
        <v>93</v>
      </c>
      <c r="E3972" s="9" t="s">
        <v>2791</v>
      </c>
      <c r="F3972" s="9" t="s">
        <v>2792</v>
      </c>
      <c r="G3972" s="10">
        <v>1165390</v>
      </c>
      <c r="H3972" s="9" t="s">
        <v>94</v>
      </c>
      <c r="I3972" s="10">
        <v>5331788</v>
      </c>
      <c r="J3972" s="11">
        <v>0.22</v>
      </c>
      <c r="K3972" s="9" t="s">
        <v>94</v>
      </c>
      <c r="L3972" s="9" t="s">
        <v>95</v>
      </c>
    </row>
    <row r="3973" spans="1:12" x14ac:dyDescent="0.2">
      <c r="A3973" t="str">
        <f>VLOOKUP(B3973,StateFIPS!A$2:B$52,2)</f>
        <v>Virginia</v>
      </c>
      <c r="B3973">
        <f t="shared" si="65"/>
        <v>51</v>
      </c>
      <c r="C3973" s="9" t="s">
        <v>1101</v>
      </c>
      <c r="D3973" s="9" t="s">
        <v>93</v>
      </c>
      <c r="E3973" s="9" t="s">
        <v>2791</v>
      </c>
      <c r="F3973" s="9" t="s">
        <v>2792</v>
      </c>
      <c r="G3973" s="10">
        <v>8296</v>
      </c>
      <c r="H3973" s="9" t="s">
        <v>94</v>
      </c>
      <c r="I3973" s="10">
        <v>37953</v>
      </c>
      <c r="J3973" s="11">
        <v>0.22</v>
      </c>
      <c r="K3973" s="9" t="s">
        <v>94</v>
      </c>
      <c r="L3973" s="9" t="s">
        <v>95</v>
      </c>
    </row>
    <row r="3974" spans="1:12" x14ac:dyDescent="0.2">
      <c r="A3974" t="str">
        <f>VLOOKUP(B3974,StateFIPS!A$2:B$52,2)</f>
        <v>Indiana</v>
      </c>
      <c r="B3974">
        <f t="shared" si="65"/>
        <v>18</v>
      </c>
      <c r="C3974" s="9" t="s">
        <v>1644</v>
      </c>
      <c r="D3974" s="9" t="s">
        <v>93</v>
      </c>
      <c r="E3974" s="9" t="s">
        <v>2791</v>
      </c>
      <c r="F3974" s="9" t="s">
        <v>2792</v>
      </c>
      <c r="G3974" s="10">
        <v>32023</v>
      </c>
      <c r="H3974" s="9" t="s">
        <v>94</v>
      </c>
      <c r="I3974" s="10">
        <v>146509</v>
      </c>
      <c r="J3974" s="11">
        <v>0.22</v>
      </c>
      <c r="K3974" s="9" t="s">
        <v>94</v>
      </c>
      <c r="L3974" s="9" t="s">
        <v>95</v>
      </c>
    </row>
    <row r="3975" spans="1:12" x14ac:dyDescent="0.2">
      <c r="A3975" t="str">
        <f>VLOOKUP(B3975,StateFIPS!A$2:B$52,2)</f>
        <v>Iowa</v>
      </c>
      <c r="B3975">
        <f t="shared" si="65"/>
        <v>19</v>
      </c>
      <c r="C3975" s="9" t="s">
        <v>207</v>
      </c>
      <c r="D3975" s="9" t="s">
        <v>93</v>
      </c>
      <c r="E3975" s="9" t="s">
        <v>2791</v>
      </c>
      <c r="F3975" s="9" t="s">
        <v>2792</v>
      </c>
      <c r="G3975" s="10">
        <v>172005</v>
      </c>
      <c r="H3975" s="9" t="s">
        <v>94</v>
      </c>
      <c r="I3975" s="10">
        <v>786944</v>
      </c>
      <c r="J3975" s="11">
        <v>0.22</v>
      </c>
      <c r="K3975" s="9" t="s">
        <v>94</v>
      </c>
      <c r="L3975" s="9" t="s">
        <v>95</v>
      </c>
    </row>
    <row r="3976" spans="1:12" x14ac:dyDescent="0.2">
      <c r="A3976" t="str">
        <f>VLOOKUP(B3976,StateFIPS!A$2:B$52,2)</f>
        <v>Pennsylvania</v>
      </c>
      <c r="B3976">
        <f t="shared" si="65"/>
        <v>42</v>
      </c>
      <c r="C3976" s="9" t="s">
        <v>2341</v>
      </c>
      <c r="D3976" s="9" t="s">
        <v>93</v>
      </c>
      <c r="E3976" s="9" t="s">
        <v>2791</v>
      </c>
      <c r="F3976" s="9" t="s">
        <v>2792</v>
      </c>
      <c r="G3976" s="10">
        <v>2603901</v>
      </c>
      <c r="H3976" s="9" t="s">
        <v>94</v>
      </c>
      <c r="I3976" s="10">
        <v>11913138</v>
      </c>
      <c r="J3976" s="11">
        <v>0.22</v>
      </c>
      <c r="K3976" s="9" t="s">
        <v>94</v>
      </c>
      <c r="L3976" s="9" t="s">
        <v>95</v>
      </c>
    </row>
    <row r="3977" spans="1:12" x14ac:dyDescent="0.2">
      <c r="A3977" t="str">
        <f>VLOOKUP(B3977,StateFIPS!A$2:B$52,2)</f>
        <v>Indiana</v>
      </c>
      <c r="B3977">
        <f t="shared" si="65"/>
        <v>18</v>
      </c>
      <c r="C3977" s="9" t="s">
        <v>1595</v>
      </c>
      <c r="D3977" s="9" t="s">
        <v>93</v>
      </c>
      <c r="E3977" s="9" t="s">
        <v>2791</v>
      </c>
      <c r="F3977" s="9" t="s">
        <v>2792</v>
      </c>
      <c r="G3977" s="10">
        <v>69</v>
      </c>
      <c r="H3977" s="9" t="s">
        <v>94</v>
      </c>
      <c r="I3977" s="10">
        <v>316</v>
      </c>
      <c r="J3977" s="11">
        <v>0.22</v>
      </c>
      <c r="K3977" s="9" t="s">
        <v>94</v>
      </c>
      <c r="L3977" s="9" t="s">
        <v>95</v>
      </c>
    </row>
    <row r="3978" spans="1:12" x14ac:dyDescent="0.2">
      <c r="A3978" t="str">
        <f>VLOOKUP(B3978,StateFIPS!A$2:B$52,2)</f>
        <v>Alabama</v>
      </c>
      <c r="B3978">
        <f t="shared" si="65"/>
        <v>1</v>
      </c>
      <c r="C3978" s="9" t="s">
        <v>602</v>
      </c>
      <c r="D3978" s="9" t="s">
        <v>93</v>
      </c>
      <c r="E3978" s="9" t="s">
        <v>2791</v>
      </c>
      <c r="F3978" s="9" t="s">
        <v>2792</v>
      </c>
      <c r="G3978" s="10">
        <v>1048187</v>
      </c>
      <c r="H3978" s="9" t="s">
        <v>94</v>
      </c>
      <c r="I3978" s="10">
        <v>4795571</v>
      </c>
      <c r="J3978" s="11">
        <v>0.22</v>
      </c>
      <c r="K3978" s="9" t="s">
        <v>94</v>
      </c>
      <c r="L3978" s="9" t="s">
        <v>95</v>
      </c>
    </row>
    <row r="3979" spans="1:12" x14ac:dyDescent="0.2">
      <c r="A3979" t="str">
        <f>VLOOKUP(B3979,StateFIPS!A$2:B$52,2)</f>
        <v>South Carolina</v>
      </c>
      <c r="B3979">
        <f t="shared" si="65"/>
        <v>45</v>
      </c>
      <c r="C3979" s="9" t="s">
        <v>1367</v>
      </c>
      <c r="D3979" s="9" t="s">
        <v>93</v>
      </c>
      <c r="E3979" s="9" t="s">
        <v>2791</v>
      </c>
      <c r="F3979" s="9" t="s">
        <v>2792</v>
      </c>
      <c r="G3979" s="10">
        <v>1503648</v>
      </c>
      <c r="H3979" s="9" t="s">
        <v>94</v>
      </c>
      <c r="I3979" s="10">
        <v>6879360</v>
      </c>
      <c r="J3979" s="11">
        <v>0.22</v>
      </c>
      <c r="K3979" s="9" t="s">
        <v>94</v>
      </c>
      <c r="L3979" s="9" t="s">
        <v>95</v>
      </c>
    </row>
    <row r="3980" spans="1:12" x14ac:dyDescent="0.2">
      <c r="A3980" t="str">
        <f>VLOOKUP(B3980,StateFIPS!A$2:B$52,2)</f>
        <v>North Carolina</v>
      </c>
      <c r="B3980">
        <f t="shared" si="65"/>
        <v>37</v>
      </c>
      <c r="C3980" s="9" t="s">
        <v>1193</v>
      </c>
      <c r="D3980" s="9" t="s">
        <v>93</v>
      </c>
      <c r="E3980" s="9" t="s">
        <v>2791</v>
      </c>
      <c r="F3980" s="9" t="s">
        <v>2792</v>
      </c>
      <c r="G3980" s="10">
        <v>88930</v>
      </c>
      <c r="H3980" s="9" t="s">
        <v>94</v>
      </c>
      <c r="I3980" s="10">
        <v>406863</v>
      </c>
      <c r="J3980" s="11">
        <v>0.22</v>
      </c>
      <c r="K3980" s="9" t="s">
        <v>94</v>
      </c>
      <c r="L3980" s="9" t="s">
        <v>95</v>
      </c>
    </row>
    <row r="3981" spans="1:12" x14ac:dyDescent="0.2">
      <c r="A3981" t="str">
        <f>VLOOKUP(B3981,StateFIPS!A$2:B$52,2)</f>
        <v>Virginia</v>
      </c>
      <c r="B3981">
        <f t="shared" si="65"/>
        <v>51</v>
      </c>
      <c r="C3981" s="9" t="s">
        <v>2649</v>
      </c>
      <c r="D3981" s="9" t="s">
        <v>93</v>
      </c>
      <c r="E3981" s="9" t="s">
        <v>2791</v>
      </c>
      <c r="F3981" s="9" t="s">
        <v>2792</v>
      </c>
      <c r="G3981" s="10">
        <v>8296</v>
      </c>
      <c r="H3981" s="9" t="s">
        <v>94</v>
      </c>
      <c r="I3981" s="10">
        <v>37953</v>
      </c>
      <c r="J3981" s="11">
        <v>0.22</v>
      </c>
      <c r="K3981" s="9" t="s">
        <v>94</v>
      </c>
      <c r="L3981" s="9" t="s">
        <v>95</v>
      </c>
    </row>
    <row r="3982" spans="1:12" x14ac:dyDescent="0.2">
      <c r="A3982" t="str">
        <f>VLOOKUP(B3982,StateFIPS!A$2:B$52,2)</f>
        <v>North Carolina</v>
      </c>
      <c r="B3982">
        <f t="shared" si="65"/>
        <v>37</v>
      </c>
      <c r="C3982" s="9" t="s">
        <v>1796</v>
      </c>
      <c r="D3982" s="9" t="s">
        <v>93</v>
      </c>
      <c r="E3982" s="9" t="s">
        <v>2791</v>
      </c>
      <c r="F3982" s="9" t="s">
        <v>2792</v>
      </c>
      <c r="G3982" s="10">
        <v>268694</v>
      </c>
      <c r="H3982" s="9" t="s">
        <v>94</v>
      </c>
      <c r="I3982" s="10">
        <v>1229307</v>
      </c>
      <c r="J3982" s="11">
        <v>0.22</v>
      </c>
      <c r="K3982" s="9" t="s">
        <v>94</v>
      </c>
      <c r="L3982" s="9" t="s">
        <v>95</v>
      </c>
    </row>
    <row r="3983" spans="1:12" x14ac:dyDescent="0.2">
      <c r="A3983" t="str">
        <f>VLOOKUP(B3983,StateFIPS!A$2:B$52,2)</f>
        <v>Iowa</v>
      </c>
      <c r="B3983">
        <f t="shared" si="65"/>
        <v>19</v>
      </c>
      <c r="C3983" s="9" t="s">
        <v>200</v>
      </c>
      <c r="D3983" s="9" t="s">
        <v>93</v>
      </c>
      <c r="E3983" s="9" t="s">
        <v>2791</v>
      </c>
      <c r="F3983" s="9" t="s">
        <v>2792</v>
      </c>
      <c r="G3983" s="10">
        <v>233</v>
      </c>
      <c r="H3983" s="9" t="s">
        <v>94</v>
      </c>
      <c r="I3983" s="10">
        <v>1065</v>
      </c>
      <c r="J3983" s="11">
        <v>0.22</v>
      </c>
      <c r="K3983" s="9" t="s">
        <v>94</v>
      </c>
      <c r="L3983" s="9" t="s">
        <v>95</v>
      </c>
    </row>
    <row r="3984" spans="1:12" x14ac:dyDescent="0.2">
      <c r="A3984" t="str">
        <f>VLOOKUP(B3984,StateFIPS!A$2:B$52,2)</f>
        <v>California</v>
      </c>
      <c r="B3984">
        <f t="shared" si="65"/>
        <v>6</v>
      </c>
      <c r="C3984" s="9" t="s">
        <v>2058</v>
      </c>
      <c r="D3984" s="9" t="s">
        <v>93</v>
      </c>
      <c r="E3984" s="9" t="s">
        <v>2791</v>
      </c>
      <c r="F3984" s="9" t="s">
        <v>2792</v>
      </c>
      <c r="G3984" s="10">
        <v>131432</v>
      </c>
      <c r="H3984" s="9" t="s">
        <v>94</v>
      </c>
      <c r="I3984" s="10">
        <v>601317</v>
      </c>
      <c r="J3984" s="11">
        <v>0.22</v>
      </c>
      <c r="K3984" s="9" t="s">
        <v>94</v>
      </c>
      <c r="L3984" s="9" t="s">
        <v>95</v>
      </c>
    </row>
    <row r="3985" spans="1:12" x14ac:dyDescent="0.2">
      <c r="A3985" t="str">
        <f>VLOOKUP(B3985,StateFIPS!A$2:B$52,2)</f>
        <v>Alabama</v>
      </c>
      <c r="B3985">
        <f t="shared" si="65"/>
        <v>1</v>
      </c>
      <c r="C3985" s="9" t="s">
        <v>603</v>
      </c>
      <c r="D3985" s="9" t="s">
        <v>93</v>
      </c>
      <c r="E3985" s="9" t="s">
        <v>2791</v>
      </c>
      <c r="F3985" s="9" t="s">
        <v>2792</v>
      </c>
      <c r="G3985" s="10">
        <v>8824</v>
      </c>
      <c r="H3985" s="9" t="s">
        <v>94</v>
      </c>
      <c r="I3985" s="10">
        <v>40369</v>
      </c>
      <c r="J3985" s="11">
        <v>0.22</v>
      </c>
      <c r="K3985" s="9" t="s">
        <v>94</v>
      </c>
      <c r="L3985" s="9" t="s">
        <v>95</v>
      </c>
    </row>
    <row r="3986" spans="1:12" x14ac:dyDescent="0.2">
      <c r="A3986" t="str">
        <f>VLOOKUP(B3986,StateFIPS!A$2:B$52,2)</f>
        <v>Oklahoma</v>
      </c>
      <c r="B3986">
        <f t="shared" si="65"/>
        <v>40</v>
      </c>
      <c r="C3986" s="9" t="s">
        <v>1298</v>
      </c>
      <c r="D3986" s="9" t="s">
        <v>93</v>
      </c>
      <c r="E3986" s="9" t="s">
        <v>2791</v>
      </c>
      <c r="F3986" s="9" t="s">
        <v>2792</v>
      </c>
      <c r="G3986" s="10">
        <v>763211</v>
      </c>
      <c r="H3986" s="9" t="s">
        <v>94</v>
      </c>
      <c r="I3986" s="10">
        <v>3491774</v>
      </c>
      <c r="J3986" s="11">
        <v>0.22</v>
      </c>
      <c r="K3986" s="9" t="s">
        <v>94</v>
      </c>
      <c r="L3986" s="9" t="s">
        <v>95</v>
      </c>
    </row>
    <row r="3987" spans="1:12" x14ac:dyDescent="0.2">
      <c r="A3987" t="str">
        <f>VLOOKUP(B3987,StateFIPS!A$2:B$52,2)</f>
        <v>Virginia</v>
      </c>
      <c r="B3987">
        <f t="shared" si="65"/>
        <v>51</v>
      </c>
      <c r="C3987" s="9" t="s">
        <v>2549</v>
      </c>
      <c r="D3987" s="9" t="s">
        <v>93</v>
      </c>
      <c r="E3987" s="9" t="s">
        <v>2791</v>
      </c>
      <c r="F3987" s="9" t="s">
        <v>2792</v>
      </c>
      <c r="G3987" s="10">
        <v>834439</v>
      </c>
      <c r="H3987" s="9" t="s">
        <v>94</v>
      </c>
      <c r="I3987" s="10">
        <v>3817650</v>
      </c>
      <c r="J3987" s="11">
        <v>0.22</v>
      </c>
      <c r="K3987" s="9" t="s">
        <v>94</v>
      </c>
      <c r="L3987" s="9" t="s">
        <v>95</v>
      </c>
    </row>
    <row r="3988" spans="1:12" x14ac:dyDescent="0.2">
      <c r="A3988" t="str">
        <f>VLOOKUP(B3988,StateFIPS!A$2:B$52,2)</f>
        <v>Kentucky</v>
      </c>
      <c r="B3988">
        <f t="shared" si="65"/>
        <v>21</v>
      </c>
      <c r="C3988" s="9" t="s">
        <v>145</v>
      </c>
      <c r="D3988" s="9" t="s">
        <v>93</v>
      </c>
      <c r="E3988" s="9" t="s">
        <v>2791</v>
      </c>
      <c r="F3988" s="9" t="s">
        <v>2792</v>
      </c>
      <c r="G3988" s="10">
        <v>14221</v>
      </c>
      <c r="H3988" s="9" t="s">
        <v>94</v>
      </c>
      <c r="I3988" s="10">
        <v>65062</v>
      </c>
      <c r="J3988" s="11">
        <v>0.22</v>
      </c>
      <c r="K3988" s="9" t="s">
        <v>94</v>
      </c>
      <c r="L3988" s="9" t="s">
        <v>95</v>
      </c>
    </row>
    <row r="3989" spans="1:12" x14ac:dyDescent="0.2">
      <c r="A3989" t="str">
        <f>VLOOKUP(B3989,StateFIPS!A$2:B$52,2)</f>
        <v>North Carolina</v>
      </c>
      <c r="B3989">
        <f t="shared" si="65"/>
        <v>37</v>
      </c>
      <c r="C3989" s="9" t="s">
        <v>1194</v>
      </c>
      <c r="D3989" s="9" t="s">
        <v>93</v>
      </c>
      <c r="E3989" s="9" t="s">
        <v>2791</v>
      </c>
      <c r="F3989" s="9" t="s">
        <v>2792</v>
      </c>
      <c r="G3989" s="10">
        <v>37625</v>
      </c>
      <c r="H3989" s="9" t="s">
        <v>94</v>
      </c>
      <c r="I3989" s="10">
        <v>172139</v>
      </c>
      <c r="J3989" s="11">
        <v>0.22</v>
      </c>
      <c r="K3989" s="9" t="s">
        <v>94</v>
      </c>
      <c r="L3989" s="9" t="s">
        <v>95</v>
      </c>
    </row>
    <row r="3990" spans="1:12" x14ac:dyDescent="0.2">
      <c r="A3990" t="str">
        <f>VLOOKUP(B3990,StateFIPS!A$2:B$52,2)</f>
        <v>Oklahoma</v>
      </c>
      <c r="B3990">
        <f t="shared" si="65"/>
        <v>40</v>
      </c>
      <c r="C3990" s="9" t="s">
        <v>2644</v>
      </c>
      <c r="D3990" s="9" t="s">
        <v>93</v>
      </c>
      <c r="E3990" s="9" t="s">
        <v>2791</v>
      </c>
      <c r="F3990" s="9" t="s">
        <v>2792</v>
      </c>
      <c r="G3990" s="10">
        <v>10500</v>
      </c>
      <c r="H3990" s="9" t="s">
        <v>94</v>
      </c>
      <c r="I3990" s="10">
        <v>48040</v>
      </c>
      <c r="J3990" s="11">
        <v>0.22</v>
      </c>
      <c r="K3990" s="9" t="s">
        <v>94</v>
      </c>
      <c r="L3990" s="9" t="s">
        <v>95</v>
      </c>
    </row>
    <row r="3991" spans="1:12" x14ac:dyDescent="0.2">
      <c r="A3991" t="str">
        <f>VLOOKUP(B3991,StateFIPS!A$2:B$52,2)</f>
        <v>North Carolina</v>
      </c>
      <c r="B3991">
        <f t="shared" si="65"/>
        <v>37</v>
      </c>
      <c r="C3991" s="9" t="s">
        <v>1197</v>
      </c>
      <c r="D3991" s="9" t="s">
        <v>93</v>
      </c>
      <c r="E3991" s="9" t="s">
        <v>2791</v>
      </c>
      <c r="F3991" s="9" t="s">
        <v>2792</v>
      </c>
      <c r="G3991" s="10">
        <v>205293</v>
      </c>
      <c r="H3991" s="9" t="s">
        <v>94</v>
      </c>
      <c r="I3991" s="10">
        <v>939239</v>
      </c>
      <c r="J3991" s="11">
        <v>0.22</v>
      </c>
      <c r="K3991" s="9" t="s">
        <v>94</v>
      </c>
      <c r="L3991" s="9" t="s">
        <v>95</v>
      </c>
    </row>
    <row r="3992" spans="1:12" x14ac:dyDescent="0.2">
      <c r="A3992" t="str">
        <f>VLOOKUP(B3992,StateFIPS!A$2:B$52,2)</f>
        <v>Kentucky</v>
      </c>
      <c r="B3992">
        <f t="shared" si="65"/>
        <v>21</v>
      </c>
      <c r="C3992" s="9" t="s">
        <v>152</v>
      </c>
      <c r="D3992" s="9" t="s">
        <v>93</v>
      </c>
      <c r="E3992" s="9" t="s">
        <v>2791</v>
      </c>
      <c r="F3992" s="9" t="s">
        <v>2792</v>
      </c>
      <c r="G3992" s="10">
        <v>350653</v>
      </c>
      <c r="H3992" s="9" t="s">
        <v>94</v>
      </c>
      <c r="I3992" s="10">
        <v>1604277</v>
      </c>
      <c r="J3992" s="11">
        <v>0.22</v>
      </c>
      <c r="K3992" s="9" t="s">
        <v>94</v>
      </c>
      <c r="L3992" s="9" t="s">
        <v>95</v>
      </c>
    </row>
    <row r="3993" spans="1:12" x14ac:dyDescent="0.2">
      <c r="A3993" t="str">
        <f>VLOOKUP(B3993,StateFIPS!A$2:B$52,2)</f>
        <v>Virginia</v>
      </c>
      <c r="B3993">
        <f t="shared" si="65"/>
        <v>51</v>
      </c>
      <c r="C3993" s="9" t="s">
        <v>2568</v>
      </c>
      <c r="D3993" s="9" t="s">
        <v>93</v>
      </c>
      <c r="E3993" s="9" t="s">
        <v>2791</v>
      </c>
      <c r="F3993" s="9" t="s">
        <v>2792</v>
      </c>
      <c r="G3993" s="10">
        <v>8296</v>
      </c>
      <c r="H3993" s="9" t="s">
        <v>94</v>
      </c>
      <c r="I3993" s="10">
        <v>37953</v>
      </c>
      <c r="J3993" s="11">
        <v>0.22</v>
      </c>
      <c r="K3993" s="9" t="s">
        <v>94</v>
      </c>
      <c r="L3993" s="9" t="s">
        <v>95</v>
      </c>
    </row>
    <row r="3994" spans="1:12" x14ac:dyDescent="0.2">
      <c r="A3994" t="str">
        <f>VLOOKUP(B3994,StateFIPS!A$2:B$52,2)</f>
        <v>Iowa</v>
      </c>
      <c r="B3994">
        <f t="shared" si="65"/>
        <v>19</v>
      </c>
      <c r="C3994" s="9" t="s">
        <v>1701</v>
      </c>
      <c r="D3994" s="9" t="s">
        <v>93</v>
      </c>
      <c r="E3994" s="9" t="s">
        <v>2791</v>
      </c>
      <c r="F3994" s="9" t="s">
        <v>2792</v>
      </c>
      <c r="G3994" s="10">
        <v>172005</v>
      </c>
      <c r="H3994" s="9" t="s">
        <v>94</v>
      </c>
      <c r="I3994" s="10">
        <v>786944</v>
      </c>
      <c r="J3994" s="11">
        <v>0.22</v>
      </c>
      <c r="K3994" s="9" t="s">
        <v>94</v>
      </c>
      <c r="L3994" s="9" t="s">
        <v>95</v>
      </c>
    </row>
    <row r="3995" spans="1:12" x14ac:dyDescent="0.2">
      <c r="A3995" t="str">
        <f>VLOOKUP(B3995,StateFIPS!A$2:B$52,2)</f>
        <v>Pennsylvania</v>
      </c>
      <c r="B3995">
        <f t="shared" si="65"/>
        <v>42</v>
      </c>
      <c r="C3995" s="9" t="s">
        <v>2655</v>
      </c>
      <c r="D3995" s="9" t="s">
        <v>93</v>
      </c>
      <c r="E3995" s="9" t="s">
        <v>2791</v>
      </c>
      <c r="F3995" s="9" t="s">
        <v>2792</v>
      </c>
      <c r="G3995" s="10">
        <v>122915</v>
      </c>
      <c r="H3995" s="9" t="s">
        <v>94</v>
      </c>
      <c r="I3995" s="10">
        <v>562350</v>
      </c>
      <c r="J3995" s="11">
        <v>0.22</v>
      </c>
      <c r="K3995" s="9" t="s">
        <v>94</v>
      </c>
      <c r="L3995" s="9" t="s">
        <v>95</v>
      </c>
    </row>
    <row r="3996" spans="1:12" x14ac:dyDescent="0.2">
      <c r="A3996" t="str">
        <f>VLOOKUP(B3996,StateFIPS!A$2:B$52,2)</f>
        <v>North Carolina</v>
      </c>
      <c r="B3996">
        <f t="shared" si="65"/>
        <v>37</v>
      </c>
      <c r="C3996" s="9" t="s">
        <v>1815</v>
      </c>
      <c r="D3996" s="9" t="s">
        <v>93</v>
      </c>
      <c r="E3996" s="9" t="s">
        <v>2791</v>
      </c>
      <c r="F3996" s="9" t="s">
        <v>2792</v>
      </c>
      <c r="G3996" s="10">
        <v>9647</v>
      </c>
      <c r="H3996" s="9" t="s">
        <v>94</v>
      </c>
      <c r="I3996" s="10">
        <v>44136</v>
      </c>
      <c r="J3996" s="11">
        <v>0.22</v>
      </c>
      <c r="K3996" s="9" t="s">
        <v>94</v>
      </c>
      <c r="L3996" s="9" t="s">
        <v>95</v>
      </c>
    </row>
    <row r="3997" spans="1:12" x14ac:dyDescent="0.2">
      <c r="A3997" t="str">
        <f>VLOOKUP(B3997,StateFIPS!A$2:B$52,2)</f>
        <v>Indiana</v>
      </c>
      <c r="B3997">
        <f t="shared" si="65"/>
        <v>18</v>
      </c>
      <c r="C3997" s="9" t="s">
        <v>227</v>
      </c>
      <c r="D3997" s="9" t="s">
        <v>93</v>
      </c>
      <c r="E3997" s="9" t="s">
        <v>2791</v>
      </c>
      <c r="F3997" s="9" t="s">
        <v>2792</v>
      </c>
      <c r="G3997" s="10">
        <v>32023</v>
      </c>
      <c r="H3997" s="9" t="s">
        <v>94</v>
      </c>
      <c r="I3997" s="10">
        <v>146509</v>
      </c>
      <c r="J3997" s="11">
        <v>0.22</v>
      </c>
      <c r="K3997" s="9" t="s">
        <v>94</v>
      </c>
      <c r="L3997" s="9" t="s">
        <v>95</v>
      </c>
    </row>
    <row r="3998" spans="1:12" x14ac:dyDescent="0.2">
      <c r="A3998" t="str">
        <f>VLOOKUP(B3998,StateFIPS!A$2:B$52,2)</f>
        <v>Arkansas</v>
      </c>
      <c r="B3998">
        <f t="shared" si="65"/>
        <v>5</v>
      </c>
      <c r="C3998" s="9" t="s">
        <v>581</v>
      </c>
      <c r="D3998" s="9" t="s">
        <v>93</v>
      </c>
      <c r="E3998" s="9" t="s">
        <v>2791</v>
      </c>
      <c r="F3998" s="9" t="s">
        <v>2792</v>
      </c>
      <c r="G3998" s="10">
        <v>2023101</v>
      </c>
      <c r="H3998" s="9" t="s">
        <v>94</v>
      </c>
      <c r="I3998" s="10">
        <v>9255913</v>
      </c>
      <c r="J3998" s="11">
        <v>0.22</v>
      </c>
      <c r="K3998" s="9" t="s">
        <v>94</v>
      </c>
      <c r="L3998" s="9" t="s">
        <v>95</v>
      </c>
    </row>
    <row r="3999" spans="1:12" x14ac:dyDescent="0.2">
      <c r="A3999" t="str">
        <f>VLOOKUP(B3999,StateFIPS!A$2:B$52,2)</f>
        <v>Alabama</v>
      </c>
      <c r="B3999">
        <f t="shared" si="65"/>
        <v>1</v>
      </c>
      <c r="C3999" s="9" t="s">
        <v>604</v>
      </c>
      <c r="D3999" s="9" t="s">
        <v>93</v>
      </c>
      <c r="E3999" s="9" t="s">
        <v>2791</v>
      </c>
      <c r="F3999" s="9" t="s">
        <v>2792</v>
      </c>
      <c r="G3999" s="10">
        <v>8824</v>
      </c>
      <c r="H3999" s="9" t="s">
        <v>94</v>
      </c>
      <c r="I3999" s="10">
        <v>40369</v>
      </c>
      <c r="J3999" s="11">
        <v>0.22</v>
      </c>
      <c r="K3999" s="9" t="s">
        <v>94</v>
      </c>
      <c r="L3999" s="9" t="s">
        <v>95</v>
      </c>
    </row>
    <row r="4000" spans="1:12" x14ac:dyDescent="0.2">
      <c r="A4000" t="str">
        <f>VLOOKUP(B4000,StateFIPS!A$2:B$52,2)</f>
        <v>Kentucky</v>
      </c>
      <c r="B4000">
        <f t="shared" si="65"/>
        <v>21</v>
      </c>
      <c r="C4000" s="9" t="s">
        <v>1841</v>
      </c>
      <c r="D4000" s="9" t="s">
        <v>93</v>
      </c>
      <c r="E4000" s="9" t="s">
        <v>2791</v>
      </c>
      <c r="F4000" s="9" t="s">
        <v>2792</v>
      </c>
      <c r="G4000" s="10">
        <v>14221</v>
      </c>
      <c r="H4000" s="9" t="s">
        <v>94</v>
      </c>
      <c r="I4000" s="10">
        <v>65062</v>
      </c>
      <c r="J4000" s="11">
        <v>0.22</v>
      </c>
      <c r="K4000" s="9" t="s">
        <v>94</v>
      </c>
      <c r="L4000" s="9" t="s">
        <v>95</v>
      </c>
    </row>
    <row r="4001" spans="1:12" x14ac:dyDescent="0.2">
      <c r="A4001" t="str">
        <f>VLOOKUP(B4001,StateFIPS!A$2:B$52,2)</f>
        <v>South Carolina</v>
      </c>
      <c r="B4001">
        <f t="shared" si="65"/>
        <v>45</v>
      </c>
      <c r="C4001" s="9" t="s">
        <v>2624</v>
      </c>
      <c r="D4001" s="9" t="s">
        <v>93</v>
      </c>
      <c r="E4001" s="9" t="s">
        <v>2791</v>
      </c>
      <c r="F4001" s="9" t="s">
        <v>2792</v>
      </c>
      <c r="G4001" s="10">
        <v>15715</v>
      </c>
      <c r="H4001" s="9" t="s">
        <v>94</v>
      </c>
      <c r="I4001" s="10">
        <v>71900</v>
      </c>
      <c r="J4001" s="11">
        <v>0.22</v>
      </c>
      <c r="K4001" s="9" t="s">
        <v>94</v>
      </c>
      <c r="L4001" s="9" t="s">
        <v>95</v>
      </c>
    </row>
    <row r="4002" spans="1:12" x14ac:dyDescent="0.2">
      <c r="A4002" t="str">
        <f>VLOOKUP(B4002,StateFIPS!A$2:B$52,2)</f>
        <v>Arkansas</v>
      </c>
      <c r="B4002">
        <f t="shared" si="65"/>
        <v>5</v>
      </c>
      <c r="C4002" s="9" t="s">
        <v>639</v>
      </c>
      <c r="D4002" s="9" t="s">
        <v>93</v>
      </c>
      <c r="E4002" s="9" t="s">
        <v>2791</v>
      </c>
      <c r="F4002" s="9" t="s">
        <v>2792</v>
      </c>
      <c r="G4002" s="10">
        <v>2066637</v>
      </c>
      <c r="H4002" s="9" t="s">
        <v>94</v>
      </c>
      <c r="I4002" s="10">
        <v>9455098</v>
      </c>
      <c r="J4002" s="11">
        <v>0.22</v>
      </c>
      <c r="K4002" s="9" t="s">
        <v>94</v>
      </c>
      <c r="L4002" s="9" t="s">
        <v>95</v>
      </c>
    </row>
    <row r="4003" spans="1:12" x14ac:dyDescent="0.2">
      <c r="A4003" t="str">
        <f>VLOOKUP(B4003,StateFIPS!A$2:B$52,2)</f>
        <v>North Carolina</v>
      </c>
      <c r="B4003">
        <f t="shared" si="65"/>
        <v>37</v>
      </c>
      <c r="C4003" s="9" t="s">
        <v>1718</v>
      </c>
      <c r="D4003" s="9" t="s">
        <v>93</v>
      </c>
      <c r="E4003" s="9" t="s">
        <v>2791</v>
      </c>
      <c r="F4003" s="9" t="s">
        <v>2792</v>
      </c>
      <c r="G4003" s="10">
        <v>110161</v>
      </c>
      <c r="H4003" s="9" t="s">
        <v>94</v>
      </c>
      <c r="I4003" s="10">
        <v>504000</v>
      </c>
      <c r="J4003" s="11">
        <v>0.22</v>
      </c>
      <c r="K4003" s="9" t="s">
        <v>94</v>
      </c>
      <c r="L4003" s="9" t="s">
        <v>95</v>
      </c>
    </row>
    <row r="4004" spans="1:12" x14ac:dyDescent="0.2">
      <c r="A4004" t="str">
        <f>VLOOKUP(B4004,StateFIPS!A$2:B$52,2)</f>
        <v>Virginia</v>
      </c>
      <c r="B4004">
        <f t="shared" si="65"/>
        <v>51</v>
      </c>
      <c r="C4004" s="9" t="s">
        <v>2582</v>
      </c>
      <c r="D4004" s="9" t="s">
        <v>93</v>
      </c>
      <c r="E4004" s="9" t="s">
        <v>2791</v>
      </c>
      <c r="F4004" s="9" t="s">
        <v>2792</v>
      </c>
      <c r="G4004" s="10">
        <v>8296</v>
      </c>
      <c r="H4004" s="9" t="s">
        <v>94</v>
      </c>
      <c r="I4004" s="10">
        <v>37953</v>
      </c>
      <c r="J4004" s="11">
        <v>0.22</v>
      </c>
      <c r="K4004" s="9" t="s">
        <v>94</v>
      </c>
      <c r="L4004" s="9" t="s">
        <v>95</v>
      </c>
    </row>
    <row r="4005" spans="1:12" x14ac:dyDescent="0.2">
      <c r="A4005" t="str">
        <f>VLOOKUP(B4005,StateFIPS!A$2:B$52,2)</f>
        <v>Kentucky</v>
      </c>
      <c r="B4005">
        <f t="shared" si="65"/>
        <v>21</v>
      </c>
      <c r="C4005" s="9" t="s">
        <v>2694</v>
      </c>
      <c r="D4005" s="9" t="s">
        <v>93</v>
      </c>
      <c r="E4005" s="9" t="s">
        <v>2791</v>
      </c>
      <c r="F4005" s="9" t="s">
        <v>2792</v>
      </c>
      <c r="G4005" s="10">
        <v>14221</v>
      </c>
      <c r="H4005" s="9" t="s">
        <v>94</v>
      </c>
      <c r="I4005" s="10">
        <v>65062</v>
      </c>
      <c r="J4005" s="11">
        <v>0.22</v>
      </c>
      <c r="K4005" s="9" t="s">
        <v>94</v>
      </c>
      <c r="L4005" s="9" t="s">
        <v>95</v>
      </c>
    </row>
    <row r="4006" spans="1:12" x14ac:dyDescent="0.2">
      <c r="A4006" t="str">
        <f>VLOOKUP(B4006,StateFIPS!A$2:B$52,2)</f>
        <v>Oklahoma</v>
      </c>
      <c r="B4006">
        <f t="shared" si="65"/>
        <v>40</v>
      </c>
      <c r="C4006" s="9" t="s">
        <v>2299</v>
      </c>
      <c r="D4006" s="9" t="s">
        <v>93</v>
      </c>
      <c r="E4006" s="9" t="s">
        <v>2791</v>
      </c>
      <c r="F4006" s="9" t="s">
        <v>2792</v>
      </c>
      <c r="G4006" s="10">
        <v>10500</v>
      </c>
      <c r="H4006" s="9" t="s">
        <v>94</v>
      </c>
      <c r="I4006" s="10">
        <v>48040</v>
      </c>
      <c r="J4006" s="11">
        <v>0.22</v>
      </c>
      <c r="K4006" s="9" t="s">
        <v>94</v>
      </c>
      <c r="L4006" s="9" t="s">
        <v>95</v>
      </c>
    </row>
    <row r="4007" spans="1:12" x14ac:dyDescent="0.2">
      <c r="A4007" t="str">
        <f>VLOOKUP(B4007,StateFIPS!A$2:B$52,2)</f>
        <v>Kentucky</v>
      </c>
      <c r="B4007">
        <f t="shared" si="65"/>
        <v>21</v>
      </c>
      <c r="C4007" s="9" t="s">
        <v>143</v>
      </c>
      <c r="D4007" s="9" t="s">
        <v>93</v>
      </c>
      <c r="E4007" s="9" t="s">
        <v>2791</v>
      </c>
      <c r="F4007" s="9" t="s">
        <v>2792</v>
      </c>
      <c r="G4007" s="10">
        <v>14221</v>
      </c>
      <c r="H4007" s="9" t="s">
        <v>94</v>
      </c>
      <c r="I4007" s="10">
        <v>65062</v>
      </c>
      <c r="J4007" s="11">
        <v>0.22</v>
      </c>
      <c r="K4007" s="9" t="s">
        <v>94</v>
      </c>
      <c r="L4007" s="9" t="s">
        <v>95</v>
      </c>
    </row>
    <row r="4008" spans="1:12" x14ac:dyDescent="0.2">
      <c r="A4008" t="str">
        <f>VLOOKUP(B4008,StateFIPS!A$2:B$52,2)</f>
        <v>Kentucky</v>
      </c>
      <c r="B4008">
        <f t="shared" si="65"/>
        <v>21</v>
      </c>
      <c r="C4008" s="9" t="s">
        <v>121</v>
      </c>
      <c r="D4008" s="9" t="s">
        <v>93</v>
      </c>
      <c r="E4008" s="9" t="s">
        <v>2791</v>
      </c>
      <c r="F4008" s="9" t="s">
        <v>2792</v>
      </c>
      <c r="G4008" s="10">
        <v>14221</v>
      </c>
      <c r="H4008" s="9" t="s">
        <v>94</v>
      </c>
      <c r="I4008" s="10">
        <v>65062</v>
      </c>
      <c r="J4008" s="11">
        <v>0.22</v>
      </c>
      <c r="K4008" s="9" t="s">
        <v>94</v>
      </c>
      <c r="L4008" s="9" t="s">
        <v>95</v>
      </c>
    </row>
    <row r="4009" spans="1:12" x14ac:dyDescent="0.2">
      <c r="A4009" t="str">
        <f>VLOOKUP(B4009,StateFIPS!A$2:B$52,2)</f>
        <v>North Carolina</v>
      </c>
      <c r="B4009">
        <f t="shared" si="65"/>
        <v>37</v>
      </c>
      <c r="C4009" s="9" t="s">
        <v>1191</v>
      </c>
      <c r="D4009" s="9" t="s">
        <v>93</v>
      </c>
      <c r="E4009" s="9" t="s">
        <v>2791</v>
      </c>
      <c r="F4009" s="9" t="s">
        <v>2792</v>
      </c>
      <c r="G4009" s="10">
        <v>355445</v>
      </c>
      <c r="H4009" s="9" t="s">
        <v>94</v>
      </c>
      <c r="I4009" s="10">
        <v>1626200</v>
      </c>
      <c r="J4009" s="11">
        <v>0.22</v>
      </c>
      <c r="K4009" s="9" t="s">
        <v>94</v>
      </c>
      <c r="L4009" s="9" t="s">
        <v>95</v>
      </c>
    </row>
    <row r="4010" spans="1:12" x14ac:dyDescent="0.2">
      <c r="A4010" t="str">
        <f>VLOOKUP(B4010,StateFIPS!A$2:B$52,2)</f>
        <v>Virginia</v>
      </c>
      <c r="B4010">
        <f t="shared" si="65"/>
        <v>51</v>
      </c>
      <c r="C4010" s="9" t="s">
        <v>2638</v>
      </c>
      <c r="D4010" s="9" t="s">
        <v>93</v>
      </c>
      <c r="E4010" s="9" t="s">
        <v>2791</v>
      </c>
      <c r="F4010" s="9" t="s">
        <v>2792</v>
      </c>
      <c r="G4010" s="10">
        <v>8296</v>
      </c>
      <c r="H4010" s="9" t="s">
        <v>94</v>
      </c>
      <c r="I4010" s="10">
        <v>37953</v>
      </c>
      <c r="J4010" s="11">
        <v>0.22</v>
      </c>
      <c r="K4010" s="9" t="s">
        <v>94</v>
      </c>
      <c r="L4010" s="9" t="s">
        <v>95</v>
      </c>
    </row>
    <row r="4011" spans="1:12" x14ac:dyDescent="0.2">
      <c r="A4011" t="str">
        <f>VLOOKUP(B4011,StateFIPS!A$2:B$52,2)</f>
        <v>South Carolina</v>
      </c>
      <c r="B4011">
        <f t="shared" si="65"/>
        <v>45</v>
      </c>
      <c r="C4011" s="9" t="s">
        <v>2613</v>
      </c>
      <c r="D4011" s="9" t="s">
        <v>93</v>
      </c>
      <c r="E4011" s="9" t="s">
        <v>2791</v>
      </c>
      <c r="F4011" s="9" t="s">
        <v>2792</v>
      </c>
      <c r="G4011" s="10">
        <v>188594</v>
      </c>
      <c r="H4011" s="9" t="s">
        <v>94</v>
      </c>
      <c r="I4011" s="10">
        <v>862839</v>
      </c>
      <c r="J4011" s="11">
        <v>0.22</v>
      </c>
      <c r="K4011" s="9" t="s">
        <v>94</v>
      </c>
      <c r="L4011" s="9" t="s">
        <v>95</v>
      </c>
    </row>
    <row r="4012" spans="1:12" x14ac:dyDescent="0.2">
      <c r="A4012" t="str">
        <f>VLOOKUP(B4012,StateFIPS!A$2:B$52,2)</f>
        <v>North Carolina</v>
      </c>
      <c r="B4012">
        <f t="shared" si="65"/>
        <v>37</v>
      </c>
      <c r="C4012" s="9" t="s">
        <v>2715</v>
      </c>
      <c r="D4012" s="9" t="s">
        <v>93</v>
      </c>
      <c r="E4012" s="9" t="s">
        <v>2791</v>
      </c>
      <c r="F4012" s="9" t="s">
        <v>2792</v>
      </c>
      <c r="G4012" s="10">
        <v>9647</v>
      </c>
      <c r="H4012" s="9" t="s">
        <v>94</v>
      </c>
      <c r="I4012" s="10">
        <v>44136</v>
      </c>
      <c r="J4012" s="11">
        <v>0.22</v>
      </c>
      <c r="K4012" s="9" t="s">
        <v>94</v>
      </c>
      <c r="L4012" s="9" t="s">
        <v>95</v>
      </c>
    </row>
    <row r="4013" spans="1:12" x14ac:dyDescent="0.2">
      <c r="A4013" t="str">
        <f>VLOOKUP(B4013,StateFIPS!A$2:B$52,2)</f>
        <v>California</v>
      </c>
      <c r="B4013">
        <f t="shared" si="65"/>
        <v>6</v>
      </c>
      <c r="C4013" s="9" t="s">
        <v>2057</v>
      </c>
      <c r="D4013" s="9" t="s">
        <v>93</v>
      </c>
      <c r="E4013" s="9" t="s">
        <v>2791</v>
      </c>
      <c r="F4013" s="9" t="s">
        <v>2792</v>
      </c>
      <c r="G4013" s="10">
        <v>131432</v>
      </c>
      <c r="H4013" s="9" t="s">
        <v>94</v>
      </c>
      <c r="I4013" s="10">
        <v>601317</v>
      </c>
      <c r="J4013" s="11">
        <v>0.22</v>
      </c>
      <c r="K4013" s="9" t="s">
        <v>94</v>
      </c>
      <c r="L4013" s="9" t="s">
        <v>95</v>
      </c>
    </row>
    <row r="4014" spans="1:12" x14ac:dyDescent="0.2">
      <c r="A4014" t="str">
        <f>VLOOKUP(B4014,StateFIPS!A$2:B$52,2)</f>
        <v>Iowa</v>
      </c>
      <c r="B4014">
        <f t="shared" si="65"/>
        <v>19</v>
      </c>
      <c r="C4014" s="9" t="s">
        <v>1699</v>
      </c>
      <c r="D4014" s="9" t="s">
        <v>93</v>
      </c>
      <c r="E4014" s="9" t="s">
        <v>2791</v>
      </c>
      <c r="F4014" s="9" t="s">
        <v>2792</v>
      </c>
      <c r="G4014" s="10">
        <v>2478</v>
      </c>
      <c r="H4014" s="9" t="s">
        <v>94</v>
      </c>
      <c r="I4014" s="10">
        <v>11337</v>
      </c>
      <c r="J4014" s="11">
        <v>0.22</v>
      </c>
      <c r="K4014" s="9" t="s">
        <v>94</v>
      </c>
      <c r="L4014" s="9" t="s">
        <v>95</v>
      </c>
    </row>
    <row r="4015" spans="1:12" x14ac:dyDescent="0.2">
      <c r="A4015" t="str">
        <f>VLOOKUP(B4015,StateFIPS!A$2:B$52,2)</f>
        <v>Kentucky</v>
      </c>
      <c r="B4015">
        <f t="shared" si="65"/>
        <v>21</v>
      </c>
      <c r="C4015" s="9" t="s">
        <v>1839</v>
      </c>
      <c r="D4015" s="9" t="s">
        <v>93</v>
      </c>
      <c r="E4015" s="9" t="s">
        <v>2791</v>
      </c>
      <c r="F4015" s="9" t="s">
        <v>2792</v>
      </c>
      <c r="G4015" s="10">
        <v>14221</v>
      </c>
      <c r="H4015" s="9" t="s">
        <v>94</v>
      </c>
      <c r="I4015" s="10">
        <v>65062</v>
      </c>
      <c r="J4015" s="11">
        <v>0.22</v>
      </c>
      <c r="K4015" s="9" t="s">
        <v>94</v>
      </c>
      <c r="L4015" s="9" t="s">
        <v>95</v>
      </c>
    </row>
    <row r="4016" spans="1:12" x14ac:dyDescent="0.2">
      <c r="A4016" t="str">
        <f>VLOOKUP(B4016,StateFIPS!A$2:B$52,2)</f>
        <v>South Carolina</v>
      </c>
      <c r="B4016">
        <f t="shared" si="65"/>
        <v>45</v>
      </c>
      <c r="C4016" s="9" t="s">
        <v>1381</v>
      </c>
      <c r="D4016" s="9" t="s">
        <v>93</v>
      </c>
      <c r="E4016" s="9" t="s">
        <v>2791</v>
      </c>
      <c r="F4016" s="9" t="s">
        <v>2792</v>
      </c>
      <c r="G4016" s="10">
        <v>15715</v>
      </c>
      <c r="H4016" s="9" t="s">
        <v>94</v>
      </c>
      <c r="I4016" s="10">
        <v>71900</v>
      </c>
      <c r="J4016" s="11">
        <v>0.22</v>
      </c>
      <c r="K4016" s="9" t="s">
        <v>94</v>
      </c>
      <c r="L4016" s="9" t="s">
        <v>95</v>
      </c>
    </row>
    <row r="4017" spans="1:12" x14ac:dyDescent="0.2">
      <c r="A4017" t="str">
        <f>VLOOKUP(B4017,StateFIPS!A$2:B$52,2)</f>
        <v>North Carolina</v>
      </c>
      <c r="B4017">
        <f t="shared" si="65"/>
        <v>37</v>
      </c>
      <c r="C4017" s="9" t="s">
        <v>1192</v>
      </c>
      <c r="D4017" s="9" t="s">
        <v>93</v>
      </c>
      <c r="E4017" s="9" t="s">
        <v>2791</v>
      </c>
      <c r="F4017" s="9" t="s">
        <v>2792</v>
      </c>
      <c r="G4017" s="10">
        <v>280940</v>
      </c>
      <c r="H4017" s="9" t="s">
        <v>94</v>
      </c>
      <c r="I4017" s="10">
        <v>1285332</v>
      </c>
      <c r="J4017" s="11">
        <v>0.22</v>
      </c>
      <c r="K4017" s="9" t="s">
        <v>94</v>
      </c>
      <c r="L4017" s="9" t="s">
        <v>95</v>
      </c>
    </row>
    <row r="4018" spans="1:12" x14ac:dyDescent="0.2">
      <c r="A4018" t="str">
        <f>VLOOKUP(B4018,StateFIPS!A$2:B$52,2)</f>
        <v>Virginia</v>
      </c>
      <c r="B4018">
        <f t="shared" si="65"/>
        <v>51</v>
      </c>
      <c r="C4018" s="9" t="s">
        <v>1134</v>
      </c>
      <c r="D4018" s="9" t="s">
        <v>93</v>
      </c>
      <c r="E4018" s="9" t="s">
        <v>2791</v>
      </c>
      <c r="F4018" s="9" t="s">
        <v>2792</v>
      </c>
      <c r="G4018" s="10">
        <v>1391370</v>
      </c>
      <c r="H4018" s="9" t="s">
        <v>94</v>
      </c>
      <c r="I4018" s="10">
        <v>6365674</v>
      </c>
      <c r="J4018" s="11">
        <v>0.22</v>
      </c>
      <c r="K4018" s="9" t="s">
        <v>94</v>
      </c>
      <c r="L4018" s="9" t="s">
        <v>95</v>
      </c>
    </row>
    <row r="4019" spans="1:12" x14ac:dyDescent="0.2">
      <c r="A4019" t="str">
        <f>VLOOKUP(B4019,StateFIPS!A$2:B$52,2)</f>
        <v>Alabama</v>
      </c>
      <c r="B4019">
        <f t="shared" si="65"/>
        <v>1</v>
      </c>
      <c r="C4019" s="9" t="s">
        <v>586</v>
      </c>
      <c r="D4019" s="9" t="s">
        <v>93</v>
      </c>
      <c r="E4019" s="9" t="s">
        <v>2791</v>
      </c>
      <c r="F4019" s="9" t="s">
        <v>2792</v>
      </c>
      <c r="G4019" s="10">
        <v>8824</v>
      </c>
      <c r="H4019" s="9" t="s">
        <v>94</v>
      </c>
      <c r="I4019" s="10">
        <v>40369</v>
      </c>
      <c r="J4019" s="11">
        <v>0.22</v>
      </c>
      <c r="K4019" s="9" t="s">
        <v>94</v>
      </c>
      <c r="L4019" s="9" t="s">
        <v>95</v>
      </c>
    </row>
    <row r="4020" spans="1:12" x14ac:dyDescent="0.2">
      <c r="A4020" t="str">
        <f>VLOOKUP(B4020,StateFIPS!A$2:B$52,2)</f>
        <v>Oregon</v>
      </c>
      <c r="B4020">
        <f t="shared" si="65"/>
        <v>41</v>
      </c>
      <c r="C4020" s="9" t="s">
        <v>2462</v>
      </c>
      <c r="D4020" s="9" t="s">
        <v>93</v>
      </c>
      <c r="E4020" s="9" t="s">
        <v>2791</v>
      </c>
      <c r="F4020" s="9" t="s">
        <v>2792</v>
      </c>
      <c r="G4020" s="10">
        <v>634</v>
      </c>
      <c r="H4020" s="9" t="s">
        <v>94</v>
      </c>
      <c r="I4020" s="10">
        <v>2902</v>
      </c>
      <c r="J4020" s="11">
        <v>0.22</v>
      </c>
      <c r="K4020" s="9" t="s">
        <v>94</v>
      </c>
      <c r="L4020" s="9" t="s">
        <v>95</v>
      </c>
    </row>
    <row r="4021" spans="1:12" x14ac:dyDescent="0.2">
      <c r="A4021" t="str">
        <f>VLOOKUP(B4021,StateFIPS!A$2:B$52,2)</f>
        <v>North Carolina</v>
      </c>
      <c r="B4021">
        <f t="shared" si="65"/>
        <v>37</v>
      </c>
      <c r="C4021" s="9" t="s">
        <v>1404</v>
      </c>
      <c r="D4021" s="9" t="s">
        <v>93</v>
      </c>
      <c r="E4021" s="9" t="s">
        <v>2791</v>
      </c>
      <c r="F4021" s="9" t="s">
        <v>2792</v>
      </c>
      <c r="G4021" s="10">
        <v>9647</v>
      </c>
      <c r="H4021" s="9" t="s">
        <v>94</v>
      </c>
      <c r="I4021" s="10">
        <v>44136</v>
      </c>
      <c r="J4021" s="11">
        <v>0.22</v>
      </c>
      <c r="K4021" s="9" t="s">
        <v>94</v>
      </c>
      <c r="L4021" s="9" t="s">
        <v>95</v>
      </c>
    </row>
    <row r="4022" spans="1:12" x14ac:dyDescent="0.2">
      <c r="A4022" t="str">
        <f>VLOOKUP(B4022,StateFIPS!A$2:B$52,2)</f>
        <v>Virginia</v>
      </c>
      <c r="B4022">
        <f t="shared" si="65"/>
        <v>51</v>
      </c>
      <c r="C4022" s="9" t="s">
        <v>2646</v>
      </c>
      <c r="D4022" s="9" t="s">
        <v>93</v>
      </c>
      <c r="E4022" s="9" t="s">
        <v>2791</v>
      </c>
      <c r="F4022" s="9" t="s">
        <v>2792</v>
      </c>
      <c r="G4022" s="10">
        <v>137270</v>
      </c>
      <c r="H4022" s="9" t="s">
        <v>94</v>
      </c>
      <c r="I4022" s="10">
        <v>628026</v>
      </c>
      <c r="J4022" s="11">
        <v>0.22</v>
      </c>
      <c r="K4022" s="9" t="s">
        <v>94</v>
      </c>
      <c r="L4022" s="9" t="s">
        <v>95</v>
      </c>
    </row>
    <row r="4023" spans="1:12" x14ac:dyDescent="0.2">
      <c r="A4023" t="str">
        <f>VLOOKUP(B4023,StateFIPS!A$2:B$52,2)</f>
        <v>North Carolina</v>
      </c>
      <c r="B4023">
        <f t="shared" si="65"/>
        <v>37</v>
      </c>
      <c r="C4023" s="9" t="s">
        <v>1405</v>
      </c>
      <c r="D4023" s="9" t="s">
        <v>93</v>
      </c>
      <c r="E4023" s="9" t="s">
        <v>2791</v>
      </c>
      <c r="F4023" s="9" t="s">
        <v>2792</v>
      </c>
      <c r="G4023" s="10">
        <v>52986</v>
      </c>
      <c r="H4023" s="9" t="s">
        <v>94</v>
      </c>
      <c r="I4023" s="10">
        <v>242418</v>
      </c>
      <c r="J4023" s="11">
        <v>0.22</v>
      </c>
      <c r="K4023" s="9" t="s">
        <v>94</v>
      </c>
      <c r="L4023" s="9" t="s">
        <v>95</v>
      </c>
    </row>
    <row r="4024" spans="1:12" x14ac:dyDescent="0.2">
      <c r="A4024" t="str">
        <f>VLOOKUP(B4024,StateFIPS!A$2:B$52,2)</f>
        <v>Virginia</v>
      </c>
      <c r="B4024">
        <f t="shared" si="65"/>
        <v>51</v>
      </c>
      <c r="C4024" s="9" t="s">
        <v>1125</v>
      </c>
      <c r="D4024" s="9" t="s">
        <v>93</v>
      </c>
      <c r="E4024" s="9" t="s">
        <v>2791</v>
      </c>
      <c r="F4024" s="9" t="s">
        <v>2792</v>
      </c>
      <c r="G4024" s="10">
        <v>8296</v>
      </c>
      <c r="H4024" s="9" t="s">
        <v>94</v>
      </c>
      <c r="I4024" s="10">
        <v>37953</v>
      </c>
      <c r="J4024" s="11">
        <v>0.22</v>
      </c>
      <c r="K4024" s="9" t="s">
        <v>94</v>
      </c>
      <c r="L4024" s="9" t="s">
        <v>95</v>
      </c>
    </row>
    <row r="4025" spans="1:12" x14ac:dyDescent="0.2">
      <c r="A4025" t="str">
        <f>VLOOKUP(B4025,StateFIPS!A$2:B$52,2)</f>
        <v>Pennsylvania</v>
      </c>
      <c r="B4025">
        <f t="shared" si="65"/>
        <v>42</v>
      </c>
      <c r="C4025" s="9" t="s">
        <v>2437</v>
      </c>
      <c r="D4025" s="9" t="s">
        <v>93</v>
      </c>
      <c r="E4025" s="9" t="s">
        <v>2791</v>
      </c>
      <c r="F4025" s="9" t="s">
        <v>2792</v>
      </c>
      <c r="G4025" s="10">
        <v>438273</v>
      </c>
      <c r="H4025" s="9" t="s">
        <v>94</v>
      </c>
      <c r="I4025" s="10">
        <v>2005148</v>
      </c>
      <c r="J4025" s="11">
        <v>0.22</v>
      </c>
      <c r="K4025" s="9" t="s">
        <v>94</v>
      </c>
      <c r="L4025" s="9" t="s">
        <v>95</v>
      </c>
    </row>
    <row r="4026" spans="1:12" x14ac:dyDescent="0.2">
      <c r="A4026" t="str">
        <f>VLOOKUP(B4026,StateFIPS!A$2:B$52,2)</f>
        <v>Arkansas</v>
      </c>
      <c r="B4026">
        <f t="shared" si="65"/>
        <v>5</v>
      </c>
      <c r="C4026" s="9" t="s">
        <v>498</v>
      </c>
      <c r="D4026" s="9" t="s">
        <v>93</v>
      </c>
      <c r="E4026" s="9" t="s">
        <v>2791</v>
      </c>
      <c r="F4026" s="9" t="s">
        <v>2792</v>
      </c>
      <c r="G4026" s="10">
        <v>120910</v>
      </c>
      <c r="H4026" s="9" t="s">
        <v>94</v>
      </c>
      <c r="I4026" s="10">
        <v>553177</v>
      </c>
      <c r="J4026" s="11">
        <v>0.22</v>
      </c>
      <c r="K4026" s="9" t="s">
        <v>94</v>
      </c>
      <c r="L4026" s="9" t="s">
        <v>95</v>
      </c>
    </row>
    <row r="4027" spans="1:12" x14ac:dyDescent="0.2">
      <c r="A4027" t="str">
        <f>VLOOKUP(B4027,StateFIPS!A$2:B$52,2)</f>
        <v>Kentucky</v>
      </c>
      <c r="B4027">
        <f t="shared" si="65"/>
        <v>21</v>
      </c>
      <c r="C4027" s="9" t="s">
        <v>1834</v>
      </c>
      <c r="D4027" s="9" t="s">
        <v>93</v>
      </c>
      <c r="E4027" s="9" t="s">
        <v>2791</v>
      </c>
      <c r="F4027" s="9" t="s">
        <v>2792</v>
      </c>
      <c r="G4027" s="10">
        <v>1355004</v>
      </c>
      <c r="H4027" s="9" t="s">
        <v>94</v>
      </c>
      <c r="I4027" s="10">
        <v>6199294</v>
      </c>
      <c r="J4027" s="11">
        <v>0.22</v>
      </c>
      <c r="K4027" s="9" t="s">
        <v>94</v>
      </c>
      <c r="L4027" s="9" t="s">
        <v>95</v>
      </c>
    </row>
    <row r="4028" spans="1:12" x14ac:dyDescent="0.2">
      <c r="A4028" t="str">
        <f>VLOOKUP(B4028,StateFIPS!A$2:B$52,2)</f>
        <v>North Carolina</v>
      </c>
      <c r="B4028">
        <f t="shared" si="65"/>
        <v>37</v>
      </c>
      <c r="C4028" s="9" t="s">
        <v>1778</v>
      </c>
      <c r="D4028" s="9" t="s">
        <v>93</v>
      </c>
      <c r="E4028" s="9" t="s">
        <v>2791</v>
      </c>
      <c r="F4028" s="9" t="s">
        <v>2792</v>
      </c>
      <c r="G4028" s="10">
        <v>9647</v>
      </c>
      <c r="H4028" s="9" t="s">
        <v>94</v>
      </c>
      <c r="I4028" s="10">
        <v>44136</v>
      </c>
      <c r="J4028" s="11">
        <v>0.22</v>
      </c>
      <c r="K4028" s="9" t="s">
        <v>94</v>
      </c>
      <c r="L4028" s="9" t="s">
        <v>95</v>
      </c>
    </row>
    <row r="4029" spans="1:12" x14ac:dyDescent="0.2">
      <c r="A4029" t="str">
        <f>VLOOKUP(B4029,StateFIPS!A$2:B$52,2)</f>
        <v>Kentucky</v>
      </c>
      <c r="B4029">
        <f t="shared" si="65"/>
        <v>21</v>
      </c>
      <c r="C4029" s="9" t="s">
        <v>155</v>
      </c>
      <c r="D4029" s="9" t="s">
        <v>93</v>
      </c>
      <c r="E4029" s="9" t="s">
        <v>2791</v>
      </c>
      <c r="F4029" s="9" t="s">
        <v>2792</v>
      </c>
      <c r="G4029" s="10">
        <v>14221</v>
      </c>
      <c r="H4029" s="9" t="s">
        <v>94</v>
      </c>
      <c r="I4029" s="10">
        <v>65062</v>
      </c>
      <c r="J4029" s="11">
        <v>0.22</v>
      </c>
      <c r="K4029" s="9" t="s">
        <v>94</v>
      </c>
      <c r="L4029" s="9" t="s">
        <v>95</v>
      </c>
    </row>
    <row r="4030" spans="1:12" x14ac:dyDescent="0.2">
      <c r="A4030" t="str">
        <f>VLOOKUP(B4030,StateFIPS!A$2:B$52,2)</f>
        <v>Oregon</v>
      </c>
      <c r="B4030">
        <f t="shared" si="65"/>
        <v>41</v>
      </c>
      <c r="C4030" s="9" t="s">
        <v>2490</v>
      </c>
      <c r="D4030" s="9" t="s">
        <v>93</v>
      </c>
      <c r="E4030" s="9" t="s">
        <v>2791</v>
      </c>
      <c r="F4030" s="9" t="s">
        <v>2792</v>
      </c>
      <c r="G4030" s="10">
        <v>907</v>
      </c>
      <c r="H4030" s="9" t="s">
        <v>94</v>
      </c>
      <c r="I4030" s="10">
        <v>4148</v>
      </c>
      <c r="J4030" s="11">
        <v>0.22</v>
      </c>
      <c r="K4030" s="9" t="s">
        <v>94</v>
      </c>
      <c r="L4030" s="9" t="s">
        <v>95</v>
      </c>
    </row>
    <row r="4031" spans="1:12" x14ac:dyDescent="0.2">
      <c r="A4031" t="str">
        <f>VLOOKUP(B4031,StateFIPS!A$2:B$52,2)</f>
        <v>Pennsylvania</v>
      </c>
      <c r="B4031">
        <f t="shared" si="65"/>
        <v>42</v>
      </c>
      <c r="C4031" s="9" t="s">
        <v>2411</v>
      </c>
      <c r="D4031" s="9" t="s">
        <v>93</v>
      </c>
      <c r="E4031" s="9" t="s">
        <v>2791</v>
      </c>
      <c r="F4031" s="9" t="s">
        <v>2792</v>
      </c>
      <c r="G4031" s="10">
        <v>166920</v>
      </c>
      <c r="H4031" s="9" t="s">
        <v>94</v>
      </c>
      <c r="I4031" s="10">
        <v>763679</v>
      </c>
      <c r="J4031" s="11">
        <v>0.22</v>
      </c>
      <c r="K4031" s="9" t="s">
        <v>94</v>
      </c>
      <c r="L4031" s="9" t="s">
        <v>95</v>
      </c>
    </row>
    <row r="4032" spans="1:12" x14ac:dyDescent="0.2">
      <c r="A4032" t="str">
        <f>VLOOKUP(B4032,StateFIPS!A$2:B$52,2)</f>
        <v>Arkansas</v>
      </c>
      <c r="B4032">
        <f t="shared" si="65"/>
        <v>5</v>
      </c>
      <c r="C4032" s="9" t="s">
        <v>497</v>
      </c>
      <c r="D4032" s="9" t="s">
        <v>93</v>
      </c>
      <c r="E4032" s="9" t="s">
        <v>2791</v>
      </c>
      <c r="F4032" s="9" t="s">
        <v>2792</v>
      </c>
      <c r="G4032" s="10">
        <v>21716</v>
      </c>
      <c r="H4032" s="9" t="s">
        <v>94</v>
      </c>
      <c r="I4032" s="10">
        <v>99353</v>
      </c>
      <c r="J4032" s="11">
        <v>0.22</v>
      </c>
      <c r="K4032" s="9" t="s">
        <v>94</v>
      </c>
      <c r="L4032" s="9" t="s">
        <v>95</v>
      </c>
    </row>
    <row r="4033" spans="1:12" x14ac:dyDescent="0.2">
      <c r="A4033" t="str">
        <f>VLOOKUP(B4033,StateFIPS!A$2:B$52,2)</f>
        <v>Indiana</v>
      </c>
      <c r="B4033">
        <f t="shared" si="65"/>
        <v>18</v>
      </c>
      <c r="C4033" s="9" t="s">
        <v>228</v>
      </c>
      <c r="D4033" s="9" t="s">
        <v>93</v>
      </c>
      <c r="E4033" s="9" t="s">
        <v>2791</v>
      </c>
      <c r="F4033" s="9" t="s">
        <v>2792</v>
      </c>
      <c r="G4033" s="10">
        <v>32023</v>
      </c>
      <c r="H4033" s="9" t="s">
        <v>94</v>
      </c>
      <c r="I4033" s="10">
        <v>146509</v>
      </c>
      <c r="J4033" s="11">
        <v>0.22</v>
      </c>
      <c r="K4033" s="9" t="s">
        <v>94</v>
      </c>
      <c r="L4033" s="9" t="s">
        <v>95</v>
      </c>
    </row>
    <row r="4034" spans="1:12" x14ac:dyDescent="0.2">
      <c r="A4034" t="str">
        <f>VLOOKUP(B4034,StateFIPS!A$2:B$52,2)</f>
        <v>Virginia</v>
      </c>
      <c r="B4034">
        <f t="shared" si="65"/>
        <v>51</v>
      </c>
      <c r="C4034" s="9" t="s">
        <v>2527</v>
      </c>
      <c r="D4034" s="9" t="s">
        <v>93</v>
      </c>
      <c r="E4034" s="9" t="s">
        <v>2791</v>
      </c>
      <c r="F4034" s="9" t="s">
        <v>2792</v>
      </c>
      <c r="G4034" s="10">
        <v>8296</v>
      </c>
      <c r="H4034" s="9" t="s">
        <v>94</v>
      </c>
      <c r="I4034" s="10">
        <v>37953</v>
      </c>
      <c r="J4034" s="11">
        <v>0.22</v>
      </c>
      <c r="K4034" s="9" t="s">
        <v>94</v>
      </c>
      <c r="L4034" s="9" t="s">
        <v>95</v>
      </c>
    </row>
    <row r="4035" spans="1:12" x14ac:dyDescent="0.2">
      <c r="A4035" t="str">
        <f>VLOOKUP(B4035,StateFIPS!A$2:B$52,2)</f>
        <v>Oklahoma</v>
      </c>
      <c r="B4035">
        <f t="shared" ref="B4035:B4098" si="66">VALUE(LEFT(C4035,2))</f>
        <v>40</v>
      </c>
      <c r="C4035" s="9" t="s">
        <v>2052</v>
      </c>
      <c r="D4035" s="9" t="s">
        <v>93</v>
      </c>
      <c r="E4035" s="9" t="s">
        <v>2791</v>
      </c>
      <c r="F4035" s="9" t="s">
        <v>2792</v>
      </c>
      <c r="G4035" s="10">
        <v>10500</v>
      </c>
      <c r="H4035" s="9" t="s">
        <v>94</v>
      </c>
      <c r="I4035" s="10">
        <v>48040</v>
      </c>
      <c r="J4035" s="11">
        <v>0.22</v>
      </c>
      <c r="K4035" s="9" t="s">
        <v>94</v>
      </c>
      <c r="L4035" s="9" t="s">
        <v>95</v>
      </c>
    </row>
    <row r="4036" spans="1:12" x14ac:dyDescent="0.2">
      <c r="A4036" t="str">
        <f>VLOOKUP(B4036,StateFIPS!A$2:B$52,2)</f>
        <v>Kentucky</v>
      </c>
      <c r="B4036">
        <f t="shared" si="66"/>
        <v>21</v>
      </c>
      <c r="C4036" s="9" t="s">
        <v>142</v>
      </c>
      <c r="D4036" s="9" t="s">
        <v>93</v>
      </c>
      <c r="E4036" s="9" t="s">
        <v>2791</v>
      </c>
      <c r="F4036" s="9" t="s">
        <v>2792</v>
      </c>
      <c r="G4036" s="10">
        <v>305937</v>
      </c>
      <c r="H4036" s="9" t="s">
        <v>94</v>
      </c>
      <c r="I4036" s="10">
        <v>1399696</v>
      </c>
      <c r="J4036" s="11">
        <v>0.22</v>
      </c>
      <c r="K4036" s="9" t="s">
        <v>94</v>
      </c>
      <c r="L4036" s="9" t="s">
        <v>95</v>
      </c>
    </row>
    <row r="4037" spans="1:12" x14ac:dyDescent="0.2">
      <c r="A4037" t="str">
        <f>VLOOKUP(B4037,StateFIPS!A$2:B$52,2)</f>
        <v>Pennsylvania</v>
      </c>
      <c r="B4037">
        <f t="shared" si="66"/>
        <v>42</v>
      </c>
      <c r="C4037" s="9" t="s">
        <v>2423</v>
      </c>
      <c r="D4037" s="9" t="s">
        <v>93</v>
      </c>
      <c r="E4037" s="9" t="s">
        <v>2791</v>
      </c>
      <c r="F4037" s="9" t="s">
        <v>2792</v>
      </c>
      <c r="G4037" s="10">
        <v>352092</v>
      </c>
      <c r="H4037" s="9" t="s">
        <v>94</v>
      </c>
      <c r="I4037" s="10">
        <v>1610861</v>
      </c>
      <c r="J4037" s="11">
        <v>0.22</v>
      </c>
      <c r="K4037" s="9" t="s">
        <v>94</v>
      </c>
      <c r="L4037" s="9" t="s">
        <v>95</v>
      </c>
    </row>
    <row r="4038" spans="1:12" x14ac:dyDescent="0.2">
      <c r="A4038" t="str">
        <f>VLOOKUP(B4038,StateFIPS!A$2:B$52,2)</f>
        <v>North Carolina</v>
      </c>
      <c r="B4038">
        <f t="shared" si="66"/>
        <v>37</v>
      </c>
      <c r="C4038" s="9" t="s">
        <v>1406</v>
      </c>
      <c r="D4038" s="9" t="s">
        <v>93</v>
      </c>
      <c r="E4038" s="9" t="s">
        <v>2791</v>
      </c>
      <c r="F4038" s="9" t="s">
        <v>2792</v>
      </c>
      <c r="G4038" s="10">
        <v>110506</v>
      </c>
      <c r="H4038" s="9" t="s">
        <v>94</v>
      </c>
      <c r="I4038" s="10">
        <v>505577</v>
      </c>
      <c r="J4038" s="11">
        <v>0.22</v>
      </c>
      <c r="K4038" s="9" t="s">
        <v>94</v>
      </c>
      <c r="L4038" s="9" t="s">
        <v>95</v>
      </c>
    </row>
    <row r="4039" spans="1:12" x14ac:dyDescent="0.2">
      <c r="A4039" t="str">
        <f>VLOOKUP(B4039,StateFIPS!A$2:B$52,2)</f>
        <v>Alabama</v>
      </c>
      <c r="B4039">
        <f t="shared" si="66"/>
        <v>1</v>
      </c>
      <c r="C4039" s="9" t="s">
        <v>588</v>
      </c>
      <c r="D4039" s="9" t="s">
        <v>93</v>
      </c>
      <c r="E4039" s="9" t="s">
        <v>2791</v>
      </c>
      <c r="F4039" s="9" t="s">
        <v>2792</v>
      </c>
      <c r="G4039" s="10">
        <v>8034829</v>
      </c>
      <c r="H4039" s="9" t="s">
        <v>94</v>
      </c>
      <c r="I4039" s="10">
        <v>36760244</v>
      </c>
      <c r="J4039" s="11">
        <v>0.22</v>
      </c>
      <c r="K4039" s="9" t="s">
        <v>94</v>
      </c>
      <c r="L4039" s="9" t="s">
        <v>95</v>
      </c>
    </row>
    <row r="4040" spans="1:12" x14ac:dyDescent="0.2">
      <c r="A4040" t="str">
        <f>VLOOKUP(B4040,StateFIPS!A$2:B$52,2)</f>
        <v>Arkansas</v>
      </c>
      <c r="B4040">
        <f t="shared" si="66"/>
        <v>5</v>
      </c>
      <c r="C4040" s="9" t="s">
        <v>500</v>
      </c>
      <c r="D4040" s="9" t="s">
        <v>93</v>
      </c>
      <c r="E4040" s="9" t="s">
        <v>2791</v>
      </c>
      <c r="F4040" s="9" t="s">
        <v>2792</v>
      </c>
      <c r="G4040" s="10">
        <v>1832954</v>
      </c>
      <c r="H4040" s="9" t="s">
        <v>94</v>
      </c>
      <c r="I4040" s="10">
        <v>8385969</v>
      </c>
      <c r="J4040" s="11">
        <v>0.22</v>
      </c>
      <c r="K4040" s="9" t="s">
        <v>94</v>
      </c>
      <c r="L4040" s="9" t="s">
        <v>95</v>
      </c>
    </row>
    <row r="4041" spans="1:12" x14ac:dyDescent="0.2">
      <c r="A4041" t="str">
        <f>VLOOKUP(B4041,StateFIPS!A$2:B$52,2)</f>
        <v>Alabama</v>
      </c>
      <c r="B4041">
        <f t="shared" si="66"/>
        <v>1</v>
      </c>
      <c r="C4041" s="9" t="s">
        <v>100</v>
      </c>
      <c r="D4041" s="9" t="s">
        <v>93</v>
      </c>
      <c r="E4041" s="9" t="s">
        <v>2791</v>
      </c>
      <c r="F4041" s="9" t="s">
        <v>2792</v>
      </c>
      <c r="G4041" s="10">
        <v>3454464</v>
      </c>
      <c r="H4041" s="9" t="s">
        <v>94</v>
      </c>
      <c r="I4041" s="10">
        <v>15804562</v>
      </c>
      <c r="J4041" s="11">
        <v>0.22</v>
      </c>
      <c r="K4041" s="9" t="s">
        <v>94</v>
      </c>
      <c r="L4041" s="9" t="s">
        <v>95</v>
      </c>
    </row>
    <row r="4042" spans="1:12" x14ac:dyDescent="0.2">
      <c r="A4042" t="str">
        <f>VLOOKUP(B4042,StateFIPS!A$2:B$52,2)</f>
        <v>Oklahoma</v>
      </c>
      <c r="B4042">
        <f t="shared" si="66"/>
        <v>40</v>
      </c>
      <c r="C4042" s="9" t="s">
        <v>1449</v>
      </c>
      <c r="D4042" s="9" t="s">
        <v>93</v>
      </c>
      <c r="E4042" s="9" t="s">
        <v>2791</v>
      </c>
      <c r="F4042" s="9" t="s">
        <v>2792</v>
      </c>
      <c r="G4042" s="10">
        <v>10500</v>
      </c>
      <c r="H4042" s="9" t="s">
        <v>94</v>
      </c>
      <c r="I4042" s="10">
        <v>48040</v>
      </c>
      <c r="J4042" s="11">
        <v>0.22</v>
      </c>
      <c r="K4042" s="9" t="s">
        <v>94</v>
      </c>
      <c r="L4042" s="9" t="s">
        <v>95</v>
      </c>
    </row>
    <row r="4043" spans="1:12" x14ac:dyDescent="0.2">
      <c r="A4043" t="str">
        <f>VLOOKUP(B4043,StateFIPS!A$2:B$52,2)</f>
        <v>Kentucky</v>
      </c>
      <c r="B4043">
        <f t="shared" si="66"/>
        <v>21</v>
      </c>
      <c r="C4043" s="9" t="s">
        <v>1824</v>
      </c>
      <c r="D4043" s="9" t="s">
        <v>93</v>
      </c>
      <c r="E4043" s="9" t="s">
        <v>2791</v>
      </c>
      <c r="F4043" s="9" t="s">
        <v>2792</v>
      </c>
      <c r="G4043" s="10">
        <v>14221</v>
      </c>
      <c r="H4043" s="9" t="s">
        <v>94</v>
      </c>
      <c r="I4043" s="10">
        <v>65062</v>
      </c>
      <c r="J4043" s="11">
        <v>0.22</v>
      </c>
      <c r="K4043" s="9" t="s">
        <v>94</v>
      </c>
      <c r="L4043" s="9" t="s">
        <v>95</v>
      </c>
    </row>
    <row r="4044" spans="1:12" x14ac:dyDescent="0.2">
      <c r="A4044" t="str">
        <f>VLOOKUP(B4044,StateFIPS!A$2:B$52,2)</f>
        <v>Arkansas</v>
      </c>
      <c r="B4044">
        <f t="shared" si="66"/>
        <v>5</v>
      </c>
      <c r="C4044" s="9" t="s">
        <v>496</v>
      </c>
      <c r="D4044" s="9" t="s">
        <v>93</v>
      </c>
      <c r="E4044" s="9" t="s">
        <v>2791</v>
      </c>
      <c r="F4044" s="9" t="s">
        <v>2792</v>
      </c>
      <c r="G4044" s="10">
        <v>21716</v>
      </c>
      <c r="H4044" s="9" t="s">
        <v>94</v>
      </c>
      <c r="I4044" s="10">
        <v>99353</v>
      </c>
      <c r="J4044" s="11">
        <v>0.22</v>
      </c>
      <c r="K4044" s="9" t="s">
        <v>94</v>
      </c>
      <c r="L4044" s="9" t="s">
        <v>95</v>
      </c>
    </row>
    <row r="4045" spans="1:12" x14ac:dyDescent="0.2">
      <c r="A4045" t="str">
        <f>VLOOKUP(B4045,StateFIPS!A$2:B$52,2)</f>
        <v>North Carolina</v>
      </c>
      <c r="B4045">
        <f t="shared" si="66"/>
        <v>37</v>
      </c>
      <c r="C4045" s="9" t="s">
        <v>1198</v>
      </c>
      <c r="D4045" s="9" t="s">
        <v>93</v>
      </c>
      <c r="E4045" s="9" t="s">
        <v>2791</v>
      </c>
      <c r="F4045" s="9" t="s">
        <v>2792</v>
      </c>
      <c r="G4045" s="10">
        <v>1066654</v>
      </c>
      <c r="H4045" s="9" t="s">
        <v>94</v>
      </c>
      <c r="I4045" s="10">
        <v>4880063</v>
      </c>
      <c r="J4045" s="11">
        <v>0.22</v>
      </c>
      <c r="K4045" s="9" t="s">
        <v>94</v>
      </c>
      <c r="L4045" s="9" t="s">
        <v>95</v>
      </c>
    </row>
    <row r="4046" spans="1:12" x14ac:dyDescent="0.2">
      <c r="A4046" t="str">
        <f>VLOOKUP(B4046,StateFIPS!A$2:B$52,2)</f>
        <v>Oklahoma</v>
      </c>
      <c r="B4046">
        <f t="shared" si="66"/>
        <v>40</v>
      </c>
      <c r="C4046" s="9" t="s">
        <v>2062</v>
      </c>
      <c r="D4046" s="9" t="s">
        <v>93</v>
      </c>
      <c r="E4046" s="9" t="s">
        <v>2791</v>
      </c>
      <c r="F4046" s="9" t="s">
        <v>2792</v>
      </c>
      <c r="G4046" s="10">
        <v>1652965</v>
      </c>
      <c r="H4046" s="9" t="s">
        <v>94</v>
      </c>
      <c r="I4046" s="10">
        <v>7562499</v>
      </c>
      <c r="J4046" s="11">
        <v>0.22</v>
      </c>
      <c r="K4046" s="9" t="s">
        <v>94</v>
      </c>
      <c r="L4046" s="9" t="s">
        <v>95</v>
      </c>
    </row>
    <row r="4047" spans="1:12" x14ac:dyDescent="0.2">
      <c r="A4047" t="str">
        <f>VLOOKUP(B4047,StateFIPS!A$2:B$52,2)</f>
        <v>Kentucky</v>
      </c>
      <c r="B4047">
        <f t="shared" si="66"/>
        <v>21</v>
      </c>
      <c r="C4047" s="9" t="s">
        <v>149</v>
      </c>
      <c r="D4047" s="9" t="s">
        <v>93</v>
      </c>
      <c r="E4047" s="9" t="s">
        <v>2791</v>
      </c>
      <c r="F4047" s="9" t="s">
        <v>2792</v>
      </c>
      <c r="G4047" s="10">
        <v>14221</v>
      </c>
      <c r="H4047" s="9" t="s">
        <v>94</v>
      </c>
      <c r="I4047" s="10">
        <v>65062</v>
      </c>
      <c r="J4047" s="11">
        <v>0.22</v>
      </c>
      <c r="K4047" s="9" t="s">
        <v>94</v>
      </c>
      <c r="L4047" s="9" t="s">
        <v>95</v>
      </c>
    </row>
    <row r="4048" spans="1:12" x14ac:dyDescent="0.2">
      <c r="A4048" t="str">
        <f>VLOOKUP(B4048,StateFIPS!A$2:B$52,2)</f>
        <v>Virginia</v>
      </c>
      <c r="B4048">
        <f t="shared" si="66"/>
        <v>51</v>
      </c>
      <c r="C4048" s="9" t="s">
        <v>1102</v>
      </c>
      <c r="D4048" s="9" t="s">
        <v>93</v>
      </c>
      <c r="E4048" s="9" t="s">
        <v>2791</v>
      </c>
      <c r="F4048" s="9" t="s">
        <v>2792</v>
      </c>
      <c r="G4048" s="10">
        <v>8296</v>
      </c>
      <c r="H4048" s="9" t="s">
        <v>94</v>
      </c>
      <c r="I4048" s="10">
        <v>37953</v>
      </c>
      <c r="J4048" s="11">
        <v>0.22</v>
      </c>
      <c r="K4048" s="9" t="s">
        <v>94</v>
      </c>
      <c r="L4048" s="9" t="s">
        <v>95</v>
      </c>
    </row>
    <row r="4049" spans="1:12" x14ac:dyDescent="0.2">
      <c r="A4049" t="str">
        <f>VLOOKUP(B4049,StateFIPS!A$2:B$52,2)</f>
        <v>North Carolina</v>
      </c>
      <c r="B4049">
        <f t="shared" si="66"/>
        <v>37</v>
      </c>
      <c r="C4049" s="9" t="s">
        <v>1145</v>
      </c>
      <c r="D4049" s="9" t="s">
        <v>93</v>
      </c>
      <c r="E4049" s="9" t="s">
        <v>2791</v>
      </c>
      <c r="F4049" s="9" t="s">
        <v>2792</v>
      </c>
      <c r="G4049" s="10">
        <v>2155094</v>
      </c>
      <c r="H4049" s="9" t="s">
        <v>94</v>
      </c>
      <c r="I4049" s="10">
        <v>9859796</v>
      </c>
      <c r="J4049" s="11">
        <v>0.22</v>
      </c>
      <c r="K4049" s="9" t="s">
        <v>94</v>
      </c>
      <c r="L4049" s="9" t="s">
        <v>95</v>
      </c>
    </row>
    <row r="4050" spans="1:12" x14ac:dyDescent="0.2">
      <c r="A4050" t="str">
        <f>VLOOKUP(B4050,StateFIPS!A$2:B$52,2)</f>
        <v>Indiana</v>
      </c>
      <c r="B4050">
        <f t="shared" si="66"/>
        <v>18</v>
      </c>
      <c r="C4050" s="9" t="s">
        <v>229</v>
      </c>
      <c r="D4050" s="9" t="s">
        <v>93</v>
      </c>
      <c r="E4050" s="9" t="s">
        <v>2791</v>
      </c>
      <c r="F4050" s="9" t="s">
        <v>2792</v>
      </c>
      <c r="G4050" s="10">
        <v>530</v>
      </c>
      <c r="H4050" s="9" t="s">
        <v>94</v>
      </c>
      <c r="I4050" s="10">
        <v>2424</v>
      </c>
      <c r="J4050" s="11">
        <v>0.22</v>
      </c>
      <c r="K4050" s="9" t="s">
        <v>94</v>
      </c>
      <c r="L4050" s="9" t="s">
        <v>95</v>
      </c>
    </row>
    <row r="4051" spans="1:12" x14ac:dyDescent="0.2">
      <c r="A4051" t="str">
        <f>VLOOKUP(B4051,StateFIPS!A$2:B$52,2)</f>
        <v>Oregon</v>
      </c>
      <c r="B4051">
        <f t="shared" si="66"/>
        <v>41</v>
      </c>
      <c r="C4051" s="9" t="s">
        <v>1311</v>
      </c>
      <c r="D4051" s="9" t="s">
        <v>93</v>
      </c>
      <c r="E4051" s="9" t="s">
        <v>2791</v>
      </c>
      <c r="F4051" s="9" t="s">
        <v>2792</v>
      </c>
      <c r="G4051" s="10">
        <v>163076</v>
      </c>
      <c r="H4051" s="9" t="s">
        <v>94</v>
      </c>
      <c r="I4051" s="10">
        <v>746093</v>
      </c>
      <c r="J4051" s="11">
        <v>0.22</v>
      </c>
      <c r="K4051" s="9" t="s">
        <v>94</v>
      </c>
      <c r="L4051" s="9" t="s">
        <v>95</v>
      </c>
    </row>
    <row r="4052" spans="1:12" x14ac:dyDescent="0.2">
      <c r="A4052" t="str">
        <f>VLOOKUP(B4052,StateFIPS!A$2:B$52,2)</f>
        <v>Alabama</v>
      </c>
      <c r="B4052">
        <f t="shared" si="66"/>
        <v>1</v>
      </c>
      <c r="C4052" s="9" t="s">
        <v>589</v>
      </c>
      <c r="D4052" s="9" t="s">
        <v>93</v>
      </c>
      <c r="E4052" s="9" t="s">
        <v>2791</v>
      </c>
      <c r="F4052" s="9" t="s">
        <v>2792</v>
      </c>
      <c r="G4052" s="10">
        <v>698192</v>
      </c>
      <c r="H4052" s="9" t="s">
        <v>94</v>
      </c>
      <c r="I4052" s="10">
        <v>3194308</v>
      </c>
      <c r="J4052" s="11">
        <v>0.22</v>
      </c>
      <c r="K4052" s="9" t="s">
        <v>94</v>
      </c>
      <c r="L4052" s="9" t="s">
        <v>95</v>
      </c>
    </row>
    <row r="4053" spans="1:12" x14ac:dyDescent="0.2">
      <c r="A4053" t="str">
        <f>VLOOKUP(B4053,StateFIPS!A$2:B$52,2)</f>
        <v>Pennsylvania</v>
      </c>
      <c r="B4053">
        <f t="shared" si="66"/>
        <v>42</v>
      </c>
      <c r="C4053" s="9" t="s">
        <v>2328</v>
      </c>
      <c r="D4053" s="9" t="s">
        <v>93</v>
      </c>
      <c r="E4053" s="9" t="s">
        <v>2791</v>
      </c>
      <c r="F4053" s="9" t="s">
        <v>2792</v>
      </c>
      <c r="G4053" s="10">
        <v>257522</v>
      </c>
      <c r="H4053" s="9" t="s">
        <v>94</v>
      </c>
      <c r="I4053" s="10">
        <v>1178190</v>
      </c>
      <c r="J4053" s="11">
        <v>0.22</v>
      </c>
      <c r="K4053" s="9" t="s">
        <v>94</v>
      </c>
      <c r="L4053" s="9" t="s">
        <v>95</v>
      </c>
    </row>
    <row r="4054" spans="1:12" x14ac:dyDescent="0.2">
      <c r="A4054" t="str">
        <f>VLOOKUP(B4054,StateFIPS!A$2:B$52,2)</f>
        <v>California</v>
      </c>
      <c r="B4054">
        <f t="shared" si="66"/>
        <v>6</v>
      </c>
      <c r="C4054" s="9" t="s">
        <v>2085</v>
      </c>
      <c r="D4054" s="9" t="s">
        <v>93</v>
      </c>
      <c r="E4054" s="9" t="s">
        <v>2791</v>
      </c>
      <c r="F4054" s="9" t="s">
        <v>2792</v>
      </c>
      <c r="G4054" s="10">
        <v>96308</v>
      </c>
      <c r="H4054" s="9" t="s">
        <v>94</v>
      </c>
      <c r="I4054" s="10">
        <v>440620</v>
      </c>
      <c r="J4054" s="11">
        <v>0.22</v>
      </c>
      <c r="K4054" s="9" t="s">
        <v>94</v>
      </c>
      <c r="L4054" s="9" t="s">
        <v>95</v>
      </c>
    </row>
    <row r="4055" spans="1:12" x14ac:dyDescent="0.2">
      <c r="A4055" t="str">
        <f>VLOOKUP(B4055,StateFIPS!A$2:B$52,2)</f>
        <v>Virginia</v>
      </c>
      <c r="B4055">
        <f t="shared" si="66"/>
        <v>51</v>
      </c>
      <c r="C4055" s="9" t="s">
        <v>2560</v>
      </c>
      <c r="D4055" s="9" t="s">
        <v>93</v>
      </c>
      <c r="E4055" s="9" t="s">
        <v>2791</v>
      </c>
      <c r="F4055" s="9" t="s">
        <v>2792</v>
      </c>
      <c r="G4055" s="10">
        <v>299081</v>
      </c>
      <c r="H4055" s="9" t="s">
        <v>94</v>
      </c>
      <c r="I4055" s="10">
        <v>1368331</v>
      </c>
      <c r="J4055" s="11">
        <v>0.22</v>
      </c>
      <c r="K4055" s="9" t="s">
        <v>94</v>
      </c>
      <c r="L4055" s="9" t="s">
        <v>95</v>
      </c>
    </row>
    <row r="4056" spans="1:12" x14ac:dyDescent="0.2">
      <c r="A4056" t="str">
        <f>VLOOKUP(B4056,StateFIPS!A$2:B$52,2)</f>
        <v>North Carolina</v>
      </c>
      <c r="B4056">
        <f t="shared" si="66"/>
        <v>37</v>
      </c>
      <c r="C4056" s="9" t="s">
        <v>1355</v>
      </c>
      <c r="D4056" s="9" t="s">
        <v>93</v>
      </c>
      <c r="E4056" s="9" t="s">
        <v>2791</v>
      </c>
      <c r="F4056" s="9" t="s">
        <v>2792</v>
      </c>
      <c r="G4056" s="10">
        <v>844223</v>
      </c>
      <c r="H4056" s="9" t="s">
        <v>94</v>
      </c>
      <c r="I4056" s="10">
        <v>3862414</v>
      </c>
      <c r="J4056" s="11">
        <v>0.22</v>
      </c>
      <c r="K4056" s="9" t="s">
        <v>94</v>
      </c>
      <c r="L4056" s="9" t="s">
        <v>95</v>
      </c>
    </row>
    <row r="4057" spans="1:12" x14ac:dyDescent="0.2">
      <c r="A4057" t="str">
        <f>VLOOKUP(B4057,StateFIPS!A$2:B$52,2)</f>
        <v>Iowa</v>
      </c>
      <c r="B4057">
        <f t="shared" si="66"/>
        <v>19</v>
      </c>
      <c r="C4057" s="9" t="s">
        <v>201</v>
      </c>
      <c r="D4057" s="9" t="s">
        <v>93</v>
      </c>
      <c r="E4057" s="9" t="s">
        <v>2791</v>
      </c>
      <c r="F4057" s="9" t="s">
        <v>2792</v>
      </c>
      <c r="G4057" s="10">
        <v>172005</v>
      </c>
      <c r="H4057" s="9" t="s">
        <v>94</v>
      </c>
      <c r="I4057" s="10">
        <v>786944</v>
      </c>
      <c r="J4057" s="11">
        <v>0.22</v>
      </c>
      <c r="K4057" s="9" t="s">
        <v>94</v>
      </c>
      <c r="L4057" s="9" t="s">
        <v>95</v>
      </c>
    </row>
    <row r="4058" spans="1:12" x14ac:dyDescent="0.2">
      <c r="A4058" t="str">
        <f>VLOOKUP(B4058,StateFIPS!A$2:B$52,2)</f>
        <v>Kentucky</v>
      </c>
      <c r="B4058">
        <f t="shared" si="66"/>
        <v>21</v>
      </c>
      <c r="C4058" s="9" t="s">
        <v>146</v>
      </c>
      <c r="D4058" s="9" t="s">
        <v>93</v>
      </c>
      <c r="E4058" s="9" t="s">
        <v>2791</v>
      </c>
      <c r="F4058" s="9" t="s">
        <v>2792</v>
      </c>
      <c r="G4058" s="10">
        <v>14221</v>
      </c>
      <c r="H4058" s="9" t="s">
        <v>94</v>
      </c>
      <c r="I4058" s="10">
        <v>65062</v>
      </c>
      <c r="J4058" s="11">
        <v>0.22</v>
      </c>
      <c r="K4058" s="9" t="s">
        <v>94</v>
      </c>
      <c r="L4058" s="9" t="s">
        <v>95</v>
      </c>
    </row>
    <row r="4059" spans="1:12" x14ac:dyDescent="0.2">
      <c r="A4059" t="str">
        <f>VLOOKUP(B4059,StateFIPS!A$2:B$52,2)</f>
        <v>North Carolina</v>
      </c>
      <c r="B4059">
        <f t="shared" si="66"/>
        <v>37</v>
      </c>
      <c r="C4059" s="9" t="s">
        <v>1429</v>
      </c>
      <c r="D4059" s="9" t="s">
        <v>93</v>
      </c>
      <c r="E4059" s="9" t="s">
        <v>2791</v>
      </c>
      <c r="F4059" s="9" t="s">
        <v>2792</v>
      </c>
      <c r="G4059" s="10">
        <v>512556</v>
      </c>
      <c r="H4059" s="9" t="s">
        <v>94</v>
      </c>
      <c r="I4059" s="10">
        <v>2345002</v>
      </c>
      <c r="J4059" s="11">
        <v>0.22</v>
      </c>
      <c r="K4059" s="9" t="s">
        <v>94</v>
      </c>
      <c r="L4059" s="9" t="s">
        <v>95</v>
      </c>
    </row>
    <row r="4060" spans="1:12" x14ac:dyDescent="0.2">
      <c r="A4060" t="str">
        <f>VLOOKUP(B4060,StateFIPS!A$2:B$52,2)</f>
        <v>Oklahoma</v>
      </c>
      <c r="B4060">
        <f t="shared" si="66"/>
        <v>40</v>
      </c>
      <c r="C4060" s="9" t="s">
        <v>2077</v>
      </c>
      <c r="D4060" s="9" t="s">
        <v>93</v>
      </c>
      <c r="E4060" s="9" t="s">
        <v>2791</v>
      </c>
      <c r="F4060" s="9" t="s">
        <v>2792</v>
      </c>
      <c r="G4060" s="10">
        <v>248995</v>
      </c>
      <c r="H4060" s="9" t="s">
        <v>94</v>
      </c>
      <c r="I4060" s="10">
        <v>1139181</v>
      </c>
      <c r="J4060" s="11">
        <v>0.22</v>
      </c>
      <c r="K4060" s="9" t="s">
        <v>94</v>
      </c>
      <c r="L4060" s="9" t="s">
        <v>95</v>
      </c>
    </row>
    <row r="4061" spans="1:12" x14ac:dyDescent="0.2">
      <c r="A4061" t="str">
        <f>VLOOKUP(B4061,StateFIPS!A$2:B$52,2)</f>
        <v>Iowa</v>
      </c>
      <c r="B4061">
        <f t="shared" si="66"/>
        <v>19</v>
      </c>
      <c r="C4061" s="9" t="s">
        <v>202</v>
      </c>
      <c r="D4061" s="9" t="s">
        <v>93</v>
      </c>
      <c r="E4061" s="9" t="s">
        <v>2791</v>
      </c>
      <c r="F4061" s="9" t="s">
        <v>2792</v>
      </c>
      <c r="G4061" s="10">
        <v>2216</v>
      </c>
      <c r="H4061" s="9" t="s">
        <v>94</v>
      </c>
      <c r="I4061" s="10">
        <v>10140</v>
      </c>
      <c r="J4061" s="11">
        <v>0.22</v>
      </c>
      <c r="K4061" s="9" t="s">
        <v>94</v>
      </c>
      <c r="L4061" s="9" t="s">
        <v>95</v>
      </c>
    </row>
    <row r="4062" spans="1:12" x14ac:dyDescent="0.2">
      <c r="A4062" t="str">
        <f>VLOOKUP(B4062,StateFIPS!A$2:B$52,2)</f>
        <v>Kentucky</v>
      </c>
      <c r="B4062">
        <f t="shared" si="66"/>
        <v>21</v>
      </c>
      <c r="C4062" s="9" t="s">
        <v>132</v>
      </c>
      <c r="D4062" s="9" t="s">
        <v>93</v>
      </c>
      <c r="E4062" s="9" t="s">
        <v>2791</v>
      </c>
      <c r="F4062" s="9" t="s">
        <v>2792</v>
      </c>
      <c r="G4062" s="10">
        <v>379243</v>
      </c>
      <c r="H4062" s="9" t="s">
        <v>94</v>
      </c>
      <c r="I4062" s="10">
        <v>1735079</v>
      </c>
      <c r="J4062" s="11">
        <v>0.22</v>
      </c>
      <c r="K4062" s="9" t="s">
        <v>94</v>
      </c>
      <c r="L4062" s="9" t="s">
        <v>95</v>
      </c>
    </row>
    <row r="4063" spans="1:12" x14ac:dyDescent="0.2">
      <c r="A4063" t="str">
        <f>VLOOKUP(B4063,StateFIPS!A$2:B$52,2)</f>
        <v>Pennsylvania</v>
      </c>
      <c r="B4063">
        <f t="shared" si="66"/>
        <v>42</v>
      </c>
      <c r="C4063" s="9" t="s">
        <v>2470</v>
      </c>
      <c r="D4063" s="9" t="s">
        <v>93</v>
      </c>
      <c r="E4063" s="9" t="s">
        <v>2791</v>
      </c>
      <c r="F4063" s="9" t="s">
        <v>2792</v>
      </c>
      <c r="G4063" s="10">
        <v>3351</v>
      </c>
      <c r="H4063" s="9" t="s">
        <v>94</v>
      </c>
      <c r="I4063" s="10">
        <v>15333</v>
      </c>
      <c r="J4063" s="11">
        <v>0.22</v>
      </c>
      <c r="K4063" s="9" t="s">
        <v>94</v>
      </c>
      <c r="L4063" s="9" t="s">
        <v>95</v>
      </c>
    </row>
    <row r="4064" spans="1:12" x14ac:dyDescent="0.2">
      <c r="A4064" t="str">
        <f>VLOOKUP(B4064,StateFIPS!A$2:B$52,2)</f>
        <v>Alabama</v>
      </c>
      <c r="B4064">
        <f t="shared" si="66"/>
        <v>1</v>
      </c>
      <c r="C4064" s="9" t="s">
        <v>97</v>
      </c>
      <c r="D4064" s="9" t="s">
        <v>93</v>
      </c>
      <c r="E4064" s="9" t="s">
        <v>2791</v>
      </c>
      <c r="F4064" s="9" t="s">
        <v>2792</v>
      </c>
      <c r="G4064" s="10">
        <v>1279312</v>
      </c>
      <c r="H4064" s="9" t="s">
        <v>94</v>
      </c>
      <c r="I4064" s="10">
        <v>5852996</v>
      </c>
      <c r="J4064" s="11">
        <v>0.22</v>
      </c>
      <c r="K4064" s="9" t="s">
        <v>94</v>
      </c>
      <c r="L4064" s="9" t="s">
        <v>95</v>
      </c>
    </row>
    <row r="4065" spans="1:12" x14ac:dyDescent="0.2">
      <c r="A4065" t="str">
        <f>VLOOKUP(B4065,StateFIPS!A$2:B$52,2)</f>
        <v>Indiana</v>
      </c>
      <c r="B4065">
        <f t="shared" si="66"/>
        <v>18</v>
      </c>
      <c r="C4065" s="9" t="s">
        <v>1627</v>
      </c>
      <c r="D4065" s="9" t="s">
        <v>93</v>
      </c>
      <c r="E4065" s="9" t="s">
        <v>2791</v>
      </c>
      <c r="F4065" s="9" t="s">
        <v>2792</v>
      </c>
      <c r="G4065" s="10">
        <v>32023</v>
      </c>
      <c r="H4065" s="9" t="s">
        <v>94</v>
      </c>
      <c r="I4065" s="10">
        <v>146509</v>
      </c>
      <c r="J4065" s="11">
        <v>0.22</v>
      </c>
      <c r="K4065" s="9" t="s">
        <v>94</v>
      </c>
      <c r="L4065" s="9" t="s">
        <v>95</v>
      </c>
    </row>
    <row r="4066" spans="1:12" x14ac:dyDescent="0.2">
      <c r="A4066" t="str">
        <f>VLOOKUP(B4066,StateFIPS!A$2:B$52,2)</f>
        <v>Ohio</v>
      </c>
      <c r="B4066">
        <f t="shared" si="66"/>
        <v>39</v>
      </c>
      <c r="C4066" s="9" t="s">
        <v>2213</v>
      </c>
      <c r="D4066" s="9" t="s">
        <v>93</v>
      </c>
      <c r="E4066" s="9" t="s">
        <v>2791</v>
      </c>
      <c r="F4066" s="9" t="s">
        <v>2792</v>
      </c>
      <c r="G4066" s="10">
        <v>191</v>
      </c>
      <c r="H4066" s="9" t="s">
        <v>94</v>
      </c>
      <c r="I4066" s="10">
        <v>873</v>
      </c>
      <c r="J4066" s="11">
        <v>0.22</v>
      </c>
      <c r="K4066" s="9" t="s">
        <v>94</v>
      </c>
      <c r="L4066" s="9" t="s">
        <v>95</v>
      </c>
    </row>
    <row r="4067" spans="1:12" x14ac:dyDescent="0.2">
      <c r="A4067" t="str">
        <f>VLOOKUP(B4067,StateFIPS!A$2:B$52,2)</f>
        <v>Indiana</v>
      </c>
      <c r="B4067">
        <f t="shared" si="66"/>
        <v>18</v>
      </c>
      <c r="C4067" s="9" t="s">
        <v>2239</v>
      </c>
      <c r="D4067" s="9" t="s">
        <v>93</v>
      </c>
      <c r="E4067" s="9" t="s">
        <v>2791</v>
      </c>
      <c r="F4067" s="9" t="s">
        <v>2792</v>
      </c>
      <c r="G4067" s="10">
        <v>32023</v>
      </c>
      <c r="H4067" s="9" t="s">
        <v>94</v>
      </c>
      <c r="I4067" s="10">
        <v>146509</v>
      </c>
      <c r="J4067" s="11">
        <v>0.22</v>
      </c>
      <c r="K4067" s="9" t="s">
        <v>94</v>
      </c>
      <c r="L4067" s="9" t="s">
        <v>95</v>
      </c>
    </row>
    <row r="4068" spans="1:12" x14ac:dyDescent="0.2">
      <c r="A4068" t="str">
        <f>VLOOKUP(B4068,StateFIPS!A$2:B$52,2)</f>
        <v>California</v>
      </c>
      <c r="B4068">
        <f t="shared" si="66"/>
        <v>6</v>
      </c>
      <c r="C4068" s="9" t="s">
        <v>2142</v>
      </c>
      <c r="D4068" s="9" t="s">
        <v>93</v>
      </c>
      <c r="E4068" s="9" t="s">
        <v>2791</v>
      </c>
      <c r="F4068" s="9" t="s">
        <v>2792</v>
      </c>
      <c r="G4068" s="10">
        <v>3</v>
      </c>
      <c r="H4068" s="9" t="s">
        <v>94</v>
      </c>
      <c r="I4068" s="10">
        <v>12</v>
      </c>
      <c r="J4068" s="11">
        <v>0.22</v>
      </c>
      <c r="K4068" s="9" t="s">
        <v>94</v>
      </c>
      <c r="L4068" s="9" t="s">
        <v>95</v>
      </c>
    </row>
    <row r="4069" spans="1:12" x14ac:dyDescent="0.2">
      <c r="A4069" t="str">
        <f>VLOOKUP(B4069,StateFIPS!A$2:B$52,2)</f>
        <v>Ohio</v>
      </c>
      <c r="B4069">
        <f t="shared" si="66"/>
        <v>39</v>
      </c>
      <c r="C4069" s="9" t="s">
        <v>1546</v>
      </c>
      <c r="D4069" s="9" t="s">
        <v>93</v>
      </c>
      <c r="E4069" s="9" t="s">
        <v>2791</v>
      </c>
      <c r="F4069" s="9" t="s">
        <v>2792</v>
      </c>
      <c r="G4069" s="10">
        <v>7386</v>
      </c>
      <c r="H4069" s="9" t="s">
        <v>94</v>
      </c>
      <c r="I4069" s="10">
        <v>33790</v>
      </c>
      <c r="J4069" s="11">
        <v>0.22</v>
      </c>
      <c r="K4069" s="9" t="s">
        <v>94</v>
      </c>
      <c r="L4069" s="9" t="s">
        <v>95</v>
      </c>
    </row>
    <row r="4070" spans="1:12" x14ac:dyDescent="0.2">
      <c r="A4070" t="str">
        <f>VLOOKUP(B4070,StateFIPS!A$2:B$52,2)</f>
        <v>Iowa</v>
      </c>
      <c r="B4070">
        <f t="shared" si="66"/>
        <v>19</v>
      </c>
      <c r="C4070" s="9" t="s">
        <v>218</v>
      </c>
      <c r="D4070" s="9" t="s">
        <v>93</v>
      </c>
      <c r="E4070" s="9" t="s">
        <v>2791</v>
      </c>
      <c r="F4070" s="9" t="s">
        <v>2792</v>
      </c>
      <c r="G4070" s="10">
        <v>8696</v>
      </c>
      <c r="H4070" s="9" t="s">
        <v>94</v>
      </c>
      <c r="I4070" s="10">
        <v>39786</v>
      </c>
      <c r="J4070" s="11">
        <v>0.22</v>
      </c>
      <c r="K4070" s="9" t="s">
        <v>94</v>
      </c>
      <c r="L4070" s="9" t="s">
        <v>95</v>
      </c>
    </row>
    <row r="4071" spans="1:12" x14ac:dyDescent="0.2">
      <c r="A4071" t="str">
        <f>VLOOKUP(B4071,StateFIPS!A$2:B$52,2)</f>
        <v>Iowa</v>
      </c>
      <c r="B4071">
        <f t="shared" si="66"/>
        <v>19</v>
      </c>
      <c r="C4071" s="9" t="s">
        <v>1508</v>
      </c>
      <c r="D4071" s="9" t="s">
        <v>93</v>
      </c>
      <c r="E4071" s="9" t="s">
        <v>2791</v>
      </c>
      <c r="F4071" s="9" t="s">
        <v>2792</v>
      </c>
      <c r="G4071" s="10">
        <v>5253</v>
      </c>
      <c r="H4071" s="9" t="s">
        <v>94</v>
      </c>
      <c r="I4071" s="10">
        <v>24031</v>
      </c>
      <c r="J4071" s="11">
        <v>0.22</v>
      </c>
      <c r="K4071" s="9" t="s">
        <v>94</v>
      </c>
      <c r="L4071" s="9" t="s">
        <v>95</v>
      </c>
    </row>
    <row r="4072" spans="1:12" x14ac:dyDescent="0.2">
      <c r="A4072" t="str">
        <f>VLOOKUP(B4072,StateFIPS!A$2:B$52,2)</f>
        <v>Indiana</v>
      </c>
      <c r="B4072">
        <f t="shared" si="66"/>
        <v>18</v>
      </c>
      <c r="C4072" s="9" t="s">
        <v>2244</v>
      </c>
      <c r="D4072" s="9" t="s">
        <v>93</v>
      </c>
      <c r="E4072" s="9" t="s">
        <v>2791</v>
      </c>
      <c r="F4072" s="9" t="s">
        <v>2792</v>
      </c>
      <c r="G4072" s="10">
        <v>1830925</v>
      </c>
      <c r="H4072" s="9" t="s">
        <v>94</v>
      </c>
      <c r="I4072" s="10">
        <v>8376688</v>
      </c>
      <c r="J4072" s="11">
        <v>0.22</v>
      </c>
      <c r="K4072" s="9" t="s">
        <v>94</v>
      </c>
      <c r="L4072" s="9" t="s">
        <v>95</v>
      </c>
    </row>
    <row r="4073" spans="1:12" x14ac:dyDescent="0.2">
      <c r="A4073" t="str">
        <f>VLOOKUP(B4073,StateFIPS!A$2:B$52,2)</f>
        <v>California</v>
      </c>
      <c r="B4073">
        <f t="shared" si="66"/>
        <v>6</v>
      </c>
      <c r="C4073" s="9" t="s">
        <v>2135</v>
      </c>
      <c r="D4073" s="9" t="s">
        <v>93</v>
      </c>
      <c r="E4073" s="9" t="s">
        <v>2791</v>
      </c>
      <c r="F4073" s="9" t="s">
        <v>2792</v>
      </c>
      <c r="G4073" s="10">
        <v>341668</v>
      </c>
      <c r="H4073" s="9" t="s">
        <v>94</v>
      </c>
      <c r="I4073" s="10">
        <v>1563169</v>
      </c>
      <c r="J4073" s="11">
        <v>0.22</v>
      </c>
      <c r="K4073" s="9" t="s">
        <v>94</v>
      </c>
      <c r="L4073" s="9" t="s">
        <v>95</v>
      </c>
    </row>
    <row r="4074" spans="1:12" x14ac:dyDescent="0.2">
      <c r="A4074" t="str">
        <f>VLOOKUP(B4074,StateFIPS!A$2:B$52,2)</f>
        <v>Iowa</v>
      </c>
      <c r="B4074">
        <f t="shared" si="66"/>
        <v>19</v>
      </c>
      <c r="C4074" s="9" t="s">
        <v>222</v>
      </c>
      <c r="D4074" s="9" t="s">
        <v>93</v>
      </c>
      <c r="E4074" s="9" t="s">
        <v>2791</v>
      </c>
      <c r="F4074" s="9" t="s">
        <v>2792</v>
      </c>
      <c r="G4074" s="10">
        <v>172005</v>
      </c>
      <c r="H4074" s="9" t="s">
        <v>94</v>
      </c>
      <c r="I4074" s="10">
        <v>786944</v>
      </c>
      <c r="J4074" s="11">
        <v>0.22</v>
      </c>
      <c r="K4074" s="9" t="s">
        <v>94</v>
      </c>
      <c r="L4074" s="9" t="s">
        <v>95</v>
      </c>
    </row>
    <row r="4075" spans="1:12" x14ac:dyDescent="0.2">
      <c r="A4075" t="str">
        <f>VLOOKUP(B4075,StateFIPS!A$2:B$52,2)</f>
        <v>Ohio</v>
      </c>
      <c r="B4075">
        <f t="shared" si="66"/>
        <v>39</v>
      </c>
      <c r="C4075" s="9" t="s">
        <v>1538</v>
      </c>
      <c r="D4075" s="9" t="s">
        <v>93</v>
      </c>
      <c r="E4075" s="9" t="s">
        <v>2791</v>
      </c>
      <c r="F4075" s="9" t="s">
        <v>2792</v>
      </c>
      <c r="G4075" s="10">
        <v>7386</v>
      </c>
      <c r="H4075" s="9" t="s">
        <v>94</v>
      </c>
      <c r="I4075" s="10">
        <v>33790</v>
      </c>
      <c r="J4075" s="11">
        <v>0.22</v>
      </c>
      <c r="K4075" s="9" t="s">
        <v>94</v>
      </c>
      <c r="L4075" s="9" t="s">
        <v>95</v>
      </c>
    </row>
    <row r="4076" spans="1:12" x14ac:dyDescent="0.2">
      <c r="A4076" t="str">
        <f>VLOOKUP(B4076,StateFIPS!A$2:B$52,2)</f>
        <v>Oregon</v>
      </c>
      <c r="B4076">
        <f t="shared" si="66"/>
        <v>41</v>
      </c>
      <c r="C4076" s="9" t="s">
        <v>2626</v>
      </c>
      <c r="D4076" s="9" t="s">
        <v>93</v>
      </c>
      <c r="E4076" s="9" t="s">
        <v>2791</v>
      </c>
      <c r="F4076" s="9" t="s">
        <v>2792</v>
      </c>
      <c r="G4076" s="10">
        <v>163076</v>
      </c>
      <c r="H4076" s="9" t="s">
        <v>94</v>
      </c>
      <c r="I4076" s="10">
        <v>746093</v>
      </c>
      <c r="J4076" s="11">
        <v>0.22</v>
      </c>
      <c r="K4076" s="9" t="s">
        <v>94</v>
      </c>
      <c r="L4076" s="9" t="s">
        <v>95</v>
      </c>
    </row>
    <row r="4077" spans="1:12" x14ac:dyDescent="0.2">
      <c r="A4077" t="str">
        <f>VLOOKUP(B4077,StateFIPS!A$2:B$52,2)</f>
        <v>California</v>
      </c>
      <c r="B4077">
        <f t="shared" si="66"/>
        <v>6</v>
      </c>
      <c r="C4077" s="9" t="s">
        <v>510</v>
      </c>
      <c r="D4077" s="9" t="s">
        <v>93</v>
      </c>
      <c r="E4077" s="9" t="s">
        <v>2791</v>
      </c>
      <c r="F4077" s="9" t="s">
        <v>2792</v>
      </c>
      <c r="G4077" s="10">
        <v>131432</v>
      </c>
      <c r="H4077" s="9" t="s">
        <v>94</v>
      </c>
      <c r="I4077" s="10">
        <v>601317</v>
      </c>
      <c r="J4077" s="11">
        <v>0.22</v>
      </c>
      <c r="K4077" s="9" t="s">
        <v>94</v>
      </c>
      <c r="L4077" s="9" t="s">
        <v>95</v>
      </c>
    </row>
    <row r="4078" spans="1:12" x14ac:dyDescent="0.2">
      <c r="A4078" t="str">
        <f>VLOOKUP(B4078,StateFIPS!A$2:B$52,2)</f>
        <v>Alabama</v>
      </c>
      <c r="B4078">
        <f t="shared" si="66"/>
        <v>1</v>
      </c>
      <c r="C4078" s="9" t="s">
        <v>111</v>
      </c>
      <c r="D4078" s="9" t="s">
        <v>93</v>
      </c>
      <c r="E4078" s="9" t="s">
        <v>2791</v>
      </c>
      <c r="F4078" s="9" t="s">
        <v>2792</v>
      </c>
      <c r="G4078" s="10">
        <v>151242</v>
      </c>
      <c r="H4078" s="9" t="s">
        <v>94</v>
      </c>
      <c r="I4078" s="10">
        <v>691947</v>
      </c>
      <c r="J4078" s="11">
        <v>0.22</v>
      </c>
      <c r="K4078" s="9" t="s">
        <v>94</v>
      </c>
      <c r="L4078" s="9" t="s">
        <v>95</v>
      </c>
    </row>
    <row r="4079" spans="1:12" x14ac:dyDescent="0.2">
      <c r="A4079" t="str">
        <f>VLOOKUP(B4079,StateFIPS!A$2:B$52,2)</f>
        <v>Ohio</v>
      </c>
      <c r="B4079">
        <f t="shared" si="66"/>
        <v>39</v>
      </c>
      <c r="C4079" s="9" t="s">
        <v>2184</v>
      </c>
      <c r="D4079" s="9" t="s">
        <v>93</v>
      </c>
      <c r="E4079" s="9" t="s">
        <v>2791</v>
      </c>
      <c r="F4079" s="9" t="s">
        <v>2792</v>
      </c>
      <c r="G4079" s="10">
        <v>7386</v>
      </c>
      <c r="H4079" s="9" t="s">
        <v>94</v>
      </c>
      <c r="I4079" s="10">
        <v>33790</v>
      </c>
      <c r="J4079" s="11">
        <v>0.22</v>
      </c>
      <c r="K4079" s="9" t="s">
        <v>94</v>
      </c>
      <c r="L4079" s="9" t="s">
        <v>95</v>
      </c>
    </row>
    <row r="4080" spans="1:12" x14ac:dyDescent="0.2">
      <c r="A4080" t="str">
        <f>VLOOKUP(B4080,StateFIPS!A$2:B$52,2)</f>
        <v>Indiana</v>
      </c>
      <c r="B4080">
        <f t="shared" si="66"/>
        <v>18</v>
      </c>
      <c r="C4080" s="9" t="s">
        <v>697</v>
      </c>
      <c r="D4080" s="9" t="s">
        <v>93</v>
      </c>
      <c r="E4080" s="9" t="s">
        <v>2791</v>
      </c>
      <c r="F4080" s="9" t="s">
        <v>2792</v>
      </c>
      <c r="G4080" s="10">
        <v>32023</v>
      </c>
      <c r="H4080" s="9" t="s">
        <v>94</v>
      </c>
      <c r="I4080" s="10">
        <v>146509</v>
      </c>
      <c r="J4080" s="11">
        <v>0.22</v>
      </c>
      <c r="K4080" s="9" t="s">
        <v>94</v>
      </c>
      <c r="L4080" s="9" t="s">
        <v>95</v>
      </c>
    </row>
    <row r="4081" spans="1:12" x14ac:dyDescent="0.2">
      <c r="A4081" t="str">
        <f>VLOOKUP(B4081,StateFIPS!A$2:B$52,2)</f>
        <v>Ohio</v>
      </c>
      <c r="B4081">
        <f t="shared" si="66"/>
        <v>39</v>
      </c>
      <c r="C4081" s="9" t="s">
        <v>1469</v>
      </c>
      <c r="D4081" s="9" t="s">
        <v>93</v>
      </c>
      <c r="E4081" s="9" t="s">
        <v>2791</v>
      </c>
      <c r="F4081" s="9" t="s">
        <v>2792</v>
      </c>
      <c r="G4081" s="10">
        <v>7386</v>
      </c>
      <c r="H4081" s="9" t="s">
        <v>94</v>
      </c>
      <c r="I4081" s="10">
        <v>33790</v>
      </c>
      <c r="J4081" s="11">
        <v>0.22</v>
      </c>
      <c r="K4081" s="9" t="s">
        <v>94</v>
      </c>
      <c r="L4081" s="9" t="s">
        <v>95</v>
      </c>
    </row>
    <row r="4082" spans="1:12" x14ac:dyDescent="0.2">
      <c r="A4082" t="str">
        <f>VLOOKUP(B4082,StateFIPS!A$2:B$52,2)</f>
        <v>Iowa</v>
      </c>
      <c r="B4082">
        <f t="shared" si="66"/>
        <v>19</v>
      </c>
      <c r="C4082" s="9" t="s">
        <v>1662</v>
      </c>
      <c r="D4082" s="9" t="s">
        <v>93</v>
      </c>
      <c r="E4082" s="9" t="s">
        <v>2791</v>
      </c>
      <c r="F4082" s="9" t="s">
        <v>2792</v>
      </c>
      <c r="G4082" s="10">
        <v>7294</v>
      </c>
      <c r="H4082" s="9" t="s">
        <v>94</v>
      </c>
      <c r="I4082" s="10">
        <v>33373</v>
      </c>
      <c r="J4082" s="11">
        <v>0.22</v>
      </c>
      <c r="K4082" s="9" t="s">
        <v>94</v>
      </c>
      <c r="L4082" s="9" t="s">
        <v>95</v>
      </c>
    </row>
    <row r="4083" spans="1:12" x14ac:dyDescent="0.2">
      <c r="A4083" t="str">
        <f>VLOOKUP(B4083,StateFIPS!A$2:B$52,2)</f>
        <v>Iowa</v>
      </c>
      <c r="B4083">
        <f t="shared" si="66"/>
        <v>19</v>
      </c>
      <c r="C4083" s="9" t="s">
        <v>1505</v>
      </c>
      <c r="D4083" s="9" t="s">
        <v>93</v>
      </c>
      <c r="E4083" s="9" t="s">
        <v>2791</v>
      </c>
      <c r="F4083" s="9" t="s">
        <v>2792</v>
      </c>
      <c r="G4083" s="10">
        <v>172005</v>
      </c>
      <c r="H4083" s="9" t="s">
        <v>94</v>
      </c>
      <c r="I4083" s="10">
        <v>786944</v>
      </c>
      <c r="J4083" s="11">
        <v>0.22</v>
      </c>
      <c r="K4083" s="9" t="s">
        <v>94</v>
      </c>
      <c r="L4083" s="9" t="s">
        <v>95</v>
      </c>
    </row>
    <row r="4084" spans="1:12" x14ac:dyDescent="0.2">
      <c r="A4084" t="str">
        <f>VLOOKUP(B4084,StateFIPS!A$2:B$52,2)</f>
        <v>Indiana</v>
      </c>
      <c r="B4084">
        <f t="shared" si="66"/>
        <v>18</v>
      </c>
      <c r="C4084" s="9" t="s">
        <v>1625</v>
      </c>
      <c r="D4084" s="9" t="s">
        <v>93</v>
      </c>
      <c r="E4084" s="9" t="s">
        <v>2791</v>
      </c>
      <c r="F4084" s="9" t="s">
        <v>2792</v>
      </c>
      <c r="G4084" s="10">
        <v>32023</v>
      </c>
      <c r="H4084" s="9" t="s">
        <v>94</v>
      </c>
      <c r="I4084" s="10">
        <v>146509</v>
      </c>
      <c r="J4084" s="11">
        <v>0.22</v>
      </c>
      <c r="K4084" s="9" t="s">
        <v>94</v>
      </c>
      <c r="L4084" s="9" t="s">
        <v>95</v>
      </c>
    </row>
    <row r="4085" spans="1:12" x14ac:dyDescent="0.2">
      <c r="A4085" t="str">
        <f>VLOOKUP(B4085,StateFIPS!A$2:B$52,2)</f>
        <v>Oregon</v>
      </c>
      <c r="B4085">
        <f t="shared" si="66"/>
        <v>41</v>
      </c>
      <c r="C4085" s="9" t="s">
        <v>1303</v>
      </c>
      <c r="D4085" s="9" t="s">
        <v>93</v>
      </c>
      <c r="E4085" s="9" t="s">
        <v>2791</v>
      </c>
      <c r="F4085" s="9" t="s">
        <v>2792</v>
      </c>
      <c r="G4085" s="10">
        <v>163076</v>
      </c>
      <c r="H4085" s="9" t="s">
        <v>94</v>
      </c>
      <c r="I4085" s="10">
        <v>746093</v>
      </c>
      <c r="J4085" s="11">
        <v>0.22</v>
      </c>
      <c r="K4085" s="9" t="s">
        <v>94</v>
      </c>
      <c r="L4085" s="9" t="s">
        <v>95</v>
      </c>
    </row>
    <row r="4086" spans="1:12" x14ac:dyDescent="0.2">
      <c r="A4086" t="str">
        <f>VLOOKUP(B4086,StateFIPS!A$2:B$52,2)</f>
        <v>Iowa</v>
      </c>
      <c r="B4086">
        <f t="shared" si="66"/>
        <v>19</v>
      </c>
      <c r="C4086" s="9" t="s">
        <v>1514</v>
      </c>
      <c r="D4086" s="9" t="s">
        <v>93</v>
      </c>
      <c r="E4086" s="9" t="s">
        <v>2791</v>
      </c>
      <c r="F4086" s="9" t="s">
        <v>2792</v>
      </c>
      <c r="G4086" s="10">
        <v>1018</v>
      </c>
      <c r="H4086" s="9" t="s">
        <v>94</v>
      </c>
      <c r="I4086" s="10">
        <v>4657</v>
      </c>
      <c r="J4086" s="11">
        <v>0.22</v>
      </c>
      <c r="K4086" s="9" t="s">
        <v>94</v>
      </c>
      <c r="L4086" s="9" t="s">
        <v>95</v>
      </c>
    </row>
    <row r="4087" spans="1:12" x14ac:dyDescent="0.2">
      <c r="A4087" t="str">
        <f>VLOOKUP(B4087,StateFIPS!A$2:B$52,2)</f>
        <v>Indiana</v>
      </c>
      <c r="B4087">
        <f t="shared" si="66"/>
        <v>18</v>
      </c>
      <c r="C4087" s="9" t="s">
        <v>696</v>
      </c>
      <c r="D4087" s="9" t="s">
        <v>93</v>
      </c>
      <c r="E4087" s="9" t="s">
        <v>2791</v>
      </c>
      <c r="F4087" s="9" t="s">
        <v>2792</v>
      </c>
      <c r="G4087" s="10">
        <v>32023</v>
      </c>
      <c r="H4087" s="9" t="s">
        <v>94</v>
      </c>
      <c r="I4087" s="10">
        <v>146509</v>
      </c>
      <c r="J4087" s="11">
        <v>0.22</v>
      </c>
      <c r="K4087" s="9" t="s">
        <v>94</v>
      </c>
      <c r="L4087" s="9" t="s">
        <v>95</v>
      </c>
    </row>
    <row r="4088" spans="1:12" x14ac:dyDescent="0.2">
      <c r="A4088" t="str">
        <f>VLOOKUP(B4088,StateFIPS!A$2:B$52,2)</f>
        <v>Ohio</v>
      </c>
      <c r="B4088">
        <f t="shared" si="66"/>
        <v>39</v>
      </c>
      <c r="C4088" s="9" t="s">
        <v>1912</v>
      </c>
      <c r="D4088" s="9" t="s">
        <v>93</v>
      </c>
      <c r="E4088" s="9" t="s">
        <v>2791</v>
      </c>
      <c r="F4088" s="9" t="s">
        <v>2792</v>
      </c>
      <c r="G4088" s="10">
        <v>7386</v>
      </c>
      <c r="H4088" s="9" t="s">
        <v>94</v>
      </c>
      <c r="I4088" s="10">
        <v>33790</v>
      </c>
      <c r="J4088" s="11">
        <v>0.22</v>
      </c>
      <c r="K4088" s="9" t="s">
        <v>94</v>
      </c>
      <c r="L4088" s="9" t="s">
        <v>95</v>
      </c>
    </row>
    <row r="4089" spans="1:12" x14ac:dyDescent="0.2">
      <c r="A4089" t="str">
        <f>VLOOKUP(B4089,StateFIPS!A$2:B$52,2)</f>
        <v>Virginia</v>
      </c>
      <c r="B4089">
        <f t="shared" si="66"/>
        <v>51</v>
      </c>
      <c r="C4089" s="9" t="s">
        <v>2552</v>
      </c>
      <c r="D4089" s="9" t="s">
        <v>93</v>
      </c>
      <c r="E4089" s="9" t="s">
        <v>2791</v>
      </c>
      <c r="F4089" s="9" t="s">
        <v>2792</v>
      </c>
      <c r="G4089" s="10">
        <v>8296</v>
      </c>
      <c r="H4089" s="9" t="s">
        <v>94</v>
      </c>
      <c r="I4089" s="10">
        <v>37953</v>
      </c>
      <c r="J4089" s="11">
        <v>0.22</v>
      </c>
      <c r="K4089" s="9" t="s">
        <v>94</v>
      </c>
      <c r="L4089" s="9" t="s">
        <v>95</v>
      </c>
    </row>
    <row r="4090" spans="1:12" x14ac:dyDescent="0.2">
      <c r="A4090" t="str">
        <f>VLOOKUP(B4090,StateFIPS!A$2:B$52,2)</f>
        <v>Iowa</v>
      </c>
      <c r="B4090">
        <f t="shared" si="66"/>
        <v>19</v>
      </c>
      <c r="C4090" s="9" t="s">
        <v>271</v>
      </c>
      <c r="D4090" s="9" t="s">
        <v>93</v>
      </c>
      <c r="E4090" s="9" t="s">
        <v>2791</v>
      </c>
      <c r="F4090" s="9" t="s">
        <v>2792</v>
      </c>
      <c r="G4090" s="10">
        <v>172005</v>
      </c>
      <c r="H4090" s="9" t="s">
        <v>94</v>
      </c>
      <c r="I4090" s="10">
        <v>786944</v>
      </c>
      <c r="J4090" s="11">
        <v>0.22</v>
      </c>
      <c r="K4090" s="9" t="s">
        <v>94</v>
      </c>
      <c r="L4090" s="9" t="s">
        <v>95</v>
      </c>
    </row>
    <row r="4091" spans="1:12" x14ac:dyDescent="0.2">
      <c r="A4091" t="str">
        <f>VLOOKUP(B4091,StateFIPS!A$2:B$52,2)</f>
        <v>Iowa</v>
      </c>
      <c r="B4091">
        <f t="shared" si="66"/>
        <v>19</v>
      </c>
      <c r="C4091" s="9" t="s">
        <v>1660</v>
      </c>
      <c r="D4091" s="9" t="s">
        <v>93</v>
      </c>
      <c r="E4091" s="9" t="s">
        <v>2791</v>
      </c>
      <c r="F4091" s="9" t="s">
        <v>2792</v>
      </c>
      <c r="G4091" s="10">
        <v>4444</v>
      </c>
      <c r="H4091" s="9" t="s">
        <v>94</v>
      </c>
      <c r="I4091" s="10">
        <v>20332</v>
      </c>
      <c r="J4091" s="11">
        <v>0.22</v>
      </c>
      <c r="K4091" s="9" t="s">
        <v>94</v>
      </c>
      <c r="L4091" s="9" t="s">
        <v>95</v>
      </c>
    </row>
    <row r="4092" spans="1:12" x14ac:dyDescent="0.2">
      <c r="A4092" t="str">
        <f>VLOOKUP(B4092,StateFIPS!A$2:B$52,2)</f>
        <v>California</v>
      </c>
      <c r="B4092">
        <f t="shared" si="66"/>
        <v>6</v>
      </c>
      <c r="C4092" s="9" t="s">
        <v>2088</v>
      </c>
      <c r="D4092" s="9" t="s">
        <v>93</v>
      </c>
      <c r="E4092" s="9" t="s">
        <v>2791</v>
      </c>
      <c r="F4092" s="9" t="s">
        <v>2792</v>
      </c>
      <c r="G4092" s="10">
        <v>131432</v>
      </c>
      <c r="H4092" s="9" t="s">
        <v>94</v>
      </c>
      <c r="I4092" s="10">
        <v>601317</v>
      </c>
      <c r="J4092" s="11">
        <v>0.22</v>
      </c>
      <c r="K4092" s="9" t="s">
        <v>94</v>
      </c>
      <c r="L4092" s="9" t="s">
        <v>95</v>
      </c>
    </row>
    <row r="4093" spans="1:12" x14ac:dyDescent="0.2">
      <c r="A4093" t="str">
        <f>VLOOKUP(B4093,StateFIPS!A$2:B$52,2)</f>
        <v>Ohio</v>
      </c>
      <c r="B4093">
        <f t="shared" si="66"/>
        <v>39</v>
      </c>
      <c r="C4093" s="9" t="s">
        <v>1431</v>
      </c>
      <c r="D4093" s="9" t="s">
        <v>93</v>
      </c>
      <c r="E4093" s="9" t="s">
        <v>2791</v>
      </c>
      <c r="F4093" s="9" t="s">
        <v>2792</v>
      </c>
      <c r="G4093" s="10">
        <v>7386</v>
      </c>
      <c r="H4093" s="9" t="s">
        <v>94</v>
      </c>
      <c r="I4093" s="10">
        <v>33790</v>
      </c>
      <c r="J4093" s="11">
        <v>0.22</v>
      </c>
      <c r="K4093" s="9" t="s">
        <v>94</v>
      </c>
      <c r="L4093" s="9" t="s">
        <v>95</v>
      </c>
    </row>
    <row r="4094" spans="1:12" x14ac:dyDescent="0.2">
      <c r="A4094" t="str">
        <f>VLOOKUP(B4094,StateFIPS!A$2:B$52,2)</f>
        <v>Iowa</v>
      </c>
      <c r="B4094">
        <f t="shared" si="66"/>
        <v>19</v>
      </c>
      <c r="C4094" s="9" t="s">
        <v>1531</v>
      </c>
      <c r="D4094" s="9" t="s">
        <v>93</v>
      </c>
      <c r="E4094" s="9" t="s">
        <v>2791</v>
      </c>
      <c r="F4094" s="9" t="s">
        <v>2792</v>
      </c>
      <c r="G4094" s="10">
        <v>172005</v>
      </c>
      <c r="H4094" s="9" t="s">
        <v>94</v>
      </c>
      <c r="I4094" s="10">
        <v>786944</v>
      </c>
      <c r="J4094" s="11">
        <v>0.22</v>
      </c>
      <c r="K4094" s="9" t="s">
        <v>94</v>
      </c>
      <c r="L4094" s="9" t="s">
        <v>95</v>
      </c>
    </row>
    <row r="4095" spans="1:12" x14ac:dyDescent="0.2">
      <c r="A4095" t="str">
        <f>VLOOKUP(B4095,StateFIPS!A$2:B$52,2)</f>
        <v>Virginia</v>
      </c>
      <c r="B4095">
        <f t="shared" si="66"/>
        <v>51</v>
      </c>
      <c r="C4095" s="9" t="s">
        <v>1112</v>
      </c>
      <c r="D4095" s="9" t="s">
        <v>93</v>
      </c>
      <c r="E4095" s="9" t="s">
        <v>2791</v>
      </c>
      <c r="F4095" s="9" t="s">
        <v>2792</v>
      </c>
      <c r="G4095" s="10">
        <v>8296</v>
      </c>
      <c r="H4095" s="9" t="s">
        <v>94</v>
      </c>
      <c r="I4095" s="10">
        <v>37953</v>
      </c>
      <c r="J4095" s="11">
        <v>0.22</v>
      </c>
      <c r="K4095" s="9" t="s">
        <v>94</v>
      </c>
      <c r="L4095" s="9" t="s">
        <v>95</v>
      </c>
    </row>
    <row r="4096" spans="1:12" x14ac:dyDescent="0.2">
      <c r="A4096" t="str">
        <f>VLOOKUP(B4096,StateFIPS!A$2:B$52,2)</f>
        <v>Iowa</v>
      </c>
      <c r="B4096">
        <f t="shared" si="66"/>
        <v>19</v>
      </c>
      <c r="C4096" s="9" t="s">
        <v>217</v>
      </c>
      <c r="D4096" s="9" t="s">
        <v>93</v>
      </c>
      <c r="E4096" s="9" t="s">
        <v>2791</v>
      </c>
      <c r="F4096" s="9" t="s">
        <v>2792</v>
      </c>
      <c r="G4096" s="10">
        <v>172005</v>
      </c>
      <c r="H4096" s="9" t="s">
        <v>94</v>
      </c>
      <c r="I4096" s="10">
        <v>786944</v>
      </c>
      <c r="J4096" s="11">
        <v>0.22</v>
      </c>
      <c r="K4096" s="9" t="s">
        <v>94</v>
      </c>
      <c r="L4096" s="9" t="s">
        <v>95</v>
      </c>
    </row>
    <row r="4097" spans="1:12" x14ac:dyDescent="0.2">
      <c r="A4097" t="str">
        <f>VLOOKUP(B4097,StateFIPS!A$2:B$52,2)</f>
        <v>Ohio</v>
      </c>
      <c r="B4097">
        <f t="shared" si="66"/>
        <v>39</v>
      </c>
      <c r="C4097" s="9" t="s">
        <v>1554</v>
      </c>
      <c r="D4097" s="9" t="s">
        <v>93</v>
      </c>
      <c r="E4097" s="9" t="s">
        <v>2791</v>
      </c>
      <c r="F4097" s="9" t="s">
        <v>2792</v>
      </c>
      <c r="G4097" s="10">
        <v>7386</v>
      </c>
      <c r="H4097" s="9" t="s">
        <v>94</v>
      </c>
      <c r="I4097" s="10">
        <v>33790</v>
      </c>
      <c r="J4097" s="11">
        <v>0.22</v>
      </c>
      <c r="K4097" s="9" t="s">
        <v>94</v>
      </c>
      <c r="L4097" s="9" t="s">
        <v>95</v>
      </c>
    </row>
    <row r="4098" spans="1:12" x14ac:dyDescent="0.2">
      <c r="A4098" t="str">
        <f>VLOOKUP(B4098,StateFIPS!A$2:B$52,2)</f>
        <v>Ohio</v>
      </c>
      <c r="B4098">
        <f t="shared" si="66"/>
        <v>39</v>
      </c>
      <c r="C4098" s="9" t="s">
        <v>1430</v>
      </c>
      <c r="D4098" s="9" t="s">
        <v>93</v>
      </c>
      <c r="E4098" s="9" t="s">
        <v>2791</v>
      </c>
      <c r="F4098" s="9" t="s">
        <v>2792</v>
      </c>
      <c r="G4098" s="10">
        <v>7386</v>
      </c>
      <c r="H4098" s="9" t="s">
        <v>94</v>
      </c>
      <c r="I4098" s="10">
        <v>33790</v>
      </c>
      <c r="J4098" s="11">
        <v>0.22</v>
      </c>
      <c r="K4098" s="9" t="s">
        <v>94</v>
      </c>
      <c r="L4098" s="9" t="s">
        <v>95</v>
      </c>
    </row>
    <row r="4099" spans="1:12" x14ac:dyDescent="0.2">
      <c r="A4099" t="str">
        <f>VLOOKUP(B4099,StateFIPS!A$2:B$52,2)</f>
        <v>Alabama</v>
      </c>
      <c r="B4099">
        <f t="shared" ref="B4099:B4162" si="67">VALUE(LEFT(C4099,2))</f>
        <v>1</v>
      </c>
      <c r="C4099" s="9" t="s">
        <v>103</v>
      </c>
      <c r="D4099" s="9" t="s">
        <v>93</v>
      </c>
      <c r="E4099" s="9" t="s">
        <v>2791</v>
      </c>
      <c r="F4099" s="9" t="s">
        <v>2792</v>
      </c>
      <c r="G4099" s="10">
        <v>8824</v>
      </c>
      <c r="H4099" s="9" t="s">
        <v>94</v>
      </c>
      <c r="I4099" s="10">
        <v>40369</v>
      </c>
      <c r="J4099" s="11">
        <v>0.22</v>
      </c>
      <c r="K4099" s="9" t="s">
        <v>94</v>
      </c>
      <c r="L4099" s="9" t="s">
        <v>95</v>
      </c>
    </row>
    <row r="4100" spans="1:12" x14ac:dyDescent="0.2">
      <c r="A4100" t="str">
        <f>VLOOKUP(B4100,StateFIPS!A$2:B$52,2)</f>
        <v>Oregon</v>
      </c>
      <c r="B4100">
        <f t="shared" si="67"/>
        <v>41</v>
      </c>
      <c r="C4100" s="9" t="s">
        <v>1304</v>
      </c>
      <c r="D4100" s="9" t="s">
        <v>93</v>
      </c>
      <c r="E4100" s="9" t="s">
        <v>2791</v>
      </c>
      <c r="F4100" s="9" t="s">
        <v>2792</v>
      </c>
      <c r="G4100" s="10">
        <v>315</v>
      </c>
      <c r="H4100" s="9" t="s">
        <v>94</v>
      </c>
      <c r="I4100" s="10">
        <v>1440</v>
      </c>
      <c r="J4100" s="11">
        <v>0.22</v>
      </c>
      <c r="K4100" s="9" t="s">
        <v>94</v>
      </c>
      <c r="L4100" s="9" t="s">
        <v>95</v>
      </c>
    </row>
    <row r="4101" spans="1:12" x14ac:dyDescent="0.2">
      <c r="A4101" t="str">
        <f>VLOOKUP(B4101,StateFIPS!A$2:B$52,2)</f>
        <v>Ohio</v>
      </c>
      <c r="B4101">
        <f t="shared" si="67"/>
        <v>39</v>
      </c>
      <c r="C4101" s="9" t="s">
        <v>1856</v>
      </c>
      <c r="D4101" s="9" t="s">
        <v>93</v>
      </c>
      <c r="E4101" s="9" t="s">
        <v>2791</v>
      </c>
      <c r="F4101" s="9" t="s">
        <v>2792</v>
      </c>
      <c r="G4101" s="10">
        <v>77390</v>
      </c>
      <c r="H4101" s="9" t="s">
        <v>94</v>
      </c>
      <c r="I4101" s="10">
        <v>354069</v>
      </c>
      <c r="J4101" s="11">
        <v>0.22</v>
      </c>
      <c r="K4101" s="9" t="s">
        <v>94</v>
      </c>
      <c r="L4101" s="9" t="s">
        <v>95</v>
      </c>
    </row>
    <row r="4102" spans="1:12" x14ac:dyDescent="0.2">
      <c r="A4102" t="str">
        <f>VLOOKUP(B4102,StateFIPS!A$2:B$52,2)</f>
        <v>Indiana</v>
      </c>
      <c r="B4102">
        <f t="shared" si="67"/>
        <v>18</v>
      </c>
      <c r="C4102" s="9" t="s">
        <v>2266</v>
      </c>
      <c r="D4102" s="9" t="s">
        <v>93</v>
      </c>
      <c r="E4102" s="9" t="s">
        <v>2791</v>
      </c>
      <c r="F4102" s="9" t="s">
        <v>2792</v>
      </c>
      <c r="G4102" s="10">
        <v>2432</v>
      </c>
      <c r="H4102" s="9" t="s">
        <v>94</v>
      </c>
      <c r="I4102" s="10">
        <v>11125</v>
      </c>
      <c r="J4102" s="11">
        <v>0.22</v>
      </c>
      <c r="K4102" s="9" t="s">
        <v>94</v>
      </c>
      <c r="L4102" s="9" t="s">
        <v>95</v>
      </c>
    </row>
    <row r="4103" spans="1:12" x14ac:dyDescent="0.2">
      <c r="A4103" t="str">
        <f>VLOOKUP(B4103,StateFIPS!A$2:B$52,2)</f>
        <v>Oregon</v>
      </c>
      <c r="B4103">
        <f t="shared" si="67"/>
        <v>41</v>
      </c>
      <c r="C4103" s="9" t="s">
        <v>2409</v>
      </c>
      <c r="D4103" s="9" t="s">
        <v>93</v>
      </c>
      <c r="E4103" s="9" t="s">
        <v>2791</v>
      </c>
      <c r="F4103" s="9" t="s">
        <v>2792</v>
      </c>
      <c r="G4103" s="10">
        <v>341</v>
      </c>
      <c r="H4103" s="9" t="s">
        <v>94</v>
      </c>
      <c r="I4103" s="10">
        <v>1559</v>
      </c>
      <c r="J4103" s="11">
        <v>0.22</v>
      </c>
      <c r="K4103" s="9" t="s">
        <v>94</v>
      </c>
      <c r="L4103" s="9" t="s">
        <v>95</v>
      </c>
    </row>
    <row r="4104" spans="1:12" x14ac:dyDescent="0.2">
      <c r="A4104" t="str">
        <f>VLOOKUP(B4104,StateFIPS!A$2:B$52,2)</f>
        <v>Indiana</v>
      </c>
      <c r="B4104">
        <f t="shared" si="67"/>
        <v>18</v>
      </c>
      <c r="C4104" s="9" t="s">
        <v>1630</v>
      </c>
      <c r="D4104" s="9" t="s">
        <v>93</v>
      </c>
      <c r="E4104" s="9" t="s">
        <v>2791</v>
      </c>
      <c r="F4104" s="9" t="s">
        <v>2792</v>
      </c>
      <c r="G4104" s="10">
        <v>394</v>
      </c>
      <c r="H4104" s="9" t="s">
        <v>94</v>
      </c>
      <c r="I4104" s="10">
        <v>1803</v>
      </c>
      <c r="J4104" s="11">
        <v>0.22</v>
      </c>
      <c r="K4104" s="9" t="s">
        <v>94</v>
      </c>
      <c r="L4104" s="9" t="s">
        <v>95</v>
      </c>
    </row>
    <row r="4105" spans="1:12" x14ac:dyDescent="0.2">
      <c r="A4105" t="str">
        <f>VLOOKUP(B4105,StateFIPS!A$2:B$52,2)</f>
        <v>Iowa</v>
      </c>
      <c r="B4105">
        <f t="shared" si="67"/>
        <v>19</v>
      </c>
      <c r="C4105" s="9" t="s">
        <v>1511</v>
      </c>
      <c r="D4105" s="9" t="s">
        <v>93</v>
      </c>
      <c r="E4105" s="9" t="s">
        <v>2791</v>
      </c>
      <c r="F4105" s="9" t="s">
        <v>2792</v>
      </c>
      <c r="G4105" s="10">
        <v>2850</v>
      </c>
      <c r="H4105" s="9" t="s">
        <v>94</v>
      </c>
      <c r="I4105" s="10">
        <v>13040</v>
      </c>
      <c r="J4105" s="11">
        <v>0.22</v>
      </c>
      <c r="K4105" s="9" t="s">
        <v>94</v>
      </c>
      <c r="L4105" s="9" t="s">
        <v>95</v>
      </c>
    </row>
    <row r="4106" spans="1:12" x14ac:dyDescent="0.2">
      <c r="A4106" t="str">
        <f>VLOOKUP(B4106,StateFIPS!A$2:B$52,2)</f>
        <v>Virginia</v>
      </c>
      <c r="B4106">
        <f t="shared" si="67"/>
        <v>51</v>
      </c>
      <c r="C4106" s="9" t="s">
        <v>2657</v>
      </c>
      <c r="D4106" s="9" t="s">
        <v>93</v>
      </c>
      <c r="E4106" s="9" t="s">
        <v>2791</v>
      </c>
      <c r="F4106" s="9" t="s">
        <v>2792</v>
      </c>
      <c r="G4106" s="10">
        <v>8296</v>
      </c>
      <c r="H4106" s="9" t="s">
        <v>94</v>
      </c>
      <c r="I4106" s="10">
        <v>37953</v>
      </c>
      <c r="J4106" s="11">
        <v>0.22</v>
      </c>
      <c r="K4106" s="9" t="s">
        <v>94</v>
      </c>
      <c r="L4106" s="9" t="s">
        <v>95</v>
      </c>
    </row>
    <row r="4107" spans="1:12" x14ac:dyDescent="0.2">
      <c r="A4107" t="str">
        <f>VLOOKUP(B4107,StateFIPS!A$2:B$52,2)</f>
        <v>Ohio</v>
      </c>
      <c r="B4107">
        <f t="shared" si="67"/>
        <v>39</v>
      </c>
      <c r="C4107" s="9" t="s">
        <v>1864</v>
      </c>
      <c r="D4107" s="9" t="s">
        <v>93</v>
      </c>
      <c r="E4107" s="9" t="s">
        <v>2791</v>
      </c>
      <c r="F4107" s="9" t="s">
        <v>2792</v>
      </c>
      <c r="G4107" s="10">
        <v>7386</v>
      </c>
      <c r="H4107" s="9" t="s">
        <v>94</v>
      </c>
      <c r="I4107" s="10">
        <v>33790</v>
      </c>
      <c r="J4107" s="11">
        <v>0.22</v>
      </c>
      <c r="K4107" s="9" t="s">
        <v>94</v>
      </c>
      <c r="L4107" s="9" t="s">
        <v>95</v>
      </c>
    </row>
    <row r="4108" spans="1:12" x14ac:dyDescent="0.2">
      <c r="A4108" t="str">
        <f>VLOOKUP(B4108,StateFIPS!A$2:B$52,2)</f>
        <v>Iowa</v>
      </c>
      <c r="B4108">
        <f t="shared" si="67"/>
        <v>19</v>
      </c>
      <c r="C4108" s="9" t="s">
        <v>1672</v>
      </c>
      <c r="D4108" s="9" t="s">
        <v>93</v>
      </c>
      <c r="E4108" s="9" t="s">
        <v>2791</v>
      </c>
      <c r="F4108" s="9" t="s">
        <v>2792</v>
      </c>
      <c r="G4108" s="10">
        <v>419</v>
      </c>
      <c r="H4108" s="9" t="s">
        <v>94</v>
      </c>
      <c r="I4108" s="10">
        <v>1916</v>
      </c>
      <c r="J4108" s="11">
        <v>0.22</v>
      </c>
      <c r="K4108" s="9" t="s">
        <v>94</v>
      </c>
      <c r="L4108" s="9" t="s">
        <v>95</v>
      </c>
    </row>
    <row r="4109" spans="1:12" x14ac:dyDescent="0.2">
      <c r="A4109" t="str">
        <f>VLOOKUP(B4109,StateFIPS!A$2:B$52,2)</f>
        <v>California</v>
      </c>
      <c r="B4109">
        <f t="shared" si="67"/>
        <v>6</v>
      </c>
      <c r="C4109" s="9" t="s">
        <v>2141</v>
      </c>
      <c r="D4109" s="9" t="s">
        <v>93</v>
      </c>
      <c r="E4109" s="9" t="s">
        <v>2791</v>
      </c>
      <c r="F4109" s="9" t="s">
        <v>2792</v>
      </c>
      <c r="G4109" s="10">
        <v>131432</v>
      </c>
      <c r="H4109" s="9" t="s">
        <v>94</v>
      </c>
      <c r="I4109" s="10">
        <v>601317</v>
      </c>
      <c r="J4109" s="11">
        <v>0.22</v>
      </c>
      <c r="K4109" s="9" t="s">
        <v>94</v>
      </c>
      <c r="L4109" s="9" t="s">
        <v>95</v>
      </c>
    </row>
    <row r="4110" spans="1:12" x14ac:dyDescent="0.2">
      <c r="A4110" t="str">
        <f>VLOOKUP(B4110,StateFIPS!A$2:B$52,2)</f>
        <v>Ohio</v>
      </c>
      <c r="B4110">
        <f t="shared" si="67"/>
        <v>39</v>
      </c>
      <c r="C4110" s="9" t="s">
        <v>1681</v>
      </c>
      <c r="D4110" s="9" t="s">
        <v>93</v>
      </c>
      <c r="E4110" s="9" t="s">
        <v>2791</v>
      </c>
      <c r="F4110" s="9" t="s">
        <v>2792</v>
      </c>
      <c r="G4110" s="10">
        <v>7386</v>
      </c>
      <c r="H4110" s="9" t="s">
        <v>94</v>
      </c>
      <c r="I4110" s="10">
        <v>33790</v>
      </c>
      <c r="J4110" s="11">
        <v>0.22</v>
      </c>
      <c r="K4110" s="9" t="s">
        <v>94</v>
      </c>
      <c r="L4110" s="9" t="s">
        <v>95</v>
      </c>
    </row>
    <row r="4111" spans="1:12" x14ac:dyDescent="0.2">
      <c r="A4111" t="str">
        <f>VLOOKUP(B4111,StateFIPS!A$2:B$52,2)</f>
        <v>Iowa</v>
      </c>
      <c r="B4111">
        <f t="shared" si="67"/>
        <v>19</v>
      </c>
      <c r="C4111" s="9" t="s">
        <v>1673</v>
      </c>
      <c r="D4111" s="9" t="s">
        <v>93</v>
      </c>
      <c r="E4111" s="9" t="s">
        <v>2791</v>
      </c>
      <c r="F4111" s="9" t="s">
        <v>2792</v>
      </c>
      <c r="G4111" s="10">
        <v>1908</v>
      </c>
      <c r="H4111" s="9" t="s">
        <v>94</v>
      </c>
      <c r="I4111" s="10">
        <v>8729</v>
      </c>
      <c r="J4111" s="11">
        <v>0.22</v>
      </c>
      <c r="K4111" s="9" t="s">
        <v>94</v>
      </c>
      <c r="L4111" s="9" t="s">
        <v>95</v>
      </c>
    </row>
    <row r="4112" spans="1:12" x14ac:dyDescent="0.2">
      <c r="A4112" t="str">
        <f>VLOOKUP(B4112,StateFIPS!A$2:B$52,2)</f>
        <v>Virginia</v>
      </c>
      <c r="B4112">
        <f t="shared" si="67"/>
        <v>51</v>
      </c>
      <c r="C4112" s="9" t="s">
        <v>1031</v>
      </c>
      <c r="D4112" s="9" t="s">
        <v>93</v>
      </c>
      <c r="E4112" s="9" t="s">
        <v>2791</v>
      </c>
      <c r="F4112" s="9" t="s">
        <v>2792</v>
      </c>
      <c r="G4112" s="10">
        <v>8296</v>
      </c>
      <c r="H4112" s="9" t="s">
        <v>94</v>
      </c>
      <c r="I4112" s="10">
        <v>37953</v>
      </c>
      <c r="J4112" s="11">
        <v>0.22</v>
      </c>
      <c r="K4112" s="9" t="s">
        <v>94</v>
      </c>
      <c r="L4112" s="9" t="s">
        <v>95</v>
      </c>
    </row>
    <row r="4113" spans="1:12" x14ac:dyDescent="0.2">
      <c r="A4113" t="str">
        <f>VLOOKUP(B4113,StateFIPS!A$2:B$52,2)</f>
        <v>Ohio</v>
      </c>
      <c r="B4113">
        <f t="shared" si="67"/>
        <v>39</v>
      </c>
      <c r="C4113" s="9" t="s">
        <v>2271</v>
      </c>
      <c r="D4113" s="9" t="s">
        <v>93</v>
      </c>
      <c r="E4113" s="9" t="s">
        <v>2791</v>
      </c>
      <c r="F4113" s="9" t="s">
        <v>2792</v>
      </c>
      <c r="G4113" s="10">
        <v>7386</v>
      </c>
      <c r="H4113" s="9" t="s">
        <v>94</v>
      </c>
      <c r="I4113" s="10">
        <v>33790</v>
      </c>
      <c r="J4113" s="11">
        <v>0.22</v>
      </c>
      <c r="K4113" s="9" t="s">
        <v>94</v>
      </c>
      <c r="L4113" s="9" t="s">
        <v>95</v>
      </c>
    </row>
    <row r="4114" spans="1:12" x14ac:dyDescent="0.2">
      <c r="A4114" t="str">
        <f>VLOOKUP(B4114,StateFIPS!A$2:B$52,2)</f>
        <v>California</v>
      </c>
      <c r="B4114">
        <f t="shared" si="67"/>
        <v>6</v>
      </c>
      <c r="C4114" s="9" t="s">
        <v>2083</v>
      </c>
      <c r="D4114" s="9" t="s">
        <v>93</v>
      </c>
      <c r="E4114" s="9" t="s">
        <v>2791</v>
      </c>
      <c r="F4114" s="9" t="s">
        <v>2792</v>
      </c>
      <c r="G4114" s="10">
        <v>1670305</v>
      </c>
      <c r="H4114" s="9" t="s">
        <v>94</v>
      </c>
      <c r="I4114" s="10">
        <v>7641834</v>
      </c>
      <c r="J4114" s="11">
        <v>0.22</v>
      </c>
      <c r="K4114" s="9" t="s">
        <v>94</v>
      </c>
      <c r="L4114" s="9" t="s">
        <v>95</v>
      </c>
    </row>
    <row r="4115" spans="1:12" x14ac:dyDescent="0.2">
      <c r="A4115" t="str">
        <f>VLOOKUP(B4115,StateFIPS!A$2:B$52,2)</f>
        <v>Ohio</v>
      </c>
      <c r="B4115">
        <f t="shared" si="67"/>
        <v>39</v>
      </c>
      <c r="C4115" s="9" t="s">
        <v>1613</v>
      </c>
      <c r="D4115" s="9" t="s">
        <v>93</v>
      </c>
      <c r="E4115" s="9" t="s">
        <v>2791</v>
      </c>
      <c r="F4115" s="9" t="s">
        <v>2792</v>
      </c>
      <c r="G4115" s="10">
        <v>7386</v>
      </c>
      <c r="H4115" s="9" t="s">
        <v>94</v>
      </c>
      <c r="I4115" s="10">
        <v>33790</v>
      </c>
      <c r="J4115" s="11">
        <v>0.22</v>
      </c>
      <c r="K4115" s="9" t="s">
        <v>94</v>
      </c>
      <c r="L4115" s="9" t="s">
        <v>95</v>
      </c>
    </row>
    <row r="4116" spans="1:12" x14ac:dyDescent="0.2">
      <c r="A4116" t="str">
        <f>VLOOKUP(B4116,StateFIPS!A$2:B$52,2)</f>
        <v>Indiana</v>
      </c>
      <c r="B4116">
        <f t="shared" si="67"/>
        <v>18</v>
      </c>
      <c r="C4116" s="9" t="s">
        <v>1618</v>
      </c>
      <c r="D4116" s="9" t="s">
        <v>93</v>
      </c>
      <c r="E4116" s="9" t="s">
        <v>2791</v>
      </c>
      <c r="F4116" s="9" t="s">
        <v>2792</v>
      </c>
      <c r="G4116" s="10">
        <v>333</v>
      </c>
      <c r="H4116" s="9" t="s">
        <v>94</v>
      </c>
      <c r="I4116" s="10">
        <v>1522</v>
      </c>
      <c r="J4116" s="11">
        <v>0.22</v>
      </c>
      <c r="K4116" s="9" t="s">
        <v>94</v>
      </c>
      <c r="L4116" s="9" t="s">
        <v>95</v>
      </c>
    </row>
    <row r="4117" spans="1:12" x14ac:dyDescent="0.2">
      <c r="A4117" t="str">
        <f>VLOOKUP(B4117,StateFIPS!A$2:B$52,2)</f>
        <v>Iowa</v>
      </c>
      <c r="B4117">
        <f t="shared" si="67"/>
        <v>19</v>
      </c>
      <c r="C4117" s="9" t="s">
        <v>221</v>
      </c>
      <c r="D4117" s="9" t="s">
        <v>93</v>
      </c>
      <c r="E4117" s="9" t="s">
        <v>2791</v>
      </c>
      <c r="F4117" s="9" t="s">
        <v>2792</v>
      </c>
      <c r="G4117" s="10">
        <v>172005</v>
      </c>
      <c r="H4117" s="9" t="s">
        <v>94</v>
      </c>
      <c r="I4117" s="10">
        <v>786944</v>
      </c>
      <c r="J4117" s="11">
        <v>0.22</v>
      </c>
      <c r="K4117" s="9" t="s">
        <v>94</v>
      </c>
      <c r="L4117" s="9" t="s">
        <v>95</v>
      </c>
    </row>
    <row r="4118" spans="1:12" x14ac:dyDescent="0.2">
      <c r="A4118" t="str">
        <f>VLOOKUP(B4118,StateFIPS!A$2:B$52,2)</f>
        <v>California</v>
      </c>
      <c r="B4118">
        <f t="shared" si="67"/>
        <v>6</v>
      </c>
      <c r="C4118" s="9" t="s">
        <v>2138</v>
      </c>
      <c r="D4118" s="9" t="s">
        <v>93</v>
      </c>
      <c r="E4118" s="9" t="s">
        <v>2791</v>
      </c>
      <c r="F4118" s="9" t="s">
        <v>2792</v>
      </c>
      <c r="G4118" s="10">
        <v>131432</v>
      </c>
      <c r="H4118" s="9" t="s">
        <v>94</v>
      </c>
      <c r="I4118" s="10">
        <v>601317</v>
      </c>
      <c r="J4118" s="11">
        <v>0.22</v>
      </c>
      <c r="K4118" s="9" t="s">
        <v>94</v>
      </c>
      <c r="L4118" s="9" t="s">
        <v>95</v>
      </c>
    </row>
    <row r="4119" spans="1:12" x14ac:dyDescent="0.2">
      <c r="A4119" t="str">
        <f>VLOOKUP(B4119,StateFIPS!A$2:B$52,2)</f>
        <v>Iowa</v>
      </c>
      <c r="B4119">
        <f t="shared" si="67"/>
        <v>19</v>
      </c>
      <c r="C4119" s="9" t="s">
        <v>1666</v>
      </c>
      <c r="D4119" s="9" t="s">
        <v>93</v>
      </c>
      <c r="E4119" s="9" t="s">
        <v>2791</v>
      </c>
      <c r="F4119" s="9" t="s">
        <v>2792</v>
      </c>
      <c r="G4119" s="10">
        <v>23401</v>
      </c>
      <c r="H4119" s="9" t="s">
        <v>94</v>
      </c>
      <c r="I4119" s="10">
        <v>107064</v>
      </c>
      <c r="J4119" s="11">
        <v>0.22</v>
      </c>
      <c r="K4119" s="9" t="s">
        <v>94</v>
      </c>
      <c r="L4119" s="9" t="s">
        <v>95</v>
      </c>
    </row>
    <row r="4120" spans="1:12" x14ac:dyDescent="0.2">
      <c r="A4120" t="str">
        <f>VLOOKUP(B4120,StateFIPS!A$2:B$52,2)</f>
        <v>Indiana</v>
      </c>
      <c r="B4120">
        <f t="shared" si="67"/>
        <v>18</v>
      </c>
      <c r="C4120" s="9" t="s">
        <v>1620</v>
      </c>
      <c r="D4120" s="9" t="s">
        <v>93</v>
      </c>
      <c r="E4120" s="9" t="s">
        <v>2791</v>
      </c>
      <c r="F4120" s="9" t="s">
        <v>2792</v>
      </c>
      <c r="G4120" s="10">
        <v>874930</v>
      </c>
      <c r="H4120" s="9" t="s">
        <v>94</v>
      </c>
      <c r="I4120" s="10">
        <v>4002904</v>
      </c>
      <c r="J4120" s="11">
        <v>0.22</v>
      </c>
      <c r="K4120" s="9" t="s">
        <v>94</v>
      </c>
      <c r="L4120" s="9" t="s">
        <v>95</v>
      </c>
    </row>
    <row r="4121" spans="1:12" x14ac:dyDescent="0.2">
      <c r="A4121" t="str">
        <f>VLOOKUP(B4121,StateFIPS!A$2:B$52,2)</f>
        <v>Iowa</v>
      </c>
      <c r="B4121">
        <f t="shared" si="67"/>
        <v>19</v>
      </c>
      <c r="C4121" s="9" t="s">
        <v>220</v>
      </c>
      <c r="D4121" s="9" t="s">
        <v>93</v>
      </c>
      <c r="E4121" s="9" t="s">
        <v>2791</v>
      </c>
      <c r="F4121" s="9" t="s">
        <v>2792</v>
      </c>
      <c r="G4121" s="10">
        <v>5235</v>
      </c>
      <c r="H4121" s="9" t="s">
        <v>94</v>
      </c>
      <c r="I4121" s="10">
        <v>23952</v>
      </c>
      <c r="J4121" s="11">
        <v>0.22</v>
      </c>
      <c r="K4121" s="9" t="s">
        <v>94</v>
      </c>
      <c r="L4121" s="9" t="s">
        <v>95</v>
      </c>
    </row>
    <row r="4122" spans="1:12" x14ac:dyDescent="0.2">
      <c r="A4122" t="str">
        <f>VLOOKUP(B4122,StateFIPS!A$2:B$52,2)</f>
        <v>Ohio</v>
      </c>
      <c r="B4122">
        <f t="shared" si="67"/>
        <v>39</v>
      </c>
      <c r="C4122" s="9" t="s">
        <v>1643</v>
      </c>
      <c r="D4122" s="9" t="s">
        <v>93</v>
      </c>
      <c r="E4122" s="9" t="s">
        <v>2791</v>
      </c>
      <c r="F4122" s="9" t="s">
        <v>2792</v>
      </c>
      <c r="G4122" s="10">
        <v>7386</v>
      </c>
      <c r="H4122" s="9" t="s">
        <v>94</v>
      </c>
      <c r="I4122" s="10">
        <v>33790</v>
      </c>
      <c r="J4122" s="11">
        <v>0.22</v>
      </c>
      <c r="K4122" s="9" t="s">
        <v>94</v>
      </c>
      <c r="L4122" s="9" t="s">
        <v>95</v>
      </c>
    </row>
    <row r="4123" spans="1:12" x14ac:dyDescent="0.2">
      <c r="A4123" t="str">
        <f>VLOOKUP(B4123,StateFIPS!A$2:B$52,2)</f>
        <v>Ohio</v>
      </c>
      <c r="B4123">
        <f t="shared" si="67"/>
        <v>39</v>
      </c>
      <c r="C4123" s="9" t="s">
        <v>1458</v>
      </c>
      <c r="D4123" s="9" t="s">
        <v>93</v>
      </c>
      <c r="E4123" s="9" t="s">
        <v>2791</v>
      </c>
      <c r="F4123" s="9" t="s">
        <v>2792</v>
      </c>
      <c r="G4123" s="10">
        <v>7386</v>
      </c>
      <c r="H4123" s="9" t="s">
        <v>94</v>
      </c>
      <c r="I4123" s="10">
        <v>33790</v>
      </c>
      <c r="J4123" s="11">
        <v>0.22</v>
      </c>
      <c r="K4123" s="9" t="s">
        <v>94</v>
      </c>
      <c r="L4123" s="9" t="s">
        <v>95</v>
      </c>
    </row>
    <row r="4124" spans="1:12" x14ac:dyDescent="0.2">
      <c r="A4124" t="str">
        <f>VLOOKUP(B4124,StateFIPS!A$2:B$52,2)</f>
        <v>Alabama</v>
      </c>
      <c r="B4124">
        <f t="shared" si="67"/>
        <v>1</v>
      </c>
      <c r="C4124" s="9" t="s">
        <v>107</v>
      </c>
      <c r="D4124" s="9" t="s">
        <v>93</v>
      </c>
      <c r="E4124" s="9" t="s">
        <v>2791</v>
      </c>
      <c r="F4124" s="9" t="s">
        <v>2792</v>
      </c>
      <c r="G4124" s="10">
        <v>8824</v>
      </c>
      <c r="H4124" s="9" t="s">
        <v>94</v>
      </c>
      <c r="I4124" s="10">
        <v>40369</v>
      </c>
      <c r="J4124" s="11">
        <v>0.22</v>
      </c>
      <c r="K4124" s="9" t="s">
        <v>94</v>
      </c>
      <c r="L4124" s="9" t="s">
        <v>95</v>
      </c>
    </row>
    <row r="4125" spans="1:12" x14ac:dyDescent="0.2">
      <c r="A4125" t="str">
        <f>VLOOKUP(B4125,StateFIPS!A$2:B$52,2)</f>
        <v>Iowa</v>
      </c>
      <c r="B4125">
        <f t="shared" si="67"/>
        <v>19</v>
      </c>
      <c r="C4125" s="9" t="s">
        <v>1670</v>
      </c>
      <c r="D4125" s="9" t="s">
        <v>93</v>
      </c>
      <c r="E4125" s="9" t="s">
        <v>2791</v>
      </c>
      <c r="F4125" s="9" t="s">
        <v>2792</v>
      </c>
      <c r="G4125" s="10">
        <v>12419</v>
      </c>
      <c r="H4125" s="9" t="s">
        <v>94</v>
      </c>
      <c r="I4125" s="10">
        <v>56819</v>
      </c>
      <c r="J4125" s="11">
        <v>0.22</v>
      </c>
      <c r="K4125" s="9" t="s">
        <v>94</v>
      </c>
      <c r="L4125" s="9" t="s">
        <v>95</v>
      </c>
    </row>
    <row r="4126" spans="1:12" x14ac:dyDescent="0.2">
      <c r="A4126" t="str">
        <f>VLOOKUP(B4126,StateFIPS!A$2:B$52,2)</f>
        <v>Oregon</v>
      </c>
      <c r="B4126">
        <f t="shared" si="67"/>
        <v>41</v>
      </c>
      <c r="C4126" s="9" t="s">
        <v>1301</v>
      </c>
      <c r="D4126" s="9" t="s">
        <v>93</v>
      </c>
      <c r="E4126" s="9" t="s">
        <v>2791</v>
      </c>
      <c r="F4126" s="9" t="s">
        <v>2792</v>
      </c>
      <c r="G4126" s="10">
        <v>67</v>
      </c>
      <c r="H4126" s="9" t="s">
        <v>94</v>
      </c>
      <c r="I4126" s="10">
        <v>306</v>
      </c>
      <c r="J4126" s="11">
        <v>0.22</v>
      </c>
      <c r="K4126" s="9" t="s">
        <v>94</v>
      </c>
      <c r="L4126" s="9" t="s">
        <v>95</v>
      </c>
    </row>
    <row r="4127" spans="1:12" x14ac:dyDescent="0.2">
      <c r="A4127" t="str">
        <f>VLOOKUP(B4127,StateFIPS!A$2:B$52,2)</f>
        <v>Ohio</v>
      </c>
      <c r="B4127">
        <f t="shared" si="67"/>
        <v>39</v>
      </c>
      <c r="C4127" s="9" t="s">
        <v>1437</v>
      </c>
      <c r="D4127" s="9" t="s">
        <v>93</v>
      </c>
      <c r="E4127" s="9" t="s">
        <v>2791</v>
      </c>
      <c r="F4127" s="9" t="s">
        <v>2792</v>
      </c>
      <c r="G4127" s="10">
        <v>7386</v>
      </c>
      <c r="H4127" s="9" t="s">
        <v>94</v>
      </c>
      <c r="I4127" s="10">
        <v>33790</v>
      </c>
      <c r="J4127" s="11">
        <v>0.22</v>
      </c>
      <c r="K4127" s="9" t="s">
        <v>94</v>
      </c>
      <c r="L4127" s="9" t="s">
        <v>95</v>
      </c>
    </row>
    <row r="4128" spans="1:12" x14ac:dyDescent="0.2">
      <c r="A4128" t="str">
        <f>VLOOKUP(B4128,StateFIPS!A$2:B$52,2)</f>
        <v>Indiana</v>
      </c>
      <c r="B4128">
        <f t="shared" si="67"/>
        <v>18</v>
      </c>
      <c r="C4128" s="9" t="s">
        <v>699</v>
      </c>
      <c r="D4128" s="9" t="s">
        <v>93</v>
      </c>
      <c r="E4128" s="9" t="s">
        <v>2791</v>
      </c>
      <c r="F4128" s="9" t="s">
        <v>2792</v>
      </c>
      <c r="G4128" s="10">
        <v>32023</v>
      </c>
      <c r="H4128" s="9" t="s">
        <v>94</v>
      </c>
      <c r="I4128" s="10">
        <v>146509</v>
      </c>
      <c r="J4128" s="11">
        <v>0.22</v>
      </c>
      <c r="K4128" s="9" t="s">
        <v>94</v>
      </c>
      <c r="L4128" s="9" t="s">
        <v>95</v>
      </c>
    </row>
    <row r="4129" spans="1:12" x14ac:dyDescent="0.2">
      <c r="A4129" t="str">
        <f>VLOOKUP(B4129,StateFIPS!A$2:B$52,2)</f>
        <v>California</v>
      </c>
      <c r="B4129">
        <f t="shared" si="67"/>
        <v>6</v>
      </c>
      <c r="C4129" s="9" t="s">
        <v>2136</v>
      </c>
      <c r="D4129" s="9" t="s">
        <v>93</v>
      </c>
      <c r="E4129" s="9" t="s">
        <v>2791</v>
      </c>
      <c r="F4129" s="9" t="s">
        <v>2792</v>
      </c>
      <c r="G4129" s="10">
        <v>131432</v>
      </c>
      <c r="H4129" s="9" t="s">
        <v>94</v>
      </c>
      <c r="I4129" s="10">
        <v>601317</v>
      </c>
      <c r="J4129" s="11">
        <v>0.22</v>
      </c>
      <c r="K4129" s="9" t="s">
        <v>94</v>
      </c>
      <c r="L4129" s="9" t="s">
        <v>95</v>
      </c>
    </row>
    <row r="4130" spans="1:12" x14ac:dyDescent="0.2">
      <c r="A4130" t="str">
        <f>VLOOKUP(B4130,StateFIPS!A$2:B$52,2)</f>
        <v>Indiana</v>
      </c>
      <c r="B4130">
        <f t="shared" si="67"/>
        <v>18</v>
      </c>
      <c r="C4130" s="9" t="s">
        <v>2235</v>
      </c>
      <c r="D4130" s="9" t="s">
        <v>93</v>
      </c>
      <c r="E4130" s="9" t="s">
        <v>2791</v>
      </c>
      <c r="F4130" s="9" t="s">
        <v>2792</v>
      </c>
      <c r="G4130" s="10">
        <v>320</v>
      </c>
      <c r="H4130" s="9" t="s">
        <v>94</v>
      </c>
      <c r="I4130" s="10">
        <v>1464</v>
      </c>
      <c r="J4130" s="11">
        <v>0.22</v>
      </c>
      <c r="K4130" s="9" t="s">
        <v>94</v>
      </c>
      <c r="L4130" s="9" t="s">
        <v>95</v>
      </c>
    </row>
    <row r="4131" spans="1:12" x14ac:dyDescent="0.2">
      <c r="A4131" t="str">
        <f>VLOOKUP(B4131,StateFIPS!A$2:B$52,2)</f>
        <v>Indiana</v>
      </c>
      <c r="B4131">
        <f t="shared" si="67"/>
        <v>18</v>
      </c>
      <c r="C4131" s="9" t="s">
        <v>1632</v>
      </c>
      <c r="D4131" s="9" t="s">
        <v>93</v>
      </c>
      <c r="E4131" s="9" t="s">
        <v>2791</v>
      </c>
      <c r="F4131" s="9" t="s">
        <v>2792</v>
      </c>
      <c r="G4131" s="10">
        <v>32023</v>
      </c>
      <c r="H4131" s="9" t="s">
        <v>94</v>
      </c>
      <c r="I4131" s="10">
        <v>146509</v>
      </c>
      <c r="J4131" s="11">
        <v>0.22</v>
      </c>
      <c r="K4131" s="9" t="s">
        <v>94</v>
      </c>
      <c r="L4131" s="9" t="s">
        <v>95</v>
      </c>
    </row>
    <row r="4132" spans="1:12" x14ac:dyDescent="0.2">
      <c r="A4132" t="str">
        <f>VLOOKUP(B4132,StateFIPS!A$2:B$52,2)</f>
        <v>Ohio</v>
      </c>
      <c r="B4132">
        <f t="shared" si="67"/>
        <v>39</v>
      </c>
      <c r="C4132" s="9" t="s">
        <v>1493</v>
      </c>
      <c r="D4132" s="9" t="s">
        <v>93</v>
      </c>
      <c r="E4132" s="9" t="s">
        <v>2791</v>
      </c>
      <c r="F4132" s="9" t="s">
        <v>2792</v>
      </c>
      <c r="G4132" s="10">
        <v>7386</v>
      </c>
      <c r="H4132" s="9" t="s">
        <v>94</v>
      </c>
      <c r="I4132" s="10">
        <v>33790</v>
      </c>
      <c r="J4132" s="11">
        <v>0.22</v>
      </c>
      <c r="K4132" s="9" t="s">
        <v>94</v>
      </c>
      <c r="L4132" s="9" t="s">
        <v>95</v>
      </c>
    </row>
    <row r="4133" spans="1:12" x14ac:dyDescent="0.2">
      <c r="A4133" t="str">
        <f>VLOOKUP(B4133,StateFIPS!A$2:B$52,2)</f>
        <v>Iowa</v>
      </c>
      <c r="B4133">
        <f t="shared" si="67"/>
        <v>19</v>
      </c>
      <c r="C4133" s="9" t="s">
        <v>1503</v>
      </c>
      <c r="D4133" s="9" t="s">
        <v>93</v>
      </c>
      <c r="E4133" s="9" t="s">
        <v>2791</v>
      </c>
      <c r="F4133" s="9" t="s">
        <v>2792</v>
      </c>
      <c r="G4133" s="10">
        <v>172005</v>
      </c>
      <c r="H4133" s="9" t="s">
        <v>94</v>
      </c>
      <c r="I4133" s="10">
        <v>786944</v>
      </c>
      <c r="J4133" s="11">
        <v>0.22</v>
      </c>
      <c r="K4133" s="9" t="s">
        <v>94</v>
      </c>
      <c r="L4133" s="9" t="s">
        <v>95</v>
      </c>
    </row>
    <row r="4134" spans="1:12" x14ac:dyDescent="0.2">
      <c r="A4134" t="str">
        <f>VLOOKUP(B4134,StateFIPS!A$2:B$52,2)</f>
        <v>Indiana</v>
      </c>
      <c r="B4134">
        <f t="shared" si="67"/>
        <v>18</v>
      </c>
      <c r="C4134" s="9" t="s">
        <v>698</v>
      </c>
      <c r="D4134" s="9" t="s">
        <v>93</v>
      </c>
      <c r="E4134" s="9" t="s">
        <v>2791</v>
      </c>
      <c r="F4134" s="9" t="s">
        <v>2792</v>
      </c>
      <c r="G4134" s="10">
        <v>32023</v>
      </c>
      <c r="H4134" s="9" t="s">
        <v>94</v>
      </c>
      <c r="I4134" s="10">
        <v>146509</v>
      </c>
      <c r="J4134" s="11">
        <v>0.22</v>
      </c>
      <c r="K4134" s="9" t="s">
        <v>94</v>
      </c>
      <c r="L4134" s="9" t="s">
        <v>95</v>
      </c>
    </row>
    <row r="4135" spans="1:12" x14ac:dyDescent="0.2">
      <c r="A4135" t="str">
        <f>VLOOKUP(B4135,StateFIPS!A$2:B$52,2)</f>
        <v>Ohio</v>
      </c>
      <c r="B4135">
        <f t="shared" si="67"/>
        <v>39</v>
      </c>
      <c r="C4135" s="9" t="s">
        <v>2179</v>
      </c>
      <c r="D4135" s="9" t="s">
        <v>93</v>
      </c>
      <c r="E4135" s="9" t="s">
        <v>2791</v>
      </c>
      <c r="F4135" s="9" t="s">
        <v>2792</v>
      </c>
      <c r="G4135" s="10">
        <v>26599</v>
      </c>
      <c r="H4135" s="9" t="s">
        <v>94</v>
      </c>
      <c r="I4135" s="10">
        <v>121691</v>
      </c>
      <c r="J4135" s="11">
        <v>0.22</v>
      </c>
      <c r="K4135" s="9" t="s">
        <v>94</v>
      </c>
      <c r="L4135" s="9" t="s">
        <v>95</v>
      </c>
    </row>
    <row r="4136" spans="1:12" x14ac:dyDescent="0.2">
      <c r="A4136" t="str">
        <f>VLOOKUP(B4136,StateFIPS!A$2:B$52,2)</f>
        <v>Oregon</v>
      </c>
      <c r="B4136">
        <f t="shared" si="67"/>
        <v>41</v>
      </c>
      <c r="C4136" s="9" t="s">
        <v>2343</v>
      </c>
      <c r="D4136" s="9" t="s">
        <v>93</v>
      </c>
      <c r="E4136" s="9" t="s">
        <v>2791</v>
      </c>
      <c r="F4136" s="9" t="s">
        <v>2792</v>
      </c>
      <c r="G4136" s="10">
        <v>163076</v>
      </c>
      <c r="H4136" s="9" t="s">
        <v>94</v>
      </c>
      <c r="I4136" s="10">
        <v>746093</v>
      </c>
      <c r="J4136" s="11">
        <v>0.22</v>
      </c>
      <c r="K4136" s="9" t="s">
        <v>94</v>
      </c>
      <c r="L4136" s="9" t="s">
        <v>95</v>
      </c>
    </row>
    <row r="4137" spans="1:12" x14ac:dyDescent="0.2">
      <c r="A4137" t="str">
        <f>VLOOKUP(B4137,StateFIPS!A$2:B$52,2)</f>
        <v>Ohio</v>
      </c>
      <c r="B4137">
        <f t="shared" si="67"/>
        <v>39</v>
      </c>
      <c r="C4137" s="9" t="s">
        <v>1504</v>
      </c>
      <c r="D4137" s="9" t="s">
        <v>93</v>
      </c>
      <c r="E4137" s="9" t="s">
        <v>2791</v>
      </c>
      <c r="F4137" s="9" t="s">
        <v>2792</v>
      </c>
      <c r="G4137" s="10">
        <v>7386</v>
      </c>
      <c r="H4137" s="9" t="s">
        <v>94</v>
      </c>
      <c r="I4137" s="10">
        <v>33790</v>
      </c>
      <c r="J4137" s="11">
        <v>0.22</v>
      </c>
      <c r="K4137" s="9" t="s">
        <v>94</v>
      </c>
      <c r="L4137" s="9" t="s">
        <v>95</v>
      </c>
    </row>
    <row r="4138" spans="1:12" x14ac:dyDescent="0.2">
      <c r="A4138" t="str">
        <f>VLOOKUP(B4138,StateFIPS!A$2:B$52,2)</f>
        <v>Oregon</v>
      </c>
      <c r="B4138">
        <f t="shared" si="67"/>
        <v>41</v>
      </c>
      <c r="C4138" s="9" t="s">
        <v>2295</v>
      </c>
      <c r="D4138" s="9" t="s">
        <v>93</v>
      </c>
      <c r="E4138" s="9" t="s">
        <v>2791</v>
      </c>
      <c r="F4138" s="9" t="s">
        <v>2792</v>
      </c>
      <c r="G4138" s="10">
        <v>163076</v>
      </c>
      <c r="H4138" s="9" t="s">
        <v>94</v>
      </c>
      <c r="I4138" s="10">
        <v>746093</v>
      </c>
      <c r="J4138" s="11">
        <v>0.22</v>
      </c>
      <c r="K4138" s="9" t="s">
        <v>94</v>
      </c>
      <c r="L4138" s="9" t="s">
        <v>95</v>
      </c>
    </row>
    <row r="4139" spans="1:12" x14ac:dyDescent="0.2">
      <c r="A4139" t="str">
        <f>VLOOKUP(B4139,StateFIPS!A$2:B$52,2)</f>
        <v>Oregon</v>
      </c>
      <c r="B4139">
        <f t="shared" si="67"/>
        <v>41</v>
      </c>
      <c r="C4139" s="9" t="s">
        <v>1302</v>
      </c>
      <c r="D4139" s="9" t="s">
        <v>93</v>
      </c>
      <c r="E4139" s="9" t="s">
        <v>2791</v>
      </c>
      <c r="F4139" s="9" t="s">
        <v>2792</v>
      </c>
      <c r="G4139" s="10">
        <v>444</v>
      </c>
      <c r="H4139" s="9" t="s">
        <v>94</v>
      </c>
      <c r="I4139" s="10">
        <v>2029</v>
      </c>
      <c r="J4139" s="11">
        <v>0.22</v>
      </c>
      <c r="K4139" s="9" t="s">
        <v>94</v>
      </c>
      <c r="L4139" s="9" t="s">
        <v>95</v>
      </c>
    </row>
    <row r="4140" spans="1:12" x14ac:dyDescent="0.2">
      <c r="A4140" t="str">
        <f>VLOOKUP(B4140,StateFIPS!A$2:B$52,2)</f>
        <v>Iowa</v>
      </c>
      <c r="B4140">
        <f t="shared" si="67"/>
        <v>19</v>
      </c>
      <c r="C4140" s="9" t="s">
        <v>1691</v>
      </c>
      <c r="D4140" s="9" t="s">
        <v>93</v>
      </c>
      <c r="E4140" s="9" t="s">
        <v>2791</v>
      </c>
      <c r="F4140" s="9" t="s">
        <v>2792</v>
      </c>
      <c r="G4140" s="10">
        <v>172005</v>
      </c>
      <c r="H4140" s="9" t="s">
        <v>94</v>
      </c>
      <c r="I4140" s="10">
        <v>786944</v>
      </c>
      <c r="J4140" s="11">
        <v>0.22</v>
      </c>
      <c r="K4140" s="9" t="s">
        <v>94</v>
      </c>
      <c r="L4140" s="9" t="s">
        <v>95</v>
      </c>
    </row>
    <row r="4141" spans="1:12" x14ac:dyDescent="0.2">
      <c r="A4141" t="str">
        <f>VLOOKUP(B4141,StateFIPS!A$2:B$52,2)</f>
        <v>Virginia</v>
      </c>
      <c r="B4141">
        <f t="shared" si="67"/>
        <v>51</v>
      </c>
      <c r="C4141" s="9" t="s">
        <v>2656</v>
      </c>
      <c r="D4141" s="9" t="s">
        <v>93</v>
      </c>
      <c r="E4141" s="9" t="s">
        <v>2791</v>
      </c>
      <c r="F4141" s="9" t="s">
        <v>2792</v>
      </c>
      <c r="G4141" s="10">
        <v>8296</v>
      </c>
      <c r="H4141" s="9" t="s">
        <v>94</v>
      </c>
      <c r="I4141" s="10">
        <v>37953</v>
      </c>
      <c r="J4141" s="11">
        <v>0.22</v>
      </c>
      <c r="K4141" s="9" t="s">
        <v>94</v>
      </c>
      <c r="L4141" s="9" t="s">
        <v>95</v>
      </c>
    </row>
    <row r="4142" spans="1:12" x14ac:dyDescent="0.2">
      <c r="A4142" t="str">
        <f>VLOOKUP(B4142,StateFIPS!A$2:B$52,2)</f>
        <v>Ohio</v>
      </c>
      <c r="B4142">
        <f t="shared" si="67"/>
        <v>39</v>
      </c>
      <c r="C4142" s="9" t="s">
        <v>1668</v>
      </c>
      <c r="D4142" s="9" t="s">
        <v>93</v>
      </c>
      <c r="E4142" s="9" t="s">
        <v>2791</v>
      </c>
      <c r="F4142" s="9" t="s">
        <v>2792</v>
      </c>
      <c r="G4142" s="10">
        <v>7386</v>
      </c>
      <c r="H4142" s="9" t="s">
        <v>94</v>
      </c>
      <c r="I4142" s="10">
        <v>33790</v>
      </c>
      <c r="J4142" s="11">
        <v>0.22</v>
      </c>
      <c r="K4142" s="9" t="s">
        <v>94</v>
      </c>
      <c r="L4142" s="9" t="s">
        <v>95</v>
      </c>
    </row>
    <row r="4143" spans="1:12" x14ac:dyDescent="0.2">
      <c r="A4143" t="str">
        <f>VLOOKUP(B4143,StateFIPS!A$2:B$52,2)</f>
        <v>California</v>
      </c>
      <c r="B4143">
        <f t="shared" si="67"/>
        <v>6</v>
      </c>
      <c r="C4143" s="9" t="s">
        <v>2039</v>
      </c>
      <c r="D4143" s="9" t="s">
        <v>93</v>
      </c>
      <c r="E4143" s="9" t="s">
        <v>2791</v>
      </c>
      <c r="F4143" s="9" t="s">
        <v>2792</v>
      </c>
      <c r="G4143" s="10">
        <v>249913</v>
      </c>
      <c r="H4143" s="9" t="s">
        <v>94</v>
      </c>
      <c r="I4143" s="10">
        <v>1143381</v>
      </c>
      <c r="J4143" s="11">
        <v>0.22</v>
      </c>
      <c r="K4143" s="9" t="s">
        <v>94</v>
      </c>
      <c r="L4143" s="9" t="s">
        <v>95</v>
      </c>
    </row>
    <row r="4144" spans="1:12" x14ac:dyDescent="0.2">
      <c r="A4144" t="str">
        <f>VLOOKUP(B4144,StateFIPS!A$2:B$52,2)</f>
        <v>Iowa</v>
      </c>
      <c r="B4144">
        <f t="shared" si="67"/>
        <v>19</v>
      </c>
      <c r="C4144" s="9" t="s">
        <v>248</v>
      </c>
      <c r="D4144" s="9" t="s">
        <v>93</v>
      </c>
      <c r="E4144" s="9" t="s">
        <v>2791</v>
      </c>
      <c r="F4144" s="9" t="s">
        <v>2792</v>
      </c>
      <c r="G4144" s="10">
        <v>5933</v>
      </c>
      <c r="H4144" s="9" t="s">
        <v>94</v>
      </c>
      <c r="I4144" s="10">
        <v>27145</v>
      </c>
      <c r="J4144" s="11">
        <v>0.22</v>
      </c>
      <c r="K4144" s="9" t="s">
        <v>94</v>
      </c>
      <c r="L4144" s="9" t="s">
        <v>95</v>
      </c>
    </row>
    <row r="4145" spans="1:12" x14ac:dyDescent="0.2">
      <c r="A4145" t="str">
        <f>VLOOKUP(B4145,StateFIPS!A$2:B$52,2)</f>
        <v>California</v>
      </c>
      <c r="B4145">
        <f t="shared" si="67"/>
        <v>6</v>
      </c>
      <c r="C4145" s="9" t="s">
        <v>2139</v>
      </c>
      <c r="D4145" s="9" t="s">
        <v>93</v>
      </c>
      <c r="E4145" s="9" t="s">
        <v>2791</v>
      </c>
      <c r="F4145" s="9" t="s">
        <v>2792</v>
      </c>
      <c r="G4145" s="10">
        <v>131432</v>
      </c>
      <c r="H4145" s="9" t="s">
        <v>94</v>
      </c>
      <c r="I4145" s="10">
        <v>601317</v>
      </c>
      <c r="J4145" s="11">
        <v>0.22</v>
      </c>
      <c r="K4145" s="9" t="s">
        <v>94</v>
      </c>
      <c r="L4145" s="9" t="s">
        <v>95</v>
      </c>
    </row>
    <row r="4146" spans="1:12" x14ac:dyDescent="0.2">
      <c r="A4146" t="str">
        <f>VLOOKUP(B4146,StateFIPS!A$2:B$52,2)</f>
        <v>Ohio</v>
      </c>
      <c r="B4146">
        <f t="shared" si="67"/>
        <v>39</v>
      </c>
      <c r="C4146" s="9" t="s">
        <v>2269</v>
      </c>
      <c r="D4146" s="9" t="s">
        <v>93</v>
      </c>
      <c r="E4146" s="9" t="s">
        <v>2791</v>
      </c>
      <c r="F4146" s="9" t="s">
        <v>2792</v>
      </c>
      <c r="G4146" s="10">
        <v>29</v>
      </c>
      <c r="H4146" s="9" t="s">
        <v>94</v>
      </c>
      <c r="I4146" s="10">
        <v>134</v>
      </c>
      <c r="J4146" s="11">
        <v>0.22</v>
      </c>
      <c r="K4146" s="9" t="s">
        <v>94</v>
      </c>
      <c r="L4146" s="9" t="s">
        <v>95</v>
      </c>
    </row>
    <row r="4147" spans="1:12" x14ac:dyDescent="0.2">
      <c r="A4147" t="str">
        <f>VLOOKUP(B4147,StateFIPS!A$2:B$52,2)</f>
        <v>Alabama</v>
      </c>
      <c r="B4147">
        <f t="shared" si="67"/>
        <v>1</v>
      </c>
      <c r="C4147" s="9" t="s">
        <v>106</v>
      </c>
      <c r="D4147" s="9" t="s">
        <v>93</v>
      </c>
      <c r="E4147" s="9" t="s">
        <v>2791</v>
      </c>
      <c r="F4147" s="9" t="s">
        <v>2792</v>
      </c>
      <c r="G4147" s="10">
        <v>589296</v>
      </c>
      <c r="H4147" s="9" t="s">
        <v>94</v>
      </c>
      <c r="I4147" s="10">
        <v>2696097</v>
      </c>
      <c r="J4147" s="11">
        <v>0.22</v>
      </c>
      <c r="K4147" s="9" t="s">
        <v>94</v>
      </c>
      <c r="L4147" s="9" t="s">
        <v>95</v>
      </c>
    </row>
    <row r="4148" spans="1:12" x14ac:dyDescent="0.2">
      <c r="A4148" t="str">
        <f>VLOOKUP(B4148,StateFIPS!A$2:B$52,2)</f>
        <v>Ohio</v>
      </c>
      <c r="B4148">
        <f t="shared" si="67"/>
        <v>39</v>
      </c>
      <c r="C4148" s="9" t="s">
        <v>1700</v>
      </c>
      <c r="D4148" s="9" t="s">
        <v>93</v>
      </c>
      <c r="E4148" s="9" t="s">
        <v>2791</v>
      </c>
      <c r="F4148" s="9" t="s">
        <v>2792</v>
      </c>
      <c r="G4148" s="10">
        <v>622996</v>
      </c>
      <c r="H4148" s="9" t="s">
        <v>94</v>
      </c>
      <c r="I4148" s="10">
        <v>2850276</v>
      </c>
      <c r="J4148" s="11">
        <v>0.22</v>
      </c>
      <c r="K4148" s="9" t="s">
        <v>94</v>
      </c>
      <c r="L4148" s="9" t="s">
        <v>95</v>
      </c>
    </row>
    <row r="4149" spans="1:12" x14ac:dyDescent="0.2">
      <c r="A4149" t="str">
        <f>VLOOKUP(B4149,StateFIPS!A$2:B$52,2)</f>
        <v>Indiana</v>
      </c>
      <c r="B4149">
        <f t="shared" si="67"/>
        <v>18</v>
      </c>
      <c r="C4149" s="9" t="s">
        <v>2006</v>
      </c>
      <c r="D4149" s="9" t="s">
        <v>93</v>
      </c>
      <c r="E4149" s="9" t="s">
        <v>2791</v>
      </c>
      <c r="F4149" s="9" t="s">
        <v>2792</v>
      </c>
      <c r="G4149" s="10">
        <v>32023</v>
      </c>
      <c r="H4149" s="9" t="s">
        <v>94</v>
      </c>
      <c r="I4149" s="10">
        <v>146509</v>
      </c>
      <c r="J4149" s="11">
        <v>0.22</v>
      </c>
      <c r="K4149" s="9" t="s">
        <v>94</v>
      </c>
      <c r="L4149" s="9" t="s">
        <v>95</v>
      </c>
    </row>
    <row r="4150" spans="1:12" x14ac:dyDescent="0.2">
      <c r="A4150" t="str">
        <f>VLOOKUP(B4150,StateFIPS!A$2:B$52,2)</f>
        <v>Indiana</v>
      </c>
      <c r="B4150">
        <f t="shared" si="67"/>
        <v>18</v>
      </c>
      <c r="C4150" s="9" t="s">
        <v>1623</v>
      </c>
      <c r="D4150" s="9" t="s">
        <v>93</v>
      </c>
      <c r="E4150" s="9" t="s">
        <v>2791</v>
      </c>
      <c r="F4150" s="9" t="s">
        <v>2792</v>
      </c>
      <c r="G4150" s="10">
        <v>32023</v>
      </c>
      <c r="H4150" s="9" t="s">
        <v>94</v>
      </c>
      <c r="I4150" s="10">
        <v>146509</v>
      </c>
      <c r="J4150" s="11">
        <v>0.22</v>
      </c>
      <c r="K4150" s="9" t="s">
        <v>94</v>
      </c>
      <c r="L4150" s="9" t="s">
        <v>95</v>
      </c>
    </row>
    <row r="4151" spans="1:12" x14ac:dyDescent="0.2">
      <c r="A4151" t="str">
        <f>VLOOKUP(B4151,StateFIPS!A$2:B$52,2)</f>
        <v>Iowa</v>
      </c>
      <c r="B4151">
        <f t="shared" si="67"/>
        <v>19</v>
      </c>
      <c r="C4151" s="9" t="s">
        <v>219</v>
      </c>
      <c r="D4151" s="9" t="s">
        <v>93</v>
      </c>
      <c r="E4151" s="9" t="s">
        <v>2791</v>
      </c>
      <c r="F4151" s="9" t="s">
        <v>2792</v>
      </c>
      <c r="G4151" s="10">
        <v>942</v>
      </c>
      <c r="H4151" s="9" t="s">
        <v>94</v>
      </c>
      <c r="I4151" s="10">
        <v>4311</v>
      </c>
      <c r="J4151" s="11">
        <v>0.22</v>
      </c>
      <c r="K4151" s="9" t="s">
        <v>94</v>
      </c>
      <c r="L4151" s="9" t="s">
        <v>95</v>
      </c>
    </row>
    <row r="4152" spans="1:12" x14ac:dyDescent="0.2">
      <c r="A4152" t="str">
        <f>VLOOKUP(B4152,StateFIPS!A$2:B$52,2)</f>
        <v>Arkansas</v>
      </c>
      <c r="B4152">
        <f t="shared" si="67"/>
        <v>5</v>
      </c>
      <c r="C4152" s="9" t="s">
        <v>506</v>
      </c>
      <c r="D4152" s="9" t="s">
        <v>93</v>
      </c>
      <c r="E4152" s="9" t="s">
        <v>2791</v>
      </c>
      <c r="F4152" s="9" t="s">
        <v>2792</v>
      </c>
      <c r="G4152" s="10">
        <v>2094886</v>
      </c>
      <c r="H4152" s="9" t="s">
        <v>94</v>
      </c>
      <c r="I4152" s="10">
        <v>9584340</v>
      </c>
      <c r="J4152" s="11">
        <v>0.22</v>
      </c>
      <c r="K4152" s="9" t="s">
        <v>94</v>
      </c>
      <c r="L4152" s="9" t="s">
        <v>95</v>
      </c>
    </row>
    <row r="4153" spans="1:12" x14ac:dyDescent="0.2">
      <c r="A4153" t="str">
        <f>VLOOKUP(B4153,StateFIPS!A$2:B$52,2)</f>
        <v>Pennsylvania</v>
      </c>
      <c r="B4153">
        <f t="shared" si="67"/>
        <v>42</v>
      </c>
      <c r="C4153" s="9" t="s">
        <v>2364</v>
      </c>
      <c r="D4153" s="9" t="s">
        <v>93</v>
      </c>
      <c r="E4153" s="9" t="s">
        <v>2791</v>
      </c>
      <c r="F4153" s="9" t="s">
        <v>2792</v>
      </c>
      <c r="G4153" s="10">
        <v>3351</v>
      </c>
      <c r="H4153" s="9" t="s">
        <v>94</v>
      </c>
      <c r="I4153" s="10">
        <v>15333</v>
      </c>
      <c r="J4153" s="11">
        <v>0.22</v>
      </c>
      <c r="K4153" s="9" t="s">
        <v>94</v>
      </c>
      <c r="L4153" s="9" t="s">
        <v>95</v>
      </c>
    </row>
    <row r="4154" spans="1:12" x14ac:dyDescent="0.2">
      <c r="A4154" t="str">
        <f>VLOOKUP(B4154,StateFIPS!A$2:B$52,2)</f>
        <v>Pennsylvania</v>
      </c>
      <c r="B4154">
        <f t="shared" si="67"/>
        <v>42</v>
      </c>
      <c r="C4154" s="9" t="s">
        <v>2317</v>
      </c>
      <c r="D4154" s="9" t="s">
        <v>93</v>
      </c>
      <c r="E4154" s="9" t="s">
        <v>2791</v>
      </c>
      <c r="F4154" s="9" t="s">
        <v>2792</v>
      </c>
      <c r="G4154" s="10">
        <v>13548</v>
      </c>
      <c r="H4154" s="9" t="s">
        <v>94</v>
      </c>
      <c r="I4154" s="10">
        <v>61985</v>
      </c>
      <c r="J4154" s="11">
        <v>0.22</v>
      </c>
      <c r="K4154" s="9" t="s">
        <v>94</v>
      </c>
      <c r="L4154" s="9" t="s">
        <v>95</v>
      </c>
    </row>
    <row r="4155" spans="1:12" x14ac:dyDescent="0.2">
      <c r="A4155" t="str">
        <f>VLOOKUP(B4155,StateFIPS!A$2:B$52,2)</f>
        <v>Indiana</v>
      </c>
      <c r="B4155">
        <f t="shared" si="67"/>
        <v>18</v>
      </c>
      <c r="C4155" s="9" t="s">
        <v>2154</v>
      </c>
      <c r="D4155" s="9" t="s">
        <v>93</v>
      </c>
      <c r="E4155" s="9" t="s">
        <v>2791</v>
      </c>
      <c r="F4155" s="9" t="s">
        <v>2792</v>
      </c>
      <c r="G4155" s="10">
        <v>143900</v>
      </c>
      <c r="H4155" s="9" t="s">
        <v>94</v>
      </c>
      <c r="I4155" s="10">
        <v>658358</v>
      </c>
      <c r="J4155" s="11">
        <v>0.22</v>
      </c>
      <c r="K4155" s="9" t="s">
        <v>94</v>
      </c>
      <c r="L4155" s="9" t="s">
        <v>95</v>
      </c>
    </row>
    <row r="4156" spans="1:12" x14ac:dyDescent="0.2">
      <c r="A4156" t="str">
        <f>VLOOKUP(B4156,StateFIPS!A$2:B$52,2)</f>
        <v>Iowa</v>
      </c>
      <c r="B4156">
        <f t="shared" si="67"/>
        <v>19</v>
      </c>
      <c r="C4156" s="9" t="s">
        <v>1658</v>
      </c>
      <c r="D4156" s="9" t="s">
        <v>93</v>
      </c>
      <c r="E4156" s="9" t="s">
        <v>2791</v>
      </c>
      <c r="F4156" s="9" t="s">
        <v>2792</v>
      </c>
      <c r="G4156" s="10">
        <v>8725</v>
      </c>
      <c r="H4156" s="9" t="s">
        <v>94</v>
      </c>
      <c r="I4156" s="10">
        <v>39919</v>
      </c>
      <c r="J4156" s="11">
        <v>0.22</v>
      </c>
      <c r="K4156" s="9" t="s">
        <v>94</v>
      </c>
      <c r="L4156" s="9" t="s">
        <v>95</v>
      </c>
    </row>
    <row r="4157" spans="1:12" x14ac:dyDescent="0.2">
      <c r="A4157" t="str">
        <f>VLOOKUP(B4157,StateFIPS!A$2:B$52,2)</f>
        <v>Iowa</v>
      </c>
      <c r="B4157">
        <f t="shared" si="67"/>
        <v>19</v>
      </c>
      <c r="C4157" s="9" t="s">
        <v>1527</v>
      </c>
      <c r="D4157" s="9" t="s">
        <v>93</v>
      </c>
      <c r="E4157" s="9" t="s">
        <v>2791</v>
      </c>
      <c r="F4157" s="9" t="s">
        <v>2792</v>
      </c>
      <c r="G4157" s="10">
        <v>5381</v>
      </c>
      <c r="H4157" s="9" t="s">
        <v>94</v>
      </c>
      <c r="I4157" s="10">
        <v>24617</v>
      </c>
      <c r="J4157" s="11">
        <v>0.22</v>
      </c>
      <c r="K4157" s="9" t="s">
        <v>94</v>
      </c>
      <c r="L4157" s="9" t="s">
        <v>95</v>
      </c>
    </row>
    <row r="4158" spans="1:12" x14ac:dyDescent="0.2">
      <c r="A4158" t="str">
        <f>VLOOKUP(B4158,StateFIPS!A$2:B$52,2)</f>
        <v>North Carolina</v>
      </c>
      <c r="B4158">
        <f t="shared" si="67"/>
        <v>37</v>
      </c>
      <c r="C4158" s="9" t="s">
        <v>1806</v>
      </c>
      <c r="D4158" s="9" t="s">
        <v>93</v>
      </c>
      <c r="E4158" s="9" t="s">
        <v>2791</v>
      </c>
      <c r="F4158" s="9" t="s">
        <v>2792</v>
      </c>
      <c r="G4158" s="10">
        <v>196852</v>
      </c>
      <c r="H4158" s="9" t="s">
        <v>94</v>
      </c>
      <c r="I4158" s="10">
        <v>900621</v>
      </c>
      <c r="J4158" s="11">
        <v>0.22</v>
      </c>
      <c r="K4158" s="9" t="s">
        <v>94</v>
      </c>
      <c r="L4158" s="9" t="s">
        <v>95</v>
      </c>
    </row>
    <row r="4159" spans="1:12" x14ac:dyDescent="0.2">
      <c r="A4159" t="str">
        <f>VLOOKUP(B4159,StateFIPS!A$2:B$52,2)</f>
        <v>Alabama</v>
      </c>
      <c r="B4159">
        <f t="shared" si="67"/>
        <v>1</v>
      </c>
      <c r="C4159" s="9" t="s">
        <v>102</v>
      </c>
      <c r="D4159" s="9" t="s">
        <v>93</v>
      </c>
      <c r="E4159" s="9" t="s">
        <v>2791</v>
      </c>
      <c r="F4159" s="9" t="s">
        <v>2792</v>
      </c>
      <c r="G4159" s="10">
        <v>630361</v>
      </c>
      <c r="H4159" s="9" t="s">
        <v>94</v>
      </c>
      <c r="I4159" s="10">
        <v>2883970</v>
      </c>
      <c r="J4159" s="11">
        <v>0.22</v>
      </c>
      <c r="K4159" s="9" t="s">
        <v>94</v>
      </c>
      <c r="L4159" s="9" t="s">
        <v>95</v>
      </c>
    </row>
    <row r="4160" spans="1:12" x14ac:dyDescent="0.2">
      <c r="A4160" t="str">
        <f>VLOOKUP(B4160,StateFIPS!A$2:B$52,2)</f>
        <v>Ohio</v>
      </c>
      <c r="B4160">
        <f t="shared" si="67"/>
        <v>39</v>
      </c>
      <c r="C4160" s="9" t="s">
        <v>1433</v>
      </c>
      <c r="D4160" s="9" t="s">
        <v>93</v>
      </c>
      <c r="E4160" s="9" t="s">
        <v>2791</v>
      </c>
      <c r="F4160" s="9" t="s">
        <v>2792</v>
      </c>
      <c r="G4160" s="10">
        <v>7386</v>
      </c>
      <c r="H4160" s="9" t="s">
        <v>94</v>
      </c>
      <c r="I4160" s="10">
        <v>33790</v>
      </c>
      <c r="J4160" s="11">
        <v>0.22</v>
      </c>
      <c r="K4160" s="9" t="s">
        <v>94</v>
      </c>
      <c r="L4160" s="9" t="s">
        <v>95</v>
      </c>
    </row>
    <row r="4161" spans="1:12" x14ac:dyDescent="0.2">
      <c r="A4161" t="str">
        <f>VLOOKUP(B4161,StateFIPS!A$2:B$52,2)</f>
        <v>Ohio</v>
      </c>
      <c r="B4161">
        <f t="shared" si="67"/>
        <v>39</v>
      </c>
      <c r="C4161" s="9" t="s">
        <v>1945</v>
      </c>
      <c r="D4161" s="9" t="s">
        <v>93</v>
      </c>
      <c r="E4161" s="9" t="s">
        <v>2791</v>
      </c>
      <c r="F4161" s="9" t="s">
        <v>2792</v>
      </c>
      <c r="G4161" s="10">
        <v>298755</v>
      </c>
      <c r="H4161" s="9" t="s">
        <v>94</v>
      </c>
      <c r="I4161" s="10">
        <v>1366839</v>
      </c>
      <c r="J4161" s="11">
        <v>0.22</v>
      </c>
      <c r="K4161" s="9" t="s">
        <v>94</v>
      </c>
      <c r="L4161" s="9" t="s">
        <v>95</v>
      </c>
    </row>
    <row r="4162" spans="1:12" x14ac:dyDescent="0.2">
      <c r="A4162" t="str">
        <f>VLOOKUP(B4162,StateFIPS!A$2:B$52,2)</f>
        <v>Indiana</v>
      </c>
      <c r="B4162">
        <f t="shared" si="67"/>
        <v>18</v>
      </c>
      <c r="C4162" s="9" t="s">
        <v>1640</v>
      </c>
      <c r="D4162" s="9" t="s">
        <v>93</v>
      </c>
      <c r="E4162" s="9" t="s">
        <v>2791</v>
      </c>
      <c r="F4162" s="9" t="s">
        <v>2792</v>
      </c>
      <c r="G4162" s="10">
        <v>435</v>
      </c>
      <c r="H4162" s="9" t="s">
        <v>94</v>
      </c>
      <c r="I4162" s="10">
        <v>1991</v>
      </c>
      <c r="J4162" s="11">
        <v>0.22</v>
      </c>
      <c r="K4162" s="9" t="s">
        <v>94</v>
      </c>
      <c r="L4162" s="9" t="s">
        <v>95</v>
      </c>
    </row>
    <row r="4163" spans="1:12" x14ac:dyDescent="0.2">
      <c r="A4163" t="str">
        <f>VLOOKUP(B4163,StateFIPS!A$2:B$52,2)</f>
        <v>North Carolina</v>
      </c>
      <c r="B4163">
        <f t="shared" ref="B4163:B4226" si="68">VALUE(LEFT(C4163,2))</f>
        <v>37</v>
      </c>
      <c r="C4163" s="9" t="s">
        <v>1425</v>
      </c>
      <c r="D4163" s="9" t="s">
        <v>93</v>
      </c>
      <c r="E4163" s="9" t="s">
        <v>2791</v>
      </c>
      <c r="F4163" s="9" t="s">
        <v>2792</v>
      </c>
      <c r="G4163" s="10">
        <v>167176</v>
      </c>
      <c r="H4163" s="9" t="s">
        <v>94</v>
      </c>
      <c r="I4163" s="10">
        <v>764847</v>
      </c>
      <c r="J4163" s="11">
        <v>0.22</v>
      </c>
      <c r="K4163" s="9" t="s">
        <v>94</v>
      </c>
      <c r="L4163" s="9" t="s">
        <v>95</v>
      </c>
    </row>
    <row r="4164" spans="1:12" x14ac:dyDescent="0.2">
      <c r="A4164" t="str">
        <f>VLOOKUP(B4164,StateFIPS!A$2:B$52,2)</f>
        <v>Iowa</v>
      </c>
      <c r="B4164">
        <f t="shared" si="68"/>
        <v>19</v>
      </c>
      <c r="C4164" s="9" t="s">
        <v>1526</v>
      </c>
      <c r="D4164" s="9" t="s">
        <v>93</v>
      </c>
      <c r="E4164" s="9" t="s">
        <v>2791</v>
      </c>
      <c r="F4164" s="9" t="s">
        <v>2792</v>
      </c>
      <c r="G4164" s="10">
        <v>5200</v>
      </c>
      <c r="H4164" s="9" t="s">
        <v>94</v>
      </c>
      <c r="I4164" s="10">
        <v>23792</v>
      </c>
      <c r="J4164" s="11">
        <v>0.22</v>
      </c>
      <c r="K4164" s="9" t="s">
        <v>94</v>
      </c>
      <c r="L4164" s="9" t="s">
        <v>95</v>
      </c>
    </row>
    <row r="4165" spans="1:12" x14ac:dyDescent="0.2">
      <c r="A4165" t="str">
        <f>VLOOKUP(B4165,StateFIPS!A$2:B$52,2)</f>
        <v>Virginia</v>
      </c>
      <c r="B4165">
        <f t="shared" si="68"/>
        <v>51</v>
      </c>
      <c r="C4165" s="9" t="s">
        <v>1108</v>
      </c>
      <c r="D4165" s="9" t="s">
        <v>93</v>
      </c>
      <c r="E4165" s="9" t="s">
        <v>2791</v>
      </c>
      <c r="F4165" s="9" t="s">
        <v>2792</v>
      </c>
      <c r="G4165" s="10">
        <v>8296</v>
      </c>
      <c r="H4165" s="9" t="s">
        <v>94</v>
      </c>
      <c r="I4165" s="10">
        <v>37953</v>
      </c>
      <c r="J4165" s="11">
        <v>0.22</v>
      </c>
      <c r="K4165" s="9" t="s">
        <v>94</v>
      </c>
      <c r="L4165" s="9" t="s">
        <v>95</v>
      </c>
    </row>
    <row r="4166" spans="1:12" x14ac:dyDescent="0.2">
      <c r="A4166" t="str">
        <f>VLOOKUP(B4166,StateFIPS!A$2:B$52,2)</f>
        <v>Ohio</v>
      </c>
      <c r="B4166">
        <f t="shared" si="68"/>
        <v>39</v>
      </c>
      <c r="C4166" s="9" t="s">
        <v>2010</v>
      </c>
      <c r="D4166" s="9" t="s">
        <v>93</v>
      </c>
      <c r="E4166" s="9" t="s">
        <v>2791</v>
      </c>
      <c r="F4166" s="9" t="s">
        <v>2792</v>
      </c>
      <c r="G4166" s="10">
        <v>346170</v>
      </c>
      <c r="H4166" s="9" t="s">
        <v>94</v>
      </c>
      <c r="I4166" s="10">
        <v>1583768</v>
      </c>
      <c r="J4166" s="11">
        <v>0.22</v>
      </c>
      <c r="K4166" s="9" t="s">
        <v>94</v>
      </c>
      <c r="L4166" s="9" t="s">
        <v>95</v>
      </c>
    </row>
    <row r="4167" spans="1:12" x14ac:dyDescent="0.2">
      <c r="A4167" t="str">
        <f>VLOOKUP(B4167,StateFIPS!A$2:B$52,2)</f>
        <v>Pennsylvania</v>
      </c>
      <c r="B4167">
        <f t="shared" si="68"/>
        <v>42</v>
      </c>
      <c r="C4167" s="9" t="s">
        <v>2435</v>
      </c>
      <c r="D4167" s="9" t="s">
        <v>93</v>
      </c>
      <c r="E4167" s="9" t="s">
        <v>2791</v>
      </c>
      <c r="F4167" s="9" t="s">
        <v>2792</v>
      </c>
      <c r="G4167" s="10">
        <v>756</v>
      </c>
      <c r="H4167" s="9" t="s">
        <v>94</v>
      </c>
      <c r="I4167" s="10">
        <v>3459</v>
      </c>
      <c r="J4167" s="11">
        <v>0.22</v>
      </c>
      <c r="K4167" s="9" t="s">
        <v>94</v>
      </c>
      <c r="L4167" s="9" t="s">
        <v>95</v>
      </c>
    </row>
    <row r="4168" spans="1:12" x14ac:dyDescent="0.2">
      <c r="A4168" t="str">
        <f>VLOOKUP(B4168,StateFIPS!A$2:B$52,2)</f>
        <v>Indiana</v>
      </c>
      <c r="B4168">
        <f t="shared" si="68"/>
        <v>18</v>
      </c>
      <c r="C4168" s="9" t="s">
        <v>2178</v>
      </c>
      <c r="D4168" s="9" t="s">
        <v>93</v>
      </c>
      <c r="E4168" s="9" t="s">
        <v>2791</v>
      </c>
      <c r="F4168" s="9" t="s">
        <v>2792</v>
      </c>
      <c r="G4168" s="10">
        <v>1856</v>
      </c>
      <c r="H4168" s="9" t="s">
        <v>94</v>
      </c>
      <c r="I4168" s="10">
        <v>8490</v>
      </c>
      <c r="J4168" s="11">
        <v>0.22</v>
      </c>
      <c r="K4168" s="9" t="s">
        <v>94</v>
      </c>
      <c r="L4168" s="9" t="s">
        <v>95</v>
      </c>
    </row>
    <row r="4169" spans="1:12" x14ac:dyDescent="0.2">
      <c r="A4169" t="str">
        <f>VLOOKUP(B4169,StateFIPS!A$2:B$52,2)</f>
        <v>California</v>
      </c>
      <c r="B4169">
        <f t="shared" si="68"/>
        <v>6</v>
      </c>
      <c r="C4169" s="9" t="s">
        <v>2120</v>
      </c>
      <c r="D4169" s="9" t="s">
        <v>93</v>
      </c>
      <c r="E4169" s="9" t="s">
        <v>2791</v>
      </c>
      <c r="F4169" s="9" t="s">
        <v>2792</v>
      </c>
      <c r="G4169" s="10">
        <v>131432</v>
      </c>
      <c r="H4169" s="9" t="s">
        <v>94</v>
      </c>
      <c r="I4169" s="10">
        <v>601317</v>
      </c>
      <c r="J4169" s="11">
        <v>0.22</v>
      </c>
      <c r="K4169" s="9" t="s">
        <v>94</v>
      </c>
      <c r="L4169" s="9" t="s">
        <v>95</v>
      </c>
    </row>
    <row r="4170" spans="1:12" x14ac:dyDescent="0.2">
      <c r="A4170" t="str">
        <f>VLOOKUP(B4170,StateFIPS!A$2:B$52,2)</f>
        <v>Virginia</v>
      </c>
      <c r="B4170">
        <f t="shared" si="68"/>
        <v>51</v>
      </c>
      <c r="C4170" s="9" t="s">
        <v>1127</v>
      </c>
      <c r="D4170" s="9" t="s">
        <v>93</v>
      </c>
      <c r="E4170" s="9" t="s">
        <v>2791</v>
      </c>
      <c r="F4170" s="9" t="s">
        <v>2792</v>
      </c>
      <c r="G4170" s="10">
        <v>8296</v>
      </c>
      <c r="H4170" s="9" t="s">
        <v>94</v>
      </c>
      <c r="I4170" s="10">
        <v>37953</v>
      </c>
      <c r="J4170" s="11">
        <v>0.22</v>
      </c>
      <c r="K4170" s="9" t="s">
        <v>94</v>
      </c>
      <c r="L4170" s="9" t="s">
        <v>95</v>
      </c>
    </row>
    <row r="4171" spans="1:12" x14ac:dyDescent="0.2">
      <c r="A4171" t="str">
        <f>VLOOKUP(B4171,StateFIPS!A$2:B$52,2)</f>
        <v>Iowa</v>
      </c>
      <c r="B4171">
        <f t="shared" si="68"/>
        <v>19</v>
      </c>
      <c r="C4171" s="9" t="s">
        <v>1524</v>
      </c>
      <c r="D4171" s="9" t="s">
        <v>93</v>
      </c>
      <c r="E4171" s="9" t="s">
        <v>2791</v>
      </c>
      <c r="F4171" s="9" t="s">
        <v>2792</v>
      </c>
      <c r="G4171" s="10">
        <v>1285894</v>
      </c>
      <c r="H4171" s="9" t="s">
        <v>94</v>
      </c>
      <c r="I4171" s="10">
        <v>5883107</v>
      </c>
      <c r="J4171" s="11">
        <v>0.22</v>
      </c>
      <c r="K4171" s="9" t="s">
        <v>94</v>
      </c>
      <c r="L4171" s="9" t="s">
        <v>95</v>
      </c>
    </row>
    <row r="4172" spans="1:12" x14ac:dyDescent="0.2">
      <c r="A4172" t="str">
        <f>VLOOKUP(B4172,StateFIPS!A$2:B$52,2)</f>
        <v>California</v>
      </c>
      <c r="B4172">
        <f t="shared" si="68"/>
        <v>6</v>
      </c>
      <c r="C4172" s="9" t="s">
        <v>2126</v>
      </c>
      <c r="D4172" s="9" t="s">
        <v>93</v>
      </c>
      <c r="E4172" s="9" t="s">
        <v>2791</v>
      </c>
      <c r="F4172" s="9" t="s">
        <v>2792</v>
      </c>
      <c r="G4172" s="10">
        <v>131432</v>
      </c>
      <c r="H4172" s="9" t="s">
        <v>94</v>
      </c>
      <c r="I4172" s="10">
        <v>601317</v>
      </c>
      <c r="J4172" s="11">
        <v>0.22</v>
      </c>
      <c r="K4172" s="9" t="s">
        <v>94</v>
      </c>
      <c r="L4172" s="9" t="s">
        <v>95</v>
      </c>
    </row>
    <row r="4173" spans="1:12" x14ac:dyDescent="0.2">
      <c r="A4173" t="str">
        <f>VLOOKUP(B4173,StateFIPS!A$2:B$52,2)</f>
        <v>Pennsylvania</v>
      </c>
      <c r="B4173">
        <f t="shared" si="68"/>
        <v>42</v>
      </c>
      <c r="C4173" s="9" t="s">
        <v>2594</v>
      </c>
      <c r="D4173" s="9" t="s">
        <v>93</v>
      </c>
      <c r="E4173" s="9" t="s">
        <v>2791</v>
      </c>
      <c r="F4173" s="9" t="s">
        <v>2792</v>
      </c>
      <c r="G4173" s="10">
        <v>103971</v>
      </c>
      <c r="H4173" s="9" t="s">
        <v>94</v>
      </c>
      <c r="I4173" s="10">
        <v>475679</v>
      </c>
      <c r="J4173" s="11">
        <v>0.22</v>
      </c>
      <c r="K4173" s="9" t="s">
        <v>94</v>
      </c>
      <c r="L4173" s="9" t="s">
        <v>95</v>
      </c>
    </row>
    <row r="4174" spans="1:12" x14ac:dyDescent="0.2">
      <c r="A4174" t="str">
        <f>VLOOKUP(B4174,StateFIPS!A$2:B$52,2)</f>
        <v>Iowa</v>
      </c>
      <c r="B4174">
        <f t="shared" si="68"/>
        <v>19</v>
      </c>
      <c r="C4174" s="9" t="s">
        <v>1529</v>
      </c>
      <c r="D4174" s="9" t="s">
        <v>93</v>
      </c>
      <c r="E4174" s="9" t="s">
        <v>2791</v>
      </c>
      <c r="F4174" s="9" t="s">
        <v>2792</v>
      </c>
      <c r="G4174" s="10">
        <v>1815</v>
      </c>
      <c r="H4174" s="9" t="s">
        <v>94</v>
      </c>
      <c r="I4174" s="10">
        <v>8303</v>
      </c>
      <c r="J4174" s="11">
        <v>0.22</v>
      </c>
      <c r="K4174" s="9" t="s">
        <v>94</v>
      </c>
      <c r="L4174" s="9" t="s">
        <v>95</v>
      </c>
    </row>
    <row r="4175" spans="1:12" x14ac:dyDescent="0.2">
      <c r="A4175" t="str">
        <f>VLOOKUP(B4175,StateFIPS!A$2:B$52,2)</f>
        <v>Virginia</v>
      </c>
      <c r="B4175">
        <f t="shared" si="68"/>
        <v>51</v>
      </c>
      <c r="C4175" s="9" t="s">
        <v>1092</v>
      </c>
      <c r="D4175" s="9" t="s">
        <v>93</v>
      </c>
      <c r="E4175" s="9" t="s">
        <v>2791</v>
      </c>
      <c r="F4175" s="9" t="s">
        <v>2792</v>
      </c>
      <c r="G4175" s="10">
        <v>8296</v>
      </c>
      <c r="H4175" s="9" t="s">
        <v>94</v>
      </c>
      <c r="I4175" s="10">
        <v>37953</v>
      </c>
      <c r="J4175" s="11">
        <v>0.22</v>
      </c>
      <c r="K4175" s="9" t="s">
        <v>94</v>
      </c>
      <c r="L4175" s="9" t="s">
        <v>95</v>
      </c>
    </row>
    <row r="4176" spans="1:12" x14ac:dyDescent="0.2">
      <c r="A4176" t="str">
        <f>VLOOKUP(B4176,StateFIPS!A$2:B$52,2)</f>
        <v>Pennsylvania</v>
      </c>
      <c r="B4176">
        <f t="shared" si="68"/>
        <v>42</v>
      </c>
      <c r="C4176" s="9" t="s">
        <v>2478</v>
      </c>
      <c r="D4176" s="9" t="s">
        <v>93</v>
      </c>
      <c r="E4176" s="9" t="s">
        <v>2791</v>
      </c>
      <c r="F4176" s="9" t="s">
        <v>2792</v>
      </c>
      <c r="G4176" s="10">
        <v>218144</v>
      </c>
      <c r="H4176" s="9" t="s">
        <v>94</v>
      </c>
      <c r="I4176" s="10">
        <v>998032</v>
      </c>
      <c r="J4176" s="11">
        <v>0.22</v>
      </c>
      <c r="K4176" s="9" t="s">
        <v>94</v>
      </c>
      <c r="L4176" s="9" t="s">
        <v>95</v>
      </c>
    </row>
    <row r="4177" spans="1:12" x14ac:dyDescent="0.2">
      <c r="A4177" t="str">
        <f>VLOOKUP(B4177,StateFIPS!A$2:B$52,2)</f>
        <v>North Carolina</v>
      </c>
      <c r="B4177">
        <f t="shared" si="68"/>
        <v>37</v>
      </c>
      <c r="C4177" s="9" t="s">
        <v>1423</v>
      </c>
      <c r="D4177" s="9" t="s">
        <v>93</v>
      </c>
      <c r="E4177" s="9" t="s">
        <v>2791</v>
      </c>
      <c r="F4177" s="9" t="s">
        <v>2792</v>
      </c>
      <c r="G4177" s="10">
        <v>9647</v>
      </c>
      <c r="H4177" s="9" t="s">
        <v>94</v>
      </c>
      <c r="I4177" s="10">
        <v>44136</v>
      </c>
      <c r="J4177" s="11">
        <v>0.22</v>
      </c>
      <c r="K4177" s="9" t="s">
        <v>94</v>
      </c>
      <c r="L4177" s="9" t="s">
        <v>95</v>
      </c>
    </row>
    <row r="4178" spans="1:12" x14ac:dyDescent="0.2">
      <c r="A4178" t="str">
        <f>VLOOKUP(B4178,StateFIPS!A$2:B$52,2)</f>
        <v>Ohio</v>
      </c>
      <c r="B4178">
        <f t="shared" si="68"/>
        <v>39</v>
      </c>
      <c r="C4178" s="9" t="s">
        <v>1972</v>
      </c>
      <c r="D4178" s="9" t="s">
        <v>93</v>
      </c>
      <c r="E4178" s="9" t="s">
        <v>2791</v>
      </c>
      <c r="F4178" s="9" t="s">
        <v>2792</v>
      </c>
      <c r="G4178" s="10">
        <v>7386</v>
      </c>
      <c r="H4178" s="9" t="s">
        <v>94</v>
      </c>
      <c r="I4178" s="10">
        <v>33790</v>
      </c>
      <c r="J4178" s="11">
        <v>0.22</v>
      </c>
      <c r="K4178" s="9" t="s">
        <v>94</v>
      </c>
      <c r="L4178" s="9" t="s">
        <v>95</v>
      </c>
    </row>
    <row r="4179" spans="1:12" x14ac:dyDescent="0.2">
      <c r="A4179" t="str">
        <f>VLOOKUP(B4179,StateFIPS!A$2:B$52,2)</f>
        <v>Iowa</v>
      </c>
      <c r="B4179">
        <f t="shared" si="68"/>
        <v>19</v>
      </c>
      <c r="C4179" s="9" t="s">
        <v>267</v>
      </c>
      <c r="D4179" s="9" t="s">
        <v>93</v>
      </c>
      <c r="E4179" s="9" t="s">
        <v>2791</v>
      </c>
      <c r="F4179" s="9" t="s">
        <v>2792</v>
      </c>
      <c r="G4179" s="10">
        <v>172005</v>
      </c>
      <c r="H4179" s="9" t="s">
        <v>94</v>
      </c>
      <c r="I4179" s="10">
        <v>786944</v>
      </c>
      <c r="J4179" s="11">
        <v>0.22</v>
      </c>
      <c r="K4179" s="9" t="s">
        <v>94</v>
      </c>
      <c r="L4179" s="9" t="s">
        <v>95</v>
      </c>
    </row>
    <row r="4180" spans="1:12" x14ac:dyDescent="0.2">
      <c r="A4180" t="str">
        <f>VLOOKUP(B4180,StateFIPS!A$2:B$52,2)</f>
        <v>Arkansas</v>
      </c>
      <c r="B4180">
        <f t="shared" si="68"/>
        <v>5</v>
      </c>
      <c r="C4180" s="9" t="s">
        <v>2683</v>
      </c>
      <c r="D4180" s="9" t="s">
        <v>93</v>
      </c>
      <c r="E4180" s="9" t="s">
        <v>2791</v>
      </c>
      <c r="F4180" s="9" t="s">
        <v>2792</v>
      </c>
      <c r="G4180" s="10">
        <v>5569082</v>
      </c>
      <c r="H4180" s="9" t="s">
        <v>94</v>
      </c>
      <c r="I4180" s="10">
        <v>25479174</v>
      </c>
      <c r="J4180" s="11">
        <v>0.22</v>
      </c>
      <c r="K4180" s="9" t="s">
        <v>94</v>
      </c>
      <c r="L4180" s="9" t="s">
        <v>95</v>
      </c>
    </row>
    <row r="4181" spans="1:12" x14ac:dyDescent="0.2">
      <c r="A4181" t="str">
        <f>VLOOKUP(B4181,StateFIPS!A$2:B$52,2)</f>
        <v>North Carolina</v>
      </c>
      <c r="B4181">
        <f t="shared" si="68"/>
        <v>37</v>
      </c>
      <c r="C4181" s="9" t="s">
        <v>1424</v>
      </c>
      <c r="D4181" s="9" t="s">
        <v>93</v>
      </c>
      <c r="E4181" s="9" t="s">
        <v>2791</v>
      </c>
      <c r="F4181" s="9" t="s">
        <v>2792</v>
      </c>
      <c r="G4181" s="10">
        <v>865346</v>
      </c>
      <c r="H4181" s="9" t="s">
        <v>94</v>
      </c>
      <c r="I4181" s="10">
        <v>3959057</v>
      </c>
      <c r="J4181" s="11">
        <v>0.22</v>
      </c>
      <c r="K4181" s="9" t="s">
        <v>94</v>
      </c>
      <c r="L4181" s="9" t="s">
        <v>95</v>
      </c>
    </row>
    <row r="4182" spans="1:12" x14ac:dyDescent="0.2">
      <c r="A4182" t="str">
        <f>VLOOKUP(B4182,StateFIPS!A$2:B$52,2)</f>
        <v>Arkansas</v>
      </c>
      <c r="B4182">
        <f t="shared" si="68"/>
        <v>5</v>
      </c>
      <c r="C4182" s="9" t="s">
        <v>2731</v>
      </c>
      <c r="D4182" s="9" t="s">
        <v>93</v>
      </c>
      <c r="E4182" s="9" t="s">
        <v>2791</v>
      </c>
      <c r="F4182" s="9" t="s">
        <v>2792</v>
      </c>
      <c r="G4182" s="10">
        <v>216414</v>
      </c>
      <c r="H4182" s="9" t="s">
        <v>94</v>
      </c>
      <c r="I4182" s="10">
        <v>990120</v>
      </c>
      <c r="J4182" s="11">
        <v>0.22</v>
      </c>
      <c r="K4182" s="9" t="s">
        <v>94</v>
      </c>
      <c r="L4182" s="9" t="s">
        <v>95</v>
      </c>
    </row>
    <row r="4183" spans="1:12" x14ac:dyDescent="0.2">
      <c r="A4183" t="str">
        <f>VLOOKUP(B4183,StateFIPS!A$2:B$52,2)</f>
        <v>Iowa</v>
      </c>
      <c r="B4183">
        <f t="shared" si="68"/>
        <v>19</v>
      </c>
      <c r="C4183" s="9" t="s">
        <v>289</v>
      </c>
      <c r="D4183" s="9" t="s">
        <v>93</v>
      </c>
      <c r="E4183" s="9" t="s">
        <v>2791</v>
      </c>
      <c r="F4183" s="9" t="s">
        <v>2792</v>
      </c>
      <c r="G4183" s="10">
        <v>172005</v>
      </c>
      <c r="H4183" s="9" t="s">
        <v>94</v>
      </c>
      <c r="I4183" s="10">
        <v>786944</v>
      </c>
      <c r="J4183" s="11">
        <v>0.22</v>
      </c>
      <c r="K4183" s="9" t="s">
        <v>94</v>
      </c>
      <c r="L4183" s="9" t="s">
        <v>95</v>
      </c>
    </row>
    <row r="4184" spans="1:12" x14ac:dyDescent="0.2">
      <c r="A4184" t="str">
        <f>VLOOKUP(B4184,StateFIPS!A$2:B$52,2)</f>
        <v>Indiana</v>
      </c>
      <c r="B4184">
        <f t="shared" si="68"/>
        <v>18</v>
      </c>
      <c r="C4184" s="9" t="s">
        <v>1642</v>
      </c>
      <c r="D4184" s="9" t="s">
        <v>93</v>
      </c>
      <c r="E4184" s="9" t="s">
        <v>2791</v>
      </c>
      <c r="F4184" s="9" t="s">
        <v>2792</v>
      </c>
      <c r="G4184" s="10">
        <v>32023</v>
      </c>
      <c r="H4184" s="9" t="s">
        <v>94</v>
      </c>
      <c r="I4184" s="10">
        <v>146509</v>
      </c>
      <c r="J4184" s="11">
        <v>0.22</v>
      </c>
      <c r="K4184" s="9" t="s">
        <v>94</v>
      </c>
      <c r="L4184" s="9" t="s">
        <v>95</v>
      </c>
    </row>
    <row r="4185" spans="1:12" x14ac:dyDescent="0.2">
      <c r="A4185" t="str">
        <f>VLOOKUP(B4185,StateFIPS!A$2:B$52,2)</f>
        <v>Ohio</v>
      </c>
      <c r="B4185">
        <f t="shared" si="68"/>
        <v>39</v>
      </c>
      <c r="C4185" s="9" t="s">
        <v>2001</v>
      </c>
      <c r="D4185" s="9" t="s">
        <v>93</v>
      </c>
      <c r="E4185" s="9" t="s">
        <v>2791</v>
      </c>
      <c r="F4185" s="9" t="s">
        <v>2792</v>
      </c>
      <c r="G4185" s="10">
        <v>7386</v>
      </c>
      <c r="H4185" s="9" t="s">
        <v>94</v>
      </c>
      <c r="I4185" s="10">
        <v>33790</v>
      </c>
      <c r="J4185" s="11">
        <v>0.22</v>
      </c>
      <c r="K4185" s="9" t="s">
        <v>94</v>
      </c>
      <c r="L4185" s="9" t="s">
        <v>95</v>
      </c>
    </row>
    <row r="4186" spans="1:12" x14ac:dyDescent="0.2">
      <c r="A4186" t="str">
        <f>VLOOKUP(B4186,StateFIPS!A$2:B$52,2)</f>
        <v>Virginia</v>
      </c>
      <c r="B4186">
        <f t="shared" si="68"/>
        <v>51</v>
      </c>
      <c r="C4186" s="9" t="s">
        <v>2525</v>
      </c>
      <c r="D4186" s="9" t="s">
        <v>93</v>
      </c>
      <c r="E4186" s="9" t="s">
        <v>2791</v>
      </c>
      <c r="F4186" s="9" t="s">
        <v>2792</v>
      </c>
      <c r="G4186" s="10">
        <v>430698</v>
      </c>
      <c r="H4186" s="9" t="s">
        <v>94</v>
      </c>
      <c r="I4186" s="10">
        <v>1970493</v>
      </c>
      <c r="J4186" s="11">
        <v>0.22</v>
      </c>
      <c r="K4186" s="9" t="s">
        <v>94</v>
      </c>
      <c r="L4186" s="9" t="s">
        <v>95</v>
      </c>
    </row>
    <row r="4187" spans="1:12" x14ac:dyDescent="0.2">
      <c r="A4187" t="str">
        <f>VLOOKUP(B4187,StateFIPS!A$2:B$52,2)</f>
        <v>Alabama</v>
      </c>
      <c r="B4187">
        <f t="shared" si="68"/>
        <v>1</v>
      </c>
      <c r="C4187" s="9" t="s">
        <v>101</v>
      </c>
      <c r="D4187" s="9" t="s">
        <v>93</v>
      </c>
      <c r="E4187" s="9" t="s">
        <v>2791</v>
      </c>
      <c r="F4187" s="9" t="s">
        <v>2792</v>
      </c>
      <c r="G4187" s="10">
        <v>1264677</v>
      </c>
      <c r="H4187" s="9" t="s">
        <v>94</v>
      </c>
      <c r="I4187" s="10">
        <v>5786039</v>
      </c>
      <c r="J4187" s="11">
        <v>0.22</v>
      </c>
      <c r="K4187" s="9" t="s">
        <v>94</v>
      </c>
      <c r="L4187" s="9" t="s">
        <v>95</v>
      </c>
    </row>
    <row r="4188" spans="1:12" x14ac:dyDescent="0.2">
      <c r="A4188" t="str">
        <f>VLOOKUP(B4188,StateFIPS!A$2:B$52,2)</f>
        <v>Pennsylvania</v>
      </c>
      <c r="B4188">
        <f t="shared" si="68"/>
        <v>42</v>
      </c>
      <c r="C4188" s="9" t="s">
        <v>2445</v>
      </c>
      <c r="D4188" s="9" t="s">
        <v>93</v>
      </c>
      <c r="E4188" s="9" t="s">
        <v>2791</v>
      </c>
      <c r="F4188" s="9" t="s">
        <v>2792</v>
      </c>
      <c r="G4188" s="10">
        <v>162293</v>
      </c>
      <c r="H4188" s="9" t="s">
        <v>94</v>
      </c>
      <c r="I4188" s="10">
        <v>742507</v>
      </c>
      <c r="J4188" s="11">
        <v>0.22</v>
      </c>
      <c r="K4188" s="9" t="s">
        <v>94</v>
      </c>
      <c r="L4188" s="9" t="s">
        <v>95</v>
      </c>
    </row>
    <row r="4189" spans="1:12" x14ac:dyDescent="0.2">
      <c r="A4189" t="str">
        <f>VLOOKUP(B4189,StateFIPS!A$2:B$52,2)</f>
        <v>Iowa</v>
      </c>
      <c r="B4189">
        <f t="shared" si="68"/>
        <v>19</v>
      </c>
      <c r="C4189" s="9" t="s">
        <v>210</v>
      </c>
      <c r="D4189" s="9" t="s">
        <v>93</v>
      </c>
      <c r="E4189" s="9" t="s">
        <v>2791</v>
      </c>
      <c r="F4189" s="9" t="s">
        <v>2792</v>
      </c>
      <c r="G4189" s="10">
        <v>15758</v>
      </c>
      <c r="H4189" s="9" t="s">
        <v>94</v>
      </c>
      <c r="I4189" s="10">
        <v>72094</v>
      </c>
      <c r="J4189" s="11">
        <v>0.22</v>
      </c>
      <c r="K4189" s="9" t="s">
        <v>94</v>
      </c>
      <c r="L4189" s="9" t="s">
        <v>95</v>
      </c>
    </row>
    <row r="4190" spans="1:12" x14ac:dyDescent="0.2">
      <c r="A4190" t="str">
        <f>VLOOKUP(B4190,StateFIPS!A$2:B$52,2)</f>
        <v>Arkansas</v>
      </c>
      <c r="B4190">
        <f t="shared" si="68"/>
        <v>5</v>
      </c>
      <c r="C4190" s="9" t="s">
        <v>2684</v>
      </c>
      <c r="D4190" s="9" t="s">
        <v>93</v>
      </c>
      <c r="E4190" s="9" t="s">
        <v>2791</v>
      </c>
      <c r="F4190" s="9" t="s">
        <v>2792</v>
      </c>
      <c r="G4190" s="10">
        <v>183529</v>
      </c>
      <c r="H4190" s="9" t="s">
        <v>94</v>
      </c>
      <c r="I4190" s="10">
        <v>839668</v>
      </c>
      <c r="J4190" s="11">
        <v>0.22</v>
      </c>
      <c r="K4190" s="9" t="s">
        <v>94</v>
      </c>
      <c r="L4190" s="9" t="s">
        <v>95</v>
      </c>
    </row>
    <row r="4191" spans="1:12" x14ac:dyDescent="0.2">
      <c r="A4191" t="str">
        <f>VLOOKUP(B4191,StateFIPS!A$2:B$52,2)</f>
        <v>North Carolina</v>
      </c>
      <c r="B4191">
        <f t="shared" si="68"/>
        <v>37</v>
      </c>
      <c r="C4191" s="9" t="s">
        <v>1814</v>
      </c>
      <c r="D4191" s="9" t="s">
        <v>93</v>
      </c>
      <c r="E4191" s="9" t="s">
        <v>2791</v>
      </c>
      <c r="F4191" s="9" t="s">
        <v>2792</v>
      </c>
      <c r="G4191" s="10">
        <v>5140783</v>
      </c>
      <c r="H4191" s="9" t="s">
        <v>94</v>
      </c>
      <c r="I4191" s="10">
        <v>23519661</v>
      </c>
      <c r="J4191" s="11">
        <v>0.22</v>
      </c>
      <c r="K4191" s="9" t="s">
        <v>94</v>
      </c>
      <c r="L4191" s="9" t="s">
        <v>95</v>
      </c>
    </row>
    <row r="4192" spans="1:12" x14ac:dyDescent="0.2">
      <c r="A4192" t="str">
        <f>VLOOKUP(B4192,StateFIPS!A$2:B$52,2)</f>
        <v>California</v>
      </c>
      <c r="B4192">
        <f t="shared" si="68"/>
        <v>6</v>
      </c>
      <c r="C4192" s="9" t="s">
        <v>2040</v>
      </c>
      <c r="D4192" s="9" t="s">
        <v>93</v>
      </c>
      <c r="E4192" s="9" t="s">
        <v>2791</v>
      </c>
      <c r="F4192" s="9" t="s">
        <v>2792</v>
      </c>
      <c r="G4192" s="10">
        <v>68615</v>
      </c>
      <c r="H4192" s="9" t="s">
        <v>94</v>
      </c>
      <c r="I4192" s="10">
        <v>313922</v>
      </c>
      <c r="J4192" s="11">
        <v>0.22</v>
      </c>
      <c r="K4192" s="9" t="s">
        <v>94</v>
      </c>
      <c r="L4192" s="9" t="s">
        <v>95</v>
      </c>
    </row>
    <row r="4193" spans="1:12" x14ac:dyDescent="0.2">
      <c r="A4193" t="str">
        <f>VLOOKUP(B4193,StateFIPS!A$2:B$52,2)</f>
        <v>Iowa</v>
      </c>
      <c r="B4193">
        <f t="shared" si="68"/>
        <v>19</v>
      </c>
      <c r="C4193" s="9" t="s">
        <v>278</v>
      </c>
      <c r="D4193" s="9" t="s">
        <v>93</v>
      </c>
      <c r="E4193" s="9" t="s">
        <v>2791</v>
      </c>
      <c r="F4193" s="9" t="s">
        <v>2792</v>
      </c>
      <c r="G4193" s="10">
        <v>172005</v>
      </c>
      <c r="H4193" s="9" t="s">
        <v>94</v>
      </c>
      <c r="I4193" s="10">
        <v>786944</v>
      </c>
      <c r="J4193" s="11">
        <v>0.22</v>
      </c>
      <c r="K4193" s="9" t="s">
        <v>94</v>
      </c>
      <c r="L4193" s="9" t="s">
        <v>95</v>
      </c>
    </row>
    <row r="4194" spans="1:12" x14ac:dyDescent="0.2">
      <c r="A4194" t="str">
        <f>VLOOKUP(B4194,StateFIPS!A$2:B$52,2)</f>
        <v>Virginia</v>
      </c>
      <c r="B4194">
        <f t="shared" si="68"/>
        <v>51</v>
      </c>
      <c r="C4194" s="9" t="s">
        <v>1106</v>
      </c>
      <c r="D4194" s="9" t="s">
        <v>93</v>
      </c>
      <c r="E4194" s="9" t="s">
        <v>2791</v>
      </c>
      <c r="F4194" s="9" t="s">
        <v>2792</v>
      </c>
      <c r="G4194" s="10">
        <v>8296</v>
      </c>
      <c r="H4194" s="9" t="s">
        <v>94</v>
      </c>
      <c r="I4194" s="10">
        <v>37953</v>
      </c>
      <c r="J4194" s="11">
        <v>0.22</v>
      </c>
      <c r="K4194" s="9" t="s">
        <v>94</v>
      </c>
      <c r="L4194" s="9" t="s">
        <v>95</v>
      </c>
    </row>
    <row r="4195" spans="1:12" x14ac:dyDescent="0.2">
      <c r="A4195" t="str">
        <f>VLOOKUP(B4195,StateFIPS!A$2:B$52,2)</f>
        <v>Texas</v>
      </c>
      <c r="B4195">
        <f t="shared" si="68"/>
        <v>48</v>
      </c>
      <c r="C4195" s="9" t="s">
        <v>1058</v>
      </c>
      <c r="D4195" s="9" t="s">
        <v>93</v>
      </c>
      <c r="E4195" s="9" t="s">
        <v>2791</v>
      </c>
      <c r="F4195" s="9" t="s">
        <v>2792</v>
      </c>
      <c r="G4195" s="10">
        <v>5766158</v>
      </c>
      <c r="H4195" s="9" t="s">
        <v>94</v>
      </c>
      <c r="I4195" s="10">
        <v>26380820</v>
      </c>
      <c r="J4195" s="11">
        <v>0.22</v>
      </c>
      <c r="K4195" s="9" t="s">
        <v>94</v>
      </c>
      <c r="L4195" s="9" t="s">
        <v>95</v>
      </c>
    </row>
    <row r="4196" spans="1:12" x14ac:dyDescent="0.2">
      <c r="A4196" t="str">
        <f>VLOOKUP(B4196,StateFIPS!A$2:B$52,2)</f>
        <v>Iowa</v>
      </c>
      <c r="B4196">
        <f t="shared" si="68"/>
        <v>19</v>
      </c>
      <c r="C4196" s="9" t="s">
        <v>216</v>
      </c>
      <c r="D4196" s="9" t="s">
        <v>93</v>
      </c>
      <c r="E4196" s="9" t="s">
        <v>2791</v>
      </c>
      <c r="F4196" s="9" t="s">
        <v>2792</v>
      </c>
      <c r="G4196" s="10">
        <v>2036</v>
      </c>
      <c r="H4196" s="9" t="s">
        <v>94</v>
      </c>
      <c r="I4196" s="10">
        <v>9315</v>
      </c>
      <c r="J4196" s="11">
        <v>0.22</v>
      </c>
      <c r="K4196" s="9" t="s">
        <v>94</v>
      </c>
      <c r="L4196" s="9" t="s">
        <v>95</v>
      </c>
    </row>
    <row r="4197" spans="1:12" x14ac:dyDescent="0.2">
      <c r="A4197" t="str">
        <f>VLOOKUP(B4197,StateFIPS!A$2:B$52,2)</f>
        <v>Indiana</v>
      </c>
      <c r="B4197">
        <f t="shared" si="68"/>
        <v>18</v>
      </c>
      <c r="C4197" s="9" t="s">
        <v>1637</v>
      </c>
      <c r="D4197" s="9" t="s">
        <v>93</v>
      </c>
      <c r="E4197" s="9" t="s">
        <v>2791</v>
      </c>
      <c r="F4197" s="9" t="s">
        <v>2792</v>
      </c>
      <c r="G4197" s="10">
        <v>806802</v>
      </c>
      <c r="H4197" s="9" t="s">
        <v>94</v>
      </c>
      <c r="I4197" s="10">
        <v>3691209</v>
      </c>
      <c r="J4197" s="11">
        <v>0.22</v>
      </c>
      <c r="K4197" s="9" t="s">
        <v>94</v>
      </c>
      <c r="L4197" s="9" t="s">
        <v>95</v>
      </c>
    </row>
    <row r="4198" spans="1:12" x14ac:dyDescent="0.2">
      <c r="A4198" t="str">
        <f>VLOOKUP(B4198,StateFIPS!A$2:B$52,2)</f>
        <v>Indiana</v>
      </c>
      <c r="B4198">
        <f t="shared" si="68"/>
        <v>18</v>
      </c>
      <c r="C4198" s="9" t="s">
        <v>1634</v>
      </c>
      <c r="D4198" s="9" t="s">
        <v>93</v>
      </c>
      <c r="E4198" s="9" t="s">
        <v>2791</v>
      </c>
      <c r="F4198" s="9" t="s">
        <v>2792</v>
      </c>
      <c r="G4198" s="10">
        <v>32023</v>
      </c>
      <c r="H4198" s="9" t="s">
        <v>94</v>
      </c>
      <c r="I4198" s="10">
        <v>146509</v>
      </c>
      <c r="J4198" s="11">
        <v>0.22</v>
      </c>
      <c r="K4198" s="9" t="s">
        <v>94</v>
      </c>
      <c r="L4198" s="9" t="s">
        <v>95</v>
      </c>
    </row>
    <row r="4199" spans="1:12" x14ac:dyDescent="0.2">
      <c r="A4199" t="str">
        <f>VLOOKUP(B4199,StateFIPS!A$2:B$52,2)</f>
        <v>Indiana</v>
      </c>
      <c r="B4199">
        <f t="shared" si="68"/>
        <v>18</v>
      </c>
      <c r="C4199" s="9" t="s">
        <v>2270</v>
      </c>
      <c r="D4199" s="9" t="s">
        <v>93</v>
      </c>
      <c r="E4199" s="9" t="s">
        <v>2791</v>
      </c>
      <c r="F4199" s="9" t="s">
        <v>2792</v>
      </c>
      <c r="G4199" s="10">
        <v>32023</v>
      </c>
      <c r="H4199" s="9" t="s">
        <v>94</v>
      </c>
      <c r="I4199" s="10">
        <v>146509</v>
      </c>
      <c r="J4199" s="11">
        <v>0.22</v>
      </c>
      <c r="K4199" s="9" t="s">
        <v>94</v>
      </c>
      <c r="L4199" s="9" t="s">
        <v>95</v>
      </c>
    </row>
    <row r="4200" spans="1:12" x14ac:dyDescent="0.2">
      <c r="A4200" t="str">
        <f>VLOOKUP(B4200,StateFIPS!A$2:B$52,2)</f>
        <v>Ohio</v>
      </c>
      <c r="B4200">
        <f t="shared" si="68"/>
        <v>39</v>
      </c>
      <c r="C4200" s="9" t="s">
        <v>2171</v>
      </c>
      <c r="D4200" s="9" t="s">
        <v>93</v>
      </c>
      <c r="E4200" s="9" t="s">
        <v>2791</v>
      </c>
      <c r="F4200" s="9" t="s">
        <v>2792</v>
      </c>
      <c r="G4200" s="10">
        <v>7386</v>
      </c>
      <c r="H4200" s="9" t="s">
        <v>94</v>
      </c>
      <c r="I4200" s="10">
        <v>33790</v>
      </c>
      <c r="J4200" s="11">
        <v>0.22</v>
      </c>
      <c r="K4200" s="9" t="s">
        <v>94</v>
      </c>
      <c r="L4200" s="9" t="s">
        <v>95</v>
      </c>
    </row>
    <row r="4201" spans="1:12" x14ac:dyDescent="0.2">
      <c r="A4201" t="str">
        <f>VLOOKUP(B4201,StateFIPS!A$2:B$52,2)</f>
        <v>Oregon</v>
      </c>
      <c r="B4201">
        <f t="shared" si="68"/>
        <v>41</v>
      </c>
      <c r="C4201" s="9" t="s">
        <v>1307</v>
      </c>
      <c r="D4201" s="9" t="s">
        <v>93</v>
      </c>
      <c r="E4201" s="9" t="s">
        <v>2791</v>
      </c>
      <c r="F4201" s="9" t="s">
        <v>2792</v>
      </c>
      <c r="G4201" s="10">
        <v>163076</v>
      </c>
      <c r="H4201" s="9" t="s">
        <v>94</v>
      </c>
      <c r="I4201" s="10">
        <v>746093</v>
      </c>
      <c r="J4201" s="11">
        <v>0.22</v>
      </c>
      <c r="K4201" s="9" t="s">
        <v>94</v>
      </c>
      <c r="L4201" s="9" t="s">
        <v>95</v>
      </c>
    </row>
    <row r="4202" spans="1:12" x14ac:dyDescent="0.2">
      <c r="A4202" t="str">
        <f>VLOOKUP(B4202,StateFIPS!A$2:B$52,2)</f>
        <v>Indiana</v>
      </c>
      <c r="B4202">
        <f t="shared" si="68"/>
        <v>18</v>
      </c>
      <c r="C4202" s="9" t="s">
        <v>2259</v>
      </c>
      <c r="D4202" s="9" t="s">
        <v>93</v>
      </c>
      <c r="E4202" s="9" t="s">
        <v>2791</v>
      </c>
      <c r="F4202" s="9" t="s">
        <v>2792</v>
      </c>
      <c r="G4202" s="10">
        <v>32023</v>
      </c>
      <c r="H4202" s="9" t="s">
        <v>94</v>
      </c>
      <c r="I4202" s="10">
        <v>146509</v>
      </c>
      <c r="J4202" s="11">
        <v>0.22</v>
      </c>
      <c r="K4202" s="9" t="s">
        <v>94</v>
      </c>
      <c r="L4202" s="9" t="s">
        <v>95</v>
      </c>
    </row>
    <row r="4203" spans="1:12" x14ac:dyDescent="0.2">
      <c r="A4203" t="str">
        <f>VLOOKUP(B4203,StateFIPS!A$2:B$52,2)</f>
        <v>California</v>
      </c>
      <c r="B4203">
        <f t="shared" si="68"/>
        <v>6</v>
      </c>
      <c r="C4203" s="9" t="s">
        <v>2124</v>
      </c>
      <c r="D4203" s="9" t="s">
        <v>93</v>
      </c>
      <c r="E4203" s="9" t="s">
        <v>2791</v>
      </c>
      <c r="F4203" s="9" t="s">
        <v>2792</v>
      </c>
      <c r="G4203" s="10">
        <v>131432</v>
      </c>
      <c r="H4203" s="9" t="s">
        <v>94</v>
      </c>
      <c r="I4203" s="10">
        <v>601317</v>
      </c>
      <c r="J4203" s="11">
        <v>0.22</v>
      </c>
      <c r="K4203" s="9" t="s">
        <v>94</v>
      </c>
      <c r="L4203" s="9" t="s">
        <v>95</v>
      </c>
    </row>
    <row r="4204" spans="1:12" x14ac:dyDescent="0.2">
      <c r="A4204" t="str">
        <f>VLOOKUP(B4204,StateFIPS!A$2:B$52,2)</f>
        <v>California</v>
      </c>
      <c r="B4204">
        <f t="shared" si="68"/>
        <v>6</v>
      </c>
      <c r="C4204" s="9" t="s">
        <v>2079</v>
      </c>
      <c r="D4204" s="9" t="s">
        <v>93</v>
      </c>
      <c r="E4204" s="9" t="s">
        <v>2791</v>
      </c>
      <c r="F4204" s="9" t="s">
        <v>2792</v>
      </c>
      <c r="G4204" s="10">
        <v>131432</v>
      </c>
      <c r="H4204" s="9" t="s">
        <v>94</v>
      </c>
      <c r="I4204" s="10">
        <v>601317</v>
      </c>
      <c r="J4204" s="11">
        <v>0.22</v>
      </c>
      <c r="K4204" s="9" t="s">
        <v>94</v>
      </c>
      <c r="L4204" s="9" t="s">
        <v>95</v>
      </c>
    </row>
    <row r="4205" spans="1:12" x14ac:dyDescent="0.2">
      <c r="A4205" t="str">
        <f>VLOOKUP(B4205,StateFIPS!A$2:B$52,2)</f>
        <v>Iowa</v>
      </c>
      <c r="B4205">
        <f t="shared" si="68"/>
        <v>19</v>
      </c>
      <c r="C4205" s="9" t="s">
        <v>275</v>
      </c>
      <c r="D4205" s="9" t="s">
        <v>93</v>
      </c>
      <c r="E4205" s="9" t="s">
        <v>2791</v>
      </c>
      <c r="F4205" s="9" t="s">
        <v>2792</v>
      </c>
      <c r="G4205" s="10">
        <v>6887</v>
      </c>
      <c r="H4205" s="9" t="s">
        <v>94</v>
      </c>
      <c r="I4205" s="10">
        <v>31510</v>
      </c>
      <c r="J4205" s="11">
        <v>0.22</v>
      </c>
      <c r="K4205" s="9" t="s">
        <v>94</v>
      </c>
      <c r="L4205" s="9" t="s">
        <v>95</v>
      </c>
    </row>
    <row r="4206" spans="1:12" x14ac:dyDescent="0.2">
      <c r="A4206" t="str">
        <f>VLOOKUP(B4206,StateFIPS!A$2:B$52,2)</f>
        <v>Iowa</v>
      </c>
      <c r="B4206">
        <f t="shared" si="68"/>
        <v>19</v>
      </c>
      <c r="C4206" s="9" t="s">
        <v>273</v>
      </c>
      <c r="D4206" s="9" t="s">
        <v>93</v>
      </c>
      <c r="E4206" s="9" t="s">
        <v>2791</v>
      </c>
      <c r="F4206" s="9" t="s">
        <v>2792</v>
      </c>
      <c r="G4206" s="10">
        <v>172005</v>
      </c>
      <c r="H4206" s="9" t="s">
        <v>94</v>
      </c>
      <c r="I4206" s="10">
        <v>786944</v>
      </c>
      <c r="J4206" s="11">
        <v>0.22</v>
      </c>
      <c r="K4206" s="9" t="s">
        <v>94</v>
      </c>
      <c r="L4206" s="9" t="s">
        <v>95</v>
      </c>
    </row>
    <row r="4207" spans="1:12" x14ac:dyDescent="0.2">
      <c r="A4207" t="str">
        <f>VLOOKUP(B4207,StateFIPS!A$2:B$52,2)</f>
        <v>Indiana</v>
      </c>
      <c r="B4207">
        <f t="shared" si="68"/>
        <v>18</v>
      </c>
      <c r="C4207" s="9" t="s">
        <v>703</v>
      </c>
      <c r="D4207" s="9" t="s">
        <v>93</v>
      </c>
      <c r="E4207" s="9" t="s">
        <v>2791</v>
      </c>
      <c r="F4207" s="9" t="s">
        <v>2792</v>
      </c>
      <c r="G4207" s="10">
        <v>32023</v>
      </c>
      <c r="H4207" s="9" t="s">
        <v>94</v>
      </c>
      <c r="I4207" s="10">
        <v>146509</v>
      </c>
      <c r="J4207" s="11">
        <v>0.22</v>
      </c>
      <c r="K4207" s="9" t="s">
        <v>94</v>
      </c>
      <c r="L4207" s="9" t="s">
        <v>95</v>
      </c>
    </row>
    <row r="4208" spans="1:12" x14ac:dyDescent="0.2">
      <c r="A4208" t="str">
        <f>VLOOKUP(B4208,StateFIPS!A$2:B$52,2)</f>
        <v>Indiana</v>
      </c>
      <c r="B4208">
        <f t="shared" si="68"/>
        <v>18</v>
      </c>
      <c r="C4208" s="9" t="s">
        <v>695</v>
      </c>
      <c r="D4208" s="9" t="s">
        <v>93</v>
      </c>
      <c r="E4208" s="9" t="s">
        <v>2791</v>
      </c>
      <c r="F4208" s="9" t="s">
        <v>2792</v>
      </c>
      <c r="G4208" s="10">
        <v>32023</v>
      </c>
      <c r="H4208" s="9" t="s">
        <v>94</v>
      </c>
      <c r="I4208" s="10">
        <v>146509</v>
      </c>
      <c r="J4208" s="11">
        <v>0.22</v>
      </c>
      <c r="K4208" s="9" t="s">
        <v>94</v>
      </c>
      <c r="L4208" s="9" t="s">
        <v>95</v>
      </c>
    </row>
    <row r="4209" spans="1:12" x14ac:dyDescent="0.2">
      <c r="A4209" t="str">
        <f>VLOOKUP(B4209,StateFIPS!A$2:B$52,2)</f>
        <v>Oregon</v>
      </c>
      <c r="B4209">
        <f t="shared" si="68"/>
        <v>41</v>
      </c>
      <c r="C4209" s="9" t="s">
        <v>1306</v>
      </c>
      <c r="D4209" s="9" t="s">
        <v>93</v>
      </c>
      <c r="E4209" s="9" t="s">
        <v>2791</v>
      </c>
      <c r="F4209" s="9" t="s">
        <v>2792</v>
      </c>
      <c r="G4209" s="10">
        <v>163</v>
      </c>
      <c r="H4209" s="9" t="s">
        <v>94</v>
      </c>
      <c r="I4209" s="10">
        <v>746</v>
      </c>
      <c r="J4209" s="11">
        <v>0.22</v>
      </c>
      <c r="K4209" s="9" t="s">
        <v>94</v>
      </c>
      <c r="L4209" s="9" t="s">
        <v>95</v>
      </c>
    </row>
    <row r="4210" spans="1:12" x14ac:dyDescent="0.2">
      <c r="A4210" t="str">
        <f>VLOOKUP(B4210,StateFIPS!A$2:B$52,2)</f>
        <v>California</v>
      </c>
      <c r="B4210">
        <f t="shared" si="68"/>
        <v>6</v>
      </c>
      <c r="C4210" s="9" t="s">
        <v>2081</v>
      </c>
      <c r="D4210" s="9" t="s">
        <v>93</v>
      </c>
      <c r="E4210" s="9" t="s">
        <v>2791</v>
      </c>
      <c r="F4210" s="9" t="s">
        <v>2792</v>
      </c>
      <c r="G4210" s="10">
        <v>131432</v>
      </c>
      <c r="H4210" s="9" t="s">
        <v>94</v>
      </c>
      <c r="I4210" s="10">
        <v>601317</v>
      </c>
      <c r="J4210" s="11">
        <v>0.22</v>
      </c>
      <c r="K4210" s="9" t="s">
        <v>94</v>
      </c>
      <c r="L4210" s="9" t="s">
        <v>95</v>
      </c>
    </row>
    <row r="4211" spans="1:12" x14ac:dyDescent="0.2">
      <c r="A4211" t="str">
        <f>VLOOKUP(B4211,StateFIPS!A$2:B$52,2)</f>
        <v>Iowa</v>
      </c>
      <c r="B4211">
        <f t="shared" si="68"/>
        <v>19</v>
      </c>
      <c r="C4211" s="9" t="s">
        <v>1502</v>
      </c>
      <c r="D4211" s="9" t="s">
        <v>93</v>
      </c>
      <c r="E4211" s="9" t="s">
        <v>2791</v>
      </c>
      <c r="F4211" s="9" t="s">
        <v>2792</v>
      </c>
      <c r="G4211" s="10">
        <v>1158</v>
      </c>
      <c r="H4211" s="9" t="s">
        <v>94</v>
      </c>
      <c r="I4211" s="10">
        <v>5296</v>
      </c>
      <c r="J4211" s="11">
        <v>0.22</v>
      </c>
      <c r="K4211" s="9" t="s">
        <v>94</v>
      </c>
      <c r="L4211" s="9" t="s">
        <v>95</v>
      </c>
    </row>
    <row r="4212" spans="1:12" x14ac:dyDescent="0.2">
      <c r="A4212" t="str">
        <f>VLOOKUP(B4212,StateFIPS!A$2:B$52,2)</f>
        <v>Oregon</v>
      </c>
      <c r="B4212">
        <f t="shared" si="68"/>
        <v>41</v>
      </c>
      <c r="C4212" s="9" t="s">
        <v>1305</v>
      </c>
      <c r="D4212" s="9" t="s">
        <v>93</v>
      </c>
      <c r="E4212" s="9" t="s">
        <v>2791</v>
      </c>
      <c r="F4212" s="9" t="s">
        <v>2792</v>
      </c>
      <c r="G4212" s="10">
        <v>135</v>
      </c>
      <c r="H4212" s="9" t="s">
        <v>94</v>
      </c>
      <c r="I4212" s="10">
        <v>619</v>
      </c>
      <c r="J4212" s="11">
        <v>0.22</v>
      </c>
      <c r="K4212" s="9" t="s">
        <v>94</v>
      </c>
      <c r="L4212" s="9" t="s">
        <v>95</v>
      </c>
    </row>
    <row r="4213" spans="1:12" x14ac:dyDescent="0.2">
      <c r="A4213" t="str">
        <f>VLOOKUP(B4213,StateFIPS!A$2:B$52,2)</f>
        <v>Ohio</v>
      </c>
      <c r="B4213">
        <f t="shared" si="68"/>
        <v>39</v>
      </c>
      <c r="C4213" s="9" t="s">
        <v>1926</v>
      </c>
      <c r="D4213" s="9" t="s">
        <v>93</v>
      </c>
      <c r="E4213" s="9" t="s">
        <v>2791</v>
      </c>
      <c r="F4213" s="9" t="s">
        <v>2792</v>
      </c>
      <c r="G4213" s="10">
        <v>7386</v>
      </c>
      <c r="H4213" s="9" t="s">
        <v>94</v>
      </c>
      <c r="I4213" s="10">
        <v>33790</v>
      </c>
      <c r="J4213" s="11">
        <v>0.22</v>
      </c>
      <c r="K4213" s="9" t="s">
        <v>94</v>
      </c>
      <c r="L4213" s="9" t="s">
        <v>95</v>
      </c>
    </row>
    <row r="4214" spans="1:12" x14ac:dyDescent="0.2">
      <c r="A4214" t="str">
        <f>VLOOKUP(B4214,StateFIPS!A$2:B$52,2)</f>
        <v>Virginia</v>
      </c>
      <c r="B4214">
        <f t="shared" si="68"/>
        <v>51</v>
      </c>
      <c r="C4214" s="9" t="s">
        <v>1110</v>
      </c>
      <c r="D4214" s="9" t="s">
        <v>93</v>
      </c>
      <c r="E4214" s="9" t="s">
        <v>2791</v>
      </c>
      <c r="F4214" s="9" t="s">
        <v>2792</v>
      </c>
      <c r="G4214" s="10">
        <v>8296</v>
      </c>
      <c r="H4214" s="9" t="s">
        <v>94</v>
      </c>
      <c r="I4214" s="10">
        <v>37953</v>
      </c>
      <c r="J4214" s="11">
        <v>0.22</v>
      </c>
      <c r="K4214" s="9" t="s">
        <v>94</v>
      </c>
      <c r="L4214" s="9" t="s">
        <v>95</v>
      </c>
    </row>
    <row r="4215" spans="1:12" x14ac:dyDescent="0.2">
      <c r="A4215" t="str">
        <f>VLOOKUP(B4215,StateFIPS!A$2:B$52,2)</f>
        <v>Ohio</v>
      </c>
      <c r="B4215">
        <f t="shared" si="68"/>
        <v>39</v>
      </c>
      <c r="C4215" s="9" t="s">
        <v>1432</v>
      </c>
      <c r="D4215" s="9" t="s">
        <v>93</v>
      </c>
      <c r="E4215" s="9" t="s">
        <v>2791</v>
      </c>
      <c r="F4215" s="9" t="s">
        <v>2792</v>
      </c>
      <c r="G4215" s="10">
        <v>7386</v>
      </c>
      <c r="H4215" s="9" t="s">
        <v>94</v>
      </c>
      <c r="I4215" s="10">
        <v>33790</v>
      </c>
      <c r="J4215" s="11">
        <v>0.22</v>
      </c>
      <c r="K4215" s="9" t="s">
        <v>94</v>
      </c>
      <c r="L4215" s="9" t="s">
        <v>95</v>
      </c>
    </row>
    <row r="4216" spans="1:12" x14ac:dyDescent="0.2">
      <c r="A4216" t="str">
        <f>VLOOKUP(B4216,StateFIPS!A$2:B$52,2)</f>
        <v>Kentucky</v>
      </c>
      <c r="B4216">
        <f t="shared" si="68"/>
        <v>21</v>
      </c>
      <c r="C4216" s="9" t="s">
        <v>151</v>
      </c>
      <c r="D4216" s="9" t="s">
        <v>93</v>
      </c>
      <c r="E4216" s="9" t="s">
        <v>2791</v>
      </c>
      <c r="F4216" s="9" t="s">
        <v>2792</v>
      </c>
      <c r="G4216" s="10">
        <v>14221</v>
      </c>
      <c r="H4216" s="9" t="s">
        <v>94</v>
      </c>
      <c r="I4216" s="10">
        <v>65062</v>
      </c>
      <c r="J4216" s="11">
        <v>0.22</v>
      </c>
      <c r="K4216" s="9" t="s">
        <v>94</v>
      </c>
      <c r="L4216" s="9" t="s">
        <v>95</v>
      </c>
    </row>
    <row r="4217" spans="1:12" x14ac:dyDescent="0.2">
      <c r="A4217" t="str">
        <f>VLOOKUP(B4217,StateFIPS!A$2:B$52,2)</f>
        <v>Alabama</v>
      </c>
      <c r="B4217">
        <f t="shared" si="68"/>
        <v>1</v>
      </c>
      <c r="C4217" s="9" t="s">
        <v>104</v>
      </c>
      <c r="D4217" s="9" t="s">
        <v>93</v>
      </c>
      <c r="E4217" s="9" t="s">
        <v>2791</v>
      </c>
      <c r="F4217" s="9" t="s">
        <v>2792</v>
      </c>
      <c r="G4217" s="10">
        <v>4100001</v>
      </c>
      <c r="H4217" s="9" t="s">
        <v>94</v>
      </c>
      <c r="I4217" s="10">
        <v>18757966</v>
      </c>
      <c r="J4217" s="11">
        <v>0.22</v>
      </c>
      <c r="K4217" s="9" t="s">
        <v>94</v>
      </c>
      <c r="L4217" s="9" t="s">
        <v>95</v>
      </c>
    </row>
    <row r="4218" spans="1:12" x14ac:dyDescent="0.2">
      <c r="A4218" t="str">
        <f>VLOOKUP(B4218,StateFIPS!A$2:B$52,2)</f>
        <v>Oregon</v>
      </c>
      <c r="B4218">
        <f t="shared" si="68"/>
        <v>41</v>
      </c>
      <c r="C4218" s="9" t="s">
        <v>2596</v>
      </c>
      <c r="D4218" s="9" t="s">
        <v>93</v>
      </c>
      <c r="E4218" s="9" t="s">
        <v>2791</v>
      </c>
      <c r="F4218" s="9" t="s">
        <v>2792</v>
      </c>
      <c r="G4218" s="10">
        <v>1610462</v>
      </c>
      <c r="H4218" s="9" t="s">
        <v>94</v>
      </c>
      <c r="I4218" s="10">
        <v>7368046</v>
      </c>
      <c r="J4218" s="11">
        <v>0.22</v>
      </c>
      <c r="K4218" s="9" t="s">
        <v>94</v>
      </c>
      <c r="L4218" s="9" t="s">
        <v>95</v>
      </c>
    </row>
    <row r="4219" spans="1:12" x14ac:dyDescent="0.2">
      <c r="A4219" t="str">
        <f>VLOOKUP(B4219,StateFIPS!A$2:B$52,2)</f>
        <v>Iowa</v>
      </c>
      <c r="B4219">
        <f t="shared" si="68"/>
        <v>19</v>
      </c>
      <c r="C4219" s="9" t="s">
        <v>212</v>
      </c>
      <c r="D4219" s="9" t="s">
        <v>93</v>
      </c>
      <c r="E4219" s="9" t="s">
        <v>2791</v>
      </c>
      <c r="F4219" s="9" t="s">
        <v>2792</v>
      </c>
      <c r="G4219" s="10">
        <v>1332</v>
      </c>
      <c r="H4219" s="9" t="s">
        <v>94</v>
      </c>
      <c r="I4219" s="10">
        <v>6094</v>
      </c>
      <c r="J4219" s="11">
        <v>0.22</v>
      </c>
      <c r="K4219" s="9" t="s">
        <v>94</v>
      </c>
      <c r="L4219" s="9" t="s">
        <v>95</v>
      </c>
    </row>
    <row r="4220" spans="1:12" x14ac:dyDescent="0.2">
      <c r="A4220" t="str">
        <f>VLOOKUP(B4220,StateFIPS!A$2:B$52,2)</f>
        <v>Iowa</v>
      </c>
      <c r="B4220">
        <f t="shared" si="68"/>
        <v>19</v>
      </c>
      <c r="C4220" s="9" t="s">
        <v>277</v>
      </c>
      <c r="D4220" s="9" t="s">
        <v>93</v>
      </c>
      <c r="E4220" s="9" t="s">
        <v>2791</v>
      </c>
      <c r="F4220" s="9" t="s">
        <v>2792</v>
      </c>
      <c r="G4220" s="10">
        <v>3950</v>
      </c>
      <c r="H4220" s="9" t="s">
        <v>94</v>
      </c>
      <c r="I4220" s="10">
        <v>18070</v>
      </c>
      <c r="J4220" s="11">
        <v>0.22</v>
      </c>
      <c r="K4220" s="9" t="s">
        <v>94</v>
      </c>
      <c r="L4220" s="9" t="s">
        <v>95</v>
      </c>
    </row>
    <row r="4221" spans="1:12" x14ac:dyDescent="0.2">
      <c r="A4221" t="str">
        <f>VLOOKUP(B4221,StateFIPS!A$2:B$52,2)</f>
        <v>Pennsylvania</v>
      </c>
      <c r="B4221">
        <f t="shared" si="68"/>
        <v>42</v>
      </c>
      <c r="C4221" s="9" t="s">
        <v>2547</v>
      </c>
      <c r="D4221" s="9" t="s">
        <v>93</v>
      </c>
      <c r="E4221" s="9" t="s">
        <v>2791</v>
      </c>
      <c r="F4221" s="9" t="s">
        <v>2792</v>
      </c>
      <c r="G4221" s="10">
        <v>441175</v>
      </c>
      <c r="H4221" s="9" t="s">
        <v>94</v>
      </c>
      <c r="I4221" s="10">
        <v>2018427</v>
      </c>
      <c r="J4221" s="11">
        <v>0.22</v>
      </c>
      <c r="K4221" s="9" t="s">
        <v>94</v>
      </c>
      <c r="L4221" s="9" t="s">
        <v>95</v>
      </c>
    </row>
    <row r="4222" spans="1:12" x14ac:dyDescent="0.2">
      <c r="A4222" t="str">
        <f>VLOOKUP(B4222,StateFIPS!A$2:B$52,2)</f>
        <v>California</v>
      </c>
      <c r="B4222">
        <f t="shared" si="68"/>
        <v>6</v>
      </c>
      <c r="C4222" s="9" t="s">
        <v>495</v>
      </c>
      <c r="D4222" s="9" t="s">
        <v>93</v>
      </c>
      <c r="E4222" s="9" t="s">
        <v>2791</v>
      </c>
      <c r="F4222" s="9" t="s">
        <v>2792</v>
      </c>
      <c r="G4222" s="10">
        <v>131432</v>
      </c>
      <c r="H4222" s="9" t="s">
        <v>94</v>
      </c>
      <c r="I4222" s="10">
        <v>601317</v>
      </c>
      <c r="J4222" s="11">
        <v>0.22</v>
      </c>
      <c r="K4222" s="9" t="s">
        <v>94</v>
      </c>
      <c r="L4222" s="9" t="s">
        <v>95</v>
      </c>
    </row>
    <row r="4223" spans="1:12" x14ac:dyDescent="0.2">
      <c r="A4223" t="str">
        <f>VLOOKUP(B4223,StateFIPS!A$2:B$52,2)</f>
        <v>Indiana</v>
      </c>
      <c r="B4223">
        <f t="shared" si="68"/>
        <v>18</v>
      </c>
      <c r="C4223" s="9" t="s">
        <v>691</v>
      </c>
      <c r="D4223" s="9" t="s">
        <v>93</v>
      </c>
      <c r="E4223" s="9" t="s">
        <v>2791</v>
      </c>
      <c r="F4223" s="9" t="s">
        <v>2792</v>
      </c>
      <c r="G4223" s="10">
        <v>32023</v>
      </c>
      <c r="H4223" s="9" t="s">
        <v>94</v>
      </c>
      <c r="I4223" s="10">
        <v>146509</v>
      </c>
      <c r="J4223" s="11">
        <v>0.22</v>
      </c>
      <c r="K4223" s="9" t="s">
        <v>94</v>
      </c>
      <c r="L4223" s="9" t="s">
        <v>95</v>
      </c>
    </row>
    <row r="4224" spans="1:12" x14ac:dyDescent="0.2">
      <c r="A4224" t="str">
        <f>VLOOKUP(B4224,StateFIPS!A$2:B$52,2)</f>
        <v>Iowa</v>
      </c>
      <c r="B4224">
        <f t="shared" si="68"/>
        <v>19</v>
      </c>
      <c r="C4224" s="9" t="s">
        <v>1522</v>
      </c>
      <c r="D4224" s="9" t="s">
        <v>93</v>
      </c>
      <c r="E4224" s="9" t="s">
        <v>2791</v>
      </c>
      <c r="F4224" s="9" t="s">
        <v>2792</v>
      </c>
      <c r="G4224" s="10">
        <v>172005</v>
      </c>
      <c r="H4224" s="9" t="s">
        <v>94</v>
      </c>
      <c r="I4224" s="10">
        <v>786944</v>
      </c>
      <c r="J4224" s="11">
        <v>0.22</v>
      </c>
      <c r="K4224" s="9" t="s">
        <v>94</v>
      </c>
      <c r="L4224" s="9" t="s">
        <v>95</v>
      </c>
    </row>
    <row r="4225" spans="1:12" x14ac:dyDescent="0.2">
      <c r="A4225" t="str">
        <f>VLOOKUP(B4225,StateFIPS!A$2:B$52,2)</f>
        <v>California</v>
      </c>
      <c r="B4225">
        <f t="shared" si="68"/>
        <v>6</v>
      </c>
      <c r="C4225" s="9" t="s">
        <v>2122</v>
      </c>
      <c r="D4225" s="9" t="s">
        <v>93</v>
      </c>
      <c r="E4225" s="9" t="s">
        <v>2791</v>
      </c>
      <c r="F4225" s="9" t="s">
        <v>2792</v>
      </c>
      <c r="G4225" s="10">
        <v>131432</v>
      </c>
      <c r="H4225" s="9" t="s">
        <v>94</v>
      </c>
      <c r="I4225" s="10">
        <v>601317</v>
      </c>
      <c r="J4225" s="11">
        <v>0.22</v>
      </c>
      <c r="K4225" s="9" t="s">
        <v>94</v>
      </c>
      <c r="L4225" s="9" t="s">
        <v>95</v>
      </c>
    </row>
    <row r="4226" spans="1:12" x14ac:dyDescent="0.2">
      <c r="A4226" t="str">
        <f>VLOOKUP(B4226,StateFIPS!A$2:B$52,2)</f>
        <v>Pennsylvania</v>
      </c>
      <c r="B4226">
        <f t="shared" si="68"/>
        <v>42</v>
      </c>
      <c r="C4226" s="9" t="s">
        <v>2524</v>
      </c>
      <c r="D4226" s="9" t="s">
        <v>93</v>
      </c>
      <c r="E4226" s="9" t="s">
        <v>2791</v>
      </c>
      <c r="F4226" s="9" t="s">
        <v>2792</v>
      </c>
      <c r="G4226" s="10">
        <v>46704</v>
      </c>
      <c r="H4226" s="9" t="s">
        <v>94</v>
      </c>
      <c r="I4226" s="10">
        <v>213678</v>
      </c>
      <c r="J4226" s="11">
        <v>0.22</v>
      </c>
      <c r="K4226" s="9" t="s">
        <v>94</v>
      </c>
      <c r="L4226" s="9" t="s">
        <v>95</v>
      </c>
    </row>
    <row r="4227" spans="1:12" x14ac:dyDescent="0.2">
      <c r="A4227" t="str">
        <f>VLOOKUP(B4227,StateFIPS!A$2:B$52,2)</f>
        <v>California</v>
      </c>
      <c r="B4227">
        <f t="shared" ref="B4227:B4290" si="69">VALUE(LEFT(C4227,2))</f>
        <v>6</v>
      </c>
      <c r="C4227" s="9" t="s">
        <v>2078</v>
      </c>
      <c r="D4227" s="9" t="s">
        <v>93</v>
      </c>
      <c r="E4227" s="9" t="s">
        <v>2791</v>
      </c>
      <c r="F4227" s="9" t="s">
        <v>2792</v>
      </c>
      <c r="G4227" s="10">
        <v>131432</v>
      </c>
      <c r="H4227" s="9" t="s">
        <v>94</v>
      </c>
      <c r="I4227" s="10">
        <v>601317</v>
      </c>
      <c r="J4227" s="11">
        <v>0.22</v>
      </c>
      <c r="K4227" s="9" t="s">
        <v>94</v>
      </c>
      <c r="L4227" s="9" t="s">
        <v>95</v>
      </c>
    </row>
    <row r="4228" spans="1:12" x14ac:dyDescent="0.2">
      <c r="A4228" t="str">
        <f>VLOOKUP(B4228,StateFIPS!A$2:B$52,2)</f>
        <v>Ohio</v>
      </c>
      <c r="B4228">
        <f t="shared" si="69"/>
        <v>39</v>
      </c>
      <c r="C4228" s="9" t="s">
        <v>2258</v>
      </c>
      <c r="D4228" s="9" t="s">
        <v>93</v>
      </c>
      <c r="E4228" s="9" t="s">
        <v>2791</v>
      </c>
      <c r="F4228" s="9" t="s">
        <v>2792</v>
      </c>
      <c r="G4228" s="10">
        <v>7386</v>
      </c>
      <c r="H4228" s="9" t="s">
        <v>94</v>
      </c>
      <c r="I4228" s="10">
        <v>33790</v>
      </c>
      <c r="J4228" s="11">
        <v>0.22</v>
      </c>
      <c r="K4228" s="9" t="s">
        <v>94</v>
      </c>
      <c r="L4228" s="9" t="s">
        <v>95</v>
      </c>
    </row>
    <row r="4229" spans="1:12" x14ac:dyDescent="0.2">
      <c r="A4229" t="str">
        <f>VLOOKUP(B4229,StateFIPS!A$2:B$52,2)</f>
        <v>Iowa</v>
      </c>
      <c r="B4229">
        <f t="shared" si="69"/>
        <v>19</v>
      </c>
      <c r="C4229" s="9" t="s">
        <v>272</v>
      </c>
      <c r="D4229" s="9" t="s">
        <v>93</v>
      </c>
      <c r="E4229" s="9" t="s">
        <v>2791</v>
      </c>
      <c r="F4229" s="9" t="s">
        <v>2792</v>
      </c>
      <c r="G4229" s="10">
        <v>7097</v>
      </c>
      <c r="H4229" s="9" t="s">
        <v>94</v>
      </c>
      <c r="I4229" s="10">
        <v>32468</v>
      </c>
      <c r="J4229" s="11">
        <v>0.22</v>
      </c>
      <c r="K4229" s="9" t="s">
        <v>94</v>
      </c>
      <c r="L4229" s="9" t="s">
        <v>95</v>
      </c>
    </row>
    <row r="4230" spans="1:12" x14ac:dyDescent="0.2">
      <c r="A4230" t="str">
        <f>VLOOKUP(B4230,StateFIPS!A$2:B$52,2)</f>
        <v>Oregon</v>
      </c>
      <c r="B4230">
        <f t="shared" si="69"/>
        <v>41</v>
      </c>
      <c r="C4230" s="9" t="s">
        <v>2443</v>
      </c>
      <c r="D4230" s="9" t="s">
        <v>93</v>
      </c>
      <c r="E4230" s="9" t="s">
        <v>2791</v>
      </c>
      <c r="F4230" s="9" t="s">
        <v>2792</v>
      </c>
      <c r="G4230" s="10">
        <v>1146125</v>
      </c>
      <c r="H4230" s="9" t="s">
        <v>94</v>
      </c>
      <c r="I4230" s="10">
        <v>5243652</v>
      </c>
      <c r="J4230" s="11">
        <v>0.22</v>
      </c>
      <c r="K4230" s="9" t="s">
        <v>94</v>
      </c>
      <c r="L4230" s="9" t="s">
        <v>95</v>
      </c>
    </row>
    <row r="4231" spans="1:12" x14ac:dyDescent="0.2">
      <c r="A4231" t="str">
        <f>VLOOKUP(B4231,StateFIPS!A$2:B$52,2)</f>
        <v>Oregon</v>
      </c>
      <c r="B4231">
        <f t="shared" si="69"/>
        <v>41</v>
      </c>
      <c r="C4231" s="9" t="s">
        <v>1308</v>
      </c>
      <c r="D4231" s="9" t="s">
        <v>93</v>
      </c>
      <c r="E4231" s="9" t="s">
        <v>2791</v>
      </c>
      <c r="F4231" s="9" t="s">
        <v>2792</v>
      </c>
      <c r="G4231" s="10">
        <v>163076</v>
      </c>
      <c r="H4231" s="9" t="s">
        <v>94</v>
      </c>
      <c r="I4231" s="10">
        <v>746093</v>
      </c>
      <c r="J4231" s="11">
        <v>0.22</v>
      </c>
      <c r="K4231" s="9" t="s">
        <v>94</v>
      </c>
      <c r="L4231" s="9" t="s">
        <v>95</v>
      </c>
    </row>
    <row r="4232" spans="1:12" x14ac:dyDescent="0.2">
      <c r="A4232" t="str">
        <f>VLOOKUP(B4232,StateFIPS!A$2:B$52,2)</f>
        <v>California</v>
      </c>
      <c r="B4232">
        <f t="shared" si="69"/>
        <v>6</v>
      </c>
      <c r="C4232" s="9" t="s">
        <v>508</v>
      </c>
      <c r="D4232" s="9" t="s">
        <v>93</v>
      </c>
      <c r="E4232" s="9" t="s">
        <v>2791</v>
      </c>
      <c r="F4232" s="9" t="s">
        <v>2792</v>
      </c>
      <c r="G4232" s="10">
        <v>131432</v>
      </c>
      <c r="H4232" s="9" t="s">
        <v>94</v>
      </c>
      <c r="I4232" s="10">
        <v>601317</v>
      </c>
      <c r="J4232" s="11">
        <v>0.22</v>
      </c>
      <c r="K4232" s="9" t="s">
        <v>94</v>
      </c>
      <c r="L4232" s="9" t="s">
        <v>95</v>
      </c>
    </row>
    <row r="4233" spans="1:12" x14ac:dyDescent="0.2">
      <c r="A4233" t="str">
        <f>VLOOKUP(B4233,StateFIPS!A$2:B$52,2)</f>
        <v>Iowa</v>
      </c>
      <c r="B4233">
        <f t="shared" si="69"/>
        <v>19</v>
      </c>
      <c r="C4233" s="9" t="s">
        <v>276</v>
      </c>
      <c r="D4233" s="9" t="s">
        <v>93</v>
      </c>
      <c r="E4233" s="9" t="s">
        <v>2791</v>
      </c>
      <c r="F4233" s="9" t="s">
        <v>2792</v>
      </c>
      <c r="G4233" s="10">
        <v>172005</v>
      </c>
      <c r="H4233" s="9" t="s">
        <v>94</v>
      </c>
      <c r="I4233" s="10">
        <v>786944</v>
      </c>
      <c r="J4233" s="11">
        <v>0.22</v>
      </c>
      <c r="K4233" s="9" t="s">
        <v>94</v>
      </c>
      <c r="L4233" s="9" t="s">
        <v>95</v>
      </c>
    </row>
    <row r="4234" spans="1:12" x14ac:dyDescent="0.2">
      <c r="A4234" t="str">
        <f>VLOOKUP(B4234,StateFIPS!A$2:B$52,2)</f>
        <v>Virginia</v>
      </c>
      <c r="B4234">
        <f t="shared" si="69"/>
        <v>51</v>
      </c>
      <c r="C4234" s="9" t="s">
        <v>1109</v>
      </c>
      <c r="D4234" s="9" t="s">
        <v>93</v>
      </c>
      <c r="E4234" s="9" t="s">
        <v>2791</v>
      </c>
      <c r="F4234" s="9" t="s">
        <v>2792</v>
      </c>
      <c r="G4234" s="10">
        <v>119137</v>
      </c>
      <c r="H4234" s="9" t="s">
        <v>94</v>
      </c>
      <c r="I4234" s="10">
        <v>545063</v>
      </c>
      <c r="J4234" s="11">
        <v>0.22</v>
      </c>
      <c r="K4234" s="9" t="s">
        <v>94</v>
      </c>
      <c r="L4234" s="9" t="s">
        <v>95</v>
      </c>
    </row>
    <row r="4235" spans="1:12" x14ac:dyDescent="0.2">
      <c r="A4235" t="str">
        <f>VLOOKUP(B4235,StateFIPS!A$2:B$52,2)</f>
        <v>Indiana</v>
      </c>
      <c r="B4235">
        <f t="shared" si="69"/>
        <v>18</v>
      </c>
      <c r="C4235" s="9" t="s">
        <v>1636</v>
      </c>
      <c r="D4235" s="9" t="s">
        <v>93</v>
      </c>
      <c r="E4235" s="9" t="s">
        <v>2791</v>
      </c>
      <c r="F4235" s="9" t="s">
        <v>2792</v>
      </c>
      <c r="G4235" s="10">
        <v>32023</v>
      </c>
      <c r="H4235" s="9" t="s">
        <v>94</v>
      </c>
      <c r="I4235" s="10">
        <v>146509</v>
      </c>
      <c r="J4235" s="11">
        <v>0.22</v>
      </c>
      <c r="K4235" s="9" t="s">
        <v>94</v>
      </c>
      <c r="L4235" s="9" t="s">
        <v>95</v>
      </c>
    </row>
    <row r="4236" spans="1:12" x14ac:dyDescent="0.2">
      <c r="A4236" t="str">
        <f>VLOOKUP(B4236,StateFIPS!A$2:B$52,2)</f>
        <v>Indiana</v>
      </c>
      <c r="B4236">
        <f t="shared" si="69"/>
        <v>18</v>
      </c>
      <c r="C4236" s="9" t="s">
        <v>682</v>
      </c>
      <c r="D4236" s="9" t="s">
        <v>93</v>
      </c>
      <c r="E4236" s="9" t="s">
        <v>2791</v>
      </c>
      <c r="F4236" s="9" t="s">
        <v>2792</v>
      </c>
      <c r="G4236" s="10">
        <v>32023</v>
      </c>
      <c r="H4236" s="9" t="s">
        <v>94</v>
      </c>
      <c r="I4236" s="10">
        <v>146509</v>
      </c>
      <c r="J4236" s="11">
        <v>0.22</v>
      </c>
      <c r="K4236" s="9" t="s">
        <v>94</v>
      </c>
      <c r="L4236" s="9" t="s">
        <v>95</v>
      </c>
    </row>
    <row r="4237" spans="1:12" x14ac:dyDescent="0.2">
      <c r="A4237" t="str">
        <f>VLOOKUP(B4237,StateFIPS!A$2:B$52,2)</f>
        <v>Indiana</v>
      </c>
      <c r="B4237">
        <f t="shared" si="69"/>
        <v>18</v>
      </c>
      <c r="C4237" s="9" t="s">
        <v>2180</v>
      </c>
      <c r="D4237" s="9" t="s">
        <v>93</v>
      </c>
      <c r="E4237" s="9" t="s">
        <v>2791</v>
      </c>
      <c r="F4237" s="9" t="s">
        <v>2792</v>
      </c>
      <c r="G4237" s="10">
        <v>32023</v>
      </c>
      <c r="H4237" s="9" t="s">
        <v>94</v>
      </c>
      <c r="I4237" s="10">
        <v>146509</v>
      </c>
      <c r="J4237" s="11">
        <v>0.22</v>
      </c>
      <c r="K4237" s="9" t="s">
        <v>94</v>
      </c>
      <c r="L4237" s="9" t="s">
        <v>95</v>
      </c>
    </row>
    <row r="4238" spans="1:12" x14ac:dyDescent="0.2">
      <c r="A4238" t="str">
        <f>VLOOKUP(B4238,StateFIPS!A$2:B$52,2)</f>
        <v>Oregon</v>
      </c>
      <c r="B4238">
        <f t="shared" si="69"/>
        <v>41</v>
      </c>
      <c r="C4238" s="9" t="s">
        <v>2545</v>
      </c>
      <c r="D4238" s="9" t="s">
        <v>93</v>
      </c>
      <c r="E4238" s="9" t="s">
        <v>2791</v>
      </c>
      <c r="F4238" s="9" t="s">
        <v>2792</v>
      </c>
      <c r="G4238" s="10">
        <v>667</v>
      </c>
      <c r="H4238" s="9" t="s">
        <v>94</v>
      </c>
      <c r="I4238" s="10">
        <v>3052</v>
      </c>
      <c r="J4238" s="11">
        <v>0.22</v>
      </c>
      <c r="K4238" s="9" t="s">
        <v>94</v>
      </c>
      <c r="L4238" s="9" t="s">
        <v>95</v>
      </c>
    </row>
    <row r="4239" spans="1:12" x14ac:dyDescent="0.2">
      <c r="A4239" t="str">
        <f>VLOOKUP(B4239,StateFIPS!A$2:B$52,2)</f>
        <v>Indiana</v>
      </c>
      <c r="B4239">
        <f t="shared" si="69"/>
        <v>18</v>
      </c>
      <c r="C4239" s="9" t="s">
        <v>693</v>
      </c>
      <c r="D4239" s="9" t="s">
        <v>93</v>
      </c>
      <c r="E4239" s="9" t="s">
        <v>2791</v>
      </c>
      <c r="F4239" s="9" t="s">
        <v>2792</v>
      </c>
      <c r="G4239" s="10">
        <v>32023</v>
      </c>
      <c r="H4239" s="9" t="s">
        <v>94</v>
      </c>
      <c r="I4239" s="10">
        <v>146509</v>
      </c>
      <c r="J4239" s="11">
        <v>0.22</v>
      </c>
      <c r="K4239" s="9" t="s">
        <v>94</v>
      </c>
      <c r="L4239" s="9" t="s">
        <v>95</v>
      </c>
    </row>
    <row r="4240" spans="1:12" x14ac:dyDescent="0.2">
      <c r="A4240" t="str">
        <f>VLOOKUP(B4240,StateFIPS!A$2:B$52,2)</f>
        <v>North Carolina</v>
      </c>
      <c r="B4240">
        <f t="shared" si="69"/>
        <v>37</v>
      </c>
      <c r="C4240" s="9" t="s">
        <v>1476</v>
      </c>
      <c r="D4240" s="9" t="s">
        <v>93</v>
      </c>
      <c r="E4240" s="9" t="s">
        <v>2791</v>
      </c>
      <c r="F4240" s="9" t="s">
        <v>2792</v>
      </c>
      <c r="G4240" s="10">
        <v>9647</v>
      </c>
      <c r="H4240" s="9" t="s">
        <v>94</v>
      </c>
      <c r="I4240" s="10">
        <v>44136</v>
      </c>
      <c r="J4240" s="11">
        <v>0.22</v>
      </c>
      <c r="K4240" s="9" t="s">
        <v>94</v>
      </c>
      <c r="L4240" s="9" t="s">
        <v>95</v>
      </c>
    </row>
    <row r="4241" spans="1:12" x14ac:dyDescent="0.2">
      <c r="A4241" t="str">
        <f>VLOOKUP(B4241,StateFIPS!A$2:B$52,2)</f>
        <v>Indiana</v>
      </c>
      <c r="B4241">
        <f t="shared" si="69"/>
        <v>18</v>
      </c>
      <c r="C4241" s="9" t="s">
        <v>235</v>
      </c>
      <c r="D4241" s="9" t="s">
        <v>93</v>
      </c>
      <c r="E4241" s="9" t="s">
        <v>2791</v>
      </c>
      <c r="F4241" s="9" t="s">
        <v>2792</v>
      </c>
      <c r="G4241" s="10">
        <v>32023</v>
      </c>
      <c r="H4241" s="9" t="s">
        <v>94</v>
      </c>
      <c r="I4241" s="10">
        <v>146509</v>
      </c>
      <c r="J4241" s="11">
        <v>0.22</v>
      </c>
      <c r="K4241" s="9" t="s">
        <v>94</v>
      </c>
      <c r="L4241" s="9" t="s">
        <v>95</v>
      </c>
    </row>
    <row r="4242" spans="1:12" x14ac:dyDescent="0.2">
      <c r="A4242" t="str">
        <f>VLOOKUP(B4242,StateFIPS!A$2:B$52,2)</f>
        <v>North Carolina</v>
      </c>
      <c r="B4242">
        <f t="shared" si="69"/>
        <v>37</v>
      </c>
      <c r="C4242" s="9" t="s">
        <v>1674</v>
      </c>
      <c r="D4242" s="9" t="s">
        <v>93</v>
      </c>
      <c r="E4242" s="9" t="s">
        <v>2791</v>
      </c>
      <c r="F4242" s="9" t="s">
        <v>2792</v>
      </c>
      <c r="G4242" s="10">
        <v>151257</v>
      </c>
      <c r="H4242" s="9" t="s">
        <v>94</v>
      </c>
      <c r="I4242" s="10">
        <v>692018</v>
      </c>
      <c r="J4242" s="11">
        <v>0.22</v>
      </c>
      <c r="K4242" s="9" t="s">
        <v>94</v>
      </c>
      <c r="L4242" s="9" t="s">
        <v>95</v>
      </c>
    </row>
    <row r="4243" spans="1:12" x14ac:dyDescent="0.2">
      <c r="A4243" t="str">
        <f>VLOOKUP(B4243,StateFIPS!A$2:B$52,2)</f>
        <v>Texas</v>
      </c>
      <c r="B4243">
        <f t="shared" si="69"/>
        <v>48</v>
      </c>
      <c r="C4243" s="9" t="s">
        <v>2420</v>
      </c>
      <c r="D4243" s="9" t="s">
        <v>93</v>
      </c>
      <c r="E4243" s="9" t="s">
        <v>2791</v>
      </c>
      <c r="F4243" s="9" t="s">
        <v>2792</v>
      </c>
      <c r="G4243" s="10">
        <v>462061</v>
      </c>
      <c r="H4243" s="9" t="s">
        <v>94</v>
      </c>
      <c r="I4243" s="10">
        <v>2113980</v>
      </c>
      <c r="J4243" s="11">
        <v>0.22</v>
      </c>
      <c r="K4243" s="9" t="s">
        <v>94</v>
      </c>
      <c r="L4243" s="9" t="s">
        <v>95</v>
      </c>
    </row>
    <row r="4244" spans="1:12" x14ac:dyDescent="0.2">
      <c r="A4244" t="str">
        <f>VLOOKUP(B4244,StateFIPS!A$2:B$52,2)</f>
        <v>Oklahoma</v>
      </c>
      <c r="B4244">
        <f t="shared" si="69"/>
        <v>40</v>
      </c>
      <c r="C4244" s="9" t="s">
        <v>1332</v>
      </c>
      <c r="D4244" s="9" t="s">
        <v>93</v>
      </c>
      <c r="E4244" s="9" t="s">
        <v>2791</v>
      </c>
      <c r="F4244" s="9" t="s">
        <v>2792</v>
      </c>
      <c r="G4244" s="10">
        <v>10500</v>
      </c>
      <c r="H4244" s="9" t="s">
        <v>94</v>
      </c>
      <c r="I4244" s="10">
        <v>48040</v>
      </c>
      <c r="J4244" s="11">
        <v>0.22</v>
      </c>
      <c r="K4244" s="9" t="s">
        <v>94</v>
      </c>
      <c r="L4244" s="9" t="s">
        <v>95</v>
      </c>
    </row>
    <row r="4245" spans="1:12" x14ac:dyDescent="0.2">
      <c r="A4245" t="str">
        <f>VLOOKUP(B4245,StateFIPS!A$2:B$52,2)</f>
        <v>Kentucky</v>
      </c>
      <c r="B4245">
        <f t="shared" si="69"/>
        <v>21</v>
      </c>
      <c r="C4245" s="9" t="s">
        <v>191</v>
      </c>
      <c r="D4245" s="9" t="s">
        <v>93</v>
      </c>
      <c r="E4245" s="9" t="s">
        <v>2791</v>
      </c>
      <c r="F4245" s="9" t="s">
        <v>2792</v>
      </c>
      <c r="G4245" s="10">
        <v>14221</v>
      </c>
      <c r="H4245" s="9" t="s">
        <v>94</v>
      </c>
      <c r="I4245" s="10">
        <v>65062</v>
      </c>
      <c r="J4245" s="11">
        <v>0.22</v>
      </c>
      <c r="K4245" s="9" t="s">
        <v>94</v>
      </c>
      <c r="L4245" s="9" t="s">
        <v>95</v>
      </c>
    </row>
    <row r="4246" spans="1:12" x14ac:dyDescent="0.2">
      <c r="A4246" t="str">
        <f>VLOOKUP(B4246,StateFIPS!A$2:B$52,2)</f>
        <v>South Carolina</v>
      </c>
      <c r="B4246">
        <f t="shared" si="69"/>
        <v>45</v>
      </c>
      <c r="C4246" s="9" t="s">
        <v>1338</v>
      </c>
      <c r="D4246" s="9" t="s">
        <v>93</v>
      </c>
      <c r="E4246" s="9" t="s">
        <v>2791</v>
      </c>
      <c r="F4246" s="9" t="s">
        <v>2792</v>
      </c>
      <c r="G4246" s="10">
        <v>15715</v>
      </c>
      <c r="H4246" s="9" t="s">
        <v>94</v>
      </c>
      <c r="I4246" s="10">
        <v>71900</v>
      </c>
      <c r="J4246" s="11">
        <v>0.22</v>
      </c>
      <c r="K4246" s="9" t="s">
        <v>94</v>
      </c>
      <c r="L4246" s="9" t="s">
        <v>95</v>
      </c>
    </row>
    <row r="4247" spans="1:12" x14ac:dyDescent="0.2">
      <c r="A4247" t="str">
        <f>VLOOKUP(B4247,StateFIPS!A$2:B$52,2)</f>
        <v>North Carolina</v>
      </c>
      <c r="B4247">
        <f t="shared" si="69"/>
        <v>37</v>
      </c>
      <c r="C4247" s="9" t="s">
        <v>1497</v>
      </c>
      <c r="D4247" s="9" t="s">
        <v>93</v>
      </c>
      <c r="E4247" s="9" t="s">
        <v>2791</v>
      </c>
      <c r="F4247" s="9" t="s">
        <v>2792</v>
      </c>
      <c r="G4247" s="10">
        <v>668393</v>
      </c>
      <c r="H4247" s="9" t="s">
        <v>94</v>
      </c>
      <c r="I4247" s="10">
        <v>3057971</v>
      </c>
      <c r="J4247" s="11">
        <v>0.22</v>
      </c>
      <c r="K4247" s="9" t="s">
        <v>94</v>
      </c>
      <c r="L4247" s="9" t="s">
        <v>95</v>
      </c>
    </row>
    <row r="4248" spans="1:12" x14ac:dyDescent="0.2">
      <c r="A4248" t="str">
        <f>VLOOKUP(B4248,StateFIPS!A$2:B$52,2)</f>
        <v>Iowa</v>
      </c>
      <c r="B4248">
        <f t="shared" si="69"/>
        <v>19</v>
      </c>
      <c r="C4248" s="9" t="s">
        <v>240</v>
      </c>
      <c r="D4248" s="9" t="s">
        <v>93</v>
      </c>
      <c r="E4248" s="9" t="s">
        <v>2791</v>
      </c>
      <c r="F4248" s="9" t="s">
        <v>2792</v>
      </c>
      <c r="G4248" s="10">
        <v>172005</v>
      </c>
      <c r="H4248" s="9" t="s">
        <v>94</v>
      </c>
      <c r="I4248" s="10">
        <v>786944</v>
      </c>
      <c r="J4248" s="11">
        <v>0.22</v>
      </c>
      <c r="K4248" s="9" t="s">
        <v>94</v>
      </c>
      <c r="L4248" s="9" t="s">
        <v>95</v>
      </c>
    </row>
    <row r="4249" spans="1:12" x14ac:dyDescent="0.2">
      <c r="A4249" t="str">
        <f>VLOOKUP(B4249,StateFIPS!A$2:B$52,2)</f>
        <v>South Carolina</v>
      </c>
      <c r="B4249">
        <f t="shared" si="69"/>
        <v>45</v>
      </c>
      <c r="C4249" s="9" t="s">
        <v>1340</v>
      </c>
      <c r="D4249" s="9" t="s">
        <v>93</v>
      </c>
      <c r="E4249" s="9" t="s">
        <v>2791</v>
      </c>
      <c r="F4249" s="9" t="s">
        <v>2792</v>
      </c>
      <c r="G4249" s="10">
        <v>15715</v>
      </c>
      <c r="H4249" s="9" t="s">
        <v>94</v>
      </c>
      <c r="I4249" s="10">
        <v>71900</v>
      </c>
      <c r="J4249" s="11">
        <v>0.22</v>
      </c>
      <c r="K4249" s="9" t="s">
        <v>94</v>
      </c>
      <c r="L4249" s="9" t="s">
        <v>95</v>
      </c>
    </row>
    <row r="4250" spans="1:12" x14ac:dyDescent="0.2">
      <c r="A4250" t="str">
        <f>VLOOKUP(B4250,StateFIPS!A$2:B$52,2)</f>
        <v>Iowa</v>
      </c>
      <c r="B4250">
        <f t="shared" si="69"/>
        <v>19</v>
      </c>
      <c r="C4250" s="9" t="s">
        <v>1688</v>
      </c>
      <c r="D4250" s="9" t="s">
        <v>93</v>
      </c>
      <c r="E4250" s="9" t="s">
        <v>2791</v>
      </c>
      <c r="F4250" s="9" t="s">
        <v>2792</v>
      </c>
      <c r="G4250" s="10">
        <v>172005</v>
      </c>
      <c r="H4250" s="9" t="s">
        <v>94</v>
      </c>
      <c r="I4250" s="10">
        <v>786944</v>
      </c>
      <c r="J4250" s="11">
        <v>0.22</v>
      </c>
      <c r="K4250" s="9" t="s">
        <v>94</v>
      </c>
      <c r="L4250" s="9" t="s">
        <v>95</v>
      </c>
    </row>
    <row r="4251" spans="1:12" x14ac:dyDescent="0.2">
      <c r="A4251" t="str">
        <f>VLOOKUP(B4251,StateFIPS!A$2:B$52,2)</f>
        <v>Kentucky</v>
      </c>
      <c r="B4251">
        <f t="shared" si="69"/>
        <v>21</v>
      </c>
      <c r="C4251" s="9" t="s">
        <v>193</v>
      </c>
      <c r="D4251" s="9" t="s">
        <v>93</v>
      </c>
      <c r="E4251" s="9" t="s">
        <v>2791</v>
      </c>
      <c r="F4251" s="9" t="s">
        <v>2792</v>
      </c>
      <c r="G4251" s="10">
        <v>14221</v>
      </c>
      <c r="H4251" s="9" t="s">
        <v>94</v>
      </c>
      <c r="I4251" s="10">
        <v>65062</v>
      </c>
      <c r="J4251" s="11">
        <v>0.22</v>
      </c>
      <c r="K4251" s="9" t="s">
        <v>94</v>
      </c>
      <c r="L4251" s="9" t="s">
        <v>95</v>
      </c>
    </row>
    <row r="4252" spans="1:12" x14ac:dyDescent="0.2">
      <c r="A4252" t="str">
        <f>VLOOKUP(B4252,StateFIPS!A$2:B$52,2)</f>
        <v>Arkansas</v>
      </c>
      <c r="B4252">
        <f t="shared" si="69"/>
        <v>5</v>
      </c>
      <c r="C4252" s="9" t="s">
        <v>2690</v>
      </c>
      <c r="D4252" s="9" t="s">
        <v>93</v>
      </c>
      <c r="E4252" s="9" t="s">
        <v>2791</v>
      </c>
      <c r="F4252" s="9" t="s">
        <v>2792</v>
      </c>
      <c r="G4252" s="10">
        <v>1989709</v>
      </c>
      <c r="H4252" s="9" t="s">
        <v>94</v>
      </c>
      <c r="I4252" s="10">
        <v>9103141</v>
      </c>
      <c r="J4252" s="11">
        <v>0.22</v>
      </c>
      <c r="K4252" s="9" t="s">
        <v>94</v>
      </c>
      <c r="L4252" s="9" t="s">
        <v>95</v>
      </c>
    </row>
    <row r="4253" spans="1:12" x14ac:dyDescent="0.2">
      <c r="A4253" t="str">
        <f>VLOOKUP(B4253,StateFIPS!A$2:B$52,2)</f>
        <v>Texas</v>
      </c>
      <c r="B4253">
        <f t="shared" si="69"/>
        <v>48</v>
      </c>
      <c r="C4253" s="9" t="s">
        <v>1068</v>
      </c>
      <c r="D4253" s="9" t="s">
        <v>93</v>
      </c>
      <c r="E4253" s="9" t="s">
        <v>2791</v>
      </c>
      <c r="F4253" s="9" t="s">
        <v>2792</v>
      </c>
      <c r="G4253" s="10">
        <v>13485</v>
      </c>
      <c r="H4253" s="9" t="s">
        <v>94</v>
      </c>
      <c r="I4253" s="10">
        <v>61694</v>
      </c>
      <c r="J4253" s="11">
        <v>0.22</v>
      </c>
      <c r="K4253" s="9" t="s">
        <v>94</v>
      </c>
      <c r="L4253" s="9" t="s">
        <v>95</v>
      </c>
    </row>
    <row r="4254" spans="1:12" x14ac:dyDescent="0.2">
      <c r="A4254" t="str">
        <f>VLOOKUP(B4254,StateFIPS!A$2:B$52,2)</f>
        <v>North Carolina</v>
      </c>
      <c r="B4254">
        <f t="shared" si="69"/>
        <v>37</v>
      </c>
      <c r="C4254" s="9" t="s">
        <v>1200</v>
      </c>
      <c r="D4254" s="9" t="s">
        <v>93</v>
      </c>
      <c r="E4254" s="9" t="s">
        <v>2791</v>
      </c>
      <c r="F4254" s="9" t="s">
        <v>2792</v>
      </c>
      <c r="G4254" s="10">
        <v>1175557</v>
      </c>
      <c r="H4254" s="9" t="s">
        <v>94</v>
      </c>
      <c r="I4254" s="10">
        <v>5378304</v>
      </c>
      <c r="J4254" s="11">
        <v>0.22</v>
      </c>
      <c r="K4254" s="9" t="s">
        <v>94</v>
      </c>
      <c r="L4254" s="9" t="s">
        <v>95</v>
      </c>
    </row>
    <row r="4255" spans="1:12" x14ac:dyDescent="0.2">
      <c r="A4255" t="str">
        <f>VLOOKUP(B4255,StateFIPS!A$2:B$52,2)</f>
        <v>Kentucky</v>
      </c>
      <c r="B4255">
        <f t="shared" si="69"/>
        <v>21</v>
      </c>
      <c r="C4255" s="9" t="s">
        <v>189</v>
      </c>
      <c r="D4255" s="9" t="s">
        <v>93</v>
      </c>
      <c r="E4255" s="9" t="s">
        <v>2791</v>
      </c>
      <c r="F4255" s="9" t="s">
        <v>2792</v>
      </c>
      <c r="G4255" s="10">
        <v>14221</v>
      </c>
      <c r="H4255" s="9" t="s">
        <v>94</v>
      </c>
      <c r="I4255" s="10">
        <v>65062</v>
      </c>
      <c r="J4255" s="11">
        <v>0.22</v>
      </c>
      <c r="K4255" s="9" t="s">
        <v>94</v>
      </c>
      <c r="L4255" s="9" t="s">
        <v>95</v>
      </c>
    </row>
    <row r="4256" spans="1:12" x14ac:dyDescent="0.2">
      <c r="A4256" t="str">
        <f>VLOOKUP(B4256,StateFIPS!A$2:B$52,2)</f>
        <v>Florida</v>
      </c>
      <c r="B4256">
        <f t="shared" si="69"/>
        <v>12</v>
      </c>
      <c r="C4256" s="9" t="s">
        <v>557</v>
      </c>
      <c r="D4256" s="9" t="s">
        <v>93</v>
      </c>
      <c r="E4256" s="9" t="s">
        <v>2791</v>
      </c>
      <c r="F4256" s="9" t="s">
        <v>2792</v>
      </c>
      <c r="G4256" s="10">
        <v>9631</v>
      </c>
      <c r="H4256" s="9" t="s">
        <v>94</v>
      </c>
      <c r="I4256" s="10">
        <v>44063</v>
      </c>
      <c r="J4256" s="11">
        <v>0.22</v>
      </c>
      <c r="K4256" s="9" t="s">
        <v>94</v>
      </c>
      <c r="L4256" s="9" t="s">
        <v>95</v>
      </c>
    </row>
    <row r="4257" spans="1:12" x14ac:dyDescent="0.2">
      <c r="A4257" t="str">
        <f>VLOOKUP(B4257,StateFIPS!A$2:B$52,2)</f>
        <v>Kentucky</v>
      </c>
      <c r="B4257">
        <f t="shared" si="69"/>
        <v>21</v>
      </c>
      <c r="C4257" s="9" t="s">
        <v>177</v>
      </c>
      <c r="D4257" s="9" t="s">
        <v>93</v>
      </c>
      <c r="E4257" s="9" t="s">
        <v>2791</v>
      </c>
      <c r="F4257" s="9" t="s">
        <v>2792</v>
      </c>
      <c r="G4257" s="10">
        <v>1296952</v>
      </c>
      <c r="H4257" s="9" t="s">
        <v>94</v>
      </c>
      <c r="I4257" s="10">
        <v>5933700</v>
      </c>
      <c r="J4257" s="11">
        <v>0.22</v>
      </c>
      <c r="K4257" s="9" t="s">
        <v>94</v>
      </c>
      <c r="L4257" s="9" t="s">
        <v>95</v>
      </c>
    </row>
    <row r="4258" spans="1:12" x14ac:dyDescent="0.2">
      <c r="A4258" t="str">
        <f>VLOOKUP(B4258,StateFIPS!A$2:B$52,2)</f>
        <v>North Carolina</v>
      </c>
      <c r="B4258">
        <f t="shared" si="69"/>
        <v>37</v>
      </c>
      <c r="C4258" s="9" t="s">
        <v>2709</v>
      </c>
      <c r="D4258" s="9" t="s">
        <v>93</v>
      </c>
      <c r="E4258" s="9" t="s">
        <v>2791</v>
      </c>
      <c r="F4258" s="9" t="s">
        <v>2792</v>
      </c>
      <c r="G4258" s="10">
        <v>9647</v>
      </c>
      <c r="H4258" s="9" t="s">
        <v>94</v>
      </c>
      <c r="I4258" s="10">
        <v>44136</v>
      </c>
      <c r="J4258" s="11">
        <v>0.22</v>
      </c>
      <c r="K4258" s="9" t="s">
        <v>94</v>
      </c>
      <c r="L4258" s="9" t="s">
        <v>95</v>
      </c>
    </row>
    <row r="4259" spans="1:12" x14ac:dyDescent="0.2">
      <c r="A4259" t="str">
        <f>VLOOKUP(B4259,StateFIPS!A$2:B$52,2)</f>
        <v>Texas</v>
      </c>
      <c r="B4259">
        <f t="shared" si="69"/>
        <v>48</v>
      </c>
      <c r="C4259" s="9" t="s">
        <v>1069</v>
      </c>
      <c r="D4259" s="9" t="s">
        <v>93</v>
      </c>
      <c r="E4259" s="9" t="s">
        <v>2791</v>
      </c>
      <c r="F4259" s="9" t="s">
        <v>2792</v>
      </c>
      <c r="G4259" s="10">
        <v>13485</v>
      </c>
      <c r="H4259" s="9" t="s">
        <v>94</v>
      </c>
      <c r="I4259" s="10">
        <v>61694</v>
      </c>
      <c r="J4259" s="11">
        <v>0.22</v>
      </c>
      <c r="K4259" s="9" t="s">
        <v>94</v>
      </c>
      <c r="L4259" s="9" t="s">
        <v>95</v>
      </c>
    </row>
    <row r="4260" spans="1:12" x14ac:dyDescent="0.2">
      <c r="A4260" t="str">
        <f>VLOOKUP(B4260,StateFIPS!A$2:B$52,2)</f>
        <v>Alabama</v>
      </c>
      <c r="B4260">
        <f t="shared" si="69"/>
        <v>1</v>
      </c>
      <c r="C4260" s="9" t="s">
        <v>600</v>
      </c>
      <c r="D4260" s="9" t="s">
        <v>93</v>
      </c>
      <c r="E4260" s="9" t="s">
        <v>2791</v>
      </c>
      <c r="F4260" s="9" t="s">
        <v>2792</v>
      </c>
      <c r="G4260" s="10">
        <v>8824</v>
      </c>
      <c r="H4260" s="9" t="s">
        <v>94</v>
      </c>
      <c r="I4260" s="10">
        <v>40369</v>
      </c>
      <c r="J4260" s="11">
        <v>0.22</v>
      </c>
      <c r="K4260" s="9" t="s">
        <v>94</v>
      </c>
      <c r="L4260" s="9" t="s">
        <v>95</v>
      </c>
    </row>
    <row r="4261" spans="1:12" x14ac:dyDescent="0.2">
      <c r="A4261" t="str">
        <f>VLOOKUP(B4261,StateFIPS!A$2:B$52,2)</f>
        <v>Kentucky</v>
      </c>
      <c r="B4261">
        <f t="shared" si="69"/>
        <v>21</v>
      </c>
      <c r="C4261" s="9" t="s">
        <v>196</v>
      </c>
      <c r="D4261" s="9" t="s">
        <v>93</v>
      </c>
      <c r="E4261" s="9" t="s">
        <v>2791</v>
      </c>
      <c r="F4261" s="9" t="s">
        <v>2792</v>
      </c>
      <c r="G4261" s="10">
        <v>14221</v>
      </c>
      <c r="H4261" s="9" t="s">
        <v>94</v>
      </c>
      <c r="I4261" s="10">
        <v>65062</v>
      </c>
      <c r="J4261" s="11">
        <v>0.22</v>
      </c>
      <c r="K4261" s="9" t="s">
        <v>94</v>
      </c>
      <c r="L4261" s="9" t="s">
        <v>95</v>
      </c>
    </row>
    <row r="4262" spans="1:12" x14ac:dyDescent="0.2">
      <c r="A4262" t="str">
        <f>VLOOKUP(B4262,StateFIPS!A$2:B$52,2)</f>
        <v>Kentucky</v>
      </c>
      <c r="B4262">
        <f t="shared" si="69"/>
        <v>21</v>
      </c>
      <c r="C4262" s="9" t="s">
        <v>180</v>
      </c>
      <c r="D4262" s="9" t="s">
        <v>93</v>
      </c>
      <c r="E4262" s="9" t="s">
        <v>2791</v>
      </c>
      <c r="F4262" s="9" t="s">
        <v>2792</v>
      </c>
      <c r="G4262" s="10">
        <v>2159742</v>
      </c>
      <c r="H4262" s="9" t="s">
        <v>94</v>
      </c>
      <c r="I4262" s="10">
        <v>9881062</v>
      </c>
      <c r="J4262" s="11">
        <v>0.22</v>
      </c>
      <c r="K4262" s="9" t="s">
        <v>94</v>
      </c>
      <c r="L4262" s="9" t="s">
        <v>95</v>
      </c>
    </row>
    <row r="4263" spans="1:12" x14ac:dyDescent="0.2">
      <c r="A4263" t="str">
        <f>VLOOKUP(B4263,StateFIPS!A$2:B$52,2)</f>
        <v>Oklahoma</v>
      </c>
      <c r="B4263">
        <f t="shared" si="69"/>
        <v>40</v>
      </c>
      <c r="C4263" s="9" t="s">
        <v>2604</v>
      </c>
      <c r="D4263" s="9" t="s">
        <v>93</v>
      </c>
      <c r="E4263" s="9" t="s">
        <v>2791</v>
      </c>
      <c r="F4263" s="9" t="s">
        <v>2792</v>
      </c>
      <c r="G4263" s="10">
        <v>10500</v>
      </c>
      <c r="H4263" s="9" t="s">
        <v>94</v>
      </c>
      <c r="I4263" s="10">
        <v>48040</v>
      </c>
      <c r="J4263" s="11">
        <v>0.22</v>
      </c>
      <c r="K4263" s="9" t="s">
        <v>94</v>
      </c>
      <c r="L4263" s="9" t="s">
        <v>95</v>
      </c>
    </row>
    <row r="4264" spans="1:12" x14ac:dyDescent="0.2">
      <c r="A4264" t="str">
        <f>VLOOKUP(B4264,StateFIPS!A$2:B$52,2)</f>
        <v>Kentucky</v>
      </c>
      <c r="B4264">
        <f t="shared" si="69"/>
        <v>21</v>
      </c>
      <c r="C4264" s="9" t="s">
        <v>1925</v>
      </c>
      <c r="D4264" s="9" t="s">
        <v>93</v>
      </c>
      <c r="E4264" s="9" t="s">
        <v>2791</v>
      </c>
      <c r="F4264" s="9" t="s">
        <v>2792</v>
      </c>
      <c r="G4264" s="10">
        <v>14221</v>
      </c>
      <c r="H4264" s="9" t="s">
        <v>94</v>
      </c>
      <c r="I4264" s="10">
        <v>65062</v>
      </c>
      <c r="J4264" s="11">
        <v>0.22</v>
      </c>
      <c r="K4264" s="9" t="s">
        <v>94</v>
      </c>
      <c r="L4264" s="9" t="s">
        <v>95</v>
      </c>
    </row>
    <row r="4265" spans="1:12" x14ac:dyDescent="0.2">
      <c r="A4265" t="str">
        <f>VLOOKUP(B4265,StateFIPS!A$2:B$52,2)</f>
        <v>Alabama</v>
      </c>
      <c r="B4265">
        <f t="shared" si="69"/>
        <v>1</v>
      </c>
      <c r="C4265" s="9" t="s">
        <v>601</v>
      </c>
      <c r="D4265" s="9" t="s">
        <v>93</v>
      </c>
      <c r="E4265" s="9" t="s">
        <v>2791</v>
      </c>
      <c r="F4265" s="9" t="s">
        <v>2792</v>
      </c>
      <c r="G4265" s="10">
        <v>49349</v>
      </c>
      <c r="H4265" s="9" t="s">
        <v>94</v>
      </c>
      <c r="I4265" s="10">
        <v>225779</v>
      </c>
      <c r="J4265" s="11">
        <v>0.22</v>
      </c>
      <c r="K4265" s="9" t="s">
        <v>94</v>
      </c>
      <c r="L4265" s="9" t="s">
        <v>95</v>
      </c>
    </row>
    <row r="4266" spans="1:12" x14ac:dyDescent="0.2">
      <c r="A4266" t="str">
        <f>VLOOKUP(B4266,StateFIPS!A$2:B$52,2)</f>
        <v>Florida</v>
      </c>
      <c r="B4266">
        <f t="shared" si="69"/>
        <v>12</v>
      </c>
      <c r="C4266" s="9" t="s">
        <v>1946</v>
      </c>
      <c r="D4266" s="9" t="s">
        <v>93</v>
      </c>
      <c r="E4266" s="9" t="s">
        <v>2791</v>
      </c>
      <c r="F4266" s="9" t="s">
        <v>2792</v>
      </c>
      <c r="G4266" s="10">
        <v>139956</v>
      </c>
      <c r="H4266" s="9" t="s">
        <v>94</v>
      </c>
      <c r="I4266" s="10">
        <v>640316</v>
      </c>
      <c r="J4266" s="11">
        <v>0.22</v>
      </c>
      <c r="K4266" s="9" t="s">
        <v>94</v>
      </c>
      <c r="L4266" s="9" t="s">
        <v>95</v>
      </c>
    </row>
    <row r="4267" spans="1:12" x14ac:dyDescent="0.2">
      <c r="A4267" t="str">
        <f>VLOOKUP(B4267,StateFIPS!A$2:B$52,2)</f>
        <v>New York</v>
      </c>
      <c r="B4267">
        <f t="shared" si="69"/>
        <v>36</v>
      </c>
      <c r="C4267" s="9" t="s">
        <v>2221</v>
      </c>
      <c r="D4267" s="9" t="s">
        <v>93</v>
      </c>
      <c r="E4267" s="9" t="s">
        <v>2791</v>
      </c>
      <c r="F4267" s="9" t="s">
        <v>2792</v>
      </c>
      <c r="G4267" s="10">
        <v>111695</v>
      </c>
      <c r="H4267" s="9" t="s">
        <v>94</v>
      </c>
      <c r="I4267" s="10">
        <v>511017</v>
      </c>
      <c r="J4267" s="11">
        <v>0.22</v>
      </c>
      <c r="K4267" s="9" t="s">
        <v>94</v>
      </c>
      <c r="L4267" s="9" t="s">
        <v>95</v>
      </c>
    </row>
    <row r="4268" spans="1:12" x14ac:dyDescent="0.2">
      <c r="A4268" t="str">
        <f>VLOOKUP(B4268,StateFIPS!A$2:B$52,2)</f>
        <v>South Carolina</v>
      </c>
      <c r="B4268">
        <f t="shared" si="69"/>
        <v>45</v>
      </c>
      <c r="C4268" s="9" t="s">
        <v>1343</v>
      </c>
      <c r="D4268" s="9" t="s">
        <v>93</v>
      </c>
      <c r="E4268" s="9" t="s">
        <v>2791</v>
      </c>
      <c r="F4268" s="9" t="s">
        <v>2792</v>
      </c>
      <c r="G4268" s="10">
        <v>154483</v>
      </c>
      <c r="H4268" s="9" t="s">
        <v>94</v>
      </c>
      <c r="I4268" s="10">
        <v>706777</v>
      </c>
      <c r="J4268" s="11">
        <v>0.22</v>
      </c>
      <c r="K4268" s="9" t="s">
        <v>94</v>
      </c>
      <c r="L4268" s="9" t="s">
        <v>95</v>
      </c>
    </row>
    <row r="4269" spans="1:12" x14ac:dyDescent="0.2">
      <c r="A4269" t="str">
        <f>VLOOKUP(B4269,StateFIPS!A$2:B$52,2)</f>
        <v>Texas</v>
      </c>
      <c r="B4269">
        <f t="shared" si="69"/>
        <v>48</v>
      </c>
      <c r="C4269" s="9" t="s">
        <v>2414</v>
      </c>
      <c r="D4269" s="9" t="s">
        <v>93</v>
      </c>
      <c r="E4269" s="9" t="s">
        <v>2791</v>
      </c>
      <c r="F4269" s="9" t="s">
        <v>2792</v>
      </c>
      <c r="G4269" s="10">
        <v>13485</v>
      </c>
      <c r="H4269" s="9" t="s">
        <v>94</v>
      </c>
      <c r="I4269" s="10">
        <v>61694</v>
      </c>
      <c r="J4269" s="11">
        <v>0.22</v>
      </c>
      <c r="K4269" s="9" t="s">
        <v>94</v>
      </c>
      <c r="L4269" s="9" t="s">
        <v>95</v>
      </c>
    </row>
    <row r="4270" spans="1:12" x14ac:dyDescent="0.2">
      <c r="A4270" t="str">
        <f>VLOOKUP(B4270,StateFIPS!A$2:B$52,2)</f>
        <v>New York</v>
      </c>
      <c r="B4270">
        <f t="shared" si="69"/>
        <v>36</v>
      </c>
      <c r="C4270" s="9" t="s">
        <v>1654</v>
      </c>
      <c r="D4270" s="9" t="s">
        <v>93</v>
      </c>
      <c r="E4270" s="9" t="s">
        <v>2791</v>
      </c>
      <c r="F4270" s="9" t="s">
        <v>2792</v>
      </c>
      <c r="G4270" s="10">
        <v>85</v>
      </c>
      <c r="H4270" s="9" t="s">
        <v>94</v>
      </c>
      <c r="I4270" s="10">
        <v>390</v>
      </c>
      <c r="J4270" s="11">
        <v>0.22</v>
      </c>
      <c r="K4270" s="9" t="s">
        <v>94</v>
      </c>
      <c r="L4270" s="9" t="s">
        <v>95</v>
      </c>
    </row>
    <row r="4271" spans="1:12" x14ac:dyDescent="0.2">
      <c r="A4271" t="str">
        <f>VLOOKUP(B4271,StateFIPS!A$2:B$52,2)</f>
        <v>Indiana</v>
      </c>
      <c r="B4271">
        <f t="shared" si="69"/>
        <v>18</v>
      </c>
      <c r="C4271" s="9" t="s">
        <v>1614</v>
      </c>
      <c r="D4271" s="9" t="s">
        <v>93</v>
      </c>
      <c r="E4271" s="9" t="s">
        <v>2791</v>
      </c>
      <c r="F4271" s="9" t="s">
        <v>2792</v>
      </c>
      <c r="G4271" s="10">
        <v>32023</v>
      </c>
      <c r="H4271" s="9" t="s">
        <v>94</v>
      </c>
      <c r="I4271" s="10">
        <v>146509</v>
      </c>
      <c r="J4271" s="11">
        <v>0.22</v>
      </c>
      <c r="K4271" s="9" t="s">
        <v>94</v>
      </c>
      <c r="L4271" s="9" t="s">
        <v>95</v>
      </c>
    </row>
    <row r="4272" spans="1:12" x14ac:dyDescent="0.2">
      <c r="A4272" t="str">
        <f>VLOOKUP(B4272,StateFIPS!A$2:B$52,2)</f>
        <v>North Carolina</v>
      </c>
      <c r="B4272">
        <f t="shared" si="69"/>
        <v>37</v>
      </c>
      <c r="C4272" s="9" t="s">
        <v>2710</v>
      </c>
      <c r="D4272" s="9" t="s">
        <v>93</v>
      </c>
      <c r="E4272" s="9" t="s">
        <v>2791</v>
      </c>
      <c r="F4272" s="9" t="s">
        <v>2792</v>
      </c>
      <c r="G4272" s="10">
        <v>1291398</v>
      </c>
      <c r="H4272" s="9" t="s">
        <v>94</v>
      </c>
      <c r="I4272" s="10">
        <v>5908292</v>
      </c>
      <c r="J4272" s="11">
        <v>0.22</v>
      </c>
      <c r="K4272" s="9" t="s">
        <v>94</v>
      </c>
      <c r="L4272" s="9" t="s">
        <v>95</v>
      </c>
    </row>
    <row r="4273" spans="1:12" x14ac:dyDescent="0.2">
      <c r="A4273" t="str">
        <f>VLOOKUP(B4273,StateFIPS!A$2:B$52,2)</f>
        <v>New York</v>
      </c>
      <c r="B4273">
        <f t="shared" si="69"/>
        <v>36</v>
      </c>
      <c r="C4273" s="9" t="s">
        <v>2165</v>
      </c>
      <c r="D4273" s="9" t="s">
        <v>93</v>
      </c>
      <c r="E4273" s="9" t="s">
        <v>2791</v>
      </c>
      <c r="F4273" s="9" t="s">
        <v>2792</v>
      </c>
      <c r="G4273" s="10">
        <v>99</v>
      </c>
      <c r="H4273" s="9" t="s">
        <v>94</v>
      </c>
      <c r="I4273" s="10">
        <v>455</v>
      </c>
      <c r="J4273" s="11">
        <v>0.22</v>
      </c>
      <c r="K4273" s="9" t="s">
        <v>94</v>
      </c>
      <c r="L4273" s="9" t="s">
        <v>95</v>
      </c>
    </row>
    <row r="4274" spans="1:12" x14ac:dyDescent="0.2">
      <c r="A4274" t="str">
        <f>VLOOKUP(B4274,StateFIPS!A$2:B$52,2)</f>
        <v>Kentucky</v>
      </c>
      <c r="B4274">
        <f t="shared" si="69"/>
        <v>21</v>
      </c>
      <c r="C4274" s="9" t="s">
        <v>194</v>
      </c>
      <c r="D4274" s="9" t="s">
        <v>93</v>
      </c>
      <c r="E4274" s="9" t="s">
        <v>2791</v>
      </c>
      <c r="F4274" s="9" t="s">
        <v>2792</v>
      </c>
      <c r="G4274" s="10">
        <v>14221</v>
      </c>
      <c r="H4274" s="9" t="s">
        <v>94</v>
      </c>
      <c r="I4274" s="10">
        <v>65062</v>
      </c>
      <c r="J4274" s="11">
        <v>0.22</v>
      </c>
      <c r="K4274" s="9" t="s">
        <v>94</v>
      </c>
      <c r="L4274" s="9" t="s">
        <v>95</v>
      </c>
    </row>
    <row r="4275" spans="1:12" x14ac:dyDescent="0.2">
      <c r="A4275" t="str">
        <f>VLOOKUP(B4275,StateFIPS!A$2:B$52,2)</f>
        <v>South Carolina</v>
      </c>
      <c r="B4275">
        <f t="shared" si="69"/>
        <v>45</v>
      </c>
      <c r="C4275" s="9" t="s">
        <v>1341</v>
      </c>
      <c r="D4275" s="9" t="s">
        <v>93</v>
      </c>
      <c r="E4275" s="9" t="s">
        <v>2791</v>
      </c>
      <c r="F4275" s="9" t="s">
        <v>2792</v>
      </c>
      <c r="G4275" s="10">
        <v>88673</v>
      </c>
      <c r="H4275" s="9" t="s">
        <v>94</v>
      </c>
      <c r="I4275" s="10">
        <v>405689</v>
      </c>
      <c r="J4275" s="11">
        <v>0.22</v>
      </c>
      <c r="K4275" s="9" t="s">
        <v>94</v>
      </c>
      <c r="L4275" s="9" t="s">
        <v>95</v>
      </c>
    </row>
    <row r="4276" spans="1:12" x14ac:dyDescent="0.2">
      <c r="A4276" t="str">
        <f>VLOOKUP(B4276,StateFIPS!A$2:B$52,2)</f>
        <v>Virginia</v>
      </c>
      <c r="B4276">
        <f t="shared" si="69"/>
        <v>51</v>
      </c>
      <c r="C4276" s="9" t="s">
        <v>995</v>
      </c>
      <c r="D4276" s="9" t="s">
        <v>93</v>
      </c>
      <c r="E4276" s="9" t="s">
        <v>2791</v>
      </c>
      <c r="F4276" s="9" t="s">
        <v>2792</v>
      </c>
      <c r="G4276" s="10">
        <v>8296</v>
      </c>
      <c r="H4276" s="9" t="s">
        <v>94</v>
      </c>
      <c r="I4276" s="10">
        <v>37953</v>
      </c>
      <c r="J4276" s="11">
        <v>0.22</v>
      </c>
      <c r="K4276" s="9" t="s">
        <v>94</v>
      </c>
      <c r="L4276" s="9" t="s">
        <v>95</v>
      </c>
    </row>
    <row r="4277" spans="1:12" x14ac:dyDescent="0.2">
      <c r="A4277" t="str">
        <f>VLOOKUP(B4277,StateFIPS!A$2:B$52,2)</f>
        <v>Arkansas</v>
      </c>
      <c r="B4277">
        <f t="shared" si="69"/>
        <v>5</v>
      </c>
      <c r="C4277" s="9" t="s">
        <v>622</v>
      </c>
      <c r="D4277" s="9" t="s">
        <v>93</v>
      </c>
      <c r="E4277" s="9" t="s">
        <v>2791</v>
      </c>
      <c r="F4277" s="9" t="s">
        <v>2792</v>
      </c>
      <c r="G4277" s="10">
        <v>104048</v>
      </c>
      <c r="H4277" s="9" t="s">
        <v>94</v>
      </c>
      <c r="I4277" s="10">
        <v>476029</v>
      </c>
      <c r="J4277" s="11">
        <v>0.22</v>
      </c>
      <c r="K4277" s="9" t="s">
        <v>94</v>
      </c>
      <c r="L4277" s="9" t="s">
        <v>95</v>
      </c>
    </row>
    <row r="4278" spans="1:12" x14ac:dyDescent="0.2">
      <c r="A4278" t="str">
        <f>VLOOKUP(B4278,StateFIPS!A$2:B$52,2)</f>
        <v>New York</v>
      </c>
      <c r="B4278">
        <f t="shared" si="69"/>
        <v>36</v>
      </c>
      <c r="C4278" s="9" t="s">
        <v>1617</v>
      </c>
      <c r="D4278" s="9" t="s">
        <v>93</v>
      </c>
      <c r="E4278" s="9" t="s">
        <v>2791</v>
      </c>
      <c r="F4278" s="9" t="s">
        <v>2792</v>
      </c>
      <c r="G4278" s="10">
        <v>451</v>
      </c>
      <c r="H4278" s="9" t="s">
        <v>94</v>
      </c>
      <c r="I4278" s="10">
        <v>2065</v>
      </c>
      <c r="J4278" s="11">
        <v>0.22</v>
      </c>
      <c r="K4278" s="9" t="s">
        <v>94</v>
      </c>
      <c r="L4278" s="9" t="s">
        <v>95</v>
      </c>
    </row>
    <row r="4279" spans="1:12" x14ac:dyDescent="0.2">
      <c r="A4279" t="str">
        <f>VLOOKUP(B4279,StateFIPS!A$2:B$52,2)</f>
        <v>Texas</v>
      </c>
      <c r="B4279">
        <f t="shared" si="69"/>
        <v>48</v>
      </c>
      <c r="C4279" s="9" t="s">
        <v>1067</v>
      </c>
      <c r="D4279" s="9" t="s">
        <v>93</v>
      </c>
      <c r="E4279" s="9" t="s">
        <v>2791</v>
      </c>
      <c r="F4279" s="9" t="s">
        <v>2792</v>
      </c>
      <c r="G4279" s="10">
        <v>13485</v>
      </c>
      <c r="H4279" s="9" t="s">
        <v>94</v>
      </c>
      <c r="I4279" s="10">
        <v>61694</v>
      </c>
      <c r="J4279" s="11">
        <v>0.22</v>
      </c>
      <c r="K4279" s="9" t="s">
        <v>94</v>
      </c>
      <c r="L4279" s="9" t="s">
        <v>95</v>
      </c>
    </row>
    <row r="4280" spans="1:12" x14ac:dyDescent="0.2">
      <c r="A4280" t="str">
        <f>VLOOKUP(B4280,StateFIPS!A$2:B$52,2)</f>
        <v>Florida</v>
      </c>
      <c r="B4280">
        <f t="shared" si="69"/>
        <v>12</v>
      </c>
      <c r="C4280" s="9" t="s">
        <v>1980</v>
      </c>
      <c r="D4280" s="9" t="s">
        <v>93</v>
      </c>
      <c r="E4280" s="9" t="s">
        <v>2791</v>
      </c>
      <c r="F4280" s="9" t="s">
        <v>2792</v>
      </c>
      <c r="G4280" s="10">
        <v>9631</v>
      </c>
      <c r="H4280" s="9" t="s">
        <v>94</v>
      </c>
      <c r="I4280" s="10">
        <v>44063</v>
      </c>
      <c r="J4280" s="11">
        <v>0.22</v>
      </c>
      <c r="K4280" s="9" t="s">
        <v>94</v>
      </c>
      <c r="L4280" s="9" t="s">
        <v>95</v>
      </c>
    </row>
    <row r="4281" spans="1:12" x14ac:dyDescent="0.2">
      <c r="A4281" t="str">
        <f>VLOOKUP(B4281,StateFIPS!A$2:B$52,2)</f>
        <v>California</v>
      </c>
      <c r="B4281">
        <f t="shared" si="69"/>
        <v>6</v>
      </c>
      <c r="C4281" s="9" t="s">
        <v>2051</v>
      </c>
      <c r="D4281" s="9" t="s">
        <v>93</v>
      </c>
      <c r="E4281" s="9" t="s">
        <v>2791</v>
      </c>
      <c r="F4281" s="9" t="s">
        <v>2792</v>
      </c>
      <c r="G4281" s="10">
        <v>131432</v>
      </c>
      <c r="H4281" s="9" t="s">
        <v>94</v>
      </c>
      <c r="I4281" s="10">
        <v>601317</v>
      </c>
      <c r="J4281" s="11">
        <v>0.22</v>
      </c>
      <c r="K4281" s="9" t="s">
        <v>94</v>
      </c>
      <c r="L4281" s="9" t="s">
        <v>95</v>
      </c>
    </row>
    <row r="4282" spans="1:12" x14ac:dyDescent="0.2">
      <c r="A4282" t="str">
        <f>VLOOKUP(B4282,StateFIPS!A$2:B$52,2)</f>
        <v>Florida</v>
      </c>
      <c r="B4282">
        <f t="shared" si="69"/>
        <v>12</v>
      </c>
      <c r="C4282" s="9" t="s">
        <v>554</v>
      </c>
      <c r="D4282" s="9" t="s">
        <v>93</v>
      </c>
      <c r="E4282" s="9" t="s">
        <v>2791</v>
      </c>
      <c r="F4282" s="9" t="s">
        <v>2792</v>
      </c>
      <c r="G4282" s="10">
        <v>9631</v>
      </c>
      <c r="H4282" s="9" t="s">
        <v>94</v>
      </c>
      <c r="I4282" s="10">
        <v>44063</v>
      </c>
      <c r="J4282" s="11">
        <v>0.22</v>
      </c>
      <c r="K4282" s="9" t="s">
        <v>94</v>
      </c>
      <c r="L4282" s="9" t="s">
        <v>95</v>
      </c>
    </row>
    <row r="4283" spans="1:12" x14ac:dyDescent="0.2">
      <c r="A4283" t="str">
        <f>VLOOKUP(B4283,StateFIPS!A$2:B$52,2)</f>
        <v>South Carolina</v>
      </c>
      <c r="B4283">
        <f t="shared" si="69"/>
        <v>45</v>
      </c>
      <c r="C4283" s="9" t="s">
        <v>1349</v>
      </c>
      <c r="D4283" s="9" t="s">
        <v>93</v>
      </c>
      <c r="E4283" s="9" t="s">
        <v>2791</v>
      </c>
      <c r="F4283" s="9" t="s">
        <v>2792</v>
      </c>
      <c r="G4283" s="10">
        <v>15715</v>
      </c>
      <c r="H4283" s="9" t="s">
        <v>94</v>
      </c>
      <c r="I4283" s="10">
        <v>71900</v>
      </c>
      <c r="J4283" s="11">
        <v>0.22</v>
      </c>
      <c r="K4283" s="9" t="s">
        <v>94</v>
      </c>
      <c r="L4283" s="9" t="s">
        <v>95</v>
      </c>
    </row>
    <row r="4284" spans="1:12" x14ac:dyDescent="0.2">
      <c r="A4284" t="str">
        <f>VLOOKUP(B4284,StateFIPS!A$2:B$52,2)</f>
        <v>Arkansas</v>
      </c>
      <c r="B4284">
        <f t="shared" si="69"/>
        <v>5</v>
      </c>
      <c r="C4284" s="9" t="s">
        <v>624</v>
      </c>
      <c r="D4284" s="9" t="s">
        <v>93</v>
      </c>
      <c r="E4284" s="9" t="s">
        <v>2791</v>
      </c>
      <c r="F4284" s="9" t="s">
        <v>2792</v>
      </c>
      <c r="G4284" s="10">
        <v>682761</v>
      </c>
      <c r="H4284" s="9" t="s">
        <v>94</v>
      </c>
      <c r="I4284" s="10">
        <v>3123709</v>
      </c>
      <c r="J4284" s="11">
        <v>0.22</v>
      </c>
      <c r="K4284" s="9" t="s">
        <v>94</v>
      </c>
      <c r="L4284" s="9" t="s">
        <v>95</v>
      </c>
    </row>
    <row r="4285" spans="1:12" x14ac:dyDescent="0.2">
      <c r="A4285" t="str">
        <f>VLOOKUP(B4285,StateFIPS!A$2:B$52,2)</f>
        <v>Texas</v>
      </c>
      <c r="B4285">
        <f t="shared" si="69"/>
        <v>48</v>
      </c>
      <c r="C4285" s="9" t="s">
        <v>1117</v>
      </c>
      <c r="D4285" s="9" t="s">
        <v>93</v>
      </c>
      <c r="E4285" s="9" t="s">
        <v>2791</v>
      </c>
      <c r="F4285" s="9" t="s">
        <v>2792</v>
      </c>
      <c r="G4285" s="10">
        <v>13485</v>
      </c>
      <c r="H4285" s="9" t="s">
        <v>94</v>
      </c>
      <c r="I4285" s="10">
        <v>61694</v>
      </c>
      <c r="J4285" s="11">
        <v>0.22</v>
      </c>
      <c r="K4285" s="9" t="s">
        <v>94</v>
      </c>
      <c r="L4285" s="9" t="s">
        <v>95</v>
      </c>
    </row>
    <row r="4286" spans="1:12" x14ac:dyDescent="0.2">
      <c r="A4286" t="str">
        <f>VLOOKUP(B4286,StateFIPS!A$2:B$52,2)</f>
        <v>California</v>
      </c>
      <c r="B4286">
        <f t="shared" si="69"/>
        <v>6</v>
      </c>
      <c r="C4286" s="9" t="s">
        <v>513</v>
      </c>
      <c r="D4286" s="9" t="s">
        <v>93</v>
      </c>
      <c r="E4286" s="9" t="s">
        <v>2791</v>
      </c>
      <c r="F4286" s="9" t="s">
        <v>2792</v>
      </c>
      <c r="G4286" s="10">
        <v>131432</v>
      </c>
      <c r="H4286" s="9" t="s">
        <v>94</v>
      </c>
      <c r="I4286" s="10">
        <v>601317</v>
      </c>
      <c r="J4286" s="11">
        <v>0.22</v>
      </c>
      <c r="K4286" s="9" t="s">
        <v>94</v>
      </c>
      <c r="L4286" s="9" t="s">
        <v>95</v>
      </c>
    </row>
    <row r="4287" spans="1:12" x14ac:dyDescent="0.2">
      <c r="A4287" t="str">
        <f>VLOOKUP(B4287,StateFIPS!A$2:B$52,2)</f>
        <v>South Carolina</v>
      </c>
      <c r="B4287">
        <f t="shared" si="69"/>
        <v>45</v>
      </c>
      <c r="C4287" s="9" t="s">
        <v>1380</v>
      </c>
      <c r="D4287" s="9" t="s">
        <v>93</v>
      </c>
      <c r="E4287" s="9" t="s">
        <v>2791</v>
      </c>
      <c r="F4287" s="9" t="s">
        <v>2792</v>
      </c>
      <c r="G4287" s="10">
        <v>15715</v>
      </c>
      <c r="H4287" s="9" t="s">
        <v>94</v>
      </c>
      <c r="I4287" s="10">
        <v>71900</v>
      </c>
      <c r="J4287" s="11">
        <v>0.22</v>
      </c>
      <c r="K4287" s="9" t="s">
        <v>94</v>
      </c>
      <c r="L4287" s="9" t="s">
        <v>95</v>
      </c>
    </row>
    <row r="4288" spans="1:12" x14ac:dyDescent="0.2">
      <c r="A4288" t="str">
        <f>VLOOKUP(B4288,StateFIPS!A$2:B$52,2)</f>
        <v>Texas</v>
      </c>
      <c r="B4288">
        <f t="shared" si="69"/>
        <v>48</v>
      </c>
      <c r="C4288" s="9" t="s">
        <v>1119</v>
      </c>
      <c r="D4288" s="9" t="s">
        <v>93</v>
      </c>
      <c r="E4288" s="9" t="s">
        <v>2791</v>
      </c>
      <c r="F4288" s="9" t="s">
        <v>2792</v>
      </c>
      <c r="G4288" s="10">
        <v>13485</v>
      </c>
      <c r="H4288" s="9" t="s">
        <v>94</v>
      </c>
      <c r="I4288" s="10">
        <v>61694</v>
      </c>
      <c r="J4288" s="11">
        <v>0.22</v>
      </c>
      <c r="K4288" s="9" t="s">
        <v>94</v>
      </c>
      <c r="L4288" s="9" t="s">
        <v>95</v>
      </c>
    </row>
    <row r="4289" spans="1:12" x14ac:dyDescent="0.2">
      <c r="A4289" t="str">
        <f>VLOOKUP(B4289,StateFIPS!A$2:B$52,2)</f>
        <v>North Carolina</v>
      </c>
      <c r="B4289">
        <f t="shared" si="69"/>
        <v>37</v>
      </c>
      <c r="C4289" s="9" t="s">
        <v>1573</v>
      </c>
      <c r="D4289" s="9" t="s">
        <v>93</v>
      </c>
      <c r="E4289" s="9" t="s">
        <v>2791</v>
      </c>
      <c r="F4289" s="9" t="s">
        <v>2792</v>
      </c>
      <c r="G4289" s="10">
        <v>123957</v>
      </c>
      <c r="H4289" s="9" t="s">
        <v>94</v>
      </c>
      <c r="I4289" s="10">
        <v>567116</v>
      </c>
      <c r="J4289" s="11">
        <v>0.22</v>
      </c>
      <c r="K4289" s="9" t="s">
        <v>94</v>
      </c>
      <c r="L4289" s="9" t="s">
        <v>95</v>
      </c>
    </row>
    <row r="4290" spans="1:12" x14ac:dyDescent="0.2">
      <c r="A4290" t="str">
        <f>VLOOKUP(B4290,StateFIPS!A$2:B$52,2)</f>
        <v>California</v>
      </c>
      <c r="B4290">
        <f t="shared" si="69"/>
        <v>6</v>
      </c>
      <c r="C4290" s="9" t="s">
        <v>2054</v>
      </c>
      <c r="D4290" s="9" t="s">
        <v>93</v>
      </c>
      <c r="E4290" s="9" t="s">
        <v>2791</v>
      </c>
      <c r="F4290" s="9" t="s">
        <v>2792</v>
      </c>
      <c r="G4290" s="10">
        <v>131432</v>
      </c>
      <c r="H4290" s="9" t="s">
        <v>94</v>
      </c>
      <c r="I4290" s="10">
        <v>601317</v>
      </c>
      <c r="J4290" s="11">
        <v>0.22</v>
      </c>
      <c r="K4290" s="9" t="s">
        <v>94</v>
      </c>
      <c r="L4290" s="9" t="s">
        <v>95</v>
      </c>
    </row>
    <row r="4291" spans="1:12" x14ac:dyDescent="0.2">
      <c r="A4291" t="str">
        <f>VLOOKUP(B4291,StateFIPS!A$2:B$52,2)</f>
        <v>Florida</v>
      </c>
      <c r="B4291">
        <f t="shared" ref="B4291:B4354" si="70">VALUE(LEFT(C4291,2))</f>
        <v>12</v>
      </c>
      <c r="C4291" s="9" t="s">
        <v>1978</v>
      </c>
      <c r="D4291" s="9" t="s">
        <v>93</v>
      </c>
      <c r="E4291" s="9" t="s">
        <v>2791</v>
      </c>
      <c r="F4291" s="9" t="s">
        <v>2792</v>
      </c>
      <c r="G4291" s="10">
        <v>83707</v>
      </c>
      <c r="H4291" s="9" t="s">
        <v>94</v>
      </c>
      <c r="I4291" s="10">
        <v>382971</v>
      </c>
      <c r="J4291" s="11">
        <v>0.22</v>
      </c>
      <c r="K4291" s="9" t="s">
        <v>94</v>
      </c>
      <c r="L4291" s="9" t="s">
        <v>95</v>
      </c>
    </row>
    <row r="4292" spans="1:12" x14ac:dyDescent="0.2">
      <c r="A4292" t="str">
        <f>VLOOKUP(B4292,StateFIPS!A$2:B$52,2)</f>
        <v>Kentucky</v>
      </c>
      <c r="B4292">
        <f t="shared" si="70"/>
        <v>21</v>
      </c>
      <c r="C4292" s="9" t="s">
        <v>184</v>
      </c>
      <c r="D4292" s="9" t="s">
        <v>93</v>
      </c>
      <c r="E4292" s="9" t="s">
        <v>2791</v>
      </c>
      <c r="F4292" s="9" t="s">
        <v>2792</v>
      </c>
      <c r="G4292" s="10">
        <v>173616</v>
      </c>
      <c r="H4292" s="9" t="s">
        <v>94</v>
      </c>
      <c r="I4292" s="10">
        <v>794311</v>
      </c>
      <c r="J4292" s="11">
        <v>0.22</v>
      </c>
      <c r="K4292" s="9" t="s">
        <v>94</v>
      </c>
      <c r="L4292" s="9" t="s">
        <v>95</v>
      </c>
    </row>
    <row r="4293" spans="1:12" x14ac:dyDescent="0.2">
      <c r="A4293" t="str">
        <f>VLOOKUP(B4293,StateFIPS!A$2:B$52,2)</f>
        <v>Kentucky</v>
      </c>
      <c r="B4293">
        <f t="shared" si="70"/>
        <v>21</v>
      </c>
      <c r="C4293" s="9" t="s">
        <v>1922</v>
      </c>
      <c r="D4293" s="9" t="s">
        <v>93</v>
      </c>
      <c r="E4293" s="9" t="s">
        <v>2791</v>
      </c>
      <c r="F4293" s="9" t="s">
        <v>2792</v>
      </c>
      <c r="G4293" s="10">
        <v>14221</v>
      </c>
      <c r="H4293" s="9" t="s">
        <v>94</v>
      </c>
      <c r="I4293" s="10">
        <v>65062</v>
      </c>
      <c r="J4293" s="11">
        <v>0.22</v>
      </c>
      <c r="K4293" s="9" t="s">
        <v>94</v>
      </c>
      <c r="L4293" s="9" t="s">
        <v>95</v>
      </c>
    </row>
    <row r="4294" spans="1:12" x14ac:dyDescent="0.2">
      <c r="A4294" t="str">
        <f>VLOOKUP(B4294,StateFIPS!A$2:B$52,2)</f>
        <v>North Carolina</v>
      </c>
      <c r="B4294">
        <f t="shared" si="70"/>
        <v>37</v>
      </c>
      <c r="C4294" s="9" t="s">
        <v>1216</v>
      </c>
      <c r="D4294" s="9" t="s">
        <v>93</v>
      </c>
      <c r="E4294" s="9" t="s">
        <v>2791</v>
      </c>
      <c r="F4294" s="9" t="s">
        <v>2792</v>
      </c>
      <c r="G4294" s="10">
        <v>9647</v>
      </c>
      <c r="H4294" s="9" t="s">
        <v>94</v>
      </c>
      <c r="I4294" s="10">
        <v>44136</v>
      </c>
      <c r="J4294" s="11">
        <v>0.22</v>
      </c>
      <c r="K4294" s="9" t="s">
        <v>94</v>
      </c>
      <c r="L4294" s="9" t="s">
        <v>95</v>
      </c>
    </row>
    <row r="4295" spans="1:12" x14ac:dyDescent="0.2">
      <c r="A4295" t="str">
        <f>VLOOKUP(B4295,StateFIPS!A$2:B$52,2)</f>
        <v>Kentucky</v>
      </c>
      <c r="B4295">
        <f t="shared" si="70"/>
        <v>21</v>
      </c>
      <c r="C4295" s="9" t="s">
        <v>183</v>
      </c>
      <c r="D4295" s="9" t="s">
        <v>93</v>
      </c>
      <c r="E4295" s="9" t="s">
        <v>2791</v>
      </c>
      <c r="F4295" s="9" t="s">
        <v>2792</v>
      </c>
      <c r="G4295" s="10">
        <v>431325</v>
      </c>
      <c r="H4295" s="9" t="s">
        <v>94</v>
      </c>
      <c r="I4295" s="10">
        <v>1973359</v>
      </c>
      <c r="J4295" s="11">
        <v>0.22</v>
      </c>
      <c r="K4295" s="9" t="s">
        <v>94</v>
      </c>
      <c r="L4295" s="9" t="s">
        <v>95</v>
      </c>
    </row>
    <row r="4296" spans="1:12" x14ac:dyDescent="0.2">
      <c r="A4296" t="str">
        <f>VLOOKUP(B4296,StateFIPS!A$2:B$52,2)</f>
        <v>Indiana</v>
      </c>
      <c r="B4296">
        <f t="shared" si="70"/>
        <v>18</v>
      </c>
      <c r="C4296" s="9" t="s">
        <v>1608</v>
      </c>
      <c r="D4296" s="9" t="s">
        <v>93</v>
      </c>
      <c r="E4296" s="9" t="s">
        <v>2791</v>
      </c>
      <c r="F4296" s="9" t="s">
        <v>2792</v>
      </c>
      <c r="G4296" s="10">
        <v>32023</v>
      </c>
      <c r="H4296" s="9" t="s">
        <v>94</v>
      </c>
      <c r="I4296" s="10">
        <v>146509</v>
      </c>
      <c r="J4296" s="11">
        <v>0.22</v>
      </c>
      <c r="K4296" s="9" t="s">
        <v>94</v>
      </c>
      <c r="L4296" s="9" t="s">
        <v>95</v>
      </c>
    </row>
    <row r="4297" spans="1:12" x14ac:dyDescent="0.2">
      <c r="A4297" t="str">
        <f>VLOOKUP(B4297,StateFIPS!A$2:B$52,2)</f>
        <v>Alabama</v>
      </c>
      <c r="B4297">
        <f t="shared" si="70"/>
        <v>1</v>
      </c>
      <c r="C4297" s="9" t="s">
        <v>598</v>
      </c>
      <c r="D4297" s="9" t="s">
        <v>93</v>
      </c>
      <c r="E4297" s="9" t="s">
        <v>2791</v>
      </c>
      <c r="F4297" s="9" t="s">
        <v>2792</v>
      </c>
      <c r="G4297" s="10">
        <v>8824</v>
      </c>
      <c r="H4297" s="9" t="s">
        <v>94</v>
      </c>
      <c r="I4297" s="10">
        <v>40369</v>
      </c>
      <c r="J4297" s="11">
        <v>0.22</v>
      </c>
      <c r="K4297" s="9" t="s">
        <v>94</v>
      </c>
      <c r="L4297" s="9" t="s">
        <v>95</v>
      </c>
    </row>
    <row r="4298" spans="1:12" x14ac:dyDescent="0.2">
      <c r="A4298" t="str">
        <f>VLOOKUP(B4298,StateFIPS!A$2:B$52,2)</f>
        <v>Virginia</v>
      </c>
      <c r="B4298">
        <f t="shared" si="70"/>
        <v>51</v>
      </c>
      <c r="C4298" s="9" t="s">
        <v>2563</v>
      </c>
      <c r="D4298" s="9" t="s">
        <v>93</v>
      </c>
      <c r="E4298" s="9" t="s">
        <v>2791</v>
      </c>
      <c r="F4298" s="9" t="s">
        <v>2792</v>
      </c>
      <c r="G4298" s="10">
        <v>8296</v>
      </c>
      <c r="H4298" s="9" t="s">
        <v>94</v>
      </c>
      <c r="I4298" s="10">
        <v>37953</v>
      </c>
      <c r="J4298" s="11">
        <v>0.22</v>
      </c>
      <c r="K4298" s="9" t="s">
        <v>94</v>
      </c>
      <c r="L4298" s="9" t="s">
        <v>95</v>
      </c>
    </row>
    <row r="4299" spans="1:12" x14ac:dyDescent="0.2">
      <c r="A4299" t="str">
        <f>VLOOKUP(B4299,StateFIPS!A$2:B$52,2)</f>
        <v>Florida</v>
      </c>
      <c r="B4299">
        <f t="shared" si="70"/>
        <v>12</v>
      </c>
      <c r="C4299" s="9" t="s">
        <v>541</v>
      </c>
      <c r="D4299" s="9" t="s">
        <v>93</v>
      </c>
      <c r="E4299" s="9" t="s">
        <v>2791</v>
      </c>
      <c r="F4299" s="9" t="s">
        <v>2792</v>
      </c>
      <c r="G4299" s="10">
        <v>657257</v>
      </c>
      <c r="H4299" s="9" t="s">
        <v>94</v>
      </c>
      <c r="I4299" s="10">
        <v>3007024</v>
      </c>
      <c r="J4299" s="11">
        <v>0.22</v>
      </c>
      <c r="K4299" s="9" t="s">
        <v>94</v>
      </c>
      <c r="L4299" s="9" t="s">
        <v>95</v>
      </c>
    </row>
    <row r="4300" spans="1:12" x14ac:dyDescent="0.2">
      <c r="A4300" t="str">
        <f>VLOOKUP(B4300,StateFIPS!A$2:B$52,2)</f>
        <v>North Carolina</v>
      </c>
      <c r="B4300">
        <f t="shared" si="70"/>
        <v>37</v>
      </c>
      <c r="C4300" s="9" t="s">
        <v>1217</v>
      </c>
      <c r="D4300" s="9" t="s">
        <v>93</v>
      </c>
      <c r="E4300" s="9" t="s">
        <v>2791</v>
      </c>
      <c r="F4300" s="9" t="s">
        <v>2792</v>
      </c>
      <c r="G4300" s="10">
        <v>9647</v>
      </c>
      <c r="H4300" s="9" t="s">
        <v>94</v>
      </c>
      <c r="I4300" s="10">
        <v>44136</v>
      </c>
      <c r="J4300" s="11">
        <v>0.22</v>
      </c>
      <c r="K4300" s="9" t="s">
        <v>94</v>
      </c>
      <c r="L4300" s="9" t="s">
        <v>95</v>
      </c>
    </row>
    <row r="4301" spans="1:12" x14ac:dyDescent="0.2">
      <c r="A4301" t="str">
        <f>VLOOKUP(B4301,StateFIPS!A$2:B$52,2)</f>
        <v>North Carolina</v>
      </c>
      <c r="B4301">
        <f t="shared" si="70"/>
        <v>37</v>
      </c>
      <c r="C4301" s="9" t="s">
        <v>1543</v>
      </c>
      <c r="D4301" s="9" t="s">
        <v>93</v>
      </c>
      <c r="E4301" s="9" t="s">
        <v>2791</v>
      </c>
      <c r="F4301" s="9" t="s">
        <v>2792</v>
      </c>
      <c r="G4301" s="10">
        <v>303659</v>
      </c>
      <c r="H4301" s="9" t="s">
        <v>94</v>
      </c>
      <c r="I4301" s="10">
        <v>1389275</v>
      </c>
      <c r="J4301" s="11">
        <v>0.22</v>
      </c>
      <c r="K4301" s="9" t="s">
        <v>94</v>
      </c>
      <c r="L4301" s="9" t="s">
        <v>95</v>
      </c>
    </row>
    <row r="4302" spans="1:12" x14ac:dyDescent="0.2">
      <c r="A4302" t="str">
        <f>VLOOKUP(B4302,StateFIPS!A$2:B$52,2)</f>
        <v>Iowa</v>
      </c>
      <c r="B4302">
        <f t="shared" si="70"/>
        <v>19</v>
      </c>
      <c r="C4302" s="9" t="s">
        <v>1692</v>
      </c>
      <c r="D4302" s="9" t="s">
        <v>93</v>
      </c>
      <c r="E4302" s="9" t="s">
        <v>2791</v>
      </c>
      <c r="F4302" s="9" t="s">
        <v>2792</v>
      </c>
      <c r="G4302" s="10">
        <v>1268</v>
      </c>
      <c r="H4302" s="9" t="s">
        <v>94</v>
      </c>
      <c r="I4302" s="10">
        <v>5802</v>
      </c>
      <c r="J4302" s="11">
        <v>0.22</v>
      </c>
      <c r="K4302" s="9" t="s">
        <v>94</v>
      </c>
      <c r="L4302" s="9" t="s">
        <v>95</v>
      </c>
    </row>
    <row r="4303" spans="1:12" x14ac:dyDescent="0.2">
      <c r="A4303" t="str">
        <f>VLOOKUP(B4303,StateFIPS!A$2:B$52,2)</f>
        <v>North Carolina</v>
      </c>
      <c r="B4303">
        <f t="shared" si="70"/>
        <v>37</v>
      </c>
      <c r="C4303" s="9" t="s">
        <v>1213</v>
      </c>
      <c r="D4303" s="9" t="s">
        <v>93</v>
      </c>
      <c r="E4303" s="9" t="s">
        <v>2791</v>
      </c>
      <c r="F4303" s="9" t="s">
        <v>2792</v>
      </c>
      <c r="G4303" s="10">
        <v>9647</v>
      </c>
      <c r="H4303" s="9" t="s">
        <v>94</v>
      </c>
      <c r="I4303" s="10">
        <v>44136</v>
      </c>
      <c r="J4303" s="11">
        <v>0.22</v>
      </c>
      <c r="K4303" s="9" t="s">
        <v>94</v>
      </c>
      <c r="L4303" s="9" t="s">
        <v>95</v>
      </c>
    </row>
    <row r="4304" spans="1:12" x14ac:dyDescent="0.2">
      <c r="A4304" t="str">
        <f>VLOOKUP(B4304,StateFIPS!A$2:B$52,2)</f>
        <v>Arkansas</v>
      </c>
      <c r="B4304">
        <f t="shared" si="70"/>
        <v>5</v>
      </c>
      <c r="C4304" s="9" t="s">
        <v>2686</v>
      </c>
      <c r="D4304" s="9" t="s">
        <v>93</v>
      </c>
      <c r="E4304" s="9" t="s">
        <v>2791</v>
      </c>
      <c r="F4304" s="9" t="s">
        <v>2792</v>
      </c>
      <c r="G4304" s="10">
        <v>2038833</v>
      </c>
      <c r="H4304" s="9" t="s">
        <v>94</v>
      </c>
      <c r="I4304" s="10">
        <v>9327890</v>
      </c>
      <c r="J4304" s="11">
        <v>0.22</v>
      </c>
      <c r="K4304" s="9" t="s">
        <v>94</v>
      </c>
      <c r="L4304" s="9" t="s">
        <v>95</v>
      </c>
    </row>
    <row r="4305" spans="1:12" x14ac:dyDescent="0.2">
      <c r="A4305" t="str">
        <f>VLOOKUP(B4305,StateFIPS!A$2:B$52,2)</f>
        <v>California</v>
      </c>
      <c r="B4305">
        <f t="shared" si="70"/>
        <v>6</v>
      </c>
      <c r="C4305" s="9" t="s">
        <v>2047</v>
      </c>
      <c r="D4305" s="9" t="s">
        <v>93</v>
      </c>
      <c r="E4305" s="9" t="s">
        <v>2791</v>
      </c>
      <c r="F4305" s="9" t="s">
        <v>2792</v>
      </c>
      <c r="G4305" s="10">
        <v>131432</v>
      </c>
      <c r="H4305" s="9" t="s">
        <v>94</v>
      </c>
      <c r="I4305" s="10">
        <v>601317</v>
      </c>
      <c r="J4305" s="11">
        <v>0.22</v>
      </c>
      <c r="K4305" s="9" t="s">
        <v>94</v>
      </c>
      <c r="L4305" s="9" t="s">
        <v>95</v>
      </c>
    </row>
    <row r="4306" spans="1:12" x14ac:dyDescent="0.2">
      <c r="A4306" t="str">
        <f>VLOOKUP(B4306,StateFIPS!A$2:B$52,2)</f>
        <v>Indiana</v>
      </c>
      <c r="B4306">
        <f t="shared" si="70"/>
        <v>18</v>
      </c>
      <c r="C4306" s="9" t="s">
        <v>1611</v>
      </c>
      <c r="D4306" s="9" t="s">
        <v>93</v>
      </c>
      <c r="E4306" s="9" t="s">
        <v>2791</v>
      </c>
      <c r="F4306" s="9" t="s">
        <v>2792</v>
      </c>
      <c r="G4306" s="10">
        <v>32023</v>
      </c>
      <c r="H4306" s="9" t="s">
        <v>94</v>
      </c>
      <c r="I4306" s="10">
        <v>146509</v>
      </c>
      <c r="J4306" s="11">
        <v>0.22</v>
      </c>
      <c r="K4306" s="9" t="s">
        <v>94</v>
      </c>
      <c r="L4306" s="9" t="s">
        <v>95</v>
      </c>
    </row>
    <row r="4307" spans="1:12" x14ac:dyDescent="0.2">
      <c r="A4307" t="str">
        <f>VLOOKUP(B4307,StateFIPS!A$2:B$52,2)</f>
        <v>Kentucky</v>
      </c>
      <c r="B4307">
        <f t="shared" si="70"/>
        <v>21</v>
      </c>
      <c r="C4307" s="9" t="s">
        <v>198</v>
      </c>
      <c r="D4307" s="9" t="s">
        <v>93</v>
      </c>
      <c r="E4307" s="9" t="s">
        <v>2791</v>
      </c>
      <c r="F4307" s="9" t="s">
        <v>2792</v>
      </c>
      <c r="G4307" s="10">
        <v>253250</v>
      </c>
      <c r="H4307" s="9" t="s">
        <v>94</v>
      </c>
      <c r="I4307" s="10">
        <v>1158647</v>
      </c>
      <c r="J4307" s="11">
        <v>0.22</v>
      </c>
      <c r="K4307" s="9" t="s">
        <v>94</v>
      </c>
      <c r="L4307" s="9" t="s">
        <v>95</v>
      </c>
    </row>
    <row r="4308" spans="1:12" x14ac:dyDescent="0.2">
      <c r="A4308" t="str">
        <f>VLOOKUP(B4308,StateFIPS!A$2:B$52,2)</f>
        <v>South Carolina</v>
      </c>
      <c r="B4308">
        <f t="shared" si="70"/>
        <v>45</v>
      </c>
      <c r="C4308" s="9" t="s">
        <v>1368</v>
      </c>
      <c r="D4308" s="9" t="s">
        <v>93</v>
      </c>
      <c r="E4308" s="9" t="s">
        <v>2791</v>
      </c>
      <c r="F4308" s="9" t="s">
        <v>2792</v>
      </c>
      <c r="G4308" s="10">
        <v>15715</v>
      </c>
      <c r="H4308" s="9" t="s">
        <v>94</v>
      </c>
      <c r="I4308" s="10">
        <v>71900</v>
      </c>
      <c r="J4308" s="11">
        <v>0.22</v>
      </c>
      <c r="K4308" s="9" t="s">
        <v>94</v>
      </c>
      <c r="L4308" s="9" t="s">
        <v>95</v>
      </c>
    </row>
    <row r="4309" spans="1:12" x14ac:dyDescent="0.2">
      <c r="A4309" t="str">
        <f>VLOOKUP(B4309,StateFIPS!A$2:B$52,2)</f>
        <v>Kentucky</v>
      </c>
      <c r="B4309">
        <f t="shared" si="70"/>
        <v>21</v>
      </c>
      <c r="C4309" s="9" t="s">
        <v>186</v>
      </c>
      <c r="D4309" s="9" t="s">
        <v>93</v>
      </c>
      <c r="E4309" s="9" t="s">
        <v>2791</v>
      </c>
      <c r="F4309" s="9" t="s">
        <v>2792</v>
      </c>
      <c r="G4309" s="10">
        <v>14221</v>
      </c>
      <c r="H4309" s="9" t="s">
        <v>94</v>
      </c>
      <c r="I4309" s="10">
        <v>65062</v>
      </c>
      <c r="J4309" s="11">
        <v>0.22</v>
      </c>
      <c r="K4309" s="9" t="s">
        <v>94</v>
      </c>
      <c r="L4309" s="9" t="s">
        <v>95</v>
      </c>
    </row>
    <row r="4310" spans="1:12" x14ac:dyDescent="0.2">
      <c r="A4310" t="str">
        <f>VLOOKUP(B4310,StateFIPS!A$2:B$52,2)</f>
        <v>Alabama</v>
      </c>
      <c r="B4310">
        <f t="shared" si="70"/>
        <v>1</v>
      </c>
      <c r="C4310" s="9" t="s">
        <v>599</v>
      </c>
      <c r="D4310" s="9" t="s">
        <v>93</v>
      </c>
      <c r="E4310" s="9" t="s">
        <v>2791</v>
      </c>
      <c r="F4310" s="9" t="s">
        <v>2792</v>
      </c>
      <c r="G4310" s="10">
        <v>8824</v>
      </c>
      <c r="H4310" s="9" t="s">
        <v>94</v>
      </c>
      <c r="I4310" s="10">
        <v>40369</v>
      </c>
      <c r="J4310" s="11">
        <v>0.22</v>
      </c>
      <c r="K4310" s="9" t="s">
        <v>94</v>
      </c>
      <c r="L4310" s="9" t="s">
        <v>95</v>
      </c>
    </row>
    <row r="4311" spans="1:12" x14ac:dyDescent="0.2">
      <c r="A4311" t="str">
        <f>VLOOKUP(B4311,StateFIPS!A$2:B$52,2)</f>
        <v>Texas</v>
      </c>
      <c r="B4311">
        <f t="shared" si="70"/>
        <v>48</v>
      </c>
      <c r="C4311" s="9" t="s">
        <v>1093</v>
      </c>
      <c r="D4311" s="9" t="s">
        <v>93</v>
      </c>
      <c r="E4311" s="9" t="s">
        <v>2791</v>
      </c>
      <c r="F4311" s="9" t="s">
        <v>2792</v>
      </c>
      <c r="G4311" s="10">
        <v>13485</v>
      </c>
      <c r="H4311" s="9" t="s">
        <v>94</v>
      </c>
      <c r="I4311" s="10">
        <v>61694</v>
      </c>
      <c r="J4311" s="11">
        <v>0.22</v>
      </c>
      <c r="K4311" s="9" t="s">
        <v>94</v>
      </c>
      <c r="L4311" s="9" t="s">
        <v>95</v>
      </c>
    </row>
    <row r="4312" spans="1:12" x14ac:dyDescent="0.2">
      <c r="A4312" t="str">
        <f>VLOOKUP(B4312,StateFIPS!A$2:B$52,2)</f>
        <v>North Carolina</v>
      </c>
      <c r="B4312">
        <f t="shared" si="70"/>
        <v>37</v>
      </c>
      <c r="C4312" s="9" t="s">
        <v>1215</v>
      </c>
      <c r="D4312" s="9" t="s">
        <v>93</v>
      </c>
      <c r="E4312" s="9" t="s">
        <v>2791</v>
      </c>
      <c r="F4312" s="9" t="s">
        <v>2792</v>
      </c>
      <c r="G4312" s="10">
        <v>9647</v>
      </c>
      <c r="H4312" s="9" t="s">
        <v>94</v>
      </c>
      <c r="I4312" s="10">
        <v>44136</v>
      </c>
      <c r="J4312" s="11">
        <v>0.22</v>
      </c>
      <c r="K4312" s="9" t="s">
        <v>94</v>
      </c>
      <c r="L4312" s="9" t="s">
        <v>95</v>
      </c>
    </row>
    <row r="4313" spans="1:12" x14ac:dyDescent="0.2">
      <c r="A4313" t="str">
        <f>VLOOKUP(B4313,StateFIPS!A$2:B$52,2)</f>
        <v>Indiana</v>
      </c>
      <c r="B4313">
        <f t="shared" si="70"/>
        <v>18</v>
      </c>
      <c r="C4313" s="9" t="s">
        <v>233</v>
      </c>
      <c r="D4313" s="9" t="s">
        <v>93</v>
      </c>
      <c r="E4313" s="9" t="s">
        <v>2791</v>
      </c>
      <c r="F4313" s="9" t="s">
        <v>2792</v>
      </c>
      <c r="G4313" s="10">
        <v>32023</v>
      </c>
      <c r="H4313" s="9" t="s">
        <v>94</v>
      </c>
      <c r="I4313" s="10">
        <v>146509</v>
      </c>
      <c r="J4313" s="11">
        <v>0.22</v>
      </c>
      <c r="K4313" s="9" t="s">
        <v>94</v>
      </c>
      <c r="L4313" s="9" t="s">
        <v>95</v>
      </c>
    </row>
    <row r="4314" spans="1:12" x14ac:dyDescent="0.2">
      <c r="A4314" t="str">
        <f>VLOOKUP(B4314,StateFIPS!A$2:B$52,2)</f>
        <v>Texas</v>
      </c>
      <c r="B4314">
        <f t="shared" si="70"/>
        <v>48</v>
      </c>
      <c r="C4314" s="9" t="s">
        <v>1116</v>
      </c>
      <c r="D4314" s="9" t="s">
        <v>93</v>
      </c>
      <c r="E4314" s="9" t="s">
        <v>2791</v>
      </c>
      <c r="F4314" s="9" t="s">
        <v>2792</v>
      </c>
      <c r="G4314" s="10">
        <v>13485</v>
      </c>
      <c r="H4314" s="9" t="s">
        <v>94</v>
      </c>
      <c r="I4314" s="10">
        <v>61694</v>
      </c>
      <c r="J4314" s="11">
        <v>0.22</v>
      </c>
      <c r="K4314" s="9" t="s">
        <v>94</v>
      </c>
      <c r="L4314" s="9" t="s">
        <v>95</v>
      </c>
    </row>
    <row r="4315" spans="1:12" x14ac:dyDescent="0.2">
      <c r="A4315" t="str">
        <f>VLOOKUP(B4315,StateFIPS!A$2:B$52,2)</f>
        <v>Texas</v>
      </c>
      <c r="B4315">
        <f t="shared" si="70"/>
        <v>48</v>
      </c>
      <c r="C4315" s="9" t="s">
        <v>1083</v>
      </c>
      <c r="D4315" s="9" t="s">
        <v>93</v>
      </c>
      <c r="E4315" s="9" t="s">
        <v>2791</v>
      </c>
      <c r="F4315" s="9" t="s">
        <v>2792</v>
      </c>
      <c r="G4315" s="10">
        <v>13485</v>
      </c>
      <c r="H4315" s="9" t="s">
        <v>94</v>
      </c>
      <c r="I4315" s="10">
        <v>61694</v>
      </c>
      <c r="J4315" s="11">
        <v>0.22</v>
      </c>
      <c r="K4315" s="9" t="s">
        <v>94</v>
      </c>
      <c r="L4315" s="9" t="s">
        <v>95</v>
      </c>
    </row>
    <row r="4316" spans="1:12" x14ac:dyDescent="0.2">
      <c r="A4316" t="str">
        <f>VLOOKUP(B4316,StateFIPS!A$2:B$52,2)</f>
        <v>Florida</v>
      </c>
      <c r="B4316">
        <f t="shared" si="70"/>
        <v>12</v>
      </c>
      <c r="C4316" s="9" t="s">
        <v>555</v>
      </c>
      <c r="D4316" s="9" t="s">
        <v>93</v>
      </c>
      <c r="E4316" s="9" t="s">
        <v>2791</v>
      </c>
      <c r="F4316" s="9" t="s">
        <v>2792</v>
      </c>
      <c r="G4316" s="10">
        <v>9631</v>
      </c>
      <c r="H4316" s="9" t="s">
        <v>94</v>
      </c>
      <c r="I4316" s="10">
        <v>44063</v>
      </c>
      <c r="J4316" s="11">
        <v>0.22</v>
      </c>
      <c r="K4316" s="9" t="s">
        <v>94</v>
      </c>
      <c r="L4316" s="9" t="s">
        <v>95</v>
      </c>
    </row>
    <row r="4317" spans="1:12" x14ac:dyDescent="0.2">
      <c r="A4317" t="str">
        <f>VLOOKUP(B4317,StateFIPS!A$2:B$52,2)</f>
        <v>Arkansas</v>
      </c>
      <c r="B4317">
        <f t="shared" si="70"/>
        <v>5</v>
      </c>
      <c r="C4317" s="9" t="s">
        <v>623</v>
      </c>
      <c r="D4317" s="9" t="s">
        <v>93</v>
      </c>
      <c r="E4317" s="9" t="s">
        <v>2791</v>
      </c>
      <c r="F4317" s="9" t="s">
        <v>2792</v>
      </c>
      <c r="G4317" s="10">
        <v>93279</v>
      </c>
      <c r="H4317" s="9" t="s">
        <v>94</v>
      </c>
      <c r="I4317" s="10">
        <v>426760</v>
      </c>
      <c r="J4317" s="11">
        <v>0.22</v>
      </c>
      <c r="K4317" s="9" t="s">
        <v>94</v>
      </c>
      <c r="L4317" s="9" t="s">
        <v>95</v>
      </c>
    </row>
    <row r="4318" spans="1:12" x14ac:dyDescent="0.2">
      <c r="A4318" t="str">
        <f>VLOOKUP(B4318,StateFIPS!A$2:B$52,2)</f>
        <v>Oklahoma</v>
      </c>
      <c r="B4318">
        <f t="shared" si="70"/>
        <v>40</v>
      </c>
      <c r="C4318" s="9" t="s">
        <v>1329</v>
      </c>
      <c r="D4318" s="9" t="s">
        <v>93</v>
      </c>
      <c r="E4318" s="9" t="s">
        <v>2791</v>
      </c>
      <c r="F4318" s="9" t="s">
        <v>2792</v>
      </c>
      <c r="G4318" s="10">
        <v>10500</v>
      </c>
      <c r="H4318" s="9" t="s">
        <v>94</v>
      </c>
      <c r="I4318" s="10">
        <v>48040</v>
      </c>
      <c r="J4318" s="11">
        <v>0.22</v>
      </c>
      <c r="K4318" s="9" t="s">
        <v>94</v>
      </c>
      <c r="L4318" s="9" t="s">
        <v>95</v>
      </c>
    </row>
    <row r="4319" spans="1:12" x14ac:dyDescent="0.2">
      <c r="A4319" t="str">
        <f>VLOOKUP(B4319,StateFIPS!A$2:B$52,2)</f>
        <v>South Carolina</v>
      </c>
      <c r="B4319">
        <f t="shared" si="70"/>
        <v>45</v>
      </c>
      <c r="C4319" s="9" t="s">
        <v>1347</v>
      </c>
      <c r="D4319" s="9" t="s">
        <v>93</v>
      </c>
      <c r="E4319" s="9" t="s">
        <v>2791</v>
      </c>
      <c r="F4319" s="9" t="s">
        <v>2792</v>
      </c>
      <c r="G4319" s="10">
        <v>15715</v>
      </c>
      <c r="H4319" s="9" t="s">
        <v>94</v>
      </c>
      <c r="I4319" s="10">
        <v>71900</v>
      </c>
      <c r="J4319" s="11">
        <v>0.22</v>
      </c>
      <c r="K4319" s="9" t="s">
        <v>94</v>
      </c>
      <c r="L4319" s="9" t="s">
        <v>95</v>
      </c>
    </row>
    <row r="4320" spans="1:12" x14ac:dyDescent="0.2">
      <c r="A4320" t="str">
        <f>VLOOKUP(B4320,StateFIPS!A$2:B$52,2)</f>
        <v>Virginia</v>
      </c>
      <c r="B4320">
        <f t="shared" si="70"/>
        <v>51</v>
      </c>
      <c r="C4320" s="9" t="s">
        <v>994</v>
      </c>
      <c r="D4320" s="9" t="s">
        <v>93</v>
      </c>
      <c r="E4320" s="9" t="s">
        <v>2791</v>
      </c>
      <c r="F4320" s="9" t="s">
        <v>2792</v>
      </c>
      <c r="G4320" s="10">
        <v>8296</v>
      </c>
      <c r="H4320" s="9" t="s">
        <v>94</v>
      </c>
      <c r="I4320" s="10">
        <v>37953</v>
      </c>
      <c r="J4320" s="11">
        <v>0.22</v>
      </c>
      <c r="K4320" s="9" t="s">
        <v>94</v>
      </c>
      <c r="L4320" s="9" t="s">
        <v>95</v>
      </c>
    </row>
    <row r="4321" spans="1:12" x14ac:dyDescent="0.2">
      <c r="A4321" t="str">
        <f>VLOOKUP(B4321,StateFIPS!A$2:B$52,2)</f>
        <v>Kentucky</v>
      </c>
      <c r="B4321">
        <f t="shared" si="70"/>
        <v>21</v>
      </c>
      <c r="C4321" s="9" t="s">
        <v>1901</v>
      </c>
      <c r="D4321" s="9" t="s">
        <v>93</v>
      </c>
      <c r="E4321" s="9" t="s">
        <v>2791</v>
      </c>
      <c r="F4321" s="9" t="s">
        <v>2792</v>
      </c>
      <c r="G4321" s="10">
        <v>14221</v>
      </c>
      <c r="H4321" s="9" t="s">
        <v>94</v>
      </c>
      <c r="I4321" s="10">
        <v>65062</v>
      </c>
      <c r="J4321" s="11">
        <v>0.22</v>
      </c>
      <c r="K4321" s="9" t="s">
        <v>94</v>
      </c>
      <c r="L4321" s="9" t="s">
        <v>95</v>
      </c>
    </row>
    <row r="4322" spans="1:12" x14ac:dyDescent="0.2">
      <c r="A4322" t="str">
        <f>VLOOKUP(B4322,StateFIPS!A$2:B$52,2)</f>
        <v>North Carolina</v>
      </c>
      <c r="B4322">
        <f t="shared" si="70"/>
        <v>37</v>
      </c>
      <c r="C4322" s="9" t="s">
        <v>1214</v>
      </c>
      <c r="D4322" s="9" t="s">
        <v>93</v>
      </c>
      <c r="E4322" s="9" t="s">
        <v>2791</v>
      </c>
      <c r="F4322" s="9" t="s">
        <v>2792</v>
      </c>
      <c r="G4322" s="10">
        <v>171317</v>
      </c>
      <c r="H4322" s="9" t="s">
        <v>94</v>
      </c>
      <c r="I4322" s="10">
        <v>783795</v>
      </c>
      <c r="J4322" s="11">
        <v>0.22</v>
      </c>
      <c r="K4322" s="9" t="s">
        <v>94</v>
      </c>
      <c r="L4322" s="9" t="s">
        <v>95</v>
      </c>
    </row>
    <row r="4323" spans="1:12" x14ac:dyDescent="0.2">
      <c r="A4323" t="str">
        <f>VLOOKUP(B4323,StateFIPS!A$2:B$52,2)</f>
        <v>Oklahoma</v>
      </c>
      <c r="B4323">
        <f t="shared" si="70"/>
        <v>40</v>
      </c>
      <c r="C4323" s="9" t="s">
        <v>1330</v>
      </c>
      <c r="D4323" s="9" t="s">
        <v>93</v>
      </c>
      <c r="E4323" s="9" t="s">
        <v>2791</v>
      </c>
      <c r="F4323" s="9" t="s">
        <v>2792</v>
      </c>
      <c r="G4323" s="10">
        <v>10500</v>
      </c>
      <c r="H4323" s="9" t="s">
        <v>94</v>
      </c>
      <c r="I4323" s="10">
        <v>48040</v>
      </c>
      <c r="J4323" s="11">
        <v>0.22</v>
      </c>
      <c r="K4323" s="9" t="s">
        <v>94</v>
      </c>
      <c r="L4323" s="9" t="s">
        <v>95</v>
      </c>
    </row>
    <row r="4324" spans="1:12" x14ac:dyDescent="0.2">
      <c r="A4324" t="str">
        <f>VLOOKUP(B4324,StateFIPS!A$2:B$52,2)</f>
        <v>Oregon</v>
      </c>
      <c r="B4324">
        <f t="shared" si="70"/>
        <v>41</v>
      </c>
      <c r="C4324" s="9" t="s">
        <v>1293</v>
      </c>
      <c r="D4324" s="9" t="s">
        <v>93</v>
      </c>
      <c r="E4324" s="9" t="s">
        <v>2791</v>
      </c>
      <c r="F4324" s="9" t="s">
        <v>2792</v>
      </c>
      <c r="G4324" s="10">
        <v>95</v>
      </c>
      <c r="H4324" s="9" t="s">
        <v>94</v>
      </c>
      <c r="I4324" s="10">
        <v>433</v>
      </c>
      <c r="J4324" s="11">
        <v>0.22</v>
      </c>
      <c r="K4324" s="9" t="s">
        <v>94</v>
      </c>
      <c r="L4324" s="9" t="s">
        <v>95</v>
      </c>
    </row>
    <row r="4325" spans="1:12" x14ac:dyDescent="0.2">
      <c r="A4325" t="str">
        <f>VLOOKUP(B4325,StateFIPS!A$2:B$52,2)</f>
        <v>Kentucky</v>
      </c>
      <c r="B4325">
        <f t="shared" si="70"/>
        <v>21</v>
      </c>
      <c r="C4325" s="9" t="s">
        <v>162</v>
      </c>
      <c r="D4325" s="9" t="s">
        <v>93</v>
      </c>
      <c r="E4325" s="9" t="s">
        <v>2791</v>
      </c>
      <c r="F4325" s="9" t="s">
        <v>2792</v>
      </c>
      <c r="G4325" s="10">
        <v>14221</v>
      </c>
      <c r="H4325" s="9" t="s">
        <v>94</v>
      </c>
      <c r="I4325" s="10">
        <v>65062</v>
      </c>
      <c r="J4325" s="11">
        <v>0.22</v>
      </c>
      <c r="K4325" s="9" t="s">
        <v>94</v>
      </c>
      <c r="L4325" s="9" t="s">
        <v>95</v>
      </c>
    </row>
    <row r="4326" spans="1:12" x14ac:dyDescent="0.2">
      <c r="A4326" t="str">
        <f>VLOOKUP(B4326,StateFIPS!A$2:B$52,2)</f>
        <v>New York</v>
      </c>
      <c r="B4326">
        <f t="shared" si="70"/>
        <v>36</v>
      </c>
      <c r="C4326" s="9" t="s">
        <v>1207</v>
      </c>
      <c r="D4326" s="9" t="s">
        <v>93</v>
      </c>
      <c r="E4326" s="9" t="s">
        <v>2791</v>
      </c>
      <c r="F4326" s="9" t="s">
        <v>2792</v>
      </c>
      <c r="G4326" s="10">
        <v>263</v>
      </c>
      <c r="H4326" s="9" t="s">
        <v>94</v>
      </c>
      <c r="I4326" s="10">
        <v>1204</v>
      </c>
      <c r="J4326" s="11">
        <v>0.22</v>
      </c>
      <c r="K4326" s="9" t="s">
        <v>94</v>
      </c>
      <c r="L4326" s="9" t="s">
        <v>95</v>
      </c>
    </row>
    <row r="4327" spans="1:12" x14ac:dyDescent="0.2">
      <c r="A4327" t="str">
        <f>VLOOKUP(B4327,StateFIPS!A$2:B$52,2)</f>
        <v>Indiana</v>
      </c>
      <c r="B4327">
        <f t="shared" si="70"/>
        <v>18</v>
      </c>
      <c r="C4327" s="9" t="s">
        <v>237</v>
      </c>
      <c r="D4327" s="9" t="s">
        <v>93</v>
      </c>
      <c r="E4327" s="9" t="s">
        <v>2791</v>
      </c>
      <c r="F4327" s="9" t="s">
        <v>2792</v>
      </c>
      <c r="G4327" s="10">
        <v>32023</v>
      </c>
      <c r="H4327" s="9" t="s">
        <v>94</v>
      </c>
      <c r="I4327" s="10">
        <v>146509</v>
      </c>
      <c r="J4327" s="11">
        <v>0.22</v>
      </c>
      <c r="K4327" s="9" t="s">
        <v>94</v>
      </c>
      <c r="L4327" s="9" t="s">
        <v>95</v>
      </c>
    </row>
    <row r="4328" spans="1:12" x14ac:dyDescent="0.2">
      <c r="A4328" t="str">
        <f>VLOOKUP(B4328,StateFIPS!A$2:B$52,2)</f>
        <v>Louisiana</v>
      </c>
      <c r="B4328">
        <f t="shared" si="70"/>
        <v>22</v>
      </c>
      <c r="C4328" s="9" t="s">
        <v>168</v>
      </c>
      <c r="D4328" s="9" t="s">
        <v>93</v>
      </c>
      <c r="E4328" s="9" t="s">
        <v>2791</v>
      </c>
      <c r="F4328" s="9" t="s">
        <v>2792</v>
      </c>
      <c r="G4328" s="10">
        <v>4112</v>
      </c>
      <c r="H4328" s="9" t="s">
        <v>94</v>
      </c>
      <c r="I4328" s="10">
        <v>18811</v>
      </c>
      <c r="J4328" s="11">
        <v>0.22</v>
      </c>
      <c r="K4328" s="9" t="s">
        <v>94</v>
      </c>
      <c r="L4328" s="9" t="s">
        <v>95</v>
      </c>
    </row>
    <row r="4329" spans="1:12" x14ac:dyDescent="0.2">
      <c r="A4329" t="str">
        <f>VLOOKUP(B4329,StateFIPS!A$2:B$52,2)</f>
        <v>South Carolina</v>
      </c>
      <c r="B4329">
        <f t="shared" si="70"/>
        <v>45</v>
      </c>
      <c r="C4329" s="9" t="s">
        <v>1336</v>
      </c>
      <c r="D4329" s="9" t="s">
        <v>93</v>
      </c>
      <c r="E4329" s="9" t="s">
        <v>2791</v>
      </c>
      <c r="F4329" s="9" t="s">
        <v>2792</v>
      </c>
      <c r="G4329" s="10">
        <v>1172391</v>
      </c>
      <c r="H4329" s="9" t="s">
        <v>94</v>
      </c>
      <c r="I4329" s="10">
        <v>5363822</v>
      </c>
      <c r="J4329" s="11">
        <v>0.22</v>
      </c>
      <c r="K4329" s="9" t="s">
        <v>94</v>
      </c>
      <c r="L4329" s="9" t="s">
        <v>95</v>
      </c>
    </row>
    <row r="4330" spans="1:12" x14ac:dyDescent="0.2">
      <c r="A4330" t="str">
        <f>VLOOKUP(B4330,StateFIPS!A$2:B$52,2)</f>
        <v>Arkansas</v>
      </c>
      <c r="B4330">
        <f t="shared" si="70"/>
        <v>5</v>
      </c>
      <c r="C4330" s="9" t="s">
        <v>617</v>
      </c>
      <c r="D4330" s="9" t="s">
        <v>93</v>
      </c>
      <c r="E4330" s="9" t="s">
        <v>2791</v>
      </c>
      <c r="F4330" s="9" t="s">
        <v>2792</v>
      </c>
      <c r="G4330" s="10">
        <v>1482379</v>
      </c>
      <c r="H4330" s="9" t="s">
        <v>94</v>
      </c>
      <c r="I4330" s="10">
        <v>6782051</v>
      </c>
      <c r="J4330" s="11">
        <v>0.22</v>
      </c>
      <c r="K4330" s="9" t="s">
        <v>94</v>
      </c>
      <c r="L4330" s="9" t="s">
        <v>95</v>
      </c>
    </row>
    <row r="4331" spans="1:12" x14ac:dyDescent="0.2">
      <c r="A4331" t="str">
        <f>VLOOKUP(B4331,StateFIPS!A$2:B$52,2)</f>
        <v>New York</v>
      </c>
      <c r="B4331">
        <f t="shared" si="70"/>
        <v>36</v>
      </c>
      <c r="C4331" s="9" t="s">
        <v>2069</v>
      </c>
      <c r="D4331" s="9" t="s">
        <v>93</v>
      </c>
      <c r="E4331" s="9" t="s">
        <v>2791</v>
      </c>
      <c r="F4331" s="9" t="s">
        <v>2792</v>
      </c>
      <c r="G4331" s="10">
        <v>35</v>
      </c>
      <c r="H4331" s="9" t="s">
        <v>94</v>
      </c>
      <c r="I4331" s="10">
        <v>159</v>
      </c>
      <c r="J4331" s="11">
        <v>0.22</v>
      </c>
      <c r="K4331" s="9" t="s">
        <v>94</v>
      </c>
      <c r="L4331" s="9" t="s">
        <v>95</v>
      </c>
    </row>
    <row r="4332" spans="1:12" x14ac:dyDescent="0.2">
      <c r="A4332" t="str">
        <f>VLOOKUP(B4332,StateFIPS!A$2:B$52,2)</f>
        <v>Texas</v>
      </c>
      <c r="B4332">
        <f t="shared" si="70"/>
        <v>48</v>
      </c>
      <c r="C4332" s="9" t="s">
        <v>1056</v>
      </c>
      <c r="D4332" s="9" t="s">
        <v>93</v>
      </c>
      <c r="E4332" s="9" t="s">
        <v>2791</v>
      </c>
      <c r="F4332" s="9" t="s">
        <v>2792</v>
      </c>
      <c r="G4332" s="10">
        <v>13485</v>
      </c>
      <c r="H4332" s="9" t="s">
        <v>94</v>
      </c>
      <c r="I4332" s="10">
        <v>61694</v>
      </c>
      <c r="J4332" s="11">
        <v>0.22</v>
      </c>
      <c r="K4332" s="9" t="s">
        <v>94</v>
      </c>
      <c r="L4332" s="9" t="s">
        <v>95</v>
      </c>
    </row>
    <row r="4333" spans="1:12" x14ac:dyDescent="0.2">
      <c r="A4333" t="str">
        <f>VLOOKUP(B4333,StateFIPS!A$2:B$52,2)</f>
        <v>Oregon</v>
      </c>
      <c r="B4333">
        <f t="shared" si="70"/>
        <v>41</v>
      </c>
      <c r="C4333" s="9" t="s">
        <v>2641</v>
      </c>
      <c r="D4333" s="9" t="s">
        <v>93</v>
      </c>
      <c r="E4333" s="9" t="s">
        <v>2791</v>
      </c>
      <c r="F4333" s="9" t="s">
        <v>2792</v>
      </c>
      <c r="G4333" s="10">
        <v>163076</v>
      </c>
      <c r="H4333" s="9" t="s">
        <v>94</v>
      </c>
      <c r="I4333" s="10">
        <v>746093</v>
      </c>
      <c r="J4333" s="11">
        <v>0.22</v>
      </c>
      <c r="K4333" s="9" t="s">
        <v>94</v>
      </c>
      <c r="L4333" s="9" t="s">
        <v>95</v>
      </c>
    </row>
    <row r="4334" spans="1:12" x14ac:dyDescent="0.2">
      <c r="A4334" t="str">
        <f>VLOOKUP(B4334,StateFIPS!A$2:B$52,2)</f>
        <v>Florida</v>
      </c>
      <c r="B4334">
        <f t="shared" si="70"/>
        <v>12</v>
      </c>
      <c r="C4334" s="9" t="s">
        <v>1937</v>
      </c>
      <c r="D4334" s="9" t="s">
        <v>93</v>
      </c>
      <c r="E4334" s="9" t="s">
        <v>2791</v>
      </c>
      <c r="F4334" s="9" t="s">
        <v>2792</v>
      </c>
      <c r="G4334" s="10">
        <v>9631</v>
      </c>
      <c r="H4334" s="9" t="s">
        <v>94</v>
      </c>
      <c r="I4334" s="10">
        <v>44063</v>
      </c>
      <c r="J4334" s="11">
        <v>0.22</v>
      </c>
      <c r="K4334" s="9" t="s">
        <v>94</v>
      </c>
      <c r="L4334" s="9" t="s">
        <v>95</v>
      </c>
    </row>
    <row r="4335" spans="1:12" x14ac:dyDescent="0.2">
      <c r="A4335" t="str">
        <f>VLOOKUP(B4335,StateFIPS!A$2:B$52,2)</f>
        <v>Indiana</v>
      </c>
      <c r="B4335">
        <f t="shared" si="70"/>
        <v>18</v>
      </c>
      <c r="C4335" s="9" t="s">
        <v>1680</v>
      </c>
      <c r="D4335" s="9" t="s">
        <v>93</v>
      </c>
      <c r="E4335" s="9" t="s">
        <v>2791</v>
      </c>
      <c r="F4335" s="9" t="s">
        <v>2792</v>
      </c>
      <c r="G4335" s="10">
        <v>678810</v>
      </c>
      <c r="H4335" s="9" t="s">
        <v>94</v>
      </c>
      <c r="I4335" s="10">
        <v>3105631</v>
      </c>
      <c r="J4335" s="11">
        <v>0.22</v>
      </c>
      <c r="K4335" s="9" t="s">
        <v>94</v>
      </c>
      <c r="L4335" s="9" t="s">
        <v>95</v>
      </c>
    </row>
    <row r="4336" spans="1:12" x14ac:dyDescent="0.2">
      <c r="A4336" t="str">
        <f>VLOOKUP(B4336,StateFIPS!A$2:B$52,2)</f>
        <v>New York</v>
      </c>
      <c r="B4336">
        <f t="shared" si="70"/>
        <v>36</v>
      </c>
      <c r="C4336" s="9" t="s">
        <v>2073</v>
      </c>
      <c r="D4336" s="9" t="s">
        <v>93</v>
      </c>
      <c r="E4336" s="9" t="s">
        <v>2791</v>
      </c>
      <c r="F4336" s="9" t="s">
        <v>2792</v>
      </c>
      <c r="G4336" s="10">
        <v>263</v>
      </c>
      <c r="H4336" s="9" t="s">
        <v>94</v>
      </c>
      <c r="I4336" s="10">
        <v>1204</v>
      </c>
      <c r="J4336" s="11">
        <v>0.22</v>
      </c>
      <c r="K4336" s="9" t="s">
        <v>94</v>
      </c>
      <c r="L4336" s="9" t="s">
        <v>95</v>
      </c>
    </row>
    <row r="4337" spans="1:12" x14ac:dyDescent="0.2">
      <c r="A4337" t="str">
        <f>VLOOKUP(B4337,StateFIPS!A$2:B$52,2)</f>
        <v>South Carolina</v>
      </c>
      <c r="B4337">
        <f t="shared" si="70"/>
        <v>45</v>
      </c>
      <c r="C4337" s="9" t="s">
        <v>2537</v>
      </c>
      <c r="D4337" s="9" t="s">
        <v>93</v>
      </c>
      <c r="E4337" s="9" t="s">
        <v>2791</v>
      </c>
      <c r="F4337" s="9" t="s">
        <v>2792</v>
      </c>
      <c r="G4337" s="10">
        <v>40538</v>
      </c>
      <c r="H4337" s="9" t="s">
        <v>94</v>
      </c>
      <c r="I4337" s="10">
        <v>185467</v>
      </c>
      <c r="J4337" s="11">
        <v>0.22</v>
      </c>
      <c r="K4337" s="9" t="s">
        <v>94</v>
      </c>
      <c r="L4337" s="9" t="s">
        <v>95</v>
      </c>
    </row>
    <row r="4338" spans="1:12" x14ac:dyDescent="0.2">
      <c r="A4338" t="str">
        <f>VLOOKUP(B4338,StateFIPS!A$2:B$52,2)</f>
        <v>New York</v>
      </c>
      <c r="B4338">
        <f t="shared" si="70"/>
        <v>36</v>
      </c>
      <c r="C4338" s="9" t="s">
        <v>2067</v>
      </c>
      <c r="D4338" s="9" t="s">
        <v>93</v>
      </c>
      <c r="E4338" s="9" t="s">
        <v>2791</v>
      </c>
      <c r="F4338" s="9" t="s">
        <v>2792</v>
      </c>
      <c r="G4338" s="10">
        <v>263</v>
      </c>
      <c r="H4338" s="9" t="s">
        <v>94</v>
      </c>
      <c r="I4338" s="10">
        <v>1204</v>
      </c>
      <c r="J4338" s="11">
        <v>0.22</v>
      </c>
      <c r="K4338" s="9" t="s">
        <v>94</v>
      </c>
      <c r="L4338" s="9" t="s">
        <v>95</v>
      </c>
    </row>
    <row r="4339" spans="1:12" x14ac:dyDescent="0.2">
      <c r="A4339" t="str">
        <f>VLOOKUP(B4339,StateFIPS!A$2:B$52,2)</f>
        <v>Alabama</v>
      </c>
      <c r="B4339">
        <f t="shared" si="70"/>
        <v>1</v>
      </c>
      <c r="C4339" s="9" t="s">
        <v>109</v>
      </c>
      <c r="D4339" s="9" t="s">
        <v>93</v>
      </c>
      <c r="E4339" s="9" t="s">
        <v>2791</v>
      </c>
      <c r="F4339" s="9" t="s">
        <v>2792</v>
      </c>
      <c r="G4339" s="10">
        <v>697564</v>
      </c>
      <c r="H4339" s="9" t="s">
        <v>94</v>
      </c>
      <c r="I4339" s="10">
        <v>3191434</v>
      </c>
      <c r="J4339" s="11">
        <v>0.22</v>
      </c>
      <c r="K4339" s="9" t="s">
        <v>94</v>
      </c>
      <c r="L4339" s="9" t="s">
        <v>95</v>
      </c>
    </row>
    <row r="4340" spans="1:12" x14ac:dyDescent="0.2">
      <c r="A4340" t="str">
        <f>VLOOKUP(B4340,StateFIPS!A$2:B$52,2)</f>
        <v>Alabama</v>
      </c>
      <c r="B4340">
        <f t="shared" si="70"/>
        <v>1</v>
      </c>
      <c r="C4340" s="9" t="s">
        <v>562</v>
      </c>
      <c r="D4340" s="9" t="s">
        <v>93</v>
      </c>
      <c r="E4340" s="9" t="s">
        <v>2791</v>
      </c>
      <c r="F4340" s="9" t="s">
        <v>2792</v>
      </c>
      <c r="G4340" s="10">
        <v>8824</v>
      </c>
      <c r="H4340" s="9" t="s">
        <v>94</v>
      </c>
      <c r="I4340" s="10">
        <v>40369</v>
      </c>
      <c r="J4340" s="11">
        <v>0.22</v>
      </c>
      <c r="K4340" s="9" t="s">
        <v>94</v>
      </c>
      <c r="L4340" s="9" t="s">
        <v>95</v>
      </c>
    </row>
    <row r="4341" spans="1:12" x14ac:dyDescent="0.2">
      <c r="A4341" t="str">
        <f>VLOOKUP(B4341,StateFIPS!A$2:B$52,2)</f>
        <v>Florida</v>
      </c>
      <c r="B4341">
        <f t="shared" si="70"/>
        <v>12</v>
      </c>
      <c r="C4341" s="9" t="s">
        <v>521</v>
      </c>
      <c r="D4341" s="9" t="s">
        <v>93</v>
      </c>
      <c r="E4341" s="9" t="s">
        <v>2791</v>
      </c>
      <c r="F4341" s="9" t="s">
        <v>2792</v>
      </c>
      <c r="G4341" s="10">
        <v>83113</v>
      </c>
      <c r="H4341" s="9" t="s">
        <v>94</v>
      </c>
      <c r="I4341" s="10">
        <v>380250</v>
      </c>
      <c r="J4341" s="11">
        <v>0.22</v>
      </c>
      <c r="K4341" s="9" t="s">
        <v>94</v>
      </c>
      <c r="L4341" s="9" t="s">
        <v>95</v>
      </c>
    </row>
    <row r="4342" spans="1:12" x14ac:dyDescent="0.2">
      <c r="A4342" t="str">
        <f>VLOOKUP(B4342,StateFIPS!A$2:B$52,2)</f>
        <v>Virginia</v>
      </c>
      <c r="B4342">
        <f t="shared" si="70"/>
        <v>51</v>
      </c>
      <c r="C4342" s="9" t="s">
        <v>2608</v>
      </c>
      <c r="D4342" s="9" t="s">
        <v>93</v>
      </c>
      <c r="E4342" s="9" t="s">
        <v>2791</v>
      </c>
      <c r="F4342" s="9" t="s">
        <v>2792</v>
      </c>
      <c r="G4342" s="10">
        <v>8296</v>
      </c>
      <c r="H4342" s="9" t="s">
        <v>94</v>
      </c>
      <c r="I4342" s="10">
        <v>37953</v>
      </c>
      <c r="J4342" s="11">
        <v>0.22</v>
      </c>
      <c r="K4342" s="9" t="s">
        <v>94</v>
      </c>
      <c r="L4342" s="9" t="s">
        <v>95</v>
      </c>
    </row>
    <row r="4343" spans="1:12" x14ac:dyDescent="0.2">
      <c r="A4343" t="str">
        <f>VLOOKUP(B4343,StateFIPS!A$2:B$52,2)</f>
        <v>South Carolina</v>
      </c>
      <c r="B4343">
        <f t="shared" si="70"/>
        <v>45</v>
      </c>
      <c r="C4343" s="9" t="s">
        <v>1348</v>
      </c>
      <c r="D4343" s="9" t="s">
        <v>93</v>
      </c>
      <c r="E4343" s="9" t="s">
        <v>2791</v>
      </c>
      <c r="F4343" s="9" t="s">
        <v>2792</v>
      </c>
      <c r="G4343" s="10">
        <v>243098</v>
      </c>
      <c r="H4343" s="9" t="s">
        <v>94</v>
      </c>
      <c r="I4343" s="10">
        <v>1112199</v>
      </c>
      <c r="J4343" s="11">
        <v>0.22</v>
      </c>
      <c r="K4343" s="9" t="s">
        <v>94</v>
      </c>
      <c r="L4343" s="9" t="s">
        <v>95</v>
      </c>
    </row>
    <row r="4344" spans="1:12" x14ac:dyDescent="0.2">
      <c r="A4344" t="str">
        <f>VLOOKUP(B4344,StateFIPS!A$2:B$52,2)</f>
        <v>New York</v>
      </c>
      <c r="B4344">
        <f t="shared" si="70"/>
        <v>36</v>
      </c>
      <c r="C4344" s="9" t="s">
        <v>2065</v>
      </c>
      <c r="D4344" s="9" t="s">
        <v>93</v>
      </c>
      <c r="E4344" s="9" t="s">
        <v>2791</v>
      </c>
      <c r="F4344" s="9" t="s">
        <v>2792</v>
      </c>
      <c r="G4344" s="10">
        <v>1178</v>
      </c>
      <c r="H4344" s="9" t="s">
        <v>94</v>
      </c>
      <c r="I4344" s="10">
        <v>5391</v>
      </c>
      <c r="J4344" s="11">
        <v>0.22</v>
      </c>
      <c r="K4344" s="9" t="s">
        <v>94</v>
      </c>
      <c r="L4344" s="9" t="s">
        <v>95</v>
      </c>
    </row>
    <row r="4345" spans="1:12" x14ac:dyDescent="0.2">
      <c r="A4345" t="str">
        <f>VLOOKUP(B4345,StateFIPS!A$2:B$52,2)</f>
        <v>Florida</v>
      </c>
      <c r="B4345">
        <f t="shared" si="70"/>
        <v>12</v>
      </c>
      <c r="C4345" s="9" t="s">
        <v>1934</v>
      </c>
      <c r="D4345" s="9" t="s">
        <v>93</v>
      </c>
      <c r="E4345" s="9" t="s">
        <v>2791</v>
      </c>
      <c r="F4345" s="9" t="s">
        <v>2792</v>
      </c>
      <c r="G4345" s="10">
        <v>9631</v>
      </c>
      <c r="H4345" s="9" t="s">
        <v>94</v>
      </c>
      <c r="I4345" s="10">
        <v>44063</v>
      </c>
      <c r="J4345" s="11">
        <v>0.22</v>
      </c>
      <c r="K4345" s="9" t="s">
        <v>94</v>
      </c>
      <c r="L4345" s="9" t="s">
        <v>95</v>
      </c>
    </row>
    <row r="4346" spans="1:12" x14ac:dyDescent="0.2">
      <c r="A4346" t="str">
        <f>VLOOKUP(B4346,StateFIPS!A$2:B$52,2)</f>
        <v>Oregon</v>
      </c>
      <c r="B4346">
        <f t="shared" si="70"/>
        <v>41</v>
      </c>
      <c r="C4346" s="9" t="s">
        <v>1291</v>
      </c>
      <c r="D4346" s="9" t="s">
        <v>93</v>
      </c>
      <c r="E4346" s="9" t="s">
        <v>2791</v>
      </c>
      <c r="F4346" s="9" t="s">
        <v>2792</v>
      </c>
      <c r="G4346" s="10">
        <v>336</v>
      </c>
      <c r="H4346" s="9" t="s">
        <v>94</v>
      </c>
      <c r="I4346" s="10">
        <v>1537</v>
      </c>
      <c r="J4346" s="11">
        <v>0.22</v>
      </c>
      <c r="K4346" s="9" t="s">
        <v>94</v>
      </c>
      <c r="L4346" s="9" t="s">
        <v>95</v>
      </c>
    </row>
    <row r="4347" spans="1:12" x14ac:dyDescent="0.2">
      <c r="A4347" t="str">
        <f>VLOOKUP(B4347,StateFIPS!A$2:B$52,2)</f>
        <v>Indiana</v>
      </c>
      <c r="B4347">
        <f t="shared" si="70"/>
        <v>18</v>
      </c>
      <c r="C4347" s="9" t="s">
        <v>1677</v>
      </c>
      <c r="D4347" s="9" t="s">
        <v>93</v>
      </c>
      <c r="E4347" s="9" t="s">
        <v>2791</v>
      </c>
      <c r="F4347" s="9" t="s">
        <v>2792</v>
      </c>
      <c r="G4347" s="10">
        <v>32023</v>
      </c>
      <c r="H4347" s="9" t="s">
        <v>94</v>
      </c>
      <c r="I4347" s="10">
        <v>146509</v>
      </c>
      <c r="J4347" s="11">
        <v>0.22</v>
      </c>
      <c r="K4347" s="9" t="s">
        <v>94</v>
      </c>
      <c r="L4347" s="9" t="s">
        <v>95</v>
      </c>
    </row>
    <row r="4348" spans="1:12" x14ac:dyDescent="0.2">
      <c r="A4348" t="str">
        <f>VLOOKUP(B4348,StateFIPS!A$2:B$52,2)</f>
        <v>New York</v>
      </c>
      <c r="B4348">
        <f t="shared" si="70"/>
        <v>36</v>
      </c>
      <c r="C4348" s="9" t="s">
        <v>2053</v>
      </c>
      <c r="D4348" s="9" t="s">
        <v>93</v>
      </c>
      <c r="E4348" s="9" t="s">
        <v>2791</v>
      </c>
      <c r="F4348" s="9" t="s">
        <v>2792</v>
      </c>
      <c r="G4348" s="10">
        <v>2279</v>
      </c>
      <c r="H4348" s="9" t="s">
        <v>94</v>
      </c>
      <c r="I4348" s="10">
        <v>10429</v>
      </c>
      <c r="J4348" s="11">
        <v>0.22</v>
      </c>
      <c r="K4348" s="9" t="s">
        <v>94</v>
      </c>
      <c r="L4348" s="9" t="s">
        <v>95</v>
      </c>
    </row>
    <row r="4349" spans="1:12" x14ac:dyDescent="0.2">
      <c r="A4349" t="str">
        <f>VLOOKUP(B4349,StateFIPS!A$2:B$52,2)</f>
        <v>Louisiana</v>
      </c>
      <c r="B4349">
        <f t="shared" si="70"/>
        <v>22</v>
      </c>
      <c r="C4349" s="9" t="s">
        <v>174</v>
      </c>
      <c r="D4349" s="9" t="s">
        <v>93</v>
      </c>
      <c r="E4349" s="9" t="s">
        <v>2791</v>
      </c>
      <c r="F4349" s="9" t="s">
        <v>2792</v>
      </c>
      <c r="G4349" s="10">
        <v>4112</v>
      </c>
      <c r="H4349" s="9" t="s">
        <v>94</v>
      </c>
      <c r="I4349" s="10">
        <v>18811</v>
      </c>
      <c r="J4349" s="11">
        <v>0.22</v>
      </c>
      <c r="K4349" s="9" t="s">
        <v>94</v>
      </c>
      <c r="L4349" s="9" t="s">
        <v>95</v>
      </c>
    </row>
    <row r="4350" spans="1:12" x14ac:dyDescent="0.2">
      <c r="A4350" t="str">
        <f>VLOOKUP(B4350,StateFIPS!A$2:B$52,2)</f>
        <v>Alabama</v>
      </c>
      <c r="B4350">
        <f t="shared" si="70"/>
        <v>1</v>
      </c>
      <c r="C4350" s="9" t="s">
        <v>565</v>
      </c>
      <c r="D4350" s="9" t="s">
        <v>93</v>
      </c>
      <c r="E4350" s="9" t="s">
        <v>2791</v>
      </c>
      <c r="F4350" s="9" t="s">
        <v>2792</v>
      </c>
      <c r="G4350" s="10">
        <v>685485</v>
      </c>
      <c r="H4350" s="9" t="s">
        <v>94</v>
      </c>
      <c r="I4350" s="10">
        <v>3136173</v>
      </c>
      <c r="J4350" s="11">
        <v>0.22</v>
      </c>
      <c r="K4350" s="9" t="s">
        <v>94</v>
      </c>
      <c r="L4350" s="9" t="s">
        <v>95</v>
      </c>
    </row>
    <row r="4351" spans="1:12" x14ac:dyDescent="0.2">
      <c r="A4351" t="str">
        <f>VLOOKUP(B4351,StateFIPS!A$2:B$52,2)</f>
        <v>Florida</v>
      </c>
      <c r="B4351">
        <f t="shared" si="70"/>
        <v>12</v>
      </c>
      <c r="C4351" s="9" t="s">
        <v>1940</v>
      </c>
      <c r="D4351" s="9" t="s">
        <v>93</v>
      </c>
      <c r="E4351" s="9" t="s">
        <v>2791</v>
      </c>
      <c r="F4351" s="9" t="s">
        <v>2792</v>
      </c>
      <c r="G4351" s="10">
        <v>9631</v>
      </c>
      <c r="H4351" s="9" t="s">
        <v>94</v>
      </c>
      <c r="I4351" s="10">
        <v>44063</v>
      </c>
      <c r="J4351" s="11">
        <v>0.22</v>
      </c>
      <c r="K4351" s="9" t="s">
        <v>94</v>
      </c>
      <c r="L4351" s="9" t="s">
        <v>95</v>
      </c>
    </row>
    <row r="4352" spans="1:12" x14ac:dyDescent="0.2">
      <c r="A4352" t="str">
        <f>VLOOKUP(B4352,StateFIPS!A$2:B$52,2)</f>
        <v>South Carolina</v>
      </c>
      <c r="B4352">
        <f t="shared" si="70"/>
        <v>45</v>
      </c>
      <c r="C4352" s="9" t="s">
        <v>2562</v>
      </c>
      <c r="D4352" s="9" t="s">
        <v>93</v>
      </c>
      <c r="E4352" s="9" t="s">
        <v>2791</v>
      </c>
      <c r="F4352" s="9" t="s">
        <v>2792</v>
      </c>
      <c r="G4352" s="10">
        <v>941512</v>
      </c>
      <c r="H4352" s="9" t="s">
        <v>94</v>
      </c>
      <c r="I4352" s="10">
        <v>4307523</v>
      </c>
      <c r="J4352" s="11">
        <v>0.22</v>
      </c>
      <c r="K4352" s="9" t="s">
        <v>94</v>
      </c>
      <c r="L4352" s="9" t="s">
        <v>95</v>
      </c>
    </row>
    <row r="4353" spans="1:12" x14ac:dyDescent="0.2">
      <c r="A4353" t="str">
        <f>VLOOKUP(B4353,StateFIPS!A$2:B$52,2)</f>
        <v>Arkansas</v>
      </c>
      <c r="B4353">
        <f t="shared" si="70"/>
        <v>5</v>
      </c>
      <c r="C4353" s="9" t="s">
        <v>616</v>
      </c>
      <c r="D4353" s="9" t="s">
        <v>93</v>
      </c>
      <c r="E4353" s="9" t="s">
        <v>2791</v>
      </c>
      <c r="F4353" s="9" t="s">
        <v>2792</v>
      </c>
      <c r="G4353" s="10">
        <v>1598647</v>
      </c>
      <c r="H4353" s="9" t="s">
        <v>94</v>
      </c>
      <c r="I4353" s="10">
        <v>7313989</v>
      </c>
      <c r="J4353" s="11">
        <v>0.22</v>
      </c>
      <c r="K4353" s="9" t="s">
        <v>94</v>
      </c>
      <c r="L4353" s="9" t="s">
        <v>95</v>
      </c>
    </row>
    <row r="4354" spans="1:12" x14ac:dyDescent="0.2">
      <c r="A4354" t="str">
        <f>VLOOKUP(B4354,StateFIPS!A$2:B$52,2)</f>
        <v>New York</v>
      </c>
      <c r="B4354">
        <f t="shared" si="70"/>
        <v>36</v>
      </c>
      <c r="C4354" s="9" t="s">
        <v>2038</v>
      </c>
      <c r="D4354" s="9" t="s">
        <v>93</v>
      </c>
      <c r="E4354" s="9" t="s">
        <v>2791</v>
      </c>
      <c r="F4354" s="9" t="s">
        <v>2792</v>
      </c>
      <c r="G4354" s="10">
        <v>19</v>
      </c>
      <c r="H4354" s="9" t="s">
        <v>94</v>
      </c>
      <c r="I4354" s="10">
        <v>87</v>
      </c>
      <c r="J4354" s="11">
        <v>0.22</v>
      </c>
      <c r="K4354" s="9" t="s">
        <v>94</v>
      </c>
      <c r="L4354" s="9" t="s">
        <v>95</v>
      </c>
    </row>
    <row r="4355" spans="1:12" x14ac:dyDescent="0.2">
      <c r="A4355" t="str">
        <f>VLOOKUP(B4355,StateFIPS!A$2:B$52,2)</f>
        <v>Alabama</v>
      </c>
      <c r="B4355">
        <f t="shared" ref="B4355:B4418" si="71">VALUE(LEFT(C4355,2))</f>
        <v>1</v>
      </c>
      <c r="C4355" s="9" t="s">
        <v>563</v>
      </c>
      <c r="D4355" s="9" t="s">
        <v>93</v>
      </c>
      <c r="E4355" s="9" t="s">
        <v>2791</v>
      </c>
      <c r="F4355" s="9" t="s">
        <v>2792</v>
      </c>
      <c r="G4355" s="10">
        <v>69890</v>
      </c>
      <c r="H4355" s="9" t="s">
        <v>94</v>
      </c>
      <c r="I4355" s="10">
        <v>319756</v>
      </c>
      <c r="J4355" s="11">
        <v>0.22</v>
      </c>
      <c r="K4355" s="9" t="s">
        <v>94</v>
      </c>
      <c r="L4355" s="9" t="s">
        <v>95</v>
      </c>
    </row>
    <row r="4356" spans="1:12" x14ac:dyDescent="0.2">
      <c r="A4356" t="str">
        <f>VLOOKUP(B4356,StateFIPS!A$2:B$52,2)</f>
        <v>South Carolina</v>
      </c>
      <c r="B4356">
        <f t="shared" si="71"/>
        <v>45</v>
      </c>
      <c r="C4356" s="9" t="s">
        <v>1351</v>
      </c>
      <c r="D4356" s="9" t="s">
        <v>93</v>
      </c>
      <c r="E4356" s="9" t="s">
        <v>2791</v>
      </c>
      <c r="F4356" s="9" t="s">
        <v>2792</v>
      </c>
      <c r="G4356" s="10">
        <v>15715</v>
      </c>
      <c r="H4356" s="9" t="s">
        <v>94</v>
      </c>
      <c r="I4356" s="10">
        <v>71900</v>
      </c>
      <c r="J4356" s="11">
        <v>0.22</v>
      </c>
      <c r="K4356" s="9" t="s">
        <v>94</v>
      </c>
      <c r="L4356" s="9" t="s">
        <v>95</v>
      </c>
    </row>
    <row r="4357" spans="1:12" x14ac:dyDescent="0.2">
      <c r="A4357" t="str">
        <f>VLOOKUP(B4357,StateFIPS!A$2:B$52,2)</f>
        <v>Florida</v>
      </c>
      <c r="B4357">
        <f t="shared" si="71"/>
        <v>12</v>
      </c>
      <c r="C4357" s="9" t="s">
        <v>529</v>
      </c>
      <c r="D4357" s="9" t="s">
        <v>93</v>
      </c>
      <c r="E4357" s="9" t="s">
        <v>2791</v>
      </c>
      <c r="F4357" s="9" t="s">
        <v>2792</v>
      </c>
      <c r="G4357" s="10">
        <v>9631</v>
      </c>
      <c r="H4357" s="9" t="s">
        <v>94</v>
      </c>
      <c r="I4357" s="10">
        <v>44063</v>
      </c>
      <c r="J4357" s="11">
        <v>0.22</v>
      </c>
      <c r="K4357" s="9" t="s">
        <v>94</v>
      </c>
      <c r="L4357" s="9" t="s">
        <v>95</v>
      </c>
    </row>
    <row r="4358" spans="1:12" x14ac:dyDescent="0.2">
      <c r="A4358" t="str">
        <f>VLOOKUP(B4358,StateFIPS!A$2:B$52,2)</f>
        <v>Indiana</v>
      </c>
      <c r="B4358">
        <f t="shared" si="71"/>
        <v>18</v>
      </c>
      <c r="C4358" s="9" t="s">
        <v>238</v>
      </c>
      <c r="D4358" s="9" t="s">
        <v>93</v>
      </c>
      <c r="E4358" s="9" t="s">
        <v>2791</v>
      </c>
      <c r="F4358" s="9" t="s">
        <v>2792</v>
      </c>
      <c r="G4358" s="10">
        <v>32023</v>
      </c>
      <c r="H4358" s="9" t="s">
        <v>94</v>
      </c>
      <c r="I4358" s="10">
        <v>146509</v>
      </c>
      <c r="J4358" s="11">
        <v>0.22</v>
      </c>
      <c r="K4358" s="9" t="s">
        <v>94</v>
      </c>
      <c r="L4358" s="9" t="s">
        <v>95</v>
      </c>
    </row>
    <row r="4359" spans="1:12" x14ac:dyDescent="0.2">
      <c r="A4359" t="str">
        <f>VLOOKUP(B4359,StateFIPS!A$2:B$52,2)</f>
        <v>Oregon</v>
      </c>
      <c r="B4359">
        <f t="shared" si="71"/>
        <v>41</v>
      </c>
      <c r="C4359" s="9" t="s">
        <v>2340</v>
      </c>
      <c r="D4359" s="9" t="s">
        <v>93</v>
      </c>
      <c r="E4359" s="9" t="s">
        <v>2791</v>
      </c>
      <c r="F4359" s="9" t="s">
        <v>2792</v>
      </c>
      <c r="G4359" s="10">
        <v>808596</v>
      </c>
      <c r="H4359" s="9" t="s">
        <v>94</v>
      </c>
      <c r="I4359" s="10">
        <v>3699419</v>
      </c>
      <c r="J4359" s="11">
        <v>0.22</v>
      </c>
      <c r="K4359" s="9" t="s">
        <v>94</v>
      </c>
      <c r="L4359" s="9" t="s">
        <v>95</v>
      </c>
    </row>
    <row r="4360" spans="1:12" x14ac:dyDescent="0.2">
      <c r="A4360" t="str">
        <f>VLOOKUP(B4360,StateFIPS!A$2:B$52,2)</f>
        <v>New York</v>
      </c>
      <c r="B4360">
        <f t="shared" si="71"/>
        <v>36</v>
      </c>
      <c r="C4360" s="9" t="s">
        <v>2080</v>
      </c>
      <c r="D4360" s="9" t="s">
        <v>93</v>
      </c>
      <c r="E4360" s="9" t="s">
        <v>2791</v>
      </c>
      <c r="F4360" s="9" t="s">
        <v>2792</v>
      </c>
      <c r="G4360" s="10">
        <v>263</v>
      </c>
      <c r="H4360" s="9" t="s">
        <v>94</v>
      </c>
      <c r="I4360" s="10">
        <v>1204</v>
      </c>
      <c r="J4360" s="11">
        <v>0.22</v>
      </c>
      <c r="K4360" s="9" t="s">
        <v>94</v>
      </c>
      <c r="L4360" s="9" t="s">
        <v>95</v>
      </c>
    </row>
    <row r="4361" spans="1:12" x14ac:dyDescent="0.2">
      <c r="A4361" t="str">
        <f>VLOOKUP(B4361,StateFIPS!A$2:B$52,2)</f>
        <v>Louisiana</v>
      </c>
      <c r="B4361">
        <f t="shared" si="71"/>
        <v>22</v>
      </c>
      <c r="C4361" s="9" t="s">
        <v>173</v>
      </c>
      <c r="D4361" s="9" t="s">
        <v>93</v>
      </c>
      <c r="E4361" s="9" t="s">
        <v>2791</v>
      </c>
      <c r="F4361" s="9" t="s">
        <v>2792</v>
      </c>
      <c r="G4361" s="10">
        <v>452073</v>
      </c>
      <c r="H4361" s="9" t="s">
        <v>94</v>
      </c>
      <c r="I4361" s="10">
        <v>2068287</v>
      </c>
      <c r="J4361" s="11">
        <v>0.22</v>
      </c>
      <c r="K4361" s="9" t="s">
        <v>94</v>
      </c>
      <c r="L4361" s="9" t="s">
        <v>95</v>
      </c>
    </row>
    <row r="4362" spans="1:12" x14ac:dyDescent="0.2">
      <c r="A4362" t="str">
        <f>VLOOKUP(B4362,StateFIPS!A$2:B$52,2)</f>
        <v>California</v>
      </c>
      <c r="B4362">
        <f t="shared" si="71"/>
        <v>6</v>
      </c>
      <c r="C4362" s="9" t="s">
        <v>2774</v>
      </c>
      <c r="D4362" s="9" t="s">
        <v>93</v>
      </c>
      <c r="E4362" s="9" t="s">
        <v>2791</v>
      </c>
      <c r="F4362" s="9" t="s">
        <v>2792</v>
      </c>
      <c r="G4362" s="10">
        <v>131432</v>
      </c>
      <c r="H4362" s="9" t="s">
        <v>94</v>
      </c>
      <c r="I4362" s="10">
        <v>601317</v>
      </c>
      <c r="J4362" s="11">
        <v>0.22</v>
      </c>
      <c r="K4362" s="9" t="s">
        <v>94</v>
      </c>
      <c r="L4362" s="9" t="s">
        <v>95</v>
      </c>
    </row>
    <row r="4363" spans="1:12" x14ac:dyDescent="0.2">
      <c r="A4363" t="str">
        <f>VLOOKUP(B4363,StateFIPS!A$2:B$52,2)</f>
        <v>Alabama</v>
      </c>
      <c r="B4363">
        <f t="shared" si="71"/>
        <v>1</v>
      </c>
      <c r="C4363" s="9" t="s">
        <v>564</v>
      </c>
      <c r="D4363" s="9" t="s">
        <v>93</v>
      </c>
      <c r="E4363" s="9" t="s">
        <v>2791</v>
      </c>
      <c r="F4363" s="9" t="s">
        <v>2792</v>
      </c>
      <c r="G4363" s="10">
        <v>8824</v>
      </c>
      <c r="H4363" s="9" t="s">
        <v>94</v>
      </c>
      <c r="I4363" s="10">
        <v>40369</v>
      </c>
      <c r="J4363" s="11">
        <v>0.22</v>
      </c>
      <c r="K4363" s="9" t="s">
        <v>94</v>
      </c>
      <c r="L4363" s="9" t="s">
        <v>95</v>
      </c>
    </row>
    <row r="4364" spans="1:12" x14ac:dyDescent="0.2">
      <c r="A4364" t="str">
        <f>VLOOKUP(B4364,StateFIPS!A$2:B$52,2)</f>
        <v>Texas</v>
      </c>
      <c r="B4364">
        <f t="shared" si="71"/>
        <v>48</v>
      </c>
      <c r="C4364" s="9" t="s">
        <v>1055</v>
      </c>
      <c r="D4364" s="9" t="s">
        <v>93</v>
      </c>
      <c r="E4364" s="9" t="s">
        <v>2791</v>
      </c>
      <c r="F4364" s="9" t="s">
        <v>2792</v>
      </c>
      <c r="G4364" s="10">
        <v>13485</v>
      </c>
      <c r="H4364" s="9" t="s">
        <v>94</v>
      </c>
      <c r="I4364" s="10">
        <v>61694</v>
      </c>
      <c r="J4364" s="11">
        <v>0.22</v>
      </c>
      <c r="K4364" s="9" t="s">
        <v>94</v>
      </c>
      <c r="L4364" s="9" t="s">
        <v>95</v>
      </c>
    </row>
    <row r="4365" spans="1:12" x14ac:dyDescent="0.2">
      <c r="A4365" t="str">
        <f>VLOOKUP(B4365,StateFIPS!A$2:B$52,2)</f>
        <v>South Carolina</v>
      </c>
      <c r="B4365">
        <f t="shared" si="71"/>
        <v>45</v>
      </c>
      <c r="C4365" s="9" t="s">
        <v>2590</v>
      </c>
      <c r="D4365" s="9" t="s">
        <v>93</v>
      </c>
      <c r="E4365" s="9" t="s">
        <v>2791</v>
      </c>
      <c r="F4365" s="9" t="s">
        <v>2792</v>
      </c>
      <c r="G4365" s="10">
        <v>403837</v>
      </c>
      <c r="H4365" s="9" t="s">
        <v>94</v>
      </c>
      <c r="I4365" s="10">
        <v>1847598</v>
      </c>
      <c r="J4365" s="11">
        <v>0.22</v>
      </c>
      <c r="K4365" s="9" t="s">
        <v>94</v>
      </c>
      <c r="L4365" s="9" t="s">
        <v>95</v>
      </c>
    </row>
    <row r="4366" spans="1:12" x14ac:dyDescent="0.2">
      <c r="A4366" t="str">
        <f>VLOOKUP(B4366,StateFIPS!A$2:B$52,2)</f>
        <v>Texas</v>
      </c>
      <c r="B4366">
        <f t="shared" si="71"/>
        <v>48</v>
      </c>
      <c r="C4366" s="9" t="s">
        <v>1082</v>
      </c>
      <c r="D4366" s="9" t="s">
        <v>93</v>
      </c>
      <c r="E4366" s="9" t="s">
        <v>2791</v>
      </c>
      <c r="F4366" s="9" t="s">
        <v>2792</v>
      </c>
      <c r="G4366" s="10">
        <v>13485</v>
      </c>
      <c r="H4366" s="9" t="s">
        <v>94</v>
      </c>
      <c r="I4366" s="10">
        <v>61694</v>
      </c>
      <c r="J4366" s="11">
        <v>0.22</v>
      </c>
      <c r="K4366" s="9" t="s">
        <v>94</v>
      </c>
      <c r="L4366" s="9" t="s">
        <v>95</v>
      </c>
    </row>
    <row r="4367" spans="1:12" x14ac:dyDescent="0.2">
      <c r="A4367" t="str">
        <f>VLOOKUP(B4367,StateFIPS!A$2:B$52,2)</f>
        <v>Arkansas</v>
      </c>
      <c r="B4367">
        <f t="shared" si="71"/>
        <v>5</v>
      </c>
      <c r="C4367" s="9" t="s">
        <v>608</v>
      </c>
      <c r="D4367" s="9" t="s">
        <v>93</v>
      </c>
      <c r="E4367" s="9" t="s">
        <v>2791</v>
      </c>
      <c r="F4367" s="9" t="s">
        <v>2792</v>
      </c>
      <c r="G4367" s="10">
        <v>665824</v>
      </c>
      <c r="H4367" s="9" t="s">
        <v>94</v>
      </c>
      <c r="I4367" s="10">
        <v>3046219</v>
      </c>
      <c r="J4367" s="11">
        <v>0.22</v>
      </c>
      <c r="K4367" s="9" t="s">
        <v>94</v>
      </c>
      <c r="L4367" s="9" t="s">
        <v>95</v>
      </c>
    </row>
    <row r="4368" spans="1:12" x14ac:dyDescent="0.2">
      <c r="A4368" t="str">
        <f>VLOOKUP(B4368,StateFIPS!A$2:B$52,2)</f>
        <v>Indiana</v>
      </c>
      <c r="B4368">
        <f t="shared" si="71"/>
        <v>18</v>
      </c>
      <c r="C4368" s="9" t="s">
        <v>1685</v>
      </c>
      <c r="D4368" s="9" t="s">
        <v>93</v>
      </c>
      <c r="E4368" s="9" t="s">
        <v>2791</v>
      </c>
      <c r="F4368" s="9" t="s">
        <v>2792</v>
      </c>
      <c r="G4368" s="10">
        <v>32023</v>
      </c>
      <c r="H4368" s="9" t="s">
        <v>94</v>
      </c>
      <c r="I4368" s="10">
        <v>146509</v>
      </c>
      <c r="J4368" s="11">
        <v>0.22</v>
      </c>
      <c r="K4368" s="9" t="s">
        <v>94</v>
      </c>
      <c r="L4368" s="9" t="s">
        <v>95</v>
      </c>
    </row>
    <row r="4369" spans="1:12" x14ac:dyDescent="0.2">
      <c r="A4369" t="str">
        <f>VLOOKUP(B4369,StateFIPS!A$2:B$52,2)</f>
        <v>New York</v>
      </c>
      <c r="B4369">
        <f t="shared" si="71"/>
        <v>36</v>
      </c>
      <c r="C4369" s="9" t="s">
        <v>2019</v>
      </c>
      <c r="D4369" s="9" t="s">
        <v>93</v>
      </c>
      <c r="E4369" s="9" t="s">
        <v>2791</v>
      </c>
      <c r="F4369" s="9" t="s">
        <v>2792</v>
      </c>
      <c r="G4369" s="10">
        <v>84</v>
      </c>
      <c r="H4369" s="9" t="s">
        <v>94</v>
      </c>
      <c r="I4369" s="10">
        <v>386</v>
      </c>
      <c r="J4369" s="11">
        <v>0.22</v>
      </c>
      <c r="K4369" s="9" t="s">
        <v>94</v>
      </c>
      <c r="L4369" s="9" t="s">
        <v>95</v>
      </c>
    </row>
    <row r="4370" spans="1:12" x14ac:dyDescent="0.2">
      <c r="A4370" t="str">
        <f>VLOOKUP(B4370,StateFIPS!A$2:B$52,2)</f>
        <v>Kentucky</v>
      </c>
      <c r="B4370">
        <f t="shared" si="71"/>
        <v>21</v>
      </c>
      <c r="C4370" s="9" t="s">
        <v>1920</v>
      </c>
      <c r="D4370" s="9" t="s">
        <v>93</v>
      </c>
      <c r="E4370" s="9" t="s">
        <v>2791</v>
      </c>
      <c r="F4370" s="9" t="s">
        <v>2792</v>
      </c>
      <c r="G4370" s="10">
        <v>14221</v>
      </c>
      <c r="H4370" s="9" t="s">
        <v>94</v>
      </c>
      <c r="I4370" s="10">
        <v>65062</v>
      </c>
      <c r="J4370" s="11">
        <v>0.22</v>
      </c>
      <c r="K4370" s="9" t="s">
        <v>94</v>
      </c>
      <c r="L4370" s="9" t="s">
        <v>95</v>
      </c>
    </row>
    <row r="4371" spans="1:12" x14ac:dyDescent="0.2">
      <c r="A4371" t="str">
        <f>VLOOKUP(B4371,StateFIPS!A$2:B$52,2)</f>
        <v>Florida</v>
      </c>
      <c r="B4371">
        <f t="shared" si="71"/>
        <v>12</v>
      </c>
      <c r="C4371" s="9" t="s">
        <v>2741</v>
      </c>
      <c r="D4371" s="9" t="s">
        <v>93</v>
      </c>
      <c r="E4371" s="9" t="s">
        <v>2791</v>
      </c>
      <c r="F4371" s="9" t="s">
        <v>2792</v>
      </c>
      <c r="G4371" s="10">
        <v>9631</v>
      </c>
      <c r="H4371" s="9" t="s">
        <v>94</v>
      </c>
      <c r="I4371" s="10">
        <v>44063</v>
      </c>
      <c r="J4371" s="11">
        <v>0.22</v>
      </c>
      <c r="K4371" s="9" t="s">
        <v>94</v>
      </c>
      <c r="L4371" s="9" t="s">
        <v>95</v>
      </c>
    </row>
    <row r="4372" spans="1:12" x14ac:dyDescent="0.2">
      <c r="A4372" t="str">
        <f>VLOOKUP(B4372,StateFIPS!A$2:B$52,2)</f>
        <v>Texas</v>
      </c>
      <c r="B4372">
        <f t="shared" si="71"/>
        <v>48</v>
      </c>
      <c r="C4372" s="9" t="s">
        <v>1053</v>
      </c>
      <c r="D4372" s="9" t="s">
        <v>93</v>
      </c>
      <c r="E4372" s="9" t="s">
        <v>2791</v>
      </c>
      <c r="F4372" s="9" t="s">
        <v>2792</v>
      </c>
      <c r="G4372" s="10">
        <v>13485</v>
      </c>
      <c r="H4372" s="9" t="s">
        <v>94</v>
      </c>
      <c r="I4372" s="10">
        <v>61694</v>
      </c>
      <c r="J4372" s="11">
        <v>0.22</v>
      </c>
      <c r="K4372" s="9" t="s">
        <v>94</v>
      </c>
      <c r="L4372" s="9" t="s">
        <v>95</v>
      </c>
    </row>
    <row r="4373" spans="1:12" x14ac:dyDescent="0.2">
      <c r="A4373" t="str">
        <f>VLOOKUP(B4373,StateFIPS!A$2:B$52,2)</f>
        <v>South Carolina</v>
      </c>
      <c r="B4373">
        <f t="shared" si="71"/>
        <v>45</v>
      </c>
      <c r="C4373" s="9" t="s">
        <v>1345</v>
      </c>
      <c r="D4373" s="9" t="s">
        <v>93</v>
      </c>
      <c r="E4373" s="9" t="s">
        <v>2791</v>
      </c>
      <c r="F4373" s="9" t="s">
        <v>2792</v>
      </c>
      <c r="G4373" s="10">
        <v>2356183</v>
      </c>
      <c r="H4373" s="9" t="s">
        <v>94</v>
      </c>
      <c r="I4373" s="10">
        <v>10779801</v>
      </c>
      <c r="J4373" s="11">
        <v>0.22</v>
      </c>
      <c r="K4373" s="9" t="s">
        <v>94</v>
      </c>
      <c r="L4373" s="9" t="s">
        <v>95</v>
      </c>
    </row>
    <row r="4374" spans="1:12" x14ac:dyDescent="0.2">
      <c r="A4374" t="str">
        <f>VLOOKUP(B4374,StateFIPS!A$2:B$52,2)</f>
        <v>New York</v>
      </c>
      <c r="B4374">
        <f t="shared" si="71"/>
        <v>36</v>
      </c>
      <c r="C4374" s="9" t="s">
        <v>1988</v>
      </c>
      <c r="D4374" s="9" t="s">
        <v>93</v>
      </c>
      <c r="E4374" s="9" t="s">
        <v>2791</v>
      </c>
      <c r="F4374" s="9" t="s">
        <v>2792</v>
      </c>
      <c r="G4374" s="10">
        <v>223</v>
      </c>
      <c r="H4374" s="9" t="s">
        <v>94</v>
      </c>
      <c r="I4374" s="10">
        <v>1022</v>
      </c>
      <c r="J4374" s="11">
        <v>0.22</v>
      </c>
      <c r="K4374" s="9" t="s">
        <v>94</v>
      </c>
      <c r="L4374" s="9" t="s">
        <v>95</v>
      </c>
    </row>
    <row r="4375" spans="1:12" x14ac:dyDescent="0.2">
      <c r="A4375" t="str">
        <f>VLOOKUP(B4375,StateFIPS!A$2:B$52,2)</f>
        <v>Indiana</v>
      </c>
      <c r="B4375">
        <f t="shared" si="71"/>
        <v>18</v>
      </c>
      <c r="C4375" s="9" t="s">
        <v>1687</v>
      </c>
      <c r="D4375" s="9" t="s">
        <v>93</v>
      </c>
      <c r="E4375" s="9" t="s">
        <v>2791</v>
      </c>
      <c r="F4375" s="9" t="s">
        <v>2792</v>
      </c>
      <c r="G4375" s="10">
        <v>32023</v>
      </c>
      <c r="H4375" s="9" t="s">
        <v>94</v>
      </c>
      <c r="I4375" s="10">
        <v>146509</v>
      </c>
      <c r="J4375" s="11">
        <v>0.22</v>
      </c>
      <c r="K4375" s="9" t="s">
        <v>94</v>
      </c>
      <c r="L4375" s="9" t="s">
        <v>95</v>
      </c>
    </row>
    <row r="4376" spans="1:12" x14ac:dyDescent="0.2">
      <c r="A4376" t="str">
        <f>VLOOKUP(B4376,StateFIPS!A$2:B$52,2)</f>
        <v>Kentucky</v>
      </c>
      <c r="B4376">
        <f t="shared" si="71"/>
        <v>21</v>
      </c>
      <c r="C4376" s="9" t="s">
        <v>159</v>
      </c>
      <c r="D4376" s="9" t="s">
        <v>93</v>
      </c>
      <c r="E4376" s="9" t="s">
        <v>2791</v>
      </c>
      <c r="F4376" s="9" t="s">
        <v>2792</v>
      </c>
      <c r="G4376" s="10">
        <v>404357</v>
      </c>
      <c r="H4376" s="9" t="s">
        <v>94</v>
      </c>
      <c r="I4376" s="10">
        <v>1849980</v>
      </c>
      <c r="J4376" s="11">
        <v>0.22</v>
      </c>
      <c r="K4376" s="9" t="s">
        <v>94</v>
      </c>
      <c r="L4376" s="9" t="s">
        <v>95</v>
      </c>
    </row>
    <row r="4377" spans="1:12" x14ac:dyDescent="0.2">
      <c r="A4377" t="str">
        <f>VLOOKUP(B4377,StateFIPS!A$2:B$52,2)</f>
        <v>Florida</v>
      </c>
      <c r="B4377">
        <f t="shared" si="71"/>
        <v>12</v>
      </c>
      <c r="C4377" s="9" t="s">
        <v>1970</v>
      </c>
      <c r="D4377" s="9" t="s">
        <v>93</v>
      </c>
      <c r="E4377" s="9" t="s">
        <v>2791</v>
      </c>
      <c r="F4377" s="9" t="s">
        <v>2792</v>
      </c>
      <c r="G4377" s="10">
        <v>9631</v>
      </c>
      <c r="H4377" s="9" t="s">
        <v>94</v>
      </c>
      <c r="I4377" s="10">
        <v>44063</v>
      </c>
      <c r="J4377" s="11">
        <v>0.22</v>
      </c>
      <c r="K4377" s="9" t="s">
        <v>94</v>
      </c>
      <c r="L4377" s="9" t="s">
        <v>95</v>
      </c>
    </row>
    <row r="4378" spans="1:12" x14ac:dyDescent="0.2">
      <c r="A4378" t="str">
        <f>VLOOKUP(B4378,StateFIPS!A$2:B$52,2)</f>
        <v>Texas</v>
      </c>
      <c r="B4378">
        <f t="shared" si="71"/>
        <v>48</v>
      </c>
      <c r="C4378" s="9" t="s">
        <v>1063</v>
      </c>
      <c r="D4378" s="9" t="s">
        <v>93</v>
      </c>
      <c r="E4378" s="9" t="s">
        <v>2791</v>
      </c>
      <c r="F4378" s="9" t="s">
        <v>2792</v>
      </c>
      <c r="G4378" s="10">
        <v>13485</v>
      </c>
      <c r="H4378" s="9" t="s">
        <v>94</v>
      </c>
      <c r="I4378" s="10">
        <v>61694</v>
      </c>
      <c r="J4378" s="11">
        <v>0.22</v>
      </c>
      <c r="K4378" s="9" t="s">
        <v>94</v>
      </c>
      <c r="L4378" s="9" t="s">
        <v>95</v>
      </c>
    </row>
    <row r="4379" spans="1:12" x14ac:dyDescent="0.2">
      <c r="A4379" t="str">
        <f>VLOOKUP(B4379,StateFIPS!A$2:B$52,2)</f>
        <v>Kentucky</v>
      </c>
      <c r="B4379">
        <f t="shared" si="71"/>
        <v>21</v>
      </c>
      <c r="C4379" s="9" t="s">
        <v>1923</v>
      </c>
      <c r="D4379" s="9" t="s">
        <v>93</v>
      </c>
      <c r="E4379" s="9" t="s">
        <v>2791</v>
      </c>
      <c r="F4379" s="9" t="s">
        <v>2792</v>
      </c>
      <c r="G4379" s="10">
        <v>14221</v>
      </c>
      <c r="H4379" s="9" t="s">
        <v>94</v>
      </c>
      <c r="I4379" s="10">
        <v>65062</v>
      </c>
      <c r="J4379" s="11">
        <v>0.22</v>
      </c>
      <c r="K4379" s="9" t="s">
        <v>94</v>
      </c>
      <c r="L4379" s="9" t="s">
        <v>95</v>
      </c>
    </row>
    <row r="4380" spans="1:12" x14ac:dyDescent="0.2">
      <c r="A4380" t="str">
        <f>VLOOKUP(B4380,StateFIPS!A$2:B$52,2)</f>
        <v>South Carolina</v>
      </c>
      <c r="B4380">
        <f t="shared" si="71"/>
        <v>45</v>
      </c>
      <c r="C4380" s="9" t="s">
        <v>2699</v>
      </c>
      <c r="D4380" s="9" t="s">
        <v>93</v>
      </c>
      <c r="E4380" s="9" t="s">
        <v>2791</v>
      </c>
      <c r="F4380" s="9" t="s">
        <v>2792</v>
      </c>
      <c r="G4380" s="10">
        <v>402998</v>
      </c>
      <c r="H4380" s="9" t="s">
        <v>94</v>
      </c>
      <c r="I4380" s="10">
        <v>1843761</v>
      </c>
      <c r="J4380" s="11">
        <v>0.22</v>
      </c>
      <c r="K4380" s="9" t="s">
        <v>94</v>
      </c>
      <c r="L4380" s="9" t="s">
        <v>95</v>
      </c>
    </row>
    <row r="4381" spans="1:12" x14ac:dyDescent="0.2">
      <c r="A4381" t="str">
        <f>VLOOKUP(B4381,StateFIPS!A$2:B$52,2)</f>
        <v>New York</v>
      </c>
      <c r="B4381">
        <f t="shared" si="71"/>
        <v>36</v>
      </c>
      <c r="C4381" s="9" t="s">
        <v>2251</v>
      </c>
      <c r="D4381" s="9" t="s">
        <v>93</v>
      </c>
      <c r="E4381" s="9" t="s">
        <v>2791</v>
      </c>
      <c r="F4381" s="9" t="s">
        <v>2792</v>
      </c>
      <c r="G4381" s="10">
        <v>59</v>
      </c>
      <c r="H4381" s="9" t="s">
        <v>94</v>
      </c>
      <c r="I4381" s="10">
        <v>271</v>
      </c>
      <c r="J4381" s="11">
        <v>0.22</v>
      </c>
      <c r="K4381" s="9" t="s">
        <v>94</v>
      </c>
      <c r="L4381" s="9" t="s">
        <v>95</v>
      </c>
    </row>
    <row r="4382" spans="1:12" x14ac:dyDescent="0.2">
      <c r="A4382" t="str">
        <f>VLOOKUP(B4382,StateFIPS!A$2:B$52,2)</f>
        <v>Alabama</v>
      </c>
      <c r="B4382">
        <f t="shared" si="71"/>
        <v>1</v>
      </c>
      <c r="C4382" s="9" t="s">
        <v>571</v>
      </c>
      <c r="D4382" s="9" t="s">
        <v>93</v>
      </c>
      <c r="E4382" s="9" t="s">
        <v>2791</v>
      </c>
      <c r="F4382" s="9" t="s">
        <v>2792</v>
      </c>
      <c r="G4382" s="10">
        <v>314948</v>
      </c>
      <c r="H4382" s="9" t="s">
        <v>94</v>
      </c>
      <c r="I4382" s="10">
        <v>1440922</v>
      </c>
      <c r="J4382" s="11">
        <v>0.22</v>
      </c>
      <c r="K4382" s="9" t="s">
        <v>94</v>
      </c>
      <c r="L4382" s="9" t="s">
        <v>95</v>
      </c>
    </row>
    <row r="4383" spans="1:12" x14ac:dyDescent="0.2">
      <c r="A4383" t="str">
        <f>VLOOKUP(B4383,StateFIPS!A$2:B$52,2)</f>
        <v>Oregon</v>
      </c>
      <c r="B4383">
        <f t="shared" si="71"/>
        <v>41</v>
      </c>
      <c r="C4383" s="9" t="s">
        <v>1292</v>
      </c>
      <c r="D4383" s="9" t="s">
        <v>93</v>
      </c>
      <c r="E4383" s="9" t="s">
        <v>2791</v>
      </c>
      <c r="F4383" s="9" t="s">
        <v>2792</v>
      </c>
      <c r="G4383" s="10">
        <v>54</v>
      </c>
      <c r="H4383" s="9" t="s">
        <v>94</v>
      </c>
      <c r="I4383" s="10">
        <v>246</v>
      </c>
      <c r="J4383" s="11">
        <v>0.22</v>
      </c>
      <c r="K4383" s="9" t="s">
        <v>94</v>
      </c>
      <c r="L4383" s="9" t="s">
        <v>95</v>
      </c>
    </row>
    <row r="4384" spans="1:12" x14ac:dyDescent="0.2">
      <c r="A4384" t="str">
        <f>VLOOKUP(B4384,StateFIPS!A$2:B$52,2)</f>
        <v>Kentucky</v>
      </c>
      <c r="B4384">
        <f t="shared" si="71"/>
        <v>21</v>
      </c>
      <c r="C4384" s="9" t="s">
        <v>197</v>
      </c>
      <c r="D4384" s="9" t="s">
        <v>93</v>
      </c>
      <c r="E4384" s="9" t="s">
        <v>2791</v>
      </c>
      <c r="F4384" s="9" t="s">
        <v>2792</v>
      </c>
      <c r="G4384" s="10">
        <v>14221</v>
      </c>
      <c r="H4384" s="9" t="s">
        <v>94</v>
      </c>
      <c r="I4384" s="10">
        <v>65062</v>
      </c>
      <c r="J4384" s="11">
        <v>0.22</v>
      </c>
      <c r="K4384" s="9" t="s">
        <v>94</v>
      </c>
      <c r="L4384" s="9" t="s">
        <v>95</v>
      </c>
    </row>
    <row r="4385" spans="1:12" x14ac:dyDescent="0.2">
      <c r="A4385" t="str">
        <f>VLOOKUP(B4385,StateFIPS!A$2:B$52,2)</f>
        <v>Texas</v>
      </c>
      <c r="B4385">
        <f t="shared" si="71"/>
        <v>48</v>
      </c>
      <c r="C4385" s="9" t="s">
        <v>2390</v>
      </c>
      <c r="D4385" s="9" t="s">
        <v>93</v>
      </c>
      <c r="E4385" s="9" t="s">
        <v>2791</v>
      </c>
      <c r="F4385" s="9" t="s">
        <v>2792</v>
      </c>
      <c r="G4385" s="10">
        <v>1476187</v>
      </c>
      <c r="H4385" s="9" t="s">
        <v>94</v>
      </c>
      <c r="I4385" s="10">
        <v>6753723</v>
      </c>
      <c r="J4385" s="11">
        <v>0.22</v>
      </c>
      <c r="K4385" s="9" t="s">
        <v>94</v>
      </c>
      <c r="L4385" s="9" t="s">
        <v>95</v>
      </c>
    </row>
    <row r="4386" spans="1:12" x14ac:dyDescent="0.2">
      <c r="A4386" t="str">
        <f>VLOOKUP(B4386,StateFIPS!A$2:B$52,2)</f>
        <v>South Carolina</v>
      </c>
      <c r="B4386">
        <f t="shared" si="71"/>
        <v>45</v>
      </c>
      <c r="C4386" s="9" t="s">
        <v>1344</v>
      </c>
      <c r="D4386" s="9" t="s">
        <v>93</v>
      </c>
      <c r="E4386" s="9" t="s">
        <v>2791</v>
      </c>
      <c r="F4386" s="9" t="s">
        <v>2792</v>
      </c>
      <c r="G4386" s="10">
        <v>15715</v>
      </c>
      <c r="H4386" s="9" t="s">
        <v>94</v>
      </c>
      <c r="I4386" s="10">
        <v>71900</v>
      </c>
      <c r="J4386" s="11">
        <v>0.22</v>
      </c>
      <c r="K4386" s="9" t="s">
        <v>94</v>
      </c>
      <c r="L4386" s="9" t="s">
        <v>95</v>
      </c>
    </row>
    <row r="4387" spans="1:12" x14ac:dyDescent="0.2">
      <c r="A4387" t="str">
        <f>VLOOKUP(B4387,StateFIPS!A$2:B$52,2)</f>
        <v>Oklahoma</v>
      </c>
      <c r="B4387">
        <f t="shared" si="71"/>
        <v>40</v>
      </c>
      <c r="C4387" s="9" t="s">
        <v>1300</v>
      </c>
      <c r="D4387" s="9" t="s">
        <v>93</v>
      </c>
      <c r="E4387" s="9" t="s">
        <v>2791</v>
      </c>
      <c r="F4387" s="9" t="s">
        <v>2792</v>
      </c>
      <c r="G4387" s="10">
        <v>10500</v>
      </c>
      <c r="H4387" s="9" t="s">
        <v>94</v>
      </c>
      <c r="I4387" s="10">
        <v>48040</v>
      </c>
      <c r="J4387" s="11">
        <v>0.22</v>
      </c>
      <c r="K4387" s="9" t="s">
        <v>94</v>
      </c>
      <c r="L4387" s="9" t="s">
        <v>95</v>
      </c>
    </row>
    <row r="4388" spans="1:12" x14ac:dyDescent="0.2">
      <c r="A4388" t="str">
        <f>VLOOKUP(B4388,StateFIPS!A$2:B$52,2)</f>
        <v>Arkansas</v>
      </c>
      <c r="B4388">
        <f t="shared" si="71"/>
        <v>5</v>
      </c>
      <c r="C4388" s="9" t="s">
        <v>618</v>
      </c>
      <c r="D4388" s="9" t="s">
        <v>93</v>
      </c>
      <c r="E4388" s="9" t="s">
        <v>2791</v>
      </c>
      <c r="F4388" s="9" t="s">
        <v>2792</v>
      </c>
      <c r="G4388" s="10">
        <v>304416</v>
      </c>
      <c r="H4388" s="9" t="s">
        <v>94</v>
      </c>
      <c r="I4388" s="10">
        <v>1392736</v>
      </c>
      <c r="J4388" s="11">
        <v>0.22</v>
      </c>
      <c r="K4388" s="9" t="s">
        <v>94</v>
      </c>
      <c r="L4388" s="9" t="s">
        <v>95</v>
      </c>
    </row>
    <row r="4389" spans="1:12" x14ac:dyDescent="0.2">
      <c r="A4389" t="str">
        <f>VLOOKUP(B4389,StateFIPS!A$2:B$52,2)</f>
        <v>Florida</v>
      </c>
      <c r="B4389">
        <f t="shared" si="71"/>
        <v>12</v>
      </c>
      <c r="C4389" s="9" t="s">
        <v>556</v>
      </c>
      <c r="D4389" s="9" t="s">
        <v>93</v>
      </c>
      <c r="E4389" s="9" t="s">
        <v>2791</v>
      </c>
      <c r="F4389" s="9" t="s">
        <v>2792</v>
      </c>
      <c r="G4389" s="10">
        <v>9631</v>
      </c>
      <c r="H4389" s="9" t="s">
        <v>94</v>
      </c>
      <c r="I4389" s="10">
        <v>44063</v>
      </c>
      <c r="J4389" s="11">
        <v>0.22</v>
      </c>
      <c r="K4389" s="9" t="s">
        <v>94</v>
      </c>
      <c r="L4389" s="9" t="s">
        <v>95</v>
      </c>
    </row>
    <row r="4390" spans="1:12" x14ac:dyDescent="0.2">
      <c r="A4390" t="str">
        <f>VLOOKUP(B4390,StateFIPS!A$2:B$52,2)</f>
        <v>Mississippi</v>
      </c>
      <c r="B4390">
        <f t="shared" si="71"/>
        <v>28</v>
      </c>
      <c r="C4390" s="9" t="s">
        <v>2703</v>
      </c>
      <c r="D4390" s="9" t="s">
        <v>93</v>
      </c>
      <c r="E4390" s="9" t="s">
        <v>2791</v>
      </c>
      <c r="F4390" s="9" t="s">
        <v>2792</v>
      </c>
      <c r="G4390" s="10">
        <v>16246</v>
      </c>
      <c r="H4390" s="9" t="s">
        <v>94</v>
      </c>
      <c r="I4390" s="10">
        <v>74328</v>
      </c>
      <c r="J4390" s="11">
        <v>0.22</v>
      </c>
      <c r="K4390" s="9" t="s">
        <v>94</v>
      </c>
      <c r="L4390" s="9" t="s">
        <v>95</v>
      </c>
    </row>
    <row r="4391" spans="1:12" x14ac:dyDescent="0.2">
      <c r="A4391" t="str">
        <f>VLOOKUP(B4391,StateFIPS!A$2:B$52,2)</f>
        <v>California</v>
      </c>
      <c r="B4391">
        <f t="shared" si="71"/>
        <v>6</v>
      </c>
      <c r="C4391" s="9" t="s">
        <v>514</v>
      </c>
      <c r="D4391" s="9" t="s">
        <v>93</v>
      </c>
      <c r="E4391" s="9" t="s">
        <v>2791</v>
      </c>
      <c r="F4391" s="9" t="s">
        <v>2792</v>
      </c>
      <c r="G4391" s="10">
        <v>131432</v>
      </c>
      <c r="H4391" s="9" t="s">
        <v>94</v>
      </c>
      <c r="I4391" s="10">
        <v>601317</v>
      </c>
      <c r="J4391" s="11">
        <v>0.22</v>
      </c>
      <c r="K4391" s="9" t="s">
        <v>94</v>
      </c>
      <c r="L4391" s="9" t="s">
        <v>95</v>
      </c>
    </row>
    <row r="4392" spans="1:12" x14ac:dyDescent="0.2">
      <c r="A4392" t="str">
        <f>VLOOKUP(B4392,StateFIPS!A$2:B$52,2)</f>
        <v>Indiana</v>
      </c>
      <c r="B4392">
        <f t="shared" si="71"/>
        <v>18</v>
      </c>
      <c r="C4392" s="9" t="s">
        <v>1682</v>
      </c>
      <c r="D4392" s="9" t="s">
        <v>93</v>
      </c>
      <c r="E4392" s="9" t="s">
        <v>2791</v>
      </c>
      <c r="F4392" s="9" t="s">
        <v>2792</v>
      </c>
      <c r="G4392" s="10">
        <v>32023</v>
      </c>
      <c r="H4392" s="9" t="s">
        <v>94</v>
      </c>
      <c r="I4392" s="10">
        <v>146509</v>
      </c>
      <c r="J4392" s="11">
        <v>0.22</v>
      </c>
      <c r="K4392" s="9" t="s">
        <v>94</v>
      </c>
      <c r="L4392" s="9" t="s">
        <v>95</v>
      </c>
    </row>
    <row r="4393" spans="1:12" x14ac:dyDescent="0.2">
      <c r="A4393" t="str">
        <f>VLOOKUP(B4393,StateFIPS!A$2:B$52,2)</f>
        <v>Alabama</v>
      </c>
      <c r="B4393">
        <f t="shared" si="71"/>
        <v>1</v>
      </c>
      <c r="C4393" s="9" t="s">
        <v>594</v>
      </c>
      <c r="D4393" s="9" t="s">
        <v>93</v>
      </c>
      <c r="E4393" s="9" t="s">
        <v>2791</v>
      </c>
      <c r="F4393" s="9" t="s">
        <v>2792</v>
      </c>
      <c r="G4393" s="10">
        <v>310499</v>
      </c>
      <c r="H4393" s="9" t="s">
        <v>94</v>
      </c>
      <c r="I4393" s="10">
        <v>1420568</v>
      </c>
      <c r="J4393" s="11">
        <v>0.22</v>
      </c>
      <c r="K4393" s="9" t="s">
        <v>94</v>
      </c>
      <c r="L4393" s="9" t="s">
        <v>95</v>
      </c>
    </row>
    <row r="4394" spans="1:12" x14ac:dyDescent="0.2">
      <c r="A4394" t="str">
        <f>VLOOKUP(B4394,StateFIPS!A$2:B$52,2)</f>
        <v>Texas</v>
      </c>
      <c r="B4394">
        <f t="shared" si="71"/>
        <v>48</v>
      </c>
      <c r="C4394" s="9" t="s">
        <v>1059</v>
      </c>
      <c r="D4394" s="9" t="s">
        <v>93</v>
      </c>
      <c r="E4394" s="9" t="s">
        <v>2791</v>
      </c>
      <c r="F4394" s="9" t="s">
        <v>2792</v>
      </c>
      <c r="G4394" s="10">
        <v>13485</v>
      </c>
      <c r="H4394" s="9" t="s">
        <v>94</v>
      </c>
      <c r="I4394" s="10">
        <v>61694</v>
      </c>
      <c r="J4394" s="11">
        <v>0.22</v>
      </c>
      <c r="K4394" s="9" t="s">
        <v>94</v>
      </c>
      <c r="L4394" s="9" t="s">
        <v>95</v>
      </c>
    </row>
    <row r="4395" spans="1:12" x14ac:dyDescent="0.2">
      <c r="A4395" t="str">
        <f>VLOOKUP(B4395,StateFIPS!A$2:B$52,2)</f>
        <v>New York</v>
      </c>
      <c r="B4395">
        <f t="shared" si="71"/>
        <v>36</v>
      </c>
      <c r="C4395" s="9" t="s">
        <v>2034</v>
      </c>
      <c r="D4395" s="9" t="s">
        <v>93</v>
      </c>
      <c r="E4395" s="9" t="s">
        <v>2791</v>
      </c>
      <c r="F4395" s="9" t="s">
        <v>2792</v>
      </c>
      <c r="G4395" s="10">
        <v>101</v>
      </c>
      <c r="H4395" s="9" t="s">
        <v>94</v>
      </c>
      <c r="I4395" s="10">
        <v>463</v>
      </c>
      <c r="J4395" s="11">
        <v>0.22</v>
      </c>
      <c r="K4395" s="9" t="s">
        <v>94</v>
      </c>
      <c r="L4395" s="9" t="s">
        <v>95</v>
      </c>
    </row>
    <row r="4396" spans="1:12" x14ac:dyDescent="0.2">
      <c r="A4396" t="str">
        <f>VLOOKUP(B4396,StateFIPS!A$2:B$52,2)</f>
        <v>Oregon</v>
      </c>
      <c r="B4396">
        <f t="shared" si="71"/>
        <v>41</v>
      </c>
      <c r="C4396" s="9" t="s">
        <v>2542</v>
      </c>
      <c r="D4396" s="9" t="s">
        <v>93</v>
      </c>
      <c r="E4396" s="9" t="s">
        <v>2791</v>
      </c>
      <c r="F4396" s="9" t="s">
        <v>2792</v>
      </c>
      <c r="G4396" s="10">
        <v>150</v>
      </c>
      <c r="H4396" s="9" t="s">
        <v>94</v>
      </c>
      <c r="I4396" s="10">
        <v>686</v>
      </c>
      <c r="J4396" s="11">
        <v>0.22</v>
      </c>
      <c r="K4396" s="9" t="s">
        <v>94</v>
      </c>
      <c r="L4396" s="9" t="s">
        <v>95</v>
      </c>
    </row>
    <row r="4397" spans="1:12" x14ac:dyDescent="0.2">
      <c r="A4397" t="str">
        <f>VLOOKUP(B4397,StateFIPS!A$2:B$52,2)</f>
        <v>Oklahoma</v>
      </c>
      <c r="B4397">
        <f t="shared" si="71"/>
        <v>40</v>
      </c>
      <c r="C4397" s="9" t="s">
        <v>1323</v>
      </c>
      <c r="D4397" s="9" t="s">
        <v>93</v>
      </c>
      <c r="E4397" s="9" t="s">
        <v>2791</v>
      </c>
      <c r="F4397" s="9" t="s">
        <v>2792</v>
      </c>
      <c r="G4397" s="10">
        <v>10500</v>
      </c>
      <c r="H4397" s="9" t="s">
        <v>94</v>
      </c>
      <c r="I4397" s="10">
        <v>48040</v>
      </c>
      <c r="J4397" s="11">
        <v>0.22</v>
      </c>
      <c r="K4397" s="9" t="s">
        <v>94</v>
      </c>
      <c r="L4397" s="9" t="s">
        <v>95</v>
      </c>
    </row>
    <row r="4398" spans="1:12" x14ac:dyDescent="0.2">
      <c r="A4398" t="str">
        <f>VLOOKUP(B4398,StateFIPS!A$2:B$52,2)</f>
        <v>South Carolina</v>
      </c>
      <c r="B4398">
        <f t="shared" si="71"/>
        <v>45</v>
      </c>
      <c r="C4398" s="9" t="s">
        <v>1358</v>
      </c>
      <c r="D4398" s="9" t="s">
        <v>93</v>
      </c>
      <c r="E4398" s="9" t="s">
        <v>2791</v>
      </c>
      <c r="F4398" s="9" t="s">
        <v>2792</v>
      </c>
      <c r="G4398" s="10">
        <v>15715</v>
      </c>
      <c r="H4398" s="9" t="s">
        <v>94</v>
      </c>
      <c r="I4398" s="10">
        <v>71900</v>
      </c>
      <c r="J4398" s="11">
        <v>0.22</v>
      </c>
      <c r="K4398" s="9" t="s">
        <v>94</v>
      </c>
      <c r="L4398" s="9" t="s">
        <v>95</v>
      </c>
    </row>
    <row r="4399" spans="1:12" x14ac:dyDescent="0.2">
      <c r="A4399" t="str">
        <f>VLOOKUP(B4399,StateFIPS!A$2:B$52,2)</f>
        <v>Indiana</v>
      </c>
      <c r="B4399">
        <f t="shared" si="71"/>
        <v>18</v>
      </c>
      <c r="C4399" s="9" t="s">
        <v>223</v>
      </c>
      <c r="D4399" s="9" t="s">
        <v>93</v>
      </c>
      <c r="E4399" s="9" t="s">
        <v>2791</v>
      </c>
      <c r="F4399" s="9" t="s">
        <v>2792</v>
      </c>
      <c r="G4399" s="10">
        <v>32023</v>
      </c>
      <c r="H4399" s="9" t="s">
        <v>94</v>
      </c>
      <c r="I4399" s="10">
        <v>146509</v>
      </c>
      <c r="J4399" s="11">
        <v>0.22</v>
      </c>
      <c r="K4399" s="9" t="s">
        <v>94</v>
      </c>
      <c r="L4399" s="9" t="s">
        <v>95</v>
      </c>
    </row>
    <row r="4400" spans="1:12" x14ac:dyDescent="0.2">
      <c r="A4400" t="str">
        <f>VLOOKUP(B4400,StateFIPS!A$2:B$52,2)</f>
        <v>Kentucky</v>
      </c>
      <c r="B4400">
        <f t="shared" si="71"/>
        <v>21</v>
      </c>
      <c r="C4400" s="9" t="s">
        <v>1878</v>
      </c>
      <c r="D4400" s="9" t="s">
        <v>93</v>
      </c>
      <c r="E4400" s="9" t="s">
        <v>2791</v>
      </c>
      <c r="F4400" s="9" t="s">
        <v>2792</v>
      </c>
      <c r="G4400" s="10">
        <v>14221</v>
      </c>
      <c r="H4400" s="9" t="s">
        <v>94</v>
      </c>
      <c r="I4400" s="10">
        <v>65062</v>
      </c>
      <c r="J4400" s="11">
        <v>0.22</v>
      </c>
      <c r="K4400" s="9" t="s">
        <v>94</v>
      </c>
      <c r="L4400" s="9" t="s">
        <v>95</v>
      </c>
    </row>
    <row r="4401" spans="1:12" x14ac:dyDescent="0.2">
      <c r="A4401" t="str">
        <f>VLOOKUP(B4401,StateFIPS!A$2:B$52,2)</f>
        <v>Indiana</v>
      </c>
      <c r="B4401">
        <f t="shared" si="71"/>
        <v>18</v>
      </c>
      <c r="C4401" s="9" t="s">
        <v>1589</v>
      </c>
      <c r="D4401" s="9" t="s">
        <v>93</v>
      </c>
      <c r="E4401" s="9" t="s">
        <v>2791</v>
      </c>
      <c r="F4401" s="9" t="s">
        <v>2792</v>
      </c>
      <c r="G4401" s="10">
        <v>32023</v>
      </c>
      <c r="H4401" s="9" t="s">
        <v>94</v>
      </c>
      <c r="I4401" s="10">
        <v>146509</v>
      </c>
      <c r="J4401" s="11">
        <v>0.22</v>
      </c>
      <c r="K4401" s="9" t="s">
        <v>94</v>
      </c>
      <c r="L4401" s="9" t="s">
        <v>95</v>
      </c>
    </row>
    <row r="4402" spans="1:12" x14ac:dyDescent="0.2">
      <c r="A4402" t="str">
        <f>VLOOKUP(B4402,StateFIPS!A$2:B$52,2)</f>
        <v>Kentucky</v>
      </c>
      <c r="B4402">
        <f t="shared" si="71"/>
        <v>21</v>
      </c>
      <c r="C4402" s="9" t="s">
        <v>167</v>
      </c>
      <c r="D4402" s="9" t="s">
        <v>93</v>
      </c>
      <c r="E4402" s="9" t="s">
        <v>2791</v>
      </c>
      <c r="F4402" s="9" t="s">
        <v>2792</v>
      </c>
      <c r="G4402" s="10">
        <v>14221</v>
      </c>
      <c r="H4402" s="9" t="s">
        <v>94</v>
      </c>
      <c r="I4402" s="10">
        <v>65062</v>
      </c>
      <c r="J4402" s="11">
        <v>0.22</v>
      </c>
      <c r="K4402" s="9" t="s">
        <v>94</v>
      </c>
      <c r="L4402" s="9" t="s">
        <v>95</v>
      </c>
    </row>
    <row r="4403" spans="1:12" x14ac:dyDescent="0.2">
      <c r="A4403" t="str">
        <f>VLOOKUP(B4403,StateFIPS!A$2:B$52,2)</f>
        <v>New York</v>
      </c>
      <c r="B4403">
        <f t="shared" si="71"/>
        <v>36</v>
      </c>
      <c r="C4403" s="9" t="s">
        <v>1205</v>
      </c>
      <c r="D4403" s="9" t="s">
        <v>93</v>
      </c>
      <c r="E4403" s="9" t="s">
        <v>2791</v>
      </c>
      <c r="F4403" s="9" t="s">
        <v>2792</v>
      </c>
      <c r="G4403" s="10">
        <v>263</v>
      </c>
      <c r="H4403" s="9" t="s">
        <v>94</v>
      </c>
      <c r="I4403" s="10">
        <v>1204</v>
      </c>
      <c r="J4403" s="11">
        <v>0.22</v>
      </c>
      <c r="K4403" s="9" t="s">
        <v>94</v>
      </c>
      <c r="L4403" s="9" t="s">
        <v>95</v>
      </c>
    </row>
    <row r="4404" spans="1:12" x14ac:dyDescent="0.2">
      <c r="A4404" t="str">
        <f>VLOOKUP(B4404,StateFIPS!A$2:B$52,2)</f>
        <v>Kentucky</v>
      </c>
      <c r="B4404">
        <f t="shared" si="71"/>
        <v>21</v>
      </c>
      <c r="C4404" s="9" t="s">
        <v>1891</v>
      </c>
      <c r="D4404" s="9" t="s">
        <v>93</v>
      </c>
      <c r="E4404" s="9" t="s">
        <v>2791</v>
      </c>
      <c r="F4404" s="9" t="s">
        <v>2792</v>
      </c>
      <c r="G4404" s="10">
        <v>14221</v>
      </c>
      <c r="H4404" s="9" t="s">
        <v>94</v>
      </c>
      <c r="I4404" s="10">
        <v>65062</v>
      </c>
      <c r="J4404" s="11">
        <v>0.22</v>
      </c>
      <c r="K4404" s="9" t="s">
        <v>94</v>
      </c>
      <c r="L4404" s="9" t="s">
        <v>95</v>
      </c>
    </row>
    <row r="4405" spans="1:12" x14ac:dyDescent="0.2">
      <c r="A4405" t="str">
        <f>VLOOKUP(B4405,StateFIPS!A$2:B$52,2)</f>
        <v>South Carolina</v>
      </c>
      <c r="B4405">
        <f t="shared" si="71"/>
        <v>45</v>
      </c>
      <c r="C4405" s="9" t="s">
        <v>1346</v>
      </c>
      <c r="D4405" s="9" t="s">
        <v>93</v>
      </c>
      <c r="E4405" s="9" t="s">
        <v>2791</v>
      </c>
      <c r="F4405" s="9" t="s">
        <v>2792</v>
      </c>
      <c r="G4405" s="10">
        <v>15715</v>
      </c>
      <c r="H4405" s="9" t="s">
        <v>94</v>
      </c>
      <c r="I4405" s="10">
        <v>71900</v>
      </c>
      <c r="J4405" s="11">
        <v>0.22</v>
      </c>
      <c r="K4405" s="9" t="s">
        <v>94</v>
      </c>
      <c r="L4405" s="9" t="s">
        <v>95</v>
      </c>
    </row>
    <row r="4406" spans="1:12" x14ac:dyDescent="0.2">
      <c r="A4406" t="str">
        <f>VLOOKUP(B4406,StateFIPS!A$2:B$52,2)</f>
        <v>Kentucky</v>
      </c>
      <c r="B4406">
        <f t="shared" si="71"/>
        <v>21</v>
      </c>
      <c r="C4406" s="9" t="s">
        <v>1918</v>
      </c>
      <c r="D4406" s="9" t="s">
        <v>93</v>
      </c>
      <c r="E4406" s="9" t="s">
        <v>2791</v>
      </c>
      <c r="F4406" s="9" t="s">
        <v>2792</v>
      </c>
      <c r="G4406" s="10">
        <v>14221</v>
      </c>
      <c r="H4406" s="9" t="s">
        <v>94</v>
      </c>
      <c r="I4406" s="10">
        <v>65062</v>
      </c>
      <c r="J4406" s="11">
        <v>0.22</v>
      </c>
      <c r="K4406" s="9" t="s">
        <v>94</v>
      </c>
      <c r="L4406" s="9" t="s">
        <v>95</v>
      </c>
    </row>
    <row r="4407" spans="1:12" x14ac:dyDescent="0.2">
      <c r="A4407" t="str">
        <f>VLOOKUP(B4407,StateFIPS!A$2:B$52,2)</f>
        <v>Arkansas</v>
      </c>
      <c r="B4407">
        <f t="shared" si="71"/>
        <v>5</v>
      </c>
      <c r="C4407" s="9" t="s">
        <v>620</v>
      </c>
      <c r="D4407" s="9" t="s">
        <v>93</v>
      </c>
      <c r="E4407" s="9" t="s">
        <v>2791</v>
      </c>
      <c r="F4407" s="9" t="s">
        <v>2792</v>
      </c>
      <c r="G4407" s="10">
        <v>1227289</v>
      </c>
      <c r="H4407" s="9" t="s">
        <v>94</v>
      </c>
      <c r="I4407" s="10">
        <v>5614984</v>
      </c>
      <c r="J4407" s="11">
        <v>0.22</v>
      </c>
      <c r="K4407" s="9" t="s">
        <v>94</v>
      </c>
      <c r="L4407" s="9" t="s">
        <v>95</v>
      </c>
    </row>
    <row r="4408" spans="1:12" x14ac:dyDescent="0.2">
      <c r="A4408" t="str">
        <f>VLOOKUP(B4408,StateFIPS!A$2:B$52,2)</f>
        <v>Texas</v>
      </c>
      <c r="B4408">
        <f t="shared" si="71"/>
        <v>48</v>
      </c>
      <c r="C4408" s="9" t="s">
        <v>2294</v>
      </c>
      <c r="D4408" s="9" t="s">
        <v>93</v>
      </c>
      <c r="E4408" s="9" t="s">
        <v>2791</v>
      </c>
      <c r="F4408" s="9" t="s">
        <v>2792</v>
      </c>
      <c r="G4408" s="10">
        <v>392</v>
      </c>
      <c r="H4408" s="9" t="s">
        <v>94</v>
      </c>
      <c r="I4408" s="10">
        <v>1795</v>
      </c>
      <c r="J4408" s="11">
        <v>0.22</v>
      </c>
      <c r="K4408" s="9" t="s">
        <v>94</v>
      </c>
      <c r="L4408" s="9" t="s">
        <v>95</v>
      </c>
    </row>
    <row r="4409" spans="1:12" x14ac:dyDescent="0.2">
      <c r="A4409" t="str">
        <f>VLOOKUP(B4409,StateFIPS!A$2:B$52,2)</f>
        <v>Oregon</v>
      </c>
      <c r="B4409">
        <f t="shared" si="71"/>
        <v>41</v>
      </c>
      <c r="C4409" s="9" t="s">
        <v>2285</v>
      </c>
      <c r="D4409" s="9" t="s">
        <v>93</v>
      </c>
      <c r="E4409" s="9" t="s">
        <v>2791</v>
      </c>
      <c r="F4409" s="9" t="s">
        <v>2792</v>
      </c>
      <c r="G4409" s="10">
        <v>95</v>
      </c>
      <c r="H4409" s="9" t="s">
        <v>94</v>
      </c>
      <c r="I4409" s="10">
        <v>433</v>
      </c>
      <c r="J4409" s="11">
        <v>0.22</v>
      </c>
      <c r="K4409" s="9" t="s">
        <v>94</v>
      </c>
      <c r="L4409" s="9" t="s">
        <v>95</v>
      </c>
    </row>
    <row r="4410" spans="1:12" x14ac:dyDescent="0.2">
      <c r="A4410" t="str">
        <f>VLOOKUP(B4410,StateFIPS!A$2:B$52,2)</f>
        <v>Virginia</v>
      </c>
      <c r="B4410">
        <f t="shared" si="71"/>
        <v>51</v>
      </c>
      <c r="C4410" s="9" t="s">
        <v>2577</v>
      </c>
      <c r="D4410" s="9" t="s">
        <v>93</v>
      </c>
      <c r="E4410" s="9" t="s">
        <v>2791</v>
      </c>
      <c r="F4410" s="9" t="s">
        <v>2792</v>
      </c>
      <c r="G4410" s="10">
        <v>97455</v>
      </c>
      <c r="H4410" s="9" t="s">
        <v>94</v>
      </c>
      <c r="I4410" s="10">
        <v>445866</v>
      </c>
      <c r="J4410" s="11">
        <v>0.22</v>
      </c>
      <c r="K4410" s="9" t="s">
        <v>94</v>
      </c>
      <c r="L4410" s="9" t="s">
        <v>95</v>
      </c>
    </row>
    <row r="4411" spans="1:12" x14ac:dyDescent="0.2">
      <c r="A4411" t="str">
        <f>VLOOKUP(B4411,StateFIPS!A$2:B$52,2)</f>
        <v>North Carolina</v>
      </c>
      <c r="B4411">
        <f t="shared" si="71"/>
        <v>37</v>
      </c>
      <c r="C4411" s="9" t="s">
        <v>2707</v>
      </c>
      <c r="D4411" s="9" t="s">
        <v>93</v>
      </c>
      <c r="E4411" s="9" t="s">
        <v>2791</v>
      </c>
      <c r="F4411" s="9" t="s">
        <v>2792</v>
      </c>
      <c r="G4411" s="10">
        <v>9647</v>
      </c>
      <c r="H4411" s="9" t="s">
        <v>94</v>
      </c>
      <c r="I4411" s="10">
        <v>44136</v>
      </c>
      <c r="J4411" s="11">
        <v>0.22</v>
      </c>
      <c r="K4411" s="9" t="s">
        <v>94</v>
      </c>
      <c r="L4411" s="9" t="s">
        <v>95</v>
      </c>
    </row>
    <row r="4412" spans="1:12" x14ac:dyDescent="0.2">
      <c r="A4412" t="str">
        <f>VLOOKUP(B4412,StateFIPS!A$2:B$52,2)</f>
        <v>Alabama</v>
      </c>
      <c r="B4412">
        <f t="shared" si="71"/>
        <v>1</v>
      </c>
      <c r="C4412" s="9" t="s">
        <v>595</v>
      </c>
      <c r="D4412" s="9" t="s">
        <v>93</v>
      </c>
      <c r="E4412" s="9" t="s">
        <v>2791</v>
      </c>
      <c r="F4412" s="9" t="s">
        <v>2792</v>
      </c>
      <c r="G4412" s="10">
        <v>119951</v>
      </c>
      <c r="H4412" s="9" t="s">
        <v>94</v>
      </c>
      <c r="I4412" s="10">
        <v>548788</v>
      </c>
      <c r="J4412" s="11">
        <v>0.22</v>
      </c>
      <c r="K4412" s="9" t="s">
        <v>94</v>
      </c>
      <c r="L4412" s="9" t="s">
        <v>95</v>
      </c>
    </row>
    <row r="4413" spans="1:12" x14ac:dyDescent="0.2">
      <c r="A4413" t="str">
        <f>VLOOKUP(B4413,StateFIPS!A$2:B$52,2)</f>
        <v>Kentucky</v>
      </c>
      <c r="B4413">
        <f t="shared" si="71"/>
        <v>21</v>
      </c>
      <c r="C4413" s="9" t="s">
        <v>154</v>
      </c>
      <c r="D4413" s="9" t="s">
        <v>93</v>
      </c>
      <c r="E4413" s="9" t="s">
        <v>2791</v>
      </c>
      <c r="F4413" s="9" t="s">
        <v>2792</v>
      </c>
      <c r="G4413" s="10">
        <v>222936</v>
      </c>
      <c r="H4413" s="9" t="s">
        <v>94</v>
      </c>
      <c r="I4413" s="10">
        <v>1019956</v>
      </c>
      <c r="J4413" s="11">
        <v>0.22</v>
      </c>
      <c r="K4413" s="9" t="s">
        <v>94</v>
      </c>
      <c r="L4413" s="9" t="s">
        <v>95</v>
      </c>
    </row>
    <row r="4414" spans="1:12" x14ac:dyDescent="0.2">
      <c r="A4414" t="str">
        <f>VLOOKUP(B4414,StateFIPS!A$2:B$52,2)</f>
        <v>Iowa</v>
      </c>
      <c r="B4414">
        <f t="shared" si="71"/>
        <v>19</v>
      </c>
      <c r="C4414" s="9" t="s">
        <v>244</v>
      </c>
      <c r="D4414" s="9" t="s">
        <v>93</v>
      </c>
      <c r="E4414" s="9" t="s">
        <v>2791</v>
      </c>
      <c r="F4414" s="9" t="s">
        <v>2792</v>
      </c>
      <c r="G4414" s="10">
        <v>4962</v>
      </c>
      <c r="H4414" s="9" t="s">
        <v>94</v>
      </c>
      <c r="I4414" s="10">
        <v>22701</v>
      </c>
      <c r="J4414" s="11">
        <v>0.22</v>
      </c>
      <c r="K4414" s="9" t="s">
        <v>94</v>
      </c>
      <c r="L4414" s="9" t="s">
        <v>95</v>
      </c>
    </row>
    <row r="4415" spans="1:12" x14ac:dyDescent="0.2">
      <c r="A4415" t="str">
        <f>VLOOKUP(B4415,StateFIPS!A$2:B$52,2)</f>
        <v>North Carolina</v>
      </c>
      <c r="B4415">
        <f t="shared" si="71"/>
        <v>37</v>
      </c>
      <c r="C4415" s="9" t="s">
        <v>1212</v>
      </c>
      <c r="D4415" s="9" t="s">
        <v>93</v>
      </c>
      <c r="E4415" s="9" t="s">
        <v>2791</v>
      </c>
      <c r="F4415" s="9" t="s">
        <v>2792</v>
      </c>
      <c r="G4415" s="10">
        <v>275579</v>
      </c>
      <c r="H4415" s="9" t="s">
        <v>94</v>
      </c>
      <c r="I4415" s="10">
        <v>1260807</v>
      </c>
      <c r="J4415" s="11">
        <v>0.22</v>
      </c>
      <c r="K4415" s="9" t="s">
        <v>94</v>
      </c>
      <c r="L4415" s="9" t="s">
        <v>95</v>
      </c>
    </row>
    <row r="4416" spans="1:12" x14ac:dyDescent="0.2">
      <c r="A4416" t="str">
        <f>VLOOKUP(B4416,StateFIPS!A$2:B$52,2)</f>
        <v>Kentucky</v>
      </c>
      <c r="B4416">
        <f t="shared" si="71"/>
        <v>21</v>
      </c>
      <c r="C4416" s="9" t="s">
        <v>122</v>
      </c>
      <c r="D4416" s="9" t="s">
        <v>93</v>
      </c>
      <c r="E4416" s="9" t="s">
        <v>2791</v>
      </c>
      <c r="F4416" s="9" t="s">
        <v>2792</v>
      </c>
      <c r="G4416" s="10">
        <v>14221</v>
      </c>
      <c r="H4416" s="9" t="s">
        <v>94</v>
      </c>
      <c r="I4416" s="10">
        <v>65062</v>
      </c>
      <c r="J4416" s="11">
        <v>0.22</v>
      </c>
      <c r="K4416" s="9" t="s">
        <v>94</v>
      </c>
      <c r="L4416" s="9" t="s">
        <v>95</v>
      </c>
    </row>
    <row r="4417" spans="1:12" x14ac:dyDescent="0.2">
      <c r="A4417" t="str">
        <f>VLOOKUP(B4417,StateFIPS!A$2:B$52,2)</f>
        <v>Alabama</v>
      </c>
      <c r="B4417">
        <f t="shared" si="71"/>
        <v>1</v>
      </c>
      <c r="C4417" s="9" t="s">
        <v>607</v>
      </c>
      <c r="D4417" s="9" t="s">
        <v>93</v>
      </c>
      <c r="E4417" s="9" t="s">
        <v>2791</v>
      </c>
      <c r="F4417" s="9" t="s">
        <v>2792</v>
      </c>
      <c r="G4417" s="10">
        <v>1431599</v>
      </c>
      <c r="H4417" s="9" t="s">
        <v>94</v>
      </c>
      <c r="I4417" s="10">
        <v>6549725</v>
      </c>
      <c r="J4417" s="11">
        <v>0.22</v>
      </c>
      <c r="K4417" s="9" t="s">
        <v>94</v>
      </c>
      <c r="L4417" s="9" t="s">
        <v>95</v>
      </c>
    </row>
    <row r="4418" spans="1:12" x14ac:dyDescent="0.2">
      <c r="A4418" t="str">
        <f>VLOOKUP(B4418,StateFIPS!A$2:B$52,2)</f>
        <v>North Carolina</v>
      </c>
      <c r="B4418">
        <f t="shared" si="71"/>
        <v>37</v>
      </c>
      <c r="C4418" s="9" t="s">
        <v>1180</v>
      </c>
      <c r="D4418" s="9" t="s">
        <v>93</v>
      </c>
      <c r="E4418" s="9" t="s">
        <v>2791</v>
      </c>
      <c r="F4418" s="9" t="s">
        <v>2792</v>
      </c>
      <c r="G4418" s="10">
        <v>9647</v>
      </c>
      <c r="H4418" s="9" t="s">
        <v>94</v>
      </c>
      <c r="I4418" s="10">
        <v>44136</v>
      </c>
      <c r="J4418" s="11">
        <v>0.22</v>
      </c>
      <c r="K4418" s="9" t="s">
        <v>94</v>
      </c>
      <c r="L4418" s="9" t="s">
        <v>95</v>
      </c>
    </row>
    <row r="4419" spans="1:12" x14ac:dyDescent="0.2">
      <c r="A4419" t="str">
        <f>VLOOKUP(B4419,StateFIPS!A$2:B$52,2)</f>
        <v>North Carolina</v>
      </c>
      <c r="B4419">
        <f t="shared" ref="B4419:B4482" si="72">VALUE(LEFT(C4419,2))</f>
        <v>37</v>
      </c>
      <c r="C4419" s="9" t="s">
        <v>1183</v>
      </c>
      <c r="D4419" s="9" t="s">
        <v>93</v>
      </c>
      <c r="E4419" s="9" t="s">
        <v>2791</v>
      </c>
      <c r="F4419" s="9" t="s">
        <v>2792</v>
      </c>
      <c r="G4419" s="10">
        <v>136971</v>
      </c>
      <c r="H4419" s="9" t="s">
        <v>94</v>
      </c>
      <c r="I4419" s="10">
        <v>626656</v>
      </c>
      <c r="J4419" s="11">
        <v>0.22</v>
      </c>
      <c r="K4419" s="9" t="s">
        <v>94</v>
      </c>
      <c r="L4419" s="9" t="s">
        <v>95</v>
      </c>
    </row>
    <row r="4420" spans="1:12" x14ac:dyDescent="0.2">
      <c r="A4420" t="str">
        <f>VLOOKUP(B4420,StateFIPS!A$2:B$52,2)</f>
        <v>South Carolina</v>
      </c>
      <c r="B4420">
        <f t="shared" si="72"/>
        <v>45</v>
      </c>
      <c r="C4420" s="9" t="s">
        <v>1375</v>
      </c>
      <c r="D4420" s="9" t="s">
        <v>93</v>
      </c>
      <c r="E4420" s="9" t="s">
        <v>2791</v>
      </c>
      <c r="F4420" s="9" t="s">
        <v>2792</v>
      </c>
      <c r="G4420" s="10">
        <v>256565</v>
      </c>
      <c r="H4420" s="9" t="s">
        <v>94</v>
      </c>
      <c r="I4420" s="10">
        <v>1173813</v>
      </c>
      <c r="J4420" s="11">
        <v>0.22</v>
      </c>
      <c r="K4420" s="9" t="s">
        <v>94</v>
      </c>
      <c r="L4420" s="9" t="s">
        <v>95</v>
      </c>
    </row>
    <row r="4421" spans="1:12" x14ac:dyDescent="0.2">
      <c r="A4421" t="str">
        <f>VLOOKUP(B4421,StateFIPS!A$2:B$52,2)</f>
        <v>Kentucky</v>
      </c>
      <c r="B4421">
        <f t="shared" si="72"/>
        <v>21</v>
      </c>
      <c r="C4421" s="9" t="s">
        <v>112</v>
      </c>
      <c r="D4421" s="9" t="s">
        <v>93</v>
      </c>
      <c r="E4421" s="9" t="s">
        <v>2791</v>
      </c>
      <c r="F4421" s="9" t="s">
        <v>2792</v>
      </c>
      <c r="G4421" s="10">
        <v>14221</v>
      </c>
      <c r="H4421" s="9" t="s">
        <v>94</v>
      </c>
      <c r="I4421" s="10">
        <v>65062</v>
      </c>
      <c r="J4421" s="11">
        <v>0.22</v>
      </c>
      <c r="K4421" s="9" t="s">
        <v>94</v>
      </c>
      <c r="L4421" s="9" t="s">
        <v>95</v>
      </c>
    </row>
    <row r="4422" spans="1:12" x14ac:dyDescent="0.2">
      <c r="A4422" t="str">
        <f>VLOOKUP(B4422,StateFIPS!A$2:B$52,2)</f>
        <v>North Carolina</v>
      </c>
      <c r="B4422">
        <f t="shared" si="72"/>
        <v>37</v>
      </c>
      <c r="C4422" s="9" t="s">
        <v>1906</v>
      </c>
      <c r="D4422" s="9" t="s">
        <v>93</v>
      </c>
      <c r="E4422" s="9" t="s">
        <v>2791</v>
      </c>
      <c r="F4422" s="9" t="s">
        <v>2792</v>
      </c>
      <c r="G4422" s="10">
        <v>97049</v>
      </c>
      <c r="H4422" s="9" t="s">
        <v>94</v>
      </c>
      <c r="I4422" s="10">
        <v>444012</v>
      </c>
      <c r="J4422" s="11">
        <v>0.22</v>
      </c>
      <c r="K4422" s="9" t="s">
        <v>94</v>
      </c>
      <c r="L4422" s="9" t="s">
        <v>95</v>
      </c>
    </row>
    <row r="4423" spans="1:12" x14ac:dyDescent="0.2">
      <c r="A4423" t="str">
        <f>VLOOKUP(B4423,StateFIPS!A$2:B$52,2)</f>
        <v>Iowa</v>
      </c>
      <c r="B4423">
        <f t="shared" si="72"/>
        <v>19</v>
      </c>
      <c r="C4423" s="9" t="s">
        <v>211</v>
      </c>
      <c r="D4423" s="9" t="s">
        <v>93</v>
      </c>
      <c r="E4423" s="9" t="s">
        <v>2791</v>
      </c>
      <c r="F4423" s="9" t="s">
        <v>2792</v>
      </c>
      <c r="G4423" s="10">
        <v>17730</v>
      </c>
      <c r="H4423" s="9" t="s">
        <v>94</v>
      </c>
      <c r="I4423" s="10">
        <v>81116</v>
      </c>
      <c r="J4423" s="11">
        <v>0.22</v>
      </c>
      <c r="K4423" s="9" t="s">
        <v>94</v>
      </c>
      <c r="L4423" s="9" t="s">
        <v>95</v>
      </c>
    </row>
    <row r="4424" spans="1:12" x14ac:dyDescent="0.2">
      <c r="A4424" t="str">
        <f>VLOOKUP(B4424,StateFIPS!A$2:B$52,2)</f>
        <v>Alabama</v>
      </c>
      <c r="B4424">
        <f t="shared" si="72"/>
        <v>1</v>
      </c>
      <c r="C4424" s="9" t="s">
        <v>593</v>
      </c>
      <c r="D4424" s="9" t="s">
        <v>93</v>
      </c>
      <c r="E4424" s="9" t="s">
        <v>2791</v>
      </c>
      <c r="F4424" s="9" t="s">
        <v>2792</v>
      </c>
      <c r="G4424" s="10">
        <v>8824</v>
      </c>
      <c r="H4424" s="9" t="s">
        <v>94</v>
      </c>
      <c r="I4424" s="10">
        <v>40369</v>
      </c>
      <c r="J4424" s="11">
        <v>0.22</v>
      </c>
      <c r="K4424" s="9" t="s">
        <v>94</v>
      </c>
      <c r="L4424" s="9" t="s">
        <v>95</v>
      </c>
    </row>
    <row r="4425" spans="1:12" x14ac:dyDescent="0.2">
      <c r="A4425" t="str">
        <f>VLOOKUP(B4425,StateFIPS!A$2:B$52,2)</f>
        <v>North Carolina</v>
      </c>
      <c r="B4425">
        <f t="shared" si="72"/>
        <v>37</v>
      </c>
      <c r="C4425" s="9" t="s">
        <v>1184</v>
      </c>
      <c r="D4425" s="9" t="s">
        <v>93</v>
      </c>
      <c r="E4425" s="9" t="s">
        <v>2791</v>
      </c>
      <c r="F4425" s="9" t="s">
        <v>2792</v>
      </c>
      <c r="G4425" s="10">
        <v>206972</v>
      </c>
      <c r="H4425" s="9" t="s">
        <v>94</v>
      </c>
      <c r="I4425" s="10">
        <v>946920</v>
      </c>
      <c r="J4425" s="11">
        <v>0.22</v>
      </c>
      <c r="K4425" s="9" t="s">
        <v>94</v>
      </c>
      <c r="L4425" s="9" t="s">
        <v>95</v>
      </c>
    </row>
    <row r="4426" spans="1:12" x14ac:dyDescent="0.2">
      <c r="A4426" t="str">
        <f>VLOOKUP(B4426,StateFIPS!A$2:B$52,2)</f>
        <v>Oklahoma</v>
      </c>
      <c r="B4426">
        <f t="shared" si="72"/>
        <v>40</v>
      </c>
      <c r="C4426" s="9" t="s">
        <v>2429</v>
      </c>
      <c r="D4426" s="9" t="s">
        <v>93</v>
      </c>
      <c r="E4426" s="9" t="s">
        <v>2791</v>
      </c>
      <c r="F4426" s="9" t="s">
        <v>2792</v>
      </c>
      <c r="G4426" s="10">
        <v>3416000</v>
      </c>
      <c r="H4426" s="9" t="s">
        <v>94</v>
      </c>
      <c r="I4426" s="10">
        <v>15628583</v>
      </c>
      <c r="J4426" s="11">
        <v>0.22</v>
      </c>
      <c r="K4426" s="9" t="s">
        <v>94</v>
      </c>
      <c r="L4426" s="9" t="s">
        <v>95</v>
      </c>
    </row>
    <row r="4427" spans="1:12" x14ac:dyDescent="0.2">
      <c r="A4427" t="str">
        <f>VLOOKUP(B4427,StateFIPS!A$2:B$52,2)</f>
        <v>Oregon</v>
      </c>
      <c r="B4427">
        <f t="shared" si="72"/>
        <v>41</v>
      </c>
      <c r="C4427" s="9" t="s">
        <v>1295</v>
      </c>
      <c r="D4427" s="9" t="s">
        <v>93</v>
      </c>
      <c r="E4427" s="9" t="s">
        <v>2791</v>
      </c>
      <c r="F4427" s="9" t="s">
        <v>2792</v>
      </c>
      <c r="G4427" s="10">
        <v>163076</v>
      </c>
      <c r="H4427" s="9" t="s">
        <v>94</v>
      </c>
      <c r="I4427" s="10">
        <v>746093</v>
      </c>
      <c r="J4427" s="11">
        <v>0.22</v>
      </c>
      <c r="K4427" s="9" t="s">
        <v>94</v>
      </c>
      <c r="L4427" s="9" t="s">
        <v>95</v>
      </c>
    </row>
    <row r="4428" spans="1:12" x14ac:dyDescent="0.2">
      <c r="A4428" t="str">
        <f>VLOOKUP(B4428,StateFIPS!A$2:B$52,2)</f>
        <v>South Carolina</v>
      </c>
      <c r="B4428">
        <f t="shared" si="72"/>
        <v>45</v>
      </c>
      <c r="C4428" s="9" t="s">
        <v>1374</v>
      </c>
      <c r="D4428" s="9" t="s">
        <v>93</v>
      </c>
      <c r="E4428" s="9" t="s">
        <v>2791</v>
      </c>
      <c r="F4428" s="9" t="s">
        <v>2792</v>
      </c>
      <c r="G4428" s="10">
        <v>15715</v>
      </c>
      <c r="H4428" s="9" t="s">
        <v>94</v>
      </c>
      <c r="I4428" s="10">
        <v>71900</v>
      </c>
      <c r="J4428" s="11">
        <v>0.22</v>
      </c>
      <c r="K4428" s="9" t="s">
        <v>94</v>
      </c>
      <c r="L4428" s="9" t="s">
        <v>95</v>
      </c>
    </row>
    <row r="4429" spans="1:12" x14ac:dyDescent="0.2">
      <c r="A4429" t="str">
        <f>VLOOKUP(B4429,StateFIPS!A$2:B$52,2)</f>
        <v>Texas</v>
      </c>
      <c r="B4429">
        <f t="shared" si="72"/>
        <v>48</v>
      </c>
      <c r="C4429" s="9" t="s">
        <v>1126</v>
      </c>
      <c r="D4429" s="9" t="s">
        <v>93</v>
      </c>
      <c r="E4429" s="9" t="s">
        <v>2791</v>
      </c>
      <c r="F4429" s="9" t="s">
        <v>2792</v>
      </c>
      <c r="G4429" s="10">
        <v>13485</v>
      </c>
      <c r="H4429" s="9" t="s">
        <v>94</v>
      </c>
      <c r="I4429" s="10">
        <v>61694</v>
      </c>
      <c r="J4429" s="11">
        <v>0.22</v>
      </c>
      <c r="K4429" s="9" t="s">
        <v>94</v>
      </c>
      <c r="L4429" s="9" t="s">
        <v>95</v>
      </c>
    </row>
    <row r="4430" spans="1:12" x14ac:dyDescent="0.2">
      <c r="A4430" t="str">
        <f>VLOOKUP(B4430,StateFIPS!A$2:B$52,2)</f>
        <v>Indiana</v>
      </c>
      <c r="B4430">
        <f t="shared" si="72"/>
        <v>18</v>
      </c>
      <c r="C4430" s="9" t="s">
        <v>1605</v>
      </c>
      <c r="D4430" s="9" t="s">
        <v>93</v>
      </c>
      <c r="E4430" s="9" t="s">
        <v>2791</v>
      </c>
      <c r="F4430" s="9" t="s">
        <v>2792</v>
      </c>
      <c r="G4430" s="10">
        <v>32023</v>
      </c>
      <c r="H4430" s="9" t="s">
        <v>94</v>
      </c>
      <c r="I4430" s="10">
        <v>146509</v>
      </c>
      <c r="J4430" s="11">
        <v>0.22</v>
      </c>
      <c r="K4430" s="9" t="s">
        <v>94</v>
      </c>
      <c r="L4430" s="9" t="s">
        <v>95</v>
      </c>
    </row>
    <row r="4431" spans="1:12" x14ac:dyDescent="0.2">
      <c r="A4431" t="str">
        <f>VLOOKUP(B4431,StateFIPS!A$2:B$52,2)</f>
        <v>Texas</v>
      </c>
      <c r="B4431">
        <f t="shared" si="72"/>
        <v>48</v>
      </c>
      <c r="C4431" s="9" t="s">
        <v>1124</v>
      </c>
      <c r="D4431" s="9" t="s">
        <v>93</v>
      </c>
      <c r="E4431" s="9" t="s">
        <v>2791</v>
      </c>
      <c r="F4431" s="9" t="s">
        <v>2792</v>
      </c>
      <c r="G4431" s="10">
        <v>13485</v>
      </c>
      <c r="H4431" s="9" t="s">
        <v>94</v>
      </c>
      <c r="I4431" s="10">
        <v>61694</v>
      </c>
      <c r="J4431" s="11">
        <v>0.22</v>
      </c>
      <c r="K4431" s="9" t="s">
        <v>94</v>
      </c>
      <c r="L4431" s="9" t="s">
        <v>95</v>
      </c>
    </row>
    <row r="4432" spans="1:12" x14ac:dyDescent="0.2">
      <c r="A4432" t="str">
        <f>VLOOKUP(B4432,StateFIPS!A$2:B$52,2)</f>
        <v>Iowa</v>
      </c>
      <c r="B4432">
        <f t="shared" si="72"/>
        <v>19</v>
      </c>
      <c r="C4432" s="9" t="s">
        <v>1696</v>
      </c>
      <c r="D4432" s="9" t="s">
        <v>93</v>
      </c>
      <c r="E4432" s="9" t="s">
        <v>2791</v>
      </c>
      <c r="F4432" s="9" t="s">
        <v>2792</v>
      </c>
      <c r="G4432" s="10">
        <v>226934</v>
      </c>
      <c r="H4432" s="9" t="s">
        <v>94</v>
      </c>
      <c r="I4432" s="10">
        <v>1038250</v>
      </c>
      <c r="J4432" s="11">
        <v>0.22</v>
      </c>
      <c r="K4432" s="9" t="s">
        <v>94</v>
      </c>
      <c r="L4432" s="9" t="s">
        <v>95</v>
      </c>
    </row>
    <row r="4433" spans="1:12" x14ac:dyDescent="0.2">
      <c r="A4433" t="str">
        <f>VLOOKUP(B4433,StateFIPS!A$2:B$52,2)</f>
        <v>Delaware</v>
      </c>
      <c r="B4433">
        <f t="shared" si="72"/>
        <v>10</v>
      </c>
      <c r="C4433" s="9" t="s">
        <v>1973</v>
      </c>
      <c r="D4433" s="9" t="s">
        <v>93</v>
      </c>
      <c r="E4433" s="9" t="s">
        <v>2791</v>
      </c>
      <c r="F4433" s="9" t="s">
        <v>2792</v>
      </c>
      <c r="G4433" s="10">
        <v>1072574</v>
      </c>
      <c r="H4433" s="9" t="s">
        <v>94</v>
      </c>
      <c r="I4433" s="10">
        <v>4907148</v>
      </c>
      <c r="J4433" s="11">
        <v>0.22</v>
      </c>
      <c r="K4433" s="9" t="s">
        <v>94</v>
      </c>
      <c r="L4433" s="9" t="s">
        <v>95</v>
      </c>
    </row>
    <row r="4434" spans="1:12" x14ac:dyDescent="0.2">
      <c r="A4434" t="str">
        <f>VLOOKUP(B4434,StateFIPS!A$2:B$52,2)</f>
        <v>North Carolina</v>
      </c>
      <c r="B4434">
        <f t="shared" si="72"/>
        <v>37</v>
      </c>
      <c r="C4434" s="9" t="s">
        <v>1870</v>
      </c>
      <c r="D4434" s="9" t="s">
        <v>93</v>
      </c>
      <c r="E4434" s="9" t="s">
        <v>2791</v>
      </c>
      <c r="F4434" s="9" t="s">
        <v>2792</v>
      </c>
      <c r="G4434" s="10">
        <v>140944</v>
      </c>
      <c r="H4434" s="9" t="s">
        <v>94</v>
      </c>
      <c r="I4434" s="10">
        <v>644834</v>
      </c>
      <c r="J4434" s="11">
        <v>0.22</v>
      </c>
      <c r="K4434" s="9" t="s">
        <v>94</v>
      </c>
      <c r="L4434" s="9" t="s">
        <v>95</v>
      </c>
    </row>
    <row r="4435" spans="1:12" x14ac:dyDescent="0.2">
      <c r="A4435" t="str">
        <f>VLOOKUP(B4435,StateFIPS!A$2:B$52,2)</f>
        <v>Kentucky</v>
      </c>
      <c r="B4435">
        <f t="shared" si="72"/>
        <v>21</v>
      </c>
      <c r="C4435" s="9" t="s">
        <v>126</v>
      </c>
      <c r="D4435" s="9" t="s">
        <v>93</v>
      </c>
      <c r="E4435" s="9" t="s">
        <v>2791</v>
      </c>
      <c r="F4435" s="9" t="s">
        <v>2792</v>
      </c>
      <c r="G4435" s="10">
        <v>14221</v>
      </c>
      <c r="H4435" s="9" t="s">
        <v>94</v>
      </c>
      <c r="I4435" s="10">
        <v>65062</v>
      </c>
      <c r="J4435" s="11">
        <v>0.22</v>
      </c>
      <c r="K4435" s="9" t="s">
        <v>94</v>
      </c>
      <c r="L4435" s="9" t="s">
        <v>95</v>
      </c>
    </row>
    <row r="4436" spans="1:12" x14ac:dyDescent="0.2">
      <c r="A4436" t="str">
        <f>VLOOKUP(B4436,StateFIPS!A$2:B$52,2)</f>
        <v>South Carolina</v>
      </c>
      <c r="B4436">
        <f t="shared" si="72"/>
        <v>45</v>
      </c>
      <c r="C4436" s="9" t="s">
        <v>1377</v>
      </c>
      <c r="D4436" s="9" t="s">
        <v>93</v>
      </c>
      <c r="E4436" s="9" t="s">
        <v>2791</v>
      </c>
      <c r="F4436" s="9" t="s">
        <v>2792</v>
      </c>
      <c r="G4436" s="10">
        <v>15715</v>
      </c>
      <c r="H4436" s="9" t="s">
        <v>94</v>
      </c>
      <c r="I4436" s="10">
        <v>71900</v>
      </c>
      <c r="J4436" s="11">
        <v>0.22</v>
      </c>
      <c r="K4436" s="9" t="s">
        <v>94</v>
      </c>
      <c r="L4436" s="9" t="s">
        <v>95</v>
      </c>
    </row>
    <row r="4437" spans="1:12" x14ac:dyDescent="0.2">
      <c r="A4437" t="str">
        <f>VLOOKUP(B4437,StateFIPS!A$2:B$52,2)</f>
        <v>Oklahoma</v>
      </c>
      <c r="B4437">
        <f t="shared" si="72"/>
        <v>40</v>
      </c>
      <c r="C4437" s="9" t="s">
        <v>2415</v>
      </c>
      <c r="D4437" s="9" t="s">
        <v>93</v>
      </c>
      <c r="E4437" s="9" t="s">
        <v>2791</v>
      </c>
      <c r="F4437" s="9" t="s">
        <v>2792</v>
      </c>
      <c r="G4437" s="10">
        <v>10500</v>
      </c>
      <c r="H4437" s="9" t="s">
        <v>94</v>
      </c>
      <c r="I4437" s="10">
        <v>48040</v>
      </c>
      <c r="J4437" s="11">
        <v>0.22</v>
      </c>
      <c r="K4437" s="9" t="s">
        <v>94</v>
      </c>
      <c r="L4437" s="9" t="s">
        <v>95</v>
      </c>
    </row>
    <row r="4438" spans="1:12" x14ac:dyDescent="0.2">
      <c r="A4438" t="str">
        <f>VLOOKUP(B4438,StateFIPS!A$2:B$52,2)</f>
        <v>Alabama</v>
      </c>
      <c r="B4438">
        <f t="shared" si="72"/>
        <v>1</v>
      </c>
      <c r="C4438" s="9" t="s">
        <v>583</v>
      </c>
      <c r="D4438" s="9" t="s">
        <v>93</v>
      </c>
      <c r="E4438" s="9" t="s">
        <v>2791</v>
      </c>
      <c r="F4438" s="9" t="s">
        <v>2792</v>
      </c>
      <c r="G4438" s="10">
        <v>2195760</v>
      </c>
      <c r="H4438" s="9" t="s">
        <v>94</v>
      </c>
      <c r="I4438" s="10">
        <v>10045849</v>
      </c>
      <c r="J4438" s="11">
        <v>0.22</v>
      </c>
      <c r="K4438" s="9" t="s">
        <v>94</v>
      </c>
      <c r="L4438" s="9" t="s">
        <v>95</v>
      </c>
    </row>
    <row r="4439" spans="1:12" x14ac:dyDescent="0.2">
      <c r="A4439" t="str">
        <f>VLOOKUP(B4439,StateFIPS!A$2:B$52,2)</f>
        <v>North Carolina</v>
      </c>
      <c r="B4439">
        <f t="shared" si="72"/>
        <v>37</v>
      </c>
      <c r="C4439" s="9" t="s">
        <v>1185</v>
      </c>
      <c r="D4439" s="9" t="s">
        <v>93</v>
      </c>
      <c r="E4439" s="9" t="s">
        <v>2791</v>
      </c>
      <c r="F4439" s="9" t="s">
        <v>2792</v>
      </c>
      <c r="G4439" s="10">
        <v>9647</v>
      </c>
      <c r="H4439" s="9" t="s">
        <v>94</v>
      </c>
      <c r="I4439" s="10">
        <v>44136</v>
      </c>
      <c r="J4439" s="11">
        <v>0.22</v>
      </c>
      <c r="K4439" s="9" t="s">
        <v>94</v>
      </c>
      <c r="L4439" s="9" t="s">
        <v>95</v>
      </c>
    </row>
    <row r="4440" spans="1:12" x14ac:dyDescent="0.2">
      <c r="A4440" t="str">
        <f>VLOOKUP(B4440,StateFIPS!A$2:B$52,2)</f>
        <v>Oklahoma</v>
      </c>
      <c r="B4440">
        <f t="shared" si="72"/>
        <v>40</v>
      </c>
      <c r="C4440" s="9" t="s">
        <v>2504</v>
      </c>
      <c r="D4440" s="9" t="s">
        <v>93</v>
      </c>
      <c r="E4440" s="9" t="s">
        <v>2791</v>
      </c>
      <c r="F4440" s="9" t="s">
        <v>2792</v>
      </c>
      <c r="G4440" s="10">
        <v>201737</v>
      </c>
      <c r="H4440" s="9" t="s">
        <v>94</v>
      </c>
      <c r="I4440" s="10">
        <v>922969</v>
      </c>
      <c r="J4440" s="11">
        <v>0.22</v>
      </c>
      <c r="K4440" s="9" t="s">
        <v>94</v>
      </c>
      <c r="L4440" s="9" t="s">
        <v>95</v>
      </c>
    </row>
    <row r="4441" spans="1:12" x14ac:dyDescent="0.2">
      <c r="A4441" t="str">
        <f>VLOOKUP(B4441,StateFIPS!A$2:B$52,2)</f>
        <v>North Carolina</v>
      </c>
      <c r="B4441">
        <f t="shared" si="72"/>
        <v>37</v>
      </c>
      <c r="C4441" s="9" t="s">
        <v>1837</v>
      </c>
      <c r="D4441" s="9" t="s">
        <v>93</v>
      </c>
      <c r="E4441" s="9" t="s">
        <v>2791</v>
      </c>
      <c r="F4441" s="9" t="s">
        <v>2792</v>
      </c>
      <c r="G4441" s="10">
        <v>9647</v>
      </c>
      <c r="H4441" s="9" t="s">
        <v>94</v>
      </c>
      <c r="I4441" s="10">
        <v>44136</v>
      </c>
      <c r="J4441" s="11">
        <v>0.22</v>
      </c>
      <c r="K4441" s="9" t="s">
        <v>94</v>
      </c>
      <c r="L4441" s="9" t="s">
        <v>95</v>
      </c>
    </row>
    <row r="4442" spans="1:12" x14ac:dyDescent="0.2">
      <c r="A4442" t="str">
        <f>VLOOKUP(B4442,StateFIPS!A$2:B$52,2)</f>
        <v>Oregon</v>
      </c>
      <c r="B4442">
        <f t="shared" si="72"/>
        <v>41</v>
      </c>
      <c r="C4442" s="9" t="s">
        <v>1294</v>
      </c>
      <c r="D4442" s="9" t="s">
        <v>93</v>
      </c>
      <c r="E4442" s="9" t="s">
        <v>2791</v>
      </c>
      <c r="F4442" s="9" t="s">
        <v>2792</v>
      </c>
      <c r="G4442" s="10">
        <v>163076</v>
      </c>
      <c r="H4442" s="9" t="s">
        <v>94</v>
      </c>
      <c r="I4442" s="10">
        <v>746093</v>
      </c>
      <c r="J4442" s="11">
        <v>0.22</v>
      </c>
      <c r="K4442" s="9" t="s">
        <v>94</v>
      </c>
      <c r="L4442" s="9" t="s">
        <v>95</v>
      </c>
    </row>
    <row r="4443" spans="1:12" x14ac:dyDescent="0.2">
      <c r="A4443" t="str">
        <f>VLOOKUP(B4443,StateFIPS!A$2:B$52,2)</f>
        <v>Indiana</v>
      </c>
      <c r="B4443">
        <f t="shared" si="72"/>
        <v>18</v>
      </c>
      <c r="C4443" s="9" t="s">
        <v>1860</v>
      </c>
      <c r="D4443" s="9" t="s">
        <v>93</v>
      </c>
      <c r="E4443" s="9" t="s">
        <v>2791</v>
      </c>
      <c r="F4443" s="9" t="s">
        <v>2792</v>
      </c>
      <c r="G4443" s="10">
        <v>32023</v>
      </c>
      <c r="H4443" s="9" t="s">
        <v>94</v>
      </c>
      <c r="I4443" s="10">
        <v>146509</v>
      </c>
      <c r="J4443" s="11">
        <v>0.22</v>
      </c>
      <c r="K4443" s="9" t="s">
        <v>94</v>
      </c>
      <c r="L4443" s="9" t="s">
        <v>95</v>
      </c>
    </row>
    <row r="4444" spans="1:12" x14ac:dyDescent="0.2">
      <c r="A4444" t="str">
        <f>VLOOKUP(B4444,StateFIPS!A$2:B$52,2)</f>
        <v>South Carolina</v>
      </c>
      <c r="B4444">
        <f t="shared" si="72"/>
        <v>45</v>
      </c>
      <c r="C4444" s="9" t="s">
        <v>1376</v>
      </c>
      <c r="D4444" s="9" t="s">
        <v>93</v>
      </c>
      <c r="E4444" s="9" t="s">
        <v>2791</v>
      </c>
      <c r="F4444" s="9" t="s">
        <v>2792</v>
      </c>
      <c r="G4444" s="10">
        <v>844856</v>
      </c>
      <c r="H4444" s="9" t="s">
        <v>94</v>
      </c>
      <c r="I4444" s="10">
        <v>3865312</v>
      </c>
      <c r="J4444" s="11">
        <v>0.22</v>
      </c>
      <c r="K4444" s="9" t="s">
        <v>94</v>
      </c>
      <c r="L4444" s="9" t="s">
        <v>95</v>
      </c>
    </row>
    <row r="4445" spans="1:12" x14ac:dyDescent="0.2">
      <c r="A4445" t="str">
        <f>VLOOKUP(B4445,StateFIPS!A$2:B$52,2)</f>
        <v>Kentucky</v>
      </c>
      <c r="B4445">
        <f t="shared" si="72"/>
        <v>21</v>
      </c>
      <c r="C4445" s="9" t="s">
        <v>124</v>
      </c>
      <c r="D4445" s="9" t="s">
        <v>93</v>
      </c>
      <c r="E4445" s="9" t="s">
        <v>2791</v>
      </c>
      <c r="F4445" s="9" t="s">
        <v>2792</v>
      </c>
      <c r="G4445" s="10">
        <v>14221</v>
      </c>
      <c r="H4445" s="9" t="s">
        <v>94</v>
      </c>
      <c r="I4445" s="10">
        <v>65062</v>
      </c>
      <c r="J4445" s="11">
        <v>0.22</v>
      </c>
      <c r="K4445" s="9" t="s">
        <v>94</v>
      </c>
      <c r="L4445" s="9" t="s">
        <v>95</v>
      </c>
    </row>
    <row r="4446" spans="1:12" x14ac:dyDescent="0.2">
      <c r="A4446" t="str">
        <f>VLOOKUP(B4446,StateFIPS!A$2:B$52,2)</f>
        <v>North Carolina</v>
      </c>
      <c r="B4446">
        <f t="shared" si="72"/>
        <v>37</v>
      </c>
      <c r="C4446" s="9" t="s">
        <v>1179</v>
      </c>
      <c r="D4446" s="9" t="s">
        <v>93</v>
      </c>
      <c r="E4446" s="9" t="s">
        <v>2791</v>
      </c>
      <c r="F4446" s="9" t="s">
        <v>2792</v>
      </c>
      <c r="G4446" s="10">
        <v>1366193</v>
      </c>
      <c r="H4446" s="9" t="s">
        <v>94</v>
      </c>
      <c r="I4446" s="10">
        <v>6250485</v>
      </c>
      <c r="J4446" s="11">
        <v>0.22</v>
      </c>
      <c r="K4446" s="9" t="s">
        <v>94</v>
      </c>
      <c r="L4446" s="9" t="s">
        <v>95</v>
      </c>
    </row>
    <row r="4447" spans="1:12" x14ac:dyDescent="0.2">
      <c r="A4447" t="str">
        <f>VLOOKUP(B4447,StateFIPS!A$2:B$52,2)</f>
        <v>Arkansas</v>
      </c>
      <c r="B4447">
        <f t="shared" si="72"/>
        <v>5</v>
      </c>
      <c r="C4447" s="9" t="s">
        <v>626</v>
      </c>
      <c r="D4447" s="9" t="s">
        <v>93</v>
      </c>
      <c r="E4447" s="9" t="s">
        <v>2791</v>
      </c>
      <c r="F4447" s="9" t="s">
        <v>2792</v>
      </c>
      <c r="G4447" s="10">
        <v>848974</v>
      </c>
      <c r="H4447" s="9" t="s">
        <v>94</v>
      </c>
      <c r="I4447" s="10">
        <v>3884152</v>
      </c>
      <c r="J4447" s="11">
        <v>0.22</v>
      </c>
      <c r="K4447" s="9" t="s">
        <v>94</v>
      </c>
      <c r="L4447" s="9" t="s">
        <v>95</v>
      </c>
    </row>
    <row r="4448" spans="1:12" x14ac:dyDescent="0.2">
      <c r="A4448" t="str">
        <f>VLOOKUP(B4448,StateFIPS!A$2:B$52,2)</f>
        <v>Kentucky</v>
      </c>
      <c r="B4448">
        <f t="shared" si="72"/>
        <v>21</v>
      </c>
      <c r="C4448" s="9" t="s">
        <v>1845</v>
      </c>
      <c r="D4448" s="9" t="s">
        <v>93</v>
      </c>
      <c r="E4448" s="9" t="s">
        <v>2791</v>
      </c>
      <c r="F4448" s="9" t="s">
        <v>2792</v>
      </c>
      <c r="G4448" s="10">
        <v>369621</v>
      </c>
      <c r="H4448" s="9" t="s">
        <v>94</v>
      </c>
      <c r="I4448" s="10">
        <v>1691058</v>
      </c>
      <c r="J4448" s="11">
        <v>0.22</v>
      </c>
      <c r="K4448" s="9" t="s">
        <v>94</v>
      </c>
      <c r="L4448" s="9" t="s">
        <v>95</v>
      </c>
    </row>
    <row r="4449" spans="1:12" x14ac:dyDescent="0.2">
      <c r="A4449" t="str">
        <f>VLOOKUP(B4449,StateFIPS!A$2:B$52,2)</f>
        <v>California</v>
      </c>
      <c r="B4449">
        <f t="shared" si="72"/>
        <v>6</v>
      </c>
      <c r="C4449" s="9" t="s">
        <v>2044</v>
      </c>
      <c r="D4449" s="9" t="s">
        <v>93</v>
      </c>
      <c r="E4449" s="9" t="s">
        <v>2791</v>
      </c>
      <c r="F4449" s="9" t="s">
        <v>2792</v>
      </c>
      <c r="G4449" s="10">
        <v>131432</v>
      </c>
      <c r="H4449" s="9" t="s">
        <v>94</v>
      </c>
      <c r="I4449" s="10">
        <v>601317</v>
      </c>
      <c r="J4449" s="11">
        <v>0.22</v>
      </c>
      <c r="K4449" s="9" t="s">
        <v>94</v>
      </c>
      <c r="L4449" s="9" t="s">
        <v>95</v>
      </c>
    </row>
    <row r="4450" spans="1:12" x14ac:dyDescent="0.2">
      <c r="A4450" t="str">
        <f>VLOOKUP(B4450,StateFIPS!A$2:B$52,2)</f>
        <v>Alabama</v>
      </c>
      <c r="B4450">
        <f t="shared" si="72"/>
        <v>1</v>
      </c>
      <c r="C4450" s="9" t="s">
        <v>606</v>
      </c>
      <c r="D4450" s="9" t="s">
        <v>93</v>
      </c>
      <c r="E4450" s="9" t="s">
        <v>2791</v>
      </c>
      <c r="F4450" s="9" t="s">
        <v>2792</v>
      </c>
      <c r="G4450" s="10">
        <v>1399662</v>
      </c>
      <c r="H4450" s="9" t="s">
        <v>94</v>
      </c>
      <c r="I4450" s="10">
        <v>6403609</v>
      </c>
      <c r="J4450" s="11">
        <v>0.22</v>
      </c>
      <c r="K4450" s="9" t="s">
        <v>94</v>
      </c>
      <c r="L4450" s="9" t="s">
        <v>95</v>
      </c>
    </row>
    <row r="4451" spans="1:12" x14ac:dyDescent="0.2">
      <c r="A4451" t="str">
        <f>VLOOKUP(B4451,StateFIPS!A$2:B$52,2)</f>
        <v>South Carolina</v>
      </c>
      <c r="B4451">
        <f t="shared" si="72"/>
        <v>45</v>
      </c>
      <c r="C4451" s="9" t="s">
        <v>2700</v>
      </c>
      <c r="D4451" s="9" t="s">
        <v>93</v>
      </c>
      <c r="E4451" s="9" t="s">
        <v>2791</v>
      </c>
      <c r="F4451" s="9" t="s">
        <v>2792</v>
      </c>
      <c r="G4451" s="10">
        <v>15715</v>
      </c>
      <c r="H4451" s="9" t="s">
        <v>94</v>
      </c>
      <c r="I4451" s="10">
        <v>71900</v>
      </c>
      <c r="J4451" s="11">
        <v>0.22</v>
      </c>
      <c r="K4451" s="9" t="s">
        <v>94</v>
      </c>
      <c r="L4451" s="9" t="s">
        <v>95</v>
      </c>
    </row>
    <row r="4452" spans="1:12" x14ac:dyDescent="0.2">
      <c r="A4452" t="str">
        <f>VLOOKUP(B4452,StateFIPS!A$2:B$52,2)</f>
        <v>North Carolina</v>
      </c>
      <c r="B4452">
        <f t="shared" si="72"/>
        <v>37</v>
      </c>
      <c r="C4452" s="9" t="s">
        <v>1188</v>
      </c>
      <c r="D4452" s="9" t="s">
        <v>93</v>
      </c>
      <c r="E4452" s="9" t="s">
        <v>2791</v>
      </c>
      <c r="F4452" s="9" t="s">
        <v>2792</v>
      </c>
      <c r="G4452" s="10">
        <v>1069005</v>
      </c>
      <c r="H4452" s="9" t="s">
        <v>94</v>
      </c>
      <c r="I4452" s="10">
        <v>4890816</v>
      </c>
      <c r="J4452" s="11">
        <v>0.22</v>
      </c>
      <c r="K4452" s="9" t="s">
        <v>94</v>
      </c>
      <c r="L4452" s="9" t="s">
        <v>95</v>
      </c>
    </row>
    <row r="4453" spans="1:12" x14ac:dyDescent="0.2">
      <c r="A4453" t="str">
        <f>VLOOKUP(B4453,StateFIPS!A$2:B$52,2)</f>
        <v>Indiana</v>
      </c>
      <c r="B4453">
        <f t="shared" si="72"/>
        <v>18</v>
      </c>
      <c r="C4453" s="9" t="s">
        <v>1600</v>
      </c>
      <c r="D4453" s="9" t="s">
        <v>93</v>
      </c>
      <c r="E4453" s="9" t="s">
        <v>2791</v>
      </c>
      <c r="F4453" s="9" t="s">
        <v>2792</v>
      </c>
      <c r="G4453" s="10">
        <v>32023</v>
      </c>
      <c r="H4453" s="9" t="s">
        <v>94</v>
      </c>
      <c r="I4453" s="10">
        <v>146509</v>
      </c>
      <c r="J4453" s="11">
        <v>0.22</v>
      </c>
      <c r="K4453" s="9" t="s">
        <v>94</v>
      </c>
      <c r="L4453" s="9" t="s">
        <v>95</v>
      </c>
    </row>
    <row r="4454" spans="1:12" x14ac:dyDescent="0.2">
      <c r="A4454" t="str">
        <f>VLOOKUP(B4454,StateFIPS!A$2:B$52,2)</f>
        <v>Arkansas</v>
      </c>
      <c r="B4454">
        <f t="shared" si="72"/>
        <v>5</v>
      </c>
      <c r="C4454" s="9" t="s">
        <v>542</v>
      </c>
      <c r="D4454" s="9" t="s">
        <v>93</v>
      </c>
      <c r="E4454" s="9" t="s">
        <v>2791</v>
      </c>
      <c r="F4454" s="9" t="s">
        <v>2792</v>
      </c>
      <c r="G4454" s="10">
        <v>680683</v>
      </c>
      <c r="H4454" s="9" t="s">
        <v>94</v>
      </c>
      <c r="I4454" s="10">
        <v>3114201</v>
      </c>
      <c r="J4454" s="11">
        <v>0.22</v>
      </c>
      <c r="K4454" s="9" t="s">
        <v>94</v>
      </c>
      <c r="L4454" s="9" t="s">
        <v>95</v>
      </c>
    </row>
    <row r="4455" spans="1:12" x14ac:dyDescent="0.2">
      <c r="A4455" t="str">
        <f>VLOOKUP(B4455,StateFIPS!A$2:B$52,2)</f>
        <v>North Carolina</v>
      </c>
      <c r="B4455">
        <f t="shared" si="72"/>
        <v>37</v>
      </c>
      <c r="C4455" s="9" t="s">
        <v>2756</v>
      </c>
      <c r="D4455" s="9" t="s">
        <v>93</v>
      </c>
      <c r="E4455" s="9" t="s">
        <v>2791</v>
      </c>
      <c r="F4455" s="9" t="s">
        <v>2792</v>
      </c>
      <c r="G4455" s="10">
        <v>603107</v>
      </c>
      <c r="H4455" s="9" t="s">
        <v>94</v>
      </c>
      <c r="I4455" s="10">
        <v>2759284</v>
      </c>
      <c r="J4455" s="11">
        <v>0.22</v>
      </c>
      <c r="K4455" s="9" t="s">
        <v>94</v>
      </c>
      <c r="L4455" s="9" t="s">
        <v>95</v>
      </c>
    </row>
    <row r="4456" spans="1:12" x14ac:dyDescent="0.2">
      <c r="A4456" t="str">
        <f>VLOOKUP(B4456,StateFIPS!A$2:B$52,2)</f>
        <v>Alabama</v>
      </c>
      <c r="B4456">
        <f t="shared" si="72"/>
        <v>1</v>
      </c>
      <c r="C4456" s="9" t="s">
        <v>592</v>
      </c>
      <c r="D4456" s="9" t="s">
        <v>93</v>
      </c>
      <c r="E4456" s="9" t="s">
        <v>2791</v>
      </c>
      <c r="F4456" s="9" t="s">
        <v>2792</v>
      </c>
      <c r="G4456" s="10">
        <v>8824</v>
      </c>
      <c r="H4456" s="9" t="s">
        <v>94</v>
      </c>
      <c r="I4456" s="10">
        <v>40369</v>
      </c>
      <c r="J4456" s="11">
        <v>0.22</v>
      </c>
      <c r="K4456" s="9" t="s">
        <v>94</v>
      </c>
      <c r="L4456" s="9" t="s">
        <v>95</v>
      </c>
    </row>
    <row r="4457" spans="1:12" x14ac:dyDescent="0.2">
      <c r="A4457" t="str">
        <f>VLOOKUP(B4457,StateFIPS!A$2:B$52,2)</f>
        <v>North Carolina</v>
      </c>
      <c r="B4457">
        <f t="shared" si="72"/>
        <v>37</v>
      </c>
      <c r="C4457" s="9" t="s">
        <v>1176</v>
      </c>
      <c r="D4457" s="9" t="s">
        <v>93</v>
      </c>
      <c r="E4457" s="9" t="s">
        <v>2791</v>
      </c>
      <c r="F4457" s="9" t="s">
        <v>2792</v>
      </c>
      <c r="G4457" s="10">
        <v>99885</v>
      </c>
      <c r="H4457" s="9" t="s">
        <v>94</v>
      </c>
      <c r="I4457" s="10">
        <v>456983</v>
      </c>
      <c r="J4457" s="11">
        <v>0.22</v>
      </c>
      <c r="K4457" s="9" t="s">
        <v>94</v>
      </c>
      <c r="L4457" s="9" t="s">
        <v>95</v>
      </c>
    </row>
    <row r="4458" spans="1:12" x14ac:dyDescent="0.2">
      <c r="A4458" t="str">
        <f>VLOOKUP(B4458,StateFIPS!A$2:B$52,2)</f>
        <v>North Carolina</v>
      </c>
      <c r="B4458">
        <f t="shared" si="72"/>
        <v>37</v>
      </c>
      <c r="C4458" s="9" t="s">
        <v>1199</v>
      </c>
      <c r="D4458" s="9" t="s">
        <v>93</v>
      </c>
      <c r="E4458" s="9" t="s">
        <v>2791</v>
      </c>
      <c r="F4458" s="9" t="s">
        <v>2792</v>
      </c>
      <c r="G4458" s="10">
        <v>224837</v>
      </c>
      <c r="H4458" s="9" t="s">
        <v>94</v>
      </c>
      <c r="I4458" s="10">
        <v>1028655</v>
      </c>
      <c r="J4458" s="11">
        <v>0.22</v>
      </c>
      <c r="K4458" s="9" t="s">
        <v>94</v>
      </c>
      <c r="L4458" s="9" t="s">
        <v>95</v>
      </c>
    </row>
    <row r="4459" spans="1:12" x14ac:dyDescent="0.2">
      <c r="A4459" t="str">
        <f>VLOOKUP(B4459,StateFIPS!A$2:B$52,2)</f>
        <v>Indiana</v>
      </c>
      <c r="B4459">
        <f t="shared" si="72"/>
        <v>18</v>
      </c>
      <c r="C4459" s="9" t="s">
        <v>1598</v>
      </c>
      <c r="D4459" s="9" t="s">
        <v>93</v>
      </c>
      <c r="E4459" s="9" t="s">
        <v>2791</v>
      </c>
      <c r="F4459" s="9" t="s">
        <v>2792</v>
      </c>
      <c r="G4459" s="10">
        <v>32023</v>
      </c>
      <c r="H4459" s="9" t="s">
        <v>94</v>
      </c>
      <c r="I4459" s="10">
        <v>146509</v>
      </c>
      <c r="J4459" s="11">
        <v>0.22</v>
      </c>
      <c r="K4459" s="9" t="s">
        <v>94</v>
      </c>
      <c r="L4459" s="9" t="s">
        <v>95</v>
      </c>
    </row>
    <row r="4460" spans="1:12" x14ac:dyDescent="0.2">
      <c r="A4460" t="str">
        <f>VLOOKUP(B4460,StateFIPS!A$2:B$52,2)</f>
        <v>Kentucky</v>
      </c>
      <c r="B4460">
        <f t="shared" si="72"/>
        <v>21</v>
      </c>
      <c r="C4460" s="9" t="s">
        <v>1842</v>
      </c>
      <c r="D4460" s="9" t="s">
        <v>93</v>
      </c>
      <c r="E4460" s="9" t="s">
        <v>2791</v>
      </c>
      <c r="F4460" s="9" t="s">
        <v>2792</v>
      </c>
      <c r="G4460" s="10">
        <v>3379895</v>
      </c>
      <c r="H4460" s="9" t="s">
        <v>94</v>
      </c>
      <c r="I4460" s="10">
        <v>15463400</v>
      </c>
      <c r="J4460" s="11">
        <v>0.22</v>
      </c>
      <c r="K4460" s="9" t="s">
        <v>94</v>
      </c>
      <c r="L4460" s="9" t="s">
        <v>95</v>
      </c>
    </row>
    <row r="4461" spans="1:12" x14ac:dyDescent="0.2">
      <c r="A4461" t="str">
        <f>VLOOKUP(B4461,StateFIPS!A$2:B$52,2)</f>
        <v>Iowa</v>
      </c>
      <c r="B4461">
        <f t="shared" si="72"/>
        <v>19</v>
      </c>
      <c r="C4461" s="9" t="s">
        <v>234</v>
      </c>
      <c r="D4461" s="9" t="s">
        <v>93</v>
      </c>
      <c r="E4461" s="9" t="s">
        <v>2791</v>
      </c>
      <c r="F4461" s="9" t="s">
        <v>2792</v>
      </c>
      <c r="G4461" s="10">
        <v>172005</v>
      </c>
      <c r="H4461" s="9" t="s">
        <v>94</v>
      </c>
      <c r="I4461" s="10">
        <v>786944</v>
      </c>
      <c r="J4461" s="11">
        <v>0.22</v>
      </c>
      <c r="K4461" s="9" t="s">
        <v>94</v>
      </c>
      <c r="L4461" s="9" t="s">
        <v>95</v>
      </c>
    </row>
    <row r="4462" spans="1:12" x14ac:dyDescent="0.2">
      <c r="A4462" t="str">
        <f>VLOOKUP(B4462,StateFIPS!A$2:B$52,2)</f>
        <v>Oklahoma</v>
      </c>
      <c r="B4462">
        <f t="shared" si="72"/>
        <v>40</v>
      </c>
      <c r="C4462" s="9" t="s">
        <v>1318</v>
      </c>
      <c r="D4462" s="9" t="s">
        <v>93</v>
      </c>
      <c r="E4462" s="9" t="s">
        <v>2791</v>
      </c>
      <c r="F4462" s="9" t="s">
        <v>2792</v>
      </c>
      <c r="G4462" s="10">
        <v>66903</v>
      </c>
      <c r="H4462" s="9" t="s">
        <v>94</v>
      </c>
      <c r="I4462" s="10">
        <v>306089</v>
      </c>
      <c r="J4462" s="11">
        <v>0.22</v>
      </c>
      <c r="K4462" s="9" t="s">
        <v>94</v>
      </c>
      <c r="L4462" s="9" t="s">
        <v>95</v>
      </c>
    </row>
    <row r="4463" spans="1:12" x14ac:dyDescent="0.2">
      <c r="A4463" t="str">
        <f>VLOOKUP(B4463,StateFIPS!A$2:B$52,2)</f>
        <v>Alabama</v>
      </c>
      <c r="B4463">
        <f t="shared" si="72"/>
        <v>1</v>
      </c>
      <c r="C4463" s="9" t="s">
        <v>605</v>
      </c>
      <c r="D4463" s="9" t="s">
        <v>93</v>
      </c>
      <c r="E4463" s="9" t="s">
        <v>2791</v>
      </c>
      <c r="F4463" s="9" t="s">
        <v>2792</v>
      </c>
      <c r="G4463" s="10">
        <v>187412</v>
      </c>
      <c r="H4463" s="9" t="s">
        <v>94</v>
      </c>
      <c r="I4463" s="10">
        <v>857430</v>
      </c>
      <c r="J4463" s="11">
        <v>0.22</v>
      </c>
      <c r="K4463" s="9" t="s">
        <v>94</v>
      </c>
      <c r="L4463" s="9" t="s">
        <v>95</v>
      </c>
    </row>
    <row r="4464" spans="1:12" x14ac:dyDescent="0.2">
      <c r="A4464" t="str">
        <f>VLOOKUP(B4464,StateFIPS!A$2:B$52,2)</f>
        <v>South Carolina</v>
      </c>
      <c r="B4464">
        <f t="shared" si="72"/>
        <v>45</v>
      </c>
      <c r="C4464" s="9" t="s">
        <v>1369</v>
      </c>
      <c r="D4464" s="9" t="s">
        <v>93</v>
      </c>
      <c r="E4464" s="9" t="s">
        <v>2791</v>
      </c>
      <c r="F4464" s="9" t="s">
        <v>2792</v>
      </c>
      <c r="G4464" s="10">
        <v>15715</v>
      </c>
      <c r="H4464" s="9" t="s">
        <v>94</v>
      </c>
      <c r="I4464" s="10">
        <v>71900</v>
      </c>
      <c r="J4464" s="11">
        <v>0.22</v>
      </c>
      <c r="K4464" s="9" t="s">
        <v>94</v>
      </c>
      <c r="L4464" s="9" t="s">
        <v>95</v>
      </c>
    </row>
    <row r="4465" spans="1:12" x14ac:dyDescent="0.2">
      <c r="A4465" t="str">
        <f>VLOOKUP(B4465,StateFIPS!A$2:B$52,2)</f>
        <v>North Carolina</v>
      </c>
      <c r="B4465">
        <f t="shared" si="72"/>
        <v>37</v>
      </c>
      <c r="C4465" s="9" t="s">
        <v>1190</v>
      </c>
      <c r="D4465" s="9" t="s">
        <v>93</v>
      </c>
      <c r="E4465" s="9" t="s">
        <v>2791</v>
      </c>
      <c r="F4465" s="9" t="s">
        <v>2792</v>
      </c>
      <c r="G4465" s="10">
        <v>9647</v>
      </c>
      <c r="H4465" s="9" t="s">
        <v>94</v>
      </c>
      <c r="I4465" s="10">
        <v>44136</v>
      </c>
      <c r="J4465" s="11">
        <v>0.22</v>
      </c>
      <c r="K4465" s="9" t="s">
        <v>94</v>
      </c>
      <c r="L4465" s="9" t="s">
        <v>95</v>
      </c>
    </row>
    <row r="4466" spans="1:12" x14ac:dyDescent="0.2">
      <c r="A4466" t="str">
        <f>VLOOKUP(B4466,StateFIPS!A$2:B$52,2)</f>
        <v>Oregon</v>
      </c>
      <c r="B4466">
        <f t="shared" si="72"/>
        <v>41</v>
      </c>
      <c r="C4466" s="9" t="s">
        <v>1296</v>
      </c>
      <c r="D4466" s="9" t="s">
        <v>93</v>
      </c>
      <c r="E4466" s="9" t="s">
        <v>2791</v>
      </c>
      <c r="F4466" s="9" t="s">
        <v>2792</v>
      </c>
      <c r="G4466" s="10">
        <v>47</v>
      </c>
      <c r="H4466" s="9" t="s">
        <v>94</v>
      </c>
      <c r="I4466" s="10">
        <v>216</v>
      </c>
      <c r="J4466" s="11">
        <v>0.22</v>
      </c>
      <c r="K4466" s="9" t="s">
        <v>94</v>
      </c>
      <c r="L4466" s="9" t="s">
        <v>95</v>
      </c>
    </row>
    <row r="4467" spans="1:12" x14ac:dyDescent="0.2">
      <c r="A4467" t="str">
        <f>VLOOKUP(B4467,StateFIPS!A$2:B$52,2)</f>
        <v>North Carolina</v>
      </c>
      <c r="B4467">
        <f t="shared" si="72"/>
        <v>37</v>
      </c>
      <c r="C4467" s="9" t="s">
        <v>1186</v>
      </c>
      <c r="D4467" s="9" t="s">
        <v>93</v>
      </c>
      <c r="E4467" s="9" t="s">
        <v>2791</v>
      </c>
      <c r="F4467" s="9" t="s">
        <v>2792</v>
      </c>
      <c r="G4467" s="10">
        <v>315792</v>
      </c>
      <c r="H4467" s="9" t="s">
        <v>94</v>
      </c>
      <c r="I4467" s="10">
        <v>1444784</v>
      </c>
      <c r="J4467" s="11">
        <v>0.22</v>
      </c>
      <c r="K4467" s="9" t="s">
        <v>94</v>
      </c>
      <c r="L4467" s="9" t="s">
        <v>95</v>
      </c>
    </row>
    <row r="4468" spans="1:12" x14ac:dyDescent="0.2">
      <c r="A4468" t="str">
        <f>VLOOKUP(B4468,StateFIPS!A$2:B$52,2)</f>
        <v>North Carolina</v>
      </c>
      <c r="B4468">
        <f t="shared" si="72"/>
        <v>37</v>
      </c>
      <c r="C4468" s="9" t="s">
        <v>1181</v>
      </c>
      <c r="D4468" s="9" t="s">
        <v>93</v>
      </c>
      <c r="E4468" s="9" t="s">
        <v>2791</v>
      </c>
      <c r="F4468" s="9" t="s">
        <v>2792</v>
      </c>
      <c r="G4468" s="10">
        <v>407278</v>
      </c>
      <c r="H4468" s="9" t="s">
        <v>94</v>
      </c>
      <c r="I4468" s="10">
        <v>1863343</v>
      </c>
      <c r="J4468" s="11">
        <v>0.22</v>
      </c>
      <c r="K4468" s="9" t="s">
        <v>94</v>
      </c>
      <c r="L4468" s="9" t="s">
        <v>95</v>
      </c>
    </row>
    <row r="4469" spans="1:12" x14ac:dyDescent="0.2">
      <c r="A4469" t="str">
        <f>VLOOKUP(B4469,StateFIPS!A$2:B$52,2)</f>
        <v>Kentucky</v>
      </c>
      <c r="B4469">
        <f t="shared" si="72"/>
        <v>21</v>
      </c>
      <c r="C4469" s="9" t="s">
        <v>131</v>
      </c>
      <c r="D4469" s="9" t="s">
        <v>93</v>
      </c>
      <c r="E4469" s="9" t="s">
        <v>2791</v>
      </c>
      <c r="F4469" s="9" t="s">
        <v>2792</v>
      </c>
      <c r="G4469" s="10">
        <v>14221</v>
      </c>
      <c r="H4469" s="9" t="s">
        <v>94</v>
      </c>
      <c r="I4469" s="10">
        <v>65062</v>
      </c>
      <c r="J4469" s="11">
        <v>0.22</v>
      </c>
      <c r="K4469" s="9" t="s">
        <v>94</v>
      </c>
      <c r="L4469" s="9" t="s">
        <v>95</v>
      </c>
    </row>
    <row r="4470" spans="1:12" x14ac:dyDescent="0.2">
      <c r="A4470" t="str">
        <f>VLOOKUP(B4470,StateFIPS!A$2:B$52,2)</f>
        <v>Indiana</v>
      </c>
      <c r="B4470">
        <f t="shared" si="72"/>
        <v>18</v>
      </c>
      <c r="C4470" s="9" t="s">
        <v>231</v>
      </c>
      <c r="D4470" s="9" t="s">
        <v>93</v>
      </c>
      <c r="E4470" s="9" t="s">
        <v>2791</v>
      </c>
      <c r="F4470" s="9" t="s">
        <v>2792</v>
      </c>
      <c r="G4470" s="10">
        <v>32023</v>
      </c>
      <c r="H4470" s="9" t="s">
        <v>94</v>
      </c>
      <c r="I4470" s="10">
        <v>146509</v>
      </c>
      <c r="J4470" s="11">
        <v>0.22</v>
      </c>
      <c r="K4470" s="9" t="s">
        <v>94</v>
      </c>
      <c r="L4470" s="9" t="s">
        <v>95</v>
      </c>
    </row>
    <row r="4471" spans="1:12" x14ac:dyDescent="0.2">
      <c r="A4471" t="str">
        <f>VLOOKUP(B4471,StateFIPS!A$2:B$52,2)</f>
        <v>Alabama</v>
      </c>
      <c r="B4471">
        <f t="shared" si="72"/>
        <v>1</v>
      </c>
      <c r="C4471" s="9" t="s">
        <v>108</v>
      </c>
      <c r="D4471" s="9" t="s">
        <v>93</v>
      </c>
      <c r="E4471" s="9" t="s">
        <v>2791</v>
      </c>
      <c r="F4471" s="9" t="s">
        <v>2792</v>
      </c>
      <c r="G4471" s="10">
        <v>772502</v>
      </c>
      <c r="H4471" s="9" t="s">
        <v>94</v>
      </c>
      <c r="I4471" s="10">
        <v>3534282</v>
      </c>
      <c r="J4471" s="11">
        <v>0.22</v>
      </c>
      <c r="K4471" s="9" t="s">
        <v>94</v>
      </c>
      <c r="L4471" s="9" t="s">
        <v>95</v>
      </c>
    </row>
    <row r="4472" spans="1:12" x14ac:dyDescent="0.2">
      <c r="A4472" t="str">
        <f>VLOOKUP(B4472,StateFIPS!A$2:B$52,2)</f>
        <v>California</v>
      </c>
      <c r="B4472">
        <f t="shared" si="72"/>
        <v>6</v>
      </c>
      <c r="C4472" s="9" t="s">
        <v>2055</v>
      </c>
      <c r="D4472" s="9" t="s">
        <v>93</v>
      </c>
      <c r="E4472" s="9" t="s">
        <v>2791</v>
      </c>
      <c r="F4472" s="9" t="s">
        <v>2792</v>
      </c>
      <c r="G4472" s="10">
        <v>69</v>
      </c>
      <c r="H4472" s="9" t="s">
        <v>94</v>
      </c>
      <c r="I4472" s="10">
        <v>314</v>
      </c>
      <c r="J4472" s="11">
        <v>0.22</v>
      </c>
      <c r="K4472" s="9" t="s">
        <v>94</v>
      </c>
      <c r="L4472" s="9" t="s">
        <v>95</v>
      </c>
    </row>
    <row r="4473" spans="1:12" x14ac:dyDescent="0.2">
      <c r="A4473" t="str">
        <f>VLOOKUP(B4473,StateFIPS!A$2:B$52,2)</f>
        <v>Arkansas</v>
      </c>
      <c r="B4473">
        <f t="shared" si="72"/>
        <v>5</v>
      </c>
      <c r="C4473" s="9" t="s">
        <v>628</v>
      </c>
      <c r="D4473" s="9" t="s">
        <v>93</v>
      </c>
      <c r="E4473" s="9" t="s">
        <v>2791</v>
      </c>
      <c r="F4473" s="9" t="s">
        <v>2792</v>
      </c>
      <c r="G4473" s="10">
        <v>87374</v>
      </c>
      <c r="H4473" s="9" t="s">
        <v>94</v>
      </c>
      <c r="I4473" s="10">
        <v>399746</v>
      </c>
      <c r="J4473" s="11">
        <v>0.22</v>
      </c>
      <c r="K4473" s="9" t="s">
        <v>94</v>
      </c>
      <c r="L4473" s="9" t="s">
        <v>95</v>
      </c>
    </row>
    <row r="4474" spans="1:12" x14ac:dyDescent="0.2">
      <c r="A4474" t="str">
        <f>VLOOKUP(B4474,StateFIPS!A$2:B$52,2)</f>
        <v>Kentucky</v>
      </c>
      <c r="B4474">
        <f t="shared" si="72"/>
        <v>21</v>
      </c>
      <c r="C4474" s="9" t="s">
        <v>118</v>
      </c>
      <c r="D4474" s="9" t="s">
        <v>93</v>
      </c>
      <c r="E4474" s="9" t="s">
        <v>2791</v>
      </c>
      <c r="F4474" s="9" t="s">
        <v>2792</v>
      </c>
      <c r="G4474" s="10">
        <v>1452595</v>
      </c>
      <c r="H4474" s="9" t="s">
        <v>94</v>
      </c>
      <c r="I4474" s="10">
        <v>6645784</v>
      </c>
      <c r="J4474" s="11">
        <v>0.22</v>
      </c>
      <c r="K4474" s="9" t="s">
        <v>94</v>
      </c>
      <c r="L4474" s="9" t="s">
        <v>95</v>
      </c>
    </row>
    <row r="4475" spans="1:12" x14ac:dyDescent="0.2">
      <c r="A4475" t="str">
        <f>VLOOKUP(B4475,StateFIPS!A$2:B$52,2)</f>
        <v>Kentucky</v>
      </c>
      <c r="B4475">
        <f t="shared" si="72"/>
        <v>21</v>
      </c>
      <c r="C4475" s="9" t="s">
        <v>115</v>
      </c>
      <c r="D4475" s="9" t="s">
        <v>93</v>
      </c>
      <c r="E4475" s="9" t="s">
        <v>2791</v>
      </c>
      <c r="F4475" s="9" t="s">
        <v>2792</v>
      </c>
      <c r="G4475" s="10">
        <v>14221</v>
      </c>
      <c r="H4475" s="9" t="s">
        <v>94</v>
      </c>
      <c r="I4475" s="10">
        <v>65062</v>
      </c>
      <c r="J4475" s="11">
        <v>0.22</v>
      </c>
      <c r="K4475" s="9" t="s">
        <v>94</v>
      </c>
      <c r="L4475" s="9" t="s">
        <v>95</v>
      </c>
    </row>
    <row r="4476" spans="1:12" x14ac:dyDescent="0.2">
      <c r="A4476" t="str">
        <f>VLOOKUP(B4476,StateFIPS!A$2:B$52,2)</f>
        <v>Alabama</v>
      </c>
      <c r="B4476">
        <f t="shared" si="72"/>
        <v>1</v>
      </c>
      <c r="C4476" s="9" t="s">
        <v>591</v>
      </c>
      <c r="D4476" s="9" t="s">
        <v>93</v>
      </c>
      <c r="E4476" s="9" t="s">
        <v>2791</v>
      </c>
      <c r="F4476" s="9" t="s">
        <v>2792</v>
      </c>
      <c r="G4476" s="10">
        <v>5196309</v>
      </c>
      <c r="H4476" s="9" t="s">
        <v>94</v>
      </c>
      <c r="I4476" s="10">
        <v>23773697</v>
      </c>
      <c r="J4476" s="11">
        <v>0.22</v>
      </c>
      <c r="K4476" s="9" t="s">
        <v>94</v>
      </c>
      <c r="L4476" s="9" t="s">
        <v>95</v>
      </c>
    </row>
    <row r="4477" spans="1:12" x14ac:dyDescent="0.2">
      <c r="A4477" t="str">
        <f>VLOOKUP(B4477,StateFIPS!A$2:B$52,2)</f>
        <v>Oklahoma</v>
      </c>
      <c r="B4477">
        <f t="shared" si="72"/>
        <v>40</v>
      </c>
      <c r="C4477" s="9" t="s">
        <v>1319</v>
      </c>
      <c r="D4477" s="9" t="s">
        <v>93</v>
      </c>
      <c r="E4477" s="9" t="s">
        <v>2791</v>
      </c>
      <c r="F4477" s="9" t="s">
        <v>2792</v>
      </c>
      <c r="G4477" s="10">
        <v>3922976</v>
      </c>
      <c r="H4477" s="9" t="s">
        <v>94</v>
      </c>
      <c r="I4477" s="10">
        <v>17948056</v>
      </c>
      <c r="J4477" s="11">
        <v>0.22</v>
      </c>
      <c r="K4477" s="9" t="s">
        <v>94</v>
      </c>
      <c r="L4477" s="9" t="s">
        <v>95</v>
      </c>
    </row>
    <row r="4478" spans="1:12" x14ac:dyDescent="0.2">
      <c r="A4478" t="str">
        <f>VLOOKUP(B4478,StateFIPS!A$2:B$52,2)</f>
        <v>South Carolina</v>
      </c>
      <c r="B4478">
        <f t="shared" si="72"/>
        <v>45</v>
      </c>
      <c r="C4478" s="9" t="s">
        <v>1372</v>
      </c>
      <c r="D4478" s="9" t="s">
        <v>93</v>
      </c>
      <c r="E4478" s="9" t="s">
        <v>2791</v>
      </c>
      <c r="F4478" s="9" t="s">
        <v>2792</v>
      </c>
      <c r="G4478" s="10">
        <v>15715</v>
      </c>
      <c r="H4478" s="9" t="s">
        <v>94</v>
      </c>
      <c r="I4478" s="10">
        <v>71900</v>
      </c>
      <c r="J4478" s="11">
        <v>0.22</v>
      </c>
      <c r="K4478" s="9" t="s">
        <v>94</v>
      </c>
      <c r="L4478" s="9" t="s">
        <v>95</v>
      </c>
    </row>
    <row r="4479" spans="1:12" x14ac:dyDescent="0.2">
      <c r="A4479" t="str">
        <f>VLOOKUP(B4479,StateFIPS!A$2:B$52,2)</f>
        <v>Arkansas</v>
      </c>
      <c r="B4479">
        <f t="shared" si="72"/>
        <v>5</v>
      </c>
      <c r="C4479" s="9" t="s">
        <v>629</v>
      </c>
      <c r="D4479" s="9" t="s">
        <v>93</v>
      </c>
      <c r="E4479" s="9" t="s">
        <v>2791</v>
      </c>
      <c r="F4479" s="9" t="s">
        <v>2792</v>
      </c>
      <c r="G4479" s="10">
        <v>1089572</v>
      </c>
      <c r="H4479" s="9" t="s">
        <v>94</v>
      </c>
      <c r="I4479" s="10">
        <v>4984912</v>
      </c>
      <c r="J4479" s="11">
        <v>0.22</v>
      </c>
      <c r="K4479" s="9" t="s">
        <v>94</v>
      </c>
      <c r="L4479" s="9" t="s">
        <v>95</v>
      </c>
    </row>
    <row r="4480" spans="1:12" x14ac:dyDescent="0.2">
      <c r="A4480" t="str">
        <f>VLOOKUP(B4480,StateFIPS!A$2:B$52,2)</f>
        <v>North Carolina</v>
      </c>
      <c r="B4480">
        <f t="shared" si="72"/>
        <v>37</v>
      </c>
      <c r="C4480" s="9" t="s">
        <v>1877</v>
      </c>
      <c r="D4480" s="9" t="s">
        <v>93</v>
      </c>
      <c r="E4480" s="9" t="s">
        <v>2791</v>
      </c>
      <c r="F4480" s="9" t="s">
        <v>2792</v>
      </c>
      <c r="G4480" s="10">
        <v>9647</v>
      </c>
      <c r="H4480" s="9" t="s">
        <v>94</v>
      </c>
      <c r="I4480" s="10">
        <v>44136</v>
      </c>
      <c r="J4480" s="11">
        <v>0.22</v>
      </c>
      <c r="K4480" s="9" t="s">
        <v>94</v>
      </c>
      <c r="L4480" s="9" t="s">
        <v>95</v>
      </c>
    </row>
    <row r="4481" spans="1:12" x14ac:dyDescent="0.2">
      <c r="A4481" t="str">
        <f>VLOOKUP(B4481,StateFIPS!A$2:B$52,2)</f>
        <v>Kentucky</v>
      </c>
      <c r="B4481">
        <f t="shared" si="72"/>
        <v>21</v>
      </c>
      <c r="C4481" s="9" t="s">
        <v>117</v>
      </c>
      <c r="D4481" s="9" t="s">
        <v>93</v>
      </c>
      <c r="E4481" s="9" t="s">
        <v>2791</v>
      </c>
      <c r="F4481" s="9" t="s">
        <v>2792</v>
      </c>
      <c r="G4481" s="10">
        <v>14221</v>
      </c>
      <c r="H4481" s="9" t="s">
        <v>94</v>
      </c>
      <c r="I4481" s="10">
        <v>65062</v>
      </c>
      <c r="J4481" s="11">
        <v>0.22</v>
      </c>
      <c r="K4481" s="9" t="s">
        <v>94</v>
      </c>
      <c r="L4481" s="9" t="s">
        <v>95</v>
      </c>
    </row>
    <row r="4482" spans="1:12" x14ac:dyDescent="0.2">
      <c r="A4482" t="str">
        <f>VLOOKUP(B4482,StateFIPS!A$2:B$52,2)</f>
        <v>Iowa</v>
      </c>
      <c r="B4482">
        <f t="shared" si="72"/>
        <v>19</v>
      </c>
      <c r="C4482" s="9" t="s">
        <v>1697</v>
      </c>
      <c r="D4482" s="9" t="s">
        <v>93</v>
      </c>
      <c r="E4482" s="9" t="s">
        <v>2791</v>
      </c>
      <c r="F4482" s="9" t="s">
        <v>2792</v>
      </c>
      <c r="G4482" s="10">
        <v>172005</v>
      </c>
      <c r="H4482" s="9" t="s">
        <v>94</v>
      </c>
      <c r="I4482" s="10">
        <v>786944</v>
      </c>
      <c r="J4482" s="11">
        <v>0.22</v>
      </c>
      <c r="K4482" s="9" t="s">
        <v>94</v>
      </c>
      <c r="L4482" s="9" t="s">
        <v>95</v>
      </c>
    </row>
    <row r="4483" spans="1:12" x14ac:dyDescent="0.2">
      <c r="A4483" t="str">
        <f>VLOOKUP(B4483,StateFIPS!A$2:B$52,2)</f>
        <v>Alabama</v>
      </c>
      <c r="B4483">
        <f t="shared" ref="B4483:B4546" si="73">VALUE(LEFT(C4483,2))</f>
        <v>1</v>
      </c>
      <c r="C4483" s="9" t="s">
        <v>573</v>
      </c>
      <c r="D4483" s="9" t="s">
        <v>93</v>
      </c>
      <c r="E4483" s="9" t="s">
        <v>2791</v>
      </c>
      <c r="F4483" s="9" t="s">
        <v>2792</v>
      </c>
      <c r="G4483" s="10">
        <v>8824</v>
      </c>
      <c r="H4483" s="9" t="s">
        <v>94</v>
      </c>
      <c r="I4483" s="10">
        <v>40369</v>
      </c>
      <c r="J4483" s="11">
        <v>0.22</v>
      </c>
      <c r="K4483" s="9" t="s">
        <v>94</v>
      </c>
      <c r="L4483" s="9" t="s">
        <v>95</v>
      </c>
    </row>
    <row r="4484" spans="1:12" x14ac:dyDescent="0.2">
      <c r="A4484" t="str">
        <f>VLOOKUP(B4484,StateFIPS!A$2:B$52,2)</f>
        <v>South Carolina</v>
      </c>
      <c r="B4484">
        <f t="shared" si="73"/>
        <v>45</v>
      </c>
      <c r="C4484" s="9" t="s">
        <v>1371</v>
      </c>
      <c r="D4484" s="9" t="s">
        <v>93</v>
      </c>
      <c r="E4484" s="9" t="s">
        <v>2791</v>
      </c>
      <c r="F4484" s="9" t="s">
        <v>2792</v>
      </c>
      <c r="G4484" s="10">
        <v>15715</v>
      </c>
      <c r="H4484" s="9" t="s">
        <v>94</v>
      </c>
      <c r="I4484" s="10">
        <v>71900</v>
      </c>
      <c r="J4484" s="11">
        <v>0.22</v>
      </c>
      <c r="K4484" s="9" t="s">
        <v>94</v>
      </c>
      <c r="L4484" s="9" t="s">
        <v>95</v>
      </c>
    </row>
    <row r="4485" spans="1:12" x14ac:dyDescent="0.2">
      <c r="A4485" t="str">
        <f>VLOOKUP(B4485,StateFIPS!A$2:B$52,2)</f>
        <v>South Carolina</v>
      </c>
      <c r="B4485">
        <f t="shared" si="73"/>
        <v>45</v>
      </c>
      <c r="C4485" s="9" t="s">
        <v>1373</v>
      </c>
      <c r="D4485" s="9" t="s">
        <v>93</v>
      </c>
      <c r="E4485" s="9" t="s">
        <v>2791</v>
      </c>
      <c r="F4485" s="9" t="s">
        <v>2792</v>
      </c>
      <c r="G4485" s="10">
        <v>46</v>
      </c>
      <c r="H4485" s="9" t="s">
        <v>94</v>
      </c>
      <c r="I4485" s="10">
        <v>213</v>
      </c>
      <c r="J4485" s="11">
        <v>0.22</v>
      </c>
      <c r="K4485" s="9" t="s">
        <v>94</v>
      </c>
      <c r="L4485" s="9" t="s">
        <v>95</v>
      </c>
    </row>
    <row r="4486" spans="1:12" x14ac:dyDescent="0.2">
      <c r="A4486" t="str">
        <f>VLOOKUP(B4486,StateFIPS!A$2:B$52,2)</f>
        <v>North Carolina</v>
      </c>
      <c r="B4486">
        <f t="shared" si="73"/>
        <v>37</v>
      </c>
      <c r="C4486" s="9" t="s">
        <v>1921</v>
      </c>
      <c r="D4486" s="9" t="s">
        <v>93</v>
      </c>
      <c r="E4486" s="9" t="s">
        <v>2791</v>
      </c>
      <c r="F4486" s="9" t="s">
        <v>2792</v>
      </c>
      <c r="G4486" s="10">
        <v>9647</v>
      </c>
      <c r="H4486" s="9" t="s">
        <v>94</v>
      </c>
      <c r="I4486" s="10">
        <v>44136</v>
      </c>
      <c r="J4486" s="11">
        <v>0.22</v>
      </c>
      <c r="K4486" s="9" t="s">
        <v>94</v>
      </c>
      <c r="L4486" s="9" t="s">
        <v>95</v>
      </c>
    </row>
    <row r="4487" spans="1:12" x14ac:dyDescent="0.2">
      <c r="A4487" t="str">
        <f>VLOOKUP(B4487,StateFIPS!A$2:B$52,2)</f>
        <v>Delaware</v>
      </c>
      <c r="B4487">
        <f t="shared" si="73"/>
        <v>10</v>
      </c>
      <c r="C4487" s="9" t="s">
        <v>1975</v>
      </c>
      <c r="D4487" s="9" t="s">
        <v>93</v>
      </c>
      <c r="E4487" s="9" t="s">
        <v>2791</v>
      </c>
      <c r="F4487" s="9" t="s">
        <v>2792</v>
      </c>
      <c r="G4487" s="10">
        <v>11018640</v>
      </c>
      <c r="H4487" s="9" t="s">
        <v>94</v>
      </c>
      <c r="I4487" s="10">
        <v>50411513</v>
      </c>
      <c r="J4487" s="11">
        <v>0.22</v>
      </c>
      <c r="K4487" s="9" t="s">
        <v>94</v>
      </c>
      <c r="L4487" s="9" t="s">
        <v>95</v>
      </c>
    </row>
    <row r="4488" spans="1:12" x14ac:dyDescent="0.2">
      <c r="A4488" t="str">
        <f>VLOOKUP(B4488,StateFIPS!A$2:B$52,2)</f>
        <v>California</v>
      </c>
      <c r="B4488">
        <f t="shared" si="73"/>
        <v>6</v>
      </c>
      <c r="C4488" s="9" t="s">
        <v>516</v>
      </c>
      <c r="D4488" s="9" t="s">
        <v>93</v>
      </c>
      <c r="E4488" s="9" t="s">
        <v>2791</v>
      </c>
      <c r="F4488" s="9" t="s">
        <v>2792</v>
      </c>
      <c r="G4488" s="10">
        <v>131432</v>
      </c>
      <c r="H4488" s="9" t="s">
        <v>94</v>
      </c>
      <c r="I4488" s="10">
        <v>601317</v>
      </c>
      <c r="J4488" s="11">
        <v>0.22</v>
      </c>
      <c r="K4488" s="9" t="s">
        <v>94</v>
      </c>
      <c r="L4488" s="9" t="s">
        <v>95</v>
      </c>
    </row>
    <row r="4489" spans="1:12" x14ac:dyDescent="0.2">
      <c r="A4489" t="str">
        <f>VLOOKUP(B4489,StateFIPS!A$2:B$52,2)</f>
        <v>South Carolina</v>
      </c>
      <c r="B4489">
        <f t="shared" si="73"/>
        <v>45</v>
      </c>
      <c r="C4489" s="9" t="s">
        <v>1379</v>
      </c>
      <c r="D4489" s="9" t="s">
        <v>93</v>
      </c>
      <c r="E4489" s="9" t="s">
        <v>2791</v>
      </c>
      <c r="F4489" s="9" t="s">
        <v>2792</v>
      </c>
      <c r="G4489" s="10">
        <v>139496</v>
      </c>
      <c r="H4489" s="9" t="s">
        <v>94</v>
      </c>
      <c r="I4489" s="10">
        <v>638208</v>
      </c>
      <c r="J4489" s="11">
        <v>0.22</v>
      </c>
      <c r="K4489" s="9" t="s">
        <v>94</v>
      </c>
      <c r="L4489" s="9" t="s">
        <v>95</v>
      </c>
    </row>
    <row r="4490" spans="1:12" x14ac:dyDescent="0.2">
      <c r="A4490" t="str">
        <f>VLOOKUP(B4490,StateFIPS!A$2:B$52,2)</f>
        <v>Oklahoma</v>
      </c>
      <c r="B4490">
        <f t="shared" si="73"/>
        <v>40</v>
      </c>
      <c r="C4490" s="9" t="s">
        <v>2337</v>
      </c>
      <c r="D4490" s="9" t="s">
        <v>93</v>
      </c>
      <c r="E4490" s="9" t="s">
        <v>2791</v>
      </c>
      <c r="F4490" s="9" t="s">
        <v>2792</v>
      </c>
      <c r="G4490" s="10">
        <v>373818</v>
      </c>
      <c r="H4490" s="9" t="s">
        <v>94</v>
      </c>
      <c r="I4490" s="10">
        <v>1710260</v>
      </c>
      <c r="J4490" s="11">
        <v>0.22</v>
      </c>
      <c r="K4490" s="9" t="s">
        <v>94</v>
      </c>
      <c r="L4490" s="9" t="s">
        <v>95</v>
      </c>
    </row>
    <row r="4491" spans="1:12" x14ac:dyDescent="0.2">
      <c r="A4491" t="str">
        <f>VLOOKUP(B4491,StateFIPS!A$2:B$52,2)</f>
        <v>North Carolina</v>
      </c>
      <c r="B4491">
        <f t="shared" si="73"/>
        <v>37</v>
      </c>
      <c r="C4491" s="9" t="s">
        <v>1854</v>
      </c>
      <c r="D4491" s="9" t="s">
        <v>93</v>
      </c>
      <c r="E4491" s="9" t="s">
        <v>2791</v>
      </c>
      <c r="F4491" s="9" t="s">
        <v>2792</v>
      </c>
      <c r="G4491" s="10">
        <v>2536847</v>
      </c>
      <c r="H4491" s="9" t="s">
        <v>94</v>
      </c>
      <c r="I4491" s="10">
        <v>11606361</v>
      </c>
      <c r="J4491" s="11">
        <v>0.22</v>
      </c>
      <c r="K4491" s="9" t="s">
        <v>94</v>
      </c>
      <c r="L4491" s="9" t="s">
        <v>95</v>
      </c>
    </row>
    <row r="4492" spans="1:12" x14ac:dyDescent="0.2">
      <c r="A4492" t="str">
        <f>VLOOKUP(B4492,StateFIPS!A$2:B$52,2)</f>
        <v>Texas</v>
      </c>
      <c r="B4492">
        <f t="shared" si="73"/>
        <v>48</v>
      </c>
      <c r="C4492" s="9" t="s">
        <v>1122</v>
      </c>
      <c r="D4492" s="9" t="s">
        <v>93</v>
      </c>
      <c r="E4492" s="9" t="s">
        <v>2791</v>
      </c>
      <c r="F4492" s="9" t="s">
        <v>2792</v>
      </c>
      <c r="G4492" s="10">
        <v>13485</v>
      </c>
      <c r="H4492" s="9" t="s">
        <v>94</v>
      </c>
      <c r="I4492" s="10">
        <v>61694</v>
      </c>
      <c r="J4492" s="11">
        <v>0.22</v>
      </c>
      <c r="K4492" s="9" t="s">
        <v>94</v>
      </c>
      <c r="L4492" s="9" t="s">
        <v>95</v>
      </c>
    </row>
    <row r="4493" spans="1:12" x14ac:dyDescent="0.2">
      <c r="A4493" t="str">
        <f>VLOOKUP(B4493,StateFIPS!A$2:B$52,2)</f>
        <v>South Carolina</v>
      </c>
      <c r="B4493">
        <f t="shared" si="73"/>
        <v>45</v>
      </c>
      <c r="C4493" s="9" t="s">
        <v>2701</v>
      </c>
      <c r="D4493" s="9" t="s">
        <v>93</v>
      </c>
      <c r="E4493" s="9" t="s">
        <v>2791</v>
      </c>
      <c r="F4493" s="9" t="s">
        <v>2792</v>
      </c>
      <c r="G4493" s="10">
        <v>300383</v>
      </c>
      <c r="H4493" s="9" t="s">
        <v>94</v>
      </c>
      <c r="I4493" s="10">
        <v>1374287</v>
      </c>
      <c r="J4493" s="11">
        <v>0.22</v>
      </c>
      <c r="K4493" s="9" t="s">
        <v>94</v>
      </c>
      <c r="L4493" s="9" t="s">
        <v>95</v>
      </c>
    </row>
    <row r="4494" spans="1:12" x14ac:dyDescent="0.2">
      <c r="A4494" t="str">
        <f>VLOOKUP(B4494,StateFIPS!A$2:B$52,2)</f>
        <v>Indiana</v>
      </c>
      <c r="B4494">
        <f t="shared" si="73"/>
        <v>18</v>
      </c>
      <c r="C4494" s="9" t="s">
        <v>232</v>
      </c>
      <c r="D4494" s="9" t="s">
        <v>93</v>
      </c>
      <c r="E4494" s="9" t="s">
        <v>2791</v>
      </c>
      <c r="F4494" s="9" t="s">
        <v>2792</v>
      </c>
      <c r="G4494" s="10">
        <v>32023</v>
      </c>
      <c r="H4494" s="9" t="s">
        <v>94</v>
      </c>
      <c r="I4494" s="10">
        <v>146509</v>
      </c>
      <c r="J4494" s="11">
        <v>0.22</v>
      </c>
      <c r="K4494" s="9" t="s">
        <v>94</v>
      </c>
      <c r="L4494" s="9" t="s">
        <v>95</v>
      </c>
    </row>
    <row r="4495" spans="1:12" x14ac:dyDescent="0.2">
      <c r="A4495" t="str">
        <f>VLOOKUP(B4495,StateFIPS!A$2:B$52,2)</f>
        <v>Alabama</v>
      </c>
      <c r="B4495">
        <f t="shared" si="73"/>
        <v>1</v>
      </c>
      <c r="C4495" s="9" t="s">
        <v>597</v>
      </c>
      <c r="D4495" s="9" t="s">
        <v>93</v>
      </c>
      <c r="E4495" s="9" t="s">
        <v>2791</v>
      </c>
      <c r="F4495" s="9" t="s">
        <v>2792</v>
      </c>
      <c r="G4495" s="10">
        <v>2050991</v>
      </c>
      <c r="H4495" s="9" t="s">
        <v>94</v>
      </c>
      <c r="I4495" s="10">
        <v>9383514</v>
      </c>
      <c r="J4495" s="11">
        <v>0.22</v>
      </c>
      <c r="K4495" s="9" t="s">
        <v>94</v>
      </c>
      <c r="L4495" s="9" t="s">
        <v>95</v>
      </c>
    </row>
    <row r="4496" spans="1:12" x14ac:dyDescent="0.2">
      <c r="A4496" t="str">
        <f>VLOOKUP(B4496,StateFIPS!A$2:B$52,2)</f>
        <v>Kentucky</v>
      </c>
      <c r="B4496">
        <f t="shared" si="73"/>
        <v>21</v>
      </c>
      <c r="C4496" s="9" t="s">
        <v>157</v>
      </c>
      <c r="D4496" s="9" t="s">
        <v>93</v>
      </c>
      <c r="E4496" s="9" t="s">
        <v>2791</v>
      </c>
      <c r="F4496" s="9" t="s">
        <v>2792</v>
      </c>
      <c r="G4496" s="10">
        <v>14221</v>
      </c>
      <c r="H4496" s="9" t="s">
        <v>94</v>
      </c>
      <c r="I4496" s="10">
        <v>65062</v>
      </c>
      <c r="J4496" s="11">
        <v>0.22</v>
      </c>
      <c r="K4496" s="9" t="s">
        <v>94</v>
      </c>
      <c r="L4496" s="9" t="s">
        <v>95</v>
      </c>
    </row>
    <row r="4497" spans="1:12" x14ac:dyDescent="0.2">
      <c r="A4497" t="str">
        <f>VLOOKUP(B4497,StateFIPS!A$2:B$52,2)</f>
        <v>Kentucky</v>
      </c>
      <c r="B4497">
        <f t="shared" si="73"/>
        <v>21</v>
      </c>
      <c r="C4497" s="9" t="s">
        <v>1908</v>
      </c>
      <c r="D4497" s="9" t="s">
        <v>93</v>
      </c>
      <c r="E4497" s="9" t="s">
        <v>2791</v>
      </c>
      <c r="F4497" s="9" t="s">
        <v>2792</v>
      </c>
      <c r="G4497" s="10">
        <v>14221</v>
      </c>
      <c r="H4497" s="9" t="s">
        <v>94</v>
      </c>
      <c r="I4497" s="10">
        <v>65062</v>
      </c>
      <c r="J4497" s="11">
        <v>0.22</v>
      </c>
      <c r="K4497" s="9" t="s">
        <v>94</v>
      </c>
      <c r="L4497" s="9" t="s">
        <v>95</v>
      </c>
    </row>
    <row r="4498" spans="1:12" x14ac:dyDescent="0.2">
      <c r="A4498" t="str">
        <f>VLOOKUP(B4498,StateFIPS!A$2:B$52,2)</f>
        <v>South Carolina</v>
      </c>
      <c r="B4498">
        <f t="shared" si="73"/>
        <v>45</v>
      </c>
      <c r="C4498" s="9" t="s">
        <v>1378</v>
      </c>
      <c r="D4498" s="9" t="s">
        <v>93</v>
      </c>
      <c r="E4498" s="9" t="s">
        <v>2791</v>
      </c>
      <c r="F4498" s="9" t="s">
        <v>2792</v>
      </c>
      <c r="G4498" s="10">
        <v>160478</v>
      </c>
      <c r="H4498" s="9" t="s">
        <v>94</v>
      </c>
      <c r="I4498" s="10">
        <v>734203</v>
      </c>
      <c r="J4498" s="11">
        <v>0.22</v>
      </c>
      <c r="K4498" s="9" t="s">
        <v>94</v>
      </c>
      <c r="L4498" s="9" t="s">
        <v>95</v>
      </c>
    </row>
    <row r="4499" spans="1:12" x14ac:dyDescent="0.2">
      <c r="A4499" t="str">
        <f>VLOOKUP(B4499,StateFIPS!A$2:B$52,2)</f>
        <v>Kentucky</v>
      </c>
      <c r="B4499">
        <f t="shared" si="73"/>
        <v>21</v>
      </c>
      <c r="C4499" s="9" t="s">
        <v>129</v>
      </c>
      <c r="D4499" s="9" t="s">
        <v>93</v>
      </c>
      <c r="E4499" s="9" t="s">
        <v>2791</v>
      </c>
      <c r="F4499" s="9" t="s">
        <v>2792</v>
      </c>
      <c r="G4499" s="10">
        <v>14221</v>
      </c>
      <c r="H4499" s="9" t="s">
        <v>94</v>
      </c>
      <c r="I4499" s="10">
        <v>65062</v>
      </c>
      <c r="J4499" s="11">
        <v>0.22</v>
      </c>
      <c r="K4499" s="9" t="s">
        <v>94</v>
      </c>
      <c r="L4499" s="9" t="s">
        <v>95</v>
      </c>
    </row>
    <row r="4500" spans="1:12" x14ac:dyDescent="0.2">
      <c r="A4500" t="str">
        <f>VLOOKUP(B4500,StateFIPS!A$2:B$52,2)</f>
        <v>Arkansas</v>
      </c>
      <c r="B4500">
        <f t="shared" si="73"/>
        <v>5</v>
      </c>
      <c r="C4500" s="9" t="s">
        <v>625</v>
      </c>
      <c r="D4500" s="9" t="s">
        <v>93</v>
      </c>
      <c r="E4500" s="9" t="s">
        <v>2791</v>
      </c>
      <c r="F4500" s="9" t="s">
        <v>2792</v>
      </c>
      <c r="G4500" s="10">
        <v>643219</v>
      </c>
      <c r="H4500" s="9" t="s">
        <v>94</v>
      </c>
      <c r="I4500" s="10">
        <v>2942801</v>
      </c>
      <c r="J4500" s="11">
        <v>0.22</v>
      </c>
      <c r="K4500" s="9" t="s">
        <v>94</v>
      </c>
      <c r="L4500" s="9" t="s">
        <v>95</v>
      </c>
    </row>
    <row r="4501" spans="1:12" x14ac:dyDescent="0.2">
      <c r="A4501" t="str">
        <f>VLOOKUP(B4501,StateFIPS!A$2:B$52,2)</f>
        <v>Kentucky</v>
      </c>
      <c r="B4501">
        <f t="shared" si="73"/>
        <v>21</v>
      </c>
      <c r="C4501" s="9" t="s">
        <v>130</v>
      </c>
      <c r="D4501" s="9" t="s">
        <v>93</v>
      </c>
      <c r="E4501" s="9" t="s">
        <v>2791</v>
      </c>
      <c r="F4501" s="9" t="s">
        <v>2792</v>
      </c>
      <c r="G4501" s="10">
        <v>14221</v>
      </c>
      <c r="H4501" s="9" t="s">
        <v>94</v>
      </c>
      <c r="I4501" s="10">
        <v>65062</v>
      </c>
      <c r="J4501" s="11">
        <v>0.22</v>
      </c>
      <c r="K4501" s="9" t="s">
        <v>94</v>
      </c>
      <c r="L4501" s="9" t="s">
        <v>95</v>
      </c>
    </row>
    <row r="4502" spans="1:12" x14ac:dyDescent="0.2">
      <c r="A4502" t="str">
        <f>VLOOKUP(B4502,StateFIPS!A$2:B$52,2)</f>
        <v>North Carolina</v>
      </c>
      <c r="B4502">
        <f t="shared" si="73"/>
        <v>37</v>
      </c>
      <c r="C4502" s="9" t="s">
        <v>1218</v>
      </c>
      <c r="D4502" s="9" t="s">
        <v>93</v>
      </c>
      <c r="E4502" s="9" t="s">
        <v>2791</v>
      </c>
      <c r="F4502" s="9" t="s">
        <v>2792</v>
      </c>
      <c r="G4502" s="10">
        <v>9647</v>
      </c>
      <c r="H4502" s="9" t="s">
        <v>94</v>
      </c>
      <c r="I4502" s="10">
        <v>44136</v>
      </c>
      <c r="J4502" s="11">
        <v>0.22</v>
      </c>
      <c r="K4502" s="9" t="s">
        <v>94</v>
      </c>
      <c r="L4502" s="9" t="s">
        <v>95</v>
      </c>
    </row>
    <row r="4503" spans="1:12" x14ac:dyDescent="0.2">
      <c r="A4503" t="str">
        <f>VLOOKUP(B4503,StateFIPS!A$2:B$52,2)</f>
        <v>Oklahoma</v>
      </c>
      <c r="B4503">
        <f t="shared" si="73"/>
        <v>40</v>
      </c>
      <c r="C4503" s="9" t="s">
        <v>2274</v>
      </c>
      <c r="D4503" s="9" t="s">
        <v>93</v>
      </c>
      <c r="E4503" s="9" t="s">
        <v>2791</v>
      </c>
      <c r="F4503" s="9" t="s">
        <v>2792</v>
      </c>
      <c r="G4503" s="10">
        <v>10500</v>
      </c>
      <c r="H4503" s="9" t="s">
        <v>94</v>
      </c>
      <c r="I4503" s="10">
        <v>48040</v>
      </c>
      <c r="J4503" s="11">
        <v>0.22</v>
      </c>
      <c r="K4503" s="9" t="s">
        <v>94</v>
      </c>
      <c r="L4503" s="9" t="s">
        <v>95</v>
      </c>
    </row>
    <row r="4504" spans="1:12" x14ac:dyDescent="0.2">
      <c r="A4504" t="str">
        <f>VLOOKUP(B4504,StateFIPS!A$2:B$52,2)</f>
        <v>Oklahoma</v>
      </c>
      <c r="B4504">
        <f t="shared" si="73"/>
        <v>40</v>
      </c>
      <c r="C4504" s="9" t="s">
        <v>2471</v>
      </c>
      <c r="D4504" s="9" t="s">
        <v>93</v>
      </c>
      <c r="E4504" s="9" t="s">
        <v>2791</v>
      </c>
      <c r="F4504" s="9" t="s">
        <v>2792</v>
      </c>
      <c r="G4504" s="10">
        <v>10500</v>
      </c>
      <c r="H4504" s="9" t="s">
        <v>94</v>
      </c>
      <c r="I4504" s="10">
        <v>48040</v>
      </c>
      <c r="J4504" s="11">
        <v>0.22</v>
      </c>
      <c r="K4504" s="9" t="s">
        <v>94</v>
      </c>
      <c r="L4504" s="9" t="s">
        <v>95</v>
      </c>
    </row>
    <row r="4505" spans="1:12" x14ac:dyDescent="0.2">
      <c r="A4505" t="str">
        <f>VLOOKUP(B4505,StateFIPS!A$2:B$52,2)</f>
        <v>Florida</v>
      </c>
      <c r="B4505">
        <f t="shared" si="73"/>
        <v>12</v>
      </c>
      <c r="C4505" s="9" t="s">
        <v>1976</v>
      </c>
      <c r="D4505" s="9" t="s">
        <v>93</v>
      </c>
      <c r="E4505" s="9" t="s">
        <v>2791</v>
      </c>
      <c r="F4505" s="9" t="s">
        <v>2792</v>
      </c>
      <c r="G4505" s="10">
        <v>9631</v>
      </c>
      <c r="H4505" s="9" t="s">
        <v>94</v>
      </c>
      <c r="I4505" s="10">
        <v>44063</v>
      </c>
      <c r="J4505" s="11">
        <v>0.22</v>
      </c>
      <c r="K4505" s="9" t="s">
        <v>94</v>
      </c>
      <c r="L4505" s="9" t="s">
        <v>95</v>
      </c>
    </row>
    <row r="4506" spans="1:12" x14ac:dyDescent="0.2">
      <c r="A4506" t="str">
        <f>VLOOKUP(B4506,StateFIPS!A$2:B$52,2)</f>
        <v>North Carolina</v>
      </c>
      <c r="B4506">
        <f t="shared" si="73"/>
        <v>37</v>
      </c>
      <c r="C4506" s="9" t="s">
        <v>1187</v>
      </c>
      <c r="D4506" s="9" t="s">
        <v>93</v>
      </c>
      <c r="E4506" s="9" t="s">
        <v>2791</v>
      </c>
      <c r="F4506" s="9" t="s">
        <v>2792</v>
      </c>
      <c r="G4506" s="10">
        <v>471103</v>
      </c>
      <c r="H4506" s="9" t="s">
        <v>94</v>
      </c>
      <c r="I4506" s="10">
        <v>2155350</v>
      </c>
      <c r="J4506" s="11">
        <v>0.22</v>
      </c>
      <c r="K4506" s="9" t="s">
        <v>94</v>
      </c>
      <c r="L4506" s="9" t="s">
        <v>95</v>
      </c>
    </row>
    <row r="4507" spans="1:12" x14ac:dyDescent="0.2">
      <c r="A4507" t="str">
        <f>VLOOKUP(B4507,StateFIPS!A$2:B$52,2)</f>
        <v>Oregon</v>
      </c>
      <c r="B4507">
        <f t="shared" si="73"/>
        <v>41</v>
      </c>
      <c r="C4507" s="9" t="s">
        <v>2304</v>
      </c>
      <c r="D4507" s="9" t="s">
        <v>93</v>
      </c>
      <c r="E4507" s="9" t="s">
        <v>2791</v>
      </c>
      <c r="F4507" s="9" t="s">
        <v>2792</v>
      </c>
      <c r="G4507" s="10">
        <v>184</v>
      </c>
      <c r="H4507" s="9" t="s">
        <v>94</v>
      </c>
      <c r="I4507" s="10">
        <v>843</v>
      </c>
      <c r="J4507" s="11">
        <v>0.22</v>
      </c>
      <c r="K4507" s="9" t="s">
        <v>94</v>
      </c>
      <c r="L4507" s="9" t="s">
        <v>95</v>
      </c>
    </row>
    <row r="4508" spans="1:12" x14ac:dyDescent="0.2">
      <c r="A4508" t="str">
        <f>VLOOKUP(B4508,StateFIPS!A$2:B$52,2)</f>
        <v>Florida</v>
      </c>
      <c r="B4508">
        <f t="shared" si="73"/>
        <v>12</v>
      </c>
      <c r="C4508" s="9" t="s">
        <v>1977</v>
      </c>
      <c r="D4508" s="9" t="s">
        <v>93</v>
      </c>
      <c r="E4508" s="9" t="s">
        <v>2791</v>
      </c>
      <c r="F4508" s="9" t="s">
        <v>2792</v>
      </c>
      <c r="G4508" s="10">
        <v>353973</v>
      </c>
      <c r="H4508" s="9" t="s">
        <v>94</v>
      </c>
      <c r="I4508" s="10">
        <v>1619466</v>
      </c>
      <c r="J4508" s="11">
        <v>0.22</v>
      </c>
      <c r="K4508" s="9" t="s">
        <v>94</v>
      </c>
      <c r="L4508" s="9" t="s">
        <v>95</v>
      </c>
    </row>
    <row r="4509" spans="1:12" x14ac:dyDescent="0.2">
      <c r="A4509" t="str">
        <f>VLOOKUP(B4509,StateFIPS!A$2:B$52,2)</f>
        <v>North Carolina</v>
      </c>
      <c r="B4509">
        <f t="shared" si="73"/>
        <v>37</v>
      </c>
      <c r="C4509" s="9" t="s">
        <v>1219</v>
      </c>
      <c r="D4509" s="9" t="s">
        <v>93</v>
      </c>
      <c r="E4509" s="9" t="s">
        <v>2791</v>
      </c>
      <c r="F4509" s="9" t="s">
        <v>2792</v>
      </c>
      <c r="G4509" s="10">
        <v>98853</v>
      </c>
      <c r="H4509" s="9" t="s">
        <v>94</v>
      </c>
      <c r="I4509" s="10">
        <v>452265</v>
      </c>
      <c r="J4509" s="11">
        <v>0.22</v>
      </c>
      <c r="K4509" s="9" t="s">
        <v>94</v>
      </c>
      <c r="L4509" s="9" t="s">
        <v>95</v>
      </c>
    </row>
    <row r="4510" spans="1:12" x14ac:dyDescent="0.2">
      <c r="A4510" t="str">
        <f>VLOOKUP(B4510,StateFIPS!A$2:B$52,2)</f>
        <v>Iowa</v>
      </c>
      <c r="B4510">
        <f t="shared" si="73"/>
        <v>19</v>
      </c>
      <c r="C4510" s="9" t="s">
        <v>1694</v>
      </c>
      <c r="D4510" s="9" t="s">
        <v>93</v>
      </c>
      <c r="E4510" s="9" t="s">
        <v>2791</v>
      </c>
      <c r="F4510" s="9" t="s">
        <v>2792</v>
      </c>
      <c r="G4510" s="10">
        <v>8347</v>
      </c>
      <c r="H4510" s="9" t="s">
        <v>94</v>
      </c>
      <c r="I4510" s="10">
        <v>38190</v>
      </c>
      <c r="J4510" s="11">
        <v>0.22</v>
      </c>
      <c r="K4510" s="9" t="s">
        <v>94</v>
      </c>
      <c r="L4510" s="9" t="s">
        <v>95</v>
      </c>
    </row>
    <row r="4511" spans="1:12" x14ac:dyDescent="0.2">
      <c r="A4511" t="str">
        <f>VLOOKUP(B4511,StateFIPS!A$2:B$52,2)</f>
        <v>Texas</v>
      </c>
      <c r="B4511">
        <f t="shared" si="73"/>
        <v>48</v>
      </c>
      <c r="C4511" s="9" t="s">
        <v>1120</v>
      </c>
      <c r="D4511" s="9" t="s">
        <v>93</v>
      </c>
      <c r="E4511" s="9" t="s">
        <v>2791</v>
      </c>
      <c r="F4511" s="9" t="s">
        <v>2792</v>
      </c>
      <c r="G4511" s="10">
        <v>13485</v>
      </c>
      <c r="H4511" s="9" t="s">
        <v>94</v>
      </c>
      <c r="I4511" s="10">
        <v>61694</v>
      </c>
      <c r="J4511" s="11">
        <v>0.22</v>
      </c>
      <c r="K4511" s="9" t="s">
        <v>94</v>
      </c>
      <c r="L4511" s="9" t="s">
        <v>95</v>
      </c>
    </row>
    <row r="4512" spans="1:12" x14ac:dyDescent="0.2">
      <c r="A4512" t="str">
        <f>VLOOKUP(B4512,StateFIPS!A$2:B$52,2)</f>
        <v>Indiana</v>
      </c>
      <c r="B4512">
        <f t="shared" si="73"/>
        <v>18</v>
      </c>
      <c r="C4512" s="9" t="s">
        <v>1607</v>
      </c>
      <c r="D4512" s="9" t="s">
        <v>93</v>
      </c>
      <c r="E4512" s="9" t="s">
        <v>2791</v>
      </c>
      <c r="F4512" s="9" t="s">
        <v>2792</v>
      </c>
      <c r="G4512" s="10">
        <v>32023</v>
      </c>
      <c r="H4512" s="9" t="s">
        <v>94</v>
      </c>
      <c r="I4512" s="10">
        <v>146509</v>
      </c>
      <c r="J4512" s="11">
        <v>0.22</v>
      </c>
      <c r="K4512" s="9" t="s">
        <v>94</v>
      </c>
      <c r="L4512" s="9" t="s">
        <v>95</v>
      </c>
    </row>
    <row r="4513" spans="1:12" x14ac:dyDescent="0.2">
      <c r="A4513" t="str">
        <f>VLOOKUP(B4513,StateFIPS!A$2:B$52,2)</f>
        <v>Texas</v>
      </c>
      <c r="B4513">
        <f t="shared" si="73"/>
        <v>48</v>
      </c>
      <c r="C4513" s="9" t="s">
        <v>2772</v>
      </c>
      <c r="D4513" s="9" t="s">
        <v>93</v>
      </c>
      <c r="E4513" s="9" t="s">
        <v>2791</v>
      </c>
      <c r="F4513" s="9" t="s">
        <v>2792</v>
      </c>
      <c r="G4513" s="10">
        <v>13485</v>
      </c>
      <c r="H4513" s="9" t="s">
        <v>94</v>
      </c>
      <c r="I4513" s="10">
        <v>61694</v>
      </c>
      <c r="J4513" s="11">
        <v>0.22</v>
      </c>
      <c r="K4513" s="9" t="s">
        <v>94</v>
      </c>
      <c r="L4513" s="9" t="s">
        <v>95</v>
      </c>
    </row>
    <row r="4514" spans="1:12" x14ac:dyDescent="0.2">
      <c r="A4514" t="str">
        <f>VLOOKUP(B4514,StateFIPS!A$2:B$52,2)</f>
        <v>Delaware</v>
      </c>
      <c r="B4514">
        <f t="shared" si="73"/>
        <v>10</v>
      </c>
      <c r="C4514" s="9" t="s">
        <v>1974</v>
      </c>
      <c r="D4514" s="9" t="s">
        <v>93</v>
      </c>
      <c r="E4514" s="9" t="s">
        <v>2791</v>
      </c>
      <c r="F4514" s="9" t="s">
        <v>2792</v>
      </c>
      <c r="G4514" s="10">
        <v>1072574</v>
      </c>
      <c r="H4514" s="9" t="s">
        <v>94</v>
      </c>
      <c r="I4514" s="10">
        <v>4907148</v>
      </c>
      <c r="J4514" s="11">
        <v>0.22</v>
      </c>
      <c r="K4514" s="9" t="s">
        <v>94</v>
      </c>
      <c r="L4514" s="9" t="s">
        <v>95</v>
      </c>
    </row>
    <row r="4515" spans="1:12" x14ac:dyDescent="0.2">
      <c r="A4515" t="str">
        <f>VLOOKUP(B4515,StateFIPS!A$2:B$52,2)</f>
        <v>Arkansas</v>
      </c>
      <c r="B4515">
        <f t="shared" si="73"/>
        <v>5</v>
      </c>
      <c r="C4515" s="9" t="s">
        <v>627</v>
      </c>
      <c r="D4515" s="9" t="s">
        <v>93</v>
      </c>
      <c r="E4515" s="9" t="s">
        <v>2791</v>
      </c>
      <c r="F4515" s="9" t="s">
        <v>2792</v>
      </c>
      <c r="G4515" s="10">
        <v>21716</v>
      </c>
      <c r="H4515" s="9" t="s">
        <v>94</v>
      </c>
      <c r="I4515" s="10">
        <v>99353</v>
      </c>
      <c r="J4515" s="11">
        <v>0.22</v>
      </c>
      <c r="K4515" s="9" t="s">
        <v>94</v>
      </c>
      <c r="L4515" s="9" t="s">
        <v>95</v>
      </c>
    </row>
    <row r="4516" spans="1:12" x14ac:dyDescent="0.2">
      <c r="A4516" t="str">
        <f>VLOOKUP(B4516,StateFIPS!A$2:B$52,2)</f>
        <v>North Carolina</v>
      </c>
      <c r="B4516">
        <f t="shared" si="73"/>
        <v>37</v>
      </c>
      <c r="C4516" s="9" t="s">
        <v>1208</v>
      </c>
      <c r="D4516" s="9" t="s">
        <v>93</v>
      </c>
      <c r="E4516" s="9" t="s">
        <v>2791</v>
      </c>
      <c r="F4516" s="9" t="s">
        <v>2792</v>
      </c>
      <c r="G4516" s="10">
        <v>9647</v>
      </c>
      <c r="H4516" s="9" t="s">
        <v>94</v>
      </c>
      <c r="I4516" s="10">
        <v>44136</v>
      </c>
      <c r="J4516" s="11">
        <v>0.22</v>
      </c>
      <c r="K4516" s="9" t="s">
        <v>94</v>
      </c>
      <c r="L4516" s="9" t="s">
        <v>95</v>
      </c>
    </row>
    <row r="4517" spans="1:12" x14ac:dyDescent="0.2">
      <c r="A4517" t="str">
        <f>VLOOKUP(B4517,StateFIPS!A$2:B$52,2)</f>
        <v>Texas</v>
      </c>
      <c r="B4517">
        <f t="shared" si="73"/>
        <v>48</v>
      </c>
      <c r="C4517" s="9" t="s">
        <v>2454</v>
      </c>
      <c r="D4517" s="9" t="s">
        <v>93</v>
      </c>
      <c r="E4517" s="9" t="s">
        <v>2791</v>
      </c>
      <c r="F4517" s="9" t="s">
        <v>2792</v>
      </c>
      <c r="G4517" s="10">
        <v>992524</v>
      </c>
      <c r="H4517" s="9" t="s">
        <v>94</v>
      </c>
      <c r="I4517" s="10">
        <v>4540907</v>
      </c>
      <c r="J4517" s="11">
        <v>0.22</v>
      </c>
      <c r="K4517" s="9" t="s">
        <v>94</v>
      </c>
      <c r="L4517" s="9" t="s">
        <v>95</v>
      </c>
    </row>
    <row r="4518" spans="1:12" x14ac:dyDescent="0.2">
      <c r="A4518" t="str">
        <f>VLOOKUP(B4518,StateFIPS!A$2:B$52,2)</f>
        <v>Kentucky</v>
      </c>
      <c r="B4518">
        <f t="shared" si="73"/>
        <v>21</v>
      </c>
      <c r="C4518" s="9" t="s">
        <v>127</v>
      </c>
      <c r="D4518" s="9" t="s">
        <v>93</v>
      </c>
      <c r="E4518" s="9" t="s">
        <v>2791</v>
      </c>
      <c r="F4518" s="9" t="s">
        <v>2792</v>
      </c>
      <c r="G4518" s="10">
        <v>14221</v>
      </c>
      <c r="H4518" s="9" t="s">
        <v>94</v>
      </c>
      <c r="I4518" s="10">
        <v>65062</v>
      </c>
      <c r="J4518" s="11">
        <v>0.22</v>
      </c>
      <c r="K4518" s="9" t="s">
        <v>94</v>
      </c>
      <c r="L4518" s="9" t="s">
        <v>95</v>
      </c>
    </row>
    <row r="4519" spans="1:12" x14ac:dyDescent="0.2">
      <c r="A4519" t="str">
        <f>VLOOKUP(B4519,StateFIPS!A$2:B$52,2)</f>
        <v>Wisconsin</v>
      </c>
      <c r="B4519">
        <f t="shared" si="73"/>
        <v>55</v>
      </c>
      <c r="C4519" s="9" t="s">
        <v>2392</v>
      </c>
      <c r="D4519" s="9" t="s">
        <v>93</v>
      </c>
      <c r="E4519" s="9" t="s">
        <v>2791</v>
      </c>
      <c r="F4519" s="9" t="s">
        <v>2792</v>
      </c>
      <c r="G4519" s="10">
        <v>394</v>
      </c>
      <c r="H4519" s="9" t="s">
        <v>94</v>
      </c>
      <c r="I4519" s="10">
        <v>1801</v>
      </c>
      <c r="J4519" s="11">
        <v>0.22</v>
      </c>
      <c r="K4519" s="9" t="s">
        <v>94</v>
      </c>
      <c r="L4519" s="9" t="s">
        <v>95</v>
      </c>
    </row>
    <row r="4520" spans="1:12" x14ac:dyDescent="0.2">
      <c r="A4520" t="str">
        <f>VLOOKUP(B4520,StateFIPS!A$2:B$52,2)</f>
        <v>West Virginia</v>
      </c>
      <c r="B4520">
        <f t="shared" si="73"/>
        <v>54</v>
      </c>
      <c r="C4520" s="9" t="s">
        <v>2480</v>
      </c>
      <c r="D4520" s="9" t="s">
        <v>93</v>
      </c>
      <c r="E4520" s="9" t="s">
        <v>2791</v>
      </c>
      <c r="F4520" s="9" t="s">
        <v>2792</v>
      </c>
      <c r="G4520" s="10">
        <v>42</v>
      </c>
      <c r="H4520" s="9" t="s">
        <v>94</v>
      </c>
      <c r="I4520" s="10">
        <v>191</v>
      </c>
      <c r="J4520" s="11">
        <v>0.22</v>
      </c>
      <c r="K4520" s="9" t="s">
        <v>94</v>
      </c>
      <c r="L4520" s="9" t="s">
        <v>95</v>
      </c>
    </row>
    <row r="4521" spans="1:12" x14ac:dyDescent="0.2">
      <c r="A4521" t="str">
        <f>VLOOKUP(B4521,StateFIPS!A$2:B$52,2)</f>
        <v>Wisconsin</v>
      </c>
      <c r="B4521">
        <f t="shared" si="73"/>
        <v>55</v>
      </c>
      <c r="C4521" s="9" t="s">
        <v>2493</v>
      </c>
      <c r="D4521" s="9" t="s">
        <v>93</v>
      </c>
      <c r="E4521" s="9" t="s">
        <v>2791</v>
      </c>
      <c r="F4521" s="9" t="s">
        <v>2792</v>
      </c>
      <c r="G4521" s="10">
        <v>174</v>
      </c>
      <c r="H4521" s="9" t="s">
        <v>94</v>
      </c>
      <c r="I4521" s="10">
        <v>795</v>
      </c>
      <c r="J4521" s="11">
        <v>0.22</v>
      </c>
      <c r="K4521" s="9" t="s">
        <v>94</v>
      </c>
      <c r="L4521" s="9" t="s">
        <v>95</v>
      </c>
    </row>
    <row r="4522" spans="1:12" x14ac:dyDescent="0.2">
      <c r="A4522" t="str">
        <f>VLOOKUP(B4522,StateFIPS!A$2:B$52,2)</f>
        <v>Wisconsin</v>
      </c>
      <c r="B4522">
        <f t="shared" si="73"/>
        <v>55</v>
      </c>
      <c r="C4522" s="9" t="s">
        <v>2451</v>
      </c>
      <c r="D4522" s="9" t="s">
        <v>93</v>
      </c>
      <c r="E4522" s="9" t="s">
        <v>2791</v>
      </c>
      <c r="F4522" s="9" t="s">
        <v>2792</v>
      </c>
      <c r="G4522" s="10">
        <v>338</v>
      </c>
      <c r="H4522" s="9" t="s">
        <v>94</v>
      </c>
      <c r="I4522" s="10">
        <v>1547</v>
      </c>
      <c r="J4522" s="11">
        <v>0.22</v>
      </c>
      <c r="K4522" s="9" t="s">
        <v>94</v>
      </c>
      <c r="L4522" s="9" t="s">
        <v>95</v>
      </c>
    </row>
    <row r="4523" spans="1:12" x14ac:dyDescent="0.2">
      <c r="A4523" t="str">
        <f>VLOOKUP(B4523,StateFIPS!A$2:B$52,2)</f>
        <v>Wisconsin</v>
      </c>
      <c r="B4523">
        <f t="shared" si="73"/>
        <v>55</v>
      </c>
      <c r="C4523" s="9" t="s">
        <v>2499</v>
      </c>
      <c r="D4523" s="9" t="s">
        <v>93</v>
      </c>
      <c r="E4523" s="9" t="s">
        <v>2791</v>
      </c>
      <c r="F4523" s="9" t="s">
        <v>2792</v>
      </c>
      <c r="G4523" s="10">
        <v>248</v>
      </c>
      <c r="H4523" s="9" t="s">
        <v>94</v>
      </c>
      <c r="I4523" s="10">
        <v>1133</v>
      </c>
      <c r="J4523" s="11">
        <v>0.22</v>
      </c>
      <c r="K4523" s="9" t="s">
        <v>94</v>
      </c>
      <c r="L4523" s="9" t="s">
        <v>95</v>
      </c>
    </row>
    <row r="4524" spans="1:12" x14ac:dyDescent="0.2">
      <c r="A4524" t="str">
        <f>VLOOKUP(B4524,StateFIPS!A$2:B$52,2)</f>
        <v>Wisconsin</v>
      </c>
      <c r="B4524">
        <f t="shared" si="73"/>
        <v>55</v>
      </c>
      <c r="C4524" s="9" t="s">
        <v>2505</v>
      </c>
      <c r="D4524" s="9" t="s">
        <v>93</v>
      </c>
      <c r="E4524" s="9" t="s">
        <v>2791</v>
      </c>
      <c r="F4524" s="9" t="s">
        <v>2792</v>
      </c>
      <c r="G4524" s="10">
        <v>1983</v>
      </c>
      <c r="H4524" s="9" t="s">
        <v>94</v>
      </c>
      <c r="I4524" s="10">
        <v>9072</v>
      </c>
      <c r="J4524" s="11">
        <v>0.22</v>
      </c>
      <c r="K4524" s="9" t="s">
        <v>94</v>
      </c>
      <c r="L4524" s="9" t="s">
        <v>95</v>
      </c>
    </row>
    <row r="4525" spans="1:12" x14ac:dyDescent="0.2">
      <c r="A4525" t="str">
        <f>VLOOKUP(B4525,StateFIPS!A$2:B$52,2)</f>
        <v>Washington</v>
      </c>
      <c r="B4525">
        <f t="shared" si="73"/>
        <v>53</v>
      </c>
      <c r="C4525" s="9" t="s">
        <v>2281</v>
      </c>
      <c r="D4525" s="9" t="s">
        <v>93</v>
      </c>
      <c r="E4525" s="9" t="s">
        <v>2791</v>
      </c>
      <c r="F4525" s="9" t="s">
        <v>2792</v>
      </c>
      <c r="G4525" s="10">
        <v>389045</v>
      </c>
      <c r="H4525" s="9" t="s">
        <v>94</v>
      </c>
      <c r="I4525" s="10">
        <v>1779924</v>
      </c>
      <c r="J4525" s="11">
        <v>0.22</v>
      </c>
      <c r="K4525" s="9" t="s">
        <v>94</v>
      </c>
      <c r="L4525" s="9" t="s">
        <v>95</v>
      </c>
    </row>
    <row r="4526" spans="1:12" x14ac:dyDescent="0.2">
      <c r="A4526" t="str">
        <f>VLOOKUP(B4526,StateFIPS!A$2:B$52,2)</f>
        <v>Wisconsin</v>
      </c>
      <c r="B4526">
        <f t="shared" si="73"/>
        <v>55</v>
      </c>
      <c r="C4526" s="9" t="s">
        <v>2497</v>
      </c>
      <c r="D4526" s="9" t="s">
        <v>93</v>
      </c>
      <c r="E4526" s="9" t="s">
        <v>2791</v>
      </c>
      <c r="F4526" s="9" t="s">
        <v>2792</v>
      </c>
      <c r="G4526" s="10">
        <v>49</v>
      </c>
      <c r="H4526" s="9" t="s">
        <v>94</v>
      </c>
      <c r="I4526" s="10">
        <v>222</v>
      </c>
      <c r="J4526" s="11">
        <v>0.22</v>
      </c>
      <c r="K4526" s="9" t="s">
        <v>94</v>
      </c>
      <c r="L4526" s="9" t="s">
        <v>95</v>
      </c>
    </row>
    <row r="4527" spans="1:12" x14ac:dyDescent="0.2">
      <c r="A4527" t="str">
        <f>VLOOKUP(B4527,StateFIPS!A$2:B$52,2)</f>
        <v>Wisconsin</v>
      </c>
      <c r="B4527">
        <f t="shared" si="73"/>
        <v>55</v>
      </c>
      <c r="C4527" s="9" t="s">
        <v>2417</v>
      </c>
      <c r="D4527" s="9" t="s">
        <v>93</v>
      </c>
      <c r="E4527" s="9" t="s">
        <v>2791</v>
      </c>
      <c r="F4527" s="9" t="s">
        <v>2792</v>
      </c>
      <c r="G4527" s="10">
        <v>458819</v>
      </c>
      <c r="H4527" s="9" t="s">
        <v>94</v>
      </c>
      <c r="I4527" s="10">
        <v>2099146</v>
      </c>
      <c r="J4527" s="11">
        <v>0.22</v>
      </c>
      <c r="K4527" s="9" t="s">
        <v>94</v>
      </c>
      <c r="L4527" s="9" t="s">
        <v>95</v>
      </c>
    </row>
    <row r="4528" spans="1:12" x14ac:dyDescent="0.2">
      <c r="A4528" t="str">
        <f>VLOOKUP(B4528,StateFIPS!A$2:B$52,2)</f>
        <v>West Virginia</v>
      </c>
      <c r="B4528">
        <f t="shared" si="73"/>
        <v>54</v>
      </c>
      <c r="C4528" s="9" t="s">
        <v>991</v>
      </c>
      <c r="D4528" s="9" t="s">
        <v>93</v>
      </c>
      <c r="E4528" s="9" t="s">
        <v>2791</v>
      </c>
      <c r="F4528" s="9" t="s">
        <v>2792</v>
      </c>
      <c r="G4528" s="10">
        <v>326982</v>
      </c>
      <c r="H4528" s="9" t="s">
        <v>94</v>
      </c>
      <c r="I4528" s="10">
        <v>1495980</v>
      </c>
      <c r="J4528" s="11">
        <v>0.22</v>
      </c>
      <c r="K4528" s="9" t="s">
        <v>94</v>
      </c>
      <c r="L4528" s="9" t="s">
        <v>95</v>
      </c>
    </row>
    <row r="4529" spans="1:12" x14ac:dyDescent="0.2">
      <c r="A4529" t="str">
        <f>VLOOKUP(B4529,StateFIPS!A$2:B$52,2)</f>
        <v>Washington</v>
      </c>
      <c r="B4529">
        <f t="shared" si="73"/>
        <v>53</v>
      </c>
      <c r="C4529" s="9" t="s">
        <v>2307</v>
      </c>
      <c r="D4529" s="9" t="s">
        <v>93</v>
      </c>
      <c r="E4529" s="9" t="s">
        <v>2791</v>
      </c>
      <c r="F4529" s="9" t="s">
        <v>2792</v>
      </c>
      <c r="G4529" s="10">
        <v>68659</v>
      </c>
      <c r="H4529" s="9" t="s">
        <v>94</v>
      </c>
      <c r="I4529" s="10">
        <v>314121</v>
      </c>
      <c r="J4529" s="11">
        <v>0.22</v>
      </c>
      <c r="K4529" s="9" t="s">
        <v>94</v>
      </c>
      <c r="L4529" s="9" t="s">
        <v>95</v>
      </c>
    </row>
    <row r="4530" spans="1:12" x14ac:dyDescent="0.2">
      <c r="A4530" t="str">
        <f>VLOOKUP(B4530,StateFIPS!A$2:B$52,2)</f>
        <v>Wisconsin</v>
      </c>
      <c r="B4530">
        <f t="shared" si="73"/>
        <v>55</v>
      </c>
      <c r="C4530" s="9" t="s">
        <v>2413</v>
      </c>
      <c r="D4530" s="9" t="s">
        <v>93</v>
      </c>
      <c r="E4530" s="9" t="s">
        <v>2791</v>
      </c>
      <c r="F4530" s="9" t="s">
        <v>2792</v>
      </c>
      <c r="G4530" s="10">
        <v>370</v>
      </c>
      <c r="H4530" s="9" t="s">
        <v>94</v>
      </c>
      <c r="I4530" s="10">
        <v>1695</v>
      </c>
      <c r="J4530" s="11">
        <v>0.22</v>
      </c>
      <c r="K4530" s="9" t="s">
        <v>94</v>
      </c>
      <c r="L4530" s="9" t="s">
        <v>95</v>
      </c>
    </row>
    <row r="4531" spans="1:12" x14ac:dyDescent="0.2">
      <c r="A4531" t="str">
        <f>VLOOKUP(B4531,StateFIPS!A$2:B$52,2)</f>
        <v>Wisconsin</v>
      </c>
      <c r="B4531">
        <f t="shared" si="73"/>
        <v>55</v>
      </c>
      <c r="C4531" s="9" t="s">
        <v>1050</v>
      </c>
      <c r="D4531" s="9" t="s">
        <v>93</v>
      </c>
      <c r="E4531" s="9" t="s">
        <v>2791</v>
      </c>
      <c r="F4531" s="9" t="s">
        <v>2792</v>
      </c>
      <c r="G4531" s="10">
        <v>1983</v>
      </c>
      <c r="H4531" s="9" t="s">
        <v>94</v>
      </c>
      <c r="I4531" s="10">
        <v>9072</v>
      </c>
      <c r="J4531" s="11">
        <v>0.22</v>
      </c>
      <c r="K4531" s="9" t="s">
        <v>94</v>
      </c>
      <c r="L4531" s="9" t="s">
        <v>95</v>
      </c>
    </row>
    <row r="4532" spans="1:12" x14ac:dyDescent="0.2">
      <c r="A4532" t="str">
        <f>VLOOKUP(B4532,StateFIPS!A$2:B$52,2)</f>
        <v>Wisconsin</v>
      </c>
      <c r="B4532">
        <f t="shared" si="73"/>
        <v>55</v>
      </c>
      <c r="C4532" s="9" t="s">
        <v>2426</v>
      </c>
      <c r="D4532" s="9" t="s">
        <v>93</v>
      </c>
      <c r="E4532" s="9" t="s">
        <v>2791</v>
      </c>
      <c r="F4532" s="9" t="s">
        <v>2792</v>
      </c>
      <c r="G4532" s="10">
        <v>72</v>
      </c>
      <c r="H4532" s="9" t="s">
        <v>94</v>
      </c>
      <c r="I4532" s="10">
        <v>329</v>
      </c>
      <c r="J4532" s="11">
        <v>0.22</v>
      </c>
      <c r="K4532" s="9" t="s">
        <v>94</v>
      </c>
      <c r="L4532" s="9" t="s">
        <v>95</v>
      </c>
    </row>
    <row r="4533" spans="1:12" x14ac:dyDescent="0.2">
      <c r="A4533" t="str">
        <f>VLOOKUP(B4533,StateFIPS!A$2:B$52,2)</f>
        <v>Wisconsin</v>
      </c>
      <c r="B4533">
        <f t="shared" si="73"/>
        <v>55</v>
      </c>
      <c r="C4533" s="9" t="s">
        <v>2449</v>
      </c>
      <c r="D4533" s="9" t="s">
        <v>93</v>
      </c>
      <c r="E4533" s="9" t="s">
        <v>2791</v>
      </c>
      <c r="F4533" s="9" t="s">
        <v>2792</v>
      </c>
      <c r="G4533" s="10">
        <v>535</v>
      </c>
      <c r="H4533" s="9" t="s">
        <v>94</v>
      </c>
      <c r="I4533" s="10">
        <v>2449</v>
      </c>
      <c r="J4533" s="11">
        <v>0.22</v>
      </c>
      <c r="K4533" s="9" t="s">
        <v>94</v>
      </c>
      <c r="L4533" s="9" t="s">
        <v>95</v>
      </c>
    </row>
    <row r="4534" spans="1:12" x14ac:dyDescent="0.2">
      <c r="A4534" t="str">
        <f>VLOOKUP(B4534,StateFIPS!A$2:B$52,2)</f>
        <v>Washington</v>
      </c>
      <c r="B4534">
        <f t="shared" si="73"/>
        <v>53</v>
      </c>
      <c r="C4534" s="9" t="s">
        <v>2291</v>
      </c>
      <c r="D4534" s="9" t="s">
        <v>93</v>
      </c>
      <c r="E4534" s="9" t="s">
        <v>2791</v>
      </c>
      <c r="F4534" s="9" t="s">
        <v>2792</v>
      </c>
      <c r="G4534" s="10">
        <v>68659</v>
      </c>
      <c r="H4534" s="9" t="s">
        <v>94</v>
      </c>
      <c r="I4534" s="10">
        <v>314121</v>
      </c>
      <c r="J4534" s="11">
        <v>0.22</v>
      </c>
      <c r="K4534" s="9" t="s">
        <v>94</v>
      </c>
      <c r="L4534" s="9" t="s">
        <v>95</v>
      </c>
    </row>
    <row r="4535" spans="1:12" x14ac:dyDescent="0.2">
      <c r="A4535" t="str">
        <f>VLOOKUP(B4535,StateFIPS!A$2:B$52,2)</f>
        <v>West Virginia</v>
      </c>
      <c r="B4535">
        <f t="shared" si="73"/>
        <v>54</v>
      </c>
      <c r="C4535" s="9" t="s">
        <v>990</v>
      </c>
      <c r="D4535" s="9" t="s">
        <v>93</v>
      </c>
      <c r="E4535" s="9" t="s">
        <v>2791</v>
      </c>
      <c r="F4535" s="9" t="s">
        <v>2792</v>
      </c>
      <c r="G4535" s="10">
        <v>137430</v>
      </c>
      <c r="H4535" s="9" t="s">
        <v>94</v>
      </c>
      <c r="I4535" s="10">
        <v>628756</v>
      </c>
      <c r="J4535" s="11">
        <v>0.22</v>
      </c>
      <c r="K4535" s="9" t="s">
        <v>94</v>
      </c>
      <c r="L4535" s="9" t="s">
        <v>95</v>
      </c>
    </row>
    <row r="4536" spans="1:12" x14ac:dyDescent="0.2">
      <c r="A4536" t="str">
        <f>VLOOKUP(B4536,StateFIPS!A$2:B$52,2)</f>
        <v>Washington</v>
      </c>
      <c r="B4536">
        <f t="shared" si="73"/>
        <v>53</v>
      </c>
      <c r="C4536" s="9" t="s">
        <v>2326</v>
      </c>
      <c r="D4536" s="9" t="s">
        <v>93</v>
      </c>
      <c r="E4536" s="9" t="s">
        <v>2791</v>
      </c>
      <c r="F4536" s="9" t="s">
        <v>2792</v>
      </c>
      <c r="G4536" s="10">
        <v>68659</v>
      </c>
      <c r="H4536" s="9" t="s">
        <v>94</v>
      </c>
      <c r="I4536" s="10">
        <v>314121</v>
      </c>
      <c r="J4536" s="11">
        <v>0.22</v>
      </c>
      <c r="K4536" s="9" t="s">
        <v>94</v>
      </c>
      <c r="L4536" s="9" t="s">
        <v>95</v>
      </c>
    </row>
    <row r="4537" spans="1:12" x14ac:dyDescent="0.2">
      <c r="A4537" t="str">
        <f>VLOOKUP(B4537,StateFIPS!A$2:B$52,2)</f>
        <v>West Virginia</v>
      </c>
      <c r="B4537">
        <f t="shared" si="73"/>
        <v>54</v>
      </c>
      <c r="C4537" s="9" t="s">
        <v>1033</v>
      </c>
      <c r="D4537" s="9" t="s">
        <v>93</v>
      </c>
      <c r="E4537" s="9" t="s">
        <v>2791</v>
      </c>
      <c r="F4537" s="9" t="s">
        <v>2792</v>
      </c>
      <c r="G4537" s="10">
        <v>1118222</v>
      </c>
      <c r="H4537" s="9" t="s">
        <v>94</v>
      </c>
      <c r="I4537" s="10">
        <v>5115991</v>
      </c>
      <c r="J4537" s="11">
        <v>0.22</v>
      </c>
      <c r="K4537" s="9" t="s">
        <v>94</v>
      </c>
      <c r="L4537" s="9" t="s">
        <v>95</v>
      </c>
    </row>
    <row r="4538" spans="1:12" x14ac:dyDescent="0.2">
      <c r="A4538" t="str">
        <f>VLOOKUP(B4538,StateFIPS!A$2:B$52,2)</f>
        <v>Wisconsin</v>
      </c>
      <c r="B4538">
        <f t="shared" si="73"/>
        <v>55</v>
      </c>
      <c r="C4538" s="9" t="s">
        <v>2441</v>
      </c>
      <c r="D4538" s="9" t="s">
        <v>93</v>
      </c>
      <c r="E4538" s="9" t="s">
        <v>2791</v>
      </c>
      <c r="F4538" s="9" t="s">
        <v>2792</v>
      </c>
      <c r="G4538" s="10">
        <v>52861</v>
      </c>
      <c r="H4538" s="9" t="s">
        <v>94</v>
      </c>
      <c r="I4538" s="10">
        <v>241847</v>
      </c>
      <c r="J4538" s="11">
        <v>0.22</v>
      </c>
      <c r="K4538" s="9" t="s">
        <v>94</v>
      </c>
      <c r="L4538" s="9" t="s">
        <v>95</v>
      </c>
    </row>
    <row r="4539" spans="1:12" x14ac:dyDescent="0.2">
      <c r="A4539" t="str">
        <f>VLOOKUP(B4539,StateFIPS!A$2:B$52,2)</f>
        <v>West Virginia</v>
      </c>
      <c r="B4539">
        <f t="shared" si="73"/>
        <v>54</v>
      </c>
      <c r="C4539" s="9" t="s">
        <v>971</v>
      </c>
      <c r="D4539" s="9" t="s">
        <v>93</v>
      </c>
      <c r="E4539" s="9" t="s">
        <v>2791</v>
      </c>
      <c r="F4539" s="9" t="s">
        <v>2792</v>
      </c>
      <c r="G4539" s="10">
        <v>2206044</v>
      </c>
      <c r="H4539" s="9" t="s">
        <v>94</v>
      </c>
      <c r="I4539" s="10">
        <v>10092897</v>
      </c>
      <c r="J4539" s="11">
        <v>0.22</v>
      </c>
      <c r="K4539" s="9" t="s">
        <v>94</v>
      </c>
      <c r="L4539" s="9" t="s">
        <v>95</v>
      </c>
    </row>
    <row r="4540" spans="1:12" x14ac:dyDescent="0.2">
      <c r="A4540" t="str">
        <f>VLOOKUP(B4540,StateFIPS!A$2:B$52,2)</f>
        <v>Wisconsin</v>
      </c>
      <c r="B4540">
        <f t="shared" si="73"/>
        <v>55</v>
      </c>
      <c r="C4540" s="9" t="s">
        <v>2419</v>
      </c>
      <c r="D4540" s="9" t="s">
        <v>93</v>
      </c>
      <c r="E4540" s="9" t="s">
        <v>2791</v>
      </c>
      <c r="F4540" s="9" t="s">
        <v>2792</v>
      </c>
      <c r="G4540" s="10">
        <v>663</v>
      </c>
      <c r="H4540" s="9" t="s">
        <v>94</v>
      </c>
      <c r="I4540" s="10">
        <v>3035</v>
      </c>
      <c r="J4540" s="11">
        <v>0.22</v>
      </c>
      <c r="K4540" s="9" t="s">
        <v>94</v>
      </c>
      <c r="L4540" s="9" t="s">
        <v>95</v>
      </c>
    </row>
    <row r="4541" spans="1:12" x14ac:dyDescent="0.2">
      <c r="A4541" t="str">
        <f>VLOOKUP(B4541,StateFIPS!A$2:B$52,2)</f>
        <v>West Virginia</v>
      </c>
      <c r="B4541">
        <f t="shared" si="73"/>
        <v>54</v>
      </c>
      <c r="C4541" s="9" t="s">
        <v>979</v>
      </c>
      <c r="D4541" s="9" t="s">
        <v>93</v>
      </c>
      <c r="E4541" s="9" t="s">
        <v>2791</v>
      </c>
      <c r="F4541" s="9" t="s">
        <v>2792</v>
      </c>
      <c r="G4541" s="10">
        <v>791988</v>
      </c>
      <c r="H4541" s="9" t="s">
        <v>94</v>
      </c>
      <c r="I4541" s="10">
        <v>3623436</v>
      </c>
      <c r="J4541" s="11">
        <v>0.22</v>
      </c>
      <c r="K4541" s="9" t="s">
        <v>94</v>
      </c>
      <c r="L4541" s="9" t="s">
        <v>95</v>
      </c>
    </row>
    <row r="4542" spans="1:12" x14ac:dyDescent="0.2">
      <c r="A4542" t="str">
        <f>VLOOKUP(B4542,StateFIPS!A$2:B$52,2)</f>
        <v>Washington</v>
      </c>
      <c r="B4542">
        <f t="shared" si="73"/>
        <v>53</v>
      </c>
      <c r="C4542" s="9" t="s">
        <v>2313</v>
      </c>
      <c r="D4542" s="9" t="s">
        <v>93</v>
      </c>
      <c r="E4542" s="9" t="s">
        <v>2791</v>
      </c>
      <c r="F4542" s="9" t="s">
        <v>2792</v>
      </c>
      <c r="G4542" s="10">
        <v>498329</v>
      </c>
      <c r="H4542" s="9" t="s">
        <v>94</v>
      </c>
      <c r="I4542" s="10">
        <v>2279912</v>
      </c>
      <c r="J4542" s="11">
        <v>0.22</v>
      </c>
      <c r="K4542" s="9" t="s">
        <v>94</v>
      </c>
      <c r="L4542" s="9" t="s">
        <v>95</v>
      </c>
    </row>
    <row r="4543" spans="1:12" x14ac:dyDescent="0.2">
      <c r="A4543" t="str">
        <f>VLOOKUP(B4543,StateFIPS!A$2:B$52,2)</f>
        <v>Wisconsin</v>
      </c>
      <c r="B4543">
        <f t="shared" si="73"/>
        <v>55</v>
      </c>
      <c r="C4543" s="9" t="s">
        <v>2422</v>
      </c>
      <c r="D4543" s="9" t="s">
        <v>93</v>
      </c>
      <c r="E4543" s="9" t="s">
        <v>2791</v>
      </c>
      <c r="F4543" s="9" t="s">
        <v>2792</v>
      </c>
      <c r="G4543" s="10">
        <v>701</v>
      </c>
      <c r="H4543" s="9" t="s">
        <v>94</v>
      </c>
      <c r="I4543" s="10">
        <v>3209</v>
      </c>
      <c r="J4543" s="11">
        <v>0.22</v>
      </c>
      <c r="K4543" s="9" t="s">
        <v>94</v>
      </c>
      <c r="L4543" s="9" t="s">
        <v>95</v>
      </c>
    </row>
    <row r="4544" spans="1:12" x14ac:dyDescent="0.2">
      <c r="A4544" t="str">
        <f>VLOOKUP(B4544,StateFIPS!A$2:B$52,2)</f>
        <v>Wisconsin</v>
      </c>
      <c r="B4544">
        <f t="shared" si="73"/>
        <v>55</v>
      </c>
      <c r="C4544" s="9" t="s">
        <v>2404</v>
      </c>
      <c r="D4544" s="9" t="s">
        <v>93</v>
      </c>
      <c r="E4544" s="9" t="s">
        <v>2791</v>
      </c>
      <c r="F4544" s="9" t="s">
        <v>2792</v>
      </c>
      <c r="G4544" s="10">
        <v>229</v>
      </c>
      <c r="H4544" s="9" t="s">
        <v>94</v>
      </c>
      <c r="I4544" s="10">
        <v>1047</v>
      </c>
      <c r="J4544" s="11">
        <v>0.22</v>
      </c>
      <c r="K4544" s="9" t="s">
        <v>94</v>
      </c>
      <c r="L4544" s="9" t="s">
        <v>95</v>
      </c>
    </row>
    <row r="4545" spans="1:12" x14ac:dyDescent="0.2">
      <c r="A4545" t="str">
        <f>VLOOKUP(B4545,StateFIPS!A$2:B$52,2)</f>
        <v>Wisconsin</v>
      </c>
      <c r="B4545">
        <f t="shared" si="73"/>
        <v>55</v>
      </c>
      <c r="C4545" s="9" t="s">
        <v>1051</v>
      </c>
      <c r="D4545" s="9" t="s">
        <v>93</v>
      </c>
      <c r="E4545" s="9" t="s">
        <v>2791</v>
      </c>
      <c r="F4545" s="9" t="s">
        <v>2792</v>
      </c>
      <c r="G4545" s="10">
        <v>1983</v>
      </c>
      <c r="H4545" s="9" t="s">
        <v>94</v>
      </c>
      <c r="I4545" s="10">
        <v>9072</v>
      </c>
      <c r="J4545" s="11">
        <v>0.22</v>
      </c>
      <c r="K4545" s="9" t="s">
        <v>94</v>
      </c>
      <c r="L4545" s="9" t="s">
        <v>95</v>
      </c>
    </row>
    <row r="4546" spans="1:12" x14ac:dyDescent="0.2">
      <c r="A4546" t="str">
        <f>VLOOKUP(B4546,StateFIPS!A$2:B$52,2)</f>
        <v>Virginia</v>
      </c>
      <c r="B4546">
        <f t="shared" si="73"/>
        <v>51</v>
      </c>
      <c r="C4546" s="9" t="s">
        <v>2658</v>
      </c>
      <c r="D4546" s="9" t="s">
        <v>93</v>
      </c>
      <c r="E4546" s="9" t="s">
        <v>2791</v>
      </c>
      <c r="F4546" s="9" t="s">
        <v>2792</v>
      </c>
      <c r="G4546" s="10">
        <v>8296</v>
      </c>
      <c r="H4546" s="9" t="s">
        <v>94</v>
      </c>
      <c r="I4546" s="10">
        <v>37953</v>
      </c>
      <c r="J4546" s="11">
        <v>0.22</v>
      </c>
      <c r="K4546" s="9" t="s">
        <v>94</v>
      </c>
      <c r="L4546" s="9" t="s">
        <v>95</v>
      </c>
    </row>
    <row r="4547" spans="1:12" x14ac:dyDescent="0.2">
      <c r="A4547" t="str">
        <f>VLOOKUP(B4547,StateFIPS!A$2:B$52,2)</f>
        <v>Wisconsin</v>
      </c>
      <c r="B4547">
        <f t="shared" ref="B4547:B4610" si="74">VALUE(LEFT(C4547,2))</f>
        <v>55</v>
      </c>
      <c r="C4547" s="9" t="s">
        <v>2432</v>
      </c>
      <c r="D4547" s="9" t="s">
        <v>93</v>
      </c>
      <c r="E4547" s="9" t="s">
        <v>2791</v>
      </c>
      <c r="F4547" s="9" t="s">
        <v>2792</v>
      </c>
      <c r="G4547" s="10">
        <v>1210</v>
      </c>
      <c r="H4547" s="9" t="s">
        <v>94</v>
      </c>
      <c r="I4547" s="10">
        <v>5537</v>
      </c>
      <c r="J4547" s="11">
        <v>0.22</v>
      </c>
      <c r="K4547" s="9" t="s">
        <v>94</v>
      </c>
      <c r="L4547" s="9" t="s">
        <v>95</v>
      </c>
    </row>
    <row r="4548" spans="1:12" x14ac:dyDescent="0.2">
      <c r="A4548" t="str">
        <f>VLOOKUP(B4548,StateFIPS!A$2:B$52,2)</f>
        <v>Wisconsin</v>
      </c>
      <c r="B4548">
        <f t="shared" si="74"/>
        <v>55</v>
      </c>
      <c r="C4548" s="9" t="s">
        <v>2354</v>
      </c>
      <c r="D4548" s="9" t="s">
        <v>93</v>
      </c>
      <c r="E4548" s="9" t="s">
        <v>2791</v>
      </c>
      <c r="F4548" s="9" t="s">
        <v>2792</v>
      </c>
      <c r="G4548" s="10">
        <v>1983</v>
      </c>
      <c r="H4548" s="9" t="s">
        <v>94</v>
      </c>
      <c r="I4548" s="10">
        <v>9072</v>
      </c>
      <c r="J4548" s="11">
        <v>0.22</v>
      </c>
      <c r="K4548" s="9" t="s">
        <v>94</v>
      </c>
      <c r="L4548" s="9" t="s">
        <v>95</v>
      </c>
    </row>
    <row r="4549" spans="1:12" x14ac:dyDescent="0.2">
      <c r="A4549" t="str">
        <f>VLOOKUP(B4549,StateFIPS!A$2:B$52,2)</f>
        <v>Washington</v>
      </c>
      <c r="B4549">
        <f t="shared" si="74"/>
        <v>53</v>
      </c>
      <c r="C4549" s="9" t="s">
        <v>2379</v>
      </c>
      <c r="D4549" s="9" t="s">
        <v>93</v>
      </c>
      <c r="E4549" s="9" t="s">
        <v>2791</v>
      </c>
      <c r="F4549" s="9" t="s">
        <v>2792</v>
      </c>
      <c r="G4549" s="10">
        <v>68659</v>
      </c>
      <c r="H4549" s="9" t="s">
        <v>94</v>
      </c>
      <c r="I4549" s="10">
        <v>314121</v>
      </c>
      <c r="J4549" s="11">
        <v>0.22</v>
      </c>
      <c r="K4549" s="9" t="s">
        <v>94</v>
      </c>
      <c r="L4549" s="9" t="s">
        <v>95</v>
      </c>
    </row>
    <row r="4550" spans="1:12" x14ac:dyDescent="0.2">
      <c r="A4550" t="str">
        <f>VLOOKUP(B4550,StateFIPS!A$2:B$52,2)</f>
        <v>Wisconsin</v>
      </c>
      <c r="B4550">
        <f t="shared" si="74"/>
        <v>55</v>
      </c>
      <c r="C4550" s="9" t="s">
        <v>2519</v>
      </c>
      <c r="D4550" s="9" t="s">
        <v>93</v>
      </c>
      <c r="E4550" s="9" t="s">
        <v>2791</v>
      </c>
      <c r="F4550" s="9" t="s">
        <v>2792</v>
      </c>
      <c r="G4550" s="10">
        <v>945</v>
      </c>
      <c r="H4550" s="9" t="s">
        <v>94</v>
      </c>
      <c r="I4550" s="10">
        <v>4322</v>
      </c>
      <c r="J4550" s="11">
        <v>0.22</v>
      </c>
      <c r="K4550" s="9" t="s">
        <v>94</v>
      </c>
      <c r="L4550" s="9" t="s">
        <v>95</v>
      </c>
    </row>
    <row r="4551" spans="1:12" x14ac:dyDescent="0.2">
      <c r="A4551" t="str">
        <f>VLOOKUP(B4551,StateFIPS!A$2:B$52,2)</f>
        <v>Wisconsin</v>
      </c>
      <c r="B4551">
        <f t="shared" si="74"/>
        <v>55</v>
      </c>
      <c r="C4551" s="9" t="s">
        <v>2374</v>
      </c>
      <c r="D4551" s="9" t="s">
        <v>93</v>
      </c>
      <c r="E4551" s="9" t="s">
        <v>2791</v>
      </c>
      <c r="F4551" s="9" t="s">
        <v>2792</v>
      </c>
      <c r="G4551" s="10">
        <v>87</v>
      </c>
      <c r="H4551" s="9" t="s">
        <v>94</v>
      </c>
      <c r="I4551" s="10">
        <v>397</v>
      </c>
      <c r="J4551" s="11">
        <v>0.22</v>
      </c>
      <c r="K4551" s="9" t="s">
        <v>94</v>
      </c>
      <c r="L4551" s="9" t="s">
        <v>95</v>
      </c>
    </row>
    <row r="4552" spans="1:12" x14ac:dyDescent="0.2">
      <c r="A4552" t="str">
        <f>VLOOKUP(B4552,StateFIPS!A$2:B$52,2)</f>
        <v>Washington</v>
      </c>
      <c r="B4552">
        <f t="shared" si="74"/>
        <v>53</v>
      </c>
      <c r="C4552" s="9" t="s">
        <v>2344</v>
      </c>
      <c r="D4552" s="9" t="s">
        <v>93</v>
      </c>
      <c r="E4552" s="9" t="s">
        <v>2791</v>
      </c>
      <c r="F4552" s="9" t="s">
        <v>2792</v>
      </c>
      <c r="G4552" s="10">
        <v>686629</v>
      </c>
      <c r="H4552" s="9" t="s">
        <v>94</v>
      </c>
      <c r="I4552" s="10">
        <v>3141405</v>
      </c>
      <c r="J4552" s="11">
        <v>0.22</v>
      </c>
      <c r="K4552" s="9" t="s">
        <v>94</v>
      </c>
      <c r="L4552" s="9" t="s">
        <v>95</v>
      </c>
    </row>
    <row r="4553" spans="1:12" x14ac:dyDescent="0.2">
      <c r="A4553" t="str">
        <f>VLOOKUP(B4553,StateFIPS!A$2:B$52,2)</f>
        <v>Wisconsin</v>
      </c>
      <c r="B4553">
        <f t="shared" si="74"/>
        <v>55</v>
      </c>
      <c r="C4553" s="9" t="s">
        <v>2323</v>
      </c>
      <c r="D4553" s="9" t="s">
        <v>93</v>
      </c>
      <c r="E4553" s="9" t="s">
        <v>2791</v>
      </c>
      <c r="F4553" s="9" t="s">
        <v>2792</v>
      </c>
      <c r="G4553" s="10">
        <v>1983</v>
      </c>
      <c r="H4553" s="9" t="s">
        <v>94</v>
      </c>
      <c r="I4553" s="10">
        <v>9072</v>
      </c>
      <c r="J4553" s="11">
        <v>0.22</v>
      </c>
      <c r="K4553" s="9" t="s">
        <v>94</v>
      </c>
      <c r="L4553" s="9" t="s">
        <v>95</v>
      </c>
    </row>
    <row r="4554" spans="1:12" x14ac:dyDescent="0.2">
      <c r="A4554" t="str">
        <f>VLOOKUP(B4554,StateFIPS!A$2:B$52,2)</f>
        <v>Wisconsin</v>
      </c>
      <c r="B4554">
        <f t="shared" si="74"/>
        <v>55</v>
      </c>
      <c r="C4554" s="9" t="s">
        <v>2762</v>
      </c>
      <c r="D4554" s="9" t="s">
        <v>93</v>
      </c>
      <c r="E4554" s="9" t="s">
        <v>2791</v>
      </c>
      <c r="F4554" s="9" t="s">
        <v>2792</v>
      </c>
      <c r="G4554" s="10">
        <v>1983</v>
      </c>
      <c r="H4554" s="9" t="s">
        <v>94</v>
      </c>
      <c r="I4554" s="10">
        <v>9072</v>
      </c>
      <c r="J4554" s="11">
        <v>0.22</v>
      </c>
      <c r="K4554" s="9" t="s">
        <v>94</v>
      </c>
      <c r="L4554" s="9" t="s">
        <v>95</v>
      </c>
    </row>
    <row r="4555" spans="1:12" x14ac:dyDescent="0.2">
      <c r="A4555" t="str">
        <f>VLOOKUP(B4555,StateFIPS!A$2:B$52,2)</f>
        <v>Wisconsin</v>
      </c>
      <c r="B4555">
        <f t="shared" si="74"/>
        <v>55</v>
      </c>
      <c r="C4555" s="9" t="s">
        <v>2665</v>
      </c>
      <c r="D4555" s="9" t="s">
        <v>93</v>
      </c>
      <c r="E4555" s="9" t="s">
        <v>2791</v>
      </c>
      <c r="F4555" s="9" t="s">
        <v>2792</v>
      </c>
      <c r="G4555" s="10">
        <v>760</v>
      </c>
      <c r="H4555" s="9" t="s">
        <v>94</v>
      </c>
      <c r="I4555" s="10">
        <v>3479</v>
      </c>
      <c r="J4555" s="11">
        <v>0.22</v>
      </c>
      <c r="K4555" s="9" t="s">
        <v>94</v>
      </c>
      <c r="L4555" s="9" t="s">
        <v>95</v>
      </c>
    </row>
    <row r="4556" spans="1:12" x14ac:dyDescent="0.2">
      <c r="A4556" t="str">
        <f>VLOOKUP(B4556,StateFIPS!A$2:B$52,2)</f>
        <v>Wisconsin</v>
      </c>
      <c r="B4556">
        <f t="shared" si="74"/>
        <v>55</v>
      </c>
      <c r="C4556" s="9" t="s">
        <v>2292</v>
      </c>
      <c r="D4556" s="9" t="s">
        <v>93</v>
      </c>
      <c r="E4556" s="9" t="s">
        <v>2791</v>
      </c>
      <c r="F4556" s="9" t="s">
        <v>2792</v>
      </c>
      <c r="G4556" s="10">
        <v>6227</v>
      </c>
      <c r="H4556" s="9" t="s">
        <v>94</v>
      </c>
      <c r="I4556" s="10">
        <v>28487</v>
      </c>
      <c r="J4556" s="11">
        <v>0.22</v>
      </c>
      <c r="K4556" s="9" t="s">
        <v>94</v>
      </c>
      <c r="L4556" s="9" t="s">
        <v>95</v>
      </c>
    </row>
    <row r="4557" spans="1:12" x14ac:dyDescent="0.2">
      <c r="A4557" t="str">
        <f>VLOOKUP(B4557,StateFIPS!A$2:B$52,2)</f>
        <v>Virginia</v>
      </c>
      <c r="B4557">
        <f t="shared" si="74"/>
        <v>51</v>
      </c>
      <c r="C4557" s="9" t="s">
        <v>2735</v>
      </c>
      <c r="D4557" s="9" t="s">
        <v>93</v>
      </c>
      <c r="E4557" s="9" t="s">
        <v>2791</v>
      </c>
      <c r="F4557" s="9" t="s">
        <v>2792</v>
      </c>
      <c r="G4557" s="10">
        <v>8296</v>
      </c>
      <c r="H4557" s="9" t="s">
        <v>94</v>
      </c>
      <c r="I4557" s="10">
        <v>37953</v>
      </c>
      <c r="J4557" s="11">
        <v>0.22</v>
      </c>
      <c r="K4557" s="9" t="s">
        <v>94</v>
      </c>
      <c r="L4557" s="9" t="s">
        <v>95</v>
      </c>
    </row>
    <row r="4558" spans="1:12" x14ac:dyDescent="0.2">
      <c r="A4558" t="str">
        <f>VLOOKUP(B4558,StateFIPS!A$2:B$52,2)</f>
        <v>Washington</v>
      </c>
      <c r="B4558">
        <f t="shared" si="74"/>
        <v>53</v>
      </c>
      <c r="C4558" s="9" t="s">
        <v>2621</v>
      </c>
      <c r="D4558" s="9" t="s">
        <v>93</v>
      </c>
      <c r="E4558" s="9" t="s">
        <v>2791</v>
      </c>
      <c r="F4558" s="9" t="s">
        <v>2792</v>
      </c>
      <c r="G4558" s="10">
        <v>68659</v>
      </c>
      <c r="H4558" s="9" t="s">
        <v>94</v>
      </c>
      <c r="I4558" s="10">
        <v>314121</v>
      </c>
      <c r="J4558" s="11">
        <v>0.22</v>
      </c>
      <c r="K4558" s="9" t="s">
        <v>94</v>
      </c>
      <c r="L4558" s="9" t="s">
        <v>95</v>
      </c>
    </row>
    <row r="4559" spans="1:12" x14ac:dyDescent="0.2">
      <c r="A4559" t="str">
        <f>VLOOKUP(B4559,StateFIPS!A$2:B$52,2)</f>
        <v>Wisconsin</v>
      </c>
      <c r="B4559">
        <f t="shared" si="74"/>
        <v>55</v>
      </c>
      <c r="C4559" s="9" t="s">
        <v>2623</v>
      </c>
      <c r="D4559" s="9" t="s">
        <v>93</v>
      </c>
      <c r="E4559" s="9" t="s">
        <v>2791</v>
      </c>
      <c r="F4559" s="9" t="s">
        <v>2792</v>
      </c>
      <c r="G4559" s="10">
        <v>255</v>
      </c>
      <c r="H4559" s="9" t="s">
        <v>94</v>
      </c>
      <c r="I4559" s="10">
        <v>1167</v>
      </c>
      <c r="J4559" s="11">
        <v>0.22</v>
      </c>
      <c r="K4559" s="9" t="s">
        <v>94</v>
      </c>
      <c r="L4559" s="9" t="s">
        <v>95</v>
      </c>
    </row>
    <row r="4560" spans="1:12" x14ac:dyDescent="0.2">
      <c r="A4560" t="str">
        <f>VLOOKUP(B4560,StateFIPS!A$2:B$52,2)</f>
        <v>Wisconsin</v>
      </c>
      <c r="B4560">
        <f t="shared" si="74"/>
        <v>55</v>
      </c>
      <c r="C4560" s="9" t="s">
        <v>2541</v>
      </c>
      <c r="D4560" s="9" t="s">
        <v>93</v>
      </c>
      <c r="E4560" s="9" t="s">
        <v>2791</v>
      </c>
      <c r="F4560" s="9" t="s">
        <v>2792</v>
      </c>
      <c r="G4560" s="10">
        <v>1983</v>
      </c>
      <c r="H4560" s="9" t="s">
        <v>94</v>
      </c>
      <c r="I4560" s="10">
        <v>9072</v>
      </c>
      <c r="J4560" s="11">
        <v>0.22</v>
      </c>
      <c r="K4560" s="9" t="s">
        <v>94</v>
      </c>
      <c r="L4560" s="9" t="s">
        <v>95</v>
      </c>
    </row>
    <row r="4561" spans="1:12" x14ac:dyDescent="0.2">
      <c r="A4561" t="str">
        <f>VLOOKUP(B4561,StateFIPS!A$2:B$52,2)</f>
        <v>Washington</v>
      </c>
      <c r="B4561">
        <f t="shared" si="74"/>
        <v>53</v>
      </c>
      <c r="C4561" s="9" t="s">
        <v>2431</v>
      </c>
      <c r="D4561" s="9" t="s">
        <v>93</v>
      </c>
      <c r="E4561" s="9" t="s">
        <v>2791</v>
      </c>
      <c r="F4561" s="9" t="s">
        <v>2792</v>
      </c>
      <c r="G4561" s="10">
        <v>867725</v>
      </c>
      <c r="H4561" s="9" t="s">
        <v>94</v>
      </c>
      <c r="I4561" s="10">
        <v>3969938</v>
      </c>
      <c r="J4561" s="11">
        <v>0.22</v>
      </c>
      <c r="K4561" s="9" t="s">
        <v>94</v>
      </c>
      <c r="L4561" s="9" t="s">
        <v>95</v>
      </c>
    </row>
    <row r="4562" spans="1:12" x14ac:dyDescent="0.2">
      <c r="A4562" t="str">
        <f>VLOOKUP(B4562,StateFIPS!A$2:B$52,2)</f>
        <v>Wisconsin</v>
      </c>
      <c r="B4562">
        <f t="shared" si="74"/>
        <v>55</v>
      </c>
      <c r="C4562" s="9" t="s">
        <v>1021</v>
      </c>
      <c r="D4562" s="9" t="s">
        <v>93</v>
      </c>
      <c r="E4562" s="9" t="s">
        <v>2791</v>
      </c>
      <c r="F4562" s="9" t="s">
        <v>2792</v>
      </c>
      <c r="G4562" s="10">
        <v>281</v>
      </c>
      <c r="H4562" s="9" t="s">
        <v>94</v>
      </c>
      <c r="I4562" s="10">
        <v>1286</v>
      </c>
      <c r="J4562" s="11">
        <v>0.22</v>
      </c>
      <c r="K4562" s="9" t="s">
        <v>94</v>
      </c>
      <c r="L4562" s="9" t="s">
        <v>95</v>
      </c>
    </row>
    <row r="4563" spans="1:12" x14ac:dyDescent="0.2">
      <c r="A4563" t="str">
        <f>VLOOKUP(B4563,StateFIPS!A$2:B$52,2)</f>
        <v>Washington</v>
      </c>
      <c r="B4563">
        <f t="shared" si="74"/>
        <v>53</v>
      </c>
      <c r="C4563" s="9" t="s">
        <v>2362</v>
      </c>
      <c r="D4563" s="9" t="s">
        <v>93</v>
      </c>
      <c r="E4563" s="9" t="s">
        <v>2791</v>
      </c>
      <c r="F4563" s="9" t="s">
        <v>2792</v>
      </c>
      <c r="G4563" s="10">
        <v>2304119</v>
      </c>
      <c r="H4563" s="9" t="s">
        <v>94</v>
      </c>
      <c r="I4563" s="10">
        <v>10541605</v>
      </c>
      <c r="J4563" s="11">
        <v>0.22</v>
      </c>
      <c r="K4563" s="9" t="s">
        <v>94</v>
      </c>
      <c r="L4563" s="9" t="s">
        <v>95</v>
      </c>
    </row>
    <row r="4564" spans="1:12" x14ac:dyDescent="0.2">
      <c r="A4564" t="str">
        <f>VLOOKUP(B4564,StateFIPS!A$2:B$52,2)</f>
        <v>Washington</v>
      </c>
      <c r="B4564">
        <f t="shared" si="74"/>
        <v>53</v>
      </c>
      <c r="C4564" s="9" t="s">
        <v>2283</v>
      </c>
      <c r="D4564" s="9" t="s">
        <v>93</v>
      </c>
      <c r="E4564" s="9" t="s">
        <v>2791</v>
      </c>
      <c r="F4564" s="9" t="s">
        <v>2792</v>
      </c>
      <c r="G4564" s="10">
        <v>545961</v>
      </c>
      <c r="H4564" s="9" t="s">
        <v>94</v>
      </c>
      <c r="I4564" s="10">
        <v>2497834</v>
      </c>
      <c r="J4564" s="11">
        <v>0.22</v>
      </c>
      <c r="K4564" s="9" t="s">
        <v>94</v>
      </c>
      <c r="L4564" s="9" t="s">
        <v>95</v>
      </c>
    </row>
    <row r="4565" spans="1:12" x14ac:dyDescent="0.2">
      <c r="A4565" t="str">
        <f>VLOOKUP(B4565,StateFIPS!A$2:B$52,2)</f>
        <v>Wisconsin</v>
      </c>
      <c r="B4565">
        <f t="shared" si="74"/>
        <v>55</v>
      </c>
      <c r="C4565" s="9" t="s">
        <v>2625</v>
      </c>
      <c r="D4565" s="9" t="s">
        <v>93</v>
      </c>
      <c r="E4565" s="9" t="s">
        <v>2791</v>
      </c>
      <c r="F4565" s="9" t="s">
        <v>2792</v>
      </c>
      <c r="G4565" s="10">
        <v>301</v>
      </c>
      <c r="H4565" s="9" t="s">
        <v>94</v>
      </c>
      <c r="I4565" s="10">
        <v>1378</v>
      </c>
      <c r="J4565" s="11">
        <v>0.22</v>
      </c>
      <c r="K4565" s="9" t="s">
        <v>94</v>
      </c>
      <c r="L4565" s="9" t="s">
        <v>95</v>
      </c>
    </row>
    <row r="4566" spans="1:12" x14ac:dyDescent="0.2">
      <c r="A4566" t="str">
        <f>VLOOKUP(B4566,StateFIPS!A$2:B$52,2)</f>
        <v>Virginia</v>
      </c>
      <c r="B4566">
        <f t="shared" si="74"/>
        <v>51</v>
      </c>
      <c r="C4566" s="9" t="s">
        <v>2559</v>
      </c>
      <c r="D4566" s="9" t="s">
        <v>93</v>
      </c>
      <c r="E4566" s="9" t="s">
        <v>2791</v>
      </c>
      <c r="F4566" s="9" t="s">
        <v>2792</v>
      </c>
      <c r="G4566" s="10">
        <v>882055</v>
      </c>
      <c r="H4566" s="9" t="s">
        <v>94</v>
      </c>
      <c r="I4566" s="10">
        <v>4035500</v>
      </c>
      <c r="J4566" s="11">
        <v>0.22</v>
      </c>
      <c r="K4566" s="9" t="s">
        <v>94</v>
      </c>
      <c r="L4566" s="9" t="s">
        <v>95</v>
      </c>
    </row>
    <row r="4567" spans="1:12" x14ac:dyDescent="0.2">
      <c r="A4567" t="str">
        <f>VLOOKUP(B4567,StateFIPS!A$2:B$52,2)</f>
        <v>Wisconsin</v>
      </c>
      <c r="B4567">
        <f t="shared" si="74"/>
        <v>55</v>
      </c>
      <c r="C4567" s="9" t="s">
        <v>2481</v>
      </c>
      <c r="D4567" s="9" t="s">
        <v>93</v>
      </c>
      <c r="E4567" s="9" t="s">
        <v>2791</v>
      </c>
      <c r="F4567" s="9" t="s">
        <v>2792</v>
      </c>
      <c r="G4567" s="10">
        <v>115</v>
      </c>
      <c r="H4567" s="9" t="s">
        <v>94</v>
      </c>
      <c r="I4567" s="10">
        <v>525</v>
      </c>
      <c r="J4567" s="11">
        <v>0.22</v>
      </c>
      <c r="K4567" s="9" t="s">
        <v>94</v>
      </c>
      <c r="L4567" s="9" t="s">
        <v>95</v>
      </c>
    </row>
    <row r="4568" spans="1:12" x14ac:dyDescent="0.2">
      <c r="A4568" t="str">
        <f>VLOOKUP(B4568,StateFIPS!A$2:B$52,2)</f>
        <v>Virginia</v>
      </c>
      <c r="B4568">
        <f t="shared" si="74"/>
        <v>51</v>
      </c>
      <c r="C4568" s="9" t="s">
        <v>999</v>
      </c>
      <c r="D4568" s="9" t="s">
        <v>93</v>
      </c>
      <c r="E4568" s="9" t="s">
        <v>2791</v>
      </c>
      <c r="F4568" s="9" t="s">
        <v>2792</v>
      </c>
      <c r="G4568" s="10">
        <v>8296</v>
      </c>
      <c r="H4568" s="9" t="s">
        <v>94</v>
      </c>
      <c r="I4568" s="10">
        <v>37953</v>
      </c>
      <c r="J4568" s="11">
        <v>0.22</v>
      </c>
      <c r="K4568" s="9" t="s">
        <v>94</v>
      </c>
      <c r="L4568" s="9" t="s">
        <v>95</v>
      </c>
    </row>
    <row r="4569" spans="1:12" x14ac:dyDescent="0.2">
      <c r="A4569" t="str">
        <f>VLOOKUP(B4569,StateFIPS!A$2:B$52,2)</f>
        <v>Wisconsin</v>
      </c>
      <c r="B4569">
        <f t="shared" si="74"/>
        <v>55</v>
      </c>
      <c r="C4569" s="9" t="s">
        <v>2573</v>
      </c>
      <c r="D4569" s="9" t="s">
        <v>93</v>
      </c>
      <c r="E4569" s="9" t="s">
        <v>2791</v>
      </c>
      <c r="F4569" s="9" t="s">
        <v>2792</v>
      </c>
      <c r="G4569" s="10">
        <v>108</v>
      </c>
      <c r="H4569" s="9" t="s">
        <v>94</v>
      </c>
      <c r="I4569" s="10">
        <v>495</v>
      </c>
      <c r="J4569" s="11">
        <v>0.22</v>
      </c>
      <c r="K4569" s="9" t="s">
        <v>94</v>
      </c>
      <c r="L4569" s="9" t="s">
        <v>95</v>
      </c>
    </row>
    <row r="4570" spans="1:12" x14ac:dyDescent="0.2">
      <c r="A4570" t="str">
        <f>VLOOKUP(B4570,StateFIPS!A$2:B$52,2)</f>
        <v>Washington</v>
      </c>
      <c r="B4570">
        <f t="shared" si="74"/>
        <v>53</v>
      </c>
      <c r="C4570" s="9" t="s">
        <v>2278</v>
      </c>
      <c r="D4570" s="9" t="s">
        <v>93</v>
      </c>
      <c r="E4570" s="9" t="s">
        <v>2791</v>
      </c>
      <c r="F4570" s="9" t="s">
        <v>2792</v>
      </c>
      <c r="G4570" s="10">
        <v>68659</v>
      </c>
      <c r="H4570" s="9" t="s">
        <v>94</v>
      </c>
      <c r="I4570" s="10">
        <v>314121</v>
      </c>
      <c r="J4570" s="11">
        <v>0.22</v>
      </c>
      <c r="K4570" s="9" t="s">
        <v>94</v>
      </c>
      <c r="L4570" s="9" t="s">
        <v>95</v>
      </c>
    </row>
    <row r="4571" spans="1:12" x14ac:dyDescent="0.2">
      <c r="A4571" t="str">
        <f>VLOOKUP(B4571,StateFIPS!A$2:B$52,2)</f>
        <v>Wisconsin</v>
      </c>
      <c r="B4571">
        <f t="shared" si="74"/>
        <v>55</v>
      </c>
      <c r="C4571" s="9" t="s">
        <v>2654</v>
      </c>
      <c r="D4571" s="9" t="s">
        <v>93</v>
      </c>
      <c r="E4571" s="9" t="s">
        <v>2791</v>
      </c>
      <c r="F4571" s="9" t="s">
        <v>2792</v>
      </c>
      <c r="G4571" s="10">
        <v>208</v>
      </c>
      <c r="H4571" s="9" t="s">
        <v>94</v>
      </c>
      <c r="I4571" s="10">
        <v>952</v>
      </c>
      <c r="J4571" s="11">
        <v>0.22</v>
      </c>
      <c r="K4571" s="9" t="s">
        <v>94</v>
      </c>
      <c r="L4571" s="9" t="s">
        <v>95</v>
      </c>
    </row>
    <row r="4572" spans="1:12" x14ac:dyDescent="0.2">
      <c r="A4572" t="str">
        <f>VLOOKUP(B4572,StateFIPS!A$2:B$52,2)</f>
        <v>Virginia</v>
      </c>
      <c r="B4572">
        <f t="shared" si="74"/>
        <v>51</v>
      </c>
      <c r="C4572" s="9" t="s">
        <v>997</v>
      </c>
      <c r="D4572" s="9" t="s">
        <v>93</v>
      </c>
      <c r="E4572" s="9" t="s">
        <v>2791</v>
      </c>
      <c r="F4572" s="9" t="s">
        <v>2792</v>
      </c>
      <c r="G4572" s="10">
        <v>87261</v>
      </c>
      <c r="H4572" s="9" t="s">
        <v>94</v>
      </c>
      <c r="I4572" s="10">
        <v>399230</v>
      </c>
      <c r="J4572" s="11">
        <v>0.22</v>
      </c>
      <c r="K4572" s="9" t="s">
        <v>94</v>
      </c>
      <c r="L4572" s="9" t="s">
        <v>95</v>
      </c>
    </row>
    <row r="4573" spans="1:12" x14ac:dyDescent="0.2">
      <c r="A4573" t="str">
        <f>VLOOKUP(B4573,StateFIPS!A$2:B$52,2)</f>
        <v>Washington</v>
      </c>
      <c r="B4573">
        <f t="shared" si="74"/>
        <v>53</v>
      </c>
      <c r="C4573" s="9" t="s">
        <v>1003</v>
      </c>
      <c r="D4573" s="9" t="s">
        <v>93</v>
      </c>
      <c r="E4573" s="9" t="s">
        <v>2791</v>
      </c>
      <c r="F4573" s="9" t="s">
        <v>2792</v>
      </c>
      <c r="G4573" s="10">
        <v>68659</v>
      </c>
      <c r="H4573" s="9" t="s">
        <v>94</v>
      </c>
      <c r="I4573" s="10">
        <v>314121</v>
      </c>
      <c r="J4573" s="11">
        <v>0.22</v>
      </c>
      <c r="K4573" s="9" t="s">
        <v>94</v>
      </c>
      <c r="L4573" s="9" t="s">
        <v>95</v>
      </c>
    </row>
    <row r="4574" spans="1:12" x14ac:dyDescent="0.2">
      <c r="A4574" t="str">
        <f>VLOOKUP(B4574,StateFIPS!A$2:B$52,2)</f>
        <v>Wisconsin</v>
      </c>
      <c r="B4574">
        <f t="shared" si="74"/>
        <v>55</v>
      </c>
      <c r="C4574" s="9" t="s">
        <v>2335</v>
      </c>
      <c r="D4574" s="9" t="s">
        <v>93</v>
      </c>
      <c r="E4574" s="9" t="s">
        <v>2791</v>
      </c>
      <c r="F4574" s="9" t="s">
        <v>2792</v>
      </c>
      <c r="G4574" s="10">
        <v>288</v>
      </c>
      <c r="H4574" s="9" t="s">
        <v>94</v>
      </c>
      <c r="I4574" s="10">
        <v>1319</v>
      </c>
      <c r="J4574" s="11">
        <v>0.22</v>
      </c>
      <c r="K4574" s="9" t="s">
        <v>94</v>
      </c>
      <c r="L4574" s="9" t="s">
        <v>95</v>
      </c>
    </row>
    <row r="4575" spans="1:12" x14ac:dyDescent="0.2">
      <c r="A4575" t="str">
        <f>VLOOKUP(B4575,StateFIPS!A$2:B$52,2)</f>
        <v>Wisconsin</v>
      </c>
      <c r="B4575">
        <f t="shared" si="74"/>
        <v>55</v>
      </c>
      <c r="C4575" s="9" t="s">
        <v>2465</v>
      </c>
      <c r="D4575" s="9" t="s">
        <v>93</v>
      </c>
      <c r="E4575" s="9" t="s">
        <v>2791</v>
      </c>
      <c r="F4575" s="9" t="s">
        <v>2792</v>
      </c>
      <c r="G4575" s="10">
        <v>32</v>
      </c>
      <c r="H4575" s="9" t="s">
        <v>94</v>
      </c>
      <c r="I4575" s="10">
        <v>144</v>
      </c>
      <c r="J4575" s="11">
        <v>0.22</v>
      </c>
      <c r="K4575" s="9" t="s">
        <v>94</v>
      </c>
      <c r="L4575" s="9" t="s">
        <v>95</v>
      </c>
    </row>
    <row r="4576" spans="1:12" x14ac:dyDescent="0.2">
      <c r="A4576" t="str">
        <f>VLOOKUP(B4576,StateFIPS!A$2:B$52,2)</f>
        <v>Wisconsin</v>
      </c>
      <c r="B4576">
        <f t="shared" si="74"/>
        <v>55</v>
      </c>
      <c r="C4576" s="9" t="s">
        <v>2575</v>
      </c>
      <c r="D4576" s="9" t="s">
        <v>93</v>
      </c>
      <c r="E4576" s="9" t="s">
        <v>2791</v>
      </c>
      <c r="F4576" s="9" t="s">
        <v>2792</v>
      </c>
      <c r="G4576" s="10">
        <v>1983</v>
      </c>
      <c r="H4576" s="9" t="s">
        <v>94</v>
      </c>
      <c r="I4576" s="10">
        <v>9072</v>
      </c>
      <c r="J4576" s="11">
        <v>0.22</v>
      </c>
      <c r="K4576" s="9" t="s">
        <v>94</v>
      </c>
      <c r="L4576" s="9" t="s">
        <v>95</v>
      </c>
    </row>
    <row r="4577" spans="1:12" x14ac:dyDescent="0.2">
      <c r="A4577" t="str">
        <f>VLOOKUP(B4577,StateFIPS!A$2:B$52,2)</f>
        <v>Virginia</v>
      </c>
      <c r="B4577">
        <f t="shared" si="74"/>
        <v>51</v>
      </c>
      <c r="C4577" s="9" t="s">
        <v>2586</v>
      </c>
      <c r="D4577" s="9" t="s">
        <v>93</v>
      </c>
      <c r="E4577" s="9" t="s">
        <v>2791</v>
      </c>
      <c r="F4577" s="9" t="s">
        <v>2792</v>
      </c>
      <c r="G4577" s="10">
        <v>8296</v>
      </c>
      <c r="H4577" s="9" t="s">
        <v>94</v>
      </c>
      <c r="I4577" s="10">
        <v>37953</v>
      </c>
      <c r="J4577" s="11">
        <v>0.22</v>
      </c>
      <c r="K4577" s="9" t="s">
        <v>94</v>
      </c>
      <c r="L4577" s="9" t="s">
        <v>95</v>
      </c>
    </row>
    <row r="4578" spans="1:12" x14ac:dyDescent="0.2">
      <c r="A4578" t="str">
        <f>VLOOKUP(B4578,StateFIPS!A$2:B$52,2)</f>
        <v>Washington</v>
      </c>
      <c r="B4578">
        <f t="shared" si="74"/>
        <v>53</v>
      </c>
      <c r="C4578" s="9" t="s">
        <v>1005</v>
      </c>
      <c r="D4578" s="9" t="s">
        <v>93</v>
      </c>
      <c r="E4578" s="9" t="s">
        <v>2791</v>
      </c>
      <c r="F4578" s="9" t="s">
        <v>2792</v>
      </c>
      <c r="G4578" s="10">
        <v>68659</v>
      </c>
      <c r="H4578" s="9" t="s">
        <v>94</v>
      </c>
      <c r="I4578" s="10">
        <v>314121</v>
      </c>
      <c r="J4578" s="11">
        <v>0.22</v>
      </c>
      <c r="K4578" s="9" t="s">
        <v>94</v>
      </c>
      <c r="L4578" s="9" t="s">
        <v>95</v>
      </c>
    </row>
    <row r="4579" spans="1:12" x14ac:dyDescent="0.2">
      <c r="A4579" t="str">
        <f>VLOOKUP(B4579,StateFIPS!A$2:B$52,2)</f>
        <v>Wisconsin</v>
      </c>
      <c r="B4579">
        <f t="shared" si="74"/>
        <v>55</v>
      </c>
      <c r="C4579" s="9" t="s">
        <v>2589</v>
      </c>
      <c r="D4579" s="9" t="s">
        <v>93</v>
      </c>
      <c r="E4579" s="9" t="s">
        <v>2791</v>
      </c>
      <c r="F4579" s="9" t="s">
        <v>2792</v>
      </c>
      <c r="G4579" s="10">
        <v>1167164</v>
      </c>
      <c r="H4579" s="9" t="s">
        <v>94</v>
      </c>
      <c r="I4579" s="10">
        <v>5339905</v>
      </c>
      <c r="J4579" s="11">
        <v>0.22</v>
      </c>
      <c r="K4579" s="9" t="s">
        <v>94</v>
      </c>
      <c r="L4579" s="9" t="s">
        <v>95</v>
      </c>
    </row>
    <row r="4580" spans="1:12" x14ac:dyDescent="0.2">
      <c r="A4580" t="str">
        <f>VLOOKUP(B4580,StateFIPS!A$2:B$52,2)</f>
        <v>Washington</v>
      </c>
      <c r="B4580">
        <f t="shared" si="74"/>
        <v>53</v>
      </c>
      <c r="C4580" s="9" t="s">
        <v>1007</v>
      </c>
      <c r="D4580" s="9" t="s">
        <v>93</v>
      </c>
      <c r="E4580" s="9" t="s">
        <v>2791</v>
      </c>
      <c r="F4580" s="9" t="s">
        <v>2792</v>
      </c>
      <c r="G4580" s="10">
        <v>68659</v>
      </c>
      <c r="H4580" s="9" t="s">
        <v>94</v>
      </c>
      <c r="I4580" s="10">
        <v>314121</v>
      </c>
      <c r="J4580" s="11">
        <v>0.22</v>
      </c>
      <c r="K4580" s="9" t="s">
        <v>94</v>
      </c>
      <c r="L4580" s="9" t="s">
        <v>95</v>
      </c>
    </row>
    <row r="4581" spans="1:12" x14ac:dyDescent="0.2">
      <c r="A4581" t="str">
        <f>VLOOKUP(B4581,StateFIPS!A$2:B$52,2)</f>
        <v>Wisconsin</v>
      </c>
      <c r="B4581">
        <f t="shared" si="74"/>
        <v>55</v>
      </c>
      <c r="C4581" s="9" t="s">
        <v>2564</v>
      </c>
      <c r="D4581" s="9" t="s">
        <v>93</v>
      </c>
      <c r="E4581" s="9" t="s">
        <v>2791</v>
      </c>
      <c r="F4581" s="9" t="s">
        <v>2792</v>
      </c>
      <c r="G4581" s="10">
        <v>280</v>
      </c>
      <c r="H4581" s="9" t="s">
        <v>94</v>
      </c>
      <c r="I4581" s="10">
        <v>1279</v>
      </c>
      <c r="J4581" s="11">
        <v>0.22</v>
      </c>
      <c r="K4581" s="9" t="s">
        <v>94</v>
      </c>
      <c r="L4581" s="9" t="s">
        <v>95</v>
      </c>
    </row>
    <row r="4582" spans="1:12" x14ac:dyDescent="0.2">
      <c r="A4582" t="str">
        <f>VLOOKUP(B4582,StateFIPS!A$2:B$52,2)</f>
        <v>Texas</v>
      </c>
      <c r="B4582">
        <f t="shared" si="74"/>
        <v>48</v>
      </c>
      <c r="C4582" s="9" t="s">
        <v>818</v>
      </c>
      <c r="D4582" s="9" t="s">
        <v>93</v>
      </c>
      <c r="E4582" s="9" t="s">
        <v>2793</v>
      </c>
      <c r="F4582" s="9" t="s">
        <v>2794</v>
      </c>
      <c r="G4582" s="10">
        <v>2191</v>
      </c>
      <c r="H4582" s="9" t="s">
        <v>94</v>
      </c>
      <c r="I4582" s="10">
        <v>61077</v>
      </c>
      <c r="J4582" s="11">
        <v>0.04</v>
      </c>
      <c r="K4582" s="9" t="s">
        <v>94</v>
      </c>
      <c r="L4582" s="9" t="s">
        <v>95</v>
      </c>
    </row>
    <row r="4583" spans="1:12" x14ac:dyDescent="0.2">
      <c r="A4583" t="str">
        <f>VLOOKUP(B4583,StateFIPS!A$2:B$52,2)</f>
        <v>Indiana</v>
      </c>
      <c r="B4583">
        <f t="shared" si="74"/>
        <v>18</v>
      </c>
      <c r="C4583" s="9" t="s">
        <v>1600</v>
      </c>
      <c r="D4583" s="9" t="s">
        <v>93</v>
      </c>
      <c r="E4583" s="9" t="s">
        <v>2793</v>
      </c>
      <c r="F4583" s="9" t="s">
        <v>2794</v>
      </c>
      <c r="G4583" s="10">
        <v>5203</v>
      </c>
      <c r="H4583" s="9" t="s">
        <v>94</v>
      </c>
      <c r="I4583" s="10">
        <v>145044</v>
      </c>
      <c r="J4583" s="11">
        <v>0.04</v>
      </c>
      <c r="K4583" s="9" t="s">
        <v>94</v>
      </c>
      <c r="L4583" s="9" t="s">
        <v>95</v>
      </c>
    </row>
    <row r="4584" spans="1:12" x14ac:dyDescent="0.2">
      <c r="A4584" t="str">
        <f>VLOOKUP(B4584,StateFIPS!A$2:B$52,2)</f>
        <v>Georgia</v>
      </c>
      <c r="B4584">
        <f t="shared" si="74"/>
        <v>13</v>
      </c>
      <c r="C4584" s="9" t="s">
        <v>744</v>
      </c>
      <c r="D4584" s="9" t="s">
        <v>93</v>
      </c>
      <c r="E4584" s="9" t="s">
        <v>2793</v>
      </c>
      <c r="F4584" s="9" t="s">
        <v>2794</v>
      </c>
      <c r="G4584" s="10">
        <v>45975</v>
      </c>
      <c r="H4584" s="9" t="s">
        <v>94</v>
      </c>
      <c r="I4584" s="10">
        <v>1281630</v>
      </c>
      <c r="J4584" s="11">
        <v>0.04</v>
      </c>
      <c r="K4584" s="9" t="s">
        <v>94</v>
      </c>
      <c r="L4584" s="9" t="s">
        <v>95</v>
      </c>
    </row>
    <row r="4585" spans="1:12" x14ac:dyDescent="0.2">
      <c r="A4585" t="str">
        <f>VLOOKUP(B4585,StateFIPS!A$2:B$52,2)</f>
        <v>Minnesota</v>
      </c>
      <c r="B4585">
        <f t="shared" si="74"/>
        <v>27</v>
      </c>
      <c r="C4585" s="9" t="s">
        <v>1880</v>
      </c>
      <c r="D4585" s="9" t="s">
        <v>93</v>
      </c>
      <c r="E4585" s="9" t="s">
        <v>2793</v>
      </c>
      <c r="F4585" s="9" t="s">
        <v>2794</v>
      </c>
      <c r="G4585" s="10">
        <v>16</v>
      </c>
      <c r="H4585" s="9" t="s">
        <v>94</v>
      </c>
      <c r="I4585" s="10">
        <v>432</v>
      </c>
      <c r="J4585" s="11">
        <v>0.04</v>
      </c>
      <c r="K4585" s="9" t="s">
        <v>94</v>
      </c>
      <c r="L4585" s="9" t="s">
        <v>95</v>
      </c>
    </row>
    <row r="4586" spans="1:12" x14ac:dyDescent="0.2">
      <c r="A4586" t="str">
        <f>VLOOKUP(B4586,StateFIPS!A$2:B$52,2)</f>
        <v>Iowa</v>
      </c>
      <c r="B4586">
        <f t="shared" si="74"/>
        <v>19</v>
      </c>
      <c r="C4586" s="9" t="s">
        <v>200</v>
      </c>
      <c r="D4586" s="9" t="s">
        <v>93</v>
      </c>
      <c r="E4586" s="9" t="s">
        <v>2793</v>
      </c>
      <c r="F4586" s="9" t="s">
        <v>2794</v>
      </c>
      <c r="G4586" s="10">
        <v>38</v>
      </c>
      <c r="H4586" s="9" t="s">
        <v>94</v>
      </c>
      <c r="I4586" s="10">
        <v>1054</v>
      </c>
      <c r="J4586" s="11">
        <v>0.04</v>
      </c>
      <c r="K4586" s="9" t="s">
        <v>94</v>
      </c>
      <c r="L4586" s="9" t="s">
        <v>95</v>
      </c>
    </row>
    <row r="4587" spans="1:12" x14ac:dyDescent="0.2">
      <c r="A4587" t="str">
        <f>VLOOKUP(B4587,StateFIPS!A$2:B$52,2)</f>
        <v>Virginia</v>
      </c>
      <c r="B4587">
        <f t="shared" si="74"/>
        <v>51</v>
      </c>
      <c r="C4587" s="9" t="s">
        <v>2608</v>
      </c>
      <c r="D4587" s="9" t="s">
        <v>93</v>
      </c>
      <c r="E4587" s="9" t="s">
        <v>2793</v>
      </c>
      <c r="F4587" s="9" t="s">
        <v>2794</v>
      </c>
      <c r="G4587" s="10">
        <v>1348</v>
      </c>
      <c r="H4587" s="9" t="s">
        <v>94</v>
      </c>
      <c r="I4587" s="10">
        <v>37574</v>
      </c>
      <c r="J4587" s="11">
        <v>0.04</v>
      </c>
      <c r="K4587" s="9" t="s">
        <v>94</v>
      </c>
      <c r="L4587" s="9" t="s">
        <v>95</v>
      </c>
    </row>
    <row r="4588" spans="1:12" x14ac:dyDescent="0.2">
      <c r="A4588" t="str">
        <f>VLOOKUP(B4588,StateFIPS!A$2:B$52,2)</f>
        <v>Indiana</v>
      </c>
      <c r="B4588">
        <f t="shared" si="74"/>
        <v>18</v>
      </c>
      <c r="C4588" s="9" t="s">
        <v>1595</v>
      </c>
      <c r="D4588" s="9" t="s">
        <v>93</v>
      </c>
      <c r="E4588" s="9" t="s">
        <v>2793</v>
      </c>
      <c r="F4588" s="9" t="s">
        <v>2794</v>
      </c>
      <c r="G4588" s="10">
        <v>11</v>
      </c>
      <c r="H4588" s="9" t="s">
        <v>94</v>
      </c>
      <c r="I4588" s="10">
        <v>313</v>
      </c>
      <c r="J4588" s="11">
        <v>0.04</v>
      </c>
      <c r="K4588" s="9" t="s">
        <v>94</v>
      </c>
      <c r="L4588" s="9" t="s">
        <v>95</v>
      </c>
    </row>
    <row r="4589" spans="1:12" x14ac:dyDescent="0.2">
      <c r="A4589" t="str">
        <f>VLOOKUP(B4589,StateFIPS!A$2:B$52,2)</f>
        <v>Iowa</v>
      </c>
      <c r="B4589">
        <f t="shared" si="74"/>
        <v>19</v>
      </c>
      <c r="C4589" s="9" t="s">
        <v>1662</v>
      </c>
      <c r="D4589" s="9" t="s">
        <v>93</v>
      </c>
      <c r="E4589" s="9" t="s">
        <v>2793</v>
      </c>
      <c r="F4589" s="9" t="s">
        <v>2794</v>
      </c>
      <c r="G4589" s="10">
        <v>1185</v>
      </c>
      <c r="H4589" s="9" t="s">
        <v>94</v>
      </c>
      <c r="I4589" s="10">
        <v>33039</v>
      </c>
      <c r="J4589" s="11">
        <v>0.04</v>
      </c>
      <c r="K4589" s="9" t="s">
        <v>94</v>
      </c>
      <c r="L4589" s="9" t="s">
        <v>95</v>
      </c>
    </row>
    <row r="4590" spans="1:12" x14ac:dyDescent="0.2">
      <c r="A4590" t="str">
        <f>VLOOKUP(B4590,StateFIPS!A$2:B$52,2)</f>
        <v>Iowa</v>
      </c>
      <c r="B4590">
        <f t="shared" si="74"/>
        <v>19</v>
      </c>
      <c r="C4590" s="9" t="s">
        <v>217</v>
      </c>
      <c r="D4590" s="9" t="s">
        <v>93</v>
      </c>
      <c r="E4590" s="9" t="s">
        <v>2793</v>
      </c>
      <c r="F4590" s="9" t="s">
        <v>2794</v>
      </c>
      <c r="G4590" s="10">
        <v>27947</v>
      </c>
      <c r="H4590" s="9" t="s">
        <v>94</v>
      </c>
      <c r="I4590" s="10">
        <v>779075</v>
      </c>
      <c r="J4590" s="11">
        <v>0.04</v>
      </c>
      <c r="K4590" s="9" t="s">
        <v>94</v>
      </c>
      <c r="L4590" s="9" t="s">
        <v>95</v>
      </c>
    </row>
    <row r="4591" spans="1:12" x14ac:dyDescent="0.2">
      <c r="A4591" t="str">
        <f>VLOOKUP(B4591,StateFIPS!A$2:B$52,2)</f>
        <v>Indiana</v>
      </c>
      <c r="B4591">
        <f t="shared" si="74"/>
        <v>18</v>
      </c>
      <c r="C4591" s="9" t="s">
        <v>1625</v>
      </c>
      <c r="D4591" s="9" t="s">
        <v>93</v>
      </c>
      <c r="E4591" s="9" t="s">
        <v>2793</v>
      </c>
      <c r="F4591" s="9" t="s">
        <v>2794</v>
      </c>
      <c r="G4591" s="10">
        <v>5203</v>
      </c>
      <c r="H4591" s="9" t="s">
        <v>94</v>
      </c>
      <c r="I4591" s="10">
        <v>145044</v>
      </c>
      <c r="J4591" s="11">
        <v>0.04</v>
      </c>
      <c r="K4591" s="9" t="s">
        <v>94</v>
      </c>
      <c r="L4591" s="9" t="s">
        <v>95</v>
      </c>
    </row>
    <row r="4592" spans="1:12" x14ac:dyDescent="0.2">
      <c r="A4592" t="str">
        <f>VLOOKUP(B4592,StateFIPS!A$2:B$52,2)</f>
        <v>Indiana</v>
      </c>
      <c r="B4592">
        <f t="shared" si="74"/>
        <v>18</v>
      </c>
      <c r="C4592" s="9" t="s">
        <v>785</v>
      </c>
      <c r="D4592" s="9" t="s">
        <v>93</v>
      </c>
      <c r="E4592" s="9" t="s">
        <v>2793</v>
      </c>
      <c r="F4592" s="9" t="s">
        <v>2794</v>
      </c>
      <c r="G4592" s="10">
        <v>5203</v>
      </c>
      <c r="H4592" s="9" t="s">
        <v>94</v>
      </c>
      <c r="I4592" s="10">
        <v>145044</v>
      </c>
      <c r="J4592" s="11">
        <v>0.04</v>
      </c>
      <c r="K4592" s="9" t="s">
        <v>94</v>
      </c>
      <c r="L4592" s="9" t="s">
        <v>95</v>
      </c>
    </row>
    <row r="4593" spans="1:12" x14ac:dyDescent="0.2">
      <c r="A4593" t="str">
        <f>VLOOKUP(B4593,StateFIPS!A$2:B$52,2)</f>
        <v>Texas</v>
      </c>
      <c r="B4593">
        <f t="shared" si="74"/>
        <v>48</v>
      </c>
      <c r="C4593" s="9" t="s">
        <v>819</v>
      </c>
      <c r="D4593" s="9" t="s">
        <v>93</v>
      </c>
      <c r="E4593" s="9" t="s">
        <v>2793</v>
      </c>
      <c r="F4593" s="9" t="s">
        <v>2794</v>
      </c>
      <c r="G4593" s="10">
        <v>2191</v>
      </c>
      <c r="H4593" s="9" t="s">
        <v>94</v>
      </c>
      <c r="I4593" s="10">
        <v>61077</v>
      </c>
      <c r="J4593" s="11">
        <v>0.04</v>
      </c>
      <c r="K4593" s="9" t="s">
        <v>94</v>
      </c>
      <c r="L4593" s="9" t="s">
        <v>95</v>
      </c>
    </row>
    <row r="4594" spans="1:12" x14ac:dyDescent="0.2">
      <c r="A4594" t="str">
        <f>VLOOKUP(B4594,StateFIPS!A$2:B$52,2)</f>
        <v>Iowa</v>
      </c>
      <c r="B4594">
        <f t="shared" si="74"/>
        <v>19</v>
      </c>
      <c r="C4594" s="9" t="s">
        <v>1697</v>
      </c>
      <c r="D4594" s="9" t="s">
        <v>93</v>
      </c>
      <c r="E4594" s="9" t="s">
        <v>2793</v>
      </c>
      <c r="F4594" s="9" t="s">
        <v>2794</v>
      </c>
      <c r="G4594" s="10">
        <v>27947</v>
      </c>
      <c r="H4594" s="9" t="s">
        <v>94</v>
      </c>
      <c r="I4594" s="10">
        <v>779075</v>
      </c>
      <c r="J4594" s="11">
        <v>0.04</v>
      </c>
      <c r="K4594" s="9" t="s">
        <v>94</v>
      </c>
      <c r="L4594" s="9" t="s">
        <v>95</v>
      </c>
    </row>
    <row r="4595" spans="1:12" x14ac:dyDescent="0.2">
      <c r="A4595" t="str">
        <f>VLOOKUP(B4595,StateFIPS!A$2:B$52,2)</f>
        <v>Georgia</v>
      </c>
      <c r="B4595">
        <f t="shared" si="74"/>
        <v>13</v>
      </c>
      <c r="C4595" s="9" t="s">
        <v>788</v>
      </c>
      <c r="D4595" s="9" t="s">
        <v>93</v>
      </c>
      <c r="E4595" s="9" t="s">
        <v>2793</v>
      </c>
      <c r="F4595" s="9" t="s">
        <v>2794</v>
      </c>
      <c r="G4595" s="10">
        <v>486201</v>
      </c>
      <c r="H4595" s="9" t="s">
        <v>94</v>
      </c>
      <c r="I4595" s="10">
        <v>13553677</v>
      </c>
      <c r="J4595" s="11">
        <v>0.04</v>
      </c>
      <c r="K4595" s="9" t="s">
        <v>94</v>
      </c>
      <c r="L4595" s="9" t="s">
        <v>95</v>
      </c>
    </row>
    <row r="4596" spans="1:12" x14ac:dyDescent="0.2">
      <c r="A4596" t="str">
        <f>VLOOKUP(B4596,StateFIPS!A$2:B$52,2)</f>
        <v>Indiana</v>
      </c>
      <c r="B4596">
        <f t="shared" si="74"/>
        <v>18</v>
      </c>
      <c r="C4596" s="9" t="s">
        <v>1589</v>
      </c>
      <c r="D4596" s="9" t="s">
        <v>93</v>
      </c>
      <c r="E4596" s="9" t="s">
        <v>2793</v>
      </c>
      <c r="F4596" s="9" t="s">
        <v>2794</v>
      </c>
      <c r="G4596" s="10">
        <v>5203</v>
      </c>
      <c r="H4596" s="9" t="s">
        <v>94</v>
      </c>
      <c r="I4596" s="10">
        <v>145044</v>
      </c>
      <c r="J4596" s="11">
        <v>0.04</v>
      </c>
      <c r="K4596" s="9" t="s">
        <v>94</v>
      </c>
      <c r="L4596" s="9" t="s">
        <v>95</v>
      </c>
    </row>
    <row r="4597" spans="1:12" x14ac:dyDescent="0.2">
      <c r="A4597" t="str">
        <f>VLOOKUP(B4597,StateFIPS!A$2:B$52,2)</f>
        <v>Virginia</v>
      </c>
      <c r="B4597">
        <f t="shared" si="74"/>
        <v>51</v>
      </c>
      <c r="C4597" s="9" t="s">
        <v>2568</v>
      </c>
      <c r="D4597" s="9" t="s">
        <v>93</v>
      </c>
      <c r="E4597" s="9" t="s">
        <v>2793</v>
      </c>
      <c r="F4597" s="9" t="s">
        <v>2794</v>
      </c>
      <c r="G4597" s="10">
        <v>1348</v>
      </c>
      <c r="H4597" s="9" t="s">
        <v>94</v>
      </c>
      <c r="I4597" s="10">
        <v>37574</v>
      </c>
      <c r="J4597" s="11">
        <v>0.04</v>
      </c>
      <c r="K4597" s="9" t="s">
        <v>94</v>
      </c>
      <c r="L4597" s="9" t="s">
        <v>95</v>
      </c>
    </row>
    <row r="4598" spans="1:12" x14ac:dyDescent="0.2">
      <c r="A4598" t="str">
        <f>VLOOKUP(B4598,StateFIPS!A$2:B$52,2)</f>
        <v>Alabama</v>
      </c>
      <c r="B4598">
        <f t="shared" si="74"/>
        <v>1</v>
      </c>
      <c r="C4598" s="9" t="s">
        <v>104</v>
      </c>
      <c r="D4598" s="9" t="s">
        <v>93</v>
      </c>
      <c r="E4598" s="9" t="s">
        <v>2793</v>
      </c>
      <c r="F4598" s="9" t="s">
        <v>2794</v>
      </c>
      <c r="G4598" s="10">
        <v>666162</v>
      </c>
      <c r="H4598" s="9" t="s">
        <v>94</v>
      </c>
      <c r="I4598" s="10">
        <v>18570386</v>
      </c>
      <c r="J4598" s="11">
        <v>0.04</v>
      </c>
      <c r="K4598" s="9" t="s">
        <v>94</v>
      </c>
      <c r="L4598" s="9" t="s">
        <v>95</v>
      </c>
    </row>
    <row r="4599" spans="1:12" x14ac:dyDescent="0.2">
      <c r="A4599" t="str">
        <f>VLOOKUP(B4599,StateFIPS!A$2:B$52,2)</f>
        <v>Minnesota</v>
      </c>
      <c r="B4599">
        <f t="shared" si="74"/>
        <v>27</v>
      </c>
      <c r="C4599" s="9" t="s">
        <v>469</v>
      </c>
      <c r="D4599" s="9" t="s">
        <v>93</v>
      </c>
      <c r="E4599" s="9" t="s">
        <v>2793</v>
      </c>
      <c r="F4599" s="9" t="s">
        <v>2794</v>
      </c>
      <c r="G4599" s="10">
        <v>14</v>
      </c>
      <c r="H4599" s="9" t="s">
        <v>94</v>
      </c>
      <c r="I4599" s="10">
        <v>381</v>
      </c>
      <c r="J4599" s="11">
        <v>0.04</v>
      </c>
      <c r="K4599" s="9" t="s">
        <v>94</v>
      </c>
      <c r="L4599" s="9" t="s">
        <v>95</v>
      </c>
    </row>
    <row r="4600" spans="1:12" x14ac:dyDescent="0.2">
      <c r="A4600" t="str">
        <f>VLOOKUP(B4600,StateFIPS!A$2:B$52,2)</f>
        <v>Indiana</v>
      </c>
      <c r="B4600">
        <f t="shared" si="74"/>
        <v>18</v>
      </c>
      <c r="C4600" s="9" t="s">
        <v>1607</v>
      </c>
      <c r="D4600" s="9" t="s">
        <v>93</v>
      </c>
      <c r="E4600" s="9" t="s">
        <v>2793</v>
      </c>
      <c r="F4600" s="9" t="s">
        <v>2794</v>
      </c>
      <c r="G4600" s="10">
        <v>5203</v>
      </c>
      <c r="H4600" s="9" t="s">
        <v>94</v>
      </c>
      <c r="I4600" s="10">
        <v>145044</v>
      </c>
      <c r="J4600" s="11">
        <v>0.04</v>
      </c>
      <c r="K4600" s="9" t="s">
        <v>94</v>
      </c>
      <c r="L4600" s="9" t="s">
        <v>95</v>
      </c>
    </row>
    <row r="4601" spans="1:12" x14ac:dyDescent="0.2">
      <c r="A4601" t="str">
        <f>VLOOKUP(B4601,StateFIPS!A$2:B$52,2)</f>
        <v>Texas</v>
      </c>
      <c r="B4601">
        <f t="shared" si="74"/>
        <v>48</v>
      </c>
      <c r="C4601" s="9" t="s">
        <v>844</v>
      </c>
      <c r="D4601" s="9" t="s">
        <v>93</v>
      </c>
      <c r="E4601" s="9" t="s">
        <v>2793</v>
      </c>
      <c r="F4601" s="9" t="s">
        <v>2794</v>
      </c>
      <c r="G4601" s="10">
        <v>2191</v>
      </c>
      <c r="H4601" s="9" t="s">
        <v>94</v>
      </c>
      <c r="I4601" s="10">
        <v>61077</v>
      </c>
      <c r="J4601" s="11">
        <v>0.04</v>
      </c>
      <c r="K4601" s="9" t="s">
        <v>94</v>
      </c>
      <c r="L4601" s="9" t="s">
        <v>95</v>
      </c>
    </row>
    <row r="4602" spans="1:12" x14ac:dyDescent="0.2">
      <c r="A4602" t="str">
        <f>VLOOKUP(B4602,StateFIPS!A$2:B$52,2)</f>
        <v>Indiana</v>
      </c>
      <c r="B4602">
        <f t="shared" si="74"/>
        <v>18</v>
      </c>
      <c r="C4602" s="9" t="s">
        <v>1682</v>
      </c>
      <c r="D4602" s="9" t="s">
        <v>93</v>
      </c>
      <c r="E4602" s="9" t="s">
        <v>2793</v>
      </c>
      <c r="F4602" s="9" t="s">
        <v>2794</v>
      </c>
      <c r="G4602" s="10">
        <v>5203</v>
      </c>
      <c r="H4602" s="9" t="s">
        <v>94</v>
      </c>
      <c r="I4602" s="10">
        <v>145044</v>
      </c>
      <c r="J4602" s="11">
        <v>0.04</v>
      </c>
      <c r="K4602" s="9" t="s">
        <v>94</v>
      </c>
      <c r="L4602" s="9" t="s">
        <v>95</v>
      </c>
    </row>
    <row r="4603" spans="1:12" x14ac:dyDescent="0.2">
      <c r="A4603" t="str">
        <f>VLOOKUP(B4603,StateFIPS!A$2:B$52,2)</f>
        <v>Iowa</v>
      </c>
      <c r="B4603">
        <f t="shared" si="74"/>
        <v>19</v>
      </c>
      <c r="C4603" s="9" t="s">
        <v>218</v>
      </c>
      <c r="D4603" s="9" t="s">
        <v>93</v>
      </c>
      <c r="E4603" s="9" t="s">
        <v>2793</v>
      </c>
      <c r="F4603" s="9" t="s">
        <v>2794</v>
      </c>
      <c r="G4603" s="10">
        <v>1413</v>
      </c>
      <c r="H4603" s="9" t="s">
        <v>94</v>
      </c>
      <c r="I4603" s="10">
        <v>39388</v>
      </c>
      <c r="J4603" s="11">
        <v>0.04</v>
      </c>
      <c r="K4603" s="9" t="s">
        <v>94</v>
      </c>
      <c r="L4603" s="9" t="s">
        <v>95</v>
      </c>
    </row>
    <row r="4604" spans="1:12" x14ac:dyDescent="0.2">
      <c r="A4604" t="str">
        <f>VLOOKUP(B4604,StateFIPS!A$2:B$52,2)</f>
        <v>Virginia</v>
      </c>
      <c r="B4604">
        <f t="shared" si="74"/>
        <v>51</v>
      </c>
      <c r="C4604" s="9" t="s">
        <v>2563</v>
      </c>
      <c r="D4604" s="9" t="s">
        <v>93</v>
      </c>
      <c r="E4604" s="9" t="s">
        <v>2793</v>
      </c>
      <c r="F4604" s="9" t="s">
        <v>2794</v>
      </c>
      <c r="G4604" s="10">
        <v>1348</v>
      </c>
      <c r="H4604" s="9" t="s">
        <v>94</v>
      </c>
      <c r="I4604" s="10">
        <v>37574</v>
      </c>
      <c r="J4604" s="11">
        <v>0.04</v>
      </c>
      <c r="K4604" s="9" t="s">
        <v>94</v>
      </c>
      <c r="L4604" s="9" t="s">
        <v>95</v>
      </c>
    </row>
    <row r="4605" spans="1:12" x14ac:dyDescent="0.2">
      <c r="A4605" t="str">
        <f>VLOOKUP(B4605,StateFIPS!A$2:B$52,2)</f>
        <v>Minnesota</v>
      </c>
      <c r="B4605">
        <f t="shared" si="74"/>
        <v>27</v>
      </c>
      <c r="C4605" s="9" t="s">
        <v>1567</v>
      </c>
      <c r="D4605" s="9" t="s">
        <v>93</v>
      </c>
      <c r="E4605" s="9" t="s">
        <v>2793</v>
      </c>
      <c r="F4605" s="9" t="s">
        <v>2794</v>
      </c>
      <c r="G4605" s="10">
        <v>39</v>
      </c>
      <c r="H4605" s="9" t="s">
        <v>94</v>
      </c>
      <c r="I4605" s="10">
        <v>1075</v>
      </c>
      <c r="J4605" s="11">
        <v>0.04</v>
      </c>
      <c r="K4605" s="9" t="s">
        <v>94</v>
      </c>
      <c r="L4605" s="9" t="s">
        <v>95</v>
      </c>
    </row>
    <row r="4606" spans="1:12" x14ac:dyDescent="0.2">
      <c r="A4606" t="str">
        <f>VLOOKUP(B4606,StateFIPS!A$2:B$52,2)</f>
        <v>Virginia</v>
      </c>
      <c r="B4606">
        <f t="shared" si="74"/>
        <v>51</v>
      </c>
      <c r="C4606" s="9" t="s">
        <v>2657</v>
      </c>
      <c r="D4606" s="9" t="s">
        <v>93</v>
      </c>
      <c r="E4606" s="9" t="s">
        <v>2793</v>
      </c>
      <c r="F4606" s="9" t="s">
        <v>2794</v>
      </c>
      <c r="G4606" s="10">
        <v>1348</v>
      </c>
      <c r="H4606" s="9" t="s">
        <v>94</v>
      </c>
      <c r="I4606" s="10">
        <v>37574</v>
      </c>
      <c r="J4606" s="11">
        <v>0.04</v>
      </c>
      <c r="K4606" s="9" t="s">
        <v>94</v>
      </c>
      <c r="L4606" s="9" t="s">
        <v>95</v>
      </c>
    </row>
    <row r="4607" spans="1:12" x14ac:dyDescent="0.2">
      <c r="A4607" t="str">
        <f>VLOOKUP(B4607,StateFIPS!A$2:B$52,2)</f>
        <v>Minnesota</v>
      </c>
      <c r="B4607">
        <f t="shared" si="74"/>
        <v>27</v>
      </c>
      <c r="C4607" s="9" t="s">
        <v>1532</v>
      </c>
      <c r="D4607" s="9" t="s">
        <v>93</v>
      </c>
      <c r="E4607" s="9" t="s">
        <v>2793</v>
      </c>
      <c r="F4607" s="9" t="s">
        <v>2794</v>
      </c>
      <c r="G4607" s="10">
        <v>150</v>
      </c>
      <c r="H4607" s="9" t="s">
        <v>94</v>
      </c>
      <c r="I4607" s="10">
        <v>4189</v>
      </c>
      <c r="J4607" s="11">
        <v>0.04</v>
      </c>
      <c r="K4607" s="9" t="s">
        <v>94</v>
      </c>
      <c r="L4607" s="9" t="s">
        <v>95</v>
      </c>
    </row>
    <row r="4608" spans="1:12" x14ac:dyDescent="0.2">
      <c r="A4608" t="str">
        <f>VLOOKUP(B4608,StateFIPS!A$2:B$52,2)</f>
        <v>Mississippi</v>
      </c>
      <c r="B4608">
        <f t="shared" si="74"/>
        <v>28</v>
      </c>
      <c r="C4608" s="9" t="s">
        <v>1474</v>
      </c>
      <c r="D4608" s="9" t="s">
        <v>93</v>
      </c>
      <c r="E4608" s="9" t="s">
        <v>2793</v>
      </c>
      <c r="F4608" s="9" t="s">
        <v>2794</v>
      </c>
      <c r="G4608" s="10">
        <v>112400</v>
      </c>
      <c r="H4608" s="9" t="s">
        <v>94</v>
      </c>
      <c r="I4608" s="10">
        <v>3133327</v>
      </c>
      <c r="J4608" s="11">
        <v>0.04</v>
      </c>
      <c r="K4608" s="9" t="s">
        <v>94</v>
      </c>
      <c r="L4608" s="9" t="s">
        <v>95</v>
      </c>
    </row>
    <row r="4609" spans="1:12" x14ac:dyDescent="0.2">
      <c r="A4609" t="str">
        <f>VLOOKUP(B4609,StateFIPS!A$2:B$52,2)</f>
        <v>Minnesota</v>
      </c>
      <c r="B4609">
        <f t="shared" si="74"/>
        <v>27</v>
      </c>
      <c r="C4609" s="9" t="s">
        <v>1836</v>
      </c>
      <c r="D4609" s="9" t="s">
        <v>93</v>
      </c>
      <c r="E4609" s="9" t="s">
        <v>2793</v>
      </c>
      <c r="F4609" s="9" t="s">
        <v>2794</v>
      </c>
      <c r="G4609" s="10">
        <v>151</v>
      </c>
      <c r="H4609" s="9" t="s">
        <v>94</v>
      </c>
      <c r="I4609" s="10">
        <v>4218</v>
      </c>
      <c r="J4609" s="11">
        <v>0.04</v>
      </c>
      <c r="K4609" s="9" t="s">
        <v>94</v>
      </c>
      <c r="L4609" s="9" t="s">
        <v>95</v>
      </c>
    </row>
    <row r="4610" spans="1:12" x14ac:dyDescent="0.2">
      <c r="A4610" t="str">
        <f>VLOOKUP(B4610,StateFIPS!A$2:B$52,2)</f>
        <v>Minnesota</v>
      </c>
      <c r="B4610">
        <f t="shared" si="74"/>
        <v>27</v>
      </c>
      <c r="C4610" s="9" t="s">
        <v>1861</v>
      </c>
      <c r="D4610" s="9" t="s">
        <v>93</v>
      </c>
      <c r="E4610" s="9" t="s">
        <v>2793</v>
      </c>
      <c r="F4610" s="9" t="s">
        <v>2794</v>
      </c>
      <c r="G4610" s="10">
        <v>99</v>
      </c>
      <c r="H4610" s="9" t="s">
        <v>94</v>
      </c>
      <c r="I4610" s="10">
        <v>2773</v>
      </c>
      <c r="J4610" s="11">
        <v>0.04</v>
      </c>
      <c r="K4610" s="9" t="s">
        <v>94</v>
      </c>
      <c r="L4610" s="9" t="s">
        <v>95</v>
      </c>
    </row>
    <row r="4611" spans="1:12" x14ac:dyDescent="0.2">
      <c r="A4611" t="str">
        <f>VLOOKUP(B4611,StateFIPS!A$2:B$52,2)</f>
        <v>Indiana</v>
      </c>
      <c r="B4611">
        <f t="shared" ref="B4611:B4674" si="75">VALUE(LEFT(C4611,2))</f>
        <v>18</v>
      </c>
      <c r="C4611" s="9" t="s">
        <v>1627</v>
      </c>
      <c r="D4611" s="9" t="s">
        <v>93</v>
      </c>
      <c r="E4611" s="9" t="s">
        <v>2793</v>
      </c>
      <c r="F4611" s="9" t="s">
        <v>2794</v>
      </c>
      <c r="G4611" s="10">
        <v>5203</v>
      </c>
      <c r="H4611" s="9" t="s">
        <v>94</v>
      </c>
      <c r="I4611" s="10">
        <v>145044</v>
      </c>
      <c r="J4611" s="11">
        <v>0.04</v>
      </c>
      <c r="K4611" s="9" t="s">
        <v>94</v>
      </c>
      <c r="L4611" s="9" t="s">
        <v>95</v>
      </c>
    </row>
    <row r="4612" spans="1:12" x14ac:dyDescent="0.2">
      <c r="A4612" t="str">
        <f>VLOOKUP(B4612,StateFIPS!A$2:B$52,2)</f>
        <v>Alabama</v>
      </c>
      <c r="B4612">
        <f t="shared" si="75"/>
        <v>1</v>
      </c>
      <c r="C4612" s="9" t="s">
        <v>108</v>
      </c>
      <c r="D4612" s="9" t="s">
        <v>93</v>
      </c>
      <c r="E4612" s="9" t="s">
        <v>2793</v>
      </c>
      <c r="F4612" s="9" t="s">
        <v>2794</v>
      </c>
      <c r="G4612" s="10">
        <v>125515</v>
      </c>
      <c r="H4612" s="9" t="s">
        <v>94</v>
      </c>
      <c r="I4612" s="10">
        <v>3498939</v>
      </c>
      <c r="J4612" s="11">
        <v>0.04</v>
      </c>
      <c r="K4612" s="9" t="s">
        <v>94</v>
      </c>
      <c r="L4612" s="9" t="s">
        <v>95</v>
      </c>
    </row>
    <row r="4613" spans="1:12" x14ac:dyDescent="0.2">
      <c r="A4613" t="str">
        <f>VLOOKUP(B4613,StateFIPS!A$2:B$52,2)</f>
        <v>Texas</v>
      </c>
      <c r="B4613">
        <f t="shared" si="75"/>
        <v>48</v>
      </c>
      <c r="C4613" s="9" t="s">
        <v>2718</v>
      </c>
      <c r="D4613" s="9" t="s">
        <v>93</v>
      </c>
      <c r="E4613" s="9" t="s">
        <v>2793</v>
      </c>
      <c r="F4613" s="9" t="s">
        <v>2794</v>
      </c>
      <c r="G4613" s="10">
        <v>2191</v>
      </c>
      <c r="H4613" s="9" t="s">
        <v>94</v>
      </c>
      <c r="I4613" s="10">
        <v>61077</v>
      </c>
      <c r="J4613" s="11">
        <v>0.04</v>
      </c>
      <c r="K4613" s="9" t="s">
        <v>94</v>
      </c>
      <c r="L4613" s="9" t="s">
        <v>95</v>
      </c>
    </row>
    <row r="4614" spans="1:12" x14ac:dyDescent="0.2">
      <c r="A4614" t="str">
        <f>VLOOKUP(B4614,StateFIPS!A$2:B$52,2)</f>
        <v>Minnesota</v>
      </c>
      <c r="B4614">
        <f t="shared" si="75"/>
        <v>27</v>
      </c>
      <c r="C4614" s="9" t="s">
        <v>468</v>
      </c>
      <c r="D4614" s="9" t="s">
        <v>93</v>
      </c>
      <c r="E4614" s="9" t="s">
        <v>2793</v>
      </c>
      <c r="F4614" s="9" t="s">
        <v>2794</v>
      </c>
      <c r="G4614" s="10">
        <v>1182</v>
      </c>
      <c r="H4614" s="9" t="s">
        <v>94</v>
      </c>
      <c r="I4614" s="10">
        <v>32945</v>
      </c>
      <c r="J4614" s="11">
        <v>0.04</v>
      </c>
      <c r="K4614" s="9" t="s">
        <v>94</v>
      </c>
      <c r="L4614" s="9" t="s">
        <v>95</v>
      </c>
    </row>
    <row r="4615" spans="1:12" x14ac:dyDescent="0.2">
      <c r="A4615" t="str">
        <f>VLOOKUP(B4615,StateFIPS!A$2:B$52,2)</f>
        <v>Minnesota</v>
      </c>
      <c r="B4615">
        <f t="shared" si="75"/>
        <v>27</v>
      </c>
      <c r="C4615" s="9" t="s">
        <v>1576</v>
      </c>
      <c r="D4615" s="9" t="s">
        <v>93</v>
      </c>
      <c r="E4615" s="9" t="s">
        <v>2793</v>
      </c>
      <c r="F4615" s="9" t="s">
        <v>2794</v>
      </c>
      <c r="G4615" s="10">
        <v>102</v>
      </c>
      <c r="H4615" s="9" t="s">
        <v>94</v>
      </c>
      <c r="I4615" s="10">
        <v>2857</v>
      </c>
      <c r="J4615" s="11">
        <v>0.04</v>
      </c>
      <c r="K4615" s="9" t="s">
        <v>94</v>
      </c>
      <c r="L4615" s="9" t="s">
        <v>95</v>
      </c>
    </row>
    <row r="4616" spans="1:12" x14ac:dyDescent="0.2">
      <c r="A4616" t="str">
        <f>VLOOKUP(B4616,StateFIPS!A$2:B$52,2)</f>
        <v>Virginia</v>
      </c>
      <c r="B4616">
        <f t="shared" si="75"/>
        <v>51</v>
      </c>
      <c r="C4616" s="9" t="s">
        <v>2582</v>
      </c>
      <c r="D4616" s="9" t="s">
        <v>93</v>
      </c>
      <c r="E4616" s="9" t="s">
        <v>2793</v>
      </c>
      <c r="F4616" s="9" t="s">
        <v>2794</v>
      </c>
      <c r="G4616" s="10">
        <v>1348</v>
      </c>
      <c r="H4616" s="9" t="s">
        <v>94</v>
      </c>
      <c r="I4616" s="10">
        <v>37574</v>
      </c>
      <c r="J4616" s="11">
        <v>0.04</v>
      </c>
      <c r="K4616" s="9" t="s">
        <v>94</v>
      </c>
      <c r="L4616" s="9" t="s">
        <v>95</v>
      </c>
    </row>
    <row r="4617" spans="1:12" x14ac:dyDescent="0.2">
      <c r="A4617" t="str">
        <f>VLOOKUP(B4617,StateFIPS!A$2:B$52,2)</f>
        <v>Georgia</v>
      </c>
      <c r="B4617">
        <f t="shared" si="75"/>
        <v>13</v>
      </c>
      <c r="C4617" s="9" t="s">
        <v>2021</v>
      </c>
      <c r="D4617" s="9" t="s">
        <v>93</v>
      </c>
      <c r="E4617" s="9" t="s">
        <v>2793</v>
      </c>
      <c r="F4617" s="9" t="s">
        <v>2794</v>
      </c>
      <c r="G4617" s="10">
        <v>416635</v>
      </c>
      <c r="H4617" s="9" t="s">
        <v>94</v>
      </c>
      <c r="I4617" s="10">
        <v>11614400</v>
      </c>
      <c r="J4617" s="11">
        <v>0.04</v>
      </c>
      <c r="K4617" s="9" t="s">
        <v>94</v>
      </c>
      <c r="L4617" s="9" t="s">
        <v>95</v>
      </c>
    </row>
    <row r="4618" spans="1:12" x14ac:dyDescent="0.2">
      <c r="A4618" t="str">
        <f>VLOOKUP(B4618,StateFIPS!A$2:B$52,2)</f>
        <v>Minnesota</v>
      </c>
      <c r="B4618">
        <f t="shared" si="75"/>
        <v>27</v>
      </c>
      <c r="C4618" s="9" t="s">
        <v>1570</v>
      </c>
      <c r="D4618" s="9" t="s">
        <v>93</v>
      </c>
      <c r="E4618" s="9" t="s">
        <v>2793</v>
      </c>
      <c r="F4618" s="9" t="s">
        <v>2794</v>
      </c>
      <c r="G4618" s="10">
        <v>1182</v>
      </c>
      <c r="H4618" s="9" t="s">
        <v>94</v>
      </c>
      <c r="I4618" s="10">
        <v>32945</v>
      </c>
      <c r="J4618" s="11">
        <v>0.04</v>
      </c>
      <c r="K4618" s="9" t="s">
        <v>94</v>
      </c>
      <c r="L4618" s="9" t="s">
        <v>95</v>
      </c>
    </row>
    <row r="4619" spans="1:12" x14ac:dyDescent="0.2">
      <c r="A4619" t="str">
        <f>VLOOKUP(B4619,StateFIPS!A$2:B$52,2)</f>
        <v>Indiana</v>
      </c>
      <c r="B4619">
        <f t="shared" si="75"/>
        <v>18</v>
      </c>
      <c r="C4619" s="9" t="s">
        <v>232</v>
      </c>
      <c r="D4619" s="9" t="s">
        <v>93</v>
      </c>
      <c r="E4619" s="9" t="s">
        <v>2793</v>
      </c>
      <c r="F4619" s="9" t="s">
        <v>2794</v>
      </c>
      <c r="G4619" s="10">
        <v>5203</v>
      </c>
      <c r="H4619" s="9" t="s">
        <v>94</v>
      </c>
      <c r="I4619" s="10">
        <v>145044</v>
      </c>
      <c r="J4619" s="11">
        <v>0.04</v>
      </c>
      <c r="K4619" s="9" t="s">
        <v>94</v>
      </c>
      <c r="L4619" s="9" t="s">
        <v>95</v>
      </c>
    </row>
    <row r="4620" spans="1:12" x14ac:dyDescent="0.2">
      <c r="A4620" t="str">
        <f>VLOOKUP(B4620,StateFIPS!A$2:B$52,2)</f>
        <v>Iowa</v>
      </c>
      <c r="B4620">
        <f t="shared" si="75"/>
        <v>19</v>
      </c>
      <c r="C4620" s="9" t="s">
        <v>1666</v>
      </c>
      <c r="D4620" s="9" t="s">
        <v>93</v>
      </c>
      <c r="E4620" s="9" t="s">
        <v>2793</v>
      </c>
      <c r="F4620" s="9" t="s">
        <v>2794</v>
      </c>
      <c r="G4620" s="10">
        <v>3802</v>
      </c>
      <c r="H4620" s="9" t="s">
        <v>94</v>
      </c>
      <c r="I4620" s="10">
        <v>105993</v>
      </c>
      <c r="J4620" s="11">
        <v>0.04</v>
      </c>
      <c r="K4620" s="9" t="s">
        <v>94</v>
      </c>
      <c r="L4620" s="9" t="s">
        <v>95</v>
      </c>
    </row>
    <row r="4621" spans="1:12" x14ac:dyDescent="0.2">
      <c r="A4621" t="str">
        <f>VLOOKUP(B4621,StateFIPS!A$2:B$52,2)</f>
        <v>Indiana</v>
      </c>
      <c r="B4621">
        <f t="shared" si="75"/>
        <v>18</v>
      </c>
      <c r="C4621" s="9" t="s">
        <v>1598</v>
      </c>
      <c r="D4621" s="9" t="s">
        <v>93</v>
      </c>
      <c r="E4621" s="9" t="s">
        <v>2793</v>
      </c>
      <c r="F4621" s="9" t="s">
        <v>2794</v>
      </c>
      <c r="G4621" s="10">
        <v>5203</v>
      </c>
      <c r="H4621" s="9" t="s">
        <v>94</v>
      </c>
      <c r="I4621" s="10">
        <v>145044</v>
      </c>
      <c r="J4621" s="11">
        <v>0.04</v>
      </c>
      <c r="K4621" s="9" t="s">
        <v>94</v>
      </c>
      <c r="L4621" s="9" t="s">
        <v>95</v>
      </c>
    </row>
    <row r="4622" spans="1:12" x14ac:dyDescent="0.2">
      <c r="A4622" t="str">
        <f>VLOOKUP(B4622,StateFIPS!A$2:B$52,2)</f>
        <v>Arkansas</v>
      </c>
      <c r="B4622">
        <f t="shared" si="75"/>
        <v>5</v>
      </c>
      <c r="C4622" s="9" t="s">
        <v>638</v>
      </c>
      <c r="D4622" s="9" t="s">
        <v>93</v>
      </c>
      <c r="E4622" s="9" t="s">
        <v>2793</v>
      </c>
      <c r="F4622" s="9" t="s">
        <v>2794</v>
      </c>
      <c r="G4622" s="10">
        <v>10879</v>
      </c>
      <c r="H4622" s="9" t="s">
        <v>94</v>
      </c>
      <c r="I4622" s="10">
        <v>303268</v>
      </c>
      <c r="J4622" s="11">
        <v>0.04</v>
      </c>
      <c r="K4622" s="9" t="s">
        <v>94</v>
      </c>
      <c r="L4622" s="9" t="s">
        <v>95</v>
      </c>
    </row>
    <row r="4623" spans="1:12" x14ac:dyDescent="0.2">
      <c r="A4623" t="str">
        <f>VLOOKUP(B4623,StateFIPS!A$2:B$52,2)</f>
        <v>Mississippi</v>
      </c>
      <c r="B4623">
        <f t="shared" si="75"/>
        <v>28</v>
      </c>
      <c r="C4623" s="9" t="s">
        <v>434</v>
      </c>
      <c r="D4623" s="9" t="s">
        <v>93</v>
      </c>
      <c r="E4623" s="9" t="s">
        <v>2793</v>
      </c>
      <c r="F4623" s="9" t="s">
        <v>2794</v>
      </c>
      <c r="G4623" s="10">
        <v>2640</v>
      </c>
      <c r="H4623" s="9" t="s">
        <v>94</v>
      </c>
      <c r="I4623" s="10">
        <v>73585</v>
      </c>
      <c r="J4623" s="11">
        <v>0.04</v>
      </c>
      <c r="K4623" s="9" t="s">
        <v>94</v>
      </c>
      <c r="L4623" s="9" t="s">
        <v>95</v>
      </c>
    </row>
    <row r="4624" spans="1:12" x14ac:dyDescent="0.2">
      <c r="A4624" t="str">
        <f>VLOOKUP(B4624,StateFIPS!A$2:B$52,2)</f>
        <v>Georgia</v>
      </c>
      <c r="B4624">
        <f t="shared" si="75"/>
        <v>13</v>
      </c>
      <c r="C4624" s="9" t="s">
        <v>2018</v>
      </c>
      <c r="D4624" s="9" t="s">
        <v>93</v>
      </c>
      <c r="E4624" s="9" t="s">
        <v>2793</v>
      </c>
      <c r="F4624" s="9" t="s">
        <v>2794</v>
      </c>
      <c r="G4624" s="10">
        <v>5158</v>
      </c>
      <c r="H4624" s="9" t="s">
        <v>94</v>
      </c>
      <c r="I4624" s="10">
        <v>143776</v>
      </c>
      <c r="J4624" s="11">
        <v>0.04</v>
      </c>
      <c r="K4624" s="9" t="s">
        <v>94</v>
      </c>
      <c r="L4624" s="9" t="s">
        <v>95</v>
      </c>
    </row>
    <row r="4625" spans="1:12" x14ac:dyDescent="0.2">
      <c r="A4625" t="str">
        <f>VLOOKUP(B4625,StateFIPS!A$2:B$52,2)</f>
        <v>Texas</v>
      </c>
      <c r="B4625">
        <f t="shared" si="75"/>
        <v>48</v>
      </c>
      <c r="C4625" s="9" t="s">
        <v>822</v>
      </c>
      <c r="D4625" s="9" t="s">
        <v>93</v>
      </c>
      <c r="E4625" s="9" t="s">
        <v>2793</v>
      </c>
      <c r="F4625" s="9" t="s">
        <v>2794</v>
      </c>
      <c r="G4625" s="10">
        <v>2191</v>
      </c>
      <c r="H4625" s="9" t="s">
        <v>94</v>
      </c>
      <c r="I4625" s="10">
        <v>61077</v>
      </c>
      <c r="J4625" s="11">
        <v>0.04</v>
      </c>
      <c r="K4625" s="9" t="s">
        <v>94</v>
      </c>
      <c r="L4625" s="9" t="s">
        <v>95</v>
      </c>
    </row>
    <row r="4626" spans="1:12" x14ac:dyDescent="0.2">
      <c r="A4626" t="str">
        <f>VLOOKUP(B4626,StateFIPS!A$2:B$52,2)</f>
        <v>Minnesota</v>
      </c>
      <c r="B4626">
        <f t="shared" si="75"/>
        <v>27</v>
      </c>
      <c r="C4626" s="9" t="s">
        <v>465</v>
      </c>
      <c r="D4626" s="9" t="s">
        <v>93</v>
      </c>
      <c r="E4626" s="9" t="s">
        <v>2793</v>
      </c>
      <c r="F4626" s="9" t="s">
        <v>2794</v>
      </c>
      <c r="G4626" s="10">
        <v>1182</v>
      </c>
      <c r="H4626" s="9" t="s">
        <v>94</v>
      </c>
      <c r="I4626" s="10">
        <v>32945</v>
      </c>
      <c r="J4626" s="11">
        <v>0.04</v>
      </c>
      <c r="K4626" s="9" t="s">
        <v>94</v>
      </c>
      <c r="L4626" s="9" t="s">
        <v>95</v>
      </c>
    </row>
    <row r="4627" spans="1:12" x14ac:dyDescent="0.2">
      <c r="A4627" t="str">
        <f>VLOOKUP(B4627,StateFIPS!A$2:B$52,2)</f>
        <v>Minnesota</v>
      </c>
      <c r="B4627">
        <f t="shared" si="75"/>
        <v>27</v>
      </c>
      <c r="C4627" s="9" t="s">
        <v>1874</v>
      </c>
      <c r="D4627" s="9" t="s">
        <v>93</v>
      </c>
      <c r="E4627" s="9" t="s">
        <v>2793</v>
      </c>
      <c r="F4627" s="9" t="s">
        <v>2794</v>
      </c>
      <c r="G4627" s="10">
        <v>1182</v>
      </c>
      <c r="H4627" s="9" t="s">
        <v>94</v>
      </c>
      <c r="I4627" s="10">
        <v>32945</v>
      </c>
      <c r="J4627" s="11">
        <v>0.04</v>
      </c>
      <c r="K4627" s="9" t="s">
        <v>94</v>
      </c>
      <c r="L4627" s="9" t="s">
        <v>95</v>
      </c>
    </row>
    <row r="4628" spans="1:12" x14ac:dyDescent="0.2">
      <c r="A4628" t="str">
        <f>VLOOKUP(B4628,StateFIPS!A$2:B$52,2)</f>
        <v>Indiana</v>
      </c>
      <c r="B4628">
        <f t="shared" si="75"/>
        <v>18</v>
      </c>
      <c r="C4628" s="9" t="s">
        <v>1644</v>
      </c>
      <c r="D4628" s="9" t="s">
        <v>93</v>
      </c>
      <c r="E4628" s="9" t="s">
        <v>2793</v>
      </c>
      <c r="F4628" s="9" t="s">
        <v>2794</v>
      </c>
      <c r="G4628" s="10">
        <v>5203</v>
      </c>
      <c r="H4628" s="9" t="s">
        <v>94</v>
      </c>
      <c r="I4628" s="10">
        <v>145044</v>
      </c>
      <c r="J4628" s="11">
        <v>0.04</v>
      </c>
      <c r="K4628" s="9" t="s">
        <v>94</v>
      </c>
      <c r="L4628" s="9" t="s">
        <v>95</v>
      </c>
    </row>
    <row r="4629" spans="1:12" x14ac:dyDescent="0.2">
      <c r="A4629" t="str">
        <f>VLOOKUP(B4629,StateFIPS!A$2:B$52,2)</f>
        <v>Texas</v>
      </c>
      <c r="B4629">
        <f t="shared" si="75"/>
        <v>48</v>
      </c>
      <c r="C4629" s="9" t="s">
        <v>2294</v>
      </c>
      <c r="D4629" s="9" t="s">
        <v>93</v>
      </c>
      <c r="E4629" s="9" t="s">
        <v>2793</v>
      </c>
      <c r="F4629" s="9" t="s">
        <v>2794</v>
      </c>
      <c r="G4629" s="10">
        <v>64</v>
      </c>
      <c r="H4629" s="9" t="s">
        <v>94</v>
      </c>
      <c r="I4629" s="10">
        <v>1777</v>
      </c>
      <c r="J4629" s="11">
        <v>0.04</v>
      </c>
      <c r="K4629" s="9" t="s">
        <v>94</v>
      </c>
      <c r="L4629" s="9" t="s">
        <v>95</v>
      </c>
    </row>
    <row r="4630" spans="1:12" x14ac:dyDescent="0.2">
      <c r="A4630" t="str">
        <f>VLOOKUP(B4630,StateFIPS!A$2:B$52,2)</f>
        <v>Minnesota</v>
      </c>
      <c r="B4630">
        <f t="shared" si="75"/>
        <v>27</v>
      </c>
      <c r="C4630" s="9" t="s">
        <v>1900</v>
      </c>
      <c r="D4630" s="9" t="s">
        <v>93</v>
      </c>
      <c r="E4630" s="9" t="s">
        <v>2793</v>
      </c>
      <c r="F4630" s="9" t="s">
        <v>2794</v>
      </c>
      <c r="G4630" s="10">
        <v>37</v>
      </c>
      <c r="H4630" s="9" t="s">
        <v>94</v>
      </c>
      <c r="I4630" s="10">
        <v>1023</v>
      </c>
      <c r="J4630" s="11">
        <v>0.04</v>
      </c>
      <c r="K4630" s="9" t="s">
        <v>94</v>
      </c>
      <c r="L4630" s="9" t="s">
        <v>95</v>
      </c>
    </row>
    <row r="4631" spans="1:12" x14ac:dyDescent="0.2">
      <c r="A4631" t="str">
        <f>VLOOKUP(B4631,StateFIPS!A$2:B$52,2)</f>
        <v>Texas</v>
      </c>
      <c r="B4631">
        <f t="shared" si="75"/>
        <v>48</v>
      </c>
      <c r="C4631" s="9" t="s">
        <v>2275</v>
      </c>
      <c r="D4631" s="9" t="s">
        <v>93</v>
      </c>
      <c r="E4631" s="9" t="s">
        <v>2793</v>
      </c>
      <c r="F4631" s="9" t="s">
        <v>2794</v>
      </c>
      <c r="G4631" s="10">
        <v>679927</v>
      </c>
      <c r="H4631" s="9" t="s">
        <v>94</v>
      </c>
      <c r="I4631" s="10">
        <v>18954106</v>
      </c>
      <c r="J4631" s="11">
        <v>0.04</v>
      </c>
      <c r="K4631" s="9" t="s">
        <v>94</v>
      </c>
      <c r="L4631" s="9" t="s">
        <v>95</v>
      </c>
    </row>
    <row r="4632" spans="1:12" x14ac:dyDescent="0.2">
      <c r="A4632" t="str">
        <f>VLOOKUP(B4632,StateFIPS!A$2:B$52,2)</f>
        <v>Indiana</v>
      </c>
      <c r="B4632">
        <f t="shared" si="75"/>
        <v>18</v>
      </c>
      <c r="C4632" s="9" t="s">
        <v>1677</v>
      </c>
      <c r="D4632" s="9" t="s">
        <v>93</v>
      </c>
      <c r="E4632" s="9" t="s">
        <v>2793</v>
      </c>
      <c r="F4632" s="9" t="s">
        <v>2794</v>
      </c>
      <c r="G4632" s="10">
        <v>5203</v>
      </c>
      <c r="H4632" s="9" t="s">
        <v>94</v>
      </c>
      <c r="I4632" s="10">
        <v>145044</v>
      </c>
      <c r="J4632" s="11">
        <v>0.04</v>
      </c>
      <c r="K4632" s="9" t="s">
        <v>94</v>
      </c>
      <c r="L4632" s="9" t="s">
        <v>95</v>
      </c>
    </row>
    <row r="4633" spans="1:12" x14ac:dyDescent="0.2">
      <c r="A4633" t="str">
        <f>VLOOKUP(B4633,StateFIPS!A$2:B$52,2)</f>
        <v>Iowa</v>
      </c>
      <c r="B4633">
        <f t="shared" si="75"/>
        <v>19</v>
      </c>
      <c r="C4633" s="9" t="s">
        <v>220</v>
      </c>
      <c r="D4633" s="9" t="s">
        <v>93</v>
      </c>
      <c r="E4633" s="9" t="s">
        <v>2793</v>
      </c>
      <c r="F4633" s="9" t="s">
        <v>2794</v>
      </c>
      <c r="G4633" s="10">
        <v>851</v>
      </c>
      <c r="H4633" s="9" t="s">
        <v>94</v>
      </c>
      <c r="I4633" s="10">
        <v>23712</v>
      </c>
      <c r="J4633" s="11">
        <v>0.04</v>
      </c>
      <c r="K4633" s="9" t="s">
        <v>94</v>
      </c>
      <c r="L4633" s="9" t="s">
        <v>95</v>
      </c>
    </row>
    <row r="4634" spans="1:12" x14ac:dyDescent="0.2">
      <c r="A4634" t="str">
        <f>VLOOKUP(B4634,StateFIPS!A$2:B$52,2)</f>
        <v>Minnesota</v>
      </c>
      <c r="B4634">
        <f t="shared" si="75"/>
        <v>27</v>
      </c>
      <c r="C4634" s="9" t="s">
        <v>1535</v>
      </c>
      <c r="D4634" s="9" t="s">
        <v>93</v>
      </c>
      <c r="E4634" s="9" t="s">
        <v>2793</v>
      </c>
      <c r="F4634" s="9" t="s">
        <v>2794</v>
      </c>
      <c r="G4634" s="10">
        <v>204</v>
      </c>
      <c r="H4634" s="9" t="s">
        <v>94</v>
      </c>
      <c r="I4634" s="10">
        <v>5693</v>
      </c>
      <c r="J4634" s="11">
        <v>0.04</v>
      </c>
      <c r="K4634" s="9" t="s">
        <v>94</v>
      </c>
      <c r="L4634" s="9" t="s">
        <v>95</v>
      </c>
    </row>
    <row r="4635" spans="1:12" x14ac:dyDescent="0.2">
      <c r="A4635" t="str">
        <f>VLOOKUP(B4635,StateFIPS!A$2:B$52,2)</f>
        <v>Georgia</v>
      </c>
      <c r="B4635">
        <f t="shared" si="75"/>
        <v>13</v>
      </c>
      <c r="C4635" s="9" t="s">
        <v>2026</v>
      </c>
      <c r="D4635" s="9" t="s">
        <v>93</v>
      </c>
      <c r="E4635" s="9" t="s">
        <v>2793</v>
      </c>
      <c r="F4635" s="9" t="s">
        <v>2794</v>
      </c>
      <c r="G4635" s="10">
        <v>509019</v>
      </c>
      <c r="H4635" s="9" t="s">
        <v>94</v>
      </c>
      <c r="I4635" s="10">
        <v>14189757</v>
      </c>
      <c r="J4635" s="11">
        <v>0.04</v>
      </c>
      <c r="K4635" s="9" t="s">
        <v>94</v>
      </c>
      <c r="L4635" s="9" t="s">
        <v>95</v>
      </c>
    </row>
    <row r="4636" spans="1:12" x14ac:dyDescent="0.2">
      <c r="A4636" t="str">
        <f>VLOOKUP(B4636,StateFIPS!A$2:B$52,2)</f>
        <v>Indiana</v>
      </c>
      <c r="B4636">
        <f t="shared" si="75"/>
        <v>18</v>
      </c>
      <c r="C4636" s="9" t="s">
        <v>699</v>
      </c>
      <c r="D4636" s="9" t="s">
        <v>93</v>
      </c>
      <c r="E4636" s="9" t="s">
        <v>2793</v>
      </c>
      <c r="F4636" s="9" t="s">
        <v>2794</v>
      </c>
      <c r="G4636" s="10">
        <v>5203</v>
      </c>
      <c r="H4636" s="9" t="s">
        <v>94</v>
      </c>
      <c r="I4636" s="10">
        <v>145044</v>
      </c>
      <c r="J4636" s="11">
        <v>0.04</v>
      </c>
      <c r="K4636" s="9" t="s">
        <v>94</v>
      </c>
      <c r="L4636" s="9" t="s">
        <v>95</v>
      </c>
    </row>
    <row r="4637" spans="1:12" x14ac:dyDescent="0.2">
      <c r="A4637" t="str">
        <f>VLOOKUP(B4637,StateFIPS!A$2:B$52,2)</f>
        <v>Georgia</v>
      </c>
      <c r="B4637">
        <f t="shared" si="75"/>
        <v>13</v>
      </c>
      <c r="C4637" s="9" t="s">
        <v>738</v>
      </c>
      <c r="D4637" s="9" t="s">
        <v>93</v>
      </c>
      <c r="E4637" s="9" t="s">
        <v>2793</v>
      </c>
      <c r="F4637" s="9" t="s">
        <v>2794</v>
      </c>
      <c r="G4637" s="10">
        <v>274027</v>
      </c>
      <c r="H4637" s="9" t="s">
        <v>94</v>
      </c>
      <c r="I4637" s="10">
        <v>7638964</v>
      </c>
      <c r="J4637" s="11">
        <v>0.04</v>
      </c>
      <c r="K4637" s="9" t="s">
        <v>94</v>
      </c>
      <c r="L4637" s="9" t="s">
        <v>95</v>
      </c>
    </row>
    <row r="4638" spans="1:12" x14ac:dyDescent="0.2">
      <c r="A4638" t="str">
        <f>VLOOKUP(B4638,StateFIPS!A$2:B$52,2)</f>
        <v>Indiana</v>
      </c>
      <c r="B4638">
        <f t="shared" si="75"/>
        <v>18</v>
      </c>
      <c r="C4638" s="9" t="s">
        <v>238</v>
      </c>
      <c r="D4638" s="9" t="s">
        <v>93</v>
      </c>
      <c r="E4638" s="9" t="s">
        <v>2793</v>
      </c>
      <c r="F4638" s="9" t="s">
        <v>2794</v>
      </c>
      <c r="G4638" s="10">
        <v>5203</v>
      </c>
      <c r="H4638" s="9" t="s">
        <v>94</v>
      </c>
      <c r="I4638" s="10">
        <v>145044</v>
      </c>
      <c r="J4638" s="11">
        <v>0.04</v>
      </c>
      <c r="K4638" s="9" t="s">
        <v>94</v>
      </c>
      <c r="L4638" s="9" t="s">
        <v>95</v>
      </c>
    </row>
    <row r="4639" spans="1:12" x14ac:dyDescent="0.2">
      <c r="A4639" t="str">
        <f>VLOOKUP(B4639,StateFIPS!A$2:B$52,2)</f>
        <v>Indiana</v>
      </c>
      <c r="B4639">
        <f t="shared" si="75"/>
        <v>18</v>
      </c>
      <c r="C4639" s="9" t="s">
        <v>1620</v>
      </c>
      <c r="D4639" s="9" t="s">
        <v>93</v>
      </c>
      <c r="E4639" s="9" t="s">
        <v>2793</v>
      </c>
      <c r="F4639" s="9" t="s">
        <v>2794</v>
      </c>
      <c r="G4639" s="10">
        <v>142157</v>
      </c>
      <c r="H4639" s="9" t="s">
        <v>94</v>
      </c>
      <c r="I4639" s="10">
        <v>3962875</v>
      </c>
      <c r="J4639" s="11">
        <v>0.04</v>
      </c>
      <c r="K4639" s="9" t="s">
        <v>94</v>
      </c>
      <c r="L4639" s="9" t="s">
        <v>95</v>
      </c>
    </row>
    <row r="4640" spans="1:12" x14ac:dyDescent="0.2">
      <c r="A4640" t="str">
        <f>VLOOKUP(B4640,StateFIPS!A$2:B$52,2)</f>
        <v>Minnesota</v>
      </c>
      <c r="B4640">
        <f t="shared" si="75"/>
        <v>27</v>
      </c>
      <c r="C4640" s="9" t="s">
        <v>1572</v>
      </c>
      <c r="D4640" s="9" t="s">
        <v>93</v>
      </c>
      <c r="E4640" s="9" t="s">
        <v>2793</v>
      </c>
      <c r="F4640" s="9" t="s">
        <v>2794</v>
      </c>
      <c r="G4640" s="10">
        <v>117174</v>
      </c>
      <c r="H4640" s="9" t="s">
        <v>94</v>
      </c>
      <c r="I4640" s="10">
        <v>3266435</v>
      </c>
      <c r="J4640" s="11">
        <v>0.04</v>
      </c>
      <c r="K4640" s="9" t="s">
        <v>94</v>
      </c>
      <c r="L4640" s="9" t="s">
        <v>95</v>
      </c>
    </row>
    <row r="4641" spans="1:12" x14ac:dyDescent="0.2">
      <c r="A4641" t="str">
        <f>VLOOKUP(B4641,StateFIPS!A$2:B$52,2)</f>
        <v>Iowa</v>
      </c>
      <c r="B4641">
        <f t="shared" si="75"/>
        <v>19</v>
      </c>
      <c r="C4641" s="9" t="s">
        <v>207</v>
      </c>
      <c r="D4641" s="9" t="s">
        <v>93</v>
      </c>
      <c r="E4641" s="9" t="s">
        <v>2793</v>
      </c>
      <c r="F4641" s="9" t="s">
        <v>2794</v>
      </c>
      <c r="G4641" s="10">
        <v>27947</v>
      </c>
      <c r="H4641" s="9" t="s">
        <v>94</v>
      </c>
      <c r="I4641" s="10">
        <v>779075</v>
      </c>
      <c r="J4641" s="11">
        <v>0.04</v>
      </c>
      <c r="K4641" s="9" t="s">
        <v>94</v>
      </c>
      <c r="L4641" s="9" t="s">
        <v>95</v>
      </c>
    </row>
    <row r="4642" spans="1:12" x14ac:dyDescent="0.2">
      <c r="A4642" t="str">
        <f>VLOOKUP(B4642,StateFIPS!A$2:B$52,2)</f>
        <v>Indiana</v>
      </c>
      <c r="B4642">
        <f t="shared" si="75"/>
        <v>18</v>
      </c>
      <c r="C4642" s="9" t="s">
        <v>539</v>
      </c>
      <c r="D4642" s="9" t="s">
        <v>93</v>
      </c>
      <c r="E4642" s="9" t="s">
        <v>2793</v>
      </c>
      <c r="F4642" s="9" t="s">
        <v>2794</v>
      </c>
      <c r="G4642" s="10">
        <v>59</v>
      </c>
      <c r="H4642" s="9" t="s">
        <v>94</v>
      </c>
      <c r="I4642" s="10">
        <v>1646</v>
      </c>
      <c r="J4642" s="11">
        <v>0.04</v>
      </c>
      <c r="K4642" s="9" t="s">
        <v>94</v>
      </c>
      <c r="L4642" s="9" t="s">
        <v>95</v>
      </c>
    </row>
    <row r="4643" spans="1:12" x14ac:dyDescent="0.2">
      <c r="A4643" t="str">
        <f>VLOOKUP(B4643,StateFIPS!A$2:B$52,2)</f>
        <v>Minnesota</v>
      </c>
      <c r="B4643">
        <f t="shared" si="75"/>
        <v>27</v>
      </c>
      <c r="C4643" s="9" t="s">
        <v>466</v>
      </c>
      <c r="D4643" s="9" t="s">
        <v>93</v>
      </c>
      <c r="E4643" s="9" t="s">
        <v>2793</v>
      </c>
      <c r="F4643" s="9" t="s">
        <v>2794</v>
      </c>
      <c r="G4643" s="10">
        <v>23</v>
      </c>
      <c r="H4643" s="9" t="s">
        <v>94</v>
      </c>
      <c r="I4643" s="10">
        <v>642</v>
      </c>
      <c r="J4643" s="11">
        <v>0.04</v>
      </c>
      <c r="K4643" s="9" t="s">
        <v>94</v>
      </c>
      <c r="L4643" s="9" t="s">
        <v>95</v>
      </c>
    </row>
    <row r="4644" spans="1:12" x14ac:dyDescent="0.2">
      <c r="A4644" t="str">
        <f>VLOOKUP(B4644,StateFIPS!A$2:B$52,2)</f>
        <v>Minnesota</v>
      </c>
      <c r="B4644">
        <f t="shared" si="75"/>
        <v>27</v>
      </c>
      <c r="C4644" s="9" t="s">
        <v>1866</v>
      </c>
      <c r="D4644" s="9" t="s">
        <v>93</v>
      </c>
      <c r="E4644" s="9" t="s">
        <v>2793</v>
      </c>
      <c r="F4644" s="9" t="s">
        <v>2794</v>
      </c>
      <c r="G4644" s="10">
        <v>1182</v>
      </c>
      <c r="H4644" s="9" t="s">
        <v>94</v>
      </c>
      <c r="I4644" s="10">
        <v>32945</v>
      </c>
      <c r="J4644" s="11">
        <v>0.04</v>
      </c>
      <c r="K4644" s="9" t="s">
        <v>94</v>
      </c>
      <c r="L4644" s="9" t="s">
        <v>95</v>
      </c>
    </row>
    <row r="4645" spans="1:12" x14ac:dyDescent="0.2">
      <c r="A4645" t="str">
        <f>VLOOKUP(B4645,StateFIPS!A$2:B$52,2)</f>
        <v>Indiana</v>
      </c>
      <c r="B4645">
        <f t="shared" si="75"/>
        <v>18</v>
      </c>
      <c r="C4645" s="9" t="s">
        <v>409</v>
      </c>
      <c r="D4645" s="9" t="s">
        <v>93</v>
      </c>
      <c r="E4645" s="9" t="s">
        <v>2793</v>
      </c>
      <c r="F4645" s="9" t="s">
        <v>2794</v>
      </c>
      <c r="G4645" s="10">
        <v>5203</v>
      </c>
      <c r="H4645" s="9" t="s">
        <v>94</v>
      </c>
      <c r="I4645" s="10">
        <v>145044</v>
      </c>
      <c r="J4645" s="11">
        <v>0.04</v>
      </c>
      <c r="K4645" s="9" t="s">
        <v>94</v>
      </c>
      <c r="L4645" s="9" t="s">
        <v>95</v>
      </c>
    </row>
    <row r="4646" spans="1:12" x14ac:dyDescent="0.2">
      <c r="A4646" t="str">
        <f>VLOOKUP(B4646,StateFIPS!A$2:B$52,2)</f>
        <v>Alabama</v>
      </c>
      <c r="B4646">
        <f t="shared" si="75"/>
        <v>1</v>
      </c>
      <c r="C4646" s="9" t="s">
        <v>586</v>
      </c>
      <c r="D4646" s="9" t="s">
        <v>93</v>
      </c>
      <c r="E4646" s="9" t="s">
        <v>2793</v>
      </c>
      <c r="F4646" s="9" t="s">
        <v>2794</v>
      </c>
      <c r="G4646" s="10">
        <v>1434</v>
      </c>
      <c r="H4646" s="9" t="s">
        <v>94</v>
      </c>
      <c r="I4646" s="10">
        <v>39966</v>
      </c>
      <c r="J4646" s="11">
        <v>0.04</v>
      </c>
      <c r="K4646" s="9" t="s">
        <v>94</v>
      </c>
      <c r="L4646" s="9" t="s">
        <v>95</v>
      </c>
    </row>
    <row r="4647" spans="1:12" x14ac:dyDescent="0.2">
      <c r="A4647" t="str">
        <f>VLOOKUP(B4647,StateFIPS!A$2:B$52,2)</f>
        <v>Iowa</v>
      </c>
      <c r="B4647">
        <f t="shared" si="75"/>
        <v>19</v>
      </c>
      <c r="C4647" s="9" t="s">
        <v>1660</v>
      </c>
      <c r="D4647" s="9" t="s">
        <v>93</v>
      </c>
      <c r="E4647" s="9" t="s">
        <v>2793</v>
      </c>
      <c r="F4647" s="9" t="s">
        <v>2794</v>
      </c>
      <c r="G4647" s="10">
        <v>722</v>
      </c>
      <c r="H4647" s="9" t="s">
        <v>94</v>
      </c>
      <c r="I4647" s="10">
        <v>20129</v>
      </c>
      <c r="J4647" s="11">
        <v>0.04</v>
      </c>
      <c r="K4647" s="9" t="s">
        <v>94</v>
      </c>
      <c r="L4647" s="9" t="s">
        <v>95</v>
      </c>
    </row>
    <row r="4648" spans="1:12" x14ac:dyDescent="0.2">
      <c r="A4648" t="str">
        <f>VLOOKUP(B4648,StateFIPS!A$2:B$52,2)</f>
        <v>Virginia</v>
      </c>
      <c r="B4648">
        <f t="shared" si="75"/>
        <v>51</v>
      </c>
      <c r="C4648" s="9" t="s">
        <v>2638</v>
      </c>
      <c r="D4648" s="9" t="s">
        <v>93</v>
      </c>
      <c r="E4648" s="9" t="s">
        <v>2793</v>
      </c>
      <c r="F4648" s="9" t="s">
        <v>2794</v>
      </c>
      <c r="G4648" s="10">
        <v>1348</v>
      </c>
      <c r="H4648" s="9" t="s">
        <v>94</v>
      </c>
      <c r="I4648" s="10">
        <v>37574</v>
      </c>
      <c r="J4648" s="11">
        <v>0.04</v>
      </c>
      <c r="K4648" s="9" t="s">
        <v>94</v>
      </c>
      <c r="L4648" s="9" t="s">
        <v>95</v>
      </c>
    </row>
    <row r="4649" spans="1:12" x14ac:dyDescent="0.2">
      <c r="A4649" t="str">
        <f>VLOOKUP(B4649,StateFIPS!A$2:B$52,2)</f>
        <v>Georgia</v>
      </c>
      <c r="B4649">
        <f t="shared" si="75"/>
        <v>13</v>
      </c>
      <c r="C4649" s="9" t="s">
        <v>2031</v>
      </c>
      <c r="D4649" s="9" t="s">
        <v>93</v>
      </c>
      <c r="E4649" s="9" t="s">
        <v>2793</v>
      </c>
      <c r="F4649" s="9" t="s">
        <v>2794</v>
      </c>
      <c r="G4649" s="10">
        <v>10412</v>
      </c>
      <c r="H4649" s="9" t="s">
        <v>94</v>
      </c>
      <c r="I4649" s="10">
        <v>290239</v>
      </c>
      <c r="J4649" s="11">
        <v>0.04</v>
      </c>
      <c r="K4649" s="9" t="s">
        <v>94</v>
      </c>
      <c r="L4649" s="9" t="s">
        <v>95</v>
      </c>
    </row>
    <row r="4650" spans="1:12" x14ac:dyDescent="0.2">
      <c r="A4650" t="str">
        <f>VLOOKUP(B4650,StateFIPS!A$2:B$52,2)</f>
        <v>Iowa</v>
      </c>
      <c r="B4650">
        <f t="shared" si="75"/>
        <v>19</v>
      </c>
      <c r="C4650" s="9" t="s">
        <v>1653</v>
      </c>
      <c r="D4650" s="9" t="s">
        <v>93</v>
      </c>
      <c r="E4650" s="9" t="s">
        <v>2793</v>
      </c>
      <c r="F4650" s="9" t="s">
        <v>2794</v>
      </c>
      <c r="G4650" s="10">
        <v>674</v>
      </c>
      <c r="H4650" s="9" t="s">
        <v>94</v>
      </c>
      <c r="I4650" s="10">
        <v>18785</v>
      </c>
      <c r="J4650" s="11">
        <v>0.04</v>
      </c>
      <c r="K4650" s="9" t="s">
        <v>94</v>
      </c>
      <c r="L4650" s="9" t="s">
        <v>95</v>
      </c>
    </row>
    <row r="4651" spans="1:12" x14ac:dyDescent="0.2">
      <c r="A4651" t="str">
        <f>VLOOKUP(B4651,StateFIPS!A$2:B$52,2)</f>
        <v>Mississippi</v>
      </c>
      <c r="B4651">
        <f t="shared" si="75"/>
        <v>28</v>
      </c>
      <c r="C4651" s="9" t="s">
        <v>438</v>
      </c>
      <c r="D4651" s="9" t="s">
        <v>93</v>
      </c>
      <c r="E4651" s="9" t="s">
        <v>2793</v>
      </c>
      <c r="F4651" s="9" t="s">
        <v>2794</v>
      </c>
      <c r="G4651" s="10">
        <v>2640</v>
      </c>
      <c r="H4651" s="9" t="s">
        <v>94</v>
      </c>
      <c r="I4651" s="10">
        <v>73585</v>
      </c>
      <c r="J4651" s="11">
        <v>0.04</v>
      </c>
      <c r="K4651" s="9" t="s">
        <v>94</v>
      </c>
      <c r="L4651" s="9" t="s">
        <v>95</v>
      </c>
    </row>
    <row r="4652" spans="1:12" x14ac:dyDescent="0.2">
      <c r="A4652" t="str">
        <f>VLOOKUP(B4652,StateFIPS!A$2:B$52,2)</f>
        <v>Indiana</v>
      </c>
      <c r="B4652">
        <f t="shared" si="75"/>
        <v>18</v>
      </c>
      <c r="C4652" s="9" t="s">
        <v>1680</v>
      </c>
      <c r="D4652" s="9" t="s">
        <v>93</v>
      </c>
      <c r="E4652" s="9" t="s">
        <v>2793</v>
      </c>
      <c r="F4652" s="9" t="s">
        <v>2794</v>
      </c>
      <c r="G4652" s="10">
        <v>110292</v>
      </c>
      <c r="H4652" s="9" t="s">
        <v>94</v>
      </c>
      <c r="I4652" s="10">
        <v>3074574</v>
      </c>
      <c r="J4652" s="11">
        <v>0.04</v>
      </c>
      <c r="K4652" s="9" t="s">
        <v>94</v>
      </c>
      <c r="L4652" s="9" t="s">
        <v>95</v>
      </c>
    </row>
    <row r="4653" spans="1:12" x14ac:dyDescent="0.2">
      <c r="A4653" t="str">
        <f>VLOOKUP(B4653,StateFIPS!A$2:B$52,2)</f>
        <v>Alabama</v>
      </c>
      <c r="B4653">
        <f t="shared" si="75"/>
        <v>1</v>
      </c>
      <c r="C4653" s="9" t="s">
        <v>110</v>
      </c>
      <c r="D4653" s="9" t="s">
        <v>93</v>
      </c>
      <c r="E4653" s="9" t="s">
        <v>2793</v>
      </c>
      <c r="F4653" s="9" t="s">
        <v>2794</v>
      </c>
      <c r="G4653" s="10">
        <v>18093</v>
      </c>
      <c r="H4653" s="9" t="s">
        <v>94</v>
      </c>
      <c r="I4653" s="10">
        <v>504386</v>
      </c>
      <c r="J4653" s="11">
        <v>0.04</v>
      </c>
      <c r="K4653" s="9" t="s">
        <v>94</v>
      </c>
      <c r="L4653" s="9" t="s">
        <v>95</v>
      </c>
    </row>
    <row r="4654" spans="1:12" x14ac:dyDescent="0.2">
      <c r="A4654" t="str">
        <f>VLOOKUP(B4654,StateFIPS!A$2:B$52,2)</f>
        <v>Minnesota</v>
      </c>
      <c r="B4654">
        <f t="shared" si="75"/>
        <v>27</v>
      </c>
      <c r="C4654" s="9" t="s">
        <v>1883</v>
      </c>
      <c r="D4654" s="9" t="s">
        <v>93</v>
      </c>
      <c r="E4654" s="9" t="s">
        <v>2793</v>
      </c>
      <c r="F4654" s="9" t="s">
        <v>2794</v>
      </c>
      <c r="G4654" s="10">
        <v>46</v>
      </c>
      <c r="H4654" s="9" t="s">
        <v>94</v>
      </c>
      <c r="I4654" s="10">
        <v>1270</v>
      </c>
      <c r="J4654" s="11">
        <v>0.04</v>
      </c>
      <c r="K4654" s="9" t="s">
        <v>94</v>
      </c>
      <c r="L4654" s="9" t="s">
        <v>95</v>
      </c>
    </row>
    <row r="4655" spans="1:12" x14ac:dyDescent="0.2">
      <c r="A4655" t="str">
        <f>VLOOKUP(B4655,StateFIPS!A$2:B$52,2)</f>
        <v>Iowa</v>
      </c>
      <c r="B4655">
        <f t="shared" si="75"/>
        <v>19</v>
      </c>
      <c r="C4655" s="9" t="s">
        <v>1692</v>
      </c>
      <c r="D4655" s="9" t="s">
        <v>93</v>
      </c>
      <c r="E4655" s="9" t="s">
        <v>2793</v>
      </c>
      <c r="F4655" s="9" t="s">
        <v>2794</v>
      </c>
      <c r="G4655" s="10">
        <v>206</v>
      </c>
      <c r="H4655" s="9" t="s">
        <v>94</v>
      </c>
      <c r="I4655" s="10">
        <v>5744</v>
      </c>
      <c r="J4655" s="11">
        <v>0.04</v>
      </c>
      <c r="K4655" s="9" t="s">
        <v>94</v>
      </c>
      <c r="L4655" s="9" t="s">
        <v>95</v>
      </c>
    </row>
    <row r="4656" spans="1:12" x14ac:dyDescent="0.2">
      <c r="A4656" t="str">
        <f>VLOOKUP(B4656,StateFIPS!A$2:B$52,2)</f>
        <v>Iowa</v>
      </c>
      <c r="B4656">
        <f t="shared" si="75"/>
        <v>19</v>
      </c>
      <c r="C4656" s="9" t="s">
        <v>219</v>
      </c>
      <c r="D4656" s="9" t="s">
        <v>93</v>
      </c>
      <c r="E4656" s="9" t="s">
        <v>2793</v>
      </c>
      <c r="F4656" s="9" t="s">
        <v>2794</v>
      </c>
      <c r="G4656" s="10">
        <v>153</v>
      </c>
      <c r="H4656" s="9" t="s">
        <v>94</v>
      </c>
      <c r="I4656" s="10">
        <v>4268</v>
      </c>
      <c r="J4656" s="11">
        <v>0.04</v>
      </c>
      <c r="K4656" s="9" t="s">
        <v>94</v>
      </c>
      <c r="L4656" s="9" t="s">
        <v>95</v>
      </c>
    </row>
    <row r="4657" spans="1:12" x14ac:dyDescent="0.2">
      <c r="A4657" t="str">
        <f>VLOOKUP(B4657,StateFIPS!A$2:B$52,2)</f>
        <v>Indiana</v>
      </c>
      <c r="B4657">
        <f t="shared" si="75"/>
        <v>18</v>
      </c>
      <c r="C4657" s="9" t="s">
        <v>1623</v>
      </c>
      <c r="D4657" s="9" t="s">
        <v>93</v>
      </c>
      <c r="E4657" s="9" t="s">
        <v>2793</v>
      </c>
      <c r="F4657" s="9" t="s">
        <v>2794</v>
      </c>
      <c r="G4657" s="10">
        <v>5203</v>
      </c>
      <c r="H4657" s="9" t="s">
        <v>94</v>
      </c>
      <c r="I4657" s="10">
        <v>145044</v>
      </c>
      <c r="J4657" s="11">
        <v>0.04</v>
      </c>
      <c r="K4657" s="9" t="s">
        <v>94</v>
      </c>
      <c r="L4657" s="9" t="s">
        <v>95</v>
      </c>
    </row>
    <row r="4658" spans="1:12" x14ac:dyDescent="0.2">
      <c r="A4658" t="str">
        <f>VLOOKUP(B4658,StateFIPS!A$2:B$52,2)</f>
        <v>Georgia</v>
      </c>
      <c r="B4658">
        <f t="shared" si="75"/>
        <v>13</v>
      </c>
      <c r="C4658" s="9" t="s">
        <v>2720</v>
      </c>
      <c r="D4658" s="9" t="s">
        <v>93</v>
      </c>
      <c r="E4658" s="9" t="s">
        <v>2793</v>
      </c>
      <c r="F4658" s="9" t="s">
        <v>2794</v>
      </c>
      <c r="G4658" s="10">
        <v>34019</v>
      </c>
      <c r="H4658" s="9" t="s">
        <v>94</v>
      </c>
      <c r="I4658" s="10">
        <v>948336</v>
      </c>
      <c r="J4658" s="11">
        <v>0.04</v>
      </c>
      <c r="K4658" s="9" t="s">
        <v>94</v>
      </c>
      <c r="L4658" s="9" t="s">
        <v>95</v>
      </c>
    </row>
    <row r="4659" spans="1:12" x14ac:dyDescent="0.2">
      <c r="A4659" t="str">
        <f>VLOOKUP(B4659,StateFIPS!A$2:B$52,2)</f>
        <v>Iowa</v>
      </c>
      <c r="B4659">
        <f t="shared" si="75"/>
        <v>19</v>
      </c>
      <c r="C4659" s="9" t="s">
        <v>1699</v>
      </c>
      <c r="D4659" s="9" t="s">
        <v>93</v>
      </c>
      <c r="E4659" s="9" t="s">
        <v>2793</v>
      </c>
      <c r="F4659" s="9" t="s">
        <v>2794</v>
      </c>
      <c r="G4659" s="10">
        <v>403</v>
      </c>
      <c r="H4659" s="9" t="s">
        <v>94</v>
      </c>
      <c r="I4659" s="10">
        <v>11224</v>
      </c>
      <c r="J4659" s="11">
        <v>0.04</v>
      </c>
      <c r="K4659" s="9" t="s">
        <v>94</v>
      </c>
      <c r="L4659" s="9" t="s">
        <v>95</v>
      </c>
    </row>
    <row r="4660" spans="1:12" x14ac:dyDescent="0.2">
      <c r="A4660" t="str">
        <f>VLOOKUP(B4660,StateFIPS!A$2:B$52,2)</f>
        <v>Minnesota</v>
      </c>
      <c r="B4660">
        <f t="shared" si="75"/>
        <v>27</v>
      </c>
      <c r="C4660" s="9" t="s">
        <v>1539</v>
      </c>
      <c r="D4660" s="9" t="s">
        <v>93</v>
      </c>
      <c r="E4660" s="9" t="s">
        <v>2793</v>
      </c>
      <c r="F4660" s="9" t="s">
        <v>2794</v>
      </c>
      <c r="G4660" s="10">
        <v>1182</v>
      </c>
      <c r="H4660" s="9" t="s">
        <v>94</v>
      </c>
      <c r="I4660" s="10">
        <v>32945</v>
      </c>
      <c r="J4660" s="11">
        <v>0.04</v>
      </c>
      <c r="K4660" s="9" t="s">
        <v>94</v>
      </c>
      <c r="L4660" s="9" t="s">
        <v>95</v>
      </c>
    </row>
    <row r="4661" spans="1:12" x14ac:dyDescent="0.2">
      <c r="A4661" t="str">
        <f>VLOOKUP(B4661,StateFIPS!A$2:B$52,2)</f>
        <v>Indiana</v>
      </c>
      <c r="B4661">
        <f t="shared" si="75"/>
        <v>18</v>
      </c>
      <c r="C4661" s="9" t="s">
        <v>237</v>
      </c>
      <c r="D4661" s="9" t="s">
        <v>93</v>
      </c>
      <c r="E4661" s="9" t="s">
        <v>2793</v>
      </c>
      <c r="F4661" s="9" t="s">
        <v>2794</v>
      </c>
      <c r="G4661" s="10">
        <v>5203</v>
      </c>
      <c r="H4661" s="9" t="s">
        <v>94</v>
      </c>
      <c r="I4661" s="10">
        <v>145044</v>
      </c>
      <c r="J4661" s="11">
        <v>0.04</v>
      </c>
      <c r="K4661" s="9" t="s">
        <v>94</v>
      </c>
      <c r="L4661" s="9" t="s">
        <v>95</v>
      </c>
    </row>
    <row r="4662" spans="1:12" x14ac:dyDescent="0.2">
      <c r="A4662" t="str">
        <f>VLOOKUP(B4662,StateFIPS!A$2:B$52,2)</f>
        <v>Arkansas</v>
      </c>
      <c r="B4662">
        <f t="shared" si="75"/>
        <v>5</v>
      </c>
      <c r="C4662" s="9" t="s">
        <v>631</v>
      </c>
      <c r="D4662" s="9" t="s">
        <v>93</v>
      </c>
      <c r="E4662" s="9" t="s">
        <v>2793</v>
      </c>
      <c r="F4662" s="9" t="s">
        <v>2794</v>
      </c>
      <c r="G4662" s="10">
        <v>203728</v>
      </c>
      <c r="H4662" s="9" t="s">
        <v>94</v>
      </c>
      <c r="I4662" s="10">
        <v>5679257</v>
      </c>
      <c r="J4662" s="11">
        <v>0.04</v>
      </c>
      <c r="K4662" s="9" t="s">
        <v>94</v>
      </c>
      <c r="L4662" s="9" t="s">
        <v>95</v>
      </c>
    </row>
    <row r="4663" spans="1:12" x14ac:dyDescent="0.2">
      <c r="A4663" t="str">
        <f>VLOOKUP(B4663,StateFIPS!A$2:B$52,2)</f>
        <v>Georgia</v>
      </c>
      <c r="B4663">
        <f t="shared" si="75"/>
        <v>13</v>
      </c>
      <c r="C4663" s="9" t="s">
        <v>740</v>
      </c>
      <c r="D4663" s="9" t="s">
        <v>93</v>
      </c>
      <c r="E4663" s="9" t="s">
        <v>2793</v>
      </c>
      <c r="F4663" s="9" t="s">
        <v>2794</v>
      </c>
      <c r="G4663" s="10">
        <v>376129</v>
      </c>
      <c r="H4663" s="9" t="s">
        <v>94</v>
      </c>
      <c r="I4663" s="10">
        <v>10485228</v>
      </c>
      <c r="J4663" s="11">
        <v>0.04</v>
      </c>
      <c r="K4663" s="9" t="s">
        <v>94</v>
      </c>
      <c r="L4663" s="9" t="s">
        <v>95</v>
      </c>
    </row>
    <row r="4664" spans="1:12" x14ac:dyDescent="0.2">
      <c r="A4664" t="str">
        <f>VLOOKUP(B4664,StateFIPS!A$2:B$52,2)</f>
        <v>Georgia</v>
      </c>
      <c r="B4664">
        <f t="shared" si="75"/>
        <v>13</v>
      </c>
      <c r="C4664" s="9" t="s">
        <v>769</v>
      </c>
      <c r="D4664" s="9" t="s">
        <v>93</v>
      </c>
      <c r="E4664" s="9" t="s">
        <v>2793</v>
      </c>
      <c r="F4664" s="9" t="s">
        <v>2794</v>
      </c>
      <c r="G4664" s="10">
        <v>104208</v>
      </c>
      <c r="H4664" s="9" t="s">
        <v>94</v>
      </c>
      <c r="I4664" s="10">
        <v>2904969</v>
      </c>
      <c r="J4664" s="11">
        <v>0.04</v>
      </c>
      <c r="K4664" s="9" t="s">
        <v>94</v>
      </c>
      <c r="L4664" s="9" t="s">
        <v>95</v>
      </c>
    </row>
    <row r="4665" spans="1:12" x14ac:dyDescent="0.2">
      <c r="A4665" t="str">
        <f>VLOOKUP(B4665,StateFIPS!A$2:B$52,2)</f>
        <v>Alabama</v>
      </c>
      <c r="B4665">
        <f t="shared" si="75"/>
        <v>1</v>
      </c>
      <c r="C4665" s="9" t="s">
        <v>109</v>
      </c>
      <c r="D4665" s="9" t="s">
        <v>93</v>
      </c>
      <c r="E4665" s="9" t="s">
        <v>2793</v>
      </c>
      <c r="F4665" s="9" t="s">
        <v>2794</v>
      </c>
      <c r="G4665" s="10">
        <v>113339</v>
      </c>
      <c r="H4665" s="9" t="s">
        <v>94</v>
      </c>
      <c r="I4665" s="10">
        <v>3159520</v>
      </c>
      <c r="J4665" s="11">
        <v>0.04</v>
      </c>
      <c r="K4665" s="9" t="s">
        <v>94</v>
      </c>
      <c r="L4665" s="9" t="s">
        <v>95</v>
      </c>
    </row>
    <row r="4666" spans="1:12" x14ac:dyDescent="0.2">
      <c r="A4666" t="str">
        <f>VLOOKUP(B4666,StateFIPS!A$2:B$52,2)</f>
        <v>Georgia</v>
      </c>
      <c r="B4666">
        <f t="shared" si="75"/>
        <v>13</v>
      </c>
      <c r="C4666" s="9" t="s">
        <v>741</v>
      </c>
      <c r="D4666" s="9" t="s">
        <v>93</v>
      </c>
      <c r="E4666" s="9" t="s">
        <v>2793</v>
      </c>
      <c r="F4666" s="9" t="s">
        <v>2794</v>
      </c>
      <c r="G4666" s="10">
        <v>25709</v>
      </c>
      <c r="H4666" s="9" t="s">
        <v>94</v>
      </c>
      <c r="I4666" s="10">
        <v>716675</v>
      </c>
      <c r="J4666" s="11">
        <v>0.04</v>
      </c>
      <c r="K4666" s="9" t="s">
        <v>94</v>
      </c>
      <c r="L4666" s="9" t="s">
        <v>95</v>
      </c>
    </row>
    <row r="4667" spans="1:12" x14ac:dyDescent="0.2">
      <c r="A4667" t="str">
        <f>VLOOKUP(B4667,StateFIPS!A$2:B$52,2)</f>
        <v>Indiana</v>
      </c>
      <c r="B4667">
        <f t="shared" si="75"/>
        <v>18</v>
      </c>
      <c r="C4667" s="9" t="s">
        <v>1637</v>
      </c>
      <c r="D4667" s="9" t="s">
        <v>93</v>
      </c>
      <c r="E4667" s="9" t="s">
        <v>2793</v>
      </c>
      <c r="F4667" s="9" t="s">
        <v>2794</v>
      </c>
      <c r="G4667" s="10">
        <v>131088</v>
      </c>
      <c r="H4667" s="9" t="s">
        <v>94</v>
      </c>
      <c r="I4667" s="10">
        <v>3654297</v>
      </c>
      <c r="J4667" s="11">
        <v>0.04</v>
      </c>
      <c r="K4667" s="9" t="s">
        <v>94</v>
      </c>
      <c r="L4667" s="9" t="s">
        <v>95</v>
      </c>
    </row>
    <row r="4668" spans="1:12" x14ac:dyDescent="0.2">
      <c r="A4668" t="str">
        <f>VLOOKUP(B4668,StateFIPS!A$2:B$52,2)</f>
        <v>Arkansas</v>
      </c>
      <c r="B4668">
        <f t="shared" si="75"/>
        <v>5</v>
      </c>
      <c r="C4668" s="9" t="s">
        <v>2728</v>
      </c>
      <c r="D4668" s="9" t="s">
        <v>93</v>
      </c>
      <c r="E4668" s="9" t="s">
        <v>2793</v>
      </c>
      <c r="F4668" s="9" t="s">
        <v>2794</v>
      </c>
      <c r="G4668" s="10">
        <v>3528</v>
      </c>
      <c r="H4668" s="9" t="s">
        <v>94</v>
      </c>
      <c r="I4668" s="10">
        <v>98359</v>
      </c>
      <c r="J4668" s="11">
        <v>0.04</v>
      </c>
      <c r="K4668" s="9" t="s">
        <v>94</v>
      </c>
      <c r="L4668" s="9" t="s">
        <v>95</v>
      </c>
    </row>
    <row r="4669" spans="1:12" x14ac:dyDescent="0.2">
      <c r="A4669" t="str">
        <f>VLOOKUP(B4669,StateFIPS!A$2:B$52,2)</f>
        <v>Indiana</v>
      </c>
      <c r="B4669">
        <f t="shared" si="75"/>
        <v>18</v>
      </c>
      <c r="C4669" s="9" t="s">
        <v>1860</v>
      </c>
      <c r="D4669" s="9" t="s">
        <v>93</v>
      </c>
      <c r="E4669" s="9" t="s">
        <v>2793</v>
      </c>
      <c r="F4669" s="9" t="s">
        <v>2794</v>
      </c>
      <c r="G4669" s="10">
        <v>5203</v>
      </c>
      <c r="H4669" s="9" t="s">
        <v>94</v>
      </c>
      <c r="I4669" s="10">
        <v>145044</v>
      </c>
      <c r="J4669" s="11">
        <v>0.04</v>
      </c>
      <c r="K4669" s="9" t="s">
        <v>94</v>
      </c>
      <c r="L4669" s="9" t="s">
        <v>95</v>
      </c>
    </row>
    <row r="4670" spans="1:12" x14ac:dyDescent="0.2">
      <c r="A4670" t="str">
        <f>VLOOKUP(B4670,StateFIPS!A$2:B$52,2)</f>
        <v>Minnesota</v>
      </c>
      <c r="B4670">
        <f t="shared" si="75"/>
        <v>27</v>
      </c>
      <c r="C4670" s="9" t="s">
        <v>1847</v>
      </c>
      <c r="D4670" s="9" t="s">
        <v>93</v>
      </c>
      <c r="E4670" s="9" t="s">
        <v>2793</v>
      </c>
      <c r="F4670" s="9" t="s">
        <v>2794</v>
      </c>
      <c r="G4670" s="10">
        <v>133418</v>
      </c>
      <c r="H4670" s="9" t="s">
        <v>94</v>
      </c>
      <c r="I4670" s="10">
        <v>3719254</v>
      </c>
      <c r="J4670" s="11">
        <v>0.04</v>
      </c>
      <c r="K4670" s="9" t="s">
        <v>94</v>
      </c>
      <c r="L4670" s="9" t="s">
        <v>95</v>
      </c>
    </row>
    <row r="4671" spans="1:12" x14ac:dyDescent="0.2">
      <c r="A4671" t="str">
        <f>VLOOKUP(B4671,StateFIPS!A$2:B$52,2)</f>
        <v>Texas</v>
      </c>
      <c r="B4671">
        <f t="shared" si="75"/>
        <v>48</v>
      </c>
      <c r="C4671" s="9" t="s">
        <v>2277</v>
      </c>
      <c r="D4671" s="9" t="s">
        <v>93</v>
      </c>
      <c r="E4671" s="9" t="s">
        <v>2793</v>
      </c>
      <c r="F4671" s="9" t="s">
        <v>2794</v>
      </c>
      <c r="G4671" s="10">
        <v>187917</v>
      </c>
      <c r="H4671" s="9" t="s">
        <v>94</v>
      </c>
      <c r="I4671" s="10">
        <v>5238494</v>
      </c>
      <c r="J4671" s="11">
        <v>0.04</v>
      </c>
      <c r="K4671" s="9" t="s">
        <v>94</v>
      </c>
      <c r="L4671" s="9" t="s">
        <v>95</v>
      </c>
    </row>
    <row r="4672" spans="1:12" x14ac:dyDescent="0.2">
      <c r="A4672" t="str">
        <f>VLOOKUP(B4672,StateFIPS!A$2:B$52,2)</f>
        <v>Indiana</v>
      </c>
      <c r="B4672">
        <f t="shared" si="75"/>
        <v>18</v>
      </c>
      <c r="C4672" s="9" t="s">
        <v>227</v>
      </c>
      <c r="D4672" s="9" t="s">
        <v>93</v>
      </c>
      <c r="E4672" s="9" t="s">
        <v>2793</v>
      </c>
      <c r="F4672" s="9" t="s">
        <v>2794</v>
      </c>
      <c r="G4672" s="10">
        <v>5203</v>
      </c>
      <c r="H4672" s="9" t="s">
        <v>94</v>
      </c>
      <c r="I4672" s="10">
        <v>145044</v>
      </c>
      <c r="J4672" s="11">
        <v>0.04</v>
      </c>
      <c r="K4672" s="9" t="s">
        <v>94</v>
      </c>
      <c r="L4672" s="9" t="s">
        <v>95</v>
      </c>
    </row>
    <row r="4673" spans="1:12" x14ac:dyDescent="0.2">
      <c r="A4673" t="str">
        <f>VLOOKUP(B4673,StateFIPS!A$2:B$52,2)</f>
        <v>Indiana</v>
      </c>
      <c r="B4673">
        <f t="shared" si="75"/>
        <v>18</v>
      </c>
      <c r="C4673" s="9" t="s">
        <v>233</v>
      </c>
      <c r="D4673" s="9" t="s">
        <v>93</v>
      </c>
      <c r="E4673" s="9" t="s">
        <v>2793</v>
      </c>
      <c r="F4673" s="9" t="s">
        <v>2794</v>
      </c>
      <c r="G4673" s="10">
        <v>5203</v>
      </c>
      <c r="H4673" s="9" t="s">
        <v>94</v>
      </c>
      <c r="I4673" s="10">
        <v>145044</v>
      </c>
      <c r="J4673" s="11">
        <v>0.04</v>
      </c>
      <c r="K4673" s="9" t="s">
        <v>94</v>
      </c>
      <c r="L4673" s="9" t="s">
        <v>95</v>
      </c>
    </row>
    <row r="4674" spans="1:12" x14ac:dyDescent="0.2">
      <c r="A4674" t="str">
        <f>VLOOKUP(B4674,StateFIPS!A$2:B$52,2)</f>
        <v>Indiana</v>
      </c>
      <c r="B4674">
        <f t="shared" si="75"/>
        <v>18</v>
      </c>
      <c r="C4674" s="9" t="s">
        <v>1630</v>
      </c>
      <c r="D4674" s="9" t="s">
        <v>93</v>
      </c>
      <c r="E4674" s="9" t="s">
        <v>2793</v>
      </c>
      <c r="F4674" s="9" t="s">
        <v>2794</v>
      </c>
      <c r="G4674" s="10">
        <v>64</v>
      </c>
      <c r="H4674" s="9" t="s">
        <v>94</v>
      </c>
      <c r="I4674" s="10">
        <v>1785</v>
      </c>
      <c r="J4674" s="11">
        <v>0.04</v>
      </c>
      <c r="K4674" s="9" t="s">
        <v>94</v>
      </c>
      <c r="L4674" s="9" t="s">
        <v>95</v>
      </c>
    </row>
    <row r="4675" spans="1:12" x14ac:dyDescent="0.2">
      <c r="A4675" t="str">
        <f>VLOOKUP(B4675,StateFIPS!A$2:B$52,2)</f>
        <v>Iowa</v>
      </c>
      <c r="B4675">
        <f t="shared" ref="B4675:B4738" si="76">VALUE(LEFT(C4675,2))</f>
        <v>19</v>
      </c>
      <c r="C4675" s="9" t="s">
        <v>212</v>
      </c>
      <c r="D4675" s="9" t="s">
        <v>93</v>
      </c>
      <c r="E4675" s="9" t="s">
        <v>2793</v>
      </c>
      <c r="F4675" s="9" t="s">
        <v>2794</v>
      </c>
      <c r="G4675" s="10">
        <v>216</v>
      </c>
      <c r="H4675" s="9" t="s">
        <v>94</v>
      </c>
      <c r="I4675" s="10">
        <v>6033</v>
      </c>
      <c r="J4675" s="11">
        <v>0.04</v>
      </c>
      <c r="K4675" s="9" t="s">
        <v>94</v>
      </c>
      <c r="L4675" s="9" t="s">
        <v>95</v>
      </c>
    </row>
    <row r="4676" spans="1:12" x14ac:dyDescent="0.2">
      <c r="A4676" t="str">
        <f>VLOOKUP(B4676,StateFIPS!A$2:B$52,2)</f>
        <v>Iowa</v>
      </c>
      <c r="B4676">
        <f t="shared" si="76"/>
        <v>19</v>
      </c>
      <c r="C4676" s="9" t="s">
        <v>1696</v>
      </c>
      <c r="D4676" s="9" t="s">
        <v>93</v>
      </c>
      <c r="E4676" s="9" t="s">
        <v>2793</v>
      </c>
      <c r="F4676" s="9" t="s">
        <v>2794</v>
      </c>
      <c r="G4676" s="10">
        <v>36872</v>
      </c>
      <c r="H4676" s="9" t="s">
        <v>94</v>
      </c>
      <c r="I4676" s="10">
        <v>1027868</v>
      </c>
      <c r="J4676" s="11">
        <v>0.04</v>
      </c>
      <c r="K4676" s="9" t="s">
        <v>94</v>
      </c>
      <c r="L4676" s="9" t="s">
        <v>95</v>
      </c>
    </row>
    <row r="4677" spans="1:12" x14ac:dyDescent="0.2">
      <c r="A4677" t="str">
        <f>VLOOKUP(B4677,StateFIPS!A$2:B$52,2)</f>
        <v>Iowa</v>
      </c>
      <c r="B4677">
        <f t="shared" si="76"/>
        <v>19</v>
      </c>
      <c r="C4677" s="9" t="s">
        <v>1701</v>
      </c>
      <c r="D4677" s="9" t="s">
        <v>93</v>
      </c>
      <c r="E4677" s="9" t="s">
        <v>2793</v>
      </c>
      <c r="F4677" s="9" t="s">
        <v>2794</v>
      </c>
      <c r="G4677" s="10">
        <v>27947</v>
      </c>
      <c r="H4677" s="9" t="s">
        <v>94</v>
      </c>
      <c r="I4677" s="10">
        <v>779075</v>
      </c>
      <c r="J4677" s="11">
        <v>0.04</v>
      </c>
      <c r="K4677" s="9" t="s">
        <v>94</v>
      </c>
      <c r="L4677" s="9" t="s">
        <v>95</v>
      </c>
    </row>
    <row r="4678" spans="1:12" x14ac:dyDescent="0.2">
      <c r="A4678" t="str">
        <f>VLOOKUP(B4678,StateFIPS!A$2:B$52,2)</f>
        <v>Iowa</v>
      </c>
      <c r="B4678">
        <f t="shared" si="76"/>
        <v>19</v>
      </c>
      <c r="C4678" s="9" t="s">
        <v>234</v>
      </c>
      <c r="D4678" s="9" t="s">
        <v>93</v>
      </c>
      <c r="E4678" s="9" t="s">
        <v>2793</v>
      </c>
      <c r="F4678" s="9" t="s">
        <v>2794</v>
      </c>
      <c r="G4678" s="10">
        <v>27947</v>
      </c>
      <c r="H4678" s="9" t="s">
        <v>94</v>
      </c>
      <c r="I4678" s="10">
        <v>779075</v>
      </c>
      <c r="J4678" s="11">
        <v>0.04</v>
      </c>
      <c r="K4678" s="9" t="s">
        <v>94</v>
      </c>
      <c r="L4678" s="9" t="s">
        <v>95</v>
      </c>
    </row>
    <row r="4679" spans="1:12" x14ac:dyDescent="0.2">
      <c r="A4679" t="str">
        <f>VLOOKUP(B4679,StateFIPS!A$2:B$52,2)</f>
        <v>Virginia</v>
      </c>
      <c r="B4679">
        <f t="shared" si="76"/>
        <v>51</v>
      </c>
      <c r="C4679" s="9" t="s">
        <v>995</v>
      </c>
      <c r="D4679" s="9" t="s">
        <v>93</v>
      </c>
      <c r="E4679" s="9" t="s">
        <v>2793</v>
      </c>
      <c r="F4679" s="9" t="s">
        <v>2794</v>
      </c>
      <c r="G4679" s="10">
        <v>1348</v>
      </c>
      <c r="H4679" s="9" t="s">
        <v>94</v>
      </c>
      <c r="I4679" s="10">
        <v>37574</v>
      </c>
      <c r="J4679" s="11">
        <v>0.04</v>
      </c>
      <c r="K4679" s="9" t="s">
        <v>94</v>
      </c>
      <c r="L4679" s="9" t="s">
        <v>95</v>
      </c>
    </row>
    <row r="4680" spans="1:12" x14ac:dyDescent="0.2">
      <c r="A4680" t="str">
        <f>VLOOKUP(B4680,StateFIPS!A$2:B$52,2)</f>
        <v>Minnesota</v>
      </c>
      <c r="B4680">
        <f t="shared" si="76"/>
        <v>27</v>
      </c>
      <c r="C4680" s="9" t="s">
        <v>1830</v>
      </c>
      <c r="D4680" s="9" t="s">
        <v>93</v>
      </c>
      <c r="E4680" s="9" t="s">
        <v>2793</v>
      </c>
      <c r="F4680" s="9" t="s">
        <v>2794</v>
      </c>
      <c r="G4680" s="10">
        <v>1182</v>
      </c>
      <c r="H4680" s="9" t="s">
        <v>94</v>
      </c>
      <c r="I4680" s="10">
        <v>32945</v>
      </c>
      <c r="J4680" s="11">
        <v>0.04</v>
      </c>
      <c r="K4680" s="9" t="s">
        <v>94</v>
      </c>
      <c r="L4680" s="9" t="s">
        <v>95</v>
      </c>
    </row>
    <row r="4681" spans="1:12" x14ac:dyDescent="0.2">
      <c r="A4681" t="str">
        <f>VLOOKUP(B4681,StateFIPS!A$2:B$52,2)</f>
        <v>Indiana</v>
      </c>
      <c r="B4681">
        <f t="shared" si="76"/>
        <v>18</v>
      </c>
      <c r="C4681" s="9" t="s">
        <v>228</v>
      </c>
      <c r="D4681" s="9" t="s">
        <v>93</v>
      </c>
      <c r="E4681" s="9" t="s">
        <v>2793</v>
      </c>
      <c r="F4681" s="9" t="s">
        <v>2794</v>
      </c>
      <c r="G4681" s="10">
        <v>5203</v>
      </c>
      <c r="H4681" s="9" t="s">
        <v>94</v>
      </c>
      <c r="I4681" s="10">
        <v>145044</v>
      </c>
      <c r="J4681" s="11">
        <v>0.04</v>
      </c>
      <c r="K4681" s="9" t="s">
        <v>94</v>
      </c>
      <c r="L4681" s="9" t="s">
        <v>95</v>
      </c>
    </row>
    <row r="4682" spans="1:12" x14ac:dyDescent="0.2">
      <c r="A4682" t="str">
        <f>VLOOKUP(B4682,StateFIPS!A$2:B$52,2)</f>
        <v>Virginia</v>
      </c>
      <c r="B4682">
        <f t="shared" si="76"/>
        <v>51</v>
      </c>
      <c r="C4682" s="9" t="s">
        <v>2577</v>
      </c>
      <c r="D4682" s="9" t="s">
        <v>93</v>
      </c>
      <c r="E4682" s="9" t="s">
        <v>2793</v>
      </c>
      <c r="F4682" s="9" t="s">
        <v>2794</v>
      </c>
      <c r="G4682" s="10">
        <v>15834</v>
      </c>
      <c r="H4682" s="9" t="s">
        <v>94</v>
      </c>
      <c r="I4682" s="10">
        <v>441407</v>
      </c>
      <c r="J4682" s="11">
        <v>0.04</v>
      </c>
      <c r="K4682" s="9" t="s">
        <v>94</v>
      </c>
      <c r="L4682" s="9" t="s">
        <v>95</v>
      </c>
    </row>
    <row r="4683" spans="1:12" x14ac:dyDescent="0.2">
      <c r="A4683" t="str">
        <f>VLOOKUP(B4683,StateFIPS!A$2:B$52,2)</f>
        <v>Iowa</v>
      </c>
      <c r="B4683">
        <f t="shared" si="76"/>
        <v>19</v>
      </c>
      <c r="C4683" s="9" t="s">
        <v>222</v>
      </c>
      <c r="D4683" s="9" t="s">
        <v>93</v>
      </c>
      <c r="E4683" s="9" t="s">
        <v>2793</v>
      </c>
      <c r="F4683" s="9" t="s">
        <v>2794</v>
      </c>
      <c r="G4683" s="10">
        <v>27947</v>
      </c>
      <c r="H4683" s="9" t="s">
        <v>94</v>
      </c>
      <c r="I4683" s="10">
        <v>779075</v>
      </c>
      <c r="J4683" s="11">
        <v>0.04</v>
      </c>
      <c r="K4683" s="9" t="s">
        <v>94</v>
      </c>
      <c r="L4683" s="9" t="s">
        <v>95</v>
      </c>
    </row>
    <row r="4684" spans="1:12" x14ac:dyDescent="0.2">
      <c r="A4684" t="str">
        <f>VLOOKUP(B4684,StateFIPS!A$2:B$52,2)</f>
        <v>Minnesota</v>
      </c>
      <c r="B4684">
        <f t="shared" si="76"/>
        <v>27</v>
      </c>
      <c r="C4684" s="9" t="s">
        <v>1669</v>
      </c>
      <c r="D4684" s="9" t="s">
        <v>93</v>
      </c>
      <c r="E4684" s="9" t="s">
        <v>2793</v>
      </c>
      <c r="F4684" s="9" t="s">
        <v>2794</v>
      </c>
      <c r="G4684" s="10">
        <v>68</v>
      </c>
      <c r="H4684" s="9" t="s">
        <v>94</v>
      </c>
      <c r="I4684" s="10">
        <v>1885</v>
      </c>
      <c r="J4684" s="11">
        <v>0.04</v>
      </c>
      <c r="K4684" s="9" t="s">
        <v>94</v>
      </c>
      <c r="L4684" s="9" t="s">
        <v>95</v>
      </c>
    </row>
    <row r="4685" spans="1:12" x14ac:dyDescent="0.2">
      <c r="A4685" t="str">
        <f>VLOOKUP(B4685,StateFIPS!A$2:B$52,2)</f>
        <v>Indiana</v>
      </c>
      <c r="B4685">
        <f t="shared" si="76"/>
        <v>18</v>
      </c>
      <c r="C4685" s="9" t="s">
        <v>1636</v>
      </c>
      <c r="D4685" s="9" t="s">
        <v>93</v>
      </c>
      <c r="E4685" s="9" t="s">
        <v>2793</v>
      </c>
      <c r="F4685" s="9" t="s">
        <v>2794</v>
      </c>
      <c r="G4685" s="10">
        <v>5203</v>
      </c>
      <c r="H4685" s="9" t="s">
        <v>94</v>
      </c>
      <c r="I4685" s="10">
        <v>145044</v>
      </c>
      <c r="J4685" s="11">
        <v>0.04</v>
      </c>
      <c r="K4685" s="9" t="s">
        <v>94</v>
      </c>
      <c r="L4685" s="9" t="s">
        <v>95</v>
      </c>
    </row>
    <row r="4686" spans="1:12" x14ac:dyDescent="0.2">
      <c r="A4686" t="str">
        <f>VLOOKUP(B4686,StateFIPS!A$2:B$52,2)</f>
        <v>Minnesota</v>
      </c>
      <c r="B4686">
        <f t="shared" si="76"/>
        <v>27</v>
      </c>
      <c r="C4686" s="9" t="s">
        <v>1889</v>
      </c>
      <c r="D4686" s="9" t="s">
        <v>93</v>
      </c>
      <c r="E4686" s="9" t="s">
        <v>2793</v>
      </c>
      <c r="F4686" s="9" t="s">
        <v>2794</v>
      </c>
      <c r="G4686" s="10">
        <v>1182</v>
      </c>
      <c r="H4686" s="9" t="s">
        <v>94</v>
      </c>
      <c r="I4686" s="10">
        <v>32945</v>
      </c>
      <c r="J4686" s="11">
        <v>0.04</v>
      </c>
      <c r="K4686" s="9" t="s">
        <v>94</v>
      </c>
      <c r="L4686" s="9" t="s">
        <v>95</v>
      </c>
    </row>
    <row r="4687" spans="1:12" x14ac:dyDescent="0.2">
      <c r="A4687" t="str">
        <f>VLOOKUP(B4687,StateFIPS!A$2:B$52,2)</f>
        <v>Minnesota</v>
      </c>
      <c r="B4687">
        <f t="shared" si="76"/>
        <v>27</v>
      </c>
      <c r="C4687" s="9" t="s">
        <v>1734</v>
      </c>
      <c r="D4687" s="9" t="s">
        <v>93</v>
      </c>
      <c r="E4687" s="9" t="s">
        <v>2793</v>
      </c>
      <c r="F4687" s="9" t="s">
        <v>2794</v>
      </c>
      <c r="G4687" s="10">
        <v>1182</v>
      </c>
      <c r="H4687" s="9" t="s">
        <v>94</v>
      </c>
      <c r="I4687" s="10">
        <v>32945</v>
      </c>
      <c r="J4687" s="11">
        <v>0.04</v>
      </c>
      <c r="K4687" s="9" t="s">
        <v>94</v>
      </c>
      <c r="L4687" s="9" t="s">
        <v>95</v>
      </c>
    </row>
    <row r="4688" spans="1:12" x14ac:dyDescent="0.2">
      <c r="A4688" t="str">
        <f>VLOOKUP(B4688,StateFIPS!A$2:B$52,2)</f>
        <v>Arkansas</v>
      </c>
      <c r="B4688">
        <f t="shared" si="76"/>
        <v>5</v>
      </c>
      <c r="C4688" s="9" t="s">
        <v>2678</v>
      </c>
      <c r="D4688" s="9" t="s">
        <v>93</v>
      </c>
      <c r="E4688" s="9" t="s">
        <v>2793</v>
      </c>
      <c r="F4688" s="9" t="s">
        <v>2794</v>
      </c>
      <c r="G4688" s="10">
        <v>1047791</v>
      </c>
      <c r="H4688" s="9" t="s">
        <v>94</v>
      </c>
      <c r="I4688" s="10">
        <v>29208938</v>
      </c>
      <c r="J4688" s="11">
        <v>0.04</v>
      </c>
      <c r="K4688" s="9" t="s">
        <v>94</v>
      </c>
      <c r="L4688" s="9" t="s">
        <v>95</v>
      </c>
    </row>
    <row r="4689" spans="1:12" x14ac:dyDescent="0.2">
      <c r="A4689" t="str">
        <f>VLOOKUP(B4689,StateFIPS!A$2:B$52,2)</f>
        <v>Indiana</v>
      </c>
      <c r="B4689">
        <f t="shared" si="76"/>
        <v>18</v>
      </c>
      <c r="C4689" s="9" t="s">
        <v>225</v>
      </c>
      <c r="D4689" s="9" t="s">
        <v>93</v>
      </c>
      <c r="E4689" s="9" t="s">
        <v>2793</v>
      </c>
      <c r="F4689" s="9" t="s">
        <v>2794</v>
      </c>
      <c r="G4689" s="10">
        <v>5203</v>
      </c>
      <c r="H4689" s="9" t="s">
        <v>94</v>
      </c>
      <c r="I4689" s="10">
        <v>145044</v>
      </c>
      <c r="J4689" s="11">
        <v>0.04</v>
      </c>
      <c r="K4689" s="9" t="s">
        <v>94</v>
      </c>
      <c r="L4689" s="9" t="s">
        <v>95</v>
      </c>
    </row>
    <row r="4690" spans="1:12" x14ac:dyDescent="0.2">
      <c r="A4690" t="str">
        <f>VLOOKUP(B4690,StateFIPS!A$2:B$52,2)</f>
        <v>Iowa</v>
      </c>
      <c r="B4690">
        <f t="shared" si="76"/>
        <v>19</v>
      </c>
      <c r="C4690" s="9" t="s">
        <v>210</v>
      </c>
      <c r="D4690" s="9" t="s">
        <v>93</v>
      </c>
      <c r="E4690" s="9" t="s">
        <v>2793</v>
      </c>
      <c r="F4690" s="9" t="s">
        <v>2794</v>
      </c>
      <c r="G4690" s="10">
        <v>2560</v>
      </c>
      <c r="H4690" s="9" t="s">
        <v>94</v>
      </c>
      <c r="I4690" s="10">
        <v>71373</v>
      </c>
      <c r="J4690" s="11">
        <v>0.04</v>
      </c>
      <c r="K4690" s="9" t="s">
        <v>94</v>
      </c>
      <c r="L4690" s="9" t="s">
        <v>95</v>
      </c>
    </row>
    <row r="4691" spans="1:12" x14ac:dyDescent="0.2">
      <c r="A4691" t="str">
        <f>VLOOKUP(B4691,StateFIPS!A$2:B$52,2)</f>
        <v>Minnesota</v>
      </c>
      <c r="B4691">
        <f t="shared" si="76"/>
        <v>27</v>
      </c>
      <c r="C4691" s="9" t="s">
        <v>1498</v>
      </c>
      <c r="D4691" s="9" t="s">
        <v>93</v>
      </c>
      <c r="E4691" s="9" t="s">
        <v>2793</v>
      </c>
      <c r="F4691" s="9" t="s">
        <v>2794</v>
      </c>
      <c r="G4691" s="10">
        <v>1182</v>
      </c>
      <c r="H4691" s="9" t="s">
        <v>94</v>
      </c>
      <c r="I4691" s="10">
        <v>32945</v>
      </c>
      <c r="J4691" s="11">
        <v>0.04</v>
      </c>
      <c r="K4691" s="9" t="s">
        <v>94</v>
      </c>
      <c r="L4691" s="9" t="s">
        <v>95</v>
      </c>
    </row>
    <row r="4692" spans="1:12" x14ac:dyDescent="0.2">
      <c r="A4692" t="str">
        <f>VLOOKUP(B4692,StateFIPS!A$2:B$52,2)</f>
        <v>Georgia</v>
      </c>
      <c r="B4692">
        <f t="shared" si="76"/>
        <v>13</v>
      </c>
      <c r="C4692" s="9" t="s">
        <v>737</v>
      </c>
      <c r="D4692" s="9" t="s">
        <v>93</v>
      </c>
      <c r="E4692" s="9" t="s">
        <v>2793</v>
      </c>
      <c r="F4692" s="9" t="s">
        <v>2794</v>
      </c>
      <c r="G4692" s="10">
        <v>111307</v>
      </c>
      <c r="H4692" s="9" t="s">
        <v>94</v>
      </c>
      <c r="I4692" s="10">
        <v>3102861</v>
      </c>
      <c r="J4692" s="11">
        <v>0.04</v>
      </c>
      <c r="K4692" s="9" t="s">
        <v>94</v>
      </c>
      <c r="L4692" s="9" t="s">
        <v>95</v>
      </c>
    </row>
    <row r="4693" spans="1:12" x14ac:dyDescent="0.2">
      <c r="A4693" t="str">
        <f>VLOOKUP(B4693,StateFIPS!A$2:B$52,2)</f>
        <v>Indiana</v>
      </c>
      <c r="B4693">
        <f t="shared" si="76"/>
        <v>18</v>
      </c>
      <c r="C4693" s="9" t="s">
        <v>1640</v>
      </c>
      <c r="D4693" s="9" t="s">
        <v>93</v>
      </c>
      <c r="E4693" s="9" t="s">
        <v>2793</v>
      </c>
      <c r="F4693" s="9" t="s">
        <v>2794</v>
      </c>
      <c r="G4693" s="10">
        <v>71</v>
      </c>
      <c r="H4693" s="9" t="s">
        <v>94</v>
      </c>
      <c r="I4693" s="10">
        <v>1971</v>
      </c>
      <c r="J4693" s="11">
        <v>0.04</v>
      </c>
      <c r="K4693" s="9" t="s">
        <v>94</v>
      </c>
      <c r="L4693" s="9" t="s">
        <v>95</v>
      </c>
    </row>
    <row r="4694" spans="1:12" x14ac:dyDescent="0.2">
      <c r="A4694" t="str">
        <f>VLOOKUP(B4694,StateFIPS!A$2:B$52,2)</f>
        <v>Minnesota</v>
      </c>
      <c r="B4694">
        <f t="shared" si="76"/>
        <v>27</v>
      </c>
      <c r="C4694" s="9" t="s">
        <v>1838</v>
      </c>
      <c r="D4694" s="9" t="s">
        <v>93</v>
      </c>
      <c r="E4694" s="9" t="s">
        <v>2793</v>
      </c>
      <c r="F4694" s="9" t="s">
        <v>2794</v>
      </c>
      <c r="G4694" s="10">
        <v>73</v>
      </c>
      <c r="H4694" s="9" t="s">
        <v>94</v>
      </c>
      <c r="I4694" s="10">
        <v>2034</v>
      </c>
      <c r="J4694" s="11">
        <v>0.04</v>
      </c>
      <c r="K4694" s="9" t="s">
        <v>94</v>
      </c>
      <c r="L4694" s="9" t="s">
        <v>95</v>
      </c>
    </row>
    <row r="4695" spans="1:12" x14ac:dyDescent="0.2">
      <c r="A4695" t="str">
        <f>VLOOKUP(B4695,StateFIPS!A$2:B$52,2)</f>
        <v>Georgia</v>
      </c>
      <c r="B4695">
        <f t="shared" si="76"/>
        <v>13</v>
      </c>
      <c r="C4695" s="9" t="s">
        <v>745</v>
      </c>
      <c r="D4695" s="9" t="s">
        <v>93</v>
      </c>
      <c r="E4695" s="9" t="s">
        <v>2793</v>
      </c>
      <c r="F4695" s="9" t="s">
        <v>2794</v>
      </c>
      <c r="G4695" s="10">
        <v>5158</v>
      </c>
      <c r="H4695" s="9" t="s">
        <v>94</v>
      </c>
      <c r="I4695" s="10">
        <v>143776</v>
      </c>
      <c r="J4695" s="11">
        <v>0.04</v>
      </c>
      <c r="K4695" s="9" t="s">
        <v>94</v>
      </c>
      <c r="L4695" s="9" t="s">
        <v>95</v>
      </c>
    </row>
    <row r="4696" spans="1:12" x14ac:dyDescent="0.2">
      <c r="A4696" t="str">
        <f>VLOOKUP(B4696,StateFIPS!A$2:B$52,2)</f>
        <v>Indiana</v>
      </c>
      <c r="B4696">
        <f t="shared" si="76"/>
        <v>18</v>
      </c>
      <c r="C4696" s="9" t="s">
        <v>1611</v>
      </c>
      <c r="D4696" s="9" t="s">
        <v>93</v>
      </c>
      <c r="E4696" s="9" t="s">
        <v>2793</v>
      </c>
      <c r="F4696" s="9" t="s">
        <v>2794</v>
      </c>
      <c r="G4696" s="10">
        <v>5203</v>
      </c>
      <c r="H4696" s="9" t="s">
        <v>94</v>
      </c>
      <c r="I4696" s="10">
        <v>145044</v>
      </c>
      <c r="J4696" s="11">
        <v>0.04</v>
      </c>
      <c r="K4696" s="9" t="s">
        <v>94</v>
      </c>
      <c r="L4696" s="9" t="s">
        <v>95</v>
      </c>
    </row>
    <row r="4697" spans="1:12" x14ac:dyDescent="0.2">
      <c r="A4697" t="str">
        <f>VLOOKUP(B4697,StateFIPS!A$2:B$52,2)</f>
        <v>Iowa</v>
      </c>
      <c r="B4697">
        <f t="shared" si="76"/>
        <v>19</v>
      </c>
      <c r="C4697" s="9" t="s">
        <v>1688</v>
      </c>
      <c r="D4697" s="9" t="s">
        <v>93</v>
      </c>
      <c r="E4697" s="9" t="s">
        <v>2793</v>
      </c>
      <c r="F4697" s="9" t="s">
        <v>2794</v>
      </c>
      <c r="G4697" s="10">
        <v>27947</v>
      </c>
      <c r="H4697" s="9" t="s">
        <v>94</v>
      </c>
      <c r="I4697" s="10">
        <v>779075</v>
      </c>
      <c r="J4697" s="11">
        <v>0.04</v>
      </c>
      <c r="K4697" s="9" t="s">
        <v>94</v>
      </c>
      <c r="L4697" s="9" t="s">
        <v>95</v>
      </c>
    </row>
    <row r="4698" spans="1:12" x14ac:dyDescent="0.2">
      <c r="A4698" t="str">
        <f>VLOOKUP(B4698,StateFIPS!A$2:B$52,2)</f>
        <v>Indiana</v>
      </c>
      <c r="B4698">
        <f t="shared" si="76"/>
        <v>18</v>
      </c>
      <c r="C4698" s="9" t="s">
        <v>1605</v>
      </c>
      <c r="D4698" s="9" t="s">
        <v>93</v>
      </c>
      <c r="E4698" s="9" t="s">
        <v>2793</v>
      </c>
      <c r="F4698" s="9" t="s">
        <v>2794</v>
      </c>
      <c r="G4698" s="10">
        <v>5203</v>
      </c>
      <c r="H4698" s="9" t="s">
        <v>94</v>
      </c>
      <c r="I4698" s="10">
        <v>145044</v>
      </c>
      <c r="J4698" s="11">
        <v>0.04</v>
      </c>
      <c r="K4698" s="9" t="s">
        <v>94</v>
      </c>
      <c r="L4698" s="9" t="s">
        <v>95</v>
      </c>
    </row>
    <row r="4699" spans="1:12" x14ac:dyDescent="0.2">
      <c r="A4699" t="str">
        <f>VLOOKUP(B4699,StateFIPS!A$2:B$52,2)</f>
        <v>Minnesota</v>
      </c>
      <c r="B4699">
        <f t="shared" si="76"/>
        <v>27</v>
      </c>
      <c r="C4699" s="9" t="s">
        <v>471</v>
      </c>
      <c r="D4699" s="9" t="s">
        <v>93</v>
      </c>
      <c r="E4699" s="9" t="s">
        <v>2793</v>
      </c>
      <c r="F4699" s="9" t="s">
        <v>2794</v>
      </c>
      <c r="G4699" s="10">
        <v>1182</v>
      </c>
      <c r="H4699" s="9" t="s">
        <v>94</v>
      </c>
      <c r="I4699" s="10">
        <v>32945</v>
      </c>
      <c r="J4699" s="11">
        <v>0.04</v>
      </c>
      <c r="K4699" s="9" t="s">
        <v>94</v>
      </c>
      <c r="L4699" s="9" t="s">
        <v>95</v>
      </c>
    </row>
    <row r="4700" spans="1:12" x14ac:dyDescent="0.2">
      <c r="A4700" t="str">
        <f>VLOOKUP(B4700,StateFIPS!A$2:B$52,2)</f>
        <v>Minnesota</v>
      </c>
      <c r="B4700">
        <f t="shared" si="76"/>
        <v>27</v>
      </c>
      <c r="C4700" s="9" t="s">
        <v>1840</v>
      </c>
      <c r="D4700" s="9" t="s">
        <v>93</v>
      </c>
      <c r="E4700" s="9" t="s">
        <v>2793</v>
      </c>
      <c r="F4700" s="9" t="s">
        <v>2794</v>
      </c>
      <c r="G4700" s="10">
        <v>1182</v>
      </c>
      <c r="H4700" s="9" t="s">
        <v>94</v>
      </c>
      <c r="I4700" s="10">
        <v>32945</v>
      </c>
      <c r="J4700" s="11">
        <v>0.04</v>
      </c>
      <c r="K4700" s="9" t="s">
        <v>94</v>
      </c>
      <c r="L4700" s="9" t="s">
        <v>95</v>
      </c>
    </row>
    <row r="4701" spans="1:12" x14ac:dyDescent="0.2">
      <c r="A4701" t="str">
        <f>VLOOKUP(B4701,StateFIPS!A$2:B$52,2)</f>
        <v>Minnesota</v>
      </c>
      <c r="B4701">
        <f t="shared" si="76"/>
        <v>27</v>
      </c>
      <c r="C4701" s="9" t="s">
        <v>1855</v>
      </c>
      <c r="D4701" s="9" t="s">
        <v>93</v>
      </c>
      <c r="E4701" s="9" t="s">
        <v>2793</v>
      </c>
      <c r="F4701" s="9" t="s">
        <v>2794</v>
      </c>
      <c r="G4701" s="10">
        <v>1182</v>
      </c>
      <c r="H4701" s="9" t="s">
        <v>94</v>
      </c>
      <c r="I4701" s="10">
        <v>32945</v>
      </c>
      <c r="J4701" s="11">
        <v>0.04</v>
      </c>
      <c r="K4701" s="9" t="s">
        <v>94</v>
      </c>
      <c r="L4701" s="9" t="s">
        <v>95</v>
      </c>
    </row>
    <row r="4702" spans="1:12" x14ac:dyDescent="0.2">
      <c r="A4702" t="str">
        <f>VLOOKUP(B4702,StateFIPS!A$2:B$52,2)</f>
        <v>Iowa</v>
      </c>
      <c r="B4702">
        <f t="shared" si="76"/>
        <v>19</v>
      </c>
      <c r="C4702" s="9" t="s">
        <v>1658</v>
      </c>
      <c r="D4702" s="9" t="s">
        <v>93</v>
      </c>
      <c r="E4702" s="9" t="s">
        <v>2793</v>
      </c>
      <c r="F4702" s="9" t="s">
        <v>2794</v>
      </c>
      <c r="G4702" s="10">
        <v>1418</v>
      </c>
      <c r="H4702" s="9" t="s">
        <v>94</v>
      </c>
      <c r="I4702" s="10">
        <v>39520</v>
      </c>
      <c r="J4702" s="11">
        <v>0.04</v>
      </c>
      <c r="K4702" s="9" t="s">
        <v>94</v>
      </c>
      <c r="L4702" s="9" t="s">
        <v>95</v>
      </c>
    </row>
    <row r="4703" spans="1:12" x14ac:dyDescent="0.2">
      <c r="A4703" t="str">
        <f>VLOOKUP(B4703,StateFIPS!A$2:B$52,2)</f>
        <v>Georgia</v>
      </c>
      <c r="B4703">
        <f t="shared" si="76"/>
        <v>13</v>
      </c>
      <c r="C4703" s="9" t="s">
        <v>739</v>
      </c>
      <c r="D4703" s="9" t="s">
        <v>93</v>
      </c>
      <c r="E4703" s="9" t="s">
        <v>2793</v>
      </c>
      <c r="F4703" s="9" t="s">
        <v>2794</v>
      </c>
      <c r="G4703" s="10">
        <v>605149</v>
      </c>
      <c r="H4703" s="9" t="s">
        <v>94</v>
      </c>
      <c r="I4703" s="10">
        <v>16869555</v>
      </c>
      <c r="J4703" s="11">
        <v>0.04</v>
      </c>
      <c r="K4703" s="9" t="s">
        <v>94</v>
      </c>
      <c r="L4703" s="9" t="s">
        <v>95</v>
      </c>
    </row>
    <row r="4704" spans="1:12" x14ac:dyDescent="0.2">
      <c r="A4704" t="str">
        <f>VLOOKUP(B4704,StateFIPS!A$2:B$52,2)</f>
        <v>Iowa</v>
      </c>
      <c r="B4704">
        <f t="shared" si="76"/>
        <v>19</v>
      </c>
      <c r="C4704" s="9" t="s">
        <v>240</v>
      </c>
      <c r="D4704" s="9" t="s">
        <v>93</v>
      </c>
      <c r="E4704" s="9" t="s">
        <v>2793</v>
      </c>
      <c r="F4704" s="9" t="s">
        <v>2794</v>
      </c>
      <c r="G4704" s="10">
        <v>27947</v>
      </c>
      <c r="H4704" s="9" t="s">
        <v>94</v>
      </c>
      <c r="I4704" s="10">
        <v>779075</v>
      </c>
      <c r="J4704" s="11">
        <v>0.04</v>
      </c>
      <c r="K4704" s="9" t="s">
        <v>94</v>
      </c>
      <c r="L4704" s="9" t="s">
        <v>95</v>
      </c>
    </row>
    <row r="4705" spans="1:12" x14ac:dyDescent="0.2">
      <c r="A4705" t="str">
        <f>VLOOKUP(B4705,StateFIPS!A$2:B$52,2)</f>
        <v>Indiana</v>
      </c>
      <c r="B4705">
        <f t="shared" si="76"/>
        <v>18</v>
      </c>
      <c r="C4705" s="9" t="s">
        <v>226</v>
      </c>
      <c r="D4705" s="9" t="s">
        <v>93</v>
      </c>
      <c r="E4705" s="9" t="s">
        <v>2793</v>
      </c>
      <c r="F4705" s="9" t="s">
        <v>2794</v>
      </c>
      <c r="G4705" s="10">
        <v>5203</v>
      </c>
      <c r="H4705" s="9" t="s">
        <v>94</v>
      </c>
      <c r="I4705" s="10">
        <v>145044</v>
      </c>
      <c r="J4705" s="11">
        <v>0.04</v>
      </c>
      <c r="K4705" s="9" t="s">
        <v>94</v>
      </c>
      <c r="L4705" s="9" t="s">
        <v>95</v>
      </c>
    </row>
    <row r="4706" spans="1:12" x14ac:dyDescent="0.2">
      <c r="A4706" t="str">
        <f>VLOOKUP(B4706,StateFIPS!A$2:B$52,2)</f>
        <v>Virginia</v>
      </c>
      <c r="B4706">
        <f t="shared" si="76"/>
        <v>51</v>
      </c>
      <c r="C4706" s="9" t="s">
        <v>1127</v>
      </c>
      <c r="D4706" s="9" t="s">
        <v>93</v>
      </c>
      <c r="E4706" s="9" t="s">
        <v>2793</v>
      </c>
      <c r="F4706" s="9" t="s">
        <v>2794</v>
      </c>
      <c r="G4706" s="10">
        <v>1348</v>
      </c>
      <c r="H4706" s="9" t="s">
        <v>94</v>
      </c>
      <c r="I4706" s="10">
        <v>37574</v>
      </c>
      <c r="J4706" s="11">
        <v>0.04</v>
      </c>
      <c r="K4706" s="9" t="s">
        <v>94</v>
      </c>
      <c r="L4706" s="9" t="s">
        <v>95</v>
      </c>
    </row>
    <row r="4707" spans="1:12" x14ac:dyDescent="0.2">
      <c r="A4707" t="str">
        <f>VLOOKUP(B4707,StateFIPS!A$2:B$52,2)</f>
        <v>Minnesota</v>
      </c>
      <c r="B4707">
        <f t="shared" si="76"/>
        <v>27</v>
      </c>
      <c r="C4707" s="9" t="s">
        <v>1581</v>
      </c>
      <c r="D4707" s="9" t="s">
        <v>93</v>
      </c>
      <c r="E4707" s="9" t="s">
        <v>2793</v>
      </c>
      <c r="F4707" s="9" t="s">
        <v>2794</v>
      </c>
      <c r="G4707" s="10">
        <v>1182</v>
      </c>
      <c r="H4707" s="9" t="s">
        <v>94</v>
      </c>
      <c r="I4707" s="10">
        <v>32945</v>
      </c>
      <c r="J4707" s="11">
        <v>0.04</v>
      </c>
      <c r="K4707" s="9" t="s">
        <v>94</v>
      </c>
      <c r="L4707" s="9" t="s">
        <v>95</v>
      </c>
    </row>
    <row r="4708" spans="1:12" x14ac:dyDescent="0.2">
      <c r="A4708" t="str">
        <f>VLOOKUP(B4708,StateFIPS!A$2:B$52,2)</f>
        <v>Georgia</v>
      </c>
      <c r="B4708">
        <f t="shared" si="76"/>
        <v>13</v>
      </c>
      <c r="C4708" s="9" t="s">
        <v>2027</v>
      </c>
      <c r="D4708" s="9" t="s">
        <v>93</v>
      </c>
      <c r="E4708" s="9" t="s">
        <v>2793</v>
      </c>
      <c r="F4708" s="9" t="s">
        <v>2794</v>
      </c>
      <c r="G4708" s="10">
        <v>209682</v>
      </c>
      <c r="H4708" s="9" t="s">
        <v>94</v>
      </c>
      <c r="I4708" s="10">
        <v>5845244</v>
      </c>
      <c r="J4708" s="11">
        <v>0.04</v>
      </c>
      <c r="K4708" s="9" t="s">
        <v>94</v>
      </c>
      <c r="L4708" s="9" t="s">
        <v>95</v>
      </c>
    </row>
    <row r="4709" spans="1:12" x14ac:dyDescent="0.2">
      <c r="A4709" t="str">
        <f>VLOOKUP(B4709,StateFIPS!A$2:B$52,2)</f>
        <v>Virginia</v>
      </c>
      <c r="B4709">
        <f t="shared" si="76"/>
        <v>51</v>
      </c>
      <c r="C4709" s="9" t="s">
        <v>2525</v>
      </c>
      <c r="D4709" s="9" t="s">
        <v>93</v>
      </c>
      <c r="E4709" s="9" t="s">
        <v>2793</v>
      </c>
      <c r="F4709" s="9" t="s">
        <v>2794</v>
      </c>
      <c r="G4709" s="10">
        <v>69979</v>
      </c>
      <c r="H4709" s="9" t="s">
        <v>94</v>
      </c>
      <c r="I4709" s="10">
        <v>1950788</v>
      </c>
      <c r="J4709" s="11">
        <v>0.04</v>
      </c>
      <c r="K4709" s="9" t="s">
        <v>94</v>
      </c>
      <c r="L4709" s="9" t="s">
        <v>95</v>
      </c>
    </row>
    <row r="4710" spans="1:12" x14ac:dyDescent="0.2">
      <c r="A4710" t="str">
        <f>VLOOKUP(B4710,StateFIPS!A$2:B$52,2)</f>
        <v>Georgia</v>
      </c>
      <c r="B4710">
        <f t="shared" si="76"/>
        <v>13</v>
      </c>
      <c r="C4710" s="9" t="s">
        <v>742</v>
      </c>
      <c r="D4710" s="9" t="s">
        <v>93</v>
      </c>
      <c r="E4710" s="9" t="s">
        <v>2793</v>
      </c>
      <c r="F4710" s="9" t="s">
        <v>2794</v>
      </c>
      <c r="G4710" s="10">
        <v>525542</v>
      </c>
      <c r="H4710" s="9" t="s">
        <v>94</v>
      </c>
      <c r="I4710" s="10">
        <v>14650355</v>
      </c>
      <c r="J4710" s="11">
        <v>0.04</v>
      </c>
      <c r="K4710" s="9" t="s">
        <v>94</v>
      </c>
      <c r="L4710" s="9" t="s">
        <v>95</v>
      </c>
    </row>
    <row r="4711" spans="1:12" x14ac:dyDescent="0.2">
      <c r="A4711" t="str">
        <f>VLOOKUP(B4711,StateFIPS!A$2:B$52,2)</f>
        <v>Georgia</v>
      </c>
      <c r="B4711">
        <f t="shared" si="76"/>
        <v>13</v>
      </c>
      <c r="C4711" s="9" t="s">
        <v>2726</v>
      </c>
      <c r="D4711" s="9" t="s">
        <v>93</v>
      </c>
      <c r="E4711" s="9" t="s">
        <v>2793</v>
      </c>
      <c r="F4711" s="9" t="s">
        <v>2794</v>
      </c>
      <c r="G4711" s="10">
        <v>5158</v>
      </c>
      <c r="H4711" s="9" t="s">
        <v>94</v>
      </c>
      <c r="I4711" s="10">
        <v>143776</v>
      </c>
      <c r="J4711" s="11">
        <v>0.04</v>
      </c>
      <c r="K4711" s="9" t="s">
        <v>94</v>
      </c>
      <c r="L4711" s="9" t="s">
        <v>95</v>
      </c>
    </row>
    <row r="4712" spans="1:12" x14ac:dyDescent="0.2">
      <c r="A4712" t="str">
        <f>VLOOKUP(B4712,StateFIPS!A$2:B$52,2)</f>
        <v>Texas</v>
      </c>
      <c r="B4712">
        <f t="shared" si="76"/>
        <v>48</v>
      </c>
      <c r="C4712" s="9" t="s">
        <v>873</v>
      </c>
      <c r="D4712" s="9" t="s">
        <v>93</v>
      </c>
      <c r="E4712" s="9" t="s">
        <v>2793</v>
      </c>
      <c r="F4712" s="9" t="s">
        <v>2794</v>
      </c>
      <c r="G4712" s="10">
        <v>2191</v>
      </c>
      <c r="H4712" s="9" t="s">
        <v>94</v>
      </c>
      <c r="I4712" s="10">
        <v>61077</v>
      </c>
      <c r="J4712" s="11">
        <v>0.04</v>
      </c>
      <c r="K4712" s="9" t="s">
        <v>94</v>
      </c>
      <c r="L4712" s="9" t="s">
        <v>95</v>
      </c>
    </row>
    <row r="4713" spans="1:12" x14ac:dyDescent="0.2">
      <c r="A4713" t="str">
        <f>VLOOKUP(B4713,StateFIPS!A$2:B$52,2)</f>
        <v>Indiana</v>
      </c>
      <c r="B4713">
        <f t="shared" si="76"/>
        <v>18</v>
      </c>
      <c r="C4713" s="9" t="s">
        <v>229</v>
      </c>
      <c r="D4713" s="9" t="s">
        <v>93</v>
      </c>
      <c r="E4713" s="9" t="s">
        <v>2793</v>
      </c>
      <c r="F4713" s="9" t="s">
        <v>2794</v>
      </c>
      <c r="G4713" s="10">
        <v>86</v>
      </c>
      <c r="H4713" s="9" t="s">
        <v>94</v>
      </c>
      <c r="I4713" s="10">
        <v>2400</v>
      </c>
      <c r="J4713" s="11">
        <v>0.04</v>
      </c>
      <c r="K4713" s="9" t="s">
        <v>94</v>
      </c>
      <c r="L4713" s="9" t="s">
        <v>95</v>
      </c>
    </row>
    <row r="4714" spans="1:12" x14ac:dyDescent="0.2">
      <c r="A4714" t="str">
        <f>VLOOKUP(B4714,StateFIPS!A$2:B$52,2)</f>
        <v>Minnesota</v>
      </c>
      <c r="B4714">
        <f t="shared" si="76"/>
        <v>27</v>
      </c>
      <c r="C4714" s="9" t="s">
        <v>1501</v>
      </c>
      <c r="D4714" s="9" t="s">
        <v>93</v>
      </c>
      <c r="E4714" s="9" t="s">
        <v>2793</v>
      </c>
      <c r="F4714" s="9" t="s">
        <v>2794</v>
      </c>
      <c r="G4714" s="10">
        <v>82</v>
      </c>
      <c r="H4714" s="9" t="s">
        <v>94</v>
      </c>
      <c r="I4714" s="10">
        <v>2276</v>
      </c>
      <c r="J4714" s="11">
        <v>0.04</v>
      </c>
      <c r="K4714" s="9" t="s">
        <v>94</v>
      </c>
      <c r="L4714" s="9" t="s">
        <v>95</v>
      </c>
    </row>
    <row r="4715" spans="1:12" x14ac:dyDescent="0.2">
      <c r="A4715" t="str">
        <f>VLOOKUP(B4715,StateFIPS!A$2:B$52,2)</f>
        <v>Minnesota</v>
      </c>
      <c r="B4715">
        <f t="shared" si="76"/>
        <v>27</v>
      </c>
      <c r="C4715" s="9" t="s">
        <v>1564</v>
      </c>
      <c r="D4715" s="9" t="s">
        <v>93</v>
      </c>
      <c r="E4715" s="9" t="s">
        <v>2793</v>
      </c>
      <c r="F4715" s="9" t="s">
        <v>2794</v>
      </c>
      <c r="G4715" s="10">
        <v>1182</v>
      </c>
      <c r="H4715" s="9" t="s">
        <v>94</v>
      </c>
      <c r="I4715" s="10">
        <v>32945</v>
      </c>
      <c r="J4715" s="11">
        <v>0.04</v>
      </c>
      <c r="K4715" s="9" t="s">
        <v>94</v>
      </c>
      <c r="L4715" s="9" t="s">
        <v>95</v>
      </c>
    </row>
    <row r="4716" spans="1:12" x14ac:dyDescent="0.2">
      <c r="A4716" t="str">
        <f>VLOOKUP(B4716,StateFIPS!A$2:B$52,2)</f>
        <v>Indiana</v>
      </c>
      <c r="B4716">
        <f t="shared" si="76"/>
        <v>18</v>
      </c>
      <c r="C4716" s="9" t="s">
        <v>1687</v>
      </c>
      <c r="D4716" s="9" t="s">
        <v>93</v>
      </c>
      <c r="E4716" s="9" t="s">
        <v>2793</v>
      </c>
      <c r="F4716" s="9" t="s">
        <v>2794</v>
      </c>
      <c r="G4716" s="10">
        <v>5203</v>
      </c>
      <c r="H4716" s="9" t="s">
        <v>94</v>
      </c>
      <c r="I4716" s="10">
        <v>145044</v>
      </c>
      <c r="J4716" s="11">
        <v>0.04</v>
      </c>
      <c r="K4716" s="9" t="s">
        <v>94</v>
      </c>
      <c r="L4716" s="9" t="s">
        <v>95</v>
      </c>
    </row>
    <row r="4717" spans="1:12" x14ac:dyDescent="0.2">
      <c r="A4717" t="str">
        <f>VLOOKUP(B4717,StateFIPS!A$2:B$52,2)</f>
        <v>Iowa</v>
      </c>
      <c r="B4717">
        <f t="shared" si="76"/>
        <v>19</v>
      </c>
      <c r="C4717" s="9" t="s">
        <v>1650</v>
      </c>
      <c r="D4717" s="9" t="s">
        <v>93</v>
      </c>
      <c r="E4717" s="9" t="s">
        <v>2793</v>
      </c>
      <c r="F4717" s="9" t="s">
        <v>2794</v>
      </c>
      <c r="G4717" s="10">
        <v>390</v>
      </c>
      <c r="H4717" s="9" t="s">
        <v>94</v>
      </c>
      <c r="I4717" s="10">
        <v>10881</v>
      </c>
      <c r="J4717" s="11">
        <v>0.04</v>
      </c>
      <c r="K4717" s="9" t="s">
        <v>94</v>
      </c>
      <c r="L4717" s="9" t="s">
        <v>95</v>
      </c>
    </row>
    <row r="4718" spans="1:12" x14ac:dyDescent="0.2">
      <c r="A4718" t="str">
        <f>VLOOKUP(B4718,StateFIPS!A$2:B$52,2)</f>
        <v>Minnesota</v>
      </c>
      <c r="B4718">
        <f t="shared" si="76"/>
        <v>27</v>
      </c>
      <c r="C4718" s="9" t="s">
        <v>1555</v>
      </c>
      <c r="D4718" s="9" t="s">
        <v>93</v>
      </c>
      <c r="E4718" s="9" t="s">
        <v>2793</v>
      </c>
      <c r="F4718" s="9" t="s">
        <v>2794</v>
      </c>
      <c r="G4718" s="10">
        <v>312</v>
      </c>
      <c r="H4718" s="9" t="s">
        <v>94</v>
      </c>
      <c r="I4718" s="10">
        <v>8703</v>
      </c>
      <c r="J4718" s="11">
        <v>0.04</v>
      </c>
      <c r="K4718" s="9" t="s">
        <v>94</v>
      </c>
      <c r="L4718" s="9" t="s">
        <v>95</v>
      </c>
    </row>
    <row r="4719" spans="1:12" x14ac:dyDescent="0.2">
      <c r="A4719" t="str">
        <f>VLOOKUP(B4719,StateFIPS!A$2:B$52,2)</f>
        <v>Georgia</v>
      </c>
      <c r="B4719">
        <f t="shared" si="76"/>
        <v>13</v>
      </c>
      <c r="C4719" s="9" t="s">
        <v>2023</v>
      </c>
      <c r="D4719" s="9" t="s">
        <v>93</v>
      </c>
      <c r="E4719" s="9" t="s">
        <v>2793</v>
      </c>
      <c r="F4719" s="9" t="s">
        <v>2794</v>
      </c>
      <c r="G4719" s="10">
        <v>49441</v>
      </c>
      <c r="H4719" s="9" t="s">
        <v>94</v>
      </c>
      <c r="I4719" s="10">
        <v>1378251</v>
      </c>
      <c r="J4719" s="11">
        <v>0.04</v>
      </c>
      <c r="K4719" s="9" t="s">
        <v>94</v>
      </c>
      <c r="L4719" s="9" t="s">
        <v>95</v>
      </c>
    </row>
    <row r="4720" spans="1:12" x14ac:dyDescent="0.2">
      <c r="A4720" t="str">
        <f>VLOOKUP(B4720,StateFIPS!A$2:B$52,2)</f>
        <v>Texas</v>
      </c>
      <c r="B4720">
        <f t="shared" si="76"/>
        <v>48</v>
      </c>
      <c r="C4720" s="9" t="s">
        <v>847</v>
      </c>
      <c r="D4720" s="9" t="s">
        <v>93</v>
      </c>
      <c r="E4720" s="9" t="s">
        <v>2793</v>
      </c>
      <c r="F4720" s="9" t="s">
        <v>2794</v>
      </c>
      <c r="G4720" s="10">
        <v>2191</v>
      </c>
      <c r="H4720" s="9" t="s">
        <v>94</v>
      </c>
      <c r="I4720" s="10">
        <v>61077</v>
      </c>
      <c r="J4720" s="11">
        <v>0.04</v>
      </c>
      <c r="K4720" s="9" t="s">
        <v>94</v>
      </c>
      <c r="L4720" s="9" t="s">
        <v>95</v>
      </c>
    </row>
    <row r="4721" spans="1:12" x14ac:dyDescent="0.2">
      <c r="A4721" t="str">
        <f>VLOOKUP(B4721,StateFIPS!A$2:B$52,2)</f>
        <v>Arkansas</v>
      </c>
      <c r="B4721">
        <f t="shared" si="76"/>
        <v>5</v>
      </c>
      <c r="C4721" s="9" t="s">
        <v>649</v>
      </c>
      <c r="D4721" s="9" t="s">
        <v>93</v>
      </c>
      <c r="E4721" s="9" t="s">
        <v>2793</v>
      </c>
      <c r="F4721" s="9" t="s">
        <v>2794</v>
      </c>
      <c r="G4721" s="10">
        <v>3528</v>
      </c>
      <c r="H4721" s="9" t="s">
        <v>94</v>
      </c>
      <c r="I4721" s="10">
        <v>98359</v>
      </c>
      <c r="J4721" s="11">
        <v>0.04</v>
      </c>
      <c r="K4721" s="9" t="s">
        <v>94</v>
      </c>
      <c r="L4721" s="9" t="s">
        <v>95</v>
      </c>
    </row>
    <row r="4722" spans="1:12" x14ac:dyDescent="0.2">
      <c r="A4722" t="str">
        <f>VLOOKUP(B4722,StateFIPS!A$2:B$52,2)</f>
        <v>Virginia</v>
      </c>
      <c r="B4722">
        <f t="shared" si="76"/>
        <v>51</v>
      </c>
      <c r="C4722" s="9" t="s">
        <v>2552</v>
      </c>
      <c r="D4722" s="9" t="s">
        <v>93</v>
      </c>
      <c r="E4722" s="9" t="s">
        <v>2793</v>
      </c>
      <c r="F4722" s="9" t="s">
        <v>2794</v>
      </c>
      <c r="G4722" s="10">
        <v>1348</v>
      </c>
      <c r="H4722" s="9" t="s">
        <v>94</v>
      </c>
      <c r="I4722" s="10">
        <v>37574</v>
      </c>
      <c r="J4722" s="11">
        <v>0.04</v>
      </c>
      <c r="K4722" s="9" t="s">
        <v>94</v>
      </c>
      <c r="L4722" s="9" t="s">
        <v>95</v>
      </c>
    </row>
    <row r="4723" spans="1:12" x14ac:dyDescent="0.2">
      <c r="A4723" t="str">
        <f>VLOOKUP(B4723,StateFIPS!A$2:B$52,2)</f>
        <v>Minnesota</v>
      </c>
      <c r="B4723">
        <f t="shared" si="76"/>
        <v>27</v>
      </c>
      <c r="C4723" s="9" t="s">
        <v>1587</v>
      </c>
      <c r="D4723" s="9" t="s">
        <v>93</v>
      </c>
      <c r="E4723" s="9" t="s">
        <v>2793</v>
      </c>
      <c r="F4723" s="9" t="s">
        <v>2794</v>
      </c>
      <c r="G4723" s="10">
        <v>1182</v>
      </c>
      <c r="H4723" s="9" t="s">
        <v>94</v>
      </c>
      <c r="I4723" s="10">
        <v>32945</v>
      </c>
      <c r="J4723" s="11">
        <v>0.04</v>
      </c>
      <c r="K4723" s="9" t="s">
        <v>94</v>
      </c>
      <c r="L4723" s="9" t="s">
        <v>95</v>
      </c>
    </row>
    <row r="4724" spans="1:12" x14ac:dyDescent="0.2">
      <c r="A4724" t="str">
        <f>VLOOKUP(B4724,StateFIPS!A$2:B$52,2)</f>
        <v>Georgia</v>
      </c>
      <c r="B4724">
        <f t="shared" si="76"/>
        <v>13</v>
      </c>
      <c r="C4724" s="9" t="s">
        <v>759</v>
      </c>
      <c r="D4724" s="9" t="s">
        <v>93</v>
      </c>
      <c r="E4724" s="9" t="s">
        <v>2793</v>
      </c>
      <c r="F4724" s="9" t="s">
        <v>2794</v>
      </c>
      <c r="G4724" s="10">
        <v>5158</v>
      </c>
      <c r="H4724" s="9" t="s">
        <v>94</v>
      </c>
      <c r="I4724" s="10">
        <v>143776</v>
      </c>
      <c r="J4724" s="11">
        <v>0.04</v>
      </c>
      <c r="K4724" s="9" t="s">
        <v>94</v>
      </c>
      <c r="L4724" s="9" t="s">
        <v>95</v>
      </c>
    </row>
    <row r="4725" spans="1:12" x14ac:dyDescent="0.2">
      <c r="A4725" t="str">
        <f>VLOOKUP(B4725,StateFIPS!A$2:B$52,2)</f>
        <v>Indiana</v>
      </c>
      <c r="B4725">
        <f t="shared" si="76"/>
        <v>18</v>
      </c>
      <c r="C4725" s="9" t="s">
        <v>224</v>
      </c>
      <c r="D4725" s="9" t="s">
        <v>93</v>
      </c>
      <c r="E4725" s="9" t="s">
        <v>2793</v>
      </c>
      <c r="F4725" s="9" t="s">
        <v>2794</v>
      </c>
      <c r="G4725" s="10">
        <v>5203</v>
      </c>
      <c r="H4725" s="9" t="s">
        <v>94</v>
      </c>
      <c r="I4725" s="10">
        <v>145044</v>
      </c>
      <c r="J4725" s="11">
        <v>0.04</v>
      </c>
      <c r="K4725" s="9" t="s">
        <v>94</v>
      </c>
      <c r="L4725" s="9" t="s">
        <v>95</v>
      </c>
    </row>
    <row r="4726" spans="1:12" x14ac:dyDescent="0.2">
      <c r="A4726" t="str">
        <f>VLOOKUP(B4726,StateFIPS!A$2:B$52,2)</f>
        <v>Minnesota</v>
      </c>
      <c r="B4726">
        <f t="shared" si="76"/>
        <v>27</v>
      </c>
      <c r="C4726" s="9" t="s">
        <v>1827</v>
      </c>
      <c r="D4726" s="9" t="s">
        <v>93</v>
      </c>
      <c r="E4726" s="9" t="s">
        <v>2793</v>
      </c>
      <c r="F4726" s="9" t="s">
        <v>2794</v>
      </c>
      <c r="G4726" s="10">
        <v>96</v>
      </c>
      <c r="H4726" s="9" t="s">
        <v>94</v>
      </c>
      <c r="I4726" s="10">
        <v>2676</v>
      </c>
      <c r="J4726" s="11">
        <v>0.04</v>
      </c>
      <c r="K4726" s="9" t="s">
        <v>94</v>
      </c>
      <c r="L4726" s="9" t="s">
        <v>95</v>
      </c>
    </row>
    <row r="4727" spans="1:12" x14ac:dyDescent="0.2">
      <c r="A4727" t="str">
        <f>VLOOKUP(B4727,StateFIPS!A$2:B$52,2)</f>
        <v>Minnesota</v>
      </c>
      <c r="B4727">
        <f t="shared" si="76"/>
        <v>27</v>
      </c>
      <c r="C4727" s="9" t="s">
        <v>1916</v>
      </c>
      <c r="D4727" s="9" t="s">
        <v>93</v>
      </c>
      <c r="E4727" s="9" t="s">
        <v>2793</v>
      </c>
      <c r="F4727" s="9" t="s">
        <v>2794</v>
      </c>
      <c r="G4727" s="10">
        <v>117</v>
      </c>
      <c r="H4727" s="9" t="s">
        <v>94</v>
      </c>
      <c r="I4727" s="10">
        <v>3262</v>
      </c>
      <c r="J4727" s="11">
        <v>0.04</v>
      </c>
      <c r="K4727" s="9" t="s">
        <v>94</v>
      </c>
      <c r="L4727" s="9" t="s">
        <v>95</v>
      </c>
    </row>
    <row r="4728" spans="1:12" x14ac:dyDescent="0.2">
      <c r="A4728" t="str">
        <f>VLOOKUP(B4728,StateFIPS!A$2:B$52,2)</f>
        <v>Alabama</v>
      </c>
      <c r="B4728">
        <f t="shared" si="76"/>
        <v>1</v>
      </c>
      <c r="C4728" s="9" t="s">
        <v>587</v>
      </c>
      <c r="D4728" s="9" t="s">
        <v>93</v>
      </c>
      <c r="E4728" s="9" t="s">
        <v>2793</v>
      </c>
      <c r="F4728" s="9" t="s">
        <v>2794</v>
      </c>
      <c r="G4728" s="10">
        <v>29787</v>
      </c>
      <c r="H4728" s="9" t="s">
        <v>94</v>
      </c>
      <c r="I4728" s="10">
        <v>830361</v>
      </c>
      <c r="J4728" s="11">
        <v>0.04</v>
      </c>
      <c r="K4728" s="9" t="s">
        <v>94</v>
      </c>
      <c r="L4728" s="9" t="s">
        <v>95</v>
      </c>
    </row>
    <row r="4729" spans="1:12" x14ac:dyDescent="0.2">
      <c r="A4729" t="str">
        <f>VLOOKUP(B4729,StateFIPS!A$2:B$52,2)</f>
        <v>Texas</v>
      </c>
      <c r="B4729">
        <f t="shared" si="76"/>
        <v>48</v>
      </c>
      <c r="C4729" s="9" t="s">
        <v>2302</v>
      </c>
      <c r="D4729" s="9" t="s">
        <v>93</v>
      </c>
      <c r="E4729" s="9" t="s">
        <v>2793</v>
      </c>
      <c r="F4729" s="9" t="s">
        <v>2794</v>
      </c>
      <c r="G4729" s="10">
        <v>2191</v>
      </c>
      <c r="H4729" s="9" t="s">
        <v>94</v>
      </c>
      <c r="I4729" s="10">
        <v>61077</v>
      </c>
      <c r="J4729" s="11">
        <v>0.04</v>
      </c>
      <c r="K4729" s="9" t="s">
        <v>94</v>
      </c>
      <c r="L4729" s="9" t="s">
        <v>95</v>
      </c>
    </row>
    <row r="4730" spans="1:12" x14ac:dyDescent="0.2">
      <c r="A4730" t="str">
        <f>VLOOKUP(B4730,StateFIPS!A$2:B$52,2)</f>
        <v>Iowa</v>
      </c>
      <c r="B4730">
        <f t="shared" si="76"/>
        <v>19</v>
      </c>
      <c r="C4730" s="9" t="s">
        <v>1694</v>
      </c>
      <c r="D4730" s="9" t="s">
        <v>93</v>
      </c>
      <c r="E4730" s="9" t="s">
        <v>2793</v>
      </c>
      <c r="F4730" s="9" t="s">
        <v>2794</v>
      </c>
      <c r="G4730" s="10">
        <v>1356</v>
      </c>
      <c r="H4730" s="9" t="s">
        <v>94</v>
      </c>
      <c r="I4730" s="10">
        <v>37808</v>
      </c>
      <c r="J4730" s="11">
        <v>0.04</v>
      </c>
      <c r="K4730" s="9" t="s">
        <v>94</v>
      </c>
      <c r="L4730" s="9" t="s">
        <v>95</v>
      </c>
    </row>
    <row r="4731" spans="1:12" x14ac:dyDescent="0.2">
      <c r="A4731" t="str">
        <f>VLOOKUP(B4731,StateFIPS!A$2:B$52,2)</f>
        <v>Indiana</v>
      </c>
      <c r="B4731">
        <f t="shared" si="76"/>
        <v>18</v>
      </c>
      <c r="C4731" s="9" t="s">
        <v>1608</v>
      </c>
      <c r="D4731" s="9" t="s">
        <v>93</v>
      </c>
      <c r="E4731" s="9" t="s">
        <v>2793</v>
      </c>
      <c r="F4731" s="9" t="s">
        <v>2794</v>
      </c>
      <c r="G4731" s="10">
        <v>5203</v>
      </c>
      <c r="H4731" s="9" t="s">
        <v>94</v>
      </c>
      <c r="I4731" s="10">
        <v>145044</v>
      </c>
      <c r="J4731" s="11">
        <v>0.04</v>
      </c>
      <c r="K4731" s="9" t="s">
        <v>94</v>
      </c>
      <c r="L4731" s="9" t="s">
        <v>95</v>
      </c>
    </row>
    <row r="4732" spans="1:12" x14ac:dyDescent="0.2">
      <c r="A4732" t="str">
        <f>VLOOKUP(B4732,StateFIPS!A$2:B$52,2)</f>
        <v>Texas</v>
      </c>
      <c r="B4732">
        <f t="shared" si="76"/>
        <v>48</v>
      </c>
      <c r="C4732" s="9" t="s">
        <v>876</v>
      </c>
      <c r="D4732" s="9" t="s">
        <v>93</v>
      </c>
      <c r="E4732" s="9" t="s">
        <v>2793</v>
      </c>
      <c r="F4732" s="9" t="s">
        <v>2794</v>
      </c>
      <c r="G4732" s="10">
        <v>2191</v>
      </c>
      <c r="H4732" s="9" t="s">
        <v>94</v>
      </c>
      <c r="I4732" s="10">
        <v>61077</v>
      </c>
      <c r="J4732" s="11">
        <v>0.04</v>
      </c>
      <c r="K4732" s="9" t="s">
        <v>94</v>
      </c>
      <c r="L4732" s="9" t="s">
        <v>95</v>
      </c>
    </row>
    <row r="4733" spans="1:12" x14ac:dyDescent="0.2">
      <c r="A4733" t="str">
        <f>VLOOKUP(B4733,StateFIPS!A$2:B$52,2)</f>
        <v>Minnesota</v>
      </c>
      <c r="B4733">
        <f t="shared" si="76"/>
        <v>27</v>
      </c>
      <c r="C4733" s="9" t="s">
        <v>1548</v>
      </c>
      <c r="D4733" s="9" t="s">
        <v>93</v>
      </c>
      <c r="E4733" s="9" t="s">
        <v>2793</v>
      </c>
      <c r="F4733" s="9" t="s">
        <v>2794</v>
      </c>
      <c r="G4733" s="10">
        <v>31</v>
      </c>
      <c r="H4733" s="9" t="s">
        <v>94</v>
      </c>
      <c r="I4733" s="10">
        <v>875</v>
      </c>
      <c r="J4733" s="11">
        <v>0.04</v>
      </c>
      <c r="K4733" s="9" t="s">
        <v>94</v>
      </c>
      <c r="L4733" s="9" t="s">
        <v>95</v>
      </c>
    </row>
    <row r="4734" spans="1:12" x14ac:dyDescent="0.2">
      <c r="A4734" t="str">
        <f>VLOOKUP(B4734,StateFIPS!A$2:B$52,2)</f>
        <v>Indiana</v>
      </c>
      <c r="B4734">
        <f t="shared" si="76"/>
        <v>18</v>
      </c>
      <c r="C4734" s="9" t="s">
        <v>223</v>
      </c>
      <c r="D4734" s="9" t="s">
        <v>93</v>
      </c>
      <c r="E4734" s="9" t="s">
        <v>2793</v>
      </c>
      <c r="F4734" s="9" t="s">
        <v>2794</v>
      </c>
      <c r="G4734" s="10">
        <v>5203</v>
      </c>
      <c r="H4734" s="9" t="s">
        <v>94</v>
      </c>
      <c r="I4734" s="10">
        <v>145044</v>
      </c>
      <c r="J4734" s="11">
        <v>0.04</v>
      </c>
      <c r="K4734" s="9" t="s">
        <v>94</v>
      </c>
      <c r="L4734" s="9" t="s">
        <v>95</v>
      </c>
    </row>
    <row r="4735" spans="1:12" x14ac:dyDescent="0.2">
      <c r="A4735" t="str">
        <f>VLOOKUP(B4735,StateFIPS!A$2:B$52,2)</f>
        <v>Minnesota</v>
      </c>
      <c r="B4735">
        <f t="shared" si="76"/>
        <v>27</v>
      </c>
      <c r="C4735" s="9" t="s">
        <v>1915</v>
      </c>
      <c r="D4735" s="9" t="s">
        <v>93</v>
      </c>
      <c r="E4735" s="9" t="s">
        <v>2793</v>
      </c>
      <c r="F4735" s="9" t="s">
        <v>2794</v>
      </c>
      <c r="G4735" s="10">
        <v>130</v>
      </c>
      <c r="H4735" s="9" t="s">
        <v>94</v>
      </c>
      <c r="I4735" s="10">
        <v>3610</v>
      </c>
      <c r="J4735" s="11">
        <v>0.04</v>
      </c>
      <c r="K4735" s="9" t="s">
        <v>94</v>
      </c>
      <c r="L4735" s="9" t="s">
        <v>95</v>
      </c>
    </row>
    <row r="4736" spans="1:12" x14ac:dyDescent="0.2">
      <c r="A4736" t="str">
        <f>VLOOKUP(B4736,StateFIPS!A$2:B$52,2)</f>
        <v>Iowa</v>
      </c>
      <c r="B4736">
        <f t="shared" si="76"/>
        <v>19</v>
      </c>
      <c r="C4736" s="9" t="s">
        <v>211</v>
      </c>
      <c r="D4736" s="9" t="s">
        <v>93</v>
      </c>
      <c r="E4736" s="9" t="s">
        <v>2793</v>
      </c>
      <c r="F4736" s="9" t="s">
        <v>2794</v>
      </c>
      <c r="G4736" s="10">
        <v>2881</v>
      </c>
      <c r="H4736" s="9" t="s">
        <v>94</v>
      </c>
      <c r="I4736" s="10">
        <v>80305</v>
      </c>
      <c r="J4736" s="11">
        <v>0.04</v>
      </c>
      <c r="K4736" s="9" t="s">
        <v>94</v>
      </c>
      <c r="L4736" s="9" t="s">
        <v>95</v>
      </c>
    </row>
    <row r="4737" spans="1:12" x14ac:dyDescent="0.2">
      <c r="A4737" t="str">
        <f>VLOOKUP(B4737,StateFIPS!A$2:B$52,2)</f>
        <v>Indiana</v>
      </c>
      <c r="B4737">
        <f t="shared" si="76"/>
        <v>18</v>
      </c>
      <c r="C4737" s="9" t="s">
        <v>1685</v>
      </c>
      <c r="D4737" s="9" t="s">
        <v>93</v>
      </c>
      <c r="E4737" s="9" t="s">
        <v>2793</v>
      </c>
      <c r="F4737" s="9" t="s">
        <v>2794</v>
      </c>
      <c r="G4737" s="10">
        <v>5203</v>
      </c>
      <c r="H4737" s="9" t="s">
        <v>94</v>
      </c>
      <c r="I4737" s="10">
        <v>145044</v>
      </c>
      <c r="J4737" s="11">
        <v>0.04</v>
      </c>
      <c r="K4737" s="9" t="s">
        <v>94</v>
      </c>
      <c r="L4737" s="9" t="s">
        <v>95</v>
      </c>
    </row>
    <row r="4738" spans="1:12" x14ac:dyDescent="0.2">
      <c r="A4738" t="str">
        <f>VLOOKUP(B4738,StateFIPS!A$2:B$52,2)</f>
        <v>Minnesota</v>
      </c>
      <c r="B4738">
        <f t="shared" si="76"/>
        <v>27</v>
      </c>
      <c r="C4738" s="9" t="s">
        <v>470</v>
      </c>
      <c r="D4738" s="9" t="s">
        <v>93</v>
      </c>
      <c r="E4738" s="9" t="s">
        <v>2793</v>
      </c>
      <c r="F4738" s="9" t="s">
        <v>2794</v>
      </c>
      <c r="G4738" s="10">
        <v>48</v>
      </c>
      <c r="H4738" s="9" t="s">
        <v>94</v>
      </c>
      <c r="I4738" s="10">
        <v>1332</v>
      </c>
      <c r="J4738" s="11">
        <v>0.04</v>
      </c>
      <c r="K4738" s="9" t="s">
        <v>94</v>
      </c>
      <c r="L4738" s="9" t="s">
        <v>95</v>
      </c>
    </row>
    <row r="4739" spans="1:12" x14ac:dyDescent="0.2">
      <c r="A4739" t="str">
        <f>VLOOKUP(B4739,StateFIPS!A$2:B$52,2)</f>
        <v>Minnesota</v>
      </c>
      <c r="B4739">
        <f t="shared" ref="B4739:B4802" si="77">VALUE(LEFT(C4739,2))</f>
        <v>27</v>
      </c>
      <c r="C4739" s="9" t="s">
        <v>1489</v>
      </c>
      <c r="D4739" s="9" t="s">
        <v>93</v>
      </c>
      <c r="E4739" s="9" t="s">
        <v>2793</v>
      </c>
      <c r="F4739" s="9" t="s">
        <v>2794</v>
      </c>
      <c r="G4739" s="10">
        <v>12</v>
      </c>
      <c r="H4739" s="9" t="s">
        <v>94</v>
      </c>
      <c r="I4739" s="10">
        <v>346</v>
      </c>
      <c r="J4739" s="11">
        <v>0.04</v>
      </c>
      <c r="K4739" s="9" t="s">
        <v>94</v>
      </c>
      <c r="L4739" s="9" t="s">
        <v>95</v>
      </c>
    </row>
    <row r="4740" spans="1:12" x14ac:dyDescent="0.2">
      <c r="A4740" t="str">
        <f>VLOOKUP(B4740,StateFIPS!A$2:B$52,2)</f>
        <v>Indiana</v>
      </c>
      <c r="B4740">
        <f t="shared" si="77"/>
        <v>18</v>
      </c>
      <c r="C4740" s="9" t="s">
        <v>703</v>
      </c>
      <c r="D4740" s="9" t="s">
        <v>93</v>
      </c>
      <c r="E4740" s="9" t="s">
        <v>2793</v>
      </c>
      <c r="F4740" s="9" t="s">
        <v>2794</v>
      </c>
      <c r="G4740" s="10">
        <v>5203</v>
      </c>
      <c r="H4740" s="9" t="s">
        <v>94</v>
      </c>
      <c r="I4740" s="10">
        <v>145044</v>
      </c>
      <c r="J4740" s="11">
        <v>0.04</v>
      </c>
      <c r="K4740" s="9" t="s">
        <v>94</v>
      </c>
      <c r="L4740" s="9" t="s">
        <v>95</v>
      </c>
    </row>
    <row r="4741" spans="1:12" x14ac:dyDescent="0.2">
      <c r="A4741" t="str">
        <f>VLOOKUP(B4741,StateFIPS!A$2:B$52,2)</f>
        <v>Iowa</v>
      </c>
      <c r="B4741">
        <f t="shared" si="77"/>
        <v>19</v>
      </c>
      <c r="C4741" s="9" t="s">
        <v>202</v>
      </c>
      <c r="D4741" s="9" t="s">
        <v>93</v>
      </c>
      <c r="E4741" s="9" t="s">
        <v>2793</v>
      </c>
      <c r="F4741" s="9" t="s">
        <v>2794</v>
      </c>
      <c r="G4741" s="10">
        <v>360</v>
      </c>
      <c r="H4741" s="9" t="s">
        <v>94</v>
      </c>
      <c r="I4741" s="10">
        <v>10038</v>
      </c>
      <c r="J4741" s="11">
        <v>0.04</v>
      </c>
      <c r="K4741" s="9" t="s">
        <v>94</v>
      </c>
      <c r="L4741" s="9" t="s">
        <v>95</v>
      </c>
    </row>
    <row r="4742" spans="1:12" x14ac:dyDescent="0.2">
      <c r="A4742" t="str">
        <f>VLOOKUP(B4742,StateFIPS!A$2:B$52,2)</f>
        <v>Georgia</v>
      </c>
      <c r="B4742">
        <f t="shared" si="77"/>
        <v>13</v>
      </c>
      <c r="C4742" s="9" t="s">
        <v>727</v>
      </c>
      <c r="D4742" s="9" t="s">
        <v>93</v>
      </c>
      <c r="E4742" s="9" t="s">
        <v>2793</v>
      </c>
      <c r="F4742" s="9" t="s">
        <v>2794</v>
      </c>
      <c r="G4742" s="10">
        <v>5158</v>
      </c>
      <c r="H4742" s="9" t="s">
        <v>94</v>
      </c>
      <c r="I4742" s="10">
        <v>143776</v>
      </c>
      <c r="J4742" s="11">
        <v>0.04</v>
      </c>
      <c r="K4742" s="9" t="s">
        <v>94</v>
      </c>
      <c r="L4742" s="9" t="s">
        <v>95</v>
      </c>
    </row>
    <row r="4743" spans="1:12" x14ac:dyDescent="0.2">
      <c r="A4743" t="str">
        <f>VLOOKUP(B4743,StateFIPS!A$2:B$52,2)</f>
        <v>Minnesota</v>
      </c>
      <c r="B4743">
        <f t="shared" si="77"/>
        <v>27</v>
      </c>
      <c r="C4743" s="9" t="s">
        <v>1584</v>
      </c>
      <c r="D4743" s="9" t="s">
        <v>93</v>
      </c>
      <c r="E4743" s="9" t="s">
        <v>2793</v>
      </c>
      <c r="F4743" s="9" t="s">
        <v>2794</v>
      </c>
      <c r="G4743" s="10">
        <v>36</v>
      </c>
      <c r="H4743" s="9" t="s">
        <v>94</v>
      </c>
      <c r="I4743" s="10">
        <v>996</v>
      </c>
      <c r="J4743" s="11">
        <v>0.04</v>
      </c>
      <c r="K4743" s="9" t="s">
        <v>94</v>
      </c>
      <c r="L4743" s="9" t="s">
        <v>95</v>
      </c>
    </row>
    <row r="4744" spans="1:12" x14ac:dyDescent="0.2">
      <c r="A4744" t="str">
        <f>VLOOKUP(B4744,StateFIPS!A$2:B$52,2)</f>
        <v>Indiana</v>
      </c>
      <c r="B4744">
        <f t="shared" si="77"/>
        <v>18</v>
      </c>
      <c r="C4744" s="9" t="s">
        <v>1634</v>
      </c>
      <c r="D4744" s="9" t="s">
        <v>93</v>
      </c>
      <c r="E4744" s="9" t="s">
        <v>2793</v>
      </c>
      <c r="F4744" s="9" t="s">
        <v>2794</v>
      </c>
      <c r="G4744" s="10">
        <v>5203</v>
      </c>
      <c r="H4744" s="9" t="s">
        <v>94</v>
      </c>
      <c r="I4744" s="10">
        <v>145044</v>
      </c>
      <c r="J4744" s="11">
        <v>0.04</v>
      </c>
      <c r="K4744" s="9" t="s">
        <v>94</v>
      </c>
      <c r="L4744" s="9" t="s">
        <v>95</v>
      </c>
    </row>
    <row r="4745" spans="1:12" x14ac:dyDescent="0.2">
      <c r="A4745" t="str">
        <f>VLOOKUP(B4745,StateFIPS!A$2:B$52,2)</f>
        <v>Minnesota</v>
      </c>
      <c r="B4745">
        <f t="shared" si="77"/>
        <v>27</v>
      </c>
      <c r="C4745" s="9" t="s">
        <v>1904</v>
      </c>
      <c r="D4745" s="9" t="s">
        <v>93</v>
      </c>
      <c r="E4745" s="9" t="s">
        <v>2793</v>
      </c>
      <c r="F4745" s="9" t="s">
        <v>2794</v>
      </c>
      <c r="G4745" s="10">
        <v>201</v>
      </c>
      <c r="H4745" s="9" t="s">
        <v>94</v>
      </c>
      <c r="I4745" s="10">
        <v>5592</v>
      </c>
      <c r="J4745" s="11">
        <v>0.04</v>
      </c>
      <c r="K4745" s="9" t="s">
        <v>94</v>
      </c>
      <c r="L4745" s="9" t="s">
        <v>95</v>
      </c>
    </row>
    <row r="4746" spans="1:12" x14ac:dyDescent="0.2">
      <c r="A4746" t="str">
        <f>VLOOKUP(B4746,StateFIPS!A$2:B$52,2)</f>
        <v>Indiana</v>
      </c>
      <c r="B4746">
        <f t="shared" si="77"/>
        <v>18</v>
      </c>
      <c r="C4746" s="9" t="s">
        <v>1614</v>
      </c>
      <c r="D4746" s="9" t="s">
        <v>93</v>
      </c>
      <c r="E4746" s="9" t="s">
        <v>2793</v>
      </c>
      <c r="F4746" s="9" t="s">
        <v>2794</v>
      </c>
      <c r="G4746" s="10">
        <v>5203</v>
      </c>
      <c r="H4746" s="9" t="s">
        <v>94</v>
      </c>
      <c r="I4746" s="10">
        <v>145044</v>
      </c>
      <c r="J4746" s="11">
        <v>0.04</v>
      </c>
      <c r="K4746" s="9" t="s">
        <v>94</v>
      </c>
      <c r="L4746" s="9" t="s">
        <v>95</v>
      </c>
    </row>
    <row r="4747" spans="1:12" x14ac:dyDescent="0.2">
      <c r="A4747" t="str">
        <f>VLOOKUP(B4747,StateFIPS!A$2:B$52,2)</f>
        <v>Indiana</v>
      </c>
      <c r="B4747">
        <f t="shared" si="77"/>
        <v>18</v>
      </c>
      <c r="C4747" s="9" t="s">
        <v>1642</v>
      </c>
      <c r="D4747" s="9" t="s">
        <v>93</v>
      </c>
      <c r="E4747" s="9" t="s">
        <v>2793</v>
      </c>
      <c r="F4747" s="9" t="s">
        <v>2794</v>
      </c>
      <c r="G4747" s="10">
        <v>5203</v>
      </c>
      <c r="H4747" s="9" t="s">
        <v>94</v>
      </c>
      <c r="I4747" s="10">
        <v>145044</v>
      </c>
      <c r="J4747" s="11">
        <v>0.04</v>
      </c>
      <c r="K4747" s="9" t="s">
        <v>94</v>
      </c>
      <c r="L4747" s="9" t="s">
        <v>95</v>
      </c>
    </row>
    <row r="4748" spans="1:12" x14ac:dyDescent="0.2">
      <c r="A4748" t="str">
        <f>VLOOKUP(B4748,StateFIPS!A$2:B$52,2)</f>
        <v>Texas</v>
      </c>
      <c r="B4748">
        <f t="shared" si="77"/>
        <v>48</v>
      </c>
      <c r="C4748" s="9" t="s">
        <v>2325</v>
      </c>
      <c r="D4748" s="9" t="s">
        <v>93</v>
      </c>
      <c r="E4748" s="9" t="s">
        <v>2793</v>
      </c>
      <c r="F4748" s="9" t="s">
        <v>2794</v>
      </c>
      <c r="G4748" s="10">
        <v>2191</v>
      </c>
      <c r="H4748" s="9" t="s">
        <v>94</v>
      </c>
      <c r="I4748" s="10">
        <v>61077</v>
      </c>
      <c r="J4748" s="11">
        <v>0.04</v>
      </c>
      <c r="K4748" s="9" t="s">
        <v>94</v>
      </c>
      <c r="L4748" s="9" t="s">
        <v>95</v>
      </c>
    </row>
    <row r="4749" spans="1:12" x14ac:dyDescent="0.2">
      <c r="A4749" t="str">
        <f>VLOOKUP(B4749,StateFIPS!A$2:B$52,2)</f>
        <v>Minnesota</v>
      </c>
      <c r="B4749">
        <f t="shared" si="77"/>
        <v>27</v>
      </c>
      <c r="C4749" s="9" t="s">
        <v>1913</v>
      </c>
      <c r="D4749" s="9" t="s">
        <v>93</v>
      </c>
      <c r="E4749" s="9" t="s">
        <v>2793</v>
      </c>
      <c r="F4749" s="9" t="s">
        <v>2794</v>
      </c>
      <c r="G4749" s="10">
        <v>9</v>
      </c>
      <c r="H4749" s="9" t="s">
        <v>94</v>
      </c>
      <c r="I4749" s="10">
        <v>245</v>
      </c>
      <c r="J4749" s="11">
        <v>0.04</v>
      </c>
      <c r="K4749" s="9" t="s">
        <v>94</v>
      </c>
      <c r="L4749" s="9" t="s">
        <v>95</v>
      </c>
    </row>
    <row r="4750" spans="1:12" x14ac:dyDescent="0.2">
      <c r="A4750" t="str">
        <f>VLOOKUP(B4750,StateFIPS!A$2:B$52,2)</f>
        <v>Iowa</v>
      </c>
      <c r="B4750">
        <f t="shared" si="77"/>
        <v>19</v>
      </c>
      <c r="C4750" s="9" t="s">
        <v>244</v>
      </c>
      <c r="D4750" s="9" t="s">
        <v>93</v>
      </c>
      <c r="E4750" s="9" t="s">
        <v>2793</v>
      </c>
      <c r="F4750" s="9" t="s">
        <v>2794</v>
      </c>
      <c r="G4750" s="10">
        <v>806</v>
      </c>
      <c r="H4750" s="9" t="s">
        <v>94</v>
      </c>
      <c r="I4750" s="10">
        <v>22474</v>
      </c>
      <c r="J4750" s="11">
        <v>0.04</v>
      </c>
      <c r="K4750" s="9" t="s">
        <v>94</v>
      </c>
      <c r="L4750" s="9" t="s">
        <v>95</v>
      </c>
    </row>
    <row r="4751" spans="1:12" x14ac:dyDescent="0.2">
      <c r="A4751" t="str">
        <f>VLOOKUP(B4751,StateFIPS!A$2:B$52,2)</f>
        <v>Georgia</v>
      </c>
      <c r="B4751">
        <f t="shared" si="77"/>
        <v>13</v>
      </c>
      <c r="C4751" s="9" t="s">
        <v>2024</v>
      </c>
      <c r="D4751" s="9" t="s">
        <v>93</v>
      </c>
      <c r="E4751" s="9" t="s">
        <v>2793</v>
      </c>
      <c r="F4751" s="9" t="s">
        <v>2794</v>
      </c>
      <c r="G4751" s="10">
        <v>40398</v>
      </c>
      <c r="H4751" s="9" t="s">
        <v>94</v>
      </c>
      <c r="I4751" s="10">
        <v>1126149</v>
      </c>
      <c r="J4751" s="11">
        <v>0.04</v>
      </c>
      <c r="K4751" s="9" t="s">
        <v>94</v>
      </c>
      <c r="L4751" s="9" t="s">
        <v>95</v>
      </c>
    </row>
    <row r="4752" spans="1:12" x14ac:dyDescent="0.2">
      <c r="A4752" t="str">
        <f>VLOOKUP(B4752,StateFIPS!A$2:B$52,2)</f>
        <v>Georgia</v>
      </c>
      <c r="B4752">
        <f t="shared" si="77"/>
        <v>13</v>
      </c>
      <c r="C4752" s="9" t="s">
        <v>2030</v>
      </c>
      <c r="D4752" s="9" t="s">
        <v>93</v>
      </c>
      <c r="E4752" s="9" t="s">
        <v>2793</v>
      </c>
      <c r="F4752" s="9" t="s">
        <v>2794</v>
      </c>
      <c r="G4752" s="10">
        <v>55301</v>
      </c>
      <c r="H4752" s="9" t="s">
        <v>94</v>
      </c>
      <c r="I4752" s="10">
        <v>1541595</v>
      </c>
      <c r="J4752" s="11">
        <v>0.04</v>
      </c>
      <c r="K4752" s="9" t="s">
        <v>94</v>
      </c>
      <c r="L4752" s="9" t="s">
        <v>95</v>
      </c>
    </row>
    <row r="4753" spans="1:12" x14ac:dyDescent="0.2">
      <c r="A4753" t="str">
        <f>VLOOKUP(B4753,StateFIPS!A$2:B$52,2)</f>
        <v>Indiana</v>
      </c>
      <c r="B4753">
        <f t="shared" si="77"/>
        <v>18</v>
      </c>
      <c r="C4753" s="9" t="s">
        <v>235</v>
      </c>
      <c r="D4753" s="9" t="s">
        <v>93</v>
      </c>
      <c r="E4753" s="9" t="s">
        <v>2793</v>
      </c>
      <c r="F4753" s="9" t="s">
        <v>2794</v>
      </c>
      <c r="G4753" s="10">
        <v>5203</v>
      </c>
      <c r="H4753" s="9" t="s">
        <v>94</v>
      </c>
      <c r="I4753" s="10">
        <v>145044</v>
      </c>
      <c r="J4753" s="11">
        <v>0.04</v>
      </c>
      <c r="K4753" s="9" t="s">
        <v>94</v>
      </c>
      <c r="L4753" s="9" t="s">
        <v>95</v>
      </c>
    </row>
    <row r="4754" spans="1:12" x14ac:dyDescent="0.2">
      <c r="A4754" t="str">
        <f>VLOOKUP(B4754,StateFIPS!A$2:B$52,2)</f>
        <v>Indiana</v>
      </c>
      <c r="B4754">
        <f t="shared" si="77"/>
        <v>18</v>
      </c>
      <c r="C4754" s="9" t="s">
        <v>231</v>
      </c>
      <c r="D4754" s="9" t="s">
        <v>93</v>
      </c>
      <c r="E4754" s="9" t="s">
        <v>2793</v>
      </c>
      <c r="F4754" s="9" t="s">
        <v>2794</v>
      </c>
      <c r="G4754" s="10">
        <v>5203</v>
      </c>
      <c r="H4754" s="9" t="s">
        <v>94</v>
      </c>
      <c r="I4754" s="10">
        <v>145044</v>
      </c>
      <c r="J4754" s="11">
        <v>0.04</v>
      </c>
      <c r="K4754" s="9" t="s">
        <v>94</v>
      </c>
      <c r="L4754" s="9" t="s">
        <v>95</v>
      </c>
    </row>
    <row r="4755" spans="1:12" x14ac:dyDescent="0.2">
      <c r="A4755" t="str">
        <f>VLOOKUP(B4755,StateFIPS!A$2:B$52,2)</f>
        <v>Minnesota</v>
      </c>
      <c r="B4755">
        <f t="shared" si="77"/>
        <v>27</v>
      </c>
      <c r="C4755" s="9" t="s">
        <v>1909</v>
      </c>
      <c r="D4755" s="9" t="s">
        <v>93</v>
      </c>
      <c r="E4755" s="9" t="s">
        <v>2793</v>
      </c>
      <c r="F4755" s="9" t="s">
        <v>2794</v>
      </c>
      <c r="G4755" s="10">
        <v>57</v>
      </c>
      <c r="H4755" s="9" t="s">
        <v>94</v>
      </c>
      <c r="I4755" s="10">
        <v>1591</v>
      </c>
      <c r="J4755" s="11">
        <v>0.04</v>
      </c>
      <c r="K4755" s="9" t="s">
        <v>94</v>
      </c>
      <c r="L4755" s="9" t="s">
        <v>95</v>
      </c>
    </row>
    <row r="4756" spans="1:12" x14ac:dyDescent="0.2">
      <c r="A4756" t="str">
        <f>VLOOKUP(B4756,StateFIPS!A$2:B$52,2)</f>
        <v>Minnesota</v>
      </c>
      <c r="B4756">
        <f t="shared" si="77"/>
        <v>27</v>
      </c>
      <c r="C4756" s="9" t="s">
        <v>1492</v>
      </c>
      <c r="D4756" s="9" t="s">
        <v>93</v>
      </c>
      <c r="E4756" s="9" t="s">
        <v>2793</v>
      </c>
      <c r="F4756" s="9" t="s">
        <v>2794</v>
      </c>
      <c r="G4756" s="10">
        <v>1182</v>
      </c>
      <c r="H4756" s="9" t="s">
        <v>94</v>
      </c>
      <c r="I4756" s="10">
        <v>32945</v>
      </c>
      <c r="J4756" s="11">
        <v>0.04</v>
      </c>
      <c r="K4756" s="9" t="s">
        <v>94</v>
      </c>
      <c r="L4756" s="9" t="s">
        <v>95</v>
      </c>
    </row>
    <row r="4757" spans="1:12" x14ac:dyDescent="0.2">
      <c r="A4757" t="str">
        <f>VLOOKUP(B4757,StateFIPS!A$2:B$52,2)</f>
        <v>Georgia</v>
      </c>
      <c r="B4757">
        <f t="shared" si="77"/>
        <v>13</v>
      </c>
      <c r="C4757" s="9" t="s">
        <v>726</v>
      </c>
      <c r="D4757" s="9" t="s">
        <v>93</v>
      </c>
      <c r="E4757" s="9" t="s">
        <v>2793</v>
      </c>
      <c r="F4757" s="9" t="s">
        <v>2794</v>
      </c>
      <c r="G4757" s="10">
        <v>26532</v>
      </c>
      <c r="H4757" s="9" t="s">
        <v>94</v>
      </c>
      <c r="I4757" s="10">
        <v>739632</v>
      </c>
      <c r="J4757" s="11">
        <v>0.04</v>
      </c>
      <c r="K4757" s="9" t="s">
        <v>94</v>
      </c>
      <c r="L4757" s="9" t="s">
        <v>95</v>
      </c>
    </row>
    <row r="4758" spans="1:12" x14ac:dyDescent="0.2">
      <c r="A4758" t="str">
        <f>VLOOKUP(B4758,StateFIPS!A$2:B$52,2)</f>
        <v>Virginia</v>
      </c>
      <c r="B4758">
        <f t="shared" si="77"/>
        <v>51</v>
      </c>
      <c r="C4758" s="9" t="s">
        <v>993</v>
      </c>
      <c r="D4758" s="9" t="s">
        <v>93</v>
      </c>
      <c r="E4758" s="9" t="s">
        <v>2793</v>
      </c>
      <c r="F4758" s="9" t="s">
        <v>2794</v>
      </c>
      <c r="G4758" s="10">
        <v>384570</v>
      </c>
      <c r="H4758" s="9" t="s">
        <v>94</v>
      </c>
      <c r="I4758" s="10">
        <v>10720537</v>
      </c>
      <c r="J4758" s="11">
        <v>0.04</v>
      </c>
      <c r="K4758" s="9" t="s">
        <v>94</v>
      </c>
      <c r="L4758" s="9" t="s">
        <v>95</v>
      </c>
    </row>
    <row r="4759" spans="1:12" x14ac:dyDescent="0.2">
      <c r="A4759" t="str">
        <f>VLOOKUP(B4759,StateFIPS!A$2:B$52,2)</f>
        <v>Iowa</v>
      </c>
      <c r="B4759">
        <f t="shared" si="77"/>
        <v>19</v>
      </c>
      <c r="C4759" s="9" t="s">
        <v>216</v>
      </c>
      <c r="D4759" s="9" t="s">
        <v>93</v>
      </c>
      <c r="E4759" s="9" t="s">
        <v>2793</v>
      </c>
      <c r="F4759" s="9" t="s">
        <v>2794</v>
      </c>
      <c r="G4759" s="10">
        <v>331</v>
      </c>
      <c r="H4759" s="9" t="s">
        <v>94</v>
      </c>
      <c r="I4759" s="10">
        <v>9221</v>
      </c>
      <c r="J4759" s="11">
        <v>0.04</v>
      </c>
      <c r="K4759" s="9" t="s">
        <v>94</v>
      </c>
      <c r="L4759" s="9" t="s">
        <v>95</v>
      </c>
    </row>
    <row r="4760" spans="1:12" x14ac:dyDescent="0.2">
      <c r="A4760" t="str">
        <f>VLOOKUP(B4760,StateFIPS!A$2:B$52,2)</f>
        <v>Indiana</v>
      </c>
      <c r="B4760">
        <f t="shared" si="77"/>
        <v>18</v>
      </c>
      <c r="C4760" s="9" t="s">
        <v>1632</v>
      </c>
      <c r="D4760" s="9" t="s">
        <v>93</v>
      </c>
      <c r="E4760" s="9" t="s">
        <v>2793</v>
      </c>
      <c r="F4760" s="9" t="s">
        <v>2794</v>
      </c>
      <c r="G4760" s="10">
        <v>5203</v>
      </c>
      <c r="H4760" s="9" t="s">
        <v>94</v>
      </c>
      <c r="I4760" s="10">
        <v>145044</v>
      </c>
      <c r="J4760" s="11">
        <v>0.04</v>
      </c>
      <c r="K4760" s="9" t="s">
        <v>94</v>
      </c>
      <c r="L4760" s="9" t="s">
        <v>95</v>
      </c>
    </row>
    <row r="4761" spans="1:12" x14ac:dyDescent="0.2">
      <c r="A4761" t="str">
        <f>VLOOKUP(B4761,StateFIPS!A$2:B$52,2)</f>
        <v>Iowa</v>
      </c>
      <c r="B4761">
        <f t="shared" si="77"/>
        <v>19</v>
      </c>
      <c r="C4761" s="9" t="s">
        <v>201</v>
      </c>
      <c r="D4761" s="9" t="s">
        <v>93</v>
      </c>
      <c r="E4761" s="9" t="s">
        <v>2793</v>
      </c>
      <c r="F4761" s="9" t="s">
        <v>2794</v>
      </c>
      <c r="G4761" s="10">
        <v>27947</v>
      </c>
      <c r="H4761" s="9" t="s">
        <v>94</v>
      </c>
      <c r="I4761" s="10">
        <v>779075</v>
      </c>
      <c r="J4761" s="11">
        <v>0.04</v>
      </c>
      <c r="K4761" s="9" t="s">
        <v>94</v>
      </c>
      <c r="L4761" s="9" t="s">
        <v>95</v>
      </c>
    </row>
    <row r="4762" spans="1:12" x14ac:dyDescent="0.2">
      <c r="A4762" t="str">
        <f>VLOOKUP(B4762,StateFIPS!A$2:B$52,2)</f>
        <v>Virginia</v>
      </c>
      <c r="B4762">
        <f t="shared" si="77"/>
        <v>51</v>
      </c>
      <c r="C4762" s="9" t="s">
        <v>994</v>
      </c>
      <c r="D4762" s="9" t="s">
        <v>93</v>
      </c>
      <c r="E4762" s="9" t="s">
        <v>2793</v>
      </c>
      <c r="F4762" s="9" t="s">
        <v>2794</v>
      </c>
      <c r="G4762" s="10">
        <v>1348</v>
      </c>
      <c r="H4762" s="9" t="s">
        <v>94</v>
      </c>
      <c r="I4762" s="10">
        <v>37574</v>
      </c>
      <c r="J4762" s="11">
        <v>0.04</v>
      </c>
      <c r="K4762" s="9" t="s">
        <v>94</v>
      </c>
      <c r="L4762" s="9" t="s">
        <v>95</v>
      </c>
    </row>
    <row r="4763" spans="1:12" x14ac:dyDescent="0.2">
      <c r="A4763" t="str">
        <f>VLOOKUP(B4763,StateFIPS!A$2:B$52,2)</f>
        <v>Hawaii</v>
      </c>
      <c r="B4763">
        <f t="shared" si="77"/>
        <v>15</v>
      </c>
      <c r="C4763" s="9" t="s">
        <v>2261</v>
      </c>
      <c r="D4763" s="9" t="s">
        <v>93</v>
      </c>
      <c r="E4763" s="9" t="s">
        <v>2793</v>
      </c>
      <c r="F4763" s="9" t="s">
        <v>2794</v>
      </c>
      <c r="G4763" s="10">
        <v>31</v>
      </c>
      <c r="H4763" s="9" t="s">
        <v>94</v>
      </c>
      <c r="I4763" s="10">
        <v>874</v>
      </c>
      <c r="J4763" s="11">
        <v>0.04</v>
      </c>
      <c r="K4763" s="9" t="s">
        <v>94</v>
      </c>
      <c r="L4763" s="9" t="s">
        <v>95</v>
      </c>
    </row>
    <row r="4764" spans="1:12" x14ac:dyDescent="0.2">
      <c r="A4764" t="str">
        <f>VLOOKUP(B4764,StateFIPS!A$2:B$52,2)</f>
        <v>Alabama</v>
      </c>
      <c r="B4764">
        <f t="shared" si="77"/>
        <v>1</v>
      </c>
      <c r="C4764" s="9" t="s">
        <v>574</v>
      </c>
      <c r="D4764" s="9" t="s">
        <v>93</v>
      </c>
      <c r="E4764" s="9" t="s">
        <v>2793</v>
      </c>
      <c r="F4764" s="9" t="s">
        <v>2794</v>
      </c>
      <c r="G4764" s="10">
        <v>197759</v>
      </c>
      <c r="H4764" s="9" t="s">
        <v>94</v>
      </c>
      <c r="I4764" s="10">
        <v>5512875</v>
      </c>
      <c r="J4764" s="11">
        <v>0.04</v>
      </c>
      <c r="K4764" s="9" t="s">
        <v>94</v>
      </c>
      <c r="L4764" s="9" t="s">
        <v>95</v>
      </c>
    </row>
    <row r="4765" spans="1:12" x14ac:dyDescent="0.2">
      <c r="A4765" t="str">
        <f>VLOOKUP(B4765,StateFIPS!A$2:B$52,2)</f>
        <v>Kentucky</v>
      </c>
      <c r="B4765">
        <f t="shared" si="77"/>
        <v>21</v>
      </c>
      <c r="C4765" s="9" t="s">
        <v>112</v>
      </c>
      <c r="D4765" s="9" t="s">
        <v>93</v>
      </c>
      <c r="E4765" s="9" t="s">
        <v>2793</v>
      </c>
      <c r="F4765" s="9" t="s">
        <v>2794</v>
      </c>
      <c r="G4765" s="10">
        <v>2311</v>
      </c>
      <c r="H4765" s="9" t="s">
        <v>94</v>
      </c>
      <c r="I4765" s="10">
        <v>64411</v>
      </c>
      <c r="J4765" s="11">
        <v>0.04</v>
      </c>
      <c r="K4765" s="9" t="s">
        <v>94</v>
      </c>
      <c r="L4765" s="9" t="s">
        <v>95</v>
      </c>
    </row>
    <row r="4766" spans="1:12" x14ac:dyDescent="0.2">
      <c r="A4766" t="str">
        <f>VLOOKUP(B4766,StateFIPS!A$2:B$52,2)</f>
        <v>Maryland</v>
      </c>
      <c r="B4766">
        <f t="shared" si="77"/>
        <v>24</v>
      </c>
      <c r="C4766" s="9" t="s">
        <v>397</v>
      </c>
      <c r="D4766" s="9" t="s">
        <v>93</v>
      </c>
      <c r="E4766" s="9" t="s">
        <v>2793</v>
      </c>
      <c r="F4766" s="9" t="s">
        <v>2794</v>
      </c>
      <c r="G4766" s="10">
        <v>214339</v>
      </c>
      <c r="H4766" s="9" t="s">
        <v>94</v>
      </c>
      <c r="I4766" s="10">
        <v>5975056</v>
      </c>
      <c r="J4766" s="11">
        <v>0.04</v>
      </c>
      <c r="K4766" s="9" t="s">
        <v>94</v>
      </c>
      <c r="L4766" s="9" t="s">
        <v>95</v>
      </c>
    </row>
    <row r="4767" spans="1:12" x14ac:dyDescent="0.2">
      <c r="A4767" t="str">
        <f>VLOOKUP(B4767,StateFIPS!A$2:B$52,2)</f>
        <v>Alabama</v>
      </c>
      <c r="B4767">
        <f t="shared" si="77"/>
        <v>1</v>
      </c>
      <c r="C4767" s="9" t="s">
        <v>593</v>
      </c>
      <c r="D4767" s="9" t="s">
        <v>93</v>
      </c>
      <c r="E4767" s="9" t="s">
        <v>2793</v>
      </c>
      <c r="F4767" s="9" t="s">
        <v>2794</v>
      </c>
      <c r="G4767" s="10">
        <v>1434</v>
      </c>
      <c r="H4767" s="9" t="s">
        <v>94</v>
      </c>
      <c r="I4767" s="10">
        <v>39966</v>
      </c>
      <c r="J4767" s="11">
        <v>0.04</v>
      </c>
      <c r="K4767" s="9" t="s">
        <v>94</v>
      </c>
      <c r="L4767" s="9" t="s">
        <v>95</v>
      </c>
    </row>
    <row r="4768" spans="1:12" x14ac:dyDescent="0.2">
      <c r="A4768" t="str">
        <f>VLOOKUP(B4768,StateFIPS!A$2:B$52,2)</f>
        <v>Maryland</v>
      </c>
      <c r="B4768">
        <f t="shared" si="77"/>
        <v>24</v>
      </c>
      <c r="C4768" s="9" t="s">
        <v>1744</v>
      </c>
      <c r="D4768" s="9" t="s">
        <v>93</v>
      </c>
      <c r="E4768" s="9" t="s">
        <v>2793</v>
      </c>
      <c r="F4768" s="9" t="s">
        <v>2794</v>
      </c>
      <c r="G4768" s="10">
        <v>563</v>
      </c>
      <c r="H4768" s="9" t="s">
        <v>94</v>
      </c>
      <c r="I4768" s="10">
        <v>15708</v>
      </c>
      <c r="J4768" s="11">
        <v>0.04</v>
      </c>
      <c r="K4768" s="9" t="s">
        <v>94</v>
      </c>
      <c r="L4768" s="9" t="s">
        <v>95</v>
      </c>
    </row>
    <row r="4769" spans="1:12" x14ac:dyDescent="0.2">
      <c r="A4769" t="str">
        <f>VLOOKUP(B4769,StateFIPS!A$2:B$52,2)</f>
        <v>Texas</v>
      </c>
      <c r="B4769">
        <f t="shared" si="77"/>
        <v>48</v>
      </c>
      <c r="C4769" s="9" t="s">
        <v>868</v>
      </c>
      <c r="D4769" s="9" t="s">
        <v>93</v>
      </c>
      <c r="E4769" s="9" t="s">
        <v>2793</v>
      </c>
      <c r="F4769" s="9" t="s">
        <v>2794</v>
      </c>
      <c r="G4769" s="10">
        <v>2191</v>
      </c>
      <c r="H4769" s="9" t="s">
        <v>94</v>
      </c>
      <c r="I4769" s="10">
        <v>61077</v>
      </c>
      <c r="J4769" s="11">
        <v>0.04</v>
      </c>
      <c r="K4769" s="9" t="s">
        <v>94</v>
      </c>
      <c r="L4769" s="9" t="s">
        <v>95</v>
      </c>
    </row>
    <row r="4770" spans="1:12" x14ac:dyDescent="0.2">
      <c r="A4770" t="str">
        <f>VLOOKUP(B4770,StateFIPS!A$2:B$52,2)</f>
        <v>Alabama</v>
      </c>
      <c r="B4770">
        <f t="shared" si="77"/>
        <v>1</v>
      </c>
      <c r="C4770" s="9" t="s">
        <v>592</v>
      </c>
      <c r="D4770" s="9" t="s">
        <v>93</v>
      </c>
      <c r="E4770" s="9" t="s">
        <v>2793</v>
      </c>
      <c r="F4770" s="9" t="s">
        <v>2794</v>
      </c>
      <c r="G4770" s="10">
        <v>1434</v>
      </c>
      <c r="H4770" s="9" t="s">
        <v>94</v>
      </c>
      <c r="I4770" s="10">
        <v>39966</v>
      </c>
      <c r="J4770" s="11">
        <v>0.04</v>
      </c>
      <c r="K4770" s="9" t="s">
        <v>94</v>
      </c>
      <c r="L4770" s="9" t="s">
        <v>95</v>
      </c>
    </row>
    <row r="4771" spans="1:12" x14ac:dyDescent="0.2">
      <c r="A4771" t="str">
        <f>VLOOKUP(B4771,StateFIPS!A$2:B$52,2)</f>
        <v>Kentucky</v>
      </c>
      <c r="B4771">
        <f t="shared" si="77"/>
        <v>21</v>
      </c>
      <c r="C4771" s="9" t="s">
        <v>131</v>
      </c>
      <c r="D4771" s="9" t="s">
        <v>93</v>
      </c>
      <c r="E4771" s="9" t="s">
        <v>2793</v>
      </c>
      <c r="F4771" s="9" t="s">
        <v>2794</v>
      </c>
      <c r="G4771" s="10">
        <v>2311</v>
      </c>
      <c r="H4771" s="9" t="s">
        <v>94</v>
      </c>
      <c r="I4771" s="10">
        <v>64411</v>
      </c>
      <c r="J4771" s="11">
        <v>0.04</v>
      </c>
      <c r="K4771" s="9" t="s">
        <v>94</v>
      </c>
      <c r="L4771" s="9" t="s">
        <v>95</v>
      </c>
    </row>
    <row r="4772" spans="1:12" x14ac:dyDescent="0.2">
      <c r="A4772" t="str">
        <f>VLOOKUP(B4772,StateFIPS!A$2:B$52,2)</f>
        <v>Maryland</v>
      </c>
      <c r="B4772">
        <f t="shared" si="77"/>
        <v>24</v>
      </c>
      <c r="C4772" s="9" t="s">
        <v>1753</v>
      </c>
      <c r="D4772" s="9" t="s">
        <v>93</v>
      </c>
      <c r="E4772" s="9" t="s">
        <v>2793</v>
      </c>
      <c r="F4772" s="9" t="s">
        <v>2794</v>
      </c>
      <c r="G4772" s="10">
        <v>117139</v>
      </c>
      <c r="H4772" s="9" t="s">
        <v>94</v>
      </c>
      <c r="I4772" s="10">
        <v>3265459</v>
      </c>
      <c r="J4772" s="11">
        <v>0.04</v>
      </c>
      <c r="K4772" s="9" t="s">
        <v>94</v>
      </c>
      <c r="L4772" s="9" t="s">
        <v>95</v>
      </c>
    </row>
    <row r="4773" spans="1:12" x14ac:dyDescent="0.2">
      <c r="A4773" t="str">
        <f>VLOOKUP(B4773,StateFIPS!A$2:B$52,2)</f>
        <v>Maryland</v>
      </c>
      <c r="B4773">
        <f t="shared" si="77"/>
        <v>24</v>
      </c>
      <c r="C4773" s="9" t="s">
        <v>1750</v>
      </c>
      <c r="D4773" s="9" t="s">
        <v>93</v>
      </c>
      <c r="E4773" s="9" t="s">
        <v>2793</v>
      </c>
      <c r="F4773" s="9" t="s">
        <v>2794</v>
      </c>
      <c r="G4773" s="10">
        <v>38869</v>
      </c>
      <c r="H4773" s="9" t="s">
        <v>94</v>
      </c>
      <c r="I4773" s="10">
        <v>1083536</v>
      </c>
      <c r="J4773" s="11">
        <v>0.04</v>
      </c>
      <c r="K4773" s="9" t="s">
        <v>94</v>
      </c>
      <c r="L4773" s="9" t="s">
        <v>95</v>
      </c>
    </row>
    <row r="4774" spans="1:12" x14ac:dyDescent="0.2">
      <c r="A4774" t="str">
        <f>VLOOKUP(B4774,StateFIPS!A$2:B$52,2)</f>
        <v>Hawaii</v>
      </c>
      <c r="B4774">
        <f t="shared" si="77"/>
        <v>15</v>
      </c>
      <c r="C4774" s="9" t="s">
        <v>2236</v>
      </c>
      <c r="D4774" s="9" t="s">
        <v>93</v>
      </c>
      <c r="E4774" s="9" t="s">
        <v>2793</v>
      </c>
      <c r="F4774" s="9" t="s">
        <v>2794</v>
      </c>
      <c r="G4774" s="10">
        <v>3635</v>
      </c>
      <c r="H4774" s="9" t="s">
        <v>94</v>
      </c>
      <c r="I4774" s="10">
        <v>101343</v>
      </c>
      <c r="J4774" s="11">
        <v>0.04</v>
      </c>
      <c r="K4774" s="9" t="s">
        <v>94</v>
      </c>
      <c r="L4774" s="9" t="s">
        <v>95</v>
      </c>
    </row>
    <row r="4775" spans="1:12" x14ac:dyDescent="0.2">
      <c r="A4775" t="str">
        <f>VLOOKUP(B4775,StateFIPS!A$2:B$52,2)</f>
        <v>Alabama</v>
      </c>
      <c r="B4775">
        <f t="shared" si="77"/>
        <v>1</v>
      </c>
      <c r="C4775" s="9" t="s">
        <v>591</v>
      </c>
      <c r="D4775" s="9" t="s">
        <v>93</v>
      </c>
      <c r="E4775" s="9" t="s">
        <v>2793</v>
      </c>
      <c r="F4775" s="9" t="s">
        <v>2794</v>
      </c>
      <c r="G4775" s="10">
        <v>844289</v>
      </c>
      <c r="H4775" s="9" t="s">
        <v>94</v>
      </c>
      <c r="I4775" s="10">
        <v>23535960</v>
      </c>
      <c r="J4775" s="11">
        <v>0.04</v>
      </c>
      <c r="K4775" s="9" t="s">
        <v>94</v>
      </c>
      <c r="L4775" s="9" t="s">
        <v>95</v>
      </c>
    </row>
    <row r="4776" spans="1:12" x14ac:dyDescent="0.2">
      <c r="A4776" t="str">
        <f>VLOOKUP(B4776,StateFIPS!A$2:B$52,2)</f>
        <v>Texas</v>
      </c>
      <c r="B4776">
        <f t="shared" si="77"/>
        <v>48</v>
      </c>
      <c r="C4776" s="9" t="s">
        <v>867</v>
      </c>
      <c r="D4776" s="9" t="s">
        <v>93</v>
      </c>
      <c r="E4776" s="9" t="s">
        <v>2793</v>
      </c>
      <c r="F4776" s="9" t="s">
        <v>2794</v>
      </c>
      <c r="G4776" s="10">
        <v>2191</v>
      </c>
      <c r="H4776" s="9" t="s">
        <v>94</v>
      </c>
      <c r="I4776" s="10">
        <v>61077</v>
      </c>
      <c r="J4776" s="11">
        <v>0.04</v>
      </c>
      <c r="K4776" s="9" t="s">
        <v>94</v>
      </c>
      <c r="L4776" s="9" t="s">
        <v>95</v>
      </c>
    </row>
    <row r="4777" spans="1:12" x14ac:dyDescent="0.2">
      <c r="A4777" t="str">
        <f>VLOOKUP(B4777,StateFIPS!A$2:B$52,2)</f>
        <v>Kentucky</v>
      </c>
      <c r="B4777">
        <f t="shared" si="77"/>
        <v>21</v>
      </c>
      <c r="C4777" s="9" t="s">
        <v>117</v>
      </c>
      <c r="D4777" s="9" t="s">
        <v>93</v>
      </c>
      <c r="E4777" s="9" t="s">
        <v>2793</v>
      </c>
      <c r="F4777" s="9" t="s">
        <v>2794</v>
      </c>
      <c r="G4777" s="10">
        <v>2311</v>
      </c>
      <c r="H4777" s="9" t="s">
        <v>94</v>
      </c>
      <c r="I4777" s="10">
        <v>64411</v>
      </c>
      <c r="J4777" s="11">
        <v>0.04</v>
      </c>
      <c r="K4777" s="9" t="s">
        <v>94</v>
      </c>
      <c r="L4777" s="9" t="s">
        <v>95</v>
      </c>
    </row>
    <row r="4778" spans="1:12" x14ac:dyDescent="0.2">
      <c r="A4778" t="str">
        <f>VLOOKUP(B4778,StateFIPS!A$2:B$52,2)</f>
        <v>Alabama</v>
      </c>
      <c r="B4778">
        <f t="shared" si="77"/>
        <v>1</v>
      </c>
      <c r="C4778" s="9" t="s">
        <v>573</v>
      </c>
      <c r="D4778" s="9" t="s">
        <v>93</v>
      </c>
      <c r="E4778" s="9" t="s">
        <v>2793</v>
      </c>
      <c r="F4778" s="9" t="s">
        <v>2794</v>
      </c>
      <c r="G4778" s="10">
        <v>1434</v>
      </c>
      <c r="H4778" s="9" t="s">
        <v>94</v>
      </c>
      <c r="I4778" s="10">
        <v>39966</v>
      </c>
      <c r="J4778" s="11">
        <v>0.04</v>
      </c>
      <c r="K4778" s="9" t="s">
        <v>94</v>
      </c>
      <c r="L4778" s="9" t="s">
        <v>95</v>
      </c>
    </row>
    <row r="4779" spans="1:12" x14ac:dyDescent="0.2">
      <c r="A4779" t="str">
        <f>VLOOKUP(B4779,StateFIPS!A$2:B$52,2)</f>
        <v>Alabama</v>
      </c>
      <c r="B4779">
        <f t="shared" si="77"/>
        <v>1</v>
      </c>
      <c r="C4779" s="9" t="s">
        <v>575</v>
      </c>
      <c r="D4779" s="9" t="s">
        <v>93</v>
      </c>
      <c r="E4779" s="9" t="s">
        <v>2793</v>
      </c>
      <c r="F4779" s="9" t="s">
        <v>2794</v>
      </c>
      <c r="G4779" s="10">
        <v>196731</v>
      </c>
      <c r="H4779" s="9" t="s">
        <v>94</v>
      </c>
      <c r="I4779" s="10">
        <v>5484218</v>
      </c>
      <c r="J4779" s="11">
        <v>0.04</v>
      </c>
      <c r="K4779" s="9" t="s">
        <v>94</v>
      </c>
      <c r="L4779" s="9" t="s">
        <v>95</v>
      </c>
    </row>
    <row r="4780" spans="1:12" x14ac:dyDescent="0.2">
      <c r="A4780" t="str">
        <f>VLOOKUP(B4780,StateFIPS!A$2:B$52,2)</f>
        <v>Maryland</v>
      </c>
      <c r="B4780">
        <f t="shared" si="77"/>
        <v>24</v>
      </c>
      <c r="C4780" s="9" t="s">
        <v>398</v>
      </c>
      <c r="D4780" s="9" t="s">
        <v>93</v>
      </c>
      <c r="E4780" s="9" t="s">
        <v>2793</v>
      </c>
      <c r="F4780" s="9" t="s">
        <v>2794</v>
      </c>
      <c r="G4780" s="10">
        <v>2831</v>
      </c>
      <c r="H4780" s="9" t="s">
        <v>94</v>
      </c>
      <c r="I4780" s="10">
        <v>78909</v>
      </c>
      <c r="J4780" s="11">
        <v>0.04</v>
      </c>
      <c r="K4780" s="9" t="s">
        <v>94</v>
      </c>
      <c r="L4780" s="9" t="s">
        <v>95</v>
      </c>
    </row>
    <row r="4781" spans="1:12" x14ac:dyDescent="0.2">
      <c r="A4781" t="str">
        <f>VLOOKUP(B4781,StateFIPS!A$2:B$52,2)</f>
        <v>Kentucky</v>
      </c>
      <c r="B4781">
        <f t="shared" si="77"/>
        <v>21</v>
      </c>
      <c r="C4781" s="9" t="s">
        <v>115</v>
      </c>
      <c r="D4781" s="9" t="s">
        <v>93</v>
      </c>
      <c r="E4781" s="9" t="s">
        <v>2793</v>
      </c>
      <c r="F4781" s="9" t="s">
        <v>2794</v>
      </c>
      <c r="G4781" s="10">
        <v>2311</v>
      </c>
      <c r="H4781" s="9" t="s">
        <v>94</v>
      </c>
      <c r="I4781" s="10">
        <v>64411</v>
      </c>
      <c r="J4781" s="11">
        <v>0.04</v>
      </c>
      <c r="K4781" s="9" t="s">
        <v>94</v>
      </c>
      <c r="L4781" s="9" t="s">
        <v>95</v>
      </c>
    </row>
    <row r="4782" spans="1:12" x14ac:dyDescent="0.2">
      <c r="A4782" t="str">
        <f>VLOOKUP(B4782,StateFIPS!A$2:B$52,2)</f>
        <v>Georgia</v>
      </c>
      <c r="B4782">
        <f t="shared" si="77"/>
        <v>13</v>
      </c>
      <c r="C4782" s="9" t="s">
        <v>672</v>
      </c>
      <c r="D4782" s="9" t="s">
        <v>93</v>
      </c>
      <c r="E4782" s="9" t="s">
        <v>2793</v>
      </c>
      <c r="F4782" s="9" t="s">
        <v>2794</v>
      </c>
      <c r="G4782" s="10">
        <v>5158</v>
      </c>
      <c r="H4782" s="9" t="s">
        <v>94</v>
      </c>
      <c r="I4782" s="10">
        <v>143776</v>
      </c>
      <c r="J4782" s="11">
        <v>0.04</v>
      </c>
      <c r="K4782" s="9" t="s">
        <v>94</v>
      </c>
      <c r="L4782" s="9" t="s">
        <v>95</v>
      </c>
    </row>
    <row r="4783" spans="1:12" x14ac:dyDescent="0.2">
      <c r="A4783" t="str">
        <f>VLOOKUP(B4783,StateFIPS!A$2:B$52,2)</f>
        <v>Kentucky</v>
      </c>
      <c r="B4783">
        <f t="shared" si="77"/>
        <v>21</v>
      </c>
      <c r="C4783" s="9" t="s">
        <v>157</v>
      </c>
      <c r="D4783" s="9" t="s">
        <v>93</v>
      </c>
      <c r="E4783" s="9" t="s">
        <v>2793</v>
      </c>
      <c r="F4783" s="9" t="s">
        <v>2794</v>
      </c>
      <c r="G4783" s="10">
        <v>2311</v>
      </c>
      <c r="H4783" s="9" t="s">
        <v>94</v>
      </c>
      <c r="I4783" s="10">
        <v>64411</v>
      </c>
      <c r="J4783" s="11">
        <v>0.04</v>
      </c>
      <c r="K4783" s="9" t="s">
        <v>94</v>
      </c>
      <c r="L4783" s="9" t="s">
        <v>95</v>
      </c>
    </row>
    <row r="4784" spans="1:12" x14ac:dyDescent="0.2">
      <c r="A4784" t="str">
        <f>VLOOKUP(B4784,StateFIPS!A$2:B$52,2)</f>
        <v>Kentucky</v>
      </c>
      <c r="B4784">
        <f t="shared" si="77"/>
        <v>21</v>
      </c>
      <c r="C4784" s="9" t="s">
        <v>118</v>
      </c>
      <c r="D4784" s="9" t="s">
        <v>93</v>
      </c>
      <c r="E4784" s="9" t="s">
        <v>2793</v>
      </c>
      <c r="F4784" s="9" t="s">
        <v>2794</v>
      </c>
      <c r="G4784" s="10">
        <v>236015</v>
      </c>
      <c r="H4784" s="9" t="s">
        <v>94</v>
      </c>
      <c r="I4784" s="10">
        <v>6579326</v>
      </c>
      <c r="J4784" s="11">
        <v>0.04</v>
      </c>
      <c r="K4784" s="9" t="s">
        <v>94</v>
      </c>
      <c r="L4784" s="9" t="s">
        <v>95</v>
      </c>
    </row>
    <row r="4785" spans="1:12" x14ac:dyDescent="0.2">
      <c r="A4785" t="str">
        <f>VLOOKUP(B4785,StateFIPS!A$2:B$52,2)</f>
        <v>Alabama</v>
      </c>
      <c r="B4785">
        <f t="shared" si="77"/>
        <v>1</v>
      </c>
      <c r="C4785" s="9" t="s">
        <v>583</v>
      </c>
      <c r="D4785" s="9" t="s">
        <v>93</v>
      </c>
      <c r="E4785" s="9" t="s">
        <v>2793</v>
      </c>
      <c r="F4785" s="9" t="s">
        <v>2794</v>
      </c>
      <c r="G4785" s="10">
        <v>356764</v>
      </c>
      <c r="H4785" s="9" t="s">
        <v>94</v>
      </c>
      <c r="I4785" s="10">
        <v>9945391</v>
      </c>
      <c r="J4785" s="11">
        <v>0.04</v>
      </c>
      <c r="K4785" s="9" t="s">
        <v>94</v>
      </c>
      <c r="L4785" s="9" t="s">
        <v>95</v>
      </c>
    </row>
    <row r="4786" spans="1:12" x14ac:dyDescent="0.2">
      <c r="A4786" t="str">
        <f>VLOOKUP(B4786,StateFIPS!A$2:B$52,2)</f>
        <v>Kentucky</v>
      </c>
      <c r="B4786">
        <f t="shared" si="77"/>
        <v>21</v>
      </c>
      <c r="C4786" s="9" t="s">
        <v>132</v>
      </c>
      <c r="D4786" s="9" t="s">
        <v>93</v>
      </c>
      <c r="E4786" s="9" t="s">
        <v>2793</v>
      </c>
      <c r="F4786" s="9" t="s">
        <v>2794</v>
      </c>
      <c r="G4786" s="10">
        <v>61619</v>
      </c>
      <c r="H4786" s="9" t="s">
        <v>94</v>
      </c>
      <c r="I4786" s="10">
        <v>1717728</v>
      </c>
      <c r="J4786" s="11">
        <v>0.04</v>
      </c>
      <c r="K4786" s="9" t="s">
        <v>94</v>
      </c>
      <c r="L4786" s="9" t="s">
        <v>95</v>
      </c>
    </row>
    <row r="4787" spans="1:12" x14ac:dyDescent="0.2">
      <c r="A4787" t="str">
        <f>VLOOKUP(B4787,StateFIPS!A$2:B$52,2)</f>
        <v>Texas</v>
      </c>
      <c r="B4787">
        <f t="shared" si="77"/>
        <v>48</v>
      </c>
      <c r="C4787" s="9" t="s">
        <v>2772</v>
      </c>
      <c r="D4787" s="9" t="s">
        <v>93</v>
      </c>
      <c r="E4787" s="9" t="s">
        <v>2793</v>
      </c>
      <c r="F4787" s="9" t="s">
        <v>2794</v>
      </c>
      <c r="G4787" s="10">
        <v>2191</v>
      </c>
      <c r="H4787" s="9" t="s">
        <v>94</v>
      </c>
      <c r="I4787" s="10">
        <v>61077</v>
      </c>
      <c r="J4787" s="11">
        <v>0.04</v>
      </c>
      <c r="K4787" s="9" t="s">
        <v>94</v>
      </c>
      <c r="L4787" s="9" t="s">
        <v>95</v>
      </c>
    </row>
    <row r="4788" spans="1:12" x14ac:dyDescent="0.2">
      <c r="A4788" t="str">
        <f>VLOOKUP(B4788,StateFIPS!A$2:B$52,2)</f>
        <v>Texas</v>
      </c>
      <c r="B4788">
        <f t="shared" si="77"/>
        <v>48</v>
      </c>
      <c r="C4788" s="9" t="s">
        <v>1077</v>
      </c>
      <c r="D4788" s="9" t="s">
        <v>93</v>
      </c>
      <c r="E4788" s="9" t="s">
        <v>2793</v>
      </c>
      <c r="F4788" s="9" t="s">
        <v>2794</v>
      </c>
      <c r="G4788" s="10">
        <v>63694</v>
      </c>
      <c r="H4788" s="9" t="s">
        <v>94</v>
      </c>
      <c r="I4788" s="10">
        <v>1775574</v>
      </c>
      <c r="J4788" s="11">
        <v>0.04</v>
      </c>
      <c r="K4788" s="9" t="s">
        <v>94</v>
      </c>
      <c r="L4788" s="9" t="s">
        <v>95</v>
      </c>
    </row>
    <row r="4789" spans="1:12" x14ac:dyDescent="0.2">
      <c r="A4789" t="str">
        <f>VLOOKUP(B4789,StateFIPS!A$2:B$52,2)</f>
        <v>Kentucky</v>
      </c>
      <c r="B4789">
        <f t="shared" si="77"/>
        <v>21</v>
      </c>
      <c r="C4789" s="9" t="s">
        <v>130</v>
      </c>
      <c r="D4789" s="9" t="s">
        <v>93</v>
      </c>
      <c r="E4789" s="9" t="s">
        <v>2793</v>
      </c>
      <c r="F4789" s="9" t="s">
        <v>2794</v>
      </c>
      <c r="G4789" s="10">
        <v>2311</v>
      </c>
      <c r="H4789" s="9" t="s">
        <v>94</v>
      </c>
      <c r="I4789" s="10">
        <v>64411</v>
      </c>
      <c r="J4789" s="11">
        <v>0.04</v>
      </c>
      <c r="K4789" s="9" t="s">
        <v>94</v>
      </c>
      <c r="L4789" s="9" t="s">
        <v>95</v>
      </c>
    </row>
    <row r="4790" spans="1:12" x14ac:dyDescent="0.2">
      <c r="A4790" t="str">
        <f>VLOOKUP(B4790,StateFIPS!A$2:B$52,2)</f>
        <v>Texas</v>
      </c>
      <c r="B4790">
        <f t="shared" si="77"/>
        <v>48</v>
      </c>
      <c r="C4790" s="9" t="s">
        <v>1075</v>
      </c>
      <c r="D4790" s="9" t="s">
        <v>93</v>
      </c>
      <c r="E4790" s="9" t="s">
        <v>2793</v>
      </c>
      <c r="F4790" s="9" t="s">
        <v>2794</v>
      </c>
      <c r="G4790" s="10">
        <v>2191</v>
      </c>
      <c r="H4790" s="9" t="s">
        <v>94</v>
      </c>
      <c r="I4790" s="10">
        <v>61077</v>
      </c>
      <c r="J4790" s="11">
        <v>0.04</v>
      </c>
      <c r="K4790" s="9" t="s">
        <v>94</v>
      </c>
      <c r="L4790" s="9" t="s">
        <v>95</v>
      </c>
    </row>
    <row r="4791" spans="1:12" x14ac:dyDescent="0.2">
      <c r="A4791" t="str">
        <f>VLOOKUP(B4791,StateFIPS!A$2:B$52,2)</f>
        <v>Kentucky</v>
      </c>
      <c r="B4791">
        <f t="shared" si="77"/>
        <v>21</v>
      </c>
      <c r="C4791" s="9" t="s">
        <v>129</v>
      </c>
      <c r="D4791" s="9" t="s">
        <v>93</v>
      </c>
      <c r="E4791" s="9" t="s">
        <v>2793</v>
      </c>
      <c r="F4791" s="9" t="s">
        <v>2794</v>
      </c>
      <c r="G4791" s="10">
        <v>2311</v>
      </c>
      <c r="H4791" s="9" t="s">
        <v>94</v>
      </c>
      <c r="I4791" s="10">
        <v>64411</v>
      </c>
      <c r="J4791" s="11">
        <v>0.04</v>
      </c>
      <c r="K4791" s="9" t="s">
        <v>94</v>
      </c>
      <c r="L4791" s="9" t="s">
        <v>95</v>
      </c>
    </row>
    <row r="4792" spans="1:12" x14ac:dyDescent="0.2">
      <c r="A4792" t="str">
        <f>VLOOKUP(B4792,StateFIPS!A$2:B$52,2)</f>
        <v>Kentucky</v>
      </c>
      <c r="B4792">
        <f t="shared" si="77"/>
        <v>21</v>
      </c>
      <c r="C4792" s="9" t="s">
        <v>127</v>
      </c>
      <c r="D4792" s="9" t="s">
        <v>93</v>
      </c>
      <c r="E4792" s="9" t="s">
        <v>2793</v>
      </c>
      <c r="F4792" s="9" t="s">
        <v>2794</v>
      </c>
      <c r="G4792" s="10">
        <v>2311</v>
      </c>
      <c r="H4792" s="9" t="s">
        <v>94</v>
      </c>
      <c r="I4792" s="10">
        <v>64411</v>
      </c>
      <c r="J4792" s="11">
        <v>0.04</v>
      </c>
      <c r="K4792" s="9" t="s">
        <v>94</v>
      </c>
      <c r="L4792" s="9" t="s">
        <v>95</v>
      </c>
    </row>
    <row r="4793" spans="1:12" x14ac:dyDescent="0.2">
      <c r="A4793" t="str">
        <f>VLOOKUP(B4793,StateFIPS!A$2:B$52,2)</f>
        <v>Texas</v>
      </c>
      <c r="B4793">
        <f t="shared" si="77"/>
        <v>48</v>
      </c>
      <c r="C4793" s="9" t="s">
        <v>1074</v>
      </c>
      <c r="D4793" s="9" t="s">
        <v>93</v>
      </c>
      <c r="E4793" s="9" t="s">
        <v>2793</v>
      </c>
      <c r="F4793" s="9" t="s">
        <v>2794</v>
      </c>
      <c r="G4793" s="10">
        <v>50703</v>
      </c>
      <c r="H4793" s="9" t="s">
        <v>94</v>
      </c>
      <c r="I4793" s="10">
        <v>1413435</v>
      </c>
      <c r="J4793" s="11">
        <v>0.04</v>
      </c>
      <c r="K4793" s="9" t="s">
        <v>94</v>
      </c>
      <c r="L4793" s="9" t="s">
        <v>95</v>
      </c>
    </row>
    <row r="4794" spans="1:12" x14ac:dyDescent="0.2">
      <c r="A4794" t="str">
        <f>VLOOKUP(B4794,StateFIPS!A$2:B$52,2)</f>
        <v>Texas</v>
      </c>
      <c r="B4794">
        <f t="shared" si="77"/>
        <v>48</v>
      </c>
      <c r="C4794" s="9" t="s">
        <v>2454</v>
      </c>
      <c r="D4794" s="9" t="s">
        <v>93</v>
      </c>
      <c r="E4794" s="9" t="s">
        <v>2793</v>
      </c>
      <c r="F4794" s="9" t="s">
        <v>2794</v>
      </c>
      <c r="G4794" s="10">
        <v>161264</v>
      </c>
      <c r="H4794" s="9" t="s">
        <v>94</v>
      </c>
      <c r="I4794" s="10">
        <v>4495498</v>
      </c>
      <c r="J4794" s="11">
        <v>0.04</v>
      </c>
      <c r="K4794" s="9" t="s">
        <v>94</v>
      </c>
      <c r="L4794" s="9" t="s">
        <v>95</v>
      </c>
    </row>
    <row r="4795" spans="1:12" x14ac:dyDescent="0.2">
      <c r="A4795" t="str">
        <f>VLOOKUP(B4795,StateFIPS!A$2:B$52,2)</f>
        <v>Alabama</v>
      </c>
      <c r="B4795">
        <f t="shared" si="77"/>
        <v>1</v>
      </c>
      <c r="C4795" s="9" t="s">
        <v>607</v>
      </c>
      <c r="D4795" s="9" t="s">
        <v>93</v>
      </c>
      <c r="E4795" s="9" t="s">
        <v>2793</v>
      </c>
      <c r="F4795" s="9" t="s">
        <v>2794</v>
      </c>
      <c r="G4795" s="10">
        <v>232604</v>
      </c>
      <c r="H4795" s="9" t="s">
        <v>94</v>
      </c>
      <c r="I4795" s="10">
        <v>6484228</v>
      </c>
      <c r="J4795" s="11">
        <v>0.04</v>
      </c>
      <c r="K4795" s="9" t="s">
        <v>94</v>
      </c>
      <c r="L4795" s="9" t="s">
        <v>95</v>
      </c>
    </row>
    <row r="4796" spans="1:12" x14ac:dyDescent="0.2">
      <c r="A4796" t="str">
        <f>VLOOKUP(B4796,StateFIPS!A$2:B$52,2)</f>
        <v>Texas</v>
      </c>
      <c r="B4796">
        <f t="shared" si="77"/>
        <v>48</v>
      </c>
      <c r="C4796" s="9" t="s">
        <v>1124</v>
      </c>
      <c r="D4796" s="9" t="s">
        <v>93</v>
      </c>
      <c r="E4796" s="9" t="s">
        <v>2793</v>
      </c>
      <c r="F4796" s="9" t="s">
        <v>2794</v>
      </c>
      <c r="G4796" s="10">
        <v>2191</v>
      </c>
      <c r="H4796" s="9" t="s">
        <v>94</v>
      </c>
      <c r="I4796" s="10">
        <v>61077</v>
      </c>
      <c r="J4796" s="11">
        <v>0.04</v>
      </c>
      <c r="K4796" s="9" t="s">
        <v>94</v>
      </c>
      <c r="L4796" s="9" t="s">
        <v>95</v>
      </c>
    </row>
    <row r="4797" spans="1:12" x14ac:dyDescent="0.2">
      <c r="A4797" t="str">
        <f>VLOOKUP(B4797,StateFIPS!A$2:B$52,2)</f>
        <v>Kentucky</v>
      </c>
      <c r="B4797">
        <f t="shared" si="77"/>
        <v>21</v>
      </c>
      <c r="C4797" s="9" t="s">
        <v>122</v>
      </c>
      <c r="D4797" s="9" t="s">
        <v>93</v>
      </c>
      <c r="E4797" s="9" t="s">
        <v>2793</v>
      </c>
      <c r="F4797" s="9" t="s">
        <v>2794</v>
      </c>
      <c r="G4797" s="10">
        <v>2311</v>
      </c>
      <c r="H4797" s="9" t="s">
        <v>94</v>
      </c>
      <c r="I4797" s="10">
        <v>64411</v>
      </c>
      <c r="J4797" s="11">
        <v>0.04</v>
      </c>
      <c r="K4797" s="9" t="s">
        <v>94</v>
      </c>
      <c r="L4797" s="9" t="s">
        <v>95</v>
      </c>
    </row>
    <row r="4798" spans="1:12" x14ac:dyDescent="0.2">
      <c r="A4798" t="str">
        <f>VLOOKUP(B4798,StateFIPS!A$2:B$52,2)</f>
        <v>Maryland</v>
      </c>
      <c r="B4798">
        <f t="shared" si="77"/>
        <v>24</v>
      </c>
      <c r="C4798" s="9" t="s">
        <v>1853</v>
      </c>
      <c r="D4798" s="9" t="s">
        <v>93</v>
      </c>
      <c r="E4798" s="9" t="s">
        <v>2793</v>
      </c>
      <c r="F4798" s="9" t="s">
        <v>2794</v>
      </c>
      <c r="G4798" s="10">
        <v>333693</v>
      </c>
      <c r="H4798" s="9" t="s">
        <v>94</v>
      </c>
      <c r="I4798" s="10">
        <v>9302254</v>
      </c>
      <c r="J4798" s="11">
        <v>0.04</v>
      </c>
      <c r="K4798" s="9" t="s">
        <v>94</v>
      </c>
      <c r="L4798" s="9" t="s">
        <v>95</v>
      </c>
    </row>
    <row r="4799" spans="1:12" x14ac:dyDescent="0.2">
      <c r="A4799" t="str">
        <f>VLOOKUP(B4799,StateFIPS!A$2:B$52,2)</f>
        <v>Alabama</v>
      </c>
      <c r="B4799">
        <f t="shared" si="77"/>
        <v>1</v>
      </c>
      <c r="C4799" s="9" t="s">
        <v>560</v>
      </c>
      <c r="D4799" s="9" t="s">
        <v>93</v>
      </c>
      <c r="E4799" s="9" t="s">
        <v>2793</v>
      </c>
      <c r="F4799" s="9" t="s">
        <v>2794</v>
      </c>
      <c r="G4799" s="10">
        <v>180353</v>
      </c>
      <c r="H4799" s="9" t="s">
        <v>94</v>
      </c>
      <c r="I4799" s="10">
        <v>5027637</v>
      </c>
      <c r="J4799" s="11">
        <v>0.04</v>
      </c>
      <c r="K4799" s="9" t="s">
        <v>94</v>
      </c>
      <c r="L4799" s="9" t="s">
        <v>95</v>
      </c>
    </row>
    <row r="4800" spans="1:12" x14ac:dyDescent="0.2">
      <c r="A4800" t="str">
        <f>VLOOKUP(B4800,StateFIPS!A$2:B$52,2)</f>
        <v>Texas</v>
      </c>
      <c r="B4800">
        <f t="shared" si="77"/>
        <v>48</v>
      </c>
      <c r="C4800" s="9" t="s">
        <v>1113</v>
      </c>
      <c r="D4800" s="9" t="s">
        <v>93</v>
      </c>
      <c r="E4800" s="9" t="s">
        <v>2793</v>
      </c>
      <c r="F4800" s="9" t="s">
        <v>2794</v>
      </c>
      <c r="G4800" s="10">
        <v>2191</v>
      </c>
      <c r="H4800" s="9" t="s">
        <v>94</v>
      </c>
      <c r="I4800" s="10">
        <v>61077</v>
      </c>
      <c r="J4800" s="11">
        <v>0.04</v>
      </c>
      <c r="K4800" s="9" t="s">
        <v>94</v>
      </c>
      <c r="L4800" s="9" t="s">
        <v>95</v>
      </c>
    </row>
    <row r="4801" spans="1:12" x14ac:dyDescent="0.2">
      <c r="A4801" t="str">
        <f>VLOOKUP(B4801,StateFIPS!A$2:B$52,2)</f>
        <v>Texas</v>
      </c>
      <c r="B4801">
        <f t="shared" si="77"/>
        <v>48</v>
      </c>
      <c r="C4801" s="9" t="s">
        <v>1126</v>
      </c>
      <c r="D4801" s="9" t="s">
        <v>93</v>
      </c>
      <c r="E4801" s="9" t="s">
        <v>2793</v>
      </c>
      <c r="F4801" s="9" t="s">
        <v>2794</v>
      </c>
      <c r="G4801" s="10">
        <v>2191</v>
      </c>
      <c r="H4801" s="9" t="s">
        <v>94</v>
      </c>
      <c r="I4801" s="10">
        <v>61077</v>
      </c>
      <c r="J4801" s="11">
        <v>0.04</v>
      </c>
      <c r="K4801" s="9" t="s">
        <v>94</v>
      </c>
      <c r="L4801" s="9" t="s">
        <v>95</v>
      </c>
    </row>
    <row r="4802" spans="1:12" x14ac:dyDescent="0.2">
      <c r="A4802" t="str">
        <f>VLOOKUP(B4802,StateFIPS!A$2:B$52,2)</f>
        <v>Kentucky</v>
      </c>
      <c r="B4802">
        <f t="shared" si="77"/>
        <v>21</v>
      </c>
      <c r="C4802" s="9" t="s">
        <v>124</v>
      </c>
      <c r="D4802" s="9" t="s">
        <v>93</v>
      </c>
      <c r="E4802" s="9" t="s">
        <v>2793</v>
      </c>
      <c r="F4802" s="9" t="s">
        <v>2794</v>
      </c>
      <c r="G4802" s="10">
        <v>2311</v>
      </c>
      <c r="H4802" s="9" t="s">
        <v>94</v>
      </c>
      <c r="I4802" s="10">
        <v>64411</v>
      </c>
      <c r="J4802" s="11">
        <v>0.04</v>
      </c>
      <c r="K4802" s="9" t="s">
        <v>94</v>
      </c>
      <c r="L4802" s="9" t="s">
        <v>95</v>
      </c>
    </row>
    <row r="4803" spans="1:12" x14ac:dyDescent="0.2">
      <c r="A4803" t="str">
        <f>VLOOKUP(B4803,StateFIPS!A$2:B$52,2)</f>
        <v>Maryland</v>
      </c>
      <c r="B4803">
        <f t="shared" ref="B4803:B4866" si="78">VALUE(LEFT(C4803,2))</f>
        <v>24</v>
      </c>
      <c r="C4803" s="9" t="s">
        <v>1739</v>
      </c>
      <c r="D4803" s="9" t="s">
        <v>93</v>
      </c>
      <c r="E4803" s="9" t="s">
        <v>2793</v>
      </c>
      <c r="F4803" s="9" t="s">
        <v>2794</v>
      </c>
      <c r="G4803" s="10">
        <v>563</v>
      </c>
      <c r="H4803" s="9" t="s">
        <v>94</v>
      </c>
      <c r="I4803" s="10">
        <v>15708</v>
      </c>
      <c r="J4803" s="11">
        <v>0.04</v>
      </c>
      <c r="K4803" s="9" t="s">
        <v>94</v>
      </c>
      <c r="L4803" s="9" t="s">
        <v>95</v>
      </c>
    </row>
    <row r="4804" spans="1:12" x14ac:dyDescent="0.2">
      <c r="A4804" t="str">
        <f>VLOOKUP(B4804,StateFIPS!A$2:B$52,2)</f>
        <v>Hawaii</v>
      </c>
      <c r="B4804">
        <f t="shared" si="78"/>
        <v>15</v>
      </c>
      <c r="C4804" s="9" t="s">
        <v>673</v>
      </c>
      <c r="D4804" s="9" t="s">
        <v>93</v>
      </c>
      <c r="E4804" s="9" t="s">
        <v>2793</v>
      </c>
      <c r="F4804" s="9" t="s">
        <v>2794</v>
      </c>
      <c r="G4804" s="10">
        <v>3635</v>
      </c>
      <c r="H4804" s="9" t="s">
        <v>94</v>
      </c>
      <c r="I4804" s="10">
        <v>101343</v>
      </c>
      <c r="J4804" s="11">
        <v>0.04</v>
      </c>
      <c r="K4804" s="9" t="s">
        <v>94</v>
      </c>
      <c r="L4804" s="9" t="s">
        <v>95</v>
      </c>
    </row>
    <row r="4805" spans="1:12" x14ac:dyDescent="0.2">
      <c r="A4805" t="str">
        <f>VLOOKUP(B4805,StateFIPS!A$2:B$52,2)</f>
        <v>Alabama</v>
      </c>
      <c r="B4805">
        <f t="shared" si="78"/>
        <v>1</v>
      </c>
      <c r="C4805" s="9" t="s">
        <v>595</v>
      </c>
      <c r="D4805" s="9" t="s">
        <v>93</v>
      </c>
      <c r="E4805" s="9" t="s">
        <v>2793</v>
      </c>
      <c r="F4805" s="9" t="s">
        <v>2794</v>
      </c>
      <c r="G4805" s="10">
        <v>19489</v>
      </c>
      <c r="H4805" s="9" t="s">
        <v>94</v>
      </c>
      <c r="I4805" s="10">
        <v>543300</v>
      </c>
      <c r="J4805" s="11">
        <v>0.04</v>
      </c>
      <c r="K4805" s="9" t="s">
        <v>94</v>
      </c>
      <c r="L4805" s="9" t="s">
        <v>95</v>
      </c>
    </row>
    <row r="4806" spans="1:12" x14ac:dyDescent="0.2">
      <c r="A4806" t="str">
        <f>VLOOKUP(B4806,StateFIPS!A$2:B$52,2)</f>
        <v>Georgia</v>
      </c>
      <c r="B4806">
        <f t="shared" si="78"/>
        <v>13</v>
      </c>
      <c r="C4806" s="9" t="s">
        <v>2256</v>
      </c>
      <c r="D4806" s="9" t="s">
        <v>93</v>
      </c>
      <c r="E4806" s="9" t="s">
        <v>2793</v>
      </c>
      <c r="F4806" s="9" t="s">
        <v>2794</v>
      </c>
      <c r="G4806" s="10">
        <v>50487</v>
      </c>
      <c r="H4806" s="9" t="s">
        <v>94</v>
      </c>
      <c r="I4806" s="10">
        <v>1407397</v>
      </c>
      <c r="J4806" s="11">
        <v>0.04</v>
      </c>
      <c r="K4806" s="9" t="s">
        <v>94</v>
      </c>
      <c r="L4806" s="9" t="s">
        <v>95</v>
      </c>
    </row>
    <row r="4807" spans="1:12" x14ac:dyDescent="0.2">
      <c r="A4807" t="str">
        <f>VLOOKUP(B4807,StateFIPS!A$2:B$52,2)</f>
        <v>Kentucky</v>
      </c>
      <c r="B4807">
        <f t="shared" si="78"/>
        <v>21</v>
      </c>
      <c r="C4807" s="9" t="s">
        <v>126</v>
      </c>
      <c r="D4807" s="9" t="s">
        <v>93</v>
      </c>
      <c r="E4807" s="9" t="s">
        <v>2793</v>
      </c>
      <c r="F4807" s="9" t="s">
        <v>2794</v>
      </c>
      <c r="G4807" s="10">
        <v>2311</v>
      </c>
      <c r="H4807" s="9" t="s">
        <v>94</v>
      </c>
      <c r="I4807" s="10">
        <v>64411</v>
      </c>
      <c r="J4807" s="11">
        <v>0.04</v>
      </c>
      <c r="K4807" s="9" t="s">
        <v>94</v>
      </c>
      <c r="L4807" s="9" t="s">
        <v>95</v>
      </c>
    </row>
    <row r="4808" spans="1:12" x14ac:dyDescent="0.2">
      <c r="A4808" t="str">
        <f>VLOOKUP(B4808,StateFIPS!A$2:B$52,2)</f>
        <v>Georgia</v>
      </c>
      <c r="B4808">
        <f t="shared" si="78"/>
        <v>13</v>
      </c>
      <c r="C4808" s="9" t="s">
        <v>783</v>
      </c>
      <c r="D4808" s="9" t="s">
        <v>93</v>
      </c>
      <c r="E4808" s="9" t="s">
        <v>2793</v>
      </c>
      <c r="F4808" s="9" t="s">
        <v>2794</v>
      </c>
      <c r="G4808" s="10">
        <v>5158</v>
      </c>
      <c r="H4808" s="9" t="s">
        <v>94</v>
      </c>
      <c r="I4808" s="10">
        <v>143776</v>
      </c>
      <c r="J4808" s="11">
        <v>0.04</v>
      </c>
      <c r="K4808" s="9" t="s">
        <v>94</v>
      </c>
      <c r="L4808" s="9" t="s">
        <v>95</v>
      </c>
    </row>
    <row r="4809" spans="1:12" x14ac:dyDescent="0.2">
      <c r="A4809" t="str">
        <f>VLOOKUP(B4809,StateFIPS!A$2:B$52,2)</f>
        <v>Alabama</v>
      </c>
      <c r="B4809">
        <f t="shared" si="78"/>
        <v>1</v>
      </c>
      <c r="C4809" s="9" t="s">
        <v>603</v>
      </c>
      <c r="D4809" s="9" t="s">
        <v>93</v>
      </c>
      <c r="E4809" s="9" t="s">
        <v>2793</v>
      </c>
      <c r="F4809" s="9" t="s">
        <v>2794</v>
      </c>
      <c r="G4809" s="10">
        <v>1434</v>
      </c>
      <c r="H4809" s="9" t="s">
        <v>94</v>
      </c>
      <c r="I4809" s="10">
        <v>39966</v>
      </c>
      <c r="J4809" s="11">
        <v>0.04</v>
      </c>
      <c r="K4809" s="9" t="s">
        <v>94</v>
      </c>
      <c r="L4809" s="9" t="s">
        <v>95</v>
      </c>
    </row>
    <row r="4810" spans="1:12" x14ac:dyDescent="0.2">
      <c r="A4810" t="str">
        <f>VLOOKUP(B4810,StateFIPS!A$2:B$52,2)</f>
        <v>Alabama</v>
      </c>
      <c r="B4810">
        <f t="shared" si="78"/>
        <v>1</v>
      </c>
      <c r="C4810" s="9" t="s">
        <v>578</v>
      </c>
      <c r="D4810" s="9" t="s">
        <v>93</v>
      </c>
      <c r="E4810" s="9" t="s">
        <v>2793</v>
      </c>
      <c r="F4810" s="9" t="s">
        <v>2794</v>
      </c>
      <c r="G4810" s="10">
        <v>10233</v>
      </c>
      <c r="H4810" s="9" t="s">
        <v>94</v>
      </c>
      <c r="I4810" s="10">
        <v>285262</v>
      </c>
      <c r="J4810" s="11">
        <v>0.04</v>
      </c>
      <c r="K4810" s="9" t="s">
        <v>94</v>
      </c>
      <c r="L4810" s="9" t="s">
        <v>95</v>
      </c>
    </row>
    <row r="4811" spans="1:12" x14ac:dyDescent="0.2">
      <c r="A4811" t="str">
        <f>VLOOKUP(B4811,StateFIPS!A$2:B$52,2)</f>
        <v>Texas</v>
      </c>
      <c r="B4811">
        <f t="shared" si="78"/>
        <v>48</v>
      </c>
      <c r="C4811" s="9" t="s">
        <v>861</v>
      </c>
      <c r="D4811" s="9" t="s">
        <v>93</v>
      </c>
      <c r="E4811" s="9" t="s">
        <v>2793</v>
      </c>
      <c r="F4811" s="9" t="s">
        <v>2794</v>
      </c>
      <c r="G4811" s="10">
        <v>2191</v>
      </c>
      <c r="H4811" s="9" t="s">
        <v>94</v>
      </c>
      <c r="I4811" s="10">
        <v>61077</v>
      </c>
      <c r="J4811" s="11">
        <v>0.04</v>
      </c>
      <c r="K4811" s="9" t="s">
        <v>94</v>
      </c>
      <c r="L4811" s="9" t="s">
        <v>95</v>
      </c>
    </row>
    <row r="4812" spans="1:12" x14ac:dyDescent="0.2">
      <c r="A4812" t="str">
        <f>VLOOKUP(B4812,StateFIPS!A$2:B$52,2)</f>
        <v>Virginia</v>
      </c>
      <c r="B4812">
        <f t="shared" si="78"/>
        <v>51</v>
      </c>
      <c r="C4812" s="9" t="s">
        <v>2549</v>
      </c>
      <c r="D4812" s="9" t="s">
        <v>93</v>
      </c>
      <c r="E4812" s="9" t="s">
        <v>2793</v>
      </c>
      <c r="F4812" s="9" t="s">
        <v>2794</v>
      </c>
      <c r="G4812" s="10">
        <v>135578</v>
      </c>
      <c r="H4812" s="9" t="s">
        <v>94</v>
      </c>
      <c r="I4812" s="10">
        <v>3779474</v>
      </c>
      <c r="J4812" s="11">
        <v>0.04</v>
      </c>
      <c r="K4812" s="9" t="s">
        <v>94</v>
      </c>
      <c r="L4812" s="9" t="s">
        <v>95</v>
      </c>
    </row>
    <row r="4813" spans="1:12" x14ac:dyDescent="0.2">
      <c r="A4813" t="str">
        <f>VLOOKUP(B4813,StateFIPS!A$2:B$52,2)</f>
        <v>Alabama</v>
      </c>
      <c r="B4813">
        <f t="shared" si="78"/>
        <v>1</v>
      </c>
      <c r="C4813" s="9" t="s">
        <v>602</v>
      </c>
      <c r="D4813" s="9" t="s">
        <v>93</v>
      </c>
      <c r="E4813" s="9" t="s">
        <v>2793</v>
      </c>
      <c r="F4813" s="9" t="s">
        <v>2794</v>
      </c>
      <c r="G4813" s="10">
        <v>170308</v>
      </c>
      <c r="H4813" s="9" t="s">
        <v>94</v>
      </c>
      <c r="I4813" s="10">
        <v>4747616</v>
      </c>
      <c r="J4813" s="11">
        <v>0.04</v>
      </c>
      <c r="K4813" s="9" t="s">
        <v>94</v>
      </c>
      <c r="L4813" s="9" t="s">
        <v>95</v>
      </c>
    </row>
    <row r="4814" spans="1:12" x14ac:dyDescent="0.2">
      <c r="A4814" t="str">
        <f>VLOOKUP(B4814,StateFIPS!A$2:B$52,2)</f>
        <v>Maryland</v>
      </c>
      <c r="B4814">
        <f t="shared" si="78"/>
        <v>24</v>
      </c>
      <c r="C4814" s="9" t="s">
        <v>402</v>
      </c>
      <c r="D4814" s="9" t="s">
        <v>93</v>
      </c>
      <c r="E4814" s="9" t="s">
        <v>2793</v>
      </c>
      <c r="F4814" s="9" t="s">
        <v>2794</v>
      </c>
      <c r="G4814" s="10">
        <v>539301</v>
      </c>
      <c r="H4814" s="9" t="s">
        <v>94</v>
      </c>
      <c r="I4814" s="10">
        <v>15033933</v>
      </c>
      <c r="J4814" s="11">
        <v>0.04</v>
      </c>
      <c r="K4814" s="9" t="s">
        <v>94</v>
      </c>
      <c r="L4814" s="9" t="s">
        <v>95</v>
      </c>
    </row>
    <row r="4815" spans="1:12" x14ac:dyDescent="0.2">
      <c r="A4815" t="str">
        <f>VLOOKUP(B4815,StateFIPS!A$2:B$52,2)</f>
        <v>Kentucky</v>
      </c>
      <c r="B4815">
        <f t="shared" si="78"/>
        <v>21</v>
      </c>
      <c r="C4815" s="9" t="s">
        <v>152</v>
      </c>
      <c r="D4815" s="9" t="s">
        <v>93</v>
      </c>
      <c r="E4815" s="9" t="s">
        <v>2793</v>
      </c>
      <c r="F4815" s="9" t="s">
        <v>2794</v>
      </c>
      <c r="G4815" s="10">
        <v>56974</v>
      </c>
      <c r="H4815" s="9" t="s">
        <v>94</v>
      </c>
      <c r="I4815" s="10">
        <v>1588234</v>
      </c>
      <c r="J4815" s="11">
        <v>0.04</v>
      </c>
      <c r="K4815" s="9" t="s">
        <v>94</v>
      </c>
      <c r="L4815" s="9" t="s">
        <v>95</v>
      </c>
    </row>
    <row r="4816" spans="1:12" x14ac:dyDescent="0.2">
      <c r="A4816" t="str">
        <f>VLOOKUP(B4816,StateFIPS!A$2:B$52,2)</f>
        <v>Kentucky</v>
      </c>
      <c r="B4816">
        <f t="shared" si="78"/>
        <v>21</v>
      </c>
      <c r="C4816" s="9" t="s">
        <v>151</v>
      </c>
      <c r="D4816" s="9" t="s">
        <v>93</v>
      </c>
      <c r="E4816" s="9" t="s">
        <v>2793</v>
      </c>
      <c r="F4816" s="9" t="s">
        <v>2794</v>
      </c>
      <c r="G4816" s="10">
        <v>2311</v>
      </c>
      <c r="H4816" s="9" t="s">
        <v>94</v>
      </c>
      <c r="I4816" s="10">
        <v>64411</v>
      </c>
      <c r="J4816" s="11">
        <v>0.04</v>
      </c>
      <c r="K4816" s="9" t="s">
        <v>94</v>
      </c>
      <c r="L4816" s="9" t="s">
        <v>95</v>
      </c>
    </row>
    <row r="4817" spans="1:12" x14ac:dyDescent="0.2">
      <c r="A4817" t="str">
        <f>VLOOKUP(B4817,StateFIPS!A$2:B$52,2)</f>
        <v>Alabama</v>
      </c>
      <c r="B4817">
        <f t="shared" si="78"/>
        <v>1</v>
      </c>
      <c r="C4817" s="9" t="s">
        <v>606</v>
      </c>
      <c r="D4817" s="9" t="s">
        <v>93</v>
      </c>
      <c r="E4817" s="9" t="s">
        <v>2793</v>
      </c>
      <c r="F4817" s="9" t="s">
        <v>2794</v>
      </c>
      <c r="G4817" s="10">
        <v>227415</v>
      </c>
      <c r="H4817" s="9" t="s">
        <v>94</v>
      </c>
      <c r="I4817" s="10">
        <v>6339573</v>
      </c>
      <c r="J4817" s="11">
        <v>0.04</v>
      </c>
      <c r="K4817" s="9" t="s">
        <v>94</v>
      </c>
      <c r="L4817" s="9" t="s">
        <v>95</v>
      </c>
    </row>
    <row r="4818" spans="1:12" x14ac:dyDescent="0.2">
      <c r="A4818" t="str">
        <f>VLOOKUP(B4818,StateFIPS!A$2:B$52,2)</f>
        <v>Georgia</v>
      </c>
      <c r="B4818">
        <f t="shared" si="78"/>
        <v>13</v>
      </c>
      <c r="C4818" s="9" t="s">
        <v>706</v>
      </c>
      <c r="D4818" s="9" t="s">
        <v>93</v>
      </c>
      <c r="E4818" s="9" t="s">
        <v>2793</v>
      </c>
      <c r="F4818" s="9" t="s">
        <v>2794</v>
      </c>
      <c r="G4818" s="10">
        <v>5158</v>
      </c>
      <c r="H4818" s="9" t="s">
        <v>94</v>
      </c>
      <c r="I4818" s="10">
        <v>143776</v>
      </c>
      <c r="J4818" s="11">
        <v>0.04</v>
      </c>
      <c r="K4818" s="9" t="s">
        <v>94</v>
      </c>
      <c r="L4818" s="9" t="s">
        <v>95</v>
      </c>
    </row>
    <row r="4819" spans="1:12" x14ac:dyDescent="0.2">
      <c r="A4819" t="str">
        <f>VLOOKUP(B4819,StateFIPS!A$2:B$52,2)</f>
        <v>Kentucky</v>
      </c>
      <c r="B4819">
        <f t="shared" si="78"/>
        <v>21</v>
      </c>
      <c r="C4819" s="9" t="s">
        <v>121</v>
      </c>
      <c r="D4819" s="9" t="s">
        <v>93</v>
      </c>
      <c r="E4819" s="9" t="s">
        <v>2793</v>
      </c>
      <c r="F4819" s="9" t="s">
        <v>2794</v>
      </c>
      <c r="G4819" s="10">
        <v>2311</v>
      </c>
      <c r="H4819" s="9" t="s">
        <v>94</v>
      </c>
      <c r="I4819" s="10">
        <v>64411</v>
      </c>
      <c r="J4819" s="11">
        <v>0.04</v>
      </c>
      <c r="K4819" s="9" t="s">
        <v>94</v>
      </c>
      <c r="L4819" s="9" t="s">
        <v>95</v>
      </c>
    </row>
    <row r="4820" spans="1:12" x14ac:dyDescent="0.2">
      <c r="A4820" t="str">
        <f>VLOOKUP(B4820,StateFIPS!A$2:B$52,2)</f>
        <v>Kentucky</v>
      </c>
      <c r="B4820">
        <f t="shared" si="78"/>
        <v>21</v>
      </c>
      <c r="C4820" s="9" t="s">
        <v>149</v>
      </c>
      <c r="D4820" s="9" t="s">
        <v>93</v>
      </c>
      <c r="E4820" s="9" t="s">
        <v>2793</v>
      </c>
      <c r="F4820" s="9" t="s">
        <v>2794</v>
      </c>
      <c r="G4820" s="10">
        <v>2311</v>
      </c>
      <c r="H4820" s="9" t="s">
        <v>94</v>
      </c>
      <c r="I4820" s="10">
        <v>64411</v>
      </c>
      <c r="J4820" s="11">
        <v>0.04</v>
      </c>
      <c r="K4820" s="9" t="s">
        <v>94</v>
      </c>
      <c r="L4820" s="9" t="s">
        <v>95</v>
      </c>
    </row>
    <row r="4821" spans="1:12" x14ac:dyDescent="0.2">
      <c r="A4821" t="str">
        <f>VLOOKUP(B4821,StateFIPS!A$2:B$52,2)</f>
        <v>Virginia</v>
      </c>
      <c r="B4821">
        <f t="shared" si="78"/>
        <v>51</v>
      </c>
      <c r="C4821" s="9" t="s">
        <v>1102</v>
      </c>
      <c r="D4821" s="9" t="s">
        <v>93</v>
      </c>
      <c r="E4821" s="9" t="s">
        <v>2793</v>
      </c>
      <c r="F4821" s="9" t="s">
        <v>2794</v>
      </c>
      <c r="G4821" s="10">
        <v>1348</v>
      </c>
      <c r="H4821" s="9" t="s">
        <v>94</v>
      </c>
      <c r="I4821" s="10">
        <v>37574</v>
      </c>
      <c r="J4821" s="11">
        <v>0.04</v>
      </c>
      <c r="K4821" s="9" t="s">
        <v>94</v>
      </c>
      <c r="L4821" s="9" t="s">
        <v>95</v>
      </c>
    </row>
    <row r="4822" spans="1:12" x14ac:dyDescent="0.2">
      <c r="A4822" t="str">
        <f>VLOOKUP(B4822,StateFIPS!A$2:B$52,2)</f>
        <v>Texas</v>
      </c>
      <c r="B4822">
        <f t="shared" si="78"/>
        <v>48</v>
      </c>
      <c r="C4822" s="9" t="s">
        <v>858</v>
      </c>
      <c r="D4822" s="9" t="s">
        <v>93</v>
      </c>
      <c r="E4822" s="9" t="s">
        <v>2793</v>
      </c>
      <c r="F4822" s="9" t="s">
        <v>2794</v>
      </c>
      <c r="G4822" s="10">
        <v>2191</v>
      </c>
      <c r="H4822" s="9" t="s">
        <v>94</v>
      </c>
      <c r="I4822" s="10">
        <v>61077</v>
      </c>
      <c r="J4822" s="11">
        <v>0.04</v>
      </c>
      <c r="K4822" s="9" t="s">
        <v>94</v>
      </c>
      <c r="L4822" s="9" t="s">
        <v>95</v>
      </c>
    </row>
    <row r="4823" spans="1:12" x14ac:dyDescent="0.2">
      <c r="A4823" t="str">
        <f>VLOOKUP(B4823,StateFIPS!A$2:B$52,2)</f>
        <v>Alabama</v>
      </c>
      <c r="B4823">
        <f t="shared" si="78"/>
        <v>1</v>
      </c>
      <c r="C4823" s="9" t="s">
        <v>97</v>
      </c>
      <c r="D4823" s="9" t="s">
        <v>93</v>
      </c>
      <c r="E4823" s="9" t="s">
        <v>2793</v>
      </c>
      <c r="F4823" s="9" t="s">
        <v>2794</v>
      </c>
      <c r="G4823" s="10">
        <v>207861</v>
      </c>
      <c r="H4823" s="9" t="s">
        <v>94</v>
      </c>
      <c r="I4823" s="10">
        <v>5794466</v>
      </c>
      <c r="J4823" s="11">
        <v>0.04</v>
      </c>
      <c r="K4823" s="9" t="s">
        <v>94</v>
      </c>
      <c r="L4823" s="9" t="s">
        <v>95</v>
      </c>
    </row>
    <row r="4824" spans="1:12" x14ac:dyDescent="0.2">
      <c r="A4824" t="str">
        <f>VLOOKUP(B4824,StateFIPS!A$2:B$52,2)</f>
        <v>Kentucky</v>
      </c>
      <c r="B4824">
        <f t="shared" si="78"/>
        <v>21</v>
      </c>
      <c r="C4824" s="9" t="s">
        <v>1824</v>
      </c>
      <c r="D4824" s="9" t="s">
        <v>93</v>
      </c>
      <c r="E4824" s="9" t="s">
        <v>2793</v>
      </c>
      <c r="F4824" s="9" t="s">
        <v>2794</v>
      </c>
      <c r="G4824" s="10">
        <v>2311</v>
      </c>
      <c r="H4824" s="9" t="s">
        <v>94</v>
      </c>
      <c r="I4824" s="10">
        <v>64411</v>
      </c>
      <c r="J4824" s="11">
        <v>0.04</v>
      </c>
      <c r="K4824" s="9" t="s">
        <v>94</v>
      </c>
      <c r="L4824" s="9" t="s">
        <v>95</v>
      </c>
    </row>
    <row r="4825" spans="1:12" x14ac:dyDescent="0.2">
      <c r="A4825" t="str">
        <f>VLOOKUP(B4825,StateFIPS!A$2:B$52,2)</f>
        <v>Georgia</v>
      </c>
      <c r="B4825">
        <f t="shared" si="78"/>
        <v>13</v>
      </c>
      <c r="C4825" s="9" t="s">
        <v>782</v>
      </c>
      <c r="D4825" s="9" t="s">
        <v>93</v>
      </c>
      <c r="E4825" s="9" t="s">
        <v>2793</v>
      </c>
      <c r="F4825" s="9" t="s">
        <v>2794</v>
      </c>
      <c r="G4825" s="10">
        <v>28359</v>
      </c>
      <c r="H4825" s="9" t="s">
        <v>94</v>
      </c>
      <c r="I4825" s="10">
        <v>790552</v>
      </c>
      <c r="J4825" s="11">
        <v>0.04</v>
      </c>
      <c r="K4825" s="9" t="s">
        <v>94</v>
      </c>
      <c r="L4825" s="9" t="s">
        <v>95</v>
      </c>
    </row>
    <row r="4826" spans="1:12" x14ac:dyDescent="0.2">
      <c r="A4826" t="str">
        <f>VLOOKUP(B4826,StateFIPS!A$2:B$52,2)</f>
        <v>Virginia</v>
      </c>
      <c r="B4826">
        <f t="shared" si="78"/>
        <v>51</v>
      </c>
      <c r="C4826" s="9" t="s">
        <v>2560</v>
      </c>
      <c r="D4826" s="9" t="s">
        <v>93</v>
      </c>
      <c r="E4826" s="9" t="s">
        <v>2793</v>
      </c>
      <c r="F4826" s="9" t="s">
        <v>2794</v>
      </c>
      <c r="G4826" s="10">
        <v>48594</v>
      </c>
      <c r="H4826" s="9" t="s">
        <v>94</v>
      </c>
      <c r="I4826" s="10">
        <v>1354648</v>
      </c>
      <c r="J4826" s="11">
        <v>0.04</v>
      </c>
      <c r="K4826" s="9" t="s">
        <v>94</v>
      </c>
      <c r="L4826" s="9" t="s">
        <v>95</v>
      </c>
    </row>
    <row r="4827" spans="1:12" x14ac:dyDescent="0.2">
      <c r="A4827" t="str">
        <f>VLOOKUP(B4827,StateFIPS!A$2:B$52,2)</f>
        <v>Alabama</v>
      </c>
      <c r="B4827">
        <f t="shared" si="78"/>
        <v>1</v>
      </c>
      <c r="C4827" s="9" t="s">
        <v>589</v>
      </c>
      <c r="D4827" s="9" t="s">
        <v>93</v>
      </c>
      <c r="E4827" s="9" t="s">
        <v>2793</v>
      </c>
      <c r="F4827" s="9" t="s">
        <v>2794</v>
      </c>
      <c r="G4827" s="10">
        <v>113441</v>
      </c>
      <c r="H4827" s="9" t="s">
        <v>94</v>
      </c>
      <c r="I4827" s="10">
        <v>3162365</v>
      </c>
      <c r="J4827" s="11">
        <v>0.04</v>
      </c>
      <c r="K4827" s="9" t="s">
        <v>94</v>
      </c>
      <c r="L4827" s="9" t="s">
        <v>95</v>
      </c>
    </row>
    <row r="4828" spans="1:12" x14ac:dyDescent="0.2">
      <c r="A4828" t="str">
        <f>VLOOKUP(B4828,StateFIPS!A$2:B$52,2)</f>
        <v>Virginia</v>
      </c>
      <c r="B4828">
        <f t="shared" si="78"/>
        <v>51</v>
      </c>
      <c r="C4828" s="9" t="s">
        <v>2646</v>
      </c>
      <c r="D4828" s="9" t="s">
        <v>93</v>
      </c>
      <c r="E4828" s="9" t="s">
        <v>2793</v>
      </c>
      <c r="F4828" s="9" t="s">
        <v>2794</v>
      </c>
      <c r="G4828" s="10">
        <v>22303</v>
      </c>
      <c r="H4828" s="9" t="s">
        <v>94</v>
      </c>
      <c r="I4828" s="10">
        <v>621745</v>
      </c>
      <c r="J4828" s="11">
        <v>0.04</v>
      </c>
      <c r="K4828" s="9" t="s">
        <v>94</v>
      </c>
      <c r="L4828" s="9" t="s">
        <v>95</v>
      </c>
    </row>
    <row r="4829" spans="1:12" x14ac:dyDescent="0.2">
      <c r="A4829" t="str">
        <f>VLOOKUP(B4829,StateFIPS!A$2:B$52,2)</f>
        <v>Texas</v>
      </c>
      <c r="B4829">
        <f t="shared" si="78"/>
        <v>48</v>
      </c>
      <c r="C4829" s="9" t="s">
        <v>860</v>
      </c>
      <c r="D4829" s="9" t="s">
        <v>93</v>
      </c>
      <c r="E4829" s="9" t="s">
        <v>2793</v>
      </c>
      <c r="F4829" s="9" t="s">
        <v>2794</v>
      </c>
      <c r="G4829" s="10">
        <v>2191</v>
      </c>
      <c r="H4829" s="9" t="s">
        <v>94</v>
      </c>
      <c r="I4829" s="10">
        <v>61077</v>
      </c>
      <c r="J4829" s="11">
        <v>0.04</v>
      </c>
      <c r="K4829" s="9" t="s">
        <v>94</v>
      </c>
      <c r="L4829" s="9" t="s">
        <v>95</v>
      </c>
    </row>
    <row r="4830" spans="1:12" x14ac:dyDescent="0.2">
      <c r="A4830" t="str">
        <f>VLOOKUP(B4830,StateFIPS!A$2:B$52,2)</f>
        <v>Kentucky</v>
      </c>
      <c r="B4830">
        <f t="shared" si="78"/>
        <v>21</v>
      </c>
      <c r="C4830" s="9" t="s">
        <v>143</v>
      </c>
      <c r="D4830" s="9" t="s">
        <v>93</v>
      </c>
      <c r="E4830" s="9" t="s">
        <v>2793</v>
      </c>
      <c r="F4830" s="9" t="s">
        <v>2794</v>
      </c>
      <c r="G4830" s="10">
        <v>2311</v>
      </c>
      <c r="H4830" s="9" t="s">
        <v>94</v>
      </c>
      <c r="I4830" s="10">
        <v>64411</v>
      </c>
      <c r="J4830" s="11">
        <v>0.04</v>
      </c>
      <c r="K4830" s="9" t="s">
        <v>94</v>
      </c>
      <c r="L4830" s="9" t="s">
        <v>95</v>
      </c>
    </row>
    <row r="4831" spans="1:12" x14ac:dyDescent="0.2">
      <c r="A4831" t="str">
        <f>VLOOKUP(B4831,StateFIPS!A$2:B$52,2)</f>
        <v>Kentucky</v>
      </c>
      <c r="B4831">
        <f t="shared" si="78"/>
        <v>21</v>
      </c>
      <c r="C4831" s="9" t="s">
        <v>1845</v>
      </c>
      <c r="D4831" s="9" t="s">
        <v>93</v>
      </c>
      <c r="E4831" s="9" t="s">
        <v>2793</v>
      </c>
      <c r="F4831" s="9" t="s">
        <v>2794</v>
      </c>
      <c r="G4831" s="10">
        <v>60055</v>
      </c>
      <c r="H4831" s="9" t="s">
        <v>94</v>
      </c>
      <c r="I4831" s="10">
        <v>1674147</v>
      </c>
      <c r="J4831" s="11">
        <v>0.04</v>
      </c>
      <c r="K4831" s="9" t="s">
        <v>94</v>
      </c>
      <c r="L4831" s="9" t="s">
        <v>95</v>
      </c>
    </row>
    <row r="4832" spans="1:12" x14ac:dyDescent="0.2">
      <c r="A4832" t="str">
        <f>VLOOKUP(B4832,StateFIPS!A$2:B$52,2)</f>
        <v>Kentucky</v>
      </c>
      <c r="B4832">
        <f t="shared" si="78"/>
        <v>21</v>
      </c>
      <c r="C4832" s="9" t="s">
        <v>1842</v>
      </c>
      <c r="D4832" s="9" t="s">
        <v>93</v>
      </c>
      <c r="E4832" s="9" t="s">
        <v>2793</v>
      </c>
      <c r="F4832" s="9" t="s">
        <v>2794</v>
      </c>
      <c r="G4832" s="10">
        <v>549160</v>
      </c>
      <c r="H4832" s="9" t="s">
        <v>94</v>
      </c>
      <c r="I4832" s="10">
        <v>15308766</v>
      </c>
      <c r="J4832" s="11">
        <v>0.04</v>
      </c>
      <c r="K4832" s="9" t="s">
        <v>94</v>
      </c>
      <c r="L4832" s="9" t="s">
        <v>95</v>
      </c>
    </row>
    <row r="4833" spans="1:12" x14ac:dyDescent="0.2">
      <c r="A4833" t="str">
        <f>VLOOKUP(B4833,StateFIPS!A$2:B$52,2)</f>
        <v>Georgia</v>
      </c>
      <c r="B4833">
        <f t="shared" si="78"/>
        <v>13</v>
      </c>
      <c r="C4833" s="9" t="s">
        <v>1960</v>
      </c>
      <c r="D4833" s="9" t="s">
        <v>93</v>
      </c>
      <c r="E4833" s="9" t="s">
        <v>2793</v>
      </c>
      <c r="F4833" s="9" t="s">
        <v>2794</v>
      </c>
      <c r="G4833" s="10">
        <v>56004</v>
      </c>
      <c r="H4833" s="9" t="s">
        <v>94</v>
      </c>
      <c r="I4833" s="10">
        <v>1561205</v>
      </c>
      <c r="J4833" s="11">
        <v>0.04</v>
      </c>
      <c r="K4833" s="9" t="s">
        <v>94</v>
      </c>
      <c r="L4833" s="9" t="s">
        <v>95</v>
      </c>
    </row>
    <row r="4834" spans="1:12" x14ac:dyDescent="0.2">
      <c r="A4834" t="str">
        <f>VLOOKUP(B4834,StateFIPS!A$2:B$52,2)</f>
        <v>Alabama</v>
      </c>
      <c r="B4834">
        <f t="shared" si="78"/>
        <v>1</v>
      </c>
      <c r="C4834" s="9" t="s">
        <v>605</v>
      </c>
      <c r="D4834" s="9" t="s">
        <v>93</v>
      </c>
      <c r="E4834" s="9" t="s">
        <v>2793</v>
      </c>
      <c r="F4834" s="9" t="s">
        <v>2794</v>
      </c>
      <c r="G4834" s="10">
        <v>30450</v>
      </c>
      <c r="H4834" s="9" t="s">
        <v>94</v>
      </c>
      <c r="I4834" s="10">
        <v>848856</v>
      </c>
      <c r="J4834" s="11">
        <v>0.04</v>
      </c>
      <c r="K4834" s="9" t="s">
        <v>94</v>
      </c>
      <c r="L4834" s="9" t="s">
        <v>95</v>
      </c>
    </row>
    <row r="4835" spans="1:12" x14ac:dyDescent="0.2">
      <c r="A4835" t="str">
        <f>VLOOKUP(B4835,StateFIPS!A$2:B$52,2)</f>
        <v>Texas</v>
      </c>
      <c r="B4835">
        <f t="shared" si="78"/>
        <v>48</v>
      </c>
      <c r="C4835" s="9" t="s">
        <v>865</v>
      </c>
      <c r="D4835" s="9" t="s">
        <v>93</v>
      </c>
      <c r="E4835" s="9" t="s">
        <v>2793</v>
      </c>
      <c r="F4835" s="9" t="s">
        <v>2794</v>
      </c>
      <c r="G4835" s="10">
        <v>2191</v>
      </c>
      <c r="H4835" s="9" t="s">
        <v>94</v>
      </c>
      <c r="I4835" s="10">
        <v>61077</v>
      </c>
      <c r="J4835" s="11">
        <v>0.04</v>
      </c>
      <c r="K4835" s="9" t="s">
        <v>94</v>
      </c>
      <c r="L4835" s="9" t="s">
        <v>95</v>
      </c>
    </row>
    <row r="4836" spans="1:12" x14ac:dyDescent="0.2">
      <c r="A4836" t="str">
        <f>VLOOKUP(B4836,StateFIPS!A$2:B$52,2)</f>
        <v>Alabama</v>
      </c>
      <c r="B4836">
        <f t="shared" si="78"/>
        <v>1</v>
      </c>
      <c r="C4836" s="9" t="s">
        <v>604</v>
      </c>
      <c r="D4836" s="9" t="s">
        <v>93</v>
      </c>
      <c r="E4836" s="9" t="s">
        <v>2793</v>
      </c>
      <c r="F4836" s="9" t="s">
        <v>2794</v>
      </c>
      <c r="G4836" s="10">
        <v>1434</v>
      </c>
      <c r="H4836" s="9" t="s">
        <v>94</v>
      </c>
      <c r="I4836" s="10">
        <v>39966</v>
      </c>
      <c r="J4836" s="11">
        <v>0.04</v>
      </c>
      <c r="K4836" s="9" t="s">
        <v>94</v>
      </c>
      <c r="L4836" s="9" t="s">
        <v>95</v>
      </c>
    </row>
    <row r="4837" spans="1:12" x14ac:dyDescent="0.2">
      <c r="A4837" t="str">
        <f>VLOOKUP(B4837,StateFIPS!A$2:B$52,2)</f>
        <v>Kentucky</v>
      </c>
      <c r="B4837">
        <f t="shared" si="78"/>
        <v>21</v>
      </c>
      <c r="C4837" s="9" t="s">
        <v>1841</v>
      </c>
      <c r="D4837" s="9" t="s">
        <v>93</v>
      </c>
      <c r="E4837" s="9" t="s">
        <v>2793</v>
      </c>
      <c r="F4837" s="9" t="s">
        <v>2794</v>
      </c>
      <c r="G4837" s="10">
        <v>2311</v>
      </c>
      <c r="H4837" s="9" t="s">
        <v>94</v>
      </c>
      <c r="I4837" s="10">
        <v>64411</v>
      </c>
      <c r="J4837" s="11">
        <v>0.04</v>
      </c>
      <c r="K4837" s="9" t="s">
        <v>94</v>
      </c>
      <c r="L4837" s="9" t="s">
        <v>95</v>
      </c>
    </row>
    <row r="4838" spans="1:12" x14ac:dyDescent="0.2">
      <c r="A4838" t="str">
        <f>VLOOKUP(B4838,StateFIPS!A$2:B$52,2)</f>
        <v>Maryland</v>
      </c>
      <c r="B4838">
        <f t="shared" si="78"/>
        <v>24</v>
      </c>
      <c r="C4838" s="9" t="s">
        <v>400</v>
      </c>
      <c r="D4838" s="9" t="s">
        <v>93</v>
      </c>
      <c r="E4838" s="9" t="s">
        <v>2793</v>
      </c>
      <c r="F4838" s="9" t="s">
        <v>2794</v>
      </c>
      <c r="G4838" s="10">
        <v>376118</v>
      </c>
      <c r="H4838" s="9" t="s">
        <v>94</v>
      </c>
      <c r="I4838" s="10">
        <v>10484934</v>
      </c>
      <c r="J4838" s="11">
        <v>0.04</v>
      </c>
      <c r="K4838" s="9" t="s">
        <v>94</v>
      </c>
      <c r="L4838" s="9" t="s">
        <v>95</v>
      </c>
    </row>
    <row r="4839" spans="1:12" x14ac:dyDescent="0.2">
      <c r="A4839" t="str">
        <f>VLOOKUP(B4839,StateFIPS!A$2:B$52,2)</f>
        <v>Maryland</v>
      </c>
      <c r="B4839">
        <f t="shared" si="78"/>
        <v>24</v>
      </c>
      <c r="C4839" s="9" t="s">
        <v>1754</v>
      </c>
      <c r="D4839" s="9" t="s">
        <v>93</v>
      </c>
      <c r="E4839" s="9" t="s">
        <v>2793</v>
      </c>
      <c r="F4839" s="9" t="s">
        <v>2794</v>
      </c>
      <c r="G4839" s="10">
        <v>123706</v>
      </c>
      <c r="H4839" s="9" t="s">
        <v>94</v>
      </c>
      <c r="I4839" s="10">
        <v>3448509</v>
      </c>
      <c r="J4839" s="11">
        <v>0.04</v>
      </c>
      <c r="K4839" s="9" t="s">
        <v>94</v>
      </c>
      <c r="L4839" s="9" t="s">
        <v>95</v>
      </c>
    </row>
    <row r="4840" spans="1:12" x14ac:dyDescent="0.2">
      <c r="A4840" t="str">
        <f>VLOOKUP(B4840,StateFIPS!A$2:B$52,2)</f>
        <v>Virginia</v>
      </c>
      <c r="B4840">
        <f t="shared" si="78"/>
        <v>51</v>
      </c>
      <c r="C4840" s="9" t="s">
        <v>2649</v>
      </c>
      <c r="D4840" s="9" t="s">
        <v>93</v>
      </c>
      <c r="E4840" s="9" t="s">
        <v>2793</v>
      </c>
      <c r="F4840" s="9" t="s">
        <v>2794</v>
      </c>
      <c r="G4840" s="10">
        <v>1348</v>
      </c>
      <c r="H4840" s="9" t="s">
        <v>94</v>
      </c>
      <c r="I4840" s="10">
        <v>37574</v>
      </c>
      <c r="J4840" s="11">
        <v>0.04</v>
      </c>
      <c r="K4840" s="9" t="s">
        <v>94</v>
      </c>
      <c r="L4840" s="9" t="s">
        <v>95</v>
      </c>
    </row>
    <row r="4841" spans="1:12" x14ac:dyDescent="0.2">
      <c r="A4841" t="str">
        <f>VLOOKUP(B4841,StateFIPS!A$2:B$52,2)</f>
        <v>Georgia</v>
      </c>
      <c r="B4841">
        <f t="shared" si="78"/>
        <v>13</v>
      </c>
      <c r="C4841" s="9" t="s">
        <v>671</v>
      </c>
      <c r="D4841" s="9" t="s">
        <v>93</v>
      </c>
      <c r="E4841" s="9" t="s">
        <v>2793</v>
      </c>
      <c r="F4841" s="9" t="s">
        <v>2794</v>
      </c>
      <c r="G4841" s="10">
        <v>118382</v>
      </c>
      <c r="H4841" s="9" t="s">
        <v>94</v>
      </c>
      <c r="I4841" s="10">
        <v>3300097</v>
      </c>
      <c r="J4841" s="11">
        <v>0.04</v>
      </c>
      <c r="K4841" s="9" t="s">
        <v>94</v>
      </c>
      <c r="L4841" s="9" t="s">
        <v>95</v>
      </c>
    </row>
    <row r="4842" spans="1:12" x14ac:dyDescent="0.2">
      <c r="A4842" t="str">
        <f>VLOOKUP(B4842,StateFIPS!A$2:B$52,2)</f>
        <v>Maryland</v>
      </c>
      <c r="B4842">
        <f t="shared" si="78"/>
        <v>24</v>
      </c>
      <c r="C4842" s="9" t="s">
        <v>401</v>
      </c>
      <c r="D4842" s="9" t="s">
        <v>93</v>
      </c>
      <c r="E4842" s="9" t="s">
        <v>2793</v>
      </c>
      <c r="F4842" s="9" t="s">
        <v>2794</v>
      </c>
      <c r="G4842" s="10">
        <v>682119</v>
      </c>
      <c r="H4842" s="9" t="s">
        <v>94</v>
      </c>
      <c r="I4842" s="10">
        <v>19015208</v>
      </c>
      <c r="J4842" s="11">
        <v>0.04</v>
      </c>
      <c r="K4842" s="9" t="s">
        <v>94</v>
      </c>
      <c r="L4842" s="9" t="s">
        <v>95</v>
      </c>
    </row>
    <row r="4843" spans="1:12" x14ac:dyDescent="0.2">
      <c r="A4843" t="str">
        <f>VLOOKUP(B4843,StateFIPS!A$2:B$52,2)</f>
        <v>Texas</v>
      </c>
      <c r="B4843">
        <f t="shared" si="78"/>
        <v>48</v>
      </c>
      <c r="C4843" s="9" t="s">
        <v>864</v>
      </c>
      <c r="D4843" s="9" t="s">
        <v>93</v>
      </c>
      <c r="E4843" s="9" t="s">
        <v>2793</v>
      </c>
      <c r="F4843" s="9" t="s">
        <v>2794</v>
      </c>
      <c r="G4843" s="10">
        <v>2191</v>
      </c>
      <c r="H4843" s="9" t="s">
        <v>94</v>
      </c>
      <c r="I4843" s="10">
        <v>61077</v>
      </c>
      <c r="J4843" s="11">
        <v>0.04</v>
      </c>
      <c r="K4843" s="9" t="s">
        <v>94</v>
      </c>
      <c r="L4843" s="9" t="s">
        <v>95</v>
      </c>
    </row>
    <row r="4844" spans="1:12" x14ac:dyDescent="0.2">
      <c r="A4844" t="str">
        <f>VLOOKUP(B4844,StateFIPS!A$2:B$52,2)</f>
        <v>Alabama</v>
      </c>
      <c r="B4844">
        <f t="shared" si="78"/>
        <v>1</v>
      </c>
      <c r="C4844" s="9" t="s">
        <v>577</v>
      </c>
      <c r="D4844" s="9" t="s">
        <v>93</v>
      </c>
      <c r="E4844" s="9" t="s">
        <v>2793</v>
      </c>
      <c r="F4844" s="9" t="s">
        <v>2794</v>
      </c>
      <c r="G4844" s="10">
        <v>75320</v>
      </c>
      <c r="H4844" s="9" t="s">
        <v>94</v>
      </c>
      <c r="I4844" s="10">
        <v>2099678</v>
      </c>
      <c r="J4844" s="11">
        <v>0.04</v>
      </c>
      <c r="K4844" s="9" t="s">
        <v>94</v>
      </c>
      <c r="L4844" s="9" t="s">
        <v>95</v>
      </c>
    </row>
    <row r="4845" spans="1:12" x14ac:dyDescent="0.2">
      <c r="A4845" t="str">
        <f>VLOOKUP(B4845,StateFIPS!A$2:B$52,2)</f>
        <v>Kentucky</v>
      </c>
      <c r="B4845">
        <f t="shared" si="78"/>
        <v>21</v>
      </c>
      <c r="C4845" s="9" t="s">
        <v>1839</v>
      </c>
      <c r="D4845" s="9" t="s">
        <v>93</v>
      </c>
      <c r="E4845" s="9" t="s">
        <v>2793</v>
      </c>
      <c r="F4845" s="9" t="s">
        <v>2794</v>
      </c>
      <c r="G4845" s="10">
        <v>2311</v>
      </c>
      <c r="H4845" s="9" t="s">
        <v>94</v>
      </c>
      <c r="I4845" s="10">
        <v>64411</v>
      </c>
      <c r="J4845" s="11">
        <v>0.04</v>
      </c>
      <c r="K4845" s="9" t="s">
        <v>94</v>
      </c>
      <c r="L4845" s="9" t="s">
        <v>95</v>
      </c>
    </row>
    <row r="4846" spans="1:12" x14ac:dyDescent="0.2">
      <c r="A4846" t="str">
        <f>VLOOKUP(B4846,StateFIPS!A$2:B$52,2)</f>
        <v>Maryland</v>
      </c>
      <c r="B4846">
        <f t="shared" si="78"/>
        <v>24</v>
      </c>
      <c r="C4846" s="9" t="s">
        <v>1756</v>
      </c>
      <c r="D4846" s="9" t="s">
        <v>93</v>
      </c>
      <c r="E4846" s="9" t="s">
        <v>2793</v>
      </c>
      <c r="F4846" s="9" t="s">
        <v>2794</v>
      </c>
      <c r="G4846" s="10">
        <v>23</v>
      </c>
      <c r="H4846" s="9" t="s">
        <v>94</v>
      </c>
      <c r="I4846" s="10">
        <v>639</v>
      </c>
      <c r="J4846" s="11">
        <v>0.04</v>
      </c>
      <c r="K4846" s="9" t="s">
        <v>94</v>
      </c>
      <c r="L4846" s="9" t="s">
        <v>95</v>
      </c>
    </row>
    <row r="4847" spans="1:12" x14ac:dyDescent="0.2">
      <c r="A4847" t="str">
        <f>VLOOKUP(B4847,StateFIPS!A$2:B$52,2)</f>
        <v>Georgia</v>
      </c>
      <c r="B4847">
        <f t="shared" si="78"/>
        <v>13</v>
      </c>
      <c r="C4847" s="9" t="s">
        <v>746</v>
      </c>
      <c r="D4847" s="9" t="s">
        <v>93</v>
      </c>
      <c r="E4847" s="9" t="s">
        <v>2793</v>
      </c>
      <c r="F4847" s="9" t="s">
        <v>2794</v>
      </c>
      <c r="G4847" s="10">
        <v>202556</v>
      </c>
      <c r="H4847" s="9" t="s">
        <v>94</v>
      </c>
      <c r="I4847" s="10">
        <v>5646597</v>
      </c>
      <c r="J4847" s="11">
        <v>0.04</v>
      </c>
      <c r="K4847" s="9" t="s">
        <v>94</v>
      </c>
      <c r="L4847" s="9" t="s">
        <v>95</v>
      </c>
    </row>
    <row r="4848" spans="1:12" x14ac:dyDescent="0.2">
      <c r="A4848" t="str">
        <f>VLOOKUP(B4848,StateFIPS!A$2:B$52,2)</f>
        <v>Virginia</v>
      </c>
      <c r="B4848">
        <f t="shared" si="78"/>
        <v>51</v>
      </c>
      <c r="C4848" s="9" t="s">
        <v>1134</v>
      </c>
      <c r="D4848" s="9" t="s">
        <v>93</v>
      </c>
      <c r="E4848" s="9" t="s">
        <v>2793</v>
      </c>
      <c r="F4848" s="9" t="s">
        <v>2794</v>
      </c>
      <c r="G4848" s="10">
        <v>226068</v>
      </c>
      <c r="H4848" s="9" t="s">
        <v>94</v>
      </c>
      <c r="I4848" s="10">
        <v>6302017</v>
      </c>
      <c r="J4848" s="11">
        <v>0.04</v>
      </c>
      <c r="K4848" s="9" t="s">
        <v>94</v>
      </c>
      <c r="L4848" s="9" t="s">
        <v>95</v>
      </c>
    </row>
    <row r="4849" spans="1:12" x14ac:dyDescent="0.2">
      <c r="A4849" t="str">
        <f>VLOOKUP(B4849,StateFIPS!A$2:B$52,2)</f>
        <v>Kentucky</v>
      </c>
      <c r="B4849">
        <f t="shared" si="78"/>
        <v>21</v>
      </c>
      <c r="C4849" s="9" t="s">
        <v>145</v>
      </c>
      <c r="D4849" s="9" t="s">
        <v>93</v>
      </c>
      <c r="E4849" s="9" t="s">
        <v>2793</v>
      </c>
      <c r="F4849" s="9" t="s">
        <v>2794</v>
      </c>
      <c r="G4849" s="10">
        <v>2311</v>
      </c>
      <c r="H4849" s="9" t="s">
        <v>94</v>
      </c>
      <c r="I4849" s="10">
        <v>64411</v>
      </c>
      <c r="J4849" s="11">
        <v>0.04</v>
      </c>
      <c r="K4849" s="9" t="s">
        <v>94</v>
      </c>
      <c r="L4849" s="9" t="s">
        <v>95</v>
      </c>
    </row>
    <row r="4850" spans="1:12" x14ac:dyDescent="0.2">
      <c r="A4850" t="str">
        <f>VLOOKUP(B4850,StateFIPS!A$2:B$52,2)</f>
        <v>Texas</v>
      </c>
      <c r="B4850">
        <f t="shared" si="78"/>
        <v>48</v>
      </c>
      <c r="C4850" s="9" t="s">
        <v>862</v>
      </c>
      <c r="D4850" s="9" t="s">
        <v>93</v>
      </c>
      <c r="E4850" s="9" t="s">
        <v>2793</v>
      </c>
      <c r="F4850" s="9" t="s">
        <v>2794</v>
      </c>
      <c r="G4850" s="10">
        <v>2191</v>
      </c>
      <c r="H4850" s="9" t="s">
        <v>94</v>
      </c>
      <c r="I4850" s="10">
        <v>61077</v>
      </c>
      <c r="J4850" s="11">
        <v>0.04</v>
      </c>
      <c r="K4850" s="9" t="s">
        <v>94</v>
      </c>
      <c r="L4850" s="9" t="s">
        <v>95</v>
      </c>
    </row>
    <row r="4851" spans="1:12" x14ac:dyDescent="0.2">
      <c r="A4851" t="str">
        <f>VLOOKUP(B4851,StateFIPS!A$2:B$52,2)</f>
        <v>Texas</v>
      </c>
      <c r="B4851">
        <f t="shared" si="78"/>
        <v>48</v>
      </c>
      <c r="C4851" s="9" t="s">
        <v>2436</v>
      </c>
      <c r="D4851" s="9" t="s">
        <v>93</v>
      </c>
      <c r="E4851" s="9" t="s">
        <v>2793</v>
      </c>
      <c r="F4851" s="9" t="s">
        <v>2794</v>
      </c>
      <c r="G4851" s="10">
        <v>840545</v>
      </c>
      <c r="H4851" s="9" t="s">
        <v>94</v>
      </c>
      <c r="I4851" s="10">
        <v>23431601</v>
      </c>
      <c r="J4851" s="11">
        <v>0.04</v>
      </c>
      <c r="K4851" s="9" t="s">
        <v>94</v>
      </c>
      <c r="L4851" s="9" t="s">
        <v>95</v>
      </c>
    </row>
    <row r="4852" spans="1:12" x14ac:dyDescent="0.2">
      <c r="A4852" t="str">
        <f>VLOOKUP(B4852,StateFIPS!A$2:B$52,2)</f>
        <v>Kentucky</v>
      </c>
      <c r="B4852">
        <f t="shared" si="78"/>
        <v>21</v>
      </c>
      <c r="C4852" s="9" t="s">
        <v>2694</v>
      </c>
      <c r="D4852" s="9" t="s">
        <v>93</v>
      </c>
      <c r="E4852" s="9" t="s">
        <v>2793</v>
      </c>
      <c r="F4852" s="9" t="s">
        <v>2794</v>
      </c>
      <c r="G4852" s="10">
        <v>2311</v>
      </c>
      <c r="H4852" s="9" t="s">
        <v>94</v>
      </c>
      <c r="I4852" s="10">
        <v>64411</v>
      </c>
      <c r="J4852" s="11">
        <v>0.04</v>
      </c>
      <c r="K4852" s="9" t="s">
        <v>94</v>
      </c>
      <c r="L4852" s="9" t="s">
        <v>95</v>
      </c>
    </row>
    <row r="4853" spans="1:12" x14ac:dyDescent="0.2">
      <c r="A4853" t="str">
        <f>VLOOKUP(B4853,StateFIPS!A$2:B$52,2)</f>
        <v>Alabama</v>
      </c>
      <c r="B4853">
        <f t="shared" si="78"/>
        <v>1</v>
      </c>
      <c r="C4853" s="9" t="s">
        <v>568</v>
      </c>
      <c r="D4853" s="9" t="s">
        <v>93</v>
      </c>
      <c r="E4853" s="9" t="s">
        <v>2793</v>
      </c>
      <c r="F4853" s="9" t="s">
        <v>2794</v>
      </c>
      <c r="G4853" s="10">
        <v>1434</v>
      </c>
      <c r="H4853" s="9" t="s">
        <v>94</v>
      </c>
      <c r="I4853" s="10">
        <v>39966</v>
      </c>
      <c r="J4853" s="11">
        <v>0.04</v>
      </c>
      <c r="K4853" s="9" t="s">
        <v>94</v>
      </c>
      <c r="L4853" s="9" t="s">
        <v>95</v>
      </c>
    </row>
    <row r="4854" spans="1:12" x14ac:dyDescent="0.2">
      <c r="A4854" t="str">
        <f>VLOOKUP(B4854,StateFIPS!A$2:B$52,2)</f>
        <v>Alabama</v>
      </c>
      <c r="B4854">
        <f t="shared" si="78"/>
        <v>1</v>
      </c>
      <c r="C4854" s="9" t="s">
        <v>594</v>
      </c>
      <c r="D4854" s="9" t="s">
        <v>93</v>
      </c>
      <c r="E4854" s="9" t="s">
        <v>2793</v>
      </c>
      <c r="F4854" s="9" t="s">
        <v>2794</v>
      </c>
      <c r="G4854" s="10">
        <v>50449</v>
      </c>
      <c r="H4854" s="9" t="s">
        <v>94</v>
      </c>
      <c r="I4854" s="10">
        <v>1406362</v>
      </c>
      <c r="J4854" s="11">
        <v>0.04</v>
      </c>
      <c r="K4854" s="9" t="s">
        <v>94</v>
      </c>
      <c r="L4854" s="9" t="s">
        <v>95</v>
      </c>
    </row>
    <row r="4855" spans="1:12" x14ac:dyDescent="0.2">
      <c r="A4855" t="str">
        <f>VLOOKUP(B4855,StateFIPS!A$2:B$52,2)</f>
        <v>Texas</v>
      </c>
      <c r="B4855">
        <f t="shared" si="78"/>
        <v>48</v>
      </c>
      <c r="C4855" s="9" t="s">
        <v>1088</v>
      </c>
      <c r="D4855" s="9" t="s">
        <v>93</v>
      </c>
      <c r="E4855" s="9" t="s">
        <v>2793</v>
      </c>
      <c r="F4855" s="9" t="s">
        <v>2794</v>
      </c>
      <c r="G4855" s="10">
        <v>2191</v>
      </c>
      <c r="H4855" s="9" t="s">
        <v>94</v>
      </c>
      <c r="I4855" s="10">
        <v>61077</v>
      </c>
      <c r="J4855" s="11">
        <v>0.04</v>
      </c>
      <c r="K4855" s="9" t="s">
        <v>94</v>
      </c>
      <c r="L4855" s="9" t="s">
        <v>95</v>
      </c>
    </row>
    <row r="4856" spans="1:12" x14ac:dyDescent="0.2">
      <c r="A4856" t="str">
        <f>VLOOKUP(B4856,StateFIPS!A$2:B$52,2)</f>
        <v>Texas</v>
      </c>
      <c r="B4856">
        <f t="shared" si="78"/>
        <v>48</v>
      </c>
      <c r="C4856" s="9" t="s">
        <v>1059</v>
      </c>
      <c r="D4856" s="9" t="s">
        <v>93</v>
      </c>
      <c r="E4856" s="9" t="s">
        <v>2793</v>
      </c>
      <c r="F4856" s="9" t="s">
        <v>2794</v>
      </c>
      <c r="G4856" s="10">
        <v>2191</v>
      </c>
      <c r="H4856" s="9" t="s">
        <v>94</v>
      </c>
      <c r="I4856" s="10">
        <v>61077</v>
      </c>
      <c r="J4856" s="11">
        <v>0.04</v>
      </c>
      <c r="K4856" s="9" t="s">
        <v>94</v>
      </c>
      <c r="L4856" s="9" t="s">
        <v>95</v>
      </c>
    </row>
    <row r="4857" spans="1:12" x14ac:dyDescent="0.2">
      <c r="A4857" t="str">
        <f>VLOOKUP(B4857,StateFIPS!A$2:B$52,2)</f>
        <v>Kentucky</v>
      </c>
      <c r="B4857">
        <f t="shared" si="78"/>
        <v>21</v>
      </c>
      <c r="C4857" s="9" t="s">
        <v>1878</v>
      </c>
      <c r="D4857" s="9" t="s">
        <v>93</v>
      </c>
      <c r="E4857" s="9" t="s">
        <v>2793</v>
      </c>
      <c r="F4857" s="9" t="s">
        <v>2794</v>
      </c>
      <c r="G4857" s="10">
        <v>2311</v>
      </c>
      <c r="H4857" s="9" t="s">
        <v>94</v>
      </c>
      <c r="I4857" s="10">
        <v>64411</v>
      </c>
      <c r="J4857" s="11">
        <v>0.04</v>
      </c>
      <c r="K4857" s="9" t="s">
        <v>94</v>
      </c>
      <c r="L4857" s="9" t="s">
        <v>95</v>
      </c>
    </row>
    <row r="4858" spans="1:12" x14ac:dyDescent="0.2">
      <c r="A4858" t="str">
        <f>VLOOKUP(B4858,StateFIPS!A$2:B$52,2)</f>
        <v>Louisiana</v>
      </c>
      <c r="B4858">
        <f t="shared" si="78"/>
        <v>22</v>
      </c>
      <c r="C4858" s="9" t="s">
        <v>421</v>
      </c>
      <c r="D4858" s="9" t="s">
        <v>93</v>
      </c>
      <c r="E4858" s="9" t="s">
        <v>2793</v>
      </c>
      <c r="F4858" s="9" t="s">
        <v>2794</v>
      </c>
      <c r="G4858" s="10">
        <v>38041</v>
      </c>
      <c r="H4858" s="9" t="s">
        <v>94</v>
      </c>
      <c r="I4858" s="10">
        <v>1060469</v>
      </c>
      <c r="J4858" s="11">
        <v>0.04</v>
      </c>
      <c r="K4858" s="9" t="s">
        <v>94</v>
      </c>
      <c r="L4858" s="9" t="s">
        <v>95</v>
      </c>
    </row>
    <row r="4859" spans="1:12" x14ac:dyDescent="0.2">
      <c r="A4859" t="str">
        <f>VLOOKUP(B4859,StateFIPS!A$2:B$52,2)</f>
        <v>Louisiana</v>
      </c>
      <c r="B4859">
        <f t="shared" si="78"/>
        <v>22</v>
      </c>
      <c r="C4859" s="9" t="s">
        <v>422</v>
      </c>
      <c r="D4859" s="9" t="s">
        <v>93</v>
      </c>
      <c r="E4859" s="9" t="s">
        <v>2793</v>
      </c>
      <c r="F4859" s="9" t="s">
        <v>2794</v>
      </c>
      <c r="G4859" s="10">
        <v>18781</v>
      </c>
      <c r="H4859" s="9" t="s">
        <v>94</v>
      </c>
      <c r="I4859" s="10">
        <v>523546</v>
      </c>
      <c r="J4859" s="11">
        <v>0.04</v>
      </c>
      <c r="K4859" s="9" t="s">
        <v>94</v>
      </c>
      <c r="L4859" s="9" t="s">
        <v>95</v>
      </c>
    </row>
    <row r="4860" spans="1:12" x14ac:dyDescent="0.2">
      <c r="A4860" t="str">
        <f>VLOOKUP(B4860,StateFIPS!A$2:B$52,2)</f>
        <v>Kentucky</v>
      </c>
      <c r="B4860">
        <f t="shared" si="78"/>
        <v>21</v>
      </c>
      <c r="C4860" s="9" t="s">
        <v>167</v>
      </c>
      <c r="D4860" s="9" t="s">
        <v>93</v>
      </c>
      <c r="E4860" s="9" t="s">
        <v>2793</v>
      </c>
      <c r="F4860" s="9" t="s">
        <v>2794</v>
      </c>
      <c r="G4860" s="10">
        <v>2311</v>
      </c>
      <c r="H4860" s="9" t="s">
        <v>94</v>
      </c>
      <c r="I4860" s="10">
        <v>64411</v>
      </c>
      <c r="J4860" s="11">
        <v>0.04</v>
      </c>
      <c r="K4860" s="9" t="s">
        <v>94</v>
      </c>
      <c r="L4860" s="9" t="s">
        <v>95</v>
      </c>
    </row>
    <row r="4861" spans="1:12" x14ac:dyDescent="0.2">
      <c r="A4861" t="str">
        <f>VLOOKUP(B4861,StateFIPS!A$2:B$52,2)</f>
        <v>Kentucky</v>
      </c>
      <c r="B4861">
        <f t="shared" si="78"/>
        <v>21</v>
      </c>
      <c r="C4861" s="9" t="s">
        <v>1891</v>
      </c>
      <c r="D4861" s="9" t="s">
        <v>93</v>
      </c>
      <c r="E4861" s="9" t="s">
        <v>2793</v>
      </c>
      <c r="F4861" s="9" t="s">
        <v>2794</v>
      </c>
      <c r="G4861" s="10">
        <v>2311</v>
      </c>
      <c r="H4861" s="9" t="s">
        <v>94</v>
      </c>
      <c r="I4861" s="10">
        <v>64411</v>
      </c>
      <c r="J4861" s="11">
        <v>0.04</v>
      </c>
      <c r="K4861" s="9" t="s">
        <v>94</v>
      </c>
      <c r="L4861" s="9" t="s">
        <v>95</v>
      </c>
    </row>
    <row r="4862" spans="1:12" x14ac:dyDescent="0.2">
      <c r="A4862" t="str">
        <f>VLOOKUP(B4862,StateFIPS!A$2:B$52,2)</f>
        <v>Texas</v>
      </c>
      <c r="B4862">
        <f t="shared" si="78"/>
        <v>48</v>
      </c>
      <c r="C4862" s="9" t="s">
        <v>2390</v>
      </c>
      <c r="D4862" s="9" t="s">
        <v>93</v>
      </c>
      <c r="E4862" s="9" t="s">
        <v>2793</v>
      </c>
      <c r="F4862" s="9" t="s">
        <v>2794</v>
      </c>
      <c r="G4862" s="10">
        <v>239849</v>
      </c>
      <c r="H4862" s="9" t="s">
        <v>94</v>
      </c>
      <c r="I4862" s="10">
        <v>6686186</v>
      </c>
      <c r="J4862" s="11">
        <v>0.04</v>
      </c>
      <c r="K4862" s="9" t="s">
        <v>94</v>
      </c>
      <c r="L4862" s="9" t="s">
        <v>95</v>
      </c>
    </row>
    <row r="4863" spans="1:12" x14ac:dyDescent="0.2">
      <c r="A4863" t="str">
        <f>VLOOKUP(B4863,StateFIPS!A$2:B$52,2)</f>
        <v>Texas</v>
      </c>
      <c r="B4863">
        <f t="shared" si="78"/>
        <v>48</v>
      </c>
      <c r="C4863" s="9" t="s">
        <v>1063</v>
      </c>
      <c r="D4863" s="9" t="s">
        <v>93</v>
      </c>
      <c r="E4863" s="9" t="s">
        <v>2793</v>
      </c>
      <c r="F4863" s="9" t="s">
        <v>2794</v>
      </c>
      <c r="G4863" s="10">
        <v>2191</v>
      </c>
      <c r="H4863" s="9" t="s">
        <v>94</v>
      </c>
      <c r="I4863" s="10">
        <v>61077</v>
      </c>
      <c r="J4863" s="11">
        <v>0.04</v>
      </c>
      <c r="K4863" s="9" t="s">
        <v>94</v>
      </c>
      <c r="L4863" s="9" t="s">
        <v>95</v>
      </c>
    </row>
    <row r="4864" spans="1:12" x14ac:dyDescent="0.2">
      <c r="A4864" t="str">
        <f>VLOOKUP(B4864,StateFIPS!A$2:B$52,2)</f>
        <v>Kentucky</v>
      </c>
      <c r="B4864">
        <f t="shared" si="78"/>
        <v>21</v>
      </c>
      <c r="C4864" s="9" t="s">
        <v>159</v>
      </c>
      <c r="D4864" s="9" t="s">
        <v>93</v>
      </c>
      <c r="E4864" s="9" t="s">
        <v>2793</v>
      </c>
      <c r="F4864" s="9" t="s">
        <v>2794</v>
      </c>
      <c r="G4864" s="10">
        <v>65699</v>
      </c>
      <c r="H4864" s="9" t="s">
        <v>94</v>
      </c>
      <c r="I4864" s="10">
        <v>1831480</v>
      </c>
      <c r="J4864" s="11">
        <v>0.04</v>
      </c>
      <c r="K4864" s="9" t="s">
        <v>94</v>
      </c>
      <c r="L4864" s="9" t="s">
        <v>95</v>
      </c>
    </row>
    <row r="4865" spans="1:12" x14ac:dyDescent="0.2">
      <c r="A4865" t="str">
        <f>VLOOKUP(B4865,StateFIPS!A$2:B$52,2)</f>
        <v>Texas</v>
      </c>
      <c r="B4865">
        <f t="shared" si="78"/>
        <v>48</v>
      </c>
      <c r="C4865" s="9" t="s">
        <v>2427</v>
      </c>
      <c r="D4865" s="9" t="s">
        <v>93</v>
      </c>
      <c r="E4865" s="9" t="s">
        <v>2793</v>
      </c>
      <c r="F4865" s="9" t="s">
        <v>2794</v>
      </c>
      <c r="G4865" s="10">
        <v>2191</v>
      </c>
      <c r="H4865" s="9" t="s">
        <v>94</v>
      </c>
      <c r="I4865" s="10">
        <v>61077</v>
      </c>
      <c r="J4865" s="11">
        <v>0.04</v>
      </c>
      <c r="K4865" s="9" t="s">
        <v>94</v>
      </c>
      <c r="L4865" s="9" t="s">
        <v>95</v>
      </c>
    </row>
    <row r="4866" spans="1:12" x14ac:dyDescent="0.2">
      <c r="A4866" t="str">
        <f>VLOOKUP(B4866,StateFIPS!A$2:B$52,2)</f>
        <v>Kentucky</v>
      </c>
      <c r="B4866">
        <f t="shared" si="78"/>
        <v>21</v>
      </c>
      <c r="C4866" s="9" t="s">
        <v>1920</v>
      </c>
      <c r="D4866" s="9" t="s">
        <v>93</v>
      </c>
      <c r="E4866" s="9" t="s">
        <v>2793</v>
      </c>
      <c r="F4866" s="9" t="s">
        <v>2794</v>
      </c>
      <c r="G4866" s="10">
        <v>2311</v>
      </c>
      <c r="H4866" s="9" t="s">
        <v>94</v>
      </c>
      <c r="I4866" s="10">
        <v>64411</v>
      </c>
      <c r="J4866" s="11">
        <v>0.04</v>
      </c>
      <c r="K4866" s="9" t="s">
        <v>94</v>
      </c>
      <c r="L4866" s="9" t="s">
        <v>95</v>
      </c>
    </row>
    <row r="4867" spans="1:12" x14ac:dyDescent="0.2">
      <c r="A4867" t="str">
        <f>VLOOKUP(B4867,StateFIPS!A$2:B$52,2)</f>
        <v>Texas</v>
      </c>
      <c r="B4867">
        <f t="shared" ref="B4867:B4930" si="79">VALUE(LEFT(C4867,2))</f>
        <v>48</v>
      </c>
      <c r="C4867" s="9" t="s">
        <v>1053</v>
      </c>
      <c r="D4867" s="9" t="s">
        <v>93</v>
      </c>
      <c r="E4867" s="9" t="s">
        <v>2793</v>
      </c>
      <c r="F4867" s="9" t="s">
        <v>2794</v>
      </c>
      <c r="G4867" s="10">
        <v>2191</v>
      </c>
      <c r="H4867" s="9" t="s">
        <v>94</v>
      </c>
      <c r="I4867" s="10">
        <v>61077</v>
      </c>
      <c r="J4867" s="11">
        <v>0.04</v>
      </c>
      <c r="K4867" s="9" t="s">
        <v>94</v>
      </c>
      <c r="L4867" s="9" t="s">
        <v>95</v>
      </c>
    </row>
    <row r="4868" spans="1:12" x14ac:dyDescent="0.2">
      <c r="A4868" t="str">
        <f>VLOOKUP(B4868,StateFIPS!A$2:B$52,2)</f>
        <v>Kentucky</v>
      </c>
      <c r="B4868">
        <f t="shared" si="79"/>
        <v>21</v>
      </c>
      <c r="C4868" s="9" t="s">
        <v>1923</v>
      </c>
      <c r="D4868" s="9" t="s">
        <v>93</v>
      </c>
      <c r="E4868" s="9" t="s">
        <v>2793</v>
      </c>
      <c r="F4868" s="9" t="s">
        <v>2794</v>
      </c>
      <c r="G4868" s="10">
        <v>2311</v>
      </c>
      <c r="H4868" s="9" t="s">
        <v>94</v>
      </c>
      <c r="I4868" s="10">
        <v>64411</v>
      </c>
      <c r="J4868" s="11">
        <v>0.04</v>
      </c>
      <c r="K4868" s="9" t="s">
        <v>94</v>
      </c>
      <c r="L4868" s="9" t="s">
        <v>95</v>
      </c>
    </row>
    <row r="4869" spans="1:12" x14ac:dyDescent="0.2">
      <c r="A4869" t="str">
        <f>VLOOKUP(B4869,StateFIPS!A$2:B$52,2)</f>
        <v>Alabama</v>
      </c>
      <c r="B4869">
        <f t="shared" si="79"/>
        <v>1</v>
      </c>
      <c r="C4869" s="9" t="s">
        <v>569</v>
      </c>
      <c r="D4869" s="9" t="s">
        <v>93</v>
      </c>
      <c r="E4869" s="9" t="s">
        <v>2793</v>
      </c>
      <c r="F4869" s="9" t="s">
        <v>2794</v>
      </c>
      <c r="G4869" s="10">
        <v>30634</v>
      </c>
      <c r="H4869" s="9" t="s">
        <v>94</v>
      </c>
      <c r="I4869" s="10">
        <v>853968</v>
      </c>
      <c r="J4869" s="11">
        <v>0.04</v>
      </c>
      <c r="K4869" s="9" t="s">
        <v>94</v>
      </c>
      <c r="L4869" s="9" t="s">
        <v>95</v>
      </c>
    </row>
    <row r="4870" spans="1:12" x14ac:dyDescent="0.2">
      <c r="A4870" t="str">
        <f>VLOOKUP(B4870,StateFIPS!A$2:B$52,2)</f>
        <v>Alabama</v>
      </c>
      <c r="B4870">
        <f t="shared" si="79"/>
        <v>1</v>
      </c>
      <c r="C4870" s="9" t="s">
        <v>571</v>
      </c>
      <c r="D4870" s="9" t="s">
        <v>93</v>
      </c>
      <c r="E4870" s="9" t="s">
        <v>2793</v>
      </c>
      <c r="F4870" s="9" t="s">
        <v>2794</v>
      </c>
      <c r="G4870" s="10">
        <v>51172</v>
      </c>
      <c r="H4870" s="9" t="s">
        <v>94</v>
      </c>
      <c r="I4870" s="10">
        <v>1426512</v>
      </c>
      <c r="J4870" s="11">
        <v>0.04</v>
      </c>
      <c r="K4870" s="9" t="s">
        <v>94</v>
      </c>
      <c r="L4870" s="9" t="s">
        <v>95</v>
      </c>
    </row>
    <row r="4871" spans="1:12" x14ac:dyDescent="0.2">
      <c r="A4871" t="str">
        <f>VLOOKUP(B4871,StateFIPS!A$2:B$52,2)</f>
        <v>Louisiana</v>
      </c>
      <c r="B4871">
        <f t="shared" si="79"/>
        <v>22</v>
      </c>
      <c r="C4871" s="9" t="s">
        <v>424</v>
      </c>
      <c r="D4871" s="9" t="s">
        <v>93</v>
      </c>
      <c r="E4871" s="9" t="s">
        <v>2793</v>
      </c>
      <c r="F4871" s="9" t="s">
        <v>2794</v>
      </c>
      <c r="G4871" s="10">
        <v>668</v>
      </c>
      <c r="H4871" s="9" t="s">
        <v>94</v>
      </c>
      <c r="I4871" s="10">
        <v>18623</v>
      </c>
      <c r="J4871" s="11">
        <v>0.04</v>
      </c>
      <c r="K4871" s="9" t="s">
        <v>94</v>
      </c>
      <c r="L4871" s="9" t="s">
        <v>95</v>
      </c>
    </row>
    <row r="4872" spans="1:12" x14ac:dyDescent="0.2">
      <c r="A4872" t="str">
        <f>VLOOKUP(B4872,StateFIPS!A$2:B$52,2)</f>
        <v>Kentucky</v>
      </c>
      <c r="B4872">
        <f t="shared" si="79"/>
        <v>21</v>
      </c>
      <c r="C4872" s="9" t="s">
        <v>197</v>
      </c>
      <c r="D4872" s="9" t="s">
        <v>93</v>
      </c>
      <c r="E4872" s="9" t="s">
        <v>2793</v>
      </c>
      <c r="F4872" s="9" t="s">
        <v>2794</v>
      </c>
      <c r="G4872" s="10">
        <v>2311</v>
      </c>
      <c r="H4872" s="9" t="s">
        <v>94</v>
      </c>
      <c r="I4872" s="10">
        <v>64411</v>
      </c>
      <c r="J4872" s="11">
        <v>0.04</v>
      </c>
      <c r="K4872" s="9" t="s">
        <v>94</v>
      </c>
      <c r="L4872" s="9" t="s">
        <v>95</v>
      </c>
    </row>
    <row r="4873" spans="1:12" x14ac:dyDescent="0.2">
      <c r="A4873" t="str">
        <f>VLOOKUP(B4873,StateFIPS!A$2:B$52,2)</f>
        <v>Alabama</v>
      </c>
      <c r="B4873">
        <f t="shared" si="79"/>
        <v>1</v>
      </c>
      <c r="C4873" s="9" t="s">
        <v>597</v>
      </c>
      <c r="D4873" s="9" t="s">
        <v>93</v>
      </c>
      <c r="E4873" s="9" t="s">
        <v>2793</v>
      </c>
      <c r="F4873" s="9" t="s">
        <v>2794</v>
      </c>
      <c r="G4873" s="10">
        <v>333242</v>
      </c>
      <c r="H4873" s="9" t="s">
        <v>94</v>
      </c>
      <c r="I4873" s="10">
        <v>9289679</v>
      </c>
      <c r="J4873" s="11">
        <v>0.04</v>
      </c>
      <c r="K4873" s="9" t="s">
        <v>94</v>
      </c>
      <c r="L4873" s="9" t="s">
        <v>95</v>
      </c>
    </row>
    <row r="4874" spans="1:12" x14ac:dyDescent="0.2">
      <c r="A4874" t="str">
        <f>VLOOKUP(B4874,StateFIPS!A$2:B$52,2)</f>
        <v>Kentucky</v>
      </c>
      <c r="B4874">
        <f t="shared" si="79"/>
        <v>21</v>
      </c>
      <c r="C4874" s="9" t="s">
        <v>1918</v>
      </c>
      <c r="D4874" s="9" t="s">
        <v>93</v>
      </c>
      <c r="E4874" s="9" t="s">
        <v>2793</v>
      </c>
      <c r="F4874" s="9" t="s">
        <v>2794</v>
      </c>
      <c r="G4874" s="10">
        <v>2311</v>
      </c>
      <c r="H4874" s="9" t="s">
        <v>94</v>
      </c>
      <c r="I4874" s="10">
        <v>64411</v>
      </c>
      <c r="J4874" s="11">
        <v>0.04</v>
      </c>
      <c r="K4874" s="9" t="s">
        <v>94</v>
      </c>
      <c r="L4874" s="9" t="s">
        <v>95</v>
      </c>
    </row>
    <row r="4875" spans="1:12" x14ac:dyDescent="0.2">
      <c r="A4875" t="str">
        <f>VLOOKUP(B4875,StateFIPS!A$2:B$52,2)</f>
        <v>Louisiana</v>
      </c>
      <c r="B4875">
        <f t="shared" si="79"/>
        <v>22</v>
      </c>
      <c r="C4875" s="9" t="s">
        <v>168</v>
      </c>
      <c r="D4875" s="9" t="s">
        <v>93</v>
      </c>
      <c r="E4875" s="9" t="s">
        <v>2793</v>
      </c>
      <c r="F4875" s="9" t="s">
        <v>2794</v>
      </c>
      <c r="G4875" s="10">
        <v>668</v>
      </c>
      <c r="H4875" s="9" t="s">
        <v>94</v>
      </c>
      <c r="I4875" s="10">
        <v>18623</v>
      </c>
      <c r="J4875" s="11">
        <v>0.04</v>
      </c>
      <c r="K4875" s="9" t="s">
        <v>94</v>
      </c>
      <c r="L4875" s="9" t="s">
        <v>95</v>
      </c>
    </row>
    <row r="4876" spans="1:12" x14ac:dyDescent="0.2">
      <c r="A4876" t="str">
        <f>VLOOKUP(B4876,StateFIPS!A$2:B$52,2)</f>
        <v>Texas</v>
      </c>
      <c r="B4876">
        <f t="shared" si="79"/>
        <v>48</v>
      </c>
      <c r="C4876" s="9" t="s">
        <v>1091</v>
      </c>
      <c r="D4876" s="9" t="s">
        <v>93</v>
      </c>
      <c r="E4876" s="9" t="s">
        <v>2793</v>
      </c>
      <c r="F4876" s="9" t="s">
        <v>2794</v>
      </c>
      <c r="G4876" s="10">
        <v>153124</v>
      </c>
      <c r="H4876" s="9" t="s">
        <v>94</v>
      </c>
      <c r="I4876" s="10">
        <v>4268590</v>
      </c>
      <c r="J4876" s="11">
        <v>0.04</v>
      </c>
      <c r="K4876" s="9" t="s">
        <v>94</v>
      </c>
      <c r="L4876" s="9" t="s">
        <v>95</v>
      </c>
    </row>
    <row r="4877" spans="1:12" x14ac:dyDescent="0.2">
      <c r="A4877" t="str">
        <f>VLOOKUP(B4877,StateFIPS!A$2:B$52,2)</f>
        <v>Louisiana</v>
      </c>
      <c r="B4877">
        <f t="shared" si="79"/>
        <v>22</v>
      </c>
      <c r="C4877" s="9" t="s">
        <v>174</v>
      </c>
      <c r="D4877" s="9" t="s">
        <v>93</v>
      </c>
      <c r="E4877" s="9" t="s">
        <v>2793</v>
      </c>
      <c r="F4877" s="9" t="s">
        <v>2794</v>
      </c>
      <c r="G4877" s="10">
        <v>668</v>
      </c>
      <c r="H4877" s="9" t="s">
        <v>94</v>
      </c>
      <c r="I4877" s="10">
        <v>18623</v>
      </c>
      <c r="J4877" s="11">
        <v>0.04</v>
      </c>
      <c r="K4877" s="9" t="s">
        <v>94</v>
      </c>
      <c r="L4877" s="9" t="s">
        <v>95</v>
      </c>
    </row>
    <row r="4878" spans="1:12" x14ac:dyDescent="0.2">
      <c r="A4878" t="str">
        <f>VLOOKUP(B4878,StateFIPS!A$2:B$52,2)</f>
        <v>Alabama</v>
      </c>
      <c r="B4878">
        <f t="shared" si="79"/>
        <v>1</v>
      </c>
      <c r="C4878" s="9" t="s">
        <v>565</v>
      </c>
      <c r="D4878" s="9" t="s">
        <v>93</v>
      </c>
      <c r="E4878" s="9" t="s">
        <v>2793</v>
      </c>
      <c r="F4878" s="9" t="s">
        <v>2794</v>
      </c>
      <c r="G4878" s="10">
        <v>111377</v>
      </c>
      <c r="H4878" s="9" t="s">
        <v>94</v>
      </c>
      <c r="I4878" s="10">
        <v>3104811</v>
      </c>
      <c r="J4878" s="11">
        <v>0.04</v>
      </c>
      <c r="K4878" s="9" t="s">
        <v>94</v>
      </c>
      <c r="L4878" s="9" t="s">
        <v>95</v>
      </c>
    </row>
    <row r="4879" spans="1:12" x14ac:dyDescent="0.2">
      <c r="A4879" t="str">
        <f>VLOOKUP(B4879,StateFIPS!A$2:B$52,2)</f>
        <v>Louisiana</v>
      </c>
      <c r="B4879">
        <f t="shared" si="79"/>
        <v>22</v>
      </c>
      <c r="C4879" s="9" t="s">
        <v>411</v>
      </c>
      <c r="D4879" s="9" t="s">
        <v>93</v>
      </c>
      <c r="E4879" s="9" t="s">
        <v>2793</v>
      </c>
      <c r="F4879" s="9" t="s">
        <v>2794</v>
      </c>
      <c r="G4879" s="10">
        <v>80709</v>
      </c>
      <c r="H4879" s="9" t="s">
        <v>94</v>
      </c>
      <c r="I4879" s="10">
        <v>2249911</v>
      </c>
      <c r="J4879" s="11">
        <v>0.04</v>
      </c>
      <c r="K4879" s="9" t="s">
        <v>94</v>
      </c>
      <c r="L4879" s="9" t="s">
        <v>95</v>
      </c>
    </row>
    <row r="4880" spans="1:12" x14ac:dyDescent="0.2">
      <c r="A4880" t="str">
        <f>VLOOKUP(B4880,StateFIPS!A$2:B$52,2)</f>
        <v>Texas</v>
      </c>
      <c r="B4880">
        <f t="shared" si="79"/>
        <v>48</v>
      </c>
      <c r="C4880" s="9" t="s">
        <v>1082</v>
      </c>
      <c r="D4880" s="9" t="s">
        <v>93</v>
      </c>
      <c r="E4880" s="9" t="s">
        <v>2793</v>
      </c>
      <c r="F4880" s="9" t="s">
        <v>2794</v>
      </c>
      <c r="G4880" s="10">
        <v>2191</v>
      </c>
      <c r="H4880" s="9" t="s">
        <v>94</v>
      </c>
      <c r="I4880" s="10">
        <v>61077</v>
      </c>
      <c r="J4880" s="11">
        <v>0.04</v>
      </c>
      <c r="K4880" s="9" t="s">
        <v>94</v>
      </c>
      <c r="L4880" s="9" t="s">
        <v>95</v>
      </c>
    </row>
    <row r="4881" spans="1:12" x14ac:dyDescent="0.2">
      <c r="A4881" t="str">
        <f>VLOOKUP(B4881,StateFIPS!A$2:B$52,2)</f>
        <v>Texas</v>
      </c>
      <c r="B4881">
        <f t="shared" si="79"/>
        <v>48</v>
      </c>
      <c r="C4881" s="9" t="s">
        <v>1090</v>
      </c>
      <c r="D4881" s="9" t="s">
        <v>93</v>
      </c>
      <c r="E4881" s="9" t="s">
        <v>2793</v>
      </c>
      <c r="F4881" s="9" t="s">
        <v>2794</v>
      </c>
      <c r="G4881" s="10">
        <v>26929</v>
      </c>
      <c r="H4881" s="9" t="s">
        <v>94</v>
      </c>
      <c r="I4881" s="10">
        <v>750687</v>
      </c>
      <c r="J4881" s="11">
        <v>0.04</v>
      </c>
      <c r="K4881" s="9" t="s">
        <v>94</v>
      </c>
      <c r="L4881" s="9" t="s">
        <v>95</v>
      </c>
    </row>
    <row r="4882" spans="1:12" x14ac:dyDescent="0.2">
      <c r="A4882" t="str">
        <f>VLOOKUP(B4882,StateFIPS!A$2:B$52,2)</f>
        <v>Alabama</v>
      </c>
      <c r="B4882">
        <f t="shared" si="79"/>
        <v>1</v>
      </c>
      <c r="C4882" s="9" t="s">
        <v>564</v>
      </c>
      <c r="D4882" s="9" t="s">
        <v>93</v>
      </c>
      <c r="E4882" s="9" t="s">
        <v>2793</v>
      </c>
      <c r="F4882" s="9" t="s">
        <v>2794</v>
      </c>
      <c r="G4882" s="10">
        <v>1434</v>
      </c>
      <c r="H4882" s="9" t="s">
        <v>94</v>
      </c>
      <c r="I4882" s="10">
        <v>39966</v>
      </c>
      <c r="J4882" s="11">
        <v>0.04</v>
      </c>
      <c r="K4882" s="9" t="s">
        <v>94</v>
      </c>
      <c r="L4882" s="9" t="s">
        <v>95</v>
      </c>
    </row>
    <row r="4883" spans="1:12" x14ac:dyDescent="0.2">
      <c r="A4883" t="str">
        <f>VLOOKUP(B4883,StateFIPS!A$2:B$52,2)</f>
        <v>Louisiana</v>
      </c>
      <c r="B4883">
        <f t="shared" si="79"/>
        <v>22</v>
      </c>
      <c r="C4883" s="9" t="s">
        <v>173</v>
      </c>
      <c r="D4883" s="9" t="s">
        <v>93</v>
      </c>
      <c r="E4883" s="9" t="s">
        <v>2793</v>
      </c>
      <c r="F4883" s="9" t="s">
        <v>2794</v>
      </c>
      <c r="G4883" s="10">
        <v>73452</v>
      </c>
      <c r="H4883" s="9" t="s">
        <v>94</v>
      </c>
      <c r="I4883" s="10">
        <v>2047604</v>
      </c>
      <c r="J4883" s="11">
        <v>0.04</v>
      </c>
      <c r="K4883" s="9" t="s">
        <v>94</v>
      </c>
      <c r="L4883" s="9" t="s">
        <v>95</v>
      </c>
    </row>
    <row r="4884" spans="1:12" x14ac:dyDescent="0.2">
      <c r="A4884" t="str">
        <f>VLOOKUP(B4884,StateFIPS!A$2:B$52,2)</f>
        <v>Texas</v>
      </c>
      <c r="B4884">
        <f t="shared" si="79"/>
        <v>48</v>
      </c>
      <c r="C4884" s="9" t="s">
        <v>2391</v>
      </c>
      <c r="D4884" s="9" t="s">
        <v>93</v>
      </c>
      <c r="E4884" s="9" t="s">
        <v>2793</v>
      </c>
      <c r="F4884" s="9" t="s">
        <v>2794</v>
      </c>
      <c r="G4884" s="10">
        <v>60672</v>
      </c>
      <c r="H4884" s="9" t="s">
        <v>94</v>
      </c>
      <c r="I4884" s="10">
        <v>1691333</v>
      </c>
      <c r="J4884" s="11">
        <v>0.04</v>
      </c>
      <c r="K4884" s="9" t="s">
        <v>94</v>
      </c>
      <c r="L4884" s="9" t="s">
        <v>95</v>
      </c>
    </row>
    <row r="4885" spans="1:12" x14ac:dyDescent="0.2">
      <c r="A4885" t="str">
        <f>VLOOKUP(B4885,StateFIPS!A$2:B$52,2)</f>
        <v>Texas</v>
      </c>
      <c r="B4885">
        <f t="shared" si="79"/>
        <v>48</v>
      </c>
      <c r="C4885" s="9" t="s">
        <v>1058</v>
      </c>
      <c r="D4885" s="9" t="s">
        <v>93</v>
      </c>
      <c r="E4885" s="9" t="s">
        <v>2793</v>
      </c>
      <c r="F4885" s="9" t="s">
        <v>2794</v>
      </c>
      <c r="G4885" s="10">
        <v>936877</v>
      </c>
      <c r="H4885" s="9" t="s">
        <v>94</v>
      </c>
      <c r="I4885" s="10">
        <v>26117012</v>
      </c>
      <c r="J4885" s="11">
        <v>0.04</v>
      </c>
      <c r="K4885" s="9" t="s">
        <v>94</v>
      </c>
      <c r="L4885" s="9" t="s">
        <v>95</v>
      </c>
    </row>
    <row r="4886" spans="1:12" x14ac:dyDescent="0.2">
      <c r="A4886" t="str">
        <f>VLOOKUP(B4886,StateFIPS!A$2:B$52,2)</f>
        <v>Alabama</v>
      </c>
      <c r="B4886">
        <f t="shared" si="79"/>
        <v>1</v>
      </c>
      <c r="C4886" s="9" t="s">
        <v>563</v>
      </c>
      <c r="D4886" s="9" t="s">
        <v>93</v>
      </c>
      <c r="E4886" s="9" t="s">
        <v>2793</v>
      </c>
      <c r="F4886" s="9" t="s">
        <v>2794</v>
      </c>
      <c r="G4886" s="10">
        <v>11356</v>
      </c>
      <c r="H4886" s="9" t="s">
        <v>94</v>
      </c>
      <c r="I4886" s="10">
        <v>316559</v>
      </c>
      <c r="J4886" s="11">
        <v>0.04</v>
      </c>
      <c r="K4886" s="9" t="s">
        <v>94</v>
      </c>
      <c r="L4886" s="9" t="s">
        <v>95</v>
      </c>
    </row>
    <row r="4887" spans="1:12" x14ac:dyDescent="0.2">
      <c r="A4887" t="str">
        <f>VLOOKUP(B4887,StateFIPS!A$2:B$52,2)</f>
        <v>Louisiana</v>
      </c>
      <c r="B4887">
        <f t="shared" si="79"/>
        <v>22</v>
      </c>
      <c r="C4887" s="9" t="s">
        <v>429</v>
      </c>
      <c r="D4887" s="9" t="s">
        <v>93</v>
      </c>
      <c r="E4887" s="9" t="s">
        <v>2793</v>
      </c>
      <c r="F4887" s="9" t="s">
        <v>2794</v>
      </c>
      <c r="G4887" s="10">
        <v>12132</v>
      </c>
      <c r="H4887" s="9" t="s">
        <v>94</v>
      </c>
      <c r="I4887" s="10">
        <v>338193</v>
      </c>
      <c r="J4887" s="11">
        <v>0.04</v>
      </c>
      <c r="K4887" s="9" t="s">
        <v>94</v>
      </c>
      <c r="L4887" s="9" t="s">
        <v>95</v>
      </c>
    </row>
    <row r="4888" spans="1:12" x14ac:dyDescent="0.2">
      <c r="A4888" t="str">
        <f>VLOOKUP(B4888,StateFIPS!A$2:B$52,2)</f>
        <v>Louisiana</v>
      </c>
      <c r="B4888">
        <f t="shared" si="79"/>
        <v>22</v>
      </c>
      <c r="C4888" s="9" t="s">
        <v>415</v>
      </c>
      <c r="D4888" s="9" t="s">
        <v>93</v>
      </c>
      <c r="E4888" s="9" t="s">
        <v>2793</v>
      </c>
      <c r="F4888" s="9" t="s">
        <v>2794</v>
      </c>
      <c r="G4888" s="10">
        <v>668</v>
      </c>
      <c r="H4888" s="9" t="s">
        <v>94</v>
      </c>
      <c r="I4888" s="10">
        <v>18623</v>
      </c>
      <c r="J4888" s="11">
        <v>0.04</v>
      </c>
      <c r="K4888" s="9" t="s">
        <v>94</v>
      </c>
      <c r="L4888" s="9" t="s">
        <v>95</v>
      </c>
    </row>
    <row r="4889" spans="1:12" x14ac:dyDescent="0.2">
      <c r="A4889" t="str">
        <f>VLOOKUP(B4889,StateFIPS!A$2:B$52,2)</f>
        <v>Texas</v>
      </c>
      <c r="B4889">
        <f t="shared" si="79"/>
        <v>48</v>
      </c>
      <c r="C4889" s="9" t="s">
        <v>2729</v>
      </c>
      <c r="D4889" s="9" t="s">
        <v>93</v>
      </c>
      <c r="E4889" s="9" t="s">
        <v>2793</v>
      </c>
      <c r="F4889" s="9" t="s">
        <v>2794</v>
      </c>
      <c r="G4889" s="10">
        <v>2191</v>
      </c>
      <c r="H4889" s="9" t="s">
        <v>94</v>
      </c>
      <c r="I4889" s="10">
        <v>61077</v>
      </c>
      <c r="J4889" s="11">
        <v>0.04</v>
      </c>
      <c r="K4889" s="9" t="s">
        <v>94</v>
      </c>
      <c r="L4889" s="9" t="s">
        <v>95</v>
      </c>
    </row>
    <row r="4890" spans="1:12" x14ac:dyDescent="0.2">
      <c r="A4890" t="str">
        <f>VLOOKUP(B4890,StateFIPS!A$2:B$52,2)</f>
        <v>Texas</v>
      </c>
      <c r="B4890">
        <f t="shared" si="79"/>
        <v>48</v>
      </c>
      <c r="C4890" s="9" t="s">
        <v>1056</v>
      </c>
      <c r="D4890" s="9" t="s">
        <v>93</v>
      </c>
      <c r="E4890" s="9" t="s">
        <v>2793</v>
      </c>
      <c r="F4890" s="9" t="s">
        <v>2794</v>
      </c>
      <c r="G4890" s="10">
        <v>2191</v>
      </c>
      <c r="H4890" s="9" t="s">
        <v>94</v>
      </c>
      <c r="I4890" s="10">
        <v>61077</v>
      </c>
      <c r="J4890" s="11">
        <v>0.04</v>
      </c>
      <c r="K4890" s="9" t="s">
        <v>94</v>
      </c>
      <c r="L4890" s="9" t="s">
        <v>95</v>
      </c>
    </row>
    <row r="4891" spans="1:12" x14ac:dyDescent="0.2">
      <c r="A4891" t="str">
        <f>VLOOKUP(B4891,StateFIPS!A$2:B$52,2)</f>
        <v>Kentucky</v>
      </c>
      <c r="B4891">
        <f t="shared" si="79"/>
        <v>21</v>
      </c>
      <c r="C4891" s="9" t="s">
        <v>162</v>
      </c>
      <c r="D4891" s="9" t="s">
        <v>93</v>
      </c>
      <c r="E4891" s="9" t="s">
        <v>2793</v>
      </c>
      <c r="F4891" s="9" t="s">
        <v>2794</v>
      </c>
      <c r="G4891" s="10">
        <v>2311</v>
      </c>
      <c r="H4891" s="9" t="s">
        <v>94</v>
      </c>
      <c r="I4891" s="10">
        <v>64411</v>
      </c>
      <c r="J4891" s="11">
        <v>0.04</v>
      </c>
      <c r="K4891" s="9" t="s">
        <v>94</v>
      </c>
      <c r="L4891" s="9" t="s">
        <v>95</v>
      </c>
    </row>
    <row r="4892" spans="1:12" x14ac:dyDescent="0.2">
      <c r="A4892" t="str">
        <f>VLOOKUP(B4892,StateFIPS!A$2:B$52,2)</f>
        <v>Alabama</v>
      </c>
      <c r="B4892">
        <f t="shared" si="79"/>
        <v>1</v>
      </c>
      <c r="C4892" s="9" t="s">
        <v>566</v>
      </c>
      <c r="D4892" s="9" t="s">
        <v>93</v>
      </c>
      <c r="E4892" s="9" t="s">
        <v>2793</v>
      </c>
      <c r="F4892" s="9" t="s">
        <v>2794</v>
      </c>
      <c r="G4892" s="10">
        <v>621077</v>
      </c>
      <c r="H4892" s="9" t="s">
        <v>94</v>
      </c>
      <c r="I4892" s="10">
        <v>17313568</v>
      </c>
      <c r="J4892" s="11">
        <v>0.04</v>
      </c>
      <c r="K4892" s="9" t="s">
        <v>94</v>
      </c>
      <c r="L4892" s="9" t="s">
        <v>95</v>
      </c>
    </row>
    <row r="4893" spans="1:12" x14ac:dyDescent="0.2">
      <c r="A4893" t="str">
        <f>VLOOKUP(B4893,StateFIPS!A$2:B$52,2)</f>
        <v>Alabama</v>
      </c>
      <c r="B4893">
        <f t="shared" si="79"/>
        <v>1</v>
      </c>
      <c r="C4893" s="9" t="s">
        <v>562</v>
      </c>
      <c r="D4893" s="9" t="s">
        <v>93</v>
      </c>
      <c r="E4893" s="9" t="s">
        <v>2793</v>
      </c>
      <c r="F4893" s="9" t="s">
        <v>2794</v>
      </c>
      <c r="G4893" s="10">
        <v>1434</v>
      </c>
      <c r="H4893" s="9" t="s">
        <v>94</v>
      </c>
      <c r="I4893" s="10">
        <v>39966</v>
      </c>
      <c r="J4893" s="11">
        <v>0.04</v>
      </c>
      <c r="K4893" s="9" t="s">
        <v>94</v>
      </c>
      <c r="L4893" s="9" t="s">
        <v>95</v>
      </c>
    </row>
    <row r="4894" spans="1:12" x14ac:dyDescent="0.2">
      <c r="A4894" t="str">
        <f>VLOOKUP(B4894,StateFIPS!A$2:B$52,2)</f>
        <v>Louisiana</v>
      </c>
      <c r="B4894">
        <f t="shared" si="79"/>
        <v>22</v>
      </c>
      <c r="C4894" s="9" t="s">
        <v>417</v>
      </c>
      <c r="D4894" s="9" t="s">
        <v>93</v>
      </c>
      <c r="E4894" s="9" t="s">
        <v>2793</v>
      </c>
      <c r="F4894" s="9" t="s">
        <v>2794</v>
      </c>
      <c r="G4894" s="10">
        <v>120256</v>
      </c>
      <c r="H4894" s="9" t="s">
        <v>94</v>
      </c>
      <c r="I4894" s="10">
        <v>3352343</v>
      </c>
      <c r="J4894" s="11">
        <v>0.04</v>
      </c>
      <c r="K4894" s="9" t="s">
        <v>94</v>
      </c>
      <c r="L4894" s="9" t="s">
        <v>95</v>
      </c>
    </row>
    <row r="4895" spans="1:12" x14ac:dyDescent="0.2">
      <c r="A4895" t="str">
        <f>VLOOKUP(B4895,StateFIPS!A$2:B$52,2)</f>
        <v>Texas</v>
      </c>
      <c r="B4895">
        <f t="shared" si="79"/>
        <v>48</v>
      </c>
      <c r="C4895" s="9" t="s">
        <v>1089</v>
      </c>
      <c r="D4895" s="9" t="s">
        <v>93</v>
      </c>
      <c r="E4895" s="9" t="s">
        <v>2793</v>
      </c>
      <c r="F4895" s="9" t="s">
        <v>2794</v>
      </c>
      <c r="G4895" s="10">
        <v>2191</v>
      </c>
      <c r="H4895" s="9" t="s">
        <v>94</v>
      </c>
      <c r="I4895" s="10">
        <v>61077</v>
      </c>
      <c r="J4895" s="11">
        <v>0.04</v>
      </c>
      <c r="K4895" s="9" t="s">
        <v>94</v>
      </c>
      <c r="L4895" s="9" t="s">
        <v>95</v>
      </c>
    </row>
    <row r="4896" spans="1:12" x14ac:dyDescent="0.2">
      <c r="A4896" t="str">
        <f>VLOOKUP(B4896,StateFIPS!A$2:B$52,2)</f>
        <v>Alabama</v>
      </c>
      <c r="B4896">
        <f t="shared" si="79"/>
        <v>1</v>
      </c>
      <c r="C4896" s="9" t="s">
        <v>601</v>
      </c>
      <c r="D4896" s="9" t="s">
        <v>93</v>
      </c>
      <c r="E4896" s="9" t="s">
        <v>2793</v>
      </c>
      <c r="F4896" s="9" t="s">
        <v>2794</v>
      </c>
      <c r="G4896" s="10">
        <v>8018</v>
      </c>
      <c r="H4896" s="9" t="s">
        <v>94</v>
      </c>
      <c r="I4896" s="10">
        <v>223522</v>
      </c>
      <c r="J4896" s="11">
        <v>0.04</v>
      </c>
      <c r="K4896" s="9" t="s">
        <v>94</v>
      </c>
      <c r="L4896" s="9" t="s">
        <v>95</v>
      </c>
    </row>
    <row r="4897" spans="1:12" x14ac:dyDescent="0.2">
      <c r="A4897" t="str">
        <f>VLOOKUP(B4897,StateFIPS!A$2:B$52,2)</f>
        <v>Texas</v>
      </c>
      <c r="B4897">
        <f t="shared" si="79"/>
        <v>48</v>
      </c>
      <c r="C4897" s="9" t="s">
        <v>1055</v>
      </c>
      <c r="D4897" s="9" t="s">
        <v>93</v>
      </c>
      <c r="E4897" s="9" t="s">
        <v>2793</v>
      </c>
      <c r="F4897" s="9" t="s">
        <v>2794</v>
      </c>
      <c r="G4897" s="10">
        <v>2191</v>
      </c>
      <c r="H4897" s="9" t="s">
        <v>94</v>
      </c>
      <c r="I4897" s="10">
        <v>61077</v>
      </c>
      <c r="J4897" s="11">
        <v>0.04</v>
      </c>
      <c r="K4897" s="9" t="s">
        <v>94</v>
      </c>
      <c r="L4897" s="9" t="s">
        <v>95</v>
      </c>
    </row>
    <row r="4898" spans="1:12" x14ac:dyDescent="0.2">
      <c r="A4898" t="str">
        <f>VLOOKUP(B4898,StateFIPS!A$2:B$52,2)</f>
        <v>Texas</v>
      </c>
      <c r="B4898">
        <f t="shared" si="79"/>
        <v>48</v>
      </c>
      <c r="C4898" s="9" t="s">
        <v>1119</v>
      </c>
      <c r="D4898" s="9" t="s">
        <v>93</v>
      </c>
      <c r="E4898" s="9" t="s">
        <v>2793</v>
      </c>
      <c r="F4898" s="9" t="s">
        <v>2794</v>
      </c>
      <c r="G4898" s="10">
        <v>2191</v>
      </c>
      <c r="H4898" s="9" t="s">
        <v>94</v>
      </c>
      <c r="I4898" s="10">
        <v>61077</v>
      </c>
      <c r="J4898" s="11">
        <v>0.04</v>
      </c>
      <c r="K4898" s="9" t="s">
        <v>94</v>
      </c>
      <c r="L4898" s="9" t="s">
        <v>95</v>
      </c>
    </row>
    <row r="4899" spans="1:12" x14ac:dyDescent="0.2">
      <c r="A4899" t="str">
        <f>VLOOKUP(B4899,StateFIPS!A$2:B$52,2)</f>
        <v>Texas</v>
      </c>
      <c r="B4899">
        <f t="shared" si="79"/>
        <v>48</v>
      </c>
      <c r="C4899" s="9" t="s">
        <v>1093</v>
      </c>
      <c r="D4899" s="9" t="s">
        <v>93</v>
      </c>
      <c r="E4899" s="9" t="s">
        <v>2793</v>
      </c>
      <c r="F4899" s="9" t="s">
        <v>2794</v>
      </c>
      <c r="G4899" s="10">
        <v>2191</v>
      </c>
      <c r="H4899" s="9" t="s">
        <v>94</v>
      </c>
      <c r="I4899" s="10">
        <v>61077</v>
      </c>
      <c r="J4899" s="11">
        <v>0.04</v>
      </c>
      <c r="K4899" s="9" t="s">
        <v>94</v>
      </c>
      <c r="L4899" s="9" t="s">
        <v>95</v>
      </c>
    </row>
    <row r="4900" spans="1:12" x14ac:dyDescent="0.2">
      <c r="A4900" t="str">
        <f>VLOOKUP(B4900,StateFIPS!A$2:B$52,2)</f>
        <v>Texas</v>
      </c>
      <c r="B4900">
        <f t="shared" si="79"/>
        <v>48</v>
      </c>
      <c r="C4900" s="9" t="s">
        <v>2430</v>
      </c>
      <c r="D4900" s="9" t="s">
        <v>93</v>
      </c>
      <c r="E4900" s="9" t="s">
        <v>2793</v>
      </c>
      <c r="F4900" s="9" t="s">
        <v>2794</v>
      </c>
      <c r="G4900" s="10">
        <v>203045</v>
      </c>
      <c r="H4900" s="9" t="s">
        <v>94</v>
      </c>
      <c r="I4900" s="10">
        <v>5660234</v>
      </c>
      <c r="J4900" s="11">
        <v>0.04</v>
      </c>
      <c r="K4900" s="9" t="s">
        <v>94</v>
      </c>
      <c r="L4900" s="9" t="s">
        <v>95</v>
      </c>
    </row>
    <row r="4901" spans="1:12" x14ac:dyDescent="0.2">
      <c r="A4901" t="str">
        <f>VLOOKUP(B4901,StateFIPS!A$2:B$52,2)</f>
        <v>Texas</v>
      </c>
      <c r="B4901">
        <f t="shared" si="79"/>
        <v>48</v>
      </c>
      <c r="C4901" s="9" t="s">
        <v>1083</v>
      </c>
      <c r="D4901" s="9" t="s">
        <v>93</v>
      </c>
      <c r="E4901" s="9" t="s">
        <v>2793</v>
      </c>
      <c r="F4901" s="9" t="s">
        <v>2794</v>
      </c>
      <c r="G4901" s="10">
        <v>2191</v>
      </c>
      <c r="H4901" s="9" t="s">
        <v>94</v>
      </c>
      <c r="I4901" s="10">
        <v>61077</v>
      </c>
      <c r="J4901" s="11">
        <v>0.04</v>
      </c>
      <c r="K4901" s="9" t="s">
        <v>94</v>
      </c>
      <c r="L4901" s="9" t="s">
        <v>95</v>
      </c>
    </row>
    <row r="4902" spans="1:12" x14ac:dyDescent="0.2">
      <c r="A4902" t="str">
        <f>VLOOKUP(B4902,StateFIPS!A$2:B$52,2)</f>
        <v>Kentucky</v>
      </c>
      <c r="B4902">
        <f t="shared" si="79"/>
        <v>21</v>
      </c>
      <c r="C4902" s="9" t="s">
        <v>1901</v>
      </c>
      <c r="D4902" s="9" t="s">
        <v>93</v>
      </c>
      <c r="E4902" s="9" t="s">
        <v>2793</v>
      </c>
      <c r="F4902" s="9" t="s">
        <v>2794</v>
      </c>
      <c r="G4902" s="10">
        <v>2311</v>
      </c>
      <c r="H4902" s="9" t="s">
        <v>94</v>
      </c>
      <c r="I4902" s="10">
        <v>64411</v>
      </c>
      <c r="J4902" s="11">
        <v>0.04</v>
      </c>
      <c r="K4902" s="9" t="s">
        <v>94</v>
      </c>
      <c r="L4902" s="9" t="s">
        <v>95</v>
      </c>
    </row>
    <row r="4903" spans="1:12" x14ac:dyDescent="0.2">
      <c r="A4903" t="str">
        <f>VLOOKUP(B4903,StateFIPS!A$2:B$52,2)</f>
        <v>Louisiana</v>
      </c>
      <c r="B4903">
        <f t="shared" si="79"/>
        <v>22</v>
      </c>
      <c r="C4903" s="9" t="s">
        <v>418</v>
      </c>
      <c r="D4903" s="9" t="s">
        <v>93</v>
      </c>
      <c r="E4903" s="9" t="s">
        <v>2793</v>
      </c>
      <c r="F4903" s="9" t="s">
        <v>2794</v>
      </c>
      <c r="G4903" s="10">
        <v>19942</v>
      </c>
      <c r="H4903" s="9" t="s">
        <v>94</v>
      </c>
      <c r="I4903" s="10">
        <v>555903</v>
      </c>
      <c r="J4903" s="11">
        <v>0.04</v>
      </c>
      <c r="K4903" s="9" t="s">
        <v>94</v>
      </c>
      <c r="L4903" s="9" t="s">
        <v>95</v>
      </c>
    </row>
    <row r="4904" spans="1:12" x14ac:dyDescent="0.2">
      <c r="A4904" t="str">
        <f>VLOOKUP(B4904,StateFIPS!A$2:B$52,2)</f>
        <v>Kentucky</v>
      </c>
      <c r="B4904">
        <f t="shared" si="79"/>
        <v>21</v>
      </c>
      <c r="C4904" s="9" t="s">
        <v>1922</v>
      </c>
      <c r="D4904" s="9" t="s">
        <v>93</v>
      </c>
      <c r="E4904" s="9" t="s">
        <v>2793</v>
      </c>
      <c r="F4904" s="9" t="s">
        <v>2794</v>
      </c>
      <c r="G4904" s="10">
        <v>2311</v>
      </c>
      <c r="H4904" s="9" t="s">
        <v>94</v>
      </c>
      <c r="I4904" s="10">
        <v>64411</v>
      </c>
      <c r="J4904" s="11">
        <v>0.04</v>
      </c>
      <c r="K4904" s="9" t="s">
        <v>94</v>
      </c>
      <c r="L4904" s="9" t="s">
        <v>95</v>
      </c>
    </row>
    <row r="4905" spans="1:12" x14ac:dyDescent="0.2">
      <c r="A4905" t="str">
        <f>VLOOKUP(B4905,StateFIPS!A$2:B$52,2)</f>
        <v>Texas</v>
      </c>
      <c r="B4905">
        <f t="shared" si="79"/>
        <v>48</v>
      </c>
      <c r="C4905" s="9" t="s">
        <v>1116</v>
      </c>
      <c r="D4905" s="9" t="s">
        <v>93</v>
      </c>
      <c r="E4905" s="9" t="s">
        <v>2793</v>
      </c>
      <c r="F4905" s="9" t="s">
        <v>2794</v>
      </c>
      <c r="G4905" s="10">
        <v>2191</v>
      </c>
      <c r="H4905" s="9" t="s">
        <v>94</v>
      </c>
      <c r="I4905" s="10">
        <v>61077</v>
      </c>
      <c r="J4905" s="11">
        <v>0.04</v>
      </c>
      <c r="K4905" s="9" t="s">
        <v>94</v>
      </c>
      <c r="L4905" s="9" t="s">
        <v>95</v>
      </c>
    </row>
    <row r="4906" spans="1:12" x14ac:dyDescent="0.2">
      <c r="A4906" t="str">
        <f>VLOOKUP(B4906,StateFIPS!A$2:B$52,2)</f>
        <v>Texas</v>
      </c>
      <c r="B4906">
        <f t="shared" si="79"/>
        <v>48</v>
      </c>
      <c r="C4906" s="9" t="s">
        <v>1117</v>
      </c>
      <c r="D4906" s="9" t="s">
        <v>93</v>
      </c>
      <c r="E4906" s="9" t="s">
        <v>2793</v>
      </c>
      <c r="F4906" s="9" t="s">
        <v>2794</v>
      </c>
      <c r="G4906" s="10">
        <v>2191</v>
      </c>
      <c r="H4906" s="9" t="s">
        <v>94</v>
      </c>
      <c r="I4906" s="10">
        <v>61077</v>
      </c>
      <c r="J4906" s="11">
        <v>0.04</v>
      </c>
      <c r="K4906" s="9" t="s">
        <v>94</v>
      </c>
      <c r="L4906" s="9" t="s">
        <v>95</v>
      </c>
    </row>
    <row r="4907" spans="1:12" x14ac:dyDescent="0.2">
      <c r="A4907" t="str">
        <f>VLOOKUP(B4907,StateFIPS!A$2:B$52,2)</f>
        <v>Texas</v>
      </c>
      <c r="B4907">
        <f t="shared" si="79"/>
        <v>48</v>
      </c>
      <c r="C4907" s="9" t="s">
        <v>2771</v>
      </c>
      <c r="D4907" s="9" t="s">
        <v>93</v>
      </c>
      <c r="E4907" s="9" t="s">
        <v>2793</v>
      </c>
      <c r="F4907" s="9" t="s">
        <v>2794</v>
      </c>
      <c r="G4907" s="10">
        <v>2191</v>
      </c>
      <c r="H4907" s="9" t="s">
        <v>94</v>
      </c>
      <c r="I4907" s="10">
        <v>61077</v>
      </c>
      <c r="J4907" s="11">
        <v>0.04</v>
      </c>
      <c r="K4907" s="9" t="s">
        <v>94</v>
      </c>
      <c r="L4907" s="9" t="s">
        <v>95</v>
      </c>
    </row>
    <row r="4908" spans="1:12" x14ac:dyDescent="0.2">
      <c r="A4908" t="str">
        <f>VLOOKUP(B4908,StateFIPS!A$2:B$52,2)</f>
        <v>Texas</v>
      </c>
      <c r="B4908">
        <f t="shared" si="79"/>
        <v>48</v>
      </c>
      <c r="C4908" s="9" t="s">
        <v>2447</v>
      </c>
      <c r="D4908" s="9" t="s">
        <v>93</v>
      </c>
      <c r="E4908" s="9" t="s">
        <v>2793</v>
      </c>
      <c r="F4908" s="9" t="s">
        <v>2794</v>
      </c>
      <c r="G4908" s="10">
        <v>2191</v>
      </c>
      <c r="H4908" s="9" t="s">
        <v>94</v>
      </c>
      <c r="I4908" s="10">
        <v>61077</v>
      </c>
      <c r="J4908" s="11">
        <v>0.04</v>
      </c>
      <c r="K4908" s="9" t="s">
        <v>94</v>
      </c>
      <c r="L4908" s="9" t="s">
        <v>95</v>
      </c>
    </row>
    <row r="4909" spans="1:12" x14ac:dyDescent="0.2">
      <c r="A4909" t="str">
        <f>VLOOKUP(B4909,StateFIPS!A$2:B$52,2)</f>
        <v>Louisiana</v>
      </c>
      <c r="B4909">
        <f t="shared" si="79"/>
        <v>22</v>
      </c>
      <c r="C4909" s="9" t="s">
        <v>396</v>
      </c>
      <c r="D4909" s="9" t="s">
        <v>93</v>
      </c>
      <c r="E4909" s="9" t="s">
        <v>2793</v>
      </c>
      <c r="F4909" s="9" t="s">
        <v>2794</v>
      </c>
      <c r="G4909" s="10">
        <v>390574</v>
      </c>
      <c r="H4909" s="9" t="s">
        <v>94</v>
      </c>
      <c r="I4909" s="10">
        <v>10887906</v>
      </c>
      <c r="J4909" s="11">
        <v>0.04</v>
      </c>
      <c r="K4909" s="9" t="s">
        <v>94</v>
      </c>
      <c r="L4909" s="9" t="s">
        <v>95</v>
      </c>
    </row>
    <row r="4910" spans="1:12" x14ac:dyDescent="0.2">
      <c r="A4910" t="str">
        <f>VLOOKUP(B4910,StateFIPS!A$2:B$52,2)</f>
        <v>Kentucky</v>
      </c>
      <c r="B4910">
        <f t="shared" si="79"/>
        <v>21</v>
      </c>
      <c r="C4910" s="9" t="s">
        <v>183</v>
      </c>
      <c r="D4910" s="9" t="s">
        <v>93</v>
      </c>
      <c r="E4910" s="9" t="s">
        <v>2793</v>
      </c>
      <c r="F4910" s="9" t="s">
        <v>2794</v>
      </c>
      <c r="G4910" s="10">
        <v>70081</v>
      </c>
      <c r="H4910" s="9" t="s">
        <v>94</v>
      </c>
      <c r="I4910" s="10">
        <v>1953626</v>
      </c>
      <c r="J4910" s="11">
        <v>0.04</v>
      </c>
      <c r="K4910" s="9" t="s">
        <v>94</v>
      </c>
      <c r="L4910" s="9" t="s">
        <v>95</v>
      </c>
    </row>
    <row r="4911" spans="1:12" x14ac:dyDescent="0.2">
      <c r="A4911" t="str">
        <f>VLOOKUP(B4911,StateFIPS!A$2:B$52,2)</f>
        <v>Alabama</v>
      </c>
      <c r="B4911">
        <f t="shared" si="79"/>
        <v>1</v>
      </c>
      <c r="C4911" s="9" t="s">
        <v>598</v>
      </c>
      <c r="D4911" s="9" t="s">
        <v>93</v>
      </c>
      <c r="E4911" s="9" t="s">
        <v>2793</v>
      </c>
      <c r="F4911" s="9" t="s">
        <v>2794</v>
      </c>
      <c r="G4911" s="10">
        <v>1434</v>
      </c>
      <c r="H4911" s="9" t="s">
        <v>94</v>
      </c>
      <c r="I4911" s="10">
        <v>39966</v>
      </c>
      <c r="J4911" s="11">
        <v>0.04</v>
      </c>
      <c r="K4911" s="9" t="s">
        <v>94</v>
      </c>
      <c r="L4911" s="9" t="s">
        <v>95</v>
      </c>
    </row>
    <row r="4912" spans="1:12" x14ac:dyDescent="0.2">
      <c r="A4912" t="str">
        <f>VLOOKUP(B4912,StateFIPS!A$2:B$52,2)</f>
        <v>Texas</v>
      </c>
      <c r="B4912">
        <f t="shared" si="79"/>
        <v>48</v>
      </c>
      <c r="C4912" s="9" t="s">
        <v>1080</v>
      </c>
      <c r="D4912" s="9" t="s">
        <v>93</v>
      </c>
      <c r="E4912" s="9" t="s">
        <v>2793</v>
      </c>
      <c r="F4912" s="9" t="s">
        <v>2794</v>
      </c>
      <c r="G4912" s="10">
        <v>2191</v>
      </c>
      <c r="H4912" s="9" t="s">
        <v>94</v>
      </c>
      <c r="I4912" s="10">
        <v>61077</v>
      </c>
      <c r="J4912" s="11">
        <v>0.04</v>
      </c>
      <c r="K4912" s="9" t="s">
        <v>94</v>
      </c>
      <c r="L4912" s="9" t="s">
        <v>95</v>
      </c>
    </row>
    <row r="4913" spans="1:12" x14ac:dyDescent="0.2">
      <c r="A4913" t="str">
        <f>VLOOKUP(B4913,StateFIPS!A$2:B$52,2)</f>
        <v>Kentucky</v>
      </c>
      <c r="B4913">
        <f t="shared" si="79"/>
        <v>21</v>
      </c>
      <c r="C4913" s="9" t="s">
        <v>180</v>
      </c>
      <c r="D4913" s="9" t="s">
        <v>93</v>
      </c>
      <c r="E4913" s="9" t="s">
        <v>2793</v>
      </c>
      <c r="F4913" s="9" t="s">
        <v>2794</v>
      </c>
      <c r="G4913" s="10">
        <v>350912</v>
      </c>
      <c r="H4913" s="9" t="s">
        <v>94</v>
      </c>
      <c r="I4913" s="10">
        <v>9782251</v>
      </c>
      <c r="J4913" s="11">
        <v>0.04</v>
      </c>
      <c r="K4913" s="9" t="s">
        <v>94</v>
      </c>
      <c r="L4913" s="9" t="s">
        <v>95</v>
      </c>
    </row>
    <row r="4914" spans="1:12" x14ac:dyDescent="0.2">
      <c r="A4914" t="str">
        <f>VLOOKUP(B4914,StateFIPS!A$2:B$52,2)</f>
        <v>Kentucky</v>
      </c>
      <c r="B4914">
        <f t="shared" si="79"/>
        <v>21</v>
      </c>
      <c r="C4914" s="9" t="s">
        <v>154</v>
      </c>
      <c r="D4914" s="9" t="s">
        <v>93</v>
      </c>
      <c r="E4914" s="9" t="s">
        <v>2793</v>
      </c>
      <c r="F4914" s="9" t="s">
        <v>2794</v>
      </c>
      <c r="G4914" s="10">
        <v>36222</v>
      </c>
      <c r="H4914" s="9" t="s">
        <v>94</v>
      </c>
      <c r="I4914" s="10">
        <v>1009757</v>
      </c>
      <c r="J4914" s="11">
        <v>0.04</v>
      </c>
      <c r="K4914" s="9" t="s">
        <v>94</v>
      </c>
      <c r="L4914" s="9" t="s">
        <v>95</v>
      </c>
    </row>
    <row r="4915" spans="1:12" x14ac:dyDescent="0.2">
      <c r="A4915" t="str">
        <f>VLOOKUP(B4915,StateFIPS!A$2:B$52,2)</f>
        <v>Texas</v>
      </c>
      <c r="B4915">
        <f t="shared" si="79"/>
        <v>48</v>
      </c>
      <c r="C4915" s="9" t="s">
        <v>1120</v>
      </c>
      <c r="D4915" s="9" t="s">
        <v>93</v>
      </c>
      <c r="E4915" s="9" t="s">
        <v>2793</v>
      </c>
      <c r="F4915" s="9" t="s">
        <v>2794</v>
      </c>
      <c r="G4915" s="10">
        <v>2191</v>
      </c>
      <c r="H4915" s="9" t="s">
        <v>94</v>
      </c>
      <c r="I4915" s="10">
        <v>61077</v>
      </c>
      <c r="J4915" s="11">
        <v>0.04</v>
      </c>
      <c r="K4915" s="9" t="s">
        <v>94</v>
      </c>
      <c r="L4915" s="9" t="s">
        <v>95</v>
      </c>
    </row>
    <row r="4916" spans="1:12" x14ac:dyDescent="0.2">
      <c r="A4916" t="str">
        <f>VLOOKUP(B4916,StateFIPS!A$2:B$52,2)</f>
        <v>Texas</v>
      </c>
      <c r="B4916">
        <f t="shared" si="79"/>
        <v>48</v>
      </c>
      <c r="C4916" s="9" t="s">
        <v>1122</v>
      </c>
      <c r="D4916" s="9" t="s">
        <v>93</v>
      </c>
      <c r="E4916" s="9" t="s">
        <v>2793</v>
      </c>
      <c r="F4916" s="9" t="s">
        <v>2794</v>
      </c>
      <c r="G4916" s="10">
        <v>2191</v>
      </c>
      <c r="H4916" s="9" t="s">
        <v>94</v>
      </c>
      <c r="I4916" s="10">
        <v>61077</v>
      </c>
      <c r="J4916" s="11">
        <v>0.04</v>
      </c>
      <c r="K4916" s="9" t="s">
        <v>94</v>
      </c>
      <c r="L4916" s="9" t="s">
        <v>95</v>
      </c>
    </row>
    <row r="4917" spans="1:12" x14ac:dyDescent="0.2">
      <c r="A4917" t="str">
        <f>VLOOKUP(B4917,StateFIPS!A$2:B$52,2)</f>
        <v>Alabama</v>
      </c>
      <c r="B4917">
        <f t="shared" si="79"/>
        <v>1</v>
      </c>
      <c r="C4917" s="9" t="s">
        <v>572</v>
      </c>
      <c r="D4917" s="9" t="s">
        <v>93</v>
      </c>
      <c r="E4917" s="9" t="s">
        <v>2793</v>
      </c>
      <c r="F4917" s="9" t="s">
        <v>2794</v>
      </c>
      <c r="G4917" s="10">
        <v>260266</v>
      </c>
      <c r="H4917" s="9" t="s">
        <v>94</v>
      </c>
      <c r="I4917" s="10">
        <v>7255350</v>
      </c>
      <c r="J4917" s="11">
        <v>0.04</v>
      </c>
      <c r="K4917" s="9" t="s">
        <v>94</v>
      </c>
      <c r="L4917" s="9" t="s">
        <v>95</v>
      </c>
    </row>
    <row r="4918" spans="1:12" x14ac:dyDescent="0.2">
      <c r="A4918" t="str">
        <f>VLOOKUP(B4918,StateFIPS!A$2:B$52,2)</f>
        <v>Kentucky</v>
      </c>
      <c r="B4918">
        <f t="shared" si="79"/>
        <v>21</v>
      </c>
      <c r="C4918" s="9" t="s">
        <v>1908</v>
      </c>
      <c r="D4918" s="9" t="s">
        <v>93</v>
      </c>
      <c r="E4918" s="9" t="s">
        <v>2793</v>
      </c>
      <c r="F4918" s="9" t="s">
        <v>2794</v>
      </c>
      <c r="G4918" s="10">
        <v>2311</v>
      </c>
      <c r="H4918" s="9" t="s">
        <v>94</v>
      </c>
      <c r="I4918" s="10">
        <v>64411</v>
      </c>
      <c r="J4918" s="11">
        <v>0.04</v>
      </c>
      <c r="K4918" s="9" t="s">
        <v>94</v>
      </c>
      <c r="L4918" s="9" t="s">
        <v>95</v>
      </c>
    </row>
    <row r="4919" spans="1:12" x14ac:dyDescent="0.2">
      <c r="A4919" t="str">
        <f>VLOOKUP(B4919,StateFIPS!A$2:B$52,2)</f>
        <v>Kentucky</v>
      </c>
      <c r="B4919">
        <f t="shared" si="79"/>
        <v>21</v>
      </c>
      <c r="C4919" s="9" t="s">
        <v>184</v>
      </c>
      <c r="D4919" s="9" t="s">
        <v>93</v>
      </c>
      <c r="E4919" s="9" t="s">
        <v>2793</v>
      </c>
      <c r="F4919" s="9" t="s">
        <v>2794</v>
      </c>
      <c r="G4919" s="10">
        <v>28209</v>
      </c>
      <c r="H4919" s="9" t="s">
        <v>94</v>
      </c>
      <c r="I4919" s="10">
        <v>786368</v>
      </c>
      <c r="J4919" s="11">
        <v>0.04</v>
      </c>
      <c r="K4919" s="9" t="s">
        <v>94</v>
      </c>
      <c r="L4919" s="9" t="s">
        <v>95</v>
      </c>
    </row>
    <row r="4920" spans="1:12" x14ac:dyDescent="0.2">
      <c r="A4920" t="str">
        <f>VLOOKUP(B4920,StateFIPS!A$2:B$52,2)</f>
        <v>Louisiana</v>
      </c>
      <c r="B4920">
        <f t="shared" si="79"/>
        <v>22</v>
      </c>
      <c r="C4920" s="9" t="s">
        <v>1884</v>
      </c>
      <c r="D4920" s="9" t="s">
        <v>93</v>
      </c>
      <c r="E4920" s="9" t="s">
        <v>2793</v>
      </c>
      <c r="F4920" s="9" t="s">
        <v>2794</v>
      </c>
      <c r="G4920" s="10">
        <v>668</v>
      </c>
      <c r="H4920" s="9" t="s">
        <v>94</v>
      </c>
      <c r="I4920" s="10">
        <v>18623</v>
      </c>
      <c r="J4920" s="11">
        <v>0.04</v>
      </c>
      <c r="K4920" s="9" t="s">
        <v>94</v>
      </c>
      <c r="L4920" s="9" t="s">
        <v>95</v>
      </c>
    </row>
    <row r="4921" spans="1:12" x14ac:dyDescent="0.2">
      <c r="A4921" t="str">
        <f>VLOOKUP(B4921,StateFIPS!A$2:B$52,2)</f>
        <v>Kentucky</v>
      </c>
      <c r="B4921">
        <f t="shared" si="79"/>
        <v>21</v>
      </c>
      <c r="C4921" s="9" t="s">
        <v>1925</v>
      </c>
      <c r="D4921" s="9" t="s">
        <v>93</v>
      </c>
      <c r="E4921" s="9" t="s">
        <v>2793</v>
      </c>
      <c r="F4921" s="9" t="s">
        <v>2794</v>
      </c>
      <c r="G4921" s="10">
        <v>2311</v>
      </c>
      <c r="H4921" s="9" t="s">
        <v>94</v>
      </c>
      <c r="I4921" s="10">
        <v>64411</v>
      </c>
      <c r="J4921" s="11">
        <v>0.04</v>
      </c>
      <c r="K4921" s="9" t="s">
        <v>94</v>
      </c>
      <c r="L4921" s="9" t="s">
        <v>95</v>
      </c>
    </row>
    <row r="4922" spans="1:12" x14ac:dyDescent="0.2">
      <c r="A4922" t="str">
        <f>VLOOKUP(B4922,StateFIPS!A$2:B$52,2)</f>
        <v>Louisiana</v>
      </c>
      <c r="B4922">
        <f t="shared" si="79"/>
        <v>22</v>
      </c>
      <c r="C4922" s="9" t="s">
        <v>425</v>
      </c>
      <c r="D4922" s="9" t="s">
        <v>93</v>
      </c>
      <c r="E4922" s="9" t="s">
        <v>2793</v>
      </c>
      <c r="F4922" s="9" t="s">
        <v>2794</v>
      </c>
      <c r="G4922" s="10">
        <v>192071</v>
      </c>
      <c r="H4922" s="9" t="s">
        <v>94</v>
      </c>
      <c r="I4922" s="10">
        <v>5354313</v>
      </c>
      <c r="J4922" s="11">
        <v>0.04</v>
      </c>
      <c r="K4922" s="9" t="s">
        <v>94</v>
      </c>
      <c r="L4922" s="9" t="s">
        <v>95</v>
      </c>
    </row>
    <row r="4923" spans="1:12" x14ac:dyDescent="0.2">
      <c r="A4923" t="str">
        <f>VLOOKUP(B4923,StateFIPS!A$2:B$52,2)</f>
        <v>Texas</v>
      </c>
      <c r="B4923">
        <f t="shared" si="79"/>
        <v>48</v>
      </c>
      <c r="C4923" s="9" t="s">
        <v>1087</v>
      </c>
      <c r="D4923" s="9" t="s">
        <v>93</v>
      </c>
      <c r="E4923" s="9" t="s">
        <v>2793</v>
      </c>
      <c r="F4923" s="9" t="s">
        <v>2794</v>
      </c>
      <c r="G4923" s="10">
        <v>2191</v>
      </c>
      <c r="H4923" s="9" t="s">
        <v>94</v>
      </c>
      <c r="I4923" s="10">
        <v>61077</v>
      </c>
      <c r="J4923" s="11">
        <v>0.04</v>
      </c>
      <c r="K4923" s="9" t="s">
        <v>94</v>
      </c>
      <c r="L4923" s="9" t="s">
        <v>95</v>
      </c>
    </row>
    <row r="4924" spans="1:12" x14ac:dyDescent="0.2">
      <c r="A4924" t="str">
        <f>VLOOKUP(B4924,StateFIPS!A$2:B$52,2)</f>
        <v>Kentucky</v>
      </c>
      <c r="B4924">
        <f t="shared" si="79"/>
        <v>21</v>
      </c>
      <c r="C4924" s="9" t="s">
        <v>196</v>
      </c>
      <c r="D4924" s="9" t="s">
        <v>93</v>
      </c>
      <c r="E4924" s="9" t="s">
        <v>2793</v>
      </c>
      <c r="F4924" s="9" t="s">
        <v>2794</v>
      </c>
      <c r="G4924" s="10">
        <v>2311</v>
      </c>
      <c r="H4924" s="9" t="s">
        <v>94</v>
      </c>
      <c r="I4924" s="10">
        <v>64411</v>
      </c>
      <c r="J4924" s="11">
        <v>0.04</v>
      </c>
      <c r="K4924" s="9" t="s">
        <v>94</v>
      </c>
      <c r="L4924" s="9" t="s">
        <v>95</v>
      </c>
    </row>
    <row r="4925" spans="1:12" x14ac:dyDescent="0.2">
      <c r="A4925" t="str">
        <f>VLOOKUP(B4925,StateFIPS!A$2:B$52,2)</f>
        <v>Kentucky</v>
      </c>
      <c r="B4925">
        <f t="shared" si="79"/>
        <v>21</v>
      </c>
      <c r="C4925" s="9" t="s">
        <v>194</v>
      </c>
      <c r="D4925" s="9" t="s">
        <v>93</v>
      </c>
      <c r="E4925" s="9" t="s">
        <v>2793</v>
      </c>
      <c r="F4925" s="9" t="s">
        <v>2794</v>
      </c>
      <c r="G4925" s="10">
        <v>2311</v>
      </c>
      <c r="H4925" s="9" t="s">
        <v>94</v>
      </c>
      <c r="I4925" s="10">
        <v>64411</v>
      </c>
      <c r="J4925" s="11">
        <v>0.04</v>
      </c>
      <c r="K4925" s="9" t="s">
        <v>94</v>
      </c>
      <c r="L4925" s="9" t="s">
        <v>95</v>
      </c>
    </row>
    <row r="4926" spans="1:12" x14ac:dyDescent="0.2">
      <c r="A4926" t="str">
        <f>VLOOKUP(B4926,StateFIPS!A$2:B$52,2)</f>
        <v>Texas</v>
      </c>
      <c r="B4926">
        <f t="shared" si="79"/>
        <v>48</v>
      </c>
      <c r="C4926" s="9" t="s">
        <v>2414</v>
      </c>
      <c r="D4926" s="9" t="s">
        <v>93</v>
      </c>
      <c r="E4926" s="9" t="s">
        <v>2793</v>
      </c>
      <c r="F4926" s="9" t="s">
        <v>2794</v>
      </c>
      <c r="G4926" s="10">
        <v>2191</v>
      </c>
      <c r="H4926" s="9" t="s">
        <v>94</v>
      </c>
      <c r="I4926" s="10">
        <v>61077</v>
      </c>
      <c r="J4926" s="11">
        <v>0.04</v>
      </c>
      <c r="K4926" s="9" t="s">
        <v>94</v>
      </c>
      <c r="L4926" s="9" t="s">
        <v>95</v>
      </c>
    </row>
    <row r="4927" spans="1:12" x14ac:dyDescent="0.2">
      <c r="A4927" t="str">
        <f>VLOOKUP(B4927,StateFIPS!A$2:B$52,2)</f>
        <v>Kentucky</v>
      </c>
      <c r="B4927">
        <f t="shared" si="79"/>
        <v>21</v>
      </c>
      <c r="C4927" s="9" t="s">
        <v>193</v>
      </c>
      <c r="D4927" s="9" t="s">
        <v>93</v>
      </c>
      <c r="E4927" s="9" t="s">
        <v>2793</v>
      </c>
      <c r="F4927" s="9" t="s">
        <v>2794</v>
      </c>
      <c r="G4927" s="10">
        <v>2311</v>
      </c>
      <c r="H4927" s="9" t="s">
        <v>94</v>
      </c>
      <c r="I4927" s="10">
        <v>64411</v>
      </c>
      <c r="J4927" s="11">
        <v>0.04</v>
      </c>
      <c r="K4927" s="9" t="s">
        <v>94</v>
      </c>
      <c r="L4927" s="9" t="s">
        <v>95</v>
      </c>
    </row>
    <row r="4928" spans="1:12" x14ac:dyDescent="0.2">
      <c r="A4928" t="str">
        <f>VLOOKUP(B4928,StateFIPS!A$2:B$52,2)</f>
        <v>Texas</v>
      </c>
      <c r="B4928">
        <f t="shared" si="79"/>
        <v>48</v>
      </c>
      <c r="C4928" s="9" t="s">
        <v>1067</v>
      </c>
      <c r="D4928" s="9" t="s">
        <v>93</v>
      </c>
      <c r="E4928" s="9" t="s">
        <v>2793</v>
      </c>
      <c r="F4928" s="9" t="s">
        <v>2794</v>
      </c>
      <c r="G4928" s="10">
        <v>2191</v>
      </c>
      <c r="H4928" s="9" t="s">
        <v>94</v>
      </c>
      <c r="I4928" s="10">
        <v>61077</v>
      </c>
      <c r="J4928" s="11">
        <v>0.04</v>
      </c>
      <c r="K4928" s="9" t="s">
        <v>94</v>
      </c>
      <c r="L4928" s="9" t="s">
        <v>95</v>
      </c>
    </row>
    <row r="4929" spans="1:12" x14ac:dyDescent="0.2">
      <c r="A4929" t="str">
        <f>VLOOKUP(B4929,StateFIPS!A$2:B$52,2)</f>
        <v>Alabama</v>
      </c>
      <c r="B4929">
        <f t="shared" si="79"/>
        <v>1</v>
      </c>
      <c r="C4929" s="9" t="s">
        <v>600</v>
      </c>
      <c r="D4929" s="9" t="s">
        <v>93</v>
      </c>
      <c r="E4929" s="9" t="s">
        <v>2793</v>
      </c>
      <c r="F4929" s="9" t="s">
        <v>2794</v>
      </c>
      <c r="G4929" s="10">
        <v>1434</v>
      </c>
      <c r="H4929" s="9" t="s">
        <v>94</v>
      </c>
      <c r="I4929" s="10">
        <v>39966</v>
      </c>
      <c r="J4929" s="11">
        <v>0.04</v>
      </c>
      <c r="K4929" s="9" t="s">
        <v>94</v>
      </c>
      <c r="L4929" s="9" t="s">
        <v>95</v>
      </c>
    </row>
    <row r="4930" spans="1:12" x14ac:dyDescent="0.2">
      <c r="A4930" t="str">
        <f>VLOOKUP(B4930,StateFIPS!A$2:B$52,2)</f>
        <v>Alabama</v>
      </c>
      <c r="B4930">
        <f t="shared" si="79"/>
        <v>1</v>
      </c>
      <c r="C4930" s="9" t="s">
        <v>570</v>
      </c>
      <c r="D4930" s="9" t="s">
        <v>93</v>
      </c>
      <c r="E4930" s="9" t="s">
        <v>2793</v>
      </c>
      <c r="F4930" s="9" t="s">
        <v>2794</v>
      </c>
      <c r="G4930" s="10">
        <v>281298</v>
      </c>
      <c r="H4930" s="9" t="s">
        <v>94</v>
      </c>
      <c r="I4930" s="10">
        <v>7841652</v>
      </c>
      <c r="J4930" s="11">
        <v>0.04</v>
      </c>
      <c r="K4930" s="9" t="s">
        <v>94</v>
      </c>
      <c r="L4930" s="9" t="s">
        <v>95</v>
      </c>
    </row>
    <row r="4931" spans="1:12" x14ac:dyDescent="0.2">
      <c r="A4931" t="str">
        <f>VLOOKUP(B4931,StateFIPS!A$2:B$52,2)</f>
        <v>Texas</v>
      </c>
      <c r="B4931">
        <f t="shared" ref="B4931:B4994" si="80">VALUE(LEFT(C4931,2))</f>
        <v>48</v>
      </c>
      <c r="C4931" s="9" t="s">
        <v>2420</v>
      </c>
      <c r="D4931" s="9" t="s">
        <v>93</v>
      </c>
      <c r="E4931" s="9" t="s">
        <v>2793</v>
      </c>
      <c r="F4931" s="9" t="s">
        <v>2794</v>
      </c>
      <c r="G4931" s="10">
        <v>75075</v>
      </c>
      <c r="H4931" s="9" t="s">
        <v>94</v>
      </c>
      <c r="I4931" s="10">
        <v>2092840</v>
      </c>
      <c r="J4931" s="11">
        <v>0.04</v>
      </c>
      <c r="K4931" s="9" t="s">
        <v>94</v>
      </c>
      <c r="L4931" s="9" t="s">
        <v>95</v>
      </c>
    </row>
    <row r="4932" spans="1:12" x14ac:dyDescent="0.2">
      <c r="A4932" t="str">
        <f>VLOOKUP(B4932,StateFIPS!A$2:B$52,2)</f>
        <v>Kentucky</v>
      </c>
      <c r="B4932">
        <f t="shared" si="80"/>
        <v>21</v>
      </c>
      <c r="C4932" s="9" t="s">
        <v>186</v>
      </c>
      <c r="D4932" s="9" t="s">
        <v>93</v>
      </c>
      <c r="E4932" s="9" t="s">
        <v>2793</v>
      </c>
      <c r="F4932" s="9" t="s">
        <v>2794</v>
      </c>
      <c r="G4932" s="10">
        <v>2311</v>
      </c>
      <c r="H4932" s="9" t="s">
        <v>94</v>
      </c>
      <c r="I4932" s="10">
        <v>64411</v>
      </c>
      <c r="J4932" s="11">
        <v>0.04</v>
      </c>
      <c r="K4932" s="9" t="s">
        <v>94</v>
      </c>
      <c r="L4932" s="9" t="s">
        <v>95</v>
      </c>
    </row>
    <row r="4933" spans="1:12" x14ac:dyDescent="0.2">
      <c r="A4933" t="str">
        <f>VLOOKUP(B4933,StateFIPS!A$2:B$52,2)</f>
        <v>Texas</v>
      </c>
      <c r="B4933">
        <f t="shared" si="80"/>
        <v>48</v>
      </c>
      <c r="C4933" s="9" t="s">
        <v>2424</v>
      </c>
      <c r="D4933" s="9" t="s">
        <v>93</v>
      </c>
      <c r="E4933" s="9" t="s">
        <v>2793</v>
      </c>
      <c r="F4933" s="9" t="s">
        <v>2794</v>
      </c>
      <c r="G4933" s="10">
        <v>2191</v>
      </c>
      <c r="H4933" s="9" t="s">
        <v>94</v>
      </c>
      <c r="I4933" s="10">
        <v>61077</v>
      </c>
      <c r="J4933" s="11">
        <v>0.04</v>
      </c>
      <c r="K4933" s="9" t="s">
        <v>94</v>
      </c>
      <c r="L4933" s="9" t="s">
        <v>95</v>
      </c>
    </row>
    <row r="4934" spans="1:12" x14ac:dyDescent="0.2">
      <c r="A4934" t="str">
        <f>VLOOKUP(B4934,StateFIPS!A$2:B$52,2)</f>
        <v>Kentucky</v>
      </c>
      <c r="B4934">
        <f t="shared" si="80"/>
        <v>21</v>
      </c>
      <c r="C4934" s="9" t="s">
        <v>189</v>
      </c>
      <c r="D4934" s="9" t="s">
        <v>93</v>
      </c>
      <c r="E4934" s="9" t="s">
        <v>2793</v>
      </c>
      <c r="F4934" s="9" t="s">
        <v>2794</v>
      </c>
      <c r="G4934" s="10">
        <v>2311</v>
      </c>
      <c r="H4934" s="9" t="s">
        <v>94</v>
      </c>
      <c r="I4934" s="10">
        <v>64411</v>
      </c>
      <c r="J4934" s="11">
        <v>0.04</v>
      </c>
      <c r="K4934" s="9" t="s">
        <v>94</v>
      </c>
      <c r="L4934" s="9" t="s">
        <v>95</v>
      </c>
    </row>
    <row r="4935" spans="1:12" x14ac:dyDescent="0.2">
      <c r="A4935" t="str">
        <f>VLOOKUP(B4935,StateFIPS!A$2:B$52,2)</f>
        <v>Kentucky</v>
      </c>
      <c r="B4935">
        <f t="shared" si="80"/>
        <v>21</v>
      </c>
      <c r="C4935" s="9" t="s">
        <v>177</v>
      </c>
      <c r="D4935" s="9" t="s">
        <v>93</v>
      </c>
      <c r="E4935" s="9" t="s">
        <v>2793</v>
      </c>
      <c r="F4935" s="9" t="s">
        <v>2794</v>
      </c>
      <c r="G4935" s="10">
        <v>210727</v>
      </c>
      <c r="H4935" s="9" t="s">
        <v>94</v>
      </c>
      <c r="I4935" s="10">
        <v>5874363</v>
      </c>
      <c r="J4935" s="11">
        <v>0.04</v>
      </c>
      <c r="K4935" s="9" t="s">
        <v>94</v>
      </c>
      <c r="L4935" s="9" t="s">
        <v>95</v>
      </c>
    </row>
    <row r="4936" spans="1:12" x14ac:dyDescent="0.2">
      <c r="A4936" t="str">
        <f>VLOOKUP(B4936,StateFIPS!A$2:B$52,2)</f>
        <v>Texas</v>
      </c>
      <c r="B4936">
        <f t="shared" si="80"/>
        <v>48</v>
      </c>
      <c r="C4936" s="9" t="s">
        <v>1086</v>
      </c>
      <c r="D4936" s="9" t="s">
        <v>93</v>
      </c>
      <c r="E4936" s="9" t="s">
        <v>2793</v>
      </c>
      <c r="F4936" s="9" t="s">
        <v>2794</v>
      </c>
      <c r="G4936" s="10">
        <v>2191</v>
      </c>
      <c r="H4936" s="9" t="s">
        <v>94</v>
      </c>
      <c r="I4936" s="10">
        <v>61077</v>
      </c>
      <c r="J4936" s="11">
        <v>0.04</v>
      </c>
      <c r="K4936" s="9" t="s">
        <v>94</v>
      </c>
      <c r="L4936" s="9" t="s">
        <v>95</v>
      </c>
    </row>
    <row r="4937" spans="1:12" x14ac:dyDescent="0.2">
      <c r="A4937" t="str">
        <f>VLOOKUP(B4937,StateFIPS!A$2:B$52,2)</f>
        <v>Texas</v>
      </c>
      <c r="B4937">
        <f t="shared" si="80"/>
        <v>48</v>
      </c>
      <c r="C4937" s="9" t="s">
        <v>1068</v>
      </c>
      <c r="D4937" s="9" t="s">
        <v>93</v>
      </c>
      <c r="E4937" s="9" t="s">
        <v>2793</v>
      </c>
      <c r="F4937" s="9" t="s">
        <v>2794</v>
      </c>
      <c r="G4937" s="10">
        <v>2191</v>
      </c>
      <c r="H4937" s="9" t="s">
        <v>94</v>
      </c>
      <c r="I4937" s="10">
        <v>61077</v>
      </c>
      <c r="J4937" s="11">
        <v>0.04</v>
      </c>
      <c r="K4937" s="9" t="s">
        <v>94</v>
      </c>
      <c r="L4937" s="9" t="s">
        <v>95</v>
      </c>
    </row>
    <row r="4938" spans="1:12" x14ac:dyDescent="0.2">
      <c r="A4938" t="str">
        <f>VLOOKUP(B4938,StateFIPS!A$2:B$52,2)</f>
        <v>Texas</v>
      </c>
      <c r="B4938">
        <f t="shared" si="80"/>
        <v>48</v>
      </c>
      <c r="C4938" s="9" t="s">
        <v>1069</v>
      </c>
      <c r="D4938" s="9" t="s">
        <v>93</v>
      </c>
      <c r="E4938" s="9" t="s">
        <v>2793</v>
      </c>
      <c r="F4938" s="9" t="s">
        <v>2794</v>
      </c>
      <c r="G4938" s="10">
        <v>2191</v>
      </c>
      <c r="H4938" s="9" t="s">
        <v>94</v>
      </c>
      <c r="I4938" s="10">
        <v>61077</v>
      </c>
      <c r="J4938" s="11">
        <v>0.04</v>
      </c>
      <c r="K4938" s="9" t="s">
        <v>94</v>
      </c>
      <c r="L4938" s="9" t="s">
        <v>95</v>
      </c>
    </row>
    <row r="4939" spans="1:12" x14ac:dyDescent="0.2">
      <c r="A4939" t="str">
        <f>VLOOKUP(B4939,StateFIPS!A$2:B$52,2)</f>
        <v>Alabama</v>
      </c>
      <c r="B4939">
        <f t="shared" si="80"/>
        <v>1</v>
      </c>
      <c r="C4939" s="9" t="s">
        <v>599</v>
      </c>
      <c r="D4939" s="9" t="s">
        <v>93</v>
      </c>
      <c r="E4939" s="9" t="s">
        <v>2793</v>
      </c>
      <c r="F4939" s="9" t="s">
        <v>2794</v>
      </c>
      <c r="G4939" s="10">
        <v>1434</v>
      </c>
      <c r="H4939" s="9" t="s">
        <v>94</v>
      </c>
      <c r="I4939" s="10">
        <v>39966</v>
      </c>
      <c r="J4939" s="11">
        <v>0.04</v>
      </c>
      <c r="K4939" s="9" t="s">
        <v>94</v>
      </c>
      <c r="L4939" s="9" t="s">
        <v>95</v>
      </c>
    </row>
    <row r="4940" spans="1:12" x14ac:dyDescent="0.2">
      <c r="A4940" t="str">
        <f>VLOOKUP(B4940,StateFIPS!A$2:B$52,2)</f>
        <v>Kentucky</v>
      </c>
      <c r="B4940">
        <f t="shared" si="80"/>
        <v>21</v>
      </c>
      <c r="C4940" s="9" t="s">
        <v>198</v>
      </c>
      <c r="D4940" s="9" t="s">
        <v>93</v>
      </c>
      <c r="E4940" s="9" t="s">
        <v>2793</v>
      </c>
      <c r="F4940" s="9" t="s">
        <v>2794</v>
      </c>
      <c r="G4940" s="10">
        <v>41148</v>
      </c>
      <c r="H4940" s="9" t="s">
        <v>94</v>
      </c>
      <c r="I4940" s="10">
        <v>1147061</v>
      </c>
      <c r="J4940" s="11">
        <v>0.04</v>
      </c>
      <c r="K4940" s="9" t="s">
        <v>94</v>
      </c>
      <c r="L4940" s="9" t="s">
        <v>95</v>
      </c>
    </row>
    <row r="4941" spans="1:12" x14ac:dyDescent="0.2">
      <c r="A4941" t="str">
        <f>VLOOKUP(B4941,StateFIPS!A$2:B$52,2)</f>
        <v>Georgia</v>
      </c>
      <c r="B4941">
        <f t="shared" si="80"/>
        <v>13</v>
      </c>
      <c r="C4941" s="9" t="s">
        <v>781</v>
      </c>
      <c r="D4941" s="9" t="s">
        <v>93</v>
      </c>
      <c r="E4941" s="9" t="s">
        <v>2793</v>
      </c>
      <c r="F4941" s="9" t="s">
        <v>2794</v>
      </c>
      <c r="G4941" s="10">
        <v>92595</v>
      </c>
      <c r="H4941" s="9" t="s">
        <v>94</v>
      </c>
      <c r="I4941" s="10">
        <v>2581250</v>
      </c>
      <c r="J4941" s="11">
        <v>0.04</v>
      </c>
      <c r="K4941" s="9" t="s">
        <v>94</v>
      </c>
      <c r="L4941" s="9" t="s">
        <v>95</v>
      </c>
    </row>
    <row r="4942" spans="1:12" x14ac:dyDescent="0.2">
      <c r="A4942" t="str">
        <f>VLOOKUP(B4942,StateFIPS!A$2:B$52,2)</f>
        <v>Kentucky</v>
      </c>
      <c r="B4942">
        <f t="shared" si="80"/>
        <v>21</v>
      </c>
      <c r="C4942" s="9" t="s">
        <v>191</v>
      </c>
      <c r="D4942" s="9" t="s">
        <v>93</v>
      </c>
      <c r="E4942" s="9" t="s">
        <v>2793</v>
      </c>
      <c r="F4942" s="9" t="s">
        <v>2794</v>
      </c>
      <c r="G4942" s="10">
        <v>2311</v>
      </c>
      <c r="H4942" s="9" t="s">
        <v>94</v>
      </c>
      <c r="I4942" s="10">
        <v>64411</v>
      </c>
      <c r="J4942" s="11">
        <v>0.04</v>
      </c>
      <c r="K4942" s="9" t="s">
        <v>94</v>
      </c>
      <c r="L4942" s="9" t="s">
        <v>95</v>
      </c>
    </row>
    <row r="4943" spans="1:12" x14ac:dyDescent="0.2">
      <c r="A4943" t="str">
        <f>VLOOKUP(B4943,StateFIPS!A$2:B$52,2)</f>
        <v>Georgia</v>
      </c>
      <c r="B4943">
        <f t="shared" si="80"/>
        <v>13</v>
      </c>
      <c r="C4943" s="9" t="s">
        <v>796</v>
      </c>
      <c r="D4943" s="9" t="s">
        <v>93</v>
      </c>
      <c r="E4943" s="9" t="s">
        <v>2793</v>
      </c>
      <c r="F4943" s="9" t="s">
        <v>2794</v>
      </c>
      <c r="G4943" s="10">
        <v>69492</v>
      </c>
      <c r="H4943" s="9" t="s">
        <v>94</v>
      </c>
      <c r="I4943" s="10">
        <v>1937217</v>
      </c>
      <c r="J4943" s="11">
        <v>0.04</v>
      </c>
      <c r="K4943" s="9" t="s">
        <v>94</v>
      </c>
      <c r="L4943" s="9" t="s">
        <v>95</v>
      </c>
    </row>
    <row r="4944" spans="1:12" x14ac:dyDescent="0.2">
      <c r="A4944" t="str">
        <f>VLOOKUP(B4944,StateFIPS!A$2:B$52,2)</f>
        <v>Iowa</v>
      </c>
      <c r="B4944">
        <f t="shared" si="80"/>
        <v>19</v>
      </c>
      <c r="C4944" s="9" t="s">
        <v>1502</v>
      </c>
      <c r="D4944" s="9" t="s">
        <v>93</v>
      </c>
      <c r="E4944" s="9" t="s">
        <v>2793</v>
      </c>
      <c r="F4944" s="9" t="s">
        <v>2794</v>
      </c>
      <c r="G4944" s="10">
        <v>188</v>
      </c>
      <c r="H4944" s="9" t="s">
        <v>94</v>
      </c>
      <c r="I4944" s="10">
        <v>5243</v>
      </c>
      <c r="J4944" s="11">
        <v>0.04</v>
      </c>
      <c r="K4944" s="9" t="s">
        <v>94</v>
      </c>
      <c r="L4944" s="9" t="s">
        <v>95</v>
      </c>
    </row>
    <row r="4945" spans="1:12" x14ac:dyDescent="0.2">
      <c r="A4945" t="str">
        <f>VLOOKUP(B4945,StateFIPS!A$2:B$52,2)</f>
        <v>Minnesota</v>
      </c>
      <c r="B4945">
        <f t="shared" si="80"/>
        <v>27</v>
      </c>
      <c r="C4945" s="9" t="s">
        <v>1726</v>
      </c>
      <c r="D4945" s="9" t="s">
        <v>93</v>
      </c>
      <c r="E4945" s="9" t="s">
        <v>2793</v>
      </c>
      <c r="F4945" s="9" t="s">
        <v>2794</v>
      </c>
      <c r="G4945" s="10">
        <v>14</v>
      </c>
      <c r="H4945" s="9" t="s">
        <v>94</v>
      </c>
      <c r="I4945" s="10">
        <v>385</v>
      </c>
      <c r="J4945" s="11">
        <v>0.04</v>
      </c>
      <c r="K4945" s="9" t="s">
        <v>94</v>
      </c>
      <c r="L4945" s="9" t="s">
        <v>95</v>
      </c>
    </row>
    <row r="4946" spans="1:12" x14ac:dyDescent="0.2">
      <c r="A4946" t="str">
        <f>VLOOKUP(B4946,StateFIPS!A$2:B$52,2)</f>
        <v>Georgia</v>
      </c>
      <c r="B4946">
        <f t="shared" si="80"/>
        <v>13</v>
      </c>
      <c r="C4946" s="9" t="s">
        <v>1992</v>
      </c>
      <c r="D4946" s="9" t="s">
        <v>93</v>
      </c>
      <c r="E4946" s="9" t="s">
        <v>2793</v>
      </c>
      <c r="F4946" s="9" t="s">
        <v>2794</v>
      </c>
      <c r="G4946" s="10">
        <v>171511</v>
      </c>
      <c r="H4946" s="9" t="s">
        <v>94</v>
      </c>
      <c r="I4946" s="10">
        <v>4781158</v>
      </c>
      <c r="J4946" s="11">
        <v>0.04</v>
      </c>
      <c r="K4946" s="9" t="s">
        <v>94</v>
      </c>
      <c r="L4946" s="9" t="s">
        <v>95</v>
      </c>
    </row>
    <row r="4947" spans="1:12" x14ac:dyDescent="0.2">
      <c r="A4947" t="str">
        <f>VLOOKUP(B4947,StateFIPS!A$2:B$52,2)</f>
        <v>Iowa</v>
      </c>
      <c r="B4947">
        <f t="shared" si="80"/>
        <v>19</v>
      </c>
      <c r="C4947" s="9" t="s">
        <v>272</v>
      </c>
      <c r="D4947" s="9" t="s">
        <v>93</v>
      </c>
      <c r="E4947" s="9" t="s">
        <v>2793</v>
      </c>
      <c r="F4947" s="9" t="s">
        <v>2794</v>
      </c>
      <c r="G4947" s="10">
        <v>1153</v>
      </c>
      <c r="H4947" s="9" t="s">
        <v>94</v>
      </c>
      <c r="I4947" s="10">
        <v>32143</v>
      </c>
      <c r="J4947" s="11">
        <v>0.04</v>
      </c>
      <c r="K4947" s="9" t="s">
        <v>94</v>
      </c>
      <c r="L4947" s="9" t="s">
        <v>95</v>
      </c>
    </row>
    <row r="4948" spans="1:12" x14ac:dyDescent="0.2">
      <c r="A4948" t="str">
        <f>VLOOKUP(B4948,StateFIPS!A$2:B$52,2)</f>
        <v>Minnesota</v>
      </c>
      <c r="B4948">
        <f t="shared" si="80"/>
        <v>27</v>
      </c>
      <c r="C4948" s="9" t="s">
        <v>1723</v>
      </c>
      <c r="D4948" s="9" t="s">
        <v>93</v>
      </c>
      <c r="E4948" s="9" t="s">
        <v>2793</v>
      </c>
      <c r="F4948" s="9" t="s">
        <v>2794</v>
      </c>
      <c r="G4948" s="10">
        <v>43</v>
      </c>
      <c r="H4948" s="9" t="s">
        <v>94</v>
      </c>
      <c r="I4948" s="10">
        <v>1186</v>
      </c>
      <c r="J4948" s="11">
        <v>0.04</v>
      </c>
      <c r="K4948" s="9" t="s">
        <v>94</v>
      </c>
      <c r="L4948" s="9" t="s">
        <v>95</v>
      </c>
    </row>
    <row r="4949" spans="1:12" x14ac:dyDescent="0.2">
      <c r="A4949" t="str">
        <f>VLOOKUP(B4949,StateFIPS!A$2:B$52,2)</f>
        <v>Georgia</v>
      </c>
      <c r="B4949">
        <f t="shared" si="80"/>
        <v>13</v>
      </c>
      <c r="C4949" s="9" t="s">
        <v>806</v>
      </c>
      <c r="D4949" s="9" t="s">
        <v>93</v>
      </c>
      <c r="E4949" s="9" t="s">
        <v>2793</v>
      </c>
      <c r="F4949" s="9" t="s">
        <v>2794</v>
      </c>
      <c r="G4949" s="10">
        <v>19272</v>
      </c>
      <c r="H4949" s="9" t="s">
        <v>94</v>
      </c>
      <c r="I4949" s="10">
        <v>537230</v>
      </c>
      <c r="J4949" s="11">
        <v>0.04</v>
      </c>
      <c r="K4949" s="9" t="s">
        <v>94</v>
      </c>
      <c r="L4949" s="9" t="s">
        <v>95</v>
      </c>
    </row>
    <row r="4950" spans="1:12" x14ac:dyDescent="0.2">
      <c r="A4950" t="str">
        <f>VLOOKUP(B4950,StateFIPS!A$2:B$52,2)</f>
        <v>Indiana</v>
      </c>
      <c r="B4950">
        <f t="shared" si="80"/>
        <v>18</v>
      </c>
      <c r="C4950" s="9" t="s">
        <v>696</v>
      </c>
      <c r="D4950" s="9" t="s">
        <v>93</v>
      </c>
      <c r="E4950" s="9" t="s">
        <v>2793</v>
      </c>
      <c r="F4950" s="9" t="s">
        <v>2794</v>
      </c>
      <c r="G4950" s="10">
        <v>5203</v>
      </c>
      <c r="H4950" s="9" t="s">
        <v>94</v>
      </c>
      <c r="I4950" s="10">
        <v>145044</v>
      </c>
      <c r="J4950" s="11">
        <v>0.04</v>
      </c>
      <c r="K4950" s="9" t="s">
        <v>94</v>
      </c>
      <c r="L4950" s="9" t="s">
        <v>95</v>
      </c>
    </row>
    <row r="4951" spans="1:12" x14ac:dyDescent="0.2">
      <c r="A4951" t="str">
        <f>VLOOKUP(B4951,StateFIPS!A$2:B$52,2)</f>
        <v>Iowa</v>
      </c>
      <c r="B4951">
        <f t="shared" si="80"/>
        <v>19</v>
      </c>
      <c r="C4951" s="9" t="s">
        <v>271</v>
      </c>
      <c r="D4951" s="9" t="s">
        <v>93</v>
      </c>
      <c r="E4951" s="9" t="s">
        <v>2793</v>
      </c>
      <c r="F4951" s="9" t="s">
        <v>2794</v>
      </c>
      <c r="G4951" s="10">
        <v>27947</v>
      </c>
      <c r="H4951" s="9" t="s">
        <v>94</v>
      </c>
      <c r="I4951" s="10">
        <v>779075</v>
      </c>
      <c r="J4951" s="11">
        <v>0.04</v>
      </c>
      <c r="K4951" s="9" t="s">
        <v>94</v>
      </c>
      <c r="L4951" s="9" t="s">
        <v>95</v>
      </c>
    </row>
    <row r="4952" spans="1:12" x14ac:dyDescent="0.2">
      <c r="A4952" t="str">
        <f>VLOOKUP(B4952,StateFIPS!A$2:B$52,2)</f>
        <v>Texas</v>
      </c>
      <c r="B4952">
        <f t="shared" si="80"/>
        <v>48</v>
      </c>
      <c r="C4952" s="9" t="s">
        <v>2460</v>
      </c>
      <c r="D4952" s="9" t="s">
        <v>93</v>
      </c>
      <c r="E4952" s="9" t="s">
        <v>2793</v>
      </c>
      <c r="F4952" s="9" t="s">
        <v>2794</v>
      </c>
      <c r="G4952" s="10">
        <v>52905</v>
      </c>
      <c r="H4952" s="9" t="s">
        <v>94</v>
      </c>
      <c r="I4952" s="10">
        <v>1474823</v>
      </c>
      <c r="J4952" s="11">
        <v>0.04</v>
      </c>
      <c r="K4952" s="9" t="s">
        <v>94</v>
      </c>
      <c r="L4952" s="9" t="s">
        <v>95</v>
      </c>
    </row>
    <row r="4953" spans="1:12" x14ac:dyDescent="0.2">
      <c r="A4953" t="str">
        <f>VLOOKUP(B4953,StateFIPS!A$2:B$52,2)</f>
        <v>Minnesota</v>
      </c>
      <c r="B4953">
        <f t="shared" si="80"/>
        <v>27</v>
      </c>
      <c r="C4953" s="9" t="s">
        <v>1720</v>
      </c>
      <c r="D4953" s="9" t="s">
        <v>93</v>
      </c>
      <c r="E4953" s="9" t="s">
        <v>2793</v>
      </c>
      <c r="F4953" s="9" t="s">
        <v>2794</v>
      </c>
      <c r="G4953" s="10">
        <v>38</v>
      </c>
      <c r="H4953" s="9" t="s">
        <v>94</v>
      </c>
      <c r="I4953" s="10">
        <v>1072</v>
      </c>
      <c r="J4953" s="11">
        <v>0.04</v>
      </c>
      <c r="K4953" s="9" t="s">
        <v>94</v>
      </c>
      <c r="L4953" s="9" t="s">
        <v>95</v>
      </c>
    </row>
    <row r="4954" spans="1:12" x14ac:dyDescent="0.2">
      <c r="A4954" t="str">
        <f>VLOOKUP(B4954,StateFIPS!A$2:B$52,2)</f>
        <v>Georgia</v>
      </c>
      <c r="B4954">
        <f t="shared" si="80"/>
        <v>13</v>
      </c>
      <c r="C4954" s="9" t="s">
        <v>1993</v>
      </c>
      <c r="D4954" s="9" t="s">
        <v>93</v>
      </c>
      <c r="E4954" s="9" t="s">
        <v>2793</v>
      </c>
      <c r="F4954" s="9" t="s">
        <v>2794</v>
      </c>
      <c r="G4954" s="10">
        <v>84034</v>
      </c>
      <c r="H4954" s="9" t="s">
        <v>94</v>
      </c>
      <c r="I4954" s="10">
        <v>2342600</v>
      </c>
      <c r="J4954" s="11">
        <v>0.04</v>
      </c>
      <c r="K4954" s="9" t="s">
        <v>94</v>
      </c>
      <c r="L4954" s="9" t="s">
        <v>95</v>
      </c>
    </row>
    <row r="4955" spans="1:12" x14ac:dyDescent="0.2">
      <c r="A4955" t="str">
        <f>VLOOKUP(B4955,StateFIPS!A$2:B$52,2)</f>
        <v>Virginia</v>
      </c>
      <c r="B4955">
        <f t="shared" si="80"/>
        <v>51</v>
      </c>
      <c r="C4955" s="9" t="s">
        <v>1110</v>
      </c>
      <c r="D4955" s="9" t="s">
        <v>93</v>
      </c>
      <c r="E4955" s="9" t="s">
        <v>2793</v>
      </c>
      <c r="F4955" s="9" t="s">
        <v>2794</v>
      </c>
      <c r="G4955" s="10">
        <v>1348</v>
      </c>
      <c r="H4955" s="9" t="s">
        <v>94</v>
      </c>
      <c r="I4955" s="10">
        <v>37574</v>
      </c>
      <c r="J4955" s="11">
        <v>0.04</v>
      </c>
      <c r="K4955" s="9" t="s">
        <v>94</v>
      </c>
      <c r="L4955" s="9" t="s">
        <v>95</v>
      </c>
    </row>
    <row r="4956" spans="1:12" x14ac:dyDescent="0.2">
      <c r="A4956" t="str">
        <f>VLOOKUP(B4956,StateFIPS!A$2:B$52,2)</f>
        <v>Minnesota</v>
      </c>
      <c r="B4956">
        <f t="shared" si="80"/>
        <v>27</v>
      </c>
      <c r="C4956" s="9" t="s">
        <v>1712</v>
      </c>
      <c r="D4956" s="9" t="s">
        <v>93</v>
      </c>
      <c r="E4956" s="9" t="s">
        <v>2793</v>
      </c>
      <c r="F4956" s="9" t="s">
        <v>2794</v>
      </c>
      <c r="G4956" s="10">
        <v>8</v>
      </c>
      <c r="H4956" s="9" t="s">
        <v>94</v>
      </c>
      <c r="I4956" s="10">
        <v>210</v>
      </c>
      <c r="J4956" s="11">
        <v>0.04</v>
      </c>
      <c r="K4956" s="9" t="s">
        <v>94</v>
      </c>
      <c r="L4956" s="9" t="s">
        <v>95</v>
      </c>
    </row>
    <row r="4957" spans="1:12" x14ac:dyDescent="0.2">
      <c r="A4957" t="str">
        <f>VLOOKUP(B4957,StateFIPS!A$2:B$52,2)</f>
        <v>Georgia</v>
      </c>
      <c r="B4957">
        <f t="shared" si="80"/>
        <v>13</v>
      </c>
      <c r="C4957" s="9" t="s">
        <v>795</v>
      </c>
      <c r="D4957" s="9" t="s">
        <v>93</v>
      </c>
      <c r="E4957" s="9" t="s">
        <v>2793</v>
      </c>
      <c r="F4957" s="9" t="s">
        <v>2794</v>
      </c>
      <c r="G4957" s="10">
        <v>492306</v>
      </c>
      <c r="H4957" s="9" t="s">
        <v>94</v>
      </c>
      <c r="I4957" s="10">
        <v>13723865</v>
      </c>
      <c r="J4957" s="11">
        <v>0.04</v>
      </c>
      <c r="K4957" s="9" t="s">
        <v>94</v>
      </c>
      <c r="L4957" s="9" t="s">
        <v>95</v>
      </c>
    </row>
    <row r="4958" spans="1:12" x14ac:dyDescent="0.2">
      <c r="A4958" t="str">
        <f>VLOOKUP(B4958,StateFIPS!A$2:B$52,2)</f>
        <v>Iowa</v>
      </c>
      <c r="B4958">
        <f t="shared" si="80"/>
        <v>19</v>
      </c>
      <c r="C4958" s="9" t="s">
        <v>1514</v>
      </c>
      <c r="D4958" s="9" t="s">
        <v>93</v>
      </c>
      <c r="E4958" s="9" t="s">
        <v>2793</v>
      </c>
      <c r="F4958" s="9" t="s">
        <v>2794</v>
      </c>
      <c r="G4958" s="10">
        <v>165</v>
      </c>
      <c r="H4958" s="9" t="s">
        <v>94</v>
      </c>
      <c r="I4958" s="10">
        <v>4611</v>
      </c>
      <c r="J4958" s="11">
        <v>0.04</v>
      </c>
      <c r="K4958" s="9" t="s">
        <v>94</v>
      </c>
      <c r="L4958" s="9" t="s">
        <v>95</v>
      </c>
    </row>
    <row r="4959" spans="1:12" x14ac:dyDescent="0.2">
      <c r="A4959" t="str">
        <f>VLOOKUP(B4959,StateFIPS!A$2:B$52,2)</f>
        <v>Alabama</v>
      </c>
      <c r="B4959">
        <f t="shared" si="80"/>
        <v>1</v>
      </c>
      <c r="C4959" s="9" t="s">
        <v>103</v>
      </c>
      <c r="D4959" s="9" t="s">
        <v>93</v>
      </c>
      <c r="E4959" s="9" t="s">
        <v>2793</v>
      </c>
      <c r="F4959" s="9" t="s">
        <v>2794</v>
      </c>
      <c r="G4959" s="10">
        <v>1434</v>
      </c>
      <c r="H4959" s="9" t="s">
        <v>94</v>
      </c>
      <c r="I4959" s="10">
        <v>39966</v>
      </c>
      <c r="J4959" s="11">
        <v>0.04</v>
      </c>
      <c r="K4959" s="9" t="s">
        <v>94</v>
      </c>
      <c r="L4959" s="9" t="s">
        <v>95</v>
      </c>
    </row>
    <row r="4960" spans="1:12" x14ac:dyDescent="0.2">
      <c r="A4960" t="str">
        <f>VLOOKUP(B4960,StateFIPS!A$2:B$52,2)</f>
        <v>Minnesota</v>
      </c>
      <c r="B4960">
        <f t="shared" si="80"/>
        <v>27</v>
      </c>
      <c r="C4960" s="9" t="s">
        <v>1709</v>
      </c>
      <c r="D4960" s="9" t="s">
        <v>93</v>
      </c>
      <c r="E4960" s="9" t="s">
        <v>2793</v>
      </c>
      <c r="F4960" s="9" t="s">
        <v>2794</v>
      </c>
      <c r="G4960" s="10">
        <v>20</v>
      </c>
      <c r="H4960" s="9" t="s">
        <v>94</v>
      </c>
      <c r="I4960" s="10">
        <v>558</v>
      </c>
      <c r="J4960" s="11">
        <v>0.04</v>
      </c>
      <c r="K4960" s="9" t="s">
        <v>94</v>
      </c>
      <c r="L4960" s="9" t="s">
        <v>95</v>
      </c>
    </row>
    <row r="4961" spans="1:12" x14ac:dyDescent="0.2">
      <c r="A4961" t="str">
        <f>VLOOKUP(B4961,StateFIPS!A$2:B$52,2)</f>
        <v>Indiana</v>
      </c>
      <c r="B4961">
        <f t="shared" si="80"/>
        <v>18</v>
      </c>
      <c r="C4961" s="9" t="s">
        <v>2266</v>
      </c>
      <c r="D4961" s="9" t="s">
        <v>93</v>
      </c>
      <c r="E4961" s="9" t="s">
        <v>2793</v>
      </c>
      <c r="F4961" s="9" t="s">
        <v>2794</v>
      </c>
      <c r="G4961" s="10">
        <v>395</v>
      </c>
      <c r="H4961" s="9" t="s">
        <v>94</v>
      </c>
      <c r="I4961" s="10">
        <v>11014</v>
      </c>
      <c r="J4961" s="11">
        <v>0.04</v>
      </c>
      <c r="K4961" s="9" t="s">
        <v>94</v>
      </c>
      <c r="L4961" s="9" t="s">
        <v>95</v>
      </c>
    </row>
    <row r="4962" spans="1:12" x14ac:dyDescent="0.2">
      <c r="A4962" t="str">
        <f>VLOOKUP(B4962,StateFIPS!A$2:B$52,2)</f>
        <v>Iowa</v>
      </c>
      <c r="B4962">
        <f t="shared" si="80"/>
        <v>19</v>
      </c>
      <c r="C4962" s="9" t="s">
        <v>1511</v>
      </c>
      <c r="D4962" s="9" t="s">
        <v>93</v>
      </c>
      <c r="E4962" s="9" t="s">
        <v>2793</v>
      </c>
      <c r="F4962" s="9" t="s">
        <v>2794</v>
      </c>
      <c r="G4962" s="10">
        <v>463</v>
      </c>
      <c r="H4962" s="9" t="s">
        <v>94</v>
      </c>
      <c r="I4962" s="10">
        <v>12910</v>
      </c>
      <c r="J4962" s="11">
        <v>0.04</v>
      </c>
      <c r="K4962" s="9" t="s">
        <v>94</v>
      </c>
      <c r="L4962" s="9" t="s">
        <v>95</v>
      </c>
    </row>
    <row r="4963" spans="1:12" x14ac:dyDescent="0.2">
      <c r="A4963" t="str">
        <f>VLOOKUP(B4963,StateFIPS!A$2:B$52,2)</f>
        <v>Iowa</v>
      </c>
      <c r="B4963">
        <f t="shared" si="80"/>
        <v>19</v>
      </c>
      <c r="C4963" s="9" t="s">
        <v>277</v>
      </c>
      <c r="D4963" s="9" t="s">
        <v>93</v>
      </c>
      <c r="E4963" s="9" t="s">
        <v>2793</v>
      </c>
      <c r="F4963" s="9" t="s">
        <v>2794</v>
      </c>
      <c r="G4963" s="10">
        <v>642</v>
      </c>
      <c r="H4963" s="9" t="s">
        <v>94</v>
      </c>
      <c r="I4963" s="10">
        <v>17889</v>
      </c>
      <c r="J4963" s="11">
        <v>0.04</v>
      </c>
      <c r="K4963" s="9" t="s">
        <v>94</v>
      </c>
      <c r="L4963" s="9" t="s">
        <v>95</v>
      </c>
    </row>
    <row r="4964" spans="1:12" x14ac:dyDescent="0.2">
      <c r="A4964" t="str">
        <f>VLOOKUP(B4964,StateFIPS!A$2:B$52,2)</f>
        <v>Iowa</v>
      </c>
      <c r="B4964">
        <f t="shared" si="80"/>
        <v>19</v>
      </c>
      <c r="C4964" s="9" t="s">
        <v>1531</v>
      </c>
      <c r="D4964" s="9" t="s">
        <v>93</v>
      </c>
      <c r="E4964" s="9" t="s">
        <v>2793</v>
      </c>
      <c r="F4964" s="9" t="s">
        <v>2794</v>
      </c>
      <c r="G4964" s="10">
        <v>27947</v>
      </c>
      <c r="H4964" s="9" t="s">
        <v>94</v>
      </c>
      <c r="I4964" s="10">
        <v>779075</v>
      </c>
      <c r="J4964" s="11">
        <v>0.04</v>
      </c>
      <c r="K4964" s="9" t="s">
        <v>94</v>
      </c>
      <c r="L4964" s="9" t="s">
        <v>95</v>
      </c>
    </row>
    <row r="4965" spans="1:12" x14ac:dyDescent="0.2">
      <c r="A4965" t="str">
        <f>VLOOKUP(B4965,StateFIPS!A$2:B$52,2)</f>
        <v>Indiana</v>
      </c>
      <c r="B4965">
        <f t="shared" si="80"/>
        <v>18</v>
      </c>
      <c r="C4965" s="9" t="s">
        <v>2180</v>
      </c>
      <c r="D4965" s="9" t="s">
        <v>93</v>
      </c>
      <c r="E4965" s="9" t="s">
        <v>2793</v>
      </c>
      <c r="F4965" s="9" t="s">
        <v>2794</v>
      </c>
      <c r="G4965" s="10">
        <v>5203</v>
      </c>
      <c r="H4965" s="9" t="s">
        <v>94</v>
      </c>
      <c r="I4965" s="10">
        <v>145044</v>
      </c>
      <c r="J4965" s="11">
        <v>0.04</v>
      </c>
      <c r="K4965" s="9" t="s">
        <v>94</v>
      </c>
      <c r="L4965" s="9" t="s">
        <v>95</v>
      </c>
    </row>
    <row r="4966" spans="1:12" x14ac:dyDescent="0.2">
      <c r="A4966" t="str">
        <f>VLOOKUP(B4966,StateFIPS!A$2:B$52,2)</f>
        <v>Kentucky</v>
      </c>
      <c r="B4966">
        <f t="shared" si="80"/>
        <v>21</v>
      </c>
      <c r="C4966" s="9" t="s">
        <v>146</v>
      </c>
      <c r="D4966" s="9" t="s">
        <v>93</v>
      </c>
      <c r="E4966" s="9" t="s">
        <v>2793</v>
      </c>
      <c r="F4966" s="9" t="s">
        <v>2794</v>
      </c>
      <c r="G4966" s="10">
        <v>2311</v>
      </c>
      <c r="H4966" s="9" t="s">
        <v>94</v>
      </c>
      <c r="I4966" s="10">
        <v>64411</v>
      </c>
      <c r="J4966" s="11">
        <v>0.04</v>
      </c>
      <c r="K4966" s="9" t="s">
        <v>94</v>
      </c>
      <c r="L4966" s="9" t="s">
        <v>95</v>
      </c>
    </row>
    <row r="4967" spans="1:12" x14ac:dyDescent="0.2">
      <c r="A4967" t="str">
        <f>VLOOKUP(B4967,StateFIPS!A$2:B$52,2)</f>
        <v>Georgia</v>
      </c>
      <c r="B4967">
        <f t="shared" si="80"/>
        <v>13</v>
      </c>
      <c r="C4967" s="9" t="s">
        <v>787</v>
      </c>
      <c r="D4967" s="9" t="s">
        <v>93</v>
      </c>
      <c r="E4967" s="9" t="s">
        <v>2793</v>
      </c>
      <c r="F4967" s="9" t="s">
        <v>2794</v>
      </c>
      <c r="G4967" s="10">
        <v>126467</v>
      </c>
      <c r="H4967" s="9" t="s">
        <v>94</v>
      </c>
      <c r="I4967" s="10">
        <v>3525480</v>
      </c>
      <c r="J4967" s="11">
        <v>0.04</v>
      </c>
      <c r="K4967" s="9" t="s">
        <v>94</v>
      </c>
      <c r="L4967" s="9" t="s">
        <v>95</v>
      </c>
    </row>
    <row r="4968" spans="1:12" x14ac:dyDescent="0.2">
      <c r="A4968" t="str">
        <f>VLOOKUP(B4968,StateFIPS!A$2:B$52,2)</f>
        <v>Indiana</v>
      </c>
      <c r="B4968">
        <f t="shared" si="80"/>
        <v>18</v>
      </c>
      <c r="C4968" s="9" t="s">
        <v>691</v>
      </c>
      <c r="D4968" s="9" t="s">
        <v>93</v>
      </c>
      <c r="E4968" s="9" t="s">
        <v>2793</v>
      </c>
      <c r="F4968" s="9" t="s">
        <v>2794</v>
      </c>
      <c r="G4968" s="10">
        <v>5203</v>
      </c>
      <c r="H4968" s="9" t="s">
        <v>94</v>
      </c>
      <c r="I4968" s="10">
        <v>145044</v>
      </c>
      <c r="J4968" s="11">
        <v>0.04</v>
      </c>
      <c r="K4968" s="9" t="s">
        <v>94</v>
      </c>
      <c r="L4968" s="9" t="s">
        <v>95</v>
      </c>
    </row>
    <row r="4969" spans="1:12" x14ac:dyDescent="0.2">
      <c r="A4969" t="str">
        <f>VLOOKUP(B4969,StateFIPS!A$2:B$52,2)</f>
        <v>Iowa</v>
      </c>
      <c r="B4969">
        <f t="shared" si="80"/>
        <v>19</v>
      </c>
      <c r="C4969" s="9" t="s">
        <v>1522</v>
      </c>
      <c r="D4969" s="9" t="s">
        <v>93</v>
      </c>
      <c r="E4969" s="9" t="s">
        <v>2793</v>
      </c>
      <c r="F4969" s="9" t="s">
        <v>2794</v>
      </c>
      <c r="G4969" s="10">
        <v>27947</v>
      </c>
      <c r="H4969" s="9" t="s">
        <v>94</v>
      </c>
      <c r="I4969" s="10">
        <v>779075</v>
      </c>
      <c r="J4969" s="11">
        <v>0.04</v>
      </c>
      <c r="K4969" s="9" t="s">
        <v>94</v>
      </c>
      <c r="L4969" s="9" t="s">
        <v>95</v>
      </c>
    </row>
    <row r="4970" spans="1:12" x14ac:dyDescent="0.2">
      <c r="A4970" t="str">
        <f>VLOOKUP(B4970,StateFIPS!A$2:B$52,2)</f>
        <v>Minnesota</v>
      </c>
      <c r="B4970">
        <f t="shared" si="80"/>
        <v>27</v>
      </c>
      <c r="C4970" s="9" t="s">
        <v>1809</v>
      </c>
      <c r="D4970" s="9" t="s">
        <v>93</v>
      </c>
      <c r="E4970" s="9" t="s">
        <v>2793</v>
      </c>
      <c r="F4970" s="9" t="s">
        <v>2794</v>
      </c>
      <c r="G4970" s="10">
        <v>43</v>
      </c>
      <c r="H4970" s="9" t="s">
        <v>94</v>
      </c>
      <c r="I4970" s="10">
        <v>1201</v>
      </c>
      <c r="J4970" s="11">
        <v>0.04</v>
      </c>
      <c r="K4970" s="9" t="s">
        <v>94</v>
      </c>
      <c r="L4970" s="9" t="s">
        <v>95</v>
      </c>
    </row>
    <row r="4971" spans="1:12" x14ac:dyDescent="0.2">
      <c r="A4971" t="str">
        <f>VLOOKUP(B4971,StateFIPS!A$2:B$52,2)</f>
        <v>Indiana</v>
      </c>
      <c r="B4971">
        <f t="shared" si="80"/>
        <v>18</v>
      </c>
      <c r="C4971" s="9" t="s">
        <v>693</v>
      </c>
      <c r="D4971" s="9" t="s">
        <v>93</v>
      </c>
      <c r="E4971" s="9" t="s">
        <v>2793</v>
      </c>
      <c r="F4971" s="9" t="s">
        <v>2794</v>
      </c>
      <c r="G4971" s="10">
        <v>5203</v>
      </c>
      <c r="H4971" s="9" t="s">
        <v>94</v>
      </c>
      <c r="I4971" s="10">
        <v>145044</v>
      </c>
      <c r="J4971" s="11">
        <v>0.04</v>
      </c>
      <c r="K4971" s="9" t="s">
        <v>94</v>
      </c>
      <c r="L4971" s="9" t="s">
        <v>95</v>
      </c>
    </row>
    <row r="4972" spans="1:12" x14ac:dyDescent="0.2">
      <c r="A4972" t="str">
        <f>VLOOKUP(B4972,StateFIPS!A$2:B$52,2)</f>
        <v>Iowa</v>
      </c>
      <c r="B4972">
        <f t="shared" si="80"/>
        <v>19</v>
      </c>
      <c r="C4972" s="9" t="s">
        <v>276</v>
      </c>
      <c r="D4972" s="9" t="s">
        <v>93</v>
      </c>
      <c r="E4972" s="9" t="s">
        <v>2793</v>
      </c>
      <c r="F4972" s="9" t="s">
        <v>2794</v>
      </c>
      <c r="G4972" s="10">
        <v>27947</v>
      </c>
      <c r="H4972" s="9" t="s">
        <v>94</v>
      </c>
      <c r="I4972" s="10">
        <v>779075</v>
      </c>
      <c r="J4972" s="11">
        <v>0.04</v>
      </c>
      <c r="K4972" s="9" t="s">
        <v>94</v>
      </c>
      <c r="L4972" s="9" t="s">
        <v>95</v>
      </c>
    </row>
    <row r="4973" spans="1:12" x14ac:dyDescent="0.2">
      <c r="A4973" t="str">
        <f>VLOOKUP(B4973,StateFIPS!A$2:B$52,2)</f>
        <v>Minnesota</v>
      </c>
      <c r="B4973">
        <f t="shared" si="80"/>
        <v>27</v>
      </c>
      <c r="C4973" s="9" t="s">
        <v>1802</v>
      </c>
      <c r="D4973" s="9" t="s">
        <v>93</v>
      </c>
      <c r="E4973" s="9" t="s">
        <v>2793</v>
      </c>
      <c r="F4973" s="9" t="s">
        <v>2794</v>
      </c>
      <c r="G4973" s="10">
        <v>83121</v>
      </c>
      <c r="H4973" s="9" t="s">
        <v>94</v>
      </c>
      <c r="I4973" s="10">
        <v>2317129</v>
      </c>
      <c r="J4973" s="11">
        <v>0.04</v>
      </c>
      <c r="K4973" s="9" t="s">
        <v>94</v>
      </c>
      <c r="L4973" s="9" t="s">
        <v>95</v>
      </c>
    </row>
    <row r="4974" spans="1:12" x14ac:dyDescent="0.2">
      <c r="A4974" t="str">
        <f>VLOOKUP(B4974,StateFIPS!A$2:B$52,2)</f>
        <v>Georgia</v>
      </c>
      <c r="B4974">
        <f t="shared" si="80"/>
        <v>13</v>
      </c>
      <c r="C4974" s="9" t="s">
        <v>1994</v>
      </c>
      <c r="D4974" s="9" t="s">
        <v>93</v>
      </c>
      <c r="E4974" s="9" t="s">
        <v>2793</v>
      </c>
      <c r="F4974" s="9" t="s">
        <v>2794</v>
      </c>
      <c r="G4974" s="10">
        <v>95320</v>
      </c>
      <c r="H4974" s="9" t="s">
        <v>94</v>
      </c>
      <c r="I4974" s="10">
        <v>2657204</v>
      </c>
      <c r="J4974" s="11">
        <v>0.04</v>
      </c>
      <c r="K4974" s="9" t="s">
        <v>94</v>
      </c>
      <c r="L4974" s="9" t="s">
        <v>95</v>
      </c>
    </row>
    <row r="4975" spans="1:12" x14ac:dyDescent="0.2">
      <c r="A4975" t="str">
        <f>VLOOKUP(B4975,StateFIPS!A$2:B$52,2)</f>
        <v>Indiana</v>
      </c>
      <c r="B4975">
        <f t="shared" si="80"/>
        <v>18</v>
      </c>
      <c r="C4975" s="9" t="s">
        <v>695</v>
      </c>
      <c r="D4975" s="9" t="s">
        <v>93</v>
      </c>
      <c r="E4975" s="9" t="s">
        <v>2793</v>
      </c>
      <c r="F4975" s="9" t="s">
        <v>2794</v>
      </c>
      <c r="G4975" s="10">
        <v>5203</v>
      </c>
      <c r="H4975" s="9" t="s">
        <v>94</v>
      </c>
      <c r="I4975" s="10">
        <v>145044</v>
      </c>
      <c r="J4975" s="11">
        <v>0.04</v>
      </c>
      <c r="K4975" s="9" t="s">
        <v>94</v>
      </c>
      <c r="L4975" s="9" t="s">
        <v>95</v>
      </c>
    </row>
    <row r="4976" spans="1:12" x14ac:dyDescent="0.2">
      <c r="A4976" t="str">
        <f>VLOOKUP(B4976,StateFIPS!A$2:B$52,2)</f>
        <v>Indiana</v>
      </c>
      <c r="B4976">
        <f t="shared" si="80"/>
        <v>18</v>
      </c>
      <c r="C4976" s="9" t="s">
        <v>682</v>
      </c>
      <c r="D4976" s="9" t="s">
        <v>93</v>
      </c>
      <c r="E4976" s="9" t="s">
        <v>2793</v>
      </c>
      <c r="F4976" s="9" t="s">
        <v>2794</v>
      </c>
      <c r="G4976" s="10">
        <v>5203</v>
      </c>
      <c r="H4976" s="9" t="s">
        <v>94</v>
      </c>
      <c r="I4976" s="10">
        <v>145044</v>
      </c>
      <c r="J4976" s="11">
        <v>0.04</v>
      </c>
      <c r="K4976" s="9" t="s">
        <v>94</v>
      </c>
      <c r="L4976" s="9" t="s">
        <v>95</v>
      </c>
    </row>
    <row r="4977" spans="1:12" x14ac:dyDescent="0.2">
      <c r="A4977" t="str">
        <f>VLOOKUP(B4977,StateFIPS!A$2:B$52,2)</f>
        <v>Texas</v>
      </c>
      <c r="B4977">
        <f t="shared" si="80"/>
        <v>48</v>
      </c>
      <c r="C4977" s="9" t="s">
        <v>2503</v>
      </c>
      <c r="D4977" s="9" t="s">
        <v>93</v>
      </c>
      <c r="E4977" s="9" t="s">
        <v>2793</v>
      </c>
      <c r="F4977" s="9" t="s">
        <v>2794</v>
      </c>
      <c r="G4977" s="10">
        <v>2191</v>
      </c>
      <c r="H4977" s="9" t="s">
        <v>94</v>
      </c>
      <c r="I4977" s="10">
        <v>61077</v>
      </c>
      <c r="J4977" s="11">
        <v>0.04</v>
      </c>
      <c r="K4977" s="9" t="s">
        <v>94</v>
      </c>
      <c r="L4977" s="9" t="s">
        <v>95</v>
      </c>
    </row>
    <row r="4978" spans="1:12" x14ac:dyDescent="0.2">
      <c r="A4978" t="str">
        <f>VLOOKUP(B4978,StateFIPS!A$2:B$52,2)</f>
        <v>Texas</v>
      </c>
      <c r="B4978">
        <f t="shared" si="80"/>
        <v>48</v>
      </c>
      <c r="C4978" s="9" t="s">
        <v>871</v>
      </c>
      <c r="D4978" s="9" t="s">
        <v>93</v>
      </c>
      <c r="E4978" s="9" t="s">
        <v>2793</v>
      </c>
      <c r="F4978" s="9" t="s">
        <v>2794</v>
      </c>
      <c r="G4978" s="10">
        <v>2191</v>
      </c>
      <c r="H4978" s="9" t="s">
        <v>94</v>
      </c>
      <c r="I4978" s="10">
        <v>61077</v>
      </c>
      <c r="J4978" s="11">
        <v>0.04</v>
      </c>
      <c r="K4978" s="9" t="s">
        <v>94</v>
      </c>
      <c r="L4978" s="9" t="s">
        <v>95</v>
      </c>
    </row>
    <row r="4979" spans="1:12" x14ac:dyDescent="0.2">
      <c r="A4979" t="str">
        <f>VLOOKUP(B4979,StateFIPS!A$2:B$52,2)</f>
        <v>Iowa</v>
      </c>
      <c r="B4979">
        <f t="shared" si="80"/>
        <v>19</v>
      </c>
      <c r="C4979" s="9" t="s">
        <v>275</v>
      </c>
      <c r="D4979" s="9" t="s">
        <v>93</v>
      </c>
      <c r="E4979" s="9" t="s">
        <v>2793</v>
      </c>
      <c r="F4979" s="9" t="s">
        <v>2794</v>
      </c>
      <c r="G4979" s="10">
        <v>1119</v>
      </c>
      <c r="H4979" s="9" t="s">
        <v>94</v>
      </c>
      <c r="I4979" s="10">
        <v>31195</v>
      </c>
      <c r="J4979" s="11">
        <v>0.04</v>
      </c>
      <c r="K4979" s="9" t="s">
        <v>94</v>
      </c>
      <c r="L4979" s="9" t="s">
        <v>95</v>
      </c>
    </row>
    <row r="4980" spans="1:12" x14ac:dyDescent="0.2">
      <c r="A4980" t="str">
        <f>VLOOKUP(B4980,StateFIPS!A$2:B$52,2)</f>
        <v>Minnesota</v>
      </c>
      <c r="B4980">
        <f t="shared" si="80"/>
        <v>27</v>
      </c>
      <c r="C4980" s="9" t="s">
        <v>1707</v>
      </c>
      <c r="D4980" s="9" t="s">
        <v>93</v>
      </c>
      <c r="E4980" s="9" t="s">
        <v>2793</v>
      </c>
      <c r="F4980" s="9" t="s">
        <v>2794</v>
      </c>
      <c r="G4980" s="10">
        <v>70</v>
      </c>
      <c r="H4980" s="9" t="s">
        <v>94</v>
      </c>
      <c r="I4980" s="10">
        <v>1962</v>
      </c>
      <c r="J4980" s="11">
        <v>0.04</v>
      </c>
      <c r="K4980" s="9" t="s">
        <v>94</v>
      </c>
      <c r="L4980" s="9" t="s">
        <v>95</v>
      </c>
    </row>
    <row r="4981" spans="1:12" x14ac:dyDescent="0.2">
      <c r="A4981" t="str">
        <f>VLOOKUP(B4981,StateFIPS!A$2:B$52,2)</f>
        <v>Virginia</v>
      </c>
      <c r="B4981">
        <f t="shared" si="80"/>
        <v>51</v>
      </c>
      <c r="C4981" s="9" t="s">
        <v>1109</v>
      </c>
      <c r="D4981" s="9" t="s">
        <v>93</v>
      </c>
      <c r="E4981" s="9" t="s">
        <v>2793</v>
      </c>
      <c r="F4981" s="9" t="s">
        <v>2794</v>
      </c>
      <c r="G4981" s="10">
        <v>19357</v>
      </c>
      <c r="H4981" s="9" t="s">
        <v>94</v>
      </c>
      <c r="I4981" s="10">
        <v>539613</v>
      </c>
      <c r="J4981" s="11">
        <v>0.04</v>
      </c>
      <c r="K4981" s="9" t="s">
        <v>94</v>
      </c>
      <c r="L4981" s="9" t="s">
        <v>95</v>
      </c>
    </row>
    <row r="4982" spans="1:12" x14ac:dyDescent="0.2">
      <c r="A4982" t="str">
        <f>VLOOKUP(B4982,StateFIPS!A$2:B$52,2)</f>
        <v>Indiana</v>
      </c>
      <c r="B4982">
        <f t="shared" si="80"/>
        <v>18</v>
      </c>
      <c r="C4982" s="9" t="s">
        <v>2270</v>
      </c>
      <c r="D4982" s="9" t="s">
        <v>93</v>
      </c>
      <c r="E4982" s="9" t="s">
        <v>2793</v>
      </c>
      <c r="F4982" s="9" t="s">
        <v>2794</v>
      </c>
      <c r="G4982" s="10">
        <v>5203</v>
      </c>
      <c r="H4982" s="9" t="s">
        <v>94</v>
      </c>
      <c r="I4982" s="10">
        <v>145044</v>
      </c>
      <c r="J4982" s="11">
        <v>0.04</v>
      </c>
      <c r="K4982" s="9" t="s">
        <v>94</v>
      </c>
      <c r="L4982" s="9" t="s">
        <v>95</v>
      </c>
    </row>
    <row r="4983" spans="1:12" x14ac:dyDescent="0.2">
      <c r="A4983" t="str">
        <f>VLOOKUP(B4983,StateFIPS!A$2:B$52,2)</f>
        <v>Minnesota</v>
      </c>
      <c r="B4983">
        <f t="shared" si="80"/>
        <v>27</v>
      </c>
      <c r="C4983" s="9" t="s">
        <v>1732</v>
      </c>
      <c r="D4983" s="9" t="s">
        <v>93</v>
      </c>
      <c r="E4983" s="9" t="s">
        <v>2793</v>
      </c>
      <c r="F4983" s="9" t="s">
        <v>2794</v>
      </c>
      <c r="G4983" s="10">
        <v>39</v>
      </c>
      <c r="H4983" s="9" t="s">
        <v>94</v>
      </c>
      <c r="I4983" s="10">
        <v>1095</v>
      </c>
      <c r="J4983" s="11">
        <v>0.04</v>
      </c>
      <c r="K4983" s="9" t="s">
        <v>94</v>
      </c>
      <c r="L4983" s="9" t="s">
        <v>95</v>
      </c>
    </row>
    <row r="4984" spans="1:12" x14ac:dyDescent="0.2">
      <c r="A4984" t="str">
        <f>VLOOKUP(B4984,StateFIPS!A$2:B$52,2)</f>
        <v>Indiana</v>
      </c>
      <c r="B4984">
        <f t="shared" si="80"/>
        <v>18</v>
      </c>
      <c r="C4984" s="9" t="s">
        <v>2259</v>
      </c>
      <c r="D4984" s="9" t="s">
        <v>93</v>
      </c>
      <c r="E4984" s="9" t="s">
        <v>2793</v>
      </c>
      <c r="F4984" s="9" t="s">
        <v>2794</v>
      </c>
      <c r="G4984" s="10">
        <v>5203</v>
      </c>
      <c r="H4984" s="9" t="s">
        <v>94</v>
      </c>
      <c r="I4984" s="10">
        <v>145044</v>
      </c>
      <c r="J4984" s="11">
        <v>0.04</v>
      </c>
      <c r="K4984" s="9" t="s">
        <v>94</v>
      </c>
      <c r="L4984" s="9" t="s">
        <v>95</v>
      </c>
    </row>
    <row r="4985" spans="1:12" x14ac:dyDescent="0.2">
      <c r="A4985" t="str">
        <f>VLOOKUP(B4985,StateFIPS!A$2:B$52,2)</f>
        <v>Iowa</v>
      </c>
      <c r="B4985">
        <f t="shared" si="80"/>
        <v>19</v>
      </c>
      <c r="C4985" s="9" t="s">
        <v>273</v>
      </c>
      <c r="D4985" s="9" t="s">
        <v>93</v>
      </c>
      <c r="E4985" s="9" t="s">
        <v>2793</v>
      </c>
      <c r="F4985" s="9" t="s">
        <v>2794</v>
      </c>
      <c r="G4985" s="10">
        <v>27947</v>
      </c>
      <c r="H4985" s="9" t="s">
        <v>94</v>
      </c>
      <c r="I4985" s="10">
        <v>779075</v>
      </c>
      <c r="J4985" s="11">
        <v>0.04</v>
      </c>
      <c r="K4985" s="9" t="s">
        <v>94</v>
      </c>
      <c r="L4985" s="9" t="s">
        <v>95</v>
      </c>
    </row>
    <row r="4986" spans="1:12" x14ac:dyDescent="0.2">
      <c r="A4986" t="str">
        <f>VLOOKUP(B4986,StateFIPS!A$2:B$52,2)</f>
        <v>Minnesota</v>
      </c>
      <c r="B4986">
        <f t="shared" si="80"/>
        <v>27</v>
      </c>
      <c r="C4986" s="9" t="s">
        <v>1763</v>
      </c>
      <c r="D4986" s="9" t="s">
        <v>93</v>
      </c>
      <c r="E4986" s="9" t="s">
        <v>2793</v>
      </c>
      <c r="F4986" s="9" t="s">
        <v>2794</v>
      </c>
      <c r="G4986" s="10">
        <v>1182</v>
      </c>
      <c r="H4986" s="9" t="s">
        <v>94</v>
      </c>
      <c r="I4986" s="10">
        <v>32945</v>
      </c>
      <c r="J4986" s="11">
        <v>0.04</v>
      </c>
      <c r="K4986" s="9" t="s">
        <v>94</v>
      </c>
      <c r="L4986" s="9" t="s">
        <v>95</v>
      </c>
    </row>
    <row r="4987" spans="1:12" x14ac:dyDescent="0.2">
      <c r="A4987" t="str">
        <f>VLOOKUP(B4987,StateFIPS!A$2:B$52,2)</f>
        <v>Minnesota</v>
      </c>
      <c r="B4987">
        <f t="shared" si="80"/>
        <v>27</v>
      </c>
      <c r="C4987" s="9" t="s">
        <v>1799</v>
      </c>
      <c r="D4987" s="9" t="s">
        <v>93</v>
      </c>
      <c r="E4987" s="9" t="s">
        <v>2793</v>
      </c>
      <c r="F4987" s="9" t="s">
        <v>2794</v>
      </c>
      <c r="G4987" s="10">
        <v>1182</v>
      </c>
      <c r="H4987" s="9" t="s">
        <v>94</v>
      </c>
      <c r="I4987" s="10">
        <v>32945</v>
      </c>
      <c r="J4987" s="11">
        <v>0.04</v>
      </c>
      <c r="K4987" s="9" t="s">
        <v>94</v>
      </c>
      <c r="L4987" s="9" t="s">
        <v>95</v>
      </c>
    </row>
    <row r="4988" spans="1:12" x14ac:dyDescent="0.2">
      <c r="A4988" t="str">
        <f>VLOOKUP(B4988,StateFIPS!A$2:B$52,2)</f>
        <v>Virginia</v>
      </c>
      <c r="B4988">
        <f t="shared" si="80"/>
        <v>51</v>
      </c>
      <c r="C4988" s="9" t="s">
        <v>1031</v>
      </c>
      <c r="D4988" s="9" t="s">
        <v>93</v>
      </c>
      <c r="E4988" s="9" t="s">
        <v>2793</v>
      </c>
      <c r="F4988" s="9" t="s">
        <v>2794</v>
      </c>
      <c r="G4988" s="10">
        <v>1348</v>
      </c>
      <c r="H4988" s="9" t="s">
        <v>94</v>
      </c>
      <c r="I4988" s="10">
        <v>37574</v>
      </c>
      <c r="J4988" s="11">
        <v>0.04</v>
      </c>
      <c r="K4988" s="9" t="s">
        <v>94</v>
      </c>
      <c r="L4988" s="9" t="s">
        <v>95</v>
      </c>
    </row>
    <row r="4989" spans="1:12" x14ac:dyDescent="0.2">
      <c r="A4989" t="str">
        <f>VLOOKUP(B4989,StateFIPS!A$2:B$52,2)</f>
        <v>Indiana</v>
      </c>
      <c r="B4989">
        <f t="shared" si="80"/>
        <v>18</v>
      </c>
      <c r="C4989" s="9" t="s">
        <v>2235</v>
      </c>
      <c r="D4989" s="9" t="s">
        <v>93</v>
      </c>
      <c r="E4989" s="9" t="s">
        <v>2793</v>
      </c>
      <c r="F4989" s="9" t="s">
        <v>2794</v>
      </c>
      <c r="G4989" s="10">
        <v>52</v>
      </c>
      <c r="H4989" s="9" t="s">
        <v>94</v>
      </c>
      <c r="I4989" s="10">
        <v>1449</v>
      </c>
      <c r="J4989" s="11">
        <v>0.04</v>
      </c>
      <c r="K4989" s="9" t="s">
        <v>94</v>
      </c>
      <c r="L4989" s="9" t="s">
        <v>95</v>
      </c>
    </row>
    <row r="4990" spans="1:12" x14ac:dyDescent="0.2">
      <c r="A4990" t="str">
        <f>VLOOKUP(B4990,StateFIPS!A$2:B$52,2)</f>
        <v>Iowa</v>
      </c>
      <c r="B4990">
        <f t="shared" si="80"/>
        <v>19</v>
      </c>
      <c r="C4990" s="9" t="s">
        <v>248</v>
      </c>
      <c r="D4990" s="9" t="s">
        <v>93</v>
      </c>
      <c r="E4990" s="9" t="s">
        <v>2793</v>
      </c>
      <c r="F4990" s="9" t="s">
        <v>2794</v>
      </c>
      <c r="G4990" s="10">
        <v>964</v>
      </c>
      <c r="H4990" s="9" t="s">
        <v>94</v>
      </c>
      <c r="I4990" s="10">
        <v>26874</v>
      </c>
      <c r="J4990" s="11">
        <v>0.04</v>
      </c>
      <c r="K4990" s="9" t="s">
        <v>94</v>
      </c>
      <c r="L4990" s="9" t="s">
        <v>95</v>
      </c>
    </row>
    <row r="4991" spans="1:12" x14ac:dyDescent="0.2">
      <c r="A4991" t="str">
        <f>VLOOKUP(B4991,StateFIPS!A$2:B$52,2)</f>
        <v>Minnesota</v>
      </c>
      <c r="B4991">
        <f t="shared" si="80"/>
        <v>27</v>
      </c>
      <c r="C4991" s="9" t="s">
        <v>1738</v>
      </c>
      <c r="D4991" s="9" t="s">
        <v>93</v>
      </c>
      <c r="E4991" s="9" t="s">
        <v>2793</v>
      </c>
      <c r="F4991" s="9" t="s">
        <v>2794</v>
      </c>
      <c r="G4991" s="10">
        <v>93</v>
      </c>
      <c r="H4991" s="9" t="s">
        <v>94</v>
      </c>
      <c r="I4991" s="10">
        <v>2602</v>
      </c>
      <c r="J4991" s="11">
        <v>0.04</v>
      </c>
      <c r="K4991" s="9" t="s">
        <v>94</v>
      </c>
      <c r="L4991" s="9" t="s">
        <v>95</v>
      </c>
    </row>
    <row r="4992" spans="1:12" x14ac:dyDescent="0.2">
      <c r="A4992" t="str">
        <f>VLOOKUP(B4992,StateFIPS!A$2:B$52,2)</f>
        <v>Texas</v>
      </c>
      <c r="B4992">
        <f t="shared" si="80"/>
        <v>48</v>
      </c>
      <c r="C4992" s="9" t="s">
        <v>889</v>
      </c>
      <c r="D4992" s="9" t="s">
        <v>93</v>
      </c>
      <c r="E4992" s="9" t="s">
        <v>2793</v>
      </c>
      <c r="F4992" s="9" t="s">
        <v>2794</v>
      </c>
      <c r="G4992" s="10">
        <v>2191</v>
      </c>
      <c r="H4992" s="9" t="s">
        <v>94</v>
      </c>
      <c r="I4992" s="10">
        <v>61077</v>
      </c>
      <c r="J4992" s="11">
        <v>0.04</v>
      </c>
      <c r="K4992" s="9" t="s">
        <v>94</v>
      </c>
      <c r="L4992" s="9" t="s">
        <v>95</v>
      </c>
    </row>
    <row r="4993" spans="1:12" x14ac:dyDescent="0.2">
      <c r="A4993" t="str">
        <f>VLOOKUP(B4993,StateFIPS!A$2:B$52,2)</f>
        <v>Georgia</v>
      </c>
      <c r="B4993">
        <f t="shared" si="80"/>
        <v>13</v>
      </c>
      <c r="C4993" s="9" t="s">
        <v>791</v>
      </c>
      <c r="D4993" s="9" t="s">
        <v>93</v>
      </c>
      <c r="E4993" s="9" t="s">
        <v>2793</v>
      </c>
      <c r="F4993" s="9" t="s">
        <v>2794</v>
      </c>
      <c r="G4993" s="10">
        <v>5158</v>
      </c>
      <c r="H4993" s="9" t="s">
        <v>94</v>
      </c>
      <c r="I4993" s="10">
        <v>143776</v>
      </c>
      <c r="J4993" s="11">
        <v>0.04</v>
      </c>
      <c r="K4993" s="9" t="s">
        <v>94</v>
      </c>
      <c r="L4993" s="9" t="s">
        <v>95</v>
      </c>
    </row>
    <row r="4994" spans="1:12" x14ac:dyDescent="0.2">
      <c r="A4994" t="str">
        <f>VLOOKUP(B4994,StateFIPS!A$2:B$52,2)</f>
        <v>Alabama</v>
      </c>
      <c r="B4994">
        <f t="shared" si="80"/>
        <v>1</v>
      </c>
      <c r="C4994" s="9" t="s">
        <v>106</v>
      </c>
      <c r="D4994" s="9" t="s">
        <v>93</v>
      </c>
      <c r="E4994" s="9" t="s">
        <v>2793</v>
      </c>
      <c r="F4994" s="9" t="s">
        <v>2794</v>
      </c>
      <c r="G4994" s="10">
        <v>95748</v>
      </c>
      <c r="H4994" s="9" t="s">
        <v>94</v>
      </c>
      <c r="I4994" s="10">
        <v>2669136</v>
      </c>
      <c r="J4994" s="11">
        <v>0.04</v>
      </c>
      <c r="K4994" s="9" t="s">
        <v>94</v>
      </c>
      <c r="L4994" s="9" t="s">
        <v>95</v>
      </c>
    </row>
    <row r="4995" spans="1:12" x14ac:dyDescent="0.2">
      <c r="A4995" t="str">
        <f>VLOOKUP(B4995,StateFIPS!A$2:B$52,2)</f>
        <v>Indiana</v>
      </c>
      <c r="B4995">
        <f t="shared" ref="B4995:B5058" si="81">VALUE(LEFT(C4995,2))</f>
        <v>18</v>
      </c>
      <c r="C4995" s="9" t="s">
        <v>2006</v>
      </c>
      <c r="D4995" s="9" t="s">
        <v>93</v>
      </c>
      <c r="E4995" s="9" t="s">
        <v>2793</v>
      </c>
      <c r="F4995" s="9" t="s">
        <v>2794</v>
      </c>
      <c r="G4995" s="10">
        <v>5203</v>
      </c>
      <c r="H4995" s="9" t="s">
        <v>94</v>
      </c>
      <c r="I4995" s="10">
        <v>145044</v>
      </c>
      <c r="J4995" s="11">
        <v>0.04</v>
      </c>
      <c r="K4995" s="9" t="s">
        <v>94</v>
      </c>
      <c r="L4995" s="9" t="s">
        <v>95</v>
      </c>
    </row>
    <row r="4996" spans="1:12" x14ac:dyDescent="0.2">
      <c r="A4996" t="str">
        <f>VLOOKUP(B4996,StateFIPS!A$2:B$52,2)</f>
        <v>Iowa</v>
      </c>
      <c r="B4996">
        <f t="shared" si="81"/>
        <v>19</v>
      </c>
      <c r="C4996" s="9" t="s">
        <v>221</v>
      </c>
      <c r="D4996" s="9" t="s">
        <v>93</v>
      </c>
      <c r="E4996" s="9" t="s">
        <v>2793</v>
      </c>
      <c r="F4996" s="9" t="s">
        <v>2794</v>
      </c>
      <c r="G4996" s="10">
        <v>27947</v>
      </c>
      <c r="H4996" s="9" t="s">
        <v>94</v>
      </c>
      <c r="I4996" s="10">
        <v>779075</v>
      </c>
      <c r="J4996" s="11">
        <v>0.04</v>
      </c>
      <c r="K4996" s="9" t="s">
        <v>94</v>
      </c>
      <c r="L4996" s="9" t="s">
        <v>95</v>
      </c>
    </row>
    <row r="4997" spans="1:12" x14ac:dyDescent="0.2">
      <c r="A4997" t="str">
        <f>VLOOKUP(B4997,StateFIPS!A$2:B$52,2)</f>
        <v>Minnesota</v>
      </c>
      <c r="B4997">
        <f t="shared" si="81"/>
        <v>27</v>
      </c>
      <c r="C4997" s="9" t="s">
        <v>1719</v>
      </c>
      <c r="D4997" s="9" t="s">
        <v>93</v>
      </c>
      <c r="E4997" s="9" t="s">
        <v>2793</v>
      </c>
      <c r="F4997" s="9" t="s">
        <v>2794</v>
      </c>
      <c r="G4997" s="10">
        <v>1182</v>
      </c>
      <c r="H4997" s="9" t="s">
        <v>94</v>
      </c>
      <c r="I4997" s="10">
        <v>32945</v>
      </c>
      <c r="J4997" s="11">
        <v>0.04</v>
      </c>
      <c r="K4997" s="9" t="s">
        <v>94</v>
      </c>
      <c r="L4997" s="9" t="s">
        <v>95</v>
      </c>
    </row>
    <row r="4998" spans="1:12" x14ac:dyDescent="0.2">
      <c r="A4998" t="str">
        <f>VLOOKUP(B4998,StateFIPS!A$2:B$52,2)</f>
        <v>Iowa</v>
      </c>
      <c r="B4998">
        <f t="shared" si="81"/>
        <v>19</v>
      </c>
      <c r="C4998" s="9" t="s">
        <v>1673</v>
      </c>
      <c r="D4998" s="9" t="s">
        <v>93</v>
      </c>
      <c r="E4998" s="9" t="s">
        <v>2793</v>
      </c>
      <c r="F4998" s="9" t="s">
        <v>2794</v>
      </c>
      <c r="G4998" s="10">
        <v>310</v>
      </c>
      <c r="H4998" s="9" t="s">
        <v>94</v>
      </c>
      <c r="I4998" s="10">
        <v>8642</v>
      </c>
      <c r="J4998" s="11">
        <v>0.04</v>
      </c>
      <c r="K4998" s="9" t="s">
        <v>94</v>
      </c>
      <c r="L4998" s="9" t="s">
        <v>95</v>
      </c>
    </row>
    <row r="4999" spans="1:12" x14ac:dyDescent="0.2">
      <c r="A4999" t="str">
        <f>VLOOKUP(B4999,StateFIPS!A$2:B$52,2)</f>
        <v>Virginia</v>
      </c>
      <c r="B4999">
        <f t="shared" si="81"/>
        <v>51</v>
      </c>
      <c r="C4999" s="9" t="s">
        <v>2656</v>
      </c>
      <c r="D4999" s="9" t="s">
        <v>93</v>
      </c>
      <c r="E4999" s="9" t="s">
        <v>2793</v>
      </c>
      <c r="F4999" s="9" t="s">
        <v>2794</v>
      </c>
      <c r="G4999" s="10">
        <v>1348</v>
      </c>
      <c r="H4999" s="9" t="s">
        <v>94</v>
      </c>
      <c r="I4999" s="10">
        <v>37574</v>
      </c>
      <c r="J4999" s="11">
        <v>0.04</v>
      </c>
      <c r="K4999" s="9" t="s">
        <v>94</v>
      </c>
      <c r="L4999" s="9" t="s">
        <v>95</v>
      </c>
    </row>
    <row r="5000" spans="1:12" x14ac:dyDescent="0.2">
      <c r="A5000" t="str">
        <f>VLOOKUP(B5000,StateFIPS!A$2:B$52,2)</f>
        <v>Minnesota</v>
      </c>
      <c r="B5000">
        <f t="shared" si="81"/>
        <v>27</v>
      </c>
      <c r="C5000" s="9" t="s">
        <v>1897</v>
      </c>
      <c r="D5000" s="9" t="s">
        <v>93</v>
      </c>
      <c r="E5000" s="9" t="s">
        <v>2793</v>
      </c>
      <c r="F5000" s="9" t="s">
        <v>2794</v>
      </c>
      <c r="G5000" s="10">
        <v>28</v>
      </c>
      <c r="H5000" s="9" t="s">
        <v>94</v>
      </c>
      <c r="I5000" s="10">
        <v>788</v>
      </c>
      <c r="J5000" s="11">
        <v>0.04</v>
      </c>
      <c r="K5000" s="9" t="s">
        <v>94</v>
      </c>
      <c r="L5000" s="9" t="s">
        <v>95</v>
      </c>
    </row>
    <row r="5001" spans="1:12" x14ac:dyDescent="0.2">
      <c r="A5001" t="str">
        <f>VLOOKUP(B5001,StateFIPS!A$2:B$52,2)</f>
        <v>Indiana</v>
      </c>
      <c r="B5001">
        <f t="shared" si="81"/>
        <v>18</v>
      </c>
      <c r="C5001" s="9" t="s">
        <v>1618</v>
      </c>
      <c r="D5001" s="9" t="s">
        <v>93</v>
      </c>
      <c r="E5001" s="9" t="s">
        <v>2793</v>
      </c>
      <c r="F5001" s="9" t="s">
        <v>2794</v>
      </c>
      <c r="G5001" s="10">
        <v>54</v>
      </c>
      <c r="H5001" s="9" t="s">
        <v>94</v>
      </c>
      <c r="I5001" s="10">
        <v>1507</v>
      </c>
      <c r="J5001" s="11">
        <v>0.04</v>
      </c>
      <c r="K5001" s="9" t="s">
        <v>94</v>
      </c>
      <c r="L5001" s="9" t="s">
        <v>95</v>
      </c>
    </row>
    <row r="5002" spans="1:12" x14ac:dyDescent="0.2">
      <c r="A5002" t="str">
        <f>VLOOKUP(B5002,StateFIPS!A$2:B$52,2)</f>
        <v>Iowa</v>
      </c>
      <c r="B5002">
        <f t="shared" si="81"/>
        <v>19</v>
      </c>
      <c r="C5002" s="9" t="s">
        <v>1672</v>
      </c>
      <c r="D5002" s="9" t="s">
        <v>93</v>
      </c>
      <c r="E5002" s="9" t="s">
        <v>2793</v>
      </c>
      <c r="F5002" s="9" t="s">
        <v>2794</v>
      </c>
      <c r="G5002" s="10">
        <v>68</v>
      </c>
      <c r="H5002" s="9" t="s">
        <v>94</v>
      </c>
      <c r="I5002" s="10">
        <v>1897</v>
      </c>
      <c r="J5002" s="11">
        <v>0.04</v>
      </c>
      <c r="K5002" s="9" t="s">
        <v>94</v>
      </c>
      <c r="L5002" s="9" t="s">
        <v>95</v>
      </c>
    </row>
    <row r="5003" spans="1:12" x14ac:dyDescent="0.2">
      <c r="A5003" t="str">
        <f>VLOOKUP(B5003,StateFIPS!A$2:B$52,2)</f>
        <v>Alabama</v>
      </c>
      <c r="B5003">
        <f t="shared" si="81"/>
        <v>1</v>
      </c>
      <c r="C5003" s="9" t="s">
        <v>107</v>
      </c>
      <c r="D5003" s="9" t="s">
        <v>93</v>
      </c>
      <c r="E5003" s="9" t="s">
        <v>2793</v>
      </c>
      <c r="F5003" s="9" t="s">
        <v>2794</v>
      </c>
      <c r="G5003" s="10">
        <v>1434</v>
      </c>
      <c r="H5003" s="9" t="s">
        <v>94</v>
      </c>
      <c r="I5003" s="10">
        <v>39966</v>
      </c>
      <c r="J5003" s="11">
        <v>0.04</v>
      </c>
      <c r="K5003" s="9" t="s">
        <v>94</v>
      </c>
      <c r="L5003" s="9" t="s">
        <v>95</v>
      </c>
    </row>
    <row r="5004" spans="1:12" x14ac:dyDescent="0.2">
      <c r="A5004" t="str">
        <f>VLOOKUP(B5004,StateFIPS!A$2:B$52,2)</f>
        <v>Minnesota</v>
      </c>
      <c r="B5004">
        <f t="shared" si="81"/>
        <v>27</v>
      </c>
      <c r="C5004" s="9" t="s">
        <v>1894</v>
      </c>
      <c r="D5004" s="9" t="s">
        <v>93</v>
      </c>
      <c r="E5004" s="9" t="s">
        <v>2793</v>
      </c>
      <c r="F5004" s="9" t="s">
        <v>2794</v>
      </c>
      <c r="G5004" s="10">
        <v>15</v>
      </c>
      <c r="H5004" s="9" t="s">
        <v>94</v>
      </c>
      <c r="I5004" s="10">
        <v>420</v>
      </c>
      <c r="J5004" s="11">
        <v>0.04</v>
      </c>
      <c r="K5004" s="9" t="s">
        <v>94</v>
      </c>
      <c r="L5004" s="9" t="s">
        <v>95</v>
      </c>
    </row>
    <row r="5005" spans="1:12" x14ac:dyDescent="0.2">
      <c r="A5005" t="str">
        <f>VLOOKUP(B5005,StateFIPS!A$2:B$52,2)</f>
        <v>Texas</v>
      </c>
      <c r="B5005">
        <f t="shared" si="81"/>
        <v>48</v>
      </c>
      <c r="C5005" s="9" t="s">
        <v>2475</v>
      </c>
      <c r="D5005" s="9" t="s">
        <v>93</v>
      </c>
      <c r="E5005" s="9" t="s">
        <v>2793</v>
      </c>
      <c r="F5005" s="9" t="s">
        <v>2794</v>
      </c>
      <c r="G5005" s="10">
        <v>2191</v>
      </c>
      <c r="H5005" s="9" t="s">
        <v>94</v>
      </c>
      <c r="I5005" s="10">
        <v>61077</v>
      </c>
      <c r="J5005" s="11">
        <v>0.04</v>
      </c>
      <c r="K5005" s="9" t="s">
        <v>94</v>
      </c>
      <c r="L5005" s="9" t="s">
        <v>95</v>
      </c>
    </row>
    <row r="5006" spans="1:12" x14ac:dyDescent="0.2">
      <c r="A5006" t="str">
        <f>VLOOKUP(B5006,StateFIPS!A$2:B$52,2)</f>
        <v>Georgia</v>
      </c>
      <c r="B5006">
        <f t="shared" si="81"/>
        <v>13</v>
      </c>
      <c r="C5006" s="9" t="s">
        <v>1987</v>
      </c>
      <c r="D5006" s="9" t="s">
        <v>93</v>
      </c>
      <c r="E5006" s="9" t="s">
        <v>2793</v>
      </c>
      <c r="F5006" s="9" t="s">
        <v>2794</v>
      </c>
      <c r="G5006" s="10">
        <v>63305</v>
      </c>
      <c r="H5006" s="9" t="s">
        <v>94</v>
      </c>
      <c r="I5006" s="10">
        <v>1764736</v>
      </c>
      <c r="J5006" s="11">
        <v>0.04</v>
      </c>
      <c r="K5006" s="9" t="s">
        <v>94</v>
      </c>
      <c r="L5006" s="9" t="s">
        <v>95</v>
      </c>
    </row>
    <row r="5007" spans="1:12" x14ac:dyDescent="0.2">
      <c r="A5007" t="str">
        <f>VLOOKUP(B5007,StateFIPS!A$2:B$52,2)</f>
        <v>Iowa</v>
      </c>
      <c r="B5007">
        <f t="shared" si="81"/>
        <v>19</v>
      </c>
      <c r="C5007" s="9" t="s">
        <v>1670</v>
      </c>
      <c r="D5007" s="9" t="s">
        <v>93</v>
      </c>
      <c r="E5007" s="9" t="s">
        <v>2793</v>
      </c>
      <c r="F5007" s="9" t="s">
        <v>2794</v>
      </c>
      <c r="G5007" s="10">
        <v>2018</v>
      </c>
      <c r="H5007" s="9" t="s">
        <v>94</v>
      </c>
      <c r="I5007" s="10">
        <v>56250</v>
      </c>
      <c r="J5007" s="11">
        <v>0.04</v>
      </c>
      <c r="K5007" s="9" t="s">
        <v>94</v>
      </c>
      <c r="L5007" s="9" t="s">
        <v>95</v>
      </c>
    </row>
    <row r="5008" spans="1:12" x14ac:dyDescent="0.2">
      <c r="A5008" t="str">
        <f>VLOOKUP(B5008,StateFIPS!A$2:B$52,2)</f>
        <v>Minnesota</v>
      </c>
      <c r="B5008">
        <f t="shared" si="81"/>
        <v>27</v>
      </c>
      <c r="C5008" s="9" t="s">
        <v>1893</v>
      </c>
      <c r="D5008" s="9" t="s">
        <v>93</v>
      </c>
      <c r="E5008" s="9" t="s">
        <v>2793</v>
      </c>
      <c r="F5008" s="9" t="s">
        <v>2794</v>
      </c>
      <c r="G5008" s="10">
        <v>1182</v>
      </c>
      <c r="H5008" s="9" t="s">
        <v>94</v>
      </c>
      <c r="I5008" s="10">
        <v>32945</v>
      </c>
      <c r="J5008" s="11">
        <v>0.04</v>
      </c>
      <c r="K5008" s="9" t="s">
        <v>94</v>
      </c>
      <c r="L5008" s="9" t="s">
        <v>95</v>
      </c>
    </row>
    <row r="5009" spans="1:12" x14ac:dyDescent="0.2">
      <c r="A5009" t="str">
        <f>VLOOKUP(B5009,StateFIPS!A$2:B$52,2)</f>
        <v>Minnesota</v>
      </c>
      <c r="B5009">
        <f t="shared" si="81"/>
        <v>27</v>
      </c>
      <c r="C5009" s="9" t="s">
        <v>1902</v>
      </c>
      <c r="D5009" s="9" t="s">
        <v>93</v>
      </c>
      <c r="E5009" s="9" t="s">
        <v>2793</v>
      </c>
      <c r="F5009" s="9" t="s">
        <v>2794</v>
      </c>
      <c r="G5009" s="10">
        <v>1182</v>
      </c>
      <c r="H5009" s="9" t="s">
        <v>94</v>
      </c>
      <c r="I5009" s="10">
        <v>32945</v>
      </c>
      <c r="J5009" s="11">
        <v>0.04</v>
      </c>
      <c r="K5009" s="9" t="s">
        <v>94</v>
      </c>
      <c r="L5009" s="9" t="s">
        <v>95</v>
      </c>
    </row>
    <row r="5010" spans="1:12" x14ac:dyDescent="0.2">
      <c r="A5010" t="str">
        <f>VLOOKUP(B5010,StateFIPS!A$2:B$52,2)</f>
        <v>Georgia</v>
      </c>
      <c r="B5010">
        <f t="shared" si="81"/>
        <v>13</v>
      </c>
      <c r="C5010" s="9" t="s">
        <v>2722</v>
      </c>
      <c r="D5010" s="9" t="s">
        <v>93</v>
      </c>
      <c r="E5010" s="9" t="s">
        <v>2793</v>
      </c>
      <c r="F5010" s="9" t="s">
        <v>2794</v>
      </c>
      <c r="G5010" s="10">
        <v>20553</v>
      </c>
      <c r="H5010" s="9" t="s">
        <v>94</v>
      </c>
      <c r="I5010" s="10">
        <v>572940</v>
      </c>
      <c r="J5010" s="11">
        <v>0.04</v>
      </c>
      <c r="K5010" s="9" t="s">
        <v>94</v>
      </c>
      <c r="L5010" s="9" t="s">
        <v>95</v>
      </c>
    </row>
    <row r="5011" spans="1:12" x14ac:dyDescent="0.2">
      <c r="A5011" t="str">
        <f>VLOOKUP(B5011,StateFIPS!A$2:B$52,2)</f>
        <v>Virginia</v>
      </c>
      <c r="B5011">
        <f t="shared" si="81"/>
        <v>51</v>
      </c>
      <c r="C5011" s="9" t="s">
        <v>1112</v>
      </c>
      <c r="D5011" s="9" t="s">
        <v>93</v>
      </c>
      <c r="E5011" s="9" t="s">
        <v>2793</v>
      </c>
      <c r="F5011" s="9" t="s">
        <v>2794</v>
      </c>
      <c r="G5011" s="10">
        <v>1348</v>
      </c>
      <c r="H5011" s="9" t="s">
        <v>94</v>
      </c>
      <c r="I5011" s="10">
        <v>37574</v>
      </c>
      <c r="J5011" s="11">
        <v>0.04</v>
      </c>
      <c r="K5011" s="9" t="s">
        <v>94</v>
      </c>
      <c r="L5011" s="9" t="s">
        <v>95</v>
      </c>
    </row>
    <row r="5012" spans="1:12" x14ac:dyDescent="0.2">
      <c r="A5012" t="str">
        <f>VLOOKUP(B5012,StateFIPS!A$2:B$52,2)</f>
        <v>Georgia</v>
      </c>
      <c r="B5012">
        <f t="shared" si="81"/>
        <v>13</v>
      </c>
      <c r="C5012" s="9" t="s">
        <v>1991</v>
      </c>
      <c r="D5012" s="9" t="s">
        <v>93</v>
      </c>
      <c r="E5012" s="9" t="s">
        <v>2793</v>
      </c>
      <c r="F5012" s="9" t="s">
        <v>2794</v>
      </c>
      <c r="G5012" s="10">
        <v>144495</v>
      </c>
      <c r="H5012" s="9" t="s">
        <v>94</v>
      </c>
      <c r="I5012" s="10">
        <v>4028052</v>
      </c>
      <c r="J5012" s="11">
        <v>0.04</v>
      </c>
      <c r="K5012" s="9" t="s">
        <v>94</v>
      </c>
      <c r="L5012" s="9" t="s">
        <v>95</v>
      </c>
    </row>
    <row r="5013" spans="1:12" x14ac:dyDescent="0.2">
      <c r="A5013" t="str">
        <f>VLOOKUP(B5013,StateFIPS!A$2:B$52,2)</f>
        <v>Indiana</v>
      </c>
      <c r="B5013">
        <f t="shared" si="81"/>
        <v>18</v>
      </c>
      <c r="C5013" s="9" t="s">
        <v>2239</v>
      </c>
      <c r="D5013" s="9" t="s">
        <v>93</v>
      </c>
      <c r="E5013" s="9" t="s">
        <v>2793</v>
      </c>
      <c r="F5013" s="9" t="s">
        <v>2794</v>
      </c>
      <c r="G5013" s="10">
        <v>5203</v>
      </c>
      <c r="H5013" s="9" t="s">
        <v>94</v>
      </c>
      <c r="I5013" s="10">
        <v>145044</v>
      </c>
      <c r="J5013" s="11">
        <v>0.04</v>
      </c>
      <c r="K5013" s="9" t="s">
        <v>94</v>
      </c>
      <c r="L5013" s="9" t="s">
        <v>95</v>
      </c>
    </row>
    <row r="5014" spans="1:12" x14ac:dyDescent="0.2">
      <c r="A5014" t="str">
        <f>VLOOKUP(B5014,StateFIPS!A$2:B$52,2)</f>
        <v>Iowa</v>
      </c>
      <c r="B5014">
        <f t="shared" si="81"/>
        <v>19</v>
      </c>
      <c r="C5014" s="9" t="s">
        <v>1508</v>
      </c>
      <c r="D5014" s="9" t="s">
        <v>93</v>
      </c>
      <c r="E5014" s="9" t="s">
        <v>2793</v>
      </c>
      <c r="F5014" s="9" t="s">
        <v>2794</v>
      </c>
      <c r="G5014" s="10">
        <v>853</v>
      </c>
      <c r="H5014" s="9" t="s">
        <v>94</v>
      </c>
      <c r="I5014" s="10">
        <v>23791</v>
      </c>
      <c r="J5014" s="11">
        <v>0.04</v>
      </c>
      <c r="K5014" s="9" t="s">
        <v>94</v>
      </c>
      <c r="L5014" s="9" t="s">
        <v>95</v>
      </c>
    </row>
    <row r="5015" spans="1:12" x14ac:dyDescent="0.2">
      <c r="A5015" t="str">
        <f>VLOOKUP(B5015,StateFIPS!A$2:B$52,2)</f>
        <v>Minnesota</v>
      </c>
      <c r="B5015">
        <f t="shared" si="81"/>
        <v>27</v>
      </c>
      <c r="C5015" s="9" t="s">
        <v>1758</v>
      </c>
      <c r="D5015" s="9" t="s">
        <v>93</v>
      </c>
      <c r="E5015" s="9" t="s">
        <v>2793</v>
      </c>
      <c r="F5015" s="9" t="s">
        <v>2794</v>
      </c>
      <c r="G5015" s="10">
        <v>83</v>
      </c>
      <c r="H5015" s="9" t="s">
        <v>94</v>
      </c>
      <c r="I5015" s="10">
        <v>2310</v>
      </c>
      <c r="J5015" s="11">
        <v>0.04</v>
      </c>
      <c r="K5015" s="9" t="s">
        <v>94</v>
      </c>
      <c r="L5015" s="9" t="s">
        <v>95</v>
      </c>
    </row>
    <row r="5016" spans="1:12" x14ac:dyDescent="0.2">
      <c r="A5016" t="str">
        <f>VLOOKUP(B5016,StateFIPS!A$2:B$52,2)</f>
        <v>Georgia</v>
      </c>
      <c r="B5016">
        <f t="shared" si="81"/>
        <v>13</v>
      </c>
      <c r="C5016" s="9" t="s">
        <v>2749</v>
      </c>
      <c r="D5016" s="9" t="s">
        <v>93</v>
      </c>
      <c r="E5016" s="9" t="s">
        <v>2793</v>
      </c>
      <c r="F5016" s="9" t="s">
        <v>2794</v>
      </c>
      <c r="G5016" s="10">
        <v>5158</v>
      </c>
      <c r="H5016" s="9" t="s">
        <v>94</v>
      </c>
      <c r="I5016" s="10">
        <v>143776</v>
      </c>
      <c r="J5016" s="11">
        <v>0.04</v>
      </c>
      <c r="K5016" s="9" t="s">
        <v>94</v>
      </c>
      <c r="L5016" s="9" t="s">
        <v>95</v>
      </c>
    </row>
    <row r="5017" spans="1:12" x14ac:dyDescent="0.2">
      <c r="A5017" t="str">
        <f>VLOOKUP(B5017,StateFIPS!A$2:B$52,2)</f>
        <v>Minnesota</v>
      </c>
      <c r="B5017">
        <f t="shared" si="81"/>
        <v>27</v>
      </c>
      <c r="C5017" s="9" t="s">
        <v>1755</v>
      </c>
      <c r="D5017" s="9" t="s">
        <v>93</v>
      </c>
      <c r="E5017" s="9" t="s">
        <v>2793</v>
      </c>
      <c r="F5017" s="9" t="s">
        <v>2794</v>
      </c>
      <c r="G5017" s="10">
        <v>13</v>
      </c>
      <c r="H5017" s="9" t="s">
        <v>94</v>
      </c>
      <c r="I5017" s="10">
        <v>368</v>
      </c>
      <c r="J5017" s="11">
        <v>0.04</v>
      </c>
      <c r="K5017" s="9" t="s">
        <v>94</v>
      </c>
      <c r="L5017" s="9" t="s">
        <v>95</v>
      </c>
    </row>
    <row r="5018" spans="1:12" x14ac:dyDescent="0.2">
      <c r="A5018" t="str">
        <f>VLOOKUP(B5018,StateFIPS!A$2:B$52,2)</f>
        <v>Indiana</v>
      </c>
      <c r="B5018">
        <f t="shared" si="81"/>
        <v>18</v>
      </c>
      <c r="C5018" s="9" t="s">
        <v>2244</v>
      </c>
      <c r="D5018" s="9" t="s">
        <v>93</v>
      </c>
      <c r="E5018" s="9" t="s">
        <v>2793</v>
      </c>
      <c r="F5018" s="9" t="s">
        <v>2794</v>
      </c>
      <c r="G5018" s="10">
        <v>297486</v>
      </c>
      <c r="H5018" s="9" t="s">
        <v>94</v>
      </c>
      <c r="I5018" s="10">
        <v>8292921</v>
      </c>
      <c r="J5018" s="11">
        <v>0.04</v>
      </c>
      <c r="K5018" s="9" t="s">
        <v>94</v>
      </c>
      <c r="L5018" s="9" t="s">
        <v>95</v>
      </c>
    </row>
    <row r="5019" spans="1:12" x14ac:dyDescent="0.2">
      <c r="A5019" t="str">
        <f>VLOOKUP(B5019,StateFIPS!A$2:B$52,2)</f>
        <v>Georgia</v>
      </c>
      <c r="B5019">
        <f t="shared" si="81"/>
        <v>13</v>
      </c>
      <c r="C5019" s="9" t="s">
        <v>794</v>
      </c>
      <c r="D5019" s="9" t="s">
        <v>93</v>
      </c>
      <c r="E5019" s="9" t="s">
        <v>2793</v>
      </c>
      <c r="F5019" s="9" t="s">
        <v>2794</v>
      </c>
      <c r="G5019" s="10">
        <v>182946</v>
      </c>
      <c r="H5019" s="9" t="s">
        <v>94</v>
      </c>
      <c r="I5019" s="10">
        <v>5099916</v>
      </c>
      <c r="J5019" s="11">
        <v>0.04</v>
      </c>
      <c r="K5019" s="9" t="s">
        <v>94</v>
      </c>
      <c r="L5019" s="9" t="s">
        <v>95</v>
      </c>
    </row>
    <row r="5020" spans="1:12" x14ac:dyDescent="0.2">
      <c r="A5020" t="str">
        <f>VLOOKUP(B5020,StateFIPS!A$2:B$52,2)</f>
        <v>Minnesota</v>
      </c>
      <c r="B5020">
        <f t="shared" si="81"/>
        <v>27</v>
      </c>
      <c r="C5020" s="9" t="s">
        <v>1743</v>
      </c>
      <c r="D5020" s="9" t="s">
        <v>93</v>
      </c>
      <c r="E5020" s="9" t="s">
        <v>2793</v>
      </c>
      <c r="F5020" s="9" t="s">
        <v>2794</v>
      </c>
      <c r="G5020" s="10">
        <v>344</v>
      </c>
      <c r="H5020" s="9" t="s">
        <v>94</v>
      </c>
      <c r="I5020" s="10">
        <v>9598</v>
      </c>
      <c r="J5020" s="11">
        <v>0.04</v>
      </c>
      <c r="K5020" s="9" t="s">
        <v>94</v>
      </c>
      <c r="L5020" s="9" t="s">
        <v>95</v>
      </c>
    </row>
    <row r="5021" spans="1:12" x14ac:dyDescent="0.2">
      <c r="A5021" t="str">
        <f>VLOOKUP(B5021,StateFIPS!A$2:B$52,2)</f>
        <v>Minnesota</v>
      </c>
      <c r="B5021">
        <f t="shared" si="81"/>
        <v>27</v>
      </c>
      <c r="C5021" s="9" t="s">
        <v>1752</v>
      </c>
      <c r="D5021" s="9" t="s">
        <v>93</v>
      </c>
      <c r="E5021" s="9" t="s">
        <v>2793</v>
      </c>
      <c r="F5021" s="9" t="s">
        <v>2794</v>
      </c>
      <c r="G5021" s="10">
        <v>1182</v>
      </c>
      <c r="H5021" s="9" t="s">
        <v>94</v>
      </c>
      <c r="I5021" s="10">
        <v>32945</v>
      </c>
      <c r="J5021" s="11">
        <v>0.04</v>
      </c>
      <c r="K5021" s="9" t="s">
        <v>94</v>
      </c>
      <c r="L5021" s="9" t="s">
        <v>95</v>
      </c>
    </row>
    <row r="5022" spans="1:12" x14ac:dyDescent="0.2">
      <c r="A5022" t="str">
        <f>VLOOKUP(B5022,StateFIPS!A$2:B$52,2)</f>
        <v>Iowa</v>
      </c>
      <c r="B5022">
        <f t="shared" si="81"/>
        <v>19</v>
      </c>
      <c r="C5022" s="9" t="s">
        <v>1691</v>
      </c>
      <c r="D5022" s="9" t="s">
        <v>93</v>
      </c>
      <c r="E5022" s="9" t="s">
        <v>2793</v>
      </c>
      <c r="F5022" s="9" t="s">
        <v>2794</v>
      </c>
      <c r="G5022" s="10">
        <v>27947</v>
      </c>
      <c r="H5022" s="9" t="s">
        <v>94</v>
      </c>
      <c r="I5022" s="10">
        <v>779075</v>
      </c>
      <c r="J5022" s="11">
        <v>0.04</v>
      </c>
      <c r="K5022" s="9" t="s">
        <v>94</v>
      </c>
      <c r="L5022" s="9" t="s">
        <v>95</v>
      </c>
    </row>
    <row r="5023" spans="1:12" x14ac:dyDescent="0.2">
      <c r="A5023" t="str">
        <f>VLOOKUP(B5023,StateFIPS!A$2:B$52,2)</f>
        <v>Indiana</v>
      </c>
      <c r="B5023">
        <f t="shared" si="81"/>
        <v>18</v>
      </c>
      <c r="C5023" s="9" t="s">
        <v>697</v>
      </c>
      <c r="D5023" s="9" t="s">
        <v>93</v>
      </c>
      <c r="E5023" s="9" t="s">
        <v>2793</v>
      </c>
      <c r="F5023" s="9" t="s">
        <v>2794</v>
      </c>
      <c r="G5023" s="10">
        <v>5203</v>
      </c>
      <c r="H5023" s="9" t="s">
        <v>94</v>
      </c>
      <c r="I5023" s="10">
        <v>145044</v>
      </c>
      <c r="J5023" s="11">
        <v>0.04</v>
      </c>
      <c r="K5023" s="9" t="s">
        <v>94</v>
      </c>
      <c r="L5023" s="9" t="s">
        <v>95</v>
      </c>
    </row>
    <row r="5024" spans="1:12" x14ac:dyDescent="0.2">
      <c r="A5024" t="str">
        <f>VLOOKUP(B5024,StateFIPS!A$2:B$52,2)</f>
        <v>Iowa</v>
      </c>
      <c r="B5024">
        <f t="shared" si="81"/>
        <v>19</v>
      </c>
      <c r="C5024" s="9" t="s">
        <v>1505</v>
      </c>
      <c r="D5024" s="9" t="s">
        <v>93</v>
      </c>
      <c r="E5024" s="9" t="s">
        <v>2793</v>
      </c>
      <c r="F5024" s="9" t="s">
        <v>2794</v>
      </c>
      <c r="G5024" s="10">
        <v>27947</v>
      </c>
      <c r="H5024" s="9" t="s">
        <v>94</v>
      </c>
      <c r="I5024" s="10">
        <v>779075</v>
      </c>
      <c r="J5024" s="11">
        <v>0.04</v>
      </c>
      <c r="K5024" s="9" t="s">
        <v>94</v>
      </c>
      <c r="L5024" s="9" t="s">
        <v>95</v>
      </c>
    </row>
    <row r="5025" spans="1:12" x14ac:dyDescent="0.2">
      <c r="A5025" t="str">
        <f>VLOOKUP(B5025,StateFIPS!A$2:B$52,2)</f>
        <v>Minnesota</v>
      </c>
      <c r="B5025">
        <f t="shared" si="81"/>
        <v>27</v>
      </c>
      <c r="C5025" s="9" t="s">
        <v>1765</v>
      </c>
      <c r="D5025" s="9" t="s">
        <v>93</v>
      </c>
      <c r="E5025" s="9" t="s">
        <v>2793</v>
      </c>
      <c r="F5025" s="9" t="s">
        <v>2794</v>
      </c>
      <c r="G5025" s="10">
        <v>1182</v>
      </c>
      <c r="H5025" s="9" t="s">
        <v>94</v>
      </c>
      <c r="I5025" s="10">
        <v>32945</v>
      </c>
      <c r="J5025" s="11">
        <v>0.04</v>
      </c>
      <c r="K5025" s="9" t="s">
        <v>94</v>
      </c>
      <c r="L5025" s="9" t="s">
        <v>95</v>
      </c>
    </row>
    <row r="5026" spans="1:12" x14ac:dyDescent="0.2">
      <c r="A5026" t="str">
        <f>VLOOKUP(B5026,StateFIPS!A$2:B$52,2)</f>
        <v>Texas</v>
      </c>
      <c r="B5026">
        <f t="shared" si="81"/>
        <v>48</v>
      </c>
      <c r="C5026" s="9" t="s">
        <v>881</v>
      </c>
      <c r="D5026" s="9" t="s">
        <v>93</v>
      </c>
      <c r="E5026" s="9" t="s">
        <v>2793</v>
      </c>
      <c r="F5026" s="9" t="s">
        <v>2794</v>
      </c>
      <c r="G5026" s="10">
        <v>2191</v>
      </c>
      <c r="H5026" s="9" t="s">
        <v>94</v>
      </c>
      <c r="I5026" s="10">
        <v>61077</v>
      </c>
      <c r="J5026" s="11">
        <v>0.04</v>
      </c>
      <c r="K5026" s="9" t="s">
        <v>94</v>
      </c>
      <c r="L5026" s="9" t="s">
        <v>95</v>
      </c>
    </row>
    <row r="5027" spans="1:12" x14ac:dyDescent="0.2">
      <c r="A5027" t="str">
        <f>VLOOKUP(B5027,StateFIPS!A$2:B$52,2)</f>
        <v>Iowa</v>
      </c>
      <c r="B5027">
        <f t="shared" si="81"/>
        <v>19</v>
      </c>
      <c r="C5027" s="9" t="s">
        <v>1503</v>
      </c>
      <c r="D5027" s="9" t="s">
        <v>93</v>
      </c>
      <c r="E5027" s="9" t="s">
        <v>2793</v>
      </c>
      <c r="F5027" s="9" t="s">
        <v>2794</v>
      </c>
      <c r="G5027" s="10">
        <v>27947</v>
      </c>
      <c r="H5027" s="9" t="s">
        <v>94</v>
      </c>
      <c r="I5027" s="10">
        <v>779075</v>
      </c>
      <c r="J5027" s="11">
        <v>0.04</v>
      </c>
      <c r="K5027" s="9" t="s">
        <v>94</v>
      </c>
      <c r="L5027" s="9" t="s">
        <v>95</v>
      </c>
    </row>
    <row r="5028" spans="1:12" x14ac:dyDescent="0.2">
      <c r="A5028" t="str">
        <f>VLOOKUP(B5028,StateFIPS!A$2:B$52,2)</f>
        <v>Minnesota</v>
      </c>
      <c r="B5028">
        <f t="shared" si="81"/>
        <v>27</v>
      </c>
      <c r="C5028" s="9" t="s">
        <v>1746</v>
      </c>
      <c r="D5028" s="9" t="s">
        <v>93</v>
      </c>
      <c r="E5028" s="9" t="s">
        <v>2793</v>
      </c>
      <c r="F5028" s="9" t="s">
        <v>2794</v>
      </c>
      <c r="G5028" s="10">
        <v>238</v>
      </c>
      <c r="H5028" s="9" t="s">
        <v>94</v>
      </c>
      <c r="I5028" s="10">
        <v>6642</v>
      </c>
      <c r="J5028" s="11">
        <v>0.04</v>
      </c>
      <c r="K5028" s="9" t="s">
        <v>94</v>
      </c>
      <c r="L5028" s="9" t="s">
        <v>95</v>
      </c>
    </row>
    <row r="5029" spans="1:12" x14ac:dyDescent="0.2">
      <c r="A5029" t="str">
        <f>VLOOKUP(B5029,StateFIPS!A$2:B$52,2)</f>
        <v>Georgia</v>
      </c>
      <c r="B5029">
        <f t="shared" si="81"/>
        <v>13</v>
      </c>
      <c r="C5029" s="9" t="s">
        <v>792</v>
      </c>
      <c r="D5029" s="9" t="s">
        <v>93</v>
      </c>
      <c r="E5029" s="9" t="s">
        <v>2793</v>
      </c>
      <c r="F5029" s="9" t="s">
        <v>2794</v>
      </c>
      <c r="G5029" s="10">
        <v>5158</v>
      </c>
      <c r="H5029" s="9" t="s">
        <v>94</v>
      </c>
      <c r="I5029" s="10">
        <v>143776</v>
      </c>
      <c r="J5029" s="11">
        <v>0.04</v>
      </c>
      <c r="K5029" s="9" t="s">
        <v>94</v>
      </c>
      <c r="L5029" s="9" t="s">
        <v>95</v>
      </c>
    </row>
    <row r="5030" spans="1:12" x14ac:dyDescent="0.2">
      <c r="A5030" t="str">
        <f>VLOOKUP(B5030,StateFIPS!A$2:B$52,2)</f>
        <v>Indiana</v>
      </c>
      <c r="B5030">
        <f t="shared" si="81"/>
        <v>18</v>
      </c>
      <c r="C5030" s="9" t="s">
        <v>698</v>
      </c>
      <c r="D5030" s="9" t="s">
        <v>93</v>
      </c>
      <c r="E5030" s="9" t="s">
        <v>2793</v>
      </c>
      <c r="F5030" s="9" t="s">
        <v>2794</v>
      </c>
      <c r="G5030" s="10">
        <v>5203</v>
      </c>
      <c r="H5030" s="9" t="s">
        <v>94</v>
      </c>
      <c r="I5030" s="10">
        <v>145044</v>
      </c>
      <c r="J5030" s="11">
        <v>0.04</v>
      </c>
      <c r="K5030" s="9" t="s">
        <v>94</v>
      </c>
      <c r="L5030" s="9" t="s">
        <v>95</v>
      </c>
    </row>
    <row r="5031" spans="1:12" x14ac:dyDescent="0.2">
      <c r="A5031" t="str">
        <f>VLOOKUP(B5031,StateFIPS!A$2:B$52,2)</f>
        <v>Indiana</v>
      </c>
      <c r="B5031">
        <f t="shared" si="81"/>
        <v>18</v>
      </c>
      <c r="C5031" s="9" t="s">
        <v>2178</v>
      </c>
      <c r="D5031" s="9" t="s">
        <v>93</v>
      </c>
      <c r="E5031" s="9" t="s">
        <v>2793</v>
      </c>
      <c r="F5031" s="9" t="s">
        <v>2794</v>
      </c>
      <c r="G5031" s="10">
        <v>302</v>
      </c>
      <c r="H5031" s="9" t="s">
        <v>94</v>
      </c>
      <c r="I5031" s="10">
        <v>8405</v>
      </c>
      <c r="J5031" s="11">
        <v>0.04</v>
      </c>
      <c r="K5031" s="9" t="s">
        <v>94</v>
      </c>
      <c r="L5031" s="9" t="s">
        <v>95</v>
      </c>
    </row>
    <row r="5032" spans="1:12" x14ac:dyDescent="0.2">
      <c r="A5032" t="str">
        <f>VLOOKUP(B5032,StateFIPS!A$2:B$52,2)</f>
        <v>Alabama</v>
      </c>
      <c r="B5032">
        <f t="shared" si="81"/>
        <v>1</v>
      </c>
      <c r="C5032" s="9" t="s">
        <v>111</v>
      </c>
      <c r="D5032" s="9" t="s">
        <v>93</v>
      </c>
      <c r="E5032" s="9" t="s">
        <v>2793</v>
      </c>
      <c r="F5032" s="9" t="s">
        <v>2794</v>
      </c>
      <c r="G5032" s="10">
        <v>24574</v>
      </c>
      <c r="H5032" s="9" t="s">
        <v>94</v>
      </c>
      <c r="I5032" s="10">
        <v>685028</v>
      </c>
      <c r="J5032" s="11">
        <v>0.04</v>
      </c>
      <c r="K5032" s="9" t="s">
        <v>94</v>
      </c>
      <c r="L5032" s="9" t="s">
        <v>95</v>
      </c>
    </row>
    <row r="5033" spans="1:12" x14ac:dyDescent="0.2">
      <c r="A5033" t="str">
        <f>VLOOKUP(B5033,StateFIPS!A$2:B$52,2)</f>
        <v>Alabama</v>
      </c>
      <c r="B5033">
        <f t="shared" si="81"/>
        <v>1</v>
      </c>
      <c r="C5033" s="9" t="s">
        <v>98</v>
      </c>
      <c r="D5033" s="9" t="s">
        <v>93</v>
      </c>
      <c r="E5033" s="9" t="s">
        <v>2793</v>
      </c>
      <c r="F5033" s="9" t="s">
        <v>2794</v>
      </c>
      <c r="G5033" s="10">
        <v>1434</v>
      </c>
      <c r="H5033" s="9" t="s">
        <v>94</v>
      </c>
      <c r="I5033" s="10">
        <v>39966</v>
      </c>
      <c r="J5033" s="11">
        <v>0.04</v>
      </c>
      <c r="K5033" s="9" t="s">
        <v>94</v>
      </c>
      <c r="L5033" s="9" t="s">
        <v>95</v>
      </c>
    </row>
    <row r="5034" spans="1:12" x14ac:dyDescent="0.2">
      <c r="A5034" t="str">
        <f>VLOOKUP(B5034,StateFIPS!A$2:B$52,2)</f>
        <v>Georgia</v>
      </c>
      <c r="B5034">
        <f t="shared" si="81"/>
        <v>13</v>
      </c>
      <c r="C5034" s="9" t="s">
        <v>774</v>
      </c>
      <c r="D5034" s="9" t="s">
        <v>93</v>
      </c>
      <c r="E5034" s="9" t="s">
        <v>2793</v>
      </c>
      <c r="F5034" s="9" t="s">
        <v>2794</v>
      </c>
      <c r="G5034" s="10">
        <v>5158</v>
      </c>
      <c r="H5034" s="9" t="s">
        <v>94</v>
      </c>
      <c r="I5034" s="10">
        <v>143776</v>
      </c>
      <c r="J5034" s="11">
        <v>0.04</v>
      </c>
      <c r="K5034" s="9" t="s">
        <v>94</v>
      </c>
      <c r="L5034" s="9" t="s">
        <v>95</v>
      </c>
    </row>
    <row r="5035" spans="1:12" x14ac:dyDescent="0.2">
      <c r="A5035" t="str">
        <f>VLOOKUP(B5035,StateFIPS!A$2:B$52,2)</f>
        <v>Alabama</v>
      </c>
      <c r="B5035">
        <f t="shared" si="81"/>
        <v>1</v>
      </c>
      <c r="C5035" s="9" t="s">
        <v>96</v>
      </c>
      <c r="D5035" s="9" t="s">
        <v>93</v>
      </c>
      <c r="E5035" s="9" t="s">
        <v>2793</v>
      </c>
      <c r="F5035" s="9" t="s">
        <v>2794</v>
      </c>
      <c r="G5035" s="10">
        <v>217414</v>
      </c>
      <c r="H5035" s="9" t="s">
        <v>94</v>
      </c>
      <c r="I5035" s="10">
        <v>6060790</v>
      </c>
      <c r="J5035" s="11">
        <v>0.04</v>
      </c>
      <c r="K5035" s="9" t="s">
        <v>94</v>
      </c>
      <c r="L5035" s="9" t="s">
        <v>95</v>
      </c>
    </row>
    <row r="5036" spans="1:12" x14ac:dyDescent="0.2">
      <c r="A5036" t="str">
        <f>VLOOKUP(B5036,StateFIPS!A$2:B$52,2)</f>
        <v>Alabama</v>
      </c>
      <c r="B5036">
        <f t="shared" si="81"/>
        <v>1</v>
      </c>
      <c r="C5036" s="9" t="s">
        <v>609</v>
      </c>
      <c r="D5036" s="9" t="s">
        <v>93</v>
      </c>
      <c r="E5036" s="9" t="s">
        <v>2793</v>
      </c>
      <c r="F5036" s="9" t="s">
        <v>2794</v>
      </c>
      <c r="G5036" s="10">
        <v>39895</v>
      </c>
      <c r="H5036" s="9" t="s">
        <v>94</v>
      </c>
      <c r="I5036" s="10">
        <v>1112134</v>
      </c>
      <c r="J5036" s="11">
        <v>0.04</v>
      </c>
      <c r="K5036" s="9" t="s">
        <v>94</v>
      </c>
      <c r="L5036" s="9" t="s">
        <v>95</v>
      </c>
    </row>
    <row r="5037" spans="1:12" x14ac:dyDescent="0.2">
      <c r="A5037" t="str">
        <f>VLOOKUP(B5037,StateFIPS!A$2:B$52,2)</f>
        <v>Kentucky</v>
      </c>
      <c r="B5037">
        <f t="shared" si="81"/>
        <v>21</v>
      </c>
      <c r="C5037" s="9" t="s">
        <v>138</v>
      </c>
      <c r="D5037" s="9" t="s">
        <v>93</v>
      </c>
      <c r="E5037" s="9" t="s">
        <v>2793</v>
      </c>
      <c r="F5037" s="9" t="s">
        <v>2794</v>
      </c>
      <c r="G5037" s="10">
        <v>2311</v>
      </c>
      <c r="H5037" s="9" t="s">
        <v>94</v>
      </c>
      <c r="I5037" s="10">
        <v>64411</v>
      </c>
      <c r="J5037" s="11">
        <v>0.04</v>
      </c>
      <c r="K5037" s="9" t="s">
        <v>94</v>
      </c>
      <c r="L5037" s="9" t="s">
        <v>95</v>
      </c>
    </row>
    <row r="5038" spans="1:12" x14ac:dyDescent="0.2">
      <c r="A5038" t="str">
        <f>VLOOKUP(B5038,StateFIPS!A$2:B$52,2)</f>
        <v>Texas</v>
      </c>
      <c r="B5038">
        <f t="shared" si="81"/>
        <v>48</v>
      </c>
      <c r="C5038" s="9" t="s">
        <v>853</v>
      </c>
      <c r="D5038" s="9" t="s">
        <v>93</v>
      </c>
      <c r="E5038" s="9" t="s">
        <v>2793</v>
      </c>
      <c r="F5038" s="9" t="s">
        <v>2794</v>
      </c>
      <c r="G5038" s="10">
        <v>2191</v>
      </c>
      <c r="H5038" s="9" t="s">
        <v>94</v>
      </c>
      <c r="I5038" s="10">
        <v>61077</v>
      </c>
      <c r="J5038" s="11">
        <v>0.04</v>
      </c>
      <c r="K5038" s="9" t="s">
        <v>94</v>
      </c>
      <c r="L5038" s="9" t="s">
        <v>95</v>
      </c>
    </row>
    <row r="5039" spans="1:12" x14ac:dyDescent="0.2">
      <c r="A5039" t="str">
        <f>VLOOKUP(B5039,StateFIPS!A$2:B$52,2)</f>
        <v>Georgia</v>
      </c>
      <c r="B5039">
        <f t="shared" si="81"/>
        <v>13</v>
      </c>
      <c r="C5039" s="9" t="s">
        <v>773</v>
      </c>
      <c r="D5039" s="9" t="s">
        <v>93</v>
      </c>
      <c r="E5039" s="9" t="s">
        <v>2793</v>
      </c>
      <c r="F5039" s="9" t="s">
        <v>2794</v>
      </c>
      <c r="G5039" s="10">
        <v>94027</v>
      </c>
      <c r="H5039" s="9" t="s">
        <v>94</v>
      </c>
      <c r="I5039" s="10">
        <v>2621152</v>
      </c>
      <c r="J5039" s="11">
        <v>0.04</v>
      </c>
      <c r="K5039" s="9" t="s">
        <v>94</v>
      </c>
      <c r="L5039" s="9" t="s">
        <v>95</v>
      </c>
    </row>
    <row r="5040" spans="1:12" x14ac:dyDescent="0.2">
      <c r="A5040" t="str">
        <f>VLOOKUP(B5040,StateFIPS!A$2:B$52,2)</f>
        <v>Kentucky</v>
      </c>
      <c r="B5040">
        <f t="shared" si="81"/>
        <v>21</v>
      </c>
      <c r="C5040" s="9" t="s">
        <v>137</v>
      </c>
      <c r="D5040" s="9" t="s">
        <v>93</v>
      </c>
      <c r="E5040" s="9" t="s">
        <v>2793</v>
      </c>
      <c r="F5040" s="9" t="s">
        <v>2794</v>
      </c>
      <c r="G5040" s="10">
        <v>2311</v>
      </c>
      <c r="H5040" s="9" t="s">
        <v>94</v>
      </c>
      <c r="I5040" s="10">
        <v>64411</v>
      </c>
      <c r="J5040" s="11">
        <v>0.04</v>
      </c>
      <c r="K5040" s="9" t="s">
        <v>94</v>
      </c>
      <c r="L5040" s="9" t="s">
        <v>95</v>
      </c>
    </row>
    <row r="5041" spans="1:12" x14ac:dyDescent="0.2">
      <c r="A5041" t="str">
        <f>VLOOKUP(B5041,StateFIPS!A$2:B$52,2)</f>
        <v>Virginia</v>
      </c>
      <c r="B5041">
        <f t="shared" si="81"/>
        <v>51</v>
      </c>
      <c r="C5041" s="9" t="s">
        <v>2606</v>
      </c>
      <c r="D5041" s="9" t="s">
        <v>93</v>
      </c>
      <c r="E5041" s="9" t="s">
        <v>2793</v>
      </c>
      <c r="F5041" s="9" t="s">
        <v>2794</v>
      </c>
      <c r="G5041" s="10">
        <v>1348</v>
      </c>
      <c r="H5041" s="9" t="s">
        <v>94</v>
      </c>
      <c r="I5041" s="10">
        <v>37574</v>
      </c>
      <c r="J5041" s="11">
        <v>0.04</v>
      </c>
      <c r="K5041" s="9" t="s">
        <v>94</v>
      </c>
      <c r="L5041" s="9" t="s">
        <v>95</v>
      </c>
    </row>
    <row r="5042" spans="1:12" x14ac:dyDescent="0.2">
      <c r="A5042" t="str">
        <f>VLOOKUP(B5042,StateFIPS!A$2:B$52,2)</f>
        <v>Virginia</v>
      </c>
      <c r="B5042">
        <f t="shared" si="81"/>
        <v>51</v>
      </c>
      <c r="C5042" s="9" t="s">
        <v>1100</v>
      </c>
      <c r="D5042" s="9" t="s">
        <v>93</v>
      </c>
      <c r="E5042" s="9" t="s">
        <v>2793</v>
      </c>
      <c r="F5042" s="9" t="s">
        <v>2794</v>
      </c>
      <c r="G5042" s="10">
        <v>1348</v>
      </c>
      <c r="H5042" s="9" t="s">
        <v>94</v>
      </c>
      <c r="I5042" s="10">
        <v>37574</v>
      </c>
      <c r="J5042" s="11">
        <v>0.04</v>
      </c>
      <c r="K5042" s="9" t="s">
        <v>94</v>
      </c>
      <c r="L5042" s="9" t="s">
        <v>95</v>
      </c>
    </row>
    <row r="5043" spans="1:12" x14ac:dyDescent="0.2">
      <c r="A5043" t="str">
        <f>VLOOKUP(B5043,StateFIPS!A$2:B$52,2)</f>
        <v>Kentucky</v>
      </c>
      <c r="B5043">
        <f t="shared" si="81"/>
        <v>21</v>
      </c>
      <c r="C5043" s="9" t="s">
        <v>209</v>
      </c>
      <c r="D5043" s="9" t="s">
        <v>93</v>
      </c>
      <c r="E5043" s="9" t="s">
        <v>2793</v>
      </c>
      <c r="F5043" s="9" t="s">
        <v>2794</v>
      </c>
      <c r="G5043" s="10">
        <v>89142</v>
      </c>
      <c r="H5043" s="9" t="s">
        <v>94</v>
      </c>
      <c r="I5043" s="10">
        <v>2484980</v>
      </c>
      <c r="J5043" s="11">
        <v>0.04</v>
      </c>
      <c r="K5043" s="9" t="s">
        <v>94</v>
      </c>
      <c r="L5043" s="9" t="s">
        <v>95</v>
      </c>
    </row>
    <row r="5044" spans="1:12" x14ac:dyDescent="0.2">
      <c r="A5044" t="str">
        <f>VLOOKUP(B5044,StateFIPS!A$2:B$52,2)</f>
        <v>Virginia</v>
      </c>
      <c r="B5044">
        <f t="shared" si="81"/>
        <v>51</v>
      </c>
      <c r="C5044" s="9" t="s">
        <v>2578</v>
      </c>
      <c r="D5044" s="9" t="s">
        <v>93</v>
      </c>
      <c r="E5044" s="9" t="s">
        <v>2793</v>
      </c>
      <c r="F5044" s="9" t="s">
        <v>2794</v>
      </c>
      <c r="G5044" s="10">
        <v>1348</v>
      </c>
      <c r="H5044" s="9" t="s">
        <v>94</v>
      </c>
      <c r="I5044" s="10">
        <v>37574</v>
      </c>
      <c r="J5044" s="11">
        <v>0.04</v>
      </c>
      <c r="K5044" s="9" t="s">
        <v>94</v>
      </c>
      <c r="L5044" s="9" t="s">
        <v>95</v>
      </c>
    </row>
    <row r="5045" spans="1:12" x14ac:dyDescent="0.2">
      <c r="A5045" t="str">
        <f>VLOOKUP(B5045,StateFIPS!A$2:B$52,2)</f>
        <v>Texas</v>
      </c>
      <c r="B5045">
        <f t="shared" si="81"/>
        <v>48</v>
      </c>
      <c r="C5045" s="9" t="s">
        <v>851</v>
      </c>
      <c r="D5045" s="9" t="s">
        <v>93</v>
      </c>
      <c r="E5045" s="9" t="s">
        <v>2793</v>
      </c>
      <c r="F5045" s="9" t="s">
        <v>2794</v>
      </c>
      <c r="G5045" s="10">
        <v>2191</v>
      </c>
      <c r="H5045" s="9" t="s">
        <v>94</v>
      </c>
      <c r="I5045" s="10">
        <v>61077</v>
      </c>
      <c r="J5045" s="11">
        <v>0.04</v>
      </c>
      <c r="K5045" s="9" t="s">
        <v>94</v>
      </c>
      <c r="L5045" s="9" t="s">
        <v>95</v>
      </c>
    </row>
    <row r="5046" spans="1:12" x14ac:dyDescent="0.2">
      <c r="A5046" t="str">
        <f>VLOOKUP(B5046,StateFIPS!A$2:B$52,2)</f>
        <v>Virginia</v>
      </c>
      <c r="B5046">
        <f t="shared" si="81"/>
        <v>51</v>
      </c>
      <c r="C5046" s="9" t="s">
        <v>2595</v>
      </c>
      <c r="D5046" s="9" t="s">
        <v>93</v>
      </c>
      <c r="E5046" s="9" t="s">
        <v>2793</v>
      </c>
      <c r="F5046" s="9" t="s">
        <v>2794</v>
      </c>
      <c r="G5046" s="10">
        <v>82368</v>
      </c>
      <c r="H5046" s="9" t="s">
        <v>94</v>
      </c>
      <c r="I5046" s="10">
        <v>2296141</v>
      </c>
      <c r="J5046" s="11">
        <v>0.04</v>
      </c>
      <c r="K5046" s="9" t="s">
        <v>94</v>
      </c>
      <c r="L5046" s="9" t="s">
        <v>95</v>
      </c>
    </row>
    <row r="5047" spans="1:12" x14ac:dyDescent="0.2">
      <c r="A5047" t="str">
        <f>VLOOKUP(B5047,StateFIPS!A$2:B$52,2)</f>
        <v>Virginia</v>
      </c>
      <c r="B5047">
        <f t="shared" si="81"/>
        <v>51</v>
      </c>
      <c r="C5047" s="9" t="s">
        <v>2529</v>
      </c>
      <c r="D5047" s="9" t="s">
        <v>93</v>
      </c>
      <c r="E5047" s="9" t="s">
        <v>2793</v>
      </c>
      <c r="F5047" s="9" t="s">
        <v>2794</v>
      </c>
      <c r="G5047" s="10">
        <v>1348</v>
      </c>
      <c r="H5047" s="9" t="s">
        <v>94</v>
      </c>
      <c r="I5047" s="10">
        <v>37574</v>
      </c>
      <c r="J5047" s="11">
        <v>0.04</v>
      </c>
      <c r="K5047" s="9" t="s">
        <v>94</v>
      </c>
      <c r="L5047" s="9" t="s">
        <v>95</v>
      </c>
    </row>
    <row r="5048" spans="1:12" x14ac:dyDescent="0.2">
      <c r="A5048" t="str">
        <f>VLOOKUP(B5048,StateFIPS!A$2:B$52,2)</f>
        <v>Georgia</v>
      </c>
      <c r="B5048">
        <f t="shared" si="81"/>
        <v>13</v>
      </c>
      <c r="C5048" s="9" t="s">
        <v>771</v>
      </c>
      <c r="D5048" s="9" t="s">
        <v>93</v>
      </c>
      <c r="E5048" s="9" t="s">
        <v>2793</v>
      </c>
      <c r="F5048" s="9" t="s">
        <v>2794</v>
      </c>
      <c r="G5048" s="10">
        <v>81459</v>
      </c>
      <c r="H5048" s="9" t="s">
        <v>94</v>
      </c>
      <c r="I5048" s="10">
        <v>2270800</v>
      </c>
      <c r="J5048" s="11">
        <v>0.04</v>
      </c>
      <c r="K5048" s="9" t="s">
        <v>94</v>
      </c>
      <c r="L5048" s="9" t="s">
        <v>95</v>
      </c>
    </row>
    <row r="5049" spans="1:12" x14ac:dyDescent="0.2">
      <c r="A5049" t="str">
        <f>VLOOKUP(B5049,StateFIPS!A$2:B$52,2)</f>
        <v>Georgia</v>
      </c>
      <c r="B5049">
        <f t="shared" si="81"/>
        <v>13</v>
      </c>
      <c r="C5049" s="9" t="s">
        <v>2766</v>
      </c>
      <c r="D5049" s="9" t="s">
        <v>93</v>
      </c>
      <c r="E5049" s="9" t="s">
        <v>2793</v>
      </c>
      <c r="F5049" s="9" t="s">
        <v>2794</v>
      </c>
      <c r="G5049" s="10">
        <v>17488</v>
      </c>
      <c r="H5049" s="9" t="s">
        <v>94</v>
      </c>
      <c r="I5049" s="10">
        <v>487498</v>
      </c>
      <c r="J5049" s="11">
        <v>0.04</v>
      </c>
      <c r="K5049" s="9" t="s">
        <v>94</v>
      </c>
      <c r="L5049" s="9" t="s">
        <v>95</v>
      </c>
    </row>
    <row r="5050" spans="1:12" x14ac:dyDescent="0.2">
      <c r="A5050" t="str">
        <f>VLOOKUP(B5050,StateFIPS!A$2:B$52,2)</f>
        <v>Georgia</v>
      </c>
      <c r="B5050">
        <f t="shared" si="81"/>
        <v>13</v>
      </c>
      <c r="C5050" s="9" t="s">
        <v>770</v>
      </c>
      <c r="D5050" s="9" t="s">
        <v>93</v>
      </c>
      <c r="E5050" s="9" t="s">
        <v>2793</v>
      </c>
      <c r="F5050" s="9" t="s">
        <v>2794</v>
      </c>
      <c r="G5050" s="10">
        <v>158714</v>
      </c>
      <c r="H5050" s="9" t="s">
        <v>94</v>
      </c>
      <c r="I5050" s="10">
        <v>4424421</v>
      </c>
      <c r="J5050" s="11">
        <v>0.04</v>
      </c>
      <c r="K5050" s="9" t="s">
        <v>94</v>
      </c>
      <c r="L5050" s="9" t="s">
        <v>95</v>
      </c>
    </row>
    <row r="5051" spans="1:12" x14ac:dyDescent="0.2">
      <c r="A5051" t="str">
        <f>VLOOKUP(B5051,StateFIPS!A$2:B$52,2)</f>
        <v>Virginia</v>
      </c>
      <c r="B5051">
        <f t="shared" si="81"/>
        <v>51</v>
      </c>
      <c r="C5051" s="9" t="s">
        <v>2739</v>
      </c>
      <c r="D5051" s="9" t="s">
        <v>93</v>
      </c>
      <c r="E5051" s="9" t="s">
        <v>2793</v>
      </c>
      <c r="F5051" s="9" t="s">
        <v>2794</v>
      </c>
      <c r="G5051" s="10">
        <v>1348</v>
      </c>
      <c r="H5051" s="9" t="s">
        <v>94</v>
      </c>
      <c r="I5051" s="10">
        <v>37574</v>
      </c>
      <c r="J5051" s="11">
        <v>0.04</v>
      </c>
      <c r="K5051" s="9" t="s">
        <v>94</v>
      </c>
      <c r="L5051" s="9" t="s">
        <v>95</v>
      </c>
    </row>
    <row r="5052" spans="1:12" x14ac:dyDescent="0.2">
      <c r="A5052" t="str">
        <f>VLOOKUP(B5052,StateFIPS!A$2:B$52,2)</f>
        <v>Virginia</v>
      </c>
      <c r="B5052">
        <f t="shared" si="81"/>
        <v>51</v>
      </c>
      <c r="C5052" s="9" t="s">
        <v>2526</v>
      </c>
      <c r="D5052" s="9" t="s">
        <v>93</v>
      </c>
      <c r="E5052" s="9" t="s">
        <v>2793</v>
      </c>
      <c r="F5052" s="9" t="s">
        <v>2794</v>
      </c>
      <c r="G5052" s="10">
        <v>1348</v>
      </c>
      <c r="H5052" s="9" t="s">
        <v>94</v>
      </c>
      <c r="I5052" s="10">
        <v>37574</v>
      </c>
      <c r="J5052" s="11">
        <v>0.04</v>
      </c>
      <c r="K5052" s="9" t="s">
        <v>94</v>
      </c>
      <c r="L5052" s="9" t="s">
        <v>95</v>
      </c>
    </row>
    <row r="5053" spans="1:12" x14ac:dyDescent="0.2">
      <c r="A5053" t="str">
        <f>VLOOKUP(B5053,StateFIPS!A$2:B$52,2)</f>
        <v>Minnesota</v>
      </c>
      <c r="B5053">
        <f t="shared" si="81"/>
        <v>27</v>
      </c>
      <c r="C5053" s="9" t="s">
        <v>463</v>
      </c>
      <c r="D5053" s="9" t="s">
        <v>93</v>
      </c>
      <c r="E5053" s="9" t="s">
        <v>2793</v>
      </c>
      <c r="F5053" s="9" t="s">
        <v>2794</v>
      </c>
      <c r="G5053" s="10">
        <v>1182</v>
      </c>
      <c r="H5053" s="9" t="s">
        <v>94</v>
      </c>
      <c r="I5053" s="10">
        <v>32945</v>
      </c>
      <c r="J5053" s="11">
        <v>0.04</v>
      </c>
      <c r="K5053" s="9" t="s">
        <v>94</v>
      </c>
      <c r="L5053" s="9" t="s">
        <v>95</v>
      </c>
    </row>
    <row r="5054" spans="1:12" x14ac:dyDescent="0.2">
      <c r="A5054" t="str">
        <f>VLOOKUP(B5054,StateFIPS!A$2:B$52,2)</f>
        <v>Georgia</v>
      </c>
      <c r="B5054">
        <f t="shared" si="81"/>
        <v>13</v>
      </c>
      <c r="C5054" s="9" t="s">
        <v>772</v>
      </c>
      <c r="D5054" s="9" t="s">
        <v>93</v>
      </c>
      <c r="E5054" s="9" t="s">
        <v>2793</v>
      </c>
      <c r="F5054" s="9" t="s">
        <v>2794</v>
      </c>
      <c r="G5054" s="10">
        <v>345397</v>
      </c>
      <c r="H5054" s="9" t="s">
        <v>94</v>
      </c>
      <c r="I5054" s="10">
        <v>9628513</v>
      </c>
      <c r="J5054" s="11">
        <v>0.04</v>
      </c>
      <c r="K5054" s="9" t="s">
        <v>94</v>
      </c>
      <c r="L5054" s="9" t="s">
        <v>95</v>
      </c>
    </row>
    <row r="5055" spans="1:12" x14ac:dyDescent="0.2">
      <c r="A5055" t="str">
        <f>VLOOKUP(B5055,StateFIPS!A$2:B$52,2)</f>
        <v>Georgia</v>
      </c>
      <c r="B5055">
        <f t="shared" si="81"/>
        <v>13</v>
      </c>
      <c r="C5055" s="9" t="s">
        <v>779</v>
      </c>
      <c r="D5055" s="9" t="s">
        <v>93</v>
      </c>
      <c r="E5055" s="9" t="s">
        <v>2793</v>
      </c>
      <c r="F5055" s="9" t="s">
        <v>2794</v>
      </c>
      <c r="G5055" s="10">
        <v>5158</v>
      </c>
      <c r="H5055" s="9" t="s">
        <v>94</v>
      </c>
      <c r="I5055" s="10">
        <v>143776</v>
      </c>
      <c r="J5055" s="11">
        <v>0.04</v>
      </c>
      <c r="K5055" s="9" t="s">
        <v>94</v>
      </c>
      <c r="L5055" s="9" t="s">
        <v>95</v>
      </c>
    </row>
    <row r="5056" spans="1:12" x14ac:dyDescent="0.2">
      <c r="A5056" t="str">
        <f>VLOOKUP(B5056,StateFIPS!A$2:B$52,2)</f>
        <v>Texas</v>
      </c>
      <c r="B5056">
        <f t="shared" si="81"/>
        <v>48</v>
      </c>
      <c r="C5056" s="9" t="s">
        <v>870</v>
      </c>
      <c r="D5056" s="9" t="s">
        <v>93</v>
      </c>
      <c r="E5056" s="9" t="s">
        <v>2793</v>
      </c>
      <c r="F5056" s="9" t="s">
        <v>2794</v>
      </c>
      <c r="G5056" s="10">
        <v>2191</v>
      </c>
      <c r="H5056" s="9" t="s">
        <v>94</v>
      </c>
      <c r="I5056" s="10">
        <v>61077</v>
      </c>
      <c r="J5056" s="11">
        <v>0.04</v>
      </c>
      <c r="K5056" s="9" t="s">
        <v>94</v>
      </c>
      <c r="L5056" s="9" t="s">
        <v>95</v>
      </c>
    </row>
    <row r="5057" spans="1:12" x14ac:dyDescent="0.2">
      <c r="A5057" t="str">
        <f>VLOOKUP(B5057,StateFIPS!A$2:B$52,2)</f>
        <v>Virginia</v>
      </c>
      <c r="B5057">
        <f t="shared" si="81"/>
        <v>51</v>
      </c>
      <c r="C5057" s="9" t="s">
        <v>1125</v>
      </c>
      <c r="D5057" s="9" t="s">
        <v>93</v>
      </c>
      <c r="E5057" s="9" t="s">
        <v>2793</v>
      </c>
      <c r="F5057" s="9" t="s">
        <v>2794</v>
      </c>
      <c r="G5057" s="10">
        <v>1348</v>
      </c>
      <c r="H5057" s="9" t="s">
        <v>94</v>
      </c>
      <c r="I5057" s="10">
        <v>37574</v>
      </c>
      <c r="J5057" s="11">
        <v>0.04</v>
      </c>
      <c r="K5057" s="9" t="s">
        <v>94</v>
      </c>
      <c r="L5057" s="9" t="s">
        <v>95</v>
      </c>
    </row>
    <row r="5058" spans="1:12" x14ac:dyDescent="0.2">
      <c r="A5058" t="str">
        <f>VLOOKUP(B5058,StateFIPS!A$2:B$52,2)</f>
        <v>Kentucky</v>
      </c>
      <c r="B5058">
        <f t="shared" si="81"/>
        <v>21</v>
      </c>
      <c r="C5058" s="9" t="s">
        <v>1834</v>
      </c>
      <c r="D5058" s="9" t="s">
        <v>93</v>
      </c>
      <c r="E5058" s="9" t="s">
        <v>2793</v>
      </c>
      <c r="F5058" s="9" t="s">
        <v>2794</v>
      </c>
      <c r="G5058" s="10">
        <v>220159</v>
      </c>
      <c r="H5058" s="9" t="s">
        <v>94</v>
      </c>
      <c r="I5058" s="10">
        <v>6137301</v>
      </c>
      <c r="J5058" s="11">
        <v>0.04</v>
      </c>
      <c r="K5058" s="9" t="s">
        <v>94</v>
      </c>
      <c r="L5058" s="9" t="s">
        <v>95</v>
      </c>
    </row>
    <row r="5059" spans="1:12" x14ac:dyDescent="0.2">
      <c r="A5059" t="str">
        <f>VLOOKUP(B5059,StateFIPS!A$2:B$52,2)</f>
        <v>Georgia</v>
      </c>
      <c r="B5059">
        <f t="shared" ref="B5059:B5122" si="82">VALUE(LEFT(C5059,2))</f>
        <v>13</v>
      </c>
      <c r="C5059" s="9" t="s">
        <v>2003</v>
      </c>
      <c r="D5059" s="9" t="s">
        <v>93</v>
      </c>
      <c r="E5059" s="9" t="s">
        <v>2793</v>
      </c>
      <c r="F5059" s="9" t="s">
        <v>2794</v>
      </c>
      <c r="G5059" s="10">
        <v>118702</v>
      </c>
      <c r="H5059" s="9" t="s">
        <v>94</v>
      </c>
      <c r="I5059" s="10">
        <v>3309010</v>
      </c>
      <c r="J5059" s="11">
        <v>0.04</v>
      </c>
      <c r="K5059" s="9" t="s">
        <v>94</v>
      </c>
      <c r="L5059" s="9" t="s">
        <v>95</v>
      </c>
    </row>
    <row r="5060" spans="1:12" x14ac:dyDescent="0.2">
      <c r="A5060" t="str">
        <f>VLOOKUP(B5060,StateFIPS!A$2:B$52,2)</f>
        <v>Kentucky</v>
      </c>
      <c r="B5060">
        <f t="shared" si="82"/>
        <v>21</v>
      </c>
      <c r="C5060" s="9" t="s">
        <v>155</v>
      </c>
      <c r="D5060" s="9" t="s">
        <v>93</v>
      </c>
      <c r="E5060" s="9" t="s">
        <v>2793</v>
      </c>
      <c r="F5060" s="9" t="s">
        <v>2794</v>
      </c>
      <c r="G5060" s="10">
        <v>2311</v>
      </c>
      <c r="H5060" s="9" t="s">
        <v>94</v>
      </c>
      <c r="I5060" s="10">
        <v>64411</v>
      </c>
      <c r="J5060" s="11">
        <v>0.04</v>
      </c>
      <c r="K5060" s="9" t="s">
        <v>94</v>
      </c>
      <c r="L5060" s="9" t="s">
        <v>95</v>
      </c>
    </row>
    <row r="5061" spans="1:12" x14ac:dyDescent="0.2">
      <c r="A5061" t="str">
        <f>VLOOKUP(B5061,StateFIPS!A$2:B$52,2)</f>
        <v>Alabama</v>
      </c>
      <c r="B5061">
        <f t="shared" si="82"/>
        <v>1</v>
      </c>
      <c r="C5061" s="9" t="s">
        <v>579</v>
      </c>
      <c r="D5061" s="9" t="s">
        <v>93</v>
      </c>
      <c r="E5061" s="9" t="s">
        <v>2793</v>
      </c>
      <c r="F5061" s="9" t="s">
        <v>2794</v>
      </c>
      <c r="G5061" s="10">
        <v>75509</v>
      </c>
      <c r="H5061" s="9" t="s">
        <v>94</v>
      </c>
      <c r="I5061" s="10">
        <v>2104934</v>
      </c>
      <c r="J5061" s="11">
        <v>0.04</v>
      </c>
      <c r="K5061" s="9" t="s">
        <v>94</v>
      </c>
      <c r="L5061" s="9" t="s">
        <v>95</v>
      </c>
    </row>
    <row r="5062" spans="1:12" x14ac:dyDescent="0.2">
      <c r="A5062" t="str">
        <f>VLOOKUP(B5062,StateFIPS!A$2:B$52,2)</f>
        <v>Texas</v>
      </c>
      <c r="B5062">
        <f t="shared" si="82"/>
        <v>48</v>
      </c>
      <c r="C5062" s="9" t="s">
        <v>855</v>
      </c>
      <c r="D5062" s="9" t="s">
        <v>93</v>
      </c>
      <c r="E5062" s="9" t="s">
        <v>2793</v>
      </c>
      <c r="F5062" s="9" t="s">
        <v>2794</v>
      </c>
      <c r="G5062" s="10">
        <v>2191</v>
      </c>
      <c r="H5062" s="9" t="s">
        <v>94</v>
      </c>
      <c r="I5062" s="10">
        <v>61077</v>
      </c>
      <c r="J5062" s="11">
        <v>0.04</v>
      </c>
      <c r="K5062" s="9" t="s">
        <v>94</v>
      </c>
      <c r="L5062" s="9" t="s">
        <v>95</v>
      </c>
    </row>
    <row r="5063" spans="1:12" x14ac:dyDescent="0.2">
      <c r="A5063" t="str">
        <f>VLOOKUP(B5063,StateFIPS!A$2:B$52,2)</f>
        <v>Virginia</v>
      </c>
      <c r="B5063">
        <f t="shared" si="82"/>
        <v>51</v>
      </c>
      <c r="C5063" s="9" t="s">
        <v>2527</v>
      </c>
      <c r="D5063" s="9" t="s">
        <v>93</v>
      </c>
      <c r="E5063" s="9" t="s">
        <v>2793</v>
      </c>
      <c r="F5063" s="9" t="s">
        <v>2794</v>
      </c>
      <c r="G5063" s="10">
        <v>1348</v>
      </c>
      <c r="H5063" s="9" t="s">
        <v>94</v>
      </c>
      <c r="I5063" s="10">
        <v>37574</v>
      </c>
      <c r="J5063" s="11">
        <v>0.04</v>
      </c>
      <c r="K5063" s="9" t="s">
        <v>94</v>
      </c>
      <c r="L5063" s="9" t="s">
        <v>95</v>
      </c>
    </row>
    <row r="5064" spans="1:12" x14ac:dyDescent="0.2">
      <c r="A5064" t="str">
        <f>VLOOKUP(B5064,StateFIPS!A$2:B$52,2)</f>
        <v>Kentucky</v>
      </c>
      <c r="B5064">
        <f t="shared" si="82"/>
        <v>21</v>
      </c>
      <c r="C5064" s="9" t="s">
        <v>142</v>
      </c>
      <c r="D5064" s="9" t="s">
        <v>93</v>
      </c>
      <c r="E5064" s="9" t="s">
        <v>2793</v>
      </c>
      <c r="F5064" s="9" t="s">
        <v>2794</v>
      </c>
      <c r="G5064" s="10">
        <v>49708</v>
      </c>
      <c r="H5064" s="9" t="s">
        <v>94</v>
      </c>
      <c r="I5064" s="10">
        <v>1385699</v>
      </c>
      <c r="J5064" s="11">
        <v>0.04</v>
      </c>
      <c r="K5064" s="9" t="s">
        <v>94</v>
      </c>
      <c r="L5064" s="9" t="s">
        <v>95</v>
      </c>
    </row>
    <row r="5065" spans="1:12" x14ac:dyDescent="0.2">
      <c r="A5065" t="str">
        <f>VLOOKUP(B5065,StateFIPS!A$2:B$52,2)</f>
        <v>Kentucky</v>
      </c>
      <c r="B5065">
        <f t="shared" si="82"/>
        <v>21</v>
      </c>
      <c r="C5065" s="9" t="s">
        <v>1832</v>
      </c>
      <c r="D5065" s="9" t="s">
        <v>93</v>
      </c>
      <c r="E5065" s="9" t="s">
        <v>2793</v>
      </c>
      <c r="F5065" s="9" t="s">
        <v>2794</v>
      </c>
      <c r="G5065" s="10">
        <v>2311</v>
      </c>
      <c r="H5065" s="9" t="s">
        <v>94</v>
      </c>
      <c r="I5065" s="10">
        <v>64411</v>
      </c>
      <c r="J5065" s="11">
        <v>0.04</v>
      </c>
      <c r="K5065" s="9" t="s">
        <v>94</v>
      </c>
      <c r="L5065" s="9" t="s">
        <v>95</v>
      </c>
    </row>
    <row r="5066" spans="1:12" x14ac:dyDescent="0.2">
      <c r="A5066" t="str">
        <f>VLOOKUP(B5066,StateFIPS!A$2:B$52,2)</f>
        <v>Alabama</v>
      </c>
      <c r="B5066">
        <f t="shared" si="82"/>
        <v>1</v>
      </c>
      <c r="C5066" s="9" t="s">
        <v>588</v>
      </c>
      <c r="D5066" s="9" t="s">
        <v>93</v>
      </c>
      <c r="E5066" s="9" t="s">
        <v>2793</v>
      </c>
      <c r="F5066" s="9" t="s">
        <v>2794</v>
      </c>
      <c r="G5066" s="10">
        <v>1305487</v>
      </c>
      <c r="H5066" s="9" t="s">
        <v>94</v>
      </c>
      <c r="I5066" s="10">
        <v>36392642</v>
      </c>
      <c r="J5066" s="11">
        <v>0.04</v>
      </c>
      <c r="K5066" s="9" t="s">
        <v>94</v>
      </c>
      <c r="L5066" s="9" t="s">
        <v>95</v>
      </c>
    </row>
    <row r="5067" spans="1:12" x14ac:dyDescent="0.2">
      <c r="A5067" t="str">
        <f>VLOOKUP(B5067,StateFIPS!A$2:B$52,2)</f>
        <v>Virginia</v>
      </c>
      <c r="B5067">
        <f t="shared" si="82"/>
        <v>51</v>
      </c>
      <c r="C5067" s="9" t="s">
        <v>2740</v>
      </c>
      <c r="D5067" s="9" t="s">
        <v>93</v>
      </c>
      <c r="E5067" s="9" t="s">
        <v>2793</v>
      </c>
      <c r="F5067" s="9" t="s">
        <v>2794</v>
      </c>
      <c r="G5067" s="10">
        <v>16114</v>
      </c>
      <c r="H5067" s="9" t="s">
        <v>94</v>
      </c>
      <c r="I5067" s="10">
        <v>449209</v>
      </c>
      <c r="J5067" s="11">
        <v>0.04</v>
      </c>
      <c r="K5067" s="9" t="s">
        <v>94</v>
      </c>
      <c r="L5067" s="9" t="s">
        <v>95</v>
      </c>
    </row>
    <row r="5068" spans="1:12" x14ac:dyDescent="0.2">
      <c r="A5068" t="str">
        <f>VLOOKUP(B5068,StateFIPS!A$2:B$52,2)</f>
        <v>Kentucky</v>
      </c>
      <c r="B5068">
        <f t="shared" si="82"/>
        <v>21</v>
      </c>
      <c r="C5068" s="9" t="s">
        <v>141</v>
      </c>
      <c r="D5068" s="9" t="s">
        <v>93</v>
      </c>
      <c r="E5068" s="9" t="s">
        <v>2793</v>
      </c>
      <c r="F5068" s="9" t="s">
        <v>2794</v>
      </c>
      <c r="G5068" s="10">
        <v>2311</v>
      </c>
      <c r="H5068" s="9" t="s">
        <v>94</v>
      </c>
      <c r="I5068" s="10">
        <v>64411</v>
      </c>
      <c r="J5068" s="11">
        <v>0.04</v>
      </c>
      <c r="K5068" s="9" t="s">
        <v>94</v>
      </c>
      <c r="L5068" s="9" t="s">
        <v>95</v>
      </c>
    </row>
    <row r="5069" spans="1:12" x14ac:dyDescent="0.2">
      <c r="A5069" t="str">
        <f>VLOOKUP(B5069,StateFIPS!A$2:B$52,2)</f>
        <v>Georgia</v>
      </c>
      <c r="B5069">
        <f t="shared" si="82"/>
        <v>13</v>
      </c>
      <c r="C5069" s="9" t="s">
        <v>778</v>
      </c>
      <c r="D5069" s="9" t="s">
        <v>93</v>
      </c>
      <c r="E5069" s="9" t="s">
        <v>2793</v>
      </c>
      <c r="F5069" s="9" t="s">
        <v>2794</v>
      </c>
      <c r="G5069" s="10">
        <v>5158</v>
      </c>
      <c r="H5069" s="9" t="s">
        <v>94</v>
      </c>
      <c r="I5069" s="10">
        <v>143776</v>
      </c>
      <c r="J5069" s="11">
        <v>0.04</v>
      </c>
      <c r="K5069" s="9" t="s">
        <v>94</v>
      </c>
      <c r="L5069" s="9" t="s">
        <v>95</v>
      </c>
    </row>
    <row r="5070" spans="1:12" x14ac:dyDescent="0.2">
      <c r="A5070" t="str">
        <f>VLOOKUP(B5070,StateFIPS!A$2:B$52,2)</f>
        <v>Alabama</v>
      </c>
      <c r="B5070">
        <f t="shared" si="82"/>
        <v>1</v>
      </c>
      <c r="C5070" s="9" t="s">
        <v>580</v>
      </c>
      <c r="D5070" s="9" t="s">
        <v>93</v>
      </c>
      <c r="E5070" s="9" t="s">
        <v>2793</v>
      </c>
      <c r="F5070" s="9" t="s">
        <v>2794</v>
      </c>
      <c r="G5070" s="10">
        <v>236833</v>
      </c>
      <c r="H5070" s="9" t="s">
        <v>94</v>
      </c>
      <c r="I5070" s="10">
        <v>6602112</v>
      </c>
      <c r="J5070" s="11">
        <v>0.04</v>
      </c>
      <c r="K5070" s="9" t="s">
        <v>94</v>
      </c>
      <c r="L5070" s="9" t="s">
        <v>95</v>
      </c>
    </row>
    <row r="5071" spans="1:12" x14ac:dyDescent="0.2">
      <c r="A5071" t="str">
        <f>VLOOKUP(B5071,StateFIPS!A$2:B$52,2)</f>
        <v>Virginia</v>
      </c>
      <c r="B5071">
        <f t="shared" si="82"/>
        <v>51</v>
      </c>
      <c r="C5071" s="9" t="s">
        <v>1095</v>
      </c>
      <c r="D5071" s="9" t="s">
        <v>93</v>
      </c>
      <c r="E5071" s="9" t="s">
        <v>2793</v>
      </c>
      <c r="F5071" s="9" t="s">
        <v>2794</v>
      </c>
      <c r="G5071" s="10">
        <v>43826</v>
      </c>
      <c r="H5071" s="9" t="s">
        <v>94</v>
      </c>
      <c r="I5071" s="10">
        <v>1221732</v>
      </c>
      <c r="J5071" s="11">
        <v>0.04</v>
      </c>
      <c r="K5071" s="9" t="s">
        <v>94</v>
      </c>
      <c r="L5071" s="9" t="s">
        <v>95</v>
      </c>
    </row>
    <row r="5072" spans="1:12" x14ac:dyDescent="0.2">
      <c r="A5072" t="str">
        <f>VLOOKUP(B5072,StateFIPS!A$2:B$52,2)</f>
        <v>Kentucky</v>
      </c>
      <c r="B5072">
        <f t="shared" si="82"/>
        <v>21</v>
      </c>
      <c r="C5072" s="9" t="s">
        <v>140</v>
      </c>
      <c r="D5072" s="9" t="s">
        <v>93</v>
      </c>
      <c r="E5072" s="9" t="s">
        <v>2793</v>
      </c>
      <c r="F5072" s="9" t="s">
        <v>2794</v>
      </c>
      <c r="G5072" s="10">
        <v>12270</v>
      </c>
      <c r="H5072" s="9" t="s">
        <v>94</v>
      </c>
      <c r="I5072" s="10">
        <v>342034</v>
      </c>
      <c r="J5072" s="11">
        <v>0.04</v>
      </c>
      <c r="K5072" s="9" t="s">
        <v>94</v>
      </c>
      <c r="L5072" s="9" t="s">
        <v>95</v>
      </c>
    </row>
    <row r="5073" spans="1:12" x14ac:dyDescent="0.2">
      <c r="A5073" t="str">
        <f>VLOOKUP(B5073,StateFIPS!A$2:B$52,2)</f>
        <v>Georgia</v>
      </c>
      <c r="B5073">
        <f t="shared" si="82"/>
        <v>13</v>
      </c>
      <c r="C5073" s="9" t="s">
        <v>786</v>
      </c>
      <c r="D5073" s="9" t="s">
        <v>93</v>
      </c>
      <c r="E5073" s="9" t="s">
        <v>2793</v>
      </c>
      <c r="F5073" s="9" t="s">
        <v>2794</v>
      </c>
      <c r="G5073" s="10">
        <v>5158</v>
      </c>
      <c r="H5073" s="9" t="s">
        <v>94</v>
      </c>
      <c r="I5073" s="10">
        <v>143776</v>
      </c>
      <c r="J5073" s="11">
        <v>0.04</v>
      </c>
      <c r="K5073" s="9" t="s">
        <v>94</v>
      </c>
      <c r="L5073" s="9" t="s">
        <v>95</v>
      </c>
    </row>
    <row r="5074" spans="1:12" x14ac:dyDescent="0.2">
      <c r="A5074" t="str">
        <f>VLOOKUP(B5074,StateFIPS!A$2:B$52,2)</f>
        <v>Texas</v>
      </c>
      <c r="B5074">
        <f t="shared" si="82"/>
        <v>48</v>
      </c>
      <c r="C5074" s="9" t="s">
        <v>2418</v>
      </c>
      <c r="D5074" s="9" t="s">
        <v>93</v>
      </c>
      <c r="E5074" s="9" t="s">
        <v>2793</v>
      </c>
      <c r="F5074" s="9" t="s">
        <v>2794</v>
      </c>
      <c r="G5074" s="10">
        <v>36652</v>
      </c>
      <c r="H5074" s="9" t="s">
        <v>94</v>
      </c>
      <c r="I5074" s="10">
        <v>1021745</v>
      </c>
      <c r="J5074" s="11">
        <v>0.04</v>
      </c>
      <c r="K5074" s="9" t="s">
        <v>94</v>
      </c>
      <c r="L5074" s="9" t="s">
        <v>95</v>
      </c>
    </row>
    <row r="5075" spans="1:12" x14ac:dyDescent="0.2">
      <c r="A5075" t="str">
        <f>VLOOKUP(B5075,StateFIPS!A$2:B$52,2)</f>
        <v>Kentucky</v>
      </c>
      <c r="B5075">
        <f t="shared" si="82"/>
        <v>21</v>
      </c>
      <c r="C5075" s="9" t="s">
        <v>139</v>
      </c>
      <c r="D5075" s="9" t="s">
        <v>93</v>
      </c>
      <c r="E5075" s="9" t="s">
        <v>2793</v>
      </c>
      <c r="F5075" s="9" t="s">
        <v>2794</v>
      </c>
      <c r="G5075" s="10">
        <v>2311</v>
      </c>
      <c r="H5075" s="9" t="s">
        <v>94</v>
      </c>
      <c r="I5075" s="10">
        <v>64411</v>
      </c>
      <c r="J5075" s="11">
        <v>0.04</v>
      </c>
      <c r="K5075" s="9" t="s">
        <v>94</v>
      </c>
      <c r="L5075" s="9" t="s">
        <v>95</v>
      </c>
    </row>
    <row r="5076" spans="1:12" x14ac:dyDescent="0.2">
      <c r="A5076" t="str">
        <f>VLOOKUP(B5076,StateFIPS!A$2:B$52,2)</f>
        <v>Georgia</v>
      </c>
      <c r="B5076">
        <f t="shared" si="82"/>
        <v>13</v>
      </c>
      <c r="C5076" s="9" t="s">
        <v>2000</v>
      </c>
      <c r="D5076" s="9" t="s">
        <v>93</v>
      </c>
      <c r="E5076" s="9" t="s">
        <v>2793</v>
      </c>
      <c r="F5076" s="9" t="s">
        <v>2794</v>
      </c>
      <c r="G5076" s="10">
        <v>5158</v>
      </c>
      <c r="H5076" s="9" t="s">
        <v>94</v>
      </c>
      <c r="I5076" s="10">
        <v>143776</v>
      </c>
      <c r="J5076" s="11">
        <v>0.04</v>
      </c>
      <c r="K5076" s="9" t="s">
        <v>94</v>
      </c>
      <c r="L5076" s="9" t="s">
        <v>95</v>
      </c>
    </row>
    <row r="5077" spans="1:12" x14ac:dyDescent="0.2">
      <c r="A5077" t="str">
        <f>VLOOKUP(B5077,StateFIPS!A$2:B$52,2)</f>
        <v>Georgia</v>
      </c>
      <c r="B5077">
        <f t="shared" si="82"/>
        <v>13</v>
      </c>
      <c r="C5077" s="9" t="s">
        <v>780</v>
      </c>
      <c r="D5077" s="9" t="s">
        <v>93</v>
      </c>
      <c r="E5077" s="9" t="s">
        <v>2793</v>
      </c>
      <c r="F5077" s="9" t="s">
        <v>2794</v>
      </c>
      <c r="G5077" s="10">
        <v>38636</v>
      </c>
      <c r="H5077" s="9" t="s">
        <v>94</v>
      </c>
      <c r="I5077" s="10">
        <v>1077048</v>
      </c>
      <c r="J5077" s="11">
        <v>0.04</v>
      </c>
      <c r="K5077" s="9" t="s">
        <v>94</v>
      </c>
      <c r="L5077" s="9" t="s">
        <v>95</v>
      </c>
    </row>
    <row r="5078" spans="1:12" x14ac:dyDescent="0.2">
      <c r="A5078" t="str">
        <f>VLOOKUP(B5078,StateFIPS!A$2:B$52,2)</f>
        <v>Alabama</v>
      </c>
      <c r="B5078">
        <f t="shared" si="82"/>
        <v>1</v>
      </c>
      <c r="C5078" s="9" t="s">
        <v>102</v>
      </c>
      <c r="D5078" s="9" t="s">
        <v>93</v>
      </c>
      <c r="E5078" s="9" t="s">
        <v>2793</v>
      </c>
      <c r="F5078" s="9" t="s">
        <v>2794</v>
      </c>
      <c r="G5078" s="10">
        <v>102420</v>
      </c>
      <c r="H5078" s="9" t="s">
        <v>94</v>
      </c>
      <c r="I5078" s="10">
        <v>2855131</v>
      </c>
      <c r="J5078" s="11">
        <v>0.04</v>
      </c>
      <c r="K5078" s="9" t="s">
        <v>94</v>
      </c>
      <c r="L5078" s="9" t="s">
        <v>95</v>
      </c>
    </row>
    <row r="5079" spans="1:12" x14ac:dyDescent="0.2">
      <c r="A5079" t="str">
        <f>VLOOKUP(B5079,StateFIPS!A$2:B$52,2)</f>
        <v>Alabama</v>
      </c>
      <c r="B5079">
        <f t="shared" si="82"/>
        <v>1</v>
      </c>
      <c r="C5079" s="9" t="s">
        <v>101</v>
      </c>
      <c r="D5079" s="9" t="s">
        <v>93</v>
      </c>
      <c r="E5079" s="9" t="s">
        <v>2793</v>
      </c>
      <c r="F5079" s="9" t="s">
        <v>2794</v>
      </c>
      <c r="G5079" s="10">
        <v>205483</v>
      </c>
      <c r="H5079" s="9" t="s">
        <v>94</v>
      </c>
      <c r="I5079" s="10">
        <v>5728178</v>
      </c>
      <c r="J5079" s="11">
        <v>0.04</v>
      </c>
      <c r="K5079" s="9" t="s">
        <v>94</v>
      </c>
      <c r="L5079" s="9" t="s">
        <v>95</v>
      </c>
    </row>
    <row r="5080" spans="1:12" x14ac:dyDescent="0.2">
      <c r="A5080" t="str">
        <f>VLOOKUP(B5080,StateFIPS!A$2:B$52,2)</f>
        <v>Georgia</v>
      </c>
      <c r="B5080">
        <f t="shared" si="82"/>
        <v>13</v>
      </c>
      <c r="C5080" s="9" t="s">
        <v>803</v>
      </c>
      <c r="D5080" s="9" t="s">
        <v>93</v>
      </c>
      <c r="E5080" s="9" t="s">
        <v>2793</v>
      </c>
      <c r="F5080" s="9" t="s">
        <v>2794</v>
      </c>
      <c r="G5080" s="10">
        <v>73074</v>
      </c>
      <c r="H5080" s="9" t="s">
        <v>94</v>
      </c>
      <c r="I5080" s="10">
        <v>2037053</v>
      </c>
      <c r="J5080" s="11">
        <v>0.04</v>
      </c>
      <c r="K5080" s="9" t="s">
        <v>94</v>
      </c>
      <c r="L5080" s="9" t="s">
        <v>95</v>
      </c>
    </row>
    <row r="5081" spans="1:12" x14ac:dyDescent="0.2">
      <c r="A5081" t="str">
        <f>VLOOKUP(B5081,StateFIPS!A$2:B$52,2)</f>
        <v>Georgia</v>
      </c>
      <c r="B5081">
        <f t="shared" si="82"/>
        <v>13</v>
      </c>
      <c r="C5081" s="9" t="s">
        <v>802</v>
      </c>
      <c r="D5081" s="9" t="s">
        <v>93</v>
      </c>
      <c r="E5081" s="9" t="s">
        <v>2793</v>
      </c>
      <c r="F5081" s="9" t="s">
        <v>2794</v>
      </c>
      <c r="G5081" s="10">
        <v>5158</v>
      </c>
      <c r="H5081" s="9" t="s">
        <v>94</v>
      </c>
      <c r="I5081" s="10">
        <v>143776</v>
      </c>
      <c r="J5081" s="11">
        <v>0.04</v>
      </c>
      <c r="K5081" s="9" t="s">
        <v>94</v>
      </c>
      <c r="L5081" s="9" t="s">
        <v>95</v>
      </c>
    </row>
    <row r="5082" spans="1:12" x14ac:dyDescent="0.2">
      <c r="A5082" t="str">
        <f>VLOOKUP(B5082,StateFIPS!A$2:B$52,2)</f>
        <v>Iowa</v>
      </c>
      <c r="B5082">
        <f t="shared" si="82"/>
        <v>19</v>
      </c>
      <c r="C5082" s="9" t="s">
        <v>278</v>
      </c>
      <c r="D5082" s="9" t="s">
        <v>93</v>
      </c>
      <c r="E5082" s="9" t="s">
        <v>2793</v>
      </c>
      <c r="F5082" s="9" t="s">
        <v>2794</v>
      </c>
      <c r="G5082" s="10">
        <v>27947</v>
      </c>
      <c r="H5082" s="9" t="s">
        <v>94</v>
      </c>
      <c r="I5082" s="10">
        <v>779075</v>
      </c>
      <c r="J5082" s="11">
        <v>0.04</v>
      </c>
      <c r="K5082" s="9" t="s">
        <v>94</v>
      </c>
      <c r="L5082" s="9" t="s">
        <v>95</v>
      </c>
    </row>
    <row r="5083" spans="1:12" x14ac:dyDescent="0.2">
      <c r="A5083" t="str">
        <f>VLOOKUP(B5083,StateFIPS!A$2:B$52,2)</f>
        <v>Georgia</v>
      </c>
      <c r="B5083">
        <f t="shared" si="82"/>
        <v>13</v>
      </c>
      <c r="C5083" s="9" t="s">
        <v>1997</v>
      </c>
      <c r="D5083" s="9" t="s">
        <v>93</v>
      </c>
      <c r="E5083" s="9" t="s">
        <v>2793</v>
      </c>
      <c r="F5083" s="9" t="s">
        <v>2794</v>
      </c>
      <c r="G5083" s="10">
        <v>5158</v>
      </c>
      <c r="H5083" s="9" t="s">
        <v>94</v>
      </c>
      <c r="I5083" s="10">
        <v>143776</v>
      </c>
      <c r="J5083" s="11">
        <v>0.04</v>
      </c>
      <c r="K5083" s="9" t="s">
        <v>94</v>
      </c>
      <c r="L5083" s="9" t="s">
        <v>95</v>
      </c>
    </row>
    <row r="5084" spans="1:12" x14ac:dyDescent="0.2">
      <c r="A5084" t="str">
        <f>VLOOKUP(B5084,StateFIPS!A$2:B$52,2)</f>
        <v>Georgia</v>
      </c>
      <c r="B5084">
        <f t="shared" si="82"/>
        <v>13</v>
      </c>
      <c r="C5084" s="9" t="s">
        <v>801</v>
      </c>
      <c r="D5084" s="9" t="s">
        <v>93</v>
      </c>
      <c r="E5084" s="9" t="s">
        <v>2793</v>
      </c>
      <c r="F5084" s="9" t="s">
        <v>2794</v>
      </c>
      <c r="G5084" s="10">
        <v>191720</v>
      </c>
      <c r="H5084" s="9" t="s">
        <v>94</v>
      </c>
      <c r="I5084" s="10">
        <v>5344516</v>
      </c>
      <c r="J5084" s="11">
        <v>0.04</v>
      </c>
      <c r="K5084" s="9" t="s">
        <v>94</v>
      </c>
      <c r="L5084" s="9" t="s">
        <v>95</v>
      </c>
    </row>
    <row r="5085" spans="1:12" x14ac:dyDescent="0.2">
      <c r="A5085" t="str">
        <f>VLOOKUP(B5085,StateFIPS!A$2:B$52,2)</f>
        <v>Virginia</v>
      </c>
      <c r="B5085">
        <f t="shared" si="82"/>
        <v>51</v>
      </c>
      <c r="C5085" s="9" t="s">
        <v>1106</v>
      </c>
      <c r="D5085" s="9" t="s">
        <v>93</v>
      </c>
      <c r="E5085" s="9" t="s">
        <v>2793</v>
      </c>
      <c r="F5085" s="9" t="s">
        <v>2794</v>
      </c>
      <c r="G5085" s="10">
        <v>1348</v>
      </c>
      <c r="H5085" s="9" t="s">
        <v>94</v>
      </c>
      <c r="I5085" s="10">
        <v>37574</v>
      </c>
      <c r="J5085" s="11">
        <v>0.04</v>
      </c>
      <c r="K5085" s="9" t="s">
        <v>94</v>
      </c>
      <c r="L5085" s="9" t="s">
        <v>95</v>
      </c>
    </row>
    <row r="5086" spans="1:12" x14ac:dyDescent="0.2">
      <c r="A5086" t="str">
        <f>VLOOKUP(B5086,StateFIPS!A$2:B$52,2)</f>
        <v>Iowa</v>
      </c>
      <c r="B5086">
        <f t="shared" si="82"/>
        <v>19</v>
      </c>
      <c r="C5086" s="9" t="s">
        <v>289</v>
      </c>
      <c r="D5086" s="9" t="s">
        <v>93</v>
      </c>
      <c r="E5086" s="9" t="s">
        <v>2793</v>
      </c>
      <c r="F5086" s="9" t="s">
        <v>2794</v>
      </c>
      <c r="G5086" s="10">
        <v>27947</v>
      </c>
      <c r="H5086" s="9" t="s">
        <v>94</v>
      </c>
      <c r="I5086" s="10">
        <v>779075</v>
      </c>
      <c r="J5086" s="11">
        <v>0.04</v>
      </c>
      <c r="K5086" s="9" t="s">
        <v>94</v>
      </c>
      <c r="L5086" s="9" t="s">
        <v>95</v>
      </c>
    </row>
    <row r="5087" spans="1:12" x14ac:dyDescent="0.2">
      <c r="A5087" t="str">
        <f>VLOOKUP(B5087,StateFIPS!A$2:B$52,2)</f>
        <v>Texas</v>
      </c>
      <c r="B5087">
        <f t="shared" si="82"/>
        <v>48</v>
      </c>
      <c r="C5087" s="9" t="s">
        <v>850</v>
      </c>
      <c r="D5087" s="9" t="s">
        <v>93</v>
      </c>
      <c r="E5087" s="9" t="s">
        <v>2793</v>
      </c>
      <c r="F5087" s="9" t="s">
        <v>2794</v>
      </c>
      <c r="G5087" s="10">
        <v>2191</v>
      </c>
      <c r="H5087" s="9" t="s">
        <v>94</v>
      </c>
      <c r="I5087" s="10">
        <v>61077</v>
      </c>
      <c r="J5087" s="11">
        <v>0.04</v>
      </c>
      <c r="K5087" s="9" t="s">
        <v>94</v>
      </c>
      <c r="L5087" s="9" t="s">
        <v>95</v>
      </c>
    </row>
    <row r="5088" spans="1:12" x14ac:dyDescent="0.2">
      <c r="A5088" t="str">
        <f>VLOOKUP(B5088,StateFIPS!A$2:B$52,2)</f>
        <v>Georgia</v>
      </c>
      <c r="B5088">
        <f t="shared" si="82"/>
        <v>13</v>
      </c>
      <c r="C5088" s="9" t="s">
        <v>800</v>
      </c>
      <c r="D5088" s="9" t="s">
        <v>93</v>
      </c>
      <c r="E5088" s="9" t="s">
        <v>2793</v>
      </c>
      <c r="F5088" s="9" t="s">
        <v>2794</v>
      </c>
      <c r="G5088" s="10">
        <v>53465</v>
      </c>
      <c r="H5088" s="9" t="s">
        <v>94</v>
      </c>
      <c r="I5088" s="10">
        <v>1490436</v>
      </c>
      <c r="J5088" s="11">
        <v>0.04</v>
      </c>
      <c r="K5088" s="9" t="s">
        <v>94</v>
      </c>
      <c r="L5088" s="9" t="s">
        <v>95</v>
      </c>
    </row>
    <row r="5089" spans="1:12" x14ac:dyDescent="0.2">
      <c r="A5089" t="str">
        <f>VLOOKUP(B5089,StateFIPS!A$2:B$52,2)</f>
        <v>Texas</v>
      </c>
      <c r="B5089">
        <f t="shared" si="82"/>
        <v>48</v>
      </c>
      <c r="C5089" s="9" t="s">
        <v>2491</v>
      </c>
      <c r="D5089" s="9" t="s">
        <v>93</v>
      </c>
      <c r="E5089" s="9" t="s">
        <v>2793</v>
      </c>
      <c r="F5089" s="9" t="s">
        <v>2794</v>
      </c>
      <c r="G5089" s="10">
        <v>2191</v>
      </c>
      <c r="H5089" s="9" t="s">
        <v>94</v>
      </c>
      <c r="I5089" s="10">
        <v>61077</v>
      </c>
      <c r="J5089" s="11">
        <v>0.04</v>
      </c>
      <c r="K5089" s="9" t="s">
        <v>94</v>
      </c>
      <c r="L5089" s="9" t="s">
        <v>95</v>
      </c>
    </row>
    <row r="5090" spans="1:12" x14ac:dyDescent="0.2">
      <c r="A5090" t="str">
        <f>VLOOKUP(B5090,StateFIPS!A$2:B$52,2)</f>
        <v>Indiana</v>
      </c>
      <c r="B5090">
        <f t="shared" si="82"/>
        <v>18</v>
      </c>
      <c r="C5090" s="9" t="s">
        <v>2154</v>
      </c>
      <c r="D5090" s="9" t="s">
        <v>93</v>
      </c>
      <c r="E5090" s="9" t="s">
        <v>2793</v>
      </c>
      <c r="F5090" s="9" t="s">
        <v>2794</v>
      </c>
      <c r="G5090" s="10">
        <v>23381</v>
      </c>
      <c r="H5090" s="9" t="s">
        <v>94</v>
      </c>
      <c r="I5090" s="10">
        <v>651775</v>
      </c>
      <c r="J5090" s="11">
        <v>0.04</v>
      </c>
      <c r="K5090" s="9" t="s">
        <v>94</v>
      </c>
      <c r="L5090" s="9" t="s">
        <v>95</v>
      </c>
    </row>
    <row r="5091" spans="1:12" x14ac:dyDescent="0.2">
      <c r="A5091" t="str">
        <f>VLOOKUP(B5091,StateFIPS!A$2:B$52,2)</f>
        <v>Georgia</v>
      </c>
      <c r="B5091">
        <f t="shared" si="82"/>
        <v>13</v>
      </c>
      <c r="C5091" s="9" t="s">
        <v>1983</v>
      </c>
      <c r="D5091" s="9" t="s">
        <v>93</v>
      </c>
      <c r="E5091" s="9" t="s">
        <v>2793</v>
      </c>
      <c r="F5091" s="9" t="s">
        <v>2794</v>
      </c>
      <c r="G5091" s="10">
        <v>224809</v>
      </c>
      <c r="H5091" s="9" t="s">
        <v>94</v>
      </c>
      <c r="I5091" s="10">
        <v>6266930</v>
      </c>
      <c r="J5091" s="11">
        <v>0.04</v>
      </c>
      <c r="K5091" s="9" t="s">
        <v>94</v>
      </c>
      <c r="L5091" s="9" t="s">
        <v>95</v>
      </c>
    </row>
    <row r="5092" spans="1:12" x14ac:dyDescent="0.2">
      <c r="A5092" t="str">
        <f>VLOOKUP(B5092,StateFIPS!A$2:B$52,2)</f>
        <v>Georgia</v>
      </c>
      <c r="B5092">
        <f t="shared" si="82"/>
        <v>13</v>
      </c>
      <c r="C5092" s="9" t="s">
        <v>799</v>
      </c>
      <c r="D5092" s="9" t="s">
        <v>93</v>
      </c>
      <c r="E5092" s="9" t="s">
        <v>2793</v>
      </c>
      <c r="F5092" s="9" t="s">
        <v>2794</v>
      </c>
      <c r="G5092" s="10">
        <v>160421</v>
      </c>
      <c r="H5092" s="9" t="s">
        <v>94</v>
      </c>
      <c r="I5092" s="10">
        <v>4471993</v>
      </c>
      <c r="J5092" s="11">
        <v>0.04</v>
      </c>
      <c r="K5092" s="9" t="s">
        <v>94</v>
      </c>
      <c r="L5092" s="9" t="s">
        <v>95</v>
      </c>
    </row>
    <row r="5093" spans="1:12" x14ac:dyDescent="0.2">
      <c r="A5093" t="str">
        <f>VLOOKUP(B5093,StateFIPS!A$2:B$52,2)</f>
        <v>Iowa</v>
      </c>
      <c r="B5093">
        <f t="shared" si="82"/>
        <v>19</v>
      </c>
      <c r="C5093" s="9" t="s">
        <v>1526</v>
      </c>
      <c r="D5093" s="9" t="s">
        <v>93</v>
      </c>
      <c r="E5093" s="9" t="s">
        <v>2793</v>
      </c>
      <c r="F5093" s="9" t="s">
        <v>2794</v>
      </c>
      <c r="G5093" s="10">
        <v>845</v>
      </c>
      <c r="H5093" s="9" t="s">
        <v>94</v>
      </c>
      <c r="I5093" s="10">
        <v>23554</v>
      </c>
      <c r="J5093" s="11">
        <v>0.04</v>
      </c>
      <c r="K5093" s="9" t="s">
        <v>94</v>
      </c>
      <c r="L5093" s="9" t="s">
        <v>95</v>
      </c>
    </row>
    <row r="5094" spans="1:12" x14ac:dyDescent="0.2">
      <c r="A5094" t="str">
        <f>VLOOKUP(B5094,StateFIPS!A$2:B$52,2)</f>
        <v>Texas</v>
      </c>
      <c r="B5094">
        <f t="shared" si="82"/>
        <v>48</v>
      </c>
      <c r="C5094" s="9" t="s">
        <v>2767</v>
      </c>
      <c r="D5094" s="9" t="s">
        <v>93</v>
      </c>
      <c r="E5094" s="9" t="s">
        <v>2793</v>
      </c>
      <c r="F5094" s="9" t="s">
        <v>2794</v>
      </c>
      <c r="G5094" s="10">
        <v>2191</v>
      </c>
      <c r="H5094" s="9" t="s">
        <v>94</v>
      </c>
      <c r="I5094" s="10">
        <v>61077</v>
      </c>
      <c r="J5094" s="11">
        <v>0.04</v>
      </c>
      <c r="K5094" s="9" t="s">
        <v>94</v>
      </c>
      <c r="L5094" s="9" t="s">
        <v>95</v>
      </c>
    </row>
    <row r="5095" spans="1:12" x14ac:dyDescent="0.2">
      <c r="A5095" t="str">
        <f>VLOOKUP(B5095,StateFIPS!A$2:B$52,2)</f>
        <v>Virginia</v>
      </c>
      <c r="B5095">
        <f t="shared" si="82"/>
        <v>51</v>
      </c>
      <c r="C5095" s="9" t="s">
        <v>1108</v>
      </c>
      <c r="D5095" s="9" t="s">
        <v>93</v>
      </c>
      <c r="E5095" s="9" t="s">
        <v>2793</v>
      </c>
      <c r="F5095" s="9" t="s">
        <v>2794</v>
      </c>
      <c r="G5095" s="10">
        <v>1348</v>
      </c>
      <c r="H5095" s="9" t="s">
        <v>94</v>
      </c>
      <c r="I5095" s="10">
        <v>37574</v>
      </c>
      <c r="J5095" s="11">
        <v>0.04</v>
      </c>
      <c r="K5095" s="9" t="s">
        <v>94</v>
      </c>
      <c r="L5095" s="9" t="s">
        <v>95</v>
      </c>
    </row>
    <row r="5096" spans="1:12" x14ac:dyDescent="0.2">
      <c r="A5096" t="str">
        <f>VLOOKUP(B5096,StateFIPS!A$2:B$52,2)</f>
        <v>Texas</v>
      </c>
      <c r="B5096">
        <f t="shared" si="82"/>
        <v>48</v>
      </c>
      <c r="C5096" s="9" t="s">
        <v>882</v>
      </c>
      <c r="D5096" s="9" t="s">
        <v>93</v>
      </c>
      <c r="E5096" s="9" t="s">
        <v>2793</v>
      </c>
      <c r="F5096" s="9" t="s">
        <v>2794</v>
      </c>
      <c r="G5096" s="10">
        <v>2191</v>
      </c>
      <c r="H5096" s="9" t="s">
        <v>94</v>
      </c>
      <c r="I5096" s="10">
        <v>61077</v>
      </c>
      <c r="J5096" s="11">
        <v>0.04</v>
      </c>
      <c r="K5096" s="9" t="s">
        <v>94</v>
      </c>
      <c r="L5096" s="9" t="s">
        <v>95</v>
      </c>
    </row>
    <row r="5097" spans="1:12" x14ac:dyDescent="0.2">
      <c r="A5097" t="str">
        <f>VLOOKUP(B5097,StateFIPS!A$2:B$52,2)</f>
        <v>Iowa</v>
      </c>
      <c r="B5097">
        <f t="shared" si="82"/>
        <v>19</v>
      </c>
      <c r="C5097" s="9" t="s">
        <v>1524</v>
      </c>
      <c r="D5097" s="9" t="s">
        <v>93</v>
      </c>
      <c r="E5097" s="9" t="s">
        <v>2793</v>
      </c>
      <c r="F5097" s="9" t="s">
        <v>2794</v>
      </c>
      <c r="G5097" s="10">
        <v>208930</v>
      </c>
      <c r="H5097" s="9" t="s">
        <v>94</v>
      </c>
      <c r="I5097" s="10">
        <v>5824276</v>
      </c>
      <c r="J5097" s="11">
        <v>0.04</v>
      </c>
      <c r="K5097" s="9" t="s">
        <v>94</v>
      </c>
      <c r="L5097" s="9" t="s">
        <v>95</v>
      </c>
    </row>
    <row r="5098" spans="1:12" x14ac:dyDescent="0.2">
      <c r="A5098" t="str">
        <f>VLOOKUP(B5098,StateFIPS!A$2:B$52,2)</f>
        <v>Georgia</v>
      </c>
      <c r="B5098">
        <f t="shared" si="82"/>
        <v>13</v>
      </c>
      <c r="C5098" s="9" t="s">
        <v>798</v>
      </c>
      <c r="D5098" s="9" t="s">
        <v>93</v>
      </c>
      <c r="E5098" s="9" t="s">
        <v>2793</v>
      </c>
      <c r="F5098" s="9" t="s">
        <v>2794</v>
      </c>
      <c r="G5098" s="10">
        <v>7877</v>
      </c>
      <c r="H5098" s="9" t="s">
        <v>94</v>
      </c>
      <c r="I5098" s="10">
        <v>219594</v>
      </c>
      <c r="J5098" s="11">
        <v>0.04</v>
      </c>
      <c r="K5098" s="9" t="s">
        <v>94</v>
      </c>
      <c r="L5098" s="9" t="s">
        <v>95</v>
      </c>
    </row>
    <row r="5099" spans="1:12" x14ac:dyDescent="0.2">
      <c r="A5099" t="str">
        <f>VLOOKUP(B5099,StateFIPS!A$2:B$52,2)</f>
        <v>Iowa</v>
      </c>
      <c r="B5099">
        <f t="shared" si="82"/>
        <v>19</v>
      </c>
      <c r="C5099" s="9" t="s">
        <v>1527</v>
      </c>
      <c r="D5099" s="9" t="s">
        <v>93</v>
      </c>
      <c r="E5099" s="9" t="s">
        <v>2793</v>
      </c>
      <c r="F5099" s="9" t="s">
        <v>2794</v>
      </c>
      <c r="G5099" s="10">
        <v>874</v>
      </c>
      <c r="H5099" s="9" t="s">
        <v>94</v>
      </c>
      <c r="I5099" s="10">
        <v>24371</v>
      </c>
      <c r="J5099" s="11">
        <v>0.04</v>
      </c>
      <c r="K5099" s="9" t="s">
        <v>94</v>
      </c>
      <c r="L5099" s="9" t="s">
        <v>95</v>
      </c>
    </row>
    <row r="5100" spans="1:12" x14ac:dyDescent="0.2">
      <c r="A5100" t="str">
        <f>VLOOKUP(B5100,StateFIPS!A$2:B$52,2)</f>
        <v>Virginia</v>
      </c>
      <c r="B5100">
        <f t="shared" si="82"/>
        <v>51</v>
      </c>
      <c r="C5100" s="9" t="s">
        <v>1103</v>
      </c>
      <c r="D5100" s="9" t="s">
        <v>93</v>
      </c>
      <c r="E5100" s="9" t="s">
        <v>2793</v>
      </c>
      <c r="F5100" s="9" t="s">
        <v>2794</v>
      </c>
      <c r="G5100" s="10">
        <v>1348</v>
      </c>
      <c r="H5100" s="9" t="s">
        <v>94</v>
      </c>
      <c r="I5100" s="10">
        <v>37574</v>
      </c>
      <c r="J5100" s="11">
        <v>0.04</v>
      </c>
      <c r="K5100" s="9" t="s">
        <v>94</v>
      </c>
      <c r="L5100" s="9" t="s">
        <v>95</v>
      </c>
    </row>
    <row r="5101" spans="1:12" x14ac:dyDescent="0.2">
      <c r="A5101" t="str">
        <f>VLOOKUP(B5101,StateFIPS!A$2:B$52,2)</f>
        <v>Virginia</v>
      </c>
      <c r="B5101">
        <f t="shared" si="82"/>
        <v>51</v>
      </c>
      <c r="C5101" s="9" t="s">
        <v>1101</v>
      </c>
      <c r="D5101" s="9" t="s">
        <v>93</v>
      </c>
      <c r="E5101" s="9" t="s">
        <v>2793</v>
      </c>
      <c r="F5101" s="9" t="s">
        <v>2794</v>
      </c>
      <c r="G5101" s="10">
        <v>1348</v>
      </c>
      <c r="H5101" s="9" t="s">
        <v>94</v>
      </c>
      <c r="I5101" s="10">
        <v>37574</v>
      </c>
      <c r="J5101" s="11">
        <v>0.04</v>
      </c>
      <c r="K5101" s="9" t="s">
        <v>94</v>
      </c>
      <c r="L5101" s="9" t="s">
        <v>95</v>
      </c>
    </row>
    <row r="5102" spans="1:12" x14ac:dyDescent="0.2">
      <c r="A5102" t="str">
        <f>VLOOKUP(B5102,StateFIPS!A$2:B$52,2)</f>
        <v>Texas</v>
      </c>
      <c r="B5102">
        <f t="shared" si="82"/>
        <v>48</v>
      </c>
      <c r="C5102" s="9" t="s">
        <v>2768</v>
      </c>
      <c r="D5102" s="9" t="s">
        <v>93</v>
      </c>
      <c r="E5102" s="9" t="s">
        <v>2793</v>
      </c>
      <c r="F5102" s="9" t="s">
        <v>2794</v>
      </c>
      <c r="G5102" s="10">
        <v>2191</v>
      </c>
      <c r="H5102" s="9" t="s">
        <v>94</v>
      </c>
      <c r="I5102" s="10">
        <v>61077</v>
      </c>
      <c r="J5102" s="11">
        <v>0.04</v>
      </c>
      <c r="K5102" s="9" t="s">
        <v>94</v>
      </c>
      <c r="L5102" s="9" t="s">
        <v>95</v>
      </c>
    </row>
    <row r="5103" spans="1:12" x14ac:dyDescent="0.2">
      <c r="A5103" t="str">
        <f>VLOOKUP(B5103,StateFIPS!A$2:B$52,2)</f>
        <v>Alabama</v>
      </c>
      <c r="B5103">
        <f t="shared" si="82"/>
        <v>1</v>
      </c>
      <c r="C5103" s="9" t="s">
        <v>92</v>
      </c>
      <c r="D5103" s="9" t="s">
        <v>93</v>
      </c>
      <c r="E5103" s="9" t="s">
        <v>2793</v>
      </c>
      <c r="F5103" s="9" t="s">
        <v>2794</v>
      </c>
      <c r="G5103" s="10">
        <v>1434</v>
      </c>
      <c r="H5103" s="9" t="s">
        <v>94</v>
      </c>
      <c r="I5103" s="10">
        <v>39966</v>
      </c>
      <c r="J5103" s="11">
        <v>0.04</v>
      </c>
      <c r="K5103" s="9" t="s">
        <v>94</v>
      </c>
      <c r="L5103" s="9" t="s">
        <v>95</v>
      </c>
    </row>
    <row r="5104" spans="1:12" x14ac:dyDescent="0.2">
      <c r="A5104" t="str">
        <f>VLOOKUP(B5104,StateFIPS!A$2:B$52,2)</f>
        <v>Texas</v>
      </c>
      <c r="B5104">
        <f t="shared" si="82"/>
        <v>48</v>
      </c>
      <c r="C5104" s="9" t="s">
        <v>848</v>
      </c>
      <c r="D5104" s="9" t="s">
        <v>93</v>
      </c>
      <c r="E5104" s="9" t="s">
        <v>2793</v>
      </c>
      <c r="F5104" s="9" t="s">
        <v>2794</v>
      </c>
      <c r="G5104" s="10">
        <v>2191</v>
      </c>
      <c r="H5104" s="9" t="s">
        <v>94</v>
      </c>
      <c r="I5104" s="10">
        <v>61077</v>
      </c>
      <c r="J5104" s="11">
        <v>0.04</v>
      </c>
      <c r="K5104" s="9" t="s">
        <v>94</v>
      </c>
      <c r="L5104" s="9" t="s">
        <v>95</v>
      </c>
    </row>
    <row r="5105" spans="1:12" x14ac:dyDescent="0.2">
      <c r="A5105" t="str">
        <f>VLOOKUP(B5105,StateFIPS!A$2:B$52,2)</f>
        <v>Georgia</v>
      </c>
      <c r="B5105">
        <f t="shared" si="82"/>
        <v>13</v>
      </c>
      <c r="C5105" s="9" t="s">
        <v>2733</v>
      </c>
      <c r="D5105" s="9" t="s">
        <v>93</v>
      </c>
      <c r="E5105" s="9" t="s">
        <v>2793</v>
      </c>
      <c r="F5105" s="9" t="s">
        <v>2794</v>
      </c>
      <c r="G5105" s="10">
        <v>5158</v>
      </c>
      <c r="H5105" s="9" t="s">
        <v>94</v>
      </c>
      <c r="I5105" s="10">
        <v>143776</v>
      </c>
      <c r="J5105" s="11">
        <v>0.04</v>
      </c>
      <c r="K5105" s="9" t="s">
        <v>94</v>
      </c>
      <c r="L5105" s="9" t="s">
        <v>95</v>
      </c>
    </row>
    <row r="5106" spans="1:12" x14ac:dyDescent="0.2">
      <c r="A5106" t="str">
        <f>VLOOKUP(B5106,StateFIPS!A$2:B$52,2)</f>
        <v>Virginia</v>
      </c>
      <c r="B5106">
        <f t="shared" si="82"/>
        <v>51</v>
      </c>
      <c r="C5106" s="9" t="s">
        <v>1114</v>
      </c>
      <c r="D5106" s="9" t="s">
        <v>93</v>
      </c>
      <c r="E5106" s="9" t="s">
        <v>2793</v>
      </c>
      <c r="F5106" s="9" t="s">
        <v>2794</v>
      </c>
      <c r="G5106" s="10">
        <v>6523</v>
      </c>
      <c r="H5106" s="9" t="s">
        <v>94</v>
      </c>
      <c r="I5106" s="10">
        <v>181853</v>
      </c>
      <c r="J5106" s="11">
        <v>0.04</v>
      </c>
      <c r="K5106" s="9" t="s">
        <v>94</v>
      </c>
      <c r="L5106" s="9" t="s">
        <v>95</v>
      </c>
    </row>
    <row r="5107" spans="1:12" x14ac:dyDescent="0.2">
      <c r="A5107" t="str">
        <f>VLOOKUP(B5107,StateFIPS!A$2:B$52,2)</f>
        <v>Georgia</v>
      </c>
      <c r="B5107">
        <f t="shared" si="82"/>
        <v>13</v>
      </c>
      <c r="C5107" s="9" t="s">
        <v>777</v>
      </c>
      <c r="D5107" s="9" t="s">
        <v>93</v>
      </c>
      <c r="E5107" s="9" t="s">
        <v>2793</v>
      </c>
      <c r="F5107" s="9" t="s">
        <v>2794</v>
      </c>
      <c r="G5107" s="10">
        <v>5158</v>
      </c>
      <c r="H5107" s="9" t="s">
        <v>94</v>
      </c>
      <c r="I5107" s="10">
        <v>143776</v>
      </c>
      <c r="J5107" s="11">
        <v>0.04</v>
      </c>
      <c r="K5107" s="9" t="s">
        <v>94</v>
      </c>
      <c r="L5107" s="9" t="s">
        <v>95</v>
      </c>
    </row>
    <row r="5108" spans="1:12" x14ac:dyDescent="0.2">
      <c r="A5108" t="str">
        <f>VLOOKUP(B5108,StateFIPS!A$2:B$52,2)</f>
        <v>Alabama</v>
      </c>
      <c r="B5108">
        <f t="shared" si="82"/>
        <v>1</v>
      </c>
      <c r="C5108" s="9" t="s">
        <v>99</v>
      </c>
      <c r="D5108" s="9" t="s">
        <v>93</v>
      </c>
      <c r="E5108" s="9" t="s">
        <v>2793</v>
      </c>
      <c r="F5108" s="9" t="s">
        <v>2794</v>
      </c>
      <c r="G5108" s="10">
        <v>82565</v>
      </c>
      <c r="H5108" s="9" t="s">
        <v>94</v>
      </c>
      <c r="I5108" s="10">
        <v>2301627</v>
      </c>
      <c r="J5108" s="11">
        <v>0.04</v>
      </c>
      <c r="K5108" s="9" t="s">
        <v>94</v>
      </c>
      <c r="L5108" s="9" t="s">
        <v>95</v>
      </c>
    </row>
    <row r="5109" spans="1:12" x14ac:dyDescent="0.2">
      <c r="A5109" t="str">
        <f>VLOOKUP(B5109,StateFIPS!A$2:B$52,2)</f>
        <v>Iowa</v>
      </c>
      <c r="B5109">
        <f t="shared" si="82"/>
        <v>19</v>
      </c>
      <c r="C5109" s="9" t="s">
        <v>282</v>
      </c>
      <c r="D5109" s="9" t="s">
        <v>93</v>
      </c>
      <c r="E5109" s="9" t="s">
        <v>2793</v>
      </c>
      <c r="F5109" s="9" t="s">
        <v>2794</v>
      </c>
      <c r="G5109" s="10">
        <v>27947</v>
      </c>
      <c r="H5109" s="9" t="s">
        <v>94</v>
      </c>
      <c r="I5109" s="10">
        <v>779075</v>
      </c>
      <c r="J5109" s="11">
        <v>0.04</v>
      </c>
      <c r="K5109" s="9" t="s">
        <v>94</v>
      </c>
      <c r="L5109" s="9" t="s">
        <v>95</v>
      </c>
    </row>
    <row r="5110" spans="1:12" x14ac:dyDescent="0.2">
      <c r="A5110" t="str">
        <f>VLOOKUP(B5110,StateFIPS!A$2:B$52,2)</f>
        <v>Iowa</v>
      </c>
      <c r="B5110">
        <f t="shared" si="82"/>
        <v>19</v>
      </c>
      <c r="C5110" s="9" t="s">
        <v>1529</v>
      </c>
      <c r="D5110" s="9" t="s">
        <v>93</v>
      </c>
      <c r="E5110" s="9" t="s">
        <v>2793</v>
      </c>
      <c r="F5110" s="9" t="s">
        <v>2794</v>
      </c>
      <c r="G5110" s="10">
        <v>295</v>
      </c>
      <c r="H5110" s="9" t="s">
        <v>94</v>
      </c>
      <c r="I5110" s="10">
        <v>8220</v>
      </c>
      <c r="J5110" s="11">
        <v>0.04</v>
      </c>
      <c r="K5110" s="9" t="s">
        <v>94</v>
      </c>
      <c r="L5110" s="9" t="s">
        <v>95</v>
      </c>
    </row>
    <row r="5111" spans="1:12" x14ac:dyDescent="0.2">
      <c r="A5111" t="str">
        <f>VLOOKUP(B5111,StateFIPS!A$2:B$52,2)</f>
        <v>Georgia</v>
      </c>
      <c r="B5111">
        <f t="shared" si="82"/>
        <v>13</v>
      </c>
      <c r="C5111" s="9" t="s">
        <v>805</v>
      </c>
      <c r="D5111" s="9" t="s">
        <v>93</v>
      </c>
      <c r="E5111" s="9" t="s">
        <v>2793</v>
      </c>
      <c r="F5111" s="9" t="s">
        <v>2794</v>
      </c>
      <c r="G5111" s="10">
        <v>50737</v>
      </c>
      <c r="H5111" s="9" t="s">
        <v>94</v>
      </c>
      <c r="I5111" s="10">
        <v>1414384</v>
      </c>
      <c r="J5111" s="11">
        <v>0.04</v>
      </c>
      <c r="K5111" s="9" t="s">
        <v>94</v>
      </c>
      <c r="L5111" s="9" t="s">
        <v>95</v>
      </c>
    </row>
    <row r="5112" spans="1:12" x14ac:dyDescent="0.2">
      <c r="A5112" t="str">
        <f>VLOOKUP(B5112,StateFIPS!A$2:B$52,2)</f>
        <v>Texas</v>
      </c>
      <c r="B5112">
        <f t="shared" si="82"/>
        <v>48</v>
      </c>
      <c r="C5112" s="9" t="s">
        <v>883</v>
      </c>
      <c r="D5112" s="9" t="s">
        <v>93</v>
      </c>
      <c r="E5112" s="9" t="s">
        <v>2793</v>
      </c>
      <c r="F5112" s="9" t="s">
        <v>2794</v>
      </c>
      <c r="G5112" s="10">
        <v>2191</v>
      </c>
      <c r="H5112" s="9" t="s">
        <v>94</v>
      </c>
      <c r="I5112" s="10">
        <v>61077</v>
      </c>
      <c r="J5112" s="11">
        <v>0.04</v>
      </c>
      <c r="K5112" s="9" t="s">
        <v>94</v>
      </c>
      <c r="L5112" s="9" t="s">
        <v>95</v>
      </c>
    </row>
    <row r="5113" spans="1:12" x14ac:dyDescent="0.2">
      <c r="A5113" t="str">
        <f>VLOOKUP(B5113,StateFIPS!A$2:B$52,2)</f>
        <v>Iowa</v>
      </c>
      <c r="B5113">
        <f t="shared" si="82"/>
        <v>19</v>
      </c>
      <c r="C5113" s="9" t="s">
        <v>281</v>
      </c>
      <c r="D5113" s="9" t="s">
        <v>93</v>
      </c>
      <c r="E5113" s="9" t="s">
        <v>2793</v>
      </c>
      <c r="F5113" s="9" t="s">
        <v>2794</v>
      </c>
      <c r="G5113" s="10">
        <v>27947</v>
      </c>
      <c r="H5113" s="9" t="s">
        <v>94</v>
      </c>
      <c r="I5113" s="10">
        <v>779075</v>
      </c>
      <c r="J5113" s="11">
        <v>0.04</v>
      </c>
      <c r="K5113" s="9" t="s">
        <v>94</v>
      </c>
      <c r="L5113" s="9" t="s">
        <v>95</v>
      </c>
    </row>
    <row r="5114" spans="1:12" x14ac:dyDescent="0.2">
      <c r="A5114" t="str">
        <f>VLOOKUP(B5114,StateFIPS!A$2:B$52,2)</f>
        <v>Alabama</v>
      </c>
      <c r="B5114">
        <f t="shared" si="82"/>
        <v>1</v>
      </c>
      <c r="C5114" s="9" t="s">
        <v>100</v>
      </c>
      <c r="D5114" s="9" t="s">
        <v>93</v>
      </c>
      <c r="E5114" s="9" t="s">
        <v>2793</v>
      </c>
      <c r="F5114" s="9" t="s">
        <v>2794</v>
      </c>
      <c r="G5114" s="10">
        <v>561276</v>
      </c>
      <c r="H5114" s="9" t="s">
        <v>94</v>
      </c>
      <c r="I5114" s="10">
        <v>15646516</v>
      </c>
      <c r="J5114" s="11">
        <v>0.04</v>
      </c>
      <c r="K5114" s="9" t="s">
        <v>94</v>
      </c>
      <c r="L5114" s="9" t="s">
        <v>95</v>
      </c>
    </row>
    <row r="5115" spans="1:12" x14ac:dyDescent="0.2">
      <c r="A5115" t="str">
        <f>VLOOKUP(B5115,StateFIPS!A$2:B$52,2)</f>
        <v>Iowa</v>
      </c>
      <c r="B5115">
        <f t="shared" si="82"/>
        <v>19</v>
      </c>
      <c r="C5115" s="9" t="s">
        <v>1530</v>
      </c>
      <c r="D5115" s="9" t="s">
        <v>93</v>
      </c>
      <c r="E5115" s="9" t="s">
        <v>2793</v>
      </c>
      <c r="F5115" s="9" t="s">
        <v>2794</v>
      </c>
      <c r="G5115" s="10">
        <v>27947</v>
      </c>
      <c r="H5115" s="9" t="s">
        <v>94</v>
      </c>
      <c r="I5115" s="10">
        <v>779075</v>
      </c>
      <c r="J5115" s="11">
        <v>0.04</v>
      </c>
      <c r="K5115" s="9" t="s">
        <v>94</v>
      </c>
      <c r="L5115" s="9" t="s">
        <v>95</v>
      </c>
    </row>
    <row r="5116" spans="1:12" x14ac:dyDescent="0.2">
      <c r="A5116" t="str">
        <f>VLOOKUP(B5116,StateFIPS!A$2:B$52,2)</f>
        <v>Alabama</v>
      </c>
      <c r="B5116">
        <f t="shared" si="82"/>
        <v>1</v>
      </c>
      <c r="C5116" s="9" t="s">
        <v>596</v>
      </c>
      <c r="D5116" s="9" t="s">
        <v>93</v>
      </c>
      <c r="E5116" s="9" t="s">
        <v>2793</v>
      </c>
      <c r="F5116" s="9" t="s">
        <v>2794</v>
      </c>
      <c r="G5116" s="10">
        <v>190706</v>
      </c>
      <c r="H5116" s="9" t="s">
        <v>94</v>
      </c>
      <c r="I5116" s="10">
        <v>5316257</v>
      </c>
      <c r="J5116" s="11">
        <v>0.04</v>
      </c>
      <c r="K5116" s="9" t="s">
        <v>94</v>
      </c>
      <c r="L5116" s="9" t="s">
        <v>95</v>
      </c>
    </row>
    <row r="5117" spans="1:12" x14ac:dyDescent="0.2">
      <c r="A5117" t="str">
        <f>VLOOKUP(B5117,StateFIPS!A$2:B$52,2)</f>
        <v>Georgia</v>
      </c>
      <c r="B5117">
        <f t="shared" si="82"/>
        <v>13</v>
      </c>
      <c r="C5117" s="9" t="s">
        <v>1998</v>
      </c>
      <c r="D5117" s="9" t="s">
        <v>93</v>
      </c>
      <c r="E5117" s="9" t="s">
        <v>2793</v>
      </c>
      <c r="F5117" s="9" t="s">
        <v>2794</v>
      </c>
      <c r="G5117" s="10">
        <v>5158</v>
      </c>
      <c r="H5117" s="9" t="s">
        <v>94</v>
      </c>
      <c r="I5117" s="10">
        <v>143776</v>
      </c>
      <c r="J5117" s="11">
        <v>0.04</v>
      </c>
      <c r="K5117" s="9" t="s">
        <v>94</v>
      </c>
      <c r="L5117" s="9" t="s">
        <v>95</v>
      </c>
    </row>
    <row r="5118" spans="1:12" x14ac:dyDescent="0.2">
      <c r="A5118" t="str">
        <f>VLOOKUP(B5118,StateFIPS!A$2:B$52,2)</f>
        <v>Georgia</v>
      </c>
      <c r="B5118">
        <f t="shared" si="82"/>
        <v>13</v>
      </c>
      <c r="C5118" s="9" t="s">
        <v>804</v>
      </c>
      <c r="D5118" s="9" t="s">
        <v>93</v>
      </c>
      <c r="E5118" s="9" t="s">
        <v>2793</v>
      </c>
      <c r="F5118" s="9" t="s">
        <v>2794</v>
      </c>
      <c r="G5118" s="10">
        <v>5158</v>
      </c>
      <c r="H5118" s="9" t="s">
        <v>94</v>
      </c>
      <c r="I5118" s="10">
        <v>143776</v>
      </c>
      <c r="J5118" s="11">
        <v>0.04</v>
      </c>
      <c r="K5118" s="9" t="s">
        <v>94</v>
      </c>
      <c r="L5118" s="9" t="s">
        <v>95</v>
      </c>
    </row>
    <row r="5119" spans="1:12" x14ac:dyDescent="0.2">
      <c r="A5119" t="str">
        <f>VLOOKUP(B5119,StateFIPS!A$2:B$52,2)</f>
        <v>Virginia</v>
      </c>
      <c r="B5119">
        <f t="shared" si="82"/>
        <v>51</v>
      </c>
      <c r="C5119" s="9" t="s">
        <v>1092</v>
      </c>
      <c r="D5119" s="9" t="s">
        <v>93</v>
      </c>
      <c r="E5119" s="9" t="s">
        <v>2793</v>
      </c>
      <c r="F5119" s="9" t="s">
        <v>2794</v>
      </c>
      <c r="G5119" s="10">
        <v>1348</v>
      </c>
      <c r="H5119" s="9" t="s">
        <v>94</v>
      </c>
      <c r="I5119" s="10">
        <v>37574</v>
      </c>
      <c r="J5119" s="11">
        <v>0.04</v>
      </c>
      <c r="K5119" s="9" t="s">
        <v>94</v>
      </c>
      <c r="L5119" s="9" t="s">
        <v>95</v>
      </c>
    </row>
    <row r="5120" spans="1:12" x14ac:dyDescent="0.2">
      <c r="A5120" t="str">
        <f>VLOOKUP(B5120,StateFIPS!A$2:B$52,2)</f>
        <v>Iowa</v>
      </c>
      <c r="B5120">
        <f t="shared" si="82"/>
        <v>19</v>
      </c>
      <c r="C5120" s="9" t="s">
        <v>267</v>
      </c>
      <c r="D5120" s="9" t="s">
        <v>93</v>
      </c>
      <c r="E5120" s="9" t="s">
        <v>2793</v>
      </c>
      <c r="F5120" s="9" t="s">
        <v>2794</v>
      </c>
      <c r="G5120" s="10">
        <v>27947</v>
      </c>
      <c r="H5120" s="9" t="s">
        <v>94</v>
      </c>
      <c r="I5120" s="10">
        <v>779075</v>
      </c>
      <c r="J5120" s="11">
        <v>0.04</v>
      </c>
      <c r="K5120" s="9" t="s">
        <v>94</v>
      </c>
      <c r="L5120" s="9" t="s">
        <v>95</v>
      </c>
    </row>
    <row r="5121" spans="1:12" x14ac:dyDescent="0.2">
      <c r="A5121" t="str">
        <f>VLOOKUP(B5121,StateFIPS!A$2:B$52,2)</f>
        <v>Georgia</v>
      </c>
      <c r="B5121">
        <f t="shared" si="82"/>
        <v>13</v>
      </c>
      <c r="C5121" s="9" t="s">
        <v>1985</v>
      </c>
      <c r="D5121" s="9" t="s">
        <v>93</v>
      </c>
      <c r="E5121" s="9" t="s">
        <v>2793</v>
      </c>
      <c r="F5121" s="9" t="s">
        <v>2794</v>
      </c>
      <c r="G5121" s="10">
        <v>17330</v>
      </c>
      <c r="H5121" s="9" t="s">
        <v>94</v>
      </c>
      <c r="I5121" s="10">
        <v>483107</v>
      </c>
      <c r="J5121" s="11">
        <v>0.04</v>
      </c>
      <c r="K5121" s="9" t="s">
        <v>94</v>
      </c>
      <c r="L5121" s="9" t="s">
        <v>95</v>
      </c>
    </row>
    <row r="5122" spans="1:12" x14ac:dyDescent="0.2">
      <c r="A5122" t="str">
        <f>VLOOKUP(B5122,StateFIPS!A$2:B$52,2)</f>
        <v>Texas</v>
      </c>
      <c r="B5122">
        <f t="shared" si="82"/>
        <v>48</v>
      </c>
      <c r="C5122" s="9" t="s">
        <v>888</v>
      </c>
      <c r="D5122" s="9" t="s">
        <v>93</v>
      </c>
      <c r="E5122" s="9" t="s">
        <v>2793</v>
      </c>
      <c r="F5122" s="9" t="s">
        <v>2794</v>
      </c>
      <c r="G5122" s="10">
        <v>2191</v>
      </c>
      <c r="H5122" s="9" t="s">
        <v>94</v>
      </c>
      <c r="I5122" s="10">
        <v>61077</v>
      </c>
      <c r="J5122" s="11">
        <v>0.04</v>
      </c>
      <c r="K5122" s="9" t="s">
        <v>94</v>
      </c>
      <c r="L5122" s="9" t="s">
        <v>95</v>
      </c>
    </row>
    <row r="5123" spans="1:12" x14ac:dyDescent="0.2">
      <c r="A5123" t="str">
        <f>VLOOKUP(B5123,StateFIPS!A$2:B$52,2)</f>
        <v>Florida</v>
      </c>
      <c r="B5123">
        <f t="shared" ref="B5123:B5186" si="83">VALUE(LEFT(C5123,2))</f>
        <v>12</v>
      </c>
      <c r="C5123" s="9" t="s">
        <v>521</v>
      </c>
      <c r="D5123" s="9" t="s">
        <v>93</v>
      </c>
      <c r="E5123" s="9" t="s">
        <v>2793</v>
      </c>
      <c r="F5123" s="9" t="s">
        <v>2794</v>
      </c>
      <c r="G5123" s="10">
        <v>13504</v>
      </c>
      <c r="H5123" s="9" t="s">
        <v>94</v>
      </c>
      <c r="I5123" s="10">
        <v>376447</v>
      </c>
      <c r="J5123" s="11">
        <v>0.04</v>
      </c>
      <c r="K5123" s="9" t="s">
        <v>94</v>
      </c>
      <c r="L5123" s="9" t="s">
        <v>95</v>
      </c>
    </row>
    <row r="5124" spans="1:12" x14ac:dyDescent="0.2">
      <c r="A5124" t="str">
        <f>VLOOKUP(B5124,StateFIPS!A$2:B$52,2)</f>
        <v>Florida</v>
      </c>
      <c r="B5124">
        <f t="shared" si="83"/>
        <v>12</v>
      </c>
      <c r="C5124" s="9" t="s">
        <v>1940</v>
      </c>
      <c r="D5124" s="9" t="s">
        <v>93</v>
      </c>
      <c r="E5124" s="9" t="s">
        <v>2793</v>
      </c>
      <c r="F5124" s="9" t="s">
        <v>2794</v>
      </c>
      <c r="G5124" s="10">
        <v>1565</v>
      </c>
      <c r="H5124" s="9" t="s">
        <v>94</v>
      </c>
      <c r="I5124" s="10">
        <v>43622</v>
      </c>
      <c r="J5124" s="11">
        <v>0.04</v>
      </c>
      <c r="K5124" s="9" t="s">
        <v>94</v>
      </c>
      <c r="L5124" s="9" t="s">
        <v>95</v>
      </c>
    </row>
    <row r="5125" spans="1:12" x14ac:dyDescent="0.2">
      <c r="A5125" t="str">
        <f>VLOOKUP(B5125,StateFIPS!A$2:B$52,2)</f>
        <v>South Carolina</v>
      </c>
      <c r="B5125">
        <f t="shared" si="83"/>
        <v>45</v>
      </c>
      <c r="C5125" s="9" t="s">
        <v>2562</v>
      </c>
      <c r="D5125" s="9" t="s">
        <v>93</v>
      </c>
      <c r="E5125" s="9" t="s">
        <v>2793</v>
      </c>
      <c r="F5125" s="9" t="s">
        <v>2794</v>
      </c>
      <c r="G5125" s="10">
        <v>152975</v>
      </c>
      <c r="H5125" s="9" t="s">
        <v>94</v>
      </c>
      <c r="I5125" s="10">
        <v>4264448</v>
      </c>
      <c r="J5125" s="11">
        <v>0.04</v>
      </c>
      <c r="K5125" s="9" t="s">
        <v>94</v>
      </c>
      <c r="L5125" s="9" t="s">
        <v>95</v>
      </c>
    </row>
    <row r="5126" spans="1:12" x14ac:dyDescent="0.2">
      <c r="A5126" t="str">
        <f>VLOOKUP(B5126,StateFIPS!A$2:B$52,2)</f>
        <v>New York</v>
      </c>
      <c r="B5126">
        <f t="shared" si="83"/>
        <v>36</v>
      </c>
      <c r="C5126" s="9" t="s">
        <v>2038</v>
      </c>
      <c r="D5126" s="9" t="s">
        <v>93</v>
      </c>
      <c r="E5126" s="9" t="s">
        <v>2793</v>
      </c>
      <c r="F5126" s="9" t="s">
        <v>2794</v>
      </c>
      <c r="G5126" s="10">
        <v>3</v>
      </c>
      <c r="H5126" s="9" t="s">
        <v>94</v>
      </c>
      <c r="I5126" s="10">
        <v>86</v>
      </c>
      <c r="J5126" s="11">
        <v>0.04</v>
      </c>
      <c r="K5126" s="9" t="s">
        <v>94</v>
      </c>
      <c r="L5126" s="9" t="s">
        <v>95</v>
      </c>
    </row>
    <row r="5127" spans="1:12" x14ac:dyDescent="0.2">
      <c r="A5127" t="str">
        <f>VLOOKUP(B5127,StateFIPS!A$2:B$52,2)</f>
        <v>South Carolina</v>
      </c>
      <c r="B5127">
        <f t="shared" si="83"/>
        <v>45</v>
      </c>
      <c r="C5127" s="9" t="s">
        <v>1351</v>
      </c>
      <c r="D5127" s="9" t="s">
        <v>93</v>
      </c>
      <c r="E5127" s="9" t="s">
        <v>2793</v>
      </c>
      <c r="F5127" s="9" t="s">
        <v>2794</v>
      </c>
      <c r="G5127" s="10">
        <v>2553</v>
      </c>
      <c r="H5127" s="9" t="s">
        <v>94</v>
      </c>
      <c r="I5127" s="10">
        <v>71181</v>
      </c>
      <c r="J5127" s="11">
        <v>0.04</v>
      </c>
      <c r="K5127" s="9" t="s">
        <v>94</v>
      </c>
      <c r="L5127" s="9" t="s">
        <v>95</v>
      </c>
    </row>
    <row r="5128" spans="1:12" x14ac:dyDescent="0.2">
      <c r="A5128" t="str">
        <f>VLOOKUP(B5128,StateFIPS!A$2:B$52,2)</f>
        <v>Arkansas</v>
      </c>
      <c r="B5128">
        <f t="shared" si="83"/>
        <v>5</v>
      </c>
      <c r="C5128" s="9" t="s">
        <v>616</v>
      </c>
      <c r="D5128" s="9" t="s">
        <v>93</v>
      </c>
      <c r="E5128" s="9" t="s">
        <v>2793</v>
      </c>
      <c r="F5128" s="9" t="s">
        <v>2794</v>
      </c>
      <c r="G5128" s="10">
        <v>259746</v>
      </c>
      <c r="H5128" s="9" t="s">
        <v>94</v>
      </c>
      <c r="I5128" s="10">
        <v>7240849</v>
      </c>
      <c r="J5128" s="11">
        <v>0.04</v>
      </c>
      <c r="K5128" s="9" t="s">
        <v>94</v>
      </c>
      <c r="L5128" s="9" t="s">
        <v>95</v>
      </c>
    </row>
    <row r="5129" spans="1:12" x14ac:dyDescent="0.2">
      <c r="A5129" t="str">
        <f>VLOOKUP(B5129,StateFIPS!A$2:B$52,2)</f>
        <v>New York</v>
      </c>
      <c r="B5129">
        <f t="shared" si="83"/>
        <v>36</v>
      </c>
      <c r="C5129" s="9" t="s">
        <v>2080</v>
      </c>
      <c r="D5129" s="9" t="s">
        <v>93</v>
      </c>
      <c r="E5129" s="9" t="s">
        <v>2793</v>
      </c>
      <c r="F5129" s="9" t="s">
        <v>2794</v>
      </c>
      <c r="G5129" s="10">
        <v>43</v>
      </c>
      <c r="H5129" s="9" t="s">
        <v>94</v>
      </c>
      <c r="I5129" s="10">
        <v>1192</v>
      </c>
      <c r="J5129" s="11">
        <v>0.04</v>
      </c>
      <c r="K5129" s="9" t="s">
        <v>94</v>
      </c>
      <c r="L5129" s="9" t="s">
        <v>95</v>
      </c>
    </row>
    <row r="5130" spans="1:12" x14ac:dyDescent="0.2">
      <c r="A5130" t="str">
        <f>VLOOKUP(B5130,StateFIPS!A$2:B$52,2)</f>
        <v>South Carolina</v>
      </c>
      <c r="B5130">
        <f t="shared" si="83"/>
        <v>45</v>
      </c>
      <c r="C5130" s="9" t="s">
        <v>2590</v>
      </c>
      <c r="D5130" s="9" t="s">
        <v>93</v>
      </c>
      <c r="E5130" s="9" t="s">
        <v>2793</v>
      </c>
      <c r="F5130" s="9" t="s">
        <v>2794</v>
      </c>
      <c r="G5130" s="10">
        <v>65615</v>
      </c>
      <c r="H5130" s="9" t="s">
        <v>94</v>
      </c>
      <c r="I5130" s="10">
        <v>1829122</v>
      </c>
      <c r="J5130" s="11">
        <v>0.04</v>
      </c>
      <c r="K5130" s="9" t="s">
        <v>94</v>
      </c>
      <c r="L5130" s="9" t="s">
        <v>95</v>
      </c>
    </row>
    <row r="5131" spans="1:12" x14ac:dyDescent="0.2">
      <c r="A5131" t="str">
        <f>VLOOKUP(B5131,StateFIPS!A$2:B$52,2)</f>
        <v>New York</v>
      </c>
      <c r="B5131">
        <f t="shared" si="83"/>
        <v>36</v>
      </c>
      <c r="C5131" s="9" t="s">
        <v>2073</v>
      </c>
      <c r="D5131" s="9" t="s">
        <v>93</v>
      </c>
      <c r="E5131" s="9" t="s">
        <v>2793</v>
      </c>
      <c r="F5131" s="9" t="s">
        <v>2794</v>
      </c>
      <c r="G5131" s="10">
        <v>43</v>
      </c>
      <c r="H5131" s="9" t="s">
        <v>94</v>
      </c>
      <c r="I5131" s="10">
        <v>1192</v>
      </c>
      <c r="J5131" s="11">
        <v>0.04</v>
      </c>
      <c r="K5131" s="9" t="s">
        <v>94</v>
      </c>
      <c r="L5131" s="9" t="s">
        <v>95</v>
      </c>
    </row>
    <row r="5132" spans="1:12" x14ac:dyDescent="0.2">
      <c r="A5132" t="str">
        <f>VLOOKUP(B5132,StateFIPS!A$2:B$52,2)</f>
        <v>Florida</v>
      </c>
      <c r="B5132">
        <f t="shared" si="83"/>
        <v>12</v>
      </c>
      <c r="C5132" s="9" t="s">
        <v>1937</v>
      </c>
      <c r="D5132" s="9" t="s">
        <v>93</v>
      </c>
      <c r="E5132" s="9" t="s">
        <v>2793</v>
      </c>
      <c r="F5132" s="9" t="s">
        <v>2794</v>
      </c>
      <c r="G5132" s="10">
        <v>1565</v>
      </c>
      <c r="H5132" s="9" t="s">
        <v>94</v>
      </c>
      <c r="I5132" s="10">
        <v>43622</v>
      </c>
      <c r="J5132" s="11">
        <v>0.04</v>
      </c>
      <c r="K5132" s="9" t="s">
        <v>94</v>
      </c>
      <c r="L5132" s="9" t="s">
        <v>95</v>
      </c>
    </row>
    <row r="5133" spans="1:12" x14ac:dyDescent="0.2">
      <c r="A5133" t="str">
        <f>VLOOKUP(B5133,StateFIPS!A$2:B$52,2)</f>
        <v>South Carolina</v>
      </c>
      <c r="B5133">
        <f t="shared" si="83"/>
        <v>45</v>
      </c>
      <c r="C5133" s="9" t="s">
        <v>1336</v>
      </c>
      <c r="D5133" s="9" t="s">
        <v>93</v>
      </c>
      <c r="E5133" s="9" t="s">
        <v>2793</v>
      </c>
      <c r="F5133" s="9" t="s">
        <v>2794</v>
      </c>
      <c r="G5133" s="10">
        <v>190488</v>
      </c>
      <c r="H5133" s="9" t="s">
        <v>94</v>
      </c>
      <c r="I5133" s="10">
        <v>5310184</v>
      </c>
      <c r="J5133" s="11">
        <v>0.04</v>
      </c>
      <c r="K5133" s="9" t="s">
        <v>94</v>
      </c>
      <c r="L5133" s="9" t="s">
        <v>95</v>
      </c>
    </row>
    <row r="5134" spans="1:12" x14ac:dyDescent="0.2">
      <c r="A5134" t="str">
        <f>VLOOKUP(B5134,StateFIPS!A$2:B$52,2)</f>
        <v>New York</v>
      </c>
      <c r="B5134">
        <f t="shared" si="83"/>
        <v>36</v>
      </c>
      <c r="C5134" s="9" t="s">
        <v>2069</v>
      </c>
      <c r="D5134" s="9" t="s">
        <v>93</v>
      </c>
      <c r="E5134" s="9" t="s">
        <v>2793</v>
      </c>
      <c r="F5134" s="9" t="s">
        <v>2794</v>
      </c>
      <c r="G5134" s="10">
        <v>6</v>
      </c>
      <c r="H5134" s="9" t="s">
        <v>94</v>
      </c>
      <c r="I5134" s="10">
        <v>157</v>
      </c>
      <c r="J5134" s="11">
        <v>0.04</v>
      </c>
      <c r="K5134" s="9" t="s">
        <v>94</v>
      </c>
      <c r="L5134" s="9" t="s">
        <v>95</v>
      </c>
    </row>
    <row r="5135" spans="1:12" x14ac:dyDescent="0.2">
      <c r="A5135" t="str">
        <f>VLOOKUP(B5135,StateFIPS!A$2:B$52,2)</f>
        <v>Florida</v>
      </c>
      <c r="B5135">
        <f t="shared" si="83"/>
        <v>12</v>
      </c>
      <c r="C5135" s="9" t="s">
        <v>1934</v>
      </c>
      <c r="D5135" s="9" t="s">
        <v>93</v>
      </c>
      <c r="E5135" s="9" t="s">
        <v>2793</v>
      </c>
      <c r="F5135" s="9" t="s">
        <v>2794</v>
      </c>
      <c r="G5135" s="10">
        <v>1565</v>
      </c>
      <c r="H5135" s="9" t="s">
        <v>94</v>
      </c>
      <c r="I5135" s="10">
        <v>43622</v>
      </c>
      <c r="J5135" s="11">
        <v>0.04</v>
      </c>
      <c r="K5135" s="9" t="s">
        <v>94</v>
      </c>
      <c r="L5135" s="9" t="s">
        <v>95</v>
      </c>
    </row>
    <row r="5136" spans="1:12" x14ac:dyDescent="0.2">
      <c r="A5136" t="str">
        <f>VLOOKUP(B5136,StateFIPS!A$2:B$52,2)</f>
        <v>South Carolina</v>
      </c>
      <c r="B5136">
        <f t="shared" si="83"/>
        <v>45</v>
      </c>
      <c r="C5136" s="9" t="s">
        <v>1345</v>
      </c>
      <c r="D5136" s="9" t="s">
        <v>93</v>
      </c>
      <c r="E5136" s="9" t="s">
        <v>2793</v>
      </c>
      <c r="F5136" s="9" t="s">
        <v>2794</v>
      </c>
      <c r="G5136" s="10">
        <v>382829</v>
      </c>
      <c r="H5136" s="9" t="s">
        <v>94</v>
      </c>
      <c r="I5136" s="10">
        <v>10672003</v>
      </c>
      <c r="J5136" s="11">
        <v>0.04</v>
      </c>
      <c r="K5136" s="9" t="s">
        <v>94</v>
      </c>
      <c r="L5136" s="9" t="s">
        <v>95</v>
      </c>
    </row>
    <row r="5137" spans="1:12" x14ac:dyDescent="0.2">
      <c r="A5137" t="str">
        <f>VLOOKUP(B5137,StateFIPS!A$2:B$52,2)</f>
        <v>New York</v>
      </c>
      <c r="B5137">
        <f t="shared" si="83"/>
        <v>36</v>
      </c>
      <c r="C5137" s="9" t="s">
        <v>2067</v>
      </c>
      <c r="D5137" s="9" t="s">
        <v>93</v>
      </c>
      <c r="E5137" s="9" t="s">
        <v>2793</v>
      </c>
      <c r="F5137" s="9" t="s">
        <v>2794</v>
      </c>
      <c r="G5137" s="10">
        <v>43</v>
      </c>
      <c r="H5137" s="9" t="s">
        <v>94</v>
      </c>
      <c r="I5137" s="10">
        <v>1192</v>
      </c>
      <c r="J5137" s="11">
        <v>0.04</v>
      </c>
      <c r="K5137" s="9" t="s">
        <v>94</v>
      </c>
      <c r="L5137" s="9" t="s">
        <v>95</v>
      </c>
    </row>
    <row r="5138" spans="1:12" x14ac:dyDescent="0.2">
      <c r="A5138" t="str">
        <f>VLOOKUP(B5138,StateFIPS!A$2:B$52,2)</f>
        <v>South Carolina</v>
      </c>
      <c r="B5138">
        <f t="shared" si="83"/>
        <v>45</v>
      </c>
      <c r="C5138" s="9" t="s">
        <v>1352</v>
      </c>
      <c r="D5138" s="9" t="s">
        <v>93</v>
      </c>
      <c r="E5138" s="9" t="s">
        <v>2793</v>
      </c>
      <c r="F5138" s="9" t="s">
        <v>2794</v>
      </c>
      <c r="G5138" s="10">
        <v>54810</v>
      </c>
      <c r="H5138" s="9" t="s">
        <v>94</v>
      </c>
      <c r="I5138" s="10">
        <v>1527930</v>
      </c>
      <c r="J5138" s="11">
        <v>0.04</v>
      </c>
      <c r="K5138" s="9" t="s">
        <v>94</v>
      </c>
      <c r="L5138" s="9" t="s">
        <v>95</v>
      </c>
    </row>
    <row r="5139" spans="1:12" x14ac:dyDescent="0.2">
      <c r="A5139" t="str">
        <f>VLOOKUP(B5139,StateFIPS!A$2:B$52,2)</f>
        <v>South Carolina</v>
      </c>
      <c r="B5139">
        <f t="shared" si="83"/>
        <v>45</v>
      </c>
      <c r="C5139" s="9" t="s">
        <v>1348</v>
      </c>
      <c r="D5139" s="9" t="s">
        <v>93</v>
      </c>
      <c r="E5139" s="9" t="s">
        <v>2793</v>
      </c>
      <c r="F5139" s="9" t="s">
        <v>2794</v>
      </c>
      <c r="G5139" s="10">
        <v>39498</v>
      </c>
      <c r="H5139" s="9" t="s">
        <v>94</v>
      </c>
      <c r="I5139" s="10">
        <v>1101077</v>
      </c>
      <c r="J5139" s="11">
        <v>0.04</v>
      </c>
      <c r="K5139" s="9" t="s">
        <v>94</v>
      </c>
      <c r="L5139" s="9" t="s">
        <v>95</v>
      </c>
    </row>
    <row r="5140" spans="1:12" x14ac:dyDescent="0.2">
      <c r="A5140" t="str">
        <f>VLOOKUP(B5140,StateFIPS!A$2:B$52,2)</f>
        <v>New York</v>
      </c>
      <c r="B5140">
        <f t="shared" si="83"/>
        <v>36</v>
      </c>
      <c r="C5140" s="9" t="s">
        <v>2065</v>
      </c>
      <c r="D5140" s="9" t="s">
        <v>93</v>
      </c>
      <c r="E5140" s="9" t="s">
        <v>2793</v>
      </c>
      <c r="F5140" s="9" t="s">
        <v>2794</v>
      </c>
      <c r="G5140" s="10">
        <v>191</v>
      </c>
      <c r="H5140" s="9" t="s">
        <v>94</v>
      </c>
      <c r="I5140" s="10">
        <v>5337</v>
      </c>
      <c r="J5140" s="11">
        <v>0.04</v>
      </c>
      <c r="K5140" s="9" t="s">
        <v>94</v>
      </c>
      <c r="L5140" s="9" t="s">
        <v>95</v>
      </c>
    </row>
    <row r="5141" spans="1:12" x14ac:dyDescent="0.2">
      <c r="A5141" t="str">
        <f>VLOOKUP(B5141,StateFIPS!A$2:B$52,2)</f>
        <v>Florida</v>
      </c>
      <c r="B5141">
        <f t="shared" si="83"/>
        <v>12</v>
      </c>
      <c r="C5141" s="9" t="s">
        <v>529</v>
      </c>
      <c r="D5141" s="9" t="s">
        <v>93</v>
      </c>
      <c r="E5141" s="9" t="s">
        <v>2793</v>
      </c>
      <c r="F5141" s="9" t="s">
        <v>2794</v>
      </c>
      <c r="G5141" s="10">
        <v>1565</v>
      </c>
      <c r="H5141" s="9" t="s">
        <v>94</v>
      </c>
      <c r="I5141" s="10">
        <v>43622</v>
      </c>
      <c r="J5141" s="11">
        <v>0.04</v>
      </c>
      <c r="K5141" s="9" t="s">
        <v>94</v>
      </c>
      <c r="L5141" s="9" t="s">
        <v>95</v>
      </c>
    </row>
    <row r="5142" spans="1:12" x14ac:dyDescent="0.2">
      <c r="A5142" t="str">
        <f>VLOOKUP(B5142,StateFIPS!A$2:B$52,2)</f>
        <v>Arkansas</v>
      </c>
      <c r="B5142">
        <f t="shared" si="83"/>
        <v>5</v>
      </c>
      <c r="C5142" s="9" t="s">
        <v>617</v>
      </c>
      <c r="D5142" s="9" t="s">
        <v>93</v>
      </c>
      <c r="E5142" s="9" t="s">
        <v>2793</v>
      </c>
      <c r="F5142" s="9" t="s">
        <v>2794</v>
      </c>
      <c r="G5142" s="10">
        <v>240855</v>
      </c>
      <c r="H5142" s="9" t="s">
        <v>94</v>
      </c>
      <c r="I5142" s="10">
        <v>6714231</v>
      </c>
      <c r="J5142" s="11">
        <v>0.04</v>
      </c>
      <c r="K5142" s="9" t="s">
        <v>94</v>
      </c>
      <c r="L5142" s="9" t="s">
        <v>95</v>
      </c>
    </row>
    <row r="5143" spans="1:12" x14ac:dyDescent="0.2">
      <c r="A5143" t="str">
        <f>VLOOKUP(B5143,StateFIPS!A$2:B$52,2)</f>
        <v>New York</v>
      </c>
      <c r="B5143">
        <f t="shared" si="83"/>
        <v>36</v>
      </c>
      <c r="C5143" s="9" t="s">
        <v>2034</v>
      </c>
      <c r="D5143" s="9" t="s">
        <v>93</v>
      </c>
      <c r="E5143" s="9" t="s">
        <v>2793</v>
      </c>
      <c r="F5143" s="9" t="s">
        <v>2794</v>
      </c>
      <c r="G5143" s="10">
        <v>16</v>
      </c>
      <c r="H5143" s="9" t="s">
        <v>94</v>
      </c>
      <c r="I5143" s="10">
        <v>459</v>
      </c>
      <c r="J5143" s="11">
        <v>0.04</v>
      </c>
      <c r="K5143" s="9" t="s">
        <v>94</v>
      </c>
      <c r="L5143" s="9" t="s">
        <v>95</v>
      </c>
    </row>
    <row r="5144" spans="1:12" x14ac:dyDescent="0.2">
      <c r="A5144" t="str">
        <f>VLOOKUP(B5144,StateFIPS!A$2:B$52,2)</f>
        <v>South Carolina</v>
      </c>
      <c r="B5144">
        <f t="shared" si="83"/>
        <v>45</v>
      </c>
      <c r="C5144" s="9" t="s">
        <v>1358</v>
      </c>
      <c r="D5144" s="9" t="s">
        <v>93</v>
      </c>
      <c r="E5144" s="9" t="s">
        <v>2793</v>
      </c>
      <c r="F5144" s="9" t="s">
        <v>2794</v>
      </c>
      <c r="G5144" s="10">
        <v>2553</v>
      </c>
      <c r="H5144" s="9" t="s">
        <v>94</v>
      </c>
      <c r="I5144" s="10">
        <v>71181</v>
      </c>
      <c r="J5144" s="11">
        <v>0.04</v>
      </c>
      <c r="K5144" s="9" t="s">
        <v>94</v>
      </c>
      <c r="L5144" s="9" t="s">
        <v>95</v>
      </c>
    </row>
    <row r="5145" spans="1:12" x14ac:dyDescent="0.2">
      <c r="A5145" t="str">
        <f>VLOOKUP(B5145,StateFIPS!A$2:B$52,2)</f>
        <v>Arkansas</v>
      </c>
      <c r="B5145">
        <f t="shared" si="83"/>
        <v>5</v>
      </c>
      <c r="C5145" s="9" t="s">
        <v>618</v>
      </c>
      <c r="D5145" s="9" t="s">
        <v>93</v>
      </c>
      <c r="E5145" s="9" t="s">
        <v>2793</v>
      </c>
      <c r="F5145" s="9" t="s">
        <v>2794</v>
      </c>
      <c r="G5145" s="10">
        <v>49461</v>
      </c>
      <c r="H5145" s="9" t="s">
        <v>94</v>
      </c>
      <c r="I5145" s="10">
        <v>1378809</v>
      </c>
      <c r="J5145" s="11">
        <v>0.04</v>
      </c>
      <c r="K5145" s="9" t="s">
        <v>94</v>
      </c>
      <c r="L5145" s="9" t="s">
        <v>95</v>
      </c>
    </row>
    <row r="5146" spans="1:12" x14ac:dyDescent="0.2">
      <c r="A5146" t="str">
        <f>VLOOKUP(B5146,StateFIPS!A$2:B$52,2)</f>
        <v>South Carolina</v>
      </c>
      <c r="B5146">
        <f t="shared" si="83"/>
        <v>45</v>
      </c>
      <c r="C5146" s="9" t="s">
        <v>1346</v>
      </c>
      <c r="D5146" s="9" t="s">
        <v>93</v>
      </c>
      <c r="E5146" s="9" t="s">
        <v>2793</v>
      </c>
      <c r="F5146" s="9" t="s">
        <v>2794</v>
      </c>
      <c r="G5146" s="10">
        <v>2553</v>
      </c>
      <c r="H5146" s="9" t="s">
        <v>94</v>
      </c>
      <c r="I5146" s="10">
        <v>71181</v>
      </c>
      <c r="J5146" s="11">
        <v>0.04</v>
      </c>
      <c r="K5146" s="9" t="s">
        <v>94</v>
      </c>
      <c r="L5146" s="9" t="s">
        <v>95</v>
      </c>
    </row>
    <row r="5147" spans="1:12" x14ac:dyDescent="0.2">
      <c r="A5147" t="str">
        <f>VLOOKUP(B5147,StateFIPS!A$2:B$52,2)</f>
        <v>New York</v>
      </c>
      <c r="B5147">
        <f t="shared" si="83"/>
        <v>36</v>
      </c>
      <c r="C5147" s="9" t="s">
        <v>1205</v>
      </c>
      <c r="D5147" s="9" t="s">
        <v>93</v>
      </c>
      <c r="E5147" s="9" t="s">
        <v>2793</v>
      </c>
      <c r="F5147" s="9" t="s">
        <v>2794</v>
      </c>
      <c r="G5147" s="10">
        <v>43</v>
      </c>
      <c r="H5147" s="9" t="s">
        <v>94</v>
      </c>
      <c r="I5147" s="10">
        <v>1192</v>
      </c>
      <c r="J5147" s="11">
        <v>0.04</v>
      </c>
      <c r="K5147" s="9" t="s">
        <v>94</v>
      </c>
      <c r="L5147" s="9" t="s">
        <v>95</v>
      </c>
    </row>
    <row r="5148" spans="1:12" x14ac:dyDescent="0.2">
      <c r="A5148" t="str">
        <f>VLOOKUP(B5148,StateFIPS!A$2:B$52,2)</f>
        <v>Florida</v>
      </c>
      <c r="B5148">
        <f t="shared" si="83"/>
        <v>12</v>
      </c>
      <c r="C5148" s="9" t="s">
        <v>2741</v>
      </c>
      <c r="D5148" s="9" t="s">
        <v>93</v>
      </c>
      <c r="E5148" s="9" t="s">
        <v>2793</v>
      </c>
      <c r="F5148" s="9" t="s">
        <v>2794</v>
      </c>
      <c r="G5148" s="10">
        <v>1565</v>
      </c>
      <c r="H5148" s="9" t="s">
        <v>94</v>
      </c>
      <c r="I5148" s="10">
        <v>43622</v>
      </c>
      <c r="J5148" s="11">
        <v>0.04</v>
      </c>
      <c r="K5148" s="9" t="s">
        <v>94</v>
      </c>
      <c r="L5148" s="9" t="s">
        <v>95</v>
      </c>
    </row>
    <row r="5149" spans="1:12" x14ac:dyDescent="0.2">
      <c r="A5149" t="str">
        <f>VLOOKUP(B5149,StateFIPS!A$2:B$52,2)</f>
        <v>Arkansas</v>
      </c>
      <c r="B5149">
        <f t="shared" si="83"/>
        <v>5</v>
      </c>
      <c r="C5149" s="9" t="s">
        <v>620</v>
      </c>
      <c r="D5149" s="9" t="s">
        <v>93</v>
      </c>
      <c r="E5149" s="9" t="s">
        <v>2793</v>
      </c>
      <c r="F5149" s="9" t="s">
        <v>2794</v>
      </c>
      <c r="G5149" s="10">
        <v>199408</v>
      </c>
      <c r="H5149" s="9" t="s">
        <v>94</v>
      </c>
      <c r="I5149" s="10">
        <v>5558834</v>
      </c>
      <c r="J5149" s="11">
        <v>0.04</v>
      </c>
      <c r="K5149" s="9" t="s">
        <v>94</v>
      </c>
      <c r="L5149" s="9" t="s">
        <v>95</v>
      </c>
    </row>
    <row r="5150" spans="1:12" x14ac:dyDescent="0.2">
      <c r="A5150" t="str">
        <f>VLOOKUP(B5150,StateFIPS!A$2:B$52,2)</f>
        <v>New York</v>
      </c>
      <c r="B5150">
        <f t="shared" si="83"/>
        <v>36</v>
      </c>
      <c r="C5150" s="9" t="s">
        <v>2019</v>
      </c>
      <c r="D5150" s="9" t="s">
        <v>93</v>
      </c>
      <c r="E5150" s="9" t="s">
        <v>2793</v>
      </c>
      <c r="F5150" s="9" t="s">
        <v>2794</v>
      </c>
      <c r="G5150" s="10">
        <v>14</v>
      </c>
      <c r="H5150" s="9" t="s">
        <v>94</v>
      </c>
      <c r="I5150" s="10">
        <v>382</v>
      </c>
      <c r="J5150" s="11">
        <v>0.04</v>
      </c>
      <c r="K5150" s="9" t="s">
        <v>94</v>
      </c>
      <c r="L5150" s="9" t="s">
        <v>95</v>
      </c>
    </row>
    <row r="5151" spans="1:12" x14ac:dyDescent="0.2">
      <c r="A5151" t="str">
        <f>VLOOKUP(B5151,StateFIPS!A$2:B$52,2)</f>
        <v>Arkansas</v>
      </c>
      <c r="B5151">
        <f t="shared" si="83"/>
        <v>5</v>
      </c>
      <c r="C5151" s="9" t="s">
        <v>621</v>
      </c>
      <c r="D5151" s="9" t="s">
        <v>93</v>
      </c>
      <c r="E5151" s="9" t="s">
        <v>2793</v>
      </c>
      <c r="F5151" s="9" t="s">
        <v>2794</v>
      </c>
      <c r="G5151" s="10">
        <v>15990</v>
      </c>
      <c r="H5151" s="9" t="s">
        <v>94</v>
      </c>
      <c r="I5151" s="10">
        <v>445746</v>
      </c>
      <c r="J5151" s="11">
        <v>0.04</v>
      </c>
      <c r="K5151" s="9" t="s">
        <v>94</v>
      </c>
      <c r="L5151" s="9" t="s">
        <v>95</v>
      </c>
    </row>
    <row r="5152" spans="1:12" x14ac:dyDescent="0.2">
      <c r="A5152" t="str">
        <f>VLOOKUP(B5152,StateFIPS!A$2:B$52,2)</f>
        <v>South Carolina</v>
      </c>
      <c r="B5152">
        <f t="shared" si="83"/>
        <v>45</v>
      </c>
      <c r="C5152" s="9" t="s">
        <v>2537</v>
      </c>
      <c r="D5152" s="9" t="s">
        <v>93</v>
      </c>
      <c r="E5152" s="9" t="s">
        <v>2793</v>
      </c>
      <c r="F5152" s="9" t="s">
        <v>2794</v>
      </c>
      <c r="G5152" s="10">
        <v>6587</v>
      </c>
      <c r="H5152" s="9" t="s">
        <v>94</v>
      </c>
      <c r="I5152" s="10">
        <v>183612</v>
      </c>
      <c r="J5152" s="11">
        <v>0.04</v>
      </c>
      <c r="K5152" s="9" t="s">
        <v>94</v>
      </c>
      <c r="L5152" s="9" t="s">
        <v>95</v>
      </c>
    </row>
    <row r="5153" spans="1:12" x14ac:dyDescent="0.2">
      <c r="A5153" t="str">
        <f>VLOOKUP(B5153,StateFIPS!A$2:B$52,2)</f>
        <v>Arkansas</v>
      </c>
      <c r="B5153">
        <f t="shared" si="83"/>
        <v>5</v>
      </c>
      <c r="C5153" s="9" t="s">
        <v>614</v>
      </c>
      <c r="D5153" s="9" t="s">
        <v>93</v>
      </c>
      <c r="E5153" s="9" t="s">
        <v>2793</v>
      </c>
      <c r="F5153" s="9" t="s">
        <v>2794</v>
      </c>
      <c r="G5153" s="10">
        <v>168992</v>
      </c>
      <c r="H5153" s="9" t="s">
        <v>94</v>
      </c>
      <c r="I5153" s="10">
        <v>4710949</v>
      </c>
      <c r="J5153" s="11">
        <v>0.04</v>
      </c>
      <c r="K5153" s="9" t="s">
        <v>94</v>
      </c>
      <c r="L5153" s="9" t="s">
        <v>95</v>
      </c>
    </row>
    <row r="5154" spans="1:12" x14ac:dyDescent="0.2">
      <c r="A5154" t="str">
        <f>VLOOKUP(B5154,StateFIPS!A$2:B$52,2)</f>
        <v>North Carolina</v>
      </c>
      <c r="B5154">
        <f t="shared" si="83"/>
        <v>37</v>
      </c>
      <c r="C5154" s="9" t="s">
        <v>1870</v>
      </c>
      <c r="D5154" s="9" t="s">
        <v>93</v>
      </c>
      <c r="E5154" s="9" t="s">
        <v>2793</v>
      </c>
      <c r="F5154" s="9" t="s">
        <v>2794</v>
      </c>
      <c r="G5154" s="10">
        <v>22900</v>
      </c>
      <c r="H5154" s="9" t="s">
        <v>94</v>
      </c>
      <c r="I5154" s="10">
        <v>638386</v>
      </c>
      <c r="J5154" s="11">
        <v>0.04</v>
      </c>
      <c r="K5154" s="9" t="s">
        <v>94</v>
      </c>
      <c r="L5154" s="9" t="s">
        <v>95</v>
      </c>
    </row>
    <row r="5155" spans="1:12" x14ac:dyDescent="0.2">
      <c r="A5155" t="str">
        <f>VLOOKUP(B5155,StateFIPS!A$2:B$52,2)</f>
        <v>Arkansas</v>
      </c>
      <c r="B5155">
        <f t="shared" si="83"/>
        <v>5</v>
      </c>
      <c r="C5155" s="9" t="s">
        <v>2687</v>
      </c>
      <c r="D5155" s="9" t="s">
        <v>93</v>
      </c>
      <c r="E5155" s="9" t="s">
        <v>2793</v>
      </c>
      <c r="F5155" s="9" t="s">
        <v>2794</v>
      </c>
      <c r="G5155" s="10">
        <v>3528</v>
      </c>
      <c r="H5155" s="9" t="s">
        <v>94</v>
      </c>
      <c r="I5155" s="10">
        <v>98359</v>
      </c>
      <c r="J5155" s="11">
        <v>0.04</v>
      </c>
      <c r="K5155" s="9" t="s">
        <v>94</v>
      </c>
      <c r="L5155" s="9" t="s">
        <v>95</v>
      </c>
    </row>
    <row r="5156" spans="1:12" x14ac:dyDescent="0.2">
      <c r="A5156" t="str">
        <f>VLOOKUP(B5156,StateFIPS!A$2:B$52,2)</f>
        <v>Arkansas</v>
      </c>
      <c r="B5156">
        <f t="shared" si="83"/>
        <v>5</v>
      </c>
      <c r="C5156" s="9" t="s">
        <v>704</v>
      </c>
      <c r="D5156" s="9" t="s">
        <v>93</v>
      </c>
      <c r="E5156" s="9" t="s">
        <v>2793</v>
      </c>
      <c r="F5156" s="9" t="s">
        <v>2794</v>
      </c>
      <c r="G5156" s="10">
        <v>165290</v>
      </c>
      <c r="H5156" s="9" t="s">
        <v>94</v>
      </c>
      <c r="I5156" s="10">
        <v>4607728</v>
      </c>
      <c r="J5156" s="11">
        <v>0.04</v>
      </c>
      <c r="K5156" s="9" t="s">
        <v>94</v>
      </c>
      <c r="L5156" s="9" t="s">
        <v>95</v>
      </c>
    </row>
    <row r="5157" spans="1:12" x14ac:dyDescent="0.2">
      <c r="A5157" t="str">
        <f>VLOOKUP(B5157,StateFIPS!A$2:B$52,2)</f>
        <v>Florida</v>
      </c>
      <c r="B5157">
        <f t="shared" si="83"/>
        <v>12</v>
      </c>
      <c r="C5157" s="9" t="s">
        <v>527</v>
      </c>
      <c r="D5157" s="9" t="s">
        <v>93</v>
      </c>
      <c r="E5157" s="9" t="s">
        <v>2793</v>
      </c>
      <c r="F5157" s="9" t="s">
        <v>2794</v>
      </c>
      <c r="G5157" s="10">
        <v>51001</v>
      </c>
      <c r="H5157" s="9" t="s">
        <v>94</v>
      </c>
      <c r="I5157" s="10">
        <v>1421732</v>
      </c>
      <c r="J5157" s="11">
        <v>0.04</v>
      </c>
      <c r="K5157" s="9" t="s">
        <v>94</v>
      </c>
      <c r="L5157" s="9" t="s">
        <v>95</v>
      </c>
    </row>
    <row r="5158" spans="1:12" x14ac:dyDescent="0.2">
      <c r="A5158" t="str">
        <f>VLOOKUP(B5158,StateFIPS!A$2:B$52,2)</f>
        <v>Arkansas</v>
      </c>
      <c r="B5158">
        <f t="shared" si="83"/>
        <v>5</v>
      </c>
      <c r="C5158" s="9" t="s">
        <v>2685</v>
      </c>
      <c r="D5158" s="9" t="s">
        <v>93</v>
      </c>
      <c r="E5158" s="9" t="s">
        <v>2793</v>
      </c>
      <c r="F5158" s="9" t="s">
        <v>2794</v>
      </c>
      <c r="G5158" s="10">
        <v>3528</v>
      </c>
      <c r="H5158" s="9" t="s">
        <v>94</v>
      </c>
      <c r="I5158" s="10">
        <v>98359</v>
      </c>
      <c r="J5158" s="11">
        <v>0.04</v>
      </c>
      <c r="K5158" s="9" t="s">
        <v>94</v>
      </c>
      <c r="L5158" s="9" t="s">
        <v>95</v>
      </c>
    </row>
    <row r="5159" spans="1:12" x14ac:dyDescent="0.2">
      <c r="A5159" t="str">
        <f>VLOOKUP(B5159,StateFIPS!A$2:B$52,2)</f>
        <v>Florida</v>
      </c>
      <c r="B5159">
        <f t="shared" si="83"/>
        <v>12</v>
      </c>
      <c r="C5159" s="9" t="s">
        <v>526</v>
      </c>
      <c r="D5159" s="9" t="s">
        <v>93</v>
      </c>
      <c r="E5159" s="9" t="s">
        <v>2793</v>
      </c>
      <c r="F5159" s="9" t="s">
        <v>2794</v>
      </c>
      <c r="G5159" s="10">
        <v>1565</v>
      </c>
      <c r="H5159" s="9" t="s">
        <v>94</v>
      </c>
      <c r="I5159" s="10">
        <v>43622</v>
      </c>
      <c r="J5159" s="11">
        <v>0.04</v>
      </c>
      <c r="K5159" s="9" t="s">
        <v>94</v>
      </c>
      <c r="L5159" s="9" t="s">
        <v>95</v>
      </c>
    </row>
    <row r="5160" spans="1:12" x14ac:dyDescent="0.2">
      <c r="A5160" t="str">
        <f>VLOOKUP(B5160,StateFIPS!A$2:B$52,2)</f>
        <v>Arkansas</v>
      </c>
      <c r="B5160">
        <f t="shared" si="83"/>
        <v>5</v>
      </c>
      <c r="C5160" s="9" t="s">
        <v>637</v>
      </c>
      <c r="D5160" s="9" t="s">
        <v>93</v>
      </c>
      <c r="E5160" s="9" t="s">
        <v>2793</v>
      </c>
      <c r="F5160" s="9" t="s">
        <v>2794</v>
      </c>
      <c r="G5160" s="10">
        <v>3528</v>
      </c>
      <c r="H5160" s="9" t="s">
        <v>94</v>
      </c>
      <c r="I5160" s="10">
        <v>98359</v>
      </c>
      <c r="J5160" s="11">
        <v>0.04</v>
      </c>
      <c r="K5160" s="9" t="s">
        <v>94</v>
      </c>
      <c r="L5160" s="9" t="s">
        <v>95</v>
      </c>
    </row>
    <row r="5161" spans="1:12" x14ac:dyDescent="0.2">
      <c r="A5161" t="str">
        <f>VLOOKUP(B5161,StateFIPS!A$2:B$52,2)</f>
        <v>Arkansas</v>
      </c>
      <c r="B5161">
        <f t="shared" si="83"/>
        <v>5</v>
      </c>
      <c r="C5161" s="9" t="s">
        <v>610</v>
      </c>
      <c r="D5161" s="9" t="s">
        <v>93</v>
      </c>
      <c r="E5161" s="9" t="s">
        <v>2793</v>
      </c>
      <c r="F5161" s="9" t="s">
        <v>2794</v>
      </c>
      <c r="G5161" s="10">
        <v>3528</v>
      </c>
      <c r="H5161" s="9" t="s">
        <v>94</v>
      </c>
      <c r="I5161" s="10">
        <v>98359</v>
      </c>
      <c r="J5161" s="11">
        <v>0.04</v>
      </c>
      <c r="K5161" s="9" t="s">
        <v>94</v>
      </c>
      <c r="L5161" s="9" t="s">
        <v>95</v>
      </c>
    </row>
    <row r="5162" spans="1:12" x14ac:dyDescent="0.2">
      <c r="A5162" t="str">
        <f>VLOOKUP(B5162,StateFIPS!A$2:B$52,2)</f>
        <v>Arkansas</v>
      </c>
      <c r="B5162">
        <f t="shared" si="83"/>
        <v>5</v>
      </c>
      <c r="C5162" s="9" t="s">
        <v>611</v>
      </c>
      <c r="D5162" s="9" t="s">
        <v>93</v>
      </c>
      <c r="E5162" s="9" t="s">
        <v>2793</v>
      </c>
      <c r="F5162" s="9" t="s">
        <v>2794</v>
      </c>
      <c r="G5162" s="10">
        <v>523247</v>
      </c>
      <c r="H5162" s="9" t="s">
        <v>94</v>
      </c>
      <c r="I5162" s="10">
        <v>14586390</v>
      </c>
      <c r="J5162" s="11">
        <v>0.04</v>
      </c>
      <c r="K5162" s="9" t="s">
        <v>94</v>
      </c>
      <c r="L5162" s="9" t="s">
        <v>95</v>
      </c>
    </row>
    <row r="5163" spans="1:12" x14ac:dyDescent="0.2">
      <c r="A5163" t="str">
        <f>VLOOKUP(B5163,StateFIPS!A$2:B$52,2)</f>
        <v>Arkansas</v>
      </c>
      <c r="B5163">
        <f t="shared" si="83"/>
        <v>5</v>
      </c>
      <c r="C5163" s="9" t="s">
        <v>612</v>
      </c>
      <c r="D5163" s="9" t="s">
        <v>93</v>
      </c>
      <c r="E5163" s="9" t="s">
        <v>2793</v>
      </c>
      <c r="F5163" s="9" t="s">
        <v>2794</v>
      </c>
      <c r="G5163" s="10">
        <v>3528</v>
      </c>
      <c r="H5163" s="9" t="s">
        <v>94</v>
      </c>
      <c r="I5163" s="10">
        <v>98359</v>
      </c>
      <c r="J5163" s="11">
        <v>0.04</v>
      </c>
      <c r="K5163" s="9" t="s">
        <v>94</v>
      </c>
      <c r="L5163" s="9" t="s">
        <v>95</v>
      </c>
    </row>
    <row r="5164" spans="1:12" x14ac:dyDescent="0.2">
      <c r="A5164" t="str">
        <f>VLOOKUP(B5164,StateFIPS!A$2:B$52,2)</f>
        <v>Arkansas</v>
      </c>
      <c r="B5164">
        <f t="shared" si="83"/>
        <v>5</v>
      </c>
      <c r="C5164" s="9" t="s">
        <v>613</v>
      </c>
      <c r="D5164" s="9" t="s">
        <v>93</v>
      </c>
      <c r="E5164" s="9" t="s">
        <v>2793</v>
      </c>
      <c r="F5164" s="9" t="s">
        <v>2794</v>
      </c>
      <c r="G5164" s="10">
        <v>457213</v>
      </c>
      <c r="H5164" s="9" t="s">
        <v>94</v>
      </c>
      <c r="I5164" s="10">
        <v>12745583</v>
      </c>
      <c r="J5164" s="11">
        <v>0.04</v>
      </c>
      <c r="K5164" s="9" t="s">
        <v>94</v>
      </c>
      <c r="L5164" s="9" t="s">
        <v>95</v>
      </c>
    </row>
    <row r="5165" spans="1:12" x14ac:dyDescent="0.2">
      <c r="A5165" t="str">
        <f>VLOOKUP(B5165,StateFIPS!A$2:B$52,2)</f>
        <v>New York</v>
      </c>
      <c r="B5165">
        <f t="shared" si="83"/>
        <v>36</v>
      </c>
      <c r="C5165" s="9" t="s">
        <v>2093</v>
      </c>
      <c r="D5165" s="9" t="s">
        <v>93</v>
      </c>
      <c r="E5165" s="9" t="s">
        <v>2793</v>
      </c>
      <c r="F5165" s="9" t="s">
        <v>2794</v>
      </c>
      <c r="G5165" s="10">
        <v>15</v>
      </c>
      <c r="H5165" s="9" t="s">
        <v>94</v>
      </c>
      <c r="I5165" s="10">
        <v>417</v>
      </c>
      <c r="J5165" s="11">
        <v>0.04</v>
      </c>
      <c r="K5165" s="9" t="s">
        <v>94</v>
      </c>
      <c r="L5165" s="9" t="s">
        <v>95</v>
      </c>
    </row>
    <row r="5166" spans="1:12" x14ac:dyDescent="0.2">
      <c r="A5166" t="str">
        <f>VLOOKUP(B5166,StateFIPS!A$2:B$52,2)</f>
        <v>Florida</v>
      </c>
      <c r="B5166">
        <f t="shared" si="83"/>
        <v>12</v>
      </c>
      <c r="C5166" s="9" t="s">
        <v>1958</v>
      </c>
      <c r="D5166" s="9" t="s">
        <v>93</v>
      </c>
      <c r="E5166" s="9" t="s">
        <v>2793</v>
      </c>
      <c r="F5166" s="9" t="s">
        <v>2794</v>
      </c>
      <c r="G5166" s="10">
        <v>95099</v>
      </c>
      <c r="H5166" s="9" t="s">
        <v>94</v>
      </c>
      <c r="I5166" s="10">
        <v>2651046</v>
      </c>
      <c r="J5166" s="11">
        <v>0.04</v>
      </c>
      <c r="K5166" s="9" t="s">
        <v>94</v>
      </c>
      <c r="L5166" s="9" t="s">
        <v>95</v>
      </c>
    </row>
    <row r="5167" spans="1:12" x14ac:dyDescent="0.2">
      <c r="A5167" t="str">
        <f>VLOOKUP(B5167,StateFIPS!A$2:B$52,2)</f>
        <v>New York</v>
      </c>
      <c r="B5167">
        <f t="shared" si="83"/>
        <v>36</v>
      </c>
      <c r="C5167" s="9" t="s">
        <v>2053</v>
      </c>
      <c r="D5167" s="9" t="s">
        <v>93</v>
      </c>
      <c r="E5167" s="9" t="s">
        <v>2793</v>
      </c>
      <c r="F5167" s="9" t="s">
        <v>2794</v>
      </c>
      <c r="G5167" s="10">
        <v>370</v>
      </c>
      <c r="H5167" s="9" t="s">
        <v>94</v>
      </c>
      <c r="I5167" s="10">
        <v>10324</v>
      </c>
      <c r="J5167" s="11">
        <v>0.04</v>
      </c>
      <c r="K5167" s="9" t="s">
        <v>94</v>
      </c>
      <c r="L5167" s="9" t="s">
        <v>95</v>
      </c>
    </row>
    <row r="5168" spans="1:12" x14ac:dyDescent="0.2">
      <c r="A5168" t="str">
        <f>VLOOKUP(B5168,StateFIPS!A$2:B$52,2)</f>
        <v>South Carolina</v>
      </c>
      <c r="B5168">
        <f t="shared" si="83"/>
        <v>45</v>
      </c>
      <c r="C5168" s="9" t="s">
        <v>1354</v>
      </c>
      <c r="D5168" s="9" t="s">
        <v>93</v>
      </c>
      <c r="E5168" s="9" t="s">
        <v>2793</v>
      </c>
      <c r="F5168" s="9" t="s">
        <v>2794</v>
      </c>
      <c r="G5168" s="10">
        <v>2553</v>
      </c>
      <c r="H5168" s="9" t="s">
        <v>94</v>
      </c>
      <c r="I5168" s="10">
        <v>71181</v>
      </c>
      <c r="J5168" s="11">
        <v>0.04</v>
      </c>
      <c r="K5168" s="9" t="s">
        <v>94</v>
      </c>
      <c r="L5168" s="9" t="s">
        <v>95</v>
      </c>
    </row>
    <row r="5169" spans="1:12" x14ac:dyDescent="0.2">
      <c r="A5169" t="str">
        <f>VLOOKUP(B5169,StateFIPS!A$2:B$52,2)</f>
        <v>New York</v>
      </c>
      <c r="B5169">
        <f t="shared" si="83"/>
        <v>36</v>
      </c>
      <c r="C5169" s="9" t="s">
        <v>1988</v>
      </c>
      <c r="D5169" s="9" t="s">
        <v>93</v>
      </c>
      <c r="E5169" s="9" t="s">
        <v>2793</v>
      </c>
      <c r="F5169" s="9" t="s">
        <v>2794</v>
      </c>
      <c r="G5169" s="10">
        <v>36</v>
      </c>
      <c r="H5169" s="9" t="s">
        <v>94</v>
      </c>
      <c r="I5169" s="10">
        <v>1012</v>
      </c>
      <c r="J5169" s="11">
        <v>0.04</v>
      </c>
      <c r="K5169" s="9" t="s">
        <v>94</v>
      </c>
      <c r="L5169" s="9" t="s">
        <v>95</v>
      </c>
    </row>
    <row r="5170" spans="1:12" x14ac:dyDescent="0.2">
      <c r="A5170" t="str">
        <f>VLOOKUP(B5170,StateFIPS!A$2:B$52,2)</f>
        <v>New York</v>
      </c>
      <c r="B5170">
        <f t="shared" si="83"/>
        <v>36</v>
      </c>
      <c r="C5170" s="9" t="s">
        <v>2056</v>
      </c>
      <c r="D5170" s="9" t="s">
        <v>93</v>
      </c>
      <c r="E5170" s="9" t="s">
        <v>2793</v>
      </c>
      <c r="F5170" s="9" t="s">
        <v>2794</v>
      </c>
      <c r="G5170" s="10">
        <v>44</v>
      </c>
      <c r="H5170" s="9" t="s">
        <v>94</v>
      </c>
      <c r="I5170" s="10">
        <v>1230</v>
      </c>
      <c r="J5170" s="11">
        <v>0.04</v>
      </c>
      <c r="K5170" s="9" t="s">
        <v>94</v>
      </c>
      <c r="L5170" s="9" t="s">
        <v>95</v>
      </c>
    </row>
    <row r="5171" spans="1:12" x14ac:dyDescent="0.2">
      <c r="A5171" t="str">
        <f>VLOOKUP(B5171,StateFIPS!A$2:B$52,2)</f>
        <v>Arkansas</v>
      </c>
      <c r="B5171">
        <f t="shared" si="83"/>
        <v>5</v>
      </c>
      <c r="C5171" s="9" t="s">
        <v>2730</v>
      </c>
      <c r="D5171" s="9" t="s">
        <v>93</v>
      </c>
      <c r="E5171" s="9" t="s">
        <v>2793</v>
      </c>
      <c r="F5171" s="9" t="s">
        <v>2794</v>
      </c>
      <c r="G5171" s="10">
        <v>3528</v>
      </c>
      <c r="H5171" s="9" t="s">
        <v>94</v>
      </c>
      <c r="I5171" s="10">
        <v>98359</v>
      </c>
      <c r="J5171" s="11">
        <v>0.04</v>
      </c>
      <c r="K5171" s="9" t="s">
        <v>94</v>
      </c>
      <c r="L5171" s="9" t="s">
        <v>95</v>
      </c>
    </row>
    <row r="5172" spans="1:12" x14ac:dyDescent="0.2">
      <c r="A5172" t="str">
        <f>VLOOKUP(B5172,StateFIPS!A$2:B$52,2)</f>
        <v>New York</v>
      </c>
      <c r="B5172">
        <f t="shared" si="83"/>
        <v>36</v>
      </c>
      <c r="C5172" s="9" t="s">
        <v>2100</v>
      </c>
      <c r="D5172" s="9" t="s">
        <v>93</v>
      </c>
      <c r="E5172" s="9" t="s">
        <v>2793</v>
      </c>
      <c r="F5172" s="9" t="s">
        <v>2794</v>
      </c>
      <c r="G5172" s="10">
        <v>46</v>
      </c>
      <c r="H5172" s="9" t="s">
        <v>94</v>
      </c>
      <c r="I5172" s="10">
        <v>1272</v>
      </c>
      <c r="J5172" s="11">
        <v>0.04</v>
      </c>
      <c r="K5172" s="9" t="s">
        <v>94</v>
      </c>
      <c r="L5172" s="9" t="s">
        <v>95</v>
      </c>
    </row>
    <row r="5173" spans="1:12" x14ac:dyDescent="0.2">
      <c r="A5173" t="str">
        <f>VLOOKUP(B5173,StateFIPS!A$2:B$52,2)</f>
        <v>South Carolina</v>
      </c>
      <c r="B5173">
        <f t="shared" si="83"/>
        <v>45</v>
      </c>
      <c r="C5173" s="9" t="s">
        <v>1353</v>
      </c>
      <c r="D5173" s="9" t="s">
        <v>93</v>
      </c>
      <c r="E5173" s="9" t="s">
        <v>2793</v>
      </c>
      <c r="F5173" s="9" t="s">
        <v>2794</v>
      </c>
      <c r="G5173" s="10">
        <v>2553</v>
      </c>
      <c r="H5173" s="9" t="s">
        <v>94</v>
      </c>
      <c r="I5173" s="10">
        <v>71181</v>
      </c>
      <c r="J5173" s="11">
        <v>0.04</v>
      </c>
      <c r="K5173" s="9" t="s">
        <v>94</v>
      </c>
      <c r="L5173" s="9" t="s">
        <v>95</v>
      </c>
    </row>
    <row r="5174" spans="1:12" x14ac:dyDescent="0.2">
      <c r="A5174" t="str">
        <f>VLOOKUP(B5174,StateFIPS!A$2:B$52,2)</f>
        <v>New York</v>
      </c>
      <c r="B5174">
        <f t="shared" si="83"/>
        <v>36</v>
      </c>
      <c r="C5174" s="9" t="s">
        <v>2140</v>
      </c>
      <c r="D5174" s="9" t="s">
        <v>93</v>
      </c>
      <c r="E5174" s="9" t="s">
        <v>2793</v>
      </c>
      <c r="F5174" s="9" t="s">
        <v>2794</v>
      </c>
      <c r="G5174" s="10">
        <v>50</v>
      </c>
      <c r="H5174" s="9" t="s">
        <v>94</v>
      </c>
      <c r="I5174" s="10">
        <v>1384</v>
      </c>
      <c r="J5174" s="11">
        <v>0.04</v>
      </c>
      <c r="K5174" s="9" t="s">
        <v>94</v>
      </c>
      <c r="L5174" s="9" t="s">
        <v>95</v>
      </c>
    </row>
    <row r="5175" spans="1:12" x14ac:dyDescent="0.2">
      <c r="A5175" t="str">
        <f>VLOOKUP(B5175,StateFIPS!A$2:B$52,2)</f>
        <v>New York</v>
      </c>
      <c r="B5175">
        <f t="shared" si="83"/>
        <v>36</v>
      </c>
      <c r="C5175" s="9" t="s">
        <v>2127</v>
      </c>
      <c r="D5175" s="9" t="s">
        <v>93</v>
      </c>
      <c r="E5175" s="9" t="s">
        <v>2793</v>
      </c>
      <c r="F5175" s="9" t="s">
        <v>2794</v>
      </c>
      <c r="G5175" s="10">
        <v>13</v>
      </c>
      <c r="H5175" s="9" t="s">
        <v>94</v>
      </c>
      <c r="I5175" s="10">
        <v>356</v>
      </c>
      <c r="J5175" s="11">
        <v>0.04</v>
      </c>
      <c r="K5175" s="9" t="s">
        <v>94</v>
      </c>
      <c r="L5175" s="9" t="s">
        <v>95</v>
      </c>
    </row>
    <row r="5176" spans="1:12" x14ac:dyDescent="0.2">
      <c r="A5176" t="str">
        <f>VLOOKUP(B5176,StateFIPS!A$2:B$52,2)</f>
        <v>Florida</v>
      </c>
      <c r="B5176">
        <f t="shared" si="83"/>
        <v>12</v>
      </c>
      <c r="C5176" s="9" t="s">
        <v>1943</v>
      </c>
      <c r="D5176" s="9" t="s">
        <v>93</v>
      </c>
      <c r="E5176" s="9" t="s">
        <v>2793</v>
      </c>
      <c r="F5176" s="9" t="s">
        <v>2794</v>
      </c>
      <c r="G5176" s="10">
        <v>1565</v>
      </c>
      <c r="H5176" s="9" t="s">
        <v>94</v>
      </c>
      <c r="I5176" s="10">
        <v>43622</v>
      </c>
      <c r="J5176" s="11">
        <v>0.04</v>
      </c>
      <c r="K5176" s="9" t="s">
        <v>94</v>
      </c>
      <c r="L5176" s="9" t="s">
        <v>95</v>
      </c>
    </row>
    <row r="5177" spans="1:12" x14ac:dyDescent="0.2">
      <c r="A5177" t="str">
        <f>VLOOKUP(B5177,StateFIPS!A$2:B$52,2)</f>
        <v>Arkansas</v>
      </c>
      <c r="B5177">
        <f t="shared" si="83"/>
        <v>5</v>
      </c>
      <c r="C5177" s="9" t="s">
        <v>615</v>
      </c>
      <c r="D5177" s="9" t="s">
        <v>93</v>
      </c>
      <c r="E5177" s="9" t="s">
        <v>2793</v>
      </c>
      <c r="F5177" s="9" t="s">
        <v>2794</v>
      </c>
      <c r="G5177" s="10">
        <v>98643</v>
      </c>
      <c r="H5177" s="9" t="s">
        <v>94</v>
      </c>
      <c r="I5177" s="10">
        <v>2749838</v>
      </c>
      <c r="J5177" s="11">
        <v>0.04</v>
      </c>
      <c r="K5177" s="9" t="s">
        <v>94</v>
      </c>
      <c r="L5177" s="9" t="s">
        <v>95</v>
      </c>
    </row>
    <row r="5178" spans="1:12" x14ac:dyDescent="0.2">
      <c r="A5178" t="str">
        <f>VLOOKUP(B5178,StateFIPS!A$2:B$52,2)</f>
        <v>New York</v>
      </c>
      <c r="B5178">
        <f t="shared" si="83"/>
        <v>36</v>
      </c>
      <c r="C5178" s="9" t="s">
        <v>2130</v>
      </c>
      <c r="D5178" s="9" t="s">
        <v>93</v>
      </c>
      <c r="E5178" s="9" t="s">
        <v>2793</v>
      </c>
      <c r="F5178" s="9" t="s">
        <v>2794</v>
      </c>
      <c r="G5178" s="10">
        <v>17</v>
      </c>
      <c r="H5178" s="9" t="s">
        <v>94</v>
      </c>
      <c r="I5178" s="10">
        <v>474</v>
      </c>
      <c r="J5178" s="11">
        <v>0.04</v>
      </c>
      <c r="K5178" s="9" t="s">
        <v>94</v>
      </c>
      <c r="L5178" s="9" t="s">
        <v>95</v>
      </c>
    </row>
    <row r="5179" spans="1:12" x14ac:dyDescent="0.2">
      <c r="A5179" t="str">
        <f>VLOOKUP(B5179,StateFIPS!A$2:B$52,2)</f>
        <v>South Carolina</v>
      </c>
      <c r="B5179">
        <f t="shared" si="83"/>
        <v>45</v>
      </c>
      <c r="C5179" s="9" t="s">
        <v>1357</v>
      </c>
      <c r="D5179" s="9" t="s">
        <v>93</v>
      </c>
      <c r="E5179" s="9" t="s">
        <v>2793</v>
      </c>
      <c r="F5179" s="9" t="s">
        <v>2794</v>
      </c>
      <c r="G5179" s="10">
        <v>2553</v>
      </c>
      <c r="H5179" s="9" t="s">
        <v>94</v>
      </c>
      <c r="I5179" s="10">
        <v>71181</v>
      </c>
      <c r="J5179" s="11">
        <v>0.04</v>
      </c>
      <c r="K5179" s="9" t="s">
        <v>94</v>
      </c>
      <c r="L5179" s="9" t="s">
        <v>95</v>
      </c>
    </row>
    <row r="5180" spans="1:12" x14ac:dyDescent="0.2">
      <c r="A5180" t="str">
        <f>VLOOKUP(B5180,StateFIPS!A$2:B$52,2)</f>
        <v>Florida</v>
      </c>
      <c r="B5180">
        <f t="shared" si="83"/>
        <v>12</v>
      </c>
      <c r="C5180" s="9" t="s">
        <v>523</v>
      </c>
      <c r="D5180" s="9" t="s">
        <v>93</v>
      </c>
      <c r="E5180" s="9" t="s">
        <v>2793</v>
      </c>
      <c r="F5180" s="9" t="s">
        <v>2794</v>
      </c>
      <c r="G5180" s="10">
        <v>1565</v>
      </c>
      <c r="H5180" s="9" t="s">
        <v>94</v>
      </c>
      <c r="I5180" s="10">
        <v>43622</v>
      </c>
      <c r="J5180" s="11">
        <v>0.04</v>
      </c>
      <c r="K5180" s="9" t="s">
        <v>94</v>
      </c>
      <c r="L5180" s="9" t="s">
        <v>95</v>
      </c>
    </row>
    <row r="5181" spans="1:12" x14ac:dyDescent="0.2">
      <c r="A5181" t="str">
        <f>VLOOKUP(B5181,StateFIPS!A$2:B$52,2)</f>
        <v>New York</v>
      </c>
      <c r="B5181">
        <f t="shared" si="83"/>
        <v>36</v>
      </c>
      <c r="C5181" s="9" t="s">
        <v>2133</v>
      </c>
      <c r="D5181" s="9" t="s">
        <v>93</v>
      </c>
      <c r="E5181" s="9" t="s">
        <v>2793</v>
      </c>
      <c r="F5181" s="9" t="s">
        <v>2794</v>
      </c>
      <c r="G5181" s="10">
        <v>22</v>
      </c>
      <c r="H5181" s="9" t="s">
        <v>94</v>
      </c>
      <c r="I5181" s="10">
        <v>605</v>
      </c>
      <c r="J5181" s="11">
        <v>0.04</v>
      </c>
      <c r="K5181" s="9" t="s">
        <v>94</v>
      </c>
      <c r="L5181" s="9" t="s">
        <v>95</v>
      </c>
    </row>
    <row r="5182" spans="1:12" x14ac:dyDescent="0.2">
      <c r="A5182" t="str">
        <f>VLOOKUP(B5182,StateFIPS!A$2:B$52,2)</f>
        <v>Arkansas</v>
      </c>
      <c r="B5182">
        <f t="shared" si="83"/>
        <v>5</v>
      </c>
      <c r="C5182" s="9" t="s">
        <v>2731</v>
      </c>
      <c r="D5182" s="9" t="s">
        <v>93</v>
      </c>
      <c r="E5182" s="9" t="s">
        <v>2793</v>
      </c>
      <c r="F5182" s="9" t="s">
        <v>2794</v>
      </c>
      <c r="G5182" s="10">
        <v>35163</v>
      </c>
      <c r="H5182" s="9" t="s">
        <v>94</v>
      </c>
      <c r="I5182" s="10">
        <v>980218</v>
      </c>
      <c r="J5182" s="11">
        <v>0.04</v>
      </c>
      <c r="K5182" s="9" t="s">
        <v>94</v>
      </c>
      <c r="L5182" s="9" t="s">
        <v>95</v>
      </c>
    </row>
    <row r="5183" spans="1:12" x14ac:dyDescent="0.2">
      <c r="A5183" t="str">
        <f>VLOOKUP(B5183,StateFIPS!A$2:B$52,2)</f>
        <v>Florida</v>
      </c>
      <c r="B5183">
        <f t="shared" si="83"/>
        <v>12</v>
      </c>
      <c r="C5183" s="9" t="s">
        <v>1941</v>
      </c>
      <c r="D5183" s="9" t="s">
        <v>93</v>
      </c>
      <c r="E5183" s="9" t="s">
        <v>2793</v>
      </c>
      <c r="F5183" s="9" t="s">
        <v>2794</v>
      </c>
      <c r="G5183" s="10">
        <v>111687</v>
      </c>
      <c r="H5183" s="9" t="s">
        <v>94</v>
      </c>
      <c r="I5183" s="10">
        <v>3113463</v>
      </c>
      <c r="J5183" s="11">
        <v>0.04</v>
      </c>
      <c r="K5183" s="9" t="s">
        <v>94</v>
      </c>
      <c r="L5183" s="9" t="s">
        <v>95</v>
      </c>
    </row>
    <row r="5184" spans="1:12" x14ac:dyDescent="0.2">
      <c r="A5184" t="str">
        <f>VLOOKUP(B5184,StateFIPS!A$2:B$52,2)</f>
        <v>South Carolina</v>
      </c>
      <c r="B5184">
        <f t="shared" si="83"/>
        <v>45</v>
      </c>
      <c r="C5184" s="9" t="s">
        <v>1379</v>
      </c>
      <c r="D5184" s="9" t="s">
        <v>93</v>
      </c>
      <c r="E5184" s="9" t="s">
        <v>2793</v>
      </c>
      <c r="F5184" s="9" t="s">
        <v>2794</v>
      </c>
      <c r="G5184" s="10">
        <v>22665</v>
      </c>
      <c r="H5184" s="9" t="s">
        <v>94</v>
      </c>
      <c r="I5184" s="10">
        <v>631826</v>
      </c>
      <c r="J5184" s="11">
        <v>0.04</v>
      </c>
      <c r="K5184" s="9" t="s">
        <v>94</v>
      </c>
      <c r="L5184" s="9" t="s">
        <v>95</v>
      </c>
    </row>
    <row r="5185" spans="1:12" x14ac:dyDescent="0.2">
      <c r="A5185" t="str">
        <f>VLOOKUP(B5185,StateFIPS!A$2:B$52,2)</f>
        <v>South Carolina</v>
      </c>
      <c r="B5185">
        <f t="shared" si="83"/>
        <v>45</v>
      </c>
      <c r="C5185" s="9" t="s">
        <v>1347</v>
      </c>
      <c r="D5185" s="9" t="s">
        <v>93</v>
      </c>
      <c r="E5185" s="9" t="s">
        <v>2793</v>
      </c>
      <c r="F5185" s="9" t="s">
        <v>2794</v>
      </c>
      <c r="G5185" s="10">
        <v>2553</v>
      </c>
      <c r="H5185" s="9" t="s">
        <v>94</v>
      </c>
      <c r="I5185" s="10">
        <v>71181</v>
      </c>
      <c r="J5185" s="11">
        <v>0.04</v>
      </c>
      <c r="K5185" s="9" t="s">
        <v>94</v>
      </c>
      <c r="L5185" s="9" t="s">
        <v>95</v>
      </c>
    </row>
    <row r="5186" spans="1:12" x14ac:dyDescent="0.2">
      <c r="A5186" t="str">
        <f>VLOOKUP(B5186,StateFIPS!A$2:B$52,2)</f>
        <v>Arkansas</v>
      </c>
      <c r="B5186">
        <f t="shared" si="83"/>
        <v>5</v>
      </c>
      <c r="C5186" s="9" t="s">
        <v>623</v>
      </c>
      <c r="D5186" s="9" t="s">
        <v>93</v>
      </c>
      <c r="E5186" s="9" t="s">
        <v>2793</v>
      </c>
      <c r="F5186" s="9" t="s">
        <v>2794</v>
      </c>
      <c r="G5186" s="10">
        <v>15156</v>
      </c>
      <c r="H5186" s="9" t="s">
        <v>94</v>
      </c>
      <c r="I5186" s="10">
        <v>422493</v>
      </c>
      <c r="J5186" s="11">
        <v>0.04</v>
      </c>
      <c r="K5186" s="9" t="s">
        <v>94</v>
      </c>
      <c r="L5186" s="9" t="s">
        <v>95</v>
      </c>
    </row>
    <row r="5187" spans="1:12" x14ac:dyDescent="0.2">
      <c r="A5187" t="str">
        <f>VLOOKUP(B5187,StateFIPS!A$2:B$52,2)</f>
        <v>North Carolina</v>
      </c>
      <c r="B5187">
        <f t="shared" ref="B5187:B5250" si="84">VALUE(LEFT(C5187,2))</f>
        <v>37</v>
      </c>
      <c r="C5187" s="9" t="s">
        <v>1214</v>
      </c>
      <c r="D5187" s="9" t="s">
        <v>93</v>
      </c>
      <c r="E5187" s="9" t="s">
        <v>2793</v>
      </c>
      <c r="F5187" s="9" t="s">
        <v>2794</v>
      </c>
      <c r="G5187" s="10">
        <v>27835</v>
      </c>
      <c r="H5187" s="9" t="s">
        <v>94</v>
      </c>
      <c r="I5187" s="10">
        <v>775957</v>
      </c>
      <c r="J5187" s="11">
        <v>0.04</v>
      </c>
      <c r="K5187" s="9" t="s">
        <v>94</v>
      </c>
      <c r="L5187" s="9" t="s">
        <v>95</v>
      </c>
    </row>
    <row r="5188" spans="1:12" x14ac:dyDescent="0.2">
      <c r="A5188" t="str">
        <f>VLOOKUP(B5188,StateFIPS!A$2:B$52,2)</f>
        <v>South Carolina</v>
      </c>
      <c r="B5188">
        <f t="shared" si="84"/>
        <v>45</v>
      </c>
      <c r="C5188" s="9" t="s">
        <v>1349</v>
      </c>
      <c r="D5188" s="9" t="s">
        <v>93</v>
      </c>
      <c r="E5188" s="9" t="s">
        <v>2793</v>
      </c>
      <c r="F5188" s="9" t="s">
        <v>2794</v>
      </c>
      <c r="G5188" s="10">
        <v>2553</v>
      </c>
      <c r="H5188" s="9" t="s">
        <v>94</v>
      </c>
      <c r="I5188" s="10">
        <v>71181</v>
      </c>
      <c r="J5188" s="11">
        <v>0.04</v>
      </c>
      <c r="K5188" s="9" t="s">
        <v>94</v>
      </c>
      <c r="L5188" s="9" t="s">
        <v>95</v>
      </c>
    </row>
    <row r="5189" spans="1:12" x14ac:dyDescent="0.2">
      <c r="A5189" t="str">
        <f>VLOOKUP(B5189,StateFIPS!A$2:B$52,2)</f>
        <v>North Carolina</v>
      </c>
      <c r="B5189">
        <f t="shared" si="84"/>
        <v>37</v>
      </c>
      <c r="C5189" s="9" t="s">
        <v>1215</v>
      </c>
      <c r="D5189" s="9" t="s">
        <v>93</v>
      </c>
      <c r="E5189" s="9" t="s">
        <v>2793</v>
      </c>
      <c r="F5189" s="9" t="s">
        <v>2794</v>
      </c>
      <c r="G5189" s="10">
        <v>1567</v>
      </c>
      <c r="H5189" s="9" t="s">
        <v>94</v>
      </c>
      <c r="I5189" s="10">
        <v>43695</v>
      </c>
      <c r="J5189" s="11">
        <v>0.04</v>
      </c>
      <c r="K5189" s="9" t="s">
        <v>94</v>
      </c>
      <c r="L5189" s="9" t="s">
        <v>95</v>
      </c>
    </row>
    <row r="5190" spans="1:12" x14ac:dyDescent="0.2">
      <c r="A5190" t="str">
        <f>VLOOKUP(B5190,StateFIPS!A$2:B$52,2)</f>
        <v>South Carolina</v>
      </c>
      <c r="B5190">
        <f t="shared" si="84"/>
        <v>45</v>
      </c>
      <c r="C5190" s="9" t="s">
        <v>1380</v>
      </c>
      <c r="D5190" s="9" t="s">
        <v>93</v>
      </c>
      <c r="E5190" s="9" t="s">
        <v>2793</v>
      </c>
      <c r="F5190" s="9" t="s">
        <v>2794</v>
      </c>
      <c r="G5190" s="10">
        <v>2553</v>
      </c>
      <c r="H5190" s="9" t="s">
        <v>94</v>
      </c>
      <c r="I5190" s="10">
        <v>71181</v>
      </c>
      <c r="J5190" s="11">
        <v>0.04</v>
      </c>
      <c r="K5190" s="9" t="s">
        <v>94</v>
      </c>
      <c r="L5190" s="9" t="s">
        <v>95</v>
      </c>
    </row>
    <row r="5191" spans="1:12" x14ac:dyDescent="0.2">
      <c r="A5191" t="str">
        <f>VLOOKUP(B5191,StateFIPS!A$2:B$52,2)</f>
        <v>North Carolina</v>
      </c>
      <c r="B5191">
        <f t="shared" si="84"/>
        <v>37</v>
      </c>
      <c r="C5191" s="9" t="s">
        <v>1573</v>
      </c>
      <c r="D5191" s="9" t="s">
        <v>93</v>
      </c>
      <c r="E5191" s="9" t="s">
        <v>2793</v>
      </c>
      <c r="F5191" s="9" t="s">
        <v>2794</v>
      </c>
      <c r="G5191" s="10">
        <v>20140</v>
      </c>
      <c r="H5191" s="9" t="s">
        <v>94</v>
      </c>
      <c r="I5191" s="10">
        <v>561445</v>
      </c>
      <c r="J5191" s="11">
        <v>0.04</v>
      </c>
      <c r="K5191" s="9" t="s">
        <v>94</v>
      </c>
      <c r="L5191" s="9" t="s">
        <v>95</v>
      </c>
    </row>
    <row r="5192" spans="1:12" x14ac:dyDescent="0.2">
      <c r="A5192" t="str">
        <f>VLOOKUP(B5192,StateFIPS!A$2:B$52,2)</f>
        <v>Florida</v>
      </c>
      <c r="B5192">
        <f t="shared" si="84"/>
        <v>12</v>
      </c>
      <c r="C5192" s="9" t="s">
        <v>554</v>
      </c>
      <c r="D5192" s="9" t="s">
        <v>93</v>
      </c>
      <c r="E5192" s="9" t="s">
        <v>2793</v>
      </c>
      <c r="F5192" s="9" t="s">
        <v>2794</v>
      </c>
      <c r="G5192" s="10">
        <v>1565</v>
      </c>
      <c r="H5192" s="9" t="s">
        <v>94</v>
      </c>
      <c r="I5192" s="10">
        <v>43622</v>
      </c>
      <c r="J5192" s="11">
        <v>0.04</v>
      </c>
      <c r="K5192" s="9" t="s">
        <v>94</v>
      </c>
      <c r="L5192" s="9" t="s">
        <v>95</v>
      </c>
    </row>
    <row r="5193" spans="1:12" x14ac:dyDescent="0.2">
      <c r="A5193" t="str">
        <f>VLOOKUP(B5193,StateFIPS!A$2:B$52,2)</f>
        <v>North Carolina</v>
      </c>
      <c r="B5193">
        <f t="shared" si="84"/>
        <v>37</v>
      </c>
      <c r="C5193" s="9" t="s">
        <v>1216</v>
      </c>
      <c r="D5193" s="9" t="s">
        <v>93</v>
      </c>
      <c r="E5193" s="9" t="s">
        <v>2793</v>
      </c>
      <c r="F5193" s="9" t="s">
        <v>2794</v>
      </c>
      <c r="G5193" s="10">
        <v>1567</v>
      </c>
      <c r="H5193" s="9" t="s">
        <v>94</v>
      </c>
      <c r="I5193" s="10">
        <v>43695</v>
      </c>
      <c r="J5193" s="11">
        <v>0.04</v>
      </c>
      <c r="K5193" s="9" t="s">
        <v>94</v>
      </c>
      <c r="L5193" s="9" t="s">
        <v>95</v>
      </c>
    </row>
    <row r="5194" spans="1:12" x14ac:dyDescent="0.2">
      <c r="A5194" t="str">
        <f>VLOOKUP(B5194,StateFIPS!A$2:B$52,2)</f>
        <v>Florida</v>
      </c>
      <c r="B5194">
        <f t="shared" si="84"/>
        <v>12</v>
      </c>
      <c r="C5194" s="9" t="s">
        <v>541</v>
      </c>
      <c r="D5194" s="9" t="s">
        <v>93</v>
      </c>
      <c r="E5194" s="9" t="s">
        <v>2793</v>
      </c>
      <c r="F5194" s="9" t="s">
        <v>2794</v>
      </c>
      <c r="G5194" s="10">
        <v>106790</v>
      </c>
      <c r="H5194" s="9" t="s">
        <v>94</v>
      </c>
      <c r="I5194" s="10">
        <v>2976953</v>
      </c>
      <c r="J5194" s="11">
        <v>0.04</v>
      </c>
      <c r="K5194" s="9" t="s">
        <v>94</v>
      </c>
      <c r="L5194" s="9" t="s">
        <v>95</v>
      </c>
    </row>
    <row r="5195" spans="1:12" x14ac:dyDescent="0.2">
      <c r="A5195" t="str">
        <f>VLOOKUP(B5195,StateFIPS!A$2:B$52,2)</f>
        <v>North Carolina</v>
      </c>
      <c r="B5195">
        <f t="shared" si="84"/>
        <v>37</v>
      </c>
      <c r="C5195" s="9" t="s">
        <v>1217</v>
      </c>
      <c r="D5195" s="9" t="s">
        <v>93</v>
      </c>
      <c r="E5195" s="9" t="s">
        <v>2793</v>
      </c>
      <c r="F5195" s="9" t="s">
        <v>2794</v>
      </c>
      <c r="G5195" s="10">
        <v>1567</v>
      </c>
      <c r="H5195" s="9" t="s">
        <v>94</v>
      </c>
      <c r="I5195" s="10">
        <v>43695</v>
      </c>
      <c r="J5195" s="11">
        <v>0.04</v>
      </c>
      <c r="K5195" s="9" t="s">
        <v>94</v>
      </c>
      <c r="L5195" s="9" t="s">
        <v>95</v>
      </c>
    </row>
    <row r="5196" spans="1:12" x14ac:dyDescent="0.2">
      <c r="A5196" t="str">
        <f>VLOOKUP(B5196,StateFIPS!A$2:B$52,2)</f>
        <v>Arkansas</v>
      </c>
      <c r="B5196">
        <f t="shared" si="84"/>
        <v>5</v>
      </c>
      <c r="C5196" s="9" t="s">
        <v>624</v>
      </c>
      <c r="D5196" s="9" t="s">
        <v>93</v>
      </c>
      <c r="E5196" s="9" t="s">
        <v>2793</v>
      </c>
      <c r="F5196" s="9" t="s">
        <v>2794</v>
      </c>
      <c r="G5196" s="10">
        <v>110934</v>
      </c>
      <c r="H5196" s="9" t="s">
        <v>94</v>
      </c>
      <c r="I5196" s="10">
        <v>3092472</v>
      </c>
      <c r="J5196" s="11">
        <v>0.04</v>
      </c>
      <c r="K5196" s="9" t="s">
        <v>94</v>
      </c>
      <c r="L5196" s="9" t="s">
        <v>95</v>
      </c>
    </row>
    <row r="5197" spans="1:12" x14ac:dyDescent="0.2">
      <c r="A5197" t="str">
        <f>VLOOKUP(B5197,StateFIPS!A$2:B$52,2)</f>
        <v>Florida</v>
      </c>
      <c r="B5197">
        <f t="shared" si="84"/>
        <v>12</v>
      </c>
      <c r="C5197" s="9" t="s">
        <v>1970</v>
      </c>
      <c r="D5197" s="9" t="s">
        <v>93</v>
      </c>
      <c r="E5197" s="9" t="s">
        <v>2793</v>
      </c>
      <c r="F5197" s="9" t="s">
        <v>2794</v>
      </c>
      <c r="G5197" s="10">
        <v>1565</v>
      </c>
      <c r="H5197" s="9" t="s">
        <v>94</v>
      </c>
      <c r="I5197" s="10">
        <v>43622</v>
      </c>
      <c r="J5197" s="11">
        <v>0.04</v>
      </c>
      <c r="K5197" s="9" t="s">
        <v>94</v>
      </c>
      <c r="L5197" s="9" t="s">
        <v>95</v>
      </c>
    </row>
    <row r="5198" spans="1:12" x14ac:dyDescent="0.2">
      <c r="A5198" t="str">
        <f>VLOOKUP(B5198,StateFIPS!A$2:B$52,2)</f>
        <v>Florida</v>
      </c>
      <c r="B5198">
        <f t="shared" si="84"/>
        <v>12</v>
      </c>
      <c r="C5198" s="9" t="s">
        <v>1977</v>
      </c>
      <c r="D5198" s="9" t="s">
        <v>93</v>
      </c>
      <c r="E5198" s="9" t="s">
        <v>2793</v>
      </c>
      <c r="F5198" s="9" t="s">
        <v>2794</v>
      </c>
      <c r="G5198" s="10">
        <v>57513</v>
      </c>
      <c r="H5198" s="9" t="s">
        <v>94</v>
      </c>
      <c r="I5198" s="10">
        <v>1603271</v>
      </c>
      <c r="J5198" s="11">
        <v>0.04</v>
      </c>
      <c r="K5198" s="9" t="s">
        <v>94</v>
      </c>
      <c r="L5198" s="9" t="s">
        <v>95</v>
      </c>
    </row>
    <row r="5199" spans="1:12" x14ac:dyDescent="0.2">
      <c r="A5199" t="str">
        <f>VLOOKUP(B5199,StateFIPS!A$2:B$52,2)</f>
        <v>North Carolina</v>
      </c>
      <c r="B5199">
        <f t="shared" si="84"/>
        <v>37</v>
      </c>
      <c r="C5199" s="9" t="s">
        <v>1212</v>
      </c>
      <c r="D5199" s="9" t="s">
        <v>93</v>
      </c>
      <c r="E5199" s="9" t="s">
        <v>2793</v>
      </c>
      <c r="F5199" s="9" t="s">
        <v>2794</v>
      </c>
      <c r="G5199" s="10">
        <v>44776</v>
      </c>
      <c r="H5199" s="9" t="s">
        <v>94</v>
      </c>
      <c r="I5199" s="10">
        <v>1248199</v>
      </c>
      <c r="J5199" s="11">
        <v>0.04</v>
      </c>
      <c r="K5199" s="9" t="s">
        <v>94</v>
      </c>
      <c r="L5199" s="9" t="s">
        <v>95</v>
      </c>
    </row>
    <row r="5200" spans="1:12" x14ac:dyDescent="0.2">
      <c r="A5200" t="str">
        <f>VLOOKUP(B5200,StateFIPS!A$2:B$52,2)</f>
        <v>South Carolina</v>
      </c>
      <c r="B5200">
        <f t="shared" si="84"/>
        <v>45</v>
      </c>
      <c r="C5200" s="9" t="s">
        <v>2701</v>
      </c>
      <c r="D5200" s="9" t="s">
        <v>93</v>
      </c>
      <c r="E5200" s="9" t="s">
        <v>2793</v>
      </c>
      <c r="F5200" s="9" t="s">
        <v>2794</v>
      </c>
      <c r="G5200" s="10">
        <v>48806</v>
      </c>
      <c r="H5200" s="9" t="s">
        <v>94</v>
      </c>
      <c r="I5200" s="10">
        <v>1360545</v>
      </c>
      <c r="J5200" s="11">
        <v>0.04</v>
      </c>
      <c r="K5200" s="9" t="s">
        <v>94</v>
      </c>
      <c r="L5200" s="9" t="s">
        <v>95</v>
      </c>
    </row>
    <row r="5201" spans="1:12" x14ac:dyDescent="0.2">
      <c r="A5201" t="str">
        <f>VLOOKUP(B5201,StateFIPS!A$2:B$52,2)</f>
        <v>North Carolina</v>
      </c>
      <c r="B5201">
        <f t="shared" si="84"/>
        <v>37</v>
      </c>
      <c r="C5201" s="9" t="s">
        <v>1854</v>
      </c>
      <c r="D5201" s="9" t="s">
        <v>93</v>
      </c>
      <c r="E5201" s="9" t="s">
        <v>2793</v>
      </c>
      <c r="F5201" s="9" t="s">
        <v>2794</v>
      </c>
      <c r="G5201" s="10">
        <v>412183</v>
      </c>
      <c r="H5201" s="9" t="s">
        <v>94</v>
      </c>
      <c r="I5201" s="10">
        <v>11490297</v>
      </c>
      <c r="J5201" s="11">
        <v>0.04</v>
      </c>
      <c r="K5201" s="9" t="s">
        <v>94</v>
      </c>
      <c r="L5201" s="9" t="s">
        <v>95</v>
      </c>
    </row>
    <row r="5202" spans="1:12" x14ac:dyDescent="0.2">
      <c r="A5202" t="str">
        <f>VLOOKUP(B5202,StateFIPS!A$2:B$52,2)</f>
        <v>Florida</v>
      </c>
      <c r="B5202">
        <f t="shared" si="84"/>
        <v>12</v>
      </c>
      <c r="C5202" s="9" t="s">
        <v>1976</v>
      </c>
      <c r="D5202" s="9" t="s">
        <v>93</v>
      </c>
      <c r="E5202" s="9" t="s">
        <v>2793</v>
      </c>
      <c r="F5202" s="9" t="s">
        <v>2794</v>
      </c>
      <c r="G5202" s="10">
        <v>1565</v>
      </c>
      <c r="H5202" s="9" t="s">
        <v>94</v>
      </c>
      <c r="I5202" s="10">
        <v>43622</v>
      </c>
      <c r="J5202" s="11">
        <v>0.04</v>
      </c>
      <c r="K5202" s="9" t="s">
        <v>94</v>
      </c>
      <c r="L5202" s="9" t="s">
        <v>95</v>
      </c>
    </row>
    <row r="5203" spans="1:12" x14ac:dyDescent="0.2">
      <c r="A5203" t="str">
        <f>VLOOKUP(B5203,StateFIPS!A$2:B$52,2)</f>
        <v>North Carolina</v>
      </c>
      <c r="B5203">
        <f t="shared" si="84"/>
        <v>37</v>
      </c>
      <c r="C5203" s="9" t="s">
        <v>1218</v>
      </c>
      <c r="D5203" s="9" t="s">
        <v>93</v>
      </c>
      <c r="E5203" s="9" t="s">
        <v>2793</v>
      </c>
      <c r="F5203" s="9" t="s">
        <v>2794</v>
      </c>
      <c r="G5203" s="10">
        <v>1567</v>
      </c>
      <c r="H5203" s="9" t="s">
        <v>94</v>
      </c>
      <c r="I5203" s="10">
        <v>43695</v>
      </c>
      <c r="J5203" s="11">
        <v>0.04</v>
      </c>
      <c r="K5203" s="9" t="s">
        <v>94</v>
      </c>
      <c r="L5203" s="9" t="s">
        <v>95</v>
      </c>
    </row>
    <row r="5204" spans="1:12" x14ac:dyDescent="0.2">
      <c r="A5204" t="str">
        <f>VLOOKUP(B5204,StateFIPS!A$2:B$52,2)</f>
        <v>Delaware</v>
      </c>
      <c r="B5204">
        <f t="shared" si="84"/>
        <v>10</v>
      </c>
      <c r="C5204" s="9" t="s">
        <v>1975</v>
      </c>
      <c r="D5204" s="9" t="s">
        <v>93</v>
      </c>
      <c r="E5204" s="9" t="s">
        <v>2793</v>
      </c>
      <c r="F5204" s="9" t="s">
        <v>2794</v>
      </c>
      <c r="G5204" s="10">
        <v>1790292</v>
      </c>
      <c r="H5204" s="9" t="s">
        <v>94</v>
      </c>
      <c r="I5204" s="10">
        <v>49907398</v>
      </c>
      <c r="J5204" s="11">
        <v>0.04</v>
      </c>
      <c r="K5204" s="9" t="s">
        <v>94</v>
      </c>
      <c r="L5204" s="9" t="s">
        <v>95</v>
      </c>
    </row>
    <row r="5205" spans="1:12" x14ac:dyDescent="0.2">
      <c r="A5205" t="str">
        <f>VLOOKUP(B5205,StateFIPS!A$2:B$52,2)</f>
        <v>North Carolina</v>
      </c>
      <c r="B5205">
        <f t="shared" si="84"/>
        <v>37</v>
      </c>
      <c r="C5205" s="9" t="s">
        <v>1219</v>
      </c>
      <c r="D5205" s="9" t="s">
        <v>93</v>
      </c>
      <c r="E5205" s="9" t="s">
        <v>2793</v>
      </c>
      <c r="F5205" s="9" t="s">
        <v>2794</v>
      </c>
      <c r="G5205" s="10">
        <v>16062</v>
      </c>
      <c r="H5205" s="9" t="s">
        <v>94</v>
      </c>
      <c r="I5205" s="10">
        <v>447742</v>
      </c>
      <c r="J5205" s="11">
        <v>0.04</v>
      </c>
      <c r="K5205" s="9" t="s">
        <v>94</v>
      </c>
      <c r="L5205" s="9" t="s">
        <v>95</v>
      </c>
    </row>
    <row r="5206" spans="1:12" x14ac:dyDescent="0.2">
      <c r="A5206" t="str">
        <f>VLOOKUP(B5206,StateFIPS!A$2:B$52,2)</f>
        <v>Arkansas</v>
      </c>
      <c r="B5206">
        <f t="shared" si="84"/>
        <v>5</v>
      </c>
      <c r="C5206" s="9" t="s">
        <v>625</v>
      </c>
      <c r="D5206" s="9" t="s">
        <v>93</v>
      </c>
      <c r="E5206" s="9" t="s">
        <v>2793</v>
      </c>
      <c r="F5206" s="9" t="s">
        <v>2794</v>
      </c>
      <c r="G5206" s="10">
        <v>104509</v>
      </c>
      <c r="H5206" s="9" t="s">
        <v>94</v>
      </c>
      <c r="I5206" s="10">
        <v>2913373</v>
      </c>
      <c r="J5206" s="11">
        <v>0.04</v>
      </c>
      <c r="K5206" s="9" t="s">
        <v>94</v>
      </c>
      <c r="L5206" s="9" t="s">
        <v>95</v>
      </c>
    </row>
    <row r="5207" spans="1:12" x14ac:dyDescent="0.2">
      <c r="A5207" t="str">
        <f>VLOOKUP(B5207,StateFIPS!A$2:B$52,2)</f>
        <v>North Carolina</v>
      </c>
      <c r="B5207">
        <f t="shared" si="84"/>
        <v>37</v>
      </c>
      <c r="C5207" s="9" t="s">
        <v>1187</v>
      </c>
      <c r="D5207" s="9" t="s">
        <v>93</v>
      </c>
      <c r="E5207" s="9" t="s">
        <v>2793</v>
      </c>
      <c r="F5207" s="9" t="s">
        <v>2794</v>
      </c>
      <c r="G5207" s="10">
        <v>76544</v>
      </c>
      <c r="H5207" s="9" t="s">
        <v>94</v>
      </c>
      <c r="I5207" s="10">
        <v>2133796</v>
      </c>
      <c r="J5207" s="11">
        <v>0.04</v>
      </c>
      <c r="K5207" s="9" t="s">
        <v>94</v>
      </c>
      <c r="L5207" s="9" t="s">
        <v>95</v>
      </c>
    </row>
    <row r="5208" spans="1:12" x14ac:dyDescent="0.2">
      <c r="A5208" t="str">
        <f>VLOOKUP(B5208,StateFIPS!A$2:B$52,2)</f>
        <v>South Carolina</v>
      </c>
      <c r="B5208">
        <f t="shared" si="84"/>
        <v>45</v>
      </c>
      <c r="C5208" s="9" t="s">
        <v>1378</v>
      </c>
      <c r="D5208" s="9" t="s">
        <v>93</v>
      </c>
      <c r="E5208" s="9" t="s">
        <v>2793</v>
      </c>
      <c r="F5208" s="9" t="s">
        <v>2794</v>
      </c>
      <c r="G5208" s="10">
        <v>26074</v>
      </c>
      <c r="H5208" s="9" t="s">
        <v>94</v>
      </c>
      <c r="I5208" s="10">
        <v>726861</v>
      </c>
      <c r="J5208" s="11">
        <v>0.04</v>
      </c>
      <c r="K5208" s="9" t="s">
        <v>94</v>
      </c>
      <c r="L5208" s="9" t="s">
        <v>95</v>
      </c>
    </row>
    <row r="5209" spans="1:12" x14ac:dyDescent="0.2">
      <c r="A5209" t="str">
        <f>VLOOKUP(B5209,StateFIPS!A$2:B$52,2)</f>
        <v>North Carolina</v>
      </c>
      <c r="B5209">
        <f t="shared" si="84"/>
        <v>37</v>
      </c>
      <c r="C5209" s="9" t="s">
        <v>1208</v>
      </c>
      <c r="D5209" s="9" t="s">
        <v>93</v>
      </c>
      <c r="E5209" s="9" t="s">
        <v>2793</v>
      </c>
      <c r="F5209" s="9" t="s">
        <v>2794</v>
      </c>
      <c r="G5209" s="10">
        <v>1567</v>
      </c>
      <c r="H5209" s="9" t="s">
        <v>94</v>
      </c>
      <c r="I5209" s="10">
        <v>43695</v>
      </c>
      <c r="J5209" s="11">
        <v>0.04</v>
      </c>
      <c r="K5209" s="9" t="s">
        <v>94</v>
      </c>
      <c r="L5209" s="9" t="s">
        <v>95</v>
      </c>
    </row>
    <row r="5210" spans="1:12" x14ac:dyDescent="0.2">
      <c r="A5210" t="str">
        <f>VLOOKUP(B5210,StateFIPS!A$2:B$52,2)</f>
        <v>Delaware</v>
      </c>
      <c r="B5210">
        <f t="shared" si="84"/>
        <v>10</v>
      </c>
      <c r="C5210" s="9" t="s">
        <v>1974</v>
      </c>
      <c r="D5210" s="9" t="s">
        <v>93</v>
      </c>
      <c r="E5210" s="9" t="s">
        <v>2793</v>
      </c>
      <c r="F5210" s="9" t="s">
        <v>2794</v>
      </c>
      <c r="G5210" s="10">
        <v>174270</v>
      </c>
      <c r="H5210" s="9" t="s">
        <v>94</v>
      </c>
      <c r="I5210" s="10">
        <v>4858077</v>
      </c>
      <c r="J5210" s="11">
        <v>0.04</v>
      </c>
      <c r="K5210" s="9" t="s">
        <v>94</v>
      </c>
      <c r="L5210" s="9" t="s">
        <v>95</v>
      </c>
    </row>
    <row r="5211" spans="1:12" x14ac:dyDescent="0.2">
      <c r="A5211" t="str">
        <f>VLOOKUP(B5211,StateFIPS!A$2:B$52,2)</f>
        <v>North Carolina</v>
      </c>
      <c r="B5211">
        <f t="shared" si="84"/>
        <v>37</v>
      </c>
      <c r="C5211" s="9" t="s">
        <v>2707</v>
      </c>
      <c r="D5211" s="9" t="s">
        <v>93</v>
      </c>
      <c r="E5211" s="9" t="s">
        <v>2793</v>
      </c>
      <c r="F5211" s="9" t="s">
        <v>2794</v>
      </c>
      <c r="G5211" s="10">
        <v>1567</v>
      </c>
      <c r="H5211" s="9" t="s">
        <v>94</v>
      </c>
      <c r="I5211" s="10">
        <v>43695</v>
      </c>
      <c r="J5211" s="11">
        <v>0.04</v>
      </c>
      <c r="K5211" s="9" t="s">
        <v>94</v>
      </c>
      <c r="L5211" s="9" t="s">
        <v>95</v>
      </c>
    </row>
    <row r="5212" spans="1:12" x14ac:dyDescent="0.2">
      <c r="A5212" t="str">
        <f>VLOOKUP(B5212,StateFIPS!A$2:B$52,2)</f>
        <v>Georgia</v>
      </c>
      <c r="B5212">
        <f t="shared" si="84"/>
        <v>13</v>
      </c>
      <c r="C5212" s="9" t="s">
        <v>754</v>
      </c>
      <c r="D5212" s="9" t="s">
        <v>93</v>
      </c>
      <c r="E5212" s="9" t="s">
        <v>2793</v>
      </c>
      <c r="F5212" s="9" t="s">
        <v>2794</v>
      </c>
      <c r="G5212" s="10">
        <v>177642</v>
      </c>
      <c r="H5212" s="9" t="s">
        <v>94</v>
      </c>
      <c r="I5212" s="10">
        <v>4952056</v>
      </c>
      <c r="J5212" s="11">
        <v>0.04</v>
      </c>
      <c r="K5212" s="9" t="s">
        <v>94</v>
      </c>
      <c r="L5212" s="9" t="s">
        <v>95</v>
      </c>
    </row>
    <row r="5213" spans="1:12" x14ac:dyDescent="0.2">
      <c r="A5213" t="str">
        <f>VLOOKUP(B5213,StateFIPS!A$2:B$52,2)</f>
        <v>North Carolina</v>
      </c>
      <c r="B5213">
        <f t="shared" si="84"/>
        <v>37</v>
      </c>
      <c r="C5213" s="9" t="s">
        <v>1543</v>
      </c>
      <c r="D5213" s="9" t="s">
        <v>93</v>
      </c>
      <c r="E5213" s="9" t="s">
        <v>2793</v>
      </c>
      <c r="F5213" s="9" t="s">
        <v>2794</v>
      </c>
      <c r="G5213" s="10">
        <v>49338</v>
      </c>
      <c r="H5213" s="9" t="s">
        <v>94</v>
      </c>
      <c r="I5213" s="10">
        <v>1375383</v>
      </c>
      <c r="J5213" s="11">
        <v>0.04</v>
      </c>
      <c r="K5213" s="9" t="s">
        <v>94</v>
      </c>
      <c r="L5213" s="9" t="s">
        <v>95</v>
      </c>
    </row>
    <row r="5214" spans="1:12" x14ac:dyDescent="0.2">
      <c r="A5214" t="str">
        <f>VLOOKUP(B5214,StateFIPS!A$2:B$52,2)</f>
        <v>New York</v>
      </c>
      <c r="B5214">
        <f t="shared" si="84"/>
        <v>36</v>
      </c>
      <c r="C5214" s="9" t="s">
        <v>1654</v>
      </c>
      <c r="D5214" s="9" t="s">
        <v>93</v>
      </c>
      <c r="E5214" s="9" t="s">
        <v>2793</v>
      </c>
      <c r="F5214" s="9" t="s">
        <v>2794</v>
      </c>
      <c r="G5214" s="10">
        <v>14</v>
      </c>
      <c r="H5214" s="9" t="s">
        <v>94</v>
      </c>
      <c r="I5214" s="10">
        <v>386</v>
      </c>
      <c r="J5214" s="11">
        <v>0.04</v>
      </c>
      <c r="K5214" s="9" t="s">
        <v>94</v>
      </c>
      <c r="L5214" s="9" t="s">
        <v>95</v>
      </c>
    </row>
    <row r="5215" spans="1:12" x14ac:dyDescent="0.2">
      <c r="A5215" t="str">
        <f>VLOOKUP(B5215,StateFIPS!A$2:B$52,2)</f>
        <v>South Carolina</v>
      </c>
      <c r="B5215">
        <f t="shared" si="84"/>
        <v>45</v>
      </c>
      <c r="C5215" s="9" t="s">
        <v>2699</v>
      </c>
      <c r="D5215" s="9" t="s">
        <v>93</v>
      </c>
      <c r="E5215" s="9" t="s">
        <v>2793</v>
      </c>
      <c r="F5215" s="9" t="s">
        <v>2794</v>
      </c>
      <c r="G5215" s="10">
        <v>65479</v>
      </c>
      <c r="H5215" s="9" t="s">
        <v>94</v>
      </c>
      <c r="I5215" s="10">
        <v>1825324</v>
      </c>
      <c r="J5215" s="11">
        <v>0.04</v>
      </c>
      <c r="K5215" s="9" t="s">
        <v>94</v>
      </c>
      <c r="L5215" s="9" t="s">
        <v>95</v>
      </c>
    </row>
    <row r="5216" spans="1:12" x14ac:dyDescent="0.2">
      <c r="A5216" t="str">
        <f>VLOOKUP(B5216,StateFIPS!A$2:B$52,2)</f>
        <v>Arkansas</v>
      </c>
      <c r="B5216">
        <f t="shared" si="84"/>
        <v>5</v>
      </c>
      <c r="C5216" s="9" t="s">
        <v>608</v>
      </c>
      <c r="D5216" s="9" t="s">
        <v>93</v>
      </c>
      <c r="E5216" s="9" t="s">
        <v>2793</v>
      </c>
      <c r="F5216" s="9" t="s">
        <v>2794</v>
      </c>
      <c r="G5216" s="10">
        <v>108182</v>
      </c>
      <c r="H5216" s="9" t="s">
        <v>94</v>
      </c>
      <c r="I5216" s="10">
        <v>3015757</v>
      </c>
      <c r="J5216" s="11">
        <v>0.04</v>
      </c>
      <c r="K5216" s="9" t="s">
        <v>94</v>
      </c>
      <c r="L5216" s="9" t="s">
        <v>95</v>
      </c>
    </row>
    <row r="5217" spans="1:12" x14ac:dyDescent="0.2">
      <c r="A5217" t="str">
        <f>VLOOKUP(B5217,StateFIPS!A$2:B$52,2)</f>
        <v>New York</v>
      </c>
      <c r="B5217">
        <f t="shared" si="84"/>
        <v>36</v>
      </c>
      <c r="C5217" s="9" t="s">
        <v>2251</v>
      </c>
      <c r="D5217" s="9" t="s">
        <v>93</v>
      </c>
      <c r="E5217" s="9" t="s">
        <v>2793</v>
      </c>
      <c r="F5217" s="9" t="s">
        <v>2794</v>
      </c>
      <c r="G5217" s="10">
        <v>10</v>
      </c>
      <c r="H5217" s="9" t="s">
        <v>94</v>
      </c>
      <c r="I5217" s="10">
        <v>268</v>
      </c>
      <c r="J5217" s="11">
        <v>0.04</v>
      </c>
      <c r="K5217" s="9" t="s">
        <v>94</v>
      </c>
      <c r="L5217" s="9" t="s">
        <v>95</v>
      </c>
    </row>
    <row r="5218" spans="1:12" x14ac:dyDescent="0.2">
      <c r="A5218" t="str">
        <f>VLOOKUP(B5218,StateFIPS!A$2:B$52,2)</f>
        <v>South Carolina</v>
      </c>
      <c r="B5218">
        <f t="shared" si="84"/>
        <v>45</v>
      </c>
      <c r="C5218" s="9" t="s">
        <v>1344</v>
      </c>
      <c r="D5218" s="9" t="s">
        <v>93</v>
      </c>
      <c r="E5218" s="9" t="s">
        <v>2793</v>
      </c>
      <c r="F5218" s="9" t="s">
        <v>2794</v>
      </c>
      <c r="G5218" s="10">
        <v>2553</v>
      </c>
      <c r="H5218" s="9" t="s">
        <v>94</v>
      </c>
      <c r="I5218" s="10">
        <v>71181</v>
      </c>
      <c r="J5218" s="11">
        <v>0.04</v>
      </c>
      <c r="K5218" s="9" t="s">
        <v>94</v>
      </c>
      <c r="L5218" s="9" t="s">
        <v>95</v>
      </c>
    </row>
    <row r="5219" spans="1:12" x14ac:dyDescent="0.2">
      <c r="A5219" t="str">
        <f>VLOOKUP(B5219,StateFIPS!A$2:B$52,2)</f>
        <v>Arkansas</v>
      </c>
      <c r="B5219">
        <f t="shared" si="84"/>
        <v>5</v>
      </c>
      <c r="C5219" s="9" t="s">
        <v>2686</v>
      </c>
      <c r="D5219" s="9" t="s">
        <v>93</v>
      </c>
      <c r="E5219" s="9" t="s">
        <v>2793</v>
      </c>
      <c r="F5219" s="9" t="s">
        <v>2794</v>
      </c>
      <c r="G5219" s="10">
        <v>331267</v>
      </c>
      <c r="H5219" s="9" t="s">
        <v>94</v>
      </c>
      <c r="I5219" s="10">
        <v>9234611</v>
      </c>
      <c r="J5219" s="11">
        <v>0.04</v>
      </c>
      <c r="K5219" s="9" t="s">
        <v>94</v>
      </c>
      <c r="L5219" s="9" t="s">
        <v>95</v>
      </c>
    </row>
    <row r="5220" spans="1:12" x14ac:dyDescent="0.2">
      <c r="A5220" t="str">
        <f>VLOOKUP(B5220,StateFIPS!A$2:B$52,2)</f>
        <v>New York</v>
      </c>
      <c r="B5220">
        <f t="shared" si="84"/>
        <v>36</v>
      </c>
      <c r="C5220" s="9" t="s">
        <v>1207</v>
      </c>
      <c r="D5220" s="9" t="s">
        <v>93</v>
      </c>
      <c r="E5220" s="9" t="s">
        <v>2793</v>
      </c>
      <c r="F5220" s="9" t="s">
        <v>2794</v>
      </c>
      <c r="G5220" s="10">
        <v>43</v>
      </c>
      <c r="H5220" s="9" t="s">
        <v>94</v>
      </c>
      <c r="I5220" s="10">
        <v>1192</v>
      </c>
      <c r="J5220" s="11">
        <v>0.04</v>
      </c>
      <c r="K5220" s="9" t="s">
        <v>94</v>
      </c>
      <c r="L5220" s="9" t="s">
        <v>95</v>
      </c>
    </row>
    <row r="5221" spans="1:12" x14ac:dyDescent="0.2">
      <c r="A5221" t="str">
        <f>VLOOKUP(B5221,StateFIPS!A$2:B$52,2)</f>
        <v>Florida</v>
      </c>
      <c r="B5221">
        <f t="shared" si="84"/>
        <v>12</v>
      </c>
      <c r="C5221" s="9" t="s">
        <v>1946</v>
      </c>
      <c r="D5221" s="9" t="s">
        <v>93</v>
      </c>
      <c r="E5221" s="9" t="s">
        <v>2793</v>
      </c>
      <c r="F5221" s="9" t="s">
        <v>2794</v>
      </c>
      <c r="G5221" s="10">
        <v>22740</v>
      </c>
      <c r="H5221" s="9" t="s">
        <v>94</v>
      </c>
      <c r="I5221" s="10">
        <v>633913</v>
      </c>
      <c r="J5221" s="11">
        <v>0.04</v>
      </c>
      <c r="K5221" s="9" t="s">
        <v>94</v>
      </c>
      <c r="L5221" s="9" t="s">
        <v>95</v>
      </c>
    </row>
    <row r="5222" spans="1:12" x14ac:dyDescent="0.2">
      <c r="A5222" t="str">
        <f>VLOOKUP(B5222,StateFIPS!A$2:B$52,2)</f>
        <v>New York</v>
      </c>
      <c r="B5222">
        <f t="shared" si="84"/>
        <v>36</v>
      </c>
      <c r="C5222" s="9" t="s">
        <v>2221</v>
      </c>
      <c r="D5222" s="9" t="s">
        <v>93</v>
      </c>
      <c r="E5222" s="9" t="s">
        <v>2793</v>
      </c>
      <c r="F5222" s="9" t="s">
        <v>2794</v>
      </c>
      <c r="G5222" s="10">
        <v>18148</v>
      </c>
      <c r="H5222" s="9" t="s">
        <v>94</v>
      </c>
      <c r="I5222" s="10">
        <v>505907</v>
      </c>
      <c r="J5222" s="11">
        <v>0.04</v>
      </c>
      <c r="K5222" s="9" t="s">
        <v>94</v>
      </c>
      <c r="L5222" s="9" t="s">
        <v>95</v>
      </c>
    </row>
    <row r="5223" spans="1:12" x14ac:dyDescent="0.2">
      <c r="A5223" t="str">
        <f>VLOOKUP(B5223,StateFIPS!A$2:B$52,2)</f>
        <v>South Carolina</v>
      </c>
      <c r="B5223">
        <f t="shared" si="84"/>
        <v>45</v>
      </c>
      <c r="C5223" s="9" t="s">
        <v>1343</v>
      </c>
      <c r="D5223" s="9" t="s">
        <v>93</v>
      </c>
      <c r="E5223" s="9" t="s">
        <v>2793</v>
      </c>
      <c r="F5223" s="9" t="s">
        <v>2794</v>
      </c>
      <c r="G5223" s="10">
        <v>25100</v>
      </c>
      <c r="H5223" s="9" t="s">
        <v>94</v>
      </c>
      <c r="I5223" s="10">
        <v>699709</v>
      </c>
      <c r="J5223" s="11">
        <v>0.04</v>
      </c>
      <c r="K5223" s="9" t="s">
        <v>94</v>
      </c>
      <c r="L5223" s="9" t="s">
        <v>95</v>
      </c>
    </row>
    <row r="5224" spans="1:12" x14ac:dyDescent="0.2">
      <c r="A5224" t="str">
        <f>VLOOKUP(B5224,StateFIPS!A$2:B$52,2)</f>
        <v>Mississippi</v>
      </c>
      <c r="B5224">
        <f t="shared" si="84"/>
        <v>28</v>
      </c>
      <c r="C5224" s="9" t="s">
        <v>435</v>
      </c>
      <c r="D5224" s="9" t="s">
        <v>93</v>
      </c>
      <c r="E5224" s="9" t="s">
        <v>2793</v>
      </c>
      <c r="F5224" s="9" t="s">
        <v>2794</v>
      </c>
      <c r="G5224" s="10">
        <v>2640</v>
      </c>
      <c r="H5224" s="9" t="s">
        <v>94</v>
      </c>
      <c r="I5224" s="10">
        <v>73585</v>
      </c>
      <c r="J5224" s="11">
        <v>0.04</v>
      </c>
      <c r="K5224" s="9" t="s">
        <v>94</v>
      </c>
      <c r="L5224" s="9" t="s">
        <v>95</v>
      </c>
    </row>
    <row r="5225" spans="1:12" x14ac:dyDescent="0.2">
      <c r="A5225" t="str">
        <f>VLOOKUP(B5225,StateFIPS!A$2:B$52,2)</f>
        <v>New York</v>
      </c>
      <c r="B5225">
        <f t="shared" si="84"/>
        <v>36</v>
      </c>
      <c r="C5225" s="9" t="s">
        <v>2165</v>
      </c>
      <c r="D5225" s="9" t="s">
        <v>93</v>
      </c>
      <c r="E5225" s="9" t="s">
        <v>2793</v>
      </c>
      <c r="F5225" s="9" t="s">
        <v>2794</v>
      </c>
      <c r="G5225" s="10">
        <v>16</v>
      </c>
      <c r="H5225" s="9" t="s">
        <v>94</v>
      </c>
      <c r="I5225" s="10">
        <v>450</v>
      </c>
      <c r="J5225" s="11">
        <v>0.04</v>
      </c>
      <c r="K5225" s="9" t="s">
        <v>94</v>
      </c>
      <c r="L5225" s="9" t="s">
        <v>95</v>
      </c>
    </row>
    <row r="5226" spans="1:12" x14ac:dyDescent="0.2">
      <c r="A5226" t="str">
        <f>VLOOKUP(B5226,StateFIPS!A$2:B$52,2)</f>
        <v>Arkansas</v>
      </c>
      <c r="B5226">
        <f t="shared" si="84"/>
        <v>5</v>
      </c>
      <c r="C5226" s="9" t="s">
        <v>622</v>
      </c>
      <c r="D5226" s="9" t="s">
        <v>93</v>
      </c>
      <c r="E5226" s="9" t="s">
        <v>2793</v>
      </c>
      <c r="F5226" s="9" t="s">
        <v>2794</v>
      </c>
      <c r="G5226" s="10">
        <v>16905</v>
      </c>
      <c r="H5226" s="9" t="s">
        <v>94</v>
      </c>
      <c r="I5226" s="10">
        <v>471269</v>
      </c>
      <c r="J5226" s="11">
        <v>0.04</v>
      </c>
      <c r="K5226" s="9" t="s">
        <v>94</v>
      </c>
      <c r="L5226" s="9" t="s">
        <v>95</v>
      </c>
    </row>
    <row r="5227" spans="1:12" x14ac:dyDescent="0.2">
      <c r="A5227" t="str">
        <f>VLOOKUP(B5227,StateFIPS!A$2:B$52,2)</f>
        <v>New York</v>
      </c>
      <c r="B5227">
        <f t="shared" si="84"/>
        <v>36</v>
      </c>
      <c r="C5227" s="9" t="s">
        <v>1617</v>
      </c>
      <c r="D5227" s="9" t="s">
        <v>93</v>
      </c>
      <c r="E5227" s="9" t="s">
        <v>2793</v>
      </c>
      <c r="F5227" s="9" t="s">
        <v>2794</v>
      </c>
      <c r="G5227" s="10">
        <v>73</v>
      </c>
      <c r="H5227" s="9" t="s">
        <v>94</v>
      </c>
      <c r="I5227" s="10">
        <v>2044</v>
      </c>
      <c r="J5227" s="11">
        <v>0.04</v>
      </c>
      <c r="K5227" s="9" t="s">
        <v>94</v>
      </c>
      <c r="L5227" s="9" t="s">
        <v>95</v>
      </c>
    </row>
    <row r="5228" spans="1:12" x14ac:dyDescent="0.2">
      <c r="A5228" t="str">
        <f>VLOOKUP(B5228,StateFIPS!A$2:B$52,2)</f>
        <v>North Carolina</v>
      </c>
      <c r="B5228">
        <f t="shared" si="84"/>
        <v>37</v>
      </c>
      <c r="C5228" s="9" t="s">
        <v>1213</v>
      </c>
      <c r="D5228" s="9" t="s">
        <v>93</v>
      </c>
      <c r="E5228" s="9" t="s">
        <v>2793</v>
      </c>
      <c r="F5228" s="9" t="s">
        <v>2794</v>
      </c>
      <c r="G5228" s="10">
        <v>1567</v>
      </c>
      <c r="H5228" s="9" t="s">
        <v>94</v>
      </c>
      <c r="I5228" s="10">
        <v>43695</v>
      </c>
      <c r="J5228" s="11">
        <v>0.04</v>
      </c>
      <c r="K5228" s="9" t="s">
        <v>94</v>
      </c>
      <c r="L5228" s="9" t="s">
        <v>95</v>
      </c>
    </row>
    <row r="5229" spans="1:12" x14ac:dyDescent="0.2">
      <c r="A5229" t="str">
        <f>VLOOKUP(B5229,StateFIPS!A$2:B$52,2)</f>
        <v>Arkansas</v>
      </c>
      <c r="B5229">
        <f t="shared" si="84"/>
        <v>5</v>
      </c>
      <c r="C5229" s="9" t="s">
        <v>2690</v>
      </c>
      <c r="D5229" s="9" t="s">
        <v>93</v>
      </c>
      <c r="E5229" s="9" t="s">
        <v>2793</v>
      </c>
      <c r="F5229" s="9" t="s">
        <v>2794</v>
      </c>
      <c r="G5229" s="10">
        <v>323285</v>
      </c>
      <c r="H5229" s="9" t="s">
        <v>94</v>
      </c>
      <c r="I5229" s="10">
        <v>9012109</v>
      </c>
      <c r="J5229" s="11">
        <v>0.04</v>
      </c>
      <c r="K5229" s="9" t="s">
        <v>94</v>
      </c>
      <c r="L5229" s="9" t="s">
        <v>95</v>
      </c>
    </row>
    <row r="5230" spans="1:12" x14ac:dyDescent="0.2">
      <c r="A5230" t="str">
        <f>VLOOKUP(B5230,StateFIPS!A$2:B$52,2)</f>
        <v>Arkansas</v>
      </c>
      <c r="B5230">
        <f t="shared" si="84"/>
        <v>5</v>
      </c>
      <c r="C5230" s="9" t="s">
        <v>2727</v>
      </c>
      <c r="D5230" s="9" t="s">
        <v>93</v>
      </c>
      <c r="E5230" s="9" t="s">
        <v>2793</v>
      </c>
      <c r="F5230" s="9" t="s">
        <v>2794</v>
      </c>
      <c r="G5230" s="10">
        <v>3528</v>
      </c>
      <c r="H5230" s="9" t="s">
        <v>94</v>
      </c>
      <c r="I5230" s="10">
        <v>98359</v>
      </c>
      <c r="J5230" s="11">
        <v>0.04</v>
      </c>
      <c r="K5230" s="9" t="s">
        <v>94</v>
      </c>
      <c r="L5230" s="9" t="s">
        <v>95</v>
      </c>
    </row>
    <row r="5231" spans="1:12" x14ac:dyDescent="0.2">
      <c r="A5231" t="str">
        <f>VLOOKUP(B5231,StateFIPS!A$2:B$52,2)</f>
        <v>South Carolina</v>
      </c>
      <c r="B5231">
        <f t="shared" si="84"/>
        <v>45</v>
      </c>
      <c r="C5231" s="9" t="s">
        <v>1368</v>
      </c>
      <c r="D5231" s="9" t="s">
        <v>93</v>
      </c>
      <c r="E5231" s="9" t="s">
        <v>2793</v>
      </c>
      <c r="F5231" s="9" t="s">
        <v>2794</v>
      </c>
      <c r="G5231" s="10">
        <v>2553</v>
      </c>
      <c r="H5231" s="9" t="s">
        <v>94</v>
      </c>
      <c r="I5231" s="10">
        <v>71181</v>
      </c>
      <c r="J5231" s="11">
        <v>0.04</v>
      </c>
      <c r="K5231" s="9" t="s">
        <v>94</v>
      </c>
      <c r="L5231" s="9" t="s">
        <v>95</v>
      </c>
    </row>
    <row r="5232" spans="1:12" x14ac:dyDescent="0.2">
      <c r="A5232" t="str">
        <f>VLOOKUP(B5232,StateFIPS!A$2:B$52,2)</f>
        <v>North Carolina</v>
      </c>
      <c r="B5232">
        <f t="shared" si="84"/>
        <v>37</v>
      </c>
      <c r="C5232" s="9" t="s">
        <v>2710</v>
      </c>
      <c r="D5232" s="9" t="s">
        <v>93</v>
      </c>
      <c r="E5232" s="9" t="s">
        <v>2793</v>
      </c>
      <c r="F5232" s="9" t="s">
        <v>2794</v>
      </c>
      <c r="G5232" s="10">
        <v>209824</v>
      </c>
      <c r="H5232" s="9" t="s">
        <v>94</v>
      </c>
      <c r="I5232" s="10">
        <v>5849209</v>
      </c>
      <c r="J5232" s="11">
        <v>0.04</v>
      </c>
      <c r="K5232" s="9" t="s">
        <v>94</v>
      </c>
      <c r="L5232" s="9" t="s">
        <v>95</v>
      </c>
    </row>
    <row r="5233" spans="1:12" x14ac:dyDescent="0.2">
      <c r="A5233" t="str">
        <f>VLOOKUP(B5233,StateFIPS!A$2:B$52,2)</f>
        <v>Florida</v>
      </c>
      <c r="B5233">
        <f t="shared" si="84"/>
        <v>12</v>
      </c>
      <c r="C5233" s="9" t="s">
        <v>556</v>
      </c>
      <c r="D5233" s="9" t="s">
        <v>93</v>
      </c>
      <c r="E5233" s="9" t="s">
        <v>2793</v>
      </c>
      <c r="F5233" s="9" t="s">
        <v>2794</v>
      </c>
      <c r="G5233" s="10">
        <v>1565</v>
      </c>
      <c r="H5233" s="9" t="s">
        <v>94</v>
      </c>
      <c r="I5233" s="10">
        <v>43622</v>
      </c>
      <c r="J5233" s="11">
        <v>0.04</v>
      </c>
      <c r="K5233" s="9" t="s">
        <v>94</v>
      </c>
      <c r="L5233" s="9" t="s">
        <v>95</v>
      </c>
    </row>
    <row r="5234" spans="1:12" x14ac:dyDescent="0.2">
      <c r="A5234" t="str">
        <f>VLOOKUP(B5234,StateFIPS!A$2:B$52,2)</f>
        <v>North Carolina</v>
      </c>
      <c r="B5234">
        <f t="shared" si="84"/>
        <v>37</v>
      </c>
      <c r="C5234" s="9" t="s">
        <v>2709</v>
      </c>
      <c r="D5234" s="9" t="s">
        <v>93</v>
      </c>
      <c r="E5234" s="9" t="s">
        <v>2793</v>
      </c>
      <c r="F5234" s="9" t="s">
        <v>2794</v>
      </c>
      <c r="G5234" s="10">
        <v>1567</v>
      </c>
      <c r="H5234" s="9" t="s">
        <v>94</v>
      </c>
      <c r="I5234" s="10">
        <v>43695</v>
      </c>
      <c r="J5234" s="11">
        <v>0.04</v>
      </c>
      <c r="K5234" s="9" t="s">
        <v>94</v>
      </c>
      <c r="L5234" s="9" t="s">
        <v>95</v>
      </c>
    </row>
    <row r="5235" spans="1:12" x14ac:dyDescent="0.2">
      <c r="A5235" t="str">
        <f>VLOOKUP(B5235,StateFIPS!A$2:B$52,2)</f>
        <v>Florida</v>
      </c>
      <c r="B5235">
        <f t="shared" si="84"/>
        <v>12</v>
      </c>
      <c r="C5235" s="9" t="s">
        <v>1980</v>
      </c>
      <c r="D5235" s="9" t="s">
        <v>93</v>
      </c>
      <c r="E5235" s="9" t="s">
        <v>2793</v>
      </c>
      <c r="F5235" s="9" t="s">
        <v>2794</v>
      </c>
      <c r="G5235" s="10">
        <v>1565</v>
      </c>
      <c r="H5235" s="9" t="s">
        <v>94</v>
      </c>
      <c r="I5235" s="10">
        <v>43622</v>
      </c>
      <c r="J5235" s="11">
        <v>0.04</v>
      </c>
      <c r="K5235" s="9" t="s">
        <v>94</v>
      </c>
      <c r="L5235" s="9" t="s">
        <v>95</v>
      </c>
    </row>
    <row r="5236" spans="1:12" x14ac:dyDescent="0.2">
      <c r="A5236" t="str">
        <f>VLOOKUP(B5236,StateFIPS!A$2:B$52,2)</f>
        <v>North Carolina</v>
      </c>
      <c r="B5236">
        <f t="shared" si="84"/>
        <v>37</v>
      </c>
      <c r="C5236" s="9" t="s">
        <v>1200</v>
      </c>
      <c r="D5236" s="9" t="s">
        <v>93</v>
      </c>
      <c r="E5236" s="9" t="s">
        <v>2793</v>
      </c>
      <c r="F5236" s="9" t="s">
        <v>2794</v>
      </c>
      <c r="G5236" s="10">
        <v>191003</v>
      </c>
      <c r="H5236" s="9" t="s">
        <v>94</v>
      </c>
      <c r="I5236" s="10">
        <v>5324521</v>
      </c>
      <c r="J5236" s="11">
        <v>0.04</v>
      </c>
      <c r="K5236" s="9" t="s">
        <v>94</v>
      </c>
      <c r="L5236" s="9" t="s">
        <v>95</v>
      </c>
    </row>
    <row r="5237" spans="1:12" x14ac:dyDescent="0.2">
      <c r="A5237" t="str">
        <f>VLOOKUP(B5237,StateFIPS!A$2:B$52,2)</f>
        <v>South Carolina</v>
      </c>
      <c r="B5237">
        <f t="shared" si="84"/>
        <v>45</v>
      </c>
      <c r="C5237" s="9" t="s">
        <v>1340</v>
      </c>
      <c r="D5237" s="9" t="s">
        <v>93</v>
      </c>
      <c r="E5237" s="9" t="s">
        <v>2793</v>
      </c>
      <c r="F5237" s="9" t="s">
        <v>2794</v>
      </c>
      <c r="G5237" s="10">
        <v>2553</v>
      </c>
      <c r="H5237" s="9" t="s">
        <v>94</v>
      </c>
      <c r="I5237" s="10">
        <v>71181</v>
      </c>
      <c r="J5237" s="11">
        <v>0.04</v>
      </c>
      <c r="K5237" s="9" t="s">
        <v>94</v>
      </c>
      <c r="L5237" s="9" t="s">
        <v>95</v>
      </c>
    </row>
    <row r="5238" spans="1:12" x14ac:dyDescent="0.2">
      <c r="A5238" t="str">
        <f>VLOOKUP(B5238,StateFIPS!A$2:B$52,2)</f>
        <v>North Carolina</v>
      </c>
      <c r="B5238">
        <f t="shared" si="84"/>
        <v>37</v>
      </c>
      <c r="C5238" s="9" t="s">
        <v>1476</v>
      </c>
      <c r="D5238" s="9" t="s">
        <v>93</v>
      </c>
      <c r="E5238" s="9" t="s">
        <v>2793</v>
      </c>
      <c r="F5238" s="9" t="s">
        <v>2794</v>
      </c>
      <c r="G5238" s="10">
        <v>1567</v>
      </c>
      <c r="H5238" s="9" t="s">
        <v>94</v>
      </c>
      <c r="I5238" s="10">
        <v>43695</v>
      </c>
      <c r="J5238" s="11">
        <v>0.04</v>
      </c>
      <c r="K5238" s="9" t="s">
        <v>94</v>
      </c>
      <c r="L5238" s="9" t="s">
        <v>95</v>
      </c>
    </row>
    <row r="5239" spans="1:12" x14ac:dyDescent="0.2">
      <c r="A5239" t="str">
        <f>VLOOKUP(B5239,StateFIPS!A$2:B$52,2)</f>
        <v>North Carolina</v>
      </c>
      <c r="B5239">
        <f t="shared" si="84"/>
        <v>37</v>
      </c>
      <c r="C5239" s="9" t="s">
        <v>1497</v>
      </c>
      <c r="D5239" s="9" t="s">
        <v>93</v>
      </c>
      <c r="E5239" s="9" t="s">
        <v>2793</v>
      </c>
      <c r="F5239" s="9" t="s">
        <v>2794</v>
      </c>
      <c r="G5239" s="10">
        <v>108599</v>
      </c>
      <c r="H5239" s="9" t="s">
        <v>94</v>
      </c>
      <c r="I5239" s="10">
        <v>3027392</v>
      </c>
      <c r="J5239" s="11">
        <v>0.04</v>
      </c>
      <c r="K5239" s="9" t="s">
        <v>94</v>
      </c>
      <c r="L5239" s="9" t="s">
        <v>95</v>
      </c>
    </row>
    <row r="5240" spans="1:12" x14ac:dyDescent="0.2">
      <c r="A5240" t="str">
        <f>VLOOKUP(B5240,StateFIPS!A$2:B$52,2)</f>
        <v>South Carolina</v>
      </c>
      <c r="B5240">
        <f t="shared" si="84"/>
        <v>45</v>
      </c>
      <c r="C5240" s="9" t="s">
        <v>1338</v>
      </c>
      <c r="D5240" s="9" t="s">
        <v>93</v>
      </c>
      <c r="E5240" s="9" t="s">
        <v>2793</v>
      </c>
      <c r="F5240" s="9" t="s">
        <v>2794</v>
      </c>
      <c r="G5240" s="10">
        <v>2553</v>
      </c>
      <c r="H5240" s="9" t="s">
        <v>94</v>
      </c>
      <c r="I5240" s="10">
        <v>71181</v>
      </c>
      <c r="J5240" s="11">
        <v>0.04</v>
      </c>
      <c r="K5240" s="9" t="s">
        <v>94</v>
      </c>
      <c r="L5240" s="9" t="s">
        <v>95</v>
      </c>
    </row>
    <row r="5241" spans="1:12" x14ac:dyDescent="0.2">
      <c r="A5241" t="str">
        <f>VLOOKUP(B5241,StateFIPS!A$2:B$52,2)</f>
        <v>Florida</v>
      </c>
      <c r="B5241">
        <f t="shared" si="84"/>
        <v>12</v>
      </c>
      <c r="C5241" s="9" t="s">
        <v>557</v>
      </c>
      <c r="D5241" s="9" t="s">
        <v>93</v>
      </c>
      <c r="E5241" s="9" t="s">
        <v>2793</v>
      </c>
      <c r="F5241" s="9" t="s">
        <v>2794</v>
      </c>
      <c r="G5241" s="10">
        <v>1565</v>
      </c>
      <c r="H5241" s="9" t="s">
        <v>94</v>
      </c>
      <c r="I5241" s="10">
        <v>43622</v>
      </c>
      <c r="J5241" s="11">
        <v>0.04</v>
      </c>
      <c r="K5241" s="9" t="s">
        <v>94</v>
      </c>
      <c r="L5241" s="9" t="s">
        <v>95</v>
      </c>
    </row>
    <row r="5242" spans="1:12" x14ac:dyDescent="0.2">
      <c r="A5242" t="str">
        <f>VLOOKUP(B5242,StateFIPS!A$2:B$52,2)</f>
        <v>North Carolina</v>
      </c>
      <c r="B5242">
        <f t="shared" si="84"/>
        <v>37</v>
      </c>
      <c r="C5242" s="9" t="s">
        <v>1674</v>
      </c>
      <c r="D5242" s="9" t="s">
        <v>93</v>
      </c>
      <c r="E5242" s="9" t="s">
        <v>2793</v>
      </c>
      <c r="F5242" s="9" t="s">
        <v>2794</v>
      </c>
      <c r="G5242" s="10">
        <v>24576</v>
      </c>
      <c r="H5242" s="9" t="s">
        <v>94</v>
      </c>
      <c r="I5242" s="10">
        <v>685098</v>
      </c>
      <c r="J5242" s="11">
        <v>0.04</v>
      </c>
      <c r="K5242" s="9" t="s">
        <v>94</v>
      </c>
      <c r="L5242" s="9" t="s">
        <v>95</v>
      </c>
    </row>
    <row r="5243" spans="1:12" x14ac:dyDescent="0.2">
      <c r="A5243" t="str">
        <f>VLOOKUP(B5243,StateFIPS!A$2:B$52,2)</f>
        <v>Florida</v>
      </c>
      <c r="B5243">
        <f t="shared" si="84"/>
        <v>12</v>
      </c>
      <c r="C5243" s="9" t="s">
        <v>555</v>
      </c>
      <c r="D5243" s="9" t="s">
        <v>93</v>
      </c>
      <c r="E5243" s="9" t="s">
        <v>2793</v>
      </c>
      <c r="F5243" s="9" t="s">
        <v>2794</v>
      </c>
      <c r="G5243" s="10">
        <v>1565</v>
      </c>
      <c r="H5243" s="9" t="s">
        <v>94</v>
      </c>
      <c r="I5243" s="10">
        <v>43622</v>
      </c>
      <c r="J5243" s="11">
        <v>0.04</v>
      </c>
      <c r="K5243" s="9" t="s">
        <v>94</v>
      </c>
      <c r="L5243" s="9" t="s">
        <v>95</v>
      </c>
    </row>
    <row r="5244" spans="1:12" x14ac:dyDescent="0.2">
      <c r="A5244" t="str">
        <f>VLOOKUP(B5244,StateFIPS!A$2:B$52,2)</f>
        <v>Florida</v>
      </c>
      <c r="B5244">
        <f t="shared" si="84"/>
        <v>12</v>
      </c>
      <c r="C5244" s="9" t="s">
        <v>1978</v>
      </c>
      <c r="D5244" s="9" t="s">
        <v>93</v>
      </c>
      <c r="E5244" s="9" t="s">
        <v>2793</v>
      </c>
      <c r="F5244" s="9" t="s">
        <v>2794</v>
      </c>
      <c r="G5244" s="10">
        <v>13601</v>
      </c>
      <c r="H5244" s="9" t="s">
        <v>94</v>
      </c>
      <c r="I5244" s="10">
        <v>379141</v>
      </c>
      <c r="J5244" s="11">
        <v>0.04</v>
      </c>
      <c r="K5244" s="9" t="s">
        <v>94</v>
      </c>
      <c r="L5244" s="9" t="s">
        <v>95</v>
      </c>
    </row>
    <row r="5245" spans="1:12" x14ac:dyDescent="0.2">
      <c r="A5245" t="str">
        <f>VLOOKUP(B5245,StateFIPS!A$2:B$52,2)</f>
        <v>Tennessee</v>
      </c>
      <c r="B5245">
        <f t="shared" si="84"/>
        <v>47</v>
      </c>
      <c r="C5245" s="9" t="s">
        <v>964</v>
      </c>
      <c r="D5245" s="9" t="s">
        <v>93</v>
      </c>
      <c r="E5245" s="9" t="s">
        <v>2793</v>
      </c>
      <c r="F5245" s="9" t="s">
        <v>2794</v>
      </c>
      <c r="G5245" s="10">
        <v>35758</v>
      </c>
      <c r="H5245" s="9" t="s">
        <v>94</v>
      </c>
      <c r="I5245" s="10">
        <v>996818</v>
      </c>
      <c r="J5245" s="11">
        <v>0.04</v>
      </c>
      <c r="K5245" s="9" t="s">
        <v>94</v>
      </c>
      <c r="L5245" s="9" t="s">
        <v>95</v>
      </c>
    </row>
    <row r="5246" spans="1:12" x14ac:dyDescent="0.2">
      <c r="A5246" t="str">
        <f>VLOOKUP(B5246,StateFIPS!A$2:B$52,2)</f>
        <v>Nebraska</v>
      </c>
      <c r="B5246">
        <f t="shared" si="84"/>
        <v>31</v>
      </c>
      <c r="C5246" s="9" t="s">
        <v>1282</v>
      </c>
      <c r="D5246" s="9" t="s">
        <v>93</v>
      </c>
      <c r="E5246" s="9" t="s">
        <v>2793</v>
      </c>
      <c r="F5246" s="9" t="s">
        <v>2794</v>
      </c>
      <c r="G5246" s="10">
        <v>686</v>
      </c>
      <c r="H5246" s="9" t="s">
        <v>94</v>
      </c>
      <c r="I5246" s="10">
        <v>19135</v>
      </c>
      <c r="J5246" s="11">
        <v>0.04</v>
      </c>
      <c r="K5246" s="9" t="s">
        <v>94</v>
      </c>
      <c r="L5246" s="9" t="s">
        <v>95</v>
      </c>
    </row>
    <row r="5247" spans="1:12" x14ac:dyDescent="0.2">
      <c r="A5247" t="str">
        <f>VLOOKUP(B5247,StateFIPS!A$2:B$52,2)</f>
        <v>Nebraska</v>
      </c>
      <c r="B5247">
        <f t="shared" si="84"/>
        <v>31</v>
      </c>
      <c r="C5247" s="9" t="s">
        <v>1283</v>
      </c>
      <c r="D5247" s="9" t="s">
        <v>93</v>
      </c>
      <c r="E5247" s="9" t="s">
        <v>2793</v>
      </c>
      <c r="F5247" s="9" t="s">
        <v>2794</v>
      </c>
      <c r="G5247" s="10">
        <v>686</v>
      </c>
      <c r="H5247" s="9" t="s">
        <v>94</v>
      </c>
      <c r="I5247" s="10">
        <v>19135</v>
      </c>
      <c r="J5247" s="11">
        <v>0.04</v>
      </c>
      <c r="K5247" s="9" t="s">
        <v>94</v>
      </c>
      <c r="L5247" s="9" t="s">
        <v>95</v>
      </c>
    </row>
    <row r="5248" spans="1:12" x14ac:dyDescent="0.2">
      <c r="A5248" t="str">
        <f>VLOOKUP(B5248,StateFIPS!A$2:B$52,2)</f>
        <v>Tennessee</v>
      </c>
      <c r="B5248">
        <f t="shared" si="84"/>
        <v>47</v>
      </c>
      <c r="C5248" s="9" t="s">
        <v>2630</v>
      </c>
      <c r="D5248" s="9" t="s">
        <v>93</v>
      </c>
      <c r="E5248" s="9" t="s">
        <v>2793</v>
      </c>
      <c r="F5248" s="9" t="s">
        <v>2794</v>
      </c>
      <c r="G5248" s="10">
        <v>1576</v>
      </c>
      <c r="H5248" s="9" t="s">
        <v>94</v>
      </c>
      <c r="I5248" s="10">
        <v>43940</v>
      </c>
      <c r="J5248" s="11">
        <v>0.04</v>
      </c>
      <c r="K5248" s="9" t="s">
        <v>94</v>
      </c>
      <c r="L5248" s="9" t="s">
        <v>95</v>
      </c>
    </row>
    <row r="5249" spans="1:12" x14ac:dyDescent="0.2">
      <c r="A5249" t="str">
        <f>VLOOKUP(B5249,StateFIPS!A$2:B$52,2)</f>
        <v>Nebraska</v>
      </c>
      <c r="B5249">
        <f t="shared" si="84"/>
        <v>31</v>
      </c>
      <c r="C5249" s="9" t="s">
        <v>1284</v>
      </c>
      <c r="D5249" s="9" t="s">
        <v>93</v>
      </c>
      <c r="E5249" s="9" t="s">
        <v>2793</v>
      </c>
      <c r="F5249" s="9" t="s">
        <v>2794</v>
      </c>
      <c r="G5249" s="10">
        <v>686</v>
      </c>
      <c r="H5249" s="9" t="s">
        <v>94</v>
      </c>
      <c r="I5249" s="10">
        <v>19135</v>
      </c>
      <c r="J5249" s="11">
        <v>0.04</v>
      </c>
      <c r="K5249" s="9" t="s">
        <v>94</v>
      </c>
      <c r="L5249" s="9" t="s">
        <v>95</v>
      </c>
    </row>
    <row r="5250" spans="1:12" x14ac:dyDescent="0.2">
      <c r="A5250" t="str">
        <f>VLOOKUP(B5250,StateFIPS!A$2:B$52,2)</f>
        <v>Nebraska</v>
      </c>
      <c r="B5250">
        <f t="shared" si="84"/>
        <v>31</v>
      </c>
      <c r="C5250" s="9" t="s">
        <v>1285</v>
      </c>
      <c r="D5250" s="9" t="s">
        <v>93</v>
      </c>
      <c r="E5250" s="9" t="s">
        <v>2793</v>
      </c>
      <c r="F5250" s="9" t="s">
        <v>2794</v>
      </c>
      <c r="G5250" s="10">
        <v>792</v>
      </c>
      <c r="H5250" s="9" t="s">
        <v>94</v>
      </c>
      <c r="I5250" s="10">
        <v>22079</v>
      </c>
      <c r="J5250" s="11">
        <v>0.04</v>
      </c>
      <c r="K5250" s="9" t="s">
        <v>94</v>
      </c>
      <c r="L5250" s="9" t="s">
        <v>95</v>
      </c>
    </row>
    <row r="5251" spans="1:12" x14ac:dyDescent="0.2">
      <c r="A5251" t="str">
        <f>VLOOKUP(B5251,StateFIPS!A$2:B$52,2)</f>
        <v>Georgia</v>
      </c>
      <c r="B5251">
        <f t="shared" ref="B5251:B5314" si="85">VALUE(LEFT(C5251,2))</f>
        <v>13</v>
      </c>
      <c r="C5251" s="9" t="s">
        <v>2009</v>
      </c>
      <c r="D5251" s="9" t="s">
        <v>93</v>
      </c>
      <c r="E5251" s="9" t="s">
        <v>2793</v>
      </c>
      <c r="F5251" s="9" t="s">
        <v>2794</v>
      </c>
      <c r="G5251" s="10">
        <v>51004</v>
      </c>
      <c r="H5251" s="9" t="s">
        <v>94</v>
      </c>
      <c r="I5251" s="10">
        <v>1421812</v>
      </c>
      <c r="J5251" s="11">
        <v>0.04</v>
      </c>
      <c r="K5251" s="9" t="s">
        <v>94</v>
      </c>
      <c r="L5251" s="9" t="s">
        <v>95</v>
      </c>
    </row>
    <row r="5252" spans="1:12" x14ac:dyDescent="0.2">
      <c r="A5252" t="str">
        <f>VLOOKUP(B5252,StateFIPS!A$2:B$52,2)</f>
        <v>Nebraska</v>
      </c>
      <c r="B5252">
        <f t="shared" si="85"/>
        <v>31</v>
      </c>
      <c r="C5252" s="9" t="s">
        <v>2212</v>
      </c>
      <c r="D5252" s="9" t="s">
        <v>93</v>
      </c>
      <c r="E5252" s="9" t="s">
        <v>2793</v>
      </c>
      <c r="F5252" s="9" t="s">
        <v>2794</v>
      </c>
      <c r="G5252" s="10">
        <v>64</v>
      </c>
      <c r="H5252" s="9" t="s">
        <v>94</v>
      </c>
      <c r="I5252" s="10">
        <v>1792</v>
      </c>
      <c r="J5252" s="11">
        <v>0.04</v>
      </c>
      <c r="K5252" s="9" t="s">
        <v>94</v>
      </c>
      <c r="L5252" s="9" t="s">
        <v>95</v>
      </c>
    </row>
    <row r="5253" spans="1:12" x14ac:dyDescent="0.2">
      <c r="A5253" t="str">
        <f>VLOOKUP(B5253,StateFIPS!A$2:B$52,2)</f>
        <v>Tennessee</v>
      </c>
      <c r="B5253">
        <f t="shared" si="85"/>
        <v>47</v>
      </c>
      <c r="C5253" s="9" t="s">
        <v>966</v>
      </c>
      <c r="D5253" s="9" t="s">
        <v>93</v>
      </c>
      <c r="E5253" s="9" t="s">
        <v>2793</v>
      </c>
      <c r="F5253" s="9" t="s">
        <v>2794</v>
      </c>
      <c r="G5253" s="10">
        <v>28159</v>
      </c>
      <c r="H5253" s="9" t="s">
        <v>94</v>
      </c>
      <c r="I5253" s="10">
        <v>784972</v>
      </c>
      <c r="J5253" s="11">
        <v>0.04</v>
      </c>
      <c r="K5253" s="9" t="s">
        <v>94</v>
      </c>
      <c r="L5253" s="9" t="s">
        <v>95</v>
      </c>
    </row>
    <row r="5254" spans="1:12" x14ac:dyDescent="0.2">
      <c r="A5254" t="str">
        <f>VLOOKUP(B5254,StateFIPS!A$2:B$52,2)</f>
        <v>Nebraska</v>
      </c>
      <c r="B5254">
        <f t="shared" si="85"/>
        <v>31</v>
      </c>
      <c r="C5254" s="9" t="s">
        <v>1286</v>
      </c>
      <c r="D5254" s="9" t="s">
        <v>93</v>
      </c>
      <c r="E5254" s="9" t="s">
        <v>2793</v>
      </c>
      <c r="F5254" s="9" t="s">
        <v>2794</v>
      </c>
      <c r="G5254" s="10">
        <v>686</v>
      </c>
      <c r="H5254" s="9" t="s">
        <v>94</v>
      </c>
      <c r="I5254" s="10">
        <v>19135</v>
      </c>
      <c r="J5254" s="11">
        <v>0.04</v>
      </c>
      <c r="K5254" s="9" t="s">
        <v>94</v>
      </c>
      <c r="L5254" s="9" t="s">
        <v>95</v>
      </c>
    </row>
    <row r="5255" spans="1:12" x14ac:dyDescent="0.2">
      <c r="A5255" t="str">
        <f>VLOOKUP(B5255,StateFIPS!A$2:B$52,2)</f>
        <v>Tennessee</v>
      </c>
      <c r="B5255">
        <f t="shared" si="85"/>
        <v>47</v>
      </c>
      <c r="C5255" s="9" t="s">
        <v>965</v>
      </c>
      <c r="D5255" s="9" t="s">
        <v>93</v>
      </c>
      <c r="E5255" s="9" t="s">
        <v>2793</v>
      </c>
      <c r="F5255" s="9" t="s">
        <v>2794</v>
      </c>
      <c r="G5255" s="10">
        <v>23024</v>
      </c>
      <c r="H5255" s="9" t="s">
        <v>94</v>
      </c>
      <c r="I5255" s="10">
        <v>641836</v>
      </c>
      <c r="J5255" s="11">
        <v>0.04</v>
      </c>
      <c r="K5255" s="9" t="s">
        <v>94</v>
      </c>
      <c r="L5255" s="9" t="s">
        <v>95</v>
      </c>
    </row>
    <row r="5256" spans="1:12" x14ac:dyDescent="0.2">
      <c r="A5256" t="str">
        <f>VLOOKUP(B5256,StateFIPS!A$2:B$52,2)</f>
        <v>Nebraska</v>
      </c>
      <c r="B5256">
        <f t="shared" si="85"/>
        <v>31</v>
      </c>
      <c r="C5256" s="9" t="s">
        <v>1287</v>
      </c>
      <c r="D5256" s="9" t="s">
        <v>93</v>
      </c>
      <c r="E5256" s="9" t="s">
        <v>2793</v>
      </c>
      <c r="F5256" s="9" t="s">
        <v>2794</v>
      </c>
      <c r="G5256" s="10">
        <v>45</v>
      </c>
      <c r="H5256" s="9" t="s">
        <v>94</v>
      </c>
      <c r="I5256" s="10">
        <v>1247</v>
      </c>
      <c r="J5256" s="11">
        <v>0.04</v>
      </c>
      <c r="K5256" s="9" t="s">
        <v>94</v>
      </c>
      <c r="L5256" s="9" t="s">
        <v>95</v>
      </c>
    </row>
    <row r="5257" spans="1:12" x14ac:dyDescent="0.2">
      <c r="A5257" t="str">
        <f>VLOOKUP(B5257,StateFIPS!A$2:B$52,2)</f>
        <v>Florida</v>
      </c>
      <c r="B5257">
        <f t="shared" si="85"/>
        <v>12</v>
      </c>
      <c r="C5257" s="9" t="s">
        <v>748</v>
      </c>
      <c r="D5257" s="9" t="s">
        <v>93</v>
      </c>
      <c r="E5257" s="9" t="s">
        <v>2793</v>
      </c>
      <c r="F5257" s="9" t="s">
        <v>2794</v>
      </c>
      <c r="G5257" s="10">
        <v>9066</v>
      </c>
      <c r="H5257" s="9" t="s">
        <v>94</v>
      </c>
      <c r="I5257" s="10">
        <v>252734</v>
      </c>
      <c r="J5257" s="11">
        <v>0.04</v>
      </c>
      <c r="K5257" s="9" t="s">
        <v>94</v>
      </c>
      <c r="L5257" s="9" t="s">
        <v>95</v>
      </c>
    </row>
    <row r="5258" spans="1:12" x14ac:dyDescent="0.2">
      <c r="A5258" t="str">
        <f>VLOOKUP(B5258,StateFIPS!A$2:B$52,2)</f>
        <v>Tennessee</v>
      </c>
      <c r="B5258">
        <f t="shared" si="85"/>
        <v>47</v>
      </c>
      <c r="C5258" s="9" t="s">
        <v>2628</v>
      </c>
      <c r="D5258" s="9" t="s">
        <v>93</v>
      </c>
      <c r="E5258" s="9" t="s">
        <v>2793</v>
      </c>
      <c r="F5258" s="9" t="s">
        <v>2794</v>
      </c>
      <c r="G5258" s="10">
        <v>1576</v>
      </c>
      <c r="H5258" s="9" t="s">
        <v>94</v>
      </c>
      <c r="I5258" s="10">
        <v>43940</v>
      </c>
      <c r="J5258" s="11">
        <v>0.04</v>
      </c>
      <c r="K5258" s="9" t="s">
        <v>94</v>
      </c>
      <c r="L5258" s="9" t="s">
        <v>95</v>
      </c>
    </row>
    <row r="5259" spans="1:12" x14ac:dyDescent="0.2">
      <c r="A5259" t="str">
        <f>VLOOKUP(B5259,StateFIPS!A$2:B$52,2)</f>
        <v>Florida</v>
      </c>
      <c r="B5259">
        <f t="shared" si="85"/>
        <v>12</v>
      </c>
      <c r="C5259" s="9" t="s">
        <v>630</v>
      </c>
      <c r="D5259" s="9" t="s">
        <v>93</v>
      </c>
      <c r="E5259" s="9" t="s">
        <v>2793</v>
      </c>
      <c r="F5259" s="9" t="s">
        <v>2794</v>
      </c>
      <c r="G5259" s="10">
        <v>56776</v>
      </c>
      <c r="H5259" s="9" t="s">
        <v>94</v>
      </c>
      <c r="I5259" s="10">
        <v>1582740</v>
      </c>
      <c r="J5259" s="11">
        <v>0.04</v>
      </c>
      <c r="K5259" s="9" t="s">
        <v>94</v>
      </c>
      <c r="L5259" s="9" t="s">
        <v>95</v>
      </c>
    </row>
    <row r="5260" spans="1:12" x14ac:dyDescent="0.2">
      <c r="A5260" t="str">
        <f>VLOOKUP(B5260,StateFIPS!A$2:B$52,2)</f>
        <v>Georgia</v>
      </c>
      <c r="B5260">
        <f t="shared" si="85"/>
        <v>13</v>
      </c>
      <c r="C5260" s="9" t="s">
        <v>749</v>
      </c>
      <c r="D5260" s="9" t="s">
        <v>93</v>
      </c>
      <c r="E5260" s="9" t="s">
        <v>2793</v>
      </c>
      <c r="F5260" s="9" t="s">
        <v>2794</v>
      </c>
      <c r="G5260" s="10">
        <v>261243</v>
      </c>
      <c r="H5260" s="9" t="s">
        <v>94</v>
      </c>
      <c r="I5260" s="10">
        <v>7282587</v>
      </c>
      <c r="J5260" s="11">
        <v>0.04</v>
      </c>
      <c r="K5260" s="9" t="s">
        <v>94</v>
      </c>
      <c r="L5260" s="9" t="s">
        <v>95</v>
      </c>
    </row>
    <row r="5261" spans="1:12" x14ac:dyDescent="0.2">
      <c r="A5261" t="str">
        <f>VLOOKUP(B5261,StateFIPS!A$2:B$52,2)</f>
        <v>Nebraska</v>
      </c>
      <c r="B5261">
        <f t="shared" si="85"/>
        <v>31</v>
      </c>
      <c r="C5261" s="9" t="s">
        <v>1265</v>
      </c>
      <c r="D5261" s="9" t="s">
        <v>93</v>
      </c>
      <c r="E5261" s="9" t="s">
        <v>2793</v>
      </c>
      <c r="F5261" s="9" t="s">
        <v>2794</v>
      </c>
      <c r="G5261" s="10">
        <v>686</v>
      </c>
      <c r="H5261" s="9" t="s">
        <v>94</v>
      </c>
      <c r="I5261" s="10">
        <v>19135</v>
      </c>
      <c r="J5261" s="11">
        <v>0.04</v>
      </c>
      <c r="K5261" s="9" t="s">
        <v>94</v>
      </c>
      <c r="L5261" s="9" t="s">
        <v>95</v>
      </c>
    </row>
    <row r="5262" spans="1:12" x14ac:dyDescent="0.2">
      <c r="A5262" t="str">
        <f>VLOOKUP(B5262,StateFIPS!A$2:B$52,2)</f>
        <v>Florida</v>
      </c>
      <c r="B5262">
        <f t="shared" si="85"/>
        <v>12</v>
      </c>
      <c r="C5262" s="9" t="s">
        <v>482</v>
      </c>
      <c r="D5262" s="9" t="s">
        <v>93</v>
      </c>
      <c r="E5262" s="9" t="s">
        <v>2793</v>
      </c>
      <c r="F5262" s="9" t="s">
        <v>2794</v>
      </c>
      <c r="G5262" s="10">
        <v>1565</v>
      </c>
      <c r="H5262" s="9" t="s">
        <v>94</v>
      </c>
      <c r="I5262" s="10">
        <v>43622</v>
      </c>
      <c r="J5262" s="11">
        <v>0.04</v>
      </c>
      <c r="K5262" s="9" t="s">
        <v>94</v>
      </c>
      <c r="L5262" s="9" t="s">
        <v>95</v>
      </c>
    </row>
    <row r="5263" spans="1:12" x14ac:dyDescent="0.2">
      <c r="A5263" t="str">
        <f>VLOOKUP(B5263,StateFIPS!A$2:B$52,2)</f>
        <v>Nebraska</v>
      </c>
      <c r="B5263">
        <f t="shared" si="85"/>
        <v>31</v>
      </c>
      <c r="C5263" s="9" t="s">
        <v>2215</v>
      </c>
      <c r="D5263" s="9" t="s">
        <v>93</v>
      </c>
      <c r="E5263" s="9" t="s">
        <v>2793</v>
      </c>
      <c r="F5263" s="9" t="s">
        <v>2794</v>
      </c>
      <c r="G5263" s="10">
        <v>686</v>
      </c>
      <c r="H5263" s="9" t="s">
        <v>94</v>
      </c>
      <c r="I5263" s="10">
        <v>19135</v>
      </c>
      <c r="J5263" s="11">
        <v>0.04</v>
      </c>
      <c r="K5263" s="9" t="s">
        <v>94</v>
      </c>
      <c r="L5263" s="9" t="s">
        <v>95</v>
      </c>
    </row>
    <row r="5264" spans="1:12" x14ac:dyDescent="0.2">
      <c r="A5264" t="str">
        <f>VLOOKUP(B5264,StateFIPS!A$2:B$52,2)</f>
        <v>Florida</v>
      </c>
      <c r="B5264">
        <f t="shared" si="85"/>
        <v>12</v>
      </c>
      <c r="C5264" s="9" t="s">
        <v>657</v>
      </c>
      <c r="D5264" s="9" t="s">
        <v>93</v>
      </c>
      <c r="E5264" s="9" t="s">
        <v>2793</v>
      </c>
      <c r="F5264" s="9" t="s">
        <v>2794</v>
      </c>
      <c r="G5264" s="10">
        <v>1565</v>
      </c>
      <c r="H5264" s="9" t="s">
        <v>94</v>
      </c>
      <c r="I5264" s="10">
        <v>43622</v>
      </c>
      <c r="J5264" s="11">
        <v>0.04</v>
      </c>
      <c r="K5264" s="9" t="s">
        <v>94</v>
      </c>
      <c r="L5264" s="9" t="s">
        <v>95</v>
      </c>
    </row>
    <row r="5265" spans="1:12" x14ac:dyDescent="0.2">
      <c r="A5265" t="str">
        <f>VLOOKUP(B5265,StateFIPS!A$2:B$52,2)</f>
        <v>Tennessee</v>
      </c>
      <c r="B5265">
        <f t="shared" si="85"/>
        <v>47</v>
      </c>
      <c r="C5265" s="9" t="s">
        <v>2631</v>
      </c>
      <c r="D5265" s="9" t="s">
        <v>93</v>
      </c>
      <c r="E5265" s="9" t="s">
        <v>2793</v>
      </c>
      <c r="F5265" s="9" t="s">
        <v>2794</v>
      </c>
      <c r="G5265" s="10">
        <v>1576</v>
      </c>
      <c r="H5265" s="9" t="s">
        <v>94</v>
      </c>
      <c r="I5265" s="10">
        <v>43940</v>
      </c>
      <c r="J5265" s="11">
        <v>0.04</v>
      </c>
      <c r="K5265" s="9" t="s">
        <v>94</v>
      </c>
      <c r="L5265" s="9" t="s">
        <v>95</v>
      </c>
    </row>
    <row r="5266" spans="1:12" x14ac:dyDescent="0.2">
      <c r="A5266" t="str">
        <f>VLOOKUP(B5266,StateFIPS!A$2:B$52,2)</f>
        <v>Nebraska</v>
      </c>
      <c r="B5266">
        <f t="shared" si="85"/>
        <v>31</v>
      </c>
      <c r="C5266" s="9" t="s">
        <v>1246</v>
      </c>
      <c r="D5266" s="9" t="s">
        <v>93</v>
      </c>
      <c r="E5266" s="9" t="s">
        <v>2793</v>
      </c>
      <c r="F5266" s="9" t="s">
        <v>2794</v>
      </c>
      <c r="G5266" s="10">
        <v>686</v>
      </c>
      <c r="H5266" s="9" t="s">
        <v>94</v>
      </c>
      <c r="I5266" s="10">
        <v>19135</v>
      </c>
      <c r="J5266" s="11">
        <v>0.04</v>
      </c>
      <c r="K5266" s="9" t="s">
        <v>94</v>
      </c>
      <c r="L5266" s="9" t="s">
        <v>95</v>
      </c>
    </row>
    <row r="5267" spans="1:12" x14ac:dyDescent="0.2">
      <c r="A5267" t="str">
        <f>VLOOKUP(B5267,StateFIPS!A$2:B$52,2)</f>
        <v>Florida</v>
      </c>
      <c r="B5267">
        <f t="shared" si="85"/>
        <v>12</v>
      </c>
      <c r="C5267" s="9" t="s">
        <v>538</v>
      </c>
      <c r="D5267" s="9" t="s">
        <v>93</v>
      </c>
      <c r="E5267" s="9" t="s">
        <v>2793</v>
      </c>
      <c r="F5267" s="9" t="s">
        <v>2794</v>
      </c>
      <c r="G5267" s="10">
        <v>1565</v>
      </c>
      <c r="H5267" s="9" t="s">
        <v>94</v>
      </c>
      <c r="I5267" s="10">
        <v>43622</v>
      </c>
      <c r="J5267" s="11">
        <v>0.04</v>
      </c>
      <c r="K5267" s="9" t="s">
        <v>94</v>
      </c>
      <c r="L5267" s="9" t="s">
        <v>95</v>
      </c>
    </row>
    <row r="5268" spans="1:12" x14ac:dyDescent="0.2">
      <c r="A5268" t="str">
        <f>VLOOKUP(B5268,StateFIPS!A$2:B$52,2)</f>
        <v>Nebraska</v>
      </c>
      <c r="B5268">
        <f t="shared" si="85"/>
        <v>31</v>
      </c>
      <c r="C5268" s="9" t="s">
        <v>2209</v>
      </c>
      <c r="D5268" s="9" t="s">
        <v>93</v>
      </c>
      <c r="E5268" s="9" t="s">
        <v>2793</v>
      </c>
      <c r="F5268" s="9" t="s">
        <v>2794</v>
      </c>
      <c r="G5268" s="10">
        <v>466</v>
      </c>
      <c r="H5268" s="9" t="s">
        <v>94</v>
      </c>
      <c r="I5268" s="10">
        <v>13001</v>
      </c>
      <c r="J5268" s="11">
        <v>0.04</v>
      </c>
      <c r="K5268" s="9" t="s">
        <v>94</v>
      </c>
      <c r="L5268" s="9" t="s">
        <v>95</v>
      </c>
    </row>
    <row r="5269" spans="1:12" x14ac:dyDescent="0.2">
      <c r="A5269" t="str">
        <f>VLOOKUP(B5269,StateFIPS!A$2:B$52,2)</f>
        <v>Florida</v>
      </c>
      <c r="B5269">
        <f t="shared" si="85"/>
        <v>12</v>
      </c>
      <c r="C5269" s="9" t="s">
        <v>537</v>
      </c>
      <c r="D5269" s="9" t="s">
        <v>93</v>
      </c>
      <c r="E5269" s="9" t="s">
        <v>2793</v>
      </c>
      <c r="F5269" s="9" t="s">
        <v>2794</v>
      </c>
      <c r="G5269" s="10">
        <v>1565</v>
      </c>
      <c r="H5269" s="9" t="s">
        <v>94</v>
      </c>
      <c r="I5269" s="10">
        <v>43622</v>
      </c>
      <c r="J5269" s="11">
        <v>0.04</v>
      </c>
      <c r="K5269" s="9" t="s">
        <v>94</v>
      </c>
      <c r="L5269" s="9" t="s">
        <v>95</v>
      </c>
    </row>
    <row r="5270" spans="1:12" x14ac:dyDescent="0.2">
      <c r="A5270" t="str">
        <f>VLOOKUP(B5270,StateFIPS!A$2:B$52,2)</f>
        <v>Nebraska</v>
      </c>
      <c r="B5270">
        <f t="shared" si="85"/>
        <v>31</v>
      </c>
      <c r="C5270" s="9" t="s">
        <v>2162</v>
      </c>
      <c r="D5270" s="9" t="s">
        <v>93</v>
      </c>
      <c r="E5270" s="9" t="s">
        <v>2793</v>
      </c>
      <c r="F5270" s="9" t="s">
        <v>2794</v>
      </c>
      <c r="G5270" s="10">
        <v>686</v>
      </c>
      <c r="H5270" s="9" t="s">
        <v>94</v>
      </c>
      <c r="I5270" s="10">
        <v>19135</v>
      </c>
      <c r="J5270" s="11">
        <v>0.04</v>
      </c>
      <c r="K5270" s="9" t="s">
        <v>94</v>
      </c>
      <c r="L5270" s="9" t="s">
        <v>95</v>
      </c>
    </row>
    <row r="5271" spans="1:12" x14ac:dyDescent="0.2">
      <c r="A5271" t="str">
        <f>VLOOKUP(B5271,StateFIPS!A$2:B$52,2)</f>
        <v>Florida</v>
      </c>
      <c r="B5271">
        <f t="shared" si="85"/>
        <v>12</v>
      </c>
      <c r="C5271" s="9" t="s">
        <v>2008</v>
      </c>
      <c r="D5271" s="9" t="s">
        <v>93</v>
      </c>
      <c r="E5271" s="9" t="s">
        <v>2793</v>
      </c>
      <c r="F5271" s="9" t="s">
        <v>2794</v>
      </c>
      <c r="G5271" s="10">
        <v>252537</v>
      </c>
      <c r="H5271" s="9" t="s">
        <v>94</v>
      </c>
      <c r="I5271" s="10">
        <v>7039881</v>
      </c>
      <c r="J5271" s="11">
        <v>0.04</v>
      </c>
      <c r="K5271" s="9" t="s">
        <v>94</v>
      </c>
      <c r="L5271" s="9" t="s">
        <v>95</v>
      </c>
    </row>
    <row r="5272" spans="1:12" x14ac:dyDescent="0.2">
      <c r="A5272" t="str">
        <f>VLOOKUP(B5272,StateFIPS!A$2:B$52,2)</f>
        <v>Tennessee</v>
      </c>
      <c r="B5272">
        <f t="shared" si="85"/>
        <v>47</v>
      </c>
      <c r="C5272" s="9" t="s">
        <v>962</v>
      </c>
      <c r="D5272" s="9" t="s">
        <v>93</v>
      </c>
      <c r="E5272" s="9" t="s">
        <v>2793</v>
      </c>
      <c r="F5272" s="9" t="s">
        <v>2794</v>
      </c>
      <c r="G5272" s="10">
        <v>1576</v>
      </c>
      <c r="H5272" s="9" t="s">
        <v>94</v>
      </c>
      <c r="I5272" s="10">
        <v>43940</v>
      </c>
      <c r="J5272" s="11">
        <v>0.04</v>
      </c>
      <c r="K5272" s="9" t="s">
        <v>94</v>
      </c>
      <c r="L5272" s="9" t="s">
        <v>95</v>
      </c>
    </row>
    <row r="5273" spans="1:12" x14ac:dyDescent="0.2">
      <c r="A5273" t="str">
        <f>VLOOKUP(B5273,StateFIPS!A$2:B$52,2)</f>
        <v>Florida</v>
      </c>
      <c r="B5273">
        <f t="shared" si="85"/>
        <v>12</v>
      </c>
      <c r="C5273" s="9" t="s">
        <v>1950</v>
      </c>
      <c r="D5273" s="9" t="s">
        <v>93</v>
      </c>
      <c r="E5273" s="9" t="s">
        <v>2793</v>
      </c>
      <c r="F5273" s="9" t="s">
        <v>2794</v>
      </c>
      <c r="G5273" s="10">
        <v>1565</v>
      </c>
      <c r="H5273" s="9" t="s">
        <v>94</v>
      </c>
      <c r="I5273" s="10">
        <v>43622</v>
      </c>
      <c r="J5273" s="11">
        <v>0.04</v>
      </c>
      <c r="K5273" s="9" t="s">
        <v>94</v>
      </c>
      <c r="L5273" s="9" t="s">
        <v>95</v>
      </c>
    </row>
    <row r="5274" spans="1:12" x14ac:dyDescent="0.2">
      <c r="A5274" t="str">
        <f>VLOOKUP(B5274,StateFIPS!A$2:B$52,2)</f>
        <v>Nebraska</v>
      </c>
      <c r="B5274">
        <f t="shared" si="85"/>
        <v>31</v>
      </c>
      <c r="C5274" s="9" t="s">
        <v>1256</v>
      </c>
      <c r="D5274" s="9" t="s">
        <v>93</v>
      </c>
      <c r="E5274" s="9" t="s">
        <v>2793</v>
      </c>
      <c r="F5274" s="9" t="s">
        <v>2794</v>
      </c>
      <c r="G5274" s="10">
        <v>46</v>
      </c>
      <c r="H5274" s="9" t="s">
        <v>94</v>
      </c>
      <c r="I5274" s="10">
        <v>1277</v>
      </c>
      <c r="J5274" s="11">
        <v>0.04</v>
      </c>
      <c r="K5274" s="9" t="s">
        <v>94</v>
      </c>
      <c r="L5274" s="9" t="s">
        <v>95</v>
      </c>
    </row>
    <row r="5275" spans="1:12" x14ac:dyDescent="0.2">
      <c r="A5275" t="str">
        <f>VLOOKUP(B5275,StateFIPS!A$2:B$52,2)</f>
        <v>Georgia</v>
      </c>
      <c r="B5275">
        <f t="shared" si="85"/>
        <v>13</v>
      </c>
      <c r="C5275" s="9" t="s">
        <v>2724</v>
      </c>
      <c r="D5275" s="9" t="s">
        <v>93</v>
      </c>
      <c r="E5275" s="9" t="s">
        <v>2793</v>
      </c>
      <c r="F5275" s="9" t="s">
        <v>2794</v>
      </c>
      <c r="G5275" s="10">
        <v>48410</v>
      </c>
      <c r="H5275" s="9" t="s">
        <v>94</v>
      </c>
      <c r="I5275" s="10">
        <v>1349504</v>
      </c>
      <c r="J5275" s="11">
        <v>0.04</v>
      </c>
      <c r="K5275" s="9" t="s">
        <v>94</v>
      </c>
      <c r="L5275" s="9" t="s">
        <v>95</v>
      </c>
    </row>
    <row r="5276" spans="1:12" x14ac:dyDescent="0.2">
      <c r="A5276" t="str">
        <f>VLOOKUP(B5276,StateFIPS!A$2:B$52,2)</f>
        <v>Missouri</v>
      </c>
      <c r="B5276">
        <f t="shared" si="85"/>
        <v>29</v>
      </c>
      <c r="C5276" s="9" t="s">
        <v>356</v>
      </c>
      <c r="D5276" s="9" t="s">
        <v>93</v>
      </c>
      <c r="E5276" s="9" t="s">
        <v>2793</v>
      </c>
      <c r="F5276" s="9" t="s">
        <v>2794</v>
      </c>
      <c r="G5276" s="10">
        <v>1376</v>
      </c>
      <c r="H5276" s="9" t="s">
        <v>94</v>
      </c>
      <c r="I5276" s="10">
        <v>38349</v>
      </c>
      <c r="J5276" s="11">
        <v>0.04</v>
      </c>
      <c r="K5276" s="9" t="s">
        <v>94</v>
      </c>
      <c r="L5276" s="9" t="s">
        <v>95</v>
      </c>
    </row>
    <row r="5277" spans="1:12" x14ac:dyDescent="0.2">
      <c r="A5277" t="str">
        <f>VLOOKUP(B5277,StateFIPS!A$2:B$52,2)</f>
        <v>Missouri</v>
      </c>
      <c r="B5277">
        <f t="shared" si="85"/>
        <v>29</v>
      </c>
      <c r="C5277" s="9" t="s">
        <v>357</v>
      </c>
      <c r="D5277" s="9" t="s">
        <v>93</v>
      </c>
      <c r="E5277" s="9" t="s">
        <v>2793</v>
      </c>
      <c r="F5277" s="9" t="s">
        <v>2794</v>
      </c>
      <c r="G5277" s="10">
        <v>32476</v>
      </c>
      <c r="H5277" s="9" t="s">
        <v>94</v>
      </c>
      <c r="I5277" s="10">
        <v>905319</v>
      </c>
      <c r="J5277" s="11">
        <v>0.04</v>
      </c>
      <c r="K5277" s="9" t="s">
        <v>94</v>
      </c>
      <c r="L5277" s="9" t="s">
        <v>95</v>
      </c>
    </row>
    <row r="5278" spans="1:12" x14ac:dyDescent="0.2">
      <c r="A5278" t="str">
        <f>VLOOKUP(B5278,StateFIPS!A$2:B$52,2)</f>
        <v>Missouri</v>
      </c>
      <c r="B5278">
        <f t="shared" si="85"/>
        <v>29</v>
      </c>
      <c r="C5278" s="9" t="s">
        <v>359</v>
      </c>
      <c r="D5278" s="9" t="s">
        <v>93</v>
      </c>
      <c r="E5278" s="9" t="s">
        <v>2793</v>
      </c>
      <c r="F5278" s="9" t="s">
        <v>2794</v>
      </c>
      <c r="G5278" s="10">
        <v>1376</v>
      </c>
      <c r="H5278" s="9" t="s">
        <v>94</v>
      </c>
      <c r="I5278" s="10">
        <v>38349</v>
      </c>
      <c r="J5278" s="11">
        <v>0.04</v>
      </c>
      <c r="K5278" s="9" t="s">
        <v>94</v>
      </c>
      <c r="L5278" s="9" t="s">
        <v>95</v>
      </c>
    </row>
    <row r="5279" spans="1:12" x14ac:dyDescent="0.2">
      <c r="A5279" t="str">
        <f>VLOOKUP(B5279,StateFIPS!A$2:B$52,2)</f>
        <v>Georgia</v>
      </c>
      <c r="B5279">
        <f t="shared" si="85"/>
        <v>13</v>
      </c>
      <c r="C5279" s="9" t="s">
        <v>753</v>
      </c>
      <c r="D5279" s="9" t="s">
        <v>93</v>
      </c>
      <c r="E5279" s="9" t="s">
        <v>2793</v>
      </c>
      <c r="F5279" s="9" t="s">
        <v>2794</v>
      </c>
      <c r="G5279" s="10">
        <v>215884</v>
      </c>
      <c r="H5279" s="9" t="s">
        <v>94</v>
      </c>
      <c r="I5279" s="10">
        <v>6018116</v>
      </c>
      <c r="J5279" s="11">
        <v>0.04</v>
      </c>
      <c r="K5279" s="9" t="s">
        <v>94</v>
      </c>
      <c r="L5279" s="9" t="s">
        <v>95</v>
      </c>
    </row>
    <row r="5280" spans="1:12" x14ac:dyDescent="0.2">
      <c r="A5280" t="str">
        <f>VLOOKUP(B5280,StateFIPS!A$2:B$52,2)</f>
        <v>Missouri</v>
      </c>
      <c r="B5280">
        <f t="shared" si="85"/>
        <v>29</v>
      </c>
      <c r="C5280" s="9" t="s">
        <v>133</v>
      </c>
      <c r="D5280" s="9" t="s">
        <v>93</v>
      </c>
      <c r="E5280" s="9" t="s">
        <v>2793</v>
      </c>
      <c r="F5280" s="9" t="s">
        <v>2794</v>
      </c>
      <c r="G5280" s="10">
        <v>71575</v>
      </c>
      <c r="H5280" s="9" t="s">
        <v>94</v>
      </c>
      <c r="I5280" s="10">
        <v>1995259</v>
      </c>
      <c r="J5280" s="11">
        <v>0.04</v>
      </c>
      <c r="K5280" s="9" t="s">
        <v>94</v>
      </c>
      <c r="L5280" s="9" t="s">
        <v>95</v>
      </c>
    </row>
    <row r="5281" spans="1:12" x14ac:dyDescent="0.2">
      <c r="A5281" t="str">
        <f>VLOOKUP(B5281,StateFIPS!A$2:B$52,2)</f>
        <v>Tennessee</v>
      </c>
      <c r="B5281">
        <f t="shared" si="85"/>
        <v>47</v>
      </c>
      <c r="C5281" s="9" t="s">
        <v>930</v>
      </c>
      <c r="D5281" s="9" t="s">
        <v>93</v>
      </c>
      <c r="E5281" s="9" t="s">
        <v>2793</v>
      </c>
      <c r="F5281" s="9" t="s">
        <v>2794</v>
      </c>
      <c r="G5281" s="10">
        <v>1576</v>
      </c>
      <c r="H5281" s="9" t="s">
        <v>94</v>
      </c>
      <c r="I5281" s="10">
        <v>43940</v>
      </c>
      <c r="J5281" s="11">
        <v>0.04</v>
      </c>
      <c r="K5281" s="9" t="s">
        <v>94</v>
      </c>
      <c r="L5281" s="9" t="s">
        <v>95</v>
      </c>
    </row>
    <row r="5282" spans="1:12" x14ac:dyDescent="0.2">
      <c r="A5282" t="str">
        <f>VLOOKUP(B5282,StateFIPS!A$2:B$52,2)</f>
        <v>Missouri</v>
      </c>
      <c r="B5282">
        <f t="shared" si="85"/>
        <v>29</v>
      </c>
      <c r="C5282" s="9" t="s">
        <v>1232</v>
      </c>
      <c r="D5282" s="9" t="s">
        <v>93</v>
      </c>
      <c r="E5282" s="9" t="s">
        <v>2793</v>
      </c>
      <c r="F5282" s="9" t="s">
        <v>2794</v>
      </c>
      <c r="G5282" s="10">
        <v>1376</v>
      </c>
      <c r="H5282" s="9" t="s">
        <v>94</v>
      </c>
      <c r="I5282" s="10">
        <v>38349</v>
      </c>
      <c r="J5282" s="11">
        <v>0.04</v>
      </c>
      <c r="K5282" s="9" t="s">
        <v>94</v>
      </c>
      <c r="L5282" s="9" t="s">
        <v>95</v>
      </c>
    </row>
    <row r="5283" spans="1:12" x14ac:dyDescent="0.2">
      <c r="A5283" t="str">
        <f>VLOOKUP(B5283,StateFIPS!A$2:B$52,2)</f>
        <v>Georgia</v>
      </c>
      <c r="B5283">
        <f t="shared" si="85"/>
        <v>13</v>
      </c>
      <c r="C5283" s="9" t="s">
        <v>752</v>
      </c>
      <c r="D5283" s="9" t="s">
        <v>93</v>
      </c>
      <c r="E5283" s="9" t="s">
        <v>2793</v>
      </c>
      <c r="F5283" s="9" t="s">
        <v>2794</v>
      </c>
      <c r="G5283" s="10">
        <v>493815</v>
      </c>
      <c r="H5283" s="9" t="s">
        <v>94</v>
      </c>
      <c r="I5283" s="10">
        <v>13765931</v>
      </c>
      <c r="J5283" s="11">
        <v>0.04</v>
      </c>
      <c r="K5283" s="9" t="s">
        <v>94</v>
      </c>
      <c r="L5283" s="9" t="s">
        <v>95</v>
      </c>
    </row>
    <row r="5284" spans="1:12" x14ac:dyDescent="0.2">
      <c r="A5284" t="str">
        <f>VLOOKUP(B5284,StateFIPS!A$2:B$52,2)</f>
        <v>Missouri</v>
      </c>
      <c r="B5284">
        <f t="shared" si="85"/>
        <v>29</v>
      </c>
      <c r="C5284" s="9" t="s">
        <v>1234</v>
      </c>
      <c r="D5284" s="9" t="s">
        <v>93</v>
      </c>
      <c r="E5284" s="9" t="s">
        <v>2793</v>
      </c>
      <c r="F5284" s="9" t="s">
        <v>2794</v>
      </c>
      <c r="G5284" s="10">
        <v>1376</v>
      </c>
      <c r="H5284" s="9" t="s">
        <v>94</v>
      </c>
      <c r="I5284" s="10">
        <v>38349</v>
      </c>
      <c r="J5284" s="11">
        <v>0.04</v>
      </c>
      <c r="K5284" s="9" t="s">
        <v>94</v>
      </c>
      <c r="L5284" s="9" t="s">
        <v>95</v>
      </c>
    </row>
    <row r="5285" spans="1:12" x14ac:dyDescent="0.2">
      <c r="A5285" t="str">
        <f>VLOOKUP(B5285,StateFIPS!A$2:B$52,2)</f>
        <v>Tennessee</v>
      </c>
      <c r="B5285">
        <f t="shared" si="85"/>
        <v>47</v>
      </c>
      <c r="C5285" s="9" t="s">
        <v>929</v>
      </c>
      <c r="D5285" s="9" t="s">
        <v>93</v>
      </c>
      <c r="E5285" s="9" t="s">
        <v>2793</v>
      </c>
      <c r="F5285" s="9" t="s">
        <v>2794</v>
      </c>
      <c r="G5285" s="10">
        <v>23468</v>
      </c>
      <c r="H5285" s="9" t="s">
        <v>94</v>
      </c>
      <c r="I5285" s="10">
        <v>654213</v>
      </c>
      <c r="J5285" s="11">
        <v>0.04</v>
      </c>
      <c r="K5285" s="9" t="s">
        <v>94</v>
      </c>
      <c r="L5285" s="9" t="s">
        <v>95</v>
      </c>
    </row>
    <row r="5286" spans="1:12" x14ac:dyDescent="0.2">
      <c r="A5286" t="str">
        <f>VLOOKUP(B5286,StateFIPS!A$2:B$52,2)</f>
        <v>Missouri</v>
      </c>
      <c r="B5286">
        <f t="shared" si="85"/>
        <v>29</v>
      </c>
      <c r="C5286" s="9" t="s">
        <v>1237</v>
      </c>
      <c r="D5286" s="9" t="s">
        <v>93</v>
      </c>
      <c r="E5286" s="9" t="s">
        <v>2793</v>
      </c>
      <c r="F5286" s="9" t="s">
        <v>2794</v>
      </c>
      <c r="G5286" s="10">
        <v>1376</v>
      </c>
      <c r="H5286" s="9" t="s">
        <v>94</v>
      </c>
      <c r="I5286" s="10">
        <v>38349</v>
      </c>
      <c r="J5286" s="11">
        <v>0.04</v>
      </c>
      <c r="K5286" s="9" t="s">
        <v>94</v>
      </c>
      <c r="L5286" s="9" t="s">
        <v>95</v>
      </c>
    </row>
    <row r="5287" spans="1:12" x14ac:dyDescent="0.2">
      <c r="A5287" t="str">
        <f>VLOOKUP(B5287,StateFIPS!A$2:B$52,2)</f>
        <v>Tennessee</v>
      </c>
      <c r="B5287">
        <f t="shared" si="85"/>
        <v>47</v>
      </c>
      <c r="C5287" s="9" t="s">
        <v>928</v>
      </c>
      <c r="D5287" s="9" t="s">
        <v>93</v>
      </c>
      <c r="E5287" s="9" t="s">
        <v>2793</v>
      </c>
      <c r="F5287" s="9" t="s">
        <v>2794</v>
      </c>
      <c r="G5287" s="10">
        <v>12078</v>
      </c>
      <c r="H5287" s="9" t="s">
        <v>94</v>
      </c>
      <c r="I5287" s="10">
        <v>336688</v>
      </c>
      <c r="J5287" s="11">
        <v>0.04</v>
      </c>
      <c r="K5287" s="9" t="s">
        <v>94</v>
      </c>
      <c r="L5287" s="9" t="s">
        <v>95</v>
      </c>
    </row>
    <row r="5288" spans="1:12" x14ac:dyDescent="0.2">
      <c r="A5288" t="str">
        <f>VLOOKUP(B5288,StateFIPS!A$2:B$52,2)</f>
        <v>Missouri</v>
      </c>
      <c r="B5288">
        <f t="shared" si="85"/>
        <v>29</v>
      </c>
      <c r="C5288" s="9" t="s">
        <v>2233</v>
      </c>
      <c r="D5288" s="9" t="s">
        <v>93</v>
      </c>
      <c r="E5288" s="9" t="s">
        <v>2793</v>
      </c>
      <c r="F5288" s="9" t="s">
        <v>2794</v>
      </c>
      <c r="G5288" s="10">
        <v>1376</v>
      </c>
      <c r="H5288" s="9" t="s">
        <v>94</v>
      </c>
      <c r="I5288" s="10">
        <v>38349</v>
      </c>
      <c r="J5288" s="11">
        <v>0.04</v>
      </c>
      <c r="K5288" s="9" t="s">
        <v>94</v>
      </c>
      <c r="L5288" s="9" t="s">
        <v>95</v>
      </c>
    </row>
    <row r="5289" spans="1:12" x14ac:dyDescent="0.2">
      <c r="A5289" t="str">
        <f>VLOOKUP(B5289,StateFIPS!A$2:B$52,2)</f>
        <v>Tennessee</v>
      </c>
      <c r="B5289">
        <f t="shared" si="85"/>
        <v>47</v>
      </c>
      <c r="C5289" s="9" t="s">
        <v>968</v>
      </c>
      <c r="D5289" s="9" t="s">
        <v>93</v>
      </c>
      <c r="E5289" s="9" t="s">
        <v>2793</v>
      </c>
      <c r="F5289" s="9" t="s">
        <v>2794</v>
      </c>
      <c r="G5289" s="10">
        <v>1576</v>
      </c>
      <c r="H5289" s="9" t="s">
        <v>94</v>
      </c>
      <c r="I5289" s="10">
        <v>43940</v>
      </c>
      <c r="J5289" s="11">
        <v>0.04</v>
      </c>
      <c r="K5289" s="9" t="s">
        <v>94</v>
      </c>
      <c r="L5289" s="9" t="s">
        <v>95</v>
      </c>
    </row>
    <row r="5290" spans="1:12" x14ac:dyDescent="0.2">
      <c r="A5290" t="str">
        <f>VLOOKUP(B5290,StateFIPS!A$2:B$52,2)</f>
        <v>Nebraska</v>
      </c>
      <c r="B5290">
        <f t="shared" si="85"/>
        <v>31</v>
      </c>
      <c r="C5290" s="9" t="s">
        <v>2196</v>
      </c>
      <c r="D5290" s="9" t="s">
        <v>93</v>
      </c>
      <c r="E5290" s="9" t="s">
        <v>2793</v>
      </c>
      <c r="F5290" s="9" t="s">
        <v>2794</v>
      </c>
      <c r="G5290" s="10">
        <v>59</v>
      </c>
      <c r="H5290" s="9" t="s">
        <v>94</v>
      </c>
      <c r="I5290" s="10">
        <v>1651</v>
      </c>
      <c r="J5290" s="11">
        <v>0.04</v>
      </c>
      <c r="K5290" s="9" t="s">
        <v>94</v>
      </c>
      <c r="L5290" s="9" t="s">
        <v>95</v>
      </c>
    </row>
    <row r="5291" spans="1:12" x14ac:dyDescent="0.2">
      <c r="A5291" t="str">
        <f>VLOOKUP(B5291,StateFIPS!A$2:B$52,2)</f>
        <v>Nebraska</v>
      </c>
      <c r="B5291">
        <f t="shared" si="85"/>
        <v>31</v>
      </c>
      <c r="C5291" s="9" t="s">
        <v>1261</v>
      </c>
      <c r="D5291" s="9" t="s">
        <v>93</v>
      </c>
      <c r="E5291" s="9" t="s">
        <v>2793</v>
      </c>
      <c r="F5291" s="9" t="s">
        <v>2794</v>
      </c>
      <c r="G5291" s="10">
        <v>61</v>
      </c>
      <c r="H5291" s="9" t="s">
        <v>94</v>
      </c>
      <c r="I5291" s="10">
        <v>1691</v>
      </c>
      <c r="J5291" s="11">
        <v>0.04</v>
      </c>
      <c r="K5291" s="9" t="s">
        <v>94</v>
      </c>
      <c r="L5291" s="9" t="s">
        <v>95</v>
      </c>
    </row>
    <row r="5292" spans="1:12" x14ac:dyDescent="0.2">
      <c r="A5292" t="str">
        <f>VLOOKUP(B5292,StateFIPS!A$2:B$52,2)</f>
        <v>Nebraska</v>
      </c>
      <c r="B5292">
        <f t="shared" si="85"/>
        <v>31</v>
      </c>
      <c r="C5292" s="9" t="s">
        <v>1278</v>
      </c>
      <c r="D5292" s="9" t="s">
        <v>93</v>
      </c>
      <c r="E5292" s="9" t="s">
        <v>2793</v>
      </c>
      <c r="F5292" s="9" t="s">
        <v>2794</v>
      </c>
      <c r="G5292" s="10">
        <v>686</v>
      </c>
      <c r="H5292" s="9" t="s">
        <v>94</v>
      </c>
      <c r="I5292" s="10">
        <v>19135</v>
      </c>
      <c r="J5292" s="11">
        <v>0.04</v>
      </c>
      <c r="K5292" s="9" t="s">
        <v>94</v>
      </c>
      <c r="L5292" s="9" t="s">
        <v>95</v>
      </c>
    </row>
    <row r="5293" spans="1:12" x14ac:dyDescent="0.2">
      <c r="A5293" t="str">
        <f>VLOOKUP(B5293,StateFIPS!A$2:B$52,2)</f>
        <v>Tennessee</v>
      </c>
      <c r="B5293">
        <f t="shared" si="85"/>
        <v>47</v>
      </c>
      <c r="C5293" s="9" t="s">
        <v>2557</v>
      </c>
      <c r="D5293" s="9" t="s">
        <v>93</v>
      </c>
      <c r="E5293" s="9" t="s">
        <v>2793</v>
      </c>
      <c r="F5293" s="9" t="s">
        <v>2794</v>
      </c>
      <c r="G5293" s="10">
        <v>77153</v>
      </c>
      <c r="H5293" s="9" t="s">
        <v>94</v>
      </c>
      <c r="I5293" s="10">
        <v>2150782</v>
      </c>
      <c r="J5293" s="11">
        <v>0.04</v>
      </c>
      <c r="K5293" s="9" t="s">
        <v>94</v>
      </c>
      <c r="L5293" s="9" t="s">
        <v>95</v>
      </c>
    </row>
    <row r="5294" spans="1:12" x14ac:dyDescent="0.2">
      <c r="A5294" t="str">
        <f>VLOOKUP(B5294,StateFIPS!A$2:B$52,2)</f>
        <v>Tennessee</v>
      </c>
      <c r="B5294">
        <f t="shared" si="85"/>
        <v>47</v>
      </c>
      <c r="C5294" s="9" t="s">
        <v>937</v>
      </c>
      <c r="D5294" s="9" t="s">
        <v>93</v>
      </c>
      <c r="E5294" s="9" t="s">
        <v>2793</v>
      </c>
      <c r="F5294" s="9" t="s">
        <v>2794</v>
      </c>
      <c r="G5294" s="10">
        <v>1576</v>
      </c>
      <c r="H5294" s="9" t="s">
        <v>94</v>
      </c>
      <c r="I5294" s="10">
        <v>43940</v>
      </c>
      <c r="J5294" s="11">
        <v>0.04</v>
      </c>
      <c r="K5294" s="9" t="s">
        <v>94</v>
      </c>
      <c r="L5294" s="9" t="s">
        <v>95</v>
      </c>
    </row>
    <row r="5295" spans="1:12" x14ac:dyDescent="0.2">
      <c r="A5295" t="str">
        <f>VLOOKUP(B5295,StateFIPS!A$2:B$52,2)</f>
        <v>Nebraska</v>
      </c>
      <c r="B5295">
        <f t="shared" si="85"/>
        <v>31</v>
      </c>
      <c r="C5295" s="9" t="s">
        <v>1267</v>
      </c>
      <c r="D5295" s="9" t="s">
        <v>93</v>
      </c>
      <c r="E5295" s="9" t="s">
        <v>2793</v>
      </c>
      <c r="F5295" s="9" t="s">
        <v>2794</v>
      </c>
      <c r="G5295" s="10">
        <v>546</v>
      </c>
      <c r="H5295" s="9" t="s">
        <v>94</v>
      </c>
      <c r="I5295" s="10">
        <v>15217</v>
      </c>
      <c r="J5295" s="11">
        <v>0.04</v>
      </c>
      <c r="K5295" s="9" t="s">
        <v>94</v>
      </c>
      <c r="L5295" s="9" t="s">
        <v>95</v>
      </c>
    </row>
    <row r="5296" spans="1:12" x14ac:dyDescent="0.2">
      <c r="A5296" t="str">
        <f>VLOOKUP(B5296,StateFIPS!A$2:B$52,2)</f>
        <v>Georgia</v>
      </c>
      <c r="B5296">
        <f t="shared" si="85"/>
        <v>13</v>
      </c>
      <c r="C5296" s="9" t="s">
        <v>751</v>
      </c>
      <c r="D5296" s="9" t="s">
        <v>93</v>
      </c>
      <c r="E5296" s="9" t="s">
        <v>2793</v>
      </c>
      <c r="F5296" s="9" t="s">
        <v>2794</v>
      </c>
      <c r="G5296" s="10">
        <v>15182</v>
      </c>
      <c r="H5296" s="9" t="s">
        <v>94</v>
      </c>
      <c r="I5296" s="10">
        <v>423217</v>
      </c>
      <c r="J5296" s="11">
        <v>0.04</v>
      </c>
      <c r="K5296" s="9" t="s">
        <v>94</v>
      </c>
      <c r="L5296" s="9" t="s">
        <v>95</v>
      </c>
    </row>
    <row r="5297" spans="1:12" x14ac:dyDescent="0.2">
      <c r="A5297" t="str">
        <f>VLOOKUP(B5297,StateFIPS!A$2:B$52,2)</f>
        <v>Nebraska</v>
      </c>
      <c r="B5297">
        <f t="shared" si="85"/>
        <v>31</v>
      </c>
      <c r="C5297" s="9" t="s">
        <v>1288</v>
      </c>
      <c r="D5297" s="9" t="s">
        <v>93</v>
      </c>
      <c r="E5297" s="9" t="s">
        <v>2793</v>
      </c>
      <c r="F5297" s="9" t="s">
        <v>2794</v>
      </c>
      <c r="G5297" s="10">
        <v>686</v>
      </c>
      <c r="H5297" s="9" t="s">
        <v>94</v>
      </c>
      <c r="I5297" s="10">
        <v>19135</v>
      </c>
      <c r="J5297" s="11">
        <v>0.04</v>
      </c>
      <c r="K5297" s="9" t="s">
        <v>94</v>
      </c>
      <c r="L5297" s="9" t="s">
        <v>95</v>
      </c>
    </row>
    <row r="5298" spans="1:12" x14ac:dyDescent="0.2">
      <c r="A5298" t="str">
        <f>VLOOKUP(B5298,StateFIPS!A$2:B$52,2)</f>
        <v>Missouri</v>
      </c>
      <c r="B5298">
        <f t="shared" si="85"/>
        <v>29</v>
      </c>
      <c r="C5298" s="9" t="s">
        <v>1238</v>
      </c>
      <c r="D5298" s="9" t="s">
        <v>93</v>
      </c>
      <c r="E5298" s="9" t="s">
        <v>2793</v>
      </c>
      <c r="F5298" s="9" t="s">
        <v>2794</v>
      </c>
      <c r="G5298" s="10">
        <v>1376</v>
      </c>
      <c r="H5298" s="9" t="s">
        <v>94</v>
      </c>
      <c r="I5298" s="10">
        <v>38349</v>
      </c>
      <c r="J5298" s="11">
        <v>0.04</v>
      </c>
      <c r="K5298" s="9" t="s">
        <v>94</v>
      </c>
      <c r="L5298" s="9" t="s">
        <v>95</v>
      </c>
    </row>
    <row r="5299" spans="1:12" x14ac:dyDescent="0.2">
      <c r="A5299" t="str">
        <f>VLOOKUP(B5299,StateFIPS!A$2:B$52,2)</f>
        <v>Tennessee</v>
      </c>
      <c r="B5299">
        <f t="shared" si="85"/>
        <v>47</v>
      </c>
      <c r="C5299" s="9" t="s">
        <v>936</v>
      </c>
      <c r="D5299" s="9" t="s">
        <v>93</v>
      </c>
      <c r="E5299" s="9" t="s">
        <v>2793</v>
      </c>
      <c r="F5299" s="9" t="s">
        <v>2794</v>
      </c>
      <c r="G5299" s="10">
        <v>1576</v>
      </c>
      <c r="H5299" s="9" t="s">
        <v>94</v>
      </c>
      <c r="I5299" s="10">
        <v>43940</v>
      </c>
      <c r="J5299" s="11">
        <v>0.04</v>
      </c>
      <c r="K5299" s="9" t="s">
        <v>94</v>
      </c>
      <c r="L5299" s="9" t="s">
        <v>95</v>
      </c>
    </row>
    <row r="5300" spans="1:12" x14ac:dyDescent="0.2">
      <c r="A5300" t="str">
        <f>VLOOKUP(B5300,StateFIPS!A$2:B$52,2)</f>
        <v>Tennessee</v>
      </c>
      <c r="B5300">
        <f t="shared" si="85"/>
        <v>47</v>
      </c>
      <c r="C5300" s="9" t="s">
        <v>2515</v>
      </c>
      <c r="D5300" s="9" t="s">
        <v>93</v>
      </c>
      <c r="E5300" s="9" t="s">
        <v>2793</v>
      </c>
      <c r="F5300" s="9" t="s">
        <v>2794</v>
      </c>
      <c r="G5300" s="10">
        <v>1576</v>
      </c>
      <c r="H5300" s="9" t="s">
        <v>94</v>
      </c>
      <c r="I5300" s="10">
        <v>43940</v>
      </c>
      <c r="J5300" s="11">
        <v>0.04</v>
      </c>
      <c r="K5300" s="9" t="s">
        <v>94</v>
      </c>
      <c r="L5300" s="9" t="s">
        <v>95</v>
      </c>
    </row>
    <row r="5301" spans="1:12" x14ac:dyDescent="0.2">
      <c r="A5301" t="str">
        <f>VLOOKUP(B5301,StateFIPS!A$2:B$52,2)</f>
        <v>Nebraska</v>
      </c>
      <c r="B5301">
        <f t="shared" si="85"/>
        <v>31</v>
      </c>
      <c r="C5301" s="9" t="s">
        <v>1273</v>
      </c>
      <c r="D5301" s="9" t="s">
        <v>93</v>
      </c>
      <c r="E5301" s="9" t="s">
        <v>2793</v>
      </c>
      <c r="F5301" s="9" t="s">
        <v>2794</v>
      </c>
      <c r="G5301" s="10">
        <v>686</v>
      </c>
      <c r="H5301" s="9" t="s">
        <v>94</v>
      </c>
      <c r="I5301" s="10">
        <v>19135</v>
      </c>
      <c r="J5301" s="11">
        <v>0.04</v>
      </c>
      <c r="K5301" s="9" t="s">
        <v>94</v>
      </c>
      <c r="L5301" s="9" t="s">
        <v>95</v>
      </c>
    </row>
    <row r="5302" spans="1:12" x14ac:dyDescent="0.2">
      <c r="A5302" t="str">
        <f>VLOOKUP(B5302,StateFIPS!A$2:B$52,2)</f>
        <v>Tennessee</v>
      </c>
      <c r="B5302">
        <f t="shared" si="85"/>
        <v>47</v>
      </c>
      <c r="C5302" s="9" t="s">
        <v>2585</v>
      </c>
      <c r="D5302" s="9" t="s">
        <v>93</v>
      </c>
      <c r="E5302" s="9" t="s">
        <v>2793</v>
      </c>
      <c r="F5302" s="9" t="s">
        <v>2794</v>
      </c>
      <c r="G5302" s="10">
        <v>15</v>
      </c>
      <c r="H5302" s="9" t="s">
        <v>94</v>
      </c>
      <c r="I5302" s="10">
        <v>421</v>
      </c>
      <c r="J5302" s="11">
        <v>0.04</v>
      </c>
      <c r="K5302" s="9" t="s">
        <v>94</v>
      </c>
      <c r="L5302" s="9" t="s">
        <v>95</v>
      </c>
    </row>
    <row r="5303" spans="1:12" x14ac:dyDescent="0.2">
      <c r="A5303" t="str">
        <f>VLOOKUP(B5303,StateFIPS!A$2:B$52,2)</f>
        <v>Tennessee</v>
      </c>
      <c r="B5303">
        <f t="shared" si="85"/>
        <v>47</v>
      </c>
      <c r="C5303" s="9" t="s">
        <v>957</v>
      </c>
      <c r="D5303" s="9" t="s">
        <v>93</v>
      </c>
      <c r="E5303" s="9" t="s">
        <v>2793</v>
      </c>
      <c r="F5303" s="9" t="s">
        <v>2794</v>
      </c>
      <c r="G5303" s="10">
        <v>34208</v>
      </c>
      <c r="H5303" s="9" t="s">
        <v>94</v>
      </c>
      <c r="I5303" s="10">
        <v>953592</v>
      </c>
      <c r="J5303" s="11">
        <v>0.04</v>
      </c>
      <c r="K5303" s="9" t="s">
        <v>94</v>
      </c>
      <c r="L5303" s="9" t="s">
        <v>95</v>
      </c>
    </row>
    <row r="5304" spans="1:12" x14ac:dyDescent="0.2">
      <c r="A5304" t="str">
        <f>VLOOKUP(B5304,StateFIPS!A$2:B$52,2)</f>
        <v>Nebraska</v>
      </c>
      <c r="B5304">
        <f t="shared" si="85"/>
        <v>31</v>
      </c>
      <c r="C5304" s="9" t="s">
        <v>1280</v>
      </c>
      <c r="D5304" s="9" t="s">
        <v>93</v>
      </c>
      <c r="E5304" s="9" t="s">
        <v>2793</v>
      </c>
      <c r="F5304" s="9" t="s">
        <v>2794</v>
      </c>
      <c r="G5304" s="10">
        <v>686</v>
      </c>
      <c r="H5304" s="9" t="s">
        <v>94</v>
      </c>
      <c r="I5304" s="10">
        <v>19135</v>
      </c>
      <c r="J5304" s="11">
        <v>0.04</v>
      </c>
      <c r="K5304" s="9" t="s">
        <v>94</v>
      </c>
      <c r="L5304" s="9" t="s">
        <v>95</v>
      </c>
    </row>
    <row r="5305" spans="1:12" x14ac:dyDescent="0.2">
      <c r="A5305" t="str">
        <f>VLOOKUP(B5305,StateFIPS!A$2:B$52,2)</f>
        <v>Georgia</v>
      </c>
      <c r="B5305">
        <f t="shared" si="85"/>
        <v>13</v>
      </c>
      <c r="C5305" s="9" t="s">
        <v>750</v>
      </c>
      <c r="D5305" s="9" t="s">
        <v>93</v>
      </c>
      <c r="E5305" s="9" t="s">
        <v>2793</v>
      </c>
      <c r="F5305" s="9" t="s">
        <v>2794</v>
      </c>
      <c r="G5305" s="10">
        <v>37238</v>
      </c>
      <c r="H5305" s="9" t="s">
        <v>94</v>
      </c>
      <c r="I5305" s="10">
        <v>1038080</v>
      </c>
      <c r="J5305" s="11">
        <v>0.04</v>
      </c>
      <c r="K5305" s="9" t="s">
        <v>94</v>
      </c>
      <c r="L5305" s="9" t="s">
        <v>95</v>
      </c>
    </row>
    <row r="5306" spans="1:12" x14ac:dyDescent="0.2">
      <c r="A5306" t="str">
        <f>VLOOKUP(B5306,StateFIPS!A$2:B$52,2)</f>
        <v>Tennessee</v>
      </c>
      <c r="B5306">
        <f t="shared" si="85"/>
        <v>47</v>
      </c>
      <c r="C5306" s="9" t="s">
        <v>2666</v>
      </c>
      <c r="D5306" s="9" t="s">
        <v>93</v>
      </c>
      <c r="E5306" s="9" t="s">
        <v>2793</v>
      </c>
      <c r="F5306" s="9" t="s">
        <v>2794</v>
      </c>
      <c r="G5306" s="10">
        <v>49391</v>
      </c>
      <c r="H5306" s="9" t="s">
        <v>94</v>
      </c>
      <c r="I5306" s="10">
        <v>1376867</v>
      </c>
      <c r="J5306" s="11">
        <v>0.04</v>
      </c>
      <c r="K5306" s="9" t="s">
        <v>94</v>
      </c>
      <c r="L5306" s="9" t="s">
        <v>95</v>
      </c>
    </row>
    <row r="5307" spans="1:12" x14ac:dyDescent="0.2">
      <c r="A5307" t="str">
        <f>VLOOKUP(B5307,StateFIPS!A$2:B$52,2)</f>
        <v>Nebraska</v>
      </c>
      <c r="B5307">
        <f t="shared" si="85"/>
        <v>31</v>
      </c>
      <c r="C5307" s="9" t="s">
        <v>1165</v>
      </c>
      <c r="D5307" s="9" t="s">
        <v>93</v>
      </c>
      <c r="E5307" s="9" t="s">
        <v>2793</v>
      </c>
      <c r="F5307" s="9" t="s">
        <v>2794</v>
      </c>
      <c r="G5307" s="10">
        <v>24</v>
      </c>
      <c r="H5307" s="9" t="s">
        <v>94</v>
      </c>
      <c r="I5307" s="10">
        <v>666</v>
      </c>
      <c r="J5307" s="11">
        <v>0.04</v>
      </c>
      <c r="K5307" s="9" t="s">
        <v>94</v>
      </c>
      <c r="L5307" s="9" t="s">
        <v>95</v>
      </c>
    </row>
    <row r="5308" spans="1:12" x14ac:dyDescent="0.2">
      <c r="A5308" t="str">
        <f>VLOOKUP(B5308,StateFIPS!A$2:B$52,2)</f>
        <v>Florida</v>
      </c>
      <c r="B5308">
        <f t="shared" si="85"/>
        <v>12</v>
      </c>
      <c r="C5308" s="9" t="s">
        <v>530</v>
      </c>
      <c r="D5308" s="9" t="s">
        <v>93</v>
      </c>
      <c r="E5308" s="9" t="s">
        <v>2793</v>
      </c>
      <c r="F5308" s="9" t="s">
        <v>2794</v>
      </c>
      <c r="G5308" s="10">
        <v>1565</v>
      </c>
      <c r="H5308" s="9" t="s">
        <v>94</v>
      </c>
      <c r="I5308" s="10">
        <v>43622</v>
      </c>
      <c r="J5308" s="11">
        <v>0.04</v>
      </c>
      <c r="K5308" s="9" t="s">
        <v>94</v>
      </c>
      <c r="L5308" s="9" t="s">
        <v>95</v>
      </c>
    </row>
    <row r="5309" spans="1:12" x14ac:dyDescent="0.2">
      <c r="A5309" t="str">
        <f>VLOOKUP(B5309,StateFIPS!A$2:B$52,2)</f>
        <v>Tennessee</v>
      </c>
      <c r="B5309">
        <f t="shared" si="85"/>
        <v>47</v>
      </c>
      <c r="C5309" s="9" t="s">
        <v>908</v>
      </c>
      <c r="D5309" s="9" t="s">
        <v>93</v>
      </c>
      <c r="E5309" s="9" t="s">
        <v>2793</v>
      </c>
      <c r="F5309" s="9" t="s">
        <v>2794</v>
      </c>
      <c r="G5309" s="10">
        <v>1576</v>
      </c>
      <c r="H5309" s="9" t="s">
        <v>94</v>
      </c>
      <c r="I5309" s="10">
        <v>43940</v>
      </c>
      <c r="J5309" s="11">
        <v>0.04</v>
      </c>
      <c r="K5309" s="9" t="s">
        <v>94</v>
      </c>
      <c r="L5309" s="9" t="s">
        <v>95</v>
      </c>
    </row>
    <row r="5310" spans="1:12" x14ac:dyDescent="0.2">
      <c r="A5310" t="str">
        <f>VLOOKUP(B5310,StateFIPS!A$2:B$52,2)</f>
        <v>Nebraska</v>
      </c>
      <c r="B5310">
        <f t="shared" si="85"/>
        <v>31</v>
      </c>
      <c r="C5310" s="9" t="s">
        <v>2229</v>
      </c>
      <c r="D5310" s="9" t="s">
        <v>93</v>
      </c>
      <c r="E5310" s="9" t="s">
        <v>2793</v>
      </c>
      <c r="F5310" s="9" t="s">
        <v>2794</v>
      </c>
      <c r="G5310" s="10">
        <v>107</v>
      </c>
      <c r="H5310" s="9" t="s">
        <v>94</v>
      </c>
      <c r="I5310" s="10">
        <v>2979</v>
      </c>
      <c r="J5310" s="11">
        <v>0.04</v>
      </c>
      <c r="K5310" s="9" t="s">
        <v>94</v>
      </c>
      <c r="L5310" s="9" t="s">
        <v>95</v>
      </c>
    </row>
    <row r="5311" spans="1:12" x14ac:dyDescent="0.2">
      <c r="A5311" t="str">
        <f>VLOOKUP(B5311,StateFIPS!A$2:B$52,2)</f>
        <v>Nebraska</v>
      </c>
      <c r="B5311">
        <f t="shared" si="85"/>
        <v>31</v>
      </c>
      <c r="C5311" s="9" t="s">
        <v>1167</v>
      </c>
      <c r="D5311" s="9" t="s">
        <v>93</v>
      </c>
      <c r="E5311" s="9" t="s">
        <v>2793</v>
      </c>
      <c r="F5311" s="9" t="s">
        <v>2794</v>
      </c>
      <c r="G5311" s="10">
        <v>686</v>
      </c>
      <c r="H5311" s="9" t="s">
        <v>94</v>
      </c>
      <c r="I5311" s="10">
        <v>19135</v>
      </c>
      <c r="J5311" s="11">
        <v>0.04</v>
      </c>
      <c r="K5311" s="9" t="s">
        <v>94</v>
      </c>
      <c r="L5311" s="9" t="s">
        <v>95</v>
      </c>
    </row>
    <row r="5312" spans="1:12" x14ac:dyDescent="0.2">
      <c r="A5312" t="str">
        <f>VLOOKUP(B5312,StateFIPS!A$2:B$52,2)</f>
        <v>Tennessee</v>
      </c>
      <c r="B5312">
        <f t="shared" si="85"/>
        <v>47</v>
      </c>
      <c r="C5312" s="9" t="s">
        <v>907</v>
      </c>
      <c r="D5312" s="9" t="s">
        <v>93</v>
      </c>
      <c r="E5312" s="9" t="s">
        <v>2793</v>
      </c>
      <c r="F5312" s="9" t="s">
        <v>2794</v>
      </c>
      <c r="G5312" s="10">
        <v>1576</v>
      </c>
      <c r="H5312" s="9" t="s">
        <v>94</v>
      </c>
      <c r="I5312" s="10">
        <v>43940</v>
      </c>
      <c r="J5312" s="11">
        <v>0.04</v>
      </c>
      <c r="K5312" s="9" t="s">
        <v>94</v>
      </c>
      <c r="L5312" s="9" t="s">
        <v>95</v>
      </c>
    </row>
    <row r="5313" spans="1:12" x14ac:dyDescent="0.2">
      <c r="A5313" t="str">
        <f>VLOOKUP(B5313,StateFIPS!A$2:B$52,2)</f>
        <v>Nebraska</v>
      </c>
      <c r="B5313">
        <f t="shared" si="85"/>
        <v>31</v>
      </c>
      <c r="C5313" s="9" t="s">
        <v>1168</v>
      </c>
      <c r="D5313" s="9" t="s">
        <v>93</v>
      </c>
      <c r="E5313" s="9" t="s">
        <v>2793</v>
      </c>
      <c r="F5313" s="9" t="s">
        <v>2794</v>
      </c>
      <c r="G5313" s="10">
        <v>27</v>
      </c>
      <c r="H5313" s="9" t="s">
        <v>94</v>
      </c>
      <c r="I5313" s="10">
        <v>757</v>
      </c>
      <c r="J5313" s="11">
        <v>0.04</v>
      </c>
      <c r="K5313" s="9" t="s">
        <v>94</v>
      </c>
      <c r="L5313" s="9" t="s">
        <v>95</v>
      </c>
    </row>
    <row r="5314" spans="1:12" x14ac:dyDescent="0.2">
      <c r="A5314" t="str">
        <f>VLOOKUP(B5314,StateFIPS!A$2:B$52,2)</f>
        <v>Tennessee</v>
      </c>
      <c r="B5314">
        <f t="shared" si="85"/>
        <v>47</v>
      </c>
      <c r="C5314" s="9" t="s">
        <v>906</v>
      </c>
      <c r="D5314" s="9" t="s">
        <v>93</v>
      </c>
      <c r="E5314" s="9" t="s">
        <v>2793</v>
      </c>
      <c r="F5314" s="9" t="s">
        <v>2794</v>
      </c>
      <c r="G5314" s="10">
        <v>22764</v>
      </c>
      <c r="H5314" s="9" t="s">
        <v>94</v>
      </c>
      <c r="I5314" s="10">
        <v>634575</v>
      </c>
      <c r="J5314" s="11">
        <v>0.04</v>
      </c>
      <c r="K5314" s="9" t="s">
        <v>94</v>
      </c>
      <c r="L5314" s="9" t="s">
        <v>95</v>
      </c>
    </row>
    <row r="5315" spans="1:12" x14ac:dyDescent="0.2">
      <c r="A5315" t="str">
        <f>VLOOKUP(B5315,StateFIPS!A$2:B$52,2)</f>
        <v>Nebraska</v>
      </c>
      <c r="B5315">
        <f t="shared" ref="B5315:B5378" si="86">VALUE(LEFT(C5315,2))</f>
        <v>31</v>
      </c>
      <c r="C5315" s="9" t="s">
        <v>2254</v>
      </c>
      <c r="D5315" s="9" t="s">
        <v>93</v>
      </c>
      <c r="E5315" s="9" t="s">
        <v>2793</v>
      </c>
      <c r="F5315" s="9" t="s">
        <v>2794</v>
      </c>
      <c r="G5315" s="10">
        <v>115</v>
      </c>
      <c r="H5315" s="9" t="s">
        <v>94</v>
      </c>
      <c r="I5315" s="10">
        <v>3196</v>
      </c>
      <c r="J5315" s="11">
        <v>0.04</v>
      </c>
      <c r="K5315" s="9" t="s">
        <v>94</v>
      </c>
      <c r="L5315" s="9" t="s">
        <v>95</v>
      </c>
    </row>
    <row r="5316" spans="1:12" x14ac:dyDescent="0.2">
      <c r="A5316" t="str">
        <f>VLOOKUP(B5316,StateFIPS!A$2:B$52,2)</f>
        <v>Nebraska</v>
      </c>
      <c r="B5316">
        <f t="shared" si="86"/>
        <v>31</v>
      </c>
      <c r="C5316" s="9" t="s">
        <v>2262</v>
      </c>
      <c r="D5316" s="9" t="s">
        <v>93</v>
      </c>
      <c r="E5316" s="9" t="s">
        <v>2793</v>
      </c>
      <c r="F5316" s="9" t="s">
        <v>2794</v>
      </c>
      <c r="G5316" s="10">
        <v>686</v>
      </c>
      <c r="H5316" s="9" t="s">
        <v>94</v>
      </c>
      <c r="I5316" s="10">
        <v>19135</v>
      </c>
      <c r="J5316" s="11">
        <v>0.04</v>
      </c>
      <c r="K5316" s="9" t="s">
        <v>94</v>
      </c>
      <c r="L5316" s="9" t="s">
        <v>95</v>
      </c>
    </row>
    <row r="5317" spans="1:12" x14ac:dyDescent="0.2">
      <c r="A5317" t="str">
        <f>VLOOKUP(B5317,StateFIPS!A$2:B$52,2)</f>
        <v>Florida</v>
      </c>
      <c r="B5317">
        <f t="shared" si="86"/>
        <v>12</v>
      </c>
      <c r="C5317" s="9" t="s">
        <v>540</v>
      </c>
      <c r="D5317" s="9" t="s">
        <v>93</v>
      </c>
      <c r="E5317" s="9" t="s">
        <v>2793</v>
      </c>
      <c r="F5317" s="9" t="s">
        <v>2794</v>
      </c>
      <c r="G5317" s="10">
        <v>10085</v>
      </c>
      <c r="H5317" s="9" t="s">
        <v>94</v>
      </c>
      <c r="I5317" s="10">
        <v>281133</v>
      </c>
      <c r="J5317" s="11">
        <v>0.04</v>
      </c>
      <c r="K5317" s="9" t="s">
        <v>94</v>
      </c>
      <c r="L5317" s="9" t="s">
        <v>95</v>
      </c>
    </row>
    <row r="5318" spans="1:12" x14ac:dyDescent="0.2">
      <c r="A5318" t="str">
        <f>VLOOKUP(B5318,StateFIPS!A$2:B$52,2)</f>
        <v>Nebraska</v>
      </c>
      <c r="B5318">
        <f t="shared" si="86"/>
        <v>31</v>
      </c>
      <c r="C5318" s="9" t="s">
        <v>1171</v>
      </c>
      <c r="D5318" s="9" t="s">
        <v>93</v>
      </c>
      <c r="E5318" s="9" t="s">
        <v>2793</v>
      </c>
      <c r="F5318" s="9" t="s">
        <v>2794</v>
      </c>
      <c r="G5318" s="10">
        <v>686</v>
      </c>
      <c r="H5318" s="9" t="s">
        <v>94</v>
      </c>
      <c r="I5318" s="10">
        <v>19135</v>
      </c>
      <c r="J5318" s="11">
        <v>0.04</v>
      </c>
      <c r="K5318" s="9" t="s">
        <v>94</v>
      </c>
      <c r="L5318" s="9" t="s">
        <v>95</v>
      </c>
    </row>
    <row r="5319" spans="1:12" x14ac:dyDescent="0.2">
      <c r="A5319" t="str">
        <f>VLOOKUP(B5319,StateFIPS!A$2:B$52,2)</f>
        <v>Nebraska</v>
      </c>
      <c r="B5319">
        <f t="shared" si="86"/>
        <v>31</v>
      </c>
      <c r="C5319" s="9" t="s">
        <v>1260</v>
      </c>
      <c r="D5319" s="9" t="s">
        <v>93</v>
      </c>
      <c r="E5319" s="9" t="s">
        <v>2793</v>
      </c>
      <c r="F5319" s="9" t="s">
        <v>2794</v>
      </c>
      <c r="G5319" s="10">
        <v>686</v>
      </c>
      <c r="H5319" s="9" t="s">
        <v>94</v>
      </c>
      <c r="I5319" s="10">
        <v>19135</v>
      </c>
      <c r="J5319" s="11">
        <v>0.04</v>
      </c>
      <c r="K5319" s="9" t="s">
        <v>94</v>
      </c>
      <c r="L5319" s="9" t="s">
        <v>95</v>
      </c>
    </row>
    <row r="5320" spans="1:12" x14ac:dyDescent="0.2">
      <c r="A5320" t="str">
        <f>VLOOKUP(B5320,StateFIPS!A$2:B$52,2)</f>
        <v>Nebraska</v>
      </c>
      <c r="B5320">
        <f t="shared" si="86"/>
        <v>31</v>
      </c>
      <c r="C5320" s="9" t="s">
        <v>2002</v>
      </c>
      <c r="D5320" s="9" t="s">
        <v>93</v>
      </c>
      <c r="E5320" s="9" t="s">
        <v>2793</v>
      </c>
      <c r="F5320" s="9" t="s">
        <v>2794</v>
      </c>
      <c r="G5320" s="10">
        <v>72</v>
      </c>
      <c r="H5320" s="9" t="s">
        <v>94</v>
      </c>
      <c r="I5320" s="10">
        <v>2020</v>
      </c>
      <c r="J5320" s="11">
        <v>0.04</v>
      </c>
      <c r="K5320" s="9" t="s">
        <v>94</v>
      </c>
      <c r="L5320" s="9" t="s">
        <v>95</v>
      </c>
    </row>
    <row r="5321" spans="1:12" x14ac:dyDescent="0.2">
      <c r="A5321" t="str">
        <f>VLOOKUP(B5321,StateFIPS!A$2:B$52,2)</f>
        <v>Nebraska</v>
      </c>
      <c r="B5321">
        <f t="shared" si="86"/>
        <v>31</v>
      </c>
      <c r="C5321" s="9" t="s">
        <v>2260</v>
      </c>
      <c r="D5321" s="9" t="s">
        <v>93</v>
      </c>
      <c r="E5321" s="9" t="s">
        <v>2793</v>
      </c>
      <c r="F5321" s="9" t="s">
        <v>2794</v>
      </c>
      <c r="G5321" s="10">
        <v>229</v>
      </c>
      <c r="H5321" s="9" t="s">
        <v>94</v>
      </c>
      <c r="I5321" s="10">
        <v>6387</v>
      </c>
      <c r="J5321" s="11">
        <v>0.04</v>
      </c>
      <c r="K5321" s="9" t="s">
        <v>94</v>
      </c>
      <c r="L5321" s="9" t="s">
        <v>95</v>
      </c>
    </row>
    <row r="5322" spans="1:12" x14ac:dyDescent="0.2">
      <c r="A5322" t="str">
        <f>VLOOKUP(B5322,StateFIPS!A$2:B$52,2)</f>
        <v>Tennessee</v>
      </c>
      <c r="B5322">
        <f t="shared" si="86"/>
        <v>47</v>
      </c>
      <c r="C5322" s="9" t="s">
        <v>2349</v>
      </c>
      <c r="D5322" s="9" t="s">
        <v>93</v>
      </c>
      <c r="E5322" s="9" t="s">
        <v>2793</v>
      </c>
      <c r="F5322" s="9" t="s">
        <v>2794</v>
      </c>
      <c r="G5322" s="10">
        <v>111634</v>
      </c>
      <c r="H5322" s="9" t="s">
        <v>94</v>
      </c>
      <c r="I5322" s="10">
        <v>3111994</v>
      </c>
      <c r="J5322" s="11">
        <v>0.04</v>
      </c>
      <c r="K5322" s="9" t="s">
        <v>94</v>
      </c>
      <c r="L5322" s="9" t="s">
        <v>95</v>
      </c>
    </row>
    <row r="5323" spans="1:12" x14ac:dyDescent="0.2">
      <c r="A5323" t="str">
        <f>VLOOKUP(B5323,StateFIPS!A$2:B$52,2)</f>
        <v>Tennessee</v>
      </c>
      <c r="B5323">
        <f t="shared" si="86"/>
        <v>47</v>
      </c>
      <c r="C5323" s="9" t="s">
        <v>902</v>
      </c>
      <c r="D5323" s="9" t="s">
        <v>93</v>
      </c>
      <c r="E5323" s="9" t="s">
        <v>2793</v>
      </c>
      <c r="F5323" s="9" t="s">
        <v>2794</v>
      </c>
      <c r="G5323" s="10">
        <v>88624</v>
      </c>
      <c r="H5323" s="9" t="s">
        <v>94</v>
      </c>
      <c r="I5323" s="10">
        <v>2470555</v>
      </c>
      <c r="J5323" s="11">
        <v>0.04</v>
      </c>
      <c r="K5323" s="9" t="s">
        <v>94</v>
      </c>
      <c r="L5323" s="9" t="s">
        <v>95</v>
      </c>
    </row>
    <row r="5324" spans="1:12" x14ac:dyDescent="0.2">
      <c r="A5324" t="str">
        <f>VLOOKUP(B5324,StateFIPS!A$2:B$52,2)</f>
        <v>Tennessee</v>
      </c>
      <c r="B5324">
        <f t="shared" si="86"/>
        <v>47</v>
      </c>
      <c r="C5324" s="9" t="s">
        <v>901</v>
      </c>
      <c r="D5324" s="9" t="s">
        <v>93</v>
      </c>
      <c r="E5324" s="9" t="s">
        <v>2793</v>
      </c>
      <c r="F5324" s="9" t="s">
        <v>2794</v>
      </c>
      <c r="G5324" s="10">
        <v>1576</v>
      </c>
      <c r="H5324" s="9" t="s">
        <v>94</v>
      </c>
      <c r="I5324" s="10">
        <v>43940</v>
      </c>
      <c r="J5324" s="11">
        <v>0.04</v>
      </c>
      <c r="K5324" s="9" t="s">
        <v>94</v>
      </c>
      <c r="L5324" s="9" t="s">
        <v>95</v>
      </c>
    </row>
    <row r="5325" spans="1:12" x14ac:dyDescent="0.2">
      <c r="A5325" t="str">
        <f>VLOOKUP(B5325,StateFIPS!A$2:B$52,2)</f>
        <v>Tennessee</v>
      </c>
      <c r="B5325">
        <f t="shared" si="86"/>
        <v>47</v>
      </c>
      <c r="C5325" s="9" t="s">
        <v>890</v>
      </c>
      <c r="D5325" s="9" t="s">
        <v>93</v>
      </c>
      <c r="E5325" s="9" t="s">
        <v>2793</v>
      </c>
      <c r="F5325" s="9" t="s">
        <v>2794</v>
      </c>
      <c r="G5325" s="10">
        <v>1576</v>
      </c>
      <c r="H5325" s="9" t="s">
        <v>94</v>
      </c>
      <c r="I5325" s="10">
        <v>43940</v>
      </c>
      <c r="J5325" s="11">
        <v>0.04</v>
      </c>
      <c r="K5325" s="9" t="s">
        <v>94</v>
      </c>
      <c r="L5325" s="9" t="s">
        <v>95</v>
      </c>
    </row>
    <row r="5326" spans="1:12" x14ac:dyDescent="0.2">
      <c r="A5326" t="str">
        <f>VLOOKUP(B5326,StateFIPS!A$2:B$52,2)</f>
        <v>Tennessee</v>
      </c>
      <c r="B5326">
        <f t="shared" si="86"/>
        <v>47</v>
      </c>
      <c r="C5326" s="9" t="s">
        <v>896</v>
      </c>
      <c r="D5326" s="9" t="s">
        <v>93</v>
      </c>
      <c r="E5326" s="9" t="s">
        <v>2793</v>
      </c>
      <c r="F5326" s="9" t="s">
        <v>2794</v>
      </c>
      <c r="G5326" s="10">
        <v>1576</v>
      </c>
      <c r="H5326" s="9" t="s">
        <v>94</v>
      </c>
      <c r="I5326" s="10">
        <v>43940</v>
      </c>
      <c r="J5326" s="11">
        <v>0.04</v>
      </c>
      <c r="K5326" s="9" t="s">
        <v>94</v>
      </c>
      <c r="L5326" s="9" t="s">
        <v>95</v>
      </c>
    </row>
    <row r="5327" spans="1:12" x14ac:dyDescent="0.2">
      <c r="A5327" t="str">
        <f>VLOOKUP(B5327,StateFIPS!A$2:B$52,2)</f>
        <v>Tennessee</v>
      </c>
      <c r="B5327">
        <f t="shared" si="86"/>
        <v>47</v>
      </c>
      <c r="C5327" s="9" t="s">
        <v>2384</v>
      </c>
      <c r="D5327" s="9" t="s">
        <v>93</v>
      </c>
      <c r="E5327" s="9" t="s">
        <v>2793</v>
      </c>
      <c r="F5327" s="9" t="s">
        <v>2794</v>
      </c>
      <c r="G5327" s="10">
        <v>49490</v>
      </c>
      <c r="H5327" s="9" t="s">
        <v>94</v>
      </c>
      <c r="I5327" s="10">
        <v>1379618</v>
      </c>
      <c r="J5327" s="11">
        <v>0.04</v>
      </c>
      <c r="K5327" s="9" t="s">
        <v>94</v>
      </c>
      <c r="L5327" s="9" t="s">
        <v>95</v>
      </c>
    </row>
    <row r="5328" spans="1:12" x14ac:dyDescent="0.2">
      <c r="A5328" t="str">
        <f>VLOOKUP(B5328,StateFIPS!A$2:B$52,2)</f>
        <v>Tennessee</v>
      </c>
      <c r="B5328">
        <f t="shared" si="86"/>
        <v>47</v>
      </c>
      <c r="C5328" s="9" t="s">
        <v>2365</v>
      </c>
      <c r="D5328" s="9" t="s">
        <v>93</v>
      </c>
      <c r="E5328" s="9" t="s">
        <v>2793</v>
      </c>
      <c r="F5328" s="9" t="s">
        <v>2794</v>
      </c>
      <c r="G5328" s="10">
        <v>14773</v>
      </c>
      <c r="H5328" s="9" t="s">
        <v>94</v>
      </c>
      <c r="I5328" s="10">
        <v>411835</v>
      </c>
      <c r="J5328" s="11">
        <v>0.04</v>
      </c>
      <c r="K5328" s="9" t="s">
        <v>94</v>
      </c>
      <c r="L5328" s="9" t="s">
        <v>95</v>
      </c>
    </row>
    <row r="5329" spans="1:12" x14ac:dyDescent="0.2">
      <c r="A5329" t="str">
        <f>VLOOKUP(B5329,StateFIPS!A$2:B$52,2)</f>
        <v>Tennessee</v>
      </c>
      <c r="B5329">
        <f t="shared" si="86"/>
        <v>47</v>
      </c>
      <c r="C5329" s="9" t="s">
        <v>893</v>
      </c>
      <c r="D5329" s="9" t="s">
        <v>93</v>
      </c>
      <c r="E5329" s="9" t="s">
        <v>2793</v>
      </c>
      <c r="F5329" s="9" t="s">
        <v>2794</v>
      </c>
      <c r="G5329" s="10">
        <v>1576</v>
      </c>
      <c r="H5329" s="9" t="s">
        <v>94</v>
      </c>
      <c r="I5329" s="10">
        <v>43940</v>
      </c>
      <c r="J5329" s="11">
        <v>0.04</v>
      </c>
      <c r="K5329" s="9" t="s">
        <v>94</v>
      </c>
      <c r="L5329" s="9" t="s">
        <v>95</v>
      </c>
    </row>
    <row r="5330" spans="1:12" x14ac:dyDescent="0.2">
      <c r="A5330" t="str">
        <f>VLOOKUP(B5330,StateFIPS!A$2:B$52,2)</f>
        <v>Florida</v>
      </c>
      <c r="B5330">
        <f t="shared" si="86"/>
        <v>12</v>
      </c>
      <c r="C5330" s="9" t="s">
        <v>1953</v>
      </c>
      <c r="D5330" s="9" t="s">
        <v>93</v>
      </c>
      <c r="E5330" s="9" t="s">
        <v>2793</v>
      </c>
      <c r="F5330" s="9" t="s">
        <v>2794</v>
      </c>
      <c r="G5330" s="10">
        <v>104063</v>
      </c>
      <c r="H5330" s="9" t="s">
        <v>94</v>
      </c>
      <c r="I5330" s="10">
        <v>2900942</v>
      </c>
      <c r="J5330" s="11">
        <v>0.04</v>
      </c>
      <c r="K5330" s="9" t="s">
        <v>94</v>
      </c>
      <c r="L5330" s="9" t="s">
        <v>95</v>
      </c>
    </row>
    <row r="5331" spans="1:12" x14ac:dyDescent="0.2">
      <c r="A5331" t="str">
        <f>VLOOKUP(B5331,StateFIPS!A$2:B$52,2)</f>
        <v>Tennessee</v>
      </c>
      <c r="B5331">
        <f t="shared" si="86"/>
        <v>47</v>
      </c>
      <c r="C5331" s="9" t="s">
        <v>2288</v>
      </c>
      <c r="D5331" s="9" t="s">
        <v>93</v>
      </c>
      <c r="E5331" s="9" t="s">
        <v>2793</v>
      </c>
      <c r="F5331" s="9" t="s">
        <v>2794</v>
      </c>
      <c r="G5331" s="10">
        <v>214724</v>
      </c>
      <c r="H5331" s="9" t="s">
        <v>94</v>
      </c>
      <c r="I5331" s="10">
        <v>5985802</v>
      </c>
      <c r="J5331" s="11">
        <v>0.04</v>
      </c>
      <c r="K5331" s="9" t="s">
        <v>94</v>
      </c>
      <c r="L5331" s="9" t="s">
        <v>95</v>
      </c>
    </row>
    <row r="5332" spans="1:12" x14ac:dyDescent="0.2">
      <c r="A5332" t="str">
        <f>VLOOKUP(B5332,StateFIPS!A$2:B$52,2)</f>
        <v>Florida</v>
      </c>
      <c r="B5332">
        <f t="shared" si="86"/>
        <v>12</v>
      </c>
      <c r="C5332" s="9" t="s">
        <v>528</v>
      </c>
      <c r="D5332" s="9" t="s">
        <v>93</v>
      </c>
      <c r="E5332" s="9" t="s">
        <v>2793</v>
      </c>
      <c r="F5332" s="9" t="s">
        <v>2794</v>
      </c>
      <c r="G5332" s="10">
        <v>1565</v>
      </c>
      <c r="H5332" s="9" t="s">
        <v>94</v>
      </c>
      <c r="I5332" s="10">
        <v>43622</v>
      </c>
      <c r="J5332" s="11">
        <v>0.04</v>
      </c>
      <c r="K5332" s="9" t="s">
        <v>94</v>
      </c>
      <c r="L5332" s="9" t="s">
        <v>95</v>
      </c>
    </row>
    <row r="5333" spans="1:12" x14ac:dyDescent="0.2">
      <c r="A5333" t="str">
        <f>VLOOKUP(B5333,StateFIPS!A$2:B$52,2)</f>
        <v>Tennessee</v>
      </c>
      <c r="B5333">
        <f t="shared" si="86"/>
        <v>47</v>
      </c>
      <c r="C5333" s="9" t="s">
        <v>2482</v>
      </c>
      <c r="D5333" s="9" t="s">
        <v>93</v>
      </c>
      <c r="E5333" s="9" t="s">
        <v>2793</v>
      </c>
      <c r="F5333" s="9" t="s">
        <v>2794</v>
      </c>
      <c r="G5333" s="10">
        <v>337511</v>
      </c>
      <c r="H5333" s="9" t="s">
        <v>94</v>
      </c>
      <c r="I5333" s="10">
        <v>9408692</v>
      </c>
      <c r="J5333" s="11">
        <v>0.04</v>
      </c>
      <c r="K5333" s="9" t="s">
        <v>94</v>
      </c>
      <c r="L5333" s="9" t="s">
        <v>95</v>
      </c>
    </row>
    <row r="5334" spans="1:12" x14ac:dyDescent="0.2">
      <c r="A5334" t="str">
        <f>VLOOKUP(B5334,StateFIPS!A$2:B$52,2)</f>
        <v>Florida</v>
      </c>
      <c r="B5334">
        <f t="shared" si="86"/>
        <v>12</v>
      </c>
      <c r="C5334" s="9" t="s">
        <v>1951</v>
      </c>
      <c r="D5334" s="9" t="s">
        <v>93</v>
      </c>
      <c r="E5334" s="9" t="s">
        <v>2793</v>
      </c>
      <c r="F5334" s="9" t="s">
        <v>2794</v>
      </c>
      <c r="G5334" s="10">
        <v>1565</v>
      </c>
      <c r="H5334" s="9" t="s">
        <v>94</v>
      </c>
      <c r="I5334" s="10">
        <v>43622</v>
      </c>
      <c r="J5334" s="11">
        <v>0.04</v>
      </c>
      <c r="K5334" s="9" t="s">
        <v>94</v>
      </c>
      <c r="L5334" s="9" t="s">
        <v>95</v>
      </c>
    </row>
    <row r="5335" spans="1:12" x14ac:dyDescent="0.2">
      <c r="A5335" t="str">
        <f>VLOOKUP(B5335,StateFIPS!A$2:B$52,2)</f>
        <v>Tennessee</v>
      </c>
      <c r="B5335">
        <f t="shared" si="86"/>
        <v>47</v>
      </c>
      <c r="C5335" s="9" t="s">
        <v>905</v>
      </c>
      <c r="D5335" s="9" t="s">
        <v>93</v>
      </c>
      <c r="E5335" s="9" t="s">
        <v>2793</v>
      </c>
      <c r="F5335" s="9" t="s">
        <v>2794</v>
      </c>
      <c r="G5335" s="10">
        <v>189431</v>
      </c>
      <c r="H5335" s="9" t="s">
        <v>94</v>
      </c>
      <c r="I5335" s="10">
        <v>5280698</v>
      </c>
      <c r="J5335" s="11">
        <v>0.04</v>
      </c>
      <c r="K5335" s="9" t="s">
        <v>94</v>
      </c>
      <c r="L5335" s="9" t="s">
        <v>95</v>
      </c>
    </row>
    <row r="5336" spans="1:12" x14ac:dyDescent="0.2">
      <c r="A5336" t="str">
        <f>VLOOKUP(B5336,StateFIPS!A$2:B$52,2)</f>
        <v>Tennessee</v>
      </c>
      <c r="B5336">
        <f t="shared" si="86"/>
        <v>47</v>
      </c>
      <c r="C5336" s="9" t="s">
        <v>2535</v>
      </c>
      <c r="D5336" s="9" t="s">
        <v>93</v>
      </c>
      <c r="E5336" s="9" t="s">
        <v>2793</v>
      </c>
      <c r="F5336" s="9" t="s">
        <v>2794</v>
      </c>
      <c r="G5336" s="10">
        <v>32671</v>
      </c>
      <c r="H5336" s="9" t="s">
        <v>94</v>
      </c>
      <c r="I5336" s="10">
        <v>910761</v>
      </c>
      <c r="J5336" s="11">
        <v>0.04</v>
      </c>
      <c r="K5336" s="9" t="s">
        <v>94</v>
      </c>
      <c r="L5336" s="9" t="s">
        <v>95</v>
      </c>
    </row>
    <row r="5337" spans="1:12" x14ac:dyDescent="0.2">
      <c r="A5337" t="str">
        <f>VLOOKUP(B5337,StateFIPS!A$2:B$52,2)</f>
        <v>Nebraska</v>
      </c>
      <c r="B5337">
        <f t="shared" si="86"/>
        <v>31</v>
      </c>
      <c r="C5337" s="9" t="s">
        <v>2153</v>
      </c>
      <c r="D5337" s="9" t="s">
        <v>93</v>
      </c>
      <c r="E5337" s="9" t="s">
        <v>2793</v>
      </c>
      <c r="F5337" s="9" t="s">
        <v>2794</v>
      </c>
      <c r="G5337" s="10">
        <v>686</v>
      </c>
      <c r="H5337" s="9" t="s">
        <v>94</v>
      </c>
      <c r="I5337" s="10">
        <v>19135</v>
      </c>
      <c r="J5337" s="11">
        <v>0.04</v>
      </c>
      <c r="K5337" s="9" t="s">
        <v>94</v>
      </c>
      <c r="L5337" s="9" t="s">
        <v>95</v>
      </c>
    </row>
    <row r="5338" spans="1:12" x14ac:dyDescent="0.2">
      <c r="A5338" t="str">
        <f>VLOOKUP(B5338,StateFIPS!A$2:B$52,2)</f>
        <v>Tennessee</v>
      </c>
      <c r="B5338">
        <f t="shared" si="86"/>
        <v>47</v>
      </c>
      <c r="C5338" s="9" t="s">
        <v>961</v>
      </c>
      <c r="D5338" s="9" t="s">
        <v>93</v>
      </c>
      <c r="E5338" s="9" t="s">
        <v>2793</v>
      </c>
      <c r="F5338" s="9" t="s">
        <v>2794</v>
      </c>
      <c r="G5338" s="10">
        <v>56926</v>
      </c>
      <c r="H5338" s="9" t="s">
        <v>94</v>
      </c>
      <c r="I5338" s="10">
        <v>1586908</v>
      </c>
      <c r="J5338" s="11">
        <v>0.04</v>
      </c>
      <c r="K5338" s="9" t="s">
        <v>94</v>
      </c>
      <c r="L5338" s="9" t="s">
        <v>95</v>
      </c>
    </row>
    <row r="5339" spans="1:12" x14ac:dyDescent="0.2">
      <c r="A5339" t="str">
        <f>VLOOKUP(B5339,StateFIPS!A$2:B$52,2)</f>
        <v>Florida</v>
      </c>
      <c r="B5339">
        <f t="shared" si="86"/>
        <v>12</v>
      </c>
      <c r="C5339" s="9" t="s">
        <v>535</v>
      </c>
      <c r="D5339" s="9" t="s">
        <v>93</v>
      </c>
      <c r="E5339" s="9" t="s">
        <v>2793</v>
      </c>
      <c r="F5339" s="9" t="s">
        <v>2794</v>
      </c>
      <c r="G5339" s="10">
        <v>1565</v>
      </c>
      <c r="H5339" s="9" t="s">
        <v>94</v>
      </c>
      <c r="I5339" s="10">
        <v>43622</v>
      </c>
      <c r="J5339" s="11">
        <v>0.04</v>
      </c>
      <c r="K5339" s="9" t="s">
        <v>94</v>
      </c>
      <c r="L5339" s="9" t="s">
        <v>95</v>
      </c>
    </row>
    <row r="5340" spans="1:12" x14ac:dyDescent="0.2">
      <c r="A5340" t="str">
        <f>VLOOKUP(B5340,StateFIPS!A$2:B$52,2)</f>
        <v>Tennessee</v>
      </c>
      <c r="B5340">
        <f t="shared" si="86"/>
        <v>47</v>
      </c>
      <c r="C5340" s="9" t="s">
        <v>2616</v>
      </c>
      <c r="D5340" s="9" t="s">
        <v>93</v>
      </c>
      <c r="E5340" s="9" t="s">
        <v>2793</v>
      </c>
      <c r="F5340" s="9" t="s">
        <v>2794</v>
      </c>
      <c r="G5340" s="10">
        <v>46415</v>
      </c>
      <c r="H5340" s="9" t="s">
        <v>94</v>
      </c>
      <c r="I5340" s="10">
        <v>1293889</v>
      </c>
      <c r="J5340" s="11">
        <v>0.04</v>
      </c>
      <c r="K5340" s="9" t="s">
        <v>94</v>
      </c>
      <c r="L5340" s="9" t="s">
        <v>95</v>
      </c>
    </row>
    <row r="5341" spans="1:12" x14ac:dyDescent="0.2">
      <c r="A5341" t="str">
        <f>VLOOKUP(B5341,StateFIPS!A$2:B$52,2)</f>
        <v>Nebraska</v>
      </c>
      <c r="B5341">
        <f t="shared" si="86"/>
        <v>31</v>
      </c>
      <c r="C5341" s="9" t="s">
        <v>2152</v>
      </c>
      <c r="D5341" s="9" t="s">
        <v>93</v>
      </c>
      <c r="E5341" s="9" t="s">
        <v>2793</v>
      </c>
      <c r="F5341" s="9" t="s">
        <v>2794</v>
      </c>
      <c r="G5341" s="10">
        <v>321</v>
      </c>
      <c r="H5341" s="9" t="s">
        <v>94</v>
      </c>
      <c r="I5341" s="10">
        <v>8952</v>
      </c>
      <c r="J5341" s="11">
        <v>0.04</v>
      </c>
      <c r="K5341" s="9" t="s">
        <v>94</v>
      </c>
      <c r="L5341" s="9" t="s">
        <v>95</v>
      </c>
    </row>
    <row r="5342" spans="1:12" x14ac:dyDescent="0.2">
      <c r="A5342" t="str">
        <f>VLOOKUP(B5342,StateFIPS!A$2:B$52,2)</f>
        <v>Florida</v>
      </c>
      <c r="B5342">
        <f t="shared" si="86"/>
        <v>12</v>
      </c>
      <c r="C5342" s="9" t="s">
        <v>534</v>
      </c>
      <c r="D5342" s="9" t="s">
        <v>93</v>
      </c>
      <c r="E5342" s="9" t="s">
        <v>2793</v>
      </c>
      <c r="F5342" s="9" t="s">
        <v>2794</v>
      </c>
      <c r="G5342" s="10">
        <v>1565</v>
      </c>
      <c r="H5342" s="9" t="s">
        <v>94</v>
      </c>
      <c r="I5342" s="10">
        <v>43622</v>
      </c>
      <c r="J5342" s="11">
        <v>0.04</v>
      </c>
      <c r="K5342" s="9" t="s">
        <v>94</v>
      </c>
      <c r="L5342" s="9" t="s">
        <v>95</v>
      </c>
    </row>
    <row r="5343" spans="1:12" x14ac:dyDescent="0.2">
      <c r="A5343" t="str">
        <f>VLOOKUP(B5343,StateFIPS!A$2:B$52,2)</f>
        <v>Nebraska</v>
      </c>
      <c r="B5343">
        <f t="shared" si="86"/>
        <v>31</v>
      </c>
      <c r="C5343" s="9" t="s">
        <v>2173</v>
      </c>
      <c r="D5343" s="9" t="s">
        <v>93</v>
      </c>
      <c r="E5343" s="9" t="s">
        <v>2793</v>
      </c>
      <c r="F5343" s="9" t="s">
        <v>2794</v>
      </c>
      <c r="G5343" s="10">
        <v>686</v>
      </c>
      <c r="H5343" s="9" t="s">
        <v>94</v>
      </c>
      <c r="I5343" s="10">
        <v>19135</v>
      </c>
      <c r="J5343" s="11">
        <v>0.04</v>
      </c>
      <c r="K5343" s="9" t="s">
        <v>94</v>
      </c>
      <c r="L5343" s="9" t="s">
        <v>95</v>
      </c>
    </row>
    <row r="5344" spans="1:12" x14ac:dyDescent="0.2">
      <c r="A5344" t="str">
        <f>VLOOKUP(B5344,StateFIPS!A$2:B$52,2)</f>
        <v>Tennessee</v>
      </c>
      <c r="B5344">
        <f t="shared" si="86"/>
        <v>47</v>
      </c>
      <c r="C5344" s="9" t="s">
        <v>2572</v>
      </c>
      <c r="D5344" s="9" t="s">
        <v>93</v>
      </c>
      <c r="E5344" s="9" t="s">
        <v>2793</v>
      </c>
      <c r="F5344" s="9" t="s">
        <v>2794</v>
      </c>
      <c r="G5344" s="10">
        <v>59313</v>
      </c>
      <c r="H5344" s="9" t="s">
        <v>94</v>
      </c>
      <c r="I5344" s="10">
        <v>1653457</v>
      </c>
      <c r="J5344" s="11">
        <v>0.04</v>
      </c>
      <c r="K5344" s="9" t="s">
        <v>94</v>
      </c>
      <c r="L5344" s="9" t="s">
        <v>95</v>
      </c>
    </row>
    <row r="5345" spans="1:12" x14ac:dyDescent="0.2">
      <c r="A5345" t="str">
        <f>VLOOKUP(B5345,StateFIPS!A$2:B$52,2)</f>
        <v>Nebraska</v>
      </c>
      <c r="B5345">
        <f t="shared" si="86"/>
        <v>31</v>
      </c>
      <c r="C5345" s="9" t="s">
        <v>1229</v>
      </c>
      <c r="D5345" s="9" t="s">
        <v>93</v>
      </c>
      <c r="E5345" s="9" t="s">
        <v>2793</v>
      </c>
      <c r="F5345" s="9" t="s">
        <v>2794</v>
      </c>
      <c r="G5345" s="10">
        <v>686</v>
      </c>
      <c r="H5345" s="9" t="s">
        <v>94</v>
      </c>
      <c r="I5345" s="10">
        <v>19135</v>
      </c>
      <c r="J5345" s="11">
        <v>0.04</v>
      </c>
      <c r="K5345" s="9" t="s">
        <v>94</v>
      </c>
      <c r="L5345" s="9" t="s">
        <v>95</v>
      </c>
    </row>
    <row r="5346" spans="1:12" x14ac:dyDescent="0.2">
      <c r="A5346" t="str">
        <f>VLOOKUP(B5346,StateFIPS!A$2:B$52,2)</f>
        <v>Tennessee</v>
      </c>
      <c r="B5346">
        <f t="shared" si="86"/>
        <v>47</v>
      </c>
      <c r="C5346" s="9" t="s">
        <v>970</v>
      </c>
      <c r="D5346" s="9" t="s">
        <v>93</v>
      </c>
      <c r="E5346" s="9" t="s">
        <v>2793</v>
      </c>
      <c r="F5346" s="9" t="s">
        <v>2794</v>
      </c>
      <c r="G5346" s="10">
        <v>1576</v>
      </c>
      <c r="H5346" s="9" t="s">
        <v>94</v>
      </c>
      <c r="I5346" s="10">
        <v>43940</v>
      </c>
      <c r="J5346" s="11">
        <v>0.04</v>
      </c>
      <c r="K5346" s="9" t="s">
        <v>94</v>
      </c>
      <c r="L5346" s="9" t="s">
        <v>95</v>
      </c>
    </row>
    <row r="5347" spans="1:12" x14ac:dyDescent="0.2">
      <c r="A5347" t="str">
        <f>VLOOKUP(B5347,StateFIPS!A$2:B$52,2)</f>
        <v>Nebraska</v>
      </c>
      <c r="B5347">
        <f t="shared" si="86"/>
        <v>31</v>
      </c>
      <c r="C5347" s="9" t="s">
        <v>1155</v>
      </c>
      <c r="D5347" s="9" t="s">
        <v>93</v>
      </c>
      <c r="E5347" s="9" t="s">
        <v>2793</v>
      </c>
      <c r="F5347" s="9" t="s">
        <v>2794</v>
      </c>
      <c r="G5347" s="10">
        <v>8</v>
      </c>
      <c r="H5347" s="9" t="s">
        <v>94</v>
      </c>
      <c r="I5347" s="10">
        <v>227</v>
      </c>
      <c r="J5347" s="11">
        <v>0.04</v>
      </c>
      <c r="K5347" s="9" t="s">
        <v>94</v>
      </c>
      <c r="L5347" s="9" t="s">
        <v>95</v>
      </c>
    </row>
    <row r="5348" spans="1:12" x14ac:dyDescent="0.2">
      <c r="A5348" t="str">
        <f>VLOOKUP(B5348,StateFIPS!A$2:B$52,2)</f>
        <v>Florida</v>
      </c>
      <c r="B5348">
        <f t="shared" si="86"/>
        <v>12</v>
      </c>
      <c r="C5348" s="9" t="s">
        <v>533</v>
      </c>
      <c r="D5348" s="9" t="s">
        <v>93</v>
      </c>
      <c r="E5348" s="9" t="s">
        <v>2793</v>
      </c>
      <c r="F5348" s="9" t="s">
        <v>2794</v>
      </c>
      <c r="G5348" s="10">
        <v>1565</v>
      </c>
      <c r="H5348" s="9" t="s">
        <v>94</v>
      </c>
      <c r="I5348" s="10">
        <v>43622</v>
      </c>
      <c r="J5348" s="11">
        <v>0.04</v>
      </c>
      <c r="K5348" s="9" t="s">
        <v>94</v>
      </c>
      <c r="L5348" s="9" t="s">
        <v>95</v>
      </c>
    </row>
    <row r="5349" spans="1:12" x14ac:dyDescent="0.2">
      <c r="A5349" t="str">
        <f>VLOOKUP(B5349,StateFIPS!A$2:B$52,2)</f>
        <v>Nebraska</v>
      </c>
      <c r="B5349">
        <f t="shared" si="86"/>
        <v>31</v>
      </c>
      <c r="C5349" s="9" t="s">
        <v>1156</v>
      </c>
      <c r="D5349" s="9" t="s">
        <v>93</v>
      </c>
      <c r="E5349" s="9" t="s">
        <v>2793</v>
      </c>
      <c r="F5349" s="9" t="s">
        <v>2794</v>
      </c>
      <c r="G5349" s="10">
        <v>686</v>
      </c>
      <c r="H5349" s="9" t="s">
        <v>94</v>
      </c>
      <c r="I5349" s="10">
        <v>19135</v>
      </c>
      <c r="J5349" s="11">
        <v>0.04</v>
      </c>
      <c r="K5349" s="9" t="s">
        <v>94</v>
      </c>
      <c r="L5349" s="9" t="s">
        <v>95</v>
      </c>
    </row>
    <row r="5350" spans="1:12" x14ac:dyDescent="0.2">
      <c r="A5350" t="str">
        <f>VLOOKUP(B5350,StateFIPS!A$2:B$52,2)</f>
        <v>Tennessee</v>
      </c>
      <c r="B5350">
        <f t="shared" si="86"/>
        <v>47</v>
      </c>
      <c r="C5350" s="9" t="s">
        <v>927</v>
      </c>
      <c r="D5350" s="9" t="s">
        <v>93</v>
      </c>
      <c r="E5350" s="9" t="s">
        <v>2793</v>
      </c>
      <c r="F5350" s="9" t="s">
        <v>2794</v>
      </c>
      <c r="G5350" s="10">
        <v>1576</v>
      </c>
      <c r="H5350" s="9" t="s">
        <v>94</v>
      </c>
      <c r="I5350" s="10">
        <v>43940</v>
      </c>
      <c r="J5350" s="11">
        <v>0.04</v>
      </c>
      <c r="K5350" s="9" t="s">
        <v>94</v>
      </c>
      <c r="L5350" s="9" t="s">
        <v>95</v>
      </c>
    </row>
    <row r="5351" spans="1:12" x14ac:dyDescent="0.2">
      <c r="A5351" t="str">
        <f>VLOOKUP(B5351,StateFIPS!A$2:B$52,2)</f>
        <v>Tennessee</v>
      </c>
      <c r="B5351">
        <f t="shared" si="86"/>
        <v>47</v>
      </c>
      <c r="C5351" s="9" t="s">
        <v>951</v>
      </c>
      <c r="D5351" s="9" t="s">
        <v>93</v>
      </c>
      <c r="E5351" s="9" t="s">
        <v>2793</v>
      </c>
      <c r="F5351" s="9" t="s">
        <v>2794</v>
      </c>
      <c r="G5351" s="10">
        <v>1576</v>
      </c>
      <c r="H5351" s="9" t="s">
        <v>94</v>
      </c>
      <c r="I5351" s="10">
        <v>43940</v>
      </c>
      <c r="J5351" s="11">
        <v>0.04</v>
      </c>
      <c r="K5351" s="9" t="s">
        <v>94</v>
      </c>
      <c r="L5351" s="9" t="s">
        <v>95</v>
      </c>
    </row>
    <row r="5352" spans="1:12" x14ac:dyDescent="0.2">
      <c r="A5352" t="str">
        <f>VLOOKUP(B5352,StateFIPS!A$2:B$52,2)</f>
        <v>South Carolina</v>
      </c>
      <c r="B5352">
        <f t="shared" si="86"/>
        <v>45</v>
      </c>
      <c r="C5352" s="9" t="s">
        <v>1377</v>
      </c>
      <c r="D5352" s="9" t="s">
        <v>93</v>
      </c>
      <c r="E5352" s="9" t="s">
        <v>2793</v>
      </c>
      <c r="F5352" s="9" t="s">
        <v>2794</v>
      </c>
      <c r="G5352" s="10">
        <v>2553</v>
      </c>
      <c r="H5352" s="9" t="s">
        <v>94</v>
      </c>
      <c r="I5352" s="10">
        <v>71181</v>
      </c>
      <c r="J5352" s="11">
        <v>0.04</v>
      </c>
      <c r="K5352" s="9" t="s">
        <v>94</v>
      </c>
      <c r="L5352" s="9" t="s">
        <v>95</v>
      </c>
    </row>
    <row r="5353" spans="1:12" x14ac:dyDescent="0.2">
      <c r="A5353" t="str">
        <f>VLOOKUP(B5353,StateFIPS!A$2:B$52,2)</f>
        <v>Tennessee</v>
      </c>
      <c r="B5353">
        <f t="shared" si="86"/>
        <v>47</v>
      </c>
      <c r="C5353" s="9" t="s">
        <v>950</v>
      </c>
      <c r="D5353" s="9" t="s">
        <v>93</v>
      </c>
      <c r="E5353" s="9" t="s">
        <v>2793</v>
      </c>
      <c r="F5353" s="9" t="s">
        <v>2794</v>
      </c>
      <c r="G5353" s="10">
        <v>1576</v>
      </c>
      <c r="H5353" s="9" t="s">
        <v>94</v>
      </c>
      <c r="I5353" s="10">
        <v>43940</v>
      </c>
      <c r="J5353" s="11">
        <v>0.04</v>
      </c>
      <c r="K5353" s="9" t="s">
        <v>94</v>
      </c>
      <c r="L5353" s="9" t="s">
        <v>95</v>
      </c>
    </row>
    <row r="5354" spans="1:12" x14ac:dyDescent="0.2">
      <c r="A5354" t="str">
        <f>VLOOKUP(B5354,StateFIPS!A$2:B$52,2)</f>
        <v>Nebraska</v>
      </c>
      <c r="B5354">
        <f t="shared" si="86"/>
        <v>31</v>
      </c>
      <c r="C5354" s="9" t="s">
        <v>2272</v>
      </c>
      <c r="D5354" s="9" t="s">
        <v>93</v>
      </c>
      <c r="E5354" s="9" t="s">
        <v>2793</v>
      </c>
      <c r="F5354" s="9" t="s">
        <v>2794</v>
      </c>
      <c r="G5354" s="10">
        <v>686</v>
      </c>
      <c r="H5354" s="9" t="s">
        <v>94</v>
      </c>
      <c r="I5354" s="10">
        <v>19135</v>
      </c>
      <c r="J5354" s="11">
        <v>0.04</v>
      </c>
      <c r="K5354" s="9" t="s">
        <v>94</v>
      </c>
      <c r="L5354" s="9" t="s">
        <v>95</v>
      </c>
    </row>
    <row r="5355" spans="1:12" x14ac:dyDescent="0.2">
      <c r="A5355" t="str">
        <f>VLOOKUP(B5355,StateFIPS!A$2:B$52,2)</f>
        <v>Florida</v>
      </c>
      <c r="B5355">
        <f t="shared" si="86"/>
        <v>12</v>
      </c>
      <c r="C5355" s="9" t="s">
        <v>531</v>
      </c>
      <c r="D5355" s="9" t="s">
        <v>93</v>
      </c>
      <c r="E5355" s="9" t="s">
        <v>2793</v>
      </c>
      <c r="F5355" s="9" t="s">
        <v>2794</v>
      </c>
      <c r="G5355" s="10">
        <v>1565</v>
      </c>
      <c r="H5355" s="9" t="s">
        <v>94</v>
      </c>
      <c r="I5355" s="10">
        <v>43622</v>
      </c>
      <c r="J5355" s="11">
        <v>0.04</v>
      </c>
      <c r="K5355" s="9" t="s">
        <v>94</v>
      </c>
      <c r="L5355" s="9" t="s">
        <v>95</v>
      </c>
    </row>
    <row r="5356" spans="1:12" x14ac:dyDescent="0.2">
      <c r="A5356" t="str">
        <f>VLOOKUP(B5356,StateFIPS!A$2:B$52,2)</f>
        <v>Nebraska</v>
      </c>
      <c r="B5356">
        <f t="shared" si="86"/>
        <v>31</v>
      </c>
      <c r="C5356" s="9" t="s">
        <v>1161</v>
      </c>
      <c r="D5356" s="9" t="s">
        <v>93</v>
      </c>
      <c r="E5356" s="9" t="s">
        <v>2793</v>
      </c>
      <c r="F5356" s="9" t="s">
        <v>2794</v>
      </c>
      <c r="G5356" s="10">
        <v>686</v>
      </c>
      <c r="H5356" s="9" t="s">
        <v>94</v>
      </c>
      <c r="I5356" s="10">
        <v>19135</v>
      </c>
      <c r="J5356" s="11">
        <v>0.04</v>
      </c>
      <c r="K5356" s="9" t="s">
        <v>94</v>
      </c>
      <c r="L5356" s="9" t="s">
        <v>95</v>
      </c>
    </row>
    <row r="5357" spans="1:12" x14ac:dyDescent="0.2">
      <c r="A5357" t="str">
        <f>VLOOKUP(B5357,StateFIPS!A$2:B$52,2)</f>
        <v>Tennessee</v>
      </c>
      <c r="B5357">
        <f t="shared" si="86"/>
        <v>47</v>
      </c>
      <c r="C5357" s="9" t="s">
        <v>2553</v>
      </c>
      <c r="D5357" s="9" t="s">
        <v>93</v>
      </c>
      <c r="E5357" s="9" t="s">
        <v>2793</v>
      </c>
      <c r="F5357" s="9" t="s">
        <v>2794</v>
      </c>
      <c r="G5357" s="10">
        <v>1576</v>
      </c>
      <c r="H5357" s="9" t="s">
        <v>94</v>
      </c>
      <c r="I5357" s="10">
        <v>43940</v>
      </c>
      <c r="J5357" s="11">
        <v>0.04</v>
      </c>
      <c r="K5357" s="9" t="s">
        <v>94</v>
      </c>
      <c r="L5357" s="9" t="s">
        <v>95</v>
      </c>
    </row>
    <row r="5358" spans="1:12" x14ac:dyDescent="0.2">
      <c r="A5358" t="str">
        <f>VLOOKUP(B5358,StateFIPS!A$2:B$52,2)</f>
        <v>Nebraska</v>
      </c>
      <c r="B5358">
        <f t="shared" si="86"/>
        <v>31</v>
      </c>
      <c r="C5358" s="9" t="s">
        <v>2265</v>
      </c>
      <c r="D5358" s="9" t="s">
        <v>93</v>
      </c>
      <c r="E5358" s="9" t="s">
        <v>2793</v>
      </c>
      <c r="F5358" s="9" t="s">
        <v>2794</v>
      </c>
      <c r="G5358" s="10">
        <v>92</v>
      </c>
      <c r="H5358" s="9" t="s">
        <v>94</v>
      </c>
      <c r="I5358" s="10">
        <v>2570</v>
      </c>
      <c r="J5358" s="11">
        <v>0.04</v>
      </c>
      <c r="K5358" s="9" t="s">
        <v>94</v>
      </c>
      <c r="L5358" s="9" t="s">
        <v>95</v>
      </c>
    </row>
    <row r="5359" spans="1:12" x14ac:dyDescent="0.2">
      <c r="A5359" t="str">
        <f>VLOOKUP(B5359,StateFIPS!A$2:B$52,2)</f>
        <v>Nebraska</v>
      </c>
      <c r="B5359">
        <f t="shared" si="86"/>
        <v>31</v>
      </c>
      <c r="C5359" s="9" t="s">
        <v>2167</v>
      </c>
      <c r="D5359" s="9" t="s">
        <v>93</v>
      </c>
      <c r="E5359" s="9" t="s">
        <v>2793</v>
      </c>
      <c r="F5359" s="9" t="s">
        <v>2794</v>
      </c>
      <c r="G5359" s="10">
        <v>686</v>
      </c>
      <c r="H5359" s="9" t="s">
        <v>94</v>
      </c>
      <c r="I5359" s="10">
        <v>19135</v>
      </c>
      <c r="J5359" s="11">
        <v>0.04</v>
      </c>
      <c r="K5359" s="9" t="s">
        <v>94</v>
      </c>
      <c r="L5359" s="9" t="s">
        <v>95</v>
      </c>
    </row>
    <row r="5360" spans="1:12" x14ac:dyDescent="0.2">
      <c r="A5360" t="str">
        <f>VLOOKUP(B5360,StateFIPS!A$2:B$52,2)</f>
        <v>Florida</v>
      </c>
      <c r="B5360">
        <f t="shared" si="86"/>
        <v>12</v>
      </c>
      <c r="C5360" s="9" t="s">
        <v>2755</v>
      </c>
      <c r="D5360" s="9" t="s">
        <v>93</v>
      </c>
      <c r="E5360" s="9" t="s">
        <v>2793</v>
      </c>
      <c r="F5360" s="9" t="s">
        <v>2794</v>
      </c>
      <c r="G5360" s="10">
        <v>1565</v>
      </c>
      <c r="H5360" s="9" t="s">
        <v>94</v>
      </c>
      <c r="I5360" s="10">
        <v>43622</v>
      </c>
      <c r="J5360" s="11">
        <v>0.04</v>
      </c>
      <c r="K5360" s="9" t="s">
        <v>94</v>
      </c>
      <c r="L5360" s="9" t="s">
        <v>95</v>
      </c>
    </row>
    <row r="5361" spans="1:12" x14ac:dyDescent="0.2">
      <c r="A5361" t="str">
        <f>VLOOKUP(B5361,StateFIPS!A$2:B$52,2)</f>
        <v>Nebraska</v>
      </c>
      <c r="B5361">
        <f t="shared" si="86"/>
        <v>31</v>
      </c>
      <c r="C5361" s="9" t="s">
        <v>1159</v>
      </c>
      <c r="D5361" s="9" t="s">
        <v>93</v>
      </c>
      <c r="E5361" s="9" t="s">
        <v>2793</v>
      </c>
      <c r="F5361" s="9" t="s">
        <v>2794</v>
      </c>
      <c r="G5361" s="10">
        <v>686</v>
      </c>
      <c r="H5361" s="9" t="s">
        <v>94</v>
      </c>
      <c r="I5361" s="10">
        <v>19135</v>
      </c>
      <c r="J5361" s="11">
        <v>0.04</v>
      </c>
      <c r="K5361" s="9" t="s">
        <v>94</v>
      </c>
      <c r="L5361" s="9" t="s">
        <v>95</v>
      </c>
    </row>
    <row r="5362" spans="1:12" x14ac:dyDescent="0.2">
      <c r="A5362" t="str">
        <f>VLOOKUP(B5362,StateFIPS!A$2:B$52,2)</f>
        <v>Nebraska</v>
      </c>
      <c r="B5362">
        <f t="shared" si="86"/>
        <v>31</v>
      </c>
      <c r="C5362" s="9" t="s">
        <v>1158</v>
      </c>
      <c r="D5362" s="9" t="s">
        <v>93</v>
      </c>
      <c r="E5362" s="9" t="s">
        <v>2793</v>
      </c>
      <c r="F5362" s="9" t="s">
        <v>2794</v>
      </c>
      <c r="G5362" s="10">
        <v>686</v>
      </c>
      <c r="H5362" s="9" t="s">
        <v>94</v>
      </c>
      <c r="I5362" s="10">
        <v>19135</v>
      </c>
      <c r="J5362" s="11">
        <v>0.04</v>
      </c>
      <c r="K5362" s="9" t="s">
        <v>94</v>
      </c>
      <c r="L5362" s="9" t="s">
        <v>95</v>
      </c>
    </row>
    <row r="5363" spans="1:12" x14ac:dyDescent="0.2">
      <c r="A5363" t="str">
        <f>VLOOKUP(B5363,StateFIPS!A$2:B$52,2)</f>
        <v>Florida</v>
      </c>
      <c r="B5363">
        <f t="shared" si="86"/>
        <v>12</v>
      </c>
      <c r="C5363" s="9" t="s">
        <v>532</v>
      </c>
      <c r="D5363" s="9" t="s">
        <v>93</v>
      </c>
      <c r="E5363" s="9" t="s">
        <v>2793</v>
      </c>
      <c r="F5363" s="9" t="s">
        <v>2794</v>
      </c>
      <c r="G5363" s="10">
        <v>1565</v>
      </c>
      <c r="H5363" s="9" t="s">
        <v>94</v>
      </c>
      <c r="I5363" s="10">
        <v>43622</v>
      </c>
      <c r="J5363" s="11">
        <v>0.04</v>
      </c>
      <c r="K5363" s="9" t="s">
        <v>94</v>
      </c>
      <c r="L5363" s="9" t="s">
        <v>95</v>
      </c>
    </row>
    <row r="5364" spans="1:12" x14ac:dyDescent="0.2">
      <c r="A5364" t="str">
        <f>VLOOKUP(B5364,StateFIPS!A$2:B$52,2)</f>
        <v>Nebraska</v>
      </c>
      <c r="B5364">
        <f t="shared" si="86"/>
        <v>31</v>
      </c>
      <c r="C5364" s="9" t="s">
        <v>1157</v>
      </c>
      <c r="D5364" s="9" t="s">
        <v>93</v>
      </c>
      <c r="E5364" s="9" t="s">
        <v>2793</v>
      </c>
      <c r="F5364" s="9" t="s">
        <v>2794</v>
      </c>
      <c r="G5364" s="10">
        <v>18</v>
      </c>
      <c r="H5364" s="9" t="s">
        <v>94</v>
      </c>
      <c r="I5364" s="10">
        <v>505</v>
      </c>
      <c r="J5364" s="11">
        <v>0.04</v>
      </c>
      <c r="K5364" s="9" t="s">
        <v>94</v>
      </c>
      <c r="L5364" s="9" t="s">
        <v>95</v>
      </c>
    </row>
    <row r="5365" spans="1:12" x14ac:dyDescent="0.2">
      <c r="A5365" t="str">
        <f>VLOOKUP(B5365,StateFIPS!A$2:B$52,2)</f>
        <v>Florida</v>
      </c>
      <c r="B5365">
        <f t="shared" si="86"/>
        <v>12</v>
      </c>
      <c r="C5365" s="9" t="s">
        <v>519</v>
      </c>
      <c r="D5365" s="9" t="s">
        <v>93</v>
      </c>
      <c r="E5365" s="9" t="s">
        <v>2793</v>
      </c>
      <c r="F5365" s="9" t="s">
        <v>2794</v>
      </c>
      <c r="G5365" s="10">
        <v>1565</v>
      </c>
      <c r="H5365" s="9" t="s">
        <v>94</v>
      </c>
      <c r="I5365" s="10">
        <v>43622</v>
      </c>
      <c r="J5365" s="11">
        <v>0.04</v>
      </c>
      <c r="K5365" s="9" t="s">
        <v>94</v>
      </c>
      <c r="L5365" s="9" t="s">
        <v>95</v>
      </c>
    </row>
    <row r="5366" spans="1:12" x14ac:dyDescent="0.2">
      <c r="A5366" t="str">
        <f>VLOOKUP(B5366,StateFIPS!A$2:B$52,2)</f>
        <v>Florida</v>
      </c>
      <c r="B5366">
        <f t="shared" si="86"/>
        <v>12</v>
      </c>
      <c r="C5366" s="9" t="s">
        <v>1957</v>
      </c>
      <c r="D5366" s="9" t="s">
        <v>93</v>
      </c>
      <c r="E5366" s="9" t="s">
        <v>2793</v>
      </c>
      <c r="F5366" s="9" t="s">
        <v>2794</v>
      </c>
      <c r="G5366" s="10">
        <v>1565</v>
      </c>
      <c r="H5366" s="9" t="s">
        <v>94</v>
      </c>
      <c r="I5366" s="10">
        <v>43622</v>
      </c>
      <c r="J5366" s="11">
        <v>0.04</v>
      </c>
      <c r="K5366" s="9" t="s">
        <v>94</v>
      </c>
      <c r="L5366" s="9" t="s">
        <v>95</v>
      </c>
    </row>
    <row r="5367" spans="1:12" x14ac:dyDescent="0.2">
      <c r="A5367" t="str">
        <f>VLOOKUP(B5367,StateFIPS!A$2:B$52,2)</f>
        <v>California</v>
      </c>
      <c r="B5367">
        <f t="shared" si="86"/>
        <v>6</v>
      </c>
      <c r="C5367" s="9" t="s">
        <v>2126</v>
      </c>
      <c r="D5367" s="9" t="s">
        <v>93</v>
      </c>
      <c r="E5367" s="9" t="s">
        <v>2793</v>
      </c>
      <c r="F5367" s="9" t="s">
        <v>2794</v>
      </c>
      <c r="G5367" s="10">
        <v>21355</v>
      </c>
      <c r="H5367" s="9" t="s">
        <v>94</v>
      </c>
      <c r="I5367" s="10">
        <v>595304</v>
      </c>
      <c r="J5367" s="11">
        <v>0.04</v>
      </c>
      <c r="K5367" s="9" t="s">
        <v>94</v>
      </c>
      <c r="L5367" s="9" t="s">
        <v>95</v>
      </c>
    </row>
    <row r="5368" spans="1:12" x14ac:dyDescent="0.2">
      <c r="A5368" t="str">
        <f>VLOOKUP(B5368,StateFIPS!A$2:B$52,2)</f>
        <v>Ohio</v>
      </c>
      <c r="B5368">
        <f t="shared" si="86"/>
        <v>39</v>
      </c>
      <c r="C5368" s="9" t="s">
        <v>1437</v>
      </c>
      <c r="D5368" s="9" t="s">
        <v>93</v>
      </c>
      <c r="E5368" s="9" t="s">
        <v>2793</v>
      </c>
      <c r="F5368" s="9" t="s">
        <v>2794</v>
      </c>
      <c r="G5368" s="10">
        <v>1200</v>
      </c>
      <c r="H5368" s="9" t="s">
        <v>94</v>
      </c>
      <c r="I5368" s="10">
        <v>33452</v>
      </c>
      <c r="J5368" s="11">
        <v>0.04</v>
      </c>
      <c r="K5368" s="9" t="s">
        <v>94</v>
      </c>
      <c r="L5368" s="9" t="s">
        <v>95</v>
      </c>
    </row>
    <row r="5369" spans="1:12" x14ac:dyDescent="0.2">
      <c r="A5369" t="str">
        <f>VLOOKUP(B5369,StateFIPS!A$2:B$52,2)</f>
        <v>Ohio</v>
      </c>
      <c r="B5369">
        <f t="shared" si="86"/>
        <v>39</v>
      </c>
      <c r="C5369" s="9" t="s">
        <v>1643</v>
      </c>
      <c r="D5369" s="9" t="s">
        <v>93</v>
      </c>
      <c r="E5369" s="9" t="s">
        <v>2793</v>
      </c>
      <c r="F5369" s="9" t="s">
        <v>2794</v>
      </c>
      <c r="G5369" s="10">
        <v>1200</v>
      </c>
      <c r="H5369" s="9" t="s">
        <v>94</v>
      </c>
      <c r="I5369" s="10">
        <v>33452</v>
      </c>
      <c r="J5369" s="11">
        <v>0.04</v>
      </c>
      <c r="K5369" s="9" t="s">
        <v>94</v>
      </c>
      <c r="L5369" s="9" t="s">
        <v>95</v>
      </c>
    </row>
    <row r="5370" spans="1:12" x14ac:dyDescent="0.2">
      <c r="A5370" t="str">
        <f>VLOOKUP(B5370,StateFIPS!A$2:B$52,2)</f>
        <v>California</v>
      </c>
      <c r="B5370">
        <f t="shared" si="86"/>
        <v>6</v>
      </c>
      <c r="C5370" s="9" t="s">
        <v>2136</v>
      </c>
      <c r="D5370" s="9" t="s">
        <v>93</v>
      </c>
      <c r="E5370" s="9" t="s">
        <v>2793</v>
      </c>
      <c r="F5370" s="9" t="s">
        <v>2794</v>
      </c>
      <c r="G5370" s="10">
        <v>21355</v>
      </c>
      <c r="H5370" s="9" t="s">
        <v>94</v>
      </c>
      <c r="I5370" s="10">
        <v>595304</v>
      </c>
      <c r="J5370" s="11">
        <v>0.04</v>
      </c>
      <c r="K5370" s="9" t="s">
        <v>94</v>
      </c>
      <c r="L5370" s="9" t="s">
        <v>95</v>
      </c>
    </row>
    <row r="5371" spans="1:12" x14ac:dyDescent="0.2">
      <c r="A5371" t="str">
        <f>VLOOKUP(B5371,StateFIPS!A$2:B$52,2)</f>
        <v>Ohio</v>
      </c>
      <c r="B5371">
        <f t="shared" si="86"/>
        <v>39</v>
      </c>
      <c r="C5371" s="9" t="s">
        <v>2271</v>
      </c>
      <c r="D5371" s="9" t="s">
        <v>93</v>
      </c>
      <c r="E5371" s="9" t="s">
        <v>2793</v>
      </c>
      <c r="F5371" s="9" t="s">
        <v>2794</v>
      </c>
      <c r="G5371" s="10">
        <v>1200</v>
      </c>
      <c r="H5371" s="9" t="s">
        <v>94</v>
      </c>
      <c r="I5371" s="10">
        <v>33452</v>
      </c>
      <c r="J5371" s="11">
        <v>0.04</v>
      </c>
      <c r="K5371" s="9" t="s">
        <v>94</v>
      </c>
      <c r="L5371" s="9" t="s">
        <v>95</v>
      </c>
    </row>
    <row r="5372" spans="1:12" x14ac:dyDescent="0.2">
      <c r="A5372" t="str">
        <f>VLOOKUP(B5372,StateFIPS!A$2:B$52,2)</f>
        <v>Ohio</v>
      </c>
      <c r="B5372">
        <f t="shared" si="86"/>
        <v>39</v>
      </c>
      <c r="C5372" s="9" t="s">
        <v>2269</v>
      </c>
      <c r="D5372" s="9" t="s">
        <v>93</v>
      </c>
      <c r="E5372" s="9" t="s">
        <v>2793</v>
      </c>
      <c r="F5372" s="9" t="s">
        <v>2794</v>
      </c>
      <c r="G5372" s="10">
        <v>5</v>
      </c>
      <c r="H5372" s="9" t="s">
        <v>94</v>
      </c>
      <c r="I5372" s="10">
        <v>133</v>
      </c>
      <c r="J5372" s="11">
        <v>0.04</v>
      </c>
      <c r="K5372" s="9" t="s">
        <v>94</v>
      </c>
      <c r="L5372" s="9" t="s">
        <v>95</v>
      </c>
    </row>
    <row r="5373" spans="1:12" x14ac:dyDescent="0.2">
      <c r="A5373" t="str">
        <f>VLOOKUP(B5373,StateFIPS!A$2:B$52,2)</f>
        <v>California</v>
      </c>
      <c r="B5373">
        <f t="shared" si="86"/>
        <v>6</v>
      </c>
      <c r="C5373" s="9" t="s">
        <v>2039</v>
      </c>
      <c r="D5373" s="9" t="s">
        <v>93</v>
      </c>
      <c r="E5373" s="9" t="s">
        <v>2793</v>
      </c>
      <c r="F5373" s="9" t="s">
        <v>2794</v>
      </c>
      <c r="G5373" s="10">
        <v>40606</v>
      </c>
      <c r="H5373" s="9" t="s">
        <v>94</v>
      </c>
      <c r="I5373" s="10">
        <v>1131947</v>
      </c>
      <c r="J5373" s="11">
        <v>0.04</v>
      </c>
      <c r="K5373" s="9" t="s">
        <v>94</v>
      </c>
      <c r="L5373" s="9" t="s">
        <v>95</v>
      </c>
    </row>
    <row r="5374" spans="1:12" x14ac:dyDescent="0.2">
      <c r="A5374" t="str">
        <f>VLOOKUP(B5374,StateFIPS!A$2:B$52,2)</f>
        <v>Oregon</v>
      </c>
      <c r="B5374">
        <f t="shared" si="86"/>
        <v>41</v>
      </c>
      <c r="C5374" s="9" t="s">
        <v>2295</v>
      </c>
      <c r="D5374" s="9" t="s">
        <v>93</v>
      </c>
      <c r="E5374" s="9" t="s">
        <v>2793</v>
      </c>
      <c r="F5374" s="9" t="s">
        <v>2794</v>
      </c>
      <c r="G5374" s="10">
        <v>26496</v>
      </c>
      <c r="H5374" s="9" t="s">
        <v>94</v>
      </c>
      <c r="I5374" s="10">
        <v>738632</v>
      </c>
      <c r="J5374" s="11">
        <v>0.04</v>
      </c>
      <c r="K5374" s="9" t="s">
        <v>94</v>
      </c>
      <c r="L5374" s="9" t="s">
        <v>95</v>
      </c>
    </row>
    <row r="5375" spans="1:12" x14ac:dyDescent="0.2">
      <c r="A5375" t="str">
        <f>VLOOKUP(B5375,StateFIPS!A$2:B$52,2)</f>
        <v>Ohio</v>
      </c>
      <c r="B5375">
        <f t="shared" si="86"/>
        <v>39</v>
      </c>
      <c r="C5375" s="9" t="s">
        <v>2179</v>
      </c>
      <c r="D5375" s="9" t="s">
        <v>93</v>
      </c>
      <c r="E5375" s="9" t="s">
        <v>2793</v>
      </c>
      <c r="F5375" s="9" t="s">
        <v>2794</v>
      </c>
      <c r="G5375" s="10">
        <v>4322</v>
      </c>
      <c r="H5375" s="9" t="s">
        <v>94</v>
      </c>
      <c r="I5375" s="10">
        <v>120474</v>
      </c>
      <c r="J5375" s="11">
        <v>0.04</v>
      </c>
      <c r="K5375" s="9" t="s">
        <v>94</v>
      </c>
      <c r="L5375" s="9" t="s">
        <v>95</v>
      </c>
    </row>
    <row r="5376" spans="1:12" x14ac:dyDescent="0.2">
      <c r="A5376" t="str">
        <f>VLOOKUP(B5376,StateFIPS!A$2:B$52,2)</f>
        <v>Ohio</v>
      </c>
      <c r="B5376">
        <f t="shared" si="86"/>
        <v>39</v>
      </c>
      <c r="C5376" s="9" t="s">
        <v>2184</v>
      </c>
      <c r="D5376" s="9" t="s">
        <v>93</v>
      </c>
      <c r="E5376" s="9" t="s">
        <v>2793</v>
      </c>
      <c r="F5376" s="9" t="s">
        <v>2794</v>
      </c>
      <c r="G5376" s="10">
        <v>1200</v>
      </c>
      <c r="H5376" s="9" t="s">
        <v>94</v>
      </c>
      <c r="I5376" s="10">
        <v>33452</v>
      </c>
      <c r="J5376" s="11">
        <v>0.04</v>
      </c>
      <c r="K5376" s="9" t="s">
        <v>94</v>
      </c>
      <c r="L5376" s="9" t="s">
        <v>95</v>
      </c>
    </row>
    <row r="5377" spans="1:12" x14ac:dyDescent="0.2">
      <c r="A5377" t="str">
        <f>VLOOKUP(B5377,StateFIPS!A$2:B$52,2)</f>
        <v>California</v>
      </c>
      <c r="B5377">
        <f t="shared" si="86"/>
        <v>6</v>
      </c>
      <c r="C5377" s="9" t="s">
        <v>2135</v>
      </c>
      <c r="D5377" s="9" t="s">
        <v>93</v>
      </c>
      <c r="E5377" s="9" t="s">
        <v>2793</v>
      </c>
      <c r="F5377" s="9" t="s">
        <v>2794</v>
      </c>
      <c r="G5377" s="10">
        <v>55514</v>
      </c>
      <c r="H5377" s="9" t="s">
        <v>94</v>
      </c>
      <c r="I5377" s="10">
        <v>1547537</v>
      </c>
      <c r="J5377" s="11">
        <v>0.04</v>
      </c>
      <c r="K5377" s="9" t="s">
        <v>94</v>
      </c>
      <c r="L5377" s="9" t="s">
        <v>95</v>
      </c>
    </row>
    <row r="5378" spans="1:12" x14ac:dyDescent="0.2">
      <c r="A5378" t="str">
        <f>VLOOKUP(B5378,StateFIPS!A$2:B$52,2)</f>
        <v>Ohio</v>
      </c>
      <c r="B5378">
        <f t="shared" si="86"/>
        <v>39</v>
      </c>
      <c r="C5378" s="9" t="s">
        <v>2213</v>
      </c>
      <c r="D5378" s="9" t="s">
        <v>93</v>
      </c>
      <c r="E5378" s="9" t="s">
        <v>2793</v>
      </c>
      <c r="F5378" s="9" t="s">
        <v>2794</v>
      </c>
      <c r="G5378" s="10">
        <v>31</v>
      </c>
      <c r="H5378" s="9" t="s">
        <v>94</v>
      </c>
      <c r="I5378" s="10">
        <v>865</v>
      </c>
      <c r="J5378" s="11">
        <v>0.04</v>
      </c>
      <c r="K5378" s="9" t="s">
        <v>94</v>
      </c>
      <c r="L5378" s="9" t="s">
        <v>95</v>
      </c>
    </row>
    <row r="5379" spans="1:12" x14ac:dyDescent="0.2">
      <c r="A5379" t="str">
        <f>VLOOKUP(B5379,StateFIPS!A$2:B$52,2)</f>
        <v>Oregon</v>
      </c>
      <c r="B5379">
        <f t="shared" ref="B5379:B5442" si="87">VALUE(LEFT(C5379,2))</f>
        <v>41</v>
      </c>
      <c r="C5379" s="9" t="s">
        <v>2409</v>
      </c>
      <c r="D5379" s="9" t="s">
        <v>93</v>
      </c>
      <c r="E5379" s="9" t="s">
        <v>2793</v>
      </c>
      <c r="F5379" s="9" t="s">
        <v>2794</v>
      </c>
      <c r="G5379" s="10">
        <v>55</v>
      </c>
      <c r="H5379" s="9" t="s">
        <v>94</v>
      </c>
      <c r="I5379" s="10">
        <v>1544</v>
      </c>
      <c r="J5379" s="11">
        <v>0.04</v>
      </c>
      <c r="K5379" s="9" t="s">
        <v>94</v>
      </c>
      <c r="L5379" s="9" t="s">
        <v>95</v>
      </c>
    </row>
    <row r="5380" spans="1:12" x14ac:dyDescent="0.2">
      <c r="A5380" t="str">
        <f>VLOOKUP(B5380,StateFIPS!A$2:B$52,2)</f>
        <v>California</v>
      </c>
      <c r="B5380">
        <f t="shared" si="87"/>
        <v>6</v>
      </c>
      <c r="C5380" s="9" t="s">
        <v>2119</v>
      </c>
      <c r="D5380" s="9" t="s">
        <v>93</v>
      </c>
      <c r="E5380" s="9" t="s">
        <v>2793</v>
      </c>
      <c r="F5380" s="9" t="s">
        <v>2794</v>
      </c>
      <c r="G5380" s="10">
        <v>9011</v>
      </c>
      <c r="H5380" s="9" t="s">
        <v>94</v>
      </c>
      <c r="I5380" s="10">
        <v>251185</v>
      </c>
      <c r="J5380" s="11">
        <v>0.04</v>
      </c>
      <c r="K5380" s="9" t="s">
        <v>94</v>
      </c>
      <c r="L5380" s="9" t="s">
        <v>95</v>
      </c>
    </row>
    <row r="5381" spans="1:12" x14ac:dyDescent="0.2">
      <c r="A5381" t="str">
        <f>VLOOKUP(B5381,StateFIPS!A$2:B$52,2)</f>
        <v>Ohio</v>
      </c>
      <c r="B5381">
        <f t="shared" si="87"/>
        <v>39</v>
      </c>
      <c r="C5381" s="9" t="s">
        <v>1431</v>
      </c>
      <c r="D5381" s="9" t="s">
        <v>93</v>
      </c>
      <c r="E5381" s="9" t="s">
        <v>2793</v>
      </c>
      <c r="F5381" s="9" t="s">
        <v>2794</v>
      </c>
      <c r="G5381" s="10">
        <v>1200</v>
      </c>
      <c r="H5381" s="9" t="s">
        <v>94</v>
      </c>
      <c r="I5381" s="10">
        <v>33452</v>
      </c>
      <c r="J5381" s="11">
        <v>0.04</v>
      </c>
      <c r="K5381" s="9" t="s">
        <v>94</v>
      </c>
      <c r="L5381" s="9" t="s">
        <v>95</v>
      </c>
    </row>
    <row r="5382" spans="1:12" x14ac:dyDescent="0.2">
      <c r="A5382" t="str">
        <f>VLOOKUP(B5382,StateFIPS!A$2:B$52,2)</f>
        <v>California</v>
      </c>
      <c r="B5382">
        <f t="shared" si="87"/>
        <v>6</v>
      </c>
      <c r="C5382" s="9" t="s">
        <v>2083</v>
      </c>
      <c r="D5382" s="9" t="s">
        <v>93</v>
      </c>
      <c r="E5382" s="9" t="s">
        <v>2793</v>
      </c>
      <c r="F5382" s="9" t="s">
        <v>2794</v>
      </c>
      <c r="G5382" s="10">
        <v>271389</v>
      </c>
      <c r="H5382" s="9" t="s">
        <v>94</v>
      </c>
      <c r="I5382" s="10">
        <v>7565415</v>
      </c>
      <c r="J5382" s="11">
        <v>0.04</v>
      </c>
      <c r="K5382" s="9" t="s">
        <v>94</v>
      </c>
      <c r="L5382" s="9" t="s">
        <v>95</v>
      </c>
    </row>
    <row r="5383" spans="1:12" x14ac:dyDescent="0.2">
      <c r="A5383" t="str">
        <f>VLOOKUP(B5383,StateFIPS!A$2:B$52,2)</f>
        <v>Ohio</v>
      </c>
      <c r="B5383">
        <f t="shared" si="87"/>
        <v>39</v>
      </c>
      <c r="C5383" s="9" t="s">
        <v>1432</v>
      </c>
      <c r="D5383" s="9" t="s">
        <v>93</v>
      </c>
      <c r="E5383" s="9" t="s">
        <v>2793</v>
      </c>
      <c r="F5383" s="9" t="s">
        <v>2794</v>
      </c>
      <c r="G5383" s="10">
        <v>1200</v>
      </c>
      <c r="H5383" s="9" t="s">
        <v>94</v>
      </c>
      <c r="I5383" s="10">
        <v>33452</v>
      </c>
      <c r="J5383" s="11">
        <v>0.04</v>
      </c>
      <c r="K5383" s="9" t="s">
        <v>94</v>
      </c>
      <c r="L5383" s="9" t="s">
        <v>95</v>
      </c>
    </row>
    <row r="5384" spans="1:12" x14ac:dyDescent="0.2">
      <c r="A5384" t="str">
        <f>VLOOKUP(B5384,StateFIPS!A$2:B$52,2)</f>
        <v>California</v>
      </c>
      <c r="B5384">
        <f t="shared" si="87"/>
        <v>6</v>
      </c>
      <c r="C5384" s="9" t="s">
        <v>2124</v>
      </c>
      <c r="D5384" s="9" t="s">
        <v>93</v>
      </c>
      <c r="E5384" s="9" t="s">
        <v>2793</v>
      </c>
      <c r="F5384" s="9" t="s">
        <v>2794</v>
      </c>
      <c r="G5384" s="10">
        <v>21355</v>
      </c>
      <c r="H5384" s="9" t="s">
        <v>94</v>
      </c>
      <c r="I5384" s="10">
        <v>595304</v>
      </c>
      <c r="J5384" s="11">
        <v>0.04</v>
      </c>
      <c r="K5384" s="9" t="s">
        <v>94</v>
      </c>
      <c r="L5384" s="9" t="s">
        <v>95</v>
      </c>
    </row>
    <row r="5385" spans="1:12" x14ac:dyDescent="0.2">
      <c r="A5385" t="str">
        <f>VLOOKUP(B5385,StateFIPS!A$2:B$52,2)</f>
        <v>Ohio</v>
      </c>
      <c r="B5385">
        <f t="shared" si="87"/>
        <v>39</v>
      </c>
      <c r="C5385" s="9" t="s">
        <v>2171</v>
      </c>
      <c r="D5385" s="9" t="s">
        <v>93</v>
      </c>
      <c r="E5385" s="9" t="s">
        <v>2793</v>
      </c>
      <c r="F5385" s="9" t="s">
        <v>2794</v>
      </c>
      <c r="G5385" s="10">
        <v>1200</v>
      </c>
      <c r="H5385" s="9" t="s">
        <v>94</v>
      </c>
      <c r="I5385" s="10">
        <v>33452</v>
      </c>
      <c r="J5385" s="11">
        <v>0.04</v>
      </c>
      <c r="K5385" s="9" t="s">
        <v>94</v>
      </c>
      <c r="L5385" s="9" t="s">
        <v>95</v>
      </c>
    </row>
    <row r="5386" spans="1:12" x14ac:dyDescent="0.2">
      <c r="A5386" t="str">
        <f>VLOOKUP(B5386,StateFIPS!A$2:B$52,2)</f>
        <v>California</v>
      </c>
      <c r="B5386">
        <f t="shared" si="87"/>
        <v>6</v>
      </c>
      <c r="C5386" s="9" t="s">
        <v>2122</v>
      </c>
      <c r="D5386" s="9" t="s">
        <v>93</v>
      </c>
      <c r="E5386" s="9" t="s">
        <v>2793</v>
      </c>
      <c r="F5386" s="9" t="s">
        <v>2794</v>
      </c>
      <c r="G5386" s="10">
        <v>21355</v>
      </c>
      <c r="H5386" s="9" t="s">
        <v>94</v>
      </c>
      <c r="I5386" s="10">
        <v>595304</v>
      </c>
      <c r="J5386" s="11">
        <v>0.04</v>
      </c>
      <c r="K5386" s="9" t="s">
        <v>94</v>
      </c>
      <c r="L5386" s="9" t="s">
        <v>95</v>
      </c>
    </row>
    <row r="5387" spans="1:12" x14ac:dyDescent="0.2">
      <c r="A5387" t="str">
        <f>VLOOKUP(B5387,StateFIPS!A$2:B$52,2)</f>
        <v>Oregon</v>
      </c>
      <c r="B5387">
        <f t="shared" si="87"/>
        <v>41</v>
      </c>
      <c r="C5387" s="9" t="s">
        <v>2443</v>
      </c>
      <c r="D5387" s="9" t="s">
        <v>93</v>
      </c>
      <c r="E5387" s="9" t="s">
        <v>2793</v>
      </c>
      <c r="F5387" s="9" t="s">
        <v>2794</v>
      </c>
      <c r="G5387" s="10">
        <v>186221</v>
      </c>
      <c r="H5387" s="9" t="s">
        <v>94</v>
      </c>
      <c r="I5387" s="10">
        <v>5191215</v>
      </c>
      <c r="J5387" s="11">
        <v>0.04</v>
      </c>
      <c r="K5387" s="9" t="s">
        <v>94</v>
      </c>
      <c r="L5387" s="9" t="s">
        <v>95</v>
      </c>
    </row>
    <row r="5388" spans="1:12" x14ac:dyDescent="0.2">
      <c r="A5388" t="str">
        <f>VLOOKUP(B5388,StateFIPS!A$2:B$52,2)</f>
        <v>Ohio</v>
      </c>
      <c r="B5388">
        <f t="shared" si="87"/>
        <v>39</v>
      </c>
      <c r="C5388" s="9" t="s">
        <v>2258</v>
      </c>
      <c r="D5388" s="9" t="s">
        <v>93</v>
      </c>
      <c r="E5388" s="9" t="s">
        <v>2793</v>
      </c>
      <c r="F5388" s="9" t="s">
        <v>2794</v>
      </c>
      <c r="G5388" s="10">
        <v>1200</v>
      </c>
      <c r="H5388" s="9" t="s">
        <v>94</v>
      </c>
      <c r="I5388" s="10">
        <v>33452</v>
      </c>
      <c r="J5388" s="11">
        <v>0.04</v>
      </c>
      <c r="K5388" s="9" t="s">
        <v>94</v>
      </c>
      <c r="L5388" s="9" t="s">
        <v>95</v>
      </c>
    </row>
    <row r="5389" spans="1:12" x14ac:dyDescent="0.2">
      <c r="A5389" t="str">
        <f>VLOOKUP(B5389,StateFIPS!A$2:B$52,2)</f>
        <v>Ohio</v>
      </c>
      <c r="B5389">
        <f t="shared" si="87"/>
        <v>39</v>
      </c>
      <c r="C5389" s="9" t="s">
        <v>2001</v>
      </c>
      <c r="D5389" s="9" t="s">
        <v>93</v>
      </c>
      <c r="E5389" s="9" t="s">
        <v>2793</v>
      </c>
      <c r="F5389" s="9" t="s">
        <v>2794</v>
      </c>
      <c r="G5389" s="10">
        <v>1200</v>
      </c>
      <c r="H5389" s="9" t="s">
        <v>94</v>
      </c>
      <c r="I5389" s="10">
        <v>33452</v>
      </c>
      <c r="J5389" s="11">
        <v>0.04</v>
      </c>
      <c r="K5389" s="9" t="s">
        <v>94</v>
      </c>
      <c r="L5389" s="9" t="s">
        <v>95</v>
      </c>
    </row>
    <row r="5390" spans="1:12" x14ac:dyDescent="0.2">
      <c r="A5390" t="str">
        <f>VLOOKUP(B5390,StateFIPS!A$2:B$52,2)</f>
        <v>California</v>
      </c>
      <c r="B5390">
        <f t="shared" si="87"/>
        <v>6</v>
      </c>
      <c r="C5390" s="9" t="s">
        <v>2120</v>
      </c>
      <c r="D5390" s="9" t="s">
        <v>93</v>
      </c>
      <c r="E5390" s="9" t="s">
        <v>2793</v>
      </c>
      <c r="F5390" s="9" t="s">
        <v>2794</v>
      </c>
      <c r="G5390" s="10">
        <v>21355</v>
      </c>
      <c r="H5390" s="9" t="s">
        <v>94</v>
      </c>
      <c r="I5390" s="10">
        <v>595304</v>
      </c>
      <c r="J5390" s="11">
        <v>0.04</v>
      </c>
      <c r="K5390" s="9" t="s">
        <v>94</v>
      </c>
      <c r="L5390" s="9" t="s">
        <v>95</v>
      </c>
    </row>
    <row r="5391" spans="1:12" x14ac:dyDescent="0.2">
      <c r="A5391" t="str">
        <f>VLOOKUP(B5391,StateFIPS!A$2:B$52,2)</f>
        <v>Ohio</v>
      </c>
      <c r="B5391">
        <f t="shared" si="87"/>
        <v>39</v>
      </c>
      <c r="C5391" s="9" t="s">
        <v>2010</v>
      </c>
      <c r="D5391" s="9" t="s">
        <v>93</v>
      </c>
      <c r="E5391" s="9" t="s">
        <v>2793</v>
      </c>
      <c r="F5391" s="9" t="s">
        <v>2794</v>
      </c>
      <c r="G5391" s="10">
        <v>56245</v>
      </c>
      <c r="H5391" s="9" t="s">
        <v>94</v>
      </c>
      <c r="I5391" s="10">
        <v>1567931</v>
      </c>
      <c r="J5391" s="11">
        <v>0.04</v>
      </c>
      <c r="K5391" s="9" t="s">
        <v>94</v>
      </c>
      <c r="L5391" s="9" t="s">
        <v>95</v>
      </c>
    </row>
    <row r="5392" spans="1:12" x14ac:dyDescent="0.2">
      <c r="A5392" t="str">
        <f>VLOOKUP(B5392,StateFIPS!A$2:B$52,2)</f>
        <v>Ohio</v>
      </c>
      <c r="B5392">
        <f t="shared" si="87"/>
        <v>39</v>
      </c>
      <c r="C5392" s="9" t="s">
        <v>1433</v>
      </c>
      <c r="D5392" s="9" t="s">
        <v>93</v>
      </c>
      <c r="E5392" s="9" t="s">
        <v>2793</v>
      </c>
      <c r="F5392" s="9" t="s">
        <v>2794</v>
      </c>
      <c r="G5392" s="10">
        <v>1200</v>
      </c>
      <c r="H5392" s="9" t="s">
        <v>94</v>
      </c>
      <c r="I5392" s="10">
        <v>33452</v>
      </c>
      <c r="J5392" s="11">
        <v>0.04</v>
      </c>
      <c r="K5392" s="9" t="s">
        <v>94</v>
      </c>
      <c r="L5392" s="9" t="s">
        <v>95</v>
      </c>
    </row>
    <row r="5393" spans="1:12" x14ac:dyDescent="0.2">
      <c r="A5393" t="str">
        <f>VLOOKUP(B5393,StateFIPS!A$2:B$52,2)</f>
        <v>Ohio</v>
      </c>
      <c r="B5393">
        <f t="shared" si="87"/>
        <v>39</v>
      </c>
      <c r="C5393" s="9" t="s">
        <v>1945</v>
      </c>
      <c r="D5393" s="9" t="s">
        <v>93</v>
      </c>
      <c r="E5393" s="9" t="s">
        <v>2793</v>
      </c>
      <c r="F5393" s="9" t="s">
        <v>2794</v>
      </c>
      <c r="G5393" s="10">
        <v>48541</v>
      </c>
      <c r="H5393" s="9" t="s">
        <v>94</v>
      </c>
      <c r="I5393" s="10">
        <v>1353170</v>
      </c>
      <c r="J5393" s="11">
        <v>0.04</v>
      </c>
      <c r="K5393" s="9" t="s">
        <v>94</v>
      </c>
      <c r="L5393" s="9" t="s">
        <v>95</v>
      </c>
    </row>
    <row r="5394" spans="1:12" x14ac:dyDescent="0.2">
      <c r="A5394" t="str">
        <f>VLOOKUP(B5394,StateFIPS!A$2:B$52,2)</f>
        <v>California</v>
      </c>
      <c r="B5394">
        <f t="shared" si="87"/>
        <v>6</v>
      </c>
      <c r="C5394" s="9" t="s">
        <v>2040</v>
      </c>
      <c r="D5394" s="9" t="s">
        <v>93</v>
      </c>
      <c r="E5394" s="9" t="s">
        <v>2793</v>
      </c>
      <c r="F5394" s="9" t="s">
        <v>2794</v>
      </c>
      <c r="G5394" s="10">
        <v>11148</v>
      </c>
      <c r="H5394" s="9" t="s">
        <v>94</v>
      </c>
      <c r="I5394" s="10">
        <v>310783</v>
      </c>
      <c r="J5394" s="11">
        <v>0.04</v>
      </c>
      <c r="K5394" s="9" t="s">
        <v>94</v>
      </c>
      <c r="L5394" s="9" t="s">
        <v>95</v>
      </c>
    </row>
    <row r="5395" spans="1:12" x14ac:dyDescent="0.2">
      <c r="A5395" t="str">
        <f>VLOOKUP(B5395,StateFIPS!A$2:B$52,2)</f>
        <v>Oregon</v>
      </c>
      <c r="B5395">
        <f t="shared" si="87"/>
        <v>41</v>
      </c>
      <c r="C5395" s="9" t="s">
        <v>1306</v>
      </c>
      <c r="D5395" s="9" t="s">
        <v>93</v>
      </c>
      <c r="E5395" s="9" t="s">
        <v>2793</v>
      </c>
      <c r="F5395" s="9" t="s">
        <v>2794</v>
      </c>
      <c r="G5395" s="10">
        <v>26</v>
      </c>
      <c r="H5395" s="9" t="s">
        <v>94</v>
      </c>
      <c r="I5395" s="10">
        <v>739</v>
      </c>
      <c r="J5395" s="11">
        <v>0.04</v>
      </c>
      <c r="K5395" s="9" t="s">
        <v>94</v>
      </c>
      <c r="L5395" s="9" t="s">
        <v>95</v>
      </c>
    </row>
    <row r="5396" spans="1:12" x14ac:dyDescent="0.2">
      <c r="A5396" t="str">
        <f>VLOOKUP(B5396,StateFIPS!A$2:B$52,2)</f>
        <v>Ohio</v>
      </c>
      <c r="B5396">
        <f t="shared" si="87"/>
        <v>39</v>
      </c>
      <c r="C5396" s="9" t="s">
        <v>1430</v>
      </c>
      <c r="D5396" s="9" t="s">
        <v>93</v>
      </c>
      <c r="E5396" s="9" t="s">
        <v>2793</v>
      </c>
      <c r="F5396" s="9" t="s">
        <v>2794</v>
      </c>
      <c r="G5396" s="10">
        <v>1200</v>
      </c>
      <c r="H5396" s="9" t="s">
        <v>94</v>
      </c>
      <c r="I5396" s="10">
        <v>33452</v>
      </c>
      <c r="J5396" s="11">
        <v>0.04</v>
      </c>
      <c r="K5396" s="9" t="s">
        <v>94</v>
      </c>
      <c r="L5396" s="9" t="s">
        <v>95</v>
      </c>
    </row>
    <row r="5397" spans="1:12" x14ac:dyDescent="0.2">
      <c r="A5397" t="str">
        <f>VLOOKUP(B5397,StateFIPS!A$2:B$52,2)</f>
        <v>Ohio</v>
      </c>
      <c r="B5397">
        <f t="shared" si="87"/>
        <v>39</v>
      </c>
      <c r="C5397" s="9" t="s">
        <v>1469</v>
      </c>
      <c r="D5397" s="9" t="s">
        <v>93</v>
      </c>
      <c r="E5397" s="9" t="s">
        <v>2793</v>
      </c>
      <c r="F5397" s="9" t="s">
        <v>2794</v>
      </c>
      <c r="G5397" s="10">
        <v>1200</v>
      </c>
      <c r="H5397" s="9" t="s">
        <v>94</v>
      </c>
      <c r="I5397" s="10">
        <v>33452</v>
      </c>
      <c r="J5397" s="11">
        <v>0.04</v>
      </c>
      <c r="K5397" s="9" t="s">
        <v>94</v>
      </c>
      <c r="L5397" s="9" t="s">
        <v>95</v>
      </c>
    </row>
    <row r="5398" spans="1:12" x14ac:dyDescent="0.2">
      <c r="A5398" t="str">
        <f>VLOOKUP(B5398,StateFIPS!A$2:B$52,2)</f>
        <v>Delaware</v>
      </c>
      <c r="B5398">
        <f t="shared" si="87"/>
        <v>10</v>
      </c>
      <c r="C5398" s="9" t="s">
        <v>1973</v>
      </c>
      <c r="D5398" s="9" t="s">
        <v>93</v>
      </c>
      <c r="E5398" s="9" t="s">
        <v>2793</v>
      </c>
      <c r="F5398" s="9" t="s">
        <v>2794</v>
      </c>
      <c r="G5398" s="10">
        <v>174270</v>
      </c>
      <c r="H5398" s="9" t="s">
        <v>94</v>
      </c>
      <c r="I5398" s="10">
        <v>4858077</v>
      </c>
      <c r="J5398" s="11">
        <v>0.04</v>
      </c>
      <c r="K5398" s="9" t="s">
        <v>94</v>
      </c>
      <c r="L5398" s="9" t="s">
        <v>95</v>
      </c>
    </row>
    <row r="5399" spans="1:12" x14ac:dyDescent="0.2">
      <c r="A5399" t="str">
        <f>VLOOKUP(B5399,StateFIPS!A$2:B$52,2)</f>
        <v>Oregon</v>
      </c>
      <c r="B5399">
        <f t="shared" si="87"/>
        <v>41</v>
      </c>
      <c r="C5399" s="9" t="s">
        <v>1305</v>
      </c>
      <c r="D5399" s="9" t="s">
        <v>93</v>
      </c>
      <c r="E5399" s="9" t="s">
        <v>2793</v>
      </c>
      <c r="F5399" s="9" t="s">
        <v>2794</v>
      </c>
      <c r="G5399" s="10">
        <v>22</v>
      </c>
      <c r="H5399" s="9" t="s">
        <v>94</v>
      </c>
      <c r="I5399" s="10">
        <v>613</v>
      </c>
      <c r="J5399" s="11">
        <v>0.04</v>
      </c>
      <c r="K5399" s="9" t="s">
        <v>94</v>
      </c>
      <c r="L5399" s="9" t="s">
        <v>95</v>
      </c>
    </row>
    <row r="5400" spans="1:12" x14ac:dyDescent="0.2">
      <c r="A5400" t="str">
        <f>VLOOKUP(B5400,StateFIPS!A$2:B$52,2)</f>
        <v>California</v>
      </c>
      <c r="B5400">
        <f t="shared" si="87"/>
        <v>6</v>
      </c>
      <c r="C5400" s="9" t="s">
        <v>2081</v>
      </c>
      <c r="D5400" s="9" t="s">
        <v>93</v>
      </c>
      <c r="E5400" s="9" t="s">
        <v>2793</v>
      </c>
      <c r="F5400" s="9" t="s">
        <v>2794</v>
      </c>
      <c r="G5400" s="10">
        <v>21355</v>
      </c>
      <c r="H5400" s="9" t="s">
        <v>94</v>
      </c>
      <c r="I5400" s="10">
        <v>595304</v>
      </c>
      <c r="J5400" s="11">
        <v>0.04</v>
      </c>
      <c r="K5400" s="9" t="s">
        <v>94</v>
      </c>
      <c r="L5400" s="9" t="s">
        <v>95</v>
      </c>
    </row>
    <row r="5401" spans="1:12" x14ac:dyDescent="0.2">
      <c r="A5401" t="str">
        <f>VLOOKUP(B5401,StateFIPS!A$2:B$52,2)</f>
        <v>Ohio</v>
      </c>
      <c r="B5401">
        <f t="shared" si="87"/>
        <v>39</v>
      </c>
      <c r="C5401" s="9" t="s">
        <v>1926</v>
      </c>
      <c r="D5401" s="9" t="s">
        <v>93</v>
      </c>
      <c r="E5401" s="9" t="s">
        <v>2793</v>
      </c>
      <c r="F5401" s="9" t="s">
        <v>2794</v>
      </c>
      <c r="G5401" s="10">
        <v>1200</v>
      </c>
      <c r="H5401" s="9" t="s">
        <v>94</v>
      </c>
      <c r="I5401" s="10">
        <v>33452</v>
      </c>
      <c r="J5401" s="11">
        <v>0.04</v>
      </c>
      <c r="K5401" s="9" t="s">
        <v>94</v>
      </c>
      <c r="L5401" s="9" t="s">
        <v>95</v>
      </c>
    </row>
    <row r="5402" spans="1:12" x14ac:dyDescent="0.2">
      <c r="A5402" t="str">
        <f>VLOOKUP(B5402,StateFIPS!A$2:B$52,2)</f>
        <v>Ohio</v>
      </c>
      <c r="B5402">
        <f t="shared" si="87"/>
        <v>39</v>
      </c>
      <c r="C5402" s="9" t="s">
        <v>1912</v>
      </c>
      <c r="D5402" s="9" t="s">
        <v>93</v>
      </c>
      <c r="E5402" s="9" t="s">
        <v>2793</v>
      </c>
      <c r="F5402" s="9" t="s">
        <v>2794</v>
      </c>
      <c r="G5402" s="10">
        <v>1200</v>
      </c>
      <c r="H5402" s="9" t="s">
        <v>94</v>
      </c>
      <c r="I5402" s="10">
        <v>33452</v>
      </c>
      <c r="J5402" s="11">
        <v>0.04</v>
      </c>
      <c r="K5402" s="9" t="s">
        <v>94</v>
      </c>
      <c r="L5402" s="9" t="s">
        <v>95</v>
      </c>
    </row>
    <row r="5403" spans="1:12" x14ac:dyDescent="0.2">
      <c r="A5403" t="str">
        <f>VLOOKUP(B5403,StateFIPS!A$2:B$52,2)</f>
        <v>California</v>
      </c>
      <c r="B5403">
        <f t="shared" si="87"/>
        <v>6</v>
      </c>
      <c r="C5403" s="9" t="s">
        <v>2088</v>
      </c>
      <c r="D5403" s="9" t="s">
        <v>93</v>
      </c>
      <c r="E5403" s="9" t="s">
        <v>2793</v>
      </c>
      <c r="F5403" s="9" t="s">
        <v>2794</v>
      </c>
      <c r="G5403" s="10">
        <v>21355</v>
      </c>
      <c r="H5403" s="9" t="s">
        <v>94</v>
      </c>
      <c r="I5403" s="10">
        <v>595304</v>
      </c>
      <c r="J5403" s="11">
        <v>0.04</v>
      </c>
      <c r="K5403" s="9" t="s">
        <v>94</v>
      </c>
      <c r="L5403" s="9" t="s">
        <v>95</v>
      </c>
    </row>
    <row r="5404" spans="1:12" x14ac:dyDescent="0.2">
      <c r="A5404" t="str">
        <f>VLOOKUP(B5404,StateFIPS!A$2:B$52,2)</f>
        <v>Ohio</v>
      </c>
      <c r="B5404">
        <f t="shared" si="87"/>
        <v>39</v>
      </c>
      <c r="C5404" s="9" t="s">
        <v>1864</v>
      </c>
      <c r="D5404" s="9" t="s">
        <v>93</v>
      </c>
      <c r="E5404" s="9" t="s">
        <v>2793</v>
      </c>
      <c r="F5404" s="9" t="s">
        <v>2794</v>
      </c>
      <c r="G5404" s="10">
        <v>1200</v>
      </c>
      <c r="H5404" s="9" t="s">
        <v>94</v>
      </c>
      <c r="I5404" s="10">
        <v>33452</v>
      </c>
      <c r="J5404" s="11">
        <v>0.04</v>
      </c>
      <c r="K5404" s="9" t="s">
        <v>94</v>
      </c>
      <c r="L5404" s="9" t="s">
        <v>95</v>
      </c>
    </row>
    <row r="5405" spans="1:12" x14ac:dyDescent="0.2">
      <c r="A5405" t="str">
        <f>VLOOKUP(B5405,StateFIPS!A$2:B$52,2)</f>
        <v>Oregon</v>
      </c>
      <c r="B5405">
        <f t="shared" si="87"/>
        <v>41</v>
      </c>
      <c r="C5405" s="9" t="s">
        <v>1304</v>
      </c>
      <c r="D5405" s="9" t="s">
        <v>93</v>
      </c>
      <c r="E5405" s="9" t="s">
        <v>2793</v>
      </c>
      <c r="F5405" s="9" t="s">
        <v>2794</v>
      </c>
      <c r="G5405" s="10">
        <v>51</v>
      </c>
      <c r="H5405" s="9" t="s">
        <v>94</v>
      </c>
      <c r="I5405" s="10">
        <v>1426</v>
      </c>
      <c r="J5405" s="11">
        <v>0.04</v>
      </c>
      <c r="K5405" s="9" t="s">
        <v>94</v>
      </c>
      <c r="L5405" s="9" t="s">
        <v>95</v>
      </c>
    </row>
    <row r="5406" spans="1:12" x14ac:dyDescent="0.2">
      <c r="A5406" t="str">
        <f>VLOOKUP(B5406,StateFIPS!A$2:B$52,2)</f>
        <v>Ohio</v>
      </c>
      <c r="B5406">
        <f t="shared" si="87"/>
        <v>39</v>
      </c>
      <c r="C5406" s="9" t="s">
        <v>1856</v>
      </c>
      <c r="D5406" s="9" t="s">
        <v>93</v>
      </c>
      <c r="E5406" s="9" t="s">
        <v>2793</v>
      </c>
      <c r="F5406" s="9" t="s">
        <v>2794</v>
      </c>
      <c r="G5406" s="10">
        <v>12574</v>
      </c>
      <c r="H5406" s="9" t="s">
        <v>94</v>
      </c>
      <c r="I5406" s="10">
        <v>350529</v>
      </c>
      <c r="J5406" s="11">
        <v>0.04</v>
      </c>
      <c r="K5406" s="9" t="s">
        <v>94</v>
      </c>
      <c r="L5406" s="9" t="s">
        <v>95</v>
      </c>
    </row>
    <row r="5407" spans="1:12" x14ac:dyDescent="0.2">
      <c r="A5407" t="str">
        <f>VLOOKUP(B5407,StateFIPS!A$2:B$52,2)</f>
        <v>Oregon</v>
      </c>
      <c r="B5407">
        <f t="shared" si="87"/>
        <v>41</v>
      </c>
      <c r="C5407" s="9" t="s">
        <v>2626</v>
      </c>
      <c r="D5407" s="9" t="s">
        <v>93</v>
      </c>
      <c r="E5407" s="9" t="s">
        <v>2793</v>
      </c>
      <c r="F5407" s="9" t="s">
        <v>2794</v>
      </c>
      <c r="G5407" s="10">
        <v>26496</v>
      </c>
      <c r="H5407" s="9" t="s">
        <v>94</v>
      </c>
      <c r="I5407" s="10">
        <v>738632</v>
      </c>
      <c r="J5407" s="11">
        <v>0.04</v>
      </c>
      <c r="K5407" s="9" t="s">
        <v>94</v>
      </c>
      <c r="L5407" s="9" t="s">
        <v>95</v>
      </c>
    </row>
    <row r="5408" spans="1:12" x14ac:dyDescent="0.2">
      <c r="A5408" t="str">
        <f>VLOOKUP(B5408,StateFIPS!A$2:B$52,2)</f>
        <v>Ohio</v>
      </c>
      <c r="B5408">
        <f t="shared" si="87"/>
        <v>39</v>
      </c>
      <c r="C5408" s="9" t="s">
        <v>1554</v>
      </c>
      <c r="D5408" s="9" t="s">
        <v>93</v>
      </c>
      <c r="E5408" s="9" t="s">
        <v>2793</v>
      </c>
      <c r="F5408" s="9" t="s">
        <v>2794</v>
      </c>
      <c r="G5408" s="10">
        <v>1200</v>
      </c>
      <c r="H5408" s="9" t="s">
        <v>94</v>
      </c>
      <c r="I5408" s="10">
        <v>33452</v>
      </c>
      <c r="J5408" s="11">
        <v>0.04</v>
      </c>
      <c r="K5408" s="9" t="s">
        <v>94</v>
      </c>
      <c r="L5408" s="9" t="s">
        <v>95</v>
      </c>
    </row>
    <row r="5409" spans="1:12" x14ac:dyDescent="0.2">
      <c r="A5409" t="str">
        <f>VLOOKUP(B5409,StateFIPS!A$2:B$52,2)</f>
        <v>California</v>
      </c>
      <c r="B5409">
        <f t="shared" si="87"/>
        <v>6</v>
      </c>
      <c r="C5409" s="9" t="s">
        <v>2142</v>
      </c>
      <c r="D5409" s="9" t="s">
        <v>93</v>
      </c>
      <c r="E5409" s="9" t="s">
        <v>2793</v>
      </c>
      <c r="F5409" s="9" t="s">
        <v>2794</v>
      </c>
      <c r="G5409" s="10">
        <v>0.41</v>
      </c>
      <c r="H5409" s="9" t="s">
        <v>94</v>
      </c>
      <c r="I5409" s="10">
        <v>12</v>
      </c>
      <c r="J5409" s="11">
        <v>0.04</v>
      </c>
      <c r="K5409" s="9" t="s">
        <v>94</v>
      </c>
      <c r="L5409" s="9" t="s">
        <v>95</v>
      </c>
    </row>
    <row r="5410" spans="1:12" x14ac:dyDescent="0.2">
      <c r="A5410" t="str">
        <f>VLOOKUP(B5410,StateFIPS!A$2:B$52,2)</f>
        <v>Ohio</v>
      </c>
      <c r="B5410">
        <f t="shared" si="87"/>
        <v>39</v>
      </c>
      <c r="C5410" s="9" t="s">
        <v>1546</v>
      </c>
      <c r="D5410" s="9" t="s">
        <v>93</v>
      </c>
      <c r="E5410" s="9" t="s">
        <v>2793</v>
      </c>
      <c r="F5410" s="9" t="s">
        <v>2794</v>
      </c>
      <c r="G5410" s="10">
        <v>1200</v>
      </c>
      <c r="H5410" s="9" t="s">
        <v>94</v>
      </c>
      <c r="I5410" s="10">
        <v>33452</v>
      </c>
      <c r="J5410" s="11">
        <v>0.04</v>
      </c>
      <c r="K5410" s="9" t="s">
        <v>94</v>
      </c>
      <c r="L5410" s="9" t="s">
        <v>95</v>
      </c>
    </row>
    <row r="5411" spans="1:12" x14ac:dyDescent="0.2">
      <c r="A5411" t="str">
        <f>VLOOKUP(B5411,StateFIPS!A$2:B$52,2)</f>
        <v>Oregon</v>
      </c>
      <c r="B5411">
        <f t="shared" si="87"/>
        <v>41</v>
      </c>
      <c r="C5411" s="9" t="s">
        <v>1301</v>
      </c>
      <c r="D5411" s="9" t="s">
        <v>93</v>
      </c>
      <c r="E5411" s="9" t="s">
        <v>2793</v>
      </c>
      <c r="F5411" s="9" t="s">
        <v>2794</v>
      </c>
      <c r="G5411" s="10">
        <v>11</v>
      </c>
      <c r="H5411" s="9" t="s">
        <v>94</v>
      </c>
      <c r="I5411" s="10">
        <v>303</v>
      </c>
      <c r="J5411" s="11">
        <v>0.04</v>
      </c>
      <c r="K5411" s="9" t="s">
        <v>94</v>
      </c>
      <c r="L5411" s="9" t="s">
        <v>95</v>
      </c>
    </row>
    <row r="5412" spans="1:12" x14ac:dyDescent="0.2">
      <c r="A5412" t="str">
        <f>VLOOKUP(B5412,StateFIPS!A$2:B$52,2)</f>
        <v>Ohio</v>
      </c>
      <c r="B5412">
        <f t="shared" si="87"/>
        <v>39</v>
      </c>
      <c r="C5412" s="9" t="s">
        <v>1668</v>
      </c>
      <c r="D5412" s="9" t="s">
        <v>93</v>
      </c>
      <c r="E5412" s="9" t="s">
        <v>2793</v>
      </c>
      <c r="F5412" s="9" t="s">
        <v>2794</v>
      </c>
      <c r="G5412" s="10">
        <v>1200</v>
      </c>
      <c r="H5412" s="9" t="s">
        <v>94</v>
      </c>
      <c r="I5412" s="10">
        <v>33452</v>
      </c>
      <c r="J5412" s="11">
        <v>0.04</v>
      </c>
      <c r="K5412" s="9" t="s">
        <v>94</v>
      </c>
      <c r="L5412" s="9" t="s">
        <v>95</v>
      </c>
    </row>
    <row r="5413" spans="1:12" x14ac:dyDescent="0.2">
      <c r="A5413" t="str">
        <f>VLOOKUP(B5413,StateFIPS!A$2:B$52,2)</f>
        <v>Ohio</v>
      </c>
      <c r="B5413">
        <f t="shared" si="87"/>
        <v>39</v>
      </c>
      <c r="C5413" s="9" t="s">
        <v>1965</v>
      </c>
      <c r="D5413" s="9" t="s">
        <v>93</v>
      </c>
      <c r="E5413" s="9" t="s">
        <v>2793</v>
      </c>
      <c r="F5413" s="9" t="s">
        <v>2794</v>
      </c>
      <c r="G5413" s="10">
        <v>68951</v>
      </c>
      <c r="H5413" s="9" t="s">
        <v>94</v>
      </c>
      <c r="I5413" s="10">
        <v>1922133</v>
      </c>
      <c r="J5413" s="11">
        <v>0.04</v>
      </c>
      <c r="K5413" s="9" t="s">
        <v>94</v>
      </c>
      <c r="L5413" s="9" t="s">
        <v>95</v>
      </c>
    </row>
    <row r="5414" spans="1:12" x14ac:dyDescent="0.2">
      <c r="A5414" t="str">
        <f>VLOOKUP(B5414,StateFIPS!A$2:B$52,2)</f>
        <v>California</v>
      </c>
      <c r="B5414">
        <f t="shared" si="87"/>
        <v>6</v>
      </c>
      <c r="C5414" s="9" t="s">
        <v>2138</v>
      </c>
      <c r="D5414" s="9" t="s">
        <v>93</v>
      </c>
      <c r="E5414" s="9" t="s">
        <v>2793</v>
      </c>
      <c r="F5414" s="9" t="s">
        <v>2794</v>
      </c>
      <c r="G5414" s="10">
        <v>21355</v>
      </c>
      <c r="H5414" s="9" t="s">
        <v>94</v>
      </c>
      <c r="I5414" s="10">
        <v>595304</v>
      </c>
      <c r="J5414" s="11">
        <v>0.04</v>
      </c>
      <c r="K5414" s="9" t="s">
        <v>94</v>
      </c>
      <c r="L5414" s="9" t="s">
        <v>95</v>
      </c>
    </row>
    <row r="5415" spans="1:12" x14ac:dyDescent="0.2">
      <c r="A5415" t="str">
        <f>VLOOKUP(B5415,StateFIPS!A$2:B$52,2)</f>
        <v>Ohio</v>
      </c>
      <c r="B5415">
        <f t="shared" si="87"/>
        <v>39</v>
      </c>
      <c r="C5415" s="9" t="s">
        <v>1613</v>
      </c>
      <c r="D5415" s="9" t="s">
        <v>93</v>
      </c>
      <c r="E5415" s="9" t="s">
        <v>2793</v>
      </c>
      <c r="F5415" s="9" t="s">
        <v>2794</v>
      </c>
      <c r="G5415" s="10">
        <v>1200</v>
      </c>
      <c r="H5415" s="9" t="s">
        <v>94</v>
      </c>
      <c r="I5415" s="10">
        <v>33452</v>
      </c>
      <c r="J5415" s="11">
        <v>0.04</v>
      </c>
      <c r="K5415" s="9" t="s">
        <v>94</v>
      </c>
      <c r="L5415" s="9" t="s">
        <v>95</v>
      </c>
    </row>
    <row r="5416" spans="1:12" x14ac:dyDescent="0.2">
      <c r="A5416" t="str">
        <f>VLOOKUP(B5416,StateFIPS!A$2:B$52,2)</f>
        <v>Ohio</v>
      </c>
      <c r="B5416">
        <f t="shared" si="87"/>
        <v>39</v>
      </c>
      <c r="C5416" s="9" t="s">
        <v>1681</v>
      </c>
      <c r="D5416" s="9" t="s">
        <v>93</v>
      </c>
      <c r="E5416" s="9" t="s">
        <v>2793</v>
      </c>
      <c r="F5416" s="9" t="s">
        <v>2794</v>
      </c>
      <c r="G5416" s="10">
        <v>1200</v>
      </c>
      <c r="H5416" s="9" t="s">
        <v>94</v>
      </c>
      <c r="I5416" s="10">
        <v>33452</v>
      </c>
      <c r="J5416" s="11">
        <v>0.04</v>
      </c>
      <c r="K5416" s="9" t="s">
        <v>94</v>
      </c>
      <c r="L5416" s="9" t="s">
        <v>95</v>
      </c>
    </row>
    <row r="5417" spans="1:12" x14ac:dyDescent="0.2">
      <c r="A5417" t="str">
        <f>VLOOKUP(B5417,StateFIPS!A$2:B$52,2)</f>
        <v>Oregon</v>
      </c>
      <c r="B5417">
        <f t="shared" si="87"/>
        <v>41</v>
      </c>
      <c r="C5417" s="9" t="s">
        <v>1302</v>
      </c>
      <c r="D5417" s="9" t="s">
        <v>93</v>
      </c>
      <c r="E5417" s="9" t="s">
        <v>2793</v>
      </c>
      <c r="F5417" s="9" t="s">
        <v>2794</v>
      </c>
      <c r="G5417" s="10">
        <v>72</v>
      </c>
      <c r="H5417" s="9" t="s">
        <v>94</v>
      </c>
      <c r="I5417" s="10">
        <v>2009</v>
      </c>
      <c r="J5417" s="11">
        <v>0.04</v>
      </c>
      <c r="K5417" s="9" t="s">
        <v>94</v>
      </c>
      <c r="L5417" s="9" t="s">
        <v>95</v>
      </c>
    </row>
    <row r="5418" spans="1:12" x14ac:dyDescent="0.2">
      <c r="A5418" t="str">
        <f>VLOOKUP(B5418,StateFIPS!A$2:B$52,2)</f>
        <v>Oregon</v>
      </c>
      <c r="B5418">
        <f t="shared" si="87"/>
        <v>41</v>
      </c>
      <c r="C5418" s="9" t="s">
        <v>1303</v>
      </c>
      <c r="D5418" s="9" t="s">
        <v>93</v>
      </c>
      <c r="E5418" s="9" t="s">
        <v>2793</v>
      </c>
      <c r="F5418" s="9" t="s">
        <v>2794</v>
      </c>
      <c r="G5418" s="10">
        <v>26496</v>
      </c>
      <c r="H5418" s="9" t="s">
        <v>94</v>
      </c>
      <c r="I5418" s="10">
        <v>738632</v>
      </c>
      <c r="J5418" s="11">
        <v>0.04</v>
      </c>
      <c r="K5418" s="9" t="s">
        <v>94</v>
      </c>
      <c r="L5418" s="9" t="s">
        <v>95</v>
      </c>
    </row>
    <row r="5419" spans="1:12" x14ac:dyDescent="0.2">
      <c r="A5419" t="str">
        <f>VLOOKUP(B5419,StateFIPS!A$2:B$52,2)</f>
        <v>California</v>
      </c>
      <c r="B5419">
        <f t="shared" si="87"/>
        <v>6</v>
      </c>
      <c r="C5419" s="9" t="s">
        <v>2139</v>
      </c>
      <c r="D5419" s="9" t="s">
        <v>93</v>
      </c>
      <c r="E5419" s="9" t="s">
        <v>2793</v>
      </c>
      <c r="F5419" s="9" t="s">
        <v>2794</v>
      </c>
      <c r="G5419" s="10">
        <v>21355</v>
      </c>
      <c r="H5419" s="9" t="s">
        <v>94</v>
      </c>
      <c r="I5419" s="10">
        <v>595304</v>
      </c>
      <c r="J5419" s="11">
        <v>0.04</v>
      </c>
      <c r="K5419" s="9" t="s">
        <v>94</v>
      </c>
      <c r="L5419" s="9" t="s">
        <v>95</v>
      </c>
    </row>
    <row r="5420" spans="1:12" x14ac:dyDescent="0.2">
      <c r="A5420" t="str">
        <f>VLOOKUP(B5420,StateFIPS!A$2:B$52,2)</f>
        <v>Ohio</v>
      </c>
      <c r="B5420">
        <f t="shared" si="87"/>
        <v>39</v>
      </c>
      <c r="C5420" s="9" t="s">
        <v>1538</v>
      </c>
      <c r="D5420" s="9" t="s">
        <v>93</v>
      </c>
      <c r="E5420" s="9" t="s">
        <v>2793</v>
      </c>
      <c r="F5420" s="9" t="s">
        <v>2794</v>
      </c>
      <c r="G5420" s="10">
        <v>1200</v>
      </c>
      <c r="H5420" s="9" t="s">
        <v>94</v>
      </c>
      <c r="I5420" s="10">
        <v>33452</v>
      </c>
      <c r="J5420" s="11">
        <v>0.04</v>
      </c>
      <c r="K5420" s="9" t="s">
        <v>94</v>
      </c>
      <c r="L5420" s="9" t="s">
        <v>95</v>
      </c>
    </row>
    <row r="5421" spans="1:12" x14ac:dyDescent="0.2">
      <c r="A5421" t="str">
        <f>VLOOKUP(B5421,StateFIPS!A$2:B$52,2)</f>
        <v>California</v>
      </c>
      <c r="B5421">
        <f t="shared" si="87"/>
        <v>6</v>
      </c>
      <c r="C5421" s="9" t="s">
        <v>510</v>
      </c>
      <c r="D5421" s="9" t="s">
        <v>93</v>
      </c>
      <c r="E5421" s="9" t="s">
        <v>2793</v>
      </c>
      <c r="F5421" s="9" t="s">
        <v>2794</v>
      </c>
      <c r="G5421" s="10">
        <v>21355</v>
      </c>
      <c r="H5421" s="9" t="s">
        <v>94</v>
      </c>
      <c r="I5421" s="10">
        <v>595304</v>
      </c>
      <c r="J5421" s="11">
        <v>0.04</v>
      </c>
      <c r="K5421" s="9" t="s">
        <v>94</v>
      </c>
      <c r="L5421" s="9" t="s">
        <v>95</v>
      </c>
    </row>
    <row r="5422" spans="1:12" x14ac:dyDescent="0.2">
      <c r="A5422" t="str">
        <f>VLOOKUP(B5422,StateFIPS!A$2:B$52,2)</f>
        <v>Ohio</v>
      </c>
      <c r="B5422">
        <f t="shared" si="87"/>
        <v>39</v>
      </c>
      <c r="C5422" s="9" t="s">
        <v>1504</v>
      </c>
      <c r="D5422" s="9" t="s">
        <v>93</v>
      </c>
      <c r="E5422" s="9" t="s">
        <v>2793</v>
      </c>
      <c r="F5422" s="9" t="s">
        <v>2794</v>
      </c>
      <c r="G5422" s="10">
        <v>1200</v>
      </c>
      <c r="H5422" s="9" t="s">
        <v>94</v>
      </c>
      <c r="I5422" s="10">
        <v>33452</v>
      </c>
      <c r="J5422" s="11">
        <v>0.04</v>
      </c>
      <c r="K5422" s="9" t="s">
        <v>94</v>
      </c>
      <c r="L5422" s="9" t="s">
        <v>95</v>
      </c>
    </row>
    <row r="5423" spans="1:12" x14ac:dyDescent="0.2">
      <c r="A5423" t="str">
        <f>VLOOKUP(B5423,StateFIPS!A$2:B$52,2)</f>
        <v>Ohio</v>
      </c>
      <c r="B5423">
        <f t="shared" si="87"/>
        <v>39</v>
      </c>
      <c r="C5423" s="9" t="s">
        <v>1493</v>
      </c>
      <c r="D5423" s="9" t="s">
        <v>93</v>
      </c>
      <c r="E5423" s="9" t="s">
        <v>2793</v>
      </c>
      <c r="F5423" s="9" t="s">
        <v>2794</v>
      </c>
      <c r="G5423" s="10">
        <v>1200</v>
      </c>
      <c r="H5423" s="9" t="s">
        <v>94</v>
      </c>
      <c r="I5423" s="10">
        <v>33452</v>
      </c>
      <c r="J5423" s="11">
        <v>0.04</v>
      </c>
      <c r="K5423" s="9" t="s">
        <v>94</v>
      </c>
      <c r="L5423" s="9" t="s">
        <v>95</v>
      </c>
    </row>
    <row r="5424" spans="1:12" x14ac:dyDescent="0.2">
      <c r="A5424" t="str">
        <f>VLOOKUP(B5424,StateFIPS!A$2:B$52,2)</f>
        <v>Oregon</v>
      </c>
      <c r="B5424">
        <f t="shared" si="87"/>
        <v>41</v>
      </c>
      <c r="C5424" s="9" t="s">
        <v>2343</v>
      </c>
      <c r="D5424" s="9" t="s">
        <v>93</v>
      </c>
      <c r="E5424" s="9" t="s">
        <v>2793</v>
      </c>
      <c r="F5424" s="9" t="s">
        <v>2794</v>
      </c>
      <c r="G5424" s="10">
        <v>26496</v>
      </c>
      <c r="H5424" s="9" t="s">
        <v>94</v>
      </c>
      <c r="I5424" s="10">
        <v>738632</v>
      </c>
      <c r="J5424" s="11">
        <v>0.04</v>
      </c>
      <c r="K5424" s="9" t="s">
        <v>94</v>
      </c>
      <c r="L5424" s="9" t="s">
        <v>95</v>
      </c>
    </row>
    <row r="5425" spans="1:12" x14ac:dyDescent="0.2">
      <c r="A5425" t="str">
        <f>VLOOKUP(B5425,StateFIPS!A$2:B$52,2)</f>
        <v>California</v>
      </c>
      <c r="B5425">
        <f t="shared" si="87"/>
        <v>6</v>
      </c>
      <c r="C5425" s="9" t="s">
        <v>2141</v>
      </c>
      <c r="D5425" s="9" t="s">
        <v>93</v>
      </c>
      <c r="E5425" s="9" t="s">
        <v>2793</v>
      </c>
      <c r="F5425" s="9" t="s">
        <v>2794</v>
      </c>
      <c r="G5425" s="10">
        <v>21355</v>
      </c>
      <c r="H5425" s="9" t="s">
        <v>94</v>
      </c>
      <c r="I5425" s="10">
        <v>595304</v>
      </c>
      <c r="J5425" s="11">
        <v>0.04</v>
      </c>
      <c r="K5425" s="9" t="s">
        <v>94</v>
      </c>
      <c r="L5425" s="9" t="s">
        <v>95</v>
      </c>
    </row>
    <row r="5426" spans="1:12" x14ac:dyDescent="0.2">
      <c r="A5426" t="str">
        <f>VLOOKUP(B5426,StateFIPS!A$2:B$52,2)</f>
        <v>Ohio</v>
      </c>
      <c r="B5426">
        <f t="shared" si="87"/>
        <v>39</v>
      </c>
      <c r="C5426" s="9" t="s">
        <v>1458</v>
      </c>
      <c r="D5426" s="9" t="s">
        <v>93</v>
      </c>
      <c r="E5426" s="9" t="s">
        <v>2793</v>
      </c>
      <c r="F5426" s="9" t="s">
        <v>2794</v>
      </c>
      <c r="G5426" s="10">
        <v>1200</v>
      </c>
      <c r="H5426" s="9" t="s">
        <v>94</v>
      </c>
      <c r="I5426" s="10">
        <v>33452</v>
      </c>
      <c r="J5426" s="11">
        <v>0.04</v>
      </c>
      <c r="K5426" s="9" t="s">
        <v>94</v>
      </c>
      <c r="L5426" s="9" t="s">
        <v>95</v>
      </c>
    </row>
    <row r="5427" spans="1:12" x14ac:dyDescent="0.2">
      <c r="A5427" t="str">
        <f>VLOOKUP(B5427,StateFIPS!A$2:B$52,2)</f>
        <v>Ohio</v>
      </c>
      <c r="B5427">
        <f t="shared" si="87"/>
        <v>39</v>
      </c>
      <c r="C5427" s="9" t="s">
        <v>1700</v>
      </c>
      <c r="D5427" s="9" t="s">
        <v>93</v>
      </c>
      <c r="E5427" s="9" t="s">
        <v>2793</v>
      </c>
      <c r="F5427" s="9" t="s">
        <v>2794</v>
      </c>
      <c r="G5427" s="10">
        <v>101223</v>
      </c>
      <c r="H5427" s="9" t="s">
        <v>94</v>
      </c>
      <c r="I5427" s="10">
        <v>2821774</v>
      </c>
      <c r="J5427" s="11">
        <v>0.04</v>
      </c>
      <c r="K5427" s="9" t="s">
        <v>94</v>
      </c>
      <c r="L5427" s="9" t="s">
        <v>95</v>
      </c>
    </row>
    <row r="5428" spans="1:12" x14ac:dyDescent="0.2">
      <c r="A5428" t="str">
        <f>VLOOKUP(B5428,StateFIPS!A$2:B$52,2)</f>
        <v>Oklahoma</v>
      </c>
      <c r="B5428">
        <f t="shared" si="87"/>
        <v>40</v>
      </c>
      <c r="C5428" s="9" t="s">
        <v>1332</v>
      </c>
      <c r="D5428" s="9" t="s">
        <v>93</v>
      </c>
      <c r="E5428" s="9" t="s">
        <v>2793</v>
      </c>
      <c r="F5428" s="9" t="s">
        <v>2794</v>
      </c>
      <c r="G5428" s="10">
        <v>1706</v>
      </c>
      <c r="H5428" s="9" t="s">
        <v>94</v>
      </c>
      <c r="I5428" s="10">
        <v>47559</v>
      </c>
      <c r="J5428" s="11">
        <v>0.04</v>
      </c>
      <c r="K5428" s="9" t="s">
        <v>94</v>
      </c>
      <c r="L5428" s="9" t="s">
        <v>95</v>
      </c>
    </row>
    <row r="5429" spans="1:12" x14ac:dyDescent="0.2">
      <c r="A5429" t="str">
        <f>VLOOKUP(B5429,StateFIPS!A$2:B$52,2)</f>
        <v>Oregon</v>
      </c>
      <c r="B5429">
        <f t="shared" si="87"/>
        <v>41</v>
      </c>
      <c r="C5429" s="9" t="s">
        <v>1294</v>
      </c>
      <c r="D5429" s="9" t="s">
        <v>93</v>
      </c>
      <c r="E5429" s="9" t="s">
        <v>2793</v>
      </c>
      <c r="F5429" s="9" t="s">
        <v>2794</v>
      </c>
      <c r="G5429" s="10">
        <v>26496</v>
      </c>
      <c r="H5429" s="9" t="s">
        <v>94</v>
      </c>
      <c r="I5429" s="10">
        <v>738632</v>
      </c>
      <c r="J5429" s="11">
        <v>0.04</v>
      </c>
      <c r="K5429" s="9" t="s">
        <v>94</v>
      </c>
      <c r="L5429" s="9" t="s">
        <v>95</v>
      </c>
    </row>
    <row r="5430" spans="1:12" x14ac:dyDescent="0.2">
      <c r="A5430" t="str">
        <f>VLOOKUP(B5430,StateFIPS!A$2:B$52,2)</f>
        <v>Oklahoma</v>
      </c>
      <c r="B5430">
        <f t="shared" si="87"/>
        <v>40</v>
      </c>
      <c r="C5430" s="9" t="s">
        <v>2415</v>
      </c>
      <c r="D5430" s="9" t="s">
        <v>93</v>
      </c>
      <c r="E5430" s="9" t="s">
        <v>2793</v>
      </c>
      <c r="F5430" s="9" t="s">
        <v>2794</v>
      </c>
      <c r="G5430" s="10">
        <v>1706</v>
      </c>
      <c r="H5430" s="9" t="s">
        <v>94</v>
      </c>
      <c r="I5430" s="10">
        <v>47559</v>
      </c>
      <c r="J5430" s="11">
        <v>0.04</v>
      </c>
      <c r="K5430" s="9" t="s">
        <v>94</v>
      </c>
      <c r="L5430" s="9" t="s">
        <v>95</v>
      </c>
    </row>
    <row r="5431" spans="1:12" x14ac:dyDescent="0.2">
      <c r="A5431" t="str">
        <f>VLOOKUP(B5431,StateFIPS!A$2:B$52,2)</f>
        <v>Oklahoma</v>
      </c>
      <c r="B5431">
        <f t="shared" si="87"/>
        <v>40</v>
      </c>
      <c r="C5431" s="9" t="s">
        <v>2504</v>
      </c>
      <c r="D5431" s="9" t="s">
        <v>93</v>
      </c>
      <c r="E5431" s="9" t="s">
        <v>2793</v>
      </c>
      <c r="F5431" s="9" t="s">
        <v>2794</v>
      </c>
      <c r="G5431" s="10">
        <v>32778</v>
      </c>
      <c r="H5431" s="9" t="s">
        <v>94</v>
      </c>
      <c r="I5431" s="10">
        <v>913740</v>
      </c>
      <c r="J5431" s="11">
        <v>0.04</v>
      </c>
      <c r="K5431" s="9" t="s">
        <v>94</v>
      </c>
      <c r="L5431" s="9" t="s">
        <v>95</v>
      </c>
    </row>
    <row r="5432" spans="1:12" x14ac:dyDescent="0.2">
      <c r="A5432" t="str">
        <f>VLOOKUP(B5432,StateFIPS!A$2:B$52,2)</f>
        <v>California</v>
      </c>
      <c r="B5432">
        <f t="shared" si="87"/>
        <v>6</v>
      </c>
      <c r="C5432" s="9" t="s">
        <v>516</v>
      </c>
      <c r="D5432" s="9" t="s">
        <v>93</v>
      </c>
      <c r="E5432" s="9" t="s">
        <v>2793</v>
      </c>
      <c r="F5432" s="9" t="s">
        <v>2794</v>
      </c>
      <c r="G5432" s="10">
        <v>21355</v>
      </c>
      <c r="H5432" s="9" t="s">
        <v>94</v>
      </c>
      <c r="I5432" s="10">
        <v>595304</v>
      </c>
      <c r="J5432" s="11">
        <v>0.04</v>
      </c>
      <c r="K5432" s="9" t="s">
        <v>94</v>
      </c>
      <c r="L5432" s="9" t="s">
        <v>95</v>
      </c>
    </row>
    <row r="5433" spans="1:12" x14ac:dyDescent="0.2">
      <c r="A5433" t="str">
        <f>VLOOKUP(B5433,StateFIPS!A$2:B$52,2)</f>
        <v>Oklahoma</v>
      </c>
      <c r="B5433">
        <f t="shared" si="87"/>
        <v>40</v>
      </c>
      <c r="C5433" s="9" t="s">
        <v>2471</v>
      </c>
      <c r="D5433" s="9" t="s">
        <v>93</v>
      </c>
      <c r="E5433" s="9" t="s">
        <v>2793</v>
      </c>
      <c r="F5433" s="9" t="s">
        <v>2794</v>
      </c>
      <c r="G5433" s="10">
        <v>1706</v>
      </c>
      <c r="H5433" s="9" t="s">
        <v>94</v>
      </c>
      <c r="I5433" s="10">
        <v>47559</v>
      </c>
      <c r="J5433" s="11">
        <v>0.04</v>
      </c>
      <c r="K5433" s="9" t="s">
        <v>94</v>
      </c>
      <c r="L5433" s="9" t="s">
        <v>95</v>
      </c>
    </row>
    <row r="5434" spans="1:12" x14ac:dyDescent="0.2">
      <c r="A5434" t="str">
        <f>VLOOKUP(B5434,StateFIPS!A$2:B$52,2)</f>
        <v>Oregon</v>
      </c>
      <c r="B5434">
        <f t="shared" si="87"/>
        <v>41</v>
      </c>
      <c r="C5434" s="9" t="s">
        <v>2304</v>
      </c>
      <c r="D5434" s="9" t="s">
        <v>93</v>
      </c>
      <c r="E5434" s="9" t="s">
        <v>2793</v>
      </c>
      <c r="F5434" s="9" t="s">
        <v>2794</v>
      </c>
      <c r="G5434" s="10">
        <v>30</v>
      </c>
      <c r="H5434" s="9" t="s">
        <v>94</v>
      </c>
      <c r="I5434" s="10">
        <v>835</v>
      </c>
      <c r="J5434" s="11">
        <v>0.04</v>
      </c>
      <c r="K5434" s="9" t="s">
        <v>94</v>
      </c>
      <c r="L5434" s="9" t="s">
        <v>95</v>
      </c>
    </row>
    <row r="5435" spans="1:12" x14ac:dyDescent="0.2">
      <c r="A5435" t="str">
        <f>VLOOKUP(B5435,StateFIPS!A$2:B$52,2)</f>
        <v>Oklahoma</v>
      </c>
      <c r="B5435">
        <f t="shared" si="87"/>
        <v>40</v>
      </c>
      <c r="C5435" s="9" t="s">
        <v>2274</v>
      </c>
      <c r="D5435" s="9" t="s">
        <v>93</v>
      </c>
      <c r="E5435" s="9" t="s">
        <v>2793</v>
      </c>
      <c r="F5435" s="9" t="s">
        <v>2794</v>
      </c>
      <c r="G5435" s="10">
        <v>1706</v>
      </c>
      <c r="H5435" s="9" t="s">
        <v>94</v>
      </c>
      <c r="I5435" s="10">
        <v>47559</v>
      </c>
      <c r="J5435" s="11">
        <v>0.04</v>
      </c>
      <c r="K5435" s="9" t="s">
        <v>94</v>
      </c>
      <c r="L5435" s="9" t="s">
        <v>95</v>
      </c>
    </row>
    <row r="5436" spans="1:12" x14ac:dyDescent="0.2">
      <c r="A5436" t="str">
        <f>VLOOKUP(B5436,StateFIPS!A$2:B$52,2)</f>
        <v>Oklahoma</v>
      </c>
      <c r="B5436">
        <f t="shared" si="87"/>
        <v>40</v>
      </c>
      <c r="C5436" s="9" t="s">
        <v>2337</v>
      </c>
      <c r="D5436" s="9" t="s">
        <v>93</v>
      </c>
      <c r="E5436" s="9" t="s">
        <v>2793</v>
      </c>
      <c r="F5436" s="9" t="s">
        <v>2794</v>
      </c>
      <c r="G5436" s="10">
        <v>60737</v>
      </c>
      <c r="H5436" s="9" t="s">
        <v>94</v>
      </c>
      <c r="I5436" s="10">
        <v>1693158</v>
      </c>
      <c r="J5436" s="11">
        <v>0.04</v>
      </c>
      <c r="K5436" s="9" t="s">
        <v>94</v>
      </c>
      <c r="L5436" s="9" t="s">
        <v>95</v>
      </c>
    </row>
    <row r="5437" spans="1:12" x14ac:dyDescent="0.2">
      <c r="A5437" t="str">
        <f>VLOOKUP(B5437,StateFIPS!A$2:B$52,2)</f>
        <v>California</v>
      </c>
      <c r="B5437">
        <f t="shared" si="87"/>
        <v>6</v>
      </c>
      <c r="C5437" s="9" t="s">
        <v>2054</v>
      </c>
      <c r="D5437" s="9" t="s">
        <v>93</v>
      </c>
      <c r="E5437" s="9" t="s">
        <v>2793</v>
      </c>
      <c r="F5437" s="9" t="s">
        <v>2794</v>
      </c>
      <c r="G5437" s="10">
        <v>21355</v>
      </c>
      <c r="H5437" s="9" t="s">
        <v>94</v>
      </c>
      <c r="I5437" s="10">
        <v>595304</v>
      </c>
      <c r="J5437" s="11">
        <v>0.04</v>
      </c>
      <c r="K5437" s="9" t="s">
        <v>94</v>
      </c>
      <c r="L5437" s="9" t="s">
        <v>95</v>
      </c>
    </row>
    <row r="5438" spans="1:12" x14ac:dyDescent="0.2">
      <c r="A5438" t="str">
        <f>VLOOKUP(B5438,StateFIPS!A$2:B$52,2)</f>
        <v>California</v>
      </c>
      <c r="B5438">
        <f t="shared" si="87"/>
        <v>6</v>
      </c>
      <c r="C5438" s="9" t="s">
        <v>513</v>
      </c>
      <c r="D5438" s="9" t="s">
        <v>93</v>
      </c>
      <c r="E5438" s="9" t="s">
        <v>2793</v>
      </c>
      <c r="F5438" s="9" t="s">
        <v>2794</v>
      </c>
      <c r="G5438" s="10">
        <v>21355</v>
      </c>
      <c r="H5438" s="9" t="s">
        <v>94</v>
      </c>
      <c r="I5438" s="10">
        <v>595304</v>
      </c>
      <c r="J5438" s="11">
        <v>0.04</v>
      </c>
      <c r="K5438" s="9" t="s">
        <v>94</v>
      </c>
      <c r="L5438" s="9" t="s">
        <v>95</v>
      </c>
    </row>
    <row r="5439" spans="1:12" x14ac:dyDescent="0.2">
      <c r="A5439" t="str">
        <f>VLOOKUP(B5439,StateFIPS!A$2:B$52,2)</f>
        <v>Oregon</v>
      </c>
      <c r="B5439">
        <f t="shared" si="87"/>
        <v>41</v>
      </c>
      <c r="C5439" s="9" t="s">
        <v>1293</v>
      </c>
      <c r="D5439" s="9" t="s">
        <v>93</v>
      </c>
      <c r="E5439" s="9" t="s">
        <v>2793</v>
      </c>
      <c r="F5439" s="9" t="s">
        <v>2794</v>
      </c>
      <c r="G5439" s="10">
        <v>15</v>
      </c>
      <c r="H5439" s="9" t="s">
        <v>94</v>
      </c>
      <c r="I5439" s="10">
        <v>428</v>
      </c>
      <c r="J5439" s="11">
        <v>0.04</v>
      </c>
      <c r="K5439" s="9" t="s">
        <v>94</v>
      </c>
      <c r="L5439" s="9" t="s">
        <v>95</v>
      </c>
    </row>
    <row r="5440" spans="1:12" x14ac:dyDescent="0.2">
      <c r="A5440" t="str">
        <f>VLOOKUP(B5440,StateFIPS!A$2:B$52,2)</f>
        <v>Oklahoma</v>
      </c>
      <c r="B5440">
        <f t="shared" si="87"/>
        <v>40</v>
      </c>
      <c r="C5440" s="9" t="s">
        <v>1329</v>
      </c>
      <c r="D5440" s="9" t="s">
        <v>93</v>
      </c>
      <c r="E5440" s="9" t="s">
        <v>2793</v>
      </c>
      <c r="F5440" s="9" t="s">
        <v>2794</v>
      </c>
      <c r="G5440" s="10">
        <v>1706</v>
      </c>
      <c r="H5440" s="9" t="s">
        <v>94</v>
      </c>
      <c r="I5440" s="10">
        <v>47559</v>
      </c>
      <c r="J5440" s="11">
        <v>0.04</v>
      </c>
      <c r="K5440" s="9" t="s">
        <v>94</v>
      </c>
      <c r="L5440" s="9" t="s">
        <v>95</v>
      </c>
    </row>
    <row r="5441" spans="1:12" x14ac:dyDescent="0.2">
      <c r="A5441" t="str">
        <f>VLOOKUP(B5441,StateFIPS!A$2:B$52,2)</f>
        <v>Ohio</v>
      </c>
      <c r="B5441">
        <f t="shared" si="87"/>
        <v>39</v>
      </c>
      <c r="C5441" s="9" t="s">
        <v>1972</v>
      </c>
      <c r="D5441" s="9" t="s">
        <v>93</v>
      </c>
      <c r="E5441" s="9" t="s">
        <v>2793</v>
      </c>
      <c r="F5441" s="9" t="s">
        <v>2794</v>
      </c>
      <c r="G5441" s="10">
        <v>1200</v>
      </c>
      <c r="H5441" s="9" t="s">
        <v>94</v>
      </c>
      <c r="I5441" s="10">
        <v>33452</v>
      </c>
      <c r="J5441" s="11">
        <v>0.04</v>
      </c>
      <c r="K5441" s="9" t="s">
        <v>94</v>
      </c>
      <c r="L5441" s="9" t="s">
        <v>95</v>
      </c>
    </row>
    <row r="5442" spans="1:12" x14ac:dyDescent="0.2">
      <c r="A5442" t="str">
        <f>VLOOKUP(B5442,StateFIPS!A$2:B$52,2)</f>
        <v>Oregon</v>
      </c>
      <c r="B5442">
        <f t="shared" si="87"/>
        <v>41</v>
      </c>
      <c r="C5442" s="9" t="s">
        <v>1292</v>
      </c>
      <c r="D5442" s="9" t="s">
        <v>93</v>
      </c>
      <c r="E5442" s="9" t="s">
        <v>2793</v>
      </c>
      <c r="F5442" s="9" t="s">
        <v>2794</v>
      </c>
      <c r="G5442" s="10">
        <v>9</v>
      </c>
      <c r="H5442" s="9" t="s">
        <v>94</v>
      </c>
      <c r="I5442" s="10">
        <v>244</v>
      </c>
      <c r="J5442" s="11">
        <v>0.04</v>
      </c>
      <c r="K5442" s="9" t="s">
        <v>94</v>
      </c>
      <c r="L5442" s="9" t="s">
        <v>95</v>
      </c>
    </row>
    <row r="5443" spans="1:12" x14ac:dyDescent="0.2">
      <c r="A5443" t="str">
        <f>VLOOKUP(B5443,StateFIPS!A$2:B$52,2)</f>
        <v>California</v>
      </c>
      <c r="B5443">
        <f t="shared" ref="B5443:B5506" si="88">VALUE(LEFT(C5443,2))</f>
        <v>6</v>
      </c>
      <c r="C5443" s="9" t="s">
        <v>2044</v>
      </c>
      <c r="D5443" s="9" t="s">
        <v>93</v>
      </c>
      <c r="E5443" s="9" t="s">
        <v>2793</v>
      </c>
      <c r="F5443" s="9" t="s">
        <v>2794</v>
      </c>
      <c r="G5443" s="10">
        <v>21355</v>
      </c>
      <c r="H5443" s="9" t="s">
        <v>94</v>
      </c>
      <c r="I5443" s="10">
        <v>595304</v>
      </c>
      <c r="J5443" s="11">
        <v>0.04</v>
      </c>
      <c r="K5443" s="9" t="s">
        <v>94</v>
      </c>
      <c r="L5443" s="9" t="s">
        <v>95</v>
      </c>
    </row>
    <row r="5444" spans="1:12" x14ac:dyDescent="0.2">
      <c r="A5444" t="str">
        <f>VLOOKUP(B5444,StateFIPS!A$2:B$52,2)</f>
        <v>California</v>
      </c>
      <c r="B5444">
        <f t="shared" si="88"/>
        <v>6</v>
      </c>
      <c r="C5444" s="9" t="s">
        <v>2051</v>
      </c>
      <c r="D5444" s="9" t="s">
        <v>93</v>
      </c>
      <c r="E5444" s="9" t="s">
        <v>2793</v>
      </c>
      <c r="F5444" s="9" t="s">
        <v>2794</v>
      </c>
      <c r="G5444" s="10">
        <v>21355</v>
      </c>
      <c r="H5444" s="9" t="s">
        <v>94</v>
      </c>
      <c r="I5444" s="10">
        <v>595304</v>
      </c>
      <c r="J5444" s="11">
        <v>0.04</v>
      </c>
      <c r="K5444" s="9" t="s">
        <v>94</v>
      </c>
      <c r="L5444" s="9" t="s">
        <v>95</v>
      </c>
    </row>
    <row r="5445" spans="1:12" x14ac:dyDescent="0.2">
      <c r="A5445" t="str">
        <f>VLOOKUP(B5445,StateFIPS!A$2:B$52,2)</f>
        <v>Oklahoma</v>
      </c>
      <c r="B5445">
        <f t="shared" si="88"/>
        <v>40</v>
      </c>
      <c r="C5445" s="9" t="s">
        <v>2604</v>
      </c>
      <c r="D5445" s="9" t="s">
        <v>93</v>
      </c>
      <c r="E5445" s="9" t="s">
        <v>2793</v>
      </c>
      <c r="F5445" s="9" t="s">
        <v>2794</v>
      </c>
      <c r="G5445" s="10">
        <v>1706</v>
      </c>
      <c r="H5445" s="9" t="s">
        <v>94</v>
      </c>
      <c r="I5445" s="10">
        <v>47559</v>
      </c>
      <c r="J5445" s="11">
        <v>0.04</v>
      </c>
      <c r="K5445" s="9" t="s">
        <v>94</v>
      </c>
      <c r="L5445" s="9" t="s">
        <v>95</v>
      </c>
    </row>
    <row r="5446" spans="1:12" x14ac:dyDescent="0.2">
      <c r="A5446" t="str">
        <f>VLOOKUP(B5446,StateFIPS!A$2:B$52,2)</f>
        <v>California</v>
      </c>
      <c r="B5446">
        <f t="shared" si="88"/>
        <v>6</v>
      </c>
      <c r="C5446" s="9" t="s">
        <v>2047</v>
      </c>
      <c r="D5446" s="9" t="s">
        <v>93</v>
      </c>
      <c r="E5446" s="9" t="s">
        <v>2793</v>
      </c>
      <c r="F5446" s="9" t="s">
        <v>2794</v>
      </c>
      <c r="G5446" s="10">
        <v>21355</v>
      </c>
      <c r="H5446" s="9" t="s">
        <v>94</v>
      </c>
      <c r="I5446" s="10">
        <v>595304</v>
      </c>
      <c r="J5446" s="11">
        <v>0.04</v>
      </c>
      <c r="K5446" s="9" t="s">
        <v>94</v>
      </c>
      <c r="L5446" s="9" t="s">
        <v>95</v>
      </c>
    </row>
    <row r="5447" spans="1:12" x14ac:dyDescent="0.2">
      <c r="A5447" t="str">
        <f>VLOOKUP(B5447,StateFIPS!A$2:B$52,2)</f>
        <v>Oklahoma</v>
      </c>
      <c r="B5447">
        <f t="shared" si="88"/>
        <v>40</v>
      </c>
      <c r="C5447" s="9" t="s">
        <v>1300</v>
      </c>
      <c r="D5447" s="9" t="s">
        <v>93</v>
      </c>
      <c r="E5447" s="9" t="s">
        <v>2793</v>
      </c>
      <c r="F5447" s="9" t="s">
        <v>2794</v>
      </c>
      <c r="G5447" s="10">
        <v>1706</v>
      </c>
      <c r="H5447" s="9" t="s">
        <v>94</v>
      </c>
      <c r="I5447" s="10">
        <v>47559</v>
      </c>
      <c r="J5447" s="11">
        <v>0.04</v>
      </c>
      <c r="K5447" s="9" t="s">
        <v>94</v>
      </c>
      <c r="L5447" s="9" t="s">
        <v>95</v>
      </c>
    </row>
    <row r="5448" spans="1:12" x14ac:dyDescent="0.2">
      <c r="A5448" t="str">
        <f>VLOOKUP(B5448,StateFIPS!A$2:B$52,2)</f>
        <v>Oklahoma</v>
      </c>
      <c r="B5448">
        <f t="shared" si="88"/>
        <v>40</v>
      </c>
      <c r="C5448" s="9" t="s">
        <v>1323</v>
      </c>
      <c r="D5448" s="9" t="s">
        <v>93</v>
      </c>
      <c r="E5448" s="9" t="s">
        <v>2793</v>
      </c>
      <c r="F5448" s="9" t="s">
        <v>2794</v>
      </c>
      <c r="G5448" s="10">
        <v>1706</v>
      </c>
      <c r="H5448" s="9" t="s">
        <v>94</v>
      </c>
      <c r="I5448" s="10">
        <v>47559</v>
      </c>
      <c r="J5448" s="11">
        <v>0.04</v>
      </c>
      <c r="K5448" s="9" t="s">
        <v>94</v>
      </c>
      <c r="L5448" s="9" t="s">
        <v>95</v>
      </c>
    </row>
    <row r="5449" spans="1:12" x14ac:dyDescent="0.2">
      <c r="A5449" t="str">
        <f>VLOOKUP(B5449,StateFIPS!A$2:B$52,2)</f>
        <v>Oregon</v>
      </c>
      <c r="B5449">
        <f t="shared" si="88"/>
        <v>41</v>
      </c>
      <c r="C5449" s="9" t="s">
        <v>2285</v>
      </c>
      <c r="D5449" s="9" t="s">
        <v>93</v>
      </c>
      <c r="E5449" s="9" t="s">
        <v>2793</v>
      </c>
      <c r="F5449" s="9" t="s">
        <v>2794</v>
      </c>
      <c r="G5449" s="10">
        <v>15</v>
      </c>
      <c r="H5449" s="9" t="s">
        <v>94</v>
      </c>
      <c r="I5449" s="10">
        <v>428</v>
      </c>
      <c r="J5449" s="11">
        <v>0.04</v>
      </c>
      <c r="K5449" s="9" t="s">
        <v>94</v>
      </c>
      <c r="L5449" s="9" t="s">
        <v>95</v>
      </c>
    </row>
    <row r="5450" spans="1:12" x14ac:dyDescent="0.2">
      <c r="A5450" t="str">
        <f>VLOOKUP(B5450,StateFIPS!A$2:B$52,2)</f>
        <v>Oregon</v>
      </c>
      <c r="B5450">
        <f t="shared" si="88"/>
        <v>41</v>
      </c>
      <c r="C5450" s="9" t="s">
        <v>2542</v>
      </c>
      <c r="D5450" s="9" t="s">
        <v>93</v>
      </c>
      <c r="E5450" s="9" t="s">
        <v>2793</v>
      </c>
      <c r="F5450" s="9" t="s">
        <v>2794</v>
      </c>
      <c r="G5450" s="10">
        <v>24</v>
      </c>
      <c r="H5450" s="9" t="s">
        <v>94</v>
      </c>
      <c r="I5450" s="10">
        <v>680</v>
      </c>
      <c r="J5450" s="11">
        <v>0.04</v>
      </c>
      <c r="K5450" s="9" t="s">
        <v>94</v>
      </c>
      <c r="L5450" s="9" t="s">
        <v>95</v>
      </c>
    </row>
    <row r="5451" spans="1:12" x14ac:dyDescent="0.2">
      <c r="A5451" t="str">
        <f>VLOOKUP(B5451,StateFIPS!A$2:B$52,2)</f>
        <v>California</v>
      </c>
      <c r="B5451">
        <f t="shared" si="88"/>
        <v>6</v>
      </c>
      <c r="C5451" s="9" t="s">
        <v>514</v>
      </c>
      <c r="D5451" s="9" t="s">
        <v>93</v>
      </c>
      <c r="E5451" s="9" t="s">
        <v>2793</v>
      </c>
      <c r="F5451" s="9" t="s">
        <v>2794</v>
      </c>
      <c r="G5451" s="10">
        <v>21355</v>
      </c>
      <c r="H5451" s="9" t="s">
        <v>94</v>
      </c>
      <c r="I5451" s="10">
        <v>595304</v>
      </c>
      <c r="J5451" s="11">
        <v>0.04</v>
      </c>
      <c r="K5451" s="9" t="s">
        <v>94</v>
      </c>
      <c r="L5451" s="9" t="s">
        <v>95</v>
      </c>
    </row>
    <row r="5452" spans="1:12" x14ac:dyDescent="0.2">
      <c r="A5452" t="str">
        <f>VLOOKUP(B5452,StateFIPS!A$2:B$52,2)</f>
        <v>Oregon</v>
      </c>
      <c r="B5452">
        <f t="shared" si="88"/>
        <v>41</v>
      </c>
      <c r="C5452" s="9" t="s">
        <v>1291</v>
      </c>
      <c r="D5452" s="9" t="s">
        <v>93</v>
      </c>
      <c r="E5452" s="9" t="s">
        <v>2793</v>
      </c>
      <c r="F5452" s="9" t="s">
        <v>2794</v>
      </c>
      <c r="G5452" s="10">
        <v>55</v>
      </c>
      <c r="H5452" s="9" t="s">
        <v>94</v>
      </c>
      <c r="I5452" s="10">
        <v>1522</v>
      </c>
      <c r="J5452" s="11">
        <v>0.04</v>
      </c>
      <c r="K5452" s="9" t="s">
        <v>94</v>
      </c>
      <c r="L5452" s="9" t="s">
        <v>95</v>
      </c>
    </row>
    <row r="5453" spans="1:12" x14ac:dyDescent="0.2">
      <c r="A5453" t="str">
        <f>VLOOKUP(B5453,StateFIPS!A$2:B$52,2)</f>
        <v>Oregon</v>
      </c>
      <c r="B5453">
        <f t="shared" si="88"/>
        <v>41</v>
      </c>
      <c r="C5453" s="9" t="s">
        <v>2641</v>
      </c>
      <c r="D5453" s="9" t="s">
        <v>93</v>
      </c>
      <c r="E5453" s="9" t="s">
        <v>2793</v>
      </c>
      <c r="F5453" s="9" t="s">
        <v>2794</v>
      </c>
      <c r="G5453" s="10">
        <v>26496</v>
      </c>
      <c r="H5453" s="9" t="s">
        <v>94</v>
      </c>
      <c r="I5453" s="10">
        <v>738632</v>
      </c>
      <c r="J5453" s="11">
        <v>0.04</v>
      </c>
      <c r="K5453" s="9" t="s">
        <v>94</v>
      </c>
      <c r="L5453" s="9" t="s">
        <v>95</v>
      </c>
    </row>
    <row r="5454" spans="1:12" x14ac:dyDescent="0.2">
      <c r="A5454" t="str">
        <f>VLOOKUP(B5454,StateFIPS!A$2:B$52,2)</f>
        <v>California</v>
      </c>
      <c r="B5454">
        <f t="shared" si="88"/>
        <v>6</v>
      </c>
      <c r="C5454" s="9" t="s">
        <v>2774</v>
      </c>
      <c r="D5454" s="9" t="s">
        <v>93</v>
      </c>
      <c r="E5454" s="9" t="s">
        <v>2793</v>
      </c>
      <c r="F5454" s="9" t="s">
        <v>2794</v>
      </c>
      <c r="G5454" s="10">
        <v>21355</v>
      </c>
      <c r="H5454" s="9" t="s">
        <v>94</v>
      </c>
      <c r="I5454" s="10">
        <v>595304</v>
      </c>
      <c r="J5454" s="11">
        <v>0.04</v>
      </c>
      <c r="K5454" s="9" t="s">
        <v>94</v>
      </c>
      <c r="L5454" s="9" t="s">
        <v>95</v>
      </c>
    </row>
    <row r="5455" spans="1:12" x14ac:dyDescent="0.2">
      <c r="A5455" t="str">
        <f>VLOOKUP(B5455,StateFIPS!A$2:B$52,2)</f>
        <v>Oregon</v>
      </c>
      <c r="B5455">
        <f t="shared" si="88"/>
        <v>41</v>
      </c>
      <c r="C5455" s="9" t="s">
        <v>2340</v>
      </c>
      <c r="D5455" s="9" t="s">
        <v>93</v>
      </c>
      <c r="E5455" s="9" t="s">
        <v>2793</v>
      </c>
      <c r="F5455" s="9" t="s">
        <v>2794</v>
      </c>
      <c r="G5455" s="10">
        <v>131380</v>
      </c>
      <c r="H5455" s="9" t="s">
        <v>94</v>
      </c>
      <c r="I5455" s="10">
        <v>3662424</v>
      </c>
      <c r="J5455" s="11">
        <v>0.04</v>
      </c>
      <c r="K5455" s="9" t="s">
        <v>94</v>
      </c>
      <c r="L5455" s="9" t="s">
        <v>95</v>
      </c>
    </row>
    <row r="5456" spans="1:12" x14ac:dyDescent="0.2">
      <c r="A5456" t="str">
        <f>VLOOKUP(B5456,StateFIPS!A$2:B$52,2)</f>
        <v>Oregon</v>
      </c>
      <c r="B5456">
        <f t="shared" si="88"/>
        <v>41</v>
      </c>
      <c r="C5456" s="9" t="s">
        <v>2387</v>
      </c>
      <c r="D5456" s="9" t="s">
        <v>93</v>
      </c>
      <c r="E5456" s="9" t="s">
        <v>2793</v>
      </c>
      <c r="F5456" s="9" t="s">
        <v>2794</v>
      </c>
      <c r="G5456" s="10">
        <v>26496</v>
      </c>
      <c r="H5456" s="9" t="s">
        <v>94</v>
      </c>
      <c r="I5456" s="10">
        <v>738632</v>
      </c>
      <c r="J5456" s="11">
        <v>0.04</v>
      </c>
      <c r="K5456" s="9" t="s">
        <v>94</v>
      </c>
      <c r="L5456" s="9" t="s">
        <v>95</v>
      </c>
    </row>
    <row r="5457" spans="1:12" x14ac:dyDescent="0.2">
      <c r="A5457" t="str">
        <f>VLOOKUP(B5457,StateFIPS!A$2:B$52,2)</f>
        <v>Oklahoma</v>
      </c>
      <c r="B5457">
        <f t="shared" si="88"/>
        <v>40</v>
      </c>
      <c r="C5457" s="9" t="s">
        <v>1330</v>
      </c>
      <c r="D5457" s="9" t="s">
        <v>93</v>
      </c>
      <c r="E5457" s="9" t="s">
        <v>2793</v>
      </c>
      <c r="F5457" s="9" t="s">
        <v>2794</v>
      </c>
      <c r="G5457" s="10">
        <v>1706</v>
      </c>
      <c r="H5457" s="9" t="s">
        <v>94</v>
      </c>
      <c r="I5457" s="10">
        <v>47559</v>
      </c>
      <c r="J5457" s="11">
        <v>0.04</v>
      </c>
      <c r="K5457" s="9" t="s">
        <v>94</v>
      </c>
      <c r="L5457" s="9" t="s">
        <v>95</v>
      </c>
    </row>
    <row r="5458" spans="1:12" x14ac:dyDescent="0.2">
      <c r="A5458" t="str">
        <f>VLOOKUP(B5458,StateFIPS!A$2:B$52,2)</f>
        <v>Oregon</v>
      </c>
      <c r="B5458">
        <f t="shared" si="88"/>
        <v>41</v>
      </c>
      <c r="C5458" s="9" t="s">
        <v>1311</v>
      </c>
      <c r="D5458" s="9" t="s">
        <v>93</v>
      </c>
      <c r="E5458" s="9" t="s">
        <v>2793</v>
      </c>
      <c r="F5458" s="9" t="s">
        <v>2794</v>
      </c>
      <c r="G5458" s="10">
        <v>26496</v>
      </c>
      <c r="H5458" s="9" t="s">
        <v>94</v>
      </c>
      <c r="I5458" s="10">
        <v>738632</v>
      </c>
      <c r="J5458" s="11">
        <v>0.04</v>
      </c>
      <c r="K5458" s="9" t="s">
        <v>94</v>
      </c>
      <c r="L5458" s="9" t="s">
        <v>95</v>
      </c>
    </row>
    <row r="5459" spans="1:12" x14ac:dyDescent="0.2">
      <c r="A5459" t="str">
        <f>VLOOKUP(B5459,StateFIPS!A$2:B$52,2)</f>
        <v>Oregon</v>
      </c>
      <c r="B5459">
        <f t="shared" si="88"/>
        <v>41</v>
      </c>
      <c r="C5459" s="9" t="s">
        <v>1289</v>
      </c>
      <c r="D5459" s="9" t="s">
        <v>93</v>
      </c>
      <c r="E5459" s="9" t="s">
        <v>2793</v>
      </c>
      <c r="F5459" s="9" t="s">
        <v>2794</v>
      </c>
      <c r="G5459" s="10">
        <v>14</v>
      </c>
      <c r="H5459" s="9" t="s">
        <v>94</v>
      </c>
      <c r="I5459" s="10">
        <v>377</v>
      </c>
      <c r="J5459" s="11">
        <v>0.04</v>
      </c>
      <c r="K5459" s="9" t="s">
        <v>94</v>
      </c>
      <c r="L5459" s="9" t="s">
        <v>95</v>
      </c>
    </row>
    <row r="5460" spans="1:12" x14ac:dyDescent="0.2">
      <c r="A5460" t="str">
        <f>VLOOKUP(B5460,StateFIPS!A$2:B$52,2)</f>
        <v>Ohio</v>
      </c>
      <c r="B5460">
        <f t="shared" si="88"/>
        <v>39</v>
      </c>
      <c r="C5460" s="9" t="s">
        <v>2113</v>
      </c>
      <c r="D5460" s="9" t="s">
        <v>93</v>
      </c>
      <c r="E5460" s="9" t="s">
        <v>2793</v>
      </c>
      <c r="F5460" s="9" t="s">
        <v>2794</v>
      </c>
      <c r="G5460" s="10">
        <v>1200</v>
      </c>
      <c r="H5460" s="9" t="s">
        <v>94</v>
      </c>
      <c r="I5460" s="10">
        <v>33452</v>
      </c>
      <c r="J5460" s="11">
        <v>0.04</v>
      </c>
      <c r="K5460" s="9" t="s">
        <v>94</v>
      </c>
      <c r="L5460" s="9" t="s">
        <v>95</v>
      </c>
    </row>
    <row r="5461" spans="1:12" x14ac:dyDescent="0.2">
      <c r="A5461" t="str">
        <f>VLOOKUP(B5461,StateFIPS!A$2:B$52,2)</f>
        <v>Oregon</v>
      </c>
      <c r="B5461">
        <f t="shared" si="88"/>
        <v>41</v>
      </c>
      <c r="C5461" s="9" t="s">
        <v>2442</v>
      </c>
      <c r="D5461" s="9" t="s">
        <v>93</v>
      </c>
      <c r="E5461" s="9" t="s">
        <v>2793</v>
      </c>
      <c r="F5461" s="9" t="s">
        <v>2794</v>
      </c>
      <c r="G5461" s="10">
        <v>89863</v>
      </c>
      <c r="H5461" s="9" t="s">
        <v>94</v>
      </c>
      <c r="I5461" s="10">
        <v>2505095</v>
      </c>
      <c r="J5461" s="11">
        <v>0.04</v>
      </c>
      <c r="K5461" s="9" t="s">
        <v>94</v>
      </c>
      <c r="L5461" s="9" t="s">
        <v>95</v>
      </c>
    </row>
    <row r="5462" spans="1:12" x14ac:dyDescent="0.2">
      <c r="A5462" t="str">
        <f>VLOOKUP(B5462,StateFIPS!A$2:B$52,2)</f>
        <v>Oklahoma</v>
      </c>
      <c r="B5462">
        <f t="shared" si="88"/>
        <v>40</v>
      </c>
      <c r="C5462" s="9" t="s">
        <v>2143</v>
      </c>
      <c r="D5462" s="9" t="s">
        <v>93</v>
      </c>
      <c r="E5462" s="9" t="s">
        <v>2793</v>
      </c>
      <c r="F5462" s="9" t="s">
        <v>2794</v>
      </c>
      <c r="G5462" s="10">
        <v>148200</v>
      </c>
      <c r="H5462" s="9" t="s">
        <v>94</v>
      </c>
      <c r="I5462" s="10">
        <v>4131326</v>
      </c>
      <c r="J5462" s="11">
        <v>0.04</v>
      </c>
      <c r="K5462" s="9" t="s">
        <v>94</v>
      </c>
      <c r="L5462" s="9" t="s">
        <v>95</v>
      </c>
    </row>
    <row r="5463" spans="1:12" x14ac:dyDescent="0.2">
      <c r="A5463" t="str">
        <f>VLOOKUP(B5463,StateFIPS!A$2:B$52,2)</f>
        <v>California</v>
      </c>
      <c r="B5463">
        <f t="shared" si="88"/>
        <v>6</v>
      </c>
      <c r="C5463" s="9" t="s">
        <v>2117</v>
      </c>
      <c r="D5463" s="9" t="s">
        <v>93</v>
      </c>
      <c r="E5463" s="9" t="s">
        <v>2793</v>
      </c>
      <c r="F5463" s="9" t="s">
        <v>2794</v>
      </c>
      <c r="G5463" s="10">
        <v>4632</v>
      </c>
      <c r="H5463" s="9" t="s">
        <v>94</v>
      </c>
      <c r="I5463" s="10">
        <v>129114</v>
      </c>
      <c r="J5463" s="11">
        <v>0.04</v>
      </c>
      <c r="K5463" s="9" t="s">
        <v>94</v>
      </c>
      <c r="L5463" s="9" t="s">
        <v>95</v>
      </c>
    </row>
    <row r="5464" spans="1:12" x14ac:dyDescent="0.2">
      <c r="A5464" t="str">
        <f>VLOOKUP(B5464,StateFIPS!A$2:B$52,2)</f>
        <v>Oklahoma</v>
      </c>
      <c r="B5464">
        <f t="shared" si="88"/>
        <v>40</v>
      </c>
      <c r="C5464" s="9" t="s">
        <v>1427</v>
      </c>
      <c r="D5464" s="9" t="s">
        <v>93</v>
      </c>
      <c r="E5464" s="9" t="s">
        <v>2793</v>
      </c>
      <c r="F5464" s="9" t="s">
        <v>2794</v>
      </c>
      <c r="G5464" s="10">
        <v>1706</v>
      </c>
      <c r="H5464" s="9" t="s">
        <v>94</v>
      </c>
      <c r="I5464" s="10">
        <v>47559</v>
      </c>
      <c r="J5464" s="11">
        <v>0.04</v>
      </c>
      <c r="K5464" s="9" t="s">
        <v>94</v>
      </c>
      <c r="L5464" s="9" t="s">
        <v>95</v>
      </c>
    </row>
    <row r="5465" spans="1:12" x14ac:dyDescent="0.2">
      <c r="A5465" t="str">
        <f>VLOOKUP(B5465,StateFIPS!A$2:B$52,2)</f>
        <v>Oregon</v>
      </c>
      <c r="B5465">
        <f t="shared" si="88"/>
        <v>41</v>
      </c>
      <c r="C5465" s="9" t="s">
        <v>2399</v>
      </c>
      <c r="D5465" s="9" t="s">
        <v>93</v>
      </c>
      <c r="E5465" s="9" t="s">
        <v>2793</v>
      </c>
      <c r="F5465" s="9" t="s">
        <v>2794</v>
      </c>
      <c r="G5465" s="10">
        <v>7</v>
      </c>
      <c r="H5465" s="9" t="s">
        <v>94</v>
      </c>
      <c r="I5465" s="10">
        <v>207</v>
      </c>
      <c r="J5465" s="11">
        <v>0.04</v>
      </c>
      <c r="K5465" s="9" t="s">
        <v>94</v>
      </c>
      <c r="L5465" s="9" t="s">
        <v>95</v>
      </c>
    </row>
    <row r="5466" spans="1:12" x14ac:dyDescent="0.2">
      <c r="A5466" t="str">
        <f>VLOOKUP(B5466,StateFIPS!A$2:B$52,2)</f>
        <v>Oklahoma</v>
      </c>
      <c r="B5466">
        <f t="shared" si="88"/>
        <v>40</v>
      </c>
      <c r="C5466" s="9" t="s">
        <v>2046</v>
      </c>
      <c r="D5466" s="9" t="s">
        <v>93</v>
      </c>
      <c r="E5466" s="9" t="s">
        <v>2793</v>
      </c>
      <c r="F5466" s="9" t="s">
        <v>2794</v>
      </c>
      <c r="G5466" s="10">
        <v>30152</v>
      </c>
      <c r="H5466" s="9" t="s">
        <v>94</v>
      </c>
      <c r="I5466" s="10">
        <v>840545</v>
      </c>
      <c r="J5466" s="11">
        <v>0.04</v>
      </c>
      <c r="K5466" s="9" t="s">
        <v>94</v>
      </c>
      <c r="L5466" s="9" t="s">
        <v>95</v>
      </c>
    </row>
    <row r="5467" spans="1:12" x14ac:dyDescent="0.2">
      <c r="A5467" t="str">
        <f>VLOOKUP(B5467,StateFIPS!A$2:B$52,2)</f>
        <v>California</v>
      </c>
      <c r="B5467">
        <f t="shared" si="88"/>
        <v>6</v>
      </c>
      <c r="C5467" s="9" t="s">
        <v>2043</v>
      </c>
      <c r="D5467" s="9" t="s">
        <v>93</v>
      </c>
      <c r="E5467" s="9" t="s">
        <v>2793</v>
      </c>
      <c r="F5467" s="9" t="s">
        <v>2794</v>
      </c>
      <c r="G5467" s="10">
        <v>19463</v>
      </c>
      <c r="H5467" s="9" t="s">
        <v>94</v>
      </c>
      <c r="I5467" s="10">
        <v>542569</v>
      </c>
      <c r="J5467" s="11">
        <v>0.04</v>
      </c>
      <c r="K5467" s="9" t="s">
        <v>94</v>
      </c>
      <c r="L5467" s="9" t="s">
        <v>95</v>
      </c>
    </row>
    <row r="5468" spans="1:12" x14ac:dyDescent="0.2">
      <c r="A5468" t="str">
        <f>VLOOKUP(B5468,StateFIPS!A$2:B$52,2)</f>
        <v>Oregon</v>
      </c>
      <c r="B5468">
        <f t="shared" si="88"/>
        <v>41</v>
      </c>
      <c r="C5468" s="9" t="s">
        <v>2490</v>
      </c>
      <c r="D5468" s="9" t="s">
        <v>93</v>
      </c>
      <c r="E5468" s="9" t="s">
        <v>2793</v>
      </c>
      <c r="F5468" s="9" t="s">
        <v>2794</v>
      </c>
      <c r="G5468" s="10">
        <v>147</v>
      </c>
      <c r="H5468" s="9" t="s">
        <v>94</v>
      </c>
      <c r="I5468" s="10">
        <v>4107</v>
      </c>
      <c r="J5468" s="11">
        <v>0.04</v>
      </c>
      <c r="K5468" s="9" t="s">
        <v>94</v>
      </c>
      <c r="L5468" s="9" t="s">
        <v>95</v>
      </c>
    </row>
    <row r="5469" spans="1:12" x14ac:dyDescent="0.2">
      <c r="A5469" t="str">
        <f>VLOOKUP(B5469,StateFIPS!A$2:B$52,2)</f>
        <v>Oklahoma</v>
      </c>
      <c r="B5469">
        <f t="shared" si="88"/>
        <v>40</v>
      </c>
      <c r="C5469" s="9" t="s">
        <v>1445</v>
      </c>
      <c r="D5469" s="9" t="s">
        <v>93</v>
      </c>
      <c r="E5469" s="9" t="s">
        <v>2793</v>
      </c>
      <c r="F5469" s="9" t="s">
        <v>2794</v>
      </c>
      <c r="G5469" s="10">
        <v>1706</v>
      </c>
      <c r="H5469" s="9" t="s">
        <v>94</v>
      </c>
      <c r="I5469" s="10">
        <v>47559</v>
      </c>
      <c r="J5469" s="11">
        <v>0.04</v>
      </c>
      <c r="K5469" s="9" t="s">
        <v>94</v>
      </c>
      <c r="L5469" s="9" t="s">
        <v>95</v>
      </c>
    </row>
    <row r="5470" spans="1:12" x14ac:dyDescent="0.2">
      <c r="A5470" t="str">
        <f>VLOOKUP(B5470,StateFIPS!A$2:B$52,2)</f>
        <v>California</v>
      </c>
      <c r="B5470">
        <f t="shared" si="88"/>
        <v>6</v>
      </c>
      <c r="C5470" s="9" t="s">
        <v>2085</v>
      </c>
      <c r="D5470" s="9" t="s">
        <v>93</v>
      </c>
      <c r="E5470" s="9" t="s">
        <v>2793</v>
      </c>
      <c r="F5470" s="9" t="s">
        <v>2794</v>
      </c>
      <c r="G5470" s="10">
        <v>15648</v>
      </c>
      <c r="H5470" s="9" t="s">
        <v>94</v>
      </c>
      <c r="I5470" s="10">
        <v>436214</v>
      </c>
      <c r="J5470" s="11">
        <v>0.04</v>
      </c>
      <c r="K5470" s="9" t="s">
        <v>94</v>
      </c>
      <c r="L5470" s="9" t="s">
        <v>95</v>
      </c>
    </row>
    <row r="5471" spans="1:12" x14ac:dyDescent="0.2">
      <c r="A5471" t="str">
        <f>VLOOKUP(B5471,StateFIPS!A$2:B$52,2)</f>
        <v>Oklahoma</v>
      </c>
      <c r="B5471">
        <f t="shared" si="88"/>
        <v>40</v>
      </c>
      <c r="C5471" s="9" t="s">
        <v>2052</v>
      </c>
      <c r="D5471" s="9" t="s">
        <v>93</v>
      </c>
      <c r="E5471" s="9" t="s">
        <v>2793</v>
      </c>
      <c r="F5471" s="9" t="s">
        <v>2794</v>
      </c>
      <c r="G5471" s="10">
        <v>1706</v>
      </c>
      <c r="H5471" s="9" t="s">
        <v>94</v>
      </c>
      <c r="I5471" s="10">
        <v>47559</v>
      </c>
      <c r="J5471" s="11">
        <v>0.04</v>
      </c>
      <c r="K5471" s="9" t="s">
        <v>94</v>
      </c>
      <c r="L5471" s="9" t="s">
        <v>95</v>
      </c>
    </row>
    <row r="5472" spans="1:12" x14ac:dyDescent="0.2">
      <c r="A5472" t="str">
        <f>VLOOKUP(B5472,StateFIPS!A$2:B$52,2)</f>
        <v>Oklahoma</v>
      </c>
      <c r="B5472">
        <f t="shared" si="88"/>
        <v>40</v>
      </c>
      <c r="C5472" s="9" t="s">
        <v>2429</v>
      </c>
      <c r="D5472" s="9" t="s">
        <v>93</v>
      </c>
      <c r="E5472" s="9" t="s">
        <v>2793</v>
      </c>
      <c r="F5472" s="9" t="s">
        <v>2794</v>
      </c>
      <c r="G5472" s="10">
        <v>555027</v>
      </c>
      <c r="H5472" s="9" t="s">
        <v>94</v>
      </c>
      <c r="I5472" s="10">
        <v>15472297</v>
      </c>
      <c r="J5472" s="11">
        <v>0.04</v>
      </c>
      <c r="K5472" s="9" t="s">
        <v>94</v>
      </c>
      <c r="L5472" s="9" t="s">
        <v>95</v>
      </c>
    </row>
    <row r="5473" spans="1:12" x14ac:dyDescent="0.2">
      <c r="A5473" t="str">
        <f>VLOOKUP(B5473,StateFIPS!A$2:B$52,2)</f>
        <v>California</v>
      </c>
      <c r="B5473">
        <f t="shared" si="88"/>
        <v>6</v>
      </c>
      <c r="C5473" s="9" t="s">
        <v>2057</v>
      </c>
      <c r="D5473" s="9" t="s">
        <v>93</v>
      </c>
      <c r="E5473" s="9" t="s">
        <v>2793</v>
      </c>
      <c r="F5473" s="9" t="s">
        <v>2794</v>
      </c>
      <c r="G5473" s="10">
        <v>21355</v>
      </c>
      <c r="H5473" s="9" t="s">
        <v>94</v>
      </c>
      <c r="I5473" s="10">
        <v>595304</v>
      </c>
      <c r="J5473" s="11">
        <v>0.04</v>
      </c>
      <c r="K5473" s="9" t="s">
        <v>94</v>
      </c>
      <c r="L5473" s="9" t="s">
        <v>95</v>
      </c>
    </row>
    <row r="5474" spans="1:12" x14ac:dyDescent="0.2">
      <c r="A5474" t="str">
        <f>VLOOKUP(B5474,StateFIPS!A$2:B$52,2)</f>
        <v>Oregon</v>
      </c>
      <c r="B5474">
        <f t="shared" si="88"/>
        <v>41</v>
      </c>
      <c r="C5474" s="9" t="s">
        <v>1307</v>
      </c>
      <c r="D5474" s="9" t="s">
        <v>93</v>
      </c>
      <c r="E5474" s="9" t="s">
        <v>2793</v>
      </c>
      <c r="F5474" s="9" t="s">
        <v>2794</v>
      </c>
      <c r="G5474" s="10">
        <v>26496</v>
      </c>
      <c r="H5474" s="9" t="s">
        <v>94</v>
      </c>
      <c r="I5474" s="10">
        <v>738632</v>
      </c>
      <c r="J5474" s="11">
        <v>0.04</v>
      </c>
      <c r="K5474" s="9" t="s">
        <v>94</v>
      </c>
      <c r="L5474" s="9" t="s">
        <v>95</v>
      </c>
    </row>
    <row r="5475" spans="1:12" x14ac:dyDescent="0.2">
      <c r="A5475" t="str">
        <f>VLOOKUP(B5475,StateFIPS!A$2:B$52,2)</f>
        <v>California</v>
      </c>
      <c r="B5475">
        <f t="shared" si="88"/>
        <v>6</v>
      </c>
      <c r="C5475" s="9" t="s">
        <v>2055</v>
      </c>
      <c r="D5475" s="9" t="s">
        <v>93</v>
      </c>
      <c r="E5475" s="9" t="s">
        <v>2793</v>
      </c>
      <c r="F5475" s="9" t="s">
        <v>2794</v>
      </c>
      <c r="G5475" s="10">
        <v>11</v>
      </c>
      <c r="H5475" s="9" t="s">
        <v>94</v>
      </c>
      <c r="I5475" s="10">
        <v>311</v>
      </c>
      <c r="J5475" s="11">
        <v>0.04</v>
      </c>
      <c r="K5475" s="9" t="s">
        <v>94</v>
      </c>
      <c r="L5475" s="9" t="s">
        <v>95</v>
      </c>
    </row>
    <row r="5476" spans="1:12" x14ac:dyDescent="0.2">
      <c r="A5476" t="str">
        <f>VLOOKUP(B5476,StateFIPS!A$2:B$52,2)</f>
        <v>Oklahoma</v>
      </c>
      <c r="B5476">
        <f t="shared" si="88"/>
        <v>40</v>
      </c>
      <c r="C5476" s="9" t="s">
        <v>1319</v>
      </c>
      <c r="D5476" s="9" t="s">
        <v>93</v>
      </c>
      <c r="E5476" s="9" t="s">
        <v>2793</v>
      </c>
      <c r="F5476" s="9" t="s">
        <v>2794</v>
      </c>
      <c r="G5476" s="10">
        <v>637399</v>
      </c>
      <c r="H5476" s="9" t="s">
        <v>94</v>
      </c>
      <c r="I5476" s="10">
        <v>17768575</v>
      </c>
      <c r="J5476" s="11">
        <v>0.04</v>
      </c>
      <c r="K5476" s="9" t="s">
        <v>94</v>
      </c>
      <c r="L5476" s="9" t="s">
        <v>95</v>
      </c>
    </row>
    <row r="5477" spans="1:12" x14ac:dyDescent="0.2">
      <c r="A5477" t="str">
        <f>VLOOKUP(B5477,StateFIPS!A$2:B$52,2)</f>
        <v>Oregon</v>
      </c>
      <c r="B5477">
        <f t="shared" si="88"/>
        <v>41</v>
      </c>
      <c r="C5477" s="9" t="s">
        <v>1296</v>
      </c>
      <c r="D5477" s="9" t="s">
        <v>93</v>
      </c>
      <c r="E5477" s="9" t="s">
        <v>2793</v>
      </c>
      <c r="F5477" s="9" t="s">
        <v>2794</v>
      </c>
      <c r="G5477" s="10">
        <v>8</v>
      </c>
      <c r="H5477" s="9" t="s">
        <v>94</v>
      </c>
      <c r="I5477" s="10">
        <v>214</v>
      </c>
      <c r="J5477" s="11">
        <v>0.04</v>
      </c>
      <c r="K5477" s="9" t="s">
        <v>94</v>
      </c>
      <c r="L5477" s="9" t="s">
        <v>95</v>
      </c>
    </row>
    <row r="5478" spans="1:12" x14ac:dyDescent="0.2">
      <c r="A5478" t="str">
        <f>VLOOKUP(B5478,StateFIPS!A$2:B$52,2)</f>
        <v>Oklahoma</v>
      </c>
      <c r="B5478">
        <f t="shared" si="88"/>
        <v>40</v>
      </c>
      <c r="C5478" s="9" t="s">
        <v>1318</v>
      </c>
      <c r="D5478" s="9" t="s">
        <v>93</v>
      </c>
      <c r="E5478" s="9" t="s">
        <v>2793</v>
      </c>
      <c r="F5478" s="9" t="s">
        <v>2794</v>
      </c>
      <c r="G5478" s="10">
        <v>10870</v>
      </c>
      <c r="H5478" s="9" t="s">
        <v>94</v>
      </c>
      <c r="I5478" s="10">
        <v>303028</v>
      </c>
      <c r="J5478" s="11">
        <v>0.04</v>
      </c>
      <c r="K5478" s="9" t="s">
        <v>94</v>
      </c>
      <c r="L5478" s="9" t="s">
        <v>95</v>
      </c>
    </row>
    <row r="5479" spans="1:12" x14ac:dyDescent="0.2">
      <c r="A5479" t="str">
        <f>VLOOKUP(B5479,StateFIPS!A$2:B$52,2)</f>
        <v>Oklahoma</v>
      </c>
      <c r="B5479">
        <f t="shared" si="88"/>
        <v>40</v>
      </c>
      <c r="C5479" s="9" t="s">
        <v>1449</v>
      </c>
      <c r="D5479" s="9" t="s">
        <v>93</v>
      </c>
      <c r="E5479" s="9" t="s">
        <v>2793</v>
      </c>
      <c r="F5479" s="9" t="s">
        <v>2794</v>
      </c>
      <c r="G5479" s="10">
        <v>1706</v>
      </c>
      <c r="H5479" s="9" t="s">
        <v>94</v>
      </c>
      <c r="I5479" s="10">
        <v>47559</v>
      </c>
      <c r="J5479" s="11">
        <v>0.04</v>
      </c>
      <c r="K5479" s="9" t="s">
        <v>94</v>
      </c>
      <c r="L5479" s="9" t="s">
        <v>95</v>
      </c>
    </row>
    <row r="5480" spans="1:12" x14ac:dyDescent="0.2">
      <c r="A5480" t="str">
        <f>VLOOKUP(B5480,StateFIPS!A$2:B$52,2)</f>
        <v>Oklahoma</v>
      </c>
      <c r="B5480">
        <f t="shared" si="88"/>
        <v>40</v>
      </c>
      <c r="C5480" s="9" t="s">
        <v>2299</v>
      </c>
      <c r="D5480" s="9" t="s">
        <v>93</v>
      </c>
      <c r="E5480" s="9" t="s">
        <v>2793</v>
      </c>
      <c r="F5480" s="9" t="s">
        <v>2794</v>
      </c>
      <c r="G5480" s="10">
        <v>1706</v>
      </c>
      <c r="H5480" s="9" t="s">
        <v>94</v>
      </c>
      <c r="I5480" s="10">
        <v>47559</v>
      </c>
      <c r="J5480" s="11">
        <v>0.04</v>
      </c>
      <c r="K5480" s="9" t="s">
        <v>94</v>
      </c>
      <c r="L5480" s="9" t="s">
        <v>95</v>
      </c>
    </row>
    <row r="5481" spans="1:12" x14ac:dyDescent="0.2">
      <c r="A5481" t="str">
        <f>VLOOKUP(B5481,StateFIPS!A$2:B$52,2)</f>
        <v>Oklahoma</v>
      </c>
      <c r="B5481">
        <f t="shared" si="88"/>
        <v>40</v>
      </c>
      <c r="C5481" s="9" t="s">
        <v>2077</v>
      </c>
      <c r="D5481" s="9" t="s">
        <v>93</v>
      </c>
      <c r="E5481" s="9" t="s">
        <v>2793</v>
      </c>
      <c r="F5481" s="9" t="s">
        <v>2794</v>
      </c>
      <c r="G5481" s="10">
        <v>40456</v>
      </c>
      <c r="H5481" s="9" t="s">
        <v>94</v>
      </c>
      <c r="I5481" s="10">
        <v>1127789</v>
      </c>
      <c r="J5481" s="11">
        <v>0.04</v>
      </c>
      <c r="K5481" s="9" t="s">
        <v>94</v>
      </c>
      <c r="L5481" s="9" t="s">
        <v>95</v>
      </c>
    </row>
    <row r="5482" spans="1:12" x14ac:dyDescent="0.2">
      <c r="A5482" t="str">
        <f>VLOOKUP(B5482,StateFIPS!A$2:B$52,2)</f>
        <v>Oklahoma</v>
      </c>
      <c r="B5482">
        <f t="shared" si="88"/>
        <v>40</v>
      </c>
      <c r="C5482" s="9" t="s">
        <v>1298</v>
      </c>
      <c r="D5482" s="9" t="s">
        <v>93</v>
      </c>
      <c r="E5482" s="9" t="s">
        <v>2793</v>
      </c>
      <c r="F5482" s="9" t="s">
        <v>2794</v>
      </c>
      <c r="G5482" s="10">
        <v>124005</v>
      </c>
      <c r="H5482" s="9" t="s">
        <v>94</v>
      </c>
      <c r="I5482" s="10">
        <v>3456857</v>
      </c>
      <c r="J5482" s="11">
        <v>0.04</v>
      </c>
      <c r="K5482" s="9" t="s">
        <v>94</v>
      </c>
      <c r="L5482" s="9" t="s">
        <v>95</v>
      </c>
    </row>
    <row r="5483" spans="1:12" x14ac:dyDescent="0.2">
      <c r="A5483" t="str">
        <f>VLOOKUP(B5483,StateFIPS!A$2:B$52,2)</f>
        <v>California</v>
      </c>
      <c r="B5483">
        <f t="shared" si="88"/>
        <v>6</v>
      </c>
      <c r="C5483" s="9" t="s">
        <v>2058</v>
      </c>
      <c r="D5483" s="9" t="s">
        <v>93</v>
      </c>
      <c r="E5483" s="9" t="s">
        <v>2793</v>
      </c>
      <c r="F5483" s="9" t="s">
        <v>2794</v>
      </c>
      <c r="G5483" s="10">
        <v>21355</v>
      </c>
      <c r="H5483" s="9" t="s">
        <v>94</v>
      </c>
      <c r="I5483" s="10">
        <v>595304</v>
      </c>
      <c r="J5483" s="11">
        <v>0.04</v>
      </c>
      <c r="K5483" s="9" t="s">
        <v>94</v>
      </c>
      <c r="L5483" s="9" t="s">
        <v>95</v>
      </c>
    </row>
    <row r="5484" spans="1:12" x14ac:dyDescent="0.2">
      <c r="A5484" t="str">
        <f>VLOOKUP(B5484,StateFIPS!A$2:B$52,2)</f>
        <v>Oklahoma</v>
      </c>
      <c r="B5484">
        <f t="shared" si="88"/>
        <v>40</v>
      </c>
      <c r="C5484" s="9" t="s">
        <v>2644</v>
      </c>
      <c r="D5484" s="9" t="s">
        <v>93</v>
      </c>
      <c r="E5484" s="9" t="s">
        <v>2793</v>
      </c>
      <c r="F5484" s="9" t="s">
        <v>2794</v>
      </c>
      <c r="G5484" s="10">
        <v>1706</v>
      </c>
      <c r="H5484" s="9" t="s">
        <v>94</v>
      </c>
      <c r="I5484" s="10">
        <v>47559</v>
      </c>
      <c r="J5484" s="11">
        <v>0.04</v>
      </c>
      <c r="K5484" s="9" t="s">
        <v>94</v>
      </c>
      <c r="L5484" s="9" t="s">
        <v>95</v>
      </c>
    </row>
    <row r="5485" spans="1:12" x14ac:dyDescent="0.2">
      <c r="A5485" t="str">
        <f>VLOOKUP(B5485,StateFIPS!A$2:B$52,2)</f>
        <v>Oregon</v>
      </c>
      <c r="B5485">
        <f t="shared" si="88"/>
        <v>41</v>
      </c>
      <c r="C5485" s="9" t="s">
        <v>2462</v>
      </c>
      <c r="D5485" s="9" t="s">
        <v>93</v>
      </c>
      <c r="E5485" s="9" t="s">
        <v>2793</v>
      </c>
      <c r="F5485" s="9" t="s">
        <v>2794</v>
      </c>
      <c r="G5485" s="10">
        <v>103</v>
      </c>
      <c r="H5485" s="9" t="s">
        <v>94</v>
      </c>
      <c r="I5485" s="10">
        <v>2873</v>
      </c>
      <c r="J5485" s="11">
        <v>0.04</v>
      </c>
      <c r="K5485" s="9" t="s">
        <v>94</v>
      </c>
      <c r="L5485" s="9" t="s">
        <v>95</v>
      </c>
    </row>
    <row r="5486" spans="1:12" x14ac:dyDescent="0.2">
      <c r="A5486" t="str">
        <f>VLOOKUP(B5486,StateFIPS!A$2:B$52,2)</f>
        <v>Oklahoma</v>
      </c>
      <c r="B5486">
        <f t="shared" si="88"/>
        <v>40</v>
      </c>
      <c r="C5486" s="9" t="s">
        <v>2062</v>
      </c>
      <c r="D5486" s="9" t="s">
        <v>93</v>
      </c>
      <c r="E5486" s="9" t="s">
        <v>2793</v>
      </c>
      <c r="F5486" s="9" t="s">
        <v>2794</v>
      </c>
      <c r="G5486" s="10">
        <v>268571</v>
      </c>
      <c r="H5486" s="9" t="s">
        <v>94</v>
      </c>
      <c r="I5486" s="10">
        <v>7486874</v>
      </c>
      <c r="J5486" s="11">
        <v>0.04</v>
      </c>
      <c r="K5486" s="9" t="s">
        <v>94</v>
      </c>
      <c r="L5486" s="9" t="s">
        <v>95</v>
      </c>
    </row>
    <row r="5487" spans="1:12" x14ac:dyDescent="0.2">
      <c r="A5487" t="str">
        <f>VLOOKUP(B5487,StateFIPS!A$2:B$52,2)</f>
        <v>Oregon</v>
      </c>
      <c r="B5487">
        <f t="shared" si="88"/>
        <v>41</v>
      </c>
      <c r="C5487" s="9" t="s">
        <v>1295</v>
      </c>
      <c r="D5487" s="9" t="s">
        <v>93</v>
      </c>
      <c r="E5487" s="9" t="s">
        <v>2793</v>
      </c>
      <c r="F5487" s="9" t="s">
        <v>2794</v>
      </c>
      <c r="G5487" s="10">
        <v>26496</v>
      </c>
      <c r="H5487" s="9" t="s">
        <v>94</v>
      </c>
      <c r="I5487" s="10">
        <v>738632</v>
      </c>
      <c r="J5487" s="11">
        <v>0.04</v>
      </c>
      <c r="K5487" s="9" t="s">
        <v>94</v>
      </c>
      <c r="L5487" s="9" t="s">
        <v>95</v>
      </c>
    </row>
    <row r="5488" spans="1:12" x14ac:dyDescent="0.2">
      <c r="A5488" t="str">
        <f>VLOOKUP(B5488,StateFIPS!A$2:B$52,2)</f>
        <v>Oregon</v>
      </c>
      <c r="B5488">
        <f t="shared" si="88"/>
        <v>41</v>
      </c>
      <c r="C5488" s="9" t="s">
        <v>1297</v>
      </c>
      <c r="D5488" s="9" t="s">
        <v>93</v>
      </c>
      <c r="E5488" s="9" t="s">
        <v>2793</v>
      </c>
      <c r="F5488" s="9" t="s">
        <v>2794</v>
      </c>
      <c r="G5488" s="10">
        <v>23</v>
      </c>
      <c r="H5488" s="9" t="s">
        <v>94</v>
      </c>
      <c r="I5488" s="10">
        <v>628</v>
      </c>
      <c r="J5488" s="11">
        <v>0.04</v>
      </c>
      <c r="K5488" s="9" t="s">
        <v>94</v>
      </c>
      <c r="L5488" s="9" t="s">
        <v>95</v>
      </c>
    </row>
    <row r="5489" spans="1:12" x14ac:dyDescent="0.2">
      <c r="A5489" t="str">
        <f>VLOOKUP(B5489,StateFIPS!A$2:B$52,2)</f>
        <v>North Carolina</v>
      </c>
      <c r="B5489">
        <f t="shared" si="88"/>
        <v>37</v>
      </c>
      <c r="C5489" s="9" t="s">
        <v>1198</v>
      </c>
      <c r="D5489" s="9" t="s">
        <v>93</v>
      </c>
      <c r="E5489" s="9" t="s">
        <v>2793</v>
      </c>
      <c r="F5489" s="9" t="s">
        <v>2794</v>
      </c>
      <c r="G5489" s="10">
        <v>173308</v>
      </c>
      <c r="H5489" s="9" t="s">
        <v>94</v>
      </c>
      <c r="I5489" s="10">
        <v>4831262</v>
      </c>
      <c r="J5489" s="11">
        <v>0.04</v>
      </c>
      <c r="K5489" s="9" t="s">
        <v>94</v>
      </c>
      <c r="L5489" s="9" t="s">
        <v>95</v>
      </c>
    </row>
    <row r="5490" spans="1:12" x14ac:dyDescent="0.2">
      <c r="A5490" t="str">
        <f>VLOOKUP(B5490,StateFIPS!A$2:B$52,2)</f>
        <v>Arkansas</v>
      </c>
      <c r="B5490">
        <f t="shared" si="88"/>
        <v>5</v>
      </c>
      <c r="C5490" s="9" t="s">
        <v>639</v>
      </c>
      <c r="D5490" s="9" t="s">
        <v>93</v>
      </c>
      <c r="E5490" s="9" t="s">
        <v>2793</v>
      </c>
      <c r="F5490" s="9" t="s">
        <v>2794</v>
      </c>
      <c r="G5490" s="10">
        <v>335784</v>
      </c>
      <c r="H5490" s="9" t="s">
        <v>94</v>
      </c>
      <c r="I5490" s="10">
        <v>9360547</v>
      </c>
      <c r="J5490" s="11">
        <v>0.04</v>
      </c>
      <c r="K5490" s="9" t="s">
        <v>94</v>
      </c>
      <c r="L5490" s="9" t="s">
        <v>95</v>
      </c>
    </row>
    <row r="5491" spans="1:12" x14ac:dyDescent="0.2">
      <c r="A5491" t="str">
        <f>VLOOKUP(B5491,StateFIPS!A$2:B$52,2)</f>
        <v>North Carolina</v>
      </c>
      <c r="B5491">
        <f t="shared" si="88"/>
        <v>37</v>
      </c>
      <c r="C5491" s="9" t="s">
        <v>1191</v>
      </c>
      <c r="D5491" s="9" t="s">
        <v>93</v>
      </c>
      <c r="E5491" s="9" t="s">
        <v>2793</v>
      </c>
      <c r="F5491" s="9" t="s">
        <v>2794</v>
      </c>
      <c r="G5491" s="10">
        <v>57752</v>
      </c>
      <c r="H5491" s="9" t="s">
        <v>94</v>
      </c>
      <c r="I5491" s="10">
        <v>1609938</v>
      </c>
      <c r="J5491" s="11">
        <v>0.04</v>
      </c>
      <c r="K5491" s="9" t="s">
        <v>94</v>
      </c>
      <c r="L5491" s="9" t="s">
        <v>95</v>
      </c>
    </row>
    <row r="5492" spans="1:12" x14ac:dyDescent="0.2">
      <c r="A5492" t="str">
        <f>VLOOKUP(B5492,StateFIPS!A$2:B$52,2)</f>
        <v>South Carolina</v>
      </c>
      <c r="B5492">
        <f t="shared" si="88"/>
        <v>45</v>
      </c>
      <c r="C5492" s="9" t="s">
        <v>2613</v>
      </c>
      <c r="D5492" s="9" t="s">
        <v>93</v>
      </c>
      <c r="E5492" s="9" t="s">
        <v>2793</v>
      </c>
      <c r="F5492" s="9" t="s">
        <v>2794</v>
      </c>
      <c r="G5492" s="10">
        <v>30642</v>
      </c>
      <c r="H5492" s="9" t="s">
        <v>94</v>
      </c>
      <c r="I5492" s="10">
        <v>854210</v>
      </c>
      <c r="J5492" s="11">
        <v>0.04</v>
      </c>
      <c r="K5492" s="9" t="s">
        <v>94</v>
      </c>
      <c r="L5492" s="9" t="s">
        <v>95</v>
      </c>
    </row>
    <row r="5493" spans="1:12" x14ac:dyDescent="0.2">
      <c r="A5493" t="str">
        <f>VLOOKUP(B5493,StateFIPS!A$2:B$52,2)</f>
        <v>North Carolina</v>
      </c>
      <c r="B5493">
        <f t="shared" si="88"/>
        <v>37</v>
      </c>
      <c r="C5493" s="9" t="s">
        <v>2715</v>
      </c>
      <c r="D5493" s="9" t="s">
        <v>93</v>
      </c>
      <c r="E5493" s="9" t="s">
        <v>2793</v>
      </c>
      <c r="F5493" s="9" t="s">
        <v>2794</v>
      </c>
      <c r="G5493" s="10">
        <v>1567</v>
      </c>
      <c r="H5493" s="9" t="s">
        <v>94</v>
      </c>
      <c r="I5493" s="10">
        <v>43695</v>
      </c>
      <c r="J5493" s="11">
        <v>0.04</v>
      </c>
      <c r="K5493" s="9" t="s">
        <v>94</v>
      </c>
      <c r="L5493" s="9" t="s">
        <v>95</v>
      </c>
    </row>
    <row r="5494" spans="1:12" x14ac:dyDescent="0.2">
      <c r="A5494" t="str">
        <f>VLOOKUP(B5494,StateFIPS!A$2:B$52,2)</f>
        <v>South Carolina</v>
      </c>
      <c r="B5494">
        <f t="shared" si="88"/>
        <v>45</v>
      </c>
      <c r="C5494" s="9" t="s">
        <v>1381</v>
      </c>
      <c r="D5494" s="9" t="s">
        <v>93</v>
      </c>
      <c r="E5494" s="9" t="s">
        <v>2793</v>
      </c>
      <c r="F5494" s="9" t="s">
        <v>2794</v>
      </c>
      <c r="G5494" s="10">
        <v>2553</v>
      </c>
      <c r="H5494" s="9" t="s">
        <v>94</v>
      </c>
      <c r="I5494" s="10">
        <v>71181</v>
      </c>
      <c r="J5494" s="11">
        <v>0.04</v>
      </c>
      <c r="K5494" s="9" t="s">
        <v>94</v>
      </c>
      <c r="L5494" s="9" t="s">
        <v>95</v>
      </c>
    </row>
    <row r="5495" spans="1:12" x14ac:dyDescent="0.2">
      <c r="A5495" t="str">
        <f>VLOOKUP(B5495,StateFIPS!A$2:B$52,2)</f>
        <v>North Carolina</v>
      </c>
      <c r="B5495">
        <f t="shared" si="88"/>
        <v>37</v>
      </c>
      <c r="C5495" s="9" t="s">
        <v>1192</v>
      </c>
      <c r="D5495" s="9" t="s">
        <v>93</v>
      </c>
      <c r="E5495" s="9" t="s">
        <v>2793</v>
      </c>
      <c r="F5495" s="9" t="s">
        <v>2794</v>
      </c>
      <c r="G5495" s="10">
        <v>45647</v>
      </c>
      <c r="H5495" s="9" t="s">
        <v>94</v>
      </c>
      <c r="I5495" s="10">
        <v>1272479</v>
      </c>
      <c r="J5495" s="11">
        <v>0.04</v>
      </c>
      <c r="K5495" s="9" t="s">
        <v>94</v>
      </c>
      <c r="L5495" s="9" t="s">
        <v>95</v>
      </c>
    </row>
    <row r="5496" spans="1:12" x14ac:dyDescent="0.2">
      <c r="A5496" t="str">
        <f>VLOOKUP(B5496,StateFIPS!A$2:B$52,2)</f>
        <v>South Carolina</v>
      </c>
      <c r="B5496">
        <f t="shared" si="88"/>
        <v>45</v>
      </c>
      <c r="C5496" s="9" t="s">
        <v>1367</v>
      </c>
      <c r="D5496" s="9" t="s">
        <v>93</v>
      </c>
      <c r="E5496" s="9" t="s">
        <v>2793</v>
      </c>
      <c r="F5496" s="9" t="s">
        <v>2794</v>
      </c>
      <c r="G5496" s="10">
        <v>244311</v>
      </c>
      <c r="H5496" s="9" t="s">
        <v>94</v>
      </c>
      <c r="I5496" s="10">
        <v>6810567</v>
      </c>
      <c r="J5496" s="11">
        <v>0.04</v>
      </c>
      <c r="K5496" s="9" t="s">
        <v>94</v>
      </c>
      <c r="L5496" s="9" t="s">
        <v>95</v>
      </c>
    </row>
    <row r="5497" spans="1:12" x14ac:dyDescent="0.2">
      <c r="A5497" t="str">
        <f>VLOOKUP(B5497,StateFIPS!A$2:B$52,2)</f>
        <v>North Carolina</v>
      </c>
      <c r="B5497">
        <f t="shared" si="88"/>
        <v>37</v>
      </c>
      <c r="C5497" s="9" t="s">
        <v>1193</v>
      </c>
      <c r="D5497" s="9" t="s">
        <v>93</v>
      </c>
      <c r="E5497" s="9" t="s">
        <v>2793</v>
      </c>
      <c r="F5497" s="9" t="s">
        <v>2794</v>
      </c>
      <c r="G5497" s="10">
        <v>14449</v>
      </c>
      <c r="H5497" s="9" t="s">
        <v>94</v>
      </c>
      <c r="I5497" s="10">
        <v>402794</v>
      </c>
      <c r="J5497" s="11">
        <v>0.04</v>
      </c>
      <c r="K5497" s="9" t="s">
        <v>94</v>
      </c>
      <c r="L5497" s="9" t="s">
        <v>95</v>
      </c>
    </row>
    <row r="5498" spans="1:12" x14ac:dyDescent="0.2">
      <c r="A5498" t="str">
        <f>VLOOKUP(B5498,StateFIPS!A$2:B$52,2)</f>
        <v>North Carolina</v>
      </c>
      <c r="B5498">
        <f t="shared" si="88"/>
        <v>37</v>
      </c>
      <c r="C5498" s="9" t="s">
        <v>1796</v>
      </c>
      <c r="D5498" s="9" t="s">
        <v>93</v>
      </c>
      <c r="E5498" s="9" t="s">
        <v>2793</v>
      </c>
      <c r="F5498" s="9" t="s">
        <v>2794</v>
      </c>
      <c r="G5498" s="10">
        <v>43657</v>
      </c>
      <c r="H5498" s="9" t="s">
        <v>94</v>
      </c>
      <c r="I5498" s="10">
        <v>1217014</v>
      </c>
      <c r="J5498" s="11">
        <v>0.04</v>
      </c>
      <c r="K5498" s="9" t="s">
        <v>94</v>
      </c>
      <c r="L5498" s="9" t="s">
        <v>95</v>
      </c>
    </row>
    <row r="5499" spans="1:12" x14ac:dyDescent="0.2">
      <c r="A5499" t="str">
        <f>VLOOKUP(B5499,StateFIPS!A$2:B$52,2)</f>
        <v>Arkansas</v>
      </c>
      <c r="B5499">
        <f t="shared" si="88"/>
        <v>5</v>
      </c>
      <c r="C5499" s="9" t="s">
        <v>581</v>
      </c>
      <c r="D5499" s="9" t="s">
        <v>93</v>
      </c>
      <c r="E5499" s="9" t="s">
        <v>2793</v>
      </c>
      <c r="F5499" s="9" t="s">
        <v>2794</v>
      </c>
      <c r="G5499" s="10">
        <v>328710</v>
      </c>
      <c r="H5499" s="9" t="s">
        <v>94</v>
      </c>
      <c r="I5499" s="10">
        <v>9163354</v>
      </c>
      <c r="J5499" s="11">
        <v>0.04</v>
      </c>
      <c r="K5499" s="9" t="s">
        <v>94</v>
      </c>
      <c r="L5499" s="9" t="s">
        <v>95</v>
      </c>
    </row>
    <row r="5500" spans="1:12" x14ac:dyDescent="0.2">
      <c r="A5500" t="str">
        <f>VLOOKUP(B5500,StateFIPS!A$2:B$52,2)</f>
        <v>Pennsylvania</v>
      </c>
      <c r="B5500">
        <f t="shared" si="88"/>
        <v>42</v>
      </c>
      <c r="C5500" s="9" t="s">
        <v>2655</v>
      </c>
      <c r="D5500" s="9" t="s">
        <v>93</v>
      </c>
      <c r="E5500" s="9" t="s">
        <v>2793</v>
      </c>
      <c r="F5500" s="9" t="s">
        <v>2794</v>
      </c>
      <c r="G5500" s="10">
        <v>19971</v>
      </c>
      <c r="H5500" s="9" t="s">
        <v>94</v>
      </c>
      <c r="I5500" s="10">
        <v>556727</v>
      </c>
      <c r="J5500" s="11">
        <v>0.04</v>
      </c>
      <c r="K5500" s="9" t="s">
        <v>94</v>
      </c>
      <c r="L5500" s="9" t="s">
        <v>95</v>
      </c>
    </row>
    <row r="5501" spans="1:12" x14ac:dyDescent="0.2">
      <c r="A5501" t="str">
        <f>VLOOKUP(B5501,StateFIPS!A$2:B$52,2)</f>
        <v>North Carolina</v>
      </c>
      <c r="B5501">
        <f t="shared" si="88"/>
        <v>37</v>
      </c>
      <c r="C5501" s="9" t="s">
        <v>1194</v>
      </c>
      <c r="D5501" s="9" t="s">
        <v>93</v>
      </c>
      <c r="E5501" s="9" t="s">
        <v>2793</v>
      </c>
      <c r="F5501" s="9" t="s">
        <v>2794</v>
      </c>
      <c r="G5501" s="10">
        <v>6113</v>
      </c>
      <c r="H5501" s="9" t="s">
        <v>94</v>
      </c>
      <c r="I5501" s="10">
        <v>170418</v>
      </c>
      <c r="J5501" s="11">
        <v>0.04</v>
      </c>
      <c r="K5501" s="9" t="s">
        <v>94</v>
      </c>
      <c r="L5501" s="9" t="s">
        <v>95</v>
      </c>
    </row>
    <row r="5502" spans="1:12" x14ac:dyDescent="0.2">
      <c r="A5502" t="str">
        <f>VLOOKUP(B5502,StateFIPS!A$2:B$52,2)</f>
        <v>Pennsylvania</v>
      </c>
      <c r="B5502">
        <f t="shared" si="88"/>
        <v>42</v>
      </c>
      <c r="C5502" s="9" t="s">
        <v>2423</v>
      </c>
      <c r="D5502" s="9" t="s">
        <v>93</v>
      </c>
      <c r="E5502" s="9" t="s">
        <v>2793</v>
      </c>
      <c r="F5502" s="9" t="s">
        <v>2794</v>
      </c>
      <c r="G5502" s="10">
        <v>57207</v>
      </c>
      <c r="H5502" s="9" t="s">
        <v>94</v>
      </c>
      <c r="I5502" s="10">
        <v>1594752</v>
      </c>
      <c r="J5502" s="11">
        <v>0.04</v>
      </c>
      <c r="K5502" s="9" t="s">
        <v>94</v>
      </c>
      <c r="L5502" s="9" t="s">
        <v>95</v>
      </c>
    </row>
    <row r="5503" spans="1:12" x14ac:dyDescent="0.2">
      <c r="A5503" t="str">
        <f>VLOOKUP(B5503,StateFIPS!A$2:B$52,2)</f>
        <v>North Carolina</v>
      </c>
      <c r="B5503">
        <f t="shared" si="88"/>
        <v>37</v>
      </c>
      <c r="C5503" s="9" t="s">
        <v>1815</v>
      </c>
      <c r="D5503" s="9" t="s">
        <v>93</v>
      </c>
      <c r="E5503" s="9" t="s">
        <v>2793</v>
      </c>
      <c r="F5503" s="9" t="s">
        <v>2794</v>
      </c>
      <c r="G5503" s="10">
        <v>1567</v>
      </c>
      <c r="H5503" s="9" t="s">
        <v>94</v>
      </c>
      <c r="I5503" s="10">
        <v>43695</v>
      </c>
      <c r="J5503" s="11">
        <v>0.04</v>
      </c>
      <c r="K5503" s="9" t="s">
        <v>94</v>
      </c>
      <c r="L5503" s="9" t="s">
        <v>95</v>
      </c>
    </row>
    <row r="5504" spans="1:12" x14ac:dyDescent="0.2">
      <c r="A5504" t="str">
        <f>VLOOKUP(B5504,StateFIPS!A$2:B$52,2)</f>
        <v>North Carolina</v>
      </c>
      <c r="B5504">
        <f t="shared" si="88"/>
        <v>37</v>
      </c>
      <c r="C5504" s="9" t="s">
        <v>1190</v>
      </c>
      <c r="D5504" s="9" t="s">
        <v>93</v>
      </c>
      <c r="E5504" s="9" t="s">
        <v>2793</v>
      </c>
      <c r="F5504" s="9" t="s">
        <v>2794</v>
      </c>
      <c r="G5504" s="10">
        <v>1567</v>
      </c>
      <c r="H5504" s="9" t="s">
        <v>94</v>
      </c>
      <c r="I5504" s="10">
        <v>43695</v>
      </c>
      <c r="J5504" s="11">
        <v>0.04</v>
      </c>
      <c r="K5504" s="9" t="s">
        <v>94</v>
      </c>
      <c r="L5504" s="9" t="s">
        <v>95</v>
      </c>
    </row>
    <row r="5505" spans="1:12" x14ac:dyDescent="0.2">
      <c r="A5505" t="str">
        <f>VLOOKUP(B5505,StateFIPS!A$2:B$52,2)</f>
        <v>North Carolina</v>
      </c>
      <c r="B5505">
        <f t="shared" si="88"/>
        <v>37</v>
      </c>
      <c r="C5505" s="9" t="s">
        <v>1145</v>
      </c>
      <c r="D5505" s="9" t="s">
        <v>93</v>
      </c>
      <c r="E5505" s="9" t="s">
        <v>2793</v>
      </c>
      <c r="F5505" s="9" t="s">
        <v>2794</v>
      </c>
      <c r="G5505" s="10">
        <v>350156</v>
      </c>
      <c r="H5505" s="9" t="s">
        <v>94</v>
      </c>
      <c r="I5505" s="10">
        <v>9761198</v>
      </c>
      <c r="J5505" s="11">
        <v>0.04</v>
      </c>
      <c r="K5505" s="9" t="s">
        <v>94</v>
      </c>
      <c r="L5505" s="9" t="s">
        <v>95</v>
      </c>
    </row>
    <row r="5506" spans="1:12" x14ac:dyDescent="0.2">
      <c r="A5506" t="str">
        <f>VLOOKUP(B5506,StateFIPS!A$2:B$52,2)</f>
        <v>Pennsylvania</v>
      </c>
      <c r="B5506">
        <f t="shared" si="88"/>
        <v>42</v>
      </c>
      <c r="C5506" s="9" t="s">
        <v>2328</v>
      </c>
      <c r="D5506" s="9" t="s">
        <v>93</v>
      </c>
      <c r="E5506" s="9" t="s">
        <v>2793</v>
      </c>
      <c r="F5506" s="9" t="s">
        <v>2794</v>
      </c>
      <c r="G5506" s="10">
        <v>41842</v>
      </c>
      <c r="H5506" s="9" t="s">
        <v>94</v>
      </c>
      <c r="I5506" s="10">
        <v>1166409</v>
      </c>
      <c r="J5506" s="11">
        <v>0.04</v>
      </c>
      <c r="K5506" s="9" t="s">
        <v>94</v>
      </c>
      <c r="L5506" s="9" t="s">
        <v>95</v>
      </c>
    </row>
    <row r="5507" spans="1:12" x14ac:dyDescent="0.2">
      <c r="A5507" t="str">
        <f>VLOOKUP(B5507,StateFIPS!A$2:B$52,2)</f>
        <v>Arkansas</v>
      </c>
      <c r="B5507">
        <f t="shared" ref="B5507:B5570" si="89">VALUE(LEFT(C5507,2))</f>
        <v>5</v>
      </c>
      <c r="C5507" s="9" t="s">
        <v>496</v>
      </c>
      <c r="D5507" s="9" t="s">
        <v>93</v>
      </c>
      <c r="E5507" s="9" t="s">
        <v>2793</v>
      </c>
      <c r="F5507" s="9" t="s">
        <v>2794</v>
      </c>
      <c r="G5507" s="10">
        <v>3528</v>
      </c>
      <c r="H5507" s="9" t="s">
        <v>94</v>
      </c>
      <c r="I5507" s="10">
        <v>98359</v>
      </c>
      <c r="J5507" s="11">
        <v>0.04</v>
      </c>
      <c r="K5507" s="9" t="s">
        <v>94</v>
      </c>
      <c r="L5507" s="9" t="s">
        <v>95</v>
      </c>
    </row>
    <row r="5508" spans="1:12" x14ac:dyDescent="0.2">
      <c r="A5508" t="str">
        <f>VLOOKUP(B5508,StateFIPS!A$2:B$52,2)</f>
        <v>North Carolina</v>
      </c>
      <c r="B5508">
        <f t="shared" si="89"/>
        <v>37</v>
      </c>
      <c r="C5508" s="9" t="s">
        <v>1355</v>
      </c>
      <c r="D5508" s="9" t="s">
        <v>93</v>
      </c>
      <c r="E5508" s="9" t="s">
        <v>2793</v>
      </c>
      <c r="F5508" s="9" t="s">
        <v>2794</v>
      </c>
      <c r="G5508" s="10">
        <v>137168</v>
      </c>
      <c r="H5508" s="9" t="s">
        <v>94</v>
      </c>
      <c r="I5508" s="10">
        <v>3823790</v>
      </c>
      <c r="J5508" s="11">
        <v>0.04</v>
      </c>
      <c r="K5508" s="9" t="s">
        <v>94</v>
      </c>
      <c r="L5508" s="9" t="s">
        <v>95</v>
      </c>
    </row>
    <row r="5509" spans="1:12" x14ac:dyDescent="0.2">
      <c r="A5509" t="str">
        <f>VLOOKUP(B5509,StateFIPS!A$2:B$52,2)</f>
        <v>Pennsylvania</v>
      </c>
      <c r="B5509">
        <f t="shared" si="89"/>
        <v>42</v>
      </c>
      <c r="C5509" s="9" t="s">
        <v>2470</v>
      </c>
      <c r="D5509" s="9" t="s">
        <v>93</v>
      </c>
      <c r="E5509" s="9" t="s">
        <v>2793</v>
      </c>
      <c r="F5509" s="9" t="s">
        <v>2794</v>
      </c>
      <c r="G5509" s="10">
        <v>545</v>
      </c>
      <c r="H5509" s="9" t="s">
        <v>94</v>
      </c>
      <c r="I5509" s="10">
        <v>15179</v>
      </c>
      <c r="J5509" s="11">
        <v>0.04</v>
      </c>
      <c r="K5509" s="9" t="s">
        <v>94</v>
      </c>
      <c r="L5509" s="9" t="s">
        <v>95</v>
      </c>
    </row>
    <row r="5510" spans="1:12" x14ac:dyDescent="0.2">
      <c r="A5510" t="str">
        <f>VLOOKUP(B5510,StateFIPS!A$2:B$52,2)</f>
        <v>North Carolina</v>
      </c>
      <c r="B5510">
        <f t="shared" si="89"/>
        <v>37</v>
      </c>
      <c r="C5510" s="9" t="s">
        <v>1429</v>
      </c>
      <c r="D5510" s="9" t="s">
        <v>93</v>
      </c>
      <c r="E5510" s="9" t="s">
        <v>2793</v>
      </c>
      <c r="F5510" s="9" t="s">
        <v>2794</v>
      </c>
      <c r="G5510" s="10">
        <v>83279</v>
      </c>
      <c r="H5510" s="9" t="s">
        <v>94</v>
      </c>
      <c r="I5510" s="10">
        <v>2321552</v>
      </c>
      <c r="J5510" s="11">
        <v>0.04</v>
      </c>
      <c r="K5510" s="9" t="s">
        <v>94</v>
      </c>
      <c r="L5510" s="9" t="s">
        <v>95</v>
      </c>
    </row>
    <row r="5511" spans="1:12" x14ac:dyDescent="0.2">
      <c r="A5511" t="str">
        <f>VLOOKUP(B5511,StateFIPS!A$2:B$52,2)</f>
        <v>Arkansas</v>
      </c>
      <c r="B5511">
        <f t="shared" si="89"/>
        <v>5</v>
      </c>
      <c r="C5511" s="9" t="s">
        <v>497</v>
      </c>
      <c r="D5511" s="9" t="s">
        <v>93</v>
      </c>
      <c r="E5511" s="9" t="s">
        <v>2793</v>
      </c>
      <c r="F5511" s="9" t="s">
        <v>2794</v>
      </c>
      <c r="G5511" s="10">
        <v>3528</v>
      </c>
      <c r="H5511" s="9" t="s">
        <v>94</v>
      </c>
      <c r="I5511" s="10">
        <v>98359</v>
      </c>
      <c r="J5511" s="11">
        <v>0.04</v>
      </c>
      <c r="K5511" s="9" t="s">
        <v>94</v>
      </c>
      <c r="L5511" s="9" t="s">
        <v>95</v>
      </c>
    </row>
    <row r="5512" spans="1:12" x14ac:dyDescent="0.2">
      <c r="A5512" t="str">
        <f>VLOOKUP(B5512,StateFIPS!A$2:B$52,2)</f>
        <v>North Carolina</v>
      </c>
      <c r="B5512">
        <f t="shared" si="89"/>
        <v>37</v>
      </c>
      <c r="C5512" s="9" t="s">
        <v>1405</v>
      </c>
      <c r="D5512" s="9" t="s">
        <v>93</v>
      </c>
      <c r="E5512" s="9" t="s">
        <v>2793</v>
      </c>
      <c r="F5512" s="9" t="s">
        <v>2794</v>
      </c>
      <c r="G5512" s="10">
        <v>8609</v>
      </c>
      <c r="H5512" s="9" t="s">
        <v>94</v>
      </c>
      <c r="I5512" s="10">
        <v>239994</v>
      </c>
      <c r="J5512" s="11">
        <v>0.04</v>
      </c>
      <c r="K5512" s="9" t="s">
        <v>94</v>
      </c>
      <c r="L5512" s="9" t="s">
        <v>95</v>
      </c>
    </row>
    <row r="5513" spans="1:12" x14ac:dyDescent="0.2">
      <c r="A5513" t="str">
        <f>VLOOKUP(B5513,StateFIPS!A$2:B$52,2)</f>
        <v>Pennsylvania</v>
      </c>
      <c r="B5513">
        <f t="shared" si="89"/>
        <v>42</v>
      </c>
      <c r="C5513" s="9" t="s">
        <v>2437</v>
      </c>
      <c r="D5513" s="9" t="s">
        <v>93</v>
      </c>
      <c r="E5513" s="9" t="s">
        <v>2793</v>
      </c>
      <c r="F5513" s="9" t="s">
        <v>2794</v>
      </c>
      <c r="G5513" s="10">
        <v>71210</v>
      </c>
      <c r="H5513" s="9" t="s">
        <v>94</v>
      </c>
      <c r="I5513" s="10">
        <v>1985097</v>
      </c>
      <c r="J5513" s="11">
        <v>0.04</v>
      </c>
      <c r="K5513" s="9" t="s">
        <v>94</v>
      </c>
      <c r="L5513" s="9" t="s">
        <v>95</v>
      </c>
    </row>
    <row r="5514" spans="1:12" x14ac:dyDescent="0.2">
      <c r="A5514" t="str">
        <f>VLOOKUP(B5514,StateFIPS!A$2:B$52,2)</f>
        <v>Arkansas</v>
      </c>
      <c r="B5514">
        <f t="shared" si="89"/>
        <v>5</v>
      </c>
      <c r="C5514" s="9" t="s">
        <v>498</v>
      </c>
      <c r="D5514" s="9" t="s">
        <v>93</v>
      </c>
      <c r="E5514" s="9" t="s">
        <v>2793</v>
      </c>
      <c r="F5514" s="9" t="s">
        <v>2794</v>
      </c>
      <c r="G5514" s="10">
        <v>19645</v>
      </c>
      <c r="H5514" s="9" t="s">
        <v>94</v>
      </c>
      <c r="I5514" s="10">
        <v>547646</v>
      </c>
      <c r="J5514" s="11">
        <v>0.04</v>
      </c>
      <c r="K5514" s="9" t="s">
        <v>94</v>
      </c>
      <c r="L5514" s="9" t="s">
        <v>95</v>
      </c>
    </row>
    <row r="5515" spans="1:12" x14ac:dyDescent="0.2">
      <c r="A5515" t="str">
        <f>VLOOKUP(B5515,StateFIPS!A$2:B$52,2)</f>
        <v>North Carolina</v>
      </c>
      <c r="B5515">
        <f t="shared" si="89"/>
        <v>37</v>
      </c>
      <c r="C5515" s="9" t="s">
        <v>1778</v>
      </c>
      <c r="D5515" s="9" t="s">
        <v>93</v>
      </c>
      <c r="E5515" s="9" t="s">
        <v>2793</v>
      </c>
      <c r="F5515" s="9" t="s">
        <v>2794</v>
      </c>
      <c r="G5515" s="10">
        <v>1567</v>
      </c>
      <c r="H5515" s="9" t="s">
        <v>94</v>
      </c>
      <c r="I5515" s="10">
        <v>43695</v>
      </c>
      <c r="J5515" s="11">
        <v>0.04</v>
      </c>
      <c r="K5515" s="9" t="s">
        <v>94</v>
      </c>
      <c r="L5515" s="9" t="s">
        <v>95</v>
      </c>
    </row>
    <row r="5516" spans="1:12" x14ac:dyDescent="0.2">
      <c r="A5516" t="str">
        <f>VLOOKUP(B5516,StateFIPS!A$2:B$52,2)</f>
        <v>Pennsylvania</v>
      </c>
      <c r="B5516">
        <f t="shared" si="89"/>
        <v>42</v>
      </c>
      <c r="C5516" s="9" t="s">
        <v>2411</v>
      </c>
      <c r="D5516" s="9" t="s">
        <v>93</v>
      </c>
      <c r="E5516" s="9" t="s">
        <v>2793</v>
      </c>
      <c r="F5516" s="9" t="s">
        <v>2794</v>
      </c>
      <c r="G5516" s="10">
        <v>27121</v>
      </c>
      <c r="H5516" s="9" t="s">
        <v>94</v>
      </c>
      <c r="I5516" s="10">
        <v>756043</v>
      </c>
      <c r="J5516" s="11">
        <v>0.04</v>
      </c>
      <c r="K5516" s="9" t="s">
        <v>94</v>
      </c>
      <c r="L5516" s="9" t="s">
        <v>95</v>
      </c>
    </row>
    <row r="5517" spans="1:12" x14ac:dyDescent="0.2">
      <c r="A5517" t="str">
        <f>VLOOKUP(B5517,StateFIPS!A$2:B$52,2)</f>
        <v>California</v>
      </c>
      <c r="B5517">
        <f t="shared" si="89"/>
        <v>6</v>
      </c>
      <c r="C5517" s="9" t="s">
        <v>2079</v>
      </c>
      <c r="D5517" s="9" t="s">
        <v>93</v>
      </c>
      <c r="E5517" s="9" t="s">
        <v>2793</v>
      </c>
      <c r="F5517" s="9" t="s">
        <v>2794</v>
      </c>
      <c r="G5517" s="10">
        <v>21355</v>
      </c>
      <c r="H5517" s="9" t="s">
        <v>94</v>
      </c>
      <c r="I5517" s="10">
        <v>595304</v>
      </c>
      <c r="J5517" s="11">
        <v>0.04</v>
      </c>
      <c r="K5517" s="9" t="s">
        <v>94</v>
      </c>
      <c r="L5517" s="9" t="s">
        <v>95</v>
      </c>
    </row>
    <row r="5518" spans="1:12" x14ac:dyDescent="0.2">
      <c r="A5518" t="str">
        <f>VLOOKUP(B5518,StateFIPS!A$2:B$52,2)</f>
        <v>North Carolina</v>
      </c>
      <c r="B5518">
        <f t="shared" si="89"/>
        <v>37</v>
      </c>
      <c r="C5518" s="9" t="s">
        <v>1197</v>
      </c>
      <c r="D5518" s="9" t="s">
        <v>93</v>
      </c>
      <c r="E5518" s="9" t="s">
        <v>2793</v>
      </c>
      <c r="F5518" s="9" t="s">
        <v>2794</v>
      </c>
      <c r="G5518" s="10">
        <v>33356</v>
      </c>
      <c r="H5518" s="9" t="s">
        <v>94</v>
      </c>
      <c r="I5518" s="10">
        <v>929847</v>
      </c>
      <c r="J5518" s="11">
        <v>0.04</v>
      </c>
      <c r="K5518" s="9" t="s">
        <v>94</v>
      </c>
      <c r="L5518" s="9" t="s">
        <v>95</v>
      </c>
    </row>
    <row r="5519" spans="1:12" x14ac:dyDescent="0.2">
      <c r="A5519" t="str">
        <f>VLOOKUP(B5519,StateFIPS!A$2:B$52,2)</f>
        <v>North Carolina</v>
      </c>
      <c r="B5519">
        <f t="shared" si="89"/>
        <v>37</v>
      </c>
      <c r="C5519" s="9" t="s">
        <v>1921</v>
      </c>
      <c r="D5519" s="9" t="s">
        <v>93</v>
      </c>
      <c r="E5519" s="9" t="s">
        <v>2793</v>
      </c>
      <c r="F5519" s="9" t="s">
        <v>2794</v>
      </c>
      <c r="G5519" s="10">
        <v>1567</v>
      </c>
      <c r="H5519" s="9" t="s">
        <v>94</v>
      </c>
      <c r="I5519" s="10">
        <v>43695</v>
      </c>
      <c r="J5519" s="11">
        <v>0.04</v>
      </c>
      <c r="K5519" s="9" t="s">
        <v>94</v>
      </c>
      <c r="L5519" s="9" t="s">
        <v>95</v>
      </c>
    </row>
    <row r="5520" spans="1:12" x14ac:dyDescent="0.2">
      <c r="A5520" t="str">
        <f>VLOOKUP(B5520,StateFIPS!A$2:B$52,2)</f>
        <v>Arkansas</v>
      </c>
      <c r="B5520">
        <f t="shared" si="89"/>
        <v>5</v>
      </c>
      <c r="C5520" s="9" t="s">
        <v>626</v>
      </c>
      <c r="D5520" s="9" t="s">
        <v>93</v>
      </c>
      <c r="E5520" s="9" t="s">
        <v>2793</v>
      </c>
      <c r="F5520" s="9" t="s">
        <v>2794</v>
      </c>
      <c r="G5520" s="10">
        <v>137940</v>
      </c>
      <c r="H5520" s="9" t="s">
        <v>94</v>
      </c>
      <c r="I5520" s="10">
        <v>3845310</v>
      </c>
      <c r="J5520" s="11">
        <v>0.04</v>
      </c>
      <c r="K5520" s="9" t="s">
        <v>94</v>
      </c>
      <c r="L5520" s="9" t="s">
        <v>95</v>
      </c>
    </row>
    <row r="5521" spans="1:12" x14ac:dyDescent="0.2">
      <c r="A5521" t="str">
        <f>VLOOKUP(B5521,StateFIPS!A$2:B$52,2)</f>
        <v>North Carolina</v>
      </c>
      <c r="B5521">
        <f t="shared" si="89"/>
        <v>37</v>
      </c>
      <c r="C5521" s="9" t="s">
        <v>1837</v>
      </c>
      <c r="D5521" s="9" t="s">
        <v>93</v>
      </c>
      <c r="E5521" s="9" t="s">
        <v>2793</v>
      </c>
      <c r="F5521" s="9" t="s">
        <v>2794</v>
      </c>
      <c r="G5521" s="10">
        <v>1567</v>
      </c>
      <c r="H5521" s="9" t="s">
        <v>94</v>
      </c>
      <c r="I5521" s="10">
        <v>43695</v>
      </c>
      <c r="J5521" s="11">
        <v>0.04</v>
      </c>
      <c r="K5521" s="9" t="s">
        <v>94</v>
      </c>
      <c r="L5521" s="9" t="s">
        <v>95</v>
      </c>
    </row>
    <row r="5522" spans="1:12" x14ac:dyDescent="0.2">
      <c r="A5522" t="str">
        <f>VLOOKUP(B5522,StateFIPS!A$2:B$52,2)</f>
        <v>South Carolina</v>
      </c>
      <c r="B5522">
        <f t="shared" si="89"/>
        <v>45</v>
      </c>
      <c r="C5522" s="9" t="s">
        <v>1376</v>
      </c>
      <c r="D5522" s="9" t="s">
        <v>93</v>
      </c>
      <c r="E5522" s="9" t="s">
        <v>2793</v>
      </c>
      <c r="F5522" s="9" t="s">
        <v>2794</v>
      </c>
      <c r="G5522" s="10">
        <v>137271</v>
      </c>
      <c r="H5522" s="9" t="s">
        <v>94</v>
      </c>
      <c r="I5522" s="10">
        <v>3826659</v>
      </c>
      <c r="J5522" s="11">
        <v>0.04</v>
      </c>
      <c r="K5522" s="9" t="s">
        <v>94</v>
      </c>
      <c r="L5522" s="9" t="s">
        <v>95</v>
      </c>
    </row>
    <row r="5523" spans="1:12" x14ac:dyDescent="0.2">
      <c r="A5523" t="str">
        <f>VLOOKUP(B5523,StateFIPS!A$2:B$52,2)</f>
        <v>North Carolina</v>
      </c>
      <c r="B5523">
        <f t="shared" si="89"/>
        <v>37</v>
      </c>
      <c r="C5523" s="9" t="s">
        <v>1179</v>
      </c>
      <c r="D5523" s="9" t="s">
        <v>93</v>
      </c>
      <c r="E5523" s="9" t="s">
        <v>2793</v>
      </c>
      <c r="F5523" s="9" t="s">
        <v>2794</v>
      </c>
      <c r="G5523" s="10">
        <v>221977</v>
      </c>
      <c r="H5523" s="9" t="s">
        <v>94</v>
      </c>
      <c r="I5523" s="10">
        <v>6187980</v>
      </c>
      <c r="J5523" s="11">
        <v>0.04</v>
      </c>
      <c r="K5523" s="9" t="s">
        <v>94</v>
      </c>
      <c r="L5523" s="9" t="s">
        <v>95</v>
      </c>
    </row>
    <row r="5524" spans="1:12" x14ac:dyDescent="0.2">
      <c r="A5524" t="str">
        <f>VLOOKUP(B5524,StateFIPS!A$2:B$52,2)</f>
        <v>South Carolina</v>
      </c>
      <c r="B5524">
        <f t="shared" si="89"/>
        <v>45</v>
      </c>
      <c r="C5524" s="9" t="s">
        <v>1375</v>
      </c>
      <c r="D5524" s="9" t="s">
        <v>93</v>
      </c>
      <c r="E5524" s="9" t="s">
        <v>2793</v>
      </c>
      <c r="F5524" s="9" t="s">
        <v>2794</v>
      </c>
      <c r="G5524" s="10">
        <v>41686</v>
      </c>
      <c r="H5524" s="9" t="s">
        <v>94</v>
      </c>
      <c r="I5524" s="10">
        <v>1162075</v>
      </c>
      <c r="J5524" s="11">
        <v>0.04</v>
      </c>
      <c r="K5524" s="9" t="s">
        <v>94</v>
      </c>
      <c r="L5524" s="9" t="s">
        <v>95</v>
      </c>
    </row>
    <row r="5525" spans="1:12" x14ac:dyDescent="0.2">
      <c r="A5525" t="str">
        <f>VLOOKUP(B5525,StateFIPS!A$2:B$52,2)</f>
        <v>North Carolina</v>
      </c>
      <c r="B5525">
        <f t="shared" si="89"/>
        <v>37</v>
      </c>
      <c r="C5525" s="9" t="s">
        <v>1180</v>
      </c>
      <c r="D5525" s="9" t="s">
        <v>93</v>
      </c>
      <c r="E5525" s="9" t="s">
        <v>2793</v>
      </c>
      <c r="F5525" s="9" t="s">
        <v>2794</v>
      </c>
      <c r="G5525" s="10">
        <v>1567</v>
      </c>
      <c r="H5525" s="9" t="s">
        <v>94</v>
      </c>
      <c r="I5525" s="10">
        <v>43695</v>
      </c>
      <c r="J5525" s="11">
        <v>0.04</v>
      </c>
      <c r="K5525" s="9" t="s">
        <v>94</v>
      </c>
      <c r="L5525" s="9" t="s">
        <v>95</v>
      </c>
    </row>
    <row r="5526" spans="1:12" x14ac:dyDescent="0.2">
      <c r="A5526" t="str">
        <f>VLOOKUP(B5526,StateFIPS!A$2:B$52,2)</f>
        <v>North Carolina</v>
      </c>
      <c r="B5526">
        <f t="shared" si="89"/>
        <v>37</v>
      </c>
      <c r="C5526" s="9" t="s">
        <v>1181</v>
      </c>
      <c r="D5526" s="9" t="s">
        <v>93</v>
      </c>
      <c r="E5526" s="9" t="s">
        <v>2793</v>
      </c>
      <c r="F5526" s="9" t="s">
        <v>2794</v>
      </c>
      <c r="G5526" s="10">
        <v>66174</v>
      </c>
      <c r="H5526" s="9" t="s">
        <v>94</v>
      </c>
      <c r="I5526" s="10">
        <v>1844710</v>
      </c>
      <c r="J5526" s="11">
        <v>0.04</v>
      </c>
      <c r="K5526" s="9" t="s">
        <v>94</v>
      </c>
      <c r="L5526" s="9" t="s">
        <v>95</v>
      </c>
    </row>
    <row r="5527" spans="1:12" x14ac:dyDescent="0.2">
      <c r="A5527" t="str">
        <f>VLOOKUP(B5527,StateFIPS!A$2:B$52,2)</f>
        <v>Arkansas</v>
      </c>
      <c r="B5527">
        <f t="shared" si="89"/>
        <v>5</v>
      </c>
      <c r="C5527" s="9" t="s">
        <v>627</v>
      </c>
      <c r="D5527" s="9" t="s">
        <v>93</v>
      </c>
      <c r="E5527" s="9" t="s">
        <v>2793</v>
      </c>
      <c r="F5527" s="9" t="s">
        <v>2794</v>
      </c>
      <c r="G5527" s="10">
        <v>3528</v>
      </c>
      <c r="H5527" s="9" t="s">
        <v>94</v>
      </c>
      <c r="I5527" s="10">
        <v>98359</v>
      </c>
      <c r="J5527" s="11">
        <v>0.04</v>
      </c>
      <c r="K5527" s="9" t="s">
        <v>94</v>
      </c>
      <c r="L5527" s="9" t="s">
        <v>95</v>
      </c>
    </row>
    <row r="5528" spans="1:12" x14ac:dyDescent="0.2">
      <c r="A5528" t="str">
        <f>VLOOKUP(B5528,StateFIPS!A$2:B$52,2)</f>
        <v>South Carolina</v>
      </c>
      <c r="B5528">
        <f t="shared" si="89"/>
        <v>45</v>
      </c>
      <c r="C5528" s="9" t="s">
        <v>1374</v>
      </c>
      <c r="D5528" s="9" t="s">
        <v>93</v>
      </c>
      <c r="E5528" s="9" t="s">
        <v>2793</v>
      </c>
      <c r="F5528" s="9" t="s">
        <v>2794</v>
      </c>
      <c r="G5528" s="10">
        <v>2553</v>
      </c>
      <c r="H5528" s="9" t="s">
        <v>94</v>
      </c>
      <c r="I5528" s="10">
        <v>71181</v>
      </c>
      <c r="J5528" s="11">
        <v>0.04</v>
      </c>
      <c r="K5528" s="9" t="s">
        <v>94</v>
      </c>
      <c r="L5528" s="9" t="s">
        <v>95</v>
      </c>
    </row>
    <row r="5529" spans="1:12" x14ac:dyDescent="0.2">
      <c r="A5529" t="str">
        <f>VLOOKUP(B5529,StateFIPS!A$2:B$52,2)</f>
        <v>North Carolina</v>
      </c>
      <c r="B5529">
        <f t="shared" si="89"/>
        <v>37</v>
      </c>
      <c r="C5529" s="9" t="s">
        <v>1183</v>
      </c>
      <c r="D5529" s="9" t="s">
        <v>93</v>
      </c>
      <c r="E5529" s="9" t="s">
        <v>2793</v>
      </c>
      <c r="F5529" s="9" t="s">
        <v>2794</v>
      </c>
      <c r="G5529" s="10">
        <v>22255</v>
      </c>
      <c r="H5529" s="9" t="s">
        <v>94</v>
      </c>
      <c r="I5529" s="10">
        <v>620390</v>
      </c>
      <c r="J5529" s="11">
        <v>0.04</v>
      </c>
      <c r="K5529" s="9" t="s">
        <v>94</v>
      </c>
      <c r="L5529" s="9" t="s">
        <v>95</v>
      </c>
    </row>
    <row r="5530" spans="1:12" x14ac:dyDescent="0.2">
      <c r="A5530" t="str">
        <f>VLOOKUP(B5530,StateFIPS!A$2:B$52,2)</f>
        <v>North Carolina</v>
      </c>
      <c r="B5530">
        <f t="shared" si="89"/>
        <v>37</v>
      </c>
      <c r="C5530" s="9" t="s">
        <v>1906</v>
      </c>
      <c r="D5530" s="9" t="s">
        <v>93</v>
      </c>
      <c r="E5530" s="9" t="s">
        <v>2793</v>
      </c>
      <c r="F5530" s="9" t="s">
        <v>2794</v>
      </c>
      <c r="G5530" s="10">
        <v>15768</v>
      </c>
      <c r="H5530" s="9" t="s">
        <v>94</v>
      </c>
      <c r="I5530" s="10">
        <v>439572</v>
      </c>
      <c r="J5530" s="11">
        <v>0.04</v>
      </c>
      <c r="K5530" s="9" t="s">
        <v>94</v>
      </c>
      <c r="L5530" s="9" t="s">
        <v>95</v>
      </c>
    </row>
    <row r="5531" spans="1:12" x14ac:dyDescent="0.2">
      <c r="A5531" t="str">
        <f>VLOOKUP(B5531,StateFIPS!A$2:B$52,2)</f>
        <v>North Carolina</v>
      </c>
      <c r="B5531">
        <f t="shared" si="89"/>
        <v>37</v>
      </c>
      <c r="C5531" s="9" t="s">
        <v>1184</v>
      </c>
      <c r="D5531" s="9" t="s">
        <v>93</v>
      </c>
      <c r="E5531" s="9" t="s">
        <v>2793</v>
      </c>
      <c r="F5531" s="9" t="s">
        <v>2794</v>
      </c>
      <c r="G5531" s="10">
        <v>33628</v>
      </c>
      <c r="H5531" s="9" t="s">
        <v>94</v>
      </c>
      <c r="I5531" s="10">
        <v>937451</v>
      </c>
      <c r="J5531" s="11">
        <v>0.04</v>
      </c>
      <c r="K5531" s="9" t="s">
        <v>94</v>
      </c>
      <c r="L5531" s="9" t="s">
        <v>95</v>
      </c>
    </row>
    <row r="5532" spans="1:12" x14ac:dyDescent="0.2">
      <c r="A5532" t="str">
        <f>VLOOKUP(B5532,StateFIPS!A$2:B$52,2)</f>
        <v>South Carolina</v>
      </c>
      <c r="B5532">
        <f t="shared" si="89"/>
        <v>45</v>
      </c>
      <c r="C5532" s="9" t="s">
        <v>1373</v>
      </c>
      <c r="D5532" s="9" t="s">
        <v>93</v>
      </c>
      <c r="E5532" s="9" t="s">
        <v>2793</v>
      </c>
      <c r="F5532" s="9" t="s">
        <v>2794</v>
      </c>
      <c r="G5532" s="10">
        <v>8</v>
      </c>
      <c r="H5532" s="9" t="s">
        <v>94</v>
      </c>
      <c r="I5532" s="10">
        <v>211</v>
      </c>
      <c r="J5532" s="11">
        <v>0.04</v>
      </c>
      <c r="K5532" s="9" t="s">
        <v>94</v>
      </c>
      <c r="L5532" s="9" t="s">
        <v>95</v>
      </c>
    </row>
    <row r="5533" spans="1:12" x14ac:dyDescent="0.2">
      <c r="A5533" t="str">
        <f>VLOOKUP(B5533,StateFIPS!A$2:B$52,2)</f>
        <v>North Carolina</v>
      </c>
      <c r="B5533">
        <f t="shared" si="89"/>
        <v>37</v>
      </c>
      <c r="C5533" s="9" t="s">
        <v>1718</v>
      </c>
      <c r="D5533" s="9" t="s">
        <v>93</v>
      </c>
      <c r="E5533" s="9" t="s">
        <v>2793</v>
      </c>
      <c r="F5533" s="9" t="s">
        <v>2794</v>
      </c>
      <c r="G5533" s="10">
        <v>17899</v>
      </c>
      <c r="H5533" s="9" t="s">
        <v>94</v>
      </c>
      <c r="I5533" s="10">
        <v>498960</v>
      </c>
      <c r="J5533" s="11">
        <v>0.04</v>
      </c>
      <c r="K5533" s="9" t="s">
        <v>94</v>
      </c>
      <c r="L5533" s="9" t="s">
        <v>95</v>
      </c>
    </row>
    <row r="5534" spans="1:12" x14ac:dyDescent="0.2">
      <c r="A5534" t="str">
        <f>VLOOKUP(B5534,StateFIPS!A$2:B$52,2)</f>
        <v>North Carolina</v>
      </c>
      <c r="B5534">
        <f t="shared" si="89"/>
        <v>37</v>
      </c>
      <c r="C5534" s="9" t="s">
        <v>1199</v>
      </c>
      <c r="D5534" s="9" t="s">
        <v>93</v>
      </c>
      <c r="E5534" s="9" t="s">
        <v>2793</v>
      </c>
      <c r="F5534" s="9" t="s">
        <v>2794</v>
      </c>
      <c r="G5534" s="10">
        <v>36531</v>
      </c>
      <c r="H5534" s="9" t="s">
        <v>94</v>
      </c>
      <c r="I5534" s="10">
        <v>1018368</v>
      </c>
      <c r="J5534" s="11">
        <v>0.04</v>
      </c>
      <c r="K5534" s="9" t="s">
        <v>94</v>
      </c>
      <c r="L5534" s="9" t="s">
        <v>95</v>
      </c>
    </row>
    <row r="5535" spans="1:12" x14ac:dyDescent="0.2">
      <c r="A5535" t="str">
        <f>VLOOKUP(B5535,StateFIPS!A$2:B$52,2)</f>
        <v>North Carolina</v>
      </c>
      <c r="B5535">
        <f t="shared" si="89"/>
        <v>37</v>
      </c>
      <c r="C5535" s="9" t="s">
        <v>1406</v>
      </c>
      <c r="D5535" s="9" t="s">
        <v>93</v>
      </c>
      <c r="E5535" s="9" t="s">
        <v>2793</v>
      </c>
      <c r="F5535" s="9" t="s">
        <v>2794</v>
      </c>
      <c r="G5535" s="10">
        <v>17955</v>
      </c>
      <c r="H5535" s="9" t="s">
        <v>94</v>
      </c>
      <c r="I5535" s="10">
        <v>500521</v>
      </c>
      <c r="J5535" s="11">
        <v>0.04</v>
      </c>
      <c r="K5535" s="9" t="s">
        <v>94</v>
      </c>
      <c r="L5535" s="9" t="s">
        <v>95</v>
      </c>
    </row>
    <row r="5536" spans="1:12" x14ac:dyDescent="0.2">
      <c r="A5536" t="str">
        <f>VLOOKUP(B5536,StateFIPS!A$2:B$52,2)</f>
        <v>South Carolina</v>
      </c>
      <c r="B5536">
        <f t="shared" si="89"/>
        <v>45</v>
      </c>
      <c r="C5536" s="9" t="s">
        <v>1369</v>
      </c>
      <c r="D5536" s="9" t="s">
        <v>93</v>
      </c>
      <c r="E5536" s="9" t="s">
        <v>2793</v>
      </c>
      <c r="F5536" s="9" t="s">
        <v>2794</v>
      </c>
      <c r="G5536" s="10">
        <v>2553</v>
      </c>
      <c r="H5536" s="9" t="s">
        <v>94</v>
      </c>
      <c r="I5536" s="10">
        <v>71181</v>
      </c>
      <c r="J5536" s="11">
        <v>0.04</v>
      </c>
      <c r="K5536" s="9" t="s">
        <v>94</v>
      </c>
      <c r="L5536" s="9" t="s">
        <v>95</v>
      </c>
    </row>
    <row r="5537" spans="1:12" x14ac:dyDescent="0.2">
      <c r="A5537" t="str">
        <f>VLOOKUP(B5537,StateFIPS!A$2:B$52,2)</f>
        <v>Arkansas</v>
      </c>
      <c r="B5537">
        <f t="shared" si="89"/>
        <v>5</v>
      </c>
      <c r="C5537" s="9" t="s">
        <v>542</v>
      </c>
      <c r="D5537" s="9" t="s">
        <v>93</v>
      </c>
      <c r="E5537" s="9" t="s">
        <v>2793</v>
      </c>
      <c r="F5537" s="9" t="s">
        <v>2794</v>
      </c>
      <c r="G5537" s="10">
        <v>110596</v>
      </c>
      <c r="H5537" s="9" t="s">
        <v>94</v>
      </c>
      <c r="I5537" s="10">
        <v>3083059</v>
      </c>
      <c r="J5537" s="11">
        <v>0.04</v>
      </c>
      <c r="K5537" s="9" t="s">
        <v>94</v>
      </c>
      <c r="L5537" s="9" t="s">
        <v>95</v>
      </c>
    </row>
    <row r="5538" spans="1:12" x14ac:dyDescent="0.2">
      <c r="A5538" t="str">
        <f>VLOOKUP(B5538,StateFIPS!A$2:B$52,2)</f>
        <v>North Carolina</v>
      </c>
      <c r="B5538">
        <f t="shared" si="89"/>
        <v>37</v>
      </c>
      <c r="C5538" s="9" t="s">
        <v>1176</v>
      </c>
      <c r="D5538" s="9" t="s">
        <v>93</v>
      </c>
      <c r="E5538" s="9" t="s">
        <v>2793</v>
      </c>
      <c r="F5538" s="9" t="s">
        <v>2794</v>
      </c>
      <c r="G5538" s="10">
        <v>16229</v>
      </c>
      <c r="H5538" s="9" t="s">
        <v>94</v>
      </c>
      <c r="I5538" s="10">
        <v>452413</v>
      </c>
      <c r="J5538" s="11">
        <v>0.04</v>
      </c>
      <c r="K5538" s="9" t="s">
        <v>94</v>
      </c>
      <c r="L5538" s="9" t="s">
        <v>95</v>
      </c>
    </row>
    <row r="5539" spans="1:12" x14ac:dyDescent="0.2">
      <c r="A5539" t="str">
        <f>VLOOKUP(B5539,StateFIPS!A$2:B$52,2)</f>
        <v>North Carolina</v>
      </c>
      <c r="B5539">
        <f t="shared" si="89"/>
        <v>37</v>
      </c>
      <c r="C5539" s="9" t="s">
        <v>2756</v>
      </c>
      <c r="D5539" s="9" t="s">
        <v>93</v>
      </c>
      <c r="E5539" s="9" t="s">
        <v>2793</v>
      </c>
      <c r="F5539" s="9" t="s">
        <v>2794</v>
      </c>
      <c r="G5539" s="10">
        <v>97992</v>
      </c>
      <c r="H5539" s="9" t="s">
        <v>94</v>
      </c>
      <c r="I5539" s="10">
        <v>2731691</v>
      </c>
      <c r="J5539" s="11">
        <v>0.04</v>
      </c>
      <c r="K5539" s="9" t="s">
        <v>94</v>
      </c>
      <c r="L5539" s="9" t="s">
        <v>95</v>
      </c>
    </row>
    <row r="5540" spans="1:12" x14ac:dyDescent="0.2">
      <c r="A5540" t="str">
        <f>VLOOKUP(B5540,StateFIPS!A$2:B$52,2)</f>
        <v>North Carolina</v>
      </c>
      <c r="B5540">
        <f t="shared" si="89"/>
        <v>37</v>
      </c>
      <c r="C5540" s="9" t="s">
        <v>1185</v>
      </c>
      <c r="D5540" s="9" t="s">
        <v>93</v>
      </c>
      <c r="E5540" s="9" t="s">
        <v>2793</v>
      </c>
      <c r="F5540" s="9" t="s">
        <v>2794</v>
      </c>
      <c r="G5540" s="10">
        <v>1567</v>
      </c>
      <c r="H5540" s="9" t="s">
        <v>94</v>
      </c>
      <c r="I5540" s="10">
        <v>43695</v>
      </c>
      <c r="J5540" s="11">
        <v>0.04</v>
      </c>
      <c r="K5540" s="9" t="s">
        <v>94</v>
      </c>
      <c r="L5540" s="9" t="s">
        <v>95</v>
      </c>
    </row>
    <row r="5541" spans="1:12" x14ac:dyDescent="0.2">
      <c r="A5541" t="str">
        <f>VLOOKUP(B5541,StateFIPS!A$2:B$52,2)</f>
        <v>South Carolina</v>
      </c>
      <c r="B5541">
        <f t="shared" si="89"/>
        <v>45</v>
      </c>
      <c r="C5541" s="9" t="s">
        <v>2700</v>
      </c>
      <c r="D5541" s="9" t="s">
        <v>93</v>
      </c>
      <c r="E5541" s="9" t="s">
        <v>2793</v>
      </c>
      <c r="F5541" s="9" t="s">
        <v>2794</v>
      </c>
      <c r="G5541" s="10">
        <v>2553</v>
      </c>
      <c r="H5541" s="9" t="s">
        <v>94</v>
      </c>
      <c r="I5541" s="10">
        <v>71181</v>
      </c>
      <c r="J5541" s="11">
        <v>0.04</v>
      </c>
      <c r="K5541" s="9" t="s">
        <v>94</v>
      </c>
      <c r="L5541" s="9" t="s">
        <v>95</v>
      </c>
    </row>
    <row r="5542" spans="1:12" x14ac:dyDescent="0.2">
      <c r="A5542" t="str">
        <f>VLOOKUP(B5542,StateFIPS!A$2:B$52,2)</f>
        <v>Arkansas</v>
      </c>
      <c r="B5542">
        <f t="shared" si="89"/>
        <v>5</v>
      </c>
      <c r="C5542" s="9" t="s">
        <v>628</v>
      </c>
      <c r="D5542" s="9" t="s">
        <v>93</v>
      </c>
      <c r="E5542" s="9" t="s">
        <v>2793</v>
      </c>
      <c r="F5542" s="9" t="s">
        <v>2794</v>
      </c>
      <c r="G5542" s="10">
        <v>14196</v>
      </c>
      <c r="H5542" s="9" t="s">
        <v>94</v>
      </c>
      <c r="I5542" s="10">
        <v>395749</v>
      </c>
      <c r="J5542" s="11">
        <v>0.04</v>
      </c>
      <c r="K5542" s="9" t="s">
        <v>94</v>
      </c>
      <c r="L5542" s="9" t="s">
        <v>95</v>
      </c>
    </row>
    <row r="5543" spans="1:12" x14ac:dyDescent="0.2">
      <c r="A5543" t="str">
        <f>VLOOKUP(B5543,StateFIPS!A$2:B$52,2)</f>
        <v>South Carolina</v>
      </c>
      <c r="B5543">
        <f t="shared" si="89"/>
        <v>45</v>
      </c>
      <c r="C5543" s="9" t="s">
        <v>1371</v>
      </c>
      <c r="D5543" s="9" t="s">
        <v>93</v>
      </c>
      <c r="E5543" s="9" t="s">
        <v>2793</v>
      </c>
      <c r="F5543" s="9" t="s">
        <v>2794</v>
      </c>
      <c r="G5543" s="10">
        <v>2553</v>
      </c>
      <c r="H5543" s="9" t="s">
        <v>94</v>
      </c>
      <c r="I5543" s="10">
        <v>71181</v>
      </c>
      <c r="J5543" s="11">
        <v>0.04</v>
      </c>
      <c r="K5543" s="9" t="s">
        <v>94</v>
      </c>
      <c r="L5543" s="9" t="s">
        <v>95</v>
      </c>
    </row>
    <row r="5544" spans="1:12" x14ac:dyDescent="0.2">
      <c r="A5544" t="str">
        <f>VLOOKUP(B5544,StateFIPS!A$2:B$52,2)</f>
        <v>Arkansas</v>
      </c>
      <c r="B5544">
        <f t="shared" si="89"/>
        <v>5</v>
      </c>
      <c r="C5544" s="9" t="s">
        <v>629</v>
      </c>
      <c r="D5544" s="9" t="s">
        <v>93</v>
      </c>
      <c r="E5544" s="9" t="s">
        <v>2793</v>
      </c>
      <c r="F5544" s="9" t="s">
        <v>2794</v>
      </c>
      <c r="G5544" s="10">
        <v>177032</v>
      </c>
      <c r="H5544" s="9" t="s">
        <v>94</v>
      </c>
      <c r="I5544" s="10">
        <v>4935063</v>
      </c>
      <c r="J5544" s="11">
        <v>0.04</v>
      </c>
      <c r="K5544" s="9" t="s">
        <v>94</v>
      </c>
      <c r="L5544" s="9" t="s">
        <v>95</v>
      </c>
    </row>
    <row r="5545" spans="1:12" x14ac:dyDescent="0.2">
      <c r="A5545" t="str">
        <f>VLOOKUP(B5545,StateFIPS!A$2:B$52,2)</f>
        <v>North Carolina</v>
      </c>
      <c r="B5545">
        <f t="shared" si="89"/>
        <v>37</v>
      </c>
      <c r="C5545" s="9" t="s">
        <v>1877</v>
      </c>
      <c r="D5545" s="9" t="s">
        <v>93</v>
      </c>
      <c r="E5545" s="9" t="s">
        <v>2793</v>
      </c>
      <c r="F5545" s="9" t="s">
        <v>2794</v>
      </c>
      <c r="G5545" s="10">
        <v>1567</v>
      </c>
      <c r="H5545" s="9" t="s">
        <v>94</v>
      </c>
      <c r="I5545" s="10">
        <v>43695</v>
      </c>
      <c r="J5545" s="11">
        <v>0.04</v>
      </c>
      <c r="K5545" s="9" t="s">
        <v>94</v>
      </c>
      <c r="L5545" s="9" t="s">
        <v>95</v>
      </c>
    </row>
    <row r="5546" spans="1:12" x14ac:dyDescent="0.2">
      <c r="A5546" t="str">
        <f>VLOOKUP(B5546,StateFIPS!A$2:B$52,2)</f>
        <v>North Carolina</v>
      </c>
      <c r="B5546">
        <f t="shared" si="89"/>
        <v>37</v>
      </c>
      <c r="C5546" s="9" t="s">
        <v>1186</v>
      </c>
      <c r="D5546" s="9" t="s">
        <v>93</v>
      </c>
      <c r="E5546" s="9" t="s">
        <v>2793</v>
      </c>
      <c r="F5546" s="9" t="s">
        <v>2794</v>
      </c>
      <c r="G5546" s="10">
        <v>51309</v>
      </c>
      <c r="H5546" s="9" t="s">
        <v>94</v>
      </c>
      <c r="I5546" s="10">
        <v>1430336</v>
      </c>
      <c r="J5546" s="11">
        <v>0.04</v>
      </c>
      <c r="K5546" s="9" t="s">
        <v>94</v>
      </c>
      <c r="L5546" s="9" t="s">
        <v>95</v>
      </c>
    </row>
    <row r="5547" spans="1:12" x14ac:dyDescent="0.2">
      <c r="A5547" t="str">
        <f>VLOOKUP(B5547,StateFIPS!A$2:B$52,2)</f>
        <v>South Carolina</v>
      </c>
      <c r="B5547">
        <f t="shared" si="89"/>
        <v>45</v>
      </c>
      <c r="C5547" s="9" t="s">
        <v>1372</v>
      </c>
      <c r="D5547" s="9" t="s">
        <v>93</v>
      </c>
      <c r="E5547" s="9" t="s">
        <v>2793</v>
      </c>
      <c r="F5547" s="9" t="s">
        <v>2794</v>
      </c>
      <c r="G5547" s="10">
        <v>2553</v>
      </c>
      <c r="H5547" s="9" t="s">
        <v>94</v>
      </c>
      <c r="I5547" s="10">
        <v>71181</v>
      </c>
      <c r="J5547" s="11">
        <v>0.04</v>
      </c>
      <c r="K5547" s="9" t="s">
        <v>94</v>
      </c>
      <c r="L5547" s="9" t="s">
        <v>95</v>
      </c>
    </row>
    <row r="5548" spans="1:12" x14ac:dyDescent="0.2">
      <c r="A5548" t="str">
        <f>VLOOKUP(B5548,StateFIPS!A$2:B$52,2)</f>
        <v>South Carolina</v>
      </c>
      <c r="B5548">
        <f t="shared" si="89"/>
        <v>45</v>
      </c>
      <c r="C5548" s="9" t="s">
        <v>2624</v>
      </c>
      <c r="D5548" s="9" t="s">
        <v>93</v>
      </c>
      <c r="E5548" s="9" t="s">
        <v>2793</v>
      </c>
      <c r="F5548" s="9" t="s">
        <v>2794</v>
      </c>
      <c r="G5548" s="10">
        <v>2553</v>
      </c>
      <c r="H5548" s="9" t="s">
        <v>94</v>
      </c>
      <c r="I5548" s="10">
        <v>71181</v>
      </c>
      <c r="J5548" s="11">
        <v>0.04</v>
      </c>
      <c r="K5548" s="9" t="s">
        <v>94</v>
      </c>
      <c r="L5548" s="9" t="s">
        <v>95</v>
      </c>
    </row>
    <row r="5549" spans="1:12" x14ac:dyDescent="0.2">
      <c r="A5549" t="str">
        <f>VLOOKUP(B5549,StateFIPS!A$2:B$52,2)</f>
        <v>North Carolina</v>
      </c>
      <c r="B5549">
        <f t="shared" si="89"/>
        <v>37</v>
      </c>
      <c r="C5549" s="9" t="s">
        <v>1188</v>
      </c>
      <c r="D5549" s="9" t="s">
        <v>93</v>
      </c>
      <c r="E5549" s="9" t="s">
        <v>2793</v>
      </c>
      <c r="F5549" s="9" t="s">
        <v>2794</v>
      </c>
      <c r="G5549" s="10">
        <v>173690</v>
      </c>
      <c r="H5549" s="9" t="s">
        <v>94</v>
      </c>
      <c r="I5549" s="10">
        <v>4841908</v>
      </c>
      <c r="J5549" s="11">
        <v>0.04</v>
      </c>
      <c r="K5549" s="9" t="s">
        <v>94</v>
      </c>
      <c r="L5549" s="9" t="s">
        <v>95</v>
      </c>
    </row>
    <row r="5550" spans="1:12" x14ac:dyDescent="0.2">
      <c r="A5550" t="str">
        <f>VLOOKUP(B5550,StateFIPS!A$2:B$52,2)</f>
        <v>Pennsylvania</v>
      </c>
      <c r="B5550">
        <f t="shared" si="89"/>
        <v>42</v>
      </c>
      <c r="C5550" s="9" t="s">
        <v>2317</v>
      </c>
      <c r="D5550" s="9" t="s">
        <v>93</v>
      </c>
      <c r="E5550" s="9" t="s">
        <v>2793</v>
      </c>
      <c r="F5550" s="9" t="s">
        <v>2794</v>
      </c>
      <c r="G5550" s="10">
        <v>2201</v>
      </c>
      <c r="H5550" s="9" t="s">
        <v>94</v>
      </c>
      <c r="I5550" s="10">
        <v>61365</v>
      </c>
      <c r="J5550" s="11">
        <v>0.04</v>
      </c>
      <c r="K5550" s="9" t="s">
        <v>94</v>
      </c>
      <c r="L5550" s="9" t="s">
        <v>95</v>
      </c>
    </row>
    <row r="5551" spans="1:12" x14ac:dyDescent="0.2">
      <c r="A5551" t="str">
        <f>VLOOKUP(B5551,StateFIPS!A$2:B$52,2)</f>
        <v>North Carolina</v>
      </c>
      <c r="B5551">
        <f t="shared" si="89"/>
        <v>37</v>
      </c>
      <c r="C5551" s="9" t="s">
        <v>2712</v>
      </c>
      <c r="D5551" s="9" t="s">
        <v>93</v>
      </c>
      <c r="E5551" s="9" t="s">
        <v>2793</v>
      </c>
      <c r="F5551" s="9" t="s">
        <v>2794</v>
      </c>
      <c r="G5551" s="10">
        <v>1567</v>
      </c>
      <c r="H5551" s="9" t="s">
        <v>94</v>
      </c>
      <c r="I5551" s="10">
        <v>43695</v>
      </c>
      <c r="J5551" s="11">
        <v>0.04</v>
      </c>
      <c r="K5551" s="9" t="s">
        <v>94</v>
      </c>
      <c r="L5551" s="9" t="s">
        <v>95</v>
      </c>
    </row>
    <row r="5552" spans="1:12" x14ac:dyDescent="0.2">
      <c r="A5552" t="str">
        <f>VLOOKUP(B5552,StateFIPS!A$2:B$52,2)</f>
        <v>North Carolina</v>
      </c>
      <c r="B5552">
        <f t="shared" si="89"/>
        <v>37</v>
      </c>
      <c r="C5552" s="9" t="s">
        <v>1421</v>
      </c>
      <c r="D5552" s="9" t="s">
        <v>93</v>
      </c>
      <c r="E5552" s="9" t="s">
        <v>2793</v>
      </c>
      <c r="F5552" s="9" t="s">
        <v>2794</v>
      </c>
      <c r="G5552" s="10">
        <v>1567</v>
      </c>
      <c r="H5552" s="9" t="s">
        <v>94</v>
      </c>
      <c r="I5552" s="10">
        <v>43695</v>
      </c>
      <c r="J5552" s="11">
        <v>0.04</v>
      </c>
      <c r="K5552" s="9" t="s">
        <v>94</v>
      </c>
      <c r="L5552" s="9" t="s">
        <v>95</v>
      </c>
    </row>
    <row r="5553" spans="1:12" x14ac:dyDescent="0.2">
      <c r="A5553" t="str">
        <f>VLOOKUP(B5553,StateFIPS!A$2:B$52,2)</f>
        <v>Arkansas</v>
      </c>
      <c r="B5553">
        <f t="shared" si="89"/>
        <v>5</v>
      </c>
      <c r="C5553" s="9" t="s">
        <v>2691</v>
      </c>
      <c r="D5553" s="9" t="s">
        <v>93</v>
      </c>
      <c r="E5553" s="9" t="s">
        <v>2793</v>
      </c>
      <c r="F5553" s="9" t="s">
        <v>2794</v>
      </c>
      <c r="G5553" s="10">
        <v>38215</v>
      </c>
      <c r="H5553" s="9" t="s">
        <v>94</v>
      </c>
      <c r="I5553" s="10">
        <v>1065319</v>
      </c>
      <c r="J5553" s="11">
        <v>0.04</v>
      </c>
      <c r="K5553" s="9" t="s">
        <v>94</v>
      </c>
      <c r="L5553" s="9" t="s">
        <v>95</v>
      </c>
    </row>
    <row r="5554" spans="1:12" x14ac:dyDescent="0.2">
      <c r="A5554" t="str">
        <f>VLOOKUP(B5554,StateFIPS!A$2:B$52,2)</f>
        <v>North Carolina</v>
      </c>
      <c r="B5554">
        <f t="shared" si="89"/>
        <v>37</v>
      </c>
      <c r="C5554" s="9" t="s">
        <v>1422</v>
      </c>
      <c r="D5554" s="9" t="s">
        <v>93</v>
      </c>
      <c r="E5554" s="9" t="s">
        <v>2793</v>
      </c>
      <c r="F5554" s="9" t="s">
        <v>2794</v>
      </c>
      <c r="G5554" s="10">
        <v>32342</v>
      </c>
      <c r="H5554" s="9" t="s">
        <v>94</v>
      </c>
      <c r="I5554" s="10">
        <v>901580</v>
      </c>
      <c r="J5554" s="11">
        <v>0.04</v>
      </c>
      <c r="K5554" s="9" t="s">
        <v>94</v>
      </c>
      <c r="L5554" s="9" t="s">
        <v>95</v>
      </c>
    </row>
    <row r="5555" spans="1:12" x14ac:dyDescent="0.2">
      <c r="A5555" t="str">
        <f>VLOOKUP(B5555,StateFIPS!A$2:B$52,2)</f>
        <v>Pennsylvania</v>
      </c>
      <c r="B5555">
        <f t="shared" si="89"/>
        <v>42</v>
      </c>
      <c r="C5555" s="9" t="s">
        <v>2331</v>
      </c>
      <c r="D5555" s="9" t="s">
        <v>93</v>
      </c>
      <c r="E5555" s="9" t="s">
        <v>2793</v>
      </c>
      <c r="F5555" s="9" t="s">
        <v>2794</v>
      </c>
      <c r="G5555" s="10">
        <v>545</v>
      </c>
      <c r="H5555" s="9" t="s">
        <v>94</v>
      </c>
      <c r="I5555" s="10">
        <v>15179</v>
      </c>
      <c r="J5555" s="11">
        <v>0.04</v>
      </c>
      <c r="K5555" s="9" t="s">
        <v>94</v>
      </c>
      <c r="L5555" s="9" t="s">
        <v>95</v>
      </c>
    </row>
    <row r="5556" spans="1:12" x14ac:dyDescent="0.2">
      <c r="A5556" t="str">
        <f>VLOOKUP(B5556,StateFIPS!A$2:B$52,2)</f>
        <v>North Carolina</v>
      </c>
      <c r="B5556">
        <f t="shared" si="89"/>
        <v>37</v>
      </c>
      <c r="C5556" s="9" t="s">
        <v>2713</v>
      </c>
      <c r="D5556" s="9" t="s">
        <v>93</v>
      </c>
      <c r="E5556" s="9" t="s">
        <v>2793</v>
      </c>
      <c r="F5556" s="9" t="s">
        <v>2794</v>
      </c>
      <c r="G5556" s="10">
        <v>49341</v>
      </c>
      <c r="H5556" s="9" t="s">
        <v>94</v>
      </c>
      <c r="I5556" s="10">
        <v>1375471</v>
      </c>
      <c r="J5556" s="11">
        <v>0.04</v>
      </c>
      <c r="K5556" s="9" t="s">
        <v>94</v>
      </c>
      <c r="L5556" s="9" t="s">
        <v>95</v>
      </c>
    </row>
    <row r="5557" spans="1:12" x14ac:dyDescent="0.2">
      <c r="A5557" t="str">
        <f>VLOOKUP(B5557,StateFIPS!A$2:B$52,2)</f>
        <v>Pennsylvania</v>
      </c>
      <c r="B5557">
        <f t="shared" si="89"/>
        <v>42</v>
      </c>
      <c r="C5557" s="9" t="s">
        <v>2478</v>
      </c>
      <c r="D5557" s="9" t="s">
        <v>93</v>
      </c>
      <c r="E5557" s="9" t="s">
        <v>2793</v>
      </c>
      <c r="F5557" s="9" t="s">
        <v>2794</v>
      </c>
      <c r="G5557" s="10">
        <v>35444</v>
      </c>
      <c r="H5557" s="9" t="s">
        <v>94</v>
      </c>
      <c r="I5557" s="10">
        <v>988052</v>
      </c>
      <c r="J5557" s="11">
        <v>0.04</v>
      </c>
      <c r="K5557" s="9" t="s">
        <v>94</v>
      </c>
      <c r="L5557" s="9" t="s">
        <v>95</v>
      </c>
    </row>
    <row r="5558" spans="1:12" x14ac:dyDescent="0.2">
      <c r="A5558" t="str">
        <f>VLOOKUP(B5558,StateFIPS!A$2:B$52,2)</f>
        <v>North Carolina</v>
      </c>
      <c r="B5558">
        <f t="shared" si="89"/>
        <v>37</v>
      </c>
      <c r="C5558" s="9" t="s">
        <v>1423</v>
      </c>
      <c r="D5558" s="9" t="s">
        <v>93</v>
      </c>
      <c r="E5558" s="9" t="s">
        <v>2793</v>
      </c>
      <c r="F5558" s="9" t="s">
        <v>2794</v>
      </c>
      <c r="G5558" s="10">
        <v>1567</v>
      </c>
      <c r="H5558" s="9" t="s">
        <v>94</v>
      </c>
      <c r="I5558" s="10">
        <v>43695</v>
      </c>
      <c r="J5558" s="11">
        <v>0.04</v>
      </c>
      <c r="K5558" s="9" t="s">
        <v>94</v>
      </c>
      <c r="L5558" s="9" t="s">
        <v>95</v>
      </c>
    </row>
    <row r="5559" spans="1:12" x14ac:dyDescent="0.2">
      <c r="A5559" t="str">
        <f>VLOOKUP(B5559,StateFIPS!A$2:B$52,2)</f>
        <v>North Carolina</v>
      </c>
      <c r="B5559">
        <f t="shared" si="89"/>
        <v>37</v>
      </c>
      <c r="C5559" s="9" t="s">
        <v>1424</v>
      </c>
      <c r="D5559" s="9" t="s">
        <v>93</v>
      </c>
      <c r="E5559" s="9" t="s">
        <v>2793</v>
      </c>
      <c r="F5559" s="9" t="s">
        <v>2794</v>
      </c>
      <c r="G5559" s="10">
        <v>140600</v>
      </c>
      <c r="H5559" s="9" t="s">
        <v>94</v>
      </c>
      <c r="I5559" s="10">
        <v>3919467</v>
      </c>
      <c r="J5559" s="11">
        <v>0.04</v>
      </c>
      <c r="K5559" s="9" t="s">
        <v>94</v>
      </c>
      <c r="L5559" s="9" t="s">
        <v>95</v>
      </c>
    </row>
    <row r="5560" spans="1:12" x14ac:dyDescent="0.2">
      <c r="A5560" t="str">
        <f>VLOOKUP(B5560,StateFIPS!A$2:B$52,2)</f>
        <v>Arkansas</v>
      </c>
      <c r="B5560">
        <f t="shared" si="89"/>
        <v>5</v>
      </c>
      <c r="C5560" s="9" t="s">
        <v>2683</v>
      </c>
      <c r="D5560" s="9" t="s">
        <v>93</v>
      </c>
      <c r="E5560" s="9" t="s">
        <v>2793</v>
      </c>
      <c r="F5560" s="9" t="s">
        <v>2794</v>
      </c>
      <c r="G5560" s="10">
        <v>904856</v>
      </c>
      <c r="H5560" s="9" t="s">
        <v>94</v>
      </c>
      <c r="I5560" s="10">
        <v>25224382</v>
      </c>
      <c r="J5560" s="11">
        <v>0.04</v>
      </c>
      <c r="K5560" s="9" t="s">
        <v>94</v>
      </c>
      <c r="L5560" s="9" t="s">
        <v>95</v>
      </c>
    </row>
    <row r="5561" spans="1:12" x14ac:dyDescent="0.2">
      <c r="A5561" t="str">
        <f>VLOOKUP(B5561,StateFIPS!A$2:B$52,2)</f>
        <v>Pennsylvania</v>
      </c>
      <c r="B5561">
        <f t="shared" si="89"/>
        <v>42</v>
      </c>
      <c r="C5561" s="9" t="s">
        <v>2445</v>
      </c>
      <c r="D5561" s="9" t="s">
        <v>93</v>
      </c>
      <c r="E5561" s="9" t="s">
        <v>2793</v>
      </c>
      <c r="F5561" s="9" t="s">
        <v>2794</v>
      </c>
      <c r="G5561" s="10">
        <v>26369</v>
      </c>
      <c r="H5561" s="9" t="s">
        <v>94</v>
      </c>
      <c r="I5561" s="10">
        <v>735082</v>
      </c>
      <c r="J5561" s="11">
        <v>0.04</v>
      </c>
      <c r="K5561" s="9" t="s">
        <v>94</v>
      </c>
      <c r="L5561" s="9" t="s">
        <v>95</v>
      </c>
    </row>
    <row r="5562" spans="1:12" x14ac:dyDescent="0.2">
      <c r="A5562" t="str">
        <f>VLOOKUP(B5562,StateFIPS!A$2:B$52,2)</f>
        <v>North Carolina</v>
      </c>
      <c r="B5562">
        <f t="shared" si="89"/>
        <v>37</v>
      </c>
      <c r="C5562" s="9" t="s">
        <v>1814</v>
      </c>
      <c r="D5562" s="9" t="s">
        <v>93</v>
      </c>
      <c r="E5562" s="9" t="s">
        <v>2793</v>
      </c>
      <c r="F5562" s="9" t="s">
        <v>2794</v>
      </c>
      <c r="G5562" s="10">
        <v>835267</v>
      </c>
      <c r="H5562" s="9" t="s">
        <v>94</v>
      </c>
      <c r="I5562" s="10">
        <v>23284465</v>
      </c>
      <c r="J5562" s="11">
        <v>0.04</v>
      </c>
      <c r="K5562" s="9" t="s">
        <v>94</v>
      </c>
      <c r="L5562" s="9" t="s">
        <v>95</v>
      </c>
    </row>
    <row r="5563" spans="1:12" x14ac:dyDescent="0.2">
      <c r="A5563" t="str">
        <f>VLOOKUP(B5563,StateFIPS!A$2:B$52,2)</f>
        <v>North Carolina</v>
      </c>
      <c r="B5563">
        <f t="shared" si="89"/>
        <v>37</v>
      </c>
      <c r="C5563" s="9" t="s">
        <v>1404</v>
      </c>
      <c r="D5563" s="9" t="s">
        <v>93</v>
      </c>
      <c r="E5563" s="9" t="s">
        <v>2793</v>
      </c>
      <c r="F5563" s="9" t="s">
        <v>2794</v>
      </c>
      <c r="G5563" s="10">
        <v>1567</v>
      </c>
      <c r="H5563" s="9" t="s">
        <v>94</v>
      </c>
      <c r="I5563" s="10">
        <v>43695</v>
      </c>
      <c r="J5563" s="11">
        <v>0.04</v>
      </c>
      <c r="K5563" s="9" t="s">
        <v>94</v>
      </c>
      <c r="L5563" s="9" t="s">
        <v>95</v>
      </c>
    </row>
    <row r="5564" spans="1:12" x14ac:dyDescent="0.2">
      <c r="A5564" t="str">
        <f>VLOOKUP(B5564,StateFIPS!A$2:B$52,2)</f>
        <v>North Carolina</v>
      </c>
      <c r="B5564">
        <f t="shared" si="89"/>
        <v>37</v>
      </c>
      <c r="C5564" s="9" t="s">
        <v>1425</v>
      </c>
      <c r="D5564" s="9" t="s">
        <v>93</v>
      </c>
      <c r="E5564" s="9" t="s">
        <v>2793</v>
      </c>
      <c r="F5564" s="9" t="s">
        <v>2794</v>
      </c>
      <c r="G5564" s="10">
        <v>27162</v>
      </c>
      <c r="H5564" s="9" t="s">
        <v>94</v>
      </c>
      <c r="I5564" s="10">
        <v>757199</v>
      </c>
      <c r="J5564" s="11">
        <v>0.04</v>
      </c>
      <c r="K5564" s="9" t="s">
        <v>94</v>
      </c>
      <c r="L5564" s="9" t="s">
        <v>95</v>
      </c>
    </row>
    <row r="5565" spans="1:12" x14ac:dyDescent="0.2">
      <c r="A5565" t="str">
        <f>VLOOKUP(B5565,StateFIPS!A$2:B$52,2)</f>
        <v>Pennsylvania</v>
      </c>
      <c r="B5565">
        <f t="shared" si="89"/>
        <v>42</v>
      </c>
      <c r="C5565" s="9" t="s">
        <v>2593</v>
      </c>
      <c r="D5565" s="9" t="s">
        <v>93</v>
      </c>
      <c r="E5565" s="9" t="s">
        <v>2793</v>
      </c>
      <c r="F5565" s="9" t="s">
        <v>2794</v>
      </c>
      <c r="G5565" s="10">
        <v>7</v>
      </c>
      <c r="H5565" s="9" t="s">
        <v>94</v>
      </c>
      <c r="I5565" s="10">
        <v>197</v>
      </c>
      <c r="J5565" s="11">
        <v>0.04</v>
      </c>
      <c r="K5565" s="9" t="s">
        <v>94</v>
      </c>
      <c r="L5565" s="9" t="s">
        <v>95</v>
      </c>
    </row>
    <row r="5566" spans="1:12" x14ac:dyDescent="0.2">
      <c r="A5566" t="str">
        <f>VLOOKUP(B5566,StateFIPS!A$2:B$52,2)</f>
        <v>North Carolina</v>
      </c>
      <c r="B5566">
        <f t="shared" si="89"/>
        <v>37</v>
      </c>
      <c r="C5566" s="9" t="s">
        <v>1806</v>
      </c>
      <c r="D5566" s="9" t="s">
        <v>93</v>
      </c>
      <c r="E5566" s="9" t="s">
        <v>2793</v>
      </c>
      <c r="F5566" s="9" t="s">
        <v>2794</v>
      </c>
      <c r="G5566" s="10">
        <v>31984</v>
      </c>
      <c r="H5566" s="9" t="s">
        <v>94</v>
      </c>
      <c r="I5566" s="10">
        <v>891614</v>
      </c>
      <c r="J5566" s="11">
        <v>0.04</v>
      </c>
      <c r="K5566" s="9" t="s">
        <v>94</v>
      </c>
      <c r="L5566" s="9" t="s">
        <v>95</v>
      </c>
    </row>
    <row r="5567" spans="1:12" x14ac:dyDescent="0.2">
      <c r="A5567" t="str">
        <f>VLOOKUP(B5567,StateFIPS!A$2:B$52,2)</f>
        <v>Pennsylvania</v>
      </c>
      <c r="B5567">
        <f t="shared" si="89"/>
        <v>42</v>
      </c>
      <c r="C5567" s="9" t="s">
        <v>2594</v>
      </c>
      <c r="D5567" s="9" t="s">
        <v>93</v>
      </c>
      <c r="E5567" s="9" t="s">
        <v>2793</v>
      </c>
      <c r="F5567" s="9" t="s">
        <v>2794</v>
      </c>
      <c r="G5567" s="10">
        <v>16893</v>
      </c>
      <c r="H5567" s="9" t="s">
        <v>94</v>
      </c>
      <c r="I5567" s="10">
        <v>470922</v>
      </c>
      <c r="J5567" s="11">
        <v>0.04</v>
      </c>
      <c r="K5567" s="9" t="s">
        <v>94</v>
      </c>
      <c r="L5567" s="9" t="s">
        <v>95</v>
      </c>
    </row>
    <row r="5568" spans="1:12" x14ac:dyDescent="0.2">
      <c r="A5568" t="str">
        <f>VLOOKUP(B5568,StateFIPS!A$2:B$52,2)</f>
        <v>Arkansas</v>
      </c>
      <c r="B5568">
        <f t="shared" si="89"/>
        <v>5</v>
      </c>
      <c r="C5568" s="9" t="s">
        <v>506</v>
      </c>
      <c r="D5568" s="9" t="s">
        <v>93</v>
      </c>
      <c r="E5568" s="9" t="s">
        <v>2793</v>
      </c>
      <c r="F5568" s="9" t="s">
        <v>2794</v>
      </c>
      <c r="G5568" s="10">
        <v>340374</v>
      </c>
      <c r="H5568" s="9" t="s">
        <v>94</v>
      </c>
      <c r="I5568" s="10">
        <v>9488496</v>
      </c>
      <c r="J5568" s="11">
        <v>0.04</v>
      </c>
      <c r="K5568" s="9" t="s">
        <v>94</v>
      </c>
      <c r="L5568" s="9" t="s">
        <v>95</v>
      </c>
    </row>
    <row r="5569" spans="1:12" x14ac:dyDescent="0.2">
      <c r="A5569" t="str">
        <f>VLOOKUP(B5569,StateFIPS!A$2:B$52,2)</f>
        <v>Pennsylvania</v>
      </c>
      <c r="B5569">
        <f t="shared" si="89"/>
        <v>42</v>
      </c>
      <c r="C5569" s="9" t="s">
        <v>2435</v>
      </c>
      <c r="D5569" s="9" t="s">
        <v>93</v>
      </c>
      <c r="E5569" s="9" t="s">
        <v>2793</v>
      </c>
      <c r="F5569" s="9" t="s">
        <v>2794</v>
      </c>
      <c r="G5569" s="10">
        <v>123</v>
      </c>
      <c r="H5569" s="9" t="s">
        <v>94</v>
      </c>
      <c r="I5569" s="10">
        <v>3424</v>
      </c>
      <c r="J5569" s="11">
        <v>0.04</v>
      </c>
      <c r="K5569" s="9" t="s">
        <v>94</v>
      </c>
      <c r="L5569" s="9" t="s">
        <v>95</v>
      </c>
    </row>
    <row r="5570" spans="1:12" x14ac:dyDescent="0.2">
      <c r="A5570" t="str">
        <f>VLOOKUP(B5570,StateFIPS!A$2:B$52,2)</f>
        <v>Pennsylvania</v>
      </c>
      <c r="B5570">
        <f t="shared" si="89"/>
        <v>42</v>
      </c>
      <c r="C5570" s="9" t="s">
        <v>2364</v>
      </c>
      <c r="D5570" s="9" t="s">
        <v>93</v>
      </c>
      <c r="E5570" s="9" t="s">
        <v>2793</v>
      </c>
      <c r="F5570" s="9" t="s">
        <v>2794</v>
      </c>
      <c r="G5570" s="10">
        <v>545</v>
      </c>
      <c r="H5570" s="9" t="s">
        <v>94</v>
      </c>
      <c r="I5570" s="10">
        <v>15179</v>
      </c>
      <c r="J5570" s="11">
        <v>0.04</v>
      </c>
      <c r="K5570" s="9" t="s">
        <v>94</v>
      </c>
      <c r="L5570" s="9" t="s">
        <v>95</v>
      </c>
    </row>
    <row r="5571" spans="1:12" x14ac:dyDescent="0.2">
      <c r="A5571" t="str">
        <f>VLOOKUP(B5571,StateFIPS!A$2:B$52,2)</f>
        <v>Pennsylvania</v>
      </c>
      <c r="B5571">
        <f t="shared" ref="B5571:B5634" si="90">VALUE(LEFT(C5571,2))</f>
        <v>42</v>
      </c>
      <c r="C5571" s="9" t="s">
        <v>2547</v>
      </c>
      <c r="D5571" s="9" t="s">
        <v>93</v>
      </c>
      <c r="E5571" s="9" t="s">
        <v>2793</v>
      </c>
      <c r="F5571" s="9" t="s">
        <v>2794</v>
      </c>
      <c r="G5571" s="10">
        <v>71682</v>
      </c>
      <c r="H5571" s="9" t="s">
        <v>94</v>
      </c>
      <c r="I5571" s="10">
        <v>1998243</v>
      </c>
      <c r="J5571" s="11">
        <v>0.04</v>
      </c>
      <c r="K5571" s="9" t="s">
        <v>94</v>
      </c>
      <c r="L5571" s="9" t="s">
        <v>95</v>
      </c>
    </row>
    <row r="5572" spans="1:12" x14ac:dyDescent="0.2">
      <c r="A5572" t="str">
        <f>VLOOKUP(B5572,StateFIPS!A$2:B$52,2)</f>
        <v>California</v>
      </c>
      <c r="B5572">
        <f t="shared" si="90"/>
        <v>6</v>
      </c>
      <c r="C5572" s="9" t="s">
        <v>495</v>
      </c>
      <c r="D5572" s="9" t="s">
        <v>93</v>
      </c>
      <c r="E5572" s="9" t="s">
        <v>2793</v>
      </c>
      <c r="F5572" s="9" t="s">
        <v>2794</v>
      </c>
      <c r="G5572" s="10">
        <v>21355</v>
      </c>
      <c r="H5572" s="9" t="s">
        <v>94</v>
      </c>
      <c r="I5572" s="10">
        <v>595304</v>
      </c>
      <c r="J5572" s="11">
        <v>0.04</v>
      </c>
      <c r="K5572" s="9" t="s">
        <v>94</v>
      </c>
      <c r="L5572" s="9" t="s">
        <v>95</v>
      </c>
    </row>
    <row r="5573" spans="1:12" x14ac:dyDescent="0.2">
      <c r="A5573" t="str">
        <f>VLOOKUP(B5573,StateFIPS!A$2:B$52,2)</f>
        <v>Pennsylvania</v>
      </c>
      <c r="B5573">
        <f t="shared" si="90"/>
        <v>42</v>
      </c>
      <c r="C5573" s="9" t="s">
        <v>2524</v>
      </c>
      <c r="D5573" s="9" t="s">
        <v>93</v>
      </c>
      <c r="E5573" s="9" t="s">
        <v>2793</v>
      </c>
      <c r="F5573" s="9" t="s">
        <v>2794</v>
      </c>
      <c r="G5573" s="10">
        <v>7588</v>
      </c>
      <c r="H5573" s="9" t="s">
        <v>94</v>
      </c>
      <c r="I5573" s="10">
        <v>211541</v>
      </c>
      <c r="J5573" s="11">
        <v>0.04</v>
      </c>
      <c r="K5573" s="9" t="s">
        <v>94</v>
      </c>
      <c r="L5573" s="9" t="s">
        <v>95</v>
      </c>
    </row>
    <row r="5574" spans="1:12" x14ac:dyDescent="0.2">
      <c r="A5574" t="str">
        <f>VLOOKUP(B5574,StateFIPS!A$2:B$52,2)</f>
        <v>Oregon</v>
      </c>
      <c r="B5574">
        <f t="shared" si="90"/>
        <v>41</v>
      </c>
      <c r="C5574" s="9" t="s">
        <v>2596</v>
      </c>
      <c r="D5574" s="9" t="s">
        <v>93</v>
      </c>
      <c r="E5574" s="9" t="s">
        <v>2793</v>
      </c>
      <c r="F5574" s="9" t="s">
        <v>2794</v>
      </c>
      <c r="G5574" s="10">
        <v>261665</v>
      </c>
      <c r="H5574" s="9" t="s">
        <v>94</v>
      </c>
      <c r="I5574" s="10">
        <v>7294365</v>
      </c>
      <c r="J5574" s="11">
        <v>0.04</v>
      </c>
      <c r="K5574" s="9" t="s">
        <v>94</v>
      </c>
      <c r="L5574" s="9" t="s">
        <v>95</v>
      </c>
    </row>
    <row r="5575" spans="1:12" x14ac:dyDescent="0.2">
      <c r="A5575" t="str">
        <f>VLOOKUP(B5575,StateFIPS!A$2:B$52,2)</f>
        <v>Oregon</v>
      </c>
      <c r="B5575">
        <f t="shared" si="90"/>
        <v>41</v>
      </c>
      <c r="C5575" s="9" t="s">
        <v>1308</v>
      </c>
      <c r="D5575" s="9" t="s">
        <v>93</v>
      </c>
      <c r="E5575" s="9" t="s">
        <v>2793</v>
      </c>
      <c r="F5575" s="9" t="s">
        <v>2794</v>
      </c>
      <c r="G5575" s="10">
        <v>26496</v>
      </c>
      <c r="H5575" s="9" t="s">
        <v>94</v>
      </c>
      <c r="I5575" s="10">
        <v>738632</v>
      </c>
      <c r="J5575" s="11">
        <v>0.04</v>
      </c>
      <c r="K5575" s="9" t="s">
        <v>94</v>
      </c>
      <c r="L5575" s="9" t="s">
        <v>95</v>
      </c>
    </row>
    <row r="5576" spans="1:12" x14ac:dyDescent="0.2">
      <c r="A5576" t="str">
        <f>VLOOKUP(B5576,StateFIPS!A$2:B$52,2)</f>
        <v>California</v>
      </c>
      <c r="B5576">
        <f t="shared" si="90"/>
        <v>6</v>
      </c>
      <c r="C5576" s="9" t="s">
        <v>508</v>
      </c>
      <c r="D5576" s="9" t="s">
        <v>93</v>
      </c>
      <c r="E5576" s="9" t="s">
        <v>2793</v>
      </c>
      <c r="F5576" s="9" t="s">
        <v>2794</v>
      </c>
      <c r="G5576" s="10">
        <v>21355</v>
      </c>
      <c r="H5576" s="9" t="s">
        <v>94</v>
      </c>
      <c r="I5576" s="10">
        <v>595304</v>
      </c>
      <c r="J5576" s="11">
        <v>0.04</v>
      </c>
      <c r="K5576" s="9" t="s">
        <v>94</v>
      </c>
      <c r="L5576" s="9" t="s">
        <v>95</v>
      </c>
    </row>
    <row r="5577" spans="1:12" x14ac:dyDescent="0.2">
      <c r="A5577" t="str">
        <f>VLOOKUP(B5577,StateFIPS!A$2:B$52,2)</f>
        <v>Oregon</v>
      </c>
      <c r="B5577">
        <f t="shared" si="90"/>
        <v>41</v>
      </c>
      <c r="C5577" s="9" t="s">
        <v>2545</v>
      </c>
      <c r="D5577" s="9" t="s">
        <v>93</v>
      </c>
      <c r="E5577" s="9" t="s">
        <v>2793</v>
      </c>
      <c r="F5577" s="9" t="s">
        <v>2794</v>
      </c>
      <c r="G5577" s="10">
        <v>108</v>
      </c>
      <c r="H5577" s="9" t="s">
        <v>94</v>
      </c>
      <c r="I5577" s="10">
        <v>3021</v>
      </c>
      <c r="J5577" s="11">
        <v>0.04</v>
      </c>
      <c r="K5577" s="9" t="s">
        <v>94</v>
      </c>
      <c r="L5577" s="9" t="s">
        <v>95</v>
      </c>
    </row>
    <row r="5578" spans="1:12" x14ac:dyDescent="0.2">
      <c r="A5578" t="str">
        <f>VLOOKUP(B5578,StateFIPS!A$2:B$52,2)</f>
        <v>California</v>
      </c>
      <c r="B5578">
        <f t="shared" si="90"/>
        <v>6</v>
      </c>
      <c r="C5578" s="9" t="s">
        <v>2078</v>
      </c>
      <c r="D5578" s="9" t="s">
        <v>93</v>
      </c>
      <c r="E5578" s="9" t="s">
        <v>2793</v>
      </c>
      <c r="F5578" s="9" t="s">
        <v>2794</v>
      </c>
      <c r="G5578" s="10">
        <v>21355</v>
      </c>
      <c r="H5578" s="9" t="s">
        <v>94</v>
      </c>
      <c r="I5578" s="10">
        <v>595304</v>
      </c>
      <c r="J5578" s="11">
        <v>0.04</v>
      </c>
      <c r="K5578" s="9" t="s">
        <v>94</v>
      </c>
      <c r="L5578" s="9" t="s">
        <v>95</v>
      </c>
    </row>
    <row r="5579" spans="1:12" x14ac:dyDescent="0.2">
      <c r="A5579" t="str">
        <f>VLOOKUP(B5579,StateFIPS!A$2:B$52,2)</f>
        <v>Arkansas</v>
      </c>
      <c r="B5579">
        <f t="shared" si="90"/>
        <v>5</v>
      </c>
      <c r="C5579" s="9" t="s">
        <v>2684</v>
      </c>
      <c r="D5579" s="9" t="s">
        <v>93</v>
      </c>
      <c r="E5579" s="9" t="s">
        <v>2793</v>
      </c>
      <c r="F5579" s="9" t="s">
        <v>2794</v>
      </c>
      <c r="G5579" s="10">
        <v>29820</v>
      </c>
      <c r="H5579" s="9" t="s">
        <v>94</v>
      </c>
      <c r="I5579" s="10">
        <v>831271</v>
      </c>
      <c r="J5579" s="11">
        <v>0.04</v>
      </c>
      <c r="K5579" s="9" t="s">
        <v>94</v>
      </c>
      <c r="L5579" s="9" t="s">
        <v>95</v>
      </c>
    </row>
    <row r="5580" spans="1:12" x14ac:dyDescent="0.2">
      <c r="A5580" t="str">
        <f>VLOOKUP(B5580,StateFIPS!A$2:B$52,2)</f>
        <v>Pennsylvania</v>
      </c>
      <c r="B5580">
        <f t="shared" si="90"/>
        <v>42</v>
      </c>
      <c r="C5580" s="9" t="s">
        <v>2289</v>
      </c>
      <c r="D5580" s="9" t="s">
        <v>93</v>
      </c>
      <c r="E5580" s="9" t="s">
        <v>2793</v>
      </c>
      <c r="F5580" s="9" t="s">
        <v>2794</v>
      </c>
      <c r="G5580" s="10">
        <v>545</v>
      </c>
      <c r="H5580" s="9" t="s">
        <v>94</v>
      </c>
      <c r="I5580" s="10">
        <v>15179</v>
      </c>
      <c r="J5580" s="11">
        <v>0.04</v>
      </c>
      <c r="K5580" s="9" t="s">
        <v>94</v>
      </c>
      <c r="L5580" s="9" t="s">
        <v>95</v>
      </c>
    </row>
    <row r="5581" spans="1:12" x14ac:dyDescent="0.2">
      <c r="A5581" t="str">
        <f>VLOOKUP(B5581,StateFIPS!A$2:B$52,2)</f>
        <v>Arkansas</v>
      </c>
      <c r="B5581">
        <f t="shared" si="90"/>
        <v>5</v>
      </c>
      <c r="C5581" s="9" t="s">
        <v>500</v>
      </c>
      <c r="D5581" s="9" t="s">
        <v>93</v>
      </c>
      <c r="E5581" s="9" t="s">
        <v>2793</v>
      </c>
      <c r="F5581" s="9" t="s">
        <v>2794</v>
      </c>
      <c r="G5581" s="10">
        <v>297816</v>
      </c>
      <c r="H5581" s="9" t="s">
        <v>94</v>
      </c>
      <c r="I5581" s="10">
        <v>8302110</v>
      </c>
      <c r="J5581" s="11">
        <v>0.04</v>
      </c>
      <c r="K5581" s="9" t="s">
        <v>94</v>
      </c>
      <c r="L5581" s="9" t="s">
        <v>95</v>
      </c>
    </row>
    <row r="5582" spans="1:12" x14ac:dyDescent="0.2">
      <c r="A5582" t="str">
        <f>VLOOKUP(B5582,StateFIPS!A$2:B$52,2)</f>
        <v>North Carolina</v>
      </c>
      <c r="B5582">
        <f t="shared" si="90"/>
        <v>37</v>
      </c>
      <c r="C5582" s="9" t="s">
        <v>1408</v>
      </c>
      <c r="D5582" s="9" t="s">
        <v>93</v>
      </c>
      <c r="E5582" s="9" t="s">
        <v>2793</v>
      </c>
      <c r="F5582" s="9" t="s">
        <v>2794</v>
      </c>
      <c r="G5582" s="10">
        <v>66157</v>
      </c>
      <c r="H5582" s="9" t="s">
        <v>94</v>
      </c>
      <c r="I5582" s="10">
        <v>1844228</v>
      </c>
      <c r="J5582" s="11">
        <v>0.04</v>
      </c>
      <c r="K5582" s="9" t="s">
        <v>94</v>
      </c>
      <c r="L5582" s="9" t="s">
        <v>95</v>
      </c>
    </row>
    <row r="5583" spans="1:12" x14ac:dyDescent="0.2">
      <c r="A5583" t="str">
        <f>VLOOKUP(B5583,StateFIPS!A$2:B$52,2)</f>
        <v>North Carolina</v>
      </c>
      <c r="B5583">
        <f t="shared" si="90"/>
        <v>37</v>
      </c>
      <c r="C5583" s="9" t="s">
        <v>2714</v>
      </c>
      <c r="D5583" s="9" t="s">
        <v>93</v>
      </c>
      <c r="E5583" s="9" t="s">
        <v>2793</v>
      </c>
      <c r="F5583" s="9" t="s">
        <v>2794</v>
      </c>
      <c r="G5583" s="10">
        <v>45797</v>
      </c>
      <c r="H5583" s="9" t="s">
        <v>94</v>
      </c>
      <c r="I5583" s="10">
        <v>1276666</v>
      </c>
      <c r="J5583" s="11">
        <v>0.04</v>
      </c>
      <c r="K5583" s="9" t="s">
        <v>94</v>
      </c>
      <c r="L5583" s="9" t="s">
        <v>95</v>
      </c>
    </row>
    <row r="5584" spans="1:12" x14ac:dyDescent="0.2">
      <c r="A5584" t="str">
        <f>VLOOKUP(B5584,StateFIPS!A$2:B$52,2)</f>
        <v>Pennsylvania</v>
      </c>
      <c r="B5584">
        <f t="shared" si="90"/>
        <v>42</v>
      </c>
      <c r="C5584" s="9" t="s">
        <v>2645</v>
      </c>
      <c r="D5584" s="9" t="s">
        <v>93</v>
      </c>
      <c r="E5584" s="9" t="s">
        <v>2793</v>
      </c>
      <c r="F5584" s="9" t="s">
        <v>2794</v>
      </c>
      <c r="G5584" s="10">
        <v>28027</v>
      </c>
      <c r="H5584" s="9" t="s">
        <v>94</v>
      </c>
      <c r="I5584" s="10">
        <v>781301</v>
      </c>
      <c r="J5584" s="11">
        <v>0.04</v>
      </c>
      <c r="K5584" s="9" t="s">
        <v>94</v>
      </c>
      <c r="L5584" s="9" t="s">
        <v>95</v>
      </c>
    </row>
    <row r="5585" spans="1:12" x14ac:dyDescent="0.2">
      <c r="A5585" t="str">
        <f>VLOOKUP(B5585,StateFIPS!A$2:B$52,2)</f>
        <v>North Carolina</v>
      </c>
      <c r="B5585">
        <f t="shared" si="90"/>
        <v>37</v>
      </c>
      <c r="C5585" s="9" t="s">
        <v>1793</v>
      </c>
      <c r="D5585" s="9" t="s">
        <v>93</v>
      </c>
      <c r="E5585" s="9" t="s">
        <v>2793</v>
      </c>
      <c r="F5585" s="9" t="s">
        <v>2794</v>
      </c>
      <c r="G5585" s="10">
        <v>501281</v>
      </c>
      <c r="H5585" s="9" t="s">
        <v>94</v>
      </c>
      <c r="I5585" s="10">
        <v>13974036</v>
      </c>
      <c r="J5585" s="11">
        <v>0.04</v>
      </c>
      <c r="K5585" s="9" t="s">
        <v>94</v>
      </c>
      <c r="L5585" s="9" t="s">
        <v>95</v>
      </c>
    </row>
    <row r="5586" spans="1:12" x14ac:dyDescent="0.2">
      <c r="A5586" t="str">
        <f>VLOOKUP(B5586,StateFIPS!A$2:B$52,2)</f>
        <v>Pennsylvania</v>
      </c>
      <c r="B5586">
        <f t="shared" si="90"/>
        <v>42</v>
      </c>
      <c r="C5586" s="9" t="s">
        <v>2393</v>
      </c>
      <c r="D5586" s="9" t="s">
        <v>93</v>
      </c>
      <c r="E5586" s="9" t="s">
        <v>2793</v>
      </c>
      <c r="F5586" s="9" t="s">
        <v>2794</v>
      </c>
      <c r="G5586" s="10">
        <v>545</v>
      </c>
      <c r="H5586" s="9" t="s">
        <v>94</v>
      </c>
      <c r="I5586" s="10">
        <v>15179</v>
      </c>
      <c r="J5586" s="11">
        <v>0.04</v>
      </c>
      <c r="K5586" s="9" t="s">
        <v>94</v>
      </c>
      <c r="L5586" s="9" t="s">
        <v>95</v>
      </c>
    </row>
    <row r="5587" spans="1:12" x14ac:dyDescent="0.2">
      <c r="A5587" t="str">
        <f>VLOOKUP(B5587,StateFIPS!A$2:B$52,2)</f>
        <v>North Carolina</v>
      </c>
      <c r="B5587">
        <f t="shared" si="90"/>
        <v>37</v>
      </c>
      <c r="C5587" s="9" t="s">
        <v>1411</v>
      </c>
      <c r="D5587" s="9" t="s">
        <v>93</v>
      </c>
      <c r="E5587" s="9" t="s">
        <v>2793</v>
      </c>
      <c r="F5587" s="9" t="s">
        <v>2794</v>
      </c>
      <c r="G5587" s="10">
        <v>240644</v>
      </c>
      <c r="H5587" s="9" t="s">
        <v>94</v>
      </c>
      <c r="I5587" s="10">
        <v>6708349</v>
      </c>
      <c r="J5587" s="11">
        <v>0.04</v>
      </c>
      <c r="K5587" s="9" t="s">
        <v>94</v>
      </c>
      <c r="L5587" s="9" t="s">
        <v>95</v>
      </c>
    </row>
    <row r="5588" spans="1:12" x14ac:dyDescent="0.2">
      <c r="A5588" t="str">
        <f>VLOOKUP(B5588,StateFIPS!A$2:B$52,2)</f>
        <v>Arkansas</v>
      </c>
      <c r="B5588">
        <f t="shared" si="90"/>
        <v>5</v>
      </c>
      <c r="C5588" s="9" t="s">
        <v>501</v>
      </c>
      <c r="D5588" s="9" t="s">
        <v>93</v>
      </c>
      <c r="E5588" s="9" t="s">
        <v>2793</v>
      </c>
      <c r="F5588" s="9" t="s">
        <v>2794</v>
      </c>
      <c r="G5588" s="10">
        <v>88954</v>
      </c>
      <c r="H5588" s="9" t="s">
        <v>94</v>
      </c>
      <c r="I5588" s="10">
        <v>2479750</v>
      </c>
      <c r="J5588" s="11">
        <v>0.04</v>
      </c>
      <c r="K5588" s="9" t="s">
        <v>94</v>
      </c>
      <c r="L5588" s="9" t="s">
        <v>95</v>
      </c>
    </row>
    <row r="5589" spans="1:12" x14ac:dyDescent="0.2">
      <c r="A5589" t="str">
        <f>VLOOKUP(B5589,StateFIPS!A$2:B$52,2)</f>
        <v>North Carolina</v>
      </c>
      <c r="B5589">
        <f t="shared" si="90"/>
        <v>37</v>
      </c>
      <c r="C5589" s="9" t="s">
        <v>1426</v>
      </c>
      <c r="D5589" s="9" t="s">
        <v>93</v>
      </c>
      <c r="E5589" s="9" t="s">
        <v>2793</v>
      </c>
      <c r="F5589" s="9" t="s">
        <v>2794</v>
      </c>
      <c r="G5589" s="10">
        <v>135304</v>
      </c>
      <c r="H5589" s="9" t="s">
        <v>94</v>
      </c>
      <c r="I5589" s="10">
        <v>3771821</v>
      </c>
      <c r="J5589" s="11">
        <v>0.04</v>
      </c>
      <c r="K5589" s="9" t="s">
        <v>94</v>
      </c>
      <c r="L5589" s="9" t="s">
        <v>95</v>
      </c>
    </row>
    <row r="5590" spans="1:12" x14ac:dyDescent="0.2">
      <c r="A5590" t="str">
        <f>VLOOKUP(B5590,StateFIPS!A$2:B$52,2)</f>
        <v>Pennsylvania</v>
      </c>
      <c r="B5590">
        <f t="shared" si="90"/>
        <v>42</v>
      </c>
      <c r="C5590" s="9" t="s">
        <v>2488</v>
      </c>
      <c r="D5590" s="9" t="s">
        <v>93</v>
      </c>
      <c r="E5590" s="9" t="s">
        <v>2793</v>
      </c>
      <c r="F5590" s="9" t="s">
        <v>2794</v>
      </c>
      <c r="G5590" s="10">
        <v>18189</v>
      </c>
      <c r="H5590" s="9" t="s">
        <v>94</v>
      </c>
      <c r="I5590" s="10">
        <v>507056</v>
      </c>
      <c r="J5590" s="11">
        <v>0.04</v>
      </c>
      <c r="K5590" s="9" t="s">
        <v>94</v>
      </c>
      <c r="L5590" s="9" t="s">
        <v>95</v>
      </c>
    </row>
    <row r="5591" spans="1:12" x14ac:dyDescent="0.2">
      <c r="A5591" t="str">
        <f>VLOOKUP(B5591,StateFIPS!A$2:B$52,2)</f>
        <v>North Carolina</v>
      </c>
      <c r="B5591">
        <f t="shared" si="90"/>
        <v>37</v>
      </c>
      <c r="C5591" s="9" t="s">
        <v>1784</v>
      </c>
      <c r="D5591" s="9" t="s">
        <v>93</v>
      </c>
      <c r="E5591" s="9" t="s">
        <v>2793</v>
      </c>
      <c r="F5591" s="9" t="s">
        <v>2794</v>
      </c>
      <c r="G5591" s="10">
        <v>1567</v>
      </c>
      <c r="H5591" s="9" t="s">
        <v>94</v>
      </c>
      <c r="I5591" s="10">
        <v>43695</v>
      </c>
      <c r="J5591" s="11">
        <v>0.04</v>
      </c>
      <c r="K5591" s="9" t="s">
        <v>94</v>
      </c>
      <c r="L5591" s="9" t="s">
        <v>95</v>
      </c>
    </row>
    <row r="5592" spans="1:12" x14ac:dyDescent="0.2">
      <c r="A5592" t="str">
        <f>VLOOKUP(B5592,StateFIPS!A$2:B$52,2)</f>
        <v>Arkansas</v>
      </c>
      <c r="B5592">
        <f t="shared" si="90"/>
        <v>5</v>
      </c>
      <c r="C5592" s="9" t="s">
        <v>502</v>
      </c>
      <c r="D5592" s="9" t="s">
        <v>93</v>
      </c>
      <c r="E5592" s="9" t="s">
        <v>2793</v>
      </c>
      <c r="F5592" s="9" t="s">
        <v>2794</v>
      </c>
      <c r="G5592" s="10">
        <v>494913</v>
      </c>
      <c r="H5592" s="9" t="s">
        <v>94</v>
      </c>
      <c r="I5592" s="10">
        <v>13796527</v>
      </c>
      <c r="J5592" s="11">
        <v>0.04</v>
      </c>
      <c r="K5592" s="9" t="s">
        <v>94</v>
      </c>
      <c r="L5592" s="9" t="s">
        <v>95</v>
      </c>
    </row>
    <row r="5593" spans="1:12" x14ac:dyDescent="0.2">
      <c r="A5593" t="str">
        <f>VLOOKUP(B5593,StateFIPS!A$2:B$52,2)</f>
        <v>North Carolina</v>
      </c>
      <c r="B5593">
        <f t="shared" si="90"/>
        <v>37</v>
      </c>
      <c r="C5593" s="9" t="s">
        <v>1775</v>
      </c>
      <c r="D5593" s="9" t="s">
        <v>93</v>
      </c>
      <c r="E5593" s="9" t="s">
        <v>2793</v>
      </c>
      <c r="F5593" s="9" t="s">
        <v>2794</v>
      </c>
      <c r="G5593" s="10">
        <v>1567</v>
      </c>
      <c r="H5593" s="9" t="s">
        <v>94</v>
      </c>
      <c r="I5593" s="10">
        <v>43695</v>
      </c>
      <c r="J5593" s="11">
        <v>0.04</v>
      </c>
      <c r="K5593" s="9" t="s">
        <v>94</v>
      </c>
      <c r="L5593" s="9" t="s">
        <v>95</v>
      </c>
    </row>
    <row r="5594" spans="1:12" x14ac:dyDescent="0.2">
      <c r="A5594" t="str">
        <f>VLOOKUP(B5594,StateFIPS!A$2:B$52,2)</f>
        <v>Pennsylvania</v>
      </c>
      <c r="B5594">
        <f t="shared" si="90"/>
        <v>42</v>
      </c>
      <c r="C5594" s="9" t="s">
        <v>2667</v>
      </c>
      <c r="D5594" s="9" t="s">
        <v>93</v>
      </c>
      <c r="E5594" s="9" t="s">
        <v>2793</v>
      </c>
      <c r="F5594" s="9" t="s">
        <v>2794</v>
      </c>
      <c r="G5594" s="10">
        <v>20899</v>
      </c>
      <c r="H5594" s="9" t="s">
        <v>94</v>
      </c>
      <c r="I5594" s="10">
        <v>582599</v>
      </c>
      <c r="J5594" s="11">
        <v>0.04</v>
      </c>
      <c r="K5594" s="9" t="s">
        <v>94</v>
      </c>
      <c r="L5594" s="9" t="s">
        <v>95</v>
      </c>
    </row>
    <row r="5595" spans="1:12" x14ac:dyDescent="0.2">
      <c r="A5595" t="str">
        <f>VLOOKUP(B5595,StateFIPS!A$2:B$52,2)</f>
        <v>Pennsylvania</v>
      </c>
      <c r="B5595">
        <f t="shared" si="90"/>
        <v>42</v>
      </c>
      <c r="C5595" s="9" t="s">
        <v>2341</v>
      </c>
      <c r="D5595" s="9" t="s">
        <v>93</v>
      </c>
      <c r="E5595" s="9" t="s">
        <v>2793</v>
      </c>
      <c r="F5595" s="9" t="s">
        <v>2794</v>
      </c>
      <c r="G5595" s="10">
        <v>423078</v>
      </c>
      <c r="H5595" s="9" t="s">
        <v>94</v>
      </c>
      <c r="I5595" s="10">
        <v>11794007</v>
      </c>
      <c r="J5595" s="11">
        <v>0.04</v>
      </c>
      <c r="K5595" s="9" t="s">
        <v>94</v>
      </c>
      <c r="L5595" s="9" t="s">
        <v>95</v>
      </c>
    </row>
    <row r="5596" spans="1:12" x14ac:dyDescent="0.2">
      <c r="A5596" t="str">
        <f>VLOOKUP(B5596,StateFIPS!A$2:B$52,2)</f>
        <v>South Carolina</v>
      </c>
      <c r="B5596">
        <f t="shared" si="90"/>
        <v>45</v>
      </c>
      <c r="C5596" s="9" t="s">
        <v>1341</v>
      </c>
      <c r="D5596" s="9" t="s">
        <v>93</v>
      </c>
      <c r="E5596" s="9" t="s">
        <v>2793</v>
      </c>
      <c r="F5596" s="9" t="s">
        <v>2794</v>
      </c>
      <c r="G5596" s="10">
        <v>14407</v>
      </c>
      <c r="H5596" s="9" t="s">
        <v>94</v>
      </c>
      <c r="I5596" s="10">
        <v>401632</v>
      </c>
      <c r="J5596" s="11">
        <v>0.04</v>
      </c>
      <c r="K5596" s="9" t="s">
        <v>94</v>
      </c>
      <c r="L5596" s="9" t="s">
        <v>95</v>
      </c>
    </row>
    <row r="5597" spans="1:12" x14ac:dyDescent="0.2">
      <c r="A5597" t="str">
        <f>VLOOKUP(B5597,StateFIPS!A$2:B$52,2)</f>
        <v>Arkansas</v>
      </c>
      <c r="B5597">
        <f t="shared" si="90"/>
        <v>5</v>
      </c>
      <c r="C5597" s="9" t="s">
        <v>518</v>
      </c>
      <c r="D5597" s="9" t="s">
        <v>93</v>
      </c>
      <c r="E5597" s="9" t="s">
        <v>2793</v>
      </c>
      <c r="F5597" s="9" t="s">
        <v>2794</v>
      </c>
      <c r="G5597" s="10">
        <v>209728</v>
      </c>
      <c r="H5597" s="9" t="s">
        <v>94</v>
      </c>
      <c r="I5597" s="10">
        <v>5846511</v>
      </c>
      <c r="J5597" s="11">
        <v>0.04</v>
      </c>
      <c r="K5597" s="9" t="s">
        <v>94</v>
      </c>
      <c r="L5597" s="9" t="s">
        <v>95</v>
      </c>
    </row>
    <row r="5598" spans="1:12" x14ac:dyDescent="0.2">
      <c r="A5598" t="str">
        <f>VLOOKUP(B5598,StateFIPS!A$2:B$52,2)</f>
        <v>North Carolina</v>
      </c>
      <c r="B5598">
        <f t="shared" si="90"/>
        <v>37</v>
      </c>
      <c r="C5598" s="9" t="s">
        <v>1779</v>
      </c>
      <c r="D5598" s="9" t="s">
        <v>93</v>
      </c>
      <c r="E5598" s="9" t="s">
        <v>2793</v>
      </c>
      <c r="F5598" s="9" t="s">
        <v>2794</v>
      </c>
      <c r="G5598" s="10">
        <v>189351</v>
      </c>
      <c r="H5598" s="9" t="s">
        <v>94</v>
      </c>
      <c r="I5598" s="10">
        <v>5278470</v>
      </c>
      <c r="J5598" s="11">
        <v>0.04</v>
      </c>
      <c r="K5598" s="9" t="s">
        <v>94</v>
      </c>
      <c r="L5598" s="9" t="s">
        <v>95</v>
      </c>
    </row>
    <row r="5599" spans="1:12" x14ac:dyDescent="0.2">
      <c r="A5599" t="str">
        <f>VLOOKUP(B5599,StateFIPS!A$2:B$52,2)</f>
        <v>Pennsylvania</v>
      </c>
      <c r="B5599">
        <f t="shared" si="90"/>
        <v>42</v>
      </c>
      <c r="C5599" s="9" t="s">
        <v>2597</v>
      </c>
      <c r="D5599" s="9" t="s">
        <v>93</v>
      </c>
      <c r="E5599" s="9" t="s">
        <v>2793</v>
      </c>
      <c r="F5599" s="9" t="s">
        <v>2794</v>
      </c>
      <c r="G5599" s="10">
        <v>545</v>
      </c>
      <c r="H5599" s="9" t="s">
        <v>94</v>
      </c>
      <c r="I5599" s="10">
        <v>15179</v>
      </c>
      <c r="J5599" s="11">
        <v>0.04</v>
      </c>
      <c r="K5599" s="9" t="s">
        <v>94</v>
      </c>
      <c r="L5599" s="9" t="s">
        <v>95</v>
      </c>
    </row>
    <row r="5600" spans="1:12" x14ac:dyDescent="0.2">
      <c r="A5600" t="str">
        <f>VLOOKUP(B5600,StateFIPS!A$2:B$52,2)</f>
        <v>North Carolina</v>
      </c>
      <c r="B5600">
        <f t="shared" si="90"/>
        <v>37</v>
      </c>
      <c r="C5600" s="9" t="s">
        <v>1417</v>
      </c>
      <c r="D5600" s="9" t="s">
        <v>93</v>
      </c>
      <c r="E5600" s="9" t="s">
        <v>2793</v>
      </c>
      <c r="F5600" s="9" t="s">
        <v>2794</v>
      </c>
      <c r="G5600" s="10">
        <v>5</v>
      </c>
      <c r="H5600" s="9" t="s">
        <v>94</v>
      </c>
      <c r="I5600" s="10">
        <v>143</v>
      </c>
      <c r="J5600" s="11">
        <v>0.04</v>
      </c>
      <c r="K5600" s="9" t="s">
        <v>94</v>
      </c>
      <c r="L5600" s="9" t="s">
        <v>95</v>
      </c>
    </row>
    <row r="5601" spans="1:12" x14ac:dyDescent="0.2">
      <c r="A5601" t="str">
        <f>VLOOKUP(B5601,StateFIPS!A$2:B$52,2)</f>
        <v>Pennsylvania</v>
      </c>
      <c r="B5601">
        <f t="shared" si="90"/>
        <v>42</v>
      </c>
      <c r="C5601" s="9" t="s">
        <v>2479</v>
      </c>
      <c r="D5601" s="9" t="s">
        <v>93</v>
      </c>
      <c r="E5601" s="9" t="s">
        <v>2793</v>
      </c>
      <c r="F5601" s="9" t="s">
        <v>2794</v>
      </c>
      <c r="G5601" s="10">
        <v>545</v>
      </c>
      <c r="H5601" s="9" t="s">
        <v>94</v>
      </c>
      <c r="I5601" s="10">
        <v>15179</v>
      </c>
      <c r="J5601" s="11">
        <v>0.04</v>
      </c>
      <c r="K5601" s="9" t="s">
        <v>94</v>
      </c>
      <c r="L5601" s="9" t="s">
        <v>95</v>
      </c>
    </row>
    <row r="5602" spans="1:12" x14ac:dyDescent="0.2">
      <c r="A5602" t="str">
        <f>VLOOKUP(B5602,StateFIPS!A$2:B$52,2)</f>
        <v>Arkansas</v>
      </c>
      <c r="B5602">
        <f t="shared" si="90"/>
        <v>5</v>
      </c>
      <c r="C5602" s="9" t="s">
        <v>504</v>
      </c>
      <c r="D5602" s="9" t="s">
        <v>93</v>
      </c>
      <c r="E5602" s="9" t="s">
        <v>2793</v>
      </c>
      <c r="F5602" s="9" t="s">
        <v>2794</v>
      </c>
      <c r="G5602" s="10">
        <v>188643</v>
      </c>
      <c r="H5602" s="9" t="s">
        <v>94</v>
      </c>
      <c r="I5602" s="10">
        <v>5258733</v>
      </c>
      <c r="J5602" s="11">
        <v>0.04</v>
      </c>
      <c r="K5602" s="9" t="s">
        <v>94</v>
      </c>
      <c r="L5602" s="9" t="s">
        <v>95</v>
      </c>
    </row>
    <row r="5603" spans="1:12" x14ac:dyDescent="0.2">
      <c r="A5603" t="str">
        <f>VLOOKUP(B5603,StateFIPS!A$2:B$52,2)</f>
        <v>North Carolina</v>
      </c>
      <c r="B5603">
        <f t="shared" si="90"/>
        <v>37</v>
      </c>
      <c r="C5603" s="9" t="s">
        <v>1413</v>
      </c>
      <c r="D5603" s="9" t="s">
        <v>93</v>
      </c>
      <c r="E5603" s="9" t="s">
        <v>2793</v>
      </c>
      <c r="F5603" s="9" t="s">
        <v>2794</v>
      </c>
      <c r="G5603" s="10">
        <v>4088</v>
      </c>
      <c r="H5603" s="9" t="s">
        <v>94</v>
      </c>
      <c r="I5603" s="10">
        <v>113954</v>
      </c>
      <c r="J5603" s="11">
        <v>0.04</v>
      </c>
      <c r="K5603" s="9" t="s">
        <v>94</v>
      </c>
      <c r="L5603" s="9" t="s">
        <v>95</v>
      </c>
    </row>
    <row r="5604" spans="1:12" x14ac:dyDescent="0.2">
      <c r="A5604" t="str">
        <f>VLOOKUP(B5604,StateFIPS!A$2:B$52,2)</f>
        <v>North Carolina</v>
      </c>
      <c r="B5604">
        <f t="shared" si="90"/>
        <v>37</v>
      </c>
      <c r="C5604" s="9" t="s">
        <v>1416</v>
      </c>
      <c r="D5604" s="9" t="s">
        <v>93</v>
      </c>
      <c r="E5604" s="9" t="s">
        <v>2793</v>
      </c>
      <c r="F5604" s="9" t="s">
        <v>2794</v>
      </c>
      <c r="G5604" s="10">
        <v>61419</v>
      </c>
      <c r="H5604" s="9" t="s">
        <v>94</v>
      </c>
      <c r="I5604" s="10">
        <v>1712168</v>
      </c>
      <c r="J5604" s="11">
        <v>0.04</v>
      </c>
      <c r="K5604" s="9" t="s">
        <v>94</v>
      </c>
      <c r="L5604" s="9" t="s">
        <v>95</v>
      </c>
    </row>
    <row r="5605" spans="1:12" x14ac:dyDescent="0.2">
      <c r="A5605" t="str">
        <f>VLOOKUP(B5605,StateFIPS!A$2:B$52,2)</f>
        <v>Pennsylvania</v>
      </c>
      <c r="B5605">
        <f t="shared" si="90"/>
        <v>42</v>
      </c>
      <c r="C5605" s="9" t="s">
        <v>2367</v>
      </c>
      <c r="D5605" s="9" t="s">
        <v>93</v>
      </c>
      <c r="E5605" s="9" t="s">
        <v>2793</v>
      </c>
      <c r="F5605" s="9" t="s">
        <v>2794</v>
      </c>
      <c r="G5605" s="10">
        <v>133412</v>
      </c>
      <c r="H5605" s="9" t="s">
        <v>94</v>
      </c>
      <c r="I5605" s="10">
        <v>3719087</v>
      </c>
      <c r="J5605" s="11">
        <v>0.04</v>
      </c>
      <c r="K5605" s="9" t="s">
        <v>94</v>
      </c>
      <c r="L5605" s="9" t="s">
        <v>95</v>
      </c>
    </row>
    <row r="5606" spans="1:12" x14ac:dyDescent="0.2">
      <c r="A5606" t="str">
        <f>VLOOKUP(B5606,StateFIPS!A$2:B$52,2)</f>
        <v>North Carolina</v>
      </c>
      <c r="B5606">
        <f t="shared" si="90"/>
        <v>37</v>
      </c>
      <c r="C5606" s="9" t="s">
        <v>1415</v>
      </c>
      <c r="D5606" s="9" t="s">
        <v>93</v>
      </c>
      <c r="E5606" s="9" t="s">
        <v>2793</v>
      </c>
      <c r="F5606" s="9" t="s">
        <v>2794</v>
      </c>
      <c r="G5606" s="10">
        <v>75359</v>
      </c>
      <c r="H5606" s="9" t="s">
        <v>94</v>
      </c>
      <c r="I5606" s="10">
        <v>2100746</v>
      </c>
      <c r="J5606" s="11">
        <v>0.04</v>
      </c>
      <c r="K5606" s="9" t="s">
        <v>94</v>
      </c>
      <c r="L5606" s="9" t="s">
        <v>95</v>
      </c>
    </row>
    <row r="5607" spans="1:12" x14ac:dyDescent="0.2">
      <c r="A5607" t="str">
        <f>VLOOKUP(B5607,StateFIPS!A$2:B$52,2)</f>
        <v>Arkansas</v>
      </c>
      <c r="B5607">
        <f t="shared" si="90"/>
        <v>5</v>
      </c>
      <c r="C5607" s="9" t="s">
        <v>503</v>
      </c>
      <c r="D5607" s="9" t="s">
        <v>93</v>
      </c>
      <c r="E5607" s="9" t="s">
        <v>2793</v>
      </c>
      <c r="F5607" s="9" t="s">
        <v>2794</v>
      </c>
      <c r="G5607" s="10">
        <v>79017</v>
      </c>
      <c r="H5607" s="9" t="s">
        <v>94</v>
      </c>
      <c r="I5607" s="10">
        <v>2202735</v>
      </c>
      <c r="J5607" s="11">
        <v>0.04</v>
      </c>
      <c r="K5607" s="9" t="s">
        <v>94</v>
      </c>
      <c r="L5607" s="9" t="s">
        <v>95</v>
      </c>
    </row>
    <row r="5608" spans="1:12" x14ac:dyDescent="0.2">
      <c r="A5608" t="str">
        <f>VLOOKUP(B5608,StateFIPS!A$2:B$52,2)</f>
        <v>North Carolina</v>
      </c>
      <c r="B5608">
        <f t="shared" si="90"/>
        <v>37</v>
      </c>
      <c r="C5608" s="9" t="s">
        <v>1402</v>
      </c>
      <c r="D5608" s="9" t="s">
        <v>93</v>
      </c>
      <c r="E5608" s="9" t="s">
        <v>2793</v>
      </c>
      <c r="F5608" s="9" t="s">
        <v>2794</v>
      </c>
      <c r="G5608" s="10">
        <v>51265</v>
      </c>
      <c r="H5608" s="9" t="s">
        <v>94</v>
      </c>
      <c r="I5608" s="10">
        <v>1429101</v>
      </c>
      <c r="J5608" s="11">
        <v>0.04</v>
      </c>
      <c r="K5608" s="9" t="s">
        <v>94</v>
      </c>
      <c r="L5608" s="9" t="s">
        <v>95</v>
      </c>
    </row>
    <row r="5609" spans="1:12" x14ac:dyDescent="0.2">
      <c r="A5609" t="str">
        <f>VLOOKUP(B5609,StateFIPS!A$2:B$52,2)</f>
        <v>North Carolina</v>
      </c>
      <c r="B5609">
        <f t="shared" si="90"/>
        <v>37</v>
      </c>
      <c r="C5609" s="9" t="s">
        <v>1420</v>
      </c>
      <c r="D5609" s="9" t="s">
        <v>93</v>
      </c>
      <c r="E5609" s="9" t="s">
        <v>2793</v>
      </c>
      <c r="F5609" s="9" t="s">
        <v>2794</v>
      </c>
      <c r="G5609" s="10">
        <v>655386</v>
      </c>
      <c r="H5609" s="9" t="s">
        <v>94</v>
      </c>
      <c r="I5609" s="10">
        <v>18269989</v>
      </c>
      <c r="J5609" s="11">
        <v>0.04</v>
      </c>
      <c r="K5609" s="9" t="s">
        <v>94</v>
      </c>
      <c r="L5609" s="9" t="s">
        <v>95</v>
      </c>
    </row>
    <row r="5610" spans="1:12" x14ac:dyDescent="0.2">
      <c r="A5610" t="str">
        <f>VLOOKUP(B5610,StateFIPS!A$2:B$52,2)</f>
        <v>Pennsylvania</v>
      </c>
      <c r="B5610">
        <f t="shared" si="90"/>
        <v>42</v>
      </c>
      <c r="C5610" s="9" t="s">
        <v>2640</v>
      </c>
      <c r="D5610" s="9" t="s">
        <v>93</v>
      </c>
      <c r="E5610" s="9" t="s">
        <v>2793</v>
      </c>
      <c r="F5610" s="9" t="s">
        <v>2794</v>
      </c>
      <c r="G5610" s="10">
        <v>99530</v>
      </c>
      <c r="H5610" s="9" t="s">
        <v>94</v>
      </c>
      <c r="I5610" s="10">
        <v>2774558</v>
      </c>
      <c r="J5610" s="11">
        <v>0.04</v>
      </c>
      <c r="K5610" s="9" t="s">
        <v>94</v>
      </c>
      <c r="L5610" s="9" t="s">
        <v>95</v>
      </c>
    </row>
    <row r="5611" spans="1:12" x14ac:dyDescent="0.2">
      <c r="A5611" t="str">
        <f>VLOOKUP(B5611,StateFIPS!A$2:B$52,2)</f>
        <v>Arkansas</v>
      </c>
      <c r="B5611">
        <f t="shared" si="90"/>
        <v>5</v>
      </c>
      <c r="C5611" s="9" t="s">
        <v>648</v>
      </c>
      <c r="D5611" s="9" t="s">
        <v>93</v>
      </c>
      <c r="E5611" s="9" t="s">
        <v>2793</v>
      </c>
      <c r="F5611" s="9" t="s">
        <v>2794</v>
      </c>
      <c r="G5611" s="10">
        <v>152361</v>
      </c>
      <c r="H5611" s="9" t="s">
        <v>94</v>
      </c>
      <c r="I5611" s="10">
        <v>4247322</v>
      </c>
      <c r="J5611" s="11">
        <v>0.04</v>
      </c>
      <c r="K5611" s="9" t="s">
        <v>94</v>
      </c>
      <c r="L5611" s="9" t="s">
        <v>95</v>
      </c>
    </row>
    <row r="5612" spans="1:12" x14ac:dyDescent="0.2">
      <c r="A5612" t="str">
        <f>VLOOKUP(B5612,StateFIPS!A$2:B$52,2)</f>
        <v>Georgia</v>
      </c>
      <c r="B5612">
        <f t="shared" si="90"/>
        <v>13</v>
      </c>
      <c r="C5612" s="9" t="s">
        <v>2770</v>
      </c>
      <c r="D5612" s="9" t="s">
        <v>93</v>
      </c>
      <c r="E5612" s="9" t="s">
        <v>2793</v>
      </c>
      <c r="F5612" s="9" t="s">
        <v>2794</v>
      </c>
      <c r="G5612" s="10">
        <v>71899</v>
      </c>
      <c r="H5612" s="9" t="s">
        <v>94</v>
      </c>
      <c r="I5612" s="10">
        <v>2004293</v>
      </c>
      <c r="J5612" s="11">
        <v>0.04</v>
      </c>
      <c r="K5612" s="9" t="s">
        <v>94</v>
      </c>
      <c r="L5612" s="9" t="s">
        <v>95</v>
      </c>
    </row>
    <row r="5613" spans="1:12" x14ac:dyDescent="0.2">
      <c r="A5613" t="str">
        <f>VLOOKUP(B5613,StateFIPS!A$2:B$52,2)</f>
        <v>Mississippi</v>
      </c>
      <c r="B5613">
        <f t="shared" si="90"/>
        <v>28</v>
      </c>
      <c r="C5613" s="9" t="s">
        <v>322</v>
      </c>
      <c r="D5613" s="9" t="s">
        <v>93</v>
      </c>
      <c r="E5613" s="9" t="s">
        <v>2793</v>
      </c>
      <c r="F5613" s="9" t="s">
        <v>2794</v>
      </c>
      <c r="G5613" s="10">
        <v>2640</v>
      </c>
      <c r="H5613" s="9" t="s">
        <v>94</v>
      </c>
      <c r="I5613" s="10">
        <v>73585</v>
      </c>
      <c r="J5613" s="11">
        <v>0.04</v>
      </c>
      <c r="K5613" s="9" t="s">
        <v>94</v>
      </c>
      <c r="L5613" s="9" t="s">
        <v>95</v>
      </c>
    </row>
    <row r="5614" spans="1:12" x14ac:dyDescent="0.2">
      <c r="A5614" t="str">
        <f>VLOOKUP(B5614,StateFIPS!A$2:B$52,2)</f>
        <v>Arkansas</v>
      </c>
      <c r="B5614">
        <f t="shared" si="90"/>
        <v>5</v>
      </c>
      <c r="C5614" s="9" t="s">
        <v>646</v>
      </c>
      <c r="D5614" s="9" t="s">
        <v>93</v>
      </c>
      <c r="E5614" s="9" t="s">
        <v>2793</v>
      </c>
      <c r="F5614" s="9" t="s">
        <v>2794</v>
      </c>
      <c r="G5614" s="10">
        <v>156983</v>
      </c>
      <c r="H5614" s="9" t="s">
        <v>94</v>
      </c>
      <c r="I5614" s="10">
        <v>4376160</v>
      </c>
      <c r="J5614" s="11">
        <v>0.04</v>
      </c>
      <c r="K5614" s="9" t="s">
        <v>94</v>
      </c>
      <c r="L5614" s="9" t="s">
        <v>95</v>
      </c>
    </row>
    <row r="5615" spans="1:12" x14ac:dyDescent="0.2">
      <c r="A5615" t="str">
        <f>VLOOKUP(B5615,StateFIPS!A$2:B$52,2)</f>
        <v>Georgia</v>
      </c>
      <c r="B5615">
        <f t="shared" si="90"/>
        <v>13</v>
      </c>
      <c r="C5615" s="9" t="s">
        <v>757</v>
      </c>
      <c r="D5615" s="9" t="s">
        <v>93</v>
      </c>
      <c r="E5615" s="9" t="s">
        <v>2793</v>
      </c>
      <c r="F5615" s="9" t="s">
        <v>2794</v>
      </c>
      <c r="G5615" s="10">
        <v>29275</v>
      </c>
      <c r="H5615" s="9" t="s">
        <v>94</v>
      </c>
      <c r="I5615" s="10">
        <v>816091</v>
      </c>
      <c r="J5615" s="11">
        <v>0.04</v>
      </c>
      <c r="K5615" s="9" t="s">
        <v>94</v>
      </c>
      <c r="L5615" s="9" t="s">
        <v>95</v>
      </c>
    </row>
    <row r="5616" spans="1:12" x14ac:dyDescent="0.2">
      <c r="A5616" t="str">
        <f>VLOOKUP(B5616,StateFIPS!A$2:B$52,2)</f>
        <v>Missouri</v>
      </c>
      <c r="B5616">
        <f t="shared" si="90"/>
        <v>29</v>
      </c>
      <c r="C5616" s="9" t="s">
        <v>337</v>
      </c>
      <c r="D5616" s="9" t="s">
        <v>93</v>
      </c>
      <c r="E5616" s="9" t="s">
        <v>2793</v>
      </c>
      <c r="F5616" s="9" t="s">
        <v>2794</v>
      </c>
      <c r="G5616" s="10">
        <v>1376</v>
      </c>
      <c r="H5616" s="9" t="s">
        <v>94</v>
      </c>
      <c r="I5616" s="10">
        <v>38349</v>
      </c>
      <c r="J5616" s="11">
        <v>0.04</v>
      </c>
      <c r="K5616" s="9" t="s">
        <v>94</v>
      </c>
      <c r="L5616" s="9" t="s">
        <v>95</v>
      </c>
    </row>
    <row r="5617" spans="1:12" x14ac:dyDescent="0.2">
      <c r="A5617" t="str">
        <f>VLOOKUP(B5617,StateFIPS!A$2:B$52,2)</f>
        <v>Arkansas</v>
      </c>
      <c r="B5617">
        <f t="shared" si="90"/>
        <v>5</v>
      </c>
      <c r="C5617" s="9" t="s">
        <v>642</v>
      </c>
      <c r="D5617" s="9" t="s">
        <v>93</v>
      </c>
      <c r="E5617" s="9" t="s">
        <v>2793</v>
      </c>
      <c r="F5617" s="9" t="s">
        <v>2794</v>
      </c>
      <c r="G5617" s="10">
        <v>26327</v>
      </c>
      <c r="H5617" s="9" t="s">
        <v>94</v>
      </c>
      <c r="I5617" s="10">
        <v>733905</v>
      </c>
      <c r="J5617" s="11">
        <v>0.04</v>
      </c>
      <c r="K5617" s="9" t="s">
        <v>94</v>
      </c>
      <c r="L5617" s="9" t="s">
        <v>95</v>
      </c>
    </row>
    <row r="5618" spans="1:12" x14ac:dyDescent="0.2">
      <c r="A5618" t="str">
        <f>VLOOKUP(B5618,StateFIPS!A$2:B$52,2)</f>
        <v>Mississippi</v>
      </c>
      <c r="B5618">
        <f t="shared" si="90"/>
        <v>28</v>
      </c>
      <c r="C5618" s="9" t="s">
        <v>294</v>
      </c>
      <c r="D5618" s="9" t="s">
        <v>93</v>
      </c>
      <c r="E5618" s="9" t="s">
        <v>2793</v>
      </c>
      <c r="F5618" s="9" t="s">
        <v>2794</v>
      </c>
      <c r="G5618" s="10">
        <v>2640</v>
      </c>
      <c r="H5618" s="9" t="s">
        <v>94</v>
      </c>
      <c r="I5618" s="10">
        <v>73585</v>
      </c>
      <c r="J5618" s="11">
        <v>0.04</v>
      </c>
      <c r="K5618" s="9" t="s">
        <v>94</v>
      </c>
      <c r="L5618" s="9" t="s">
        <v>95</v>
      </c>
    </row>
    <row r="5619" spans="1:12" x14ac:dyDescent="0.2">
      <c r="A5619" t="str">
        <f>VLOOKUP(B5619,StateFIPS!A$2:B$52,2)</f>
        <v>Mississippi</v>
      </c>
      <c r="B5619">
        <f t="shared" si="90"/>
        <v>28</v>
      </c>
      <c r="C5619" s="9" t="s">
        <v>445</v>
      </c>
      <c r="D5619" s="9" t="s">
        <v>93</v>
      </c>
      <c r="E5619" s="9" t="s">
        <v>2793</v>
      </c>
      <c r="F5619" s="9" t="s">
        <v>2794</v>
      </c>
      <c r="G5619" s="10">
        <v>59923</v>
      </c>
      <c r="H5619" s="9" t="s">
        <v>94</v>
      </c>
      <c r="I5619" s="10">
        <v>1670466</v>
      </c>
      <c r="J5619" s="11">
        <v>0.04</v>
      </c>
      <c r="K5619" s="9" t="s">
        <v>94</v>
      </c>
      <c r="L5619" s="9" t="s">
        <v>95</v>
      </c>
    </row>
    <row r="5620" spans="1:12" x14ac:dyDescent="0.2">
      <c r="A5620" t="str">
        <f>VLOOKUP(B5620,StateFIPS!A$2:B$52,2)</f>
        <v>Georgia</v>
      </c>
      <c r="B5620">
        <f t="shared" si="90"/>
        <v>13</v>
      </c>
      <c r="C5620" s="9" t="s">
        <v>2014</v>
      </c>
      <c r="D5620" s="9" t="s">
        <v>93</v>
      </c>
      <c r="E5620" s="9" t="s">
        <v>2793</v>
      </c>
      <c r="F5620" s="9" t="s">
        <v>2794</v>
      </c>
      <c r="G5620" s="10">
        <v>5158</v>
      </c>
      <c r="H5620" s="9" t="s">
        <v>94</v>
      </c>
      <c r="I5620" s="10">
        <v>143776</v>
      </c>
      <c r="J5620" s="11">
        <v>0.04</v>
      </c>
      <c r="K5620" s="9" t="s">
        <v>94</v>
      </c>
      <c r="L5620" s="9" t="s">
        <v>95</v>
      </c>
    </row>
    <row r="5621" spans="1:12" x14ac:dyDescent="0.2">
      <c r="A5621" t="str">
        <f>VLOOKUP(B5621,StateFIPS!A$2:B$52,2)</f>
        <v>Georgia</v>
      </c>
      <c r="B5621">
        <f t="shared" si="90"/>
        <v>13</v>
      </c>
      <c r="C5621" s="9" t="s">
        <v>730</v>
      </c>
      <c r="D5621" s="9" t="s">
        <v>93</v>
      </c>
      <c r="E5621" s="9" t="s">
        <v>2793</v>
      </c>
      <c r="F5621" s="9" t="s">
        <v>2794</v>
      </c>
      <c r="G5621" s="10">
        <v>5158</v>
      </c>
      <c r="H5621" s="9" t="s">
        <v>94</v>
      </c>
      <c r="I5621" s="10">
        <v>143776</v>
      </c>
      <c r="J5621" s="11">
        <v>0.04</v>
      </c>
      <c r="K5621" s="9" t="s">
        <v>94</v>
      </c>
      <c r="L5621" s="9" t="s">
        <v>95</v>
      </c>
    </row>
    <row r="5622" spans="1:12" x14ac:dyDescent="0.2">
      <c r="A5622" t="str">
        <f>VLOOKUP(B5622,StateFIPS!A$2:B$52,2)</f>
        <v>Mississippi</v>
      </c>
      <c r="B5622">
        <f t="shared" si="90"/>
        <v>28</v>
      </c>
      <c r="C5622" s="9" t="s">
        <v>1483</v>
      </c>
      <c r="D5622" s="9" t="s">
        <v>93</v>
      </c>
      <c r="E5622" s="9" t="s">
        <v>2793</v>
      </c>
      <c r="F5622" s="9" t="s">
        <v>2794</v>
      </c>
      <c r="G5622" s="10">
        <v>112788</v>
      </c>
      <c r="H5622" s="9" t="s">
        <v>94</v>
      </c>
      <c r="I5622" s="10">
        <v>3144168</v>
      </c>
      <c r="J5622" s="11">
        <v>0.04</v>
      </c>
      <c r="K5622" s="9" t="s">
        <v>94</v>
      </c>
      <c r="L5622" s="9" t="s">
        <v>95</v>
      </c>
    </row>
    <row r="5623" spans="1:12" x14ac:dyDescent="0.2">
      <c r="A5623" t="str">
        <f>VLOOKUP(B5623,StateFIPS!A$2:B$52,2)</f>
        <v>Georgia</v>
      </c>
      <c r="B5623">
        <f t="shared" si="90"/>
        <v>13</v>
      </c>
      <c r="C5623" s="9" t="s">
        <v>761</v>
      </c>
      <c r="D5623" s="9" t="s">
        <v>93</v>
      </c>
      <c r="E5623" s="9" t="s">
        <v>2793</v>
      </c>
      <c r="F5623" s="9" t="s">
        <v>2794</v>
      </c>
      <c r="G5623" s="10">
        <v>418194</v>
      </c>
      <c r="H5623" s="9" t="s">
        <v>94</v>
      </c>
      <c r="I5623" s="10">
        <v>11657872</v>
      </c>
      <c r="J5623" s="11">
        <v>0.04</v>
      </c>
      <c r="K5623" s="9" t="s">
        <v>94</v>
      </c>
      <c r="L5623" s="9" t="s">
        <v>95</v>
      </c>
    </row>
    <row r="5624" spans="1:12" x14ac:dyDescent="0.2">
      <c r="A5624" t="str">
        <f>VLOOKUP(B5624,StateFIPS!A$2:B$52,2)</f>
        <v>Mississippi</v>
      </c>
      <c r="B5624">
        <f t="shared" si="90"/>
        <v>28</v>
      </c>
      <c r="C5624" s="9" t="s">
        <v>314</v>
      </c>
      <c r="D5624" s="9" t="s">
        <v>93</v>
      </c>
      <c r="E5624" s="9" t="s">
        <v>2793</v>
      </c>
      <c r="F5624" s="9" t="s">
        <v>2794</v>
      </c>
      <c r="G5624" s="10">
        <v>2640</v>
      </c>
      <c r="H5624" s="9" t="s">
        <v>94</v>
      </c>
      <c r="I5624" s="10">
        <v>73585</v>
      </c>
      <c r="J5624" s="11">
        <v>0.04</v>
      </c>
      <c r="K5624" s="9" t="s">
        <v>94</v>
      </c>
      <c r="L5624" s="9" t="s">
        <v>95</v>
      </c>
    </row>
    <row r="5625" spans="1:12" x14ac:dyDescent="0.2">
      <c r="A5625" t="str">
        <f>VLOOKUP(B5625,StateFIPS!A$2:B$52,2)</f>
        <v>Missouri</v>
      </c>
      <c r="B5625">
        <f t="shared" si="90"/>
        <v>29</v>
      </c>
      <c r="C5625" s="9" t="s">
        <v>341</v>
      </c>
      <c r="D5625" s="9" t="s">
        <v>93</v>
      </c>
      <c r="E5625" s="9" t="s">
        <v>2793</v>
      </c>
      <c r="F5625" s="9" t="s">
        <v>2794</v>
      </c>
      <c r="G5625" s="10">
        <v>1376</v>
      </c>
      <c r="H5625" s="9" t="s">
        <v>94</v>
      </c>
      <c r="I5625" s="10">
        <v>38349</v>
      </c>
      <c r="J5625" s="11">
        <v>0.04</v>
      </c>
      <c r="K5625" s="9" t="s">
        <v>94</v>
      </c>
      <c r="L5625" s="9" t="s">
        <v>95</v>
      </c>
    </row>
    <row r="5626" spans="1:12" x14ac:dyDescent="0.2">
      <c r="A5626" t="str">
        <f>VLOOKUP(B5626,StateFIPS!A$2:B$52,2)</f>
        <v>Mississippi</v>
      </c>
      <c r="B5626">
        <f t="shared" si="90"/>
        <v>28</v>
      </c>
      <c r="C5626" s="9" t="s">
        <v>1517</v>
      </c>
      <c r="D5626" s="9" t="s">
        <v>93</v>
      </c>
      <c r="E5626" s="9" t="s">
        <v>2793</v>
      </c>
      <c r="F5626" s="9" t="s">
        <v>2794</v>
      </c>
      <c r="G5626" s="10">
        <v>2640</v>
      </c>
      <c r="H5626" s="9" t="s">
        <v>94</v>
      </c>
      <c r="I5626" s="10">
        <v>73585</v>
      </c>
      <c r="J5626" s="11">
        <v>0.04</v>
      </c>
      <c r="K5626" s="9" t="s">
        <v>94</v>
      </c>
      <c r="L5626" s="9" t="s">
        <v>95</v>
      </c>
    </row>
    <row r="5627" spans="1:12" x14ac:dyDescent="0.2">
      <c r="A5627" t="str">
        <f>VLOOKUP(B5627,StateFIPS!A$2:B$52,2)</f>
        <v>Mississippi</v>
      </c>
      <c r="B5627">
        <f t="shared" si="90"/>
        <v>28</v>
      </c>
      <c r="C5627" s="9" t="s">
        <v>321</v>
      </c>
      <c r="D5627" s="9" t="s">
        <v>93</v>
      </c>
      <c r="E5627" s="9" t="s">
        <v>2793</v>
      </c>
      <c r="F5627" s="9" t="s">
        <v>2794</v>
      </c>
      <c r="G5627" s="10">
        <v>6</v>
      </c>
      <c r="H5627" s="9" t="s">
        <v>94</v>
      </c>
      <c r="I5627" s="10">
        <v>166</v>
      </c>
      <c r="J5627" s="11">
        <v>0.04</v>
      </c>
      <c r="K5627" s="9" t="s">
        <v>94</v>
      </c>
      <c r="L5627" s="9" t="s">
        <v>95</v>
      </c>
    </row>
    <row r="5628" spans="1:12" x14ac:dyDescent="0.2">
      <c r="A5628" t="str">
        <f>VLOOKUP(B5628,StateFIPS!A$2:B$52,2)</f>
        <v>Mississippi</v>
      </c>
      <c r="B5628">
        <f t="shared" si="90"/>
        <v>28</v>
      </c>
      <c r="C5628" s="9" t="s">
        <v>312</v>
      </c>
      <c r="D5628" s="9" t="s">
        <v>93</v>
      </c>
      <c r="E5628" s="9" t="s">
        <v>2793</v>
      </c>
      <c r="F5628" s="9" t="s">
        <v>2794</v>
      </c>
      <c r="G5628" s="10">
        <v>486043</v>
      </c>
      <c r="H5628" s="9" t="s">
        <v>94</v>
      </c>
      <c r="I5628" s="10">
        <v>13549269</v>
      </c>
      <c r="J5628" s="11">
        <v>0.04</v>
      </c>
      <c r="K5628" s="9" t="s">
        <v>94</v>
      </c>
      <c r="L5628" s="9" t="s">
        <v>95</v>
      </c>
    </row>
    <row r="5629" spans="1:12" x14ac:dyDescent="0.2">
      <c r="A5629" t="str">
        <f>VLOOKUP(B5629,StateFIPS!A$2:B$52,2)</f>
        <v>Tennessee</v>
      </c>
      <c r="B5629">
        <f t="shared" si="90"/>
        <v>47</v>
      </c>
      <c r="C5629" s="9" t="s">
        <v>926</v>
      </c>
      <c r="D5629" s="9" t="s">
        <v>93</v>
      </c>
      <c r="E5629" s="9" t="s">
        <v>2793</v>
      </c>
      <c r="F5629" s="9" t="s">
        <v>2794</v>
      </c>
      <c r="G5629" s="10">
        <v>1576</v>
      </c>
      <c r="H5629" s="9" t="s">
        <v>94</v>
      </c>
      <c r="I5629" s="10">
        <v>43940</v>
      </c>
      <c r="J5629" s="11">
        <v>0.04</v>
      </c>
      <c r="K5629" s="9" t="s">
        <v>94</v>
      </c>
      <c r="L5629" s="9" t="s">
        <v>95</v>
      </c>
    </row>
    <row r="5630" spans="1:12" x14ac:dyDescent="0.2">
      <c r="A5630" t="str">
        <f>VLOOKUP(B5630,StateFIPS!A$2:B$52,2)</f>
        <v>Arkansas</v>
      </c>
      <c r="B5630">
        <f t="shared" si="90"/>
        <v>5</v>
      </c>
      <c r="C5630" s="9" t="s">
        <v>644</v>
      </c>
      <c r="D5630" s="9" t="s">
        <v>93</v>
      </c>
      <c r="E5630" s="9" t="s">
        <v>2793</v>
      </c>
      <c r="F5630" s="9" t="s">
        <v>2794</v>
      </c>
      <c r="G5630" s="10">
        <v>282016</v>
      </c>
      <c r="H5630" s="9" t="s">
        <v>94</v>
      </c>
      <c r="I5630" s="10">
        <v>7861665</v>
      </c>
      <c r="J5630" s="11">
        <v>0.04</v>
      </c>
      <c r="K5630" s="9" t="s">
        <v>94</v>
      </c>
      <c r="L5630" s="9" t="s">
        <v>95</v>
      </c>
    </row>
    <row r="5631" spans="1:12" x14ac:dyDescent="0.2">
      <c r="A5631" t="str">
        <f>VLOOKUP(B5631,StateFIPS!A$2:B$52,2)</f>
        <v>Mississippi</v>
      </c>
      <c r="B5631">
        <f t="shared" si="90"/>
        <v>28</v>
      </c>
      <c r="C5631" s="9" t="s">
        <v>2702</v>
      </c>
      <c r="D5631" s="9" t="s">
        <v>93</v>
      </c>
      <c r="E5631" s="9" t="s">
        <v>2793</v>
      </c>
      <c r="F5631" s="9" t="s">
        <v>2794</v>
      </c>
      <c r="G5631" s="10">
        <v>2640</v>
      </c>
      <c r="H5631" s="9" t="s">
        <v>94</v>
      </c>
      <c r="I5631" s="10">
        <v>73585</v>
      </c>
      <c r="J5631" s="11">
        <v>0.04</v>
      </c>
      <c r="K5631" s="9" t="s">
        <v>94</v>
      </c>
      <c r="L5631" s="9" t="s">
        <v>95</v>
      </c>
    </row>
    <row r="5632" spans="1:12" x14ac:dyDescent="0.2">
      <c r="A5632" t="str">
        <f>VLOOKUP(B5632,StateFIPS!A$2:B$52,2)</f>
        <v>Missouri</v>
      </c>
      <c r="B5632">
        <f t="shared" si="90"/>
        <v>29</v>
      </c>
      <c r="C5632" s="9" t="s">
        <v>1568</v>
      </c>
      <c r="D5632" s="9" t="s">
        <v>93</v>
      </c>
      <c r="E5632" s="9" t="s">
        <v>2793</v>
      </c>
      <c r="F5632" s="9" t="s">
        <v>2794</v>
      </c>
      <c r="G5632" s="10">
        <v>1376</v>
      </c>
      <c r="H5632" s="9" t="s">
        <v>94</v>
      </c>
      <c r="I5632" s="10">
        <v>38349</v>
      </c>
      <c r="J5632" s="11">
        <v>0.04</v>
      </c>
      <c r="K5632" s="9" t="s">
        <v>94</v>
      </c>
      <c r="L5632" s="9" t="s">
        <v>95</v>
      </c>
    </row>
    <row r="5633" spans="1:12" x14ac:dyDescent="0.2">
      <c r="A5633" t="str">
        <f>VLOOKUP(B5633,StateFIPS!A$2:B$52,2)</f>
        <v>Texas</v>
      </c>
      <c r="B5633">
        <f t="shared" si="90"/>
        <v>48</v>
      </c>
      <c r="C5633" s="9" t="s">
        <v>808</v>
      </c>
      <c r="D5633" s="9" t="s">
        <v>93</v>
      </c>
      <c r="E5633" s="9" t="s">
        <v>2793</v>
      </c>
      <c r="F5633" s="9" t="s">
        <v>2794</v>
      </c>
      <c r="G5633" s="10">
        <v>2191</v>
      </c>
      <c r="H5633" s="9" t="s">
        <v>94</v>
      </c>
      <c r="I5633" s="10">
        <v>61077</v>
      </c>
      <c r="J5633" s="11">
        <v>0.04</v>
      </c>
      <c r="K5633" s="9" t="s">
        <v>94</v>
      </c>
      <c r="L5633" s="9" t="s">
        <v>95</v>
      </c>
    </row>
    <row r="5634" spans="1:12" x14ac:dyDescent="0.2">
      <c r="A5634" t="str">
        <f>VLOOKUP(B5634,StateFIPS!A$2:B$52,2)</f>
        <v>Mississippi</v>
      </c>
      <c r="B5634">
        <f t="shared" si="90"/>
        <v>28</v>
      </c>
      <c r="C5634" s="9" t="s">
        <v>2708</v>
      </c>
      <c r="D5634" s="9" t="s">
        <v>93</v>
      </c>
      <c r="E5634" s="9" t="s">
        <v>2793</v>
      </c>
      <c r="F5634" s="9" t="s">
        <v>2794</v>
      </c>
      <c r="G5634" s="10">
        <v>41407</v>
      </c>
      <c r="H5634" s="9" t="s">
        <v>94</v>
      </c>
      <c r="I5634" s="10">
        <v>1154283</v>
      </c>
      <c r="J5634" s="11">
        <v>0.04</v>
      </c>
      <c r="K5634" s="9" t="s">
        <v>94</v>
      </c>
      <c r="L5634" s="9" t="s">
        <v>95</v>
      </c>
    </row>
    <row r="5635" spans="1:12" x14ac:dyDescent="0.2">
      <c r="A5635" t="str">
        <f>VLOOKUP(B5635,StateFIPS!A$2:B$52,2)</f>
        <v>Mississippi</v>
      </c>
      <c r="B5635">
        <f t="shared" ref="B5635:B5698" si="91">VALUE(LEFT(C5635,2))</f>
        <v>28</v>
      </c>
      <c r="C5635" s="9" t="s">
        <v>2705</v>
      </c>
      <c r="D5635" s="9" t="s">
        <v>93</v>
      </c>
      <c r="E5635" s="9" t="s">
        <v>2793</v>
      </c>
      <c r="F5635" s="9" t="s">
        <v>2794</v>
      </c>
      <c r="G5635" s="10">
        <v>40291</v>
      </c>
      <c r="H5635" s="9" t="s">
        <v>94</v>
      </c>
      <c r="I5635" s="10">
        <v>1123176</v>
      </c>
      <c r="J5635" s="11">
        <v>0.04</v>
      </c>
      <c r="K5635" s="9" t="s">
        <v>94</v>
      </c>
      <c r="L5635" s="9" t="s">
        <v>95</v>
      </c>
    </row>
    <row r="5636" spans="1:12" x14ac:dyDescent="0.2">
      <c r="A5636" t="str">
        <f>VLOOKUP(B5636,StateFIPS!A$2:B$52,2)</f>
        <v>Missouri</v>
      </c>
      <c r="B5636">
        <f t="shared" si="91"/>
        <v>29</v>
      </c>
      <c r="C5636" s="9" t="s">
        <v>343</v>
      </c>
      <c r="D5636" s="9" t="s">
        <v>93</v>
      </c>
      <c r="E5636" s="9" t="s">
        <v>2793</v>
      </c>
      <c r="F5636" s="9" t="s">
        <v>2794</v>
      </c>
      <c r="G5636" s="10">
        <v>1376</v>
      </c>
      <c r="H5636" s="9" t="s">
        <v>94</v>
      </c>
      <c r="I5636" s="10">
        <v>38349</v>
      </c>
      <c r="J5636" s="11">
        <v>0.04</v>
      </c>
      <c r="K5636" s="9" t="s">
        <v>94</v>
      </c>
      <c r="L5636" s="9" t="s">
        <v>95</v>
      </c>
    </row>
    <row r="5637" spans="1:12" x14ac:dyDescent="0.2">
      <c r="A5637" t="str">
        <f>VLOOKUP(B5637,StateFIPS!A$2:B$52,2)</f>
        <v>Texas</v>
      </c>
      <c r="B5637">
        <f t="shared" si="91"/>
        <v>48</v>
      </c>
      <c r="C5637" s="9" t="s">
        <v>2769</v>
      </c>
      <c r="D5637" s="9" t="s">
        <v>93</v>
      </c>
      <c r="E5637" s="9" t="s">
        <v>2793</v>
      </c>
      <c r="F5637" s="9" t="s">
        <v>2794</v>
      </c>
      <c r="G5637" s="10">
        <v>2191</v>
      </c>
      <c r="H5637" s="9" t="s">
        <v>94</v>
      </c>
      <c r="I5637" s="10">
        <v>61077</v>
      </c>
      <c r="J5637" s="11">
        <v>0.04</v>
      </c>
      <c r="K5637" s="9" t="s">
        <v>94</v>
      </c>
      <c r="L5637" s="9" t="s">
        <v>95</v>
      </c>
    </row>
    <row r="5638" spans="1:12" x14ac:dyDescent="0.2">
      <c r="A5638" t="str">
        <f>VLOOKUP(B5638,StateFIPS!A$2:B$52,2)</f>
        <v>Tennessee</v>
      </c>
      <c r="B5638">
        <f t="shared" si="91"/>
        <v>47</v>
      </c>
      <c r="C5638" s="9" t="s">
        <v>947</v>
      </c>
      <c r="D5638" s="9" t="s">
        <v>93</v>
      </c>
      <c r="E5638" s="9" t="s">
        <v>2793</v>
      </c>
      <c r="F5638" s="9" t="s">
        <v>2794</v>
      </c>
      <c r="G5638" s="10">
        <v>1576</v>
      </c>
      <c r="H5638" s="9" t="s">
        <v>94</v>
      </c>
      <c r="I5638" s="10">
        <v>43940</v>
      </c>
      <c r="J5638" s="11">
        <v>0.04</v>
      </c>
      <c r="K5638" s="9" t="s">
        <v>94</v>
      </c>
      <c r="L5638" s="9" t="s">
        <v>95</v>
      </c>
    </row>
    <row r="5639" spans="1:12" x14ac:dyDescent="0.2">
      <c r="A5639" t="str">
        <f>VLOOKUP(B5639,StateFIPS!A$2:B$52,2)</f>
        <v>Georgia</v>
      </c>
      <c r="B5639">
        <f t="shared" si="91"/>
        <v>13</v>
      </c>
      <c r="C5639" s="9" t="s">
        <v>2015</v>
      </c>
      <c r="D5639" s="9" t="s">
        <v>93</v>
      </c>
      <c r="E5639" s="9" t="s">
        <v>2793</v>
      </c>
      <c r="F5639" s="9" t="s">
        <v>2794</v>
      </c>
      <c r="G5639" s="10">
        <v>88470</v>
      </c>
      <c r="H5639" s="9" t="s">
        <v>94</v>
      </c>
      <c r="I5639" s="10">
        <v>2466259</v>
      </c>
      <c r="J5639" s="11">
        <v>0.04</v>
      </c>
      <c r="K5639" s="9" t="s">
        <v>94</v>
      </c>
      <c r="L5639" s="9" t="s">
        <v>95</v>
      </c>
    </row>
    <row r="5640" spans="1:12" x14ac:dyDescent="0.2">
      <c r="A5640" t="str">
        <f>VLOOKUP(B5640,StateFIPS!A$2:B$52,2)</f>
        <v>Georgia</v>
      </c>
      <c r="B5640">
        <f t="shared" si="91"/>
        <v>13</v>
      </c>
      <c r="C5640" s="9" t="s">
        <v>764</v>
      </c>
      <c r="D5640" s="9" t="s">
        <v>93</v>
      </c>
      <c r="E5640" s="9" t="s">
        <v>2793</v>
      </c>
      <c r="F5640" s="9" t="s">
        <v>2794</v>
      </c>
      <c r="G5640" s="10">
        <v>206519</v>
      </c>
      <c r="H5640" s="9" t="s">
        <v>94</v>
      </c>
      <c r="I5640" s="10">
        <v>5757061</v>
      </c>
      <c r="J5640" s="11">
        <v>0.04</v>
      </c>
      <c r="K5640" s="9" t="s">
        <v>94</v>
      </c>
      <c r="L5640" s="9" t="s">
        <v>95</v>
      </c>
    </row>
    <row r="5641" spans="1:12" x14ac:dyDescent="0.2">
      <c r="A5641" t="str">
        <f>VLOOKUP(B5641,StateFIPS!A$2:B$52,2)</f>
        <v>Mississippi</v>
      </c>
      <c r="B5641">
        <f t="shared" si="91"/>
        <v>28</v>
      </c>
      <c r="C5641" s="9" t="s">
        <v>443</v>
      </c>
      <c r="D5641" s="9" t="s">
        <v>93</v>
      </c>
      <c r="E5641" s="9" t="s">
        <v>2793</v>
      </c>
      <c r="F5641" s="9" t="s">
        <v>2794</v>
      </c>
      <c r="G5641" s="10">
        <v>2640</v>
      </c>
      <c r="H5641" s="9" t="s">
        <v>94</v>
      </c>
      <c r="I5641" s="10">
        <v>73585</v>
      </c>
      <c r="J5641" s="11">
        <v>0.04</v>
      </c>
      <c r="K5641" s="9" t="s">
        <v>94</v>
      </c>
      <c r="L5641" s="9" t="s">
        <v>95</v>
      </c>
    </row>
    <row r="5642" spans="1:12" x14ac:dyDescent="0.2">
      <c r="A5642" t="str">
        <f>VLOOKUP(B5642,StateFIPS!A$2:B$52,2)</f>
        <v>Mississippi</v>
      </c>
      <c r="B5642">
        <f t="shared" si="91"/>
        <v>28</v>
      </c>
      <c r="C5642" s="9" t="s">
        <v>2753</v>
      </c>
      <c r="D5642" s="9" t="s">
        <v>93</v>
      </c>
      <c r="E5642" s="9" t="s">
        <v>2793</v>
      </c>
      <c r="F5642" s="9" t="s">
        <v>2794</v>
      </c>
      <c r="G5642" s="10">
        <v>2640</v>
      </c>
      <c r="H5642" s="9" t="s">
        <v>94</v>
      </c>
      <c r="I5642" s="10">
        <v>73585</v>
      </c>
      <c r="J5642" s="11">
        <v>0.04</v>
      </c>
      <c r="K5642" s="9" t="s">
        <v>94</v>
      </c>
      <c r="L5642" s="9" t="s">
        <v>95</v>
      </c>
    </row>
    <row r="5643" spans="1:12" x14ac:dyDescent="0.2">
      <c r="A5643" t="str">
        <f>VLOOKUP(B5643,StateFIPS!A$2:B$52,2)</f>
        <v>Missouri</v>
      </c>
      <c r="B5643">
        <f t="shared" si="91"/>
        <v>29</v>
      </c>
      <c r="C5643" s="9" t="s">
        <v>368</v>
      </c>
      <c r="D5643" s="9" t="s">
        <v>93</v>
      </c>
      <c r="E5643" s="9" t="s">
        <v>2793</v>
      </c>
      <c r="F5643" s="9" t="s">
        <v>2794</v>
      </c>
      <c r="G5643" s="10">
        <v>1376</v>
      </c>
      <c r="H5643" s="9" t="s">
        <v>94</v>
      </c>
      <c r="I5643" s="10">
        <v>38349</v>
      </c>
      <c r="J5643" s="11">
        <v>0.04</v>
      </c>
      <c r="K5643" s="9" t="s">
        <v>94</v>
      </c>
      <c r="L5643" s="9" t="s">
        <v>95</v>
      </c>
    </row>
    <row r="5644" spans="1:12" x14ac:dyDescent="0.2">
      <c r="A5644" t="str">
        <f>VLOOKUP(B5644,StateFIPS!A$2:B$52,2)</f>
        <v>Texas</v>
      </c>
      <c r="B5644">
        <f t="shared" si="91"/>
        <v>48</v>
      </c>
      <c r="C5644" s="9" t="s">
        <v>837</v>
      </c>
      <c r="D5644" s="9" t="s">
        <v>93</v>
      </c>
      <c r="E5644" s="9" t="s">
        <v>2793</v>
      </c>
      <c r="F5644" s="9" t="s">
        <v>2794</v>
      </c>
      <c r="G5644" s="10">
        <v>2191</v>
      </c>
      <c r="H5644" s="9" t="s">
        <v>94</v>
      </c>
      <c r="I5644" s="10">
        <v>61077</v>
      </c>
      <c r="J5644" s="11">
        <v>0.04</v>
      </c>
      <c r="K5644" s="9" t="s">
        <v>94</v>
      </c>
      <c r="L5644" s="9" t="s">
        <v>95</v>
      </c>
    </row>
    <row r="5645" spans="1:12" x14ac:dyDescent="0.2">
      <c r="A5645" t="str">
        <f>VLOOKUP(B5645,StateFIPS!A$2:B$52,2)</f>
        <v>Missouri</v>
      </c>
      <c r="B5645">
        <f t="shared" si="91"/>
        <v>29</v>
      </c>
      <c r="C5645" s="9" t="s">
        <v>1652</v>
      </c>
      <c r="D5645" s="9" t="s">
        <v>93</v>
      </c>
      <c r="E5645" s="9" t="s">
        <v>2793</v>
      </c>
      <c r="F5645" s="9" t="s">
        <v>2794</v>
      </c>
      <c r="G5645" s="10">
        <v>25</v>
      </c>
      <c r="H5645" s="9" t="s">
        <v>94</v>
      </c>
      <c r="I5645" s="10">
        <v>709</v>
      </c>
      <c r="J5645" s="11">
        <v>0.04</v>
      </c>
      <c r="K5645" s="9" t="s">
        <v>94</v>
      </c>
      <c r="L5645" s="9" t="s">
        <v>95</v>
      </c>
    </row>
    <row r="5646" spans="1:12" x14ac:dyDescent="0.2">
      <c r="A5646" t="str">
        <f>VLOOKUP(B5646,StateFIPS!A$2:B$52,2)</f>
        <v>Mississippi</v>
      </c>
      <c r="B5646">
        <f t="shared" si="91"/>
        <v>28</v>
      </c>
      <c r="C5646" s="9" t="s">
        <v>444</v>
      </c>
      <c r="D5646" s="9" t="s">
        <v>93</v>
      </c>
      <c r="E5646" s="9" t="s">
        <v>2793</v>
      </c>
      <c r="F5646" s="9" t="s">
        <v>2794</v>
      </c>
      <c r="G5646" s="10">
        <v>2640</v>
      </c>
      <c r="H5646" s="9" t="s">
        <v>94</v>
      </c>
      <c r="I5646" s="10">
        <v>73585</v>
      </c>
      <c r="J5646" s="11">
        <v>0.04</v>
      </c>
      <c r="K5646" s="9" t="s">
        <v>94</v>
      </c>
      <c r="L5646" s="9" t="s">
        <v>95</v>
      </c>
    </row>
    <row r="5647" spans="1:12" x14ac:dyDescent="0.2">
      <c r="A5647" t="str">
        <f>VLOOKUP(B5647,StateFIPS!A$2:B$52,2)</f>
        <v>Missouri</v>
      </c>
      <c r="B5647">
        <f t="shared" si="91"/>
        <v>29</v>
      </c>
      <c r="C5647" s="9" t="s">
        <v>1603</v>
      </c>
      <c r="D5647" s="9" t="s">
        <v>93</v>
      </c>
      <c r="E5647" s="9" t="s">
        <v>2793</v>
      </c>
      <c r="F5647" s="9" t="s">
        <v>2794</v>
      </c>
      <c r="G5647" s="10">
        <v>49425</v>
      </c>
      <c r="H5647" s="9" t="s">
        <v>94</v>
      </c>
      <c r="I5647" s="10">
        <v>1377796</v>
      </c>
      <c r="J5647" s="11">
        <v>0.04</v>
      </c>
      <c r="K5647" s="9" t="s">
        <v>94</v>
      </c>
      <c r="L5647" s="9" t="s">
        <v>95</v>
      </c>
    </row>
    <row r="5648" spans="1:12" x14ac:dyDescent="0.2">
      <c r="A5648" t="str">
        <f>VLOOKUP(B5648,StateFIPS!A$2:B$52,2)</f>
        <v>Mississippi</v>
      </c>
      <c r="B5648">
        <f t="shared" si="91"/>
        <v>28</v>
      </c>
      <c r="C5648" s="9" t="s">
        <v>323</v>
      </c>
      <c r="D5648" s="9" t="s">
        <v>93</v>
      </c>
      <c r="E5648" s="9" t="s">
        <v>2793</v>
      </c>
      <c r="F5648" s="9" t="s">
        <v>2794</v>
      </c>
      <c r="G5648" s="10">
        <v>2640</v>
      </c>
      <c r="H5648" s="9" t="s">
        <v>94</v>
      </c>
      <c r="I5648" s="10">
        <v>73585</v>
      </c>
      <c r="J5648" s="11">
        <v>0.04</v>
      </c>
      <c r="K5648" s="9" t="s">
        <v>94</v>
      </c>
      <c r="L5648" s="9" t="s">
        <v>95</v>
      </c>
    </row>
    <row r="5649" spans="1:12" x14ac:dyDescent="0.2">
      <c r="A5649" t="str">
        <f>VLOOKUP(B5649,StateFIPS!A$2:B$52,2)</f>
        <v>Missouri</v>
      </c>
      <c r="B5649">
        <f t="shared" si="91"/>
        <v>29</v>
      </c>
      <c r="C5649" s="9" t="s">
        <v>1619</v>
      </c>
      <c r="D5649" s="9" t="s">
        <v>93</v>
      </c>
      <c r="E5649" s="9" t="s">
        <v>2793</v>
      </c>
      <c r="F5649" s="9" t="s">
        <v>2794</v>
      </c>
      <c r="G5649" s="10">
        <v>2</v>
      </c>
      <c r="H5649" s="9" t="s">
        <v>94</v>
      </c>
      <c r="I5649" s="10">
        <v>59</v>
      </c>
      <c r="J5649" s="11">
        <v>0.04</v>
      </c>
      <c r="K5649" s="9" t="s">
        <v>94</v>
      </c>
      <c r="L5649" s="9" t="s">
        <v>95</v>
      </c>
    </row>
    <row r="5650" spans="1:12" x14ac:dyDescent="0.2">
      <c r="A5650" t="str">
        <f>VLOOKUP(B5650,StateFIPS!A$2:B$52,2)</f>
        <v>Tennessee</v>
      </c>
      <c r="B5650">
        <f t="shared" si="91"/>
        <v>47</v>
      </c>
      <c r="C5650" s="9" t="s">
        <v>2570</v>
      </c>
      <c r="D5650" s="9" t="s">
        <v>93</v>
      </c>
      <c r="E5650" s="9" t="s">
        <v>2793</v>
      </c>
      <c r="F5650" s="9" t="s">
        <v>2794</v>
      </c>
      <c r="G5650" s="10">
        <v>1576</v>
      </c>
      <c r="H5650" s="9" t="s">
        <v>94</v>
      </c>
      <c r="I5650" s="10">
        <v>43940</v>
      </c>
      <c r="J5650" s="11">
        <v>0.04</v>
      </c>
      <c r="K5650" s="9" t="s">
        <v>94</v>
      </c>
      <c r="L5650" s="9" t="s">
        <v>95</v>
      </c>
    </row>
    <row r="5651" spans="1:12" x14ac:dyDescent="0.2">
      <c r="A5651" t="str">
        <f>VLOOKUP(B5651,StateFIPS!A$2:B$52,2)</f>
        <v>Mississippi</v>
      </c>
      <c r="B5651">
        <f t="shared" si="91"/>
        <v>28</v>
      </c>
      <c r="C5651" s="9" t="s">
        <v>1528</v>
      </c>
      <c r="D5651" s="9" t="s">
        <v>93</v>
      </c>
      <c r="E5651" s="9" t="s">
        <v>2793</v>
      </c>
      <c r="F5651" s="9" t="s">
        <v>2794</v>
      </c>
      <c r="G5651" s="10">
        <v>113759</v>
      </c>
      <c r="H5651" s="9" t="s">
        <v>94</v>
      </c>
      <c r="I5651" s="10">
        <v>3171216</v>
      </c>
      <c r="J5651" s="11">
        <v>0.04</v>
      </c>
      <c r="K5651" s="9" t="s">
        <v>94</v>
      </c>
      <c r="L5651" s="9" t="s">
        <v>95</v>
      </c>
    </row>
    <row r="5652" spans="1:12" x14ac:dyDescent="0.2">
      <c r="A5652" t="str">
        <f>VLOOKUP(B5652,StateFIPS!A$2:B$52,2)</f>
        <v>Georgia</v>
      </c>
      <c r="B5652">
        <f t="shared" si="91"/>
        <v>13</v>
      </c>
      <c r="C5652" s="9" t="s">
        <v>733</v>
      </c>
      <c r="D5652" s="9" t="s">
        <v>93</v>
      </c>
      <c r="E5652" s="9" t="s">
        <v>2793</v>
      </c>
      <c r="F5652" s="9" t="s">
        <v>2794</v>
      </c>
      <c r="G5652" s="10">
        <v>5158</v>
      </c>
      <c r="H5652" s="9" t="s">
        <v>94</v>
      </c>
      <c r="I5652" s="10">
        <v>143776</v>
      </c>
      <c r="J5652" s="11">
        <v>0.04</v>
      </c>
      <c r="K5652" s="9" t="s">
        <v>94</v>
      </c>
      <c r="L5652" s="9" t="s">
        <v>95</v>
      </c>
    </row>
    <row r="5653" spans="1:12" x14ac:dyDescent="0.2">
      <c r="A5653" t="str">
        <f>VLOOKUP(B5653,StateFIPS!A$2:B$52,2)</f>
        <v>Georgia</v>
      </c>
      <c r="B5653">
        <f t="shared" si="91"/>
        <v>13</v>
      </c>
      <c r="C5653" s="9" t="s">
        <v>2776</v>
      </c>
      <c r="D5653" s="9" t="s">
        <v>93</v>
      </c>
      <c r="E5653" s="9" t="s">
        <v>2793</v>
      </c>
      <c r="F5653" s="9" t="s">
        <v>2794</v>
      </c>
      <c r="G5653" s="10">
        <v>5158</v>
      </c>
      <c r="H5653" s="9" t="s">
        <v>94</v>
      </c>
      <c r="I5653" s="10">
        <v>143776</v>
      </c>
      <c r="J5653" s="11">
        <v>0.04</v>
      </c>
      <c r="K5653" s="9" t="s">
        <v>94</v>
      </c>
      <c r="L5653" s="9" t="s">
        <v>95</v>
      </c>
    </row>
    <row r="5654" spans="1:12" x14ac:dyDescent="0.2">
      <c r="A5654" t="str">
        <f>VLOOKUP(B5654,StateFIPS!A$2:B$52,2)</f>
        <v>Mississippi</v>
      </c>
      <c r="B5654">
        <f t="shared" si="91"/>
        <v>28</v>
      </c>
      <c r="C5654" s="9" t="s">
        <v>295</v>
      </c>
      <c r="D5654" s="9" t="s">
        <v>93</v>
      </c>
      <c r="E5654" s="9" t="s">
        <v>2793</v>
      </c>
      <c r="F5654" s="9" t="s">
        <v>2794</v>
      </c>
      <c r="G5654" s="10">
        <v>6669</v>
      </c>
      <c r="H5654" s="9" t="s">
        <v>94</v>
      </c>
      <c r="I5654" s="10">
        <v>185909</v>
      </c>
      <c r="J5654" s="11">
        <v>0.04</v>
      </c>
      <c r="K5654" s="9" t="s">
        <v>94</v>
      </c>
      <c r="L5654" s="9" t="s">
        <v>95</v>
      </c>
    </row>
    <row r="5655" spans="1:12" x14ac:dyDescent="0.2">
      <c r="A5655" t="str">
        <f>VLOOKUP(B5655,StateFIPS!A$2:B$52,2)</f>
        <v>Georgia</v>
      </c>
      <c r="B5655">
        <f t="shared" si="91"/>
        <v>13</v>
      </c>
      <c r="C5655" s="9" t="s">
        <v>731</v>
      </c>
      <c r="D5655" s="9" t="s">
        <v>93</v>
      </c>
      <c r="E5655" s="9" t="s">
        <v>2793</v>
      </c>
      <c r="F5655" s="9" t="s">
        <v>2794</v>
      </c>
      <c r="G5655" s="10">
        <v>5158</v>
      </c>
      <c r="H5655" s="9" t="s">
        <v>94</v>
      </c>
      <c r="I5655" s="10">
        <v>143776</v>
      </c>
      <c r="J5655" s="11">
        <v>0.04</v>
      </c>
      <c r="K5655" s="9" t="s">
        <v>94</v>
      </c>
      <c r="L5655" s="9" t="s">
        <v>95</v>
      </c>
    </row>
    <row r="5656" spans="1:12" x14ac:dyDescent="0.2">
      <c r="A5656" t="str">
        <f>VLOOKUP(B5656,StateFIPS!A$2:B$52,2)</f>
        <v>Georgia</v>
      </c>
      <c r="B5656">
        <f t="shared" si="91"/>
        <v>13</v>
      </c>
      <c r="C5656" s="9" t="s">
        <v>732</v>
      </c>
      <c r="D5656" s="9" t="s">
        <v>93</v>
      </c>
      <c r="E5656" s="9" t="s">
        <v>2793</v>
      </c>
      <c r="F5656" s="9" t="s">
        <v>2794</v>
      </c>
      <c r="G5656" s="10">
        <v>27114</v>
      </c>
      <c r="H5656" s="9" t="s">
        <v>94</v>
      </c>
      <c r="I5656" s="10">
        <v>755852</v>
      </c>
      <c r="J5656" s="11">
        <v>0.04</v>
      </c>
      <c r="K5656" s="9" t="s">
        <v>94</v>
      </c>
      <c r="L5656" s="9" t="s">
        <v>95</v>
      </c>
    </row>
    <row r="5657" spans="1:12" x14ac:dyDescent="0.2">
      <c r="A5657" t="str">
        <f>VLOOKUP(B5657,StateFIPS!A$2:B$52,2)</f>
        <v>Georgia</v>
      </c>
      <c r="B5657">
        <f t="shared" si="91"/>
        <v>13</v>
      </c>
      <c r="C5657" s="9" t="s">
        <v>2773</v>
      </c>
      <c r="D5657" s="9" t="s">
        <v>93</v>
      </c>
      <c r="E5657" s="9" t="s">
        <v>2793</v>
      </c>
      <c r="F5657" s="9" t="s">
        <v>2794</v>
      </c>
      <c r="G5657" s="10">
        <v>46261</v>
      </c>
      <c r="H5657" s="9" t="s">
        <v>94</v>
      </c>
      <c r="I5657" s="10">
        <v>1289615</v>
      </c>
      <c r="J5657" s="11">
        <v>0.04</v>
      </c>
      <c r="K5657" s="9" t="s">
        <v>94</v>
      </c>
      <c r="L5657" s="9" t="s">
        <v>95</v>
      </c>
    </row>
    <row r="5658" spans="1:12" x14ac:dyDescent="0.2">
      <c r="A5658" t="str">
        <f>VLOOKUP(B5658,StateFIPS!A$2:B$52,2)</f>
        <v>Mississippi</v>
      </c>
      <c r="B5658">
        <f t="shared" si="91"/>
        <v>28</v>
      </c>
      <c r="C5658" s="9" t="s">
        <v>332</v>
      </c>
      <c r="D5658" s="9" t="s">
        <v>93</v>
      </c>
      <c r="E5658" s="9" t="s">
        <v>2793</v>
      </c>
      <c r="F5658" s="9" t="s">
        <v>2794</v>
      </c>
      <c r="G5658" s="10">
        <v>927220</v>
      </c>
      <c r="H5658" s="9" t="s">
        <v>94</v>
      </c>
      <c r="I5658" s="10">
        <v>25847813</v>
      </c>
      <c r="J5658" s="11">
        <v>0.04</v>
      </c>
      <c r="K5658" s="9" t="s">
        <v>94</v>
      </c>
      <c r="L5658" s="9" t="s">
        <v>95</v>
      </c>
    </row>
    <row r="5659" spans="1:12" x14ac:dyDescent="0.2">
      <c r="A5659" t="str">
        <f>VLOOKUP(B5659,StateFIPS!A$2:B$52,2)</f>
        <v>Mississippi</v>
      </c>
      <c r="B5659">
        <f t="shared" si="91"/>
        <v>28</v>
      </c>
      <c r="C5659" s="9" t="s">
        <v>1480</v>
      </c>
      <c r="D5659" s="9" t="s">
        <v>93</v>
      </c>
      <c r="E5659" s="9" t="s">
        <v>2793</v>
      </c>
      <c r="F5659" s="9" t="s">
        <v>2794</v>
      </c>
      <c r="G5659" s="10">
        <v>152836</v>
      </c>
      <c r="H5659" s="9" t="s">
        <v>94</v>
      </c>
      <c r="I5659" s="10">
        <v>4260569</v>
      </c>
      <c r="J5659" s="11">
        <v>0.04</v>
      </c>
      <c r="K5659" s="9" t="s">
        <v>94</v>
      </c>
      <c r="L5659" s="9" t="s">
        <v>95</v>
      </c>
    </row>
    <row r="5660" spans="1:12" x14ac:dyDescent="0.2">
      <c r="A5660" t="str">
        <f>VLOOKUP(B5660,StateFIPS!A$2:B$52,2)</f>
        <v>Mississippi</v>
      </c>
      <c r="B5660">
        <f t="shared" si="91"/>
        <v>28</v>
      </c>
      <c r="C5660" s="9" t="s">
        <v>1519</v>
      </c>
      <c r="D5660" s="9" t="s">
        <v>93</v>
      </c>
      <c r="E5660" s="9" t="s">
        <v>2793</v>
      </c>
      <c r="F5660" s="9" t="s">
        <v>2794</v>
      </c>
      <c r="G5660" s="10">
        <v>194675</v>
      </c>
      <c r="H5660" s="9" t="s">
        <v>94</v>
      </c>
      <c r="I5660" s="10">
        <v>5426890</v>
      </c>
      <c r="J5660" s="11">
        <v>0.04</v>
      </c>
      <c r="K5660" s="9" t="s">
        <v>94</v>
      </c>
      <c r="L5660" s="9" t="s">
        <v>95</v>
      </c>
    </row>
    <row r="5661" spans="1:12" x14ac:dyDescent="0.2">
      <c r="A5661" t="str">
        <f>VLOOKUP(B5661,StateFIPS!A$2:B$52,2)</f>
        <v>Tennessee</v>
      </c>
      <c r="B5661">
        <f t="shared" si="91"/>
        <v>47</v>
      </c>
      <c r="C5661" s="9" t="s">
        <v>2598</v>
      </c>
      <c r="D5661" s="9" t="s">
        <v>93</v>
      </c>
      <c r="E5661" s="9" t="s">
        <v>2793</v>
      </c>
      <c r="F5661" s="9" t="s">
        <v>2794</v>
      </c>
      <c r="G5661" s="10">
        <v>1576</v>
      </c>
      <c r="H5661" s="9" t="s">
        <v>94</v>
      </c>
      <c r="I5661" s="10">
        <v>43940</v>
      </c>
      <c r="J5661" s="11">
        <v>0.04</v>
      </c>
      <c r="K5661" s="9" t="s">
        <v>94</v>
      </c>
      <c r="L5661" s="9" t="s">
        <v>95</v>
      </c>
    </row>
    <row r="5662" spans="1:12" x14ac:dyDescent="0.2">
      <c r="A5662" t="str">
        <f>VLOOKUP(B5662,StateFIPS!A$2:B$52,2)</f>
        <v>Texas</v>
      </c>
      <c r="B5662">
        <f t="shared" si="91"/>
        <v>48</v>
      </c>
      <c r="C5662" s="9" t="s">
        <v>939</v>
      </c>
      <c r="D5662" s="9" t="s">
        <v>93</v>
      </c>
      <c r="E5662" s="9" t="s">
        <v>2793</v>
      </c>
      <c r="F5662" s="9" t="s">
        <v>2794</v>
      </c>
      <c r="G5662" s="10">
        <v>67165</v>
      </c>
      <c r="H5662" s="9" t="s">
        <v>94</v>
      </c>
      <c r="I5662" s="10">
        <v>1872332</v>
      </c>
      <c r="J5662" s="11">
        <v>0.04</v>
      </c>
      <c r="K5662" s="9" t="s">
        <v>94</v>
      </c>
      <c r="L5662" s="9" t="s">
        <v>95</v>
      </c>
    </row>
    <row r="5663" spans="1:12" x14ac:dyDescent="0.2">
      <c r="A5663" t="str">
        <f>VLOOKUP(B5663,StateFIPS!A$2:B$52,2)</f>
        <v>Mississippi</v>
      </c>
      <c r="B5663">
        <f t="shared" si="91"/>
        <v>28</v>
      </c>
      <c r="C5663" s="9" t="s">
        <v>462</v>
      </c>
      <c r="D5663" s="9" t="s">
        <v>93</v>
      </c>
      <c r="E5663" s="9" t="s">
        <v>2793</v>
      </c>
      <c r="F5663" s="9" t="s">
        <v>2794</v>
      </c>
      <c r="G5663" s="10">
        <v>89792</v>
      </c>
      <c r="H5663" s="9" t="s">
        <v>94</v>
      </c>
      <c r="I5663" s="10">
        <v>2503111</v>
      </c>
      <c r="J5663" s="11">
        <v>0.04</v>
      </c>
      <c r="K5663" s="9" t="s">
        <v>94</v>
      </c>
      <c r="L5663" s="9" t="s">
        <v>95</v>
      </c>
    </row>
    <row r="5664" spans="1:12" x14ac:dyDescent="0.2">
      <c r="A5664" t="str">
        <f>VLOOKUP(B5664,StateFIPS!A$2:B$52,2)</f>
        <v>Missouri</v>
      </c>
      <c r="B5664">
        <f t="shared" si="91"/>
        <v>29</v>
      </c>
      <c r="C5664" s="9" t="s">
        <v>1646</v>
      </c>
      <c r="D5664" s="9" t="s">
        <v>93</v>
      </c>
      <c r="E5664" s="9" t="s">
        <v>2793</v>
      </c>
      <c r="F5664" s="9" t="s">
        <v>2794</v>
      </c>
      <c r="G5664" s="10">
        <v>2</v>
      </c>
      <c r="H5664" s="9" t="s">
        <v>94</v>
      </c>
      <c r="I5664" s="10">
        <v>66</v>
      </c>
      <c r="J5664" s="11">
        <v>0.04</v>
      </c>
      <c r="K5664" s="9" t="s">
        <v>94</v>
      </c>
      <c r="L5664" s="9" t="s">
        <v>95</v>
      </c>
    </row>
    <row r="5665" spans="1:12" x14ac:dyDescent="0.2">
      <c r="A5665" t="str">
        <f>VLOOKUP(B5665,StateFIPS!A$2:B$52,2)</f>
        <v>Mississippi</v>
      </c>
      <c r="B5665">
        <f t="shared" si="91"/>
        <v>28</v>
      </c>
      <c r="C5665" s="9" t="s">
        <v>331</v>
      </c>
      <c r="D5665" s="9" t="s">
        <v>93</v>
      </c>
      <c r="E5665" s="9" t="s">
        <v>2793</v>
      </c>
      <c r="F5665" s="9" t="s">
        <v>2794</v>
      </c>
      <c r="G5665" s="10">
        <v>355881</v>
      </c>
      <c r="H5665" s="9" t="s">
        <v>94</v>
      </c>
      <c r="I5665" s="10">
        <v>9920792</v>
      </c>
      <c r="J5665" s="11">
        <v>0.04</v>
      </c>
      <c r="K5665" s="9" t="s">
        <v>94</v>
      </c>
      <c r="L5665" s="9" t="s">
        <v>95</v>
      </c>
    </row>
    <row r="5666" spans="1:12" x14ac:dyDescent="0.2">
      <c r="A5666" t="str">
        <f>VLOOKUP(B5666,StateFIPS!A$2:B$52,2)</f>
        <v>Mississippi</v>
      </c>
      <c r="B5666">
        <f t="shared" si="91"/>
        <v>28</v>
      </c>
      <c r="C5666" s="9" t="s">
        <v>292</v>
      </c>
      <c r="D5666" s="9" t="s">
        <v>93</v>
      </c>
      <c r="E5666" s="9" t="s">
        <v>2793</v>
      </c>
      <c r="F5666" s="9" t="s">
        <v>2794</v>
      </c>
      <c r="G5666" s="10">
        <v>419592</v>
      </c>
      <c r="H5666" s="9" t="s">
        <v>94</v>
      </c>
      <c r="I5666" s="10">
        <v>11696840</v>
      </c>
      <c r="J5666" s="11">
        <v>0.04</v>
      </c>
      <c r="K5666" s="9" t="s">
        <v>94</v>
      </c>
      <c r="L5666" s="9" t="s">
        <v>95</v>
      </c>
    </row>
    <row r="5667" spans="1:12" x14ac:dyDescent="0.2">
      <c r="A5667" t="str">
        <f>VLOOKUP(B5667,StateFIPS!A$2:B$52,2)</f>
        <v>Missouri</v>
      </c>
      <c r="B5667">
        <f t="shared" si="91"/>
        <v>29</v>
      </c>
      <c r="C5667" s="9" t="s">
        <v>1635</v>
      </c>
      <c r="D5667" s="9" t="s">
        <v>93</v>
      </c>
      <c r="E5667" s="9" t="s">
        <v>2793</v>
      </c>
      <c r="F5667" s="9" t="s">
        <v>2794</v>
      </c>
      <c r="G5667" s="10">
        <v>37</v>
      </c>
      <c r="H5667" s="9" t="s">
        <v>94</v>
      </c>
      <c r="I5667" s="10">
        <v>1039</v>
      </c>
      <c r="J5667" s="11">
        <v>0.04</v>
      </c>
      <c r="K5667" s="9" t="s">
        <v>94</v>
      </c>
      <c r="L5667" s="9" t="s">
        <v>95</v>
      </c>
    </row>
    <row r="5668" spans="1:12" x14ac:dyDescent="0.2">
      <c r="A5668" t="str">
        <f>VLOOKUP(B5668,StateFIPS!A$2:B$52,2)</f>
        <v>Missouri</v>
      </c>
      <c r="B5668">
        <f t="shared" si="91"/>
        <v>29</v>
      </c>
      <c r="C5668" s="9" t="s">
        <v>1641</v>
      </c>
      <c r="D5668" s="9" t="s">
        <v>93</v>
      </c>
      <c r="E5668" s="9" t="s">
        <v>2793</v>
      </c>
      <c r="F5668" s="9" t="s">
        <v>2794</v>
      </c>
      <c r="G5668" s="10">
        <v>137711</v>
      </c>
      <c r="H5668" s="9" t="s">
        <v>94</v>
      </c>
      <c r="I5668" s="10">
        <v>3838914</v>
      </c>
      <c r="J5668" s="11">
        <v>0.04</v>
      </c>
      <c r="K5668" s="9" t="s">
        <v>94</v>
      </c>
      <c r="L5668" s="9" t="s">
        <v>95</v>
      </c>
    </row>
    <row r="5669" spans="1:12" x14ac:dyDescent="0.2">
      <c r="A5669" t="str">
        <f>VLOOKUP(B5669,StateFIPS!A$2:B$52,2)</f>
        <v>Arkansas</v>
      </c>
      <c r="B5669">
        <f t="shared" si="91"/>
        <v>5</v>
      </c>
      <c r="C5669" s="9" t="s">
        <v>643</v>
      </c>
      <c r="D5669" s="9" t="s">
        <v>93</v>
      </c>
      <c r="E5669" s="9" t="s">
        <v>2793</v>
      </c>
      <c r="F5669" s="9" t="s">
        <v>2794</v>
      </c>
      <c r="G5669" s="10">
        <v>3528</v>
      </c>
      <c r="H5669" s="9" t="s">
        <v>94</v>
      </c>
      <c r="I5669" s="10">
        <v>98359</v>
      </c>
      <c r="J5669" s="11">
        <v>0.04</v>
      </c>
      <c r="K5669" s="9" t="s">
        <v>94</v>
      </c>
      <c r="L5669" s="9" t="s">
        <v>95</v>
      </c>
    </row>
    <row r="5670" spans="1:12" x14ac:dyDescent="0.2">
      <c r="A5670" t="str">
        <f>VLOOKUP(B5670,StateFIPS!A$2:B$52,2)</f>
        <v>Missouri</v>
      </c>
      <c r="B5670">
        <f t="shared" si="91"/>
        <v>29</v>
      </c>
      <c r="C5670" s="9" t="s">
        <v>1599</v>
      </c>
      <c r="D5670" s="9" t="s">
        <v>93</v>
      </c>
      <c r="E5670" s="9" t="s">
        <v>2793</v>
      </c>
      <c r="F5670" s="9" t="s">
        <v>2794</v>
      </c>
      <c r="G5670" s="10">
        <v>245805</v>
      </c>
      <c r="H5670" s="9" t="s">
        <v>94</v>
      </c>
      <c r="I5670" s="10">
        <v>6852218</v>
      </c>
      <c r="J5670" s="11">
        <v>0.04</v>
      </c>
      <c r="K5670" s="9" t="s">
        <v>94</v>
      </c>
      <c r="L5670" s="9" t="s">
        <v>95</v>
      </c>
    </row>
    <row r="5671" spans="1:12" x14ac:dyDescent="0.2">
      <c r="A5671" t="str">
        <f>VLOOKUP(B5671,StateFIPS!A$2:B$52,2)</f>
        <v>Texas</v>
      </c>
      <c r="B5671">
        <f t="shared" si="91"/>
        <v>48</v>
      </c>
      <c r="C5671" s="9" t="s">
        <v>2385</v>
      </c>
      <c r="D5671" s="9" t="s">
        <v>93</v>
      </c>
      <c r="E5671" s="9" t="s">
        <v>2793</v>
      </c>
      <c r="F5671" s="9" t="s">
        <v>2794</v>
      </c>
      <c r="G5671" s="10">
        <v>2191</v>
      </c>
      <c r="H5671" s="9" t="s">
        <v>94</v>
      </c>
      <c r="I5671" s="10">
        <v>61077</v>
      </c>
      <c r="J5671" s="11">
        <v>0.04</v>
      </c>
      <c r="K5671" s="9" t="s">
        <v>94</v>
      </c>
      <c r="L5671" s="9" t="s">
        <v>95</v>
      </c>
    </row>
    <row r="5672" spans="1:12" x14ac:dyDescent="0.2">
      <c r="A5672" t="str">
        <f>VLOOKUP(B5672,StateFIPS!A$2:B$52,2)</f>
        <v>Arkansas</v>
      </c>
      <c r="B5672">
        <f t="shared" si="91"/>
        <v>5</v>
      </c>
      <c r="C5672" s="9" t="s">
        <v>2688</v>
      </c>
      <c r="D5672" s="9" t="s">
        <v>93</v>
      </c>
      <c r="E5672" s="9" t="s">
        <v>2793</v>
      </c>
      <c r="F5672" s="9" t="s">
        <v>2794</v>
      </c>
      <c r="G5672" s="10">
        <v>393368</v>
      </c>
      <c r="H5672" s="9" t="s">
        <v>94</v>
      </c>
      <c r="I5672" s="10">
        <v>10965797</v>
      </c>
      <c r="J5672" s="11">
        <v>0.04</v>
      </c>
      <c r="K5672" s="9" t="s">
        <v>94</v>
      </c>
      <c r="L5672" s="9" t="s">
        <v>95</v>
      </c>
    </row>
    <row r="5673" spans="1:12" x14ac:dyDescent="0.2">
      <c r="A5673" t="str">
        <f>VLOOKUP(B5673,StateFIPS!A$2:B$52,2)</f>
        <v>Missouri</v>
      </c>
      <c r="B5673">
        <f t="shared" si="91"/>
        <v>29</v>
      </c>
      <c r="C5673" s="9" t="s">
        <v>366</v>
      </c>
      <c r="D5673" s="9" t="s">
        <v>93</v>
      </c>
      <c r="E5673" s="9" t="s">
        <v>2793</v>
      </c>
      <c r="F5673" s="9" t="s">
        <v>2794</v>
      </c>
      <c r="G5673" s="10">
        <v>1376</v>
      </c>
      <c r="H5673" s="9" t="s">
        <v>94</v>
      </c>
      <c r="I5673" s="10">
        <v>38349</v>
      </c>
      <c r="J5673" s="11">
        <v>0.04</v>
      </c>
      <c r="K5673" s="9" t="s">
        <v>94</v>
      </c>
      <c r="L5673" s="9" t="s">
        <v>95</v>
      </c>
    </row>
    <row r="5674" spans="1:12" x14ac:dyDescent="0.2">
      <c r="A5674" t="str">
        <f>VLOOKUP(B5674,StateFIPS!A$2:B$52,2)</f>
        <v>Mississippi</v>
      </c>
      <c r="B5674">
        <f t="shared" si="91"/>
        <v>28</v>
      </c>
      <c r="C5674" s="9" t="s">
        <v>319</v>
      </c>
      <c r="D5674" s="9" t="s">
        <v>93</v>
      </c>
      <c r="E5674" s="9" t="s">
        <v>2793</v>
      </c>
      <c r="F5674" s="9" t="s">
        <v>2794</v>
      </c>
      <c r="G5674" s="10">
        <v>14697</v>
      </c>
      <c r="H5674" s="9" t="s">
        <v>94</v>
      </c>
      <c r="I5674" s="10">
        <v>409690</v>
      </c>
      <c r="J5674" s="11">
        <v>0.04</v>
      </c>
      <c r="K5674" s="9" t="s">
        <v>94</v>
      </c>
      <c r="L5674" s="9" t="s">
        <v>95</v>
      </c>
    </row>
    <row r="5675" spans="1:12" x14ac:dyDescent="0.2">
      <c r="A5675" t="str">
        <f>VLOOKUP(B5675,StateFIPS!A$2:B$52,2)</f>
        <v>Mississippi</v>
      </c>
      <c r="B5675">
        <f t="shared" si="91"/>
        <v>28</v>
      </c>
      <c r="C5675" s="9" t="s">
        <v>406</v>
      </c>
      <c r="D5675" s="9" t="s">
        <v>93</v>
      </c>
      <c r="E5675" s="9" t="s">
        <v>2793</v>
      </c>
      <c r="F5675" s="9" t="s">
        <v>2794</v>
      </c>
      <c r="G5675" s="10">
        <v>404302</v>
      </c>
      <c r="H5675" s="9" t="s">
        <v>94</v>
      </c>
      <c r="I5675" s="10">
        <v>11270599</v>
      </c>
      <c r="J5675" s="11">
        <v>0.04</v>
      </c>
      <c r="K5675" s="9" t="s">
        <v>94</v>
      </c>
      <c r="L5675" s="9" t="s">
        <v>95</v>
      </c>
    </row>
    <row r="5676" spans="1:12" x14ac:dyDescent="0.2">
      <c r="A5676" t="str">
        <f>VLOOKUP(B5676,StateFIPS!A$2:B$52,2)</f>
        <v>Georgia</v>
      </c>
      <c r="B5676">
        <f t="shared" si="91"/>
        <v>13</v>
      </c>
      <c r="C5676" s="9" t="s">
        <v>765</v>
      </c>
      <c r="D5676" s="9" t="s">
        <v>93</v>
      </c>
      <c r="E5676" s="9" t="s">
        <v>2793</v>
      </c>
      <c r="F5676" s="9" t="s">
        <v>2794</v>
      </c>
      <c r="G5676" s="10">
        <v>39387</v>
      </c>
      <c r="H5676" s="9" t="s">
        <v>94</v>
      </c>
      <c r="I5676" s="10">
        <v>1097969</v>
      </c>
      <c r="J5676" s="11">
        <v>0.04</v>
      </c>
      <c r="K5676" s="9" t="s">
        <v>94</v>
      </c>
      <c r="L5676" s="9" t="s">
        <v>95</v>
      </c>
    </row>
    <row r="5677" spans="1:12" x14ac:dyDescent="0.2">
      <c r="A5677" t="str">
        <f>VLOOKUP(B5677,StateFIPS!A$2:B$52,2)</f>
        <v>Mississippi</v>
      </c>
      <c r="B5677">
        <f t="shared" si="91"/>
        <v>28</v>
      </c>
      <c r="C5677" s="9" t="s">
        <v>329</v>
      </c>
      <c r="D5677" s="9" t="s">
        <v>93</v>
      </c>
      <c r="E5677" s="9" t="s">
        <v>2793</v>
      </c>
      <c r="F5677" s="9" t="s">
        <v>2794</v>
      </c>
      <c r="G5677" s="10">
        <v>2640</v>
      </c>
      <c r="H5677" s="9" t="s">
        <v>94</v>
      </c>
      <c r="I5677" s="10">
        <v>73585</v>
      </c>
      <c r="J5677" s="11">
        <v>0.04</v>
      </c>
      <c r="K5677" s="9" t="s">
        <v>94</v>
      </c>
      <c r="L5677" s="9" t="s">
        <v>95</v>
      </c>
    </row>
    <row r="5678" spans="1:12" x14ac:dyDescent="0.2">
      <c r="A5678" t="str">
        <f>VLOOKUP(B5678,StateFIPS!A$2:B$52,2)</f>
        <v>Texas</v>
      </c>
      <c r="B5678">
        <f t="shared" si="91"/>
        <v>48</v>
      </c>
      <c r="C5678" s="9" t="s">
        <v>2659</v>
      </c>
      <c r="D5678" s="9" t="s">
        <v>93</v>
      </c>
      <c r="E5678" s="9" t="s">
        <v>2793</v>
      </c>
      <c r="F5678" s="9" t="s">
        <v>2794</v>
      </c>
      <c r="G5678" s="10">
        <v>541036</v>
      </c>
      <c r="H5678" s="9" t="s">
        <v>94</v>
      </c>
      <c r="I5678" s="10">
        <v>15082299</v>
      </c>
      <c r="J5678" s="11">
        <v>0.04</v>
      </c>
      <c r="K5678" s="9" t="s">
        <v>94</v>
      </c>
      <c r="L5678" s="9" t="s">
        <v>95</v>
      </c>
    </row>
    <row r="5679" spans="1:12" x14ac:dyDescent="0.2">
      <c r="A5679" t="str">
        <f>VLOOKUP(B5679,StateFIPS!A$2:B$52,2)</f>
        <v>Missouri</v>
      </c>
      <c r="B5679">
        <f t="shared" si="91"/>
        <v>29</v>
      </c>
      <c r="C5679" s="9" t="s">
        <v>379</v>
      </c>
      <c r="D5679" s="9" t="s">
        <v>93</v>
      </c>
      <c r="E5679" s="9" t="s">
        <v>2793</v>
      </c>
      <c r="F5679" s="9" t="s">
        <v>2794</v>
      </c>
      <c r="G5679" s="10">
        <v>1376</v>
      </c>
      <c r="H5679" s="9" t="s">
        <v>94</v>
      </c>
      <c r="I5679" s="10">
        <v>38349</v>
      </c>
      <c r="J5679" s="11">
        <v>0.04</v>
      </c>
      <c r="K5679" s="9" t="s">
        <v>94</v>
      </c>
      <c r="L5679" s="9" t="s">
        <v>95</v>
      </c>
    </row>
    <row r="5680" spans="1:12" x14ac:dyDescent="0.2">
      <c r="A5680" t="str">
        <f>VLOOKUP(B5680,StateFIPS!A$2:B$52,2)</f>
        <v>Texas</v>
      </c>
      <c r="B5680">
        <f t="shared" si="91"/>
        <v>48</v>
      </c>
      <c r="C5680" s="9" t="s">
        <v>897</v>
      </c>
      <c r="D5680" s="9" t="s">
        <v>93</v>
      </c>
      <c r="E5680" s="9" t="s">
        <v>2793</v>
      </c>
      <c r="F5680" s="9" t="s">
        <v>2794</v>
      </c>
      <c r="G5680" s="10">
        <v>2191</v>
      </c>
      <c r="H5680" s="9" t="s">
        <v>94</v>
      </c>
      <c r="I5680" s="10">
        <v>61077</v>
      </c>
      <c r="J5680" s="11">
        <v>0.04</v>
      </c>
      <c r="K5680" s="9" t="s">
        <v>94</v>
      </c>
      <c r="L5680" s="9" t="s">
        <v>95</v>
      </c>
    </row>
    <row r="5681" spans="1:12" x14ac:dyDescent="0.2">
      <c r="A5681" t="str">
        <f>VLOOKUP(B5681,StateFIPS!A$2:B$52,2)</f>
        <v>Texas</v>
      </c>
      <c r="B5681">
        <f t="shared" si="91"/>
        <v>48</v>
      </c>
      <c r="C5681" s="9" t="s">
        <v>835</v>
      </c>
      <c r="D5681" s="9" t="s">
        <v>93</v>
      </c>
      <c r="E5681" s="9" t="s">
        <v>2793</v>
      </c>
      <c r="F5681" s="9" t="s">
        <v>2794</v>
      </c>
      <c r="G5681" s="10">
        <v>2191</v>
      </c>
      <c r="H5681" s="9" t="s">
        <v>94</v>
      </c>
      <c r="I5681" s="10">
        <v>61077</v>
      </c>
      <c r="J5681" s="11">
        <v>0.04</v>
      </c>
      <c r="K5681" s="9" t="s">
        <v>94</v>
      </c>
      <c r="L5681" s="9" t="s">
        <v>95</v>
      </c>
    </row>
    <row r="5682" spans="1:12" x14ac:dyDescent="0.2">
      <c r="A5682" t="str">
        <f>VLOOKUP(B5682,StateFIPS!A$2:B$52,2)</f>
        <v>Missouri</v>
      </c>
      <c r="B5682">
        <f t="shared" si="91"/>
        <v>29</v>
      </c>
      <c r="C5682" s="9" t="s">
        <v>340</v>
      </c>
      <c r="D5682" s="9" t="s">
        <v>93</v>
      </c>
      <c r="E5682" s="9" t="s">
        <v>2793</v>
      </c>
      <c r="F5682" s="9" t="s">
        <v>2794</v>
      </c>
      <c r="G5682" s="10">
        <v>1376</v>
      </c>
      <c r="H5682" s="9" t="s">
        <v>94</v>
      </c>
      <c r="I5682" s="10">
        <v>38349</v>
      </c>
      <c r="J5682" s="11">
        <v>0.04</v>
      </c>
      <c r="K5682" s="9" t="s">
        <v>94</v>
      </c>
      <c r="L5682" s="9" t="s">
        <v>95</v>
      </c>
    </row>
    <row r="5683" spans="1:12" x14ac:dyDescent="0.2">
      <c r="A5683" t="str">
        <f>VLOOKUP(B5683,StateFIPS!A$2:B$52,2)</f>
        <v>Missouri</v>
      </c>
      <c r="B5683">
        <f t="shared" si="91"/>
        <v>29</v>
      </c>
      <c r="C5683" s="9" t="s">
        <v>367</v>
      </c>
      <c r="D5683" s="9" t="s">
        <v>93</v>
      </c>
      <c r="E5683" s="9" t="s">
        <v>2793</v>
      </c>
      <c r="F5683" s="9" t="s">
        <v>2794</v>
      </c>
      <c r="G5683" s="10">
        <v>1376</v>
      </c>
      <c r="H5683" s="9" t="s">
        <v>94</v>
      </c>
      <c r="I5683" s="10">
        <v>38349</v>
      </c>
      <c r="J5683" s="11">
        <v>0.04</v>
      </c>
      <c r="K5683" s="9" t="s">
        <v>94</v>
      </c>
      <c r="L5683" s="9" t="s">
        <v>95</v>
      </c>
    </row>
    <row r="5684" spans="1:12" x14ac:dyDescent="0.2">
      <c r="A5684" t="str">
        <f>VLOOKUP(B5684,StateFIPS!A$2:B$52,2)</f>
        <v>Mississippi</v>
      </c>
      <c r="B5684">
        <f t="shared" si="91"/>
        <v>28</v>
      </c>
      <c r="C5684" s="9" t="s">
        <v>293</v>
      </c>
      <c r="D5684" s="9" t="s">
        <v>93</v>
      </c>
      <c r="E5684" s="9" t="s">
        <v>2793</v>
      </c>
      <c r="F5684" s="9" t="s">
        <v>2794</v>
      </c>
      <c r="G5684" s="10">
        <v>2640</v>
      </c>
      <c r="H5684" s="9" t="s">
        <v>94</v>
      </c>
      <c r="I5684" s="10">
        <v>73585</v>
      </c>
      <c r="J5684" s="11">
        <v>0.04</v>
      </c>
      <c r="K5684" s="9" t="s">
        <v>94</v>
      </c>
      <c r="L5684" s="9" t="s">
        <v>95</v>
      </c>
    </row>
    <row r="5685" spans="1:12" x14ac:dyDescent="0.2">
      <c r="A5685" t="str">
        <f>VLOOKUP(B5685,StateFIPS!A$2:B$52,2)</f>
        <v>Georgia</v>
      </c>
      <c r="B5685">
        <f t="shared" si="91"/>
        <v>13</v>
      </c>
      <c r="C5685" s="9" t="s">
        <v>728</v>
      </c>
      <c r="D5685" s="9" t="s">
        <v>93</v>
      </c>
      <c r="E5685" s="9" t="s">
        <v>2793</v>
      </c>
      <c r="F5685" s="9" t="s">
        <v>2794</v>
      </c>
      <c r="G5685" s="10">
        <v>31403</v>
      </c>
      <c r="H5685" s="9" t="s">
        <v>94</v>
      </c>
      <c r="I5685" s="10">
        <v>875405</v>
      </c>
      <c r="J5685" s="11">
        <v>0.04</v>
      </c>
      <c r="K5685" s="9" t="s">
        <v>94</v>
      </c>
      <c r="L5685" s="9" t="s">
        <v>95</v>
      </c>
    </row>
    <row r="5686" spans="1:12" x14ac:dyDescent="0.2">
      <c r="A5686" t="str">
        <f>VLOOKUP(B5686,StateFIPS!A$2:B$52,2)</f>
        <v>Mississippi</v>
      </c>
      <c r="B5686">
        <f t="shared" si="91"/>
        <v>28</v>
      </c>
      <c r="C5686" s="9" t="s">
        <v>291</v>
      </c>
      <c r="D5686" s="9" t="s">
        <v>93</v>
      </c>
      <c r="E5686" s="9" t="s">
        <v>2793</v>
      </c>
      <c r="F5686" s="9" t="s">
        <v>2794</v>
      </c>
      <c r="G5686" s="10">
        <v>2640</v>
      </c>
      <c r="H5686" s="9" t="s">
        <v>94</v>
      </c>
      <c r="I5686" s="10">
        <v>73585</v>
      </c>
      <c r="J5686" s="11">
        <v>0.04</v>
      </c>
      <c r="K5686" s="9" t="s">
        <v>94</v>
      </c>
      <c r="L5686" s="9" t="s">
        <v>95</v>
      </c>
    </row>
    <row r="5687" spans="1:12" x14ac:dyDescent="0.2">
      <c r="A5687" t="str">
        <f>VLOOKUP(B5687,StateFIPS!A$2:B$52,2)</f>
        <v>Missouri</v>
      </c>
      <c r="B5687">
        <f t="shared" si="91"/>
        <v>29</v>
      </c>
      <c r="C5687" s="9" t="s">
        <v>383</v>
      </c>
      <c r="D5687" s="9" t="s">
        <v>93</v>
      </c>
      <c r="E5687" s="9" t="s">
        <v>2793</v>
      </c>
      <c r="F5687" s="9" t="s">
        <v>2794</v>
      </c>
      <c r="G5687" s="10">
        <v>1376</v>
      </c>
      <c r="H5687" s="9" t="s">
        <v>94</v>
      </c>
      <c r="I5687" s="10">
        <v>38349</v>
      </c>
      <c r="J5687" s="11">
        <v>0.04</v>
      </c>
      <c r="K5687" s="9" t="s">
        <v>94</v>
      </c>
      <c r="L5687" s="9" t="s">
        <v>95</v>
      </c>
    </row>
    <row r="5688" spans="1:12" x14ac:dyDescent="0.2">
      <c r="A5688" t="str">
        <f>VLOOKUP(B5688,StateFIPS!A$2:B$52,2)</f>
        <v>Mississippi</v>
      </c>
      <c r="B5688">
        <f t="shared" si="91"/>
        <v>28</v>
      </c>
      <c r="C5688" s="9" t="s">
        <v>318</v>
      </c>
      <c r="D5688" s="9" t="s">
        <v>93</v>
      </c>
      <c r="E5688" s="9" t="s">
        <v>2793</v>
      </c>
      <c r="F5688" s="9" t="s">
        <v>2794</v>
      </c>
      <c r="G5688" s="10">
        <v>375188</v>
      </c>
      <c r="H5688" s="9" t="s">
        <v>94</v>
      </c>
      <c r="I5688" s="10">
        <v>10459006</v>
      </c>
      <c r="J5688" s="11">
        <v>0.04</v>
      </c>
      <c r="K5688" s="9" t="s">
        <v>94</v>
      </c>
      <c r="L5688" s="9" t="s">
        <v>95</v>
      </c>
    </row>
    <row r="5689" spans="1:12" x14ac:dyDescent="0.2">
      <c r="A5689" t="str">
        <f>VLOOKUP(B5689,StateFIPS!A$2:B$52,2)</f>
        <v>Texas</v>
      </c>
      <c r="B5689">
        <f t="shared" si="91"/>
        <v>48</v>
      </c>
      <c r="C5689" s="9" t="s">
        <v>811</v>
      </c>
      <c r="D5689" s="9" t="s">
        <v>93</v>
      </c>
      <c r="E5689" s="9" t="s">
        <v>2793</v>
      </c>
      <c r="F5689" s="9" t="s">
        <v>2794</v>
      </c>
      <c r="G5689" s="10">
        <v>2191</v>
      </c>
      <c r="H5689" s="9" t="s">
        <v>94</v>
      </c>
      <c r="I5689" s="10">
        <v>61077</v>
      </c>
      <c r="J5689" s="11">
        <v>0.04</v>
      </c>
      <c r="K5689" s="9" t="s">
        <v>94</v>
      </c>
      <c r="L5689" s="9" t="s">
        <v>95</v>
      </c>
    </row>
    <row r="5690" spans="1:12" x14ac:dyDescent="0.2">
      <c r="A5690" t="str">
        <f>VLOOKUP(B5690,StateFIPS!A$2:B$52,2)</f>
        <v>Arkansas</v>
      </c>
      <c r="B5690">
        <f t="shared" si="91"/>
        <v>5</v>
      </c>
      <c r="C5690" s="9" t="s">
        <v>2689</v>
      </c>
      <c r="D5690" s="9" t="s">
        <v>93</v>
      </c>
      <c r="E5690" s="9" t="s">
        <v>2793</v>
      </c>
      <c r="F5690" s="9" t="s">
        <v>2794</v>
      </c>
      <c r="G5690" s="10">
        <v>300851</v>
      </c>
      <c r="H5690" s="9" t="s">
        <v>94</v>
      </c>
      <c r="I5690" s="10">
        <v>8386725</v>
      </c>
      <c r="J5690" s="11">
        <v>0.04</v>
      </c>
      <c r="K5690" s="9" t="s">
        <v>94</v>
      </c>
      <c r="L5690" s="9" t="s">
        <v>95</v>
      </c>
    </row>
    <row r="5691" spans="1:12" x14ac:dyDescent="0.2">
      <c r="A5691" t="str">
        <f>VLOOKUP(B5691,StateFIPS!A$2:B$52,2)</f>
        <v>Georgia</v>
      </c>
      <c r="B5691">
        <f t="shared" si="91"/>
        <v>13</v>
      </c>
      <c r="C5691" s="9" t="s">
        <v>760</v>
      </c>
      <c r="D5691" s="9" t="s">
        <v>93</v>
      </c>
      <c r="E5691" s="9" t="s">
        <v>2793</v>
      </c>
      <c r="F5691" s="9" t="s">
        <v>2794</v>
      </c>
      <c r="G5691" s="10">
        <v>5158</v>
      </c>
      <c r="H5691" s="9" t="s">
        <v>94</v>
      </c>
      <c r="I5691" s="10">
        <v>143776</v>
      </c>
      <c r="J5691" s="11">
        <v>0.04</v>
      </c>
      <c r="K5691" s="9" t="s">
        <v>94</v>
      </c>
      <c r="L5691" s="9" t="s">
        <v>95</v>
      </c>
    </row>
    <row r="5692" spans="1:12" x14ac:dyDescent="0.2">
      <c r="A5692" t="str">
        <f>VLOOKUP(B5692,StateFIPS!A$2:B$52,2)</f>
        <v>Georgia</v>
      </c>
      <c r="B5692">
        <f t="shared" si="91"/>
        <v>13</v>
      </c>
      <c r="C5692" s="9" t="s">
        <v>766</v>
      </c>
      <c r="D5692" s="9" t="s">
        <v>93</v>
      </c>
      <c r="E5692" s="9" t="s">
        <v>2793</v>
      </c>
      <c r="F5692" s="9" t="s">
        <v>2794</v>
      </c>
      <c r="G5692" s="10">
        <v>5158</v>
      </c>
      <c r="H5692" s="9" t="s">
        <v>94</v>
      </c>
      <c r="I5692" s="10">
        <v>143776</v>
      </c>
      <c r="J5692" s="11">
        <v>0.04</v>
      </c>
      <c r="K5692" s="9" t="s">
        <v>94</v>
      </c>
      <c r="L5692" s="9" t="s">
        <v>95</v>
      </c>
    </row>
    <row r="5693" spans="1:12" x14ac:dyDescent="0.2">
      <c r="A5693" t="str">
        <f>VLOOKUP(B5693,StateFIPS!A$2:B$52,2)</f>
        <v>Mississippi</v>
      </c>
      <c r="B5693">
        <f t="shared" si="91"/>
        <v>28</v>
      </c>
      <c r="C5693" s="9" t="s">
        <v>447</v>
      </c>
      <c r="D5693" s="9" t="s">
        <v>93</v>
      </c>
      <c r="E5693" s="9" t="s">
        <v>2793</v>
      </c>
      <c r="F5693" s="9" t="s">
        <v>2794</v>
      </c>
      <c r="G5693" s="10">
        <v>161383</v>
      </c>
      <c r="H5693" s="9" t="s">
        <v>94</v>
      </c>
      <c r="I5693" s="10">
        <v>4498814</v>
      </c>
      <c r="J5693" s="11">
        <v>0.04</v>
      </c>
      <c r="K5693" s="9" t="s">
        <v>94</v>
      </c>
      <c r="L5693" s="9" t="s">
        <v>95</v>
      </c>
    </row>
    <row r="5694" spans="1:12" x14ac:dyDescent="0.2">
      <c r="A5694" t="str">
        <f>VLOOKUP(B5694,StateFIPS!A$2:B$52,2)</f>
        <v>Missouri</v>
      </c>
      <c r="B5694">
        <f t="shared" si="91"/>
        <v>29</v>
      </c>
      <c r="C5694" s="9" t="s">
        <v>338</v>
      </c>
      <c r="D5694" s="9" t="s">
        <v>93</v>
      </c>
      <c r="E5694" s="9" t="s">
        <v>2793</v>
      </c>
      <c r="F5694" s="9" t="s">
        <v>2794</v>
      </c>
      <c r="G5694" s="10">
        <v>1376</v>
      </c>
      <c r="H5694" s="9" t="s">
        <v>94</v>
      </c>
      <c r="I5694" s="10">
        <v>38349</v>
      </c>
      <c r="J5694" s="11">
        <v>0.04</v>
      </c>
      <c r="K5694" s="9" t="s">
        <v>94</v>
      </c>
      <c r="L5694" s="9" t="s">
        <v>95</v>
      </c>
    </row>
    <row r="5695" spans="1:12" x14ac:dyDescent="0.2">
      <c r="A5695" t="str">
        <f>VLOOKUP(B5695,StateFIPS!A$2:B$52,2)</f>
        <v>Mississippi</v>
      </c>
      <c r="B5695">
        <f t="shared" si="91"/>
        <v>28</v>
      </c>
      <c r="C5695" s="9" t="s">
        <v>2703</v>
      </c>
      <c r="D5695" s="9" t="s">
        <v>93</v>
      </c>
      <c r="E5695" s="9" t="s">
        <v>2793</v>
      </c>
      <c r="F5695" s="9" t="s">
        <v>2794</v>
      </c>
      <c r="G5695" s="10">
        <v>2640</v>
      </c>
      <c r="H5695" s="9" t="s">
        <v>94</v>
      </c>
      <c r="I5695" s="10">
        <v>73585</v>
      </c>
      <c r="J5695" s="11">
        <v>0.04</v>
      </c>
      <c r="K5695" s="9" t="s">
        <v>94</v>
      </c>
      <c r="L5695" s="9" t="s">
        <v>95</v>
      </c>
    </row>
    <row r="5696" spans="1:12" x14ac:dyDescent="0.2">
      <c r="A5696" t="str">
        <f>VLOOKUP(B5696,StateFIPS!A$2:B$52,2)</f>
        <v>Mississippi</v>
      </c>
      <c r="B5696">
        <f t="shared" si="91"/>
        <v>28</v>
      </c>
      <c r="C5696" s="9" t="s">
        <v>362</v>
      </c>
      <c r="D5696" s="9" t="s">
        <v>93</v>
      </c>
      <c r="E5696" s="9" t="s">
        <v>2793</v>
      </c>
      <c r="F5696" s="9" t="s">
        <v>2794</v>
      </c>
      <c r="G5696" s="10">
        <v>44267</v>
      </c>
      <c r="H5696" s="9" t="s">
        <v>94</v>
      </c>
      <c r="I5696" s="10">
        <v>1234027</v>
      </c>
      <c r="J5696" s="11">
        <v>0.04</v>
      </c>
      <c r="K5696" s="9" t="s">
        <v>94</v>
      </c>
      <c r="L5696" s="9" t="s">
        <v>95</v>
      </c>
    </row>
    <row r="5697" spans="1:12" x14ac:dyDescent="0.2">
      <c r="A5697" t="str">
        <f>VLOOKUP(B5697,StateFIPS!A$2:B$52,2)</f>
        <v>Missouri</v>
      </c>
      <c r="B5697">
        <f t="shared" si="91"/>
        <v>29</v>
      </c>
      <c r="C5697" s="9" t="s">
        <v>1622</v>
      </c>
      <c r="D5697" s="9" t="s">
        <v>93</v>
      </c>
      <c r="E5697" s="9" t="s">
        <v>2793</v>
      </c>
      <c r="F5697" s="9" t="s">
        <v>2794</v>
      </c>
      <c r="G5697" s="10">
        <v>55801</v>
      </c>
      <c r="H5697" s="9" t="s">
        <v>94</v>
      </c>
      <c r="I5697" s="10">
        <v>1555537</v>
      </c>
      <c r="J5697" s="11">
        <v>0.04</v>
      </c>
      <c r="K5697" s="9" t="s">
        <v>94</v>
      </c>
      <c r="L5697" s="9" t="s">
        <v>95</v>
      </c>
    </row>
    <row r="5698" spans="1:12" x14ac:dyDescent="0.2">
      <c r="A5698" t="str">
        <f>VLOOKUP(B5698,StateFIPS!A$2:B$52,2)</f>
        <v>Missouri</v>
      </c>
      <c r="B5698">
        <f t="shared" si="91"/>
        <v>29</v>
      </c>
      <c r="C5698" s="9" t="s">
        <v>307</v>
      </c>
      <c r="D5698" s="9" t="s">
        <v>93</v>
      </c>
      <c r="E5698" s="9" t="s">
        <v>2793</v>
      </c>
      <c r="F5698" s="9" t="s">
        <v>2794</v>
      </c>
      <c r="G5698" s="10">
        <v>1376</v>
      </c>
      <c r="H5698" s="9" t="s">
        <v>94</v>
      </c>
      <c r="I5698" s="10">
        <v>38349</v>
      </c>
      <c r="J5698" s="11">
        <v>0.04</v>
      </c>
      <c r="K5698" s="9" t="s">
        <v>94</v>
      </c>
      <c r="L5698" s="9" t="s">
        <v>95</v>
      </c>
    </row>
    <row r="5699" spans="1:12" x14ac:dyDescent="0.2">
      <c r="A5699" t="str">
        <f>VLOOKUP(B5699,StateFIPS!A$2:B$52,2)</f>
        <v>Georgia</v>
      </c>
      <c r="B5699">
        <f t="shared" ref="B5699:B5762" si="92">VALUE(LEFT(C5699,2))</f>
        <v>13</v>
      </c>
      <c r="C5699" s="9" t="s">
        <v>2725</v>
      </c>
      <c r="D5699" s="9" t="s">
        <v>93</v>
      </c>
      <c r="E5699" s="9" t="s">
        <v>2793</v>
      </c>
      <c r="F5699" s="9" t="s">
        <v>2794</v>
      </c>
      <c r="G5699" s="10">
        <v>44614</v>
      </c>
      <c r="H5699" s="9" t="s">
        <v>94</v>
      </c>
      <c r="I5699" s="10">
        <v>1243700</v>
      </c>
      <c r="J5699" s="11">
        <v>0.04</v>
      </c>
      <c r="K5699" s="9" t="s">
        <v>94</v>
      </c>
      <c r="L5699" s="9" t="s">
        <v>95</v>
      </c>
    </row>
    <row r="5700" spans="1:12" x14ac:dyDescent="0.2">
      <c r="A5700" t="str">
        <f>VLOOKUP(B5700,StateFIPS!A$2:B$52,2)</f>
        <v>Georgia</v>
      </c>
      <c r="B5700">
        <f t="shared" si="92"/>
        <v>13</v>
      </c>
      <c r="C5700" s="9" t="s">
        <v>736</v>
      </c>
      <c r="D5700" s="9" t="s">
        <v>93</v>
      </c>
      <c r="E5700" s="9" t="s">
        <v>2793</v>
      </c>
      <c r="F5700" s="9" t="s">
        <v>2794</v>
      </c>
      <c r="G5700" s="10">
        <v>5158</v>
      </c>
      <c r="H5700" s="9" t="s">
        <v>94</v>
      </c>
      <c r="I5700" s="10">
        <v>143776</v>
      </c>
      <c r="J5700" s="11">
        <v>0.04</v>
      </c>
      <c r="K5700" s="9" t="s">
        <v>94</v>
      </c>
      <c r="L5700" s="9" t="s">
        <v>95</v>
      </c>
    </row>
    <row r="5701" spans="1:12" x14ac:dyDescent="0.2">
      <c r="A5701" t="str">
        <f>VLOOKUP(B5701,StateFIPS!A$2:B$52,2)</f>
        <v>Missouri</v>
      </c>
      <c r="B5701">
        <f t="shared" si="92"/>
        <v>29</v>
      </c>
      <c r="C5701" s="9" t="s">
        <v>1516</v>
      </c>
      <c r="D5701" s="9" t="s">
        <v>93</v>
      </c>
      <c r="E5701" s="9" t="s">
        <v>2793</v>
      </c>
      <c r="F5701" s="9" t="s">
        <v>2794</v>
      </c>
      <c r="G5701" s="10">
        <v>1376</v>
      </c>
      <c r="H5701" s="9" t="s">
        <v>94</v>
      </c>
      <c r="I5701" s="10">
        <v>38349</v>
      </c>
      <c r="J5701" s="11">
        <v>0.04</v>
      </c>
      <c r="K5701" s="9" t="s">
        <v>94</v>
      </c>
      <c r="L5701" s="9" t="s">
        <v>95</v>
      </c>
    </row>
    <row r="5702" spans="1:12" x14ac:dyDescent="0.2">
      <c r="A5702" t="str">
        <f>VLOOKUP(B5702,StateFIPS!A$2:B$52,2)</f>
        <v>Texas</v>
      </c>
      <c r="B5702">
        <f t="shared" si="92"/>
        <v>48</v>
      </c>
      <c r="C5702" s="9" t="s">
        <v>831</v>
      </c>
      <c r="D5702" s="9" t="s">
        <v>93</v>
      </c>
      <c r="E5702" s="9" t="s">
        <v>2793</v>
      </c>
      <c r="F5702" s="9" t="s">
        <v>2794</v>
      </c>
      <c r="G5702" s="10">
        <v>2191</v>
      </c>
      <c r="H5702" s="9" t="s">
        <v>94</v>
      </c>
      <c r="I5702" s="10">
        <v>61077</v>
      </c>
      <c r="J5702" s="11">
        <v>0.04</v>
      </c>
      <c r="K5702" s="9" t="s">
        <v>94</v>
      </c>
      <c r="L5702" s="9" t="s">
        <v>95</v>
      </c>
    </row>
    <row r="5703" spans="1:12" x14ac:dyDescent="0.2">
      <c r="A5703" t="str">
        <f>VLOOKUP(B5703,StateFIPS!A$2:B$52,2)</f>
        <v>Mississippi</v>
      </c>
      <c r="B5703">
        <f t="shared" si="92"/>
        <v>28</v>
      </c>
      <c r="C5703" s="9" t="s">
        <v>325</v>
      </c>
      <c r="D5703" s="9" t="s">
        <v>93</v>
      </c>
      <c r="E5703" s="9" t="s">
        <v>2793</v>
      </c>
      <c r="F5703" s="9" t="s">
        <v>2794</v>
      </c>
      <c r="G5703" s="10">
        <v>465142</v>
      </c>
      <c r="H5703" s="9" t="s">
        <v>94</v>
      </c>
      <c r="I5703" s="10">
        <v>12966602</v>
      </c>
      <c r="J5703" s="11">
        <v>0.04</v>
      </c>
      <c r="K5703" s="9" t="s">
        <v>94</v>
      </c>
      <c r="L5703" s="9" t="s">
        <v>95</v>
      </c>
    </row>
    <row r="5704" spans="1:12" x14ac:dyDescent="0.2">
      <c r="A5704" t="str">
        <f>VLOOKUP(B5704,StateFIPS!A$2:B$52,2)</f>
        <v>Georgia</v>
      </c>
      <c r="B5704">
        <f t="shared" si="92"/>
        <v>13</v>
      </c>
      <c r="C5704" s="9" t="s">
        <v>2017</v>
      </c>
      <c r="D5704" s="9" t="s">
        <v>93</v>
      </c>
      <c r="E5704" s="9" t="s">
        <v>2793</v>
      </c>
      <c r="F5704" s="9" t="s">
        <v>2794</v>
      </c>
      <c r="G5704" s="10">
        <v>86927</v>
      </c>
      <c r="H5704" s="9" t="s">
        <v>94</v>
      </c>
      <c r="I5704" s="10">
        <v>2423246</v>
      </c>
      <c r="J5704" s="11">
        <v>0.04</v>
      </c>
      <c r="K5704" s="9" t="s">
        <v>94</v>
      </c>
      <c r="L5704" s="9" t="s">
        <v>95</v>
      </c>
    </row>
    <row r="5705" spans="1:12" x14ac:dyDescent="0.2">
      <c r="A5705" t="str">
        <f>VLOOKUP(B5705,StateFIPS!A$2:B$52,2)</f>
        <v>Missouri</v>
      </c>
      <c r="B5705">
        <f t="shared" si="92"/>
        <v>29</v>
      </c>
      <c r="C5705" s="9" t="s">
        <v>1566</v>
      </c>
      <c r="D5705" s="9" t="s">
        <v>93</v>
      </c>
      <c r="E5705" s="9" t="s">
        <v>2793</v>
      </c>
      <c r="F5705" s="9" t="s">
        <v>2794</v>
      </c>
      <c r="G5705" s="10">
        <v>1376</v>
      </c>
      <c r="H5705" s="9" t="s">
        <v>94</v>
      </c>
      <c r="I5705" s="10">
        <v>38349</v>
      </c>
      <c r="J5705" s="11">
        <v>0.04</v>
      </c>
      <c r="K5705" s="9" t="s">
        <v>94</v>
      </c>
      <c r="L5705" s="9" t="s">
        <v>95</v>
      </c>
    </row>
    <row r="5706" spans="1:12" x14ac:dyDescent="0.2">
      <c r="A5706" t="str">
        <f>VLOOKUP(B5706,StateFIPS!A$2:B$52,2)</f>
        <v>Texas</v>
      </c>
      <c r="B5706">
        <f t="shared" si="92"/>
        <v>48</v>
      </c>
      <c r="C5706" s="9" t="s">
        <v>834</v>
      </c>
      <c r="D5706" s="9" t="s">
        <v>93</v>
      </c>
      <c r="E5706" s="9" t="s">
        <v>2793</v>
      </c>
      <c r="F5706" s="9" t="s">
        <v>2794</v>
      </c>
      <c r="G5706" s="10">
        <v>2191</v>
      </c>
      <c r="H5706" s="9" t="s">
        <v>94</v>
      </c>
      <c r="I5706" s="10">
        <v>61077</v>
      </c>
      <c r="J5706" s="11">
        <v>0.04</v>
      </c>
      <c r="K5706" s="9" t="s">
        <v>94</v>
      </c>
      <c r="L5706" s="9" t="s">
        <v>95</v>
      </c>
    </row>
    <row r="5707" spans="1:12" x14ac:dyDescent="0.2">
      <c r="A5707" t="str">
        <f>VLOOKUP(B5707,StateFIPS!A$2:B$52,2)</f>
        <v>Georgia</v>
      </c>
      <c r="B5707">
        <f t="shared" si="92"/>
        <v>13</v>
      </c>
      <c r="C5707" s="9" t="s">
        <v>729</v>
      </c>
      <c r="D5707" s="9" t="s">
        <v>93</v>
      </c>
      <c r="E5707" s="9" t="s">
        <v>2793</v>
      </c>
      <c r="F5707" s="9" t="s">
        <v>2794</v>
      </c>
      <c r="G5707" s="10">
        <v>180967</v>
      </c>
      <c r="H5707" s="9" t="s">
        <v>94</v>
      </c>
      <c r="I5707" s="10">
        <v>5044766</v>
      </c>
      <c r="J5707" s="11">
        <v>0.04</v>
      </c>
      <c r="K5707" s="9" t="s">
        <v>94</v>
      </c>
      <c r="L5707" s="9" t="s">
        <v>95</v>
      </c>
    </row>
    <row r="5708" spans="1:12" x14ac:dyDescent="0.2">
      <c r="A5708" t="str">
        <f>VLOOKUP(B5708,StateFIPS!A$2:B$52,2)</f>
        <v>Mississippi</v>
      </c>
      <c r="B5708">
        <f t="shared" si="92"/>
        <v>28</v>
      </c>
      <c r="C5708" s="9" t="s">
        <v>328</v>
      </c>
      <c r="D5708" s="9" t="s">
        <v>93</v>
      </c>
      <c r="E5708" s="9" t="s">
        <v>2793</v>
      </c>
      <c r="F5708" s="9" t="s">
        <v>2794</v>
      </c>
      <c r="G5708" s="10">
        <v>2640</v>
      </c>
      <c r="H5708" s="9" t="s">
        <v>94</v>
      </c>
      <c r="I5708" s="10">
        <v>73585</v>
      </c>
      <c r="J5708" s="11">
        <v>0.04</v>
      </c>
      <c r="K5708" s="9" t="s">
        <v>94</v>
      </c>
      <c r="L5708" s="9" t="s">
        <v>95</v>
      </c>
    </row>
    <row r="5709" spans="1:12" x14ac:dyDescent="0.2">
      <c r="A5709" t="str">
        <f>VLOOKUP(B5709,StateFIPS!A$2:B$52,2)</f>
        <v>Missouri</v>
      </c>
      <c r="B5709">
        <f t="shared" si="92"/>
        <v>29</v>
      </c>
      <c r="C5709" s="9" t="s">
        <v>353</v>
      </c>
      <c r="D5709" s="9" t="s">
        <v>93</v>
      </c>
      <c r="E5709" s="9" t="s">
        <v>2793</v>
      </c>
      <c r="F5709" s="9" t="s">
        <v>2794</v>
      </c>
      <c r="G5709" s="10">
        <v>1376</v>
      </c>
      <c r="H5709" s="9" t="s">
        <v>94</v>
      </c>
      <c r="I5709" s="10">
        <v>38349</v>
      </c>
      <c r="J5709" s="11">
        <v>0.04</v>
      </c>
      <c r="K5709" s="9" t="s">
        <v>94</v>
      </c>
      <c r="L5709" s="9" t="s">
        <v>95</v>
      </c>
    </row>
    <row r="5710" spans="1:12" x14ac:dyDescent="0.2">
      <c r="A5710" t="str">
        <f>VLOOKUP(B5710,StateFIPS!A$2:B$52,2)</f>
        <v>Mississippi</v>
      </c>
      <c r="B5710">
        <f t="shared" si="92"/>
        <v>28</v>
      </c>
      <c r="C5710" s="9" t="s">
        <v>326</v>
      </c>
      <c r="D5710" s="9" t="s">
        <v>93</v>
      </c>
      <c r="E5710" s="9" t="s">
        <v>2793</v>
      </c>
      <c r="F5710" s="9" t="s">
        <v>2794</v>
      </c>
      <c r="G5710" s="10">
        <v>2640</v>
      </c>
      <c r="H5710" s="9" t="s">
        <v>94</v>
      </c>
      <c r="I5710" s="10">
        <v>73585</v>
      </c>
      <c r="J5710" s="11">
        <v>0.04</v>
      </c>
      <c r="K5710" s="9" t="s">
        <v>94</v>
      </c>
      <c r="L5710" s="9" t="s">
        <v>95</v>
      </c>
    </row>
    <row r="5711" spans="1:12" x14ac:dyDescent="0.2">
      <c r="A5711" t="str">
        <f>VLOOKUP(B5711,StateFIPS!A$2:B$52,2)</f>
        <v>Missouri</v>
      </c>
      <c r="B5711">
        <f t="shared" si="92"/>
        <v>29</v>
      </c>
      <c r="C5711" s="9" t="s">
        <v>355</v>
      </c>
      <c r="D5711" s="9" t="s">
        <v>93</v>
      </c>
      <c r="E5711" s="9" t="s">
        <v>2793</v>
      </c>
      <c r="F5711" s="9" t="s">
        <v>2794</v>
      </c>
      <c r="G5711" s="10">
        <v>1376</v>
      </c>
      <c r="H5711" s="9" t="s">
        <v>94</v>
      </c>
      <c r="I5711" s="10">
        <v>38349</v>
      </c>
      <c r="J5711" s="11">
        <v>0.04</v>
      </c>
      <c r="K5711" s="9" t="s">
        <v>94</v>
      </c>
      <c r="L5711" s="9" t="s">
        <v>95</v>
      </c>
    </row>
    <row r="5712" spans="1:12" x14ac:dyDescent="0.2">
      <c r="A5712" t="str">
        <f>VLOOKUP(B5712,StateFIPS!A$2:B$52,2)</f>
        <v>Mississippi</v>
      </c>
      <c r="B5712">
        <f t="shared" si="92"/>
        <v>28</v>
      </c>
      <c r="C5712" s="9" t="s">
        <v>301</v>
      </c>
      <c r="D5712" s="9" t="s">
        <v>93</v>
      </c>
      <c r="E5712" s="9" t="s">
        <v>2793</v>
      </c>
      <c r="F5712" s="9" t="s">
        <v>2794</v>
      </c>
      <c r="G5712" s="10">
        <v>760377</v>
      </c>
      <c r="H5712" s="9" t="s">
        <v>94</v>
      </c>
      <c r="I5712" s="10">
        <v>21196792</v>
      </c>
      <c r="J5712" s="11">
        <v>0.04</v>
      </c>
      <c r="K5712" s="9" t="s">
        <v>94</v>
      </c>
      <c r="L5712" s="9" t="s">
        <v>95</v>
      </c>
    </row>
    <row r="5713" spans="1:12" x14ac:dyDescent="0.2">
      <c r="A5713" t="str">
        <f>VLOOKUP(B5713,StateFIPS!A$2:B$52,2)</f>
        <v>Mississippi</v>
      </c>
      <c r="B5713">
        <f t="shared" si="92"/>
        <v>28</v>
      </c>
      <c r="C5713" s="9" t="s">
        <v>439</v>
      </c>
      <c r="D5713" s="9" t="s">
        <v>93</v>
      </c>
      <c r="E5713" s="9" t="s">
        <v>2793</v>
      </c>
      <c r="F5713" s="9" t="s">
        <v>2794</v>
      </c>
      <c r="G5713" s="10">
        <v>47876</v>
      </c>
      <c r="H5713" s="9" t="s">
        <v>94</v>
      </c>
      <c r="I5713" s="10">
        <v>1334634</v>
      </c>
      <c r="J5713" s="11">
        <v>0.04</v>
      </c>
      <c r="K5713" s="9" t="s">
        <v>94</v>
      </c>
      <c r="L5713" s="9" t="s">
        <v>95</v>
      </c>
    </row>
    <row r="5714" spans="1:12" x14ac:dyDescent="0.2">
      <c r="A5714" t="str">
        <f>VLOOKUP(B5714,StateFIPS!A$2:B$52,2)</f>
        <v>Missouri</v>
      </c>
      <c r="B5714">
        <f t="shared" si="92"/>
        <v>29</v>
      </c>
      <c r="C5714" s="9" t="s">
        <v>1679</v>
      </c>
      <c r="D5714" s="9" t="s">
        <v>93</v>
      </c>
      <c r="E5714" s="9" t="s">
        <v>2793</v>
      </c>
      <c r="F5714" s="9" t="s">
        <v>2794</v>
      </c>
      <c r="G5714" s="10">
        <v>11</v>
      </c>
      <c r="H5714" s="9" t="s">
        <v>94</v>
      </c>
      <c r="I5714" s="10">
        <v>298</v>
      </c>
      <c r="J5714" s="11">
        <v>0.04</v>
      </c>
      <c r="K5714" s="9" t="s">
        <v>94</v>
      </c>
      <c r="L5714" s="9" t="s">
        <v>95</v>
      </c>
    </row>
    <row r="5715" spans="1:12" x14ac:dyDescent="0.2">
      <c r="A5715" t="str">
        <f>VLOOKUP(B5715,StateFIPS!A$2:B$52,2)</f>
        <v>Missouri</v>
      </c>
      <c r="B5715">
        <f t="shared" si="92"/>
        <v>29</v>
      </c>
      <c r="C5715" s="9" t="s">
        <v>1657</v>
      </c>
      <c r="D5715" s="9" t="s">
        <v>93</v>
      </c>
      <c r="E5715" s="9" t="s">
        <v>2793</v>
      </c>
      <c r="F5715" s="9" t="s">
        <v>2794</v>
      </c>
      <c r="G5715" s="10">
        <v>6</v>
      </c>
      <c r="H5715" s="9" t="s">
        <v>94</v>
      </c>
      <c r="I5715" s="10">
        <v>159</v>
      </c>
      <c r="J5715" s="11">
        <v>0.04</v>
      </c>
      <c r="K5715" s="9" t="s">
        <v>94</v>
      </c>
      <c r="L5715" s="9" t="s">
        <v>95</v>
      </c>
    </row>
    <row r="5716" spans="1:12" x14ac:dyDescent="0.2">
      <c r="A5716" t="str">
        <f>VLOOKUP(B5716,StateFIPS!A$2:B$52,2)</f>
        <v>Georgia</v>
      </c>
      <c r="B5716">
        <f t="shared" si="92"/>
        <v>13</v>
      </c>
      <c r="C5716" s="9" t="s">
        <v>756</v>
      </c>
      <c r="D5716" s="9" t="s">
        <v>93</v>
      </c>
      <c r="E5716" s="9" t="s">
        <v>2793</v>
      </c>
      <c r="F5716" s="9" t="s">
        <v>2794</v>
      </c>
      <c r="G5716" s="10">
        <v>5158</v>
      </c>
      <c r="H5716" s="9" t="s">
        <v>94</v>
      </c>
      <c r="I5716" s="10">
        <v>143776</v>
      </c>
      <c r="J5716" s="11">
        <v>0.04</v>
      </c>
      <c r="K5716" s="9" t="s">
        <v>94</v>
      </c>
      <c r="L5716" s="9" t="s">
        <v>95</v>
      </c>
    </row>
    <row r="5717" spans="1:12" x14ac:dyDescent="0.2">
      <c r="A5717" t="str">
        <f>VLOOKUP(B5717,StateFIPS!A$2:B$52,2)</f>
        <v>Missouri</v>
      </c>
      <c r="B5717">
        <f t="shared" si="92"/>
        <v>29</v>
      </c>
      <c r="C5717" s="9" t="s">
        <v>1671</v>
      </c>
      <c r="D5717" s="9" t="s">
        <v>93</v>
      </c>
      <c r="E5717" s="9" t="s">
        <v>2793</v>
      </c>
      <c r="F5717" s="9" t="s">
        <v>2794</v>
      </c>
      <c r="G5717" s="10">
        <v>1</v>
      </c>
      <c r="H5717" s="9" t="s">
        <v>94</v>
      </c>
      <c r="I5717" s="10">
        <v>37</v>
      </c>
      <c r="J5717" s="11">
        <v>0.04</v>
      </c>
      <c r="K5717" s="9" t="s">
        <v>94</v>
      </c>
      <c r="L5717" s="9" t="s">
        <v>95</v>
      </c>
    </row>
    <row r="5718" spans="1:12" x14ac:dyDescent="0.2">
      <c r="A5718" t="str">
        <f>VLOOKUP(B5718,StateFIPS!A$2:B$52,2)</f>
        <v>Missouri</v>
      </c>
      <c r="B5718">
        <f t="shared" si="92"/>
        <v>29</v>
      </c>
      <c r="C5718" s="9" t="s">
        <v>1695</v>
      </c>
      <c r="D5718" s="9" t="s">
        <v>93</v>
      </c>
      <c r="E5718" s="9" t="s">
        <v>2793</v>
      </c>
      <c r="F5718" s="9" t="s">
        <v>2794</v>
      </c>
      <c r="G5718" s="10">
        <v>1376</v>
      </c>
      <c r="H5718" s="9" t="s">
        <v>94</v>
      </c>
      <c r="I5718" s="10">
        <v>38349</v>
      </c>
      <c r="J5718" s="11">
        <v>0.04</v>
      </c>
      <c r="K5718" s="9" t="s">
        <v>94</v>
      </c>
      <c r="L5718" s="9" t="s">
        <v>95</v>
      </c>
    </row>
    <row r="5719" spans="1:12" x14ac:dyDescent="0.2">
      <c r="A5719" t="str">
        <f>VLOOKUP(B5719,StateFIPS!A$2:B$52,2)</f>
        <v>Missouri</v>
      </c>
      <c r="B5719">
        <f t="shared" si="92"/>
        <v>29</v>
      </c>
      <c r="C5719" s="9" t="s">
        <v>1602</v>
      </c>
      <c r="D5719" s="9" t="s">
        <v>93</v>
      </c>
      <c r="E5719" s="9" t="s">
        <v>2793</v>
      </c>
      <c r="F5719" s="9" t="s">
        <v>2794</v>
      </c>
      <c r="G5719" s="10">
        <v>1376</v>
      </c>
      <c r="H5719" s="9" t="s">
        <v>94</v>
      </c>
      <c r="I5719" s="10">
        <v>38349</v>
      </c>
      <c r="J5719" s="11">
        <v>0.04</v>
      </c>
      <c r="K5719" s="9" t="s">
        <v>94</v>
      </c>
      <c r="L5719" s="9" t="s">
        <v>95</v>
      </c>
    </row>
    <row r="5720" spans="1:12" x14ac:dyDescent="0.2">
      <c r="A5720" t="str">
        <f>VLOOKUP(B5720,StateFIPS!A$2:B$52,2)</f>
        <v>Missouri</v>
      </c>
      <c r="B5720">
        <f t="shared" si="92"/>
        <v>29</v>
      </c>
      <c r="C5720" s="9" t="s">
        <v>373</v>
      </c>
      <c r="D5720" s="9" t="s">
        <v>93</v>
      </c>
      <c r="E5720" s="9" t="s">
        <v>2793</v>
      </c>
      <c r="F5720" s="9" t="s">
        <v>2794</v>
      </c>
      <c r="G5720" s="10">
        <v>1376</v>
      </c>
      <c r="H5720" s="9" t="s">
        <v>94</v>
      </c>
      <c r="I5720" s="10">
        <v>38349</v>
      </c>
      <c r="J5720" s="11">
        <v>0.04</v>
      </c>
      <c r="K5720" s="9" t="s">
        <v>94</v>
      </c>
      <c r="L5720" s="9" t="s">
        <v>95</v>
      </c>
    </row>
    <row r="5721" spans="1:12" x14ac:dyDescent="0.2">
      <c r="A5721" t="str">
        <f>VLOOKUP(B5721,StateFIPS!A$2:B$52,2)</f>
        <v>Georgia</v>
      </c>
      <c r="B5721">
        <f t="shared" si="92"/>
        <v>13</v>
      </c>
      <c r="C5721" s="9" t="s">
        <v>763</v>
      </c>
      <c r="D5721" s="9" t="s">
        <v>93</v>
      </c>
      <c r="E5721" s="9" t="s">
        <v>2793</v>
      </c>
      <c r="F5721" s="9" t="s">
        <v>2794</v>
      </c>
      <c r="G5721" s="10">
        <v>5158</v>
      </c>
      <c r="H5721" s="9" t="s">
        <v>94</v>
      </c>
      <c r="I5721" s="10">
        <v>143776</v>
      </c>
      <c r="J5721" s="11">
        <v>0.04</v>
      </c>
      <c r="K5721" s="9" t="s">
        <v>94</v>
      </c>
      <c r="L5721" s="9" t="s">
        <v>95</v>
      </c>
    </row>
    <row r="5722" spans="1:12" x14ac:dyDescent="0.2">
      <c r="A5722" t="str">
        <f>VLOOKUP(B5722,StateFIPS!A$2:B$52,2)</f>
        <v>Texas</v>
      </c>
      <c r="B5722">
        <f t="shared" si="92"/>
        <v>48</v>
      </c>
      <c r="C5722" s="9" t="s">
        <v>2723</v>
      </c>
      <c r="D5722" s="9" t="s">
        <v>93</v>
      </c>
      <c r="E5722" s="9" t="s">
        <v>2793</v>
      </c>
      <c r="F5722" s="9" t="s">
        <v>2794</v>
      </c>
      <c r="G5722" s="10">
        <v>2191</v>
      </c>
      <c r="H5722" s="9" t="s">
        <v>94</v>
      </c>
      <c r="I5722" s="10">
        <v>61077</v>
      </c>
      <c r="J5722" s="11">
        <v>0.04</v>
      </c>
      <c r="K5722" s="9" t="s">
        <v>94</v>
      </c>
      <c r="L5722" s="9" t="s">
        <v>95</v>
      </c>
    </row>
    <row r="5723" spans="1:12" x14ac:dyDescent="0.2">
      <c r="A5723" t="str">
        <f>VLOOKUP(B5723,StateFIPS!A$2:B$52,2)</f>
        <v>Mississippi</v>
      </c>
      <c r="B5723">
        <f t="shared" si="92"/>
        <v>28</v>
      </c>
      <c r="C5723" s="9" t="s">
        <v>316</v>
      </c>
      <c r="D5723" s="9" t="s">
        <v>93</v>
      </c>
      <c r="E5723" s="9" t="s">
        <v>2793</v>
      </c>
      <c r="F5723" s="9" t="s">
        <v>2794</v>
      </c>
      <c r="G5723" s="10">
        <v>2640</v>
      </c>
      <c r="H5723" s="9" t="s">
        <v>94</v>
      </c>
      <c r="I5723" s="10">
        <v>73585</v>
      </c>
      <c r="J5723" s="11">
        <v>0.04</v>
      </c>
      <c r="K5723" s="9" t="s">
        <v>94</v>
      </c>
      <c r="L5723" s="9" t="s">
        <v>95</v>
      </c>
    </row>
    <row r="5724" spans="1:12" x14ac:dyDescent="0.2">
      <c r="A5724" t="str">
        <f>VLOOKUP(B5724,StateFIPS!A$2:B$52,2)</f>
        <v>Missouri</v>
      </c>
      <c r="B5724">
        <f t="shared" si="92"/>
        <v>29</v>
      </c>
      <c r="C5724" s="9" t="s">
        <v>1590</v>
      </c>
      <c r="D5724" s="9" t="s">
        <v>93</v>
      </c>
      <c r="E5724" s="9" t="s">
        <v>2793</v>
      </c>
      <c r="F5724" s="9" t="s">
        <v>2794</v>
      </c>
      <c r="G5724" s="10">
        <v>1376</v>
      </c>
      <c r="H5724" s="9" t="s">
        <v>94</v>
      </c>
      <c r="I5724" s="10">
        <v>38349</v>
      </c>
      <c r="J5724" s="11">
        <v>0.04</v>
      </c>
      <c r="K5724" s="9" t="s">
        <v>94</v>
      </c>
      <c r="L5724" s="9" t="s">
        <v>95</v>
      </c>
    </row>
    <row r="5725" spans="1:12" x14ac:dyDescent="0.2">
      <c r="A5725" t="str">
        <f>VLOOKUP(B5725,StateFIPS!A$2:B$52,2)</f>
        <v>Missouri</v>
      </c>
      <c r="B5725">
        <f t="shared" si="92"/>
        <v>29</v>
      </c>
      <c r="C5725" s="9" t="s">
        <v>300</v>
      </c>
      <c r="D5725" s="9" t="s">
        <v>93</v>
      </c>
      <c r="E5725" s="9" t="s">
        <v>2793</v>
      </c>
      <c r="F5725" s="9" t="s">
        <v>2794</v>
      </c>
      <c r="G5725" s="10">
        <v>1376</v>
      </c>
      <c r="H5725" s="9" t="s">
        <v>94</v>
      </c>
      <c r="I5725" s="10">
        <v>38349</v>
      </c>
      <c r="J5725" s="11">
        <v>0.04</v>
      </c>
      <c r="K5725" s="9" t="s">
        <v>94</v>
      </c>
      <c r="L5725" s="9" t="s">
        <v>95</v>
      </c>
    </row>
    <row r="5726" spans="1:12" x14ac:dyDescent="0.2">
      <c r="A5726" t="str">
        <f>VLOOKUP(B5726,StateFIPS!A$2:B$52,2)</f>
        <v>Texas</v>
      </c>
      <c r="B5726">
        <f t="shared" si="92"/>
        <v>48</v>
      </c>
      <c r="C5726" s="9" t="s">
        <v>944</v>
      </c>
      <c r="D5726" s="9" t="s">
        <v>93</v>
      </c>
      <c r="E5726" s="9" t="s">
        <v>2793</v>
      </c>
      <c r="F5726" s="9" t="s">
        <v>2794</v>
      </c>
      <c r="G5726" s="10">
        <v>2191</v>
      </c>
      <c r="H5726" s="9" t="s">
        <v>94</v>
      </c>
      <c r="I5726" s="10">
        <v>61077</v>
      </c>
      <c r="J5726" s="11">
        <v>0.04</v>
      </c>
      <c r="K5726" s="9" t="s">
        <v>94</v>
      </c>
      <c r="L5726" s="9" t="s">
        <v>95</v>
      </c>
    </row>
    <row r="5727" spans="1:12" x14ac:dyDescent="0.2">
      <c r="A5727" t="str">
        <f>VLOOKUP(B5727,StateFIPS!A$2:B$52,2)</f>
        <v>Mississippi</v>
      </c>
      <c r="B5727">
        <f t="shared" si="92"/>
        <v>28</v>
      </c>
      <c r="C5727" s="9" t="s">
        <v>324</v>
      </c>
      <c r="D5727" s="9" t="s">
        <v>93</v>
      </c>
      <c r="E5727" s="9" t="s">
        <v>2793</v>
      </c>
      <c r="F5727" s="9" t="s">
        <v>2794</v>
      </c>
      <c r="G5727" s="10">
        <v>2640</v>
      </c>
      <c r="H5727" s="9" t="s">
        <v>94</v>
      </c>
      <c r="I5727" s="10">
        <v>73585</v>
      </c>
      <c r="J5727" s="11">
        <v>0.04</v>
      </c>
      <c r="K5727" s="9" t="s">
        <v>94</v>
      </c>
      <c r="L5727" s="9" t="s">
        <v>95</v>
      </c>
    </row>
    <row r="5728" spans="1:12" x14ac:dyDescent="0.2">
      <c r="A5728" t="str">
        <f>VLOOKUP(B5728,StateFIPS!A$2:B$52,2)</f>
        <v>Georgia</v>
      </c>
      <c r="B5728">
        <f t="shared" si="92"/>
        <v>13</v>
      </c>
      <c r="C5728" s="9" t="s">
        <v>755</v>
      </c>
      <c r="D5728" s="9" t="s">
        <v>93</v>
      </c>
      <c r="E5728" s="9" t="s">
        <v>2793</v>
      </c>
      <c r="F5728" s="9" t="s">
        <v>2794</v>
      </c>
      <c r="G5728" s="10">
        <v>19837</v>
      </c>
      <c r="H5728" s="9" t="s">
        <v>94</v>
      </c>
      <c r="I5728" s="10">
        <v>552977</v>
      </c>
      <c r="J5728" s="11">
        <v>0.04</v>
      </c>
      <c r="K5728" s="9" t="s">
        <v>94</v>
      </c>
      <c r="L5728" s="9" t="s">
        <v>95</v>
      </c>
    </row>
    <row r="5729" spans="1:12" x14ac:dyDescent="0.2">
      <c r="A5729" t="str">
        <f>VLOOKUP(B5729,StateFIPS!A$2:B$52,2)</f>
        <v>Arkansas</v>
      </c>
      <c r="B5729">
        <f t="shared" si="92"/>
        <v>5</v>
      </c>
      <c r="C5729" s="9" t="s">
        <v>1028</v>
      </c>
      <c r="D5729" s="9" t="s">
        <v>93</v>
      </c>
      <c r="E5729" s="9" t="s">
        <v>2793</v>
      </c>
      <c r="F5729" s="9" t="s">
        <v>2794</v>
      </c>
      <c r="G5729" s="10">
        <v>3528</v>
      </c>
      <c r="H5729" s="9" t="s">
        <v>94</v>
      </c>
      <c r="I5729" s="10">
        <v>98359</v>
      </c>
      <c r="J5729" s="11">
        <v>0.04</v>
      </c>
      <c r="K5729" s="9" t="s">
        <v>94</v>
      </c>
      <c r="L5729" s="9" t="s">
        <v>95</v>
      </c>
    </row>
    <row r="5730" spans="1:12" x14ac:dyDescent="0.2">
      <c r="A5730" t="str">
        <f>VLOOKUP(B5730,StateFIPS!A$2:B$52,2)</f>
        <v>Mississippi</v>
      </c>
      <c r="B5730">
        <f t="shared" si="92"/>
        <v>28</v>
      </c>
      <c r="C5730" s="9" t="s">
        <v>317</v>
      </c>
      <c r="D5730" s="9" t="s">
        <v>93</v>
      </c>
      <c r="E5730" s="9" t="s">
        <v>2793</v>
      </c>
      <c r="F5730" s="9" t="s">
        <v>2794</v>
      </c>
      <c r="G5730" s="10">
        <v>100313</v>
      </c>
      <c r="H5730" s="9" t="s">
        <v>94</v>
      </c>
      <c r="I5730" s="10">
        <v>2796387</v>
      </c>
      <c r="J5730" s="11">
        <v>0.04</v>
      </c>
      <c r="K5730" s="9" t="s">
        <v>94</v>
      </c>
      <c r="L5730" s="9" t="s">
        <v>95</v>
      </c>
    </row>
    <row r="5731" spans="1:12" x14ac:dyDescent="0.2">
      <c r="A5731" t="str">
        <f>VLOOKUP(B5731,StateFIPS!A$2:B$52,2)</f>
        <v>Georgia</v>
      </c>
      <c r="B5731">
        <f t="shared" si="92"/>
        <v>13</v>
      </c>
      <c r="C5731" s="9" t="s">
        <v>2012</v>
      </c>
      <c r="D5731" s="9" t="s">
        <v>93</v>
      </c>
      <c r="E5731" s="9" t="s">
        <v>2793</v>
      </c>
      <c r="F5731" s="9" t="s">
        <v>2794</v>
      </c>
      <c r="G5731" s="10">
        <v>5158</v>
      </c>
      <c r="H5731" s="9" t="s">
        <v>94</v>
      </c>
      <c r="I5731" s="10">
        <v>143776</v>
      </c>
      <c r="J5731" s="11">
        <v>0.04</v>
      </c>
      <c r="K5731" s="9" t="s">
        <v>94</v>
      </c>
      <c r="L5731" s="9" t="s">
        <v>95</v>
      </c>
    </row>
    <row r="5732" spans="1:12" x14ac:dyDescent="0.2">
      <c r="A5732" t="str">
        <f>VLOOKUP(B5732,StateFIPS!A$2:B$52,2)</f>
        <v>Missouri</v>
      </c>
      <c r="B5732">
        <f t="shared" si="92"/>
        <v>29</v>
      </c>
      <c r="C5732" s="9" t="s">
        <v>1509</v>
      </c>
      <c r="D5732" s="9" t="s">
        <v>93</v>
      </c>
      <c r="E5732" s="9" t="s">
        <v>2793</v>
      </c>
      <c r="F5732" s="9" t="s">
        <v>2794</v>
      </c>
      <c r="G5732" s="10">
        <v>263726</v>
      </c>
      <c r="H5732" s="9" t="s">
        <v>94</v>
      </c>
      <c r="I5732" s="10">
        <v>7351804</v>
      </c>
      <c r="J5732" s="11">
        <v>0.04</v>
      </c>
      <c r="K5732" s="9" t="s">
        <v>94</v>
      </c>
      <c r="L5732" s="9" t="s">
        <v>95</v>
      </c>
    </row>
    <row r="5733" spans="1:12" x14ac:dyDescent="0.2">
      <c r="A5733" t="str">
        <f>VLOOKUP(B5733,StateFIPS!A$2:B$52,2)</f>
        <v>Missouri</v>
      </c>
      <c r="B5733">
        <f t="shared" si="92"/>
        <v>29</v>
      </c>
      <c r="C5733" s="9" t="s">
        <v>363</v>
      </c>
      <c r="D5733" s="9" t="s">
        <v>93</v>
      </c>
      <c r="E5733" s="9" t="s">
        <v>2793</v>
      </c>
      <c r="F5733" s="9" t="s">
        <v>2794</v>
      </c>
      <c r="G5733" s="10">
        <v>1376</v>
      </c>
      <c r="H5733" s="9" t="s">
        <v>94</v>
      </c>
      <c r="I5733" s="10">
        <v>38349</v>
      </c>
      <c r="J5733" s="11">
        <v>0.04</v>
      </c>
      <c r="K5733" s="9" t="s">
        <v>94</v>
      </c>
      <c r="L5733" s="9" t="s">
        <v>95</v>
      </c>
    </row>
    <row r="5734" spans="1:12" x14ac:dyDescent="0.2">
      <c r="A5734" t="str">
        <f>VLOOKUP(B5734,StateFIPS!A$2:B$52,2)</f>
        <v>Georgia</v>
      </c>
      <c r="B5734">
        <f t="shared" si="92"/>
        <v>13</v>
      </c>
      <c r="C5734" s="9" t="s">
        <v>762</v>
      </c>
      <c r="D5734" s="9" t="s">
        <v>93</v>
      </c>
      <c r="E5734" s="9" t="s">
        <v>2793</v>
      </c>
      <c r="F5734" s="9" t="s">
        <v>2794</v>
      </c>
      <c r="G5734" s="10">
        <v>5158</v>
      </c>
      <c r="H5734" s="9" t="s">
        <v>94</v>
      </c>
      <c r="I5734" s="10">
        <v>143776</v>
      </c>
      <c r="J5734" s="11">
        <v>0.04</v>
      </c>
      <c r="K5734" s="9" t="s">
        <v>94</v>
      </c>
      <c r="L5734" s="9" t="s">
        <v>95</v>
      </c>
    </row>
    <row r="5735" spans="1:12" x14ac:dyDescent="0.2">
      <c r="A5735" t="str">
        <f>VLOOKUP(B5735,StateFIPS!A$2:B$52,2)</f>
        <v>Missouri</v>
      </c>
      <c r="B5735">
        <f t="shared" si="92"/>
        <v>29</v>
      </c>
      <c r="C5735" s="9" t="s">
        <v>1686</v>
      </c>
      <c r="D5735" s="9" t="s">
        <v>93</v>
      </c>
      <c r="E5735" s="9" t="s">
        <v>2793</v>
      </c>
      <c r="F5735" s="9" t="s">
        <v>2794</v>
      </c>
      <c r="G5735" s="10">
        <v>5</v>
      </c>
      <c r="H5735" s="9" t="s">
        <v>94</v>
      </c>
      <c r="I5735" s="10">
        <v>152</v>
      </c>
      <c r="J5735" s="11">
        <v>0.04</v>
      </c>
      <c r="K5735" s="9" t="s">
        <v>94</v>
      </c>
      <c r="L5735" s="9" t="s">
        <v>95</v>
      </c>
    </row>
    <row r="5736" spans="1:12" x14ac:dyDescent="0.2">
      <c r="A5736" t="str">
        <f>VLOOKUP(B5736,StateFIPS!A$2:B$52,2)</f>
        <v>Missouri</v>
      </c>
      <c r="B5736">
        <f t="shared" si="92"/>
        <v>29</v>
      </c>
      <c r="C5736" s="9" t="s">
        <v>354</v>
      </c>
      <c r="D5736" s="9" t="s">
        <v>93</v>
      </c>
      <c r="E5736" s="9" t="s">
        <v>2793</v>
      </c>
      <c r="F5736" s="9" t="s">
        <v>2794</v>
      </c>
      <c r="G5736" s="10">
        <v>1376</v>
      </c>
      <c r="H5736" s="9" t="s">
        <v>94</v>
      </c>
      <c r="I5736" s="10">
        <v>38349</v>
      </c>
      <c r="J5736" s="11">
        <v>0.04</v>
      </c>
      <c r="K5736" s="9" t="s">
        <v>94</v>
      </c>
      <c r="L5736" s="9" t="s">
        <v>95</v>
      </c>
    </row>
    <row r="5737" spans="1:12" x14ac:dyDescent="0.2">
      <c r="A5737" t="str">
        <f>VLOOKUP(B5737,StateFIPS!A$2:B$52,2)</f>
        <v>Texas</v>
      </c>
      <c r="B5737">
        <f t="shared" si="92"/>
        <v>48</v>
      </c>
      <c r="C5737" s="9" t="s">
        <v>2635</v>
      </c>
      <c r="D5737" s="9" t="s">
        <v>93</v>
      </c>
      <c r="E5737" s="9" t="s">
        <v>2793</v>
      </c>
      <c r="F5737" s="9" t="s">
        <v>2794</v>
      </c>
      <c r="G5737" s="10">
        <v>159421</v>
      </c>
      <c r="H5737" s="9" t="s">
        <v>94</v>
      </c>
      <c r="I5737" s="10">
        <v>4444123</v>
      </c>
      <c r="J5737" s="11">
        <v>0.04</v>
      </c>
      <c r="K5737" s="9" t="s">
        <v>94</v>
      </c>
      <c r="L5737" s="9" t="s">
        <v>95</v>
      </c>
    </row>
    <row r="5738" spans="1:12" x14ac:dyDescent="0.2">
      <c r="A5738" t="str">
        <f>VLOOKUP(B5738,StateFIPS!A$2:B$52,2)</f>
        <v>Texas</v>
      </c>
      <c r="B5738">
        <f t="shared" si="92"/>
        <v>48</v>
      </c>
      <c r="C5738" s="9" t="s">
        <v>2350</v>
      </c>
      <c r="D5738" s="9" t="s">
        <v>93</v>
      </c>
      <c r="E5738" s="9" t="s">
        <v>2793</v>
      </c>
      <c r="F5738" s="9" t="s">
        <v>2794</v>
      </c>
      <c r="G5738" s="10">
        <v>2191</v>
      </c>
      <c r="H5738" s="9" t="s">
        <v>94</v>
      </c>
      <c r="I5738" s="10">
        <v>61077</v>
      </c>
      <c r="J5738" s="11">
        <v>0.04</v>
      </c>
      <c r="K5738" s="9" t="s">
        <v>94</v>
      </c>
      <c r="L5738" s="9" t="s">
        <v>95</v>
      </c>
    </row>
    <row r="5739" spans="1:12" x14ac:dyDescent="0.2">
      <c r="A5739" t="str">
        <f>VLOOKUP(B5739,StateFIPS!A$2:B$52,2)</f>
        <v>Mississippi</v>
      </c>
      <c r="B5739">
        <f t="shared" si="92"/>
        <v>28</v>
      </c>
      <c r="C5739" s="9" t="s">
        <v>437</v>
      </c>
      <c r="D5739" s="9" t="s">
        <v>93</v>
      </c>
      <c r="E5739" s="9" t="s">
        <v>2793</v>
      </c>
      <c r="F5739" s="9" t="s">
        <v>2794</v>
      </c>
      <c r="G5739" s="10">
        <v>152337</v>
      </c>
      <c r="H5739" s="9" t="s">
        <v>94</v>
      </c>
      <c r="I5739" s="10">
        <v>4246657</v>
      </c>
      <c r="J5739" s="11">
        <v>0.04</v>
      </c>
      <c r="K5739" s="9" t="s">
        <v>94</v>
      </c>
      <c r="L5739" s="9" t="s">
        <v>95</v>
      </c>
    </row>
    <row r="5740" spans="1:12" x14ac:dyDescent="0.2">
      <c r="A5740" t="str">
        <f>VLOOKUP(B5740,StateFIPS!A$2:B$52,2)</f>
        <v>Tennessee</v>
      </c>
      <c r="B5740">
        <f t="shared" si="92"/>
        <v>47</v>
      </c>
      <c r="C5740" s="9" t="s">
        <v>932</v>
      </c>
      <c r="D5740" s="9" t="s">
        <v>93</v>
      </c>
      <c r="E5740" s="9" t="s">
        <v>2793</v>
      </c>
      <c r="F5740" s="9" t="s">
        <v>2794</v>
      </c>
      <c r="G5740" s="10">
        <v>1576</v>
      </c>
      <c r="H5740" s="9" t="s">
        <v>94</v>
      </c>
      <c r="I5740" s="10">
        <v>43940</v>
      </c>
      <c r="J5740" s="11">
        <v>0.04</v>
      </c>
      <c r="K5740" s="9" t="s">
        <v>94</v>
      </c>
      <c r="L5740" s="9" t="s">
        <v>95</v>
      </c>
    </row>
    <row r="5741" spans="1:12" x14ac:dyDescent="0.2">
      <c r="A5741" t="str">
        <f>VLOOKUP(B5741,StateFIPS!A$2:B$52,2)</f>
        <v>Missouri</v>
      </c>
      <c r="B5741">
        <f t="shared" si="92"/>
        <v>29</v>
      </c>
      <c r="C5741" s="9" t="s">
        <v>375</v>
      </c>
      <c r="D5741" s="9" t="s">
        <v>93</v>
      </c>
      <c r="E5741" s="9" t="s">
        <v>2793</v>
      </c>
      <c r="F5741" s="9" t="s">
        <v>2794</v>
      </c>
      <c r="G5741" s="10">
        <v>1376</v>
      </c>
      <c r="H5741" s="9" t="s">
        <v>94</v>
      </c>
      <c r="I5741" s="10">
        <v>38349</v>
      </c>
      <c r="J5741" s="11">
        <v>0.04</v>
      </c>
      <c r="K5741" s="9" t="s">
        <v>94</v>
      </c>
      <c r="L5741" s="9" t="s">
        <v>95</v>
      </c>
    </row>
    <row r="5742" spans="1:12" x14ac:dyDescent="0.2">
      <c r="A5742" t="str">
        <f>VLOOKUP(B5742,StateFIPS!A$2:B$52,2)</f>
        <v>Arkansas</v>
      </c>
      <c r="B5742">
        <f t="shared" si="92"/>
        <v>5</v>
      </c>
      <c r="C5742" s="9" t="s">
        <v>641</v>
      </c>
      <c r="D5742" s="9" t="s">
        <v>93</v>
      </c>
      <c r="E5742" s="9" t="s">
        <v>2793</v>
      </c>
      <c r="F5742" s="9" t="s">
        <v>2794</v>
      </c>
      <c r="G5742" s="10">
        <v>3528</v>
      </c>
      <c r="H5742" s="9" t="s">
        <v>94</v>
      </c>
      <c r="I5742" s="10">
        <v>98359</v>
      </c>
      <c r="J5742" s="11">
        <v>0.04</v>
      </c>
      <c r="K5742" s="9" t="s">
        <v>94</v>
      </c>
      <c r="L5742" s="9" t="s">
        <v>95</v>
      </c>
    </row>
    <row r="5743" spans="1:12" x14ac:dyDescent="0.2">
      <c r="A5743" t="str">
        <f>VLOOKUP(B5743,StateFIPS!A$2:B$52,2)</f>
        <v>Mississippi</v>
      </c>
      <c r="B5743">
        <f t="shared" si="92"/>
        <v>28</v>
      </c>
      <c r="C5743" s="9" t="s">
        <v>436</v>
      </c>
      <c r="D5743" s="9" t="s">
        <v>93</v>
      </c>
      <c r="E5743" s="9" t="s">
        <v>2793</v>
      </c>
      <c r="F5743" s="9" t="s">
        <v>2794</v>
      </c>
      <c r="G5743" s="10">
        <v>95754</v>
      </c>
      <c r="H5743" s="9" t="s">
        <v>94</v>
      </c>
      <c r="I5743" s="10">
        <v>2669310</v>
      </c>
      <c r="J5743" s="11">
        <v>0.04</v>
      </c>
      <c r="K5743" s="9" t="s">
        <v>94</v>
      </c>
      <c r="L5743" s="9" t="s">
        <v>95</v>
      </c>
    </row>
    <row r="5744" spans="1:12" x14ac:dyDescent="0.2">
      <c r="A5744" t="str">
        <f>VLOOKUP(B5744,StateFIPS!A$2:B$52,2)</f>
        <v>Missouri</v>
      </c>
      <c r="B5744">
        <f t="shared" si="92"/>
        <v>29</v>
      </c>
      <c r="C5744" s="9" t="s">
        <v>374</v>
      </c>
      <c r="D5744" s="9" t="s">
        <v>93</v>
      </c>
      <c r="E5744" s="9" t="s">
        <v>2793</v>
      </c>
      <c r="F5744" s="9" t="s">
        <v>2794</v>
      </c>
      <c r="G5744" s="10">
        <v>1376</v>
      </c>
      <c r="H5744" s="9" t="s">
        <v>94</v>
      </c>
      <c r="I5744" s="10">
        <v>38349</v>
      </c>
      <c r="J5744" s="11">
        <v>0.04</v>
      </c>
      <c r="K5744" s="9" t="s">
        <v>94</v>
      </c>
      <c r="L5744" s="9" t="s">
        <v>95</v>
      </c>
    </row>
    <row r="5745" spans="1:12" x14ac:dyDescent="0.2">
      <c r="A5745" t="str">
        <f>VLOOKUP(B5745,StateFIPS!A$2:B$52,2)</f>
        <v>Missouri</v>
      </c>
      <c r="B5745">
        <f t="shared" si="92"/>
        <v>29</v>
      </c>
      <c r="C5745" s="9" t="s">
        <v>344</v>
      </c>
      <c r="D5745" s="9" t="s">
        <v>93</v>
      </c>
      <c r="E5745" s="9" t="s">
        <v>2793</v>
      </c>
      <c r="F5745" s="9" t="s">
        <v>2794</v>
      </c>
      <c r="G5745" s="10">
        <v>1376</v>
      </c>
      <c r="H5745" s="9" t="s">
        <v>94</v>
      </c>
      <c r="I5745" s="10">
        <v>38349</v>
      </c>
      <c r="J5745" s="11">
        <v>0.04</v>
      </c>
      <c r="K5745" s="9" t="s">
        <v>94</v>
      </c>
      <c r="L5745" s="9" t="s">
        <v>95</v>
      </c>
    </row>
    <row r="5746" spans="1:12" x14ac:dyDescent="0.2">
      <c r="A5746" t="str">
        <f>VLOOKUP(B5746,StateFIPS!A$2:B$52,2)</f>
        <v>Tennessee</v>
      </c>
      <c r="B5746">
        <f t="shared" si="92"/>
        <v>47</v>
      </c>
      <c r="C5746" s="9" t="s">
        <v>934</v>
      </c>
      <c r="D5746" s="9" t="s">
        <v>93</v>
      </c>
      <c r="E5746" s="9" t="s">
        <v>2793</v>
      </c>
      <c r="F5746" s="9" t="s">
        <v>2794</v>
      </c>
      <c r="G5746" s="10">
        <v>1576</v>
      </c>
      <c r="H5746" s="9" t="s">
        <v>94</v>
      </c>
      <c r="I5746" s="10">
        <v>43940</v>
      </c>
      <c r="J5746" s="11">
        <v>0.04</v>
      </c>
      <c r="K5746" s="9" t="s">
        <v>94</v>
      </c>
      <c r="L5746" s="9" t="s">
        <v>95</v>
      </c>
    </row>
    <row r="5747" spans="1:12" x14ac:dyDescent="0.2">
      <c r="A5747" t="str">
        <f>VLOOKUP(B5747,StateFIPS!A$2:B$52,2)</f>
        <v>Arkansas</v>
      </c>
      <c r="B5747">
        <f t="shared" si="92"/>
        <v>5</v>
      </c>
      <c r="C5747" s="9" t="s">
        <v>640</v>
      </c>
      <c r="D5747" s="9" t="s">
        <v>93</v>
      </c>
      <c r="E5747" s="9" t="s">
        <v>2793</v>
      </c>
      <c r="F5747" s="9" t="s">
        <v>2794</v>
      </c>
      <c r="G5747" s="10">
        <v>32979</v>
      </c>
      <c r="H5747" s="9" t="s">
        <v>94</v>
      </c>
      <c r="I5747" s="10">
        <v>919341</v>
      </c>
      <c r="J5747" s="11">
        <v>0.04</v>
      </c>
      <c r="K5747" s="9" t="s">
        <v>94</v>
      </c>
      <c r="L5747" s="9" t="s">
        <v>95</v>
      </c>
    </row>
    <row r="5748" spans="1:12" x14ac:dyDescent="0.2">
      <c r="A5748" t="str">
        <f>VLOOKUP(B5748,StateFIPS!A$2:B$52,2)</f>
        <v>Mississippi</v>
      </c>
      <c r="B5748">
        <f t="shared" si="92"/>
        <v>28</v>
      </c>
      <c r="C5748" s="9" t="s">
        <v>315</v>
      </c>
      <c r="D5748" s="9" t="s">
        <v>93</v>
      </c>
      <c r="E5748" s="9" t="s">
        <v>2793</v>
      </c>
      <c r="F5748" s="9" t="s">
        <v>2794</v>
      </c>
      <c r="G5748" s="10">
        <v>88335</v>
      </c>
      <c r="H5748" s="9" t="s">
        <v>94</v>
      </c>
      <c r="I5748" s="10">
        <v>2462477</v>
      </c>
      <c r="J5748" s="11">
        <v>0.04</v>
      </c>
      <c r="K5748" s="9" t="s">
        <v>94</v>
      </c>
      <c r="L5748" s="9" t="s">
        <v>95</v>
      </c>
    </row>
    <row r="5749" spans="1:12" x14ac:dyDescent="0.2">
      <c r="A5749" t="str">
        <f>VLOOKUP(B5749,StateFIPS!A$2:B$52,2)</f>
        <v>Missouri</v>
      </c>
      <c r="B5749">
        <f t="shared" si="92"/>
        <v>29</v>
      </c>
      <c r="C5749" s="9" t="s">
        <v>372</v>
      </c>
      <c r="D5749" s="9" t="s">
        <v>93</v>
      </c>
      <c r="E5749" s="9" t="s">
        <v>2793</v>
      </c>
      <c r="F5749" s="9" t="s">
        <v>2794</v>
      </c>
      <c r="G5749" s="10">
        <v>1376</v>
      </c>
      <c r="H5749" s="9" t="s">
        <v>94</v>
      </c>
      <c r="I5749" s="10">
        <v>38349</v>
      </c>
      <c r="J5749" s="11">
        <v>0.04</v>
      </c>
      <c r="K5749" s="9" t="s">
        <v>94</v>
      </c>
      <c r="L5749" s="9" t="s">
        <v>95</v>
      </c>
    </row>
    <row r="5750" spans="1:12" x14ac:dyDescent="0.2">
      <c r="A5750" t="str">
        <f>VLOOKUP(B5750,StateFIPS!A$2:B$52,2)</f>
        <v>Texas</v>
      </c>
      <c r="B5750">
        <f t="shared" si="92"/>
        <v>48</v>
      </c>
      <c r="C5750" s="9" t="s">
        <v>836</v>
      </c>
      <c r="D5750" s="9" t="s">
        <v>93</v>
      </c>
      <c r="E5750" s="9" t="s">
        <v>2793</v>
      </c>
      <c r="F5750" s="9" t="s">
        <v>2794</v>
      </c>
      <c r="G5750" s="10">
        <v>2191</v>
      </c>
      <c r="H5750" s="9" t="s">
        <v>94</v>
      </c>
      <c r="I5750" s="10">
        <v>61077</v>
      </c>
      <c r="J5750" s="11">
        <v>0.04</v>
      </c>
      <c r="K5750" s="9" t="s">
        <v>94</v>
      </c>
      <c r="L5750" s="9" t="s">
        <v>95</v>
      </c>
    </row>
    <row r="5751" spans="1:12" x14ac:dyDescent="0.2">
      <c r="A5751" t="str">
        <f>VLOOKUP(B5751,StateFIPS!A$2:B$52,2)</f>
        <v>Mississippi</v>
      </c>
      <c r="B5751">
        <f t="shared" si="92"/>
        <v>28</v>
      </c>
      <c r="C5751" s="9" t="s">
        <v>333</v>
      </c>
      <c r="D5751" s="9" t="s">
        <v>93</v>
      </c>
      <c r="E5751" s="9" t="s">
        <v>2793</v>
      </c>
      <c r="F5751" s="9" t="s">
        <v>2794</v>
      </c>
      <c r="G5751" s="10">
        <v>510070</v>
      </c>
      <c r="H5751" s="9" t="s">
        <v>94</v>
      </c>
      <c r="I5751" s="10">
        <v>14219063</v>
      </c>
      <c r="J5751" s="11">
        <v>0.04</v>
      </c>
      <c r="K5751" s="9" t="s">
        <v>94</v>
      </c>
      <c r="L5751" s="9" t="s">
        <v>95</v>
      </c>
    </row>
    <row r="5752" spans="1:12" x14ac:dyDescent="0.2">
      <c r="A5752" t="str">
        <f>VLOOKUP(B5752,StateFIPS!A$2:B$52,2)</f>
        <v>Arkansas</v>
      </c>
      <c r="B5752">
        <f t="shared" si="92"/>
        <v>5</v>
      </c>
      <c r="C5752" s="9" t="s">
        <v>645</v>
      </c>
      <c r="D5752" s="9" t="s">
        <v>93</v>
      </c>
      <c r="E5752" s="9" t="s">
        <v>2793</v>
      </c>
      <c r="F5752" s="9" t="s">
        <v>2794</v>
      </c>
      <c r="G5752" s="10">
        <v>176702</v>
      </c>
      <c r="H5752" s="9" t="s">
        <v>94</v>
      </c>
      <c r="I5752" s="10">
        <v>4925873</v>
      </c>
      <c r="J5752" s="11">
        <v>0.04</v>
      </c>
      <c r="K5752" s="9" t="s">
        <v>94</v>
      </c>
      <c r="L5752" s="9" t="s">
        <v>95</v>
      </c>
    </row>
    <row r="5753" spans="1:12" x14ac:dyDescent="0.2">
      <c r="A5753" t="str">
        <f>VLOOKUP(B5753,StateFIPS!A$2:B$52,2)</f>
        <v>Georgia</v>
      </c>
      <c r="B5753">
        <f t="shared" si="92"/>
        <v>13</v>
      </c>
      <c r="C5753" s="9" t="s">
        <v>2020</v>
      </c>
      <c r="D5753" s="9" t="s">
        <v>93</v>
      </c>
      <c r="E5753" s="9" t="s">
        <v>2793</v>
      </c>
      <c r="F5753" s="9" t="s">
        <v>2794</v>
      </c>
      <c r="G5753" s="10">
        <v>23949</v>
      </c>
      <c r="H5753" s="9" t="s">
        <v>94</v>
      </c>
      <c r="I5753" s="10">
        <v>667605</v>
      </c>
      <c r="J5753" s="11">
        <v>0.04</v>
      </c>
      <c r="K5753" s="9" t="s">
        <v>94</v>
      </c>
      <c r="L5753" s="9" t="s">
        <v>95</v>
      </c>
    </row>
    <row r="5754" spans="1:12" x14ac:dyDescent="0.2">
      <c r="A5754" t="str">
        <f>VLOOKUP(B5754,StateFIPS!A$2:B$52,2)</f>
        <v>Missouri</v>
      </c>
      <c r="B5754">
        <f t="shared" si="92"/>
        <v>29</v>
      </c>
      <c r="C5754" s="9" t="s">
        <v>345</v>
      </c>
      <c r="D5754" s="9" t="s">
        <v>93</v>
      </c>
      <c r="E5754" s="9" t="s">
        <v>2793</v>
      </c>
      <c r="F5754" s="9" t="s">
        <v>2794</v>
      </c>
      <c r="G5754" s="10">
        <v>1376</v>
      </c>
      <c r="H5754" s="9" t="s">
        <v>94</v>
      </c>
      <c r="I5754" s="10">
        <v>38349</v>
      </c>
      <c r="J5754" s="11">
        <v>0.04</v>
      </c>
      <c r="K5754" s="9" t="s">
        <v>94</v>
      </c>
      <c r="L5754" s="9" t="s">
        <v>95</v>
      </c>
    </row>
    <row r="5755" spans="1:12" x14ac:dyDescent="0.2">
      <c r="A5755" t="str">
        <f>VLOOKUP(B5755,StateFIPS!A$2:B$52,2)</f>
        <v>Missouri</v>
      </c>
      <c r="B5755">
        <f t="shared" si="92"/>
        <v>29</v>
      </c>
      <c r="C5755" s="9" t="s">
        <v>303</v>
      </c>
      <c r="D5755" s="9" t="s">
        <v>93</v>
      </c>
      <c r="E5755" s="9" t="s">
        <v>2793</v>
      </c>
      <c r="F5755" s="9" t="s">
        <v>2794</v>
      </c>
      <c r="G5755" s="10">
        <v>1376</v>
      </c>
      <c r="H5755" s="9" t="s">
        <v>94</v>
      </c>
      <c r="I5755" s="10">
        <v>38349</v>
      </c>
      <c r="J5755" s="11">
        <v>0.04</v>
      </c>
      <c r="K5755" s="9" t="s">
        <v>94</v>
      </c>
      <c r="L5755" s="9" t="s">
        <v>95</v>
      </c>
    </row>
    <row r="5756" spans="1:12" x14ac:dyDescent="0.2">
      <c r="A5756" t="str">
        <f>VLOOKUP(B5756,StateFIPS!A$2:B$52,2)</f>
        <v>Texas</v>
      </c>
      <c r="B5756">
        <f t="shared" si="92"/>
        <v>48</v>
      </c>
      <c r="C5756" s="9" t="s">
        <v>2721</v>
      </c>
      <c r="D5756" s="9" t="s">
        <v>93</v>
      </c>
      <c r="E5756" s="9" t="s">
        <v>2793</v>
      </c>
      <c r="F5756" s="9" t="s">
        <v>2794</v>
      </c>
      <c r="G5756" s="10">
        <v>2191</v>
      </c>
      <c r="H5756" s="9" t="s">
        <v>94</v>
      </c>
      <c r="I5756" s="10">
        <v>61077</v>
      </c>
      <c r="J5756" s="11">
        <v>0.04</v>
      </c>
      <c r="K5756" s="9" t="s">
        <v>94</v>
      </c>
      <c r="L5756" s="9" t="s">
        <v>95</v>
      </c>
    </row>
    <row r="5757" spans="1:12" x14ac:dyDescent="0.2">
      <c r="A5757" t="str">
        <f>VLOOKUP(B5757,StateFIPS!A$2:B$52,2)</f>
        <v>Georgia</v>
      </c>
      <c r="B5757">
        <f t="shared" si="92"/>
        <v>13</v>
      </c>
      <c r="C5757" s="9" t="s">
        <v>758</v>
      </c>
      <c r="D5757" s="9" t="s">
        <v>93</v>
      </c>
      <c r="E5757" s="9" t="s">
        <v>2793</v>
      </c>
      <c r="F5757" s="9" t="s">
        <v>2794</v>
      </c>
      <c r="G5757" s="10">
        <v>37560</v>
      </c>
      <c r="H5757" s="9" t="s">
        <v>94</v>
      </c>
      <c r="I5757" s="10">
        <v>1047044</v>
      </c>
      <c r="J5757" s="11">
        <v>0.04</v>
      </c>
      <c r="K5757" s="9" t="s">
        <v>94</v>
      </c>
      <c r="L5757" s="9" t="s">
        <v>95</v>
      </c>
    </row>
    <row r="5758" spans="1:12" x14ac:dyDescent="0.2">
      <c r="A5758" t="str">
        <f>VLOOKUP(B5758,StateFIPS!A$2:B$52,2)</f>
        <v>Georgia</v>
      </c>
      <c r="B5758">
        <f t="shared" si="92"/>
        <v>13</v>
      </c>
      <c r="C5758" s="9" t="s">
        <v>734</v>
      </c>
      <c r="D5758" s="9" t="s">
        <v>93</v>
      </c>
      <c r="E5758" s="9" t="s">
        <v>2793</v>
      </c>
      <c r="F5758" s="9" t="s">
        <v>2794</v>
      </c>
      <c r="G5758" s="10">
        <v>5158</v>
      </c>
      <c r="H5758" s="9" t="s">
        <v>94</v>
      </c>
      <c r="I5758" s="10">
        <v>143776</v>
      </c>
      <c r="J5758" s="11">
        <v>0.04</v>
      </c>
      <c r="K5758" s="9" t="s">
        <v>94</v>
      </c>
      <c r="L5758" s="9" t="s">
        <v>95</v>
      </c>
    </row>
    <row r="5759" spans="1:12" x14ac:dyDescent="0.2">
      <c r="A5759" t="str">
        <f>VLOOKUP(B5759,StateFIPS!A$2:B$52,2)</f>
        <v>Texas</v>
      </c>
      <c r="B5759">
        <f t="shared" si="92"/>
        <v>48</v>
      </c>
      <c r="C5759" s="9" t="s">
        <v>2650</v>
      </c>
      <c r="D5759" s="9" t="s">
        <v>93</v>
      </c>
      <c r="E5759" s="9" t="s">
        <v>2793</v>
      </c>
      <c r="F5759" s="9" t="s">
        <v>2794</v>
      </c>
      <c r="G5759" s="10">
        <v>66658</v>
      </c>
      <c r="H5759" s="9" t="s">
        <v>94</v>
      </c>
      <c r="I5759" s="10">
        <v>1858199</v>
      </c>
      <c r="J5759" s="11">
        <v>0.04</v>
      </c>
      <c r="K5759" s="9" t="s">
        <v>94</v>
      </c>
      <c r="L5759" s="9" t="s">
        <v>95</v>
      </c>
    </row>
    <row r="5760" spans="1:12" x14ac:dyDescent="0.2">
      <c r="A5760" t="str">
        <f>VLOOKUP(B5760,StateFIPS!A$2:B$52,2)</f>
        <v>Missouri</v>
      </c>
      <c r="B5760">
        <f t="shared" si="92"/>
        <v>29</v>
      </c>
      <c r="C5760" s="9" t="s">
        <v>1698</v>
      </c>
      <c r="D5760" s="9" t="s">
        <v>93</v>
      </c>
      <c r="E5760" s="9" t="s">
        <v>2793</v>
      </c>
      <c r="F5760" s="9" t="s">
        <v>2794</v>
      </c>
      <c r="G5760" s="10">
        <v>1376</v>
      </c>
      <c r="H5760" s="9" t="s">
        <v>94</v>
      </c>
      <c r="I5760" s="10">
        <v>38349</v>
      </c>
      <c r="J5760" s="11">
        <v>0.04</v>
      </c>
      <c r="K5760" s="9" t="s">
        <v>94</v>
      </c>
      <c r="L5760" s="9" t="s">
        <v>95</v>
      </c>
    </row>
    <row r="5761" spans="1:12" x14ac:dyDescent="0.2">
      <c r="A5761" t="str">
        <f>VLOOKUP(B5761,StateFIPS!A$2:B$52,2)</f>
        <v>Mississippi</v>
      </c>
      <c r="B5761">
        <f t="shared" si="92"/>
        <v>28</v>
      </c>
      <c r="C5761" s="9" t="s">
        <v>296</v>
      </c>
      <c r="D5761" s="9" t="s">
        <v>93</v>
      </c>
      <c r="E5761" s="9" t="s">
        <v>2793</v>
      </c>
      <c r="F5761" s="9" t="s">
        <v>2794</v>
      </c>
      <c r="G5761" s="10">
        <v>2640</v>
      </c>
      <c r="H5761" s="9" t="s">
        <v>94</v>
      </c>
      <c r="I5761" s="10">
        <v>73585</v>
      </c>
      <c r="J5761" s="11">
        <v>0.04</v>
      </c>
      <c r="K5761" s="9" t="s">
        <v>94</v>
      </c>
      <c r="L5761" s="9" t="s">
        <v>95</v>
      </c>
    </row>
    <row r="5762" spans="1:12" x14ac:dyDescent="0.2">
      <c r="A5762" t="str">
        <f>VLOOKUP(B5762,StateFIPS!A$2:B$52,2)</f>
        <v>Texas</v>
      </c>
      <c r="B5762">
        <f t="shared" si="92"/>
        <v>48</v>
      </c>
      <c r="C5762" s="9" t="s">
        <v>845</v>
      </c>
      <c r="D5762" s="9" t="s">
        <v>93</v>
      </c>
      <c r="E5762" s="9" t="s">
        <v>2793</v>
      </c>
      <c r="F5762" s="9" t="s">
        <v>2794</v>
      </c>
      <c r="G5762" s="10">
        <v>93585</v>
      </c>
      <c r="H5762" s="9" t="s">
        <v>94</v>
      </c>
      <c r="I5762" s="10">
        <v>2608840</v>
      </c>
      <c r="J5762" s="11">
        <v>0.04</v>
      </c>
      <c r="K5762" s="9" t="s">
        <v>94</v>
      </c>
      <c r="L5762" s="9" t="s">
        <v>95</v>
      </c>
    </row>
    <row r="5763" spans="1:12" x14ac:dyDescent="0.2">
      <c r="A5763" t="str">
        <f>VLOOKUP(B5763,StateFIPS!A$2:B$52,2)</f>
        <v>Texas</v>
      </c>
      <c r="B5763">
        <f t="shared" ref="B5763:B5826" si="93">VALUE(LEFT(C5763,2))</f>
        <v>48</v>
      </c>
      <c r="C5763" s="9" t="s">
        <v>832</v>
      </c>
      <c r="D5763" s="9" t="s">
        <v>93</v>
      </c>
      <c r="E5763" s="9" t="s">
        <v>2793</v>
      </c>
      <c r="F5763" s="9" t="s">
        <v>2794</v>
      </c>
      <c r="G5763" s="10">
        <v>2191</v>
      </c>
      <c r="H5763" s="9" t="s">
        <v>94</v>
      </c>
      <c r="I5763" s="10">
        <v>61077</v>
      </c>
      <c r="J5763" s="11">
        <v>0.04</v>
      </c>
      <c r="K5763" s="9" t="s">
        <v>94</v>
      </c>
      <c r="L5763" s="9" t="s">
        <v>95</v>
      </c>
    </row>
    <row r="5764" spans="1:12" x14ac:dyDescent="0.2">
      <c r="A5764" t="str">
        <f>VLOOKUP(B5764,StateFIPS!A$2:B$52,2)</f>
        <v>Texas</v>
      </c>
      <c r="B5764">
        <f t="shared" si="93"/>
        <v>48</v>
      </c>
      <c r="C5764" s="9" t="s">
        <v>826</v>
      </c>
      <c r="D5764" s="9" t="s">
        <v>93</v>
      </c>
      <c r="E5764" s="9" t="s">
        <v>2793</v>
      </c>
      <c r="F5764" s="9" t="s">
        <v>2794</v>
      </c>
      <c r="G5764" s="10">
        <v>2191</v>
      </c>
      <c r="H5764" s="9" t="s">
        <v>94</v>
      </c>
      <c r="I5764" s="10">
        <v>61077</v>
      </c>
      <c r="J5764" s="11">
        <v>0.04</v>
      </c>
      <c r="K5764" s="9" t="s">
        <v>94</v>
      </c>
      <c r="L5764" s="9" t="s">
        <v>95</v>
      </c>
    </row>
    <row r="5765" spans="1:12" x14ac:dyDescent="0.2">
      <c r="A5765" t="str">
        <f>VLOOKUP(B5765,StateFIPS!A$2:B$52,2)</f>
        <v>Mississippi</v>
      </c>
      <c r="B5765">
        <f t="shared" si="93"/>
        <v>28</v>
      </c>
      <c r="C5765" s="9" t="s">
        <v>430</v>
      </c>
      <c r="D5765" s="9" t="s">
        <v>93</v>
      </c>
      <c r="E5765" s="9" t="s">
        <v>2793</v>
      </c>
      <c r="F5765" s="9" t="s">
        <v>2794</v>
      </c>
      <c r="G5765" s="10">
        <v>2640</v>
      </c>
      <c r="H5765" s="9" t="s">
        <v>94</v>
      </c>
      <c r="I5765" s="10">
        <v>73585</v>
      </c>
      <c r="J5765" s="11">
        <v>0.04</v>
      </c>
      <c r="K5765" s="9" t="s">
        <v>94</v>
      </c>
      <c r="L5765" s="9" t="s">
        <v>95</v>
      </c>
    </row>
    <row r="5766" spans="1:12" x14ac:dyDescent="0.2">
      <c r="A5766" t="str">
        <f>VLOOKUP(B5766,StateFIPS!A$2:B$52,2)</f>
        <v>Missouri</v>
      </c>
      <c r="B5766">
        <f t="shared" si="93"/>
        <v>29</v>
      </c>
      <c r="C5766" s="9" t="s">
        <v>352</v>
      </c>
      <c r="D5766" s="9" t="s">
        <v>93</v>
      </c>
      <c r="E5766" s="9" t="s">
        <v>2793</v>
      </c>
      <c r="F5766" s="9" t="s">
        <v>2794</v>
      </c>
      <c r="G5766" s="10">
        <v>1376</v>
      </c>
      <c r="H5766" s="9" t="s">
        <v>94</v>
      </c>
      <c r="I5766" s="10">
        <v>38349</v>
      </c>
      <c r="J5766" s="11">
        <v>0.04</v>
      </c>
      <c r="K5766" s="9" t="s">
        <v>94</v>
      </c>
      <c r="L5766" s="9" t="s">
        <v>95</v>
      </c>
    </row>
    <row r="5767" spans="1:12" x14ac:dyDescent="0.2">
      <c r="A5767" t="str">
        <f>VLOOKUP(B5767,StateFIPS!A$2:B$52,2)</f>
        <v>Texas</v>
      </c>
      <c r="B5767">
        <f t="shared" si="93"/>
        <v>48</v>
      </c>
      <c r="C5767" s="9" t="s">
        <v>2376</v>
      </c>
      <c r="D5767" s="9" t="s">
        <v>93</v>
      </c>
      <c r="E5767" s="9" t="s">
        <v>2793</v>
      </c>
      <c r="F5767" s="9" t="s">
        <v>2794</v>
      </c>
      <c r="G5767" s="10">
        <v>2191</v>
      </c>
      <c r="H5767" s="9" t="s">
        <v>94</v>
      </c>
      <c r="I5767" s="10">
        <v>61077</v>
      </c>
      <c r="J5767" s="11">
        <v>0.04</v>
      </c>
      <c r="K5767" s="9" t="s">
        <v>94</v>
      </c>
      <c r="L5767" s="9" t="s">
        <v>95</v>
      </c>
    </row>
    <row r="5768" spans="1:12" x14ac:dyDescent="0.2">
      <c r="A5768" t="str">
        <f>VLOOKUP(B5768,StateFIPS!A$2:B$52,2)</f>
        <v>Texas</v>
      </c>
      <c r="B5768">
        <f t="shared" si="93"/>
        <v>48</v>
      </c>
      <c r="C5768" s="9" t="s">
        <v>807</v>
      </c>
      <c r="D5768" s="9" t="s">
        <v>93</v>
      </c>
      <c r="E5768" s="9" t="s">
        <v>2793</v>
      </c>
      <c r="F5768" s="9" t="s">
        <v>2794</v>
      </c>
      <c r="G5768" s="10">
        <v>2191</v>
      </c>
      <c r="H5768" s="9" t="s">
        <v>94</v>
      </c>
      <c r="I5768" s="10">
        <v>61077</v>
      </c>
      <c r="J5768" s="11">
        <v>0.04</v>
      </c>
      <c r="K5768" s="9" t="s">
        <v>94</v>
      </c>
      <c r="L5768" s="9" t="s">
        <v>95</v>
      </c>
    </row>
    <row r="5769" spans="1:12" x14ac:dyDescent="0.2">
      <c r="A5769" t="str">
        <f>VLOOKUP(B5769,StateFIPS!A$2:B$52,2)</f>
        <v>Georgia</v>
      </c>
      <c r="B5769">
        <f t="shared" si="93"/>
        <v>13</v>
      </c>
      <c r="C5769" s="9" t="s">
        <v>767</v>
      </c>
      <c r="D5769" s="9" t="s">
        <v>93</v>
      </c>
      <c r="E5769" s="9" t="s">
        <v>2793</v>
      </c>
      <c r="F5769" s="9" t="s">
        <v>2794</v>
      </c>
      <c r="G5769" s="10">
        <v>321932</v>
      </c>
      <c r="H5769" s="9" t="s">
        <v>94</v>
      </c>
      <c r="I5769" s="10">
        <v>8974402</v>
      </c>
      <c r="J5769" s="11">
        <v>0.04</v>
      </c>
      <c r="K5769" s="9" t="s">
        <v>94</v>
      </c>
      <c r="L5769" s="9" t="s">
        <v>95</v>
      </c>
    </row>
    <row r="5770" spans="1:12" x14ac:dyDescent="0.2">
      <c r="A5770" t="str">
        <f>VLOOKUP(B5770,StateFIPS!A$2:B$52,2)</f>
        <v>Mississippi</v>
      </c>
      <c r="B5770">
        <f t="shared" si="93"/>
        <v>28</v>
      </c>
      <c r="C5770" s="9" t="s">
        <v>441</v>
      </c>
      <c r="D5770" s="9" t="s">
        <v>93</v>
      </c>
      <c r="E5770" s="9" t="s">
        <v>2793</v>
      </c>
      <c r="F5770" s="9" t="s">
        <v>2794</v>
      </c>
      <c r="G5770" s="10">
        <v>2640</v>
      </c>
      <c r="H5770" s="9" t="s">
        <v>94</v>
      </c>
      <c r="I5770" s="10">
        <v>73585</v>
      </c>
      <c r="J5770" s="11">
        <v>0.04</v>
      </c>
      <c r="K5770" s="9" t="s">
        <v>94</v>
      </c>
      <c r="L5770" s="9" t="s">
        <v>95</v>
      </c>
    </row>
    <row r="5771" spans="1:12" x14ac:dyDescent="0.2">
      <c r="A5771" t="str">
        <f>VLOOKUP(B5771,StateFIPS!A$2:B$52,2)</f>
        <v>Missouri</v>
      </c>
      <c r="B5771">
        <f t="shared" si="93"/>
        <v>29</v>
      </c>
      <c r="C5771" s="9" t="s">
        <v>290</v>
      </c>
      <c r="D5771" s="9" t="s">
        <v>93</v>
      </c>
      <c r="E5771" s="9" t="s">
        <v>2793</v>
      </c>
      <c r="F5771" s="9" t="s">
        <v>2794</v>
      </c>
      <c r="G5771" s="10">
        <v>1376</v>
      </c>
      <c r="H5771" s="9" t="s">
        <v>94</v>
      </c>
      <c r="I5771" s="10">
        <v>38349</v>
      </c>
      <c r="J5771" s="11">
        <v>0.04</v>
      </c>
      <c r="K5771" s="9" t="s">
        <v>94</v>
      </c>
      <c r="L5771" s="9" t="s">
        <v>95</v>
      </c>
    </row>
    <row r="5772" spans="1:12" x14ac:dyDescent="0.2">
      <c r="A5772" t="str">
        <f>VLOOKUP(B5772,StateFIPS!A$2:B$52,2)</f>
        <v>Texas</v>
      </c>
      <c r="B5772">
        <f t="shared" si="93"/>
        <v>48</v>
      </c>
      <c r="C5772" s="9" t="s">
        <v>946</v>
      </c>
      <c r="D5772" s="9" t="s">
        <v>93</v>
      </c>
      <c r="E5772" s="9" t="s">
        <v>2793</v>
      </c>
      <c r="F5772" s="9" t="s">
        <v>2794</v>
      </c>
      <c r="G5772" s="10">
        <v>2191</v>
      </c>
      <c r="H5772" s="9" t="s">
        <v>94</v>
      </c>
      <c r="I5772" s="10">
        <v>61077</v>
      </c>
      <c r="J5772" s="11">
        <v>0.04</v>
      </c>
      <c r="K5772" s="9" t="s">
        <v>94</v>
      </c>
      <c r="L5772" s="9" t="s">
        <v>95</v>
      </c>
    </row>
    <row r="5773" spans="1:12" x14ac:dyDescent="0.2">
      <c r="A5773" t="str">
        <f>VLOOKUP(B5773,StateFIPS!A$2:B$52,2)</f>
        <v>Missouri</v>
      </c>
      <c r="B5773">
        <f t="shared" si="93"/>
        <v>29</v>
      </c>
      <c r="C5773" s="9" t="s">
        <v>298</v>
      </c>
      <c r="D5773" s="9" t="s">
        <v>93</v>
      </c>
      <c r="E5773" s="9" t="s">
        <v>2793</v>
      </c>
      <c r="F5773" s="9" t="s">
        <v>2794</v>
      </c>
      <c r="G5773" s="10">
        <v>1376</v>
      </c>
      <c r="H5773" s="9" t="s">
        <v>94</v>
      </c>
      <c r="I5773" s="10">
        <v>38349</v>
      </c>
      <c r="J5773" s="11">
        <v>0.04</v>
      </c>
      <c r="K5773" s="9" t="s">
        <v>94</v>
      </c>
      <c r="L5773" s="9" t="s">
        <v>95</v>
      </c>
    </row>
    <row r="5774" spans="1:12" x14ac:dyDescent="0.2">
      <c r="A5774" t="str">
        <f>VLOOKUP(B5774,StateFIPS!A$2:B$52,2)</f>
        <v>Missouri</v>
      </c>
      <c r="B5774">
        <f t="shared" si="93"/>
        <v>29</v>
      </c>
      <c r="C5774" s="9" t="s">
        <v>1606</v>
      </c>
      <c r="D5774" s="9" t="s">
        <v>93</v>
      </c>
      <c r="E5774" s="9" t="s">
        <v>2793</v>
      </c>
      <c r="F5774" s="9" t="s">
        <v>2794</v>
      </c>
      <c r="G5774" s="10">
        <v>49455</v>
      </c>
      <c r="H5774" s="9" t="s">
        <v>94</v>
      </c>
      <c r="I5774" s="10">
        <v>1378636</v>
      </c>
      <c r="J5774" s="11">
        <v>0.04</v>
      </c>
      <c r="K5774" s="9" t="s">
        <v>94</v>
      </c>
      <c r="L5774" s="9" t="s">
        <v>95</v>
      </c>
    </row>
    <row r="5775" spans="1:12" x14ac:dyDescent="0.2">
      <c r="A5775" t="str">
        <f>VLOOKUP(B5775,StateFIPS!A$2:B$52,2)</f>
        <v>Georgia</v>
      </c>
      <c r="B5775">
        <f t="shared" si="93"/>
        <v>13</v>
      </c>
      <c r="C5775" s="9" t="s">
        <v>2775</v>
      </c>
      <c r="D5775" s="9" t="s">
        <v>93</v>
      </c>
      <c r="E5775" s="9" t="s">
        <v>2793</v>
      </c>
      <c r="F5775" s="9" t="s">
        <v>2794</v>
      </c>
      <c r="G5775" s="10">
        <v>5158</v>
      </c>
      <c r="H5775" s="9" t="s">
        <v>94</v>
      </c>
      <c r="I5775" s="10">
        <v>143776</v>
      </c>
      <c r="J5775" s="11">
        <v>0.04</v>
      </c>
      <c r="K5775" s="9" t="s">
        <v>94</v>
      </c>
      <c r="L5775" s="9" t="s">
        <v>95</v>
      </c>
    </row>
    <row r="5776" spans="1:12" x14ac:dyDescent="0.2">
      <c r="A5776" t="str">
        <f>VLOOKUP(B5776,StateFIPS!A$2:B$52,2)</f>
        <v>Georgia</v>
      </c>
      <c r="B5776">
        <f t="shared" si="93"/>
        <v>13</v>
      </c>
      <c r="C5776" s="9" t="s">
        <v>735</v>
      </c>
      <c r="D5776" s="9" t="s">
        <v>93</v>
      </c>
      <c r="E5776" s="9" t="s">
        <v>2793</v>
      </c>
      <c r="F5776" s="9" t="s">
        <v>2794</v>
      </c>
      <c r="G5776" s="10">
        <v>5158</v>
      </c>
      <c r="H5776" s="9" t="s">
        <v>94</v>
      </c>
      <c r="I5776" s="10">
        <v>143776</v>
      </c>
      <c r="J5776" s="11">
        <v>0.04</v>
      </c>
      <c r="K5776" s="9" t="s">
        <v>94</v>
      </c>
      <c r="L5776" s="9" t="s">
        <v>95</v>
      </c>
    </row>
    <row r="5777" spans="1:12" x14ac:dyDescent="0.2">
      <c r="A5777" t="str">
        <f>VLOOKUP(B5777,StateFIPS!A$2:B$52,2)</f>
        <v>Missouri</v>
      </c>
      <c r="B5777">
        <f t="shared" si="93"/>
        <v>29</v>
      </c>
      <c r="C5777" s="9" t="s">
        <v>384</v>
      </c>
      <c r="D5777" s="9" t="s">
        <v>93</v>
      </c>
      <c r="E5777" s="9" t="s">
        <v>2793</v>
      </c>
      <c r="F5777" s="9" t="s">
        <v>2794</v>
      </c>
      <c r="G5777" s="10">
        <v>4</v>
      </c>
      <c r="H5777" s="9" t="s">
        <v>94</v>
      </c>
      <c r="I5777" s="10">
        <v>103</v>
      </c>
      <c r="J5777" s="11">
        <v>0.04</v>
      </c>
      <c r="K5777" s="9" t="s">
        <v>94</v>
      </c>
      <c r="L5777" s="9" t="s">
        <v>95</v>
      </c>
    </row>
    <row r="5778" spans="1:12" x14ac:dyDescent="0.2">
      <c r="A5778" t="str">
        <f>VLOOKUP(B5778,StateFIPS!A$2:B$52,2)</f>
        <v>Virginia</v>
      </c>
      <c r="B5778">
        <f t="shared" si="93"/>
        <v>51</v>
      </c>
      <c r="C5778" s="9" t="s">
        <v>999</v>
      </c>
      <c r="D5778" s="9" t="s">
        <v>93</v>
      </c>
      <c r="E5778" s="9" t="s">
        <v>2793</v>
      </c>
      <c r="F5778" s="9" t="s">
        <v>2794</v>
      </c>
      <c r="G5778" s="10">
        <v>1348</v>
      </c>
      <c r="H5778" s="9" t="s">
        <v>94</v>
      </c>
      <c r="I5778" s="10">
        <v>37574</v>
      </c>
      <c r="J5778" s="11">
        <v>0.04</v>
      </c>
      <c r="K5778" s="9" t="s">
        <v>94</v>
      </c>
      <c r="L5778" s="9" t="s">
        <v>95</v>
      </c>
    </row>
    <row r="5779" spans="1:12" x14ac:dyDescent="0.2">
      <c r="A5779" t="str">
        <f>VLOOKUP(B5779,StateFIPS!A$2:B$52,2)</f>
        <v>Wisconsin</v>
      </c>
      <c r="B5779">
        <f t="shared" si="93"/>
        <v>55</v>
      </c>
      <c r="C5779" s="9" t="s">
        <v>2541</v>
      </c>
      <c r="D5779" s="9" t="s">
        <v>93</v>
      </c>
      <c r="E5779" s="9" t="s">
        <v>2793</v>
      </c>
      <c r="F5779" s="9" t="s">
        <v>2794</v>
      </c>
      <c r="G5779" s="10">
        <v>322</v>
      </c>
      <c r="H5779" s="9" t="s">
        <v>94</v>
      </c>
      <c r="I5779" s="10">
        <v>8981</v>
      </c>
      <c r="J5779" s="11">
        <v>0.04</v>
      </c>
      <c r="K5779" s="9" t="s">
        <v>94</v>
      </c>
      <c r="L5779" s="9" t="s">
        <v>95</v>
      </c>
    </row>
    <row r="5780" spans="1:12" x14ac:dyDescent="0.2">
      <c r="A5780" t="str">
        <f>VLOOKUP(B5780,StateFIPS!A$2:B$52,2)</f>
        <v>Wisconsin</v>
      </c>
      <c r="B5780">
        <f t="shared" si="93"/>
        <v>55</v>
      </c>
      <c r="C5780" s="9" t="s">
        <v>2449</v>
      </c>
      <c r="D5780" s="9" t="s">
        <v>93</v>
      </c>
      <c r="E5780" s="9" t="s">
        <v>2793</v>
      </c>
      <c r="F5780" s="9" t="s">
        <v>2794</v>
      </c>
      <c r="G5780" s="10">
        <v>87</v>
      </c>
      <c r="H5780" s="9" t="s">
        <v>94</v>
      </c>
      <c r="I5780" s="10">
        <v>2424</v>
      </c>
      <c r="J5780" s="11">
        <v>0.04</v>
      </c>
      <c r="K5780" s="9" t="s">
        <v>94</v>
      </c>
      <c r="L5780" s="9" t="s">
        <v>95</v>
      </c>
    </row>
    <row r="5781" spans="1:12" x14ac:dyDescent="0.2">
      <c r="A5781" t="str">
        <f>VLOOKUP(B5781,StateFIPS!A$2:B$52,2)</f>
        <v>Wisconsin</v>
      </c>
      <c r="B5781">
        <f t="shared" si="93"/>
        <v>55</v>
      </c>
      <c r="C5781" s="9" t="s">
        <v>2665</v>
      </c>
      <c r="D5781" s="9" t="s">
        <v>93</v>
      </c>
      <c r="E5781" s="9" t="s">
        <v>2793</v>
      </c>
      <c r="F5781" s="9" t="s">
        <v>2794</v>
      </c>
      <c r="G5781" s="10">
        <v>124</v>
      </c>
      <c r="H5781" s="9" t="s">
        <v>94</v>
      </c>
      <c r="I5781" s="10">
        <v>3444</v>
      </c>
      <c r="J5781" s="11">
        <v>0.04</v>
      </c>
      <c r="K5781" s="9" t="s">
        <v>94</v>
      </c>
      <c r="L5781" s="9" t="s">
        <v>95</v>
      </c>
    </row>
    <row r="5782" spans="1:12" x14ac:dyDescent="0.2">
      <c r="A5782" t="str">
        <f>VLOOKUP(B5782,StateFIPS!A$2:B$52,2)</f>
        <v>Virginia</v>
      </c>
      <c r="B5782">
        <f t="shared" si="93"/>
        <v>51</v>
      </c>
      <c r="C5782" s="9" t="s">
        <v>2571</v>
      </c>
      <c r="D5782" s="9" t="s">
        <v>93</v>
      </c>
      <c r="E5782" s="9" t="s">
        <v>2793</v>
      </c>
      <c r="F5782" s="9" t="s">
        <v>2794</v>
      </c>
      <c r="G5782" s="10">
        <v>933013</v>
      </c>
      <c r="H5782" s="9" t="s">
        <v>94</v>
      </c>
      <c r="I5782" s="10">
        <v>26009302</v>
      </c>
      <c r="J5782" s="11">
        <v>0.04</v>
      </c>
      <c r="K5782" s="9" t="s">
        <v>94</v>
      </c>
      <c r="L5782" s="9" t="s">
        <v>95</v>
      </c>
    </row>
    <row r="5783" spans="1:12" x14ac:dyDescent="0.2">
      <c r="A5783" t="str">
        <f>VLOOKUP(B5783,StateFIPS!A$2:B$52,2)</f>
        <v>West Virginia</v>
      </c>
      <c r="B5783">
        <f t="shared" si="93"/>
        <v>54</v>
      </c>
      <c r="C5783" s="9" t="s">
        <v>2480</v>
      </c>
      <c r="D5783" s="9" t="s">
        <v>93</v>
      </c>
      <c r="E5783" s="9" t="s">
        <v>2793</v>
      </c>
      <c r="F5783" s="9" t="s">
        <v>2794</v>
      </c>
      <c r="G5783" s="10">
        <v>7</v>
      </c>
      <c r="H5783" s="9" t="s">
        <v>94</v>
      </c>
      <c r="I5783" s="10">
        <v>190</v>
      </c>
      <c r="J5783" s="11">
        <v>0.04</v>
      </c>
      <c r="K5783" s="9" t="s">
        <v>94</v>
      </c>
      <c r="L5783" s="9" t="s">
        <v>95</v>
      </c>
    </row>
    <row r="5784" spans="1:12" x14ac:dyDescent="0.2">
      <c r="A5784" t="str">
        <f>VLOOKUP(B5784,StateFIPS!A$2:B$52,2)</f>
        <v>Washington</v>
      </c>
      <c r="B5784">
        <f t="shared" si="93"/>
        <v>53</v>
      </c>
      <c r="C5784" s="9" t="s">
        <v>2621</v>
      </c>
      <c r="D5784" s="9" t="s">
        <v>93</v>
      </c>
      <c r="E5784" s="9" t="s">
        <v>2793</v>
      </c>
      <c r="F5784" s="9" t="s">
        <v>2794</v>
      </c>
      <c r="G5784" s="10">
        <v>11156</v>
      </c>
      <c r="H5784" s="9" t="s">
        <v>94</v>
      </c>
      <c r="I5784" s="10">
        <v>310980</v>
      </c>
      <c r="J5784" s="11">
        <v>0.04</v>
      </c>
      <c r="K5784" s="9" t="s">
        <v>94</v>
      </c>
      <c r="L5784" s="9" t="s">
        <v>95</v>
      </c>
    </row>
    <row r="5785" spans="1:12" x14ac:dyDescent="0.2">
      <c r="A5785" t="str">
        <f>VLOOKUP(B5785,StateFIPS!A$2:B$52,2)</f>
        <v>Wisconsin</v>
      </c>
      <c r="B5785">
        <f t="shared" si="93"/>
        <v>55</v>
      </c>
      <c r="C5785" s="9" t="s">
        <v>2625</v>
      </c>
      <c r="D5785" s="9" t="s">
        <v>93</v>
      </c>
      <c r="E5785" s="9" t="s">
        <v>2793</v>
      </c>
      <c r="F5785" s="9" t="s">
        <v>2794</v>
      </c>
      <c r="G5785" s="10">
        <v>49</v>
      </c>
      <c r="H5785" s="9" t="s">
        <v>94</v>
      </c>
      <c r="I5785" s="10">
        <v>1364</v>
      </c>
      <c r="J5785" s="11">
        <v>0.04</v>
      </c>
      <c r="K5785" s="9" t="s">
        <v>94</v>
      </c>
      <c r="L5785" s="9" t="s">
        <v>95</v>
      </c>
    </row>
    <row r="5786" spans="1:12" x14ac:dyDescent="0.2">
      <c r="A5786" t="str">
        <f>VLOOKUP(B5786,StateFIPS!A$2:B$52,2)</f>
        <v>West Virginia</v>
      </c>
      <c r="B5786">
        <f t="shared" si="93"/>
        <v>54</v>
      </c>
      <c r="C5786" s="9" t="s">
        <v>991</v>
      </c>
      <c r="D5786" s="9" t="s">
        <v>93</v>
      </c>
      <c r="E5786" s="9" t="s">
        <v>2793</v>
      </c>
      <c r="F5786" s="9" t="s">
        <v>2794</v>
      </c>
      <c r="G5786" s="10">
        <v>53128</v>
      </c>
      <c r="H5786" s="9" t="s">
        <v>94</v>
      </c>
      <c r="I5786" s="10">
        <v>1481020</v>
      </c>
      <c r="J5786" s="11">
        <v>0.04</v>
      </c>
      <c r="K5786" s="9" t="s">
        <v>94</v>
      </c>
      <c r="L5786" s="9" t="s">
        <v>95</v>
      </c>
    </row>
    <row r="5787" spans="1:12" x14ac:dyDescent="0.2">
      <c r="A5787" t="str">
        <f>VLOOKUP(B5787,StateFIPS!A$2:B$52,2)</f>
        <v>Wisconsin</v>
      </c>
      <c r="B5787">
        <f t="shared" si="93"/>
        <v>55</v>
      </c>
      <c r="C5787" s="9" t="s">
        <v>2451</v>
      </c>
      <c r="D5787" s="9" t="s">
        <v>93</v>
      </c>
      <c r="E5787" s="9" t="s">
        <v>2793</v>
      </c>
      <c r="F5787" s="9" t="s">
        <v>2794</v>
      </c>
      <c r="G5787" s="10">
        <v>55</v>
      </c>
      <c r="H5787" s="9" t="s">
        <v>94</v>
      </c>
      <c r="I5787" s="10">
        <v>1532</v>
      </c>
      <c r="J5787" s="11">
        <v>0.04</v>
      </c>
      <c r="K5787" s="9" t="s">
        <v>94</v>
      </c>
      <c r="L5787" s="9" t="s">
        <v>95</v>
      </c>
    </row>
    <row r="5788" spans="1:12" x14ac:dyDescent="0.2">
      <c r="A5788" t="str">
        <f>VLOOKUP(B5788,StateFIPS!A$2:B$52,2)</f>
        <v>Wisconsin</v>
      </c>
      <c r="B5788">
        <f t="shared" si="93"/>
        <v>55</v>
      </c>
      <c r="C5788" s="9" t="s">
        <v>2493</v>
      </c>
      <c r="D5788" s="9" t="s">
        <v>93</v>
      </c>
      <c r="E5788" s="9" t="s">
        <v>2793</v>
      </c>
      <c r="F5788" s="9" t="s">
        <v>2794</v>
      </c>
      <c r="G5788" s="10">
        <v>28</v>
      </c>
      <c r="H5788" s="9" t="s">
        <v>94</v>
      </c>
      <c r="I5788" s="10">
        <v>787</v>
      </c>
      <c r="J5788" s="11">
        <v>0.04</v>
      </c>
      <c r="K5788" s="9" t="s">
        <v>94</v>
      </c>
      <c r="L5788" s="9" t="s">
        <v>95</v>
      </c>
    </row>
    <row r="5789" spans="1:12" x14ac:dyDescent="0.2">
      <c r="A5789" t="str">
        <f>VLOOKUP(B5789,StateFIPS!A$2:B$52,2)</f>
        <v>Virginia</v>
      </c>
      <c r="B5789">
        <f t="shared" si="93"/>
        <v>51</v>
      </c>
      <c r="C5789" s="9" t="s">
        <v>2559</v>
      </c>
      <c r="D5789" s="9" t="s">
        <v>93</v>
      </c>
      <c r="E5789" s="9" t="s">
        <v>2793</v>
      </c>
      <c r="F5789" s="9" t="s">
        <v>2794</v>
      </c>
      <c r="G5789" s="10">
        <v>143315</v>
      </c>
      <c r="H5789" s="9" t="s">
        <v>94</v>
      </c>
      <c r="I5789" s="10">
        <v>3995145</v>
      </c>
      <c r="J5789" s="11">
        <v>0.04</v>
      </c>
      <c r="K5789" s="9" t="s">
        <v>94</v>
      </c>
      <c r="L5789" s="9" t="s">
        <v>95</v>
      </c>
    </row>
    <row r="5790" spans="1:12" x14ac:dyDescent="0.2">
      <c r="A5790" t="str">
        <f>VLOOKUP(B5790,StateFIPS!A$2:B$52,2)</f>
        <v>Wisconsin</v>
      </c>
      <c r="B5790">
        <f t="shared" si="93"/>
        <v>55</v>
      </c>
      <c r="C5790" s="9" t="s">
        <v>2573</v>
      </c>
      <c r="D5790" s="9" t="s">
        <v>93</v>
      </c>
      <c r="E5790" s="9" t="s">
        <v>2793</v>
      </c>
      <c r="F5790" s="9" t="s">
        <v>2794</v>
      </c>
      <c r="G5790" s="10">
        <v>18</v>
      </c>
      <c r="H5790" s="9" t="s">
        <v>94</v>
      </c>
      <c r="I5790" s="10">
        <v>490</v>
      </c>
      <c r="J5790" s="11">
        <v>0.04</v>
      </c>
      <c r="K5790" s="9" t="s">
        <v>94</v>
      </c>
      <c r="L5790" s="9" t="s">
        <v>95</v>
      </c>
    </row>
    <row r="5791" spans="1:12" x14ac:dyDescent="0.2">
      <c r="A5791" t="str">
        <f>VLOOKUP(B5791,StateFIPS!A$2:B$52,2)</f>
        <v>Wisconsin</v>
      </c>
      <c r="B5791">
        <f t="shared" si="93"/>
        <v>55</v>
      </c>
      <c r="C5791" s="9" t="s">
        <v>2575</v>
      </c>
      <c r="D5791" s="9" t="s">
        <v>93</v>
      </c>
      <c r="E5791" s="9" t="s">
        <v>2793</v>
      </c>
      <c r="F5791" s="9" t="s">
        <v>2794</v>
      </c>
      <c r="G5791" s="10">
        <v>322</v>
      </c>
      <c r="H5791" s="9" t="s">
        <v>94</v>
      </c>
      <c r="I5791" s="10">
        <v>8981</v>
      </c>
      <c r="J5791" s="11">
        <v>0.04</v>
      </c>
      <c r="K5791" s="9" t="s">
        <v>94</v>
      </c>
      <c r="L5791" s="9" t="s">
        <v>95</v>
      </c>
    </row>
    <row r="5792" spans="1:12" x14ac:dyDescent="0.2">
      <c r="A5792" t="str">
        <f>VLOOKUP(B5792,StateFIPS!A$2:B$52,2)</f>
        <v>Wisconsin</v>
      </c>
      <c r="B5792">
        <f t="shared" si="93"/>
        <v>55</v>
      </c>
      <c r="C5792" s="9" t="s">
        <v>2417</v>
      </c>
      <c r="D5792" s="9" t="s">
        <v>93</v>
      </c>
      <c r="E5792" s="9" t="s">
        <v>2793</v>
      </c>
      <c r="F5792" s="9" t="s">
        <v>2794</v>
      </c>
      <c r="G5792" s="10">
        <v>74548</v>
      </c>
      <c r="H5792" s="9" t="s">
        <v>94</v>
      </c>
      <c r="I5792" s="10">
        <v>2078155</v>
      </c>
      <c r="J5792" s="11">
        <v>0.04</v>
      </c>
      <c r="K5792" s="9" t="s">
        <v>94</v>
      </c>
      <c r="L5792" s="9" t="s">
        <v>95</v>
      </c>
    </row>
    <row r="5793" spans="1:12" x14ac:dyDescent="0.2">
      <c r="A5793" t="str">
        <f>VLOOKUP(B5793,StateFIPS!A$2:B$52,2)</f>
        <v>Virginia</v>
      </c>
      <c r="B5793">
        <f t="shared" si="93"/>
        <v>51</v>
      </c>
      <c r="C5793" s="9" t="s">
        <v>2586</v>
      </c>
      <c r="D5793" s="9" t="s">
        <v>93</v>
      </c>
      <c r="E5793" s="9" t="s">
        <v>2793</v>
      </c>
      <c r="F5793" s="9" t="s">
        <v>2794</v>
      </c>
      <c r="G5793" s="10">
        <v>1348</v>
      </c>
      <c r="H5793" s="9" t="s">
        <v>94</v>
      </c>
      <c r="I5793" s="10">
        <v>37574</v>
      </c>
      <c r="J5793" s="11">
        <v>0.04</v>
      </c>
      <c r="K5793" s="9" t="s">
        <v>94</v>
      </c>
      <c r="L5793" s="9" t="s">
        <v>95</v>
      </c>
    </row>
    <row r="5794" spans="1:12" x14ac:dyDescent="0.2">
      <c r="A5794" t="str">
        <f>VLOOKUP(B5794,StateFIPS!A$2:B$52,2)</f>
        <v>Wisconsin</v>
      </c>
      <c r="B5794">
        <f t="shared" si="93"/>
        <v>55</v>
      </c>
      <c r="C5794" s="9" t="s">
        <v>2564</v>
      </c>
      <c r="D5794" s="9" t="s">
        <v>93</v>
      </c>
      <c r="E5794" s="9" t="s">
        <v>2793</v>
      </c>
      <c r="F5794" s="9" t="s">
        <v>2794</v>
      </c>
      <c r="G5794" s="10">
        <v>45</v>
      </c>
      <c r="H5794" s="9" t="s">
        <v>94</v>
      </c>
      <c r="I5794" s="10">
        <v>1266</v>
      </c>
      <c r="J5794" s="11">
        <v>0.04</v>
      </c>
      <c r="K5794" s="9" t="s">
        <v>94</v>
      </c>
      <c r="L5794" s="9" t="s">
        <v>95</v>
      </c>
    </row>
    <row r="5795" spans="1:12" x14ac:dyDescent="0.2">
      <c r="A5795" t="str">
        <f>VLOOKUP(B5795,StateFIPS!A$2:B$52,2)</f>
        <v>Wisconsin</v>
      </c>
      <c r="B5795">
        <f t="shared" si="93"/>
        <v>55</v>
      </c>
      <c r="C5795" s="9" t="s">
        <v>2392</v>
      </c>
      <c r="D5795" s="9" t="s">
        <v>93</v>
      </c>
      <c r="E5795" s="9" t="s">
        <v>2793</v>
      </c>
      <c r="F5795" s="9" t="s">
        <v>2794</v>
      </c>
      <c r="G5795" s="10">
        <v>64</v>
      </c>
      <c r="H5795" s="9" t="s">
        <v>94</v>
      </c>
      <c r="I5795" s="10">
        <v>1783</v>
      </c>
      <c r="J5795" s="11">
        <v>0.04</v>
      </c>
      <c r="K5795" s="9" t="s">
        <v>94</v>
      </c>
      <c r="L5795" s="9" t="s">
        <v>95</v>
      </c>
    </row>
    <row r="5796" spans="1:12" x14ac:dyDescent="0.2">
      <c r="A5796" t="str">
        <f>VLOOKUP(B5796,StateFIPS!A$2:B$52,2)</f>
        <v>West Virginia</v>
      </c>
      <c r="B5796">
        <f t="shared" si="93"/>
        <v>54</v>
      </c>
      <c r="C5796" s="9" t="s">
        <v>971</v>
      </c>
      <c r="D5796" s="9" t="s">
        <v>93</v>
      </c>
      <c r="E5796" s="9" t="s">
        <v>2793</v>
      </c>
      <c r="F5796" s="9" t="s">
        <v>2794</v>
      </c>
      <c r="G5796" s="10">
        <v>358435</v>
      </c>
      <c r="H5796" s="9" t="s">
        <v>94</v>
      </c>
      <c r="I5796" s="10">
        <v>9991968</v>
      </c>
      <c r="J5796" s="11">
        <v>0.04</v>
      </c>
      <c r="K5796" s="9" t="s">
        <v>94</v>
      </c>
      <c r="L5796" s="9" t="s">
        <v>95</v>
      </c>
    </row>
    <row r="5797" spans="1:12" x14ac:dyDescent="0.2">
      <c r="A5797" t="str">
        <f>VLOOKUP(B5797,StateFIPS!A$2:B$52,2)</f>
        <v>Virginia</v>
      </c>
      <c r="B5797">
        <f t="shared" si="93"/>
        <v>51</v>
      </c>
      <c r="C5797" s="9" t="s">
        <v>997</v>
      </c>
      <c r="D5797" s="9" t="s">
        <v>93</v>
      </c>
      <c r="E5797" s="9" t="s">
        <v>2793</v>
      </c>
      <c r="F5797" s="9" t="s">
        <v>2794</v>
      </c>
      <c r="G5797" s="10">
        <v>14178</v>
      </c>
      <c r="H5797" s="9" t="s">
        <v>94</v>
      </c>
      <c r="I5797" s="10">
        <v>395238</v>
      </c>
      <c r="J5797" s="11">
        <v>0.04</v>
      </c>
      <c r="K5797" s="9" t="s">
        <v>94</v>
      </c>
      <c r="L5797" s="9" t="s">
        <v>95</v>
      </c>
    </row>
    <row r="5798" spans="1:12" x14ac:dyDescent="0.2">
      <c r="A5798" t="str">
        <f>VLOOKUP(B5798,StateFIPS!A$2:B$52,2)</f>
        <v>Wisconsin</v>
      </c>
      <c r="B5798">
        <f t="shared" si="93"/>
        <v>55</v>
      </c>
      <c r="C5798" s="9" t="s">
        <v>2519</v>
      </c>
      <c r="D5798" s="9" t="s">
        <v>93</v>
      </c>
      <c r="E5798" s="9" t="s">
        <v>2793</v>
      </c>
      <c r="F5798" s="9" t="s">
        <v>2794</v>
      </c>
      <c r="G5798" s="10">
        <v>153</v>
      </c>
      <c r="H5798" s="9" t="s">
        <v>94</v>
      </c>
      <c r="I5798" s="10">
        <v>4279</v>
      </c>
      <c r="J5798" s="11">
        <v>0.04</v>
      </c>
      <c r="K5798" s="9" t="s">
        <v>94</v>
      </c>
      <c r="L5798" s="9" t="s">
        <v>95</v>
      </c>
    </row>
    <row r="5799" spans="1:12" x14ac:dyDescent="0.2">
      <c r="A5799" t="str">
        <f>VLOOKUP(B5799,StateFIPS!A$2:B$52,2)</f>
        <v>West Virginia</v>
      </c>
      <c r="B5799">
        <f t="shared" si="93"/>
        <v>54</v>
      </c>
      <c r="C5799" s="9" t="s">
        <v>990</v>
      </c>
      <c r="D5799" s="9" t="s">
        <v>93</v>
      </c>
      <c r="E5799" s="9" t="s">
        <v>2793</v>
      </c>
      <c r="F5799" s="9" t="s">
        <v>2794</v>
      </c>
      <c r="G5799" s="10">
        <v>22329</v>
      </c>
      <c r="H5799" s="9" t="s">
        <v>94</v>
      </c>
      <c r="I5799" s="10">
        <v>622468</v>
      </c>
      <c r="J5799" s="11">
        <v>0.04</v>
      </c>
      <c r="K5799" s="9" t="s">
        <v>94</v>
      </c>
      <c r="L5799" s="9" t="s">
        <v>95</v>
      </c>
    </row>
    <row r="5800" spans="1:12" x14ac:dyDescent="0.2">
      <c r="A5800" t="str">
        <f>VLOOKUP(B5800,StateFIPS!A$2:B$52,2)</f>
        <v>Wisconsin</v>
      </c>
      <c r="B5800">
        <f t="shared" si="93"/>
        <v>55</v>
      </c>
      <c r="C5800" s="9" t="s">
        <v>2762</v>
      </c>
      <c r="D5800" s="9" t="s">
        <v>93</v>
      </c>
      <c r="E5800" s="9" t="s">
        <v>2793</v>
      </c>
      <c r="F5800" s="9" t="s">
        <v>2794</v>
      </c>
      <c r="G5800" s="10">
        <v>322</v>
      </c>
      <c r="H5800" s="9" t="s">
        <v>94</v>
      </c>
      <c r="I5800" s="10">
        <v>8981</v>
      </c>
      <c r="J5800" s="11">
        <v>0.04</v>
      </c>
      <c r="K5800" s="9" t="s">
        <v>94</v>
      </c>
      <c r="L5800" s="9" t="s">
        <v>95</v>
      </c>
    </row>
    <row r="5801" spans="1:12" x14ac:dyDescent="0.2">
      <c r="A5801" t="str">
        <f>VLOOKUP(B5801,StateFIPS!A$2:B$52,2)</f>
        <v>Virginia</v>
      </c>
      <c r="B5801">
        <f t="shared" si="93"/>
        <v>51</v>
      </c>
      <c r="C5801" s="9" t="s">
        <v>2658</v>
      </c>
      <c r="D5801" s="9" t="s">
        <v>93</v>
      </c>
      <c r="E5801" s="9" t="s">
        <v>2793</v>
      </c>
      <c r="F5801" s="9" t="s">
        <v>2794</v>
      </c>
      <c r="G5801" s="10">
        <v>1348</v>
      </c>
      <c r="H5801" s="9" t="s">
        <v>94</v>
      </c>
      <c r="I5801" s="10">
        <v>37574</v>
      </c>
      <c r="J5801" s="11">
        <v>0.04</v>
      </c>
      <c r="K5801" s="9" t="s">
        <v>94</v>
      </c>
      <c r="L5801" s="9" t="s">
        <v>95</v>
      </c>
    </row>
    <row r="5802" spans="1:12" x14ac:dyDescent="0.2">
      <c r="A5802" t="str">
        <f>VLOOKUP(B5802,StateFIPS!A$2:B$52,2)</f>
        <v>Wisconsin</v>
      </c>
      <c r="B5802">
        <f t="shared" si="93"/>
        <v>55</v>
      </c>
      <c r="C5802" s="9" t="s">
        <v>2432</v>
      </c>
      <c r="D5802" s="9" t="s">
        <v>93</v>
      </c>
      <c r="E5802" s="9" t="s">
        <v>2793</v>
      </c>
      <c r="F5802" s="9" t="s">
        <v>2794</v>
      </c>
      <c r="G5802" s="10">
        <v>197</v>
      </c>
      <c r="H5802" s="9" t="s">
        <v>94</v>
      </c>
      <c r="I5802" s="10">
        <v>5482</v>
      </c>
      <c r="J5802" s="11">
        <v>0.04</v>
      </c>
      <c r="K5802" s="9" t="s">
        <v>94</v>
      </c>
      <c r="L5802" s="9" t="s">
        <v>95</v>
      </c>
    </row>
    <row r="5803" spans="1:12" x14ac:dyDescent="0.2">
      <c r="A5803" t="str">
        <f>VLOOKUP(B5803,StateFIPS!A$2:B$52,2)</f>
        <v>Wisconsin</v>
      </c>
      <c r="B5803">
        <f t="shared" si="93"/>
        <v>55</v>
      </c>
      <c r="C5803" s="9" t="s">
        <v>2419</v>
      </c>
      <c r="D5803" s="9" t="s">
        <v>93</v>
      </c>
      <c r="E5803" s="9" t="s">
        <v>2793</v>
      </c>
      <c r="F5803" s="9" t="s">
        <v>2794</v>
      </c>
      <c r="G5803" s="10">
        <v>108</v>
      </c>
      <c r="H5803" s="9" t="s">
        <v>94</v>
      </c>
      <c r="I5803" s="10">
        <v>3004</v>
      </c>
      <c r="J5803" s="11">
        <v>0.04</v>
      </c>
      <c r="K5803" s="9" t="s">
        <v>94</v>
      </c>
      <c r="L5803" s="9" t="s">
        <v>95</v>
      </c>
    </row>
    <row r="5804" spans="1:12" x14ac:dyDescent="0.2">
      <c r="A5804" t="str">
        <f>VLOOKUP(B5804,StateFIPS!A$2:B$52,2)</f>
        <v>Virginia</v>
      </c>
      <c r="B5804">
        <f t="shared" si="93"/>
        <v>51</v>
      </c>
      <c r="C5804" s="9" t="s">
        <v>2735</v>
      </c>
      <c r="D5804" s="9" t="s">
        <v>93</v>
      </c>
      <c r="E5804" s="9" t="s">
        <v>2793</v>
      </c>
      <c r="F5804" s="9" t="s">
        <v>2794</v>
      </c>
      <c r="G5804" s="10">
        <v>1348</v>
      </c>
      <c r="H5804" s="9" t="s">
        <v>94</v>
      </c>
      <c r="I5804" s="10">
        <v>37574</v>
      </c>
      <c r="J5804" s="11">
        <v>0.04</v>
      </c>
      <c r="K5804" s="9" t="s">
        <v>94</v>
      </c>
      <c r="L5804" s="9" t="s">
        <v>95</v>
      </c>
    </row>
    <row r="5805" spans="1:12" x14ac:dyDescent="0.2">
      <c r="A5805" t="str">
        <f>VLOOKUP(B5805,StateFIPS!A$2:B$52,2)</f>
        <v>Wisconsin</v>
      </c>
      <c r="B5805">
        <f t="shared" si="93"/>
        <v>55</v>
      </c>
      <c r="C5805" s="9" t="s">
        <v>2426</v>
      </c>
      <c r="D5805" s="9" t="s">
        <v>93</v>
      </c>
      <c r="E5805" s="9" t="s">
        <v>2793</v>
      </c>
      <c r="F5805" s="9" t="s">
        <v>2794</v>
      </c>
      <c r="G5805" s="10">
        <v>12</v>
      </c>
      <c r="H5805" s="9" t="s">
        <v>94</v>
      </c>
      <c r="I5805" s="10">
        <v>325</v>
      </c>
      <c r="J5805" s="11">
        <v>0.04</v>
      </c>
      <c r="K5805" s="9" t="s">
        <v>94</v>
      </c>
      <c r="L5805" s="9" t="s">
        <v>95</v>
      </c>
    </row>
    <row r="5806" spans="1:12" x14ac:dyDescent="0.2">
      <c r="A5806" t="str">
        <f>VLOOKUP(B5806,StateFIPS!A$2:B$52,2)</f>
        <v>Wisconsin</v>
      </c>
      <c r="B5806">
        <f t="shared" si="93"/>
        <v>55</v>
      </c>
      <c r="C5806" s="9" t="s">
        <v>2589</v>
      </c>
      <c r="D5806" s="9" t="s">
        <v>93</v>
      </c>
      <c r="E5806" s="9" t="s">
        <v>2793</v>
      </c>
      <c r="F5806" s="9" t="s">
        <v>2794</v>
      </c>
      <c r="G5806" s="10">
        <v>189639</v>
      </c>
      <c r="H5806" s="9" t="s">
        <v>94</v>
      </c>
      <c r="I5806" s="10">
        <v>5286506</v>
      </c>
      <c r="J5806" s="11">
        <v>0.04</v>
      </c>
      <c r="K5806" s="9" t="s">
        <v>94</v>
      </c>
      <c r="L5806" s="9" t="s">
        <v>95</v>
      </c>
    </row>
    <row r="5807" spans="1:12" x14ac:dyDescent="0.2">
      <c r="A5807" t="str">
        <f>VLOOKUP(B5807,StateFIPS!A$2:B$52,2)</f>
        <v>West Virginia</v>
      </c>
      <c r="B5807">
        <f t="shared" si="93"/>
        <v>54</v>
      </c>
      <c r="C5807" s="9" t="s">
        <v>1033</v>
      </c>
      <c r="D5807" s="9" t="s">
        <v>93</v>
      </c>
      <c r="E5807" s="9" t="s">
        <v>2793</v>
      </c>
      <c r="F5807" s="9" t="s">
        <v>2794</v>
      </c>
      <c r="G5807" s="10">
        <v>181687</v>
      </c>
      <c r="H5807" s="9" t="s">
        <v>94</v>
      </c>
      <c r="I5807" s="10">
        <v>5064831</v>
      </c>
      <c r="J5807" s="11">
        <v>0.04</v>
      </c>
      <c r="K5807" s="9" t="s">
        <v>94</v>
      </c>
      <c r="L5807" s="9" t="s">
        <v>95</v>
      </c>
    </row>
    <row r="5808" spans="1:12" x14ac:dyDescent="0.2">
      <c r="A5808" t="str">
        <f>VLOOKUP(B5808,StateFIPS!A$2:B$52,2)</f>
        <v>Wisconsin</v>
      </c>
      <c r="B5808">
        <f t="shared" si="93"/>
        <v>55</v>
      </c>
      <c r="C5808" s="9" t="s">
        <v>2404</v>
      </c>
      <c r="D5808" s="9" t="s">
        <v>93</v>
      </c>
      <c r="E5808" s="9" t="s">
        <v>2793</v>
      </c>
      <c r="F5808" s="9" t="s">
        <v>2794</v>
      </c>
      <c r="G5808" s="10">
        <v>37</v>
      </c>
      <c r="H5808" s="9" t="s">
        <v>94</v>
      </c>
      <c r="I5808" s="10">
        <v>1037</v>
      </c>
      <c r="J5808" s="11">
        <v>0.04</v>
      </c>
      <c r="K5808" s="9" t="s">
        <v>94</v>
      </c>
      <c r="L5808" s="9" t="s">
        <v>95</v>
      </c>
    </row>
    <row r="5809" spans="1:12" x14ac:dyDescent="0.2">
      <c r="A5809" t="str">
        <f>VLOOKUP(B5809,StateFIPS!A$2:B$52,2)</f>
        <v>Washington</v>
      </c>
      <c r="B5809">
        <f t="shared" si="93"/>
        <v>53</v>
      </c>
      <c r="C5809" s="9" t="s">
        <v>1005</v>
      </c>
      <c r="D5809" s="9" t="s">
        <v>93</v>
      </c>
      <c r="E5809" s="9" t="s">
        <v>2793</v>
      </c>
      <c r="F5809" s="9" t="s">
        <v>2794</v>
      </c>
      <c r="G5809" s="10">
        <v>11156</v>
      </c>
      <c r="H5809" s="9" t="s">
        <v>94</v>
      </c>
      <c r="I5809" s="10">
        <v>310980</v>
      </c>
      <c r="J5809" s="11">
        <v>0.04</v>
      </c>
      <c r="K5809" s="9" t="s">
        <v>94</v>
      </c>
      <c r="L5809" s="9" t="s">
        <v>95</v>
      </c>
    </row>
    <row r="5810" spans="1:12" x14ac:dyDescent="0.2">
      <c r="A5810" t="str">
        <f>VLOOKUP(B5810,StateFIPS!A$2:B$52,2)</f>
        <v>Wisconsin</v>
      </c>
      <c r="B5810">
        <f t="shared" si="93"/>
        <v>55</v>
      </c>
      <c r="C5810" s="9" t="s">
        <v>1021</v>
      </c>
      <c r="D5810" s="9" t="s">
        <v>93</v>
      </c>
      <c r="E5810" s="9" t="s">
        <v>2793</v>
      </c>
      <c r="F5810" s="9" t="s">
        <v>2794</v>
      </c>
      <c r="G5810" s="10">
        <v>46</v>
      </c>
      <c r="H5810" s="9" t="s">
        <v>94</v>
      </c>
      <c r="I5810" s="10">
        <v>1273</v>
      </c>
      <c r="J5810" s="11">
        <v>0.04</v>
      </c>
      <c r="K5810" s="9" t="s">
        <v>94</v>
      </c>
      <c r="L5810" s="9" t="s">
        <v>95</v>
      </c>
    </row>
    <row r="5811" spans="1:12" x14ac:dyDescent="0.2">
      <c r="A5811" t="str">
        <f>VLOOKUP(B5811,StateFIPS!A$2:B$52,2)</f>
        <v>Washington</v>
      </c>
      <c r="B5811">
        <f t="shared" si="93"/>
        <v>53</v>
      </c>
      <c r="C5811" s="9" t="s">
        <v>2283</v>
      </c>
      <c r="D5811" s="9" t="s">
        <v>93</v>
      </c>
      <c r="E5811" s="9" t="s">
        <v>2793</v>
      </c>
      <c r="F5811" s="9" t="s">
        <v>2794</v>
      </c>
      <c r="G5811" s="10">
        <v>88707</v>
      </c>
      <c r="H5811" s="9" t="s">
        <v>94</v>
      </c>
      <c r="I5811" s="10">
        <v>2472855</v>
      </c>
      <c r="J5811" s="11">
        <v>0.04</v>
      </c>
      <c r="K5811" s="9" t="s">
        <v>94</v>
      </c>
      <c r="L5811" s="9" t="s">
        <v>95</v>
      </c>
    </row>
    <row r="5812" spans="1:12" x14ac:dyDescent="0.2">
      <c r="A5812" t="str">
        <f>VLOOKUP(B5812,StateFIPS!A$2:B$52,2)</f>
        <v>Wisconsin</v>
      </c>
      <c r="B5812">
        <f t="shared" si="93"/>
        <v>55</v>
      </c>
      <c r="C5812" s="9" t="s">
        <v>2465</v>
      </c>
      <c r="D5812" s="9" t="s">
        <v>93</v>
      </c>
      <c r="E5812" s="9" t="s">
        <v>2793</v>
      </c>
      <c r="F5812" s="9" t="s">
        <v>2794</v>
      </c>
      <c r="G5812" s="10">
        <v>5</v>
      </c>
      <c r="H5812" s="9" t="s">
        <v>94</v>
      </c>
      <c r="I5812" s="10">
        <v>143</v>
      </c>
      <c r="J5812" s="11">
        <v>0.04</v>
      </c>
      <c r="K5812" s="9" t="s">
        <v>94</v>
      </c>
      <c r="L5812" s="9" t="s">
        <v>95</v>
      </c>
    </row>
    <row r="5813" spans="1:12" x14ac:dyDescent="0.2">
      <c r="A5813" t="str">
        <f>VLOOKUP(B5813,StateFIPS!A$2:B$52,2)</f>
        <v>Washington</v>
      </c>
      <c r="B5813">
        <f t="shared" si="93"/>
        <v>53</v>
      </c>
      <c r="C5813" s="9" t="s">
        <v>2313</v>
      </c>
      <c r="D5813" s="9" t="s">
        <v>93</v>
      </c>
      <c r="E5813" s="9" t="s">
        <v>2793</v>
      </c>
      <c r="F5813" s="9" t="s">
        <v>2794</v>
      </c>
      <c r="G5813" s="10">
        <v>80968</v>
      </c>
      <c r="H5813" s="9" t="s">
        <v>94</v>
      </c>
      <c r="I5813" s="10">
        <v>2257113</v>
      </c>
      <c r="J5813" s="11">
        <v>0.04</v>
      </c>
      <c r="K5813" s="9" t="s">
        <v>94</v>
      </c>
      <c r="L5813" s="9" t="s">
        <v>95</v>
      </c>
    </row>
    <row r="5814" spans="1:12" x14ac:dyDescent="0.2">
      <c r="A5814" t="str">
        <f>VLOOKUP(B5814,StateFIPS!A$2:B$52,2)</f>
        <v>Washington</v>
      </c>
      <c r="B5814">
        <f t="shared" si="93"/>
        <v>53</v>
      </c>
      <c r="C5814" s="9" t="s">
        <v>2379</v>
      </c>
      <c r="D5814" s="9" t="s">
        <v>93</v>
      </c>
      <c r="E5814" s="9" t="s">
        <v>2793</v>
      </c>
      <c r="F5814" s="9" t="s">
        <v>2794</v>
      </c>
      <c r="G5814" s="10">
        <v>11156</v>
      </c>
      <c r="H5814" s="9" t="s">
        <v>94</v>
      </c>
      <c r="I5814" s="10">
        <v>310980</v>
      </c>
      <c r="J5814" s="11">
        <v>0.04</v>
      </c>
      <c r="K5814" s="9" t="s">
        <v>94</v>
      </c>
      <c r="L5814" s="9" t="s">
        <v>95</v>
      </c>
    </row>
    <row r="5815" spans="1:12" x14ac:dyDescent="0.2">
      <c r="A5815" t="str">
        <f>VLOOKUP(B5815,StateFIPS!A$2:B$52,2)</f>
        <v>Washington</v>
      </c>
      <c r="B5815">
        <f t="shared" si="93"/>
        <v>53</v>
      </c>
      <c r="C5815" s="9" t="s">
        <v>1007</v>
      </c>
      <c r="D5815" s="9" t="s">
        <v>93</v>
      </c>
      <c r="E5815" s="9" t="s">
        <v>2793</v>
      </c>
      <c r="F5815" s="9" t="s">
        <v>2794</v>
      </c>
      <c r="G5815" s="10">
        <v>11156</v>
      </c>
      <c r="H5815" s="9" t="s">
        <v>94</v>
      </c>
      <c r="I5815" s="10">
        <v>310980</v>
      </c>
      <c r="J5815" s="11">
        <v>0.04</v>
      </c>
      <c r="K5815" s="9" t="s">
        <v>94</v>
      </c>
      <c r="L5815" s="9" t="s">
        <v>95</v>
      </c>
    </row>
    <row r="5816" spans="1:12" x14ac:dyDescent="0.2">
      <c r="A5816" t="str">
        <f>VLOOKUP(B5816,StateFIPS!A$2:B$52,2)</f>
        <v>Wisconsin</v>
      </c>
      <c r="B5816">
        <f t="shared" si="93"/>
        <v>55</v>
      </c>
      <c r="C5816" s="9" t="s">
        <v>2292</v>
      </c>
      <c r="D5816" s="9" t="s">
        <v>93</v>
      </c>
      <c r="E5816" s="9" t="s">
        <v>2793</v>
      </c>
      <c r="F5816" s="9" t="s">
        <v>2794</v>
      </c>
      <c r="G5816" s="10">
        <v>1012</v>
      </c>
      <c r="H5816" s="9" t="s">
        <v>94</v>
      </c>
      <c r="I5816" s="10">
        <v>28202</v>
      </c>
      <c r="J5816" s="11">
        <v>0.04</v>
      </c>
      <c r="K5816" s="9" t="s">
        <v>94</v>
      </c>
      <c r="L5816" s="9" t="s">
        <v>95</v>
      </c>
    </row>
    <row r="5817" spans="1:12" x14ac:dyDescent="0.2">
      <c r="A5817" t="str">
        <f>VLOOKUP(B5817,StateFIPS!A$2:B$52,2)</f>
        <v>Wisconsin</v>
      </c>
      <c r="B5817">
        <f t="shared" si="93"/>
        <v>55</v>
      </c>
      <c r="C5817" s="9" t="s">
        <v>2623</v>
      </c>
      <c r="D5817" s="9" t="s">
        <v>93</v>
      </c>
      <c r="E5817" s="9" t="s">
        <v>2793</v>
      </c>
      <c r="F5817" s="9" t="s">
        <v>2794</v>
      </c>
      <c r="G5817" s="10">
        <v>41</v>
      </c>
      <c r="H5817" s="9" t="s">
        <v>94</v>
      </c>
      <c r="I5817" s="10">
        <v>1155</v>
      </c>
      <c r="J5817" s="11">
        <v>0.04</v>
      </c>
      <c r="K5817" s="9" t="s">
        <v>94</v>
      </c>
      <c r="L5817" s="9" t="s">
        <v>95</v>
      </c>
    </row>
    <row r="5818" spans="1:12" x14ac:dyDescent="0.2">
      <c r="A5818" t="str">
        <f>VLOOKUP(B5818,StateFIPS!A$2:B$52,2)</f>
        <v>Wisconsin</v>
      </c>
      <c r="B5818">
        <f t="shared" si="93"/>
        <v>55</v>
      </c>
      <c r="C5818" s="9" t="s">
        <v>2654</v>
      </c>
      <c r="D5818" s="9" t="s">
        <v>93</v>
      </c>
      <c r="E5818" s="9" t="s">
        <v>2793</v>
      </c>
      <c r="F5818" s="9" t="s">
        <v>2794</v>
      </c>
      <c r="G5818" s="10">
        <v>34</v>
      </c>
      <c r="H5818" s="9" t="s">
        <v>94</v>
      </c>
      <c r="I5818" s="10">
        <v>943</v>
      </c>
      <c r="J5818" s="11">
        <v>0.04</v>
      </c>
      <c r="K5818" s="9" t="s">
        <v>94</v>
      </c>
      <c r="L5818" s="9" t="s">
        <v>95</v>
      </c>
    </row>
    <row r="5819" spans="1:12" x14ac:dyDescent="0.2">
      <c r="A5819" t="str">
        <f>VLOOKUP(B5819,StateFIPS!A$2:B$52,2)</f>
        <v>Wisconsin</v>
      </c>
      <c r="B5819">
        <f t="shared" si="93"/>
        <v>55</v>
      </c>
      <c r="C5819" s="9" t="s">
        <v>2505</v>
      </c>
      <c r="D5819" s="9" t="s">
        <v>93</v>
      </c>
      <c r="E5819" s="9" t="s">
        <v>2793</v>
      </c>
      <c r="F5819" s="9" t="s">
        <v>2794</v>
      </c>
      <c r="G5819" s="10">
        <v>322</v>
      </c>
      <c r="H5819" s="9" t="s">
        <v>94</v>
      </c>
      <c r="I5819" s="10">
        <v>8981</v>
      </c>
      <c r="J5819" s="11">
        <v>0.04</v>
      </c>
      <c r="K5819" s="9" t="s">
        <v>94</v>
      </c>
      <c r="L5819" s="9" t="s">
        <v>95</v>
      </c>
    </row>
    <row r="5820" spans="1:12" x14ac:dyDescent="0.2">
      <c r="A5820" t="str">
        <f>VLOOKUP(B5820,StateFIPS!A$2:B$52,2)</f>
        <v>Washington</v>
      </c>
      <c r="B5820">
        <f t="shared" si="93"/>
        <v>53</v>
      </c>
      <c r="C5820" s="9" t="s">
        <v>2291</v>
      </c>
      <c r="D5820" s="9" t="s">
        <v>93</v>
      </c>
      <c r="E5820" s="9" t="s">
        <v>2793</v>
      </c>
      <c r="F5820" s="9" t="s">
        <v>2794</v>
      </c>
      <c r="G5820" s="10">
        <v>11156</v>
      </c>
      <c r="H5820" s="9" t="s">
        <v>94</v>
      </c>
      <c r="I5820" s="10">
        <v>310980</v>
      </c>
      <c r="J5820" s="11">
        <v>0.04</v>
      </c>
      <c r="K5820" s="9" t="s">
        <v>94</v>
      </c>
      <c r="L5820" s="9" t="s">
        <v>95</v>
      </c>
    </row>
    <row r="5821" spans="1:12" x14ac:dyDescent="0.2">
      <c r="A5821" t="str">
        <f>VLOOKUP(B5821,StateFIPS!A$2:B$52,2)</f>
        <v>Wisconsin</v>
      </c>
      <c r="B5821">
        <f t="shared" si="93"/>
        <v>55</v>
      </c>
      <c r="C5821" s="9" t="s">
        <v>2441</v>
      </c>
      <c r="D5821" s="9" t="s">
        <v>93</v>
      </c>
      <c r="E5821" s="9" t="s">
        <v>2793</v>
      </c>
      <c r="F5821" s="9" t="s">
        <v>2794</v>
      </c>
      <c r="G5821" s="10">
        <v>8589</v>
      </c>
      <c r="H5821" s="9" t="s">
        <v>94</v>
      </c>
      <c r="I5821" s="10">
        <v>239428</v>
      </c>
      <c r="J5821" s="11">
        <v>0.04</v>
      </c>
      <c r="K5821" s="9" t="s">
        <v>94</v>
      </c>
      <c r="L5821" s="9" t="s">
        <v>95</v>
      </c>
    </row>
    <row r="5822" spans="1:12" x14ac:dyDescent="0.2">
      <c r="A5822" t="str">
        <f>VLOOKUP(B5822,StateFIPS!A$2:B$52,2)</f>
        <v>Washington</v>
      </c>
      <c r="B5822">
        <f t="shared" si="93"/>
        <v>53</v>
      </c>
      <c r="C5822" s="9" t="s">
        <v>2362</v>
      </c>
      <c r="D5822" s="9" t="s">
        <v>93</v>
      </c>
      <c r="E5822" s="9" t="s">
        <v>2793</v>
      </c>
      <c r="F5822" s="9" t="s">
        <v>2794</v>
      </c>
      <c r="G5822" s="10">
        <v>374370</v>
      </c>
      <c r="H5822" s="9" t="s">
        <v>94</v>
      </c>
      <c r="I5822" s="10">
        <v>10436189</v>
      </c>
      <c r="J5822" s="11">
        <v>0.04</v>
      </c>
      <c r="K5822" s="9" t="s">
        <v>94</v>
      </c>
      <c r="L5822" s="9" t="s">
        <v>95</v>
      </c>
    </row>
    <row r="5823" spans="1:12" x14ac:dyDescent="0.2">
      <c r="A5823" t="str">
        <f>VLOOKUP(B5823,StateFIPS!A$2:B$52,2)</f>
        <v>Wisconsin</v>
      </c>
      <c r="B5823">
        <f t="shared" si="93"/>
        <v>55</v>
      </c>
      <c r="C5823" s="9" t="s">
        <v>2323</v>
      </c>
      <c r="D5823" s="9" t="s">
        <v>93</v>
      </c>
      <c r="E5823" s="9" t="s">
        <v>2793</v>
      </c>
      <c r="F5823" s="9" t="s">
        <v>2794</v>
      </c>
      <c r="G5823" s="10">
        <v>322</v>
      </c>
      <c r="H5823" s="9" t="s">
        <v>94</v>
      </c>
      <c r="I5823" s="10">
        <v>8981</v>
      </c>
      <c r="J5823" s="11">
        <v>0.04</v>
      </c>
      <c r="K5823" s="9" t="s">
        <v>94</v>
      </c>
      <c r="L5823" s="9" t="s">
        <v>95</v>
      </c>
    </row>
    <row r="5824" spans="1:12" x14ac:dyDescent="0.2">
      <c r="A5824" t="str">
        <f>VLOOKUP(B5824,StateFIPS!A$2:B$52,2)</f>
        <v>Wisconsin</v>
      </c>
      <c r="B5824">
        <f t="shared" si="93"/>
        <v>55</v>
      </c>
      <c r="C5824" s="9" t="s">
        <v>1051</v>
      </c>
      <c r="D5824" s="9" t="s">
        <v>93</v>
      </c>
      <c r="E5824" s="9" t="s">
        <v>2793</v>
      </c>
      <c r="F5824" s="9" t="s">
        <v>2794</v>
      </c>
      <c r="G5824" s="10">
        <v>322</v>
      </c>
      <c r="H5824" s="9" t="s">
        <v>94</v>
      </c>
      <c r="I5824" s="10">
        <v>8981</v>
      </c>
      <c r="J5824" s="11">
        <v>0.04</v>
      </c>
      <c r="K5824" s="9" t="s">
        <v>94</v>
      </c>
      <c r="L5824" s="9" t="s">
        <v>95</v>
      </c>
    </row>
    <row r="5825" spans="1:12" x14ac:dyDescent="0.2">
      <c r="A5825" t="str">
        <f>VLOOKUP(B5825,StateFIPS!A$2:B$52,2)</f>
        <v>Washington</v>
      </c>
      <c r="B5825">
        <f t="shared" si="93"/>
        <v>53</v>
      </c>
      <c r="C5825" s="9" t="s">
        <v>2326</v>
      </c>
      <c r="D5825" s="9" t="s">
        <v>93</v>
      </c>
      <c r="E5825" s="9" t="s">
        <v>2793</v>
      </c>
      <c r="F5825" s="9" t="s">
        <v>2794</v>
      </c>
      <c r="G5825" s="10">
        <v>11156</v>
      </c>
      <c r="H5825" s="9" t="s">
        <v>94</v>
      </c>
      <c r="I5825" s="10">
        <v>310980</v>
      </c>
      <c r="J5825" s="11">
        <v>0.04</v>
      </c>
      <c r="K5825" s="9" t="s">
        <v>94</v>
      </c>
      <c r="L5825" s="9" t="s">
        <v>95</v>
      </c>
    </row>
    <row r="5826" spans="1:12" x14ac:dyDescent="0.2">
      <c r="A5826" t="str">
        <f>VLOOKUP(B5826,StateFIPS!A$2:B$52,2)</f>
        <v>Wisconsin</v>
      </c>
      <c r="B5826">
        <f t="shared" si="93"/>
        <v>55</v>
      </c>
      <c r="C5826" s="9" t="s">
        <v>2497</v>
      </c>
      <c r="D5826" s="9" t="s">
        <v>93</v>
      </c>
      <c r="E5826" s="9" t="s">
        <v>2793</v>
      </c>
      <c r="F5826" s="9" t="s">
        <v>2794</v>
      </c>
      <c r="G5826" s="10">
        <v>8</v>
      </c>
      <c r="H5826" s="9" t="s">
        <v>94</v>
      </c>
      <c r="I5826" s="10">
        <v>220</v>
      </c>
      <c r="J5826" s="11">
        <v>0.04</v>
      </c>
      <c r="K5826" s="9" t="s">
        <v>94</v>
      </c>
      <c r="L5826" s="9" t="s">
        <v>95</v>
      </c>
    </row>
    <row r="5827" spans="1:12" x14ac:dyDescent="0.2">
      <c r="A5827" t="str">
        <f>VLOOKUP(B5827,StateFIPS!A$2:B$52,2)</f>
        <v>Washington</v>
      </c>
      <c r="B5827">
        <f t="shared" ref="B5827:B5890" si="94">VALUE(LEFT(C5827,2))</f>
        <v>53</v>
      </c>
      <c r="C5827" s="9" t="s">
        <v>2281</v>
      </c>
      <c r="D5827" s="9" t="s">
        <v>93</v>
      </c>
      <c r="E5827" s="9" t="s">
        <v>2793</v>
      </c>
      <c r="F5827" s="9" t="s">
        <v>2794</v>
      </c>
      <c r="G5827" s="10">
        <v>63211</v>
      </c>
      <c r="H5827" s="9" t="s">
        <v>94</v>
      </c>
      <c r="I5827" s="10">
        <v>1762125</v>
      </c>
      <c r="J5827" s="11">
        <v>0.04</v>
      </c>
      <c r="K5827" s="9" t="s">
        <v>94</v>
      </c>
      <c r="L5827" s="9" t="s">
        <v>95</v>
      </c>
    </row>
    <row r="5828" spans="1:12" x14ac:dyDescent="0.2">
      <c r="A5828" t="str">
        <f>VLOOKUP(B5828,StateFIPS!A$2:B$52,2)</f>
        <v>Washington</v>
      </c>
      <c r="B5828">
        <f t="shared" si="94"/>
        <v>53</v>
      </c>
      <c r="C5828" s="9" t="s">
        <v>2431</v>
      </c>
      <c r="D5828" s="9" t="s">
        <v>93</v>
      </c>
      <c r="E5828" s="9" t="s">
        <v>2793</v>
      </c>
      <c r="F5828" s="9" t="s">
        <v>2794</v>
      </c>
      <c r="G5828" s="10">
        <v>140987</v>
      </c>
      <c r="H5828" s="9" t="s">
        <v>94</v>
      </c>
      <c r="I5828" s="10">
        <v>3930238</v>
      </c>
      <c r="J5828" s="11">
        <v>0.04</v>
      </c>
      <c r="K5828" s="9" t="s">
        <v>94</v>
      </c>
      <c r="L5828" s="9" t="s">
        <v>95</v>
      </c>
    </row>
    <row r="5829" spans="1:12" x14ac:dyDescent="0.2">
      <c r="A5829" t="str">
        <f>VLOOKUP(B5829,StateFIPS!A$2:B$52,2)</f>
        <v>Wisconsin</v>
      </c>
      <c r="B5829">
        <f t="shared" si="94"/>
        <v>55</v>
      </c>
      <c r="C5829" s="9" t="s">
        <v>1050</v>
      </c>
      <c r="D5829" s="9" t="s">
        <v>93</v>
      </c>
      <c r="E5829" s="9" t="s">
        <v>2793</v>
      </c>
      <c r="F5829" s="9" t="s">
        <v>2794</v>
      </c>
      <c r="G5829" s="10">
        <v>322</v>
      </c>
      <c r="H5829" s="9" t="s">
        <v>94</v>
      </c>
      <c r="I5829" s="10">
        <v>8981</v>
      </c>
      <c r="J5829" s="11">
        <v>0.04</v>
      </c>
      <c r="K5829" s="9" t="s">
        <v>94</v>
      </c>
      <c r="L5829" s="9" t="s">
        <v>95</v>
      </c>
    </row>
    <row r="5830" spans="1:12" x14ac:dyDescent="0.2">
      <c r="A5830" t="str">
        <f>VLOOKUP(B5830,StateFIPS!A$2:B$52,2)</f>
        <v>Washington</v>
      </c>
      <c r="B5830">
        <f t="shared" si="94"/>
        <v>53</v>
      </c>
      <c r="C5830" s="9" t="s">
        <v>1003</v>
      </c>
      <c r="D5830" s="9" t="s">
        <v>93</v>
      </c>
      <c r="E5830" s="9" t="s">
        <v>2793</v>
      </c>
      <c r="F5830" s="9" t="s">
        <v>2794</v>
      </c>
      <c r="G5830" s="10">
        <v>11156</v>
      </c>
      <c r="H5830" s="9" t="s">
        <v>94</v>
      </c>
      <c r="I5830" s="10">
        <v>310980</v>
      </c>
      <c r="J5830" s="11">
        <v>0.04</v>
      </c>
      <c r="K5830" s="9" t="s">
        <v>94</v>
      </c>
      <c r="L5830" s="9" t="s">
        <v>95</v>
      </c>
    </row>
    <row r="5831" spans="1:12" x14ac:dyDescent="0.2">
      <c r="A5831" t="str">
        <f>VLOOKUP(B5831,StateFIPS!A$2:B$52,2)</f>
        <v>Wisconsin</v>
      </c>
      <c r="B5831">
        <f t="shared" si="94"/>
        <v>55</v>
      </c>
      <c r="C5831" s="9" t="s">
        <v>2354</v>
      </c>
      <c r="D5831" s="9" t="s">
        <v>93</v>
      </c>
      <c r="E5831" s="9" t="s">
        <v>2793</v>
      </c>
      <c r="F5831" s="9" t="s">
        <v>2794</v>
      </c>
      <c r="G5831" s="10">
        <v>322</v>
      </c>
      <c r="H5831" s="9" t="s">
        <v>94</v>
      </c>
      <c r="I5831" s="10">
        <v>8981</v>
      </c>
      <c r="J5831" s="11">
        <v>0.04</v>
      </c>
      <c r="K5831" s="9" t="s">
        <v>94</v>
      </c>
      <c r="L5831" s="9" t="s">
        <v>95</v>
      </c>
    </row>
    <row r="5832" spans="1:12" x14ac:dyDescent="0.2">
      <c r="A5832" t="str">
        <f>VLOOKUP(B5832,StateFIPS!A$2:B$52,2)</f>
        <v>Washington</v>
      </c>
      <c r="B5832">
        <f t="shared" si="94"/>
        <v>53</v>
      </c>
      <c r="C5832" s="9" t="s">
        <v>2278</v>
      </c>
      <c r="D5832" s="9" t="s">
        <v>93</v>
      </c>
      <c r="E5832" s="9" t="s">
        <v>2793</v>
      </c>
      <c r="F5832" s="9" t="s">
        <v>2794</v>
      </c>
      <c r="G5832" s="10">
        <v>11156</v>
      </c>
      <c r="H5832" s="9" t="s">
        <v>94</v>
      </c>
      <c r="I5832" s="10">
        <v>310980</v>
      </c>
      <c r="J5832" s="11">
        <v>0.04</v>
      </c>
      <c r="K5832" s="9" t="s">
        <v>94</v>
      </c>
      <c r="L5832" s="9" t="s">
        <v>95</v>
      </c>
    </row>
    <row r="5833" spans="1:12" x14ac:dyDescent="0.2">
      <c r="A5833" t="str">
        <f>VLOOKUP(B5833,StateFIPS!A$2:B$52,2)</f>
        <v>Wisconsin</v>
      </c>
      <c r="B5833">
        <f t="shared" si="94"/>
        <v>55</v>
      </c>
      <c r="C5833" s="9" t="s">
        <v>2413</v>
      </c>
      <c r="D5833" s="9" t="s">
        <v>93</v>
      </c>
      <c r="E5833" s="9" t="s">
        <v>2793</v>
      </c>
      <c r="F5833" s="9" t="s">
        <v>2794</v>
      </c>
      <c r="G5833" s="10">
        <v>60</v>
      </c>
      <c r="H5833" s="9" t="s">
        <v>94</v>
      </c>
      <c r="I5833" s="10">
        <v>1678</v>
      </c>
      <c r="J5833" s="11">
        <v>0.04</v>
      </c>
      <c r="K5833" s="9" t="s">
        <v>94</v>
      </c>
      <c r="L5833" s="9" t="s">
        <v>95</v>
      </c>
    </row>
    <row r="5834" spans="1:12" x14ac:dyDescent="0.2">
      <c r="A5834" t="str">
        <f>VLOOKUP(B5834,StateFIPS!A$2:B$52,2)</f>
        <v>Wisconsin</v>
      </c>
      <c r="B5834">
        <f t="shared" si="94"/>
        <v>55</v>
      </c>
      <c r="C5834" s="9" t="s">
        <v>2335</v>
      </c>
      <c r="D5834" s="9" t="s">
        <v>93</v>
      </c>
      <c r="E5834" s="9" t="s">
        <v>2793</v>
      </c>
      <c r="F5834" s="9" t="s">
        <v>2794</v>
      </c>
      <c r="G5834" s="10">
        <v>47</v>
      </c>
      <c r="H5834" s="9" t="s">
        <v>94</v>
      </c>
      <c r="I5834" s="10">
        <v>1306</v>
      </c>
      <c r="J5834" s="11">
        <v>0.04</v>
      </c>
      <c r="K5834" s="9" t="s">
        <v>94</v>
      </c>
      <c r="L5834" s="9" t="s">
        <v>95</v>
      </c>
    </row>
    <row r="5835" spans="1:12" x14ac:dyDescent="0.2">
      <c r="A5835" t="str">
        <f>VLOOKUP(B5835,StateFIPS!A$2:B$52,2)</f>
        <v>Washington</v>
      </c>
      <c r="B5835">
        <f t="shared" si="94"/>
        <v>53</v>
      </c>
      <c r="C5835" s="9" t="s">
        <v>2344</v>
      </c>
      <c r="D5835" s="9" t="s">
        <v>93</v>
      </c>
      <c r="E5835" s="9" t="s">
        <v>2793</v>
      </c>
      <c r="F5835" s="9" t="s">
        <v>2794</v>
      </c>
      <c r="G5835" s="10">
        <v>111562</v>
      </c>
      <c r="H5835" s="9" t="s">
        <v>94</v>
      </c>
      <c r="I5835" s="10">
        <v>3109991</v>
      </c>
      <c r="J5835" s="11">
        <v>0.04</v>
      </c>
      <c r="K5835" s="9" t="s">
        <v>94</v>
      </c>
      <c r="L5835" s="9" t="s">
        <v>95</v>
      </c>
    </row>
    <row r="5836" spans="1:12" x14ac:dyDescent="0.2">
      <c r="A5836" t="str">
        <f>VLOOKUP(B5836,StateFIPS!A$2:B$52,2)</f>
        <v>Wisconsin</v>
      </c>
      <c r="B5836">
        <f t="shared" si="94"/>
        <v>55</v>
      </c>
      <c r="C5836" s="9" t="s">
        <v>2422</v>
      </c>
      <c r="D5836" s="9" t="s">
        <v>93</v>
      </c>
      <c r="E5836" s="9" t="s">
        <v>2793</v>
      </c>
      <c r="F5836" s="9" t="s">
        <v>2794</v>
      </c>
      <c r="G5836" s="10">
        <v>114</v>
      </c>
      <c r="H5836" s="9" t="s">
        <v>94</v>
      </c>
      <c r="I5836" s="10">
        <v>3177</v>
      </c>
      <c r="J5836" s="11">
        <v>0.04</v>
      </c>
      <c r="K5836" s="9" t="s">
        <v>94</v>
      </c>
      <c r="L5836" s="9" t="s">
        <v>95</v>
      </c>
    </row>
    <row r="5837" spans="1:12" x14ac:dyDescent="0.2">
      <c r="A5837" t="str">
        <f>VLOOKUP(B5837,StateFIPS!A$2:B$52,2)</f>
        <v>West Virginia</v>
      </c>
      <c r="B5837">
        <f t="shared" si="94"/>
        <v>54</v>
      </c>
      <c r="C5837" s="9" t="s">
        <v>979</v>
      </c>
      <c r="D5837" s="9" t="s">
        <v>93</v>
      </c>
      <c r="E5837" s="9" t="s">
        <v>2793</v>
      </c>
      <c r="F5837" s="9" t="s">
        <v>2794</v>
      </c>
      <c r="G5837" s="10">
        <v>128681</v>
      </c>
      <c r="H5837" s="9" t="s">
        <v>94</v>
      </c>
      <c r="I5837" s="10">
        <v>3587202</v>
      </c>
      <c r="J5837" s="11">
        <v>0.04</v>
      </c>
      <c r="K5837" s="9" t="s">
        <v>94</v>
      </c>
      <c r="L5837" s="9" t="s">
        <v>95</v>
      </c>
    </row>
    <row r="5838" spans="1:12" x14ac:dyDescent="0.2">
      <c r="A5838" t="str">
        <f>VLOOKUP(B5838,StateFIPS!A$2:B$52,2)</f>
        <v>Wisconsin</v>
      </c>
      <c r="B5838">
        <f t="shared" si="94"/>
        <v>55</v>
      </c>
      <c r="C5838" s="9" t="s">
        <v>2374</v>
      </c>
      <c r="D5838" s="9" t="s">
        <v>93</v>
      </c>
      <c r="E5838" s="9" t="s">
        <v>2793</v>
      </c>
      <c r="F5838" s="9" t="s">
        <v>2794</v>
      </c>
      <c r="G5838" s="10">
        <v>14</v>
      </c>
      <c r="H5838" s="9" t="s">
        <v>94</v>
      </c>
      <c r="I5838" s="10">
        <v>393</v>
      </c>
      <c r="J5838" s="11">
        <v>0.04</v>
      </c>
      <c r="K5838" s="9" t="s">
        <v>94</v>
      </c>
      <c r="L5838" s="9" t="s">
        <v>95</v>
      </c>
    </row>
    <row r="5839" spans="1:12" x14ac:dyDescent="0.2">
      <c r="A5839" t="str">
        <f>VLOOKUP(B5839,StateFIPS!A$2:B$52,2)</f>
        <v>Wisconsin</v>
      </c>
      <c r="B5839">
        <f t="shared" si="94"/>
        <v>55</v>
      </c>
      <c r="C5839" s="9" t="s">
        <v>2499</v>
      </c>
      <c r="D5839" s="9" t="s">
        <v>93</v>
      </c>
      <c r="E5839" s="9" t="s">
        <v>2793</v>
      </c>
      <c r="F5839" s="9" t="s">
        <v>2794</v>
      </c>
      <c r="G5839" s="10">
        <v>40</v>
      </c>
      <c r="H5839" s="9" t="s">
        <v>94</v>
      </c>
      <c r="I5839" s="10">
        <v>1122</v>
      </c>
      <c r="J5839" s="11">
        <v>0.04</v>
      </c>
      <c r="K5839" s="9" t="s">
        <v>94</v>
      </c>
      <c r="L5839" s="9" t="s">
        <v>95</v>
      </c>
    </row>
    <row r="5840" spans="1:12" x14ac:dyDescent="0.2">
      <c r="A5840" t="str">
        <f>VLOOKUP(B5840,StateFIPS!A$2:B$52,2)</f>
        <v>Washington</v>
      </c>
      <c r="B5840">
        <f t="shared" si="94"/>
        <v>53</v>
      </c>
      <c r="C5840" s="9" t="s">
        <v>2307</v>
      </c>
      <c r="D5840" s="9" t="s">
        <v>93</v>
      </c>
      <c r="E5840" s="9" t="s">
        <v>2793</v>
      </c>
      <c r="F5840" s="9" t="s">
        <v>2794</v>
      </c>
      <c r="G5840" s="10">
        <v>11156</v>
      </c>
      <c r="H5840" s="9" t="s">
        <v>94</v>
      </c>
      <c r="I5840" s="10">
        <v>310980</v>
      </c>
      <c r="J5840" s="11">
        <v>0.04</v>
      </c>
      <c r="K5840" s="9" t="s">
        <v>94</v>
      </c>
      <c r="L5840" s="9" t="s">
        <v>95</v>
      </c>
    </row>
    <row r="5841" spans="1:12" x14ac:dyDescent="0.2">
      <c r="A5841" t="str">
        <f>VLOOKUP(B5841,StateFIPS!A$2:B$52,2)</f>
        <v>Wisconsin</v>
      </c>
      <c r="B5841">
        <f t="shared" si="94"/>
        <v>55</v>
      </c>
      <c r="C5841" s="9" t="s">
        <v>2481</v>
      </c>
      <c r="D5841" s="9" t="s">
        <v>93</v>
      </c>
      <c r="E5841" s="9" t="s">
        <v>2793</v>
      </c>
      <c r="F5841" s="9" t="s">
        <v>2794</v>
      </c>
      <c r="G5841" s="10">
        <v>19</v>
      </c>
      <c r="H5841" s="9" t="s">
        <v>94</v>
      </c>
      <c r="I5841" s="10">
        <v>520</v>
      </c>
      <c r="J5841" s="11">
        <v>0.04</v>
      </c>
      <c r="K5841" s="9" t="s">
        <v>94</v>
      </c>
      <c r="L5841" s="9" t="s">
        <v>95</v>
      </c>
    </row>
    <row r="5842" spans="1:12" x14ac:dyDescent="0.2">
      <c r="A5842" t="str">
        <f>VLOOKUP(B5842,StateFIPS!A$2:B$52,2)</f>
        <v>Pennsylvania</v>
      </c>
      <c r="B5842">
        <f t="shared" si="94"/>
        <v>42</v>
      </c>
      <c r="C5842" s="9" t="s">
        <v>2445</v>
      </c>
      <c r="D5842" s="9" t="s">
        <v>93</v>
      </c>
      <c r="E5842" s="9" t="s">
        <v>2795</v>
      </c>
      <c r="F5842" s="9" t="s">
        <v>2796</v>
      </c>
      <c r="G5842" s="10">
        <v>130747</v>
      </c>
      <c r="H5842" s="9" t="s">
        <v>94</v>
      </c>
      <c r="I5842" s="10">
        <v>735082</v>
      </c>
      <c r="J5842" s="11">
        <v>0.18</v>
      </c>
      <c r="K5842" s="9" t="s">
        <v>94</v>
      </c>
      <c r="L5842" s="9" t="s">
        <v>95</v>
      </c>
    </row>
    <row r="5843" spans="1:12" x14ac:dyDescent="0.2">
      <c r="A5843" t="str">
        <f>VLOOKUP(B5843,StateFIPS!A$2:B$52,2)</f>
        <v>Alabama</v>
      </c>
      <c r="B5843">
        <f t="shared" si="94"/>
        <v>1</v>
      </c>
      <c r="C5843" s="9" t="s">
        <v>92</v>
      </c>
      <c r="D5843" s="9" t="s">
        <v>93</v>
      </c>
      <c r="E5843" s="9" t="s">
        <v>2795</v>
      </c>
      <c r="F5843" s="9" t="s">
        <v>2796</v>
      </c>
      <c r="G5843" s="10">
        <v>7109</v>
      </c>
      <c r="H5843" s="9" t="s">
        <v>94</v>
      </c>
      <c r="I5843" s="10">
        <v>39966</v>
      </c>
      <c r="J5843" s="11">
        <v>0.18</v>
      </c>
      <c r="K5843" s="9" t="s">
        <v>94</v>
      </c>
      <c r="L5843" s="9" t="s">
        <v>95</v>
      </c>
    </row>
    <row r="5844" spans="1:12" x14ac:dyDescent="0.2">
      <c r="A5844" t="str">
        <f>VLOOKUP(B5844,StateFIPS!A$2:B$52,2)</f>
        <v>North Carolina</v>
      </c>
      <c r="B5844">
        <f t="shared" si="94"/>
        <v>37</v>
      </c>
      <c r="C5844" s="9" t="s">
        <v>2712</v>
      </c>
      <c r="D5844" s="9" t="s">
        <v>93</v>
      </c>
      <c r="E5844" s="9" t="s">
        <v>2795</v>
      </c>
      <c r="F5844" s="9" t="s">
        <v>2796</v>
      </c>
      <c r="G5844" s="10">
        <v>7772</v>
      </c>
      <c r="H5844" s="9" t="s">
        <v>94</v>
      </c>
      <c r="I5844" s="10">
        <v>43695</v>
      </c>
      <c r="J5844" s="11">
        <v>0.18</v>
      </c>
      <c r="K5844" s="9" t="s">
        <v>94</v>
      </c>
      <c r="L5844" s="9" t="s">
        <v>95</v>
      </c>
    </row>
    <row r="5845" spans="1:12" x14ac:dyDescent="0.2">
      <c r="A5845" t="str">
        <f>VLOOKUP(B5845,StateFIPS!A$2:B$52,2)</f>
        <v>Georgia</v>
      </c>
      <c r="B5845">
        <f t="shared" si="94"/>
        <v>13</v>
      </c>
      <c r="C5845" s="9" t="s">
        <v>741</v>
      </c>
      <c r="D5845" s="9" t="s">
        <v>93</v>
      </c>
      <c r="E5845" s="9" t="s">
        <v>2795</v>
      </c>
      <c r="F5845" s="9" t="s">
        <v>2796</v>
      </c>
      <c r="G5845" s="10">
        <v>127473</v>
      </c>
      <c r="H5845" s="9" t="s">
        <v>94</v>
      </c>
      <c r="I5845" s="10">
        <v>716675</v>
      </c>
      <c r="J5845" s="11">
        <v>0.18</v>
      </c>
      <c r="K5845" s="9" t="s">
        <v>94</v>
      </c>
      <c r="L5845" s="9" t="s">
        <v>95</v>
      </c>
    </row>
    <row r="5846" spans="1:12" x14ac:dyDescent="0.2">
      <c r="A5846" t="str">
        <f>VLOOKUP(B5846,StateFIPS!A$2:B$52,2)</f>
        <v>Virginia</v>
      </c>
      <c r="B5846">
        <f t="shared" si="94"/>
        <v>51</v>
      </c>
      <c r="C5846" s="9" t="s">
        <v>1101</v>
      </c>
      <c r="D5846" s="9" t="s">
        <v>93</v>
      </c>
      <c r="E5846" s="9" t="s">
        <v>2795</v>
      </c>
      <c r="F5846" s="9" t="s">
        <v>2796</v>
      </c>
      <c r="G5846" s="10">
        <v>6683</v>
      </c>
      <c r="H5846" s="9" t="s">
        <v>94</v>
      </c>
      <c r="I5846" s="10">
        <v>37574</v>
      </c>
      <c r="J5846" s="11">
        <v>0.18</v>
      </c>
      <c r="K5846" s="9" t="s">
        <v>94</v>
      </c>
      <c r="L5846" s="9" t="s">
        <v>95</v>
      </c>
    </row>
    <row r="5847" spans="1:12" x14ac:dyDescent="0.2">
      <c r="A5847" t="str">
        <f>VLOOKUP(B5847,StateFIPS!A$2:B$52,2)</f>
        <v>Arkansas</v>
      </c>
      <c r="B5847">
        <f t="shared" si="94"/>
        <v>5</v>
      </c>
      <c r="C5847" s="9" t="s">
        <v>518</v>
      </c>
      <c r="D5847" s="9" t="s">
        <v>93</v>
      </c>
      <c r="E5847" s="9" t="s">
        <v>2795</v>
      </c>
      <c r="F5847" s="9" t="s">
        <v>2796</v>
      </c>
      <c r="G5847" s="10">
        <v>1039900</v>
      </c>
      <c r="H5847" s="9" t="s">
        <v>94</v>
      </c>
      <c r="I5847" s="10">
        <v>5846511</v>
      </c>
      <c r="J5847" s="11">
        <v>0.18</v>
      </c>
      <c r="K5847" s="9" t="s">
        <v>94</v>
      </c>
      <c r="L5847" s="9" t="s">
        <v>95</v>
      </c>
    </row>
    <row r="5848" spans="1:12" x14ac:dyDescent="0.2">
      <c r="A5848" t="str">
        <f>VLOOKUP(B5848,StateFIPS!A$2:B$52,2)</f>
        <v>Pennsylvania</v>
      </c>
      <c r="B5848">
        <f t="shared" si="94"/>
        <v>42</v>
      </c>
      <c r="C5848" s="9" t="s">
        <v>2640</v>
      </c>
      <c r="D5848" s="9" t="s">
        <v>93</v>
      </c>
      <c r="E5848" s="9" t="s">
        <v>2795</v>
      </c>
      <c r="F5848" s="9" t="s">
        <v>2796</v>
      </c>
      <c r="G5848" s="10">
        <v>493502</v>
      </c>
      <c r="H5848" s="9" t="s">
        <v>94</v>
      </c>
      <c r="I5848" s="10">
        <v>2774558</v>
      </c>
      <c r="J5848" s="11">
        <v>0.18</v>
      </c>
      <c r="K5848" s="9" t="s">
        <v>94</v>
      </c>
      <c r="L5848" s="9" t="s">
        <v>95</v>
      </c>
    </row>
    <row r="5849" spans="1:12" x14ac:dyDescent="0.2">
      <c r="A5849" t="str">
        <f>VLOOKUP(B5849,StateFIPS!A$2:B$52,2)</f>
        <v>Virginia</v>
      </c>
      <c r="B5849">
        <f t="shared" si="94"/>
        <v>51</v>
      </c>
      <c r="C5849" s="9" t="s">
        <v>1114</v>
      </c>
      <c r="D5849" s="9" t="s">
        <v>93</v>
      </c>
      <c r="E5849" s="9" t="s">
        <v>2795</v>
      </c>
      <c r="F5849" s="9" t="s">
        <v>2796</v>
      </c>
      <c r="G5849" s="10">
        <v>32346</v>
      </c>
      <c r="H5849" s="9" t="s">
        <v>94</v>
      </c>
      <c r="I5849" s="10">
        <v>181853</v>
      </c>
      <c r="J5849" s="11">
        <v>0.18</v>
      </c>
      <c r="K5849" s="9" t="s">
        <v>94</v>
      </c>
      <c r="L5849" s="9" t="s">
        <v>95</v>
      </c>
    </row>
    <row r="5850" spans="1:12" x14ac:dyDescent="0.2">
      <c r="A5850" t="str">
        <f>VLOOKUP(B5850,StateFIPS!A$2:B$52,2)</f>
        <v>Arkansas</v>
      </c>
      <c r="B5850">
        <f t="shared" si="94"/>
        <v>5</v>
      </c>
      <c r="C5850" s="9" t="s">
        <v>504</v>
      </c>
      <c r="D5850" s="9" t="s">
        <v>93</v>
      </c>
      <c r="E5850" s="9" t="s">
        <v>2795</v>
      </c>
      <c r="F5850" s="9" t="s">
        <v>2796</v>
      </c>
      <c r="G5850" s="10">
        <v>935354</v>
      </c>
      <c r="H5850" s="9" t="s">
        <v>94</v>
      </c>
      <c r="I5850" s="10">
        <v>5258733</v>
      </c>
      <c r="J5850" s="11">
        <v>0.18</v>
      </c>
      <c r="K5850" s="9" t="s">
        <v>94</v>
      </c>
      <c r="L5850" s="9" t="s">
        <v>95</v>
      </c>
    </row>
    <row r="5851" spans="1:12" x14ac:dyDescent="0.2">
      <c r="A5851" t="str">
        <f>VLOOKUP(B5851,StateFIPS!A$2:B$52,2)</f>
        <v>Mississippi</v>
      </c>
      <c r="B5851">
        <f t="shared" si="94"/>
        <v>28</v>
      </c>
      <c r="C5851" s="9" t="s">
        <v>332</v>
      </c>
      <c r="D5851" s="9" t="s">
        <v>93</v>
      </c>
      <c r="E5851" s="9" t="s">
        <v>2795</v>
      </c>
      <c r="F5851" s="9" t="s">
        <v>2796</v>
      </c>
      <c r="G5851" s="10">
        <v>4597466</v>
      </c>
      <c r="H5851" s="9" t="s">
        <v>94</v>
      </c>
      <c r="I5851" s="10">
        <v>25847813</v>
      </c>
      <c r="J5851" s="11">
        <v>0.18</v>
      </c>
      <c r="K5851" s="9" t="s">
        <v>94</v>
      </c>
      <c r="L5851" s="9" t="s">
        <v>95</v>
      </c>
    </row>
    <row r="5852" spans="1:12" x14ac:dyDescent="0.2">
      <c r="A5852" t="str">
        <f>VLOOKUP(B5852,StateFIPS!A$2:B$52,2)</f>
        <v>North Carolina</v>
      </c>
      <c r="B5852">
        <f t="shared" si="94"/>
        <v>37</v>
      </c>
      <c r="C5852" s="9" t="s">
        <v>1417</v>
      </c>
      <c r="D5852" s="9" t="s">
        <v>93</v>
      </c>
      <c r="E5852" s="9" t="s">
        <v>2795</v>
      </c>
      <c r="F5852" s="9" t="s">
        <v>2796</v>
      </c>
      <c r="G5852" s="10">
        <v>25</v>
      </c>
      <c r="H5852" s="9" t="s">
        <v>94</v>
      </c>
      <c r="I5852" s="10">
        <v>143</v>
      </c>
      <c r="J5852" s="11">
        <v>0.18</v>
      </c>
      <c r="K5852" s="9" t="s">
        <v>94</v>
      </c>
      <c r="L5852" s="9" t="s">
        <v>95</v>
      </c>
    </row>
    <row r="5853" spans="1:12" x14ac:dyDescent="0.2">
      <c r="A5853" t="str">
        <f>VLOOKUP(B5853,StateFIPS!A$2:B$52,2)</f>
        <v>Virginia</v>
      </c>
      <c r="B5853">
        <f t="shared" si="94"/>
        <v>51</v>
      </c>
      <c r="C5853" s="9" t="s">
        <v>1100</v>
      </c>
      <c r="D5853" s="9" t="s">
        <v>93</v>
      </c>
      <c r="E5853" s="9" t="s">
        <v>2795</v>
      </c>
      <c r="F5853" s="9" t="s">
        <v>2796</v>
      </c>
      <c r="G5853" s="10">
        <v>6683</v>
      </c>
      <c r="H5853" s="9" t="s">
        <v>94</v>
      </c>
      <c r="I5853" s="10">
        <v>37574</v>
      </c>
      <c r="J5853" s="11">
        <v>0.18</v>
      </c>
      <c r="K5853" s="9" t="s">
        <v>94</v>
      </c>
      <c r="L5853" s="9" t="s">
        <v>95</v>
      </c>
    </row>
    <row r="5854" spans="1:12" x14ac:dyDescent="0.2">
      <c r="A5854" t="str">
        <f>VLOOKUP(B5854,StateFIPS!A$2:B$52,2)</f>
        <v>Pennsylvania</v>
      </c>
      <c r="B5854">
        <f t="shared" si="94"/>
        <v>42</v>
      </c>
      <c r="C5854" s="9" t="s">
        <v>2597</v>
      </c>
      <c r="D5854" s="9" t="s">
        <v>93</v>
      </c>
      <c r="E5854" s="9" t="s">
        <v>2795</v>
      </c>
      <c r="F5854" s="9" t="s">
        <v>2796</v>
      </c>
      <c r="G5854" s="10">
        <v>2700</v>
      </c>
      <c r="H5854" s="9" t="s">
        <v>94</v>
      </c>
      <c r="I5854" s="10">
        <v>15179</v>
      </c>
      <c r="J5854" s="11">
        <v>0.18</v>
      </c>
      <c r="K5854" s="9" t="s">
        <v>94</v>
      </c>
      <c r="L5854" s="9" t="s">
        <v>95</v>
      </c>
    </row>
    <row r="5855" spans="1:12" x14ac:dyDescent="0.2">
      <c r="A5855" t="str">
        <f>VLOOKUP(B5855,StateFIPS!A$2:B$52,2)</f>
        <v>Georgia</v>
      </c>
      <c r="B5855">
        <f t="shared" si="94"/>
        <v>13</v>
      </c>
      <c r="C5855" s="9" t="s">
        <v>2024</v>
      </c>
      <c r="D5855" s="9" t="s">
        <v>93</v>
      </c>
      <c r="E5855" s="9" t="s">
        <v>2795</v>
      </c>
      <c r="F5855" s="9" t="s">
        <v>2796</v>
      </c>
      <c r="G5855" s="10">
        <v>200304</v>
      </c>
      <c r="H5855" s="9" t="s">
        <v>94</v>
      </c>
      <c r="I5855" s="10">
        <v>1126149</v>
      </c>
      <c r="J5855" s="11">
        <v>0.18</v>
      </c>
      <c r="K5855" s="9" t="s">
        <v>94</v>
      </c>
      <c r="L5855" s="9" t="s">
        <v>95</v>
      </c>
    </row>
    <row r="5856" spans="1:12" x14ac:dyDescent="0.2">
      <c r="A5856" t="str">
        <f>VLOOKUP(B5856,StateFIPS!A$2:B$52,2)</f>
        <v>Alabama</v>
      </c>
      <c r="B5856">
        <f t="shared" si="94"/>
        <v>1</v>
      </c>
      <c r="C5856" s="9" t="s">
        <v>99</v>
      </c>
      <c r="D5856" s="9" t="s">
        <v>93</v>
      </c>
      <c r="E5856" s="9" t="s">
        <v>2795</v>
      </c>
      <c r="F5856" s="9" t="s">
        <v>2796</v>
      </c>
      <c r="G5856" s="10">
        <v>409383</v>
      </c>
      <c r="H5856" s="9" t="s">
        <v>94</v>
      </c>
      <c r="I5856" s="10">
        <v>2301627</v>
      </c>
      <c r="J5856" s="11">
        <v>0.18</v>
      </c>
      <c r="K5856" s="9" t="s">
        <v>94</v>
      </c>
      <c r="L5856" s="9" t="s">
        <v>95</v>
      </c>
    </row>
    <row r="5857" spans="1:12" x14ac:dyDescent="0.2">
      <c r="A5857" t="str">
        <f>VLOOKUP(B5857,StateFIPS!A$2:B$52,2)</f>
        <v>Iowa</v>
      </c>
      <c r="B5857">
        <f t="shared" si="94"/>
        <v>19</v>
      </c>
      <c r="C5857" s="9" t="s">
        <v>282</v>
      </c>
      <c r="D5857" s="9" t="s">
        <v>93</v>
      </c>
      <c r="E5857" s="9" t="s">
        <v>2795</v>
      </c>
      <c r="F5857" s="9" t="s">
        <v>2796</v>
      </c>
      <c r="G5857" s="10">
        <v>138571</v>
      </c>
      <c r="H5857" s="9" t="s">
        <v>94</v>
      </c>
      <c r="I5857" s="10">
        <v>779075</v>
      </c>
      <c r="J5857" s="11">
        <v>0.18</v>
      </c>
      <c r="K5857" s="9" t="s">
        <v>94</v>
      </c>
      <c r="L5857" s="9" t="s">
        <v>95</v>
      </c>
    </row>
    <row r="5858" spans="1:12" x14ac:dyDescent="0.2">
      <c r="A5858" t="str">
        <f>VLOOKUP(B5858,StateFIPS!A$2:B$52,2)</f>
        <v>North Carolina</v>
      </c>
      <c r="B5858">
        <f t="shared" si="94"/>
        <v>37</v>
      </c>
      <c r="C5858" s="9" t="s">
        <v>1420</v>
      </c>
      <c r="D5858" s="9" t="s">
        <v>93</v>
      </c>
      <c r="E5858" s="9" t="s">
        <v>2795</v>
      </c>
      <c r="F5858" s="9" t="s">
        <v>2796</v>
      </c>
      <c r="G5858" s="10">
        <v>3249623</v>
      </c>
      <c r="H5858" s="9" t="s">
        <v>94</v>
      </c>
      <c r="I5858" s="10">
        <v>18269989</v>
      </c>
      <c r="J5858" s="11">
        <v>0.18</v>
      </c>
      <c r="K5858" s="9" t="s">
        <v>94</v>
      </c>
      <c r="L5858" s="9" t="s">
        <v>95</v>
      </c>
    </row>
    <row r="5859" spans="1:12" x14ac:dyDescent="0.2">
      <c r="A5859" t="str">
        <f>VLOOKUP(B5859,StateFIPS!A$2:B$52,2)</f>
        <v>Pennsylvania</v>
      </c>
      <c r="B5859">
        <f t="shared" si="94"/>
        <v>42</v>
      </c>
      <c r="C5859" s="9" t="s">
        <v>2667</v>
      </c>
      <c r="D5859" s="9" t="s">
        <v>93</v>
      </c>
      <c r="E5859" s="9" t="s">
        <v>2795</v>
      </c>
      <c r="F5859" s="9" t="s">
        <v>2796</v>
      </c>
      <c r="G5859" s="10">
        <v>103625</v>
      </c>
      <c r="H5859" s="9" t="s">
        <v>94</v>
      </c>
      <c r="I5859" s="10">
        <v>582599</v>
      </c>
      <c r="J5859" s="11">
        <v>0.18</v>
      </c>
      <c r="K5859" s="9" t="s">
        <v>94</v>
      </c>
      <c r="L5859" s="9" t="s">
        <v>95</v>
      </c>
    </row>
    <row r="5860" spans="1:12" x14ac:dyDescent="0.2">
      <c r="A5860" t="str">
        <f>VLOOKUP(B5860,StateFIPS!A$2:B$52,2)</f>
        <v>Arkansas</v>
      </c>
      <c r="B5860">
        <f t="shared" si="94"/>
        <v>5</v>
      </c>
      <c r="C5860" s="9" t="s">
        <v>642</v>
      </c>
      <c r="D5860" s="9" t="s">
        <v>93</v>
      </c>
      <c r="E5860" s="9" t="s">
        <v>2795</v>
      </c>
      <c r="F5860" s="9" t="s">
        <v>2796</v>
      </c>
      <c r="G5860" s="10">
        <v>130537</v>
      </c>
      <c r="H5860" s="9" t="s">
        <v>94</v>
      </c>
      <c r="I5860" s="10">
        <v>733905</v>
      </c>
      <c r="J5860" s="11">
        <v>0.18</v>
      </c>
      <c r="K5860" s="9" t="s">
        <v>94</v>
      </c>
      <c r="L5860" s="9" t="s">
        <v>95</v>
      </c>
    </row>
    <row r="5861" spans="1:12" x14ac:dyDescent="0.2">
      <c r="A5861" t="str">
        <f>VLOOKUP(B5861,StateFIPS!A$2:B$52,2)</f>
        <v>North Carolina</v>
      </c>
      <c r="B5861">
        <f t="shared" si="94"/>
        <v>37</v>
      </c>
      <c r="C5861" s="9" t="s">
        <v>1779</v>
      </c>
      <c r="D5861" s="9" t="s">
        <v>93</v>
      </c>
      <c r="E5861" s="9" t="s">
        <v>2795</v>
      </c>
      <c r="F5861" s="9" t="s">
        <v>2796</v>
      </c>
      <c r="G5861" s="10">
        <v>938864</v>
      </c>
      <c r="H5861" s="9" t="s">
        <v>94</v>
      </c>
      <c r="I5861" s="10">
        <v>5278470</v>
      </c>
      <c r="J5861" s="11">
        <v>0.18</v>
      </c>
      <c r="K5861" s="9" t="s">
        <v>94</v>
      </c>
      <c r="L5861" s="9" t="s">
        <v>95</v>
      </c>
    </row>
    <row r="5862" spans="1:12" x14ac:dyDescent="0.2">
      <c r="A5862" t="str">
        <f>VLOOKUP(B5862,StateFIPS!A$2:B$52,2)</f>
        <v>Pennsylvania</v>
      </c>
      <c r="B5862">
        <f t="shared" si="94"/>
        <v>42</v>
      </c>
      <c r="C5862" s="9" t="s">
        <v>2593</v>
      </c>
      <c r="D5862" s="9" t="s">
        <v>93</v>
      </c>
      <c r="E5862" s="9" t="s">
        <v>2795</v>
      </c>
      <c r="F5862" s="9" t="s">
        <v>2796</v>
      </c>
      <c r="G5862" s="10">
        <v>35</v>
      </c>
      <c r="H5862" s="9" t="s">
        <v>94</v>
      </c>
      <c r="I5862" s="10">
        <v>197</v>
      </c>
      <c r="J5862" s="11">
        <v>0.18</v>
      </c>
      <c r="K5862" s="9" t="s">
        <v>94</v>
      </c>
      <c r="L5862" s="9" t="s">
        <v>95</v>
      </c>
    </row>
    <row r="5863" spans="1:12" x14ac:dyDescent="0.2">
      <c r="A5863" t="str">
        <f>VLOOKUP(B5863,StateFIPS!A$2:B$52,2)</f>
        <v>Virginia</v>
      </c>
      <c r="B5863">
        <f t="shared" si="94"/>
        <v>51</v>
      </c>
      <c r="C5863" s="9" t="s">
        <v>2526</v>
      </c>
      <c r="D5863" s="9" t="s">
        <v>93</v>
      </c>
      <c r="E5863" s="9" t="s">
        <v>2795</v>
      </c>
      <c r="F5863" s="9" t="s">
        <v>2796</v>
      </c>
      <c r="G5863" s="10">
        <v>6683</v>
      </c>
      <c r="H5863" s="9" t="s">
        <v>94</v>
      </c>
      <c r="I5863" s="10">
        <v>37574</v>
      </c>
      <c r="J5863" s="11">
        <v>0.18</v>
      </c>
      <c r="K5863" s="9" t="s">
        <v>94</v>
      </c>
      <c r="L5863" s="9" t="s">
        <v>95</v>
      </c>
    </row>
    <row r="5864" spans="1:12" x14ac:dyDescent="0.2">
      <c r="A5864" t="str">
        <f>VLOOKUP(B5864,StateFIPS!A$2:B$52,2)</f>
        <v>Minnesota</v>
      </c>
      <c r="B5864">
        <f t="shared" si="94"/>
        <v>27</v>
      </c>
      <c r="C5864" s="9" t="s">
        <v>1855</v>
      </c>
      <c r="D5864" s="9" t="s">
        <v>93</v>
      </c>
      <c r="E5864" s="9" t="s">
        <v>2795</v>
      </c>
      <c r="F5864" s="9" t="s">
        <v>2796</v>
      </c>
      <c r="G5864" s="10">
        <v>5860</v>
      </c>
      <c r="H5864" s="9" t="s">
        <v>94</v>
      </c>
      <c r="I5864" s="10">
        <v>32945</v>
      </c>
      <c r="J5864" s="11">
        <v>0.18</v>
      </c>
      <c r="K5864" s="9" t="s">
        <v>94</v>
      </c>
      <c r="L5864" s="9" t="s">
        <v>95</v>
      </c>
    </row>
    <row r="5865" spans="1:12" x14ac:dyDescent="0.2">
      <c r="A5865" t="str">
        <f>VLOOKUP(B5865,StateFIPS!A$2:B$52,2)</f>
        <v>Mississippi</v>
      </c>
      <c r="B5865">
        <f t="shared" si="94"/>
        <v>28</v>
      </c>
      <c r="C5865" s="9" t="s">
        <v>333</v>
      </c>
      <c r="D5865" s="9" t="s">
        <v>93</v>
      </c>
      <c r="E5865" s="9" t="s">
        <v>2795</v>
      </c>
      <c r="F5865" s="9" t="s">
        <v>2796</v>
      </c>
      <c r="G5865" s="10">
        <v>2529098</v>
      </c>
      <c r="H5865" s="9" t="s">
        <v>94</v>
      </c>
      <c r="I5865" s="10">
        <v>14219063</v>
      </c>
      <c r="J5865" s="11">
        <v>0.18</v>
      </c>
      <c r="K5865" s="9" t="s">
        <v>94</v>
      </c>
      <c r="L5865" s="9" t="s">
        <v>95</v>
      </c>
    </row>
    <row r="5866" spans="1:12" x14ac:dyDescent="0.2">
      <c r="A5866" t="str">
        <f>VLOOKUP(B5866,StateFIPS!A$2:B$52,2)</f>
        <v>Arkansas</v>
      </c>
      <c r="B5866">
        <f t="shared" si="94"/>
        <v>5</v>
      </c>
      <c r="C5866" s="9" t="s">
        <v>506</v>
      </c>
      <c r="D5866" s="9" t="s">
        <v>93</v>
      </c>
      <c r="E5866" s="9" t="s">
        <v>2795</v>
      </c>
      <c r="F5866" s="9" t="s">
        <v>2796</v>
      </c>
      <c r="G5866" s="10">
        <v>1687688</v>
      </c>
      <c r="H5866" s="9" t="s">
        <v>94</v>
      </c>
      <c r="I5866" s="10">
        <v>9488496</v>
      </c>
      <c r="J5866" s="11">
        <v>0.18</v>
      </c>
      <c r="K5866" s="9" t="s">
        <v>94</v>
      </c>
      <c r="L5866" s="9" t="s">
        <v>95</v>
      </c>
    </row>
    <row r="5867" spans="1:12" x14ac:dyDescent="0.2">
      <c r="A5867" t="str">
        <f>VLOOKUP(B5867,StateFIPS!A$2:B$52,2)</f>
        <v>Pennsylvania</v>
      </c>
      <c r="B5867">
        <f t="shared" si="94"/>
        <v>42</v>
      </c>
      <c r="C5867" s="9" t="s">
        <v>2594</v>
      </c>
      <c r="D5867" s="9" t="s">
        <v>93</v>
      </c>
      <c r="E5867" s="9" t="s">
        <v>2795</v>
      </c>
      <c r="F5867" s="9" t="s">
        <v>2796</v>
      </c>
      <c r="G5867" s="10">
        <v>83761</v>
      </c>
      <c r="H5867" s="9" t="s">
        <v>94</v>
      </c>
      <c r="I5867" s="10">
        <v>470922</v>
      </c>
      <c r="J5867" s="11">
        <v>0.18</v>
      </c>
      <c r="K5867" s="9" t="s">
        <v>94</v>
      </c>
      <c r="L5867" s="9" t="s">
        <v>95</v>
      </c>
    </row>
    <row r="5868" spans="1:12" x14ac:dyDescent="0.2">
      <c r="A5868" t="str">
        <f>VLOOKUP(B5868,StateFIPS!A$2:B$52,2)</f>
        <v>Mississippi</v>
      </c>
      <c r="B5868">
        <f t="shared" si="94"/>
        <v>28</v>
      </c>
      <c r="C5868" s="9" t="s">
        <v>328</v>
      </c>
      <c r="D5868" s="9" t="s">
        <v>93</v>
      </c>
      <c r="E5868" s="9" t="s">
        <v>2795</v>
      </c>
      <c r="F5868" s="9" t="s">
        <v>2796</v>
      </c>
      <c r="G5868" s="10">
        <v>13088</v>
      </c>
      <c r="H5868" s="9" t="s">
        <v>94</v>
      </c>
      <c r="I5868" s="10">
        <v>73585</v>
      </c>
      <c r="J5868" s="11">
        <v>0.18</v>
      </c>
      <c r="K5868" s="9" t="s">
        <v>94</v>
      </c>
      <c r="L5868" s="9" t="s">
        <v>95</v>
      </c>
    </row>
    <row r="5869" spans="1:12" x14ac:dyDescent="0.2">
      <c r="A5869" t="str">
        <f>VLOOKUP(B5869,StateFIPS!A$2:B$52,2)</f>
        <v>Pennsylvania</v>
      </c>
      <c r="B5869">
        <f t="shared" si="94"/>
        <v>42</v>
      </c>
      <c r="C5869" s="9" t="s">
        <v>2547</v>
      </c>
      <c r="D5869" s="9" t="s">
        <v>93</v>
      </c>
      <c r="E5869" s="9" t="s">
        <v>2795</v>
      </c>
      <c r="F5869" s="9" t="s">
        <v>2796</v>
      </c>
      <c r="G5869" s="10">
        <v>355421</v>
      </c>
      <c r="H5869" s="9" t="s">
        <v>94</v>
      </c>
      <c r="I5869" s="10">
        <v>1998243</v>
      </c>
      <c r="J5869" s="11">
        <v>0.18</v>
      </c>
      <c r="K5869" s="9" t="s">
        <v>94</v>
      </c>
      <c r="L5869" s="9" t="s">
        <v>95</v>
      </c>
    </row>
    <row r="5870" spans="1:12" x14ac:dyDescent="0.2">
      <c r="A5870" t="str">
        <f>VLOOKUP(B5870,StateFIPS!A$2:B$52,2)</f>
        <v>Iowa</v>
      </c>
      <c r="B5870">
        <f t="shared" si="94"/>
        <v>19</v>
      </c>
      <c r="C5870" s="9" t="s">
        <v>277</v>
      </c>
      <c r="D5870" s="9" t="s">
        <v>93</v>
      </c>
      <c r="E5870" s="9" t="s">
        <v>2795</v>
      </c>
      <c r="F5870" s="9" t="s">
        <v>2796</v>
      </c>
      <c r="G5870" s="10">
        <v>3182</v>
      </c>
      <c r="H5870" s="9" t="s">
        <v>94</v>
      </c>
      <c r="I5870" s="10">
        <v>17889</v>
      </c>
      <c r="J5870" s="11">
        <v>0.18</v>
      </c>
      <c r="K5870" s="9" t="s">
        <v>94</v>
      </c>
      <c r="L5870" s="9" t="s">
        <v>95</v>
      </c>
    </row>
    <row r="5871" spans="1:12" x14ac:dyDescent="0.2">
      <c r="A5871" t="str">
        <f>VLOOKUP(B5871,StateFIPS!A$2:B$52,2)</f>
        <v>Indiana</v>
      </c>
      <c r="B5871">
        <f t="shared" si="94"/>
        <v>18</v>
      </c>
      <c r="C5871" s="9" t="s">
        <v>2178</v>
      </c>
      <c r="D5871" s="9" t="s">
        <v>93</v>
      </c>
      <c r="E5871" s="9" t="s">
        <v>2795</v>
      </c>
      <c r="F5871" s="9" t="s">
        <v>2796</v>
      </c>
      <c r="G5871" s="10">
        <v>1495</v>
      </c>
      <c r="H5871" s="9" t="s">
        <v>94</v>
      </c>
      <c r="I5871" s="10">
        <v>8405</v>
      </c>
      <c r="J5871" s="11">
        <v>0.18</v>
      </c>
      <c r="K5871" s="9" t="s">
        <v>94</v>
      </c>
      <c r="L5871" s="9" t="s">
        <v>95</v>
      </c>
    </row>
    <row r="5872" spans="1:12" x14ac:dyDescent="0.2">
      <c r="A5872" t="str">
        <f>VLOOKUP(B5872,StateFIPS!A$2:B$52,2)</f>
        <v>Texas</v>
      </c>
      <c r="B5872">
        <f t="shared" si="94"/>
        <v>48</v>
      </c>
      <c r="C5872" s="9" t="s">
        <v>2650</v>
      </c>
      <c r="D5872" s="9" t="s">
        <v>93</v>
      </c>
      <c r="E5872" s="9" t="s">
        <v>2795</v>
      </c>
      <c r="F5872" s="9" t="s">
        <v>2796</v>
      </c>
      <c r="G5872" s="10">
        <v>330512</v>
      </c>
      <c r="H5872" s="9" t="s">
        <v>94</v>
      </c>
      <c r="I5872" s="10">
        <v>1858199</v>
      </c>
      <c r="J5872" s="11">
        <v>0.18</v>
      </c>
      <c r="K5872" s="9" t="s">
        <v>94</v>
      </c>
      <c r="L5872" s="9" t="s">
        <v>95</v>
      </c>
    </row>
    <row r="5873" spans="1:12" x14ac:dyDescent="0.2">
      <c r="A5873" t="str">
        <f>VLOOKUP(B5873,StateFIPS!A$2:B$52,2)</f>
        <v>Iowa</v>
      </c>
      <c r="B5873">
        <f t="shared" si="94"/>
        <v>19</v>
      </c>
      <c r="C5873" s="9" t="s">
        <v>1522</v>
      </c>
      <c r="D5873" s="9" t="s">
        <v>93</v>
      </c>
      <c r="E5873" s="9" t="s">
        <v>2795</v>
      </c>
      <c r="F5873" s="9" t="s">
        <v>2796</v>
      </c>
      <c r="G5873" s="10">
        <v>138571</v>
      </c>
      <c r="H5873" s="9" t="s">
        <v>94</v>
      </c>
      <c r="I5873" s="10">
        <v>779075</v>
      </c>
      <c r="J5873" s="11">
        <v>0.18</v>
      </c>
      <c r="K5873" s="9" t="s">
        <v>94</v>
      </c>
      <c r="L5873" s="9" t="s">
        <v>95</v>
      </c>
    </row>
    <row r="5874" spans="1:12" x14ac:dyDescent="0.2">
      <c r="A5874" t="str">
        <f>VLOOKUP(B5874,StateFIPS!A$2:B$52,2)</f>
        <v>Iowa</v>
      </c>
      <c r="B5874">
        <f t="shared" si="94"/>
        <v>19</v>
      </c>
      <c r="C5874" s="9" t="s">
        <v>1524</v>
      </c>
      <c r="D5874" s="9" t="s">
        <v>93</v>
      </c>
      <c r="E5874" s="9" t="s">
        <v>2795</v>
      </c>
      <c r="F5874" s="9" t="s">
        <v>2796</v>
      </c>
      <c r="G5874" s="10">
        <v>1035945</v>
      </c>
      <c r="H5874" s="9" t="s">
        <v>94</v>
      </c>
      <c r="I5874" s="10">
        <v>5824276</v>
      </c>
      <c r="J5874" s="11">
        <v>0.18</v>
      </c>
      <c r="K5874" s="9" t="s">
        <v>94</v>
      </c>
      <c r="L5874" s="9" t="s">
        <v>95</v>
      </c>
    </row>
    <row r="5875" spans="1:12" x14ac:dyDescent="0.2">
      <c r="A5875" t="str">
        <f>VLOOKUP(B5875,StateFIPS!A$2:B$52,2)</f>
        <v>Pennsylvania</v>
      </c>
      <c r="B5875">
        <f t="shared" si="94"/>
        <v>42</v>
      </c>
      <c r="C5875" s="9" t="s">
        <v>2524</v>
      </c>
      <c r="D5875" s="9" t="s">
        <v>93</v>
      </c>
      <c r="E5875" s="9" t="s">
        <v>2795</v>
      </c>
      <c r="F5875" s="9" t="s">
        <v>2796</v>
      </c>
      <c r="G5875" s="10">
        <v>37626</v>
      </c>
      <c r="H5875" s="9" t="s">
        <v>94</v>
      </c>
      <c r="I5875" s="10">
        <v>211541</v>
      </c>
      <c r="J5875" s="11">
        <v>0.18</v>
      </c>
      <c r="K5875" s="9" t="s">
        <v>94</v>
      </c>
      <c r="L5875" s="9" t="s">
        <v>95</v>
      </c>
    </row>
    <row r="5876" spans="1:12" x14ac:dyDescent="0.2">
      <c r="A5876" t="str">
        <f>VLOOKUP(B5876,StateFIPS!A$2:B$52,2)</f>
        <v>Virginia</v>
      </c>
      <c r="B5876">
        <f t="shared" si="94"/>
        <v>51</v>
      </c>
      <c r="C5876" s="9" t="s">
        <v>1108</v>
      </c>
      <c r="D5876" s="9" t="s">
        <v>93</v>
      </c>
      <c r="E5876" s="9" t="s">
        <v>2795</v>
      </c>
      <c r="F5876" s="9" t="s">
        <v>2796</v>
      </c>
      <c r="G5876" s="10">
        <v>6683</v>
      </c>
      <c r="H5876" s="9" t="s">
        <v>94</v>
      </c>
      <c r="I5876" s="10">
        <v>37574</v>
      </c>
      <c r="J5876" s="11">
        <v>0.18</v>
      </c>
      <c r="K5876" s="9" t="s">
        <v>94</v>
      </c>
      <c r="L5876" s="9" t="s">
        <v>95</v>
      </c>
    </row>
    <row r="5877" spans="1:12" x14ac:dyDescent="0.2">
      <c r="A5877" t="str">
        <f>VLOOKUP(B5877,StateFIPS!A$2:B$52,2)</f>
        <v>Pennsylvania</v>
      </c>
      <c r="B5877">
        <f t="shared" si="94"/>
        <v>42</v>
      </c>
      <c r="C5877" s="9" t="s">
        <v>2435</v>
      </c>
      <c r="D5877" s="9" t="s">
        <v>93</v>
      </c>
      <c r="E5877" s="9" t="s">
        <v>2795</v>
      </c>
      <c r="F5877" s="9" t="s">
        <v>2796</v>
      </c>
      <c r="G5877" s="10">
        <v>609</v>
      </c>
      <c r="H5877" s="9" t="s">
        <v>94</v>
      </c>
      <c r="I5877" s="10">
        <v>3424</v>
      </c>
      <c r="J5877" s="11">
        <v>0.18</v>
      </c>
      <c r="K5877" s="9" t="s">
        <v>94</v>
      </c>
      <c r="L5877" s="9" t="s">
        <v>95</v>
      </c>
    </row>
    <row r="5878" spans="1:12" x14ac:dyDescent="0.2">
      <c r="A5878" t="str">
        <f>VLOOKUP(B5878,StateFIPS!A$2:B$52,2)</f>
        <v>Texas</v>
      </c>
      <c r="B5878">
        <f t="shared" si="94"/>
        <v>48</v>
      </c>
      <c r="C5878" s="9" t="s">
        <v>844</v>
      </c>
      <c r="D5878" s="9" t="s">
        <v>93</v>
      </c>
      <c r="E5878" s="9" t="s">
        <v>2795</v>
      </c>
      <c r="F5878" s="9" t="s">
        <v>2796</v>
      </c>
      <c r="G5878" s="10">
        <v>10864</v>
      </c>
      <c r="H5878" s="9" t="s">
        <v>94</v>
      </c>
      <c r="I5878" s="10">
        <v>61077</v>
      </c>
      <c r="J5878" s="11">
        <v>0.18</v>
      </c>
      <c r="K5878" s="9" t="s">
        <v>94</v>
      </c>
      <c r="L5878" s="9" t="s">
        <v>95</v>
      </c>
    </row>
    <row r="5879" spans="1:12" x14ac:dyDescent="0.2">
      <c r="A5879" t="str">
        <f>VLOOKUP(B5879,StateFIPS!A$2:B$52,2)</f>
        <v>Iowa</v>
      </c>
      <c r="B5879">
        <f t="shared" si="94"/>
        <v>19</v>
      </c>
      <c r="C5879" s="9" t="s">
        <v>1526</v>
      </c>
      <c r="D5879" s="9" t="s">
        <v>93</v>
      </c>
      <c r="E5879" s="9" t="s">
        <v>2795</v>
      </c>
      <c r="F5879" s="9" t="s">
        <v>2796</v>
      </c>
      <c r="G5879" s="10">
        <v>4189</v>
      </c>
      <c r="H5879" s="9" t="s">
        <v>94</v>
      </c>
      <c r="I5879" s="10">
        <v>23554</v>
      </c>
      <c r="J5879" s="11">
        <v>0.18</v>
      </c>
      <c r="K5879" s="9" t="s">
        <v>94</v>
      </c>
      <c r="L5879" s="9" t="s">
        <v>95</v>
      </c>
    </row>
    <row r="5880" spans="1:12" x14ac:dyDescent="0.2">
      <c r="A5880" t="str">
        <f>VLOOKUP(B5880,StateFIPS!A$2:B$52,2)</f>
        <v>Indiana</v>
      </c>
      <c r="B5880">
        <f t="shared" si="94"/>
        <v>18</v>
      </c>
      <c r="C5880" s="9" t="s">
        <v>2154</v>
      </c>
      <c r="D5880" s="9" t="s">
        <v>93</v>
      </c>
      <c r="E5880" s="9" t="s">
        <v>2795</v>
      </c>
      <c r="F5880" s="9" t="s">
        <v>2796</v>
      </c>
      <c r="G5880" s="10">
        <v>115929</v>
      </c>
      <c r="H5880" s="9" t="s">
        <v>94</v>
      </c>
      <c r="I5880" s="10">
        <v>651775</v>
      </c>
      <c r="J5880" s="11">
        <v>0.18</v>
      </c>
      <c r="K5880" s="9" t="s">
        <v>94</v>
      </c>
      <c r="L5880" s="9" t="s">
        <v>95</v>
      </c>
    </row>
    <row r="5881" spans="1:12" x14ac:dyDescent="0.2">
      <c r="A5881" t="str">
        <f>VLOOKUP(B5881,StateFIPS!A$2:B$52,2)</f>
        <v>Minnesota</v>
      </c>
      <c r="B5881">
        <f t="shared" si="94"/>
        <v>27</v>
      </c>
      <c r="C5881" s="9" t="s">
        <v>1548</v>
      </c>
      <c r="D5881" s="9" t="s">
        <v>93</v>
      </c>
      <c r="E5881" s="9" t="s">
        <v>2795</v>
      </c>
      <c r="F5881" s="9" t="s">
        <v>2796</v>
      </c>
      <c r="G5881" s="10">
        <v>156</v>
      </c>
      <c r="H5881" s="9" t="s">
        <v>94</v>
      </c>
      <c r="I5881" s="10">
        <v>875</v>
      </c>
      <c r="J5881" s="11">
        <v>0.18</v>
      </c>
      <c r="K5881" s="9" t="s">
        <v>94</v>
      </c>
      <c r="L5881" s="9" t="s">
        <v>95</v>
      </c>
    </row>
    <row r="5882" spans="1:12" x14ac:dyDescent="0.2">
      <c r="A5882" t="str">
        <f>VLOOKUP(B5882,StateFIPS!A$2:B$52,2)</f>
        <v>Texas</v>
      </c>
      <c r="B5882">
        <f t="shared" si="94"/>
        <v>48</v>
      </c>
      <c r="C5882" s="9" t="s">
        <v>835</v>
      </c>
      <c r="D5882" s="9" t="s">
        <v>93</v>
      </c>
      <c r="E5882" s="9" t="s">
        <v>2795</v>
      </c>
      <c r="F5882" s="9" t="s">
        <v>2796</v>
      </c>
      <c r="G5882" s="10">
        <v>10864</v>
      </c>
      <c r="H5882" s="9" t="s">
        <v>94</v>
      </c>
      <c r="I5882" s="10">
        <v>61077</v>
      </c>
      <c r="J5882" s="11">
        <v>0.18</v>
      </c>
      <c r="K5882" s="9" t="s">
        <v>94</v>
      </c>
      <c r="L5882" s="9" t="s">
        <v>95</v>
      </c>
    </row>
    <row r="5883" spans="1:12" x14ac:dyDescent="0.2">
      <c r="A5883" t="str">
        <f>VLOOKUP(B5883,StateFIPS!A$2:B$52,2)</f>
        <v>Pennsylvania</v>
      </c>
      <c r="B5883">
        <f t="shared" si="94"/>
        <v>42</v>
      </c>
      <c r="C5883" s="9" t="s">
        <v>2364</v>
      </c>
      <c r="D5883" s="9" t="s">
        <v>93</v>
      </c>
      <c r="E5883" s="9" t="s">
        <v>2795</v>
      </c>
      <c r="F5883" s="9" t="s">
        <v>2796</v>
      </c>
      <c r="G5883" s="10">
        <v>2700</v>
      </c>
      <c r="H5883" s="9" t="s">
        <v>94</v>
      </c>
      <c r="I5883" s="10">
        <v>15179</v>
      </c>
      <c r="J5883" s="11">
        <v>0.18</v>
      </c>
      <c r="K5883" s="9" t="s">
        <v>94</v>
      </c>
      <c r="L5883" s="9" t="s">
        <v>95</v>
      </c>
    </row>
    <row r="5884" spans="1:12" x14ac:dyDescent="0.2">
      <c r="A5884" t="str">
        <f>VLOOKUP(B5884,StateFIPS!A$2:B$52,2)</f>
        <v>Indiana</v>
      </c>
      <c r="B5884">
        <f t="shared" si="94"/>
        <v>18</v>
      </c>
      <c r="C5884" s="9" t="s">
        <v>682</v>
      </c>
      <c r="D5884" s="9" t="s">
        <v>93</v>
      </c>
      <c r="E5884" s="9" t="s">
        <v>2795</v>
      </c>
      <c r="F5884" s="9" t="s">
        <v>2796</v>
      </c>
      <c r="G5884" s="10">
        <v>25798</v>
      </c>
      <c r="H5884" s="9" t="s">
        <v>94</v>
      </c>
      <c r="I5884" s="10">
        <v>145044</v>
      </c>
      <c r="J5884" s="11">
        <v>0.18</v>
      </c>
      <c r="K5884" s="9" t="s">
        <v>94</v>
      </c>
      <c r="L5884" s="9" t="s">
        <v>95</v>
      </c>
    </row>
    <row r="5885" spans="1:12" x14ac:dyDescent="0.2">
      <c r="A5885" t="str">
        <f>VLOOKUP(B5885,StateFIPS!A$2:B$52,2)</f>
        <v>Oregon</v>
      </c>
      <c r="B5885">
        <f t="shared" si="94"/>
        <v>41</v>
      </c>
      <c r="C5885" s="9" t="s">
        <v>1307</v>
      </c>
      <c r="D5885" s="9" t="s">
        <v>93</v>
      </c>
      <c r="E5885" s="9" t="s">
        <v>2795</v>
      </c>
      <c r="F5885" s="9" t="s">
        <v>2796</v>
      </c>
      <c r="G5885" s="10">
        <v>131378</v>
      </c>
      <c r="H5885" s="9" t="s">
        <v>94</v>
      </c>
      <c r="I5885" s="10">
        <v>738632</v>
      </c>
      <c r="J5885" s="11">
        <v>0.18</v>
      </c>
      <c r="K5885" s="9" t="s">
        <v>94</v>
      </c>
      <c r="L5885" s="9" t="s">
        <v>95</v>
      </c>
    </row>
    <row r="5886" spans="1:12" x14ac:dyDescent="0.2">
      <c r="A5886" t="str">
        <f>VLOOKUP(B5886,StateFIPS!A$2:B$52,2)</f>
        <v>Virginia</v>
      </c>
      <c r="B5886">
        <f t="shared" si="94"/>
        <v>51</v>
      </c>
      <c r="C5886" s="9" t="s">
        <v>1109</v>
      </c>
      <c r="D5886" s="9" t="s">
        <v>93</v>
      </c>
      <c r="E5886" s="9" t="s">
        <v>2795</v>
      </c>
      <c r="F5886" s="9" t="s">
        <v>2796</v>
      </c>
      <c r="G5886" s="10">
        <v>95979</v>
      </c>
      <c r="H5886" s="9" t="s">
        <v>94</v>
      </c>
      <c r="I5886" s="10">
        <v>539613</v>
      </c>
      <c r="J5886" s="11">
        <v>0.18</v>
      </c>
      <c r="K5886" s="9" t="s">
        <v>94</v>
      </c>
      <c r="L5886" s="9" t="s">
        <v>95</v>
      </c>
    </row>
    <row r="5887" spans="1:12" x14ac:dyDescent="0.2">
      <c r="A5887" t="str">
        <f>VLOOKUP(B5887,StateFIPS!A$2:B$52,2)</f>
        <v>Mississippi</v>
      </c>
      <c r="B5887">
        <f t="shared" si="94"/>
        <v>28</v>
      </c>
      <c r="C5887" s="9" t="s">
        <v>1517</v>
      </c>
      <c r="D5887" s="9" t="s">
        <v>93</v>
      </c>
      <c r="E5887" s="9" t="s">
        <v>2795</v>
      </c>
      <c r="F5887" s="9" t="s">
        <v>2796</v>
      </c>
      <c r="G5887" s="10">
        <v>13088</v>
      </c>
      <c r="H5887" s="9" t="s">
        <v>94</v>
      </c>
      <c r="I5887" s="10">
        <v>73585</v>
      </c>
      <c r="J5887" s="11">
        <v>0.18</v>
      </c>
      <c r="K5887" s="9" t="s">
        <v>94</v>
      </c>
      <c r="L5887" s="9" t="s">
        <v>95</v>
      </c>
    </row>
    <row r="5888" spans="1:12" x14ac:dyDescent="0.2">
      <c r="A5888" t="str">
        <f>VLOOKUP(B5888,StateFIPS!A$2:B$52,2)</f>
        <v>California</v>
      </c>
      <c r="B5888">
        <f t="shared" si="94"/>
        <v>6</v>
      </c>
      <c r="C5888" s="9" t="s">
        <v>508</v>
      </c>
      <c r="D5888" s="9" t="s">
        <v>93</v>
      </c>
      <c r="E5888" s="9" t="s">
        <v>2795</v>
      </c>
      <c r="F5888" s="9" t="s">
        <v>2796</v>
      </c>
      <c r="G5888" s="10">
        <v>105885</v>
      </c>
      <c r="H5888" s="9" t="s">
        <v>94</v>
      </c>
      <c r="I5888" s="10">
        <v>595304</v>
      </c>
      <c r="J5888" s="11">
        <v>0.18</v>
      </c>
      <c r="K5888" s="9" t="s">
        <v>94</v>
      </c>
      <c r="L5888" s="9" t="s">
        <v>95</v>
      </c>
    </row>
    <row r="5889" spans="1:12" x14ac:dyDescent="0.2">
      <c r="A5889" t="str">
        <f>VLOOKUP(B5889,StateFIPS!A$2:B$52,2)</f>
        <v>Iowa</v>
      </c>
      <c r="B5889">
        <f t="shared" si="94"/>
        <v>19</v>
      </c>
      <c r="C5889" s="9" t="s">
        <v>275</v>
      </c>
      <c r="D5889" s="9" t="s">
        <v>93</v>
      </c>
      <c r="E5889" s="9" t="s">
        <v>2795</v>
      </c>
      <c r="F5889" s="9" t="s">
        <v>2796</v>
      </c>
      <c r="G5889" s="10">
        <v>5548</v>
      </c>
      <c r="H5889" s="9" t="s">
        <v>94</v>
      </c>
      <c r="I5889" s="10">
        <v>31195</v>
      </c>
      <c r="J5889" s="11">
        <v>0.18</v>
      </c>
      <c r="K5889" s="9" t="s">
        <v>94</v>
      </c>
      <c r="L5889" s="9" t="s">
        <v>95</v>
      </c>
    </row>
    <row r="5890" spans="1:12" x14ac:dyDescent="0.2">
      <c r="A5890" t="str">
        <f>VLOOKUP(B5890,StateFIPS!A$2:B$52,2)</f>
        <v>Indiana</v>
      </c>
      <c r="B5890">
        <f t="shared" si="94"/>
        <v>18</v>
      </c>
      <c r="C5890" s="9" t="s">
        <v>2180</v>
      </c>
      <c r="D5890" s="9" t="s">
        <v>93</v>
      </c>
      <c r="E5890" s="9" t="s">
        <v>2795</v>
      </c>
      <c r="F5890" s="9" t="s">
        <v>2796</v>
      </c>
      <c r="G5890" s="10">
        <v>25798</v>
      </c>
      <c r="H5890" s="9" t="s">
        <v>94</v>
      </c>
      <c r="I5890" s="10">
        <v>145044</v>
      </c>
      <c r="J5890" s="11">
        <v>0.18</v>
      </c>
      <c r="K5890" s="9" t="s">
        <v>94</v>
      </c>
      <c r="L5890" s="9" t="s">
        <v>95</v>
      </c>
    </row>
    <row r="5891" spans="1:12" x14ac:dyDescent="0.2">
      <c r="A5891" t="str">
        <f>VLOOKUP(B5891,StateFIPS!A$2:B$52,2)</f>
        <v>Indiana</v>
      </c>
      <c r="B5891">
        <f t="shared" ref="B5891:B5954" si="95">VALUE(LEFT(C5891,2))</f>
        <v>18</v>
      </c>
      <c r="C5891" s="9" t="s">
        <v>691</v>
      </c>
      <c r="D5891" s="9" t="s">
        <v>93</v>
      </c>
      <c r="E5891" s="9" t="s">
        <v>2795</v>
      </c>
      <c r="F5891" s="9" t="s">
        <v>2796</v>
      </c>
      <c r="G5891" s="10">
        <v>25798</v>
      </c>
      <c r="H5891" s="9" t="s">
        <v>94</v>
      </c>
      <c r="I5891" s="10">
        <v>145044</v>
      </c>
      <c r="J5891" s="11">
        <v>0.18</v>
      </c>
      <c r="K5891" s="9" t="s">
        <v>94</v>
      </c>
      <c r="L5891" s="9" t="s">
        <v>95</v>
      </c>
    </row>
    <row r="5892" spans="1:12" x14ac:dyDescent="0.2">
      <c r="A5892" t="str">
        <f>VLOOKUP(B5892,StateFIPS!A$2:B$52,2)</f>
        <v>Oregon</v>
      </c>
      <c r="B5892">
        <f t="shared" si="95"/>
        <v>41</v>
      </c>
      <c r="C5892" s="9" t="s">
        <v>2545</v>
      </c>
      <c r="D5892" s="9" t="s">
        <v>93</v>
      </c>
      <c r="E5892" s="9" t="s">
        <v>2795</v>
      </c>
      <c r="F5892" s="9" t="s">
        <v>2796</v>
      </c>
      <c r="G5892" s="10">
        <v>537</v>
      </c>
      <c r="H5892" s="9" t="s">
        <v>94</v>
      </c>
      <c r="I5892" s="10">
        <v>3021</v>
      </c>
      <c r="J5892" s="11">
        <v>0.18</v>
      </c>
      <c r="K5892" s="9" t="s">
        <v>94</v>
      </c>
      <c r="L5892" s="9" t="s">
        <v>95</v>
      </c>
    </row>
    <row r="5893" spans="1:12" x14ac:dyDescent="0.2">
      <c r="A5893" t="str">
        <f>VLOOKUP(B5893,StateFIPS!A$2:B$52,2)</f>
        <v>Iowa</v>
      </c>
      <c r="B5893">
        <f t="shared" si="95"/>
        <v>19</v>
      </c>
      <c r="C5893" s="9" t="s">
        <v>1527</v>
      </c>
      <c r="D5893" s="9" t="s">
        <v>93</v>
      </c>
      <c r="E5893" s="9" t="s">
        <v>2795</v>
      </c>
      <c r="F5893" s="9" t="s">
        <v>2796</v>
      </c>
      <c r="G5893" s="10">
        <v>4335</v>
      </c>
      <c r="H5893" s="9" t="s">
        <v>94</v>
      </c>
      <c r="I5893" s="10">
        <v>24371</v>
      </c>
      <c r="J5893" s="11">
        <v>0.18</v>
      </c>
      <c r="K5893" s="9" t="s">
        <v>94</v>
      </c>
      <c r="L5893" s="9" t="s">
        <v>95</v>
      </c>
    </row>
    <row r="5894" spans="1:12" x14ac:dyDescent="0.2">
      <c r="A5894" t="str">
        <f>VLOOKUP(B5894,StateFIPS!A$2:B$52,2)</f>
        <v>Minnesota</v>
      </c>
      <c r="B5894">
        <f t="shared" si="95"/>
        <v>27</v>
      </c>
      <c r="C5894" s="9" t="s">
        <v>1532</v>
      </c>
      <c r="D5894" s="9" t="s">
        <v>93</v>
      </c>
      <c r="E5894" s="9" t="s">
        <v>2795</v>
      </c>
      <c r="F5894" s="9" t="s">
        <v>2796</v>
      </c>
      <c r="G5894" s="10">
        <v>745</v>
      </c>
      <c r="H5894" s="9" t="s">
        <v>94</v>
      </c>
      <c r="I5894" s="10">
        <v>4189</v>
      </c>
      <c r="J5894" s="11">
        <v>0.18</v>
      </c>
      <c r="K5894" s="9" t="s">
        <v>94</v>
      </c>
      <c r="L5894" s="9" t="s">
        <v>95</v>
      </c>
    </row>
    <row r="5895" spans="1:12" x14ac:dyDescent="0.2">
      <c r="A5895" t="str">
        <f>VLOOKUP(B5895,StateFIPS!A$2:B$52,2)</f>
        <v>Iowa</v>
      </c>
      <c r="B5895">
        <f t="shared" si="95"/>
        <v>19</v>
      </c>
      <c r="C5895" s="9" t="s">
        <v>276</v>
      </c>
      <c r="D5895" s="9" t="s">
        <v>93</v>
      </c>
      <c r="E5895" s="9" t="s">
        <v>2795</v>
      </c>
      <c r="F5895" s="9" t="s">
        <v>2796</v>
      </c>
      <c r="G5895" s="10">
        <v>138571</v>
      </c>
      <c r="H5895" s="9" t="s">
        <v>94</v>
      </c>
      <c r="I5895" s="10">
        <v>779075</v>
      </c>
      <c r="J5895" s="11">
        <v>0.18</v>
      </c>
      <c r="K5895" s="9" t="s">
        <v>94</v>
      </c>
      <c r="L5895" s="9" t="s">
        <v>95</v>
      </c>
    </row>
    <row r="5896" spans="1:12" x14ac:dyDescent="0.2">
      <c r="A5896" t="str">
        <f>VLOOKUP(B5896,StateFIPS!A$2:B$52,2)</f>
        <v>Oregon</v>
      </c>
      <c r="B5896">
        <f t="shared" si="95"/>
        <v>41</v>
      </c>
      <c r="C5896" s="9" t="s">
        <v>1308</v>
      </c>
      <c r="D5896" s="9" t="s">
        <v>93</v>
      </c>
      <c r="E5896" s="9" t="s">
        <v>2795</v>
      </c>
      <c r="F5896" s="9" t="s">
        <v>2796</v>
      </c>
      <c r="G5896" s="10">
        <v>131378</v>
      </c>
      <c r="H5896" s="9" t="s">
        <v>94</v>
      </c>
      <c r="I5896" s="10">
        <v>738632</v>
      </c>
      <c r="J5896" s="11">
        <v>0.18</v>
      </c>
      <c r="K5896" s="9" t="s">
        <v>94</v>
      </c>
      <c r="L5896" s="9" t="s">
        <v>95</v>
      </c>
    </row>
    <row r="5897" spans="1:12" x14ac:dyDescent="0.2">
      <c r="A5897" t="str">
        <f>VLOOKUP(B5897,StateFIPS!A$2:B$52,2)</f>
        <v>Indiana</v>
      </c>
      <c r="B5897">
        <f t="shared" si="95"/>
        <v>18</v>
      </c>
      <c r="C5897" s="9" t="s">
        <v>693</v>
      </c>
      <c r="D5897" s="9" t="s">
        <v>93</v>
      </c>
      <c r="E5897" s="9" t="s">
        <v>2795</v>
      </c>
      <c r="F5897" s="9" t="s">
        <v>2796</v>
      </c>
      <c r="G5897" s="10">
        <v>25798</v>
      </c>
      <c r="H5897" s="9" t="s">
        <v>94</v>
      </c>
      <c r="I5897" s="10">
        <v>145044</v>
      </c>
      <c r="J5897" s="11">
        <v>0.18</v>
      </c>
      <c r="K5897" s="9" t="s">
        <v>94</v>
      </c>
      <c r="L5897" s="9" t="s">
        <v>95</v>
      </c>
    </row>
    <row r="5898" spans="1:12" x14ac:dyDescent="0.2">
      <c r="A5898" t="str">
        <f>VLOOKUP(B5898,StateFIPS!A$2:B$52,2)</f>
        <v>Arkansas</v>
      </c>
      <c r="B5898">
        <f t="shared" si="95"/>
        <v>5</v>
      </c>
      <c r="C5898" s="9" t="s">
        <v>641</v>
      </c>
      <c r="D5898" s="9" t="s">
        <v>93</v>
      </c>
      <c r="E5898" s="9" t="s">
        <v>2795</v>
      </c>
      <c r="F5898" s="9" t="s">
        <v>2796</v>
      </c>
      <c r="G5898" s="10">
        <v>17495</v>
      </c>
      <c r="H5898" s="9" t="s">
        <v>94</v>
      </c>
      <c r="I5898" s="10">
        <v>98359</v>
      </c>
      <c r="J5898" s="11">
        <v>0.18</v>
      </c>
      <c r="K5898" s="9" t="s">
        <v>94</v>
      </c>
      <c r="L5898" s="9" t="s">
        <v>95</v>
      </c>
    </row>
    <row r="5899" spans="1:12" x14ac:dyDescent="0.2">
      <c r="A5899" t="str">
        <f>VLOOKUP(B5899,StateFIPS!A$2:B$52,2)</f>
        <v>Oregon</v>
      </c>
      <c r="B5899">
        <f t="shared" si="95"/>
        <v>41</v>
      </c>
      <c r="C5899" s="9" t="s">
        <v>2596</v>
      </c>
      <c r="D5899" s="9" t="s">
        <v>93</v>
      </c>
      <c r="E5899" s="9" t="s">
        <v>2795</v>
      </c>
      <c r="F5899" s="9" t="s">
        <v>2796</v>
      </c>
      <c r="G5899" s="10">
        <v>1297425</v>
      </c>
      <c r="H5899" s="9" t="s">
        <v>94</v>
      </c>
      <c r="I5899" s="10">
        <v>7294365</v>
      </c>
      <c r="J5899" s="11">
        <v>0.18</v>
      </c>
      <c r="K5899" s="9" t="s">
        <v>94</v>
      </c>
      <c r="L5899" s="9" t="s">
        <v>95</v>
      </c>
    </row>
    <row r="5900" spans="1:12" x14ac:dyDescent="0.2">
      <c r="A5900" t="str">
        <f>VLOOKUP(B5900,StateFIPS!A$2:B$52,2)</f>
        <v>California</v>
      </c>
      <c r="B5900">
        <f t="shared" si="95"/>
        <v>6</v>
      </c>
      <c r="C5900" s="9" t="s">
        <v>495</v>
      </c>
      <c r="D5900" s="9" t="s">
        <v>93</v>
      </c>
      <c r="E5900" s="9" t="s">
        <v>2795</v>
      </c>
      <c r="F5900" s="9" t="s">
        <v>2796</v>
      </c>
      <c r="G5900" s="10">
        <v>105885</v>
      </c>
      <c r="H5900" s="9" t="s">
        <v>94</v>
      </c>
      <c r="I5900" s="10">
        <v>595304</v>
      </c>
      <c r="J5900" s="11">
        <v>0.18</v>
      </c>
      <c r="K5900" s="9" t="s">
        <v>94</v>
      </c>
      <c r="L5900" s="9" t="s">
        <v>95</v>
      </c>
    </row>
    <row r="5901" spans="1:12" x14ac:dyDescent="0.2">
      <c r="A5901" t="str">
        <f>VLOOKUP(B5901,StateFIPS!A$2:B$52,2)</f>
        <v>Georgia</v>
      </c>
      <c r="B5901">
        <f t="shared" si="95"/>
        <v>13</v>
      </c>
      <c r="C5901" s="9" t="s">
        <v>740</v>
      </c>
      <c r="D5901" s="9" t="s">
        <v>93</v>
      </c>
      <c r="E5901" s="9" t="s">
        <v>2795</v>
      </c>
      <c r="F5901" s="9" t="s">
        <v>2796</v>
      </c>
      <c r="G5901" s="10">
        <v>1864973</v>
      </c>
      <c r="H5901" s="9" t="s">
        <v>94</v>
      </c>
      <c r="I5901" s="10">
        <v>10485228</v>
      </c>
      <c r="J5901" s="11">
        <v>0.18</v>
      </c>
      <c r="K5901" s="9" t="s">
        <v>94</v>
      </c>
      <c r="L5901" s="9" t="s">
        <v>95</v>
      </c>
    </row>
    <row r="5902" spans="1:12" x14ac:dyDescent="0.2">
      <c r="A5902" t="str">
        <f>VLOOKUP(B5902,StateFIPS!A$2:B$52,2)</f>
        <v>Arkansas</v>
      </c>
      <c r="B5902">
        <f t="shared" si="95"/>
        <v>5</v>
      </c>
      <c r="C5902" s="9" t="s">
        <v>2691</v>
      </c>
      <c r="D5902" s="9" t="s">
        <v>93</v>
      </c>
      <c r="E5902" s="9" t="s">
        <v>2795</v>
      </c>
      <c r="F5902" s="9" t="s">
        <v>2796</v>
      </c>
      <c r="G5902" s="10">
        <v>189485</v>
      </c>
      <c r="H5902" s="9" t="s">
        <v>94</v>
      </c>
      <c r="I5902" s="10">
        <v>1065319</v>
      </c>
      <c r="J5902" s="11">
        <v>0.18</v>
      </c>
      <c r="K5902" s="9" t="s">
        <v>94</v>
      </c>
      <c r="L5902" s="9" t="s">
        <v>95</v>
      </c>
    </row>
    <row r="5903" spans="1:12" x14ac:dyDescent="0.2">
      <c r="A5903" t="str">
        <f>VLOOKUP(B5903,StateFIPS!A$2:B$52,2)</f>
        <v>North Carolina</v>
      </c>
      <c r="B5903">
        <f t="shared" si="95"/>
        <v>37</v>
      </c>
      <c r="C5903" s="9" t="s">
        <v>1806</v>
      </c>
      <c r="D5903" s="9" t="s">
        <v>93</v>
      </c>
      <c r="E5903" s="9" t="s">
        <v>2795</v>
      </c>
      <c r="F5903" s="9" t="s">
        <v>2796</v>
      </c>
      <c r="G5903" s="10">
        <v>158589</v>
      </c>
      <c r="H5903" s="9" t="s">
        <v>94</v>
      </c>
      <c r="I5903" s="10">
        <v>891614</v>
      </c>
      <c r="J5903" s="11">
        <v>0.18</v>
      </c>
      <c r="K5903" s="9" t="s">
        <v>94</v>
      </c>
      <c r="L5903" s="9" t="s">
        <v>95</v>
      </c>
    </row>
    <row r="5904" spans="1:12" x14ac:dyDescent="0.2">
      <c r="A5904" t="str">
        <f>VLOOKUP(B5904,StateFIPS!A$2:B$52,2)</f>
        <v>Iowa</v>
      </c>
      <c r="B5904">
        <f t="shared" si="95"/>
        <v>19</v>
      </c>
      <c r="C5904" s="9" t="s">
        <v>267</v>
      </c>
      <c r="D5904" s="9" t="s">
        <v>93</v>
      </c>
      <c r="E5904" s="9" t="s">
        <v>2795</v>
      </c>
      <c r="F5904" s="9" t="s">
        <v>2796</v>
      </c>
      <c r="G5904" s="10">
        <v>138571</v>
      </c>
      <c r="H5904" s="9" t="s">
        <v>94</v>
      </c>
      <c r="I5904" s="10">
        <v>779075</v>
      </c>
      <c r="J5904" s="11">
        <v>0.18</v>
      </c>
      <c r="K5904" s="9" t="s">
        <v>94</v>
      </c>
      <c r="L5904" s="9" t="s">
        <v>95</v>
      </c>
    </row>
    <row r="5905" spans="1:12" x14ac:dyDescent="0.2">
      <c r="A5905" t="str">
        <f>VLOOKUP(B5905,StateFIPS!A$2:B$52,2)</f>
        <v>Pennsylvania</v>
      </c>
      <c r="B5905">
        <f t="shared" si="95"/>
        <v>42</v>
      </c>
      <c r="C5905" s="9" t="s">
        <v>2478</v>
      </c>
      <c r="D5905" s="9" t="s">
        <v>93</v>
      </c>
      <c r="E5905" s="9" t="s">
        <v>2795</v>
      </c>
      <c r="F5905" s="9" t="s">
        <v>2796</v>
      </c>
      <c r="G5905" s="10">
        <v>175742</v>
      </c>
      <c r="H5905" s="9" t="s">
        <v>94</v>
      </c>
      <c r="I5905" s="10">
        <v>988052</v>
      </c>
      <c r="J5905" s="11">
        <v>0.18</v>
      </c>
      <c r="K5905" s="9" t="s">
        <v>94</v>
      </c>
      <c r="L5905" s="9" t="s">
        <v>95</v>
      </c>
    </row>
    <row r="5906" spans="1:12" x14ac:dyDescent="0.2">
      <c r="A5906" t="str">
        <f>VLOOKUP(B5906,StateFIPS!A$2:B$52,2)</f>
        <v>Virginia</v>
      </c>
      <c r="B5906">
        <f t="shared" si="95"/>
        <v>51</v>
      </c>
      <c r="C5906" s="9" t="s">
        <v>1092</v>
      </c>
      <c r="D5906" s="9" t="s">
        <v>93</v>
      </c>
      <c r="E5906" s="9" t="s">
        <v>2795</v>
      </c>
      <c r="F5906" s="9" t="s">
        <v>2796</v>
      </c>
      <c r="G5906" s="10">
        <v>6683</v>
      </c>
      <c r="H5906" s="9" t="s">
        <v>94</v>
      </c>
      <c r="I5906" s="10">
        <v>37574</v>
      </c>
      <c r="J5906" s="11">
        <v>0.18</v>
      </c>
      <c r="K5906" s="9" t="s">
        <v>94</v>
      </c>
      <c r="L5906" s="9" t="s">
        <v>95</v>
      </c>
    </row>
    <row r="5907" spans="1:12" x14ac:dyDescent="0.2">
      <c r="A5907" t="str">
        <f>VLOOKUP(B5907,StateFIPS!A$2:B$52,2)</f>
        <v>North Carolina</v>
      </c>
      <c r="B5907">
        <f t="shared" si="95"/>
        <v>37</v>
      </c>
      <c r="C5907" s="9" t="s">
        <v>2713</v>
      </c>
      <c r="D5907" s="9" t="s">
        <v>93</v>
      </c>
      <c r="E5907" s="9" t="s">
        <v>2795</v>
      </c>
      <c r="F5907" s="9" t="s">
        <v>2796</v>
      </c>
      <c r="G5907" s="10">
        <v>244651</v>
      </c>
      <c r="H5907" s="9" t="s">
        <v>94</v>
      </c>
      <c r="I5907" s="10">
        <v>1375471</v>
      </c>
      <c r="J5907" s="11">
        <v>0.18</v>
      </c>
      <c r="K5907" s="9" t="s">
        <v>94</v>
      </c>
      <c r="L5907" s="9" t="s">
        <v>95</v>
      </c>
    </row>
    <row r="5908" spans="1:12" x14ac:dyDescent="0.2">
      <c r="A5908" t="str">
        <f>VLOOKUP(B5908,StateFIPS!A$2:B$52,2)</f>
        <v>Georgia</v>
      </c>
      <c r="B5908">
        <f t="shared" si="95"/>
        <v>13</v>
      </c>
      <c r="C5908" s="9" t="s">
        <v>2023</v>
      </c>
      <c r="D5908" s="9" t="s">
        <v>93</v>
      </c>
      <c r="E5908" s="9" t="s">
        <v>2795</v>
      </c>
      <c r="F5908" s="9" t="s">
        <v>2796</v>
      </c>
      <c r="G5908" s="10">
        <v>245145</v>
      </c>
      <c r="H5908" s="9" t="s">
        <v>94</v>
      </c>
      <c r="I5908" s="10">
        <v>1378251</v>
      </c>
      <c r="J5908" s="11">
        <v>0.18</v>
      </c>
      <c r="K5908" s="9" t="s">
        <v>94</v>
      </c>
      <c r="L5908" s="9" t="s">
        <v>95</v>
      </c>
    </row>
    <row r="5909" spans="1:12" x14ac:dyDescent="0.2">
      <c r="A5909" t="str">
        <f>VLOOKUP(B5909,StateFIPS!A$2:B$52,2)</f>
        <v>North Carolina</v>
      </c>
      <c r="B5909">
        <f t="shared" si="95"/>
        <v>37</v>
      </c>
      <c r="C5909" s="9" t="s">
        <v>1424</v>
      </c>
      <c r="D5909" s="9" t="s">
        <v>93</v>
      </c>
      <c r="E5909" s="9" t="s">
        <v>2795</v>
      </c>
      <c r="F5909" s="9" t="s">
        <v>2796</v>
      </c>
      <c r="G5909" s="10">
        <v>697143</v>
      </c>
      <c r="H5909" s="9" t="s">
        <v>94</v>
      </c>
      <c r="I5909" s="10">
        <v>3919467</v>
      </c>
      <c r="J5909" s="11">
        <v>0.18</v>
      </c>
      <c r="K5909" s="9" t="s">
        <v>94</v>
      </c>
      <c r="L5909" s="9" t="s">
        <v>95</v>
      </c>
    </row>
    <row r="5910" spans="1:12" x14ac:dyDescent="0.2">
      <c r="A5910" t="str">
        <f>VLOOKUP(B5910,StateFIPS!A$2:B$52,2)</f>
        <v>Pennsylvania</v>
      </c>
      <c r="B5910">
        <f t="shared" si="95"/>
        <v>42</v>
      </c>
      <c r="C5910" s="9" t="s">
        <v>2331</v>
      </c>
      <c r="D5910" s="9" t="s">
        <v>93</v>
      </c>
      <c r="E5910" s="9" t="s">
        <v>2795</v>
      </c>
      <c r="F5910" s="9" t="s">
        <v>2796</v>
      </c>
      <c r="G5910" s="10">
        <v>2700</v>
      </c>
      <c r="H5910" s="9" t="s">
        <v>94</v>
      </c>
      <c r="I5910" s="10">
        <v>15179</v>
      </c>
      <c r="J5910" s="11">
        <v>0.18</v>
      </c>
      <c r="K5910" s="9" t="s">
        <v>94</v>
      </c>
      <c r="L5910" s="9" t="s">
        <v>95</v>
      </c>
    </row>
    <row r="5911" spans="1:12" x14ac:dyDescent="0.2">
      <c r="A5911" t="str">
        <f>VLOOKUP(B5911,StateFIPS!A$2:B$52,2)</f>
        <v>Virginia</v>
      </c>
      <c r="B5911">
        <f t="shared" si="95"/>
        <v>51</v>
      </c>
      <c r="C5911" s="9" t="s">
        <v>2646</v>
      </c>
      <c r="D5911" s="9" t="s">
        <v>93</v>
      </c>
      <c r="E5911" s="9" t="s">
        <v>2795</v>
      </c>
      <c r="F5911" s="9" t="s">
        <v>2796</v>
      </c>
      <c r="G5911" s="10">
        <v>110588</v>
      </c>
      <c r="H5911" s="9" t="s">
        <v>94</v>
      </c>
      <c r="I5911" s="10">
        <v>621745</v>
      </c>
      <c r="J5911" s="11">
        <v>0.18</v>
      </c>
      <c r="K5911" s="9" t="s">
        <v>94</v>
      </c>
      <c r="L5911" s="9" t="s">
        <v>95</v>
      </c>
    </row>
    <row r="5912" spans="1:12" x14ac:dyDescent="0.2">
      <c r="A5912" t="str">
        <f>VLOOKUP(B5912,StateFIPS!A$2:B$52,2)</f>
        <v>Iowa</v>
      </c>
      <c r="B5912">
        <f t="shared" si="95"/>
        <v>19</v>
      </c>
      <c r="C5912" s="9" t="s">
        <v>1530</v>
      </c>
      <c r="D5912" s="9" t="s">
        <v>93</v>
      </c>
      <c r="E5912" s="9" t="s">
        <v>2795</v>
      </c>
      <c r="F5912" s="9" t="s">
        <v>2796</v>
      </c>
      <c r="G5912" s="10">
        <v>138571</v>
      </c>
      <c r="H5912" s="9" t="s">
        <v>94</v>
      </c>
      <c r="I5912" s="10">
        <v>779075</v>
      </c>
      <c r="J5912" s="11">
        <v>0.18</v>
      </c>
      <c r="K5912" s="9" t="s">
        <v>94</v>
      </c>
      <c r="L5912" s="9" t="s">
        <v>95</v>
      </c>
    </row>
    <row r="5913" spans="1:12" x14ac:dyDescent="0.2">
      <c r="A5913" t="str">
        <f>VLOOKUP(B5913,StateFIPS!A$2:B$52,2)</f>
        <v>North Carolina</v>
      </c>
      <c r="B5913">
        <f t="shared" si="95"/>
        <v>37</v>
      </c>
      <c r="C5913" s="9" t="s">
        <v>1422</v>
      </c>
      <c r="D5913" s="9" t="s">
        <v>93</v>
      </c>
      <c r="E5913" s="9" t="s">
        <v>2795</v>
      </c>
      <c r="F5913" s="9" t="s">
        <v>2796</v>
      </c>
      <c r="G5913" s="10">
        <v>160361</v>
      </c>
      <c r="H5913" s="9" t="s">
        <v>94</v>
      </c>
      <c r="I5913" s="10">
        <v>901580</v>
      </c>
      <c r="J5913" s="11">
        <v>0.18</v>
      </c>
      <c r="K5913" s="9" t="s">
        <v>94</v>
      </c>
      <c r="L5913" s="9" t="s">
        <v>95</v>
      </c>
    </row>
    <row r="5914" spans="1:12" x14ac:dyDescent="0.2">
      <c r="A5914" t="str">
        <f>VLOOKUP(B5914,StateFIPS!A$2:B$52,2)</f>
        <v>Alabama</v>
      </c>
      <c r="B5914">
        <f t="shared" si="95"/>
        <v>1</v>
      </c>
      <c r="C5914" s="9" t="s">
        <v>100</v>
      </c>
      <c r="D5914" s="9" t="s">
        <v>93</v>
      </c>
      <c r="E5914" s="9" t="s">
        <v>2795</v>
      </c>
      <c r="F5914" s="9" t="s">
        <v>2796</v>
      </c>
      <c r="G5914" s="10">
        <v>2782994</v>
      </c>
      <c r="H5914" s="9" t="s">
        <v>94</v>
      </c>
      <c r="I5914" s="10">
        <v>15646516</v>
      </c>
      <c r="J5914" s="11">
        <v>0.18</v>
      </c>
      <c r="K5914" s="9" t="s">
        <v>94</v>
      </c>
      <c r="L5914" s="9" t="s">
        <v>95</v>
      </c>
    </row>
    <row r="5915" spans="1:12" x14ac:dyDescent="0.2">
      <c r="A5915" t="str">
        <f>VLOOKUP(B5915,StateFIPS!A$2:B$52,2)</f>
        <v>Virginia</v>
      </c>
      <c r="B5915">
        <f t="shared" si="95"/>
        <v>51</v>
      </c>
      <c r="C5915" s="9" t="s">
        <v>1103</v>
      </c>
      <c r="D5915" s="9" t="s">
        <v>93</v>
      </c>
      <c r="E5915" s="9" t="s">
        <v>2795</v>
      </c>
      <c r="F5915" s="9" t="s">
        <v>2796</v>
      </c>
      <c r="G5915" s="10">
        <v>6683</v>
      </c>
      <c r="H5915" s="9" t="s">
        <v>94</v>
      </c>
      <c r="I5915" s="10">
        <v>37574</v>
      </c>
      <c r="J5915" s="11">
        <v>0.18</v>
      </c>
      <c r="K5915" s="9" t="s">
        <v>94</v>
      </c>
      <c r="L5915" s="9" t="s">
        <v>95</v>
      </c>
    </row>
    <row r="5916" spans="1:12" x14ac:dyDescent="0.2">
      <c r="A5916" t="str">
        <f>VLOOKUP(B5916,StateFIPS!A$2:B$52,2)</f>
        <v>Minnesota</v>
      </c>
      <c r="B5916">
        <f t="shared" si="95"/>
        <v>27</v>
      </c>
      <c r="C5916" s="9" t="s">
        <v>1669</v>
      </c>
      <c r="D5916" s="9" t="s">
        <v>93</v>
      </c>
      <c r="E5916" s="9" t="s">
        <v>2795</v>
      </c>
      <c r="F5916" s="9" t="s">
        <v>2796</v>
      </c>
      <c r="G5916" s="10">
        <v>335</v>
      </c>
      <c r="H5916" s="9" t="s">
        <v>94</v>
      </c>
      <c r="I5916" s="10">
        <v>1885</v>
      </c>
      <c r="J5916" s="11">
        <v>0.18</v>
      </c>
      <c r="K5916" s="9" t="s">
        <v>94</v>
      </c>
      <c r="L5916" s="9" t="s">
        <v>95</v>
      </c>
    </row>
    <row r="5917" spans="1:12" x14ac:dyDescent="0.2">
      <c r="A5917" t="str">
        <f>VLOOKUP(B5917,StateFIPS!A$2:B$52,2)</f>
        <v>Iowa</v>
      </c>
      <c r="B5917">
        <f t="shared" si="95"/>
        <v>19</v>
      </c>
      <c r="C5917" s="9" t="s">
        <v>281</v>
      </c>
      <c r="D5917" s="9" t="s">
        <v>93</v>
      </c>
      <c r="E5917" s="9" t="s">
        <v>2795</v>
      </c>
      <c r="F5917" s="9" t="s">
        <v>2796</v>
      </c>
      <c r="G5917" s="10">
        <v>138571</v>
      </c>
      <c r="H5917" s="9" t="s">
        <v>94</v>
      </c>
      <c r="I5917" s="10">
        <v>779075</v>
      </c>
      <c r="J5917" s="11">
        <v>0.18</v>
      </c>
      <c r="K5917" s="9" t="s">
        <v>94</v>
      </c>
      <c r="L5917" s="9" t="s">
        <v>95</v>
      </c>
    </row>
    <row r="5918" spans="1:12" x14ac:dyDescent="0.2">
      <c r="A5918" t="str">
        <f>VLOOKUP(B5918,StateFIPS!A$2:B$52,2)</f>
        <v>North Carolina</v>
      </c>
      <c r="B5918">
        <f t="shared" si="95"/>
        <v>37</v>
      </c>
      <c r="C5918" s="9" t="s">
        <v>1421</v>
      </c>
      <c r="D5918" s="9" t="s">
        <v>93</v>
      </c>
      <c r="E5918" s="9" t="s">
        <v>2795</v>
      </c>
      <c r="F5918" s="9" t="s">
        <v>2796</v>
      </c>
      <c r="G5918" s="10">
        <v>7772</v>
      </c>
      <c r="H5918" s="9" t="s">
        <v>94</v>
      </c>
      <c r="I5918" s="10">
        <v>43695</v>
      </c>
      <c r="J5918" s="11">
        <v>0.18</v>
      </c>
      <c r="K5918" s="9" t="s">
        <v>94</v>
      </c>
      <c r="L5918" s="9" t="s">
        <v>95</v>
      </c>
    </row>
    <row r="5919" spans="1:12" x14ac:dyDescent="0.2">
      <c r="A5919" t="str">
        <f>VLOOKUP(B5919,StateFIPS!A$2:B$52,2)</f>
        <v>Mississippi</v>
      </c>
      <c r="B5919">
        <f t="shared" si="95"/>
        <v>28</v>
      </c>
      <c r="C5919" s="9" t="s">
        <v>329</v>
      </c>
      <c r="D5919" s="9" t="s">
        <v>93</v>
      </c>
      <c r="E5919" s="9" t="s">
        <v>2795</v>
      </c>
      <c r="F5919" s="9" t="s">
        <v>2796</v>
      </c>
      <c r="G5919" s="10">
        <v>13088</v>
      </c>
      <c r="H5919" s="9" t="s">
        <v>94</v>
      </c>
      <c r="I5919" s="10">
        <v>73585</v>
      </c>
      <c r="J5919" s="11">
        <v>0.18</v>
      </c>
      <c r="K5919" s="9" t="s">
        <v>94</v>
      </c>
      <c r="L5919" s="9" t="s">
        <v>95</v>
      </c>
    </row>
    <row r="5920" spans="1:12" x14ac:dyDescent="0.2">
      <c r="A5920" t="str">
        <f>VLOOKUP(B5920,StateFIPS!A$2:B$52,2)</f>
        <v>North Carolina</v>
      </c>
      <c r="B5920">
        <f t="shared" si="95"/>
        <v>37</v>
      </c>
      <c r="C5920" s="9" t="s">
        <v>1814</v>
      </c>
      <c r="D5920" s="9" t="s">
        <v>93</v>
      </c>
      <c r="E5920" s="9" t="s">
        <v>2795</v>
      </c>
      <c r="F5920" s="9" t="s">
        <v>2796</v>
      </c>
      <c r="G5920" s="10">
        <v>4141531</v>
      </c>
      <c r="H5920" s="9" t="s">
        <v>94</v>
      </c>
      <c r="I5920" s="10">
        <v>23284465</v>
      </c>
      <c r="J5920" s="11">
        <v>0.18</v>
      </c>
      <c r="K5920" s="9" t="s">
        <v>94</v>
      </c>
      <c r="L5920" s="9" t="s">
        <v>95</v>
      </c>
    </row>
    <row r="5921" spans="1:12" x14ac:dyDescent="0.2">
      <c r="A5921" t="str">
        <f>VLOOKUP(B5921,StateFIPS!A$2:B$52,2)</f>
        <v>Arkansas</v>
      </c>
      <c r="B5921">
        <f t="shared" si="95"/>
        <v>5</v>
      </c>
      <c r="C5921" s="9" t="s">
        <v>2684</v>
      </c>
      <c r="D5921" s="9" t="s">
        <v>93</v>
      </c>
      <c r="E5921" s="9" t="s">
        <v>2795</v>
      </c>
      <c r="F5921" s="9" t="s">
        <v>2796</v>
      </c>
      <c r="G5921" s="10">
        <v>147856</v>
      </c>
      <c r="H5921" s="9" t="s">
        <v>94</v>
      </c>
      <c r="I5921" s="10">
        <v>831271</v>
      </c>
      <c r="J5921" s="11">
        <v>0.18</v>
      </c>
      <c r="K5921" s="9" t="s">
        <v>94</v>
      </c>
      <c r="L5921" s="9" t="s">
        <v>95</v>
      </c>
    </row>
    <row r="5922" spans="1:12" x14ac:dyDescent="0.2">
      <c r="A5922" t="str">
        <f>VLOOKUP(B5922,StateFIPS!A$2:B$52,2)</f>
        <v>Mississippi</v>
      </c>
      <c r="B5922">
        <f t="shared" si="95"/>
        <v>28</v>
      </c>
      <c r="C5922" s="9" t="s">
        <v>2705</v>
      </c>
      <c r="D5922" s="9" t="s">
        <v>93</v>
      </c>
      <c r="E5922" s="9" t="s">
        <v>2795</v>
      </c>
      <c r="F5922" s="9" t="s">
        <v>2796</v>
      </c>
      <c r="G5922" s="10">
        <v>199776</v>
      </c>
      <c r="H5922" s="9" t="s">
        <v>94</v>
      </c>
      <c r="I5922" s="10">
        <v>1123176</v>
      </c>
      <c r="J5922" s="11">
        <v>0.18</v>
      </c>
      <c r="K5922" s="9" t="s">
        <v>94</v>
      </c>
      <c r="L5922" s="9" t="s">
        <v>95</v>
      </c>
    </row>
    <row r="5923" spans="1:12" x14ac:dyDescent="0.2">
      <c r="A5923" t="str">
        <f>VLOOKUP(B5923,StateFIPS!A$2:B$52,2)</f>
        <v>Pennsylvania</v>
      </c>
      <c r="B5923">
        <f t="shared" si="95"/>
        <v>42</v>
      </c>
      <c r="C5923" s="9" t="s">
        <v>2317</v>
      </c>
      <c r="D5923" s="9" t="s">
        <v>93</v>
      </c>
      <c r="E5923" s="9" t="s">
        <v>2795</v>
      </c>
      <c r="F5923" s="9" t="s">
        <v>2796</v>
      </c>
      <c r="G5923" s="10">
        <v>10915</v>
      </c>
      <c r="H5923" s="9" t="s">
        <v>94</v>
      </c>
      <c r="I5923" s="10">
        <v>61365</v>
      </c>
      <c r="J5923" s="11">
        <v>0.18</v>
      </c>
      <c r="K5923" s="9" t="s">
        <v>94</v>
      </c>
      <c r="L5923" s="9" t="s">
        <v>95</v>
      </c>
    </row>
    <row r="5924" spans="1:12" x14ac:dyDescent="0.2">
      <c r="A5924" t="str">
        <f>VLOOKUP(B5924,StateFIPS!A$2:B$52,2)</f>
        <v>North Carolina</v>
      </c>
      <c r="B5924">
        <f t="shared" si="95"/>
        <v>37</v>
      </c>
      <c r="C5924" s="9" t="s">
        <v>1425</v>
      </c>
      <c r="D5924" s="9" t="s">
        <v>93</v>
      </c>
      <c r="E5924" s="9" t="s">
        <v>2795</v>
      </c>
      <c r="F5924" s="9" t="s">
        <v>2796</v>
      </c>
      <c r="G5924" s="10">
        <v>134680</v>
      </c>
      <c r="H5924" s="9" t="s">
        <v>94</v>
      </c>
      <c r="I5924" s="10">
        <v>757199</v>
      </c>
      <c r="J5924" s="11">
        <v>0.18</v>
      </c>
      <c r="K5924" s="9" t="s">
        <v>94</v>
      </c>
      <c r="L5924" s="9" t="s">
        <v>95</v>
      </c>
    </row>
    <row r="5925" spans="1:12" x14ac:dyDescent="0.2">
      <c r="A5925" t="str">
        <f>VLOOKUP(B5925,StateFIPS!A$2:B$52,2)</f>
        <v>Iowa</v>
      </c>
      <c r="B5925">
        <f t="shared" si="95"/>
        <v>19</v>
      </c>
      <c r="C5925" s="9" t="s">
        <v>289</v>
      </c>
      <c r="D5925" s="9" t="s">
        <v>93</v>
      </c>
      <c r="E5925" s="9" t="s">
        <v>2795</v>
      </c>
      <c r="F5925" s="9" t="s">
        <v>2796</v>
      </c>
      <c r="G5925" s="10">
        <v>138571</v>
      </c>
      <c r="H5925" s="9" t="s">
        <v>94</v>
      </c>
      <c r="I5925" s="10">
        <v>779075</v>
      </c>
      <c r="J5925" s="11">
        <v>0.18</v>
      </c>
      <c r="K5925" s="9" t="s">
        <v>94</v>
      </c>
      <c r="L5925" s="9" t="s">
        <v>95</v>
      </c>
    </row>
    <row r="5926" spans="1:12" x14ac:dyDescent="0.2">
      <c r="A5926" t="str">
        <f>VLOOKUP(B5926,StateFIPS!A$2:B$52,2)</f>
        <v>Alabama</v>
      </c>
      <c r="B5926">
        <f t="shared" si="95"/>
        <v>1</v>
      </c>
      <c r="C5926" s="9" t="s">
        <v>102</v>
      </c>
      <c r="D5926" s="9" t="s">
        <v>93</v>
      </c>
      <c r="E5926" s="9" t="s">
        <v>2795</v>
      </c>
      <c r="F5926" s="9" t="s">
        <v>2796</v>
      </c>
      <c r="G5926" s="10">
        <v>507833</v>
      </c>
      <c r="H5926" s="9" t="s">
        <v>94</v>
      </c>
      <c r="I5926" s="10">
        <v>2855131</v>
      </c>
      <c r="J5926" s="11">
        <v>0.18</v>
      </c>
      <c r="K5926" s="9" t="s">
        <v>94</v>
      </c>
      <c r="L5926" s="9" t="s">
        <v>95</v>
      </c>
    </row>
    <row r="5927" spans="1:12" x14ac:dyDescent="0.2">
      <c r="A5927" t="str">
        <f>VLOOKUP(B5927,StateFIPS!A$2:B$52,2)</f>
        <v>North Carolina</v>
      </c>
      <c r="B5927">
        <f t="shared" si="95"/>
        <v>37</v>
      </c>
      <c r="C5927" s="9" t="s">
        <v>1423</v>
      </c>
      <c r="D5927" s="9" t="s">
        <v>93</v>
      </c>
      <c r="E5927" s="9" t="s">
        <v>2795</v>
      </c>
      <c r="F5927" s="9" t="s">
        <v>2796</v>
      </c>
      <c r="G5927" s="10">
        <v>7772</v>
      </c>
      <c r="H5927" s="9" t="s">
        <v>94</v>
      </c>
      <c r="I5927" s="10">
        <v>43695</v>
      </c>
      <c r="J5927" s="11">
        <v>0.18</v>
      </c>
      <c r="K5927" s="9" t="s">
        <v>94</v>
      </c>
      <c r="L5927" s="9" t="s">
        <v>95</v>
      </c>
    </row>
    <row r="5928" spans="1:12" x14ac:dyDescent="0.2">
      <c r="A5928" t="str">
        <f>VLOOKUP(B5928,StateFIPS!A$2:B$52,2)</f>
        <v>Mississippi</v>
      </c>
      <c r="B5928">
        <f t="shared" si="95"/>
        <v>28</v>
      </c>
      <c r="C5928" s="9" t="s">
        <v>1528</v>
      </c>
      <c r="D5928" s="9" t="s">
        <v>93</v>
      </c>
      <c r="E5928" s="9" t="s">
        <v>2795</v>
      </c>
      <c r="F5928" s="9" t="s">
        <v>2796</v>
      </c>
      <c r="G5928" s="10">
        <v>564054</v>
      </c>
      <c r="H5928" s="9" t="s">
        <v>94</v>
      </c>
      <c r="I5928" s="10">
        <v>3171216</v>
      </c>
      <c r="J5928" s="11">
        <v>0.18</v>
      </c>
      <c r="K5928" s="9" t="s">
        <v>94</v>
      </c>
      <c r="L5928" s="9" t="s">
        <v>95</v>
      </c>
    </row>
    <row r="5929" spans="1:12" x14ac:dyDescent="0.2">
      <c r="A5929" t="str">
        <f>VLOOKUP(B5929,StateFIPS!A$2:B$52,2)</f>
        <v>Mississippi</v>
      </c>
      <c r="B5929">
        <f t="shared" si="95"/>
        <v>28</v>
      </c>
      <c r="C5929" s="9" t="s">
        <v>331</v>
      </c>
      <c r="D5929" s="9" t="s">
        <v>93</v>
      </c>
      <c r="E5929" s="9" t="s">
        <v>2795</v>
      </c>
      <c r="F5929" s="9" t="s">
        <v>2796</v>
      </c>
      <c r="G5929" s="10">
        <v>1764579</v>
      </c>
      <c r="H5929" s="9" t="s">
        <v>94</v>
      </c>
      <c r="I5929" s="10">
        <v>9920792</v>
      </c>
      <c r="J5929" s="11">
        <v>0.18</v>
      </c>
      <c r="K5929" s="9" t="s">
        <v>94</v>
      </c>
      <c r="L5929" s="9" t="s">
        <v>95</v>
      </c>
    </row>
    <row r="5930" spans="1:12" x14ac:dyDescent="0.2">
      <c r="A5930" t="str">
        <f>VLOOKUP(B5930,StateFIPS!A$2:B$52,2)</f>
        <v>Iowa</v>
      </c>
      <c r="B5930">
        <f t="shared" si="95"/>
        <v>19</v>
      </c>
      <c r="C5930" s="9" t="s">
        <v>278</v>
      </c>
      <c r="D5930" s="9" t="s">
        <v>93</v>
      </c>
      <c r="E5930" s="9" t="s">
        <v>2795</v>
      </c>
      <c r="F5930" s="9" t="s">
        <v>2796</v>
      </c>
      <c r="G5930" s="10">
        <v>138571</v>
      </c>
      <c r="H5930" s="9" t="s">
        <v>94</v>
      </c>
      <c r="I5930" s="10">
        <v>779075</v>
      </c>
      <c r="J5930" s="11">
        <v>0.18</v>
      </c>
      <c r="K5930" s="9" t="s">
        <v>94</v>
      </c>
      <c r="L5930" s="9" t="s">
        <v>95</v>
      </c>
    </row>
    <row r="5931" spans="1:12" x14ac:dyDescent="0.2">
      <c r="A5931" t="str">
        <f>VLOOKUP(B5931,StateFIPS!A$2:B$52,2)</f>
        <v>Minnesota</v>
      </c>
      <c r="B5931">
        <f t="shared" si="95"/>
        <v>27</v>
      </c>
      <c r="C5931" s="9" t="s">
        <v>1555</v>
      </c>
      <c r="D5931" s="9" t="s">
        <v>93</v>
      </c>
      <c r="E5931" s="9" t="s">
        <v>2795</v>
      </c>
      <c r="F5931" s="9" t="s">
        <v>2796</v>
      </c>
      <c r="G5931" s="10">
        <v>1548</v>
      </c>
      <c r="H5931" s="9" t="s">
        <v>94</v>
      </c>
      <c r="I5931" s="10">
        <v>8703</v>
      </c>
      <c r="J5931" s="11">
        <v>0.18</v>
      </c>
      <c r="K5931" s="9" t="s">
        <v>94</v>
      </c>
      <c r="L5931" s="9" t="s">
        <v>95</v>
      </c>
    </row>
    <row r="5932" spans="1:12" x14ac:dyDescent="0.2">
      <c r="A5932" t="str">
        <f>VLOOKUP(B5932,StateFIPS!A$2:B$52,2)</f>
        <v>North Carolina</v>
      </c>
      <c r="B5932">
        <f t="shared" si="95"/>
        <v>37</v>
      </c>
      <c r="C5932" s="9" t="s">
        <v>1426</v>
      </c>
      <c r="D5932" s="9" t="s">
        <v>93</v>
      </c>
      <c r="E5932" s="9" t="s">
        <v>2795</v>
      </c>
      <c r="F5932" s="9" t="s">
        <v>2796</v>
      </c>
      <c r="G5932" s="10">
        <v>670881</v>
      </c>
      <c r="H5932" s="9" t="s">
        <v>94</v>
      </c>
      <c r="I5932" s="10">
        <v>3771821</v>
      </c>
      <c r="J5932" s="11">
        <v>0.18</v>
      </c>
      <c r="K5932" s="9" t="s">
        <v>94</v>
      </c>
      <c r="L5932" s="9" t="s">
        <v>95</v>
      </c>
    </row>
    <row r="5933" spans="1:12" x14ac:dyDescent="0.2">
      <c r="A5933" t="str">
        <f>VLOOKUP(B5933,StateFIPS!A$2:B$52,2)</f>
        <v>Arkansas</v>
      </c>
      <c r="B5933">
        <f t="shared" si="95"/>
        <v>5</v>
      </c>
      <c r="C5933" s="9" t="s">
        <v>2683</v>
      </c>
      <c r="D5933" s="9" t="s">
        <v>93</v>
      </c>
      <c r="E5933" s="9" t="s">
        <v>2795</v>
      </c>
      <c r="F5933" s="9" t="s">
        <v>2796</v>
      </c>
      <c r="G5933" s="10">
        <v>4486578</v>
      </c>
      <c r="H5933" s="9" t="s">
        <v>94</v>
      </c>
      <c r="I5933" s="10">
        <v>25224382</v>
      </c>
      <c r="J5933" s="11">
        <v>0.18</v>
      </c>
      <c r="K5933" s="9" t="s">
        <v>94</v>
      </c>
      <c r="L5933" s="9" t="s">
        <v>95</v>
      </c>
    </row>
    <row r="5934" spans="1:12" x14ac:dyDescent="0.2">
      <c r="A5934" t="str">
        <f>VLOOKUP(B5934,StateFIPS!A$2:B$52,2)</f>
        <v>Mississippi</v>
      </c>
      <c r="B5934">
        <f t="shared" si="95"/>
        <v>28</v>
      </c>
      <c r="C5934" s="9" t="s">
        <v>301</v>
      </c>
      <c r="D5934" s="9" t="s">
        <v>93</v>
      </c>
      <c r="E5934" s="9" t="s">
        <v>2795</v>
      </c>
      <c r="F5934" s="9" t="s">
        <v>2796</v>
      </c>
      <c r="G5934" s="10">
        <v>3770204</v>
      </c>
      <c r="H5934" s="9" t="s">
        <v>94</v>
      </c>
      <c r="I5934" s="10">
        <v>21196792</v>
      </c>
      <c r="J5934" s="11">
        <v>0.18</v>
      </c>
      <c r="K5934" s="9" t="s">
        <v>94</v>
      </c>
      <c r="L5934" s="9" t="s">
        <v>95</v>
      </c>
    </row>
    <row r="5935" spans="1:12" x14ac:dyDescent="0.2">
      <c r="A5935" t="str">
        <f>VLOOKUP(B5935,StateFIPS!A$2:B$52,2)</f>
        <v>Iowa</v>
      </c>
      <c r="B5935">
        <f t="shared" si="95"/>
        <v>19</v>
      </c>
      <c r="C5935" s="9" t="s">
        <v>1529</v>
      </c>
      <c r="D5935" s="9" t="s">
        <v>93</v>
      </c>
      <c r="E5935" s="9" t="s">
        <v>2795</v>
      </c>
      <c r="F5935" s="9" t="s">
        <v>2796</v>
      </c>
      <c r="G5935" s="10">
        <v>1462</v>
      </c>
      <c r="H5935" s="9" t="s">
        <v>94</v>
      </c>
      <c r="I5935" s="10">
        <v>8220</v>
      </c>
      <c r="J5935" s="11">
        <v>0.18</v>
      </c>
      <c r="K5935" s="9" t="s">
        <v>94</v>
      </c>
      <c r="L5935" s="9" t="s">
        <v>95</v>
      </c>
    </row>
    <row r="5936" spans="1:12" x14ac:dyDescent="0.2">
      <c r="A5936" t="str">
        <f>VLOOKUP(B5936,StateFIPS!A$2:B$52,2)</f>
        <v>Alabama</v>
      </c>
      <c r="B5936">
        <f t="shared" si="95"/>
        <v>1</v>
      </c>
      <c r="C5936" s="9" t="s">
        <v>101</v>
      </c>
      <c r="D5936" s="9" t="s">
        <v>93</v>
      </c>
      <c r="E5936" s="9" t="s">
        <v>2795</v>
      </c>
      <c r="F5936" s="9" t="s">
        <v>2796</v>
      </c>
      <c r="G5936" s="10">
        <v>1018852</v>
      </c>
      <c r="H5936" s="9" t="s">
        <v>94</v>
      </c>
      <c r="I5936" s="10">
        <v>5728178</v>
      </c>
      <c r="J5936" s="11">
        <v>0.18</v>
      </c>
      <c r="K5936" s="9" t="s">
        <v>94</v>
      </c>
      <c r="L5936" s="9" t="s">
        <v>95</v>
      </c>
    </row>
    <row r="5937" spans="1:12" x14ac:dyDescent="0.2">
      <c r="A5937" t="str">
        <f>VLOOKUP(B5937,StateFIPS!A$2:B$52,2)</f>
        <v>Virginia</v>
      </c>
      <c r="B5937">
        <f t="shared" si="95"/>
        <v>51</v>
      </c>
      <c r="C5937" s="9" t="s">
        <v>1106</v>
      </c>
      <c r="D5937" s="9" t="s">
        <v>93</v>
      </c>
      <c r="E5937" s="9" t="s">
        <v>2795</v>
      </c>
      <c r="F5937" s="9" t="s">
        <v>2796</v>
      </c>
      <c r="G5937" s="10">
        <v>6683</v>
      </c>
      <c r="H5937" s="9" t="s">
        <v>94</v>
      </c>
      <c r="I5937" s="10">
        <v>37574</v>
      </c>
      <c r="J5937" s="11">
        <v>0.18</v>
      </c>
      <c r="K5937" s="9" t="s">
        <v>94</v>
      </c>
      <c r="L5937" s="9" t="s">
        <v>95</v>
      </c>
    </row>
    <row r="5938" spans="1:12" x14ac:dyDescent="0.2">
      <c r="A5938" t="str">
        <f>VLOOKUP(B5938,StateFIPS!A$2:B$52,2)</f>
        <v>Kentucky</v>
      </c>
      <c r="B5938">
        <f t="shared" si="95"/>
        <v>21</v>
      </c>
      <c r="C5938" s="9" t="s">
        <v>145</v>
      </c>
      <c r="D5938" s="9" t="s">
        <v>93</v>
      </c>
      <c r="E5938" s="9" t="s">
        <v>2795</v>
      </c>
      <c r="F5938" s="9" t="s">
        <v>2796</v>
      </c>
      <c r="G5938" s="10">
        <v>11457</v>
      </c>
      <c r="H5938" s="9" t="s">
        <v>94</v>
      </c>
      <c r="I5938" s="10">
        <v>64411</v>
      </c>
      <c r="J5938" s="11">
        <v>0.18</v>
      </c>
      <c r="K5938" s="9" t="s">
        <v>94</v>
      </c>
      <c r="L5938" s="9" t="s">
        <v>95</v>
      </c>
    </row>
    <row r="5939" spans="1:12" x14ac:dyDescent="0.2">
      <c r="A5939" t="str">
        <f>VLOOKUP(B5939,StateFIPS!A$2:B$52,2)</f>
        <v>Minnesota</v>
      </c>
      <c r="B5939">
        <f t="shared" si="95"/>
        <v>27</v>
      </c>
      <c r="C5939" s="9" t="s">
        <v>1830</v>
      </c>
      <c r="D5939" s="9" t="s">
        <v>93</v>
      </c>
      <c r="E5939" s="9" t="s">
        <v>2795</v>
      </c>
      <c r="F5939" s="9" t="s">
        <v>2796</v>
      </c>
      <c r="G5939" s="10">
        <v>5860</v>
      </c>
      <c r="H5939" s="9" t="s">
        <v>94</v>
      </c>
      <c r="I5939" s="10">
        <v>32945</v>
      </c>
      <c r="J5939" s="11">
        <v>0.18</v>
      </c>
      <c r="K5939" s="9" t="s">
        <v>94</v>
      </c>
      <c r="L5939" s="9" t="s">
        <v>95</v>
      </c>
    </row>
    <row r="5940" spans="1:12" x14ac:dyDescent="0.2">
      <c r="A5940" t="str">
        <f>VLOOKUP(B5940,StateFIPS!A$2:B$52,2)</f>
        <v>Alabama</v>
      </c>
      <c r="B5940">
        <f t="shared" si="95"/>
        <v>1</v>
      </c>
      <c r="C5940" s="9" t="s">
        <v>602</v>
      </c>
      <c r="D5940" s="9" t="s">
        <v>93</v>
      </c>
      <c r="E5940" s="9" t="s">
        <v>2795</v>
      </c>
      <c r="F5940" s="9" t="s">
        <v>2796</v>
      </c>
      <c r="G5940" s="10">
        <v>844443</v>
      </c>
      <c r="H5940" s="9" t="s">
        <v>94</v>
      </c>
      <c r="I5940" s="10">
        <v>4747616</v>
      </c>
      <c r="J5940" s="11">
        <v>0.18</v>
      </c>
      <c r="K5940" s="9" t="s">
        <v>94</v>
      </c>
      <c r="L5940" s="9" t="s">
        <v>95</v>
      </c>
    </row>
    <row r="5941" spans="1:12" x14ac:dyDescent="0.2">
      <c r="A5941" t="str">
        <f>VLOOKUP(B5941,StateFIPS!A$2:B$52,2)</f>
        <v>North Carolina</v>
      </c>
      <c r="B5941">
        <f t="shared" si="95"/>
        <v>37</v>
      </c>
      <c r="C5941" s="9" t="s">
        <v>1796</v>
      </c>
      <c r="D5941" s="9" t="s">
        <v>93</v>
      </c>
      <c r="E5941" s="9" t="s">
        <v>2795</v>
      </c>
      <c r="F5941" s="9" t="s">
        <v>2796</v>
      </c>
      <c r="G5941" s="10">
        <v>216466</v>
      </c>
      <c r="H5941" s="9" t="s">
        <v>94</v>
      </c>
      <c r="I5941" s="10">
        <v>1217014</v>
      </c>
      <c r="J5941" s="11">
        <v>0.18</v>
      </c>
      <c r="K5941" s="9" t="s">
        <v>94</v>
      </c>
      <c r="L5941" s="9" t="s">
        <v>95</v>
      </c>
    </row>
    <row r="5942" spans="1:12" x14ac:dyDescent="0.2">
      <c r="A5942" t="str">
        <f>VLOOKUP(B5942,StateFIPS!A$2:B$52,2)</f>
        <v>Virginia</v>
      </c>
      <c r="B5942">
        <f t="shared" si="95"/>
        <v>51</v>
      </c>
      <c r="C5942" s="9" t="s">
        <v>2649</v>
      </c>
      <c r="D5942" s="9" t="s">
        <v>93</v>
      </c>
      <c r="E5942" s="9" t="s">
        <v>2795</v>
      </c>
      <c r="F5942" s="9" t="s">
        <v>2796</v>
      </c>
      <c r="G5942" s="10">
        <v>6683</v>
      </c>
      <c r="H5942" s="9" t="s">
        <v>94</v>
      </c>
      <c r="I5942" s="10">
        <v>37574</v>
      </c>
      <c r="J5942" s="11">
        <v>0.18</v>
      </c>
      <c r="K5942" s="9" t="s">
        <v>94</v>
      </c>
      <c r="L5942" s="9" t="s">
        <v>95</v>
      </c>
    </row>
    <row r="5943" spans="1:12" x14ac:dyDescent="0.2">
      <c r="A5943" t="str">
        <f>VLOOKUP(B5943,StateFIPS!A$2:B$52,2)</f>
        <v>North Carolina</v>
      </c>
      <c r="B5943">
        <f t="shared" si="95"/>
        <v>37</v>
      </c>
      <c r="C5943" s="9" t="s">
        <v>1193</v>
      </c>
      <c r="D5943" s="9" t="s">
        <v>93</v>
      </c>
      <c r="E5943" s="9" t="s">
        <v>2795</v>
      </c>
      <c r="F5943" s="9" t="s">
        <v>2796</v>
      </c>
      <c r="G5943" s="10">
        <v>71644</v>
      </c>
      <c r="H5943" s="9" t="s">
        <v>94</v>
      </c>
      <c r="I5943" s="10">
        <v>402794</v>
      </c>
      <c r="J5943" s="11">
        <v>0.18</v>
      </c>
      <c r="K5943" s="9" t="s">
        <v>94</v>
      </c>
      <c r="L5943" s="9" t="s">
        <v>95</v>
      </c>
    </row>
    <row r="5944" spans="1:12" x14ac:dyDescent="0.2">
      <c r="A5944" t="str">
        <f>VLOOKUP(B5944,StateFIPS!A$2:B$52,2)</f>
        <v>Alabama</v>
      </c>
      <c r="B5944">
        <f t="shared" si="95"/>
        <v>1</v>
      </c>
      <c r="C5944" s="9" t="s">
        <v>603</v>
      </c>
      <c r="D5944" s="9" t="s">
        <v>93</v>
      </c>
      <c r="E5944" s="9" t="s">
        <v>2795</v>
      </c>
      <c r="F5944" s="9" t="s">
        <v>2796</v>
      </c>
      <c r="G5944" s="10">
        <v>7109</v>
      </c>
      <c r="H5944" s="9" t="s">
        <v>94</v>
      </c>
      <c r="I5944" s="10">
        <v>39966</v>
      </c>
      <c r="J5944" s="11">
        <v>0.18</v>
      </c>
      <c r="K5944" s="9" t="s">
        <v>94</v>
      </c>
      <c r="L5944" s="9" t="s">
        <v>95</v>
      </c>
    </row>
    <row r="5945" spans="1:12" x14ac:dyDescent="0.2">
      <c r="A5945" t="str">
        <f>VLOOKUP(B5945,StateFIPS!A$2:B$52,2)</f>
        <v>Texas</v>
      </c>
      <c r="B5945">
        <f t="shared" si="95"/>
        <v>48</v>
      </c>
      <c r="C5945" s="9" t="s">
        <v>832</v>
      </c>
      <c r="D5945" s="9" t="s">
        <v>93</v>
      </c>
      <c r="E5945" s="9" t="s">
        <v>2795</v>
      </c>
      <c r="F5945" s="9" t="s">
        <v>2796</v>
      </c>
      <c r="G5945" s="10">
        <v>10864</v>
      </c>
      <c r="H5945" s="9" t="s">
        <v>94</v>
      </c>
      <c r="I5945" s="10">
        <v>61077</v>
      </c>
      <c r="J5945" s="11">
        <v>0.18</v>
      </c>
      <c r="K5945" s="9" t="s">
        <v>94</v>
      </c>
      <c r="L5945" s="9" t="s">
        <v>95</v>
      </c>
    </row>
    <row r="5946" spans="1:12" x14ac:dyDescent="0.2">
      <c r="A5946" t="str">
        <f>VLOOKUP(B5946,StateFIPS!A$2:B$52,2)</f>
        <v>Arkansas</v>
      </c>
      <c r="B5946">
        <f t="shared" si="95"/>
        <v>5</v>
      </c>
      <c r="C5946" s="9" t="s">
        <v>496</v>
      </c>
      <c r="D5946" s="9" t="s">
        <v>93</v>
      </c>
      <c r="E5946" s="9" t="s">
        <v>2795</v>
      </c>
      <c r="F5946" s="9" t="s">
        <v>2796</v>
      </c>
      <c r="G5946" s="10">
        <v>17495</v>
      </c>
      <c r="H5946" s="9" t="s">
        <v>94</v>
      </c>
      <c r="I5946" s="10">
        <v>98359</v>
      </c>
      <c r="J5946" s="11">
        <v>0.18</v>
      </c>
      <c r="K5946" s="9" t="s">
        <v>94</v>
      </c>
      <c r="L5946" s="9" t="s">
        <v>95</v>
      </c>
    </row>
    <row r="5947" spans="1:12" x14ac:dyDescent="0.2">
      <c r="A5947" t="str">
        <f>VLOOKUP(B5947,StateFIPS!A$2:B$52,2)</f>
        <v>South Carolina</v>
      </c>
      <c r="B5947">
        <f t="shared" si="95"/>
        <v>45</v>
      </c>
      <c r="C5947" s="9" t="s">
        <v>1367</v>
      </c>
      <c r="D5947" s="9" t="s">
        <v>93</v>
      </c>
      <c r="E5947" s="9" t="s">
        <v>2795</v>
      </c>
      <c r="F5947" s="9" t="s">
        <v>2796</v>
      </c>
      <c r="G5947" s="10">
        <v>1211373</v>
      </c>
      <c r="H5947" s="9" t="s">
        <v>94</v>
      </c>
      <c r="I5947" s="10">
        <v>6810567</v>
      </c>
      <c r="J5947" s="11">
        <v>0.18</v>
      </c>
      <c r="K5947" s="9" t="s">
        <v>94</v>
      </c>
      <c r="L5947" s="9" t="s">
        <v>95</v>
      </c>
    </row>
    <row r="5948" spans="1:12" x14ac:dyDescent="0.2">
      <c r="A5948" t="str">
        <f>VLOOKUP(B5948,StateFIPS!A$2:B$52,2)</f>
        <v>Virginia</v>
      </c>
      <c r="B5948">
        <f t="shared" si="95"/>
        <v>51</v>
      </c>
      <c r="C5948" s="9" t="s">
        <v>2549</v>
      </c>
      <c r="D5948" s="9" t="s">
        <v>93</v>
      </c>
      <c r="E5948" s="9" t="s">
        <v>2795</v>
      </c>
      <c r="F5948" s="9" t="s">
        <v>2796</v>
      </c>
      <c r="G5948" s="10">
        <v>672243</v>
      </c>
      <c r="H5948" s="9" t="s">
        <v>94</v>
      </c>
      <c r="I5948" s="10">
        <v>3779474</v>
      </c>
      <c r="J5948" s="11">
        <v>0.18</v>
      </c>
      <c r="K5948" s="9" t="s">
        <v>94</v>
      </c>
      <c r="L5948" s="9" t="s">
        <v>95</v>
      </c>
    </row>
    <row r="5949" spans="1:12" x14ac:dyDescent="0.2">
      <c r="A5949" t="str">
        <f>VLOOKUP(B5949,StateFIPS!A$2:B$52,2)</f>
        <v>Virginia</v>
      </c>
      <c r="B5949">
        <f t="shared" si="95"/>
        <v>51</v>
      </c>
      <c r="C5949" s="9" t="s">
        <v>1134</v>
      </c>
      <c r="D5949" s="9" t="s">
        <v>93</v>
      </c>
      <c r="E5949" s="9" t="s">
        <v>2795</v>
      </c>
      <c r="F5949" s="9" t="s">
        <v>2796</v>
      </c>
      <c r="G5949" s="10">
        <v>1120919</v>
      </c>
      <c r="H5949" s="9" t="s">
        <v>94</v>
      </c>
      <c r="I5949" s="10">
        <v>6302017</v>
      </c>
      <c r="J5949" s="11">
        <v>0.18</v>
      </c>
      <c r="K5949" s="9" t="s">
        <v>94</v>
      </c>
      <c r="L5949" s="9" t="s">
        <v>95</v>
      </c>
    </row>
    <row r="5950" spans="1:12" x14ac:dyDescent="0.2">
      <c r="A5950" t="str">
        <f>VLOOKUP(B5950,StateFIPS!A$2:B$52,2)</f>
        <v>North Carolina</v>
      </c>
      <c r="B5950">
        <f t="shared" si="95"/>
        <v>37</v>
      </c>
      <c r="C5950" s="9" t="s">
        <v>1192</v>
      </c>
      <c r="D5950" s="9" t="s">
        <v>93</v>
      </c>
      <c r="E5950" s="9" t="s">
        <v>2795</v>
      </c>
      <c r="F5950" s="9" t="s">
        <v>2796</v>
      </c>
      <c r="G5950" s="10">
        <v>226332</v>
      </c>
      <c r="H5950" s="9" t="s">
        <v>94</v>
      </c>
      <c r="I5950" s="10">
        <v>1272479</v>
      </c>
      <c r="J5950" s="11">
        <v>0.18</v>
      </c>
      <c r="K5950" s="9" t="s">
        <v>94</v>
      </c>
      <c r="L5950" s="9" t="s">
        <v>95</v>
      </c>
    </row>
    <row r="5951" spans="1:12" x14ac:dyDescent="0.2">
      <c r="A5951" t="str">
        <f>VLOOKUP(B5951,StateFIPS!A$2:B$52,2)</f>
        <v>Arkansas</v>
      </c>
      <c r="B5951">
        <f t="shared" si="95"/>
        <v>5</v>
      </c>
      <c r="C5951" s="9" t="s">
        <v>639</v>
      </c>
      <c r="D5951" s="9" t="s">
        <v>93</v>
      </c>
      <c r="E5951" s="9" t="s">
        <v>2795</v>
      </c>
      <c r="F5951" s="9" t="s">
        <v>2796</v>
      </c>
      <c r="G5951" s="10">
        <v>1664930</v>
      </c>
      <c r="H5951" s="9" t="s">
        <v>94</v>
      </c>
      <c r="I5951" s="10">
        <v>9360547</v>
      </c>
      <c r="J5951" s="11">
        <v>0.18</v>
      </c>
      <c r="K5951" s="9" t="s">
        <v>94</v>
      </c>
      <c r="L5951" s="9" t="s">
        <v>95</v>
      </c>
    </row>
    <row r="5952" spans="1:12" x14ac:dyDescent="0.2">
      <c r="A5952" t="str">
        <f>VLOOKUP(B5952,StateFIPS!A$2:B$52,2)</f>
        <v>Mississippi</v>
      </c>
      <c r="B5952">
        <f t="shared" si="95"/>
        <v>28</v>
      </c>
      <c r="C5952" s="9" t="s">
        <v>296</v>
      </c>
      <c r="D5952" s="9" t="s">
        <v>93</v>
      </c>
      <c r="E5952" s="9" t="s">
        <v>2795</v>
      </c>
      <c r="F5952" s="9" t="s">
        <v>2796</v>
      </c>
      <c r="G5952" s="10">
        <v>13088</v>
      </c>
      <c r="H5952" s="9" t="s">
        <v>94</v>
      </c>
      <c r="I5952" s="10">
        <v>73585</v>
      </c>
      <c r="J5952" s="11">
        <v>0.18</v>
      </c>
      <c r="K5952" s="9" t="s">
        <v>94</v>
      </c>
      <c r="L5952" s="9" t="s">
        <v>95</v>
      </c>
    </row>
    <row r="5953" spans="1:12" x14ac:dyDescent="0.2">
      <c r="A5953" t="str">
        <f>VLOOKUP(B5953,StateFIPS!A$2:B$52,2)</f>
        <v>South Carolina</v>
      </c>
      <c r="B5953">
        <f t="shared" si="95"/>
        <v>45</v>
      </c>
      <c r="C5953" s="9" t="s">
        <v>1381</v>
      </c>
      <c r="D5953" s="9" t="s">
        <v>93</v>
      </c>
      <c r="E5953" s="9" t="s">
        <v>2795</v>
      </c>
      <c r="F5953" s="9" t="s">
        <v>2796</v>
      </c>
      <c r="G5953" s="10">
        <v>12661</v>
      </c>
      <c r="H5953" s="9" t="s">
        <v>94</v>
      </c>
      <c r="I5953" s="10">
        <v>71181</v>
      </c>
      <c r="J5953" s="11">
        <v>0.18</v>
      </c>
      <c r="K5953" s="9" t="s">
        <v>94</v>
      </c>
      <c r="L5953" s="9" t="s">
        <v>95</v>
      </c>
    </row>
    <row r="5954" spans="1:12" x14ac:dyDescent="0.2">
      <c r="A5954" t="str">
        <f>VLOOKUP(B5954,StateFIPS!A$2:B$52,2)</f>
        <v>North Carolina</v>
      </c>
      <c r="B5954">
        <f t="shared" si="95"/>
        <v>37</v>
      </c>
      <c r="C5954" s="9" t="s">
        <v>2715</v>
      </c>
      <c r="D5954" s="9" t="s">
        <v>93</v>
      </c>
      <c r="E5954" s="9" t="s">
        <v>2795</v>
      </c>
      <c r="F5954" s="9" t="s">
        <v>2796</v>
      </c>
      <c r="G5954" s="10">
        <v>7772</v>
      </c>
      <c r="H5954" s="9" t="s">
        <v>94</v>
      </c>
      <c r="I5954" s="10">
        <v>43695</v>
      </c>
      <c r="J5954" s="11">
        <v>0.18</v>
      </c>
      <c r="K5954" s="9" t="s">
        <v>94</v>
      </c>
      <c r="L5954" s="9" t="s">
        <v>95</v>
      </c>
    </row>
    <row r="5955" spans="1:12" x14ac:dyDescent="0.2">
      <c r="A5955" t="str">
        <f>VLOOKUP(B5955,StateFIPS!A$2:B$52,2)</f>
        <v>Kentucky</v>
      </c>
      <c r="B5955">
        <f t="shared" ref="B5955:B6018" si="96">VALUE(LEFT(C5955,2))</f>
        <v>21</v>
      </c>
      <c r="C5955" s="9" t="s">
        <v>1839</v>
      </c>
      <c r="D5955" s="9" t="s">
        <v>93</v>
      </c>
      <c r="E5955" s="9" t="s">
        <v>2795</v>
      </c>
      <c r="F5955" s="9" t="s">
        <v>2796</v>
      </c>
      <c r="G5955" s="10">
        <v>11457</v>
      </c>
      <c r="H5955" s="9" t="s">
        <v>94</v>
      </c>
      <c r="I5955" s="10">
        <v>64411</v>
      </c>
      <c r="J5955" s="11">
        <v>0.18</v>
      </c>
      <c r="K5955" s="9" t="s">
        <v>94</v>
      </c>
      <c r="L5955" s="9" t="s">
        <v>95</v>
      </c>
    </row>
    <row r="5956" spans="1:12" x14ac:dyDescent="0.2">
      <c r="A5956" t="str">
        <f>VLOOKUP(B5956,StateFIPS!A$2:B$52,2)</f>
        <v>Kentucky</v>
      </c>
      <c r="B5956">
        <f t="shared" si="96"/>
        <v>21</v>
      </c>
      <c r="C5956" s="9" t="s">
        <v>121</v>
      </c>
      <c r="D5956" s="9" t="s">
        <v>93</v>
      </c>
      <c r="E5956" s="9" t="s">
        <v>2795</v>
      </c>
      <c r="F5956" s="9" t="s">
        <v>2796</v>
      </c>
      <c r="G5956" s="10">
        <v>11457</v>
      </c>
      <c r="H5956" s="9" t="s">
        <v>94</v>
      </c>
      <c r="I5956" s="10">
        <v>64411</v>
      </c>
      <c r="J5956" s="11">
        <v>0.18</v>
      </c>
      <c r="K5956" s="9" t="s">
        <v>94</v>
      </c>
      <c r="L5956" s="9" t="s">
        <v>95</v>
      </c>
    </row>
    <row r="5957" spans="1:12" x14ac:dyDescent="0.2">
      <c r="A5957" t="str">
        <f>VLOOKUP(B5957,StateFIPS!A$2:B$52,2)</f>
        <v>Arkansas</v>
      </c>
      <c r="B5957">
        <f t="shared" si="96"/>
        <v>5</v>
      </c>
      <c r="C5957" s="9" t="s">
        <v>581</v>
      </c>
      <c r="D5957" s="9" t="s">
        <v>93</v>
      </c>
      <c r="E5957" s="9" t="s">
        <v>2795</v>
      </c>
      <c r="F5957" s="9" t="s">
        <v>2796</v>
      </c>
      <c r="G5957" s="10">
        <v>1629856</v>
      </c>
      <c r="H5957" s="9" t="s">
        <v>94</v>
      </c>
      <c r="I5957" s="10">
        <v>9163354</v>
      </c>
      <c r="J5957" s="11">
        <v>0.18</v>
      </c>
      <c r="K5957" s="9" t="s">
        <v>94</v>
      </c>
      <c r="L5957" s="9" t="s">
        <v>95</v>
      </c>
    </row>
    <row r="5958" spans="1:12" x14ac:dyDescent="0.2">
      <c r="A5958" t="str">
        <f>VLOOKUP(B5958,StateFIPS!A$2:B$52,2)</f>
        <v>Kentucky</v>
      </c>
      <c r="B5958">
        <f t="shared" si="96"/>
        <v>21</v>
      </c>
      <c r="C5958" s="9" t="s">
        <v>1832</v>
      </c>
      <c r="D5958" s="9" t="s">
        <v>93</v>
      </c>
      <c r="E5958" s="9" t="s">
        <v>2795</v>
      </c>
      <c r="F5958" s="9" t="s">
        <v>2796</v>
      </c>
      <c r="G5958" s="10">
        <v>11457</v>
      </c>
      <c r="H5958" s="9" t="s">
        <v>94</v>
      </c>
      <c r="I5958" s="10">
        <v>64411</v>
      </c>
      <c r="J5958" s="11">
        <v>0.18</v>
      </c>
      <c r="K5958" s="9" t="s">
        <v>94</v>
      </c>
      <c r="L5958" s="9" t="s">
        <v>95</v>
      </c>
    </row>
    <row r="5959" spans="1:12" x14ac:dyDescent="0.2">
      <c r="A5959" t="str">
        <f>VLOOKUP(B5959,StateFIPS!A$2:B$52,2)</f>
        <v>Kentucky</v>
      </c>
      <c r="B5959">
        <f t="shared" si="96"/>
        <v>21</v>
      </c>
      <c r="C5959" s="9" t="s">
        <v>1824</v>
      </c>
      <c r="D5959" s="9" t="s">
        <v>93</v>
      </c>
      <c r="E5959" s="9" t="s">
        <v>2795</v>
      </c>
      <c r="F5959" s="9" t="s">
        <v>2796</v>
      </c>
      <c r="G5959" s="10">
        <v>11457</v>
      </c>
      <c r="H5959" s="9" t="s">
        <v>94</v>
      </c>
      <c r="I5959" s="10">
        <v>64411</v>
      </c>
      <c r="J5959" s="11">
        <v>0.18</v>
      </c>
      <c r="K5959" s="9" t="s">
        <v>94</v>
      </c>
      <c r="L5959" s="9" t="s">
        <v>95</v>
      </c>
    </row>
    <row r="5960" spans="1:12" x14ac:dyDescent="0.2">
      <c r="A5960" t="str">
        <f>VLOOKUP(B5960,StateFIPS!A$2:B$52,2)</f>
        <v>Pennsylvania</v>
      </c>
      <c r="B5960">
        <f t="shared" si="96"/>
        <v>42</v>
      </c>
      <c r="C5960" s="9" t="s">
        <v>2328</v>
      </c>
      <c r="D5960" s="9" t="s">
        <v>93</v>
      </c>
      <c r="E5960" s="9" t="s">
        <v>2795</v>
      </c>
      <c r="F5960" s="9" t="s">
        <v>2796</v>
      </c>
      <c r="G5960" s="10">
        <v>207465</v>
      </c>
      <c r="H5960" s="9" t="s">
        <v>94</v>
      </c>
      <c r="I5960" s="10">
        <v>1166409</v>
      </c>
      <c r="J5960" s="11">
        <v>0.18</v>
      </c>
      <c r="K5960" s="9" t="s">
        <v>94</v>
      </c>
      <c r="L5960" s="9" t="s">
        <v>95</v>
      </c>
    </row>
    <row r="5961" spans="1:12" x14ac:dyDescent="0.2">
      <c r="A5961" t="str">
        <f>VLOOKUP(B5961,StateFIPS!A$2:B$52,2)</f>
        <v>North Carolina</v>
      </c>
      <c r="B5961">
        <f t="shared" si="96"/>
        <v>37</v>
      </c>
      <c r="C5961" s="9" t="s">
        <v>1145</v>
      </c>
      <c r="D5961" s="9" t="s">
        <v>93</v>
      </c>
      <c r="E5961" s="9" t="s">
        <v>2795</v>
      </c>
      <c r="F5961" s="9" t="s">
        <v>2796</v>
      </c>
      <c r="G5961" s="10">
        <v>1736192</v>
      </c>
      <c r="H5961" s="9" t="s">
        <v>94</v>
      </c>
      <c r="I5961" s="10">
        <v>9761198</v>
      </c>
      <c r="J5961" s="11">
        <v>0.18</v>
      </c>
      <c r="K5961" s="9" t="s">
        <v>94</v>
      </c>
      <c r="L5961" s="9" t="s">
        <v>95</v>
      </c>
    </row>
    <row r="5962" spans="1:12" x14ac:dyDescent="0.2">
      <c r="A5962" t="str">
        <f>VLOOKUP(B5962,StateFIPS!A$2:B$52,2)</f>
        <v>Virginia</v>
      </c>
      <c r="B5962">
        <f t="shared" si="96"/>
        <v>51</v>
      </c>
      <c r="C5962" s="9" t="s">
        <v>1102</v>
      </c>
      <c r="D5962" s="9" t="s">
        <v>93</v>
      </c>
      <c r="E5962" s="9" t="s">
        <v>2795</v>
      </c>
      <c r="F5962" s="9" t="s">
        <v>2796</v>
      </c>
      <c r="G5962" s="10">
        <v>6683</v>
      </c>
      <c r="H5962" s="9" t="s">
        <v>94</v>
      </c>
      <c r="I5962" s="10">
        <v>37574</v>
      </c>
      <c r="J5962" s="11">
        <v>0.18</v>
      </c>
      <c r="K5962" s="9" t="s">
        <v>94</v>
      </c>
      <c r="L5962" s="9" t="s">
        <v>95</v>
      </c>
    </row>
    <row r="5963" spans="1:12" x14ac:dyDescent="0.2">
      <c r="A5963" t="str">
        <f>VLOOKUP(B5963,StateFIPS!A$2:B$52,2)</f>
        <v>Mississippi</v>
      </c>
      <c r="B5963">
        <f t="shared" si="96"/>
        <v>28</v>
      </c>
      <c r="C5963" s="9" t="s">
        <v>294</v>
      </c>
      <c r="D5963" s="9" t="s">
        <v>93</v>
      </c>
      <c r="E5963" s="9" t="s">
        <v>2795</v>
      </c>
      <c r="F5963" s="9" t="s">
        <v>2796</v>
      </c>
      <c r="G5963" s="10">
        <v>13088</v>
      </c>
      <c r="H5963" s="9" t="s">
        <v>94</v>
      </c>
      <c r="I5963" s="10">
        <v>73585</v>
      </c>
      <c r="J5963" s="11">
        <v>0.18</v>
      </c>
      <c r="K5963" s="9" t="s">
        <v>94</v>
      </c>
      <c r="L5963" s="9" t="s">
        <v>95</v>
      </c>
    </row>
    <row r="5964" spans="1:12" x14ac:dyDescent="0.2">
      <c r="A5964" t="str">
        <f>VLOOKUP(B5964,StateFIPS!A$2:B$52,2)</f>
        <v>North Carolina</v>
      </c>
      <c r="B5964">
        <f t="shared" si="96"/>
        <v>37</v>
      </c>
      <c r="C5964" s="9" t="s">
        <v>1198</v>
      </c>
      <c r="D5964" s="9" t="s">
        <v>93</v>
      </c>
      <c r="E5964" s="9" t="s">
        <v>2795</v>
      </c>
      <c r="F5964" s="9" t="s">
        <v>2796</v>
      </c>
      <c r="G5964" s="10">
        <v>859321</v>
      </c>
      <c r="H5964" s="9" t="s">
        <v>94</v>
      </c>
      <c r="I5964" s="10">
        <v>4831262</v>
      </c>
      <c r="J5964" s="11">
        <v>0.18</v>
      </c>
      <c r="K5964" s="9" t="s">
        <v>94</v>
      </c>
      <c r="L5964" s="9" t="s">
        <v>95</v>
      </c>
    </row>
    <row r="5965" spans="1:12" x14ac:dyDescent="0.2">
      <c r="A5965" t="str">
        <f>VLOOKUP(B5965,StateFIPS!A$2:B$52,2)</f>
        <v>Pennsylvania</v>
      </c>
      <c r="B5965">
        <f t="shared" si="96"/>
        <v>42</v>
      </c>
      <c r="C5965" s="9" t="s">
        <v>2655</v>
      </c>
      <c r="D5965" s="9" t="s">
        <v>93</v>
      </c>
      <c r="E5965" s="9" t="s">
        <v>2795</v>
      </c>
      <c r="F5965" s="9" t="s">
        <v>2796</v>
      </c>
      <c r="G5965" s="10">
        <v>99023</v>
      </c>
      <c r="H5965" s="9" t="s">
        <v>94</v>
      </c>
      <c r="I5965" s="10">
        <v>556727</v>
      </c>
      <c r="J5965" s="11">
        <v>0.18</v>
      </c>
      <c r="K5965" s="9" t="s">
        <v>94</v>
      </c>
      <c r="L5965" s="9" t="s">
        <v>95</v>
      </c>
    </row>
    <row r="5966" spans="1:12" x14ac:dyDescent="0.2">
      <c r="A5966" t="str">
        <f>VLOOKUP(B5966,StateFIPS!A$2:B$52,2)</f>
        <v>Texas</v>
      </c>
      <c r="B5966">
        <f t="shared" si="96"/>
        <v>48</v>
      </c>
      <c r="C5966" s="9" t="s">
        <v>2302</v>
      </c>
      <c r="D5966" s="9" t="s">
        <v>93</v>
      </c>
      <c r="E5966" s="9" t="s">
        <v>2795</v>
      </c>
      <c r="F5966" s="9" t="s">
        <v>2796</v>
      </c>
      <c r="G5966" s="10">
        <v>10864</v>
      </c>
      <c r="H5966" s="9" t="s">
        <v>94</v>
      </c>
      <c r="I5966" s="10">
        <v>61077</v>
      </c>
      <c r="J5966" s="11">
        <v>0.18</v>
      </c>
      <c r="K5966" s="9" t="s">
        <v>94</v>
      </c>
      <c r="L5966" s="9" t="s">
        <v>95</v>
      </c>
    </row>
    <row r="5967" spans="1:12" x14ac:dyDescent="0.2">
      <c r="A5967" t="str">
        <f>VLOOKUP(B5967,StateFIPS!A$2:B$52,2)</f>
        <v>Mississippi</v>
      </c>
      <c r="B5967">
        <f t="shared" si="96"/>
        <v>28</v>
      </c>
      <c r="C5967" s="9" t="s">
        <v>295</v>
      </c>
      <c r="D5967" s="9" t="s">
        <v>93</v>
      </c>
      <c r="E5967" s="9" t="s">
        <v>2795</v>
      </c>
      <c r="F5967" s="9" t="s">
        <v>2796</v>
      </c>
      <c r="G5967" s="10">
        <v>33067</v>
      </c>
      <c r="H5967" s="9" t="s">
        <v>94</v>
      </c>
      <c r="I5967" s="10">
        <v>185909</v>
      </c>
      <c r="J5967" s="11">
        <v>0.18</v>
      </c>
      <c r="K5967" s="9" t="s">
        <v>94</v>
      </c>
      <c r="L5967" s="9" t="s">
        <v>95</v>
      </c>
    </row>
    <row r="5968" spans="1:12" x14ac:dyDescent="0.2">
      <c r="A5968" t="str">
        <f>VLOOKUP(B5968,StateFIPS!A$2:B$52,2)</f>
        <v>Alabama</v>
      </c>
      <c r="B5968">
        <f t="shared" si="96"/>
        <v>1</v>
      </c>
      <c r="C5968" s="9" t="s">
        <v>97</v>
      </c>
      <c r="D5968" s="9" t="s">
        <v>93</v>
      </c>
      <c r="E5968" s="9" t="s">
        <v>2795</v>
      </c>
      <c r="F5968" s="9" t="s">
        <v>2796</v>
      </c>
      <c r="G5968" s="10">
        <v>1030643</v>
      </c>
      <c r="H5968" s="9" t="s">
        <v>94</v>
      </c>
      <c r="I5968" s="10">
        <v>5794466</v>
      </c>
      <c r="J5968" s="11">
        <v>0.18</v>
      </c>
      <c r="K5968" s="9" t="s">
        <v>94</v>
      </c>
      <c r="L5968" s="9" t="s">
        <v>95</v>
      </c>
    </row>
    <row r="5969" spans="1:12" x14ac:dyDescent="0.2">
      <c r="A5969" t="str">
        <f>VLOOKUP(B5969,StateFIPS!A$2:B$52,2)</f>
        <v>North Carolina</v>
      </c>
      <c r="B5969">
        <f t="shared" si="96"/>
        <v>37</v>
      </c>
      <c r="C5969" s="9" t="s">
        <v>1815</v>
      </c>
      <c r="D5969" s="9" t="s">
        <v>93</v>
      </c>
      <c r="E5969" s="9" t="s">
        <v>2795</v>
      </c>
      <c r="F5969" s="9" t="s">
        <v>2796</v>
      </c>
      <c r="G5969" s="10">
        <v>7772</v>
      </c>
      <c r="H5969" s="9" t="s">
        <v>94</v>
      </c>
      <c r="I5969" s="10">
        <v>43695</v>
      </c>
      <c r="J5969" s="11">
        <v>0.18</v>
      </c>
      <c r="K5969" s="9" t="s">
        <v>94</v>
      </c>
      <c r="L5969" s="9" t="s">
        <v>95</v>
      </c>
    </row>
    <row r="5970" spans="1:12" x14ac:dyDescent="0.2">
      <c r="A5970" t="str">
        <f>VLOOKUP(B5970,StateFIPS!A$2:B$52,2)</f>
        <v>Kentucky</v>
      </c>
      <c r="B5970">
        <f t="shared" si="96"/>
        <v>21</v>
      </c>
      <c r="C5970" s="9" t="s">
        <v>151</v>
      </c>
      <c r="D5970" s="9" t="s">
        <v>93</v>
      </c>
      <c r="E5970" s="9" t="s">
        <v>2795</v>
      </c>
      <c r="F5970" s="9" t="s">
        <v>2796</v>
      </c>
      <c r="G5970" s="10">
        <v>11457</v>
      </c>
      <c r="H5970" s="9" t="s">
        <v>94</v>
      </c>
      <c r="I5970" s="10">
        <v>64411</v>
      </c>
      <c r="J5970" s="11">
        <v>0.18</v>
      </c>
      <c r="K5970" s="9" t="s">
        <v>94</v>
      </c>
      <c r="L5970" s="9" t="s">
        <v>95</v>
      </c>
    </row>
    <row r="5971" spans="1:12" x14ac:dyDescent="0.2">
      <c r="A5971" t="str">
        <f>VLOOKUP(B5971,StateFIPS!A$2:B$52,2)</f>
        <v>North Carolina</v>
      </c>
      <c r="B5971">
        <f t="shared" si="96"/>
        <v>37</v>
      </c>
      <c r="C5971" s="9" t="s">
        <v>1197</v>
      </c>
      <c r="D5971" s="9" t="s">
        <v>93</v>
      </c>
      <c r="E5971" s="9" t="s">
        <v>2795</v>
      </c>
      <c r="F5971" s="9" t="s">
        <v>2796</v>
      </c>
      <c r="G5971" s="10">
        <v>165389</v>
      </c>
      <c r="H5971" s="9" t="s">
        <v>94</v>
      </c>
      <c r="I5971" s="10">
        <v>929847</v>
      </c>
      <c r="J5971" s="11">
        <v>0.18</v>
      </c>
      <c r="K5971" s="9" t="s">
        <v>94</v>
      </c>
      <c r="L5971" s="9" t="s">
        <v>95</v>
      </c>
    </row>
    <row r="5972" spans="1:12" x14ac:dyDescent="0.2">
      <c r="A5972" t="str">
        <f>VLOOKUP(B5972,StateFIPS!A$2:B$52,2)</f>
        <v>Arkansas</v>
      </c>
      <c r="B5972">
        <f t="shared" si="96"/>
        <v>5</v>
      </c>
      <c r="C5972" s="9" t="s">
        <v>2728</v>
      </c>
      <c r="D5972" s="9" t="s">
        <v>93</v>
      </c>
      <c r="E5972" s="9" t="s">
        <v>2795</v>
      </c>
      <c r="F5972" s="9" t="s">
        <v>2796</v>
      </c>
      <c r="G5972" s="10">
        <v>17495</v>
      </c>
      <c r="H5972" s="9" t="s">
        <v>94</v>
      </c>
      <c r="I5972" s="10">
        <v>98359</v>
      </c>
      <c r="J5972" s="11">
        <v>0.18</v>
      </c>
      <c r="K5972" s="9" t="s">
        <v>94</v>
      </c>
      <c r="L5972" s="9" t="s">
        <v>95</v>
      </c>
    </row>
    <row r="5973" spans="1:12" x14ac:dyDescent="0.2">
      <c r="A5973" t="str">
        <f>VLOOKUP(B5973,StateFIPS!A$2:B$52,2)</f>
        <v>Kentucky</v>
      </c>
      <c r="B5973">
        <f t="shared" si="96"/>
        <v>21</v>
      </c>
      <c r="C5973" s="9" t="s">
        <v>152</v>
      </c>
      <c r="D5973" s="9" t="s">
        <v>93</v>
      </c>
      <c r="E5973" s="9" t="s">
        <v>2795</v>
      </c>
      <c r="F5973" s="9" t="s">
        <v>2796</v>
      </c>
      <c r="G5973" s="10">
        <v>282494</v>
      </c>
      <c r="H5973" s="9" t="s">
        <v>94</v>
      </c>
      <c r="I5973" s="10">
        <v>1588234</v>
      </c>
      <c r="J5973" s="11">
        <v>0.18</v>
      </c>
      <c r="K5973" s="9" t="s">
        <v>94</v>
      </c>
      <c r="L5973" s="9" t="s">
        <v>95</v>
      </c>
    </row>
    <row r="5974" spans="1:12" x14ac:dyDescent="0.2">
      <c r="A5974" t="str">
        <f>VLOOKUP(B5974,StateFIPS!A$2:B$52,2)</f>
        <v>North Carolina</v>
      </c>
      <c r="B5974">
        <f t="shared" si="96"/>
        <v>37</v>
      </c>
      <c r="C5974" s="9" t="s">
        <v>1194</v>
      </c>
      <c r="D5974" s="9" t="s">
        <v>93</v>
      </c>
      <c r="E5974" s="9" t="s">
        <v>2795</v>
      </c>
      <c r="F5974" s="9" t="s">
        <v>2796</v>
      </c>
      <c r="G5974" s="10">
        <v>30312</v>
      </c>
      <c r="H5974" s="9" t="s">
        <v>94</v>
      </c>
      <c r="I5974" s="10">
        <v>170418</v>
      </c>
      <c r="J5974" s="11">
        <v>0.18</v>
      </c>
      <c r="K5974" s="9" t="s">
        <v>94</v>
      </c>
      <c r="L5974" s="9" t="s">
        <v>95</v>
      </c>
    </row>
    <row r="5975" spans="1:12" x14ac:dyDescent="0.2">
      <c r="A5975" t="str">
        <f>VLOOKUP(B5975,StateFIPS!A$2:B$52,2)</f>
        <v>Minnesota</v>
      </c>
      <c r="B5975">
        <f t="shared" si="96"/>
        <v>27</v>
      </c>
      <c r="C5975" s="9" t="s">
        <v>1838</v>
      </c>
      <c r="D5975" s="9" t="s">
        <v>93</v>
      </c>
      <c r="E5975" s="9" t="s">
        <v>2795</v>
      </c>
      <c r="F5975" s="9" t="s">
        <v>2796</v>
      </c>
      <c r="G5975" s="10">
        <v>362</v>
      </c>
      <c r="H5975" s="9" t="s">
        <v>94</v>
      </c>
      <c r="I5975" s="10">
        <v>2034</v>
      </c>
      <c r="J5975" s="11">
        <v>0.18</v>
      </c>
      <c r="K5975" s="9" t="s">
        <v>94</v>
      </c>
      <c r="L5975" s="9" t="s">
        <v>95</v>
      </c>
    </row>
    <row r="5976" spans="1:12" x14ac:dyDescent="0.2">
      <c r="A5976" t="str">
        <f>VLOOKUP(B5976,StateFIPS!A$2:B$52,2)</f>
        <v>Kentucky</v>
      </c>
      <c r="B5976">
        <f t="shared" si="96"/>
        <v>21</v>
      </c>
      <c r="C5976" s="9" t="s">
        <v>149</v>
      </c>
      <c r="D5976" s="9" t="s">
        <v>93</v>
      </c>
      <c r="E5976" s="9" t="s">
        <v>2795</v>
      </c>
      <c r="F5976" s="9" t="s">
        <v>2796</v>
      </c>
      <c r="G5976" s="10">
        <v>11457</v>
      </c>
      <c r="H5976" s="9" t="s">
        <v>94</v>
      </c>
      <c r="I5976" s="10">
        <v>64411</v>
      </c>
      <c r="J5976" s="11">
        <v>0.18</v>
      </c>
      <c r="K5976" s="9" t="s">
        <v>94</v>
      </c>
      <c r="L5976" s="9" t="s">
        <v>95</v>
      </c>
    </row>
    <row r="5977" spans="1:12" x14ac:dyDescent="0.2">
      <c r="A5977" t="str">
        <f>VLOOKUP(B5977,StateFIPS!A$2:B$52,2)</f>
        <v>South Carolina</v>
      </c>
      <c r="B5977">
        <f t="shared" si="96"/>
        <v>45</v>
      </c>
      <c r="C5977" s="9" t="s">
        <v>1371</v>
      </c>
      <c r="D5977" s="9" t="s">
        <v>93</v>
      </c>
      <c r="E5977" s="9" t="s">
        <v>2795</v>
      </c>
      <c r="F5977" s="9" t="s">
        <v>2796</v>
      </c>
      <c r="G5977" s="10">
        <v>12661</v>
      </c>
      <c r="H5977" s="9" t="s">
        <v>94</v>
      </c>
      <c r="I5977" s="10">
        <v>71181</v>
      </c>
      <c r="J5977" s="11">
        <v>0.18</v>
      </c>
      <c r="K5977" s="9" t="s">
        <v>94</v>
      </c>
      <c r="L5977" s="9" t="s">
        <v>95</v>
      </c>
    </row>
    <row r="5978" spans="1:12" x14ac:dyDescent="0.2">
      <c r="A5978" t="str">
        <f>VLOOKUP(B5978,StateFIPS!A$2:B$52,2)</f>
        <v>Georgia</v>
      </c>
      <c r="B5978">
        <f t="shared" si="96"/>
        <v>13</v>
      </c>
      <c r="C5978" s="9" t="s">
        <v>745</v>
      </c>
      <c r="D5978" s="9" t="s">
        <v>93</v>
      </c>
      <c r="E5978" s="9" t="s">
        <v>2795</v>
      </c>
      <c r="F5978" s="9" t="s">
        <v>2796</v>
      </c>
      <c r="G5978" s="10">
        <v>25573</v>
      </c>
      <c r="H5978" s="9" t="s">
        <v>94</v>
      </c>
      <c r="I5978" s="10">
        <v>143776</v>
      </c>
      <c r="J5978" s="11">
        <v>0.18</v>
      </c>
      <c r="K5978" s="9" t="s">
        <v>94</v>
      </c>
      <c r="L5978" s="9" t="s">
        <v>95</v>
      </c>
    </row>
    <row r="5979" spans="1:12" x14ac:dyDescent="0.2">
      <c r="A5979" t="str">
        <f>VLOOKUP(B5979,StateFIPS!A$2:B$52,2)</f>
        <v>North Carolina</v>
      </c>
      <c r="B5979">
        <f t="shared" si="96"/>
        <v>37</v>
      </c>
      <c r="C5979" s="9" t="s">
        <v>1188</v>
      </c>
      <c r="D5979" s="9" t="s">
        <v>93</v>
      </c>
      <c r="E5979" s="9" t="s">
        <v>2795</v>
      </c>
      <c r="F5979" s="9" t="s">
        <v>2796</v>
      </c>
      <c r="G5979" s="10">
        <v>861214</v>
      </c>
      <c r="H5979" s="9" t="s">
        <v>94</v>
      </c>
      <c r="I5979" s="10">
        <v>4841908</v>
      </c>
      <c r="J5979" s="11">
        <v>0.18</v>
      </c>
      <c r="K5979" s="9" t="s">
        <v>94</v>
      </c>
      <c r="L5979" s="9" t="s">
        <v>95</v>
      </c>
    </row>
    <row r="5980" spans="1:12" x14ac:dyDescent="0.2">
      <c r="A5980" t="str">
        <f>VLOOKUP(B5980,StateFIPS!A$2:B$52,2)</f>
        <v>South Carolina</v>
      </c>
      <c r="B5980">
        <f t="shared" si="96"/>
        <v>45</v>
      </c>
      <c r="C5980" s="9" t="s">
        <v>2700</v>
      </c>
      <c r="D5980" s="9" t="s">
        <v>93</v>
      </c>
      <c r="E5980" s="9" t="s">
        <v>2795</v>
      </c>
      <c r="F5980" s="9" t="s">
        <v>2796</v>
      </c>
      <c r="G5980" s="10">
        <v>12661</v>
      </c>
      <c r="H5980" s="9" t="s">
        <v>94</v>
      </c>
      <c r="I5980" s="10">
        <v>71181</v>
      </c>
      <c r="J5980" s="11">
        <v>0.18</v>
      </c>
      <c r="K5980" s="9" t="s">
        <v>94</v>
      </c>
      <c r="L5980" s="9" t="s">
        <v>95</v>
      </c>
    </row>
    <row r="5981" spans="1:12" x14ac:dyDescent="0.2">
      <c r="A5981" t="str">
        <f>VLOOKUP(B5981,StateFIPS!A$2:B$52,2)</f>
        <v>Alabama</v>
      </c>
      <c r="B5981">
        <f t="shared" si="96"/>
        <v>1</v>
      </c>
      <c r="C5981" s="9" t="s">
        <v>606</v>
      </c>
      <c r="D5981" s="9" t="s">
        <v>93</v>
      </c>
      <c r="E5981" s="9" t="s">
        <v>2795</v>
      </c>
      <c r="F5981" s="9" t="s">
        <v>2796</v>
      </c>
      <c r="G5981" s="10">
        <v>1127599</v>
      </c>
      <c r="H5981" s="9" t="s">
        <v>94</v>
      </c>
      <c r="I5981" s="10">
        <v>6339573</v>
      </c>
      <c r="J5981" s="11">
        <v>0.18</v>
      </c>
      <c r="K5981" s="9" t="s">
        <v>94</v>
      </c>
      <c r="L5981" s="9" t="s">
        <v>95</v>
      </c>
    </row>
    <row r="5982" spans="1:12" x14ac:dyDescent="0.2">
      <c r="A5982" t="str">
        <f>VLOOKUP(B5982,StateFIPS!A$2:B$52,2)</f>
        <v>Arkansas</v>
      </c>
      <c r="B5982">
        <f t="shared" si="96"/>
        <v>5</v>
      </c>
      <c r="C5982" s="9" t="s">
        <v>629</v>
      </c>
      <c r="D5982" s="9" t="s">
        <v>93</v>
      </c>
      <c r="E5982" s="9" t="s">
        <v>2795</v>
      </c>
      <c r="F5982" s="9" t="s">
        <v>2796</v>
      </c>
      <c r="G5982" s="10">
        <v>877783</v>
      </c>
      <c r="H5982" s="9" t="s">
        <v>94</v>
      </c>
      <c r="I5982" s="10">
        <v>4935063</v>
      </c>
      <c r="J5982" s="11">
        <v>0.18</v>
      </c>
      <c r="K5982" s="9" t="s">
        <v>94</v>
      </c>
      <c r="L5982" s="9" t="s">
        <v>95</v>
      </c>
    </row>
    <row r="5983" spans="1:12" x14ac:dyDescent="0.2">
      <c r="A5983" t="str">
        <f>VLOOKUP(B5983,StateFIPS!A$2:B$52,2)</f>
        <v>Kentucky</v>
      </c>
      <c r="B5983">
        <f t="shared" si="96"/>
        <v>21</v>
      </c>
      <c r="C5983" s="9" t="s">
        <v>115</v>
      </c>
      <c r="D5983" s="9" t="s">
        <v>93</v>
      </c>
      <c r="E5983" s="9" t="s">
        <v>2795</v>
      </c>
      <c r="F5983" s="9" t="s">
        <v>2796</v>
      </c>
      <c r="G5983" s="10">
        <v>11457</v>
      </c>
      <c r="H5983" s="9" t="s">
        <v>94</v>
      </c>
      <c r="I5983" s="10">
        <v>64411</v>
      </c>
      <c r="J5983" s="11">
        <v>0.18</v>
      </c>
      <c r="K5983" s="9" t="s">
        <v>94</v>
      </c>
      <c r="L5983" s="9" t="s">
        <v>95</v>
      </c>
    </row>
    <row r="5984" spans="1:12" x14ac:dyDescent="0.2">
      <c r="A5984" t="str">
        <f>VLOOKUP(B5984,StateFIPS!A$2:B$52,2)</f>
        <v>North Carolina</v>
      </c>
      <c r="B5984">
        <f t="shared" si="96"/>
        <v>37</v>
      </c>
      <c r="C5984" s="9" t="s">
        <v>1199</v>
      </c>
      <c r="D5984" s="9" t="s">
        <v>93</v>
      </c>
      <c r="E5984" s="9" t="s">
        <v>2795</v>
      </c>
      <c r="F5984" s="9" t="s">
        <v>2796</v>
      </c>
      <c r="G5984" s="10">
        <v>181134</v>
      </c>
      <c r="H5984" s="9" t="s">
        <v>94</v>
      </c>
      <c r="I5984" s="10">
        <v>1018368</v>
      </c>
      <c r="J5984" s="11">
        <v>0.18</v>
      </c>
      <c r="K5984" s="9" t="s">
        <v>94</v>
      </c>
      <c r="L5984" s="9" t="s">
        <v>95</v>
      </c>
    </row>
    <row r="5985" spans="1:12" x14ac:dyDescent="0.2">
      <c r="A5985" t="str">
        <f>VLOOKUP(B5985,StateFIPS!A$2:B$52,2)</f>
        <v>Alabama</v>
      </c>
      <c r="B5985">
        <f t="shared" si="96"/>
        <v>1</v>
      </c>
      <c r="C5985" s="9" t="s">
        <v>605</v>
      </c>
      <c r="D5985" s="9" t="s">
        <v>93</v>
      </c>
      <c r="E5985" s="9" t="s">
        <v>2795</v>
      </c>
      <c r="F5985" s="9" t="s">
        <v>2796</v>
      </c>
      <c r="G5985" s="10">
        <v>150983</v>
      </c>
      <c r="H5985" s="9" t="s">
        <v>94</v>
      </c>
      <c r="I5985" s="10">
        <v>848856</v>
      </c>
      <c r="J5985" s="11">
        <v>0.18</v>
      </c>
      <c r="K5985" s="9" t="s">
        <v>94</v>
      </c>
      <c r="L5985" s="9" t="s">
        <v>95</v>
      </c>
    </row>
    <row r="5986" spans="1:12" x14ac:dyDescent="0.2">
      <c r="A5986" t="str">
        <f>VLOOKUP(B5986,StateFIPS!A$2:B$52,2)</f>
        <v>Minnesota</v>
      </c>
      <c r="B5986">
        <f t="shared" si="96"/>
        <v>27</v>
      </c>
      <c r="C5986" s="9" t="s">
        <v>1847</v>
      </c>
      <c r="D5986" s="9" t="s">
        <v>93</v>
      </c>
      <c r="E5986" s="9" t="s">
        <v>2795</v>
      </c>
      <c r="F5986" s="9" t="s">
        <v>2796</v>
      </c>
      <c r="G5986" s="10">
        <v>661531</v>
      </c>
      <c r="H5986" s="9" t="s">
        <v>94</v>
      </c>
      <c r="I5986" s="10">
        <v>3719254</v>
      </c>
      <c r="J5986" s="11">
        <v>0.18</v>
      </c>
      <c r="K5986" s="9" t="s">
        <v>94</v>
      </c>
      <c r="L5986" s="9" t="s">
        <v>95</v>
      </c>
    </row>
    <row r="5987" spans="1:12" x14ac:dyDescent="0.2">
      <c r="A5987" t="str">
        <f>VLOOKUP(B5987,StateFIPS!A$2:B$52,2)</f>
        <v>Kentucky</v>
      </c>
      <c r="B5987">
        <f t="shared" si="96"/>
        <v>21</v>
      </c>
      <c r="C5987" s="9" t="s">
        <v>1845</v>
      </c>
      <c r="D5987" s="9" t="s">
        <v>93</v>
      </c>
      <c r="E5987" s="9" t="s">
        <v>2795</v>
      </c>
      <c r="F5987" s="9" t="s">
        <v>2796</v>
      </c>
      <c r="G5987" s="10">
        <v>297775</v>
      </c>
      <c r="H5987" s="9" t="s">
        <v>94</v>
      </c>
      <c r="I5987" s="10">
        <v>1674147</v>
      </c>
      <c r="J5987" s="11">
        <v>0.18</v>
      </c>
      <c r="K5987" s="9" t="s">
        <v>94</v>
      </c>
      <c r="L5987" s="9" t="s">
        <v>95</v>
      </c>
    </row>
    <row r="5988" spans="1:12" x14ac:dyDescent="0.2">
      <c r="A5988" t="str">
        <f>VLOOKUP(B5988,StateFIPS!A$2:B$52,2)</f>
        <v>Alabama</v>
      </c>
      <c r="B5988">
        <f t="shared" si="96"/>
        <v>1</v>
      </c>
      <c r="C5988" s="9" t="s">
        <v>573</v>
      </c>
      <c r="D5988" s="9" t="s">
        <v>93</v>
      </c>
      <c r="E5988" s="9" t="s">
        <v>2795</v>
      </c>
      <c r="F5988" s="9" t="s">
        <v>2796</v>
      </c>
      <c r="G5988" s="10">
        <v>7109</v>
      </c>
      <c r="H5988" s="9" t="s">
        <v>94</v>
      </c>
      <c r="I5988" s="10">
        <v>39966</v>
      </c>
      <c r="J5988" s="11">
        <v>0.18</v>
      </c>
      <c r="K5988" s="9" t="s">
        <v>94</v>
      </c>
      <c r="L5988" s="9" t="s">
        <v>95</v>
      </c>
    </row>
    <row r="5989" spans="1:12" x14ac:dyDescent="0.2">
      <c r="A5989" t="str">
        <f>VLOOKUP(B5989,StateFIPS!A$2:B$52,2)</f>
        <v>North Carolina</v>
      </c>
      <c r="B5989">
        <f t="shared" si="96"/>
        <v>37</v>
      </c>
      <c r="C5989" s="9" t="s">
        <v>1877</v>
      </c>
      <c r="D5989" s="9" t="s">
        <v>93</v>
      </c>
      <c r="E5989" s="9" t="s">
        <v>2795</v>
      </c>
      <c r="F5989" s="9" t="s">
        <v>2796</v>
      </c>
      <c r="G5989" s="10">
        <v>7772</v>
      </c>
      <c r="H5989" s="9" t="s">
        <v>94</v>
      </c>
      <c r="I5989" s="10">
        <v>43695</v>
      </c>
      <c r="J5989" s="11">
        <v>0.18</v>
      </c>
      <c r="K5989" s="9" t="s">
        <v>94</v>
      </c>
      <c r="L5989" s="9" t="s">
        <v>95</v>
      </c>
    </row>
    <row r="5990" spans="1:12" x14ac:dyDescent="0.2">
      <c r="A5990" t="str">
        <f>VLOOKUP(B5990,StateFIPS!A$2:B$52,2)</f>
        <v>Missouri</v>
      </c>
      <c r="B5990">
        <f t="shared" si="96"/>
        <v>29</v>
      </c>
      <c r="C5990" s="9" t="s">
        <v>1509</v>
      </c>
      <c r="D5990" s="9" t="s">
        <v>93</v>
      </c>
      <c r="E5990" s="9" t="s">
        <v>2795</v>
      </c>
      <c r="F5990" s="9" t="s">
        <v>2796</v>
      </c>
      <c r="G5990" s="10">
        <v>1307641</v>
      </c>
      <c r="H5990" s="9" t="s">
        <v>94</v>
      </c>
      <c r="I5990" s="10">
        <v>7351804</v>
      </c>
      <c r="J5990" s="11">
        <v>0.18</v>
      </c>
      <c r="K5990" s="9" t="s">
        <v>94</v>
      </c>
      <c r="L5990" s="9" t="s">
        <v>95</v>
      </c>
    </row>
    <row r="5991" spans="1:12" x14ac:dyDescent="0.2">
      <c r="A5991" t="str">
        <f>VLOOKUP(B5991,StateFIPS!A$2:B$52,2)</f>
        <v>Kentucky</v>
      </c>
      <c r="B5991">
        <f t="shared" si="96"/>
        <v>21</v>
      </c>
      <c r="C5991" s="9" t="s">
        <v>117</v>
      </c>
      <c r="D5991" s="9" t="s">
        <v>93</v>
      </c>
      <c r="E5991" s="9" t="s">
        <v>2795</v>
      </c>
      <c r="F5991" s="9" t="s">
        <v>2796</v>
      </c>
      <c r="G5991" s="10">
        <v>11457</v>
      </c>
      <c r="H5991" s="9" t="s">
        <v>94</v>
      </c>
      <c r="I5991" s="10">
        <v>64411</v>
      </c>
      <c r="J5991" s="11">
        <v>0.18</v>
      </c>
      <c r="K5991" s="9" t="s">
        <v>94</v>
      </c>
      <c r="L5991" s="9" t="s">
        <v>95</v>
      </c>
    </row>
    <row r="5992" spans="1:12" x14ac:dyDescent="0.2">
      <c r="A5992" t="str">
        <f>VLOOKUP(B5992,StateFIPS!A$2:B$52,2)</f>
        <v>North Carolina</v>
      </c>
      <c r="B5992">
        <f t="shared" si="96"/>
        <v>37</v>
      </c>
      <c r="C5992" s="9" t="s">
        <v>1186</v>
      </c>
      <c r="D5992" s="9" t="s">
        <v>93</v>
      </c>
      <c r="E5992" s="9" t="s">
        <v>2795</v>
      </c>
      <c r="F5992" s="9" t="s">
        <v>2796</v>
      </c>
      <c r="G5992" s="10">
        <v>254409</v>
      </c>
      <c r="H5992" s="9" t="s">
        <v>94</v>
      </c>
      <c r="I5992" s="10">
        <v>1430336</v>
      </c>
      <c r="J5992" s="11">
        <v>0.18</v>
      </c>
      <c r="K5992" s="9" t="s">
        <v>94</v>
      </c>
      <c r="L5992" s="9" t="s">
        <v>95</v>
      </c>
    </row>
    <row r="5993" spans="1:12" x14ac:dyDescent="0.2">
      <c r="A5993" t="str">
        <f>VLOOKUP(B5993,StateFIPS!A$2:B$52,2)</f>
        <v>Georgia</v>
      </c>
      <c r="B5993">
        <f t="shared" si="96"/>
        <v>13</v>
      </c>
      <c r="C5993" s="9" t="s">
        <v>2027</v>
      </c>
      <c r="D5993" s="9" t="s">
        <v>93</v>
      </c>
      <c r="E5993" s="9" t="s">
        <v>2795</v>
      </c>
      <c r="F5993" s="9" t="s">
        <v>2796</v>
      </c>
      <c r="G5993" s="10">
        <v>1039674</v>
      </c>
      <c r="H5993" s="9" t="s">
        <v>94</v>
      </c>
      <c r="I5993" s="10">
        <v>5845244</v>
      </c>
      <c r="J5993" s="11">
        <v>0.18</v>
      </c>
      <c r="K5993" s="9" t="s">
        <v>94</v>
      </c>
      <c r="L5993" s="9" t="s">
        <v>95</v>
      </c>
    </row>
    <row r="5994" spans="1:12" x14ac:dyDescent="0.2">
      <c r="A5994" t="str">
        <f>VLOOKUP(B5994,StateFIPS!A$2:B$52,2)</f>
        <v>Texas</v>
      </c>
      <c r="B5994">
        <f t="shared" si="96"/>
        <v>48</v>
      </c>
      <c r="C5994" s="9" t="s">
        <v>2723</v>
      </c>
      <c r="D5994" s="9" t="s">
        <v>93</v>
      </c>
      <c r="E5994" s="9" t="s">
        <v>2795</v>
      </c>
      <c r="F5994" s="9" t="s">
        <v>2796</v>
      </c>
      <c r="G5994" s="10">
        <v>10864</v>
      </c>
      <c r="H5994" s="9" t="s">
        <v>94</v>
      </c>
      <c r="I5994" s="10">
        <v>61077</v>
      </c>
      <c r="J5994" s="11">
        <v>0.18</v>
      </c>
      <c r="K5994" s="9" t="s">
        <v>94</v>
      </c>
      <c r="L5994" s="9" t="s">
        <v>95</v>
      </c>
    </row>
    <row r="5995" spans="1:12" x14ac:dyDescent="0.2">
      <c r="A5995" t="str">
        <f>VLOOKUP(B5995,StateFIPS!A$2:B$52,2)</f>
        <v>North Carolina</v>
      </c>
      <c r="B5995">
        <f t="shared" si="96"/>
        <v>37</v>
      </c>
      <c r="C5995" s="9" t="s">
        <v>1921</v>
      </c>
      <c r="D5995" s="9" t="s">
        <v>93</v>
      </c>
      <c r="E5995" s="9" t="s">
        <v>2795</v>
      </c>
      <c r="F5995" s="9" t="s">
        <v>2796</v>
      </c>
      <c r="G5995" s="10">
        <v>7772</v>
      </c>
      <c r="H5995" s="9" t="s">
        <v>94</v>
      </c>
      <c r="I5995" s="10">
        <v>43695</v>
      </c>
      <c r="J5995" s="11">
        <v>0.18</v>
      </c>
      <c r="K5995" s="9" t="s">
        <v>94</v>
      </c>
      <c r="L5995" s="9" t="s">
        <v>95</v>
      </c>
    </row>
    <row r="5996" spans="1:12" x14ac:dyDescent="0.2">
      <c r="A5996" t="str">
        <f>VLOOKUP(B5996,StateFIPS!A$2:B$52,2)</f>
        <v>Missouri</v>
      </c>
      <c r="B5996">
        <f t="shared" si="96"/>
        <v>29</v>
      </c>
      <c r="C5996" s="9" t="s">
        <v>1516</v>
      </c>
      <c r="D5996" s="9" t="s">
        <v>93</v>
      </c>
      <c r="E5996" s="9" t="s">
        <v>2795</v>
      </c>
      <c r="F5996" s="9" t="s">
        <v>2796</v>
      </c>
      <c r="G5996" s="10">
        <v>6821</v>
      </c>
      <c r="H5996" s="9" t="s">
        <v>94</v>
      </c>
      <c r="I5996" s="10">
        <v>38349</v>
      </c>
      <c r="J5996" s="11">
        <v>0.18</v>
      </c>
      <c r="K5996" s="9" t="s">
        <v>94</v>
      </c>
      <c r="L5996" s="9" t="s">
        <v>95</v>
      </c>
    </row>
    <row r="5997" spans="1:12" x14ac:dyDescent="0.2">
      <c r="A5997" t="str">
        <f>VLOOKUP(B5997,StateFIPS!A$2:B$52,2)</f>
        <v>North Carolina</v>
      </c>
      <c r="B5997">
        <f t="shared" si="96"/>
        <v>37</v>
      </c>
      <c r="C5997" s="9" t="s">
        <v>1190</v>
      </c>
      <c r="D5997" s="9" t="s">
        <v>93</v>
      </c>
      <c r="E5997" s="9" t="s">
        <v>2795</v>
      </c>
      <c r="F5997" s="9" t="s">
        <v>2796</v>
      </c>
      <c r="G5997" s="10">
        <v>7772</v>
      </c>
      <c r="H5997" s="9" t="s">
        <v>94</v>
      </c>
      <c r="I5997" s="10">
        <v>43695</v>
      </c>
      <c r="J5997" s="11">
        <v>0.18</v>
      </c>
      <c r="K5997" s="9" t="s">
        <v>94</v>
      </c>
      <c r="L5997" s="9" t="s">
        <v>95</v>
      </c>
    </row>
    <row r="5998" spans="1:12" x14ac:dyDescent="0.2">
      <c r="A5998" t="str">
        <f>VLOOKUP(B5998,StateFIPS!A$2:B$52,2)</f>
        <v>Alabama</v>
      </c>
      <c r="B5998">
        <f t="shared" si="96"/>
        <v>1</v>
      </c>
      <c r="C5998" s="9" t="s">
        <v>589</v>
      </c>
      <c r="D5998" s="9" t="s">
        <v>93</v>
      </c>
      <c r="E5998" s="9" t="s">
        <v>2795</v>
      </c>
      <c r="F5998" s="9" t="s">
        <v>2796</v>
      </c>
      <c r="G5998" s="10">
        <v>562479</v>
      </c>
      <c r="H5998" s="9" t="s">
        <v>94</v>
      </c>
      <c r="I5998" s="10">
        <v>3162365</v>
      </c>
      <c r="J5998" s="11">
        <v>0.18</v>
      </c>
      <c r="K5998" s="9" t="s">
        <v>94</v>
      </c>
      <c r="L5998" s="9" t="s">
        <v>95</v>
      </c>
    </row>
    <row r="5999" spans="1:12" x14ac:dyDescent="0.2">
      <c r="A5999" t="str">
        <f>VLOOKUP(B5999,StateFIPS!A$2:B$52,2)</f>
        <v>South Carolina</v>
      </c>
      <c r="B5999">
        <f t="shared" si="96"/>
        <v>45</v>
      </c>
      <c r="C5999" s="9" t="s">
        <v>2613</v>
      </c>
      <c r="D5999" s="9" t="s">
        <v>93</v>
      </c>
      <c r="E5999" s="9" t="s">
        <v>2795</v>
      </c>
      <c r="F5999" s="9" t="s">
        <v>2796</v>
      </c>
      <c r="G5999" s="10">
        <v>151936</v>
      </c>
      <c r="H5999" s="9" t="s">
        <v>94</v>
      </c>
      <c r="I5999" s="10">
        <v>854210</v>
      </c>
      <c r="J5999" s="11">
        <v>0.18</v>
      </c>
      <c r="K5999" s="9" t="s">
        <v>94</v>
      </c>
      <c r="L5999" s="9" t="s">
        <v>95</v>
      </c>
    </row>
    <row r="6000" spans="1:12" x14ac:dyDescent="0.2">
      <c r="A6000" t="str">
        <f>VLOOKUP(B6000,StateFIPS!A$2:B$52,2)</f>
        <v>Kentucky</v>
      </c>
      <c r="B6000">
        <f t="shared" si="96"/>
        <v>21</v>
      </c>
      <c r="C6000" s="9" t="s">
        <v>143</v>
      </c>
      <c r="D6000" s="9" t="s">
        <v>93</v>
      </c>
      <c r="E6000" s="9" t="s">
        <v>2795</v>
      </c>
      <c r="F6000" s="9" t="s">
        <v>2796</v>
      </c>
      <c r="G6000" s="10">
        <v>11457</v>
      </c>
      <c r="H6000" s="9" t="s">
        <v>94</v>
      </c>
      <c r="I6000" s="10">
        <v>64411</v>
      </c>
      <c r="J6000" s="11">
        <v>0.18</v>
      </c>
      <c r="K6000" s="9" t="s">
        <v>94</v>
      </c>
      <c r="L6000" s="9" t="s">
        <v>95</v>
      </c>
    </row>
    <row r="6001" spans="1:12" x14ac:dyDescent="0.2">
      <c r="A6001" t="str">
        <f>VLOOKUP(B6001,StateFIPS!A$2:B$52,2)</f>
        <v>North Carolina</v>
      </c>
      <c r="B6001">
        <f t="shared" si="96"/>
        <v>37</v>
      </c>
      <c r="C6001" s="9" t="s">
        <v>1718</v>
      </c>
      <c r="D6001" s="9" t="s">
        <v>93</v>
      </c>
      <c r="E6001" s="9" t="s">
        <v>2795</v>
      </c>
      <c r="F6001" s="9" t="s">
        <v>2796</v>
      </c>
      <c r="G6001" s="10">
        <v>88748</v>
      </c>
      <c r="H6001" s="9" t="s">
        <v>94</v>
      </c>
      <c r="I6001" s="10">
        <v>498960</v>
      </c>
      <c r="J6001" s="11">
        <v>0.18</v>
      </c>
      <c r="K6001" s="9" t="s">
        <v>94</v>
      </c>
      <c r="L6001" s="9" t="s">
        <v>95</v>
      </c>
    </row>
    <row r="6002" spans="1:12" x14ac:dyDescent="0.2">
      <c r="A6002" t="str">
        <f>VLOOKUP(B6002,StateFIPS!A$2:B$52,2)</f>
        <v>Missouri</v>
      </c>
      <c r="B6002">
        <f t="shared" si="96"/>
        <v>29</v>
      </c>
      <c r="C6002" s="9" t="s">
        <v>298</v>
      </c>
      <c r="D6002" s="9" t="s">
        <v>93</v>
      </c>
      <c r="E6002" s="9" t="s">
        <v>2795</v>
      </c>
      <c r="F6002" s="9" t="s">
        <v>2796</v>
      </c>
      <c r="G6002" s="10">
        <v>6821</v>
      </c>
      <c r="H6002" s="9" t="s">
        <v>94</v>
      </c>
      <c r="I6002" s="10">
        <v>38349</v>
      </c>
      <c r="J6002" s="11">
        <v>0.18</v>
      </c>
      <c r="K6002" s="9" t="s">
        <v>94</v>
      </c>
      <c r="L6002" s="9" t="s">
        <v>95</v>
      </c>
    </row>
    <row r="6003" spans="1:12" x14ac:dyDescent="0.2">
      <c r="A6003" t="str">
        <f>VLOOKUP(B6003,StateFIPS!A$2:B$52,2)</f>
        <v>Kentucky</v>
      </c>
      <c r="B6003">
        <f t="shared" si="96"/>
        <v>21</v>
      </c>
      <c r="C6003" s="9" t="s">
        <v>2694</v>
      </c>
      <c r="D6003" s="9" t="s">
        <v>93</v>
      </c>
      <c r="E6003" s="9" t="s">
        <v>2795</v>
      </c>
      <c r="F6003" s="9" t="s">
        <v>2796</v>
      </c>
      <c r="G6003" s="10">
        <v>11457</v>
      </c>
      <c r="H6003" s="9" t="s">
        <v>94</v>
      </c>
      <c r="I6003" s="10">
        <v>64411</v>
      </c>
      <c r="J6003" s="11">
        <v>0.18</v>
      </c>
      <c r="K6003" s="9" t="s">
        <v>94</v>
      </c>
      <c r="L6003" s="9" t="s">
        <v>95</v>
      </c>
    </row>
    <row r="6004" spans="1:12" x14ac:dyDescent="0.2">
      <c r="A6004" t="str">
        <f>VLOOKUP(B6004,StateFIPS!A$2:B$52,2)</f>
        <v>Arkansas</v>
      </c>
      <c r="B6004">
        <f t="shared" si="96"/>
        <v>5</v>
      </c>
      <c r="C6004" s="9" t="s">
        <v>645</v>
      </c>
      <c r="D6004" s="9" t="s">
        <v>93</v>
      </c>
      <c r="E6004" s="9" t="s">
        <v>2795</v>
      </c>
      <c r="F6004" s="9" t="s">
        <v>2796</v>
      </c>
      <c r="G6004" s="10">
        <v>876149</v>
      </c>
      <c r="H6004" s="9" t="s">
        <v>94</v>
      </c>
      <c r="I6004" s="10">
        <v>4925873</v>
      </c>
      <c r="J6004" s="11">
        <v>0.18</v>
      </c>
      <c r="K6004" s="9" t="s">
        <v>94</v>
      </c>
      <c r="L6004" s="9" t="s">
        <v>95</v>
      </c>
    </row>
    <row r="6005" spans="1:12" x14ac:dyDescent="0.2">
      <c r="A6005" t="str">
        <f>VLOOKUP(B6005,StateFIPS!A$2:B$52,2)</f>
        <v>Texas</v>
      </c>
      <c r="B6005">
        <f t="shared" si="96"/>
        <v>48</v>
      </c>
      <c r="C6005" s="9" t="s">
        <v>831</v>
      </c>
      <c r="D6005" s="9" t="s">
        <v>93</v>
      </c>
      <c r="E6005" s="9" t="s">
        <v>2795</v>
      </c>
      <c r="F6005" s="9" t="s">
        <v>2796</v>
      </c>
      <c r="G6005" s="10">
        <v>10864</v>
      </c>
      <c r="H6005" s="9" t="s">
        <v>94</v>
      </c>
      <c r="I6005" s="10">
        <v>61077</v>
      </c>
      <c r="J6005" s="11">
        <v>0.18</v>
      </c>
      <c r="K6005" s="9" t="s">
        <v>94</v>
      </c>
      <c r="L6005" s="9" t="s">
        <v>95</v>
      </c>
    </row>
    <row r="6006" spans="1:12" x14ac:dyDescent="0.2">
      <c r="A6006" t="str">
        <f>VLOOKUP(B6006,StateFIPS!A$2:B$52,2)</f>
        <v>Kentucky</v>
      </c>
      <c r="B6006">
        <f t="shared" si="96"/>
        <v>21</v>
      </c>
      <c r="C6006" s="9" t="s">
        <v>1841</v>
      </c>
      <c r="D6006" s="9" t="s">
        <v>93</v>
      </c>
      <c r="E6006" s="9" t="s">
        <v>2795</v>
      </c>
      <c r="F6006" s="9" t="s">
        <v>2796</v>
      </c>
      <c r="G6006" s="10">
        <v>11457</v>
      </c>
      <c r="H6006" s="9" t="s">
        <v>94</v>
      </c>
      <c r="I6006" s="10">
        <v>64411</v>
      </c>
      <c r="J6006" s="11">
        <v>0.18</v>
      </c>
      <c r="K6006" s="9" t="s">
        <v>94</v>
      </c>
      <c r="L6006" s="9" t="s">
        <v>95</v>
      </c>
    </row>
    <row r="6007" spans="1:12" x14ac:dyDescent="0.2">
      <c r="A6007" t="str">
        <f>VLOOKUP(B6007,StateFIPS!A$2:B$52,2)</f>
        <v>North Carolina</v>
      </c>
      <c r="B6007">
        <f t="shared" si="96"/>
        <v>37</v>
      </c>
      <c r="C6007" s="9" t="s">
        <v>1191</v>
      </c>
      <c r="D6007" s="9" t="s">
        <v>93</v>
      </c>
      <c r="E6007" s="9" t="s">
        <v>2795</v>
      </c>
      <c r="F6007" s="9" t="s">
        <v>2796</v>
      </c>
      <c r="G6007" s="10">
        <v>286354</v>
      </c>
      <c r="H6007" s="9" t="s">
        <v>94</v>
      </c>
      <c r="I6007" s="10">
        <v>1609938</v>
      </c>
      <c r="J6007" s="11">
        <v>0.18</v>
      </c>
      <c r="K6007" s="9" t="s">
        <v>94</v>
      </c>
      <c r="L6007" s="9" t="s">
        <v>95</v>
      </c>
    </row>
    <row r="6008" spans="1:12" x14ac:dyDescent="0.2">
      <c r="A6008" t="str">
        <f>VLOOKUP(B6008,StateFIPS!A$2:B$52,2)</f>
        <v>Georgia</v>
      </c>
      <c r="B6008">
        <f t="shared" si="96"/>
        <v>13</v>
      </c>
      <c r="C6008" s="9" t="s">
        <v>2725</v>
      </c>
      <c r="D6008" s="9" t="s">
        <v>93</v>
      </c>
      <c r="E6008" s="9" t="s">
        <v>2795</v>
      </c>
      <c r="F6008" s="9" t="s">
        <v>2796</v>
      </c>
      <c r="G6008" s="10">
        <v>221213</v>
      </c>
      <c r="H6008" s="9" t="s">
        <v>94</v>
      </c>
      <c r="I6008" s="10">
        <v>1243700</v>
      </c>
      <c r="J6008" s="11">
        <v>0.18</v>
      </c>
      <c r="K6008" s="9" t="s">
        <v>94</v>
      </c>
      <c r="L6008" s="9" t="s">
        <v>95</v>
      </c>
    </row>
    <row r="6009" spans="1:12" x14ac:dyDescent="0.2">
      <c r="A6009" t="str">
        <f>VLOOKUP(B6009,StateFIPS!A$2:B$52,2)</f>
        <v>Alabama</v>
      </c>
      <c r="B6009">
        <f t="shared" si="96"/>
        <v>1</v>
      </c>
      <c r="C6009" s="9" t="s">
        <v>604</v>
      </c>
      <c r="D6009" s="9" t="s">
        <v>93</v>
      </c>
      <c r="E6009" s="9" t="s">
        <v>2795</v>
      </c>
      <c r="F6009" s="9" t="s">
        <v>2796</v>
      </c>
      <c r="G6009" s="10">
        <v>7109</v>
      </c>
      <c r="H6009" s="9" t="s">
        <v>94</v>
      </c>
      <c r="I6009" s="10">
        <v>39966</v>
      </c>
      <c r="J6009" s="11">
        <v>0.18</v>
      </c>
      <c r="K6009" s="9" t="s">
        <v>94</v>
      </c>
      <c r="L6009" s="9" t="s">
        <v>95</v>
      </c>
    </row>
    <row r="6010" spans="1:12" x14ac:dyDescent="0.2">
      <c r="A6010" t="str">
        <f>VLOOKUP(B6010,StateFIPS!A$2:B$52,2)</f>
        <v>Arkansas</v>
      </c>
      <c r="B6010">
        <f t="shared" si="96"/>
        <v>5</v>
      </c>
      <c r="C6010" s="9" t="s">
        <v>542</v>
      </c>
      <c r="D6010" s="9" t="s">
        <v>93</v>
      </c>
      <c r="E6010" s="9" t="s">
        <v>2795</v>
      </c>
      <c r="F6010" s="9" t="s">
        <v>2796</v>
      </c>
      <c r="G6010" s="10">
        <v>548374</v>
      </c>
      <c r="H6010" s="9" t="s">
        <v>94</v>
      </c>
      <c r="I6010" s="10">
        <v>3083059</v>
      </c>
      <c r="J6010" s="11">
        <v>0.18</v>
      </c>
      <c r="K6010" s="9" t="s">
        <v>94</v>
      </c>
      <c r="L6010" s="9" t="s">
        <v>95</v>
      </c>
    </row>
    <row r="6011" spans="1:12" x14ac:dyDescent="0.2">
      <c r="A6011" t="str">
        <f>VLOOKUP(B6011,StateFIPS!A$2:B$52,2)</f>
        <v>Texas</v>
      </c>
      <c r="B6011">
        <f t="shared" si="96"/>
        <v>48</v>
      </c>
      <c r="C6011" s="9" t="s">
        <v>873</v>
      </c>
      <c r="D6011" s="9" t="s">
        <v>93</v>
      </c>
      <c r="E6011" s="9" t="s">
        <v>2795</v>
      </c>
      <c r="F6011" s="9" t="s">
        <v>2796</v>
      </c>
      <c r="G6011" s="10">
        <v>10864</v>
      </c>
      <c r="H6011" s="9" t="s">
        <v>94</v>
      </c>
      <c r="I6011" s="10">
        <v>61077</v>
      </c>
      <c r="J6011" s="11">
        <v>0.18</v>
      </c>
      <c r="K6011" s="9" t="s">
        <v>94</v>
      </c>
      <c r="L6011" s="9" t="s">
        <v>95</v>
      </c>
    </row>
    <row r="6012" spans="1:12" x14ac:dyDescent="0.2">
      <c r="A6012" t="str">
        <f>VLOOKUP(B6012,StateFIPS!A$2:B$52,2)</f>
        <v>Kentucky</v>
      </c>
      <c r="B6012">
        <f t="shared" si="96"/>
        <v>21</v>
      </c>
      <c r="C6012" s="9" t="s">
        <v>194</v>
      </c>
      <c r="D6012" s="9" t="s">
        <v>93</v>
      </c>
      <c r="E6012" s="9" t="s">
        <v>2795</v>
      </c>
      <c r="F6012" s="9" t="s">
        <v>2796</v>
      </c>
      <c r="G6012" s="10">
        <v>11457</v>
      </c>
      <c r="H6012" s="9" t="s">
        <v>94</v>
      </c>
      <c r="I6012" s="10">
        <v>64411</v>
      </c>
      <c r="J6012" s="11">
        <v>0.18</v>
      </c>
      <c r="K6012" s="9" t="s">
        <v>94</v>
      </c>
      <c r="L6012" s="9" t="s">
        <v>95</v>
      </c>
    </row>
    <row r="6013" spans="1:12" x14ac:dyDescent="0.2">
      <c r="A6013" t="str">
        <f>VLOOKUP(B6013,StateFIPS!A$2:B$52,2)</f>
        <v>Minnesota</v>
      </c>
      <c r="B6013">
        <f t="shared" si="96"/>
        <v>27</v>
      </c>
      <c r="C6013" s="9" t="s">
        <v>1840</v>
      </c>
      <c r="D6013" s="9" t="s">
        <v>93</v>
      </c>
      <c r="E6013" s="9" t="s">
        <v>2795</v>
      </c>
      <c r="F6013" s="9" t="s">
        <v>2796</v>
      </c>
      <c r="G6013" s="10">
        <v>5860</v>
      </c>
      <c r="H6013" s="9" t="s">
        <v>94</v>
      </c>
      <c r="I6013" s="10">
        <v>32945</v>
      </c>
      <c r="J6013" s="11">
        <v>0.18</v>
      </c>
      <c r="K6013" s="9" t="s">
        <v>94</v>
      </c>
      <c r="L6013" s="9" t="s">
        <v>95</v>
      </c>
    </row>
    <row r="6014" spans="1:12" x14ac:dyDescent="0.2">
      <c r="A6014" t="str">
        <f>VLOOKUP(B6014,StateFIPS!A$2:B$52,2)</f>
        <v>Kentucky</v>
      </c>
      <c r="B6014">
        <f t="shared" si="96"/>
        <v>21</v>
      </c>
      <c r="C6014" s="9" t="s">
        <v>1842</v>
      </c>
      <c r="D6014" s="9" t="s">
        <v>93</v>
      </c>
      <c r="E6014" s="9" t="s">
        <v>2795</v>
      </c>
      <c r="F6014" s="9" t="s">
        <v>2796</v>
      </c>
      <c r="G6014" s="10">
        <v>2722920</v>
      </c>
      <c r="H6014" s="9" t="s">
        <v>94</v>
      </c>
      <c r="I6014" s="10">
        <v>15308766</v>
      </c>
      <c r="J6014" s="11">
        <v>0.18</v>
      </c>
      <c r="K6014" s="9" t="s">
        <v>94</v>
      </c>
      <c r="L6014" s="9" t="s">
        <v>95</v>
      </c>
    </row>
    <row r="6015" spans="1:12" x14ac:dyDescent="0.2">
      <c r="A6015" t="str">
        <f>VLOOKUP(B6015,StateFIPS!A$2:B$52,2)</f>
        <v>North Carolina</v>
      </c>
      <c r="B6015">
        <f t="shared" si="96"/>
        <v>37</v>
      </c>
      <c r="C6015" s="9" t="s">
        <v>2756</v>
      </c>
      <c r="D6015" s="9" t="s">
        <v>93</v>
      </c>
      <c r="E6015" s="9" t="s">
        <v>2795</v>
      </c>
      <c r="F6015" s="9" t="s">
        <v>2796</v>
      </c>
      <c r="G6015" s="10">
        <v>485877</v>
      </c>
      <c r="H6015" s="9" t="s">
        <v>94</v>
      </c>
      <c r="I6015" s="10">
        <v>2731691</v>
      </c>
      <c r="J6015" s="11">
        <v>0.18</v>
      </c>
      <c r="K6015" s="9" t="s">
        <v>94</v>
      </c>
      <c r="L6015" s="9" t="s">
        <v>95</v>
      </c>
    </row>
    <row r="6016" spans="1:12" x14ac:dyDescent="0.2">
      <c r="A6016" t="str">
        <f>VLOOKUP(B6016,StateFIPS!A$2:B$52,2)</f>
        <v>South Carolina</v>
      </c>
      <c r="B6016">
        <f t="shared" si="96"/>
        <v>45</v>
      </c>
      <c r="C6016" s="9" t="s">
        <v>2624</v>
      </c>
      <c r="D6016" s="9" t="s">
        <v>93</v>
      </c>
      <c r="E6016" s="9" t="s">
        <v>2795</v>
      </c>
      <c r="F6016" s="9" t="s">
        <v>2796</v>
      </c>
      <c r="G6016" s="10">
        <v>12661</v>
      </c>
      <c r="H6016" s="9" t="s">
        <v>94</v>
      </c>
      <c r="I6016" s="10">
        <v>71181</v>
      </c>
      <c r="J6016" s="11">
        <v>0.18</v>
      </c>
      <c r="K6016" s="9" t="s">
        <v>94</v>
      </c>
      <c r="L6016" s="9" t="s">
        <v>95</v>
      </c>
    </row>
    <row r="6017" spans="1:12" x14ac:dyDescent="0.2">
      <c r="A6017" t="str">
        <f>VLOOKUP(B6017,StateFIPS!A$2:B$52,2)</f>
        <v>Pennsylvania</v>
      </c>
      <c r="B6017">
        <f t="shared" si="96"/>
        <v>42</v>
      </c>
      <c r="C6017" s="9" t="s">
        <v>2488</v>
      </c>
      <c r="D6017" s="9" t="s">
        <v>93</v>
      </c>
      <c r="E6017" s="9" t="s">
        <v>2795</v>
      </c>
      <c r="F6017" s="9" t="s">
        <v>2796</v>
      </c>
      <c r="G6017" s="10">
        <v>90188</v>
      </c>
      <c r="H6017" s="9" t="s">
        <v>94</v>
      </c>
      <c r="I6017" s="10">
        <v>507056</v>
      </c>
      <c r="J6017" s="11">
        <v>0.18</v>
      </c>
      <c r="K6017" s="9" t="s">
        <v>94</v>
      </c>
      <c r="L6017" s="9" t="s">
        <v>95</v>
      </c>
    </row>
    <row r="6018" spans="1:12" x14ac:dyDescent="0.2">
      <c r="A6018" t="str">
        <f>VLOOKUP(B6018,StateFIPS!A$2:B$52,2)</f>
        <v>North Carolina</v>
      </c>
      <c r="B6018">
        <f t="shared" si="96"/>
        <v>37</v>
      </c>
      <c r="C6018" s="9" t="s">
        <v>1775</v>
      </c>
      <c r="D6018" s="9" t="s">
        <v>93</v>
      </c>
      <c r="E6018" s="9" t="s">
        <v>2795</v>
      </c>
      <c r="F6018" s="9" t="s">
        <v>2796</v>
      </c>
      <c r="G6018" s="10">
        <v>7772</v>
      </c>
      <c r="H6018" s="9" t="s">
        <v>94</v>
      </c>
      <c r="I6018" s="10">
        <v>43695</v>
      </c>
      <c r="J6018" s="11">
        <v>0.18</v>
      </c>
      <c r="K6018" s="9" t="s">
        <v>94</v>
      </c>
      <c r="L6018" s="9" t="s">
        <v>95</v>
      </c>
    </row>
    <row r="6019" spans="1:12" x14ac:dyDescent="0.2">
      <c r="A6019" t="str">
        <f>VLOOKUP(B6019,StateFIPS!A$2:B$52,2)</f>
        <v>Pennsylvania</v>
      </c>
      <c r="B6019">
        <f t="shared" ref="B6019:B6082" si="97">VALUE(LEFT(C6019,2))</f>
        <v>42</v>
      </c>
      <c r="C6019" s="9" t="s">
        <v>2479</v>
      </c>
      <c r="D6019" s="9" t="s">
        <v>93</v>
      </c>
      <c r="E6019" s="9" t="s">
        <v>2795</v>
      </c>
      <c r="F6019" s="9" t="s">
        <v>2796</v>
      </c>
      <c r="G6019" s="10">
        <v>2700</v>
      </c>
      <c r="H6019" s="9" t="s">
        <v>94</v>
      </c>
      <c r="I6019" s="10">
        <v>15179</v>
      </c>
      <c r="J6019" s="11">
        <v>0.18</v>
      </c>
      <c r="K6019" s="9" t="s">
        <v>94</v>
      </c>
      <c r="L6019" s="9" t="s">
        <v>95</v>
      </c>
    </row>
    <row r="6020" spans="1:12" x14ac:dyDescent="0.2">
      <c r="A6020" t="str">
        <f>VLOOKUP(B6020,StateFIPS!A$2:B$52,2)</f>
        <v>Kentucky</v>
      </c>
      <c r="B6020">
        <f t="shared" si="97"/>
        <v>21</v>
      </c>
      <c r="C6020" s="9" t="s">
        <v>137</v>
      </c>
      <c r="D6020" s="9" t="s">
        <v>93</v>
      </c>
      <c r="E6020" s="9" t="s">
        <v>2795</v>
      </c>
      <c r="F6020" s="9" t="s">
        <v>2796</v>
      </c>
      <c r="G6020" s="10">
        <v>11457</v>
      </c>
      <c r="H6020" s="9" t="s">
        <v>94</v>
      </c>
      <c r="I6020" s="10">
        <v>64411</v>
      </c>
      <c r="J6020" s="11">
        <v>0.18</v>
      </c>
      <c r="K6020" s="9" t="s">
        <v>94</v>
      </c>
      <c r="L6020" s="9" t="s">
        <v>95</v>
      </c>
    </row>
    <row r="6021" spans="1:12" x14ac:dyDescent="0.2">
      <c r="A6021" t="str">
        <f>VLOOKUP(B6021,StateFIPS!A$2:B$52,2)</f>
        <v>Mississippi</v>
      </c>
      <c r="B6021">
        <f t="shared" si="97"/>
        <v>28</v>
      </c>
      <c r="C6021" s="9" t="s">
        <v>2702</v>
      </c>
      <c r="D6021" s="9" t="s">
        <v>93</v>
      </c>
      <c r="E6021" s="9" t="s">
        <v>2795</v>
      </c>
      <c r="F6021" s="9" t="s">
        <v>2796</v>
      </c>
      <c r="G6021" s="10">
        <v>13088</v>
      </c>
      <c r="H6021" s="9" t="s">
        <v>94</v>
      </c>
      <c r="I6021" s="10">
        <v>73585</v>
      </c>
      <c r="J6021" s="11">
        <v>0.18</v>
      </c>
      <c r="K6021" s="9" t="s">
        <v>94</v>
      </c>
      <c r="L6021" s="9" t="s">
        <v>95</v>
      </c>
    </row>
    <row r="6022" spans="1:12" x14ac:dyDescent="0.2">
      <c r="A6022" t="str">
        <f>VLOOKUP(B6022,StateFIPS!A$2:B$52,2)</f>
        <v>Kentucky</v>
      </c>
      <c r="B6022">
        <f t="shared" si="97"/>
        <v>21</v>
      </c>
      <c r="C6022" s="9" t="s">
        <v>138</v>
      </c>
      <c r="D6022" s="9" t="s">
        <v>93</v>
      </c>
      <c r="E6022" s="9" t="s">
        <v>2795</v>
      </c>
      <c r="F6022" s="9" t="s">
        <v>2796</v>
      </c>
      <c r="G6022" s="10">
        <v>11457</v>
      </c>
      <c r="H6022" s="9" t="s">
        <v>94</v>
      </c>
      <c r="I6022" s="10">
        <v>64411</v>
      </c>
      <c r="J6022" s="11">
        <v>0.18</v>
      </c>
      <c r="K6022" s="9" t="s">
        <v>94</v>
      </c>
      <c r="L6022" s="9" t="s">
        <v>95</v>
      </c>
    </row>
    <row r="6023" spans="1:12" x14ac:dyDescent="0.2">
      <c r="A6023" t="str">
        <f>VLOOKUP(B6023,StateFIPS!A$2:B$52,2)</f>
        <v>North Carolina</v>
      </c>
      <c r="B6023">
        <f t="shared" si="97"/>
        <v>37</v>
      </c>
      <c r="C6023" s="9" t="s">
        <v>1784</v>
      </c>
      <c r="D6023" s="9" t="s">
        <v>93</v>
      </c>
      <c r="E6023" s="9" t="s">
        <v>2795</v>
      </c>
      <c r="F6023" s="9" t="s">
        <v>2796</v>
      </c>
      <c r="G6023" s="10">
        <v>7772</v>
      </c>
      <c r="H6023" s="9" t="s">
        <v>94</v>
      </c>
      <c r="I6023" s="10">
        <v>43695</v>
      </c>
      <c r="J6023" s="11">
        <v>0.18</v>
      </c>
      <c r="K6023" s="9" t="s">
        <v>94</v>
      </c>
      <c r="L6023" s="9" t="s">
        <v>95</v>
      </c>
    </row>
    <row r="6024" spans="1:12" x14ac:dyDescent="0.2">
      <c r="A6024" t="str">
        <f>VLOOKUP(B6024,StateFIPS!A$2:B$52,2)</f>
        <v>Alabama</v>
      </c>
      <c r="B6024">
        <f t="shared" si="97"/>
        <v>1</v>
      </c>
      <c r="C6024" s="9" t="s">
        <v>96</v>
      </c>
      <c r="D6024" s="9" t="s">
        <v>93</v>
      </c>
      <c r="E6024" s="9" t="s">
        <v>2795</v>
      </c>
      <c r="F6024" s="9" t="s">
        <v>2796</v>
      </c>
      <c r="G6024" s="10">
        <v>1078013</v>
      </c>
      <c r="H6024" s="9" t="s">
        <v>94</v>
      </c>
      <c r="I6024" s="10">
        <v>6060790</v>
      </c>
      <c r="J6024" s="11">
        <v>0.18</v>
      </c>
      <c r="K6024" s="9" t="s">
        <v>94</v>
      </c>
      <c r="L6024" s="9" t="s">
        <v>95</v>
      </c>
    </row>
    <row r="6025" spans="1:12" x14ac:dyDescent="0.2">
      <c r="A6025" t="str">
        <f>VLOOKUP(B6025,StateFIPS!A$2:B$52,2)</f>
        <v>Minnesota</v>
      </c>
      <c r="B6025">
        <f t="shared" si="97"/>
        <v>27</v>
      </c>
      <c r="C6025" s="9" t="s">
        <v>1827</v>
      </c>
      <c r="D6025" s="9" t="s">
        <v>93</v>
      </c>
      <c r="E6025" s="9" t="s">
        <v>2795</v>
      </c>
      <c r="F6025" s="9" t="s">
        <v>2796</v>
      </c>
      <c r="G6025" s="10">
        <v>476</v>
      </c>
      <c r="H6025" s="9" t="s">
        <v>94</v>
      </c>
      <c r="I6025" s="10">
        <v>2676</v>
      </c>
      <c r="J6025" s="11">
        <v>0.18</v>
      </c>
      <c r="K6025" s="9" t="s">
        <v>94</v>
      </c>
      <c r="L6025" s="9" t="s">
        <v>95</v>
      </c>
    </row>
    <row r="6026" spans="1:12" x14ac:dyDescent="0.2">
      <c r="A6026" t="str">
        <f>VLOOKUP(B6026,StateFIPS!A$2:B$52,2)</f>
        <v>Minnesota</v>
      </c>
      <c r="B6026">
        <f t="shared" si="97"/>
        <v>27</v>
      </c>
      <c r="C6026" s="9" t="s">
        <v>1861</v>
      </c>
      <c r="D6026" s="9" t="s">
        <v>93</v>
      </c>
      <c r="E6026" s="9" t="s">
        <v>2795</v>
      </c>
      <c r="F6026" s="9" t="s">
        <v>2796</v>
      </c>
      <c r="G6026" s="10">
        <v>493</v>
      </c>
      <c r="H6026" s="9" t="s">
        <v>94</v>
      </c>
      <c r="I6026" s="10">
        <v>2773</v>
      </c>
      <c r="J6026" s="11">
        <v>0.18</v>
      </c>
      <c r="K6026" s="9" t="s">
        <v>94</v>
      </c>
      <c r="L6026" s="9" t="s">
        <v>95</v>
      </c>
    </row>
    <row r="6027" spans="1:12" x14ac:dyDescent="0.2">
      <c r="A6027" t="str">
        <f>VLOOKUP(B6027,StateFIPS!A$2:B$52,2)</f>
        <v>Virginia</v>
      </c>
      <c r="B6027">
        <f t="shared" si="97"/>
        <v>51</v>
      </c>
      <c r="C6027" s="9" t="s">
        <v>2606</v>
      </c>
      <c r="D6027" s="9" t="s">
        <v>93</v>
      </c>
      <c r="E6027" s="9" t="s">
        <v>2795</v>
      </c>
      <c r="F6027" s="9" t="s">
        <v>2796</v>
      </c>
      <c r="G6027" s="10">
        <v>6683</v>
      </c>
      <c r="H6027" s="9" t="s">
        <v>94</v>
      </c>
      <c r="I6027" s="10">
        <v>37574</v>
      </c>
      <c r="J6027" s="11">
        <v>0.18</v>
      </c>
      <c r="K6027" s="9" t="s">
        <v>94</v>
      </c>
      <c r="L6027" s="9" t="s">
        <v>95</v>
      </c>
    </row>
    <row r="6028" spans="1:12" x14ac:dyDescent="0.2">
      <c r="A6028" t="str">
        <f>VLOOKUP(B6028,StateFIPS!A$2:B$52,2)</f>
        <v>Arkansas</v>
      </c>
      <c r="B6028">
        <f t="shared" si="97"/>
        <v>5</v>
      </c>
      <c r="C6028" s="9" t="s">
        <v>501</v>
      </c>
      <c r="D6028" s="9" t="s">
        <v>93</v>
      </c>
      <c r="E6028" s="9" t="s">
        <v>2795</v>
      </c>
      <c r="F6028" s="9" t="s">
        <v>2796</v>
      </c>
      <c r="G6028" s="10">
        <v>441065</v>
      </c>
      <c r="H6028" s="9" t="s">
        <v>94</v>
      </c>
      <c r="I6028" s="10">
        <v>2479750</v>
      </c>
      <c r="J6028" s="11">
        <v>0.18</v>
      </c>
      <c r="K6028" s="9" t="s">
        <v>94</v>
      </c>
      <c r="L6028" s="9" t="s">
        <v>95</v>
      </c>
    </row>
    <row r="6029" spans="1:12" x14ac:dyDescent="0.2">
      <c r="A6029" t="str">
        <f>VLOOKUP(B6029,StateFIPS!A$2:B$52,2)</f>
        <v>Virginia</v>
      </c>
      <c r="B6029">
        <f t="shared" si="97"/>
        <v>51</v>
      </c>
      <c r="C6029" s="9" t="s">
        <v>2578</v>
      </c>
      <c r="D6029" s="9" t="s">
        <v>93</v>
      </c>
      <c r="E6029" s="9" t="s">
        <v>2795</v>
      </c>
      <c r="F6029" s="9" t="s">
        <v>2796</v>
      </c>
      <c r="G6029" s="10">
        <v>6683</v>
      </c>
      <c r="H6029" s="9" t="s">
        <v>94</v>
      </c>
      <c r="I6029" s="10">
        <v>37574</v>
      </c>
      <c r="J6029" s="11">
        <v>0.18</v>
      </c>
      <c r="K6029" s="9" t="s">
        <v>94</v>
      </c>
      <c r="L6029" s="9" t="s">
        <v>95</v>
      </c>
    </row>
    <row r="6030" spans="1:12" x14ac:dyDescent="0.2">
      <c r="A6030" t="str">
        <f>VLOOKUP(B6030,StateFIPS!A$2:B$52,2)</f>
        <v>Mississippi</v>
      </c>
      <c r="B6030">
        <f t="shared" si="97"/>
        <v>28</v>
      </c>
      <c r="C6030" s="9" t="s">
        <v>322</v>
      </c>
      <c r="D6030" s="9" t="s">
        <v>93</v>
      </c>
      <c r="E6030" s="9" t="s">
        <v>2795</v>
      </c>
      <c r="F6030" s="9" t="s">
        <v>2796</v>
      </c>
      <c r="G6030" s="10">
        <v>13088</v>
      </c>
      <c r="H6030" s="9" t="s">
        <v>94</v>
      </c>
      <c r="I6030" s="10">
        <v>73585</v>
      </c>
      <c r="J6030" s="11">
        <v>0.18</v>
      </c>
      <c r="K6030" s="9" t="s">
        <v>94</v>
      </c>
      <c r="L6030" s="9" t="s">
        <v>95</v>
      </c>
    </row>
    <row r="6031" spans="1:12" x14ac:dyDescent="0.2">
      <c r="A6031" t="str">
        <f>VLOOKUP(B6031,StateFIPS!A$2:B$52,2)</f>
        <v>Minnesota</v>
      </c>
      <c r="B6031">
        <f t="shared" si="97"/>
        <v>27</v>
      </c>
      <c r="C6031" s="9" t="s">
        <v>1866</v>
      </c>
      <c r="D6031" s="9" t="s">
        <v>93</v>
      </c>
      <c r="E6031" s="9" t="s">
        <v>2795</v>
      </c>
      <c r="F6031" s="9" t="s">
        <v>2796</v>
      </c>
      <c r="G6031" s="10">
        <v>5860</v>
      </c>
      <c r="H6031" s="9" t="s">
        <v>94</v>
      </c>
      <c r="I6031" s="10">
        <v>32945</v>
      </c>
      <c r="J6031" s="11">
        <v>0.18</v>
      </c>
      <c r="K6031" s="9" t="s">
        <v>94</v>
      </c>
      <c r="L6031" s="9" t="s">
        <v>95</v>
      </c>
    </row>
    <row r="6032" spans="1:12" x14ac:dyDescent="0.2">
      <c r="A6032" t="str">
        <f>VLOOKUP(B6032,StateFIPS!A$2:B$52,2)</f>
        <v>North Carolina</v>
      </c>
      <c r="B6032">
        <f t="shared" si="97"/>
        <v>37</v>
      </c>
      <c r="C6032" s="9" t="s">
        <v>1411</v>
      </c>
      <c r="D6032" s="9" t="s">
        <v>93</v>
      </c>
      <c r="E6032" s="9" t="s">
        <v>2795</v>
      </c>
      <c r="F6032" s="9" t="s">
        <v>2796</v>
      </c>
      <c r="G6032" s="10">
        <v>1193192</v>
      </c>
      <c r="H6032" s="9" t="s">
        <v>94</v>
      </c>
      <c r="I6032" s="10">
        <v>6708349</v>
      </c>
      <c r="J6032" s="11">
        <v>0.18</v>
      </c>
      <c r="K6032" s="9" t="s">
        <v>94</v>
      </c>
      <c r="L6032" s="9" t="s">
        <v>95</v>
      </c>
    </row>
    <row r="6033" spans="1:12" x14ac:dyDescent="0.2">
      <c r="A6033" t="str">
        <f>VLOOKUP(B6033,StateFIPS!A$2:B$52,2)</f>
        <v>Kentucky</v>
      </c>
      <c r="B6033">
        <f t="shared" si="97"/>
        <v>21</v>
      </c>
      <c r="C6033" s="9" t="s">
        <v>139</v>
      </c>
      <c r="D6033" s="9" t="s">
        <v>93</v>
      </c>
      <c r="E6033" s="9" t="s">
        <v>2795</v>
      </c>
      <c r="F6033" s="9" t="s">
        <v>2796</v>
      </c>
      <c r="G6033" s="10">
        <v>11457</v>
      </c>
      <c r="H6033" s="9" t="s">
        <v>94</v>
      </c>
      <c r="I6033" s="10">
        <v>64411</v>
      </c>
      <c r="J6033" s="11">
        <v>0.18</v>
      </c>
      <c r="K6033" s="9" t="s">
        <v>94</v>
      </c>
      <c r="L6033" s="9" t="s">
        <v>95</v>
      </c>
    </row>
    <row r="6034" spans="1:12" x14ac:dyDescent="0.2">
      <c r="A6034" t="str">
        <f>VLOOKUP(B6034,StateFIPS!A$2:B$52,2)</f>
        <v>North Carolina</v>
      </c>
      <c r="B6034">
        <f t="shared" si="97"/>
        <v>37</v>
      </c>
      <c r="C6034" s="9" t="s">
        <v>1793</v>
      </c>
      <c r="D6034" s="9" t="s">
        <v>93</v>
      </c>
      <c r="E6034" s="9" t="s">
        <v>2795</v>
      </c>
      <c r="F6034" s="9" t="s">
        <v>2796</v>
      </c>
      <c r="G6034" s="10">
        <v>2485516</v>
      </c>
      <c r="H6034" s="9" t="s">
        <v>94</v>
      </c>
      <c r="I6034" s="10">
        <v>13974036</v>
      </c>
      <c r="J6034" s="11">
        <v>0.18</v>
      </c>
      <c r="K6034" s="9" t="s">
        <v>94</v>
      </c>
      <c r="L6034" s="9" t="s">
        <v>95</v>
      </c>
    </row>
    <row r="6035" spans="1:12" x14ac:dyDescent="0.2">
      <c r="A6035" t="str">
        <f>VLOOKUP(B6035,StateFIPS!A$2:B$52,2)</f>
        <v>Virginia</v>
      </c>
      <c r="B6035">
        <f t="shared" si="97"/>
        <v>51</v>
      </c>
      <c r="C6035" s="9" t="s">
        <v>2740</v>
      </c>
      <c r="D6035" s="9" t="s">
        <v>93</v>
      </c>
      <c r="E6035" s="9" t="s">
        <v>2795</v>
      </c>
      <c r="F6035" s="9" t="s">
        <v>2796</v>
      </c>
      <c r="G6035" s="10">
        <v>79899</v>
      </c>
      <c r="H6035" s="9" t="s">
        <v>94</v>
      </c>
      <c r="I6035" s="10">
        <v>449209</v>
      </c>
      <c r="J6035" s="11">
        <v>0.18</v>
      </c>
      <c r="K6035" s="9" t="s">
        <v>94</v>
      </c>
      <c r="L6035" s="9" t="s">
        <v>95</v>
      </c>
    </row>
    <row r="6036" spans="1:12" x14ac:dyDescent="0.2">
      <c r="A6036" t="str">
        <f>VLOOKUP(B6036,StateFIPS!A$2:B$52,2)</f>
        <v>North Carolina</v>
      </c>
      <c r="B6036">
        <f t="shared" si="97"/>
        <v>37</v>
      </c>
      <c r="C6036" s="9" t="s">
        <v>1402</v>
      </c>
      <c r="D6036" s="9" t="s">
        <v>93</v>
      </c>
      <c r="E6036" s="9" t="s">
        <v>2795</v>
      </c>
      <c r="F6036" s="9" t="s">
        <v>2796</v>
      </c>
      <c r="G6036" s="10">
        <v>254189</v>
      </c>
      <c r="H6036" s="9" t="s">
        <v>94</v>
      </c>
      <c r="I6036" s="10">
        <v>1429101</v>
      </c>
      <c r="J6036" s="11">
        <v>0.18</v>
      </c>
      <c r="K6036" s="9" t="s">
        <v>94</v>
      </c>
      <c r="L6036" s="9" t="s">
        <v>95</v>
      </c>
    </row>
    <row r="6037" spans="1:12" x14ac:dyDescent="0.2">
      <c r="A6037" t="str">
        <f>VLOOKUP(B6037,StateFIPS!A$2:B$52,2)</f>
        <v>North Carolina</v>
      </c>
      <c r="B6037">
        <f t="shared" si="97"/>
        <v>37</v>
      </c>
      <c r="C6037" s="9" t="s">
        <v>1416</v>
      </c>
      <c r="D6037" s="9" t="s">
        <v>93</v>
      </c>
      <c r="E6037" s="9" t="s">
        <v>2795</v>
      </c>
      <c r="F6037" s="9" t="s">
        <v>2796</v>
      </c>
      <c r="G6037" s="10">
        <v>304538</v>
      </c>
      <c r="H6037" s="9" t="s">
        <v>94</v>
      </c>
      <c r="I6037" s="10">
        <v>1712168</v>
      </c>
      <c r="J6037" s="11">
        <v>0.18</v>
      </c>
      <c r="K6037" s="9" t="s">
        <v>94</v>
      </c>
      <c r="L6037" s="9" t="s">
        <v>95</v>
      </c>
    </row>
    <row r="6038" spans="1:12" x14ac:dyDescent="0.2">
      <c r="A6038" t="str">
        <f>VLOOKUP(B6038,StateFIPS!A$2:B$52,2)</f>
        <v>Pennsylvania</v>
      </c>
      <c r="B6038">
        <f t="shared" si="97"/>
        <v>42</v>
      </c>
      <c r="C6038" s="9" t="s">
        <v>2341</v>
      </c>
      <c r="D6038" s="9" t="s">
        <v>93</v>
      </c>
      <c r="E6038" s="9" t="s">
        <v>2795</v>
      </c>
      <c r="F6038" s="9" t="s">
        <v>2796</v>
      </c>
      <c r="G6038" s="10">
        <v>2097761</v>
      </c>
      <c r="H6038" s="9" t="s">
        <v>94</v>
      </c>
      <c r="I6038" s="10">
        <v>11794007</v>
      </c>
      <c r="J6038" s="11">
        <v>0.18</v>
      </c>
      <c r="K6038" s="9" t="s">
        <v>94</v>
      </c>
      <c r="L6038" s="9" t="s">
        <v>95</v>
      </c>
    </row>
    <row r="6039" spans="1:12" x14ac:dyDescent="0.2">
      <c r="A6039" t="str">
        <f>VLOOKUP(B6039,StateFIPS!A$2:B$52,2)</f>
        <v>Arkansas</v>
      </c>
      <c r="B6039">
        <f t="shared" si="97"/>
        <v>5</v>
      </c>
      <c r="C6039" s="9" t="s">
        <v>503</v>
      </c>
      <c r="D6039" s="9" t="s">
        <v>93</v>
      </c>
      <c r="E6039" s="9" t="s">
        <v>2795</v>
      </c>
      <c r="F6039" s="9" t="s">
        <v>2796</v>
      </c>
      <c r="G6039" s="10">
        <v>391793</v>
      </c>
      <c r="H6039" s="9" t="s">
        <v>94</v>
      </c>
      <c r="I6039" s="10">
        <v>2202735</v>
      </c>
      <c r="J6039" s="11">
        <v>0.18</v>
      </c>
      <c r="K6039" s="9" t="s">
        <v>94</v>
      </c>
      <c r="L6039" s="9" t="s">
        <v>95</v>
      </c>
    </row>
    <row r="6040" spans="1:12" x14ac:dyDescent="0.2">
      <c r="A6040" t="str">
        <f>VLOOKUP(B6040,StateFIPS!A$2:B$52,2)</f>
        <v>Minnesota</v>
      </c>
      <c r="B6040">
        <f t="shared" si="97"/>
        <v>27</v>
      </c>
      <c r="C6040" s="9" t="s">
        <v>1734</v>
      </c>
      <c r="D6040" s="9" t="s">
        <v>93</v>
      </c>
      <c r="E6040" s="9" t="s">
        <v>2795</v>
      </c>
      <c r="F6040" s="9" t="s">
        <v>2796</v>
      </c>
      <c r="G6040" s="10">
        <v>5860</v>
      </c>
      <c r="H6040" s="9" t="s">
        <v>94</v>
      </c>
      <c r="I6040" s="10">
        <v>32945</v>
      </c>
      <c r="J6040" s="11">
        <v>0.18</v>
      </c>
      <c r="K6040" s="9" t="s">
        <v>94</v>
      </c>
      <c r="L6040" s="9" t="s">
        <v>95</v>
      </c>
    </row>
    <row r="6041" spans="1:12" x14ac:dyDescent="0.2">
      <c r="A6041" t="str">
        <f>VLOOKUP(B6041,StateFIPS!A$2:B$52,2)</f>
        <v>North Carolina</v>
      </c>
      <c r="B6041">
        <f t="shared" si="97"/>
        <v>37</v>
      </c>
      <c r="C6041" s="9" t="s">
        <v>1415</v>
      </c>
      <c r="D6041" s="9" t="s">
        <v>93</v>
      </c>
      <c r="E6041" s="9" t="s">
        <v>2795</v>
      </c>
      <c r="F6041" s="9" t="s">
        <v>2796</v>
      </c>
      <c r="G6041" s="10">
        <v>373653</v>
      </c>
      <c r="H6041" s="9" t="s">
        <v>94</v>
      </c>
      <c r="I6041" s="10">
        <v>2100746</v>
      </c>
      <c r="J6041" s="11">
        <v>0.18</v>
      </c>
      <c r="K6041" s="9" t="s">
        <v>94</v>
      </c>
      <c r="L6041" s="9" t="s">
        <v>95</v>
      </c>
    </row>
    <row r="6042" spans="1:12" x14ac:dyDescent="0.2">
      <c r="A6042" t="str">
        <f>VLOOKUP(B6042,StateFIPS!A$2:B$52,2)</f>
        <v>Mississippi</v>
      </c>
      <c r="B6042">
        <f t="shared" si="97"/>
        <v>28</v>
      </c>
      <c r="C6042" s="9" t="s">
        <v>324</v>
      </c>
      <c r="D6042" s="9" t="s">
        <v>93</v>
      </c>
      <c r="E6042" s="9" t="s">
        <v>2795</v>
      </c>
      <c r="F6042" s="9" t="s">
        <v>2796</v>
      </c>
      <c r="G6042" s="10">
        <v>13088</v>
      </c>
      <c r="H6042" s="9" t="s">
        <v>94</v>
      </c>
      <c r="I6042" s="10">
        <v>73585</v>
      </c>
      <c r="J6042" s="11">
        <v>0.18</v>
      </c>
      <c r="K6042" s="9" t="s">
        <v>94</v>
      </c>
      <c r="L6042" s="9" t="s">
        <v>95</v>
      </c>
    </row>
    <row r="6043" spans="1:12" x14ac:dyDescent="0.2">
      <c r="A6043" t="str">
        <f>VLOOKUP(B6043,StateFIPS!A$2:B$52,2)</f>
        <v>Virginia</v>
      </c>
      <c r="B6043">
        <f t="shared" si="97"/>
        <v>51</v>
      </c>
      <c r="C6043" s="9" t="s">
        <v>2529</v>
      </c>
      <c r="D6043" s="9" t="s">
        <v>93</v>
      </c>
      <c r="E6043" s="9" t="s">
        <v>2795</v>
      </c>
      <c r="F6043" s="9" t="s">
        <v>2796</v>
      </c>
      <c r="G6043" s="10">
        <v>6683</v>
      </c>
      <c r="H6043" s="9" t="s">
        <v>94</v>
      </c>
      <c r="I6043" s="10">
        <v>37574</v>
      </c>
      <c r="J6043" s="11">
        <v>0.18</v>
      </c>
      <c r="K6043" s="9" t="s">
        <v>94</v>
      </c>
      <c r="L6043" s="9" t="s">
        <v>95</v>
      </c>
    </row>
    <row r="6044" spans="1:12" x14ac:dyDescent="0.2">
      <c r="A6044" t="str">
        <f>VLOOKUP(B6044,StateFIPS!A$2:B$52,2)</f>
        <v>Arkansas</v>
      </c>
      <c r="B6044">
        <f t="shared" si="97"/>
        <v>5</v>
      </c>
      <c r="C6044" s="9" t="s">
        <v>649</v>
      </c>
      <c r="D6044" s="9" t="s">
        <v>93</v>
      </c>
      <c r="E6044" s="9" t="s">
        <v>2795</v>
      </c>
      <c r="F6044" s="9" t="s">
        <v>2796</v>
      </c>
      <c r="G6044" s="10">
        <v>17495</v>
      </c>
      <c r="H6044" s="9" t="s">
        <v>94</v>
      </c>
      <c r="I6044" s="10">
        <v>98359</v>
      </c>
      <c r="J6044" s="11">
        <v>0.18</v>
      </c>
      <c r="K6044" s="9" t="s">
        <v>94</v>
      </c>
      <c r="L6044" s="9" t="s">
        <v>95</v>
      </c>
    </row>
    <row r="6045" spans="1:12" x14ac:dyDescent="0.2">
      <c r="A6045" t="str">
        <f>VLOOKUP(B6045,StateFIPS!A$2:B$52,2)</f>
        <v>Texas</v>
      </c>
      <c r="B6045">
        <f t="shared" si="97"/>
        <v>48</v>
      </c>
      <c r="C6045" s="9" t="s">
        <v>845</v>
      </c>
      <c r="D6045" s="9" t="s">
        <v>93</v>
      </c>
      <c r="E6045" s="9" t="s">
        <v>2795</v>
      </c>
      <c r="F6045" s="9" t="s">
        <v>2796</v>
      </c>
      <c r="G6045" s="10">
        <v>464026</v>
      </c>
      <c r="H6045" s="9" t="s">
        <v>94</v>
      </c>
      <c r="I6045" s="10">
        <v>2608840</v>
      </c>
      <c r="J6045" s="11">
        <v>0.18</v>
      </c>
      <c r="K6045" s="9" t="s">
        <v>94</v>
      </c>
      <c r="L6045" s="9" t="s">
        <v>95</v>
      </c>
    </row>
    <row r="6046" spans="1:12" x14ac:dyDescent="0.2">
      <c r="A6046" t="str">
        <f>VLOOKUP(B6046,StateFIPS!A$2:B$52,2)</f>
        <v>Arkansas</v>
      </c>
      <c r="B6046">
        <f t="shared" si="97"/>
        <v>5</v>
      </c>
      <c r="C6046" s="9" t="s">
        <v>502</v>
      </c>
      <c r="D6046" s="9" t="s">
        <v>93</v>
      </c>
      <c r="E6046" s="9" t="s">
        <v>2795</v>
      </c>
      <c r="F6046" s="9" t="s">
        <v>2796</v>
      </c>
      <c r="G6046" s="10">
        <v>2453943</v>
      </c>
      <c r="H6046" s="9" t="s">
        <v>94</v>
      </c>
      <c r="I6046" s="10">
        <v>13796527</v>
      </c>
      <c r="J6046" s="11">
        <v>0.18</v>
      </c>
      <c r="K6046" s="9" t="s">
        <v>94</v>
      </c>
      <c r="L6046" s="9" t="s">
        <v>95</v>
      </c>
    </row>
    <row r="6047" spans="1:12" x14ac:dyDescent="0.2">
      <c r="A6047" t="str">
        <f>VLOOKUP(B6047,StateFIPS!A$2:B$52,2)</f>
        <v>Virginia</v>
      </c>
      <c r="B6047">
        <f t="shared" si="97"/>
        <v>51</v>
      </c>
      <c r="C6047" s="9" t="s">
        <v>2595</v>
      </c>
      <c r="D6047" s="9" t="s">
        <v>93</v>
      </c>
      <c r="E6047" s="9" t="s">
        <v>2795</v>
      </c>
      <c r="F6047" s="9" t="s">
        <v>2796</v>
      </c>
      <c r="G6047" s="10">
        <v>408407</v>
      </c>
      <c r="H6047" s="9" t="s">
        <v>94</v>
      </c>
      <c r="I6047" s="10">
        <v>2296141</v>
      </c>
      <c r="J6047" s="11">
        <v>0.18</v>
      </c>
      <c r="K6047" s="9" t="s">
        <v>94</v>
      </c>
      <c r="L6047" s="9" t="s">
        <v>95</v>
      </c>
    </row>
    <row r="6048" spans="1:12" x14ac:dyDescent="0.2">
      <c r="A6048" t="str">
        <f>VLOOKUP(B6048,StateFIPS!A$2:B$52,2)</f>
        <v>Georgia</v>
      </c>
      <c r="B6048">
        <f t="shared" si="97"/>
        <v>13</v>
      </c>
      <c r="C6048" s="9" t="s">
        <v>742</v>
      </c>
      <c r="D6048" s="9" t="s">
        <v>93</v>
      </c>
      <c r="E6048" s="9" t="s">
        <v>2795</v>
      </c>
      <c r="F6048" s="9" t="s">
        <v>2796</v>
      </c>
      <c r="G6048" s="10">
        <v>2605811</v>
      </c>
      <c r="H6048" s="9" t="s">
        <v>94</v>
      </c>
      <c r="I6048" s="10">
        <v>14650355</v>
      </c>
      <c r="J6048" s="11">
        <v>0.18</v>
      </c>
      <c r="K6048" s="9" t="s">
        <v>94</v>
      </c>
      <c r="L6048" s="9" t="s">
        <v>95</v>
      </c>
    </row>
    <row r="6049" spans="1:12" x14ac:dyDescent="0.2">
      <c r="A6049" t="str">
        <f>VLOOKUP(B6049,StateFIPS!A$2:B$52,2)</f>
        <v>Pennsylvania</v>
      </c>
      <c r="B6049">
        <f t="shared" si="97"/>
        <v>42</v>
      </c>
      <c r="C6049" s="9" t="s">
        <v>2289</v>
      </c>
      <c r="D6049" s="9" t="s">
        <v>93</v>
      </c>
      <c r="E6049" s="9" t="s">
        <v>2795</v>
      </c>
      <c r="F6049" s="9" t="s">
        <v>2796</v>
      </c>
      <c r="G6049" s="10">
        <v>2700</v>
      </c>
      <c r="H6049" s="9" t="s">
        <v>94</v>
      </c>
      <c r="I6049" s="10">
        <v>15179</v>
      </c>
      <c r="J6049" s="11">
        <v>0.18</v>
      </c>
      <c r="K6049" s="9" t="s">
        <v>94</v>
      </c>
      <c r="L6049" s="9" t="s">
        <v>95</v>
      </c>
    </row>
    <row r="6050" spans="1:12" x14ac:dyDescent="0.2">
      <c r="A6050" t="str">
        <f>VLOOKUP(B6050,StateFIPS!A$2:B$52,2)</f>
        <v>Alabama</v>
      </c>
      <c r="B6050">
        <f t="shared" si="97"/>
        <v>1</v>
      </c>
      <c r="C6050" s="9" t="s">
        <v>98</v>
      </c>
      <c r="D6050" s="9" t="s">
        <v>93</v>
      </c>
      <c r="E6050" s="9" t="s">
        <v>2795</v>
      </c>
      <c r="F6050" s="9" t="s">
        <v>2796</v>
      </c>
      <c r="G6050" s="10">
        <v>7109</v>
      </c>
      <c r="H6050" s="9" t="s">
        <v>94</v>
      </c>
      <c r="I6050" s="10">
        <v>39966</v>
      </c>
      <c r="J6050" s="11">
        <v>0.18</v>
      </c>
      <c r="K6050" s="9" t="s">
        <v>94</v>
      </c>
      <c r="L6050" s="9" t="s">
        <v>95</v>
      </c>
    </row>
    <row r="6051" spans="1:12" x14ac:dyDescent="0.2">
      <c r="A6051" t="str">
        <f>VLOOKUP(B6051,StateFIPS!A$2:B$52,2)</f>
        <v>Kentucky</v>
      </c>
      <c r="B6051">
        <f t="shared" si="97"/>
        <v>21</v>
      </c>
      <c r="C6051" s="9" t="s">
        <v>209</v>
      </c>
      <c r="D6051" s="9" t="s">
        <v>93</v>
      </c>
      <c r="E6051" s="9" t="s">
        <v>2795</v>
      </c>
      <c r="F6051" s="9" t="s">
        <v>2796</v>
      </c>
      <c r="G6051" s="10">
        <v>441995</v>
      </c>
      <c r="H6051" s="9" t="s">
        <v>94</v>
      </c>
      <c r="I6051" s="10">
        <v>2484980</v>
      </c>
      <c r="J6051" s="11">
        <v>0.18</v>
      </c>
      <c r="K6051" s="9" t="s">
        <v>94</v>
      </c>
      <c r="L6051" s="9" t="s">
        <v>95</v>
      </c>
    </row>
    <row r="6052" spans="1:12" x14ac:dyDescent="0.2">
      <c r="A6052" t="str">
        <f>VLOOKUP(B6052,StateFIPS!A$2:B$52,2)</f>
        <v>North Carolina</v>
      </c>
      <c r="B6052">
        <f t="shared" si="97"/>
        <v>37</v>
      </c>
      <c r="C6052" s="9" t="s">
        <v>1413</v>
      </c>
      <c r="D6052" s="9" t="s">
        <v>93</v>
      </c>
      <c r="E6052" s="9" t="s">
        <v>2795</v>
      </c>
      <c r="F6052" s="9" t="s">
        <v>2796</v>
      </c>
      <c r="G6052" s="10">
        <v>20269</v>
      </c>
      <c r="H6052" s="9" t="s">
        <v>94</v>
      </c>
      <c r="I6052" s="10">
        <v>113954</v>
      </c>
      <c r="J6052" s="11">
        <v>0.18</v>
      </c>
      <c r="K6052" s="9" t="s">
        <v>94</v>
      </c>
      <c r="L6052" s="9" t="s">
        <v>95</v>
      </c>
    </row>
    <row r="6053" spans="1:12" x14ac:dyDescent="0.2">
      <c r="A6053" t="str">
        <f>VLOOKUP(B6053,StateFIPS!A$2:B$52,2)</f>
        <v>Texas</v>
      </c>
      <c r="B6053">
        <f t="shared" si="97"/>
        <v>48</v>
      </c>
      <c r="C6053" s="9" t="s">
        <v>2325</v>
      </c>
      <c r="D6053" s="9" t="s">
        <v>93</v>
      </c>
      <c r="E6053" s="9" t="s">
        <v>2795</v>
      </c>
      <c r="F6053" s="9" t="s">
        <v>2796</v>
      </c>
      <c r="G6053" s="10">
        <v>10864</v>
      </c>
      <c r="H6053" s="9" t="s">
        <v>94</v>
      </c>
      <c r="I6053" s="10">
        <v>61077</v>
      </c>
      <c r="J6053" s="11">
        <v>0.18</v>
      </c>
      <c r="K6053" s="9" t="s">
        <v>94</v>
      </c>
      <c r="L6053" s="9" t="s">
        <v>95</v>
      </c>
    </row>
    <row r="6054" spans="1:12" x14ac:dyDescent="0.2">
      <c r="A6054" t="str">
        <f>VLOOKUP(B6054,StateFIPS!A$2:B$52,2)</f>
        <v>Kentucky</v>
      </c>
      <c r="B6054">
        <f t="shared" si="97"/>
        <v>21</v>
      </c>
      <c r="C6054" s="9" t="s">
        <v>140</v>
      </c>
      <c r="D6054" s="9" t="s">
        <v>93</v>
      </c>
      <c r="E6054" s="9" t="s">
        <v>2795</v>
      </c>
      <c r="F6054" s="9" t="s">
        <v>2796</v>
      </c>
      <c r="G6054" s="10">
        <v>60836</v>
      </c>
      <c r="H6054" s="9" t="s">
        <v>94</v>
      </c>
      <c r="I6054" s="10">
        <v>342034</v>
      </c>
      <c r="J6054" s="11">
        <v>0.18</v>
      </c>
      <c r="K6054" s="9" t="s">
        <v>94</v>
      </c>
      <c r="L6054" s="9" t="s">
        <v>95</v>
      </c>
    </row>
    <row r="6055" spans="1:12" x14ac:dyDescent="0.2">
      <c r="A6055" t="str">
        <f>VLOOKUP(B6055,StateFIPS!A$2:B$52,2)</f>
        <v>Pennsylvania</v>
      </c>
      <c r="B6055">
        <f t="shared" si="97"/>
        <v>42</v>
      </c>
      <c r="C6055" s="9" t="s">
        <v>2367</v>
      </c>
      <c r="D6055" s="9" t="s">
        <v>93</v>
      </c>
      <c r="E6055" s="9" t="s">
        <v>2795</v>
      </c>
      <c r="F6055" s="9" t="s">
        <v>2796</v>
      </c>
      <c r="G6055" s="10">
        <v>661502</v>
      </c>
      <c r="H6055" s="9" t="s">
        <v>94</v>
      </c>
      <c r="I6055" s="10">
        <v>3719087</v>
      </c>
      <c r="J6055" s="11">
        <v>0.18</v>
      </c>
      <c r="K6055" s="9" t="s">
        <v>94</v>
      </c>
      <c r="L6055" s="9" t="s">
        <v>95</v>
      </c>
    </row>
    <row r="6056" spans="1:12" x14ac:dyDescent="0.2">
      <c r="A6056" t="str">
        <f>VLOOKUP(B6056,StateFIPS!A$2:B$52,2)</f>
        <v>Alabama</v>
      </c>
      <c r="B6056">
        <f t="shared" si="97"/>
        <v>1</v>
      </c>
      <c r="C6056" s="9" t="s">
        <v>588</v>
      </c>
      <c r="D6056" s="9" t="s">
        <v>93</v>
      </c>
      <c r="E6056" s="9" t="s">
        <v>2795</v>
      </c>
      <c r="F6056" s="9" t="s">
        <v>2796</v>
      </c>
      <c r="G6056" s="10">
        <v>6473040</v>
      </c>
      <c r="H6056" s="9" t="s">
        <v>94</v>
      </c>
      <c r="I6056" s="10">
        <v>36392642</v>
      </c>
      <c r="J6056" s="11">
        <v>0.18</v>
      </c>
      <c r="K6056" s="9" t="s">
        <v>94</v>
      </c>
      <c r="L6056" s="9" t="s">
        <v>95</v>
      </c>
    </row>
    <row r="6057" spans="1:12" x14ac:dyDescent="0.2">
      <c r="A6057" t="str">
        <f>VLOOKUP(B6057,StateFIPS!A$2:B$52,2)</f>
        <v>Mississippi</v>
      </c>
      <c r="B6057">
        <f t="shared" si="97"/>
        <v>28</v>
      </c>
      <c r="C6057" s="9" t="s">
        <v>291</v>
      </c>
      <c r="D6057" s="9" t="s">
        <v>93</v>
      </c>
      <c r="E6057" s="9" t="s">
        <v>2795</v>
      </c>
      <c r="F6057" s="9" t="s">
        <v>2796</v>
      </c>
      <c r="G6057" s="10">
        <v>13088</v>
      </c>
      <c r="H6057" s="9" t="s">
        <v>94</v>
      </c>
      <c r="I6057" s="10">
        <v>73585</v>
      </c>
      <c r="J6057" s="11">
        <v>0.18</v>
      </c>
      <c r="K6057" s="9" t="s">
        <v>94</v>
      </c>
      <c r="L6057" s="9" t="s">
        <v>95</v>
      </c>
    </row>
    <row r="6058" spans="1:12" x14ac:dyDescent="0.2">
      <c r="A6058" t="str">
        <f>VLOOKUP(B6058,StateFIPS!A$2:B$52,2)</f>
        <v>Kentucky</v>
      </c>
      <c r="B6058">
        <f t="shared" si="97"/>
        <v>21</v>
      </c>
      <c r="C6058" s="9" t="s">
        <v>155</v>
      </c>
      <c r="D6058" s="9" t="s">
        <v>93</v>
      </c>
      <c r="E6058" s="9" t="s">
        <v>2795</v>
      </c>
      <c r="F6058" s="9" t="s">
        <v>2796</v>
      </c>
      <c r="G6058" s="10">
        <v>11457</v>
      </c>
      <c r="H6058" s="9" t="s">
        <v>94</v>
      </c>
      <c r="I6058" s="10">
        <v>64411</v>
      </c>
      <c r="J6058" s="11">
        <v>0.18</v>
      </c>
      <c r="K6058" s="9" t="s">
        <v>94</v>
      </c>
      <c r="L6058" s="9" t="s">
        <v>95</v>
      </c>
    </row>
    <row r="6059" spans="1:12" x14ac:dyDescent="0.2">
      <c r="A6059" t="str">
        <f>VLOOKUP(B6059,StateFIPS!A$2:B$52,2)</f>
        <v>Georgia</v>
      </c>
      <c r="B6059">
        <f t="shared" si="97"/>
        <v>13</v>
      </c>
      <c r="C6059" s="9" t="s">
        <v>744</v>
      </c>
      <c r="D6059" s="9" t="s">
        <v>93</v>
      </c>
      <c r="E6059" s="9" t="s">
        <v>2795</v>
      </c>
      <c r="F6059" s="9" t="s">
        <v>2796</v>
      </c>
      <c r="G6059" s="10">
        <v>227959</v>
      </c>
      <c r="H6059" s="9" t="s">
        <v>94</v>
      </c>
      <c r="I6059" s="10">
        <v>1281630</v>
      </c>
      <c r="J6059" s="11">
        <v>0.18</v>
      </c>
      <c r="K6059" s="9" t="s">
        <v>94</v>
      </c>
      <c r="L6059" s="9" t="s">
        <v>95</v>
      </c>
    </row>
    <row r="6060" spans="1:12" x14ac:dyDescent="0.2">
      <c r="A6060" t="str">
        <f>VLOOKUP(B6060,StateFIPS!A$2:B$52,2)</f>
        <v>Kentucky</v>
      </c>
      <c r="B6060">
        <f t="shared" si="97"/>
        <v>21</v>
      </c>
      <c r="C6060" s="9" t="s">
        <v>1834</v>
      </c>
      <c r="D6060" s="9" t="s">
        <v>93</v>
      </c>
      <c r="E6060" s="9" t="s">
        <v>2795</v>
      </c>
      <c r="F6060" s="9" t="s">
        <v>2796</v>
      </c>
      <c r="G6060" s="10">
        <v>1091622</v>
      </c>
      <c r="H6060" s="9" t="s">
        <v>94</v>
      </c>
      <c r="I6060" s="10">
        <v>6137301</v>
      </c>
      <c r="J6060" s="11">
        <v>0.18</v>
      </c>
      <c r="K6060" s="9" t="s">
        <v>94</v>
      </c>
      <c r="L6060" s="9" t="s">
        <v>95</v>
      </c>
    </row>
    <row r="6061" spans="1:12" x14ac:dyDescent="0.2">
      <c r="A6061" t="str">
        <f>VLOOKUP(B6061,StateFIPS!A$2:B$52,2)</f>
        <v>Minnesota</v>
      </c>
      <c r="B6061">
        <f t="shared" si="97"/>
        <v>27</v>
      </c>
      <c r="C6061" s="9" t="s">
        <v>1836</v>
      </c>
      <c r="D6061" s="9" t="s">
        <v>93</v>
      </c>
      <c r="E6061" s="9" t="s">
        <v>2795</v>
      </c>
      <c r="F6061" s="9" t="s">
        <v>2796</v>
      </c>
      <c r="G6061" s="10">
        <v>750</v>
      </c>
      <c r="H6061" s="9" t="s">
        <v>94</v>
      </c>
      <c r="I6061" s="10">
        <v>4218</v>
      </c>
      <c r="J6061" s="11">
        <v>0.18</v>
      </c>
      <c r="K6061" s="9" t="s">
        <v>94</v>
      </c>
      <c r="L6061" s="9" t="s">
        <v>95</v>
      </c>
    </row>
    <row r="6062" spans="1:12" x14ac:dyDescent="0.2">
      <c r="A6062" t="str">
        <f>VLOOKUP(B6062,StateFIPS!A$2:B$52,2)</f>
        <v>Pennsylvania</v>
      </c>
      <c r="B6062">
        <f t="shared" si="97"/>
        <v>42</v>
      </c>
      <c r="C6062" s="9" t="s">
        <v>2437</v>
      </c>
      <c r="D6062" s="9" t="s">
        <v>93</v>
      </c>
      <c r="E6062" s="9" t="s">
        <v>2795</v>
      </c>
      <c r="F6062" s="9" t="s">
        <v>2796</v>
      </c>
      <c r="G6062" s="10">
        <v>353083</v>
      </c>
      <c r="H6062" s="9" t="s">
        <v>94</v>
      </c>
      <c r="I6062" s="10">
        <v>1985097</v>
      </c>
      <c r="J6062" s="11">
        <v>0.18</v>
      </c>
      <c r="K6062" s="9" t="s">
        <v>94</v>
      </c>
      <c r="L6062" s="9" t="s">
        <v>95</v>
      </c>
    </row>
    <row r="6063" spans="1:12" x14ac:dyDescent="0.2">
      <c r="A6063" t="str">
        <f>VLOOKUP(B6063,StateFIPS!A$2:B$52,2)</f>
        <v>Virginia</v>
      </c>
      <c r="B6063">
        <f t="shared" si="97"/>
        <v>51</v>
      </c>
      <c r="C6063" s="9" t="s">
        <v>1125</v>
      </c>
      <c r="D6063" s="9" t="s">
        <v>93</v>
      </c>
      <c r="E6063" s="9" t="s">
        <v>2795</v>
      </c>
      <c r="F6063" s="9" t="s">
        <v>2796</v>
      </c>
      <c r="G6063" s="10">
        <v>6683</v>
      </c>
      <c r="H6063" s="9" t="s">
        <v>94</v>
      </c>
      <c r="I6063" s="10">
        <v>37574</v>
      </c>
      <c r="J6063" s="11">
        <v>0.18</v>
      </c>
      <c r="K6063" s="9" t="s">
        <v>94</v>
      </c>
      <c r="L6063" s="9" t="s">
        <v>95</v>
      </c>
    </row>
    <row r="6064" spans="1:12" x14ac:dyDescent="0.2">
      <c r="A6064" t="str">
        <f>VLOOKUP(B6064,StateFIPS!A$2:B$52,2)</f>
        <v>Mississippi</v>
      </c>
      <c r="B6064">
        <f t="shared" si="97"/>
        <v>28</v>
      </c>
      <c r="C6064" s="9" t="s">
        <v>292</v>
      </c>
      <c r="D6064" s="9" t="s">
        <v>93</v>
      </c>
      <c r="E6064" s="9" t="s">
        <v>2795</v>
      </c>
      <c r="F6064" s="9" t="s">
        <v>2796</v>
      </c>
      <c r="G6064" s="10">
        <v>2080478</v>
      </c>
      <c r="H6064" s="9" t="s">
        <v>94</v>
      </c>
      <c r="I6064" s="10">
        <v>11696840</v>
      </c>
      <c r="J6064" s="11">
        <v>0.18</v>
      </c>
      <c r="K6064" s="9" t="s">
        <v>94</v>
      </c>
      <c r="L6064" s="9" t="s">
        <v>95</v>
      </c>
    </row>
    <row r="6065" spans="1:12" x14ac:dyDescent="0.2">
      <c r="A6065" t="str">
        <f>VLOOKUP(B6065,StateFIPS!A$2:B$52,2)</f>
        <v>Arkansas</v>
      </c>
      <c r="B6065">
        <f t="shared" si="97"/>
        <v>5</v>
      </c>
      <c r="C6065" s="9" t="s">
        <v>497</v>
      </c>
      <c r="D6065" s="9" t="s">
        <v>93</v>
      </c>
      <c r="E6065" s="9" t="s">
        <v>2795</v>
      </c>
      <c r="F6065" s="9" t="s">
        <v>2796</v>
      </c>
      <c r="G6065" s="10">
        <v>17495</v>
      </c>
      <c r="H6065" s="9" t="s">
        <v>94</v>
      </c>
      <c r="I6065" s="10">
        <v>98359</v>
      </c>
      <c r="J6065" s="11">
        <v>0.18</v>
      </c>
      <c r="K6065" s="9" t="s">
        <v>94</v>
      </c>
      <c r="L6065" s="9" t="s">
        <v>95</v>
      </c>
    </row>
    <row r="6066" spans="1:12" x14ac:dyDescent="0.2">
      <c r="A6066" t="str">
        <f>VLOOKUP(B6066,StateFIPS!A$2:B$52,2)</f>
        <v>North Carolina</v>
      </c>
      <c r="B6066">
        <f t="shared" si="97"/>
        <v>37</v>
      </c>
      <c r="C6066" s="9" t="s">
        <v>1778</v>
      </c>
      <c r="D6066" s="9" t="s">
        <v>93</v>
      </c>
      <c r="E6066" s="9" t="s">
        <v>2795</v>
      </c>
      <c r="F6066" s="9" t="s">
        <v>2796</v>
      </c>
      <c r="G6066" s="10">
        <v>7772</v>
      </c>
      <c r="H6066" s="9" t="s">
        <v>94</v>
      </c>
      <c r="I6066" s="10">
        <v>43695</v>
      </c>
      <c r="J6066" s="11">
        <v>0.18</v>
      </c>
      <c r="K6066" s="9" t="s">
        <v>94</v>
      </c>
      <c r="L6066" s="9" t="s">
        <v>95</v>
      </c>
    </row>
    <row r="6067" spans="1:12" x14ac:dyDescent="0.2">
      <c r="A6067" t="str">
        <f>VLOOKUP(B6067,StateFIPS!A$2:B$52,2)</f>
        <v>Mississippi</v>
      </c>
      <c r="B6067">
        <f t="shared" si="97"/>
        <v>28</v>
      </c>
      <c r="C6067" s="9" t="s">
        <v>293</v>
      </c>
      <c r="D6067" s="9" t="s">
        <v>93</v>
      </c>
      <c r="E6067" s="9" t="s">
        <v>2795</v>
      </c>
      <c r="F6067" s="9" t="s">
        <v>2796</v>
      </c>
      <c r="G6067" s="10">
        <v>13088</v>
      </c>
      <c r="H6067" s="9" t="s">
        <v>94</v>
      </c>
      <c r="I6067" s="10">
        <v>73585</v>
      </c>
      <c r="J6067" s="11">
        <v>0.18</v>
      </c>
      <c r="K6067" s="9" t="s">
        <v>94</v>
      </c>
      <c r="L6067" s="9" t="s">
        <v>95</v>
      </c>
    </row>
    <row r="6068" spans="1:12" x14ac:dyDescent="0.2">
      <c r="A6068" t="str">
        <f>VLOOKUP(B6068,StateFIPS!A$2:B$52,2)</f>
        <v>North Carolina</v>
      </c>
      <c r="B6068">
        <f t="shared" si="97"/>
        <v>37</v>
      </c>
      <c r="C6068" s="9" t="s">
        <v>1429</v>
      </c>
      <c r="D6068" s="9" t="s">
        <v>93</v>
      </c>
      <c r="E6068" s="9" t="s">
        <v>2795</v>
      </c>
      <c r="F6068" s="9" t="s">
        <v>2796</v>
      </c>
      <c r="G6068" s="10">
        <v>412927</v>
      </c>
      <c r="H6068" s="9" t="s">
        <v>94</v>
      </c>
      <c r="I6068" s="10">
        <v>2321552</v>
      </c>
      <c r="J6068" s="11">
        <v>0.18</v>
      </c>
      <c r="K6068" s="9" t="s">
        <v>94</v>
      </c>
      <c r="L6068" s="9" t="s">
        <v>95</v>
      </c>
    </row>
    <row r="6069" spans="1:12" x14ac:dyDescent="0.2">
      <c r="A6069" t="str">
        <f>VLOOKUP(B6069,StateFIPS!A$2:B$52,2)</f>
        <v>Kentucky</v>
      </c>
      <c r="B6069">
        <f t="shared" si="97"/>
        <v>21</v>
      </c>
      <c r="C6069" s="9" t="s">
        <v>132</v>
      </c>
      <c r="D6069" s="9" t="s">
        <v>93</v>
      </c>
      <c r="E6069" s="9" t="s">
        <v>2795</v>
      </c>
      <c r="F6069" s="9" t="s">
        <v>2796</v>
      </c>
      <c r="G6069" s="10">
        <v>305527</v>
      </c>
      <c r="H6069" s="9" t="s">
        <v>94</v>
      </c>
      <c r="I6069" s="10">
        <v>1717728</v>
      </c>
      <c r="J6069" s="11">
        <v>0.18</v>
      </c>
      <c r="K6069" s="9" t="s">
        <v>94</v>
      </c>
      <c r="L6069" s="9" t="s">
        <v>95</v>
      </c>
    </row>
    <row r="6070" spans="1:12" x14ac:dyDescent="0.2">
      <c r="A6070" t="str">
        <f>VLOOKUP(B6070,StateFIPS!A$2:B$52,2)</f>
        <v>Kentucky</v>
      </c>
      <c r="B6070">
        <f t="shared" si="97"/>
        <v>21</v>
      </c>
      <c r="C6070" s="9" t="s">
        <v>146</v>
      </c>
      <c r="D6070" s="9" t="s">
        <v>93</v>
      </c>
      <c r="E6070" s="9" t="s">
        <v>2795</v>
      </c>
      <c r="F6070" s="9" t="s">
        <v>2796</v>
      </c>
      <c r="G6070" s="10">
        <v>11457</v>
      </c>
      <c r="H6070" s="9" t="s">
        <v>94</v>
      </c>
      <c r="I6070" s="10">
        <v>64411</v>
      </c>
      <c r="J6070" s="11">
        <v>0.18</v>
      </c>
      <c r="K6070" s="9" t="s">
        <v>94</v>
      </c>
      <c r="L6070" s="9" t="s">
        <v>95</v>
      </c>
    </row>
    <row r="6071" spans="1:12" x14ac:dyDescent="0.2">
      <c r="A6071" t="str">
        <f>VLOOKUP(B6071,StateFIPS!A$2:B$52,2)</f>
        <v>North Carolina</v>
      </c>
      <c r="B6071">
        <f t="shared" si="97"/>
        <v>37</v>
      </c>
      <c r="C6071" s="9" t="s">
        <v>1355</v>
      </c>
      <c r="D6071" s="9" t="s">
        <v>93</v>
      </c>
      <c r="E6071" s="9" t="s">
        <v>2795</v>
      </c>
      <c r="F6071" s="9" t="s">
        <v>2796</v>
      </c>
      <c r="G6071" s="10">
        <v>680125</v>
      </c>
      <c r="H6071" s="9" t="s">
        <v>94</v>
      </c>
      <c r="I6071" s="10">
        <v>3823790</v>
      </c>
      <c r="J6071" s="11">
        <v>0.18</v>
      </c>
      <c r="K6071" s="9" t="s">
        <v>94</v>
      </c>
      <c r="L6071" s="9" t="s">
        <v>95</v>
      </c>
    </row>
    <row r="6072" spans="1:12" x14ac:dyDescent="0.2">
      <c r="A6072" t="str">
        <f>VLOOKUP(B6072,StateFIPS!A$2:B$52,2)</f>
        <v>Virginia</v>
      </c>
      <c r="B6072">
        <f t="shared" si="97"/>
        <v>51</v>
      </c>
      <c r="C6072" s="9" t="s">
        <v>2560</v>
      </c>
      <c r="D6072" s="9" t="s">
        <v>93</v>
      </c>
      <c r="E6072" s="9" t="s">
        <v>2795</v>
      </c>
      <c r="F6072" s="9" t="s">
        <v>2796</v>
      </c>
      <c r="G6072" s="10">
        <v>240947</v>
      </c>
      <c r="H6072" s="9" t="s">
        <v>94</v>
      </c>
      <c r="I6072" s="10">
        <v>1354648</v>
      </c>
      <c r="J6072" s="11">
        <v>0.18</v>
      </c>
      <c r="K6072" s="9" t="s">
        <v>94</v>
      </c>
      <c r="L6072" s="9" t="s">
        <v>95</v>
      </c>
    </row>
    <row r="6073" spans="1:12" x14ac:dyDescent="0.2">
      <c r="A6073" t="str">
        <f>VLOOKUP(B6073,StateFIPS!A$2:B$52,2)</f>
        <v>Arkansas</v>
      </c>
      <c r="B6073">
        <f t="shared" si="97"/>
        <v>5</v>
      </c>
      <c r="C6073" s="9" t="s">
        <v>644</v>
      </c>
      <c r="D6073" s="9" t="s">
        <v>93</v>
      </c>
      <c r="E6073" s="9" t="s">
        <v>2795</v>
      </c>
      <c r="F6073" s="9" t="s">
        <v>2796</v>
      </c>
      <c r="G6073" s="10">
        <v>1398329</v>
      </c>
      <c r="H6073" s="9" t="s">
        <v>94</v>
      </c>
      <c r="I6073" s="10">
        <v>7861665</v>
      </c>
      <c r="J6073" s="11">
        <v>0.18</v>
      </c>
      <c r="K6073" s="9" t="s">
        <v>94</v>
      </c>
      <c r="L6073" s="9" t="s">
        <v>95</v>
      </c>
    </row>
    <row r="6074" spans="1:12" x14ac:dyDescent="0.2">
      <c r="A6074" t="str">
        <f>VLOOKUP(B6074,StateFIPS!A$2:B$52,2)</f>
        <v>Pennsylvania</v>
      </c>
      <c r="B6074">
        <f t="shared" si="97"/>
        <v>42</v>
      </c>
      <c r="C6074" s="9" t="s">
        <v>2470</v>
      </c>
      <c r="D6074" s="9" t="s">
        <v>93</v>
      </c>
      <c r="E6074" s="9" t="s">
        <v>2795</v>
      </c>
      <c r="F6074" s="9" t="s">
        <v>2796</v>
      </c>
      <c r="G6074" s="10">
        <v>2700</v>
      </c>
      <c r="H6074" s="9" t="s">
        <v>94</v>
      </c>
      <c r="I6074" s="10">
        <v>15179</v>
      </c>
      <c r="J6074" s="11">
        <v>0.18</v>
      </c>
      <c r="K6074" s="9" t="s">
        <v>94</v>
      </c>
      <c r="L6074" s="9" t="s">
        <v>95</v>
      </c>
    </row>
    <row r="6075" spans="1:12" x14ac:dyDescent="0.2">
      <c r="A6075" t="str">
        <f>VLOOKUP(B6075,StateFIPS!A$2:B$52,2)</f>
        <v>North Carolina</v>
      </c>
      <c r="B6075">
        <f t="shared" si="97"/>
        <v>37</v>
      </c>
      <c r="C6075" s="9" t="s">
        <v>1405</v>
      </c>
      <c r="D6075" s="9" t="s">
        <v>93</v>
      </c>
      <c r="E6075" s="9" t="s">
        <v>2795</v>
      </c>
      <c r="F6075" s="9" t="s">
        <v>2796</v>
      </c>
      <c r="G6075" s="10">
        <v>42687</v>
      </c>
      <c r="H6075" s="9" t="s">
        <v>94</v>
      </c>
      <c r="I6075" s="10">
        <v>239994</v>
      </c>
      <c r="J6075" s="11">
        <v>0.18</v>
      </c>
      <c r="K6075" s="9" t="s">
        <v>94</v>
      </c>
      <c r="L6075" s="9" t="s">
        <v>95</v>
      </c>
    </row>
    <row r="6076" spans="1:12" x14ac:dyDescent="0.2">
      <c r="A6076" t="str">
        <f>VLOOKUP(B6076,StateFIPS!A$2:B$52,2)</f>
        <v>Arkansas</v>
      </c>
      <c r="B6076">
        <f t="shared" si="97"/>
        <v>5</v>
      </c>
      <c r="C6076" s="9" t="s">
        <v>643</v>
      </c>
      <c r="D6076" s="9" t="s">
        <v>93</v>
      </c>
      <c r="E6076" s="9" t="s">
        <v>2795</v>
      </c>
      <c r="F6076" s="9" t="s">
        <v>2796</v>
      </c>
      <c r="G6076" s="10">
        <v>17495</v>
      </c>
      <c r="H6076" s="9" t="s">
        <v>94</v>
      </c>
      <c r="I6076" s="10">
        <v>98359</v>
      </c>
      <c r="J6076" s="11">
        <v>0.18</v>
      </c>
      <c r="K6076" s="9" t="s">
        <v>94</v>
      </c>
      <c r="L6076" s="9" t="s">
        <v>95</v>
      </c>
    </row>
    <row r="6077" spans="1:12" x14ac:dyDescent="0.2">
      <c r="A6077" t="str">
        <f>VLOOKUP(B6077,StateFIPS!A$2:B$52,2)</f>
        <v>Virginia</v>
      </c>
      <c r="B6077">
        <f t="shared" si="97"/>
        <v>51</v>
      </c>
      <c r="C6077" s="9" t="s">
        <v>2739</v>
      </c>
      <c r="D6077" s="9" t="s">
        <v>93</v>
      </c>
      <c r="E6077" s="9" t="s">
        <v>2795</v>
      </c>
      <c r="F6077" s="9" t="s">
        <v>2796</v>
      </c>
      <c r="G6077" s="10">
        <v>6683</v>
      </c>
      <c r="H6077" s="9" t="s">
        <v>94</v>
      </c>
      <c r="I6077" s="10">
        <v>37574</v>
      </c>
      <c r="J6077" s="11">
        <v>0.18</v>
      </c>
      <c r="K6077" s="9" t="s">
        <v>94</v>
      </c>
      <c r="L6077" s="9" t="s">
        <v>95</v>
      </c>
    </row>
    <row r="6078" spans="1:12" x14ac:dyDescent="0.2">
      <c r="A6078" t="str">
        <f>VLOOKUP(B6078,StateFIPS!A$2:B$52,2)</f>
        <v>Virginia</v>
      </c>
      <c r="B6078">
        <f t="shared" si="97"/>
        <v>51</v>
      </c>
      <c r="C6078" s="9" t="s">
        <v>1095</v>
      </c>
      <c r="D6078" s="9" t="s">
        <v>93</v>
      </c>
      <c r="E6078" s="9" t="s">
        <v>2795</v>
      </c>
      <c r="F6078" s="9" t="s">
        <v>2796</v>
      </c>
      <c r="G6078" s="10">
        <v>217306</v>
      </c>
      <c r="H6078" s="9" t="s">
        <v>94</v>
      </c>
      <c r="I6078" s="10">
        <v>1221732</v>
      </c>
      <c r="J6078" s="11">
        <v>0.18</v>
      </c>
      <c r="K6078" s="9" t="s">
        <v>94</v>
      </c>
      <c r="L6078" s="9" t="s">
        <v>95</v>
      </c>
    </row>
    <row r="6079" spans="1:12" x14ac:dyDescent="0.2">
      <c r="A6079" t="str">
        <f>VLOOKUP(B6079,StateFIPS!A$2:B$52,2)</f>
        <v>Pennsylvania</v>
      </c>
      <c r="B6079">
        <f t="shared" si="97"/>
        <v>42</v>
      </c>
      <c r="C6079" s="9" t="s">
        <v>2645</v>
      </c>
      <c r="D6079" s="9" t="s">
        <v>93</v>
      </c>
      <c r="E6079" s="9" t="s">
        <v>2795</v>
      </c>
      <c r="F6079" s="9" t="s">
        <v>2796</v>
      </c>
      <c r="G6079" s="10">
        <v>138968</v>
      </c>
      <c r="H6079" s="9" t="s">
        <v>94</v>
      </c>
      <c r="I6079" s="10">
        <v>781301</v>
      </c>
      <c r="J6079" s="11">
        <v>0.18</v>
      </c>
      <c r="K6079" s="9" t="s">
        <v>94</v>
      </c>
      <c r="L6079" s="9" t="s">
        <v>95</v>
      </c>
    </row>
    <row r="6080" spans="1:12" x14ac:dyDescent="0.2">
      <c r="A6080" t="str">
        <f>VLOOKUP(B6080,StateFIPS!A$2:B$52,2)</f>
        <v>North Carolina</v>
      </c>
      <c r="B6080">
        <f t="shared" si="97"/>
        <v>37</v>
      </c>
      <c r="C6080" s="9" t="s">
        <v>2714</v>
      </c>
      <c r="D6080" s="9" t="s">
        <v>93</v>
      </c>
      <c r="E6080" s="9" t="s">
        <v>2795</v>
      </c>
      <c r="F6080" s="9" t="s">
        <v>2796</v>
      </c>
      <c r="G6080" s="10">
        <v>227076</v>
      </c>
      <c r="H6080" s="9" t="s">
        <v>94</v>
      </c>
      <c r="I6080" s="10">
        <v>1276666</v>
      </c>
      <c r="J6080" s="11">
        <v>0.18</v>
      </c>
      <c r="K6080" s="9" t="s">
        <v>94</v>
      </c>
      <c r="L6080" s="9" t="s">
        <v>95</v>
      </c>
    </row>
    <row r="6081" spans="1:12" x14ac:dyDescent="0.2">
      <c r="A6081" t="str">
        <f>VLOOKUP(B6081,StateFIPS!A$2:B$52,2)</f>
        <v>Georgia</v>
      </c>
      <c r="B6081">
        <f t="shared" si="97"/>
        <v>13</v>
      </c>
      <c r="C6081" s="9" t="s">
        <v>2026</v>
      </c>
      <c r="D6081" s="9" t="s">
        <v>93</v>
      </c>
      <c r="E6081" s="9" t="s">
        <v>2795</v>
      </c>
      <c r="F6081" s="9" t="s">
        <v>2796</v>
      </c>
      <c r="G6081" s="10">
        <v>2523885</v>
      </c>
      <c r="H6081" s="9" t="s">
        <v>94</v>
      </c>
      <c r="I6081" s="10">
        <v>14189757</v>
      </c>
      <c r="J6081" s="11">
        <v>0.18</v>
      </c>
      <c r="K6081" s="9" t="s">
        <v>94</v>
      </c>
      <c r="L6081" s="9" t="s">
        <v>95</v>
      </c>
    </row>
    <row r="6082" spans="1:12" x14ac:dyDescent="0.2">
      <c r="A6082" t="str">
        <f>VLOOKUP(B6082,StateFIPS!A$2:B$52,2)</f>
        <v>North Carolina</v>
      </c>
      <c r="B6082">
        <f t="shared" si="97"/>
        <v>37</v>
      </c>
      <c r="C6082" s="9" t="s">
        <v>1408</v>
      </c>
      <c r="D6082" s="9" t="s">
        <v>93</v>
      </c>
      <c r="E6082" s="9" t="s">
        <v>2795</v>
      </c>
      <c r="F6082" s="9" t="s">
        <v>2796</v>
      </c>
      <c r="G6082" s="10">
        <v>328027</v>
      </c>
      <c r="H6082" s="9" t="s">
        <v>94</v>
      </c>
      <c r="I6082" s="10">
        <v>1844228</v>
      </c>
      <c r="J6082" s="11">
        <v>0.18</v>
      </c>
      <c r="K6082" s="9" t="s">
        <v>94</v>
      </c>
      <c r="L6082" s="9" t="s">
        <v>95</v>
      </c>
    </row>
    <row r="6083" spans="1:12" x14ac:dyDescent="0.2">
      <c r="A6083" t="str">
        <f>VLOOKUP(B6083,StateFIPS!A$2:B$52,2)</f>
        <v>Minnesota</v>
      </c>
      <c r="B6083">
        <f t="shared" ref="B6083:B6146" si="98">VALUE(LEFT(C6083,2))</f>
        <v>27</v>
      </c>
      <c r="C6083" s="9" t="s">
        <v>1874</v>
      </c>
      <c r="D6083" s="9" t="s">
        <v>93</v>
      </c>
      <c r="E6083" s="9" t="s">
        <v>2795</v>
      </c>
      <c r="F6083" s="9" t="s">
        <v>2796</v>
      </c>
      <c r="G6083" s="10">
        <v>5860</v>
      </c>
      <c r="H6083" s="9" t="s">
        <v>94</v>
      </c>
      <c r="I6083" s="10">
        <v>32945</v>
      </c>
      <c r="J6083" s="11">
        <v>0.18</v>
      </c>
      <c r="K6083" s="9" t="s">
        <v>94</v>
      </c>
      <c r="L6083" s="9" t="s">
        <v>95</v>
      </c>
    </row>
    <row r="6084" spans="1:12" x14ac:dyDescent="0.2">
      <c r="A6084" t="str">
        <f>VLOOKUP(B6084,StateFIPS!A$2:B$52,2)</f>
        <v>Pennsylvania</v>
      </c>
      <c r="B6084">
        <f t="shared" si="98"/>
        <v>42</v>
      </c>
      <c r="C6084" s="9" t="s">
        <v>2411</v>
      </c>
      <c r="D6084" s="9" t="s">
        <v>93</v>
      </c>
      <c r="E6084" s="9" t="s">
        <v>2795</v>
      </c>
      <c r="F6084" s="9" t="s">
        <v>2796</v>
      </c>
      <c r="G6084" s="10">
        <v>134475</v>
      </c>
      <c r="H6084" s="9" t="s">
        <v>94</v>
      </c>
      <c r="I6084" s="10">
        <v>756043</v>
      </c>
      <c r="J6084" s="11">
        <v>0.18</v>
      </c>
      <c r="K6084" s="9" t="s">
        <v>94</v>
      </c>
      <c r="L6084" s="9" t="s">
        <v>95</v>
      </c>
    </row>
    <row r="6085" spans="1:12" x14ac:dyDescent="0.2">
      <c r="A6085" t="str">
        <f>VLOOKUP(B6085,StateFIPS!A$2:B$52,2)</f>
        <v>Arkansas</v>
      </c>
      <c r="B6085">
        <f t="shared" si="98"/>
        <v>5</v>
      </c>
      <c r="C6085" s="9" t="s">
        <v>500</v>
      </c>
      <c r="D6085" s="9" t="s">
        <v>93</v>
      </c>
      <c r="E6085" s="9" t="s">
        <v>2795</v>
      </c>
      <c r="F6085" s="9" t="s">
        <v>2796</v>
      </c>
      <c r="G6085" s="10">
        <v>1476669</v>
      </c>
      <c r="H6085" s="9" t="s">
        <v>94</v>
      </c>
      <c r="I6085" s="10">
        <v>8302110</v>
      </c>
      <c r="J6085" s="11">
        <v>0.18</v>
      </c>
      <c r="K6085" s="9" t="s">
        <v>94</v>
      </c>
      <c r="L6085" s="9" t="s">
        <v>95</v>
      </c>
    </row>
    <row r="6086" spans="1:12" x14ac:dyDescent="0.2">
      <c r="A6086" t="str">
        <f>VLOOKUP(B6086,StateFIPS!A$2:B$52,2)</f>
        <v>Pennsylvania</v>
      </c>
      <c r="B6086">
        <f t="shared" si="98"/>
        <v>42</v>
      </c>
      <c r="C6086" s="9" t="s">
        <v>2393</v>
      </c>
      <c r="D6086" s="9" t="s">
        <v>93</v>
      </c>
      <c r="E6086" s="9" t="s">
        <v>2795</v>
      </c>
      <c r="F6086" s="9" t="s">
        <v>2796</v>
      </c>
      <c r="G6086" s="10">
        <v>2700</v>
      </c>
      <c r="H6086" s="9" t="s">
        <v>94</v>
      </c>
      <c r="I6086" s="10">
        <v>15179</v>
      </c>
      <c r="J6086" s="11">
        <v>0.18</v>
      </c>
      <c r="K6086" s="9" t="s">
        <v>94</v>
      </c>
      <c r="L6086" s="9" t="s">
        <v>95</v>
      </c>
    </row>
    <row r="6087" spans="1:12" x14ac:dyDescent="0.2">
      <c r="A6087" t="str">
        <f>VLOOKUP(B6087,StateFIPS!A$2:B$52,2)</f>
        <v>North Carolina</v>
      </c>
      <c r="B6087">
        <f t="shared" si="98"/>
        <v>37</v>
      </c>
      <c r="C6087" s="9" t="s">
        <v>1406</v>
      </c>
      <c r="D6087" s="9" t="s">
        <v>93</v>
      </c>
      <c r="E6087" s="9" t="s">
        <v>2795</v>
      </c>
      <c r="F6087" s="9" t="s">
        <v>2796</v>
      </c>
      <c r="G6087" s="10">
        <v>89026</v>
      </c>
      <c r="H6087" s="9" t="s">
        <v>94</v>
      </c>
      <c r="I6087" s="10">
        <v>500521</v>
      </c>
      <c r="J6087" s="11">
        <v>0.18</v>
      </c>
      <c r="K6087" s="9" t="s">
        <v>94</v>
      </c>
      <c r="L6087" s="9" t="s">
        <v>95</v>
      </c>
    </row>
    <row r="6088" spans="1:12" x14ac:dyDescent="0.2">
      <c r="A6088" t="str">
        <f>VLOOKUP(B6088,StateFIPS!A$2:B$52,2)</f>
        <v>Texas</v>
      </c>
      <c r="B6088">
        <f t="shared" si="98"/>
        <v>48</v>
      </c>
      <c r="C6088" s="9" t="s">
        <v>2659</v>
      </c>
      <c r="D6088" s="9" t="s">
        <v>93</v>
      </c>
      <c r="E6088" s="9" t="s">
        <v>2795</v>
      </c>
      <c r="F6088" s="9" t="s">
        <v>2796</v>
      </c>
      <c r="G6088" s="10">
        <v>2682639</v>
      </c>
      <c r="H6088" s="9" t="s">
        <v>94</v>
      </c>
      <c r="I6088" s="10">
        <v>15082299</v>
      </c>
      <c r="J6088" s="11">
        <v>0.18</v>
      </c>
      <c r="K6088" s="9" t="s">
        <v>94</v>
      </c>
      <c r="L6088" s="9" t="s">
        <v>95</v>
      </c>
    </row>
    <row r="6089" spans="1:12" x14ac:dyDescent="0.2">
      <c r="A6089" t="str">
        <f>VLOOKUP(B6089,StateFIPS!A$2:B$52,2)</f>
        <v>Pennsylvania</v>
      </c>
      <c r="B6089">
        <f t="shared" si="98"/>
        <v>42</v>
      </c>
      <c r="C6089" s="9" t="s">
        <v>2423</v>
      </c>
      <c r="D6089" s="9" t="s">
        <v>93</v>
      </c>
      <c r="E6089" s="9" t="s">
        <v>2795</v>
      </c>
      <c r="F6089" s="9" t="s">
        <v>2796</v>
      </c>
      <c r="G6089" s="10">
        <v>283653</v>
      </c>
      <c r="H6089" s="9" t="s">
        <v>94</v>
      </c>
      <c r="I6089" s="10">
        <v>1594752</v>
      </c>
      <c r="J6089" s="11">
        <v>0.18</v>
      </c>
      <c r="K6089" s="9" t="s">
        <v>94</v>
      </c>
      <c r="L6089" s="9" t="s">
        <v>95</v>
      </c>
    </row>
    <row r="6090" spans="1:12" x14ac:dyDescent="0.2">
      <c r="A6090" t="str">
        <f>VLOOKUP(B6090,StateFIPS!A$2:B$52,2)</f>
        <v>Arkansas</v>
      </c>
      <c r="B6090">
        <f t="shared" si="98"/>
        <v>5</v>
      </c>
      <c r="C6090" s="9" t="s">
        <v>498</v>
      </c>
      <c r="D6090" s="9" t="s">
        <v>93</v>
      </c>
      <c r="E6090" s="9" t="s">
        <v>2795</v>
      </c>
      <c r="F6090" s="9" t="s">
        <v>2796</v>
      </c>
      <c r="G6090" s="10">
        <v>97408</v>
      </c>
      <c r="H6090" s="9" t="s">
        <v>94</v>
      </c>
      <c r="I6090" s="10">
        <v>547646</v>
      </c>
      <c r="J6090" s="11">
        <v>0.18</v>
      </c>
      <c r="K6090" s="9" t="s">
        <v>94</v>
      </c>
      <c r="L6090" s="9" t="s">
        <v>95</v>
      </c>
    </row>
    <row r="6091" spans="1:12" x14ac:dyDescent="0.2">
      <c r="A6091" t="str">
        <f>VLOOKUP(B6091,StateFIPS!A$2:B$52,2)</f>
        <v>Kentucky</v>
      </c>
      <c r="B6091">
        <f t="shared" si="98"/>
        <v>21</v>
      </c>
      <c r="C6091" s="9" t="s">
        <v>142</v>
      </c>
      <c r="D6091" s="9" t="s">
        <v>93</v>
      </c>
      <c r="E6091" s="9" t="s">
        <v>2795</v>
      </c>
      <c r="F6091" s="9" t="s">
        <v>2796</v>
      </c>
      <c r="G6091" s="10">
        <v>246470</v>
      </c>
      <c r="H6091" s="9" t="s">
        <v>94</v>
      </c>
      <c r="I6091" s="10">
        <v>1385699</v>
      </c>
      <c r="J6091" s="11">
        <v>0.18</v>
      </c>
      <c r="K6091" s="9" t="s">
        <v>94</v>
      </c>
      <c r="L6091" s="9" t="s">
        <v>95</v>
      </c>
    </row>
    <row r="6092" spans="1:12" x14ac:dyDescent="0.2">
      <c r="A6092" t="str">
        <f>VLOOKUP(B6092,StateFIPS!A$2:B$52,2)</f>
        <v>Virginia</v>
      </c>
      <c r="B6092">
        <f t="shared" si="98"/>
        <v>51</v>
      </c>
      <c r="C6092" s="9" t="s">
        <v>2527</v>
      </c>
      <c r="D6092" s="9" t="s">
        <v>93</v>
      </c>
      <c r="E6092" s="9" t="s">
        <v>2795</v>
      </c>
      <c r="F6092" s="9" t="s">
        <v>2796</v>
      </c>
      <c r="G6092" s="10">
        <v>6683</v>
      </c>
      <c r="H6092" s="9" t="s">
        <v>94</v>
      </c>
      <c r="I6092" s="10">
        <v>37574</v>
      </c>
      <c r="J6092" s="11">
        <v>0.18</v>
      </c>
      <c r="K6092" s="9" t="s">
        <v>94</v>
      </c>
      <c r="L6092" s="9" t="s">
        <v>95</v>
      </c>
    </row>
    <row r="6093" spans="1:12" x14ac:dyDescent="0.2">
      <c r="A6093" t="str">
        <f>VLOOKUP(B6093,StateFIPS!A$2:B$52,2)</f>
        <v>North Carolina</v>
      </c>
      <c r="B6093">
        <f t="shared" si="98"/>
        <v>37</v>
      </c>
      <c r="C6093" s="9" t="s">
        <v>1404</v>
      </c>
      <c r="D6093" s="9" t="s">
        <v>93</v>
      </c>
      <c r="E6093" s="9" t="s">
        <v>2795</v>
      </c>
      <c r="F6093" s="9" t="s">
        <v>2796</v>
      </c>
      <c r="G6093" s="10">
        <v>7772</v>
      </c>
      <c r="H6093" s="9" t="s">
        <v>94</v>
      </c>
      <c r="I6093" s="10">
        <v>43695</v>
      </c>
      <c r="J6093" s="11">
        <v>0.18</v>
      </c>
      <c r="K6093" s="9" t="s">
        <v>94</v>
      </c>
      <c r="L6093" s="9" t="s">
        <v>95</v>
      </c>
    </row>
    <row r="6094" spans="1:12" x14ac:dyDescent="0.2">
      <c r="A6094" t="str">
        <f>VLOOKUP(B6094,StateFIPS!A$2:B$52,2)</f>
        <v>Mississippi</v>
      </c>
      <c r="B6094">
        <f t="shared" si="98"/>
        <v>28</v>
      </c>
      <c r="C6094" s="9" t="s">
        <v>1519</v>
      </c>
      <c r="D6094" s="9" t="s">
        <v>93</v>
      </c>
      <c r="E6094" s="9" t="s">
        <v>2795</v>
      </c>
      <c r="F6094" s="9" t="s">
        <v>2796</v>
      </c>
      <c r="G6094" s="10">
        <v>965263</v>
      </c>
      <c r="H6094" s="9" t="s">
        <v>94</v>
      </c>
      <c r="I6094" s="10">
        <v>5426890</v>
      </c>
      <c r="J6094" s="11">
        <v>0.18</v>
      </c>
      <c r="K6094" s="9" t="s">
        <v>94</v>
      </c>
      <c r="L6094" s="9" t="s">
        <v>95</v>
      </c>
    </row>
    <row r="6095" spans="1:12" x14ac:dyDescent="0.2">
      <c r="A6095" t="str">
        <f>VLOOKUP(B6095,StateFIPS!A$2:B$52,2)</f>
        <v>Kentucky</v>
      </c>
      <c r="B6095">
        <f t="shared" si="98"/>
        <v>21</v>
      </c>
      <c r="C6095" s="9" t="s">
        <v>141</v>
      </c>
      <c r="D6095" s="9" t="s">
        <v>93</v>
      </c>
      <c r="E6095" s="9" t="s">
        <v>2795</v>
      </c>
      <c r="F6095" s="9" t="s">
        <v>2796</v>
      </c>
      <c r="G6095" s="10">
        <v>11457</v>
      </c>
      <c r="H6095" s="9" t="s">
        <v>94</v>
      </c>
      <c r="I6095" s="10">
        <v>64411</v>
      </c>
      <c r="J6095" s="11">
        <v>0.18</v>
      </c>
      <c r="K6095" s="9" t="s">
        <v>94</v>
      </c>
      <c r="L6095" s="9" t="s">
        <v>95</v>
      </c>
    </row>
    <row r="6096" spans="1:12" x14ac:dyDescent="0.2">
      <c r="A6096" t="str">
        <f>VLOOKUP(B6096,StateFIPS!A$2:B$52,2)</f>
        <v>Indiana</v>
      </c>
      <c r="B6096">
        <f t="shared" si="98"/>
        <v>18</v>
      </c>
      <c r="C6096" s="9" t="s">
        <v>229</v>
      </c>
      <c r="D6096" s="9" t="s">
        <v>93</v>
      </c>
      <c r="E6096" s="9" t="s">
        <v>2795</v>
      </c>
      <c r="F6096" s="9" t="s">
        <v>2796</v>
      </c>
      <c r="G6096" s="10">
        <v>427</v>
      </c>
      <c r="H6096" s="9" t="s">
        <v>94</v>
      </c>
      <c r="I6096" s="10">
        <v>2400</v>
      </c>
      <c r="J6096" s="11">
        <v>0.18</v>
      </c>
      <c r="K6096" s="9" t="s">
        <v>94</v>
      </c>
      <c r="L6096" s="9" t="s">
        <v>95</v>
      </c>
    </row>
    <row r="6097" spans="1:12" x14ac:dyDescent="0.2">
      <c r="A6097" t="str">
        <f>VLOOKUP(B6097,StateFIPS!A$2:B$52,2)</f>
        <v>Arkansas</v>
      </c>
      <c r="B6097">
        <f t="shared" si="98"/>
        <v>5</v>
      </c>
      <c r="C6097" s="9" t="s">
        <v>640</v>
      </c>
      <c r="D6097" s="9" t="s">
        <v>93</v>
      </c>
      <c r="E6097" s="9" t="s">
        <v>2795</v>
      </c>
      <c r="F6097" s="9" t="s">
        <v>2796</v>
      </c>
      <c r="G6097" s="10">
        <v>163520</v>
      </c>
      <c r="H6097" s="9" t="s">
        <v>94</v>
      </c>
      <c r="I6097" s="10">
        <v>919341</v>
      </c>
      <c r="J6097" s="11">
        <v>0.18</v>
      </c>
      <c r="K6097" s="9" t="s">
        <v>94</v>
      </c>
      <c r="L6097" s="9" t="s">
        <v>95</v>
      </c>
    </row>
    <row r="6098" spans="1:12" x14ac:dyDescent="0.2">
      <c r="A6098" t="str">
        <f>VLOOKUP(B6098,StateFIPS!A$2:B$52,2)</f>
        <v>Iowa</v>
      </c>
      <c r="B6098">
        <f t="shared" si="98"/>
        <v>19</v>
      </c>
      <c r="C6098" s="9" t="s">
        <v>200</v>
      </c>
      <c r="D6098" s="9" t="s">
        <v>93</v>
      </c>
      <c r="E6098" s="9" t="s">
        <v>2795</v>
      </c>
      <c r="F6098" s="9" t="s">
        <v>2796</v>
      </c>
      <c r="G6098" s="10">
        <v>187</v>
      </c>
      <c r="H6098" s="9" t="s">
        <v>94</v>
      </c>
      <c r="I6098" s="10">
        <v>1054</v>
      </c>
      <c r="J6098" s="11">
        <v>0.18</v>
      </c>
      <c r="K6098" s="9" t="s">
        <v>94</v>
      </c>
      <c r="L6098" s="9" t="s">
        <v>95</v>
      </c>
    </row>
    <row r="6099" spans="1:12" x14ac:dyDescent="0.2">
      <c r="A6099" t="str">
        <f>VLOOKUP(B6099,StateFIPS!A$2:B$52,2)</f>
        <v>Oklahoma</v>
      </c>
      <c r="B6099">
        <f t="shared" si="98"/>
        <v>40</v>
      </c>
      <c r="C6099" s="9" t="s">
        <v>2644</v>
      </c>
      <c r="D6099" s="9" t="s">
        <v>93</v>
      </c>
      <c r="E6099" s="9" t="s">
        <v>2795</v>
      </c>
      <c r="F6099" s="9" t="s">
        <v>2796</v>
      </c>
      <c r="G6099" s="10">
        <v>8459</v>
      </c>
      <c r="H6099" s="9" t="s">
        <v>94</v>
      </c>
      <c r="I6099" s="10">
        <v>47559</v>
      </c>
      <c r="J6099" s="11">
        <v>0.18</v>
      </c>
      <c r="K6099" s="9" t="s">
        <v>94</v>
      </c>
      <c r="L6099" s="9" t="s">
        <v>95</v>
      </c>
    </row>
    <row r="6100" spans="1:12" x14ac:dyDescent="0.2">
      <c r="A6100" t="str">
        <f>VLOOKUP(B6100,StateFIPS!A$2:B$52,2)</f>
        <v>Texas</v>
      </c>
      <c r="B6100">
        <f t="shared" si="98"/>
        <v>48</v>
      </c>
      <c r="C6100" s="9" t="s">
        <v>2277</v>
      </c>
      <c r="D6100" s="9" t="s">
        <v>93</v>
      </c>
      <c r="E6100" s="9" t="s">
        <v>2795</v>
      </c>
      <c r="F6100" s="9" t="s">
        <v>2796</v>
      </c>
      <c r="G6100" s="10">
        <v>931754</v>
      </c>
      <c r="H6100" s="9" t="s">
        <v>94</v>
      </c>
      <c r="I6100" s="10">
        <v>5238494</v>
      </c>
      <c r="J6100" s="11">
        <v>0.18</v>
      </c>
      <c r="K6100" s="9" t="s">
        <v>94</v>
      </c>
      <c r="L6100" s="9" t="s">
        <v>95</v>
      </c>
    </row>
    <row r="6101" spans="1:12" x14ac:dyDescent="0.2">
      <c r="A6101" t="str">
        <f>VLOOKUP(B6101,StateFIPS!A$2:B$52,2)</f>
        <v>Virginia</v>
      </c>
      <c r="B6101">
        <f t="shared" si="98"/>
        <v>51</v>
      </c>
      <c r="C6101" s="9" t="s">
        <v>2568</v>
      </c>
      <c r="D6101" s="9" t="s">
        <v>93</v>
      </c>
      <c r="E6101" s="9" t="s">
        <v>2795</v>
      </c>
      <c r="F6101" s="9" t="s">
        <v>2796</v>
      </c>
      <c r="G6101" s="10">
        <v>6683</v>
      </c>
      <c r="H6101" s="9" t="s">
        <v>94</v>
      </c>
      <c r="I6101" s="10">
        <v>37574</v>
      </c>
      <c r="J6101" s="11">
        <v>0.18</v>
      </c>
      <c r="K6101" s="9" t="s">
        <v>94</v>
      </c>
      <c r="L6101" s="9" t="s">
        <v>95</v>
      </c>
    </row>
    <row r="6102" spans="1:12" x14ac:dyDescent="0.2">
      <c r="A6102" t="str">
        <f>VLOOKUP(B6102,StateFIPS!A$2:B$52,2)</f>
        <v>California</v>
      </c>
      <c r="B6102">
        <f t="shared" si="98"/>
        <v>6</v>
      </c>
      <c r="C6102" s="9" t="s">
        <v>2058</v>
      </c>
      <c r="D6102" s="9" t="s">
        <v>93</v>
      </c>
      <c r="E6102" s="9" t="s">
        <v>2795</v>
      </c>
      <c r="F6102" s="9" t="s">
        <v>2796</v>
      </c>
      <c r="G6102" s="10">
        <v>105885</v>
      </c>
      <c r="H6102" s="9" t="s">
        <v>94</v>
      </c>
      <c r="I6102" s="10">
        <v>595304</v>
      </c>
      <c r="J6102" s="11">
        <v>0.18</v>
      </c>
      <c r="K6102" s="9" t="s">
        <v>94</v>
      </c>
      <c r="L6102" s="9" t="s">
        <v>95</v>
      </c>
    </row>
    <row r="6103" spans="1:12" x14ac:dyDescent="0.2">
      <c r="A6103" t="str">
        <f>VLOOKUP(B6103,StateFIPS!A$2:B$52,2)</f>
        <v>Arkansas</v>
      </c>
      <c r="B6103">
        <f t="shared" si="98"/>
        <v>5</v>
      </c>
      <c r="C6103" s="9" t="s">
        <v>2678</v>
      </c>
      <c r="D6103" s="9" t="s">
        <v>93</v>
      </c>
      <c r="E6103" s="9" t="s">
        <v>2795</v>
      </c>
      <c r="F6103" s="9" t="s">
        <v>2796</v>
      </c>
      <c r="G6103" s="10">
        <v>5195298</v>
      </c>
      <c r="H6103" s="9" t="s">
        <v>94</v>
      </c>
      <c r="I6103" s="10">
        <v>29208938</v>
      </c>
      <c r="J6103" s="11">
        <v>0.18</v>
      </c>
      <c r="K6103" s="9" t="s">
        <v>94</v>
      </c>
      <c r="L6103" s="9" t="s">
        <v>95</v>
      </c>
    </row>
    <row r="6104" spans="1:12" x14ac:dyDescent="0.2">
      <c r="A6104" t="str">
        <f>VLOOKUP(B6104,StateFIPS!A$2:B$52,2)</f>
        <v>Texas</v>
      </c>
      <c r="B6104">
        <f t="shared" si="98"/>
        <v>48</v>
      </c>
      <c r="C6104" s="9" t="s">
        <v>2385</v>
      </c>
      <c r="D6104" s="9" t="s">
        <v>93</v>
      </c>
      <c r="E6104" s="9" t="s">
        <v>2795</v>
      </c>
      <c r="F6104" s="9" t="s">
        <v>2796</v>
      </c>
      <c r="G6104" s="10">
        <v>10864</v>
      </c>
      <c r="H6104" s="9" t="s">
        <v>94</v>
      </c>
      <c r="I6104" s="10">
        <v>61077</v>
      </c>
      <c r="J6104" s="11">
        <v>0.18</v>
      </c>
      <c r="K6104" s="9" t="s">
        <v>94</v>
      </c>
      <c r="L6104" s="9" t="s">
        <v>95</v>
      </c>
    </row>
    <row r="6105" spans="1:12" x14ac:dyDescent="0.2">
      <c r="A6105" t="str">
        <f>VLOOKUP(B6105,StateFIPS!A$2:B$52,2)</f>
        <v>Iowa</v>
      </c>
      <c r="B6105">
        <f t="shared" si="98"/>
        <v>19</v>
      </c>
      <c r="C6105" s="9" t="s">
        <v>1701</v>
      </c>
      <c r="D6105" s="9" t="s">
        <v>93</v>
      </c>
      <c r="E6105" s="9" t="s">
        <v>2795</v>
      </c>
      <c r="F6105" s="9" t="s">
        <v>2796</v>
      </c>
      <c r="G6105" s="10">
        <v>138571</v>
      </c>
      <c r="H6105" s="9" t="s">
        <v>94</v>
      </c>
      <c r="I6105" s="10">
        <v>779075</v>
      </c>
      <c r="J6105" s="11">
        <v>0.18</v>
      </c>
      <c r="K6105" s="9" t="s">
        <v>94</v>
      </c>
      <c r="L6105" s="9" t="s">
        <v>95</v>
      </c>
    </row>
    <row r="6106" spans="1:12" x14ac:dyDescent="0.2">
      <c r="A6106" t="str">
        <f>VLOOKUP(B6106,StateFIPS!A$2:B$52,2)</f>
        <v>Indiana</v>
      </c>
      <c r="B6106">
        <f t="shared" si="98"/>
        <v>18</v>
      </c>
      <c r="C6106" s="9" t="s">
        <v>1595</v>
      </c>
      <c r="D6106" s="9" t="s">
        <v>93</v>
      </c>
      <c r="E6106" s="9" t="s">
        <v>2795</v>
      </c>
      <c r="F6106" s="9" t="s">
        <v>2796</v>
      </c>
      <c r="G6106" s="10">
        <v>56</v>
      </c>
      <c r="H6106" s="9" t="s">
        <v>94</v>
      </c>
      <c r="I6106" s="10">
        <v>313</v>
      </c>
      <c r="J6106" s="11">
        <v>0.18</v>
      </c>
      <c r="K6106" s="9" t="s">
        <v>94</v>
      </c>
      <c r="L6106" s="9" t="s">
        <v>95</v>
      </c>
    </row>
    <row r="6107" spans="1:12" x14ac:dyDescent="0.2">
      <c r="A6107" t="str">
        <f>VLOOKUP(B6107,StateFIPS!A$2:B$52,2)</f>
        <v>Oregon</v>
      </c>
      <c r="B6107">
        <f t="shared" si="98"/>
        <v>41</v>
      </c>
      <c r="C6107" s="9" t="s">
        <v>2462</v>
      </c>
      <c r="D6107" s="9" t="s">
        <v>93</v>
      </c>
      <c r="E6107" s="9" t="s">
        <v>2795</v>
      </c>
      <c r="F6107" s="9" t="s">
        <v>2796</v>
      </c>
      <c r="G6107" s="10">
        <v>511</v>
      </c>
      <c r="H6107" s="9" t="s">
        <v>94</v>
      </c>
      <c r="I6107" s="10">
        <v>2873</v>
      </c>
      <c r="J6107" s="11">
        <v>0.18</v>
      </c>
      <c r="K6107" s="9" t="s">
        <v>94</v>
      </c>
      <c r="L6107" s="9" t="s">
        <v>95</v>
      </c>
    </row>
    <row r="6108" spans="1:12" x14ac:dyDescent="0.2">
      <c r="A6108" t="str">
        <f>VLOOKUP(B6108,StateFIPS!A$2:B$52,2)</f>
        <v>California</v>
      </c>
      <c r="B6108">
        <f t="shared" si="98"/>
        <v>6</v>
      </c>
      <c r="C6108" s="9" t="s">
        <v>2043</v>
      </c>
      <c r="D6108" s="9" t="s">
        <v>93</v>
      </c>
      <c r="E6108" s="9" t="s">
        <v>2795</v>
      </c>
      <c r="F6108" s="9" t="s">
        <v>2796</v>
      </c>
      <c r="G6108" s="10">
        <v>96505</v>
      </c>
      <c r="H6108" s="9" t="s">
        <v>94</v>
      </c>
      <c r="I6108" s="10">
        <v>542569</v>
      </c>
      <c r="J6108" s="11">
        <v>0.18</v>
      </c>
      <c r="K6108" s="9" t="s">
        <v>94</v>
      </c>
      <c r="L6108" s="9" t="s">
        <v>95</v>
      </c>
    </row>
    <row r="6109" spans="1:12" x14ac:dyDescent="0.2">
      <c r="A6109" t="str">
        <f>VLOOKUP(B6109,StateFIPS!A$2:B$52,2)</f>
        <v>Minnesota</v>
      </c>
      <c r="B6109">
        <f t="shared" si="98"/>
        <v>27</v>
      </c>
      <c r="C6109" s="9" t="s">
        <v>471</v>
      </c>
      <c r="D6109" s="9" t="s">
        <v>93</v>
      </c>
      <c r="E6109" s="9" t="s">
        <v>2795</v>
      </c>
      <c r="F6109" s="9" t="s">
        <v>2796</v>
      </c>
      <c r="G6109" s="10">
        <v>5860</v>
      </c>
      <c r="H6109" s="9" t="s">
        <v>94</v>
      </c>
      <c r="I6109" s="10">
        <v>32945</v>
      </c>
      <c r="J6109" s="11">
        <v>0.18</v>
      </c>
      <c r="K6109" s="9" t="s">
        <v>94</v>
      </c>
      <c r="L6109" s="9" t="s">
        <v>95</v>
      </c>
    </row>
    <row r="6110" spans="1:12" x14ac:dyDescent="0.2">
      <c r="A6110" t="str">
        <f>VLOOKUP(B6110,StateFIPS!A$2:B$52,2)</f>
        <v>Oklahoma</v>
      </c>
      <c r="B6110">
        <f t="shared" si="98"/>
        <v>40</v>
      </c>
      <c r="C6110" s="9" t="s">
        <v>2077</v>
      </c>
      <c r="D6110" s="9" t="s">
        <v>93</v>
      </c>
      <c r="E6110" s="9" t="s">
        <v>2795</v>
      </c>
      <c r="F6110" s="9" t="s">
        <v>2796</v>
      </c>
      <c r="G6110" s="10">
        <v>200596</v>
      </c>
      <c r="H6110" s="9" t="s">
        <v>94</v>
      </c>
      <c r="I6110" s="10">
        <v>1127789</v>
      </c>
      <c r="J6110" s="11">
        <v>0.18</v>
      </c>
      <c r="K6110" s="9" t="s">
        <v>94</v>
      </c>
      <c r="L6110" s="9" t="s">
        <v>95</v>
      </c>
    </row>
    <row r="6111" spans="1:12" x14ac:dyDescent="0.2">
      <c r="A6111" t="str">
        <f>VLOOKUP(B6111,StateFIPS!A$2:B$52,2)</f>
        <v>Iowa</v>
      </c>
      <c r="B6111">
        <f t="shared" si="98"/>
        <v>19</v>
      </c>
      <c r="C6111" s="9" t="s">
        <v>201</v>
      </c>
      <c r="D6111" s="9" t="s">
        <v>93</v>
      </c>
      <c r="E6111" s="9" t="s">
        <v>2795</v>
      </c>
      <c r="F6111" s="9" t="s">
        <v>2796</v>
      </c>
      <c r="G6111" s="10">
        <v>138571</v>
      </c>
      <c r="H6111" s="9" t="s">
        <v>94</v>
      </c>
      <c r="I6111" s="10">
        <v>779075</v>
      </c>
      <c r="J6111" s="11">
        <v>0.18</v>
      </c>
      <c r="K6111" s="9" t="s">
        <v>94</v>
      </c>
      <c r="L6111" s="9" t="s">
        <v>95</v>
      </c>
    </row>
    <row r="6112" spans="1:12" x14ac:dyDescent="0.2">
      <c r="A6112" t="str">
        <f>VLOOKUP(B6112,StateFIPS!A$2:B$52,2)</f>
        <v>Alabama</v>
      </c>
      <c r="B6112">
        <f t="shared" si="98"/>
        <v>1</v>
      </c>
      <c r="C6112" s="9" t="s">
        <v>586</v>
      </c>
      <c r="D6112" s="9" t="s">
        <v>93</v>
      </c>
      <c r="E6112" s="9" t="s">
        <v>2795</v>
      </c>
      <c r="F6112" s="9" t="s">
        <v>2796</v>
      </c>
      <c r="G6112" s="10">
        <v>7109</v>
      </c>
      <c r="H6112" s="9" t="s">
        <v>94</v>
      </c>
      <c r="I6112" s="10">
        <v>39966</v>
      </c>
      <c r="J6112" s="11">
        <v>0.18</v>
      </c>
      <c r="K6112" s="9" t="s">
        <v>94</v>
      </c>
      <c r="L6112" s="9" t="s">
        <v>95</v>
      </c>
    </row>
    <row r="6113" spans="1:12" x14ac:dyDescent="0.2">
      <c r="A6113" t="str">
        <f>VLOOKUP(B6113,StateFIPS!A$2:B$52,2)</f>
        <v>Indiana</v>
      </c>
      <c r="B6113">
        <f t="shared" si="98"/>
        <v>18</v>
      </c>
      <c r="C6113" s="9" t="s">
        <v>228</v>
      </c>
      <c r="D6113" s="9" t="s">
        <v>93</v>
      </c>
      <c r="E6113" s="9" t="s">
        <v>2795</v>
      </c>
      <c r="F6113" s="9" t="s">
        <v>2796</v>
      </c>
      <c r="G6113" s="10">
        <v>25798</v>
      </c>
      <c r="H6113" s="9" t="s">
        <v>94</v>
      </c>
      <c r="I6113" s="10">
        <v>145044</v>
      </c>
      <c r="J6113" s="11">
        <v>0.18</v>
      </c>
      <c r="K6113" s="9" t="s">
        <v>94</v>
      </c>
      <c r="L6113" s="9" t="s">
        <v>95</v>
      </c>
    </row>
    <row r="6114" spans="1:12" x14ac:dyDescent="0.2">
      <c r="A6114" t="str">
        <f>VLOOKUP(B6114,StateFIPS!A$2:B$52,2)</f>
        <v>Mississippi</v>
      </c>
      <c r="B6114">
        <f t="shared" si="98"/>
        <v>28</v>
      </c>
      <c r="C6114" s="9" t="s">
        <v>443</v>
      </c>
      <c r="D6114" s="9" t="s">
        <v>93</v>
      </c>
      <c r="E6114" s="9" t="s">
        <v>2795</v>
      </c>
      <c r="F6114" s="9" t="s">
        <v>2796</v>
      </c>
      <c r="G6114" s="10">
        <v>13088</v>
      </c>
      <c r="H6114" s="9" t="s">
        <v>94</v>
      </c>
      <c r="I6114" s="10">
        <v>73585</v>
      </c>
      <c r="J6114" s="11">
        <v>0.18</v>
      </c>
      <c r="K6114" s="9" t="s">
        <v>94</v>
      </c>
      <c r="L6114" s="9" t="s">
        <v>95</v>
      </c>
    </row>
    <row r="6115" spans="1:12" x14ac:dyDescent="0.2">
      <c r="A6115" t="str">
        <f>VLOOKUP(B6115,StateFIPS!A$2:B$52,2)</f>
        <v>Oklahoma</v>
      </c>
      <c r="B6115">
        <f t="shared" si="98"/>
        <v>40</v>
      </c>
      <c r="C6115" s="9" t="s">
        <v>2062</v>
      </c>
      <c r="D6115" s="9" t="s">
        <v>93</v>
      </c>
      <c r="E6115" s="9" t="s">
        <v>2795</v>
      </c>
      <c r="F6115" s="9" t="s">
        <v>2796</v>
      </c>
      <c r="G6115" s="10">
        <v>1331666</v>
      </c>
      <c r="H6115" s="9" t="s">
        <v>94</v>
      </c>
      <c r="I6115" s="10">
        <v>7486874</v>
      </c>
      <c r="J6115" s="11">
        <v>0.18</v>
      </c>
      <c r="K6115" s="9" t="s">
        <v>94</v>
      </c>
      <c r="L6115" s="9" t="s">
        <v>95</v>
      </c>
    </row>
    <row r="6116" spans="1:12" x14ac:dyDescent="0.2">
      <c r="A6116" t="str">
        <f>VLOOKUP(B6116,StateFIPS!A$2:B$52,2)</f>
        <v>Iowa</v>
      </c>
      <c r="B6116">
        <f t="shared" si="98"/>
        <v>19</v>
      </c>
      <c r="C6116" s="9" t="s">
        <v>234</v>
      </c>
      <c r="D6116" s="9" t="s">
        <v>93</v>
      </c>
      <c r="E6116" s="9" t="s">
        <v>2795</v>
      </c>
      <c r="F6116" s="9" t="s">
        <v>2796</v>
      </c>
      <c r="G6116" s="10">
        <v>138571</v>
      </c>
      <c r="H6116" s="9" t="s">
        <v>94</v>
      </c>
      <c r="I6116" s="10">
        <v>779075</v>
      </c>
      <c r="J6116" s="11">
        <v>0.18</v>
      </c>
      <c r="K6116" s="9" t="s">
        <v>94</v>
      </c>
      <c r="L6116" s="9" t="s">
        <v>95</v>
      </c>
    </row>
    <row r="6117" spans="1:12" x14ac:dyDescent="0.2">
      <c r="A6117" t="str">
        <f>VLOOKUP(B6117,StateFIPS!A$2:B$52,2)</f>
        <v>Iowa</v>
      </c>
      <c r="B6117">
        <f t="shared" si="98"/>
        <v>19</v>
      </c>
      <c r="C6117" s="9" t="s">
        <v>222</v>
      </c>
      <c r="D6117" s="9" t="s">
        <v>93</v>
      </c>
      <c r="E6117" s="9" t="s">
        <v>2795</v>
      </c>
      <c r="F6117" s="9" t="s">
        <v>2796</v>
      </c>
      <c r="G6117" s="10">
        <v>138571</v>
      </c>
      <c r="H6117" s="9" t="s">
        <v>94</v>
      </c>
      <c r="I6117" s="10">
        <v>779075</v>
      </c>
      <c r="J6117" s="11">
        <v>0.18</v>
      </c>
      <c r="K6117" s="9" t="s">
        <v>94</v>
      </c>
      <c r="L6117" s="9" t="s">
        <v>95</v>
      </c>
    </row>
    <row r="6118" spans="1:12" x14ac:dyDescent="0.2">
      <c r="A6118" t="str">
        <f>VLOOKUP(B6118,StateFIPS!A$2:B$52,2)</f>
        <v>California</v>
      </c>
      <c r="B6118">
        <f t="shared" si="98"/>
        <v>6</v>
      </c>
      <c r="C6118" s="9" t="s">
        <v>2055</v>
      </c>
      <c r="D6118" s="9" t="s">
        <v>93</v>
      </c>
      <c r="E6118" s="9" t="s">
        <v>2795</v>
      </c>
      <c r="F6118" s="9" t="s">
        <v>2796</v>
      </c>
      <c r="G6118" s="10">
        <v>55</v>
      </c>
      <c r="H6118" s="9" t="s">
        <v>94</v>
      </c>
      <c r="I6118" s="10">
        <v>311</v>
      </c>
      <c r="J6118" s="11">
        <v>0.18</v>
      </c>
      <c r="K6118" s="9" t="s">
        <v>94</v>
      </c>
      <c r="L6118" s="9" t="s">
        <v>95</v>
      </c>
    </row>
    <row r="6119" spans="1:12" x14ac:dyDescent="0.2">
      <c r="A6119" t="str">
        <f>VLOOKUP(B6119,StateFIPS!A$2:B$52,2)</f>
        <v>Oklahoma</v>
      </c>
      <c r="B6119">
        <f t="shared" si="98"/>
        <v>40</v>
      </c>
      <c r="C6119" s="9" t="s">
        <v>1319</v>
      </c>
      <c r="D6119" s="9" t="s">
        <v>93</v>
      </c>
      <c r="E6119" s="9" t="s">
        <v>2795</v>
      </c>
      <c r="F6119" s="9" t="s">
        <v>2796</v>
      </c>
      <c r="G6119" s="10">
        <v>3160438</v>
      </c>
      <c r="H6119" s="9" t="s">
        <v>94</v>
      </c>
      <c r="I6119" s="10">
        <v>17768575</v>
      </c>
      <c r="J6119" s="11">
        <v>0.18</v>
      </c>
      <c r="K6119" s="9" t="s">
        <v>94</v>
      </c>
      <c r="L6119" s="9" t="s">
        <v>95</v>
      </c>
    </row>
    <row r="6120" spans="1:12" x14ac:dyDescent="0.2">
      <c r="A6120" t="str">
        <f>VLOOKUP(B6120,StateFIPS!A$2:B$52,2)</f>
        <v>Georgia</v>
      </c>
      <c r="B6120">
        <f t="shared" si="98"/>
        <v>13</v>
      </c>
      <c r="C6120" s="9" t="s">
        <v>726</v>
      </c>
      <c r="D6120" s="9" t="s">
        <v>93</v>
      </c>
      <c r="E6120" s="9" t="s">
        <v>2795</v>
      </c>
      <c r="F6120" s="9" t="s">
        <v>2796</v>
      </c>
      <c r="G6120" s="10">
        <v>131556</v>
      </c>
      <c r="H6120" s="9" t="s">
        <v>94</v>
      </c>
      <c r="I6120" s="10">
        <v>739632</v>
      </c>
      <c r="J6120" s="11">
        <v>0.18</v>
      </c>
      <c r="K6120" s="9" t="s">
        <v>94</v>
      </c>
      <c r="L6120" s="9" t="s">
        <v>95</v>
      </c>
    </row>
    <row r="6121" spans="1:12" x14ac:dyDescent="0.2">
      <c r="A6121" t="str">
        <f>VLOOKUP(B6121,StateFIPS!A$2:B$52,2)</f>
        <v>Iowa</v>
      </c>
      <c r="B6121">
        <f t="shared" si="98"/>
        <v>19</v>
      </c>
      <c r="C6121" s="9" t="s">
        <v>1697</v>
      </c>
      <c r="D6121" s="9" t="s">
        <v>93</v>
      </c>
      <c r="E6121" s="9" t="s">
        <v>2795</v>
      </c>
      <c r="F6121" s="9" t="s">
        <v>2796</v>
      </c>
      <c r="G6121" s="10">
        <v>138571</v>
      </c>
      <c r="H6121" s="9" t="s">
        <v>94</v>
      </c>
      <c r="I6121" s="10">
        <v>779075</v>
      </c>
      <c r="J6121" s="11">
        <v>0.18</v>
      </c>
      <c r="K6121" s="9" t="s">
        <v>94</v>
      </c>
      <c r="L6121" s="9" t="s">
        <v>95</v>
      </c>
    </row>
    <row r="6122" spans="1:12" x14ac:dyDescent="0.2">
      <c r="A6122" t="str">
        <f>VLOOKUP(B6122,StateFIPS!A$2:B$52,2)</f>
        <v>Indiana</v>
      </c>
      <c r="B6122">
        <f t="shared" si="98"/>
        <v>18</v>
      </c>
      <c r="C6122" s="9" t="s">
        <v>1598</v>
      </c>
      <c r="D6122" s="9" t="s">
        <v>93</v>
      </c>
      <c r="E6122" s="9" t="s">
        <v>2795</v>
      </c>
      <c r="F6122" s="9" t="s">
        <v>2796</v>
      </c>
      <c r="G6122" s="10">
        <v>25798</v>
      </c>
      <c r="H6122" s="9" t="s">
        <v>94</v>
      </c>
      <c r="I6122" s="10">
        <v>145044</v>
      </c>
      <c r="J6122" s="11">
        <v>0.18</v>
      </c>
      <c r="K6122" s="9" t="s">
        <v>94</v>
      </c>
      <c r="L6122" s="9" t="s">
        <v>95</v>
      </c>
    </row>
    <row r="6123" spans="1:12" x14ac:dyDescent="0.2">
      <c r="A6123" t="str">
        <f>VLOOKUP(B6123,StateFIPS!A$2:B$52,2)</f>
        <v>Mississippi</v>
      </c>
      <c r="B6123">
        <f t="shared" si="98"/>
        <v>28</v>
      </c>
      <c r="C6123" s="9" t="s">
        <v>444</v>
      </c>
      <c r="D6123" s="9" t="s">
        <v>93</v>
      </c>
      <c r="E6123" s="9" t="s">
        <v>2795</v>
      </c>
      <c r="F6123" s="9" t="s">
        <v>2796</v>
      </c>
      <c r="G6123" s="10">
        <v>13088</v>
      </c>
      <c r="H6123" s="9" t="s">
        <v>94</v>
      </c>
      <c r="I6123" s="10">
        <v>73585</v>
      </c>
      <c r="J6123" s="11">
        <v>0.18</v>
      </c>
      <c r="K6123" s="9" t="s">
        <v>94</v>
      </c>
      <c r="L6123" s="9" t="s">
        <v>95</v>
      </c>
    </row>
    <row r="6124" spans="1:12" x14ac:dyDescent="0.2">
      <c r="A6124" t="str">
        <f>VLOOKUP(B6124,StateFIPS!A$2:B$52,2)</f>
        <v>Oklahoma</v>
      </c>
      <c r="B6124">
        <f t="shared" si="98"/>
        <v>40</v>
      </c>
      <c r="C6124" s="9" t="s">
        <v>1318</v>
      </c>
      <c r="D6124" s="9" t="s">
        <v>93</v>
      </c>
      <c r="E6124" s="9" t="s">
        <v>2795</v>
      </c>
      <c r="F6124" s="9" t="s">
        <v>2796</v>
      </c>
      <c r="G6124" s="10">
        <v>53899</v>
      </c>
      <c r="H6124" s="9" t="s">
        <v>94</v>
      </c>
      <c r="I6124" s="10">
        <v>303028</v>
      </c>
      <c r="J6124" s="11">
        <v>0.18</v>
      </c>
      <c r="K6124" s="9" t="s">
        <v>94</v>
      </c>
      <c r="L6124" s="9" t="s">
        <v>95</v>
      </c>
    </row>
    <row r="6125" spans="1:12" x14ac:dyDescent="0.2">
      <c r="A6125" t="str">
        <f>VLOOKUP(B6125,StateFIPS!A$2:B$52,2)</f>
        <v>Mississippi</v>
      </c>
      <c r="B6125">
        <f t="shared" si="98"/>
        <v>28</v>
      </c>
      <c r="C6125" s="9" t="s">
        <v>445</v>
      </c>
      <c r="D6125" s="9" t="s">
        <v>93</v>
      </c>
      <c r="E6125" s="9" t="s">
        <v>2795</v>
      </c>
      <c r="F6125" s="9" t="s">
        <v>2796</v>
      </c>
      <c r="G6125" s="10">
        <v>297120</v>
      </c>
      <c r="H6125" s="9" t="s">
        <v>94</v>
      </c>
      <c r="I6125" s="10">
        <v>1670466</v>
      </c>
      <c r="J6125" s="11">
        <v>0.18</v>
      </c>
      <c r="K6125" s="9" t="s">
        <v>94</v>
      </c>
      <c r="L6125" s="9" t="s">
        <v>95</v>
      </c>
    </row>
    <row r="6126" spans="1:12" x14ac:dyDescent="0.2">
      <c r="A6126" t="str">
        <f>VLOOKUP(B6126,StateFIPS!A$2:B$52,2)</f>
        <v>Oregon</v>
      </c>
      <c r="B6126">
        <f t="shared" si="98"/>
        <v>41</v>
      </c>
      <c r="C6126" s="9" t="s">
        <v>1296</v>
      </c>
      <c r="D6126" s="9" t="s">
        <v>93</v>
      </c>
      <c r="E6126" s="9" t="s">
        <v>2795</v>
      </c>
      <c r="F6126" s="9" t="s">
        <v>2796</v>
      </c>
      <c r="G6126" s="10">
        <v>38</v>
      </c>
      <c r="H6126" s="9" t="s">
        <v>94</v>
      </c>
      <c r="I6126" s="10">
        <v>214</v>
      </c>
      <c r="J6126" s="11">
        <v>0.18</v>
      </c>
      <c r="K6126" s="9" t="s">
        <v>94</v>
      </c>
      <c r="L6126" s="9" t="s">
        <v>95</v>
      </c>
    </row>
    <row r="6127" spans="1:12" x14ac:dyDescent="0.2">
      <c r="A6127" t="str">
        <f>VLOOKUP(B6127,StateFIPS!A$2:B$52,2)</f>
        <v>Oklahoma</v>
      </c>
      <c r="B6127">
        <f t="shared" si="98"/>
        <v>40</v>
      </c>
      <c r="C6127" s="9" t="s">
        <v>1298</v>
      </c>
      <c r="D6127" s="9" t="s">
        <v>93</v>
      </c>
      <c r="E6127" s="9" t="s">
        <v>2795</v>
      </c>
      <c r="F6127" s="9" t="s">
        <v>2796</v>
      </c>
      <c r="G6127" s="10">
        <v>614860</v>
      </c>
      <c r="H6127" s="9" t="s">
        <v>94</v>
      </c>
      <c r="I6127" s="10">
        <v>3456857</v>
      </c>
      <c r="J6127" s="11">
        <v>0.18</v>
      </c>
      <c r="K6127" s="9" t="s">
        <v>94</v>
      </c>
      <c r="L6127" s="9" t="s">
        <v>95</v>
      </c>
    </row>
    <row r="6128" spans="1:12" x14ac:dyDescent="0.2">
      <c r="A6128" t="str">
        <f>VLOOKUP(B6128,StateFIPS!A$2:B$52,2)</f>
        <v>Minnesota</v>
      </c>
      <c r="B6128">
        <f t="shared" si="98"/>
        <v>27</v>
      </c>
      <c r="C6128" s="9" t="s">
        <v>1501</v>
      </c>
      <c r="D6128" s="9" t="s">
        <v>93</v>
      </c>
      <c r="E6128" s="9" t="s">
        <v>2795</v>
      </c>
      <c r="F6128" s="9" t="s">
        <v>2796</v>
      </c>
      <c r="G6128" s="10">
        <v>405</v>
      </c>
      <c r="H6128" s="9" t="s">
        <v>94</v>
      </c>
      <c r="I6128" s="10">
        <v>2276</v>
      </c>
      <c r="J6128" s="11">
        <v>0.18</v>
      </c>
      <c r="K6128" s="9" t="s">
        <v>94</v>
      </c>
      <c r="L6128" s="9" t="s">
        <v>95</v>
      </c>
    </row>
    <row r="6129" spans="1:12" x14ac:dyDescent="0.2">
      <c r="A6129" t="str">
        <f>VLOOKUP(B6129,StateFIPS!A$2:B$52,2)</f>
        <v>Oklahoma</v>
      </c>
      <c r="B6129">
        <f t="shared" si="98"/>
        <v>40</v>
      </c>
      <c r="C6129" s="9" t="s">
        <v>2299</v>
      </c>
      <c r="D6129" s="9" t="s">
        <v>93</v>
      </c>
      <c r="E6129" s="9" t="s">
        <v>2795</v>
      </c>
      <c r="F6129" s="9" t="s">
        <v>2796</v>
      </c>
      <c r="G6129" s="10">
        <v>8459</v>
      </c>
      <c r="H6129" s="9" t="s">
        <v>94</v>
      </c>
      <c r="I6129" s="10">
        <v>47559</v>
      </c>
      <c r="J6129" s="11">
        <v>0.18</v>
      </c>
      <c r="K6129" s="9" t="s">
        <v>94</v>
      </c>
      <c r="L6129" s="9" t="s">
        <v>95</v>
      </c>
    </row>
    <row r="6130" spans="1:12" x14ac:dyDescent="0.2">
      <c r="A6130" t="str">
        <f>VLOOKUP(B6130,StateFIPS!A$2:B$52,2)</f>
        <v>Mississippi</v>
      </c>
      <c r="B6130">
        <f t="shared" si="98"/>
        <v>28</v>
      </c>
      <c r="C6130" s="9" t="s">
        <v>2753</v>
      </c>
      <c r="D6130" s="9" t="s">
        <v>93</v>
      </c>
      <c r="E6130" s="9" t="s">
        <v>2795</v>
      </c>
      <c r="F6130" s="9" t="s">
        <v>2796</v>
      </c>
      <c r="G6130" s="10">
        <v>13088</v>
      </c>
      <c r="H6130" s="9" t="s">
        <v>94</v>
      </c>
      <c r="I6130" s="10">
        <v>73585</v>
      </c>
      <c r="J6130" s="11">
        <v>0.18</v>
      </c>
      <c r="K6130" s="9" t="s">
        <v>94</v>
      </c>
      <c r="L6130" s="9" t="s">
        <v>95</v>
      </c>
    </row>
    <row r="6131" spans="1:12" x14ac:dyDescent="0.2">
      <c r="A6131" t="str">
        <f>VLOOKUP(B6131,StateFIPS!A$2:B$52,2)</f>
        <v>Oregon</v>
      </c>
      <c r="B6131">
        <f t="shared" si="98"/>
        <v>41</v>
      </c>
      <c r="C6131" s="9" t="s">
        <v>1297</v>
      </c>
      <c r="D6131" s="9" t="s">
        <v>93</v>
      </c>
      <c r="E6131" s="9" t="s">
        <v>2795</v>
      </c>
      <c r="F6131" s="9" t="s">
        <v>2796</v>
      </c>
      <c r="G6131" s="10">
        <v>112</v>
      </c>
      <c r="H6131" s="9" t="s">
        <v>94</v>
      </c>
      <c r="I6131" s="10">
        <v>628</v>
      </c>
      <c r="J6131" s="11">
        <v>0.18</v>
      </c>
      <c r="K6131" s="9" t="s">
        <v>94</v>
      </c>
      <c r="L6131" s="9" t="s">
        <v>95</v>
      </c>
    </row>
    <row r="6132" spans="1:12" x14ac:dyDescent="0.2">
      <c r="A6132" t="str">
        <f>VLOOKUP(B6132,StateFIPS!A$2:B$52,2)</f>
        <v>California</v>
      </c>
      <c r="B6132">
        <f t="shared" si="98"/>
        <v>6</v>
      </c>
      <c r="C6132" s="9" t="s">
        <v>2057</v>
      </c>
      <c r="D6132" s="9" t="s">
        <v>93</v>
      </c>
      <c r="E6132" s="9" t="s">
        <v>2795</v>
      </c>
      <c r="F6132" s="9" t="s">
        <v>2796</v>
      </c>
      <c r="G6132" s="10">
        <v>105885</v>
      </c>
      <c r="H6132" s="9" t="s">
        <v>94</v>
      </c>
      <c r="I6132" s="10">
        <v>595304</v>
      </c>
      <c r="J6132" s="11">
        <v>0.18</v>
      </c>
      <c r="K6132" s="9" t="s">
        <v>94</v>
      </c>
      <c r="L6132" s="9" t="s">
        <v>95</v>
      </c>
    </row>
    <row r="6133" spans="1:12" x14ac:dyDescent="0.2">
      <c r="A6133" t="str">
        <f>VLOOKUP(B6133,StateFIPS!A$2:B$52,2)</f>
        <v>Iowa</v>
      </c>
      <c r="B6133">
        <f t="shared" si="98"/>
        <v>19</v>
      </c>
      <c r="C6133" s="9" t="s">
        <v>1699</v>
      </c>
      <c r="D6133" s="9" t="s">
        <v>93</v>
      </c>
      <c r="E6133" s="9" t="s">
        <v>2795</v>
      </c>
      <c r="F6133" s="9" t="s">
        <v>2796</v>
      </c>
      <c r="G6133" s="10">
        <v>1996</v>
      </c>
      <c r="H6133" s="9" t="s">
        <v>94</v>
      </c>
      <c r="I6133" s="10">
        <v>11224</v>
      </c>
      <c r="J6133" s="11">
        <v>0.18</v>
      </c>
      <c r="K6133" s="9" t="s">
        <v>94</v>
      </c>
      <c r="L6133" s="9" t="s">
        <v>95</v>
      </c>
    </row>
    <row r="6134" spans="1:12" x14ac:dyDescent="0.2">
      <c r="A6134" t="str">
        <f>VLOOKUP(B6134,StateFIPS!A$2:B$52,2)</f>
        <v>Alabama</v>
      </c>
      <c r="B6134">
        <f t="shared" si="98"/>
        <v>1</v>
      </c>
      <c r="C6134" s="9" t="s">
        <v>108</v>
      </c>
      <c r="D6134" s="9" t="s">
        <v>93</v>
      </c>
      <c r="E6134" s="9" t="s">
        <v>2795</v>
      </c>
      <c r="F6134" s="9" t="s">
        <v>2796</v>
      </c>
      <c r="G6134" s="10">
        <v>622345</v>
      </c>
      <c r="H6134" s="9" t="s">
        <v>94</v>
      </c>
      <c r="I6134" s="10">
        <v>3498939</v>
      </c>
      <c r="J6134" s="11">
        <v>0.18</v>
      </c>
      <c r="K6134" s="9" t="s">
        <v>94</v>
      </c>
      <c r="L6134" s="9" t="s">
        <v>95</v>
      </c>
    </row>
    <row r="6135" spans="1:12" x14ac:dyDescent="0.2">
      <c r="A6135" t="str">
        <f>VLOOKUP(B6135,StateFIPS!A$2:B$52,2)</f>
        <v>Oregon</v>
      </c>
      <c r="B6135">
        <f t="shared" si="98"/>
        <v>41</v>
      </c>
      <c r="C6135" s="9" t="s">
        <v>1311</v>
      </c>
      <c r="D6135" s="9" t="s">
        <v>93</v>
      </c>
      <c r="E6135" s="9" t="s">
        <v>2795</v>
      </c>
      <c r="F6135" s="9" t="s">
        <v>2796</v>
      </c>
      <c r="G6135" s="10">
        <v>131378</v>
      </c>
      <c r="H6135" s="9" t="s">
        <v>94</v>
      </c>
      <c r="I6135" s="10">
        <v>738632</v>
      </c>
      <c r="J6135" s="11">
        <v>0.18</v>
      </c>
      <c r="K6135" s="9" t="s">
        <v>94</v>
      </c>
      <c r="L6135" s="9" t="s">
        <v>95</v>
      </c>
    </row>
    <row r="6136" spans="1:12" x14ac:dyDescent="0.2">
      <c r="A6136" t="str">
        <f>VLOOKUP(B6136,StateFIPS!A$2:B$52,2)</f>
        <v>Virginia</v>
      </c>
      <c r="B6136">
        <f t="shared" si="98"/>
        <v>51</v>
      </c>
      <c r="C6136" s="9" t="s">
        <v>2582</v>
      </c>
      <c r="D6136" s="9" t="s">
        <v>93</v>
      </c>
      <c r="E6136" s="9" t="s">
        <v>2795</v>
      </c>
      <c r="F6136" s="9" t="s">
        <v>2796</v>
      </c>
      <c r="G6136" s="10">
        <v>6683</v>
      </c>
      <c r="H6136" s="9" t="s">
        <v>94</v>
      </c>
      <c r="I6136" s="10">
        <v>37574</v>
      </c>
      <c r="J6136" s="11">
        <v>0.18</v>
      </c>
      <c r="K6136" s="9" t="s">
        <v>94</v>
      </c>
      <c r="L6136" s="9" t="s">
        <v>95</v>
      </c>
    </row>
    <row r="6137" spans="1:12" x14ac:dyDescent="0.2">
      <c r="A6137" t="str">
        <f>VLOOKUP(B6137,StateFIPS!A$2:B$52,2)</f>
        <v>Mississippi</v>
      </c>
      <c r="B6137">
        <f t="shared" si="98"/>
        <v>28</v>
      </c>
      <c r="C6137" s="9" t="s">
        <v>406</v>
      </c>
      <c r="D6137" s="9" t="s">
        <v>93</v>
      </c>
      <c r="E6137" s="9" t="s">
        <v>2795</v>
      </c>
      <c r="F6137" s="9" t="s">
        <v>2796</v>
      </c>
      <c r="G6137" s="10">
        <v>2004664</v>
      </c>
      <c r="H6137" s="9" t="s">
        <v>94</v>
      </c>
      <c r="I6137" s="10">
        <v>11270599</v>
      </c>
      <c r="J6137" s="11">
        <v>0.18</v>
      </c>
      <c r="K6137" s="9" t="s">
        <v>94</v>
      </c>
      <c r="L6137" s="9" t="s">
        <v>95</v>
      </c>
    </row>
    <row r="6138" spans="1:12" x14ac:dyDescent="0.2">
      <c r="A6138" t="str">
        <f>VLOOKUP(B6138,StateFIPS!A$2:B$52,2)</f>
        <v>Oklahoma</v>
      </c>
      <c r="B6138">
        <f t="shared" si="98"/>
        <v>40</v>
      </c>
      <c r="C6138" s="9" t="s">
        <v>2143</v>
      </c>
      <c r="D6138" s="9" t="s">
        <v>93</v>
      </c>
      <c r="E6138" s="9" t="s">
        <v>2795</v>
      </c>
      <c r="F6138" s="9" t="s">
        <v>2796</v>
      </c>
      <c r="G6138" s="10">
        <v>734825</v>
      </c>
      <c r="H6138" s="9" t="s">
        <v>94</v>
      </c>
      <c r="I6138" s="10">
        <v>4131326</v>
      </c>
      <c r="J6138" s="11">
        <v>0.18</v>
      </c>
      <c r="K6138" s="9" t="s">
        <v>94</v>
      </c>
      <c r="L6138" s="9" t="s">
        <v>95</v>
      </c>
    </row>
    <row r="6139" spans="1:12" x14ac:dyDescent="0.2">
      <c r="A6139" t="str">
        <f>VLOOKUP(B6139,StateFIPS!A$2:B$52,2)</f>
        <v>Minnesota</v>
      </c>
      <c r="B6139">
        <f t="shared" si="98"/>
        <v>27</v>
      </c>
      <c r="C6139" s="9" t="s">
        <v>1564</v>
      </c>
      <c r="D6139" s="9" t="s">
        <v>93</v>
      </c>
      <c r="E6139" s="9" t="s">
        <v>2795</v>
      </c>
      <c r="F6139" s="9" t="s">
        <v>2796</v>
      </c>
      <c r="G6139" s="10">
        <v>5860</v>
      </c>
      <c r="H6139" s="9" t="s">
        <v>94</v>
      </c>
      <c r="I6139" s="10">
        <v>32945</v>
      </c>
      <c r="J6139" s="11">
        <v>0.18</v>
      </c>
      <c r="K6139" s="9" t="s">
        <v>94</v>
      </c>
      <c r="L6139" s="9" t="s">
        <v>95</v>
      </c>
    </row>
    <row r="6140" spans="1:12" x14ac:dyDescent="0.2">
      <c r="A6140" t="str">
        <f>VLOOKUP(B6140,StateFIPS!A$2:B$52,2)</f>
        <v>Oregon</v>
      </c>
      <c r="B6140">
        <f t="shared" si="98"/>
        <v>41</v>
      </c>
      <c r="C6140" s="9" t="s">
        <v>2442</v>
      </c>
      <c r="D6140" s="9" t="s">
        <v>93</v>
      </c>
      <c r="E6140" s="9" t="s">
        <v>2795</v>
      </c>
      <c r="F6140" s="9" t="s">
        <v>2796</v>
      </c>
      <c r="G6140" s="10">
        <v>445573</v>
      </c>
      <c r="H6140" s="9" t="s">
        <v>94</v>
      </c>
      <c r="I6140" s="10">
        <v>2505095</v>
      </c>
      <c r="J6140" s="11">
        <v>0.18</v>
      </c>
      <c r="K6140" s="9" t="s">
        <v>94</v>
      </c>
      <c r="L6140" s="9" t="s">
        <v>95</v>
      </c>
    </row>
    <row r="6141" spans="1:12" x14ac:dyDescent="0.2">
      <c r="A6141" t="str">
        <f>VLOOKUP(B6141,StateFIPS!A$2:B$52,2)</f>
        <v>Iowa</v>
      </c>
      <c r="B6141">
        <f t="shared" si="98"/>
        <v>19</v>
      </c>
      <c r="C6141" s="9" t="s">
        <v>1653</v>
      </c>
      <c r="D6141" s="9" t="s">
        <v>93</v>
      </c>
      <c r="E6141" s="9" t="s">
        <v>2795</v>
      </c>
      <c r="F6141" s="9" t="s">
        <v>2796</v>
      </c>
      <c r="G6141" s="10">
        <v>3341</v>
      </c>
      <c r="H6141" s="9" t="s">
        <v>94</v>
      </c>
      <c r="I6141" s="10">
        <v>18785</v>
      </c>
      <c r="J6141" s="11">
        <v>0.18</v>
      </c>
      <c r="K6141" s="9" t="s">
        <v>94</v>
      </c>
      <c r="L6141" s="9" t="s">
        <v>95</v>
      </c>
    </row>
    <row r="6142" spans="1:12" x14ac:dyDescent="0.2">
      <c r="A6142" t="str">
        <f>VLOOKUP(B6142,StateFIPS!A$2:B$52,2)</f>
        <v>California</v>
      </c>
      <c r="B6142">
        <f t="shared" si="98"/>
        <v>6</v>
      </c>
      <c r="C6142" s="9" t="s">
        <v>2040</v>
      </c>
      <c r="D6142" s="9" t="s">
        <v>93</v>
      </c>
      <c r="E6142" s="9" t="s">
        <v>2795</v>
      </c>
      <c r="F6142" s="9" t="s">
        <v>2796</v>
      </c>
      <c r="G6142" s="10">
        <v>55278</v>
      </c>
      <c r="H6142" s="9" t="s">
        <v>94</v>
      </c>
      <c r="I6142" s="10">
        <v>310783</v>
      </c>
      <c r="J6142" s="11">
        <v>0.18</v>
      </c>
      <c r="K6142" s="9" t="s">
        <v>94</v>
      </c>
      <c r="L6142" s="9" t="s">
        <v>95</v>
      </c>
    </row>
    <row r="6143" spans="1:12" x14ac:dyDescent="0.2">
      <c r="A6143" t="str">
        <f>VLOOKUP(B6143,StateFIPS!A$2:B$52,2)</f>
        <v>Indiana</v>
      </c>
      <c r="B6143">
        <f t="shared" si="98"/>
        <v>18</v>
      </c>
      <c r="C6143" s="9" t="s">
        <v>785</v>
      </c>
      <c r="D6143" s="9" t="s">
        <v>93</v>
      </c>
      <c r="E6143" s="9" t="s">
        <v>2795</v>
      </c>
      <c r="F6143" s="9" t="s">
        <v>2796</v>
      </c>
      <c r="G6143" s="10">
        <v>25798</v>
      </c>
      <c r="H6143" s="9" t="s">
        <v>94</v>
      </c>
      <c r="I6143" s="10">
        <v>145044</v>
      </c>
      <c r="J6143" s="11">
        <v>0.18</v>
      </c>
      <c r="K6143" s="9" t="s">
        <v>94</v>
      </c>
      <c r="L6143" s="9" t="s">
        <v>95</v>
      </c>
    </row>
    <row r="6144" spans="1:12" x14ac:dyDescent="0.2">
      <c r="A6144" t="str">
        <f>VLOOKUP(B6144,StateFIPS!A$2:B$52,2)</f>
        <v>California</v>
      </c>
      <c r="B6144">
        <f t="shared" si="98"/>
        <v>6</v>
      </c>
      <c r="C6144" s="9" t="s">
        <v>2117</v>
      </c>
      <c r="D6144" s="9" t="s">
        <v>93</v>
      </c>
      <c r="E6144" s="9" t="s">
        <v>2795</v>
      </c>
      <c r="F6144" s="9" t="s">
        <v>2796</v>
      </c>
      <c r="G6144" s="10">
        <v>22965</v>
      </c>
      <c r="H6144" s="9" t="s">
        <v>94</v>
      </c>
      <c r="I6144" s="10">
        <v>129114</v>
      </c>
      <c r="J6144" s="11">
        <v>0.18</v>
      </c>
      <c r="K6144" s="9" t="s">
        <v>94</v>
      </c>
      <c r="L6144" s="9" t="s">
        <v>95</v>
      </c>
    </row>
    <row r="6145" spans="1:12" x14ac:dyDescent="0.2">
      <c r="A6145" t="str">
        <f>VLOOKUP(B6145,StateFIPS!A$2:B$52,2)</f>
        <v>Virginia</v>
      </c>
      <c r="B6145">
        <f t="shared" si="98"/>
        <v>51</v>
      </c>
      <c r="C6145" s="9" t="s">
        <v>993</v>
      </c>
      <c r="D6145" s="9" t="s">
        <v>93</v>
      </c>
      <c r="E6145" s="9" t="s">
        <v>2795</v>
      </c>
      <c r="F6145" s="9" t="s">
        <v>2796</v>
      </c>
      <c r="G6145" s="10">
        <v>1906827</v>
      </c>
      <c r="H6145" s="9" t="s">
        <v>94</v>
      </c>
      <c r="I6145" s="10">
        <v>10720537</v>
      </c>
      <c r="J6145" s="11">
        <v>0.18</v>
      </c>
      <c r="K6145" s="9" t="s">
        <v>94</v>
      </c>
      <c r="L6145" s="9" t="s">
        <v>95</v>
      </c>
    </row>
    <row r="6146" spans="1:12" x14ac:dyDescent="0.2">
      <c r="A6146" t="str">
        <f>VLOOKUP(B6146,StateFIPS!A$2:B$52,2)</f>
        <v>Ohio</v>
      </c>
      <c r="B6146">
        <f t="shared" si="98"/>
        <v>39</v>
      </c>
      <c r="C6146" s="9" t="s">
        <v>2113</v>
      </c>
      <c r="D6146" s="9" t="s">
        <v>93</v>
      </c>
      <c r="E6146" s="9" t="s">
        <v>2795</v>
      </c>
      <c r="F6146" s="9" t="s">
        <v>2796</v>
      </c>
      <c r="G6146" s="10">
        <v>5950</v>
      </c>
      <c r="H6146" s="9" t="s">
        <v>94</v>
      </c>
      <c r="I6146" s="10">
        <v>33452</v>
      </c>
      <c r="J6146" s="11">
        <v>0.18</v>
      </c>
      <c r="K6146" s="9" t="s">
        <v>94</v>
      </c>
      <c r="L6146" s="9" t="s">
        <v>95</v>
      </c>
    </row>
    <row r="6147" spans="1:12" x14ac:dyDescent="0.2">
      <c r="A6147" t="str">
        <f>VLOOKUP(B6147,StateFIPS!A$2:B$52,2)</f>
        <v>Oklahoma</v>
      </c>
      <c r="B6147">
        <f t="shared" ref="B6147:B6210" si="99">VALUE(LEFT(C6147,2))</f>
        <v>40</v>
      </c>
      <c r="C6147" s="9" t="s">
        <v>1427</v>
      </c>
      <c r="D6147" s="9" t="s">
        <v>93</v>
      </c>
      <c r="E6147" s="9" t="s">
        <v>2795</v>
      </c>
      <c r="F6147" s="9" t="s">
        <v>2796</v>
      </c>
      <c r="G6147" s="10">
        <v>8459</v>
      </c>
      <c r="H6147" s="9" t="s">
        <v>94</v>
      </c>
      <c r="I6147" s="10">
        <v>47559</v>
      </c>
      <c r="J6147" s="11">
        <v>0.18</v>
      </c>
      <c r="K6147" s="9" t="s">
        <v>94</v>
      </c>
      <c r="L6147" s="9" t="s">
        <v>95</v>
      </c>
    </row>
    <row r="6148" spans="1:12" x14ac:dyDescent="0.2">
      <c r="A6148" t="str">
        <f>VLOOKUP(B6148,StateFIPS!A$2:B$52,2)</f>
        <v>Indiana</v>
      </c>
      <c r="B6148">
        <f t="shared" si="99"/>
        <v>18</v>
      </c>
      <c r="C6148" s="9" t="s">
        <v>409</v>
      </c>
      <c r="D6148" s="9" t="s">
        <v>93</v>
      </c>
      <c r="E6148" s="9" t="s">
        <v>2795</v>
      </c>
      <c r="F6148" s="9" t="s">
        <v>2796</v>
      </c>
      <c r="G6148" s="10">
        <v>25798</v>
      </c>
      <c r="H6148" s="9" t="s">
        <v>94</v>
      </c>
      <c r="I6148" s="10">
        <v>145044</v>
      </c>
      <c r="J6148" s="11">
        <v>0.18</v>
      </c>
      <c r="K6148" s="9" t="s">
        <v>94</v>
      </c>
      <c r="L6148" s="9" t="s">
        <v>95</v>
      </c>
    </row>
    <row r="6149" spans="1:12" x14ac:dyDescent="0.2">
      <c r="A6149" t="str">
        <f>VLOOKUP(B6149,StateFIPS!A$2:B$52,2)</f>
        <v>Texas</v>
      </c>
      <c r="B6149">
        <f t="shared" si="99"/>
        <v>48</v>
      </c>
      <c r="C6149" s="9" t="s">
        <v>811</v>
      </c>
      <c r="D6149" s="9" t="s">
        <v>93</v>
      </c>
      <c r="E6149" s="9" t="s">
        <v>2795</v>
      </c>
      <c r="F6149" s="9" t="s">
        <v>2796</v>
      </c>
      <c r="G6149" s="10">
        <v>10864</v>
      </c>
      <c r="H6149" s="9" t="s">
        <v>94</v>
      </c>
      <c r="I6149" s="10">
        <v>61077</v>
      </c>
      <c r="J6149" s="11">
        <v>0.18</v>
      </c>
      <c r="K6149" s="9" t="s">
        <v>94</v>
      </c>
      <c r="L6149" s="9" t="s">
        <v>95</v>
      </c>
    </row>
    <row r="6150" spans="1:12" x14ac:dyDescent="0.2">
      <c r="A6150" t="str">
        <f>VLOOKUP(B6150,StateFIPS!A$2:B$52,2)</f>
        <v>Ohio</v>
      </c>
      <c r="B6150">
        <f t="shared" si="99"/>
        <v>39</v>
      </c>
      <c r="C6150" s="9" t="s">
        <v>1965</v>
      </c>
      <c r="D6150" s="9" t="s">
        <v>93</v>
      </c>
      <c r="E6150" s="9" t="s">
        <v>2795</v>
      </c>
      <c r="F6150" s="9" t="s">
        <v>2796</v>
      </c>
      <c r="G6150" s="10">
        <v>341883</v>
      </c>
      <c r="H6150" s="9" t="s">
        <v>94</v>
      </c>
      <c r="I6150" s="10">
        <v>1922133</v>
      </c>
      <c r="J6150" s="11">
        <v>0.18</v>
      </c>
      <c r="K6150" s="9" t="s">
        <v>94</v>
      </c>
      <c r="L6150" s="9" t="s">
        <v>95</v>
      </c>
    </row>
    <row r="6151" spans="1:12" x14ac:dyDescent="0.2">
      <c r="A6151" t="str">
        <f>VLOOKUP(B6151,StateFIPS!A$2:B$52,2)</f>
        <v>Alabama</v>
      </c>
      <c r="B6151">
        <f t="shared" si="99"/>
        <v>1</v>
      </c>
      <c r="C6151" s="9" t="s">
        <v>587</v>
      </c>
      <c r="D6151" s="9" t="s">
        <v>93</v>
      </c>
      <c r="E6151" s="9" t="s">
        <v>2795</v>
      </c>
      <c r="F6151" s="9" t="s">
        <v>2796</v>
      </c>
      <c r="G6151" s="10">
        <v>147694</v>
      </c>
      <c r="H6151" s="9" t="s">
        <v>94</v>
      </c>
      <c r="I6151" s="10">
        <v>830361</v>
      </c>
      <c r="J6151" s="11">
        <v>0.18</v>
      </c>
      <c r="K6151" s="9" t="s">
        <v>94</v>
      </c>
      <c r="L6151" s="9" t="s">
        <v>95</v>
      </c>
    </row>
    <row r="6152" spans="1:12" x14ac:dyDescent="0.2">
      <c r="A6152" t="str">
        <f>VLOOKUP(B6152,StateFIPS!A$2:B$52,2)</f>
        <v>Indiana</v>
      </c>
      <c r="B6152">
        <f t="shared" si="99"/>
        <v>18</v>
      </c>
      <c r="C6152" s="9" t="s">
        <v>1642</v>
      </c>
      <c r="D6152" s="9" t="s">
        <v>93</v>
      </c>
      <c r="E6152" s="9" t="s">
        <v>2795</v>
      </c>
      <c r="F6152" s="9" t="s">
        <v>2796</v>
      </c>
      <c r="G6152" s="10">
        <v>25798</v>
      </c>
      <c r="H6152" s="9" t="s">
        <v>94</v>
      </c>
      <c r="I6152" s="10">
        <v>145044</v>
      </c>
      <c r="J6152" s="11">
        <v>0.18</v>
      </c>
      <c r="K6152" s="9" t="s">
        <v>94</v>
      </c>
      <c r="L6152" s="9" t="s">
        <v>95</v>
      </c>
    </row>
    <row r="6153" spans="1:12" x14ac:dyDescent="0.2">
      <c r="A6153" t="str">
        <f>VLOOKUP(B6153,StateFIPS!A$2:B$52,2)</f>
        <v>Texas</v>
      </c>
      <c r="B6153">
        <f t="shared" si="99"/>
        <v>48</v>
      </c>
      <c r="C6153" s="9" t="s">
        <v>808</v>
      </c>
      <c r="D6153" s="9" t="s">
        <v>93</v>
      </c>
      <c r="E6153" s="9" t="s">
        <v>2795</v>
      </c>
      <c r="F6153" s="9" t="s">
        <v>2796</v>
      </c>
      <c r="G6153" s="10">
        <v>10864</v>
      </c>
      <c r="H6153" s="9" t="s">
        <v>94</v>
      </c>
      <c r="I6153" s="10">
        <v>61077</v>
      </c>
      <c r="J6153" s="11">
        <v>0.18</v>
      </c>
      <c r="K6153" s="9" t="s">
        <v>94</v>
      </c>
      <c r="L6153" s="9" t="s">
        <v>95</v>
      </c>
    </row>
    <row r="6154" spans="1:12" x14ac:dyDescent="0.2">
      <c r="A6154" t="str">
        <f>VLOOKUP(B6154,StateFIPS!A$2:B$52,2)</f>
        <v>Ohio</v>
      </c>
      <c r="B6154">
        <f t="shared" si="99"/>
        <v>39</v>
      </c>
      <c r="C6154" s="9" t="s">
        <v>1972</v>
      </c>
      <c r="D6154" s="9" t="s">
        <v>93</v>
      </c>
      <c r="E6154" s="9" t="s">
        <v>2795</v>
      </c>
      <c r="F6154" s="9" t="s">
        <v>2796</v>
      </c>
      <c r="G6154" s="10">
        <v>5950</v>
      </c>
      <c r="H6154" s="9" t="s">
        <v>94</v>
      </c>
      <c r="I6154" s="10">
        <v>33452</v>
      </c>
      <c r="J6154" s="11">
        <v>0.18</v>
      </c>
      <c r="K6154" s="9" t="s">
        <v>94</v>
      </c>
      <c r="L6154" s="9" t="s">
        <v>95</v>
      </c>
    </row>
    <row r="6155" spans="1:12" x14ac:dyDescent="0.2">
      <c r="A6155" t="str">
        <f>VLOOKUP(B6155,StateFIPS!A$2:B$52,2)</f>
        <v>Mississippi</v>
      </c>
      <c r="B6155">
        <f t="shared" si="99"/>
        <v>28</v>
      </c>
      <c r="C6155" s="9" t="s">
        <v>312</v>
      </c>
      <c r="D6155" s="9" t="s">
        <v>93</v>
      </c>
      <c r="E6155" s="9" t="s">
        <v>2795</v>
      </c>
      <c r="F6155" s="9" t="s">
        <v>2796</v>
      </c>
      <c r="G6155" s="10">
        <v>2409964</v>
      </c>
      <c r="H6155" s="9" t="s">
        <v>94</v>
      </c>
      <c r="I6155" s="10">
        <v>13549269</v>
      </c>
      <c r="J6155" s="11">
        <v>0.18</v>
      </c>
      <c r="K6155" s="9" t="s">
        <v>94</v>
      </c>
      <c r="L6155" s="9" t="s">
        <v>95</v>
      </c>
    </row>
    <row r="6156" spans="1:12" x14ac:dyDescent="0.2">
      <c r="A6156" t="str">
        <f>VLOOKUP(B6156,StateFIPS!A$2:B$52,2)</f>
        <v>Iowa</v>
      </c>
      <c r="B6156">
        <f t="shared" si="99"/>
        <v>19</v>
      </c>
      <c r="C6156" s="9" t="s">
        <v>207</v>
      </c>
      <c r="D6156" s="9" t="s">
        <v>93</v>
      </c>
      <c r="E6156" s="9" t="s">
        <v>2795</v>
      </c>
      <c r="F6156" s="9" t="s">
        <v>2796</v>
      </c>
      <c r="G6156" s="10">
        <v>138571</v>
      </c>
      <c r="H6156" s="9" t="s">
        <v>94</v>
      </c>
      <c r="I6156" s="10">
        <v>779075</v>
      </c>
      <c r="J6156" s="11">
        <v>0.18</v>
      </c>
      <c r="K6156" s="9" t="s">
        <v>94</v>
      </c>
      <c r="L6156" s="9" t="s">
        <v>95</v>
      </c>
    </row>
    <row r="6157" spans="1:12" x14ac:dyDescent="0.2">
      <c r="A6157" t="str">
        <f>VLOOKUP(B6157,StateFIPS!A$2:B$52,2)</f>
        <v>Indiana</v>
      </c>
      <c r="B6157">
        <f t="shared" si="99"/>
        <v>18</v>
      </c>
      <c r="C6157" s="9" t="s">
        <v>225</v>
      </c>
      <c r="D6157" s="9" t="s">
        <v>93</v>
      </c>
      <c r="E6157" s="9" t="s">
        <v>2795</v>
      </c>
      <c r="F6157" s="9" t="s">
        <v>2796</v>
      </c>
      <c r="G6157" s="10">
        <v>25798</v>
      </c>
      <c r="H6157" s="9" t="s">
        <v>94</v>
      </c>
      <c r="I6157" s="10">
        <v>145044</v>
      </c>
      <c r="J6157" s="11">
        <v>0.18</v>
      </c>
      <c r="K6157" s="9" t="s">
        <v>94</v>
      </c>
      <c r="L6157" s="9" t="s">
        <v>95</v>
      </c>
    </row>
    <row r="6158" spans="1:12" x14ac:dyDescent="0.2">
      <c r="A6158" t="str">
        <f>VLOOKUP(B6158,StateFIPS!A$2:B$52,2)</f>
        <v>Oklahoma</v>
      </c>
      <c r="B6158">
        <f t="shared" si="99"/>
        <v>40</v>
      </c>
      <c r="C6158" s="9" t="s">
        <v>1449</v>
      </c>
      <c r="D6158" s="9" t="s">
        <v>93</v>
      </c>
      <c r="E6158" s="9" t="s">
        <v>2795</v>
      </c>
      <c r="F6158" s="9" t="s">
        <v>2796</v>
      </c>
      <c r="G6158" s="10">
        <v>8459</v>
      </c>
      <c r="H6158" s="9" t="s">
        <v>94</v>
      </c>
      <c r="I6158" s="10">
        <v>47559</v>
      </c>
      <c r="J6158" s="11">
        <v>0.18</v>
      </c>
      <c r="K6158" s="9" t="s">
        <v>94</v>
      </c>
      <c r="L6158" s="9" t="s">
        <v>95</v>
      </c>
    </row>
    <row r="6159" spans="1:12" x14ac:dyDescent="0.2">
      <c r="A6159" t="str">
        <f>VLOOKUP(B6159,StateFIPS!A$2:B$52,2)</f>
        <v>Iowa</v>
      </c>
      <c r="B6159">
        <f t="shared" si="99"/>
        <v>19</v>
      </c>
      <c r="C6159" s="9" t="s">
        <v>202</v>
      </c>
      <c r="D6159" s="9" t="s">
        <v>93</v>
      </c>
      <c r="E6159" s="9" t="s">
        <v>2795</v>
      </c>
      <c r="F6159" s="9" t="s">
        <v>2796</v>
      </c>
      <c r="G6159" s="10">
        <v>1785</v>
      </c>
      <c r="H6159" s="9" t="s">
        <v>94</v>
      </c>
      <c r="I6159" s="10">
        <v>10038</v>
      </c>
      <c r="J6159" s="11">
        <v>0.18</v>
      </c>
      <c r="K6159" s="9" t="s">
        <v>94</v>
      </c>
      <c r="L6159" s="9" t="s">
        <v>95</v>
      </c>
    </row>
    <row r="6160" spans="1:12" x14ac:dyDescent="0.2">
      <c r="A6160" t="str">
        <f>VLOOKUP(B6160,StateFIPS!A$2:B$52,2)</f>
        <v>Oklahoma</v>
      </c>
      <c r="B6160">
        <f t="shared" si="99"/>
        <v>40</v>
      </c>
      <c r="C6160" s="9" t="s">
        <v>2052</v>
      </c>
      <c r="D6160" s="9" t="s">
        <v>93</v>
      </c>
      <c r="E6160" s="9" t="s">
        <v>2795</v>
      </c>
      <c r="F6160" s="9" t="s">
        <v>2796</v>
      </c>
      <c r="G6160" s="10">
        <v>8459</v>
      </c>
      <c r="H6160" s="9" t="s">
        <v>94</v>
      </c>
      <c r="I6160" s="10">
        <v>47559</v>
      </c>
      <c r="J6160" s="11">
        <v>0.18</v>
      </c>
      <c r="K6160" s="9" t="s">
        <v>94</v>
      </c>
      <c r="L6160" s="9" t="s">
        <v>95</v>
      </c>
    </row>
    <row r="6161" spans="1:12" x14ac:dyDescent="0.2">
      <c r="A6161" t="str">
        <f>VLOOKUP(B6161,StateFIPS!A$2:B$52,2)</f>
        <v>Indiana</v>
      </c>
      <c r="B6161">
        <f t="shared" si="99"/>
        <v>18</v>
      </c>
      <c r="C6161" s="9" t="s">
        <v>227</v>
      </c>
      <c r="D6161" s="9" t="s">
        <v>93</v>
      </c>
      <c r="E6161" s="9" t="s">
        <v>2795</v>
      </c>
      <c r="F6161" s="9" t="s">
        <v>2796</v>
      </c>
      <c r="G6161" s="10">
        <v>25798</v>
      </c>
      <c r="H6161" s="9" t="s">
        <v>94</v>
      </c>
      <c r="I6161" s="10">
        <v>145044</v>
      </c>
      <c r="J6161" s="11">
        <v>0.18</v>
      </c>
      <c r="K6161" s="9" t="s">
        <v>94</v>
      </c>
      <c r="L6161" s="9" t="s">
        <v>95</v>
      </c>
    </row>
    <row r="6162" spans="1:12" x14ac:dyDescent="0.2">
      <c r="A6162" t="str">
        <f>VLOOKUP(B6162,StateFIPS!A$2:B$52,2)</f>
        <v>Mississippi</v>
      </c>
      <c r="B6162">
        <f t="shared" si="99"/>
        <v>28</v>
      </c>
      <c r="C6162" s="9" t="s">
        <v>447</v>
      </c>
      <c r="D6162" s="9" t="s">
        <v>93</v>
      </c>
      <c r="E6162" s="9" t="s">
        <v>2795</v>
      </c>
      <c r="F6162" s="9" t="s">
        <v>2796</v>
      </c>
      <c r="G6162" s="10">
        <v>800189</v>
      </c>
      <c r="H6162" s="9" t="s">
        <v>94</v>
      </c>
      <c r="I6162" s="10">
        <v>4498814</v>
      </c>
      <c r="J6162" s="11">
        <v>0.18</v>
      </c>
      <c r="K6162" s="9" t="s">
        <v>94</v>
      </c>
      <c r="L6162" s="9" t="s">
        <v>95</v>
      </c>
    </row>
    <row r="6163" spans="1:12" x14ac:dyDescent="0.2">
      <c r="A6163" t="str">
        <f>VLOOKUP(B6163,StateFIPS!A$2:B$52,2)</f>
        <v>Indiana</v>
      </c>
      <c r="B6163">
        <f t="shared" si="99"/>
        <v>18</v>
      </c>
      <c r="C6163" s="9" t="s">
        <v>226</v>
      </c>
      <c r="D6163" s="9" t="s">
        <v>93</v>
      </c>
      <c r="E6163" s="9" t="s">
        <v>2795</v>
      </c>
      <c r="F6163" s="9" t="s">
        <v>2796</v>
      </c>
      <c r="G6163" s="10">
        <v>25798</v>
      </c>
      <c r="H6163" s="9" t="s">
        <v>94</v>
      </c>
      <c r="I6163" s="10">
        <v>145044</v>
      </c>
      <c r="J6163" s="11">
        <v>0.18</v>
      </c>
      <c r="K6163" s="9" t="s">
        <v>94</v>
      </c>
      <c r="L6163" s="9" t="s">
        <v>95</v>
      </c>
    </row>
    <row r="6164" spans="1:12" x14ac:dyDescent="0.2">
      <c r="A6164" t="str">
        <f>VLOOKUP(B6164,StateFIPS!A$2:B$52,2)</f>
        <v>Oklahoma</v>
      </c>
      <c r="B6164">
        <f t="shared" si="99"/>
        <v>40</v>
      </c>
      <c r="C6164" s="9" t="s">
        <v>1445</v>
      </c>
      <c r="D6164" s="9" t="s">
        <v>93</v>
      </c>
      <c r="E6164" s="9" t="s">
        <v>2795</v>
      </c>
      <c r="F6164" s="9" t="s">
        <v>2796</v>
      </c>
      <c r="G6164" s="10">
        <v>8459</v>
      </c>
      <c r="H6164" s="9" t="s">
        <v>94</v>
      </c>
      <c r="I6164" s="10">
        <v>47559</v>
      </c>
      <c r="J6164" s="11">
        <v>0.18</v>
      </c>
      <c r="K6164" s="9" t="s">
        <v>94</v>
      </c>
      <c r="L6164" s="9" t="s">
        <v>95</v>
      </c>
    </row>
    <row r="6165" spans="1:12" x14ac:dyDescent="0.2">
      <c r="A6165" t="str">
        <f>VLOOKUP(B6165,StateFIPS!A$2:B$52,2)</f>
        <v>Georgia</v>
      </c>
      <c r="B6165">
        <f t="shared" si="99"/>
        <v>13</v>
      </c>
      <c r="C6165" s="9" t="s">
        <v>737</v>
      </c>
      <c r="D6165" s="9" t="s">
        <v>93</v>
      </c>
      <c r="E6165" s="9" t="s">
        <v>2795</v>
      </c>
      <c r="F6165" s="9" t="s">
        <v>2796</v>
      </c>
      <c r="G6165" s="10">
        <v>551896</v>
      </c>
      <c r="H6165" s="9" t="s">
        <v>94</v>
      </c>
      <c r="I6165" s="10">
        <v>3102861</v>
      </c>
      <c r="J6165" s="11">
        <v>0.18</v>
      </c>
      <c r="K6165" s="9" t="s">
        <v>94</v>
      </c>
      <c r="L6165" s="9" t="s">
        <v>95</v>
      </c>
    </row>
    <row r="6166" spans="1:12" x14ac:dyDescent="0.2">
      <c r="A6166" t="str">
        <f>VLOOKUP(B6166,StateFIPS!A$2:B$52,2)</f>
        <v>Indiana</v>
      </c>
      <c r="B6166">
        <f t="shared" si="99"/>
        <v>18</v>
      </c>
      <c r="C6166" s="9" t="s">
        <v>1644</v>
      </c>
      <c r="D6166" s="9" t="s">
        <v>93</v>
      </c>
      <c r="E6166" s="9" t="s">
        <v>2795</v>
      </c>
      <c r="F6166" s="9" t="s">
        <v>2796</v>
      </c>
      <c r="G6166" s="10">
        <v>25798</v>
      </c>
      <c r="H6166" s="9" t="s">
        <v>94</v>
      </c>
      <c r="I6166" s="10">
        <v>145044</v>
      </c>
      <c r="J6166" s="11">
        <v>0.18</v>
      </c>
      <c r="K6166" s="9" t="s">
        <v>94</v>
      </c>
      <c r="L6166" s="9" t="s">
        <v>95</v>
      </c>
    </row>
    <row r="6167" spans="1:12" x14ac:dyDescent="0.2">
      <c r="A6167" t="str">
        <f>VLOOKUP(B6167,StateFIPS!A$2:B$52,2)</f>
        <v>Oregon</v>
      </c>
      <c r="B6167">
        <f t="shared" si="99"/>
        <v>41</v>
      </c>
      <c r="C6167" s="9" t="s">
        <v>2490</v>
      </c>
      <c r="D6167" s="9" t="s">
        <v>93</v>
      </c>
      <c r="E6167" s="9" t="s">
        <v>2795</v>
      </c>
      <c r="F6167" s="9" t="s">
        <v>2796</v>
      </c>
      <c r="G6167" s="10">
        <v>730</v>
      </c>
      <c r="H6167" s="9" t="s">
        <v>94</v>
      </c>
      <c r="I6167" s="10">
        <v>4107</v>
      </c>
      <c r="J6167" s="11">
        <v>0.18</v>
      </c>
      <c r="K6167" s="9" t="s">
        <v>94</v>
      </c>
      <c r="L6167" s="9" t="s">
        <v>95</v>
      </c>
    </row>
    <row r="6168" spans="1:12" x14ac:dyDescent="0.2">
      <c r="A6168" t="str">
        <f>VLOOKUP(B6168,StateFIPS!A$2:B$52,2)</f>
        <v>Indiana</v>
      </c>
      <c r="B6168">
        <f t="shared" si="99"/>
        <v>18</v>
      </c>
      <c r="C6168" s="9" t="s">
        <v>539</v>
      </c>
      <c r="D6168" s="9" t="s">
        <v>93</v>
      </c>
      <c r="E6168" s="9" t="s">
        <v>2795</v>
      </c>
      <c r="F6168" s="9" t="s">
        <v>2796</v>
      </c>
      <c r="G6168" s="10">
        <v>293</v>
      </c>
      <c r="H6168" s="9" t="s">
        <v>94</v>
      </c>
      <c r="I6168" s="10">
        <v>1646</v>
      </c>
      <c r="J6168" s="11">
        <v>0.18</v>
      </c>
      <c r="K6168" s="9" t="s">
        <v>94</v>
      </c>
      <c r="L6168" s="9" t="s">
        <v>95</v>
      </c>
    </row>
    <row r="6169" spans="1:12" x14ac:dyDescent="0.2">
      <c r="A6169" t="str">
        <f>VLOOKUP(B6169,StateFIPS!A$2:B$52,2)</f>
        <v>Mississippi</v>
      </c>
      <c r="B6169">
        <f t="shared" si="99"/>
        <v>28</v>
      </c>
      <c r="C6169" s="9" t="s">
        <v>362</v>
      </c>
      <c r="D6169" s="9" t="s">
        <v>93</v>
      </c>
      <c r="E6169" s="9" t="s">
        <v>2795</v>
      </c>
      <c r="F6169" s="9" t="s">
        <v>2796</v>
      </c>
      <c r="G6169" s="10">
        <v>219492</v>
      </c>
      <c r="H6169" s="9" t="s">
        <v>94</v>
      </c>
      <c r="I6169" s="10">
        <v>1234027</v>
      </c>
      <c r="J6169" s="11">
        <v>0.18</v>
      </c>
      <c r="K6169" s="9" t="s">
        <v>94</v>
      </c>
      <c r="L6169" s="9" t="s">
        <v>95</v>
      </c>
    </row>
    <row r="6170" spans="1:12" x14ac:dyDescent="0.2">
      <c r="A6170" t="str">
        <f>VLOOKUP(B6170,StateFIPS!A$2:B$52,2)</f>
        <v>California</v>
      </c>
      <c r="B6170">
        <f t="shared" si="99"/>
        <v>6</v>
      </c>
      <c r="C6170" s="9" t="s">
        <v>2085</v>
      </c>
      <c r="D6170" s="9" t="s">
        <v>93</v>
      </c>
      <c r="E6170" s="9" t="s">
        <v>2795</v>
      </c>
      <c r="F6170" s="9" t="s">
        <v>2796</v>
      </c>
      <c r="G6170" s="10">
        <v>77588</v>
      </c>
      <c r="H6170" s="9" t="s">
        <v>94</v>
      </c>
      <c r="I6170" s="10">
        <v>436214</v>
      </c>
      <c r="J6170" s="11">
        <v>0.18</v>
      </c>
      <c r="K6170" s="9" t="s">
        <v>94</v>
      </c>
      <c r="L6170" s="9" t="s">
        <v>95</v>
      </c>
    </row>
    <row r="6171" spans="1:12" x14ac:dyDescent="0.2">
      <c r="A6171" t="str">
        <f>VLOOKUP(B6171,StateFIPS!A$2:B$52,2)</f>
        <v>Oklahoma</v>
      </c>
      <c r="B6171">
        <f t="shared" si="99"/>
        <v>40</v>
      </c>
      <c r="C6171" s="9" t="s">
        <v>2046</v>
      </c>
      <c r="D6171" s="9" t="s">
        <v>93</v>
      </c>
      <c r="E6171" s="9" t="s">
        <v>2795</v>
      </c>
      <c r="F6171" s="9" t="s">
        <v>2796</v>
      </c>
      <c r="G6171" s="10">
        <v>149505</v>
      </c>
      <c r="H6171" s="9" t="s">
        <v>94</v>
      </c>
      <c r="I6171" s="10">
        <v>840545</v>
      </c>
      <c r="J6171" s="11">
        <v>0.18</v>
      </c>
      <c r="K6171" s="9" t="s">
        <v>94</v>
      </c>
      <c r="L6171" s="9" t="s">
        <v>95</v>
      </c>
    </row>
    <row r="6172" spans="1:12" x14ac:dyDescent="0.2">
      <c r="A6172" t="str">
        <f>VLOOKUP(B6172,StateFIPS!A$2:B$52,2)</f>
        <v>Mississippi</v>
      </c>
      <c r="B6172">
        <f t="shared" si="99"/>
        <v>28</v>
      </c>
      <c r="C6172" s="9" t="s">
        <v>462</v>
      </c>
      <c r="D6172" s="9" t="s">
        <v>93</v>
      </c>
      <c r="E6172" s="9" t="s">
        <v>2795</v>
      </c>
      <c r="F6172" s="9" t="s">
        <v>2796</v>
      </c>
      <c r="G6172" s="10">
        <v>445220</v>
      </c>
      <c r="H6172" s="9" t="s">
        <v>94</v>
      </c>
      <c r="I6172" s="10">
        <v>2503111</v>
      </c>
      <c r="J6172" s="11">
        <v>0.18</v>
      </c>
      <c r="K6172" s="9" t="s">
        <v>94</v>
      </c>
      <c r="L6172" s="9" t="s">
        <v>95</v>
      </c>
    </row>
    <row r="6173" spans="1:12" x14ac:dyDescent="0.2">
      <c r="A6173" t="str">
        <f>VLOOKUP(B6173,StateFIPS!A$2:B$52,2)</f>
        <v>Iowa</v>
      </c>
      <c r="B6173">
        <f t="shared" si="99"/>
        <v>19</v>
      </c>
      <c r="C6173" s="9" t="s">
        <v>1650</v>
      </c>
      <c r="D6173" s="9" t="s">
        <v>93</v>
      </c>
      <c r="E6173" s="9" t="s">
        <v>2795</v>
      </c>
      <c r="F6173" s="9" t="s">
        <v>2796</v>
      </c>
      <c r="G6173" s="10">
        <v>1935</v>
      </c>
      <c r="H6173" s="9" t="s">
        <v>94</v>
      </c>
      <c r="I6173" s="10">
        <v>10881</v>
      </c>
      <c r="J6173" s="11">
        <v>0.18</v>
      </c>
      <c r="K6173" s="9" t="s">
        <v>94</v>
      </c>
      <c r="L6173" s="9" t="s">
        <v>95</v>
      </c>
    </row>
    <row r="6174" spans="1:12" x14ac:dyDescent="0.2">
      <c r="A6174" t="str">
        <f>VLOOKUP(B6174,StateFIPS!A$2:B$52,2)</f>
        <v>Indiana</v>
      </c>
      <c r="B6174">
        <f t="shared" si="99"/>
        <v>18</v>
      </c>
      <c r="C6174" s="9" t="s">
        <v>224</v>
      </c>
      <c r="D6174" s="9" t="s">
        <v>93</v>
      </c>
      <c r="E6174" s="9" t="s">
        <v>2795</v>
      </c>
      <c r="F6174" s="9" t="s">
        <v>2796</v>
      </c>
      <c r="G6174" s="10">
        <v>25798</v>
      </c>
      <c r="H6174" s="9" t="s">
        <v>94</v>
      </c>
      <c r="I6174" s="10">
        <v>145044</v>
      </c>
      <c r="J6174" s="11">
        <v>0.18</v>
      </c>
      <c r="K6174" s="9" t="s">
        <v>94</v>
      </c>
      <c r="L6174" s="9" t="s">
        <v>95</v>
      </c>
    </row>
    <row r="6175" spans="1:12" x14ac:dyDescent="0.2">
      <c r="A6175" t="str">
        <f>VLOOKUP(B6175,StateFIPS!A$2:B$52,2)</f>
        <v>Oregon</v>
      </c>
      <c r="B6175">
        <f t="shared" si="99"/>
        <v>41</v>
      </c>
      <c r="C6175" s="9" t="s">
        <v>2399</v>
      </c>
      <c r="D6175" s="9" t="s">
        <v>93</v>
      </c>
      <c r="E6175" s="9" t="s">
        <v>2795</v>
      </c>
      <c r="F6175" s="9" t="s">
        <v>2796</v>
      </c>
      <c r="G6175" s="10">
        <v>37</v>
      </c>
      <c r="H6175" s="9" t="s">
        <v>94</v>
      </c>
      <c r="I6175" s="10">
        <v>207</v>
      </c>
      <c r="J6175" s="11">
        <v>0.18</v>
      </c>
      <c r="K6175" s="9" t="s">
        <v>94</v>
      </c>
      <c r="L6175" s="9" t="s">
        <v>95</v>
      </c>
    </row>
    <row r="6176" spans="1:12" x14ac:dyDescent="0.2">
      <c r="A6176" t="str">
        <f>VLOOKUP(B6176,StateFIPS!A$2:B$52,2)</f>
        <v>Oregon</v>
      </c>
      <c r="B6176">
        <f t="shared" si="99"/>
        <v>41</v>
      </c>
      <c r="C6176" s="9" t="s">
        <v>1295</v>
      </c>
      <c r="D6176" s="9" t="s">
        <v>93</v>
      </c>
      <c r="E6176" s="9" t="s">
        <v>2795</v>
      </c>
      <c r="F6176" s="9" t="s">
        <v>2796</v>
      </c>
      <c r="G6176" s="10">
        <v>131378</v>
      </c>
      <c r="H6176" s="9" t="s">
        <v>94</v>
      </c>
      <c r="I6176" s="10">
        <v>738632</v>
      </c>
      <c r="J6176" s="11">
        <v>0.18</v>
      </c>
      <c r="K6176" s="9" t="s">
        <v>94</v>
      </c>
      <c r="L6176" s="9" t="s">
        <v>95</v>
      </c>
    </row>
    <row r="6177" spans="1:12" x14ac:dyDescent="0.2">
      <c r="A6177" t="str">
        <f>VLOOKUP(B6177,StateFIPS!A$2:B$52,2)</f>
        <v>Minnesota</v>
      </c>
      <c r="B6177">
        <f t="shared" si="99"/>
        <v>27</v>
      </c>
      <c r="C6177" s="9" t="s">
        <v>1498</v>
      </c>
      <c r="D6177" s="9" t="s">
        <v>93</v>
      </c>
      <c r="E6177" s="9" t="s">
        <v>2795</v>
      </c>
      <c r="F6177" s="9" t="s">
        <v>2796</v>
      </c>
      <c r="G6177" s="10">
        <v>5860</v>
      </c>
      <c r="H6177" s="9" t="s">
        <v>94</v>
      </c>
      <c r="I6177" s="10">
        <v>32945</v>
      </c>
      <c r="J6177" s="11">
        <v>0.18</v>
      </c>
      <c r="K6177" s="9" t="s">
        <v>94</v>
      </c>
      <c r="L6177" s="9" t="s">
        <v>95</v>
      </c>
    </row>
    <row r="6178" spans="1:12" x14ac:dyDescent="0.2">
      <c r="A6178" t="str">
        <f>VLOOKUP(B6178,StateFIPS!A$2:B$52,2)</f>
        <v>Indiana</v>
      </c>
      <c r="B6178">
        <f t="shared" si="99"/>
        <v>18</v>
      </c>
      <c r="C6178" s="9" t="s">
        <v>1614</v>
      </c>
      <c r="D6178" s="9" t="s">
        <v>93</v>
      </c>
      <c r="E6178" s="9" t="s">
        <v>2795</v>
      </c>
      <c r="F6178" s="9" t="s">
        <v>2796</v>
      </c>
      <c r="G6178" s="10">
        <v>25798</v>
      </c>
      <c r="H6178" s="9" t="s">
        <v>94</v>
      </c>
      <c r="I6178" s="10">
        <v>145044</v>
      </c>
      <c r="J6178" s="11">
        <v>0.18</v>
      </c>
      <c r="K6178" s="9" t="s">
        <v>94</v>
      </c>
      <c r="L6178" s="9" t="s">
        <v>95</v>
      </c>
    </row>
    <row r="6179" spans="1:12" x14ac:dyDescent="0.2">
      <c r="A6179" t="str">
        <f>VLOOKUP(B6179,StateFIPS!A$2:B$52,2)</f>
        <v>Oklahoma</v>
      </c>
      <c r="B6179">
        <f t="shared" si="99"/>
        <v>40</v>
      </c>
      <c r="C6179" s="9" t="s">
        <v>1323</v>
      </c>
      <c r="D6179" s="9" t="s">
        <v>93</v>
      </c>
      <c r="E6179" s="9" t="s">
        <v>2795</v>
      </c>
      <c r="F6179" s="9" t="s">
        <v>2796</v>
      </c>
      <c r="G6179" s="10">
        <v>8459</v>
      </c>
      <c r="H6179" s="9" t="s">
        <v>94</v>
      </c>
      <c r="I6179" s="10">
        <v>47559</v>
      </c>
      <c r="J6179" s="11">
        <v>0.18</v>
      </c>
      <c r="K6179" s="9" t="s">
        <v>94</v>
      </c>
      <c r="L6179" s="9" t="s">
        <v>95</v>
      </c>
    </row>
    <row r="6180" spans="1:12" x14ac:dyDescent="0.2">
      <c r="A6180" t="str">
        <f>VLOOKUP(B6180,StateFIPS!A$2:B$52,2)</f>
        <v>Arkansas</v>
      </c>
      <c r="B6180">
        <f t="shared" si="99"/>
        <v>5</v>
      </c>
      <c r="C6180" s="9" t="s">
        <v>631</v>
      </c>
      <c r="D6180" s="9" t="s">
        <v>93</v>
      </c>
      <c r="E6180" s="9" t="s">
        <v>2795</v>
      </c>
      <c r="F6180" s="9" t="s">
        <v>2796</v>
      </c>
      <c r="G6180" s="10">
        <v>1010151</v>
      </c>
      <c r="H6180" s="9" t="s">
        <v>94</v>
      </c>
      <c r="I6180" s="10">
        <v>5679257</v>
      </c>
      <c r="J6180" s="11">
        <v>0.18</v>
      </c>
      <c r="K6180" s="9" t="s">
        <v>94</v>
      </c>
      <c r="L6180" s="9" t="s">
        <v>95</v>
      </c>
    </row>
    <row r="6181" spans="1:12" x14ac:dyDescent="0.2">
      <c r="A6181" t="str">
        <f>VLOOKUP(B6181,StateFIPS!A$2:B$52,2)</f>
        <v>California</v>
      </c>
      <c r="B6181">
        <f t="shared" si="99"/>
        <v>6</v>
      </c>
      <c r="C6181" s="9" t="s">
        <v>2047</v>
      </c>
      <c r="D6181" s="9" t="s">
        <v>93</v>
      </c>
      <c r="E6181" s="9" t="s">
        <v>2795</v>
      </c>
      <c r="F6181" s="9" t="s">
        <v>2796</v>
      </c>
      <c r="G6181" s="10">
        <v>105885</v>
      </c>
      <c r="H6181" s="9" t="s">
        <v>94</v>
      </c>
      <c r="I6181" s="10">
        <v>595304</v>
      </c>
      <c r="J6181" s="11">
        <v>0.18</v>
      </c>
      <c r="K6181" s="9" t="s">
        <v>94</v>
      </c>
      <c r="L6181" s="9" t="s">
        <v>95</v>
      </c>
    </row>
    <row r="6182" spans="1:12" x14ac:dyDescent="0.2">
      <c r="A6182" t="str">
        <f>VLOOKUP(B6182,StateFIPS!A$2:B$52,2)</f>
        <v>Indiana</v>
      </c>
      <c r="B6182">
        <f t="shared" si="99"/>
        <v>18</v>
      </c>
      <c r="C6182" s="9" t="s">
        <v>1685</v>
      </c>
      <c r="D6182" s="9" t="s">
        <v>93</v>
      </c>
      <c r="E6182" s="9" t="s">
        <v>2795</v>
      </c>
      <c r="F6182" s="9" t="s">
        <v>2796</v>
      </c>
      <c r="G6182" s="10">
        <v>25798</v>
      </c>
      <c r="H6182" s="9" t="s">
        <v>94</v>
      </c>
      <c r="I6182" s="10">
        <v>145044</v>
      </c>
      <c r="J6182" s="11">
        <v>0.18</v>
      </c>
      <c r="K6182" s="9" t="s">
        <v>94</v>
      </c>
      <c r="L6182" s="9" t="s">
        <v>95</v>
      </c>
    </row>
    <row r="6183" spans="1:12" x14ac:dyDescent="0.2">
      <c r="A6183" t="str">
        <f>VLOOKUP(B6183,StateFIPS!A$2:B$52,2)</f>
        <v>Indiana</v>
      </c>
      <c r="B6183">
        <f t="shared" si="99"/>
        <v>18</v>
      </c>
      <c r="C6183" s="9" t="s">
        <v>235</v>
      </c>
      <c r="D6183" s="9" t="s">
        <v>93</v>
      </c>
      <c r="E6183" s="9" t="s">
        <v>2795</v>
      </c>
      <c r="F6183" s="9" t="s">
        <v>2796</v>
      </c>
      <c r="G6183" s="10">
        <v>25798</v>
      </c>
      <c r="H6183" s="9" t="s">
        <v>94</v>
      </c>
      <c r="I6183" s="10">
        <v>145044</v>
      </c>
      <c r="J6183" s="11">
        <v>0.18</v>
      </c>
      <c r="K6183" s="9" t="s">
        <v>94</v>
      </c>
      <c r="L6183" s="9" t="s">
        <v>95</v>
      </c>
    </row>
    <row r="6184" spans="1:12" x14ac:dyDescent="0.2">
      <c r="A6184" t="str">
        <f>VLOOKUP(B6184,StateFIPS!A$2:B$52,2)</f>
        <v>Oklahoma</v>
      </c>
      <c r="B6184">
        <f t="shared" si="99"/>
        <v>40</v>
      </c>
      <c r="C6184" s="9" t="s">
        <v>1300</v>
      </c>
      <c r="D6184" s="9" t="s">
        <v>93</v>
      </c>
      <c r="E6184" s="9" t="s">
        <v>2795</v>
      </c>
      <c r="F6184" s="9" t="s">
        <v>2796</v>
      </c>
      <c r="G6184" s="10">
        <v>8459</v>
      </c>
      <c r="H6184" s="9" t="s">
        <v>94</v>
      </c>
      <c r="I6184" s="10">
        <v>47559</v>
      </c>
      <c r="J6184" s="11">
        <v>0.18</v>
      </c>
      <c r="K6184" s="9" t="s">
        <v>94</v>
      </c>
      <c r="L6184" s="9" t="s">
        <v>95</v>
      </c>
    </row>
    <row r="6185" spans="1:12" x14ac:dyDescent="0.2">
      <c r="A6185" t="str">
        <f>VLOOKUP(B6185,StateFIPS!A$2:B$52,2)</f>
        <v>Mississippi</v>
      </c>
      <c r="B6185">
        <f t="shared" si="99"/>
        <v>28</v>
      </c>
      <c r="C6185" s="9" t="s">
        <v>438</v>
      </c>
      <c r="D6185" s="9" t="s">
        <v>93</v>
      </c>
      <c r="E6185" s="9" t="s">
        <v>2795</v>
      </c>
      <c r="F6185" s="9" t="s">
        <v>2796</v>
      </c>
      <c r="G6185" s="10">
        <v>13088</v>
      </c>
      <c r="H6185" s="9" t="s">
        <v>94</v>
      </c>
      <c r="I6185" s="10">
        <v>73585</v>
      </c>
      <c r="J6185" s="11">
        <v>0.18</v>
      </c>
      <c r="K6185" s="9" t="s">
        <v>94</v>
      </c>
      <c r="L6185" s="9" t="s">
        <v>95</v>
      </c>
    </row>
    <row r="6186" spans="1:12" x14ac:dyDescent="0.2">
      <c r="A6186" t="str">
        <f>VLOOKUP(B6186,StateFIPS!A$2:B$52,2)</f>
        <v>Oregon</v>
      </c>
      <c r="B6186">
        <f t="shared" si="99"/>
        <v>41</v>
      </c>
      <c r="C6186" s="9" t="s">
        <v>1292</v>
      </c>
      <c r="D6186" s="9" t="s">
        <v>93</v>
      </c>
      <c r="E6186" s="9" t="s">
        <v>2795</v>
      </c>
      <c r="F6186" s="9" t="s">
        <v>2796</v>
      </c>
      <c r="G6186" s="10">
        <v>43</v>
      </c>
      <c r="H6186" s="9" t="s">
        <v>94</v>
      </c>
      <c r="I6186" s="10">
        <v>244</v>
      </c>
      <c r="J6186" s="11">
        <v>0.18</v>
      </c>
      <c r="K6186" s="9" t="s">
        <v>94</v>
      </c>
      <c r="L6186" s="9" t="s">
        <v>95</v>
      </c>
    </row>
    <row r="6187" spans="1:12" x14ac:dyDescent="0.2">
      <c r="A6187" t="str">
        <f>VLOOKUP(B6187,StateFIPS!A$2:B$52,2)</f>
        <v>Oklahoma</v>
      </c>
      <c r="B6187">
        <f t="shared" si="99"/>
        <v>40</v>
      </c>
      <c r="C6187" s="9" t="s">
        <v>2604</v>
      </c>
      <c r="D6187" s="9" t="s">
        <v>93</v>
      </c>
      <c r="E6187" s="9" t="s">
        <v>2795</v>
      </c>
      <c r="F6187" s="9" t="s">
        <v>2796</v>
      </c>
      <c r="G6187" s="10">
        <v>8459</v>
      </c>
      <c r="H6187" s="9" t="s">
        <v>94</v>
      </c>
      <c r="I6187" s="10">
        <v>47559</v>
      </c>
      <c r="J6187" s="11">
        <v>0.18</v>
      </c>
      <c r="K6187" s="9" t="s">
        <v>94</v>
      </c>
      <c r="L6187" s="9" t="s">
        <v>95</v>
      </c>
    </row>
    <row r="6188" spans="1:12" x14ac:dyDescent="0.2">
      <c r="A6188" t="str">
        <f>VLOOKUP(B6188,StateFIPS!A$2:B$52,2)</f>
        <v>Indiana</v>
      </c>
      <c r="B6188">
        <f t="shared" si="99"/>
        <v>18</v>
      </c>
      <c r="C6188" s="9" t="s">
        <v>1589</v>
      </c>
      <c r="D6188" s="9" t="s">
        <v>93</v>
      </c>
      <c r="E6188" s="9" t="s">
        <v>2795</v>
      </c>
      <c r="F6188" s="9" t="s">
        <v>2796</v>
      </c>
      <c r="G6188" s="10">
        <v>25798</v>
      </c>
      <c r="H6188" s="9" t="s">
        <v>94</v>
      </c>
      <c r="I6188" s="10">
        <v>145044</v>
      </c>
      <c r="J6188" s="11">
        <v>0.18</v>
      </c>
      <c r="K6188" s="9" t="s">
        <v>94</v>
      </c>
      <c r="L6188" s="9" t="s">
        <v>95</v>
      </c>
    </row>
    <row r="6189" spans="1:12" x14ac:dyDescent="0.2">
      <c r="A6189" t="str">
        <f>VLOOKUP(B6189,StateFIPS!A$2:B$52,2)</f>
        <v>Texas</v>
      </c>
      <c r="B6189">
        <f t="shared" si="99"/>
        <v>48</v>
      </c>
      <c r="C6189" s="9" t="s">
        <v>807</v>
      </c>
      <c r="D6189" s="9" t="s">
        <v>93</v>
      </c>
      <c r="E6189" s="9" t="s">
        <v>2795</v>
      </c>
      <c r="F6189" s="9" t="s">
        <v>2796</v>
      </c>
      <c r="G6189" s="10">
        <v>10864</v>
      </c>
      <c r="H6189" s="9" t="s">
        <v>94</v>
      </c>
      <c r="I6189" s="10">
        <v>61077</v>
      </c>
      <c r="J6189" s="11">
        <v>0.18</v>
      </c>
      <c r="K6189" s="9" t="s">
        <v>94</v>
      </c>
      <c r="L6189" s="9" t="s">
        <v>95</v>
      </c>
    </row>
    <row r="6190" spans="1:12" x14ac:dyDescent="0.2">
      <c r="A6190" t="str">
        <f>VLOOKUP(B6190,StateFIPS!A$2:B$52,2)</f>
        <v>Virginia</v>
      </c>
      <c r="B6190">
        <f t="shared" si="99"/>
        <v>51</v>
      </c>
      <c r="C6190" s="9" t="s">
        <v>995</v>
      </c>
      <c r="D6190" s="9" t="s">
        <v>93</v>
      </c>
      <c r="E6190" s="9" t="s">
        <v>2795</v>
      </c>
      <c r="F6190" s="9" t="s">
        <v>2796</v>
      </c>
      <c r="G6190" s="10">
        <v>6683</v>
      </c>
      <c r="H6190" s="9" t="s">
        <v>94</v>
      </c>
      <c r="I6190" s="10">
        <v>37574</v>
      </c>
      <c r="J6190" s="11">
        <v>0.18</v>
      </c>
      <c r="K6190" s="9" t="s">
        <v>94</v>
      </c>
      <c r="L6190" s="9" t="s">
        <v>95</v>
      </c>
    </row>
    <row r="6191" spans="1:12" x14ac:dyDescent="0.2">
      <c r="A6191" t="str">
        <f>VLOOKUP(B6191,StateFIPS!A$2:B$52,2)</f>
        <v>California</v>
      </c>
      <c r="B6191">
        <f t="shared" si="99"/>
        <v>6</v>
      </c>
      <c r="C6191" s="9" t="s">
        <v>2051</v>
      </c>
      <c r="D6191" s="9" t="s">
        <v>93</v>
      </c>
      <c r="E6191" s="9" t="s">
        <v>2795</v>
      </c>
      <c r="F6191" s="9" t="s">
        <v>2796</v>
      </c>
      <c r="G6191" s="10">
        <v>105885</v>
      </c>
      <c r="H6191" s="9" t="s">
        <v>94</v>
      </c>
      <c r="I6191" s="10">
        <v>595304</v>
      </c>
      <c r="J6191" s="11">
        <v>0.18</v>
      </c>
      <c r="K6191" s="9" t="s">
        <v>94</v>
      </c>
      <c r="L6191" s="9" t="s">
        <v>95</v>
      </c>
    </row>
    <row r="6192" spans="1:12" x14ac:dyDescent="0.2">
      <c r="A6192" t="str">
        <f>VLOOKUP(B6192,StateFIPS!A$2:B$52,2)</f>
        <v>Oklahoma</v>
      </c>
      <c r="B6192">
        <f t="shared" si="99"/>
        <v>40</v>
      </c>
      <c r="C6192" s="9" t="s">
        <v>1332</v>
      </c>
      <c r="D6192" s="9" t="s">
        <v>93</v>
      </c>
      <c r="E6192" s="9" t="s">
        <v>2795</v>
      </c>
      <c r="F6192" s="9" t="s">
        <v>2796</v>
      </c>
      <c r="G6192" s="10">
        <v>8459</v>
      </c>
      <c r="H6192" s="9" t="s">
        <v>94</v>
      </c>
      <c r="I6192" s="10">
        <v>47559</v>
      </c>
      <c r="J6192" s="11">
        <v>0.18</v>
      </c>
      <c r="K6192" s="9" t="s">
        <v>94</v>
      </c>
      <c r="L6192" s="9" t="s">
        <v>95</v>
      </c>
    </row>
    <row r="6193" spans="1:12" x14ac:dyDescent="0.2">
      <c r="A6193" t="str">
        <f>VLOOKUP(B6193,StateFIPS!A$2:B$52,2)</f>
        <v>Indiana</v>
      </c>
      <c r="B6193">
        <f t="shared" si="99"/>
        <v>18</v>
      </c>
      <c r="C6193" s="9" t="s">
        <v>1611</v>
      </c>
      <c r="D6193" s="9" t="s">
        <v>93</v>
      </c>
      <c r="E6193" s="9" t="s">
        <v>2795</v>
      </c>
      <c r="F6193" s="9" t="s">
        <v>2796</v>
      </c>
      <c r="G6193" s="10">
        <v>25798</v>
      </c>
      <c r="H6193" s="9" t="s">
        <v>94</v>
      </c>
      <c r="I6193" s="10">
        <v>145044</v>
      </c>
      <c r="J6193" s="11">
        <v>0.18</v>
      </c>
      <c r="K6193" s="9" t="s">
        <v>94</v>
      </c>
      <c r="L6193" s="9" t="s">
        <v>95</v>
      </c>
    </row>
    <row r="6194" spans="1:12" x14ac:dyDescent="0.2">
      <c r="A6194" t="str">
        <f>VLOOKUP(B6194,StateFIPS!A$2:B$52,2)</f>
        <v>Mississippi</v>
      </c>
      <c r="B6194">
        <f t="shared" si="99"/>
        <v>28</v>
      </c>
      <c r="C6194" s="9" t="s">
        <v>439</v>
      </c>
      <c r="D6194" s="9" t="s">
        <v>93</v>
      </c>
      <c r="E6194" s="9" t="s">
        <v>2795</v>
      </c>
      <c r="F6194" s="9" t="s">
        <v>2796</v>
      </c>
      <c r="G6194" s="10">
        <v>237387</v>
      </c>
      <c r="H6194" s="9" t="s">
        <v>94</v>
      </c>
      <c r="I6194" s="10">
        <v>1334634</v>
      </c>
      <c r="J6194" s="11">
        <v>0.18</v>
      </c>
      <c r="K6194" s="9" t="s">
        <v>94</v>
      </c>
      <c r="L6194" s="9" t="s">
        <v>95</v>
      </c>
    </row>
    <row r="6195" spans="1:12" x14ac:dyDescent="0.2">
      <c r="A6195" t="str">
        <f>VLOOKUP(B6195,StateFIPS!A$2:B$52,2)</f>
        <v>Texas</v>
      </c>
      <c r="B6195">
        <f t="shared" si="99"/>
        <v>48</v>
      </c>
      <c r="C6195" s="9" t="s">
        <v>818</v>
      </c>
      <c r="D6195" s="9" t="s">
        <v>93</v>
      </c>
      <c r="E6195" s="9" t="s">
        <v>2795</v>
      </c>
      <c r="F6195" s="9" t="s">
        <v>2796</v>
      </c>
      <c r="G6195" s="10">
        <v>10864</v>
      </c>
      <c r="H6195" s="9" t="s">
        <v>94</v>
      </c>
      <c r="I6195" s="10">
        <v>61077</v>
      </c>
      <c r="J6195" s="11">
        <v>0.18</v>
      </c>
      <c r="K6195" s="9" t="s">
        <v>94</v>
      </c>
      <c r="L6195" s="9" t="s">
        <v>95</v>
      </c>
    </row>
    <row r="6196" spans="1:12" x14ac:dyDescent="0.2">
      <c r="A6196" t="str">
        <f>VLOOKUP(B6196,StateFIPS!A$2:B$52,2)</f>
        <v>Indiana</v>
      </c>
      <c r="B6196">
        <f t="shared" si="99"/>
        <v>18</v>
      </c>
      <c r="C6196" s="9" t="s">
        <v>1600</v>
      </c>
      <c r="D6196" s="9" t="s">
        <v>93</v>
      </c>
      <c r="E6196" s="9" t="s">
        <v>2795</v>
      </c>
      <c r="F6196" s="9" t="s">
        <v>2796</v>
      </c>
      <c r="G6196" s="10">
        <v>25798</v>
      </c>
      <c r="H6196" s="9" t="s">
        <v>94</v>
      </c>
      <c r="I6196" s="10">
        <v>145044</v>
      </c>
      <c r="J6196" s="11">
        <v>0.18</v>
      </c>
      <c r="K6196" s="9" t="s">
        <v>94</v>
      </c>
      <c r="L6196" s="9" t="s">
        <v>95</v>
      </c>
    </row>
    <row r="6197" spans="1:12" x14ac:dyDescent="0.2">
      <c r="A6197" t="str">
        <f>VLOOKUP(B6197,StateFIPS!A$2:B$52,2)</f>
        <v>Indiana</v>
      </c>
      <c r="B6197">
        <f t="shared" si="99"/>
        <v>18</v>
      </c>
      <c r="C6197" s="9" t="s">
        <v>1687</v>
      </c>
      <c r="D6197" s="9" t="s">
        <v>93</v>
      </c>
      <c r="E6197" s="9" t="s">
        <v>2795</v>
      </c>
      <c r="F6197" s="9" t="s">
        <v>2796</v>
      </c>
      <c r="G6197" s="10">
        <v>25798</v>
      </c>
      <c r="H6197" s="9" t="s">
        <v>94</v>
      </c>
      <c r="I6197" s="10">
        <v>145044</v>
      </c>
      <c r="J6197" s="11">
        <v>0.18</v>
      </c>
      <c r="K6197" s="9" t="s">
        <v>94</v>
      </c>
      <c r="L6197" s="9" t="s">
        <v>95</v>
      </c>
    </row>
    <row r="6198" spans="1:12" x14ac:dyDescent="0.2">
      <c r="A6198" t="str">
        <f>VLOOKUP(B6198,StateFIPS!A$2:B$52,2)</f>
        <v>Mississippi</v>
      </c>
      <c r="B6198">
        <f t="shared" si="99"/>
        <v>28</v>
      </c>
      <c r="C6198" s="9" t="s">
        <v>436</v>
      </c>
      <c r="D6198" s="9" t="s">
        <v>93</v>
      </c>
      <c r="E6198" s="9" t="s">
        <v>2795</v>
      </c>
      <c r="F6198" s="9" t="s">
        <v>2796</v>
      </c>
      <c r="G6198" s="10">
        <v>474781</v>
      </c>
      <c r="H6198" s="9" t="s">
        <v>94</v>
      </c>
      <c r="I6198" s="10">
        <v>2669310</v>
      </c>
      <c r="J6198" s="11">
        <v>0.18</v>
      </c>
      <c r="K6198" s="9" t="s">
        <v>94</v>
      </c>
      <c r="L6198" s="9" t="s">
        <v>95</v>
      </c>
    </row>
    <row r="6199" spans="1:12" x14ac:dyDescent="0.2">
      <c r="A6199" t="str">
        <f>VLOOKUP(B6199,StateFIPS!A$2:B$52,2)</f>
        <v>Texas</v>
      </c>
      <c r="B6199">
        <f t="shared" si="99"/>
        <v>48</v>
      </c>
      <c r="C6199" s="9" t="s">
        <v>2294</v>
      </c>
      <c r="D6199" s="9" t="s">
        <v>93</v>
      </c>
      <c r="E6199" s="9" t="s">
        <v>2795</v>
      </c>
      <c r="F6199" s="9" t="s">
        <v>2796</v>
      </c>
      <c r="G6199" s="10">
        <v>316</v>
      </c>
      <c r="H6199" s="9" t="s">
        <v>94</v>
      </c>
      <c r="I6199" s="10">
        <v>1777</v>
      </c>
      <c r="J6199" s="11">
        <v>0.18</v>
      </c>
      <c r="K6199" s="9" t="s">
        <v>94</v>
      </c>
      <c r="L6199" s="9" t="s">
        <v>95</v>
      </c>
    </row>
    <row r="6200" spans="1:12" x14ac:dyDescent="0.2">
      <c r="A6200" t="str">
        <f>VLOOKUP(B6200,StateFIPS!A$2:B$52,2)</f>
        <v>Oregon</v>
      </c>
      <c r="B6200">
        <f t="shared" si="99"/>
        <v>41</v>
      </c>
      <c r="C6200" s="9" t="s">
        <v>2387</v>
      </c>
      <c r="D6200" s="9" t="s">
        <v>93</v>
      </c>
      <c r="E6200" s="9" t="s">
        <v>2795</v>
      </c>
      <c r="F6200" s="9" t="s">
        <v>2796</v>
      </c>
      <c r="G6200" s="10">
        <v>131378</v>
      </c>
      <c r="H6200" s="9" t="s">
        <v>94</v>
      </c>
      <c r="I6200" s="10">
        <v>738632</v>
      </c>
      <c r="J6200" s="11">
        <v>0.18</v>
      </c>
      <c r="K6200" s="9" t="s">
        <v>94</v>
      </c>
      <c r="L6200" s="9" t="s">
        <v>95</v>
      </c>
    </row>
    <row r="6201" spans="1:12" x14ac:dyDescent="0.2">
      <c r="A6201" t="str">
        <f>VLOOKUP(B6201,StateFIPS!A$2:B$52,2)</f>
        <v>Indiana</v>
      </c>
      <c r="B6201">
        <f t="shared" si="99"/>
        <v>18</v>
      </c>
      <c r="C6201" s="9" t="s">
        <v>1677</v>
      </c>
      <c r="D6201" s="9" t="s">
        <v>93</v>
      </c>
      <c r="E6201" s="9" t="s">
        <v>2795</v>
      </c>
      <c r="F6201" s="9" t="s">
        <v>2796</v>
      </c>
      <c r="G6201" s="10">
        <v>25798</v>
      </c>
      <c r="H6201" s="9" t="s">
        <v>94</v>
      </c>
      <c r="I6201" s="10">
        <v>145044</v>
      </c>
      <c r="J6201" s="11">
        <v>0.18</v>
      </c>
      <c r="K6201" s="9" t="s">
        <v>94</v>
      </c>
      <c r="L6201" s="9" t="s">
        <v>95</v>
      </c>
    </row>
    <row r="6202" spans="1:12" x14ac:dyDescent="0.2">
      <c r="A6202" t="str">
        <f>VLOOKUP(B6202,StateFIPS!A$2:B$52,2)</f>
        <v>Oregon</v>
      </c>
      <c r="B6202">
        <f t="shared" si="99"/>
        <v>41</v>
      </c>
      <c r="C6202" s="9" t="s">
        <v>2340</v>
      </c>
      <c r="D6202" s="9" t="s">
        <v>93</v>
      </c>
      <c r="E6202" s="9" t="s">
        <v>2795</v>
      </c>
      <c r="F6202" s="9" t="s">
        <v>2796</v>
      </c>
      <c r="G6202" s="10">
        <v>651423</v>
      </c>
      <c r="H6202" s="9" t="s">
        <v>94</v>
      </c>
      <c r="I6202" s="10">
        <v>3662424</v>
      </c>
      <c r="J6202" s="11">
        <v>0.18</v>
      </c>
      <c r="K6202" s="9" t="s">
        <v>94</v>
      </c>
      <c r="L6202" s="9" t="s">
        <v>95</v>
      </c>
    </row>
    <row r="6203" spans="1:12" x14ac:dyDescent="0.2">
      <c r="A6203" t="str">
        <f>VLOOKUP(B6203,StateFIPS!A$2:B$52,2)</f>
        <v>Mississippi</v>
      </c>
      <c r="B6203">
        <f t="shared" si="99"/>
        <v>28</v>
      </c>
      <c r="C6203" s="9" t="s">
        <v>434</v>
      </c>
      <c r="D6203" s="9" t="s">
        <v>93</v>
      </c>
      <c r="E6203" s="9" t="s">
        <v>2795</v>
      </c>
      <c r="F6203" s="9" t="s">
        <v>2796</v>
      </c>
      <c r="G6203" s="10">
        <v>13088</v>
      </c>
      <c r="H6203" s="9" t="s">
        <v>94</v>
      </c>
      <c r="I6203" s="10">
        <v>73585</v>
      </c>
      <c r="J6203" s="11">
        <v>0.18</v>
      </c>
      <c r="K6203" s="9" t="s">
        <v>94</v>
      </c>
      <c r="L6203" s="9" t="s">
        <v>95</v>
      </c>
    </row>
    <row r="6204" spans="1:12" x14ac:dyDescent="0.2">
      <c r="A6204" t="str">
        <f>VLOOKUP(B6204,StateFIPS!A$2:B$52,2)</f>
        <v>Mississippi</v>
      </c>
      <c r="B6204">
        <f t="shared" si="99"/>
        <v>28</v>
      </c>
      <c r="C6204" s="9" t="s">
        <v>435</v>
      </c>
      <c r="D6204" s="9" t="s">
        <v>93</v>
      </c>
      <c r="E6204" s="9" t="s">
        <v>2795</v>
      </c>
      <c r="F6204" s="9" t="s">
        <v>2796</v>
      </c>
      <c r="G6204" s="10">
        <v>13088</v>
      </c>
      <c r="H6204" s="9" t="s">
        <v>94</v>
      </c>
      <c r="I6204" s="10">
        <v>73585</v>
      </c>
      <c r="J6204" s="11">
        <v>0.18</v>
      </c>
      <c r="K6204" s="9" t="s">
        <v>94</v>
      </c>
      <c r="L6204" s="9" t="s">
        <v>95</v>
      </c>
    </row>
    <row r="6205" spans="1:12" x14ac:dyDescent="0.2">
      <c r="A6205" t="str">
        <f>VLOOKUP(B6205,StateFIPS!A$2:B$52,2)</f>
        <v>Indiana</v>
      </c>
      <c r="B6205">
        <f t="shared" si="99"/>
        <v>18</v>
      </c>
      <c r="C6205" s="9" t="s">
        <v>237</v>
      </c>
      <c r="D6205" s="9" t="s">
        <v>93</v>
      </c>
      <c r="E6205" s="9" t="s">
        <v>2795</v>
      </c>
      <c r="F6205" s="9" t="s">
        <v>2796</v>
      </c>
      <c r="G6205" s="10">
        <v>25798</v>
      </c>
      <c r="H6205" s="9" t="s">
        <v>94</v>
      </c>
      <c r="I6205" s="10">
        <v>145044</v>
      </c>
      <c r="J6205" s="11">
        <v>0.18</v>
      </c>
      <c r="K6205" s="9" t="s">
        <v>94</v>
      </c>
      <c r="L6205" s="9" t="s">
        <v>95</v>
      </c>
    </row>
    <row r="6206" spans="1:12" x14ac:dyDescent="0.2">
      <c r="A6206" t="str">
        <f>VLOOKUP(B6206,StateFIPS!A$2:B$52,2)</f>
        <v>California</v>
      </c>
      <c r="B6206">
        <f t="shared" si="99"/>
        <v>6</v>
      </c>
      <c r="C6206" s="9" t="s">
        <v>2774</v>
      </c>
      <c r="D6206" s="9" t="s">
        <v>93</v>
      </c>
      <c r="E6206" s="9" t="s">
        <v>2795</v>
      </c>
      <c r="F6206" s="9" t="s">
        <v>2796</v>
      </c>
      <c r="G6206" s="10">
        <v>105885</v>
      </c>
      <c r="H6206" s="9" t="s">
        <v>94</v>
      </c>
      <c r="I6206" s="10">
        <v>595304</v>
      </c>
      <c r="J6206" s="11">
        <v>0.18</v>
      </c>
      <c r="K6206" s="9" t="s">
        <v>94</v>
      </c>
      <c r="L6206" s="9" t="s">
        <v>95</v>
      </c>
    </row>
    <row r="6207" spans="1:12" x14ac:dyDescent="0.2">
      <c r="A6207" t="str">
        <f>VLOOKUP(B6207,StateFIPS!A$2:B$52,2)</f>
        <v>Indiana</v>
      </c>
      <c r="B6207">
        <f t="shared" si="99"/>
        <v>18</v>
      </c>
      <c r="C6207" s="9" t="s">
        <v>223</v>
      </c>
      <c r="D6207" s="9" t="s">
        <v>93</v>
      </c>
      <c r="E6207" s="9" t="s">
        <v>2795</v>
      </c>
      <c r="F6207" s="9" t="s">
        <v>2796</v>
      </c>
      <c r="G6207" s="10">
        <v>25798</v>
      </c>
      <c r="H6207" s="9" t="s">
        <v>94</v>
      </c>
      <c r="I6207" s="10">
        <v>145044</v>
      </c>
      <c r="J6207" s="11">
        <v>0.18</v>
      </c>
      <c r="K6207" s="9" t="s">
        <v>94</v>
      </c>
      <c r="L6207" s="9" t="s">
        <v>95</v>
      </c>
    </row>
    <row r="6208" spans="1:12" x14ac:dyDescent="0.2">
      <c r="A6208" t="str">
        <f>VLOOKUP(B6208,StateFIPS!A$2:B$52,2)</f>
        <v>Alabama</v>
      </c>
      <c r="B6208">
        <f t="shared" si="99"/>
        <v>1</v>
      </c>
      <c r="C6208" s="9" t="s">
        <v>110</v>
      </c>
      <c r="D6208" s="9" t="s">
        <v>93</v>
      </c>
      <c r="E6208" s="9" t="s">
        <v>2795</v>
      </c>
      <c r="F6208" s="9" t="s">
        <v>2796</v>
      </c>
      <c r="G6208" s="10">
        <v>89714</v>
      </c>
      <c r="H6208" s="9" t="s">
        <v>94</v>
      </c>
      <c r="I6208" s="10">
        <v>504386</v>
      </c>
      <c r="J6208" s="11">
        <v>0.18</v>
      </c>
      <c r="K6208" s="9" t="s">
        <v>94</v>
      </c>
      <c r="L6208" s="9" t="s">
        <v>95</v>
      </c>
    </row>
    <row r="6209" spans="1:12" x14ac:dyDescent="0.2">
      <c r="A6209" t="str">
        <f>VLOOKUP(B6209,StateFIPS!A$2:B$52,2)</f>
        <v>Oregon</v>
      </c>
      <c r="B6209">
        <f t="shared" si="99"/>
        <v>41</v>
      </c>
      <c r="C6209" s="9" t="s">
        <v>2285</v>
      </c>
      <c r="D6209" s="9" t="s">
        <v>93</v>
      </c>
      <c r="E6209" s="9" t="s">
        <v>2795</v>
      </c>
      <c r="F6209" s="9" t="s">
        <v>2796</v>
      </c>
      <c r="G6209" s="10">
        <v>76</v>
      </c>
      <c r="H6209" s="9" t="s">
        <v>94</v>
      </c>
      <c r="I6209" s="10">
        <v>428</v>
      </c>
      <c r="J6209" s="11">
        <v>0.18</v>
      </c>
      <c r="K6209" s="9" t="s">
        <v>94</v>
      </c>
      <c r="L6209" s="9" t="s">
        <v>95</v>
      </c>
    </row>
    <row r="6210" spans="1:12" x14ac:dyDescent="0.2">
      <c r="A6210" t="str">
        <f>VLOOKUP(B6210,StateFIPS!A$2:B$52,2)</f>
        <v>Oregon</v>
      </c>
      <c r="B6210">
        <f t="shared" si="99"/>
        <v>41</v>
      </c>
      <c r="C6210" s="9" t="s">
        <v>1291</v>
      </c>
      <c r="D6210" s="9" t="s">
        <v>93</v>
      </c>
      <c r="E6210" s="9" t="s">
        <v>2795</v>
      </c>
      <c r="F6210" s="9" t="s">
        <v>2796</v>
      </c>
      <c r="G6210" s="10">
        <v>271</v>
      </c>
      <c r="H6210" s="9" t="s">
        <v>94</v>
      </c>
      <c r="I6210" s="10">
        <v>1522</v>
      </c>
      <c r="J6210" s="11">
        <v>0.18</v>
      </c>
      <c r="K6210" s="9" t="s">
        <v>94</v>
      </c>
      <c r="L6210" s="9" t="s">
        <v>95</v>
      </c>
    </row>
    <row r="6211" spans="1:12" x14ac:dyDescent="0.2">
      <c r="A6211" t="str">
        <f>VLOOKUP(B6211,StateFIPS!A$2:B$52,2)</f>
        <v>Indiana</v>
      </c>
      <c r="B6211">
        <f t="shared" ref="B6211:B6274" si="100">VALUE(LEFT(C6211,2))</f>
        <v>18</v>
      </c>
      <c r="C6211" s="9" t="s">
        <v>1680</v>
      </c>
      <c r="D6211" s="9" t="s">
        <v>93</v>
      </c>
      <c r="E6211" s="9" t="s">
        <v>2795</v>
      </c>
      <c r="F6211" s="9" t="s">
        <v>2796</v>
      </c>
      <c r="G6211" s="10">
        <v>546864</v>
      </c>
      <c r="H6211" s="9" t="s">
        <v>94</v>
      </c>
      <c r="I6211" s="10">
        <v>3074574</v>
      </c>
      <c r="J6211" s="11">
        <v>0.18</v>
      </c>
      <c r="K6211" s="9" t="s">
        <v>94</v>
      </c>
      <c r="L6211" s="9" t="s">
        <v>95</v>
      </c>
    </row>
    <row r="6212" spans="1:12" x14ac:dyDescent="0.2">
      <c r="A6212" t="str">
        <f>VLOOKUP(B6212,StateFIPS!A$2:B$52,2)</f>
        <v>California</v>
      </c>
      <c r="B6212">
        <f t="shared" si="100"/>
        <v>6</v>
      </c>
      <c r="C6212" s="9" t="s">
        <v>514</v>
      </c>
      <c r="D6212" s="9" t="s">
        <v>93</v>
      </c>
      <c r="E6212" s="9" t="s">
        <v>2795</v>
      </c>
      <c r="F6212" s="9" t="s">
        <v>2796</v>
      </c>
      <c r="G6212" s="10">
        <v>105885</v>
      </c>
      <c r="H6212" s="9" t="s">
        <v>94</v>
      </c>
      <c r="I6212" s="10">
        <v>595304</v>
      </c>
      <c r="J6212" s="11">
        <v>0.18</v>
      </c>
      <c r="K6212" s="9" t="s">
        <v>94</v>
      </c>
      <c r="L6212" s="9" t="s">
        <v>95</v>
      </c>
    </row>
    <row r="6213" spans="1:12" x14ac:dyDescent="0.2">
      <c r="A6213" t="str">
        <f>VLOOKUP(B6213,StateFIPS!A$2:B$52,2)</f>
        <v>Virginia</v>
      </c>
      <c r="B6213">
        <f t="shared" si="100"/>
        <v>51</v>
      </c>
      <c r="C6213" s="9" t="s">
        <v>2608</v>
      </c>
      <c r="D6213" s="9" t="s">
        <v>93</v>
      </c>
      <c r="E6213" s="9" t="s">
        <v>2795</v>
      </c>
      <c r="F6213" s="9" t="s">
        <v>2796</v>
      </c>
      <c r="G6213" s="10">
        <v>6683</v>
      </c>
      <c r="H6213" s="9" t="s">
        <v>94</v>
      </c>
      <c r="I6213" s="10">
        <v>37574</v>
      </c>
      <c r="J6213" s="11">
        <v>0.18</v>
      </c>
      <c r="K6213" s="9" t="s">
        <v>94</v>
      </c>
      <c r="L6213" s="9" t="s">
        <v>95</v>
      </c>
    </row>
    <row r="6214" spans="1:12" x14ac:dyDescent="0.2">
      <c r="A6214" t="str">
        <f>VLOOKUP(B6214,StateFIPS!A$2:B$52,2)</f>
        <v>Oregon</v>
      </c>
      <c r="B6214">
        <f t="shared" si="100"/>
        <v>41</v>
      </c>
      <c r="C6214" s="9" t="s">
        <v>2542</v>
      </c>
      <c r="D6214" s="9" t="s">
        <v>93</v>
      </c>
      <c r="E6214" s="9" t="s">
        <v>2795</v>
      </c>
      <c r="F6214" s="9" t="s">
        <v>2796</v>
      </c>
      <c r="G6214" s="10">
        <v>121</v>
      </c>
      <c r="H6214" s="9" t="s">
        <v>94</v>
      </c>
      <c r="I6214" s="10">
        <v>680</v>
      </c>
      <c r="J6214" s="11">
        <v>0.18</v>
      </c>
      <c r="K6214" s="9" t="s">
        <v>94</v>
      </c>
      <c r="L6214" s="9" t="s">
        <v>95</v>
      </c>
    </row>
    <row r="6215" spans="1:12" x14ac:dyDescent="0.2">
      <c r="A6215" t="str">
        <f>VLOOKUP(B6215,StateFIPS!A$2:B$52,2)</f>
        <v>Mississippi</v>
      </c>
      <c r="B6215">
        <f t="shared" si="100"/>
        <v>28</v>
      </c>
      <c r="C6215" s="9" t="s">
        <v>437</v>
      </c>
      <c r="D6215" s="9" t="s">
        <v>93</v>
      </c>
      <c r="E6215" s="9" t="s">
        <v>2795</v>
      </c>
      <c r="F6215" s="9" t="s">
        <v>2796</v>
      </c>
      <c r="G6215" s="10">
        <v>755339</v>
      </c>
      <c r="H6215" s="9" t="s">
        <v>94</v>
      </c>
      <c r="I6215" s="10">
        <v>4246657</v>
      </c>
      <c r="J6215" s="11">
        <v>0.18</v>
      </c>
      <c r="K6215" s="9" t="s">
        <v>94</v>
      </c>
      <c r="L6215" s="9" t="s">
        <v>95</v>
      </c>
    </row>
    <row r="6216" spans="1:12" x14ac:dyDescent="0.2">
      <c r="A6216" t="str">
        <f>VLOOKUP(B6216,StateFIPS!A$2:B$52,2)</f>
        <v>Indiana</v>
      </c>
      <c r="B6216">
        <f t="shared" si="100"/>
        <v>18</v>
      </c>
      <c r="C6216" s="9" t="s">
        <v>1682</v>
      </c>
      <c r="D6216" s="9" t="s">
        <v>93</v>
      </c>
      <c r="E6216" s="9" t="s">
        <v>2795</v>
      </c>
      <c r="F6216" s="9" t="s">
        <v>2796</v>
      </c>
      <c r="G6216" s="10">
        <v>25798</v>
      </c>
      <c r="H6216" s="9" t="s">
        <v>94</v>
      </c>
      <c r="I6216" s="10">
        <v>145044</v>
      </c>
      <c r="J6216" s="11">
        <v>0.18</v>
      </c>
      <c r="K6216" s="9" t="s">
        <v>94</v>
      </c>
      <c r="L6216" s="9" t="s">
        <v>95</v>
      </c>
    </row>
    <row r="6217" spans="1:12" x14ac:dyDescent="0.2">
      <c r="A6217" t="str">
        <f>VLOOKUP(B6217,StateFIPS!A$2:B$52,2)</f>
        <v>Oklahoma</v>
      </c>
      <c r="B6217">
        <f t="shared" si="100"/>
        <v>40</v>
      </c>
      <c r="C6217" s="9" t="s">
        <v>1330</v>
      </c>
      <c r="D6217" s="9" t="s">
        <v>93</v>
      </c>
      <c r="E6217" s="9" t="s">
        <v>2795</v>
      </c>
      <c r="F6217" s="9" t="s">
        <v>2796</v>
      </c>
      <c r="G6217" s="10">
        <v>8459</v>
      </c>
      <c r="H6217" s="9" t="s">
        <v>94</v>
      </c>
      <c r="I6217" s="10">
        <v>47559</v>
      </c>
      <c r="J6217" s="11">
        <v>0.18</v>
      </c>
      <c r="K6217" s="9" t="s">
        <v>94</v>
      </c>
      <c r="L6217" s="9" t="s">
        <v>95</v>
      </c>
    </row>
    <row r="6218" spans="1:12" x14ac:dyDescent="0.2">
      <c r="A6218" t="str">
        <f>VLOOKUP(B6218,StateFIPS!A$2:B$52,2)</f>
        <v>Oregon</v>
      </c>
      <c r="B6218">
        <f t="shared" si="100"/>
        <v>41</v>
      </c>
      <c r="C6218" s="9" t="s">
        <v>2641</v>
      </c>
      <c r="D6218" s="9" t="s">
        <v>93</v>
      </c>
      <c r="E6218" s="9" t="s">
        <v>2795</v>
      </c>
      <c r="F6218" s="9" t="s">
        <v>2796</v>
      </c>
      <c r="G6218" s="10">
        <v>131378</v>
      </c>
      <c r="H6218" s="9" t="s">
        <v>94</v>
      </c>
      <c r="I6218" s="10">
        <v>738632</v>
      </c>
      <c r="J6218" s="11">
        <v>0.18</v>
      </c>
      <c r="K6218" s="9" t="s">
        <v>94</v>
      </c>
      <c r="L6218" s="9" t="s">
        <v>95</v>
      </c>
    </row>
    <row r="6219" spans="1:12" x14ac:dyDescent="0.2">
      <c r="A6219" t="str">
        <f>VLOOKUP(B6219,StateFIPS!A$2:B$52,2)</f>
        <v>Virginia</v>
      </c>
      <c r="B6219">
        <f t="shared" si="100"/>
        <v>51</v>
      </c>
      <c r="C6219" s="9" t="s">
        <v>2577</v>
      </c>
      <c r="D6219" s="9" t="s">
        <v>93</v>
      </c>
      <c r="E6219" s="9" t="s">
        <v>2795</v>
      </c>
      <c r="F6219" s="9" t="s">
        <v>2796</v>
      </c>
      <c r="G6219" s="10">
        <v>78512</v>
      </c>
      <c r="H6219" s="9" t="s">
        <v>94</v>
      </c>
      <c r="I6219" s="10">
        <v>441407</v>
      </c>
      <c r="J6219" s="11">
        <v>0.18</v>
      </c>
      <c r="K6219" s="9" t="s">
        <v>94</v>
      </c>
      <c r="L6219" s="9" t="s">
        <v>95</v>
      </c>
    </row>
    <row r="6220" spans="1:12" x14ac:dyDescent="0.2">
      <c r="A6220" t="str">
        <f>VLOOKUP(B6220,StateFIPS!A$2:B$52,2)</f>
        <v>Oklahoma</v>
      </c>
      <c r="B6220">
        <f t="shared" si="100"/>
        <v>40</v>
      </c>
      <c r="C6220" s="9" t="s">
        <v>2471</v>
      </c>
      <c r="D6220" s="9" t="s">
        <v>93</v>
      </c>
      <c r="E6220" s="9" t="s">
        <v>2795</v>
      </c>
      <c r="F6220" s="9" t="s">
        <v>2796</v>
      </c>
      <c r="G6220" s="10">
        <v>8459</v>
      </c>
      <c r="H6220" s="9" t="s">
        <v>94</v>
      </c>
      <c r="I6220" s="10">
        <v>47559</v>
      </c>
      <c r="J6220" s="11">
        <v>0.18</v>
      </c>
      <c r="K6220" s="9" t="s">
        <v>94</v>
      </c>
      <c r="L6220" s="9" t="s">
        <v>95</v>
      </c>
    </row>
    <row r="6221" spans="1:12" x14ac:dyDescent="0.2">
      <c r="A6221" t="str">
        <f>VLOOKUP(B6221,StateFIPS!A$2:B$52,2)</f>
        <v>Minnesota</v>
      </c>
      <c r="B6221">
        <f t="shared" si="100"/>
        <v>27</v>
      </c>
      <c r="C6221" s="9" t="s">
        <v>1489</v>
      </c>
      <c r="D6221" s="9" t="s">
        <v>93</v>
      </c>
      <c r="E6221" s="9" t="s">
        <v>2795</v>
      </c>
      <c r="F6221" s="9" t="s">
        <v>2796</v>
      </c>
      <c r="G6221" s="10">
        <v>62</v>
      </c>
      <c r="H6221" s="9" t="s">
        <v>94</v>
      </c>
      <c r="I6221" s="10">
        <v>346</v>
      </c>
      <c r="J6221" s="11">
        <v>0.18</v>
      </c>
      <c r="K6221" s="9" t="s">
        <v>94</v>
      </c>
      <c r="L6221" s="9" t="s">
        <v>95</v>
      </c>
    </row>
    <row r="6222" spans="1:12" x14ac:dyDescent="0.2">
      <c r="A6222" t="str">
        <f>VLOOKUP(B6222,StateFIPS!A$2:B$52,2)</f>
        <v>Iowa</v>
      </c>
      <c r="B6222">
        <f t="shared" si="100"/>
        <v>19</v>
      </c>
      <c r="C6222" s="9" t="s">
        <v>1694</v>
      </c>
      <c r="D6222" s="9" t="s">
        <v>93</v>
      </c>
      <c r="E6222" s="9" t="s">
        <v>2795</v>
      </c>
      <c r="F6222" s="9" t="s">
        <v>2796</v>
      </c>
      <c r="G6222" s="10">
        <v>6725</v>
      </c>
      <c r="H6222" s="9" t="s">
        <v>94</v>
      </c>
      <c r="I6222" s="10">
        <v>37808</v>
      </c>
      <c r="J6222" s="11">
        <v>0.18</v>
      </c>
      <c r="K6222" s="9" t="s">
        <v>94</v>
      </c>
      <c r="L6222" s="9" t="s">
        <v>95</v>
      </c>
    </row>
    <row r="6223" spans="1:12" x14ac:dyDescent="0.2">
      <c r="A6223" t="str">
        <f>VLOOKUP(B6223,StateFIPS!A$2:B$52,2)</f>
        <v>Texas</v>
      </c>
      <c r="B6223">
        <f t="shared" si="100"/>
        <v>48</v>
      </c>
      <c r="C6223" s="9" t="s">
        <v>826</v>
      </c>
      <c r="D6223" s="9" t="s">
        <v>93</v>
      </c>
      <c r="E6223" s="9" t="s">
        <v>2795</v>
      </c>
      <c r="F6223" s="9" t="s">
        <v>2796</v>
      </c>
      <c r="G6223" s="10">
        <v>10864</v>
      </c>
      <c r="H6223" s="9" t="s">
        <v>94</v>
      </c>
      <c r="I6223" s="10">
        <v>61077</v>
      </c>
      <c r="J6223" s="11">
        <v>0.18</v>
      </c>
      <c r="K6223" s="9" t="s">
        <v>94</v>
      </c>
      <c r="L6223" s="9" t="s">
        <v>95</v>
      </c>
    </row>
    <row r="6224" spans="1:12" x14ac:dyDescent="0.2">
      <c r="A6224" t="str">
        <f>VLOOKUP(B6224,StateFIPS!A$2:B$52,2)</f>
        <v>California</v>
      </c>
      <c r="B6224">
        <f t="shared" si="100"/>
        <v>6</v>
      </c>
      <c r="C6224" s="9" t="s">
        <v>516</v>
      </c>
      <c r="D6224" s="9" t="s">
        <v>93</v>
      </c>
      <c r="E6224" s="9" t="s">
        <v>2795</v>
      </c>
      <c r="F6224" s="9" t="s">
        <v>2796</v>
      </c>
      <c r="G6224" s="10">
        <v>105885</v>
      </c>
      <c r="H6224" s="9" t="s">
        <v>94</v>
      </c>
      <c r="I6224" s="10">
        <v>595304</v>
      </c>
      <c r="J6224" s="11">
        <v>0.18</v>
      </c>
      <c r="K6224" s="9" t="s">
        <v>94</v>
      </c>
      <c r="L6224" s="9" t="s">
        <v>95</v>
      </c>
    </row>
    <row r="6225" spans="1:12" x14ac:dyDescent="0.2">
      <c r="A6225" t="str">
        <f>VLOOKUP(B6225,StateFIPS!A$2:B$52,2)</f>
        <v>Oklahoma</v>
      </c>
      <c r="B6225">
        <f t="shared" si="100"/>
        <v>40</v>
      </c>
      <c r="C6225" s="9" t="s">
        <v>2504</v>
      </c>
      <c r="D6225" s="9" t="s">
        <v>93</v>
      </c>
      <c r="E6225" s="9" t="s">
        <v>2795</v>
      </c>
      <c r="F6225" s="9" t="s">
        <v>2796</v>
      </c>
      <c r="G6225" s="10">
        <v>162524</v>
      </c>
      <c r="H6225" s="9" t="s">
        <v>94</v>
      </c>
      <c r="I6225" s="10">
        <v>913740</v>
      </c>
      <c r="J6225" s="11">
        <v>0.18</v>
      </c>
      <c r="K6225" s="9" t="s">
        <v>94</v>
      </c>
      <c r="L6225" s="9" t="s">
        <v>95</v>
      </c>
    </row>
    <row r="6226" spans="1:12" x14ac:dyDescent="0.2">
      <c r="A6226" t="str">
        <f>VLOOKUP(B6226,StateFIPS!A$2:B$52,2)</f>
        <v>Iowa</v>
      </c>
      <c r="B6226">
        <f t="shared" si="100"/>
        <v>19</v>
      </c>
      <c r="C6226" s="9" t="s">
        <v>1696</v>
      </c>
      <c r="D6226" s="9" t="s">
        <v>93</v>
      </c>
      <c r="E6226" s="9" t="s">
        <v>2795</v>
      </c>
      <c r="F6226" s="9" t="s">
        <v>2796</v>
      </c>
      <c r="G6226" s="10">
        <v>182823</v>
      </c>
      <c r="H6226" s="9" t="s">
        <v>94</v>
      </c>
      <c r="I6226" s="10">
        <v>1027868</v>
      </c>
      <c r="J6226" s="11">
        <v>0.18</v>
      </c>
      <c r="K6226" s="9" t="s">
        <v>94</v>
      </c>
      <c r="L6226" s="9" t="s">
        <v>95</v>
      </c>
    </row>
    <row r="6227" spans="1:12" x14ac:dyDescent="0.2">
      <c r="A6227" t="str">
        <f>VLOOKUP(B6227,StateFIPS!A$2:B$52,2)</f>
        <v>Iowa</v>
      </c>
      <c r="B6227">
        <f t="shared" si="100"/>
        <v>19</v>
      </c>
      <c r="C6227" s="9" t="s">
        <v>240</v>
      </c>
      <c r="D6227" s="9" t="s">
        <v>93</v>
      </c>
      <c r="E6227" s="9" t="s">
        <v>2795</v>
      </c>
      <c r="F6227" s="9" t="s">
        <v>2796</v>
      </c>
      <c r="G6227" s="10">
        <v>138571</v>
      </c>
      <c r="H6227" s="9" t="s">
        <v>94</v>
      </c>
      <c r="I6227" s="10">
        <v>779075</v>
      </c>
      <c r="J6227" s="11">
        <v>0.18</v>
      </c>
      <c r="K6227" s="9" t="s">
        <v>94</v>
      </c>
      <c r="L6227" s="9" t="s">
        <v>95</v>
      </c>
    </row>
    <row r="6228" spans="1:12" x14ac:dyDescent="0.2">
      <c r="A6228" t="str">
        <f>VLOOKUP(B6228,StateFIPS!A$2:B$52,2)</f>
        <v>Oklahoma</v>
      </c>
      <c r="B6228">
        <f t="shared" si="100"/>
        <v>40</v>
      </c>
      <c r="C6228" s="9" t="s">
        <v>2415</v>
      </c>
      <c r="D6228" s="9" t="s">
        <v>93</v>
      </c>
      <c r="E6228" s="9" t="s">
        <v>2795</v>
      </c>
      <c r="F6228" s="9" t="s">
        <v>2796</v>
      </c>
      <c r="G6228" s="10">
        <v>8459</v>
      </c>
      <c r="H6228" s="9" t="s">
        <v>94</v>
      </c>
      <c r="I6228" s="10">
        <v>47559</v>
      </c>
      <c r="J6228" s="11">
        <v>0.18</v>
      </c>
      <c r="K6228" s="9" t="s">
        <v>94</v>
      </c>
      <c r="L6228" s="9" t="s">
        <v>95</v>
      </c>
    </row>
    <row r="6229" spans="1:12" x14ac:dyDescent="0.2">
      <c r="A6229" t="str">
        <f>VLOOKUP(B6229,StateFIPS!A$2:B$52,2)</f>
        <v>Texas</v>
      </c>
      <c r="B6229">
        <f t="shared" si="100"/>
        <v>48</v>
      </c>
      <c r="C6229" s="9" t="s">
        <v>819</v>
      </c>
      <c r="D6229" s="9" t="s">
        <v>93</v>
      </c>
      <c r="E6229" s="9" t="s">
        <v>2795</v>
      </c>
      <c r="F6229" s="9" t="s">
        <v>2796</v>
      </c>
      <c r="G6229" s="10">
        <v>10864</v>
      </c>
      <c r="H6229" s="9" t="s">
        <v>94</v>
      </c>
      <c r="I6229" s="10">
        <v>61077</v>
      </c>
      <c r="J6229" s="11">
        <v>0.18</v>
      </c>
      <c r="K6229" s="9" t="s">
        <v>94</v>
      </c>
      <c r="L6229" s="9" t="s">
        <v>95</v>
      </c>
    </row>
    <row r="6230" spans="1:12" x14ac:dyDescent="0.2">
      <c r="A6230" t="str">
        <f>VLOOKUP(B6230,StateFIPS!A$2:B$52,2)</f>
        <v>Mississippi</v>
      </c>
      <c r="B6230">
        <f t="shared" si="100"/>
        <v>28</v>
      </c>
      <c r="C6230" s="9" t="s">
        <v>2708</v>
      </c>
      <c r="D6230" s="9" t="s">
        <v>93</v>
      </c>
      <c r="E6230" s="9" t="s">
        <v>2795</v>
      </c>
      <c r="F6230" s="9" t="s">
        <v>2796</v>
      </c>
      <c r="G6230" s="10">
        <v>205309</v>
      </c>
      <c r="H6230" s="9" t="s">
        <v>94</v>
      </c>
      <c r="I6230" s="10">
        <v>1154283</v>
      </c>
      <c r="J6230" s="11">
        <v>0.18</v>
      </c>
      <c r="K6230" s="9" t="s">
        <v>94</v>
      </c>
      <c r="L6230" s="9" t="s">
        <v>95</v>
      </c>
    </row>
    <row r="6231" spans="1:12" x14ac:dyDescent="0.2">
      <c r="A6231" t="str">
        <f>VLOOKUP(B6231,StateFIPS!A$2:B$52,2)</f>
        <v>Oregon</v>
      </c>
      <c r="B6231">
        <f t="shared" si="100"/>
        <v>41</v>
      </c>
      <c r="C6231" s="9" t="s">
        <v>1294</v>
      </c>
      <c r="D6231" s="9" t="s">
        <v>93</v>
      </c>
      <c r="E6231" s="9" t="s">
        <v>2795</v>
      </c>
      <c r="F6231" s="9" t="s">
        <v>2796</v>
      </c>
      <c r="G6231" s="10">
        <v>131378</v>
      </c>
      <c r="H6231" s="9" t="s">
        <v>94</v>
      </c>
      <c r="I6231" s="10">
        <v>738632</v>
      </c>
      <c r="J6231" s="11">
        <v>0.18</v>
      </c>
      <c r="K6231" s="9" t="s">
        <v>94</v>
      </c>
      <c r="L6231" s="9" t="s">
        <v>95</v>
      </c>
    </row>
    <row r="6232" spans="1:12" x14ac:dyDescent="0.2">
      <c r="A6232" t="str">
        <f>VLOOKUP(B6232,StateFIPS!A$2:B$52,2)</f>
        <v>Iowa</v>
      </c>
      <c r="B6232">
        <f t="shared" si="100"/>
        <v>19</v>
      </c>
      <c r="C6232" s="9" t="s">
        <v>244</v>
      </c>
      <c r="D6232" s="9" t="s">
        <v>93</v>
      </c>
      <c r="E6232" s="9" t="s">
        <v>2795</v>
      </c>
      <c r="F6232" s="9" t="s">
        <v>2796</v>
      </c>
      <c r="G6232" s="10">
        <v>3997</v>
      </c>
      <c r="H6232" s="9" t="s">
        <v>94</v>
      </c>
      <c r="I6232" s="10">
        <v>22474</v>
      </c>
      <c r="J6232" s="11">
        <v>0.18</v>
      </c>
      <c r="K6232" s="9" t="s">
        <v>94</v>
      </c>
      <c r="L6232" s="9" t="s">
        <v>95</v>
      </c>
    </row>
    <row r="6233" spans="1:12" x14ac:dyDescent="0.2">
      <c r="A6233" t="str">
        <f>VLOOKUP(B6233,StateFIPS!A$2:B$52,2)</f>
        <v>Indiana</v>
      </c>
      <c r="B6233">
        <f t="shared" si="100"/>
        <v>18</v>
      </c>
      <c r="C6233" s="9" t="s">
        <v>231</v>
      </c>
      <c r="D6233" s="9" t="s">
        <v>93</v>
      </c>
      <c r="E6233" s="9" t="s">
        <v>2795</v>
      </c>
      <c r="F6233" s="9" t="s">
        <v>2796</v>
      </c>
      <c r="G6233" s="10">
        <v>25798</v>
      </c>
      <c r="H6233" s="9" t="s">
        <v>94</v>
      </c>
      <c r="I6233" s="10">
        <v>145044</v>
      </c>
      <c r="J6233" s="11">
        <v>0.18</v>
      </c>
      <c r="K6233" s="9" t="s">
        <v>94</v>
      </c>
      <c r="L6233" s="9" t="s">
        <v>95</v>
      </c>
    </row>
    <row r="6234" spans="1:12" x14ac:dyDescent="0.2">
      <c r="A6234" t="str">
        <f>VLOOKUP(B6234,StateFIPS!A$2:B$52,2)</f>
        <v>California</v>
      </c>
      <c r="B6234">
        <f t="shared" si="100"/>
        <v>6</v>
      </c>
      <c r="C6234" s="9" t="s">
        <v>2044</v>
      </c>
      <c r="D6234" s="9" t="s">
        <v>93</v>
      </c>
      <c r="E6234" s="9" t="s">
        <v>2795</v>
      </c>
      <c r="F6234" s="9" t="s">
        <v>2796</v>
      </c>
      <c r="G6234" s="10">
        <v>105885</v>
      </c>
      <c r="H6234" s="9" t="s">
        <v>94</v>
      </c>
      <c r="I6234" s="10">
        <v>595304</v>
      </c>
      <c r="J6234" s="11">
        <v>0.18</v>
      </c>
      <c r="K6234" s="9" t="s">
        <v>94</v>
      </c>
      <c r="L6234" s="9" t="s">
        <v>95</v>
      </c>
    </row>
    <row r="6235" spans="1:12" x14ac:dyDescent="0.2">
      <c r="A6235" t="str">
        <f>VLOOKUP(B6235,StateFIPS!A$2:B$52,2)</f>
        <v>Oklahoma</v>
      </c>
      <c r="B6235">
        <f t="shared" si="100"/>
        <v>40</v>
      </c>
      <c r="C6235" s="9" t="s">
        <v>2429</v>
      </c>
      <c r="D6235" s="9" t="s">
        <v>93</v>
      </c>
      <c r="E6235" s="9" t="s">
        <v>2795</v>
      </c>
      <c r="F6235" s="9" t="s">
        <v>2796</v>
      </c>
      <c r="G6235" s="10">
        <v>2752007</v>
      </c>
      <c r="H6235" s="9" t="s">
        <v>94</v>
      </c>
      <c r="I6235" s="10">
        <v>15472297</v>
      </c>
      <c r="J6235" s="11">
        <v>0.18</v>
      </c>
      <c r="K6235" s="9" t="s">
        <v>94</v>
      </c>
      <c r="L6235" s="9" t="s">
        <v>95</v>
      </c>
    </row>
    <row r="6236" spans="1:12" x14ac:dyDescent="0.2">
      <c r="A6236" t="str">
        <f>VLOOKUP(B6236,StateFIPS!A$2:B$52,2)</f>
        <v>Minnesota</v>
      </c>
      <c r="B6236">
        <f t="shared" si="100"/>
        <v>27</v>
      </c>
      <c r="C6236" s="9" t="s">
        <v>1492</v>
      </c>
      <c r="D6236" s="9" t="s">
        <v>93</v>
      </c>
      <c r="E6236" s="9" t="s">
        <v>2795</v>
      </c>
      <c r="F6236" s="9" t="s">
        <v>2796</v>
      </c>
      <c r="G6236" s="10">
        <v>5860</v>
      </c>
      <c r="H6236" s="9" t="s">
        <v>94</v>
      </c>
      <c r="I6236" s="10">
        <v>32945</v>
      </c>
      <c r="J6236" s="11">
        <v>0.18</v>
      </c>
      <c r="K6236" s="9" t="s">
        <v>94</v>
      </c>
      <c r="L6236" s="9" t="s">
        <v>95</v>
      </c>
    </row>
    <row r="6237" spans="1:12" x14ac:dyDescent="0.2">
      <c r="A6237" t="str">
        <f>VLOOKUP(B6237,StateFIPS!A$2:B$52,2)</f>
        <v>Iowa</v>
      </c>
      <c r="B6237">
        <f t="shared" si="100"/>
        <v>19</v>
      </c>
      <c r="C6237" s="9" t="s">
        <v>211</v>
      </c>
      <c r="D6237" s="9" t="s">
        <v>93</v>
      </c>
      <c r="E6237" s="9" t="s">
        <v>2795</v>
      </c>
      <c r="F6237" s="9" t="s">
        <v>2796</v>
      </c>
      <c r="G6237" s="10">
        <v>14284</v>
      </c>
      <c r="H6237" s="9" t="s">
        <v>94</v>
      </c>
      <c r="I6237" s="10">
        <v>80305</v>
      </c>
      <c r="J6237" s="11">
        <v>0.18</v>
      </c>
      <c r="K6237" s="9" t="s">
        <v>94</v>
      </c>
      <c r="L6237" s="9" t="s">
        <v>95</v>
      </c>
    </row>
    <row r="6238" spans="1:12" x14ac:dyDescent="0.2">
      <c r="A6238" t="str">
        <f>VLOOKUP(B6238,StateFIPS!A$2:B$52,2)</f>
        <v>Indiana</v>
      </c>
      <c r="B6238">
        <f t="shared" si="100"/>
        <v>18</v>
      </c>
      <c r="C6238" s="9" t="s">
        <v>1860</v>
      </c>
      <c r="D6238" s="9" t="s">
        <v>93</v>
      </c>
      <c r="E6238" s="9" t="s">
        <v>2795</v>
      </c>
      <c r="F6238" s="9" t="s">
        <v>2796</v>
      </c>
      <c r="G6238" s="10">
        <v>25798</v>
      </c>
      <c r="H6238" s="9" t="s">
        <v>94</v>
      </c>
      <c r="I6238" s="10">
        <v>145044</v>
      </c>
      <c r="J6238" s="11">
        <v>0.18</v>
      </c>
      <c r="K6238" s="9" t="s">
        <v>94</v>
      </c>
      <c r="L6238" s="9" t="s">
        <v>95</v>
      </c>
    </row>
    <row r="6239" spans="1:12" x14ac:dyDescent="0.2">
      <c r="A6239" t="str">
        <f>VLOOKUP(B6239,StateFIPS!A$2:B$52,2)</f>
        <v>Virginia</v>
      </c>
      <c r="B6239">
        <f t="shared" si="100"/>
        <v>51</v>
      </c>
      <c r="C6239" s="9" t="s">
        <v>2563</v>
      </c>
      <c r="D6239" s="9" t="s">
        <v>93</v>
      </c>
      <c r="E6239" s="9" t="s">
        <v>2795</v>
      </c>
      <c r="F6239" s="9" t="s">
        <v>2796</v>
      </c>
      <c r="G6239" s="10">
        <v>6683</v>
      </c>
      <c r="H6239" s="9" t="s">
        <v>94</v>
      </c>
      <c r="I6239" s="10">
        <v>37574</v>
      </c>
      <c r="J6239" s="11">
        <v>0.18</v>
      </c>
      <c r="K6239" s="9" t="s">
        <v>94</v>
      </c>
      <c r="L6239" s="9" t="s">
        <v>95</v>
      </c>
    </row>
    <row r="6240" spans="1:12" x14ac:dyDescent="0.2">
      <c r="A6240" t="str">
        <f>VLOOKUP(B6240,StateFIPS!A$2:B$52,2)</f>
        <v>Iowa</v>
      </c>
      <c r="B6240">
        <f t="shared" si="100"/>
        <v>19</v>
      </c>
      <c r="C6240" s="9" t="s">
        <v>1688</v>
      </c>
      <c r="D6240" s="9" t="s">
        <v>93</v>
      </c>
      <c r="E6240" s="9" t="s">
        <v>2795</v>
      </c>
      <c r="F6240" s="9" t="s">
        <v>2796</v>
      </c>
      <c r="G6240" s="10">
        <v>138571</v>
      </c>
      <c r="H6240" s="9" t="s">
        <v>94</v>
      </c>
      <c r="I6240" s="10">
        <v>779075</v>
      </c>
      <c r="J6240" s="11">
        <v>0.18</v>
      </c>
      <c r="K6240" s="9" t="s">
        <v>94</v>
      </c>
      <c r="L6240" s="9" t="s">
        <v>95</v>
      </c>
    </row>
    <row r="6241" spans="1:12" x14ac:dyDescent="0.2">
      <c r="A6241" t="str">
        <f>VLOOKUP(B6241,StateFIPS!A$2:B$52,2)</f>
        <v>Alabama</v>
      </c>
      <c r="B6241">
        <f t="shared" si="100"/>
        <v>1</v>
      </c>
      <c r="C6241" s="9" t="s">
        <v>109</v>
      </c>
      <c r="D6241" s="9" t="s">
        <v>93</v>
      </c>
      <c r="E6241" s="9" t="s">
        <v>2795</v>
      </c>
      <c r="F6241" s="9" t="s">
        <v>2796</v>
      </c>
      <c r="G6241" s="10">
        <v>561973</v>
      </c>
      <c r="H6241" s="9" t="s">
        <v>94</v>
      </c>
      <c r="I6241" s="10">
        <v>3159520</v>
      </c>
      <c r="J6241" s="11">
        <v>0.18</v>
      </c>
      <c r="K6241" s="9" t="s">
        <v>94</v>
      </c>
      <c r="L6241" s="9" t="s">
        <v>95</v>
      </c>
    </row>
    <row r="6242" spans="1:12" x14ac:dyDescent="0.2">
      <c r="A6242" t="str">
        <f>VLOOKUP(B6242,StateFIPS!A$2:B$52,2)</f>
        <v>Virginia</v>
      </c>
      <c r="B6242">
        <f t="shared" si="100"/>
        <v>51</v>
      </c>
      <c r="C6242" s="9" t="s">
        <v>994</v>
      </c>
      <c r="D6242" s="9" t="s">
        <v>93</v>
      </c>
      <c r="E6242" s="9" t="s">
        <v>2795</v>
      </c>
      <c r="F6242" s="9" t="s">
        <v>2796</v>
      </c>
      <c r="G6242" s="10">
        <v>6683</v>
      </c>
      <c r="H6242" s="9" t="s">
        <v>94</v>
      </c>
      <c r="I6242" s="10">
        <v>37574</v>
      </c>
      <c r="J6242" s="11">
        <v>0.18</v>
      </c>
      <c r="K6242" s="9" t="s">
        <v>94</v>
      </c>
      <c r="L6242" s="9" t="s">
        <v>95</v>
      </c>
    </row>
    <row r="6243" spans="1:12" x14ac:dyDescent="0.2">
      <c r="A6243" t="str">
        <f>VLOOKUP(B6243,StateFIPS!A$2:B$52,2)</f>
        <v>Indiana</v>
      </c>
      <c r="B6243">
        <f t="shared" si="100"/>
        <v>18</v>
      </c>
      <c r="C6243" s="9" t="s">
        <v>233</v>
      </c>
      <c r="D6243" s="9" t="s">
        <v>93</v>
      </c>
      <c r="E6243" s="9" t="s">
        <v>2795</v>
      </c>
      <c r="F6243" s="9" t="s">
        <v>2796</v>
      </c>
      <c r="G6243" s="10">
        <v>25798</v>
      </c>
      <c r="H6243" s="9" t="s">
        <v>94</v>
      </c>
      <c r="I6243" s="10">
        <v>145044</v>
      </c>
      <c r="J6243" s="11">
        <v>0.18</v>
      </c>
      <c r="K6243" s="9" t="s">
        <v>94</v>
      </c>
      <c r="L6243" s="9" t="s">
        <v>95</v>
      </c>
    </row>
    <row r="6244" spans="1:12" x14ac:dyDescent="0.2">
      <c r="A6244" t="str">
        <f>VLOOKUP(B6244,StateFIPS!A$2:B$52,2)</f>
        <v>California</v>
      </c>
      <c r="B6244">
        <f t="shared" si="100"/>
        <v>6</v>
      </c>
      <c r="C6244" s="9" t="s">
        <v>513</v>
      </c>
      <c r="D6244" s="9" t="s">
        <v>93</v>
      </c>
      <c r="E6244" s="9" t="s">
        <v>2795</v>
      </c>
      <c r="F6244" s="9" t="s">
        <v>2796</v>
      </c>
      <c r="G6244" s="10">
        <v>105885</v>
      </c>
      <c r="H6244" s="9" t="s">
        <v>94</v>
      </c>
      <c r="I6244" s="10">
        <v>595304</v>
      </c>
      <c r="J6244" s="11">
        <v>0.18</v>
      </c>
      <c r="K6244" s="9" t="s">
        <v>94</v>
      </c>
      <c r="L6244" s="9" t="s">
        <v>95</v>
      </c>
    </row>
    <row r="6245" spans="1:12" x14ac:dyDescent="0.2">
      <c r="A6245" t="str">
        <f>VLOOKUP(B6245,StateFIPS!A$2:B$52,2)</f>
        <v>Oklahoma</v>
      </c>
      <c r="B6245">
        <f t="shared" si="100"/>
        <v>40</v>
      </c>
      <c r="C6245" s="9" t="s">
        <v>1329</v>
      </c>
      <c r="D6245" s="9" t="s">
        <v>93</v>
      </c>
      <c r="E6245" s="9" t="s">
        <v>2795</v>
      </c>
      <c r="F6245" s="9" t="s">
        <v>2796</v>
      </c>
      <c r="G6245" s="10">
        <v>8459</v>
      </c>
      <c r="H6245" s="9" t="s">
        <v>94</v>
      </c>
      <c r="I6245" s="10">
        <v>47559</v>
      </c>
      <c r="J6245" s="11">
        <v>0.18</v>
      </c>
      <c r="K6245" s="9" t="s">
        <v>94</v>
      </c>
      <c r="L6245" s="9" t="s">
        <v>95</v>
      </c>
    </row>
    <row r="6246" spans="1:12" x14ac:dyDescent="0.2">
      <c r="A6246" t="str">
        <f>VLOOKUP(B6246,StateFIPS!A$2:B$52,2)</f>
        <v>Mississippi</v>
      </c>
      <c r="B6246">
        <f t="shared" si="100"/>
        <v>28</v>
      </c>
      <c r="C6246" s="9" t="s">
        <v>430</v>
      </c>
      <c r="D6246" s="9" t="s">
        <v>93</v>
      </c>
      <c r="E6246" s="9" t="s">
        <v>2795</v>
      </c>
      <c r="F6246" s="9" t="s">
        <v>2796</v>
      </c>
      <c r="G6246" s="10">
        <v>13088</v>
      </c>
      <c r="H6246" s="9" t="s">
        <v>94</v>
      </c>
      <c r="I6246" s="10">
        <v>73585</v>
      </c>
      <c r="J6246" s="11">
        <v>0.18</v>
      </c>
      <c r="K6246" s="9" t="s">
        <v>94</v>
      </c>
      <c r="L6246" s="9" t="s">
        <v>95</v>
      </c>
    </row>
    <row r="6247" spans="1:12" x14ac:dyDescent="0.2">
      <c r="A6247" t="str">
        <f>VLOOKUP(B6247,StateFIPS!A$2:B$52,2)</f>
        <v>Mississippi</v>
      </c>
      <c r="B6247">
        <f t="shared" si="100"/>
        <v>28</v>
      </c>
      <c r="C6247" s="9" t="s">
        <v>1474</v>
      </c>
      <c r="D6247" s="9" t="s">
        <v>93</v>
      </c>
      <c r="E6247" s="9" t="s">
        <v>2795</v>
      </c>
      <c r="F6247" s="9" t="s">
        <v>2796</v>
      </c>
      <c r="G6247" s="10">
        <v>557315</v>
      </c>
      <c r="H6247" s="9" t="s">
        <v>94</v>
      </c>
      <c r="I6247" s="10">
        <v>3133327</v>
      </c>
      <c r="J6247" s="11">
        <v>0.18</v>
      </c>
      <c r="K6247" s="9" t="s">
        <v>94</v>
      </c>
      <c r="L6247" s="9" t="s">
        <v>95</v>
      </c>
    </row>
    <row r="6248" spans="1:12" x14ac:dyDescent="0.2">
      <c r="A6248" t="str">
        <f>VLOOKUP(B6248,StateFIPS!A$2:B$52,2)</f>
        <v>Indiana</v>
      </c>
      <c r="B6248">
        <f t="shared" si="100"/>
        <v>18</v>
      </c>
      <c r="C6248" s="9" t="s">
        <v>1605</v>
      </c>
      <c r="D6248" s="9" t="s">
        <v>93</v>
      </c>
      <c r="E6248" s="9" t="s">
        <v>2795</v>
      </c>
      <c r="F6248" s="9" t="s">
        <v>2796</v>
      </c>
      <c r="G6248" s="10">
        <v>25798</v>
      </c>
      <c r="H6248" s="9" t="s">
        <v>94</v>
      </c>
      <c r="I6248" s="10">
        <v>145044</v>
      </c>
      <c r="J6248" s="11">
        <v>0.18</v>
      </c>
      <c r="K6248" s="9" t="s">
        <v>94</v>
      </c>
      <c r="L6248" s="9" t="s">
        <v>95</v>
      </c>
    </row>
    <row r="6249" spans="1:12" x14ac:dyDescent="0.2">
      <c r="A6249" t="str">
        <f>VLOOKUP(B6249,StateFIPS!A$2:B$52,2)</f>
        <v>Oregon</v>
      </c>
      <c r="B6249">
        <f t="shared" si="100"/>
        <v>41</v>
      </c>
      <c r="C6249" s="9" t="s">
        <v>1293</v>
      </c>
      <c r="D6249" s="9" t="s">
        <v>93</v>
      </c>
      <c r="E6249" s="9" t="s">
        <v>2795</v>
      </c>
      <c r="F6249" s="9" t="s">
        <v>2796</v>
      </c>
      <c r="G6249" s="10">
        <v>76</v>
      </c>
      <c r="H6249" s="9" t="s">
        <v>94</v>
      </c>
      <c r="I6249" s="10">
        <v>428</v>
      </c>
      <c r="J6249" s="11">
        <v>0.18</v>
      </c>
      <c r="K6249" s="9" t="s">
        <v>94</v>
      </c>
      <c r="L6249" s="9" t="s">
        <v>95</v>
      </c>
    </row>
    <row r="6250" spans="1:12" x14ac:dyDescent="0.2">
      <c r="A6250" t="str">
        <f>VLOOKUP(B6250,StateFIPS!A$2:B$52,2)</f>
        <v>Oregon</v>
      </c>
      <c r="B6250">
        <f t="shared" si="100"/>
        <v>41</v>
      </c>
      <c r="C6250" s="9" t="s">
        <v>2304</v>
      </c>
      <c r="D6250" s="9" t="s">
        <v>93</v>
      </c>
      <c r="E6250" s="9" t="s">
        <v>2795</v>
      </c>
      <c r="F6250" s="9" t="s">
        <v>2796</v>
      </c>
      <c r="G6250" s="10">
        <v>148</v>
      </c>
      <c r="H6250" s="9" t="s">
        <v>94</v>
      </c>
      <c r="I6250" s="10">
        <v>835</v>
      </c>
      <c r="J6250" s="11">
        <v>0.18</v>
      </c>
      <c r="K6250" s="9" t="s">
        <v>94</v>
      </c>
      <c r="L6250" s="9" t="s">
        <v>95</v>
      </c>
    </row>
    <row r="6251" spans="1:12" x14ac:dyDescent="0.2">
      <c r="A6251" t="str">
        <f>VLOOKUP(B6251,StateFIPS!A$2:B$52,2)</f>
        <v>California</v>
      </c>
      <c r="B6251">
        <f t="shared" si="100"/>
        <v>6</v>
      </c>
      <c r="C6251" s="9" t="s">
        <v>2054</v>
      </c>
      <c r="D6251" s="9" t="s">
        <v>93</v>
      </c>
      <c r="E6251" s="9" t="s">
        <v>2795</v>
      </c>
      <c r="F6251" s="9" t="s">
        <v>2796</v>
      </c>
      <c r="G6251" s="10">
        <v>105885</v>
      </c>
      <c r="H6251" s="9" t="s">
        <v>94</v>
      </c>
      <c r="I6251" s="10">
        <v>595304</v>
      </c>
      <c r="J6251" s="11">
        <v>0.18</v>
      </c>
      <c r="K6251" s="9" t="s">
        <v>94</v>
      </c>
      <c r="L6251" s="9" t="s">
        <v>95</v>
      </c>
    </row>
    <row r="6252" spans="1:12" x14ac:dyDescent="0.2">
      <c r="A6252" t="str">
        <f>VLOOKUP(B6252,StateFIPS!A$2:B$52,2)</f>
        <v>Iowa</v>
      </c>
      <c r="B6252">
        <f t="shared" si="100"/>
        <v>19</v>
      </c>
      <c r="C6252" s="9" t="s">
        <v>1692</v>
      </c>
      <c r="D6252" s="9" t="s">
        <v>93</v>
      </c>
      <c r="E6252" s="9" t="s">
        <v>2795</v>
      </c>
      <c r="F6252" s="9" t="s">
        <v>2796</v>
      </c>
      <c r="G6252" s="10">
        <v>1022</v>
      </c>
      <c r="H6252" s="9" t="s">
        <v>94</v>
      </c>
      <c r="I6252" s="10">
        <v>5744</v>
      </c>
      <c r="J6252" s="11">
        <v>0.18</v>
      </c>
      <c r="K6252" s="9" t="s">
        <v>94</v>
      </c>
      <c r="L6252" s="9" t="s">
        <v>95</v>
      </c>
    </row>
    <row r="6253" spans="1:12" x14ac:dyDescent="0.2">
      <c r="A6253" t="str">
        <f>VLOOKUP(B6253,StateFIPS!A$2:B$52,2)</f>
        <v>Oklahoma</v>
      </c>
      <c r="B6253">
        <f t="shared" si="100"/>
        <v>40</v>
      </c>
      <c r="C6253" s="9" t="s">
        <v>2337</v>
      </c>
      <c r="D6253" s="9" t="s">
        <v>93</v>
      </c>
      <c r="E6253" s="9" t="s">
        <v>2795</v>
      </c>
      <c r="F6253" s="9" t="s">
        <v>2796</v>
      </c>
      <c r="G6253" s="10">
        <v>301156</v>
      </c>
      <c r="H6253" s="9" t="s">
        <v>94</v>
      </c>
      <c r="I6253" s="10">
        <v>1693158</v>
      </c>
      <c r="J6253" s="11">
        <v>0.18</v>
      </c>
      <c r="K6253" s="9" t="s">
        <v>94</v>
      </c>
      <c r="L6253" s="9" t="s">
        <v>95</v>
      </c>
    </row>
    <row r="6254" spans="1:12" x14ac:dyDescent="0.2">
      <c r="A6254" t="str">
        <f>VLOOKUP(B6254,StateFIPS!A$2:B$52,2)</f>
        <v>Indiana</v>
      </c>
      <c r="B6254">
        <f t="shared" si="100"/>
        <v>18</v>
      </c>
      <c r="C6254" s="9" t="s">
        <v>232</v>
      </c>
      <c r="D6254" s="9" t="s">
        <v>93</v>
      </c>
      <c r="E6254" s="9" t="s">
        <v>2795</v>
      </c>
      <c r="F6254" s="9" t="s">
        <v>2796</v>
      </c>
      <c r="G6254" s="10">
        <v>25798</v>
      </c>
      <c r="H6254" s="9" t="s">
        <v>94</v>
      </c>
      <c r="I6254" s="10">
        <v>145044</v>
      </c>
      <c r="J6254" s="11">
        <v>0.18</v>
      </c>
      <c r="K6254" s="9" t="s">
        <v>94</v>
      </c>
      <c r="L6254" s="9" t="s">
        <v>95</v>
      </c>
    </row>
    <row r="6255" spans="1:12" x14ac:dyDescent="0.2">
      <c r="A6255" t="str">
        <f>VLOOKUP(B6255,StateFIPS!A$2:B$52,2)</f>
        <v>Oklahoma</v>
      </c>
      <c r="B6255">
        <f t="shared" si="100"/>
        <v>40</v>
      </c>
      <c r="C6255" s="9" t="s">
        <v>2274</v>
      </c>
      <c r="D6255" s="9" t="s">
        <v>93</v>
      </c>
      <c r="E6255" s="9" t="s">
        <v>2795</v>
      </c>
      <c r="F6255" s="9" t="s">
        <v>2796</v>
      </c>
      <c r="G6255" s="10">
        <v>8459</v>
      </c>
      <c r="H6255" s="9" t="s">
        <v>94</v>
      </c>
      <c r="I6255" s="10">
        <v>47559</v>
      </c>
      <c r="J6255" s="11">
        <v>0.18</v>
      </c>
      <c r="K6255" s="9" t="s">
        <v>94</v>
      </c>
      <c r="L6255" s="9" t="s">
        <v>95</v>
      </c>
    </row>
    <row r="6256" spans="1:12" x14ac:dyDescent="0.2">
      <c r="A6256" t="str">
        <f>VLOOKUP(B6256,StateFIPS!A$2:B$52,2)</f>
        <v>Mississippi</v>
      </c>
      <c r="B6256">
        <f t="shared" si="100"/>
        <v>28</v>
      </c>
      <c r="C6256" s="9" t="s">
        <v>441</v>
      </c>
      <c r="D6256" s="9" t="s">
        <v>93</v>
      </c>
      <c r="E6256" s="9" t="s">
        <v>2795</v>
      </c>
      <c r="F6256" s="9" t="s">
        <v>2796</v>
      </c>
      <c r="G6256" s="10">
        <v>13088</v>
      </c>
      <c r="H6256" s="9" t="s">
        <v>94</v>
      </c>
      <c r="I6256" s="10">
        <v>73585</v>
      </c>
      <c r="J6256" s="11">
        <v>0.18</v>
      </c>
      <c r="K6256" s="9" t="s">
        <v>94</v>
      </c>
      <c r="L6256" s="9" t="s">
        <v>95</v>
      </c>
    </row>
    <row r="6257" spans="1:12" x14ac:dyDescent="0.2">
      <c r="A6257" t="str">
        <f>VLOOKUP(B6257,StateFIPS!A$2:B$52,2)</f>
        <v>Indiana</v>
      </c>
      <c r="B6257">
        <f t="shared" si="100"/>
        <v>18</v>
      </c>
      <c r="C6257" s="9" t="s">
        <v>1607</v>
      </c>
      <c r="D6257" s="9" t="s">
        <v>93</v>
      </c>
      <c r="E6257" s="9" t="s">
        <v>2795</v>
      </c>
      <c r="F6257" s="9" t="s">
        <v>2796</v>
      </c>
      <c r="G6257" s="10">
        <v>25798</v>
      </c>
      <c r="H6257" s="9" t="s">
        <v>94</v>
      </c>
      <c r="I6257" s="10">
        <v>145044</v>
      </c>
      <c r="J6257" s="11">
        <v>0.18</v>
      </c>
      <c r="K6257" s="9" t="s">
        <v>94</v>
      </c>
      <c r="L6257" s="9" t="s">
        <v>95</v>
      </c>
    </row>
    <row r="6258" spans="1:12" x14ac:dyDescent="0.2">
      <c r="A6258" t="str">
        <f>VLOOKUP(B6258,StateFIPS!A$2:B$52,2)</f>
        <v>Oregon</v>
      </c>
      <c r="B6258">
        <f t="shared" si="100"/>
        <v>41</v>
      </c>
      <c r="C6258" s="9" t="s">
        <v>1289</v>
      </c>
      <c r="D6258" s="9" t="s">
        <v>93</v>
      </c>
      <c r="E6258" s="9" t="s">
        <v>2795</v>
      </c>
      <c r="F6258" s="9" t="s">
        <v>2796</v>
      </c>
      <c r="G6258" s="10">
        <v>67</v>
      </c>
      <c r="H6258" s="9" t="s">
        <v>94</v>
      </c>
      <c r="I6258" s="10">
        <v>377</v>
      </c>
      <c r="J6258" s="11">
        <v>0.18</v>
      </c>
      <c r="K6258" s="9" t="s">
        <v>94</v>
      </c>
      <c r="L6258" s="9" t="s">
        <v>95</v>
      </c>
    </row>
    <row r="6259" spans="1:12" x14ac:dyDescent="0.2">
      <c r="A6259" t="str">
        <f>VLOOKUP(B6259,StateFIPS!A$2:B$52,2)</f>
        <v>Indiana</v>
      </c>
      <c r="B6259">
        <f t="shared" si="100"/>
        <v>18</v>
      </c>
      <c r="C6259" s="9" t="s">
        <v>1608</v>
      </c>
      <c r="D6259" s="9" t="s">
        <v>93</v>
      </c>
      <c r="E6259" s="9" t="s">
        <v>2795</v>
      </c>
      <c r="F6259" s="9" t="s">
        <v>2796</v>
      </c>
      <c r="G6259" s="10">
        <v>25798</v>
      </c>
      <c r="H6259" s="9" t="s">
        <v>94</v>
      </c>
      <c r="I6259" s="10">
        <v>145044</v>
      </c>
      <c r="J6259" s="11">
        <v>0.18</v>
      </c>
      <c r="K6259" s="9" t="s">
        <v>94</v>
      </c>
      <c r="L6259" s="9" t="s">
        <v>95</v>
      </c>
    </row>
    <row r="6260" spans="1:12" x14ac:dyDescent="0.2">
      <c r="A6260" t="str">
        <f>VLOOKUP(B6260,StateFIPS!A$2:B$52,2)</f>
        <v>Iowa</v>
      </c>
      <c r="B6260">
        <f t="shared" si="100"/>
        <v>19</v>
      </c>
      <c r="C6260" s="9" t="s">
        <v>1505</v>
      </c>
      <c r="D6260" s="9" t="s">
        <v>93</v>
      </c>
      <c r="E6260" s="9" t="s">
        <v>2795</v>
      </c>
      <c r="F6260" s="9" t="s">
        <v>2796</v>
      </c>
      <c r="G6260" s="10">
        <v>138571</v>
      </c>
      <c r="H6260" s="9" t="s">
        <v>94</v>
      </c>
      <c r="I6260" s="10">
        <v>779075</v>
      </c>
      <c r="J6260" s="11">
        <v>0.18</v>
      </c>
      <c r="K6260" s="9" t="s">
        <v>94</v>
      </c>
      <c r="L6260" s="9" t="s">
        <v>95</v>
      </c>
    </row>
    <row r="6261" spans="1:12" x14ac:dyDescent="0.2">
      <c r="A6261" t="str">
        <f>VLOOKUP(B6261,StateFIPS!A$2:B$52,2)</f>
        <v>Indiana</v>
      </c>
      <c r="B6261">
        <f t="shared" si="100"/>
        <v>18</v>
      </c>
      <c r="C6261" s="9" t="s">
        <v>698</v>
      </c>
      <c r="D6261" s="9" t="s">
        <v>93</v>
      </c>
      <c r="E6261" s="9" t="s">
        <v>2795</v>
      </c>
      <c r="F6261" s="9" t="s">
        <v>2796</v>
      </c>
      <c r="G6261" s="10">
        <v>25798</v>
      </c>
      <c r="H6261" s="9" t="s">
        <v>94</v>
      </c>
      <c r="I6261" s="10">
        <v>145044</v>
      </c>
      <c r="J6261" s="11">
        <v>0.18</v>
      </c>
      <c r="K6261" s="9" t="s">
        <v>94</v>
      </c>
      <c r="L6261" s="9" t="s">
        <v>95</v>
      </c>
    </row>
    <row r="6262" spans="1:12" x14ac:dyDescent="0.2">
      <c r="A6262" t="str">
        <f>VLOOKUP(B6262,StateFIPS!A$2:B$52,2)</f>
        <v>Mississippi</v>
      </c>
      <c r="B6262">
        <f t="shared" si="100"/>
        <v>28</v>
      </c>
      <c r="C6262" s="9" t="s">
        <v>321</v>
      </c>
      <c r="D6262" s="9" t="s">
        <v>93</v>
      </c>
      <c r="E6262" s="9" t="s">
        <v>2795</v>
      </c>
      <c r="F6262" s="9" t="s">
        <v>2796</v>
      </c>
      <c r="G6262" s="10">
        <v>30</v>
      </c>
      <c r="H6262" s="9" t="s">
        <v>94</v>
      </c>
      <c r="I6262" s="10">
        <v>166</v>
      </c>
      <c r="J6262" s="11">
        <v>0.18</v>
      </c>
      <c r="K6262" s="9" t="s">
        <v>94</v>
      </c>
      <c r="L6262" s="9" t="s">
        <v>95</v>
      </c>
    </row>
    <row r="6263" spans="1:12" x14ac:dyDescent="0.2">
      <c r="A6263" t="str">
        <f>VLOOKUP(B6263,StateFIPS!A$2:B$52,2)</f>
        <v>Ohio</v>
      </c>
      <c r="B6263">
        <f t="shared" si="100"/>
        <v>39</v>
      </c>
      <c r="C6263" s="9" t="s">
        <v>1493</v>
      </c>
      <c r="D6263" s="9" t="s">
        <v>93</v>
      </c>
      <c r="E6263" s="9" t="s">
        <v>2795</v>
      </c>
      <c r="F6263" s="9" t="s">
        <v>2796</v>
      </c>
      <c r="G6263" s="10">
        <v>5950</v>
      </c>
      <c r="H6263" s="9" t="s">
        <v>94</v>
      </c>
      <c r="I6263" s="10">
        <v>33452</v>
      </c>
      <c r="J6263" s="11">
        <v>0.18</v>
      </c>
      <c r="K6263" s="9" t="s">
        <v>94</v>
      </c>
      <c r="L6263" s="9" t="s">
        <v>95</v>
      </c>
    </row>
    <row r="6264" spans="1:12" x14ac:dyDescent="0.2">
      <c r="A6264" t="str">
        <f>VLOOKUP(B6264,StateFIPS!A$2:B$52,2)</f>
        <v>Indiana</v>
      </c>
      <c r="B6264">
        <f t="shared" si="100"/>
        <v>18</v>
      </c>
      <c r="C6264" s="9" t="s">
        <v>697</v>
      </c>
      <c r="D6264" s="9" t="s">
        <v>93</v>
      </c>
      <c r="E6264" s="9" t="s">
        <v>2795</v>
      </c>
      <c r="F6264" s="9" t="s">
        <v>2796</v>
      </c>
      <c r="G6264" s="10">
        <v>25798</v>
      </c>
      <c r="H6264" s="9" t="s">
        <v>94</v>
      </c>
      <c r="I6264" s="10">
        <v>145044</v>
      </c>
      <c r="J6264" s="11">
        <v>0.18</v>
      </c>
      <c r="K6264" s="9" t="s">
        <v>94</v>
      </c>
      <c r="L6264" s="9" t="s">
        <v>95</v>
      </c>
    </row>
    <row r="6265" spans="1:12" x14ac:dyDescent="0.2">
      <c r="A6265" t="str">
        <f>VLOOKUP(B6265,StateFIPS!A$2:B$52,2)</f>
        <v>Mississippi</v>
      </c>
      <c r="B6265">
        <f t="shared" si="100"/>
        <v>28</v>
      </c>
      <c r="C6265" s="9" t="s">
        <v>1483</v>
      </c>
      <c r="D6265" s="9" t="s">
        <v>93</v>
      </c>
      <c r="E6265" s="9" t="s">
        <v>2795</v>
      </c>
      <c r="F6265" s="9" t="s">
        <v>2796</v>
      </c>
      <c r="G6265" s="10">
        <v>559243</v>
      </c>
      <c r="H6265" s="9" t="s">
        <v>94</v>
      </c>
      <c r="I6265" s="10">
        <v>3144168</v>
      </c>
      <c r="J6265" s="11">
        <v>0.18</v>
      </c>
      <c r="K6265" s="9" t="s">
        <v>94</v>
      </c>
      <c r="L6265" s="9" t="s">
        <v>95</v>
      </c>
    </row>
    <row r="6266" spans="1:12" x14ac:dyDescent="0.2">
      <c r="A6266" t="str">
        <f>VLOOKUP(B6266,StateFIPS!A$2:B$52,2)</f>
        <v>Iowa</v>
      </c>
      <c r="B6266">
        <f t="shared" si="100"/>
        <v>19</v>
      </c>
      <c r="C6266" s="9" t="s">
        <v>1503</v>
      </c>
      <c r="D6266" s="9" t="s">
        <v>93</v>
      </c>
      <c r="E6266" s="9" t="s">
        <v>2795</v>
      </c>
      <c r="F6266" s="9" t="s">
        <v>2796</v>
      </c>
      <c r="G6266" s="10">
        <v>138571</v>
      </c>
      <c r="H6266" s="9" t="s">
        <v>94</v>
      </c>
      <c r="I6266" s="10">
        <v>779075</v>
      </c>
      <c r="J6266" s="11">
        <v>0.18</v>
      </c>
      <c r="K6266" s="9" t="s">
        <v>94</v>
      </c>
      <c r="L6266" s="9" t="s">
        <v>95</v>
      </c>
    </row>
    <row r="6267" spans="1:12" x14ac:dyDescent="0.2">
      <c r="A6267" t="str">
        <f>VLOOKUP(B6267,StateFIPS!A$2:B$52,2)</f>
        <v>Oregon</v>
      </c>
      <c r="B6267">
        <f t="shared" si="100"/>
        <v>41</v>
      </c>
      <c r="C6267" s="9" t="s">
        <v>2343</v>
      </c>
      <c r="D6267" s="9" t="s">
        <v>93</v>
      </c>
      <c r="E6267" s="9" t="s">
        <v>2795</v>
      </c>
      <c r="F6267" s="9" t="s">
        <v>2796</v>
      </c>
      <c r="G6267" s="10">
        <v>131378</v>
      </c>
      <c r="H6267" s="9" t="s">
        <v>94</v>
      </c>
      <c r="I6267" s="10">
        <v>738632</v>
      </c>
      <c r="J6267" s="11">
        <v>0.18</v>
      </c>
      <c r="K6267" s="9" t="s">
        <v>94</v>
      </c>
      <c r="L6267" s="9" t="s">
        <v>95</v>
      </c>
    </row>
    <row r="6268" spans="1:12" x14ac:dyDescent="0.2">
      <c r="A6268" t="str">
        <f>VLOOKUP(B6268,StateFIPS!A$2:B$52,2)</f>
        <v>Ohio</v>
      </c>
      <c r="B6268">
        <f t="shared" si="100"/>
        <v>39</v>
      </c>
      <c r="C6268" s="9" t="s">
        <v>1546</v>
      </c>
      <c r="D6268" s="9" t="s">
        <v>93</v>
      </c>
      <c r="E6268" s="9" t="s">
        <v>2795</v>
      </c>
      <c r="F6268" s="9" t="s">
        <v>2796</v>
      </c>
      <c r="G6268" s="10">
        <v>5950</v>
      </c>
      <c r="H6268" s="9" t="s">
        <v>94</v>
      </c>
      <c r="I6268" s="10">
        <v>33452</v>
      </c>
      <c r="J6268" s="11">
        <v>0.18</v>
      </c>
      <c r="K6268" s="9" t="s">
        <v>94</v>
      </c>
      <c r="L6268" s="9" t="s">
        <v>95</v>
      </c>
    </row>
    <row r="6269" spans="1:12" x14ac:dyDescent="0.2">
      <c r="A6269" t="str">
        <f>VLOOKUP(B6269,StateFIPS!A$2:B$52,2)</f>
        <v>Ohio</v>
      </c>
      <c r="B6269">
        <f t="shared" si="100"/>
        <v>39</v>
      </c>
      <c r="C6269" s="9" t="s">
        <v>1469</v>
      </c>
      <c r="D6269" s="9" t="s">
        <v>93</v>
      </c>
      <c r="E6269" s="9" t="s">
        <v>2795</v>
      </c>
      <c r="F6269" s="9" t="s">
        <v>2796</v>
      </c>
      <c r="G6269" s="10">
        <v>5950</v>
      </c>
      <c r="H6269" s="9" t="s">
        <v>94</v>
      </c>
      <c r="I6269" s="10">
        <v>33452</v>
      </c>
      <c r="J6269" s="11">
        <v>0.18</v>
      </c>
      <c r="K6269" s="9" t="s">
        <v>94</v>
      </c>
      <c r="L6269" s="9" t="s">
        <v>95</v>
      </c>
    </row>
    <row r="6270" spans="1:12" x14ac:dyDescent="0.2">
      <c r="A6270" t="str">
        <f>VLOOKUP(B6270,StateFIPS!A$2:B$52,2)</f>
        <v>Minnesota</v>
      </c>
      <c r="B6270">
        <f t="shared" si="100"/>
        <v>27</v>
      </c>
      <c r="C6270" s="9" t="s">
        <v>1576</v>
      </c>
      <c r="D6270" s="9" t="s">
        <v>93</v>
      </c>
      <c r="E6270" s="9" t="s">
        <v>2795</v>
      </c>
      <c r="F6270" s="9" t="s">
        <v>2796</v>
      </c>
      <c r="G6270" s="10">
        <v>508</v>
      </c>
      <c r="H6270" s="9" t="s">
        <v>94</v>
      </c>
      <c r="I6270" s="10">
        <v>2857</v>
      </c>
      <c r="J6270" s="11">
        <v>0.18</v>
      </c>
      <c r="K6270" s="9" t="s">
        <v>94</v>
      </c>
      <c r="L6270" s="9" t="s">
        <v>95</v>
      </c>
    </row>
    <row r="6271" spans="1:12" x14ac:dyDescent="0.2">
      <c r="A6271" t="str">
        <f>VLOOKUP(B6271,StateFIPS!A$2:B$52,2)</f>
        <v>Georgia</v>
      </c>
      <c r="B6271">
        <f t="shared" si="100"/>
        <v>13</v>
      </c>
      <c r="C6271" s="9" t="s">
        <v>2021</v>
      </c>
      <c r="D6271" s="9" t="s">
        <v>93</v>
      </c>
      <c r="E6271" s="9" t="s">
        <v>2795</v>
      </c>
      <c r="F6271" s="9" t="s">
        <v>2796</v>
      </c>
      <c r="G6271" s="10">
        <v>2065815</v>
      </c>
      <c r="H6271" s="9" t="s">
        <v>94</v>
      </c>
      <c r="I6271" s="10">
        <v>11614400</v>
      </c>
      <c r="J6271" s="11">
        <v>0.18</v>
      </c>
      <c r="K6271" s="9" t="s">
        <v>94</v>
      </c>
      <c r="L6271" s="9" t="s">
        <v>95</v>
      </c>
    </row>
    <row r="6272" spans="1:12" x14ac:dyDescent="0.2">
      <c r="A6272" t="str">
        <f>VLOOKUP(B6272,StateFIPS!A$2:B$52,2)</f>
        <v>California</v>
      </c>
      <c r="B6272">
        <f t="shared" si="100"/>
        <v>6</v>
      </c>
      <c r="C6272" s="9" t="s">
        <v>2141</v>
      </c>
      <c r="D6272" s="9" t="s">
        <v>93</v>
      </c>
      <c r="E6272" s="9" t="s">
        <v>2795</v>
      </c>
      <c r="F6272" s="9" t="s">
        <v>2796</v>
      </c>
      <c r="G6272" s="10">
        <v>105885</v>
      </c>
      <c r="H6272" s="9" t="s">
        <v>94</v>
      </c>
      <c r="I6272" s="10">
        <v>595304</v>
      </c>
      <c r="J6272" s="11">
        <v>0.18</v>
      </c>
      <c r="K6272" s="9" t="s">
        <v>94</v>
      </c>
      <c r="L6272" s="9" t="s">
        <v>95</v>
      </c>
    </row>
    <row r="6273" spans="1:12" x14ac:dyDescent="0.2">
      <c r="A6273" t="str">
        <f>VLOOKUP(B6273,StateFIPS!A$2:B$52,2)</f>
        <v>Ohio</v>
      </c>
      <c r="B6273">
        <f t="shared" si="100"/>
        <v>39</v>
      </c>
      <c r="C6273" s="9" t="s">
        <v>1538</v>
      </c>
      <c r="D6273" s="9" t="s">
        <v>93</v>
      </c>
      <c r="E6273" s="9" t="s">
        <v>2795</v>
      </c>
      <c r="F6273" s="9" t="s">
        <v>2796</v>
      </c>
      <c r="G6273" s="10">
        <v>5950</v>
      </c>
      <c r="H6273" s="9" t="s">
        <v>94</v>
      </c>
      <c r="I6273" s="10">
        <v>33452</v>
      </c>
      <c r="J6273" s="11">
        <v>0.18</v>
      </c>
      <c r="K6273" s="9" t="s">
        <v>94</v>
      </c>
      <c r="L6273" s="9" t="s">
        <v>95</v>
      </c>
    </row>
    <row r="6274" spans="1:12" x14ac:dyDescent="0.2">
      <c r="A6274" t="str">
        <f>VLOOKUP(B6274,StateFIPS!A$2:B$52,2)</f>
        <v>Indiana</v>
      </c>
      <c r="B6274">
        <f t="shared" si="100"/>
        <v>18</v>
      </c>
      <c r="C6274" s="9" t="s">
        <v>2244</v>
      </c>
      <c r="D6274" s="9" t="s">
        <v>93</v>
      </c>
      <c r="E6274" s="9" t="s">
        <v>2795</v>
      </c>
      <c r="F6274" s="9" t="s">
        <v>2796</v>
      </c>
      <c r="G6274" s="10">
        <v>1475035</v>
      </c>
      <c r="H6274" s="9" t="s">
        <v>94</v>
      </c>
      <c r="I6274" s="10">
        <v>8292921</v>
      </c>
      <c r="J6274" s="11">
        <v>0.18</v>
      </c>
      <c r="K6274" s="9" t="s">
        <v>94</v>
      </c>
      <c r="L6274" s="9" t="s">
        <v>95</v>
      </c>
    </row>
    <row r="6275" spans="1:12" x14ac:dyDescent="0.2">
      <c r="A6275" t="str">
        <f>VLOOKUP(B6275,StateFIPS!A$2:B$52,2)</f>
        <v>Minnesota</v>
      </c>
      <c r="B6275">
        <f t="shared" ref="B6275:B6338" si="101">VALUE(LEFT(C6275,2))</f>
        <v>27</v>
      </c>
      <c r="C6275" s="9" t="s">
        <v>1572</v>
      </c>
      <c r="D6275" s="9" t="s">
        <v>93</v>
      </c>
      <c r="E6275" s="9" t="s">
        <v>2795</v>
      </c>
      <c r="F6275" s="9" t="s">
        <v>2796</v>
      </c>
      <c r="G6275" s="10">
        <v>580990</v>
      </c>
      <c r="H6275" s="9" t="s">
        <v>94</v>
      </c>
      <c r="I6275" s="10">
        <v>3266435</v>
      </c>
      <c r="J6275" s="11">
        <v>0.18</v>
      </c>
      <c r="K6275" s="9" t="s">
        <v>94</v>
      </c>
      <c r="L6275" s="9" t="s">
        <v>95</v>
      </c>
    </row>
    <row r="6276" spans="1:12" x14ac:dyDescent="0.2">
      <c r="A6276" t="str">
        <f>VLOOKUP(B6276,StateFIPS!A$2:B$52,2)</f>
        <v>Mississippi</v>
      </c>
      <c r="B6276">
        <f t="shared" si="101"/>
        <v>28</v>
      </c>
      <c r="C6276" s="9" t="s">
        <v>323</v>
      </c>
      <c r="D6276" s="9" t="s">
        <v>93</v>
      </c>
      <c r="E6276" s="9" t="s">
        <v>2795</v>
      </c>
      <c r="F6276" s="9" t="s">
        <v>2796</v>
      </c>
      <c r="G6276" s="10">
        <v>13088</v>
      </c>
      <c r="H6276" s="9" t="s">
        <v>94</v>
      </c>
      <c r="I6276" s="10">
        <v>73585</v>
      </c>
      <c r="J6276" s="11">
        <v>0.18</v>
      </c>
      <c r="K6276" s="9" t="s">
        <v>94</v>
      </c>
      <c r="L6276" s="9" t="s">
        <v>95</v>
      </c>
    </row>
    <row r="6277" spans="1:12" x14ac:dyDescent="0.2">
      <c r="A6277" t="str">
        <f>VLOOKUP(B6277,StateFIPS!A$2:B$52,2)</f>
        <v>Indiana</v>
      </c>
      <c r="B6277">
        <f t="shared" si="101"/>
        <v>18</v>
      </c>
      <c r="C6277" s="9" t="s">
        <v>2239</v>
      </c>
      <c r="D6277" s="9" t="s">
        <v>93</v>
      </c>
      <c r="E6277" s="9" t="s">
        <v>2795</v>
      </c>
      <c r="F6277" s="9" t="s">
        <v>2796</v>
      </c>
      <c r="G6277" s="10">
        <v>25798</v>
      </c>
      <c r="H6277" s="9" t="s">
        <v>94</v>
      </c>
      <c r="I6277" s="10">
        <v>145044</v>
      </c>
      <c r="J6277" s="11">
        <v>0.18</v>
      </c>
      <c r="K6277" s="9" t="s">
        <v>94</v>
      </c>
      <c r="L6277" s="9" t="s">
        <v>95</v>
      </c>
    </row>
    <row r="6278" spans="1:12" x14ac:dyDescent="0.2">
      <c r="A6278" t="str">
        <f>VLOOKUP(B6278,StateFIPS!A$2:B$52,2)</f>
        <v>Minnesota</v>
      </c>
      <c r="B6278">
        <f t="shared" si="101"/>
        <v>27</v>
      </c>
      <c r="C6278" s="9" t="s">
        <v>1587</v>
      </c>
      <c r="D6278" s="9" t="s">
        <v>93</v>
      </c>
      <c r="E6278" s="9" t="s">
        <v>2795</v>
      </c>
      <c r="F6278" s="9" t="s">
        <v>2796</v>
      </c>
      <c r="G6278" s="10">
        <v>5860</v>
      </c>
      <c r="H6278" s="9" t="s">
        <v>94</v>
      </c>
      <c r="I6278" s="10">
        <v>32945</v>
      </c>
      <c r="J6278" s="11">
        <v>0.18</v>
      </c>
      <c r="K6278" s="9" t="s">
        <v>94</v>
      </c>
      <c r="L6278" s="9" t="s">
        <v>95</v>
      </c>
    </row>
    <row r="6279" spans="1:12" x14ac:dyDescent="0.2">
      <c r="A6279" t="str">
        <f>VLOOKUP(B6279,StateFIPS!A$2:B$52,2)</f>
        <v>Alabama</v>
      </c>
      <c r="B6279">
        <f t="shared" si="101"/>
        <v>1</v>
      </c>
      <c r="C6279" s="9" t="s">
        <v>106</v>
      </c>
      <c r="D6279" s="9" t="s">
        <v>93</v>
      </c>
      <c r="E6279" s="9" t="s">
        <v>2795</v>
      </c>
      <c r="F6279" s="9" t="s">
        <v>2796</v>
      </c>
      <c r="G6279" s="10">
        <v>474751</v>
      </c>
      <c r="H6279" s="9" t="s">
        <v>94</v>
      </c>
      <c r="I6279" s="10">
        <v>2669136</v>
      </c>
      <c r="J6279" s="11">
        <v>0.18</v>
      </c>
      <c r="K6279" s="9" t="s">
        <v>94</v>
      </c>
      <c r="L6279" s="9" t="s">
        <v>95</v>
      </c>
    </row>
    <row r="6280" spans="1:12" x14ac:dyDescent="0.2">
      <c r="A6280" t="str">
        <f>VLOOKUP(B6280,StateFIPS!A$2:B$52,2)</f>
        <v>Ohio</v>
      </c>
      <c r="B6280">
        <f t="shared" si="101"/>
        <v>39</v>
      </c>
      <c r="C6280" s="9" t="s">
        <v>1700</v>
      </c>
      <c r="D6280" s="9" t="s">
        <v>93</v>
      </c>
      <c r="E6280" s="9" t="s">
        <v>2795</v>
      </c>
      <c r="F6280" s="9" t="s">
        <v>2796</v>
      </c>
      <c r="G6280" s="10">
        <v>501900</v>
      </c>
      <c r="H6280" s="9" t="s">
        <v>94</v>
      </c>
      <c r="I6280" s="10">
        <v>2821774</v>
      </c>
      <c r="J6280" s="11">
        <v>0.18</v>
      </c>
      <c r="K6280" s="9" t="s">
        <v>94</v>
      </c>
      <c r="L6280" s="9" t="s">
        <v>95</v>
      </c>
    </row>
    <row r="6281" spans="1:12" x14ac:dyDescent="0.2">
      <c r="A6281" t="str">
        <f>VLOOKUP(B6281,StateFIPS!A$2:B$52,2)</f>
        <v>Minnesota</v>
      </c>
      <c r="B6281">
        <f t="shared" si="101"/>
        <v>27</v>
      </c>
      <c r="C6281" s="9" t="s">
        <v>1567</v>
      </c>
      <c r="D6281" s="9" t="s">
        <v>93</v>
      </c>
      <c r="E6281" s="9" t="s">
        <v>2795</v>
      </c>
      <c r="F6281" s="9" t="s">
        <v>2796</v>
      </c>
      <c r="G6281" s="10">
        <v>191</v>
      </c>
      <c r="H6281" s="9" t="s">
        <v>94</v>
      </c>
      <c r="I6281" s="10">
        <v>1075</v>
      </c>
      <c r="J6281" s="11">
        <v>0.18</v>
      </c>
      <c r="K6281" s="9" t="s">
        <v>94</v>
      </c>
      <c r="L6281" s="9" t="s">
        <v>95</v>
      </c>
    </row>
    <row r="6282" spans="1:12" x14ac:dyDescent="0.2">
      <c r="A6282" t="str">
        <f>VLOOKUP(B6282,StateFIPS!A$2:B$52,2)</f>
        <v>California</v>
      </c>
      <c r="B6282">
        <f t="shared" si="101"/>
        <v>6</v>
      </c>
      <c r="C6282" s="9" t="s">
        <v>2138</v>
      </c>
      <c r="D6282" s="9" t="s">
        <v>93</v>
      </c>
      <c r="E6282" s="9" t="s">
        <v>2795</v>
      </c>
      <c r="F6282" s="9" t="s">
        <v>2796</v>
      </c>
      <c r="G6282" s="10">
        <v>105885</v>
      </c>
      <c r="H6282" s="9" t="s">
        <v>94</v>
      </c>
      <c r="I6282" s="10">
        <v>595304</v>
      </c>
      <c r="J6282" s="11">
        <v>0.18</v>
      </c>
      <c r="K6282" s="9" t="s">
        <v>94</v>
      </c>
      <c r="L6282" s="9" t="s">
        <v>95</v>
      </c>
    </row>
    <row r="6283" spans="1:12" x14ac:dyDescent="0.2">
      <c r="A6283" t="str">
        <f>VLOOKUP(B6283,StateFIPS!A$2:B$52,2)</f>
        <v>Ohio</v>
      </c>
      <c r="B6283">
        <f t="shared" si="101"/>
        <v>39</v>
      </c>
      <c r="C6283" s="9" t="s">
        <v>1681</v>
      </c>
      <c r="D6283" s="9" t="s">
        <v>93</v>
      </c>
      <c r="E6283" s="9" t="s">
        <v>2795</v>
      </c>
      <c r="F6283" s="9" t="s">
        <v>2796</v>
      </c>
      <c r="G6283" s="10">
        <v>5950</v>
      </c>
      <c r="H6283" s="9" t="s">
        <v>94</v>
      </c>
      <c r="I6283" s="10">
        <v>33452</v>
      </c>
      <c r="J6283" s="11">
        <v>0.18</v>
      </c>
      <c r="K6283" s="9" t="s">
        <v>94</v>
      </c>
      <c r="L6283" s="9" t="s">
        <v>95</v>
      </c>
    </row>
    <row r="6284" spans="1:12" x14ac:dyDescent="0.2">
      <c r="A6284" t="str">
        <f>VLOOKUP(B6284,StateFIPS!A$2:B$52,2)</f>
        <v>Mississippi</v>
      </c>
      <c r="B6284">
        <f t="shared" si="101"/>
        <v>28</v>
      </c>
      <c r="C6284" s="9" t="s">
        <v>1480</v>
      </c>
      <c r="D6284" s="9" t="s">
        <v>93</v>
      </c>
      <c r="E6284" s="9" t="s">
        <v>2795</v>
      </c>
      <c r="F6284" s="9" t="s">
        <v>2796</v>
      </c>
      <c r="G6284" s="10">
        <v>757813</v>
      </c>
      <c r="H6284" s="9" t="s">
        <v>94</v>
      </c>
      <c r="I6284" s="10">
        <v>4260569</v>
      </c>
      <c r="J6284" s="11">
        <v>0.18</v>
      </c>
      <c r="K6284" s="9" t="s">
        <v>94</v>
      </c>
      <c r="L6284" s="9" t="s">
        <v>95</v>
      </c>
    </row>
    <row r="6285" spans="1:12" x14ac:dyDescent="0.2">
      <c r="A6285" t="str">
        <f>VLOOKUP(B6285,StateFIPS!A$2:B$52,2)</f>
        <v>Iowa</v>
      </c>
      <c r="B6285">
        <f t="shared" si="101"/>
        <v>19</v>
      </c>
      <c r="C6285" s="9" t="s">
        <v>1673</v>
      </c>
      <c r="D6285" s="9" t="s">
        <v>93</v>
      </c>
      <c r="E6285" s="9" t="s">
        <v>2795</v>
      </c>
      <c r="F6285" s="9" t="s">
        <v>2796</v>
      </c>
      <c r="G6285" s="10">
        <v>1537</v>
      </c>
      <c r="H6285" s="9" t="s">
        <v>94</v>
      </c>
      <c r="I6285" s="10">
        <v>8642</v>
      </c>
      <c r="J6285" s="11">
        <v>0.18</v>
      </c>
      <c r="K6285" s="9" t="s">
        <v>94</v>
      </c>
      <c r="L6285" s="9" t="s">
        <v>95</v>
      </c>
    </row>
    <row r="6286" spans="1:12" x14ac:dyDescent="0.2">
      <c r="A6286" t="str">
        <f>VLOOKUP(B6286,StateFIPS!A$2:B$52,2)</f>
        <v>Alabama</v>
      </c>
      <c r="B6286">
        <f t="shared" si="101"/>
        <v>1</v>
      </c>
      <c r="C6286" s="9" t="s">
        <v>107</v>
      </c>
      <c r="D6286" s="9" t="s">
        <v>93</v>
      </c>
      <c r="E6286" s="9" t="s">
        <v>2795</v>
      </c>
      <c r="F6286" s="9" t="s">
        <v>2796</v>
      </c>
      <c r="G6286" s="10">
        <v>7109</v>
      </c>
      <c r="H6286" s="9" t="s">
        <v>94</v>
      </c>
      <c r="I6286" s="10">
        <v>39966</v>
      </c>
      <c r="J6286" s="11">
        <v>0.18</v>
      </c>
      <c r="K6286" s="9" t="s">
        <v>94</v>
      </c>
      <c r="L6286" s="9" t="s">
        <v>95</v>
      </c>
    </row>
    <row r="6287" spans="1:12" x14ac:dyDescent="0.2">
      <c r="A6287" t="str">
        <f>VLOOKUP(B6287,StateFIPS!A$2:B$52,2)</f>
        <v>Indiana</v>
      </c>
      <c r="B6287">
        <f t="shared" si="101"/>
        <v>18</v>
      </c>
      <c r="C6287" s="9" t="s">
        <v>2006</v>
      </c>
      <c r="D6287" s="9" t="s">
        <v>93</v>
      </c>
      <c r="E6287" s="9" t="s">
        <v>2795</v>
      </c>
      <c r="F6287" s="9" t="s">
        <v>2796</v>
      </c>
      <c r="G6287" s="10">
        <v>25798</v>
      </c>
      <c r="H6287" s="9" t="s">
        <v>94</v>
      </c>
      <c r="I6287" s="10">
        <v>145044</v>
      </c>
      <c r="J6287" s="11">
        <v>0.18</v>
      </c>
      <c r="K6287" s="9" t="s">
        <v>94</v>
      </c>
      <c r="L6287" s="9" t="s">
        <v>95</v>
      </c>
    </row>
    <row r="6288" spans="1:12" x14ac:dyDescent="0.2">
      <c r="A6288" t="str">
        <f>VLOOKUP(B6288,StateFIPS!A$2:B$52,2)</f>
        <v>Texas</v>
      </c>
      <c r="B6288">
        <f t="shared" si="101"/>
        <v>48</v>
      </c>
      <c r="C6288" s="9" t="s">
        <v>837</v>
      </c>
      <c r="D6288" s="9" t="s">
        <v>93</v>
      </c>
      <c r="E6288" s="9" t="s">
        <v>2795</v>
      </c>
      <c r="F6288" s="9" t="s">
        <v>2796</v>
      </c>
      <c r="G6288" s="10">
        <v>10864</v>
      </c>
      <c r="H6288" s="9" t="s">
        <v>94</v>
      </c>
      <c r="I6288" s="10">
        <v>61077</v>
      </c>
      <c r="J6288" s="11">
        <v>0.18</v>
      </c>
      <c r="K6288" s="9" t="s">
        <v>94</v>
      </c>
      <c r="L6288" s="9" t="s">
        <v>95</v>
      </c>
    </row>
    <row r="6289" spans="1:12" x14ac:dyDescent="0.2">
      <c r="A6289" t="str">
        <f>VLOOKUP(B6289,StateFIPS!A$2:B$52,2)</f>
        <v>Ohio</v>
      </c>
      <c r="B6289">
        <f t="shared" si="101"/>
        <v>39</v>
      </c>
      <c r="C6289" s="9" t="s">
        <v>1504</v>
      </c>
      <c r="D6289" s="9" t="s">
        <v>93</v>
      </c>
      <c r="E6289" s="9" t="s">
        <v>2795</v>
      </c>
      <c r="F6289" s="9" t="s">
        <v>2796</v>
      </c>
      <c r="G6289" s="10">
        <v>5950</v>
      </c>
      <c r="H6289" s="9" t="s">
        <v>94</v>
      </c>
      <c r="I6289" s="10">
        <v>33452</v>
      </c>
      <c r="J6289" s="11">
        <v>0.18</v>
      </c>
      <c r="K6289" s="9" t="s">
        <v>94</v>
      </c>
      <c r="L6289" s="9" t="s">
        <v>95</v>
      </c>
    </row>
    <row r="6290" spans="1:12" x14ac:dyDescent="0.2">
      <c r="A6290" t="str">
        <f>VLOOKUP(B6290,StateFIPS!A$2:B$52,2)</f>
        <v>Iowa</v>
      </c>
      <c r="B6290">
        <f t="shared" si="101"/>
        <v>19</v>
      </c>
      <c r="C6290" s="9" t="s">
        <v>221</v>
      </c>
      <c r="D6290" s="9" t="s">
        <v>93</v>
      </c>
      <c r="E6290" s="9" t="s">
        <v>2795</v>
      </c>
      <c r="F6290" s="9" t="s">
        <v>2796</v>
      </c>
      <c r="G6290" s="10">
        <v>138571</v>
      </c>
      <c r="H6290" s="9" t="s">
        <v>94</v>
      </c>
      <c r="I6290" s="10">
        <v>779075</v>
      </c>
      <c r="J6290" s="11">
        <v>0.18</v>
      </c>
      <c r="K6290" s="9" t="s">
        <v>94</v>
      </c>
      <c r="L6290" s="9" t="s">
        <v>95</v>
      </c>
    </row>
    <row r="6291" spans="1:12" x14ac:dyDescent="0.2">
      <c r="A6291" t="str">
        <f>VLOOKUP(B6291,StateFIPS!A$2:B$52,2)</f>
        <v>Iowa</v>
      </c>
      <c r="B6291">
        <f t="shared" si="101"/>
        <v>19</v>
      </c>
      <c r="C6291" s="9" t="s">
        <v>1691</v>
      </c>
      <c r="D6291" s="9" t="s">
        <v>93</v>
      </c>
      <c r="E6291" s="9" t="s">
        <v>2795</v>
      </c>
      <c r="F6291" s="9" t="s">
        <v>2796</v>
      </c>
      <c r="G6291" s="10">
        <v>138571</v>
      </c>
      <c r="H6291" s="9" t="s">
        <v>94</v>
      </c>
      <c r="I6291" s="10">
        <v>779075</v>
      </c>
      <c r="J6291" s="11">
        <v>0.18</v>
      </c>
      <c r="K6291" s="9" t="s">
        <v>94</v>
      </c>
      <c r="L6291" s="9" t="s">
        <v>95</v>
      </c>
    </row>
    <row r="6292" spans="1:12" x14ac:dyDescent="0.2">
      <c r="A6292" t="str">
        <f>VLOOKUP(B6292,StateFIPS!A$2:B$52,2)</f>
        <v>Texas</v>
      </c>
      <c r="B6292">
        <f t="shared" si="101"/>
        <v>48</v>
      </c>
      <c r="C6292" s="9" t="s">
        <v>847</v>
      </c>
      <c r="D6292" s="9" t="s">
        <v>93</v>
      </c>
      <c r="E6292" s="9" t="s">
        <v>2795</v>
      </c>
      <c r="F6292" s="9" t="s">
        <v>2796</v>
      </c>
      <c r="G6292" s="10">
        <v>10864</v>
      </c>
      <c r="H6292" s="9" t="s">
        <v>94</v>
      </c>
      <c r="I6292" s="10">
        <v>61077</v>
      </c>
      <c r="J6292" s="11">
        <v>0.18</v>
      </c>
      <c r="K6292" s="9" t="s">
        <v>94</v>
      </c>
      <c r="L6292" s="9" t="s">
        <v>95</v>
      </c>
    </row>
    <row r="6293" spans="1:12" x14ac:dyDescent="0.2">
      <c r="A6293" t="str">
        <f>VLOOKUP(B6293,StateFIPS!A$2:B$52,2)</f>
        <v>Indiana</v>
      </c>
      <c r="B6293">
        <f t="shared" si="101"/>
        <v>18</v>
      </c>
      <c r="C6293" s="9" t="s">
        <v>2235</v>
      </c>
      <c r="D6293" s="9" t="s">
        <v>93</v>
      </c>
      <c r="E6293" s="9" t="s">
        <v>2795</v>
      </c>
      <c r="F6293" s="9" t="s">
        <v>2796</v>
      </c>
      <c r="G6293" s="10">
        <v>258</v>
      </c>
      <c r="H6293" s="9" t="s">
        <v>94</v>
      </c>
      <c r="I6293" s="10">
        <v>1449</v>
      </c>
      <c r="J6293" s="11">
        <v>0.18</v>
      </c>
      <c r="K6293" s="9" t="s">
        <v>94</v>
      </c>
      <c r="L6293" s="9" t="s">
        <v>95</v>
      </c>
    </row>
    <row r="6294" spans="1:12" x14ac:dyDescent="0.2">
      <c r="A6294" t="str">
        <f>VLOOKUP(B6294,StateFIPS!A$2:B$52,2)</f>
        <v>California</v>
      </c>
      <c r="B6294">
        <f t="shared" si="101"/>
        <v>6</v>
      </c>
      <c r="C6294" s="9" t="s">
        <v>510</v>
      </c>
      <c r="D6294" s="9" t="s">
        <v>93</v>
      </c>
      <c r="E6294" s="9" t="s">
        <v>2795</v>
      </c>
      <c r="F6294" s="9" t="s">
        <v>2796</v>
      </c>
      <c r="G6294" s="10">
        <v>105885</v>
      </c>
      <c r="H6294" s="9" t="s">
        <v>94</v>
      </c>
      <c r="I6294" s="10">
        <v>595304</v>
      </c>
      <c r="J6294" s="11">
        <v>0.18</v>
      </c>
      <c r="K6294" s="9" t="s">
        <v>94</v>
      </c>
      <c r="L6294" s="9" t="s">
        <v>95</v>
      </c>
    </row>
    <row r="6295" spans="1:12" x14ac:dyDescent="0.2">
      <c r="A6295" t="str">
        <f>VLOOKUP(B6295,StateFIPS!A$2:B$52,2)</f>
        <v>Ohio</v>
      </c>
      <c r="B6295">
        <f t="shared" si="101"/>
        <v>39</v>
      </c>
      <c r="C6295" s="9" t="s">
        <v>1668</v>
      </c>
      <c r="D6295" s="9" t="s">
        <v>93</v>
      </c>
      <c r="E6295" s="9" t="s">
        <v>2795</v>
      </c>
      <c r="F6295" s="9" t="s">
        <v>2796</v>
      </c>
      <c r="G6295" s="10">
        <v>5950</v>
      </c>
      <c r="H6295" s="9" t="s">
        <v>94</v>
      </c>
      <c r="I6295" s="10">
        <v>33452</v>
      </c>
      <c r="J6295" s="11">
        <v>0.18</v>
      </c>
      <c r="K6295" s="9" t="s">
        <v>94</v>
      </c>
      <c r="L6295" s="9" t="s">
        <v>95</v>
      </c>
    </row>
    <row r="6296" spans="1:12" x14ac:dyDescent="0.2">
      <c r="A6296" t="str">
        <f>VLOOKUP(B6296,StateFIPS!A$2:B$52,2)</f>
        <v>Iowa</v>
      </c>
      <c r="B6296">
        <f t="shared" si="101"/>
        <v>19</v>
      </c>
      <c r="C6296" s="9" t="s">
        <v>248</v>
      </c>
      <c r="D6296" s="9" t="s">
        <v>93</v>
      </c>
      <c r="E6296" s="9" t="s">
        <v>2795</v>
      </c>
      <c r="F6296" s="9" t="s">
        <v>2796</v>
      </c>
      <c r="G6296" s="10">
        <v>4780</v>
      </c>
      <c r="H6296" s="9" t="s">
        <v>94</v>
      </c>
      <c r="I6296" s="10">
        <v>26874</v>
      </c>
      <c r="J6296" s="11">
        <v>0.18</v>
      </c>
      <c r="K6296" s="9" t="s">
        <v>94</v>
      </c>
      <c r="L6296" s="9" t="s">
        <v>95</v>
      </c>
    </row>
    <row r="6297" spans="1:12" x14ac:dyDescent="0.2">
      <c r="A6297" t="str">
        <f>VLOOKUP(B6297,StateFIPS!A$2:B$52,2)</f>
        <v>California</v>
      </c>
      <c r="B6297">
        <f t="shared" si="101"/>
        <v>6</v>
      </c>
      <c r="C6297" s="9" t="s">
        <v>2139</v>
      </c>
      <c r="D6297" s="9" t="s">
        <v>93</v>
      </c>
      <c r="E6297" s="9" t="s">
        <v>2795</v>
      </c>
      <c r="F6297" s="9" t="s">
        <v>2796</v>
      </c>
      <c r="G6297" s="10">
        <v>105885</v>
      </c>
      <c r="H6297" s="9" t="s">
        <v>94</v>
      </c>
      <c r="I6297" s="10">
        <v>595304</v>
      </c>
      <c r="J6297" s="11">
        <v>0.18</v>
      </c>
      <c r="K6297" s="9" t="s">
        <v>94</v>
      </c>
      <c r="L6297" s="9" t="s">
        <v>95</v>
      </c>
    </row>
    <row r="6298" spans="1:12" x14ac:dyDescent="0.2">
      <c r="A6298" t="str">
        <f>VLOOKUP(B6298,StateFIPS!A$2:B$52,2)</f>
        <v>Virginia</v>
      </c>
      <c r="B6298">
        <f t="shared" si="101"/>
        <v>51</v>
      </c>
      <c r="C6298" s="9" t="s">
        <v>2656</v>
      </c>
      <c r="D6298" s="9" t="s">
        <v>93</v>
      </c>
      <c r="E6298" s="9" t="s">
        <v>2795</v>
      </c>
      <c r="F6298" s="9" t="s">
        <v>2796</v>
      </c>
      <c r="G6298" s="10">
        <v>6683</v>
      </c>
      <c r="H6298" s="9" t="s">
        <v>94</v>
      </c>
      <c r="I6298" s="10">
        <v>37574</v>
      </c>
      <c r="J6298" s="11">
        <v>0.18</v>
      </c>
      <c r="K6298" s="9" t="s">
        <v>94</v>
      </c>
      <c r="L6298" s="9" t="s">
        <v>95</v>
      </c>
    </row>
    <row r="6299" spans="1:12" x14ac:dyDescent="0.2">
      <c r="A6299" t="str">
        <f>VLOOKUP(B6299,StateFIPS!A$2:B$52,2)</f>
        <v>Iowa</v>
      </c>
      <c r="B6299">
        <f t="shared" si="101"/>
        <v>19</v>
      </c>
      <c r="C6299" s="9" t="s">
        <v>1508</v>
      </c>
      <c r="D6299" s="9" t="s">
        <v>93</v>
      </c>
      <c r="E6299" s="9" t="s">
        <v>2795</v>
      </c>
      <c r="F6299" s="9" t="s">
        <v>2796</v>
      </c>
      <c r="G6299" s="10">
        <v>4232</v>
      </c>
      <c r="H6299" s="9" t="s">
        <v>94</v>
      </c>
      <c r="I6299" s="10">
        <v>23791</v>
      </c>
      <c r="J6299" s="11">
        <v>0.18</v>
      </c>
      <c r="K6299" s="9" t="s">
        <v>94</v>
      </c>
      <c r="L6299" s="9" t="s">
        <v>95</v>
      </c>
    </row>
    <row r="6300" spans="1:12" x14ac:dyDescent="0.2">
      <c r="A6300" t="str">
        <f>VLOOKUP(B6300,StateFIPS!A$2:B$52,2)</f>
        <v>Oregon</v>
      </c>
      <c r="B6300">
        <f t="shared" si="101"/>
        <v>41</v>
      </c>
      <c r="C6300" s="9" t="s">
        <v>1302</v>
      </c>
      <c r="D6300" s="9" t="s">
        <v>93</v>
      </c>
      <c r="E6300" s="9" t="s">
        <v>2795</v>
      </c>
      <c r="F6300" s="9" t="s">
        <v>2796</v>
      </c>
      <c r="G6300" s="10">
        <v>357</v>
      </c>
      <c r="H6300" s="9" t="s">
        <v>94</v>
      </c>
      <c r="I6300" s="10">
        <v>2009</v>
      </c>
      <c r="J6300" s="11">
        <v>0.18</v>
      </c>
      <c r="K6300" s="9" t="s">
        <v>94</v>
      </c>
      <c r="L6300" s="9" t="s">
        <v>95</v>
      </c>
    </row>
    <row r="6301" spans="1:12" x14ac:dyDescent="0.2">
      <c r="A6301" t="str">
        <f>VLOOKUP(B6301,StateFIPS!A$2:B$52,2)</f>
        <v>California</v>
      </c>
      <c r="B6301">
        <f t="shared" si="101"/>
        <v>6</v>
      </c>
      <c r="C6301" s="9" t="s">
        <v>2079</v>
      </c>
      <c r="D6301" s="9" t="s">
        <v>93</v>
      </c>
      <c r="E6301" s="9" t="s">
        <v>2795</v>
      </c>
      <c r="F6301" s="9" t="s">
        <v>2796</v>
      </c>
      <c r="G6301" s="10">
        <v>105885</v>
      </c>
      <c r="H6301" s="9" t="s">
        <v>94</v>
      </c>
      <c r="I6301" s="10">
        <v>595304</v>
      </c>
      <c r="J6301" s="11">
        <v>0.18</v>
      </c>
      <c r="K6301" s="9" t="s">
        <v>94</v>
      </c>
      <c r="L6301" s="9" t="s">
        <v>95</v>
      </c>
    </row>
    <row r="6302" spans="1:12" x14ac:dyDescent="0.2">
      <c r="A6302" t="str">
        <f>VLOOKUP(B6302,StateFIPS!A$2:B$52,2)</f>
        <v>Texas</v>
      </c>
      <c r="B6302">
        <f t="shared" si="101"/>
        <v>48</v>
      </c>
      <c r="C6302" s="9" t="s">
        <v>2350</v>
      </c>
      <c r="D6302" s="9" t="s">
        <v>93</v>
      </c>
      <c r="E6302" s="9" t="s">
        <v>2795</v>
      </c>
      <c r="F6302" s="9" t="s">
        <v>2796</v>
      </c>
      <c r="G6302" s="10">
        <v>10864</v>
      </c>
      <c r="H6302" s="9" t="s">
        <v>94</v>
      </c>
      <c r="I6302" s="10">
        <v>61077</v>
      </c>
      <c r="J6302" s="11">
        <v>0.18</v>
      </c>
      <c r="K6302" s="9" t="s">
        <v>94</v>
      </c>
      <c r="L6302" s="9" t="s">
        <v>95</v>
      </c>
    </row>
    <row r="6303" spans="1:12" x14ac:dyDescent="0.2">
      <c r="A6303" t="str">
        <f>VLOOKUP(B6303,StateFIPS!A$2:B$52,2)</f>
        <v>Iowa</v>
      </c>
      <c r="B6303">
        <f t="shared" si="101"/>
        <v>19</v>
      </c>
      <c r="C6303" s="9" t="s">
        <v>271</v>
      </c>
      <c r="D6303" s="9" t="s">
        <v>93</v>
      </c>
      <c r="E6303" s="9" t="s">
        <v>2795</v>
      </c>
      <c r="F6303" s="9" t="s">
        <v>2796</v>
      </c>
      <c r="G6303" s="10">
        <v>138571</v>
      </c>
      <c r="H6303" s="9" t="s">
        <v>94</v>
      </c>
      <c r="I6303" s="10">
        <v>779075</v>
      </c>
      <c r="J6303" s="11">
        <v>0.18</v>
      </c>
      <c r="K6303" s="9" t="s">
        <v>94</v>
      </c>
      <c r="L6303" s="9" t="s">
        <v>95</v>
      </c>
    </row>
    <row r="6304" spans="1:12" x14ac:dyDescent="0.2">
      <c r="A6304" t="str">
        <f>VLOOKUP(B6304,StateFIPS!A$2:B$52,2)</f>
        <v>Indiana</v>
      </c>
      <c r="B6304">
        <f t="shared" si="101"/>
        <v>18</v>
      </c>
      <c r="C6304" s="9" t="s">
        <v>696</v>
      </c>
      <c r="D6304" s="9" t="s">
        <v>93</v>
      </c>
      <c r="E6304" s="9" t="s">
        <v>2795</v>
      </c>
      <c r="F6304" s="9" t="s">
        <v>2796</v>
      </c>
      <c r="G6304" s="10">
        <v>25798</v>
      </c>
      <c r="H6304" s="9" t="s">
        <v>94</v>
      </c>
      <c r="I6304" s="10">
        <v>145044</v>
      </c>
      <c r="J6304" s="11">
        <v>0.18</v>
      </c>
      <c r="K6304" s="9" t="s">
        <v>94</v>
      </c>
      <c r="L6304" s="9" t="s">
        <v>95</v>
      </c>
    </row>
    <row r="6305" spans="1:12" x14ac:dyDescent="0.2">
      <c r="A6305" t="str">
        <f>VLOOKUP(B6305,StateFIPS!A$2:B$52,2)</f>
        <v>California</v>
      </c>
      <c r="B6305">
        <f t="shared" si="101"/>
        <v>6</v>
      </c>
      <c r="C6305" s="9" t="s">
        <v>2088</v>
      </c>
      <c r="D6305" s="9" t="s">
        <v>93</v>
      </c>
      <c r="E6305" s="9" t="s">
        <v>2795</v>
      </c>
      <c r="F6305" s="9" t="s">
        <v>2796</v>
      </c>
      <c r="G6305" s="10">
        <v>105885</v>
      </c>
      <c r="H6305" s="9" t="s">
        <v>94</v>
      </c>
      <c r="I6305" s="10">
        <v>595304</v>
      </c>
      <c r="J6305" s="11">
        <v>0.18</v>
      </c>
      <c r="K6305" s="9" t="s">
        <v>94</v>
      </c>
      <c r="L6305" s="9" t="s">
        <v>95</v>
      </c>
    </row>
    <row r="6306" spans="1:12" x14ac:dyDescent="0.2">
      <c r="A6306" t="str">
        <f>VLOOKUP(B6306,StateFIPS!A$2:B$52,2)</f>
        <v>Ohio</v>
      </c>
      <c r="B6306">
        <f t="shared" si="101"/>
        <v>39</v>
      </c>
      <c r="C6306" s="9" t="s">
        <v>1926</v>
      </c>
      <c r="D6306" s="9" t="s">
        <v>93</v>
      </c>
      <c r="E6306" s="9" t="s">
        <v>2795</v>
      </c>
      <c r="F6306" s="9" t="s">
        <v>2796</v>
      </c>
      <c r="G6306" s="10">
        <v>5950</v>
      </c>
      <c r="H6306" s="9" t="s">
        <v>94</v>
      </c>
      <c r="I6306" s="10">
        <v>33452</v>
      </c>
      <c r="J6306" s="11">
        <v>0.18</v>
      </c>
      <c r="K6306" s="9" t="s">
        <v>94</v>
      </c>
      <c r="L6306" s="9" t="s">
        <v>95</v>
      </c>
    </row>
    <row r="6307" spans="1:12" x14ac:dyDescent="0.2">
      <c r="A6307" t="str">
        <f>VLOOKUP(B6307,StateFIPS!A$2:B$52,2)</f>
        <v>Iowa</v>
      </c>
      <c r="B6307">
        <f t="shared" si="101"/>
        <v>19</v>
      </c>
      <c r="C6307" s="9" t="s">
        <v>272</v>
      </c>
      <c r="D6307" s="9" t="s">
        <v>93</v>
      </c>
      <c r="E6307" s="9" t="s">
        <v>2795</v>
      </c>
      <c r="F6307" s="9" t="s">
        <v>2796</v>
      </c>
      <c r="G6307" s="10">
        <v>5717</v>
      </c>
      <c r="H6307" s="9" t="s">
        <v>94</v>
      </c>
      <c r="I6307" s="10">
        <v>32143</v>
      </c>
      <c r="J6307" s="11">
        <v>0.18</v>
      </c>
      <c r="K6307" s="9" t="s">
        <v>94</v>
      </c>
      <c r="L6307" s="9" t="s">
        <v>95</v>
      </c>
    </row>
    <row r="6308" spans="1:12" x14ac:dyDescent="0.2">
      <c r="A6308" t="str">
        <f>VLOOKUP(B6308,StateFIPS!A$2:B$52,2)</f>
        <v>Mississippi</v>
      </c>
      <c r="B6308">
        <f t="shared" si="101"/>
        <v>28</v>
      </c>
      <c r="C6308" s="9" t="s">
        <v>325</v>
      </c>
      <c r="D6308" s="9" t="s">
        <v>93</v>
      </c>
      <c r="E6308" s="9" t="s">
        <v>2795</v>
      </c>
      <c r="F6308" s="9" t="s">
        <v>2796</v>
      </c>
      <c r="G6308" s="10">
        <v>2306327</v>
      </c>
      <c r="H6308" s="9" t="s">
        <v>94</v>
      </c>
      <c r="I6308" s="10">
        <v>12966602</v>
      </c>
      <c r="J6308" s="11">
        <v>0.18</v>
      </c>
      <c r="K6308" s="9" t="s">
        <v>94</v>
      </c>
      <c r="L6308" s="9" t="s">
        <v>95</v>
      </c>
    </row>
    <row r="6309" spans="1:12" x14ac:dyDescent="0.2">
      <c r="A6309" t="str">
        <f>VLOOKUP(B6309,StateFIPS!A$2:B$52,2)</f>
        <v>Oregon</v>
      </c>
      <c r="B6309">
        <f t="shared" si="101"/>
        <v>41</v>
      </c>
      <c r="C6309" s="9" t="s">
        <v>1303</v>
      </c>
      <c r="D6309" s="9" t="s">
        <v>93</v>
      </c>
      <c r="E6309" s="9" t="s">
        <v>2795</v>
      </c>
      <c r="F6309" s="9" t="s">
        <v>2796</v>
      </c>
      <c r="G6309" s="10">
        <v>131378</v>
      </c>
      <c r="H6309" s="9" t="s">
        <v>94</v>
      </c>
      <c r="I6309" s="10">
        <v>738632</v>
      </c>
      <c r="J6309" s="11">
        <v>0.18</v>
      </c>
      <c r="K6309" s="9" t="s">
        <v>94</v>
      </c>
      <c r="L6309" s="9" t="s">
        <v>95</v>
      </c>
    </row>
    <row r="6310" spans="1:12" x14ac:dyDescent="0.2">
      <c r="A6310" t="str">
        <f>VLOOKUP(B6310,StateFIPS!A$2:B$52,2)</f>
        <v>Oregon</v>
      </c>
      <c r="B6310">
        <f t="shared" si="101"/>
        <v>41</v>
      </c>
      <c r="C6310" s="9" t="s">
        <v>1305</v>
      </c>
      <c r="D6310" s="9" t="s">
        <v>93</v>
      </c>
      <c r="E6310" s="9" t="s">
        <v>2795</v>
      </c>
      <c r="F6310" s="9" t="s">
        <v>2796</v>
      </c>
      <c r="G6310" s="10">
        <v>109</v>
      </c>
      <c r="H6310" s="9" t="s">
        <v>94</v>
      </c>
      <c r="I6310" s="10">
        <v>613</v>
      </c>
      <c r="J6310" s="11">
        <v>0.18</v>
      </c>
      <c r="K6310" s="9" t="s">
        <v>94</v>
      </c>
      <c r="L6310" s="9" t="s">
        <v>95</v>
      </c>
    </row>
    <row r="6311" spans="1:12" x14ac:dyDescent="0.2">
      <c r="A6311" t="str">
        <f>VLOOKUP(B6311,StateFIPS!A$2:B$52,2)</f>
        <v>California</v>
      </c>
      <c r="B6311">
        <f t="shared" si="101"/>
        <v>6</v>
      </c>
      <c r="C6311" s="9" t="s">
        <v>2081</v>
      </c>
      <c r="D6311" s="9" t="s">
        <v>93</v>
      </c>
      <c r="E6311" s="9" t="s">
        <v>2795</v>
      </c>
      <c r="F6311" s="9" t="s">
        <v>2796</v>
      </c>
      <c r="G6311" s="10">
        <v>105885</v>
      </c>
      <c r="H6311" s="9" t="s">
        <v>94</v>
      </c>
      <c r="I6311" s="10">
        <v>595304</v>
      </c>
      <c r="J6311" s="11">
        <v>0.18</v>
      </c>
      <c r="K6311" s="9" t="s">
        <v>94</v>
      </c>
      <c r="L6311" s="9" t="s">
        <v>95</v>
      </c>
    </row>
    <row r="6312" spans="1:12" x14ac:dyDescent="0.2">
      <c r="A6312" t="str">
        <f>VLOOKUP(B6312,StateFIPS!A$2:B$52,2)</f>
        <v>Iowa</v>
      </c>
      <c r="B6312">
        <f t="shared" si="101"/>
        <v>19</v>
      </c>
      <c r="C6312" s="9" t="s">
        <v>1502</v>
      </c>
      <c r="D6312" s="9" t="s">
        <v>93</v>
      </c>
      <c r="E6312" s="9" t="s">
        <v>2795</v>
      </c>
      <c r="F6312" s="9" t="s">
        <v>2796</v>
      </c>
      <c r="G6312" s="10">
        <v>933</v>
      </c>
      <c r="H6312" s="9" t="s">
        <v>94</v>
      </c>
      <c r="I6312" s="10">
        <v>5243</v>
      </c>
      <c r="J6312" s="11">
        <v>0.18</v>
      </c>
      <c r="K6312" s="9" t="s">
        <v>94</v>
      </c>
      <c r="L6312" s="9" t="s">
        <v>95</v>
      </c>
    </row>
    <row r="6313" spans="1:12" x14ac:dyDescent="0.2">
      <c r="A6313" t="str">
        <f>VLOOKUP(B6313,StateFIPS!A$2:B$52,2)</f>
        <v>Indiana</v>
      </c>
      <c r="B6313">
        <f t="shared" si="101"/>
        <v>18</v>
      </c>
      <c r="C6313" s="9" t="s">
        <v>695</v>
      </c>
      <c r="D6313" s="9" t="s">
        <v>93</v>
      </c>
      <c r="E6313" s="9" t="s">
        <v>2795</v>
      </c>
      <c r="F6313" s="9" t="s">
        <v>2796</v>
      </c>
      <c r="G6313" s="10">
        <v>25798</v>
      </c>
      <c r="H6313" s="9" t="s">
        <v>94</v>
      </c>
      <c r="I6313" s="10">
        <v>145044</v>
      </c>
      <c r="J6313" s="11">
        <v>0.18</v>
      </c>
      <c r="K6313" s="9" t="s">
        <v>94</v>
      </c>
      <c r="L6313" s="9" t="s">
        <v>95</v>
      </c>
    </row>
    <row r="6314" spans="1:12" x14ac:dyDescent="0.2">
      <c r="A6314" t="str">
        <f>VLOOKUP(B6314,StateFIPS!A$2:B$52,2)</f>
        <v>Minnesota</v>
      </c>
      <c r="B6314">
        <f t="shared" si="101"/>
        <v>27</v>
      </c>
      <c r="C6314" s="9" t="s">
        <v>1539</v>
      </c>
      <c r="D6314" s="9" t="s">
        <v>93</v>
      </c>
      <c r="E6314" s="9" t="s">
        <v>2795</v>
      </c>
      <c r="F6314" s="9" t="s">
        <v>2796</v>
      </c>
      <c r="G6314" s="10">
        <v>5860</v>
      </c>
      <c r="H6314" s="9" t="s">
        <v>94</v>
      </c>
      <c r="I6314" s="10">
        <v>32945</v>
      </c>
      <c r="J6314" s="11">
        <v>0.18</v>
      </c>
      <c r="K6314" s="9" t="s">
        <v>94</v>
      </c>
      <c r="L6314" s="9" t="s">
        <v>95</v>
      </c>
    </row>
    <row r="6315" spans="1:12" x14ac:dyDescent="0.2">
      <c r="A6315" t="str">
        <f>VLOOKUP(B6315,StateFIPS!A$2:B$52,2)</f>
        <v>Mississippi</v>
      </c>
      <c r="B6315">
        <f t="shared" si="101"/>
        <v>28</v>
      </c>
      <c r="C6315" s="9" t="s">
        <v>326</v>
      </c>
      <c r="D6315" s="9" t="s">
        <v>93</v>
      </c>
      <c r="E6315" s="9" t="s">
        <v>2795</v>
      </c>
      <c r="F6315" s="9" t="s">
        <v>2796</v>
      </c>
      <c r="G6315" s="10">
        <v>13088</v>
      </c>
      <c r="H6315" s="9" t="s">
        <v>94</v>
      </c>
      <c r="I6315" s="10">
        <v>73585</v>
      </c>
      <c r="J6315" s="11">
        <v>0.18</v>
      </c>
      <c r="K6315" s="9" t="s">
        <v>94</v>
      </c>
      <c r="L6315" s="9" t="s">
        <v>95</v>
      </c>
    </row>
    <row r="6316" spans="1:12" x14ac:dyDescent="0.2">
      <c r="A6316" t="str">
        <f>VLOOKUP(B6316,StateFIPS!A$2:B$52,2)</f>
        <v>Oregon</v>
      </c>
      <c r="B6316">
        <f t="shared" si="101"/>
        <v>41</v>
      </c>
      <c r="C6316" s="9" t="s">
        <v>1306</v>
      </c>
      <c r="D6316" s="9" t="s">
        <v>93</v>
      </c>
      <c r="E6316" s="9" t="s">
        <v>2795</v>
      </c>
      <c r="F6316" s="9" t="s">
        <v>2796</v>
      </c>
      <c r="G6316" s="10">
        <v>131</v>
      </c>
      <c r="H6316" s="9" t="s">
        <v>94</v>
      </c>
      <c r="I6316" s="10">
        <v>739</v>
      </c>
      <c r="J6316" s="11">
        <v>0.18</v>
      </c>
      <c r="K6316" s="9" t="s">
        <v>94</v>
      </c>
      <c r="L6316" s="9" t="s">
        <v>95</v>
      </c>
    </row>
    <row r="6317" spans="1:12" x14ac:dyDescent="0.2">
      <c r="A6317" t="str">
        <f>VLOOKUP(B6317,StateFIPS!A$2:B$52,2)</f>
        <v>Iowa</v>
      </c>
      <c r="B6317">
        <f t="shared" si="101"/>
        <v>19</v>
      </c>
      <c r="C6317" s="9" t="s">
        <v>273</v>
      </c>
      <c r="D6317" s="9" t="s">
        <v>93</v>
      </c>
      <c r="E6317" s="9" t="s">
        <v>2795</v>
      </c>
      <c r="F6317" s="9" t="s">
        <v>2796</v>
      </c>
      <c r="G6317" s="10">
        <v>138571</v>
      </c>
      <c r="H6317" s="9" t="s">
        <v>94</v>
      </c>
      <c r="I6317" s="10">
        <v>779075</v>
      </c>
      <c r="J6317" s="11">
        <v>0.18</v>
      </c>
      <c r="K6317" s="9" t="s">
        <v>94</v>
      </c>
      <c r="L6317" s="9" t="s">
        <v>95</v>
      </c>
    </row>
    <row r="6318" spans="1:12" x14ac:dyDescent="0.2">
      <c r="A6318" t="str">
        <f>VLOOKUP(B6318,StateFIPS!A$2:B$52,2)</f>
        <v>Indiana</v>
      </c>
      <c r="B6318">
        <f t="shared" si="101"/>
        <v>18</v>
      </c>
      <c r="C6318" s="9" t="s">
        <v>2259</v>
      </c>
      <c r="D6318" s="9" t="s">
        <v>93</v>
      </c>
      <c r="E6318" s="9" t="s">
        <v>2795</v>
      </c>
      <c r="F6318" s="9" t="s">
        <v>2796</v>
      </c>
      <c r="G6318" s="10">
        <v>25798</v>
      </c>
      <c r="H6318" s="9" t="s">
        <v>94</v>
      </c>
      <c r="I6318" s="10">
        <v>145044</v>
      </c>
      <c r="J6318" s="11">
        <v>0.18</v>
      </c>
      <c r="K6318" s="9" t="s">
        <v>94</v>
      </c>
      <c r="L6318" s="9" t="s">
        <v>95</v>
      </c>
    </row>
    <row r="6319" spans="1:12" x14ac:dyDescent="0.2">
      <c r="A6319" t="str">
        <f>VLOOKUP(B6319,StateFIPS!A$2:B$52,2)</f>
        <v>California</v>
      </c>
      <c r="B6319">
        <f t="shared" si="101"/>
        <v>6</v>
      </c>
      <c r="C6319" s="9" t="s">
        <v>2078</v>
      </c>
      <c r="D6319" s="9" t="s">
        <v>93</v>
      </c>
      <c r="E6319" s="9" t="s">
        <v>2795</v>
      </c>
      <c r="F6319" s="9" t="s">
        <v>2796</v>
      </c>
      <c r="G6319" s="10">
        <v>105885</v>
      </c>
      <c r="H6319" s="9" t="s">
        <v>94</v>
      </c>
      <c r="I6319" s="10">
        <v>595304</v>
      </c>
      <c r="J6319" s="11">
        <v>0.18</v>
      </c>
      <c r="K6319" s="9" t="s">
        <v>94</v>
      </c>
      <c r="L6319" s="9" t="s">
        <v>95</v>
      </c>
    </row>
    <row r="6320" spans="1:12" x14ac:dyDescent="0.2">
      <c r="A6320" t="str">
        <f>VLOOKUP(B6320,StateFIPS!A$2:B$52,2)</f>
        <v>Alabama</v>
      </c>
      <c r="B6320">
        <f t="shared" si="101"/>
        <v>1</v>
      </c>
      <c r="C6320" s="9" t="s">
        <v>103</v>
      </c>
      <c r="D6320" s="9" t="s">
        <v>93</v>
      </c>
      <c r="E6320" s="9" t="s">
        <v>2795</v>
      </c>
      <c r="F6320" s="9" t="s">
        <v>2796</v>
      </c>
      <c r="G6320" s="10">
        <v>7109</v>
      </c>
      <c r="H6320" s="9" t="s">
        <v>94</v>
      </c>
      <c r="I6320" s="10">
        <v>39966</v>
      </c>
      <c r="J6320" s="11">
        <v>0.18</v>
      </c>
      <c r="K6320" s="9" t="s">
        <v>94</v>
      </c>
      <c r="L6320" s="9" t="s">
        <v>95</v>
      </c>
    </row>
    <row r="6321" spans="1:12" x14ac:dyDescent="0.2">
      <c r="A6321" t="str">
        <f>VLOOKUP(B6321,StateFIPS!A$2:B$52,2)</f>
        <v>Ohio</v>
      </c>
      <c r="B6321">
        <f t="shared" si="101"/>
        <v>39</v>
      </c>
      <c r="C6321" s="9" t="s">
        <v>1856</v>
      </c>
      <c r="D6321" s="9" t="s">
        <v>93</v>
      </c>
      <c r="E6321" s="9" t="s">
        <v>2795</v>
      </c>
      <c r="F6321" s="9" t="s">
        <v>2796</v>
      </c>
      <c r="G6321" s="10">
        <v>62347</v>
      </c>
      <c r="H6321" s="9" t="s">
        <v>94</v>
      </c>
      <c r="I6321" s="10">
        <v>350529</v>
      </c>
      <c r="J6321" s="11">
        <v>0.18</v>
      </c>
      <c r="K6321" s="9" t="s">
        <v>94</v>
      </c>
      <c r="L6321" s="9" t="s">
        <v>95</v>
      </c>
    </row>
    <row r="6322" spans="1:12" x14ac:dyDescent="0.2">
      <c r="A6322" t="str">
        <f>VLOOKUP(B6322,StateFIPS!A$2:B$52,2)</f>
        <v>Texas</v>
      </c>
      <c r="B6322">
        <f t="shared" si="101"/>
        <v>48</v>
      </c>
      <c r="C6322" s="9" t="s">
        <v>836</v>
      </c>
      <c r="D6322" s="9" t="s">
        <v>93</v>
      </c>
      <c r="E6322" s="9" t="s">
        <v>2795</v>
      </c>
      <c r="F6322" s="9" t="s">
        <v>2796</v>
      </c>
      <c r="G6322" s="10">
        <v>10864</v>
      </c>
      <c r="H6322" s="9" t="s">
        <v>94</v>
      </c>
      <c r="I6322" s="10">
        <v>61077</v>
      </c>
      <c r="J6322" s="11">
        <v>0.18</v>
      </c>
      <c r="K6322" s="9" t="s">
        <v>94</v>
      </c>
      <c r="L6322" s="9" t="s">
        <v>95</v>
      </c>
    </row>
    <row r="6323" spans="1:12" x14ac:dyDescent="0.2">
      <c r="A6323" t="str">
        <f>VLOOKUP(B6323,StateFIPS!A$2:B$52,2)</f>
        <v>Virginia</v>
      </c>
      <c r="B6323">
        <f t="shared" si="101"/>
        <v>51</v>
      </c>
      <c r="C6323" s="9" t="s">
        <v>1112</v>
      </c>
      <c r="D6323" s="9" t="s">
        <v>93</v>
      </c>
      <c r="E6323" s="9" t="s">
        <v>2795</v>
      </c>
      <c r="F6323" s="9" t="s">
        <v>2796</v>
      </c>
      <c r="G6323" s="10">
        <v>6683</v>
      </c>
      <c r="H6323" s="9" t="s">
        <v>94</v>
      </c>
      <c r="I6323" s="10">
        <v>37574</v>
      </c>
      <c r="J6323" s="11">
        <v>0.18</v>
      </c>
      <c r="K6323" s="9" t="s">
        <v>94</v>
      </c>
      <c r="L6323" s="9" t="s">
        <v>95</v>
      </c>
    </row>
    <row r="6324" spans="1:12" x14ac:dyDescent="0.2">
      <c r="A6324" t="str">
        <f>VLOOKUP(B6324,StateFIPS!A$2:B$52,2)</f>
        <v>North Carolina</v>
      </c>
      <c r="B6324">
        <f t="shared" si="101"/>
        <v>37</v>
      </c>
      <c r="C6324" s="9" t="s">
        <v>1176</v>
      </c>
      <c r="D6324" s="9" t="s">
        <v>93</v>
      </c>
      <c r="E6324" s="9" t="s">
        <v>2795</v>
      </c>
      <c r="F6324" s="9" t="s">
        <v>2796</v>
      </c>
      <c r="G6324" s="10">
        <v>80469</v>
      </c>
      <c r="H6324" s="9" t="s">
        <v>94</v>
      </c>
      <c r="I6324" s="10">
        <v>452413</v>
      </c>
      <c r="J6324" s="11">
        <v>0.18</v>
      </c>
      <c r="K6324" s="9" t="s">
        <v>94</v>
      </c>
      <c r="L6324" s="9" t="s">
        <v>95</v>
      </c>
    </row>
    <row r="6325" spans="1:12" x14ac:dyDescent="0.2">
      <c r="A6325" t="str">
        <f>VLOOKUP(B6325,StateFIPS!A$2:B$52,2)</f>
        <v>Ohio</v>
      </c>
      <c r="B6325">
        <f t="shared" si="101"/>
        <v>39</v>
      </c>
      <c r="C6325" s="9" t="s">
        <v>1554</v>
      </c>
      <c r="D6325" s="9" t="s">
        <v>93</v>
      </c>
      <c r="E6325" s="9" t="s">
        <v>2795</v>
      </c>
      <c r="F6325" s="9" t="s">
        <v>2796</v>
      </c>
      <c r="G6325" s="10">
        <v>5950</v>
      </c>
      <c r="H6325" s="9" t="s">
        <v>94</v>
      </c>
      <c r="I6325" s="10">
        <v>33452</v>
      </c>
      <c r="J6325" s="11">
        <v>0.18</v>
      </c>
      <c r="K6325" s="9" t="s">
        <v>94</v>
      </c>
      <c r="L6325" s="9" t="s">
        <v>95</v>
      </c>
    </row>
    <row r="6326" spans="1:12" x14ac:dyDescent="0.2">
      <c r="A6326" t="str">
        <f>VLOOKUP(B6326,StateFIPS!A$2:B$52,2)</f>
        <v>South Carolina</v>
      </c>
      <c r="B6326">
        <f t="shared" si="101"/>
        <v>45</v>
      </c>
      <c r="C6326" s="9" t="s">
        <v>1372</v>
      </c>
      <c r="D6326" s="9" t="s">
        <v>93</v>
      </c>
      <c r="E6326" s="9" t="s">
        <v>2795</v>
      </c>
      <c r="F6326" s="9" t="s">
        <v>2796</v>
      </c>
      <c r="G6326" s="10">
        <v>12661</v>
      </c>
      <c r="H6326" s="9" t="s">
        <v>94</v>
      </c>
      <c r="I6326" s="10">
        <v>71181</v>
      </c>
      <c r="J6326" s="11">
        <v>0.18</v>
      </c>
      <c r="K6326" s="9" t="s">
        <v>94</v>
      </c>
      <c r="L6326" s="9" t="s">
        <v>95</v>
      </c>
    </row>
    <row r="6327" spans="1:12" x14ac:dyDescent="0.2">
      <c r="A6327" t="str">
        <f>VLOOKUP(B6327,StateFIPS!A$2:B$52,2)</f>
        <v>California</v>
      </c>
      <c r="B6327">
        <f t="shared" si="101"/>
        <v>6</v>
      </c>
      <c r="C6327" s="9" t="s">
        <v>2142</v>
      </c>
      <c r="D6327" s="9" t="s">
        <v>93</v>
      </c>
      <c r="E6327" s="9" t="s">
        <v>2795</v>
      </c>
      <c r="F6327" s="9" t="s">
        <v>2796</v>
      </c>
      <c r="G6327" s="10">
        <v>2</v>
      </c>
      <c r="H6327" s="9" t="s">
        <v>94</v>
      </c>
      <c r="I6327" s="10">
        <v>12</v>
      </c>
      <c r="J6327" s="11">
        <v>0.18</v>
      </c>
      <c r="K6327" s="9" t="s">
        <v>94</v>
      </c>
      <c r="L6327" s="9" t="s">
        <v>95</v>
      </c>
    </row>
    <row r="6328" spans="1:12" x14ac:dyDescent="0.2">
      <c r="A6328" t="str">
        <f>VLOOKUP(B6328,StateFIPS!A$2:B$52,2)</f>
        <v>Alabama</v>
      </c>
      <c r="B6328">
        <f t="shared" si="101"/>
        <v>1</v>
      </c>
      <c r="C6328" s="9" t="s">
        <v>111</v>
      </c>
      <c r="D6328" s="9" t="s">
        <v>93</v>
      </c>
      <c r="E6328" s="9" t="s">
        <v>2795</v>
      </c>
      <c r="F6328" s="9" t="s">
        <v>2796</v>
      </c>
      <c r="G6328" s="10">
        <v>121844</v>
      </c>
      <c r="H6328" s="9" t="s">
        <v>94</v>
      </c>
      <c r="I6328" s="10">
        <v>685028</v>
      </c>
      <c r="J6328" s="11">
        <v>0.18</v>
      </c>
      <c r="K6328" s="9" t="s">
        <v>94</v>
      </c>
      <c r="L6328" s="9" t="s">
        <v>95</v>
      </c>
    </row>
    <row r="6329" spans="1:12" x14ac:dyDescent="0.2">
      <c r="A6329" t="str">
        <f>VLOOKUP(B6329,StateFIPS!A$2:B$52,2)</f>
        <v>Oregon</v>
      </c>
      <c r="B6329">
        <f t="shared" si="101"/>
        <v>41</v>
      </c>
      <c r="C6329" s="9" t="s">
        <v>2626</v>
      </c>
      <c r="D6329" s="9" t="s">
        <v>93</v>
      </c>
      <c r="E6329" s="9" t="s">
        <v>2795</v>
      </c>
      <c r="F6329" s="9" t="s">
        <v>2796</v>
      </c>
      <c r="G6329" s="10">
        <v>131378</v>
      </c>
      <c r="H6329" s="9" t="s">
        <v>94</v>
      </c>
      <c r="I6329" s="10">
        <v>738632</v>
      </c>
      <c r="J6329" s="11">
        <v>0.18</v>
      </c>
      <c r="K6329" s="9" t="s">
        <v>94</v>
      </c>
      <c r="L6329" s="9" t="s">
        <v>95</v>
      </c>
    </row>
    <row r="6330" spans="1:12" x14ac:dyDescent="0.2">
      <c r="A6330" t="str">
        <f>VLOOKUP(B6330,StateFIPS!A$2:B$52,2)</f>
        <v>Ohio</v>
      </c>
      <c r="B6330">
        <f t="shared" si="101"/>
        <v>39</v>
      </c>
      <c r="C6330" s="9" t="s">
        <v>1912</v>
      </c>
      <c r="D6330" s="9" t="s">
        <v>93</v>
      </c>
      <c r="E6330" s="9" t="s">
        <v>2795</v>
      </c>
      <c r="F6330" s="9" t="s">
        <v>2796</v>
      </c>
      <c r="G6330" s="10">
        <v>5950</v>
      </c>
      <c r="H6330" s="9" t="s">
        <v>94</v>
      </c>
      <c r="I6330" s="10">
        <v>33452</v>
      </c>
      <c r="J6330" s="11">
        <v>0.18</v>
      </c>
      <c r="K6330" s="9" t="s">
        <v>94</v>
      </c>
      <c r="L6330" s="9" t="s">
        <v>95</v>
      </c>
    </row>
    <row r="6331" spans="1:12" x14ac:dyDescent="0.2">
      <c r="A6331" t="str">
        <f>VLOOKUP(B6331,StateFIPS!A$2:B$52,2)</f>
        <v>Indiana</v>
      </c>
      <c r="B6331">
        <f t="shared" si="101"/>
        <v>18</v>
      </c>
      <c r="C6331" s="9" t="s">
        <v>2266</v>
      </c>
      <c r="D6331" s="9" t="s">
        <v>93</v>
      </c>
      <c r="E6331" s="9" t="s">
        <v>2795</v>
      </c>
      <c r="F6331" s="9" t="s">
        <v>2796</v>
      </c>
      <c r="G6331" s="10">
        <v>1959</v>
      </c>
      <c r="H6331" s="9" t="s">
        <v>94</v>
      </c>
      <c r="I6331" s="10">
        <v>11014</v>
      </c>
      <c r="J6331" s="11">
        <v>0.18</v>
      </c>
      <c r="K6331" s="9" t="s">
        <v>94</v>
      </c>
      <c r="L6331" s="9" t="s">
        <v>95</v>
      </c>
    </row>
    <row r="6332" spans="1:12" x14ac:dyDescent="0.2">
      <c r="A6332" t="str">
        <f>VLOOKUP(B6332,StateFIPS!A$2:B$52,2)</f>
        <v>Iowa</v>
      </c>
      <c r="B6332">
        <f t="shared" si="101"/>
        <v>19</v>
      </c>
      <c r="C6332" s="9" t="s">
        <v>1531</v>
      </c>
      <c r="D6332" s="9" t="s">
        <v>93</v>
      </c>
      <c r="E6332" s="9" t="s">
        <v>2795</v>
      </c>
      <c r="F6332" s="9" t="s">
        <v>2796</v>
      </c>
      <c r="G6332" s="10">
        <v>138571</v>
      </c>
      <c r="H6332" s="9" t="s">
        <v>94</v>
      </c>
      <c r="I6332" s="10">
        <v>779075</v>
      </c>
      <c r="J6332" s="11">
        <v>0.18</v>
      </c>
      <c r="K6332" s="9" t="s">
        <v>94</v>
      </c>
      <c r="L6332" s="9" t="s">
        <v>95</v>
      </c>
    </row>
    <row r="6333" spans="1:12" x14ac:dyDescent="0.2">
      <c r="A6333" t="str">
        <f>VLOOKUP(B6333,StateFIPS!A$2:B$52,2)</f>
        <v>Texas</v>
      </c>
      <c r="B6333">
        <f t="shared" si="101"/>
        <v>48</v>
      </c>
      <c r="C6333" s="9" t="s">
        <v>2275</v>
      </c>
      <c r="D6333" s="9" t="s">
        <v>93</v>
      </c>
      <c r="E6333" s="9" t="s">
        <v>2795</v>
      </c>
      <c r="F6333" s="9" t="s">
        <v>2796</v>
      </c>
      <c r="G6333" s="10">
        <v>3371305</v>
      </c>
      <c r="H6333" s="9" t="s">
        <v>94</v>
      </c>
      <c r="I6333" s="10">
        <v>18954106</v>
      </c>
      <c r="J6333" s="11">
        <v>0.18</v>
      </c>
      <c r="K6333" s="9" t="s">
        <v>94</v>
      </c>
      <c r="L6333" s="9" t="s">
        <v>95</v>
      </c>
    </row>
    <row r="6334" spans="1:12" x14ac:dyDescent="0.2">
      <c r="A6334" t="str">
        <f>VLOOKUP(B6334,StateFIPS!A$2:B$52,2)</f>
        <v>Arkansas</v>
      </c>
      <c r="B6334">
        <f t="shared" si="101"/>
        <v>5</v>
      </c>
      <c r="C6334" s="9" t="s">
        <v>638</v>
      </c>
      <c r="D6334" s="9" t="s">
        <v>93</v>
      </c>
      <c r="E6334" s="9" t="s">
        <v>2795</v>
      </c>
      <c r="F6334" s="9" t="s">
        <v>2796</v>
      </c>
      <c r="G6334" s="10">
        <v>53941</v>
      </c>
      <c r="H6334" s="9" t="s">
        <v>94</v>
      </c>
      <c r="I6334" s="10">
        <v>303268</v>
      </c>
      <c r="J6334" s="11">
        <v>0.18</v>
      </c>
      <c r="K6334" s="9" t="s">
        <v>94</v>
      </c>
      <c r="L6334" s="9" t="s">
        <v>95</v>
      </c>
    </row>
    <row r="6335" spans="1:12" x14ac:dyDescent="0.2">
      <c r="A6335" t="str">
        <f>VLOOKUP(B6335,StateFIPS!A$2:B$52,2)</f>
        <v>Oregon</v>
      </c>
      <c r="B6335">
        <f t="shared" si="101"/>
        <v>41</v>
      </c>
      <c r="C6335" s="9" t="s">
        <v>1304</v>
      </c>
      <c r="D6335" s="9" t="s">
        <v>93</v>
      </c>
      <c r="E6335" s="9" t="s">
        <v>2795</v>
      </c>
      <c r="F6335" s="9" t="s">
        <v>2796</v>
      </c>
      <c r="G6335" s="10">
        <v>254</v>
      </c>
      <c r="H6335" s="9" t="s">
        <v>94</v>
      </c>
      <c r="I6335" s="10">
        <v>1426</v>
      </c>
      <c r="J6335" s="11">
        <v>0.18</v>
      </c>
      <c r="K6335" s="9" t="s">
        <v>94</v>
      </c>
      <c r="L6335" s="9" t="s">
        <v>95</v>
      </c>
    </row>
    <row r="6336" spans="1:12" x14ac:dyDescent="0.2">
      <c r="A6336" t="str">
        <f>VLOOKUP(B6336,StateFIPS!A$2:B$52,2)</f>
        <v>Ohio</v>
      </c>
      <c r="B6336">
        <f t="shared" si="101"/>
        <v>39</v>
      </c>
      <c r="C6336" s="9" t="s">
        <v>1864</v>
      </c>
      <c r="D6336" s="9" t="s">
        <v>93</v>
      </c>
      <c r="E6336" s="9" t="s">
        <v>2795</v>
      </c>
      <c r="F6336" s="9" t="s">
        <v>2796</v>
      </c>
      <c r="G6336" s="10">
        <v>5950</v>
      </c>
      <c r="H6336" s="9" t="s">
        <v>94</v>
      </c>
      <c r="I6336" s="10">
        <v>33452</v>
      </c>
      <c r="J6336" s="11">
        <v>0.18</v>
      </c>
      <c r="K6336" s="9" t="s">
        <v>94</v>
      </c>
      <c r="L6336" s="9" t="s">
        <v>95</v>
      </c>
    </row>
    <row r="6337" spans="1:12" x14ac:dyDescent="0.2">
      <c r="A6337" t="str">
        <f>VLOOKUP(B6337,StateFIPS!A$2:B$52,2)</f>
        <v>Minnesota</v>
      </c>
      <c r="B6337">
        <f t="shared" si="101"/>
        <v>27</v>
      </c>
      <c r="C6337" s="9" t="s">
        <v>1535</v>
      </c>
      <c r="D6337" s="9" t="s">
        <v>93</v>
      </c>
      <c r="E6337" s="9" t="s">
        <v>2795</v>
      </c>
      <c r="F6337" s="9" t="s">
        <v>2796</v>
      </c>
      <c r="G6337" s="10">
        <v>1013</v>
      </c>
      <c r="H6337" s="9" t="s">
        <v>94</v>
      </c>
      <c r="I6337" s="10">
        <v>5693</v>
      </c>
      <c r="J6337" s="11">
        <v>0.18</v>
      </c>
      <c r="K6337" s="9" t="s">
        <v>94</v>
      </c>
      <c r="L6337" s="9" t="s">
        <v>95</v>
      </c>
    </row>
    <row r="6338" spans="1:12" x14ac:dyDescent="0.2">
      <c r="A6338" t="str">
        <f>VLOOKUP(B6338,StateFIPS!A$2:B$52,2)</f>
        <v>Iowa</v>
      </c>
      <c r="B6338">
        <f t="shared" si="101"/>
        <v>19</v>
      </c>
      <c r="C6338" s="9" t="s">
        <v>1514</v>
      </c>
      <c r="D6338" s="9" t="s">
        <v>93</v>
      </c>
      <c r="E6338" s="9" t="s">
        <v>2795</v>
      </c>
      <c r="F6338" s="9" t="s">
        <v>2796</v>
      </c>
      <c r="G6338" s="10">
        <v>820</v>
      </c>
      <c r="H6338" s="9" t="s">
        <v>94</v>
      </c>
      <c r="I6338" s="10">
        <v>4611</v>
      </c>
      <c r="J6338" s="11">
        <v>0.18</v>
      </c>
      <c r="K6338" s="9" t="s">
        <v>94</v>
      </c>
      <c r="L6338" s="9" t="s">
        <v>95</v>
      </c>
    </row>
    <row r="6339" spans="1:12" x14ac:dyDescent="0.2">
      <c r="A6339" t="str">
        <f>VLOOKUP(B6339,StateFIPS!A$2:B$52,2)</f>
        <v>Virginia</v>
      </c>
      <c r="B6339">
        <f t="shared" ref="B6339:B6402" si="102">VALUE(LEFT(C6339,2))</f>
        <v>51</v>
      </c>
      <c r="C6339" s="9" t="s">
        <v>1110</v>
      </c>
      <c r="D6339" s="9" t="s">
        <v>93</v>
      </c>
      <c r="E6339" s="9" t="s">
        <v>2795</v>
      </c>
      <c r="F6339" s="9" t="s">
        <v>2796</v>
      </c>
      <c r="G6339" s="10">
        <v>6683</v>
      </c>
      <c r="H6339" s="9" t="s">
        <v>94</v>
      </c>
      <c r="I6339" s="10">
        <v>37574</v>
      </c>
      <c r="J6339" s="11">
        <v>0.18</v>
      </c>
      <c r="K6339" s="9" t="s">
        <v>94</v>
      </c>
      <c r="L6339" s="9" t="s">
        <v>95</v>
      </c>
    </row>
    <row r="6340" spans="1:12" x14ac:dyDescent="0.2">
      <c r="A6340" t="str">
        <f>VLOOKUP(B6340,StateFIPS!A$2:B$52,2)</f>
        <v>Ohio</v>
      </c>
      <c r="B6340">
        <f t="shared" si="102"/>
        <v>39</v>
      </c>
      <c r="C6340" s="9" t="s">
        <v>1613</v>
      </c>
      <c r="D6340" s="9" t="s">
        <v>93</v>
      </c>
      <c r="E6340" s="9" t="s">
        <v>2795</v>
      </c>
      <c r="F6340" s="9" t="s">
        <v>2796</v>
      </c>
      <c r="G6340" s="10">
        <v>5950</v>
      </c>
      <c r="H6340" s="9" t="s">
        <v>94</v>
      </c>
      <c r="I6340" s="10">
        <v>33452</v>
      </c>
      <c r="J6340" s="11">
        <v>0.18</v>
      </c>
      <c r="K6340" s="9" t="s">
        <v>94</v>
      </c>
      <c r="L6340" s="9" t="s">
        <v>95</v>
      </c>
    </row>
    <row r="6341" spans="1:12" x14ac:dyDescent="0.2">
      <c r="A6341" t="str">
        <f>VLOOKUP(B6341,StateFIPS!A$2:B$52,2)</f>
        <v>Iowa</v>
      </c>
      <c r="B6341">
        <f t="shared" si="102"/>
        <v>19</v>
      </c>
      <c r="C6341" s="9" t="s">
        <v>1511</v>
      </c>
      <c r="D6341" s="9" t="s">
        <v>93</v>
      </c>
      <c r="E6341" s="9" t="s">
        <v>2795</v>
      </c>
      <c r="F6341" s="9" t="s">
        <v>2796</v>
      </c>
      <c r="G6341" s="10">
        <v>2296</v>
      </c>
      <c r="H6341" s="9" t="s">
        <v>94</v>
      </c>
      <c r="I6341" s="10">
        <v>12910</v>
      </c>
      <c r="J6341" s="11">
        <v>0.18</v>
      </c>
      <c r="K6341" s="9" t="s">
        <v>94</v>
      </c>
      <c r="L6341" s="9" t="s">
        <v>95</v>
      </c>
    </row>
    <row r="6342" spans="1:12" x14ac:dyDescent="0.2">
      <c r="A6342" t="str">
        <f>VLOOKUP(B6342,StateFIPS!A$2:B$52,2)</f>
        <v>Texas</v>
      </c>
      <c r="B6342">
        <f t="shared" si="102"/>
        <v>48</v>
      </c>
      <c r="C6342" s="9" t="s">
        <v>834</v>
      </c>
      <c r="D6342" s="9" t="s">
        <v>93</v>
      </c>
      <c r="E6342" s="9" t="s">
        <v>2795</v>
      </c>
      <c r="F6342" s="9" t="s">
        <v>2796</v>
      </c>
      <c r="G6342" s="10">
        <v>10864</v>
      </c>
      <c r="H6342" s="9" t="s">
        <v>94</v>
      </c>
      <c r="I6342" s="10">
        <v>61077</v>
      </c>
      <c r="J6342" s="11">
        <v>0.18</v>
      </c>
      <c r="K6342" s="9" t="s">
        <v>94</v>
      </c>
      <c r="L6342" s="9" t="s">
        <v>95</v>
      </c>
    </row>
    <row r="6343" spans="1:12" x14ac:dyDescent="0.2">
      <c r="A6343" t="str">
        <f>VLOOKUP(B6343,StateFIPS!A$2:B$52,2)</f>
        <v>California</v>
      </c>
      <c r="B6343">
        <f t="shared" si="102"/>
        <v>6</v>
      </c>
      <c r="C6343" s="9" t="s">
        <v>2122</v>
      </c>
      <c r="D6343" s="9" t="s">
        <v>93</v>
      </c>
      <c r="E6343" s="9" t="s">
        <v>2795</v>
      </c>
      <c r="F6343" s="9" t="s">
        <v>2796</v>
      </c>
      <c r="G6343" s="10">
        <v>105885</v>
      </c>
      <c r="H6343" s="9" t="s">
        <v>94</v>
      </c>
      <c r="I6343" s="10">
        <v>595304</v>
      </c>
      <c r="J6343" s="11">
        <v>0.18</v>
      </c>
      <c r="K6343" s="9" t="s">
        <v>94</v>
      </c>
      <c r="L6343" s="9" t="s">
        <v>95</v>
      </c>
    </row>
    <row r="6344" spans="1:12" x14ac:dyDescent="0.2">
      <c r="A6344" t="str">
        <f>VLOOKUP(B6344,StateFIPS!A$2:B$52,2)</f>
        <v>Indiana</v>
      </c>
      <c r="B6344">
        <f t="shared" si="102"/>
        <v>18</v>
      </c>
      <c r="C6344" s="9" t="s">
        <v>1634</v>
      </c>
      <c r="D6344" s="9" t="s">
        <v>93</v>
      </c>
      <c r="E6344" s="9" t="s">
        <v>2795</v>
      </c>
      <c r="F6344" s="9" t="s">
        <v>2796</v>
      </c>
      <c r="G6344" s="10">
        <v>25798</v>
      </c>
      <c r="H6344" s="9" t="s">
        <v>94</v>
      </c>
      <c r="I6344" s="10">
        <v>145044</v>
      </c>
      <c r="J6344" s="11">
        <v>0.18</v>
      </c>
      <c r="K6344" s="9" t="s">
        <v>94</v>
      </c>
      <c r="L6344" s="9" t="s">
        <v>95</v>
      </c>
    </row>
    <row r="6345" spans="1:12" x14ac:dyDescent="0.2">
      <c r="A6345" t="str">
        <f>VLOOKUP(B6345,StateFIPS!A$2:B$52,2)</f>
        <v>Ohio</v>
      </c>
      <c r="B6345">
        <f t="shared" si="102"/>
        <v>39</v>
      </c>
      <c r="C6345" s="9" t="s">
        <v>2171</v>
      </c>
      <c r="D6345" s="9" t="s">
        <v>93</v>
      </c>
      <c r="E6345" s="9" t="s">
        <v>2795</v>
      </c>
      <c r="F6345" s="9" t="s">
        <v>2796</v>
      </c>
      <c r="G6345" s="10">
        <v>5950</v>
      </c>
      <c r="H6345" s="9" t="s">
        <v>94</v>
      </c>
      <c r="I6345" s="10">
        <v>33452</v>
      </c>
      <c r="J6345" s="11">
        <v>0.18</v>
      </c>
      <c r="K6345" s="9" t="s">
        <v>94</v>
      </c>
      <c r="L6345" s="9" t="s">
        <v>95</v>
      </c>
    </row>
    <row r="6346" spans="1:12" x14ac:dyDescent="0.2">
      <c r="A6346" t="str">
        <f>VLOOKUP(B6346,StateFIPS!A$2:B$52,2)</f>
        <v>Mississippi</v>
      </c>
      <c r="B6346">
        <f t="shared" si="102"/>
        <v>28</v>
      </c>
      <c r="C6346" s="9" t="s">
        <v>315</v>
      </c>
      <c r="D6346" s="9" t="s">
        <v>93</v>
      </c>
      <c r="E6346" s="9" t="s">
        <v>2795</v>
      </c>
      <c r="F6346" s="9" t="s">
        <v>2796</v>
      </c>
      <c r="G6346" s="10">
        <v>437993</v>
      </c>
      <c r="H6346" s="9" t="s">
        <v>94</v>
      </c>
      <c r="I6346" s="10">
        <v>2462477</v>
      </c>
      <c r="J6346" s="11">
        <v>0.18</v>
      </c>
      <c r="K6346" s="9" t="s">
        <v>94</v>
      </c>
      <c r="L6346" s="9" t="s">
        <v>95</v>
      </c>
    </row>
    <row r="6347" spans="1:12" x14ac:dyDescent="0.2">
      <c r="A6347" t="str">
        <f>VLOOKUP(B6347,StateFIPS!A$2:B$52,2)</f>
        <v>Virginia</v>
      </c>
      <c r="B6347">
        <f t="shared" si="102"/>
        <v>51</v>
      </c>
      <c r="C6347" s="9" t="s">
        <v>2552</v>
      </c>
      <c r="D6347" s="9" t="s">
        <v>93</v>
      </c>
      <c r="E6347" s="9" t="s">
        <v>2795</v>
      </c>
      <c r="F6347" s="9" t="s">
        <v>2796</v>
      </c>
      <c r="G6347" s="10">
        <v>6683</v>
      </c>
      <c r="H6347" s="9" t="s">
        <v>94</v>
      </c>
      <c r="I6347" s="10">
        <v>37574</v>
      </c>
      <c r="J6347" s="11">
        <v>0.18</v>
      </c>
      <c r="K6347" s="9" t="s">
        <v>94</v>
      </c>
      <c r="L6347" s="9" t="s">
        <v>95</v>
      </c>
    </row>
    <row r="6348" spans="1:12" x14ac:dyDescent="0.2">
      <c r="A6348" t="str">
        <f>VLOOKUP(B6348,StateFIPS!A$2:B$52,2)</f>
        <v>California</v>
      </c>
      <c r="B6348">
        <f t="shared" si="102"/>
        <v>6</v>
      </c>
      <c r="C6348" s="9" t="s">
        <v>2124</v>
      </c>
      <c r="D6348" s="9" t="s">
        <v>93</v>
      </c>
      <c r="E6348" s="9" t="s">
        <v>2795</v>
      </c>
      <c r="F6348" s="9" t="s">
        <v>2796</v>
      </c>
      <c r="G6348" s="10">
        <v>105885</v>
      </c>
      <c r="H6348" s="9" t="s">
        <v>94</v>
      </c>
      <c r="I6348" s="10">
        <v>595304</v>
      </c>
      <c r="J6348" s="11">
        <v>0.18</v>
      </c>
      <c r="K6348" s="9" t="s">
        <v>94</v>
      </c>
      <c r="L6348" s="9" t="s">
        <v>95</v>
      </c>
    </row>
    <row r="6349" spans="1:12" x14ac:dyDescent="0.2">
      <c r="A6349" t="str">
        <f>VLOOKUP(B6349,StateFIPS!A$2:B$52,2)</f>
        <v>Ohio</v>
      </c>
      <c r="B6349">
        <f t="shared" si="102"/>
        <v>39</v>
      </c>
      <c r="C6349" s="9" t="s">
        <v>1432</v>
      </c>
      <c r="D6349" s="9" t="s">
        <v>93</v>
      </c>
      <c r="E6349" s="9" t="s">
        <v>2795</v>
      </c>
      <c r="F6349" s="9" t="s">
        <v>2796</v>
      </c>
      <c r="G6349" s="10">
        <v>5950</v>
      </c>
      <c r="H6349" s="9" t="s">
        <v>94</v>
      </c>
      <c r="I6349" s="10">
        <v>33452</v>
      </c>
      <c r="J6349" s="11">
        <v>0.18</v>
      </c>
      <c r="K6349" s="9" t="s">
        <v>94</v>
      </c>
      <c r="L6349" s="9" t="s">
        <v>95</v>
      </c>
    </row>
    <row r="6350" spans="1:12" x14ac:dyDescent="0.2">
      <c r="A6350" t="str">
        <f>VLOOKUP(B6350,StateFIPS!A$2:B$52,2)</f>
        <v>Iowa</v>
      </c>
      <c r="B6350">
        <f t="shared" si="102"/>
        <v>19</v>
      </c>
      <c r="C6350" s="9" t="s">
        <v>217</v>
      </c>
      <c r="D6350" s="9" t="s">
        <v>93</v>
      </c>
      <c r="E6350" s="9" t="s">
        <v>2795</v>
      </c>
      <c r="F6350" s="9" t="s">
        <v>2796</v>
      </c>
      <c r="G6350" s="10">
        <v>138571</v>
      </c>
      <c r="H6350" s="9" t="s">
        <v>94</v>
      </c>
      <c r="I6350" s="10">
        <v>779075</v>
      </c>
      <c r="J6350" s="11">
        <v>0.18</v>
      </c>
      <c r="K6350" s="9" t="s">
        <v>94</v>
      </c>
      <c r="L6350" s="9" t="s">
        <v>95</v>
      </c>
    </row>
    <row r="6351" spans="1:12" x14ac:dyDescent="0.2">
      <c r="A6351" t="str">
        <f>VLOOKUP(B6351,StateFIPS!A$2:B$52,2)</f>
        <v>Indiana</v>
      </c>
      <c r="B6351">
        <f t="shared" si="102"/>
        <v>18</v>
      </c>
      <c r="C6351" s="9" t="s">
        <v>1632</v>
      </c>
      <c r="D6351" s="9" t="s">
        <v>93</v>
      </c>
      <c r="E6351" s="9" t="s">
        <v>2795</v>
      </c>
      <c r="F6351" s="9" t="s">
        <v>2796</v>
      </c>
      <c r="G6351" s="10">
        <v>25798</v>
      </c>
      <c r="H6351" s="9" t="s">
        <v>94</v>
      </c>
      <c r="I6351" s="10">
        <v>145044</v>
      </c>
      <c r="J6351" s="11">
        <v>0.18</v>
      </c>
      <c r="K6351" s="9" t="s">
        <v>94</v>
      </c>
      <c r="L6351" s="9" t="s">
        <v>95</v>
      </c>
    </row>
    <row r="6352" spans="1:12" x14ac:dyDescent="0.2">
      <c r="A6352" t="str">
        <f>VLOOKUP(B6352,StateFIPS!A$2:B$52,2)</f>
        <v>Indiana</v>
      </c>
      <c r="B6352">
        <f t="shared" si="102"/>
        <v>18</v>
      </c>
      <c r="C6352" s="9" t="s">
        <v>1636</v>
      </c>
      <c r="D6352" s="9" t="s">
        <v>93</v>
      </c>
      <c r="E6352" s="9" t="s">
        <v>2795</v>
      </c>
      <c r="F6352" s="9" t="s">
        <v>2796</v>
      </c>
      <c r="G6352" s="10">
        <v>25798</v>
      </c>
      <c r="H6352" s="9" t="s">
        <v>94</v>
      </c>
      <c r="I6352" s="10">
        <v>145044</v>
      </c>
      <c r="J6352" s="11">
        <v>0.18</v>
      </c>
      <c r="K6352" s="9" t="s">
        <v>94</v>
      </c>
      <c r="L6352" s="9" t="s">
        <v>95</v>
      </c>
    </row>
    <row r="6353" spans="1:12" x14ac:dyDescent="0.2">
      <c r="A6353" t="str">
        <f>VLOOKUP(B6353,StateFIPS!A$2:B$52,2)</f>
        <v>Ohio</v>
      </c>
      <c r="B6353">
        <f t="shared" si="102"/>
        <v>39</v>
      </c>
      <c r="C6353" s="9" t="s">
        <v>1431</v>
      </c>
      <c r="D6353" s="9" t="s">
        <v>93</v>
      </c>
      <c r="E6353" s="9" t="s">
        <v>2795</v>
      </c>
      <c r="F6353" s="9" t="s">
        <v>2796</v>
      </c>
      <c r="G6353" s="10">
        <v>5950</v>
      </c>
      <c r="H6353" s="9" t="s">
        <v>94</v>
      </c>
      <c r="I6353" s="10">
        <v>33452</v>
      </c>
      <c r="J6353" s="11">
        <v>0.18</v>
      </c>
      <c r="K6353" s="9" t="s">
        <v>94</v>
      </c>
      <c r="L6353" s="9" t="s">
        <v>95</v>
      </c>
    </row>
    <row r="6354" spans="1:12" x14ac:dyDescent="0.2">
      <c r="A6354" t="str">
        <f>VLOOKUP(B6354,StateFIPS!A$2:B$52,2)</f>
        <v>Minnesota</v>
      </c>
      <c r="B6354">
        <f t="shared" si="102"/>
        <v>27</v>
      </c>
      <c r="C6354" s="9" t="s">
        <v>470</v>
      </c>
      <c r="D6354" s="9" t="s">
        <v>93</v>
      </c>
      <c r="E6354" s="9" t="s">
        <v>2795</v>
      </c>
      <c r="F6354" s="9" t="s">
        <v>2796</v>
      </c>
      <c r="G6354" s="10">
        <v>237</v>
      </c>
      <c r="H6354" s="9" t="s">
        <v>94</v>
      </c>
      <c r="I6354" s="10">
        <v>1332</v>
      </c>
      <c r="J6354" s="11">
        <v>0.18</v>
      </c>
      <c r="K6354" s="9" t="s">
        <v>94</v>
      </c>
      <c r="L6354" s="9" t="s">
        <v>95</v>
      </c>
    </row>
    <row r="6355" spans="1:12" x14ac:dyDescent="0.2">
      <c r="A6355" t="str">
        <f>VLOOKUP(B6355,StateFIPS!A$2:B$52,2)</f>
        <v>Oregon</v>
      </c>
      <c r="B6355">
        <f t="shared" si="102"/>
        <v>41</v>
      </c>
      <c r="C6355" s="9" t="s">
        <v>2443</v>
      </c>
      <c r="D6355" s="9" t="s">
        <v>93</v>
      </c>
      <c r="E6355" s="9" t="s">
        <v>2795</v>
      </c>
      <c r="F6355" s="9" t="s">
        <v>2796</v>
      </c>
      <c r="G6355" s="10">
        <v>923344</v>
      </c>
      <c r="H6355" s="9" t="s">
        <v>94</v>
      </c>
      <c r="I6355" s="10">
        <v>5191215</v>
      </c>
      <c r="J6355" s="11">
        <v>0.18</v>
      </c>
      <c r="K6355" s="9" t="s">
        <v>94</v>
      </c>
      <c r="L6355" s="9" t="s">
        <v>95</v>
      </c>
    </row>
    <row r="6356" spans="1:12" x14ac:dyDescent="0.2">
      <c r="A6356" t="str">
        <f>VLOOKUP(B6356,StateFIPS!A$2:B$52,2)</f>
        <v>Iowa</v>
      </c>
      <c r="B6356">
        <f t="shared" si="102"/>
        <v>19</v>
      </c>
      <c r="C6356" s="9" t="s">
        <v>1660</v>
      </c>
      <c r="D6356" s="9" t="s">
        <v>93</v>
      </c>
      <c r="E6356" s="9" t="s">
        <v>2795</v>
      </c>
      <c r="F6356" s="9" t="s">
        <v>2796</v>
      </c>
      <c r="G6356" s="10">
        <v>3580</v>
      </c>
      <c r="H6356" s="9" t="s">
        <v>94</v>
      </c>
      <c r="I6356" s="10">
        <v>20129</v>
      </c>
      <c r="J6356" s="11">
        <v>0.18</v>
      </c>
      <c r="K6356" s="9" t="s">
        <v>94</v>
      </c>
      <c r="L6356" s="9" t="s">
        <v>95</v>
      </c>
    </row>
    <row r="6357" spans="1:12" x14ac:dyDescent="0.2">
      <c r="A6357" t="str">
        <f>VLOOKUP(B6357,StateFIPS!A$2:B$52,2)</f>
        <v>Indiana</v>
      </c>
      <c r="B6357">
        <f t="shared" si="102"/>
        <v>18</v>
      </c>
      <c r="C6357" s="9" t="s">
        <v>1630</v>
      </c>
      <c r="D6357" s="9" t="s">
        <v>93</v>
      </c>
      <c r="E6357" s="9" t="s">
        <v>2795</v>
      </c>
      <c r="F6357" s="9" t="s">
        <v>2796</v>
      </c>
      <c r="G6357" s="10">
        <v>318</v>
      </c>
      <c r="H6357" s="9" t="s">
        <v>94</v>
      </c>
      <c r="I6357" s="10">
        <v>1785</v>
      </c>
      <c r="J6357" s="11">
        <v>0.18</v>
      </c>
      <c r="K6357" s="9" t="s">
        <v>94</v>
      </c>
      <c r="L6357" s="9" t="s">
        <v>95</v>
      </c>
    </row>
    <row r="6358" spans="1:12" x14ac:dyDescent="0.2">
      <c r="A6358" t="str">
        <f>VLOOKUP(B6358,StateFIPS!A$2:B$52,2)</f>
        <v>California</v>
      </c>
      <c r="B6358">
        <f t="shared" si="102"/>
        <v>6</v>
      </c>
      <c r="C6358" s="9" t="s">
        <v>2126</v>
      </c>
      <c r="D6358" s="9" t="s">
        <v>93</v>
      </c>
      <c r="E6358" s="9" t="s">
        <v>2795</v>
      </c>
      <c r="F6358" s="9" t="s">
        <v>2796</v>
      </c>
      <c r="G6358" s="10">
        <v>105885</v>
      </c>
      <c r="H6358" s="9" t="s">
        <v>94</v>
      </c>
      <c r="I6358" s="10">
        <v>595304</v>
      </c>
      <c r="J6358" s="11">
        <v>0.18</v>
      </c>
      <c r="K6358" s="9" t="s">
        <v>94</v>
      </c>
      <c r="L6358" s="9" t="s">
        <v>95</v>
      </c>
    </row>
    <row r="6359" spans="1:12" x14ac:dyDescent="0.2">
      <c r="A6359" t="str">
        <f>VLOOKUP(B6359,StateFIPS!A$2:B$52,2)</f>
        <v>Ohio</v>
      </c>
      <c r="B6359">
        <f t="shared" si="102"/>
        <v>39</v>
      </c>
      <c r="C6359" s="9" t="s">
        <v>1430</v>
      </c>
      <c r="D6359" s="9" t="s">
        <v>93</v>
      </c>
      <c r="E6359" s="9" t="s">
        <v>2795</v>
      </c>
      <c r="F6359" s="9" t="s">
        <v>2796</v>
      </c>
      <c r="G6359" s="10">
        <v>5950</v>
      </c>
      <c r="H6359" s="9" t="s">
        <v>94</v>
      </c>
      <c r="I6359" s="10">
        <v>33452</v>
      </c>
      <c r="J6359" s="11">
        <v>0.18</v>
      </c>
      <c r="K6359" s="9" t="s">
        <v>94</v>
      </c>
      <c r="L6359" s="9" t="s">
        <v>95</v>
      </c>
    </row>
    <row r="6360" spans="1:12" x14ac:dyDescent="0.2">
      <c r="A6360" t="str">
        <f>VLOOKUP(B6360,StateFIPS!A$2:B$52,2)</f>
        <v>Virginia</v>
      </c>
      <c r="B6360">
        <f t="shared" si="102"/>
        <v>51</v>
      </c>
      <c r="C6360" s="9" t="s">
        <v>1031</v>
      </c>
      <c r="D6360" s="9" t="s">
        <v>93</v>
      </c>
      <c r="E6360" s="9" t="s">
        <v>2795</v>
      </c>
      <c r="F6360" s="9" t="s">
        <v>2796</v>
      </c>
      <c r="G6360" s="10">
        <v>6683</v>
      </c>
      <c r="H6360" s="9" t="s">
        <v>94</v>
      </c>
      <c r="I6360" s="10">
        <v>37574</v>
      </c>
      <c r="J6360" s="11">
        <v>0.18</v>
      </c>
      <c r="K6360" s="9" t="s">
        <v>94</v>
      </c>
      <c r="L6360" s="9" t="s">
        <v>95</v>
      </c>
    </row>
    <row r="6361" spans="1:12" x14ac:dyDescent="0.2">
      <c r="A6361" t="str">
        <f>VLOOKUP(B6361,StateFIPS!A$2:B$52,2)</f>
        <v>Iowa</v>
      </c>
      <c r="B6361">
        <f t="shared" si="102"/>
        <v>19</v>
      </c>
      <c r="C6361" s="9" t="s">
        <v>216</v>
      </c>
      <c r="D6361" s="9" t="s">
        <v>93</v>
      </c>
      <c r="E6361" s="9" t="s">
        <v>2795</v>
      </c>
      <c r="F6361" s="9" t="s">
        <v>2796</v>
      </c>
      <c r="G6361" s="10">
        <v>1640</v>
      </c>
      <c r="H6361" s="9" t="s">
        <v>94</v>
      </c>
      <c r="I6361" s="10">
        <v>9221</v>
      </c>
      <c r="J6361" s="11">
        <v>0.18</v>
      </c>
      <c r="K6361" s="9" t="s">
        <v>94</v>
      </c>
      <c r="L6361" s="9" t="s">
        <v>95</v>
      </c>
    </row>
    <row r="6362" spans="1:12" x14ac:dyDescent="0.2">
      <c r="A6362" t="str">
        <f>VLOOKUP(B6362,StateFIPS!A$2:B$52,2)</f>
        <v>Arkansas</v>
      </c>
      <c r="B6362">
        <f t="shared" si="102"/>
        <v>5</v>
      </c>
      <c r="C6362" s="9" t="s">
        <v>2688</v>
      </c>
      <c r="D6362" s="9" t="s">
        <v>93</v>
      </c>
      <c r="E6362" s="9" t="s">
        <v>2795</v>
      </c>
      <c r="F6362" s="9" t="s">
        <v>2796</v>
      </c>
      <c r="G6362" s="10">
        <v>1950450</v>
      </c>
      <c r="H6362" s="9" t="s">
        <v>94</v>
      </c>
      <c r="I6362" s="10">
        <v>10965797</v>
      </c>
      <c r="J6362" s="11">
        <v>0.18</v>
      </c>
      <c r="K6362" s="9" t="s">
        <v>94</v>
      </c>
      <c r="L6362" s="9" t="s">
        <v>95</v>
      </c>
    </row>
    <row r="6363" spans="1:12" x14ac:dyDescent="0.2">
      <c r="A6363" t="str">
        <f>VLOOKUP(B6363,StateFIPS!A$2:B$52,2)</f>
        <v>Virginia</v>
      </c>
      <c r="B6363">
        <f t="shared" si="102"/>
        <v>51</v>
      </c>
      <c r="C6363" s="9" t="s">
        <v>2525</v>
      </c>
      <c r="D6363" s="9" t="s">
        <v>93</v>
      </c>
      <c r="E6363" s="9" t="s">
        <v>2795</v>
      </c>
      <c r="F6363" s="9" t="s">
        <v>2796</v>
      </c>
      <c r="G6363" s="10">
        <v>346980</v>
      </c>
      <c r="H6363" s="9" t="s">
        <v>94</v>
      </c>
      <c r="I6363" s="10">
        <v>1950788</v>
      </c>
      <c r="J6363" s="11">
        <v>0.18</v>
      </c>
      <c r="K6363" s="9" t="s">
        <v>94</v>
      </c>
      <c r="L6363" s="9" t="s">
        <v>95</v>
      </c>
    </row>
    <row r="6364" spans="1:12" x14ac:dyDescent="0.2">
      <c r="A6364" t="str">
        <f>VLOOKUP(B6364,StateFIPS!A$2:B$52,2)</f>
        <v>California</v>
      </c>
      <c r="B6364">
        <f t="shared" si="102"/>
        <v>6</v>
      </c>
      <c r="C6364" s="9" t="s">
        <v>2119</v>
      </c>
      <c r="D6364" s="9" t="s">
        <v>93</v>
      </c>
      <c r="E6364" s="9" t="s">
        <v>2795</v>
      </c>
      <c r="F6364" s="9" t="s">
        <v>2796</v>
      </c>
      <c r="G6364" s="10">
        <v>44677</v>
      </c>
      <c r="H6364" s="9" t="s">
        <v>94</v>
      </c>
      <c r="I6364" s="10">
        <v>251185</v>
      </c>
      <c r="J6364" s="11">
        <v>0.18</v>
      </c>
      <c r="K6364" s="9" t="s">
        <v>94</v>
      </c>
      <c r="L6364" s="9" t="s">
        <v>95</v>
      </c>
    </row>
    <row r="6365" spans="1:12" x14ac:dyDescent="0.2">
      <c r="A6365" t="str">
        <f>VLOOKUP(B6365,StateFIPS!A$2:B$52,2)</f>
        <v>Virginia</v>
      </c>
      <c r="B6365">
        <f t="shared" si="102"/>
        <v>51</v>
      </c>
      <c r="C6365" s="9" t="s">
        <v>1127</v>
      </c>
      <c r="D6365" s="9" t="s">
        <v>93</v>
      </c>
      <c r="E6365" s="9" t="s">
        <v>2795</v>
      </c>
      <c r="F6365" s="9" t="s">
        <v>2796</v>
      </c>
      <c r="G6365" s="10">
        <v>6683</v>
      </c>
      <c r="H6365" s="9" t="s">
        <v>94</v>
      </c>
      <c r="I6365" s="10">
        <v>37574</v>
      </c>
      <c r="J6365" s="11">
        <v>0.18</v>
      </c>
      <c r="K6365" s="9" t="s">
        <v>94</v>
      </c>
      <c r="L6365" s="9" t="s">
        <v>95</v>
      </c>
    </row>
    <row r="6366" spans="1:12" x14ac:dyDescent="0.2">
      <c r="A6366" t="str">
        <f>VLOOKUP(B6366,StateFIPS!A$2:B$52,2)</f>
        <v>Ohio</v>
      </c>
      <c r="B6366">
        <f t="shared" si="102"/>
        <v>39</v>
      </c>
      <c r="C6366" s="9" t="s">
        <v>1945</v>
      </c>
      <c r="D6366" s="9" t="s">
        <v>93</v>
      </c>
      <c r="E6366" s="9" t="s">
        <v>2795</v>
      </c>
      <c r="F6366" s="9" t="s">
        <v>2796</v>
      </c>
      <c r="G6366" s="10">
        <v>240684</v>
      </c>
      <c r="H6366" s="9" t="s">
        <v>94</v>
      </c>
      <c r="I6366" s="10">
        <v>1353170</v>
      </c>
      <c r="J6366" s="11">
        <v>0.18</v>
      </c>
      <c r="K6366" s="9" t="s">
        <v>94</v>
      </c>
      <c r="L6366" s="9" t="s">
        <v>95</v>
      </c>
    </row>
    <row r="6367" spans="1:12" x14ac:dyDescent="0.2">
      <c r="A6367" t="str">
        <f>VLOOKUP(B6367,StateFIPS!A$2:B$52,2)</f>
        <v>Iowa</v>
      </c>
      <c r="B6367">
        <f t="shared" si="102"/>
        <v>19</v>
      </c>
      <c r="C6367" s="9" t="s">
        <v>210</v>
      </c>
      <c r="D6367" s="9" t="s">
        <v>93</v>
      </c>
      <c r="E6367" s="9" t="s">
        <v>2795</v>
      </c>
      <c r="F6367" s="9" t="s">
        <v>2796</v>
      </c>
      <c r="G6367" s="10">
        <v>12695</v>
      </c>
      <c r="H6367" s="9" t="s">
        <v>94</v>
      </c>
      <c r="I6367" s="10">
        <v>71373</v>
      </c>
      <c r="J6367" s="11">
        <v>0.18</v>
      </c>
      <c r="K6367" s="9" t="s">
        <v>94</v>
      </c>
      <c r="L6367" s="9" t="s">
        <v>95</v>
      </c>
    </row>
    <row r="6368" spans="1:12" x14ac:dyDescent="0.2">
      <c r="A6368" t="str">
        <f>VLOOKUP(B6368,StateFIPS!A$2:B$52,2)</f>
        <v>Indiana</v>
      </c>
      <c r="B6368">
        <f t="shared" si="102"/>
        <v>18</v>
      </c>
      <c r="C6368" s="9" t="s">
        <v>1640</v>
      </c>
      <c r="D6368" s="9" t="s">
        <v>93</v>
      </c>
      <c r="E6368" s="9" t="s">
        <v>2795</v>
      </c>
      <c r="F6368" s="9" t="s">
        <v>2796</v>
      </c>
      <c r="G6368" s="10">
        <v>351</v>
      </c>
      <c r="H6368" s="9" t="s">
        <v>94</v>
      </c>
      <c r="I6368" s="10">
        <v>1971</v>
      </c>
      <c r="J6368" s="11">
        <v>0.18</v>
      </c>
      <c r="K6368" s="9" t="s">
        <v>94</v>
      </c>
      <c r="L6368" s="9" t="s">
        <v>95</v>
      </c>
    </row>
    <row r="6369" spans="1:12" x14ac:dyDescent="0.2">
      <c r="A6369" t="str">
        <f>VLOOKUP(B6369,StateFIPS!A$2:B$52,2)</f>
        <v>Mississippi</v>
      </c>
      <c r="B6369">
        <f t="shared" si="102"/>
        <v>28</v>
      </c>
      <c r="C6369" s="9" t="s">
        <v>314</v>
      </c>
      <c r="D6369" s="9" t="s">
        <v>93</v>
      </c>
      <c r="E6369" s="9" t="s">
        <v>2795</v>
      </c>
      <c r="F6369" s="9" t="s">
        <v>2796</v>
      </c>
      <c r="G6369" s="10">
        <v>13088</v>
      </c>
      <c r="H6369" s="9" t="s">
        <v>94</v>
      </c>
      <c r="I6369" s="10">
        <v>73585</v>
      </c>
      <c r="J6369" s="11">
        <v>0.18</v>
      </c>
      <c r="K6369" s="9" t="s">
        <v>94</v>
      </c>
      <c r="L6369" s="9" t="s">
        <v>95</v>
      </c>
    </row>
    <row r="6370" spans="1:12" x14ac:dyDescent="0.2">
      <c r="A6370" t="str">
        <f>VLOOKUP(B6370,StateFIPS!A$2:B$52,2)</f>
        <v>Ohio</v>
      </c>
      <c r="B6370">
        <f t="shared" si="102"/>
        <v>39</v>
      </c>
      <c r="C6370" s="9" t="s">
        <v>1433</v>
      </c>
      <c r="D6370" s="9" t="s">
        <v>93</v>
      </c>
      <c r="E6370" s="9" t="s">
        <v>2795</v>
      </c>
      <c r="F6370" s="9" t="s">
        <v>2796</v>
      </c>
      <c r="G6370" s="10">
        <v>5950</v>
      </c>
      <c r="H6370" s="9" t="s">
        <v>94</v>
      </c>
      <c r="I6370" s="10">
        <v>33452</v>
      </c>
      <c r="J6370" s="11">
        <v>0.18</v>
      </c>
      <c r="K6370" s="9" t="s">
        <v>94</v>
      </c>
      <c r="L6370" s="9" t="s">
        <v>95</v>
      </c>
    </row>
    <row r="6371" spans="1:12" x14ac:dyDescent="0.2">
      <c r="A6371" t="str">
        <f>VLOOKUP(B6371,StateFIPS!A$2:B$52,2)</f>
        <v>Indiana</v>
      </c>
      <c r="B6371">
        <f t="shared" si="102"/>
        <v>18</v>
      </c>
      <c r="C6371" s="9" t="s">
        <v>703</v>
      </c>
      <c r="D6371" s="9" t="s">
        <v>93</v>
      </c>
      <c r="E6371" s="9" t="s">
        <v>2795</v>
      </c>
      <c r="F6371" s="9" t="s">
        <v>2796</v>
      </c>
      <c r="G6371" s="10">
        <v>25798</v>
      </c>
      <c r="H6371" s="9" t="s">
        <v>94</v>
      </c>
      <c r="I6371" s="10">
        <v>145044</v>
      </c>
      <c r="J6371" s="11">
        <v>0.18</v>
      </c>
      <c r="K6371" s="9" t="s">
        <v>94</v>
      </c>
      <c r="L6371" s="9" t="s">
        <v>95</v>
      </c>
    </row>
    <row r="6372" spans="1:12" x14ac:dyDescent="0.2">
      <c r="A6372" t="str">
        <f>VLOOKUP(B6372,StateFIPS!A$2:B$52,2)</f>
        <v>Ohio</v>
      </c>
      <c r="B6372">
        <f t="shared" si="102"/>
        <v>39</v>
      </c>
      <c r="C6372" s="9" t="s">
        <v>2010</v>
      </c>
      <c r="D6372" s="9" t="s">
        <v>93</v>
      </c>
      <c r="E6372" s="9" t="s">
        <v>2795</v>
      </c>
      <c r="F6372" s="9" t="s">
        <v>2796</v>
      </c>
      <c r="G6372" s="10">
        <v>278883</v>
      </c>
      <c r="H6372" s="9" t="s">
        <v>94</v>
      </c>
      <c r="I6372" s="10">
        <v>1567931</v>
      </c>
      <c r="J6372" s="11">
        <v>0.18</v>
      </c>
      <c r="K6372" s="9" t="s">
        <v>94</v>
      </c>
      <c r="L6372" s="9" t="s">
        <v>95</v>
      </c>
    </row>
    <row r="6373" spans="1:12" x14ac:dyDescent="0.2">
      <c r="A6373" t="str">
        <f>VLOOKUP(B6373,StateFIPS!A$2:B$52,2)</f>
        <v>Minnesota</v>
      </c>
      <c r="B6373">
        <f t="shared" si="102"/>
        <v>27</v>
      </c>
      <c r="C6373" s="9" t="s">
        <v>1570</v>
      </c>
      <c r="D6373" s="9" t="s">
        <v>93</v>
      </c>
      <c r="E6373" s="9" t="s">
        <v>2795</v>
      </c>
      <c r="F6373" s="9" t="s">
        <v>2796</v>
      </c>
      <c r="G6373" s="10">
        <v>5860</v>
      </c>
      <c r="H6373" s="9" t="s">
        <v>94</v>
      </c>
      <c r="I6373" s="10">
        <v>32945</v>
      </c>
      <c r="J6373" s="11">
        <v>0.18</v>
      </c>
      <c r="K6373" s="9" t="s">
        <v>94</v>
      </c>
      <c r="L6373" s="9" t="s">
        <v>95</v>
      </c>
    </row>
    <row r="6374" spans="1:12" x14ac:dyDescent="0.2">
      <c r="A6374" t="str">
        <f>VLOOKUP(B6374,StateFIPS!A$2:B$52,2)</f>
        <v>Indiana</v>
      </c>
      <c r="B6374">
        <f t="shared" si="102"/>
        <v>18</v>
      </c>
      <c r="C6374" s="9" t="s">
        <v>1637</v>
      </c>
      <c r="D6374" s="9" t="s">
        <v>93</v>
      </c>
      <c r="E6374" s="9" t="s">
        <v>2795</v>
      </c>
      <c r="F6374" s="9" t="s">
        <v>2796</v>
      </c>
      <c r="G6374" s="10">
        <v>649978</v>
      </c>
      <c r="H6374" s="9" t="s">
        <v>94</v>
      </c>
      <c r="I6374" s="10">
        <v>3654297</v>
      </c>
      <c r="J6374" s="11">
        <v>0.18</v>
      </c>
      <c r="K6374" s="9" t="s">
        <v>94</v>
      </c>
      <c r="L6374" s="9" t="s">
        <v>95</v>
      </c>
    </row>
    <row r="6375" spans="1:12" x14ac:dyDescent="0.2">
      <c r="A6375" t="str">
        <f>VLOOKUP(B6375,StateFIPS!A$2:B$52,2)</f>
        <v>Ohio</v>
      </c>
      <c r="B6375">
        <f t="shared" si="102"/>
        <v>39</v>
      </c>
      <c r="C6375" s="9" t="s">
        <v>2001</v>
      </c>
      <c r="D6375" s="9" t="s">
        <v>93</v>
      </c>
      <c r="E6375" s="9" t="s">
        <v>2795</v>
      </c>
      <c r="F6375" s="9" t="s">
        <v>2796</v>
      </c>
      <c r="G6375" s="10">
        <v>5950</v>
      </c>
      <c r="H6375" s="9" t="s">
        <v>94</v>
      </c>
      <c r="I6375" s="10">
        <v>33452</v>
      </c>
      <c r="J6375" s="11">
        <v>0.18</v>
      </c>
      <c r="K6375" s="9" t="s">
        <v>94</v>
      </c>
      <c r="L6375" s="9" t="s">
        <v>95</v>
      </c>
    </row>
    <row r="6376" spans="1:12" x14ac:dyDescent="0.2">
      <c r="A6376" t="str">
        <f>VLOOKUP(B6376,StateFIPS!A$2:B$52,2)</f>
        <v>Georgia</v>
      </c>
      <c r="B6376">
        <f t="shared" si="102"/>
        <v>13</v>
      </c>
      <c r="C6376" s="9" t="s">
        <v>738</v>
      </c>
      <c r="D6376" s="9" t="s">
        <v>93</v>
      </c>
      <c r="E6376" s="9" t="s">
        <v>2795</v>
      </c>
      <c r="F6376" s="9" t="s">
        <v>2796</v>
      </c>
      <c r="G6376" s="10">
        <v>1358717</v>
      </c>
      <c r="H6376" s="9" t="s">
        <v>94</v>
      </c>
      <c r="I6376" s="10">
        <v>7638964</v>
      </c>
      <c r="J6376" s="11">
        <v>0.18</v>
      </c>
      <c r="K6376" s="9" t="s">
        <v>94</v>
      </c>
      <c r="L6376" s="9" t="s">
        <v>95</v>
      </c>
    </row>
    <row r="6377" spans="1:12" x14ac:dyDescent="0.2">
      <c r="A6377" t="str">
        <f>VLOOKUP(B6377,StateFIPS!A$2:B$52,2)</f>
        <v>California</v>
      </c>
      <c r="B6377">
        <f t="shared" si="102"/>
        <v>6</v>
      </c>
      <c r="C6377" s="9" t="s">
        <v>2120</v>
      </c>
      <c r="D6377" s="9" t="s">
        <v>93</v>
      </c>
      <c r="E6377" s="9" t="s">
        <v>2795</v>
      </c>
      <c r="F6377" s="9" t="s">
        <v>2796</v>
      </c>
      <c r="G6377" s="10">
        <v>105885</v>
      </c>
      <c r="H6377" s="9" t="s">
        <v>94</v>
      </c>
      <c r="I6377" s="10">
        <v>595304</v>
      </c>
      <c r="J6377" s="11">
        <v>0.18</v>
      </c>
      <c r="K6377" s="9" t="s">
        <v>94</v>
      </c>
      <c r="L6377" s="9" t="s">
        <v>95</v>
      </c>
    </row>
    <row r="6378" spans="1:12" x14ac:dyDescent="0.2">
      <c r="A6378" t="str">
        <f>VLOOKUP(B6378,StateFIPS!A$2:B$52,2)</f>
        <v>Iowa</v>
      </c>
      <c r="B6378">
        <f t="shared" si="102"/>
        <v>19</v>
      </c>
      <c r="C6378" s="9" t="s">
        <v>212</v>
      </c>
      <c r="D6378" s="9" t="s">
        <v>93</v>
      </c>
      <c r="E6378" s="9" t="s">
        <v>2795</v>
      </c>
      <c r="F6378" s="9" t="s">
        <v>2796</v>
      </c>
      <c r="G6378" s="10">
        <v>1073</v>
      </c>
      <c r="H6378" s="9" t="s">
        <v>94</v>
      </c>
      <c r="I6378" s="10">
        <v>6033</v>
      </c>
      <c r="J6378" s="11">
        <v>0.18</v>
      </c>
      <c r="K6378" s="9" t="s">
        <v>94</v>
      </c>
      <c r="L6378" s="9" t="s">
        <v>95</v>
      </c>
    </row>
    <row r="6379" spans="1:12" x14ac:dyDescent="0.2">
      <c r="A6379" t="str">
        <f>VLOOKUP(B6379,StateFIPS!A$2:B$52,2)</f>
        <v>Ohio</v>
      </c>
      <c r="B6379">
        <f t="shared" si="102"/>
        <v>39</v>
      </c>
      <c r="C6379" s="9" t="s">
        <v>2258</v>
      </c>
      <c r="D6379" s="9" t="s">
        <v>93</v>
      </c>
      <c r="E6379" s="9" t="s">
        <v>2795</v>
      </c>
      <c r="F6379" s="9" t="s">
        <v>2796</v>
      </c>
      <c r="G6379" s="10">
        <v>5950</v>
      </c>
      <c r="H6379" s="9" t="s">
        <v>94</v>
      </c>
      <c r="I6379" s="10">
        <v>33452</v>
      </c>
      <c r="J6379" s="11">
        <v>0.18</v>
      </c>
      <c r="K6379" s="9" t="s">
        <v>94</v>
      </c>
      <c r="L6379" s="9" t="s">
        <v>95</v>
      </c>
    </row>
    <row r="6380" spans="1:12" x14ac:dyDescent="0.2">
      <c r="A6380" t="str">
        <f>VLOOKUP(B6380,StateFIPS!A$2:B$52,2)</f>
        <v>Texas</v>
      </c>
      <c r="B6380">
        <f t="shared" si="102"/>
        <v>48</v>
      </c>
      <c r="C6380" s="9" t="s">
        <v>822</v>
      </c>
      <c r="D6380" s="9" t="s">
        <v>93</v>
      </c>
      <c r="E6380" s="9" t="s">
        <v>2795</v>
      </c>
      <c r="F6380" s="9" t="s">
        <v>2796</v>
      </c>
      <c r="G6380" s="10">
        <v>10864</v>
      </c>
      <c r="H6380" s="9" t="s">
        <v>94</v>
      </c>
      <c r="I6380" s="10">
        <v>61077</v>
      </c>
      <c r="J6380" s="11">
        <v>0.18</v>
      </c>
      <c r="K6380" s="9" t="s">
        <v>94</v>
      </c>
      <c r="L6380" s="9" t="s">
        <v>95</v>
      </c>
    </row>
    <row r="6381" spans="1:12" x14ac:dyDescent="0.2">
      <c r="A6381" t="str">
        <f>VLOOKUP(B6381,StateFIPS!A$2:B$52,2)</f>
        <v>Ohio</v>
      </c>
      <c r="B6381">
        <f t="shared" si="102"/>
        <v>39</v>
      </c>
      <c r="C6381" s="9" t="s">
        <v>2213</v>
      </c>
      <c r="D6381" s="9" t="s">
        <v>93</v>
      </c>
      <c r="E6381" s="9" t="s">
        <v>2795</v>
      </c>
      <c r="F6381" s="9" t="s">
        <v>2796</v>
      </c>
      <c r="G6381" s="10">
        <v>154</v>
      </c>
      <c r="H6381" s="9" t="s">
        <v>94</v>
      </c>
      <c r="I6381" s="10">
        <v>865</v>
      </c>
      <c r="J6381" s="11">
        <v>0.18</v>
      </c>
      <c r="K6381" s="9" t="s">
        <v>94</v>
      </c>
      <c r="L6381" s="9" t="s">
        <v>95</v>
      </c>
    </row>
    <row r="6382" spans="1:12" x14ac:dyDescent="0.2">
      <c r="A6382" t="str">
        <f>VLOOKUP(B6382,StateFIPS!A$2:B$52,2)</f>
        <v>Iowa</v>
      </c>
      <c r="B6382">
        <f t="shared" si="102"/>
        <v>19</v>
      </c>
      <c r="C6382" s="9" t="s">
        <v>1658</v>
      </c>
      <c r="D6382" s="9" t="s">
        <v>93</v>
      </c>
      <c r="E6382" s="9" t="s">
        <v>2795</v>
      </c>
      <c r="F6382" s="9" t="s">
        <v>2796</v>
      </c>
      <c r="G6382" s="10">
        <v>7029</v>
      </c>
      <c r="H6382" s="9" t="s">
        <v>94</v>
      </c>
      <c r="I6382" s="10">
        <v>39520</v>
      </c>
      <c r="J6382" s="11">
        <v>0.18</v>
      </c>
      <c r="K6382" s="9" t="s">
        <v>94</v>
      </c>
      <c r="L6382" s="9" t="s">
        <v>95</v>
      </c>
    </row>
    <row r="6383" spans="1:12" x14ac:dyDescent="0.2">
      <c r="A6383" t="str">
        <f>VLOOKUP(B6383,StateFIPS!A$2:B$52,2)</f>
        <v>Ohio</v>
      </c>
      <c r="B6383">
        <f t="shared" si="102"/>
        <v>39</v>
      </c>
      <c r="C6383" s="9" t="s">
        <v>1437</v>
      </c>
      <c r="D6383" s="9" t="s">
        <v>93</v>
      </c>
      <c r="E6383" s="9" t="s">
        <v>2795</v>
      </c>
      <c r="F6383" s="9" t="s">
        <v>2796</v>
      </c>
      <c r="G6383" s="10">
        <v>5950</v>
      </c>
      <c r="H6383" s="9" t="s">
        <v>94</v>
      </c>
      <c r="I6383" s="10">
        <v>33452</v>
      </c>
      <c r="J6383" s="11">
        <v>0.18</v>
      </c>
      <c r="K6383" s="9" t="s">
        <v>94</v>
      </c>
      <c r="L6383" s="9" t="s">
        <v>95</v>
      </c>
    </row>
    <row r="6384" spans="1:12" x14ac:dyDescent="0.2">
      <c r="A6384" t="str">
        <f>VLOOKUP(B6384,StateFIPS!A$2:B$52,2)</f>
        <v>Mississippi</v>
      </c>
      <c r="B6384">
        <f t="shared" si="102"/>
        <v>28</v>
      </c>
      <c r="C6384" s="9" t="s">
        <v>318</v>
      </c>
      <c r="D6384" s="9" t="s">
        <v>93</v>
      </c>
      <c r="E6384" s="9" t="s">
        <v>2795</v>
      </c>
      <c r="F6384" s="9" t="s">
        <v>2796</v>
      </c>
      <c r="G6384" s="10">
        <v>1860309</v>
      </c>
      <c r="H6384" s="9" t="s">
        <v>94</v>
      </c>
      <c r="I6384" s="10">
        <v>10459006</v>
      </c>
      <c r="J6384" s="11">
        <v>0.18</v>
      </c>
      <c r="K6384" s="9" t="s">
        <v>94</v>
      </c>
      <c r="L6384" s="9" t="s">
        <v>95</v>
      </c>
    </row>
    <row r="6385" spans="1:12" x14ac:dyDescent="0.2">
      <c r="A6385" t="str">
        <f>VLOOKUP(B6385,StateFIPS!A$2:B$52,2)</f>
        <v>Iowa</v>
      </c>
      <c r="B6385">
        <f t="shared" si="102"/>
        <v>19</v>
      </c>
      <c r="C6385" s="9" t="s">
        <v>1666</v>
      </c>
      <c r="D6385" s="9" t="s">
        <v>93</v>
      </c>
      <c r="E6385" s="9" t="s">
        <v>2795</v>
      </c>
      <c r="F6385" s="9" t="s">
        <v>2796</v>
      </c>
      <c r="G6385" s="10">
        <v>18853</v>
      </c>
      <c r="H6385" s="9" t="s">
        <v>94</v>
      </c>
      <c r="I6385" s="10">
        <v>105993</v>
      </c>
      <c r="J6385" s="11">
        <v>0.18</v>
      </c>
      <c r="K6385" s="9" t="s">
        <v>94</v>
      </c>
      <c r="L6385" s="9" t="s">
        <v>95</v>
      </c>
    </row>
    <row r="6386" spans="1:12" x14ac:dyDescent="0.2">
      <c r="A6386" t="str">
        <f>VLOOKUP(B6386,StateFIPS!A$2:B$52,2)</f>
        <v>Indiana</v>
      </c>
      <c r="B6386">
        <f t="shared" si="102"/>
        <v>18</v>
      </c>
      <c r="C6386" s="9" t="s">
        <v>1620</v>
      </c>
      <c r="D6386" s="9" t="s">
        <v>93</v>
      </c>
      <c r="E6386" s="9" t="s">
        <v>2795</v>
      </c>
      <c r="F6386" s="9" t="s">
        <v>2796</v>
      </c>
      <c r="G6386" s="10">
        <v>704864</v>
      </c>
      <c r="H6386" s="9" t="s">
        <v>94</v>
      </c>
      <c r="I6386" s="10">
        <v>3962875</v>
      </c>
      <c r="J6386" s="11">
        <v>0.18</v>
      </c>
      <c r="K6386" s="9" t="s">
        <v>94</v>
      </c>
      <c r="L6386" s="9" t="s">
        <v>95</v>
      </c>
    </row>
    <row r="6387" spans="1:12" x14ac:dyDescent="0.2">
      <c r="A6387" t="str">
        <f>VLOOKUP(B6387,StateFIPS!A$2:B$52,2)</f>
        <v>Texas</v>
      </c>
      <c r="B6387">
        <f t="shared" si="102"/>
        <v>48</v>
      </c>
      <c r="C6387" s="9" t="s">
        <v>2769</v>
      </c>
      <c r="D6387" s="9" t="s">
        <v>93</v>
      </c>
      <c r="E6387" s="9" t="s">
        <v>2795</v>
      </c>
      <c r="F6387" s="9" t="s">
        <v>2796</v>
      </c>
      <c r="G6387" s="10">
        <v>10864</v>
      </c>
      <c r="H6387" s="9" t="s">
        <v>94</v>
      </c>
      <c r="I6387" s="10">
        <v>61077</v>
      </c>
      <c r="J6387" s="11">
        <v>0.18</v>
      </c>
      <c r="K6387" s="9" t="s">
        <v>94</v>
      </c>
      <c r="L6387" s="9" t="s">
        <v>95</v>
      </c>
    </row>
    <row r="6388" spans="1:12" x14ac:dyDescent="0.2">
      <c r="A6388" t="str">
        <f>VLOOKUP(B6388,StateFIPS!A$2:B$52,2)</f>
        <v>Ohio</v>
      </c>
      <c r="B6388">
        <f t="shared" si="102"/>
        <v>39</v>
      </c>
      <c r="C6388" s="9" t="s">
        <v>1643</v>
      </c>
      <c r="D6388" s="9" t="s">
        <v>93</v>
      </c>
      <c r="E6388" s="9" t="s">
        <v>2795</v>
      </c>
      <c r="F6388" s="9" t="s">
        <v>2796</v>
      </c>
      <c r="G6388" s="10">
        <v>5950</v>
      </c>
      <c r="H6388" s="9" t="s">
        <v>94</v>
      </c>
      <c r="I6388" s="10">
        <v>33452</v>
      </c>
      <c r="J6388" s="11">
        <v>0.18</v>
      </c>
      <c r="K6388" s="9" t="s">
        <v>94</v>
      </c>
      <c r="L6388" s="9" t="s">
        <v>95</v>
      </c>
    </row>
    <row r="6389" spans="1:12" x14ac:dyDescent="0.2">
      <c r="A6389" t="str">
        <f>VLOOKUP(B6389,StateFIPS!A$2:B$52,2)</f>
        <v>Indiana</v>
      </c>
      <c r="B6389">
        <f t="shared" si="102"/>
        <v>18</v>
      </c>
      <c r="C6389" s="9" t="s">
        <v>699</v>
      </c>
      <c r="D6389" s="9" t="s">
        <v>93</v>
      </c>
      <c r="E6389" s="9" t="s">
        <v>2795</v>
      </c>
      <c r="F6389" s="9" t="s">
        <v>2796</v>
      </c>
      <c r="G6389" s="10">
        <v>25798</v>
      </c>
      <c r="H6389" s="9" t="s">
        <v>94</v>
      </c>
      <c r="I6389" s="10">
        <v>145044</v>
      </c>
      <c r="J6389" s="11">
        <v>0.18</v>
      </c>
      <c r="K6389" s="9" t="s">
        <v>94</v>
      </c>
      <c r="L6389" s="9" t="s">
        <v>95</v>
      </c>
    </row>
    <row r="6390" spans="1:12" x14ac:dyDescent="0.2">
      <c r="A6390" t="str">
        <f>VLOOKUP(B6390,StateFIPS!A$2:B$52,2)</f>
        <v>Minnesota</v>
      </c>
      <c r="B6390">
        <f t="shared" si="102"/>
        <v>27</v>
      </c>
      <c r="C6390" s="9" t="s">
        <v>1584</v>
      </c>
      <c r="D6390" s="9" t="s">
        <v>93</v>
      </c>
      <c r="E6390" s="9" t="s">
        <v>2795</v>
      </c>
      <c r="F6390" s="9" t="s">
        <v>2796</v>
      </c>
      <c r="G6390" s="10">
        <v>177</v>
      </c>
      <c r="H6390" s="9" t="s">
        <v>94</v>
      </c>
      <c r="I6390" s="10">
        <v>996</v>
      </c>
      <c r="J6390" s="11">
        <v>0.18</v>
      </c>
      <c r="K6390" s="9" t="s">
        <v>94</v>
      </c>
      <c r="L6390" s="9" t="s">
        <v>95</v>
      </c>
    </row>
    <row r="6391" spans="1:12" x14ac:dyDescent="0.2">
      <c r="A6391" t="str">
        <f>VLOOKUP(B6391,StateFIPS!A$2:B$52,2)</f>
        <v>Mississippi</v>
      </c>
      <c r="B6391">
        <f t="shared" si="102"/>
        <v>28</v>
      </c>
      <c r="C6391" s="9" t="s">
        <v>316</v>
      </c>
      <c r="D6391" s="9" t="s">
        <v>93</v>
      </c>
      <c r="E6391" s="9" t="s">
        <v>2795</v>
      </c>
      <c r="F6391" s="9" t="s">
        <v>2796</v>
      </c>
      <c r="G6391" s="10">
        <v>13088</v>
      </c>
      <c r="H6391" s="9" t="s">
        <v>94</v>
      </c>
      <c r="I6391" s="10">
        <v>73585</v>
      </c>
      <c r="J6391" s="11">
        <v>0.18</v>
      </c>
      <c r="K6391" s="9" t="s">
        <v>94</v>
      </c>
      <c r="L6391" s="9" t="s">
        <v>95</v>
      </c>
    </row>
    <row r="6392" spans="1:12" x14ac:dyDescent="0.2">
      <c r="A6392" t="str">
        <f>VLOOKUP(B6392,StateFIPS!A$2:B$52,2)</f>
        <v>Iowa</v>
      </c>
      <c r="B6392">
        <f t="shared" si="102"/>
        <v>19</v>
      </c>
      <c r="C6392" s="9" t="s">
        <v>220</v>
      </c>
      <c r="D6392" s="9" t="s">
        <v>93</v>
      </c>
      <c r="E6392" s="9" t="s">
        <v>2795</v>
      </c>
      <c r="F6392" s="9" t="s">
        <v>2796</v>
      </c>
      <c r="G6392" s="10">
        <v>4218</v>
      </c>
      <c r="H6392" s="9" t="s">
        <v>94</v>
      </c>
      <c r="I6392" s="10">
        <v>23712</v>
      </c>
      <c r="J6392" s="11">
        <v>0.18</v>
      </c>
      <c r="K6392" s="9" t="s">
        <v>94</v>
      </c>
      <c r="L6392" s="9" t="s">
        <v>95</v>
      </c>
    </row>
    <row r="6393" spans="1:12" x14ac:dyDescent="0.2">
      <c r="A6393" t="str">
        <f>VLOOKUP(B6393,StateFIPS!A$2:B$52,2)</f>
        <v>Indiana</v>
      </c>
      <c r="B6393">
        <f t="shared" si="102"/>
        <v>18</v>
      </c>
      <c r="C6393" s="9" t="s">
        <v>1623</v>
      </c>
      <c r="D6393" s="9" t="s">
        <v>93</v>
      </c>
      <c r="E6393" s="9" t="s">
        <v>2795</v>
      </c>
      <c r="F6393" s="9" t="s">
        <v>2796</v>
      </c>
      <c r="G6393" s="10">
        <v>25798</v>
      </c>
      <c r="H6393" s="9" t="s">
        <v>94</v>
      </c>
      <c r="I6393" s="10">
        <v>145044</v>
      </c>
      <c r="J6393" s="11">
        <v>0.18</v>
      </c>
      <c r="K6393" s="9" t="s">
        <v>94</v>
      </c>
      <c r="L6393" s="9" t="s">
        <v>95</v>
      </c>
    </row>
    <row r="6394" spans="1:12" x14ac:dyDescent="0.2">
      <c r="A6394" t="str">
        <f>VLOOKUP(B6394,StateFIPS!A$2:B$52,2)</f>
        <v>Oregon</v>
      </c>
      <c r="B6394">
        <f t="shared" si="102"/>
        <v>41</v>
      </c>
      <c r="C6394" s="9" t="s">
        <v>1301</v>
      </c>
      <c r="D6394" s="9" t="s">
        <v>93</v>
      </c>
      <c r="E6394" s="9" t="s">
        <v>2795</v>
      </c>
      <c r="F6394" s="9" t="s">
        <v>2796</v>
      </c>
      <c r="G6394" s="10">
        <v>54</v>
      </c>
      <c r="H6394" s="9" t="s">
        <v>94</v>
      </c>
      <c r="I6394" s="10">
        <v>303</v>
      </c>
      <c r="J6394" s="11">
        <v>0.18</v>
      </c>
      <c r="K6394" s="9" t="s">
        <v>94</v>
      </c>
      <c r="L6394" s="9" t="s">
        <v>95</v>
      </c>
    </row>
    <row r="6395" spans="1:12" x14ac:dyDescent="0.2">
      <c r="A6395" t="str">
        <f>VLOOKUP(B6395,StateFIPS!A$2:B$52,2)</f>
        <v>Iowa</v>
      </c>
      <c r="B6395">
        <f t="shared" si="102"/>
        <v>19</v>
      </c>
      <c r="C6395" s="9" t="s">
        <v>1670</v>
      </c>
      <c r="D6395" s="9" t="s">
        <v>93</v>
      </c>
      <c r="E6395" s="9" t="s">
        <v>2795</v>
      </c>
      <c r="F6395" s="9" t="s">
        <v>2796</v>
      </c>
      <c r="G6395" s="10">
        <v>10005</v>
      </c>
      <c r="H6395" s="9" t="s">
        <v>94</v>
      </c>
      <c r="I6395" s="10">
        <v>56250</v>
      </c>
      <c r="J6395" s="11">
        <v>0.18</v>
      </c>
      <c r="K6395" s="9" t="s">
        <v>94</v>
      </c>
      <c r="L6395" s="9" t="s">
        <v>95</v>
      </c>
    </row>
    <row r="6396" spans="1:12" x14ac:dyDescent="0.2">
      <c r="A6396" t="str">
        <f>VLOOKUP(B6396,StateFIPS!A$2:B$52,2)</f>
        <v>Ohio</v>
      </c>
      <c r="B6396">
        <f t="shared" si="102"/>
        <v>39</v>
      </c>
      <c r="C6396" s="9" t="s">
        <v>1458</v>
      </c>
      <c r="D6396" s="9" t="s">
        <v>93</v>
      </c>
      <c r="E6396" s="9" t="s">
        <v>2795</v>
      </c>
      <c r="F6396" s="9" t="s">
        <v>2796</v>
      </c>
      <c r="G6396" s="10">
        <v>5950</v>
      </c>
      <c r="H6396" s="9" t="s">
        <v>94</v>
      </c>
      <c r="I6396" s="10">
        <v>33452</v>
      </c>
      <c r="J6396" s="11">
        <v>0.18</v>
      </c>
      <c r="K6396" s="9" t="s">
        <v>94</v>
      </c>
      <c r="L6396" s="9" t="s">
        <v>95</v>
      </c>
    </row>
    <row r="6397" spans="1:12" x14ac:dyDescent="0.2">
      <c r="A6397" t="str">
        <f>VLOOKUP(B6397,StateFIPS!A$2:B$52,2)</f>
        <v>Indiana</v>
      </c>
      <c r="B6397">
        <f t="shared" si="102"/>
        <v>18</v>
      </c>
      <c r="C6397" s="9" t="s">
        <v>1618</v>
      </c>
      <c r="D6397" s="9" t="s">
        <v>93</v>
      </c>
      <c r="E6397" s="9" t="s">
        <v>2795</v>
      </c>
      <c r="F6397" s="9" t="s">
        <v>2796</v>
      </c>
      <c r="G6397" s="10">
        <v>268</v>
      </c>
      <c r="H6397" s="9" t="s">
        <v>94</v>
      </c>
      <c r="I6397" s="10">
        <v>1507</v>
      </c>
      <c r="J6397" s="11">
        <v>0.18</v>
      </c>
      <c r="K6397" s="9" t="s">
        <v>94</v>
      </c>
      <c r="L6397" s="9" t="s">
        <v>95</v>
      </c>
    </row>
    <row r="6398" spans="1:12" x14ac:dyDescent="0.2">
      <c r="A6398" t="str">
        <f>VLOOKUP(B6398,StateFIPS!A$2:B$52,2)</f>
        <v>Georgia</v>
      </c>
      <c r="B6398">
        <f t="shared" si="102"/>
        <v>13</v>
      </c>
      <c r="C6398" s="9" t="s">
        <v>2726</v>
      </c>
      <c r="D6398" s="9" t="s">
        <v>93</v>
      </c>
      <c r="E6398" s="9" t="s">
        <v>2795</v>
      </c>
      <c r="F6398" s="9" t="s">
        <v>2796</v>
      </c>
      <c r="G6398" s="10">
        <v>25573</v>
      </c>
      <c r="H6398" s="9" t="s">
        <v>94</v>
      </c>
      <c r="I6398" s="10">
        <v>143776</v>
      </c>
      <c r="J6398" s="11">
        <v>0.18</v>
      </c>
      <c r="K6398" s="9" t="s">
        <v>94</v>
      </c>
      <c r="L6398" s="9" t="s">
        <v>95</v>
      </c>
    </row>
    <row r="6399" spans="1:12" x14ac:dyDescent="0.2">
      <c r="A6399" t="str">
        <f>VLOOKUP(B6399,StateFIPS!A$2:B$52,2)</f>
        <v>California</v>
      </c>
      <c r="B6399">
        <f t="shared" si="102"/>
        <v>6</v>
      </c>
      <c r="C6399" s="9" t="s">
        <v>2083</v>
      </c>
      <c r="D6399" s="9" t="s">
        <v>93</v>
      </c>
      <c r="E6399" s="9" t="s">
        <v>2795</v>
      </c>
      <c r="F6399" s="9" t="s">
        <v>2796</v>
      </c>
      <c r="G6399" s="10">
        <v>1345636</v>
      </c>
      <c r="H6399" s="9" t="s">
        <v>94</v>
      </c>
      <c r="I6399" s="10">
        <v>7565415</v>
      </c>
      <c r="J6399" s="11">
        <v>0.18</v>
      </c>
      <c r="K6399" s="9" t="s">
        <v>94</v>
      </c>
      <c r="L6399" s="9" t="s">
        <v>95</v>
      </c>
    </row>
    <row r="6400" spans="1:12" x14ac:dyDescent="0.2">
      <c r="A6400" t="str">
        <f>VLOOKUP(B6400,StateFIPS!A$2:B$52,2)</f>
        <v>Mississippi</v>
      </c>
      <c r="B6400">
        <f t="shared" si="102"/>
        <v>28</v>
      </c>
      <c r="C6400" s="9" t="s">
        <v>319</v>
      </c>
      <c r="D6400" s="9" t="s">
        <v>93</v>
      </c>
      <c r="E6400" s="9" t="s">
        <v>2795</v>
      </c>
      <c r="F6400" s="9" t="s">
        <v>2796</v>
      </c>
      <c r="G6400" s="10">
        <v>72870</v>
      </c>
      <c r="H6400" s="9" t="s">
        <v>94</v>
      </c>
      <c r="I6400" s="10">
        <v>409690</v>
      </c>
      <c r="J6400" s="11">
        <v>0.18</v>
      </c>
      <c r="K6400" s="9" t="s">
        <v>94</v>
      </c>
      <c r="L6400" s="9" t="s">
        <v>95</v>
      </c>
    </row>
    <row r="6401" spans="1:12" x14ac:dyDescent="0.2">
      <c r="A6401" t="str">
        <f>VLOOKUP(B6401,StateFIPS!A$2:B$52,2)</f>
        <v>Iowa</v>
      </c>
      <c r="B6401">
        <f t="shared" si="102"/>
        <v>19</v>
      </c>
      <c r="C6401" s="9" t="s">
        <v>1672</v>
      </c>
      <c r="D6401" s="9" t="s">
        <v>93</v>
      </c>
      <c r="E6401" s="9" t="s">
        <v>2795</v>
      </c>
      <c r="F6401" s="9" t="s">
        <v>2796</v>
      </c>
      <c r="G6401" s="10">
        <v>337</v>
      </c>
      <c r="H6401" s="9" t="s">
        <v>94</v>
      </c>
      <c r="I6401" s="10">
        <v>1897</v>
      </c>
      <c r="J6401" s="11">
        <v>0.18</v>
      </c>
      <c r="K6401" s="9" t="s">
        <v>94</v>
      </c>
      <c r="L6401" s="9" t="s">
        <v>95</v>
      </c>
    </row>
    <row r="6402" spans="1:12" x14ac:dyDescent="0.2">
      <c r="A6402" t="str">
        <f>VLOOKUP(B6402,StateFIPS!A$2:B$52,2)</f>
        <v>California</v>
      </c>
      <c r="B6402">
        <f t="shared" si="102"/>
        <v>6</v>
      </c>
      <c r="C6402" s="9" t="s">
        <v>2136</v>
      </c>
      <c r="D6402" s="9" t="s">
        <v>93</v>
      </c>
      <c r="E6402" s="9" t="s">
        <v>2795</v>
      </c>
      <c r="F6402" s="9" t="s">
        <v>2796</v>
      </c>
      <c r="G6402" s="10">
        <v>105885</v>
      </c>
      <c r="H6402" s="9" t="s">
        <v>94</v>
      </c>
      <c r="I6402" s="10">
        <v>595304</v>
      </c>
      <c r="J6402" s="11">
        <v>0.18</v>
      </c>
      <c r="K6402" s="9" t="s">
        <v>94</v>
      </c>
      <c r="L6402" s="9" t="s">
        <v>95</v>
      </c>
    </row>
    <row r="6403" spans="1:12" x14ac:dyDescent="0.2">
      <c r="A6403" t="str">
        <f>VLOOKUP(B6403,StateFIPS!A$2:B$52,2)</f>
        <v>Indiana</v>
      </c>
      <c r="B6403">
        <f t="shared" ref="B6403:B6466" si="103">VALUE(LEFT(C6403,2))</f>
        <v>18</v>
      </c>
      <c r="C6403" s="9" t="s">
        <v>1625</v>
      </c>
      <c r="D6403" s="9" t="s">
        <v>93</v>
      </c>
      <c r="E6403" s="9" t="s">
        <v>2795</v>
      </c>
      <c r="F6403" s="9" t="s">
        <v>2796</v>
      </c>
      <c r="G6403" s="10">
        <v>25798</v>
      </c>
      <c r="H6403" s="9" t="s">
        <v>94</v>
      </c>
      <c r="I6403" s="10">
        <v>145044</v>
      </c>
      <c r="J6403" s="11">
        <v>0.18</v>
      </c>
      <c r="K6403" s="9" t="s">
        <v>94</v>
      </c>
      <c r="L6403" s="9" t="s">
        <v>95</v>
      </c>
    </row>
    <row r="6404" spans="1:12" x14ac:dyDescent="0.2">
      <c r="A6404" t="str">
        <f>VLOOKUP(B6404,StateFIPS!A$2:B$52,2)</f>
        <v>Indiana</v>
      </c>
      <c r="B6404">
        <f t="shared" si="103"/>
        <v>18</v>
      </c>
      <c r="C6404" s="9" t="s">
        <v>1627</v>
      </c>
      <c r="D6404" s="9" t="s">
        <v>93</v>
      </c>
      <c r="E6404" s="9" t="s">
        <v>2795</v>
      </c>
      <c r="F6404" s="9" t="s">
        <v>2796</v>
      </c>
      <c r="G6404" s="10">
        <v>25798</v>
      </c>
      <c r="H6404" s="9" t="s">
        <v>94</v>
      </c>
      <c r="I6404" s="10">
        <v>145044</v>
      </c>
      <c r="J6404" s="11">
        <v>0.18</v>
      </c>
      <c r="K6404" s="9" t="s">
        <v>94</v>
      </c>
      <c r="L6404" s="9" t="s">
        <v>95</v>
      </c>
    </row>
    <row r="6405" spans="1:12" x14ac:dyDescent="0.2">
      <c r="A6405" t="str">
        <f>VLOOKUP(B6405,StateFIPS!A$2:B$52,2)</f>
        <v>Alabama</v>
      </c>
      <c r="B6405">
        <f t="shared" si="103"/>
        <v>1</v>
      </c>
      <c r="C6405" s="9" t="s">
        <v>104</v>
      </c>
      <c r="D6405" s="9" t="s">
        <v>93</v>
      </c>
      <c r="E6405" s="9" t="s">
        <v>2795</v>
      </c>
      <c r="F6405" s="9" t="s">
        <v>2796</v>
      </c>
      <c r="G6405" s="10">
        <v>3303054</v>
      </c>
      <c r="H6405" s="9" t="s">
        <v>94</v>
      </c>
      <c r="I6405" s="10">
        <v>18570386</v>
      </c>
      <c r="J6405" s="11">
        <v>0.18</v>
      </c>
      <c r="K6405" s="9" t="s">
        <v>94</v>
      </c>
      <c r="L6405" s="9" t="s">
        <v>95</v>
      </c>
    </row>
    <row r="6406" spans="1:12" x14ac:dyDescent="0.2">
      <c r="A6406" t="str">
        <f>VLOOKUP(B6406,StateFIPS!A$2:B$52,2)</f>
        <v>Oregon</v>
      </c>
      <c r="B6406">
        <f t="shared" si="103"/>
        <v>41</v>
      </c>
      <c r="C6406" s="9" t="s">
        <v>2409</v>
      </c>
      <c r="D6406" s="9" t="s">
        <v>93</v>
      </c>
      <c r="E6406" s="9" t="s">
        <v>2795</v>
      </c>
      <c r="F6406" s="9" t="s">
        <v>2796</v>
      </c>
      <c r="G6406" s="10">
        <v>275</v>
      </c>
      <c r="H6406" s="9" t="s">
        <v>94</v>
      </c>
      <c r="I6406" s="10">
        <v>1544</v>
      </c>
      <c r="J6406" s="11">
        <v>0.18</v>
      </c>
      <c r="K6406" s="9" t="s">
        <v>94</v>
      </c>
      <c r="L6406" s="9" t="s">
        <v>95</v>
      </c>
    </row>
    <row r="6407" spans="1:12" x14ac:dyDescent="0.2">
      <c r="A6407" t="str">
        <f>VLOOKUP(B6407,StateFIPS!A$2:B$52,2)</f>
        <v>Iowa</v>
      </c>
      <c r="B6407">
        <f t="shared" si="103"/>
        <v>19</v>
      </c>
      <c r="C6407" s="9" t="s">
        <v>218</v>
      </c>
      <c r="D6407" s="9" t="s">
        <v>93</v>
      </c>
      <c r="E6407" s="9" t="s">
        <v>2795</v>
      </c>
      <c r="F6407" s="9" t="s">
        <v>2796</v>
      </c>
      <c r="G6407" s="10">
        <v>7006</v>
      </c>
      <c r="H6407" s="9" t="s">
        <v>94</v>
      </c>
      <c r="I6407" s="10">
        <v>39388</v>
      </c>
      <c r="J6407" s="11">
        <v>0.18</v>
      </c>
      <c r="K6407" s="9" t="s">
        <v>94</v>
      </c>
      <c r="L6407" s="9" t="s">
        <v>95</v>
      </c>
    </row>
    <row r="6408" spans="1:12" x14ac:dyDescent="0.2">
      <c r="A6408" t="str">
        <f>VLOOKUP(B6408,StateFIPS!A$2:B$52,2)</f>
        <v>Mississippi</v>
      </c>
      <c r="B6408">
        <f t="shared" si="103"/>
        <v>28</v>
      </c>
      <c r="C6408" s="9" t="s">
        <v>317</v>
      </c>
      <c r="D6408" s="9" t="s">
        <v>93</v>
      </c>
      <c r="E6408" s="9" t="s">
        <v>2795</v>
      </c>
      <c r="F6408" s="9" t="s">
        <v>2796</v>
      </c>
      <c r="G6408" s="10">
        <v>497384</v>
      </c>
      <c r="H6408" s="9" t="s">
        <v>94</v>
      </c>
      <c r="I6408" s="10">
        <v>2796387</v>
      </c>
      <c r="J6408" s="11">
        <v>0.18</v>
      </c>
      <c r="K6408" s="9" t="s">
        <v>94</v>
      </c>
      <c r="L6408" s="9" t="s">
        <v>95</v>
      </c>
    </row>
    <row r="6409" spans="1:12" x14ac:dyDescent="0.2">
      <c r="A6409" t="str">
        <f>VLOOKUP(B6409,StateFIPS!A$2:B$52,2)</f>
        <v>Ohio</v>
      </c>
      <c r="B6409">
        <f t="shared" si="103"/>
        <v>39</v>
      </c>
      <c r="C6409" s="9" t="s">
        <v>2184</v>
      </c>
      <c r="D6409" s="9" t="s">
        <v>93</v>
      </c>
      <c r="E6409" s="9" t="s">
        <v>2795</v>
      </c>
      <c r="F6409" s="9" t="s">
        <v>2796</v>
      </c>
      <c r="G6409" s="10">
        <v>5950</v>
      </c>
      <c r="H6409" s="9" t="s">
        <v>94</v>
      </c>
      <c r="I6409" s="10">
        <v>33452</v>
      </c>
      <c r="J6409" s="11">
        <v>0.18</v>
      </c>
      <c r="K6409" s="9" t="s">
        <v>94</v>
      </c>
      <c r="L6409" s="9" t="s">
        <v>95</v>
      </c>
    </row>
    <row r="6410" spans="1:12" x14ac:dyDescent="0.2">
      <c r="A6410" t="str">
        <f>VLOOKUP(B6410,StateFIPS!A$2:B$52,2)</f>
        <v>Virginia</v>
      </c>
      <c r="B6410">
        <f t="shared" si="103"/>
        <v>51</v>
      </c>
      <c r="C6410" s="9" t="s">
        <v>2657</v>
      </c>
      <c r="D6410" s="9" t="s">
        <v>93</v>
      </c>
      <c r="E6410" s="9" t="s">
        <v>2795</v>
      </c>
      <c r="F6410" s="9" t="s">
        <v>2796</v>
      </c>
      <c r="G6410" s="10">
        <v>6683</v>
      </c>
      <c r="H6410" s="9" t="s">
        <v>94</v>
      </c>
      <c r="I6410" s="10">
        <v>37574</v>
      </c>
      <c r="J6410" s="11">
        <v>0.18</v>
      </c>
      <c r="K6410" s="9" t="s">
        <v>94</v>
      </c>
      <c r="L6410" s="9" t="s">
        <v>95</v>
      </c>
    </row>
    <row r="6411" spans="1:12" x14ac:dyDescent="0.2">
      <c r="A6411" t="str">
        <f>VLOOKUP(B6411,StateFIPS!A$2:B$52,2)</f>
        <v>Texas</v>
      </c>
      <c r="B6411">
        <f t="shared" si="103"/>
        <v>48</v>
      </c>
      <c r="C6411" s="9" t="s">
        <v>2376</v>
      </c>
      <c r="D6411" s="9" t="s">
        <v>93</v>
      </c>
      <c r="E6411" s="9" t="s">
        <v>2795</v>
      </c>
      <c r="F6411" s="9" t="s">
        <v>2796</v>
      </c>
      <c r="G6411" s="10">
        <v>10864</v>
      </c>
      <c r="H6411" s="9" t="s">
        <v>94</v>
      </c>
      <c r="I6411" s="10">
        <v>61077</v>
      </c>
      <c r="J6411" s="11">
        <v>0.18</v>
      </c>
      <c r="K6411" s="9" t="s">
        <v>94</v>
      </c>
      <c r="L6411" s="9" t="s">
        <v>95</v>
      </c>
    </row>
    <row r="6412" spans="1:12" x14ac:dyDescent="0.2">
      <c r="A6412" t="str">
        <f>VLOOKUP(B6412,StateFIPS!A$2:B$52,2)</f>
        <v>Ohio</v>
      </c>
      <c r="B6412">
        <f t="shared" si="103"/>
        <v>39</v>
      </c>
      <c r="C6412" s="9" t="s">
        <v>2271</v>
      </c>
      <c r="D6412" s="9" t="s">
        <v>93</v>
      </c>
      <c r="E6412" s="9" t="s">
        <v>2795</v>
      </c>
      <c r="F6412" s="9" t="s">
        <v>2796</v>
      </c>
      <c r="G6412" s="10">
        <v>5950</v>
      </c>
      <c r="H6412" s="9" t="s">
        <v>94</v>
      </c>
      <c r="I6412" s="10">
        <v>33452</v>
      </c>
      <c r="J6412" s="11">
        <v>0.18</v>
      </c>
      <c r="K6412" s="9" t="s">
        <v>94</v>
      </c>
      <c r="L6412" s="9" t="s">
        <v>95</v>
      </c>
    </row>
    <row r="6413" spans="1:12" x14ac:dyDescent="0.2">
      <c r="A6413" t="str">
        <f>VLOOKUP(B6413,StateFIPS!A$2:B$52,2)</f>
        <v>Iowa</v>
      </c>
      <c r="B6413">
        <f t="shared" si="103"/>
        <v>19</v>
      </c>
      <c r="C6413" s="9" t="s">
        <v>1662</v>
      </c>
      <c r="D6413" s="9" t="s">
        <v>93</v>
      </c>
      <c r="E6413" s="9" t="s">
        <v>2795</v>
      </c>
      <c r="F6413" s="9" t="s">
        <v>2796</v>
      </c>
      <c r="G6413" s="10">
        <v>5877</v>
      </c>
      <c r="H6413" s="9" t="s">
        <v>94</v>
      </c>
      <c r="I6413" s="10">
        <v>33039</v>
      </c>
      <c r="J6413" s="11">
        <v>0.18</v>
      </c>
      <c r="K6413" s="9" t="s">
        <v>94</v>
      </c>
      <c r="L6413" s="9" t="s">
        <v>95</v>
      </c>
    </row>
    <row r="6414" spans="1:12" x14ac:dyDescent="0.2">
      <c r="A6414" t="str">
        <f>VLOOKUP(B6414,StateFIPS!A$2:B$52,2)</f>
        <v>Georgia</v>
      </c>
      <c r="B6414">
        <f t="shared" si="103"/>
        <v>13</v>
      </c>
      <c r="C6414" s="9" t="s">
        <v>739</v>
      </c>
      <c r="D6414" s="9" t="s">
        <v>93</v>
      </c>
      <c r="E6414" s="9" t="s">
        <v>2795</v>
      </c>
      <c r="F6414" s="9" t="s">
        <v>2796</v>
      </c>
      <c r="G6414" s="10">
        <v>3000532</v>
      </c>
      <c r="H6414" s="9" t="s">
        <v>94</v>
      </c>
      <c r="I6414" s="10">
        <v>16869555</v>
      </c>
      <c r="J6414" s="11">
        <v>0.18</v>
      </c>
      <c r="K6414" s="9" t="s">
        <v>94</v>
      </c>
      <c r="L6414" s="9" t="s">
        <v>95</v>
      </c>
    </row>
    <row r="6415" spans="1:12" x14ac:dyDescent="0.2">
      <c r="A6415" t="str">
        <f>VLOOKUP(B6415,StateFIPS!A$2:B$52,2)</f>
        <v>California</v>
      </c>
      <c r="B6415">
        <f t="shared" si="103"/>
        <v>6</v>
      </c>
      <c r="C6415" s="9" t="s">
        <v>2039</v>
      </c>
      <c r="D6415" s="9" t="s">
        <v>93</v>
      </c>
      <c r="E6415" s="9" t="s">
        <v>2795</v>
      </c>
      <c r="F6415" s="9" t="s">
        <v>2796</v>
      </c>
      <c r="G6415" s="10">
        <v>201336</v>
      </c>
      <c r="H6415" s="9" t="s">
        <v>94</v>
      </c>
      <c r="I6415" s="10">
        <v>1131947</v>
      </c>
      <c r="J6415" s="11">
        <v>0.18</v>
      </c>
      <c r="K6415" s="9" t="s">
        <v>94</v>
      </c>
      <c r="L6415" s="9" t="s">
        <v>95</v>
      </c>
    </row>
    <row r="6416" spans="1:12" x14ac:dyDescent="0.2">
      <c r="A6416" t="str">
        <f>VLOOKUP(B6416,StateFIPS!A$2:B$52,2)</f>
        <v>Ohio</v>
      </c>
      <c r="B6416">
        <f t="shared" si="103"/>
        <v>39</v>
      </c>
      <c r="C6416" s="9" t="s">
        <v>2179</v>
      </c>
      <c r="D6416" s="9" t="s">
        <v>93</v>
      </c>
      <c r="E6416" s="9" t="s">
        <v>2795</v>
      </c>
      <c r="F6416" s="9" t="s">
        <v>2796</v>
      </c>
      <c r="G6416" s="10">
        <v>21428</v>
      </c>
      <c r="H6416" s="9" t="s">
        <v>94</v>
      </c>
      <c r="I6416" s="10">
        <v>120474</v>
      </c>
      <c r="J6416" s="11">
        <v>0.18</v>
      </c>
      <c r="K6416" s="9" t="s">
        <v>94</v>
      </c>
      <c r="L6416" s="9" t="s">
        <v>95</v>
      </c>
    </row>
    <row r="6417" spans="1:12" x14ac:dyDescent="0.2">
      <c r="A6417" t="str">
        <f>VLOOKUP(B6417,StateFIPS!A$2:B$52,2)</f>
        <v>Minnesota</v>
      </c>
      <c r="B6417">
        <f t="shared" si="103"/>
        <v>27</v>
      </c>
      <c r="C6417" s="9" t="s">
        <v>1581</v>
      </c>
      <c r="D6417" s="9" t="s">
        <v>93</v>
      </c>
      <c r="E6417" s="9" t="s">
        <v>2795</v>
      </c>
      <c r="F6417" s="9" t="s">
        <v>2796</v>
      </c>
      <c r="G6417" s="10">
        <v>5860</v>
      </c>
      <c r="H6417" s="9" t="s">
        <v>94</v>
      </c>
      <c r="I6417" s="10">
        <v>32945</v>
      </c>
      <c r="J6417" s="11">
        <v>0.18</v>
      </c>
      <c r="K6417" s="9" t="s">
        <v>94</v>
      </c>
      <c r="L6417" s="9" t="s">
        <v>95</v>
      </c>
    </row>
    <row r="6418" spans="1:12" x14ac:dyDescent="0.2">
      <c r="A6418" t="str">
        <f>VLOOKUP(B6418,StateFIPS!A$2:B$52,2)</f>
        <v>Virginia</v>
      </c>
      <c r="B6418">
        <f t="shared" si="103"/>
        <v>51</v>
      </c>
      <c r="C6418" s="9" t="s">
        <v>2638</v>
      </c>
      <c r="D6418" s="9" t="s">
        <v>93</v>
      </c>
      <c r="E6418" s="9" t="s">
        <v>2795</v>
      </c>
      <c r="F6418" s="9" t="s">
        <v>2796</v>
      </c>
      <c r="G6418" s="10">
        <v>6683</v>
      </c>
      <c r="H6418" s="9" t="s">
        <v>94</v>
      </c>
      <c r="I6418" s="10">
        <v>37574</v>
      </c>
      <c r="J6418" s="11">
        <v>0.18</v>
      </c>
      <c r="K6418" s="9" t="s">
        <v>94</v>
      </c>
      <c r="L6418" s="9" t="s">
        <v>95</v>
      </c>
    </row>
    <row r="6419" spans="1:12" x14ac:dyDescent="0.2">
      <c r="A6419" t="str">
        <f>VLOOKUP(B6419,StateFIPS!A$2:B$52,2)</f>
        <v>Oregon</v>
      </c>
      <c r="B6419">
        <f t="shared" si="103"/>
        <v>41</v>
      </c>
      <c r="C6419" s="9" t="s">
        <v>2295</v>
      </c>
      <c r="D6419" s="9" t="s">
        <v>93</v>
      </c>
      <c r="E6419" s="9" t="s">
        <v>2795</v>
      </c>
      <c r="F6419" s="9" t="s">
        <v>2796</v>
      </c>
      <c r="G6419" s="10">
        <v>131378</v>
      </c>
      <c r="H6419" s="9" t="s">
        <v>94</v>
      </c>
      <c r="I6419" s="10">
        <v>738632</v>
      </c>
      <c r="J6419" s="11">
        <v>0.18</v>
      </c>
      <c r="K6419" s="9" t="s">
        <v>94</v>
      </c>
      <c r="L6419" s="9" t="s">
        <v>95</v>
      </c>
    </row>
    <row r="6420" spans="1:12" x14ac:dyDescent="0.2">
      <c r="A6420" t="str">
        <f>VLOOKUP(B6420,StateFIPS!A$2:B$52,2)</f>
        <v>Ohio</v>
      </c>
      <c r="B6420">
        <f t="shared" si="103"/>
        <v>39</v>
      </c>
      <c r="C6420" s="9" t="s">
        <v>2269</v>
      </c>
      <c r="D6420" s="9" t="s">
        <v>93</v>
      </c>
      <c r="E6420" s="9" t="s">
        <v>2795</v>
      </c>
      <c r="F6420" s="9" t="s">
        <v>2796</v>
      </c>
      <c r="G6420" s="10">
        <v>24</v>
      </c>
      <c r="H6420" s="9" t="s">
        <v>94</v>
      </c>
      <c r="I6420" s="10">
        <v>133</v>
      </c>
      <c r="J6420" s="11">
        <v>0.18</v>
      </c>
      <c r="K6420" s="9" t="s">
        <v>94</v>
      </c>
      <c r="L6420" s="9" t="s">
        <v>95</v>
      </c>
    </row>
    <row r="6421" spans="1:12" x14ac:dyDescent="0.2">
      <c r="A6421" t="str">
        <f>VLOOKUP(B6421,StateFIPS!A$2:B$52,2)</f>
        <v>Iowa</v>
      </c>
      <c r="B6421">
        <f t="shared" si="103"/>
        <v>19</v>
      </c>
      <c r="C6421" s="9" t="s">
        <v>219</v>
      </c>
      <c r="D6421" s="9" t="s">
        <v>93</v>
      </c>
      <c r="E6421" s="9" t="s">
        <v>2795</v>
      </c>
      <c r="F6421" s="9" t="s">
        <v>2796</v>
      </c>
      <c r="G6421" s="10">
        <v>759</v>
      </c>
      <c r="H6421" s="9" t="s">
        <v>94</v>
      </c>
      <c r="I6421" s="10">
        <v>4268</v>
      </c>
      <c r="J6421" s="11">
        <v>0.18</v>
      </c>
      <c r="K6421" s="9" t="s">
        <v>94</v>
      </c>
      <c r="L6421" s="9" t="s">
        <v>95</v>
      </c>
    </row>
    <row r="6422" spans="1:12" x14ac:dyDescent="0.2">
      <c r="A6422" t="str">
        <f>VLOOKUP(B6422,StateFIPS!A$2:B$52,2)</f>
        <v>Indiana</v>
      </c>
      <c r="B6422">
        <f t="shared" si="103"/>
        <v>18</v>
      </c>
      <c r="C6422" s="9" t="s">
        <v>2270</v>
      </c>
      <c r="D6422" s="9" t="s">
        <v>93</v>
      </c>
      <c r="E6422" s="9" t="s">
        <v>2795</v>
      </c>
      <c r="F6422" s="9" t="s">
        <v>2796</v>
      </c>
      <c r="G6422" s="10">
        <v>25798</v>
      </c>
      <c r="H6422" s="9" t="s">
        <v>94</v>
      </c>
      <c r="I6422" s="10">
        <v>145044</v>
      </c>
      <c r="J6422" s="11">
        <v>0.18</v>
      </c>
      <c r="K6422" s="9" t="s">
        <v>94</v>
      </c>
      <c r="L6422" s="9" t="s">
        <v>95</v>
      </c>
    </row>
    <row r="6423" spans="1:12" x14ac:dyDescent="0.2">
      <c r="A6423" t="str">
        <f>VLOOKUP(B6423,StateFIPS!A$2:B$52,2)</f>
        <v>California</v>
      </c>
      <c r="B6423">
        <f t="shared" si="103"/>
        <v>6</v>
      </c>
      <c r="C6423" s="9" t="s">
        <v>2135</v>
      </c>
      <c r="D6423" s="9" t="s">
        <v>93</v>
      </c>
      <c r="E6423" s="9" t="s">
        <v>2795</v>
      </c>
      <c r="F6423" s="9" t="s">
        <v>2796</v>
      </c>
      <c r="G6423" s="10">
        <v>275255</v>
      </c>
      <c r="H6423" s="9" t="s">
        <v>94</v>
      </c>
      <c r="I6423" s="10">
        <v>1547537</v>
      </c>
      <c r="J6423" s="11">
        <v>0.18</v>
      </c>
      <c r="K6423" s="9" t="s">
        <v>94</v>
      </c>
      <c r="L6423" s="9" t="s">
        <v>95</v>
      </c>
    </row>
    <row r="6424" spans="1:12" x14ac:dyDescent="0.2">
      <c r="A6424" t="str">
        <f>VLOOKUP(B6424,StateFIPS!A$2:B$52,2)</f>
        <v>Georgia</v>
      </c>
      <c r="B6424">
        <f t="shared" si="103"/>
        <v>13</v>
      </c>
      <c r="C6424" s="9" t="s">
        <v>763</v>
      </c>
      <c r="D6424" s="9" t="s">
        <v>93</v>
      </c>
      <c r="E6424" s="9" t="s">
        <v>2795</v>
      </c>
      <c r="F6424" s="9" t="s">
        <v>2796</v>
      </c>
      <c r="G6424" s="10">
        <v>25573</v>
      </c>
      <c r="H6424" s="9" t="s">
        <v>94</v>
      </c>
      <c r="I6424" s="10">
        <v>143776</v>
      </c>
      <c r="J6424" s="11">
        <v>0.18</v>
      </c>
      <c r="K6424" s="9" t="s">
        <v>94</v>
      </c>
      <c r="L6424" s="9" t="s">
        <v>95</v>
      </c>
    </row>
    <row r="6425" spans="1:12" x14ac:dyDescent="0.2">
      <c r="A6425" t="str">
        <f>VLOOKUP(B6425,StateFIPS!A$2:B$52,2)</f>
        <v>Tennessee</v>
      </c>
      <c r="B6425">
        <f t="shared" si="103"/>
        <v>47</v>
      </c>
      <c r="C6425" s="9" t="s">
        <v>905</v>
      </c>
      <c r="D6425" s="9" t="s">
        <v>93</v>
      </c>
      <c r="E6425" s="9" t="s">
        <v>2795</v>
      </c>
      <c r="F6425" s="9" t="s">
        <v>2796</v>
      </c>
      <c r="G6425" s="10">
        <v>939260</v>
      </c>
      <c r="H6425" s="9" t="s">
        <v>94</v>
      </c>
      <c r="I6425" s="10">
        <v>5280698</v>
      </c>
      <c r="J6425" s="11">
        <v>0.18</v>
      </c>
      <c r="K6425" s="9" t="s">
        <v>94</v>
      </c>
      <c r="L6425" s="9" t="s">
        <v>95</v>
      </c>
    </row>
    <row r="6426" spans="1:12" x14ac:dyDescent="0.2">
      <c r="A6426" t="str">
        <f>VLOOKUP(B6426,StateFIPS!A$2:B$52,2)</f>
        <v>Florida</v>
      </c>
      <c r="B6426">
        <f t="shared" si="103"/>
        <v>12</v>
      </c>
      <c r="C6426" s="9" t="s">
        <v>540</v>
      </c>
      <c r="D6426" s="9" t="s">
        <v>93</v>
      </c>
      <c r="E6426" s="9" t="s">
        <v>2795</v>
      </c>
      <c r="F6426" s="9" t="s">
        <v>2796</v>
      </c>
      <c r="G6426" s="10">
        <v>50004</v>
      </c>
      <c r="H6426" s="9" t="s">
        <v>94</v>
      </c>
      <c r="I6426" s="10">
        <v>281133</v>
      </c>
      <c r="J6426" s="11">
        <v>0.18</v>
      </c>
      <c r="K6426" s="9" t="s">
        <v>94</v>
      </c>
      <c r="L6426" s="9" t="s">
        <v>95</v>
      </c>
    </row>
    <row r="6427" spans="1:12" x14ac:dyDescent="0.2">
      <c r="A6427" t="str">
        <f>VLOOKUP(B6427,StateFIPS!A$2:B$52,2)</f>
        <v>Texas</v>
      </c>
      <c r="B6427">
        <f t="shared" si="103"/>
        <v>48</v>
      </c>
      <c r="C6427" s="9" t="s">
        <v>1075</v>
      </c>
      <c r="D6427" s="9" t="s">
        <v>93</v>
      </c>
      <c r="E6427" s="9" t="s">
        <v>2795</v>
      </c>
      <c r="F6427" s="9" t="s">
        <v>2796</v>
      </c>
      <c r="G6427" s="10">
        <v>10864</v>
      </c>
      <c r="H6427" s="9" t="s">
        <v>94</v>
      </c>
      <c r="I6427" s="10">
        <v>61077</v>
      </c>
      <c r="J6427" s="11">
        <v>0.18</v>
      </c>
      <c r="K6427" s="9" t="s">
        <v>94</v>
      </c>
      <c r="L6427" s="9" t="s">
        <v>95</v>
      </c>
    </row>
    <row r="6428" spans="1:12" x14ac:dyDescent="0.2">
      <c r="A6428" t="str">
        <f>VLOOKUP(B6428,StateFIPS!A$2:B$52,2)</f>
        <v>Nebraska</v>
      </c>
      <c r="B6428">
        <f t="shared" si="103"/>
        <v>31</v>
      </c>
      <c r="C6428" s="9" t="s">
        <v>2262</v>
      </c>
      <c r="D6428" s="9" t="s">
        <v>93</v>
      </c>
      <c r="E6428" s="9" t="s">
        <v>2795</v>
      </c>
      <c r="F6428" s="9" t="s">
        <v>2796</v>
      </c>
      <c r="G6428" s="10">
        <v>3404</v>
      </c>
      <c r="H6428" s="9" t="s">
        <v>94</v>
      </c>
      <c r="I6428" s="10">
        <v>19135</v>
      </c>
      <c r="J6428" s="11">
        <v>0.18</v>
      </c>
      <c r="K6428" s="9" t="s">
        <v>94</v>
      </c>
      <c r="L6428" s="9" t="s">
        <v>95</v>
      </c>
    </row>
    <row r="6429" spans="1:12" x14ac:dyDescent="0.2">
      <c r="A6429" t="str">
        <f>VLOOKUP(B6429,StateFIPS!A$2:B$52,2)</f>
        <v>Nebraska</v>
      </c>
      <c r="B6429">
        <f t="shared" si="103"/>
        <v>31</v>
      </c>
      <c r="C6429" s="9" t="s">
        <v>2254</v>
      </c>
      <c r="D6429" s="9" t="s">
        <v>93</v>
      </c>
      <c r="E6429" s="9" t="s">
        <v>2795</v>
      </c>
      <c r="F6429" s="9" t="s">
        <v>2796</v>
      </c>
      <c r="G6429" s="10">
        <v>568</v>
      </c>
      <c r="H6429" s="9" t="s">
        <v>94</v>
      </c>
      <c r="I6429" s="10">
        <v>3196</v>
      </c>
      <c r="J6429" s="11">
        <v>0.18</v>
      </c>
      <c r="K6429" s="9" t="s">
        <v>94</v>
      </c>
      <c r="L6429" s="9" t="s">
        <v>95</v>
      </c>
    </row>
    <row r="6430" spans="1:12" x14ac:dyDescent="0.2">
      <c r="A6430" t="str">
        <f>VLOOKUP(B6430,StateFIPS!A$2:B$52,2)</f>
        <v>Minnesota</v>
      </c>
      <c r="B6430">
        <f t="shared" si="103"/>
        <v>27</v>
      </c>
      <c r="C6430" s="9" t="s">
        <v>1719</v>
      </c>
      <c r="D6430" s="9" t="s">
        <v>93</v>
      </c>
      <c r="E6430" s="9" t="s">
        <v>2795</v>
      </c>
      <c r="F6430" s="9" t="s">
        <v>2796</v>
      </c>
      <c r="G6430" s="10">
        <v>5860</v>
      </c>
      <c r="H6430" s="9" t="s">
        <v>94</v>
      </c>
      <c r="I6430" s="10">
        <v>32945</v>
      </c>
      <c r="J6430" s="11">
        <v>0.18</v>
      </c>
      <c r="K6430" s="9" t="s">
        <v>94</v>
      </c>
      <c r="L6430" s="9" t="s">
        <v>95</v>
      </c>
    </row>
    <row r="6431" spans="1:12" x14ac:dyDescent="0.2">
      <c r="A6431" t="str">
        <f>VLOOKUP(B6431,StateFIPS!A$2:B$52,2)</f>
        <v>Missouri</v>
      </c>
      <c r="B6431">
        <f t="shared" si="103"/>
        <v>29</v>
      </c>
      <c r="C6431" s="9" t="s">
        <v>384</v>
      </c>
      <c r="D6431" s="9" t="s">
        <v>93</v>
      </c>
      <c r="E6431" s="9" t="s">
        <v>2795</v>
      </c>
      <c r="F6431" s="9" t="s">
        <v>2796</v>
      </c>
      <c r="G6431" s="10">
        <v>18</v>
      </c>
      <c r="H6431" s="9" t="s">
        <v>94</v>
      </c>
      <c r="I6431" s="10">
        <v>103</v>
      </c>
      <c r="J6431" s="11">
        <v>0.18</v>
      </c>
      <c r="K6431" s="9" t="s">
        <v>94</v>
      </c>
      <c r="L6431" s="9" t="s">
        <v>95</v>
      </c>
    </row>
    <row r="6432" spans="1:12" x14ac:dyDescent="0.2">
      <c r="A6432" t="str">
        <f>VLOOKUP(B6432,StateFIPS!A$2:B$52,2)</f>
        <v>Texas</v>
      </c>
      <c r="B6432">
        <f t="shared" si="103"/>
        <v>48</v>
      </c>
      <c r="C6432" s="9" t="s">
        <v>1074</v>
      </c>
      <c r="D6432" s="9" t="s">
        <v>93</v>
      </c>
      <c r="E6432" s="9" t="s">
        <v>2795</v>
      </c>
      <c r="F6432" s="9" t="s">
        <v>2796</v>
      </c>
      <c r="G6432" s="10">
        <v>251403</v>
      </c>
      <c r="H6432" s="9" t="s">
        <v>94</v>
      </c>
      <c r="I6432" s="10">
        <v>1413435</v>
      </c>
      <c r="J6432" s="11">
        <v>0.18</v>
      </c>
      <c r="K6432" s="9" t="s">
        <v>94</v>
      </c>
      <c r="L6432" s="9" t="s">
        <v>95</v>
      </c>
    </row>
    <row r="6433" spans="1:12" x14ac:dyDescent="0.2">
      <c r="A6433" t="str">
        <f>VLOOKUP(B6433,StateFIPS!A$2:B$52,2)</f>
        <v>Florida</v>
      </c>
      <c r="B6433">
        <f t="shared" si="103"/>
        <v>12</v>
      </c>
      <c r="C6433" s="9" t="s">
        <v>530</v>
      </c>
      <c r="D6433" s="9" t="s">
        <v>93</v>
      </c>
      <c r="E6433" s="9" t="s">
        <v>2795</v>
      </c>
      <c r="F6433" s="9" t="s">
        <v>2796</v>
      </c>
      <c r="G6433" s="10">
        <v>7759</v>
      </c>
      <c r="H6433" s="9" t="s">
        <v>94</v>
      </c>
      <c r="I6433" s="10">
        <v>43622</v>
      </c>
      <c r="J6433" s="11">
        <v>0.18</v>
      </c>
      <c r="K6433" s="9" t="s">
        <v>94</v>
      </c>
      <c r="L6433" s="9" t="s">
        <v>95</v>
      </c>
    </row>
    <row r="6434" spans="1:12" x14ac:dyDescent="0.2">
      <c r="A6434" t="str">
        <f>VLOOKUP(B6434,StateFIPS!A$2:B$52,2)</f>
        <v>Nebraska</v>
      </c>
      <c r="B6434">
        <f t="shared" si="103"/>
        <v>31</v>
      </c>
      <c r="C6434" s="9" t="s">
        <v>1168</v>
      </c>
      <c r="D6434" s="9" t="s">
        <v>93</v>
      </c>
      <c r="E6434" s="9" t="s">
        <v>2795</v>
      </c>
      <c r="F6434" s="9" t="s">
        <v>2796</v>
      </c>
      <c r="G6434" s="10">
        <v>135</v>
      </c>
      <c r="H6434" s="9" t="s">
        <v>94</v>
      </c>
      <c r="I6434" s="10">
        <v>757</v>
      </c>
      <c r="J6434" s="11">
        <v>0.18</v>
      </c>
      <c r="K6434" s="9" t="s">
        <v>94</v>
      </c>
      <c r="L6434" s="9" t="s">
        <v>95</v>
      </c>
    </row>
    <row r="6435" spans="1:12" x14ac:dyDescent="0.2">
      <c r="A6435" t="str">
        <f>VLOOKUP(B6435,StateFIPS!A$2:B$52,2)</f>
        <v>Georgia</v>
      </c>
      <c r="B6435">
        <f t="shared" si="103"/>
        <v>13</v>
      </c>
      <c r="C6435" s="9" t="s">
        <v>1991</v>
      </c>
      <c r="D6435" s="9" t="s">
        <v>93</v>
      </c>
      <c r="E6435" s="9" t="s">
        <v>2795</v>
      </c>
      <c r="F6435" s="9" t="s">
        <v>2796</v>
      </c>
      <c r="G6435" s="10">
        <v>716456</v>
      </c>
      <c r="H6435" s="9" t="s">
        <v>94</v>
      </c>
      <c r="I6435" s="10">
        <v>4028052</v>
      </c>
      <c r="J6435" s="11">
        <v>0.18</v>
      </c>
      <c r="K6435" s="9" t="s">
        <v>94</v>
      </c>
      <c r="L6435" s="9" t="s">
        <v>95</v>
      </c>
    </row>
    <row r="6436" spans="1:12" x14ac:dyDescent="0.2">
      <c r="A6436" t="str">
        <f>VLOOKUP(B6436,StateFIPS!A$2:B$52,2)</f>
        <v>Texas</v>
      </c>
      <c r="B6436">
        <f t="shared" si="103"/>
        <v>48</v>
      </c>
      <c r="C6436" s="9" t="s">
        <v>2460</v>
      </c>
      <c r="D6436" s="9" t="s">
        <v>93</v>
      </c>
      <c r="E6436" s="9" t="s">
        <v>2795</v>
      </c>
      <c r="F6436" s="9" t="s">
        <v>2796</v>
      </c>
      <c r="G6436" s="10">
        <v>262322</v>
      </c>
      <c r="H6436" s="9" t="s">
        <v>94</v>
      </c>
      <c r="I6436" s="10">
        <v>1474823</v>
      </c>
      <c r="J6436" s="11">
        <v>0.18</v>
      </c>
      <c r="K6436" s="9" t="s">
        <v>94</v>
      </c>
      <c r="L6436" s="9" t="s">
        <v>95</v>
      </c>
    </row>
    <row r="6437" spans="1:12" x14ac:dyDescent="0.2">
      <c r="A6437" t="str">
        <f>VLOOKUP(B6437,StateFIPS!A$2:B$52,2)</f>
        <v>Tennessee</v>
      </c>
      <c r="B6437">
        <f t="shared" si="103"/>
        <v>47</v>
      </c>
      <c r="C6437" s="9" t="s">
        <v>907</v>
      </c>
      <c r="D6437" s="9" t="s">
        <v>93</v>
      </c>
      <c r="E6437" s="9" t="s">
        <v>2795</v>
      </c>
      <c r="F6437" s="9" t="s">
        <v>2796</v>
      </c>
      <c r="G6437" s="10">
        <v>7815</v>
      </c>
      <c r="H6437" s="9" t="s">
        <v>94</v>
      </c>
      <c r="I6437" s="10">
        <v>43940</v>
      </c>
      <c r="J6437" s="11">
        <v>0.18</v>
      </c>
      <c r="K6437" s="9" t="s">
        <v>94</v>
      </c>
      <c r="L6437" s="9" t="s">
        <v>95</v>
      </c>
    </row>
    <row r="6438" spans="1:12" x14ac:dyDescent="0.2">
      <c r="A6438" t="str">
        <f>VLOOKUP(B6438,StateFIPS!A$2:B$52,2)</f>
        <v>Nebraska</v>
      </c>
      <c r="B6438">
        <f t="shared" si="103"/>
        <v>31</v>
      </c>
      <c r="C6438" s="9" t="s">
        <v>1167</v>
      </c>
      <c r="D6438" s="9" t="s">
        <v>93</v>
      </c>
      <c r="E6438" s="9" t="s">
        <v>2795</v>
      </c>
      <c r="F6438" s="9" t="s">
        <v>2796</v>
      </c>
      <c r="G6438" s="10">
        <v>3404</v>
      </c>
      <c r="H6438" s="9" t="s">
        <v>94</v>
      </c>
      <c r="I6438" s="10">
        <v>19135</v>
      </c>
      <c r="J6438" s="11">
        <v>0.18</v>
      </c>
      <c r="K6438" s="9" t="s">
        <v>94</v>
      </c>
      <c r="L6438" s="9" t="s">
        <v>95</v>
      </c>
    </row>
    <row r="6439" spans="1:12" x14ac:dyDescent="0.2">
      <c r="A6439" t="str">
        <f>VLOOKUP(B6439,StateFIPS!A$2:B$52,2)</f>
        <v>Nebraska</v>
      </c>
      <c r="B6439">
        <f t="shared" si="103"/>
        <v>31</v>
      </c>
      <c r="C6439" s="9" t="s">
        <v>2229</v>
      </c>
      <c r="D6439" s="9" t="s">
        <v>93</v>
      </c>
      <c r="E6439" s="9" t="s">
        <v>2795</v>
      </c>
      <c r="F6439" s="9" t="s">
        <v>2796</v>
      </c>
      <c r="G6439" s="10">
        <v>530</v>
      </c>
      <c r="H6439" s="9" t="s">
        <v>94</v>
      </c>
      <c r="I6439" s="10">
        <v>2979</v>
      </c>
      <c r="J6439" s="11">
        <v>0.18</v>
      </c>
      <c r="K6439" s="9" t="s">
        <v>94</v>
      </c>
      <c r="L6439" s="9" t="s">
        <v>95</v>
      </c>
    </row>
    <row r="6440" spans="1:12" x14ac:dyDescent="0.2">
      <c r="A6440" t="str">
        <f>VLOOKUP(B6440,StateFIPS!A$2:B$52,2)</f>
        <v>Maryland</v>
      </c>
      <c r="B6440">
        <f t="shared" si="103"/>
        <v>24</v>
      </c>
      <c r="C6440" s="9" t="s">
        <v>1853</v>
      </c>
      <c r="D6440" s="9" t="s">
        <v>93</v>
      </c>
      <c r="E6440" s="9" t="s">
        <v>2795</v>
      </c>
      <c r="F6440" s="9" t="s">
        <v>2796</v>
      </c>
      <c r="G6440" s="10">
        <v>1654561</v>
      </c>
      <c r="H6440" s="9" t="s">
        <v>94</v>
      </c>
      <c r="I6440" s="10">
        <v>9302254</v>
      </c>
      <c r="J6440" s="11">
        <v>0.18</v>
      </c>
      <c r="K6440" s="9" t="s">
        <v>94</v>
      </c>
      <c r="L6440" s="9" t="s">
        <v>95</v>
      </c>
    </row>
    <row r="6441" spans="1:12" x14ac:dyDescent="0.2">
      <c r="A6441" t="str">
        <f>VLOOKUP(B6441,StateFIPS!A$2:B$52,2)</f>
        <v>Minnesota</v>
      </c>
      <c r="B6441">
        <f t="shared" si="103"/>
        <v>27</v>
      </c>
      <c r="C6441" s="9" t="s">
        <v>1709</v>
      </c>
      <c r="D6441" s="9" t="s">
        <v>93</v>
      </c>
      <c r="E6441" s="9" t="s">
        <v>2795</v>
      </c>
      <c r="F6441" s="9" t="s">
        <v>2796</v>
      </c>
      <c r="G6441" s="10">
        <v>99</v>
      </c>
      <c r="H6441" s="9" t="s">
        <v>94</v>
      </c>
      <c r="I6441" s="10">
        <v>558</v>
      </c>
      <c r="J6441" s="11">
        <v>0.18</v>
      </c>
      <c r="K6441" s="9" t="s">
        <v>94</v>
      </c>
      <c r="L6441" s="9" t="s">
        <v>95</v>
      </c>
    </row>
    <row r="6442" spans="1:12" x14ac:dyDescent="0.2">
      <c r="A6442" t="str">
        <f>VLOOKUP(B6442,StateFIPS!A$2:B$52,2)</f>
        <v>Alabama</v>
      </c>
      <c r="B6442">
        <f t="shared" si="103"/>
        <v>1</v>
      </c>
      <c r="C6442" s="9" t="s">
        <v>560</v>
      </c>
      <c r="D6442" s="9" t="s">
        <v>93</v>
      </c>
      <c r="E6442" s="9" t="s">
        <v>2795</v>
      </c>
      <c r="F6442" s="9" t="s">
        <v>2796</v>
      </c>
      <c r="G6442" s="10">
        <v>894249</v>
      </c>
      <c r="H6442" s="9" t="s">
        <v>94</v>
      </c>
      <c r="I6442" s="10">
        <v>5027637</v>
      </c>
      <c r="J6442" s="11">
        <v>0.18</v>
      </c>
      <c r="K6442" s="9" t="s">
        <v>94</v>
      </c>
      <c r="L6442" s="9" t="s">
        <v>95</v>
      </c>
    </row>
    <row r="6443" spans="1:12" x14ac:dyDescent="0.2">
      <c r="A6443" t="str">
        <f>VLOOKUP(B6443,StateFIPS!A$2:B$52,2)</f>
        <v>Texas</v>
      </c>
      <c r="B6443">
        <f t="shared" si="103"/>
        <v>48</v>
      </c>
      <c r="C6443" s="9" t="s">
        <v>1113</v>
      </c>
      <c r="D6443" s="9" t="s">
        <v>93</v>
      </c>
      <c r="E6443" s="9" t="s">
        <v>2795</v>
      </c>
      <c r="F6443" s="9" t="s">
        <v>2796</v>
      </c>
      <c r="G6443" s="10">
        <v>10864</v>
      </c>
      <c r="H6443" s="9" t="s">
        <v>94</v>
      </c>
      <c r="I6443" s="10">
        <v>61077</v>
      </c>
      <c r="J6443" s="11">
        <v>0.18</v>
      </c>
      <c r="K6443" s="9" t="s">
        <v>94</v>
      </c>
      <c r="L6443" s="9" t="s">
        <v>95</v>
      </c>
    </row>
    <row r="6444" spans="1:12" x14ac:dyDescent="0.2">
      <c r="A6444" t="str">
        <f>VLOOKUP(B6444,StateFIPS!A$2:B$52,2)</f>
        <v>Georgia</v>
      </c>
      <c r="B6444">
        <f t="shared" si="103"/>
        <v>13</v>
      </c>
      <c r="C6444" s="9" t="s">
        <v>2256</v>
      </c>
      <c r="D6444" s="9" t="s">
        <v>93</v>
      </c>
      <c r="E6444" s="9" t="s">
        <v>2795</v>
      </c>
      <c r="F6444" s="9" t="s">
        <v>2796</v>
      </c>
      <c r="G6444" s="10">
        <v>250329</v>
      </c>
      <c r="H6444" s="9" t="s">
        <v>94</v>
      </c>
      <c r="I6444" s="10">
        <v>1407397</v>
      </c>
      <c r="J6444" s="11">
        <v>0.18</v>
      </c>
      <c r="K6444" s="9" t="s">
        <v>94</v>
      </c>
      <c r="L6444" s="9" t="s">
        <v>95</v>
      </c>
    </row>
    <row r="6445" spans="1:12" x14ac:dyDescent="0.2">
      <c r="A6445" t="str">
        <f>VLOOKUP(B6445,StateFIPS!A$2:B$52,2)</f>
        <v>Tennessee</v>
      </c>
      <c r="B6445">
        <f t="shared" si="103"/>
        <v>47</v>
      </c>
      <c r="C6445" s="9" t="s">
        <v>906</v>
      </c>
      <c r="D6445" s="9" t="s">
        <v>93</v>
      </c>
      <c r="E6445" s="9" t="s">
        <v>2795</v>
      </c>
      <c r="F6445" s="9" t="s">
        <v>2796</v>
      </c>
      <c r="G6445" s="10">
        <v>112870</v>
      </c>
      <c r="H6445" s="9" t="s">
        <v>94</v>
      </c>
      <c r="I6445" s="10">
        <v>634575</v>
      </c>
      <c r="J6445" s="11">
        <v>0.18</v>
      </c>
      <c r="K6445" s="9" t="s">
        <v>94</v>
      </c>
      <c r="L6445" s="9" t="s">
        <v>95</v>
      </c>
    </row>
    <row r="6446" spans="1:12" x14ac:dyDescent="0.2">
      <c r="A6446" t="str">
        <f>VLOOKUP(B6446,StateFIPS!A$2:B$52,2)</f>
        <v>Tennessee</v>
      </c>
      <c r="B6446">
        <f t="shared" si="103"/>
        <v>47</v>
      </c>
      <c r="C6446" s="9" t="s">
        <v>902</v>
      </c>
      <c r="D6446" s="9" t="s">
        <v>93</v>
      </c>
      <c r="E6446" s="9" t="s">
        <v>2795</v>
      </c>
      <c r="F6446" s="9" t="s">
        <v>2796</v>
      </c>
      <c r="G6446" s="10">
        <v>439429</v>
      </c>
      <c r="H6446" s="9" t="s">
        <v>94</v>
      </c>
      <c r="I6446" s="10">
        <v>2470555</v>
      </c>
      <c r="J6446" s="11">
        <v>0.18</v>
      </c>
      <c r="K6446" s="9" t="s">
        <v>94</v>
      </c>
      <c r="L6446" s="9" t="s">
        <v>95</v>
      </c>
    </row>
    <row r="6447" spans="1:12" x14ac:dyDescent="0.2">
      <c r="A6447" t="str">
        <f>VLOOKUP(B6447,StateFIPS!A$2:B$52,2)</f>
        <v>Louisiana</v>
      </c>
      <c r="B6447">
        <f t="shared" si="103"/>
        <v>22</v>
      </c>
      <c r="C6447" s="9" t="s">
        <v>418</v>
      </c>
      <c r="D6447" s="9" t="s">
        <v>93</v>
      </c>
      <c r="E6447" s="9" t="s">
        <v>2795</v>
      </c>
      <c r="F6447" s="9" t="s">
        <v>2796</v>
      </c>
      <c r="G6447" s="10">
        <v>98877</v>
      </c>
      <c r="H6447" s="9" t="s">
        <v>94</v>
      </c>
      <c r="I6447" s="10">
        <v>555903</v>
      </c>
      <c r="J6447" s="11">
        <v>0.18</v>
      </c>
      <c r="K6447" s="9" t="s">
        <v>94</v>
      </c>
      <c r="L6447" s="9" t="s">
        <v>95</v>
      </c>
    </row>
    <row r="6448" spans="1:12" x14ac:dyDescent="0.2">
      <c r="A6448" t="str">
        <f>VLOOKUP(B6448,StateFIPS!A$2:B$52,2)</f>
        <v>Tennessee</v>
      </c>
      <c r="B6448">
        <f t="shared" si="103"/>
        <v>47</v>
      </c>
      <c r="C6448" s="9" t="s">
        <v>2365</v>
      </c>
      <c r="D6448" s="9" t="s">
        <v>93</v>
      </c>
      <c r="E6448" s="9" t="s">
        <v>2795</v>
      </c>
      <c r="F6448" s="9" t="s">
        <v>2796</v>
      </c>
      <c r="G6448" s="10">
        <v>73252</v>
      </c>
      <c r="H6448" s="9" t="s">
        <v>94</v>
      </c>
      <c r="I6448" s="10">
        <v>411835</v>
      </c>
      <c r="J6448" s="11">
        <v>0.18</v>
      </c>
      <c r="K6448" s="9" t="s">
        <v>94</v>
      </c>
      <c r="L6448" s="9" t="s">
        <v>95</v>
      </c>
    </row>
    <row r="6449" spans="1:12" x14ac:dyDescent="0.2">
      <c r="A6449" t="str">
        <f>VLOOKUP(B6449,StateFIPS!A$2:B$52,2)</f>
        <v>Missouri</v>
      </c>
      <c r="B6449">
        <f t="shared" si="103"/>
        <v>29</v>
      </c>
      <c r="C6449" s="9" t="s">
        <v>1599</v>
      </c>
      <c r="D6449" s="9" t="s">
        <v>93</v>
      </c>
      <c r="E6449" s="9" t="s">
        <v>2795</v>
      </c>
      <c r="F6449" s="9" t="s">
        <v>2796</v>
      </c>
      <c r="G6449" s="10">
        <v>1218781</v>
      </c>
      <c r="H6449" s="9" t="s">
        <v>94</v>
      </c>
      <c r="I6449" s="10">
        <v>6852218</v>
      </c>
      <c r="J6449" s="11">
        <v>0.18</v>
      </c>
      <c r="K6449" s="9" t="s">
        <v>94</v>
      </c>
      <c r="L6449" s="9" t="s">
        <v>95</v>
      </c>
    </row>
    <row r="6450" spans="1:12" x14ac:dyDescent="0.2">
      <c r="A6450" t="str">
        <f>VLOOKUP(B6450,StateFIPS!A$2:B$52,2)</f>
        <v>Tennessee</v>
      </c>
      <c r="B6450">
        <f t="shared" si="103"/>
        <v>47</v>
      </c>
      <c r="C6450" s="9" t="s">
        <v>2384</v>
      </c>
      <c r="D6450" s="9" t="s">
        <v>93</v>
      </c>
      <c r="E6450" s="9" t="s">
        <v>2795</v>
      </c>
      <c r="F6450" s="9" t="s">
        <v>2796</v>
      </c>
      <c r="G6450" s="10">
        <v>245388</v>
      </c>
      <c r="H6450" s="9" t="s">
        <v>94</v>
      </c>
      <c r="I6450" s="10">
        <v>1379618</v>
      </c>
      <c r="J6450" s="11">
        <v>0.18</v>
      </c>
      <c r="K6450" s="9" t="s">
        <v>94</v>
      </c>
      <c r="L6450" s="9" t="s">
        <v>95</v>
      </c>
    </row>
    <row r="6451" spans="1:12" x14ac:dyDescent="0.2">
      <c r="A6451" t="str">
        <f>VLOOKUP(B6451,StateFIPS!A$2:B$52,2)</f>
        <v>Texas</v>
      </c>
      <c r="B6451">
        <f t="shared" si="103"/>
        <v>48</v>
      </c>
      <c r="C6451" s="9" t="s">
        <v>2447</v>
      </c>
      <c r="D6451" s="9" t="s">
        <v>93</v>
      </c>
      <c r="E6451" s="9" t="s">
        <v>2795</v>
      </c>
      <c r="F6451" s="9" t="s">
        <v>2796</v>
      </c>
      <c r="G6451" s="10">
        <v>10864</v>
      </c>
      <c r="H6451" s="9" t="s">
        <v>94</v>
      </c>
      <c r="I6451" s="10">
        <v>61077</v>
      </c>
      <c r="J6451" s="11">
        <v>0.18</v>
      </c>
      <c r="K6451" s="9" t="s">
        <v>94</v>
      </c>
      <c r="L6451" s="9" t="s">
        <v>95</v>
      </c>
    </row>
    <row r="6452" spans="1:12" x14ac:dyDescent="0.2">
      <c r="A6452" t="str">
        <f>VLOOKUP(B6452,StateFIPS!A$2:B$52,2)</f>
        <v>Georgia</v>
      </c>
      <c r="B6452">
        <f t="shared" si="103"/>
        <v>13</v>
      </c>
      <c r="C6452" s="9" t="s">
        <v>765</v>
      </c>
      <c r="D6452" s="9" t="s">
        <v>93</v>
      </c>
      <c r="E6452" s="9" t="s">
        <v>2795</v>
      </c>
      <c r="F6452" s="9" t="s">
        <v>2796</v>
      </c>
      <c r="G6452" s="10">
        <v>195292</v>
      </c>
      <c r="H6452" s="9" t="s">
        <v>94</v>
      </c>
      <c r="I6452" s="10">
        <v>1097969</v>
      </c>
      <c r="J6452" s="11">
        <v>0.18</v>
      </c>
      <c r="K6452" s="9" t="s">
        <v>94</v>
      </c>
      <c r="L6452" s="9" t="s">
        <v>95</v>
      </c>
    </row>
    <row r="6453" spans="1:12" x14ac:dyDescent="0.2">
      <c r="A6453" t="str">
        <f>VLOOKUP(B6453,StateFIPS!A$2:B$52,2)</f>
        <v>Tennessee</v>
      </c>
      <c r="B6453">
        <f t="shared" si="103"/>
        <v>47</v>
      </c>
      <c r="C6453" s="9" t="s">
        <v>896</v>
      </c>
      <c r="D6453" s="9" t="s">
        <v>93</v>
      </c>
      <c r="E6453" s="9" t="s">
        <v>2795</v>
      </c>
      <c r="F6453" s="9" t="s">
        <v>2796</v>
      </c>
      <c r="G6453" s="10">
        <v>7815</v>
      </c>
      <c r="H6453" s="9" t="s">
        <v>94</v>
      </c>
      <c r="I6453" s="10">
        <v>43940</v>
      </c>
      <c r="J6453" s="11">
        <v>0.18</v>
      </c>
      <c r="K6453" s="9" t="s">
        <v>94</v>
      </c>
      <c r="L6453" s="9" t="s">
        <v>95</v>
      </c>
    </row>
    <row r="6454" spans="1:12" x14ac:dyDescent="0.2">
      <c r="A6454" t="str">
        <f>VLOOKUP(B6454,StateFIPS!A$2:B$52,2)</f>
        <v>Tennessee</v>
      </c>
      <c r="B6454">
        <f t="shared" si="103"/>
        <v>47</v>
      </c>
      <c r="C6454" s="9" t="s">
        <v>890</v>
      </c>
      <c r="D6454" s="9" t="s">
        <v>93</v>
      </c>
      <c r="E6454" s="9" t="s">
        <v>2795</v>
      </c>
      <c r="F6454" s="9" t="s">
        <v>2796</v>
      </c>
      <c r="G6454" s="10">
        <v>7815</v>
      </c>
      <c r="H6454" s="9" t="s">
        <v>94</v>
      </c>
      <c r="I6454" s="10">
        <v>43940</v>
      </c>
      <c r="J6454" s="11">
        <v>0.18</v>
      </c>
      <c r="K6454" s="9" t="s">
        <v>94</v>
      </c>
      <c r="L6454" s="9" t="s">
        <v>95</v>
      </c>
    </row>
    <row r="6455" spans="1:12" x14ac:dyDescent="0.2">
      <c r="A6455" t="str">
        <f>VLOOKUP(B6455,StateFIPS!A$2:B$52,2)</f>
        <v>Georgia</v>
      </c>
      <c r="B6455">
        <f t="shared" si="103"/>
        <v>13</v>
      </c>
      <c r="C6455" s="9" t="s">
        <v>2749</v>
      </c>
      <c r="D6455" s="9" t="s">
        <v>93</v>
      </c>
      <c r="E6455" s="9" t="s">
        <v>2795</v>
      </c>
      <c r="F6455" s="9" t="s">
        <v>2796</v>
      </c>
      <c r="G6455" s="10">
        <v>25573</v>
      </c>
      <c r="H6455" s="9" t="s">
        <v>94</v>
      </c>
      <c r="I6455" s="10">
        <v>143776</v>
      </c>
      <c r="J6455" s="11">
        <v>0.18</v>
      </c>
      <c r="K6455" s="9" t="s">
        <v>94</v>
      </c>
      <c r="L6455" s="9" t="s">
        <v>95</v>
      </c>
    </row>
    <row r="6456" spans="1:12" x14ac:dyDescent="0.2">
      <c r="A6456" t="str">
        <f>VLOOKUP(B6456,StateFIPS!A$2:B$52,2)</f>
        <v>Texas</v>
      </c>
      <c r="B6456">
        <f t="shared" si="103"/>
        <v>48</v>
      </c>
      <c r="C6456" s="9" t="s">
        <v>1077</v>
      </c>
      <c r="D6456" s="9" t="s">
        <v>93</v>
      </c>
      <c r="E6456" s="9" t="s">
        <v>2795</v>
      </c>
      <c r="F6456" s="9" t="s">
        <v>2796</v>
      </c>
      <c r="G6456" s="10">
        <v>315815</v>
      </c>
      <c r="H6456" s="9" t="s">
        <v>94</v>
      </c>
      <c r="I6456" s="10">
        <v>1775574</v>
      </c>
      <c r="J6456" s="11">
        <v>0.18</v>
      </c>
      <c r="K6456" s="9" t="s">
        <v>94</v>
      </c>
      <c r="L6456" s="9" t="s">
        <v>95</v>
      </c>
    </row>
    <row r="6457" spans="1:12" x14ac:dyDescent="0.2">
      <c r="A6457" t="str">
        <f>VLOOKUP(B6457,StateFIPS!A$2:B$52,2)</f>
        <v>Tennessee</v>
      </c>
      <c r="B6457">
        <f t="shared" si="103"/>
        <v>47</v>
      </c>
      <c r="C6457" s="9" t="s">
        <v>901</v>
      </c>
      <c r="D6457" s="9" t="s">
        <v>93</v>
      </c>
      <c r="E6457" s="9" t="s">
        <v>2795</v>
      </c>
      <c r="F6457" s="9" t="s">
        <v>2796</v>
      </c>
      <c r="G6457" s="10">
        <v>7815</v>
      </c>
      <c r="H6457" s="9" t="s">
        <v>94</v>
      </c>
      <c r="I6457" s="10">
        <v>43940</v>
      </c>
      <c r="J6457" s="11">
        <v>0.18</v>
      </c>
      <c r="K6457" s="9" t="s">
        <v>94</v>
      </c>
      <c r="L6457" s="9" t="s">
        <v>95</v>
      </c>
    </row>
    <row r="6458" spans="1:12" x14ac:dyDescent="0.2">
      <c r="A6458" t="str">
        <f>VLOOKUP(B6458,StateFIPS!A$2:B$52,2)</f>
        <v>Alabama</v>
      </c>
      <c r="B6458">
        <f t="shared" si="103"/>
        <v>1</v>
      </c>
      <c r="C6458" s="9" t="s">
        <v>572</v>
      </c>
      <c r="D6458" s="9" t="s">
        <v>93</v>
      </c>
      <c r="E6458" s="9" t="s">
        <v>2795</v>
      </c>
      <c r="F6458" s="9" t="s">
        <v>2796</v>
      </c>
      <c r="G6458" s="10">
        <v>1290485</v>
      </c>
      <c r="H6458" s="9" t="s">
        <v>94</v>
      </c>
      <c r="I6458" s="10">
        <v>7255350</v>
      </c>
      <c r="J6458" s="11">
        <v>0.18</v>
      </c>
      <c r="K6458" s="9" t="s">
        <v>94</v>
      </c>
      <c r="L6458" s="9" t="s">
        <v>95</v>
      </c>
    </row>
    <row r="6459" spans="1:12" x14ac:dyDescent="0.2">
      <c r="A6459" t="str">
        <f>VLOOKUP(B6459,StateFIPS!A$2:B$52,2)</f>
        <v>Missouri</v>
      </c>
      <c r="B6459">
        <f t="shared" si="103"/>
        <v>29</v>
      </c>
      <c r="C6459" s="9" t="s">
        <v>383</v>
      </c>
      <c r="D6459" s="9" t="s">
        <v>93</v>
      </c>
      <c r="E6459" s="9" t="s">
        <v>2795</v>
      </c>
      <c r="F6459" s="9" t="s">
        <v>2796</v>
      </c>
      <c r="G6459" s="10">
        <v>6821</v>
      </c>
      <c r="H6459" s="9" t="s">
        <v>94</v>
      </c>
      <c r="I6459" s="10">
        <v>38349</v>
      </c>
      <c r="J6459" s="11">
        <v>0.18</v>
      </c>
      <c r="K6459" s="9" t="s">
        <v>94</v>
      </c>
      <c r="L6459" s="9" t="s">
        <v>95</v>
      </c>
    </row>
    <row r="6460" spans="1:12" x14ac:dyDescent="0.2">
      <c r="A6460" t="str">
        <f>VLOOKUP(B6460,StateFIPS!A$2:B$52,2)</f>
        <v>Tennessee</v>
      </c>
      <c r="B6460">
        <f t="shared" si="103"/>
        <v>47</v>
      </c>
      <c r="C6460" s="9" t="s">
        <v>2349</v>
      </c>
      <c r="D6460" s="9" t="s">
        <v>93</v>
      </c>
      <c r="E6460" s="9" t="s">
        <v>2795</v>
      </c>
      <c r="F6460" s="9" t="s">
        <v>2796</v>
      </c>
      <c r="G6460" s="10">
        <v>553520</v>
      </c>
      <c r="H6460" s="9" t="s">
        <v>94</v>
      </c>
      <c r="I6460" s="10">
        <v>3111994</v>
      </c>
      <c r="J6460" s="11">
        <v>0.18</v>
      </c>
      <c r="K6460" s="9" t="s">
        <v>94</v>
      </c>
      <c r="L6460" s="9" t="s">
        <v>95</v>
      </c>
    </row>
    <row r="6461" spans="1:12" x14ac:dyDescent="0.2">
      <c r="A6461" t="str">
        <f>VLOOKUP(B6461,StateFIPS!A$2:B$52,2)</f>
        <v>Minnesota</v>
      </c>
      <c r="B6461">
        <f t="shared" si="103"/>
        <v>27</v>
      </c>
      <c r="C6461" s="9" t="s">
        <v>1763</v>
      </c>
      <c r="D6461" s="9" t="s">
        <v>93</v>
      </c>
      <c r="E6461" s="9" t="s">
        <v>2795</v>
      </c>
      <c r="F6461" s="9" t="s">
        <v>2796</v>
      </c>
      <c r="G6461" s="10">
        <v>5860</v>
      </c>
      <c r="H6461" s="9" t="s">
        <v>94</v>
      </c>
      <c r="I6461" s="10">
        <v>32945</v>
      </c>
      <c r="J6461" s="11">
        <v>0.18</v>
      </c>
      <c r="K6461" s="9" t="s">
        <v>94</v>
      </c>
      <c r="L6461" s="9" t="s">
        <v>95</v>
      </c>
    </row>
    <row r="6462" spans="1:12" x14ac:dyDescent="0.2">
      <c r="A6462" t="str">
        <f>VLOOKUP(B6462,StateFIPS!A$2:B$52,2)</f>
        <v>Texas</v>
      </c>
      <c r="B6462">
        <f t="shared" si="103"/>
        <v>48</v>
      </c>
      <c r="C6462" s="9" t="s">
        <v>2436</v>
      </c>
      <c r="D6462" s="9" t="s">
        <v>93</v>
      </c>
      <c r="E6462" s="9" t="s">
        <v>2795</v>
      </c>
      <c r="F6462" s="9" t="s">
        <v>2796</v>
      </c>
      <c r="G6462" s="10">
        <v>4167702</v>
      </c>
      <c r="H6462" s="9" t="s">
        <v>94</v>
      </c>
      <c r="I6462" s="10">
        <v>23431601</v>
      </c>
      <c r="J6462" s="11">
        <v>0.18</v>
      </c>
      <c r="K6462" s="9" t="s">
        <v>94</v>
      </c>
      <c r="L6462" s="9" t="s">
        <v>95</v>
      </c>
    </row>
    <row r="6463" spans="1:12" x14ac:dyDescent="0.2">
      <c r="A6463" t="str">
        <f>VLOOKUP(B6463,StateFIPS!A$2:B$52,2)</f>
        <v>Tennessee</v>
      </c>
      <c r="B6463">
        <f t="shared" si="103"/>
        <v>47</v>
      </c>
      <c r="C6463" s="9" t="s">
        <v>2666</v>
      </c>
      <c r="D6463" s="9" t="s">
        <v>93</v>
      </c>
      <c r="E6463" s="9" t="s">
        <v>2795</v>
      </c>
      <c r="F6463" s="9" t="s">
        <v>2796</v>
      </c>
      <c r="G6463" s="10">
        <v>244899</v>
      </c>
      <c r="H6463" s="9" t="s">
        <v>94</v>
      </c>
      <c r="I6463" s="10">
        <v>1376867</v>
      </c>
      <c r="J6463" s="11">
        <v>0.18</v>
      </c>
      <c r="K6463" s="9" t="s">
        <v>94</v>
      </c>
      <c r="L6463" s="9" t="s">
        <v>95</v>
      </c>
    </row>
    <row r="6464" spans="1:12" x14ac:dyDescent="0.2">
      <c r="A6464" t="str">
        <f>VLOOKUP(B6464,StateFIPS!A$2:B$52,2)</f>
        <v>Nebraska</v>
      </c>
      <c r="B6464">
        <f t="shared" si="103"/>
        <v>31</v>
      </c>
      <c r="C6464" s="9" t="s">
        <v>2002</v>
      </c>
      <c r="D6464" s="9" t="s">
        <v>93</v>
      </c>
      <c r="E6464" s="9" t="s">
        <v>2795</v>
      </c>
      <c r="F6464" s="9" t="s">
        <v>2796</v>
      </c>
      <c r="G6464" s="10">
        <v>359</v>
      </c>
      <c r="H6464" s="9" t="s">
        <v>94</v>
      </c>
      <c r="I6464" s="10">
        <v>2020</v>
      </c>
      <c r="J6464" s="11">
        <v>0.18</v>
      </c>
      <c r="K6464" s="9" t="s">
        <v>94</v>
      </c>
      <c r="L6464" s="9" t="s">
        <v>95</v>
      </c>
    </row>
    <row r="6465" spans="1:12" x14ac:dyDescent="0.2">
      <c r="A6465" t="str">
        <f>VLOOKUP(B6465,StateFIPS!A$2:B$52,2)</f>
        <v>Georgia</v>
      </c>
      <c r="B6465">
        <f t="shared" si="103"/>
        <v>13</v>
      </c>
      <c r="C6465" s="9" t="s">
        <v>764</v>
      </c>
      <c r="D6465" s="9" t="s">
        <v>93</v>
      </c>
      <c r="E6465" s="9" t="s">
        <v>2795</v>
      </c>
      <c r="F6465" s="9" t="s">
        <v>2796</v>
      </c>
      <c r="G6465" s="10">
        <v>1023989</v>
      </c>
      <c r="H6465" s="9" t="s">
        <v>94</v>
      </c>
      <c r="I6465" s="10">
        <v>5757061</v>
      </c>
      <c r="J6465" s="11">
        <v>0.18</v>
      </c>
      <c r="K6465" s="9" t="s">
        <v>94</v>
      </c>
      <c r="L6465" s="9" t="s">
        <v>95</v>
      </c>
    </row>
    <row r="6466" spans="1:12" x14ac:dyDescent="0.2">
      <c r="A6466" t="str">
        <f>VLOOKUP(B6466,StateFIPS!A$2:B$52,2)</f>
        <v>Nebraska</v>
      </c>
      <c r="B6466">
        <f t="shared" si="103"/>
        <v>31</v>
      </c>
      <c r="C6466" s="9" t="s">
        <v>1171</v>
      </c>
      <c r="D6466" s="9" t="s">
        <v>93</v>
      </c>
      <c r="E6466" s="9" t="s">
        <v>2795</v>
      </c>
      <c r="F6466" s="9" t="s">
        <v>2796</v>
      </c>
      <c r="G6466" s="10">
        <v>3404</v>
      </c>
      <c r="H6466" s="9" t="s">
        <v>94</v>
      </c>
      <c r="I6466" s="10">
        <v>19135</v>
      </c>
      <c r="J6466" s="11">
        <v>0.18</v>
      </c>
      <c r="K6466" s="9" t="s">
        <v>94</v>
      </c>
      <c r="L6466" s="9" t="s">
        <v>95</v>
      </c>
    </row>
    <row r="6467" spans="1:12" x14ac:dyDescent="0.2">
      <c r="A6467" t="str">
        <f>VLOOKUP(B6467,StateFIPS!A$2:B$52,2)</f>
        <v>Nebraska</v>
      </c>
      <c r="B6467">
        <f t="shared" ref="B6467:B6530" si="104">VALUE(LEFT(C6467,2))</f>
        <v>31</v>
      </c>
      <c r="C6467" s="9" t="s">
        <v>1165</v>
      </c>
      <c r="D6467" s="9" t="s">
        <v>93</v>
      </c>
      <c r="E6467" s="9" t="s">
        <v>2795</v>
      </c>
      <c r="F6467" s="9" t="s">
        <v>2796</v>
      </c>
      <c r="G6467" s="10">
        <v>119</v>
      </c>
      <c r="H6467" s="9" t="s">
        <v>94</v>
      </c>
      <c r="I6467" s="10">
        <v>666</v>
      </c>
      <c r="J6467" s="11">
        <v>0.18</v>
      </c>
      <c r="K6467" s="9" t="s">
        <v>94</v>
      </c>
      <c r="L6467" s="9" t="s">
        <v>95</v>
      </c>
    </row>
    <row r="6468" spans="1:12" x14ac:dyDescent="0.2">
      <c r="A6468" t="str">
        <f>VLOOKUP(B6468,StateFIPS!A$2:B$52,2)</f>
        <v>Texas</v>
      </c>
      <c r="B6468">
        <f t="shared" si="104"/>
        <v>48</v>
      </c>
      <c r="C6468" s="9" t="s">
        <v>1080</v>
      </c>
      <c r="D6468" s="9" t="s">
        <v>93</v>
      </c>
      <c r="E6468" s="9" t="s">
        <v>2795</v>
      </c>
      <c r="F6468" s="9" t="s">
        <v>2796</v>
      </c>
      <c r="G6468" s="10">
        <v>10864</v>
      </c>
      <c r="H6468" s="9" t="s">
        <v>94</v>
      </c>
      <c r="I6468" s="10">
        <v>61077</v>
      </c>
      <c r="J6468" s="11">
        <v>0.18</v>
      </c>
      <c r="K6468" s="9" t="s">
        <v>94</v>
      </c>
      <c r="L6468" s="9" t="s">
        <v>95</v>
      </c>
    </row>
    <row r="6469" spans="1:12" x14ac:dyDescent="0.2">
      <c r="A6469" t="str">
        <f>VLOOKUP(B6469,StateFIPS!A$2:B$52,2)</f>
        <v>Georgia</v>
      </c>
      <c r="B6469">
        <f t="shared" si="104"/>
        <v>13</v>
      </c>
      <c r="C6469" s="9" t="s">
        <v>672</v>
      </c>
      <c r="D6469" s="9" t="s">
        <v>93</v>
      </c>
      <c r="E6469" s="9" t="s">
        <v>2795</v>
      </c>
      <c r="F6469" s="9" t="s">
        <v>2796</v>
      </c>
      <c r="G6469" s="10">
        <v>25573</v>
      </c>
      <c r="H6469" s="9" t="s">
        <v>94</v>
      </c>
      <c r="I6469" s="10">
        <v>143776</v>
      </c>
      <c r="J6469" s="11">
        <v>0.18</v>
      </c>
      <c r="K6469" s="9" t="s">
        <v>94</v>
      </c>
      <c r="L6469" s="9" t="s">
        <v>95</v>
      </c>
    </row>
    <row r="6470" spans="1:12" x14ac:dyDescent="0.2">
      <c r="A6470" t="str">
        <f>VLOOKUP(B6470,StateFIPS!A$2:B$52,2)</f>
        <v>Minnesota</v>
      </c>
      <c r="B6470">
        <f t="shared" si="104"/>
        <v>27</v>
      </c>
      <c r="C6470" s="9" t="s">
        <v>1720</v>
      </c>
      <c r="D6470" s="9" t="s">
        <v>93</v>
      </c>
      <c r="E6470" s="9" t="s">
        <v>2795</v>
      </c>
      <c r="F6470" s="9" t="s">
        <v>2796</v>
      </c>
      <c r="G6470" s="10">
        <v>191</v>
      </c>
      <c r="H6470" s="9" t="s">
        <v>94</v>
      </c>
      <c r="I6470" s="10">
        <v>1072</v>
      </c>
      <c r="J6470" s="11">
        <v>0.18</v>
      </c>
      <c r="K6470" s="9" t="s">
        <v>94</v>
      </c>
      <c r="L6470" s="9" t="s">
        <v>95</v>
      </c>
    </row>
    <row r="6471" spans="1:12" x14ac:dyDescent="0.2">
      <c r="A6471" t="str">
        <f>VLOOKUP(B6471,StateFIPS!A$2:B$52,2)</f>
        <v>Hawaii</v>
      </c>
      <c r="B6471">
        <f t="shared" si="104"/>
        <v>15</v>
      </c>
      <c r="C6471" s="9" t="s">
        <v>2261</v>
      </c>
      <c r="D6471" s="9" t="s">
        <v>93</v>
      </c>
      <c r="E6471" s="9" t="s">
        <v>2795</v>
      </c>
      <c r="F6471" s="9" t="s">
        <v>2796</v>
      </c>
      <c r="G6471" s="10">
        <v>155</v>
      </c>
      <c r="H6471" s="9" t="s">
        <v>94</v>
      </c>
      <c r="I6471" s="10">
        <v>874</v>
      </c>
      <c r="J6471" s="11">
        <v>0.18</v>
      </c>
      <c r="K6471" s="9" t="s">
        <v>94</v>
      </c>
      <c r="L6471" s="9" t="s">
        <v>95</v>
      </c>
    </row>
    <row r="6472" spans="1:12" x14ac:dyDescent="0.2">
      <c r="A6472" t="str">
        <f>VLOOKUP(B6472,StateFIPS!A$2:B$52,2)</f>
        <v>Florida</v>
      </c>
      <c r="B6472">
        <f t="shared" si="104"/>
        <v>12</v>
      </c>
      <c r="C6472" s="9" t="s">
        <v>1957</v>
      </c>
      <c r="D6472" s="9" t="s">
        <v>93</v>
      </c>
      <c r="E6472" s="9" t="s">
        <v>2795</v>
      </c>
      <c r="F6472" s="9" t="s">
        <v>2796</v>
      </c>
      <c r="G6472" s="10">
        <v>7759</v>
      </c>
      <c r="H6472" s="9" t="s">
        <v>94</v>
      </c>
      <c r="I6472" s="10">
        <v>43622</v>
      </c>
      <c r="J6472" s="11">
        <v>0.18</v>
      </c>
      <c r="K6472" s="9" t="s">
        <v>94</v>
      </c>
      <c r="L6472" s="9" t="s">
        <v>95</v>
      </c>
    </row>
    <row r="6473" spans="1:12" x14ac:dyDescent="0.2">
      <c r="A6473" t="str">
        <f>VLOOKUP(B6473,StateFIPS!A$2:B$52,2)</f>
        <v>Georgia</v>
      </c>
      <c r="B6473">
        <f t="shared" si="104"/>
        <v>13</v>
      </c>
      <c r="C6473" s="9" t="s">
        <v>2015</v>
      </c>
      <c r="D6473" s="9" t="s">
        <v>93</v>
      </c>
      <c r="E6473" s="9" t="s">
        <v>2795</v>
      </c>
      <c r="F6473" s="9" t="s">
        <v>2796</v>
      </c>
      <c r="G6473" s="10">
        <v>438665</v>
      </c>
      <c r="H6473" s="9" t="s">
        <v>94</v>
      </c>
      <c r="I6473" s="10">
        <v>2466259</v>
      </c>
      <c r="J6473" s="11">
        <v>0.18</v>
      </c>
      <c r="K6473" s="9" t="s">
        <v>94</v>
      </c>
      <c r="L6473" s="9" t="s">
        <v>95</v>
      </c>
    </row>
    <row r="6474" spans="1:12" x14ac:dyDescent="0.2">
      <c r="A6474" t="str">
        <f>VLOOKUP(B6474,StateFIPS!A$2:B$52,2)</f>
        <v>Maryland</v>
      </c>
      <c r="B6474">
        <f t="shared" si="104"/>
        <v>24</v>
      </c>
      <c r="C6474" s="9" t="s">
        <v>1750</v>
      </c>
      <c r="D6474" s="9" t="s">
        <v>93</v>
      </c>
      <c r="E6474" s="9" t="s">
        <v>2795</v>
      </c>
      <c r="F6474" s="9" t="s">
        <v>2796</v>
      </c>
      <c r="G6474" s="10">
        <v>192725</v>
      </c>
      <c r="H6474" s="9" t="s">
        <v>94</v>
      </c>
      <c r="I6474" s="10">
        <v>1083536</v>
      </c>
      <c r="J6474" s="11">
        <v>0.18</v>
      </c>
      <c r="K6474" s="9" t="s">
        <v>94</v>
      </c>
      <c r="L6474" s="9" t="s">
        <v>95</v>
      </c>
    </row>
    <row r="6475" spans="1:12" x14ac:dyDescent="0.2">
      <c r="A6475" t="str">
        <f>VLOOKUP(B6475,StateFIPS!A$2:B$52,2)</f>
        <v>Nebraska</v>
      </c>
      <c r="B6475">
        <f t="shared" si="104"/>
        <v>31</v>
      </c>
      <c r="C6475" s="9" t="s">
        <v>1159</v>
      </c>
      <c r="D6475" s="9" t="s">
        <v>93</v>
      </c>
      <c r="E6475" s="9" t="s">
        <v>2795</v>
      </c>
      <c r="F6475" s="9" t="s">
        <v>2796</v>
      </c>
      <c r="G6475" s="10">
        <v>3404</v>
      </c>
      <c r="H6475" s="9" t="s">
        <v>94</v>
      </c>
      <c r="I6475" s="10">
        <v>19135</v>
      </c>
      <c r="J6475" s="11">
        <v>0.18</v>
      </c>
      <c r="K6475" s="9" t="s">
        <v>94</v>
      </c>
      <c r="L6475" s="9" t="s">
        <v>95</v>
      </c>
    </row>
    <row r="6476" spans="1:12" x14ac:dyDescent="0.2">
      <c r="A6476" t="str">
        <f>VLOOKUP(B6476,StateFIPS!A$2:B$52,2)</f>
        <v>Tennessee</v>
      </c>
      <c r="B6476">
        <f t="shared" si="104"/>
        <v>47</v>
      </c>
      <c r="C6476" s="9" t="s">
        <v>951</v>
      </c>
      <c r="D6476" s="9" t="s">
        <v>93</v>
      </c>
      <c r="E6476" s="9" t="s">
        <v>2795</v>
      </c>
      <c r="F6476" s="9" t="s">
        <v>2796</v>
      </c>
      <c r="G6476" s="10">
        <v>7815</v>
      </c>
      <c r="H6476" s="9" t="s">
        <v>94</v>
      </c>
      <c r="I6476" s="10">
        <v>43940</v>
      </c>
      <c r="J6476" s="11">
        <v>0.18</v>
      </c>
      <c r="K6476" s="9" t="s">
        <v>94</v>
      </c>
      <c r="L6476" s="9" t="s">
        <v>95</v>
      </c>
    </row>
    <row r="6477" spans="1:12" x14ac:dyDescent="0.2">
      <c r="A6477" t="str">
        <f>VLOOKUP(B6477,StateFIPS!A$2:B$52,2)</f>
        <v>Texas</v>
      </c>
      <c r="B6477">
        <f t="shared" si="104"/>
        <v>48</v>
      </c>
      <c r="C6477" s="9" t="s">
        <v>867</v>
      </c>
      <c r="D6477" s="9" t="s">
        <v>93</v>
      </c>
      <c r="E6477" s="9" t="s">
        <v>2795</v>
      </c>
      <c r="F6477" s="9" t="s">
        <v>2796</v>
      </c>
      <c r="G6477" s="10">
        <v>10864</v>
      </c>
      <c r="H6477" s="9" t="s">
        <v>94</v>
      </c>
      <c r="I6477" s="10">
        <v>61077</v>
      </c>
      <c r="J6477" s="11">
        <v>0.18</v>
      </c>
      <c r="K6477" s="9" t="s">
        <v>94</v>
      </c>
      <c r="L6477" s="9" t="s">
        <v>95</v>
      </c>
    </row>
    <row r="6478" spans="1:12" x14ac:dyDescent="0.2">
      <c r="A6478" t="str">
        <f>VLOOKUP(B6478,StateFIPS!A$2:B$52,2)</f>
        <v>Tennessee</v>
      </c>
      <c r="B6478">
        <f t="shared" si="104"/>
        <v>47</v>
      </c>
      <c r="C6478" s="9" t="s">
        <v>908</v>
      </c>
      <c r="D6478" s="9" t="s">
        <v>93</v>
      </c>
      <c r="E6478" s="9" t="s">
        <v>2795</v>
      </c>
      <c r="F6478" s="9" t="s">
        <v>2796</v>
      </c>
      <c r="G6478" s="10">
        <v>7815</v>
      </c>
      <c r="H6478" s="9" t="s">
        <v>94</v>
      </c>
      <c r="I6478" s="10">
        <v>43940</v>
      </c>
      <c r="J6478" s="11">
        <v>0.18</v>
      </c>
      <c r="K6478" s="9" t="s">
        <v>94</v>
      </c>
      <c r="L6478" s="9" t="s">
        <v>95</v>
      </c>
    </row>
    <row r="6479" spans="1:12" x14ac:dyDescent="0.2">
      <c r="A6479" t="str">
        <f>VLOOKUP(B6479,StateFIPS!A$2:B$52,2)</f>
        <v>Florida</v>
      </c>
      <c r="B6479">
        <f t="shared" si="104"/>
        <v>12</v>
      </c>
      <c r="C6479" s="9" t="s">
        <v>2755</v>
      </c>
      <c r="D6479" s="9" t="s">
        <v>93</v>
      </c>
      <c r="E6479" s="9" t="s">
        <v>2795</v>
      </c>
      <c r="F6479" s="9" t="s">
        <v>2796</v>
      </c>
      <c r="G6479" s="10">
        <v>7759</v>
      </c>
      <c r="H6479" s="9" t="s">
        <v>94</v>
      </c>
      <c r="I6479" s="10">
        <v>43622</v>
      </c>
      <c r="J6479" s="11">
        <v>0.18</v>
      </c>
      <c r="K6479" s="9" t="s">
        <v>94</v>
      </c>
      <c r="L6479" s="9" t="s">
        <v>95</v>
      </c>
    </row>
    <row r="6480" spans="1:12" x14ac:dyDescent="0.2">
      <c r="A6480" t="str">
        <f>VLOOKUP(B6480,StateFIPS!A$2:B$52,2)</f>
        <v>Missouri</v>
      </c>
      <c r="B6480">
        <f t="shared" si="104"/>
        <v>29</v>
      </c>
      <c r="C6480" s="9" t="s">
        <v>372</v>
      </c>
      <c r="D6480" s="9" t="s">
        <v>93</v>
      </c>
      <c r="E6480" s="9" t="s">
        <v>2795</v>
      </c>
      <c r="F6480" s="9" t="s">
        <v>2796</v>
      </c>
      <c r="G6480" s="10">
        <v>6821</v>
      </c>
      <c r="H6480" s="9" t="s">
        <v>94</v>
      </c>
      <c r="I6480" s="10">
        <v>38349</v>
      </c>
      <c r="J6480" s="11">
        <v>0.18</v>
      </c>
      <c r="K6480" s="9" t="s">
        <v>94</v>
      </c>
      <c r="L6480" s="9" t="s">
        <v>95</v>
      </c>
    </row>
    <row r="6481" spans="1:12" x14ac:dyDescent="0.2">
      <c r="A6481" t="str">
        <f>VLOOKUP(B6481,StateFIPS!A$2:B$52,2)</f>
        <v>Missouri</v>
      </c>
      <c r="B6481">
        <f t="shared" si="104"/>
        <v>29</v>
      </c>
      <c r="C6481" s="9" t="s">
        <v>1603</v>
      </c>
      <c r="D6481" s="9" t="s">
        <v>93</v>
      </c>
      <c r="E6481" s="9" t="s">
        <v>2795</v>
      </c>
      <c r="F6481" s="9" t="s">
        <v>2796</v>
      </c>
      <c r="G6481" s="10">
        <v>245064</v>
      </c>
      <c r="H6481" s="9" t="s">
        <v>94</v>
      </c>
      <c r="I6481" s="10">
        <v>1377796</v>
      </c>
      <c r="J6481" s="11">
        <v>0.18</v>
      </c>
      <c r="K6481" s="9" t="s">
        <v>94</v>
      </c>
      <c r="L6481" s="9" t="s">
        <v>95</v>
      </c>
    </row>
    <row r="6482" spans="1:12" x14ac:dyDescent="0.2">
      <c r="A6482" t="str">
        <f>VLOOKUP(B6482,StateFIPS!A$2:B$52,2)</f>
        <v>Nebraska</v>
      </c>
      <c r="B6482">
        <f t="shared" si="104"/>
        <v>31</v>
      </c>
      <c r="C6482" s="9" t="s">
        <v>1157</v>
      </c>
      <c r="D6482" s="9" t="s">
        <v>93</v>
      </c>
      <c r="E6482" s="9" t="s">
        <v>2795</v>
      </c>
      <c r="F6482" s="9" t="s">
        <v>2796</v>
      </c>
      <c r="G6482" s="10">
        <v>90</v>
      </c>
      <c r="H6482" s="9" t="s">
        <v>94</v>
      </c>
      <c r="I6482" s="10">
        <v>505</v>
      </c>
      <c r="J6482" s="11">
        <v>0.18</v>
      </c>
      <c r="K6482" s="9" t="s">
        <v>94</v>
      </c>
      <c r="L6482" s="9" t="s">
        <v>95</v>
      </c>
    </row>
    <row r="6483" spans="1:12" x14ac:dyDescent="0.2">
      <c r="A6483" t="str">
        <f>VLOOKUP(B6483,StateFIPS!A$2:B$52,2)</f>
        <v>Georgia</v>
      </c>
      <c r="B6483">
        <f t="shared" si="104"/>
        <v>13</v>
      </c>
      <c r="C6483" s="9" t="s">
        <v>761</v>
      </c>
      <c r="D6483" s="9" t="s">
        <v>93</v>
      </c>
      <c r="E6483" s="9" t="s">
        <v>2795</v>
      </c>
      <c r="F6483" s="9" t="s">
        <v>2796</v>
      </c>
      <c r="G6483" s="10">
        <v>2073547</v>
      </c>
      <c r="H6483" s="9" t="s">
        <v>94</v>
      </c>
      <c r="I6483" s="10">
        <v>11657872</v>
      </c>
      <c r="J6483" s="11">
        <v>0.18</v>
      </c>
      <c r="K6483" s="9" t="s">
        <v>94</v>
      </c>
      <c r="L6483" s="9" t="s">
        <v>95</v>
      </c>
    </row>
    <row r="6484" spans="1:12" x14ac:dyDescent="0.2">
      <c r="A6484" t="str">
        <f>VLOOKUP(B6484,StateFIPS!A$2:B$52,2)</f>
        <v>Alabama</v>
      </c>
      <c r="B6484">
        <f t="shared" si="104"/>
        <v>1</v>
      </c>
      <c r="C6484" s="9" t="s">
        <v>575</v>
      </c>
      <c r="D6484" s="9" t="s">
        <v>93</v>
      </c>
      <c r="E6484" s="9" t="s">
        <v>2795</v>
      </c>
      <c r="F6484" s="9" t="s">
        <v>2796</v>
      </c>
      <c r="G6484" s="10">
        <v>975460</v>
      </c>
      <c r="H6484" s="9" t="s">
        <v>94</v>
      </c>
      <c r="I6484" s="10">
        <v>5484218</v>
      </c>
      <c r="J6484" s="11">
        <v>0.18</v>
      </c>
      <c r="K6484" s="9" t="s">
        <v>94</v>
      </c>
      <c r="L6484" s="9" t="s">
        <v>95</v>
      </c>
    </row>
    <row r="6485" spans="1:12" x14ac:dyDescent="0.2">
      <c r="A6485" t="str">
        <f>VLOOKUP(B6485,StateFIPS!A$2:B$52,2)</f>
        <v>Tennessee</v>
      </c>
      <c r="B6485">
        <f t="shared" si="104"/>
        <v>47</v>
      </c>
      <c r="C6485" s="9" t="s">
        <v>2535</v>
      </c>
      <c r="D6485" s="9" t="s">
        <v>93</v>
      </c>
      <c r="E6485" s="9" t="s">
        <v>2795</v>
      </c>
      <c r="F6485" s="9" t="s">
        <v>2796</v>
      </c>
      <c r="G6485" s="10">
        <v>161994</v>
      </c>
      <c r="H6485" s="9" t="s">
        <v>94</v>
      </c>
      <c r="I6485" s="10">
        <v>910761</v>
      </c>
      <c r="J6485" s="11">
        <v>0.18</v>
      </c>
      <c r="K6485" s="9" t="s">
        <v>94</v>
      </c>
      <c r="L6485" s="9" t="s">
        <v>95</v>
      </c>
    </row>
    <row r="6486" spans="1:12" x14ac:dyDescent="0.2">
      <c r="A6486" t="str">
        <f>VLOOKUP(B6486,StateFIPS!A$2:B$52,2)</f>
        <v>Florida</v>
      </c>
      <c r="B6486">
        <f t="shared" si="104"/>
        <v>12</v>
      </c>
      <c r="C6486" s="9" t="s">
        <v>532</v>
      </c>
      <c r="D6486" s="9" t="s">
        <v>93</v>
      </c>
      <c r="E6486" s="9" t="s">
        <v>2795</v>
      </c>
      <c r="F6486" s="9" t="s">
        <v>2796</v>
      </c>
      <c r="G6486" s="10">
        <v>7759</v>
      </c>
      <c r="H6486" s="9" t="s">
        <v>94</v>
      </c>
      <c r="I6486" s="10">
        <v>43622</v>
      </c>
      <c r="J6486" s="11">
        <v>0.18</v>
      </c>
      <c r="K6486" s="9" t="s">
        <v>94</v>
      </c>
      <c r="L6486" s="9" t="s">
        <v>95</v>
      </c>
    </row>
    <row r="6487" spans="1:12" x14ac:dyDescent="0.2">
      <c r="A6487" t="str">
        <f>VLOOKUP(B6487,StateFIPS!A$2:B$52,2)</f>
        <v>Maryland</v>
      </c>
      <c r="B6487">
        <f t="shared" si="104"/>
        <v>24</v>
      </c>
      <c r="C6487" s="9" t="s">
        <v>398</v>
      </c>
      <c r="D6487" s="9" t="s">
        <v>93</v>
      </c>
      <c r="E6487" s="9" t="s">
        <v>2795</v>
      </c>
      <c r="F6487" s="9" t="s">
        <v>2796</v>
      </c>
      <c r="G6487" s="10">
        <v>14035</v>
      </c>
      <c r="H6487" s="9" t="s">
        <v>94</v>
      </c>
      <c r="I6487" s="10">
        <v>78909</v>
      </c>
      <c r="J6487" s="11">
        <v>0.18</v>
      </c>
      <c r="K6487" s="9" t="s">
        <v>94</v>
      </c>
      <c r="L6487" s="9" t="s">
        <v>95</v>
      </c>
    </row>
    <row r="6488" spans="1:12" x14ac:dyDescent="0.2">
      <c r="A6488" t="str">
        <f>VLOOKUP(B6488,StateFIPS!A$2:B$52,2)</f>
        <v>Nebraska</v>
      </c>
      <c r="B6488">
        <f t="shared" si="104"/>
        <v>31</v>
      </c>
      <c r="C6488" s="9" t="s">
        <v>2167</v>
      </c>
      <c r="D6488" s="9" t="s">
        <v>93</v>
      </c>
      <c r="E6488" s="9" t="s">
        <v>2795</v>
      </c>
      <c r="F6488" s="9" t="s">
        <v>2796</v>
      </c>
      <c r="G6488" s="10">
        <v>3404</v>
      </c>
      <c r="H6488" s="9" t="s">
        <v>94</v>
      </c>
      <c r="I6488" s="10">
        <v>19135</v>
      </c>
      <c r="J6488" s="11">
        <v>0.18</v>
      </c>
      <c r="K6488" s="9" t="s">
        <v>94</v>
      </c>
      <c r="L6488" s="9" t="s">
        <v>95</v>
      </c>
    </row>
    <row r="6489" spans="1:12" x14ac:dyDescent="0.2">
      <c r="A6489" t="str">
        <f>VLOOKUP(B6489,StateFIPS!A$2:B$52,2)</f>
        <v>Missouri</v>
      </c>
      <c r="B6489">
        <f t="shared" si="104"/>
        <v>29</v>
      </c>
      <c r="C6489" s="9" t="s">
        <v>375</v>
      </c>
      <c r="D6489" s="9" t="s">
        <v>93</v>
      </c>
      <c r="E6489" s="9" t="s">
        <v>2795</v>
      </c>
      <c r="F6489" s="9" t="s">
        <v>2796</v>
      </c>
      <c r="G6489" s="10">
        <v>6821</v>
      </c>
      <c r="H6489" s="9" t="s">
        <v>94</v>
      </c>
      <c r="I6489" s="10">
        <v>38349</v>
      </c>
      <c r="J6489" s="11">
        <v>0.18</v>
      </c>
      <c r="K6489" s="9" t="s">
        <v>94</v>
      </c>
      <c r="L6489" s="9" t="s">
        <v>95</v>
      </c>
    </row>
    <row r="6490" spans="1:12" x14ac:dyDescent="0.2">
      <c r="A6490" t="str">
        <f>VLOOKUP(B6490,StateFIPS!A$2:B$52,2)</f>
        <v>Nebraska</v>
      </c>
      <c r="B6490">
        <f t="shared" si="104"/>
        <v>31</v>
      </c>
      <c r="C6490" s="9" t="s">
        <v>1158</v>
      </c>
      <c r="D6490" s="9" t="s">
        <v>93</v>
      </c>
      <c r="E6490" s="9" t="s">
        <v>2795</v>
      </c>
      <c r="F6490" s="9" t="s">
        <v>2796</v>
      </c>
      <c r="G6490" s="10">
        <v>3404</v>
      </c>
      <c r="H6490" s="9" t="s">
        <v>94</v>
      </c>
      <c r="I6490" s="10">
        <v>19135</v>
      </c>
      <c r="J6490" s="11">
        <v>0.18</v>
      </c>
      <c r="K6490" s="9" t="s">
        <v>94</v>
      </c>
      <c r="L6490" s="9" t="s">
        <v>95</v>
      </c>
    </row>
    <row r="6491" spans="1:12" x14ac:dyDescent="0.2">
      <c r="A6491" t="str">
        <f>VLOOKUP(B6491,StateFIPS!A$2:B$52,2)</f>
        <v>Nebraska</v>
      </c>
      <c r="B6491">
        <f t="shared" si="104"/>
        <v>31</v>
      </c>
      <c r="C6491" s="9" t="s">
        <v>2272</v>
      </c>
      <c r="D6491" s="9" t="s">
        <v>93</v>
      </c>
      <c r="E6491" s="9" t="s">
        <v>2795</v>
      </c>
      <c r="F6491" s="9" t="s">
        <v>2796</v>
      </c>
      <c r="G6491" s="10">
        <v>3404</v>
      </c>
      <c r="H6491" s="9" t="s">
        <v>94</v>
      </c>
      <c r="I6491" s="10">
        <v>19135</v>
      </c>
      <c r="J6491" s="11">
        <v>0.18</v>
      </c>
      <c r="K6491" s="9" t="s">
        <v>94</v>
      </c>
      <c r="L6491" s="9" t="s">
        <v>95</v>
      </c>
    </row>
    <row r="6492" spans="1:12" x14ac:dyDescent="0.2">
      <c r="A6492" t="str">
        <f>VLOOKUP(B6492,StateFIPS!A$2:B$52,2)</f>
        <v>Missouri</v>
      </c>
      <c r="B6492">
        <f t="shared" si="104"/>
        <v>29</v>
      </c>
      <c r="C6492" s="9" t="s">
        <v>1590</v>
      </c>
      <c r="D6492" s="9" t="s">
        <v>93</v>
      </c>
      <c r="E6492" s="9" t="s">
        <v>2795</v>
      </c>
      <c r="F6492" s="9" t="s">
        <v>2796</v>
      </c>
      <c r="G6492" s="10">
        <v>6821</v>
      </c>
      <c r="H6492" s="9" t="s">
        <v>94</v>
      </c>
      <c r="I6492" s="10">
        <v>38349</v>
      </c>
      <c r="J6492" s="11">
        <v>0.18</v>
      </c>
      <c r="K6492" s="9" t="s">
        <v>94</v>
      </c>
      <c r="L6492" s="9" t="s">
        <v>95</v>
      </c>
    </row>
    <row r="6493" spans="1:12" x14ac:dyDescent="0.2">
      <c r="A6493" t="str">
        <f>VLOOKUP(B6493,StateFIPS!A$2:B$52,2)</f>
        <v>Georgia</v>
      </c>
      <c r="B6493">
        <f t="shared" si="104"/>
        <v>13</v>
      </c>
      <c r="C6493" s="9" t="s">
        <v>762</v>
      </c>
      <c r="D6493" s="9" t="s">
        <v>93</v>
      </c>
      <c r="E6493" s="9" t="s">
        <v>2795</v>
      </c>
      <c r="F6493" s="9" t="s">
        <v>2796</v>
      </c>
      <c r="G6493" s="10">
        <v>25573</v>
      </c>
      <c r="H6493" s="9" t="s">
        <v>94</v>
      </c>
      <c r="I6493" s="10">
        <v>143776</v>
      </c>
      <c r="J6493" s="11">
        <v>0.18</v>
      </c>
      <c r="K6493" s="9" t="s">
        <v>94</v>
      </c>
      <c r="L6493" s="9" t="s">
        <v>95</v>
      </c>
    </row>
    <row r="6494" spans="1:12" x14ac:dyDescent="0.2">
      <c r="A6494" t="str">
        <f>VLOOKUP(B6494,StateFIPS!A$2:B$52,2)</f>
        <v>Maryland</v>
      </c>
      <c r="B6494">
        <f t="shared" si="104"/>
        <v>24</v>
      </c>
      <c r="C6494" s="9" t="s">
        <v>1739</v>
      </c>
      <c r="D6494" s="9" t="s">
        <v>93</v>
      </c>
      <c r="E6494" s="9" t="s">
        <v>2795</v>
      </c>
      <c r="F6494" s="9" t="s">
        <v>2796</v>
      </c>
      <c r="G6494" s="10">
        <v>2794</v>
      </c>
      <c r="H6494" s="9" t="s">
        <v>94</v>
      </c>
      <c r="I6494" s="10">
        <v>15708</v>
      </c>
      <c r="J6494" s="11">
        <v>0.18</v>
      </c>
      <c r="K6494" s="9" t="s">
        <v>94</v>
      </c>
      <c r="L6494" s="9" t="s">
        <v>95</v>
      </c>
    </row>
    <row r="6495" spans="1:12" x14ac:dyDescent="0.2">
      <c r="A6495" t="str">
        <f>VLOOKUP(B6495,StateFIPS!A$2:B$52,2)</f>
        <v>Hawaii</v>
      </c>
      <c r="B6495">
        <f t="shared" si="104"/>
        <v>15</v>
      </c>
      <c r="C6495" s="9" t="s">
        <v>673</v>
      </c>
      <c r="D6495" s="9" t="s">
        <v>93</v>
      </c>
      <c r="E6495" s="9" t="s">
        <v>2795</v>
      </c>
      <c r="F6495" s="9" t="s">
        <v>2796</v>
      </c>
      <c r="G6495" s="10">
        <v>18025</v>
      </c>
      <c r="H6495" s="9" t="s">
        <v>94</v>
      </c>
      <c r="I6495" s="10">
        <v>101343</v>
      </c>
      <c r="J6495" s="11">
        <v>0.18</v>
      </c>
      <c r="K6495" s="9" t="s">
        <v>94</v>
      </c>
      <c r="L6495" s="9" t="s">
        <v>95</v>
      </c>
    </row>
    <row r="6496" spans="1:12" x14ac:dyDescent="0.2">
      <c r="A6496" t="str">
        <f>VLOOKUP(B6496,StateFIPS!A$2:B$52,2)</f>
        <v>Florida</v>
      </c>
      <c r="B6496">
        <f t="shared" si="104"/>
        <v>12</v>
      </c>
      <c r="C6496" s="9" t="s">
        <v>519</v>
      </c>
      <c r="D6496" s="9" t="s">
        <v>93</v>
      </c>
      <c r="E6496" s="9" t="s">
        <v>2795</v>
      </c>
      <c r="F6496" s="9" t="s">
        <v>2796</v>
      </c>
      <c r="G6496" s="10">
        <v>7759</v>
      </c>
      <c r="H6496" s="9" t="s">
        <v>94</v>
      </c>
      <c r="I6496" s="10">
        <v>43622</v>
      </c>
      <c r="J6496" s="11">
        <v>0.18</v>
      </c>
      <c r="K6496" s="9" t="s">
        <v>94</v>
      </c>
      <c r="L6496" s="9" t="s">
        <v>95</v>
      </c>
    </row>
    <row r="6497" spans="1:12" x14ac:dyDescent="0.2">
      <c r="A6497" t="str">
        <f>VLOOKUP(B6497,StateFIPS!A$2:B$52,2)</f>
        <v>Tennessee</v>
      </c>
      <c r="B6497">
        <f t="shared" si="104"/>
        <v>47</v>
      </c>
      <c r="C6497" s="9" t="s">
        <v>927</v>
      </c>
      <c r="D6497" s="9" t="s">
        <v>93</v>
      </c>
      <c r="E6497" s="9" t="s">
        <v>2795</v>
      </c>
      <c r="F6497" s="9" t="s">
        <v>2796</v>
      </c>
      <c r="G6497" s="10">
        <v>7815</v>
      </c>
      <c r="H6497" s="9" t="s">
        <v>94</v>
      </c>
      <c r="I6497" s="10">
        <v>43940</v>
      </c>
      <c r="J6497" s="11">
        <v>0.18</v>
      </c>
      <c r="K6497" s="9" t="s">
        <v>94</v>
      </c>
      <c r="L6497" s="9" t="s">
        <v>95</v>
      </c>
    </row>
    <row r="6498" spans="1:12" x14ac:dyDescent="0.2">
      <c r="A6498" t="str">
        <f>VLOOKUP(B6498,StateFIPS!A$2:B$52,2)</f>
        <v>Hawaii</v>
      </c>
      <c r="B6498">
        <f t="shared" si="104"/>
        <v>15</v>
      </c>
      <c r="C6498" s="9" t="s">
        <v>2236</v>
      </c>
      <c r="D6498" s="9" t="s">
        <v>93</v>
      </c>
      <c r="E6498" s="9" t="s">
        <v>2795</v>
      </c>
      <c r="F6498" s="9" t="s">
        <v>2796</v>
      </c>
      <c r="G6498" s="10">
        <v>18025</v>
      </c>
      <c r="H6498" s="9" t="s">
        <v>94</v>
      </c>
      <c r="I6498" s="10">
        <v>101343</v>
      </c>
      <c r="J6498" s="11">
        <v>0.18</v>
      </c>
      <c r="K6498" s="9" t="s">
        <v>94</v>
      </c>
      <c r="L6498" s="9" t="s">
        <v>95</v>
      </c>
    </row>
    <row r="6499" spans="1:12" x14ac:dyDescent="0.2">
      <c r="A6499" t="str">
        <f>VLOOKUP(B6499,StateFIPS!A$2:B$52,2)</f>
        <v>Nebraska</v>
      </c>
      <c r="B6499">
        <f t="shared" si="104"/>
        <v>31</v>
      </c>
      <c r="C6499" s="9" t="s">
        <v>2260</v>
      </c>
      <c r="D6499" s="9" t="s">
        <v>93</v>
      </c>
      <c r="E6499" s="9" t="s">
        <v>2795</v>
      </c>
      <c r="F6499" s="9" t="s">
        <v>2796</v>
      </c>
      <c r="G6499" s="10">
        <v>1136</v>
      </c>
      <c r="H6499" s="9" t="s">
        <v>94</v>
      </c>
      <c r="I6499" s="10">
        <v>6387</v>
      </c>
      <c r="J6499" s="11">
        <v>0.18</v>
      </c>
      <c r="K6499" s="9" t="s">
        <v>94</v>
      </c>
      <c r="L6499" s="9" t="s">
        <v>95</v>
      </c>
    </row>
    <row r="6500" spans="1:12" x14ac:dyDescent="0.2">
      <c r="A6500" t="str">
        <f>VLOOKUP(B6500,StateFIPS!A$2:B$52,2)</f>
        <v>Georgia</v>
      </c>
      <c r="B6500">
        <f t="shared" si="104"/>
        <v>13</v>
      </c>
      <c r="C6500" s="9" t="s">
        <v>795</v>
      </c>
      <c r="D6500" s="9" t="s">
        <v>93</v>
      </c>
      <c r="E6500" s="9" t="s">
        <v>2795</v>
      </c>
      <c r="F6500" s="9" t="s">
        <v>2796</v>
      </c>
      <c r="G6500" s="10">
        <v>2441019</v>
      </c>
      <c r="H6500" s="9" t="s">
        <v>94</v>
      </c>
      <c r="I6500" s="10">
        <v>13723865</v>
      </c>
      <c r="J6500" s="11">
        <v>0.18</v>
      </c>
      <c r="K6500" s="9" t="s">
        <v>94</v>
      </c>
      <c r="L6500" s="9" t="s">
        <v>95</v>
      </c>
    </row>
    <row r="6501" spans="1:12" x14ac:dyDescent="0.2">
      <c r="A6501" t="str">
        <f>VLOOKUP(B6501,StateFIPS!A$2:B$52,2)</f>
        <v>Georgia</v>
      </c>
      <c r="B6501">
        <f t="shared" si="104"/>
        <v>13</v>
      </c>
      <c r="C6501" s="9" t="s">
        <v>796</v>
      </c>
      <c r="D6501" s="9" t="s">
        <v>93</v>
      </c>
      <c r="E6501" s="9" t="s">
        <v>2795</v>
      </c>
      <c r="F6501" s="9" t="s">
        <v>2796</v>
      </c>
      <c r="G6501" s="10">
        <v>344566</v>
      </c>
      <c r="H6501" s="9" t="s">
        <v>94</v>
      </c>
      <c r="I6501" s="10">
        <v>1937217</v>
      </c>
      <c r="J6501" s="11">
        <v>0.18</v>
      </c>
      <c r="K6501" s="9" t="s">
        <v>94</v>
      </c>
      <c r="L6501" s="9" t="s">
        <v>95</v>
      </c>
    </row>
    <row r="6502" spans="1:12" x14ac:dyDescent="0.2">
      <c r="A6502" t="str">
        <f>VLOOKUP(B6502,StateFIPS!A$2:B$52,2)</f>
        <v>Tennessee</v>
      </c>
      <c r="B6502">
        <f t="shared" si="104"/>
        <v>47</v>
      </c>
      <c r="C6502" s="9" t="s">
        <v>950</v>
      </c>
      <c r="D6502" s="9" t="s">
        <v>93</v>
      </c>
      <c r="E6502" s="9" t="s">
        <v>2795</v>
      </c>
      <c r="F6502" s="9" t="s">
        <v>2796</v>
      </c>
      <c r="G6502" s="10">
        <v>7815</v>
      </c>
      <c r="H6502" s="9" t="s">
        <v>94</v>
      </c>
      <c r="I6502" s="10">
        <v>43940</v>
      </c>
      <c r="J6502" s="11">
        <v>0.18</v>
      </c>
      <c r="K6502" s="9" t="s">
        <v>94</v>
      </c>
      <c r="L6502" s="9" t="s">
        <v>95</v>
      </c>
    </row>
    <row r="6503" spans="1:12" x14ac:dyDescent="0.2">
      <c r="A6503" t="str">
        <f>VLOOKUP(B6503,StateFIPS!A$2:B$52,2)</f>
        <v>Nebraska</v>
      </c>
      <c r="B6503">
        <f t="shared" si="104"/>
        <v>31</v>
      </c>
      <c r="C6503" s="9" t="s">
        <v>2265</v>
      </c>
      <c r="D6503" s="9" t="s">
        <v>93</v>
      </c>
      <c r="E6503" s="9" t="s">
        <v>2795</v>
      </c>
      <c r="F6503" s="9" t="s">
        <v>2796</v>
      </c>
      <c r="G6503" s="10">
        <v>457</v>
      </c>
      <c r="H6503" s="9" t="s">
        <v>94</v>
      </c>
      <c r="I6503" s="10">
        <v>2570</v>
      </c>
      <c r="J6503" s="11">
        <v>0.18</v>
      </c>
      <c r="K6503" s="9" t="s">
        <v>94</v>
      </c>
      <c r="L6503" s="9" t="s">
        <v>95</v>
      </c>
    </row>
    <row r="6504" spans="1:12" x14ac:dyDescent="0.2">
      <c r="A6504" t="str">
        <f>VLOOKUP(B6504,StateFIPS!A$2:B$52,2)</f>
        <v>Alabama</v>
      </c>
      <c r="B6504">
        <f t="shared" si="104"/>
        <v>1</v>
      </c>
      <c r="C6504" s="9" t="s">
        <v>574</v>
      </c>
      <c r="D6504" s="9" t="s">
        <v>93</v>
      </c>
      <c r="E6504" s="9" t="s">
        <v>2795</v>
      </c>
      <c r="F6504" s="9" t="s">
        <v>2796</v>
      </c>
      <c r="G6504" s="10">
        <v>980557</v>
      </c>
      <c r="H6504" s="9" t="s">
        <v>94</v>
      </c>
      <c r="I6504" s="10">
        <v>5512875</v>
      </c>
      <c r="J6504" s="11">
        <v>0.18</v>
      </c>
      <c r="K6504" s="9" t="s">
        <v>94</v>
      </c>
      <c r="L6504" s="9" t="s">
        <v>95</v>
      </c>
    </row>
    <row r="6505" spans="1:12" x14ac:dyDescent="0.2">
      <c r="A6505" t="str">
        <f>VLOOKUP(B6505,StateFIPS!A$2:B$52,2)</f>
        <v>Texas</v>
      </c>
      <c r="B6505">
        <f t="shared" si="104"/>
        <v>48</v>
      </c>
      <c r="C6505" s="9" t="s">
        <v>868</v>
      </c>
      <c r="D6505" s="9" t="s">
        <v>93</v>
      </c>
      <c r="E6505" s="9" t="s">
        <v>2795</v>
      </c>
      <c r="F6505" s="9" t="s">
        <v>2796</v>
      </c>
      <c r="G6505" s="10">
        <v>10864</v>
      </c>
      <c r="H6505" s="9" t="s">
        <v>94</v>
      </c>
      <c r="I6505" s="10">
        <v>61077</v>
      </c>
      <c r="J6505" s="11">
        <v>0.18</v>
      </c>
      <c r="K6505" s="9" t="s">
        <v>94</v>
      </c>
      <c r="L6505" s="9" t="s">
        <v>95</v>
      </c>
    </row>
    <row r="6506" spans="1:12" x14ac:dyDescent="0.2">
      <c r="A6506" t="str">
        <f>VLOOKUP(B6506,StateFIPS!A$2:B$52,2)</f>
        <v>Arkansas</v>
      </c>
      <c r="B6506">
        <f t="shared" si="104"/>
        <v>5</v>
      </c>
      <c r="C6506" s="9" t="s">
        <v>1028</v>
      </c>
      <c r="D6506" s="9" t="s">
        <v>93</v>
      </c>
      <c r="E6506" s="9" t="s">
        <v>2795</v>
      </c>
      <c r="F6506" s="9" t="s">
        <v>2796</v>
      </c>
      <c r="G6506" s="10">
        <v>17495</v>
      </c>
      <c r="H6506" s="9" t="s">
        <v>94</v>
      </c>
      <c r="I6506" s="10">
        <v>98359</v>
      </c>
      <c r="J6506" s="11">
        <v>0.18</v>
      </c>
      <c r="K6506" s="9" t="s">
        <v>94</v>
      </c>
      <c r="L6506" s="9" t="s">
        <v>95</v>
      </c>
    </row>
    <row r="6507" spans="1:12" x14ac:dyDescent="0.2">
      <c r="A6507" t="str">
        <f>VLOOKUP(B6507,StateFIPS!A$2:B$52,2)</f>
        <v>Texas</v>
      </c>
      <c r="B6507">
        <f t="shared" si="104"/>
        <v>48</v>
      </c>
      <c r="C6507" s="9" t="s">
        <v>939</v>
      </c>
      <c r="D6507" s="9" t="s">
        <v>93</v>
      </c>
      <c r="E6507" s="9" t="s">
        <v>2795</v>
      </c>
      <c r="F6507" s="9" t="s">
        <v>2796</v>
      </c>
      <c r="G6507" s="10">
        <v>333026</v>
      </c>
      <c r="H6507" s="9" t="s">
        <v>94</v>
      </c>
      <c r="I6507" s="10">
        <v>1872332</v>
      </c>
      <c r="J6507" s="11">
        <v>0.18</v>
      </c>
      <c r="K6507" s="9" t="s">
        <v>94</v>
      </c>
      <c r="L6507" s="9" t="s">
        <v>95</v>
      </c>
    </row>
    <row r="6508" spans="1:12" x14ac:dyDescent="0.2">
      <c r="A6508" t="str">
        <f>VLOOKUP(B6508,StateFIPS!A$2:B$52,2)</f>
        <v>Nebraska</v>
      </c>
      <c r="B6508">
        <f t="shared" si="104"/>
        <v>31</v>
      </c>
      <c r="C6508" s="9" t="s">
        <v>1161</v>
      </c>
      <c r="D6508" s="9" t="s">
        <v>93</v>
      </c>
      <c r="E6508" s="9" t="s">
        <v>2795</v>
      </c>
      <c r="F6508" s="9" t="s">
        <v>2796</v>
      </c>
      <c r="G6508" s="10">
        <v>3404</v>
      </c>
      <c r="H6508" s="9" t="s">
        <v>94</v>
      </c>
      <c r="I6508" s="10">
        <v>19135</v>
      </c>
      <c r="J6508" s="11">
        <v>0.18</v>
      </c>
      <c r="K6508" s="9" t="s">
        <v>94</v>
      </c>
      <c r="L6508" s="9" t="s">
        <v>95</v>
      </c>
    </row>
    <row r="6509" spans="1:12" x14ac:dyDescent="0.2">
      <c r="A6509" t="str">
        <f>VLOOKUP(B6509,StateFIPS!A$2:B$52,2)</f>
        <v>Maryland</v>
      </c>
      <c r="B6509">
        <f t="shared" si="104"/>
        <v>24</v>
      </c>
      <c r="C6509" s="9" t="s">
        <v>397</v>
      </c>
      <c r="D6509" s="9" t="s">
        <v>93</v>
      </c>
      <c r="E6509" s="9" t="s">
        <v>2795</v>
      </c>
      <c r="F6509" s="9" t="s">
        <v>2796</v>
      </c>
      <c r="G6509" s="10">
        <v>1062764</v>
      </c>
      <c r="H6509" s="9" t="s">
        <v>94</v>
      </c>
      <c r="I6509" s="10">
        <v>5975056</v>
      </c>
      <c r="J6509" s="11">
        <v>0.18</v>
      </c>
      <c r="K6509" s="9" t="s">
        <v>94</v>
      </c>
      <c r="L6509" s="9" t="s">
        <v>95</v>
      </c>
    </row>
    <row r="6510" spans="1:12" x14ac:dyDescent="0.2">
      <c r="A6510" t="str">
        <f>VLOOKUP(B6510,StateFIPS!A$2:B$52,2)</f>
        <v>Florida</v>
      </c>
      <c r="B6510">
        <f t="shared" si="104"/>
        <v>12</v>
      </c>
      <c r="C6510" s="9" t="s">
        <v>531</v>
      </c>
      <c r="D6510" s="9" t="s">
        <v>93</v>
      </c>
      <c r="E6510" s="9" t="s">
        <v>2795</v>
      </c>
      <c r="F6510" s="9" t="s">
        <v>2796</v>
      </c>
      <c r="G6510" s="10">
        <v>7759</v>
      </c>
      <c r="H6510" s="9" t="s">
        <v>94</v>
      </c>
      <c r="I6510" s="10">
        <v>43622</v>
      </c>
      <c r="J6510" s="11">
        <v>0.18</v>
      </c>
      <c r="K6510" s="9" t="s">
        <v>94</v>
      </c>
      <c r="L6510" s="9" t="s">
        <v>95</v>
      </c>
    </row>
    <row r="6511" spans="1:12" x14ac:dyDescent="0.2">
      <c r="A6511" t="str">
        <f>VLOOKUP(B6511,StateFIPS!A$2:B$52,2)</f>
        <v>Maryland</v>
      </c>
      <c r="B6511">
        <f t="shared" si="104"/>
        <v>24</v>
      </c>
      <c r="C6511" s="9" t="s">
        <v>1744</v>
      </c>
      <c r="D6511" s="9" t="s">
        <v>93</v>
      </c>
      <c r="E6511" s="9" t="s">
        <v>2795</v>
      </c>
      <c r="F6511" s="9" t="s">
        <v>2796</v>
      </c>
      <c r="G6511" s="10">
        <v>2794</v>
      </c>
      <c r="H6511" s="9" t="s">
        <v>94</v>
      </c>
      <c r="I6511" s="10">
        <v>15708</v>
      </c>
      <c r="J6511" s="11">
        <v>0.18</v>
      </c>
      <c r="K6511" s="9" t="s">
        <v>94</v>
      </c>
      <c r="L6511" s="9" t="s">
        <v>95</v>
      </c>
    </row>
    <row r="6512" spans="1:12" x14ac:dyDescent="0.2">
      <c r="A6512" t="str">
        <f>VLOOKUP(B6512,StateFIPS!A$2:B$52,2)</f>
        <v>Florida</v>
      </c>
      <c r="B6512">
        <f t="shared" si="104"/>
        <v>12</v>
      </c>
      <c r="C6512" s="9" t="s">
        <v>1953</v>
      </c>
      <c r="D6512" s="9" t="s">
        <v>93</v>
      </c>
      <c r="E6512" s="9" t="s">
        <v>2795</v>
      </c>
      <c r="F6512" s="9" t="s">
        <v>2796</v>
      </c>
      <c r="G6512" s="10">
        <v>515981</v>
      </c>
      <c r="H6512" s="9" t="s">
        <v>94</v>
      </c>
      <c r="I6512" s="10">
        <v>2900942</v>
      </c>
      <c r="J6512" s="11">
        <v>0.18</v>
      </c>
      <c r="K6512" s="9" t="s">
        <v>94</v>
      </c>
      <c r="L6512" s="9" t="s">
        <v>95</v>
      </c>
    </row>
    <row r="6513" spans="1:12" x14ac:dyDescent="0.2">
      <c r="A6513" t="str">
        <f>VLOOKUP(B6513,StateFIPS!A$2:B$52,2)</f>
        <v>Minnesota</v>
      </c>
      <c r="B6513">
        <f t="shared" si="104"/>
        <v>27</v>
      </c>
      <c r="C6513" s="9" t="s">
        <v>1712</v>
      </c>
      <c r="D6513" s="9" t="s">
        <v>93</v>
      </c>
      <c r="E6513" s="9" t="s">
        <v>2795</v>
      </c>
      <c r="F6513" s="9" t="s">
        <v>2796</v>
      </c>
      <c r="G6513" s="10">
        <v>37</v>
      </c>
      <c r="H6513" s="9" t="s">
        <v>94</v>
      </c>
      <c r="I6513" s="10">
        <v>210</v>
      </c>
      <c r="J6513" s="11">
        <v>0.18</v>
      </c>
      <c r="K6513" s="9" t="s">
        <v>94</v>
      </c>
      <c r="L6513" s="9" t="s">
        <v>95</v>
      </c>
    </row>
    <row r="6514" spans="1:12" x14ac:dyDescent="0.2">
      <c r="A6514" t="str">
        <f>VLOOKUP(B6514,StateFIPS!A$2:B$52,2)</f>
        <v>Arkansas</v>
      </c>
      <c r="B6514">
        <f t="shared" si="104"/>
        <v>5</v>
      </c>
      <c r="C6514" s="9" t="s">
        <v>614</v>
      </c>
      <c r="D6514" s="9" t="s">
        <v>93</v>
      </c>
      <c r="E6514" s="9" t="s">
        <v>2795</v>
      </c>
      <c r="F6514" s="9" t="s">
        <v>2796</v>
      </c>
      <c r="G6514" s="10">
        <v>837921</v>
      </c>
      <c r="H6514" s="9" t="s">
        <v>94</v>
      </c>
      <c r="I6514" s="10">
        <v>4710949</v>
      </c>
      <c r="J6514" s="11">
        <v>0.18</v>
      </c>
      <c r="K6514" s="9" t="s">
        <v>94</v>
      </c>
      <c r="L6514" s="9" t="s">
        <v>95</v>
      </c>
    </row>
    <row r="6515" spans="1:12" x14ac:dyDescent="0.2">
      <c r="A6515" t="str">
        <f>VLOOKUP(B6515,StateFIPS!A$2:B$52,2)</f>
        <v>Arkansas</v>
      </c>
      <c r="B6515">
        <f t="shared" si="104"/>
        <v>5</v>
      </c>
      <c r="C6515" s="9" t="s">
        <v>615</v>
      </c>
      <c r="D6515" s="9" t="s">
        <v>93</v>
      </c>
      <c r="E6515" s="9" t="s">
        <v>2795</v>
      </c>
      <c r="F6515" s="9" t="s">
        <v>2796</v>
      </c>
      <c r="G6515" s="10">
        <v>489105</v>
      </c>
      <c r="H6515" s="9" t="s">
        <v>94</v>
      </c>
      <c r="I6515" s="10">
        <v>2749838</v>
      </c>
      <c r="J6515" s="11">
        <v>0.18</v>
      </c>
      <c r="K6515" s="9" t="s">
        <v>94</v>
      </c>
      <c r="L6515" s="9" t="s">
        <v>95</v>
      </c>
    </row>
    <row r="6516" spans="1:12" x14ac:dyDescent="0.2">
      <c r="A6516" t="str">
        <f>VLOOKUP(B6516,StateFIPS!A$2:B$52,2)</f>
        <v>New York</v>
      </c>
      <c r="B6516">
        <f t="shared" si="104"/>
        <v>36</v>
      </c>
      <c r="C6516" s="9" t="s">
        <v>2130</v>
      </c>
      <c r="D6516" s="9" t="s">
        <v>93</v>
      </c>
      <c r="E6516" s="9" t="s">
        <v>2795</v>
      </c>
      <c r="F6516" s="9" t="s">
        <v>2796</v>
      </c>
      <c r="G6516" s="10">
        <v>84</v>
      </c>
      <c r="H6516" s="9" t="s">
        <v>94</v>
      </c>
      <c r="I6516" s="10">
        <v>474</v>
      </c>
      <c r="J6516" s="11">
        <v>0.18</v>
      </c>
      <c r="K6516" s="9" t="s">
        <v>94</v>
      </c>
      <c r="L6516" s="9" t="s">
        <v>95</v>
      </c>
    </row>
    <row r="6517" spans="1:12" x14ac:dyDescent="0.2">
      <c r="A6517" t="str">
        <f>VLOOKUP(B6517,StateFIPS!A$2:B$52,2)</f>
        <v>Missouri</v>
      </c>
      <c r="B6517">
        <f t="shared" si="104"/>
        <v>29</v>
      </c>
      <c r="C6517" s="9" t="s">
        <v>1679</v>
      </c>
      <c r="D6517" s="9" t="s">
        <v>93</v>
      </c>
      <c r="E6517" s="9" t="s">
        <v>2795</v>
      </c>
      <c r="F6517" s="9" t="s">
        <v>2796</v>
      </c>
      <c r="G6517" s="10">
        <v>53</v>
      </c>
      <c r="H6517" s="9" t="s">
        <v>94</v>
      </c>
      <c r="I6517" s="10">
        <v>298</v>
      </c>
      <c r="J6517" s="11">
        <v>0.18</v>
      </c>
      <c r="K6517" s="9" t="s">
        <v>94</v>
      </c>
      <c r="L6517" s="9" t="s">
        <v>95</v>
      </c>
    </row>
    <row r="6518" spans="1:12" x14ac:dyDescent="0.2">
      <c r="A6518" t="str">
        <f>VLOOKUP(B6518,StateFIPS!A$2:B$52,2)</f>
        <v>Georgia</v>
      </c>
      <c r="B6518">
        <f t="shared" si="104"/>
        <v>13</v>
      </c>
      <c r="C6518" s="9" t="s">
        <v>767</v>
      </c>
      <c r="D6518" s="9" t="s">
        <v>93</v>
      </c>
      <c r="E6518" s="9" t="s">
        <v>2795</v>
      </c>
      <c r="F6518" s="9" t="s">
        <v>2796</v>
      </c>
      <c r="G6518" s="10">
        <v>1596247</v>
      </c>
      <c r="H6518" s="9" t="s">
        <v>94</v>
      </c>
      <c r="I6518" s="10">
        <v>8974402</v>
      </c>
      <c r="J6518" s="11">
        <v>0.18</v>
      </c>
      <c r="K6518" s="9" t="s">
        <v>94</v>
      </c>
      <c r="L6518" s="9" t="s">
        <v>95</v>
      </c>
    </row>
    <row r="6519" spans="1:12" x14ac:dyDescent="0.2">
      <c r="A6519" t="str">
        <f>VLOOKUP(B6519,StateFIPS!A$2:B$52,2)</f>
        <v>South Carolina</v>
      </c>
      <c r="B6519">
        <f t="shared" si="104"/>
        <v>45</v>
      </c>
      <c r="C6519" s="9" t="s">
        <v>1357</v>
      </c>
      <c r="D6519" s="9" t="s">
        <v>93</v>
      </c>
      <c r="E6519" s="9" t="s">
        <v>2795</v>
      </c>
      <c r="F6519" s="9" t="s">
        <v>2796</v>
      </c>
      <c r="G6519" s="10">
        <v>12661</v>
      </c>
      <c r="H6519" s="9" t="s">
        <v>94</v>
      </c>
      <c r="I6519" s="10">
        <v>71181</v>
      </c>
      <c r="J6519" s="11">
        <v>0.18</v>
      </c>
      <c r="K6519" s="9" t="s">
        <v>94</v>
      </c>
      <c r="L6519" s="9" t="s">
        <v>95</v>
      </c>
    </row>
    <row r="6520" spans="1:12" x14ac:dyDescent="0.2">
      <c r="A6520" t="str">
        <f>VLOOKUP(B6520,StateFIPS!A$2:B$52,2)</f>
        <v>Minnesota</v>
      </c>
      <c r="B6520">
        <f t="shared" si="104"/>
        <v>27</v>
      </c>
      <c r="C6520" s="9" t="s">
        <v>1746</v>
      </c>
      <c r="D6520" s="9" t="s">
        <v>93</v>
      </c>
      <c r="E6520" s="9" t="s">
        <v>2795</v>
      </c>
      <c r="F6520" s="9" t="s">
        <v>2796</v>
      </c>
      <c r="G6520" s="10">
        <v>1181</v>
      </c>
      <c r="H6520" s="9" t="s">
        <v>94</v>
      </c>
      <c r="I6520" s="10">
        <v>6642</v>
      </c>
      <c r="J6520" s="11">
        <v>0.18</v>
      </c>
      <c r="K6520" s="9" t="s">
        <v>94</v>
      </c>
      <c r="L6520" s="9" t="s">
        <v>95</v>
      </c>
    </row>
    <row r="6521" spans="1:12" x14ac:dyDescent="0.2">
      <c r="A6521" t="str">
        <f>VLOOKUP(B6521,StateFIPS!A$2:B$52,2)</f>
        <v>Louisiana</v>
      </c>
      <c r="B6521">
        <f t="shared" si="104"/>
        <v>22</v>
      </c>
      <c r="C6521" s="9" t="s">
        <v>417</v>
      </c>
      <c r="D6521" s="9" t="s">
        <v>93</v>
      </c>
      <c r="E6521" s="9" t="s">
        <v>2795</v>
      </c>
      <c r="F6521" s="9" t="s">
        <v>2796</v>
      </c>
      <c r="G6521" s="10">
        <v>596270</v>
      </c>
      <c r="H6521" s="9" t="s">
        <v>94</v>
      </c>
      <c r="I6521" s="10">
        <v>3352343</v>
      </c>
      <c r="J6521" s="11">
        <v>0.18</v>
      </c>
      <c r="K6521" s="9" t="s">
        <v>94</v>
      </c>
      <c r="L6521" s="9" t="s">
        <v>95</v>
      </c>
    </row>
    <row r="6522" spans="1:12" x14ac:dyDescent="0.2">
      <c r="A6522" t="str">
        <f>VLOOKUP(B6522,StateFIPS!A$2:B$52,2)</f>
        <v>Alabama</v>
      </c>
      <c r="B6522">
        <f t="shared" si="104"/>
        <v>1</v>
      </c>
      <c r="C6522" s="9" t="s">
        <v>566</v>
      </c>
      <c r="D6522" s="9" t="s">
        <v>93</v>
      </c>
      <c r="E6522" s="9" t="s">
        <v>2795</v>
      </c>
      <c r="F6522" s="9" t="s">
        <v>2796</v>
      </c>
      <c r="G6522" s="10">
        <v>3079507</v>
      </c>
      <c r="H6522" s="9" t="s">
        <v>94</v>
      </c>
      <c r="I6522" s="10">
        <v>17313568</v>
      </c>
      <c r="J6522" s="11">
        <v>0.18</v>
      </c>
      <c r="K6522" s="9" t="s">
        <v>94</v>
      </c>
      <c r="L6522" s="9" t="s">
        <v>95</v>
      </c>
    </row>
    <row r="6523" spans="1:12" x14ac:dyDescent="0.2">
      <c r="A6523" t="str">
        <f>VLOOKUP(B6523,StateFIPS!A$2:B$52,2)</f>
        <v>Tennessee</v>
      </c>
      <c r="B6523">
        <f t="shared" si="104"/>
        <v>47</v>
      </c>
      <c r="C6523" s="9" t="s">
        <v>893</v>
      </c>
      <c r="D6523" s="9" t="s">
        <v>93</v>
      </c>
      <c r="E6523" s="9" t="s">
        <v>2795</v>
      </c>
      <c r="F6523" s="9" t="s">
        <v>2796</v>
      </c>
      <c r="G6523" s="10">
        <v>7815</v>
      </c>
      <c r="H6523" s="9" t="s">
        <v>94</v>
      </c>
      <c r="I6523" s="10">
        <v>43940</v>
      </c>
      <c r="J6523" s="11">
        <v>0.18</v>
      </c>
      <c r="K6523" s="9" t="s">
        <v>94</v>
      </c>
      <c r="L6523" s="9" t="s">
        <v>95</v>
      </c>
    </row>
    <row r="6524" spans="1:12" x14ac:dyDescent="0.2">
      <c r="A6524" t="str">
        <f>VLOOKUP(B6524,StateFIPS!A$2:B$52,2)</f>
        <v>New York</v>
      </c>
      <c r="B6524">
        <f t="shared" si="104"/>
        <v>36</v>
      </c>
      <c r="C6524" s="9" t="s">
        <v>2133</v>
      </c>
      <c r="D6524" s="9" t="s">
        <v>93</v>
      </c>
      <c r="E6524" s="9" t="s">
        <v>2795</v>
      </c>
      <c r="F6524" s="9" t="s">
        <v>2796</v>
      </c>
      <c r="G6524" s="10">
        <v>108</v>
      </c>
      <c r="H6524" s="9" t="s">
        <v>94</v>
      </c>
      <c r="I6524" s="10">
        <v>605</v>
      </c>
      <c r="J6524" s="11">
        <v>0.18</v>
      </c>
      <c r="K6524" s="9" t="s">
        <v>94</v>
      </c>
      <c r="L6524" s="9" t="s">
        <v>95</v>
      </c>
    </row>
    <row r="6525" spans="1:12" x14ac:dyDescent="0.2">
      <c r="A6525" t="str">
        <f>VLOOKUP(B6525,StateFIPS!A$2:B$52,2)</f>
        <v>Louisiana</v>
      </c>
      <c r="B6525">
        <f t="shared" si="104"/>
        <v>22</v>
      </c>
      <c r="C6525" s="9" t="s">
        <v>415</v>
      </c>
      <c r="D6525" s="9" t="s">
        <v>93</v>
      </c>
      <c r="E6525" s="9" t="s">
        <v>2795</v>
      </c>
      <c r="F6525" s="9" t="s">
        <v>2796</v>
      </c>
      <c r="G6525" s="10">
        <v>3312</v>
      </c>
      <c r="H6525" s="9" t="s">
        <v>94</v>
      </c>
      <c r="I6525" s="10">
        <v>18623</v>
      </c>
      <c r="J6525" s="11">
        <v>0.18</v>
      </c>
      <c r="K6525" s="9" t="s">
        <v>94</v>
      </c>
      <c r="L6525" s="9" t="s">
        <v>95</v>
      </c>
    </row>
    <row r="6526" spans="1:12" x14ac:dyDescent="0.2">
      <c r="A6526" t="str">
        <f>VLOOKUP(B6526,StateFIPS!A$2:B$52,2)</f>
        <v>Florida</v>
      </c>
      <c r="B6526">
        <f t="shared" si="104"/>
        <v>12</v>
      </c>
      <c r="C6526" s="9" t="s">
        <v>523</v>
      </c>
      <c r="D6526" s="9" t="s">
        <v>93</v>
      </c>
      <c r="E6526" s="9" t="s">
        <v>2795</v>
      </c>
      <c r="F6526" s="9" t="s">
        <v>2796</v>
      </c>
      <c r="G6526" s="10">
        <v>7759</v>
      </c>
      <c r="H6526" s="9" t="s">
        <v>94</v>
      </c>
      <c r="I6526" s="10">
        <v>43622</v>
      </c>
      <c r="J6526" s="11">
        <v>0.18</v>
      </c>
      <c r="K6526" s="9" t="s">
        <v>94</v>
      </c>
      <c r="L6526" s="9" t="s">
        <v>95</v>
      </c>
    </row>
    <row r="6527" spans="1:12" x14ac:dyDescent="0.2">
      <c r="A6527" t="str">
        <f>VLOOKUP(B6527,StateFIPS!A$2:B$52,2)</f>
        <v>Louisiana</v>
      </c>
      <c r="B6527">
        <f t="shared" si="104"/>
        <v>22</v>
      </c>
      <c r="C6527" s="9" t="s">
        <v>429</v>
      </c>
      <c r="D6527" s="9" t="s">
        <v>93</v>
      </c>
      <c r="E6527" s="9" t="s">
        <v>2795</v>
      </c>
      <c r="F6527" s="9" t="s">
        <v>2796</v>
      </c>
      <c r="G6527" s="10">
        <v>60153</v>
      </c>
      <c r="H6527" s="9" t="s">
        <v>94</v>
      </c>
      <c r="I6527" s="10">
        <v>338193</v>
      </c>
      <c r="J6527" s="11">
        <v>0.18</v>
      </c>
      <c r="K6527" s="9" t="s">
        <v>94</v>
      </c>
      <c r="L6527" s="9" t="s">
        <v>95</v>
      </c>
    </row>
    <row r="6528" spans="1:12" x14ac:dyDescent="0.2">
      <c r="A6528" t="str">
        <f>VLOOKUP(B6528,StateFIPS!A$2:B$52,2)</f>
        <v>Arkansas</v>
      </c>
      <c r="B6528">
        <f t="shared" si="104"/>
        <v>5</v>
      </c>
      <c r="C6528" s="9" t="s">
        <v>628</v>
      </c>
      <c r="D6528" s="9" t="s">
        <v>93</v>
      </c>
      <c r="E6528" s="9" t="s">
        <v>2795</v>
      </c>
      <c r="F6528" s="9" t="s">
        <v>2796</v>
      </c>
      <c r="G6528" s="10">
        <v>70391</v>
      </c>
      <c r="H6528" s="9" t="s">
        <v>94</v>
      </c>
      <c r="I6528" s="10">
        <v>395749</v>
      </c>
      <c r="J6528" s="11">
        <v>0.18</v>
      </c>
      <c r="K6528" s="9" t="s">
        <v>94</v>
      </c>
      <c r="L6528" s="9" t="s">
        <v>95</v>
      </c>
    </row>
    <row r="6529" spans="1:12" x14ac:dyDescent="0.2">
      <c r="A6529" t="str">
        <f>VLOOKUP(B6529,StateFIPS!A$2:B$52,2)</f>
        <v>Missouri</v>
      </c>
      <c r="B6529">
        <f t="shared" si="104"/>
        <v>29</v>
      </c>
      <c r="C6529" s="9" t="s">
        <v>1606</v>
      </c>
      <c r="D6529" s="9" t="s">
        <v>93</v>
      </c>
      <c r="E6529" s="9" t="s">
        <v>2795</v>
      </c>
      <c r="F6529" s="9" t="s">
        <v>2796</v>
      </c>
      <c r="G6529" s="10">
        <v>245213</v>
      </c>
      <c r="H6529" s="9" t="s">
        <v>94</v>
      </c>
      <c r="I6529" s="10">
        <v>1378636</v>
      </c>
      <c r="J6529" s="11">
        <v>0.18</v>
      </c>
      <c r="K6529" s="9" t="s">
        <v>94</v>
      </c>
      <c r="L6529" s="9" t="s">
        <v>95</v>
      </c>
    </row>
    <row r="6530" spans="1:12" x14ac:dyDescent="0.2">
      <c r="A6530" t="str">
        <f>VLOOKUP(B6530,StateFIPS!A$2:B$52,2)</f>
        <v>South Carolina</v>
      </c>
      <c r="B6530">
        <f t="shared" si="104"/>
        <v>45</v>
      </c>
      <c r="C6530" s="9" t="s">
        <v>1369</v>
      </c>
      <c r="D6530" s="9" t="s">
        <v>93</v>
      </c>
      <c r="E6530" s="9" t="s">
        <v>2795</v>
      </c>
      <c r="F6530" s="9" t="s">
        <v>2796</v>
      </c>
      <c r="G6530" s="10">
        <v>12661</v>
      </c>
      <c r="H6530" s="9" t="s">
        <v>94</v>
      </c>
      <c r="I6530" s="10">
        <v>71181</v>
      </c>
      <c r="J6530" s="11">
        <v>0.18</v>
      </c>
      <c r="K6530" s="9" t="s">
        <v>94</v>
      </c>
      <c r="L6530" s="9" t="s">
        <v>95</v>
      </c>
    </row>
    <row r="6531" spans="1:12" x14ac:dyDescent="0.2">
      <c r="A6531" t="str">
        <f>VLOOKUP(B6531,StateFIPS!A$2:B$52,2)</f>
        <v>Georgia</v>
      </c>
      <c r="B6531">
        <f t="shared" ref="B6531:B6594" si="105">VALUE(LEFT(C6531,2))</f>
        <v>13</v>
      </c>
      <c r="C6531" s="9" t="s">
        <v>2775</v>
      </c>
      <c r="D6531" s="9" t="s">
        <v>93</v>
      </c>
      <c r="E6531" s="9" t="s">
        <v>2795</v>
      </c>
      <c r="F6531" s="9" t="s">
        <v>2796</v>
      </c>
      <c r="G6531" s="10">
        <v>25573</v>
      </c>
      <c r="H6531" s="9" t="s">
        <v>94</v>
      </c>
      <c r="I6531" s="10">
        <v>143776</v>
      </c>
      <c r="J6531" s="11">
        <v>0.18</v>
      </c>
      <c r="K6531" s="9" t="s">
        <v>94</v>
      </c>
      <c r="L6531" s="9" t="s">
        <v>95</v>
      </c>
    </row>
    <row r="6532" spans="1:12" x14ac:dyDescent="0.2">
      <c r="A6532" t="str">
        <f>VLOOKUP(B6532,StateFIPS!A$2:B$52,2)</f>
        <v>Louisiana</v>
      </c>
      <c r="B6532">
        <f t="shared" si="105"/>
        <v>22</v>
      </c>
      <c r="C6532" s="9" t="s">
        <v>421</v>
      </c>
      <c r="D6532" s="9" t="s">
        <v>93</v>
      </c>
      <c r="E6532" s="9" t="s">
        <v>2795</v>
      </c>
      <c r="F6532" s="9" t="s">
        <v>2796</v>
      </c>
      <c r="G6532" s="10">
        <v>188622</v>
      </c>
      <c r="H6532" s="9" t="s">
        <v>94</v>
      </c>
      <c r="I6532" s="10">
        <v>1060469</v>
      </c>
      <c r="J6532" s="11">
        <v>0.18</v>
      </c>
      <c r="K6532" s="9" t="s">
        <v>94</v>
      </c>
      <c r="L6532" s="9" t="s">
        <v>95</v>
      </c>
    </row>
    <row r="6533" spans="1:12" x14ac:dyDescent="0.2">
      <c r="A6533" t="str">
        <f>VLOOKUP(B6533,StateFIPS!A$2:B$52,2)</f>
        <v>Florida</v>
      </c>
      <c r="B6533">
        <f t="shared" si="105"/>
        <v>12</v>
      </c>
      <c r="C6533" s="9" t="s">
        <v>1943</v>
      </c>
      <c r="D6533" s="9" t="s">
        <v>93</v>
      </c>
      <c r="E6533" s="9" t="s">
        <v>2795</v>
      </c>
      <c r="F6533" s="9" t="s">
        <v>2796</v>
      </c>
      <c r="G6533" s="10">
        <v>7759</v>
      </c>
      <c r="H6533" s="9" t="s">
        <v>94</v>
      </c>
      <c r="I6533" s="10">
        <v>43622</v>
      </c>
      <c r="J6533" s="11">
        <v>0.18</v>
      </c>
      <c r="K6533" s="9" t="s">
        <v>94</v>
      </c>
      <c r="L6533" s="9" t="s">
        <v>95</v>
      </c>
    </row>
    <row r="6534" spans="1:12" x14ac:dyDescent="0.2">
      <c r="A6534" t="str">
        <f>VLOOKUP(B6534,StateFIPS!A$2:B$52,2)</f>
        <v>Minnesota</v>
      </c>
      <c r="B6534">
        <f t="shared" si="105"/>
        <v>27</v>
      </c>
      <c r="C6534" s="9" t="s">
        <v>1765</v>
      </c>
      <c r="D6534" s="9" t="s">
        <v>93</v>
      </c>
      <c r="E6534" s="9" t="s">
        <v>2795</v>
      </c>
      <c r="F6534" s="9" t="s">
        <v>2796</v>
      </c>
      <c r="G6534" s="10">
        <v>5860</v>
      </c>
      <c r="H6534" s="9" t="s">
        <v>94</v>
      </c>
      <c r="I6534" s="10">
        <v>32945</v>
      </c>
      <c r="J6534" s="11">
        <v>0.18</v>
      </c>
      <c r="K6534" s="9" t="s">
        <v>94</v>
      </c>
      <c r="L6534" s="9" t="s">
        <v>95</v>
      </c>
    </row>
    <row r="6535" spans="1:12" x14ac:dyDescent="0.2">
      <c r="A6535" t="str">
        <f>VLOOKUP(B6535,StateFIPS!A$2:B$52,2)</f>
        <v>Texas</v>
      </c>
      <c r="B6535">
        <f t="shared" si="105"/>
        <v>48</v>
      </c>
      <c r="C6535" s="9" t="s">
        <v>1089</v>
      </c>
      <c r="D6535" s="9" t="s">
        <v>93</v>
      </c>
      <c r="E6535" s="9" t="s">
        <v>2795</v>
      </c>
      <c r="F6535" s="9" t="s">
        <v>2796</v>
      </c>
      <c r="G6535" s="10">
        <v>10864</v>
      </c>
      <c r="H6535" s="9" t="s">
        <v>94</v>
      </c>
      <c r="I6535" s="10">
        <v>61077</v>
      </c>
      <c r="J6535" s="11">
        <v>0.18</v>
      </c>
      <c r="K6535" s="9" t="s">
        <v>94</v>
      </c>
      <c r="L6535" s="9" t="s">
        <v>95</v>
      </c>
    </row>
    <row r="6536" spans="1:12" x14ac:dyDescent="0.2">
      <c r="A6536" t="str">
        <f>VLOOKUP(B6536,StateFIPS!A$2:B$52,2)</f>
        <v>Texas</v>
      </c>
      <c r="B6536">
        <f t="shared" si="105"/>
        <v>48</v>
      </c>
      <c r="C6536" s="9" t="s">
        <v>1090</v>
      </c>
      <c r="D6536" s="9" t="s">
        <v>93</v>
      </c>
      <c r="E6536" s="9" t="s">
        <v>2795</v>
      </c>
      <c r="F6536" s="9" t="s">
        <v>2796</v>
      </c>
      <c r="G6536" s="10">
        <v>133522</v>
      </c>
      <c r="H6536" s="9" t="s">
        <v>94</v>
      </c>
      <c r="I6536" s="10">
        <v>750687</v>
      </c>
      <c r="J6536" s="11">
        <v>0.18</v>
      </c>
      <c r="K6536" s="9" t="s">
        <v>94</v>
      </c>
      <c r="L6536" s="9" t="s">
        <v>95</v>
      </c>
    </row>
    <row r="6537" spans="1:12" x14ac:dyDescent="0.2">
      <c r="A6537" t="str">
        <f>VLOOKUP(B6537,StateFIPS!A$2:B$52,2)</f>
        <v>South Carolina</v>
      </c>
      <c r="B6537">
        <f t="shared" si="105"/>
        <v>45</v>
      </c>
      <c r="C6537" s="9" t="s">
        <v>2562</v>
      </c>
      <c r="D6537" s="9" t="s">
        <v>93</v>
      </c>
      <c r="E6537" s="9" t="s">
        <v>2795</v>
      </c>
      <c r="F6537" s="9" t="s">
        <v>2796</v>
      </c>
      <c r="G6537" s="10">
        <v>758503</v>
      </c>
      <c r="H6537" s="9" t="s">
        <v>94</v>
      </c>
      <c r="I6537" s="10">
        <v>4264448</v>
      </c>
      <c r="J6537" s="11">
        <v>0.18</v>
      </c>
      <c r="K6537" s="9" t="s">
        <v>94</v>
      </c>
      <c r="L6537" s="9" t="s">
        <v>95</v>
      </c>
    </row>
    <row r="6538" spans="1:12" x14ac:dyDescent="0.2">
      <c r="A6538" t="str">
        <f>VLOOKUP(B6538,StateFIPS!A$2:B$52,2)</f>
        <v>Louisiana</v>
      </c>
      <c r="B6538">
        <f t="shared" si="105"/>
        <v>22</v>
      </c>
      <c r="C6538" s="9" t="s">
        <v>174</v>
      </c>
      <c r="D6538" s="9" t="s">
        <v>93</v>
      </c>
      <c r="E6538" s="9" t="s">
        <v>2795</v>
      </c>
      <c r="F6538" s="9" t="s">
        <v>2796</v>
      </c>
      <c r="G6538" s="10">
        <v>3312</v>
      </c>
      <c r="H6538" s="9" t="s">
        <v>94</v>
      </c>
      <c r="I6538" s="10">
        <v>18623</v>
      </c>
      <c r="J6538" s="11">
        <v>0.18</v>
      </c>
      <c r="K6538" s="9" t="s">
        <v>94</v>
      </c>
      <c r="L6538" s="9" t="s">
        <v>95</v>
      </c>
    </row>
    <row r="6539" spans="1:12" x14ac:dyDescent="0.2">
      <c r="A6539" t="str">
        <f>VLOOKUP(B6539,StateFIPS!A$2:B$52,2)</f>
        <v>Arkansas</v>
      </c>
      <c r="B6539">
        <f t="shared" si="105"/>
        <v>5</v>
      </c>
      <c r="C6539" s="9" t="s">
        <v>2731</v>
      </c>
      <c r="D6539" s="9" t="s">
        <v>93</v>
      </c>
      <c r="E6539" s="9" t="s">
        <v>2795</v>
      </c>
      <c r="F6539" s="9" t="s">
        <v>2796</v>
      </c>
      <c r="G6539" s="10">
        <v>174348</v>
      </c>
      <c r="H6539" s="9" t="s">
        <v>94</v>
      </c>
      <c r="I6539" s="10">
        <v>980218</v>
      </c>
      <c r="J6539" s="11">
        <v>0.18</v>
      </c>
      <c r="K6539" s="9" t="s">
        <v>94</v>
      </c>
      <c r="L6539" s="9" t="s">
        <v>95</v>
      </c>
    </row>
    <row r="6540" spans="1:12" x14ac:dyDescent="0.2">
      <c r="A6540" t="str">
        <f>VLOOKUP(B6540,StateFIPS!A$2:B$52,2)</f>
        <v>Minnesota</v>
      </c>
      <c r="B6540">
        <f t="shared" si="105"/>
        <v>27</v>
      </c>
      <c r="C6540" s="9" t="s">
        <v>1738</v>
      </c>
      <c r="D6540" s="9" t="s">
        <v>93</v>
      </c>
      <c r="E6540" s="9" t="s">
        <v>2795</v>
      </c>
      <c r="F6540" s="9" t="s">
        <v>2796</v>
      </c>
      <c r="G6540" s="10">
        <v>463</v>
      </c>
      <c r="H6540" s="9" t="s">
        <v>94</v>
      </c>
      <c r="I6540" s="10">
        <v>2602</v>
      </c>
      <c r="J6540" s="11">
        <v>0.18</v>
      </c>
      <c r="K6540" s="9" t="s">
        <v>94</v>
      </c>
      <c r="L6540" s="9" t="s">
        <v>95</v>
      </c>
    </row>
    <row r="6541" spans="1:12" x14ac:dyDescent="0.2">
      <c r="A6541" t="str">
        <f>VLOOKUP(B6541,StateFIPS!A$2:B$52,2)</f>
        <v>Texas</v>
      </c>
      <c r="B6541">
        <f t="shared" si="105"/>
        <v>48</v>
      </c>
      <c r="C6541" s="9" t="s">
        <v>944</v>
      </c>
      <c r="D6541" s="9" t="s">
        <v>93</v>
      </c>
      <c r="E6541" s="9" t="s">
        <v>2795</v>
      </c>
      <c r="F6541" s="9" t="s">
        <v>2796</v>
      </c>
      <c r="G6541" s="10">
        <v>10864</v>
      </c>
      <c r="H6541" s="9" t="s">
        <v>94</v>
      </c>
      <c r="I6541" s="10">
        <v>61077</v>
      </c>
      <c r="J6541" s="11">
        <v>0.18</v>
      </c>
      <c r="K6541" s="9" t="s">
        <v>94</v>
      </c>
      <c r="L6541" s="9" t="s">
        <v>95</v>
      </c>
    </row>
    <row r="6542" spans="1:12" x14ac:dyDescent="0.2">
      <c r="A6542" t="str">
        <f>VLOOKUP(B6542,StateFIPS!A$2:B$52,2)</f>
        <v>South Carolina</v>
      </c>
      <c r="B6542">
        <f t="shared" si="105"/>
        <v>45</v>
      </c>
      <c r="C6542" s="9" t="s">
        <v>1352</v>
      </c>
      <c r="D6542" s="9" t="s">
        <v>93</v>
      </c>
      <c r="E6542" s="9" t="s">
        <v>2795</v>
      </c>
      <c r="F6542" s="9" t="s">
        <v>2796</v>
      </c>
      <c r="G6542" s="10">
        <v>271768</v>
      </c>
      <c r="H6542" s="9" t="s">
        <v>94</v>
      </c>
      <c r="I6542" s="10">
        <v>1527930</v>
      </c>
      <c r="J6542" s="11">
        <v>0.18</v>
      </c>
      <c r="K6542" s="9" t="s">
        <v>94</v>
      </c>
      <c r="L6542" s="9" t="s">
        <v>95</v>
      </c>
    </row>
    <row r="6543" spans="1:12" x14ac:dyDescent="0.2">
      <c r="A6543" t="str">
        <f>VLOOKUP(B6543,StateFIPS!A$2:B$52,2)</f>
        <v>New York</v>
      </c>
      <c r="B6543">
        <f t="shared" si="105"/>
        <v>36</v>
      </c>
      <c r="C6543" s="9" t="s">
        <v>2056</v>
      </c>
      <c r="D6543" s="9" t="s">
        <v>93</v>
      </c>
      <c r="E6543" s="9" t="s">
        <v>2795</v>
      </c>
      <c r="F6543" s="9" t="s">
        <v>2796</v>
      </c>
      <c r="G6543" s="10">
        <v>219</v>
      </c>
      <c r="H6543" s="9" t="s">
        <v>94</v>
      </c>
      <c r="I6543" s="10">
        <v>1230</v>
      </c>
      <c r="J6543" s="11">
        <v>0.18</v>
      </c>
      <c r="K6543" s="9" t="s">
        <v>94</v>
      </c>
      <c r="L6543" s="9" t="s">
        <v>95</v>
      </c>
    </row>
    <row r="6544" spans="1:12" x14ac:dyDescent="0.2">
      <c r="A6544" t="str">
        <f>VLOOKUP(B6544,StateFIPS!A$2:B$52,2)</f>
        <v>Alabama</v>
      </c>
      <c r="B6544">
        <f t="shared" si="105"/>
        <v>1</v>
      </c>
      <c r="C6544" s="9" t="s">
        <v>565</v>
      </c>
      <c r="D6544" s="9" t="s">
        <v>93</v>
      </c>
      <c r="E6544" s="9" t="s">
        <v>2795</v>
      </c>
      <c r="F6544" s="9" t="s">
        <v>2796</v>
      </c>
      <c r="G6544" s="10">
        <v>552243</v>
      </c>
      <c r="H6544" s="9" t="s">
        <v>94</v>
      </c>
      <c r="I6544" s="10">
        <v>3104811</v>
      </c>
      <c r="J6544" s="11">
        <v>0.18</v>
      </c>
      <c r="K6544" s="9" t="s">
        <v>94</v>
      </c>
      <c r="L6544" s="9" t="s">
        <v>95</v>
      </c>
    </row>
    <row r="6545" spans="1:12" x14ac:dyDescent="0.2">
      <c r="A6545" t="str">
        <f>VLOOKUP(B6545,StateFIPS!A$2:B$52,2)</f>
        <v>Arkansas</v>
      </c>
      <c r="B6545">
        <f t="shared" si="105"/>
        <v>5</v>
      </c>
      <c r="C6545" s="9" t="s">
        <v>2730</v>
      </c>
      <c r="D6545" s="9" t="s">
        <v>93</v>
      </c>
      <c r="E6545" s="9" t="s">
        <v>2795</v>
      </c>
      <c r="F6545" s="9" t="s">
        <v>2796</v>
      </c>
      <c r="G6545" s="10">
        <v>17495</v>
      </c>
      <c r="H6545" s="9" t="s">
        <v>94</v>
      </c>
      <c r="I6545" s="10">
        <v>98359</v>
      </c>
      <c r="J6545" s="11">
        <v>0.18</v>
      </c>
      <c r="K6545" s="9" t="s">
        <v>94</v>
      </c>
      <c r="L6545" s="9" t="s">
        <v>95</v>
      </c>
    </row>
    <row r="6546" spans="1:12" x14ac:dyDescent="0.2">
      <c r="A6546" t="str">
        <f>VLOOKUP(B6546,StateFIPS!A$2:B$52,2)</f>
        <v>Texas</v>
      </c>
      <c r="B6546">
        <f t="shared" si="105"/>
        <v>48</v>
      </c>
      <c r="C6546" s="9" t="s">
        <v>2729</v>
      </c>
      <c r="D6546" s="9" t="s">
        <v>93</v>
      </c>
      <c r="E6546" s="9" t="s">
        <v>2795</v>
      </c>
      <c r="F6546" s="9" t="s">
        <v>2796</v>
      </c>
      <c r="G6546" s="10">
        <v>10864</v>
      </c>
      <c r="H6546" s="9" t="s">
        <v>94</v>
      </c>
      <c r="I6546" s="10">
        <v>61077</v>
      </c>
      <c r="J6546" s="11">
        <v>0.18</v>
      </c>
      <c r="K6546" s="9" t="s">
        <v>94</v>
      </c>
      <c r="L6546" s="9" t="s">
        <v>95</v>
      </c>
    </row>
    <row r="6547" spans="1:12" x14ac:dyDescent="0.2">
      <c r="A6547" t="str">
        <f>VLOOKUP(B6547,StateFIPS!A$2:B$52,2)</f>
        <v>Texas</v>
      </c>
      <c r="B6547">
        <f t="shared" si="105"/>
        <v>48</v>
      </c>
      <c r="C6547" s="9" t="s">
        <v>889</v>
      </c>
      <c r="D6547" s="9" t="s">
        <v>93</v>
      </c>
      <c r="E6547" s="9" t="s">
        <v>2795</v>
      </c>
      <c r="F6547" s="9" t="s">
        <v>2796</v>
      </c>
      <c r="G6547" s="10">
        <v>10864</v>
      </c>
      <c r="H6547" s="9" t="s">
        <v>94</v>
      </c>
      <c r="I6547" s="10">
        <v>61077</v>
      </c>
      <c r="J6547" s="11">
        <v>0.18</v>
      </c>
      <c r="K6547" s="9" t="s">
        <v>94</v>
      </c>
      <c r="L6547" s="9" t="s">
        <v>95</v>
      </c>
    </row>
    <row r="6548" spans="1:12" x14ac:dyDescent="0.2">
      <c r="A6548" t="str">
        <f>VLOOKUP(B6548,StateFIPS!A$2:B$52,2)</f>
        <v>South Carolina</v>
      </c>
      <c r="B6548">
        <f t="shared" si="105"/>
        <v>45</v>
      </c>
      <c r="C6548" s="9" t="s">
        <v>1354</v>
      </c>
      <c r="D6548" s="9" t="s">
        <v>93</v>
      </c>
      <c r="E6548" s="9" t="s">
        <v>2795</v>
      </c>
      <c r="F6548" s="9" t="s">
        <v>2796</v>
      </c>
      <c r="G6548" s="10">
        <v>12661</v>
      </c>
      <c r="H6548" s="9" t="s">
        <v>94</v>
      </c>
      <c r="I6548" s="10">
        <v>71181</v>
      </c>
      <c r="J6548" s="11">
        <v>0.18</v>
      </c>
      <c r="K6548" s="9" t="s">
        <v>94</v>
      </c>
      <c r="L6548" s="9" t="s">
        <v>95</v>
      </c>
    </row>
    <row r="6549" spans="1:12" x14ac:dyDescent="0.2">
      <c r="A6549" t="str">
        <f>VLOOKUP(B6549,StateFIPS!A$2:B$52,2)</f>
        <v>New York</v>
      </c>
      <c r="B6549">
        <f t="shared" si="105"/>
        <v>36</v>
      </c>
      <c r="C6549" s="9" t="s">
        <v>2100</v>
      </c>
      <c r="D6549" s="9" t="s">
        <v>93</v>
      </c>
      <c r="E6549" s="9" t="s">
        <v>2795</v>
      </c>
      <c r="F6549" s="9" t="s">
        <v>2796</v>
      </c>
      <c r="G6549" s="10">
        <v>226</v>
      </c>
      <c r="H6549" s="9" t="s">
        <v>94</v>
      </c>
      <c r="I6549" s="10">
        <v>1272</v>
      </c>
      <c r="J6549" s="11">
        <v>0.18</v>
      </c>
      <c r="K6549" s="9" t="s">
        <v>94</v>
      </c>
      <c r="L6549" s="9" t="s">
        <v>95</v>
      </c>
    </row>
    <row r="6550" spans="1:12" x14ac:dyDescent="0.2">
      <c r="A6550" t="str">
        <f>VLOOKUP(B6550,StateFIPS!A$2:B$52,2)</f>
        <v>Texas</v>
      </c>
      <c r="B6550">
        <f t="shared" si="105"/>
        <v>48</v>
      </c>
      <c r="C6550" s="9" t="s">
        <v>2391</v>
      </c>
      <c r="D6550" s="9" t="s">
        <v>93</v>
      </c>
      <c r="E6550" s="9" t="s">
        <v>2795</v>
      </c>
      <c r="F6550" s="9" t="s">
        <v>2796</v>
      </c>
      <c r="G6550" s="10">
        <v>300832</v>
      </c>
      <c r="H6550" s="9" t="s">
        <v>94</v>
      </c>
      <c r="I6550" s="10">
        <v>1691333</v>
      </c>
      <c r="J6550" s="11">
        <v>0.18</v>
      </c>
      <c r="K6550" s="9" t="s">
        <v>94</v>
      </c>
      <c r="L6550" s="9" t="s">
        <v>95</v>
      </c>
    </row>
    <row r="6551" spans="1:12" x14ac:dyDescent="0.2">
      <c r="A6551" t="str">
        <f>VLOOKUP(B6551,StateFIPS!A$2:B$52,2)</f>
        <v>Missouri</v>
      </c>
      <c r="B6551">
        <f t="shared" si="105"/>
        <v>29</v>
      </c>
      <c r="C6551" s="9" t="s">
        <v>1686</v>
      </c>
      <c r="D6551" s="9" t="s">
        <v>93</v>
      </c>
      <c r="E6551" s="9" t="s">
        <v>2795</v>
      </c>
      <c r="F6551" s="9" t="s">
        <v>2796</v>
      </c>
      <c r="G6551" s="10">
        <v>27</v>
      </c>
      <c r="H6551" s="9" t="s">
        <v>94</v>
      </c>
      <c r="I6551" s="10">
        <v>152</v>
      </c>
      <c r="J6551" s="11">
        <v>0.18</v>
      </c>
      <c r="K6551" s="9" t="s">
        <v>94</v>
      </c>
      <c r="L6551" s="9" t="s">
        <v>95</v>
      </c>
    </row>
    <row r="6552" spans="1:12" x14ac:dyDescent="0.2">
      <c r="A6552" t="str">
        <f>VLOOKUP(B6552,StateFIPS!A$2:B$52,2)</f>
        <v>South Carolina</v>
      </c>
      <c r="B6552">
        <f t="shared" si="105"/>
        <v>45</v>
      </c>
      <c r="C6552" s="9" t="s">
        <v>1353</v>
      </c>
      <c r="D6552" s="9" t="s">
        <v>93</v>
      </c>
      <c r="E6552" s="9" t="s">
        <v>2795</v>
      </c>
      <c r="F6552" s="9" t="s">
        <v>2796</v>
      </c>
      <c r="G6552" s="10">
        <v>12661</v>
      </c>
      <c r="H6552" s="9" t="s">
        <v>94</v>
      </c>
      <c r="I6552" s="10">
        <v>71181</v>
      </c>
      <c r="J6552" s="11">
        <v>0.18</v>
      </c>
      <c r="K6552" s="9" t="s">
        <v>94</v>
      </c>
      <c r="L6552" s="9" t="s">
        <v>95</v>
      </c>
    </row>
    <row r="6553" spans="1:12" x14ac:dyDescent="0.2">
      <c r="A6553" t="str">
        <f>VLOOKUP(B6553,StateFIPS!A$2:B$52,2)</f>
        <v>Minnesota</v>
      </c>
      <c r="B6553">
        <f t="shared" si="105"/>
        <v>27</v>
      </c>
      <c r="C6553" s="9" t="s">
        <v>1743</v>
      </c>
      <c r="D6553" s="9" t="s">
        <v>93</v>
      </c>
      <c r="E6553" s="9" t="s">
        <v>2795</v>
      </c>
      <c r="F6553" s="9" t="s">
        <v>2796</v>
      </c>
      <c r="G6553" s="10">
        <v>1707</v>
      </c>
      <c r="H6553" s="9" t="s">
        <v>94</v>
      </c>
      <c r="I6553" s="10">
        <v>9598</v>
      </c>
      <c r="J6553" s="11">
        <v>0.18</v>
      </c>
      <c r="K6553" s="9" t="s">
        <v>94</v>
      </c>
      <c r="L6553" s="9" t="s">
        <v>95</v>
      </c>
    </row>
    <row r="6554" spans="1:12" x14ac:dyDescent="0.2">
      <c r="A6554" t="str">
        <f>VLOOKUP(B6554,StateFIPS!A$2:B$52,2)</f>
        <v>Florida</v>
      </c>
      <c r="B6554">
        <f t="shared" si="105"/>
        <v>12</v>
      </c>
      <c r="C6554" s="9" t="s">
        <v>1941</v>
      </c>
      <c r="D6554" s="9" t="s">
        <v>93</v>
      </c>
      <c r="E6554" s="9" t="s">
        <v>2795</v>
      </c>
      <c r="F6554" s="9" t="s">
        <v>2796</v>
      </c>
      <c r="G6554" s="10">
        <v>553781</v>
      </c>
      <c r="H6554" s="9" t="s">
        <v>94</v>
      </c>
      <c r="I6554" s="10">
        <v>3113463</v>
      </c>
      <c r="J6554" s="11">
        <v>0.18</v>
      </c>
      <c r="K6554" s="9" t="s">
        <v>94</v>
      </c>
      <c r="L6554" s="9" t="s">
        <v>95</v>
      </c>
    </row>
    <row r="6555" spans="1:12" x14ac:dyDescent="0.2">
      <c r="A6555" t="str">
        <f>VLOOKUP(B6555,StateFIPS!A$2:B$52,2)</f>
        <v>New York</v>
      </c>
      <c r="B6555">
        <f t="shared" si="105"/>
        <v>36</v>
      </c>
      <c r="C6555" s="9" t="s">
        <v>2127</v>
      </c>
      <c r="D6555" s="9" t="s">
        <v>93</v>
      </c>
      <c r="E6555" s="9" t="s">
        <v>2795</v>
      </c>
      <c r="F6555" s="9" t="s">
        <v>2796</v>
      </c>
      <c r="G6555" s="10">
        <v>63</v>
      </c>
      <c r="H6555" s="9" t="s">
        <v>94</v>
      </c>
      <c r="I6555" s="10">
        <v>356</v>
      </c>
      <c r="J6555" s="11">
        <v>0.18</v>
      </c>
      <c r="K6555" s="9" t="s">
        <v>94</v>
      </c>
      <c r="L6555" s="9" t="s">
        <v>95</v>
      </c>
    </row>
    <row r="6556" spans="1:12" x14ac:dyDescent="0.2">
      <c r="A6556" t="str">
        <f>VLOOKUP(B6556,StateFIPS!A$2:B$52,2)</f>
        <v>Georgia</v>
      </c>
      <c r="B6556">
        <f t="shared" si="105"/>
        <v>13</v>
      </c>
      <c r="C6556" s="9" t="s">
        <v>2017</v>
      </c>
      <c r="D6556" s="9" t="s">
        <v>93</v>
      </c>
      <c r="E6556" s="9" t="s">
        <v>2795</v>
      </c>
      <c r="F6556" s="9" t="s">
        <v>2796</v>
      </c>
      <c r="G6556" s="10">
        <v>431015</v>
      </c>
      <c r="H6556" s="9" t="s">
        <v>94</v>
      </c>
      <c r="I6556" s="10">
        <v>2423246</v>
      </c>
      <c r="J6556" s="11">
        <v>0.18</v>
      </c>
      <c r="K6556" s="9" t="s">
        <v>94</v>
      </c>
      <c r="L6556" s="9" t="s">
        <v>95</v>
      </c>
    </row>
    <row r="6557" spans="1:12" x14ac:dyDescent="0.2">
      <c r="A6557" t="str">
        <f>VLOOKUP(B6557,StateFIPS!A$2:B$52,2)</f>
        <v>Arkansas</v>
      </c>
      <c r="B6557">
        <f t="shared" si="105"/>
        <v>5</v>
      </c>
      <c r="C6557" s="9" t="s">
        <v>613</v>
      </c>
      <c r="D6557" s="9" t="s">
        <v>93</v>
      </c>
      <c r="E6557" s="9" t="s">
        <v>2795</v>
      </c>
      <c r="F6557" s="9" t="s">
        <v>2796</v>
      </c>
      <c r="G6557" s="10">
        <v>2267015</v>
      </c>
      <c r="H6557" s="9" t="s">
        <v>94</v>
      </c>
      <c r="I6557" s="10">
        <v>12745583</v>
      </c>
      <c r="J6557" s="11">
        <v>0.18</v>
      </c>
      <c r="K6557" s="9" t="s">
        <v>94</v>
      </c>
      <c r="L6557" s="9" t="s">
        <v>95</v>
      </c>
    </row>
    <row r="6558" spans="1:12" x14ac:dyDescent="0.2">
      <c r="A6558" t="str">
        <f>VLOOKUP(B6558,StateFIPS!A$2:B$52,2)</f>
        <v>Louisiana</v>
      </c>
      <c r="B6558">
        <f t="shared" si="105"/>
        <v>22</v>
      </c>
      <c r="C6558" s="9" t="s">
        <v>411</v>
      </c>
      <c r="D6558" s="9" t="s">
        <v>93</v>
      </c>
      <c r="E6558" s="9" t="s">
        <v>2795</v>
      </c>
      <c r="F6558" s="9" t="s">
        <v>2796</v>
      </c>
      <c r="G6558" s="10">
        <v>400184</v>
      </c>
      <c r="H6558" s="9" t="s">
        <v>94</v>
      </c>
      <c r="I6558" s="10">
        <v>2249911</v>
      </c>
      <c r="J6558" s="11">
        <v>0.18</v>
      </c>
      <c r="K6558" s="9" t="s">
        <v>94</v>
      </c>
      <c r="L6558" s="9" t="s">
        <v>95</v>
      </c>
    </row>
    <row r="6559" spans="1:12" x14ac:dyDescent="0.2">
      <c r="A6559" t="str">
        <f>VLOOKUP(B6559,StateFIPS!A$2:B$52,2)</f>
        <v>Tennessee</v>
      </c>
      <c r="B6559">
        <f t="shared" si="105"/>
        <v>47</v>
      </c>
      <c r="C6559" s="9" t="s">
        <v>2482</v>
      </c>
      <c r="D6559" s="9" t="s">
        <v>93</v>
      </c>
      <c r="E6559" s="9" t="s">
        <v>2795</v>
      </c>
      <c r="F6559" s="9" t="s">
        <v>2796</v>
      </c>
      <c r="G6559" s="10">
        <v>1673493</v>
      </c>
      <c r="H6559" s="9" t="s">
        <v>94</v>
      </c>
      <c r="I6559" s="10">
        <v>9408692</v>
      </c>
      <c r="J6559" s="11">
        <v>0.18</v>
      </c>
      <c r="K6559" s="9" t="s">
        <v>94</v>
      </c>
      <c r="L6559" s="9" t="s">
        <v>95</v>
      </c>
    </row>
    <row r="6560" spans="1:12" x14ac:dyDescent="0.2">
      <c r="A6560" t="str">
        <f>VLOOKUP(B6560,StateFIPS!A$2:B$52,2)</f>
        <v>Louisiana</v>
      </c>
      <c r="B6560">
        <f t="shared" si="105"/>
        <v>22</v>
      </c>
      <c r="C6560" s="9" t="s">
        <v>422</v>
      </c>
      <c r="D6560" s="9" t="s">
        <v>93</v>
      </c>
      <c r="E6560" s="9" t="s">
        <v>2795</v>
      </c>
      <c r="F6560" s="9" t="s">
        <v>2796</v>
      </c>
      <c r="G6560" s="10">
        <v>93121</v>
      </c>
      <c r="H6560" s="9" t="s">
        <v>94</v>
      </c>
      <c r="I6560" s="10">
        <v>523546</v>
      </c>
      <c r="J6560" s="11">
        <v>0.18</v>
      </c>
      <c r="K6560" s="9" t="s">
        <v>94</v>
      </c>
      <c r="L6560" s="9" t="s">
        <v>95</v>
      </c>
    </row>
    <row r="6561" spans="1:12" x14ac:dyDescent="0.2">
      <c r="A6561" t="str">
        <f>VLOOKUP(B6561,StateFIPS!A$2:B$52,2)</f>
        <v>Georgia</v>
      </c>
      <c r="B6561">
        <f t="shared" si="105"/>
        <v>13</v>
      </c>
      <c r="C6561" s="9" t="s">
        <v>2722</v>
      </c>
      <c r="D6561" s="9" t="s">
        <v>93</v>
      </c>
      <c r="E6561" s="9" t="s">
        <v>2795</v>
      </c>
      <c r="F6561" s="9" t="s">
        <v>2796</v>
      </c>
      <c r="G6561" s="10">
        <v>101907</v>
      </c>
      <c r="H6561" s="9" t="s">
        <v>94</v>
      </c>
      <c r="I6561" s="10">
        <v>572940</v>
      </c>
      <c r="J6561" s="11">
        <v>0.18</v>
      </c>
      <c r="K6561" s="9" t="s">
        <v>94</v>
      </c>
      <c r="L6561" s="9" t="s">
        <v>95</v>
      </c>
    </row>
    <row r="6562" spans="1:12" x14ac:dyDescent="0.2">
      <c r="A6562" t="str">
        <f>VLOOKUP(B6562,StateFIPS!A$2:B$52,2)</f>
        <v>Texas</v>
      </c>
      <c r="B6562">
        <f t="shared" si="105"/>
        <v>48</v>
      </c>
      <c r="C6562" s="9" t="s">
        <v>2424</v>
      </c>
      <c r="D6562" s="9" t="s">
        <v>93</v>
      </c>
      <c r="E6562" s="9" t="s">
        <v>2795</v>
      </c>
      <c r="F6562" s="9" t="s">
        <v>2796</v>
      </c>
      <c r="G6562" s="10">
        <v>10864</v>
      </c>
      <c r="H6562" s="9" t="s">
        <v>94</v>
      </c>
      <c r="I6562" s="10">
        <v>61077</v>
      </c>
      <c r="J6562" s="11">
        <v>0.18</v>
      </c>
      <c r="K6562" s="9" t="s">
        <v>94</v>
      </c>
      <c r="L6562" s="9" t="s">
        <v>95</v>
      </c>
    </row>
    <row r="6563" spans="1:12" x14ac:dyDescent="0.2">
      <c r="A6563" t="str">
        <f>VLOOKUP(B6563,StateFIPS!A$2:B$52,2)</f>
        <v>Florida</v>
      </c>
      <c r="B6563">
        <f t="shared" si="105"/>
        <v>12</v>
      </c>
      <c r="C6563" s="9" t="s">
        <v>1950</v>
      </c>
      <c r="D6563" s="9" t="s">
        <v>93</v>
      </c>
      <c r="E6563" s="9" t="s">
        <v>2795</v>
      </c>
      <c r="F6563" s="9" t="s">
        <v>2796</v>
      </c>
      <c r="G6563" s="10">
        <v>7759</v>
      </c>
      <c r="H6563" s="9" t="s">
        <v>94</v>
      </c>
      <c r="I6563" s="10">
        <v>43622</v>
      </c>
      <c r="J6563" s="11">
        <v>0.18</v>
      </c>
      <c r="K6563" s="9" t="s">
        <v>94</v>
      </c>
      <c r="L6563" s="9" t="s">
        <v>95</v>
      </c>
    </row>
    <row r="6564" spans="1:12" x14ac:dyDescent="0.2">
      <c r="A6564" t="str">
        <f>VLOOKUP(B6564,StateFIPS!A$2:B$52,2)</f>
        <v>Louisiana</v>
      </c>
      <c r="B6564">
        <f t="shared" si="105"/>
        <v>22</v>
      </c>
      <c r="C6564" s="9" t="s">
        <v>1884</v>
      </c>
      <c r="D6564" s="9" t="s">
        <v>93</v>
      </c>
      <c r="E6564" s="9" t="s">
        <v>2795</v>
      </c>
      <c r="F6564" s="9" t="s">
        <v>2796</v>
      </c>
      <c r="G6564" s="10">
        <v>3312</v>
      </c>
      <c r="H6564" s="9" t="s">
        <v>94</v>
      </c>
      <c r="I6564" s="10">
        <v>18623</v>
      </c>
      <c r="J6564" s="11">
        <v>0.18</v>
      </c>
      <c r="K6564" s="9" t="s">
        <v>94</v>
      </c>
      <c r="L6564" s="9" t="s">
        <v>95</v>
      </c>
    </row>
    <row r="6565" spans="1:12" x14ac:dyDescent="0.2">
      <c r="A6565" t="str">
        <f>VLOOKUP(B6565,StateFIPS!A$2:B$52,2)</f>
        <v>Arkansas</v>
      </c>
      <c r="B6565">
        <f t="shared" si="105"/>
        <v>5</v>
      </c>
      <c r="C6565" s="9" t="s">
        <v>621</v>
      </c>
      <c r="D6565" s="9" t="s">
        <v>93</v>
      </c>
      <c r="E6565" s="9" t="s">
        <v>2795</v>
      </c>
      <c r="F6565" s="9" t="s">
        <v>2796</v>
      </c>
      <c r="G6565" s="10">
        <v>79283</v>
      </c>
      <c r="H6565" s="9" t="s">
        <v>94</v>
      </c>
      <c r="I6565" s="10">
        <v>445746</v>
      </c>
      <c r="J6565" s="11">
        <v>0.18</v>
      </c>
      <c r="K6565" s="9" t="s">
        <v>94</v>
      </c>
      <c r="L6565" s="9" t="s">
        <v>95</v>
      </c>
    </row>
    <row r="6566" spans="1:12" x14ac:dyDescent="0.2">
      <c r="A6566" t="str">
        <f>VLOOKUP(B6566,StateFIPS!A$2:B$52,2)</f>
        <v>Missouri</v>
      </c>
      <c r="B6566">
        <f t="shared" si="105"/>
        <v>29</v>
      </c>
      <c r="C6566" s="9" t="s">
        <v>379</v>
      </c>
      <c r="D6566" s="9" t="s">
        <v>93</v>
      </c>
      <c r="E6566" s="9" t="s">
        <v>2795</v>
      </c>
      <c r="F6566" s="9" t="s">
        <v>2796</v>
      </c>
      <c r="G6566" s="10">
        <v>6821</v>
      </c>
      <c r="H6566" s="9" t="s">
        <v>94</v>
      </c>
      <c r="I6566" s="10">
        <v>38349</v>
      </c>
      <c r="J6566" s="11">
        <v>0.18</v>
      </c>
      <c r="K6566" s="9" t="s">
        <v>94</v>
      </c>
      <c r="L6566" s="9" t="s">
        <v>95</v>
      </c>
    </row>
    <row r="6567" spans="1:12" x14ac:dyDescent="0.2">
      <c r="A6567" t="str">
        <f>VLOOKUP(B6567,StateFIPS!A$2:B$52,2)</f>
        <v>Arkansas</v>
      </c>
      <c r="B6567">
        <f t="shared" si="105"/>
        <v>5</v>
      </c>
      <c r="C6567" s="9" t="s">
        <v>2727</v>
      </c>
      <c r="D6567" s="9" t="s">
        <v>93</v>
      </c>
      <c r="E6567" s="9" t="s">
        <v>2795</v>
      </c>
      <c r="F6567" s="9" t="s">
        <v>2796</v>
      </c>
      <c r="G6567" s="10">
        <v>17495</v>
      </c>
      <c r="H6567" s="9" t="s">
        <v>94</v>
      </c>
      <c r="I6567" s="10">
        <v>98359</v>
      </c>
      <c r="J6567" s="11">
        <v>0.18</v>
      </c>
      <c r="K6567" s="9" t="s">
        <v>94</v>
      </c>
      <c r="L6567" s="9" t="s">
        <v>95</v>
      </c>
    </row>
    <row r="6568" spans="1:12" x14ac:dyDescent="0.2">
      <c r="A6568" t="str">
        <f>VLOOKUP(B6568,StateFIPS!A$2:B$52,2)</f>
        <v>Texas</v>
      </c>
      <c r="B6568">
        <f t="shared" si="105"/>
        <v>48</v>
      </c>
      <c r="C6568" s="9" t="s">
        <v>1086</v>
      </c>
      <c r="D6568" s="9" t="s">
        <v>93</v>
      </c>
      <c r="E6568" s="9" t="s">
        <v>2795</v>
      </c>
      <c r="F6568" s="9" t="s">
        <v>2796</v>
      </c>
      <c r="G6568" s="10">
        <v>10864</v>
      </c>
      <c r="H6568" s="9" t="s">
        <v>94</v>
      </c>
      <c r="I6568" s="10">
        <v>61077</v>
      </c>
      <c r="J6568" s="11">
        <v>0.18</v>
      </c>
      <c r="K6568" s="9" t="s">
        <v>94</v>
      </c>
      <c r="L6568" s="9" t="s">
        <v>95</v>
      </c>
    </row>
    <row r="6569" spans="1:12" x14ac:dyDescent="0.2">
      <c r="A6569" t="str">
        <f>VLOOKUP(B6569,StateFIPS!A$2:B$52,2)</f>
        <v>Arkansas</v>
      </c>
      <c r="B6569">
        <f t="shared" si="105"/>
        <v>5</v>
      </c>
      <c r="C6569" s="9" t="s">
        <v>648</v>
      </c>
      <c r="D6569" s="9" t="s">
        <v>93</v>
      </c>
      <c r="E6569" s="9" t="s">
        <v>2795</v>
      </c>
      <c r="F6569" s="9" t="s">
        <v>2796</v>
      </c>
      <c r="G6569" s="10">
        <v>755457</v>
      </c>
      <c r="H6569" s="9" t="s">
        <v>94</v>
      </c>
      <c r="I6569" s="10">
        <v>4247322</v>
      </c>
      <c r="J6569" s="11">
        <v>0.18</v>
      </c>
      <c r="K6569" s="9" t="s">
        <v>94</v>
      </c>
      <c r="L6569" s="9" t="s">
        <v>95</v>
      </c>
    </row>
    <row r="6570" spans="1:12" x14ac:dyDescent="0.2">
      <c r="A6570" t="str">
        <f>VLOOKUP(B6570,StateFIPS!A$2:B$52,2)</f>
        <v>Georgia</v>
      </c>
      <c r="B6570">
        <f t="shared" si="105"/>
        <v>13</v>
      </c>
      <c r="C6570" s="9" t="s">
        <v>766</v>
      </c>
      <c r="D6570" s="9" t="s">
        <v>93</v>
      </c>
      <c r="E6570" s="9" t="s">
        <v>2795</v>
      </c>
      <c r="F6570" s="9" t="s">
        <v>2796</v>
      </c>
      <c r="G6570" s="10">
        <v>25573</v>
      </c>
      <c r="H6570" s="9" t="s">
        <v>94</v>
      </c>
      <c r="I6570" s="10">
        <v>143776</v>
      </c>
      <c r="J6570" s="11">
        <v>0.18</v>
      </c>
      <c r="K6570" s="9" t="s">
        <v>94</v>
      </c>
      <c r="L6570" s="9" t="s">
        <v>95</v>
      </c>
    </row>
    <row r="6571" spans="1:12" x14ac:dyDescent="0.2">
      <c r="A6571" t="str">
        <f>VLOOKUP(B6571,StateFIPS!A$2:B$52,2)</f>
        <v>Arkansas</v>
      </c>
      <c r="B6571">
        <f t="shared" si="105"/>
        <v>5</v>
      </c>
      <c r="C6571" s="9" t="s">
        <v>704</v>
      </c>
      <c r="D6571" s="9" t="s">
        <v>93</v>
      </c>
      <c r="E6571" s="9" t="s">
        <v>2795</v>
      </c>
      <c r="F6571" s="9" t="s">
        <v>2796</v>
      </c>
      <c r="G6571" s="10">
        <v>819562</v>
      </c>
      <c r="H6571" s="9" t="s">
        <v>94</v>
      </c>
      <c r="I6571" s="10">
        <v>4607728</v>
      </c>
      <c r="J6571" s="11">
        <v>0.18</v>
      </c>
      <c r="K6571" s="9" t="s">
        <v>94</v>
      </c>
      <c r="L6571" s="9" t="s">
        <v>95</v>
      </c>
    </row>
    <row r="6572" spans="1:12" x14ac:dyDescent="0.2">
      <c r="A6572" t="str">
        <f>VLOOKUP(B6572,StateFIPS!A$2:B$52,2)</f>
        <v>Louisiana</v>
      </c>
      <c r="B6572">
        <f t="shared" si="105"/>
        <v>22</v>
      </c>
      <c r="C6572" s="9" t="s">
        <v>396</v>
      </c>
      <c r="D6572" s="9" t="s">
        <v>93</v>
      </c>
      <c r="E6572" s="9" t="s">
        <v>2795</v>
      </c>
      <c r="F6572" s="9" t="s">
        <v>2796</v>
      </c>
      <c r="G6572" s="10">
        <v>1936596</v>
      </c>
      <c r="H6572" s="9" t="s">
        <v>94</v>
      </c>
      <c r="I6572" s="10">
        <v>10887906</v>
      </c>
      <c r="J6572" s="11">
        <v>0.18</v>
      </c>
      <c r="K6572" s="9" t="s">
        <v>94</v>
      </c>
      <c r="L6572" s="9" t="s">
        <v>95</v>
      </c>
    </row>
    <row r="6573" spans="1:12" x14ac:dyDescent="0.2">
      <c r="A6573" t="str">
        <f>VLOOKUP(B6573,StateFIPS!A$2:B$52,2)</f>
        <v>Florida</v>
      </c>
      <c r="B6573">
        <f t="shared" si="105"/>
        <v>12</v>
      </c>
      <c r="C6573" s="9" t="s">
        <v>1951</v>
      </c>
      <c r="D6573" s="9" t="s">
        <v>93</v>
      </c>
      <c r="E6573" s="9" t="s">
        <v>2795</v>
      </c>
      <c r="F6573" s="9" t="s">
        <v>2796</v>
      </c>
      <c r="G6573" s="10">
        <v>7759</v>
      </c>
      <c r="H6573" s="9" t="s">
        <v>94</v>
      </c>
      <c r="I6573" s="10">
        <v>43622</v>
      </c>
      <c r="J6573" s="11">
        <v>0.18</v>
      </c>
      <c r="K6573" s="9" t="s">
        <v>94</v>
      </c>
      <c r="L6573" s="9" t="s">
        <v>95</v>
      </c>
    </row>
    <row r="6574" spans="1:12" x14ac:dyDescent="0.2">
      <c r="A6574" t="str">
        <f>VLOOKUP(B6574,StateFIPS!A$2:B$52,2)</f>
        <v>Georgia</v>
      </c>
      <c r="B6574">
        <f t="shared" si="105"/>
        <v>13</v>
      </c>
      <c r="C6574" s="9" t="s">
        <v>794</v>
      </c>
      <c r="D6574" s="9" t="s">
        <v>93</v>
      </c>
      <c r="E6574" s="9" t="s">
        <v>2795</v>
      </c>
      <c r="F6574" s="9" t="s">
        <v>2796</v>
      </c>
      <c r="G6574" s="10">
        <v>907105</v>
      </c>
      <c r="H6574" s="9" t="s">
        <v>94</v>
      </c>
      <c r="I6574" s="10">
        <v>5099916</v>
      </c>
      <c r="J6574" s="11">
        <v>0.18</v>
      </c>
      <c r="K6574" s="9" t="s">
        <v>94</v>
      </c>
      <c r="L6574" s="9" t="s">
        <v>95</v>
      </c>
    </row>
    <row r="6575" spans="1:12" x14ac:dyDescent="0.2">
      <c r="A6575" t="str">
        <f>VLOOKUP(B6575,StateFIPS!A$2:B$52,2)</f>
        <v>Florida</v>
      </c>
      <c r="B6575">
        <f t="shared" si="105"/>
        <v>12</v>
      </c>
      <c r="C6575" s="9" t="s">
        <v>528</v>
      </c>
      <c r="D6575" s="9" t="s">
        <v>93</v>
      </c>
      <c r="E6575" s="9" t="s">
        <v>2795</v>
      </c>
      <c r="F6575" s="9" t="s">
        <v>2796</v>
      </c>
      <c r="G6575" s="10">
        <v>7759</v>
      </c>
      <c r="H6575" s="9" t="s">
        <v>94</v>
      </c>
      <c r="I6575" s="10">
        <v>43622</v>
      </c>
      <c r="J6575" s="11">
        <v>0.18</v>
      </c>
      <c r="K6575" s="9" t="s">
        <v>94</v>
      </c>
      <c r="L6575" s="9" t="s">
        <v>95</v>
      </c>
    </row>
    <row r="6576" spans="1:12" x14ac:dyDescent="0.2">
      <c r="A6576" t="str">
        <f>VLOOKUP(B6576,StateFIPS!A$2:B$52,2)</f>
        <v>Alabama</v>
      </c>
      <c r="B6576">
        <f t="shared" si="105"/>
        <v>1</v>
      </c>
      <c r="C6576" s="9" t="s">
        <v>570</v>
      </c>
      <c r="D6576" s="9" t="s">
        <v>93</v>
      </c>
      <c r="E6576" s="9" t="s">
        <v>2795</v>
      </c>
      <c r="F6576" s="9" t="s">
        <v>2796</v>
      </c>
      <c r="G6576" s="10">
        <v>1394769</v>
      </c>
      <c r="H6576" s="9" t="s">
        <v>94</v>
      </c>
      <c r="I6576" s="10">
        <v>7841652</v>
      </c>
      <c r="J6576" s="11">
        <v>0.18</v>
      </c>
      <c r="K6576" s="9" t="s">
        <v>94</v>
      </c>
      <c r="L6576" s="9" t="s">
        <v>95</v>
      </c>
    </row>
    <row r="6577" spans="1:12" x14ac:dyDescent="0.2">
      <c r="A6577" t="str">
        <f>VLOOKUP(B6577,StateFIPS!A$2:B$52,2)</f>
        <v>Texas</v>
      </c>
      <c r="B6577">
        <f t="shared" si="105"/>
        <v>48</v>
      </c>
      <c r="C6577" s="9" t="s">
        <v>2430</v>
      </c>
      <c r="D6577" s="9" t="s">
        <v>93</v>
      </c>
      <c r="E6577" s="9" t="s">
        <v>2795</v>
      </c>
      <c r="F6577" s="9" t="s">
        <v>2796</v>
      </c>
      <c r="G6577" s="10">
        <v>1006767</v>
      </c>
      <c r="H6577" s="9" t="s">
        <v>94</v>
      </c>
      <c r="I6577" s="10">
        <v>5660234</v>
      </c>
      <c r="J6577" s="11">
        <v>0.18</v>
      </c>
      <c r="K6577" s="9" t="s">
        <v>94</v>
      </c>
      <c r="L6577" s="9" t="s">
        <v>95</v>
      </c>
    </row>
    <row r="6578" spans="1:12" x14ac:dyDescent="0.2">
      <c r="A6578" t="str">
        <f>VLOOKUP(B6578,StateFIPS!A$2:B$52,2)</f>
        <v>Texas</v>
      </c>
      <c r="B6578">
        <f t="shared" si="105"/>
        <v>48</v>
      </c>
      <c r="C6578" s="9" t="s">
        <v>2721</v>
      </c>
      <c r="D6578" s="9" t="s">
        <v>93</v>
      </c>
      <c r="E6578" s="9" t="s">
        <v>2795</v>
      </c>
      <c r="F6578" s="9" t="s">
        <v>2796</v>
      </c>
      <c r="G6578" s="10">
        <v>10864</v>
      </c>
      <c r="H6578" s="9" t="s">
        <v>94</v>
      </c>
      <c r="I6578" s="10">
        <v>61077</v>
      </c>
      <c r="J6578" s="11">
        <v>0.18</v>
      </c>
      <c r="K6578" s="9" t="s">
        <v>94</v>
      </c>
      <c r="L6578" s="9" t="s">
        <v>95</v>
      </c>
    </row>
    <row r="6579" spans="1:12" x14ac:dyDescent="0.2">
      <c r="A6579" t="str">
        <f>VLOOKUP(B6579,StateFIPS!A$2:B$52,2)</f>
        <v>Tennessee</v>
      </c>
      <c r="B6579">
        <f t="shared" si="105"/>
        <v>47</v>
      </c>
      <c r="C6579" s="9" t="s">
        <v>2288</v>
      </c>
      <c r="D6579" s="9" t="s">
        <v>93</v>
      </c>
      <c r="E6579" s="9" t="s">
        <v>2795</v>
      </c>
      <c r="F6579" s="9" t="s">
        <v>2796</v>
      </c>
      <c r="G6579" s="10">
        <v>1064675</v>
      </c>
      <c r="H6579" s="9" t="s">
        <v>94</v>
      </c>
      <c r="I6579" s="10">
        <v>5985802</v>
      </c>
      <c r="J6579" s="11">
        <v>0.18</v>
      </c>
      <c r="K6579" s="9" t="s">
        <v>94</v>
      </c>
      <c r="L6579" s="9" t="s">
        <v>95</v>
      </c>
    </row>
    <row r="6580" spans="1:12" x14ac:dyDescent="0.2">
      <c r="A6580" t="str">
        <f>VLOOKUP(B6580,StateFIPS!A$2:B$52,2)</f>
        <v>Minnesota</v>
      </c>
      <c r="B6580">
        <f t="shared" si="105"/>
        <v>27</v>
      </c>
      <c r="C6580" s="9" t="s">
        <v>1723</v>
      </c>
      <c r="D6580" s="9" t="s">
        <v>93</v>
      </c>
      <c r="E6580" s="9" t="s">
        <v>2795</v>
      </c>
      <c r="F6580" s="9" t="s">
        <v>2796</v>
      </c>
      <c r="G6580" s="10">
        <v>211</v>
      </c>
      <c r="H6580" s="9" t="s">
        <v>94</v>
      </c>
      <c r="I6580" s="10">
        <v>1186</v>
      </c>
      <c r="J6580" s="11">
        <v>0.18</v>
      </c>
      <c r="K6580" s="9" t="s">
        <v>94</v>
      </c>
      <c r="L6580" s="9" t="s">
        <v>95</v>
      </c>
    </row>
    <row r="6581" spans="1:12" x14ac:dyDescent="0.2">
      <c r="A6581" t="str">
        <f>VLOOKUP(B6581,StateFIPS!A$2:B$52,2)</f>
        <v>Minnesota</v>
      </c>
      <c r="B6581">
        <f t="shared" si="105"/>
        <v>27</v>
      </c>
      <c r="C6581" s="9" t="s">
        <v>1755</v>
      </c>
      <c r="D6581" s="9" t="s">
        <v>93</v>
      </c>
      <c r="E6581" s="9" t="s">
        <v>2795</v>
      </c>
      <c r="F6581" s="9" t="s">
        <v>2796</v>
      </c>
      <c r="G6581" s="10">
        <v>65</v>
      </c>
      <c r="H6581" s="9" t="s">
        <v>94</v>
      </c>
      <c r="I6581" s="10">
        <v>368</v>
      </c>
      <c r="J6581" s="11">
        <v>0.18</v>
      </c>
      <c r="K6581" s="9" t="s">
        <v>94</v>
      </c>
      <c r="L6581" s="9" t="s">
        <v>95</v>
      </c>
    </row>
    <row r="6582" spans="1:12" x14ac:dyDescent="0.2">
      <c r="A6582" t="str">
        <f>VLOOKUP(B6582,StateFIPS!A$2:B$52,2)</f>
        <v>Louisiana</v>
      </c>
      <c r="B6582">
        <f t="shared" si="105"/>
        <v>22</v>
      </c>
      <c r="C6582" s="9" t="s">
        <v>424</v>
      </c>
      <c r="D6582" s="9" t="s">
        <v>93</v>
      </c>
      <c r="E6582" s="9" t="s">
        <v>2795</v>
      </c>
      <c r="F6582" s="9" t="s">
        <v>2796</v>
      </c>
      <c r="G6582" s="10">
        <v>3312</v>
      </c>
      <c r="H6582" s="9" t="s">
        <v>94</v>
      </c>
      <c r="I6582" s="10">
        <v>18623</v>
      </c>
      <c r="J6582" s="11">
        <v>0.18</v>
      </c>
      <c r="K6582" s="9" t="s">
        <v>94</v>
      </c>
      <c r="L6582" s="9" t="s">
        <v>95</v>
      </c>
    </row>
    <row r="6583" spans="1:12" x14ac:dyDescent="0.2">
      <c r="A6583" t="str">
        <f>VLOOKUP(B6583,StateFIPS!A$2:B$52,2)</f>
        <v>Minnesota</v>
      </c>
      <c r="B6583">
        <f t="shared" si="105"/>
        <v>27</v>
      </c>
      <c r="C6583" s="9" t="s">
        <v>1758</v>
      </c>
      <c r="D6583" s="9" t="s">
        <v>93</v>
      </c>
      <c r="E6583" s="9" t="s">
        <v>2795</v>
      </c>
      <c r="F6583" s="9" t="s">
        <v>2796</v>
      </c>
      <c r="G6583" s="10">
        <v>411</v>
      </c>
      <c r="H6583" s="9" t="s">
        <v>94</v>
      </c>
      <c r="I6583" s="10">
        <v>2310</v>
      </c>
      <c r="J6583" s="11">
        <v>0.18</v>
      </c>
      <c r="K6583" s="9" t="s">
        <v>94</v>
      </c>
      <c r="L6583" s="9" t="s">
        <v>95</v>
      </c>
    </row>
    <row r="6584" spans="1:12" x14ac:dyDescent="0.2">
      <c r="A6584" t="str">
        <f>VLOOKUP(B6584,StateFIPS!A$2:B$52,2)</f>
        <v>Arkansas</v>
      </c>
      <c r="B6584">
        <f t="shared" si="105"/>
        <v>5</v>
      </c>
      <c r="C6584" s="9" t="s">
        <v>612</v>
      </c>
      <c r="D6584" s="9" t="s">
        <v>93</v>
      </c>
      <c r="E6584" s="9" t="s">
        <v>2795</v>
      </c>
      <c r="F6584" s="9" t="s">
        <v>2796</v>
      </c>
      <c r="G6584" s="10">
        <v>17495</v>
      </c>
      <c r="H6584" s="9" t="s">
        <v>94</v>
      </c>
      <c r="I6584" s="10">
        <v>98359</v>
      </c>
      <c r="J6584" s="11">
        <v>0.18</v>
      </c>
      <c r="K6584" s="9" t="s">
        <v>94</v>
      </c>
      <c r="L6584" s="9" t="s">
        <v>95</v>
      </c>
    </row>
    <row r="6585" spans="1:12" x14ac:dyDescent="0.2">
      <c r="A6585" t="str">
        <f>VLOOKUP(B6585,StateFIPS!A$2:B$52,2)</f>
        <v>Alabama</v>
      </c>
      <c r="B6585">
        <f t="shared" si="105"/>
        <v>1</v>
      </c>
      <c r="C6585" s="9" t="s">
        <v>568</v>
      </c>
      <c r="D6585" s="9" t="s">
        <v>93</v>
      </c>
      <c r="E6585" s="9" t="s">
        <v>2795</v>
      </c>
      <c r="F6585" s="9" t="s">
        <v>2796</v>
      </c>
      <c r="G6585" s="10">
        <v>7109</v>
      </c>
      <c r="H6585" s="9" t="s">
        <v>94</v>
      </c>
      <c r="I6585" s="10">
        <v>39966</v>
      </c>
      <c r="J6585" s="11">
        <v>0.18</v>
      </c>
      <c r="K6585" s="9" t="s">
        <v>94</v>
      </c>
      <c r="L6585" s="9" t="s">
        <v>95</v>
      </c>
    </row>
    <row r="6586" spans="1:12" x14ac:dyDescent="0.2">
      <c r="A6586" t="str">
        <f>VLOOKUP(B6586,StateFIPS!A$2:B$52,2)</f>
        <v>Texas</v>
      </c>
      <c r="B6586">
        <f t="shared" si="105"/>
        <v>48</v>
      </c>
      <c r="C6586" s="9" t="s">
        <v>2427</v>
      </c>
      <c r="D6586" s="9" t="s">
        <v>93</v>
      </c>
      <c r="E6586" s="9" t="s">
        <v>2795</v>
      </c>
      <c r="F6586" s="9" t="s">
        <v>2796</v>
      </c>
      <c r="G6586" s="10">
        <v>10864</v>
      </c>
      <c r="H6586" s="9" t="s">
        <v>94</v>
      </c>
      <c r="I6586" s="10">
        <v>61077</v>
      </c>
      <c r="J6586" s="11">
        <v>0.18</v>
      </c>
      <c r="K6586" s="9" t="s">
        <v>94</v>
      </c>
      <c r="L6586" s="9" t="s">
        <v>95</v>
      </c>
    </row>
    <row r="6587" spans="1:12" x14ac:dyDescent="0.2">
      <c r="A6587" t="str">
        <f>VLOOKUP(B6587,StateFIPS!A$2:B$52,2)</f>
        <v>Texas</v>
      </c>
      <c r="B6587">
        <f t="shared" si="105"/>
        <v>48</v>
      </c>
      <c r="C6587" s="9" t="s">
        <v>881</v>
      </c>
      <c r="D6587" s="9" t="s">
        <v>93</v>
      </c>
      <c r="E6587" s="9" t="s">
        <v>2795</v>
      </c>
      <c r="F6587" s="9" t="s">
        <v>2796</v>
      </c>
      <c r="G6587" s="10">
        <v>10864</v>
      </c>
      <c r="H6587" s="9" t="s">
        <v>94</v>
      </c>
      <c r="I6587" s="10">
        <v>61077</v>
      </c>
      <c r="J6587" s="11">
        <v>0.18</v>
      </c>
      <c r="K6587" s="9" t="s">
        <v>94</v>
      </c>
      <c r="L6587" s="9" t="s">
        <v>95</v>
      </c>
    </row>
    <row r="6588" spans="1:12" x14ac:dyDescent="0.2">
      <c r="A6588" t="str">
        <f>VLOOKUP(B6588,StateFIPS!A$2:B$52,2)</f>
        <v>Arkansas</v>
      </c>
      <c r="B6588">
        <f t="shared" si="105"/>
        <v>5</v>
      </c>
      <c r="C6588" s="9" t="s">
        <v>611</v>
      </c>
      <c r="D6588" s="9" t="s">
        <v>93</v>
      </c>
      <c r="E6588" s="9" t="s">
        <v>2795</v>
      </c>
      <c r="F6588" s="9" t="s">
        <v>2796</v>
      </c>
      <c r="G6588" s="10">
        <v>2594433</v>
      </c>
      <c r="H6588" s="9" t="s">
        <v>94</v>
      </c>
      <c r="I6588" s="10">
        <v>14586390</v>
      </c>
      <c r="J6588" s="11">
        <v>0.18</v>
      </c>
      <c r="K6588" s="9" t="s">
        <v>94</v>
      </c>
      <c r="L6588" s="9" t="s">
        <v>95</v>
      </c>
    </row>
    <row r="6589" spans="1:12" x14ac:dyDescent="0.2">
      <c r="A6589" t="str">
        <f>VLOOKUP(B6589,StateFIPS!A$2:B$52,2)</f>
        <v>Missouri</v>
      </c>
      <c r="B6589">
        <f t="shared" si="105"/>
        <v>29</v>
      </c>
      <c r="C6589" s="9" t="s">
        <v>1602</v>
      </c>
      <c r="D6589" s="9" t="s">
        <v>93</v>
      </c>
      <c r="E6589" s="9" t="s">
        <v>2795</v>
      </c>
      <c r="F6589" s="9" t="s">
        <v>2796</v>
      </c>
      <c r="G6589" s="10">
        <v>6821</v>
      </c>
      <c r="H6589" s="9" t="s">
        <v>94</v>
      </c>
      <c r="I6589" s="10">
        <v>38349</v>
      </c>
      <c r="J6589" s="11">
        <v>0.18</v>
      </c>
      <c r="K6589" s="9" t="s">
        <v>94</v>
      </c>
      <c r="L6589" s="9" t="s">
        <v>95</v>
      </c>
    </row>
    <row r="6590" spans="1:12" x14ac:dyDescent="0.2">
      <c r="A6590" t="str">
        <f>VLOOKUP(B6590,StateFIPS!A$2:B$52,2)</f>
        <v>Arkansas</v>
      </c>
      <c r="B6590">
        <f t="shared" si="105"/>
        <v>5</v>
      </c>
      <c r="C6590" s="9" t="s">
        <v>610</v>
      </c>
      <c r="D6590" s="9" t="s">
        <v>93</v>
      </c>
      <c r="E6590" s="9" t="s">
        <v>2795</v>
      </c>
      <c r="F6590" s="9" t="s">
        <v>2796</v>
      </c>
      <c r="G6590" s="10">
        <v>17495</v>
      </c>
      <c r="H6590" s="9" t="s">
        <v>94</v>
      </c>
      <c r="I6590" s="10">
        <v>98359</v>
      </c>
      <c r="J6590" s="11">
        <v>0.18</v>
      </c>
      <c r="K6590" s="9" t="s">
        <v>94</v>
      </c>
      <c r="L6590" s="9" t="s">
        <v>95</v>
      </c>
    </row>
    <row r="6591" spans="1:12" x14ac:dyDescent="0.2">
      <c r="A6591" t="str">
        <f>VLOOKUP(B6591,StateFIPS!A$2:B$52,2)</f>
        <v>Alabama</v>
      </c>
      <c r="B6591">
        <f t="shared" si="105"/>
        <v>1</v>
      </c>
      <c r="C6591" s="9" t="s">
        <v>569</v>
      </c>
      <c r="D6591" s="9" t="s">
        <v>93</v>
      </c>
      <c r="E6591" s="9" t="s">
        <v>2795</v>
      </c>
      <c r="F6591" s="9" t="s">
        <v>2796</v>
      </c>
      <c r="G6591" s="10">
        <v>151893</v>
      </c>
      <c r="H6591" s="9" t="s">
        <v>94</v>
      </c>
      <c r="I6591" s="10">
        <v>853968</v>
      </c>
      <c r="J6591" s="11">
        <v>0.18</v>
      </c>
      <c r="K6591" s="9" t="s">
        <v>94</v>
      </c>
      <c r="L6591" s="9" t="s">
        <v>95</v>
      </c>
    </row>
    <row r="6592" spans="1:12" x14ac:dyDescent="0.2">
      <c r="A6592" t="str">
        <f>VLOOKUP(B6592,StateFIPS!A$2:B$52,2)</f>
        <v>Arkansas</v>
      </c>
      <c r="B6592">
        <f t="shared" si="105"/>
        <v>5</v>
      </c>
      <c r="C6592" s="9" t="s">
        <v>2687</v>
      </c>
      <c r="D6592" s="9" t="s">
        <v>93</v>
      </c>
      <c r="E6592" s="9" t="s">
        <v>2795</v>
      </c>
      <c r="F6592" s="9" t="s">
        <v>2796</v>
      </c>
      <c r="G6592" s="10">
        <v>17495</v>
      </c>
      <c r="H6592" s="9" t="s">
        <v>94</v>
      </c>
      <c r="I6592" s="10">
        <v>98359</v>
      </c>
      <c r="J6592" s="11">
        <v>0.18</v>
      </c>
      <c r="K6592" s="9" t="s">
        <v>94</v>
      </c>
      <c r="L6592" s="9" t="s">
        <v>95</v>
      </c>
    </row>
    <row r="6593" spans="1:12" x14ac:dyDescent="0.2">
      <c r="A6593" t="str">
        <f>VLOOKUP(B6593,StateFIPS!A$2:B$52,2)</f>
        <v>Georgia</v>
      </c>
      <c r="B6593">
        <f t="shared" si="105"/>
        <v>13</v>
      </c>
      <c r="C6593" s="9" t="s">
        <v>792</v>
      </c>
      <c r="D6593" s="9" t="s">
        <v>93</v>
      </c>
      <c r="E6593" s="9" t="s">
        <v>2795</v>
      </c>
      <c r="F6593" s="9" t="s">
        <v>2796</v>
      </c>
      <c r="G6593" s="10">
        <v>25573</v>
      </c>
      <c r="H6593" s="9" t="s">
        <v>94</v>
      </c>
      <c r="I6593" s="10">
        <v>143776</v>
      </c>
      <c r="J6593" s="11">
        <v>0.18</v>
      </c>
      <c r="K6593" s="9" t="s">
        <v>94</v>
      </c>
      <c r="L6593" s="9" t="s">
        <v>95</v>
      </c>
    </row>
    <row r="6594" spans="1:12" x14ac:dyDescent="0.2">
      <c r="A6594" t="str">
        <f>VLOOKUP(B6594,StateFIPS!A$2:B$52,2)</f>
        <v>New York</v>
      </c>
      <c r="B6594">
        <f t="shared" si="105"/>
        <v>36</v>
      </c>
      <c r="C6594" s="9" t="s">
        <v>2093</v>
      </c>
      <c r="D6594" s="9" t="s">
        <v>93</v>
      </c>
      <c r="E6594" s="9" t="s">
        <v>2795</v>
      </c>
      <c r="F6594" s="9" t="s">
        <v>2796</v>
      </c>
      <c r="G6594" s="10">
        <v>74</v>
      </c>
      <c r="H6594" s="9" t="s">
        <v>94</v>
      </c>
      <c r="I6594" s="10">
        <v>417</v>
      </c>
      <c r="J6594" s="11">
        <v>0.18</v>
      </c>
      <c r="K6594" s="9" t="s">
        <v>94</v>
      </c>
      <c r="L6594" s="9" t="s">
        <v>95</v>
      </c>
    </row>
    <row r="6595" spans="1:12" x14ac:dyDescent="0.2">
      <c r="A6595" t="str">
        <f>VLOOKUP(B6595,StateFIPS!A$2:B$52,2)</f>
        <v>Texas</v>
      </c>
      <c r="B6595">
        <f t="shared" ref="B6595:B6658" si="106">VALUE(LEFT(C6595,2))</f>
        <v>48</v>
      </c>
      <c r="C6595" s="9" t="s">
        <v>2771</v>
      </c>
      <c r="D6595" s="9" t="s">
        <v>93</v>
      </c>
      <c r="E6595" s="9" t="s">
        <v>2795</v>
      </c>
      <c r="F6595" s="9" t="s">
        <v>2796</v>
      </c>
      <c r="G6595" s="10">
        <v>10864</v>
      </c>
      <c r="H6595" s="9" t="s">
        <v>94</v>
      </c>
      <c r="I6595" s="10">
        <v>61077</v>
      </c>
      <c r="J6595" s="11">
        <v>0.18</v>
      </c>
      <c r="K6595" s="9" t="s">
        <v>94</v>
      </c>
      <c r="L6595" s="9" t="s">
        <v>95</v>
      </c>
    </row>
    <row r="6596" spans="1:12" x14ac:dyDescent="0.2">
      <c r="A6596" t="str">
        <f>VLOOKUP(B6596,StateFIPS!A$2:B$52,2)</f>
        <v>Arkansas</v>
      </c>
      <c r="B6596">
        <f t="shared" si="106"/>
        <v>5</v>
      </c>
      <c r="C6596" s="9" t="s">
        <v>637</v>
      </c>
      <c r="D6596" s="9" t="s">
        <v>93</v>
      </c>
      <c r="E6596" s="9" t="s">
        <v>2795</v>
      </c>
      <c r="F6596" s="9" t="s">
        <v>2796</v>
      </c>
      <c r="G6596" s="10">
        <v>17495</v>
      </c>
      <c r="H6596" s="9" t="s">
        <v>94</v>
      </c>
      <c r="I6596" s="10">
        <v>98359</v>
      </c>
      <c r="J6596" s="11">
        <v>0.18</v>
      </c>
      <c r="K6596" s="9" t="s">
        <v>94</v>
      </c>
      <c r="L6596" s="9" t="s">
        <v>95</v>
      </c>
    </row>
    <row r="6597" spans="1:12" x14ac:dyDescent="0.2">
      <c r="A6597" t="str">
        <f>VLOOKUP(B6597,StateFIPS!A$2:B$52,2)</f>
        <v>Georgia</v>
      </c>
      <c r="B6597">
        <f t="shared" si="106"/>
        <v>13</v>
      </c>
      <c r="C6597" s="9" t="s">
        <v>2776</v>
      </c>
      <c r="D6597" s="9" t="s">
        <v>93</v>
      </c>
      <c r="E6597" s="9" t="s">
        <v>2795</v>
      </c>
      <c r="F6597" s="9" t="s">
        <v>2796</v>
      </c>
      <c r="G6597" s="10">
        <v>25573</v>
      </c>
      <c r="H6597" s="9" t="s">
        <v>94</v>
      </c>
      <c r="I6597" s="10">
        <v>143776</v>
      </c>
      <c r="J6597" s="11">
        <v>0.18</v>
      </c>
      <c r="K6597" s="9" t="s">
        <v>94</v>
      </c>
      <c r="L6597" s="9" t="s">
        <v>95</v>
      </c>
    </row>
    <row r="6598" spans="1:12" x14ac:dyDescent="0.2">
      <c r="A6598" t="str">
        <f>VLOOKUP(B6598,StateFIPS!A$2:B$52,2)</f>
        <v>Florida</v>
      </c>
      <c r="B6598">
        <f t="shared" si="106"/>
        <v>12</v>
      </c>
      <c r="C6598" s="9" t="s">
        <v>526</v>
      </c>
      <c r="D6598" s="9" t="s">
        <v>93</v>
      </c>
      <c r="E6598" s="9" t="s">
        <v>2795</v>
      </c>
      <c r="F6598" s="9" t="s">
        <v>2796</v>
      </c>
      <c r="G6598" s="10">
        <v>7759</v>
      </c>
      <c r="H6598" s="9" t="s">
        <v>94</v>
      </c>
      <c r="I6598" s="10">
        <v>43622</v>
      </c>
      <c r="J6598" s="11">
        <v>0.18</v>
      </c>
      <c r="K6598" s="9" t="s">
        <v>94</v>
      </c>
      <c r="L6598" s="9" t="s">
        <v>95</v>
      </c>
    </row>
    <row r="6599" spans="1:12" x14ac:dyDescent="0.2">
      <c r="A6599" t="str">
        <f>VLOOKUP(B6599,StateFIPS!A$2:B$52,2)</f>
        <v>Arkansas</v>
      </c>
      <c r="B6599">
        <f t="shared" si="106"/>
        <v>5</v>
      </c>
      <c r="C6599" s="9" t="s">
        <v>2685</v>
      </c>
      <c r="D6599" s="9" t="s">
        <v>93</v>
      </c>
      <c r="E6599" s="9" t="s">
        <v>2795</v>
      </c>
      <c r="F6599" s="9" t="s">
        <v>2796</v>
      </c>
      <c r="G6599" s="10">
        <v>17495</v>
      </c>
      <c r="H6599" s="9" t="s">
        <v>94</v>
      </c>
      <c r="I6599" s="10">
        <v>98359</v>
      </c>
      <c r="J6599" s="11">
        <v>0.18</v>
      </c>
      <c r="K6599" s="9" t="s">
        <v>94</v>
      </c>
      <c r="L6599" s="9" t="s">
        <v>95</v>
      </c>
    </row>
    <row r="6600" spans="1:12" x14ac:dyDescent="0.2">
      <c r="A6600" t="str">
        <f>VLOOKUP(B6600,StateFIPS!A$2:B$52,2)</f>
        <v>Louisiana</v>
      </c>
      <c r="B6600">
        <f t="shared" si="106"/>
        <v>22</v>
      </c>
      <c r="C6600" s="9" t="s">
        <v>425</v>
      </c>
      <c r="D6600" s="9" t="s">
        <v>93</v>
      </c>
      <c r="E6600" s="9" t="s">
        <v>2795</v>
      </c>
      <c r="F6600" s="9" t="s">
        <v>2796</v>
      </c>
      <c r="G6600" s="10">
        <v>952354</v>
      </c>
      <c r="H6600" s="9" t="s">
        <v>94</v>
      </c>
      <c r="I6600" s="10">
        <v>5354313</v>
      </c>
      <c r="J6600" s="11">
        <v>0.18</v>
      </c>
      <c r="K6600" s="9" t="s">
        <v>94</v>
      </c>
      <c r="L6600" s="9" t="s">
        <v>95</v>
      </c>
    </row>
    <row r="6601" spans="1:12" x14ac:dyDescent="0.2">
      <c r="A6601" t="str">
        <f>VLOOKUP(B6601,StateFIPS!A$2:B$52,2)</f>
        <v>Minnesota</v>
      </c>
      <c r="B6601">
        <f t="shared" si="106"/>
        <v>27</v>
      </c>
      <c r="C6601" s="9" t="s">
        <v>1752</v>
      </c>
      <c r="D6601" s="9" t="s">
        <v>93</v>
      </c>
      <c r="E6601" s="9" t="s">
        <v>2795</v>
      </c>
      <c r="F6601" s="9" t="s">
        <v>2796</v>
      </c>
      <c r="G6601" s="10">
        <v>5860</v>
      </c>
      <c r="H6601" s="9" t="s">
        <v>94</v>
      </c>
      <c r="I6601" s="10">
        <v>32945</v>
      </c>
      <c r="J6601" s="11">
        <v>0.18</v>
      </c>
      <c r="K6601" s="9" t="s">
        <v>94</v>
      </c>
      <c r="L6601" s="9" t="s">
        <v>95</v>
      </c>
    </row>
    <row r="6602" spans="1:12" x14ac:dyDescent="0.2">
      <c r="A6602" t="str">
        <f>VLOOKUP(B6602,StateFIPS!A$2:B$52,2)</f>
        <v>Texas</v>
      </c>
      <c r="B6602">
        <f t="shared" si="106"/>
        <v>48</v>
      </c>
      <c r="C6602" s="9" t="s">
        <v>1087</v>
      </c>
      <c r="D6602" s="9" t="s">
        <v>93</v>
      </c>
      <c r="E6602" s="9" t="s">
        <v>2795</v>
      </c>
      <c r="F6602" s="9" t="s">
        <v>2796</v>
      </c>
      <c r="G6602" s="10">
        <v>10864</v>
      </c>
      <c r="H6602" s="9" t="s">
        <v>94</v>
      </c>
      <c r="I6602" s="10">
        <v>61077</v>
      </c>
      <c r="J6602" s="11">
        <v>0.18</v>
      </c>
      <c r="K6602" s="9" t="s">
        <v>94</v>
      </c>
      <c r="L6602" s="9" t="s">
        <v>95</v>
      </c>
    </row>
    <row r="6603" spans="1:12" x14ac:dyDescent="0.2">
      <c r="A6603" t="str">
        <f>VLOOKUP(B6603,StateFIPS!A$2:B$52,2)</f>
        <v>Florida</v>
      </c>
      <c r="B6603">
        <f t="shared" si="106"/>
        <v>12</v>
      </c>
      <c r="C6603" s="9" t="s">
        <v>527</v>
      </c>
      <c r="D6603" s="9" t="s">
        <v>93</v>
      </c>
      <c r="E6603" s="9" t="s">
        <v>2795</v>
      </c>
      <c r="F6603" s="9" t="s">
        <v>2796</v>
      </c>
      <c r="G6603" s="10">
        <v>252879</v>
      </c>
      <c r="H6603" s="9" t="s">
        <v>94</v>
      </c>
      <c r="I6603" s="10">
        <v>1421732</v>
      </c>
      <c r="J6603" s="11">
        <v>0.18</v>
      </c>
      <c r="K6603" s="9" t="s">
        <v>94</v>
      </c>
      <c r="L6603" s="9" t="s">
        <v>95</v>
      </c>
    </row>
    <row r="6604" spans="1:12" x14ac:dyDescent="0.2">
      <c r="A6604" t="str">
        <f>VLOOKUP(B6604,StateFIPS!A$2:B$52,2)</f>
        <v>Florida</v>
      </c>
      <c r="B6604">
        <f t="shared" si="106"/>
        <v>12</v>
      </c>
      <c r="C6604" s="9" t="s">
        <v>1958</v>
      </c>
      <c r="D6604" s="9" t="s">
        <v>93</v>
      </c>
      <c r="E6604" s="9" t="s">
        <v>2795</v>
      </c>
      <c r="F6604" s="9" t="s">
        <v>2796</v>
      </c>
      <c r="G6604" s="10">
        <v>471533</v>
      </c>
      <c r="H6604" s="9" t="s">
        <v>94</v>
      </c>
      <c r="I6604" s="10">
        <v>2651046</v>
      </c>
      <c r="J6604" s="11">
        <v>0.18</v>
      </c>
      <c r="K6604" s="9" t="s">
        <v>94</v>
      </c>
      <c r="L6604" s="9" t="s">
        <v>95</v>
      </c>
    </row>
    <row r="6605" spans="1:12" x14ac:dyDescent="0.2">
      <c r="A6605" t="str">
        <f>VLOOKUP(B6605,StateFIPS!A$2:B$52,2)</f>
        <v>Georgia</v>
      </c>
      <c r="B6605">
        <f t="shared" si="106"/>
        <v>13</v>
      </c>
      <c r="C6605" s="9" t="s">
        <v>771</v>
      </c>
      <c r="D6605" s="9" t="s">
        <v>93</v>
      </c>
      <c r="E6605" s="9" t="s">
        <v>2795</v>
      </c>
      <c r="F6605" s="9" t="s">
        <v>2796</v>
      </c>
      <c r="G6605" s="10">
        <v>403900</v>
      </c>
      <c r="H6605" s="9" t="s">
        <v>94</v>
      </c>
      <c r="I6605" s="10">
        <v>2270800</v>
      </c>
      <c r="J6605" s="11">
        <v>0.18</v>
      </c>
      <c r="K6605" s="9" t="s">
        <v>94</v>
      </c>
      <c r="L6605" s="9" t="s">
        <v>95</v>
      </c>
    </row>
    <row r="6606" spans="1:12" x14ac:dyDescent="0.2">
      <c r="A6606" t="str">
        <f>VLOOKUP(B6606,StateFIPS!A$2:B$52,2)</f>
        <v>Missouri</v>
      </c>
      <c r="B6606">
        <f t="shared" si="106"/>
        <v>29</v>
      </c>
      <c r="C6606" s="9" t="s">
        <v>344</v>
      </c>
      <c r="D6606" s="9" t="s">
        <v>93</v>
      </c>
      <c r="E6606" s="9" t="s">
        <v>2795</v>
      </c>
      <c r="F6606" s="9" t="s">
        <v>2796</v>
      </c>
      <c r="G6606" s="10">
        <v>6821</v>
      </c>
      <c r="H6606" s="9" t="s">
        <v>94</v>
      </c>
      <c r="I6606" s="10">
        <v>38349</v>
      </c>
      <c r="J6606" s="11">
        <v>0.18</v>
      </c>
      <c r="K6606" s="9" t="s">
        <v>94</v>
      </c>
      <c r="L6606" s="9" t="s">
        <v>95</v>
      </c>
    </row>
    <row r="6607" spans="1:12" x14ac:dyDescent="0.2">
      <c r="A6607" t="str">
        <f>VLOOKUP(B6607,StateFIPS!A$2:B$52,2)</f>
        <v>Nebraska</v>
      </c>
      <c r="B6607">
        <f t="shared" si="106"/>
        <v>31</v>
      </c>
      <c r="C6607" s="9" t="s">
        <v>1267</v>
      </c>
      <c r="D6607" s="9" t="s">
        <v>93</v>
      </c>
      <c r="E6607" s="9" t="s">
        <v>2795</v>
      </c>
      <c r="F6607" s="9" t="s">
        <v>2796</v>
      </c>
      <c r="G6607" s="10">
        <v>2707</v>
      </c>
      <c r="H6607" s="9" t="s">
        <v>94</v>
      </c>
      <c r="I6607" s="10">
        <v>15217</v>
      </c>
      <c r="J6607" s="11">
        <v>0.18</v>
      </c>
      <c r="K6607" s="9" t="s">
        <v>94</v>
      </c>
      <c r="L6607" s="9" t="s">
        <v>95</v>
      </c>
    </row>
    <row r="6608" spans="1:12" x14ac:dyDescent="0.2">
      <c r="A6608" t="str">
        <f>VLOOKUP(B6608,StateFIPS!A$2:B$52,2)</f>
        <v>Texas</v>
      </c>
      <c r="B6608">
        <f t="shared" si="106"/>
        <v>48</v>
      </c>
      <c r="C6608" s="9" t="s">
        <v>851</v>
      </c>
      <c r="D6608" s="9" t="s">
        <v>93</v>
      </c>
      <c r="E6608" s="9" t="s">
        <v>2795</v>
      </c>
      <c r="F6608" s="9" t="s">
        <v>2796</v>
      </c>
      <c r="G6608" s="10">
        <v>10864</v>
      </c>
      <c r="H6608" s="9" t="s">
        <v>94</v>
      </c>
      <c r="I6608" s="10">
        <v>61077</v>
      </c>
      <c r="J6608" s="11">
        <v>0.18</v>
      </c>
      <c r="K6608" s="9" t="s">
        <v>94</v>
      </c>
      <c r="L6608" s="9" t="s">
        <v>95</v>
      </c>
    </row>
    <row r="6609" spans="1:12" x14ac:dyDescent="0.2">
      <c r="A6609" t="str">
        <f>VLOOKUP(B6609,StateFIPS!A$2:B$52,2)</f>
        <v>Georgia</v>
      </c>
      <c r="B6609">
        <f t="shared" si="106"/>
        <v>13</v>
      </c>
      <c r="C6609" s="9" t="s">
        <v>772</v>
      </c>
      <c r="D6609" s="9" t="s">
        <v>93</v>
      </c>
      <c r="E6609" s="9" t="s">
        <v>2795</v>
      </c>
      <c r="F6609" s="9" t="s">
        <v>2796</v>
      </c>
      <c r="G6609" s="10">
        <v>1712592</v>
      </c>
      <c r="H6609" s="9" t="s">
        <v>94</v>
      </c>
      <c r="I6609" s="10">
        <v>9628513</v>
      </c>
      <c r="J6609" s="11">
        <v>0.18</v>
      </c>
      <c r="K6609" s="9" t="s">
        <v>94</v>
      </c>
      <c r="L6609" s="9" t="s">
        <v>95</v>
      </c>
    </row>
    <row r="6610" spans="1:12" x14ac:dyDescent="0.2">
      <c r="A6610" t="str">
        <f>VLOOKUP(B6610,StateFIPS!A$2:B$52,2)</f>
        <v>Tennessee</v>
      </c>
      <c r="B6610">
        <f t="shared" si="106"/>
        <v>47</v>
      </c>
      <c r="C6610" s="9" t="s">
        <v>937</v>
      </c>
      <c r="D6610" s="9" t="s">
        <v>93</v>
      </c>
      <c r="E6610" s="9" t="s">
        <v>2795</v>
      </c>
      <c r="F6610" s="9" t="s">
        <v>2796</v>
      </c>
      <c r="G6610" s="10">
        <v>7815</v>
      </c>
      <c r="H6610" s="9" t="s">
        <v>94</v>
      </c>
      <c r="I6610" s="10">
        <v>43940</v>
      </c>
      <c r="J6610" s="11">
        <v>0.18</v>
      </c>
      <c r="K6610" s="9" t="s">
        <v>94</v>
      </c>
      <c r="L6610" s="9" t="s">
        <v>95</v>
      </c>
    </row>
    <row r="6611" spans="1:12" x14ac:dyDescent="0.2">
      <c r="A6611" t="str">
        <f>VLOOKUP(B6611,StateFIPS!A$2:B$52,2)</f>
        <v>Georgia</v>
      </c>
      <c r="B6611">
        <f t="shared" si="106"/>
        <v>13</v>
      </c>
      <c r="C6611" s="9" t="s">
        <v>756</v>
      </c>
      <c r="D6611" s="9" t="s">
        <v>93</v>
      </c>
      <c r="E6611" s="9" t="s">
        <v>2795</v>
      </c>
      <c r="F6611" s="9" t="s">
        <v>2796</v>
      </c>
      <c r="G6611" s="10">
        <v>25573</v>
      </c>
      <c r="H6611" s="9" t="s">
        <v>94</v>
      </c>
      <c r="I6611" s="10">
        <v>143776</v>
      </c>
      <c r="J6611" s="11">
        <v>0.18</v>
      </c>
      <c r="K6611" s="9" t="s">
        <v>94</v>
      </c>
      <c r="L6611" s="9" t="s">
        <v>95</v>
      </c>
    </row>
    <row r="6612" spans="1:12" x14ac:dyDescent="0.2">
      <c r="A6612" t="str">
        <f>VLOOKUP(B6612,StateFIPS!A$2:B$52,2)</f>
        <v>Nebraska</v>
      </c>
      <c r="B6612">
        <f t="shared" si="106"/>
        <v>31</v>
      </c>
      <c r="C6612" s="9" t="s">
        <v>1288</v>
      </c>
      <c r="D6612" s="9" t="s">
        <v>93</v>
      </c>
      <c r="E6612" s="9" t="s">
        <v>2795</v>
      </c>
      <c r="F6612" s="9" t="s">
        <v>2796</v>
      </c>
      <c r="G6612" s="10">
        <v>3404</v>
      </c>
      <c r="H6612" s="9" t="s">
        <v>94</v>
      </c>
      <c r="I6612" s="10">
        <v>19135</v>
      </c>
      <c r="J6612" s="11">
        <v>0.18</v>
      </c>
      <c r="K6612" s="9" t="s">
        <v>94</v>
      </c>
      <c r="L6612" s="9" t="s">
        <v>95</v>
      </c>
    </row>
    <row r="6613" spans="1:12" x14ac:dyDescent="0.2">
      <c r="A6613" t="str">
        <f>VLOOKUP(B6613,StateFIPS!A$2:B$52,2)</f>
        <v>Texas</v>
      </c>
      <c r="B6613">
        <f t="shared" si="106"/>
        <v>48</v>
      </c>
      <c r="C6613" s="9" t="s">
        <v>882</v>
      </c>
      <c r="D6613" s="9" t="s">
        <v>93</v>
      </c>
      <c r="E6613" s="9" t="s">
        <v>2795</v>
      </c>
      <c r="F6613" s="9" t="s">
        <v>2796</v>
      </c>
      <c r="G6613" s="10">
        <v>10864</v>
      </c>
      <c r="H6613" s="9" t="s">
        <v>94</v>
      </c>
      <c r="I6613" s="10">
        <v>61077</v>
      </c>
      <c r="J6613" s="11">
        <v>0.18</v>
      </c>
      <c r="K6613" s="9" t="s">
        <v>94</v>
      </c>
      <c r="L6613" s="9" t="s">
        <v>95</v>
      </c>
    </row>
    <row r="6614" spans="1:12" x14ac:dyDescent="0.2">
      <c r="A6614" t="str">
        <f>VLOOKUP(B6614,StateFIPS!A$2:B$52,2)</f>
        <v>Tennessee</v>
      </c>
      <c r="B6614">
        <f t="shared" si="106"/>
        <v>47</v>
      </c>
      <c r="C6614" s="9" t="s">
        <v>2585</v>
      </c>
      <c r="D6614" s="9" t="s">
        <v>93</v>
      </c>
      <c r="E6614" s="9" t="s">
        <v>2795</v>
      </c>
      <c r="F6614" s="9" t="s">
        <v>2796</v>
      </c>
      <c r="G6614" s="10">
        <v>75</v>
      </c>
      <c r="H6614" s="9" t="s">
        <v>94</v>
      </c>
      <c r="I6614" s="10">
        <v>421</v>
      </c>
      <c r="J6614" s="11">
        <v>0.18</v>
      </c>
      <c r="K6614" s="9" t="s">
        <v>94</v>
      </c>
      <c r="L6614" s="9" t="s">
        <v>95</v>
      </c>
    </row>
    <row r="6615" spans="1:12" x14ac:dyDescent="0.2">
      <c r="A6615" t="str">
        <f>VLOOKUP(B6615,StateFIPS!A$2:B$52,2)</f>
        <v>Nebraska</v>
      </c>
      <c r="B6615">
        <f t="shared" si="106"/>
        <v>31</v>
      </c>
      <c r="C6615" s="9" t="s">
        <v>2196</v>
      </c>
      <c r="D6615" s="9" t="s">
        <v>93</v>
      </c>
      <c r="E6615" s="9" t="s">
        <v>2795</v>
      </c>
      <c r="F6615" s="9" t="s">
        <v>2796</v>
      </c>
      <c r="G6615" s="10">
        <v>294</v>
      </c>
      <c r="H6615" s="9" t="s">
        <v>94</v>
      </c>
      <c r="I6615" s="10">
        <v>1651</v>
      </c>
      <c r="J6615" s="11">
        <v>0.18</v>
      </c>
      <c r="K6615" s="9" t="s">
        <v>94</v>
      </c>
      <c r="L6615" s="9" t="s">
        <v>95</v>
      </c>
    </row>
    <row r="6616" spans="1:12" x14ac:dyDescent="0.2">
      <c r="A6616" t="str">
        <f>VLOOKUP(B6616,StateFIPS!A$2:B$52,2)</f>
        <v>Georgia</v>
      </c>
      <c r="B6616">
        <f t="shared" si="106"/>
        <v>13</v>
      </c>
      <c r="C6616" s="9" t="s">
        <v>773</v>
      </c>
      <c r="D6616" s="9" t="s">
        <v>93</v>
      </c>
      <c r="E6616" s="9" t="s">
        <v>2795</v>
      </c>
      <c r="F6616" s="9" t="s">
        <v>2796</v>
      </c>
      <c r="G6616" s="10">
        <v>466216</v>
      </c>
      <c r="H6616" s="9" t="s">
        <v>94</v>
      </c>
      <c r="I6616" s="10">
        <v>2621152</v>
      </c>
      <c r="J6616" s="11">
        <v>0.18</v>
      </c>
      <c r="K6616" s="9" t="s">
        <v>94</v>
      </c>
      <c r="L6616" s="9" t="s">
        <v>95</v>
      </c>
    </row>
    <row r="6617" spans="1:12" x14ac:dyDescent="0.2">
      <c r="A6617" t="str">
        <f>VLOOKUP(B6617,StateFIPS!A$2:B$52,2)</f>
        <v>Missouri</v>
      </c>
      <c r="B6617">
        <f t="shared" si="106"/>
        <v>29</v>
      </c>
      <c r="C6617" s="9" t="s">
        <v>345</v>
      </c>
      <c r="D6617" s="9" t="s">
        <v>93</v>
      </c>
      <c r="E6617" s="9" t="s">
        <v>2795</v>
      </c>
      <c r="F6617" s="9" t="s">
        <v>2796</v>
      </c>
      <c r="G6617" s="10">
        <v>6821</v>
      </c>
      <c r="H6617" s="9" t="s">
        <v>94</v>
      </c>
      <c r="I6617" s="10">
        <v>38349</v>
      </c>
      <c r="J6617" s="11">
        <v>0.18</v>
      </c>
      <c r="K6617" s="9" t="s">
        <v>94</v>
      </c>
      <c r="L6617" s="9" t="s">
        <v>95</v>
      </c>
    </row>
    <row r="6618" spans="1:12" x14ac:dyDescent="0.2">
      <c r="A6618" t="str">
        <f>VLOOKUP(B6618,StateFIPS!A$2:B$52,2)</f>
        <v>Tennessee</v>
      </c>
      <c r="B6618">
        <f t="shared" si="106"/>
        <v>47</v>
      </c>
      <c r="C6618" s="9" t="s">
        <v>936</v>
      </c>
      <c r="D6618" s="9" t="s">
        <v>93</v>
      </c>
      <c r="E6618" s="9" t="s">
        <v>2795</v>
      </c>
      <c r="F6618" s="9" t="s">
        <v>2796</v>
      </c>
      <c r="G6618" s="10">
        <v>7815</v>
      </c>
      <c r="H6618" s="9" t="s">
        <v>94</v>
      </c>
      <c r="I6618" s="10">
        <v>43940</v>
      </c>
      <c r="J6618" s="11">
        <v>0.18</v>
      </c>
      <c r="K6618" s="9" t="s">
        <v>94</v>
      </c>
      <c r="L6618" s="9" t="s">
        <v>95</v>
      </c>
    </row>
    <row r="6619" spans="1:12" x14ac:dyDescent="0.2">
      <c r="A6619" t="str">
        <f>VLOOKUP(B6619,StateFIPS!A$2:B$52,2)</f>
        <v>Georgia</v>
      </c>
      <c r="B6619">
        <f t="shared" si="106"/>
        <v>13</v>
      </c>
      <c r="C6619" s="9" t="s">
        <v>2766</v>
      </c>
      <c r="D6619" s="9" t="s">
        <v>93</v>
      </c>
      <c r="E6619" s="9" t="s">
        <v>2795</v>
      </c>
      <c r="F6619" s="9" t="s">
        <v>2796</v>
      </c>
      <c r="G6619" s="10">
        <v>86710</v>
      </c>
      <c r="H6619" s="9" t="s">
        <v>94</v>
      </c>
      <c r="I6619" s="10">
        <v>487498</v>
      </c>
      <c r="J6619" s="11">
        <v>0.18</v>
      </c>
      <c r="K6619" s="9" t="s">
        <v>94</v>
      </c>
      <c r="L6619" s="9" t="s">
        <v>95</v>
      </c>
    </row>
    <row r="6620" spans="1:12" x14ac:dyDescent="0.2">
      <c r="A6620" t="str">
        <f>VLOOKUP(B6620,StateFIPS!A$2:B$52,2)</f>
        <v>Georgia</v>
      </c>
      <c r="B6620">
        <f t="shared" si="106"/>
        <v>13</v>
      </c>
      <c r="C6620" s="9" t="s">
        <v>798</v>
      </c>
      <c r="D6620" s="9" t="s">
        <v>93</v>
      </c>
      <c r="E6620" s="9" t="s">
        <v>2795</v>
      </c>
      <c r="F6620" s="9" t="s">
        <v>2796</v>
      </c>
      <c r="G6620" s="10">
        <v>39058</v>
      </c>
      <c r="H6620" s="9" t="s">
        <v>94</v>
      </c>
      <c r="I6620" s="10">
        <v>219594</v>
      </c>
      <c r="J6620" s="11">
        <v>0.18</v>
      </c>
      <c r="K6620" s="9" t="s">
        <v>94</v>
      </c>
      <c r="L6620" s="9" t="s">
        <v>95</v>
      </c>
    </row>
    <row r="6621" spans="1:12" x14ac:dyDescent="0.2">
      <c r="A6621" t="str">
        <f>VLOOKUP(B6621,StateFIPS!A$2:B$52,2)</f>
        <v>Nebraska</v>
      </c>
      <c r="B6621">
        <f t="shared" si="106"/>
        <v>31</v>
      </c>
      <c r="C6621" s="9" t="s">
        <v>1273</v>
      </c>
      <c r="D6621" s="9" t="s">
        <v>93</v>
      </c>
      <c r="E6621" s="9" t="s">
        <v>2795</v>
      </c>
      <c r="F6621" s="9" t="s">
        <v>2796</v>
      </c>
      <c r="G6621" s="10">
        <v>3404</v>
      </c>
      <c r="H6621" s="9" t="s">
        <v>94</v>
      </c>
      <c r="I6621" s="10">
        <v>19135</v>
      </c>
      <c r="J6621" s="11">
        <v>0.18</v>
      </c>
      <c r="K6621" s="9" t="s">
        <v>94</v>
      </c>
      <c r="L6621" s="9" t="s">
        <v>95</v>
      </c>
    </row>
    <row r="6622" spans="1:12" x14ac:dyDescent="0.2">
      <c r="A6622" t="str">
        <f>VLOOKUP(B6622,StateFIPS!A$2:B$52,2)</f>
        <v>Georgia</v>
      </c>
      <c r="B6622">
        <f t="shared" si="106"/>
        <v>13</v>
      </c>
      <c r="C6622" s="9" t="s">
        <v>770</v>
      </c>
      <c r="D6622" s="9" t="s">
        <v>93</v>
      </c>
      <c r="E6622" s="9" t="s">
        <v>2795</v>
      </c>
      <c r="F6622" s="9" t="s">
        <v>2796</v>
      </c>
      <c r="G6622" s="10">
        <v>786957</v>
      </c>
      <c r="H6622" s="9" t="s">
        <v>94</v>
      </c>
      <c r="I6622" s="10">
        <v>4424421</v>
      </c>
      <c r="J6622" s="11">
        <v>0.18</v>
      </c>
      <c r="K6622" s="9" t="s">
        <v>94</v>
      </c>
      <c r="L6622" s="9" t="s">
        <v>95</v>
      </c>
    </row>
    <row r="6623" spans="1:12" x14ac:dyDescent="0.2">
      <c r="A6623" t="str">
        <f>VLOOKUP(B6623,StateFIPS!A$2:B$52,2)</f>
        <v>Tennessee</v>
      </c>
      <c r="B6623">
        <f t="shared" si="106"/>
        <v>47</v>
      </c>
      <c r="C6623" s="9" t="s">
        <v>932</v>
      </c>
      <c r="D6623" s="9" t="s">
        <v>93</v>
      </c>
      <c r="E6623" s="9" t="s">
        <v>2795</v>
      </c>
      <c r="F6623" s="9" t="s">
        <v>2796</v>
      </c>
      <c r="G6623" s="10">
        <v>7815</v>
      </c>
      <c r="H6623" s="9" t="s">
        <v>94</v>
      </c>
      <c r="I6623" s="10">
        <v>43940</v>
      </c>
      <c r="J6623" s="11">
        <v>0.18</v>
      </c>
      <c r="K6623" s="9" t="s">
        <v>94</v>
      </c>
      <c r="L6623" s="9" t="s">
        <v>95</v>
      </c>
    </row>
    <row r="6624" spans="1:12" x14ac:dyDescent="0.2">
      <c r="A6624" t="str">
        <f>VLOOKUP(B6624,StateFIPS!A$2:B$52,2)</f>
        <v>Tennessee</v>
      </c>
      <c r="B6624">
        <f t="shared" si="106"/>
        <v>47</v>
      </c>
      <c r="C6624" s="9" t="s">
        <v>2515</v>
      </c>
      <c r="D6624" s="9" t="s">
        <v>93</v>
      </c>
      <c r="E6624" s="9" t="s">
        <v>2795</v>
      </c>
      <c r="F6624" s="9" t="s">
        <v>2796</v>
      </c>
      <c r="G6624" s="10">
        <v>7815</v>
      </c>
      <c r="H6624" s="9" t="s">
        <v>94</v>
      </c>
      <c r="I6624" s="10">
        <v>43940</v>
      </c>
      <c r="J6624" s="11">
        <v>0.18</v>
      </c>
      <c r="K6624" s="9" t="s">
        <v>94</v>
      </c>
      <c r="L6624" s="9" t="s">
        <v>95</v>
      </c>
    </row>
    <row r="6625" spans="1:12" x14ac:dyDescent="0.2">
      <c r="A6625" t="str">
        <f>VLOOKUP(B6625,StateFIPS!A$2:B$52,2)</f>
        <v>Georgia</v>
      </c>
      <c r="B6625">
        <f t="shared" si="106"/>
        <v>13</v>
      </c>
      <c r="C6625" s="9" t="s">
        <v>806</v>
      </c>
      <c r="D6625" s="9" t="s">
        <v>93</v>
      </c>
      <c r="E6625" s="9" t="s">
        <v>2795</v>
      </c>
      <c r="F6625" s="9" t="s">
        <v>2796</v>
      </c>
      <c r="G6625" s="10">
        <v>95555</v>
      </c>
      <c r="H6625" s="9" t="s">
        <v>94</v>
      </c>
      <c r="I6625" s="10">
        <v>537230</v>
      </c>
      <c r="J6625" s="11">
        <v>0.18</v>
      </c>
      <c r="K6625" s="9" t="s">
        <v>94</v>
      </c>
      <c r="L6625" s="9" t="s">
        <v>95</v>
      </c>
    </row>
    <row r="6626" spans="1:12" x14ac:dyDescent="0.2">
      <c r="A6626" t="str">
        <f>VLOOKUP(B6626,StateFIPS!A$2:B$52,2)</f>
        <v>Georgia</v>
      </c>
      <c r="B6626">
        <f t="shared" si="106"/>
        <v>13</v>
      </c>
      <c r="C6626" s="9" t="s">
        <v>750</v>
      </c>
      <c r="D6626" s="9" t="s">
        <v>93</v>
      </c>
      <c r="E6626" s="9" t="s">
        <v>2795</v>
      </c>
      <c r="F6626" s="9" t="s">
        <v>2796</v>
      </c>
      <c r="G6626" s="10">
        <v>184640</v>
      </c>
      <c r="H6626" s="9" t="s">
        <v>94</v>
      </c>
      <c r="I6626" s="10">
        <v>1038080</v>
      </c>
      <c r="J6626" s="11">
        <v>0.18</v>
      </c>
      <c r="K6626" s="9" t="s">
        <v>94</v>
      </c>
      <c r="L6626" s="9" t="s">
        <v>95</v>
      </c>
    </row>
    <row r="6627" spans="1:12" x14ac:dyDescent="0.2">
      <c r="A6627" t="str">
        <f>VLOOKUP(B6627,StateFIPS!A$2:B$52,2)</f>
        <v>Minnesota</v>
      </c>
      <c r="B6627">
        <f t="shared" si="106"/>
        <v>27</v>
      </c>
      <c r="C6627" s="9" t="s">
        <v>463</v>
      </c>
      <c r="D6627" s="9" t="s">
        <v>93</v>
      </c>
      <c r="E6627" s="9" t="s">
        <v>2795</v>
      </c>
      <c r="F6627" s="9" t="s">
        <v>2796</v>
      </c>
      <c r="G6627" s="10">
        <v>5860</v>
      </c>
      <c r="H6627" s="9" t="s">
        <v>94</v>
      </c>
      <c r="I6627" s="10">
        <v>32945</v>
      </c>
      <c r="J6627" s="11">
        <v>0.18</v>
      </c>
      <c r="K6627" s="9" t="s">
        <v>94</v>
      </c>
      <c r="L6627" s="9" t="s">
        <v>95</v>
      </c>
    </row>
    <row r="6628" spans="1:12" x14ac:dyDescent="0.2">
      <c r="A6628" t="str">
        <f>VLOOKUP(B6628,StateFIPS!A$2:B$52,2)</f>
        <v>Nebraska</v>
      </c>
      <c r="B6628">
        <f t="shared" si="106"/>
        <v>31</v>
      </c>
      <c r="C6628" s="9" t="s">
        <v>1285</v>
      </c>
      <c r="D6628" s="9" t="s">
        <v>93</v>
      </c>
      <c r="E6628" s="9" t="s">
        <v>2795</v>
      </c>
      <c r="F6628" s="9" t="s">
        <v>2796</v>
      </c>
      <c r="G6628" s="10">
        <v>3927</v>
      </c>
      <c r="H6628" s="9" t="s">
        <v>94</v>
      </c>
      <c r="I6628" s="10">
        <v>22079</v>
      </c>
      <c r="J6628" s="11">
        <v>0.18</v>
      </c>
      <c r="K6628" s="9" t="s">
        <v>94</v>
      </c>
      <c r="L6628" s="9" t="s">
        <v>95</v>
      </c>
    </row>
    <row r="6629" spans="1:12" x14ac:dyDescent="0.2">
      <c r="A6629" t="str">
        <f>VLOOKUP(B6629,StateFIPS!A$2:B$52,2)</f>
        <v>Tennessee</v>
      </c>
      <c r="B6629">
        <f t="shared" si="106"/>
        <v>47</v>
      </c>
      <c r="C6629" s="9" t="s">
        <v>947</v>
      </c>
      <c r="D6629" s="9" t="s">
        <v>93</v>
      </c>
      <c r="E6629" s="9" t="s">
        <v>2795</v>
      </c>
      <c r="F6629" s="9" t="s">
        <v>2796</v>
      </c>
      <c r="G6629" s="10">
        <v>7815</v>
      </c>
      <c r="H6629" s="9" t="s">
        <v>94</v>
      </c>
      <c r="I6629" s="10">
        <v>43940</v>
      </c>
      <c r="J6629" s="11">
        <v>0.18</v>
      </c>
      <c r="K6629" s="9" t="s">
        <v>94</v>
      </c>
      <c r="L6629" s="9" t="s">
        <v>95</v>
      </c>
    </row>
    <row r="6630" spans="1:12" x14ac:dyDescent="0.2">
      <c r="A6630" t="str">
        <f>VLOOKUP(B6630,StateFIPS!A$2:B$52,2)</f>
        <v>Nebraska</v>
      </c>
      <c r="B6630">
        <f t="shared" si="106"/>
        <v>31</v>
      </c>
      <c r="C6630" s="9" t="s">
        <v>1284</v>
      </c>
      <c r="D6630" s="9" t="s">
        <v>93</v>
      </c>
      <c r="E6630" s="9" t="s">
        <v>2795</v>
      </c>
      <c r="F6630" s="9" t="s">
        <v>2796</v>
      </c>
      <c r="G6630" s="10">
        <v>3404</v>
      </c>
      <c r="H6630" s="9" t="s">
        <v>94</v>
      </c>
      <c r="I6630" s="10">
        <v>19135</v>
      </c>
      <c r="J6630" s="11">
        <v>0.18</v>
      </c>
      <c r="K6630" s="9" t="s">
        <v>94</v>
      </c>
      <c r="L6630" s="9" t="s">
        <v>95</v>
      </c>
    </row>
    <row r="6631" spans="1:12" x14ac:dyDescent="0.2">
      <c r="A6631" t="str">
        <f>VLOOKUP(B6631,StateFIPS!A$2:B$52,2)</f>
        <v>Alabama</v>
      </c>
      <c r="B6631">
        <f t="shared" si="106"/>
        <v>1</v>
      </c>
      <c r="C6631" s="9" t="s">
        <v>580</v>
      </c>
      <c r="D6631" s="9" t="s">
        <v>93</v>
      </c>
      <c r="E6631" s="9" t="s">
        <v>2795</v>
      </c>
      <c r="F6631" s="9" t="s">
        <v>2796</v>
      </c>
      <c r="G6631" s="10">
        <v>1174296</v>
      </c>
      <c r="H6631" s="9" t="s">
        <v>94</v>
      </c>
      <c r="I6631" s="10">
        <v>6602112</v>
      </c>
      <c r="J6631" s="11">
        <v>0.18</v>
      </c>
      <c r="K6631" s="9" t="s">
        <v>94</v>
      </c>
      <c r="L6631" s="9" t="s">
        <v>95</v>
      </c>
    </row>
    <row r="6632" spans="1:12" x14ac:dyDescent="0.2">
      <c r="A6632" t="str">
        <f>VLOOKUP(B6632,StateFIPS!A$2:B$52,2)</f>
        <v>Texas</v>
      </c>
      <c r="B6632">
        <f t="shared" si="106"/>
        <v>48</v>
      </c>
      <c r="C6632" s="9" t="s">
        <v>2418</v>
      </c>
      <c r="D6632" s="9" t="s">
        <v>93</v>
      </c>
      <c r="E6632" s="9" t="s">
        <v>2795</v>
      </c>
      <c r="F6632" s="9" t="s">
        <v>2796</v>
      </c>
      <c r="G6632" s="10">
        <v>181734</v>
      </c>
      <c r="H6632" s="9" t="s">
        <v>94</v>
      </c>
      <c r="I6632" s="10">
        <v>1021745</v>
      </c>
      <c r="J6632" s="11">
        <v>0.18</v>
      </c>
      <c r="K6632" s="9" t="s">
        <v>94</v>
      </c>
      <c r="L6632" s="9" t="s">
        <v>95</v>
      </c>
    </row>
    <row r="6633" spans="1:12" x14ac:dyDescent="0.2">
      <c r="A6633" t="str">
        <f>VLOOKUP(B6633,StateFIPS!A$2:B$52,2)</f>
        <v>Georgia</v>
      </c>
      <c r="B6633">
        <f t="shared" si="106"/>
        <v>13</v>
      </c>
      <c r="C6633" s="9" t="s">
        <v>786</v>
      </c>
      <c r="D6633" s="9" t="s">
        <v>93</v>
      </c>
      <c r="E6633" s="9" t="s">
        <v>2795</v>
      </c>
      <c r="F6633" s="9" t="s">
        <v>2796</v>
      </c>
      <c r="G6633" s="10">
        <v>25573</v>
      </c>
      <c r="H6633" s="9" t="s">
        <v>94</v>
      </c>
      <c r="I6633" s="10">
        <v>143776</v>
      </c>
      <c r="J6633" s="11">
        <v>0.18</v>
      </c>
      <c r="K6633" s="9" t="s">
        <v>94</v>
      </c>
      <c r="L6633" s="9" t="s">
        <v>95</v>
      </c>
    </row>
    <row r="6634" spans="1:12" x14ac:dyDescent="0.2">
      <c r="A6634" t="str">
        <f>VLOOKUP(B6634,StateFIPS!A$2:B$52,2)</f>
        <v>Tennessee</v>
      </c>
      <c r="B6634">
        <f t="shared" si="106"/>
        <v>47</v>
      </c>
      <c r="C6634" s="9" t="s">
        <v>2630</v>
      </c>
      <c r="D6634" s="9" t="s">
        <v>93</v>
      </c>
      <c r="E6634" s="9" t="s">
        <v>2795</v>
      </c>
      <c r="F6634" s="9" t="s">
        <v>2796</v>
      </c>
      <c r="G6634" s="10">
        <v>7815</v>
      </c>
      <c r="H6634" s="9" t="s">
        <v>94</v>
      </c>
      <c r="I6634" s="10">
        <v>43940</v>
      </c>
      <c r="J6634" s="11">
        <v>0.18</v>
      </c>
      <c r="K6634" s="9" t="s">
        <v>94</v>
      </c>
      <c r="L6634" s="9" t="s">
        <v>95</v>
      </c>
    </row>
    <row r="6635" spans="1:12" x14ac:dyDescent="0.2">
      <c r="A6635" t="str">
        <f>VLOOKUP(B6635,StateFIPS!A$2:B$52,2)</f>
        <v>Nebraska</v>
      </c>
      <c r="B6635">
        <f t="shared" si="106"/>
        <v>31</v>
      </c>
      <c r="C6635" s="9" t="s">
        <v>1283</v>
      </c>
      <c r="D6635" s="9" t="s">
        <v>93</v>
      </c>
      <c r="E6635" s="9" t="s">
        <v>2795</v>
      </c>
      <c r="F6635" s="9" t="s">
        <v>2796</v>
      </c>
      <c r="G6635" s="10">
        <v>3404</v>
      </c>
      <c r="H6635" s="9" t="s">
        <v>94</v>
      </c>
      <c r="I6635" s="10">
        <v>19135</v>
      </c>
      <c r="J6635" s="11">
        <v>0.18</v>
      </c>
      <c r="K6635" s="9" t="s">
        <v>94</v>
      </c>
      <c r="L6635" s="9" t="s">
        <v>95</v>
      </c>
    </row>
    <row r="6636" spans="1:12" x14ac:dyDescent="0.2">
      <c r="A6636" t="str">
        <f>VLOOKUP(B6636,StateFIPS!A$2:B$52,2)</f>
        <v>Missouri</v>
      </c>
      <c r="B6636">
        <f t="shared" si="106"/>
        <v>29</v>
      </c>
      <c r="C6636" s="9" t="s">
        <v>343</v>
      </c>
      <c r="D6636" s="9" t="s">
        <v>93</v>
      </c>
      <c r="E6636" s="9" t="s">
        <v>2795</v>
      </c>
      <c r="F6636" s="9" t="s">
        <v>2796</v>
      </c>
      <c r="G6636" s="10">
        <v>6821</v>
      </c>
      <c r="H6636" s="9" t="s">
        <v>94</v>
      </c>
      <c r="I6636" s="10">
        <v>38349</v>
      </c>
      <c r="J6636" s="11">
        <v>0.18</v>
      </c>
      <c r="K6636" s="9" t="s">
        <v>94</v>
      </c>
      <c r="L6636" s="9" t="s">
        <v>95</v>
      </c>
    </row>
    <row r="6637" spans="1:12" x14ac:dyDescent="0.2">
      <c r="A6637" t="str">
        <f>VLOOKUP(B6637,StateFIPS!A$2:B$52,2)</f>
        <v>Tennessee</v>
      </c>
      <c r="B6637">
        <f t="shared" si="106"/>
        <v>47</v>
      </c>
      <c r="C6637" s="9" t="s">
        <v>2557</v>
      </c>
      <c r="D6637" s="9" t="s">
        <v>93</v>
      </c>
      <c r="E6637" s="9" t="s">
        <v>2795</v>
      </c>
      <c r="F6637" s="9" t="s">
        <v>2796</v>
      </c>
      <c r="G6637" s="10">
        <v>382553</v>
      </c>
      <c r="H6637" s="9" t="s">
        <v>94</v>
      </c>
      <c r="I6637" s="10">
        <v>2150782</v>
      </c>
      <c r="J6637" s="11">
        <v>0.18</v>
      </c>
      <c r="K6637" s="9" t="s">
        <v>94</v>
      </c>
      <c r="L6637" s="9" t="s">
        <v>95</v>
      </c>
    </row>
    <row r="6638" spans="1:12" x14ac:dyDescent="0.2">
      <c r="A6638" t="str">
        <f>VLOOKUP(B6638,StateFIPS!A$2:B$52,2)</f>
        <v>Georgia</v>
      </c>
      <c r="B6638">
        <f t="shared" si="106"/>
        <v>13</v>
      </c>
      <c r="C6638" s="9" t="s">
        <v>758</v>
      </c>
      <c r="D6638" s="9" t="s">
        <v>93</v>
      </c>
      <c r="E6638" s="9" t="s">
        <v>2795</v>
      </c>
      <c r="F6638" s="9" t="s">
        <v>2796</v>
      </c>
      <c r="G6638" s="10">
        <v>186234</v>
      </c>
      <c r="H6638" s="9" t="s">
        <v>94</v>
      </c>
      <c r="I6638" s="10">
        <v>1047044</v>
      </c>
      <c r="J6638" s="11">
        <v>0.18</v>
      </c>
      <c r="K6638" s="9" t="s">
        <v>94</v>
      </c>
      <c r="L6638" s="9" t="s">
        <v>95</v>
      </c>
    </row>
    <row r="6639" spans="1:12" x14ac:dyDescent="0.2">
      <c r="A6639" t="str">
        <f>VLOOKUP(B6639,StateFIPS!A$2:B$52,2)</f>
        <v>Georgia</v>
      </c>
      <c r="B6639">
        <f t="shared" si="106"/>
        <v>13</v>
      </c>
      <c r="C6639" s="9" t="s">
        <v>787</v>
      </c>
      <c r="D6639" s="9" t="s">
        <v>93</v>
      </c>
      <c r="E6639" s="9" t="s">
        <v>2795</v>
      </c>
      <c r="F6639" s="9" t="s">
        <v>2796</v>
      </c>
      <c r="G6639" s="10">
        <v>627066</v>
      </c>
      <c r="H6639" s="9" t="s">
        <v>94</v>
      </c>
      <c r="I6639" s="10">
        <v>3525480</v>
      </c>
      <c r="J6639" s="11">
        <v>0.18</v>
      </c>
      <c r="K6639" s="9" t="s">
        <v>94</v>
      </c>
      <c r="L6639" s="9" t="s">
        <v>95</v>
      </c>
    </row>
    <row r="6640" spans="1:12" x14ac:dyDescent="0.2">
      <c r="A6640" t="str">
        <f>VLOOKUP(B6640,StateFIPS!A$2:B$52,2)</f>
        <v>Nebraska</v>
      </c>
      <c r="B6640">
        <f t="shared" si="106"/>
        <v>31</v>
      </c>
      <c r="C6640" s="9" t="s">
        <v>1280</v>
      </c>
      <c r="D6640" s="9" t="s">
        <v>93</v>
      </c>
      <c r="E6640" s="9" t="s">
        <v>2795</v>
      </c>
      <c r="F6640" s="9" t="s">
        <v>2796</v>
      </c>
      <c r="G6640" s="10">
        <v>3404</v>
      </c>
      <c r="H6640" s="9" t="s">
        <v>94</v>
      </c>
      <c r="I6640" s="10">
        <v>19135</v>
      </c>
      <c r="J6640" s="11">
        <v>0.18</v>
      </c>
      <c r="K6640" s="9" t="s">
        <v>94</v>
      </c>
      <c r="L6640" s="9" t="s">
        <v>95</v>
      </c>
    </row>
    <row r="6641" spans="1:12" x14ac:dyDescent="0.2">
      <c r="A6641" t="str">
        <f>VLOOKUP(B6641,StateFIPS!A$2:B$52,2)</f>
        <v>Georgia</v>
      </c>
      <c r="B6641">
        <f t="shared" si="106"/>
        <v>13</v>
      </c>
      <c r="C6641" s="9" t="s">
        <v>774</v>
      </c>
      <c r="D6641" s="9" t="s">
        <v>93</v>
      </c>
      <c r="E6641" s="9" t="s">
        <v>2795</v>
      </c>
      <c r="F6641" s="9" t="s">
        <v>2796</v>
      </c>
      <c r="G6641" s="10">
        <v>25573</v>
      </c>
      <c r="H6641" s="9" t="s">
        <v>94</v>
      </c>
      <c r="I6641" s="10">
        <v>143776</v>
      </c>
      <c r="J6641" s="11">
        <v>0.18</v>
      </c>
      <c r="K6641" s="9" t="s">
        <v>94</v>
      </c>
      <c r="L6641" s="9" t="s">
        <v>95</v>
      </c>
    </row>
    <row r="6642" spans="1:12" x14ac:dyDescent="0.2">
      <c r="A6642" t="str">
        <f>VLOOKUP(B6642,StateFIPS!A$2:B$52,2)</f>
        <v>Tennessee</v>
      </c>
      <c r="B6642">
        <f t="shared" si="106"/>
        <v>47</v>
      </c>
      <c r="C6642" s="9" t="s">
        <v>934</v>
      </c>
      <c r="D6642" s="9" t="s">
        <v>93</v>
      </c>
      <c r="E6642" s="9" t="s">
        <v>2795</v>
      </c>
      <c r="F6642" s="9" t="s">
        <v>2796</v>
      </c>
      <c r="G6642" s="10">
        <v>7815</v>
      </c>
      <c r="H6642" s="9" t="s">
        <v>94</v>
      </c>
      <c r="I6642" s="10">
        <v>43940</v>
      </c>
      <c r="J6642" s="11">
        <v>0.18</v>
      </c>
      <c r="K6642" s="9" t="s">
        <v>94</v>
      </c>
      <c r="L6642" s="9" t="s">
        <v>95</v>
      </c>
    </row>
    <row r="6643" spans="1:12" x14ac:dyDescent="0.2">
      <c r="A6643" t="str">
        <f>VLOOKUP(B6643,StateFIPS!A$2:B$52,2)</f>
        <v>Tennessee</v>
      </c>
      <c r="B6643">
        <f t="shared" si="106"/>
        <v>47</v>
      </c>
      <c r="C6643" s="9" t="s">
        <v>968</v>
      </c>
      <c r="D6643" s="9" t="s">
        <v>93</v>
      </c>
      <c r="E6643" s="9" t="s">
        <v>2795</v>
      </c>
      <c r="F6643" s="9" t="s">
        <v>2796</v>
      </c>
      <c r="G6643" s="10">
        <v>7815</v>
      </c>
      <c r="H6643" s="9" t="s">
        <v>94</v>
      </c>
      <c r="I6643" s="10">
        <v>43940</v>
      </c>
      <c r="J6643" s="11">
        <v>0.18</v>
      </c>
      <c r="K6643" s="9" t="s">
        <v>94</v>
      </c>
      <c r="L6643" s="9" t="s">
        <v>95</v>
      </c>
    </row>
    <row r="6644" spans="1:12" x14ac:dyDescent="0.2">
      <c r="A6644" t="str">
        <f>VLOOKUP(B6644,StateFIPS!A$2:B$52,2)</f>
        <v>Georgia</v>
      </c>
      <c r="B6644">
        <f t="shared" si="106"/>
        <v>13</v>
      </c>
      <c r="C6644" s="9" t="s">
        <v>749</v>
      </c>
      <c r="D6644" s="9" t="s">
        <v>93</v>
      </c>
      <c r="E6644" s="9" t="s">
        <v>2795</v>
      </c>
      <c r="F6644" s="9" t="s">
        <v>2796</v>
      </c>
      <c r="G6644" s="10">
        <v>1295330</v>
      </c>
      <c r="H6644" s="9" t="s">
        <v>94</v>
      </c>
      <c r="I6644" s="10">
        <v>7282587</v>
      </c>
      <c r="J6644" s="11">
        <v>0.18</v>
      </c>
      <c r="K6644" s="9" t="s">
        <v>94</v>
      </c>
      <c r="L6644" s="9" t="s">
        <v>95</v>
      </c>
    </row>
    <row r="6645" spans="1:12" x14ac:dyDescent="0.2">
      <c r="A6645" t="str">
        <f>VLOOKUP(B6645,StateFIPS!A$2:B$52,2)</f>
        <v>Alabama</v>
      </c>
      <c r="B6645">
        <f t="shared" si="106"/>
        <v>1</v>
      </c>
      <c r="C6645" s="9" t="s">
        <v>609</v>
      </c>
      <c r="D6645" s="9" t="s">
        <v>93</v>
      </c>
      <c r="E6645" s="9" t="s">
        <v>2795</v>
      </c>
      <c r="F6645" s="9" t="s">
        <v>2796</v>
      </c>
      <c r="G6645" s="10">
        <v>197812</v>
      </c>
      <c r="H6645" s="9" t="s">
        <v>94</v>
      </c>
      <c r="I6645" s="10">
        <v>1112134</v>
      </c>
      <c r="J6645" s="11">
        <v>0.18</v>
      </c>
      <c r="K6645" s="9" t="s">
        <v>94</v>
      </c>
      <c r="L6645" s="9" t="s">
        <v>95</v>
      </c>
    </row>
    <row r="6646" spans="1:12" x14ac:dyDescent="0.2">
      <c r="A6646" t="str">
        <f>VLOOKUP(B6646,StateFIPS!A$2:B$52,2)</f>
        <v>Texas</v>
      </c>
      <c r="B6646">
        <f t="shared" si="106"/>
        <v>48</v>
      </c>
      <c r="C6646" s="9" t="s">
        <v>853</v>
      </c>
      <c r="D6646" s="9" t="s">
        <v>93</v>
      </c>
      <c r="E6646" s="9" t="s">
        <v>2795</v>
      </c>
      <c r="F6646" s="9" t="s">
        <v>2796</v>
      </c>
      <c r="G6646" s="10">
        <v>10864</v>
      </c>
      <c r="H6646" s="9" t="s">
        <v>94</v>
      </c>
      <c r="I6646" s="10">
        <v>61077</v>
      </c>
      <c r="J6646" s="11">
        <v>0.18</v>
      </c>
      <c r="K6646" s="9" t="s">
        <v>94</v>
      </c>
      <c r="L6646" s="9" t="s">
        <v>95</v>
      </c>
    </row>
    <row r="6647" spans="1:12" x14ac:dyDescent="0.2">
      <c r="A6647" t="str">
        <f>VLOOKUP(B6647,StateFIPS!A$2:B$52,2)</f>
        <v>Nebraska</v>
      </c>
      <c r="B6647">
        <f t="shared" si="106"/>
        <v>31</v>
      </c>
      <c r="C6647" s="9" t="s">
        <v>1278</v>
      </c>
      <c r="D6647" s="9" t="s">
        <v>93</v>
      </c>
      <c r="E6647" s="9" t="s">
        <v>2795</v>
      </c>
      <c r="F6647" s="9" t="s">
        <v>2796</v>
      </c>
      <c r="G6647" s="10">
        <v>3404</v>
      </c>
      <c r="H6647" s="9" t="s">
        <v>94</v>
      </c>
      <c r="I6647" s="10">
        <v>19135</v>
      </c>
      <c r="J6647" s="11">
        <v>0.18</v>
      </c>
      <c r="K6647" s="9" t="s">
        <v>94</v>
      </c>
      <c r="L6647" s="9" t="s">
        <v>95</v>
      </c>
    </row>
    <row r="6648" spans="1:12" x14ac:dyDescent="0.2">
      <c r="A6648" t="str">
        <f>VLOOKUP(B6648,StateFIPS!A$2:B$52,2)</f>
        <v>Georgia</v>
      </c>
      <c r="B6648">
        <f t="shared" si="106"/>
        <v>13</v>
      </c>
      <c r="C6648" s="9" t="s">
        <v>799</v>
      </c>
      <c r="D6648" s="9" t="s">
        <v>93</v>
      </c>
      <c r="E6648" s="9" t="s">
        <v>2795</v>
      </c>
      <c r="F6648" s="9" t="s">
        <v>2796</v>
      </c>
      <c r="G6648" s="10">
        <v>795419</v>
      </c>
      <c r="H6648" s="9" t="s">
        <v>94</v>
      </c>
      <c r="I6648" s="10">
        <v>4471993</v>
      </c>
      <c r="J6648" s="11">
        <v>0.18</v>
      </c>
      <c r="K6648" s="9" t="s">
        <v>94</v>
      </c>
      <c r="L6648" s="9" t="s">
        <v>95</v>
      </c>
    </row>
    <row r="6649" spans="1:12" x14ac:dyDescent="0.2">
      <c r="A6649" t="str">
        <f>VLOOKUP(B6649,StateFIPS!A$2:B$52,2)</f>
        <v>Nebraska</v>
      </c>
      <c r="B6649">
        <f t="shared" si="106"/>
        <v>31</v>
      </c>
      <c r="C6649" s="9" t="s">
        <v>1282</v>
      </c>
      <c r="D6649" s="9" t="s">
        <v>93</v>
      </c>
      <c r="E6649" s="9" t="s">
        <v>2795</v>
      </c>
      <c r="F6649" s="9" t="s">
        <v>2796</v>
      </c>
      <c r="G6649" s="10">
        <v>3404</v>
      </c>
      <c r="H6649" s="9" t="s">
        <v>94</v>
      </c>
      <c r="I6649" s="10">
        <v>19135</v>
      </c>
      <c r="J6649" s="11">
        <v>0.18</v>
      </c>
      <c r="K6649" s="9" t="s">
        <v>94</v>
      </c>
      <c r="L6649" s="9" t="s">
        <v>95</v>
      </c>
    </row>
    <row r="6650" spans="1:12" x14ac:dyDescent="0.2">
      <c r="A6650" t="str">
        <f>VLOOKUP(B6650,StateFIPS!A$2:B$52,2)</f>
        <v>Alabama</v>
      </c>
      <c r="B6650">
        <f t="shared" si="106"/>
        <v>1</v>
      </c>
      <c r="C6650" s="9" t="s">
        <v>596</v>
      </c>
      <c r="D6650" s="9" t="s">
        <v>93</v>
      </c>
      <c r="E6650" s="9" t="s">
        <v>2795</v>
      </c>
      <c r="F6650" s="9" t="s">
        <v>2796</v>
      </c>
      <c r="G6650" s="10">
        <v>945585</v>
      </c>
      <c r="H6650" s="9" t="s">
        <v>94</v>
      </c>
      <c r="I6650" s="10">
        <v>5316257</v>
      </c>
      <c r="J6650" s="11">
        <v>0.18</v>
      </c>
      <c r="K6650" s="9" t="s">
        <v>94</v>
      </c>
      <c r="L6650" s="9" t="s">
        <v>95</v>
      </c>
    </row>
    <row r="6651" spans="1:12" x14ac:dyDescent="0.2">
      <c r="A6651" t="str">
        <f>VLOOKUP(B6651,StateFIPS!A$2:B$52,2)</f>
        <v>Missouri</v>
      </c>
      <c r="B6651">
        <f t="shared" si="106"/>
        <v>29</v>
      </c>
      <c r="C6651" s="9" t="s">
        <v>1232</v>
      </c>
      <c r="D6651" s="9" t="s">
        <v>93</v>
      </c>
      <c r="E6651" s="9" t="s">
        <v>2795</v>
      </c>
      <c r="F6651" s="9" t="s">
        <v>2796</v>
      </c>
      <c r="G6651" s="10">
        <v>6821</v>
      </c>
      <c r="H6651" s="9" t="s">
        <v>94</v>
      </c>
      <c r="I6651" s="10">
        <v>38349</v>
      </c>
      <c r="J6651" s="11">
        <v>0.18</v>
      </c>
      <c r="K6651" s="9" t="s">
        <v>94</v>
      </c>
      <c r="L6651" s="9" t="s">
        <v>95</v>
      </c>
    </row>
    <row r="6652" spans="1:12" x14ac:dyDescent="0.2">
      <c r="A6652" t="str">
        <f>VLOOKUP(B6652,StateFIPS!A$2:B$52,2)</f>
        <v>Georgia</v>
      </c>
      <c r="B6652">
        <f t="shared" si="106"/>
        <v>13</v>
      </c>
      <c r="C6652" s="9" t="s">
        <v>755</v>
      </c>
      <c r="D6652" s="9" t="s">
        <v>93</v>
      </c>
      <c r="E6652" s="9" t="s">
        <v>2795</v>
      </c>
      <c r="F6652" s="9" t="s">
        <v>2796</v>
      </c>
      <c r="G6652" s="10">
        <v>98356</v>
      </c>
      <c r="H6652" s="9" t="s">
        <v>94</v>
      </c>
      <c r="I6652" s="10">
        <v>552977</v>
      </c>
      <c r="J6652" s="11">
        <v>0.18</v>
      </c>
      <c r="K6652" s="9" t="s">
        <v>94</v>
      </c>
      <c r="L6652" s="9" t="s">
        <v>95</v>
      </c>
    </row>
    <row r="6653" spans="1:12" x14ac:dyDescent="0.2">
      <c r="A6653" t="str">
        <f>VLOOKUP(B6653,StateFIPS!A$2:B$52,2)</f>
        <v>Georgia</v>
      </c>
      <c r="B6653">
        <f t="shared" si="106"/>
        <v>13</v>
      </c>
      <c r="C6653" s="9" t="s">
        <v>1998</v>
      </c>
      <c r="D6653" s="9" t="s">
        <v>93</v>
      </c>
      <c r="E6653" s="9" t="s">
        <v>2795</v>
      </c>
      <c r="F6653" s="9" t="s">
        <v>2796</v>
      </c>
      <c r="G6653" s="10">
        <v>25573</v>
      </c>
      <c r="H6653" s="9" t="s">
        <v>94</v>
      </c>
      <c r="I6653" s="10">
        <v>143776</v>
      </c>
      <c r="J6653" s="11">
        <v>0.18</v>
      </c>
      <c r="K6653" s="9" t="s">
        <v>94</v>
      </c>
      <c r="L6653" s="9" t="s">
        <v>95</v>
      </c>
    </row>
    <row r="6654" spans="1:12" x14ac:dyDescent="0.2">
      <c r="A6654" t="str">
        <f>VLOOKUP(B6654,StateFIPS!A$2:B$52,2)</f>
        <v>Tennessee</v>
      </c>
      <c r="B6654">
        <f t="shared" si="106"/>
        <v>47</v>
      </c>
      <c r="C6654" s="9" t="s">
        <v>930</v>
      </c>
      <c r="D6654" s="9" t="s">
        <v>93</v>
      </c>
      <c r="E6654" s="9" t="s">
        <v>2795</v>
      </c>
      <c r="F6654" s="9" t="s">
        <v>2796</v>
      </c>
      <c r="G6654" s="10">
        <v>7815</v>
      </c>
      <c r="H6654" s="9" t="s">
        <v>94</v>
      </c>
      <c r="I6654" s="10">
        <v>43940</v>
      </c>
      <c r="J6654" s="11">
        <v>0.18</v>
      </c>
      <c r="K6654" s="9" t="s">
        <v>94</v>
      </c>
      <c r="L6654" s="9" t="s">
        <v>95</v>
      </c>
    </row>
    <row r="6655" spans="1:12" x14ac:dyDescent="0.2">
      <c r="A6655" t="str">
        <f>VLOOKUP(B6655,StateFIPS!A$2:B$52,2)</f>
        <v>Georgia</v>
      </c>
      <c r="B6655">
        <f t="shared" si="106"/>
        <v>13</v>
      </c>
      <c r="C6655" s="9" t="s">
        <v>804</v>
      </c>
      <c r="D6655" s="9" t="s">
        <v>93</v>
      </c>
      <c r="E6655" s="9" t="s">
        <v>2795</v>
      </c>
      <c r="F6655" s="9" t="s">
        <v>2796</v>
      </c>
      <c r="G6655" s="10">
        <v>25573</v>
      </c>
      <c r="H6655" s="9" t="s">
        <v>94</v>
      </c>
      <c r="I6655" s="10">
        <v>143776</v>
      </c>
      <c r="J6655" s="11">
        <v>0.18</v>
      </c>
      <c r="K6655" s="9" t="s">
        <v>94</v>
      </c>
      <c r="L6655" s="9" t="s">
        <v>95</v>
      </c>
    </row>
    <row r="6656" spans="1:12" x14ac:dyDescent="0.2">
      <c r="A6656" t="str">
        <f>VLOOKUP(B6656,StateFIPS!A$2:B$52,2)</f>
        <v>Missouri</v>
      </c>
      <c r="B6656">
        <f t="shared" si="106"/>
        <v>29</v>
      </c>
      <c r="C6656" s="9" t="s">
        <v>133</v>
      </c>
      <c r="D6656" s="9" t="s">
        <v>93</v>
      </c>
      <c r="E6656" s="9" t="s">
        <v>2795</v>
      </c>
      <c r="F6656" s="9" t="s">
        <v>2796</v>
      </c>
      <c r="G6656" s="10">
        <v>354890</v>
      </c>
      <c r="H6656" s="9" t="s">
        <v>94</v>
      </c>
      <c r="I6656" s="10">
        <v>1995259</v>
      </c>
      <c r="J6656" s="11">
        <v>0.18</v>
      </c>
      <c r="K6656" s="9" t="s">
        <v>94</v>
      </c>
      <c r="L6656" s="9" t="s">
        <v>95</v>
      </c>
    </row>
    <row r="6657" spans="1:12" x14ac:dyDescent="0.2">
      <c r="A6657" t="str">
        <f>VLOOKUP(B6657,StateFIPS!A$2:B$52,2)</f>
        <v>Missouri</v>
      </c>
      <c r="B6657">
        <f t="shared" si="106"/>
        <v>29</v>
      </c>
      <c r="C6657" s="9" t="s">
        <v>354</v>
      </c>
      <c r="D6657" s="9" t="s">
        <v>93</v>
      </c>
      <c r="E6657" s="9" t="s">
        <v>2795</v>
      </c>
      <c r="F6657" s="9" t="s">
        <v>2796</v>
      </c>
      <c r="G6657" s="10">
        <v>6821</v>
      </c>
      <c r="H6657" s="9" t="s">
        <v>94</v>
      </c>
      <c r="I6657" s="10">
        <v>38349</v>
      </c>
      <c r="J6657" s="11">
        <v>0.18</v>
      </c>
      <c r="K6657" s="9" t="s">
        <v>94</v>
      </c>
      <c r="L6657" s="9" t="s">
        <v>95</v>
      </c>
    </row>
    <row r="6658" spans="1:12" x14ac:dyDescent="0.2">
      <c r="A6658" t="str">
        <f>VLOOKUP(B6658,StateFIPS!A$2:B$52,2)</f>
        <v>Texas</v>
      </c>
      <c r="B6658">
        <f t="shared" si="106"/>
        <v>48</v>
      </c>
      <c r="C6658" s="9" t="s">
        <v>2491</v>
      </c>
      <c r="D6658" s="9" t="s">
        <v>93</v>
      </c>
      <c r="E6658" s="9" t="s">
        <v>2795</v>
      </c>
      <c r="F6658" s="9" t="s">
        <v>2796</v>
      </c>
      <c r="G6658" s="10">
        <v>10864</v>
      </c>
      <c r="H6658" s="9" t="s">
        <v>94</v>
      </c>
      <c r="I6658" s="10">
        <v>61077</v>
      </c>
      <c r="J6658" s="11">
        <v>0.18</v>
      </c>
      <c r="K6658" s="9" t="s">
        <v>94</v>
      </c>
      <c r="L6658" s="9" t="s">
        <v>95</v>
      </c>
    </row>
    <row r="6659" spans="1:12" x14ac:dyDescent="0.2">
      <c r="A6659" t="str">
        <f>VLOOKUP(B6659,StateFIPS!A$2:B$52,2)</f>
        <v>Texas</v>
      </c>
      <c r="B6659">
        <f t="shared" ref="B6659:B6722" si="107">VALUE(LEFT(C6659,2))</f>
        <v>48</v>
      </c>
      <c r="C6659" s="9" t="s">
        <v>850</v>
      </c>
      <c r="D6659" s="9" t="s">
        <v>93</v>
      </c>
      <c r="E6659" s="9" t="s">
        <v>2795</v>
      </c>
      <c r="F6659" s="9" t="s">
        <v>2796</v>
      </c>
      <c r="G6659" s="10">
        <v>10864</v>
      </c>
      <c r="H6659" s="9" t="s">
        <v>94</v>
      </c>
      <c r="I6659" s="10">
        <v>61077</v>
      </c>
      <c r="J6659" s="11">
        <v>0.18</v>
      </c>
      <c r="K6659" s="9" t="s">
        <v>94</v>
      </c>
      <c r="L6659" s="9" t="s">
        <v>95</v>
      </c>
    </row>
    <row r="6660" spans="1:12" x14ac:dyDescent="0.2">
      <c r="A6660" t="str">
        <f>VLOOKUP(B6660,StateFIPS!A$2:B$52,2)</f>
        <v>Georgia</v>
      </c>
      <c r="B6660">
        <f t="shared" si="107"/>
        <v>13</v>
      </c>
      <c r="C6660" s="9" t="s">
        <v>801</v>
      </c>
      <c r="D6660" s="9" t="s">
        <v>93</v>
      </c>
      <c r="E6660" s="9" t="s">
        <v>2795</v>
      </c>
      <c r="F6660" s="9" t="s">
        <v>2796</v>
      </c>
      <c r="G6660" s="10">
        <v>950611</v>
      </c>
      <c r="H6660" s="9" t="s">
        <v>94</v>
      </c>
      <c r="I6660" s="10">
        <v>5344516</v>
      </c>
      <c r="J6660" s="11">
        <v>0.18</v>
      </c>
      <c r="K6660" s="9" t="s">
        <v>94</v>
      </c>
      <c r="L6660" s="9" t="s">
        <v>95</v>
      </c>
    </row>
    <row r="6661" spans="1:12" x14ac:dyDescent="0.2">
      <c r="A6661" t="str">
        <f>VLOOKUP(B6661,StateFIPS!A$2:B$52,2)</f>
        <v>Missouri</v>
      </c>
      <c r="B6661">
        <f t="shared" si="107"/>
        <v>29</v>
      </c>
      <c r="C6661" s="9" t="s">
        <v>1234</v>
      </c>
      <c r="D6661" s="9" t="s">
        <v>93</v>
      </c>
      <c r="E6661" s="9" t="s">
        <v>2795</v>
      </c>
      <c r="F6661" s="9" t="s">
        <v>2796</v>
      </c>
      <c r="G6661" s="10">
        <v>6821</v>
      </c>
      <c r="H6661" s="9" t="s">
        <v>94</v>
      </c>
      <c r="I6661" s="10">
        <v>38349</v>
      </c>
      <c r="J6661" s="11">
        <v>0.18</v>
      </c>
      <c r="K6661" s="9" t="s">
        <v>94</v>
      </c>
      <c r="L6661" s="9" t="s">
        <v>95</v>
      </c>
    </row>
    <row r="6662" spans="1:12" x14ac:dyDescent="0.2">
      <c r="A6662" t="str">
        <f>VLOOKUP(B6662,StateFIPS!A$2:B$52,2)</f>
        <v>Texas</v>
      </c>
      <c r="B6662">
        <f t="shared" si="107"/>
        <v>48</v>
      </c>
      <c r="C6662" s="9" t="s">
        <v>883</v>
      </c>
      <c r="D6662" s="9" t="s">
        <v>93</v>
      </c>
      <c r="E6662" s="9" t="s">
        <v>2795</v>
      </c>
      <c r="F6662" s="9" t="s">
        <v>2796</v>
      </c>
      <c r="G6662" s="10">
        <v>10864</v>
      </c>
      <c r="H6662" s="9" t="s">
        <v>94</v>
      </c>
      <c r="I6662" s="10">
        <v>61077</v>
      </c>
      <c r="J6662" s="11">
        <v>0.18</v>
      </c>
      <c r="K6662" s="9" t="s">
        <v>94</v>
      </c>
      <c r="L6662" s="9" t="s">
        <v>95</v>
      </c>
    </row>
    <row r="6663" spans="1:12" x14ac:dyDescent="0.2">
      <c r="A6663" t="str">
        <f>VLOOKUP(B6663,StateFIPS!A$2:B$52,2)</f>
        <v>Missouri</v>
      </c>
      <c r="B6663">
        <f t="shared" si="107"/>
        <v>29</v>
      </c>
      <c r="C6663" s="9" t="s">
        <v>357</v>
      </c>
      <c r="D6663" s="9" t="s">
        <v>93</v>
      </c>
      <c r="E6663" s="9" t="s">
        <v>2795</v>
      </c>
      <c r="F6663" s="9" t="s">
        <v>2796</v>
      </c>
      <c r="G6663" s="10">
        <v>161026</v>
      </c>
      <c r="H6663" s="9" t="s">
        <v>94</v>
      </c>
      <c r="I6663" s="10">
        <v>905319</v>
      </c>
      <c r="J6663" s="11">
        <v>0.18</v>
      </c>
      <c r="K6663" s="9" t="s">
        <v>94</v>
      </c>
      <c r="L6663" s="9" t="s">
        <v>95</v>
      </c>
    </row>
    <row r="6664" spans="1:12" x14ac:dyDescent="0.2">
      <c r="A6664" t="str">
        <f>VLOOKUP(B6664,StateFIPS!A$2:B$52,2)</f>
        <v>Missouri</v>
      </c>
      <c r="B6664">
        <f t="shared" si="107"/>
        <v>29</v>
      </c>
      <c r="C6664" s="9" t="s">
        <v>356</v>
      </c>
      <c r="D6664" s="9" t="s">
        <v>93</v>
      </c>
      <c r="E6664" s="9" t="s">
        <v>2795</v>
      </c>
      <c r="F6664" s="9" t="s">
        <v>2796</v>
      </c>
      <c r="G6664" s="10">
        <v>6821</v>
      </c>
      <c r="H6664" s="9" t="s">
        <v>94</v>
      </c>
      <c r="I6664" s="10">
        <v>38349</v>
      </c>
      <c r="J6664" s="11">
        <v>0.18</v>
      </c>
      <c r="K6664" s="9" t="s">
        <v>94</v>
      </c>
      <c r="L6664" s="9" t="s">
        <v>95</v>
      </c>
    </row>
    <row r="6665" spans="1:12" x14ac:dyDescent="0.2">
      <c r="A6665" t="str">
        <f>VLOOKUP(B6665,StateFIPS!A$2:B$52,2)</f>
        <v>Georgia</v>
      </c>
      <c r="B6665">
        <f t="shared" si="107"/>
        <v>13</v>
      </c>
      <c r="C6665" s="9" t="s">
        <v>754</v>
      </c>
      <c r="D6665" s="9" t="s">
        <v>93</v>
      </c>
      <c r="E6665" s="9" t="s">
        <v>2795</v>
      </c>
      <c r="F6665" s="9" t="s">
        <v>2796</v>
      </c>
      <c r="G6665" s="10">
        <v>880806</v>
      </c>
      <c r="H6665" s="9" t="s">
        <v>94</v>
      </c>
      <c r="I6665" s="10">
        <v>4952056</v>
      </c>
      <c r="J6665" s="11">
        <v>0.18</v>
      </c>
      <c r="K6665" s="9" t="s">
        <v>94</v>
      </c>
      <c r="L6665" s="9" t="s">
        <v>95</v>
      </c>
    </row>
    <row r="6666" spans="1:12" x14ac:dyDescent="0.2">
      <c r="A6666" t="str">
        <f>VLOOKUP(B6666,StateFIPS!A$2:B$52,2)</f>
        <v>Georgia</v>
      </c>
      <c r="B6666">
        <f t="shared" si="107"/>
        <v>13</v>
      </c>
      <c r="C6666" s="9" t="s">
        <v>803</v>
      </c>
      <c r="D6666" s="9" t="s">
        <v>93</v>
      </c>
      <c r="E6666" s="9" t="s">
        <v>2795</v>
      </c>
      <c r="F6666" s="9" t="s">
        <v>2796</v>
      </c>
      <c r="G6666" s="10">
        <v>362324</v>
      </c>
      <c r="H6666" s="9" t="s">
        <v>94</v>
      </c>
      <c r="I6666" s="10">
        <v>2037053</v>
      </c>
      <c r="J6666" s="11">
        <v>0.18</v>
      </c>
      <c r="K6666" s="9" t="s">
        <v>94</v>
      </c>
      <c r="L6666" s="9" t="s">
        <v>95</v>
      </c>
    </row>
    <row r="6667" spans="1:12" x14ac:dyDescent="0.2">
      <c r="A6667" t="str">
        <f>VLOOKUP(B6667,StateFIPS!A$2:B$52,2)</f>
        <v>Georgia</v>
      </c>
      <c r="B6667">
        <f t="shared" si="107"/>
        <v>13</v>
      </c>
      <c r="C6667" s="9" t="s">
        <v>753</v>
      </c>
      <c r="D6667" s="9" t="s">
        <v>93</v>
      </c>
      <c r="E6667" s="9" t="s">
        <v>2795</v>
      </c>
      <c r="F6667" s="9" t="s">
        <v>2796</v>
      </c>
      <c r="G6667" s="10">
        <v>1070423</v>
      </c>
      <c r="H6667" s="9" t="s">
        <v>94</v>
      </c>
      <c r="I6667" s="10">
        <v>6018116</v>
      </c>
      <c r="J6667" s="11">
        <v>0.18</v>
      </c>
      <c r="K6667" s="9" t="s">
        <v>94</v>
      </c>
      <c r="L6667" s="9" t="s">
        <v>95</v>
      </c>
    </row>
    <row r="6668" spans="1:12" x14ac:dyDescent="0.2">
      <c r="A6668" t="str">
        <f>VLOOKUP(B6668,StateFIPS!A$2:B$52,2)</f>
        <v>Georgia</v>
      </c>
      <c r="B6668">
        <f t="shared" si="107"/>
        <v>13</v>
      </c>
      <c r="C6668" s="9" t="s">
        <v>1997</v>
      </c>
      <c r="D6668" s="9" t="s">
        <v>93</v>
      </c>
      <c r="E6668" s="9" t="s">
        <v>2795</v>
      </c>
      <c r="F6668" s="9" t="s">
        <v>2796</v>
      </c>
      <c r="G6668" s="10">
        <v>25573</v>
      </c>
      <c r="H6668" s="9" t="s">
        <v>94</v>
      </c>
      <c r="I6668" s="10">
        <v>143776</v>
      </c>
      <c r="J6668" s="11">
        <v>0.18</v>
      </c>
      <c r="K6668" s="9" t="s">
        <v>94</v>
      </c>
      <c r="L6668" s="9" t="s">
        <v>95</v>
      </c>
    </row>
    <row r="6669" spans="1:12" x14ac:dyDescent="0.2">
      <c r="A6669" t="str">
        <f>VLOOKUP(B6669,StateFIPS!A$2:B$52,2)</f>
        <v>Georgia</v>
      </c>
      <c r="B6669">
        <f t="shared" si="107"/>
        <v>13</v>
      </c>
      <c r="C6669" s="9" t="s">
        <v>802</v>
      </c>
      <c r="D6669" s="9" t="s">
        <v>93</v>
      </c>
      <c r="E6669" s="9" t="s">
        <v>2795</v>
      </c>
      <c r="F6669" s="9" t="s">
        <v>2796</v>
      </c>
      <c r="G6669" s="10">
        <v>25573</v>
      </c>
      <c r="H6669" s="9" t="s">
        <v>94</v>
      </c>
      <c r="I6669" s="10">
        <v>143776</v>
      </c>
      <c r="J6669" s="11">
        <v>0.18</v>
      </c>
      <c r="K6669" s="9" t="s">
        <v>94</v>
      </c>
      <c r="L6669" s="9" t="s">
        <v>95</v>
      </c>
    </row>
    <row r="6670" spans="1:12" x14ac:dyDescent="0.2">
      <c r="A6670" t="str">
        <f>VLOOKUP(B6670,StateFIPS!A$2:B$52,2)</f>
        <v>Missouri</v>
      </c>
      <c r="B6670">
        <f t="shared" si="107"/>
        <v>29</v>
      </c>
      <c r="C6670" s="9" t="s">
        <v>355</v>
      </c>
      <c r="D6670" s="9" t="s">
        <v>93</v>
      </c>
      <c r="E6670" s="9" t="s">
        <v>2795</v>
      </c>
      <c r="F6670" s="9" t="s">
        <v>2796</v>
      </c>
      <c r="G6670" s="10">
        <v>6821</v>
      </c>
      <c r="H6670" s="9" t="s">
        <v>94</v>
      </c>
      <c r="I6670" s="10">
        <v>38349</v>
      </c>
      <c r="J6670" s="11">
        <v>0.18</v>
      </c>
      <c r="K6670" s="9" t="s">
        <v>94</v>
      </c>
      <c r="L6670" s="9" t="s">
        <v>95</v>
      </c>
    </row>
    <row r="6671" spans="1:12" x14ac:dyDescent="0.2">
      <c r="A6671" t="str">
        <f>VLOOKUP(B6671,StateFIPS!A$2:B$52,2)</f>
        <v>Missouri</v>
      </c>
      <c r="B6671">
        <f t="shared" si="107"/>
        <v>29</v>
      </c>
      <c r="C6671" s="9" t="s">
        <v>359</v>
      </c>
      <c r="D6671" s="9" t="s">
        <v>93</v>
      </c>
      <c r="E6671" s="9" t="s">
        <v>2795</v>
      </c>
      <c r="F6671" s="9" t="s">
        <v>2796</v>
      </c>
      <c r="G6671" s="10">
        <v>6821</v>
      </c>
      <c r="H6671" s="9" t="s">
        <v>94</v>
      </c>
      <c r="I6671" s="10">
        <v>38349</v>
      </c>
      <c r="J6671" s="11">
        <v>0.18</v>
      </c>
      <c r="K6671" s="9" t="s">
        <v>94</v>
      </c>
      <c r="L6671" s="9" t="s">
        <v>95</v>
      </c>
    </row>
    <row r="6672" spans="1:12" x14ac:dyDescent="0.2">
      <c r="A6672" t="str">
        <f>VLOOKUP(B6672,StateFIPS!A$2:B$52,2)</f>
        <v>Georgia</v>
      </c>
      <c r="B6672">
        <f t="shared" si="107"/>
        <v>13</v>
      </c>
      <c r="C6672" s="9" t="s">
        <v>777</v>
      </c>
      <c r="D6672" s="9" t="s">
        <v>93</v>
      </c>
      <c r="E6672" s="9" t="s">
        <v>2795</v>
      </c>
      <c r="F6672" s="9" t="s">
        <v>2796</v>
      </c>
      <c r="G6672" s="10">
        <v>25573</v>
      </c>
      <c r="H6672" s="9" t="s">
        <v>94</v>
      </c>
      <c r="I6672" s="10">
        <v>143776</v>
      </c>
      <c r="J6672" s="11">
        <v>0.18</v>
      </c>
      <c r="K6672" s="9" t="s">
        <v>94</v>
      </c>
      <c r="L6672" s="9" t="s">
        <v>95</v>
      </c>
    </row>
    <row r="6673" spans="1:12" x14ac:dyDescent="0.2">
      <c r="A6673" t="str">
        <f>VLOOKUP(B6673,StateFIPS!A$2:B$52,2)</f>
        <v>Texas</v>
      </c>
      <c r="B6673">
        <f t="shared" si="107"/>
        <v>48</v>
      </c>
      <c r="C6673" s="9" t="s">
        <v>2768</v>
      </c>
      <c r="D6673" s="9" t="s">
        <v>93</v>
      </c>
      <c r="E6673" s="9" t="s">
        <v>2795</v>
      </c>
      <c r="F6673" s="9" t="s">
        <v>2796</v>
      </c>
      <c r="G6673" s="10">
        <v>10864</v>
      </c>
      <c r="H6673" s="9" t="s">
        <v>94</v>
      </c>
      <c r="I6673" s="10">
        <v>61077</v>
      </c>
      <c r="J6673" s="11">
        <v>0.18</v>
      </c>
      <c r="K6673" s="9" t="s">
        <v>94</v>
      </c>
      <c r="L6673" s="9" t="s">
        <v>95</v>
      </c>
    </row>
    <row r="6674" spans="1:12" x14ac:dyDescent="0.2">
      <c r="A6674" t="str">
        <f>VLOOKUP(B6674,StateFIPS!A$2:B$52,2)</f>
        <v>Georgia</v>
      </c>
      <c r="B6674">
        <f t="shared" si="107"/>
        <v>13</v>
      </c>
      <c r="C6674" s="9" t="s">
        <v>2000</v>
      </c>
      <c r="D6674" s="9" t="s">
        <v>93</v>
      </c>
      <c r="E6674" s="9" t="s">
        <v>2795</v>
      </c>
      <c r="F6674" s="9" t="s">
        <v>2796</v>
      </c>
      <c r="G6674" s="10">
        <v>25573</v>
      </c>
      <c r="H6674" s="9" t="s">
        <v>94</v>
      </c>
      <c r="I6674" s="10">
        <v>143776</v>
      </c>
      <c r="J6674" s="11">
        <v>0.18</v>
      </c>
      <c r="K6674" s="9" t="s">
        <v>94</v>
      </c>
      <c r="L6674" s="9" t="s">
        <v>95</v>
      </c>
    </row>
    <row r="6675" spans="1:12" x14ac:dyDescent="0.2">
      <c r="A6675" t="str">
        <f>VLOOKUP(B6675,StateFIPS!A$2:B$52,2)</f>
        <v>Missouri</v>
      </c>
      <c r="B6675">
        <f t="shared" si="107"/>
        <v>29</v>
      </c>
      <c r="C6675" s="9" t="s">
        <v>352</v>
      </c>
      <c r="D6675" s="9" t="s">
        <v>93</v>
      </c>
      <c r="E6675" s="9" t="s">
        <v>2795</v>
      </c>
      <c r="F6675" s="9" t="s">
        <v>2796</v>
      </c>
      <c r="G6675" s="10">
        <v>6821</v>
      </c>
      <c r="H6675" s="9" t="s">
        <v>94</v>
      </c>
      <c r="I6675" s="10">
        <v>38349</v>
      </c>
      <c r="J6675" s="11">
        <v>0.18</v>
      </c>
      <c r="K6675" s="9" t="s">
        <v>94</v>
      </c>
      <c r="L6675" s="9" t="s">
        <v>95</v>
      </c>
    </row>
    <row r="6676" spans="1:12" x14ac:dyDescent="0.2">
      <c r="A6676" t="str">
        <f>VLOOKUP(B6676,StateFIPS!A$2:B$52,2)</f>
        <v>Georgia</v>
      </c>
      <c r="B6676">
        <f t="shared" si="107"/>
        <v>13</v>
      </c>
      <c r="C6676" s="9" t="s">
        <v>2724</v>
      </c>
      <c r="D6676" s="9" t="s">
        <v>93</v>
      </c>
      <c r="E6676" s="9" t="s">
        <v>2795</v>
      </c>
      <c r="F6676" s="9" t="s">
        <v>2796</v>
      </c>
      <c r="G6676" s="10">
        <v>240032</v>
      </c>
      <c r="H6676" s="9" t="s">
        <v>94</v>
      </c>
      <c r="I6676" s="10">
        <v>1349504</v>
      </c>
      <c r="J6676" s="11">
        <v>0.18</v>
      </c>
      <c r="K6676" s="9" t="s">
        <v>94</v>
      </c>
      <c r="L6676" s="9" t="s">
        <v>95</v>
      </c>
    </row>
    <row r="6677" spans="1:12" x14ac:dyDescent="0.2">
      <c r="A6677" t="str">
        <f>VLOOKUP(B6677,StateFIPS!A$2:B$52,2)</f>
        <v>Missouri</v>
      </c>
      <c r="B6677">
        <f t="shared" si="107"/>
        <v>29</v>
      </c>
      <c r="C6677" s="9" t="s">
        <v>1238</v>
      </c>
      <c r="D6677" s="9" t="s">
        <v>93</v>
      </c>
      <c r="E6677" s="9" t="s">
        <v>2795</v>
      </c>
      <c r="F6677" s="9" t="s">
        <v>2796</v>
      </c>
      <c r="G6677" s="10">
        <v>6821</v>
      </c>
      <c r="H6677" s="9" t="s">
        <v>94</v>
      </c>
      <c r="I6677" s="10">
        <v>38349</v>
      </c>
      <c r="J6677" s="11">
        <v>0.18</v>
      </c>
      <c r="K6677" s="9" t="s">
        <v>94</v>
      </c>
      <c r="L6677" s="9" t="s">
        <v>95</v>
      </c>
    </row>
    <row r="6678" spans="1:12" x14ac:dyDescent="0.2">
      <c r="A6678" t="str">
        <f>VLOOKUP(B6678,StateFIPS!A$2:B$52,2)</f>
        <v>Texas</v>
      </c>
      <c r="B6678">
        <f t="shared" si="107"/>
        <v>48</v>
      </c>
      <c r="C6678" s="9" t="s">
        <v>848</v>
      </c>
      <c r="D6678" s="9" t="s">
        <v>93</v>
      </c>
      <c r="E6678" s="9" t="s">
        <v>2795</v>
      </c>
      <c r="F6678" s="9" t="s">
        <v>2796</v>
      </c>
      <c r="G6678" s="10">
        <v>10864</v>
      </c>
      <c r="H6678" s="9" t="s">
        <v>94</v>
      </c>
      <c r="I6678" s="10">
        <v>61077</v>
      </c>
      <c r="J6678" s="11">
        <v>0.18</v>
      </c>
      <c r="K6678" s="9" t="s">
        <v>94</v>
      </c>
      <c r="L6678" s="9" t="s">
        <v>95</v>
      </c>
    </row>
    <row r="6679" spans="1:12" x14ac:dyDescent="0.2">
      <c r="A6679" t="str">
        <f>VLOOKUP(B6679,StateFIPS!A$2:B$52,2)</f>
        <v>Georgia</v>
      </c>
      <c r="B6679">
        <f t="shared" si="107"/>
        <v>13</v>
      </c>
      <c r="C6679" s="9" t="s">
        <v>1983</v>
      </c>
      <c r="D6679" s="9" t="s">
        <v>93</v>
      </c>
      <c r="E6679" s="9" t="s">
        <v>2795</v>
      </c>
      <c r="F6679" s="9" t="s">
        <v>2796</v>
      </c>
      <c r="G6679" s="10">
        <v>1114678</v>
      </c>
      <c r="H6679" s="9" t="s">
        <v>94</v>
      </c>
      <c r="I6679" s="10">
        <v>6266930</v>
      </c>
      <c r="J6679" s="11">
        <v>0.18</v>
      </c>
      <c r="K6679" s="9" t="s">
        <v>94</v>
      </c>
      <c r="L6679" s="9" t="s">
        <v>95</v>
      </c>
    </row>
    <row r="6680" spans="1:12" x14ac:dyDescent="0.2">
      <c r="A6680" t="str">
        <f>VLOOKUP(B6680,StateFIPS!A$2:B$52,2)</f>
        <v>Georgia</v>
      </c>
      <c r="B6680">
        <f t="shared" si="107"/>
        <v>13</v>
      </c>
      <c r="C6680" s="9" t="s">
        <v>751</v>
      </c>
      <c r="D6680" s="9" t="s">
        <v>93</v>
      </c>
      <c r="E6680" s="9" t="s">
        <v>2795</v>
      </c>
      <c r="F6680" s="9" t="s">
        <v>2796</v>
      </c>
      <c r="G6680" s="10">
        <v>75276</v>
      </c>
      <c r="H6680" s="9" t="s">
        <v>94</v>
      </c>
      <c r="I6680" s="10">
        <v>423217</v>
      </c>
      <c r="J6680" s="11">
        <v>0.18</v>
      </c>
      <c r="K6680" s="9" t="s">
        <v>94</v>
      </c>
      <c r="L6680" s="9" t="s">
        <v>95</v>
      </c>
    </row>
    <row r="6681" spans="1:12" x14ac:dyDescent="0.2">
      <c r="A6681" t="str">
        <f>VLOOKUP(B6681,StateFIPS!A$2:B$52,2)</f>
        <v>Georgia</v>
      </c>
      <c r="B6681">
        <f t="shared" si="107"/>
        <v>13</v>
      </c>
      <c r="C6681" s="9" t="s">
        <v>2733</v>
      </c>
      <c r="D6681" s="9" t="s">
        <v>93</v>
      </c>
      <c r="E6681" s="9" t="s">
        <v>2795</v>
      </c>
      <c r="F6681" s="9" t="s">
        <v>2796</v>
      </c>
      <c r="G6681" s="10">
        <v>25573</v>
      </c>
      <c r="H6681" s="9" t="s">
        <v>94</v>
      </c>
      <c r="I6681" s="10">
        <v>143776</v>
      </c>
      <c r="J6681" s="11">
        <v>0.18</v>
      </c>
      <c r="K6681" s="9" t="s">
        <v>94</v>
      </c>
      <c r="L6681" s="9" t="s">
        <v>95</v>
      </c>
    </row>
    <row r="6682" spans="1:12" x14ac:dyDescent="0.2">
      <c r="A6682" t="str">
        <f>VLOOKUP(B6682,StateFIPS!A$2:B$52,2)</f>
        <v>Georgia</v>
      </c>
      <c r="B6682">
        <f t="shared" si="107"/>
        <v>13</v>
      </c>
      <c r="C6682" s="9" t="s">
        <v>752</v>
      </c>
      <c r="D6682" s="9" t="s">
        <v>93</v>
      </c>
      <c r="E6682" s="9" t="s">
        <v>2795</v>
      </c>
      <c r="F6682" s="9" t="s">
        <v>2796</v>
      </c>
      <c r="G6682" s="10">
        <v>2448501</v>
      </c>
      <c r="H6682" s="9" t="s">
        <v>94</v>
      </c>
      <c r="I6682" s="10">
        <v>13765931</v>
      </c>
      <c r="J6682" s="11">
        <v>0.18</v>
      </c>
      <c r="K6682" s="9" t="s">
        <v>94</v>
      </c>
      <c r="L6682" s="9" t="s">
        <v>95</v>
      </c>
    </row>
    <row r="6683" spans="1:12" x14ac:dyDescent="0.2">
      <c r="A6683" t="str">
        <f>VLOOKUP(B6683,StateFIPS!A$2:B$52,2)</f>
        <v>Georgia</v>
      </c>
      <c r="B6683">
        <f t="shared" si="107"/>
        <v>13</v>
      </c>
      <c r="C6683" s="9" t="s">
        <v>2012</v>
      </c>
      <c r="D6683" s="9" t="s">
        <v>93</v>
      </c>
      <c r="E6683" s="9" t="s">
        <v>2795</v>
      </c>
      <c r="F6683" s="9" t="s">
        <v>2796</v>
      </c>
      <c r="G6683" s="10">
        <v>25573</v>
      </c>
      <c r="H6683" s="9" t="s">
        <v>94</v>
      </c>
      <c r="I6683" s="10">
        <v>143776</v>
      </c>
      <c r="J6683" s="11">
        <v>0.18</v>
      </c>
      <c r="K6683" s="9" t="s">
        <v>94</v>
      </c>
      <c r="L6683" s="9" t="s">
        <v>95</v>
      </c>
    </row>
    <row r="6684" spans="1:12" x14ac:dyDescent="0.2">
      <c r="A6684" t="str">
        <f>VLOOKUP(B6684,StateFIPS!A$2:B$52,2)</f>
        <v>Missouri</v>
      </c>
      <c r="B6684">
        <f t="shared" si="107"/>
        <v>29</v>
      </c>
      <c r="C6684" s="9" t="s">
        <v>353</v>
      </c>
      <c r="D6684" s="9" t="s">
        <v>93</v>
      </c>
      <c r="E6684" s="9" t="s">
        <v>2795</v>
      </c>
      <c r="F6684" s="9" t="s">
        <v>2796</v>
      </c>
      <c r="G6684" s="10">
        <v>6821</v>
      </c>
      <c r="H6684" s="9" t="s">
        <v>94</v>
      </c>
      <c r="I6684" s="10">
        <v>38349</v>
      </c>
      <c r="J6684" s="11">
        <v>0.18</v>
      </c>
      <c r="K6684" s="9" t="s">
        <v>94</v>
      </c>
      <c r="L6684" s="9" t="s">
        <v>95</v>
      </c>
    </row>
    <row r="6685" spans="1:12" x14ac:dyDescent="0.2">
      <c r="A6685" t="str">
        <f>VLOOKUP(B6685,StateFIPS!A$2:B$52,2)</f>
        <v>Tennessee</v>
      </c>
      <c r="B6685">
        <f t="shared" si="107"/>
        <v>47</v>
      </c>
      <c r="C6685" s="9" t="s">
        <v>957</v>
      </c>
      <c r="D6685" s="9" t="s">
        <v>93</v>
      </c>
      <c r="E6685" s="9" t="s">
        <v>2795</v>
      </c>
      <c r="F6685" s="9" t="s">
        <v>2796</v>
      </c>
      <c r="G6685" s="10">
        <v>169612</v>
      </c>
      <c r="H6685" s="9" t="s">
        <v>94</v>
      </c>
      <c r="I6685" s="10">
        <v>953592</v>
      </c>
      <c r="J6685" s="11">
        <v>0.18</v>
      </c>
      <c r="K6685" s="9" t="s">
        <v>94</v>
      </c>
      <c r="L6685" s="9" t="s">
        <v>95</v>
      </c>
    </row>
    <row r="6686" spans="1:12" x14ac:dyDescent="0.2">
      <c r="A6686" t="str">
        <f>VLOOKUP(B6686,StateFIPS!A$2:B$52,2)</f>
        <v>Tennessee</v>
      </c>
      <c r="B6686">
        <f t="shared" si="107"/>
        <v>47</v>
      </c>
      <c r="C6686" s="9" t="s">
        <v>928</v>
      </c>
      <c r="D6686" s="9" t="s">
        <v>93</v>
      </c>
      <c r="E6686" s="9" t="s">
        <v>2795</v>
      </c>
      <c r="F6686" s="9" t="s">
        <v>2796</v>
      </c>
      <c r="G6686" s="10">
        <v>59886</v>
      </c>
      <c r="H6686" s="9" t="s">
        <v>94</v>
      </c>
      <c r="I6686" s="10">
        <v>336688</v>
      </c>
      <c r="J6686" s="11">
        <v>0.18</v>
      </c>
      <c r="K6686" s="9" t="s">
        <v>94</v>
      </c>
      <c r="L6686" s="9" t="s">
        <v>95</v>
      </c>
    </row>
    <row r="6687" spans="1:12" x14ac:dyDescent="0.2">
      <c r="A6687" t="str">
        <f>VLOOKUP(B6687,StateFIPS!A$2:B$52,2)</f>
        <v>Missouri</v>
      </c>
      <c r="B6687">
        <f t="shared" si="107"/>
        <v>29</v>
      </c>
      <c r="C6687" s="9" t="s">
        <v>1237</v>
      </c>
      <c r="D6687" s="9" t="s">
        <v>93</v>
      </c>
      <c r="E6687" s="9" t="s">
        <v>2795</v>
      </c>
      <c r="F6687" s="9" t="s">
        <v>2796</v>
      </c>
      <c r="G6687" s="10">
        <v>6821</v>
      </c>
      <c r="H6687" s="9" t="s">
        <v>94</v>
      </c>
      <c r="I6687" s="10">
        <v>38349</v>
      </c>
      <c r="J6687" s="11">
        <v>0.18</v>
      </c>
      <c r="K6687" s="9" t="s">
        <v>94</v>
      </c>
      <c r="L6687" s="9" t="s">
        <v>95</v>
      </c>
    </row>
    <row r="6688" spans="1:12" x14ac:dyDescent="0.2">
      <c r="A6688" t="str">
        <f>VLOOKUP(B6688,StateFIPS!A$2:B$52,2)</f>
        <v>Georgia</v>
      </c>
      <c r="B6688">
        <f t="shared" si="107"/>
        <v>13</v>
      </c>
      <c r="C6688" s="9" t="s">
        <v>800</v>
      </c>
      <c r="D6688" s="9" t="s">
        <v>93</v>
      </c>
      <c r="E6688" s="9" t="s">
        <v>2795</v>
      </c>
      <c r="F6688" s="9" t="s">
        <v>2796</v>
      </c>
      <c r="G6688" s="10">
        <v>265099</v>
      </c>
      <c r="H6688" s="9" t="s">
        <v>94</v>
      </c>
      <c r="I6688" s="10">
        <v>1490436</v>
      </c>
      <c r="J6688" s="11">
        <v>0.18</v>
      </c>
      <c r="K6688" s="9" t="s">
        <v>94</v>
      </c>
      <c r="L6688" s="9" t="s">
        <v>95</v>
      </c>
    </row>
    <row r="6689" spans="1:12" x14ac:dyDescent="0.2">
      <c r="A6689" t="str">
        <f>VLOOKUP(B6689,StateFIPS!A$2:B$52,2)</f>
        <v>Texas</v>
      </c>
      <c r="B6689">
        <f t="shared" si="107"/>
        <v>48</v>
      </c>
      <c r="C6689" s="9" t="s">
        <v>888</v>
      </c>
      <c r="D6689" s="9" t="s">
        <v>93</v>
      </c>
      <c r="E6689" s="9" t="s">
        <v>2795</v>
      </c>
      <c r="F6689" s="9" t="s">
        <v>2796</v>
      </c>
      <c r="G6689" s="10">
        <v>10864</v>
      </c>
      <c r="H6689" s="9" t="s">
        <v>94</v>
      </c>
      <c r="I6689" s="10">
        <v>61077</v>
      </c>
      <c r="J6689" s="11">
        <v>0.18</v>
      </c>
      <c r="K6689" s="9" t="s">
        <v>94</v>
      </c>
      <c r="L6689" s="9" t="s">
        <v>95</v>
      </c>
    </row>
    <row r="6690" spans="1:12" x14ac:dyDescent="0.2">
      <c r="A6690" t="str">
        <f>VLOOKUP(B6690,StateFIPS!A$2:B$52,2)</f>
        <v>Texas</v>
      </c>
      <c r="B6690">
        <f t="shared" si="107"/>
        <v>48</v>
      </c>
      <c r="C6690" s="9" t="s">
        <v>2767</v>
      </c>
      <c r="D6690" s="9" t="s">
        <v>93</v>
      </c>
      <c r="E6690" s="9" t="s">
        <v>2795</v>
      </c>
      <c r="F6690" s="9" t="s">
        <v>2796</v>
      </c>
      <c r="G6690" s="10">
        <v>10864</v>
      </c>
      <c r="H6690" s="9" t="s">
        <v>94</v>
      </c>
      <c r="I6690" s="10">
        <v>61077</v>
      </c>
      <c r="J6690" s="11">
        <v>0.18</v>
      </c>
      <c r="K6690" s="9" t="s">
        <v>94</v>
      </c>
      <c r="L6690" s="9" t="s">
        <v>95</v>
      </c>
    </row>
    <row r="6691" spans="1:12" x14ac:dyDescent="0.2">
      <c r="A6691" t="str">
        <f>VLOOKUP(B6691,StateFIPS!A$2:B$52,2)</f>
        <v>Georgia</v>
      </c>
      <c r="B6691">
        <f t="shared" si="107"/>
        <v>13</v>
      </c>
      <c r="C6691" s="9" t="s">
        <v>805</v>
      </c>
      <c r="D6691" s="9" t="s">
        <v>93</v>
      </c>
      <c r="E6691" s="9" t="s">
        <v>2795</v>
      </c>
      <c r="F6691" s="9" t="s">
        <v>2796</v>
      </c>
      <c r="G6691" s="10">
        <v>251572</v>
      </c>
      <c r="H6691" s="9" t="s">
        <v>94</v>
      </c>
      <c r="I6691" s="10">
        <v>1414384</v>
      </c>
      <c r="J6691" s="11">
        <v>0.18</v>
      </c>
      <c r="K6691" s="9" t="s">
        <v>94</v>
      </c>
      <c r="L6691" s="9" t="s">
        <v>95</v>
      </c>
    </row>
    <row r="6692" spans="1:12" x14ac:dyDescent="0.2">
      <c r="A6692" t="str">
        <f>VLOOKUP(B6692,StateFIPS!A$2:B$52,2)</f>
        <v>Tennessee</v>
      </c>
      <c r="B6692">
        <f t="shared" si="107"/>
        <v>47</v>
      </c>
      <c r="C6692" s="9" t="s">
        <v>929</v>
      </c>
      <c r="D6692" s="9" t="s">
        <v>93</v>
      </c>
      <c r="E6692" s="9" t="s">
        <v>2795</v>
      </c>
      <c r="F6692" s="9" t="s">
        <v>2796</v>
      </c>
      <c r="G6692" s="10">
        <v>116363</v>
      </c>
      <c r="H6692" s="9" t="s">
        <v>94</v>
      </c>
      <c r="I6692" s="10">
        <v>654213</v>
      </c>
      <c r="J6692" s="11">
        <v>0.18</v>
      </c>
      <c r="K6692" s="9" t="s">
        <v>94</v>
      </c>
      <c r="L6692" s="9" t="s">
        <v>95</v>
      </c>
    </row>
    <row r="6693" spans="1:12" x14ac:dyDescent="0.2">
      <c r="A6693" t="str">
        <f>VLOOKUP(B6693,StateFIPS!A$2:B$52,2)</f>
        <v>Minnesota</v>
      </c>
      <c r="B6693">
        <f t="shared" si="107"/>
        <v>27</v>
      </c>
      <c r="C6693" s="9" t="s">
        <v>1809</v>
      </c>
      <c r="D6693" s="9" t="s">
        <v>93</v>
      </c>
      <c r="E6693" s="9" t="s">
        <v>2795</v>
      </c>
      <c r="F6693" s="9" t="s">
        <v>2796</v>
      </c>
      <c r="G6693" s="10">
        <v>214</v>
      </c>
      <c r="H6693" s="9" t="s">
        <v>94</v>
      </c>
      <c r="I6693" s="10">
        <v>1201</v>
      </c>
      <c r="J6693" s="11">
        <v>0.18</v>
      </c>
      <c r="K6693" s="9" t="s">
        <v>94</v>
      </c>
      <c r="L6693" s="9" t="s">
        <v>95</v>
      </c>
    </row>
    <row r="6694" spans="1:12" x14ac:dyDescent="0.2">
      <c r="A6694" t="str">
        <f>VLOOKUP(B6694,StateFIPS!A$2:B$52,2)</f>
        <v>Missouri</v>
      </c>
      <c r="B6694">
        <f t="shared" si="107"/>
        <v>29</v>
      </c>
      <c r="C6694" s="9" t="s">
        <v>2233</v>
      </c>
      <c r="D6694" s="9" t="s">
        <v>93</v>
      </c>
      <c r="E6694" s="9" t="s">
        <v>2795</v>
      </c>
      <c r="F6694" s="9" t="s">
        <v>2796</v>
      </c>
      <c r="G6694" s="10">
        <v>6821</v>
      </c>
      <c r="H6694" s="9" t="s">
        <v>94</v>
      </c>
      <c r="I6694" s="10">
        <v>38349</v>
      </c>
      <c r="J6694" s="11">
        <v>0.18</v>
      </c>
      <c r="K6694" s="9" t="s">
        <v>94</v>
      </c>
      <c r="L6694" s="9" t="s">
        <v>95</v>
      </c>
    </row>
    <row r="6695" spans="1:12" x14ac:dyDescent="0.2">
      <c r="A6695" t="str">
        <f>VLOOKUP(B6695,StateFIPS!A$2:B$52,2)</f>
        <v>Nebraska</v>
      </c>
      <c r="B6695">
        <f t="shared" si="107"/>
        <v>31</v>
      </c>
      <c r="C6695" s="9" t="s">
        <v>1261</v>
      </c>
      <c r="D6695" s="9" t="s">
        <v>93</v>
      </c>
      <c r="E6695" s="9" t="s">
        <v>2795</v>
      </c>
      <c r="F6695" s="9" t="s">
        <v>2796</v>
      </c>
      <c r="G6695" s="10">
        <v>301</v>
      </c>
      <c r="H6695" s="9" t="s">
        <v>94</v>
      </c>
      <c r="I6695" s="10">
        <v>1691</v>
      </c>
      <c r="J6695" s="11">
        <v>0.18</v>
      </c>
      <c r="K6695" s="9" t="s">
        <v>94</v>
      </c>
      <c r="L6695" s="9" t="s">
        <v>95</v>
      </c>
    </row>
    <row r="6696" spans="1:12" x14ac:dyDescent="0.2">
      <c r="A6696" t="str">
        <f>VLOOKUP(B6696,StateFIPS!A$2:B$52,2)</f>
        <v>Texas</v>
      </c>
      <c r="B6696">
        <f t="shared" si="107"/>
        <v>48</v>
      </c>
      <c r="C6696" s="9" t="s">
        <v>2503</v>
      </c>
      <c r="D6696" s="9" t="s">
        <v>93</v>
      </c>
      <c r="E6696" s="9" t="s">
        <v>2795</v>
      </c>
      <c r="F6696" s="9" t="s">
        <v>2796</v>
      </c>
      <c r="G6696" s="10">
        <v>10864</v>
      </c>
      <c r="H6696" s="9" t="s">
        <v>94</v>
      </c>
      <c r="I6696" s="10">
        <v>61077</v>
      </c>
      <c r="J6696" s="11">
        <v>0.18</v>
      </c>
      <c r="K6696" s="9" t="s">
        <v>94</v>
      </c>
      <c r="L6696" s="9" t="s">
        <v>95</v>
      </c>
    </row>
    <row r="6697" spans="1:12" x14ac:dyDescent="0.2">
      <c r="A6697" t="str">
        <f>VLOOKUP(B6697,StateFIPS!A$2:B$52,2)</f>
        <v>Tennessee</v>
      </c>
      <c r="B6697">
        <f t="shared" si="107"/>
        <v>47</v>
      </c>
      <c r="C6697" s="9" t="s">
        <v>2616</v>
      </c>
      <c r="D6697" s="9" t="s">
        <v>93</v>
      </c>
      <c r="E6697" s="9" t="s">
        <v>2795</v>
      </c>
      <c r="F6697" s="9" t="s">
        <v>2796</v>
      </c>
      <c r="G6697" s="10">
        <v>230140</v>
      </c>
      <c r="H6697" s="9" t="s">
        <v>94</v>
      </c>
      <c r="I6697" s="10">
        <v>1293889</v>
      </c>
      <c r="J6697" s="11">
        <v>0.18</v>
      </c>
      <c r="K6697" s="9" t="s">
        <v>94</v>
      </c>
      <c r="L6697" s="9" t="s">
        <v>95</v>
      </c>
    </row>
    <row r="6698" spans="1:12" x14ac:dyDescent="0.2">
      <c r="A6698" t="str">
        <f>VLOOKUP(B6698,StateFIPS!A$2:B$52,2)</f>
        <v>Maryland</v>
      </c>
      <c r="B6698">
        <f t="shared" si="107"/>
        <v>24</v>
      </c>
      <c r="C6698" s="9" t="s">
        <v>1756</v>
      </c>
      <c r="D6698" s="9" t="s">
        <v>93</v>
      </c>
      <c r="E6698" s="9" t="s">
        <v>2795</v>
      </c>
      <c r="F6698" s="9" t="s">
        <v>2796</v>
      </c>
      <c r="G6698" s="10">
        <v>114</v>
      </c>
      <c r="H6698" s="9" t="s">
        <v>94</v>
      </c>
      <c r="I6698" s="10">
        <v>639</v>
      </c>
      <c r="J6698" s="11">
        <v>0.18</v>
      </c>
      <c r="K6698" s="9" t="s">
        <v>94</v>
      </c>
      <c r="L6698" s="9" t="s">
        <v>95</v>
      </c>
    </row>
    <row r="6699" spans="1:12" x14ac:dyDescent="0.2">
      <c r="A6699" t="str">
        <f>VLOOKUP(B6699,StateFIPS!A$2:B$52,2)</f>
        <v>Missouri</v>
      </c>
      <c r="B6699">
        <f t="shared" si="107"/>
        <v>29</v>
      </c>
      <c r="C6699" s="9" t="s">
        <v>1635</v>
      </c>
      <c r="D6699" s="9" t="s">
        <v>93</v>
      </c>
      <c r="E6699" s="9" t="s">
        <v>2795</v>
      </c>
      <c r="F6699" s="9" t="s">
        <v>2796</v>
      </c>
      <c r="G6699" s="10">
        <v>185</v>
      </c>
      <c r="H6699" s="9" t="s">
        <v>94</v>
      </c>
      <c r="I6699" s="10">
        <v>1039</v>
      </c>
      <c r="J6699" s="11">
        <v>0.18</v>
      </c>
      <c r="K6699" s="9" t="s">
        <v>94</v>
      </c>
      <c r="L6699" s="9" t="s">
        <v>95</v>
      </c>
    </row>
    <row r="6700" spans="1:12" x14ac:dyDescent="0.2">
      <c r="A6700" t="str">
        <f>VLOOKUP(B6700,StateFIPS!A$2:B$52,2)</f>
        <v>Florida</v>
      </c>
      <c r="B6700">
        <f t="shared" si="107"/>
        <v>12</v>
      </c>
      <c r="C6700" s="9" t="s">
        <v>535</v>
      </c>
      <c r="D6700" s="9" t="s">
        <v>93</v>
      </c>
      <c r="E6700" s="9" t="s">
        <v>2795</v>
      </c>
      <c r="F6700" s="9" t="s">
        <v>2796</v>
      </c>
      <c r="G6700" s="10">
        <v>7759</v>
      </c>
      <c r="H6700" s="9" t="s">
        <v>94</v>
      </c>
      <c r="I6700" s="10">
        <v>43622</v>
      </c>
      <c r="J6700" s="11">
        <v>0.18</v>
      </c>
      <c r="K6700" s="9" t="s">
        <v>94</v>
      </c>
      <c r="L6700" s="9" t="s">
        <v>95</v>
      </c>
    </row>
    <row r="6701" spans="1:12" x14ac:dyDescent="0.2">
      <c r="A6701" t="str">
        <f>VLOOKUP(B6701,StateFIPS!A$2:B$52,2)</f>
        <v>Alabama</v>
      </c>
      <c r="B6701">
        <f t="shared" si="107"/>
        <v>1</v>
      </c>
      <c r="C6701" s="9" t="s">
        <v>577</v>
      </c>
      <c r="D6701" s="9" t="s">
        <v>93</v>
      </c>
      <c r="E6701" s="9" t="s">
        <v>2795</v>
      </c>
      <c r="F6701" s="9" t="s">
        <v>2796</v>
      </c>
      <c r="G6701" s="10">
        <v>373463</v>
      </c>
      <c r="H6701" s="9" t="s">
        <v>94</v>
      </c>
      <c r="I6701" s="10">
        <v>2099678</v>
      </c>
      <c r="J6701" s="11">
        <v>0.18</v>
      </c>
      <c r="K6701" s="9" t="s">
        <v>94</v>
      </c>
      <c r="L6701" s="9" t="s">
        <v>95</v>
      </c>
    </row>
    <row r="6702" spans="1:12" x14ac:dyDescent="0.2">
      <c r="A6702" t="str">
        <f>VLOOKUP(B6702,StateFIPS!A$2:B$52,2)</f>
        <v>Texas</v>
      </c>
      <c r="B6702">
        <f t="shared" si="107"/>
        <v>48</v>
      </c>
      <c r="C6702" s="9" t="s">
        <v>862</v>
      </c>
      <c r="D6702" s="9" t="s">
        <v>93</v>
      </c>
      <c r="E6702" s="9" t="s">
        <v>2795</v>
      </c>
      <c r="F6702" s="9" t="s">
        <v>2796</v>
      </c>
      <c r="G6702" s="10">
        <v>10864</v>
      </c>
      <c r="H6702" s="9" t="s">
        <v>94</v>
      </c>
      <c r="I6702" s="10">
        <v>61077</v>
      </c>
      <c r="J6702" s="11">
        <v>0.18</v>
      </c>
      <c r="K6702" s="9" t="s">
        <v>94</v>
      </c>
      <c r="L6702" s="9" t="s">
        <v>95</v>
      </c>
    </row>
    <row r="6703" spans="1:12" x14ac:dyDescent="0.2">
      <c r="A6703" t="str">
        <f>VLOOKUP(B6703,StateFIPS!A$2:B$52,2)</f>
        <v>Tennessee</v>
      </c>
      <c r="B6703">
        <f t="shared" si="107"/>
        <v>47</v>
      </c>
      <c r="C6703" s="9" t="s">
        <v>961</v>
      </c>
      <c r="D6703" s="9" t="s">
        <v>93</v>
      </c>
      <c r="E6703" s="9" t="s">
        <v>2795</v>
      </c>
      <c r="F6703" s="9" t="s">
        <v>2796</v>
      </c>
      <c r="G6703" s="10">
        <v>282258</v>
      </c>
      <c r="H6703" s="9" t="s">
        <v>94</v>
      </c>
      <c r="I6703" s="10">
        <v>1586908</v>
      </c>
      <c r="J6703" s="11">
        <v>0.18</v>
      </c>
      <c r="K6703" s="9" t="s">
        <v>94</v>
      </c>
      <c r="L6703" s="9" t="s">
        <v>95</v>
      </c>
    </row>
    <row r="6704" spans="1:12" x14ac:dyDescent="0.2">
      <c r="A6704" t="str">
        <f>VLOOKUP(B6704,StateFIPS!A$2:B$52,2)</f>
        <v>Georgia</v>
      </c>
      <c r="B6704">
        <f t="shared" si="107"/>
        <v>13</v>
      </c>
      <c r="C6704" s="9" t="s">
        <v>778</v>
      </c>
      <c r="D6704" s="9" t="s">
        <v>93</v>
      </c>
      <c r="E6704" s="9" t="s">
        <v>2795</v>
      </c>
      <c r="F6704" s="9" t="s">
        <v>2796</v>
      </c>
      <c r="G6704" s="10">
        <v>25573</v>
      </c>
      <c r="H6704" s="9" t="s">
        <v>94</v>
      </c>
      <c r="I6704" s="10">
        <v>143776</v>
      </c>
      <c r="J6704" s="11">
        <v>0.18</v>
      </c>
      <c r="K6704" s="9" t="s">
        <v>94</v>
      </c>
      <c r="L6704" s="9" t="s">
        <v>95</v>
      </c>
    </row>
    <row r="6705" spans="1:12" x14ac:dyDescent="0.2">
      <c r="A6705" t="str">
        <f>VLOOKUP(B6705,StateFIPS!A$2:B$52,2)</f>
        <v>Georgia</v>
      </c>
      <c r="B6705">
        <f t="shared" si="107"/>
        <v>13</v>
      </c>
      <c r="C6705" s="9" t="s">
        <v>1993</v>
      </c>
      <c r="D6705" s="9" t="s">
        <v>93</v>
      </c>
      <c r="E6705" s="9" t="s">
        <v>2795</v>
      </c>
      <c r="F6705" s="9" t="s">
        <v>2796</v>
      </c>
      <c r="G6705" s="10">
        <v>416670</v>
      </c>
      <c r="H6705" s="9" t="s">
        <v>94</v>
      </c>
      <c r="I6705" s="10">
        <v>2342600</v>
      </c>
      <c r="J6705" s="11">
        <v>0.18</v>
      </c>
      <c r="K6705" s="9" t="s">
        <v>94</v>
      </c>
      <c r="L6705" s="9" t="s">
        <v>95</v>
      </c>
    </row>
    <row r="6706" spans="1:12" x14ac:dyDescent="0.2">
      <c r="A6706" t="str">
        <f>VLOOKUP(B6706,StateFIPS!A$2:B$52,2)</f>
        <v>Tennessee</v>
      </c>
      <c r="B6706">
        <f t="shared" si="107"/>
        <v>47</v>
      </c>
      <c r="C6706" s="9" t="s">
        <v>2598</v>
      </c>
      <c r="D6706" s="9" t="s">
        <v>93</v>
      </c>
      <c r="E6706" s="9" t="s">
        <v>2795</v>
      </c>
      <c r="F6706" s="9" t="s">
        <v>2796</v>
      </c>
      <c r="G6706" s="10">
        <v>7815</v>
      </c>
      <c r="H6706" s="9" t="s">
        <v>94</v>
      </c>
      <c r="I6706" s="10">
        <v>43940</v>
      </c>
      <c r="J6706" s="11">
        <v>0.18</v>
      </c>
      <c r="K6706" s="9" t="s">
        <v>94</v>
      </c>
      <c r="L6706" s="9" t="s">
        <v>95</v>
      </c>
    </row>
    <row r="6707" spans="1:12" x14ac:dyDescent="0.2">
      <c r="A6707" t="str">
        <f>VLOOKUP(B6707,StateFIPS!A$2:B$52,2)</f>
        <v>Minnesota</v>
      </c>
      <c r="B6707">
        <f t="shared" si="107"/>
        <v>27</v>
      </c>
      <c r="C6707" s="9" t="s">
        <v>1732</v>
      </c>
      <c r="D6707" s="9" t="s">
        <v>93</v>
      </c>
      <c r="E6707" s="9" t="s">
        <v>2795</v>
      </c>
      <c r="F6707" s="9" t="s">
        <v>2796</v>
      </c>
      <c r="G6707" s="10">
        <v>195</v>
      </c>
      <c r="H6707" s="9" t="s">
        <v>94</v>
      </c>
      <c r="I6707" s="10">
        <v>1095</v>
      </c>
      <c r="J6707" s="11">
        <v>0.18</v>
      </c>
      <c r="K6707" s="9" t="s">
        <v>94</v>
      </c>
      <c r="L6707" s="9" t="s">
        <v>95</v>
      </c>
    </row>
    <row r="6708" spans="1:12" x14ac:dyDescent="0.2">
      <c r="A6708" t="str">
        <f>VLOOKUP(B6708,StateFIPS!A$2:B$52,2)</f>
        <v>Maryland</v>
      </c>
      <c r="B6708">
        <f t="shared" si="107"/>
        <v>24</v>
      </c>
      <c r="C6708" s="9" t="s">
        <v>401</v>
      </c>
      <c r="D6708" s="9" t="s">
        <v>93</v>
      </c>
      <c r="E6708" s="9" t="s">
        <v>2795</v>
      </c>
      <c r="F6708" s="9" t="s">
        <v>2796</v>
      </c>
      <c r="G6708" s="10">
        <v>3382173</v>
      </c>
      <c r="H6708" s="9" t="s">
        <v>94</v>
      </c>
      <c r="I6708" s="10">
        <v>19015208</v>
      </c>
      <c r="J6708" s="11">
        <v>0.18</v>
      </c>
      <c r="K6708" s="9" t="s">
        <v>94</v>
      </c>
      <c r="L6708" s="9" t="s">
        <v>95</v>
      </c>
    </row>
    <row r="6709" spans="1:12" x14ac:dyDescent="0.2">
      <c r="A6709" t="str">
        <f>VLOOKUP(B6709,StateFIPS!A$2:B$52,2)</f>
        <v>Tennessee</v>
      </c>
      <c r="B6709">
        <f t="shared" si="107"/>
        <v>47</v>
      </c>
      <c r="C6709" s="9" t="s">
        <v>2628</v>
      </c>
      <c r="D6709" s="9" t="s">
        <v>93</v>
      </c>
      <c r="E6709" s="9" t="s">
        <v>2795</v>
      </c>
      <c r="F6709" s="9" t="s">
        <v>2796</v>
      </c>
      <c r="G6709" s="10">
        <v>7815</v>
      </c>
      <c r="H6709" s="9" t="s">
        <v>94</v>
      </c>
      <c r="I6709" s="10">
        <v>43940</v>
      </c>
      <c r="J6709" s="11">
        <v>0.18</v>
      </c>
      <c r="K6709" s="9" t="s">
        <v>94</v>
      </c>
      <c r="L6709" s="9" t="s">
        <v>95</v>
      </c>
    </row>
    <row r="6710" spans="1:12" x14ac:dyDescent="0.2">
      <c r="A6710" t="str">
        <f>VLOOKUP(B6710,StateFIPS!A$2:B$52,2)</f>
        <v>Nebraska</v>
      </c>
      <c r="B6710">
        <f t="shared" si="107"/>
        <v>31</v>
      </c>
      <c r="C6710" s="9" t="s">
        <v>1260</v>
      </c>
      <c r="D6710" s="9" t="s">
        <v>93</v>
      </c>
      <c r="E6710" s="9" t="s">
        <v>2795</v>
      </c>
      <c r="F6710" s="9" t="s">
        <v>2796</v>
      </c>
      <c r="G6710" s="10">
        <v>3404</v>
      </c>
      <c r="H6710" s="9" t="s">
        <v>94</v>
      </c>
      <c r="I6710" s="10">
        <v>19135</v>
      </c>
      <c r="J6710" s="11">
        <v>0.18</v>
      </c>
      <c r="K6710" s="9" t="s">
        <v>94</v>
      </c>
      <c r="L6710" s="9" t="s">
        <v>95</v>
      </c>
    </row>
    <row r="6711" spans="1:12" x14ac:dyDescent="0.2">
      <c r="A6711" t="str">
        <f>VLOOKUP(B6711,StateFIPS!A$2:B$52,2)</f>
        <v>Missouri</v>
      </c>
      <c r="B6711">
        <f t="shared" si="107"/>
        <v>29</v>
      </c>
      <c r="C6711" s="9" t="s">
        <v>1622</v>
      </c>
      <c r="D6711" s="9" t="s">
        <v>93</v>
      </c>
      <c r="E6711" s="9" t="s">
        <v>2795</v>
      </c>
      <c r="F6711" s="9" t="s">
        <v>2796</v>
      </c>
      <c r="G6711" s="10">
        <v>276678</v>
      </c>
      <c r="H6711" s="9" t="s">
        <v>94</v>
      </c>
      <c r="I6711" s="10">
        <v>1555537</v>
      </c>
      <c r="J6711" s="11">
        <v>0.18</v>
      </c>
      <c r="K6711" s="9" t="s">
        <v>94</v>
      </c>
      <c r="L6711" s="9" t="s">
        <v>95</v>
      </c>
    </row>
    <row r="6712" spans="1:12" x14ac:dyDescent="0.2">
      <c r="A6712" t="str">
        <f>VLOOKUP(B6712,StateFIPS!A$2:B$52,2)</f>
        <v>Alabama</v>
      </c>
      <c r="B6712">
        <f t="shared" si="107"/>
        <v>1</v>
      </c>
      <c r="C6712" s="9" t="s">
        <v>578</v>
      </c>
      <c r="D6712" s="9" t="s">
        <v>93</v>
      </c>
      <c r="E6712" s="9" t="s">
        <v>2795</v>
      </c>
      <c r="F6712" s="9" t="s">
        <v>2796</v>
      </c>
      <c r="G6712" s="10">
        <v>50739</v>
      </c>
      <c r="H6712" s="9" t="s">
        <v>94</v>
      </c>
      <c r="I6712" s="10">
        <v>285262</v>
      </c>
      <c r="J6712" s="11">
        <v>0.18</v>
      </c>
      <c r="K6712" s="9" t="s">
        <v>94</v>
      </c>
      <c r="L6712" s="9" t="s">
        <v>95</v>
      </c>
    </row>
    <row r="6713" spans="1:12" x14ac:dyDescent="0.2">
      <c r="A6713" t="str">
        <f>VLOOKUP(B6713,StateFIPS!A$2:B$52,2)</f>
        <v>Texas</v>
      </c>
      <c r="B6713">
        <f t="shared" si="107"/>
        <v>48</v>
      </c>
      <c r="C6713" s="9" t="s">
        <v>861</v>
      </c>
      <c r="D6713" s="9" t="s">
        <v>93</v>
      </c>
      <c r="E6713" s="9" t="s">
        <v>2795</v>
      </c>
      <c r="F6713" s="9" t="s">
        <v>2796</v>
      </c>
      <c r="G6713" s="10">
        <v>10864</v>
      </c>
      <c r="H6713" s="9" t="s">
        <v>94</v>
      </c>
      <c r="I6713" s="10">
        <v>61077</v>
      </c>
      <c r="J6713" s="11">
        <v>0.18</v>
      </c>
      <c r="K6713" s="9" t="s">
        <v>94</v>
      </c>
      <c r="L6713" s="9" t="s">
        <v>95</v>
      </c>
    </row>
    <row r="6714" spans="1:12" x14ac:dyDescent="0.2">
      <c r="A6714" t="str">
        <f>VLOOKUP(B6714,StateFIPS!A$2:B$52,2)</f>
        <v>Georgia</v>
      </c>
      <c r="B6714">
        <f t="shared" si="107"/>
        <v>13</v>
      </c>
      <c r="C6714" s="9" t="s">
        <v>760</v>
      </c>
      <c r="D6714" s="9" t="s">
        <v>93</v>
      </c>
      <c r="E6714" s="9" t="s">
        <v>2795</v>
      </c>
      <c r="F6714" s="9" t="s">
        <v>2796</v>
      </c>
      <c r="G6714" s="10">
        <v>25573</v>
      </c>
      <c r="H6714" s="9" t="s">
        <v>94</v>
      </c>
      <c r="I6714" s="10">
        <v>143776</v>
      </c>
      <c r="J6714" s="11">
        <v>0.18</v>
      </c>
      <c r="K6714" s="9" t="s">
        <v>94</v>
      </c>
      <c r="L6714" s="9" t="s">
        <v>95</v>
      </c>
    </row>
    <row r="6715" spans="1:12" x14ac:dyDescent="0.2">
      <c r="A6715" t="str">
        <f>VLOOKUP(B6715,StateFIPS!A$2:B$52,2)</f>
        <v>Nebraska</v>
      </c>
      <c r="B6715">
        <f t="shared" si="107"/>
        <v>31</v>
      </c>
      <c r="C6715" s="9" t="s">
        <v>2162</v>
      </c>
      <c r="D6715" s="9" t="s">
        <v>93</v>
      </c>
      <c r="E6715" s="9" t="s">
        <v>2795</v>
      </c>
      <c r="F6715" s="9" t="s">
        <v>2796</v>
      </c>
      <c r="G6715" s="10">
        <v>3404</v>
      </c>
      <c r="H6715" s="9" t="s">
        <v>94</v>
      </c>
      <c r="I6715" s="10">
        <v>19135</v>
      </c>
      <c r="J6715" s="11">
        <v>0.18</v>
      </c>
      <c r="K6715" s="9" t="s">
        <v>94</v>
      </c>
      <c r="L6715" s="9" t="s">
        <v>95</v>
      </c>
    </row>
    <row r="6716" spans="1:12" x14ac:dyDescent="0.2">
      <c r="A6716" t="str">
        <f>VLOOKUP(B6716,StateFIPS!A$2:B$52,2)</f>
        <v>Nebraska</v>
      </c>
      <c r="B6716">
        <f t="shared" si="107"/>
        <v>31</v>
      </c>
      <c r="C6716" s="9" t="s">
        <v>2153</v>
      </c>
      <c r="D6716" s="9" t="s">
        <v>93</v>
      </c>
      <c r="E6716" s="9" t="s">
        <v>2795</v>
      </c>
      <c r="F6716" s="9" t="s">
        <v>2796</v>
      </c>
      <c r="G6716" s="10">
        <v>3404</v>
      </c>
      <c r="H6716" s="9" t="s">
        <v>94</v>
      </c>
      <c r="I6716" s="10">
        <v>19135</v>
      </c>
      <c r="J6716" s="11">
        <v>0.18</v>
      </c>
      <c r="K6716" s="9" t="s">
        <v>94</v>
      </c>
      <c r="L6716" s="9" t="s">
        <v>95</v>
      </c>
    </row>
    <row r="6717" spans="1:12" x14ac:dyDescent="0.2">
      <c r="A6717" t="str">
        <f>VLOOKUP(B6717,StateFIPS!A$2:B$52,2)</f>
        <v>Nebraska</v>
      </c>
      <c r="B6717">
        <f t="shared" si="107"/>
        <v>31</v>
      </c>
      <c r="C6717" s="9" t="s">
        <v>1229</v>
      </c>
      <c r="D6717" s="9" t="s">
        <v>93</v>
      </c>
      <c r="E6717" s="9" t="s">
        <v>2795</v>
      </c>
      <c r="F6717" s="9" t="s">
        <v>2796</v>
      </c>
      <c r="G6717" s="10">
        <v>3404</v>
      </c>
      <c r="H6717" s="9" t="s">
        <v>94</v>
      </c>
      <c r="I6717" s="10">
        <v>19135</v>
      </c>
      <c r="J6717" s="11">
        <v>0.18</v>
      </c>
      <c r="K6717" s="9" t="s">
        <v>94</v>
      </c>
      <c r="L6717" s="9" t="s">
        <v>95</v>
      </c>
    </row>
    <row r="6718" spans="1:12" x14ac:dyDescent="0.2">
      <c r="A6718" t="str">
        <f>VLOOKUP(B6718,StateFIPS!A$2:B$52,2)</f>
        <v>Tennessee</v>
      </c>
      <c r="B6718">
        <f t="shared" si="107"/>
        <v>47</v>
      </c>
      <c r="C6718" s="9" t="s">
        <v>2553</v>
      </c>
      <c r="D6718" s="9" t="s">
        <v>93</v>
      </c>
      <c r="E6718" s="9" t="s">
        <v>2795</v>
      </c>
      <c r="F6718" s="9" t="s">
        <v>2796</v>
      </c>
      <c r="G6718" s="10">
        <v>7815</v>
      </c>
      <c r="H6718" s="9" t="s">
        <v>94</v>
      </c>
      <c r="I6718" s="10">
        <v>43940</v>
      </c>
      <c r="J6718" s="11">
        <v>0.18</v>
      </c>
      <c r="K6718" s="9" t="s">
        <v>94</v>
      </c>
      <c r="L6718" s="9" t="s">
        <v>95</v>
      </c>
    </row>
    <row r="6719" spans="1:12" x14ac:dyDescent="0.2">
      <c r="A6719" t="str">
        <f>VLOOKUP(B6719,StateFIPS!A$2:B$52,2)</f>
        <v>Maryland</v>
      </c>
      <c r="B6719">
        <f t="shared" si="107"/>
        <v>24</v>
      </c>
      <c r="C6719" s="9" t="s">
        <v>1753</v>
      </c>
      <c r="D6719" s="9" t="s">
        <v>93</v>
      </c>
      <c r="E6719" s="9" t="s">
        <v>2795</v>
      </c>
      <c r="F6719" s="9" t="s">
        <v>2796</v>
      </c>
      <c r="G6719" s="10">
        <v>580816</v>
      </c>
      <c r="H6719" s="9" t="s">
        <v>94</v>
      </c>
      <c r="I6719" s="10">
        <v>3265459</v>
      </c>
      <c r="J6719" s="11">
        <v>0.18</v>
      </c>
      <c r="K6719" s="9" t="s">
        <v>94</v>
      </c>
      <c r="L6719" s="9" t="s">
        <v>95</v>
      </c>
    </row>
    <row r="6720" spans="1:12" x14ac:dyDescent="0.2">
      <c r="A6720" t="str">
        <f>VLOOKUP(B6720,StateFIPS!A$2:B$52,2)</f>
        <v>Nebraska</v>
      </c>
      <c r="B6720">
        <f t="shared" si="107"/>
        <v>31</v>
      </c>
      <c r="C6720" s="9" t="s">
        <v>1156</v>
      </c>
      <c r="D6720" s="9" t="s">
        <v>93</v>
      </c>
      <c r="E6720" s="9" t="s">
        <v>2795</v>
      </c>
      <c r="F6720" s="9" t="s">
        <v>2796</v>
      </c>
      <c r="G6720" s="10">
        <v>3404</v>
      </c>
      <c r="H6720" s="9" t="s">
        <v>94</v>
      </c>
      <c r="I6720" s="10">
        <v>19135</v>
      </c>
      <c r="J6720" s="11">
        <v>0.18</v>
      </c>
      <c r="K6720" s="9" t="s">
        <v>94</v>
      </c>
      <c r="L6720" s="9" t="s">
        <v>95</v>
      </c>
    </row>
    <row r="6721" spans="1:12" x14ac:dyDescent="0.2">
      <c r="A6721" t="str">
        <f>VLOOKUP(B6721,StateFIPS!A$2:B$52,2)</f>
        <v>Georgia</v>
      </c>
      <c r="B6721">
        <f t="shared" si="107"/>
        <v>13</v>
      </c>
      <c r="C6721" s="9" t="s">
        <v>1960</v>
      </c>
      <c r="D6721" s="9" t="s">
        <v>93</v>
      </c>
      <c r="E6721" s="9" t="s">
        <v>2795</v>
      </c>
      <c r="F6721" s="9" t="s">
        <v>2796</v>
      </c>
      <c r="G6721" s="10">
        <v>277686</v>
      </c>
      <c r="H6721" s="9" t="s">
        <v>94</v>
      </c>
      <c r="I6721" s="10">
        <v>1561205</v>
      </c>
      <c r="J6721" s="11">
        <v>0.18</v>
      </c>
      <c r="K6721" s="9" t="s">
        <v>94</v>
      </c>
      <c r="L6721" s="9" t="s">
        <v>95</v>
      </c>
    </row>
    <row r="6722" spans="1:12" x14ac:dyDescent="0.2">
      <c r="A6722" t="str">
        <f>VLOOKUP(B6722,StateFIPS!A$2:B$52,2)</f>
        <v>Missouri</v>
      </c>
      <c r="B6722">
        <f t="shared" si="107"/>
        <v>29</v>
      </c>
      <c r="C6722" s="9" t="s">
        <v>338</v>
      </c>
      <c r="D6722" s="9" t="s">
        <v>93</v>
      </c>
      <c r="E6722" s="9" t="s">
        <v>2795</v>
      </c>
      <c r="F6722" s="9" t="s">
        <v>2796</v>
      </c>
      <c r="G6722" s="10">
        <v>6821</v>
      </c>
      <c r="H6722" s="9" t="s">
        <v>94</v>
      </c>
      <c r="I6722" s="10">
        <v>38349</v>
      </c>
      <c r="J6722" s="11">
        <v>0.18</v>
      </c>
      <c r="K6722" s="9" t="s">
        <v>94</v>
      </c>
      <c r="L6722" s="9" t="s">
        <v>95</v>
      </c>
    </row>
    <row r="6723" spans="1:12" x14ac:dyDescent="0.2">
      <c r="A6723" t="str">
        <f>VLOOKUP(B6723,StateFIPS!A$2:B$52,2)</f>
        <v>Florida</v>
      </c>
      <c r="B6723">
        <f t="shared" ref="B6723:B6786" si="108">VALUE(LEFT(C6723,2))</f>
        <v>12</v>
      </c>
      <c r="C6723" s="9" t="s">
        <v>533</v>
      </c>
      <c r="D6723" s="9" t="s">
        <v>93</v>
      </c>
      <c r="E6723" s="9" t="s">
        <v>2795</v>
      </c>
      <c r="F6723" s="9" t="s">
        <v>2796</v>
      </c>
      <c r="G6723" s="10">
        <v>7759</v>
      </c>
      <c r="H6723" s="9" t="s">
        <v>94</v>
      </c>
      <c r="I6723" s="10">
        <v>43622</v>
      </c>
      <c r="J6723" s="11">
        <v>0.18</v>
      </c>
      <c r="K6723" s="9" t="s">
        <v>94</v>
      </c>
      <c r="L6723" s="9" t="s">
        <v>95</v>
      </c>
    </row>
    <row r="6724" spans="1:12" x14ac:dyDescent="0.2">
      <c r="A6724" t="str">
        <f>VLOOKUP(B6724,StateFIPS!A$2:B$52,2)</f>
        <v>Georgia</v>
      </c>
      <c r="B6724">
        <f t="shared" si="108"/>
        <v>13</v>
      </c>
      <c r="C6724" s="9" t="s">
        <v>671</v>
      </c>
      <c r="D6724" s="9" t="s">
        <v>93</v>
      </c>
      <c r="E6724" s="9" t="s">
        <v>2795</v>
      </c>
      <c r="F6724" s="9" t="s">
        <v>2796</v>
      </c>
      <c r="G6724" s="10">
        <v>586977</v>
      </c>
      <c r="H6724" s="9" t="s">
        <v>94</v>
      </c>
      <c r="I6724" s="10">
        <v>3300097</v>
      </c>
      <c r="J6724" s="11">
        <v>0.18</v>
      </c>
      <c r="K6724" s="9" t="s">
        <v>94</v>
      </c>
      <c r="L6724" s="9" t="s">
        <v>95</v>
      </c>
    </row>
    <row r="6725" spans="1:12" x14ac:dyDescent="0.2">
      <c r="A6725" t="str">
        <f>VLOOKUP(B6725,StateFIPS!A$2:B$52,2)</f>
        <v>Texas</v>
      </c>
      <c r="B6725">
        <f t="shared" si="108"/>
        <v>48</v>
      </c>
      <c r="C6725" s="9" t="s">
        <v>865</v>
      </c>
      <c r="D6725" s="9" t="s">
        <v>93</v>
      </c>
      <c r="E6725" s="9" t="s">
        <v>2795</v>
      </c>
      <c r="F6725" s="9" t="s">
        <v>2796</v>
      </c>
      <c r="G6725" s="10">
        <v>10864</v>
      </c>
      <c r="H6725" s="9" t="s">
        <v>94</v>
      </c>
      <c r="I6725" s="10">
        <v>61077</v>
      </c>
      <c r="J6725" s="11">
        <v>0.18</v>
      </c>
      <c r="K6725" s="9" t="s">
        <v>94</v>
      </c>
      <c r="L6725" s="9" t="s">
        <v>95</v>
      </c>
    </row>
    <row r="6726" spans="1:12" x14ac:dyDescent="0.2">
      <c r="A6726" t="str">
        <f>VLOOKUP(B6726,StateFIPS!A$2:B$52,2)</f>
        <v>Nebraska</v>
      </c>
      <c r="B6726">
        <f t="shared" si="108"/>
        <v>31</v>
      </c>
      <c r="C6726" s="9" t="s">
        <v>1155</v>
      </c>
      <c r="D6726" s="9" t="s">
        <v>93</v>
      </c>
      <c r="E6726" s="9" t="s">
        <v>2795</v>
      </c>
      <c r="F6726" s="9" t="s">
        <v>2796</v>
      </c>
      <c r="G6726" s="10">
        <v>40</v>
      </c>
      <c r="H6726" s="9" t="s">
        <v>94</v>
      </c>
      <c r="I6726" s="10">
        <v>227</v>
      </c>
      <c r="J6726" s="11">
        <v>0.18</v>
      </c>
      <c r="K6726" s="9" t="s">
        <v>94</v>
      </c>
      <c r="L6726" s="9" t="s">
        <v>95</v>
      </c>
    </row>
    <row r="6727" spans="1:12" x14ac:dyDescent="0.2">
      <c r="A6727" t="str">
        <f>VLOOKUP(B6727,StateFIPS!A$2:B$52,2)</f>
        <v>Nebraska</v>
      </c>
      <c r="B6727">
        <f t="shared" si="108"/>
        <v>31</v>
      </c>
      <c r="C6727" s="9" t="s">
        <v>2152</v>
      </c>
      <c r="D6727" s="9" t="s">
        <v>93</v>
      </c>
      <c r="E6727" s="9" t="s">
        <v>2795</v>
      </c>
      <c r="F6727" s="9" t="s">
        <v>2796</v>
      </c>
      <c r="G6727" s="10">
        <v>1592</v>
      </c>
      <c r="H6727" s="9" t="s">
        <v>94</v>
      </c>
      <c r="I6727" s="10">
        <v>8952</v>
      </c>
      <c r="J6727" s="11">
        <v>0.18</v>
      </c>
      <c r="K6727" s="9" t="s">
        <v>94</v>
      </c>
      <c r="L6727" s="9" t="s">
        <v>95</v>
      </c>
    </row>
    <row r="6728" spans="1:12" x14ac:dyDescent="0.2">
      <c r="A6728" t="str">
        <f>VLOOKUP(B6728,StateFIPS!A$2:B$52,2)</f>
        <v>Tennessee</v>
      </c>
      <c r="B6728">
        <f t="shared" si="108"/>
        <v>47</v>
      </c>
      <c r="C6728" s="9" t="s">
        <v>970</v>
      </c>
      <c r="D6728" s="9" t="s">
        <v>93</v>
      </c>
      <c r="E6728" s="9" t="s">
        <v>2795</v>
      </c>
      <c r="F6728" s="9" t="s">
        <v>2796</v>
      </c>
      <c r="G6728" s="10">
        <v>7815</v>
      </c>
      <c r="H6728" s="9" t="s">
        <v>94</v>
      </c>
      <c r="I6728" s="10">
        <v>43940</v>
      </c>
      <c r="J6728" s="11">
        <v>0.18</v>
      </c>
      <c r="K6728" s="9" t="s">
        <v>94</v>
      </c>
      <c r="L6728" s="9" t="s">
        <v>95</v>
      </c>
    </row>
    <row r="6729" spans="1:12" x14ac:dyDescent="0.2">
      <c r="A6729" t="str">
        <f>VLOOKUP(B6729,StateFIPS!A$2:B$52,2)</f>
        <v>Florida</v>
      </c>
      <c r="B6729">
        <f t="shared" si="108"/>
        <v>12</v>
      </c>
      <c r="C6729" s="9" t="s">
        <v>534</v>
      </c>
      <c r="D6729" s="9" t="s">
        <v>93</v>
      </c>
      <c r="E6729" s="9" t="s">
        <v>2795</v>
      </c>
      <c r="F6729" s="9" t="s">
        <v>2796</v>
      </c>
      <c r="G6729" s="10">
        <v>7759</v>
      </c>
      <c r="H6729" s="9" t="s">
        <v>94</v>
      </c>
      <c r="I6729" s="10">
        <v>43622</v>
      </c>
      <c r="J6729" s="11">
        <v>0.18</v>
      </c>
      <c r="K6729" s="9" t="s">
        <v>94</v>
      </c>
      <c r="L6729" s="9" t="s">
        <v>95</v>
      </c>
    </row>
    <row r="6730" spans="1:12" x14ac:dyDescent="0.2">
      <c r="A6730" t="str">
        <f>VLOOKUP(B6730,StateFIPS!A$2:B$52,2)</f>
        <v>Maryland</v>
      </c>
      <c r="B6730">
        <f t="shared" si="108"/>
        <v>24</v>
      </c>
      <c r="C6730" s="9" t="s">
        <v>400</v>
      </c>
      <c r="D6730" s="9" t="s">
        <v>93</v>
      </c>
      <c r="E6730" s="9" t="s">
        <v>2795</v>
      </c>
      <c r="F6730" s="9" t="s">
        <v>2796</v>
      </c>
      <c r="G6730" s="10">
        <v>1864921</v>
      </c>
      <c r="H6730" s="9" t="s">
        <v>94</v>
      </c>
      <c r="I6730" s="10">
        <v>10484934</v>
      </c>
      <c r="J6730" s="11">
        <v>0.18</v>
      </c>
      <c r="K6730" s="9" t="s">
        <v>94</v>
      </c>
      <c r="L6730" s="9" t="s">
        <v>95</v>
      </c>
    </row>
    <row r="6731" spans="1:12" x14ac:dyDescent="0.2">
      <c r="A6731" t="str">
        <f>VLOOKUP(B6731,StateFIPS!A$2:B$52,2)</f>
        <v>Georgia</v>
      </c>
      <c r="B6731">
        <f t="shared" si="108"/>
        <v>13</v>
      </c>
      <c r="C6731" s="9" t="s">
        <v>1992</v>
      </c>
      <c r="D6731" s="9" t="s">
        <v>93</v>
      </c>
      <c r="E6731" s="9" t="s">
        <v>2795</v>
      </c>
      <c r="F6731" s="9" t="s">
        <v>2796</v>
      </c>
      <c r="G6731" s="10">
        <v>850409</v>
      </c>
      <c r="H6731" s="9" t="s">
        <v>94</v>
      </c>
      <c r="I6731" s="10">
        <v>4781158</v>
      </c>
      <c r="J6731" s="11">
        <v>0.18</v>
      </c>
      <c r="K6731" s="9" t="s">
        <v>94</v>
      </c>
      <c r="L6731" s="9" t="s">
        <v>95</v>
      </c>
    </row>
    <row r="6732" spans="1:12" x14ac:dyDescent="0.2">
      <c r="A6732" t="str">
        <f>VLOOKUP(B6732,StateFIPS!A$2:B$52,2)</f>
        <v>Minnesota</v>
      </c>
      <c r="B6732">
        <f t="shared" si="108"/>
        <v>27</v>
      </c>
      <c r="C6732" s="9" t="s">
        <v>1726</v>
      </c>
      <c r="D6732" s="9" t="s">
        <v>93</v>
      </c>
      <c r="E6732" s="9" t="s">
        <v>2795</v>
      </c>
      <c r="F6732" s="9" t="s">
        <v>2796</v>
      </c>
      <c r="G6732" s="10">
        <v>69</v>
      </c>
      <c r="H6732" s="9" t="s">
        <v>94</v>
      </c>
      <c r="I6732" s="10">
        <v>385</v>
      </c>
      <c r="J6732" s="11">
        <v>0.18</v>
      </c>
      <c r="K6732" s="9" t="s">
        <v>94</v>
      </c>
      <c r="L6732" s="9" t="s">
        <v>95</v>
      </c>
    </row>
    <row r="6733" spans="1:12" x14ac:dyDescent="0.2">
      <c r="A6733" t="str">
        <f>VLOOKUP(B6733,StateFIPS!A$2:B$52,2)</f>
        <v>Maryland</v>
      </c>
      <c r="B6733">
        <f t="shared" si="108"/>
        <v>24</v>
      </c>
      <c r="C6733" s="9" t="s">
        <v>1754</v>
      </c>
      <c r="D6733" s="9" t="s">
        <v>93</v>
      </c>
      <c r="E6733" s="9" t="s">
        <v>2795</v>
      </c>
      <c r="F6733" s="9" t="s">
        <v>2796</v>
      </c>
      <c r="G6733" s="10">
        <v>613375</v>
      </c>
      <c r="H6733" s="9" t="s">
        <v>94</v>
      </c>
      <c r="I6733" s="10">
        <v>3448509</v>
      </c>
      <c r="J6733" s="11">
        <v>0.18</v>
      </c>
      <c r="K6733" s="9" t="s">
        <v>94</v>
      </c>
      <c r="L6733" s="9" t="s">
        <v>95</v>
      </c>
    </row>
    <row r="6734" spans="1:12" x14ac:dyDescent="0.2">
      <c r="A6734" t="str">
        <f>VLOOKUP(B6734,StateFIPS!A$2:B$52,2)</f>
        <v>Nebraska</v>
      </c>
      <c r="B6734">
        <f t="shared" si="108"/>
        <v>31</v>
      </c>
      <c r="C6734" s="9" t="s">
        <v>2173</v>
      </c>
      <c r="D6734" s="9" t="s">
        <v>93</v>
      </c>
      <c r="E6734" s="9" t="s">
        <v>2795</v>
      </c>
      <c r="F6734" s="9" t="s">
        <v>2796</v>
      </c>
      <c r="G6734" s="10">
        <v>3404</v>
      </c>
      <c r="H6734" s="9" t="s">
        <v>94</v>
      </c>
      <c r="I6734" s="10">
        <v>19135</v>
      </c>
      <c r="J6734" s="11">
        <v>0.18</v>
      </c>
      <c r="K6734" s="9" t="s">
        <v>94</v>
      </c>
      <c r="L6734" s="9" t="s">
        <v>95</v>
      </c>
    </row>
    <row r="6735" spans="1:12" x14ac:dyDescent="0.2">
      <c r="A6735" t="str">
        <f>VLOOKUP(B6735,StateFIPS!A$2:B$52,2)</f>
        <v>Missouri</v>
      </c>
      <c r="B6735">
        <f t="shared" si="108"/>
        <v>29</v>
      </c>
      <c r="C6735" s="9" t="s">
        <v>1641</v>
      </c>
      <c r="D6735" s="9" t="s">
        <v>93</v>
      </c>
      <c r="E6735" s="9" t="s">
        <v>2795</v>
      </c>
      <c r="F6735" s="9" t="s">
        <v>2796</v>
      </c>
      <c r="G6735" s="10">
        <v>682815</v>
      </c>
      <c r="H6735" s="9" t="s">
        <v>94</v>
      </c>
      <c r="I6735" s="10">
        <v>3838914</v>
      </c>
      <c r="J6735" s="11">
        <v>0.18</v>
      </c>
      <c r="K6735" s="9" t="s">
        <v>94</v>
      </c>
      <c r="L6735" s="9" t="s">
        <v>95</v>
      </c>
    </row>
    <row r="6736" spans="1:12" x14ac:dyDescent="0.2">
      <c r="A6736" t="str">
        <f>VLOOKUP(B6736,StateFIPS!A$2:B$52,2)</f>
        <v>Georgia</v>
      </c>
      <c r="B6736">
        <f t="shared" si="108"/>
        <v>13</v>
      </c>
      <c r="C6736" s="9" t="s">
        <v>746</v>
      </c>
      <c r="D6736" s="9" t="s">
        <v>93</v>
      </c>
      <c r="E6736" s="9" t="s">
        <v>2795</v>
      </c>
      <c r="F6736" s="9" t="s">
        <v>2796</v>
      </c>
      <c r="G6736" s="10">
        <v>1004342</v>
      </c>
      <c r="H6736" s="9" t="s">
        <v>94</v>
      </c>
      <c r="I6736" s="10">
        <v>5646597</v>
      </c>
      <c r="J6736" s="11">
        <v>0.18</v>
      </c>
      <c r="K6736" s="9" t="s">
        <v>94</v>
      </c>
      <c r="L6736" s="9" t="s">
        <v>95</v>
      </c>
    </row>
    <row r="6737" spans="1:12" x14ac:dyDescent="0.2">
      <c r="A6737" t="str">
        <f>VLOOKUP(B6737,StateFIPS!A$2:B$52,2)</f>
        <v>Tennessee</v>
      </c>
      <c r="B6737">
        <f t="shared" si="108"/>
        <v>47</v>
      </c>
      <c r="C6737" s="9" t="s">
        <v>2572</v>
      </c>
      <c r="D6737" s="9" t="s">
        <v>93</v>
      </c>
      <c r="E6737" s="9" t="s">
        <v>2795</v>
      </c>
      <c r="F6737" s="9" t="s">
        <v>2796</v>
      </c>
      <c r="G6737" s="10">
        <v>294095</v>
      </c>
      <c r="H6737" s="9" t="s">
        <v>94</v>
      </c>
      <c r="I6737" s="10">
        <v>1653457</v>
      </c>
      <c r="J6737" s="11">
        <v>0.18</v>
      </c>
      <c r="K6737" s="9" t="s">
        <v>94</v>
      </c>
      <c r="L6737" s="9" t="s">
        <v>95</v>
      </c>
    </row>
    <row r="6738" spans="1:12" x14ac:dyDescent="0.2">
      <c r="A6738" t="str">
        <f>VLOOKUP(B6738,StateFIPS!A$2:B$52,2)</f>
        <v>Florida</v>
      </c>
      <c r="B6738">
        <f t="shared" si="108"/>
        <v>12</v>
      </c>
      <c r="C6738" s="9" t="s">
        <v>2008</v>
      </c>
      <c r="D6738" s="9" t="s">
        <v>93</v>
      </c>
      <c r="E6738" s="9" t="s">
        <v>2795</v>
      </c>
      <c r="F6738" s="9" t="s">
        <v>2796</v>
      </c>
      <c r="G6738" s="10">
        <v>1252160</v>
      </c>
      <c r="H6738" s="9" t="s">
        <v>94</v>
      </c>
      <c r="I6738" s="10">
        <v>7039881</v>
      </c>
      <c r="J6738" s="11">
        <v>0.18</v>
      </c>
      <c r="K6738" s="9" t="s">
        <v>94</v>
      </c>
      <c r="L6738" s="9" t="s">
        <v>95</v>
      </c>
    </row>
    <row r="6739" spans="1:12" x14ac:dyDescent="0.2">
      <c r="A6739" t="str">
        <f>VLOOKUP(B6739,StateFIPS!A$2:B$52,2)</f>
        <v>Texas</v>
      </c>
      <c r="B6739">
        <f t="shared" si="108"/>
        <v>48</v>
      </c>
      <c r="C6739" s="9" t="s">
        <v>864</v>
      </c>
      <c r="D6739" s="9" t="s">
        <v>93</v>
      </c>
      <c r="E6739" s="9" t="s">
        <v>2795</v>
      </c>
      <c r="F6739" s="9" t="s">
        <v>2796</v>
      </c>
      <c r="G6739" s="10">
        <v>10864</v>
      </c>
      <c r="H6739" s="9" t="s">
        <v>94</v>
      </c>
      <c r="I6739" s="10">
        <v>61077</v>
      </c>
      <c r="J6739" s="11">
        <v>0.18</v>
      </c>
      <c r="K6739" s="9" t="s">
        <v>94</v>
      </c>
      <c r="L6739" s="9" t="s">
        <v>95</v>
      </c>
    </row>
    <row r="6740" spans="1:12" x14ac:dyDescent="0.2">
      <c r="A6740" t="str">
        <f>VLOOKUP(B6740,StateFIPS!A$2:B$52,2)</f>
        <v>Tennessee</v>
      </c>
      <c r="B6740">
        <f t="shared" si="108"/>
        <v>47</v>
      </c>
      <c r="C6740" s="9" t="s">
        <v>2570</v>
      </c>
      <c r="D6740" s="9" t="s">
        <v>93</v>
      </c>
      <c r="E6740" s="9" t="s">
        <v>2795</v>
      </c>
      <c r="F6740" s="9" t="s">
        <v>2796</v>
      </c>
      <c r="G6740" s="10">
        <v>7815</v>
      </c>
      <c r="H6740" s="9" t="s">
        <v>94</v>
      </c>
      <c r="I6740" s="10">
        <v>43940</v>
      </c>
      <c r="J6740" s="11">
        <v>0.18</v>
      </c>
      <c r="K6740" s="9" t="s">
        <v>94</v>
      </c>
      <c r="L6740" s="9" t="s">
        <v>95</v>
      </c>
    </row>
    <row r="6741" spans="1:12" x14ac:dyDescent="0.2">
      <c r="A6741" t="str">
        <f>VLOOKUP(B6741,StateFIPS!A$2:B$52,2)</f>
        <v>Tennessee</v>
      </c>
      <c r="B6741">
        <f t="shared" si="108"/>
        <v>47</v>
      </c>
      <c r="C6741" s="9" t="s">
        <v>926</v>
      </c>
      <c r="D6741" s="9" t="s">
        <v>93</v>
      </c>
      <c r="E6741" s="9" t="s">
        <v>2795</v>
      </c>
      <c r="F6741" s="9" t="s">
        <v>2796</v>
      </c>
      <c r="G6741" s="10">
        <v>7815</v>
      </c>
      <c r="H6741" s="9" t="s">
        <v>94</v>
      </c>
      <c r="I6741" s="10">
        <v>43940</v>
      </c>
      <c r="J6741" s="11">
        <v>0.18</v>
      </c>
      <c r="K6741" s="9" t="s">
        <v>94</v>
      </c>
      <c r="L6741" s="9" t="s">
        <v>95</v>
      </c>
    </row>
    <row r="6742" spans="1:12" x14ac:dyDescent="0.2">
      <c r="A6742" t="str">
        <f>VLOOKUP(B6742,StateFIPS!A$2:B$52,2)</f>
        <v>Georgia</v>
      </c>
      <c r="B6742">
        <f t="shared" si="108"/>
        <v>13</v>
      </c>
      <c r="C6742" s="9" t="s">
        <v>1994</v>
      </c>
      <c r="D6742" s="9" t="s">
        <v>93</v>
      </c>
      <c r="E6742" s="9" t="s">
        <v>2795</v>
      </c>
      <c r="F6742" s="9" t="s">
        <v>2796</v>
      </c>
      <c r="G6742" s="10">
        <v>472628</v>
      </c>
      <c r="H6742" s="9" t="s">
        <v>94</v>
      </c>
      <c r="I6742" s="10">
        <v>2657204</v>
      </c>
      <c r="J6742" s="11">
        <v>0.18</v>
      </c>
      <c r="K6742" s="9" t="s">
        <v>94</v>
      </c>
      <c r="L6742" s="9" t="s">
        <v>95</v>
      </c>
    </row>
    <row r="6743" spans="1:12" x14ac:dyDescent="0.2">
      <c r="A6743" t="str">
        <f>VLOOKUP(B6743,StateFIPS!A$2:B$52,2)</f>
        <v>Nebraska</v>
      </c>
      <c r="B6743">
        <f t="shared" si="108"/>
        <v>31</v>
      </c>
      <c r="C6743" s="9" t="s">
        <v>1256</v>
      </c>
      <c r="D6743" s="9" t="s">
        <v>93</v>
      </c>
      <c r="E6743" s="9" t="s">
        <v>2795</v>
      </c>
      <c r="F6743" s="9" t="s">
        <v>2796</v>
      </c>
      <c r="G6743" s="10">
        <v>227</v>
      </c>
      <c r="H6743" s="9" t="s">
        <v>94</v>
      </c>
      <c r="I6743" s="10">
        <v>1277</v>
      </c>
      <c r="J6743" s="11">
        <v>0.18</v>
      </c>
      <c r="K6743" s="9" t="s">
        <v>94</v>
      </c>
      <c r="L6743" s="9" t="s">
        <v>95</v>
      </c>
    </row>
    <row r="6744" spans="1:12" x14ac:dyDescent="0.2">
      <c r="A6744" t="str">
        <f>VLOOKUP(B6744,StateFIPS!A$2:B$52,2)</f>
        <v>Texas</v>
      </c>
      <c r="B6744">
        <f t="shared" si="108"/>
        <v>48</v>
      </c>
      <c r="C6744" s="9" t="s">
        <v>871</v>
      </c>
      <c r="D6744" s="9" t="s">
        <v>93</v>
      </c>
      <c r="E6744" s="9" t="s">
        <v>2795</v>
      </c>
      <c r="F6744" s="9" t="s">
        <v>2796</v>
      </c>
      <c r="G6744" s="10">
        <v>10864</v>
      </c>
      <c r="H6744" s="9" t="s">
        <v>94</v>
      </c>
      <c r="I6744" s="10">
        <v>61077</v>
      </c>
      <c r="J6744" s="11">
        <v>0.18</v>
      </c>
      <c r="K6744" s="9" t="s">
        <v>94</v>
      </c>
      <c r="L6744" s="9" t="s">
        <v>95</v>
      </c>
    </row>
    <row r="6745" spans="1:12" x14ac:dyDescent="0.2">
      <c r="A6745" t="str">
        <f>VLOOKUP(B6745,StateFIPS!A$2:B$52,2)</f>
        <v>Tennessee</v>
      </c>
      <c r="B6745">
        <f t="shared" si="108"/>
        <v>47</v>
      </c>
      <c r="C6745" s="9" t="s">
        <v>964</v>
      </c>
      <c r="D6745" s="9" t="s">
        <v>93</v>
      </c>
      <c r="E6745" s="9" t="s">
        <v>2795</v>
      </c>
      <c r="F6745" s="9" t="s">
        <v>2796</v>
      </c>
      <c r="G6745" s="10">
        <v>177301</v>
      </c>
      <c r="H6745" s="9" t="s">
        <v>94</v>
      </c>
      <c r="I6745" s="10">
        <v>996818</v>
      </c>
      <c r="J6745" s="11">
        <v>0.18</v>
      </c>
      <c r="K6745" s="9" t="s">
        <v>94</v>
      </c>
      <c r="L6745" s="9" t="s">
        <v>95</v>
      </c>
    </row>
    <row r="6746" spans="1:12" x14ac:dyDescent="0.2">
      <c r="A6746" t="str">
        <f>VLOOKUP(B6746,StateFIPS!A$2:B$52,2)</f>
        <v>Florida</v>
      </c>
      <c r="B6746">
        <f t="shared" si="108"/>
        <v>12</v>
      </c>
      <c r="C6746" s="9" t="s">
        <v>630</v>
      </c>
      <c r="D6746" s="9" t="s">
        <v>93</v>
      </c>
      <c r="E6746" s="9" t="s">
        <v>2795</v>
      </c>
      <c r="F6746" s="9" t="s">
        <v>2796</v>
      </c>
      <c r="G6746" s="10">
        <v>281517</v>
      </c>
      <c r="H6746" s="9" t="s">
        <v>94</v>
      </c>
      <c r="I6746" s="10">
        <v>1582740</v>
      </c>
      <c r="J6746" s="11">
        <v>0.18</v>
      </c>
      <c r="K6746" s="9" t="s">
        <v>94</v>
      </c>
      <c r="L6746" s="9" t="s">
        <v>95</v>
      </c>
    </row>
    <row r="6747" spans="1:12" x14ac:dyDescent="0.2">
      <c r="A6747" t="str">
        <f>VLOOKUP(B6747,StateFIPS!A$2:B$52,2)</f>
        <v>Georgia</v>
      </c>
      <c r="B6747">
        <f t="shared" si="108"/>
        <v>13</v>
      </c>
      <c r="C6747" s="9" t="s">
        <v>2003</v>
      </c>
      <c r="D6747" s="9" t="s">
        <v>93</v>
      </c>
      <c r="E6747" s="9" t="s">
        <v>2795</v>
      </c>
      <c r="F6747" s="9" t="s">
        <v>2796</v>
      </c>
      <c r="G6747" s="10">
        <v>588563</v>
      </c>
      <c r="H6747" s="9" t="s">
        <v>94</v>
      </c>
      <c r="I6747" s="10">
        <v>3309010</v>
      </c>
      <c r="J6747" s="11">
        <v>0.18</v>
      </c>
      <c r="K6747" s="9" t="s">
        <v>94</v>
      </c>
      <c r="L6747" s="9" t="s">
        <v>95</v>
      </c>
    </row>
    <row r="6748" spans="1:12" x14ac:dyDescent="0.2">
      <c r="A6748" t="str">
        <f>VLOOKUP(B6748,StateFIPS!A$2:B$52,2)</f>
        <v>Minnesota</v>
      </c>
      <c r="B6748">
        <f t="shared" si="108"/>
        <v>27</v>
      </c>
      <c r="C6748" s="9" t="s">
        <v>1802</v>
      </c>
      <c r="D6748" s="9" t="s">
        <v>93</v>
      </c>
      <c r="E6748" s="9" t="s">
        <v>2795</v>
      </c>
      <c r="F6748" s="9" t="s">
        <v>2796</v>
      </c>
      <c r="G6748" s="10">
        <v>412140</v>
      </c>
      <c r="H6748" s="9" t="s">
        <v>94</v>
      </c>
      <c r="I6748" s="10">
        <v>2317129</v>
      </c>
      <c r="J6748" s="11">
        <v>0.18</v>
      </c>
      <c r="K6748" s="9" t="s">
        <v>94</v>
      </c>
      <c r="L6748" s="9" t="s">
        <v>95</v>
      </c>
    </row>
    <row r="6749" spans="1:12" x14ac:dyDescent="0.2">
      <c r="A6749" t="str">
        <f>VLOOKUP(B6749,StateFIPS!A$2:B$52,2)</f>
        <v>Nebraska</v>
      </c>
      <c r="B6749">
        <f t="shared" si="108"/>
        <v>31</v>
      </c>
      <c r="C6749" s="9" t="s">
        <v>1287</v>
      </c>
      <c r="D6749" s="9" t="s">
        <v>93</v>
      </c>
      <c r="E6749" s="9" t="s">
        <v>2795</v>
      </c>
      <c r="F6749" s="9" t="s">
        <v>2796</v>
      </c>
      <c r="G6749" s="10">
        <v>222</v>
      </c>
      <c r="H6749" s="9" t="s">
        <v>94</v>
      </c>
      <c r="I6749" s="10">
        <v>1247</v>
      </c>
      <c r="J6749" s="11">
        <v>0.18</v>
      </c>
      <c r="K6749" s="9" t="s">
        <v>94</v>
      </c>
      <c r="L6749" s="9" t="s">
        <v>95</v>
      </c>
    </row>
    <row r="6750" spans="1:12" x14ac:dyDescent="0.2">
      <c r="A6750" t="str">
        <f>VLOOKUP(B6750,StateFIPS!A$2:B$52,2)</f>
        <v>Georgia</v>
      </c>
      <c r="B6750">
        <f t="shared" si="108"/>
        <v>13</v>
      </c>
      <c r="C6750" s="9" t="s">
        <v>2014</v>
      </c>
      <c r="D6750" s="9" t="s">
        <v>93</v>
      </c>
      <c r="E6750" s="9" t="s">
        <v>2795</v>
      </c>
      <c r="F6750" s="9" t="s">
        <v>2796</v>
      </c>
      <c r="G6750" s="10">
        <v>25573</v>
      </c>
      <c r="H6750" s="9" t="s">
        <v>94</v>
      </c>
      <c r="I6750" s="10">
        <v>143776</v>
      </c>
      <c r="J6750" s="11">
        <v>0.18</v>
      </c>
      <c r="K6750" s="9" t="s">
        <v>94</v>
      </c>
      <c r="L6750" s="9" t="s">
        <v>95</v>
      </c>
    </row>
    <row r="6751" spans="1:12" x14ac:dyDescent="0.2">
      <c r="A6751" t="str">
        <f>VLOOKUP(B6751,StateFIPS!A$2:B$52,2)</f>
        <v>Alabama</v>
      </c>
      <c r="B6751">
        <f t="shared" si="108"/>
        <v>1</v>
      </c>
      <c r="C6751" s="9" t="s">
        <v>579</v>
      </c>
      <c r="D6751" s="9" t="s">
        <v>93</v>
      </c>
      <c r="E6751" s="9" t="s">
        <v>2795</v>
      </c>
      <c r="F6751" s="9" t="s">
        <v>2796</v>
      </c>
      <c r="G6751" s="10">
        <v>374398</v>
      </c>
      <c r="H6751" s="9" t="s">
        <v>94</v>
      </c>
      <c r="I6751" s="10">
        <v>2104934</v>
      </c>
      <c r="J6751" s="11">
        <v>0.18</v>
      </c>
      <c r="K6751" s="9" t="s">
        <v>94</v>
      </c>
      <c r="L6751" s="9" t="s">
        <v>95</v>
      </c>
    </row>
    <row r="6752" spans="1:12" x14ac:dyDescent="0.2">
      <c r="A6752" t="str">
        <f>VLOOKUP(B6752,StateFIPS!A$2:B$52,2)</f>
        <v>Georgia</v>
      </c>
      <c r="B6752">
        <f t="shared" si="108"/>
        <v>13</v>
      </c>
      <c r="C6752" s="9" t="s">
        <v>781</v>
      </c>
      <c r="D6752" s="9" t="s">
        <v>93</v>
      </c>
      <c r="E6752" s="9" t="s">
        <v>2795</v>
      </c>
      <c r="F6752" s="9" t="s">
        <v>2796</v>
      </c>
      <c r="G6752" s="10">
        <v>459118</v>
      </c>
      <c r="H6752" s="9" t="s">
        <v>94</v>
      </c>
      <c r="I6752" s="10">
        <v>2581250</v>
      </c>
      <c r="J6752" s="11">
        <v>0.18</v>
      </c>
      <c r="K6752" s="9" t="s">
        <v>94</v>
      </c>
      <c r="L6752" s="9" t="s">
        <v>95</v>
      </c>
    </row>
    <row r="6753" spans="1:12" x14ac:dyDescent="0.2">
      <c r="A6753" t="str">
        <f>VLOOKUP(B6753,StateFIPS!A$2:B$52,2)</f>
        <v>Texas</v>
      </c>
      <c r="B6753">
        <f t="shared" si="108"/>
        <v>48</v>
      </c>
      <c r="C6753" s="9" t="s">
        <v>855</v>
      </c>
      <c r="D6753" s="9" t="s">
        <v>93</v>
      </c>
      <c r="E6753" s="9" t="s">
        <v>2795</v>
      </c>
      <c r="F6753" s="9" t="s">
        <v>2796</v>
      </c>
      <c r="G6753" s="10">
        <v>10864</v>
      </c>
      <c r="H6753" s="9" t="s">
        <v>94</v>
      </c>
      <c r="I6753" s="10">
        <v>61077</v>
      </c>
      <c r="J6753" s="11">
        <v>0.18</v>
      </c>
      <c r="K6753" s="9" t="s">
        <v>94</v>
      </c>
      <c r="L6753" s="9" t="s">
        <v>95</v>
      </c>
    </row>
    <row r="6754" spans="1:12" x14ac:dyDescent="0.2">
      <c r="A6754" t="str">
        <f>VLOOKUP(B6754,StateFIPS!A$2:B$52,2)</f>
        <v>Tennessee</v>
      </c>
      <c r="B6754">
        <f t="shared" si="108"/>
        <v>47</v>
      </c>
      <c r="C6754" s="9" t="s">
        <v>965</v>
      </c>
      <c r="D6754" s="9" t="s">
        <v>93</v>
      </c>
      <c r="E6754" s="9" t="s">
        <v>2795</v>
      </c>
      <c r="F6754" s="9" t="s">
        <v>2796</v>
      </c>
      <c r="G6754" s="10">
        <v>114161</v>
      </c>
      <c r="H6754" s="9" t="s">
        <v>94</v>
      </c>
      <c r="I6754" s="10">
        <v>641836</v>
      </c>
      <c r="J6754" s="11">
        <v>0.18</v>
      </c>
      <c r="K6754" s="9" t="s">
        <v>94</v>
      </c>
      <c r="L6754" s="9" t="s">
        <v>95</v>
      </c>
    </row>
    <row r="6755" spans="1:12" x14ac:dyDescent="0.2">
      <c r="A6755" t="str">
        <f>VLOOKUP(B6755,StateFIPS!A$2:B$52,2)</f>
        <v>Nebraska</v>
      </c>
      <c r="B6755">
        <f t="shared" si="108"/>
        <v>31</v>
      </c>
      <c r="C6755" s="9" t="s">
        <v>1286</v>
      </c>
      <c r="D6755" s="9" t="s">
        <v>93</v>
      </c>
      <c r="E6755" s="9" t="s">
        <v>2795</v>
      </c>
      <c r="F6755" s="9" t="s">
        <v>2796</v>
      </c>
      <c r="G6755" s="10">
        <v>3404</v>
      </c>
      <c r="H6755" s="9" t="s">
        <v>94</v>
      </c>
      <c r="I6755" s="10">
        <v>19135</v>
      </c>
      <c r="J6755" s="11">
        <v>0.18</v>
      </c>
      <c r="K6755" s="9" t="s">
        <v>94</v>
      </c>
      <c r="L6755" s="9" t="s">
        <v>95</v>
      </c>
    </row>
    <row r="6756" spans="1:12" x14ac:dyDescent="0.2">
      <c r="A6756" t="str">
        <f>VLOOKUP(B6756,StateFIPS!A$2:B$52,2)</f>
        <v>Nebraska</v>
      </c>
      <c r="B6756">
        <f t="shared" si="108"/>
        <v>31</v>
      </c>
      <c r="C6756" s="9" t="s">
        <v>2212</v>
      </c>
      <c r="D6756" s="9" t="s">
        <v>93</v>
      </c>
      <c r="E6756" s="9" t="s">
        <v>2795</v>
      </c>
      <c r="F6756" s="9" t="s">
        <v>2796</v>
      </c>
      <c r="G6756" s="10">
        <v>319</v>
      </c>
      <c r="H6756" s="9" t="s">
        <v>94</v>
      </c>
      <c r="I6756" s="10">
        <v>1792</v>
      </c>
      <c r="J6756" s="11">
        <v>0.18</v>
      </c>
      <c r="K6756" s="9" t="s">
        <v>94</v>
      </c>
      <c r="L6756" s="9" t="s">
        <v>95</v>
      </c>
    </row>
    <row r="6757" spans="1:12" x14ac:dyDescent="0.2">
      <c r="A6757" t="str">
        <f>VLOOKUP(B6757,StateFIPS!A$2:B$52,2)</f>
        <v>Georgia</v>
      </c>
      <c r="B6757">
        <f t="shared" si="108"/>
        <v>13</v>
      </c>
      <c r="C6757" s="9" t="s">
        <v>780</v>
      </c>
      <c r="D6757" s="9" t="s">
        <v>93</v>
      </c>
      <c r="E6757" s="9" t="s">
        <v>2795</v>
      </c>
      <c r="F6757" s="9" t="s">
        <v>2796</v>
      </c>
      <c r="G6757" s="10">
        <v>191571</v>
      </c>
      <c r="H6757" s="9" t="s">
        <v>94</v>
      </c>
      <c r="I6757" s="10">
        <v>1077048</v>
      </c>
      <c r="J6757" s="11">
        <v>0.18</v>
      </c>
      <c r="K6757" s="9" t="s">
        <v>94</v>
      </c>
      <c r="L6757" s="9" t="s">
        <v>95</v>
      </c>
    </row>
    <row r="6758" spans="1:12" x14ac:dyDescent="0.2">
      <c r="A6758" t="str">
        <f>VLOOKUP(B6758,StateFIPS!A$2:B$52,2)</f>
        <v>Missouri</v>
      </c>
      <c r="B6758">
        <f t="shared" si="108"/>
        <v>29</v>
      </c>
      <c r="C6758" s="9" t="s">
        <v>1619</v>
      </c>
      <c r="D6758" s="9" t="s">
        <v>93</v>
      </c>
      <c r="E6758" s="9" t="s">
        <v>2795</v>
      </c>
      <c r="F6758" s="9" t="s">
        <v>2796</v>
      </c>
      <c r="G6758" s="10">
        <v>11</v>
      </c>
      <c r="H6758" s="9" t="s">
        <v>94</v>
      </c>
      <c r="I6758" s="10">
        <v>59</v>
      </c>
      <c r="J6758" s="11">
        <v>0.18</v>
      </c>
      <c r="K6758" s="9" t="s">
        <v>94</v>
      </c>
      <c r="L6758" s="9" t="s">
        <v>95</v>
      </c>
    </row>
    <row r="6759" spans="1:12" x14ac:dyDescent="0.2">
      <c r="A6759" t="str">
        <f>VLOOKUP(B6759,StateFIPS!A$2:B$52,2)</f>
        <v>Tennessee</v>
      </c>
      <c r="B6759">
        <f t="shared" si="108"/>
        <v>47</v>
      </c>
      <c r="C6759" s="9" t="s">
        <v>966</v>
      </c>
      <c r="D6759" s="9" t="s">
        <v>93</v>
      </c>
      <c r="E6759" s="9" t="s">
        <v>2795</v>
      </c>
      <c r="F6759" s="9" t="s">
        <v>2796</v>
      </c>
      <c r="G6759" s="10">
        <v>139620</v>
      </c>
      <c r="H6759" s="9" t="s">
        <v>94</v>
      </c>
      <c r="I6759" s="10">
        <v>784972</v>
      </c>
      <c r="J6759" s="11">
        <v>0.18</v>
      </c>
      <c r="K6759" s="9" t="s">
        <v>94</v>
      </c>
      <c r="L6759" s="9" t="s">
        <v>95</v>
      </c>
    </row>
    <row r="6760" spans="1:12" x14ac:dyDescent="0.2">
      <c r="A6760" t="str">
        <f>VLOOKUP(B6760,StateFIPS!A$2:B$52,2)</f>
        <v>Georgia</v>
      </c>
      <c r="B6760">
        <f t="shared" si="108"/>
        <v>13</v>
      </c>
      <c r="C6760" s="9" t="s">
        <v>779</v>
      </c>
      <c r="D6760" s="9" t="s">
        <v>93</v>
      </c>
      <c r="E6760" s="9" t="s">
        <v>2795</v>
      </c>
      <c r="F6760" s="9" t="s">
        <v>2796</v>
      </c>
      <c r="G6760" s="10">
        <v>25573</v>
      </c>
      <c r="H6760" s="9" t="s">
        <v>94</v>
      </c>
      <c r="I6760" s="10">
        <v>143776</v>
      </c>
      <c r="J6760" s="11">
        <v>0.18</v>
      </c>
      <c r="K6760" s="9" t="s">
        <v>94</v>
      </c>
      <c r="L6760" s="9" t="s">
        <v>95</v>
      </c>
    </row>
    <row r="6761" spans="1:12" x14ac:dyDescent="0.2">
      <c r="A6761" t="str">
        <f>VLOOKUP(B6761,StateFIPS!A$2:B$52,2)</f>
        <v>Texas</v>
      </c>
      <c r="B6761">
        <f t="shared" si="108"/>
        <v>48</v>
      </c>
      <c r="C6761" s="9" t="s">
        <v>1088</v>
      </c>
      <c r="D6761" s="9" t="s">
        <v>93</v>
      </c>
      <c r="E6761" s="9" t="s">
        <v>2795</v>
      </c>
      <c r="F6761" s="9" t="s">
        <v>2796</v>
      </c>
      <c r="G6761" s="10">
        <v>10864</v>
      </c>
      <c r="H6761" s="9" t="s">
        <v>94</v>
      </c>
      <c r="I6761" s="10">
        <v>61077</v>
      </c>
      <c r="J6761" s="11">
        <v>0.18</v>
      </c>
      <c r="K6761" s="9" t="s">
        <v>94</v>
      </c>
      <c r="L6761" s="9" t="s">
        <v>95</v>
      </c>
    </row>
    <row r="6762" spans="1:12" x14ac:dyDescent="0.2">
      <c r="A6762" t="str">
        <f>VLOOKUP(B6762,StateFIPS!A$2:B$52,2)</f>
        <v>Florida</v>
      </c>
      <c r="B6762">
        <f t="shared" si="108"/>
        <v>12</v>
      </c>
      <c r="C6762" s="9" t="s">
        <v>748</v>
      </c>
      <c r="D6762" s="9" t="s">
        <v>93</v>
      </c>
      <c r="E6762" s="9" t="s">
        <v>2795</v>
      </c>
      <c r="F6762" s="9" t="s">
        <v>2796</v>
      </c>
      <c r="G6762" s="10">
        <v>44953</v>
      </c>
      <c r="H6762" s="9" t="s">
        <v>94</v>
      </c>
      <c r="I6762" s="10">
        <v>252734</v>
      </c>
      <c r="J6762" s="11">
        <v>0.18</v>
      </c>
      <c r="K6762" s="9" t="s">
        <v>94</v>
      </c>
      <c r="L6762" s="9" t="s">
        <v>95</v>
      </c>
    </row>
    <row r="6763" spans="1:12" x14ac:dyDescent="0.2">
      <c r="A6763" t="str">
        <f>VLOOKUP(B6763,StateFIPS!A$2:B$52,2)</f>
        <v>Georgia</v>
      </c>
      <c r="B6763">
        <f t="shared" si="108"/>
        <v>13</v>
      </c>
      <c r="C6763" s="9" t="s">
        <v>2770</v>
      </c>
      <c r="D6763" s="9" t="s">
        <v>93</v>
      </c>
      <c r="E6763" s="9" t="s">
        <v>2795</v>
      </c>
      <c r="F6763" s="9" t="s">
        <v>2796</v>
      </c>
      <c r="G6763" s="10">
        <v>356497</v>
      </c>
      <c r="H6763" s="9" t="s">
        <v>94</v>
      </c>
      <c r="I6763" s="10">
        <v>2004293</v>
      </c>
      <c r="J6763" s="11">
        <v>0.18</v>
      </c>
      <c r="K6763" s="9" t="s">
        <v>94</v>
      </c>
      <c r="L6763" s="9" t="s">
        <v>95</v>
      </c>
    </row>
    <row r="6764" spans="1:12" x14ac:dyDescent="0.2">
      <c r="A6764" t="str">
        <f>VLOOKUP(B6764,StateFIPS!A$2:B$52,2)</f>
        <v>Georgia</v>
      </c>
      <c r="B6764">
        <f t="shared" si="108"/>
        <v>13</v>
      </c>
      <c r="C6764" s="9" t="s">
        <v>2009</v>
      </c>
      <c r="D6764" s="9" t="s">
        <v>93</v>
      </c>
      <c r="E6764" s="9" t="s">
        <v>2795</v>
      </c>
      <c r="F6764" s="9" t="s">
        <v>2796</v>
      </c>
      <c r="G6764" s="10">
        <v>252893</v>
      </c>
      <c r="H6764" s="9" t="s">
        <v>94</v>
      </c>
      <c r="I6764" s="10">
        <v>1421812</v>
      </c>
      <c r="J6764" s="11">
        <v>0.18</v>
      </c>
      <c r="K6764" s="9" t="s">
        <v>94</v>
      </c>
      <c r="L6764" s="9" t="s">
        <v>95</v>
      </c>
    </row>
    <row r="6765" spans="1:12" x14ac:dyDescent="0.2">
      <c r="A6765" t="str">
        <f>VLOOKUP(B6765,StateFIPS!A$2:B$52,2)</f>
        <v>Georgia</v>
      </c>
      <c r="B6765">
        <f t="shared" si="108"/>
        <v>13</v>
      </c>
      <c r="C6765" s="9" t="s">
        <v>706</v>
      </c>
      <c r="D6765" s="9" t="s">
        <v>93</v>
      </c>
      <c r="E6765" s="9" t="s">
        <v>2795</v>
      </c>
      <c r="F6765" s="9" t="s">
        <v>2796</v>
      </c>
      <c r="G6765" s="10">
        <v>25573</v>
      </c>
      <c r="H6765" s="9" t="s">
        <v>94</v>
      </c>
      <c r="I6765" s="10">
        <v>143776</v>
      </c>
      <c r="J6765" s="11">
        <v>0.18</v>
      </c>
      <c r="K6765" s="9" t="s">
        <v>94</v>
      </c>
      <c r="L6765" s="9" t="s">
        <v>95</v>
      </c>
    </row>
    <row r="6766" spans="1:12" x14ac:dyDescent="0.2">
      <c r="A6766" t="str">
        <f>VLOOKUP(B6766,StateFIPS!A$2:B$52,2)</f>
        <v>Texas</v>
      </c>
      <c r="B6766">
        <f t="shared" si="108"/>
        <v>48</v>
      </c>
      <c r="C6766" s="9" t="s">
        <v>860</v>
      </c>
      <c r="D6766" s="9" t="s">
        <v>93</v>
      </c>
      <c r="E6766" s="9" t="s">
        <v>2795</v>
      </c>
      <c r="F6766" s="9" t="s">
        <v>2796</v>
      </c>
      <c r="G6766" s="10">
        <v>10864</v>
      </c>
      <c r="H6766" s="9" t="s">
        <v>94</v>
      </c>
      <c r="I6766" s="10">
        <v>61077</v>
      </c>
      <c r="J6766" s="11">
        <v>0.18</v>
      </c>
      <c r="K6766" s="9" t="s">
        <v>94</v>
      </c>
      <c r="L6766" s="9" t="s">
        <v>95</v>
      </c>
    </row>
    <row r="6767" spans="1:12" x14ac:dyDescent="0.2">
      <c r="A6767" t="str">
        <f>VLOOKUP(B6767,StateFIPS!A$2:B$52,2)</f>
        <v>Minnesota</v>
      </c>
      <c r="B6767">
        <f t="shared" si="108"/>
        <v>27</v>
      </c>
      <c r="C6767" s="9" t="s">
        <v>1707</v>
      </c>
      <c r="D6767" s="9" t="s">
        <v>93</v>
      </c>
      <c r="E6767" s="9" t="s">
        <v>2795</v>
      </c>
      <c r="F6767" s="9" t="s">
        <v>2796</v>
      </c>
      <c r="G6767" s="10">
        <v>349</v>
      </c>
      <c r="H6767" s="9" t="s">
        <v>94</v>
      </c>
      <c r="I6767" s="10">
        <v>1962</v>
      </c>
      <c r="J6767" s="11">
        <v>0.18</v>
      </c>
      <c r="K6767" s="9" t="s">
        <v>94</v>
      </c>
      <c r="L6767" s="9" t="s">
        <v>95</v>
      </c>
    </row>
    <row r="6768" spans="1:12" x14ac:dyDescent="0.2">
      <c r="A6768" t="str">
        <f>VLOOKUP(B6768,StateFIPS!A$2:B$52,2)</f>
        <v>Nebraska</v>
      </c>
      <c r="B6768">
        <f t="shared" si="108"/>
        <v>31</v>
      </c>
      <c r="C6768" s="9" t="s">
        <v>2209</v>
      </c>
      <c r="D6768" s="9" t="s">
        <v>93</v>
      </c>
      <c r="E6768" s="9" t="s">
        <v>2795</v>
      </c>
      <c r="F6768" s="9" t="s">
        <v>2796</v>
      </c>
      <c r="G6768" s="10">
        <v>2312</v>
      </c>
      <c r="H6768" s="9" t="s">
        <v>94</v>
      </c>
      <c r="I6768" s="10">
        <v>13001</v>
      </c>
      <c r="J6768" s="11">
        <v>0.18</v>
      </c>
      <c r="K6768" s="9" t="s">
        <v>94</v>
      </c>
      <c r="L6768" s="9" t="s">
        <v>95</v>
      </c>
    </row>
    <row r="6769" spans="1:12" x14ac:dyDescent="0.2">
      <c r="A6769" t="str">
        <f>VLOOKUP(B6769,StateFIPS!A$2:B$52,2)</f>
        <v>Texas</v>
      </c>
      <c r="B6769">
        <f t="shared" si="108"/>
        <v>48</v>
      </c>
      <c r="C6769" s="9" t="s">
        <v>858</v>
      </c>
      <c r="D6769" s="9" t="s">
        <v>93</v>
      </c>
      <c r="E6769" s="9" t="s">
        <v>2795</v>
      </c>
      <c r="F6769" s="9" t="s">
        <v>2796</v>
      </c>
      <c r="G6769" s="10">
        <v>10864</v>
      </c>
      <c r="H6769" s="9" t="s">
        <v>94</v>
      </c>
      <c r="I6769" s="10">
        <v>61077</v>
      </c>
      <c r="J6769" s="11">
        <v>0.18</v>
      </c>
      <c r="K6769" s="9" t="s">
        <v>94</v>
      </c>
      <c r="L6769" s="9" t="s">
        <v>95</v>
      </c>
    </row>
    <row r="6770" spans="1:12" x14ac:dyDescent="0.2">
      <c r="A6770" t="str">
        <f>VLOOKUP(B6770,StateFIPS!A$2:B$52,2)</f>
        <v>Tennessee</v>
      </c>
      <c r="B6770">
        <f t="shared" si="108"/>
        <v>47</v>
      </c>
      <c r="C6770" s="9" t="s">
        <v>962</v>
      </c>
      <c r="D6770" s="9" t="s">
        <v>93</v>
      </c>
      <c r="E6770" s="9" t="s">
        <v>2795</v>
      </c>
      <c r="F6770" s="9" t="s">
        <v>2796</v>
      </c>
      <c r="G6770" s="10">
        <v>7815</v>
      </c>
      <c r="H6770" s="9" t="s">
        <v>94</v>
      </c>
      <c r="I6770" s="10">
        <v>43940</v>
      </c>
      <c r="J6770" s="11">
        <v>0.18</v>
      </c>
      <c r="K6770" s="9" t="s">
        <v>94</v>
      </c>
      <c r="L6770" s="9" t="s">
        <v>95</v>
      </c>
    </row>
    <row r="6771" spans="1:12" x14ac:dyDescent="0.2">
      <c r="A6771" t="str">
        <f>VLOOKUP(B6771,StateFIPS!A$2:B$52,2)</f>
        <v>Florida</v>
      </c>
      <c r="B6771">
        <f t="shared" si="108"/>
        <v>12</v>
      </c>
      <c r="C6771" s="9" t="s">
        <v>537</v>
      </c>
      <c r="D6771" s="9" t="s">
        <v>93</v>
      </c>
      <c r="E6771" s="9" t="s">
        <v>2795</v>
      </c>
      <c r="F6771" s="9" t="s">
        <v>2796</v>
      </c>
      <c r="G6771" s="10">
        <v>7759</v>
      </c>
      <c r="H6771" s="9" t="s">
        <v>94</v>
      </c>
      <c r="I6771" s="10">
        <v>43622</v>
      </c>
      <c r="J6771" s="11">
        <v>0.18</v>
      </c>
      <c r="K6771" s="9" t="s">
        <v>94</v>
      </c>
      <c r="L6771" s="9" t="s">
        <v>95</v>
      </c>
    </row>
    <row r="6772" spans="1:12" x14ac:dyDescent="0.2">
      <c r="A6772" t="str">
        <f>VLOOKUP(B6772,StateFIPS!A$2:B$52,2)</f>
        <v>Georgia</v>
      </c>
      <c r="B6772">
        <f t="shared" si="108"/>
        <v>13</v>
      </c>
      <c r="C6772" s="9" t="s">
        <v>783</v>
      </c>
      <c r="D6772" s="9" t="s">
        <v>93</v>
      </c>
      <c r="E6772" s="9" t="s">
        <v>2795</v>
      </c>
      <c r="F6772" s="9" t="s">
        <v>2796</v>
      </c>
      <c r="G6772" s="10">
        <v>25573</v>
      </c>
      <c r="H6772" s="9" t="s">
        <v>94</v>
      </c>
      <c r="I6772" s="10">
        <v>143776</v>
      </c>
      <c r="J6772" s="11">
        <v>0.18</v>
      </c>
      <c r="K6772" s="9" t="s">
        <v>94</v>
      </c>
      <c r="L6772" s="9" t="s">
        <v>95</v>
      </c>
    </row>
    <row r="6773" spans="1:12" x14ac:dyDescent="0.2">
      <c r="A6773" t="str">
        <f>VLOOKUP(B6773,StateFIPS!A$2:B$52,2)</f>
        <v>Florida</v>
      </c>
      <c r="B6773">
        <f t="shared" si="108"/>
        <v>12</v>
      </c>
      <c r="C6773" s="9" t="s">
        <v>482</v>
      </c>
      <c r="D6773" s="9" t="s">
        <v>93</v>
      </c>
      <c r="E6773" s="9" t="s">
        <v>2795</v>
      </c>
      <c r="F6773" s="9" t="s">
        <v>2796</v>
      </c>
      <c r="G6773" s="10">
        <v>7759</v>
      </c>
      <c r="H6773" s="9" t="s">
        <v>94</v>
      </c>
      <c r="I6773" s="10">
        <v>43622</v>
      </c>
      <c r="J6773" s="11">
        <v>0.18</v>
      </c>
      <c r="K6773" s="9" t="s">
        <v>94</v>
      </c>
      <c r="L6773" s="9" t="s">
        <v>95</v>
      </c>
    </row>
    <row r="6774" spans="1:12" x14ac:dyDescent="0.2">
      <c r="A6774" t="str">
        <f>VLOOKUP(B6774,StateFIPS!A$2:B$52,2)</f>
        <v>Nebraska</v>
      </c>
      <c r="B6774">
        <f t="shared" si="108"/>
        <v>31</v>
      </c>
      <c r="C6774" s="9" t="s">
        <v>1246</v>
      </c>
      <c r="D6774" s="9" t="s">
        <v>93</v>
      </c>
      <c r="E6774" s="9" t="s">
        <v>2795</v>
      </c>
      <c r="F6774" s="9" t="s">
        <v>2796</v>
      </c>
      <c r="G6774" s="10">
        <v>3404</v>
      </c>
      <c r="H6774" s="9" t="s">
        <v>94</v>
      </c>
      <c r="I6774" s="10">
        <v>19135</v>
      </c>
      <c r="J6774" s="11">
        <v>0.18</v>
      </c>
      <c r="K6774" s="9" t="s">
        <v>94</v>
      </c>
      <c r="L6774" s="9" t="s">
        <v>95</v>
      </c>
    </row>
    <row r="6775" spans="1:12" x14ac:dyDescent="0.2">
      <c r="A6775" t="str">
        <f>VLOOKUP(B6775,StateFIPS!A$2:B$52,2)</f>
        <v>Maryland</v>
      </c>
      <c r="B6775">
        <f t="shared" si="108"/>
        <v>24</v>
      </c>
      <c r="C6775" s="9" t="s">
        <v>402</v>
      </c>
      <c r="D6775" s="9" t="s">
        <v>93</v>
      </c>
      <c r="E6775" s="9" t="s">
        <v>2795</v>
      </c>
      <c r="F6775" s="9" t="s">
        <v>2796</v>
      </c>
      <c r="G6775" s="10">
        <v>2674036</v>
      </c>
      <c r="H6775" s="9" t="s">
        <v>94</v>
      </c>
      <c r="I6775" s="10">
        <v>15033933</v>
      </c>
      <c r="J6775" s="11">
        <v>0.18</v>
      </c>
      <c r="K6775" s="9" t="s">
        <v>94</v>
      </c>
      <c r="L6775" s="9" t="s">
        <v>95</v>
      </c>
    </row>
    <row r="6776" spans="1:12" x14ac:dyDescent="0.2">
      <c r="A6776" t="str">
        <f>VLOOKUP(B6776,StateFIPS!A$2:B$52,2)</f>
        <v>Tennessee</v>
      </c>
      <c r="B6776">
        <f t="shared" si="108"/>
        <v>47</v>
      </c>
      <c r="C6776" s="9" t="s">
        <v>2631</v>
      </c>
      <c r="D6776" s="9" t="s">
        <v>93</v>
      </c>
      <c r="E6776" s="9" t="s">
        <v>2795</v>
      </c>
      <c r="F6776" s="9" t="s">
        <v>2796</v>
      </c>
      <c r="G6776" s="10">
        <v>7815</v>
      </c>
      <c r="H6776" s="9" t="s">
        <v>94</v>
      </c>
      <c r="I6776" s="10">
        <v>43940</v>
      </c>
      <c r="J6776" s="11">
        <v>0.18</v>
      </c>
      <c r="K6776" s="9" t="s">
        <v>94</v>
      </c>
      <c r="L6776" s="9" t="s">
        <v>95</v>
      </c>
    </row>
    <row r="6777" spans="1:12" x14ac:dyDescent="0.2">
      <c r="A6777" t="str">
        <f>VLOOKUP(B6777,StateFIPS!A$2:B$52,2)</f>
        <v>Florida</v>
      </c>
      <c r="B6777">
        <f t="shared" si="108"/>
        <v>12</v>
      </c>
      <c r="C6777" s="9" t="s">
        <v>538</v>
      </c>
      <c r="D6777" s="9" t="s">
        <v>93</v>
      </c>
      <c r="E6777" s="9" t="s">
        <v>2795</v>
      </c>
      <c r="F6777" s="9" t="s">
        <v>2796</v>
      </c>
      <c r="G6777" s="10">
        <v>7759</v>
      </c>
      <c r="H6777" s="9" t="s">
        <v>94</v>
      </c>
      <c r="I6777" s="10">
        <v>43622</v>
      </c>
      <c r="J6777" s="11">
        <v>0.18</v>
      </c>
      <c r="K6777" s="9" t="s">
        <v>94</v>
      </c>
      <c r="L6777" s="9" t="s">
        <v>95</v>
      </c>
    </row>
    <row r="6778" spans="1:12" x14ac:dyDescent="0.2">
      <c r="A6778" t="str">
        <f>VLOOKUP(B6778,StateFIPS!A$2:B$52,2)</f>
        <v>Georgia</v>
      </c>
      <c r="B6778">
        <f t="shared" si="108"/>
        <v>13</v>
      </c>
      <c r="C6778" s="9" t="s">
        <v>782</v>
      </c>
      <c r="D6778" s="9" t="s">
        <v>93</v>
      </c>
      <c r="E6778" s="9" t="s">
        <v>2795</v>
      </c>
      <c r="F6778" s="9" t="s">
        <v>2796</v>
      </c>
      <c r="G6778" s="10">
        <v>140613</v>
      </c>
      <c r="H6778" s="9" t="s">
        <v>94</v>
      </c>
      <c r="I6778" s="10">
        <v>790552</v>
      </c>
      <c r="J6778" s="11">
        <v>0.18</v>
      </c>
      <c r="K6778" s="9" t="s">
        <v>94</v>
      </c>
      <c r="L6778" s="9" t="s">
        <v>95</v>
      </c>
    </row>
    <row r="6779" spans="1:12" x14ac:dyDescent="0.2">
      <c r="A6779" t="str">
        <f>VLOOKUP(B6779,StateFIPS!A$2:B$52,2)</f>
        <v>Nebraska</v>
      </c>
      <c r="B6779">
        <f t="shared" si="108"/>
        <v>31</v>
      </c>
      <c r="C6779" s="9" t="s">
        <v>2215</v>
      </c>
      <c r="D6779" s="9" t="s">
        <v>93</v>
      </c>
      <c r="E6779" s="9" t="s">
        <v>2795</v>
      </c>
      <c r="F6779" s="9" t="s">
        <v>2796</v>
      </c>
      <c r="G6779" s="10">
        <v>3404</v>
      </c>
      <c r="H6779" s="9" t="s">
        <v>94</v>
      </c>
      <c r="I6779" s="10">
        <v>19135</v>
      </c>
      <c r="J6779" s="11">
        <v>0.18</v>
      </c>
      <c r="K6779" s="9" t="s">
        <v>94</v>
      </c>
      <c r="L6779" s="9" t="s">
        <v>95</v>
      </c>
    </row>
    <row r="6780" spans="1:12" x14ac:dyDescent="0.2">
      <c r="A6780" t="str">
        <f>VLOOKUP(B6780,StateFIPS!A$2:B$52,2)</f>
        <v>Minnesota</v>
      </c>
      <c r="B6780">
        <f t="shared" si="108"/>
        <v>27</v>
      </c>
      <c r="C6780" s="9" t="s">
        <v>1799</v>
      </c>
      <c r="D6780" s="9" t="s">
        <v>93</v>
      </c>
      <c r="E6780" s="9" t="s">
        <v>2795</v>
      </c>
      <c r="F6780" s="9" t="s">
        <v>2796</v>
      </c>
      <c r="G6780" s="10">
        <v>5860</v>
      </c>
      <c r="H6780" s="9" t="s">
        <v>94</v>
      </c>
      <c r="I6780" s="10">
        <v>32945</v>
      </c>
      <c r="J6780" s="11">
        <v>0.18</v>
      </c>
      <c r="K6780" s="9" t="s">
        <v>94</v>
      </c>
      <c r="L6780" s="9" t="s">
        <v>95</v>
      </c>
    </row>
    <row r="6781" spans="1:12" x14ac:dyDescent="0.2">
      <c r="A6781" t="str">
        <f>VLOOKUP(B6781,StateFIPS!A$2:B$52,2)</f>
        <v>Florida</v>
      </c>
      <c r="B6781">
        <f t="shared" si="108"/>
        <v>12</v>
      </c>
      <c r="C6781" s="9" t="s">
        <v>657</v>
      </c>
      <c r="D6781" s="9" t="s">
        <v>93</v>
      </c>
      <c r="E6781" s="9" t="s">
        <v>2795</v>
      </c>
      <c r="F6781" s="9" t="s">
        <v>2796</v>
      </c>
      <c r="G6781" s="10">
        <v>7759</v>
      </c>
      <c r="H6781" s="9" t="s">
        <v>94</v>
      </c>
      <c r="I6781" s="10">
        <v>43622</v>
      </c>
      <c r="J6781" s="11">
        <v>0.18</v>
      </c>
      <c r="K6781" s="9" t="s">
        <v>94</v>
      </c>
      <c r="L6781" s="9" t="s">
        <v>95</v>
      </c>
    </row>
    <row r="6782" spans="1:12" x14ac:dyDescent="0.2">
      <c r="A6782" t="str">
        <f>VLOOKUP(B6782,StateFIPS!A$2:B$52,2)</f>
        <v>Texas</v>
      </c>
      <c r="B6782">
        <f t="shared" si="108"/>
        <v>48</v>
      </c>
      <c r="C6782" s="9" t="s">
        <v>870</v>
      </c>
      <c r="D6782" s="9" t="s">
        <v>93</v>
      </c>
      <c r="E6782" s="9" t="s">
        <v>2795</v>
      </c>
      <c r="F6782" s="9" t="s">
        <v>2796</v>
      </c>
      <c r="G6782" s="10">
        <v>10864</v>
      </c>
      <c r="H6782" s="9" t="s">
        <v>94</v>
      </c>
      <c r="I6782" s="10">
        <v>61077</v>
      </c>
      <c r="J6782" s="11">
        <v>0.18</v>
      </c>
      <c r="K6782" s="9" t="s">
        <v>94</v>
      </c>
      <c r="L6782" s="9" t="s">
        <v>95</v>
      </c>
    </row>
    <row r="6783" spans="1:12" x14ac:dyDescent="0.2">
      <c r="A6783" t="str">
        <f>VLOOKUP(B6783,StateFIPS!A$2:B$52,2)</f>
        <v>Nebraska</v>
      </c>
      <c r="B6783">
        <f t="shared" si="108"/>
        <v>31</v>
      </c>
      <c r="C6783" s="9" t="s">
        <v>1265</v>
      </c>
      <c r="D6783" s="9" t="s">
        <v>93</v>
      </c>
      <c r="E6783" s="9" t="s">
        <v>2795</v>
      </c>
      <c r="F6783" s="9" t="s">
        <v>2796</v>
      </c>
      <c r="G6783" s="10">
        <v>3404</v>
      </c>
      <c r="H6783" s="9" t="s">
        <v>94</v>
      </c>
      <c r="I6783" s="10">
        <v>19135</v>
      </c>
      <c r="J6783" s="11">
        <v>0.18</v>
      </c>
      <c r="K6783" s="9" t="s">
        <v>94</v>
      </c>
      <c r="L6783" s="9" t="s">
        <v>95</v>
      </c>
    </row>
    <row r="6784" spans="1:12" x14ac:dyDescent="0.2">
      <c r="A6784" t="str">
        <f>VLOOKUP(B6784,StateFIPS!A$2:B$52,2)</f>
        <v>Missouri</v>
      </c>
      <c r="B6784">
        <f t="shared" si="108"/>
        <v>29</v>
      </c>
      <c r="C6784" s="9" t="s">
        <v>341</v>
      </c>
      <c r="D6784" s="9" t="s">
        <v>93</v>
      </c>
      <c r="E6784" s="9" t="s">
        <v>2795</v>
      </c>
      <c r="F6784" s="9" t="s">
        <v>2796</v>
      </c>
      <c r="G6784" s="10">
        <v>6821</v>
      </c>
      <c r="H6784" s="9" t="s">
        <v>94</v>
      </c>
      <c r="I6784" s="10">
        <v>38349</v>
      </c>
      <c r="J6784" s="11">
        <v>0.18</v>
      </c>
      <c r="K6784" s="9" t="s">
        <v>94</v>
      </c>
      <c r="L6784" s="9" t="s">
        <v>95</v>
      </c>
    </row>
    <row r="6785" spans="1:12" x14ac:dyDescent="0.2">
      <c r="A6785" t="str">
        <f>VLOOKUP(B6785,StateFIPS!A$2:B$52,2)</f>
        <v>Missouri</v>
      </c>
      <c r="B6785">
        <f t="shared" si="108"/>
        <v>29</v>
      </c>
      <c r="C6785" s="9" t="s">
        <v>340</v>
      </c>
      <c r="D6785" s="9" t="s">
        <v>93</v>
      </c>
      <c r="E6785" s="9" t="s">
        <v>2795</v>
      </c>
      <c r="F6785" s="9" t="s">
        <v>2796</v>
      </c>
      <c r="G6785" s="10">
        <v>6821</v>
      </c>
      <c r="H6785" s="9" t="s">
        <v>94</v>
      </c>
      <c r="I6785" s="10">
        <v>38349</v>
      </c>
      <c r="J6785" s="11">
        <v>0.18</v>
      </c>
      <c r="K6785" s="9" t="s">
        <v>94</v>
      </c>
      <c r="L6785" s="9" t="s">
        <v>95</v>
      </c>
    </row>
    <row r="6786" spans="1:12" x14ac:dyDescent="0.2">
      <c r="A6786" t="str">
        <f>VLOOKUP(B6786,StateFIPS!A$2:B$52,2)</f>
        <v>Florida</v>
      </c>
      <c r="B6786">
        <f t="shared" si="108"/>
        <v>12</v>
      </c>
      <c r="C6786" s="9" t="s">
        <v>555</v>
      </c>
      <c r="D6786" s="9" t="s">
        <v>93</v>
      </c>
      <c r="E6786" s="9" t="s">
        <v>2795</v>
      </c>
      <c r="F6786" s="9" t="s">
        <v>2796</v>
      </c>
      <c r="G6786" s="10">
        <v>7759</v>
      </c>
      <c r="H6786" s="9" t="s">
        <v>94</v>
      </c>
      <c r="I6786" s="10">
        <v>43622</v>
      </c>
      <c r="J6786" s="11">
        <v>0.18</v>
      </c>
      <c r="K6786" s="9" t="s">
        <v>94</v>
      </c>
      <c r="L6786" s="9" t="s">
        <v>95</v>
      </c>
    </row>
    <row r="6787" spans="1:12" x14ac:dyDescent="0.2">
      <c r="A6787" t="str">
        <f>VLOOKUP(B6787,StateFIPS!A$2:B$52,2)</f>
        <v>North Carolina</v>
      </c>
      <c r="B6787">
        <f t="shared" ref="B6787:B6850" si="109">VALUE(LEFT(C6787,2))</f>
        <v>37</v>
      </c>
      <c r="C6787" s="9" t="s">
        <v>1214</v>
      </c>
      <c r="D6787" s="9" t="s">
        <v>93</v>
      </c>
      <c r="E6787" s="9" t="s">
        <v>2795</v>
      </c>
      <c r="F6787" s="9" t="s">
        <v>2796</v>
      </c>
      <c r="G6787" s="10">
        <v>138017</v>
      </c>
      <c r="H6787" s="9" t="s">
        <v>94</v>
      </c>
      <c r="I6787" s="10">
        <v>775957</v>
      </c>
      <c r="J6787" s="11">
        <v>0.18</v>
      </c>
      <c r="K6787" s="9" t="s">
        <v>94</v>
      </c>
      <c r="L6787" s="9" t="s">
        <v>95</v>
      </c>
    </row>
    <row r="6788" spans="1:12" x14ac:dyDescent="0.2">
      <c r="A6788" t="str">
        <f>VLOOKUP(B6788,StateFIPS!A$2:B$52,2)</f>
        <v>Georgia</v>
      </c>
      <c r="B6788">
        <f t="shared" si="109"/>
        <v>13</v>
      </c>
      <c r="C6788" s="9" t="s">
        <v>731</v>
      </c>
      <c r="D6788" s="9" t="s">
        <v>93</v>
      </c>
      <c r="E6788" s="9" t="s">
        <v>2795</v>
      </c>
      <c r="F6788" s="9" t="s">
        <v>2796</v>
      </c>
      <c r="G6788" s="10">
        <v>25573</v>
      </c>
      <c r="H6788" s="9" t="s">
        <v>94</v>
      </c>
      <c r="I6788" s="10">
        <v>143776</v>
      </c>
      <c r="J6788" s="11">
        <v>0.18</v>
      </c>
      <c r="K6788" s="9" t="s">
        <v>94</v>
      </c>
      <c r="L6788" s="9" t="s">
        <v>95</v>
      </c>
    </row>
    <row r="6789" spans="1:12" x14ac:dyDescent="0.2">
      <c r="A6789" t="str">
        <f>VLOOKUP(B6789,StateFIPS!A$2:B$52,2)</f>
        <v>Kentucky</v>
      </c>
      <c r="B6789">
        <f t="shared" si="109"/>
        <v>21</v>
      </c>
      <c r="C6789" s="9" t="s">
        <v>1922</v>
      </c>
      <c r="D6789" s="9" t="s">
        <v>93</v>
      </c>
      <c r="E6789" s="9" t="s">
        <v>2795</v>
      </c>
      <c r="F6789" s="9" t="s">
        <v>2796</v>
      </c>
      <c r="G6789" s="10">
        <v>11457</v>
      </c>
      <c r="H6789" s="9" t="s">
        <v>94</v>
      </c>
      <c r="I6789" s="10">
        <v>64411</v>
      </c>
      <c r="J6789" s="11">
        <v>0.18</v>
      </c>
      <c r="K6789" s="9" t="s">
        <v>94</v>
      </c>
      <c r="L6789" s="9" t="s">
        <v>95</v>
      </c>
    </row>
    <row r="6790" spans="1:12" x14ac:dyDescent="0.2">
      <c r="A6790" t="str">
        <f>VLOOKUP(B6790,StateFIPS!A$2:B$52,2)</f>
        <v>Arkansas</v>
      </c>
      <c r="B6790">
        <f t="shared" si="109"/>
        <v>5</v>
      </c>
      <c r="C6790" s="9" t="s">
        <v>646</v>
      </c>
      <c r="D6790" s="9" t="s">
        <v>93</v>
      </c>
      <c r="E6790" s="9" t="s">
        <v>2795</v>
      </c>
      <c r="F6790" s="9" t="s">
        <v>2796</v>
      </c>
      <c r="G6790" s="10">
        <v>778373</v>
      </c>
      <c r="H6790" s="9" t="s">
        <v>94</v>
      </c>
      <c r="I6790" s="10">
        <v>4376160</v>
      </c>
      <c r="J6790" s="11">
        <v>0.18</v>
      </c>
      <c r="K6790" s="9" t="s">
        <v>94</v>
      </c>
      <c r="L6790" s="9" t="s">
        <v>95</v>
      </c>
    </row>
    <row r="6791" spans="1:12" x14ac:dyDescent="0.2">
      <c r="A6791" t="str">
        <f>VLOOKUP(B6791,StateFIPS!A$2:B$52,2)</f>
        <v>Kentucky</v>
      </c>
      <c r="B6791">
        <f t="shared" si="109"/>
        <v>21</v>
      </c>
      <c r="C6791" s="9" t="s">
        <v>1901</v>
      </c>
      <c r="D6791" s="9" t="s">
        <v>93</v>
      </c>
      <c r="E6791" s="9" t="s">
        <v>2795</v>
      </c>
      <c r="F6791" s="9" t="s">
        <v>2796</v>
      </c>
      <c r="G6791" s="10">
        <v>11457</v>
      </c>
      <c r="H6791" s="9" t="s">
        <v>94</v>
      </c>
      <c r="I6791" s="10">
        <v>64411</v>
      </c>
      <c r="J6791" s="11">
        <v>0.18</v>
      </c>
      <c r="K6791" s="9" t="s">
        <v>94</v>
      </c>
      <c r="L6791" s="9" t="s">
        <v>95</v>
      </c>
    </row>
    <row r="6792" spans="1:12" x14ac:dyDescent="0.2">
      <c r="A6792" t="str">
        <f>VLOOKUP(B6792,StateFIPS!A$2:B$52,2)</f>
        <v>South Carolina</v>
      </c>
      <c r="B6792">
        <f t="shared" si="109"/>
        <v>45</v>
      </c>
      <c r="C6792" s="9" t="s">
        <v>1347</v>
      </c>
      <c r="D6792" s="9" t="s">
        <v>93</v>
      </c>
      <c r="E6792" s="9" t="s">
        <v>2795</v>
      </c>
      <c r="F6792" s="9" t="s">
        <v>2796</v>
      </c>
      <c r="G6792" s="10">
        <v>12661</v>
      </c>
      <c r="H6792" s="9" t="s">
        <v>94</v>
      </c>
      <c r="I6792" s="10">
        <v>71181</v>
      </c>
      <c r="J6792" s="11">
        <v>0.18</v>
      </c>
      <c r="K6792" s="9" t="s">
        <v>94</v>
      </c>
      <c r="L6792" s="9" t="s">
        <v>95</v>
      </c>
    </row>
    <row r="6793" spans="1:12" x14ac:dyDescent="0.2">
      <c r="A6793" t="str">
        <f>VLOOKUP(B6793,StateFIPS!A$2:B$52,2)</f>
        <v>North Carolina</v>
      </c>
      <c r="B6793">
        <f t="shared" si="109"/>
        <v>37</v>
      </c>
      <c r="C6793" s="9" t="s">
        <v>1213</v>
      </c>
      <c r="D6793" s="9" t="s">
        <v>93</v>
      </c>
      <c r="E6793" s="9" t="s">
        <v>2795</v>
      </c>
      <c r="F6793" s="9" t="s">
        <v>2796</v>
      </c>
      <c r="G6793" s="10">
        <v>7772</v>
      </c>
      <c r="H6793" s="9" t="s">
        <v>94</v>
      </c>
      <c r="I6793" s="10">
        <v>43695</v>
      </c>
      <c r="J6793" s="11">
        <v>0.18</v>
      </c>
      <c r="K6793" s="9" t="s">
        <v>94</v>
      </c>
      <c r="L6793" s="9" t="s">
        <v>95</v>
      </c>
    </row>
    <row r="6794" spans="1:12" x14ac:dyDescent="0.2">
      <c r="A6794" t="str">
        <f>VLOOKUP(B6794,StateFIPS!A$2:B$52,2)</f>
        <v>Georgia</v>
      </c>
      <c r="B6794">
        <f t="shared" si="109"/>
        <v>13</v>
      </c>
      <c r="C6794" s="9" t="s">
        <v>788</v>
      </c>
      <c r="D6794" s="9" t="s">
        <v>93</v>
      </c>
      <c r="E6794" s="9" t="s">
        <v>2795</v>
      </c>
      <c r="F6794" s="9" t="s">
        <v>2796</v>
      </c>
      <c r="G6794" s="10">
        <v>2410748</v>
      </c>
      <c r="H6794" s="9" t="s">
        <v>94</v>
      </c>
      <c r="I6794" s="10">
        <v>13553677</v>
      </c>
      <c r="J6794" s="11">
        <v>0.18</v>
      </c>
      <c r="K6794" s="9" t="s">
        <v>94</v>
      </c>
      <c r="L6794" s="9" t="s">
        <v>95</v>
      </c>
    </row>
    <row r="6795" spans="1:12" x14ac:dyDescent="0.2">
      <c r="A6795" t="str">
        <f>VLOOKUP(B6795,StateFIPS!A$2:B$52,2)</f>
        <v>Texas</v>
      </c>
      <c r="B6795">
        <f t="shared" si="109"/>
        <v>48</v>
      </c>
      <c r="C6795" s="9" t="s">
        <v>2718</v>
      </c>
      <c r="D6795" s="9" t="s">
        <v>93</v>
      </c>
      <c r="E6795" s="9" t="s">
        <v>2795</v>
      </c>
      <c r="F6795" s="9" t="s">
        <v>2796</v>
      </c>
      <c r="G6795" s="10">
        <v>10864</v>
      </c>
      <c r="H6795" s="9" t="s">
        <v>94</v>
      </c>
      <c r="I6795" s="10">
        <v>61077</v>
      </c>
      <c r="J6795" s="11">
        <v>0.18</v>
      </c>
      <c r="K6795" s="9" t="s">
        <v>94</v>
      </c>
      <c r="L6795" s="9" t="s">
        <v>95</v>
      </c>
    </row>
    <row r="6796" spans="1:12" x14ac:dyDescent="0.2">
      <c r="A6796" t="str">
        <f>VLOOKUP(B6796,StateFIPS!A$2:B$52,2)</f>
        <v>South Carolina</v>
      </c>
      <c r="B6796">
        <f t="shared" si="109"/>
        <v>45</v>
      </c>
      <c r="C6796" s="9" t="s">
        <v>1349</v>
      </c>
      <c r="D6796" s="9" t="s">
        <v>93</v>
      </c>
      <c r="E6796" s="9" t="s">
        <v>2795</v>
      </c>
      <c r="F6796" s="9" t="s">
        <v>2796</v>
      </c>
      <c r="G6796" s="10">
        <v>12661</v>
      </c>
      <c r="H6796" s="9" t="s">
        <v>94</v>
      </c>
      <c r="I6796" s="10">
        <v>71181</v>
      </c>
      <c r="J6796" s="11">
        <v>0.18</v>
      </c>
      <c r="K6796" s="9" t="s">
        <v>94</v>
      </c>
      <c r="L6796" s="9" t="s">
        <v>95</v>
      </c>
    </row>
    <row r="6797" spans="1:12" x14ac:dyDescent="0.2">
      <c r="A6797" t="str">
        <f>VLOOKUP(B6797,StateFIPS!A$2:B$52,2)</f>
        <v>North Carolina</v>
      </c>
      <c r="B6797">
        <f t="shared" si="109"/>
        <v>37</v>
      </c>
      <c r="C6797" s="9" t="s">
        <v>1212</v>
      </c>
      <c r="D6797" s="9" t="s">
        <v>93</v>
      </c>
      <c r="E6797" s="9" t="s">
        <v>2795</v>
      </c>
      <c r="F6797" s="9" t="s">
        <v>2796</v>
      </c>
      <c r="G6797" s="10">
        <v>222013</v>
      </c>
      <c r="H6797" s="9" t="s">
        <v>94</v>
      </c>
      <c r="I6797" s="10">
        <v>1248199</v>
      </c>
      <c r="J6797" s="11">
        <v>0.18</v>
      </c>
      <c r="K6797" s="9" t="s">
        <v>94</v>
      </c>
      <c r="L6797" s="9" t="s">
        <v>95</v>
      </c>
    </row>
    <row r="6798" spans="1:12" x14ac:dyDescent="0.2">
      <c r="A6798" t="str">
        <f>VLOOKUP(B6798,StateFIPS!A$2:B$52,2)</f>
        <v>Minnesota</v>
      </c>
      <c r="B6798">
        <f t="shared" si="109"/>
        <v>27</v>
      </c>
      <c r="C6798" s="9" t="s">
        <v>1880</v>
      </c>
      <c r="D6798" s="9" t="s">
        <v>93</v>
      </c>
      <c r="E6798" s="9" t="s">
        <v>2795</v>
      </c>
      <c r="F6798" s="9" t="s">
        <v>2796</v>
      </c>
      <c r="G6798" s="10">
        <v>77</v>
      </c>
      <c r="H6798" s="9" t="s">
        <v>94</v>
      </c>
      <c r="I6798" s="10">
        <v>432</v>
      </c>
      <c r="J6798" s="11">
        <v>0.18</v>
      </c>
      <c r="K6798" s="9" t="s">
        <v>94</v>
      </c>
      <c r="L6798" s="9" t="s">
        <v>95</v>
      </c>
    </row>
    <row r="6799" spans="1:12" x14ac:dyDescent="0.2">
      <c r="A6799" t="str">
        <f>VLOOKUP(B6799,StateFIPS!A$2:B$52,2)</f>
        <v>Arkansas</v>
      </c>
      <c r="B6799">
        <f t="shared" si="109"/>
        <v>5</v>
      </c>
      <c r="C6799" s="9" t="s">
        <v>2690</v>
      </c>
      <c r="D6799" s="9" t="s">
        <v>93</v>
      </c>
      <c r="E6799" s="9" t="s">
        <v>2795</v>
      </c>
      <c r="F6799" s="9" t="s">
        <v>2796</v>
      </c>
      <c r="G6799" s="10">
        <v>1602954</v>
      </c>
      <c r="H6799" s="9" t="s">
        <v>94</v>
      </c>
      <c r="I6799" s="10">
        <v>9012109</v>
      </c>
      <c r="J6799" s="11">
        <v>0.18</v>
      </c>
      <c r="K6799" s="9" t="s">
        <v>94</v>
      </c>
      <c r="L6799" s="9" t="s">
        <v>95</v>
      </c>
    </row>
    <row r="6800" spans="1:12" x14ac:dyDescent="0.2">
      <c r="A6800" t="str">
        <f>VLOOKUP(B6800,StateFIPS!A$2:B$52,2)</f>
        <v>Kentucky</v>
      </c>
      <c r="B6800">
        <f t="shared" si="109"/>
        <v>21</v>
      </c>
      <c r="C6800" s="9" t="s">
        <v>186</v>
      </c>
      <c r="D6800" s="9" t="s">
        <v>93</v>
      </c>
      <c r="E6800" s="9" t="s">
        <v>2795</v>
      </c>
      <c r="F6800" s="9" t="s">
        <v>2796</v>
      </c>
      <c r="G6800" s="10">
        <v>11457</v>
      </c>
      <c r="H6800" s="9" t="s">
        <v>94</v>
      </c>
      <c r="I6800" s="10">
        <v>64411</v>
      </c>
      <c r="J6800" s="11">
        <v>0.18</v>
      </c>
      <c r="K6800" s="9" t="s">
        <v>94</v>
      </c>
      <c r="L6800" s="9" t="s">
        <v>95</v>
      </c>
    </row>
    <row r="6801" spans="1:12" x14ac:dyDescent="0.2">
      <c r="A6801" t="str">
        <f>VLOOKUP(B6801,StateFIPS!A$2:B$52,2)</f>
        <v>North Carolina</v>
      </c>
      <c r="B6801">
        <f t="shared" si="109"/>
        <v>37</v>
      </c>
      <c r="C6801" s="9" t="s">
        <v>2710</v>
      </c>
      <c r="D6801" s="9" t="s">
        <v>93</v>
      </c>
      <c r="E6801" s="9" t="s">
        <v>2795</v>
      </c>
      <c r="F6801" s="9" t="s">
        <v>2796</v>
      </c>
      <c r="G6801" s="10">
        <v>1040380</v>
      </c>
      <c r="H6801" s="9" t="s">
        <v>94</v>
      </c>
      <c r="I6801" s="10">
        <v>5849209</v>
      </c>
      <c r="J6801" s="11">
        <v>0.18</v>
      </c>
      <c r="K6801" s="9" t="s">
        <v>94</v>
      </c>
      <c r="L6801" s="9" t="s">
        <v>95</v>
      </c>
    </row>
    <row r="6802" spans="1:12" x14ac:dyDescent="0.2">
      <c r="A6802" t="str">
        <f>VLOOKUP(B6802,StateFIPS!A$2:B$52,2)</f>
        <v>Kentucky</v>
      </c>
      <c r="B6802">
        <f t="shared" si="109"/>
        <v>21</v>
      </c>
      <c r="C6802" s="9" t="s">
        <v>198</v>
      </c>
      <c r="D6802" s="9" t="s">
        <v>93</v>
      </c>
      <c r="E6802" s="9" t="s">
        <v>2795</v>
      </c>
      <c r="F6802" s="9" t="s">
        <v>2796</v>
      </c>
      <c r="G6802" s="10">
        <v>204024</v>
      </c>
      <c r="H6802" s="9" t="s">
        <v>94</v>
      </c>
      <c r="I6802" s="10">
        <v>1147061</v>
      </c>
      <c r="J6802" s="11">
        <v>0.18</v>
      </c>
      <c r="K6802" s="9" t="s">
        <v>94</v>
      </c>
      <c r="L6802" s="9" t="s">
        <v>95</v>
      </c>
    </row>
    <row r="6803" spans="1:12" x14ac:dyDescent="0.2">
      <c r="A6803" t="str">
        <f>VLOOKUP(B6803,StateFIPS!A$2:B$52,2)</f>
        <v>Missouri</v>
      </c>
      <c r="B6803">
        <f t="shared" si="109"/>
        <v>29</v>
      </c>
      <c r="C6803" s="9" t="s">
        <v>1646</v>
      </c>
      <c r="D6803" s="9" t="s">
        <v>93</v>
      </c>
      <c r="E6803" s="9" t="s">
        <v>2795</v>
      </c>
      <c r="F6803" s="9" t="s">
        <v>2796</v>
      </c>
      <c r="G6803" s="10">
        <v>12</v>
      </c>
      <c r="H6803" s="9" t="s">
        <v>94</v>
      </c>
      <c r="I6803" s="10">
        <v>66</v>
      </c>
      <c r="J6803" s="11">
        <v>0.18</v>
      </c>
      <c r="K6803" s="9" t="s">
        <v>94</v>
      </c>
      <c r="L6803" s="9" t="s">
        <v>95</v>
      </c>
    </row>
    <row r="6804" spans="1:12" x14ac:dyDescent="0.2">
      <c r="A6804" t="str">
        <f>VLOOKUP(B6804,StateFIPS!A$2:B$52,2)</f>
        <v>Alabama</v>
      </c>
      <c r="B6804">
        <f t="shared" si="109"/>
        <v>1</v>
      </c>
      <c r="C6804" s="9" t="s">
        <v>599</v>
      </c>
      <c r="D6804" s="9" t="s">
        <v>93</v>
      </c>
      <c r="E6804" s="9" t="s">
        <v>2795</v>
      </c>
      <c r="F6804" s="9" t="s">
        <v>2796</v>
      </c>
      <c r="G6804" s="10">
        <v>7109</v>
      </c>
      <c r="H6804" s="9" t="s">
        <v>94</v>
      </c>
      <c r="I6804" s="10">
        <v>39966</v>
      </c>
      <c r="J6804" s="11">
        <v>0.18</v>
      </c>
      <c r="K6804" s="9" t="s">
        <v>94</v>
      </c>
      <c r="L6804" s="9" t="s">
        <v>95</v>
      </c>
    </row>
    <row r="6805" spans="1:12" x14ac:dyDescent="0.2">
      <c r="A6805" t="str">
        <f>VLOOKUP(B6805,StateFIPS!A$2:B$52,2)</f>
        <v>Texas</v>
      </c>
      <c r="B6805">
        <f t="shared" si="109"/>
        <v>48</v>
      </c>
      <c r="C6805" s="9" t="s">
        <v>1093</v>
      </c>
      <c r="D6805" s="9" t="s">
        <v>93</v>
      </c>
      <c r="E6805" s="9" t="s">
        <v>2795</v>
      </c>
      <c r="F6805" s="9" t="s">
        <v>2796</v>
      </c>
      <c r="G6805" s="10">
        <v>10864</v>
      </c>
      <c r="H6805" s="9" t="s">
        <v>94</v>
      </c>
      <c r="I6805" s="10">
        <v>61077</v>
      </c>
      <c r="J6805" s="11">
        <v>0.18</v>
      </c>
      <c r="K6805" s="9" t="s">
        <v>94</v>
      </c>
      <c r="L6805" s="9" t="s">
        <v>95</v>
      </c>
    </row>
    <row r="6806" spans="1:12" x14ac:dyDescent="0.2">
      <c r="A6806" t="str">
        <f>VLOOKUP(B6806,StateFIPS!A$2:B$52,2)</f>
        <v>Alabama</v>
      </c>
      <c r="B6806">
        <f t="shared" si="109"/>
        <v>1</v>
      </c>
      <c r="C6806" s="9" t="s">
        <v>598</v>
      </c>
      <c r="D6806" s="9" t="s">
        <v>93</v>
      </c>
      <c r="E6806" s="9" t="s">
        <v>2795</v>
      </c>
      <c r="F6806" s="9" t="s">
        <v>2796</v>
      </c>
      <c r="G6806" s="10">
        <v>7109</v>
      </c>
      <c r="H6806" s="9" t="s">
        <v>94</v>
      </c>
      <c r="I6806" s="10">
        <v>39966</v>
      </c>
      <c r="J6806" s="11">
        <v>0.18</v>
      </c>
      <c r="K6806" s="9" t="s">
        <v>94</v>
      </c>
      <c r="L6806" s="9" t="s">
        <v>95</v>
      </c>
    </row>
    <row r="6807" spans="1:12" x14ac:dyDescent="0.2">
      <c r="A6807" t="str">
        <f>VLOOKUP(B6807,StateFIPS!A$2:B$52,2)</f>
        <v>Missouri</v>
      </c>
      <c r="B6807">
        <f t="shared" si="109"/>
        <v>29</v>
      </c>
      <c r="C6807" s="9" t="s">
        <v>1657</v>
      </c>
      <c r="D6807" s="9" t="s">
        <v>93</v>
      </c>
      <c r="E6807" s="9" t="s">
        <v>2795</v>
      </c>
      <c r="F6807" s="9" t="s">
        <v>2796</v>
      </c>
      <c r="G6807" s="10">
        <v>28</v>
      </c>
      <c r="H6807" s="9" t="s">
        <v>94</v>
      </c>
      <c r="I6807" s="10">
        <v>159</v>
      </c>
      <c r="J6807" s="11">
        <v>0.18</v>
      </c>
      <c r="K6807" s="9" t="s">
        <v>94</v>
      </c>
      <c r="L6807" s="9" t="s">
        <v>95</v>
      </c>
    </row>
    <row r="6808" spans="1:12" x14ac:dyDescent="0.2">
      <c r="A6808" t="str">
        <f>VLOOKUP(B6808,StateFIPS!A$2:B$52,2)</f>
        <v>North Carolina</v>
      </c>
      <c r="B6808">
        <f t="shared" si="109"/>
        <v>37</v>
      </c>
      <c r="C6808" s="9" t="s">
        <v>1216</v>
      </c>
      <c r="D6808" s="9" t="s">
        <v>93</v>
      </c>
      <c r="E6808" s="9" t="s">
        <v>2795</v>
      </c>
      <c r="F6808" s="9" t="s">
        <v>2796</v>
      </c>
      <c r="G6808" s="10">
        <v>7772</v>
      </c>
      <c r="H6808" s="9" t="s">
        <v>94</v>
      </c>
      <c r="I6808" s="10">
        <v>43695</v>
      </c>
      <c r="J6808" s="11">
        <v>0.18</v>
      </c>
      <c r="K6808" s="9" t="s">
        <v>94</v>
      </c>
      <c r="L6808" s="9" t="s">
        <v>95</v>
      </c>
    </row>
    <row r="6809" spans="1:12" x14ac:dyDescent="0.2">
      <c r="A6809" t="str">
        <f>VLOOKUP(B6809,StateFIPS!A$2:B$52,2)</f>
        <v>Minnesota</v>
      </c>
      <c r="B6809">
        <f t="shared" si="109"/>
        <v>27</v>
      </c>
      <c r="C6809" s="9" t="s">
        <v>469</v>
      </c>
      <c r="D6809" s="9" t="s">
        <v>93</v>
      </c>
      <c r="E6809" s="9" t="s">
        <v>2795</v>
      </c>
      <c r="F6809" s="9" t="s">
        <v>2796</v>
      </c>
      <c r="G6809" s="10">
        <v>68</v>
      </c>
      <c r="H6809" s="9" t="s">
        <v>94</v>
      </c>
      <c r="I6809" s="10">
        <v>381</v>
      </c>
      <c r="J6809" s="11">
        <v>0.18</v>
      </c>
      <c r="K6809" s="9" t="s">
        <v>94</v>
      </c>
      <c r="L6809" s="9" t="s">
        <v>95</v>
      </c>
    </row>
    <row r="6810" spans="1:12" x14ac:dyDescent="0.2">
      <c r="A6810" t="str">
        <f>VLOOKUP(B6810,StateFIPS!A$2:B$52,2)</f>
        <v>Kentucky</v>
      </c>
      <c r="B6810">
        <f t="shared" si="109"/>
        <v>21</v>
      </c>
      <c r="C6810" s="9" t="s">
        <v>183</v>
      </c>
      <c r="D6810" s="9" t="s">
        <v>93</v>
      </c>
      <c r="E6810" s="9" t="s">
        <v>2795</v>
      </c>
      <c r="F6810" s="9" t="s">
        <v>2796</v>
      </c>
      <c r="G6810" s="10">
        <v>347485</v>
      </c>
      <c r="H6810" s="9" t="s">
        <v>94</v>
      </c>
      <c r="I6810" s="10">
        <v>1953626</v>
      </c>
      <c r="J6810" s="11">
        <v>0.18</v>
      </c>
      <c r="K6810" s="9" t="s">
        <v>94</v>
      </c>
      <c r="L6810" s="9" t="s">
        <v>95</v>
      </c>
    </row>
    <row r="6811" spans="1:12" x14ac:dyDescent="0.2">
      <c r="A6811" t="str">
        <f>VLOOKUP(B6811,StateFIPS!A$2:B$52,2)</f>
        <v>Texas</v>
      </c>
      <c r="B6811">
        <f t="shared" si="109"/>
        <v>48</v>
      </c>
      <c r="C6811" s="9" t="s">
        <v>1119</v>
      </c>
      <c r="D6811" s="9" t="s">
        <v>93</v>
      </c>
      <c r="E6811" s="9" t="s">
        <v>2795</v>
      </c>
      <c r="F6811" s="9" t="s">
        <v>2796</v>
      </c>
      <c r="G6811" s="10">
        <v>10864</v>
      </c>
      <c r="H6811" s="9" t="s">
        <v>94</v>
      </c>
      <c r="I6811" s="10">
        <v>61077</v>
      </c>
      <c r="J6811" s="11">
        <v>0.18</v>
      </c>
      <c r="K6811" s="9" t="s">
        <v>94</v>
      </c>
      <c r="L6811" s="9" t="s">
        <v>95</v>
      </c>
    </row>
    <row r="6812" spans="1:12" x14ac:dyDescent="0.2">
      <c r="A6812" t="str">
        <f>VLOOKUP(B6812,StateFIPS!A$2:B$52,2)</f>
        <v>Florida</v>
      </c>
      <c r="B6812">
        <f t="shared" si="109"/>
        <v>12</v>
      </c>
      <c r="C6812" s="9" t="s">
        <v>554</v>
      </c>
      <c r="D6812" s="9" t="s">
        <v>93</v>
      </c>
      <c r="E6812" s="9" t="s">
        <v>2795</v>
      </c>
      <c r="F6812" s="9" t="s">
        <v>2796</v>
      </c>
      <c r="G6812" s="10">
        <v>7759</v>
      </c>
      <c r="H6812" s="9" t="s">
        <v>94</v>
      </c>
      <c r="I6812" s="10">
        <v>43622</v>
      </c>
      <c r="J6812" s="11">
        <v>0.18</v>
      </c>
      <c r="K6812" s="9" t="s">
        <v>94</v>
      </c>
      <c r="L6812" s="9" t="s">
        <v>95</v>
      </c>
    </row>
    <row r="6813" spans="1:12" x14ac:dyDescent="0.2">
      <c r="A6813" t="str">
        <f>VLOOKUP(B6813,StateFIPS!A$2:B$52,2)</f>
        <v>North Carolina</v>
      </c>
      <c r="B6813">
        <f t="shared" si="109"/>
        <v>37</v>
      </c>
      <c r="C6813" s="9" t="s">
        <v>1573</v>
      </c>
      <c r="D6813" s="9" t="s">
        <v>93</v>
      </c>
      <c r="E6813" s="9" t="s">
        <v>2795</v>
      </c>
      <c r="F6813" s="9" t="s">
        <v>2796</v>
      </c>
      <c r="G6813" s="10">
        <v>99862</v>
      </c>
      <c r="H6813" s="9" t="s">
        <v>94</v>
      </c>
      <c r="I6813" s="10">
        <v>561445</v>
      </c>
      <c r="J6813" s="11">
        <v>0.18</v>
      </c>
      <c r="K6813" s="9" t="s">
        <v>94</v>
      </c>
      <c r="L6813" s="9" t="s">
        <v>95</v>
      </c>
    </row>
    <row r="6814" spans="1:12" x14ac:dyDescent="0.2">
      <c r="A6814" t="str">
        <f>VLOOKUP(B6814,StateFIPS!A$2:B$52,2)</f>
        <v>Kentucky</v>
      </c>
      <c r="B6814">
        <f t="shared" si="109"/>
        <v>21</v>
      </c>
      <c r="C6814" s="9" t="s">
        <v>184</v>
      </c>
      <c r="D6814" s="9" t="s">
        <v>93</v>
      </c>
      <c r="E6814" s="9" t="s">
        <v>2795</v>
      </c>
      <c r="F6814" s="9" t="s">
        <v>2796</v>
      </c>
      <c r="G6814" s="10">
        <v>139869</v>
      </c>
      <c r="H6814" s="9" t="s">
        <v>94</v>
      </c>
      <c r="I6814" s="10">
        <v>786368</v>
      </c>
      <c r="J6814" s="11">
        <v>0.18</v>
      </c>
      <c r="K6814" s="9" t="s">
        <v>94</v>
      </c>
      <c r="L6814" s="9" t="s">
        <v>95</v>
      </c>
    </row>
    <row r="6815" spans="1:12" x14ac:dyDescent="0.2">
      <c r="A6815" t="str">
        <f>VLOOKUP(B6815,StateFIPS!A$2:B$52,2)</f>
        <v>Arkansas</v>
      </c>
      <c r="B6815">
        <f t="shared" si="109"/>
        <v>5</v>
      </c>
      <c r="C6815" s="9" t="s">
        <v>623</v>
      </c>
      <c r="D6815" s="9" t="s">
        <v>93</v>
      </c>
      <c r="E6815" s="9" t="s">
        <v>2795</v>
      </c>
      <c r="F6815" s="9" t="s">
        <v>2796</v>
      </c>
      <c r="G6815" s="10">
        <v>75147</v>
      </c>
      <c r="H6815" s="9" t="s">
        <v>94</v>
      </c>
      <c r="I6815" s="10">
        <v>422493</v>
      </c>
      <c r="J6815" s="11">
        <v>0.18</v>
      </c>
      <c r="K6815" s="9" t="s">
        <v>94</v>
      </c>
      <c r="L6815" s="9" t="s">
        <v>95</v>
      </c>
    </row>
    <row r="6816" spans="1:12" x14ac:dyDescent="0.2">
      <c r="A6816" t="str">
        <f>VLOOKUP(B6816,StateFIPS!A$2:B$52,2)</f>
        <v>Indiana</v>
      </c>
      <c r="B6816">
        <f t="shared" si="109"/>
        <v>18</v>
      </c>
      <c r="C6816" s="9" t="s">
        <v>238</v>
      </c>
      <c r="D6816" s="9" t="s">
        <v>93</v>
      </c>
      <c r="E6816" s="9" t="s">
        <v>2795</v>
      </c>
      <c r="F6816" s="9" t="s">
        <v>2796</v>
      </c>
      <c r="G6816" s="10">
        <v>25798</v>
      </c>
      <c r="H6816" s="9" t="s">
        <v>94</v>
      </c>
      <c r="I6816" s="10">
        <v>145044</v>
      </c>
      <c r="J6816" s="11">
        <v>0.18</v>
      </c>
      <c r="K6816" s="9" t="s">
        <v>94</v>
      </c>
      <c r="L6816" s="9" t="s">
        <v>95</v>
      </c>
    </row>
    <row r="6817" spans="1:12" x14ac:dyDescent="0.2">
      <c r="A6817" t="str">
        <f>VLOOKUP(B6817,StateFIPS!A$2:B$52,2)</f>
        <v>Texas</v>
      </c>
      <c r="B6817">
        <f t="shared" si="109"/>
        <v>48</v>
      </c>
      <c r="C6817" s="9" t="s">
        <v>1083</v>
      </c>
      <c r="D6817" s="9" t="s">
        <v>93</v>
      </c>
      <c r="E6817" s="9" t="s">
        <v>2795</v>
      </c>
      <c r="F6817" s="9" t="s">
        <v>2796</v>
      </c>
      <c r="G6817" s="10">
        <v>10864</v>
      </c>
      <c r="H6817" s="9" t="s">
        <v>94</v>
      </c>
      <c r="I6817" s="10">
        <v>61077</v>
      </c>
      <c r="J6817" s="11">
        <v>0.18</v>
      </c>
      <c r="K6817" s="9" t="s">
        <v>94</v>
      </c>
      <c r="L6817" s="9" t="s">
        <v>95</v>
      </c>
    </row>
    <row r="6818" spans="1:12" x14ac:dyDescent="0.2">
      <c r="A6818" t="str">
        <f>VLOOKUP(B6818,StateFIPS!A$2:B$52,2)</f>
        <v>Texas</v>
      </c>
      <c r="B6818">
        <f t="shared" si="109"/>
        <v>48</v>
      </c>
      <c r="C6818" s="9" t="s">
        <v>1117</v>
      </c>
      <c r="D6818" s="9" t="s">
        <v>93</v>
      </c>
      <c r="E6818" s="9" t="s">
        <v>2795</v>
      </c>
      <c r="F6818" s="9" t="s">
        <v>2796</v>
      </c>
      <c r="G6818" s="10">
        <v>10864</v>
      </c>
      <c r="H6818" s="9" t="s">
        <v>94</v>
      </c>
      <c r="I6818" s="10">
        <v>61077</v>
      </c>
      <c r="J6818" s="11">
        <v>0.18</v>
      </c>
      <c r="K6818" s="9" t="s">
        <v>94</v>
      </c>
      <c r="L6818" s="9" t="s">
        <v>95</v>
      </c>
    </row>
    <row r="6819" spans="1:12" x14ac:dyDescent="0.2">
      <c r="A6819" t="str">
        <f>VLOOKUP(B6819,StateFIPS!A$2:B$52,2)</f>
        <v>Texas</v>
      </c>
      <c r="B6819">
        <f t="shared" si="109"/>
        <v>48</v>
      </c>
      <c r="C6819" s="9" t="s">
        <v>876</v>
      </c>
      <c r="D6819" s="9" t="s">
        <v>93</v>
      </c>
      <c r="E6819" s="9" t="s">
        <v>2795</v>
      </c>
      <c r="F6819" s="9" t="s">
        <v>2796</v>
      </c>
      <c r="G6819" s="10">
        <v>10864</v>
      </c>
      <c r="H6819" s="9" t="s">
        <v>94</v>
      </c>
      <c r="I6819" s="10">
        <v>61077</v>
      </c>
      <c r="J6819" s="11">
        <v>0.18</v>
      </c>
      <c r="K6819" s="9" t="s">
        <v>94</v>
      </c>
      <c r="L6819" s="9" t="s">
        <v>95</v>
      </c>
    </row>
    <row r="6820" spans="1:12" x14ac:dyDescent="0.2">
      <c r="A6820" t="str">
        <f>VLOOKUP(B6820,StateFIPS!A$2:B$52,2)</f>
        <v>South Carolina</v>
      </c>
      <c r="B6820">
        <f t="shared" si="109"/>
        <v>45</v>
      </c>
      <c r="C6820" s="9" t="s">
        <v>1380</v>
      </c>
      <c r="D6820" s="9" t="s">
        <v>93</v>
      </c>
      <c r="E6820" s="9" t="s">
        <v>2795</v>
      </c>
      <c r="F6820" s="9" t="s">
        <v>2796</v>
      </c>
      <c r="G6820" s="10">
        <v>12661</v>
      </c>
      <c r="H6820" s="9" t="s">
        <v>94</v>
      </c>
      <c r="I6820" s="10">
        <v>71181</v>
      </c>
      <c r="J6820" s="11">
        <v>0.18</v>
      </c>
      <c r="K6820" s="9" t="s">
        <v>94</v>
      </c>
      <c r="L6820" s="9" t="s">
        <v>95</v>
      </c>
    </row>
    <row r="6821" spans="1:12" x14ac:dyDescent="0.2">
      <c r="A6821" t="str">
        <f>VLOOKUP(B6821,StateFIPS!A$2:B$52,2)</f>
        <v>North Carolina</v>
      </c>
      <c r="B6821">
        <f t="shared" si="109"/>
        <v>37</v>
      </c>
      <c r="C6821" s="9" t="s">
        <v>1215</v>
      </c>
      <c r="D6821" s="9" t="s">
        <v>93</v>
      </c>
      <c r="E6821" s="9" t="s">
        <v>2795</v>
      </c>
      <c r="F6821" s="9" t="s">
        <v>2796</v>
      </c>
      <c r="G6821" s="10">
        <v>7772</v>
      </c>
      <c r="H6821" s="9" t="s">
        <v>94</v>
      </c>
      <c r="I6821" s="10">
        <v>43695</v>
      </c>
      <c r="J6821" s="11">
        <v>0.18</v>
      </c>
      <c r="K6821" s="9" t="s">
        <v>94</v>
      </c>
      <c r="L6821" s="9" t="s">
        <v>95</v>
      </c>
    </row>
    <row r="6822" spans="1:12" x14ac:dyDescent="0.2">
      <c r="A6822" t="str">
        <f>VLOOKUP(B6822,StateFIPS!A$2:B$52,2)</f>
        <v>Texas</v>
      </c>
      <c r="B6822">
        <f t="shared" si="109"/>
        <v>48</v>
      </c>
      <c r="C6822" s="9" t="s">
        <v>1116</v>
      </c>
      <c r="D6822" s="9" t="s">
        <v>93</v>
      </c>
      <c r="E6822" s="9" t="s">
        <v>2795</v>
      </c>
      <c r="F6822" s="9" t="s">
        <v>2796</v>
      </c>
      <c r="G6822" s="10">
        <v>10864</v>
      </c>
      <c r="H6822" s="9" t="s">
        <v>94</v>
      </c>
      <c r="I6822" s="10">
        <v>61077</v>
      </c>
      <c r="J6822" s="11">
        <v>0.18</v>
      </c>
      <c r="K6822" s="9" t="s">
        <v>94</v>
      </c>
      <c r="L6822" s="9" t="s">
        <v>95</v>
      </c>
    </row>
    <row r="6823" spans="1:12" x14ac:dyDescent="0.2">
      <c r="A6823" t="str">
        <f>VLOOKUP(B6823,StateFIPS!A$2:B$52,2)</f>
        <v>Missouri</v>
      </c>
      <c r="B6823">
        <f t="shared" si="109"/>
        <v>29</v>
      </c>
      <c r="C6823" s="9" t="s">
        <v>307</v>
      </c>
      <c r="D6823" s="9" t="s">
        <v>93</v>
      </c>
      <c r="E6823" s="9" t="s">
        <v>2795</v>
      </c>
      <c r="F6823" s="9" t="s">
        <v>2796</v>
      </c>
      <c r="G6823" s="10">
        <v>6821</v>
      </c>
      <c r="H6823" s="9" t="s">
        <v>94</v>
      </c>
      <c r="I6823" s="10">
        <v>38349</v>
      </c>
      <c r="J6823" s="11">
        <v>0.18</v>
      </c>
      <c r="K6823" s="9" t="s">
        <v>94</v>
      </c>
      <c r="L6823" s="9" t="s">
        <v>95</v>
      </c>
    </row>
    <row r="6824" spans="1:12" x14ac:dyDescent="0.2">
      <c r="A6824" t="str">
        <f>VLOOKUP(B6824,StateFIPS!A$2:B$52,2)</f>
        <v>Minnesota</v>
      </c>
      <c r="B6824">
        <f t="shared" si="109"/>
        <v>27</v>
      </c>
      <c r="C6824" s="9" t="s">
        <v>468</v>
      </c>
      <c r="D6824" s="9" t="s">
        <v>93</v>
      </c>
      <c r="E6824" s="9" t="s">
        <v>2795</v>
      </c>
      <c r="F6824" s="9" t="s">
        <v>2796</v>
      </c>
      <c r="G6824" s="10">
        <v>5860</v>
      </c>
      <c r="H6824" s="9" t="s">
        <v>94</v>
      </c>
      <c r="I6824" s="10">
        <v>32945</v>
      </c>
      <c r="J6824" s="11">
        <v>0.18</v>
      </c>
      <c r="K6824" s="9" t="s">
        <v>94</v>
      </c>
      <c r="L6824" s="9" t="s">
        <v>95</v>
      </c>
    </row>
    <row r="6825" spans="1:12" x14ac:dyDescent="0.2">
      <c r="A6825" t="str">
        <f>VLOOKUP(B6825,StateFIPS!A$2:B$52,2)</f>
        <v>Florida</v>
      </c>
      <c r="B6825">
        <f t="shared" si="109"/>
        <v>12</v>
      </c>
      <c r="C6825" s="9" t="s">
        <v>556</v>
      </c>
      <c r="D6825" s="9" t="s">
        <v>93</v>
      </c>
      <c r="E6825" s="9" t="s">
        <v>2795</v>
      </c>
      <c r="F6825" s="9" t="s">
        <v>2796</v>
      </c>
      <c r="G6825" s="10">
        <v>7759</v>
      </c>
      <c r="H6825" s="9" t="s">
        <v>94</v>
      </c>
      <c r="I6825" s="10">
        <v>43622</v>
      </c>
      <c r="J6825" s="11">
        <v>0.18</v>
      </c>
      <c r="K6825" s="9" t="s">
        <v>94</v>
      </c>
      <c r="L6825" s="9" t="s">
        <v>95</v>
      </c>
    </row>
    <row r="6826" spans="1:12" x14ac:dyDescent="0.2">
      <c r="A6826" t="str">
        <f>VLOOKUP(B6826,StateFIPS!A$2:B$52,2)</f>
        <v>Minnesota</v>
      </c>
      <c r="B6826">
        <f t="shared" si="109"/>
        <v>27</v>
      </c>
      <c r="C6826" s="9" t="s">
        <v>1902</v>
      </c>
      <c r="D6826" s="9" t="s">
        <v>93</v>
      </c>
      <c r="E6826" s="9" t="s">
        <v>2795</v>
      </c>
      <c r="F6826" s="9" t="s">
        <v>2796</v>
      </c>
      <c r="G6826" s="10">
        <v>5860</v>
      </c>
      <c r="H6826" s="9" t="s">
        <v>94</v>
      </c>
      <c r="I6826" s="10">
        <v>32945</v>
      </c>
      <c r="J6826" s="11">
        <v>0.18</v>
      </c>
      <c r="K6826" s="9" t="s">
        <v>94</v>
      </c>
      <c r="L6826" s="9" t="s">
        <v>95</v>
      </c>
    </row>
    <row r="6827" spans="1:12" x14ac:dyDescent="0.2">
      <c r="A6827" t="str">
        <f>VLOOKUP(B6827,StateFIPS!A$2:B$52,2)</f>
        <v>Texas</v>
      </c>
      <c r="B6827">
        <f t="shared" si="109"/>
        <v>48</v>
      </c>
      <c r="C6827" s="9" t="s">
        <v>2414</v>
      </c>
      <c r="D6827" s="9" t="s">
        <v>93</v>
      </c>
      <c r="E6827" s="9" t="s">
        <v>2795</v>
      </c>
      <c r="F6827" s="9" t="s">
        <v>2796</v>
      </c>
      <c r="G6827" s="10">
        <v>10864</v>
      </c>
      <c r="H6827" s="9" t="s">
        <v>94</v>
      </c>
      <c r="I6827" s="10">
        <v>61077</v>
      </c>
      <c r="J6827" s="11">
        <v>0.18</v>
      </c>
      <c r="K6827" s="9" t="s">
        <v>94</v>
      </c>
      <c r="L6827" s="9" t="s">
        <v>95</v>
      </c>
    </row>
    <row r="6828" spans="1:12" x14ac:dyDescent="0.2">
      <c r="A6828" t="str">
        <f>VLOOKUP(B6828,StateFIPS!A$2:B$52,2)</f>
        <v>Texas</v>
      </c>
      <c r="B6828">
        <f t="shared" si="109"/>
        <v>48</v>
      </c>
      <c r="C6828" s="9" t="s">
        <v>1069</v>
      </c>
      <c r="D6828" s="9" t="s">
        <v>93</v>
      </c>
      <c r="E6828" s="9" t="s">
        <v>2795</v>
      </c>
      <c r="F6828" s="9" t="s">
        <v>2796</v>
      </c>
      <c r="G6828" s="10">
        <v>10864</v>
      </c>
      <c r="H6828" s="9" t="s">
        <v>94</v>
      </c>
      <c r="I6828" s="10">
        <v>61077</v>
      </c>
      <c r="J6828" s="11">
        <v>0.18</v>
      </c>
      <c r="K6828" s="9" t="s">
        <v>94</v>
      </c>
      <c r="L6828" s="9" t="s">
        <v>95</v>
      </c>
    </row>
    <row r="6829" spans="1:12" x14ac:dyDescent="0.2">
      <c r="A6829" t="str">
        <f>VLOOKUP(B6829,StateFIPS!A$2:B$52,2)</f>
        <v>Alabama</v>
      </c>
      <c r="B6829">
        <f t="shared" si="109"/>
        <v>1</v>
      </c>
      <c r="C6829" s="9" t="s">
        <v>600</v>
      </c>
      <c r="D6829" s="9" t="s">
        <v>93</v>
      </c>
      <c r="E6829" s="9" t="s">
        <v>2795</v>
      </c>
      <c r="F6829" s="9" t="s">
        <v>2796</v>
      </c>
      <c r="G6829" s="10">
        <v>7109</v>
      </c>
      <c r="H6829" s="9" t="s">
        <v>94</v>
      </c>
      <c r="I6829" s="10">
        <v>39966</v>
      </c>
      <c r="J6829" s="11">
        <v>0.18</v>
      </c>
      <c r="K6829" s="9" t="s">
        <v>94</v>
      </c>
      <c r="L6829" s="9" t="s">
        <v>95</v>
      </c>
    </row>
    <row r="6830" spans="1:12" x14ac:dyDescent="0.2">
      <c r="A6830" t="str">
        <f>VLOOKUP(B6830,StateFIPS!A$2:B$52,2)</f>
        <v>Texas</v>
      </c>
      <c r="B6830">
        <f t="shared" si="109"/>
        <v>48</v>
      </c>
      <c r="C6830" s="9" t="s">
        <v>1067</v>
      </c>
      <c r="D6830" s="9" t="s">
        <v>93</v>
      </c>
      <c r="E6830" s="9" t="s">
        <v>2795</v>
      </c>
      <c r="F6830" s="9" t="s">
        <v>2796</v>
      </c>
      <c r="G6830" s="10">
        <v>10864</v>
      </c>
      <c r="H6830" s="9" t="s">
        <v>94</v>
      </c>
      <c r="I6830" s="10">
        <v>61077</v>
      </c>
      <c r="J6830" s="11">
        <v>0.18</v>
      </c>
      <c r="K6830" s="9" t="s">
        <v>94</v>
      </c>
      <c r="L6830" s="9" t="s">
        <v>95</v>
      </c>
    </row>
    <row r="6831" spans="1:12" x14ac:dyDescent="0.2">
      <c r="A6831" t="str">
        <f>VLOOKUP(B6831,StateFIPS!A$2:B$52,2)</f>
        <v>New York</v>
      </c>
      <c r="B6831">
        <f t="shared" si="109"/>
        <v>36</v>
      </c>
      <c r="C6831" s="9" t="s">
        <v>1654</v>
      </c>
      <c r="D6831" s="9" t="s">
        <v>93</v>
      </c>
      <c r="E6831" s="9" t="s">
        <v>2795</v>
      </c>
      <c r="F6831" s="9" t="s">
        <v>2796</v>
      </c>
      <c r="G6831" s="10">
        <v>69</v>
      </c>
      <c r="H6831" s="9" t="s">
        <v>94</v>
      </c>
      <c r="I6831" s="10">
        <v>386</v>
      </c>
      <c r="J6831" s="11">
        <v>0.18</v>
      </c>
      <c r="K6831" s="9" t="s">
        <v>94</v>
      </c>
      <c r="L6831" s="9" t="s">
        <v>95</v>
      </c>
    </row>
    <row r="6832" spans="1:12" x14ac:dyDescent="0.2">
      <c r="A6832" t="str">
        <f>VLOOKUP(B6832,StateFIPS!A$2:B$52,2)</f>
        <v>Georgia</v>
      </c>
      <c r="B6832">
        <f t="shared" si="109"/>
        <v>13</v>
      </c>
      <c r="C6832" s="9" t="s">
        <v>729</v>
      </c>
      <c r="D6832" s="9" t="s">
        <v>93</v>
      </c>
      <c r="E6832" s="9" t="s">
        <v>2795</v>
      </c>
      <c r="F6832" s="9" t="s">
        <v>2796</v>
      </c>
      <c r="G6832" s="10">
        <v>897296</v>
      </c>
      <c r="H6832" s="9" t="s">
        <v>94</v>
      </c>
      <c r="I6832" s="10">
        <v>5044766</v>
      </c>
      <c r="J6832" s="11">
        <v>0.18</v>
      </c>
      <c r="K6832" s="9" t="s">
        <v>94</v>
      </c>
      <c r="L6832" s="9" t="s">
        <v>95</v>
      </c>
    </row>
    <row r="6833" spans="1:12" x14ac:dyDescent="0.2">
      <c r="A6833" t="str">
        <f>VLOOKUP(B6833,StateFIPS!A$2:B$52,2)</f>
        <v>Kentucky</v>
      </c>
      <c r="B6833">
        <f t="shared" si="109"/>
        <v>21</v>
      </c>
      <c r="C6833" s="9" t="s">
        <v>193</v>
      </c>
      <c r="D6833" s="9" t="s">
        <v>93</v>
      </c>
      <c r="E6833" s="9" t="s">
        <v>2795</v>
      </c>
      <c r="F6833" s="9" t="s">
        <v>2796</v>
      </c>
      <c r="G6833" s="10">
        <v>11457</v>
      </c>
      <c r="H6833" s="9" t="s">
        <v>94</v>
      </c>
      <c r="I6833" s="10">
        <v>64411</v>
      </c>
      <c r="J6833" s="11">
        <v>0.18</v>
      </c>
      <c r="K6833" s="9" t="s">
        <v>94</v>
      </c>
      <c r="L6833" s="9" t="s">
        <v>95</v>
      </c>
    </row>
    <row r="6834" spans="1:12" x14ac:dyDescent="0.2">
      <c r="A6834" t="str">
        <f>VLOOKUP(B6834,StateFIPS!A$2:B$52,2)</f>
        <v>New York</v>
      </c>
      <c r="B6834">
        <f t="shared" si="109"/>
        <v>36</v>
      </c>
      <c r="C6834" s="9" t="s">
        <v>1617</v>
      </c>
      <c r="D6834" s="9" t="s">
        <v>93</v>
      </c>
      <c r="E6834" s="9" t="s">
        <v>2795</v>
      </c>
      <c r="F6834" s="9" t="s">
        <v>2796</v>
      </c>
      <c r="G6834" s="10">
        <v>364</v>
      </c>
      <c r="H6834" s="9" t="s">
        <v>94</v>
      </c>
      <c r="I6834" s="10">
        <v>2044</v>
      </c>
      <c r="J6834" s="11">
        <v>0.18</v>
      </c>
      <c r="K6834" s="9" t="s">
        <v>94</v>
      </c>
      <c r="L6834" s="9" t="s">
        <v>95</v>
      </c>
    </row>
    <row r="6835" spans="1:12" x14ac:dyDescent="0.2">
      <c r="A6835" t="str">
        <f>VLOOKUP(B6835,StateFIPS!A$2:B$52,2)</f>
        <v>Georgia</v>
      </c>
      <c r="B6835">
        <f t="shared" si="109"/>
        <v>13</v>
      </c>
      <c r="C6835" s="9" t="s">
        <v>2720</v>
      </c>
      <c r="D6835" s="9" t="s">
        <v>93</v>
      </c>
      <c r="E6835" s="9" t="s">
        <v>2795</v>
      </c>
      <c r="F6835" s="9" t="s">
        <v>2796</v>
      </c>
      <c r="G6835" s="10">
        <v>168677</v>
      </c>
      <c r="H6835" s="9" t="s">
        <v>94</v>
      </c>
      <c r="I6835" s="10">
        <v>948336</v>
      </c>
      <c r="J6835" s="11">
        <v>0.18</v>
      </c>
      <c r="K6835" s="9" t="s">
        <v>94</v>
      </c>
      <c r="L6835" s="9" t="s">
        <v>95</v>
      </c>
    </row>
    <row r="6836" spans="1:12" x14ac:dyDescent="0.2">
      <c r="A6836" t="str">
        <f>VLOOKUP(B6836,StateFIPS!A$2:B$52,2)</f>
        <v>Minnesota</v>
      </c>
      <c r="B6836">
        <f t="shared" si="109"/>
        <v>27</v>
      </c>
      <c r="C6836" s="9" t="s">
        <v>1883</v>
      </c>
      <c r="D6836" s="9" t="s">
        <v>93</v>
      </c>
      <c r="E6836" s="9" t="s">
        <v>2795</v>
      </c>
      <c r="F6836" s="9" t="s">
        <v>2796</v>
      </c>
      <c r="G6836" s="10">
        <v>226</v>
      </c>
      <c r="H6836" s="9" t="s">
        <v>94</v>
      </c>
      <c r="I6836" s="10">
        <v>1270</v>
      </c>
      <c r="J6836" s="11">
        <v>0.18</v>
      </c>
      <c r="K6836" s="9" t="s">
        <v>94</v>
      </c>
      <c r="L6836" s="9" t="s">
        <v>95</v>
      </c>
    </row>
    <row r="6837" spans="1:12" x14ac:dyDescent="0.2">
      <c r="A6837" t="str">
        <f>VLOOKUP(B6837,StateFIPS!A$2:B$52,2)</f>
        <v>Missouri</v>
      </c>
      <c r="B6837">
        <f t="shared" si="109"/>
        <v>29</v>
      </c>
      <c r="C6837" s="9" t="s">
        <v>363</v>
      </c>
      <c r="D6837" s="9" t="s">
        <v>93</v>
      </c>
      <c r="E6837" s="9" t="s">
        <v>2795</v>
      </c>
      <c r="F6837" s="9" t="s">
        <v>2796</v>
      </c>
      <c r="G6837" s="10">
        <v>6821</v>
      </c>
      <c r="H6837" s="9" t="s">
        <v>94</v>
      </c>
      <c r="I6837" s="10">
        <v>38349</v>
      </c>
      <c r="J6837" s="11">
        <v>0.18</v>
      </c>
      <c r="K6837" s="9" t="s">
        <v>94</v>
      </c>
      <c r="L6837" s="9" t="s">
        <v>95</v>
      </c>
    </row>
    <row r="6838" spans="1:12" x14ac:dyDescent="0.2">
      <c r="A6838" t="str">
        <f>VLOOKUP(B6838,StateFIPS!A$2:B$52,2)</f>
        <v>North Carolina</v>
      </c>
      <c r="B6838">
        <f t="shared" si="109"/>
        <v>37</v>
      </c>
      <c r="C6838" s="9" t="s">
        <v>1674</v>
      </c>
      <c r="D6838" s="9" t="s">
        <v>93</v>
      </c>
      <c r="E6838" s="9" t="s">
        <v>2795</v>
      </c>
      <c r="F6838" s="9" t="s">
        <v>2796</v>
      </c>
      <c r="G6838" s="10">
        <v>121856</v>
      </c>
      <c r="H6838" s="9" t="s">
        <v>94</v>
      </c>
      <c r="I6838" s="10">
        <v>685098</v>
      </c>
      <c r="J6838" s="11">
        <v>0.18</v>
      </c>
      <c r="K6838" s="9" t="s">
        <v>94</v>
      </c>
      <c r="L6838" s="9" t="s">
        <v>95</v>
      </c>
    </row>
    <row r="6839" spans="1:12" x14ac:dyDescent="0.2">
      <c r="A6839" t="str">
        <f>VLOOKUP(B6839,StateFIPS!A$2:B$52,2)</f>
        <v>Florida</v>
      </c>
      <c r="B6839">
        <f t="shared" si="109"/>
        <v>12</v>
      </c>
      <c r="C6839" s="9" t="s">
        <v>1980</v>
      </c>
      <c r="D6839" s="9" t="s">
        <v>93</v>
      </c>
      <c r="E6839" s="9" t="s">
        <v>2795</v>
      </c>
      <c r="F6839" s="9" t="s">
        <v>2796</v>
      </c>
      <c r="G6839" s="10">
        <v>7759</v>
      </c>
      <c r="H6839" s="9" t="s">
        <v>94</v>
      </c>
      <c r="I6839" s="10">
        <v>43622</v>
      </c>
      <c r="J6839" s="11">
        <v>0.18</v>
      </c>
      <c r="K6839" s="9" t="s">
        <v>94</v>
      </c>
      <c r="L6839" s="9" t="s">
        <v>95</v>
      </c>
    </row>
    <row r="6840" spans="1:12" x14ac:dyDescent="0.2">
      <c r="A6840" t="str">
        <f>VLOOKUP(B6840,StateFIPS!A$2:B$52,2)</f>
        <v>New York</v>
      </c>
      <c r="B6840">
        <f t="shared" si="109"/>
        <v>36</v>
      </c>
      <c r="C6840" s="9" t="s">
        <v>2165</v>
      </c>
      <c r="D6840" s="9" t="s">
        <v>93</v>
      </c>
      <c r="E6840" s="9" t="s">
        <v>2795</v>
      </c>
      <c r="F6840" s="9" t="s">
        <v>2796</v>
      </c>
      <c r="G6840" s="10">
        <v>80</v>
      </c>
      <c r="H6840" s="9" t="s">
        <v>94</v>
      </c>
      <c r="I6840" s="10">
        <v>450</v>
      </c>
      <c r="J6840" s="11">
        <v>0.18</v>
      </c>
      <c r="K6840" s="9" t="s">
        <v>94</v>
      </c>
      <c r="L6840" s="9" t="s">
        <v>95</v>
      </c>
    </row>
    <row r="6841" spans="1:12" x14ac:dyDescent="0.2">
      <c r="A6841" t="str">
        <f>VLOOKUP(B6841,StateFIPS!A$2:B$52,2)</f>
        <v>Mississippi</v>
      </c>
      <c r="B6841">
        <f t="shared" si="109"/>
        <v>28</v>
      </c>
      <c r="C6841" s="9" t="s">
        <v>2703</v>
      </c>
      <c r="D6841" s="9" t="s">
        <v>93</v>
      </c>
      <c r="E6841" s="9" t="s">
        <v>2795</v>
      </c>
      <c r="F6841" s="9" t="s">
        <v>2796</v>
      </c>
      <c r="G6841" s="10">
        <v>13088</v>
      </c>
      <c r="H6841" s="9" t="s">
        <v>94</v>
      </c>
      <c r="I6841" s="10">
        <v>73585</v>
      </c>
      <c r="J6841" s="11">
        <v>0.18</v>
      </c>
      <c r="K6841" s="9" t="s">
        <v>94</v>
      </c>
      <c r="L6841" s="9" t="s">
        <v>95</v>
      </c>
    </row>
    <row r="6842" spans="1:12" x14ac:dyDescent="0.2">
      <c r="A6842" t="str">
        <f>VLOOKUP(B6842,StateFIPS!A$2:B$52,2)</f>
        <v>Minnesota</v>
      </c>
      <c r="B6842">
        <f t="shared" si="109"/>
        <v>27</v>
      </c>
      <c r="C6842" s="9" t="s">
        <v>465</v>
      </c>
      <c r="D6842" s="9" t="s">
        <v>93</v>
      </c>
      <c r="E6842" s="9" t="s">
        <v>2795</v>
      </c>
      <c r="F6842" s="9" t="s">
        <v>2796</v>
      </c>
      <c r="G6842" s="10">
        <v>5860</v>
      </c>
      <c r="H6842" s="9" t="s">
        <v>94</v>
      </c>
      <c r="I6842" s="10">
        <v>32945</v>
      </c>
      <c r="J6842" s="11">
        <v>0.18</v>
      </c>
      <c r="K6842" s="9" t="s">
        <v>94</v>
      </c>
      <c r="L6842" s="9" t="s">
        <v>95</v>
      </c>
    </row>
    <row r="6843" spans="1:12" x14ac:dyDescent="0.2">
      <c r="A6843" t="str">
        <f>VLOOKUP(B6843,StateFIPS!A$2:B$52,2)</f>
        <v>South Carolina</v>
      </c>
      <c r="B6843">
        <f t="shared" si="109"/>
        <v>45</v>
      </c>
      <c r="C6843" s="9" t="s">
        <v>1341</v>
      </c>
      <c r="D6843" s="9" t="s">
        <v>93</v>
      </c>
      <c r="E6843" s="9" t="s">
        <v>2795</v>
      </c>
      <c r="F6843" s="9" t="s">
        <v>2796</v>
      </c>
      <c r="G6843" s="10">
        <v>71437</v>
      </c>
      <c r="H6843" s="9" t="s">
        <v>94</v>
      </c>
      <c r="I6843" s="10">
        <v>401632</v>
      </c>
      <c r="J6843" s="11">
        <v>0.18</v>
      </c>
      <c r="K6843" s="9" t="s">
        <v>94</v>
      </c>
      <c r="L6843" s="9" t="s">
        <v>95</v>
      </c>
    </row>
    <row r="6844" spans="1:12" x14ac:dyDescent="0.2">
      <c r="A6844" t="str">
        <f>VLOOKUP(B6844,StateFIPS!A$2:B$52,2)</f>
        <v>Arkansas</v>
      </c>
      <c r="B6844">
        <f t="shared" si="109"/>
        <v>5</v>
      </c>
      <c r="C6844" s="9" t="s">
        <v>2686</v>
      </c>
      <c r="D6844" s="9" t="s">
        <v>93</v>
      </c>
      <c r="E6844" s="9" t="s">
        <v>2795</v>
      </c>
      <c r="F6844" s="9" t="s">
        <v>2796</v>
      </c>
      <c r="G6844" s="10">
        <v>1642530</v>
      </c>
      <c r="H6844" s="9" t="s">
        <v>94</v>
      </c>
      <c r="I6844" s="10">
        <v>9234611</v>
      </c>
      <c r="J6844" s="11">
        <v>0.18</v>
      </c>
      <c r="K6844" s="9" t="s">
        <v>94</v>
      </c>
      <c r="L6844" s="9" t="s">
        <v>95</v>
      </c>
    </row>
    <row r="6845" spans="1:12" x14ac:dyDescent="0.2">
      <c r="A6845" t="str">
        <f>VLOOKUP(B6845,StateFIPS!A$2:B$52,2)</f>
        <v>Kentucky</v>
      </c>
      <c r="B6845">
        <f t="shared" si="109"/>
        <v>21</v>
      </c>
      <c r="C6845" s="9" t="s">
        <v>196</v>
      </c>
      <c r="D6845" s="9" t="s">
        <v>93</v>
      </c>
      <c r="E6845" s="9" t="s">
        <v>2795</v>
      </c>
      <c r="F6845" s="9" t="s">
        <v>2796</v>
      </c>
      <c r="G6845" s="10">
        <v>11457</v>
      </c>
      <c r="H6845" s="9" t="s">
        <v>94</v>
      </c>
      <c r="I6845" s="10">
        <v>64411</v>
      </c>
      <c r="J6845" s="11">
        <v>0.18</v>
      </c>
      <c r="K6845" s="9" t="s">
        <v>94</v>
      </c>
      <c r="L6845" s="9" t="s">
        <v>95</v>
      </c>
    </row>
    <row r="6846" spans="1:12" x14ac:dyDescent="0.2">
      <c r="A6846" t="str">
        <f>VLOOKUP(B6846,StateFIPS!A$2:B$52,2)</f>
        <v>New York</v>
      </c>
      <c r="B6846">
        <f t="shared" si="109"/>
        <v>36</v>
      </c>
      <c r="C6846" s="9" t="s">
        <v>2221</v>
      </c>
      <c r="D6846" s="9" t="s">
        <v>93</v>
      </c>
      <c r="E6846" s="9" t="s">
        <v>2795</v>
      </c>
      <c r="F6846" s="9" t="s">
        <v>2796</v>
      </c>
      <c r="G6846" s="10">
        <v>89984</v>
      </c>
      <c r="H6846" s="9" t="s">
        <v>94</v>
      </c>
      <c r="I6846" s="10">
        <v>505907</v>
      </c>
      <c r="J6846" s="11">
        <v>0.18</v>
      </c>
      <c r="K6846" s="9" t="s">
        <v>94</v>
      </c>
      <c r="L6846" s="9" t="s">
        <v>95</v>
      </c>
    </row>
    <row r="6847" spans="1:12" x14ac:dyDescent="0.2">
      <c r="A6847" t="str">
        <f>VLOOKUP(B6847,StateFIPS!A$2:B$52,2)</f>
        <v>South Carolina</v>
      </c>
      <c r="B6847">
        <f t="shared" si="109"/>
        <v>45</v>
      </c>
      <c r="C6847" s="9" t="s">
        <v>1340</v>
      </c>
      <c r="D6847" s="9" t="s">
        <v>93</v>
      </c>
      <c r="E6847" s="9" t="s">
        <v>2795</v>
      </c>
      <c r="F6847" s="9" t="s">
        <v>2796</v>
      </c>
      <c r="G6847" s="10">
        <v>12661</v>
      </c>
      <c r="H6847" s="9" t="s">
        <v>94</v>
      </c>
      <c r="I6847" s="10">
        <v>71181</v>
      </c>
      <c r="J6847" s="11">
        <v>0.18</v>
      </c>
      <c r="K6847" s="9" t="s">
        <v>94</v>
      </c>
      <c r="L6847" s="9" t="s">
        <v>95</v>
      </c>
    </row>
    <row r="6848" spans="1:12" x14ac:dyDescent="0.2">
      <c r="A6848" t="str">
        <f>VLOOKUP(B6848,StateFIPS!A$2:B$52,2)</f>
        <v>North Carolina</v>
      </c>
      <c r="B6848">
        <f t="shared" si="109"/>
        <v>37</v>
      </c>
      <c r="C6848" s="9" t="s">
        <v>1476</v>
      </c>
      <c r="D6848" s="9" t="s">
        <v>93</v>
      </c>
      <c r="E6848" s="9" t="s">
        <v>2795</v>
      </c>
      <c r="F6848" s="9" t="s">
        <v>2796</v>
      </c>
      <c r="G6848" s="10">
        <v>7772</v>
      </c>
      <c r="H6848" s="9" t="s">
        <v>94</v>
      </c>
      <c r="I6848" s="10">
        <v>43695</v>
      </c>
      <c r="J6848" s="11">
        <v>0.18</v>
      </c>
      <c r="K6848" s="9" t="s">
        <v>94</v>
      </c>
      <c r="L6848" s="9" t="s">
        <v>95</v>
      </c>
    </row>
    <row r="6849" spans="1:12" x14ac:dyDescent="0.2">
      <c r="A6849" t="str">
        <f>VLOOKUP(B6849,StateFIPS!A$2:B$52,2)</f>
        <v>North Carolina</v>
      </c>
      <c r="B6849">
        <f t="shared" si="109"/>
        <v>37</v>
      </c>
      <c r="C6849" s="9" t="s">
        <v>1217</v>
      </c>
      <c r="D6849" s="9" t="s">
        <v>93</v>
      </c>
      <c r="E6849" s="9" t="s">
        <v>2795</v>
      </c>
      <c r="F6849" s="9" t="s">
        <v>2796</v>
      </c>
      <c r="G6849" s="10">
        <v>7772</v>
      </c>
      <c r="H6849" s="9" t="s">
        <v>94</v>
      </c>
      <c r="I6849" s="10">
        <v>43695</v>
      </c>
      <c r="J6849" s="11">
        <v>0.18</v>
      </c>
      <c r="K6849" s="9" t="s">
        <v>94</v>
      </c>
      <c r="L6849" s="9" t="s">
        <v>95</v>
      </c>
    </row>
    <row r="6850" spans="1:12" x14ac:dyDescent="0.2">
      <c r="A6850" t="str">
        <f>VLOOKUP(B6850,StateFIPS!A$2:B$52,2)</f>
        <v>North Carolina</v>
      </c>
      <c r="B6850">
        <f t="shared" si="109"/>
        <v>37</v>
      </c>
      <c r="C6850" s="9" t="s">
        <v>2709</v>
      </c>
      <c r="D6850" s="9" t="s">
        <v>93</v>
      </c>
      <c r="E6850" s="9" t="s">
        <v>2795</v>
      </c>
      <c r="F6850" s="9" t="s">
        <v>2796</v>
      </c>
      <c r="G6850" s="10">
        <v>7772</v>
      </c>
      <c r="H6850" s="9" t="s">
        <v>94</v>
      </c>
      <c r="I6850" s="10">
        <v>43695</v>
      </c>
      <c r="J6850" s="11">
        <v>0.18</v>
      </c>
      <c r="K6850" s="9" t="s">
        <v>94</v>
      </c>
      <c r="L6850" s="9" t="s">
        <v>95</v>
      </c>
    </row>
    <row r="6851" spans="1:12" x14ac:dyDescent="0.2">
      <c r="A6851" t="str">
        <f>VLOOKUP(B6851,StateFIPS!A$2:B$52,2)</f>
        <v>Texas</v>
      </c>
      <c r="B6851">
        <f t="shared" ref="B6851:B6914" si="110">VALUE(LEFT(C6851,2))</f>
        <v>48</v>
      </c>
      <c r="C6851" s="9" t="s">
        <v>1068</v>
      </c>
      <c r="D6851" s="9" t="s">
        <v>93</v>
      </c>
      <c r="E6851" s="9" t="s">
        <v>2795</v>
      </c>
      <c r="F6851" s="9" t="s">
        <v>2796</v>
      </c>
      <c r="G6851" s="10">
        <v>10864</v>
      </c>
      <c r="H6851" s="9" t="s">
        <v>94</v>
      </c>
      <c r="I6851" s="10">
        <v>61077</v>
      </c>
      <c r="J6851" s="11">
        <v>0.18</v>
      </c>
      <c r="K6851" s="9" t="s">
        <v>94</v>
      </c>
      <c r="L6851" s="9" t="s">
        <v>95</v>
      </c>
    </row>
    <row r="6852" spans="1:12" x14ac:dyDescent="0.2">
      <c r="A6852" t="str">
        <f>VLOOKUP(B6852,StateFIPS!A$2:B$52,2)</f>
        <v>Florida</v>
      </c>
      <c r="B6852">
        <f t="shared" si="110"/>
        <v>12</v>
      </c>
      <c r="C6852" s="9" t="s">
        <v>1978</v>
      </c>
      <c r="D6852" s="9" t="s">
        <v>93</v>
      </c>
      <c r="E6852" s="9" t="s">
        <v>2795</v>
      </c>
      <c r="F6852" s="9" t="s">
        <v>2796</v>
      </c>
      <c r="G6852" s="10">
        <v>67437</v>
      </c>
      <c r="H6852" s="9" t="s">
        <v>94</v>
      </c>
      <c r="I6852" s="10">
        <v>379141</v>
      </c>
      <c r="J6852" s="11">
        <v>0.18</v>
      </c>
      <c r="K6852" s="9" t="s">
        <v>94</v>
      </c>
      <c r="L6852" s="9" t="s">
        <v>95</v>
      </c>
    </row>
    <row r="6853" spans="1:12" x14ac:dyDescent="0.2">
      <c r="A6853" t="str">
        <f>VLOOKUP(B6853,StateFIPS!A$2:B$52,2)</f>
        <v>Kentucky</v>
      </c>
      <c r="B6853">
        <f t="shared" si="110"/>
        <v>21</v>
      </c>
      <c r="C6853" s="9" t="s">
        <v>177</v>
      </c>
      <c r="D6853" s="9" t="s">
        <v>93</v>
      </c>
      <c r="E6853" s="9" t="s">
        <v>2795</v>
      </c>
      <c r="F6853" s="9" t="s">
        <v>2796</v>
      </c>
      <c r="G6853" s="10">
        <v>1044854</v>
      </c>
      <c r="H6853" s="9" t="s">
        <v>94</v>
      </c>
      <c r="I6853" s="10">
        <v>5874363</v>
      </c>
      <c r="J6853" s="11">
        <v>0.18</v>
      </c>
      <c r="K6853" s="9" t="s">
        <v>94</v>
      </c>
      <c r="L6853" s="9" t="s">
        <v>95</v>
      </c>
    </row>
    <row r="6854" spans="1:12" x14ac:dyDescent="0.2">
      <c r="A6854" t="str">
        <f>VLOOKUP(B6854,StateFIPS!A$2:B$52,2)</f>
        <v>North Carolina</v>
      </c>
      <c r="B6854">
        <f t="shared" si="110"/>
        <v>37</v>
      </c>
      <c r="C6854" s="9" t="s">
        <v>1200</v>
      </c>
      <c r="D6854" s="9" t="s">
        <v>93</v>
      </c>
      <c r="E6854" s="9" t="s">
        <v>2795</v>
      </c>
      <c r="F6854" s="9" t="s">
        <v>2796</v>
      </c>
      <c r="G6854" s="10">
        <v>947055</v>
      </c>
      <c r="H6854" s="9" t="s">
        <v>94</v>
      </c>
      <c r="I6854" s="10">
        <v>5324521</v>
      </c>
      <c r="J6854" s="11">
        <v>0.18</v>
      </c>
      <c r="K6854" s="9" t="s">
        <v>94</v>
      </c>
      <c r="L6854" s="9" t="s">
        <v>95</v>
      </c>
    </row>
    <row r="6855" spans="1:12" x14ac:dyDescent="0.2">
      <c r="A6855" t="str">
        <f>VLOOKUP(B6855,StateFIPS!A$2:B$52,2)</f>
        <v>New York</v>
      </c>
      <c r="B6855">
        <f t="shared" si="110"/>
        <v>36</v>
      </c>
      <c r="C6855" s="9" t="s">
        <v>2140</v>
      </c>
      <c r="D6855" s="9" t="s">
        <v>93</v>
      </c>
      <c r="E6855" s="9" t="s">
        <v>2795</v>
      </c>
      <c r="F6855" s="9" t="s">
        <v>2796</v>
      </c>
      <c r="G6855" s="10">
        <v>246</v>
      </c>
      <c r="H6855" s="9" t="s">
        <v>94</v>
      </c>
      <c r="I6855" s="10">
        <v>1384</v>
      </c>
      <c r="J6855" s="11">
        <v>0.18</v>
      </c>
      <c r="K6855" s="9" t="s">
        <v>94</v>
      </c>
      <c r="L6855" s="9" t="s">
        <v>95</v>
      </c>
    </row>
    <row r="6856" spans="1:12" x14ac:dyDescent="0.2">
      <c r="A6856" t="str">
        <f>VLOOKUP(B6856,StateFIPS!A$2:B$52,2)</f>
        <v>Minnesota</v>
      </c>
      <c r="B6856">
        <f t="shared" si="110"/>
        <v>27</v>
      </c>
      <c r="C6856" s="9" t="s">
        <v>466</v>
      </c>
      <c r="D6856" s="9" t="s">
        <v>93</v>
      </c>
      <c r="E6856" s="9" t="s">
        <v>2795</v>
      </c>
      <c r="F6856" s="9" t="s">
        <v>2796</v>
      </c>
      <c r="G6856" s="10">
        <v>114</v>
      </c>
      <c r="H6856" s="9" t="s">
        <v>94</v>
      </c>
      <c r="I6856" s="10">
        <v>642</v>
      </c>
      <c r="J6856" s="11">
        <v>0.18</v>
      </c>
      <c r="K6856" s="9" t="s">
        <v>94</v>
      </c>
      <c r="L6856" s="9" t="s">
        <v>95</v>
      </c>
    </row>
    <row r="6857" spans="1:12" x14ac:dyDescent="0.2">
      <c r="A6857" t="str">
        <f>VLOOKUP(B6857,StateFIPS!A$2:B$52,2)</f>
        <v>Arkansas</v>
      </c>
      <c r="B6857">
        <f t="shared" si="110"/>
        <v>5</v>
      </c>
      <c r="C6857" s="9" t="s">
        <v>622</v>
      </c>
      <c r="D6857" s="9" t="s">
        <v>93</v>
      </c>
      <c r="E6857" s="9" t="s">
        <v>2795</v>
      </c>
      <c r="F6857" s="9" t="s">
        <v>2796</v>
      </c>
      <c r="G6857" s="10">
        <v>83823</v>
      </c>
      <c r="H6857" s="9" t="s">
        <v>94</v>
      </c>
      <c r="I6857" s="10">
        <v>471269</v>
      </c>
      <c r="J6857" s="11">
        <v>0.18</v>
      </c>
      <c r="K6857" s="9" t="s">
        <v>94</v>
      </c>
      <c r="L6857" s="9" t="s">
        <v>95</v>
      </c>
    </row>
    <row r="6858" spans="1:12" x14ac:dyDescent="0.2">
      <c r="A6858" t="str">
        <f>VLOOKUP(B6858,StateFIPS!A$2:B$52,2)</f>
        <v>Missouri</v>
      </c>
      <c r="B6858">
        <f t="shared" si="110"/>
        <v>29</v>
      </c>
      <c r="C6858" s="9" t="s">
        <v>337</v>
      </c>
      <c r="D6858" s="9" t="s">
        <v>93</v>
      </c>
      <c r="E6858" s="9" t="s">
        <v>2795</v>
      </c>
      <c r="F6858" s="9" t="s">
        <v>2796</v>
      </c>
      <c r="G6858" s="10">
        <v>6821</v>
      </c>
      <c r="H6858" s="9" t="s">
        <v>94</v>
      </c>
      <c r="I6858" s="10">
        <v>38349</v>
      </c>
      <c r="J6858" s="11">
        <v>0.18</v>
      </c>
      <c r="K6858" s="9" t="s">
        <v>94</v>
      </c>
      <c r="L6858" s="9" t="s">
        <v>95</v>
      </c>
    </row>
    <row r="6859" spans="1:12" x14ac:dyDescent="0.2">
      <c r="A6859" t="str">
        <f>VLOOKUP(B6859,StateFIPS!A$2:B$52,2)</f>
        <v>Georgia</v>
      </c>
      <c r="B6859">
        <f t="shared" si="110"/>
        <v>13</v>
      </c>
      <c r="C6859" s="9" t="s">
        <v>730</v>
      </c>
      <c r="D6859" s="9" t="s">
        <v>93</v>
      </c>
      <c r="E6859" s="9" t="s">
        <v>2795</v>
      </c>
      <c r="F6859" s="9" t="s">
        <v>2796</v>
      </c>
      <c r="G6859" s="10">
        <v>25573</v>
      </c>
      <c r="H6859" s="9" t="s">
        <v>94</v>
      </c>
      <c r="I6859" s="10">
        <v>143776</v>
      </c>
      <c r="J6859" s="11">
        <v>0.18</v>
      </c>
      <c r="K6859" s="9" t="s">
        <v>94</v>
      </c>
      <c r="L6859" s="9" t="s">
        <v>95</v>
      </c>
    </row>
    <row r="6860" spans="1:12" x14ac:dyDescent="0.2">
      <c r="A6860" t="str">
        <f>VLOOKUP(B6860,StateFIPS!A$2:B$52,2)</f>
        <v>Texas</v>
      </c>
      <c r="B6860">
        <f t="shared" si="110"/>
        <v>48</v>
      </c>
      <c r="C6860" s="9" t="s">
        <v>2635</v>
      </c>
      <c r="D6860" s="9" t="s">
        <v>93</v>
      </c>
      <c r="E6860" s="9" t="s">
        <v>2795</v>
      </c>
      <c r="F6860" s="9" t="s">
        <v>2796</v>
      </c>
      <c r="G6860" s="10">
        <v>790462</v>
      </c>
      <c r="H6860" s="9" t="s">
        <v>94</v>
      </c>
      <c r="I6860" s="10">
        <v>4444123</v>
      </c>
      <c r="J6860" s="11">
        <v>0.18</v>
      </c>
      <c r="K6860" s="9" t="s">
        <v>94</v>
      </c>
      <c r="L6860" s="9" t="s">
        <v>95</v>
      </c>
    </row>
    <row r="6861" spans="1:12" x14ac:dyDescent="0.2">
      <c r="A6861" t="str">
        <f>VLOOKUP(B6861,StateFIPS!A$2:B$52,2)</f>
        <v>North Carolina</v>
      </c>
      <c r="B6861">
        <f t="shared" si="110"/>
        <v>37</v>
      </c>
      <c r="C6861" s="9" t="s">
        <v>1497</v>
      </c>
      <c r="D6861" s="9" t="s">
        <v>93</v>
      </c>
      <c r="E6861" s="9" t="s">
        <v>2795</v>
      </c>
      <c r="F6861" s="9" t="s">
        <v>2796</v>
      </c>
      <c r="G6861" s="10">
        <v>538472</v>
      </c>
      <c r="H6861" s="9" t="s">
        <v>94</v>
      </c>
      <c r="I6861" s="10">
        <v>3027392</v>
      </c>
      <c r="J6861" s="11">
        <v>0.18</v>
      </c>
      <c r="K6861" s="9" t="s">
        <v>94</v>
      </c>
      <c r="L6861" s="9" t="s">
        <v>95</v>
      </c>
    </row>
    <row r="6862" spans="1:12" x14ac:dyDescent="0.2">
      <c r="A6862" t="str">
        <f>VLOOKUP(B6862,StateFIPS!A$2:B$52,2)</f>
        <v>Texas</v>
      </c>
      <c r="B6862">
        <f t="shared" si="110"/>
        <v>48</v>
      </c>
      <c r="C6862" s="9" t="s">
        <v>2420</v>
      </c>
      <c r="D6862" s="9" t="s">
        <v>93</v>
      </c>
      <c r="E6862" s="9" t="s">
        <v>2795</v>
      </c>
      <c r="F6862" s="9" t="s">
        <v>2796</v>
      </c>
      <c r="G6862" s="10">
        <v>372247</v>
      </c>
      <c r="H6862" s="9" t="s">
        <v>94</v>
      </c>
      <c r="I6862" s="10">
        <v>2092840</v>
      </c>
      <c r="J6862" s="11">
        <v>0.18</v>
      </c>
      <c r="K6862" s="9" t="s">
        <v>94</v>
      </c>
      <c r="L6862" s="9" t="s">
        <v>95</v>
      </c>
    </row>
    <row r="6863" spans="1:12" x14ac:dyDescent="0.2">
      <c r="A6863" t="str">
        <f>VLOOKUP(B6863,StateFIPS!A$2:B$52,2)</f>
        <v>Georgia</v>
      </c>
      <c r="B6863">
        <f t="shared" si="110"/>
        <v>13</v>
      </c>
      <c r="C6863" s="9" t="s">
        <v>2031</v>
      </c>
      <c r="D6863" s="9" t="s">
        <v>93</v>
      </c>
      <c r="E6863" s="9" t="s">
        <v>2795</v>
      </c>
      <c r="F6863" s="9" t="s">
        <v>2796</v>
      </c>
      <c r="G6863" s="10">
        <v>51624</v>
      </c>
      <c r="H6863" s="9" t="s">
        <v>94</v>
      </c>
      <c r="I6863" s="10">
        <v>290239</v>
      </c>
      <c r="J6863" s="11">
        <v>0.18</v>
      </c>
      <c r="K6863" s="9" t="s">
        <v>94</v>
      </c>
      <c r="L6863" s="9" t="s">
        <v>95</v>
      </c>
    </row>
    <row r="6864" spans="1:12" x14ac:dyDescent="0.2">
      <c r="A6864" t="str">
        <f>VLOOKUP(B6864,StateFIPS!A$2:B$52,2)</f>
        <v>South Carolina</v>
      </c>
      <c r="B6864">
        <f t="shared" si="110"/>
        <v>45</v>
      </c>
      <c r="C6864" s="9" t="s">
        <v>1338</v>
      </c>
      <c r="D6864" s="9" t="s">
        <v>93</v>
      </c>
      <c r="E6864" s="9" t="s">
        <v>2795</v>
      </c>
      <c r="F6864" s="9" t="s">
        <v>2796</v>
      </c>
      <c r="G6864" s="10">
        <v>12661</v>
      </c>
      <c r="H6864" s="9" t="s">
        <v>94</v>
      </c>
      <c r="I6864" s="10">
        <v>71181</v>
      </c>
      <c r="J6864" s="11">
        <v>0.18</v>
      </c>
      <c r="K6864" s="9" t="s">
        <v>94</v>
      </c>
      <c r="L6864" s="9" t="s">
        <v>95</v>
      </c>
    </row>
    <row r="6865" spans="1:12" x14ac:dyDescent="0.2">
      <c r="A6865" t="str">
        <f>VLOOKUP(B6865,StateFIPS!A$2:B$52,2)</f>
        <v>Missouri</v>
      </c>
      <c r="B6865">
        <f t="shared" si="110"/>
        <v>29</v>
      </c>
      <c r="C6865" s="9" t="s">
        <v>374</v>
      </c>
      <c r="D6865" s="9" t="s">
        <v>93</v>
      </c>
      <c r="E6865" s="9" t="s">
        <v>2795</v>
      </c>
      <c r="F6865" s="9" t="s">
        <v>2796</v>
      </c>
      <c r="G6865" s="10">
        <v>6821</v>
      </c>
      <c r="H6865" s="9" t="s">
        <v>94</v>
      </c>
      <c r="I6865" s="10">
        <v>38349</v>
      </c>
      <c r="J6865" s="11">
        <v>0.18</v>
      </c>
      <c r="K6865" s="9" t="s">
        <v>94</v>
      </c>
      <c r="L6865" s="9" t="s">
        <v>95</v>
      </c>
    </row>
    <row r="6866" spans="1:12" x14ac:dyDescent="0.2">
      <c r="A6866" t="str">
        <f>VLOOKUP(B6866,StateFIPS!A$2:B$52,2)</f>
        <v>Kentucky</v>
      </c>
      <c r="B6866">
        <f t="shared" si="110"/>
        <v>21</v>
      </c>
      <c r="C6866" s="9" t="s">
        <v>191</v>
      </c>
      <c r="D6866" s="9" t="s">
        <v>93</v>
      </c>
      <c r="E6866" s="9" t="s">
        <v>2795</v>
      </c>
      <c r="F6866" s="9" t="s">
        <v>2796</v>
      </c>
      <c r="G6866" s="10">
        <v>11457</v>
      </c>
      <c r="H6866" s="9" t="s">
        <v>94</v>
      </c>
      <c r="I6866" s="10">
        <v>64411</v>
      </c>
      <c r="J6866" s="11">
        <v>0.18</v>
      </c>
      <c r="K6866" s="9" t="s">
        <v>94</v>
      </c>
      <c r="L6866" s="9" t="s">
        <v>95</v>
      </c>
    </row>
    <row r="6867" spans="1:12" x14ac:dyDescent="0.2">
      <c r="A6867" t="str">
        <f>VLOOKUP(B6867,StateFIPS!A$2:B$52,2)</f>
        <v>Florida</v>
      </c>
      <c r="B6867">
        <f t="shared" si="110"/>
        <v>12</v>
      </c>
      <c r="C6867" s="9" t="s">
        <v>557</v>
      </c>
      <c r="D6867" s="9" t="s">
        <v>93</v>
      </c>
      <c r="E6867" s="9" t="s">
        <v>2795</v>
      </c>
      <c r="F6867" s="9" t="s">
        <v>2796</v>
      </c>
      <c r="G6867" s="10">
        <v>7759</v>
      </c>
      <c r="H6867" s="9" t="s">
        <v>94</v>
      </c>
      <c r="I6867" s="10">
        <v>43622</v>
      </c>
      <c r="J6867" s="11">
        <v>0.18</v>
      </c>
      <c r="K6867" s="9" t="s">
        <v>94</v>
      </c>
      <c r="L6867" s="9" t="s">
        <v>95</v>
      </c>
    </row>
    <row r="6868" spans="1:12" x14ac:dyDescent="0.2">
      <c r="A6868" t="str">
        <f>VLOOKUP(B6868,StateFIPS!A$2:B$52,2)</f>
        <v>South Carolina</v>
      </c>
      <c r="B6868">
        <f t="shared" si="110"/>
        <v>45</v>
      </c>
      <c r="C6868" s="9" t="s">
        <v>1368</v>
      </c>
      <c r="D6868" s="9" t="s">
        <v>93</v>
      </c>
      <c r="E6868" s="9" t="s">
        <v>2795</v>
      </c>
      <c r="F6868" s="9" t="s">
        <v>2796</v>
      </c>
      <c r="G6868" s="10">
        <v>12661</v>
      </c>
      <c r="H6868" s="9" t="s">
        <v>94</v>
      </c>
      <c r="I6868" s="10">
        <v>71181</v>
      </c>
      <c r="J6868" s="11">
        <v>0.18</v>
      </c>
      <c r="K6868" s="9" t="s">
        <v>94</v>
      </c>
      <c r="L6868" s="9" t="s">
        <v>95</v>
      </c>
    </row>
    <row r="6869" spans="1:12" x14ac:dyDescent="0.2">
      <c r="A6869" t="str">
        <f>VLOOKUP(B6869,StateFIPS!A$2:B$52,2)</f>
        <v>Minnesota</v>
      </c>
      <c r="B6869">
        <f t="shared" si="110"/>
        <v>27</v>
      </c>
      <c r="C6869" s="9" t="s">
        <v>1909</v>
      </c>
      <c r="D6869" s="9" t="s">
        <v>93</v>
      </c>
      <c r="E6869" s="9" t="s">
        <v>2795</v>
      </c>
      <c r="F6869" s="9" t="s">
        <v>2796</v>
      </c>
      <c r="G6869" s="10">
        <v>283</v>
      </c>
      <c r="H6869" s="9" t="s">
        <v>94</v>
      </c>
      <c r="I6869" s="10">
        <v>1591</v>
      </c>
      <c r="J6869" s="11">
        <v>0.18</v>
      </c>
      <c r="K6869" s="9" t="s">
        <v>94</v>
      </c>
      <c r="L6869" s="9" t="s">
        <v>95</v>
      </c>
    </row>
    <row r="6870" spans="1:12" x14ac:dyDescent="0.2">
      <c r="A6870" t="str">
        <f>VLOOKUP(B6870,StateFIPS!A$2:B$52,2)</f>
        <v>Missouri</v>
      </c>
      <c r="B6870">
        <f t="shared" si="110"/>
        <v>29</v>
      </c>
      <c r="C6870" s="9" t="s">
        <v>1566</v>
      </c>
      <c r="D6870" s="9" t="s">
        <v>93</v>
      </c>
      <c r="E6870" s="9" t="s">
        <v>2795</v>
      </c>
      <c r="F6870" s="9" t="s">
        <v>2796</v>
      </c>
      <c r="G6870" s="10">
        <v>6821</v>
      </c>
      <c r="H6870" s="9" t="s">
        <v>94</v>
      </c>
      <c r="I6870" s="10">
        <v>38349</v>
      </c>
      <c r="J6870" s="11">
        <v>0.18</v>
      </c>
      <c r="K6870" s="9" t="s">
        <v>94</v>
      </c>
      <c r="L6870" s="9" t="s">
        <v>95</v>
      </c>
    </row>
    <row r="6871" spans="1:12" x14ac:dyDescent="0.2">
      <c r="A6871" t="str">
        <f>VLOOKUP(B6871,StateFIPS!A$2:B$52,2)</f>
        <v>North Carolina</v>
      </c>
      <c r="B6871">
        <f t="shared" si="110"/>
        <v>37</v>
      </c>
      <c r="C6871" s="9" t="s">
        <v>1180</v>
      </c>
      <c r="D6871" s="9" t="s">
        <v>93</v>
      </c>
      <c r="E6871" s="9" t="s">
        <v>2795</v>
      </c>
      <c r="F6871" s="9" t="s">
        <v>2796</v>
      </c>
      <c r="G6871" s="10">
        <v>7772</v>
      </c>
      <c r="H6871" s="9" t="s">
        <v>94</v>
      </c>
      <c r="I6871" s="10">
        <v>43695</v>
      </c>
      <c r="J6871" s="11">
        <v>0.18</v>
      </c>
      <c r="K6871" s="9" t="s">
        <v>94</v>
      </c>
      <c r="L6871" s="9" t="s">
        <v>95</v>
      </c>
    </row>
    <row r="6872" spans="1:12" x14ac:dyDescent="0.2">
      <c r="A6872" t="str">
        <f>VLOOKUP(B6872,StateFIPS!A$2:B$52,2)</f>
        <v>Georgia</v>
      </c>
      <c r="B6872">
        <f t="shared" si="110"/>
        <v>13</v>
      </c>
      <c r="C6872" s="9" t="s">
        <v>727</v>
      </c>
      <c r="D6872" s="9" t="s">
        <v>93</v>
      </c>
      <c r="E6872" s="9" t="s">
        <v>2795</v>
      </c>
      <c r="F6872" s="9" t="s">
        <v>2796</v>
      </c>
      <c r="G6872" s="10">
        <v>25573</v>
      </c>
      <c r="H6872" s="9" t="s">
        <v>94</v>
      </c>
      <c r="I6872" s="10">
        <v>143776</v>
      </c>
      <c r="J6872" s="11">
        <v>0.18</v>
      </c>
      <c r="K6872" s="9" t="s">
        <v>94</v>
      </c>
      <c r="L6872" s="9" t="s">
        <v>95</v>
      </c>
    </row>
    <row r="6873" spans="1:12" x14ac:dyDescent="0.2">
      <c r="A6873" t="str">
        <f>VLOOKUP(B6873,StateFIPS!A$2:B$52,2)</f>
        <v>Georgia</v>
      </c>
      <c r="B6873">
        <f t="shared" si="110"/>
        <v>13</v>
      </c>
      <c r="C6873" s="9" t="s">
        <v>2020</v>
      </c>
      <c r="D6873" s="9" t="s">
        <v>93</v>
      </c>
      <c r="E6873" s="9" t="s">
        <v>2795</v>
      </c>
      <c r="F6873" s="9" t="s">
        <v>2796</v>
      </c>
      <c r="G6873" s="10">
        <v>118745</v>
      </c>
      <c r="H6873" s="9" t="s">
        <v>94</v>
      </c>
      <c r="I6873" s="10">
        <v>667605</v>
      </c>
      <c r="J6873" s="11">
        <v>0.18</v>
      </c>
      <c r="K6873" s="9" t="s">
        <v>94</v>
      </c>
      <c r="L6873" s="9" t="s">
        <v>95</v>
      </c>
    </row>
    <row r="6874" spans="1:12" x14ac:dyDescent="0.2">
      <c r="A6874" t="str">
        <f>VLOOKUP(B6874,StateFIPS!A$2:B$52,2)</f>
        <v>Alabama</v>
      </c>
      <c r="B6874">
        <f t="shared" si="110"/>
        <v>1</v>
      </c>
      <c r="C6874" s="9" t="s">
        <v>595</v>
      </c>
      <c r="D6874" s="9" t="s">
        <v>93</v>
      </c>
      <c r="E6874" s="9" t="s">
        <v>2795</v>
      </c>
      <c r="F6874" s="9" t="s">
        <v>2796</v>
      </c>
      <c r="G6874" s="10">
        <v>96635</v>
      </c>
      <c r="H6874" s="9" t="s">
        <v>94</v>
      </c>
      <c r="I6874" s="10">
        <v>543300</v>
      </c>
      <c r="J6874" s="11">
        <v>0.18</v>
      </c>
      <c r="K6874" s="9" t="s">
        <v>94</v>
      </c>
      <c r="L6874" s="9" t="s">
        <v>95</v>
      </c>
    </row>
    <row r="6875" spans="1:12" x14ac:dyDescent="0.2">
      <c r="A6875" t="str">
        <f>VLOOKUP(B6875,StateFIPS!A$2:B$52,2)</f>
        <v>North Carolina</v>
      </c>
      <c r="B6875">
        <f t="shared" si="110"/>
        <v>37</v>
      </c>
      <c r="C6875" s="9" t="s">
        <v>1179</v>
      </c>
      <c r="D6875" s="9" t="s">
        <v>93</v>
      </c>
      <c r="E6875" s="9" t="s">
        <v>2795</v>
      </c>
      <c r="F6875" s="9" t="s">
        <v>2796</v>
      </c>
      <c r="G6875" s="10">
        <v>1100636</v>
      </c>
      <c r="H6875" s="9" t="s">
        <v>94</v>
      </c>
      <c r="I6875" s="10">
        <v>6187980</v>
      </c>
      <c r="J6875" s="11">
        <v>0.18</v>
      </c>
      <c r="K6875" s="9" t="s">
        <v>94</v>
      </c>
      <c r="L6875" s="9" t="s">
        <v>95</v>
      </c>
    </row>
    <row r="6876" spans="1:12" x14ac:dyDescent="0.2">
      <c r="A6876" t="str">
        <f>VLOOKUP(B6876,StateFIPS!A$2:B$52,2)</f>
        <v>Texas</v>
      </c>
      <c r="B6876">
        <f t="shared" si="110"/>
        <v>48</v>
      </c>
      <c r="C6876" s="9" t="s">
        <v>1126</v>
      </c>
      <c r="D6876" s="9" t="s">
        <v>93</v>
      </c>
      <c r="E6876" s="9" t="s">
        <v>2795</v>
      </c>
      <c r="F6876" s="9" t="s">
        <v>2796</v>
      </c>
      <c r="G6876" s="10">
        <v>10864</v>
      </c>
      <c r="H6876" s="9" t="s">
        <v>94</v>
      </c>
      <c r="I6876" s="10">
        <v>61077</v>
      </c>
      <c r="J6876" s="11">
        <v>0.18</v>
      </c>
      <c r="K6876" s="9" t="s">
        <v>94</v>
      </c>
      <c r="L6876" s="9" t="s">
        <v>95</v>
      </c>
    </row>
    <row r="6877" spans="1:12" x14ac:dyDescent="0.2">
      <c r="A6877" t="str">
        <f>VLOOKUP(B6877,StateFIPS!A$2:B$52,2)</f>
        <v>Florida</v>
      </c>
      <c r="B6877">
        <f t="shared" si="110"/>
        <v>12</v>
      </c>
      <c r="C6877" s="9" t="s">
        <v>541</v>
      </c>
      <c r="D6877" s="9" t="s">
        <v>93</v>
      </c>
      <c r="E6877" s="9" t="s">
        <v>2795</v>
      </c>
      <c r="F6877" s="9" t="s">
        <v>2796</v>
      </c>
      <c r="G6877" s="10">
        <v>529501</v>
      </c>
      <c r="H6877" s="9" t="s">
        <v>94</v>
      </c>
      <c r="I6877" s="10">
        <v>2976953</v>
      </c>
      <c r="J6877" s="11">
        <v>0.18</v>
      </c>
      <c r="K6877" s="9" t="s">
        <v>94</v>
      </c>
      <c r="L6877" s="9" t="s">
        <v>95</v>
      </c>
    </row>
    <row r="6878" spans="1:12" x14ac:dyDescent="0.2">
      <c r="A6878" t="str">
        <f>VLOOKUP(B6878,StateFIPS!A$2:B$52,2)</f>
        <v>Arkansas</v>
      </c>
      <c r="B6878">
        <f t="shared" si="110"/>
        <v>5</v>
      </c>
      <c r="C6878" s="9" t="s">
        <v>626</v>
      </c>
      <c r="D6878" s="9" t="s">
        <v>93</v>
      </c>
      <c r="E6878" s="9" t="s">
        <v>2795</v>
      </c>
      <c r="F6878" s="9" t="s">
        <v>2796</v>
      </c>
      <c r="G6878" s="10">
        <v>683953</v>
      </c>
      <c r="H6878" s="9" t="s">
        <v>94</v>
      </c>
      <c r="I6878" s="10">
        <v>3845310</v>
      </c>
      <c r="J6878" s="11">
        <v>0.18</v>
      </c>
      <c r="K6878" s="9" t="s">
        <v>94</v>
      </c>
      <c r="L6878" s="9" t="s">
        <v>95</v>
      </c>
    </row>
    <row r="6879" spans="1:12" x14ac:dyDescent="0.2">
      <c r="A6879" t="str">
        <f>VLOOKUP(B6879,StateFIPS!A$2:B$52,2)</f>
        <v>Arkansas</v>
      </c>
      <c r="B6879">
        <f t="shared" si="110"/>
        <v>5</v>
      </c>
      <c r="C6879" s="9" t="s">
        <v>627</v>
      </c>
      <c r="D6879" s="9" t="s">
        <v>93</v>
      </c>
      <c r="E6879" s="9" t="s">
        <v>2795</v>
      </c>
      <c r="F6879" s="9" t="s">
        <v>2796</v>
      </c>
      <c r="G6879" s="10">
        <v>17495</v>
      </c>
      <c r="H6879" s="9" t="s">
        <v>94</v>
      </c>
      <c r="I6879" s="10">
        <v>98359</v>
      </c>
      <c r="J6879" s="11">
        <v>0.18</v>
      </c>
      <c r="K6879" s="9" t="s">
        <v>94</v>
      </c>
      <c r="L6879" s="9" t="s">
        <v>95</v>
      </c>
    </row>
    <row r="6880" spans="1:12" x14ac:dyDescent="0.2">
      <c r="A6880" t="str">
        <f>VLOOKUP(B6880,StateFIPS!A$2:B$52,2)</f>
        <v>Kentucky</v>
      </c>
      <c r="B6880">
        <f t="shared" si="110"/>
        <v>21</v>
      </c>
      <c r="C6880" s="9" t="s">
        <v>124</v>
      </c>
      <c r="D6880" s="9" t="s">
        <v>93</v>
      </c>
      <c r="E6880" s="9" t="s">
        <v>2795</v>
      </c>
      <c r="F6880" s="9" t="s">
        <v>2796</v>
      </c>
      <c r="G6880" s="10">
        <v>11457</v>
      </c>
      <c r="H6880" s="9" t="s">
        <v>94</v>
      </c>
      <c r="I6880" s="10">
        <v>64411</v>
      </c>
      <c r="J6880" s="11">
        <v>0.18</v>
      </c>
      <c r="K6880" s="9" t="s">
        <v>94</v>
      </c>
      <c r="L6880" s="9" t="s">
        <v>95</v>
      </c>
    </row>
    <row r="6881" spans="1:12" x14ac:dyDescent="0.2">
      <c r="A6881" t="str">
        <f>VLOOKUP(B6881,StateFIPS!A$2:B$52,2)</f>
        <v>North Carolina</v>
      </c>
      <c r="B6881">
        <f t="shared" si="110"/>
        <v>37</v>
      </c>
      <c r="C6881" s="9" t="s">
        <v>1837</v>
      </c>
      <c r="D6881" s="9" t="s">
        <v>93</v>
      </c>
      <c r="E6881" s="9" t="s">
        <v>2795</v>
      </c>
      <c r="F6881" s="9" t="s">
        <v>2796</v>
      </c>
      <c r="G6881" s="10">
        <v>7772</v>
      </c>
      <c r="H6881" s="9" t="s">
        <v>94</v>
      </c>
      <c r="I6881" s="10">
        <v>43695</v>
      </c>
      <c r="J6881" s="11">
        <v>0.18</v>
      </c>
      <c r="K6881" s="9" t="s">
        <v>94</v>
      </c>
      <c r="L6881" s="9" t="s">
        <v>95</v>
      </c>
    </row>
    <row r="6882" spans="1:12" x14ac:dyDescent="0.2">
      <c r="A6882" t="str">
        <f>VLOOKUP(B6882,StateFIPS!A$2:B$52,2)</f>
        <v>South Carolina</v>
      </c>
      <c r="B6882">
        <f t="shared" si="110"/>
        <v>45</v>
      </c>
      <c r="C6882" s="9" t="s">
        <v>1376</v>
      </c>
      <c r="D6882" s="9" t="s">
        <v>93</v>
      </c>
      <c r="E6882" s="9" t="s">
        <v>2795</v>
      </c>
      <c r="F6882" s="9" t="s">
        <v>2796</v>
      </c>
      <c r="G6882" s="10">
        <v>680635</v>
      </c>
      <c r="H6882" s="9" t="s">
        <v>94</v>
      </c>
      <c r="I6882" s="10">
        <v>3826659</v>
      </c>
      <c r="J6882" s="11">
        <v>0.18</v>
      </c>
      <c r="K6882" s="9" t="s">
        <v>94</v>
      </c>
      <c r="L6882" s="9" t="s">
        <v>95</v>
      </c>
    </row>
    <row r="6883" spans="1:12" x14ac:dyDescent="0.2">
      <c r="A6883" t="str">
        <f>VLOOKUP(B6883,StateFIPS!A$2:B$52,2)</f>
        <v>Georgia</v>
      </c>
      <c r="B6883">
        <f t="shared" si="110"/>
        <v>13</v>
      </c>
      <c r="C6883" s="9" t="s">
        <v>2030</v>
      </c>
      <c r="D6883" s="9" t="s">
        <v>93</v>
      </c>
      <c r="E6883" s="9" t="s">
        <v>2795</v>
      </c>
      <c r="F6883" s="9" t="s">
        <v>2796</v>
      </c>
      <c r="G6883" s="10">
        <v>274198</v>
      </c>
      <c r="H6883" s="9" t="s">
        <v>94</v>
      </c>
      <c r="I6883" s="10">
        <v>1541595</v>
      </c>
      <c r="J6883" s="11">
        <v>0.18</v>
      </c>
      <c r="K6883" s="9" t="s">
        <v>94</v>
      </c>
      <c r="L6883" s="9" t="s">
        <v>95</v>
      </c>
    </row>
    <row r="6884" spans="1:12" x14ac:dyDescent="0.2">
      <c r="A6884" t="str">
        <f>VLOOKUP(B6884,StateFIPS!A$2:B$52,2)</f>
        <v>Alabama</v>
      </c>
      <c r="B6884">
        <f t="shared" si="110"/>
        <v>1</v>
      </c>
      <c r="C6884" s="9" t="s">
        <v>583</v>
      </c>
      <c r="D6884" s="9" t="s">
        <v>93</v>
      </c>
      <c r="E6884" s="9" t="s">
        <v>2795</v>
      </c>
      <c r="F6884" s="9" t="s">
        <v>2796</v>
      </c>
      <c r="G6884" s="10">
        <v>1768954</v>
      </c>
      <c r="H6884" s="9" t="s">
        <v>94</v>
      </c>
      <c r="I6884" s="10">
        <v>9945391</v>
      </c>
      <c r="J6884" s="11">
        <v>0.18</v>
      </c>
      <c r="K6884" s="9" t="s">
        <v>94</v>
      </c>
      <c r="L6884" s="9" t="s">
        <v>95</v>
      </c>
    </row>
    <row r="6885" spans="1:12" x14ac:dyDescent="0.2">
      <c r="A6885" t="str">
        <f>VLOOKUP(B6885,StateFIPS!A$2:B$52,2)</f>
        <v>Texas</v>
      </c>
      <c r="B6885">
        <f t="shared" si="110"/>
        <v>48</v>
      </c>
      <c r="C6885" s="9" t="s">
        <v>1124</v>
      </c>
      <c r="D6885" s="9" t="s">
        <v>93</v>
      </c>
      <c r="E6885" s="9" t="s">
        <v>2795</v>
      </c>
      <c r="F6885" s="9" t="s">
        <v>2796</v>
      </c>
      <c r="G6885" s="10">
        <v>10864</v>
      </c>
      <c r="H6885" s="9" t="s">
        <v>94</v>
      </c>
      <c r="I6885" s="10">
        <v>61077</v>
      </c>
      <c r="J6885" s="11">
        <v>0.18</v>
      </c>
      <c r="K6885" s="9" t="s">
        <v>94</v>
      </c>
      <c r="L6885" s="9" t="s">
        <v>95</v>
      </c>
    </row>
    <row r="6886" spans="1:12" x14ac:dyDescent="0.2">
      <c r="A6886" t="str">
        <f>VLOOKUP(B6886,StateFIPS!A$2:B$52,2)</f>
        <v>South Carolina</v>
      </c>
      <c r="B6886">
        <f t="shared" si="110"/>
        <v>45</v>
      </c>
      <c r="C6886" s="9" t="s">
        <v>1377</v>
      </c>
      <c r="D6886" s="9" t="s">
        <v>93</v>
      </c>
      <c r="E6886" s="9" t="s">
        <v>2795</v>
      </c>
      <c r="F6886" s="9" t="s">
        <v>2796</v>
      </c>
      <c r="G6886" s="10">
        <v>12661</v>
      </c>
      <c r="H6886" s="9" t="s">
        <v>94</v>
      </c>
      <c r="I6886" s="10">
        <v>71181</v>
      </c>
      <c r="J6886" s="11">
        <v>0.18</v>
      </c>
      <c r="K6886" s="9" t="s">
        <v>94</v>
      </c>
      <c r="L6886" s="9" t="s">
        <v>95</v>
      </c>
    </row>
    <row r="6887" spans="1:12" x14ac:dyDescent="0.2">
      <c r="A6887" t="str">
        <f>VLOOKUP(B6887,StateFIPS!A$2:B$52,2)</f>
        <v>North Carolina</v>
      </c>
      <c r="B6887">
        <f t="shared" si="110"/>
        <v>37</v>
      </c>
      <c r="C6887" s="9" t="s">
        <v>1870</v>
      </c>
      <c r="D6887" s="9" t="s">
        <v>93</v>
      </c>
      <c r="E6887" s="9" t="s">
        <v>2795</v>
      </c>
      <c r="F6887" s="9" t="s">
        <v>2796</v>
      </c>
      <c r="G6887" s="10">
        <v>113548</v>
      </c>
      <c r="H6887" s="9" t="s">
        <v>94</v>
      </c>
      <c r="I6887" s="10">
        <v>638386</v>
      </c>
      <c r="J6887" s="11">
        <v>0.18</v>
      </c>
      <c r="K6887" s="9" t="s">
        <v>94</v>
      </c>
      <c r="L6887" s="9" t="s">
        <v>95</v>
      </c>
    </row>
    <row r="6888" spans="1:12" x14ac:dyDescent="0.2">
      <c r="A6888" t="str">
        <f>VLOOKUP(B6888,StateFIPS!A$2:B$52,2)</f>
        <v>South Carolina</v>
      </c>
      <c r="B6888">
        <f t="shared" si="110"/>
        <v>45</v>
      </c>
      <c r="C6888" s="9" t="s">
        <v>1375</v>
      </c>
      <c r="D6888" s="9" t="s">
        <v>93</v>
      </c>
      <c r="E6888" s="9" t="s">
        <v>2795</v>
      </c>
      <c r="F6888" s="9" t="s">
        <v>2796</v>
      </c>
      <c r="G6888" s="10">
        <v>206695</v>
      </c>
      <c r="H6888" s="9" t="s">
        <v>94</v>
      </c>
      <c r="I6888" s="10">
        <v>1162075</v>
      </c>
      <c r="J6888" s="11">
        <v>0.18</v>
      </c>
      <c r="K6888" s="9" t="s">
        <v>94</v>
      </c>
      <c r="L6888" s="9" t="s">
        <v>95</v>
      </c>
    </row>
    <row r="6889" spans="1:12" x14ac:dyDescent="0.2">
      <c r="A6889" t="str">
        <f>VLOOKUP(B6889,StateFIPS!A$2:B$52,2)</f>
        <v>Georgia</v>
      </c>
      <c r="B6889">
        <f t="shared" si="110"/>
        <v>13</v>
      </c>
      <c r="C6889" s="9" t="s">
        <v>736</v>
      </c>
      <c r="D6889" s="9" t="s">
        <v>93</v>
      </c>
      <c r="E6889" s="9" t="s">
        <v>2795</v>
      </c>
      <c r="F6889" s="9" t="s">
        <v>2796</v>
      </c>
      <c r="G6889" s="10">
        <v>25573</v>
      </c>
      <c r="H6889" s="9" t="s">
        <v>94</v>
      </c>
      <c r="I6889" s="10">
        <v>143776</v>
      </c>
      <c r="J6889" s="11">
        <v>0.18</v>
      </c>
      <c r="K6889" s="9" t="s">
        <v>94</v>
      </c>
      <c r="L6889" s="9" t="s">
        <v>95</v>
      </c>
    </row>
    <row r="6890" spans="1:12" x14ac:dyDescent="0.2">
      <c r="A6890" t="str">
        <f>VLOOKUP(B6890,StateFIPS!A$2:B$52,2)</f>
        <v>Minnesota</v>
      </c>
      <c r="B6890">
        <f t="shared" si="110"/>
        <v>27</v>
      </c>
      <c r="C6890" s="9" t="s">
        <v>1889</v>
      </c>
      <c r="D6890" s="9" t="s">
        <v>93</v>
      </c>
      <c r="E6890" s="9" t="s">
        <v>2795</v>
      </c>
      <c r="F6890" s="9" t="s">
        <v>2796</v>
      </c>
      <c r="G6890" s="10">
        <v>5860</v>
      </c>
      <c r="H6890" s="9" t="s">
        <v>94</v>
      </c>
      <c r="I6890" s="10">
        <v>32945</v>
      </c>
      <c r="J6890" s="11">
        <v>0.18</v>
      </c>
      <c r="K6890" s="9" t="s">
        <v>94</v>
      </c>
      <c r="L6890" s="9" t="s">
        <v>95</v>
      </c>
    </row>
    <row r="6891" spans="1:12" x14ac:dyDescent="0.2">
      <c r="A6891" t="str">
        <f>VLOOKUP(B6891,StateFIPS!A$2:B$52,2)</f>
        <v>Kentucky</v>
      </c>
      <c r="B6891">
        <f t="shared" si="110"/>
        <v>21</v>
      </c>
      <c r="C6891" s="9" t="s">
        <v>118</v>
      </c>
      <c r="D6891" s="9" t="s">
        <v>93</v>
      </c>
      <c r="E6891" s="9" t="s">
        <v>2795</v>
      </c>
      <c r="F6891" s="9" t="s">
        <v>2796</v>
      </c>
      <c r="G6891" s="10">
        <v>1170243</v>
      </c>
      <c r="H6891" s="9" t="s">
        <v>94</v>
      </c>
      <c r="I6891" s="10">
        <v>6579326</v>
      </c>
      <c r="J6891" s="11">
        <v>0.18</v>
      </c>
      <c r="K6891" s="9" t="s">
        <v>94</v>
      </c>
      <c r="L6891" s="9" t="s">
        <v>95</v>
      </c>
    </row>
    <row r="6892" spans="1:12" x14ac:dyDescent="0.2">
      <c r="A6892" t="str">
        <f>VLOOKUP(B6892,StateFIPS!A$2:B$52,2)</f>
        <v>North Carolina</v>
      </c>
      <c r="B6892">
        <f t="shared" si="110"/>
        <v>37</v>
      </c>
      <c r="C6892" s="9" t="s">
        <v>1185</v>
      </c>
      <c r="D6892" s="9" t="s">
        <v>93</v>
      </c>
      <c r="E6892" s="9" t="s">
        <v>2795</v>
      </c>
      <c r="F6892" s="9" t="s">
        <v>2796</v>
      </c>
      <c r="G6892" s="10">
        <v>7772</v>
      </c>
      <c r="H6892" s="9" t="s">
        <v>94</v>
      </c>
      <c r="I6892" s="10">
        <v>43695</v>
      </c>
      <c r="J6892" s="11">
        <v>0.18</v>
      </c>
      <c r="K6892" s="9" t="s">
        <v>94</v>
      </c>
      <c r="L6892" s="9" t="s">
        <v>95</v>
      </c>
    </row>
    <row r="6893" spans="1:12" x14ac:dyDescent="0.2">
      <c r="A6893" t="str">
        <f>VLOOKUP(B6893,StateFIPS!A$2:B$52,2)</f>
        <v>Kentucky</v>
      </c>
      <c r="B6893">
        <f t="shared" si="110"/>
        <v>21</v>
      </c>
      <c r="C6893" s="9" t="s">
        <v>131</v>
      </c>
      <c r="D6893" s="9" t="s">
        <v>93</v>
      </c>
      <c r="E6893" s="9" t="s">
        <v>2795</v>
      </c>
      <c r="F6893" s="9" t="s">
        <v>2796</v>
      </c>
      <c r="G6893" s="10">
        <v>11457</v>
      </c>
      <c r="H6893" s="9" t="s">
        <v>94</v>
      </c>
      <c r="I6893" s="10">
        <v>64411</v>
      </c>
      <c r="J6893" s="11">
        <v>0.18</v>
      </c>
      <c r="K6893" s="9" t="s">
        <v>94</v>
      </c>
      <c r="L6893" s="9" t="s">
        <v>95</v>
      </c>
    </row>
    <row r="6894" spans="1:12" x14ac:dyDescent="0.2">
      <c r="A6894" t="str">
        <f>VLOOKUP(B6894,StateFIPS!A$2:B$52,2)</f>
        <v>Missouri</v>
      </c>
      <c r="B6894">
        <f t="shared" si="110"/>
        <v>29</v>
      </c>
      <c r="C6894" s="9" t="s">
        <v>300</v>
      </c>
      <c r="D6894" s="9" t="s">
        <v>93</v>
      </c>
      <c r="E6894" s="9" t="s">
        <v>2795</v>
      </c>
      <c r="F6894" s="9" t="s">
        <v>2796</v>
      </c>
      <c r="G6894" s="10">
        <v>6821</v>
      </c>
      <c r="H6894" s="9" t="s">
        <v>94</v>
      </c>
      <c r="I6894" s="10">
        <v>38349</v>
      </c>
      <c r="J6894" s="11">
        <v>0.18</v>
      </c>
      <c r="K6894" s="9" t="s">
        <v>94</v>
      </c>
      <c r="L6894" s="9" t="s">
        <v>95</v>
      </c>
    </row>
    <row r="6895" spans="1:12" x14ac:dyDescent="0.2">
      <c r="A6895" t="str">
        <f>VLOOKUP(B6895,StateFIPS!A$2:B$52,2)</f>
        <v>Alabama</v>
      </c>
      <c r="B6895">
        <f t="shared" si="110"/>
        <v>1</v>
      </c>
      <c r="C6895" s="9" t="s">
        <v>591</v>
      </c>
      <c r="D6895" s="9" t="s">
        <v>93</v>
      </c>
      <c r="E6895" s="9" t="s">
        <v>2795</v>
      </c>
      <c r="F6895" s="9" t="s">
        <v>2796</v>
      </c>
      <c r="G6895" s="10">
        <v>4186264</v>
      </c>
      <c r="H6895" s="9" t="s">
        <v>94</v>
      </c>
      <c r="I6895" s="10">
        <v>23535960</v>
      </c>
      <c r="J6895" s="11">
        <v>0.18</v>
      </c>
      <c r="K6895" s="9" t="s">
        <v>94</v>
      </c>
      <c r="L6895" s="9" t="s">
        <v>95</v>
      </c>
    </row>
    <row r="6896" spans="1:12" x14ac:dyDescent="0.2">
      <c r="A6896" t="str">
        <f>VLOOKUP(B6896,StateFIPS!A$2:B$52,2)</f>
        <v>North Carolina</v>
      </c>
      <c r="B6896">
        <f t="shared" si="110"/>
        <v>37</v>
      </c>
      <c r="C6896" s="9" t="s">
        <v>1184</v>
      </c>
      <c r="D6896" s="9" t="s">
        <v>93</v>
      </c>
      <c r="E6896" s="9" t="s">
        <v>2795</v>
      </c>
      <c r="F6896" s="9" t="s">
        <v>2796</v>
      </c>
      <c r="G6896" s="10">
        <v>166741</v>
      </c>
      <c r="H6896" s="9" t="s">
        <v>94</v>
      </c>
      <c r="I6896" s="10">
        <v>937451</v>
      </c>
      <c r="J6896" s="11">
        <v>0.18</v>
      </c>
      <c r="K6896" s="9" t="s">
        <v>94</v>
      </c>
      <c r="L6896" s="9" t="s">
        <v>95</v>
      </c>
    </row>
    <row r="6897" spans="1:12" x14ac:dyDescent="0.2">
      <c r="A6897" t="str">
        <f>VLOOKUP(B6897,StateFIPS!A$2:B$52,2)</f>
        <v>Georgia</v>
      </c>
      <c r="B6897">
        <f t="shared" si="110"/>
        <v>13</v>
      </c>
      <c r="C6897" s="9" t="s">
        <v>769</v>
      </c>
      <c r="D6897" s="9" t="s">
        <v>93</v>
      </c>
      <c r="E6897" s="9" t="s">
        <v>2795</v>
      </c>
      <c r="F6897" s="9" t="s">
        <v>2796</v>
      </c>
      <c r="G6897" s="10">
        <v>516697</v>
      </c>
      <c r="H6897" s="9" t="s">
        <v>94</v>
      </c>
      <c r="I6897" s="10">
        <v>2904969</v>
      </c>
      <c r="J6897" s="11">
        <v>0.18</v>
      </c>
      <c r="K6897" s="9" t="s">
        <v>94</v>
      </c>
      <c r="L6897" s="9" t="s">
        <v>95</v>
      </c>
    </row>
    <row r="6898" spans="1:12" x14ac:dyDescent="0.2">
      <c r="A6898" t="str">
        <f>VLOOKUP(B6898,StateFIPS!A$2:B$52,2)</f>
        <v>Kentucky</v>
      </c>
      <c r="B6898">
        <f t="shared" si="110"/>
        <v>21</v>
      </c>
      <c r="C6898" s="9" t="s">
        <v>122</v>
      </c>
      <c r="D6898" s="9" t="s">
        <v>93</v>
      </c>
      <c r="E6898" s="9" t="s">
        <v>2795</v>
      </c>
      <c r="F6898" s="9" t="s">
        <v>2796</v>
      </c>
      <c r="G6898" s="10">
        <v>11457</v>
      </c>
      <c r="H6898" s="9" t="s">
        <v>94</v>
      </c>
      <c r="I6898" s="10">
        <v>64411</v>
      </c>
      <c r="J6898" s="11">
        <v>0.18</v>
      </c>
      <c r="K6898" s="9" t="s">
        <v>94</v>
      </c>
      <c r="L6898" s="9" t="s">
        <v>95</v>
      </c>
    </row>
    <row r="6899" spans="1:12" x14ac:dyDescent="0.2">
      <c r="A6899" t="str">
        <f>VLOOKUP(B6899,StateFIPS!A$2:B$52,2)</f>
        <v>North Carolina</v>
      </c>
      <c r="B6899">
        <f t="shared" si="110"/>
        <v>37</v>
      </c>
      <c r="C6899" s="9" t="s">
        <v>1906</v>
      </c>
      <c r="D6899" s="9" t="s">
        <v>93</v>
      </c>
      <c r="E6899" s="9" t="s">
        <v>2795</v>
      </c>
      <c r="F6899" s="9" t="s">
        <v>2796</v>
      </c>
      <c r="G6899" s="10">
        <v>78185</v>
      </c>
      <c r="H6899" s="9" t="s">
        <v>94</v>
      </c>
      <c r="I6899" s="10">
        <v>439572</v>
      </c>
      <c r="J6899" s="11">
        <v>0.18</v>
      </c>
      <c r="K6899" s="9" t="s">
        <v>94</v>
      </c>
      <c r="L6899" s="9" t="s">
        <v>95</v>
      </c>
    </row>
    <row r="6900" spans="1:12" x14ac:dyDescent="0.2">
      <c r="A6900" t="str">
        <f>VLOOKUP(B6900,StateFIPS!A$2:B$52,2)</f>
        <v>North Carolina</v>
      </c>
      <c r="B6900">
        <f t="shared" si="110"/>
        <v>37</v>
      </c>
      <c r="C6900" s="9" t="s">
        <v>1181</v>
      </c>
      <c r="D6900" s="9" t="s">
        <v>93</v>
      </c>
      <c r="E6900" s="9" t="s">
        <v>2795</v>
      </c>
      <c r="F6900" s="9" t="s">
        <v>2796</v>
      </c>
      <c r="G6900" s="10">
        <v>328112</v>
      </c>
      <c r="H6900" s="9" t="s">
        <v>94</v>
      </c>
      <c r="I6900" s="10">
        <v>1844710</v>
      </c>
      <c r="J6900" s="11">
        <v>0.18</v>
      </c>
      <c r="K6900" s="9" t="s">
        <v>94</v>
      </c>
      <c r="L6900" s="9" t="s">
        <v>95</v>
      </c>
    </row>
    <row r="6901" spans="1:12" x14ac:dyDescent="0.2">
      <c r="A6901" t="str">
        <f>VLOOKUP(B6901,StateFIPS!A$2:B$52,2)</f>
        <v>Alabama</v>
      </c>
      <c r="B6901">
        <f t="shared" si="110"/>
        <v>1</v>
      </c>
      <c r="C6901" s="9" t="s">
        <v>593</v>
      </c>
      <c r="D6901" s="9" t="s">
        <v>93</v>
      </c>
      <c r="E6901" s="9" t="s">
        <v>2795</v>
      </c>
      <c r="F6901" s="9" t="s">
        <v>2796</v>
      </c>
      <c r="G6901" s="10">
        <v>7109</v>
      </c>
      <c r="H6901" s="9" t="s">
        <v>94</v>
      </c>
      <c r="I6901" s="10">
        <v>39966</v>
      </c>
      <c r="J6901" s="11">
        <v>0.18</v>
      </c>
      <c r="K6901" s="9" t="s">
        <v>94</v>
      </c>
      <c r="L6901" s="9" t="s">
        <v>95</v>
      </c>
    </row>
    <row r="6902" spans="1:12" x14ac:dyDescent="0.2">
      <c r="A6902" t="str">
        <f>VLOOKUP(B6902,StateFIPS!A$2:B$52,2)</f>
        <v>South Carolina</v>
      </c>
      <c r="B6902">
        <f t="shared" si="110"/>
        <v>45</v>
      </c>
      <c r="C6902" s="9" t="s">
        <v>1373</v>
      </c>
      <c r="D6902" s="9" t="s">
        <v>93</v>
      </c>
      <c r="E6902" s="9" t="s">
        <v>2795</v>
      </c>
      <c r="F6902" s="9" t="s">
        <v>2796</v>
      </c>
      <c r="G6902" s="10">
        <v>37</v>
      </c>
      <c r="H6902" s="9" t="s">
        <v>94</v>
      </c>
      <c r="I6902" s="10">
        <v>211</v>
      </c>
      <c r="J6902" s="11">
        <v>0.18</v>
      </c>
      <c r="K6902" s="9" t="s">
        <v>94</v>
      </c>
      <c r="L6902" s="9" t="s">
        <v>95</v>
      </c>
    </row>
    <row r="6903" spans="1:12" x14ac:dyDescent="0.2">
      <c r="A6903" t="str">
        <f>VLOOKUP(B6903,StateFIPS!A$2:B$52,2)</f>
        <v>North Carolina</v>
      </c>
      <c r="B6903">
        <f t="shared" si="110"/>
        <v>37</v>
      </c>
      <c r="C6903" s="9" t="s">
        <v>1183</v>
      </c>
      <c r="D6903" s="9" t="s">
        <v>93</v>
      </c>
      <c r="E6903" s="9" t="s">
        <v>2795</v>
      </c>
      <c r="F6903" s="9" t="s">
        <v>2796</v>
      </c>
      <c r="G6903" s="10">
        <v>110347</v>
      </c>
      <c r="H6903" s="9" t="s">
        <v>94</v>
      </c>
      <c r="I6903" s="10">
        <v>620390</v>
      </c>
      <c r="J6903" s="11">
        <v>0.18</v>
      </c>
      <c r="K6903" s="9" t="s">
        <v>94</v>
      </c>
      <c r="L6903" s="9" t="s">
        <v>95</v>
      </c>
    </row>
    <row r="6904" spans="1:12" x14ac:dyDescent="0.2">
      <c r="A6904" t="str">
        <f>VLOOKUP(B6904,StateFIPS!A$2:B$52,2)</f>
        <v>Kentucky</v>
      </c>
      <c r="B6904">
        <f t="shared" si="110"/>
        <v>21</v>
      </c>
      <c r="C6904" s="9" t="s">
        <v>112</v>
      </c>
      <c r="D6904" s="9" t="s">
        <v>93</v>
      </c>
      <c r="E6904" s="9" t="s">
        <v>2795</v>
      </c>
      <c r="F6904" s="9" t="s">
        <v>2796</v>
      </c>
      <c r="G6904" s="10">
        <v>11457</v>
      </c>
      <c r="H6904" s="9" t="s">
        <v>94</v>
      </c>
      <c r="I6904" s="10">
        <v>64411</v>
      </c>
      <c r="J6904" s="11">
        <v>0.18</v>
      </c>
      <c r="K6904" s="9" t="s">
        <v>94</v>
      </c>
      <c r="L6904" s="9" t="s">
        <v>95</v>
      </c>
    </row>
    <row r="6905" spans="1:12" x14ac:dyDescent="0.2">
      <c r="A6905" t="str">
        <f>VLOOKUP(B6905,StateFIPS!A$2:B$52,2)</f>
        <v>Minnesota</v>
      </c>
      <c r="B6905">
        <f t="shared" si="110"/>
        <v>27</v>
      </c>
      <c r="C6905" s="9" t="s">
        <v>1904</v>
      </c>
      <c r="D6905" s="9" t="s">
        <v>93</v>
      </c>
      <c r="E6905" s="9" t="s">
        <v>2795</v>
      </c>
      <c r="F6905" s="9" t="s">
        <v>2796</v>
      </c>
      <c r="G6905" s="10">
        <v>995</v>
      </c>
      <c r="H6905" s="9" t="s">
        <v>94</v>
      </c>
      <c r="I6905" s="10">
        <v>5592</v>
      </c>
      <c r="J6905" s="11">
        <v>0.18</v>
      </c>
      <c r="K6905" s="9" t="s">
        <v>94</v>
      </c>
      <c r="L6905" s="9" t="s">
        <v>95</v>
      </c>
    </row>
    <row r="6906" spans="1:12" x14ac:dyDescent="0.2">
      <c r="A6906" t="str">
        <f>VLOOKUP(B6906,StateFIPS!A$2:B$52,2)</f>
        <v>South Carolina</v>
      </c>
      <c r="B6906">
        <f t="shared" si="110"/>
        <v>45</v>
      </c>
      <c r="C6906" s="9" t="s">
        <v>1374</v>
      </c>
      <c r="D6906" s="9" t="s">
        <v>93</v>
      </c>
      <c r="E6906" s="9" t="s">
        <v>2795</v>
      </c>
      <c r="F6906" s="9" t="s">
        <v>2796</v>
      </c>
      <c r="G6906" s="10">
        <v>12661</v>
      </c>
      <c r="H6906" s="9" t="s">
        <v>94</v>
      </c>
      <c r="I6906" s="10">
        <v>71181</v>
      </c>
      <c r="J6906" s="11">
        <v>0.18</v>
      </c>
      <c r="K6906" s="9" t="s">
        <v>94</v>
      </c>
      <c r="L6906" s="9" t="s">
        <v>95</v>
      </c>
    </row>
    <row r="6907" spans="1:12" x14ac:dyDescent="0.2">
      <c r="A6907" t="str">
        <f>VLOOKUP(B6907,StateFIPS!A$2:B$52,2)</f>
        <v>Alabama</v>
      </c>
      <c r="B6907">
        <f t="shared" si="110"/>
        <v>1</v>
      </c>
      <c r="C6907" s="9" t="s">
        <v>607</v>
      </c>
      <c r="D6907" s="9" t="s">
        <v>93</v>
      </c>
      <c r="E6907" s="9" t="s">
        <v>2795</v>
      </c>
      <c r="F6907" s="9" t="s">
        <v>2796</v>
      </c>
      <c r="G6907" s="10">
        <v>1153328</v>
      </c>
      <c r="H6907" s="9" t="s">
        <v>94</v>
      </c>
      <c r="I6907" s="10">
        <v>6484228</v>
      </c>
      <c r="J6907" s="11">
        <v>0.18</v>
      </c>
      <c r="K6907" s="9" t="s">
        <v>94</v>
      </c>
      <c r="L6907" s="9" t="s">
        <v>95</v>
      </c>
    </row>
    <row r="6908" spans="1:12" x14ac:dyDescent="0.2">
      <c r="A6908" t="str">
        <f>VLOOKUP(B6908,StateFIPS!A$2:B$52,2)</f>
        <v>Kentucky</v>
      </c>
      <c r="B6908">
        <f t="shared" si="110"/>
        <v>21</v>
      </c>
      <c r="C6908" s="9" t="s">
        <v>126</v>
      </c>
      <c r="D6908" s="9" t="s">
        <v>93</v>
      </c>
      <c r="E6908" s="9" t="s">
        <v>2795</v>
      </c>
      <c r="F6908" s="9" t="s">
        <v>2796</v>
      </c>
      <c r="G6908" s="10">
        <v>11457</v>
      </c>
      <c r="H6908" s="9" t="s">
        <v>94</v>
      </c>
      <c r="I6908" s="10">
        <v>64411</v>
      </c>
      <c r="J6908" s="11">
        <v>0.18</v>
      </c>
      <c r="K6908" s="9" t="s">
        <v>94</v>
      </c>
      <c r="L6908" s="9" t="s">
        <v>95</v>
      </c>
    </row>
    <row r="6909" spans="1:12" x14ac:dyDescent="0.2">
      <c r="A6909" t="str">
        <f>VLOOKUP(B6909,StateFIPS!A$2:B$52,2)</f>
        <v>Alabama</v>
      </c>
      <c r="B6909">
        <f t="shared" si="110"/>
        <v>1</v>
      </c>
      <c r="C6909" s="9" t="s">
        <v>592</v>
      </c>
      <c r="D6909" s="9" t="s">
        <v>93</v>
      </c>
      <c r="E6909" s="9" t="s">
        <v>2795</v>
      </c>
      <c r="F6909" s="9" t="s">
        <v>2796</v>
      </c>
      <c r="G6909" s="10">
        <v>7109</v>
      </c>
      <c r="H6909" s="9" t="s">
        <v>94</v>
      </c>
      <c r="I6909" s="10">
        <v>39966</v>
      </c>
      <c r="J6909" s="11">
        <v>0.18</v>
      </c>
      <c r="K6909" s="9" t="s">
        <v>94</v>
      </c>
      <c r="L6909" s="9" t="s">
        <v>95</v>
      </c>
    </row>
    <row r="6910" spans="1:12" x14ac:dyDescent="0.2">
      <c r="A6910" t="str">
        <f>VLOOKUP(B6910,StateFIPS!A$2:B$52,2)</f>
        <v>Minnesota</v>
      </c>
      <c r="B6910">
        <f t="shared" si="110"/>
        <v>27</v>
      </c>
      <c r="C6910" s="9" t="s">
        <v>1915</v>
      </c>
      <c r="D6910" s="9" t="s">
        <v>93</v>
      </c>
      <c r="E6910" s="9" t="s">
        <v>2795</v>
      </c>
      <c r="F6910" s="9" t="s">
        <v>2796</v>
      </c>
      <c r="G6910" s="10">
        <v>642</v>
      </c>
      <c r="H6910" s="9" t="s">
        <v>94</v>
      </c>
      <c r="I6910" s="10">
        <v>3610</v>
      </c>
      <c r="J6910" s="11">
        <v>0.18</v>
      </c>
      <c r="K6910" s="9" t="s">
        <v>94</v>
      </c>
      <c r="L6910" s="9" t="s">
        <v>95</v>
      </c>
    </row>
    <row r="6911" spans="1:12" x14ac:dyDescent="0.2">
      <c r="A6911" t="str">
        <f>VLOOKUP(B6911,StateFIPS!A$2:B$52,2)</f>
        <v>Missouri</v>
      </c>
      <c r="B6911">
        <f t="shared" si="110"/>
        <v>29</v>
      </c>
      <c r="C6911" s="9" t="s">
        <v>290</v>
      </c>
      <c r="D6911" s="9" t="s">
        <v>93</v>
      </c>
      <c r="E6911" s="9" t="s">
        <v>2795</v>
      </c>
      <c r="F6911" s="9" t="s">
        <v>2796</v>
      </c>
      <c r="G6911" s="10">
        <v>6821</v>
      </c>
      <c r="H6911" s="9" t="s">
        <v>94</v>
      </c>
      <c r="I6911" s="10">
        <v>38349</v>
      </c>
      <c r="J6911" s="11">
        <v>0.18</v>
      </c>
      <c r="K6911" s="9" t="s">
        <v>94</v>
      </c>
      <c r="L6911" s="9" t="s">
        <v>95</v>
      </c>
    </row>
    <row r="6912" spans="1:12" x14ac:dyDescent="0.2">
      <c r="A6912" t="str">
        <f>VLOOKUP(B6912,StateFIPS!A$2:B$52,2)</f>
        <v>North Carolina</v>
      </c>
      <c r="B6912">
        <f t="shared" si="110"/>
        <v>37</v>
      </c>
      <c r="C6912" s="9" t="s">
        <v>1218</v>
      </c>
      <c r="D6912" s="9" t="s">
        <v>93</v>
      </c>
      <c r="E6912" s="9" t="s">
        <v>2795</v>
      </c>
      <c r="F6912" s="9" t="s">
        <v>2796</v>
      </c>
      <c r="G6912" s="10">
        <v>7772</v>
      </c>
      <c r="H6912" s="9" t="s">
        <v>94</v>
      </c>
      <c r="I6912" s="10">
        <v>43695</v>
      </c>
      <c r="J6912" s="11">
        <v>0.18</v>
      </c>
      <c r="K6912" s="9" t="s">
        <v>94</v>
      </c>
      <c r="L6912" s="9" t="s">
        <v>95</v>
      </c>
    </row>
    <row r="6913" spans="1:12" x14ac:dyDescent="0.2">
      <c r="A6913" t="str">
        <f>VLOOKUP(B6913,StateFIPS!A$2:B$52,2)</f>
        <v>Georgia</v>
      </c>
      <c r="B6913">
        <f t="shared" si="110"/>
        <v>13</v>
      </c>
      <c r="C6913" s="9" t="s">
        <v>733</v>
      </c>
      <c r="D6913" s="9" t="s">
        <v>93</v>
      </c>
      <c r="E6913" s="9" t="s">
        <v>2795</v>
      </c>
      <c r="F6913" s="9" t="s">
        <v>2796</v>
      </c>
      <c r="G6913" s="10">
        <v>25573</v>
      </c>
      <c r="H6913" s="9" t="s">
        <v>94</v>
      </c>
      <c r="I6913" s="10">
        <v>143776</v>
      </c>
      <c r="J6913" s="11">
        <v>0.18</v>
      </c>
      <c r="K6913" s="9" t="s">
        <v>94</v>
      </c>
      <c r="L6913" s="9" t="s">
        <v>95</v>
      </c>
    </row>
    <row r="6914" spans="1:12" x14ac:dyDescent="0.2">
      <c r="A6914" t="str">
        <f>VLOOKUP(B6914,StateFIPS!A$2:B$52,2)</f>
        <v>Kentucky</v>
      </c>
      <c r="B6914">
        <f t="shared" si="110"/>
        <v>21</v>
      </c>
      <c r="C6914" s="9" t="s">
        <v>157</v>
      </c>
      <c r="D6914" s="9" t="s">
        <v>93</v>
      </c>
      <c r="E6914" s="9" t="s">
        <v>2795</v>
      </c>
      <c r="F6914" s="9" t="s">
        <v>2796</v>
      </c>
      <c r="G6914" s="10">
        <v>11457</v>
      </c>
      <c r="H6914" s="9" t="s">
        <v>94</v>
      </c>
      <c r="I6914" s="10">
        <v>64411</v>
      </c>
      <c r="J6914" s="11">
        <v>0.18</v>
      </c>
      <c r="K6914" s="9" t="s">
        <v>94</v>
      </c>
      <c r="L6914" s="9" t="s">
        <v>95</v>
      </c>
    </row>
    <row r="6915" spans="1:12" x14ac:dyDescent="0.2">
      <c r="A6915" t="str">
        <f>VLOOKUP(B6915,StateFIPS!A$2:B$52,2)</f>
        <v>Florida</v>
      </c>
      <c r="B6915">
        <f t="shared" ref="B6915:B6978" si="111">VALUE(LEFT(C6915,2))</f>
        <v>12</v>
      </c>
      <c r="C6915" s="9" t="s">
        <v>1976</v>
      </c>
      <c r="D6915" s="9" t="s">
        <v>93</v>
      </c>
      <c r="E6915" s="9" t="s">
        <v>2795</v>
      </c>
      <c r="F6915" s="9" t="s">
        <v>2796</v>
      </c>
      <c r="G6915" s="10">
        <v>7759</v>
      </c>
      <c r="H6915" s="9" t="s">
        <v>94</v>
      </c>
      <c r="I6915" s="10">
        <v>43622</v>
      </c>
      <c r="J6915" s="11">
        <v>0.18</v>
      </c>
      <c r="K6915" s="9" t="s">
        <v>94</v>
      </c>
      <c r="L6915" s="9" t="s">
        <v>95</v>
      </c>
    </row>
    <row r="6916" spans="1:12" x14ac:dyDescent="0.2">
      <c r="A6916" t="str">
        <f>VLOOKUP(B6916,StateFIPS!A$2:B$52,2)</f>
        <v>Kentucky</v>
      </c>
      <c r="B6916">
        <f t="shared" si="111"/>
        <v>21</v>
      </c>
      <c r="C6916" s="9" t="s">
        <v>1908</v>
      </c>
      <c r="D6916" s="9" t="s">
        <v>93</v>
      </c>
      <c r="E6916" s="9" t="s">
        <v>2795</v>
      </c>
      <c r="F6916" s="9" t="s">
        <v>2796</v>
      </c>
      <c r="G6916" s="10">
        <v>11457</v>
      </c>
      <c r="H6916" s="9" t="s">
        <v>94</v>
      </c>
      <c r="I6916" s="10">
        <v>64411</v>
      </c>
      <c r="J6916" s="11">
        <v>0.18</v>
      </c>
      <c r="K6916" s="9" t="s">
        <v>94</v>
      </c>
      <c r="L6916" s="9" t="s">
        <v>95</v>
      </c>
    </row>
    <row r="6917" spans="1:12" x14ac:dyDescent="0.2">
      <c r="A6917" t="str">
        <f>VLOOKUP(B6917,StateFIPS!A$2:B$52,2)</f>
        <v>North Carolina</v>
      </c>
      <c r="B6917">
        <f t="shared" si="111"/>
        <v>37</v>
      </c>
      <c r="C6917" s="9" t="s">
        <v>1854</v>
      </c>
      <c r="D6917" s="9" t="s">
        <v>93</v>
      </c>
      <c r="E6917" s="9" t="s">
        <v>2795</v>
      </c>
      <c r="F6917" s="9" t="s">
        <v>2796</v>
      </c>
      <c r="G6917" s="10">
        <v>2043741</v>
      </c>
      <c r="H6917" s="9" t="s">
        <v>94</v>
      </c>
      <c r="I6917" s="10">
        <v>11490297</v>
      </c>
      <c r="J6917" s="11">
        <v>0.18</v>
      </c>
      <c r="K6917" s="9" t="s">
        <v>94</v>
      </c>
      <c r="L6917" s="9" t="s">
        <v>95</v>
      </c>
    </row>
    <row r="6918" spans="1:12" x14ac:dyDescent="0.2">
      <c r="A6918" t="str">
        <f>VLOOKUP(B6918,StateFIPS!A$2:B$52,2)</f>
        <v>Texas</v>
      </c>
      <c r="B6918">
        <f t="shared" si="111"/>
        <v>48</v>
      </c>
      <c r="C6918" s="9" t="s">
        <v>897</v>
      </c>
      <c r="D6918" s="9" t="s">
        <v>93</v>
      </c>
      <c r="E6918" s="9" t="s">
        <v>2795</v>
      </c>
      <c r="F6918" s="9" t="s">
        <v>2796</v>
      </c>
      <c r="G6918" s="10">
        <v>10864</v>
      </c>
      <c r="H6918" s="9" t="s">
        <v>94</v>
      </c>
      <c r="I6918" s="10">
        <v>61077</v>
      </c>
      <c r="J6918" s="11">
        <v>0.18</v>
      </c>
      <c r="K6918" s="9" t="s">
        <v>94</v>
      </c>
      <c r="L6918" s="9" t="s">
        <v>95</v>
      </c>
    </row>
    <row r="6919" spans="1:12" x14ac:dyDescent="0.2">
      <c r="A6919" t="str">
        <f>VLOOKUP(B6919,StateFIPS!A$2:B$52,2)</f>
        <v>Alabama</v>
      </c>
      <c r="B6919">
        <f t="shared" si="111"/>
        <v>1</v>
      </c>
      <c r="C6919" s="9" t="s">
        <v>597</v>
      </c>
      <c r="D6919" s="9" t="s">
        <v>93</v>
      </c>
      <c r="E6919" s="9" t="s">
        <v>2795</v>
      </c>
      <c r="F6919" s="9" t="s">
        <v>2796</v>
      </c>
      <c r="G6919" s="10">
        <v>1652325</v>
      </c>
      <c r="H6919" s="9" t="s">
        <v>94</v>
      </c>
      <c r="I6919" s="10">
        <v>9289679</v>
      </c>
      <c r="J6919" s="11">
        <v>0.18</v>
      </c>
      <c r="K6919" s="9" t="s">
        <v>94</v>
      </c>
      <c r="L6919" s="9" t="s">
        <v>95</v>
      </c>
    </row>
    <row r="6920" spans="1:12" x14ac:dyDescent="0.2">
      <c r="A6920" t="str">
        <f>VLOOKUP(B6920,StateFIPS!A$2:B$52,2)</f>
        <v>South Carolina</v>
      </c>
      <c r="B6920">
        <f t="shared" si="111"/>
        <v>45</v>
      </c>
      <c r="C6920" s="9" t="s">
        <v>2701</v>
      </c>
      <c r="D6920" s="9" t="s">
        <v>93</v>
      </c>
      <c r="E6920" s="9" t="s">
        <v>2795</v>
      </c>
      <c r="F6920" s="9" t="s">
        <v>2796</v>
      </c>
      <c r="G6920" s="10">
        <v>241996</v>
      </c>
      <c r="H6920" s="9" t="s">
        <v>94</v>
      </c>
      <c r="I6920" s="10">
        <v>1360545</v>
      </c>
      <c r="J6920" s="11">
        <v>0.18</v>
      </c>
      <c r="K6920" s="9" t="s">
        <v>94</v>
      </c>
      <c r="L6920" s="9" t="s">
        <v>95</v>
      </c>
    </row>
    <row r="6921" spans="1:12" x14ac:dyDescent="0.2">
      <c r="A6921" t="str">
        <f>VLOOKUP(B6921,StateFIPS!A$2:B$52,2)</f>
        <v>Delaware</v>
      </c>
      <c r="B6921">
        <f t="shared" si="111"/>
        <v>10</v>
      </c>
      <c r="C6921" s="9" t="s">
        <v>1975</v>
      </c>
      <c r="D6921" s="9" t="s">
        <v>93</v>
      </c>
      <c r="E6921" s="9" t="s">
        <v>2795</v>
      </c>
      <c r="F6921" s="9" t="s">
        <v>2796</v>
      </c>
      <c r="G6921" s="10">
        <v>8876865</v>
      </c>
      <c r="H6921" s="9" t="s">
        <v>94</v>
      </c>
      <c r="I6921" s="10">
        <v>49907398</v>
      </c>
      <c r="J6921" s="11">
        <v>0.18</v>
      </c>
      <c r="K6921" s="9" t="s">
        <v>94</v>
      </c>
      <c r="L6921" s="9" t="s">
        <v>95</v>
      </c>
    </row>
    <row r="6922" spans="1:12" x14ac:dyDescent="0.2">
      <c r="A6922" t="str">
        <f>VLOOKUP(B6922,StateFIPS!A$2:B$52,2)</f>
        <v>Florida</v>
      </c>
      <c r="B6922">
        <f t="shared" si="111"/>
        <v>12</v>
      </c>
      <c r="C6922" s="9" t="s">
        <v>1977</v>
      </c>
      <c r="D6922" s="9" t="s">
        <v>93</v>
      </c>
      <c r="E6922" s="9" t="s">
        <v>2795</v>
      </c>
      <c r="F6922" s="9" t="s">
        <v>2796</v>
      </c>
      <c r="G6922" s="10">
        <v>285169</v>
      </c>
      <c r="H6922" s="9" t="s">
        <v>94</v>
      </c>
      <c r="I6922" s="10">
        <v>1603271</v>
      </c>
      <c r="J6922" s="11">
        <v>0.18</v>
      </c>
      <c r="K6922" s="9" t="s">
        <v>94</v>
      </c>
      <c r="L6922" s="9" t="s">
        <v>95</v>
      </c>
    </row>
    <row r="6923" spans="1:12" x14ac:dyDescent="0.2">
      <c r="A6923" t="str">
        <f>VLOOKUP(B6923,StateFIPS!A$2:B$52,2)</f>
        <v>North Carolina</v>
      </c>
      <c r="B6923">
        <f t="shared" si="111"/>
        <v>37</v>
      </c>
      <c r="C6923" s="9" t="s">
        <v>1543</v>
      </c>
      <c r="D6923" s="9" t="s">
        <v>93</v>
      </c>
      <c r="E6923" s="9" t="s">
        <v>2795</v>
      </c>
      <c r="F6923" s="9" t="s">
        <v>2796</v>
      </c>
      <c r="G6923" s="10">
        <v>244635</v>
      </c>
      <c r="H6923" s="9" t="s">
        <v>94</v>
      </c>
      <c r="I6923" s="10">
        <v>1375383</v>
      </c>
      <c r="J6923" s="11">
        <v>0.18</v>
      </c>
      <c r="K6923" s="9" t="s">
        <v>94</v>
      </c>
      <c r="L6923" s="9" t="s">
        <v>95</v>
      </c>
    </row>
    <row r="6924" spans="1:12" x14ac:dyDescent="0.2">
      <c r="A6924" t="str">
        <f>VLOOKUP(B6924,StateFIPS!A$2:B$52,2)</f>
        <v>Kentucky</v>
      </c>
      <c r="B6924">
        <f t="shared" si="111"/>
        <v>21</v>
      </c>
      <c r="C6924" s="9" t="s">
        <v>154</v>
      </c>
      <c r="D6924" s="9" t="s">
        <v>93</v>
      </c>
      <c r="E6924" s="9" t="s">
        <v>2795</v>
      </c>
      <c r="F6924" s="9" t="s">
        <v>2796</v>
      </c>
      <c r="G6924" s="10">
        <v>179602</v>
      </c>
      <c r="H6924" s="9" t="s">
        <v>94</v>
      </c>
      <c r="I6924" s="10">
        <v>1009757</v>
      </c>
      <c r="J6924" s="11">
        <v>0.18</v>
      </c>
      <c r="K6924" s="9" t="s">
        <v>94</v>
      </c>
      <c r="L6924" s="9" t="s">
        <v>95</v>
      </c>
    </row>
    <row r="6925" spans="1:12" x14ac:dyDescent="0.2">
      <c r="A6925" t="str">
        <f>VLOOKUP(B6925,StateFIPS!A$2:B$52,2)</f>
        <v>Missouri</v>
      </c>
      <c r="B6925">
        <f t="shared" si="111"/>
        <v>29</v>
      </c>
      <c r="C6925" s="9" t="s">
        <v>1568</v>
      </c>
      <c r="D6925" s="9" t="s">
        <v>93</v>
      </c>
      <c r="E6925" s="9" t="s">
        <v>2795</v>
      </c>
      <c r="F6925" s="9" t="s">
        <v>2796</v>
      </c>
      <c r="G6925" s="10">
        <v>6821</v>
      </c>
      <c r="H6925" s="9" t="s">
        <v>94</v>
      </c>
      <c r="I6925" s="10">
        <v>38349</v>
      </c>
      <c r="J6925" s="11">
        <v>0.18</v>
      </c>
      <c r="K6925" s="9" t="s">
        <v>94</v>
      </c>
      <c r="L6925" s="9" t="s">
        <v>95</v>
      </c>
    </row>
    <row r="6926" spans="1:12" x14ac:dyDescent="0.2">
      <c r="A6926" t="str">
        <f>VLOOKUP(B6926,StateFIPS!A$2:B$52,2)</f>
        <v>South Carolina</v>
      </c>
      <c r="B6926">
        <f t="shared" si="111"/>
        <v>45</v>
      </c>
      <c r="C6926" s="9" t="s">
        <v>1379</v>
      </c>
      <c r="D6926" s="9" t="s">
        <v>93</v>
      </c>
      <c r="E6926" s="9" t="s">
        <v>2795</v>
      </c>
      <c r="F6926" s="9" t="s">
        <v>2796</v>
      </c>
      <c r="G6926" s="10">
        <v>112381</v>
      </c>
      <c r="H6926" s="9" t="s">
        <v>94</v>
      </c>
      <c r="I6926" s="10">
        <v>631826</v>
      </c>
      <c r="J6926" s="11">
        <v>0.18</v>
      </c>
      <c r="K6926" s="9" t="s">
        <v>94</v>
      </c>
      <c r="L6926" s="9" t="s">
        <v>95</v>
      </c>
    </row>
    <row r="6927" spans="1:12" x14ac:dyDescent="0.2">
      <c r="A6927" t="str">
        <f>VLOOKUP(B6927,StateFIPS!A$2:B$52,2)</f>
        <v>Arkansas</v>
      </c>
      <c r="B6927">
        <f t="shared" si="111"/>
        <v>5</v>
      </c>
      <c r="C6927" s="9" t="s">
        <v>624</v>
      </c>
      <c r="D6927" s="9" t="s">
        <v>93</v>
      </c>
      <c r="E6927" s="9" t="s">
        <v>2795</v>
      </c>
      <c r="F6927" s="9" t="s">
        <v>2796</v>
      </c>
      <c r="G6927" s="10">
        <v>550048</v>
      </c>
      <c r="H6927" s="9" t="s">
        <v>94</v>
      </c>
      <c r="I6927" s="10">
        <v>3092472</v>
      </c>
      <c r="J6927" s="11">
        <v>0.18</v>
      </c>
      <c r="K6927" s="9" t="s">
        <v>94</v>
      </c>
      <c r="L6927" s="9" t="s">
        <v>95</v>
      </c>
    </row>
    <row r="6928" spans="1:12" x14ac:dyDescent="0.2">
      <c r="A6928" t="str">
        <f>VLOOKUP(B6928,StateFIPS!A$2:B$52,2)</f>
        <v>Kentucky</v>
      </c>
      <c r="B6928">
        <f t="shared" si="111"/>
        <v>21</v>
      </c>
      <c r="C6928" s="9" t="s">
        <v>180</v>
      </c>
      <c r="D6928" s="9" t="s">
        <v>93</v>
      </c>
      <c r="E6928" s="9" t="s">
        <v>2795</v>
      </c>
      <c r="F6928" s="9" t="s">
        <v>2796</v>
      </c>
      <c r="G6928" s="10">
        <v>1739937</v>
      </c>
      <c r="H6928" s="9" t="s">
        <v>94</v>
      </c>
      <c r="I6928" s="10">
        <v>9782251</v>
      </c>
      <c r="J6928" s="11">
        <v>0.18</v>
      </c>
      <c r="K6928" s="9" t="s">
        <v>94</v>
      </c>
      <c r="L6928" s="9" t="s">
        <v>95</v>
      </c>
    </row>
    <row r="6929" spans="1:12" x14ac:dyDescent="0.2">
      <c r="A6929" t="str">
        <f>VLOOKUP(B6929,StateFIPS!A$2:B$52,2)</f>
        <v>Georgia</v>
      </c>
      <c r="B6929">
        <f t="shared" si="111"/>
        <v>13</v>
      </c>
      <c r="C6929" s="9" t="s">
        <v>732</v>
      </c>
      <c r="D6929" s="9" t="s">
        <v>93</v>
      </c>
      <c r="E6929" s="9" t="s">
        <v>2795</v>
      </c>
      <c r="F6929" s="9" t="s">
        <v>2796</v>
      </c>
      <c r="G6929" s="10">
        <v>134441</v>
      </c>
      <c r="H6929" s="9" t="s">
        <v>94</v>
      </c>
      <c r="I6929" s="10">
        <v>755852</v>
      </c>
      <c r="J6929" s="11">
        <v>0.18</v>
      </c>
      <c r="K6929" s="9" t="s">
        <v>94</v>
      </c>
      <c r="L6929" s="9" t="s">
        <v>95</v>
      </c>
    </row>
    <row r="6930" spans="1:12" x14ac:dyDescent="0.2">
      <c r="A6930" t="str">
        <f>VLOOKUP(B6930,StateFIPS!A$2:B$52,2)</f>
        <v>Texas</v>
      </c>
      <c r="B6930">
        <f t="shared" si="111"/>
        <v>48</v>
      </c>
      <c r="C6930" s="9" t="s">
        <v>1120</v>
      </c>
      <c r="D6930" s="9" t="s">
        <v>93</v>
      </c>
      <c r="E6930" s="9" t="s">
        <v>2795</v>
      </c>
      <c r="F6930" s="9" t="s">
        <v>2796</v>
      </c>
      <c r="G6930" s="10">
        <v>10864</v>
      </c>
      <c r="H6930" s="9" t="s">
        <v>94</v>
      </c>
      <c r="I6930" s="10">
        <v>61077</v>
      </c>
      <c r="J6930" s="11">
        <v>0.18</v>
      </c>
      <c r="K6930" s="9" t="s">
        <v>94</v>
      </c>
      <c r="L6930" s="9" t="s">
        <v>95</v>
      </c>
    </row>
    <row r="6931" spans="1:12" x14ac:dyDescent="0.2">
      <c r="A6931" t="str">
        <f>VLOOKUP(B6931,StateFIPS!A$2:B$52,2)</f>
        <v>North Carolina</v>
      </c>
      <c r="B6931">
        <f t="shared" si="111"/>
        <v>37</v>
      </c>
      <c r="C6931" s="9" t="s">
        <v>1187</v>
      </c>
      <c r="D6931" s="9" t="s">
        <v>93</v>
      </c>
      <c r="E6931" s="9" t="s">
        <v>2795</v>
      </c>
      <c r="F6931" s="9" t="s">
        <v>2796</v>
      </c>
      <c r="G6931" s="10">
        <v>379531</v>
      </c>
      <c r="H6931" s="9" t="s">
        <v>94</v>
      </c>
      <c r="I6931" s="10">
        <v>2133796</v>
      </c>
      <c r="J6931" s="11">
        <v>0.18</v>
      </c>
      <c r="K6931" s="9" t="s">
        <v>94</v>
      </c>
      <c r="L6931" s="9" t="s">
        <v>95</v>
      </c>
    </row>
    <row r="6932" spans="1:12" x14ac:dyDescent="0.2">
      <c r="A6932" t="str">
        <f>VLOOKUP(B6932,StateFIPS!A$2:B$52,2)</f>
        <v>Kentucky</v>
      </c>
      <c r="B6932">
        <f t="shared" si="111"/>
        <v>21</v>
      </c>
      <c r="C6932" s="9" t="s">
        <v>189</v>
      </c>
      <c r="D6932" s="9" t="s">
        <v>93</v>
      </c>
      <c r="E6932" s="9" t="s">
        <v>2795</v>
      </c>
      <c r="F6932" s="9" t="s">
        <v>2796</v>
      </c>
      <c r="G6932" s="10">
        <v>11457</v>
      </c>
      <c r="H6932" s="9" t="s">
        <v>94</v>
      </c>
      <c r="I6932" s="10">
        <v>64411</v>
      </c>
      <c r="J6932" s="11">
        <v>0.18</v>
      </c>
      <c r="K6932" s="9" t="s">
        <v>94</v>
      </c>
      <c r="L6932" s="9" t="s">
        <v>95</v>
      </c>
    </row>
    <row r="6933" spans="1:12" x14ac:dyDescent="0.2">
      <c r="A6933" t="str">
        <f>VLOOKUP(B6933,StateFIPS!A$2:B$52,2)</f>
        <v>Delaware</v>
      </c>
      <c r="B6933">
        <f t="shared" si="111"/>
        <v>10</v>
      </c>
      <c r="C6933" s="9" t="s">
        <v>1973</v>
      </c>
      <c r="D6933" s="9" t="s">
        <v>93</v>
      </c>
      <c r="E6933" s="9" t="s">
        <v>2795</v>
      </c>
      <c r="F6933" s="9" t="s">
        <v>2796</v>
      </c>
      <c r="G6933" s="10">
        <v>864090</v>
      </c>
      <c r="H6933" s="9" t="s">
        <v>94</v>
      </c>
      <c r="I6933" s="10">
        <v>4858077</v>
      </c>
      <c r="J6933" s="11">
        <v>0.18</v>
      </c>
      <c r="K6933" s="9" t="s">
        <v>94</v>
      </c>
      <c r="L6933" s="9" t="s">
        <v>95</v>
      </c>
    </row>
    <row r="6934" spans="1:12" x14ac:dyDescent="0.2">
      <c r="A6934" t="str">
        <f>VLOOKUP(B6934,StateFIPS!A$2:B$52,2)</f>
        <v>North Carolina</v>
      </c>
      <c r="B6934">
        <f t="shared" si="111"/>
        <v>37</v>
      </c>
      <c r="C6934" s="9" t="s">
        <v>2707</v>
      </c>
      <c r="D6934" s="9" t="s">
        <v>93</v>
      </c>
      <c r="E6934" s="9" t="s">
        <v>2795</v>
      </c>
      <c r="F6934" s="9" t="s">
        <v>2796</v>
      </c>
      <c r="G6934" s="10">
        <v>7772</v>
      </c>
      <c r="H6934" s="9" t="s">
        <v>94</v>
      </c>
      <c r="I6934" s="10">
        <v>43695</v>
      </c>
      <c r="J6934" s="11">
        <v>0.18</v>
      </c>
      <c r="K6934" s="9" t="s">
        <v>94</v>
      </c>
      <c r="L6934" s="9" t="s">
        <v>95</v>
      </c>
    </row>
    <row r="6935" spans="1:12" x14ac:dyDescent="0.2">
      <c r="A6935" t="str">
        <f>VLOOKUP(B6935,StateFIPS!A$2:B$52,2)</f>
        <v>Texas</v>
      </c>
      <c r="B6935">
        <f t="shared" si="111"/>
        <v>48</v>
      </c>
      <c r="C6935" s="9" t="s">
        <v>2454</v>
      </c>
      <c r="D6935" s="9" t="s">
        <v>93</v>
      </c>
      <c r="E6935" s="9" t="s">
        <v>2795</v>
      </c>
      <c r="F6935" s="9" t="s">
        <v>2796</v>
      </c>
      <c r="G6935" s="10">
        <v>799599</v>
      </c>
      <c r="H6935" s="9" t="s">
        <v>94</v>
      </c>
      <c r="I6935" s="10">
        <v>4495498</v>
      </c>
      <c r="J6935" s="11">
        <v>0.18</v>
      </c>
      <c r="K6935" s="9" t="s">
        <v>94</v>
      </c>
      <c r="L6935" s="9" t="s">
        <v>95</v>
      </c>
    </row>
    <row r="6936" spans="1:12" x14ac:dyDescent="0.2">
      <c r="A6936" t="str">
        <f>VLOOKUP(B6936,StateFIPS!A$2:B$52,2)</f>
        <v>Minnesota</v>
      </c>
      <c r="B6936">
        <f t="shared" si="111"/>
        <v>27</v>
      </c>
      <c r="C6936" s="9" t="s">
        <v>1913</v>
      </c>
      <c r="D6936" s="9" t="s">
        <v>93</v>
      </c>
      <c r="E6936" s="9" t="s">
        <v>2795</v>
      </c>
      <c r="F6936" s="9" t="s">
        <v>2796</v>
      </c>
      <c r="G6936" s="10">
        <v>44</v>
      </c>
      <c r="H6936" s="9" t="s">
        <v>94</v>
      </c>
      <c r="I6936" s="10">
        <v>245</v>
      </c>
      <c r="J6936" s="11">
        <v>0.18</v>
      </c>
      <c r="K6936" s="9" t="s">
        <v>94</v>
      </c>
      <c r="L6936" s="9" t="s">
        <v>95</v>
      </c>
    </row>
    <row r="6937" spans="1:12" x14ac:dyDescent="0.2">
      <c r="A6937" t="str">
        <f>VLOOKUP(B6937,StateFIPS!A$2:B$52,2)</f>
        <v>North Carolina</v>
      </c>
      <c r="B6937">
        <f t="shared" si="111"/>
        <v>37</v>
      </c>
      <c r="C6937" s="9" t="s">
        <v>1208</v>
      </c>
      <c r="D6937" s="9" t="s">
        <v>93</v>
      </c>
      <c r="E6937" s="9" t="s">
        <v>2795</v>
      </c>
      <c r="F6937" s="9" t="s">
        <v>2796</v>
      </c>
      <c r="G6937" s="10">
        <v>7772</v>
      </c>
      <c r="H6937" s="9" t="s">
        <v>94</v>
      </c>
      <c r="I6937" s="10">
        <v>43695</v>
      </c>
      <c r="J6937" s="11">
        <v>0.18</v>
      </c>
      <c r="K6937" s="9" t="s">
        <v>94</v>
      </c>
      <c r="L6937" s="9" t="s">
        <v>95</v>
      </c>
    </row>
    <row r="6938" spans="1:12" x14ac:dyDescent="0.2">
      <c r="A6938" t="str">
        <f>VLOOKUP(B6938,StateFIPS!A$2:B$52,2)</f>
        <v>Arkansas</v>
      </c>
      <c r="B6938">
        <f t="shared" si="111"/>
        <v>5</v>
      </c>
      <c r="C6938" s="9" t="s">
        <v>625</v>
      </c>
      <c r="D6938" s="9" t="s">
        <v>93</v>
      </c>
      <c r="E6938" s="9" t="s">
        <v>2795</v>
      </c>
      <c r="F6938" s="9" t="s">
        <v>2796</v>
      </c>
      <c r="G6938" s="10">
        <v>518192</v>
      </c>
      <c r="H6938" s="9" t="s">
        <v>94</v>
      </c>
      <c r="I6938" s="10">
        <v>2913373</v>
      </c>
      <c r="J6938" s="11">
        <v>0.18</v>
      </c>
      <c r="K6938" s="9" t="s">
        <v>94</v>
      </c>
      <c r="L6938" s="9" t="s">
        <v>95</v>
      </c>
    </row>
    <row r="6939" spans="1:12" x14ac:dyDescent="0.2">
      <c r="A6939" t="str">
        <f>VLOOKUP(B6939,StateFIPS!A$2:B$52,2)</f>
        <v>Kentucky</v>
      </c>
      <c r="B6939">
        <f t="shared" si="111"/>
        <v>21</v>
      </c>
      <c r="C6939" s="9" t="s">
        <v>127</v>
      </c>
      <c r="D6939" s="9" t="s">
        <v>93</v>
      </c>
      <c r="E6939" s="9" t="s">
        <v>2795</v>
      </c>
      <c r="F6939" s="9" t="s">
        <v>2796</v>
      </c>
      <c r="G6939" s="10">
        <v>11457</v>
      </c>
      <c r="H6939" s="9" t="s">
        <v>94</v>
      </c>
      <c r="I6939" s="10">
        <v>64411</v>
      </c>
      <c r="J6939" s="11">
        <v>0.18</v>
      </c>
      <c r="K6939" s="9" t="s">
        <v>94</v>
      </c>
      <c r="L6939" s="9" t="s">
        <v>95</v>
      </c>
    </row>
    <row r="6940" spans="1:12" x14ac:dyDescent="0.2">
      <c r="A6940" t="str">
        <f>VLOOKUP(B6940,StateFIPS!A$2:B$52,2)</f>
        <v>Texas</v>
      </c>
      <c r="B6940">
        <f t="shared" si="111"/>
        <v>48</v>
      </c>
      <c r="C6940" s="9" t="s">
        <v>1122</v>
      </c>
      <c r="D6940" s="9" t="s">
        <v>93</v>
      </c>
      <c r="E6940" s="9" t="s">
        <v>2795</v>
      </c>
      <c r="F6940" s="9" t="s">
        <v>2796</v>
      </c>
      <c r="G6940" s="10">
        <v>10864</v>
      </c>
      <c r="H6940" s="9" t="s">
        <v>94</v>
      </c>
      <c r="I6940" s="10">
        <v>61077</v>
      </c>
      <c r="J6940" s="11">
        <v>0.18</v>
      </c>
      <c r="K6940" s="9" t="s">
        <v>94</v>
      </c>
      <c r="L6940" s="9" t="s">
        <v>95</v>
      </c>
    </row>
    <row r="6941" spans="1:12" x14ac:dyDescent="0.2">
      <c r="A6941" t="str">
        <f>VLOOKUP(B6941,StateFIPS!A$2:B$52,2)</f>
        <v>Delaware</v>
      </c>
      <c r="B6941">
        <f t="shared" si="111"/>
        <v>10</v>
      </c>
      <c r="C6941" s="9" t="s">
        <v>1974</v>
      </c>
      <c r="D6941" s="9" t="s">
        <v>93</v>
      </c>
      <c r="E6941" s="9" t="s">
        <v>2795</v>
      </c>
      <c r="F6941" s="9" t="s">
        <v>2796</v>
      </c>
      <c r="G6941" s="10">
        <v>864090</v>
      </c>
      <c r="H6941" s="9" t="s">
        <v>94</v>
      </c>
      <c r="I6941" s="10">
        <v>4858077</v>
      </c>
      <c r="J6941" s="11">
        <v>0.18</v>
      </c>
      <c r="K6941" s="9" t="s">
        <v>94</v>
      </c>
      <c r="L6941" s="9" t="s">
        <v>95</v>
      </c>
    </row>
    <row r="6942" spans="1:12" x14ac:dyDescent="0.2">
      <c r="A6942" t="str">
        <f>VLOOKUP(B6942,StateFIPS!A$2:B$52,2)</f>
        <v>Georgia</v>
      </c>
      <c r="B6942">
        <f t="shared" si="111"/>
        <v>13</v>
      </c>
      <c r="C6942" s="9" t="s">
        <v>734</v>
      </c>
      <c r="D6942" s="9" t="s">
        <v>93</v>
      </c>
      <c r="E6942" s="9" t="s">
        <v>2795</v>
      </c>
      <c r="F6942" s="9" t="s">
        <v>2796</v>
      </c>
      <c r="G6942" s="10">
        <v>25573</v>
      </c>
      <c r="H6942" s="9" t="s">
        <v>94</v>
      </c>
      <c r="I6942" s="10">
        <v>143776</v>
      </c>
      <c r="J6942" s="11">
        <v>0.18</v>
      </c>
      <c r="K6942" s="9" t="s">
        <v>94</v>
      </c>
      <c r="L6942" s="9" t="s">
        <v>95</v>
      </c>
    </row>
    <row r="6943" spans="1:12" x14ac:dyDescent="0.2">
      <c r="A6943" t="str">
        <f>VLOOKUP(B6943,StateFIPS!A$2:B$52,2)</f>
        <v>Missouri</v>
      </c>
      <c r="B6943">
        <f t="shared" si="111"/>
        <v>29</v>
      </c>
      <c r="C6943" s="9" t="s">
        <v>303</v>
      </c>
      <c r="D6943" s="9" t="s">
        <v>93</v>
      </c>
      <c r="E6943" s="9" t="s">
        <v>2795</v>
      </c>
      <c r="F6943" s="9" t="s">
        <v>2796</v>
      </c>
      <c r="G6943" s="10">
        <v>6821</v>
      </c>
      <c r="H6943" s="9" t="s">
        <v>94</v>
      </c>
      <c r="I6943" s="10">
        <v>38349</v>
      </c>
      <c r="J6943" s="11">
        <v>0.18</v>
      </c>
      <c r="K6943" s="9" t="s">
        <v>94</v>
      </c>
      <c r="L6943" s="9" t="s">
        <v>95</v>
      </c>
    </row>
    <row r="6944" spans="1:12" x14ac:dyDescent="0.2">
      <c r="A6944" t="str">
        <f>VLOOKUP(B6944,StateFIPS!A$2:B$52,2)</f>
        <v>South Carolina</v>
      </c>
      <c r="B6944">
        <f t="shared" si="111"/>
        <v>45</v>
      </c>
      <c r="C6944" s="9" t="s">
        <v>1378</v>
      </c>
      <c r="D6944" s="9" t="s">
        <v>93</v>
      </c>
      <c r="E6944" s="9" t="s">
        <v>2795</v>
      </c>
      <c r="F6944" s="9" t="s">
        <v>2796</v>
      </c>
      <c r="G6944" s="10">
        <v>129284</v>
      </c>
      <c r="H6944" s="9" t="s">
        <v>94</v>
      </c>
      <c r="I6944" s="10">
        <v>726861</v>
      </c>
      <c r="J6944" s="11">
        <v>0.18</v>
      </c>
      <c r="K6944" s="9" t="s">
        <v>94</v>
      </c>
      <c r="L6944" s="9" t="s">
        <v>95</v>
      </c>
    </row>
    <row r="6945" spans="1:12" x14ac:dyDescent="0.2">
      <c r="A6945" t="str">
        <f>VLOOKUP(B6945,StateFIPS!A$2:B$52,2)</f>
        <v>Kentucky</v>
      </c>
      <c r="B6945">
        <f t="shared" si="111"/>
        <v>21</v>
      </c>
      <c r="C6945" s="9" t="s">
        <v>129</v>
      </c>
      <c r="D6945" s="9" t="s">
        <v>93</v>
      </c>
      <c r="E6945" s="9" t="s">
        <v>2795</v>
      </c>
      <c r="F6945" s="9" t="s">
        <v>2796</v>
      </c>
      <c r="G6945" s="10">
        <v>11457</v>
      </c>
      <c r="H6945" s="9" t="s">
        <v>94</v>
      </c>
      <c r="I6945" s="10">
        <v>64411</v>
      </c>
      <c r="J6945" s="11">
        <v>0.18</v>
      </c>
      <c r="K6945" s="9" t="s">
        <v>94</v>
      </c>
      <c r="L6945" s="9" t="s">
        <v>95</v>
      </c>
    </row>
    <row r="6946" spans="1:12" x14ac:dyDescent="0.2">
      <c r="A6946" t="str">
        <f>VLOOKUP(B6946,StateFIPS!A$2:B$52,2)</f>
        <v>North Carolina</v>
      </c>
      <c r="B6946">
        <f t="shared" si="111"/>
        <v>37</v>
      </c>
      <c r="C6946" s="9" t="s">
        <v>1219</v>
      </c>
      <c r="D6946" s="9" t="s">
        <v>93</v>
      </c>
      <c r="E6946" s="9" t="s">
        <v>2795</v>
      </c>
      <c r="F6946" s="9" t="s">
        <v>2796</v>
      </c>
      <c r="G6946" s="10">
        <v>79638</v>
      </c>
      <c r="H6946" s="9" t="s">
        <v>94</v>
      </c>
      <c r="I6946" s="10">
        <v>447742</v>
      </c>
      <c r="J6946" s="11">
        <v>0.18</v>
      </c>
      <c r="K6946" s="9" t="s">
        <v>94</v>
      </c>
      <c r="L6946" s="9" t="s">
        <v>95</v>
      </c>
    </row>
    <row r="6947" spans="1:12" x14ac:dyDescent="0.2">
      <c r="A6947" t="str">
        <f>VLOOKUP(B6947,StateFIPS!A$2:B$52,2)</f>
        <v>Kentucky</v>
      </c>
      <c r="B6947">
        <f t="shared" si="111"/>
        <v>21</v>
      </c>
      <c r="C6947" s="9" t="s">
        <v>130</v>
      </c>
      <c r="D6947" s="9" t="s">
        <v>93</v>
      </c>
      <c r="E6947" s="9" t="s">
        <v>2795</v>
      </c>
      <c r="F6947" s="9" t="s">
        <v>2796</v>
      </c>
      <c r="G6947" s="10">
        <v>11457</v>
      </c>
      <c r="H6947" s="9" t="s">
        <v>94</v>
      </c>
      <c r="I6947" s="10">
        <v>64411</v>
      </c>
      <c r="J6947" s="11">
        <v>0.18</v>
      </c>
      <c r="K6947" s="9" t="s">
        <v>94</v>
      </c>
      <c r="L6947" s="9" t="s">
        <v>95</v>
      </c>
    </row>
    <row r="6948" spans="1:12" x14ac:dyDescent="0.2">
      <c r="A6948" t="str">
        <f>VLOOKUP(B6948,StateFIPS!A$2:B$52,2)</f>
        <v>Texas</v>
      </c>
      <c r="B6948">
        <f t="shared" si="111"/>
        <v>48</v>
      </c>
      <c r="C6948" s="9" t="s">
        <v>2772</v>
      </c>
      <c r="D6948" s="9" t="s">
        <v>93</v>
      </c>
      <c r="E6948" s="9" t="s">
        <v>2795</v>
      </c>
      <c r="F6948" s="9" t="s">
        <v>2796</v>
      </c>
      <c r="G6948" s="10">
        <v>10864</v>
      </c>
      <c r="H6948" s="9" t="s">
        <v>94</v>
      </c>
      <c r="I6948" s="10">
        <v>61077</v>
      </c>
      <c r="J6948" s="11">
        <v>0.18</v>
      </c>
      <c r="K6948" s="9" t="s">
        <v>94</v>
      </c>
      <c r="L6948" s="9" t="s">
        <v>95</v>
      </c>
    </row>
    <row r="6949" spans="1:12" x14ac:dyDescent="0.2">
      <c r="A6949" t="str">
        <f>VLOOKUP(B6949,StateFIPS!A$2:B$52,2)</f>
        <v>Minnesota</v>
      </c>
      <c r="B6949">
        <f t="shared" si="111"/>
        <v>27</v>
      </c>
      <c r="C6949" s="9" t="s">
        <v>1916</v>
      </c>
      <c r="D6949" s="9" t="s">
        <v>93</v>
      </c>
      <c r="E6949" s="9" t="s">
        <v>2795</v>
      </c>
      <c r="F6949" s="9" t="s">
        <v>2796</v>
      </c>
      <c r="G6949" s="10">
        <v>580</v>
      </c>
      <c r="H6949" s="9" t="s">
        <v>94</v>
      </c>
      <c r="I6949" s="10">
        <v>3262</v>
      </c>
      <c r="J6949" s="11">
        <v>0.18</v>
      </c>
      <c r="K6949" s="9" t="s">
        <v>94</v>
      </c>
      <c r="L6949" s="9" t="s">
        <v>95</v>
      </c>
    </row>
    <row r="6950" spans="1:12" x14ac:dyDescent="0.2">
      <c r="A6950" t="str">
        <f>VLOOKUP(B6950,StateFIPS!A$2:B$52,2)</f>
        <v>Missouri</v>
      </c>
      <c r="B6950">
        <f t="shared" si="111"/>
        <v>29</v>
      </c>
      <c r="C6950" s="9" t="s">
        <v>1671</v>
      </c>
      <c r="D6950" s="9" t="s">
        <v>93</v>
      </c>
      <c r="E6950" s="9" t="s">
        <v>2795</v>
      </c>
      <c r="F6950" s="9" t="s">
        <v>2796</v>
      </c>
      <c r="G6950" s="10">
        <v>7</v>
      </c>
      <c r="H6950" s="9" t="s">
        <v>94</v>
      </c>
      <c r="I6950" s="10">
        <v>37</v>
      </c>
      <c r="J6950" s="11">
        <v>0.18</v>
      </c>
      <c r="K6950" s="9" t="s">
        <v>94</v>
      </c>
      <c r="L6950" s="9" t="s">
        <v>95</v>
      </c>
    </row>
    <row r="6951" spans="1:12" x14ac:dyDescent="0.2">
      <c r="A6951" t="str">
        <f>VLOOKUP(B6951,StateFIPS!A$2:B$52,2)</f>
        <v>Georgia</v>
      </c>
      <c r="B6951">
        <f t="shared" si="111"/>
        <v>13</v>
      </c>
      <c r="C6951" s="9" t="s">
        <v>759</v>
      </c>
      <c r="D6951" s="9" t="s">
        <v>93</v>
      </c>
      <c r="E6951" s="9" t="s">
        <v>2795</v>
      </c>
      <c r="F6951" s="9" t="s">
        <v>2796</v>
      </c>
      <c r="G6951" s="10">
        <v>25573</v>
      </c>
      <c r="H6951" s="9" t="s">
        <v>94</v>
      </c>
      <c r="I6951" s="10">
        <v>143776</v>
      </c>
      <c r="J6951" s="11">
        <v>0.18</v>
      </c>
      <c r="K6951" s="9" t="s">
        <v>94</v>
      </c>
      <c r="L6951" s="9" t="s">
        <v>95</v>
      </c>
    </row>
    <row r="6952" spans="1:12" x14ac:dyDescent="0.2">
      <c r="A6952" t="str">
        <f>VLOOKUP(B6952,StateFIPS!A$2:B$52,2)</f>
        <v>New York</v>
      </c>
      <c r="B6952">
        <f t="shared" si="111"/>
        <v>36</v>
      </c>
      <c r="C6952" s="9" t="s">
        <v>2065</v>
      </c>
      <c r="D6952" s="9" t="s">
        <v>93</v>
      </c>
      <c r="E6952" s="9" t="s">
        <v>2795</v>
      </c>
      <c r="F6952" s="9" t="s">
        <v>2796</v>
      </c>
      <c r="G6952" s="10">
        <v>949</v>
      </c>
      <c r="H6952" s="9" t="s">
        <v>94</v>
      </c>
      <c r="I6952" s="10">
        <v>5337</v>
      </c>
      <c r="J6952" s="11">
        <v>0.18</v>
      </c>
      <c r="K6952" s="9" t="s">
        <v>94</v>
      </c>
      <c r="L6952" s="9" t="s">
        <v>95</v>
      </c>
    </row>
    <row r="6953" spans="1:12" x14ac:dyDescent="0.2">
      <c r="A6953" t="str">
        <f>VLOOKUP(B6953,StateFIPS!A$2:B$52,2)</f>
        <v>Georgia</v>
      </c>
      <c r="B6953">
        <f t="shared" si="111"/>
        <v>13</v>
      </c>
      <c r="C6953" s="9" t="s">
        <v>2773</v>
      </c>
      <c r="D6953" s="9" t="s">
        <v>93</v>
      </c>
      <c r="E6953" s="9" t="s">
        <v>2795</v>
      </c>
      <c r="F6953" s="9" t="s">
        <v>2796</v>
      </c>
      <c r="G6953" s="10">
        <v>229380</v>
      </c>
      <c r="H6953" s="9" t="s">
        <v>94</v>
      </c>
      <c r="I6953" s="10">
        <v>1289615</v>
      </c>
      <c r="J6953" s="11">
        <v>0.18</v>
      </c>
      <c r="K6953" s="9" t="s">
        <v>94</v>
      </c>
      <c r="L6953" s="9" t="s">
        <v>95</v>
      </c>
    </row>
    <row r="6954" spans="1:12" x14ac:dyDescent="0.2">
      <c r="A6954" t="str">
        <f>VLOOKUP(B6954,StateFIPS!A$2:B$52,2)</f>
        <v>South Carolina</v>
      </c>
      <c r="B6954">
        <f t="shared" si="111"/>
        <v>45</v>
      </c>
      <c r="C6954" s="9" t="s">
        <v>1336</v>
      </c>
      <c r="D6954" s="9" t="s">
        <v>93</v>
      </c>
      <c r="E6954" s="9" t="s">
        <v>2795</v>
      </c>
      <c r="F6954" s="9" t="s">
        <v>2796</v>
      </c>
      <c r="G6954" s="10">
        <v>944505</v>
      </c>
      <c r="H6954" s="9" t="s">
        <v>94</v>
      </c>
      <c r="I6954" s="10">
        <v>5310184</v>
      </c>
      <c r="J6954" s="11">
        <v>0.18</v>
      </c>
      <c r="K6954" s="9" t="s">
        <v>94</v>
      </c>
      <c r="L6954" s="9" t="s">
        <v>95</v>
      </c>
    </row>
    <row r="6955" spans="1:12" x14ac:dyDescent="0.2">
      <c r="A6955" t="str">
        <f>VLOOKUP(B6955,StateFIPS!A$2:B$52,2)</f>
        <v>Texas</v>
      </c>
      <c r="B6955">
        <f t="shared" si="111"/>
        <v>48</v>
      </c>
      <c r="C6955" s="9" t="s">
        <v>946</v>
      </c>
      <c r="D6955" s="9" t="s">
        <v>93</v>
      </c>
      <c r="E6955" s="9" t="s">
        <v>2795</v>
      </c>
      <c r="F6955" s="9" t="s">
        <v>2796</v>
      </c>
      <c r="G6955" s="10">
        <v>10864</v>
      </c>
      <c r="H6955" s="9" t="s">
        <v>94</v>
      </c>
      <c r="I6955" s="10">
        <v>61077</v>
      </c>
      <c r="J6955" s="11">
        <v>0.18</v>
      </c>
      <c r="K6955" s="9" t="s">
        <v>94</v>
      </c>
      <c r="L6955" s="9" t="s">
        <v>95</v>
      </c>
    </row>
    <row r="6956" spans="1:12" x14ac:dyDescent="0.2">
      <c r="A6956" t="str">
        <f>VLOOKUP(B6956,StateFIPS!A$2:B$52,2)</f>
        <v>Arkansas</v>
      </c>
      <c r="B6956">
        <f t="shared" si="111"/>
        <v>5</v>
      </c>
      <c r="C6956" s="9" t="s">
        <v>620</v>
      </c>
      <c r="D6956" s="9" t="s">
        <v>93</v>
      </c>
      <c r="E6956" s="9" t="s">
        <v>2795</v>
      </c>
      <c r="F6956" s="9" t="s">
        <v>2796</v>
      </c>
      <c r="G6956" s="10">
        <v>988732</v>
      </c>
      <c r="H6956" s="9" t="s">
        <v>94</v>
      </c>
      <c r="I6956" s="10">
        <v>5558834</v>
      </c>
      <c r="J6956" s="11">
        <v>0.18</v>
      </c>
      <c r="K6956" s="9" t="s">
        <v>94</v>
      </c>
      <c r="L6956" s="9" t="s">
        <v>95</v>
      </c>
    </row>
    <row r="6957" spans="1:12" x14ac:dyDescent="0.2">
      <c r="A6957" t="str">
        <f>VLOOKUP(B6957,StateFIPS!A$2:B$52,2)</f>
        <v>Texas</v>
      </c>
      <c r="B6957">
        <f t="shared" si="111"/>
        <v>48</v>
      </c>
      <c r="C6957" s="9" t="s">
        <v>1063</v>
      </c>
      <c r="D6957" s="9" t="s">
        <v>93</v>
      </c>
      <c r="E6957" s="9" t="s">
        <v>2795</v>
      </c>
      <c r="F6957" s="9" t="s">
        <v>2796</v>
      </c>
      <c r="G6957" s="10">
        <v>10864</v>
      </c>
      <c r="H6957" s="9" t="s">
        <v>94</v>
      </c>
      <c r="I6957" s="10">
        <v>61077</v>
      </c>
      <c r="J6957" s="11">
        <v>0.18</v>
      </c>
      <c r="K6957" s="9" t="s">
        <v>94</v>
      </c>
      <c r="L6957" s="9" t="s">
        <v>95</v>
      </c>
    </row>
    <row r="6958" spans="1:12" x14ac:dyDescent="0.2">
      <c r="A6958" t="str">
        <f>VLOOKUP(B6958,StateFIPS!A$2:B$52,2)</f>
        <v>Arkansas</v>
      </c>
      <c r="B6958">
        <f t="shared" si="111"/>
        <v>5</v>
      </c>
      <c r="C6958" s="9" t="s">
        <v>616</v>
      </c>
      <c r="D6958" s="9" t="s">
        <v>93</v>
      </c>
      <c r="E6958" s="9" t="s">
        <v>2795</v>
      </c>
      <c r="F6958" s="9" t="s">
        <v>2796</v>
      </c>
      <c r="G6958" s="10">
        <v>1287906</v>
      </c>
      <c r="H6958" s="9" t="s">
        <v>94</v>
      </c>
      <c r="I6958" s="10">
        <v>7240849</v>
      </c>
      <c r="J6958" s="11">
        <v>0.18</v>
      </c>
      <c r="K6958" s="9" t="s">
        <v>94</v>
      </c>
      <c r="L6958" s="9" t="s">
        <v>95</v>
      </c>
    </row>
    <row r="6959" spans="1:12" x14ac:dyDescent="0.2">
      <c r="A6959" t="str">
        <f>VLOOKUP(B6959,StateFIPS!A$2:B$52,2)</f>
        <v>Kentucky</v>
      </c>
      <c r="B6959">
        <f t="shared" si="111"/>
        <v>21</v>
      </c>
      <c r="C6959" s="9" t="s">
        <v>1920</v>
      </c>
      <c r="D6959" s="9" t="s">
        <v>93</v>
      </c>
      <c r="E6959" s="9" t="s">
        <v>2795</v>
      </c>
      <c r="F6959" s="9" t="s">
        <v>2796</v>
      </c>
      <c r="G6959" s="10">
        <v>11457</v>
      </c>
      <c r="H6959" s="9" t="s">
        <v>94</v>
      </c>
      <c r="I6959" s="10">
        <v>64411</v>
      </c>
      <c r="J6959" s="11">
        <v>0.18</v>
      </c>
      <c r="K6959" s="9" t="s">
        <v>94</v>
      </c>
      <c r="L6959" s="9" t="s">
        <v>95</v>
      </c>
    </row>
    <row r="6960" spans="1:12" x14ac:dyDescent="0.2">
      <c r="A6960" t="str">
        <f>VLOOKUP(B6960,StateFIPS!A$2:B$52,2)</f>
        <v>South Carolina</v>
      </c>
      <c r="B6960">
        <f t="shared" si="111"/>
        <v>45</v>
      </c>
      <c r="C6960" s="9" t="s">
        <v>1345</v>
      </c>
      <c r="D6960" s="9" t="s">
        <v>93</v>
      </c>
      <c r="E6960" s="9" t="s">
        <v>2795</v>
      </c>
      <c r="F6960" s="9" t="s">
        <v>2796</v>
      </c>
      <c r="G6960" s="10">
        <v>1898194</v>
      </c>
      <c r="H6960" s="9" t="s">
        <v>94</v>
      </c>
      <c r="I6960" s="10">
        <v>10672003</v>
      </c>
      <c r="J6960" s="11">
        <v>0.18</v>
      </c>
      <c r="K6960" s="9" t="s">
        <v>94</v>
      </c>
      <c r="L6960" s="9" t="s">
        <v>95</v>
      </c>
    </row>
    <row r="6961" spans="1:12" x14ac:dyDescent="0.2">
      <c r="A6961" t="str">
        <f>VLOOKUP(B6961,StateFIPS!A$2:B$52,2)</f>
        <v>Minnesota</v>
      </c>
      <c r="B6961">
        <f t="shared" si="111"/>
        <v>27</v>
      </c>
      <c r="C6961" s="9" t="s">
        <v>1893</v>
      </c>
      <c r="D6961" s="9" t="s">
        <v>93</v>
      </c>
      <c r="E6961" s="9" t="s">
        <v>2795</v>
      </c>
      <c r="F6961" s="9" t="s">
        <v>2796</v>
      </c>
      <c r="G6961" s="10">
        <v>5860</v>
      </c>
      <c r="H6961" s="9" t="s">
        <v>94</v>
      </c>
      <c r="I6961" s="10">
        <v>32945</v>
      </c>
      <c r="J6961" s="11">
        <v>0.18</v>
      </c>
      <c r="K6961" s="9" t="s">
        <v>94</v>
      </c>
      <c r="L6961" s="9" t="s">
        <v>95</v>
      </c>
    </row>
    <row r="6962" spans="1:12" x14ac:dyDescent="0.2">
      <c r="A6962" t="str">
        <f>VLOOKUP(B6962,StateFIPS!A$2:B$52,2)</f>
        <v>New York</v>
      </c>
      <c r="B6962">
        <f t="shared" si="111"/>
        <v>36</v>
      </c>
      <c r="C6962" s="9" t="s">
        <v>2019</v>
      </c>
      <c r="D6962" s="9" t="s">
        <v>93</v>
      </c>
      <c r="E6962" s="9" t="s">
        <v>2795</v>
      </c>
      <c r="F6962" s="9" t="s">
        <v>2796</v>
      </c>
      <c r="G6962" s="10">
        <v>68</v>
      </c>
      <c r="H6962" s="9" t="s">
        <v>94</v>
      </c>
      <c r="I6962" s="10">
        <v>382</v>
      </c>
      <c r="J6962" s="11">
        <v>0.18</v>
      </c>
      <c r="K6962" s="9" t="s">
        <v>94</v>
      </c>
      <c r="L6962" s="9" t="s">
        <v>95</v>
      </c>
    </row>
    <row r="6963" spans="1:12" x14ac:dyDescent="0.2">
      <c r="A6963" t="str">
        <f>VLOOKUP(B6963,StateFIPS!A$2:B$52,2)</f>
        <v>Georgia</v>
      </c>
      <c r="B6963">
        <f t="shared" si="111"/>
        <v>13</v>
      </c>
      <c r="C6963" s="9" t="s">
        <v>757</v>
      </c>
      <c r="D6963" s="9" t="s">
        <v>93</v>
      </c>
      <c r="E6963" s="9" t="s">
        <v>2795</v>
      </c>
      <c r="F6963" s="9" t="s">
        <v>2796</v>
      </c>
      <c r="G6963" s="10">
        <v>145155</v>
      </c>
      <c r="H6963" s="9" t="s">
        <v>94</v>
      </c>
      <c r="I6963" s="10">
        <v>816091</v>
      </c>
      <c r="J6963" s="11">
        <v>0.18</v>
      </c>
      <c r="K6963" s="9" t="s">
        <v>94</v>
      </c>
      <c r="L6963" s="9" t="s">
        <v>95</v>
      </c>
    </row>
    <row r="6964" spans="1:12" x14ac:dyDescent="0.2">
      <c r="A6964" t="str">
        <f>VLOOKUP(B6964,StateFIPS!A$2:B$52,2)</f>
        <v>Missouri</v>
      </c>
      <c r="B6964">
        <f t="shared" si="111"/>
        <v>29</v>
      </c>
      <c r="C6964" s="9" t="s">
        <v>366</v>
      </c>
      <c r="D6964" s="9" t="s">
        <v>93</v>
      </c>
      <c r="E6964" s="9" t="s">
        <v>2795</v>
      </c>
      <c r="F6964" s="9" t="s">
        <v>2796</v>
      </c>
      <c r="G6964" s="10">
        <v>6821</v>
      </c>
      <c r="H6964" s="9" t="s">
        <v>94</v>
      </c>
      <c r="I6964" s="10">
        <v>38349</v>
      </c>
      <c r="J6964" s="11">
        <v>0.18</v>
      </c>
      <c r="K6964" s="9" t="s">
        <v>94</v>
      </c>
      <c r="L6964" s="9" t="s">
        <v>95</v>
      </c>
    </row>
    <row r="6965" spans="1:12" x14ac:dyDescent="0.2">
      <c r="A6965" t="str">
        <f>VLOOKUP(B6965,StateFIPS!A$2:B$52,2)</f>
        <v>Florida</v>
      </c>
      <c r="B6965">
        <f t="shared" si="111"/>
        <v>12</v>
      </c>
      <c r="C6965" s="9" t="s">
        <v>2741</v>
      </c>
      <c r="D6965" s="9" t="s">
        <v>93</v>
      </c>
      <c r="E6965" s="9" t="s">
        <v>2795</v>
      </c>
      <c r="F6965" s="9" t="s">
        <v>2796</v>
      </c>
      <c r="G6965" s="10">
        <v>7759</v>
      </c>
      <c r="H6965" s="9" t="s">
        <v>94</v>
      </c>
      <c r="I6965" s="10">
        <v>43622</v>
      </c>
      <c r="J6965" s="11">
        <v>0.18</v>
      </c>
      <c r="K6965" s="9" t="s">
        <v>94</v>
      </c>
      <c r="L6965" s="9" t="s">
        <v>95</v>
      </c>
    </row>
    <row r="6966" spans="1:12" x14ac:dyDescent="0.2">
      <c r="A6966" t="str">
        <f>VLOOKUP(B6966,StateFIPS!A$2:B$52,2)</f>
        <v>Alabama</v>
      </c>
      <c r="B6966">
        <f t="shared" si="111"/>
        <v>1</v>
      </c>
      <c r="C6966" s="9" t="s">
        <v>562</v>
      </c>
      <c r="D6966" s="9" t="s">
        <v>93</v>
      </c>
      <c r="E6966" s="9" t="s">
        <v>2795</v>
      </c>
      <c r="F6966" s="9" t="s">
        <v>2796</v>
      </c>
      <c r="G6966" s="10">
        <v>7109</v>
      </c>
      <c r="H6966" s="9" t="s">
        <v>94</v>
      </c>
      <c r="I6966" s="10">
        <v>39966</v>
      </c>
      <c r="J6966" s="11">
        <v>0.18</v>
      </c>
      <c r="K6966" s="9" t="s">
        <v>94</v>
      </c>
      <c r="L6966" s="9" t="s">
        <v>95</v>
      </c>
    </row>
    <row r="6967" spans="1:12" x14ac:dyDescent="0.2">
      <c r="A6967" t="str">
        <f>VLOOKUP(B6967,StateFIPS!A$2:B$52,2)</f>
        <v>Louisiana</v>
      </c>
      <c r="B6967">
        <f t="shared" si="111"/>
        <v>22</v>
      </c>
      <c r="C6967" s="9" t="s">
        <v>173</v>
      </c>
      <c r="D6967" s="9" t="s">
        <v>93</v>
      </c>
      <c r="E6967" s="9" t="s">
        <v>2795</v>
      </c>
      <c r="F6967" s="9" t="s">
        <v>2796</v>
      </c>
      <c r="G6967" s="10">
        <v>364201</v>
      </c>
      <c r="H6967" s="9" t="s">
        <v>94</v>
      </c>
      <c r="I6967" s="10">
        <v>2047604</v>
      </c>
      <c r="J6967" s="11">
        <v>0.18</v>
      </c>
      <c r="K6967" s="9" t="s">
        <v>94</v>
      </c>
      <c r="L6967" s="9" t="s">
        <v>95</v>
      </c>
    </row>
    <row r="6968" spans="1:12" x14ac:dyDescent="0.2">
      <c r="A6968" t="str">
        <f>VLOOKUP(B6968,StateFIPS!A$2:B$52,2)</f>
        <v>Georgia</v>
      </c>
      <c r="B6968">
        <f t="shared" si="111"/>
        <v>13</v>
      </c>
      <c r="C6968" s="9" t="s">
        <v>1985</v>
      </c>
      <c r="D6968" s="9" t="s">
        <v>93</v>
      </c>
      <c r="E6968" s="9" t="s">
        <v>2795</v>
      </c>
      <c r="F6968" s="9" t="s">
        <v>2796</v>
      </c>
      <c r="G6968" s="10">
        <v>85929</v>
      </c>
      <c r="H6968" s="9" t="s">
        <v>94</v>
      </c>
      <c r="I6968" s="10">
        <v>483107</v>
      </c>
      <c r="J6968" s="11">
        <v>0.18</v>
      </c>
      <c r="K6968" s="9" t="s">
        <v>94</v>
      </c>
      <c r="L6968" s="9" t="s">
        <v>95</v>
      </c>
    </row>
    <row r="6969" spans="1:12" x14ac:dyDescent="0.2">
      <c r="A6969" t="str">
        <f>VLOOKUP(B6969,StateFIPS!A$2:B$52,2)</f>
        <v>Georgia</v>
      </c>
      <c r="B6969">
        <f t="shared" si="111"/>
        <v>13</v>
      </c>
      <c r="C6969" s="9" t="s">
        <v>735</v>
      </c>
      <c r="D6969" s="9" t="s">
        <v>93</v>
      </c>
      <c r="E6969" s="9" t="s">
        <v>2795</v>
      </c>
      <c r="F6969" s="9" t="s">
        <v>2796</v>
      </c>
      <c r="G6969" s="10">
        <v>25573</v>
      </c>
      <c r="H6969" s="9" t="s">
        <v>94</v>
      </c>
      <c r="I6969" s="10">
        <v>143776</v>
      </c>
      <c r="J6969" s="11">
        <v>0.18</v>
      </c>
      <c r="K6969" s="9" t="s">
        <v>94</v>
      </c>
      <c r="L6969" s="9" t="s">
        <v>95</v>
      </c>
    </row>
    <row r="6970" spans="1:12" x14ac:dyDescent="0.2">
      <c r="A6970" t="str">
        <f>VLOOKUP(B6970,StateFIPS!A$2:B$52,2)</f>
        <v>New York</v>
      </c>
      <c r="B6970">
        <f t="shared" si="111"/>
        <v>36</v>
      </c>
      <c r="C6970" s="9" t="s">
        <v>2073</v>
      </c>
      <c r="D6970" s="9" t="s">
        <v>93</v>
      </c>
      <c r="E6970" s="9" t="s">
        <v>2795</v>
      </c>
      <c r="F6970" s="9" t="s">
        <v>2796</v>
      </c>
      <c r="G6970" s="10">
        <v>212</v>
      </c>
      <c r="H6970" s="9" t="s">
        <v>94</v>
      </c>
      <c r="I6970" s="10">
        <v>1192</v>
      </c>
      <c r="J6970" s="11">
        <v>0.18</v>
      </c>
      <c r="K6970" s="9" t="s">
        <v>94</v>
      </c>
      <c r="L6970" s="9" t="s">
        <v>95</v>
      </c>
    </row>
    <row r="6971" spans="1:12" x14ac:dyDescent="0.2">
      <c r="A6971" t="str">
        <f>VLOOKUP(B6971,StateFIPS!A$2:B$52,2)</f>
        <v>Kentucky</v>
      </c>
      <c r="B6971">
        <f t="shared" si="111"/>
        <v>21</v>
      </c>
      <c r="C6971" s="9" t="s">
        <v>1923</v>
      </c>
      <c r="D6971" s="9" t="s">
        <v>93</v>
      </c>
      <c r="E6971" s="9" t="s">
        <v>2795</v>
      </c>
      <c r="F6971" s="9" t="s">
        <v>2796</v>
      </c>
      <c r="G6971" s="10">
        <v>11457</v>
      </c>
      <c r="H6971" s="9" t="s">
        <v>94</v>
      </c>
      <c r="I6971" s="10">
        <v>64411</v>
      </c>
      <c r="J6971" s="11">
        <v>0.18</v>
      </c>
      <c r="K6971" s="9" t="s">
        <v>94</v>
      </c>
      <c r="L6971" s="9" t="s">
        <v>95</v>
      </c>
    </row>
    <row r="6972" spans="1:12" x14ac:dyDescent="0.2">
      <c r="A6972" t="str">
        <f>VLOOKUP(B6972,StateFIPS!A$2:B$52,2)</f>
        <v>Kentucky</v>
      </c>
      <c r="B6972">
        <f t="shared" si="111"/>
        <v>21</v>
      </c>
      <c r="C6972" s="9" t="s">
        <v>1918</v>
      </c>
      <c r="D6972" s="9" t="s">
        <v>93</v>
      </c>
      <c r="E6972" s="9" t="s">
        <v>2795</v>
      </c>
      <c r="F6972" s="9" t="s">
        <v>2796</v>
      </c>
      <c r="G6972" s="10">
        <v>11457</v>
      </c>
      <c r="H6972" s="9" t="s">
        <v>94</v>
      </c>
      <c r="I6972" s="10">
        <v>64411</v>
      </c>
      <c r="J6972" s="11">
        <v>0.18</v>
      </c>
      <c r="K6972" s="9" t="s">
        <v>94</v>
      </c>
      <c r="L6972" s="9" t="s">
        <v>95</v>
      </c>
    </row>
    <row r="6973" spans="1:12" x14ac:dyDescent="0.2">
      <c r="A6973" t="str">
        <f>VLOOKUP(B6973,StateFIPS!A$2:B$52,2)</f>
        <v>Missouri</v>
      </c>
      <c r="B6973">
        <f t="shared" si="111"/>
        <v>29</v>
      </c>
      <c r="C6973" s="9" t="s">
        <v>1695</v>
      </c>
      <c r="D6973" s="9" t="s">
        <v>93</v>
      </c>
      <c r="E6973" s="9" t="s">
        <v>2795</v>
      </c>
      <c r="F6973" s="9" t="s">
        <v>2796</v>
      </c>
      <c r="G6973" s="10">
        <v>6821</v>
      </c>
      <c r="H6973" s="9" t="s">
        <v>94</v>
      </c>
      <c r="I6973" s="10">
        <v>38349</v>
      </c>
      <c r="J6973" s="11">
        <v>0.18</v>
      </c>
      <c r="K6973" s="9" t="s">
        <v>94</v>
      </c>
      <c r="L6973" s="9" t="s">
        <v>95</v>
      </c>
    </row>
    <row r="6974" spans="1:12" x14ac:dyDescent="0.2">
      <c r="A6974" t="str">
        <f>VLOOKUP(B6974,StateFIPS!A$2:B$52,2)</f>
        <v>Texas</v>
      </c>
      <c r="B6974">
        <f t="shared" si="111"/>
        <v>48</v>
      </c>
      <c r="C6974" s="9" t="s">
        <v>1082</v>
      </c>
      <c r="D6974" s="9" t="s">
        <v>93</v>
      </c>
      <c r="E6974" s="9" t="s">
        <v>2795</v>
      </c>
      <c r="F6974" s="9" t="s">
        <v>2796</v>
      </c>
      <c r="G6974" s="10">
        <v>10864</v>
      </c>
      <c r="H6974" s="9" t="s">
        <v>94</v>
      </c>
      <c r="I6974" s="10">
        <v>61077</v>
      </c>
      <c r="J6974" s="11">
        <v>0.18</v>
      </c>
      <c r="K6974" s="9" t="s">
        <v>94</v>
      </c>
      <c r="L6974" s="9" t="s">
        <v>95</v>
      </c>
    </row>
    <row r="6975" spans="1:12" x14ac:dyDescent="0.2">
      <c r="A6975" t="str">
        <f>VLOOKUP(B6975,StateFIPS!A$2:B$52,2)</f>
        <v>South Carolina</v>
      </c>
      <c r="B6975">
        <f t="shared" si="111"/>
        <v>45</v>
      </c>
      <c r="C6975" s="9" t="s">
        <v>2699</v>
      </c>
      <c r="D6975" s="9" t="s">
        <v>93</v>
      </c>
      <c r="E6975" s="9" t="s">
        <v>2795</v>
      </c>
      <c r="F6975" s="9" t="s">
        <v>2796</v>
      </c>
      <c r="G6975" s="10">
        <v>324664</v>
      </c>
      <c r="H6975" s="9" t="s">
        <v>94</v>
      </c>
      <c r="I6975" s="10">
        <v>1825324</v>
      </c>
      <c r="J6975" s="11">
        <v>0.18</v>
      </c>
      <c r="K6975" s="9" t="s">
        <v>94</v>
      </c>
      <c r="L6975" s="9" t="s">
        <v>95</v>
      </c>
    </row>
    <row r="6976" spans="1:12" x14ac:dyDescent="0.2">
      <c r="A6976" t="str">
        <f>VLOOKUP(B6976,StateFIPS!A$2:B$52,2)</f>
        <v>Texas</v>
      </c>
      <c r="B6976">
        <f t="shared" si="111"/>
        <v>48</v>
      </c>
      <c r="C6976" s="9" t="s">
        <v>2475</v>
      </c>
      <c r="D6976" s="9" t="s">
        <v>93</v>
      </c>
      <c r="E6976" s="9" t="s">
        <v>2795</v>
      </c>
      <c r="F6976" s="9" t="s">
        <v>2796</v>
      </c>
      <c r="G6976" s="10">
        <v>10864</v>
      </c>
      <c r="H6976" s="9" t="s">
        <v>94</v>
      </c>
      <c r="I6976" s="10">
        <v>61077</v>
      </c>
      <c r="J6976" s="11">
        <v>0.18</v>
      </c>
      <c r="K6976" s="9" t="s">
        <v>94</v>
      </c>
      <c r="L6976" s="9" t="s">
        <v>95</v>
      </c>
    </row>
    <row r="6977" spans="1:12" x14ac:dyDescent="0.2">
      <c r="A6977" t="str">
        <f>VLOOKUP(B6977,StateFIPS!A$2:B$52,2)</f>
        <v>Florida</v>
      </c>
      <c r="B6977">
        <f t="shared" si="111"/>
        <v>12</v>
      </c>
      <c r="C6977" s="9" t="s">
        <v>1970</v>
      </c>
      <c r="D6977" s="9" t="s">
        <v>93</v>
      </c>
      <c r="E6977" s="9" t="s">
        <v>2795</v>
      </c>
      <c r="F6977" s="9" t="s">
        <v>2796</v>
      </c>
      <c r="G6977" s="10">
        <v>7759</v>
      </c>
      <c r="H6977" s="9" t="s">
        <v>94</v>
      </c>
      <c r="I6977" s="10">
        <v>43622</v>
      </c>
      <c r="J6977" s="11">
        <v>0.18</v>
      </c>
      <c r="K6977" s="9" t="s">
        <v>94</v>
      </c>
      <c r="L6977" s="9" t="s">
        <v>95</v>
      </c>
    </row>
    <row r="6978" spans="1:12" x14ac:dyDescent="0.2">
      <c r="A6978" t="str">
        <f>VLOOKUP(B6978,StateFIPS!A$2:B$52,2)</f>
        <v>Alabama</v>
      </c>
      <c r="B6978">
        <f t="shared" si="111"/>
        <v>1</v>
      </c>
      <c r="C6978" s="9" t="s">
        <v>563</v>
      </c>
      <c r="D6978" s="9" t="s">
        <v>93</v>
      </c>
      <c r="E6978" s="9" t="s">
        <v>2795</v>
      </c>
      <c r="F6978" s="9" t="s">
        <v>2796</v>
      </c>
      <c r="G6978" s="10">
        <v>56305</v>
      </c>
      <c r="H6978" s="9" t="s">
        <v>94</v>
      </c>
      <c r="I6978" s="10">
        <v>316559</v>
      </c>
      <c r="J6978" s="11">
        <v>0.18</v>
      </c>
      <c r="K6978" s="9" t="s">
        <v>94</v>
      </c>
      <c r="L6978" s="9" t="s">
        <v>95</v>
      </c>
    </row>
    <row r="6979" spans="1:12" x14ac:dyDescent="0.2">
      <c r="A6979" t="str">
        <f>VLOOKUP(B6979,StateFIPS!A$2:B$52,2)</f>
        <v>New York</v>
      </c>
      <c r="B6979">
        <f t="shared" ref="B6979:B7042" si="112">VALUE(LEFT(C6979,2))</f>
        <v>36</v>
      </c>
      <c r="C6979" s="9" t="s">
        <v>2034</v>
      </c>
      <c r="D6979" s="9" t="s">
        <v>93</v>
      </c>
      <c r="E6979" s="9" t="s">
        <v>2795</v>
      </c>
      <c r="F6979" s="9" t="s">
        <v>2796</v>
      </c>
      <c r="G6979" s="10">
        <v>82</v>
      </c>
      <c r="H6979" s="9" t="s">
        <v>94</v>
      </c>
      <c r="I6979" s="10">
        <v>459</v>
      </c>
      <c r="J6979" s="11">
        <v>0.18</v>
      </c>
      <c r="K6979" s="9" t="s">
        <v>94</v>
      </c>
      <c r="L6979" s="9" t="s">
        <v>95</v>
      </c>
    </row>
    <row r="6980" spans="1:12" x14ac:dyDescent="0.2">
      <c r="A6980" t="str">
        <f>VLOOKUP(B6980,StateFIPS!A$2:B$52,2)</f>
        <v>Missouri</v>
      </c>
      <c r="B6980">
        <f t="shared" si="112"/>
        <v>29</v>
      </c>
      <c r="C6980" s="9" t="s">
        <v>367</v>
      </c>
      <c r="D6980" s="9" t="s">
        <v>93</v>
      </c>
      <c r="E6980" s="9" t="s">
        <v>2795</v>
      </c>
      <c r="F6980" s="9" t="s">
        <v>2796</v>
      </c>
      <c r="G6980" s="10">
        <v>6821</v>
      </c>
      <c r="H6980" s="9" t="s">
        <v>94</v>
      </c>
      <c r="I6980" s="10">
        <v>38349</v>
      </c>
      <c r="J6980" s="11">
        <v>0.18</v>
      </c>
      <c r="K6980" s="9" t="s">
        <v>94</v>
      </c>
      <c r="L6980" s="9" t="s">
        <v>95</v>
      </c>
    </row>
    <row r="6981" spans="1:12" x14ac:dyDescent="0.2">
      <c r="A6981" t="str">
        <f>VLOOKUP(B6981,StateFIPS!A$2:B$52,2)</f>
        <v>South Carolina</v>
      </c>
      <c r="B6981">
        <f t="shared" si="112"/>
        <v>45</v>
      </c>
      <c r="C6981" s="9" t="s">
        <v>1358</v>
      </c>
      <c r="D6981" s="9" t="s">
        <v>93</v>
      </c>
      <c r="E6981" s="9" t="s">
        <v>2795</v>
      </c>
      <c r="F6981" s="9" t="s">
        <v>2796</v>
      </c>
      <c r="G6981" s="10">
        <v>12661</v>
      </c>
      <c r="H6981" s="9" t="s">
        <v>94</v>
      </c>
      <c r="I6981" s="10">
        <v>71181</v>
      </c>
      <c r="J6981" s="11">
        <v>0.18</v>
      </c>
      <c r="K6981" s="9" t="s">
        <v>94</v>
      </c>
      <c r="L6981" s="9" t="s">
        <v>95</v>
      </c>
    </row>
    <row r="6982" spans="1:12" x14ac:dyDescent="0.2">
      <c r="A6982" t="str">
        <f>VLOOKUP(B6982,StateFIPS!A$2:B$52,2)</f>
        <v>Kentucky</v>
      </c>
      <c r="B6982">
        <f t="shared" si="112"/>
        <v>21</v>
      </c>
      <c r="C6982" s="9" t="s">
        <v>1878</v>
      </c>
      <c r="D6982" s="9" t="s">
        <v>93</v>
      </c>
      <c r="E6982" s="9" t="s">
        <v>2795</v>
      </c>
      <c r="F6982" s="9" t="s">
        <v>2796</v>
      </c>
      <c r="G6982" s="10">
        <v>11457</v>
      </c>
      <c r="H6982" s="9" t="s">
        <v>94</v>
      </c>
      <c r="I6982" s="10">
        <v>64411</v>
      </c>
      <c r="J6982" s="11">
        <v>0.18</v>
      </c>
      <c r="K6982" s="9" t="s">
        <v>94</v>
      </c>
      <c r="L6982" s="9" t="s">
        <v>95</v>
      </c>
    </row>
    <row r="6983" spans="1:12" x14ac:dyDescent="0.2">
      <c r="A6983" t="str">
        <f>VLOOKUP(B6983,StateFIPS!A$2:B$52,2)</f>
        <v>Texas</v>
      </c>
      <c r="B6983">
        <f t="shared" si="112"/>
        <v>48</v>
      </c>
      <c r="C6983" s="9" t="s">
        <v>1055</v>
      </c>
      <c r="D6983" s="9" t="s">
        <v>93</v>
      </c>
      <c r="E6983" s="9" t="s">
        <v>2795</v>
      </c>
      <c r="F6983" s="9" t="s">
        <v>2796</v>
      </c>
      <c r="G6983" s="10">
        <v>10864</v>
      </c>
      <c r="H6983" s="9" t="s">
        <v>94</v>
      </c>
      <c r="I6983" s="10">
        <v>61077</v>
      </c>
      <c r="J6983" s="11">
        <v>0.18</v>
      </c>
      <c r="K6983" s="9" t="s">
        <v>94</v>
      </c>
      <c r="L6983" s="9" t="s">
        <v>95</v>
      </c>
    </row>
    <row r="6984" spans="1:12" x14ac:dyDescent="0.2">
      <c r="A6984" t="str">
        <f>VLOOKUP(B6984,StateFIPS!A$2:B$52,2)</f>
        <v>Georgia</v>
      </c>
      <c r="B6984">
        <f t="shared" si="112"/>
        <v>13</v>
      </c>
      <c r="C6984" s="9" t="s">
        <v>1987</v>
      </c>
      <c r="D6984" s="9" t="s">
        <v>93</v>
      </c>
      <c r="E6984" s="9" t="s">
        <v>2795</v>
      </c>
      <c r="F6984" s="9" t="s">
        <v>2796</v>
      </c>
      <c r="G6984" s="10">
        <v>313888</v>
      </c>
      <c r="H6984" s="9" t="s">
        <v>94</v>
      </c>
      <c r="I6984" s="10">
        <v>1764736</v>
      </c>
      <c r="J6984" s="11">
        <v>0.18</v>
      </c>
      <c r="K6984" s="9" t="s">
        <v>94</v>
      </c>
      <c r="L6984" s="9" t="s">
        <v>95</v>
      </c>
    </row>
    <row r="6985" spans="1:12" x14ac:dyDescent="0.2">
      <c r="A6985" t="str">
        <f>VLOOKUP(B6985,StateFIPS!A$2:B$52,2)</f>
        <v>Alabama</v>
      </c>
      <c r="B6985">
        <f t="shared" si="112"/>
        <v>1</v>
      </c>
      <c r="C6985" s="9" t="s">
        <v>571</v>
      </c>
      <c r="D6985" s="9" t="s">
        <v>93</v>
      </c>
      <c r="E6985" s="9" t="s">
        <v>2795</v>
      </c>
      <c r="F6985" s="9" t="s">
        <v>2796</v>
      </c>
      <c r="G6985" s="10">
        <v>253729</v>
      </c>
      <c r="H6985" s="9" t="s">
        <v>94</v>
      </c>
      <c r="I6985" s="10">
        <v>1426512</v>
      </c>
      <c r="J6985" s="11">
        <v>0.18</v>
      </c>
      <c r="K6985" s="9" t="s">
        <v>94</v>
      </c>
      <c r="L6985" s="9" t="s">
        <v>95</v>
      </c>
    </row>
    <row r="6986" spans="1:12" x14ac:dyDescent="0.2">
      <c r="A6986" t="str">
        <f>VLOOKUP(B6986,StateFIPS!A$2:B$52,2)</f>
        <v>Kentucky</v>
      </c>
      <c r="B6986">
        <f t="shared" si="112"/>
        <v>21</v>
      </c>
      <c r="C6986" s="9" t="s">
        <v>167</v>
      </c>
      <c r="D6986" s="9" t="s">
        <v>93</v>
      </c>
      <c r="E6986" s="9" t="s">
        <v>2795</v>
      </c>
      <c r="F6986" s="9" t="s">
        <v>2796</v>
      </c>
      <c r="G6986" s="10">
        <v>11457</v>
      </c>
      <c r="H6986" s="9" t="s">
        <v>94</v>
      </c>
      <c r="I6986" s="10">
        <v>64411</v>
      </c>
      <c r="J6986" s="11">
        <v>0.18</v>
      </c>
      <c r="K6986" s="9" t="s">
        <v>94</v>
      </c>
      <c r="L6986" s="9" t="s">
        <v>95</v>
      </c>
    </row>
    <row r="6987" spans="1:12" x14ac:dyDescent="0.2">
      <c r="A6987" t="str">
        <f>VLOOKUP(B6987,StateFIPS!A$2:B$52,2)</f>
        <v>Florida</v>
      </c>
      <c r="B6987">
        <f t="shared" si="112"/>
        <v>12</v>
      </c>
      <c r="C6987" s="9" t="s">
        <v>1937</v>
      </c>
      <c r="D6987" s="9" t="s">
        <v>93</v>
      </c>
      <c r="E6987" s="9" t="s">
        <v>2795</v>
      </c>
      <c r="F6987" s="9" t="s">
        <v>2796</v>
      </c>
      <c r="G6987" s="10">
        <v>7759</v>
      </c>
      <c r="H6987" s="9" t="s">
        <v>94</v>
      </c>
      <c r="I6987" s="10">
        <v>43622</v>
      </c>
      <c r="J6987" s="11">
        <v>0.18</v>
      </c>
      <c r="K6987" s="9" t="s">
        <v>94</v>
      </c>
      <c r="L6987" s="9" t="s">
        <v>95</v>
      </c>
    </row>
    <row r="6988" spans="1:12" x14ac:dyDescent="0.2">
      <c r="A6988" t="str">
        <f>VLOOKUP(B6988,StateFIPS!A$2:B$52,2)</f>
        <v>Arkansas</v>
      </c>
      <c r="B6988">
        <f t="shared" si="112"/>
        <v>5</v>
      </c>
      <c r="C6988" s="9" t="s">
        <v>618</v>
      </c>
      <c r="D6988" s="9" t="s">
        <v>93</v>
      </c>
      <c r="E6988" s="9" t="s">
        <v>2795</v>
      </c>
      <c r="F6988" s="9" t="s">
        <v>2796</v>
      </c>
      <c r="G6988" s="10">
        <v>245244</v>
      </c>
      <c r="H6988" s="9" t="s">
        <v>94</v>
      </c>
      <c r="I6988" s="10">
        <v>1378809</v>
      </c>
      <c r="J6988" s="11">
        <v>0.18</v>
      </c>
      <c r="K6988" s="9" t="s">
        <v>94</v>
      </c>
      <c r="L6988" s="9" t="s">
        <v>95</v>
      </c>
    </row>
    <row r="6989" spans="1:12" x14ac:dyDescent="0.2">
      <c r="A6989" t="str">
        <f>VLOOKUP(B6989,StateFIPS!A$2:B$52,2)</f>
        <v>Texas</v>
      </c>
      <c r="B6989">
        <f t="shared" si="112"/>
        <v>48</v>
      </c>
      <c r="C6989" s="9" t="s">
        <v>1059</v>
      </c>
      <c r="D6989" s="9" t="s">
        <v>93</v>
      </c>
      <c r="E6989" s="9" t="s">
        <v>2795</v>
      </c>
      <c r="F6989" s="9" t="s">
        <v>2796</v>
      </c>
      <c r="G6989" s="10">
        <v>10864</v>
      </c>
      <c r="H6989" s="9" t="s">
        <v>94</v>
      </c>
      <c r="I6989" s="10">
        <v>61077</v>
      </c>
      <c r="J6989" s="11">
        <v>0.18</v>
      </c>
      <c r="K6989" s="9" t="s">
        <v>94</v>
      </c>
      <c r="L6989" s="9" t="s">
        <v>95</v>
      </c>
    </row>
    <row r="6990" spans="1:12" x14ac:dyDescent="0.2">
      <c r="A6990" t="str">
        <f>VLOOKUP(B6990,StateFIPS!A$2:B$52,2)</f>
        <v>South Carolina</v>
      </c>
      <c r="B6990">
        <f t="shared" si="112"/>
        <v>45</v>
      </c>
      <c r="C6990" s="9" t="s">
        <v>1346</v>
      </c>
      <c r="D6990" s="9" t="s">
        <v>93</v>
      </c>
      <c r="E6990" s="9" t="s">
        <v>2795</v>
      </c>
      <c r="F6990" s="9" t="s">
        <v>2796</v>
      </c>
      <c r="G6990" s="10">
        <v>12661</v>
      </c>
      <c r="H6990" s="9" t="s">
        <v>94</v>
      </c>
      <c r="I6990" s="10">
        <v>71181</v>
      </c>
      <c r="J6990" s="11">
        <v>0.18</v>
      </c>
      <c r="K6990" s="9" t="s">
        <v>94</v>
      </c>
      <c r="L6990" s="9" t="s">
        <v>95</v>
      </c>
    </row>
    <row r="6991" spans="1:12" x14ac:dyDescent="0.2">
      <c r="A6991" t="str">
        <f>VLOOKUP(B6991,StateFIPS!A$2:B$52,2)</f>
        <v>New York</v>
      </c>
      <c r="B6991">
        <f t="shared" si="112"/>
        <v>36</v>
      </c>
      <c r="C6991" s="9" t="s">
        <v>1988</v>
      </c>
      <c r="D6991" s="9" t="s">
        <v>93</v>
      </c>
      <c r="E6991" s="9" t="s">
        <v>2795</v>
      </c>
      <c r="F6991" s="9" t="s">
        <v>2796</v>
      </c>
      <c r="G6991" s="10">
        <v>180</v>
      </c>
      <c r="H6991" s="9" t="s">
        <v>94</v>
      </c>
      <c r="I6991" s="10">
        <v>1012</v>
      </c>
      <c r="J6991" s="11">
        <v>0.18</v>
      </c>
      <c r="K6991" s="9" t="s">
        <v>94</v>
      </c>
      <c r="L6991" s="9" t="s">
        <v>95</v>
      </c>
    </row>
    <row r="6992" spans="1:12" x14ac:dyDescent="0.2">
      <c r="A6992" t="str">
        <f>VLOOKUP(B6992,StateFIPS!A$2:B$52,2)</f>
        <v>Kentucky</v>
      </c>
      <c r="B6992">
        <f t="shared" si="112"/>
        <v>21</v>
      </c>
      <c r="C6992" s="9" t="s">
        <v>1891</v>
      </c>
      <c r="D6992" s="9" t="s">
        <v>93</v>
      </c>
      <c r="E6992" s="9" t="s">
        <v>2795</v>
      </c>
      <c r="F6992" s="9" t="s">
        <v>2796</v>
      </c>
      <c r="G6992" s="10">
        <v>11457</v>
      </c>
      <c r="H6992" s="9" t="s">
        <v>94</v>
      </c>
      <c r="I6992" s="10">
        <v>64411</v>
      </c>
      <c r="J6992" s="11">
        <v>0.18</v>
      </c>
      <c r="K6992" s="9" t="s">
        <v>94</v>
      </c>
      <c r="L6992" s="9" t="s">
        <v>95</v>
      </c>
    </row>
    <row r="6993" spans="1:12" x14ac:dyDescent="0.2">
      <c r="A6993" t="str">
        <f>VLOOKUP(B6993,StateFIPS!A$2:B$52,2)</f>
        <v>Missouri</v>
      </c>
      <c r="B6993">
        <f t="shared" si="112"/>
        <v>29</v>
      </c>
      <c r="C6993" s="9" t="s">
        <v>1698</v>
      </c>
      <c r="D6993" s="9" t="s">
        <v>93</v>
      </c>
      <c r="E6993" s="9" t="s">
        <v>2795</v>
      </c>
      <c r="F6993" s="9" t="s">
        <v>2796</v>
      </c>
      <c r="G6993" s="10">
        <v>6821</v>
      </c>
      <c r="H6993" s="9" t="s">
        <v>94</v>
      </c>
      <c r="I6993" s="10">
        <v>38349</v>
      </c>
      <c r="J6993" s="11">
        <v>0.18</v>
      </c>
      <c r="K6993" s="9" t="s">
        <v>94</v>
      </c>
      <c r="L6993" s="9" t="s">
        <v>95</v>
      </c>
    </row>
    <row r="6994" spans="1:12" x14ac:dyDescent="0.2">
      <c r="A6994" t="str">
        <f>VLOOKUP(B6994,StateFIPS!A$2:B$52,2)</f>
        <v>Florida</v>
      </c>
      <c r="B6994">
        <f t="shared" si="112"/>
        <v>12</v>
      </c>
      <c r="C6994" s="9" t="s">
        <v>1934</v>
      </c>
      <c r="D6994" s="9" t="s">
        <v>93</v>
      </c>
      <c r="E6994" s="9" t="s">
        <v>2795</v>
      </c>
      <c r="F6994" s="9" t="s">
        <v>2796</v>
      </c>
      <c r="G6994" s="10">
        <v>7759</v>
      </c>
      <c r="H6994" s="9" t="s">
        <v>94</v>
      </c>
      <c r="I6994" s="10">
        <v>43622</v>
      </c>
      <c r="J6994" s="11">
        <v>0.18</v>
      </c>
      <c r="K6994" s="9" t="s">
        <v>94</v>
      </c>
      <c r="L6994" s="9" t="s">
        <v>95</v>
      </c>
    </row>
    <row r="6995" spans="1:12" x14ac:dyDescent="0.2">
      <c r="A6995" t="str">
        <f>VLOOKUP(B6995,StateFIPS!A$2:B$52,2)</f>
        <v>Arkansas</v>
      </c>
      <c r="B6995">
        <f t="shared" si="112"/>
        <v>5</v>
      </c>
      <c r="C6995" s="9" t="s">
        <v>617</v>
      </c>
      <c r="D6995" s="9" t="s">
        <v>93</v>
      </c>
      <c r="E6995" s="9" t="s">
        <v>2795</v>
      </c>
      <c r="F6995" s="9" t="s">
        <v>2796</v>
      </c>
      <c r="G6995" s="10">
        <v>1194238</v>
      </c>
      <c r="H6995" s="9" t="s">
        <v>94</v>
      </c>
      <c r="I6995" s="10">
        <v>6714231</v>
      </c>
      <c r="J6995" s="11">
        <v>0.18</v>
      </c>
      <c r="K6995" s="9" t="s">
        <v>94</v>
      </c>
      <c r="L6995" s="9" t="s">
        <v>95</v>
      </c>
    </row>
    <row r="6996" spans="1:12" x14ac:dyDescent="0.2">
      <c r="A6996" t="str">
        <f>VLOOKUP(B6996,StateFIPS!A$2:B$52,2)</f>
        <v>Arkansas</v>
      </c>
      <c r="B6996">
        <f t="shared" si="112"/>
        <v>5</v>
      </c>
      <c r="C6996" s="9" t="s">
        <v>2689</v>
      </c>
      <c r="D6996" s="9" t="s">
        <v>93</v>
      </c>
      <c r="E6996" s="9" t="s">
        <v>2795</v>
      </c>
      <c r="F6996" s="9" t="s">
        <v>2796</v>
      </c>
      <c r="G6996" s="10">
        <v>1491719</v>
      </c>
      <c r="H6996" s="9" t="s">
        <v>94</v>
      </c>
      <c r="I6996" s="10">
        <v>8386725</v>
      </c>
      <c r="J6996" s="11">
        <v>0.18</v>
      </c>
      <c r="K6996" s="9" t="s">
        <v>94</v>
      </c>
      <c r="L6996" s="9" t="s">
        <v>95</v>
      </c>
    </row>
    <row r="6997" spans="1:12" x14ac:dyDescent="0.2">
      <c r="A6997" t="str">
        <f>VLOOKUP(B6997,StateFIPS!A$2:B$52,2)</f>
        <v>Louisiana</v>
      </c>
      <c r="B6997">
        <f t="shared" si="112"/>
        <v>22</v>
      </c>
      <c r="C6997" s="9" t="s">
        <v>168</v>
      </c>
      <c r="D6997" s="9" t="s">
        <v>93</v>
      </c>
      <c r="E6997" s="9" t="s">
        <v>2795</v>
      </c>
      <c r="F6997" s="9" t="s">
        <v>2796</v>
      </c>
      <c r="G6997" s="10">
        <v>3312</v>
      </c>
      <c r="H6997" s="9" t="s">
        <v>94</v>
      </c>
      <c r="I6997" s="10">
        <v>18623</v>
      </c>
      <c r="J6997" s="11">
        <v>0.18</v>
      </c>
      <c r="K6997" s="9" t="s">
        <v>94</v>
      </c>
      <c r="L6997" s="9" t="s">
        <v>95</v>
      </c>
    </row>
    <row r="6998" spans="1:12" x14ac:dyDescent="0.2">
      <c r="A6998" t="str">
        <f>VLOOKUP(B6998,StateFIPS!A$2:B$52,2)</f>
        <v>Texas</v>
      </c>
      <c r="B6998">
        <f t="shared" si="112"/>
        <v>48</v>
      </c>
      <c r="C6998" s="9" t="s">
        <v>1058</v>
      </c>
      <c r="D6998" s="9" t="s">
        <v>93</v>
      </c>
      <c r="E6998" s="9" t="s">
        <v>2795</v>
      </c>
      <c r="F6998" s="9" t="s">
        <v>2796</v>
      </c>
      <c r="G6998" s="10">
        <v>4645347</v>
      </c>
      <c r="H6998" s="9" t="s">
        <v>94</v>
      </c>
      <c r="I6998" s="10">
        <v>26117012</v>
      </c>
      <c r="J6998" s="11">
        <v>0.18</v>
      </c>
      <c r="K6998" s="9" t="s">
        <v>94</v>
      </c>
      <c r="L6998" s="9" t="s">
        <v>95</v>
      </c>
    </row>
    <row r="6999" spans="1:12" x14ac:dyDescent="0.2">
      <c r="A6999" t="str">
        <f>VLOOKUP(B6999,StateFIPS!A$2:B$52,2)</f>
        <v>Kentucky</v>
      </c>
      <c r="B6999">
        <f t="shared" si="112"/>
        <v>21</v>
      </c>
      <c r="C6999" s="9" t="s">
        <v>159</v>
      </c>
      <c r="D6999" s="9" t="s">
        <v>93</v>
      </c>
      <c r="E6999" s="9" t="s">
        <v>2795</v>
      </c>
      <c r="F6999" s="9" t="s">
        <v>2796</v>
      </c>
      <c r="G6999" s="10">
        <v>325759</v>
      </c>
      <c r="H6999" s="9" t="s">
        <v>94</v>
      </c>
      <c r="I6999" s="10">
        <v>1831480</v>
      </c>
      <c r="J6999" s="11">
        <v>0.18</v>
      </c>
      <c r="K6999" s="9" t="s">
        <v>94</v>
      </c>
      <c r="L6999" s="9" t="s">
        <v>95</v>
      </c>
    </row>
    <row r="7000" spans="1:12" x14ac:dyDescent="0.2">
      <c r="A7000" t="str">
        <f>VLOOKUP(B7000,StateFIPS!A$2:B$52,2)</f>
        <v>Minnesota</v>
      </c>
      <c r="B7000">
        <f t="shared" si="112"/>
        <v>27</v>
      </c>
      <c r="C7000" s="9" t="s">
        <v>1894</v>
      </c>
      <c r="D7000" s="9" t="s">
        <v>93</v>
      </c>
      <c r="E7000" s="9" t="s">
        <v>2795</v>
      </c>
      <c r="F7000" s="9" t="s">
        <v>2796</v>
      </c>
      <c r="G7000" s="10">
        <v>75</v>
      </c>
      <c r="H7000" s="9" t="s">
        <v>94</v>
      </c>
      <c r="I7000" s="10">
        <v>420</v>
      </c>
      <c r="J7000" s="11">
        <v>0.18</v>
      </c>
      <c r="K7000" s="9" t="s">
        <v>94</v>
      </c>
      <c r="L7000" s="9" t="s">
        <v>95</v>
      </c>
    </row>
    <row r="7001" spans="1:12" x14ac:dyDescent="0.2">
      <c r="A7001" t="str">
        <f>VLOOKUP(B7001,StateFIPS!A$2:B$52,2)</f>
        <v>New York</v>
      </c>
      <c r="B7001">
        <f t="shared" si="112"/>
        <v>36</v>
      </c>
      <c r="C7001" s="9" t="s">
        <v>1205</v>
      </c>
      <c r="D7001" s="9" t="s">
        <v>93</v>
      </c>
      <c r="E7001" s="9" t="s">
        <v>2795</v>
      </c>
      <c r="F7001" s="9" t="s">
        <v>2796</v>
      </c>
      <c r="G7001" s="10">
        <v>212</v>
      </c>
      <c r="H7001" s="9" t="s">
        <v>94</v>
      </c>
      <c r="I7001" s="10">
        <v>1192</v>
      </c>
      <c r="J7001" s="11">
        <v>0.18</v>
      </c>
      <c r="K7001" s="9" t="s">
        <v>94</v>
      </c>
      <c r="L7001" s="9" t="s">
        <v>95</v>
      </c>
    </row>
    <row r="7002" spans="1:12" x14ac:dyDescent="0.2">
      <c r="A7002" t="str">
        <f>VLOOKUP(B7002,StateFIPS!A$2:B$52,2)</f>
        <v>New York</v>
      </c>
      <c r="B7002">
        <f t="shared" si="112"/>
        <v>36</v>
      </c>
      <c r="C7002" s="9" t="s">
        <v>2080</v>
      </c>
      <c r="D7002" s="9" t="s">
        <v>93</v>
      </c>
      <c r="E7002" s="9" t="s">
        <v>2795</v>
      </c>
      <c r="F7002" s="9" t="s">
        <v>2796</v>
      </c>
      <c r="G7002" s="10">
        <v>212</v>
      </c>
      <c r="H7002" s="9" t="s">
        <v>94</v>
      </c>
      <c r="I7002" s="10">
        <v>1192</v>
      </c>
      <c r="J7002" s="11">
        <v>0.18</v>
      </c>
      <c r="K7002" s="9" t="s">
        <v>94</v>
      </c>
      <c r="L7002" s="9" t="s">
        <v>95</v>
      </c>
    </row>
    <row r="7003" spans="1:12" x14ac:dyDescent="0.2">
      <c r="A7003" t="str">
        <f>VLOOKUP(B7003,StateFIPS!A$2:B$52,2)</f>
        <v>South Carolina</v>
      </c>
      <c r="B7003">
        <f t="shared" si="112"/>
        <v>45</v>
      </c>
      <c r="C7003" s="9" t="s">
        <v>2590</v>
      </c>
      <c r="D7003" s="9" t="s">
        <v>93</v>
      </c>
      <c r="E7003" s="9" t="s">
        <v>2795</v>
      </c>
      <c r="F7003" s="9" t="s">
        <v>2796</v>
      </c>
      <c r="G7003" s="10">
        <v>325340</v>
      </c>
      <c r="H7003" s="9" t="s">
        <v>94</v>
      </c>
      <c r="I7003" s="10">
        <v>1829122</v>
      </c>
      <c r="J7003" s="11">
        <v>0.18</v>
      </c>
      <c r="K7003" s="9" t="s">
        <v>94</v>
      </c>
      <c r="L7003" s="9" t="s">
        <v>95</v>
      </c>
    </row>
    <row r="7004" spans="1:12" x14ac:dyDescent="0.2">
      <c r="A7004" t="str">
        <f>VLOOKUP(B7004,StateFIPS!A$2:B$52,2)</f>
        <v>Kentucky</v>
      </c>
      <c r="B7004">
        <f t="shared" si="112"/>
        <v>21</v>
      </c>
      <c r="C7004" s="9" t="s">
        <v>162</v>
      </c>
      <c r="D7004" s="9" t="s">
        <v>93</v>
      </c>
      <c r="E7004" s="9" t="s">
        <v>2795</v>
      </c>
      <c r="F7004" s="9" t="s">
        <v>2796</v>
      </c>
      <c r="G7004" s="10">
        <v>11457</v>
      </c>
      <c r="H7004" s="9" t="s">
        <v>94</v>
      </c>
      <c r="I7004" s="10">
        <v>64411</v>
      </c>
      <c r="J7004" s="11">
        <v>0.18</v>
      </c>
      <c r="K7004" s="9" t="s">
        <v>94</v>
      </c>
      <c r="L7004" s="9" t="s">
        <v>95</v>
      </c>
    </row>
    <row r="7005" spans="1:12" x14ac:dyDescent="0.2">
      <c r="A7005" t="str">
        <f>VLOOKUP(B7005,StateFIPS!A$2:B$52,2)</f>
        <v>Texas</v>
      </c>
      <c r="B7005">
        <f t="shared" si="112"/>
        <v>48</v>
      </c>
      <c r="C7005" s="9" t="s">
        <v>1091</v>
      </c>
      <c r="D7005" s="9" t="s">
        <v>93</v>
      </c>
      <c r="E7005" s="9" t="s">
        <v>2795</v>
      </c>
      <c r="F7005" s="9" t="s">
        <v>2796</v>
      </c>
      <c r="G7005" s="10">
        <v>759240</v>
      </c>
      <c r="H7005" s="9" t="s">
        <v>94</v>
      </c>
      <c r="I7005" s="10">
        <v>4268590</v>
      </c>
      <c r="J7005" s="11">
        <v>0.18</v>
      </c>
      <c r="K7005" s="9" t="s">
        <v>94</v>
      </c>
      <c r="L7005" s="9" t="s">
        <v>95</v>
      </c>
    </row>
    <row r="7006" spans="1:12" x14ac:dyDescent="0.2">
      <c r="A7006" t="str">
        <f>VLOOKUP(B7006,StateFIPS!A$2:B$52,2)</f>
        <v>Kentucky</v>
      </c>
      <c r="B7006">
        <f t="shared" si="112"/>
        <v>21</v>
      </c>
      <c r="C7006" s="9" t="s">
        <v>1925</v>
      </c>
      <c r="D7006" s="9" t="s">
        <v>93</v>
      </c>
      <c r="E7006" s="9" t="s">
        <v>2795</v>
      </c>
      <c r="F7006" s="9" t="s">
        <v>2796</v>
      </c>
      <c r="G7006" s="10">
        <v>11457</v>
      </c>
      <c r="H7006" s="9" t="s">
        <v>94</v>
      </c>
      <c r="I7006" s="10">
        <v>64411</v>
      </c>
      <c r="J7006" s="11">
        <v>0.18</v>
      </c>
      <c r="K7006" s="9" t="s">
        <v>94</v>
      </c>
      <c r="L7006" s="9" t="s">
        <v>95</v>
      </c>
    </row>
    <row r="7007" spans="1:12" x14ac:dyDescent="0.2">
      <c r="A7007" t="str">
        <f>VLOOKUP(B7007,StateFIPS!A$2:B$52,2)</f>
        <v>Florida</v>
      </c>
      <c r="B7007">
        <f t="shared" si="112"/>
        <v>12</v>
      </c>
      <c r="C7007" s="9" t="s">
        <v>1946</v>
      </c>
      <c r="D7007" s="9" t="s">
        <v>93</v>
      </c>
      <c r="E7007" s="9" t="s">
        <v>2795</v>
      </c>
      <c r="F7007" s="9" t="s">
        <v>2796</v>
      </c>
      <c r="G7007" s="10">
        <v>112752</v>
      </c>
      <c r="H7007" s="9" t="s">
        <v>94</v>
      </c>
      <c r="I7007" s="10">
        <v>633913</v>
      </c>
      <c r="J7007" s="11">
        <v>0.18</v>
      </c>
      <c r="K7007" s="9" t="s">
        <v>94</v>
      </c>
      <c r="L7007" s="9" t="s">
        <v>95</v>
      </c>
    </row>
    <row r="7008" spans="1:12" x14ac:dyDescent="0.2">
      <c r="A7008" t="str">
        <f>VLOOKUP(B7008,StateFIPS!A$2:B$52,2)</f>
        <v>Arkansas</v>
      </c>
      <c r="B7008">
        <f t="shared" si="112"/>
        <v>5</v>
      </c>
      <c r="C7008" s="9" t="s">
        <v>608</v>
      </c>
      <c r="D7008" s="9" t="s">
        <v>93</v>
      </c>
      <c r="E7008" s="9" t="s">
        <v>2795</v>
      </c>
      <c r="F7008" s="9" t="s">
        <v>2796</v>
      </c>
      <c r="G7008" s="10">
        <v>536403</v>
      </c>
      <c r="H7008" s="9" t="s">
        <v>94</v>
      </c>
      <c r="I7008" s="10">
        <v>3015757</v>
      </c>
      <c r="J7008" s="11">
        <v>0.18</v>
      </c>
      <c r="K7008" s="9" t="s">
        <v>94</v>
      </c>
      <c r="L7008" s="9" t="s">
        <v>95</v>
      </c>
    </row>
    <row r="7009" spans="1:12" x14ac:dyDescent="0.2">
      <c r="A7009" t="str">
        <f>VLOOKUP(B7009,StateFIPS!A$2:B$52,2)</f>
        <v>New York</v>
      </c>
      <c r="B7009">
        <f t="shared" si="112"/>
        <v>36</v>
      </c>
      <c r="C7009" s="9" t="s">
        <v>2067</v>
      </c>
      <c r="D7009" s="9" t="s">
        <v>93</v>
      </c>
      <c r="E7009" s="9" t="s">
        <v>2795</v>
      </c>
      <c r="F7009" s="9" t="s">
        <v>2796</v>
      </c>
      <c r="G7009" s="10">
        <v>212</v>
      </c>
      <c r="H7009" s="9" t="s">
        <v>94</v>
      </c>
      <c r="I7009" s="10">
        <v>1192</v>
      </c>
      <c r="J7009" s="11">
        <v>0.18</v>
      </c>
      <c r="K7009" s="9" t="s">
        <v>94</v>
      </c>
      <c r="L7009" s="9" t="s">
        <v>95</v>
      </c>
    </row>
    <row r="7010" spans="1:12" x14ac:dyDescent="0.2">
      <c r="A7010" t="str">
        <f>VLOOKUP(B7010,StateFIPS!A$2:B$52,2)</f>
        <v>New York</v>
      </c>
      <c r="B7010">
        <f t="shared" si="112"/>
        <v>36</v>
      </c>
      <c r="C7010" s="9" t="s">
        <v>1207</v>
      </c>
      <c r="D7010" s="9" t="s">
        <v>93</v>
      </c>
      <c r="E7010" s="9" t="s">
        <v>2795</v>
      </c>
      <c r="F7010" s="9" t="s">
        <v>2796</v>
      </c>
      <c r="G7010" s="10">
        <v>212</v>
      </c>
      <c r="H7010" s="9" t="s">
        <v>94</v>
      </c>
      <c r="I7010" s="10">
        <v>1192</v>
      </c>
      <c r="J7010" s="11">
        <v>0.18</v>
      </c>
      <c r="K7010" s="9" t="s">
        <v>94</v>
      </c>
      <c r="L7010" s="9" t="s">
        <v>95</v>
      </c>
    </row>
    <row r="7011" spans="1:12" x14ac:dyDescent="0.2">
      <c r="A7011" t="str">
        <f>VLOOKUP(B7011,StateFIPS!A$2:B$52,2)</f>
        <v>Alabama</v>
      </c>
      <c r="B7011">
        <f t="shared" si="112"/>
        <v>1</v>
      </c>
      <c r="C7011" s="9" t="s">
        <v>564</v>
      </c>
      <c r="D7011" s="9" t="s">
        <v>93</v>
      </c>
      <c r="E7011" s="9" t="s">
        <v>2795</v>
      </c>
      <c r="F7011" s="9" t="s">
        <v>2796</v>
      </c>
      <c r="G7011" s="10">
        <v>7109</v>
      </c>
      <c r="H7011" s="9" t="s">
        <v>94</v>
      </c>
      <c r="I7011" s="10">
        <v>39966</v>
      </c>
      <c r="J7011" s="11">
        <v>0.18</v>
      </c>
      <c r="K7011" s="9" t="s">
        <v>94</v>
      </c>
      <c r="L7011" s="9" t="s">
        <v>95</v>
      </c>
    </row>
    <row r="7012" spans="1:12" x14ac:dyDescent="0.2">
      <c r="A7012" t="str">
        <f>VLOOKUP(B7012,StateFIPS!A$2:B$52,2)</f>
        <v>Texas</v>
      </c>
      <c r="B7012">
        <f t="shared" si="112"/>
        <v>48</v>
      </c>
      <c r="C7012" s="9" t="s">
        <v>2390</v>
      </c>
      <c r="D7012" s="9" t="s">
        <v>93</v>
      </c>
      <c r="E7012" s="9" t="s">
        <v>2795</v>
      </c>
      <c r="F7012" s="9" t="s">
        <v>2796</v>
      </c>
      <c r="G7012" s="10">
        <v>1189250</v>
      </c>
      <c r="H7012" s="9" t="s">
        <v>94</v>
      </c>
      <c r="I7012" s="10">
        <v>6686186</v>
      </c>
      <c r="J7012" s="11">
        <v>0.18</v>
      </c>
      <c r="K7012" s="9" t="s">
        <v>94</v>
      </c>
      <c r="L7012" s="9" t="s">
        <v>95</v>
      </c>
    </row>
    <row r="7013" spans="1:12" x14ac:dyDescent="0.2">
      <c r="A7013" t="str">
        <f>VLOOKUP(B7013,StateFIPS!A$2:B$52,2)</f>
        <v>Minnesota</v>
      </c>
      <c r="B7013">
        <f t="shared" si="112"/>
        <v>27</v>
      </c>
      <c r="C7013" s="9" t="s">
        <v>1900</v>
      </c>
      <c r="D7013" s="9" t="s">
        <v>93</v>
      </c>
      <c r="E7013" s="9" t="s">
        <v>2795</v>
      </c>
      <c r="F7013" s="9" t="s">
        <v>2796</v>
      </c>
      <c r="G7013" s="10">
        <v>182</v>
      </c>
      <c r="H7013" s="9" t="s">
        <v>94</v>
      </c>
      <c r="I7013" s="10">
        <v>1023</v>
      </c>
      <c r="J7013" s="11">
        <v>0.18</v>
      </c>
      <c r="K7013" s="9" t="s">
        <v>94</v>
      </c>
      <c r="L7013" s="9" t="s">
        <v>95</v>
      </c>
    </row>
    <row r="7014" spans="1:12" x14ac:dyDescent="0.2">
      <c r="A7014" t="str">
        <f>VLOOKUP(B7014,StateFIPS!A$2:B$52,2)</f>
        <v>Alabama</v>
      </c>
      <c r="B7014">
        <f t="shared" si="112"/>
        <v>1</v>
      </c>
      <c r="C7014" s="9" t="s">
        <v>594</v>
      </c>
      <c r="D7014" s="9" t="s">
        <v>93</v>
      </c>
      <c r="E7014" s="9" t="s">
        <v>2795</v>
      </c>
      <c r="F7014" s="9" t="s">
        <v>2796</v>
      </c>
      <c r="G7014" s="10">
        <v>250145</v>
      </c>
      <c r="H7014" s="9" t="s">
        <v>94</v>
      </c>
      <c r="I7014" s="10">
        <v>1406362</v>
      </c>
      <c r="J7014" s="11">
        <v>0.18</v>
      </c>
      <c r="K7014" s="9" t="s">
        <v>94</v>
      </c>
      <c r="L7014" s="9" t="s">
        <v>95</v>
      </c>
    </row>
    <row r="7015" spans="1:12" x14ac:dyDescent="0.2">
      <c r="A7015" t="str">
        <f>VLOOKUP(B7015,StateFIPS!A$2:B$52,2)</f>
        <v>Florida</v>
      </c>
      <c r="B7015">
        <f t="shared" si="112"/>
        <v>12</v>
      </c>
      <c r="C7015" s="9" t="s">
        <v>1940</v>
      </c>
      <c r="D7015" s="9" t="s">
        <v>93</v>
      </c>
      <c r="E7015" s="9" t="s">
        <v>2795</v>
      </c>
      <c r="F7015" s="9" t="s">
        <v>2796</v>
      </c>
      <c r="G7015" s="10">
        <v>7759</v>
      </c>
      <c r="H7015" s="9" t="s">
        <v>94</v>
      </c>
      <c r="I7015" s="10">
        <v>43622</v>
      </c>
      <c r="J7015" s="11">
        <v>0.18</v>
      </c>
      <c r="K7015" s="9" t="s">
        <v>94</v>
      </c>
      <c r="L7015" s="9" t="s">
        <v>95</v>
      </c>
    </row>
    <row r="7016" spans="1:12" x14ac:dyDescent="0.2">
      <c r="A7016" t="str">
        <f>VLOOKUP(B7016,StateFIPS!A$2:B$52,2)</f>
        <v>Missouri</v>
      </c>
      <c r="B7016">
        <f t="shared" si="112"/>
        <v>29</v>
      </c>
      <c r="C7016" s="9" t="s">
        <v>368</v>
      </c>
      <c r="D7016" s="9" t="s">
        <v>93</v>
      </c>
      <c r="E7016" s="9" t="s">
        <v>2795</v>
      </c>
      <c r="F7016" s="9" t="s">
        <v>2796</v>
      </c>
      <c r="G7016" s="10">
        <v>6821</v>
      </c>
      <c r="H7016" s="9" t="s">
        <v>94</v>
      </c>
      <c r="I7016" s="10">
        <v>38349</v>
      </c>
      <c r="J7016" s="11">
        <v>0.18</v>
      </c>
      <c r="K7016" s="9" t="s">
        <v>94</v>
      </c>
      <c r="L7016" s="9" t="s">
        <v>95</v>
      </c>
    </row>
    <row r="7017" spans="1:12" x14ac:dyDescent="0.2">
      <c r="A7017" t="str">
        <f>VLOOKUP(B7017,StateFIPS!A$2:B$52,2)</f>
        <v>Georgia</v>
      </c>
      <c r="B7017">
        <f t="shared" si="112"/>
        <v>13</v>
      </c>
      <c r="C7017" s="9" t="s">
        <v>728</v>
      </c>
      <c r="D7017" s="9" t="s">
        <v>93</v>
      </c>
      <c r="E7017" s="9" t="s">
        <v>2795</v>
      </c>
      <c r="F7017" s="9" t="s">
        <v>2796</v>
      </c>
      <c r="G7017" s="10">
        <v>155705</v>
      </c>
      <c r="H7017" s="9" t="s">
        <v>94</v>
      </c>
      <c r="I7017" s="10">
        <v>875405</v>
      </c>
      <c r="J7017" s="11">
        <v>0.18</v>
      </c>
      <c r="K7017" s="9" t="s">
        <v>94</v>
      </c>
      <c r="L7017" s="9" t="s">
        <v>95</v>
      </c>
    </row>
    <row r="7018" spans="1:12" x14ac:dyDescent="0.2">
      <c r="A7018" t="str">
        <f>VLOOKUP(B7018,StateFIPS!A$2:B$52,2)</f>
        <v>Texas</v>
      </c>
      <c r="B7018">
        <f t="shared" si="112"/>
        <v>48</v>
      </c>
      <c r="C7018" s="9" t="s">
        <v>1056</v>
      </c>
      <c r="D7018" s="9" t="s">
        <v>93</v>
      </c>
      <c r="E7018" s="9" t="s">
        <v>2795</v>
      </c>
      <c r="F7018" s="9" t="s">
        <v>2796</v>
      </c>
      <c r="G7018" s="10">
        <v>10864</v>
      </c>
      <c r="H7018" s="9" t="s">
        <v>94</v>
      </c>
      <c r="I7018" s="10">
        <v>61077</v>
      </c>
      <c r="J7018" s="11">
        <v>0.18</v>
      </c>
      <c r="K7018" s="9" t="s">
        <v>94</v>
      </c>
      <c r="L7018" s="9" t="s">
        <v>95</v>
      </c>
    </row>
    <row r="7019" spans="1:12" x14ac:dyDescent="0.2">
      <c r="A7019" t="str">
        <f>VLOOKUP(B7019,StateFIPS!A$2:B$52,2)</f>
        <v>Georgia</v>
      </c>
      <c r="B7019">
        <f t="shared" si="112"/>
        <v>13</v>
      </c>
      <c r="C7019" s="9" t="s">
        <v>791</v>
      </c>
      <c r="D7019" s="9" t="s">
        <v>93</v>
      </c>
      <c r="E7019" s="9" t="s">
        <v>2795</v>
      </c>
      <c r="F7019" s="9" t="s">
        <v>2796</v>
      </c>
      <c r="G7019" s="10">
        <v>25573</v>
      </c>
      <c r="H7019" s="9" t="s">
        <v>94</v>
      </c>
      <c r="I7019" s="10">
        <v>143776</v>
      </c>
      <c r="J7019" s="11">
        <v>0.18</v>
      </c>
      <c r="K7019" s="9" t="s">
        <v>94</v>
      </c>
      <c r="L7019" s="9" t="s">
        <v>95</v>
      </c>
    </row>
    <row r="7020" spans="1:12" x14ac:dyDescent="0.2">
      <c r="A7020" t="str">
        <f>VLOOKUP(B7020,StateFIPS!A$2:B$52,2)</f>
        <v>South Carolina</v>
      </c>
      <c r="B7020">
        <f t="shared" si="112"/>
        <v>45</v>
      </c>
      <c r="C7020" s="9" t="s">
        <v>1343</v>
      </c>
      <c r="D7020" s="9" t="s">
        <v>93</v>
      </c>
      <c r="E7020" s="9" t="s">
        <v>2795</v>
      </c>
      <c r="F7020" s="9" t="s">
        <v>2796</v>
      </c>
      <c r="G7020" s="10">
        <v>124455</v>
      </c>
      <c r="H7020" s="9" t="s">
        <v>94</v>
      </c>
      <c r="I7020" s="10">
        <v>699709</v>
      </c>
      <c r="J7020" s="11">
        <v>0.18</v>
      </c>
      <c r="K7020" s="9" t="s">
        <v>94</v>
      </c>
      <c r="L7020" s="9" t="s">
        <v>95</v>
      </c>
    </row>
    <row r="7021" spans="1:12" x14ac:dyDescent="0.2">
      <c r="A7021" t="str">
        <f>VLOOKUP(B7021,StateFIPS!A$2:B$52,2)</f>
        <v>Florida</v>
      </c>
      <c r="B7021">
        <f t="shared" si="112"/>
        <v>12</v>
      </c>
      <c r="C7021" s="9" t="s">
        <v>521</v>
      </c>
      <c r="D7021" s="9" t="s">
        <v>93</v>
      </c>
      <c r="E7021" s="9" t="s">
        <v>2795</v>
      </c>
      <c r="F7021" s="9" t="s">
        <v>2796</v>
      </c>
      <c r="G7021" s="10">
        <v>66957</v>
      </c>
      <c r="H7021" s="9" t="s">
        <v>94</v>
      </c>
      <c r="I7021" s="10">
        <v>376447</v>
      </c>
      <c r="J7021" s="11">
        <v>0.18</v>
      </c>
      <c r="K7021" s="9" t="s">
        <v>94</v>
      </c>
      <c r="L7021" s="9" t="s">
        <v>95</v>
      </c>
    </row>
    <row r="7022" spans="1:12" x14ac:dyDescent="0.2">
      <c r="A7022" t="str">
        <f>VLOOKUP(B7022,StateFIPS!A$2:B$52,2)</f>
        <v>South Carolina</v>
      </c>
      <c r="B7022">
        <f t="shared" si="112"/>
        <v>45</v>
      </c>
      <c r="C7022" s="9" t="s">
        <v>1344</v>
      </c>
      <c r="D7022" s="9" t="s">
        <v>93</v>
      </c>
      <c r="E7022" s="9" t="s">
        <v>2795</v>
      </c>
      <c r="F7022" s="9" t="s">
        <v>2796</v>
      </c>
      <c r="G7022" s="10">
        <v>12661</v>
      </c>
      <c r="H7022" s="9" t="s">
        <v>94</v>
      </c>
      <c r="I7022" s="10">
        <v>71181</v>
      </c>
      <c r="J7022" s="11">
        <v>0.18</v>
      </c>
      <c r="K7022" s="9" t="s">
        <v>94</v>
      </c>
      <c r="L7022" s="9" t="s">
        <v>95</v>
      </c>
    </row>
    <row r="7023" spans="1:12" x14ac:dyDescent="0.2">
      <c r="A7023" t="str">
        <f>VLOOKUP(B7023,StateFIPS!A$2:B$52,2)</f>
        <v>South Carolina</v>
      </c>
      <c r="B7023">
        <f t="shared" si="112"/>
        <v>45</v>
      </c>
      <c r="C7023" s="9" t="s">
        <v>1348</v>
      </c>
      <c r="D7023" s="9" t="s">
        <v>93</v>
      </c>
      <c r="E7023" s="9" t="s">
        <v>2795</v>
      </c>
      <c r="F7023" s="9" t="s">
        <v>2796</v>
      </c>
      <c r="G7023" s="10">
        <v>195845</v>
      </c>
      <c r="H7023" s="9" t="s">
        <v>94</v>
      </c>
      <c r="I7023" s="10">
        <v>1101077</v>
      </c>
      <c r="J7023" s="11">
        <v>0.18</v>
      </c>
      <c r="K7023" s="9" t="s">
        <v>94</v>
      </c>
      <c r="L7023" s="9" t="s">
        <v>95</v>
      </c>
    </row>
    <row r="7024" spans="1:12" x14ac:dyDescent="0.2">
      <c r="A7024" t="str">
        <f>VLOOKUP(B7024,StateFIPS!A$2:B$52,2)</f>
        <v>New York</v>
      </c>
      <c r="B7024">
        <f t="shared" si="112"/>
        <v>36</v>
      </c>
      <c r="C7024" s="9" t="s">
        <v>2053</v>
      </c>
      <c r="D7024" s="9" t="s">
        <v>93</v>
      </c>
      <c r="E7024" s="9" t="s">
        <v>2795</v>
      </c>
      <c r="F7024" s="9" t="s">
        <v>2796</v>
      </c>
      <c r="G7024" s="10">
        <v>1836</v>
      </c>
      <c r="H7024" s="9" t="s">
        <v>94</v>
      </c>
      <c r="I7024" s="10">
        <v>10324</v>
      </c>
      <c r="J7024" s="11">
        <v>0.18</v>
      </c>
      <c r="K7024" s="9" t="s">
        <v>94</v>
      </c>
      <c r="L7024" s="9" t="s">
        <v>95</v>
      </c>
    </row>
    <row r="7025" spans="1:12" x14ac:dyDescent="0.2">
      <c r="A7025" t="str">
        <f>VLOOKUP(B7025,StateFIPS!A$2:B$52,2)</f>
        <v>Missouri</v>
      </c>
      <c r="B7025">
        <f t="shared" si="112"/>
        <v>29</v>
      </c>
      <c r="C7025" s="9" t="s">
        <v>1652</v>
      </c>
      <c r="D7025" s="9" t="s">
        <v>93</v>
      </c>
      <c r="E7025" s="9" t="s">
        <v>2795</v>
      </c>
      <c r="F7025" s="9" t="s">
        <v>2796</v>
      </c>
      <c r="G7025" s="10">
        <v>126</v>
      </c>
      <c r="H7025" s="9" t="s">
        <v>94</v>
      </c>
      <c r="I7025" s="10">
        <v>709</v>
      </c>
      <c r="J7025" s="11">
        <v>0.18</v>
      </c>
      <c r="K7025" s="9" t="s">
        <v>94</v>
      </c>
      <c r="L7025" s="9" t="s">
        <v>95</v>
      </c>
    </row>
    <row r="7026" spans="1:12" x14ac:dyDescent="0.2">
      <c r="A7026" t="str">
        <f>VLOOKUP(B7026,StateFIPS!A$2:B$52,2)</f>
        <v>New York</v>
      </c>
      <c r="B7026">
        <f t="shared" si="112"/>
        <v>36</v>
      </c>
      <c r="C7026" s="9" t="s">
        <v>2251</v>
      </c>
      <c r="D7026" s="9" t="s">
        <v>93</v>
      </c>
      <c r="E7026" s="9" t="s">
        <v>2795</v>
      </c>
      <c r="F7026" s="9" t="s">
        <v>2796</v>
      </c>
      <c r="G7026" s="10">
        <v>48</v>
      </c>
      <c r="H7026" s="9" t="s">
        <v>94</v>
      </c>
      <c r="I7026" s="10">
        <v>268</v>
      </c>
      <c r="J7026" s="11">
        <v>0.18</v>
      </c>
      <c r="K7026" s="9" t="s">
        <v>94</v>
      </c>
      <c r="L7026" s="9" t="s">
        <v>95</v>
      </c>
    </row>
    <row r="7027" spans="1:12" x14ac:dyDescent="0.2">
      <c r="A7027" t="str">
        <f>VLOOKUP(B7027,StateFIPS!A$2:B$52,2)</f>
        <v>Texas</v>
      </c>
      <c r="B7027">
        <f t="shared" si="112"/>
        <v>48</v>
      </c>
      <c r="C7027" s="9" t="s">
        <v>1053</v>
      </c>
      <c r="D7027" s="9" t="s">
        <v>93</v>
      </c>
      <c r="E7027" s="9" t="s">
        <v>2795</v>
      </c>
      <c r="F7027" s="9" t="s">
        <v>2796</v>
      </c>
      <c r="G7027" s="10">
        <v>10864</v>
      </c>
      <c r="H7027" s="9" t="s">
        <v>94</v>
      </c>
      <c r="I7027" s="10">
        <v>61077</v>
      </c>
      <c r="J7027" s="11">
        <v>0.18</v>
      </c>
      <c r="K7027" s="9" t="s">
        <v>94</v>
      </c>
      <c r="L7027" s="9" t="s">
        <v>95</v>
      </c>
    </row>
    <row r="7028" spans="1:12" x14ac:dyDescent="0.2">
      <c r="A7028" t="str">
        <f>VLOOKUP(B7028,StateFIPS!A$2:B$52,2)</f>
        <v>South Carolina</v>
      </c>
      <c r="B7028">
        <f t="shared" si="112"/>
        <v>45</v>
      </c>
      <c r="C7028" s="9" t="s">
        <v>1351</v>
      </c>
      <c r="D7028" s="9" t="s">
        <v>93</v>
      </c>
      <c r="E7028" s="9" t="s">
        <v>2795</v>
      </c>
      <c r="F7028" s="9" t="s">
        <v>2796</v>
      </c>
      <c r="G7028" s="10">
        <v>12661</v>
      </c>
      <c r="H7028" s="9" t="s">
        <v>94</v>
      </c>
      <c r="I7028" s="10">
        <v>71181</v>
      </c>
      <c r="J7028" s="11">
        <v>0.18</v>
      </c>
      <c r="K7028" s="9" t="s">
        <v>94</v>
      </c>
      <c r="L7028" s="9" t="s">
        <v>95</v>
      </c>
    </row>
    <row r="7029" spans="1:12" x14ac:dyDescent="0.2">
      <c r="A7029" t="str">
        <f>VLOOKUP(B7029,StateFIPS!A$2:B$52,2)</f>
        <v>Alabama</v>
      </c>
      <c r="B7029">
        <f t="shared" si="112"/>
        <v>1</v>
      </c>
      <c r="C7029" s="9" t="s">
        <v>601</v>
      </c>
      <c r="D7029" s="9" t="s">
        <v>93</v>
      </c>
      <c r="E7029" s="9" t="s">
        <v>2795</v>
      </c>
      <c r="F7029" s="9" t="s">
        <v>2796</v>
      </c>
      <c r="G7029" s="10">
        <v>39757</v>
      </c>
      <c r="H7029" s="9" t="s">
        <v>94</v>
      </c>
      <c r="I7029" s="10">
        <v>223522</v>
      </c>
      <c r="J7029" s="11">
        <v>0.18</v>
      </c>
      <c r="K7029" s="9" t="s">
        <v>94</v>
      </c>
      <c r="L7029" s="9" t="s">
        <v>95</v>
      </c>
    </row>
    <row r="7030" spans="1:12" x14ac:dyDescent="0.2">
      <c r="A7030" t="str">
        <f>VLOOKUP(B7030,StateFIPS!A$2:B$52,2)</f>
        <v>New York</v>
      </c>
      <c r="B7030">
        <f t="shared" si="112"/>
        <v>36</v>
      </c>
      <c r="C7030" s="9" t="s">
        <v>2069</v>
      </c>
      <c r="D7030" s="9" t="s">
        <v>93</v>
      </c>
      <c r="E7030" s="9" t="s">
        <v>2795</v>
      </c>
      <c r="F7030" s="9" t="s">
        <v>2796</v>
      </c>
      <c r="G7030" s="10">
        <v>28</v>
      </c>
      <c r="H7030" s="9" t="s">
        <v>94</v>
      </c>
      <c r="I7030" s="10">
        <v>157</v>
      </c>
      <c r="J7030" s="11">
        <v>0.18</v>
      </c>
      <c r="K7030" s="9" t="s">
        <v>94</v>
      </c>
      <c r="L7030" s="9" t="s">
        <v>95</v>
      </c>
    </row>
    <row r="7031" spans="1:12" x14ac:dyDescent="0.2">
      <c r="A7031" t="str">
        <f>VLOOKUP(B7031,StateFIPS!A$2:B$52,2)</f>
        <v>Georgia</v>
      </c>
      <c r="B7031">
        <f t="shared" si="112"/>
        <v>13</v>
      </c>
      <c r="C7031" s="9" t="s">
        <v>2018</v>
      </c>
      <c r="D7031" s="9" t="s">
        <v>93</v>
      </c>
      <c r="E7031" s="9" t="s">
        <v>2795</v>
      </c>
      <c r="F7031" s="9" t="s">
        <v>2796</v>
      </c>
      <c r="G7031" s="10">
        <v>25573</v>
      </c>
      <c r="H7031" s="9" t="s">
        <v>94</v>
      </c>
      <c r="I7031" s="10">
        <v>143776</v>
      </c>
      <c r="J7031" s="11">
        <v>0.18</v>
      </c>
      <c r="K7031" s="9" t="s">
        <v>94</v>
      </c>
      <c r="L7031" s="9" t="s">
        <v>95</v>
      </c>
    </row>
    <row r="7032" spans="1:12" x14ac:dyDescent="0.2">
      <c r="A7032" t="str">
        <f>VLOOKUP(B7032,StateFIPS!A$2:B$52,2)</f>
        <v>New York</v>
      </c>
      <c r="B7032">
        <f t="shared" si="112"/>
        <v>36</v>
      </c>
      <c r="C7032" s="9" t="s">
        <v>2038</v>
      </c>
      <c r="D7032" s="9" t="s">
        <v>93</v>
      </c>
      <c r="E7032" s="9" t="s">
        <v>2795</v>
      </c>
      <c r="F7032" s="9" t="s">
        <v>2796</v>
      </c>
      <c r="G7032" s="10">
        <v>15</v>
      </c>
      <c r="H7032" s="9" t="s">
        <v>94</v>
      </c>
      <c r="I7032" s="10">
        <v>86</v>
      </c>
      <c r="J7032" s="11">
        <v>0.18</v>
      </c>
      <c r="K7032" s="9" t="s">
        <v>94</v>
      </c>
      <c r="L7032" s="9" t="s">
        <v>95</v>
      </c>
    </row>
    <row r="7033" spans="1:12" x14ac:dyDescent="0.2">
      <c r="A7033" t="str">
        <f>VLOOKUP(B7033,StateFIPS!A$2:B$52,2)</f>
        <v>Florida</v>
      </c>
      <c r="B7033">
        <f t="shared" si="112"/>
        <v>12</v>
      </c>
      <c r="C7033" s="9" t="s">
        <v>529</v>
      </c>
      <c r="D7033" s="9" t="s">
        <v>93</v>
      </c>
      <c r="E7033" s="9" t="s">
        <v>2795</v>
      </c>
      <c r="F7033" s="9" t="s">
        <v>2796</v>
      </c>
      <c r="G7033" s="10">
        <v>7759</v>
      </c>
      <c r="H7033" s="9" t="s">
        <v>94</v>
      </c>
      <c r="I7033" s="10">
        <v>43622</v>
      </c>
      <c r="J7033" s="11">
        <v>0.18</v>
      </c>
      <c r="K7033" s="9" t="s">
        <v>94</v>
      </c>
      <c r="L7033" s="9" t="s">
        <v>95</v>
      </c>
    </row>
    <row r="7034" spans="1:12" x14ac:dyDescent="0.2">
      <c r="A7034" t="str">
        <f>VLOOKUP(B7034,StateFIPS!A$2:B$52,2)</f>
        <v>Minnesota</v>
      </c>
      <c r="B7034">
        <f t="shared" si="112"/>
        <v>27</v>
      </c>
      <c r="C7034" s="9" t="s">
        <v>1897</v>
      </c>
      <c r="D7034" s="9" t="s">
        <v>93</v>
      </c>
      <c r="E7034" s="9" t="s">
        <v>2795</v>
      </c>
      <c r="F7034" s="9" t="s">
        <v>2796</v>
      </c>
      <c r="G7034" s="10">
        <v>140</v>
      </c>
      <c r="H7034" s="9" t="s">
        <v>94</v>
      </c>
      <c r="I7034" s="10">
        <v>788</v>
      </c>
      <c r="J7034" s="11">
        <v>0.18</v>
      </c>
      <c r="K7034" s="9" t="s">
        <v>94</v>
      </c>
      <c r="L7034" s="9" t="s">
        <v>95</v>
      </c>
    </row>
    <row r="7035" spans="1:12" x14ac:dyDescent="0.2">
      <c r="A7035" t="str">
        <f>VLOOKUP(B7035,StateFIPS!A$2:B$52,2)</f>
        <v>South Carolina</v>
      </c>
      <c r="B7035">
        <f t="shared" si="112"/>
        <v>45</v>
      </c>
      <c r="C7035" s="9" t="s">
        <v>2537</v>
      </c>
      <c r="D7035" s="9" t="s">
        <v>93</v>
      </c>
      <c r="E7035" s="9" t="s">
        <v>2795</v>
      </c>
      <c r="F7035" s="9" t="s">
        <v>2796</v>
      </c>
      <c r="G7035" s="10">
        <v>32659</v>
      </c>
      <c r="H7035" s="9" t="s">
        <v>94</v>
      </c>
      <c r="I7035" s="10">
        <v>183612</v>
      </c>
      <c r="J7035" s="11">
        <v>0.18</v>
      </c>
      <c r="K7035" s="9" t="s">
        <v>94</v>
      </c>
      <c r="L7035" s="9" t="s">
        <v>95</v>
      </c>
    </row>
    <row r="7036" spans="1:12" x14ac:dyDescent="0.2">
      <c r="A7036" t="str">
        <f>VLOOKUP(B7036,StateFIPS!A$2:B$52,2)</f>
        <v>Kentucky</v>
      </c>
      <c r="B7036">
        <f t="shared" si="112"/>
        <v>21</v>
      </c>
      <c r="C7036" s="9" t="s">
        <v>197</v>
      </c>
      <c r="D7036" s="9" t="s">
        <v>93</v>
      </c>
      <c r="E7036" s="9" t="s">
        <v>2795</v>
      </c>
      <c r="F7036" s="9" t="s">
        <v>2796</v>
      </c>
      <c r="G7036" s="10">
        <v>11457</v>
      </c>
      <c r="H7036" s="9" t="s">
        <v>94</v>
      </c>
      <c r="I7036" s="10">
        <v>64411</v>
      </c>
      <c r="J7036" s="11">
        <v>0.18</v>
      </c>
      <c r="K7036" s="9" t="s">
        <v>94</v>
      </c>
      <c r="L7036" s="9" t="s">
        <v>95</v>
      </c>
    </row>
    <row r="7037" spans="1:12" x14ac:dyDescent="0.2">
      <c r="A7037" t="str">
        <f>VLOOKUP(B7037,StateFIPS!A$2:B$52,2)</f>
        <v>Missouri</v>
      </c>
      <c r="B7037">
        <f t="shared" si="112"/>
        <v>29</v>
      </c>
      <c r="C7037" s="9" t="s">
        <v>373</v>
      </c>
      <c r="D7037" s="9" t="s">
        <v>93</v>
      </c>
      <c r="E7037" s="9" t="s">
        <v>2795</v>
      </c>
      <c r="F7037" s="9" t="s">
        <v>2796</v>
      </c>
      <c r="G7037" s="10">
        <v>6821</v>
      </c>
      <c r="H7037" s="9" t="s">
        <v>94</v>
      </c>
      <c r="I7037" s="10">
        <v>38349</v>
      </c>
      <c r="J7037" s="11">
        <v>0.18</v>
      </c>
      <c r="K7037" s="9" t="s">
        <v>94</v>
      </c>
      <c r="L7037" s="9" t="s">
        <v>95</v>
      </c>
    </row>
    <row r="7038" spans="1:12" x14ac:dyDescent="0.2">
      <c r="A7038" t="str">
        <f>VLOOKUP(B7038,StateFIPS!A$2:B$52,2)</f>
        <v>Washington</v>
      </c>
      <c r="B7038">
        <f t="shared" si="112"/>
        <v>53</v>
      </c>
      <c r="C7038" s="9" t="s">
        <v>1007</v>
      </c>
      <c r="D7038" s="9" t="s">
        <v>93</v>
      </c>
      <c r="E7038" s="9" t="s">
        <v>2795</v>
      </c>
      <c r="F7038" s="9" t="s">
        <v>2796</v>
      </c>
      <c r="G7038" s="10">
        <v>55313</v>
      </c>
      <c r="H7038" s="9" t="s">
        <v>94</v>
      </c>
      <c r="I7038" s="10">
        <v>310980</v>
      </c>
      <c r="J7038" s="11">
        <v>0.18</v>
      </c>
      <c r="K7038" s="9" t="s">
        <v>94</v>
      </c>
      <c r="L7038" s="9" t="s">
        <v>95</v>
      </c>
    </row>
    <row r="7039" spans="1:12" x14ac:dyDescent="0.2">
      <c r="A7039" t="str">
        <f>VLOOKUP(B7039,StateFIPS!A$2:B$52,2)</f>
        <v>Washington</v>
      </c>
      <c r="B7039">
        <f t="shared" si="112"/>
        <v>53</v>
      </c>
      <c r="C7039" s="9" t="s">
        <v>2281</v>
      </c>
      <c r="D7039" s="9" t="s">
        <v>93</v>
      </c>
      <c r="E7039" s="9" t="s">
        <v>2795</v>
      </c>
      <c r="F7039" s="9" t="s">
        <v>2796</v>
      </c>
      <c r="G7039" s="10">
        <v>313423</v>
      </c>
      <c r="H7039" s="9" t="s">
        <v>94</v>
      </c>
      <c r="I7039" s="10">
        <v>1762125</v>
      </c>
      <c r="J7039" s="11">
        <v>0.18</v>
      </c>
      <c r="K7039" s="9" t="s">
        <v>94</v>
      </c>
      <c r="L7039" s="9" t="s">
        <v>95</v>
      </c>
    </row>
    <row r="7040" spans="1:12" x14ac:dyDescent="0.2">
      <c r="A7040" t="str">
        <f>VLOOKUP(B7040,StateFIPS!A$2:B$52,2)</f>
        <v>Washington</v>
      </c>
      <c r="B7040">
        <f t="shared" si="112"/>
        <v>53</v>
      </c>
      <c r="C7040" s="9" t="s">
        <v>2283</v>
      </c>
      <c r="D7040" s="9" t="s">
        <v>93</v>
      </c>
      <c r="E7040" s="9" t="s">
        <v>2795</v>
      </c>
      <c r="F7040" s="9" t="s">
        <v>2796</v>
      </c>
      <c r="G7040" s="10">
        <v>439839</v>
      </c>
      <c r="H7040" s="9" t="s">
        <v>94</v>
      </c>
      <c r="I7040" s="10">
        <v>2472855</v>
      </c>
      <c r="J7040" s="11">
        <v>0.18</v>
      </c>
      <c r="K7040" s="9" t="s">
        <v>94</v>
      </c>
      <c r="L7040" s="9" t="s">
        <v>95</v>
      </c>
    </row>
    <row r="7041" spans="1:12" x14ac:dyDescent="0.2">
      <c r="A7041" t="str">
        <f>VLOOKUP(B7041,StateFIPS!A$2:B$52,2)</f>
        <v>Washington</v>
      </c>
      <c r="B7041">
        <f t="shared" si="112"/>
        <v>53</v>
      </c>
      <c r="C7041" s="9" t="s">
        <v>2278</v>
      </c>
      <c r="D7041" s="9" t="s">
        <v>93</v>
      </c>
      <c r="E7041" s="9" t="s">
        <v>2795</v>
      </c>
      <c r="F7041" s="9" t="s">
        <v>2796</v>
      </c>
      <c r="G7041" s="10">
        <v>55313</v>
      </c>
      <c r="H7041" s="9" t="s">
        <v>94</v>
      </c>
      <c r="I7041" s="10">
        <v>310980</v>
      </c>
      <c r="J7041" s="11">
        <v>0.18</v>
      </c>
      <c r="K7041" s="9" t="s">
        <v>94</v>
      </c>
      <c r="L7041" s="9" t="s">
        <v>95</v>
      </c>
    </row>
    <row r="7042" spans="1:12" x14ac:dyDescent="0.2">
      <c r="A7042" t="str">
        <f>VLOOKUP(B7042,StateFIPS!A$2:B$52,2)</f>
        <v>West Virginia</v>
      </c>
      <c r="B7042">
        <f t="shared" si="112"/>
        <v>54</v>
      </c>
      <c r="C7042" s="9" t="s">
        <v>1033</v>
      </c>
      <c r="D7042" s="9" t="s">
        <v>93</v>
      </c>
      <c r="E7042" s="9" t="s">
        <v>2795</v>
      </c>
      <c r="F7042" s="9" t="s">
        <v>2796</v>
      </c>
      <c r="G7042" s="10">
        <v>900865</v>
      </c>
      <c r="H7042" s="9" t="s">
        <v>94</v>
      </c>
      <c r="I7042" s="10">
        <v>5064831</v>
      </c>
      <c r="J7042" s="11">
        <v>0.18</v>
      </c>
      <c r="K7042" s="9" t="s">
        <v>94</v>
      </c>
      <c r="L7042" s="9" t="s">
        <v>95</v>
      </c>
    </row>
    <row r="7043" spans="1:12" x14ac:dyDescent="0.2">
      <c r="A7043" t="str">
        <f>VLOOKUP(B7043,StateFIPS!A$2:B$52,2)</f>
        <v>Virginia</v>
      </c>
      <c r="B7043">
        <f t="shared" ref="B7043:B7106" si="113">VALUE(LEFT(C7043,2))</f>
        <v>51</v>
      </c>
      <c r="C7043" s="9" t="s">
        <v>2559</v>
      </c>
      <c r="D7043" s="9" t="s">
        <v>93</v>
      </c>
      <c r="E7043" s="9" t="s">
        <v>2795</v>
      </c>
      <c r="F7043" s="9" t="s">
        <v>2796</v>
      </c>
      <c r="G7043" s="10">
        <v>710603</v>
      </c>
      <c r="H7043" s="9" t="s">
        <v>94</v>
      </c>
      <c r="I7043" s="10">
        <v>3995145</v>
      </c>
      <c r="J7043" s="11">
        <v>0.18</v>
      </c>
      <c r="K7043" s="9" t="s">
        <v>94</v>
      </c>
      <c r="L7043" s="9" t="s">
        <v>95</v>
      </c>
    </row>
    <row r="7044" spans="1:12" x14ac:dyDescent="0.2">
      <c r="A7044" t="str">
        <f>VLOOKUP(B7044,StateFIPS!A$2:B$52,2)</f>
        <v>Virginia</v>
      </c>
      <c r="B7044">
        <f t="shared" si="113"/>
        <v>51</v>
      </c>
      <c r="C7044" s="9" t="s">
        <v>2586</v>
      </c>
      <c r="D7044" s="9" t="s">
        <v>93</v>
      </c>
      <c r="E7044" s="9" t="s">
        <v>2795</v>
      </c>
      <c r="F7044" s="9" t="s">
        <v>2796</v>
      </c>
      <c r="G7044" s="10">
        <v>6683</v>
      </c>
      <c r="H7044" s="9" t="s">
        <v>94</v>
      </c>
      <c r="I7044" s="10">
        <v>37574</v>
      </c>
      <c r="J7044" s="11">
        <v>0.18</v>
      </c>
      <c r="K7044" s="9" t="s">
        <v>94</v>
      </c>
      <c r="L7044" s="9" t="s">
        <v>95</v>
      </c>
    </row>
    <row r="7045" spans="1:12" x14ac:dyDescent="0.2">
      <c r="A7045" t="str">
        <f>VLOOKUP(B7045,StateFIPS!A$2:B$52,2)</f>
        <v>Wisconsin</v>
      </c>
      <c r="B7045">
        <f t="shared" si="113"/>
        <v>55</v>
      </c>
      <c r="C7045" s="9" t="s">
        <v>2493</v>
      </c>
      <c r="D7045" s="9" t="s">
        <v>93</v>
      </c>
      <c r="E7045" s="9" t="s">
        <v>2795</v>
      </c>
      <c r="F7045" s="9" t="s">
        <v>2796</v>
      </c>
      <c r="G7045" s="10">
        <v>140</v>
      </c>
      <c r="H7045" s="9" t="s">
        <v>94</v>
      </c>
      <c r="I7045" s="10">
        <v>787</v>
      </c>
      <c r="J7045" s="11">
        <v>0.18</v>
      </c>
      <c r="K7045" s="9" t="s">
        <v>94</v>
      </c>
      <c r="L7045" s="9" t="s">
        <v>95</v>
      </c>
    </row>
    <row r="7046" spans="1:12" x14ac:dyDescent="0.2">
      <c r="A7046" t="str">
        <f>VLOOKUP(B7046,StateFIPS!A$2:B$52,2)</f>
        <v>Virginia</v>
      </c>
      <c r="B7046">
        <f t="shared" si="113"/>
        <v>51</v>
      </c>
      <c r="C7046" s="9" t="s">
        <v>2571</v>
      </c>
      <c r="D7046" s="9" t="s">
        <v>93</v>
      </c>
      <c r="E7046" s="9" t="s">
        <v>2795</v>
      </c>
      <c r="F7046" s="9" t="s">
        <v>2796</v>
      </c>
      <c r="G7046" s="10">
        <v>4626189</v>
      </c>
      <c r="H7046" s="9" t="s">
        <v>94</v>
      </c>
      <c r="I7046" s="10">
        <v>26009302</v>
      </c>
      <c r="J7046" s="11">
        <v>0.18</v>
      </c>
      <c r="K7046" s="9" t="s">
        <v>94</v>
      </c>
      <c r="L7046" s="9" t="s">
        <v>95</v>
      </c>
    </row>
    <row r="7047" spans="1:12" x14ac:dyDescent="0.2">
      <c r="A7047" t="str">
        <f>VLOOKUP(B7047,StateFIPS!A$2:B$52,2)</f>
        <v>Virginia</v>
      </c>
      <c r="B7047">
        <f t="shared" si="113"/>
        <v>51</v>
      </c>
      <c r="C7047" s="9" t="s">
        <v>2735</v>
      </c>
      <c r="D7047" s="9" t="s">
        <v>93</v>
      </c>
      <c r="E7047" s="9" t="s">
        <v>2795</v>
      </c>
      <c r="F7047" s="9" t="s">
        <v>2796</v>
      </c>
      <c r="G7047" s="10">
        <v>6683</v>
      </c>
      <c r="H7047" s="9" t="s">
        <v>94</v>
      </c>
      <c r="I7047" s="10">
        <v>37574</v>
      </c>
      <c r="J7047" s="11">
        <v>0.18</v>
      </c>
      <c r="K7047" s="9" t="s">
        <v>94</v>
      </c>
      <c r="L7047" s="9" t="s">
        <v>95</v>
      </c>
    </row>
    <row r="7048" spans="1:12" x14ac:dyDescent="0.2">
      <c r="A7048" t="str">
        <f>VLOOKUP(B7048,StateFIPS!A$2:B$52,2)</f>
        <v>Washington</v>
      </c>
      <c r="B7048">
        <f t="shared" si="113"/>
        <v>53</v>
      </c>
      <c r="C7048" s="9" t="s">
        <v>2431</v>
      </c>
      <c r="D7048" s="9" t="s">
        <v>93</v>
      </c>
      <c r="E7048" s="9" t="s">
        <v>2795</v>
      </c>
      <c r="F7048" s="9" t="s">
        <v>2796</v>
      </c>
      <c r="G7048" s="10">
        <v>699059</v>
      </c>
      <c r="H7048" s="9" t="s">
        <v>94</v>
      </c>
      <c r="I7048" s="10">
        <v>3930238</v>
      </c>
      <c r="J7048" s="11">
        <v>0.18</v>
      </c>
      <c r="K7048" s="9" t="s">
        <v>94</v>
      </c>
      <c r="L7048" s="9" t="s">
        <v>95</v>
      </c>
    </row>
    <row r="7049" spans="1:12" x14ac:dyDescent="0.2">
      <c r="A7049" t="str">
        <f>VLOOKUP(B7049,StateFIPS!A$2:B$52,2)</f>
        <v>Washington</v>
      </c>
      <c r="B7049">
        <f t="shared" si="113"/>
        <v>53</v>
      </c>
      <c r="C7049" s="9" t="s">
        <v>2621</v>
      </c>
      <c r="D7049" s="9" t="s">
        <v>93</v>
      </c>
      <c r="E7049" s="9" t="s">
        <v>2795</v>
      </c>
      <c r="F7049" s="9" t="s">
        <v>2796</v>
      </c>
      <c r="G7049" s="10">
        <v>55313</v>
      </c>
      <c r="H7049" s="9" t="s">
        <v>94</v>
      </c>
      <c r="I7049" s="10">
        <v>310980</v>
      </c>
      <c r="J7049" s="11">
        <v>0.18</v>
      </c>
      <c r="K7049" s="9" t="s">
        <v>94</v>
      </c>
      <c r="L7049" s="9" t="s">
        <v>95</v>
      </c>
    </row>
    <row r="7050" spans="1:12" x14ac:dyDescent="0.2">
      <c r="A7050" t="str">
        <f>VLOOKUP(B7050,StateFIPS!A$2:B$52,2)</f>
        <v>West Virginia</v>
      </c>
      <c r="B7050">
        <f t="shared" si="113"/>
        <v>54</v>
      </c>
      <c r="C7050" s="9" t="s">
        <v>979</v>
      </c>
      <c r="D7050" s="9" t="s">
        <v>93</v>
      </c>
      <c r="E7050" s="9" t="s">
        <v>2795</v>
      </c>
      <c r="F7050" s="9" t="s">
        <v>2796</v>
      </c>
      <c r="G7050" s="10">
        <v>638044</v>
      </c>
      <c r="H7050" s="9" t="s">
        <v>94</v>
      </c>
      <c r="I7050" s="10">
        <v>3587202</v>
      </c>
      <c r="J7050" s="11">
        <v>0.18</v>
      </c>
      <c r="K7050" s="9" t="s">
        <v>94</v>
      </c>
      <c r="L7050" s="9" t="s">
        <v>95</v>
      </c>
    </row>
    <row r="7051" spans="1:12" x14ac:dyDescent="0.2">
      <c r="A7051" t="str">
        <f>VLOOKUP(B7051,StateFIPS!A$2:B$52,2)</f>
        <v>West Virginia</v>
      </c>
      <c r="B7051">
        <f t="shared" si="113"/>
        <v>54</v>
      </c>
      <c r="C7051" s="9" t="s">
        <v>2480</v>
      </c>
      <c r="D7051" s="9" t="s">
        <v>93</v>
      </c>
      <c r="E7051" s="9" t="s">
        <v>2795</v>
      </c>
      <c r="F7051" s="9" t="s">
        <v>2796</v>
      </c>
      <c r="G7051" s="10">
        <v>34</v>
      </c>
      <c r="H7051" s="9" t="s">
        <v>94</v>
      </c>
      <c r="I7051" s="10">
        <v>190</v>
      </c>
      <c r="J7051" s="11">
        <v>0.18</v>
      </c>
      <c r="K7051" s="9" t="s">
        <v>94</v>
      </c>
      <c r="L7051" s="9" t="s">
        <v>95</v>
      </c>
    </row>
    <row r="7052" spans="1:12" x14ac:dyDescent="0.2">
      <c r="A7052" t="str">
        <f>VLOOKUP(B7052,StateFIPS!A$2:B$52,2)</f>
        <v>Washington</v>
      </c>
      <c r="B7052">
        <f t="shared" si="113"/>
        <v>53</v>
      </c>
      <c r="C7052" s="9" t="s">
        <v>1003</v>
      </c>
      <c r="D7052" s="9" t="s">
        <v>93</v>
      </c>
      <c r="E7052" s="9" t="s">
        <v>2795</v>
      </c>
      <c r="F7052" s="9" t="s">
        <v>2796</v>
      </c>
      <c r="G7052" s="10">
        <v>55313</v>
      </c>
      <c r="H7052" s="9" t="s">
        <v>94</v>
      </c>
      <c r="I7052" s="10">
        <v>310980</v>
      </c>
      <c r="J7052" s="11">
        <v>0.18</v>
      </c>
      <c r="K7052" s="9" t="s">
        <v>94</v>
      </c>
      <c r="L7052" s="9" t="s">
        <v>95</v>
      </c>
    </row>
    <row r="7053" spans="1:12" x14ac:dyDescent="0.2">
      <c r="A7053" t="str">
        <f>VLOOKUP(B7053,StateFIPS!A$2:B$52,2)</f>
        <v>West Virginia</v>
      </c>
      <c r="B7053">
        <f t="shared" si="113"/>
        <v>54</v>
      </c>
      <c r="C7053" s="9" t="s">
        <v>991</v>
      </c>
      <c r="D7053" s="9" t="s">
        <v>93</v>
      </c>
      <c r="E7053" s="9" t="s">
        <v>2795</v>
      </c>
      <c r="F7053" s="9" t="s">
        <v>2796</v>
      </c>
      <c r="G7053" s="10">
        <v>263424</v>
      </c>
      <c r="H7053" s="9" t="s">
        <v>94</v>
      </c>
      <c r="I7053" s="10">
        <v>1481020</v>
      </c>
      <c r="J7053" s="11">
        <v>0.18</v>
      </c>
      <c r="K7053" s="9" t="s">
        <v>94</v>
      </c>
      <c r="L7053" s="9" t="s">
        <v>95</v>
      </c>
    </row>
    <row r="7054" spans="1:12" x14ac:dyDescent="0.2">
      <c r="A7054" t="str">
        <f>VLOOKUP(B7054,StateFIPS!A$2:B$52,2)</f>
        <v>Virginia</v>
      </c>
      <c r="B7054">
        <f t="shared" si="113"/>
        <v>51</v>
      </c>
      <c r="C7054" s="9" t="s">
        <v>999</v>
      </c>
      <c r="D7054" s="9" t="s">
        <v>93</v>
      </c>
      <c r="E7054" s="9" t="s">
        <v>2795</v>
      </c>
      <c r="F7054" s="9" t="s">
        <v>2796</v>
      </c>
      <c r="G7054" s="10">
        <v>6683</v>
      </c>
      <c r="H7054" s="9" t="s">
        <v>94</v>
      </c>
      <c r="I7054" s="10">
        <v>37574</v>
      </c>
      <c r="J7054" s="11">
        <v>0.18</v>
      </c>
      <c r="K7054" s="9" t="s">
        <v>94</v>
      </c>
      <c r="L7054" s="9" t="s">
        <v>95</v>
      </c>
    </row>
    <row r="7055" spans="1:12" x14ac:dyDescent="0.2">
      <c r="A7055" t="str">
        <f>VLOOKUP(B7055,StateFIPS!A$2:B$52,2)</f>
        <v>Virginia</v>
      </c>
      <c r="B7055">
        <f t="shared" si="113"/>
        <v>51</v>
      </c>
      <c r="C7055" s="9" t="s">
        <v>2658</v>
      </c>
      <c r="D7055" s="9" t="s">
        <v>93</v>
      </c>
      <c r="E7055" s="9" t="s">
        <v>2795</v>
      </c>
      <c r="F7055" s="9" t="s">
        <v>2796</v>
      </c>
      <c r="G7055" s="10">
        <v>6683</v>
      </c>
      <c r="H7055" s="9" t="s">
        <v>94</v>
      </c>
      <c r="I7055" s="10">
        <v>37574</v>
      </c>
      <c r="J7055" s="11">
        <v>0.18</v>
      </c>
      <c r="K7055" s="9" t="s">
        <v>94</v>
      </c>
      <c r="L7055" s="9" t="s">
        <v>95</v>
      </c>
    </row>
    <row r="7056" spans="1:12" x14ac:dyDescent="0.2">
      <c r="A7056" t="str">
        <f>VLOOKUP(B7056,StateFIPS!A$2:B$52,2)</f>
        <v>Washington</v>
      </c>
      <c r="B7056">
        <f t="shared" si="113"/>
        <v>53</v>
      </c>
      <c r="C7056" s="9" t="s">
        <v>2344</v>
      </c>
      <c r="D7056" s="9" t="s">
        <v>93</v>
      </c>
      <c r="E7056" s="9" t="s">
        <v>2795</v>
      </c>
      <c r="F7056" s="9" t="s">
        <v>2796</v>
      </c>
      <c r="G7056" s="10">
        <v>553164</v>
      </c>
      <c r="H7056" s="9" t="s">
        <v>94</v>
      </c>
      <c r="I7056" s="10">
        <v>3109991</v>
      </c>
      <c r="J7056" s="11">
        <v>0.18</v>
      </c>
      <c r="K7056" s="9" t="s">
        <v>94</v>
      </c>
      <c r="L7056" s="9" t="s">
        <v>95</v>
      </c>
    </row>
    <row r="7057" spans="1:12" x14ac:dyDescent="0.2">
      <c r="A7057" t="str">
        <f>VLOOKUP(B7057,StateFIPS!A$2:B$52,2)</f>
        <v>Washington</v>
      </c>
      <c r="B7057">
        <f t="shared" si="113"/>
        <v>53</v>
      </c>
      <c r="C7057" s="9" t="s">
        <v>2362</v>
      </c>
      <c r="D7057" s="9" t="s">
        <v>93</v>
      </c>
      <c r="E7057" s="9" t="s">
        <v>2795</v>
      </c>
      <c r="F7057" s="9" t="s">
        <v>2796</v>
      </c>
      <c r="G7057" s="10">
        <v>1856251</v>
      </c>
      <c r="H7057" s="9" t="s">
        <v>94</v>
      </c>
      <c r="I7057" s="10">
        <v>10436189</v>
      </c>
      <c r="J7057" s="11">
        <v>0.18</v>
      </c>
      <c r="K7057" s="9" t="s">
        <v>94</v>
      </c>
      <c r="L7057" s="9" t="s">
        <v>95</v>
      </c>
    </row>
    <row r="7058" spans="1:12" x14ac:dyDescent="0.2">
      <c r="A7058" t="str">
        <f>VLOOKUP(B7058,StateFIPS!A$2:B$52,2)</f>
        <v>Washington</v>
      </c>
      <c r="B7058">
        <f t="shared" si="113"/>
        <v>53</v>
      </c>
      <c r="C7058" s="9" t="s">
        <v>2313</v>
      </c>
      <c r="D7058" s="9" t="s">
        <v>93</v>
      </c>
      <c r="E7058" s="9" t="s">
        <v>2795</v>
      </c>
      <c r="F7058" s="9" t="s">
        <v>2796</v>
      </c>
      <c r="G7058" s="10">
        <v>401465</v>
      </c>
      <c r="H7058" s="9" t="s">
        <v>94</v>
      </c>
      <c r="I7058" s="10">
        <v>2257113</v>
      </c>
      <c r="J7058" s="11">
        <v>0.18</v>
      </c>
      <c r="K7058" s="9" t="s">
        <v>94</v>
      </c>
      <c r="L7058" s="9" t="s">
        <v>95</v>
      </c>
    </row>
    <row r="7059" spans="1:12" x14ac:dyDescent="0.2">
      <c r="A7059" t="str">
        <f>VLOOKUP(B7059,StateFIPS!A$2:B$52,2)</f>
        <v>Washington</v>
      </c>
      <c r="B7059">
        <f t="shared" si="113"/>
        <v>53</v>
      </c>
      <c r="C7059" s="9" t="s">
        <v>1005</v>
      </c>
      <c r="D7059" s="9" t="s">
        <v>93</v>
      </c>
      <c r="E7059" s="9" t="s">
        <v>2795</v>
      </c>
      <c r="F7059" s="9" t="s">
        <v>2796</v>
      </c>
      <c r="G7059" s="10">
        <v>55313</v>
      </c>
      <c r="H7059" s="9" t="s">
        <v>94</v>
      </c>
      <c r="I7059" s="10">
        <v>310980</v>
      </c>
      <c r="J7059" s="11">
        <v>0.18</v>
      </c>
      <c r="K7059" s="9" t="s">
        <v>94</v>
      </c>
      <c r="L7059" s="9" t="s">
        <v>95</v>
      </c>
    </row>
    <row r="7060" spans="1:12" x14ac:dyDescent="0.2">
      <c r="A7060" t="str">
        <f>VLOOKUP(B7060,StateFIPS!A$2:B$52,2)</f>
        <v>West Virginia</v>
      </c>
      <c r="B7060">
        <f t="shared" si="113"/>
        <v>54</v>
      </c>
      <c r="C7060" s="9" t="s">
        <v>971</v>
      </c>
      <c r="D7060" s="9" t="s">
        <v>93</v>
      </c>
      <c r="E7060" s="9" t="s">
        <v>2795</v>
      </c>
      <c r="F7060" s="9" t="s">
        <v>2796</v>
      </c>
      <c r="G7060" s="10">
        <v>1777239</v>
      </c>
      <c r="H7060" s="9" t="s">
        <v>94</v>
      </c>
      <c r="I7060" s="10">
        <v>9991968</v>
      </c>
      <c r="J7060" s="11">
        <v>0.18</v>
      </c>
      <c r="K7060" s="9" t="s">
        <v>94</v>
      </c>
      <c r="L7060" s="9" t="s">
        <v>95</v>
      </c>
    </row>
    <row r="7061" spans="1:12" x14ac:dyDescent="0.2">
      <c r="A7061" t="str">
        <f>VLOOKUP(B7061,StateFIPS!A$2:B$52,2)</f>
        <v>Washington</v>
      </c>
      <c r="B7061">
        <f t="shared" si="113"/>
        <v>53</v>
      </c>
      <c r="C7061" s="9" t="s">
        <v>2379</v>
      </c>
      <c r="D7061" s="9" t="s">
        <v>93</v>
      </c>
      <c r="E7061" s="9" t="s">
        <v>2795</v>
      </c>
      <c r="F7061" s="9" t="s">
        <v>2796</v>
      </c>
      <c r="G7061" s="10">
        <v>55313</v>
      </c>
      <c r="H7061" s="9" t="s">
        <v>94</v>
      </c>
      <c r="I7061" s="10">
        <v>310980</v>
      </c>
      <c r="J7061" s="11">
        <v>0.18</v>
      </c>
      <c r="K7061" s="9" t="s">
        <v>94</v>
      </c>
      <c r="L7061" s="9" t="s">
        <v>95</v>
      </c>
    </row>
    <row r="7062" spans="1:12" x14ac:dyDescent="0.2">
      <c r="A7062" t="str">
        <f>VLOOKUP(B7062,StateFIPS!A$2:B$52,2)</f>
        <v>Washington</v>
      </c>
      <c r="B7062">
        <f t="shared" si="113"/>
        <v>53</v>
      </c>
      <c r="C7062" s="9" t="s">
        <v>2291</v>
      </c>
      <c r="D7062" s="9" t="s">
        <v>93</v>
      </c>
      <c r="E7062" s="9" t="s">
        <v>2795</v>
      </c>
      <c r="F7062" s="9" t="s">
        <v>2796</v>
      </c>
      <c r="G7062" s="10">
        <v>55313</v>
      </c>
      <c r="H7062" s="9" t="s">
        <v>94</v>
      </c>
      <c r="I7062" s="10">
        <v>310980</v>
      </c>
      <c r="J7062" s="11">
        <v>0.18</v>
      </c>
      <c r="K7062" s="9" t="s">
        <v>94</v>
      </c>
      <c r="L7062" s="9" t="s">
        <v>95</v>
      </c>
    </row>
    <row r="7063" spans="1:12" x14ac:dyDescent="0.2">
      <c r="A7063" t="str">
        <f>VLOOKUP(B7063,StateFIPS!A$2:B$52,2)</f>
        <v>Washington</v>
      </c>
      <c r="B7063">
        <f t="shared" si="113"/>
        <v>53</v>
      </c>
      <c r="C7063" s="9" t="s">
        <v>2326</v>
      </c>
      <c r="D7063" s="9" t="s">
        <v>93</v>
      </c>
      <c r="E7063" s="9" t="s">
        <v>2795</v>
      </c>
      <c r="F7063" s="9" t="s">
        <v>2796</v>
      </c>
      <c r="G7063" s="10">
        <v>55313</v>
      </c>
      <c r="H7063" s="9" t="s">
        <v>94</v>
      </c>
      <c r="I7063" s="10">
        <v>310980</v>
      </c>
      <c r="J7063" s="11">
        <v>0.18</v>
      </c>
      <c r="K7063" s="9" t="s">
        <v>94</v>
      </c>
      <c r="L7063" s="9" t="s">
        <v>95</v>
      </c>
    </row>
    <row r="7064" spans="1:12" x14ac:dyDescent="0.2">
      <c r="A7064" t="str">
        <f>VLOOKUP(B7064,StateFIPS!A$2:B$52,2)</f>
        <v>West Virginia</v>
      </c>
      <c r="B7064">
        <f t="shared" si="113"/>
        <v>54</v>
      </c>
      <c r="C7064" s="9" t="s">
        <v>990</v>
      </c>
      <c r="D7064" s="9" t="s">
        <v>93</v>
      </c>
      <c r="E7064" s="9" t="s">
        <v>2795</v>
      </c>
      <c r="F7064" s="9" t="s">
        <v>2796</v>
      </c>
      <c r="G7064" s="10">
        <v>110716</v>
      </c>
      <c r="H7064" s="9" t="s">
        <v>94</v>
      </c>
      <c r="I7064" s="10">
        <v>622468</v>
      </c>
      <c r="J7064" s="11">
        <v>0.18</v>
      </c>
      <c r="K7064" s="9" t="s">
        <v>94</v>
      </c>
      <c r="L7064" s="9" t="s">
        <v>95</v>
      </c>
    </row>
    <row r="7065" spans="1:12" x14ac:dyDescent="0.2">
      <c r="A7065" t="str">
        <f>VLOOKUP(B7065,StateFIPS!A$2:B$52,2)</f>
        <v>Virginia</v>
      </c>
      <c r="B7065">
        <f t="shared" si="113"/>
        <v>51</v>
      </c>
      <c r="C7065" s="9" t="s">
        <v>997</v>
      </c>
      <c r="D7065" s="9" t="s">
        <v>93</v>
      </c>
      <c r="E7065" s="9" t="s">
        <v>2795</v>
      </c>
      <c r="F7065" s="9" t="s">
        <v>2796</v>
      </c>
      <c r="G7065" s="10">
        <v>70300</v>
      </c>
      <c r="H7065" s="9" t="s">
        <v>94</v>
      </c>
      <c r="I7065" s="10">
        <v>395238</v>
      </c>
      <c r="J7065" s="11">
        <v>0.18</v>
      </c>
      <c r="K7065" s="9" t="s">
        <v>94</v>
      </c>
      <c r="L7065" s="9" t="s">
        <v>95</v>
      </c>
    </row>
    <row r="7066" spans="1:12" x14ac:dyDescent="0.2">
      <c r="A7066" t="str">
        <f>VLOOKUP(B7066,StateFIPS!A$2:B$52,2)</f>
        <v>Washington</v>
      </c>
      <c r="B7066">
        <f t="shared" si="113"/>
        <v>53</v>
      </c>
      <c r="C7066" s="9" t="s">
        <v>2307</v>
      </c>
      <c r="D7066" s="9" t="s">
        <v>93</v>
      </c>
      <c r="E7066" s="9" t="s">
        <v>2795</v>
      </c>
      <c r="F7066" s="9" t="s">
        <v>2796</v>
      </c>
      <c r="G7066" s="10">
        <v>55313</v>
      </c>
      <c r="H7066" s="9" t="s">
        <v>94</v>
      </c>
      <c r="I7066" s="10">
        <v>310980</v>
      </c>
      <c r="J7066" s="11">
        <v>0.18</v>
      </c>
      <c r="K7066" s="9" t="s">
        <v>94</v>
      </c>
      <c r="L7066" s="9" t="s">
        <v>95</v>
      </c>
    </row>
    <row r="7067" spans="1:12" x14ac:dyDescent="0.2">
      <c r="A7067" t="str">
        <f>VLOOKUP(B7067,StateFIPS!A$2:B$52,2)</f>
        <v>Wisconsin</v>
      </c>
      <c r="B7067">
        <f t="shared" si="113"/>
        <v>55</v>
      </c>
      <c r="C7067" s="9" t="s">
        <v>2432</v>
      </c>
      <c r="D7067" s="9" t="s">
        <v>93</v>
      </c>
      <c r="E7067" s="9" t="s">
        <v>2795</v>
      </c>
      <c r="F7067" s="9" t="s">
        <v>2796</v>
      </c>
      <c r="G7067" s="10">
        <v>975</v>
      </c>
      <c r="H7067" s="9" t="s">
        <v>94</v>
      </c>
      <c r="I7067" s="10">
        <v>5482</v>
      </c>
      <c r="J7067" s="11">
        <v>0.18</v>
      </c>
      <c r="K7067" s="9" t="s">
        <v>94</v>
      </c>
      <c r="L7067" s="9" t="s">
        <v>95</v>
      </c>
    </row>
    <row r="7068" spans="1:12" x14ac:dyDescent="0.2">
      <c r="A7068" t="str">
        <f>VLOOKUP(B7068,StateFIPS!A$2:B$52,2)</f>
        <v>Wisconsin</v>
      </c>
      <c r="B7068">
        <f t="shared" si="113"/>
        <v>55</v>
      </c>
      <c r="C7068" s="9" t="s">
        <v>2465</v>
      </c>
      <c r="D7068" s="9" t="s">
        <v>93</v>
      </c>
      <c r="E7068" s="9" t="s">
        <v>2795</v>
      </c>
      <c r="F7068" s="9" t="s">
        <v>2796</v>
      </c>
      <c r="G7068" s="10">
        <v>25</v>
      </c>
      <c r="H7068" s="9" t="s">
        <v>94</v>
      </c>
      <c r="I7068" s="10">
        <v>143</v>
      </c>
      <c r="J7068" s="11">
        <v>0.18</v>
      </c>
      <c r="K7068" s="9" t="s">
        <v>94</v>
      </c>
      <c r="L7068" s="9" t="s">
        <v>95</v>
      </c>
    </row>
    <row r="7069" spans="1:12" x14ac:dyDescent="0.2">
      <c r="A7069" t="str">
        <f>VLOOKUP(B7069,StateFIPS!A$2:B$52,2)</f>
        <v>Wisconsin</v>
      </c>
      <c r="B7069">
        <f t="shared" si="113"/>
        <v>55</v>
      </c>
      <c r="C7069" s="9" t="s">
        <v>2449</v>
      </c>
      <c r="D7069" s="9" t="s">
        <v>93</v>
      </c>
      <c r="E7069" s="9" t="s">
        <v>2795</v>
      </c>
      <c r="F7069" s="9" t="s">
        <v>2796</v>
      </c>
      <c r="G7069" s="10">
        <v>431</v>
      </c>
      <c r="H7069" s="9" t="s">
        <v>94</v>
      </c>
      <c r="I7069" s="10">
        <v>2424</v>
      </c>
      <c r="J7069" s="11">
        <v>0.18</v>
      </c>
      <c r="K7069" s="9" t="s">
        <v>94</v>
      </c>
      <c r="L7069" s="9" t="s">
        <v>95</v>
      </c>
    </row>
    <row r="7070" spans="1:12" x14ac:dyDescent="0.2">
      <c r="A7070" t="str">
        <f>VLOOKUP(B7070,StateFIPS!A$2:B$52,2)</f>
        <v>Wisconsin</v>
      </c>
      <c r="B7070">
        <f t="shared" si="113"/>
        <v>55</v>
      </c>
      <c r="C7070" s="9" t="s">
        <v>2441</v>
      </c>
      <c r="D7070" s="9" t="s">
        <v>93</v>
      </c>
      <c r="E7070" s="9" t="s">
        <v>2795</v>
      </c>
      <c r="F7070" s="9" t="s">
        <v>2796</v>
      </c>
      <c r="G7070" s="10">
        <v>42586</v>
      </c>
      <c r="H7070" s="9" t="s">
        <v>94</v>
      </c>
      <c r="I7070" s="10">
        <v>239428</v>
      </c>
      <c r="J7070" s="11">
        <v>0.18</v>
      </c>
      <c r="K7070" s="9" t="s">
        <v>94</v>
      </c>
      <c r="L7070" s="9" t="s">
        <v>95</v>
      </c>
    </row>
    <row r="7071" spans="1:12" x14ac:dyDescent="0.2">
      <c r="A7071" t="str">
        <f>VLOOKUP(B7071,StateFIPS!A$2:B$52,2)</f>
        <v>Wisconsin</v>
      </c>
      <c r="B7071">
        <f t="shared" si="113"/>
        <v>55</v>
      </c>
      <c r="C7071" s="9" t="s">
        <v>2564</v>
      </c>
      <c r="D7071" s="9" t="s">
        <v>93</v>
      </c>
      <c r="E7071" s="9" t="s">
        <v>2795</v>
      </c>
      <c r="F7071" s="9" t="s">
        <v>2796</v>
      </c>
      <c r="G7071" s="10">
        <v>225</v>
      </c>
      <c r="H7071" s="9" t="s">
        <v>94</v>
      </c>
      <c r="I7071" s="10">
        <v>1266</v>
      </c>
      <c r="J7071" s="11">
        <v>0.18</v>
      </c>
      <c r="K7071" s="9" t="s">
        <v>94</v>
      </c>
      <c r="L7071" s="9" t="s">
        <v>95</v>
      </c>
    </row>
    <row r="7072" spans="1:12" x14ac:dyDescent="0.2">
      <c r="A7072" t="str">
        <f>VLOOKUP(B7072,StateFIPS!A$2:B$52,2)</f>
        <v>Wisconsin</v>
      </c>
      <c r="B7072">
        <f t="shared" si="113"/>
        <v>55</v>
      </c>
      <c r="C7072" s="9" t="s">
        <v>2541</v>
      </c>
      <c r="D7072" s="9" t="s">
        <v>93</v>
      </c>
      <c r="E7072" s="9" t="s">
        <v>2795</v>
      </c>
      <c r="F7072" s="9" t="s">
        <v>2796</v>
      </c>
      <c r="G7072" s="10">
        <v>1597</v>
      </c>
      <c r="H7072" s="9" t="s">
        <v>94</v>
      </c>
      <c r="I7072" s="10">
        <v>8981</v>
      </c>
      <c r="J7072" s="11">
        <v>0.18</v>
      </c>
      <c r="K7072" s="9" t="s">
        <v>94</v>
      </c>
      <c r="L7072" s="9" t="s">
        <v>95</v>
      </c>
    </row>
    <row r="7073" spans="1:12" x14ac:dyDescent="0.2">
      <c r="A7073" t="str">
        <f>VLOOKUP(B7073,StateFIPS!A$2:B$52,2)</f>
        <v>Wisconsin</v>
      </c>
      <c r="B7073">
        <f t="shared" si="113"/>
        <v>55</v>
      </c>
      <c r="C7073" s="9" t="s">
        <v>2481</v>
      </c>
      <c r="D7073" s="9" t="s">
        <v>93</v>
      </c>
      <c r="E7073" s="9" t="s">
        <v>2795</v>
      </c>
      <c r="F7073" s="9" t="s">
        <v>2796</v>
      </c>
      <c r="G7073" s="10">
        <v>93</v>
      </c>
      <c r="H7073" s="9" t="s">
        <v>94</v>
      </c>
      <c r="I7073" s="10">
        <v>520</v>
      </c>
      <c r="J7073" s="11">
        <v>0.18</v>
      </c>
      <c r="K7073" s="9" t="s">
        <v>94</v>
      </c>
      <c r="L7073" s="9" t="s">
        <v>95</v>
      </c>
    </row>
    <row r="7074" spans="1:12" x14ac:dyDescent="0.2">
      <c r="A7074" t="str">
        <f>VLOOKUP(B7074,StateFIPS!A$2:B$52,2)</f>
        <v>Wisconsin</v>
      </c>
      <c r="B7074">
        <f t="shared" si="113"/>
        <v>55</v>
      </c>
      <c r="C7074" s="9" t="s">
        <v>2623</v>
      </c>
      <c r="D7074" s="9" t="s">
        <v>93</v>
      </c>
      <c r="E7074" s="9" t="s">
        <v>2795</v>
      </c>
      <c r="F7074" s="9" t="s">
        <v>2796</v>
      </c>
      <c r="G7074" s="10">
        <v>205</v>
      </c>
      <c r="H7074" s="9" t="s">
        <v>94</v>
      </c>
      <c r="I7074" s="10">
        <v>1155</v>
      </c>
      <c r="J7074" s="11">
        <v>0.18</v>
      </c>
      <c r="K7074" s="9" t="s">
        <v>94</v>
      </c>
      <c r="L7074" s="9" t="s">
        <v>95</v>
      </c>
    </row>
    <row r="7075" spans="1:12" x14ac:dyDescent="0.2">
      <c r="A7075" t="str">
        <f>VLOOKUP(B7075,StateFIPS!A$2:B$52,2)</f>
        <v>Wisconsin</v>
      </c>
      <c r="B7075">
        <f t="shared" si="113"/>
        <v>55</v>
      </c>
      <c r="C7075" s="9" t="s">
        <v>2419</v>
      </c>
      <c r="D7075" s="9" t="s">
        <v>93</v>
      </c>
      <c r="E7075" s="9" t="s">
        <v>2795</v>
      </c>
      <c r="F7075" s="9" t="s">
        <v>2796</v>
      </c>
      <c r="G7075" s="10">
        <v>534</v>
      </c>
      <c r="H7075" s="9" t="s">
        <v>94</v>
      </c>
      <c r="I7075" s="10">
        <v>3004</v>
      </c>
      <c r="J7075" s="11">
        <v>0.18</v>
      </c>
      <c r="K7075" s="9" t="s">
        <v>94</v>
      </c>
      <c r="L7075" s="9" t="s">
        <v>95</v>
      </c>
    </row>
    <row r="7076" spans="1:12" x14ac:dyDescent="0.2">
      <c r="A7076" t="str">
        <f>VLOOKUP(B7076,StateFIPS!A$2:B$52,2)</f>
        <v>Wisconsin</v>
      </c>
      <c r="B7076">
        <f t="shared" si="113"/>
        <v>55</v>
      </c>
      <c r="C7076" s="9" t="s">
        <v>2404</v>
      </c>
      <c r="D7076" s="9" t="s">
        <v>93</v>
      </c>
      <c r="E7076" s="9" t="s">
        <v>2795</v>
      </c>
      <c r="F7076" s="9" t="s">
        <v>2796</v>
      </c>
      <c r="G7076" s="10">
        <v>184</v>
      </c>
      <c r="H7076" s="9" t="s">
        <v>94</v>
      </c>
      <c r="I7076" s="10">
        <v>1037</v>
      </c>
      <c r="J7076" s="11">
        <v>0.18</v>
      </c>
      <c r="K7076" s="9" t="s">
        <v>94</v>
      </c>
      <c r="L7076" s="9" t="s">
        <v>95</v>
      </c>
    </row>
    <row r="7077" spans="1:12" x14ac:dyDescent="0.2">
      <c r="A7077" t="str">
        <f>VLOOKUP(B7077,StateFIPS!A$2:B$52,2)</f>
        <v>Wisconsin</v>
      </c>
      <c r="B7077">
        <f t="shared" si="113"/>
        <v>55</v>
      </c>
      <c r="C7077" s="9" t="s">
        <v>2354</v>
      </c>
      <c r="D7077" s="9" t="s">
        <v>93</v>
      </c>
      <c r="E7077" s="9" t="s">
        <v>2795</v>
      </c>
      <c r="F7077" s="9" t="s">
        <v>2796</v>
      </c>
      <c r="G7077" s="10">
        <v>1597</v>
      </c>
      <c r="H7077" s="9" t="s">
        <v>94</v>
      </c>
      <c r="I7077" s="10">
        <v>8981</v>
      </c>
      <c r="J7077" s="11">
        <v>0.18</v>
      </c>
      <c r="K7077" s="9" t="s">
        <v>94</v>
      </c>
      <c r="L7077" s="9" t="s">
        <v>95</v>
      </c>
    </row>
    <row r="7078" spans="1:12" x14ac:dyDescent="0.2">
      <c r="A7078" t="str">
        <f>VLOOKUP(B7078,StateFIPS!A$2:B$52,2)</f>
        <v>Wisconsin</v>
      </c>
      <c r="B7078">
        <f t="shared" si="113"/>
        <v>55</v>
      </c>
      <c r="C7078" s="9" t="s">
        <v>2499</v>
      </c>
      <c r="D7078" s="9" t="s">
        <v>93</v>
      </c>
      <c r="E7078" s="9" t="s">
        <v>2795</v>
      </c>
      <c r="F7078" s="9" t="s">
        <v>2796</v>
      </c>
      <c r="G7078" s="10">
        <v>200</v>
      </c>
      <c r="H7078" s="9" t="s">
        <v>94</v>
      </c>
      <c r="I7078" s="10">
        <v>1122</v>
      </c>
      <c r="J7078" s="11">
        <v>0.18</v>
      </c>
      <c r="K7078" s="9" t="s">
        <v>94</v>
      </c>
      <c r="L7078" s="9" t="s">
        <v>95</v>
      </c>
    </row>
    <row r="7079" spans="1:12" x14ac:dyDescent="0.2">
      <c r="A7079" t="str">
        <f>VLOOKUP(B7079,StateFIPS!A$2:B$52,2)</f>
        <v>Wisconsin</v>
      </c>
      <c r="B7079">
        <f t="shared" si="113"/>
        <v>55</v>
      </c>
      <c r="C7079" s="9" t="s">
        <v>2762</v>
      </c>
      <c r="D7079" s="9" t="s">
        <v>93</v>
      </c>
      <c r="E7079" s="9" t="s">
        <v>2795</v>
      </c>
      <c r="F7079" s="9" t="s">
        <v>2796</v>
      </c>
      <c r="G7079" s="10">
        <v>1597</v>
      </c>
      <c r="H7079" s="9" t="s">
        <v>94</v>
      </c>
      <c r="I7079" s="10">
        <v>8981</v>
      </c>
      <c r="J7079" s="11">
        <v>0.18</v>
      </c>
      <c r="K7079" s="9" t="s">
        <v>94</v>
      </c>
      <c r="L7079" s="9" t="s">
        <v>95</v>
      </c>
    </row>
    <row r="7080" spans="1:12" x14ac:dyDescent="0.2">
      <c r="A7080" t="str">
        <f>VLOOKUP(B7080,StateFIPS!A$2:B$52,2)</f>
        <v>Wisconsin</v>
      </c>
      <c r="B7080">
        <f t="shared" si="113"/>
        <v>55</v>
      </c>
      <c r="C7080" s="9" t="s">
        <v>2426</v>
      </c>
      <c r="D7080" s="9" t="s">
        <v>93</v>
      </c>
      <c r="E7080" s="9" t="s">
        <v>2795</v>
      </c>
      <c r="F7080" s="9" t="s">
        <v>2796</v>
      </c>
      <c r="G7080" s="10">
        <v>58</v>
      </c>
      <c r="H7080" s="9" t="s">
        <v>94</v>
      </c>
      <c r="I7080" s="10">
        <v>325</v>
      </c>
      <c r="J7080" s="11">
        <v>0.18</v>
      </c>
      <c r="K7080" s="9" t="s">
        <v>94</v>
      </c>
      <c r="L7080" s="9" t="s">
        <v>95</v>
      </c>
    </row>
    <row r="7081" spans="1:12" x14ac:dyDescent="0.2">
      <c r="A7081" t="str">
        <f>VLOOKUP(B7081,StateFIPS!A$2:B$52,2)</f>
        <v>Wisconsin</v>
      </c>
      <c r="B7081">
        <f t="shared" si="113"/>
        <v>55</v>
      </c>
      <c r="C7081" s="9" t="s">
        <v>2625</v>
      </c>
      <c r="D7081" s="9" t="s">
        <v>93</v>
      </c>
      <c r="E7081" s="9" t="s">
        <v>2795</v>
      </c>
      <c r="F7081" s="9" t="s">
        <v>2796</v>
      </c>
      <c r="G7081" s="10">
        <v>243</v>
      </c>
      <c r="H7081" s="9" t="s">
        <v>94</v>
      </c>
      <c r="I7081" s="10">
        <v>1364</v>
      </c>
      <c r="J7081" s="11">
        <v>0.18</v>
      </c>
      <c r="K7081" s="9" t="s">
        <v>94</v>
      </c>
      <c r="L7081" s="9" t="s">
        <v>95</v>
      </c>
    </row>
    <row r="7082" spans="1:12" x14ac:dyDescent="0.2">
      <c r="A7082" t="str">
        <f>VLOOKUP(B7082,StateFIPS!A$2:B$52,2)</f>
        <v>Wisconsin</v>
      </c>
      <c r="B7082">
        <f t="shared" si="113"/>
        <v>55</v>
      </c>
      <c r="C7082" s="9" t="s">
        <v>2505</v>
      </c>
      <c r="D7082" s="9" t="s">
        <v>93</v>
      </c>
      <c r="E7082" s="9" t="s">
        <v>2795</v>
      </c>
      <c r="F7082" s="9" t="s">
        <v>2796</v>
      </c>
      <c r="G7082" s="10">
        <v>1597</v>
      </c>
      <c r="H7082" s="9" t="s">
        <v>94</v>
      </c>
      <c r="I7082" s="10">
        <v>8981</v>
      </c>
      <c r="J7082" s="11">
        <v>0.18</v>
      </c>
      <c r="K7082" s="9" t="s">
        <v>94</v>
      </c>
      <c r="L7082" s="9" t="s">
        <v>95</v>
      </c>
    </row>
    <row r="7083" spans="1:12" x14ac:dyDescent="0.2">
      <c r="A7083" t="str">
        <f>VLOOKUP(B7083,StateFIPS!A$2:B$52,2)</f>
        <v>Wisconsin</v>
      </c>
      <c r="B7083">
        <f t="shared" si="113"/>
        <v>55</v>
      </c>
      <c r="C7083" s="9" t="s">
        <v>2665</v>
      </c>
      <c r="D7083" s="9" t="s">
        <v>93</v>
      </c>
      <c r="E7083" s="9" t="s">
        <v>2795</v>
      </c>
      <c r="F7083" s="9" t="s">
        <v>2796</v>
      </c>
      <c r="G7083" s="10">
        <v>613</v>
      </c>
      <c r="H7083" s="9" t="s">
        <v>94</v>
      </c>
      <c r="I7083" s="10">
        <v>3444</v>
      </c>
      <c r="J7083" s="11">
        <v>0.18</v>
      </c>
      <c r="K7083" s="9" t="s">
        <v>94</v>
      </c>
      <c r="L7083" s="9" t="s">
        <v>95</v>
      </c>
    </row>
    <row r="7084" spans="1:12" x14ac:dyDescent="0.2">
      <c r="A7084" t="str">
        <f>VLOOKUP(B7084,StateFIPS!A$2:B$52,2)</f>
        <v>Wisconsin</v>
      </c>
      <c r="B7084">
        <f t="shared" si="113"/>
        <v>55</v>
      </c>
      <c r="C7084" s="9" t="s">
        <v>1051</v>
      </c>
      <c r="D7084" s="9" t="s">
        <v>93</v>
      </c>
      <c r="E7084" s="9" t="s">
        <v>2795</v>
      </c>
      <c r="F7084" s="9" t="s">
        <v>2796</v>
      </c>
      <c r="G7084" s="10">
        <v>1597</v>
      </c>
      <c r="H7084" s="9" t="s">
        <v>94</v>
      </c>
      <c r="I7084" s="10">
        <v>8981</v>
      </c>
      <c r="J7084" s="11">
        <v>0.18</v>
      </c>
      <c r="K7084" s="9" t="s">
        <v>94</v>
      </c>
      <c r="L7084" s="9" t="s">
        <v>95</v>
      </c>
    </row>
    <row r="7085" spans="1:12" x14ac:dyDescent="0.2">
      <c r="A7085" t="str">
        <f>VLOOKUP(B7085,StateFIPS!A$2:B$52,2)</f>
        <v>Wisconsin</v>
      </c>
      <c r="B7085">
        <f t="shared" si="113"/>
        <v>55</v>
      </c>
      <c r="C7085" s="9" t="s">
        <v>2519</v>
      </c>
      <c r="D7085" s="9" t="s">
        <v>93</v>
      </c>
      <c r="E7085" s="9" t="s">
        <v>2795</v>
      </c>
      <c r="F7085" s="9" t="s">
        <v>2796</v>
      </c>
      <c r="G7085" s="10">
        <v>761</v>
      </c>
      <c r="H7085" s="9" t="s">
        <v>94</v>
      </c>
      <c r="I7085" s="10">
        <v>4279</v>
      </c>
      <c r="J7085" s="11">
        <v>0.18</v>
      </c>
      <c r="K7085" s="9" t="s">
        <v>94</v>
      </c>
      <c r="L7085" s="9" t="s">
        <v>95</v>
      </c>
    </row>
    <row r="7086" spans="1:12" x14ac:dyDescent="0.2">
      <c r="A7086" t="str">
        <f>VLOOKUP(B7086,StateFIPS!A$2:B$52,2)</f>
        <v>Wisconsin</v>
      </c>
      <c r="B7086">
        <f t="shared" si="113"/>
        <v>55</v>
      </c>
      <c r="C7086" s="9" t="s">
        <v>2573</v>
      </c>
      <c r="D7086" s="9" t="s">
        <v>93</v>
      </c>
      <c r="E7086" s="9" t="s">
        <v>2795</v>
      </c>
      <c r="F7086" s="9" t="s">
        <v>2796</v>
      </c>
      <c r="G7086" s="10">
        <v>87</v>
      </c>
      <c r="H7086" s="9" t="s">
        <v>94</v>
      </c>
      <c r="I7086" s="10">
        <v>490</v>
      </c>
      <c r="J7086" s="11">
        <v>0.18</v>
      </c>
      <c r="K7086" s="9" t="s">
        <v>94</v>
      </c>
      <c r="L7086" s="9" t="s">
        <v>95</v>
      </c>
    </row>
    <row r="7087" spans="1:12" x14ac:dyDescent="0.2">
      <c r="A7087" t="str">
        <f>VLOOKUP(B7087,StateFIPS!A$2:B$52,2)</f>
        <v>Wisconsin</v>
      </c>
      <c r="B7087">
        <f t="shared" si="113"/>
        <v>55</v>
      </c>
      <c r="C7087" s="9" t="s">
        <v>2422</v>
      </c>
      <c r="D7087" s="9" t="s">
        <v>93</v>
      </c>
      <c r="E7087" s="9" t="s">
        <v>2795</v>
      </c>
      <c r="F7087" s="9" t="s">
        <v>2796</v>
      </c>
      <c r="G7087" s="10">
        <v>565</v>
      </c>
      <c r="H7087" s="9" t="s">
        <v>94</v>
      </c>
      <c r="I7087" s="10">
        <v>3177</v>
      </c>
      <c r="J7087" s="11">
        <v>0.18</v>
      </c>
      <c r="K7087" s="9" t="s">
        <v>94</v>
      </c>
      <c r="L7087" s="9" t="s">
        <v>95</v>
      </c>
    </row>
    <row r="7088" spans="1:12" x14ac:dyDescent="0.2">
      <c r="A7088" t="str">
        <f>VLOOKUP(B7088,StateFIPS!A$2:B$52,2)</f>
        <v>Wisconsin</v>
      </c>
      <c r="B7088">
        <f t="shared" si="113"/>
        <v>55</v>
      </c>
      <c r="C7088" s="9" t="s">
        <v>2654</v>
      </c>
      <c r="D7088" s="9" t="s">
        <v>93</v>
      </c>
      <c r="E7088" s="9" t="s">
        <v>2795</v>
      </c>
      <c r="F7088" s="9" t="s">
        <v>2796</v>
      </c>
      <c r="G7088" s="10">
        <v>168</v>
      </c>
      <c r="H7088" s="9" t="s">
        <v>94</v>
      </c>
      <c r="I7088" s="10">
        <v>943</v>
      </c>
      <c r="J7088" s="11">
        <v>0.18</v>
      </c>
      <c r="K7088" s="9" t="s">
        <v>94</v>
      </c>
      <c r="L7088" s="9" t="s">
        <v>95</v>
      </c>
    </row>
    <row r="7089" spans="1:12" x14ac:dyDescent="0.2">
      <c r="A7089" t="str">
        <f>VLOOKUP(B7089,StateFIPS!A$2:B$52,2)</f>
        <v>Wisconsin</v>
      </c>
      <c r="B7089">
        <f t="shared" si="113"/>
        <v>55</v>
      </c>
      <c r="C7089" s="9" t="s">
        <v>1021</v>
      </c>
      <c r="D7089" s="9" t="s">
        <v>93</v>
      </c>
      <c r="E7089" s="9" t="s">
        <v>2795</v>
      </c>
      <c r="F7089" s="9" t="s">
        <v>2796</v>
      </c>
      <c r="G7089" s="10">
        <v>226</v>
      </c>
      <c r="H7089" s="9" t="s">
        <v>94</v>
      </c>
      <c r="I7089" s="10">
        <v>1273</v>
      </c>
      <c r="J7089" s="11">
        <v>0.18</v>
      </c>
      <c r="K7089" s="9" t="s">
        <v>94</v>
      </c>
      <c r="L7089" s="9" t="s">
        <v>95</v>
      </c>
    </row>
    <row r="7090" spans="1:12" x14ac:dyDescent="0.2">
      <c r="A7090" t="str">
        <f>VLOOKUP(B7090,StateFIPS!A$2:B$52,2)</f>
        <v>Wisconsin</v>
      </c>
      <c r="B7090">
        <f t="shared" si="113"/>
        <v>55</v>
      </c>
      <c r="C7090" s="9" t="s">
        <v>2374</v>
      </c>
      <c r="D7090" s="9" t="s">
        <v>93</v>
      </c>
      <c r="E7090" s="9" t="s">
        <v>2795</v>
      </c>
      <c r="F7090" s="9" t="s">
        <v>2796</v>
      </c>
      <c r="G7090" s="10">
        <v>70</v>
      </c>
      <c r="H7090" s="9" t="s">
        <v>94</v>
      </c>
      <c r="I7090" s="10">
        <v>393</v>
      </c>
      <c r="J7090" s="11">
        <v>0.18</v>
      </c>
      <c r="K7090" s="9" t="s">
        <v>94</v>
      </c>
      <c r="L7090" s="9" t="s">
        <v>95</v>
      </c>
    </row>
    <row r="7091" spans="1:12" x14ac:dyDescent="0.2">
      <c r="A7091" t="str">
        <f>VLOOKUP(B7091,StateFIPS!A$2:B$52,2)</f>
        <v>Wisconsin</v>
      </c>
      <c r="B7091">
        <f t="shared" si="113"/>
        <v>55</v>
      </c>
      <c r="C7091" s="9" t="s">
        <v>2292</v>
      </c>
      <c r="D7091" s="9" t="s">
        <v>93</v>
      </c>
      <c r="E7091" s="9" t="s">
        <v>2795</v>
      </c>
      <c r="F7091" s="9" t="s">
        <v>2796</v>
      </c>
      <c r="G7091" s="10">
        <v>5016</v>
      </c>
      <c r="H7091" s="9" t="s">
        <v>94</v>
      </c>
      <c r="I7091" s="10">
        <v>28202</v>
      </c>
      <c r="J7091" s="11">
        <v>0.18</v>
      </c>
      <c r="K7091" s="9" t="s">
        <v>94</v>
      </c>
      <c r="L7091" s="9" t="s">
        <v>95</v>
      </c>
    </row>
    <row r="7092" spans="1:12" x14ac:dyDescent="0.2">
      <c r="A7092" t="str">
        <f>VLOOKUP(B7092,StateFIPS!A$2:B$52,2)</f>
        <v>Wisconsin</v>
      </c>
      <c r="B7092">
        <f t="shared" si="113"/>
        <v>55</v>
      </c>
      <c r="C7092" s="9" t="s">
        <v>2451</v>
      </c>
      <c r="D7092" s="9" t="s">
        <v>93</v>
      </c>
      <c r="E7092" s="9" t="s">
        <v>2795</v>
      </c>
      <c r="F7092" s="9" t="s">
        <v>2796</v>
      </c>
      <c r="G7092" s="10">
        <v>272</v>
      </c>
      <c r="H7092" s="9" t="s">
        <v>94</v>
      </c>
      <c r="I7092" s="10">
        <v>1532</v>
      </c>
      <c r="J7092" s="11">
        <v>0.18</v>
      </c>
      <c r="K7092" s="9" t="s">
        <v>94</v>
      </c>
      <c r="L7092" s="9" t="s">
        <v>95</v>
      </c>
    </row>
    <row r="7093" spans="1:12" x14ac:dyDescent="0.2">
      <c r="A7093" t="str">
        <f>VLOOKUP(B7093,StateFIPS!A$2:B$52,2)</f>
        <v>Wisconsin</v>
      </c>
      <c r="B7093">
        <f t="shared" si="113"/>
        <v>55</v>
      </c>
      <c r="C7093" s="9" t="s">
        <v>2335</v>
      </c>
      <c r="D7093" s="9" t="s">
        <v>93</v>
      </c>
      <c r="E7093" s="9" t="s">
        <v>2795</v>
      </c>
      <c r="F7093" s="9" t="s">
        <v>2796</v>
      </c>
      <c r="G7093" s="10">
        <v>232</v>
      </c>
      <c r="H7093" s="9" t="s">
        <v>94</v>
      </c>
      <c r="I7093" s="10">
        <v>1306</v>
      </c>
      <c r="J7093" s="11">
        <v>0.18</v>
      </c>
      <c r="K7093" s="9" t="s">
        <v>94</v>
      </c>
      <c r="L7093" s="9" t="s">
        <v>95</v>
      </c>
    </row>
    <row r="7094" spans="1:12" x14ac:dyDescent="0.2">
      <c r="A7094" t="str">
        <f>VLOOKUP(B7094,StateFIPS!A$2:B$52,2)</f>
        <v>Wisconsin</v>
      </c>
      <c r="B7094">
        <f t="shared" si="113"/>
        <v>55</v>
      </c>
      <c r="C7094" s="9" t="s">
        <v>2392</v>
      </c>
      <c r="D7094" s="9" t="s">
        <v>93</v>
      </c>
      <c r="E7094" s="9" t="s">
        <v>2795</v>
      </c>
      <c r="F7094" s="9" t="s">
        <v>2796</v>
      </c>
      <c r="G7094" s="10">
        <v>317</v>
      </c>
      <c r="H7094" s="9" t="s">
        <v>94</v>
      </c>
      <c r="I7094" s="10">
        <v>1783</v>
      </c>
      <c r="J7094" s="11">
        <v>0.18</v>
      </c>
      <c r="K7094" s="9" t="s">
        <v>94</v>
      </c>
      <c r="L7094" s="9" t="s">
        <v>95</v>
      </c>
    </row>
    <row r="7095" spans="1:12" x14ac:dyDescent="0.2">
      <c r="A7095" t="str">
        <f>VLOOKUP(B7095,StateFIPS!A$2:B$52,2)</f>
        <v>Wisconsin</v>
      </c>
      <c r="B7095">
        <f t="shared" si="113"/>
        <v>55</v>
      </c>
      <c r="C7095" s="9" t="s">
        <v>1050</v>
      </c>
      <c r="D7095" s="9" t="s">
        <v>93</v>
      </c>
      <c r="E7095" s="9" t="s">
        <v>2795</v>
      </c>
      <c r="F7095" s="9" t="s">
        <v>2796</v>
      </c>
      <c r="G7095" s="10">
        <v>1597</v>
      </c>
      <c r="H7095" s="9" t="s">
        <v>94</v>
      </c>
      <c r="I7095" s="10">
        <v>8981</v>
      </c>
      <c r="J7095" s="11">
        <v>0.18</v>
      </c>
      <c r="K7095" s="9" t="s">
        <v>94</v>
      </c>
      <c r="L7095" s="9" t="s">
        <v>95</v>
      </c>
    </row>
    <row r="7096" spans="1:12" x14ac:dyDescent="0.2">
      <c r="A7096" t="str">
        <f>VLOOKUP(B7096,StateFIPS!A$2:B$52,2)</f>
        <v>Wisconsin</v>
      </c>
      <c r="B7096">
        <f t="shared" si="113"/>
        <v>55</v>
      </c>
      <c r="C7096" s="9" t="s">
        <v>2413</v>
      </c>
      <c r="D7096" s="9" t="s">
        <v>93</v>
      </c>
      <c r="E7096" s="9" t="s">
        <v>2795</v>
      </c>
      <c r="F7096" s="9" t="s">
        <v>2796</v>
      </c>
      <c r="G7096" s="10">
        <v>298</v>
      </c>
      <c r="H7096" s="9" t="s">
        <v>94</v>
      </c>
      <c r="I7096" s="10">
        <v>1678</v>
      </c>
      <c r="J7096" s="11">
        <v>0.18</v>
      </c>
      <c r="K7096" s="9" t="s">
        <v>94</v>
      </c>
      <c r="L7096" s="9" t="s">
        <v>95</v>
      </c>
    </row>
    <row r="7097" spans="1:12" x14ac:dyDescent="0.2">
      <c r="A7097" t="str">
        <f>VLOOKUP(B7097,StateFIPS!A$2:B$52,2)</f>
        <v>Wisconsin</v>
      </c>
      <c r="B7097">
        <f t="shared" si="113"/>
        <v>55</v>
      </c>
      <c r="C7097" s="9" t="s">
        <v>2589</v>
      </c>
      <c r="D7097" s="9" t="s">
        <v>93</v>
      </c>
      <c r="E7097" s="9" t="s">
        <v>2795</v>
      </c>
      <c r="F7097" s="9" t="s">
        <v>2796</v>
      </c>
      <c r="G7097" s="10">
        <v>940293</v>
      </c>
      <c r="H7097" s="9" t="s">
        <v>94</v>
      </c>
      <c r="I7097" s="10">
        <v>5286506</v>
      </c>
      <c r="J7097" s="11">
        <v>0.18</v>
      </c>
      <c r="K7097" s="9" t="s">
        <v>94</v>
      </c>
      <c r="L7097" s="9" t="s">
        <v>95</v>
      </c>
    </row>
    <row r="7098" spans="1:12" x14ac:dyDescent="0.2">
      <c r="A7098" t="str">
        <f>VLOOKUP(B7098,StateFIPS!A$2:B$52,2)</f>
        <v>Wisconsin</v>
      </c>
      <c r="B7098">
        <f t="shared" si="113"/>
        <v>55</v>
      </c>
      <c r="C7098" s="9" t="s">
        <v>2497</v>
      </c>
      <c r="D7098" s="9" t="s">
        <v>93</v>
      </c>
      <c r="E7098" s="9" t="s">
        <v>2795</v>
      </c>
      <c r="F7098" s="9" t="s">
        <v>2796</v>
      </c>
      <c r="G7098" s="10">
        <v>39</v>
      </c>
      <c r="H7098" s="9" t="s">
        <v>94</v>
      </c>
      <c r="I7098" s="10">
        <v>220</v>
      </c>
      <c r="J7098" s="11">
        <v>0.18</v>
      </c>
      <c r="K7098" s="9" t="s">
        <v>94</v>
      </c>
      <c r="L7098" s="9" t="s">
        <v>95</v>
      </c>
    </row>
    <row r="7099" spans="1:12" x14ac:dyDescent="0.2">
      <c r="A7099" t="str">
        <f>VLOOKUP(B7099,StateFIPS!A$2:B$52,2)</f>
        <v>Wisconsin</v>
      </c>
      <c r="B7099">
        <f t="shared" si="113"/>
        <v>55</v>
      </c>
      <c r="C7099" s="9" t="s">
        <v>2323</v>
      </c>
      <c r="D7099" s="9" t="s">
        <v>93</v>
      </c>
      <c r="E7099" s="9" t="s">
        <v>2795</v>
      </c>
      <c r="F7099" s="9" t="s">
        <v>2796</v>
      </c>
      <c r="G7099" s="10">
        <v>1597</v>
      </c>
      <c r="H7099" s="9" t="s">
        <v>94</v>
      </c>
      <c r="I7099" s="10">
        <v>8981</v>
      </c>
      <c r="J7099" s="11">
        <v>0.18</v>
      </c>
      <c r="K7099" s="9" t="s">
        <v>94</v>
      </c>
      <c r="L7099" s="9" t="s">
        <v>95</v>
      </c>
    </row>
    <row r="7100" spans="1:12" x14ac:dyDescent="0.2">
      <c r="A7100" t="str">
        <f>VLOOKUP(B7100,StateFIPS!A$2:B$52,2)</f>
        <v>Wisconsin</v>
      </c>
      <c r="B7100">
        <f t="shared" si="113"/>
        <v>55</v>
      </c>
      <c r="C7100" s="9" t="s">
        <v>2575</v>
      </c>
      <c r="D7100" s="9" t="s">
        <v>93</v>
      </c>
      <c r="E7100" s="9" t="s">
        <v>2795</v>
      </c>
      <c r="F7100" s="9" t="s">
        <v>2796</v>
      </c>
      <c r="G7100" s="10">
        <v>1597</v>
      </c>
      <c r="H7100" s="9" t="s">
        <v>94</v>
      </c>
      <c r="I7100" s="10">
        <v>8981</v>
      </c>
      <c r="J7100" s="11">
        <v>0.18</v>
      </c>
      <c r="K7100" s="9" t="s">
        <v>94</v>
      </c>
      <c r="L7100" s="9" t="s">
        <v>95</v>
      </c>
    </row>
    <row r="7101" spans="1:12" x14ac:dyDescent="0.2">
      <c r="A7101" t="str">
        <f>VLOOKUP(B7101,StateFIPS!A$2:B$52,2)</f>
        <v>Wisconsin</v>
      </c>
      <c r="B7101">
        <f t="shared" si="113"/>
        <v>55</v>
      </c>
      <c r="C7101" s="9" t="s">
        <v>2417</v>
      </c>
      <c r="D7101" s="9" t="s">
        <v>93</v>
      </c>
      <c r="E7101" s="9" t="s">
        <v>2795</v>
      </c>
      <c r="F7101" s="9" t="s">
        <v>2796</v>
      </c>
      <c r="G7101" s="10">
        <v>369635</v>
      </c>
      <c r="H7101" s="9" t="s">
        <v>94</v>
      </c>
      <c r="I7101" s="10">
        <v>2078155</v>
      </c>
      <c r="J7101" s="11">
        <v>0.18</v>
      </c>
      <c r="K7101" s="9" t="s">
        <v>94</v>
      </c>
      <c r="L7101" s="9" t="s">
        <v>95</v>
      </c>
    </row>
    <row r="7102" spans="1:12" x14ac:dyDescent="0.2">
      <c r="A7102" t="str">
        <f>VLOOKUP(B7102,StateFIPS!A$2:B$52,2)</f>
        <v>Indiana</v>
      </c>
      <c r="B7102">
        <f t="shared" si="113"/>
        <v>18</v>
      </c>
      <c r="C7102" s="9" t="s">
        <v>1607</v>
      </c>
      <c r="D7102" s="9" t="s">
        <v>93</v>
      </c>
      <c r="E7102" s="9" t="s">
        <v>2797</v>
      </c>
      <c r="F7102" s="9" t="s">
        <v>2798</v>
      </c>
      <c r="G7102" s="10">
        <v>54</v>
      </c>
      <c r="H7102" s="9" t="s">
        <v>94</v>
      </c>
      <c r="I7102" s="10">
        <v>49</v>
      </c>
      <c r="J7102" s="11">
        <v>1</v>
      </c>
      <c r="K7102" s="9" t="s">
        <v>94</v>
      </c>
      <c r="L7102" s="9" t="s">
        <v>95</v>
      </c>
    </row>
    <row r="7103" spans="1:12" x14ac:dyDescent="0.2">
      <c r="A7103" t="str">
        <f>VLOOKUP(B7103,StateFIPS!A$2:B$52,2)</f>
        <v>Illinois</v>
      </c>
      <c r="B7103">
        <f t="shared" si="113"/>
        <v>17</v>
      </c>
      <c r="C7103" s="9" t="s">
        <v>2199</v>
      </c>
      <c r="D7103" s="9" t="s">
        <v>93</v>
      </c>
      <c r="E7103" s="9" t="s">
        <v>2797</v>
      </c>
      <c r="F7103" s="9" t="s">
        <v>2798</v>
      </c>
      <c r="G7103" s="10">
        <v>6422</v>
      </c>
      <c r="H7103" s="9" t="s">
        <v>94</v>
      </c>
      <c r="I7103" s="10">
        <v>5771</v>
      </c>
      <c r="J7103" s="11">
        <v>1</v>
      </c>
      <c r="K7103" s="9" t="s">
        <v>94</v>
      </c>
      <c r="L7103" s="9" t="s">
        <v>95</v>
      </c>
    </row>
    <row r="7104" spans="1:12" x14ac:dyDescent="0.2">
      <c r="A7104" t="str">
        <f>VLOOKUP(B7104,StateFIPS!A$2:B$52,2)</f>
        <v>Indiana</v>
      </c>
      <c r="B7104">
        <f t="shared" si="113"/>
        <v>18</v>
      </c>
      <c r="C7104" s="9" t="s">
        <v>1600</v>
      </c>
      <c r="D7104" s="9" t="s">
        <v>93</v>
      </c>
      <c r="E7104" s="9" t="s">
        <v>2797</v>
      </c>
      <c r="F7104" s="9" t="s">
        <v>2798</v>
      </c>
      <c r="G7104" s="10">
        <v>6042</v>
      </c>
      <c r="H7104" s="9" t="s">
        <v>94</v>
      </c>
      <c r="I7104" s="10">
        <v>5430</v>
      </c>
      <c r="J7104" s="11">
        <v>1</v>
      </c>
      <c r="K7104" s="9" t="s">
        <v>94</v>
      </c>
      <c r="L7104" s="9" t="s">
        <v>95</v>
      </c>
    </row>
    <row r="7105" spans="1:12" x14ac:dyDescent="0.2">
      <c r="A7105" t="str">
        <f>VLOOKUP(B7105,StateFIPS!A$2:B$52,2)</f>
        <v>Delaware</v>
      </c>
      <c r="B7105">
        <f t="shared" si="113"/>
        <v>10</v>
      </c>
      <c r="C7105" s="9" t="s">
        <v>1975</v>
      </c>
      <c r="D7105" s="9" t="s">
        <v>93</v>
      </c>
      <c r="E7105" s="9" t="s">
        <v>2797</v>
      </c>
      <c r="F7105" s="9" t="s">
        <v>2798</v>
      </c>
      <c r="G7105" s="10">
        <v>381</v>
      </c>
      <c r="H7105" s="9" t="s">
        <v>94</v>
      </c>
      <c r="I7105" s="10">
        <v>342</v>
      </c>
      <c r="J7105" s="11">
        <v>1</v>
      </c>
      <c r="K7105" s="9" t="s">
        <v>94</v>
      </c>
      <c r="L7105" s="9" t="s">
        <v>95</v>
      </c>
    </row>
    <row r="7106" spans="1:12" x14ac:dyDescent="0.2">
      <c r="A7106" t="str">
        <f>VLOOKUP(B7106,StateFIPS!A$2:B$52,2)</f>
        <v>Arkansas</v>
      </c>
      <c r="B7106">
        <f t="shared" si="113"/>
        <v>5</v>
      </c>
      <c r="C7106" s="9" t="s">
        <v>506</v>
      </c>
      <c r="D7106" s="9" t="s">
        <v>93</v>
      </c>
      <c r="E7106" s="9" t="s">
        <v>2797</v>
      </c>
      <c r="F7106" s="9" t="s">
        <v>2798</v>
      </c>
      <c r="G7106" s="10">
        <v>257</v>
      </c>
      <c r="H7106" s="9" t="s">
        <v>94</v>
      </c>
      <c r="I7106" s="10">
        <v>231</v>
      </c>
      <c r="J7106" s="11">
        <v>1</v>
      </c>
      <c r="K7106" s="9" t="s">
        <v>94</v>
      </c>
      <c r="L7106" s="9" t="s">
        <v>95</v>
      </c>
    </row>
    <row r="7107" spans="1:12" x14ac:dyDescent="0.2">
      <c r="A7107" t="str">
        <f>VLOOKUP(B7107,StateFIPS!A$2:B$52,2)</f>
        <v>Illinois</v>
      </c>
      <c r="B7107">
        <f t="shared" ref="B7107:B7170" si="114">VALUE(LEFT(C7107,2))</f>
        <v>17</v>
      </c>
      <c r="C7107" s="9" t="s">
        <v>663</v>
      </c>
      <c r="D7107" s="9" t="s">
        <v>93</v>
      </c>
      <c r="E7107" s="9" t="s">
        <v>2797</v>
      </c>
      <c r="F7107" s="9" t="s">
        <v>2798</v>
      </c>
      <c r="G7107" s="10">
        <v>6422</v>
      </c>
      <c r="H7107" s="9" t="s">
        <v>94</v>
      </c>
      <c r="I7107" s="10">
        <v>5771</v>
      </c>
      <c r="J7107" s="11">
        <v>1</v>
      </c>
      <c r="K7107" s="9" t="s">
        <v>94</v>
      </c>
      <c r="L7107" s="9" t="s">
        <v>95</v>
      </c>
    </row>
    <row r="7108" spans="1:12" x14ac:dyDescent="0.2">
      <c r="A7108" t="str">
        <f>VLOOKUP(B7108,StateFIPS!A$2:B$52,2)</f>
        <v>California</v>
      </c>
      <c r="B7108">
        <f t="shared" si="114"/>
        <v>6</v>
      </c>
      <c r="C7108" s="9" t="s">
        <v>2054</v>
      </c>
      <c r="D7108" s="9" t="s">
        <v>93</v>
      </c>
      <c r="E7108" s="9" t="s">
        <v>2797</v>
      </c>
      <c r="F7108" s="9" t="s">
        <v>2798</v>
      </c>
      <c r="G7108" s="10">
        <v>6276</v>
      </c>
      <c r="H7108" s="9" t="s">
        <v>94</v>
      </c>
      <c r="I7108" s="10">
        <v>5641</v>
      </c>
      <c r="J7108" s="11">
        <v>1</v>
      </c>
      <c r="K7108" s="9" t="s">
        <v>94</v>
      </c>
      <c r="L7108" s="9" t="s">
        <v>95</v>
      </c>
    </row>
    <row r="7109" spans="1:12" x14ac:dyDescent="0.2">
      <c r="A7109" t="str">
        <f>VLOOKUP(B7109,StateFIPS!A$2:B$52,2)</f>
        <v>Illinois</v>
      </c>
      <c r="B7109">
        <f t="shared" si="114"/>
        <v>17</v>
      </c>
      <c r="C7109" s="9" t="s">
        <v>664</v>
      </c>
      <c r="D7109" s="9" t="s">
        <v>93</v>
      </c>
      <c r="E7109" s="9" t="s">
        <v>2797</v>
      </c>
      <c r="F7109" s="9" t="s">
        <v>2798</v>
      </c>
      <c r="G7109" s="10">
        <v>13588</v>
      </c>
      <c r="H7109" s="9" t="s">
        <v>94</v>
      </c>
      <c r="I7109" s="10">
        <v>12211</v>
      </c>
      <c r="J7109" s="11">
        <v>1</v>
      </c>
      <c r="K7109" s="9" t="s">
        <v>94</v>
      </c>
      <c r="L7109" s="9" t="s">
        <v>95</v>
      </c>
    </row>
    <row r="7110" spans="1:12" x14ac:dyDescent="0.2">
      <c r="A7110" t="str">
        <f>VLOOKUP(B7110,StateFIPS!A$2:B$52,2)</f>
        <v>Indiana</v>
      </c>
      <c r="B7110">
        <f t="shared" si="114"/>
        <v>18</v>
      </c>
      <c r="C7110" s="9" t="s">
        <v>231</v>
      </c>
      <c r="D7110" s="9" t="s">
        <v>93</v>
      </c>
      <c r="E7110" s="9" t="s">
        <v>2797</v>
      </c>
      <c r="F7110" s="9" t="s">
        <v>2798</v>
      </c>
      <c r="G7110" s="10">
        <v>6042</v>
      </c>
      <c r="H7110" s="9" t="s">
        <v>94</v>
      </c>
      <c r="I7110" s="10">
        <v>5430</v>
      </c>
      <c r="J7110" s="11">
        <v>1</v>
      </c>
      <c r="K7110" s="9" t="s">
        <v>94</v>
      </c>
      <c r="L7110" s="9" t="s">
        <v>95</v>
      </c>
    </row>
    <row r="7111" spans="1:12" x14ac:dyDescent="0.2">
      <c r="A7111" t="str">
        <f>VLOOKUP(B7111,StateFIPS!A$2:B$52,2)</f>
        <v>Arkansas</v>
      </c>
      <c r="B7111">
        <f t="shared" si="114"/>
        <v>5</v>
      </c>
      <c r="C7111" s="9" t="s">
        <v>644</v>
      </c>
      <c r="D7111" s="9" t="s">
        <v>93</v>
      </c>
      <c r="E7111" s="9" t="s">
        <v>2797</v>
      </c>
      <c r="F7111" s="9" t="s">
        <v>2798</v>
      </c>
      <c r="G7111" s="10">
        <v>17636</v>
      </c>
      <c r="H7111" s="9" t="s">
        <v>94</v>
      </c>
      <c r="I7111" s="10">
        <v>15849</v>
      </c>
      <c r="J7111" s="11">
        <v>1</v>
      </c>
      <c r="K7111" s="9" t="s">
        <v>94</v>
      </c>
      <c r="L7111" s="9" t="s">
        <v>95</v>
      </c>
    </row>
    <row r="7112" spans="1:12" x14ac:dyDescent="0.2">
      <c r="A7112" t="str">
        <f>VLOOKUP(B7112,StateFIPS!A$2:B$52,2)</f>
        <v>California</v>
      </c>
      <c r="B7112">
        <f t="shared" si="114"/>
        <v>6</v>
      </c>
      <c r="C7112" s="9" t="s">
        <v>516</v>
      </c>
      <c r="D7112" s="9" t="s">
        <v>93</v>
      </c>
      <c r="E7112" s="9" t="s">
        <v>2797</v>
      </c>
      <c r="F7112" s="9" t="s">
        <v>2798</v>
      </c>
      <c r="G7112" s="10">
        <v>9</v>
      </c>
      <c r="H7112" s="9" t="s">
        <v>94</v>
      </c>
      <c r="I7112" s="10">
        <v>8</v>
      </c>
      <c r="J7112" s="11">
        <v>1</v>
      </c>
      <c r="K7112" s="9" t="s">
        <v>94</v>
      </c>
      <c r="L7112" s="9" t="s">
        <v>95</v>
      </c>
    </row>
    <row r="7113" spans="1:12" x14ac:dyDescent="0.2">
      <c r="A7113" t="str">
        <f>VLOOKUP(B7113,StateFIPS!A$2:B$52,2)</f>
        <v>California</v>
      </c>
      <c r="B7113">
        <f t="shared" si="114"/>
        <v>6</v>
      </c>
      <c r="C7113" s="9" t="s">
        <v>2142</v>
      </c>
      <c r="D7113" s="9" t="s">
        <v>93</v>
      </c>
      <c r="E7113" s="9" t="s">
        <v>2797</v>
      </c>
      <c r="F7113" s="9" t="s">
        <v>2798</v>
      </c>
      <c r="G7113" s="10">
        <v>422155</v>
      </c>
      <c r="H7113" s="9" t="s">
        <v>94</v>
      </c>
      <c r="I7113" s="10">
        <v>379385</v>
      </c>
      <c r="J7113" s="11">
        <v>1</v>
      </c>
      <c r="K7113" s="9" t="s">
        <v>94</v>
      </c>
      <c r="L7113" s="9" t="s">
        <v>95</v>
      </c>
    </row>
    <row r="7114" spans="1:12" x14ac:dyDescent="0.2">
      <c r="A7114" t="str">
        <f>VLOOKUP(B7114,StateFIPS!A$2:B$52,2)</f>
        <v>Colorado</v>
      </c>
      <c r="B7114">
        <f t="shared" si="114"/>
        <v>8</v>
      </c>
      <c r="C7114" s="9" t="s">
        <v>2717</v>
      </c>
      <c r="D7114" s="9" t="s">
        <v>93</v>
      </c>
      <c r="E7114" s="9" t="s">
        <v>2797</v>
      </c>
      <c r="F7114" s="9" t="s">
        <v>2798</v>
      </c>
      <c r="G7114" s="10">
        <v>73491</v>
      </c>
      <c r="H7114" s="9" t="s">
        <v>94</v>
      </c>
      <c r="I7114" s="10">
        <v>66045</v>
      </c>
      <c r="J7114" s="11">
        <v>1</v>
      </c>
      <c r="K7114" s="9" t="s">
        <v>94</v>
      </c>
      <c r="L7114" s="9" t="s">
        <v>95</v>
      </c>
    </row>
    <row r="7115" spans="1:12" x14ac:dyDescent="0.2">
      <c r="A7115" t="str">
        <f>VLOOKUP(B7115,StateFIPS!A$2:B$52,2)</f>
        <v>Indiana</v>
      </c>
      <c r="B7115">
        <f t="shared" si="114"/>
        <v>18</v>
      </c>
      <c r="C7115" s="9" t="s">
        <v>1860</v>
      </c>
      <c r="D7115" s="9" t="s">
        <v>93</v>
      </c>
      <c r="E7115" s="9" t="s">
        <v>2797</v>
      </c>
      <c r="F7115" s="9" t="s">
        <v>2798</v>
      </c>
      <c r="G7115" s="10">
        <v>80456</v>
      </c>
      <c r="H7115" s="9" t="s">
        <v>94</v>
      </c>
      <c r="I7115" s="10">
        <v>72305</v>
      </c>
      <c r="J7115" s="11">
        <v>1</v>
      </c>
      <c r="K7115" s="9" t="s">
        <v>94</v>
      </c>
      <c r="L7115" s="9" t="s">
        <v>95</v>
      </c>
    </row>
    <row r="7116" spans="1:12" x14ac:dyDescent="0.2">
      <c r="A7116" t="str">
        <f>VLOOKUP(B7116,StateFIPS!A$2:B$52,2)</f>
        <v>Colorado</v>
      </c>
      <c r="B7116">
        <f t="shared" si="114"/>
        <v>8</v>
      </c>
      <c r="C7116" s="9" t="s">
        <v>544</v>
      </c>
      <c r="D7116" s="9" t="s">
        <v>93</v>
      </c>
      <c r="E7116" s="9" t="s">
        <v>2797</v>
      </c>
      <c r="F7116" s="9" t="s">
        <v>2798</v>
      </c>
      <c r="G7116" s="10">
        <v>73491</v>
      </c>
      <c r="H7116" s="9" t="s">
        <v>94</v>
      </c>
      <c r="I7116" s="10">
        <v>66045</v>
      </c>
      <c r="J7116" s="11">
        <v>1</v>
      </c>
      <c r="K7116" s="9" t="s">
        <v>94</v>
      </c>
      <c r="L7116" s="9" t="s">
        <v>95</v>
      </c>
    </row>
    <row r="7117" spans="1:12" x14ac:dyDescent="0.2">
      <c r="A7117" t="str">
        <f>VLOOKUP(B7117,StateFIPS!A$2:B$52,2)</f>
        <v>Arkansas</v>
      </c>
      <c r="B7117">
        <f t="shared" si="114"/>
        <v>5</v>
      </c>
      <c r="C7117" s="9" t="s">
        <v>613</v>
      </c>
      <c r="D7117" s="9" t="s">
        <v>93</v>
      </c>
      <c r="E7117" s="9" t="s">
        <v>2797</v>
      </c>
      <c r="F7117" s="9" t="s">
        <v>2798</v>
      </c>
      <c r="G7117" s="10">
        <v>17636</v>
      </c>
      <c r="H7117" s="9" t="s">
        <v>94</v>
      </c>
      <c r="I7117" s="10">
        <v>15849</v>
      </c>
      <c r="J7117" s="11">
        <v>1</v>
      </c>
      <c r="K7117" s="9" t="s">
        <v>94</v>
      </c>
      <c r="L7117" s="9" t="s">
        <v>95</v>
      </c>
    </row>
    <row r="7118" spans="1:12" x14ac:dyDescent="0.2">
      <c r="A7118" t="str">
        <f>VLOOKUP(B7118,StateFIPS!A$2:B$52,2)</f>
        <v>Indiana</v>
      </c>
      <c r="B7118">
        <f t="shared" si="114"/>
        <v>18</v>
      </c>
      <c r="C7118" s="9" t="s">
        <v>2266</v>
      </c>
      <c r="D7118" s="9" t="s">
        <v>93</v>
      </c>
      <c r="E7118" s="9" t="s">
        <v>2797</v>
      </c>
      <c r="F7118" s="9" t="s">
        <v>2798</v>
      </c>
      <c r="G7118" s="10">
        <v>985915</v>
      </c>
      <c r="H7118" s="9" t="s">
        <v>94</v>
      </c>
      <c r="I7118" s="10">
        <v>886030</v>
      </c>
      <c r="J7118" s="11">
        <v>1</v>
      </c>
      <c r="K7118" s="9" t="s">
        <v>94</v>
      </c>
      <c r="L7118" s="9" t="s">
        <v>95</v>
      </c>
    </row>
    <row r="7119" spans="1:12" x14ac:dyDescent="0.2">
      <c r="A7119" t="str">
        <f>VLOOKUP(B7119,StateFIPS!A$2:B$52,2)</f>
        <v>Arkansas</v>
      </c>
      <c r="B7119">
        <f t="shared" si="114"/>
        <v>5</v>
      </c>
      <c r="C7119" s="9" t="s">
        <v>625</v>
      </c>
      <c r="D7119" s="9" t="s">
        <v>93</v>
      </c>
      <c r="E7119" s="9" t="s">
        <v>2797</v>
      </c>
      <c r="F7119" s="9" t="s">
        <v>2798</v>
      </c>
      <c r="G7119" s="10">
        <v>17636</v>
      </c>
      <c r="H7119" s="9" t="s">
        <v>94</v>
      </c>
      <c r="I7119" s="10">
        <v>15849</v>
      </c>
      <c r="J7119" s="11">
        <v>1</v>
      </c>
      <c r="K7119" s="9" t="s">
        <v>94</v>
      </c>
      <c r="L7119" s="9" t="s">
        <v>95</v>
      </c>
    </row>
    <row r="7120" spans="1:12" x14ac:dyDescent="0.2">
      <c r="A7120" t="str">
        <f>VLOOKUP(B7120,StateFIPS!A$2:B$52,2)</f>
        <v>Colorado</v>
      </c>
      <c r="B7120">
        <f t="shared" si="114"/>
        <v>8</v>
      </c>
      <c r="C7120" s="9" t="s">
        <v>2032</v>
      </c>
      <c r="D7120" s="9" t="s">
        <v>93</v>
      </c>
      <c r="E7120" s="9" t="s">
        <v>2797</v>
      </c>
      <c r="F7120" s="9" t="s">
        <v>2798</v>
      </c>
      <c r="G7120" s="10">
        <v>17</v>
      </c>
      <c r="H7120" s="9" t="s">
        <v>94</v>
      </c>
      <c r="I7120" s="10">
        <v>16</v>
      </c>
      <c r="J7120" s="11">
        <v>1</v>
      </c>
      <c r="K7120" s="9" t="s">
        <v>94</v>
      </c>
      <c r="L7120" s="9" t="s">
        <v>95</v>
      </c>
    </row>
    <row r="7121" spans="1:12" x14ac:dyDescent="0.2">
      <c r="A7121" t="str">
        <f>VLOOKUP(B7121,StateFIPS!A$2:B$52,2)</f>
        <v>Colorado</v>
      </c>
      <c r="B7121">
        <f t="shared" si="114"/>
        <v>8</v>
      </c>
      <c r="C7121" s="9" t="s">
        <v>2095</v>
      </c>
      <c r="D7121" s="9" t="s">
        <v>93</v>
      </c>
      <c r="E7121" s="9" t="s">
        <v>2797</v>
      </c>
      <c r="F7121" s="9" t="s">
        <v>2798</v>
      </c>
      <c r="G7121" s="10">
        <v>222</v>
      </c>
      <c r="H7121" s="9" t="s">
        <v>94</v>
      </c>
      <c r="I7121" s="10">
        <v>199</v>
      </c>
      <c r="J7121" s="11">
        <v>1</v>
      </c>
      <c r="K7121" s="9" t="s">
        <v>94</v>
      </c>
      <c r="L7121" s="9" t="s">
        <v>95</v>
      </c>
    </row>
    <row r="7122" spans="1:12" x14ac:dyDescent="0.2">
      <c r="A7122" t="str">
        <f>VLOOKUP(B7122,StateFIPS!A$2:B$52,2)</f>
        <v>Indiana</v>
      </c>
      <c r="B7122">
        <f t="shared" si="114"/>
        <v>18</v>
      </c>
      <c r="C7122" s="9" t="s">
        <v>2154</v>
      </c>
      <c r="D7122" s="9" t="s">
        <v>93</v>
      </c>
      <c r="E7122" s="9" t="s">
        <v>2797</v>
      </c>
      <c r="F7122" s="9" t="s">
        <v>2798</v>
      </c>
      <c r="G7122" s="10">
        <v>6042</v>
      </c>
      <c r="H7122" s="9" t="s">
        <v>94</v>
      </c>
      <c r="I7122" s="10">
        <v>5430</v>
      </c>
      <c r="J7122" s="11">
        <v>1</v>
      </c>
      <c r="K7122" s="9" t="s">
        <v>94</v>
      </c>
      <c r="L7122" s="9" t="s">
        <v>95</v>
      </c>
    </row>
    <row r="7123" spans="1:12" x14ac:dyDescent="0.2">
      <c r="A7123" t="str">
        <f>VLOOKUP(B7123,StateFIPS!A$2:B$52,2)</f>
        <v>California</v>
      </c>
      <c r="B7123">
        <f t="shared" si="114"/>
        <v>6</v>
      </c>
      <c r="C7123" s="9" t="s">
        <v>2044</v>
      </c>
      <c r="D7123" s="9" t="s">
        <v>93</v>
      </c>
      <c r="E7123" s="9" t="s">
        <v>2797</v>
      </c>
      <c r="F7123" s="9" t="s">
        <v>2798</v>
      </c>
      <c r="G7123" s="10">
        <v>22731</v>
      </c>
      <c r="H7123" s="9" t="s">
        <v>94</v>
      </c>
      <c r="I7123" s="10">
        <v>20428</v>
      </c>
      <c r="J7123" s="11">
        <v>1</v>
      </c>
      <c r="K7123" s="9" t="s">
        <v>94</v>
      </c>
      <c r="L7123" s="9" t="s">
        <v>95</v>
      </c>
    </row>
    <row r="7124" spans="1:12" x14ac:dyDescent="0.2">
      <c r="A7124" t="str">
        <f>VLOOKUP(B7124,StateFIPS!A$2:B$52,2)</f>
        <v>Illinois</v>
      </c>
      <c r="B7124">
        <f t="shared" si="114"/>
        <v>17</v>
      </c>
      <c r="C7124" s="9" t="s">
        <v>2183</v>
      </c>
      <c r="D7124" s="9" t="s">
        <v>93</v>
      </c>
      <c r="E7124" s="9" t="s">
        <v>2797</v>
      </c>
      <c r="F7124" s="9" t="s">
        <v>2798</v>
      </c>
      <c r="G7124" s="10">
        <v>6422</v>
      </c>
      <c r="H7124" s="9" t="s">
        <v>94</v>
      </c>
      <c r="I7124" s="10">
        <v>5771</v>
      </c>
      <c r="J7124" s="11">
        <v>1</v>
      </c>
      <c r="K7124" s="9" t="s">
        <v>94</v>
      </c>
      <c r="L7124" s="9" t="s">
        <v>95</v>
      </c>
    </row>
    <row r="7125" spans="1:12" x14ac:dyDescent="0.2">
      <c r="A7125" t="str">
        <f>VLOOKUP(B7125,StateFIPS!A$2:B$52,2)</f>
        <v>Arkansas</v>
      </c>
      <c r="B7125">
        <f t="shared" si="114"/>
        <v>5</v>
      </c>
      <c r="C7125" s="9" t="s">
        <v>639</v>
      </c>
      <c r="D7125" s="9" t="s">
        <v>93</v>
      </c>
      <c r="E7125" s="9" t="s">
        <v>2797</v>
      </c>
      <c r="F7125" s="9" t="s">
        <v>2798</v>
      </c>
      <c r="G7125" s="10">
        <v>19</v>
      </c>
      <c r="H7125" s="9" t="s">
        <v>94</v>
      </c>
      <c r="I7125" s="10">
        <v>17</v>
      </c>
      <c r="J7125" s="11">
        <v>1</v>
      </c>
      <c r="K7125" s="9" t="s">
        <v>94</v>
      </c>
      <c r="L7125" s="9" t="s">
        <v>95</v>
      </c>
    </row>
    <row r="7126" spans="1:12" x14ac:dyDescent="0.2">
      <c r="A7126" t="str">
        <f>VLOOKUP(B7126,StateFIPS!A$2:B$52,2)</f>
        <v>Delaware</v>
      </c>
      <c r="B7126">
        <f t="shared" si="114"/>
        <v>10</v>
      </c>
      <c r="C7126" s="9" t="s">
        <v>1974</v>
      </c>
      <c r="D7126" s="9" t="s">
        <v>93</v>
      </c>
      <c r="E7126" s="9" t="s">
        <v>2797</v>
      </c>
      <c r="F7126" s="9" t="s">
        <v>2798</v>
      </c>
      <c r="G7126" s="10">
        <v>381</v>
      </c>
      <c r="H7126" s="9" t="s">
        <v>94</v>
      </c>
      <c r="I7126" s="10">
        <v>342</v>
      </c>
      <c r="J7126" s="11">
        <v>1</v>
      </c>
      <c r="K7126" s="9" t="s">
        <v>94</v>
      </c>
      <c r="L7126" s="9" t="s">
        <v>95</v>
      </c>
    </row>
    <row r="7127" spans="1:12" x14ac:dyDescent="0.2">
      <c r="A7127" t="str">
        <f>VLOOKUP(B7127,StateFIPS!A$2:B$52,2)</f>
        <v>Arkansas</v>
      </c>
      <c r="B7127">
        <f t="shared" si="114"/>
        <v>5</v>
      </c>
      <c r="C7127" s="9" t="s">
        <v>2689</v>
      </c>
      <c r="D7127" s="9" t="s">
        <v>93</v>
      </c>
      <c r="E7127" s="9" t="s">
        <v>2797</v>
      </c>
      <c r="F7127" s="9" t="s">
        <v>2798</v>
      </c>
      <c r="G7127" s="10">
        <v>17636</v>
      </c>
      <c r="H7127" s="9" t="s">
        <v>94</v>
      </c>
      <c r="I7127" s="10">
        <v>15849</v>
      </c>
      <c r="J7127" s="11">
        <v>1</v>
      </c>
      <c r="K7127" s="9" t="s">
        <v>94</v>
      </c>
      <c r="L7127" s="9" t="s">
        <v>95</v>
      </c>
    </row>
    <row r="7128" spans="1:12" x14ac:dyDescent="0.2">
      <c r="A7128" t="str">
        <f>VLOOKUP(B7128,StateFIPS!A$2:B$52,2)</f>
        <v>Indiana</v>
      </c>
      <c r="B7128">
        <f t="shared" si="114"/>
        <v>18</v>
      </c>
      <c r="C7128" s="9" t="s">
        <v>2245</v>
      </c>
      <c r="D7128" s="9" t="s">
        <v>93</v>
      </c>
      <c r="E7128" s="9" t="s">
        <v>2797</v>
      </c>
      <c r="F7128" s="9" t="s">
        <v>2798</v>
      </c>
      <c r="G7128" s="10">
        <v>6042</v>
      </c>
      <c r="H7128" s="9" t="s">
        <v>94</v>
      </c>
      <c r="I7128" s="10">
        <v>5430</v>
      </c>
      <c r="J7128" s="11">
        <v>1</v>
      </c>
      <c r="K7128" s="9" t="s">
        <v>94</v>
      </c>
      <c r="L7128" s="9" t="s">
        <v>95</v>
      </c>
    </row>
    <row r="7129" spans="1:12" x14ac:dyDescent="0.2">
      <c r="A7129" t="str">
        <f>VLOOKUP(B7129,StateFIPS!A$2:B$52,2)</f>
        <v>Indiana</v>
      </c>
      <c r="B7129">
        <f t="shared" si="114"/>
        <v>18</v>
      </c>
      <c r="C7129" s="9" t="s">
        <v>1605</v>
      </c>
      <c r="D7129" s="9" t="s">
        <v>93</v>
      </c>
      <c r="E7129" s="9" t="s">
        <v>2797</v>
      </c>
      <c r="F7129" s="9" t="s">
        <v>2798</v>
      </c>
      <c r="G7129" s="10">
        <v>6042</v>
      </c>
      <c r="H7129" s="9" t="s">
        <v>94</v>
      </c>
      <c r="I7129" s="10">
        <v>5430</v>
      </c>
      <c r="J7129" s="11">
        <v>1</v>
      </c>
      <c r="K7129" s="9" t="s">
        <v>94</v>
      </c>
      <c r="L7129" s="9" t="s">
        <v>95</v>
      </c>
    </row>
    <row r="7130" spans="1:12" x14ac:dyDescent="0.2">
      <c r="A7130" t="str">
        <f>VLOOKUP(B7130,StateFIPS!A$2:B$52,2)</f>
        <v>Delaware</v>
      </c>
      <c r="B7130">
        <f t="shared" si="114"/>
        <v>10</v>
      </c>
      <c r="C7130" s="9" t="s">
        <v>1973</v>
      </c>
      <c r="D7130" s="9" t="s">
        <v>93</v>
      </c>
      <c r="E7130" s="9" t="s">
        <v>2797</v>
      </c>
      <c r="F7130" s="9" t="s">
        <v>2798</v>
      </c>
      <c r="G7130" s="10">
        <v>389</v>
      </c>
      <c r="H7130" s="9" t="s">
        <v>94</v>
      </c>
      <c r="I7130" s="10">
        <v>349</v>
      </c>
      <c r="J7130" s="11">
        <v>1</v>
      </c>
      <c r="K7130" s="9" t="s">
        <v>94</v>
      </c>
      <c r="L7130" s="9" t="s">
        <v>95</v>
      </c>
    </row>
    <row r="7131" spans="1:12" x14ac:dyDescent="0.2">
      <c r="A7131" t="str">
        <f>VLOOKUP(B7131,StateFIPS!A$2:B$52,2)</f>
        <v>Illinois</v>
      </c>
      <c r="B7131">
        <f t="shared" si="114"/>
        <v>17</v>
      </c>
      <c r="C7131" s="9" t="s">
        <v>2195</v>
      </c>
      <c r="D7131" s="9" t="s">
        <v>93</v>
      </c>
      <c r="E7131" s="9" t="s">
        <v>2797</v>
      </c>
      <c r="F7131" s="9" t="s">
        <v>2798</v>
      </c>
      <c r="G7131" s="10">
        <v>6422</v>
      </c>
      <c r="H7131" s="9" t="s">
        <v>94</v>
      </c>
      <c r="I7131" s="10">
        <v>5771</v>
      </c>
      <c r="J7131" s="11">
        <v>1</v>
      </c>
      <c r="K7131" s="9" t="s">
        <v>94</v>
      </c>
      <c r="L7131" s="9" t="s">
        <v>95</v>
      </c>
    </row>
    <row r="7132" spans="1:12" x14ac:dyDescent="0.2">
      <c r="A7132" t="str">
        <f>VLOOKUP(B7132,StateFIPS!A$2:B$52,2)</f>
        <v>Indiana</v>
      </c>
      <c r="B7132">
        <f t="shared" si="114"/>
        <v>18</v>
      </c>
      <c r="C7132" s="9" t="s">
        <v>1589</v>
      </c>
      <c r="D7132" s="9" t="s">
        <v>93</v>
      </c>
      <c r="E7132" s="9" t="s">
        <v>2797</v>
      </c>
      <c r="F7132" s="9" t="s">
        <v>2798</v>
      </c>
      <c r="G7132" s="10">
        <v>6042</v>
      </c>
      <c r="H7132" s="9" t="s">
        <v>94</v>
      </c>
      <c r="I7132" s="10">
        <v>5430</v>
      </c>
      <c r="J7132" s="11">
        <v>1</v>
      </c>
      <c r="K7132" s="9" t="s">
        <v>94</v>
      </c>
      <c r="L7132" s="9" t="s">
        <v>95</v>
      </c>
    </row>
    <row r="7133" spans="1:12" x14ac:dyDescent="0.2">
      <c r="A7133" t="str">
        <f>VLOOKUP(B7133,StateFIPS!A$2:B$52,2)</f>
        <v>Colorado</v>
      </c>
      <c r="B7133">
        <f t="shared" si="114"/>
        <v>8</v>
      </c>
      <c r="C7133" s="9" t="s">
        <v>505</v>
      </c>
      <c r="D7133" s="9" t="s">
        <v>93</v>
      </c>
      <c r="E7133" s="9" t="s">
        <v>2797</v>
      </c>
      <c r="F7133" s="9" t="s">
        <v>2798</v>
      </c>
      <c r="G7133" s="10">
        <v>73491</v>
      </c>
      <c r="H7133" s="9" t="s">
        <v>94</v>
      </c>
      <c r="I7133" s="10">
        <v>66045</v>
      </c>
      <c r="J7133" s="11">
        <v>1</v>
      </c>
      <c r="K7133" s="9" t="s">
        <v>94</v>
      </c>
      <c r="L7133" s="9" t="s">
        <v>95</v>
      </c>
    </row>
    <row r="7134" spans="1:12" x14ac:dyDescent="0.2">
      <c r="A7134" t="str">
        <f>VLOOKUP(B7134,StateFIPS!A$2:B$52,2)</f>
        <v>Colorado</v>
      </c>
      <c r="B7134">
        <f t="shared" si="114"/>
        <v>8</v>
      </c>
      <c r="C7134" s="9" t="s">
        <v>474</v>
      </c>
      <c r="D7134" s="9" t="s">
        <v>93</v>
      </c>
      <c r="E7134" s="9" t="s">
        <v>2797</v>
      </c>
      <c r="F7134" s="9" t="s">
        <v>2798</v>
      </c>
      <c r="G7134" s="10">
        <v>37</v>
      </c>
      <c r="H7134" s="9" t="s">
        <v>94</v>
      </c>
      <c r="I7134" s="10">
        <v>33</v>
      </c>
      <c r="J7134" s="11">
        <v>1</v>
      </c>
      <c r="K7134" s="9" t="s">
        <v>94</v>
      </c>
      <c r="L7134" s="9" t="s">
        <v>95</v>
      </c>
    </row>
    <row r="7135" spans="1:12" x14ac:dyDescent="0.2">
      <c r="A7135" t="str">
        <f>VLOOKUP(B7135,StateFIPS!A$2:B$52,2)</f>
        <v>California</v>
      </c>
      <c r="B7135">
        <f t="shared" si="114"/>
        <v>6</v>
      </c>
      <c r="C7135" s="9" t="s">
        <v>2047</v>
      </c>
      <c r="D7135" s="9" t="s">
        <v>93</v>
      </c>
      <c r="E7135" s="9" t="s">
        <v>2797</v>
      </c>
      <c r="F7135" s="9" t="s">
        <v>2798</v>
      </c>
      <c r="G7135" s="10">
        <v>1204783</v>
      </c>
      <c r="H7135" s="9" t="s">
        <v>94</v>
      </c>
      <c r="I7135" s="10">
        <v>1082723</v>
      </c>
      <c r="J7135" s="11">
        <v>1</v>
      </c>
      <c r="K7135" s="9" t="s">
        <v>94</v>
      </c>
      <c r="L7135" s="9" t="s">
        <v>95</v>
      </c>
    </row>
    <row r="7136" spans="1:12" x14ac:dyDescent="0.2">
      <c r="A7136" t="str">
        <f>VLOOKUP(B7136,StateFIPS!A$2:B$52,2)</f>
        <v>Indiana</v>
      </c>
      <c r="B7136">
        <f t="shared" si="114"/>
        <v>18</v>
      </c>
      <c r="C7136" s="9" t="s">
        <v>235</v>
      </c>
      <c r="D7136" s="9" t="s">
        <v>93</v>
      </c>
      <c r="E7136" s="9" t="s">
        <v>2797</v>
      </c>
      <c r="F7136" s="9" t="s">
        <v>2798</v>
      </c>
      <c r="G7136" s="10">
        <v>6042</v>
      </c>
      <c r="H7136" s="9" t="s">
        <v>94</v>
      </c>
      <c r="I7136" s="10">
        <v>5430</v>
      </c>
      <c r="J7136" s="11">
        <v>1</v>
      </c>
      <c r="K7136" s="9" t="s">
        <v>94</v>
      </c>
      <c r="L7136" s="9" t="s">
        <v>95</v>
      </c>
    </row>
    <row r="7137" spans="1:12" x14ac:dyDescent="0.2">
      <c r="A7137" t="str">
        <f>VLOOKUP(B7137,StateFIPS!A$2:B$52,2)</f>
        <v>Colorado</v>
      </c>
      <c r="B7137">
        <f t="shared" si="114"/>
        <v>8</v>
      </c>
      <c r="C7137" s="9" t="s">
        <v>549</v>
      </c>
      <c r="D7137" s="9" t="s">
        <v>93</v>
      </c>
      <c r="E7137" s="9" t="s">
        <v>2797</v>
      </c>
      <c r="F7137" s="9" t="s">
        <v>2798</v>
      </c>
      <c r="G7137" s="10">
        <v>73491</v>
      </c>
      <c r="H7137" s="9" t="s">
        <v>94</v>
      </c>
      <c r="I7137" s="10">
        <v>66045</v>
      </c>
      <c r="J7137" s="11">
        <v>1</v>
      </c>
      <c r="K7137" s="9" t="s">
        <v>94</v>
      </c>
      <c r="L7137" s="9" t="s">
        <v>95</v>
      </c>
    </row>
    <row r="7138" spans="1:12" x14ac:dyDescent="0.2">
      <c r="A7138" t="str">
        <f>VLOOKUP(B7138,StateFIPS!A$2:B$52,2)</f>
        <v>Illinois</v>
      </c>
      <c r="B7138">
        <f t="shared" si="114"/>
        <v>17</v>
      </c>
      <c r="C7138" s="9" t="s">
        <v>2181</v>
      </c>
      <c r="D7138" s="9" t="s">
        <v>93</v>
      </c>
      <c r="E7138" s="9" t="s">
        <v>2797</v>
      </c>
      <c r="F7138" s="9" t="s">
        <v>2798</v>
      </c>
      <c r="G7138" s="10">
        <v>77147</v>
      </c>
      <c r="H7138" s="9" t="s">
        <v>94</v>
      </c>
      <c r="I7138" s="10">
        <v>69331</v>
      </c>
      <c r="J7138" s="11">
        <v>1</v>
      </c>
      <c r="K7138" s="9" t="s">
        <v>94</v>
      </c>
      <c r="L7138" s="9" t="s">
        <v>95</v>
      </c>
    </row>
    <row r="7139" spans="1:12" x14ac:dyDescent="0.2">
      <c r="A7139" t="str">
        <f>VLOOKUP(B7139,StateFIPS!A$2:B$52,2)</f>
        <v>Indiana</v>
      </c>
      <c r="B7139">
        <f t="shared" si="114"/>
        <v>18</v>
      </c>
      <c r="C7139" s="9" t="s">
        <v>223</v>
      </c>
      <c r="D7139" s="9" t="s">
        <v>93</v>
      </c>
      <c r="E7139" s="9" t="s">
        <v>2797</v>
      </c>
      <c r="F7139" s="9" t="s">
        <v>2798</v>
      </c>
      <c r="G7139" s="10">
        <v>6042</v>
      </c>
      <c r="H7139" s="9" t="s">
        <v>94</v>
      </c>
      <c r="I7139" s="10">
        <v>5430</v>
      </c>
      <c r="J7139" s="11">
        <v>1</v>
      </c>
      <c r="K7139" s="9" t="s">
        <v>94</v>
      </c>
      <c r="L7139" s="9" t="s">
        <v>95</v>
      </c>
    </row>
    <row r="7140" spans="1:12" x14ac:dyDescent="0.2">
      <c r="A7140" t="str">
        <f>VLOOKUP(B7140,StateFIPS!A$2:B$52,2)</f>
        <v>Illinois</v>
      </c>
      <c r="B7140">
        <f t="shared" si="114"/>
        <v>17</v>
      </c>
      <c r="C7140" s="9" t="s">
        <v>707</v>
      </c>
      <c r="D7140" s="9" t="s">
        <v>93</v>
      </c>
      <c r="E7140" s="9" t="s">
        <v>2797</v>
      </c>
      <c r="F7140" s="9" t="s">
        <v>2798</v>
      </c>
      <c r="G7140" s="10">
        <v>323480</v>
      </c>
      <c r="H7140" s="9" t="s">
        <v>94</v>
      </c>
      <c r="I7140" s="10">
        <v>290707</v>
      </c>
      <c r="J7140" s="11">
        <v>1</v>
      </c>
      <c r="K7140" s="9" t="s">
        <v>94</v>
      </c>
      <c r="L7140" s="9" t="s">
        <v>95</v>
      </c>
    </row>
    <row r="7141" spans="1:12" x14ac:dyDescent="0.2">
      <c r="A7141" t="str">
        <f>VLOOKUP(B7141,StateFIPS!A$2:B$52,2)</f>
        <v>Arkansas</v>
      </c>
      <c r="B7141">
        <f t="shared" si="114"/>
        <v>5</v>
      </c>
      <c r="C7141" s="9" t="s">
        <v>2678</v>
      </c>
      <c r="D7141" s="9" t="s">
        <v>93</v>
      </c>
      <c r="E7141" s="9" t="s">
        <v>2797</v>
      </c>
      <c r="F7141" s="9" t="s">
        <v>2798</v>
      </c>
      <c r="G7141" s="10">
        <v>1894758</v>
      </c>
      <c r="H7141" s="9" t="s">
        <v>94</v>
      </c>
      <c r="I7141" s="10">
        <v>1702796</v>
      </c>
      <c r="J7141" s="11">
        <v>1</v>
      </c>
      <c r="K7141" s="9" t="s">
        <v>94</v>
      </c>
      <c r="L7141" s="9" t="s">
        <v>95</v>
      </c>
    </row>
    <row r="7142" spans="1:12" x14ac:dyDescent="0.2">
      <c r="A7142" t="str">
        <f>VLOOKUP(B7142,StateFIPS!A$2:B$52,2)</f>
        <v>Arkansas</v>
      </c>
      <c r="B7142">
        <f t="shared" si="114"/>
        <v>5</v>
      </c>
      <c r="C7142" s="9" t="s">
        <v>629</v>
      </c>
      <c r="D7142" s="9" t="s">
        <v>93</v>
      </c>
      <c r="E7142" s="9" t="s">
        <v>2797</v>
      </c>
      <c r="F7142" s="9" t="s">
        <v>2798</v>
      </c>
      <c r="G7142" s="10">
        <v>17636</v>
      </c>
      <c r="H7142" s="9" t="s">
        <v>94</v>
      </c>
      <c r="I7142" s="10">
        <v>15849</v>
      </c>
      <c r="J7142" s="11">
        <v>1</v>
      </c>
      <c r="K7142" s="9" t="s">
        <v>94</v>
      </c>
      <c r="L7142" s="9" t="s">
        <v>95</v>
      </c>
    </row>
    <row r="7143" spans="1:12" x14ac:dyDescent="0.2">
      <c r="A7143" t="str">
        <f>VLOOKUP(B7143,StateFIPS!A$2:B$52,2)</f>
        <v>Arkansas</v>
      </c>
      <c r="B7143">
        <f t="shared" si="114"/>
        <v>5</v>
      </c>
      <c r="C7143" s="9" t="s">
        <v>627</v>
      </c>
      <c r="D7143" s="9" t="s">
        <v>93</v>
      </c>
      <c r="E7143" s="9" t="s">
        <v>2797</v>
      </c>
      <c r="F7143" s="9" t="s">
        <v>2798</v>
      </c>
      <c r="G7143" s="10">
        <v>29</v>
      </c>
      <c r="H7143" s="9" t="s">
        <v>94</v>
      </c>
      <c r="I7143" s="10">
        <v>26</v>
      </c>
      <c r="J7143" s="11">
        <v>1</v>
      </c>
      <c r="K7143" s="9" t="s">
        <v>94</v>
      </c>
      <c r="L7143" s="9" t="s">
        <v>95</v>
      </c>
    </row>
    <row r="7144" spans="1:12" x14ac:dyDescent="0.2">
      <c r="A7144" t="str">
        <f>VLOOKUP(B7144,StateFIPS!A$2:B$52,2)</f>
        <v>Colorado</v>
      </c>
      <c r="B7144">
        <f t="shared" si="114"/>
        <v>8</v>
      </c>
      <c r="C7144" s="9" t="s">
        <v>1963</v>
      </c>
      <c r="D7144" s="9" t="s">
        <v>93</v>
      </c>
      <c r="E7144" s="9" t="s">
        <v>2797</v>
      </c>
      <c r="F7144" s="9" t="s">
        <v>2798</v>
      </c>
      <c r="G7144" s="10">
        <v>19</v>
      </c>
      <c r="H7144" s="9" t="s">
        <v>94</v>
      </c>
      <c r="I7144" s="10">
        <v>17</v>
      </c>
      <c r="J7144" s="11">
        <v>1</v>
      </c>
      <c r="K7144" s="9" t="s">
        <v>94</v>
      </c>
      <c r="L7144" s="9" t="s">
        <v>95</v>
      </c>
    </row>
    <row r="7145" spans="1:12" x14ac:dyDescent="0.2">
      <c r="A7145" t="str">
        <f>VLOOKUP(B7145,StateFIPS!A$2:B$52,2)</f>
        <v>Illinois</v>
      </c>
      <c r="B7145">
        <f t="shared" si="114"/>
        <v>17</v>
      </c>
      <c r="C7145" s="9" t="s">
        <v>2159</v>
      </c>
      <c r="D7145" s="9" t="s">
        <v>93</v>
      </c>
      <c r="E7145" s="9" t="s">
        <v>2797</v>
      </c>
      <c r="F7145" s="9" t="s">
        <v>2798</v>
      </c>
      <c r="G7145" s="10">
        <v>6422</v>
      </c>
      <c r="H7145" s="9" t="s">
        <v>94</v>
      </c>
      <c r="I7145" s="10">
        <v>5771</v>
      </c>
      <c r="J7145" s="11">
        <v>1</v>
      </c>
      <c r="K7145" s="9" t="s">
        <v>94</v>
      </c>
      <c r="L7145" s="9" t="s">
        <v>95</v>
      </c>
    </row>
    <row r="7146" spans="1:12" x14ac:dyDescent="0.2">
      <c r="A7146" t="str">
        <f>VLOOKUP(B7146,StateFIPS!A$2:B$52,2)</f>
        <v>Indiana</v>
      </c>
      <c r="B7146">
        <f t="shared" si="114"/>
        <v>18</v>
      </c>
      <c r="C7146" s="9" t="s">
        <v>2259</v>
      </c>
      <c r="D7146" s="9" t="s">
        <v>93</v>
      </c>
      <c r="E7146" s="9" t="s">
        <v>2797</v>
      </c>
      <c r="F7146" s="9" t="s">
        <v>2798</v>
      </c>
      <c r="G7146" s="10">
        <v>6042</v>
      </c>
      <c r="H7146" s="9" t="s">
        <v>94</v>
      </c>
      <c r="I7146" s="10">
        <v>5430</v>
      </c>
      <c r="J7146" s="11">
        <v>1</v>
      </c>
      <c r="K7146" s="9" t="s">
        <v>94</v>
      </c>
      <c r="L7146" s="9" t="s">
        <v>95</v>
      </c>
    </row>
    <row r="7147" spans="1:12" x14ac:dyDescent="0.2">
      <c r="A7147" t="str">
        <f>VLOOKUP(B7147,StateFIPS!A$2:B$52,2)</f>
        <v>Arkansas</v>
      </c>
      <c r="B7147">
        <f t="shared" si="114"/>
        <v>5</v>
      </c>
      <c r="C7147" s="9" t="s">
        <v>631</v>
      </c>
      <c r="D7147" s="9" t="s">
        <v>93</v>
      </c>
      <c r="E7147" s="9" t="s">
        <v>2797</v>
      </c>
      <c r="F7147" s="9" t="s">
        <v>2798</v>
      </c>
      <c r="G7147" s="10">
        <v>392721</v>
      </c>
      <c r="H7147" s="9" t="s">
        <v>94</v>
      </c>
      <c r="I7147" s="10">
        <v>352933</v>
      </c>
      <c r="J7147" s="11">
        <v>1</v>
      </c>
      <c r="K7147" s="9" t="s">
        <v>94</v>
      </c>
      <c r="L7147" s="9" t="s">
        <v>95</v>
      </c>
    </row>
    <row r="7148" spans="1:12" x14ac:dyDescent="0.2">
      <c r="A7148" t="str">
        <f>VLOOKUP(B7148,StateFIPS!A$2:B$52,2)</f>
        <v>California</v>
      </c>
      <c r="B7148">
        <f t="shared" si="114"/>
        <v>6</v>
      </c>
      <c r="C7148" s="9" t="s">
        <v>2078</v>
      </c>
      <c r="D7148" s="9" t="s">
        <v>93</v>
      </c>
      <c r="E7148" s="9" t="s">
        <v>2797</v>
      </c>
      <c r="F7148" s="9" t="s">
        <v>2798</v>
      </c>
      <c r="G7148" s="10">
        <v>5</v>
      </c>
      <c r="H7148" s="9" t="s">
        <v>94</v>
      </c>
      <c r="I7148" s="10">
        <v>4</v>
      </c>
      <c r="J7148" s="11">
        <v>1</v>
      </c>
      <c r="K7148" s="9" t="s">
        <v>94</v>
      </c>
      <c r="L7148" s="9" t="s">
        <v>95</v>
      </c>
    </row>
    <row r="7149" spans="1:12" x14ac:dyDescent="0.2">
      <c r="A7149" t="str">
        <f>VLOOKUP(B7149,StateFIPS!A$2:B$52,2)</f>
        <v>Colorado</v>
      </c>
      <c r="B7149">
        <f t="shared" si="114"/>
        <v>8</v>
      </c>
      <c r="C7149" s="9" t="s">
        <v>481</v>
      </c>
      <c r="D7149" s="9" t="s">
        <v>93</v>
      </c>
      <c r="E7149" s="9" t="s">
        <v>2797</v>
      </c>
      <c r="F7149" s="9" t="s">
        <v>2798</v>
      </c>
      <c r="G7149" s="10">
        <v>73491</v>
      </c>
      <c r="H7149" s="9" t="s">
        <v>94</v>
      </c>
      <c r="I7149" s="10">
        <v>66045</v>
      </c>
      <c r="J7149" s="11">
        <v>1</v>
      </c>
      <c r="K7149" s="9" t="s">
        <v>94</v>
      </c>
      <c r="L7149" s="9" t="s">
        <v>95</v>
      </c>
    </row>
    <row r="7150" spans="1:12" x14ac:dyDescent="0.2">
      <c r="A7150" t="str">
        <f>VLOOKUP(B7150,StateFIPS!A$2:B$52,2)</f>
        <v>Illinois</v>
      </c>
      <c r="B7150">
        <f t="shared" si="114"/>
        <v>17</v>
      </c>
      <c r="C7150" s="9" t="s">
        <v>681</v>
      </c>
      <c r="D7150" s="9" t="s">
        <v>93</v>
      </c>
      <c r="E7150" s="9" t="s">
        <v>2797</v>
      </c>
      <c r="F7150" s="9" t="s">
        <v>2798</v>
      </c>
      <c r="G7150" s="10">
        <v>14</v>
      </c>
      <c r="H7150" s="9" t="s">
        <v>94</v>
      </c>
      <c r="I7150" s="10">
        <v>13</v>
      </c>
      <c r="J7150" s="11">
        <v>1</v>
      </c>
      <c r="K7150" s="9" t="s">
        <v>94</v>
      </c>
      <c r="L7150" s="9" t="s">
        <v>95</v>
      </c>
    </row>
    <row r="7151" spans="1:12" x14ac:dyDescent="0.2">
      <c r="A7151" t="str">
        <f>VLOOKUP(B7151,StateFIPS!A$2:B$52,2)</f>
        <v>Colorado</v>
      </c>
      <c r="B7151">
        <f t="shared" si="114"/>
        <v>8</v>
      </c>
      <c r="C7151" s="9" t="s">
        <v>480</v>
      </c>
      <c r="D7151" s="9" t="s">
        <v>93</v>
      </c>
      <c r="E7151" s="9" t="s">
        <v>2797</v>
      </c>
      <c r="F7151" s="9" t="s">
        <v>2798</v>
      </c>
      <c r="G7151" s="10">
        <v>73491</v>
      </c>
      <c r="H7151" s="9" t="s">
        <v>94</v>
      </c>
      <c r="I7151" s="10">
        <v>66045</v>
      </c>
      <c r="J7151" s="11">
        <v>1</v>
      </c>
      <c r="K7151" s="9" t="s">
        <v>94</v>
      </c>
      <c r="L7151" s="9" t="s">
        <v>95</v>
      </c>
    </row>
    <row r="7152" spans="1:12" x14ac:dyDescent="0.2">
      <c r="A7152" t="str">
        <f>VLOOKUP(B7152,StateFIPS!A$2:B$52,2)</f>
        <v>Colorado</v>
      </c>
      <c r="B7152">
        <f t="shared" si="114"/>
        <v>8</v>
      </c>
      <c r="C7152" s="9" t="s">
        <v>476</v>
      </c>
      <c r="D7152" s="9" t="s">
        <v>93</v>
      </c>
      <c r="E7152" s="9" t="s">
        <v>2797</v>
      </c>
      <c r="F7152" s="9" t="s">
        <v>2798</v>
      </c>
      <c r="G7152" s="10">
        <v>73491</v>
      </c>
      <c r="H7152" s="9" t="s">
        <v>94</v>
      </c>
      <c r="I7152" s="10">
        <v>66045</v>
      </c>
      <c r="J7152" s="11">
        <v>1</v>
      </c>
      <c r="K7152" s="9" t="s">
        <v>94</v>
      </c>
      <c r="L7152" s="9" t="s">
        <v>95</v>
      </c>
    </row>
    <row r="7153" spans="1:12" x14ac:dyDescent="0.2">
      <c r="A7153" t="str">
        <f>VLOOKUP(B7153,StateFIPS!A$2:B$52,2)</f>
        <v>Arkansas</v>
      </c>
      <c r="B7153">
        <f t="shared" si="114"/>
        <v>5</v>
      </c>
      <c r="C7153" s="9" t="s">
        <v>628</v>
      </c>
      <c r="D7153" s="9" t="s">
        <v>93</v>
      </c>
      <c r="E7153" s="9" t="s">
        <v>2797</v>
      </c>
      <c r="F7153" s="9" t="s">
        <v>2798</v>
      </c>
      <c r="G7153" s="10">
        <v>17636</v>
      </c>
      <c r="H7153" s="9" t="s">
        <v>94</v>
      </c>
      <c r="I7153" s="10">
        <v>15849</v>
      </c>
      <c r="J7153" s="11">
        <v>1</v>
      </c>
      <c r="K7153" s="9" t="s">
        <v>94</v>
      </c>
      <c r="L7153" s="9" t="s">
        <v>95</v>
      </c>
    </row>
    <row r="7154" spans="1:12" x14ac:dyDescent="0.2">
      <c r="A7154" t="str">
        <f>VLOOKUP(B7154,StateFIPS!A$2:B$52,2)</f>
        <v>Indiana</v>
      </c>
      <c r="B7154">
        <f t="shared" si="114"/>
        <v>18</v>
      </c>
      <c r="C7154" s="9" t="s">
        <v>682</v>
      </c>
      <c r="D7154" s="9" t="s">
        <v>93</v>
      </c>
      <c r="E7154" s="9" t="s">
        <v>2797</v>
      </c>
      <c r="F7154" s="9" t="s">
        <v>2798</v>
      </c>
      <c r="G7154" s="10">
        <v>6</v>
      </c>
      <c r="H7154" s="9" t="s">
        <v>94</v>
      </c>
      <c r="I7154" s="10">
        <v>6</v>
      </c>
      <c r="J7154" s="11">
        <v>1</v>
      </c>
      <c r="K7154" s="9" t="s">
        <v>94</v>
      </c>
      <c r="L7154" s="9" t="s">
        <v>95</v>
      </c>
    </row>
    <row r="7155" spans="1:12" x14ac:dyDescent="0.2">
      <c r="A7155" t="str">
        <f>VLOOKUP(B7155,StateFIPS!A$2:B$52,2)</f>
        <v>Indiana</v>
      </c>
      <c r="B7155">
        <f t="shared" si="114"/>
        <v>18</v>
      </c>
      <c r="C7155" s="9" t="s">
        <v>237</v>
      </c>
      <c r="D7155" s="9" t="s">
        <v>93</v>
      </c>
      <c r="E7155" s="9" t="s">
        <v>2797</v>
      </c>
      <c r="F7155" s="9" t="s">
        <v>2798</v>
      </c>
      <c r="G7155" s="10">
        <v>6042</v>
      </c>
      <c r="H7155" s="9" t="s">
        <v>94</v>
      </c>
      <c r="I7155" s="10">
        <v>5430</v>
      </c>
      <c r="J7155" s="11">
        <v>1</v>
      </c>
      <c r="K7155" s="9" t="s">
        <v>94</v>
      </c>
      <c r="L7155" s="9" t="s">
        <v>95</v>
      </c>
    </row>
    <row r="7156" spans="1:12" x14ac:dyDescent="0.2">
      <c r="A7156" t="str">
        <f>VLOOKUP(B7156,StateFIPS!A$2:B$52,2)</f>
        <v>Colorado</v>
      </c>
      <c r="B7156">
        <f t="shared" si="114"/>
        <v>8</v>
      </c>
      <c r="C7156" s="9" t="s">
        <v>475</v>
      </c>
      <c r="D7156" s="9" t="s">
        <v>93</v>
      </c>
      <c r="E7156" s="9" t="s">
        <v>2797</v>
      </c>
      <c r="F7156" s="9" t="s">
        <v>2798</v>
      </c>
      <c r="G7156" s="10">
        <v>29</v>
      </c>
      <c r="H7156" s="9" t="s">
        <v>94</v>
      </c>
      <c r="I7156" s="10">
        <v>26</v>
      </c>
      <c r="J7156" s="11">
        <v>1</v>
      </c>
      <c r="K7156" s="9" t="s">
        <v>94</v>
      </c>
      <c r="L7156" s="9" t="s">
        <v>95</v>
      </c>
    </row>
    <row r="7157" spans="1:12" x14ac:dyDescent="0.2">
      <c r="A7157" t="str">
        <f>VLOOKUP(B7157,StateFIPS!A$2:B$52,2)</f>
        <v>Colorado</v>
      </c>
      <c r="B7157">
        <f t="shared" si="114"/>
        <v>8</v>
      </c>
      <c r="C7157" s="9" t="s">
        <v>2059</v>
      </c>
      <c r="D7157" s="9" t="s">
        <v>93</v>
      </c>
      <c r="E7157" s="9" t="s">
        <v>2797</v>
      </c>
      <c r="F7157" s="9" t="s">
        <v>2798</v>
      </c>
      <c r="G7157" s="10">
        <v>73491</v>
      </c>
      <c r="H7157" s="9" t="s">
        <v>94</v>
      </c>
      <c r="I7157" s="10">
        <v>66045</v>
      </c>
      <c r="J7157" s="11">
        <v>1</v>
      </c>
      <c r="K7157" s="9" t="s">
        <v>94</v>
      </c>
      <c r="L7157" s="9" t="s">
        <v>95</v>
      </c>
    </row>
    <row r="7158" spans="1:12" x14ac:dyDescent="0.2">
      <c r="A7158" t="str">
        <f>VLOOKUP(B7158,StateFIPS!A$2:B$52,2)</f>
        <v>Colorado</v>
      </c>
      <c r="B7158">
        <f t="shared" si="114"/>
        <v>8</v>
      </c>
      <c r="C7158" s="9" t="s">
        <v>1961</v>
      </c>
      <c r="D7158" s="9" t="s">
        <v>93</v>
      </c>
      <c r="E7158" s="9" t="s">
        <v>2797</v>
      </c>
      <c r="F7158" s="9" t="s">
        <v>2798</v>
      </c>
      <c r="G7158" s="10">
        <v>73491</v>
      </c>
      <c r="H7158" s="9" t="s">
        <v>94</v>
      </c>
      <c r="I7158" s="10">
        <v>66045</v>
      </c>
      <c r="J7158" s="11">
        <v>1</v>
      </c>
      <c r="K7158" s="9" t="s">
        <v>94</v>
      </c>
      <c r="L7158" s="9" t="s">
        <v>95</v>
      </c>
    </row>
    <row r="7159" spans="1:12" x14ac:dyDescent="0.2">
      <c r="A7159" t="str">
        <f>VLOOKUP(B7159,StateFIPS!A$2:B$52,2)</f>
        <v>California</v>
      </c>
      <c r="B7159">
        <f t="shared" si="114"/>
        <v>6</v>
      </c>
      <c r="C7159" s="9" t="s">
        <v>514</v>
      </c>
      <c r="D7159" s="9" t="s">
        <v>93</v>
      </c>
      <c r="E7159" s="9" t="s">
        <v>2797</v>
      </c>
      <c r="F7159" s="9" t="s">
        <v>2798</v>
      </c>
      <c r="G7159" s="10">
        <v>6276</v>
      </c>
      <c r="H7159" s="9" t="s">
        <v>94</v>
      </c>
      <c r="I7159" s="10">
        <v>5641</v>
      </c>
      <c r="J7159" s="11">
        <v>1</v>
      </c>
      <c r="K7159" s="9" t="s">
        <v>94</v>
      </c>
      <c r="L7159" s="9" t="s">
        <v>95</v>
      </c>
    </row>
    <row r="7160" spans="1:12" x14ac:dyDescent="0.2">
      <c r="A7160" t="str">
        <f>VLOOKUP(B7160,StateFIPS!A$2:B$52,2)</f>
        <v>Illinois</v>
      </c>
      <c r="B7160">
        <f t="shared" si="114"/>
        <v>17</v>
      </c>
      <c r="C7160" s="9" t="s">
        <v>2189</v>
      </c>
      <c r="D7160" s="9" t="s">
        <v>93</v>
      </c>
      <c r="E7160" s="9" t="s">
        <v>2797</v>
      </c>
      <c r="F7160" s="9" t="s">
        <v>2798</v>
      </c>
      <c r="G7160" s="10">
        <v>6422</v>
      </c>
      <c r="H7160" s="9" t="s">
        <v>94</v>
      </c>
      <c r="I7160" s="10">
        <v>5771</v>
      </c>
      <c r="J7160" s="11">
        <v>1</v>
      </c>
      <c r="K7160" s="9" t="s">
        <v>94</v>
      </c>
      <c r="L7160" s="9" t="s">
        <v>95</v>
      </c>
    </row>
    <row r="7161" spans="1:12" x14ac:dyDescent="0.2">
      <c r="A7161" t="str">
        <f>VLOOKUP(B7161,StateFIPS!A$2:B$52,2)</f>
        <v>California</v>
      </c>
      <c r="B7161">
        <f t="shared" si="114"/>
        <v>6</v>
      </c>
      <c r="C7161" s="9" t="s">
        <v>2774</v>
      </c>
      <c r="D7161" s="9" t="s">
        <v>93</v>
      </c>
      <c r="E7161" s="9" t="s">
        <v>2797</v>
      </c>
      <c r="F7161" s="9" t="s">
        <v>2798</v>
      </c>
      <c r="G7161" s="10">
        <v>6276</v>
      </c>
      <c r="H7161" s="9" t="s">
        <v>94</v>
      </c>
      <c r="I7161" s="10">
        <v>5641</v>
      </c>
      <c r="J7161" s="11">
        <v>1</v>
      </c>
      <c r="K7161" s="9" t="s">
        <v>94</v>
      </c>
      <c r="L7161" s="9" t="s">
        <v>95</v>
      </c>
    </row>
    <row r="7162" spans="1:12" x14ac:dyDescent="0.2">
      <c r="A7162" t="str">
        <f>VLOOKUP(B7162,StateFIPS!A$2:B$52,2)</f>
        <v>Illinois</v>
      </c>
      <c r="B7162">
        <f t="shared" si="114"/>
        <v>17</v>
      </c>
      <c r="C7162" s="9" t="s">
        <v>2192</v>
      </c>
      <c r="D7162" s="9" t="s">
        <v>93</v>
      </c>
      <c r="E7162" s="9" t="s">
        <v>2797</v>
      </c>
      <c r="F7162" s="9" t="s">
        <v>2798</v>
      </c>
      <c r="G7162" s="10">
        <v>70</v>
      </c>
      <c r="H7162" s="9" t="s">
        <v>94</v>
      </c>
      <c r="I7162" s="10">
        <v>63</v>
      </c>
      <c r="J7162" s="11">
        <v>1</v>
      </c>
      <c r="K7162" s="9" t="s">
        <v>94</v>
      </c>
      <c r="L7162" s="9" t="s">
        <v>95</v>
      </c>
    </row>
    <row r="7163" spans="1:12" x14ac:dyDescent="0.2">
      <c r="A7163" t="str">
        <f>VLOOKUP(B7163,StateFIPS!A$2:B$52,2)</f>
        <v>California</v>
      </c>
      <c r="B7163">
        <f t="shared" si="114"/>
        <v>6</v>
      </c>
      <c r="C7163" s="9" t="s">
        <v>2081</v>
      </c>
      <c r="D7163" s="9" t="s">
        <v>93</v>
      </c>
      <c r="E7163" s="9" t="s">
        <v>2797</v>
      </c>
      <c r="F7163" s="9" t="s">
        <v>2798</v>
      </c>
      <c r="G7163" s="10">
        <v>6276</v>
      </c>
      <c r="H7163" s="9" t="s">
        <v>94</v>
      </c>
      <c r="I7163" s="10">
        <v>5641</v>
      </c>
      <c r="J7163" s="11">
        <v>1</v>
      </c>
      <c r="K7163" s="9" t="s">
        <v>94</v>
      </c>
      <c r="L7163" s="9" t="s">
        <v>95</v>
      </c>
    </row>
    <row r="7164" spans="1:12" x14ac:dyDescent="0.2">
      <c r="A7164" t="str">
        <f>VLOOKUP(B7164,StateFIPS!A$2:B$52,2)</f>
        <v>Indiana</v>
      </c>
      <c r="B7164">
        <f t="shared" si="114"/>
        <v>18</v>
      </c>
      <c r="C7164" s="9" t="s">
        <v>696</v>
      </c>
      <c r="D7164" s="9" t="s">
        <v>93</v>
      </c>
      <c r="E7164" s="9" t="s">
        <v>2797</v>
      </c>
      <c r="F7164" s="9" t="s">
        <v>2798</v>
      </c>
      <c r="G7164" s="10">
        <v>10</v>
      </c>
      <c r="H7164" s="9" t="s">
        <v>94</v>
      </c>
      <c r="I7164" s="10">
        <v>9</v>
      </c>
      <c r="J7164" s="11">
        <v>1</v>
      </c>
      <c r="K7164" s="9" t="s">
        <v>94</v>
      </c>
      <c r="L7164" s="9" t="s">
        <v>95</v>
      </c>
    </row>
    <row r="7165" spans="1:12" x14ac:dyDescent="0.2">
      <c r="A7165" t="str">
        <f>VLOOKUP(B7165,StateFIPS!A$2:B$52,2)</f>
        <v>Arkansas</v>
      </c>
      <c r="B7165">
        <f t="shared" si="114"/>
        <v>5</v>
      </c>
      <c r="C7165" s="9" t="s">
        <v>614</v>
      </c>
      <c r="D7165" s="9" t="s">
        <v>93</v>
      </c>
      <c r="E7165" s="9" t="s">
        <v>2797</v>
      </c>
      <c r="F7165" s="9" t="s">
        <v>2798</v>
      </c>
      <c r="G7165" s="10">
        <v>11</v>
      </c>
      <c r="H7165" s="9" t="s">
        <v>94</v>
      </c>
      <c r="I7165" s="10">
        <v>10</v>
      </c>
      <c r="J7165" s="11">
        <v>1</v>
      </c>
      <c r="K7165" s="9" t="s">
        <v>94</v>
      </c>
      <c r="L7165" s="9" t="s">
        <v>95</v>
      </c>
    </row>
    <row r="7166" spans="1:12" x14ac:dyDescent="0.2">
      <c r="A7166" t="str">
        <f>VLOOKUP(B7166,StateFIPS!A$2:B$52,2)</f>
        <v>Illinois</v>
      </c>
      <c r="B7166">
        <f t="shared" si="114"/>
        <v>17</v>
      </c>
      <c r="C7166" s="9" t="s">
        <v>679</v>
      </c>
      <c r="D7166" s="9" t="s">
        <v>93</v>
      </c>
      <c r="E7166" s="9" t="s">
        <v>2797</v>
      </c>
      <c r="F7166" s="9" t="s">
        <v>2798</v>
      </c>
      <c r="G7166" s="10">
        <v>6422</v>
      </c>
      <c r="H7166" s="9" t="s">
        <v>94</v>
      </c>
      <c r="I7166" s="10">
        <v>5771</v>
      </c>
      <c r="J7166" s="11">
        <v>1</v>
      </c>
      <c r="K7166" s="9" t="s">
        <v>94</v>
      </c>
      <c r="L7166" s="9" t="s">
        <v>95</v>
      </c>
    </row>
    <row r="7167" spans="1:12" x14ac:dyDescent="0.2">
      <c r="A7167" t="str">
        <f>VLOOKUP(B7167,StateFIPS!A$2:B$52,2)</f>
        <v>Indiana</v>
      </c>
      <c r="B7167">
        <f t="shared" si="114"/>
        <v>18</v>
      </c>
      <c r="C7167" s="9" t="s">
        <v>2178</v>
      </c>
      <c r="D7167" s="9" t="s">
        <v>93</v>
      </c>
      <c r="E7167" s="9" t="s">
        <v>2797</v>
      </c>
      <c r="F7167" s="9" t="s">
        <v>2798</v>
      </c>
      <c r="G7167" s="10">
        <v>6042</v>
      </c>
      <c r="H7167" s="9" t="s">
        <v>94</v>
      </c>
      <c r="I7167" s="10">
        <v>5430</v>
      </c>
      <c r="J7167" s="11">
        <v>1</v>
      </c>
      <c r="K7167" s="9" t="s">
        <v>94</v>
      </c>
      <c r="L7167" s="9" t="s">
        <v>95</v>
      </c>
    </row>
    <row r="7168" spans="1:12" x14ac:dyDescent="0.2">
      <c r="A7168" t="str">
        <f>VLOOKUP(B7168,StateFIPS!A$2:B$52,2)</f>
        <v>Indiana</v>
      </c>
      <c r="B7168">
        <f t="shared" si="114"/>
        <v>18</v>
      </c>
      <c r="C7168" s="9" t="s">
        <v>1608</v>
      </c>
      <c r="D7168" s="9" t="s">
        <v>93</v>
      </c>
      <c r="E7168" s="9" t="s">
        <v>2797</v>
      </c>
      <c r="F7168" s="9" t="s">
        <v>2798</v>
      </c>
      <c r="G7168" s="10">
        <v>6042</v>
      </c>
      <c r="H7168" s="9" t="s">
        <v>94</v>
      </c>
      <c r="I7168" s="10">
        <v>5430</v>
      </c>
      <c r="J7168" s="11">
        <v>1</v>
      </c>
      <c r="K7168" s="9" t="s">
        <v>94</v>
      </c>
      <c r="L7168" s="9" t="s">
        <v>95</v>
      </c>
    </row>
    <row r="7169" spans="1:12" x14ac:dyDescent="0.2">
      <c r="A7169" t="str">
        <f>VLOOKUP(B7169,StateFIPS!A$2:B$52,2)</f>
        <v>Indiana</v>
      </c>
      <c r="B7169">
        <f t="shared" si="114"/>
        <v>18</v>
      </c>
      <c r="C7169" s="9" t="s">
        <v>1610</v>
      </c>
      <c r="D7169" s="9" t="s">
        <v>93</v>
      </c>
      <c r="E7169" s="9" t="s">
        <v>2797</v>
      </c>
      <c r="F7169" s="9" t="s">
        <v>2798</v>
      </c>
      <c r="G7169" s="10">
        <v>120356</v>
      </c>
      <c r="H7169" s="9" t="s">
        <v>94</v>
      </c>
      <c r="I7169" s="10">
        <v>108162</v>
      </c>
      <c r="J7169" s="11">
        <v>1</v>
      </c>
      <c r="K7169" s="9" t="s">
        <v>94</v>
      </c>
      <c r="L7169" s="9" t="s">
        <v>95</v>
      </c>
    </row>
    <row r="7170" spans="1:12" x14ac:dyDescent="0.2">
      <c r="A7170" t="str">
        <f>VLOOKUP(B7170,StateFIPS!A$2:B$52,2)</f>
        <v>Arkansas</v>
      </c>
      <c r="B7170">
        <f t="shared" si="114"/>
        <v>5</v>
      </c>
      <c r="C7170" s="9" t="s">
        <v>645</v>
      </c>
      <c r="D7170" s="9" t="s">
        <v>93</v>
      </c>
      <c r="E7170" s="9" t="s">
        <v>2797</v>
      </c>
      <c r="F7170" s="9" t="s">
        <v>2798</v>
      </c>
      <c r="G7170" s="10">
        <v>17636</v>
      </c>
      <c r="H7170" s="9" t="s">
        <v>94</v>
      </c>
      <c r="I7170" s="10">
        <v>15849</v>
      </c>
      <c r="J7170" s="11">
        <v>1</v>
      </c>
      <c r="K7170" s="9" t="s">
        <v>94</v>
      </c>
      <c r="L7170" s="9" t="s">
        <v>95</v>
      </c>
    </row>
    <row r="7171" spans="1:12" x14ac:dyDescent="0.2">
      <c r="A7171" t="str">
        <f>VLOOKUP(B7171,StateFIPS!A$2:B$52,2)</f>
        <v>Illinois</v>
      </c>
      <c r="B7171">
        <f t="shared" ref="B7171:B7234" si="115">VALUE(LEFT(C7171,2))</f>
        <v>17</v>
      </c>
      <c r="C7171" s="9" t="s">
        <v>2186</v>
      </c>
      <c r="D7171" s="9" t="s">
        <v>93</v>
      </c>
      <c r="E7171" s="9" t="s">
        <v>2797</v>
      </c>
      <c r="F7171" s="9" t="s">
        <v>2798</v>
      </c>
      <c r="G7171" s="10">
        <v>18</v>
      </c>
      <c r="H7171" s="9" t="s">
        <v>94</v>
      </c>
      <c r="I7171" s="10">
        <v>17</v>
      </c>
      <c r="J7171" s="11">
        <v>1</v>
      </c>
      <c r="K7171" s="9" t="s">
        <v>94</v>
      </c>
      <c r="L7171" s="9" t="s">
        <v>95</v>
      </c>
    </row>
    <row r="7172" spans="1:12" x14ac:dyDescent="0.2">
      <c r="A7172" t="str">
        <f>VLOOKUP(B7172,StateFIPS!A$2:B$52,2)</f>
        <v>Indiana</v>
      </c>
      <c r="B7172">
        <f t="shared" si="115"/>
        <v>18</v>
      </c>
      <c r="C7172" s="9" t="s">
        <v>233</v>
      </c>
      <c r="D7172" s="9" t="s">
        <v>93</v>
      </c>
      <c r="E7172" s="9" t="s">
        <v>2797</v>
      </c>
      <c r="F7172" s="9" t="s">
        <v>2798</v>
      </c>
      <c r="G7172" s="10">
        <v>6042</v>
      </c>
      <c r="H7172" s="9" t="s">
        <v>94</v>
      </c>
      <c r="I7172" s="10">
        <v>5430</v>
      </c>
      <c r="J7172" s="11">
        <v>1</v>
      </c>
      <c r="K7172" s="9" t="s">
        <v>94</v>
      </c>
      <c r="L7172" s="9" t="s">
        <v>95</v>
      </c>
    </row>
    <row r="7173" spans="1:12" x14ac:dyDescent="0.2">
      <c r="A7173" t="str">
        <f>VLOOKUP(B7173,StateFIPS!A$2:B$52,2)</f>
        <v>Arkansas</v>
      </c>
      <c r="B7173">
        <f t="shared" si="115"/>
        <v>5</v>
      </c>
      <c r="C7173" s="9" t="s">
        <v>615</v>
      </c>
      <c r="D7173" s="9" t="s">
        <v>93</v>
      </c>
      <c r="E7173" s="9" t="s">
        <v>2797</v>
      </c>
      <c r="F7173" s="9" t="s">
        <v>2798</v>
      </c>
      <c r="G7173" s="10">
        <v>17636</v>
      </c>
      <c r="H7173" s="9" t="s">
        <v>94</v>
      </c>
      <c r="I7173" s="10">
        <v>15849</v>
      </c>
      <c r="J7173" s="11">
        <v>1</v>
      </c>
      <c r="K7173" s="9" t="s">
        <v>94</v>
      </c>
      <c r="L7173" s="9" t="s">
        <v>95</v>
      </c>
    </row>
    <row r="7174" spans="1:12" x14ac:dyDescent="0.2">
      <c r="A7174" t="str">
        <f>VLOOKUP(B7174,StateFIPS!A$2:B$52,2)</f>
        <v>Colorado</v>
      </c>
      <c r="B7174">
        <f t="shared" si="115"/>
        <v>8</v>
      </c>
      <c r="C7174" s="9" t="s">
        <v>494</v>
      </c>
      <c r="D7174" s="9" t="s">
        <v>93</v>
      </c>
      <c r="E7174" s="9" t="s">
        <v>2797</v>
      </c>
      <c r="F7174" s="9" t="s">
        <v>2798</v>
      </c>
      <c r="G7174" s="10">
        <v>73491</v>
      </c>
      <c r="H7174" s="9" t="s">
        <v>94</v>
      </c>
      <c r="I7174" s="10">
        <v>66045</v>
      </c>
      <c r="J7174" s="11">
        <v>1</v>
      </c>
      <c r="K7174" s="9" t="s">
        <v>94</v>
      </c>
      <c r="L7174" s="9" t="s">
        <v>95</v>
      </c>
    </row>
    <row r="7175" spans="1:12" x14ac:dyDescent="0.2">
      <c r="A7175" t="str">
        <f>VLOOKUP(B7175,StateFIPS!A$2:B$52,2)</f>
        <v>Indiana</v>
      </c>
      <c r="B7175">
        <f t="shared" si="115"/>
        <v>18</v>
      </c>
      <c r="C7175" s="9" t="s">
        <v>693</v>
      </c>
      <c r="D7175" s="9" t="s">
        <v>93</v>
      </c>
      <c r="E7175" s="9" t="s">
        <v>2797</v>
      </c>
      <c r="F7175" s="9" t="s">
        <v>2798</v>
      </c>
      <c r="G7175" s="10">
        <v>6042</v>
      </c>
      <c r="H7175" s="9" t="s">
        <v>94</v>
      </c>
      <c r="I7175" s="10">
        <v>5430</v>
      </c>
      <c r="J7175" s="11">
        <v>1</v>
      </c>
      <c r="K7175" s="9" t="s">
        <v>94</v>
      </c>
      <c r="L7175" s="9" t="s">
        <v>95</v>
      </c>
    </row>
    <row r="7176" spans="1:12" x14ac:dyDescent="0.2">
      <c r="A7176" t="str">
        <f>VLOOKUP(B7176,StateFIPS!A$2:B$52,2)</f>
        <v>California</v>
      </c>
      <c r="B7176">
        <f t="shared" si="115"/>
        <v>6</v>
      </c>
      <c r="C7176" s="9" t="s">
        <v>2088</v>
      </c>
      <c r="D7176" s="9" t="s">
        <v>93</v>
      </c>
      <c r="E7176" s="9" t="s">
        <v>2797</v>
      </c>
      <c r="F7176" s="9" t="s">
        <v>2798</v>
      </c>
      <c r="G7176" s="10">
        <v>24</v>
      </c>
      <c r="H7176" s="9" t="s">
        <v>94</v>
      </c>
      <c r="I7176" s="10">
        <v>21</v>
      </c>
      <c r="J7176" s="11">
        <v>1</v>
      </c>
      <c r="K7176" s="9" t="s">
        <v>94</v>
      </c>
      <c r="L7176" s="9" t="s">
        <v>95</v>
      </c>
    </row>
    <row r="7177" spans="1:12" x14ac:dyDescent="0.2">
      <c r="A7177" t="str">
        <f>VLOOKUP(B7177,StateFIPS!A$2:B$52,2)</f>
        <v>Colorado</v>
      </c>
      <c r="B7177">
        <f t="shared" si="115"/>
        <v>8</v>
      </c>
      <c r="C7177" s="9" t="s">
        <v>545</v>
      </c>
      <c r="D7177" s="9" t="s">
        <v>93</v>
      </c>
      <c r="E7177" s="9" t="s">
        <v>2797</v>
      </c>
      <c r="F7177" s="9" t="s">
        <v>2798</v>
      </c>
      <c r="G7177" s="10">
        <v>73491</v>
      </c>
      <c r="H7177" s="9" t="s">
        <v>94</v>
      </c>
      <c r="I7177" s="10">
        <v>66045</v>
      </c>
      <c r="J7177" s="11">
        <v>1</v>
      </c>
      <c r="K7177" s="9" t="s">
        <v>94</v>
      </c>
      <c r="L7177" s="9" t="s">
        <v>95</v>
      </c>
    </row>
    <row r="7178" spans="1:12" x14ac:dyDescent="0.2">
      <c r="A7178" t="str">
        <f>VLOOKUP(B7178,StateFIPS!A$2:B$52,2)</f>
        <v>Colorado</v>
      </c>
      <c r="B7178">
        <f t="shared" si="115"/>
        <v>8</v>
      </c>
      <c r="C7178" s="9" t="s">
        <v>543</v>
      </c>
      <c r="D7178" s="9" t="s">
        <v>93</v>
      </c>
      <c r="E7178" s="9" t="s">
        <v>2797</v>
      </c>
      <c r="F7178" s="9" t="s">
        <v>2798</v>
      </c>
      <c r="G7178" s="10">
        <v>73491</v>
      </c>
      <c r="H7178" s="9" t="s">
        <v>94</v>
      </c>
      <c r="I7178" s="10">
        <v>66045</v>
      </c>
      <c r="J7178" s="11">
        <v>1</v>
      </c>
      <c r="K7178" s="9" t="s">
        <v>94</v>
      </c>
      <c r="L7178" s="9" t="s">
        <v>95</v>
      </c>
    </row>
    <row r="7179" spans="1:12" x14ac:dyDescent="0.2">
      <c r="A7179" t="str">
        <f>VLOOKUP(B7179,StateFIPS!A$2:B$52,2)</f>
        <v>Illinois</v>
      </c>
      <c r="B7179">
        <f t="shared" si="115"/>
        <v>17</v>
      </c>
      <c r="C7179" s="9" t="s">
        <v>2204</v>
      </c>
      <c r="D7179" s="9" t="s">
        <v>93</v>
      </c>
      <c r="E7179" s="9" t="s">
        <v>2797</v>
      </c>
      <c r="F7179" s="9" t="s">
        <v>2798</v>
      </c>
      <c r="G7179" s="10">
        <v>4</v>
      </c>
      <c r="H7179" s="9" t="s">
        <v>94</v>
      </c>
      <c r="I7179" s="10">
        <v>4</v>
      </c>
      <c r="J7179" s="11">
        <v>1</v>
      </c>
      <c r="K7179" s="9" t="s">
        <v>94</v>
      </c>
      <c r="L7179" s="9" t="s">
        <v>95</v>
      </c>
    </row>
    <row r="7180" spans="1:12" x14ac:dyDescent="0.2">
      <c r="A7180" t="str">
        <f>VLOOKUP(B7180,StateFIPS!A$2:B$52,2)</f>
        <v>Arkansas</v>
      </c>
      <c r="B7180">
        <f t="shared" si="115"/>
        <v>5</v>
      </c>
      <c r="C7180" s="9" t="s">
        <v>542</v>
      </c>
      <c r="D7180" s="9" t="s">
        <v>93</v>
      </c>
      <c r="E7180" s="9" t="s">
        <v>2797</v>
      </c>
      <c r="F7180" s="9" t="s">
        <v>2798</v>
      </c>
      <c r="G7180" s="10">
        <v>17636</v>
      </c>
      <c r="H7180" s="9" t="s">
        <v>94</v>
      </c>
      <c r="I7180" s="10">
        <v>15849</v>
      </c>
      <c r="J7180" s="11">
        <v>1</v>
      </c>
      <c r="K7180" s="9" t="s">
        <v>94</v>
      </c>
      <c r="L7180" s="9" t="s">
        <v>95</v>
      </c>
    </row>
    <row r="7181" spans="1:12" x14ac:dyDescent="0.2">
      <c r="A7181" t="str">
        <f>VLOOKUP(B7181,StateFIPS!A$2:B$52,2)</f>
        <v>Arkansas</v>
      </c>
      <c r="B7181">
        <f t="shared" si="115"/>
        <v>5</v>
      </c>
      <c r="C7181" s="9" t="s">
        <v>616</v>
      </c>
      <c r="D7181" s="9" t="s">
        <v>93</v>
      </c>
      <c r="E7181" s="9" t="s">
        <v>2797</v>
      </c>
      <c r="F7181" s="9" t="s">
        <v>2798</v>
      </c>
      <c r="G7181" s="10">
        <v>813032</v>
      </c>
      <c r="H7181" s="9" t="s">
        <v>94</v>
      </c>
      <c r="I7181" s="10">
        <v>730662</v>
      </c>
      <c r="J7181" s="11">
        <v>1</v>
      </c>
      <c r="K7181" s="9" t="s">
        <v>94</v>
      </c>
      <c r="L7181" s="9" t="s">
        <v>95</v>
      </c>
    </row>
    <row r="7182" spans="1:12" x14ac:dyDescent="0.2">
      <c r="A7182" t="str">
        <f>VLOOKUP(B7182,StateFIPS!A$2:B$52,2)</f>
        <v>California</v>
      </c>
      <c r="B7182">
        <f t="shared" si="115"/>
        <v>6</v>
      </c>
      <c r="C7182" s="9" t="s">
        <v>2051</v>
      </c>
      <c r="D7182" s="9" t="s">
        <v>93</v>
      </c>
      <c r="E7182" s="9" t="s">
        <v>2797</v>
      </c>
      <c r="F7182" s="9" t="s">
        <v>2798</v>
      </c>
      <c r="G7182" s="10">
        <v>6276</v>
      </c>
      <c r="H7182" s="9" t="s">
        <v>94</v>
      </c>
      <c r="I7182" s="10">
        <v>5641</v>
      </c>
      <c r="J7182" s="11">
        <v>1</v>
      </c>
      <c r="K7182" s="9" t="s">
        <v>94</v>
      </c>
      <c r="L7182" s="9" t="s">
        <v>95</v>
      </c>
    </row>
    <row r="7183" spans="1:12" x14ac:dyDescent="0.2">
      <c r="A7183" t="str">
        <f>VLOOKUP(B7183,StateFIPS!A$2:B$52,2)</f>
        <v>Colorado</v>
      </c>
      <c r="B7183">
        <f t="shared" si="115"/>
        <v>8</v>
      </c>
      <c r="C7183" s="9" t="s">
        <v>546</v>
      </c>
      <c r="D7183" s="9" t="s">
        <v>93</v>
      </c>
      <c r="E7183" s="9" t="s">
        <v>2797</v>
      </c>
      <c r="F7183" s="9" t="s">
        <v>2798</v>
      </c>
      <c r="G7183" s="10">
        <v>18</v>
      </c>
      <c r="H7183" s="9" t="s">
        <v>94</v>
      </c>
      <c r="I7183" s="10">
        <v>17</v>
      </c>
      <c r="J7183" s="11">
        <v>1</v>
      </c>
      <c r="K7183" s="9" t="s">
        <v>94</v>
      </c>
      <c r="L7183" s="9" t="s">
        <v>95</v>
      </c>
    </row>
    <row r="7184" spans="1:12" x14ac:dyDescent="0.2">
      <c r="A7184" t="str">
        <f>VLOOKUP(B7184,StateFIPS!A$2:B$52,2)</f>
        <v>Indiana</v>
      </c>
      <c r="B7184">
        <f t="shared" si="115"/>
        <v>18</v>
      </c>
      <c r="C7184" s="9" t="s">
        <v>1611</v>
      </c>
      <c r="D7184" s="9" t="s">
        <v>93</v>
      </c>
      <c r="E7184" s="9" t="s">
        <v>2797</v>
      </c>
      <c r="F7184" s="9" t="s">
        <v>2798</v>
      </c>
      <c r="G7184" s="10">
        <v>6042</v>
      </c>
      <c r="H7184" s="9" t="s">
        <v>94</v>
      </c>
      <c r="I7184" s="10">
        <v>5430</v>
      </c>
      <c r="J7184" s="11">
        <v>1</v>
      </c>
      <c r="K7184" s="9" t="s">
        <v>94</v>
      </c>
      <c r="L7184" s="9" t="s">
        <v>95</v>
      </c>
    </row>
    <row r="7185" spans="1:12" x14ac:dyDescent="0.2">
      <c r="A7185" t="str">
        <f>VLOOKUP(B7185,StateFIPS!A$2:B$52,2)</f>
        <v>Connecticut</v>
      </c>
      <c r="B7185">
        <f t="shared" si="115"/>
        <v>9</v>
      </c>
      <c r="C7185" s="9" t="s">
        <v>1969</v>
      </c>
      <c r="D7185" s="9" t="s">
        <v>93</v>
      </c>
      <c r="E7185" s="9" t="s">
        <v>2797</v>
      </c>
      <c r="F7185" s="9" t="s">
        <v>2798</v>
      </c>
      <c r="G7185" s="10">
        <v>261</v>
      </c>
      <c r="H7185" s="9" t="s">
        <v>94</v>
      </c>
      <c r="I7185" s="10">
        <v>234</v>
      </c>
      <c r="J7185" s="11">
        <v>1</v>
      </c>
      <c r="K7185" s="9" t="s">
        <v>94</v>
      </c>
      <c r="L7185" s="9" t="s">
        <v>95</v>
      </c>
    </row>
    <row r="7186" spans="1:12" x14ac:dyDescent="0.2">
      <c r="A7186" t="str">
        <f>VLOOKUP(B7186,StateFIPS!A$2:B$52,2)</f>
        <v>Indiana</v>
      </c>
      <c r="B7186">
        <f t="shared" si="115"/>
        <v>18</v>
      </c>
      <c r="C7186" s="9" t="s">
        <v>695</v>
      </c>
      <c r="D7186" s="9" t="s">
        <v>93</v>
      </c>
      <c r="E7186" s="9" t="s">
        <v>2797</v>
      </c>
      <c r="F7186" s="9" t="s">
        <v>2798</v>
      </c>
      <c r="G7186" s="10">
        <v>6042</v>
      </c>
      <c r="H7186" s="9" t="s">
        <v>94</v>
      </c>
      <c r="I7186" s="10">
        <v>5430</v>
      </c>
      <c r="J7186" s="11">
        <v>1</v>
      </c>
      <c r="K7186" s="9" t="s">
        <v>94</v>
      </c>
      <c r="L7186" s="9" t="s">
        <v>95</v>
      </c>
    </row>
    <row r="7187" spans="1:12" x14ac:dyDescent="0.2">
      <c r="A7187" t="str">
        <f>VLOOKUP(B7187,StateFIPS!A$2:B$52,2)</f>
        <v>Arkansas</v>
      </c>
      <c r="B7187">
        <f t="shared" si="115"/>
        <v>5</v>
      </c>
      <c r="C7187" s="9" t="s">
        <v>641</v>
      </c>
      <c r="D7187" s="9" t="s">
        <v>93</v>
      </c>
      <c r="E7187" s="9" t="s">
        <v>2797</v>
      </c>
      <c r="F7187" s="9" t="s">
        <v>2798</v>
      </c>
      <c r="G7187" s="10">
        <v>17636</v>
      </c>
      <c r="H7187" s="9" t="s">
        <v>94</v>
      </c>
      <c r="I7187" s="10">
        <v>15849</v>
      </c>
      <c r="J7187" s="11">
        <v>1</v>
      </c>
      <c r="K7187" s="9" t="s">
        <v>94</v>
      </c>
      <c r="L7187" s="9" t="s">
        <v>95</v>
      </c>
    </row>
    <row r="7188" spans="1:12" x14ac:dyDescent="0.2">
      <c r="A7188" t="str">
        <f>VLOOKUP(B7188,StateFIPS!A$2:B$52,2)</f>
        <v>Illinois</v>
      </c>
      <c r="B7188">
        <f t="shared" si="115"/>
        <v>17</v>
      </c>
      <c r="C7188" s="9" t="s">
        <v>666</v>
      </c>
      <c r="D7188" s="9" t="s">
        <v>93</v>
      </c>
      <c r="E7188" s="9" t="s">
        <v>2797</v>
      </c>
      <c r="F7188" s="9" t="s">
        <v>2798</v>
      </c>
      <c r="G7188" s="10">
        <v>47</v>
      </c>
      <c r="H7188" s="9" t="s">
        <v>94</v>
      </c>
      <c r="I7188" s="10">
        <v>42</v>
      </c>
      <c r="J7188" s="11">
        <v>1</v>
      </c>
      <c r="K7188" s="9" t="s">
        <v>94</v>
      </c>
      <c r="L7188" s="9" t="s">
        <v>95</v>
      </c>
    </row>
    <row r="7189" spans="1:12" x14ac:dyDescent="0.2">
      <c r="A7189" t="str">
        <f>VLOOKUP(B7189,StateFIPS!A$2:B$52,2)</f>
        <v>Indiana</v>
      </c>
      <c r="B7189">
        <f t="shared" si="115"/>
        <v>18</v>
      </c>
      <c r="C7189" s="9" t="s">
        <v>1614</v>
      </c>
      <c r="D7189" s="9" t="s">
        <v>93</v>
      </c>
      <c r="E7189" s="9" t="s">
        <v>2797</v>
      </c>
      <c r="F7189" s="9" t="s">
        <v>2798</v>
      </c>
      <c r="G7189" s="10">
        <v>15</v>
      </c>
      <c r="H7189" s="9" t="s">
        <v>94</v>
      </c>
      <c r="I7189" s="10">
        <v>13</v>
      </c>
      <c r="J7189" s="11">
        <v>1</v>
      </c>
      <c r="K7189" s="9" t="s">
        <v>94</v>
      </c>
      <c r="L7189" s="9" t="s">
        <v>95</v>
      </c>
    </row>
    <row r="7190" spans="1:12" x14ac:dyDescent="0.2">
      <c r="A7190" t="str">
        <f>VLOOKUP(B7190,StateFIPS!A$2:B$52,2)</f>
        <v>California</v>
      </c>
      <c r="B7190">
        <f t="shared" si="115"/>
        <v>6</v>
      </c>
      <c r="C7190" s="9" t="s">
        <v>495</v>
      </c>
      <c r="D7190" s="9" t="s">
        <v>93</v>
      </c>
      <c r="E7190" s="9" t="s">
        <v>2797</v>
      </c>
      <c r="F7190" s="9" t="s">
        <v>2798</v>
      </c>
      <c r="G7190" s="10">
        <v>6</v>
      </c>
      <c r="H7190" s="9" t="s">
        <v>94</v>
      </c>
      <c r="I7190" s="10">
        <v>6</v>
      </c>
      <c r="J7190" s="11">
        <v>1</v>
      </c>
      <c r="K7190" s="9" t="s">
        <v>94</v>
      </c>
      <c r="L7190" s="9" t="s">
        <v>95</v>
      </c>
    </row>
    <row r="7191" spans="1:12" x14ac:dyDescent="0.2">
      <c r="A7191" t="str">
        <f>VLOOKUP(B7191,StateFIPS!A$2:B$52,2)</f>
        <v>California</v>
      </c>
      <c r="B7191">
        <f t="shared" si="115"/>
        <v>6</v>
      </c>
      <c r="C7191" s="9" t="s">
        <v>513</v>
      </c>
      <c r="D7191" s="9" t="s">
        <v>93</v>
      </c>
      <c r="E7191" s="9" t="s">
        <v>2797</v>
      </c>
      <c r="F7191" s="9" t="s">
        <v>2798</v>
      </c>
      <c r="G7191" s="10">
        <v>6276</v>
      </c>
      <c r="H7191" s="9" t="s">
        <v>94</v>
      </c>
      <c r="I7191" s="10">
        <v>5641</v>
      </c>
      <c r="J7191" s="11">
        <v>1</v>
      </c>
      <c r="K7191" s="9" t="s">
        <v>94</v>
      </c>
      <c r="L7191" s="9" t="s">
        <v>95</v>
      </c>
    </row>
    <row r="7192" spans="1:12" x14ac:dyDescent="0.2">
      <c r="A7192" t="str">
        <f>VLOOKUP(B7192,StateFIPS!A$2:B$52,2)</f>
        <v>Illinois</v>
      </c>
      <c r="B7192">
        <f t="shared" si="115"/>
        <v>17</v>
      </c>
      <c r="C7192" s="9" t="s">
        <v>687</v>
      </c>
      <c r="D7192" s="9" t="s">
        <v>93</v>
      </c>
      <c r="E7192" s="9" t="s">
        <v>2797</v>
      </c>
      <c r="F7192" s="9" t="s">
        <v>2798</v>
      </c>
      <c r="G7192" s="10">
        <v>6422</v>
      </c>
      <c r="H7192" s="9" t="s">
        <v>94</v>
      </c>
      <c r="I7192" s="10">
        <v>5771</v>
      </c>
      <c r="J7192" s="11">
        <v>1</v>
      </c>
      <c r="K7192" s="9" t="s">
        <v>94</v>
      </c>
      <c r="L7192" s="9" t="s">
        <v>95</v>
      </c>
    </row>
    <row r="7193" spans="1:12" x14ac:dyDescent="0.2">
      <c r="A7193" t="str">
        <f>VLOOKUP(B7193,StateFIPS!A$2:B$52,2)</f>
        <v>Indiana</v>
      </c>
      <c r="B7193">
        <f t="shared" si="115"/>
        <v>18</v>
      </c>
      <c r="C7193" s="9" t="s">
        <v>1644</v>
      </c>
      <c r="D7193" s="9" t="s">
        <v>93</v>
      </c>
      <c r="E7193" s="9" t="s">
        <v>2797</v>
      </c>
      <c r="F7193" s="9" t="s">
        <v>2798</v>
      </c>
      <c r="G7193" s="10">
        <v>31</v>
      </c>
      <c r="H7193" s="9" t="s">
        <v>94</v>
      </c>
      <c r="I7193" s="10">
        <v>28</v>
      </c>
      <c r="J7193" s="11">
        <v>1</v>
      </c>
      <c r="K7193" s="9" t="s">
        <v>94</v>
      </c>
      <c r="L7193" s="9" t="s">
        <v>95</v>
      </c>
    </row>
    <row r="7194" spans="1:12" x14ac:dyDescent="0.2">
      <c r="A7194" t="str">
        <f>VLOOKUP(B7194,StateFIPS!A$2:B$52,2)</f>
        <v>Colorado</v>
      </c>
      <c r="B7194">
        <f t="shared" si="115"/>
        <v>8</v>
      </c>
      <c r="C7194" s="9" t="s">
        <v>490</v>
      </c>
      <c r="D7194" s="9" t="s">
        <v>93</v>
      </c>
      <c r="E7194" s="9" t="s">
        <v>2797</v>
      </c>
      <c r="F7194" s="9" t="s">
        <v>2798</v>
      </c>
      <c r="G7194" s="10">
        <v>73491</v>
      </c>
      <c r="H7194" s="9" t="s">
        <v>94</v>
      </c>
      <c r="I7194" s="10">
        <v>66045</v>
      </c>
      <c r="J7194" s="11">
        <v>1</v>
      </c>
      <c r="K7194" s="9" t="s">
        <v>94</v>
      </c>
      <c r="L7194" s="9" t="s">
        <v>95</v>
      </c>
    </row>
    <row r="7195" spans="1:12" x14ac:dyDescent="0.2">
      <c r="A7195" t="str">
        <f>VLOOKUP(B7195,StateFIPS!A$2:B$52,2)</f>
        <v>California</v>
      </c>
      <c r="B7195">
        <f t="shared" si="115"/>
        <v>6</v>
      </c>
      <c r="C7195" s="9" t="s">
        <v>2120</v>
      </c>
      <c r="D7195" s="9" t="s">
        <v>93</v>
      </c>
      <c r="E7195" s="9" t="s">
        <v>2797</v>
      </c>
      <c r="F7195" s="9" t="s">
        <v>2798</v>
      </c>
      <c r="G7195" s="10">
        <v>15</v>
      </c>
      <c r="H7195" s="9" t="s">
        <v>94</v>
      </c>
      <c r="I7195" s="10">
        <v>13</v>
      </c>
      <c r="J7195" s="11">
        <v>1</v>
      </c>
      <c r="K7195" s="9" t="s">
        <v>94</v>
      </c>
      <c r="L7195" s="9" t="s">
        <v>95</v>
      </c>
    </row>
    <row r="7196" spans="1:12" x14ac:dyDescent="0.2">
      <c r="A7196" t="str">
        <f>VLOOKUP(B7196,StateFIPS!A$2:B$52,2)</f>
        <v>Indiana</v>
      </c>
      <c r="B7196">
        <f t="shared" si="115"/>
        <v>18</v>
      </c>
      <c r="C7196" s="9" t="s">
        <v>1620</v>
      </c>
      <c r="D7196" s="9" t="s">
        <v>93</v>
      </c>
      <c r="E7196" s="9" t="s">
        <v>2797</v>
      </c>
      <c r="F7196" s="9" t="s">
        <v>2798</v>
      </c>
      <c r="G7196" s="10">
        <v>17</v>
      </c>
      <c r="H7196" s="9" t="s">
        <v>94</v>
      </c>
      <c r="I7196" s="10">
        <v>15</v>
      </c>
      <c r="J7196" s="11">
        <v>1</v>
      </c>
      <c r="K7196" s="9" t="s">
        <v>94</v>
      </c>
      <c r="L7196" s="9" t="s">
        <v>95</v>
      </c>
    </row>
    <row r="7197" spans="1:12" x14ac:dyDescent="0.2">
      <c r="A7197" t="str">
        <f>VLOOKUP(B7197,StateFIPS!A$2:B$52,2)</f>
        <v>Indiana</v>
      </c>
      <c r="B7197">
        <f t="shared" si="115"/>
        <v>18</v>
      </c>
      <c r="C7197" s="9" t="s">
        <v>1637</v>
      </c>
      <c r="D7197" s="9" t="s">
        <v>93</v>
      </c>
      <c r="E7197" s="9" t="s">
        <v>2797</v>
      </c>
      <c r="F7197" s="9" t="s">
        <v>2798</v>
      </c>
      <c r="G7197" s="10">
        <v>6042</v>
      </c>
      <c r="H7197" s="9" t="s">
        <v>94</v>
      </c>
      <c r="I7197" s="10">
        <v>5430</v>
      </c>
      <c r="J7197" s="11">
        <v>1</v>
      </c>
      <c r="K7197" s="9" t="s">
        <v>94</v>
      </c>
      <c r="L7197" s="9" t="s">
        <v>95</v>
      </c>
    </row>
    <row r="7198" spans="1:12" x14ac:dyDescent="0.2">
      <c r="A7198" t="str">
        <f>VLOOKUP(B7198,StateFIPS!A$2:B$52,2)</f>
        <v>Arkansas</v>
      </c>
      <c r="B7198">
        <f t="shared" si="115"/>
        <v>5</v>
      </c>
      <c r="C7198" s="9" t="s">
        <v>2688</v>
      </c>
      <c r="D7198" s="9" t="s">
        <v>93</v>
      </c>
      <c r="E7198" s="9" t="s">
        <v>2797</v>
      </c>
      <c r="F7198" s="9" t="s">
        <v>2798</v>
      </c>
      <c r="G7198" s="10">
        <v>1393452</v>
      </c>
      <c r="H7198" s="9" t="s">
        <v>94</v>
      </c>
      <c r="I7198" s="10">
        <v>1252279</v>
      </c>
      <c r="J7198" s="11">
        <v>1</v>
      </c>
      <c r="K7198" s="9" t="s">
        <v>94</v>
      </c>
      <c r="L7198" s="9" t="s">
        <v>95</v>
      </c>
    </row>
    <row r="7199" spans="1:12" x14ac:dyDescent="0.2">
      <c r="A7199" t="str">
        <f>VLOOKUP(B7199,StateFIPS!A$2:B$52,2)</f>
        <v>Colorado</v>
      </c>
      <c r="B7199">
        <f t="shared" si="115"/>
        <v>8</v>
      </c>
      <c r="C7199" s="9" t="s">
        <v>2099</v>
      </c>
      <c r="D7199" s="9" t="s">
        <v>93</v>
      </c>
      <c r="E7199" s="9" t="s">
        <v>2797</v>
      </c>
      <c r="F7199" s="9" t="s">
        <v>2798</v>
      </c>
      <c r="G7199" s="10">
        <v>54</v>
      </c>
      <c r="H7199" s="9" t="s">
        <v>94</v>
      </c>
      <c r="I7199" s="10">
        <v>49</v>
      </c>
      <c r="J7199" s="11">
        <v>1</v>
      </c>
      <c r="K7199" s="9" t="s">
        <v>94</v>
      </c>
      <c r="L7199" s="9" t="s">
        <v>95</v>
      </c>
    </row>
    <row r="7200" spans="1:12" x14ac:dyDescent="0.2">
      <c r="A7200" t="str">
        <f>VLOOKUP(B7200,StateFIPS!A$2:B$52,2)</f>
        <v>Illinois</v>
      </c>
      <c r="B7200">
        <f t="shared" si="115"/>
        <v>17</v>
      </c>
      <c r="C7200" s="9" t="s">
        <v>2201</v>
      </c>
      <c r="D7200" s="9" t="s">
        <v>93</v>
      </c>
      <c r="E7200" s="9" t="s">
        <v>2797</v>
      </c>
      <c r="F7200" s="9" t="s">
        <v>2798</v>
      </c>
      <c r="G7200" s="10">
        <v>6422</v>
      </c>
      <c r="H7200" s="9" t="s">
        <v>94</v>
      </c>
      <c r="I7200" s="10">
        <v>5771</v>
      </c>
      <c r="J7200" s="11">
        <v>1</v>
      </c>
      <c r="K7200" s="9" t="s">
        <v>94</v>
      </c>
      <c r="L7200" s="9" t="s">
        <v>95</v>
      </c>
    </row>
    <row r="7201" spans="1:12" x14ac:dyDescent="0.2">
      <c r="A7201" t="str">
        <f>VLOOKUP(B7201,StateFIPS!A$2:B$52,2)</f>
        <v>Indiana</v>
      </c>
      <c r="B7201">
        <f t="shared" si="115"/>
        <v>18</v>
      </c>
      <c r="C7201" s="9" t="s">
        <v>699</v>
      </c>
      <c r="D7201" s="9" t="s">
        <v>93</v>
      </c>
      <c r="E7201" s="9" t="s">
        <v>2797</v>
      </c>
      <c r="F7201" s="9" t="s">
        <v>2798</v>
      </c>
      <c r="G7201" s="10">
        <v>6042</v>
      </c>
      <c r="H7201" s="9" t="s">
        <v>94</v>
      </c>
      <c r="I7201" s="10">
        <v>5430</v>
      </c>
      <c r="J7201" s="11">
        <v>1</v>
      </c>
      <c r="K7201" s="9" t="s">
        <v>94</v>
      </c>
      <c r="L7201" s="9" t="s">
        <v>95</v>
      </c>
    </row>
    <row r="7202" spans="1:12" x14ac:dyDescent="0.2">
      <c r="A7202" t="str">
        <f>VLOOKUP(B7202,StateFIPS!A$2:B$52,2)</f>
        <v>Indiana</v>
      </c>
      <c r="B7202">
        <f t="shared" si="115"/>
        <v>18</v>
      </c>
      <c r="C7202" s="9" t="s">
        <v>1640</v>
      </c>
      <c r="D7202" s="9" t="s">
        <v>93</v>
      </c>
      <c r="E7202" s="9" t="s">
        <v>2797</v>
      </c>
      <c r="F7202" s="9" t="s">
        <v>2798</v>
      </c>
      <c r="G7202" s="10">
        <v>39</v>
      </c>
      <c r="H7202" s="9" t="s">
        <v>94</v>
      </c>
      <c r="I7202" s="10">
        <v>35</v>
      </c>
      <c r="J7202" s="11">
        <v>1</v>
      </c>
      <c r="K7202" s="9" t="s">
        <v>94</v>
      </c>
      <c r="L7202" s="9" t="s">
        <v>95</v>
      </c>
    </row>
    <row r="7203" spans="1:12" x14ac:dyDescent="0.2">
      <c r="A7203" t="str">
        <f>VLOOKUP(B7203,StateFIPS!A$2:B$52,2)</f>
        <v>Illinois</v>
      </c>
      <c r="B7203">
        <f t="shared" si="115"/>
        <v>17</v>
      </c>
      <c r="C7203" s="9" t="s">
        <v>2202</v>
      </c>
      <c r="D7203" s="9" t="s">
        <v>93</v>
      </c>
      <c r="E7203" s="9" t="s">
        <v>2797</v>
      </c>
      <c r="F7203" s="9" t="s">
        <v>2798</v>
      </c>
      <c r="G7203" s="10">
        <v>6422</v>
      </c>
      <c r="H7203" s="9" t="s">
        <v>94</v>
      </c>
      <c r="I7203" s="10">
        <v>5771</v>
      </c>
      <c r="J7203" s="11">
        <v>1</v>
      </c>
      <c r="K7203" s="9" t="s">
        <v>94</v>
      </c>
      <c r="L7203" s="9" t="s">
        <v>95</v>
      </c>
    </row>
    <row r="7204" spans="1:12" x14ac:dyDescent="0.2">
      <c r="A7204" t="str">
        <f>VLOOKUP(B7204,StateFIPS!A$2:B$52,2)</f>
        <v>Arkansas</v>
      </c>
      <c r="B7204">
        <f t="shared" si="115"/>
        <v>5</v>
      </c>
      <c r="C7204" s="9" t="s">
        <v>501</v>
      </c>
      <c r="D7204" s="9" t="s">
        <v>93</v>
      </c>
      <c r="E7204" s="9" t="s">
        <v>2797</v>
      </c>
      <c r="F7204" s="9" t="s">
        <v>2798</v>
      </c>
      <c r="G7204" s="10">
        <v>19</v>
      </c>
      <c r="H7204" s="9" t="s">
        <v>94</v>
      </c>
      <c r="I7204" s="10">
        <v>17</v>
      </c>
      <c r="J7204" s="11">
        <v>1</v>
      </c>
      <c r="K7204" s="9" t="s">
        <v>94</v>
      </c>
      <c r="L7204" s="9" t="s">
        <v>95</v>
      </c>
    </row>
    <row r="7205" spans="1:12" x14ac:dyDescent="0.2">
      <c r="A7205" t="str">
        <f>VLOOKUP(B7205,StateFIPS!A$2:B$52,2)</f>
        <v>Arkansas</v>
      </c>
      <c r="B7205">
        <f t="shared" si="115"/>
        <v>5</v>
      </c>
      <c r="C7205" s="9" t="s">
        <v>622</v>
      </c>
      <c r="D7205" s="9" t="s">
        <v>93</v>
      </c>
      <c r="E7205" s="9" t="s">
        <v>2797</v>
      </c>
      <c r="F7205" s="9" t="s">
        <v>2798</v>
      </c>
      <c r="G7205" s="10">
        <v>32</v>
      </c>
      <c r="H7205" s="9" t="s">
        <v>94</v>
      </c>
      <c r="I7205" s="10">
        <v>28</v>
      </c>
      <c r="J7205" s="11">
        <v>1</v>
      </c>
      <c r="K7205" s="9" t="s">
        <v>94</v>
      </c>
      <c r="L7205" s="9" t="s">
        <v>95</v>
      </c>
    </row>
    <row r="7206" spans="1:12" x14ac:dyDescent="0.2">
      <c r="A7206" t="str">
        <f>VLOOKUP(B7206,StateFIPS!A$2:B$52,2)</f>
        <v>Indiana</v>
      </c>
      <c r="B7206">
        <f t="shared" si="115"/>
        <v>18</v>
      </c>
      <c r="C7206" s="9" t="s">
        <v>2180</v>
      </c>
      <c r="D7206" s="9" t="s">
        <v>93</v>
      </c>
      <c r="E7206" s="9" t="s">
        <v>2797</v>
      </c>
      <c r="F7206" s="9" t="s">
        <v>2798</v>
      </c>
      <c r="G7206" s="10">
        <v>6042</v>
      </c>
      <c r="H7206" s="9" t="s">
        <v>94</v>
      </c>
      <c r="I7206" s="10">
        <v>5430</v>
      </c>
      <c r="J7206" s="11">
        <v>1</v>
      </c>
      <c r="K7206" s="9" t="s">
        <v>94</v>
      </c>
      <c r="L7206" s="9" t="s">
        <v>95</v>
      </c>
    </row>
    <row r="7207" spans="1:12" x14ac:dyDescent="0.2">
      <c r="A7207" t="str">
        <f>VLOOKUP(B7207,StateFIPS!A$2:B$52,2)</f>
        <v>Indiana</v>
      </c>
      <c r="B7207">
        <f t="shared" si="115"/>
        <v>18</v>
      </c>
      <c r="C7207" s="9" t="s">
        <v>1636</v>
      </c>
      <c r="D7207" s="9" t="s">
        <v>93</v>
      </c>
      <c r="E7207" s="9" t="s">
        <v>2797</v>
      </c>
      <c r="F7207" s="9" t="s">
        <v>2798</v>
      </c>
      <c r="G7207" s="10">
        <v>6</v>
      </c>
      <c r="H7207" s="9" t="s">
        <v>94</v>
      </c>
      <c r="I7207" s="10">
        <v>6</v>
      </c>
      <c r="J7207" s="11">
        <v>1</v>
      </c>
      <c r="K7207" s="9" t="s">
        <v>94</v>
      </c>
      <c r="L7207" s="9" t="s">
        <v>95</v>
      </c>
    </row>
    <row r="7208" spans="1:12" x14ac:dyDescent="0.2">
      <c r="A7208" t="str">
        <f>VLOOKUP(B7208,StateFIPS!A$2:B$52,2)</f>
        <v>California</v>
      </c>
      <c r="B7208">
        <f t="shared" si="115"/>
        <v>6</v>
      </c>
      <c r="C7208" s="9" t="s">
        <v>2136</v>
      </c>
      <c r="D7208" s="9" t="s">
        <v>93</v>
      </c>
      <c r="E7208" s="9" t="s">
        <v>2797</v>
      </c>
      <c r="F7208" s="9" t="s">
        <v>2798</v>
      </c>
      <c r="G7208" s="10">
        <v>1132336</v>
      </c>
      <c r="H7208" s="9" t="s">
        <v>94</v>
      </c>
      <c r="I7208" s="10">
        <v>1017617</v>
      </c>
      <c r="J7208" s="11">
        <v>1</v>
      </c>
      <c r="K7208" s="9" t="s">
        <v>94</v>
      </c>
      <c r="L7208" s="9" t="s">
        <v>95</v>
      </c>
    </row>
    <row r="7209" spans="1:12" x14ac:dyDescent="0.2">
      <c r="A7209" t="str">
        <f>VLOOKUP(B7209,StateFIPS!A$2:B$52,2)</f>
        <v>Illinois</v>
      </c>
      <c r="B7209">
        <f t="shared" si="115"/>
        <v>17</v>
      </c>
      <c r="C7209" s="9" t="s">
        <v>652</v>
      </c>
      <c r="D7209" s="9" t="s">
        <v>93</v>
      </c>
      <c r="E7209" s="9" t="s">
        <v>2797</v>
      </c>
      <c r="F7209" s="9" t="s">
        <v>2798</v>
      </c>
      <c r="G7209" s="10">
        <v>6422</v>
      </c>
      <c r="H7209" s="9" t="s">
        <v>94</v>
      </c>
      <c r="I7209" s="10">
        <v>5771</v>
      </c>
      <c r="J7209" s="11">
        <v>1</v>
      </c>
      <c r="K7209" s="9" t="s">
        <v>94</v>
      </c>
      <c r="L7209" s="9" t="s">
        <v>95</v>
      </c>
    </row>
    <row r="7210" spans="1:12" x14ac:dyDescent="0.2">
      <c r="A7210" t="str">
        <f>VLOOKUP(B7210,StateFIPS!A$2:B$52,2)</f>
        <v>Indiana</v>
      </c>
      <c r="B7210">
        <f t="shared" si="115"/>
        <v>18</v>
      </c>
      <c r="C7210" s="9" t="s">
        <v>1618</v>
      </c>
      <c r="D7210" s="9" t="s">
        <v>93</v>
      </c>
      <c r="E7210" s="9" t="s">
        <v>2797</v>
      </c>
      <c r="F7210" s="9" t="s">
        <v>2798</v>
      </c>
      <c r="G7210" s="10">
        <v>478804</v>
      </c>
      <c r="H7210" s="9" t="s">
        <v>94</v>
      </c>
      <c r="I7210" s="10">
        <v>430295</v>
      </c>
      <c r="J7210" s="11">
        <v>1</v>
      </c>
      <c r="K7210" s="9" t="s">
        <v>94</v>
      </c>
      <c r="L7210" s="9" t="s">
        <v>95</v>
      </c>
    </row>
    <row r="7211" spans="1:12" x14ac:dyDescent="0.2">
      <c r="A7211" t="str">
        <f>VLOOKUP(B7211,StateFIPS!A$2:B$52,2)</f>
        <v>Colorado</v>
      </c>
      <c r="B7211">
        <f t="shared" si="115"/>
        <v>8</v>
      </c>
      <c r="C7211" s="9" t="s">
        <v>2087</v>
      </c>
      <c r="D7211" s="9" t="s">
        <v>93</v>
      </c>
      <c r="E7211" s="9" t="s">
        <v>2797</v>
      </c>
      <c r="F7211" s="9" t="s">
        <v>2798</v>
      </c>
      <c r="G7211" s="10">
        <v>52</v>
      </c>
      <c r="H7211" s="9" t="s">
        <v>94</v>
      </c>
      <c r="I7211" s="10">
        <v>46</v>
      </c>
      <c r="J7211" s="11">
        <v>1</v>
      </c>
      <c r="K7211" s="9" t="s">
        <v>94</v>
      </c>
      <c r="L7211" s="9" t="s">
        <v>95</v>
      </c>
    </row>
    <row r="7212" spans="1:12" x14ac:dyDescent="0.2">
      <c r="A7212" t="str">
        <f>VLOOKUP(B7212,StateFIPS!A$2:B$52,2)</f>
        <v>Indiana</v>
      </c>
      <c r="B7212">
        <f t="shared" si="115"/>
        <v>18</v>
      </c>
      <c r="C7212" s="9" t="s">
        <v>409</v>
      </c>
      <c r="D7212" s="9" t="s">
        <v>93</v>
      </c>
      <c r="E7212" s="9" t="s">
        <v>2797</v>
      </c>
      <c r="F7212" s="9" t="s">
        <v>2798</v>
      </c>
      <c r="G7212" s="10">
        <v>6042</v>
      </c>
      <c r="H7212" s="9" t="s">
        <v>94</v>
      </c>
      <c r="I7212" s="10">
        <v>5430</v>
      </c>
      <c r="J7212" s="11">
        <v>1</v>
      </c>
      <c r="K7212" s="9" t="s">
        <v>94</v>
      </c>
      <c r="L7212" s="9" t="s">
        <v>95</v>
      </c>
    </row>
    <row r="7213" spans="1:12" x14ac:dyDescent="0.2">
      <c r="A7213" t="str">
        <f>VLOOKUP(B7213,StateFIPS!A$2:B$52,2)</f>
        <v>California</v>
      </c>
      <c r="B7213">
        <f t="shared" si="115"/>
        <v>6</v>
      </c>
      <c r="C7213" s="9" t="s">
        <v>2117</v>
      </c>
      <c r="D7213" s="9" t="s">
        <v>93</v>
      </c>
      <c r="E7213" s="9" t="s">
        <v>2797</v>
      </c>
      <c r="F7213" s="9" t="s">
        <v>2798</v>
      </c>
      <c r="G7213" s="10">
        <v>99</v>
      </c>
      <c r="H7213" s="9" t="s">
        <v>94</v>
      </c>
      <c r="I7213" s="10">
        <v>89</v>
      </c>
      <c r="J7213" s="11">
        <v>1</v>
      </c>
      <c r="K7213" s="9" t="s">
        <v>94</v>
      </c>
      <c r="L7213" s="9" t="s">
        <v>95</v>
      </c>
    </row>
    <row r="7214" spans="1:12" x14ac:dyDescent="0.2">
      <c r="A7214" t="str">
        <f>VLOOKUP(B7214,StateFIPS!A$2:B$52,2)</f>
        <v>Illinois</v>
      </c>
      <c r="B7214">
        <f t="shared" si="115"/>
        <v>17</v>
      </c>
      <c r="C7214" s="9" t="s">
        <v>688</v>
      </c>
      <c r="D7214" s="9" t="s">
        <v>93</v>
      </c>
      <c r="E7214" s="9" t="s">
        <v>2797</v>
      </c>
      <c r="F7214" s="9" t="s">
        <v>2798</v>
      </c>
      <c r="G7214" s="10">
        <v>55</v>
      </c>
      <c r="H7214" s="9" t="s">
        <v>94</v>
      </c>
      <c r="I7214" s="10">
        <v>50</v>
      </c>
      <c r="J7214" s="11">
        <v>1</v>
      </c>
      <c r="K7214" s="9" t="s">
        <v>94</v>
      </c>
      <c r="L7214" s="9" t="s">
        <v>95</v>
      </c>
    </row>
    <row r="7215" spans="1:12" x14ac:dyDescent="0.2">
      <c r="A7215" t="str">
        <f>VLOOKUP(B7215,StateFIPS!A$2:B$52,2)</f>
        <v>Arkansas</v>
      </c>
      <c r="B7215">
        <f t="shared" si="115"/>
        <v>5</v>
      </c>
      <c r="C7215" s="9" t="s">
        <v>2690</v>
      </c>
      <c r="D7215" s="9" t="s">
        <v>93</v>
      </c>
      <c r="E7215" s="9" t="s">
        <v>2797</v>
      </c>
      <c r="F7215" s="9" t="s">
        <v>2798</v>
      </c>
      <c r="G7215" s="10">
        <v>326250</v>
      </c>
      <c r="H7215" s="9" t="s">
        <v>94</v>
      </c>
      <c r="I7215" s="10">
        <v>293197</v>
      </c>
      <c r="J7215" s="11">
        <v>1</v>
      </c>
      <c r="K7215" s="9" t="s">
        <v>94</v>
      </c>
      <c r="L7215" s="9" t="s">
        <v>95</v>
      </c>
    </row>
    <row r="7216" spans="1:12" x14ac:dyDescent="0.2">
      <c r="A7216" t="str">
        <f>VLOOKUP(B7216,StateFIPS!A$2:B$52,2)</f>
        <v>California</v>
      </c>
      <c r="B7216">
        <f t="shared" si="115"/>
        <v>6</v>
      </c>
      <c r="C7216" s="9" t="s">
        <v>2040</v>
      </c>
      <c r="D7216" s="9" t="s">
        <v>93</v>
      </c>
      <c r="E7216" s="9" t="s">
        <v>2797</v>
      </c>
      <c r="F7216" s="9" t="s">
        <v>2798</v>
      </c>
      <c r="G7216" s="10">
        <v>383</v>
      </c>
      <c r="H7216" s="9" t="s">
        <v>94</v>
      </c>
      <c r="I7216" s="10">
        <v>344</v>
      </c>
      <c r="J7216" s="11">
        <v>1</v>
      </c>
      <c r="K7216" s="9" t="s">
        <v>94</v>
      </c>
      <c r="L7216" s="9" t="s">
        <v>95</v>
      </c>
    </row>
    <row r="7217" spans="1:12" x14ac:dyDescent="0.2">
      <c r="A7217" t="str">
        <f>VLOOKUP(B7217,StateFIPS!A$2:B$52,2)</f>
        <v>Arkansas</v>
      </c>
      <c r="B7217">
        <f t="shared" si="115"/>
        <v>5</v>
      </c>
      <c r="C7217" s="9" t="s">
        <v>500</v>
      </c>
      <c r="D7217" s="9" t="s">
        <v>93</v>
      </c>
      <c r="E7217" s="9" t="s">
        <v>2797</v>
      </c>
      <c r="F7217" s="9" t="s">
        <v>2798</v>
      </c>
      <c r="G7217" s="10">
        <v>11</v>
      </c>
      <c r="H7217" s="9" t="s">
        <v>94</v>
      </c>
      <c r="I7217" s="10">
        <v>10</v>
      </c>
      <c r="J7217" s="11">
        <v>1</v>
      </c>
      <c r="K7217" s="9" t="s">
        <v>94</v>
      </c>
      <c r="L7217" s="9" t="s">
        <v>95</v>
      </c>
    </row>
    <row r="7218" spans="1:12" x14ac:dyDescent="0.2">
      <c r="A7218" t="str">
        <f>VLOOKUP(B7218,StateFIPS!A$2:B$52,2)</f>
        <v>Arkansas</v>
      </c>
      <c r="B7218">
        <f t="shared" si="115"/>
        <v>5</v>
      </c>
      <c r="C7218" s="9" t="s">
        <v>648</v>
      </c>
      <c r="D7218" s="9" t="s">
        <v>93</v>
      </c>
      <c r="E7218" s="9" t="s">
        <v>2797</v>
      </c>
      <c r="F7218" s="9" t="s">
        <v>2798</v>
      </c>
      <c r="G7218" s="10">
        <v>337292</v>
      </c>
      <c r="H7218" s="9" t="s">
        <v>94</v>
      </c>
      <c r="I7218" s="10">
        <v>303120</v>
      </c>
      <c r="J7218" s="11">
        <v>1</v>
      </c>
      <c r="K7218" s="9" t="s">
        <v>94</v>
      </c>
      <c r="L7218" s="9" t="s">
        <v>95</v>
      </c>
    </row>
    <row r="7219" spans="1:12" x14ac:dyDescent="0.2">
      <c r="A7219" t="str">
        <f>VLOOKUP(B7219,StateFIPS!A$2:B$52,2)</f>
        <v>Arkansas</v>
      </c>
      <c r="B7219">
        <f t="shared" si="115"/>
        <v>5</v>
      </c>
      <c r="C7219" s="9" t="s">
        <v>2691</v>
      </c>
      <c r="D7219" s="9" t="s">
        <v>93</v>
      </c>
      <c r="E7219" s="9" t="s">
        <v>2797</v>
      </c>
      <c r="F7219" s="9" t="s">
        <v>2798</v>
      </c>
      <c r="G7219" s="10">
        <v>19</v>
      </c>
      <c r="H7219" s="9" t="s">
        <v>94</v>
      </c>
      <c r="I7219" s="10">
        <v>17</v>
      </c>
      <c r="J7219" s="11">
        <v>1</v>
      </c>
      <c r="K7219" s="9" t="s">
        <v>94</v>
      </c>
      <c r="L7219" s="9" t="s">
        <v>95</v>
      </c>
    </row>
    <row r="7220" spans="1:12" x14ac:dyDescent="0.2">
      <c r="A7220" t="str">
        <f>VLOOKUP(B7220,StateFIPS!A$2:B$52,2)</f>
        <v>Illinois</v>
      </c>
      <c r="B7220">
        <f t="shared" si="115"/>
        <v>17</v>
      </c>
      <c r="C7220" s="9" t="s">
        <v>662</v>
      </c>
      <c r="D7220" s="9" t="s">
        <v>93</v>
      </c>
      <c r="E7220" s="9" t="s">
        <v>2797</v>
      </c>
      <c r="F7220" s="9" t="s">
        <v>2798</v>
      </c>
      <c r="G7220" s="10">
        <v>6422</v>
      </c>
      <c r="H7220" s="9" t="s">
        <v>94</v>
      </c>
      <c r="I7220" s="10">
        <v>5771</v>
      </c>
      <c r="J7220" s="11">
        <v>1</v>
      </c>
      <c r="K7220" s="9" t="s">
        <v>94</v>
      </c>
      <c r="L7220" s="9" t="s">
        <v>95</v>
      </c>
    </row>
    <row r="7221" spans="1:12" x14ac:dyDescent="0.2">
      <c r="A7221" t="str">
        <f>VLOOKUP(B7221,StateFIPS!A$2:B$52,2)</f>
        <v>California</v>
      </c>
      <c r="B7221">
        <f t="shared" si="115"/>
        <v>6</v>
      </c>
      <c r="C7221" s="9" t="s">
        <v>2119</v>
      </c>
      <c r="D7221" s="9" t="s">
        <v>93</v>
      </c>
      <c r="E7221" s="9" t="s">
        <v>2797</v>
      </c>
      <c r="F7221" s="9" t="s">
        <v>2798</v>
      </c>
      <c r="G7221" s="10">
        <v>6276</v>
      </c>
      <c r="H7221" s="9" t="s">
        <v>94</v>
      </c>
      <c r="I7221" s="10">
        <v>5641</v>
      </c>
      <c r="J7221" s="11">
        <v>1</v>
      </c>
      <c r="K7221" s="9" t="s">
        <v>94</v>
      </c>
      <c r="L7221" s="9" t="s">
        <v>95</v>
      </c>
    </row>
    <row r="7222" spans="1:12" x14ac:dyDescent="0.2">
      <c r="A7222" t="str">
        <f>VLOOKUP(B7222,StateFIPS!A$2:B$52,2)</f>
        <v>California</v>
      </c>
      <c r="B7222">
        <f t="shared" si="115"/>
        <v>6</v>
      </c>
      <c r="C7222" s="9" t="s">
        <v>2124</v>
      </c>
      <c r="D7222" s="9" t="s">
        <v>93</v>
      </c>
      <c r="E7222" s="9" t="s">
        <v>2797</v>
      </c>
      <c r="F7222" s="9" t="s">
        <v>2798</v>
      </c>
      <c r="G7222" s="10">
        <v>5</v>
      </c>
      <c r="H7222" s="9" t="s">
        <v>94</v>
      </c>
      <c r="I7222" s="10">
        <v>4</v>
      </c>
      <c r="J7222" s="11">
        <v>1</v>
      </c>
      <c r="K7222" s="9" t="s">
        <v>94</v>
      </c>
      <c r="L7222" s="9" t="s">
        <v>95</v>
      </c>
    </row>
    <row r="7223" spans="1:12" x14ac:dyDescent="0.2">
      <c r="A7223" t="str">
        <f>VLOOKUP(B7223,StateFIPS!A$2:B$52,2)</f>
        <v>California</v>
      </c>
      <c r="B7223">
        <f t="shared" si="115"/>
        <v>6</v>
      </c>
      <c r="C7223" s="9" t="s">
        <v>2039</v>
      </c>
      <c r="D7223" s="9" t="s">
        <v>93</v>
      </c>
      <c r="E7223" s="9" t="s">
        <v>2797</v>
      </c>
      <c r="F7223" s="9" t="s">
        <v>2798</v>
      </c>
      <c r="G7223" s="10">
        <v>763743</v>
      </c>
      <c r="H7223" s="9" t="s">
        <v>94</v>
      </c>
      <c r="I7223" s="10">
        <v>686367</v>
      </c>
      <c r="J7223" s="11">
        <v>1</v>
      </c>
      <c r="K7223" s="9" t="s">
        <v>94</v>
      </c>
      <c r="L7223" s="9" t="s">
        <v>95</v>
      </c>
    </row>
    <row r="7224" spans="1:12" x14ac:dyDescent="0.2">
      <c r="A7224" t="str">
        <f>VLOOKUP(B7224,StateFIPS!A$2:B$52,2)</f>
        <v>Illinois</v>
      </c>
      <c r="B7224">
        <f t="shared" si="115"/>
        <v>17</v>
      </c>
      <c r="C7224" s="9" t="s">
        <v>723</v>
      </c>
      <c r="D7224" s="9" t="s">
        <v>93</v>
      </c>
      <c r="E7224" s="9" t="s">
        <v>2797</v>
      </c>
      <c r="F7224" s="9" t="s">
        <v>2798</v>
      </c>
      <c r="G7224" s="10">
        <v>6422</v>
      </c>
      <c r="H7224" s="9" t="s">
        <v>94</v>
      </c>
      <c r="I7224" s="10">
        <v>5771</v>
      </c>
      <c r="J7224" s="11">
        <v>1</v>
      </c>
      <c r="K7224" s="9" t="s">
        <v>94</v>
      </c>
      <c r="L7224" s="9" t="s">
        <v>95</v>
      </c>
    </row>
    <row r="7225" spans="1:12" x14ac:dyDescent="0.2">
      <c r="A7225" t="str">
        <f>VLOOKUP(B7225,StateFIPS!A$2:B$52,2)</f>
        <v>Indiana</v>
      </c>
      <c r="B7225">
        <f t="shared" si="115"/>
        <v>18</v>
      </c>
      <c r="C7225" s="9" t="s">
        <v>1625</v>
      </c>
      <c r="D7225" s="9" t="s">
        <v>93</v>
      </c>
      <c r="E7225" s="9" t="s">
        <v>2797</v>
      </c>
      <c r="F7225" s="9" t="s">
        <v>2798</v>
      </c>
      <c r="G7225" s="10">
        <v>6042</v>
      </c>
      <c r="H7225" s="9" t="s">
        <v>94</v>
      </c>
      <c r="I7225" s="10">
        <v>5430</v>
      </c>
      <c r="J7225" s="11">
        <v>1</v>
      </c>
      <c r="K7225" s="9" t="s">
        <v>94</v>
      </c>
      <c r="L7225" s="9" t="s">
        <v>95</v>
      </c>
    </row>
    <row r="7226" spans="1:12" x14ac:dyDescent="0.2">
      <c r="A7226" t="str">
        <f>VLOOKUP(B7226,StateFIPS!A$2:B$52,2)</f>
        <v>Illinois</v>
      </c>
      <c r="B7226">
        <f t="shared" si="115"/>
        <v>17</v>
      </c>
      <c r="C7226" s="9" t="s">
        <v>722</v>
      </c>
      <c r="D7226" s="9" t="s">
        <v>93</v>
      </c>
      <c r="E7226" s="9" t="s">
        <v>2797</v>
      </c>
      <c r="F7226" s="9" t="s">
        <v>2798</v>
      </c>
      <c r="G7226" s="10">
        <v>206445</v>
      </c>
      <c r="H7226" s="9" t="s">
        <v>94</v>
      </c>
      <c r="I7226" s="10">
        <v>185529</v>
      </c>
      <c r="J7226" s="11">
        <v>1</v>
      </c>
      <c r="K7226" s="9" t="s">
        <v>94</v>
      </c>
      <c r="L7226" s="9" t="s">
        <v>95</v>
      </c>
    </row>
    <row r="7227" spans="1:12" x14ac:dyDescent="0.2">
      <c r="A7227" t="str">
        <f>VLOOKUP(B7227,StateFIPS!A$2:B$52,2)</f>
        <v>Indiana</v>
      </c>
      <c r="B7227">
        <f t="shared" si="115"/>
        <v>18</v>
      </c>
      <c r="C7227" s="9" t="s">
        <v>1627</v>
      </c>
      <c r="D7227" s="9" t="s">
        <v>93</v>
      </c>
      <c r="E7227" s="9" t="s">
        <v>2797</v>
      </c>
      <c r="F7227" s="9" t="s">
        <v>2798</v>
      </c>
      <c r="G7227" s="10">
        <v>6042</v>
      </c>
      <c r="H7227" s="9" t="s">
        <v>94</v>
      </c>
      <c r="I7227" s="10">
        <v>5430</v>
      </c>
      <c r="J7227" s="11">
        <v>1</v>
      </c>
      <c r="K7227" s="9" t="s">
        <v>94</v>
      </c>
      <c r="L7227" s="9" t="s">
        <v>95</v>
      </c>
    </row>
    <row r="7228" spans="1:12" x14ac:dyDescent="0.2">
      <c r="A7228" t="str">
        <f>VLOOKUP(B7228,StateFIPS!A$2:B$52,2)</f>
        <v>Illinois</v>
      </c>
      <c r="B7228">
        <f t="shared" si="115"/>
        <v>17</v>
      </c>
      <c r="C7228" s="9" t="s">
        <v>2214</v>
      </c>
      <c r="D7228" s="9" t="s">
        <v>93</v>
      </c>
      <c r="E7228" s="9" t="s">
        <v>2797</v>
      </c>
      <c r="F7228" s="9" t="s">
        <v>2798</v>
      </c>
      <c r="G7228" s="10">
        <v>8</v>
      </c>
      <c r="H7228" s="9" t="s">
        <v>94</v>
      </c>
      <c r="I7228" s="10">
        <v>7</v>
      </c>
      <c r="J7228" s="11">
        <v>1</v>
      </c>
      <c r="K7228" s="9" t="s">
        <v>94</v>
      </c>
      <c r="L7228" s="9" t="s">
        <v>95</v>
      </c>
    </row>
    <row r="7229" spans="1:12" x14ac:dyDescent="0.2">
      <c r="A7229" t="str">
        <f>VLOOKUP(B7229,StateFIPS!A$2:B$52,2)</f>
        <v>Arkansas</v>
      </c>
      <c r="B7229">
        <f t="shared" si="115"/>
        <v>5</v>
      </c>
      <c r="C7229" s="9" t="s">
        <v>2686</v>
      </c>
      <c r="D7229" s="9" t="s">
        <v>93</v>
      </c>
      <c r="E7229" s="9" t="s">
        <v>2797</v>
      </c>
      <c r="F7229" s="9" t="s">
        <v>2798</v>
      </c>
      <c r="G7229" s="10">
        <v>567197</v>
      </c>
      <c r="H7229" s="9" t="s">
        <v>94</v>
      </c>
      <c r="I7229" s="10">
        <v>509733</v>
      </c>
      <c r="J7229" s="11">
        <v>1</v>
      </c>
      <c r="K7229" s="9" t="s">
        <v>94</v>
      </c>
      <c r="L7229" s="9" t="s">
        <v>95</v>
      </c>
    </row>
    <row r="7230" spans="1:12" x14ac:dyDescent="0.2">
      <c r="A7230" t="str">
        <f>VLOOKUP(B7230,StateFIPS!A$2:B$52,2)</f>
        <v>California</v>
      </c>
      <c r="B7230">
        <f t="shared" si="115"/>
        <v>6</v>
      </c>
      <c r="C7230" s="9" t="s">
        <v>2135</v>
      </c>
      <c r="D7230" s="9" t="s">
        <v>93</v>
      </c>
      <c r="E7230" s="9" t="s">
        <v>2797</v>
      </c>
      <c r="F7230" s="9" t="s">
        <v>2798</v>
      </c>
      <c r="G7230" s="10">
        <v>72531</v>
      </c>
      <c r="H7230" s="9" t="s">
        <v>94</v>
      </c>
      <c r="I7230" s="10">
        <v>65183</v>
      </c>
      <c r="J7230" s="11">
        <v>1</v>
      </c>
      <c r="K7230" s="9" t="s">
        <v>94</v>
      </c>
      <c r="L7230" s="9" t="s">
        <v>95</v>
      </c>
    </row>
    <row r="7231" spans="1:12" x14ac:dyDescent="0.2">
      <c r="A7231" t="str">
        <f>VLOOKUP(B7231,StateFIPS!A$2:B$52,2)</f>
        <v>California</v>
      </c>
      <c r="B7231">
        <f t="shared" si="115"/>
        <v>6</v>
      </c>
      <c r="C7231" s="9" t="s">
        <v>2126</v>
      </c>
      <c r="D7231" s="9" t="s">
        <v>93</v>
      </c>
      <c r="E7231" s="9" t="s">
        <v>2797</v>
      </c>
      <c r="F7231" s="9" t="s">
        <v>2798</v>
      </c>
      <c r="G7231" s="10">
        <v>6</v>
      </c>
      <c r="H7231" s="9" t="s">
        <v>94</v>
      </c>
      <c r="I7231" s="10">
        <v>6</v>
      </c>
      <c r="J7231" s="11">
        <v>1</v>
      </c>
      <c r="K7231" s="9" t="s">
        <v>94</v>
      </c>
      <c r="L7231" s="9" t="s">
        <v>95</v>
      </c>
    </row>
    <row r="7232" spans="1:12" x14ac:dyDescent="0.2">
      <c r="A7232" t="str">
        <f>VLOOKUP(B7232,StateFIPS!A$2:B$52,2)</f>
        <v>Arkansas</v>
      </c>
      <c r="B7232">
        <f t="shared" si="115"/>
        <v>5</v>
      </c>
      <c r="C7232" s="9" t="s">
        <v>642</v>
      </c>
      <c r="D7232" s="9" t="s">
        <v>93</v>
      </c>
      <c r="E7232" s="9" t="s">
        <v>2797</v>
      </c>
      <c r="F7232" s="9" t="s">
        <v>2798</v>
      </c>
      <c r="G7232" s="10">
        <v>17636</v>
      </c>
      <c r="H7232" s="9" t="s">
        <v>94</v>
      </c>
      <c r="I7232" s="10">
        <v>15849</v>
      </c>
      <c r="J7232" s="11">
        <v>1</v>
      </c>
      <c r="K7232" s="9" t="s">
        <v>94</v>
      </c>
      <c r="L7232" s="9" t="s">
        <v>95</v>
      </c>
    </row>
    <row r="7233" spans="1:12" x14ac:dyDescent="0.2">
      <c r="A7233" t="str">
        <f>VLOOKUP(B7233,StateFIPS!A$2:B$52,2)</f>
        <v>Indiana</v>
      </c>
      <c r="B7233">
        <f t="shared" si="115"/>
        <v>18</v>
      </c>
      <c r="C7233" s="9" t="s">
        <v>1630</v>
      </c>
      <c r="D7233" s="9" t="s">
        <v>93</v>
      </c>
      <c r="E7233" s="9" t="s">
        <v>2797</v>
      </c>
      <c r="F7233" s="9" t="s">
        <v>2798</v>
      </c>
      <c r="G7233" s="10">
        <v>276144</v>
      </c>
      <c r="H7233" s="9" t="s">
        <v>94</v>
      </c>
      <c r="I7233" s="10">
        <v>248168</v>
      </c>
      <c r="J7233" s="11">
        <v>1</v>
      </c>
      <c r="K7233" s="9" t="s">
        <v>94</v>
      </c>
      <c r="L7233" s="9" t="s">
        <v>95</v>
      </c>
    </row>
    <row r="7234" spans="1:12" x14ac:dyDescent="0.2">
      <c r="A7234" t="str">
        <f>VLOOKUP(B7234,StateFIPS!A$2:B$52,2)</f>
        <v>Illinois</v>
      </c>
      <c r="B7234">
        <f t="shared" si="115"/>
        <v>17</v>
      </c>
      <c r="C7234" s="9" t="s">
        <v>2219</v>
      </c>
      <c r="D7234" s="9" t="s">
        <v>93</v>
      </c>
      <c r="E7234" s="9" t="s">
        <v>2797</v>
      </c>
      <c r="F7234" s="9" t="s">
        <v>2798</v>
      </c>
      <c r="G7234" s="10">
        <v>34</v>
      </c>
      <c r="H7234" s="9" t="s">
        <v>94</v>
      </c>
      <c r="I7234" s="10">
        <v>30</v>
      </c>
      <c r="J7234" s="11">
        <v>1</v>
      </c>
      <c r="K7234" s="9" t="s">
        <v>94</v>
      </c>
      <c r="L7234" s="9" t="s">
        <v>95</v>
      </c>
    </row>
    <row r="7235" spans="1:12" x14ac:dyDescent="0.2">
      <c r="A7235" t="str">
        <f>VLOOKUP(B7235,StateFIPS!A$2:B$52,2)</f>
        <v>Colorado</v>
      </c>
      <c r="B7235">
        <f t="shared" ref="B7235:B7298" si="116">VALUE(LEFT(C7235,2))</f>
        <v>8</v>
      </c>
      <c r="C7235" s="9" t="s">
        <v>489</v>
      </c>
      <c r="D7235" s="9" t="s">
        <v>93</v>
      </c>
      <c r="E7235" s="9" t="s">
        <v>2797</v>
      </c>
      <c r="F7235" s="9" t="s">
        <v>2798</v>
      </c>
      <c r="G7235" s="10">
        <v>57</v>
      </c>
      <c r="H7235" s="9" t="s">
        <v>94</v>
      </c>
      <c r="I7235" s="10">
        <v>51</v>
      </c>
      <c r="J7235" s="11">
        <v>1</v>
      </c>
      <c r="K7235" s="9" t="s">
        <v>94</v>
      </c>
      <c r="L7235" s="9" t="s">
        <v>95</v>
      </c>
    </row>
    <row r="7236" spans="1:12" x14ac:dyDescent="0.2">
      <c r="A7236" t="str">
        <f>VLOOKUP(B7236,StateFIPS!A$2:B$52,2)</f>
        <v>Illinois</v>
      </c>
      <c r="B7236">
        <f t="shared" si="116"/>
        <v>17</v>
      </c>
      <c r="C7236" s="9" t="s">
        <v>719</v>
      </c>
      <c r="D7236" s="9" t="s">
        <v>93</v>
      </c>
      <c r="E7236" s="9" t="s">
        <v>2797</v>
      </c>
      <c r="F7236" s="9" t="s">
        <v>2798</v>
      </c>
      <c r="G7236" s="10">
        <v>6</v>
      </c>
      <c r="H7236" s="9" t="s">
        <v>94</v>
      </c>
      <c r="I7236" s="10">
        <v>6</v>
      </c>
      <c r="J7236" s="11">
        <v>1</v>
      </c>
      <c r="K7236" s="9" t="s">
        <v>94</v>
      </c>
      <c r="L7236" s="9" t="s">
        <v>95</v>
      </c>
    </row>
    <row r="7237" spans="1:12" x14ac:dyDescent="0.2">
      <c r="A7237" t="str">
        <f>VLOOKUP(B7237,StateFIPS!A$2:B$52,2)</f>
        <v>Colorado</v>
      </c>
      <c r="B7237">
        <f t="shared" si="116"/>
        <v>8</v>
      </c>
      <c r="C7237" s="9" t="s">
        <v>2105</v>
      </c>
      <c r="D7237" s="9" t="s">
        <v>93</v>
      </c>
      <c r="E7237" s="9" t="s">
        <v>2797</v>
      </c>
      <c r="F7237" s="9" t="s">
        <v>2798</v>
      </c>
      <c r="G7237" s="10">
        <v>1030</v>
      </c>
      <c r="H7237" s="9" t="s">
        <v>94</v>
      </c>
      <c r="I7237" s="10">
        <v>926</v>
      </c>
      <c r="J7237" s="11">
        <v>1</v>
      </c>
      <c r="K7237" s="9" t="s">
        <v>94</v>
      </c>
      <c r="L7237" s="9" t="s">
        <v>95</v>
      </c>
    </row>
    <row r="7238" spans="1:12" x14ac:dyDescent="0.2">
      <c r="A7238" t="str">
        <f>VLOOKUP(B7238,StateFIPS!A$2:B$52,2)</f>
        <v>Colorado</v>
      </c>
      <c r="B7238">
        <f t="shared" si="116"/>
        <v>8</v>
      </c>
      <c r="C7238" s="9" t="s">
        <v>486</v>
      </c>
      <c r="D7238" s="9" t="s">
        <v>93</v>
      </c>
      <c r="E7238" s="9" t="s">
        <v>2797</v>
      </c>
      <c r="F7238" s="9" t="s">
        <v>2798</v>
      </c>
      <c r="G7238" s="10">
        <v>73491</v>
      </c>
      <c r="H7238" s="9" t="s">
        <v>94</v>
      </c>
      <c r="I7238" s="10">
        <v>66045</v>
      </c>
      <c r="J7238" s="11">
        <v>1</v>
      </c>
      <c r="K7238" s="9" t="s">
        <v>94</v>
      </c>
      <c r="L7238" s="9" t="s">
        <v>95</v>
      </c>
    </row>
    <row r="7239" spans="1:12" x14ac:dyDescent="0.2">
      <c r="A7239" t="str">
        <f>VLOOKUP(B7239,StateFIPS!A$2:B$52,2)</f>
        <v>Indiana</v>
      </c>
      <c r="B7239">
        <f t="shared" si="116"/>
        <v>18</v>
      </c>
      <c r="C7239" s="9" t="s">
        <v>1623</v>
      </c>
      <c r="D7239" s="9" t="s">
        <v>93</v>
      </c>
      <c r="E7239" s="9" t="s">
        <v>2797</v>
      </c>
      <c r="F7239" s="9" t="s">
        <v>2798</v>
      </c>
      <c r="G7239" s="10">
        <v>6042</v>
      </c>
      <c r="H7239" s="9" t="s">
        <v>94</v>
      </c>
      <c r="I7239" s="10">
        <v>5430</v>
      </c>
      <c r="J7239" s="11">
        <v>1</v>
      </c>
      <c r="K7239" s="9" t="s">
        <v>94</v>
      </c>
      <c r="L7239" s="9" t="s">
        <v>95</v>
      </c>
    </row>
    <row r="7240" spans="1:12" x14ac:dyDescent="0.2">
      <c r="A7240" t="str">
        <f>VLOOKUP(B7240,StateFIPS!A$2:B$52,2)</f>
        <v>Illinois</v>
      </c>
      <c r="B7240">
        <f t="shared" si="116"/>
        <v>17</v>
      </c>
      <c r="C7240" s="9" t="s">
        <v>2207</v>
      </c>
      <c r="D7240" s="9" t="s">
        <v>93</v>
      </c>
      <c r="E7240" s="9" t="s">
        <v>2797</v>
      </c>
      <c r="F7240" s="9" t="s">
        <v>2798</v>
      </c>
      <c r="G7240" s="10">
        <v>6422</v>
      </c>
      <c r="H7240" s="9" t="s">
        <v>94</v>
      </c>
      <c r="I7240" s="10">
        <v>5771</v>
      </c>
      <c r="J7240" s="11">
        <v>1</v>
      </c>
      <c r="K7240" s="9" t="s">
        <v>94</v>
      </c>
      <c r="L7240" s="9" t="s">
        <v>95</v>
      </c>
    </row>
    <row r="7241" spans="1:12" x14ac:dyDescent="0.2">
      <c r="A7241" t="str">
        <f>VLOOKUP(B7241,StateFIPS!A$2:B$52,2)</f>
        <v>Arkansas</v>
      </c>
      <c r="B7241">
        <f t="shared" si="116"/>
        <v>5</v>
      </c>
      <c r="C7241" s="9" t="s">
        <v>638</v>
      </c>
      <c r="D7241" s="9" t="s">
        <v>93</v>
      </c>
      <c r="E7241" s="9" t="s">
        <v>2797</v>
      </c>
      <c r="F7241" s="9" t="s">
        <v>2798</v>
      </c>
      <c r="G7241" s="10">
        <v>318379</v>
      </c>
      <c r="H7241" s="9" t="s">
        <v>94</v>
      </c>
      <c r="I7241" s="10">
        <v>286123</v>
      </c>
      <c r="J7241" s="11">
        <v>1</v>
      </c>
      <c r="K7241" s="9" t="s">
        <v>94</v>
      </c>
      <c r="L7241" s="9" t="s">
        <v>95</v>
      </c>
    </row>
    <row r="7242" spans="1:12" x14ac:dyDescent="0.2">
      <c r="A7242" t="str">
        <f>VLOOKUP(B7242,StateFIPS!A$2:B$52,2)</f>
        <v>Indiana</v>
      </c>
      <c r="B7242">
        <f t="shared" si="116"/>
        <v>18</v>
      </c>
      <c r="C7242" s="9" t="s">
        <v>1632</v>
      </c>
      <c r="D7242" s="9" t="s">
        <v>93</v>
      </c>
      <c r="E7242" s="9" t="s">
        <v>2797</v>
      </c>
      <c r="F7242" s="9" t="s">
        <v>2798</v>
      </c>
      <c r="G7242" s="10">
        <v>13</v>
      </c>
      <c r="H7242" s="9" t="s">
        <v>94</v>
      </c>
      <c r="I7242" s="10">
        <v>11</v>
      </c>
      <c r="J7242" s="11">
        <v>1</v>
      </c>
      <c r="K7242" s="9" t="s">
        <v>94</v>
      </c>
      <c r="L7242" s="9" t="s">
        <v>95</v>
      </c>
    </row>
    <row r="7243" spans="1:12" x14ac:dyDescent="0.2">
      <c r="A7243" t="str">
        <f>VLOOKUP(B7243,StateFIPS!A$2:B$52,2)</f>
        <v>Arkansas</v>
      </c>
      <c r="B7243">
        <f t="shared" si="116"/>
        <v>5</v>
      </c>
      <c r="C7243" s="9" t="s">
        <v>518</v>
      </c>
      <c r="D7243" s="9" t="s">
        <v>93</v>
      </c>
      <c r="E7243" s="9" t="s">
        <v>2797</v>
      </c>
      <c r="F7243" s="9" t="s">
        <v>2798</v>
      </c>
      <c r="G7243" s="10">
        <v>19</v>
      </c>
      <c r="H7243" s="9" t="s">
        <v>94</v>
      </c>
      <c r="I7243" s="10">
        <v>17</v>
      </c>
      <c r="J7243" s="11">
        <v>1</v>
      </c>
      <c r="K7243" s="9" t="s">
        <v>94</v>
      </c>
      <c r="L7243" s="9" t="s">
        <v>95</v>
      </c>
    </row>
    <row r="7244" spans="1:12" x14ac:dyDescent="0.2">
      <c r="A7244" t="str">
        <f>VLOOKUP(B7244,StateFIPS!A$2:B$52,2)</f>
        <v>Indiana</v>
      </c>
      <c r="B7244">
        <f t="shared" si="116"/>
        <v>18</v>
      </c>
      <c r="C7244" s="9" t="s">
        <v>1634</v>
      </c>
      <c r="D7244" s="9" t="s">
        <v>93</v>
      </c>
      <c r="E7244" s="9" t="s">
        <v>2797</v>
      </c>
      <c r="F7244" s="9" t="s">
        <v>2798</v>
      </c>
      <c r="G7244" s="10">
        <v>6042</v>
      </c>
      <c r="H7244" s="9" t="s">
        <v>94</v>
      </c>
      <c r="I7244" s="10">
        <v>5430</v>
      </c>
      <c r="J7244" s="11">
        <v>1</v>
      </c>
      <c r="K7244" s="9" t="s">
        <v>94</v>
      </c>
      <c r="L7244" s="9" t="s">
        <v>95</v>
      </c>
    </row>
    <row r="7245" spans="1:12" x14ac:dyDescent="0.2">
      <c r="A7245" t="str">
        <f>VLOOKUP(B7245,StateFIPS!A$2:B$52,2)</f>
        <v>California</v>
      </c>
      <c r="B7245">
        <f t="shared" si="116"/>
        <v>6</v>
      </c>
      <c r="C7245" s="9" t="s">
        <v>2122</v>
      </c>
      <c r="D7245" s="9" t="s">
        <v>93</v>
      </c>
      <c r="E7245" s="9" t="s">
        <v>2797</v>
      </c>
      <c r="F7245" s="9" t="s">
        <v>2798</v>
      </c>
      <c r="G7245" s="10">
        <v>20</v>
      </c>
      <c r="H7245" s="9" t="s">
        <v>94</v>
      </c>
      <c r="I7245" s="10">
        <v>18</v>
      </c>
      <c r="J7245" s="11">
        <v>1</v>
      </c>
      <c r="K7245" s="9" t="s">
        <v>94</v>
      </c>
      <c r="L7245" s="9" t="s">
        <v>95</v>
      </c>
    </row>
    <row r="7246" spans="1:12" x14ac:dyDescent="0.2">
      <c r="A7246" t="str">
        <f>VLOOKUP(B7246,StateFIPS!A$2:B$52,2)</f>
        <v>Illinois</v>
      </c>
      <c r="B7246">
        <f t="shared" si="116"/>
        <v>17</v>
      </c>
      <c r="C7246" s="9" t="s">
        <v>717</v>
      </c>
      <c r="D7246" s="9" t="s">
        <v>93</v>
      </c>
      <c r="E7246" s="9" t="s">
        <v>2797</v>
      </c>
      <c r="F7246" s="9" t="s">
        <v>2798</v>
      </c>
      <c r="G7246" s="10">
        <v>6422</v>
      </c>
      <c r="H7246" s="9" t="s">
        <v>94</v>
      </c>
      <c r="I7246" s="10">
        <v>5771</v>
      </c>
      <c r="J7246" s="11">
        <v>1</v>
      </c>
      <c r="K7246" s="9" t="s">
        <v>94</v>
      </c>
      <c r="L7246" s="9" t="s">
        <v>95</v>
      </c>
    </row>
    <row r="7247" spans="1:12" x14ac:dyDescent="0.2">
      <c r="A7247" t="str">
        <f>VLOOKUP(B7247,StateFIPS!A$2:B$52,2)</f>
        <v>Indiana</v>
      </c>
      <c r="B7247">
        <f t="shared" si="116"/>
        <v>18</v>
      </c>
      <c r="C7247" s="9" t="s">
        <v>703</v>
      </c>
      <c r="D7247" s="9" t="s">
        <v>93</v>
      </c>
      <c r="E7247" s="9" t="s">
        <v>2797</v>
      </c>
      <c r="F7247" s="9" t="s">
        <v>2798</v>
      </c>
      <c r="G7247" s="10">
        <v>170740</v>
      </c>
      <c r="H7247" s="9" t="s">
        <v>94</v>
      </c>
      <c r="I7247" s="10">
        <v>153442</v>
      </c>
      <c r="J7247" s="11">
        <v>1</v>
      </c>
      <c r="K7247" s="9" t="s">
        <v>94</v>
      </c>
      <c r="L7247" s="9" t="s">
        <v>95</v>
      </c>
    </row>
    <row r="7248" spans="1:12" x14ac:dyDescent="0.2">
      <c r="A7248" t="str">
        <f>VLOOKUP(B7248,StateFIPS!A$2:B$52,2)</f>
        <v>Illinois</v>
      </c>
      <c r="B7248">
        <f t="shared" si="116"/>
        <v>17</v>
      </c>
      <c r="C7248" s="9" t="s">
        <v>2211</v>
      </c>
      <c r="D7248" s="9" t="s">
        <v>93</v>
      </c>
      <c r="E7248" s="9" t="s">
        <v>2797</v>
      </c>
      <c r="F7248" s="9" t="s">
        <v>2798</v>
      </c>
      <c r="G7248" s="10">
        <v>6422</v>
      </c>
      <c r="H7248" s="9" t="s">
        <v>94</v>
      </c>
      <c r="I7248" s="10">
        <v>5771</v>
      </c>
      <c r="J7248" s="11">
        <v>1</v>
      </c>
      <c r="K7248" s="9" t="s">
        <v>94</v>
      </c>
      <c r="L7248" s="9" t="s">
        <v>95</v>
      </c>
    </row>
    <row r="7249" spans="1:12" x14ac:dyDescent="0.2">
      <c r="A7249" t="str">
        <f>VLOOKUP(B7249,StateFIPS!A$2:B$52,2)</f>
        <v>California</v>
      </c>
      <c r="B7249">
        <f t="shared" si="116"/>
        <v>6</v>
      </c>
      <c r="C7249" s="9" t="s">
        <v>2083</v>
      </c>
      <c r="D7249" s="9" t="s">
        <v>93</v>
      </c>
      <c r="E7249" s="9" t="s">
        <v>2797</v>
      </c>
      <c r="F7249" s="9" t="s">
        <v>2798</v>
      </c>
      <c r="G7249" s="10">
        <v>1478362</v>
      </c>
      <c r="H7249" s="9" t="s">
        <v>94</v>
      </c>
      <c r="I7249" s="10">
        <v>1328586</v>
      </c>
      <c r="J7249" s="11">
        <v>1</v>
      </c>
      <c r="K7249" s="9" t="s">
        <v>94</v>
      </c>
      <c r="L7249" s="9" t="s">
        <v>95</v>
      </c>
    </row>
    <row r="7250" spans="1:12" x14ac:dyDescent="0.2">
      <c r="A7250" t="str">
        <f>VLOOKUP(B7250,StateFIPS!A$2:B$52,2)</f>
        <v>Arkansas</v>
      </c>
      <c r="B7250">
        <f t="shared" si="116"/>
        <v>5</v>
      </c>
      <c r="C7250" s="9" t="s">
        <v>502</v>
      </c>
      <c r="D7250" s="9" t="s">
        <v>93</v>
      </c>
      <c r="E7250" s="9" t="s">
        <v>2797</v>
      </c>
      <c r="F7250" s="9" t="s">
        <v>2798</v>
      </c>
      <c r="G7250" s="10">
        <v>17636</v>
      </c>
      <c r="H7250" s="9" t="s">
        <v>94</v>
      </c>
      <c r="I7250" s="10">
        <v>15849</v>
      </c>
      <c r="J7250" s="11">
        <v>1</v>
      </c>
      <c r="K7250" s="9" t="s">
        <v>94</v>
      </c>
      <c r="L7250" s="9" t="s">
        <v>95</v>
      </c>
    </row>
    <row r="7251" spans="1:12" x14ac:dyDescent="0.2">
      <c r="A7251" t="str">
        <f>VLOOKUP(B7251,StateFIPS!A$2:B$52,2)</f>
        <v>Arkansas</v>
      </c>
      <c r="B7251">
        <f t="shared" si="116"/>
        <v>5</v>
      </c>
      <c r="C7251" s="9" t="s">
        <v>503</v>
      </c>
      <c r="D7251" s="9" t="s">
        <v>93</v>
      </c>
      <c r="E7251" s="9" t="s">
        <v>2797</v>
      </c>
      <c r="F7251" s="9" t="s">
        <v>2798</v>
      </c>
      <c r="G7251" s="10">
        <v>25</v>
      </c>
      <c r="H7251" s="9" t="s">
        <v>94</v>
      </c>
      <c r="I7251" s="10">
        <v>23</v>
      </c>
      <c r="J7251" s="11">
        <v>1</v>
      </c>
      <c r="K7251" s="9" t="s">
        <v>94</v>
      </c>
      <c r="L7251" s="9" t="s">
        <v>95</v>
      </c>
    </row>
    <row r="7252" spans="1:12" x14ac:dyDescent="0.2">
      <c r="A7252" t="str">
        <f>VLOOKUP(B7252,StateFIPS!A$2:B$52,2)</f>
        <v>Illinois</v>
      </c>
      <c r="B7252">
        <f t="shared" si="116"/>
        <v>17</v>
      </c>
      <c r="C7252" s="9" t="s">
        <v>714</v>
      </c>
      <c r="D7252" s="9" t="s">
        <v>93</v>
      </c>
      <c r="E7252" s="9" t="s">
        <v>2797</v>
      </c>
      <c r="F7252" s="9" t="s">
        <v>2798</v>
      </c>
      <c r="G7252" s="10">
        <v>60</v>
      </c>
      <c r="H7252" s="9" t="s">
        <v>94</v>
      </c>
      <c r="I7252" s="10">
        <v>54</v>
      </c>
      <c r="J7252" s="11">
        <v>1</v>
      </c>
      <c r="K7252" s="9" t="s">
        <v>94</v>
      </c>
      <c r="L7252" s="9" t="s">
        <v>95</v>
      </c>
    </row>
    <row r="7253" spans="1:12" x14ac:dyDescent="0.2">
      <c r="A7253" t="str">
        <f>VLOOKUP(B7253,StateFIPS!A$2:B$52,2)</f>
        <v>California</v>
      </c>
      <c r="B7253">
        <f t="shared" si="116"/>
        <v>6</v>
      </c>
      <c r="C7253" s="9" t="s">
        <v>2138</v>
      </c>
      <c r="D7253" s="9" t="s">
        <v>93</v>
      </c>
      <c r="E7253" s="9" t="s">
        <v>2797</v>
      </c>
      <c r="F7253" s="9" t="s">
        <v>2798</v>
      </c>
      <c r="G7253" s="10">
        <v>6276</v>
      </c>
      <c r="H7253" s="9" t="s">
        <v>94</v>
      </c>
      <c r="I7253" s="10">
        <v>5641</v>
      </c>
      <c r="J7253" s="11">
        <v>1</v>
      </c>
      <c r="K7253" s="9" t="s">
        <v>94</v>
      </c>
      <c r="L7253" s="9" t="s">
        <v>95</v>
      </c>
    </row>
    <row r="7254" spans="1:12" x14ac:dyDescent="0.2">
      <c r="A7254" t="str">
        <f>VLOOKUP(B7254,StateFIPS!A$2:B$52,2)</f>
        <v>Arkansas</v>
      </c>
      <c r="B7254">
        <f t="shared" si="116"/>
        <v>5</v>
      </c>
      <c r="C7254" s="9" t="s">
        <v>640</v>
      </c>
      <c r="D7254" s="9" t="s">
        <v>93</v>
      </c>
      <c r="E7254" s="9" t="s">
        <v>2797</v>
      </c>
      <c r="F7254" s="9" t="s">
        <v>2798</v>
      </c>
      <c r="G7254" s="10">
        <v>17636</v>
      </c>
      <c r="H7254" s="9" t="s">
        <v>94</v>
      </c>
      <c r="I7254" s="10">
        <v>15849</v>
      </c>
      <c r="J7254" s="11">
        <v>1</v>
      </c>
      <c r="K7254" s="9" t="s">
        <v>94</v>
      </c>
      <c r="L7254" s="9" t="s">
        <v>95</v>
      </c>
    </row>
    <row r="7255" spans="1:12" x14ac:dyDescent="0.2">
      <c r="A7255" t="str">
        <f>VLOOKUP(B7255,StateFIPS!A$2:B$52,2)</f>
        <v>Colorado</v>
      </c>
      <c r="B7255">
        <f t="shared" si="116"/>
        <v>8</v>
      </c>
      <c r="C7255" s="9" t="s">
        <v>493</v>
      </c>
      <c r="D7255" s="9" t="s">
        <v>93</v>
      </c>
      <c r="E7255" s="9" t="s">
        <v>2797</v>
      </c>
      <c r="F7255" s="9" t="s">
        <v>2798</v>
      </c>
      <c r="G7255" s="10">
        <v>73491</v>
      </c>
      <c r="H7255" s="9" t="s">
        <v>94</v>
      </c>
      <c r="I7255" s="10">
        <v>66045</v>
      </c>
      <c r="J7255" s="11">
        <v>1</v>
      </c>
      <c r="K7255" s="9" t="s">
        <v>94</v>
      </c>
      <c r="L7255" s="9" t="s">
        <v>95</v>
      </c>
    </row>
    <row r="7256" spans="1:12" x14ac:dyDescent="0.2">
      <c r="A7256" t="str">
        <f>VLOOKUP(B7256,StateFIPS!A$2:B$52,2)</f>
        <v>California</v>
      </c>
      <c r="B7256">
        <f t="shared" si="116"/>
        <v>6</v>
      </c>
      <c r="C7256" s="9" t="s">
        <v>2058</v>
      </c>
      <c r="D7256" s="9" t="s">
        <v>93</v>
      </c>
      <c r="E7256" s="9" t="s">
        <v>2797</v>
      </c>
      <c r="F7256" s="9" t="s">
        <v>2798</v>
      </c>
      <c r="G7256" s="10">
        <v>67232</v>
      </c>
      <c r="H7256" s="9" t="s">
        <v>94</v>
      </c>
      <c r="I7256" s="10">
        <v>60421</v>
      </c>
      <c r="J7256" s="11">
        <v>1</v>
      </c>
      <c r="K7256" s="9" t="s">
        <v>94</v>
      </c>
      <c r="L7256" s="9" t="s">
        <v>95</v>
      </c>
    </row>
    <row r="7257" spans="1:12" x14ac:dyDescent="0.2">
      <c r="A7257" t="str">
        <f>VLOOKUP(B7257,StateFIPS!A$2:B$52,2)</f>
        <v>Colorado</v>
      </c>
      <c r="B7257">
        <f t="shared" si="116"/>
        <v>8</v>
      </c>
      <c r="C7257" s="9" t="s">
        <v>473</v>
      </c>
      <c r="D7257" s="9" t="s">
        <v>93</v>
      </c>
      <c r="E7257" s="9" t="s">
        <v>2797</v>
      </c>
      <c r="F7257" s="9" t="s">
        <v>2798</v>
      </c>
      <c r="G7257" s="10">
        <v>73491</v>
      </c>
      <c r="H7257" s="9" t="s">
        <v>94</v>
      </c>
      <c r="I7257" s="10">
        <v>66045</v>
      </c>
      <c r="J7257" s="11">
        <v>1</v>
      </c>
      <c r="K7257" s="9" t="s">
        <v>94</v>
      </c>
      <c r="L7257" s="9" t="s">
        <v>95</v>
      </c>
    </row>
    <row r="7258" spans="1:12" x14ac:dyDescent="0.2">
      <c r="A7258" t="str">
        <f>VLOOKUP(B7258,StateFIPS!A$2:B$52,2)</f>
        <v>Colorado</v>
      </c>
      <c r="B7258">
        <f t="shared" si="116"/>
        <v>8</v>
      </c>
      <c r="C7258" s="9" t="s">
        <v>483</v>
      </c>
      <c r="D7258" s="9" t="s">
        <v>93</v>
      </c>
      <c r="E7258" s="9" t="s">
        <v>2797</v>
      </c>
      <c r="F7258" s="9" t="s">
        <v>2798</v>
      </c>
      <c r="G7258" s="10">
        <v>13</v>
      </c>
      <c r="H7258" s="9" t="s">
        <v>94</v>
      </c>
      <c r="I7258" s="10">
        <v>12</v>
      </c>
      <c r="J7258" s="11">
        <v>1</v>
      </c>
      <c r="K7258" s="9" t="s">
        <v>94</v>
      </c>
      <c r="L7258" s="9" t="s">
        <v>95</v>
      </c>
    </row>
    <row r="7259" spans="1:12" x14ac:dyDescent="0.2">
      <c r="A7259" t="str">
        <f>VLOOKUP(B7259,StateFIPS!A$2:B$52,2)</f>
        <v>Colorado</v>
      </c>
      <c r="B7259">
        <f t="shared" si="116"/>
        <v>8</v>
      </c>
      <c r="C7259" s="9" t="s">
        <v>485</v>
      </c>
      <c r="D7259" s="9" t="s">
        <v>93</v>
      </c>
      <c r="E7259" s="9" t="s">
        <v>2797</v>
      </c>
      <c r="F7259" s="9" t="s">
        <v>2798</v>
      </c>
      <c r="G7259" s="10">
        <v>14</v>
      </c>
      <c r="H7259" s="9" t="s">
        <v>94</v>
      </c>
      <c r="I7259" s="10">
        <v>12</v>
      </c>
      <c r="J7259" s="11">
        <v>1</v>
      </c>
      <c r="K7259" s="9" t="s">
        <v>94</v>
      </c>
      <c r="L7259" s="9" t="s">
        <v>95</v>
      </c>
    </row>
    <row r="7260" spans="1:12" x14ac:dyDescent="0.2">
      <c r="A7260" t="str">
        <f>VLOOKUP(B7260,StateFIPS!A$2:B$52,2)</f>
        <v>Arkansas</v>
      </c>
      <c r="B7260">
        <f t="shared" si="116"/>
        <v>5</v>
      </c>
      <c r="C7260" s="9" t="s">
        <v>637</v>
      </c>
      <c r="D7260" s="9" t="s">
        <v>93</v>
      </c>
      <c r="E7260" s="9" t="s">
        <v>2797</v>
      </c>
      <c r="F7260" s="9" t="s">
        <v>2798</v>
      </c>
      <c r="G7260" s="10">
        <v>17636</v>
      </c>
      <c r="H7260" s="9" t="s">
        <v>94</v>
      </c>
      <c r="I7260" s="10">
        <v>15849</v>
      </c>
      <c r="J7260" s="11">
        <v>1</v>
      </c>
      <c r="K7260" s="9" t="s">
        <v>94</v>
      </c>
      <c r="L7260" s="9" t="s">
        <v>95</v>
      </c>
    </row>
    <row r="7261" spans="1:12" x14ac:dyDescent="0.2">
      <c r="A7261" t="str">
        <f>VLOOKUP(B7261,StateFIPS!A$2:B$52,2)</f>
        <v>Colorado</v>
      </c>
      <c r="B7261">
        <f t="shared" si="116"/>
        <v>8</v>
      </c>
      <c r="C7261" s="9" t="s">
        <v>2101</v>
      </c>
      <c r="D7261" s="9" t="s">
        <v>93</v>
      </c>
      <c r="E7261" s="9" t="s">
        <v>2797</v>
      </c>
      <c r="F7261" s="9" t="s">
        <v>2798</v>
      </c>
      <c r="G7261" s="10">
        <v>41</v>
      </c>
      <c r="H7261" s="9" t="s">
        <v>94</v>
      </c>
      <c r="I7261" s="10">
        <v>37</v>
      </c>
      <c r="J7261" s="11">
        <v>1</v>
      </c>
      <c r="K7261" s="9" t="s">
        <v>94</v>
      </c>
      <c r="L7261" s="9" t="s">
        <v>95</v>
      </c>
    </row>
    <row r="7262" spans="1:12" x14ac:dyDescent="0.2">
      <c r="A7262" t="str">
        <f>VLOOKUP(B7262,StateFIPS!A$2:B$52,2)</f>
        <v>California</v>
      </c>
      <c r="B7262">
        <f t="shared" si="116"/>
        <v>6</v>
      </c>
      <c r="C7262" s="9" t="s">
        <v>2057</v>
      </c>
      <c r="D7262" s="9" t="s">
        <v>93</v>
      </c>
      <c r="E7262" s="9" t="s">
        <v>2797</v>
      </c>
      <c r="F7262" s="9" t="s">
        <v>2798</v>
      </c>
      <c r="G7262" s="10">
        <v>606604</v>
      </c>
      <c r="H7262" s="9" t="s">
        <v>94</v>
      </c>
      <c r="I7262" s="10">
        <v>545148</v>
      </c>
      <c r="J7262" s="11">
        <v>1</v>
      </c>
      <c r="K7262" s="9" t="s">
        <v>94</v>
      </c>
      <c r="L7262" s="9" t="s">
        <v>95</v>
      </c>
    </row>
    <row r="7263" spans="1:12" x14ac:dyDescent="0.2">
      <c r="A7263" t="str">
        <f>VLOOKUP(B7263,StateFIPS!A$2:B$52,2)</f>
        <v>Arkansas</v>
      </c>
      <c r="B7263">
        <f t="shared" si="116"/>
        <v>5</v>
      </c>
      <c r="C7263" s="9" t="s">
        <v>496</v>
      </c>
      <c r="D7263" s="9" t="s">
        <v>93</v>
      </c>
      <c r="E7263" s="9" t="s">
        <v>2797</v>
      </c>
      <c r="F7263" s="9" t="s">
        <v>2798</v>
      </c>
      <c r="G7263" s="10">
        <v>17636</v>
      </c>
      <c r="H7263" s="9" t="s">
        <v>94</v>
      </c>
      <c r="I7263" s="10">
        <v>15849</v>
      </c>
      <c r="J7263" s="11">
        <v>1</v>
      </c>
      <c r="K7263" s="9" t="s">
        <v>94</v>
      </c>
      <c r="L7263" s="9" t="s">
        <v>95</v>
      </c>
    </row>
    <row r="7264" spans="1:12" x14ac:dyDescent="0.2">
      <c r="A7264" t="str">
        <f>VLOOKUP(B7264,StateFIPS!A$2:B$52,2)</f>
        <v>Illinois</v>
      </c>
      <c r="B7264">
        <f t="shared" si="116"/>
        <v>17</v>
      </c>
      <c r="C7264" s="9" t="s">
        <v>2206</v>
      </c>
      <c r="D7264" s="9" t="s">
        <v>93</v>
      </c>
      <c r="E7264" s="9" t="s">
        <v>2797</v>
      </c>
      <c r="F7264" s="9" t="s">
        <v>2798</v>
      </c>
      <c r="G7264" s="10">
        <v>6422</v>
      </c>
      <c r="H7264" s="9" t="s">
        <v>94</v>
      </c>
      <c r="I7264" s="10">
        <v>5771</v>
      </c>
      <c r="J7264" s="11">
        <v>1</v>
      </c>
      <c r="K7264" s="9" t="s">
        <v>94</v>
      </c>
      <c r="L7264" s="9" t="s">
        <v>95</v>
      </c>
    </row>
    <row r="7265" spans="1:12" x14ac:dyDescent="0.2">
      <c r="A7265" t="str">
        <f>VLOOKUP(B7265,StateFIPS!A$2:B$52,2)</f>
        <v>Arkansas</v>
      </c>
      <c r="B7265">
        <f t="shared" si="116"/>
        <v>5</v>
      </c>
      <c r="C7265" s="9" t="s">
        <v>2685</v>
      </c>
      <c r="D7265" s="9" t="s">
        <v>93</v>
      </c>
      <c r="E7265" s="9" t="s">
        <v>2797</v>
      </c>
      <c r="F7265" s="9" t="s">
        <v>2798</v>
      </c>
      <c r="G7265" s="10">
        <v>15</v>
      </c>
      <c r="H7265" s="9" t="s">
        <v>94</v>
      </c>
      <c r="I7265" s="10">
        <v>13</v>
      </c>
      <c r="J7265" s="11">
        <v>1</v>
      </c>
      <c r="K7265" s="9" t="s">
        <v>94</v>
      </c>
      <c r="L7265" s="9" t="s">
        <v>95</v>
      </c>
    </row>
    <row r="7266" spans="1:12" x14ac:dyDescent="0.2">
      <c r="A7266" t="str">
        <f>VLOOKUP(B7266,StateFIPS!A$2:B$52,2)</f>
        <v>California</v>
      </c>
      <c r="B7266">
        <f t="shared" si="116"/>
        <v>6</v>
      </c>
      <c r="C7266" s="9" t="s">
        <v>2141</v>
      </c>
      <c r="D7266" s="9" t="s">
        <v>93</v>
      </c>
      <c r="E7266" s="9" t="s">
        <v>2797</v>
      </c>
      <c r="F7266" s="9" t="s">
        <v>2798</v>
      </c>
      <c r="G7266" s="10">
        <v>269486</v>
      </c>
      <c r="H7266" s="9" t="s">
        <v>94</v>
      </c>
      <c r="I7266" s="10">
        <v>242184</v>
      </c>
      <c r="J7266" s="11">
        <v>1</v>
      </c>
      <c r="K7266" s="9" t="s">
        <v>94</v>
      </c>
      <c r="L7266" s="9" t="s">
        <v>95</v>
      </c>
    </row>
    <row r="7267" spans="1:12" x14ac:dyDescent="0.2">
      <c r="A7267" t="str">
        <f>VLOOKUP(B7267,StateFIPS!A$2:B$52,2)</f>
        <v>Indiana</v>
      </c>
      <c r="B7267">
        <f t="shared" si="116"/>
        <v>18</v>
      </c>
      <c r="C7267" s="9" t="s">
        <v>697</v>
      </c>
      <c r="D7267" s="9" t="s">
        <v>93</v>
      </c>
      <c r="E7267" s="9" t="s">
        <v>2797</v>
      </c>
      <c r="F7267" s="9" t="s">
        <v>2798</v>
      </c>
      <c r="G7267" s="10">
        <v>6042</v>
      </c>
      <c r="H7267" s="9" t="s">
        <v>94</v>
      </c>
      <c r="I7267" s="10">
        <v>5430</v>
      </c>
      <c r="J7267" s="11">
        <v>1</v>
      </c>
      <c r="K7267" s="9" t="s">
        <v>94</v>
      </c>
      <c r="L7267" s="9" t="s">
        <v>95</v>
      </c>
    </row>
    <row r="7268" spans="1:12" x14ac:dyDescent="0.2">
      <c r="A7268" t="str">
        <f>VLOOKUP(B7268,StateFIPS!A$2:B$52,2)</f>
        <v>Indiana</v>
      </c>
      <c r="B7268">
        <f t="shared" si="116"/>
        <v>18</v>
      </c>
      <c r="C7268" s="9" t="s">
        <v>2244</v>
      </c>
      <c r="D7268" s="9" t="s">
        <v>93</v>
      </c>
      <c r="E7268" s="9" t="s">
        <v>2797</v>
      </c>
      <c r="F7268" s="9" t="s">
        <v>2798</v>
      </c>
      <c r="G7268" s="10">
        <v>49</v>
      </c>
      <c r="H7268" s="9" t="s">
        <v>94</v>
      </c>
      <c r="I7268" s="10">
        <v>44</v>
      </c>
      <c r="J7268" s="11">
        <v>1</v>
      </c>
      <c r="K7268" s="9" t="s">
        <v>94</v>
      </c>
      <c r="L7268" s="9" t="s">
        <v>95</v>
      </c>
    </row>
    <row r="7269" spans="1:12" x14ac:dyDescent="0.2">
      <c r="A7269" t="str">
        <f>VLOOKUP(B7269,StateFIPS!A$2:B$52,2)</f>
        <v>Arkansas</v>
      </c>
      <c r="B7269">
        <f t="shared" si="116"/>
        <v>5</v>
      </c>
      <c r="C7269" s="9" t="s">
        <v>611</v>
      </c>
      <c r="D7269" s="9" t="s">
        <v>93</v>
      </c>
      <c r="E7269" s="9" t="s">
        <v>2797</v>
      </c>
      <c r="F7269" s="9" t="s">
        <v>2798</v>
      </c>
      <c r="G7269" s="10">
        <v>17636</v>
      </c>
      <c r="H7269" s="9" t="s">
        <v>94</v>
      </c>
      <c r="I7269" s="10">
        <v>15849</v>
      </c>
      <c r="J7269" s="11">
        <v>1</v>
      </c>
      <c r="K7269" s="9" t="s">
        <v>94</v>
      </c>
      <c r="L7269" s="9" t="s">
        <v>95</v>
      </c>
    </row>
    <row r="7270" spans="1:12" x14ac:dyDescent="0.2">
      <c r="A7270" t="str">
        <f>VLOOKUP(B7270,StateFIPS!A$2:B$52,2)</f>
        <v>Indiana</v>
      </c>
      <c r="B7270">
        <f t="shared" si="116"/>
        <v>18</v>
      </c>
      <c r="C7270" s="9" t="s">
        <v>230</v>
      </c>
      <c r="D7270" s="9" t="s">
        <v>93</v>
      </c>
      <c r="E7270" s="9" t="s">
        <v>2797</v>
      </c>
      <c r="F7270" s="9" t="s">
        <v>2798</v>
      </c>
      <c r="G7270" s="10">
        <v>137228</v>
      </c>
      <c r="H7270" s="9" t="s">
        <v>94</v>
      </c>
      <c r="I7270" s="10">
        <v>123325</v>
      </c>
      <c r="J7270" s="11">
        <v>1</v>
      </c>
      <c r="K7270" s="9" t="s">
        <v>94</v>
      </c>
      <c r="L7270" s="9" t="s">
        <v>95</v>
      </c>
    </row>
    <row r="7271" spans="1:12" x14ac:dyDescent="0.2">
      <c r="A7271" t="str">
        <f>VLOOKUP(B7271,StateFIPS!A$2:B$52,2)</f>
        <v>Colorado</v>
      </c>
      <c r="B7271">
        <f t="shared" si="116"/>
        <v>8</v>
      </c>
      <c r="C7271" s="9" t="s">
        <v>552</v>
      </c>
      <c r="D7271" s="9" t="s">
        <v>93</v>
      </c>
      <c r="E7271" s="9" t="s">
        <v>2797</v>
      </c>
      <c r="F7271" s="9" t="s">
        <v>2798</v>
      </c>
      <c r="G7271" s="10">
        <v>45</v>
      </c>
      <c r="H7271" s="9" t="s">
        <v>94</v>
      </c>
      <c r="I7271" s="10">
        <v>41</v>
      </c>
      <c r="J7271" s="11">
        <v>1</v>
      </c>
      <c r="K7271" s="9" t="s">
        <v>94</v>
      </c>
      <c r="L7271" s="9" t="s">
        <v>95</v>
      </c>
    </row>
    <row r="7272" spans="1:12" x14ac:dyDescent="0.2">
      <c r="A7272" t="str">
        <f>VLOOKUP(B7272,StateFIPS!A$2:B$52,2)</f>
        <v>Illinois</v>
      </c>
      <c r="B7272">
        <f t="shared" si="116"/>
        <v>17</v>
      </c>
      <c r="C7272" s="9" t="s">
        <v>2177</v>
      </c>
      <c r="D7272" s="9" t="s">
        <v>93</v>
      </c>
      <c r="E7272" s="9" t="s">
        <v>2797</v>
      </c>
      <c r="F7272" s="9" t="s">
        <v>2798</v>
      </c>
      <c r="G7272" s="10">
        <v>40</v>
      </c>
      <c r="H7272" s="9" t="s">
        <v>94</v>
      </c>
      <c r="I7272" s="10">
        <v>36</v>
      </c>
      <c r="J7272" s="11">
        <v>1</v>
      </c>
      <c r="K7272" s="9" t="s">
        <v>94</v>
      </c>
      <c r="L7272" s="9" t="s">
        <v>95</v>
      </c>
    </row>
    <row r="7273" spans="1:12" x14ac:dyDescent="0.2">
      <c r="A7273" t="str">
        <f>VLOOKUP(B7273,StateFIPS!A$2:B$52,2)</f>
        <v>Colorado</v>
      </c>
      <c r="B7273">
        <f t="shared" si="116"/>
        <v>8</v>
      </c>
      <c r="C7273" s="9" t="s">
        <v>517</v>
      </c>
      <c r="D7273" s="9" t="s">
        <v>93</v>
      </c>
      <c r="E7273" s="9" t="s">
        <v>2797</v>
      </c>
      <c r="F7273" s="9" t="s">
        <v>2798</v>
      </c>
      <c r="G7273" s="10">
        <v>73491</v>
      </c>
      <c r="H7273" s="9" t="s">
        <v>94</v>
      </c>
      <c r="I7273" s="10">
        <v>66045</v>
      </c>
      <c r="J7273" s="11">
        <v>1</v>
      </c>
      <c r="K7273" s="9" t="s">
        <v>94</v>
      </c>
      <c r="L7273" s="9" t="s">
        <v>95</v>
      </c>
    </row>
    <row r="7274" spans="1:12" x14ac:dyDescent="0.2">
      <c r="A7274" t="str">
        <f>VLOOKUP(B7274,StateFIPS!A$2:B$52,2)</f>
        <v>Illinois</v>
      </c>
      <c r="B7274">
        <f t="shared" si="116"/>
        <v>17</v>
      </c>
      <c r="C7274" s="9" t="s">
        <v>2148</v>
      </c>
      <c r="D7274" s="9" t="s">
        <v>93</v>
      </c>
      <c r="E7274" s="9" t="s">
        <v>2797</v>
      </c>
      <c r="F7274" s="9" t="s">
        <v>2798</v>
      </c>
      <c r="G7274" s="10">
        <v>92</v>
      </c>
      <c r="H7274" s="9" t="s">
        <v>94</v>
      </c>
      <c r="I7274" s="10">
        <v>83</v>
      </c>
      <c r="J7274" s="11">
        <v>1</v>
      </c>
      <c r="K7274" s="9" t="s">
        <v>94</v>
      </c>
      <c r="L7274" s="9" t="s">
        <v>95</v>
      </c>
    </row>
    <row r="7275" spans="1:12" x14ac:dyDescent="0.2">
      <c r="A7275" t="str">
        <f>VLOOKUP(B7275,StateFIPS!A$2:B$52,2)</f>
        <v>Indiana</v>
      </c>
      <c r="B7275">
        <f t="shared" si="116"/>
        <v>18</v>
      </c>
      <c r="C7275" s="9" t="s">
        <v>2239</v>
      </c>
      <c r="D7275" s="9" t="s">
        <v>93</v>
      </c>
      <c r="E7275" s="9" t="s">
        <v>2797</v>
      </c>
      <c r="F7275" s="9" t="s">
        <v>2798</v>
      </c>
      <c r="G7275" s="10">
        <v>1767474</v>
      </c>
      <c r="H7275" s="9" t="s">
        <v>94</v>
      </c>
      <c r="I7275" s="10">
        <v>1588407</v>
      </c>
      <c r="J7275" s="11">
        <v>1</v>
      </c>
      <c r="K7275" s="9" t="s">
        <v>94</v>
      </c>
      <c r="L7275" s="9" t="s">
        <v>95</v>
      </c>
    </row>
    <row r="7276" spans="1:12" x14ac:dyDescent="0.2">
      <c r="A7276" t="str">
        <f>VLOOKUP(B7276,StateFIPS!A$2:B$52,2)</f>
        <v>Arkansas</v>
      </c>
      <c r="B7276">
        <f t="shared" si="116"/>
        <v>5</v>
      </c>
      <c r="C7276" s="9" t="s">
        <v>581</v>
      </c>
      <c r="D7276" s="9" t="s">
        <v>93</v>
      </c>
      <c r="E7276" s="9" t="s">
        <v>2797</v>
      </c>
      <c r="F7276" s="9" t="s">
        <v>2798</v>
      </c>
      <c r="G7276" s="10">
        <v>17636</v>
      </c>
      <c r="H7276" s="9" t="s">
        <v>94</v>
      </c>
      <c r="I7276" s="10">
        <v>15849</v>
      </c>
      <c r="J7276" s="11">
        <v>1</v>
      </c>
      <c r="K7276" s="9" t="s">
        <v>94</v>
      </c>
      <c r="L7276" s="9" t="s">
        <v>95</v>
      </c>
    </row>
    <row r="7277" spans="1:12" x14ac:dyDescent="0.2">
      <c r="A7277" t="str">
        <f>VLOOKUP(B7277,StateFIPS!A$2:B$52,2)</f>
        <v>Indiana</v>
      </c>
      <c r="B7277">
        <f t="shared" si="116"/>
        <v>18</v>
      </c>
      <c r="C7277" s="9" t="s">
        <v>1598</v>
      </c>
      <c r="D7277" s="9" t="s">
        <v>93</v>
      </c>
      <c r="E7277" s="9" t="s">
        <v>2797</v>
      </c>
      <c r="F7277" s="9" t="s">
        <v>2798</v>
      </c>
      <c r="G7277" s="10">
        <v>40855</v>
      </c>
      <c r="H7277" s="9" t="s">
        <v>94</v>
      </c>
      <c r="I7277" s="10">
        <v>36716</v>
      </c>
      <c r="J7277" s="11">
        <v>1</v>
      </c>
      <c r="K7277" s="9" t="s">
        <v>94</v>
      </c>
      <c r="L7277" s="9" t="s">
        <v>95</v>
      </c>
    </row>
    <row r="7278" spans="1:12" x14ac:dyDescent="0.2">
      <c r="A7278" t="str">
        <f>VLOOKUP(B7278,StateFIPS!A$2:B$52,2)</f>
        <v>California</v>
      </c>
      <c r="B7278">
        <f t="shared" si="116"/>
        <v>6</v>
      </c>
      <c r="C7278" s="9" t="s">
        <v>2055</v>
      </c>
      <c r="D7278" s="9" t="s">
        <v>93</v>
      </c>
      <c r="E7278" s="9" t="s">
        <v>2797</v>
      </c>
      <c r="F7278" s="9" t="s">
        <v>2798</v>
      </c>
      <c r="G7278" s="10">
        <v>61</v>
      </c>
      <c r="H7278" s="9" t="s">
        <v>94</v>
      </c>
      <c r="I7278" s="10">
        <v>54</v>
      </c>
      <c r="J7278" s="11">
        <v>1</v>
      </c>
      <c r="K7278" s="9" t="s">
        <v>94</v>
      </c>
      <c r="L7278" s="9" t="s">
        <v>95</v>
      </c>
    </row>
    <row r="7279" spans="1:12" x14ac:dyDescent="0.2">
      <c r="A7279" t="str">
        <f>VLOOKUP(B7279,StateFIPS!A$2:B$52,2)</f>
        <v>Arkansas</v>
      </c>
      <c r="B7279">
        <f t="shared" si="116"/>
        <v>5</v>
      </c>
      <c r="C7279" s="9" t="s">
        <v>2684</v>
      </c>
      <c r="D7279" s="9" t="s">
        <v>93</v>
      </c>
      <c r="E7279" s="9" t="s">
        <v>2797</v>
      </c>
      <c r="F7279" s="9" t="s">
        <v>2798</v>
      </c>
      <c r="G7279" s="10">
        <v>29</v>
      </c>
      <c r="H7279" s="9" t="s">
        <v>94</v>
      </c>
      <c r="I7279" s="10">
        <v>26</v>
      </c>
      <c r="J7279" s="11">
        <v>1</v>
      </c>
      <c r="K7279" s="9" t="s">
        <v>94</v>
      </c>
      <c r="L7279" s="9" t="s">
        <v>95</v>
      </c>
    </row>
    <row r="7280" spans="1:12" x14ac:dyDescent="0.2">
      <c r="A7280" t="str">
        <f>VLOOKUP(B7280,StateFIPS!A$2:B$52,2)</f>
        <v>Arkansas</v>
      </c>
      <c r="B7280">
        <f t="shared" si="116"/>
        <v>5</v>
      </c>
      <c r="C7280" s="9" t="s">
        <v>612</v>
      </c>
      <c r="D7280" s="9" t="s">
        <v>93</v>
      </c>
      <c r="E7280" s="9" t="s">
        <v>2797</v>
      </c>
      <c r="F7280" s="9" t="s">
        <v>2798</v>
      </c>
      <c r="G7280" s="10">
        <v>10</v>
      </c>
      <c r="H7280" s="9" t="s">
        <v>94</v>
      </c>
      <c r="I7280" s="10">
        <v>9</v>
      </c>
      <c r="J7280" s="11">
        <v>1</v>
      </c>
      <c r="K7280" s="9" t="s">
        <v>94</v>
      </c>
      <c r="L7280" s="9" t="s">
        <v>95</v>
      </c>
    </row>
    <row r="7281" spans="1:12" x14ac:dyDescent="0.2">
      <c r="A7281" t="str">
        <f>VLOOKUP(B7281,StateFIPS!A$2:B$52,2)</f>
        <v>Indiana</v>
      </c>
      <c r="B7281">
        <f t="shared" si="116"/>
        <v>18</v>
      </c>
      <c r="C7281" s="9" t="s">
        <v>1595</v>
      </c>
      <c r="D7281" s="9" t="s">
        <v>93</v>
      </c>
      <c r="E7281" s="9" t="s">
        <v>2797</v>
      </c>
      <c r="F7281" s="9" t="s">
        <v>2798</v>
      </c>
      <c r="G7281" s="10">
        <v>12</v>
      </c>
      <c r="H7281" s="9" t="s">
        <v>94</v>
      </c>
      <c r="I7281" s="10">
        <v>10</v>
      </c>
      <c r="J7281" s="11">
        <v>1</v>
      </c>
      <c r="K7281" s="9" t="s">
        <v>94</v>
      </c>
      <c r="L7281" s="9" t="s">
        <v>95</v>
      </c>
    </row>
    <row r="7282" spans="1:12" x14ac:dyDescent="0.2">
      <c r="A7282" t="str">
        <f>VLOOKUP(B7282,StateFIPS!A$2:B$52,2)</f>
        <v>Indiana</v>
      </c>
      <c r="B7282">
        <f t="shared" si="116"/>
        <v>18</v>
      </c>
      <c r="C7282" s="9" t="s">
        <v>226</v>
      </c>
      <c r="D7282" s="9" t="s">
        <v>93</v>
      </c>
      <c r="E7282" s="9" t="s">
        <v>2797</v>
      </c>
      <c r="F7282" s="9" t="s">
        <v>2798</v>
      </c>
      <c r="G7282" s="10">
        <v>6042</v>
      </c>
      <c r="H7282" s="9" t="s">
        <v>94</v>
      </c>
      <c r="I7282" s="10">
        <v>5430</v>
      </c>
      <c r="J7282" s="11">
        <v>1</v>
      </c>
      <c r="K7282" s="9" t="s">
        <v>94</v>
      </c>
      <c r="L7282" s="9" t="s">
        <v>95</v>
      </c>
    </row>
    <row r="7283" spans="1:12" x14ac:dyDescent="0.2">
      <c r="A7283" t="str">
        <f>VLOOKUP(B7283,StateFIPS!A$2:B$52,2)</f>
        <v>Arkansas</v>
      </c>
      <c r="B7283">
        <f t="shared" si="116"/>
        <v>5</v>
      </c>
      <c r="C7283" s="9" t="s">
        <v>646</v>
      </c>
      <c r="D7283" s="9" t="s">
        <v>93</v>
      </c>
      <c r="E7283" s="9" t="s">
        <v>2797</v>
      </c>
      <c r="F7283" s="9" t="s">
        <v>2798</v>
      </c>
      <c r="G7283" s="10">
        <v>17636</v>
      </c>
      <c r="H7283" s="9" t="s">
        <v>94</v>
      </c>
      <c r="I7283" s="10">
        <v>15849</v>
      </c>
      <c r="J7283" s="11">
        <v>1</v>
      </c>
      <c r="K7283" s="9" t="s">
        <v>94</v>
      </c>
      <c r="L7283" s="9" t="s">
        <v>95</v>
      </c>
    </row>
    <row r="7284" spans="1:12" x14ac:dyDescent="0.2">
      <c r="A7284" t="str">
        <f>VLOOKUP(B7284,StateFIPS!A$2:B$52,2)</f>
        <v>Illinois</v>
      </c>
      <c r="B7284">
        <f t="shared" si="116"/>
        <v>17</v>
      </c>
      <c r="C7284" s="9" t="s">
        <v>2176</v>
      </c>
      <c r="D7284" s="9" t="s">
        <v>93</v>
      </c>
      <c r="E7284" s="9" t="s">
        <v>2797</v>
      </c>
      <c r="F7284" s="9" t="s">
        <v>2798</v>
      </c>
      <c r="G7284" s="10">
        <v>463</v>
      </c>
      <c r="H7284" s="9" t="s">
        <v>94</v>
      </c>
      <c r="I7284" s="10">
        <v>416</v>
      </c>
      <c r="J7284" s="11">
        <v>1</v>
      </c>
      <c r="K7284" s="9" t="s">
        <v>94</v>
      </c>
      <c r="L7284" s="9" t="s">
        <v>95</v>
      </c>
    </row>
    <row r="7285" spans="1:12" x14ac:dyDescent="0.2">
      <c r="A7285" t="str">
        <f>VLOOKUP(B7285,StateFIPS!A$2:B$52,2)</f>
        <v>Indiana</v>
      </c>
      <c r="B7285">
        <f t="shared" si="116"/>
        <v>18</v>
      </c>
      <c r="C7285" s="9" t="s">
        <v>539</v>
      </c>
      <c r="D7285" s="9" t="s">
        <v>93</v>
      </c>
      <c r="E7285" s="9" t="s">
        <v>2797</v>
      </c>
      <c r="F7285" s="9" t="s">
        <v>2798</v>
      </c>
      <c r="G7285" s="10">
        <v>287010</v>
      </c>
      <c r="H7285" s="9" t="s">
        <v>94</v>
      </c>
      <c r="I7285" s="10">
        <v>257932</v>
      </c>
      <c r="J7285" s="11">
        <v>1</v>
      </c>
      <c r="K7285" s="9" t="s">
        <v>94</v>
      </c>
      <c r="L7285" s="9" t="s">
        <v>95</v>
      </c>
    </row>
    <row r="7286" spans="1:12" x14ac:dyDescent="0.2">
      <c r="A7286" t="str">
        <f>VLOOKUP(B7286,StateFIPS!A$2:B$52,2)</f>
        <v>Illinois</v>
      </c>
      <c r="B7286">
        <f t="shared" si="116"/>
        <v>17</v>
      </c>
      <c r="C7286" s="9" t="s">
        <v>2151</v>
      </c>
      <c r="D7286" s="9" t="s">
        <v>93</v>
      </c>
      <c r="E7286" s="9" t="s">
        <v>2797</v>
      </c>
      <c r="F7286" s="9" t="s">
        <v>2798</v>
      </c>
      <c r="G7286" s="10">
        <v>15</v>
      </c>
      <c r="H7286" s="9" t="s">
        <v>94</v>
      </c>
      <c r="I7286" s="10">
        <v>14</v>
      </c>
      <c r="J7286" s="11">
        <v>1</v>
      </c>
      <c r="K7286" s="9" t="s">
        <v>94</v>
      </c>
      <c r="L7286" s="9" t="s">
        <v>95</v>
      </c>
    </row>
    <row r="7287" spans="1:12" x14ac:dyDescent="0.2">
      <c r="A7287" t="str">
        <f>VLOOKUP(B7287,StateFIPS!A$2:B$52,2)</f>
        <v>Indiana</v>
      </c>
      <c r="B7287">
        <f t="shared" si="116"/>
        <v>18</v>
      </c>
      <c r="C7287" s="9" t="s">
        <v>224</v>
      </c>
      <c r="D7287" s="9" t="s">
        <v>93</v>
      </c>
      <c r="E7287" s="9" t="s">
        <v>2797</v>
      </c>
      <c r="F7287" s="9" t="s">
        <v>2798</v>
      </c>
      <c r="G7287" s="10">
        <v>8</v>
      </c>
      <c r="H7287" s="9" t="s">
        <v>94</v>
      </c>
      <c r="I7287" s="10">
        <v>8</v>
      </c>
      <c r="J7287" s="11">
        <v>1</v>
      </c>
      <c r="K7287" s="9" t="s">
        <v>94</v>
      </c>
      <c r="L7287" s="9" t="s">
        <v>95</v>
      </c>
    </row>
    <row r="7288" spans="1:12" x14ac:dyDescent="0.2">
      <c r="A7288" t="str">
        <f>VLOOKUP(B7288,StateFIPS!A$2:B$52,2)</f>
        <v>Indiana</v>
      </c>
      <c r="B7288">
        <f t="shared" si="116"/>
        <v>18</v>
      </c>
      <c r="C7288" s="9" t="s">
        <v>2006</v>
      </c>
      <c r="D7288" s="9" t="s">
        <v>93</v>
      </c>
      <c r="E7288" s="9" t="s">
        <v>2797</v>
      </c>
      <c r="F7288" s="9" t="s">
        <v>2798</v>
      </c>
      <c r="G7288" s="10">
        <v>32370</v>
      </c>
      <c r="H7288" s="9" t="s">
        <v>94</v>
      </c>
      <c r="I7288" s="10">
        <v>29091</v>
      </c>
      <c r="J7288" s="11">
        <v>1</v>
      </c>
      <c r="K7288" s="9" t="s">
        <v>94</v>
      </c>
      <c r="L7288" s="9" t="s">
        <v>95</v>
      </c>
    </row>
    <row r="7289" spans="1:12" x14ac:dyDescent="0.2">
      <c r="A7289" t="str">
        <f>VLOOKUP(B7289,StateFIPS!A$2:B$52,2)</f>
        <v>Arkansas</v>
      </c>
      <c r="B7289">
        <f t="shared" si="116"/>
        <v>5</v>
      </c>
      <c r="C7289" s="9" t="s">
        <v>649</v>
      </c>
      <c r="D7289" s="9" t="s">
        <v>93</v>
      </c>
      <c r="E7289" s="9" t="s">
        <v>2797</v>
      </c>
      <c r="F7289" s="9" t="s">
        <v>2798</v>
      </c>
      <c r="G7289" s="10">
        <v>17636</v>
      </c>
      <c r="H7289" s="9" t="s">
        <v>94</v>
      </c>
      <c r="I7289" s="10">
        <v>15849</v>
      </c>
      <c r="J7289" s="11">
        <v>1</v>
      </c>
      <c r="K7289" s="9" t="s">
        <v>94</v>
      </c>
      <c r="L7289" s="9" t="s">
        <v>95</v>
      </c>
    </row>
    <row r="7290" spans="1:12" x14ac:dyDescent="0.2">
      <c r="A7290" t="str">
        <f>VLOOKUP(B7290,StateFIPS!A$2:B$52,2)</f>
        <v>California</v>
      </c>
      <c r="B7290">
        <f t="shared" si="116"/>
        <v>6</v>
      </c>
      <c r="C7290" s="9" t="s">
        <v>2085</v>
      </c>
      <c r="D7290" s="9" t="s">
        <v>93</v>
      </c>
      <c r="E7290" s="9" t="s">
        <v>2797</v>
      </c>
      <c r="F7290" s="9" t="s">
        <v>2798</v>
      </c>
      <c r="G7290" s="10">
        <v>18</v>
      </c>
      <c r="H7290" s="9" t="s">
        <v>94</v>
      </c>
      <c r="I7290" s="10">
        <v>16</v>
      </c>
      <c r="J7290" s="11">
        <v>1</v>
      </c>
      <c r="K7290" s="9" t="s">
        <v>94</v>
      </c>
      <c r="L7290" s="9" t="s">
        <v>95</v>
      </c>
    </row>
    <row r="7291" spans="1:12" x14ac:dyDescent="0.2">
      <c r="A7291" t="str">
        <f>VLOOKUP(B7291,StateFIPS!A$2:B$52,2)</f>
        <v>Colorado</v>
      </c>
      <c r="B7291">
        <f t="shared" si="116"/>
        <v>8</v>
      </c>
      <c r="C7291" s="9" t="s">
        <v>2098</v>
      </c>
      <c r="D7291" s="9" t="s">
        <v>93</v>
      </c>
      <c r="E7291" s="9" t="s">
        <v>2797</v>
      </c>
      <c r="F7291" s="9" t="s">
        <v>2798</v>
      </c>
      <c r="G7291" s="10">
        <v>26</v>
      </c>
      <c r="H7291" s="9" t="s">
        <v>94</v>
      </c>
      <c r="I7291" s="10">
        <v>23</v>
      </c>
      <c r="J7291" s="11">
        <v>1</v>
      </c>
      <c r="K7291" s="9" t="s">
        <v>94</v>
      </c>
      <c r="L7291" s="9" t="s">
        <v>95</v>
      </c>
    </row>
    <row r="7292" spans="1:12" x14ac:dyDescent="0.2">
      <c r="A7292" t="str">
        <f>VLOOKUP(B7292,StateFIPS!A$2:B$52,2)</f>
        <v>Arkansas</v>
      </c>
      <c r="B7292">
        <f t="shared" si="116"/>
        <v>5</v>
      </c>
      <c r="C7292" s="9" t="s">
        <v>623</v>
      </c>
      <c r="D7292" s="9" t="s">
        <v>93</v>
      </c>
      <c r="E7292" s="9" t="s">
        <v>2797</v>
      </c>
      <c r="F7292" s="9" t="s">
        <v>2798</v>
      </c>
      <c r="G7292" s="10">
        <v>546670</v>
      </c>
      <c r="H7292" s="9" t="s">
        <v>94</v>
      </c>
      <c r="I7292" s="10">
        <v>491286</v>
      </c>
      <c r="J7292" s="11">
        <v>1</v>
      </c>
      <c r="K7292" s="9" t="s">
        <v>94</v>
      </c>
      <c r="L7292" s="9" t="s">
        <v>95</v>
      </c>
    </row>
    <row r="7293" spans="1:12" x14ac:dyDescent="0.2">
      <c r="A7293" t="str">
        <f>VLOOKUP(B7293,StateFIPS!A$2:B$52,2)</f>
        <v>Indiana</v>
      </c>
      <c r="B7293">
        <f t="shared" si="116"/>
        <v>18</v>
      </c>
      <c r="C7293" s="9" t="s">
        <v>225</v>
      </c>
      <c r="D7293" s="9" t="s">
        <v>93</v>
      </c>
      <c r="E7293" s="9" t="s">
        <v>2797</v>
      </c>
      <c r="F7293" s="9" t="s">
        <v>2798</v>
      </c>
      <c r="G7293" s="10">
        <v>43065</v>
      </c>
      <c r="H7293" s="9" t="s">
        <v>94</v>
      </c>
      <c r="I7293" s="10">
        <v>38702</v>
      </c>
      <c r="J7293" s="11">
        <v>1</v>
      </c>
      <c r="K7293" s="9" t="s">
        <v>94</v>
      </c>
      <c r="L7293" s="9" t="s">
        <v>95</v>
      </c>
    </row>
    <row r="7294" spans="1:12" x14ac:dyDescent="0.2">
      <c r="A7294" t="str">
        <f>VLOOKUP(B7294,StateFIPS!A$2:B$52,2)</f>
        <v>Arkansas</v>
      </c>
      <c r="B7294">
        <f t="shared" si="116"/>
        <v>5</v>
      </c>
      <c r="C7294" s="9" t="s">
        <v>621</v>
      </c>
      <c r="D7294" s="9" t="s">
        <v>93</v>
      </c>
      <c r="E7294" s="9" t="s">
        <v>2797</v>
      </c>
      <c r="F7294" s="9" t="s">
        <v>2798</v>
      </c>
      <c r="G7294" s="10">
        <v>17636</v>
      </c>
      <c r="H7294" s="9" t="s">
        <v>94</v>
      </c>
      <c r="I7294" s="10">
        <v>15849</v>
      </c>
      <c r="J7294" s="11">
        <v>1</v>
      </c>
      <c r="K7294" s="9" t="s">
        <v>94</v>
      </c>
      <c r="L7294" s="9" t="s">
        <v>95</v>
      </c>
    </row>
    <row r="7295" spans="1:12" x14ac:dyDescent="0.2">
      <c r="A7295" t="str">
        <f>VLOOKUP(B7295,StateFIPS!A$2:B$52,2)</f>
        <v>Indiana</v>
      </c>
      <c r="B7295">
        <f t="shared" si="116"/>
        <v>18</v>
      </c>
      <c r="C7295" s="9" t="s">
        <v>229</v>
      </c>
      <c r="D7295" s="9" t="s">
        <v>93</v>
      </c>
      <c r="E7295" s="9" t="s">
        <v>2797</v>
      </c>
      <c r="F7295" s="9" t="s">
        <v>2798</v>
      </c>
      <c r="G7295" s="10">
        <v>6042</v>
      </c>
      <c r="H7295" s="9" t="s">
        <v>94</v>
      </c>
      <c r="I7295" s="10">
        <v>5430</v>
      </c>
      <c r="J7295" s="11">
        <v>1</v>
      </c>
      <c r="K7295" s="9" t="s">
        <v>94</v>
      </c>
      <c r="L7295" s="9" t="s">
        <v>95</v>
      </c>
    </row>
    <row r="7296" spans="1:12" x14ac:dyDescent="0.2">
      <c r="A7296" t="str">
        <f>VLOOKUP(B7296,StateFIPS!A$2:B$52,2)</f>
        <v>Illinois</v>
      </c>
      <c r="B7296">
        <f t="shared" si="116"/>
        <v>17</v>
      </c>
      <c r="C7296" s="9" t="s">
        <v>651</v>
      </c>
      <c r="D7296" s="9" t="s">
        <v>93</v>
      </c>
      <c r="E7296" s="9" t="s">
        <v>2797</v>
      </c>
      <c r="F7296" s="9" t="s">
        <v>2798</v>
      </c>
      <c r="G7296" s="10">
        <v>141599</v>
      </c>
      <c r="H7296" s="9" t="s">
        <v>94</v>
      </c>
      <c r="I7296" s="10">
        <v>127253</v>
      </c>
      <c r="J7296" s="11">
        <v>1</v>
      </c>
      <c r="K7296" s="9" t="s">
        <v>94</v>
      </c>
      <c r="L7296" s="9" t="s">
        <v>95</v>
      </c>
    </row>
    <row r="7297" spans="1:12" x14ac:dyDescent="0.2">
      <c r="A7297" t="str">
        <f>VLOOKUP(B7297,StateFIPS!A$2:B$52,2)</f>
        <v>Arkansas</v>
      </c>
      <c r="B7297">
        <f t="shared" si="116"/>
        <v>5</v>
      </c>
      <c r="C7297" s="9" t="s">
        <v>2728</v>
      </c>
      <c r="D7297" s="9" t="s">
        <v>93</v>
      </c>
      <c r="E7297" s="9" t="s">
        <v>2797</v>
      </c>
      <c r="F7297" s="9" t="s">
        <v>2798</v>
      </c>
      <c r="G7297" s="10">
        <v>17636</v>
      </c>
      <c r="H7297" s="9" t="s">
        <v>94</v>
      </c>
      <c r="I7297" s="10">
        <v>15849</v>
      </c>
      <c r="J7297" s="11">
        <v>1</v>
      </c>
      <c r="K7297" s="9" t="s">
        <v>94</v>
      </c>
      <c r="L7297" s="9" t="s">
        <v>95</v>
      </c>
    </row>
    <row r="7298" spans="1:12" x14ac:dyDescent="0.2">
      <c r="A7298" t="str">
        <f>VLOOKUP(B7298,StateFIPS!A$2:B$52,2)</f>
        <v>Illinois</v>
      </c>
      <c r="B7298">
        <f t="shared" si="116"/>
        <v>17</v>
      </c>
      <c r="C7298" s="9" t="s">
        <v>655</v>
      </c>
      <c r="D7298" s="9" t="s">
        <v>93</v>
      </c>
      <c r="E7298" s="9" t="s">
        <v>2797</v>
      </c>
      <c r="F7298" s="9" t="s">
        <v>2798</v>
      </c>
      <c r="G7298" s="10">
        <v>33885</v>
      </c>
      <c r="H7298" s="9" t="s">
        <v>94</v>
      </c>
      <c r="I7298" s="10">
        <v>30452</v>
      </c>
      <c r="J7298" s="11">
        <v>1</v>
      </c>
      <c r="K7298" s="9" t="s">
        <v>94</v>
      </c>
      <c r="L7298" s="9" t="s">
        <v>95</v>
      </c>
    </row>
    <row r="7299" spans="1:12" x14ac:dyDescent="0.2">
      <c r="A7299" t="str">
        <f>VLOOKUP(B7299,StateFIPS!A$2:B$52,2)</f>
        <v>Indiana</v>
      </c>
      <c r="B7299">
        <f t="shared" ref="B7299:B7362" si="117">VALUE(LEFT(C7299,2))</f>
        <v>18</v>
      </c>
      <c r="C7299" s="9" t="s">
        <v>227</v>
      </c>
      <c r="D7299" s="9" t="s">
        <v>93</v>
      </c>
      <c r="E7299" s="9" t="s">
        <v>2797</v>
      </c>
      <c r="F7299" s="9" t="s">
        <v>2798</v>
      </c>
      <c r="G7299" s="10">
        <v>6042</v>
      </c>
      <c r="H7299" s="9" t="s">
        <v>94</v>
      </c>
      <c r="I7299" s="10">
        <v>5430</v>
      </c>
      <c r="J7299" s="11">
        <v>1</v>
      </c>
      <c r="K7299" s="9" t="s">
        <v>94</v>
      </c>
      <c r="L7299" s="9" t="s">
        <v>95</v>
      </c>
    </row>
    <row r="7300" spans="1:12" x14ac:dyDescent="0.2">
      <c r="A7300" t="str">
        <f>VLOOKUP(B7300,StateFIPS!A$2:B$52,2)</f>
        <v>Arkansas</v>
      </c>
      <c r="B7300">
        <f t="shared" si="117"/>
        <v>5</v>
      </c>
      <c r="C7300" s="9" t="s">
        <v>2687</v>
      </c>
      <c r="D7300" s="9" t="s">
        <v>93</v>
      </c>
      <c r="E7300" s="9" t="s">
        <v>2797</v>
      </c>
      <c r="F7300" s="9" t="s">
        <v>2798</v>
      </c>
      <c r="G7300" s="10">
        <v>18</v>
      </c>
      <c r="H7300" s="9" t="s">
        <v>94</v>
      </c>
      <c r="I7300" s="10">
        <v>16</v>
      </c>
      <c r="J7300" s="11">
        <v>1</v>
      </c>
      <c r="K7300" s="9" t="s">
        <v>94</v>
      </c>
      <c r="L7300" s="9" t="s">
        <v>95</v>
      </c>
    </row>
    <row r="7301" spans="1:12" x14ac:dyDescent="0.2">
      <c r="A7301" t="str">
        <f>VLOOKUP(B7301,StateFIPS!A$2:B$52,2)</f>
        <v>Arkansas</v>
      </c>
      <c r="B7301">
        <f t="shared" si="117"/>
        <v>5</v>
      </c>
      <c r="C7301" s="9" t="s">
        <v>497</v>
      </c>
      <c r="D7301" s="9" t="s">
        <v>93</v>
      </c>
      <c r="E7301" s="9" t="s">
        <v>2797</v>
      </c>
      <c r="F7301" s="9" t="s">
        <v>2798</v>
      </c>
      <c r="G7301" s="10">
        <v>17636</v>
      </c>
      <c r="H7301" s="9" t="s">
        <v>94</v>
      </c>
      <c r="I7301" s="10">
        <v>15849</v>
      </c>
      <c r="J7301" s="11">
        <v>1</v>
      </c>
      <c r="K7301" s="9" t="s">
        <v>94</v>
      </c>
      <c r="L7301" s="9" t="s">
        <v>95</v>
      </c>
    </row>
    <row r="7302" spans="1:12" x14ac:dyDescent="0.2">
      <c r="A7302" t="str">
        <f>VLOOKUP(B7302,StateFIPS!A$2:B$52,2)</f>
        <v>Arkansas</v>
      </c>
      <c r="B7302">
        <f t="shared" si="117"/>
        <v>5</v>
      </c>
      <c r="C7302" s="9" t="s">
        <v>617</v>
      </c>
      <c r="D7302" s="9" t="s">
        <v>93</v>
      </c>
      <c r="E7302" s="9" t="s">
        <v>2797</v>
      </c>
      <c r="F7302" s="9" t="s">
        <v>2798</v>
      </c>
      <c r="G7302" s="10">
        <v>17636</v>
      </c>
      <c r="H7302" s="9" t="s">
        <v>94</v>
      </c>
      <c r="I7302" s="10">
        <v>15849</v>
      </c>
      <c r="J7302" s="11">
        <v>1</v>
      </c>
      <c r="K7302" s="9" t="s">
        <v>94</v>
      </c>
      <c r="L7302" s="9" t="s">
        <v>95</v>
      </c>
    </row>
    <row r="7303" spans="1:12" x14ac:dyDescent="0.2">
      <c r="A7303" t="str">
        <f>VLOOKUP(B7303,StateFIPS!A$2:B$52,2)</f>
        <v>Illinois</v>
      </c>
      <c r="B7303">
        <f t="shared" si="117"/>
        <v>17</v>
      </c>
      <c r="C7303" s="9" t="s">
        <v>656</v>
      </c>
      <c r="D7303" s="9" t="s">
        <v>93</v>
      </c>
      <c r="E7303" s="9" t="s">
        <v>2797</v>
      </c>
      <c r="F7303" s="9" t="s">
        <v>2798</v>
      </c>
      <c r="G7303" s="10">
        <v>6422</v>
      </c>
      <c r="H7303" s="9" t="s">
        <v>94</v>
      </c>
      <c r="I7303" s="10">
        <v>5771</v>
      </c>
      <c r="J7303" s="11">
        <v>1</v>
      </c>
      <c r="K7303" s="9" t="s">
        <v>94</v>
      </c>
      <c r="L7303" s="9" t="s">
        <v>95</v>
      </c>
    </row>
    <row r="7304" spans="1:12" x14ac:dyDescent="0.2">
      <c r="A7304" t="str">
        <f>VLOOKUP(B7304,StateFIPS!A$2:B$52,2)</f>
        <v>California</v>
      </c>
      <c r="B7304">
        <f t="shared" si="117"/>
        <v>6</v>
      </c>
      <c r="C7304" s="9" t="s">
        <v>2139</v>
      </c>
      <c r="D7304" s="9" t="s">
        <v>93</v>
      </c>
      <c r="E7304" s="9" t="s">
        <v>2797</v>
      </c>
      <c r="F7304" s="9" t="s">
        <v>2798</v>
      </c>
      <c r="G7304" s="10">
        <v>6276</v>
      </c>
      <c r="H7304" s="9" t="s">
        <v>94</v>
      </c>
      <c r="I7304" s="10">
        <v>5641</v>
      </c>
      <c r="J7304" s="11">
        <v>1</v>
      </c>
      <c r="K7304" s="9" t="s">
        <v>94</v>
      </c>
      <c r="L7304" s="9" t="s">
        <v>95</v>
      </c>
    </row>
    <row r="7305" spans="1:12" x14ac:dyDescent="0.2">
      <c r="A7305" t="str">
        <f>VLOOKUP(B7305,StateFIPS!A$2:B$52,2)</f>
        <v>Arkansas</v>
      </c>
      <c r="B7305">
        <f t="shared" si="117"/>
        <v>5</v>
      </c>
      <c r="C7305" s="9" t="s">
        <v>704</v>
      </c>
      <c r="D7305" s="9" t="s">
        <v>93</v>
      </c>
      <c r="E7305" s="9" t="s">
        <v>2797</v>
      </c>
      <c r="F7305" s="9" t="s">
        <v>2798</v>
      </c>
      <c r="G7305" s="10">
        <v>2631306</v>
      </c>
      <c r="H7305" s="9" t="s">
        <v>94</v>
      </c>
      <c r="I7305" s="10">
        <v>2364722</v>
      </c>
      <c r="J7305" s="11">
        <v>1</v>
      </c>
      <c r="K7305" s="9" t="s">
        <v>94</v>
      </c>
      <c r="L7305" s="9" t="s">
        <v>95</v>
      </c>
    </row>
    <row r="7306" spans="1:12" x14ac:dyDescent="0.2">
      <c r="A7306" t="str">
        <f>VLOOKUP(B7306,StateFIPS!A$2:B$52,2)</f>
        <v>Indiana</v>
      </c>
      <c r="B7306">
        <f t="shared" si="117"/>
        <v>18</v>
      </c>
      <c r="C7306" s="9" t="s">
        <v>228</v>
      </c>
      <c r="D7306" s="9" t="s">
        <v>93</v>
      </c>
      <c r="E7306" s="9" t="s">
        <v>2797</v>
      </c>
      <c r="F7306" s="9" t="s">
        <v>2798</v>
      </c>
      <c r="G7306" s="10">
        <v>6042</v>
      </c>
      <c r="H7306" s="9" t="s">
        <v>94</v>
      </c>
      <c r="I7306" s="10">
        <v>5430</v>
      </c>
      <c r="J7306" s="11">
        <v>1</v>
      </c>
      <c r="K7306" s="9" t="s">
        <v>94</v>
      </c>
      <c r="L7306" s="9" t="s">
        <v>95</v>
      </c>
    </row>
    <row r="7307" spans="1:12" x14ac:dyDescent="0.2">
      <c r="A7307" t="str">
        <f>VLOOKUP(B7307,StateFIPS!A$2:B$52,2)</f>
        <v>Arkansas</v>
      </c>
      <c r="B7307">
        <f t="shared" si="117"/>
        <v>5</v>
      </c>
      <c r="C7307" s="9" t="s">
        <v>2683</v>
      </c>
      <c r="D7307" s="9" t="s">
        <v>93</v>
      </c>
      <c r="E7307" s="9" t="s">
        <v>2797</v>
      </c>
      <c r="F7307" s="9" t="s">
        <v>2798</v>
      </c>
      <c r="G7307" s="10">
        <v>1648915</v>
      </c>
      <c r="H7307" s="9" t="s">
        <v>94</v>
      </c>
      <c r="I7307" s="10">
        <v>1481860</v>
      </c>
      <c r="J7307" s="11">
        <v>1</v>
      </c>
      <c r="K7307" s="9" t="s">
        <v>94</v>
      </c>
      <c r="L7307" s="9" t="s">
        <v>95</v>
      </c>
    </row>
    <row r="7308" spans="1:12" x14ac:dyDescent="0.2">
      <c r="A7308" t="str">
        <f>VLOOKUP(B7308,StateFIPS!A$2:B$52,2)</f>
        <v>Illinois</v>
      </c>
      <c r="B7308">
        <f t="shared" si="117"/>
        <v>17</v>
      </c>
      <c r="C7308" s="9" t="s">
        <v>2194</v>
      </c>
      <c r="D7308" s="9" t="s">
        <v>93</v>
      </c>
      <c r="E7308" s="9" t="s">
        <v>2797</v>
      </c>
      <c r="F7308" s="9" t="s">
        <v>2798</v>
      </c>
      <c r="G7308" s="10">
        <v>6422</v>
      </c>
      <c r="H7308" s="9" t="s">
        <v>94</v>
      </c>
      <c r="I7308" s="10">
        <v>5771</v>
      </c>
      <c r="J7308" s="11">
        <v>1</v>
      </c>
      <c r="K7308" s="9" t="s">
        <v>94</v>
      </c>
      <c r="L7308" s="9" t="s">
        <v>95</v>
      </c>
    </row>
    <row r="7309" spans="1:12" x14ac:dyDescent="0.2">
      <c r="A7309" t="str">
        <f>VLOOKUP(B7309,StateFIPS!A$2:B$52,2)</f>
        <v>Illinois</v>
      </c>
      <c r="B7309">
        <f t="shared" si="117"/>
        <v>17</v>
      </c>
      <c r="C7309" s="9" t="s">
        <v>689</v>
      </c>
      <c r="D7309" s="9" t="s">
        <v>93</v>
      </c>
      <c r="E7309" s="9" t="s">
        <v>2797</v>
      </c>
      <c r="F7309" s="9" t="s">
        <v>2798</v>
      </c>
      <c r="G7309" s="10">
        <v>10</v>
      </c>
      <c r="H7309" s="9" t="s">
        <v>94</v>
      </c>
      <c r="I7309" s="10">
        <v>9</v>
      </c>
      <c r="J7309" s="11">
        <v>1</v>
      </c>
      <c r="K7309" s="9" t="s">
        <v>94</v>
      </c>
      <c r="L7309" s="9" t="s">
        <v>95</v>
      </c>
    </row>
    <row r="7310" spans="1:12" x14ac:dyDescent="0.2">
      <c r="A7310" t="str">
        <f>VLOOKUP(B7310,StateFIPS!A$2:B$52,2)</f>
        <v>California</v>
      </c>
      <c r="B7310">
        <f t="shared" si="117"/>
        <v>6</v>
      </c>
      <c r="C7310" s="9" t="s">
        <v>2043</v>
      </c>
      <c r="D7310" s="9" t="s">
        <v>93</v>
      </c>
      <c r="E7310" s="9" t="s">
        <v>2797</v>
      </c>
      <c r="F7310" s="9" t="s">
        <v>2798</v>
      </c>
      <c r="G7310" s="10">
        <v>639241</v>
      </c>
      <c r="H7310" s="9" t="s">
        <v>94</v>
      </c>
      <c r="I7310" s="10">
        <v>574478</v>
      </c>
      <c r="J7310" s="11">
        <v>1</v>
      </c>
      <c r="K7310" s="9" t="s">
        <v>94</v>
      </c>
      <c r="L7310" s="9" t="s">
        <v>95</v>
      </c>
    </row>
    <row r="7311" spans="1:12" x14ac:dyDescent="0.2">
      <c r="A7311" t="str">
        <f>VLOOKUP(B7311,StateFIPS!A$2:B$52,2)</f>
        <v>California</v>
      </c>
      <c r="B7311">
        <f t="shared" si="117"/>
        <v>6</v>
      </c>
      <c r="C7311" s="9" t="s">
        <v>510</v>
      </c>
      <c r="D7311" s="9" t="s">
        <v>93</v>
      </c>
      <c r="E7311" s="9" t="s">
        <v>2797</v>
      </c>
      <c r="F7311" s="9" t="s">
        <v>2798</v>
      </c>
      <c r="G7311" s="10">
        <v>6276</v>
      </c>
      <c r="H7311" s="9" t="s">
        <v>94</v>
      </c>
      <c r="I7311" s="10">
        <v>5641</v>
      </c>
      <c r="J7311" s="11">
        <v>1</v>
      </c>
      <c r="K7311" s="9" t="s">
        <v>94</v>
      </c>
      <c r="L7311" s="9" t="s">
        <v>95</v>
      </c>
    </row>
    <row r="7312" spans="1:12" x14ac:dyDescent="0.2">
      <c r="A7312" t="str">
        <f>VLOOKUP(B7312,StateFIPS!A$2:B$52,2)</f>
        <v>Iowa</v>
      </c>
      <c r="B7312">
        <f t="shared" si="117"/>
        <v>19</v>
      </c>
      <c r="C7312" s="9" t="s">
        <v>267</v>
      </c>
      <c r="D7312" s="9" t="s">
        <v>93</v>
      </c>
      <c r="E7312" s="9" t="s">
        <v>2797</v>
      </c>
      <c r="F7312" s="9" t="s">
        <v>2798</v>
      </c>
      <c r="G7312" s="10">
        <v>14029</v>
      </c>
      <c r="H7312" s="9" t="s">
        <v>94</v>
      </c>
      <c r="I7312" s="10">
        <v>12607</v>
      </c>
      <c r="J7312" s="11">
        <v>1</v>
      </c>
      <c r="K7312" s="9" t="s">
        <v>94</v>
      </c>
      <c r="L7312" s="9" t="s">
        <v>95</v>
      </c>
    </row>
    <row r="7313" spans="1:12" x14ac:dyDescent="0.2">
      <c r="A7313" t="str">
        <f>VLOOKUP(B7313,StateFIPS!A$2:B$52,2)</f>
        <v>Nebraska</v>
      </c>
      <c r="B7313">
        <f t="shared" si="117"/>
        <v>31</v>
      </c>
      <c r="C7313" s="9" t="s">
        <v>2196</v>
      </c>
      <c r="D7313" s="9" t="s">
        <v>93</v>
      </c>
      <c r="E7313" s="9" t="s">
        <v>2797</v>
      </c>
      <c r="F7313" s="9" t="s">
        <v>2798</v>
      </c>
      <c r="G7313" s="10">
        <v>19555</v>
      </c>
      <c r="H7313" s="9" t="s">
        <v>94</v>
      </c>
      <c r="I7313" s="10">
        <v>17573</v>
      </c>
      <c r="J7313" s="11">
        <v>1</v>
      </c>
      <c r="K7313" s="9" t="s">
        <v>94</v>
      </c>
      <c r="L7313" s="9" t="s">
        <v>95</v>
      </c>
    </row>
    <row r="7314" spans="1:12" x14ac:dyDescent="0.2">
      <c r="A7314" t="str">
        <f>VLOOKUP(B7314,StateFIPS!A$2:B$52,2)</f>
        <v>Pennsylvania</v>
      </c>
      <c r="B7314">
        <f t="shared" si="117"/>
        <v>42</v>
      </c>
      <c r="C7314" s="9" t="s">
        <v>2435</v>
      </c>
      <c r="D7314" s="9" t="s">
        <v>93</v>
      </c>
      <c r="E7314" s="9" t="s">
        <v>2797</v>
      </c>
      <c r="F7314" s="9" t="s">
        <v>2798</v>
      </c>
      <c r="G7314" s="10">
        <v>19963</v>
      </c>
      <c r="H7314" s="9" t="s">
        <v>94</v>
      </c>
      <c r="I7314" s="10">
        <v>17940</v>
      </c>
      <c r="J7314" s="11">
        <v>1</v>
      </c>
      <c r="K7314" s="9" t="s">
        <v>94</v>
      </c>
      <c r="L7314" s="9" t="s">
        <v>95</v>
      </c>
    </row>
    <row r="7315" spans="1:12" x14ac:dyDescent="0.2">
      <c r="A7315" t="str">
        <f>VLOOKUP(B7315,StateFIPS!A$2:B$52,2)</f>
        <v>Iowa</v>
      </c>
      <c r="B7315">
        <f t="shared" si="117"/>
        <v>19</v>
      </c>
      <c r="C7315" s="9" t="s">
        <v>289</v>
      </c>
      <c r="D7315" s="9" t="s">
        <v>93</v>
      </c>
      <c r="E7315" s="9" t="s">
        <v>2797</v>
      </c>
      <c r="F7315" s="9" t="s">
        <v>2798</v>
      </c>
      <c r="G7315" s="10">
        <v>14029</v>
      </c>
      <c r="H7315" s="9" t="s">
        <v>94</v>
      </c>
      <c r="I7315" s="10">
        <v>12607</v>
      </c>
      <c r="J7315" s="11">
        <v>1</v>
      </c>
      <c r="K7315" s="9" t="s">
        <v>94</v>
      </c>
      <c r="L7315" s="9" t="s">
        <v>95</v>
      </c>
    </row>
    <row r="7316" spans="1:12" x14ac:dyDescent="0.2">
      <c r="A7316" t="str">
        <f>VLOOKUP(B7316,StateFIPS!A$2:B$52,2)</f>
        <v>Nebraska</v>
      </c>
      <c r="B7316">
        <f t="shared" si="117"/>
        <v>31</v>
      </c>
      <c r="C7316" s="9" t="s">
        <v>1288</v>
      </c>
      <c r="D7316" s="9" t="s">
        <v>93</v>
      </c>
      <c r="E7316" s="9" t="s">
        <v>2797</v>
      </c>
      <c r="F7316" s="9" t="s">
        <v>2798</v>
      </c>
      <c r="G7316" s="10">
        <v>19555</v>
      </c>
      <c r="H7316" s="9" t="s">
        <v>94</v>
      </c>
      <c r="I7316" s="10">
        <v>17573</v>
      </c>
      <c r="J7316" s="11">
        <v>1</v>
      </c>
      <c r="K7316" s="9" t="s">
        <v>94</v>
      </c>
      <c r="L7316" s="9" t="s">
        <v>95</v>
      </c>
    </row>
    <row r="7317" spans="1:12" x14ac:dyDescent="0.2">
      <c r="A7317" t="str">
        <f>VLOOKUP(B7317,StateFIPS!A$2:B$52,2)</f>
        <v>Iowa</v>
      </c>
      <c r="B7317">
        <f t="shared" si="117"/>
        <v>19</v>
      </c>
      <c r="C7317" s="9" t="s">
        <v>278</v>
      </c>
      <c r="D7317" s="9" t="s">
        <v>93</v>
      </c>
      <c r="E7317" s="9" t="s">
        <v>2797</v>
      </c>
      <c r="F7317" s="9" t="s">
        <v>2798</v>
      </c>
      <c r="G7317" s="10">
        <v>120</v>
      </c>
      <c r="H7317" s="9" t="s">
        <v>94</v>
      </c>
      <c r="I7317" s="10">
        <v>107</v>
      </c>
      <c r="J7317" s="11">
        <v>1</v>
      </c>
      <c r="K7317" s="9" t="s">
        <v>94</v>
      </c>
      <c r="L7317" s="9" t="s">
        <v>95</v>
      </c>
    </row>
    <row r="7318" spans="1:12" x14ac:dyDescent="0.2">
      <c r="A7318" t="str">
        <f>VLOOKUP(B7318,StateFIPS!A$2:B$52,2)</f>
        <v>Pennsylvania</v>
      </c>
      <c r="B7318">
        <f t="shared" si="117"/>
        <v>42</v>
      </c>
      <c r="C7318" s="9" t="s">
        <v>2364</v>
      </c>
      <c r="D7318" s="9" t="s">
        <v>93</v>
      </c>
      <c r="E7318" s="9" t="s">
        <v>2797</v>
      </c>
      <c r="F7318" s="9" t="s">
        <v>2798</v>
      </c>
      <c r="G7318" s="10">
        <v>19963</v>
      </c>
      <c r="H7318" s="9" t="s">
        <v>94</v>
      </c>
      <c r="I7318" s="10">
        <v>17940</v>
      </c>
      <c r="J7318" s="11">
        <v>1</v>
      </c>
      <c r="K7318" s="9" t="s">
        <v>94</v>
      </c>
      <c r="L7318" s="9" t="s">
        <v>95</v>
      </c>
    </row>
    <row r="7319" spans="1:12" x14ac:dyDescent="0.2">
      <c r="A7319" t="str">
        <f>VLOOKUP(B7319,StateFIPS!A$2:B$52,2)</f>
        <v>Pennsylvania</v>
      </c>
      <c r="B7319">
        <f t="shared" si="117"/>
        <v>42</v>
      </c>
      <c r="C7319" s="9" t="s">
        <v>2547</v>
      </c>
      <c r="D7319" s="9" t="s">
        <v>93</v>
      </c>
      <c r="E7319" s="9" t="s">
        <v>2797</v>
      </c>
      <c r="F7319" s="9" t="s">
        <v>2798</v>
      </c>
      <c r="G7319" s="10">
        <v>19963</v>
      </c>
      <c r="H7319" s="9" t="s">
        <v>94</v>
      </c>
      <c r="I7319" s="10">
        <v>17940</v>
      </c>
      <c r="J7319" s="11">
        <v>1</v>
      </c>
      <c r="K7319" s="9" t="s">
        <v>94</v>
      </c>
      <c r="L7319" s="9" t="s">
        <v>95</v>
      </c>
    </row>
    <row r="7320" spans="1:12" x14ac:dyDescent="0.2">
      <c r="A7320" t="str">
        <f>VLOOKUP(B7320,StateFIPS!A$2:B$52,2)</f>
        <v>Nebraska</v>
      </c>
      <c r="B7320">
        <f t="shared" si="117"/>
        <v>31</v>
      </c>
      <c r="C7320" s="9" t="s">
        <v>1267</v>
      </c>
      <c r="D7320" s="9" t="s">
        <v>93</v>
      </c>
      <c r="E7320" s="9" t="s">
        <v>2797</v>
      </c>
      <c r="F7320" s="9" t="s">
        <v>2798</v>
      </c>
      <c r="G7320" s="10">
        <v>19555</v>
      </c>
      <c r="H7320" s="9" t="s">
        <v>94</v>
      </c>
      <c r="I7320" s="10">
        <v>17573</v>
      </c>
      <c r="J7320" s="11">
        <v>1</v>
      </c>
      <c r="K7320" s="9" t="s">
        <v>94</v>
      </c>
      <c r="L7320" s="9" t="s">
        <v>95</v>
      </c>
    </row>
    <row r="7321" spans="1:12" x14ac:dyDescent="0.2">
      <c r="A7321" t="str">
        <f>VLOOKUP(B7321,StateFIPS!A$2:B$52,2)</f>
        <v>Pennsylvania</v>
      </c>
      <c r="B7321">
        <f t="shared" si="117"/>
        <v>42</v>
      </c>
      <c r="C7321" s="9" t="s">
        <v>2367</v>
      </c>
      <c r="D7321" s="9" t="s">
        <v>93</v>
      </c>
      <c r="E7321" s="9" t="s">
        <v>2797</v>
      </c>
      <c r="F7321" s="9" t="s">
        <v>2798</v>
      </c>
      <c r="G7321" s="10">
        <v>221211</v>
      </c>
      <c r="H7321" s="9" t="s">
        <v>94</v>
      </c>
      <c r="I7321" s="10">
        <v>198800</v>
      </c>
      <c r="J7321" s="11">
        <v>1</v>
      </c>
      <c r="K7321" s="9" t="s">
        <v>94</v>
      </c>
      <c r="L7321" s="9" t="s">
        <v>95</v>
      </c>
    </row>
    <row r="7322" spans="1:12" x14ac:dyDescent="0.2">
      <c r="A7322" t="str">
        <f>VLOOKUP(B7322,StateFIPS!A$2:B$52,2)</f>
        <v>Pennsylvania</v>
      </c>
      <c r="B7322">
        <f t="shared" si="117"/>
        <v>42</v>
      </c>
      <c r="C7322" s="9" t="s">
        <v>2524</v>
      </c>
      <c r="D7322" s="9" t="s">
        <v>93</v>
      </c>
      <c r="E7322" s="9" t="s">
        <v>2797</v>
      </c>
      <c r="F7322" s="9" t="s">
        <v>2798</v>
      </c>
      <c r="G7322" s="10">
        <v>934778</v>
      </c>
      <c r="H7322" s="9" t="s">
        <v>94</v>
      </c>
      <c r="I7322" s="10">
        <v>840074</v>
      </c>
      <c r="J7322" s="11">
        <v>1</v>
      </c>
      <c r="K7322" s="9" t="s">
        <v>94</v>
      </c>
      <c r="L7322" s="9" t="s">
        <v>95</v>
      </c>
    </row>
    <row r="7323" spans="1:12" x14ac:dyDescent="0.2">
      <c r="A7323" t="str">
        <f>VLOOKUP(B7323,StateFIPS!A$2:B$52,2)</f>
        <v>Pennsylvania</v>
      </c>
      <c r="B7323">
        <f t="shared" si="117"/>
        <v>42</v>
      </c>
      <c r="C7323" s="9" t="s">
        <v>2317</v>
      </c>
      <c r="D7323" s="9" t="s">
        <v>93</v>
      </c>
      <c r="E7323" s="9" t="s">
        <v>2797</v>
      </c>
      <c r="F7323" s="9" t="s">
        <v>2798</v>
      </c>
      <c r="G7323" s="10">
        <v>19963</v>
      </c>
      <c r="H7323" s="9" t="s">
        <v>94</v>
      </c>
      <c r="I7323" s="10">
        <v>17940</v>
      </c>
      <c r="J7323" s="11">
        <v>1</v>
      </c>
      <c r="K7323" s="9" t="s">
        <v>94</v>
      </c>
      <c r="L7323" s="9" t="s">
        <v>95</v>
      </c>
    </row>
    <row r="7324" spans="1:12" x14ac:dyDescent="0.2">
      <c r="A7324" t="str">
        <f>VLOOKUP(B7324,StateFIPS!A$2:B$52,2)</f>
        <v>Nebraska</v>
      </c>
      <c r="B7324">
        <f t="shared" si="117"/>
        <v>31</v>
      </c>
      <c r="C7324" s="9" t="s">
        <v>1278</v>
      </c>
      <c r="D7324" s="9" t="s">
        <v>93</v>
      </c>
      <c r="E7324" s="9" t="s">
        <v>2797</v>
      </c>
      <c r="F7324" s="9" t="s">
        <v>2798</v>
      </c>
      <c r="G7324" s="10">
        <v>19555</v>
      </c>
      <c r="H7324" s="9" t="s">
        <v>94</v>
      </c>
      <c r="I7324" s="10">
        <v>17573</v>
      </c>
      <c r="J7324" s="11">
        <v>1</v>
      </c>
      <c r="K7324" s="9" t="s">
        <v>94</v>
      </c>
      <c r="L7324" s="9" t="s">
        <v>95</v>
      </c>
    </row>
    <row r="7325" spans="1:12" x14ac:dyDescent="0.2">
      <c r="A7325" t="str">
        <f>VLOOKUP(B7325,StateFIPS!A$2:B$52,2)</f>
        <v>Oregon</v>
      </c>
      <c r="B7325">
        <f t="shared" si="117"/>
        <v>41</v>
      </c>
      <c r="C7325" s="9" t="s">
        <v>2596</v>
      </c>
      <c r="D7325" s="9" t="s">
        <v>93</v>
      </c>
      <c r="E7325" s="9" t="s">
        <v>2797</v>
      </c>
      <c r="F7325" s="9" t="s">
        <v>2798</v>
      </c>
      <c r="G7325" s="10">
        <v>6761</v>
      </c>
      <c r="H7325" s="9" t="s">
        <v>94</v>
      </c>
      <c r="I7325" s="10">
        <v>6076</v>
      </c>
      <c r="J7325" s="11">
        <v>1</v>
      </c>
      <c r="K7325" s="9" t="s">
        <v>94</v>
      </c>
      <c r="L7325" s="9" t="s">
        <v>95</v>
      </c>
    </row>
    <row r="7326" spans="1:12" x14ac:dyDescent="0.2">
      <c r="A7326" t="str">
        <f>VLOOKUP(B7326,StateFIPS!A$2:B$52,2)</f>
        <v>Oregon</v>
      </c>
      <c r="B7326">
        <f t="shared" si="117"/>
        <v>41</v>
      </c>
      <c r="C7326" s="9" t="s">
        <v>1308</v>
      </c>
      <c r="D7326" s="9" t="s">
        <v>93</v>
      </c>
      <c r="E7326" s="9" t="s">
        <v>2797</v>
      </c>
      <c r="F7326" s="9" t="s">
        <v>2798</v>
      </c>
      <c r="G7326" s="10">
        <v>95869</v>
      </c>
      <c r="H7326" s="9" t="s">
        <v>94</v>
      </c>
      <c r="I7326" s="10">
        <v>86156</v>
      </c>
      <c r="J7326" s="11">
        <v>1</v>
      </c>
      <c r="K7326" s="9" t="s">
        <v>94</v>
      </c>
      <c r="L7326" s="9" t="s">
        <v>95</v>
      </c>
    </row>
    <row r="7327" spans="1:12" x14ac:dyDescent="0.2">
      <c r="A7327" t="str">
        <f>VLOOKUP(B7327,StateFIPS!A$2:B$52,2)</f>
        <v>Nebraska</v>
      </c>
      <c r="B7327">
        <f t="shared" si="117"/>
        <v>31</v>
      </c>
      <c r="C7327" s="9" t="s">
        <v>1280</v>
      </c>
      <c r="D7327" s="9" t="s">
        <v>93</v>
      </c>
      <c r="E7327" s="9" t="s">
        <v>2797</v>
      </c>
      <c r="F7327" s="9" t="s">
        <v>2798</v>
      </c>
      <c r="G7327" s="10">
        <v>19555</v>
      </c>
      <c r="H7327" s="9" t="s">
        <v>94</v>
      </c>
      <c r="I7327" s="10">
        <v>17573</v>
      </c>
      <c r="J7327" s="11">
        <v>1</v>
      </c>
      <c r="K7327" s="9" t="s">
        <v>94</v>
      </c>
      <c r="L7327" s="9" t="s">
        <v>95</v>
      </c>
    </row>
    <row r="7328" spans="1:12" x14ac:dyDescent="0.2">
      <c r="A7328" t="str">
        <f>VLOOKUP(B7328,StateFIPS!A$2:B$52,2)</f>
        <v>Oregon</v>
      </c>
      <c r="B7328">
        <f t="shared" si="117"/>
        <v>41</v>
      </c>
      <c r="C7328" s="9" t="s">
        <v>2545</v>
      </c>
      <c r="D7328" s="9" t="s">
        <v>93</v>
      </c>
      <c r="E7328" s="9" t="s">
        <v>2797</v>
      </c>
      <c r="F7328" s="9" t="s">
        <v>2798</v>
      </c>
      <c r="G7328" s="10">
        <v>6619</v>
      </c>
      <c r="H7328" s="9" t="s">
        <v>94</v>
      </c>
      <c r="I7328" s="10">
        <v>5948</v>
      </c>
      <c r="J7328" s="11">
        <v>1</v>
      </c>
      <c r="K7328" s="9" t="s">
        <v>94</v>
      </c>
      <c r="L7328" s="9" t="s">
        <v>95</v>
      </c>
    </row>
    <row r="7329" spans="1:12" x14ac:dyDescent="0.2">
      <c r="A7329" t="str">
        <f>VLOOKUP(B7329,StateFIPS!A$2:B$52,2)</f>
        <v>Oregon</v>
      </c>
      <c r="B7329">
        <f t="shared" si="117"/>
        <v>41</v>
      </c>
      <c r="C7329" s="9" t="s">
        <v>1307</v>
      </c>
      <c r="D7329" s="9" t="s">
        <v>93</v>
      </c>
      <c r="E7329" s="9" t="s">
        <v>2797</v>
      </c>
      <c r="F7329" s="9" t="s">
        <v>2798</v>
      </c>
      <c r="G7329" s="10">
        <v>95869</v>
      </c>
      <c r="H7329" s="9" t="s">
        <v>94</v>
      </c>
      <c r="I7329" s="10">
        <v>86156</v>
      </c>
      <c r="J7329" s="11">
        <v>1</v>
      </c>
      <c r="K7329" s="9" t="s">
        <v>94</v>
      </c>
      <c r="L7329" s="9" t="s">
        <v>95</v>
      </c>
    </row>
    <row r="7330" spans="1:12" x14ac:dyDescent="0.2">
      <c r="A7330" t="str">
        <f>VLOOKUP(B7330,StateFIPS!A$2:B$52,2)</f>
        <v>Nebraska</v>
      </c>
      <c r="B7330">
        <f t="shared" si="117"/>
        <v>31</v>
      </c>
      <c r="C7330" s="9" t="s">
        <v>1283</v>
      </c>
      <c r="D7330" s="9" t="s">
        <v>93</v>
      </c>
      <c r="E7330" s="9" t="s">
        <v>2797</v>
      </c>
      <c r="F7330" s="9" t="s">
        <v>2798</v>
      </c>
      <c r="G7330" s="10">
        <v>19555</v>
      </c>
      <c r="H7330" s="9" t="s">
        <v>94</v>
      </c>
      <c r="I7330" s="10">
        <v>17573</v>
      </c>
      <c r="J7330" s="11">
        <v>1</v>
      </c>
      <c r="K7330" s="9" t="s">
        <v>94</v>
      </c>
      <c r="L7330" s="9" t="s">
        <v>95</v>
      </c>
    </row>
    <row r="7331" spans="1:12" x14ac:dyDescent="0.2">
      <c r="A7331" t="str">
        <f>VLOOKUP(B7331,StateFIPS!A$2:B$52,2)</f>
        <v>Oregon</v>
      </c>
      <c r="B7331">
        <f t="shared" si="117"/>
        <v>41</v>
      </c>
      <c r="C7331" s="9" t="s">
        <v>1306</v>
      </c>
      <c r="D7331" s="9" t="s">
        <v>93</v>
      </c>
      <c r="E7331" s="9" t="s">
        <v>2797</v>
      </c>
      <c r="F7331" s="9" t="s">
        <v>2798</v>
      </c>
      <c r="G7331" s="10">
        <v>95869</v>
      </c>
      <c r="H7331" s="9" t="s">
        <v>94</v>
      </c>
      <c r="I7331" s="10">
        <v>86156</v>
      </c>
      <c r="J7331" s="11">
        <v>1</v>
      </c>
      <c r="K7331" s="9" t="s">
        <v>94</v>
      </c>
      <c r="L7331" s="9" t="s">
        <v>95</v>
      </c>
    </row>
    <row r="7332" spans="1:12" x14ac:dyDescent="0.2">
      <c r="A7332" t="str">
        <f>VLOOKUP(B7332,StateFIPS!A$2:B$52,2)</f>
        <v>Iowa</v>
      </c>
      <c r="B7332">
        <f t="shared" si="117"/>
        <v>19</v>
      </c>
      <c r="C7332" s="9" t="s">
        <v>1529</v>
      </c>
      <c r="D7332" s="9" t="s">
        <v>93</v>
      </c>
      <c r="E7332" s="9" t="s">
        <v>2797</v>
      </c>
      <c r="F7332" s="9" t="s">
        <v>2798</v>
      </c>
      <c r="G7332" s="10">
        <v>14029</v>
      </c>
      <c r="H7332" s="9" t="s">
        <v>94</v>
      </c>
      <c r="I7332" s="10">
        <v>12607</v>
      </c>
      <c r="J7332" s="11">
        <v>1</v>
      </c>
      <c r="K7332" s="9" t="s">
        <v>94</v>
      </c>
      <c r="L7332" s="9" t="s">
        <v>95</v>
      </c>
    </row>
    <row r="7333" spans="1:12" x14ac:dyDescent="0.2">
      <c r="A7333" t="str">
        <f>VLOOKUP(B7333,StateFIPS!A$2:B$52,2)</f>
        <v>Pennsylvania</v>
      </c>
      <c r="B7333">
        <f t="shared" si="117"/>
        <v>42</v>
      </c>
      <c r="C7333" s="9" t="s">
        <v>2667</v>
      </c>
      <c r="D7333" s="9" t="s">
        <v>93</v>
      </c>
      <c r="E7333" s="9" t="s">
        <v>2797</v>
      </c>
      <c r="F7333" s="9" t="s">
        <v>2798</v>
      </c>
      <c r="G7333" s="10">
        <v>547199</v>
      </c>
      <c r="H7333" s="9" t="s">
        <v>94</v>
      </c>
      <c r="I7333" s="10">
        <v>491761</v>
      </c>
      <c r="J7333" s="11">
        <v>1</v>
      </c>
      <c r="K7333" s="9" t="s">
        <v>94</v>
      </c>
      <c r="L7333" s="9" t="s">
        <v>95</v>
      </c>
    </row>
    <row r="7334" spans="1:12" x14ac:dyDescent="0.2">
      <c r="A7334" t="str">
        <f>VLOOKUP(B7334,StateFIPS!A$2:B$52,2)</f>
        <v>Kansas</v>
      </c>
      <c r="B7334">
        <f t="shared" si="117"/>
        <v>20</v>
      </c>
      <c r="C7334" s="9" t="s">
        <v>288</v>
      </c>
      <c r="D7334" s="9" t="s">
        <v>93</v>
      </c>
      <c r="E7334" s="9" t="s">
        <v>2797</v>
      </c>
      <c r="F7334" s="9" t="s">
        <v>2798</v>
      </c>
      <c r="G7334" s="10">
        <v>1136561</v>
      </c>
      <c r="H7334" s="9" t="s">
        <v>94</v>
      </c>
      <c r="I7334" s="10">
        <v>1021413</v>
      </c>
      <c r="J7334" s="11">
        <v>1</v>
      </c>
      <c r="K7334" s="9" t="s">
        <v>94</v>
      </c>
      <c r="L7334" s="9" t="s">
        <v>95</v>
      </c>
    </row>
    <row r="7335" spans="1:12" x14ac:dyDescent="0.2">
      <c r="A7335" t="str">
        <f>VLOOKUP(B7335,StateFIPS!A$2:B$52,2)</f>
        <v>Iowa</v>
      </c>
      <c r="B7335">
        <f t="shared" si="117"/>
        <v>19</v>
      </c>
      <c r="C7335" s="9" t="s">
        <v>1522</v>
      </c>
      <c r="D7335" s="9" t="s">
        <v>93</v>
      </c>
      <c r="E7335" s="9" t="s">
        <v>2797</v>
      </c>
      <c r="F7335" s="9" t="s">
        <v>2798</v>
      </c>
      <c r="G7335" s="10">
        <v>14029</v>
      </c>
      <c r="H7335" s="9" t="s">
        <v>94</v>
      </c>
      <c r="I7335" s="10">
        <v>12607</v>
      </c>
      <c r="J7335" s="11">
        <v>1</v>
      </c>
      <c r="K7335" s="9" t="s">
        <v>94</v>
      </c>
      <c r="L7335" s="9" t="s">
        <v>95</v>
      </c>
    </row>
    <row r="7336" spans="1:12" x14ac:dyDescent="0.2">
      <c r="A7336" t="str">
        <f>VLOOKUP(B7336,StateFIPS!A$2:B$52,2)</f>
        <v>Pennsylvania</v>
      </c>
      <c r="B7336">
        <f t="shared" si="117"/>
        <v>42</v>
      </c>
      <c r="C7336" s="9" t="s">
        <v>2341</v>
      </c>
      <c r="D7336" s="9" t="s">
        <v>93</v>
      </c>
      <c r="E7336" s="9" t="s">
        <v>2797</v>
      </c>
      <c r="F7336" s="9" t="s">
        <v>2798</v>
      </c>
      <c r="G7336" s="10">
        <v>133967</v>
      </c>
      <c r="H7336" s="9" t="s">
        <v>94</v>
      </c>
      <c r="I7336" s="10">
        <v>120395</v>
      </c>
      <c r="J7336" s="11">
        <v>1</v>
      </c>
      <c r="K7336" s="9" t="s">
        <v>94</v>
      </c>
      <c r="L7336" s="9" t="s">
        <v>95</v>
      </c>
    </row>
    <row r="7337" spans="1:12" x14ac:dyDescent="0.2">
      <c r="A7337" t="str">
        <f>VLOOKUP(B7337,StateFIPS!A$2:B$52,2)</f>
        <v>Pennsylvania</v>
      </c>
      <c r="B7337">
        <f t="shared" si="117"/>
        <v>42</v>
      </c>
      <c r="C7337" s="9" t="s">
        <v>2640</v>
      </c>
      <c r="D7337" s="9" t="s">
        <v>93</v>
      </c>
      <c r="E7337" s="9" t="s">
        <v>2797</v>
      </c>
      <c r="F7337" s="9" t="s">
        <v>2798</v>
      </c>
      <c r="G7337" s="10">
        <v>119553</v>
      </c>
      <c r="H7337" s="9" t="s">
        <v>94</v>
      </c>
      <c r="I7337" s="10">
        <v>107441</v>
      </c>
      <c r="J7337" s="11">
        <v>1</v>
      </c>
      <c r="K7337" s="9" t="s">
        <v>94</v>
      </c>
      <c r="L7337" s="9" t="s">
        <v>95</v>
      </c>
    </row>
    <row r="7338" spans="1:12" x14ac:dyDescent="0.2">
      <c r="A7338" t="str">
        <f>VLOOKUP(B7338,StateFIPS!A$2:B$52,2)</f>
        <v>Missouri</v>
      </c>
      <c r="B7338">
        <f t="shared" si="117"/>
        <v>29</v>
      </c>
      <c r="C7338" s="9" t="s">
        <v>1232</v>
      </c>
      <c r="D7338" s="9" t="s">
        <v>93</v>
      </c>
      <c r="E7338" s="9" t="s">
        <v>2797</v>
      </c>
      <c r="F7338" s="9" t="s">
        <v>2798</v>
      </c>
      <c r="G7338" s="10">
        <v>7542</v>
      </c>
      <c r="H7338" s="9" t="s">
        <v>94</v>
      </c>
      <c r="I7338" s="10">
        <v>6778</v>
      </c>
      <c r="J7338" s="11">
        <v>1</v>
      </c>
      <c r="K7338" s="9" t="s">
        <v>94</v>
      </c>
      <c r="L7338" s="9" t="s">
        <v>95</v>
      </c>
    </row>
    <row r="7339" spans="1:12" x14ac:dyDescent="0.2">
      <c r="A7339" t="str">
        <f>VLOOKUP(B7339,StateFIPS!A$2:B$52,2)</f>
        <v>Iowa</v>
      </c>
      <c r="B7339">
        <f t="shared" si="117"/>
        <v>19</v>
      </c>
      <c r="C7339" s="9" t="s">
        <v>277</v>
      </c>
      <c r="D7339" s="9" t="s">
        <v>93</v>
      </c>
      <c r="E7339" s="9" t="s">
        <v>2797</v>
      </c>
      <c r="F7339" s="9" t="s">
        <v>2798</v>
      </c>
      <c r="G7339" s="10">
        <v>14029</v>
      </c>
      <c r="H7339" s="9" t="s">
        <v>94</v>
      </c>
      <c r="I7339" s="10">
        <v>12607</v>
      </c>
      <c r="J7339" s="11">
        <v>1</v>
      </c>
      <c r="K7339" s="9" t="s">
        <v>94</v>
      </c>
      <c r="L7339" s="9" t="s">
        <v>95</v>
      </c>
    </row>
    <row r="7340" spans="1:12" x14ac:dyDescent="0.2">
      <c r="A7340" t="str">
        <f>VLOOKUP(B7340,StateFIPS!A$2:B$52,2)</f>
        <v>Pennsylvania</v>
      </c>
      <c r="B7340">
        <f t="shared" si="117"/>
        <v>42</v>
      </c>
      <c r="C7340" s="9" t="s">
        <v>2597</v>
      </c>
      <c r="D7340" s="9" t="s">
        <v>93</v>
      </c>
      <c r="E7340" s="9" t="s">
        <v>2797</v>
      </c>
      <c r="F7340" s="9" t="s">
        <v>2798</v>
      </c>
      <c r="G7340" s="10">
        <v>65284</v>
      </c>
      <c r="H7340" s="9" t="s">
        <v>94</v>
      </c>
      <c r="I7340" s="10">
        <v>58670</v>
      </c>
      <c r="J7340" s="11">
        <v>1</v>
      </c>
      <c r="K7340" s="9" t="s">
        <v>94</v>
      </c>
      <c r="L7340" s="9" t="s">
        <v>95</v>
      </c>
    </row>
    <row r="7341" spans="1:12" x14ac:dyDescent="0.2">
      <c r="A7341" t="str">
        <f>VLOOKUP(B7341,StateFIPS!A$2:B$52,2)</f>
        <v>Iowa</v>
      </c>
      <c r="B7341">
        <f t="shared" si="117"/>
        <v>19</v>
      </c>
      <c r="C7341" s="9" t="s">
        <v>1524</v>
      </c>
      <c r="D7341" s="9" t="s">
        <v>93</v>
      </c>
      <c r="E7341" s="9" t="s">
        <v>2797</v>
      </c>
      <c r="F7341" s="9" t="s">
        <v>2798</v>
      </c>
      <c r="G7341" s="10">
        <v>6</v>
      </c>
      <c r="H7341" s="9" t="s">
        <v>94</v>
      </c>
      <c r="I7341" s="10">
        <v>6</v>
      </c>
      <c r="J7341" s="11">
        <v>1</v>
      </c>
      <c r="K7341" s="9" t="s">
        <v>94</v>
      </c>
      <c r="L7341" s="9" t="s">
        <v>95</v>
      </c>
    </row>
    <row r="7342" spans="1:12" x14ac:dyDescent="0.2">
      <c r="A7342" t="str">
        <f>VLOOKUP(B7342,StateFIPS!A$2:B$52,2)</f>
        <v>Pennsylvania</v>
      </c>
      <c r="B7342">
        <f t="shared" si="117"/>
        <v>42</v>
      </c>
      <c r="C7342" s="9" t="s">
        <v>2594</v>
      </c>
      <c r="D7342" s="9" t="s">
        <v>93</v>
      </c>
      <c r="E7342" s="9" t="s">
        <v>2797</v>
      </c>
      <c r="F7342" s="9" t="s">
        <v>2798</v>
      </c>
      <c r="G7342" s="10">
        <v>40805</v>
      </c>
      <c r="H7342" s="9" t="s">
        <v>94</v>
      </c>
      <c r="I7342" s="10">
        <v>36671</v>
      </c>
      <c r="J7342" s="11">
        <v>1</v>
      </c>
      <c r="K7342" s="9" t="s">
        <v>94</v>
      </c>
      <c r="L7342" s="9" t="s">
        <v>95</v>
      </c>
    </row>
    <row r="7343" spans="1:12" x14ac:dyDescent="0.2">
      <c r="A7343" t="str">
        <f>VLOOKUP(B7343,StateFIPS!A$2:B$52,2)</f>
        <v>Missouri</v>
      </c>
      <c r="B7343">
        <f t="shared" si="117"/>
        <v>29</v>
      </c>
      <c r="C7343" s="9" t="s">
        <v>1234</v>
      </c>
      <c r="D7343" s="9" t="s">
        <v>93</v>
      </c>
      <c r="E7343" s="9" t="s">
        <v>2797</v>
      </c>
      <c r="F7343" s="9" t="s">
        <v>2798</v>
      </c>
      <c r="G7343" s="10">
        <v>7542</v>
      </c>
      <c r="H7343" s="9" t="s">
        <v>94</v>
      </c>
      <c r="I7343" s="10">
        <v>6778</v>
      </c>
      <c r="J7343" s="11">
        <v>1</v>
      </c>
      <c r="K7343" s="9" t="s">
        <v>94</v>
      </c>
      <c r="L7343" s="9" t="s">
        <v>95</v>
      </c>
    </row>
    <row r="7344" spans="1:12" x14ac:dyDescent="0.2">
      <c r="A7344" t="str">
        <f>VLOOKUP(B7344,StateFIPS!A$2:B$52,2)</f>
        <v>Nebraska</v>
      </c>
      <c r="B7344">
        <f t="shared" si="117"/>
        <v>31</v>
      </c>
      <c r="C7344" s="9" t="s">
        <v>1273</v>
      </c>
      <c r="D7344" s="9" t="s">
        <v>93</v>
      </c>
      <c r="E7344" s="9" t="s">
        <v>2797</v>
      </c>
      <c r="F7344" s="9" t="s">
        <v>2798</v>
      </c>
      <c r="G7344" s="10">
        <v>19555</v>
      </c>
      <c r="H7344" s="9" t="s">
        <v>94</v>
      </c>
      <c r="I7344" s="10">
        <v>17573</v>
      </c>
      <c r="J7344" s="11">
        <v>1</v>
      </c>
      <c r="K7344" s="9" t="s">
        <v>94</v>
      </c>
      <c r="L7344" s="9" t="s">
        <v>95</v>
      </c>
    </row>
    <row r="7345" spans="1:12" x14ac:dyDescent="0.2">
      <c r="A7345" t="str">
        <f>VLOOKUP(B7345,StateFIPS!A$2:B$52,2)</f>
        <v>Iowa</v>
      </c>
      <c r="B7345">
        <f t="shared" si="117"/>
        <v>19</v>
      </c>
      <c r="C7345" s="9" t="s">
        <v>1526</v>
      </c>
      <c r="D7345" s="9" t="s">
        <v>93</v>
      </c>
      <c r="E7345" s="9" t="s">
        <v>2797</v>
      </c>
      <c r="F7345" s="9" t="s">
        <v>2798</v>
      </c>
      <c r="G7345" s="10">
        <v>14029</v>
      </c>
      <c r="H7345" s="9" t="s">
        <v>94</v>
      </c>
      <c r="I7345" s="10">
        <v>12607</v>
      </c>
      <c r="J7345" s="11">
        <v>1</v>
      </c>
      <c r="K7345" s="9" t="s">
        <v>94</v>
      </c>
      <c r="L7345" s="9" t="s">
        <v>95</v>
      </c>
    </row>
    <row r="7346" spans="1:12" x14ac:dyDescent="0.2">
      <c r="A7346" t="str">
        <f>VLOOKUP(B7346,StateFIPS!A$2:B$52,2)</f>
        <v>Missouri</v>
      </c>
      <c r="B7346">
        <f t="shared" si="117"/>
        <v>29</v>
      </c>
      <c r="C7346" s="9" t="s">
        <v>1237</v>
      </c>
      <c r="D7346" s="9" t="s">
        <v>93</v>
      </c>
      <c r="E7346" s="9" t="s">
        <v>2797</v>
      </c>
      <c r="F7346" s="9" t="s">
        <v>2798</v>
      </c>
      <c r="G7346" s="10">
        <v>8</v>
      </c>
      <c r="H7346" s="9" t="s">
        <v>94</v>
      </c>
      <c r="I7346" s="10">
        <v>7</v>
      </c>
      <c r="J7346" s="11">
        <v>1</v>
      </c>
      <c r="K7346" s="9" t="s">
        <v>94</v>
      </c>
      <c r="L7346" s="9" t="s">
        <v>95</v>
      </c>
    </row>
    <row r="7347" spans="1:12" x14ac:dyDescent="0.2">
      <c r="A7347" t="str">
        <f>VLOOKUP(B7347,StateFIPS!A$2:B$52,2)</f>
        <v>Pennsylvania</v>
      </c>
      <c r="B7347">
        <f t="shared" si="117"/>
        <v>42</v>
      </c>
      <c r="C7347" s="9" t="s">
        <v>2331</v>
      </c>
      <c r="D7347" s="9" t="s">
        <v>93</v>
      </c>
      <c r="E7347" s="9" t="s">
        <v>2797</v>
      </c>
      <c r="F7347" s="9" t="s">
        <v>2798</v>
      </c>
      <c r="G7347" s="10">
        <v>19963</v>
      </c>
      <c r="H7347" s="9" t="s">
        <v>94</v>
      </c>
      <c r="I7347" s="10">
        <v>17940</v>
      </c>
      <c r="J7347" s="11">
        <v>1</v>
      </c>
      <c r="K7347" s="9" t="s">
        <v>94</v>
      </c>
      <c r="L7347" s="9" t="s">
        <v>95</v>
      </c>
    </row>
    <row r="7348" spans="1:12" x14ac:dyDescent="0.2">
      <c r="A7348" t="str">
        <f>VLOOKUP(B7348,StateFIPS!A$2:B$52,2)</f>
        <v>Iowa</v>
      </c>
      <c r="B7348">
        <f t="shared" si="117"/>
        <v>19</v>
      </c>
      <c r="C7348" s="9" t="s">
        <v>1527</v>
      </c>
      <c r="D7348" s="9" t="s">
        <v>93</v>
      </c>
      <c r="E7348" s="9" t="s">
        <v>2797</v>
      </c>
      <c r="F7348" s="9" t="s">
        <v>2798</v>
      </c>
      <c r="G7348" s="10">
        <v>35</v>
      </c>
      <c r="H7348" s="9" t="s">
        <v>94</v>
      </c>
      <c r="I7348" s="10">
        <v>31</v>
      </c>
      <c r="J7348" s="11">
        <v>1</v>
      </c>
      <c r="K7348" s="9" t="s">
        <v>94</v>
      </c>
      <c r="L7348" s="9" t="s">
        <v>95</v>
      </c>
    </row>
    <row r="7349" spans="1:12" x14ac:dyDescent="0.2">
      <c r="A7349" t="str">
        <f>VLOOKUP(B7349,StateFIPS!A$2:B$52,2)</f>
        <v>Missouri</v>
      </c>
      <c r="B7349">
        <f t="shared" si="117"/>
        <v>29</v>
      </c>
      <c r="C7349" s="9" t="s">
        <v>2233</v>
      </c>
      <c r="D7349" s="9" t="s">
        <v>93</v>
      </c>
      <c r="E7349" s="9" t="s">
        <v>2797</v>
      </c>
      <c r="F7349" s="9" t="s">
        <v>2798</v>
      </c>
      <c r="G7349" s="10">
        <v>27</v>
      </c>
      <c r="H7349" s="9" t="s">
        <v>94</v>
      </c>
      <c r="I7349" s="10">
        <v>24</v>
      </c>
      <c r="J7349" s="11">
        <v>1</v>
      </c>
      <c r="K7349" s="9" t="s">
        <v>94</v>
      </c>
      <c r="L7349" s="9" t="s">
        <v>95</v>
      </c>
    </row>
    <row r="7350" spans="1:12" x14ac:dyDescent="0.2">
      <c r="A7350" t="str">
        <f>VLOOKUP(B7350,StateFIPS!A$2:B$52,2)</f>
        <v>Pennsylvania</v>
      </c>
      <c r="B7350">
        <f t="shared" si="117"/>
        <v>42</v>
      </c>
      <c r="C7350" s="9" t="s">
        <v>2478</v>
      </c>
      <c r="D7350" s="9" t="s">
        <v>93</v>
      </c>
      <c r="E7350" s="9" t="s">
        <v>2797</v>
      </c>
      <c r="F7350" s="9" t="s">
        <v>2798</v>
      </c>
      <c r="G7350" s="10">
        <v>50267</v>
      </c>
      <c r="H7350" s="9" t="s">
        <v>94</v>
      </c>
      <c r="I7350" s="10">
        <v>45174</v>
      </c>
      <c r="J7350" s="11">
        <v>1</v>
      </c>
      <c r="K7350" s="9" t="s">
        <v>94</v>
      </c>
      <c r="L7350" s="9" t="s">
        <v>95</v>
      </c>
    </row>
    <row r="7351" spans="1:12" x14ac:dyDescent="0.2">
      <c r="A7351" t="str">
        <f>VLOOKUP(B7351,StateFIPS!A$2:B$52,2)</f>
        <v>Pennsylvania</v>
      </c>
      <c r="B7351">
        <f t="shared" si="117"/>
        <v>42</v>
      </c>
      <c r="C7351" s="9" t="s">
        <v>2445</v>
      </c>
      <c r="D7351" s="9" t="s">
        <v>93</v>
      </c>
      <c r="E7351" s="9" t="s">
        <v>2797</v>
      </c>
      <c r="F7351" s="9" t="s">
        <v>2798</v>
      </c>
      <c r="G7351" s="10">
        <v>103446</v>
      </c>
      <c r="H7351" s="9" t="s">
        <v>94</v>
      </c>
      <c r="I7351" s="10">
        <v>92966</v>
      </c>
      <c r="J7351" s="11">
        <v>1</v>
      </c>
      <c r="K7351" s="9" t="s">
        <v>94</v>
      </c>
      <c r="L7351" s="9" t="s">
        <v>95</v>
      </c>
    </row>
    <row r="7352" spans="1:12" x14ac:dyDescent="0.2">
      <c r="A7352" t="str">
        <f>VLOOKUP(B7352,StateFIPS!A$2:B$52,2)</f>
        <v>Missouri</v>
      </c>
      <c r="B7352">
        <f t="shared" si="117"/>
        <v>29</v>
      </c>
      <c r="C7352" s="9" t="s">
        <v>1238</v>
      </c>
      <c r="D7352" s="9" t="s">
        <v>93</v>
      </c>
      <c r="E7352" s="9" t="s">
        <v>2797</v>
      </c>
      <c r="F7352" s="9" t="s">
        <v>2798</v>
      </c>
      <c r="G7352" s="10">
        <v>7542</v>
      </c>
      <c r="H7352" s="9" t="s">
        <v>94</v>
      </c>
      <c r="I7352" s="10">
        <v>6778</v>
      </c>
      <c r="J7352" s="11">
        <v>1</v>
      </c>
      <c r="K7352" s="9" t="s">
        <v>94</v>
      </c>
      <c r="L7352" s="9" t="s">
        <v>95</v>
      </c>
    </row>
    <row r="7353" spans="1:12" x14ac:dyDescent="0.2">
      <c r="A7353" t="str">
        <f>VLOOKUP(B7353,StateFIPS!A$2:B$52,2)</f>
        <v>Oregon</v>
      </c>
      <c r="B7353">
        <f t="shared" si="117"/>
        <v>41</v>
      </c>
      <c r="C7353" s="9" t="s">
        <v>1304</v>
      </c>
      <c r="D7353" s="9" t="s">
        <v>93</v>
      </c>
      <c r="E7353" s="9" t="s">
        <v>2797</v>
      </c>
      <c r="F7353" s="9" t="s">
        <v>2798</v>
      </c>
      <c r="G7353" s="10">
        <v>3416</v>
      </c>
      <c r="H7353" s="9" t="s">
        <v>94</v>
      </c>
      <c r="I7353" s="10">
        <v>3070</v>
      </c>
      <c r="J7353" s="11">
        <v>1</v>
      </c>
      <c r="K7353" s="9" t="s">
        <v>94</v>
      </c>
      <c r="L7353" s="9" t="s">
        <v>95</v>
      </c>
    </row>
    <row r="7354" spans="1:12" x14ac:dyDescent="0.2">
      <c r="A7354" t="str">
        <f>VLOOKUP(B7354,StateFIPS!A$2:B$52,2)</f>
        <v>Pennsylvania</v>
      </c>
      <c r="B7354">
        <f t="shared" si="117"/>
        <v>42</v>
      </c>
      <c r="C7354" s="9" t="s">
        <v>2593</v>
      </c>
      <c r="D7354" s="9" t="s">
        <v>93</v>
      </c>
      <c r="E7354" s="9" t="s">
        <v>2797</v>
      </c>
      <c r="F7354" s="9" t="s">
        <v>2798</v>
      </c>
      <c r="G7354" s="10">
        <v>157236</v>
      </c>
      <c r="H7354" s="9" t="s">
        <v>94</v>
      </c>
      <c r="I7354" s="10">
        <v>141306</v>
      </c>
      <c r="J7354" s="11">
        <v>1</v>
      </c>
      <c r="K7354" s="9" t="s">
        <v>94</v>
      </c>
      <c r="L7354" s="9" t="s">
        <v>95</v>
      </c>
    </row>
    <row r="7355" spans="1:12" x14ac:dyDescent="0.2">
      <c r="A7355" t="str">
        <f>VLOOKUP(B7355,StateFIPS!A$2:B$52,2)</f>
        <v>Oregon</v>
      </c>
      <c r="B7355">
        <f t="shared" si="117"/>
        <v>41</v>
      </c>
      <c r="C7355" s="9" t="s">
        <v>1293</v>
      </c>
      <c r="D7355" s="9" t="s">
        <v>93</v>
      </c>
      <c r="E7355" s="9" t="s">
        <v>2797</v>
      </c>
      <c r="F7355" s="9" t="s">
        <v>2798</v>
      </c>
      <c r="G7355" s="10">
        <v>15444</v>
      </c>
      <c r="H7355" s="9" t="s">
        <v>94</v>
      </c>
      <c r="I7355" s="10">
        <v>13880</v>
      </c>
      <c r="J7355" s="11">
        <v>1</v>
      </c>
      <c r="K7355" s="9" t="s">
        <v>94</v>
      </c>
      <c r="L7355" s="9" t="s">
        <v>95</v>
      </c>
    </row>
    <row r="7356" spans="1:12" x14ac:dyDescent="0.2">
      <c r="A7356" t="str">
        <f>VLOOKUP(B7356,StateFIPS!A$2:B$52,2)</f>
        <v>Nebraska</v>
      </c>
      <c r="B7356">
        <f t="shared" si="117"/>
        <v>31</v>
      </c>
      <c r="C7356" s="9" t="s">
        <v>1285</v>
      </c>
      <c r="D7356" s="9" t="s">
        <v>93</v>
      </c>
      <c r="E7356" s="9" t="s">
        <v>2797</v>
      </c>
      <c r="F7356" s="9" t="s">
        <v>2798</v>
      </c>
      <c r="G7356" s="10">
        <v>19555</v>
      </c>
      <c r="H7356" s="9" t="s">
        <v>94</v>
      </c>
      <c r="I7356" s="10">
        <v>17573</v>
      </c>
      <c r="J7356" s="11">
        <v>1</v>
      </c>
      <c r="K7356" s="9" t="s">
        <v>94</v>
      </c>
      <c r="L7356" s="9" t="s">
        <v>95</v>
      </c>
    </row>
    <row r="7357" spans="1:12" x14ac:dyDescent="0.2">
      <c r="A7357" t="str">
        <f>VLOOKUP(B7357,StateFIPS!A$2:B$52,2)</f>
        <v>Nebraska</v>
      </c>
      <c r="B7357">
        <f t="shared" si="117"/>
        <v>31</v>
      </c>
      <c r="C7357" s="9" t="s">
        <v>2162</v>
      </c>
      <c r="D7357" s="9" t="s">
        <v>93</v>
      </c>
      <c r="E7357" s="9" t="s">
        <v>2797</v>
      </c>
      <c r="F7357" s="9" t="s">
        <v>2798</v>
      </c>
      <c r="G7357" s="10">
        <v>19555</v>
      </c>
      <c r="H7357" s="9" t="s">
        <v>94</v>
      </c>
      <c r="I7357" s="10">
        <v>17573</v>
      </c>
      <c r="J7357" s="11">
        <v>1</v>
      </c>
      <c r="K7357" s="9" t="s">
        <v>94</v>
      </c>
      <c r="L7357" s="9" t="s">
        <v>95</v>
      </c>
    </row>
    <row r="7358" spans="1:12" x14ac:dyDescent="0.2">
      <c r="A7358" t="str">
        <f>VLOOKUP(B7358,StateFIPS!A$2:B$52,2)</f>
        <v>Indiana</v>
      </c>
      <c r="B7358">
        <f t="shared" si="117"/>
        <v>18</v>
      </c>
      <c r="C7358" s="9" t="s">
        <v>238</v>
      </c>
      <c r="D7358" s="9" t="s">
        <v>93</v>
      </c>
      <c r="E7358" s="9" t="s">
        <v>2797</v>
      </c>
      <c r="F7358" s="9" t="s">
        <v>2798</v>
      </c>
      <c r="G7358" s="10">
        <v>3</v>
      </c>
      <c r="H7358" s="9" t="s">
        <v>94</v>
      </c>
      <c r="I7358" s="10">
        <v>3</v>
      </c>
      <c r="J7358" s="11">
        <v>1</v>
      </c>
      <c r="K7358" s="9" t="s">
        <v>94</v>
      </c>
      <c r="L7358" s="9" t="s">
        <v>95</v>
      </c>
    </row>
    <row r="7359" spans="1:12" x14ac:dyDescent="0.2">
      <c r="A7359" t="str">
        <f>VLOOKUP(B7359,StateFIPS!A$2:B$52,2)</f>
        <v>Oregon</v>
      </c>
      <c r="B7359">
        <f t="shared" si="117"/>
        <v>41</v>
      </c>
      <c r="C7359" s="9" t="s">
        <v>2462</v>
      </c>
      <c r="D7359" s="9" t="s">
        <v>93</v>
      </c>
      <c r="E7359" s="9" t="s">
        <v>2797</v>
      </c>
      <c r="F7359" s="9" t="s">
        <v>2798</v>
      </c>
      <c r="G7359" s="10">
        <v>14946</v>
      </c>
      <c r="H7359" s="9" t="s">
        <v>94</v>
      </c>
      <c r="I7359" s="10">
        <v>13432</v>
      </c>
      <c r="J7359" s="11">
        <v>1</v>
      </c>
      <c r="K7359" s="9" t="s">
        <v>94</v>
      </c>
      <c r="L7359" s="9" t="s">
        <v>95</v>
      </c>
    </row>
    <row r="7360" spans="1:12" x14ac:dyDescent="0.2">
      <c r="A7360" t="str">
        <f>VLOOKUP(B7360,StateFIPS!A$2:B$52,2)</f>
        <v>Oregon</v>
      </c>
      <c r="B7360">
        <f t="shared" si="117"/>
        <v>41</v>
      </c>
      <c r="C7360" s="9" t="s">
        <v>1296</v>
      </c>
      <c r="D7360" s="9" t="s">
        <v>93</v>
      </c>
      <c r="E7360" s="9" t="s">
        <v>2797</v>
      </c>
      <c r="F7360" s="9" t="s">
        <v>2798</v>
      </c>
      <c r="G7360" s="10">
        <v>712</v>
      </c>
      <c r="H7360" s="9" t="s">
        <v>94</v>
      </c>
      <c r="I7360" s="10">
        <v>640</v>
      </c>
      <c r="J7360" s="11">
        <v>1</v>
      </c>
      <c r="K7360" s="9" t="s">
        <v>94</v>
      </c>
      <c r="L7360" s="9" t="s">
        <v>95</v>
      </c>
    </row>
    <row r="7361" spans="1:12" x14ac:dyDescent="0.2">
      <c r="A7361" t="str">
        <f>VLOOKUP(B7361,StateFIPS!A$2:B$52,2)</f>
        <v>Oregon</v>
      </c>
      <c r="B7361">
        <f t="shared" si="117"/>
        <v>41</v>
      </c>
      <c r="C7361" s="9" t="s">
        <v>1295</v>
      </c>
      <c r="D7361" s="9" t="s">
        <v>93</v>
      </c>
      <c r="E7361" s="9" t="s">
        <v>2797</v>
      </c>
      <c r="F7361" s="9" t="s">
        <v>2798</v>
      </c>
      <c r="G7361" s="10">
        <v>95869</v>
      </c>
      <c r="H7361" s="9" t="s">
        <v>94</v>
      </c>
      <c r="I7361" s="10">
        <v>86156</v>
      </c>
      <c r="J7361" s="11">
        <v>1</v>
      </c>
      <c r="K7361" s="9" t="s">
        <v>94</v>
      </c>
      <c r="L7361" s="9" t="s">
        <v>95</v>
      </c>
    </row>
    <row r="7362" spans="1:12" x14ac:dyDescent="0.2">
      <c r="A7362" t="str">
        <f>VLOOKUP(B7362,StateFIPS!A$2:B$52,2)</f>
        <v>Nebraska</v>
      </c>
      <c r="B7362">
        <f t="shared" si="117"/>
        <v>31</v>
      </c>
      <c r="C7362" s="9" t="s">
        <v>1262</v>
      </c>
      <c r="D7362" s="9" t="s">
        <v>93</v>
      </c>
      <c r="E7362" s="9" t="s">
        <v>2797</v>
      </c>
      <c r="F7362" s="9" t="s">
        <v>2798</v>
      </c>
      <c r="G7362" s="10">
        <v>19555</v>
      </c>
      <c r="H7362" s="9" t="s">
        <v>94</v>
      </c>
      <c r="I7362" s="10">
        <v>17573</v>
      </c>
      <c r="J7362" s="11">
        <v>1</v>
      </c>
      <c r="K7362" s="9" t="s">
        <v>94</v>
      </c>
      <c r="L7362" s="9" t="s">
        <v>95</v>
      </c>
    </row>
    <row r="7363" spans="1:12" x14ac:dyDescent="0.2">
      <c r="A7363" t="str">
        <f>VLOOKUP(B7363,StateFIPS!A$2:B$52,2)</f>
        <v>Oregon</v>
      </c>
      <c r="B7363">
        <f t="shared" ref="B7363:B7426" si="118">VALUE(LEFT(C7363,2))</f>
        <v>41</v>
      </c>
      <c r="C7363" s="9" t="s">
        <v>1294</v>
      </c>
      <c r="D7363" s="9" t="s">
        <v>93</v>
      </c>
      <c r="E7363" s="9" t="s">
        <v>2797</v>
      </c>
      <c r="F7363" s="9" t="s">
        <v>2798</v>
      </c>
      <c r="G7363" s="10">
        <v>81350</v>
      </c>
      <c r="H7363" s="9" t="s">
        <v>94</v>
      </c>
      <c r="I7363" s="10">
        <v>73108</v>
      </c>
      <c r="J7363" s="11">
        <v>1</v>
      </c>
      <c r="K7363" s="9" t="s">
        <v>94</v>
      </c>
      <c r="L7363" s="9" t="s">
        <v>95</v>
      </c>
    </row>
    <row r="7364" spans="1:12" x14ac:dyDescent="0.2">
      <c r="A7364" t="str">
        <f>VLOOKUP(B7364,StateFIPS!A$2:B$52,2)</f>
        <v>Oregon</v>
      </c>
      <c r="B7364">
        <f t="shared" si="118"/>
        <v>41</v>
      </c>
      <c r="C7364" s="9" t="s">
        <v>2399</v>
      </c>
      <c r="D7364" s="9" t="s">
        <v>93</v>
      </c>
      <c r="E7364" s="9" t="s">
        <v>2797</v>
      </c>
      <c r="F7364" s="9" t="s">
        <v>2798</v>
      </c>
      <c r="G7364" s="10">
        <v>2206</v>
      </c>
      <c r="H7364" s="9" t="s">
        <v>94</v>
      </c>
      <c r="I7364" s="10">
        <v>1983</v>
      </c>
      <c r="J7364" s="11">
        <v>1</v>
      </c>
      <c r="K7364" s="9" t="s">
        <v>94</v>
      </c>
      <c r="L7364" s="9" t="s">
        <v>95</v>
      </c>
    </row>
    <row r="7365" spans="1:12" x14ac:dyDescent="0.2">
      <c r="A7365" t="str">
        <f>VLOOKUP(B7365,StateFIPS!A$2:B$52,2)</f>
        <v>Nebraska</v>
      </c>
      <c r="B7365">
        <f t="shared" si="118"/>
        <v>31</v>
      </c>
      <c r="C7365" s="9" t="s">
        <v>2152</v>
      </c>
      <c r="D7365" s="9" t="s">
        <v>93</v>
      </c>
      <c r="E7365" s="9" t="s">
        <v>2797</v>
      </c>
      <c r="F7365" s="9" t="s">
        <v>2798</v>
      </c>
      <c r="G7365" s="10">
        <v>19555</v>
      </c>
      <c r="H7365" s="9" t="s">
        <v>94</v>
      </c>
      <c r="I7365" s="10">
        <v>17573</v>
      </c>
      <c r="J7365" s="11">
        <v>1</v>
      </c>
      <c r="K7365" s="9" t="s">
        <v>94</v>
      </c>
      <c r="L7365" s="9" t="s">
        <v>95</v>
      </c>
    </row>
    <row r="7366" spans="1:12" x14ac:dyDescent="0.2">
      <c r="A7366" t="str">
        <f>VLOOKUP(B7366,StateFIPS!A$2:B$52,2)</f>
        <v>Nebraska</v>
      </c>
      <c r="B7366">
        <f t="shared" si="118"/>
        <v>31</v>
      </c>
      <c r="C7366" s="9" t="s">
        <v>2209</v>
      </c>
      <c r="D7366" s="9" t="s">
        <v>93</v>
      </c>
      <c r="E7366" s="9" t="s">
        <v>2797</v>
      </c>
      <c r="F7366" s="9" t="s">
        <v>2798</v>
      </c>
      <c r="G7366" s="10">
        <v>19555</v>
      </c>
      <c r="H7366" s="9" t="s">
        <v>94</v>
      </c>
      <c r="I7366" s="10">
        <v>17573</v>
      </c>
      <c r="J7366" s="11">
        <v>1</v>
      </c>
      <c r="K7366" s="9" t="s">
        <v>94</v>
      </c>
      <c r="L7366" s="9" t="s">
        <v>95</v>
      </c>
    </row>
    <row r="7367" spans="1:12" x14ac:dyDescent="0.2">
      <c r="A7367" t="str">
        <f>VLOOKUP(B7367,StateFIPS!A$2:B$52,2)</f>
        <v>Nebraska</v>
      </c>
      <c r="B7367">
        <f t="shared" si="118"/>
        <v>31</v>
      </c>
      <c r="C7367" s="9" t="s">
        <v>2173</v>
      </c>
      <c r="D7367" s="9" t="s">
        <v>93</v>
      </c>
      <c r="E7367" s="9" t="s">
        <v>2797</v>
      </c>
      <c r="F7367" s="9" t="s">
        <v>2798</v>
      </c>
      <c r="G7367" s="10">
        <v>19555</v>
      </c>
      <c r="H7367" s="9" t="s">
        <v>94</v>
      </c>
      <c r="I7367" s="10">
        <v>17573</v>
      </c>
      <c r="J7367" s="11">
        <v>1</v>
      </c>
      <c r="K7367" s="9" t="s">
        <v>94</v>
      </c>
      <c r="L7367" s="9" t="s">
        <v>95</v>
      </c>
    </row>
    <row r="7368" spans="1:12" x14ac:dyDescent="0.2">
      <c r="A7368" t="str">
        <f>VLOOKUP(B7368,StateFIPS!A$2:B$52,2)</f>
        <v>Oregon</v>
      </c>
      <c r="B7368">
        <f t="shared" si="118"/>
        <v>41</v>
      </c>
      <c r="C7368" s="9" t="s">
        <v>1292</v>
      </c>
      <c r="D7368" s="9" t="s">
        <v>93</v>
      </c>
      <c r="E7368" s="9" t="s">
        <v>2797</v>
      </c>
      <c r="F7368" s="9" t="s">
        <v>2798</v>
      </c>
      <c r="G7368" s="10">
        <v>95869</v>
      </c>
      <c r="H7368" s="9" t="s">
        <v>94</v>
      </c>
      <c r="I7368" s="10">
        <v>86156</v>
      </c>
      <c r="J7368" s="11">
        <v>1</v>
      </c>
      <c r="K7368" s="9" t="s">
        <v>94</v>
      </c>
      <c r="L7368" s="9" t="s">
        <v>95</v>
      </c>
    </row>
    <row r="7369" spans="1:12" x14ac:dyDescent="0.2">
      <c r="A7369" t="str">
        <f>VLOOKUP(B7369,StateFIPS!A$2:B$52,2)</f>
        <v>Oregon</v>
      </c>
      <c r="B7369">
        <f t="shared" si="118"/>
        <v>41</v>
      </c>
      <c r="C7369" s="9" t="s">
        <v>2285</v>
      </c>
      <c r="D7369" s="9" t="s">
        <v>93</v>
      </c>
      <c r="E7369" s="9" t="s">
        <v>2797</v>
      </c>
      <c r="F7369" s="9" t="s">
        <v>2798</v>
      </c>
      <c r="G7369" s="10">
        <v>95869</v>
      </c>
      <c r="H7369" s="9" t="s">
        <v>94</v>
      </c>
      <c r="I7369" s="10">
        <v>86156</v>
      </c>
      <c r="J7369" s="11">
        <v>1</v>
      </c>
      <c r="K7369" s="9" t="s">
        <v>94</v>
      </c>
      <c r="L7369" s="9" t="s">
        <v>95</v>
      </c>
    </row>
    <row r="7370" spans="1:12" x14ac:dyDescent="0.2">
      <c r="A7370" t="str">
        <f>VLOOKUP(B7370,StateFIPS!A$2:B$52,2)</f>
        <v>Nebraska</v>
      </c>
      <c r="B7370">
        <f t="shared" si="118"/>
        <v>31</v>
      </c>
      <c r="C7370" s="9" t="s">
        <v>1229</v>
      </c>
      <c r="D7370" s="9" t="s">
        <v>93</v>
      </c>
      <c r="E7370" s="9" t="s">
        <v>2797</v>
      </c>
      <c r="F7370" s="9" t="s">
        <v>2798</v>
      </c>
      <c r="G7370" s="10">
        <v>19555</v>
      </c>
      <c r="H7370" s="9" t="s">
        <v>94</v>
      </c>
      <c r="I7370" s="10">
        <v>17573</v>
      </c>
      <c r="J7370" s="11">
        <v>1</v>
      </c>
      <c r="K7370" s="9" t="s">
        <v>94</v>
      </c>
      <c r="L7370" s="9" t="s">
        <v>95</v>
      </c>
    </row>
    <row r="7371" spans="1:12" x14ac:dyDescent="0.2">
      <c r="A7371" t="str">
        <f>VLOOKUP(B7371,StateFIPS!A$2:B$52,2)</f>
        <v>Oregon</v>
      </c>
      <c r="B7371">
        <f t="shared" si="118"/>
        <v>41</v>
      </c>
      <c r="C7371" s="9" t="s">
        <v>1291</v>
      </c>
      <c r="D7371" s="9" t="s">
        <v>93</v>
      </c>
      <c r="E7371" s="9" t="s">
        <v>2797</v>
      </c>
      <c r="F7371" s="9" t="s">
        <v>2798</v>
      </c>
      <c r="G7371" s="10">
        <v>2633</v>
      </c>
      <c r="H7371" s="9" t="s">
        <v>94</v>
      </c>
      <c r="I7371" s="10">
        <v>2367</v>
      </c>
      <c r="J7371" s="11">
        <v>1</v>
      </c>
      <c r="K7371" s="9" t="s">
        <v>94</v>
      </c>
      <c r="L7371" s="9" t="s">
        <v>95</v>
      </c>
    </row>
    <row r="7372" spans="1:12" x14ac:dyDescent="0.2">
      <c r="A7372" t="str">
        <f>VLOOKUP(B7372,StateFIPS!A$2:B$52,2)</f>
        <v>Nebraska</v>
      </c>
      <c r="B7372">
        <f t="shared" si="118"/>
        <v>31</v>
      </c>
      <c r="C7372" s="9" t="s">
        <v>1155</v>
      </c>
      <c r="D7372" s="9" t="s">
        <v>93</v>
      </c>
      <c r="E7372" s="9" t="s">
        <v>2797</v>
      </c>
      <c r="F7372" s="9" t="s">
        <v>2798</v>
      </c>
      <c r="G7372" s="10">
        <v>19555</v>
      </c>
      <c r="H7372" s="9" t="s">
        <v>94</v>
      </c>
      <c r="I7372" s="10">
        <v>17573</v>
      </c>
      <c r="J7372" s="11">
        <v>1</v>
      </c>
      <c r="K7372" s="9" t="s">
        <v>94</v>
      </c>
      <c r="L7372" s="9" t="s">
        <v>95</v>
      </c>
    </row>
    <row r="7373" spans="1:12" x14ac:dyDescent="0.2">
      <c r="A7373" t="str">
        <f>VLOOKUP(B7373,StateFIPS!A$2:B$52,2)</f>
        <v>Oregon</v>
      </c>
      <c r="B7373">
        <f t="shared" si="118"/>
        <v>41</v>
      </c>
      <c r="C7373" s="9" t="s">
        <v>2387</v>
      </c>
      <c r="D7373" s="9" t="s">
        <v>93</v>
      </c>
      <c r="E7373" s="9" t="s">
        <v>2797</v>
      </c>
      <c r="F7373" s="9" t="s">
        <v>2798</v>
      </c>
      <c r="G7373" s="10">
        <v>95869</v>
      </c>
      <c r="H7373" s="9" t="s">
        <v>94</v>
      </c>
      <c r="I7373" s="10">
        <v>86156</v>
      </c>
      <c r="J7373" s="11">
        <v>1</v>
      </c>
      <c r="K7373" s="9" t="s">
        <v>94</v>
      </c>
      <c r="L7373" s="9" t="s">
        <v>95</v>
      </c>
    </row>
    <row r="7374" spans="1:12" x14ac:dyDescent="0.2">
      <c r="A7374" t="str">
        <f>VLOOKUP(B7374,StateFIPS!A$2:B$52,2)</f>
        <v>Nebraska</v>
      </c>
      <c r="B7374">
        <f t="shared" si="118"/>
        <v>31</v>
      </c>
      <c r="C7374" s="9" t="s">
        <v>1156</v>
      </c>
      <c r="D7374" s="9" t="s">
        <v>93</v>
      </c>
      <c r="E7374" s="9" t="s">
        <v>2797</v>
      </c>
      <c r="F7374" s="9" t="s">
        <v>2798</v>
      </c>
      <c r="G7374" s="10">
        <v>19555</v>
      </c>
      <c r="H7374" s="9" t="s">
        <v>94</v>
      </c>
      <c r="I7374" s="10">
        <v>17573</v>
      </c>
      <c r="J7374" s="11">
        <v>1</v>
      </c>
      <c r="K7374" s="9" t="s">
        <v>94</v>
      </c>
      <c r="L7374" s="9" t="s">
        <v>95</v>
      </c>
    </row>
    <row r="7375" spans="1:12" x14ac:dyDescent="0.2">
      <c r="A7375" t="str">
        <f>VLOOKUP(B7375,StateFIPS!A$2:B$52,2)</f>
        <v>South Carolina</v>
      </c>
      <c r="B7375">
        <f t="shared" si="118"/>
        <v>45</v>
      </c>
      <c r="C7375" s="9" t="s">
        <v>2562</v>
      </c>
      <c r="D7375" s="9" t="s">
        <v>93</v>
      </c>
      <c r="E7375" s="9" t="s">
        <v>2797</v>
      </c>
      <c r="F7375" s="9" t="s">
        <v>2798</v>
      </c>
      <c r="G7375" s="10">
        <v>111085</v>
      </c>
      <c r="H7375" s="9" t="s">
        <v>94</v>
      </c>
      <c r="I7375" s="10">
        <v>99830</v>
      </c>
      <c r="J7375" s="11">
        <v>1</v>
      </c>
      <c r="K7375" s="9" t="s">
        <v>94</v>
      </c>
      <c r="L7375" s="9" t="s">
        <v>95</v>
      </c>
    </row>
    <row r="7376" spans="1:12" x14ac:dyDescent="0.2">
      <c r="A7376" t="str">
        <f>VLOOKUP(B7376,StateFIPS!A$2:B$52,2)</f>
        <v>Oregon</v>
      </c>
      <c r="B7376">
        <f t="shared" si="118"/>
        <v>41</v>
      </c>
      <c r="C7376" s="9" t="s">
        <v>2304</v>
      </c>
      <c r="D7376" s="9" t="s">
        <v>93</v>
      </c>
      <c r="E7376" s="9" t="s">
        <v>2797</v>
      </c>
      <c r="F7376" s="9" t="s">
        <v>2798</v>
      </c>
      <c r="G7376" s="10">
        <v>10676</v>
      </c>
      <c r="H7376" s="9" t="s">
        <v>94</v>
      </c>
      <c r="I7376" s="10">
        <v>9594</v>
      </c>
      <c r="J7376" s="11">
        <v>1</v>
      </c>
      <c r="K7376" s="9" t="s">
        <v>94</v>
      </c>
      <c r="L7376" s="9" t="s">
        <v>95</v>
      </c>
    </row>
    <row r="7377" spans="1:12" x14ac:dyDescent="0.2">
      <c r="A7377" t="str">
        <f>VLOOKUP(B7377,StateFIPS!A$2:B$52,2)</f>
        <v>Nebraska</v>
      </c>
      <c r="B7377">
        <f t="shared" si="118"/>
        <v>31</v>
      </c>
      <c r="C7377" s="9" t="s">
        <v>1256</v>
      </c>
      <c r="D7377" s="9" t="s">
        <v>93</v>
      </c>
      <c r="E7377" s="9" t="s">
        <v>2797</v>
      </c>
      <c r="F7377" s="9" t="s">
        <v>2798</v>
      </c>
      <c r="G7377" s="10">
        <v>19555</v>
      </c>
      <c r="H7377" s="9" t="s">
        <v>94</v>
      </c>
      <c r="I7377" s="10">
        <v>17573</v>
      </c>
      <c r="J7377" s="11">
        <v>1</v>
      </c>
      <c r="K7377" s="9" t="s">
        <v>94</v>
      </c>
      <c r="L7377" s="9" t="s">
        <v>95</v>
      </c>
    </row>
    <row r="7378" spans="1:12" x14ac:dyDescent="0.2">
      <c r="A7378" t="str">
        <f>VLOOKUP(B7378,StateFIPS!A$2:B$52,2)</f>
        <v>Missouri</v>
      </c>
      <c r="B7378">
        <f t="shared" si="118"/>
        <v>29</v>
      </c>
      <c r="C7378" s="9" t="s">
        <v>359</v>
      </c>
      <c r="D7378" s="9" t="s">
        <v>93</v>
      </c>
      <c r="E7378" s="9" t="s">
        <v>2797</v>
      </c>
      <c r="F7378" s="9" t="s">
        <v>2798</v>
      </c>
      <c r="G7378" s="10">
        <v>7542</v>
      </c>
      <c r="H7378" s="9" t="s">
        <v>94</v>
      </c>
      <c r="I7378" s="10">
        <v>6778</v>
      </c>
      <c r="J7378" s="11">
        <v>1</v>
      </c>
      <c r="K7378" s="9" t="s">
        <v>94</v>
      </c>
      <c r="L7378" s="9" t="s">
        <v>95</v>
      </c>
    </row>
    <row r="7379" spans="1:12" x14ac:dyDescent="0.2">
      <c r="A7379" t="str">
        <f>VLOOKUP(B7379,StateFIPS!A$2:B$52,2)</f>
        <v>Nebraska</v>
      </c>
      <c r="B7379">
        <f t="shared" si="118"/>
        <v>31</v>
      </c>
      <c r="C7379" s="9" t="s">
        <v>2212</v>
      </c>
      <c r="D7379" s="9" t="s">
        <v>93</v>
      </c>
      <c r="E7379" s="9" t="s">
        <v>2797</v>
      </c>
      <c r="F7379" s="9" t="s">
        <v>2798</v>
      </c>
      <c r="G7379" s="10">
        <v>19555</v>
      </c>
      <c r="H7379" s="9" t="s">
        <v>94</v>
      </c>
      <c r="I7379" s="10">
        <v>17573</v>
      </c>
      <c r="J7379" s="11">
        <v>1</v>
      </c>
      <c r="K7379" s="9" t="s">
        <v>94</v>
      </c>
      <c r="L7379" s="9" t="s">
        <v>95</v>
      </c>
    </row>
    <row r="7380" spans="1:12" x14ac:dyDescent="0.2">
      <c r="A7380" t="str">
        <f>VLOOKUP(B7380,StateFIPS!A$2:B$52,2)</f>
        <v>Oregon</v>
      </c>
      <c r="B7380">
        <f t="shared" si="118"/>
        <v>41</v>
      </c>
      <c r="C7380" s="9" t="s">
        <v>2626</v>
      </c>
      <c r="D7380" s="9" t="s">
        <v>93</v>
      </c>
      <c r="E7380" s="9" t="s">
        <v>2797</v>
      </c>
      <c r="F7380" s="9" t="s">
        <v>2798</v>
      </c>
      <c r="G7380" s="10">
        <v>95869</v>
      </c>
      <c r="H7380" s="9" t="s">
        <v>94</v>
      </c>
      <c r="I7380" s="10">
        <v>86156</v>
      </c>
      <c r="J7380" s="11">
        <v>1</v>
      </c>
      <c r="K7380" s="9" t="s">
        <v>94</v>
      </c>
      <c r="L7380" s="9" t="s">
        <v>95</v>
      </c>
    </row>
    <row r="7381" spans="1:12" x14ac:dyDescent="0.2">
      <c r="A7381" t="str">
        <f>VLOOKUP(B7381,StateFIPS!A$2:B$52,2)</f>
        <v>Nebraska</v>
      </c>
      <c r="B7381">
        <f t="shared" si="118"/>
        <v>31</v>
      </c>
      <c r="C7381" s="9" t="s">
        <v>1286</v>
      </c>
      <c r="D7381" s="9" t="s">
        <v>93</v>
      </c>
      <c r="E7381" s="9" t="s">
        <v>2797</v>
      </c>
      <c r="F7381" s="9" t="s">
        <v>2798</v>
      </c>
      <c r="G7381" s="10">
        <v>19555</v>
      </c>
      <c r="H7381" s="9" t="s">
        <v>94</v>
      </c>
      <c r="I7381" s="10">
        <v>17573</v>
      </c>
      <c r="J7381" s="11">
        <v>1</v>
      </c>
      <c r="K7381" s="9" t="s">
        <v>94</v>
      </c>
      <c r="L7381" s="9" t="s">
        <v>95</v>
      </c>
    </row>
    <row r="7382" spans="1:12" x14ac:dyDescent="0.2">
      <c r="A7382" t="str">
        <f>VLOOKUP(B7382,StateFIPS!A$2:B$52,2)</f>
        <v>Iowa</v>
      </c>
      <c r="B7382">
        <f t="shared" si="118"/>
        <v>19</v>
      </c>
      <c r="C7382" s="9" t="s">
        <v>1530</v>
      </c>
      <c r="D7382" s="9" t="s">
        <v>93</v>
      </c>
      <c r="E7382" s="9" t="s">
        <v>2797</v>
      </c>
      <c r="F7382" s="9" t="s">
        <v>2798</v>
      </c>
      <c r="G7382" s="10">
        <v>332106</v>
      </c>
      <c r="H7382" s="9" t="s">
        <v>94</v>
      </c>
      <c r="I7382" s="10">
        <v>298460</v>
      </c>
      <c r="J7382" s="11">
        <v>1</v>
      </c>
      <c r="K7382" s="9" t="s">
        <v>94</v>
      </c>
      <c r="L7382" s="9" t="s">
        <v>95</v>
      </c>
    </row>
    <row r="7383" spans="1:12" x14ac:dyDescent="0.2">
      <c r="A7383" t="str">
        <f>VLOOKUP(B7383,StateFIPS!A$2:B$52,2)</f>
        <v>Oregon</v>
      </c>
      <c r="B7383">
        <f t="shared" si="118"/>
        <v>41</v>
      </c>
      <c r="C7383" s="9" t="s">
        <v>2343</v>
      </c>
      <c r="D7383" s="9" t="s">
        <v>93</v>
      </c>
      <c r="E7383" s="9" t="s">
        <v>2797</v>
      </c>
      <c r="F7383" s="9" t="s">
        <v>2798</v>
      </c>
      <c r="G7383" s="10">
        <v>3274</v>
      </c>
      <c r="H7383" s="9" t="s">
        <v>94</v>
      </c>
      <c r="I7383" s="10">
        <v>2942</v>
      </c>
      <c r="J7383" s="11">
        <v>1</v>
      </c>
      <c r="K7383" s="9" t="s">
        <v>94</v>
      </c>
      <c r="L7383" s="9" t="s">
        <v>95</v>
      </c>
    </row>
    <row r="7384" spans="1:12" x14ac:dyDescent="0.2">
      <c r="A7384" t="str">
        <f>VLOOKUP(B7384,StateFIPS!A$2:B$52,2)</f>
        <v>Iowa</v>
      </c>
      <c r="B7384">
        <f t="shared" si="118"/>
        <v>19</v>
      </c>
      <c r="C7384" s="9" t="s">
        <v>281</v>
      </c>
      <c r="D7384" s="9" t="s">
        <v>93</v>
      </c>
      <c r="E7384" s="9" t="s">
        <v>2797</v>
      </c>
      <c r="F7384" s="9" t="s">
        <v>2798</v>
      </c>
      <c r="G7384" s="10">
        <v>10</v>
      </c>
      <c r="H7384" s="9" t="s">
        <v>94</v>
      </c>
      <c r="I7384" s="10">
        <v>9</v>
      </c>
      <c r="J7384" s="11">
        <v>1</v>
      </c>
      <c r="K7384" s="9" t="s">
        <v>94</v>
      </c>
      <c r="L7384" s="9" t="s">
        <v>95</v>
      </c>
    </row>
    <row r="7385" spans="1:12" x14ac:dyDescent="0.2">
      <c r="A7385" t="str">
        <f>VLOOKUP(B7385,StateFIPS!A$2:B$52,2)</f>
        <v>Oregon</v>
      </c>
      <c r="B7385">
        <f t="shared" si="118"/>
        <v>41</v>
      </c>
      <c r="C7385" s="9" t="s">
        <v>1302</v>
      </c>
      <c r="D7385" s="9" t="s">
        <v>93</v>
      </c>
      <c r="E7385" s="9" t="s">
        <v>2797</v>
      </c>
      <c r="F7385" s="9" t="s">
        <v>2798</v>
      </c>
      <c r="G7385" s="10">
        <v>2135</v>
      </c>
      <c r="H7385" s="9" t="s">
        <v>94</v>
      </c>
      <c r="I7385" s="10">
        <v>1919</v>
      </c>
      <c r="J7385" s="11">
        <v>1</v>
      </c>
      <c r="K7385" s="9" t="s">
        <v>94</v>
      </c>
      <c r="L7385" s="9" t="s">
        <v>95</v>
      </c>
    </row>
    <row r="7386" spans="1:12" x14ac:dyDescent="0.2">
      <c r="A7386" t="str">
        <f>VLOOKUP(B7386,StateFIPS!A$2:B$52,2)</f>
        <v>Oregon</v>
      </c>
      <c r="B7386">
        <f t="shared" si="118"/>
        <v>41</v>
      </c>
      <c r="C7386" s="9" t="s">
        <v>2490</v>
      </c>
      <c r="D7386" s="9" t="s">
        <v>93</v>
      </c>
      <c r="E7386" s="9" t="s">
        <v>2797</v>
      </c>
      <c r="F7386" s="9" t="s">
        <v>2798</v>
      </c>
      <c r="G7386" s="10">
        <v>3274</v>
      </c>
      <c r="H7386" s="9" t="s">
        <v>94</v>
      </c>
      <c r="I7386" s="10">
        <v>2942</v>
      </c>
      <c r="J7386" s="11">
        <v>1</v>
      </c>
      <c r="K7386" s="9" t="s">
        <v>94</v>
      </c>
      <c r="L7386" s="9" t="s">
        <v>95</v>
      </c>
    </row>
    <row r="7387" spans="1:12" x14ac:dyDescent="0.2">
      <c r="A7387" t="str">
        <f>VLOOKUP(B7387,StateFIPS!A$2:B$52,2)</f>
        <v>Oregon</v>
      </c>
      <c r="B7387">
        <f t="shared" si="118"/>
        <v>41</v>
      </c>
      <c r="C7387" s="9" t="s">
        <v>1301</v>
      </c>
      <c r="D7387" s="9" t="s">
        <v>93</v>
      </c>
      <c r="E7387" s="9" t="s">
        <v>2797</v>
      </c>
      <c r="F7387" s="9" t="s">
        <v>2798</v>
      </c>
      <c r="G7387" s="10">
        <v>95869</v>
      </c>
      <c r="H7387" s="9" t="s">
        <v>94</v>
      </c>
      <c r="I7387" s="10">
        <v>86156</v>
      </c>
      <c r="J7387" s="11">
        <v>1</v>
      </c>
      <c r="K7387" s="9" t="s">
        <v>94</v>
      </c>
      <c r="L7387" s="9" t="s">
        <v>95</v>
      </c>
    </row>
    <row r="7388" spans="1:12" x14ac:dyDescent="0.2">
      <c r="A7388" t="str">
        <f>VLOOKUP(B7388,StateFIPS!A$2:B$52,2)</f>
        <v>Oregon</v>
      </c>
      <c r="B7388">
        <f t="shared" si="118"/>
        <v>41</v>
      </c>
      <c r="C7388" s="9" t="s">
        <v>1305</v>
      </c>
      <c r="D7388" s="9" t="s">
        <v>93</v>
      </c>
      <c r="E7388" s="9" t="s">
        <v>2797</v>
      </c>
      <c r="F7388" s="9" t="s">
        <v>2798</v>
      </c>
      <c r="G7388" s="10">
        <v>3843</v>
      </c>
      <c r="H7388" s="9" t="s">
        <v>94</v>
      </c>
      <c r="I7388" s="10">
        <v>3454</v>
      </c>
      <c r="J7388" s="11">
        <v>1</v>
      </c>
      <c r="K7388" s="9" t="s">
        <v>94</v>
      </c>
      <c r="L7388" s="9" t="s">
        <v>95</v>
      </c>
    </row>
    <row r="7389" spans="1:12" x14ac:dyDescent="0.2">
      <c r="A7389" t="str">
        <f>VLOOKUP(B7389,StateFIPS!A$2:B$52,2)</f>
        <v>Iowa</v>
      </c>
      <c r="B7389">
        <f t="shared" si="118"/>
        <v>19</v>
      </c>
      <c r="C7389" s="9" t="s">
        <v>282</v>
      </c>
      <c r="D7389" s="9" t="s">
        <v>93</v>
      </c>
      <c r="E7389" s="9" t="s">
        <v>2797</v>
      </c>
      <c r="F7389" s="9" t="s">
        <v>2798</v>
      </c>
      <c r="G7389" s="10">
        <v>14029</v>
      </c>
      <c r="H7389" s="9" t="s">
        <v>94</v>
      </c>
      <c r="I7389" s="10">
        <v>12607</v>
      </c>
      <c r="J7389" s="11">
        <v>1</v>
      </c>
      <c r="K7389" s="9" t="s">
        <v>94</v>
      </c>
      <c r="L7389" s="9" t="s">
        <v>95</v>
      </c>
    </row>
    <row r="7390" spans="1:12" x14ac:dyDescent="0.2">
      <c r="A7390" t="str">
        <f>VLOOKUP(B7390,StateFIPS!A$2:B$52,2)</f>
        <v>Oregon</v>
      </c>
      <c r="B7390">
        <f t="shared" si="118"/>
        <v>41</v>
      </c>
      <c r="C7390" s="9" t="s">
        <v>2295</v>
      </c>
      <c r="D7390" s="9" t="s">
        <v>93</v>
      </c>
      <c r="E7390" s="9" t="s">
        <v>2797</v>
      </c>
      <c r="F7390" s="9" t="s">
        <v>2798</v>
      </c>
      <c r="G7390" s="10">
        <v>6833</v>
      </c>
      <c r="H7390" s="9" t="s">
        <v>94</v>
      </c>
      <c r="I7390" s="10">
        <v>6140</v>
      </c>
      <c r="J7390" s="11">
        <v>1</v>
      </c>
      <c r="K7390" s="9" t="s">
        <v>94</v>
      </c>
      <c r="L7390" s="9" t="s">
        <v>95</v>
      </c>
    </row>
    <row r="7391" spans="1:12" x14ac:dyDescent="0.2">
      <c r="A7391" t="str">
        <f>VLOOKUP(B7391,StateFIPS!A$2:B$52,2)</f>
        <v>Nebraska</v>
      </c>
      <c r="B7391">
        <f t="shared" si="118"/>
        <v>31</v>
      </c>
      <c r="C7391" s="9" t="s">
        <v>1265</v>
      </c>
      <c r="D7391" s="9" t="s">
        <v>93</v>
      </c>
      <c r="E7391" s="9" t="s">
        <v>2797</v>
      </c>
      <c r="F7391" s="9" t="s">
        <v>2798</v>
      </c>
      <c r="G7391" s="10">
        <v>19555</v>
      </c>
      <c r="H7391" s="9" t="s">
        <v>94</v>
      </c>
      <c r="I7391" s="10">
        <v>17573</v>
      </c>
      <c r="J7391" s="11">
        <v>1</v>
      </c>
      <c r="K7391" s="9" t="s">
        <v>94</v>
      </c>
      <c r="L7391" s="9" t="s">
        <v>95</v>
      </c>
    </row>
    <row r="7392" spans="1:12" x14ac:dyDescent="0.2">
      <c r="A7392" t="str">
        <f>VLOOKUP(B7392,StateFIPS!A$2:B$52,2)</f>
        <v>Oregon</v>
      </c>
      <c r="B7392">
        <f t="shared" si="118"/>
        <v>41</v>
      </c>
      <c r="C7392" s="9" t="s">
        <v>2409</v>
      </c>
      <c r="D7392" s="9" t="s">
        <v>93</v>
      </c>
      <c r="E7392" s="9" t="s">
        <v>2797</v>
      </c>
      <c r="F7392" s="9" t="s">
        <v>2798</v>
      </c>
      <c r="G7392" s="10">
        <v>5409</v>
      </c>
      <c r="H7392" s="9" t="s">
        <v>94</v>
      </c>
      <c r="I7392" s="10">
        <v>4861</v>
      </c>
      <c r="J7392" s="11">
        <v>1</v>
      </c>
      <c r="K7392" s="9" t="s">
        <v>94</v>
      </c>
      <c r="L7392" s="9" t="s">
        <v>95</v>
      </c>
    </row>
    <row r="7393" spans="1:12" x14ac:dyDescent="0.2">
      <c r="A7393" t="str">
        <f>VLOOKUP(B7393,StateFIPS!A$2:B$52,2)</f>
        <v>Nebraska</v>
      </c>
      <c r="B7393">
        <f t="shared" si="118"/>
        <v>31</v>
      </c>
      <c r="C7393" s="9" t="s">
        <v>2215</v>
      </c>
      <c r="D7393" s="9" t="s">
        <v>93</v>
      </c>
      <c r="E7393" s="9" t="s">
        <v>2797</v>
      </c>
      <c r="F7393" s="9" t="s">
        <v>2798</v>
      </c>
      <c r="G7393" s="10">
        <v>19555</v>
      </c>
      <c r="H7393" s="9" t="s">
        <v>94</v>
      </c>
      <c r="I7393" s="10">
        <v>17573</v>
      </c>
      <c r="J7393" s="11">
        <v>1</v>
      </c>
      <c r="K7393" s="9" t="s">
        <v>94</v>
      </c>
      <c r="L7393" s="9" t="s">
        <v>95</v>
      </c>
    </row>
    <row r="7394" spans="1:12" x14ac:dyDescent="0.2">
      <c r="A7394" t="str">
        <f>VLOOKUP(B7394,StateFIPS!A$2:B$52,2)</f>
        <v>Oregon</v>
      </c>
      <c r="B7394">
        <f t="shared" si="118"/>
        <v>41</v>
      </c>
      <c r="C7394" s="9" t="s">
        <v>2443</v>
      </c>
      <c r="D7394" s="9" t="s">
        <v>93</v>
      </c>
      <c r="E7394" s="9" t="s">
        <v>2797</v>
      </c>
      <c r="F7394" s="9" t="s">
        <v>2798</v>
      </c>
      <c r="G7394" s="10">
        <v>4769</v>
      </c>
      <c r="H7394" s="9" t="s">
        <v>94</v>
      </c>
      <c r="I7394" s="10">
        <v>4285</v>
      </c>
      <c r="J7394" s="11">
        <v>1</v>
      </c>
      <c r="K7394" s="9" t="s">
        <v>94</v>
      </c>
      <c r="L7394" s="9" t="s">
        <v>95</v>
      </c>
    </row>
    <row r="7395" spans="1:12" x14ac:dyDescent="0.2">
      <c r="A7395" t="str">
        <f>VLOOKUP(B7395,StateFIPS!A$2:B$52,2)</f>
        <v>Oregon</v>
      </c>
      <c r="B7395">
        <f t="shared" si="118"/>
        <v>41</v>
      </c>
      <c r="C7395" s="9" t="s">
        <v>1289</v>
      </c>
      <c r="D7395" s="9" t="s">
        <v>93</v>
      </c>
      <c r="E7395" s="9" t="s">
        <v>2797</v>
      </c>
      <c r="F7395" s="9" t="s">
        <v>2798</v>
      </c>
      <c r="G7395" s="10">
        <v>641</v>
      </c>
      <c r="H7395" s="9" t="s">
        <v>94</v>
      </c>
      <c r="I7395" s="10">
        <v>576</v>
      </c>
      <c r="J7395" s="11">
        <v>1</v>
      </c>
      <c r="K7395" s="9" t="s">
        <v>94</v>
      </c>
      <c r="L7395" s="9" t="s">
        <v>95</v>
      </c>
    </row>
    <row r="7396" spans="1:12" x14ac:dyDescent="0.2">
      <c r="A7396" t="str">
        <f>VLOOKUP(B7396,StateFIPS!A$2:B$52,2)</f>
        <v>Nebraska</v>
      </c>
      <c r="B7396">
        <f t="shared" si="118"/>
        <v>31</v>
      </c>
      <c r="C7396" s="9" t="s">
        <v>1246</v>
      </c>
      <c r="D7396" s="9" t="s">
        <v>93</v>
      </c>
      <c r="E7396" s="9" t="s">
        <v>2797</v>
      </c>
      <c r="F7396" s="9" t="s">
        <v>2798</v>
      </c>
      <c r="G7396" s="10">
        <v>19555</v>
      </c>
      <c r="H7396" s="9" t="s">
        <v>94</v>
      </c>
      <c r="I7396" s="10">
        <v>17573</v>
      </c>
      <c r="J7396" s="11">
        <v>1</v>
      </c>
      <c r="K7396" s="9" t="s">
        <v>94</v>
      </c>
      <c r="L7396" s="9" t="s">
        <v>95</v>
      </c>
    </row>
    <row r="7397" spans="1:12" x14ac:dyDescent="0.2">
      <c r="A7397" t="str">
        <f>VLOOKUP(B7397,StateFIPS!A$2:B$52,2)</f>
        <v>Oregon</v>
      </c>
      <c r="B7397">
        <f t="shared" si="118"/>
        <v>41</v>
      </c>
      <c r="C7397" s="9" t="s">
        <v>2442</v>
      </c>
      <c r="D7397" s="9" t="s">
        <v>93</v>
      </c>
      <c r="E7397" s="9" t="s">
        <v>2797</v>
      </c>
      <c r="F7397" s="9" t="s">
        <v>2798</v>
      </c>
      <c r="G7397" s="10">
        <v>19359</v>
      </c>
      <c r="H7397" s="9" t="s">
        <v>94</v>
      </c>
      <c r="I7397" s="10">
        <v>17398</v>
      </c>
      <c r="J7397" s="11">
        <v>1</v>
      </c>
      <c r="K7397" s="9" t="s">
        <v>94</v>
      </c>
      <c r="L7397" s="9" t="s">
        <v>95</v>
      </c>
    </row>
    <row r="7398" spans="1:12" x14ac:dyDescent="0.2">
      <c r="A7398" t="str">
        <f>VLOOKUP(B7398,StateFIPS!A$2:B$52,2)</f>
        <v>Nebraska</v>
      </c>
      <c r="B7398">
        <f t="shared" si="118"/>
        <v>31</v>
      </c>
      <c r="C7398" s="9" t="s">
        <v>1287</v>
      </c>
      <c r="D7398" s="9" t="s">
        <v>93</v>
      </c>
      <c r="E7398" s="9" t="s">
        <v>2797</v>
      </c>
      <c r="F7398" s="9" t="s">
        <v>2798</v>
      </c>
      <c r="G7398" s="10">
        <v>19555</v>
      </c>
      <c r="H7398" s="9" t="s">
        <v>94</v>
      </c>
      <c r="I7398" s="10">
        <v>17573</v>
      </c>
      <c r="J7398" s="11">
        <v>1</v>
      </c>
      <c r="K7398" s="9" t="s">
        <v>94</v>
      </c>
      <c r="L7398" s="9" t="s">
        <v>95</v>
      </c>
    </row>
    <row r="7399" spans="1:12" x14ac:dyDescent="0.2">
      <c r="A7399" t="str">
        <f>VLOOKUP(B7399,StateFIPS!A$2:B$52,2)</f>
        <v>South Carolina</v>
      </c>
      <c r="B7399">
        <f t="shared" si="118"/>
        <v>45</v>
      </c>
      <c r="C7399" s="9" t="s">
        <v>1380</v>
      </c>
      <c r="D7399" s="9" t="s">
        <v>93</v>
      </c>
      <c r="E7399" s="9" t="s">
        <v>2797</v>
      </c>
      <c r="F7399" s="9" t="s">
        <v>2798</v>
      </c>
      <c r="G7399" s="10">
        <v>8009</v>
      </c>
      <c r="H7399" s="9" t="s">
        <v>94</v>
      </c>
      <c r="I7399" s="10">
        <v>7197</v>
      </c>
      <c r="J7399" s="11">
        <v>1</v>
      </c>
      <c r="K7399" s="9" t="s">
        <v>94</v>
      </c>
      <c r="L7399" s="9" t="s">
        <v>95</v>
      </c>
    </row>
    <row r="7400" spans="1:12" x14ac:dyDescent="0.2">
      <c r="A7400" t="str">
        <f>VLOOKUP(B7400,StateFIPS!A$2:B$52,2)</f>
        <v>South Carolina</v>
      </c>
      <c r="B7400">
        <f t="shared" si="118"/>
        <v>45</v>
      </c>
      <c r="C7400" s="9" t="s">
        <v>1340</v>
      </c>
      <c r="D7400" s="9" t="s">
        <v>93</v>
      </c>
      <c r="E7400" s="9" t="s">
        <v>2797</v>
      </c>
      <c r="F7400" s="9" t="s">
        <v>2798</v>
      </c>
      <c r="G7400" s="10">
        <v>8009</v>
      </c>
      <c r="H7400" s="9" t="s">
        <v>94</v>
      </c>
      <c r="I7400" s="10">
        <v>7197</v>
      </c>
      <c r="J7400" s="11">
        <v>1</v>
      </c>
      <c r="K7400" s="9" t="s">
        <v>94</v>
      </c>
      <c r="L7400" s="9" t="s">
        <v>95</v>
      </c>
    </row>
    <row r="7401" spans="1:12" x14ac:dyDescent="0.2">
      <c r="A7401" t="str">
        <f>VLOOKUP(B7401,StateFIPS!A$2:B$52,2)</f>
        <v>Missouri</v>
      </c>
      <c r="B7401">
        <f t="shared" si="118"/>
        <v>29</v>
      </c>
      <c r="C7401" s="9" t="s">
        <v>1679</v>
      </c>
      <c r="D7401" s="9" t="s">
        <v>93</v>
      </c>
      <c r="E7401" s="9" t="s">
        <v>2797</v>
      </c>
      <c r="F7401" s="9" t="s">
        <v>2798</v>
      </c>
      <c r="G7401" s="10">
        <v>118821</v>
      </c>
      <c r="H7401" s="9" t="s">
        <v>94</v>
      </c>
      <c r="I7401" s="10">
        <v>106783</v>
      </c>
      <c r="J7401" s="11">
        <v>1</v>
      </c>
      <c r="K7401" s="9" t="s">
        <v>94</v>
      </c>
      <c r="L7401" s="9" t="s">
        <v>95</v>
      </c>
    </row>
    <row r="7402" spans="1:12" x14ac:dyDescent="0.2">
      <c r="A7402" t="str">
        <f>VLOOKUP(B7402,StateFIPS!A$2:B$52,2)</f>
        <v>South Carolina</v>
      </c>
      <c r="B7402">
        <f t="shared" si="118"/>
        <v>45</v>
      </c>
      <c r="C7402" s="9" t="s">
        <v>1338</v>
      </c>
      <c r="D7402" s="9" t="s">
        <v>93</v>
      </c>
      <c r="E7402" s="9" t="s">
        <v>2797</v>
      </c>
      <c r="F7402" s="9" t="s">
        <v>2798</v>
      </c>
      <c r="G7402" s="10">
        <v>76</v>
      </c>
      <c r="H7402" s="9" t="s">
        <v>94</v>
      </c>
      <c r="I7402" s="10">
        <v>68</v>
      </c>
      <c r="J7402" s="11">
        <v>1</v>
      </c>
      <c r="K7402" s="9" t="s">
        <v>94</v>
      </c>
      <c r="L7402" s="9" t="s">
        <v>95</v>
      </c>
    </row>
    <row r="7403" spans="1:12" x14ac:dyDescent="0.2">
      <c r="A7403" t="str">
        <f>VLOOKUP(B7403,StateFIPS!A$2:B$52,2)</f>
        <v>South Carolina</v>
      </c>
      <c r="B7403">
        <f t="shared" si="118"/>
        <v>45</v>
      </c>
      <c r="C7403" s="9" t="s">
        <v>1368</v>
      </c>
      <c r="D7403" s="9" t="s">
        <v>93</v>
      </c>
      <c r="E7403" s="9" t="s">
        <v>2797</v>
      </c>
      <c r="F7403" s="9" t="s">
        <v>2798</v>
      </c>
      <c r="G7403" s="10">
        <v>8009</v>
      </c>
      <c r="H7403" s="9" t="s">
        <v>94</v>
      </c>
      <c r="I7403" s="10">
        <v>7197</v>
      </c>
      <c r="J7403" s="11">
        <v>1</v>
      </c>
      <c r="K7403" s="9" t="s">
        <v>94</v>
      </c>
      <c r="L7403" s="9" t="s">
        <v>95</v>
      </c>
    </row>
    <row r="7404" spans="1:12" x14ac:dyDescent="0.2">
      <c r="A7404" t="str">
        <f>VLOOKUP(B7404,StateFIPS!A$2:B$52,2)</f>
        <v>Missouri</v>
      </c>
      <c r="B7404">
        <f t="shared" si="118"/>
        <v>29</v>
      </c>
      <c r="C7404" s="9" t="s">
        <v>1606</v>
      </c>
      <c r="D7404" s="9" t="s">
        <v>93</v>
      </c>
      <c r="E7404" s="9" t="s">
        <v>2797</v>
      </c>
      <c r="F7404" s="9" t="s">
        <v>2798</v>
      </c>
      <c r="G7404" s="10">
        <v>971649</v>
      </c>
      <c r="H7404" s="9" t="s">
        <v>94</v>
      </c>
      <c r="I7404" s="10">
        <v>873209</v>
      </c>
      <c r="J7404" s="11">
        <v>1</v>
      </c>
      <c r="K7404" s="9" t="s">
        <v>94</v>
      </c>
      <c r="L7404" s="9" t="s">
        <v>95</v>
      </c>
    </row>
    <row r="7405" spans="1:12" x14ac:dyDescent="0.2">
      <c r="A7405" t="str">
        <f>VLOOKUP(B7405,StateFIPS!A$2:B$52,2)</f>
        <v>Iowa</v>
      </c>
      <c r="B7405">
        <f t="shared" si="118"/>
        <v>19</v>
      </c>
      <c r="C7405" s="9" t="s">
        <v>1508</v>
      </c>
      <c r="D7405" s="9" t="s">
        <v>93</v>
      </c>
      <c r="E7405" s="9" t="s">
        <v>2797</v>
      </c>
      <c r="F7405" s="9" t="s">
        <v>2798</v>
      </c>
      <c r="G7405" s="10">
        <v>14029</v>
      </c>
      <c r="H7405" s="9" t="s">
        <v>94</v>
      </c>
      <c r="I7405" s="10">
        <v>12607</v>
      </c>
      <c r="J7405" s="11">
        <v>1</v>
      </c>
      <c r="K7405" s="9" t="s">
        <v>94</v>
      </c>
      <c r="L7405" s="9" t="s">
        <v>95</v>
      </c>
    </row>
    <row r="7406" spans="1:12" x14ac:dyDescent="0.2">
      <c r="A7406" t="str">
        <f>VLOOKUP(B7406,StateFIPS!A$2:B$52,2)</f>
        <v>South Carolina</v>
      </c>
      <c r="B7406">
        <f t="shared" si="118"/>
        <v>45</v>
      </c>
      <c r="C7406" s="9" t="s">
        <v>1347</v>
      </c>
      <c r="D7406" s="9" t="s">
        <v>93</v>
      </c>
      <c r="E7406" s="9" t="s">
        <v>2797</v>
      </c>
      <c r="F7406" s="9" t="s">
        <v>2798</v>
      </c>
      <c r="G7406" s="10">
        <v>6</v>
      </c>
      <c r="H7406" s="9" t="s">
        <v>94</v>
      </c>
      <c r="I7406" s="10">
        <v>5</v>
      </c>
      <c r="J7406" s="11">
        <v>1</v>
      </c>
      <c r="K7406" s="9" t="s">
        <v>94</v>
      </c>
      <c r="L7406" s="9" t="s">
        <v>95</v>
      </c>
    </row>
    <row r="7407" spans="1:12" x14ac:dyDescent="0.2">
      <c r="A7407" t="str">
        <f>VLOOKUP(B7407,StateFIPS!A$2:B$52,2)</f>
        <v>Missouri</v>
      </c>
      <c r="B7407">
        <f t="shared" si="118"/>
        <v>29</v>
      </c>
      <c r="C7407" s="9" t="s">
        <v>1602</v>
      </c>
      <c r="D7407" s="9" t="s">
        <v>93</v>
      </c>
      <c r="E7407" s="9" t="s">
        <v>2797</v>
      </c>
      <c r="F7407" s="9" t="s">
        <v>2798</v>
      </c>
      <c r="G7407" s="10">
        <v>17</v>
      </c>
      <c r="H7407" s="9" t="s">
        <v>94</v>
      </c>
      <c r="I7407" s="10">
        <v>15</v>
      </c>
      <c r="J7407" s="11">
        <v>1</v>
      </c>
      <c r="K7407" s="9" t="s">
        <v>94</v>
      </c>
      <c r="L7407" s="9" t="s">
        <v>95</v>
      </c>
    </row>
    <row r="7408" spans="1:12" x14ac:dyDescent="0.2">
      <c r="A7408" t="str">
        <f>VLOOKUP(B7408,StateFIPS!A$2:B$52,2)</f>
        <v>Missouri</v>
      </c>
      <c r="B7408">
        <f t="shared" si="118"/>
        <v>29</v>
      </c>
      <c r="C7408" s="9" t="s">
        <v>133</v>
      </c>
      <c r="D7408" s="9" t="s">
        <v>93</v>
      </c>
      <c r="E7408" s="9" t="s">
        <v>2797</v>
      </c>
      <c r="F7408" s="9" t="s">
        <v>2798</v>
      </c>
      <c r="G7408" s="10">
        <v>7542</v>
      </c>
      <c r="H7408" s="9" t="s">
        <v>94</v>
      </c>
      <c r="I7408" s="10">
        <v>6778</v>
      </c>
      <c r="J7408" s="11">
        <v>1</v>
      </c>
      <c r="K7408" s="9" t="s">
        <v>94</v>
      </c>
      <c r="L7408" s="9" t="s">
        <v>95</v>
      </c>
    </row>
    <row r="7409" spans="1:12" x14ac:dyDescent="0.2">
      <c r="A7409" t="str">
        <f>VLOOKUP(B7409,StateFIPS!A$2:B$52,2)</f>
        <v>Missouri</v>
      </c>
      <c r="B7409">
        <f t="shared" si="118"/>
        <v>29</v>
      </c>
      <c r="C7409" s="9" t="s">
        <v>379</v>
      </c>
      <c r="D7409" s="9" t="s">
        <v>93</v>
      </c>
      <c r="E7409" s="9" t="s">
        <v>2797</v>
      </c>
      <c r="F7409" s="9" t="s">
        <v>2798</v>
      </c>
      <c r="G7409" s="10">
        <v>7542</v>
      </c>
      <c r="H7409" s="9" t="s">
        <v>94</v>
      </c>
      <c r="I7409" s="10">
        <v>6778</v>
      </c>
      <c r="J7409" s="11">
        <v>1</v>
      </c>
      <c r="K7409" s="9" t="s">
        <v>94</v>
      </c>
      <c r="L7409" s="9" t="s">
        <v>95</v>
      </c>
    </row>
    <row r="7410" spans="1:12" x14ac:dyDescent="0.2">
      <c r="A7410" t="str">
        <f>VLOOKUP(B7410,StateFIPS!A$2:B$52,2)</f>
        <v>Missouri</v>
      </c>
      <c r="B7410">
        <f t="shared" si="118"/>
        <v>29</v>
      </c>
      <c r="C7410" s="9" t="s">
        <v>375</v>
      </c>
      <c r="D7410" s="9" t="s">
        <v>93</v>
      </c>
      <c r="E7410" s="9" t="s">
        <v>2797</v>
      </c>
      <c r="F7410" s="9" t="s">
        <v>2798</v>
      </c>
      <c r="G7410" s="10">
        <v>7542</v>
      </c>
      <c r="H7410" s="9" t="s">
        <v>94</v>
      </c>
      <c r="I7410" s="10">
        <v>6778</v>
      </c>
      <c r="J7410" s="11">
        <v>1</v>
      </c>
      <c r="K7410" s="9" t="s">
        <v>94</v>
      </c>
      <c r="L7410" s="9" t="s">
        <v>95</v>
      </c>
    </row>
    <row r="7411" spans="1:12" x14ac:dyDescent="0.2">
      <c r="A7411" t="str">
        <f>VLOOKUP(B7411,StateFIPS!A$2:B$52,2)</f>
        <v>South Carolina</v>
      </c>
      <c r="B7411">
        <f t="shared" si="118"/>
        <v>45</v>
      </c>
      <c r="C7411" s="9" t="s">
        <v>1379</v>
      </c>
      <c r="D7411" s="9" t="s">
        <v>93</v>
      </c>
      <c r="E7411" s="9" t="s">
        <v>2797</v>
      </c>
      <c r="F7411" s="9" t="s">
        <v>2798</v>
      </c>
      <c r="G7411" s="10">
        <v>7</v>
      </c>
      <c r="H7411" s="9" t="s">
        <v>94</v>
      </c>
      <c r="I7411" s="10">
        <v>6</v>
      </c>
      <c r="J7411" s="11">
        <v>1</v>
      </c>
      <c r="K7411" s="9" t="s">
        <v>94</v>
      </c>
      <c r="L7411" s="9" t="s">
        <v>95</v>
      </c>
    </row>
    <row r="7412" spans="1:12" x14ac:dyDescent="0.2">
      <c r="A7412" t="str">
        <f>VLOOKUP(B7412,StateFIPS!A$2:B$52,2)</f>
        <v>Missouri</v>
      </c>
      <c r="B7412">
        <f t="shared" si="118"/>
        <v>29</v>
      </c>
      <c r="C7412" s="9" t="s">
        <v>1599</v>
      </c>
      <c r="D7412" s="9" t="s">
        <v>93</v>
      </c>
      <c r="E7412" s="9" t="s">
        <v>2797</v>
      </c>
      <c r="F7412" s="9" t="s">
        <v>2798</v>
      </c>
      <c r="G7412" s="10">
        <v>373229</v>
      </c>
      <c r="H7412" s="9" t="s">
        <v>94</v>
      </c>
      <c r="I7412" s="10">
        <v>335416</v>
      </c>
      <c r="J7412" s="11">
        <v>1</v>
      </c>
      <c r="K7412" s="9" t="s">
        <v>94</v>
      </c>
      <c r="L7412" s="9" t="s">
        <v>95</v>
      </c>
    </row>
    <row r="7413" spans="1:12" x14ac:dyDescent="0.2">
      <c r="A7413" t="str">
        <f>VLOOKUP(B7413,StateFIPS!A$2:B$52,2)</f>
        <v>South Carolina</v>
      </c>
      <c r="B7413">
        <f t="shared" si="118"/>
        <v>45</v>
      </c>
      <c r="C7413" s="9" t="s">
        <v>1378</v>
      </c>
      <c r="D7413" s="9" t="s">
        <v>93</v>
      </c>
      <c r="E7413" s="9" t="s">
        <v>2797</v>
      </c>
      <c r="F7413" s="9" t="s">
        <v>2798</v>
      </c>
      <c r="G7413" s="10">
        <v>8009</v>
      </c>
      <c r="H7413" s="9" t="s">
        <v>94</v>
      </c>
      <c r="I7413" s="10">
        <v>7197</v>
      </c>
      <c r="J7413" s="11">
        <v>1</v>
      </c>
      <c r="K7413" s="9" t="s">
        <v>94</v>
      </c>
      <c r="L7413" s="9" t="s">
        <v>95</v>
      </c>
    </row>
    <row r="7414" spans="1:12" x14ac:dyDescent="0.2">
      <c r="A7414" t="str">
        <f>VLOOKUP(B7414,StateFIPS!A$2:B$52,2)</f>
        <v>Missouri</v>
      </c>
      <c r="B7414">
        <f t="shared" si="118"/>
        <v>29</v>
      </c>
      <c r="C7414" s="9" t="s">
        <v>383</v>
      </c>
      <c r="D7414" s="9" t="s">
        <v>93</v>
      </c>
      <c r="E7414" s="9" t="s">
        <v>2797</v>
      </c>
      <c r="F7414" s="9" t="s">
        <v>2798</v>
      </c>
      <c r="G7414" s="10">
        <v>7542</v>
      </c>
      <c r="H7414" s="9" t="s">
        <v>94</v>
      </c>
      <c r="I7414" s="10">
        <v>6778</v>
      </c>
      <c r="J7414" s="11">
        <v>1</v>
      </c>
      <c r="K7414" s="9" t="s">
        <v>94</v>
      </c>
      <c r="L7414" s="9" t="s">
        <v>95</v>
      </c>
    </row>
    <row r="7415" spans="1:12" x14ac:dyDescent="0.2">
      <c r="A7415" t="str">
        <f>VLOOKUP(B7415,StateFIPS!A$2:B$52,2)</f>
        <v>South Carolina</v>
      </c>
      <c r="B7415">
        <f t="shared" si="118"/>
        <v>45</v>
      </c>
      <c r="C7415" s="9" t="s">
        <v>1377</v>
      </c>
      <c r="D7415" s="9" t="s">
        <v>93</v>
      </c>
      <c r="E7415" s="9" t="s">
        <v>2797</v>
      </c>
      <c r="F7415" s="9" t="s">
        <v>2798</v>
      </c>
      <c r="G7415" s="10">
        <v>8009</v>
      </c>
      <c r="H7415" s="9" t="s">
        <v>94</v>
      </c>
      <c r="I7415" s="10">
        <v>7197</v>
      </c>
      <c r="J7415" s="11">
        <v>1</v>
      </c>
      <c r="K7415" s="9" t="s">
        <v>94</v>
      </c>
      <c r="L7415" s="9" t="s">
        <v>95</v>
      </c>
    </row>
    <row r="7416" spans="1:12" x14ac:dyDescent="0.2">
      <c r="A7416" t="str">
        <f>VLOOKUP(B7416,StateFIPS!A$2:B$52,2)</f>
        <v>South Carolina</v>
      </c>
      <c r="B7416">
        <f t="shared" si="118"/>
        <v>45</v>
      </c>
      <c r="C7416" s="9" t="s">
        <v>1376</v>
      </c>
      <c r="D7416" s="9" t="s">
        <v>93</v>
      </c>
      <c r="E7416" s="9" t="s">
        <v>2797</v>
      </c>
      <c r="F7416" s="9" t="s">
        <v>2798</v>
      </c>
      <c r="G7416" s="10">
        <v>8009</v>
      </c>
      <c r="H7416" s="9" t="s">
        <v>94</v>
      </c>
      <c r="I7416" s="10">
        <v>7197</v>
      </c>
      <c r="J7416" s="11">
        <v>1</v>
      </c>
      <c r="K7416" s="9" t="s">
        <v>94</v>
      </c>
      <c r="L7416" s="9" t="s">
        <v>95</v>
      </c>
    </row>
    <row r="7417" spans="1:12" x14ac:dyDescent="0.2">
      <c r="A7417" t="str">
        <f>VLOOKUP(B7417,StateFIPS!A$2:B$52,2)</f>
        <v>Missouri</v>
      </c>
      <c r="B7417">
        <f t="shared" si="118"/>
        <v>29</v>
      </c>
      <c r="C7417" s="9" t="s">
        <v>384</v>
      </c>
      <c r="D7417" s="9" t="s">
        <v>93</v>
      </c>
      <c r="E7417" s="9" t="s">
        <v>2797</v>
      </c>
      <c r="F7417" s="9" t="s">
        <v>2798</v>
      </c>
      <c r="G7417" s="10">
        <v>1367926</v>
      </c>
      <c r="H7417" s="9" t="s">
        <v>94</v>
      </c>
      <c r="I7417" s="10">
        <v>1229338</v>
      </c>
      <c r="J7417" s="11">
        <v>1</v>
      </c>
      <c r="K7417" s="9" t="s">
        <v>94</v>
      </c>
      <c r="L7417" s="9" t="s">
        <v>95</v>
      </c>
    </row>
    <row r="7418" spans="1:12" x14ac:dyDescent="0.2">
      <c r="A7418" t="str">
        <f>VLOOKUP(B7418,StateFIPS!A$2:B$52,2)</f>
        <v>South Carolina</v>
      </c>
      <c r="B7418">
        <f t="shared" si="118"/>
        <v>45</v>
      </c>
      <c r="C7418" s="9" t="s">
        <v>1375</v>
      </c>
      <c r="D7418" s="9" t="s">
        <v>93</v>
      </c>
      <c r="E7418" s="9" t="s">
        <v>2797</v>
      </c>
      <c r="F7418" s="9" t="s">
        <v>2798</v>
      </c>
      <c r="G7418" s="10">
        <v>564588</v>
      </c>
      <c r="H7418" s="9" t="s">
        <v>94</v>
      </c>
      <c r="I7418" s="10">
        <v>507388</v>
      </c>
      <c r="J7418" s="11">
        <v>1</v>
      </c>
      <c r="K7418" s="9" t="s">
        <v>94</v>
      </c>
      <c r="L7418" s="9" t="s">
        <v>95</v>
      </c>
    </row>
    <row r="7419" spans="1:12" x14ac:dyDescent="0.2">
      <c r="A7419" t="str">
        <f>VLOOKUP(B7419,StateFIPS!A$2:B$52,2)</f>
        <v>South Carolina</v>
      </c>
      <c r="B7419">
        <f t="shared" si="118"/>
        <v>45</v>
      </c>
      <c r="C7419" s="9" t="s">
        <v>1349</v>
      </c>
      <c r="D7419" s="9" t="s">
        <v>93</v>
      </c>
      <c r="E7419" s="9" t="s">
        <v>2797</v>
      </c>
      <c r="F7419" s="9" t="s">
        <v>2798</v>
      </c>
      <c r="G7419" s="10">
        <v>123191</v>
      </c>
      <c r="H7419" s="9" t="s">
        <v>94</v>
      </c>
      <c r="I7419" s="10">
        <v>110710</v>
      </c>
      <c r="J7419" s="11">
        <v>1</v>
      </c>
      <c r="K7419" s="9" t="s">
        <v>94</v>
      </c>
      <c r="L7419" s="9" t="s">
        <v>95</v>
      </c>
    </row>
    <row r="7420" spans="1:12" x14ac:dyDescent="0.2">
      <c r="A7420" t="str">
        <f>VLOOKUP(B7420,StateFIPS!A$2:B$52,2)</f>
        <v>Missouri</v>
      </c>
      <c r="B7420">
        <f t="shared" si="118"/>
        <v>29</v>
      </c>
      <c r="C7420" s="9" t="s">
        <v>366</v>
      </c>
      <c r="D7420" s="9" t="s">
        <v>93</v>
      </c>
      <c r="E7420" s="9" t="s">
        <v>2797</v>
      </c>
      <c r="F7420" s="9" t="s">
        <v>2798</v>
      </c>
      <c r="G7420" s="10">
        <v>7542</v>
      </c>
      <c r="H7420" s="9" t="s">
        <v>94</v>
      </c>
      <c r="I7420" s="10">
        <v>6778</v>
      </c>
      <c r="J7420" s="11">
        <v>1</v>
      </c>
      <c r="K7420" s="9" t="s">
        <v>94</v>
      </c>
      <c r="L7420" s="9" t="s">
        <v>95</v>
      </c>
    </row>
    <row r="7421" spans="1:12" x14ac:dyDescent="0.2">
      <c r="A7421" t="str">
        <f>VLOOKUP(B7421,StateFIPS!A$2:B$52,2)</f>
        <v>Iowa</v>
      </c>
      <c r="B7421">
        <f t="shared" si="118"/>
        <v>19</v>
      </c>
      <c r="C7421" s="9" t="s">
        <v>1673</v>
      </c>
      <c r="D7421" s="9" t="s">
        <v>93</v>
      </c>
      <c r="E7421" s="9" t="s">
        <v>2797</v>
      </c>
      <c r="F7421" s="9" t="s">
        <v>2798</v>
      </c>
      <c r="G7421" s="10">
        <v>118</v>
      </c>
      <c r="H7421" s="9" t="s">
        <v>94</v>
      </c>
      <c r="I7421" s="10">
        <v>106</v>
      </c>
      <c r="J7421" s="11">
        <v>1</v>
      </c>
      <c r="K7421" s="9" t="s">
        <v>94</v>
      </c>
      <c r="L7421" s="9" t="s">
        <v>95</v>
      </c>
    </row>
    <row r="7422" spans="1:12" x14ac:dyDescent="0.2">
      <c r="A7422" t="str">
        <f>VLOOKUP(B7422,StateFIPS!A$2:B$52,2)</f>
        <v>South Carolina</v>
      </c>
      <c r="B7422">
        <f t="shared" si="118"/>
        <v>45</v>
      </c>
      <c r="C7422" s="9" t="s">
        <v>1351</v>
      </c>
      <c r="D7422" s="9" t="s">
        <v>93</v>
      </c>
      <c r="E7422" s="9" t="s">
        <v>2797</v>
      </c>
      <c r="F7422" s="9" t="s">
        <v>2798</v>
      </c>
      <c r="G7422" s="10">
        <v>8009</v>
      </c>
      <c r="H7422" s="9" t="s">
        <v>94</v>
      </c>
      <c r="I7422" s="10">
        <v>7197</v>
      </c>
      <c r="J7422" s="11">
        <v>1</v>
      </c>
      <c r="K7422" s="9" t="s">
        <v>94</v>
      </c>
      <c r="L7422" s="9" t="s">
        <v>95</v>
      </c>
    </row>
    <row r="7423" spans="1:12" x14ac:dyDescent="0.2">
      <c r="A7423" t="str">
        <f>VLOOKUP(B7423,StateFIPS!A$2:B$52,2)</f>
        <v>Missouri</v>
      </c>
      <c r="B7423">
        <f t="shared" si="118"/>
        <v>29</v>
      </c>
      <c r="C7423" s="9" t="s">
        <v>1657</v>
      </c>
      <c r="D7423" s="9" t="s">
        <v>93</v>
      </c>
      <c r="E7423" s="9" t="s">
        <v>2797</v>
      </c>
      <c r="F7423" s="9" t="s">
        <v>2798</v>
      </c>
      <c r="G7423" s="10">
        <v>217678</v>
      </c>
      <c r="H7423" s="9" t="s">
        <v>94</v>
      </c>
      <c r="I7423" s="10">
        <v>195625</v>
      </c>
      <c r="J7423" s="11">
        <v>1</v>
      </c>
      <c r="K7423" s="9" t="s">
        <v>94</v>
      </c>
      <c r="L7423" s="9" t="s">
        <v>95</v>
      </c>
    </row>
    <row r="7424" spans="1:12" x14ac:dyDescent="0.2">
      <c r="A7424" t="str">
        <f>VLOOKUP(B7424,StateFIPS!A$2:B$52,2)</f>
        <v>South Carolina</v>
      </c>
      <c r="B7424">
        <f t="shared" si="118"/>
        <v>45</v>
      </c>
      <c r="C7424" s="9" t="s">
        <v>2590</v>
      </c>
      <c r="D7424" s="9" t="s">
        <v>93</v>
      </c>
      <c r="E7424" s="9" t="s">
        <v>2797</v>
      </c>
      <c r="F7424" s="9" t="s">
        <v>2798</v>
      </c>
      <c r="G7424" s="10">
        <v>11</v>
      </c>
      <c r="H7424" s="9" t="s">
        <v>94</v>
      </c>
      <c r="I7424" s="10">
        <v>10</v>
      </c>
      <c r="J7424" s="11">
        <v>1</v>
      </c>
      <c r="K7424" s="9" t="s">
        <v>94</v>
      </c>
      <c r="L7424" s="9" t="s">
        <v>95</v>
      </c>
    </row>
    <row r="7425" spans="1:12" x14ac:dyDescent="0.2">
      <c r="A7425" t="str">
        <f>VLOOKUP(B7425,StateFIPS!A$2:B$52,2)</f>
        <v>Iowa</v>
      </c>
      <c r="B7425">
        <f t="shared" si="118"/>
        <v>19</v>
      </c>
      <c r="C7425" s="9" t="s">
        <v>221</v>
      </c>
      <c r="D7425" s="9" t="s">
        <v>93</v>
      </c>
      <c r="E7425" s="9" t="s">
        <v>2797</v>
      </c>
      <c r="F7425" s="9" t="s">
        <v>2798</v>
      </c>
      <c r="G7425" s="10">
        <v>14029</v>
      </c>
      <c r="H7425" s="9" t="s">
        <v>94</v>
      </c>
      <c r="I7425" s="10">
        <v>12607</v>
      </c>
      <c r="J7425" s="11">
        <v>1</v>
      </c>
      <c r="K7425" s="9" t="s">
        <v>94</v>
      </c>
      <c r="L7425" s="9" t="s">
        <v>95</v>
      </c>
    </row>
    <row r="7426" spans="1:12" x14ac:dyDescent="0.2">
      <c r="A7426" t="str">
        <f>VLOOKUP(B7426,StateFIPS!A$2:B$52,2)</f>
        <v>Missouri</v>
      </c>
      <c r="B7426">
        <f t="shared" si="118"/>
        <v>29</v>
      </c>
      <c r="C7426" s="9" t="s">
        <v>1652</v>
      </c>
      <c r="D7426" s="9" t="s">
        <v>93</v>
      </c>
      <c r="E7426" s="9" t="s">
        <v>2797</v>
      </c>
      <c r="F7426" s="9" t="s">
        <v>2798</v>
      </c>
      <c r="G7426" s="10">
        <v>149950</v>
      </c>
      <c r="H7426" s="9" t="s">
        <v>94</v>
      </c>
      <c r="I7426" s="10">
        <v>134758</v>
      </c>
      <c r="J7426" s="11">
        <v>1</v>
      </c>
      <c r="K7426" s="9" t="s">
        <v>94</v>
      </c>
      <c r="L7426" s="9" t="s">
        <v>95</v>
      </c>
    </row>
    <row r="7427" spans="1:12" x14ac:dyDescent="0.2">
      <c r="A7427" t="str">
        <f>VLOOKUP(B7427,StateFIPS!A$2:B$52,2)</f>
        <v>South Carolina</v>
      </c>
      <c r="B7427">
        <f t="shared" ref="B7427:B7490" si="119">VALUE(LEFT(C7427,2))</f>
        <v>45</v>
      </c>
      <c r="C7427" s="9" t="s">
        <v>2537</v>
      </c>
      <c r="D7427" s="9" t="s">
        <v>93</v>
      </c>
      <c r="E7427" s="9" t="s">
        <v>2797</v>
      </c>
      <c r="F7427" s="9" t="s">
        <v>2798</v>
      </c>
      <c r="G7427" s="10">
        <v>261184</v>
      </c>
      <c r="H7427" s="9" t="s">
        <v>94</v>
      </c>
      <c r="I7427" s="10">
        <v>234723</v>
      </c>
      <c r="J7427" s="11">
        <v>1</v>
      </c>
      <c r="K7427" s="9" t="s">
        <v>94</v>
      </c>
      <c r="L7427" s="9" t="s">
        <v>95</v>
      </c>
    </row>
    <row r="7428" spans="1:12" x14ac:dyDescent="0.2">
      <c r="A7428" t="str">
        <f>VLOOKUP(B7428,StateFIPS!A$2:B$52,2)</f>
        <v>Iowa</v>
      </c>
      <c r="B7428">
        <f t="shared" si="119"/>
        <v>19</v>
      </c>
      <c r="C7428" s="9" t="s">
        <v>248</v>
      </c>
      <c r="D7428" s="9" t="s">
        <v>93</v>
      </c>
      <c r="E7428" s="9" t="s">
        <v>2797</v>
      </c>
      <c r="F7428" s="9" t="s">
        <v>2798</v>
      </c>
      <c r="G7428" s="10">
        <v>14029</v>
      </c>
      <c r="H7428" s="9" t="s">
        <v>94</v>
      </c>
      <c r="I7428" s="10">
        <v>12607</v>
      </c>
      <c r="J7428" s="11">
        <v>1</v>
      </c>
      <c r="K7428" s="9" t="s">
        <v>94</v>
      </c>
      <c r="L7428" s="9" t="s">
        <v>95</v>
      </c>
    </row>
    <row r="7429" spans="1:12" x14ac:dyDescent="0.2">
      <c r="A7429" t="str">
        <f>VLOOKUP(B7429,StateFIPS!A$2:B$52,2)</f>
        <v>Missouri</v>
      </c>
      <c r="B7429">
        <f t="shared" si="119"/>
        <v>29</v>
      </c>
      <c r="C7429" s="9" t="s">
        <v>1686</v>
      </c>
      <c r="D7429" s="9" t="s">
        <v>93</v>
      </c>
      <c r="E7429" s="9" t="s">
        <v>2797</v>
      </c>
      <c r="F7429" s="9" t="s">
        <v>2798</v>
      </c>
      <c r="G7429" s="10">
        <v>855129</v>
      </c>
      <c r="H7429" s="9" t="s">
        <v>94</v>
      </c>
      <c r="I7429" s="10">
        <v>768494</v>
      </c>
      <c r="J7429" s="11">
        <v>1</v>
      </c>
      <c r="K7429" s="9" t="s">
        <v>94</v>
      </c>
      <c r="L7429" s="9" t="s">
        <v>95</v>
      </c>
    </row>
    <row r="7430" spans="1:12" x14ac:dyDescent="0.2">
      <c r="A7430" t="str">
        <f>VLOOKUP(B7430,StateFIPS!A$2:B$52,2)</f>
        <v>Iowa</v>
      </c>
      <c r="B7430">
        <f t="shared" si="119"/>
        <v>19</v>
      </c>
      <c r="C7430" s="9" t="s">
        <v>1691</v>
      </c>
      <c r="D7430" s="9" t="s">
        <v>93</v>
      </c>
      <c r="E7430" s="9" t="s">
        <v>2797</v>
      </c>
      <c r="F7430" s="9" t="s">
        <v>2798</v>
      </c>
      <c r="G7430" s="10">
        <v>36</v>
      </c>
      <c r="H7430" s="9" t="s">
        <v>94</v>
      </c>
      <c r="I7430" s="10">
        <v>32</v>
      </c>
      <c r="J7430" s="11">
        <v>1</v>
      </c>
      <c r="K7430" s="9" t="s">
        <v>94</v>
      </c>
      <c r="L7430" s="9" t="s">
        <v>95</v>
      </c>
    </row>
    <row r="7431" spans="1:12" x14ac:dyDescent="0.2">
      <c r="A7431" t="str">
        <f>VLOOKUP(B7431,StateFIPS!A$2:B$52,2)</f>
        <v>South Carolina</v>
      </c>
      <c r="B7431">
        <f t="shared" si="119"/>
        <v>45</v>
      </c>
      <c r="C7431" s="9" t="s">
        <v>1341</v>
      </c>
      <c r="D7431" s="9" t="s">
        <v>93</v>
      </c>
      <c r="E7431" s="9" t="s">
        <v>2797</v>
      </c>
      <c r="F7431" s="9" t="s">
        <v>2798</v>
      </c>
      <c r="G7431" s="10">
        <v>8009</v>
      </c>
      <c r="H7431" s="9" t="s">
        <v>94</v>
      </c>
      <c r="I7431" s="10">
        <v>7197</v>
      </c>
      <c r="J7431" s="11">
        <v>1</v>
      </c>
      <c r="K7431" s="9" t="s">
        <v>94</v>
      </c>
      <c r="L7431" s="9" t="s">
        <v>95</v>
      </c>
    </row>
    <row r="7432" spans="1:12" x14ac:dyDescent="0.2">
      <c r="A7432" t="str">
        <f>VLOOKUP(B7432,StateFIPS!A$2:B$52,2)</f>
        <v>South Carolina</v>
      </c>
      <c r="B7432">
        <f t="shared" si="119"/>
        <v>45</v>
      </c>
      <c r="C7432" s="9" t="s">
        <v>1346</v>
      </c>
      <c r="D7432" s="9" t="s">
        <v>93</v>
      </c>
      <c r="E7432" s="9" t="s">
        <v>2797</v>
      </c>
      <c r="F7432" s="9" t="s">
        <v>2798</v>
      </c>
      <c r="G7432" s="10">
        <v>8009</v>
      </c>
      <c r="H7432" s="9" t="s">
        <v>94</v>
      </c>
      <c r="I7432" s="10">
        <v>7197</v>
      </c>
      <c r="J7432" s="11">
        <v>1</v>
      </c>
      <c r="K7432" s="9" t="s">
        <v>94</v>
      </c>
      <c r="L7432" s="9" t="s">
        <v>95</v>
      </c>
    </row>
    <row r="7433" spans="1:12" x14ac:dyDescent="0.2">
      <c r="A7433" t="str">
        <f>VLOOKUP(B7433,StateFIPS!A$2:B$52,2)</f>
        <v>Missouri</v>
      </c>
      <c r="B7433">
        <f t="shared" si="119"/>
        <v>29</v>
      </c>
      <c r="C7433" s="9" t="s">
        <v>367</v>
      </c>
      <c r="D7433" s="9" t="s">
        <v>93</v>
      </c>
      <c r="E7433" s="9" t="s">
        <v>2797</v>
      </c>
      <c r="F7433" s="9" t="s">
        <v>2798</v>
      </c>
      <c r="G7433" s="10">
        <v>22</v>
      </c>
      <c r="H7433" s="9" t="s">
        <v>94</v>
      </c>
      <c r="I7433" s="10">
        <v>20</v>
      </c>
      <c r="J7433" s="11">
        <v>1</v>
      </c>
      <c r="K7433" s="9" t="s">
        <v>94</v>
      </c>
      <c r="L7433" s="9" t="s">
        <v>95</v>
      </c>
    </row>
    <row r="7434" spans="1:12" x14ac:dyDescent="0.2">
      <c r="A7434" t="str">
        <f>VLOOKUP(B7434,StateFIPS!A$2:B$52,2)</f>
        <v>South Carolina</v>
      </c>
      <c r="B7434">
        <f t="shared" si="119"/>
        <v>45</v>
      </c>
      <c r="C7434" s="9" t="s">
        <v>1345</v>
      </c>
      <c r="D7434" s="9" t="s">
        <v>93</v>
      </c>
      <c r="E7434" s="9" t="s">
        <v>2797</v>
      </c>
      <c r="F7434" s="9" t="s">
        <v>2798</v>
      </c>
      <c r="G7434" s="10">
        <v>8009</v>
      </c>
      <c r="H7434" s="9" t="s">
        <v>94</v>
      </c>
      <c r="I7434" s="10">
        <v>7197</v>
      </c>
      <c r="J7434" s="11">
        <v>1</v>
      </c>
      <c r="K7434" s="9" t="s">
        <v>94</v>
      </c>
      <c r="L7434" s="9" t="s">
        <v>95</v>
      </c>
    </row>
    <row r="7435" spans="1:12" x14ac:dyDescent="0.2">
      <c r="A7435" t="str">
        <f>VLOOKUP(B7435,StateFIPS!A$2:B$52,2)</f>
        <v>South Carolina</v>
      </c>
      <c r="B7435">
        <f t="shared" si="119"/>
        <v>45</v>
      </c>
      <c r="C7435" s="9" t="s">
        <v>2699</v>
      </c>
      <c r="D7435" s="9" t="s">
        <v>93</v>
      </c>
      <c r="E7435" s="9" t="s">
        <v>2797</v>
      </c>
      <c r="F7435" s="9" t="s">
        <v>2798</v>
      </c>
      <c r="G7435" s="10">
        <v>163397</v>
      </c>
      <c r="H7435" s="9" t="s">
        <v>94</v>
      </c>
      <c r="I7435" s="10">
        <v>146843</v>
      </c>
      <c r="J7435" s="11">
        <v>1</v>
      </c>
      <c r="K7435" s="9" t="s">
        <v>94</v>
      </c>
      <c r="L7435" s="9" t="s">
        <v>95</v>
      </c>
    </row>
    <row r="7436" spans="1:12" x14ac:dyDescent="0.2">
      <c r="A7436" t="str">
        <f>VLOOKUP(B7436,StateFIPS!A$2:B$52,2)</f>
        <v>Missouri</v>
      </c>
      <c r="B7436">
        <f t="shared" si="119"/>
        <v>29</v>
      </c>
      <c r="C7436" s="9" t="s">
        <v>1698</v>
      </c>
      <c r="D7436" s="9" t="s">
        <v>93</v>
      </c>
      <c r="E7436" s="9" t="s">
        <v>2797</v>
      </c>
      <c r="F7436" s="9" t="s">
        <v>2798</v>
      </c>
      <c r="G7436" s="10">
        <v>7542</v>
      </c>
      <c r="H7436" s="9" t="s">
        <v>94</v>
      </c>
      <c r="I7436" s="10">
        <v>6778</v>
      </c>
      <c r="J7436" s="11">
        <v>1</v>
      </c>
      <c r="K7436" s="9" t="s">
        <v>94</v>
      </c>
      <c r="L7436" s="9" t="s">
        <v>95</v>
      </c>
    </row>
    <row r="7437" spans="1:12" x14ac:dyDescent="0.2">
      <c r="A7437" t="str">
        <f>VLOOKUP(B7437,StateFIPS!A$2:B$52,2)</f>
        <v>South Carolina</v>
      </c>
      <c r="B7437">
        <f t="shared" si="119"/>
        <v>45</v>
      </c>
      <c r="C7437" s="9" t="s">
        <v>1344</v>
      </c>
      <c r="D7437" s="9" t="s">
        <v>93</v>
      </c>
      <c r="E7437" s="9" t="s">
        <v>2797</v>
      </c>
      <c r="F7437" s="9" t="s">
        <v>2798</v>
      </c>
      <c r="G7437" s="10">
        <v>725131</v>
      </c>
      <c r="H7437" s="9" t="s">
        <v>94</v>
      </c>
      <c r="I7437" s="10">
        <v>651666</v>
      </c>
      <c r="J7437" s="11">
        <v>1</v>
      </c>
      <c r="K7437" s="9" t="s">
        <v>94</v>
      </c>
      <c r="L7437" s="9" t="s">
        <v>95</v>
      </c>
    </row>
    <row r="7438" spans="1:12" x14ac:dyDescent="0.2">
      <c r="A7438" t="str">
        <f>VLOOKUP(B7438,StateFIPS!A$2:B$52,2)</f>
        <v>Iowa</v>
      </c>
      <c r="B7438">
        <f t="shared" si="119"/>
        <v>19</v>
      </c>
      <c r="C7438" s="9" t="s">
        <v>1505</v>
      </c>
      <c r="D7438" s="9" t="s">
        <v>93</v>
      </c>
      <c r="E7438" s="9" t="s">
        <v>2797</v>
      </c>
      <c r="F7438" s="9" t="s">
        <v>2798</v>
      </c>
      <c r="G7438" s="10">
        <v>14029</v>
      </c>
      <c r="H7438" s="9" t="s">
        <v>94</v>
      </c>
      <c r="I7438" s="10">
        <v>12607</v>
      </c>
      <c r="J7438" s="11">
        <v>1</v>
      </c>
      <c r="K7438" s="9" t="s">
        <v>94</v>
      </c>
      <c r="L7438" s="9" t="s">
        <v>95</v>
      </c>
    </row>
    <row r="7439" spans="1:12" x14ac:dyDescent="0.2">
      <c r="A7439" t="str">
        <f>VLOOKUP(B7439,StateFIPS!A$2:B$52,2)</f>
        <v>South Carolina</v>
      </c>
      <c r="B7439">
        <f t="shared" si="119"/>
        <v>45</v>
      </c>
      <c r="C7439" s="9" t="s">
        <v>1343</v>
      </c>
      <c r="D7439" s="9" t="s">
        <v>93</v>
      </c>
      <c r="E7439" s="9" t="s">
        <v>2797</v>
      </c>
      <c r="F7439" s="9" t="s">
        <v>2798</v>
      </c>
      <c r="G7439" s="10">
        <v>742517</v>
      </c>
      <c r="H7439" s="9" t="s">
        <v>94</v>
      </c>
      <c r="I7439" s="10">
        <v>667291</v>
      </c>
      <c r="J7439" s="11">
        <v>1</v>
      </c>
      <c r="K7439" s="9" t="s">
        <v>94</v>
      </c>
      <c r="L7439" s="9" t="s">
        <v>95</v>
      </c>
    </row>
    <row r="7440" spans="1:12" x14ac:dyDescent="0.2">
      <c r="A7440" t="str">
        <f>VLOOKUP(B7440,StateFIPS!A$2:B$52,2)</f>
        <v>Iowa</v>
      </c>
      <c r="B7440">
        <f t="shared" si="119"/>
        <v>19</v>
      </c>
      <c r="C7440" s="9" t="s">
        <v>1511</v>
      </c>
      <c r="D7440" s="9" t="s">
        <v>93</v>
      </c>
      <c r="E7440" s="9" t="s">
        <v>2797</v>
      </c>
      <c r="F7440" s="9" t="s">
        <v>2798</v>
      </c>
      <c r="G7440" s="10">
        <v>14029</v>
      </c>
      <c r="H7440" s="9" t="s">
        <v>94</v>
      </c>
      <c r="I7440" s="10">
        <v>12607</v>
      </c>
      <c r="J7440" s="11">
        <v>1</v>
      </c>
      <c r="K7440" s="9" t="s">
        <v>94</v>
      </c>
      <c r="L7440" s="9" t="s">
        <v>95</v>
      </c>
    </row>
    <row r="7441" spans="1:12" x14ac:dyDescent="0.2">
      <c r="A7441" t="str">
        <f>VLOOKUP(B7441,StateFIPS!A$2:B$52,2)</f>
        <v>South Carolina</v>
      </c>
      <c r="B7441">
        <f t="shared" si="119"/>
        <v>45</v>
      </c>
      <c r="C7441" s="9" t="s">
        <v>1358</v>
      </c>
      <c r="D7441" s="9" t="s">
        <v>93</v>
      </c>
      <c r="E7441" s="9" t="s">
        <v>2797</v>
      </c>
      <c r="F7441" s="9" t="s">
        <v>2798</v>
      </c>
      <c r="G7441" s="10">
        <v>8009</v>
      </c>
      <c r="H7441" s="9" t="s">
        <v>94</v>
      </c>
      <c r="I7441" s="10">
        <v>7197</v>
      </c>
      <c r="J7441" s="11">
        <v>1</v>
      </c>
      <c r="K7441" s="9" t="s">
        <v>94</v>
      </c>
      <c r="L7441" s="9" t="s">
        <v>95</v>
      </c>
    </row>
    <row r="7442" spans="1:12" x14ac:dyDescent="0.2">
      <c r="A7442" t="str">
        <f>VLOOKUP(B7442,StateFIPS!A$2:B$52,2)</f>
        <v>Missouri</v>
      </c>
      <c r="B7442">
        <f t="shared" si="119"/>
        <v>29</v>
      </c>
      <c r="C7442" s="9" t="s">
        <v>352</v>
      </c>
      <c r="D7442" s="9" t="s">
        <v>93</v>
      </c>
      <c r="E7442" s="9" t="s">
        <v>2797</v>
      </c>
      <c r="F7442" s="9" t="s">
        <v>2798</v>
      </c>
      <c r="G7442" s="10">
        <v>7542</v>
      </c>
      <c r="H7442" s="9" t="s">
        <v>94</v>
      </c>
      <c r="I7442" s="10">
        <v>6778</v>
      </c>
      <c r="J7442" s="11">
        <v>1</v>
      </c>
      <c r="K7442" s="9" t="s">
        <v>94</v>
      </c>
      <c r="L7442" s="9" t="s">
        <v>95</v>
      </c>
    </row>
    <row r="7443" spans="1:12" x14ac:dyDescent="0.2">
      <c r="A7443" t="str">
        <f>VLOOKUP(B7443,StateFIPS!A$2:B$52,2)</f>
        <v>South Carolina</v>
      </c>
      <c r="B7443">
        <f t="shared" si="119"/>
        <v>45</v>
      </c>
      <c r="C7443" s="9" t="s">
        <v>1374</v>
      </c>
      <c r="D7443" s="9" t="s">
        <v>93</v>
      </c>
      <c r="E7443" s="9" t="s">
        <v>2797</v>
      </c>
      <c r="F7443" s="9" t="s">
        <v>2798</v>
      </c>
      <c r="G7443" s="10">
        <v>180809</v>
      </c>
      <c r="H7443" s="9" t="s">
        <v>94</v>
      </c>
      <c r="I7443" s="10">
        <v>162490</v>
      </c>
      <c r="J7443" s="11">
        <v>1</v>
      </c>
      <c r="K7443" s="9" t="s">
        <v>94</v>
      </c>
      <c r="L7443" s="9" t="s">
        <v>95</v>
      </c>
    </row>
    <row r="7444" spans="1:12" x14ac:dyDescent="0.2">
      <c r="A7444" t="str">
        <f>VLOOKUP(B7444,StateFIPS!A$2:B$52,2)</f>
        <v>Pennsylvania</v>
      </c>
      <c r="B7444">
        <f t="shared" si="119"/>
        <v>42</v>
      </c>
      <c r="C7444" s="9" t="s">
        <v>2328</v>
      </c>
      <c r="D7444" s="9" t="s">
        <v>93</v>
      </c>
      <c r="E7444" s="9" t="s">
        <v>2797</v>
      </c>
      <c r="F7444" s="9" t="s">
        <v>2798</v>
      </c>
      <c r="G7444" s="10">
        <v>129497</v>
      </c>
      <c r="H7444" s="9" t="s">
        <v>94</v>
      </c>
      <c r="I7444" s="10">
        <v>116378</v>
      </c>
      <c r="J7444" s="11">
        <v>1</v>
      </c>
      <c r="K7444" s="9" t="s">
        <v>94</v>
      </c>
      <c r="L7444" s="9" t="s">
        <v>95</v>
      </c>
    </row>
    <row r="7445" spans="1:12" x14ac:dyDescent="0.2">
      <c r="A7445" t="str">
        <f>VLOOKUP(B7445,StateFIPS!A$2:B$52,2)</f>
        <v>Missouri</v>
      </c>
      <c r="B7445">
        <f t="shared" si="119"/>
        <v>29</v>
      </c>
      <c r="C7445" s="9" t="s">
        <v>1619</v>
      </c>
      <c r="D7445" s="9" t="s">
        <v>93</v>
      </c>
      <c r="E7445" s="9" t="s">
        <v>2797</v>
      </c>
      <c r="F7445" s="9" t="s">
        <v>2798</v>
      </c>
      <c r="G7445" s="10">
        <v>371865</v>
      </c>
      <c r="H7445" s="9" t="s">
        <v>94</v>
      </c>
      <c r="I7445" s="10">
        <v>334190</v>
      </c>
      <c r="J7445" s="11">
        <v>1</v>
      </c>
      <c r="K7445" s="9" t="s">
        <v>94</v>
      </c>
      <c r="L7445" s="9" t="s">
        <v>95</v>
      </c>
    </row>
    <row r="7446" spans="1:12" x14ac:dyDescent="0.2">
      <c r="A7446" t="str">
        <f>VLOOKUP(B7446,StateFIPS!A$2:B$52,2)</f>
        <v>Pennsylvania</v>
      </c>
      <c r="B7446">
        <f t="shared" si="119"/>
        <v>42</v>
      </c>
      <c r="C7446" s="9" t="s">
        <v>2470</v>
      </c>
      <c r="D7446" s="9" t="s">
        <v>93</v>
      </c>
      <c r="E7446" s="9" t="s">
        <v>2797</v>
      </c>
      <c r="F7446" s="9" t="s">
        <v>2798</v>
      </c>
      <c r="G7446" s="10">
        <v>35</v>
      </c>
      <c r="H7446" s="9" t="s">
        <v>94</v>
      </c>
      <c r="I7446" s="10">
        <v>31</v>
      </c>
      <c r="J7446" s="11">
        <v>1</v>
      </c>
      <c r="K7446" s="9" t="s">
        <v>94</v>
      </c>
      <c r="L7446" s="9" t="s">
        <v>95</v>
      </c>
    </row>
    <row r="7447" spans="1:12" x14ac:dyDescent="0.2">
      <c r="A7447" t="str">
        <f>VLOOKUP(B7447,StateFIPS!A$2:B$52,2)</f>
        <v>Missouri</v>
      </c>
      <c r="B7447">
        <f t="shared" si="119"/>
        <v>29</v>
      </c>
      <c r="C7447" s="9" t="s">
        <v>343</v>
      </c>
      <c r="D7447" s="9" t="s">
        <v>93</v>
      </c>
      <c r="E7447" s="9" t="s">
        <v>2797</v>
      </c>
      <c r="F7447" s="9" t="s">
        <v>2798</v>
      </c>
      <c r="G7447" s="10">
        <v>7542</v>
      </c>
      <c r="H7447" s="9" t="s">
        <v>94</v>
      </c>
      <c r="I7447" s="10">
        <v>6778</v>
      </c>
      <c r="J7447" s="11">
        <v>1</v>
      </c>
      <c r="K7447" s="9" t="s">
        <v>94</v>
      </c>
      <c r="L7447" s="9" t="s">
        <v>95</v>
      </c>
    </row>
    <row r="7448" spans="1:12" x14ac:dyDescent="0.2">
      <c r="A7448" t="str">
        <f>VLOOKUP(B7448,StateFIPS!A$2:B$52,2)</f>
        <v>Pennsylvania</v>
      </c>
      <c r="B7448">
        <f t="shared" si="119"/>
        <v>42</v>
      </c>
      <c r="C7448" s="9" t="s">
        <v>2437</v>
      </c>
      <c r="D7448" s="9" t="s">
        <v>93</v>
      </c>
      <c r="E7448" s="9" t="s">
        <v>2797</v>
      </c>
      <c r="F7448" s="9" t="s">
        <v>2798</v>
      </c>
      <c r="G7448" s="10">
        <v>158995</v>
      </c>
      <c r="H7448" s="9" t="s">
        <v>94</v>
      </c>
      <c r="I7448" s="10">
        <v>142887</v>
      </c>
      <c r="J7448" s="11">
        <v>1</v>
      </c>
      <c r="K7448" s="9" t="s">
        <v>94</v>
      </c>
      <c r="L7448" s="9" t="s">
        <v>95</v>
      </c>
    </row>
    <row r="7449" spans="1:12" x14ac:dyDescent="0.2">
      <c r="A7449" t="str">
        <f>VLOOKUP(B7449,StateFIPS!A$2:B$52,2)</f>
        <v>Missouri</v>
      </c>
      <c r="B7449">
        <f t="shared" si="119"/>
        <v>29</v>
      </c>
      <c r="C7449" s="9" t="s">
        <v>344</v>
      </c>
      <c r="D7449" s="9" t="s">
        <v>93</v>
      </c>
      <c r="E7449" s="9" t="s">
        <v>2797</v>
      </c>
      <c r="F7449" s="9" t="s">
        <v>2798</v>
      </c>
      <c r="G7449" s="10">
        <v>7542</v>
      </c>
      <c r="H7449" s="9" t="s">
        <v>94</v>
      </c>
      <c r="I7449" s="10">
        <v>6778</v>
      </c>
      <c r="J7449" s="11">
        <v>1</v>
      </c>
      <c r="K7449" s="9" t="s">
        <v>94</v>
      </c>
      <c r="L7449" s="9" t="s">
        <v>95</v>
      </c>
    </row>
    <row r="7450" spans="1:12" x14ac:dyDescent="0.2">
      <c r="A7450" t="str">
        <f>VLOOKUP(B7450,StateFIPS!A$2:B$52,2)</f>
        <v>Pennsylvania</v>
      </c>
      <c r="B7450">
        <f t="shared" si="119"/>
        <v>42</v>
      </c>
      <c r="C7450" s="9" t="s">
        <v>2411</v>
      </c>
      <c r="D7450" s="9" t="s">
        <v>93</v>
      </c>
      <c r="E7450" s="9" t="s">
        <v>2797</v>
      </c>
      <c r="F7450" s="9" t="s">
        <v>2798</v>
      </c>
      <c r="G7450" s="10">
        <v>19963</v>
      </c>
      <c r="H7450" s="9" t="s">
        <v>94</v>
      </c>
      <c r="I7450" s="10">
        <v>17940</v>
      </c>
      <c r="J7450" s="11">
        <v>1</v>
      </c>
      <c r="K7450" s="9" t="s">
        <v>94</v>
      </c>
      <c r="L7450" s="9" t="s">
        <v>95</v>
      </c>
    </row>
    <row r="7451" spans="1:12" x14ac:dyDescent="0.2">
      <c r="A7451" t="str">
        <f>VLOOKUP(B7451,StateFIPS!A$2:B$52,2)</f>
        <v>Pennsylvania</v>
      </c>
      <c r="B7451">
        <f t="shared" si="119"/>
        <v>42</v>
      </c>
      <c r="C7451" s="9" t="s">
        <v>2655</v>
      </c>
      <c r="D7451" s="9" t="s">
        <v>93</v>
      </c>
      <c r="E7451" s="9" t="s">
        <v>2797</v>
      </c>
      <c r="F7451" s="9" t="s">
        <v>2798</v>
      </c>
      <c r="G7451" s="10">
        <v>364090</v>
      </c>
      <c r="H7451" s="9" t="s">
        <v>94</v>
      </c>
      <c r="I7451" s="10">
        <v>327203</v>
      </c>
      <c r="J7451" s="11">
        <v>1</v>
      </c>
      <c r="K7451" s="9" t="s">
        <v>94</v>
      </c>
      <c r="L7451" s="9" t="s">
        <v>95</v>
      </c>
    </row>
    <row r="7452" spans="1:12" x14ac:dyDescent="0.2">
      <c r="A7452" t="str">
        <f>VLOOKUP(B7452,StateFIPS!A$2:B$52,2)</f>
        <v>Pennsylvania</v>
      </c>
      <c r="B7452">
        <f t="shared" si="119"/>
        <v>42</v>
      </c>
      <c r="C7452" s="9" t="s">
        <v>2423</v>
      </c>
      <c r="D7452" s="9" t="s">
        <v>93</v>
      </c>
      <c r="E7452" s="9" t="s">
        <v>2797</v>
      </c>
      <c r="F7452" s="9" t="s">
        <v>2798</v>
      </c>
      <c r="G7452" s="10">
        <v>215322</v>
      </c>
      <c r="H7452" s="9" t="s">
        <v>94</v>
      </c>
      <c r="I7452" s="10">
        <v>193507</v>
      </c>
      <c r="J7452" s="11">
        <v>1</v>
      </c>
      <c r="K7452" s="9" t="s">
        <v>94</v>
      </c>
      <c r="L7452" s="9" t="s">
        <v>95</v>
      </c>
    </row>
    <row r="7453" spans="1:12" x14ac:dyDescent="0.2">
      <c r="A7453" t="str">
        <f>VLOOKUP(B7453,StateFIPS!A$2:B$52,2)</f>
        <v>South Carolina</v>
      </c>
      <c r="B7453">
        <f t="shared" si="119"/>
        <v>45</v>
      </c>
      <c r="C7453" s="9" t="s">
        <v>1367</v>
      </c>
      <c r="D7453" s="9" t="s">
        <v>93</v>
      </c>
      <c r="E7453" s="9" t="s">
        <v>2797</v>
      </c>
      <c r="F7453" s="9" t="s">
        <v>2798</v>
      </c>
      <c r="G7453" s="10">
        <v>19</v>
      </c>
      <c r="H7453" s="9" t="s">
        <v>94</v>
      </c>
      <c r="I7453" s="10">
        <v>17</v>
      </c>
      <c r="J7453" s="11">
        <v>1</v>
      </c>
      <c r="K7453" s="9" t="s">
        <v>94</v>
      </c>
      <c r="L7453" s="9" t="s">
        <v>95</v>
      </c>
    </row>
    <row r="7454" spans="1:12" x14ac:dyDescent="0.2">
      <c r="A7454" t="str">
        <f>VLOOKUP(B7454,StateFIPS!A$2:B$52,2)</f>
        <v>Pennsylvania</v>
      </c>
      <c r="B7454">
        <f t="shared" si="119"/>
        <v>42</v>
      </c>
      <c r="C7454" s="9" t="s">
        <v>2645</v>
      </c>
      <c r="D7454" s="9" t="s">
        <v>93</v>
      </c>
      <c r="E7454" s="9" t="s">
        <v>2797</v>
      </c>
      <c r="F7454" s="9" t="s">
        <v>2798</v>
      </c>
      <c r="G7454" s="10">
        <v>70558</v>
      </c>
      <c r="H7454" s="9" t="s">
        <v>94</v>
      </c>
      <c r="I7454" s="10">
        <v>63410</v>
      </c>
      <c r="J7454" s="11">
        <v>1</v>
      </c>
      <c r="K7454" s="9" t="s">
        <v>94</v>
      </c>
      <c r="L7454" s="9" t="s">
        <v>95</v>
      </c>
    </row>
    <row r="7455" spans="1:12" x14ac:dyDescent="0.2">
      <c r="A7455" t="str">
        <f>VLOOKUP(B7455,StateFIPS!A$2:B$52,2)</f>
        <v>Missouri</v>
      </c>
      <c r="B7455">
        <f t="shared" si="119"/>
        <v>29</v>
      </c>
      <c r="C7455" s="9" t="s">
        <v>353</v>
      </c>
      <c r="D7455" s="9" t="s">
        <v>93</v>
      </c>
      <c r="E7455" s="9" t="s">
        <v>2797</v>
      </c>
      <c r="F7455" s="9" t="s">
        <v>2798</v>
      </c>
      <c r="G7455" s="10">
        <v>22</v>
      </c>
      <c r="H7455" s="9" t="s">
        <v>94</v>
      </c>
      <c r="I7455" s="10">
        <v>20</v>
      </c>
      <c r="J7455" s="11">
        <v>1</v>
      </c>
      <c r="K7455" s="9" t="s">
        <v>94</v>
      </c>
      <c r="L7455" s="9" t="s">
        <v>95</v>
      </c>
    </row>
    <row r="7456" spans="1:12" x14ac:dyDescent="0.2">
      <c r="A7456" t="str">
        <f>VLOOKUP(B7456,StateFIPS!A$2:B$52,2)</f>
        <v>Pennsylvania</v>
      </c>
      <c r="B7456">
        <f t="shared" si="119"/>
        <v>42</v>
      </c>
      <c r="C7456" s="9" t="s">
        <v>2393</v>
      </c>
      <c r="D7456" s="9" t="s">
        <v>93</v>
      </c>
      <c r="E7456" s="9" t="s">
        <v>2797</v>
      </c>
      <c r="F7456" s="9" t="s">
        <v>2798</v>
      </c>
      <c r="G7456" s="10">
        <v>19963</v>
      </c>
      <c r="H7456" s="9" t="s">
        <v>94</v>
      </c>
      <c r="I7456" s="10">
        <v>17940</v>
      </c>
      <c r="J7456" s="11">
        <v>1</v>
      </c>
      <c r="K7456" s="9" t="s">
        <v>94</v>
      </c>
      <c r="L7456" s="9" t="s">
        <v>95</v>
      </c>
    </row>
    <row r="7457" spans="1:12" x14ac:dyDescent="0.2">
      <c r="A7457" t="str">
        <f>VLOOKUP(B7457,StateFIPS!A$2:B$52,2)</f>
        <v>Pennsylvania</v>
      </c>
      <c r="B7457">
        <f t="shared" si="119"/>
        <v>42</v>
      </c>
      <c r="C7457" s="9" t="s">
        <v>2488</v>
      </c>
      <c r="D7457" s="9" t="s">
        <v>93</v>
      </c>
      <c r="E7457" s="9" t="s">
        <v>2797</v>
      </c>
      <c r="F7457" s="9" t="s">
        <v>2798</v>
      </c>
      <c r="G7457" s="10">
        <v>61584</v>
      </c>
      <c r="H7457" s="9" t="s">
        <v>94</v>
      </c>
      <c r="I7457" s="10">
        <v>55345</v>
      </c>
      <c r="J7457" s="11">
        <v>1</v>
      </c>
      <c r="K7457" s="9" t="s">
        <v>94</v>
      </c>
      <c r="L7457" s="9" t="s">
        <v>95</v>
      </c>
    </row>
    <row r="7458" spans="1:12" x14ac:dyDescent="0.2">
      <c r="A7458" t="str">
        <f>VLOOKUP(B7458,StateFIPS!A$2:B$52,2)</f>
        <v>Missouri</v>
      </c>
      <c r="B7458">
        <f t="shared" si="119"/>
        <v>29</v>
      </c>
      <c r="C7458" s="9" t="s">
        <v>354</v>
      </c>
      <c r="D7458" s="9" t="s">
        <v>93</v>
      </c>
      <c r="E7458" s="9" t="s">
        <v>2797</v>
      </c>
      <c r="F7458" s="9" t="s">
        <v>2798</v>
      </c>
      <c r="G7458" s="10">
        <v>7542</v>
      </c>
      <c r="H7458" s="9" t="s">
        <v>94</v>
      </c>
      <c r="I7458" s="10">
        <v>6778</v>
      </c>
      <c r="J7458" s="11">
        <v>1</v>
      </c>
      <c r="K7458" s="9" t="s">
        <v>94</v>
      </c>
      <c r="L7458" s="9" t="s">
        <v>95</v>
      </c>
    </row>
    <row r="7459" spans="1:12" x14ac:dyDescent="0.2">
      <c r="A7459" t="str">
        <f>VLOOKUP(B7459,StateFIPS!A$2:B$52,2)</f>
        <v>Iowa</v>
      </c>
      <c r="B7459">
        <f t="shared" si="119"/>
        <v>19</v>
      </c>
      <c r="C7459" s="9" t="s">
        <v>276</v>
      </c>
      <c r="D7459" s="9" t="s">
        <v>93</v>
      </c>
      <c r="E7459" s="9" t="s">
        <v>2797</v>
      </c>
      <c r="F7459" s="9" t="s">
        <v>2798</v>
      </c>
      <c r="G7459" s="10">
        <v>7</v>
      </c>
      <c r="H7459" s="9" t="s">
        <v>94</v>
      </c>
      <c r="I7459" s="10">
        <v>6</v>
      </c>
      <c r="J7459" s="11">
        <v>1</v>
      </c>
      <c r="K7459" s="9" t="s">
        <v>94</v>
      </c>
      <c r="L7459" s="9" t="s">
        <v>95</v>
      </c>
    </row>
    <row r="7460" spans="1:12" x14ac:dyDescent="0.2">
      <c r="A7460" t="str">
        <f>VLOOKUP(B7460,StateFIPS!A$2:B$52,2)</f>
        <v>Pennsylvania</v>
      </c>
      <c r="B7460">
        <f t="shared" si="119"/>
        <v>42</v>
      </c>
      <c r="C7460" s="9" t="s">
        <v>2479</v>
      </c>
      <c r="D7460" s="9" t="s">
        <v>93</v>
      </c>
      <c r="E7460" s="9" t="s">
        <v>2797</v>
      </c>
      <c r="F7460" s="9" t="s">
        <v>2798</v>
      </c>
      <c r="G7460" s="10">
        <v>19963</v>
      </c>
      <c r="H7460" s="9" t="s">
        <v>94</v>
      </c>
      <c r="I7460" s="10">
        <v>17940</v>
      </c>
      <c r="J7460" s="11">
        <v>1</v>
      </c>
      <c r="K7460" s="9" t="s">
        <v>94</v>
      </c>
      <c r="L7460" s="9" t="s">
        <v>95</v>
      </c>
    </row>
    <row r="7461" spans="1:12" x14ac:dyDescent="0.2">
      <c r="A7461" t="str">
        <f>VLOOKUP(B7461,StateFIPS!A$2:B$52,2)</f>
        <v>Missouri</v>
      </c>
      <c r="B7461">
        <f t="shared" si="119"/>
        <v>29</v>
      </c>
      <c r="C7461" s="9" t="s">
        <v>355</v>
      </c>
      <c r="D7461" s="9" t="s">
        <v>93</v>
      </c>
      <c r="E7461" s="9" t="s">
        <v>2797</v>
      </c>
      <c r="F7461" s="9" t="s">
        <v>2798</v>
      </c>
      <c r="G7461" s="10">
        <v>4</v>
      </c>
      <c r="H7461" s="9" t="s">
        <v>94</v>
      </c>
      <c r="I7461" s="10">
        <v>3</v>
      </c>
      <c r="J7461" s="11">
        <v>1</v>
      </c>
      <c r="K7461" s="9" t="s">
        <v>94</v>
      </c>
      <c r="L7461" s="9" t="s">
        <v>95</v>
      </c>
    </row>
    <row r="7462" spans="1:12" x14ac:dyDescent="0.2">
      <c r="A7462" t="str">
        <f>VLOOKUP(B7462,StateFIPS!A$2:B$52,2)</f>
        <v>Pennsylvania</v>
      </c>
      <c r="B7462">
        <f t="shared" si="119"/>
        <v>42</v>
      </c>
      <c r="C7462" s="9" t="s">
        <v>2289</v>
      </c>
      <c r="D7462" s="9" t="s">
        <v>93</v>
      </c>
      <c r="E7462" s="9" t="s">
        <v>2797</v>
      </c>
      <c r="F7462" s="9" t="s">
        <v>2798</v>
      </c>
      <c r="G7462" s="10">
        <v>19963</v>
      </c>
      <c r="H7462" s="9" t="s">
        <v>94</v>
      </c>
      <c r="I7462" s="10">
        <v>17940</v>
      </c>
      <c r="J7462" s="11">
        <v>1</v>
      </c>
      <c r="K7462" s="9" t="s">
        <v>94</v>
      </c>
      <c r="L7462" s="9" t="s">
        <v>95</v>
      </c>
    </row>
    <row r="7463" spans="1:12" x14ac:dyDescent="0.2">
      <c r="A7463" t="str">
        <f>VLOOKUP(B7463,StateFIPS!A$2:B$52,2)</f>
        <v>Iowa</v>
      </c>
      <c r="B7463">
        <f t="shared" si="119"/>
        <v>19</v>
      </c>
      <c r="C7463" s="9" t="s">
        <v>275</v>
      </c>
      <c r="D7463" s="9" t="s">
        <v>93</v>
      </c>
      <c r="E7463" s="9" t="s">
        <v>2797</v>
      </c>
      <c r="F7463" s="9" t="s">
        <v>2798</v>
      </c>
      <c r="G7463" s="10">
        <v>32</v>
      </c>
      <c r="H7463" s="9" t="s">
        <v>94</v>
      </c>
      <c r="I7463" s="10">
        <v>28</v>
      </c>
      <c r="J7463" s="11">
        <v>1</v>
      </c>
      <c r="K7463" s="9" t="s">
        <v>94</v>
      </c>
      <c r="L7463" s="9" t="s">
        <v>95</v>
      </c>
    </row>
    <row r="7464" spans="1:12" x14ac:dyDescent="0.2">
      <c r="A7464" t="str">
        <f>VLOOKUP(B7464,StateFIPS!A$2:B$52,2)</f>
        <v>Iowa</v>
      </c>
      <c r="B7464">
        <f t="shared" si="119"/>
        <v>19</v>
      </c>
      <c r="C7464" s="9" t="s">
        <v>272</v>
      </c>
      <c r="D7464" s="9" t="s">
        <v>93</v>
      </c>
      <c r="E7464" s="9" t="s">
        <v>2797</v>
      </c>
      <c r="F7464" s="9" t="s">
        <v>2798</v>
      </c>
      <c r="G7464" s="10">
        <v>14029</v>
      </c>
      <c r="H7464" s="9" t="s">
        <v>94</v>
      </c>
      <c r="I7464" s="10">
        <v>12607</v>
      </c>
      <c r="J7464" s="11">
        <v>1</v>
      </c>
      <c r="K7464" s="9" t="s">
        <v>94</v>
      </c>
      <c r="L7464" s="9" t="s">
        <v>95</v>
      </c>
    </row>
    <row r="7465" spans="1:12" x14ac:dyDescent="0.2">
      <c r="A7465" t="str">
        <f>VLOOKUP(B7465,StateFIPS!A$2:B$52,2)</f>
        <v>Oregon</v>
      </c>
      <c r="B7465">
        <f t="shared" si="119"/>
        <v>41</v>
      </c>
      <c r="C7465" s="9" t="s">
        <v>2641</v>
      </c>
      <c r="D7465" s="9" t="s">
        <v>93</v>
      </c>
      <c r="E7465" s="9" t="s">
        <v>2797</v>
      </c>
      <c r="F7465" s="9" t="s">
        <v>2798</v>
      </c>
      <c r="G7465" s="10">
        <v>1779</v>
      </c>
      <c r="H7465" s="9" t="s">
        <v>94</v>
      </c>
      <c r="I7465" s="10">
        <v>1599</v>
      </c>
      <c r="J7465" s="11">
        <v>1</v>
      </c>
      <c r="K7465" s="9" t="s">
        <v>94</v>
      </c>
      <c r="L7465" s="9" t="s">
        <v>95</v>
      </c>
    </row>
    <row r="7466" spans="1:12" x14ac:dyDescent="0.2">
      <c r="A7466" t="str">
        <f>VLOOKUP(B7466,StateFIPS!A$2:B$52,2)</f>
        <v>South Carolina</v>
      </c>
      <c r="B7466">
        <f t="shared" si="119"/>
        <v>45</v>
      </c>
      <c r="C7466" s="9" t="s">
        <v>1373</v>
      </c>
      <c r="D7466" s="9" t="s">
        <v>93</v>
      </c>
      <c r="E7466" s="9" t="s">
        <v>2797</v>
      </c>
      <c r="F7466" s="9" t="s">
        <v>2798</v>
      </c>
      <c r="G7466" s="10">
        <v>102490</v>
      </c>
      <c r="H7466" s="9" t="s">
        <v>94</v>
      </c>
      <c r="I7466" s="10">
        <v>92107</v>
      </c>
      <c r="J7466" s="11">
        <v>1</v>
      </c>
      <c r="K7466" s="9" t="s">
        <v>94</v>
      </c>
      <c r="L7466" s="9" t="s">
        <v>95</v>
      </c>
    </row>
    <row r="7467" spans="1:12" x14ac:dyDescent="0.2">
      <c r="A7467" t="str">
        <f>VLOOKUP(B7467,StateFIPS!A$2:B$52,2)</f>
        <v>Missouri</v>
      </c>
      <c r="B7467">
        <f t="shared" si="119"/>
        <v>29</v>
      </c>
      <c r="C7467" s="9" t="s">
        <v>372</v>
      </c>
      <c r="D7467" s="9" t="s">
        <v>93</v>
      </c>
      <c r="E7467" s="9" t="s">
        <v>2797</v>
      </c>
      <c r="F7467" s="9" t="s">
        <v>2798</v>
      </c>
      <c r="G7467" s="10">
        <v>7542</v>
      </c>
      <c r="H7467" s="9" t="s">
        <v>94</v>
      </c>
      <c r="I7467" s="10">
        <v>6778</v>
      </c>
      <c r="J7467" s="11">
        <v>1</v>
      </c>
      <c r="K7467" s="9" t="s">
        <v>94</v>
      </c>
      <c r="L7467" s="9" t="s">
        <v>95</v>
      </c>
    </row>
    <row r="7468" spans="1:12" x14ac:dyDescent="0.2">
      <c r="A7468" t="str">
        <f>VLOOKUP(B7468,StateFIPS!A$2:B$52,2)</f>
        <v>Iowa</v>
      </c>
      <c r="B7468">
        <f t="shared" si="119"/>
        <v>19</v>
      </c>
      <c r="C7468" s="9" t="s">
        <v>1514</v>
      </c>
      <c r="D7468" s="9" t="s">
        <v>93</v>
      </c>
      <c r="E7468" s="9" t="s">
        <v>2797</v>
      </c>
      <c r="F7468" s="9" t="s">
        <v>2798</v>
      </c>
      <c r="G7468" s="10">
        <v>14029</v>
      </c>
      <c r="H7468" s="9" t="s">
        <v>94</v>
      </c>
      <c r="I7468" s="10">
        <v>12607</v>
      </c>
      <c r="J7468" s="11">
        <v>1</v>
      </c>
      <c r="K7468" s="9" t="s">
        <v>94</v>
      </c>
      <c r="L7468" s="9" t="s">
        <v>95</v>
      </c>
    </row>
    <row r="7469" spans="1:12" x14ac:dyDescent="0.2">
      <c r="A7469" t="str">
        <f>VLOOKUP(B7469,StateFIPS!A$2:B$52,2)</f>
        <v>South Carolina</v>
      </c>
      <c r="B7469">
        <f t="shared" si="119"/>
        <v>45</v>
      </c>
      <c r="C7469" s="9" t="s">
        <v>1372</v>
      </c>
      <c r="D7469" s="9" t="s">
        <v>93</v>
      </c>
      <c r="E7469" s="9" t="s">
        <v>2797</v>
      </c>
      <c r="F7469" s="9" t="s">
        <v>2798</v>
      </c>
      <c r="G7469" s="10">
        <v>8009</v>
      </c>
      <c r="H7469" s="9" t="s">
        <v>94</v>
      </c>
      <c r="I7469" s="10">
        <v>7197</v>
      </c>
      <c r="J7469" s="11">
        <v>1</v>
      </c>
      <c r="K7469" s="9" t="s">
        <v>94</v>
      </c>
      <c r="L7469" s="9" t="s">
        <v>95</v>
      </c>
    </row>
    <row r="7470" spans="1:12" x14ac:dyDescent="0.2">
      <c r="A7470" t="str">
        <f>VLOOKUP(B7470,StateFIPS!A$2:B$52,2)</f>
        <v>Missouri</v>
      </c>
      <c r="B7470">
        <f t="shared" si="119"/>
        <v>29</v>
      </c>
      <c r="C7470" s="9" t="s">
        <v>1603</v>
      </c>
      <c r="D7470" s="9" t="s">
        <v>93</v>
      </c>
      <c r="E7470" s="9" t="s">
        <v>2797</v>
      </c>
      <c r="F7470" s="9" t="s">
        <v>2798</v>
      </c>
      <c r="G7470" s="10">
        <v>1400351</v>
      </c>
      <c r="H7470" s="9" t="s">
        <v>94</v>
      </c>
      <c r="I7470" s="10">
        <v>1258478</v>
      </c>
      <c r="J7470" s="11">
        <v>1</v>
      </c>
      <c r="K7470" s="9" t="s">
        <v>94</v>
      </c>
      <c r="L7470" s="9" t="s">
        <v>95</v>
      </c>
    </row>
    <row r="7471" spans="1:12" x14ac:dyDescent="0.2">
      <c r="A7471" t="str">
        <f>VLOOKUP(B7471,StateFIPS!A$2:B$52,2)</f>
        <v>Oklahoma</v>
      </c>
      <c r="B7471">
        <f t="shared" si="119"/>
        <v>40</v>
      </c>
      <c r="C7471" s="9" t="s">
        <v>2143</v>
      </c>
      <c r="D7471" s="9" t="s">
        <v>93</v>
      </c>
      <c r="E7471" s="9" t="s">
        <v>2797</v>
      </c>
      <c r="F7471" s="9" t="s">
        <v>2798</v>
      </c>
      <c r="G7471" s="10">
        <v>214956</v>
      </c>
      <c r="H7471" s="9" t="s">
        <v>94</v>
      </c>
      <c r="I7471" s="10">
        <v>193178</v>
      </c>
      <c r="J7471" s="11">
        <v>1</v>
      </c>
      <c r="K7471" s="9" t="s">
        <v>94</v>
      </c>
      <c r="L7471" s="9" t="s">
        <v>95</v>
      </c>
    </row>
    <row r="7472" spans="1:12" x14ac:dyDescent="0.2">
      <c r="A7472" t="str">
        <f>VLOOKUP(B7472,StateFIPS!A$2:B$52,2)</f>
        <v>Iowa</v>
      </c>
      <c r="B7472">
        <f t="shared" si="119"/>
        <v>19</v>
      </c>
      <c r="C7472" s="9" t="s">
        <v>271</v>
      </c>
      <c r="D7472" s="9" t="s">
        <v>93</v>
      </c>
      <c r="E7472" s="9" t="s">
        <v>2797</v>
      </c>
      <c r="F7472" s="9" t="s">
        <v>2798</v>
      </c>
      <c r="G7472" s="10">
        <v>14029</v>
      </c>
      <c r="H7472" s="9" t="s">
        <v>94</v>
      </c>
      <c r="I7472" s="10">
        <v>12607</v>
      </c>
      <c r="J7472" s="11">
        <v>1</v>
      </c>
      <c r="K7472" s="9" t="s">
        <v>94</v>
      </c>
      <c r="L7472" s="9" t="s">
        <v>95</v>
      </c>
    </row>
    <row r="7473" spans="1:12" x14ac:dyDescent="0.2">
      <c r="A7473" t="str">
        <f>VLOOKUP(B7473,StateFIPS!A$2:B$52,2)</f>
        <v>Missouri</v>
      </c>
      <c r="B7473">
        <f t="shared" si="119"/>
        <v>29</v>
      </c>
      <c r="C7473" s="9" t="s">
        <v>341</v>
      </c>
      <c r="D7473" s="9" t="s">
        <v>93</v>
      </c>
      <c r="E7473" s="9" t="s">
        <v>2797</v>
      </c>
      <c r="F7473" s="9" t="s">
        <v>2798</v>
      </c>
      <c r="G7473" s="10">
        <v>333</v>
      </c>
      <c r="H7473" s="9" t="s">
        <v>94</v>
      </c>
      <c r="I7473" s="10">
        <v>300</v>
      </c>
      <c r="J7473" s="11">
        <v>1</v>
      </c>
      <c r="K7473" s="9" t="s">
        <v>94</v>
      </c>
      <c r="L7473" s="9" t="s">
        <v>95</v>
      </c>
    </row>
    <row r="7474" spans="1:12" x14ac:dyDescent="0.2">
      <c r="A7474" t="str">
        <f>VLOOKUP(B7474,StateFIPS!A$2:B$52,2)</f>
        <v>Missouri</v>
      </c>
      <c r="B7474">
        <f t="shared" si="119"/>
        <v>29</v>
      </c>
      <c r="C7474" s="9" t="s">
        <v>1641</v>
      </c>
      <c r="D7474" s="9" t="s">
        <v>93</v>
      </c>
      <c r="E7474" s="9" t="s">
        <v>2797</v>
      </c>
      <c r="F7474" s="9" t="s">
        <v>2798</v>
      </c>
      <c r="G7474" s="10">
        <v>975545</v>
      </c>
      <c r="H7474" s="9" t="s">
        <v>94</v>
      </c>
      <c r="I7474" s="10">
        <v>876710</v>
      </c>
      <c r="J7474" s="11">
        <v>1</v>
      </c>
      <c r="K7474" s="9" t="s">
        <v>94</v>
      </c>
      <c r="L7474" s="9" t="s">
        <v>95</v>
      </c>
    </row>
    <row r="7475" spans="1:12" x14ac:dyDescent="0.2">
      <c r="A7475" t="str">
        <f>VLOOKUP(B7475,StateFIPS!A$2:B$52,2)</f>
        <v>Missouri</v>
      </c>
      <c r="B7475">
        <f t="shared" si="119"/>
        <v>29</v>
      </c>
      <c r="C7475" s="9" t="s">
        <v>1590</v>
      </c>
      <c r="D7475" s="9" t="s">
        <v>93</v>
      </c>
      <c r="E7475" s="9" t="s">
        <v>2797</v>
      </c>
      <c r="F7475" s="9" t="s">
        <v>2798</v>
      </c>
      <c r="G7475" s="10">
        <v>583256</v>
      </c>
      <c r="H7475" s="9" t="s">
        <v>94</v>
      </c>
      <c r="I7475" s="10">
        <v>524165</v>
      </c>
      <c r="J7475" s="11">
        <v>1</v>
      </c>
      <c r="K7475" s="9" t="s">
        <v>94</v>
      </c>
      <c r="L7475" s="9" t="s">
        <v>95</v>
      </c>
    </row>
    <row r="7476" spans="1:12" x14ac:dyDescent="0.2">
      <c r="A7476" t="str">
        <f>VLOOKUP(B7476,StateFIPS!A$2:B$52,2)</f>
        <v>South Carolina</v>
      </c>
      <c r="B7476">
        <f t="shared" si="119"/>
        <v>45</v>
      </c>
      <c r="C7476" s="9" t="s">
        <v>2700</v>
      </c>
      <c r="D7476" s="9" t="s">
        <v>93</v>
      </c>
      <c r="E7476" s="9" t="s">
        <v>2797</v>
      </c>
      <c r="F7476" s="9" t="s">
        <v>2798</v>
      </c>
      <c r="G7476" s="10">
        <v>8009</v>
      </c>
      <c r="H7476" s="9" t="s">
        <v>94</v>
      </c>
      <c r="I7476" s="10">
        <v>7197</v>
      </c>
      <c r="J7476" s="11">
        <v>1</v>
      </c>
      <c r="K7476" s="9" t="s">
        <v>94</v>
      </c>
      <c r="L7476" s="9" t="s">
        <v>95</v>
      </c>
    </row>
    <row r="7477" spans="1:12" x14ac:dyDescent="0.2">
      <c r="A7477" t="str">
        <f>VLOOKUP(B7477,StateFIPS!A$2:B$52,2)</f>
        <v>South Carolina</v>
      </c>
      <c r="B7477">
        <f t="shared" si="119"/>
        <v>45</v>
      </c>
      <c r="C7477" s="9" t="s">
        <v>1369</v>
      </c>
      <c r="D7477" s="9" t="s">
        <v>93</v>
      </c>
      <c r="E7477" s="9" t="s">
        <v>2797</v>
      </c>
      <c r="F7477" s="9" t="s">
        <v>2798</v>
      </c>
      <c r="G7477" s="10">
        <v>8009</v>
      </c>
      <c r="H7477" s="9" t="s">
        <v>94</v>
      </c>
      <c r="I7477" s="10">
        <v>7197</v>
      </c>
      <c r="J7477" s="11">
        <v>1</v>
      </c>
      <c r="K7477" s="9" t="s">
        <v>94</v>
      </c>
      <c r="L7477" s="9" t="s">
        <v>95</v>
      </c>
    </row>
    <row r="7478" spans="1:12" x14ac:dyDescent="0.2">
      <c r="A7478" t="str">
        <f>VLOOKUP(B7478,StateFIPS!A$2:B$52,2)</f>
        <v>Missouri</v>
      </c>
      <c r="B7478">
        <f t="shared" si="119"/>
        <v>29</v>
      </c>
      <c r="C7478" s="9" t="s">
        <v>1635</v>
      </c>
      <c r="D7478" s="9" t="s">
        <v>93</v>
      </c>
      <c r="E7478" s="9" t="s">
        <v>2797</v>
      </c>
      <c r="F7478" s="9" t="s">
        <v>2798</v>
      </c>
      <c r="G7478" s="10">
        <v>765171</v>
      </c>
      <c r="H7478" s="9" t="s">
        <v>94</v>
      </c>
      <c r="I7478" s="10">
        <v>687650</v>
      </c>
      <c r="J7478" s="11">
        <v>1</v>
      </c>
      <c r="K7478" s="9" t="s">
        <v>94</v>
      </c>
      <c r="L7478" s="9" t="s">
        <v>95</v>
      </c>
    </row>
    <row r="7479" spans="1:12" x14ac:dyDescent="0.2">
      <c r="A7479" t="str">
        <f>VLOOKUP(B7479,StateFIPS!A$2:B$52,2)</f>
        <v>Iowa</v>
      </c>
      <c r="B7479">
        <f t="shared" si="119"/>
        <v>19</v>
      </c>
      <c r="C7479" s="9" t="s">
        <v>1502</v>
      </c>
      <c r="D7479" s="9" t="s">
        <v>93</v>
      </c>
      <c r="E7479" s="9" t="s">
        <v>2797</v>
      </c>
      <c r="F7479" s="9" t="s">
        <v>2798</v>
      </c>
      <c r="G7479" s="10">
        <v>42</v>
      </c>
      <c r="H7479" s="9" t="s">
        <v>94</v>
      </c>
      <c r="I7479" s="10">
        <v>38</v>
      </c>
      <c r="J7479" s="11">
        <v>1</v>
      </c>
      <c r="K7479" s="9" t="s">
        <v>94</v>
      </c>
      <c r="L7479" s="9" t="s">
        <v>95</v>
      </c>
    </row>
    <row r="7480" spans="1:12" x14ac:dyDescent="0.2">
      <c r="A7480" t="str">
        <f>VLOOKUP(B7480,StateFIPS!A$2:B$52,2)</f>
        <v>South Carolina</v>
      </c>
      <c r="B7480">
        <f t="shared" si="119"/>
        <v>45</v>
      </c>
      <c r="C7480" s="9" t="s">
        <v>2624</v>
      </c>
      <c r="D7480" s="9" t="s">
        <v>93</v>
      </c>
      <c r="E7480" s="9" t="s">
        <v>2797</v>
      </c>
      <c r="F7480" s="9" t="s">
        <v>2798</v>
      </c>
      <c r="G7480" s="10">
        <v>8009</v>
      </c>
      <c r="H7480" s="9" t="s">
        <v>94</v>
      </c>
      <c r="I7480" s="10">
        <v>7197</v>
      </c>
      <c r="J7480" s="11">
        <v>1</v>
      </c>
      <c r="K7480" s="9" t="s">
        <v>94</v>
      </c>
      <c r="L7480" s="9" t="s">
        <v>95</v>
      </c>
    </row>
    <row r="7481" spans="1:12" x14ac:dyDescent="0.2">
      <c r="A7481" t="str">
        <f>VLOOKUP(B7481,StateFIPS!A$2:B$52,2)</f>
        <v>Missouri</v>
      </c>
      <c r="B7481">
        <f t="shared" si="119"/>
        <v>29</v>
      </c>
      <c r="C7481" s="9" t="s">
        <v>1622</v>
      </c>
      <c r="D7481" s="9" t="s">
        <v>93</v>
      </c>
      <c r="E7481" s="9" t="s">
        <v>2797</v>
      </c>
      <c r="F7481" s="9" t="s">
        <v>2798</v>
      </c>
      <c r="G7481" s="10">
        <v>179348</v>
      </c>
      <c r="H7481" s="9" t="s">
        <v>94</v>
      </c>
      <c r="I7481" s="10">
        <v>161177</v>
      </c>
      <c r="J7481" s="11">
        <v>1</v>
      </c>
      <c r="K7481" s="9" t="s">
        <v>94</v>
      </c>
      <c r="L7481" s="9" t="s">
        <v>95</v>
      </c>
    </row>
    <row r="7482" spans="1:12" x14ac:dyDescent="0.2">
      <c r="A7482" t="str">
        <f>VLOOKUP(B7482,StateFIPS!A$2:B$52,2)</f>
        <v>South Carolina</v>
      </c>
      <c r="B7482">
        <f t="shared" si="119"/>
        <v>45</v>
      </c>
      <c r="C7482" s="9" t="s">
        <v>2613</v>
      </c>
      <c r="D7482" s="9" t="s">
        <v>93</v>
      </c>
      <c r="E7482" s="9" t="s">
        <v>2797</v>
      </c>
      <c r="F7482" s="9" t="s">
        <v>2798</v>
      </c>
      <c r="G7482" s="10">
        <v>140</v>
      </c>
      <c r="H7482" s="9" t="s">
        <v>94</v>
      </c>
      <c r="I7482" s="10">
        <v>126</v>
      </c>
      <c r="J7482" s="11">
        <v>1</v>
      </c>
      <c r="K7482" s="9" t="s">
        <v>94</v>
      </c>
      <c r="L7482" s="9" t="s">
        <v>95</v>
      </c>
    </row>
    <row r="7483" spans="1:12" x14ac:dyDescent="0.2">
      <c r="A7483" t="str">
        <f>VLOOKUP(B7483,StateFIPS!A$2:B$52,2)</f>
        <v>Iowa</v>
      </c>
      <c r="B7483">
        <f t="shared" si="119"/>
        <v>19</v>
      </c>
      <c r="C7483" s="9" t="s">
        <v>273</v>
      </c>
      <c r="D7483" s="9" t="s">
        <v>93</v>
      </c>
      <c r="E7483" s="9" t="s">
        <v>2797</v>
      </c>
      <c r="F7483" s="9" t="s">
        <v>2798</v>
      </c>
      <c r="G7483" s="10">
        <v>14029</v>
      </c>
      <c r="H7483" s="9" t="s">
        <v>94</v>
      </c>
      <c r="I7483" s="10">
        <v>12607</v>
      </c>
      <c r="J7483" s="11">
        <v>1</v>
      </c>
      <c r="K7483" s="9" t="s">
        <v>94</v>
      </c>
      <c r="L7483" s="9" t="s">
        <v>95</v>
      </c>
    </row>
    <row r="7484" spans="1:12" x14ac:dyDescent="0.2">
      <c r="A7484" t="str">
        <f>VLOOKUP(B7484,StateFIPS!A$2:B$52,2)</f>
        <v>Missouri</v>
      </c>
      <c r="B7484">
        <f t="shared" si="119"/>
        <v>29</v>
      </c>
      <c r="C7484" s="9" t="s">
        <v>340</v>
      </c>
      <c r="D7484" s="9" t="s">
        <v>93</v>
      </c>
      <c r="E7484" s="9" t="s">
        <v>2797</v>
      </c>
      <c r="F7484" s="9" t="s">
        <v>2798</v>
      </c>
      <c r="G7484" s="10">
        <v>22</v>
      </c>
      <c r="H7484" s="9" t="s">
        <v>94</v>
      </c>
      <c r="I7484" s="10">
        <v>20</v>
      </c>
      <c r="J7484" s="11">
        <v>1</v>
      </c>
      <c r="K7484" s="9" t="s">
        <v>94</v>
      </c>
      <c r="L7484" s="9" t="s">
        <v>95</v>
      </c>
    </row>
    <row r="7485" spans="1:12" x14ac:dyDescent="0.2">
      <c r="A7485" t="str">
        <f>VLOOKUP(B7485,StateFIPS!A$2:B$52,2)</f>
        <v>North Carolina</v>
      </c>
      <c r="B7485">
        <f t="shared" si="119"/>
        <v>37</v>
      </c>
      <c r="C7485" s="9" t="s">
        <v>1199</v>
      </c>
      <c r="D7485" s="9" t="s">
        <v>93</v>
      </c>
      <c r="E7485" s="9" t="s">
        <v>2797</v>
      </c>
      <c r="F7485" s="9" t="s">
        <v>2798</v>
      </c>
      <c r="G7485" s="10">
        <v>10817</v>
      </c>
      <c r="H7485" s="9" t="s">
        <v>94</v>
      </c>
      <c r="I7485" s="10">
        <v>9721</v>
      </c>
      <c r="J7485" s="11">
        <v>1</v>
      </c>
      <c r="K7485" s="9" t="s">
        <v>94</v>
      </c>
      <c r="L7485" s="9" t="s">
        <v>95</v>
      </c>
    </row>
    <row r="7486" spans="1:12" x14ac:dyDescent="0.2">
      <c r="A7486" t="str">
        <f>VLOOKUP(B7486,StateFIPS!A$2:B$52,2)</f>
        <v>North Carolina</v>
      </c>
      <c r="B7486">
        <f t="shared" si="119"/>
        <v>37</v>
      </c>
      <c r="C7486" s="9" t="s">
        <v>1200</v>
      </c>
      <c r="D7486" s="9" t="s">
        <v>93</v>
      </c>
      <c r="E7486" s="9" t="s">
        <v>2797</v>
      </c>
      <c r="F7486" s="9" t="s">
        <v>2798</v>
      </c>
      <c r="G7486" s="10">
        <v>833336</v>
      </c>
      <c r="H7486" s="9" t="s">
        <v>94</v>
      </c>
      <c r="I7486" s="10">
        <v>748909</v>
      </c>
      <c r="J7486" s="11">
        <v>1</v>
      </c>
      <c r="K7486" s="9" t="s">
        <v>94</v>
      </c>
      <c r="L7486" s="9" t="s">
        <v>95</v>
      </c>
    </row>
    <row r="7487" spans="1:12" x14ac:dyDescent="0.2">
      <c r="A7487" t="str">
        <f>VLOOKUP(B7487,StateFIPS!A$2:B$52,2)</f>
        <v>North Dakota</v>
      </c>
      <c r="B7487">
        <f t="shared" si="119"/>
        <v>38</v>
      </c>
      <c r="C7487" s="9" t="s">
        <v>1388</v>
      </c>
      <c r="D7487" s="9" t="s">
        <v>93</v>
      </c>
      <c r="E7487" s="9" t="s">
        <v>2797</v>
      </c>
      <c r="F7487" s="9" t="s">
        <v>2798</v>
      </c>
      <c r="G7487" s="10">
        <v>22064</v>
      </c>
      <c r="H7487" s="9" t="s">
        <v>94</v>
      </c>
      <c r="I7487" s="10">
        <v>19829</v>
      </c>
      <c r="J7487" s="11">
        <v>1</v>
      </c>
      <c r="K7487" s="9" t="s">
        <v>94</v>
      </c>
      <c r="L7487" s="9" t="s">
        <v>95</v>
      </c>
    </row>
    <row r="7488" spans="1:12" x14ac:dyDescent="0.2">
      <c r="A7488" t="str">
        <f>VLOOKUP(B7488,StateFIPS!A$2:B$52,2)</f>
        <v>North Dakota</v>
      </c>
      <c r="B7488">
        <f t="shared" si="119"/>
        <v>38</v>
      </c>
      <c r="C7488" s="9" t="s">
        <v>1386</v>
      </c>
      <c r="D7488" s="9" t="s">
        <v>93</v>
      </c>
      <c r="E7488" s="9" t="s">
        <v>2797</v>
      </c>
      <c r="F7488" s="9" t="s">
        <v>2798</v>
      </c>
      <c r="G7488" s="10">
        <v>22064</v>
      </c>
      <c r="H7488" s="9" t="s">
        <v>94</v>
      </c>
      <c r="I7488" s="10">
        <v>19829</v>
      </c>
      <c r="J7488" s="11">
        <v>1</v>
      </c>
      <c r="K7488" s="9" t="s">
        <v>94</v>
      </c>
      <c r="L7488" s="9" t="s">
        <v>95</v>
      </c>
    </row>
    <row r="7489" spans="1:12" x14ac:dyDescent="0.2">
      <c r="A7489" t="str">
        <f>VLOOKUP(B7489,StateFIPS!A$2:B$52,2)</f>
        <v>New York</v>
      </c>
      <c r="B7489">
        <f t="shared" si="119"/>
        <v>36</v>
      </c>
      <c r="C7489" s="9" t="s">
        <v>2165</v>
      </c>
      <c r="D7489" s="9" t="s">
        <v>93</v>
      </c>
      <c r="E7489" s="9" t="s">
        <v>2797</v>
      </c>
      <c r="F7489" s="9" t="s">
        <v>2798</v>
      </c>
      <c r="G7489" s="10">
        <v>82</v>
      </c>
      <c r="H7489" s="9" t="s">
        <v>94</v>
      </c>
      <c r="I7489" s="10">
        <v>74</v>
      </c>
      <c r="J7489" s="11">
        <v>1</v>
      </c>
      <c r="K7489" s="9" t="s">
        <v>94</v>
      </c>
      <c r="L7489" s="9" t="s">
        <v>95</v>
      </c>
    </row>
    <row r="7490" spans="1:12" x14ac:dyDescent="0.2">
      <c r="A7490" t="str">
        <f>VLOOKUP(B7490,StateFIPS!A$2:B$52,2)</f>
        <v>New York</v>
      </c>
      <c r="B7490">
        <f t="shared" si="119"/>
        <v>36</v>
      </c>
      <c r="C7490" s="9" t="s">
        <v>1617</v>
      </c>
      <c r="D7490" s="9" t="s">
        <v>93</v>
      </c>
      <c r="E7490" s="9" t="s">
        <v>2797</v>
      </c>
      <c r="F7490" s="9" t="s">
        <v>2798</v>
      </c>
      <c r="G7490" s="10">
        <v>25</v>
      </c>
      <c r="H7490" s="9" t="s">
        <v>94</v>
      </c>
      <c r="I7490" s="10">
        <v>22</v>
      </c>
      <c r="J7490" s="11">
        <v>1</v>
      </c>
      <c r="K7490" s="9" t="s">
        <v>94</v>
      </c>
      <c r="L7490" s="9" t="s">
        <v>95</v>
      </c>
    </row>
    <row r="7491" spans="1:12" x14ac:dyDescent="0.2">
      <c r="A7491" t="str">
        <f>VLOOKUP(B7491,StateFIPS!A$2:B$52,2)</f>
        <v>North Carolina</v>
      </c>
      <c r="B7491">
        <f t="shared" ref="B7491:B7554" si="120">VALUE(LEFT(C7491,2))</f>
        <v>37</v>
      </c>
      <c r="C7491" s="9" t="s">
        <v>1806</v>
      </c>
      <c r="D7491" s="9" t="s">
        <v>93</v>
      </c>
      <c r="E7491" s="9" t="s">
        <v>2797</v>
      </c>
      <c r="F7491" s="9" t="s">
        <v>2798</v>
      </c>
      <c r="G7491" s="10">
        <v>10817</v>
      </c>
      <c r="H7491" s="9" t="s">
        <v>94</v>
      </c>
      <c r="I7491" s="10">
        <v>9721</v>
      </c>
      <c r="J7491" s="11">
        <v>1</v>
      </c>
      <c r="K7491" s="9" t="s">
        <v>94</v>
      </c>
      <c r="L7491" s="9" t="s">
        <v>95</v>
      </c>
    </row>
    <row r="7492" spans="1:12" x14ac:dyDescent="0.2">
      <c r="A7492" t="str">
        <f>VLOOKUP(B7492,StateFIPS!A$2:B$52,2)</f>
        <v>North Carolina</v>
      </c>
      <c r="B7492">
        <f t="shared" si="120"/>
        <v>37</v>
      </c>
      <c r="C7492" s="9" t="s">
        <v>1425</v>
      </c>
      <c r="D7492" s="9" t="s">
        <v>93</v>
      </c>
      <c r="E7492" s="9" t="s">
        <v>2797</v>
      </c>
      <c r="F7492" s="9" t="s">
        <v>2798</v>
      </c>
      <c r="G7492" s="10">
        <v>10817</v>
      </c>
      <c r="H7492" s="9" t="s">
        <v>94</v>
      </c>
      <c r="I7492" s="10">
        <v>9721</v>
      </c>
      <c r="J7492" s="11">
        <v>1</v>
      </c>
      <c r="K7492" s="9" t="s">
        <v>94</v>
      </c>
      <c r="L7492" s="9" t="s">
        <v>95</v>
      </c>
    </row>
    <row r="7493" spans="1:12" x14ac:dyDescent="0.2">
      <c r="A7493" t="str">
        <f>VLOOKUP(B7493,StateFIPS!A$2:B$52,2)</f>
        <v>New York</v>
      </c>
      <c r="B7493">
        <f t="shared" si="120"/>
        <v>36</v>
      </c>
      <c r="C7493" s="9" t="s">
        <v>1654</v>
      </c>
      <c r="D7493" s="9" t="s">
        <v>93</v>
      </c>
      <c r="E7493" s="9" t="s">
        <v>2797</v>
      </c>
      <c r="F7493" s="9" t="s">
        <v>2798</v>
      </c>
      <c r="G7493" s="10">
        <v>10800</v>
      </c>
      <c r="H7493" s="9" t="s">
        <v>94</v>
      </c>
      <c r="I7493" s="10">
        <v>9706</v>
      </c>
      <c r="J7493" s="11">
        <v>1</v>
      </c>
      <c r="K7493" s="9" t="s">
        <v>94</v>
      </c>
      <c r="L7493" s="9" t="s">
        <v>95</v>
      </c>
    </row>
    <row r="7494" spans="1:12" x14ac:dyDescent="0.2">
      <c r="A7494" t="str">
        <f>VLOOKUP(B7494,StateFIPS!A$2:B$52,2)</f>
        <v>North Carolina</v>
      </c>
      <c r="B7494">
        <f t="shared" si="120"/>
        <v>37</v>
      </c>
      <c r="C7494" s="9" t="s">
        <v>1674</v>
      </c>
      <c r="D7494" s="9" t="s">
        <v>93</v>
      </c>
      <c r="E7494" s="9" t="s">
        <v>2797</v>
      </c>
      <c r="F7494" s="9" t="s">
        <v>2798</v>
      </c>
      <c r="G7494" s="10">
        <v>10817</v>
      </c>
      <c r="H7494" s="9" t="s">
        <v>94</v>
      </c>
      <c r="I7494" s="10">
        <v>9721</v>
      </c>
      <c r="J7494" s="11">
        <v>1</v>
      </c>
      <c r="K7494" s="9" t="s">
        <v>94</v>
      </c>
      <c r="L7494" s="9" t="s">
        <v>95</v>
      </c>
    </row>
    <row r="7495" spans="1:12" x14ac:dyDescent="0.2">
      <c r="A7495" t="str">
        <f>VLOOKUP(B7495,StateFIPS!A$2:B$52,2)</f>
        <v>Ohio</v>
      </c>
      <c r="B7495">
        <f t="shared" si="120"/>
        <v>39</v>
      </c>
      <c r="C7495" s="9" t="s">
        <v>1554</v>
      </c>
      <c r="D7495" s="9" t="s">
        <v>93</v>
      </c>
      <c r="E7495" s="9" t="s">
        <v>2797</v>
      </c>
      <c r="F7495" s="9" t="s">
        <v>2798</v>
      </c>
      <c r="G7495" s="10">
        <v>99</v>
      </c>
      <c r="H7495" s="9" t="s">
        <v>94</v>
      </c>
      <c r="I7495" s="10">
        <v>89</v>
      </c>
      <c r="J7495" s="11">
        <v>1</v>
      </c>
      <c r="K7495" s="9" t="s">
        <v>94</v>
      </c>
      <c r="L7495" s="9" t="s">
        <v>95</v>
      </c>
    </row>
    <row r="7496" spans="1:12" x14ac:dyDescent="0.2">
      <c r="A7496" t="str">
        <f>VLOOKUP(B7496,StateFIPS!A$2:B$52,2)</f>
        <v>North Carolina</v>
      </c>
      <c r="B7496">
        <f t="shared" si="120"/>
        <v>37</v>
      </c>
      <c r="C7496" s="9" t="s">
        <v>1424</v>
      </c>
      <c r="D7496" s="9" t="s">
        <v>93</v>
      </c>
      <c r="E7496" s="9" t="s">
        <v>2797</v>
      </c>
      <c r="F7496" s="9" t="s">
        <v>2798</v>
      </c>
      <c r="G7496" s="10">
        <v>1890916</v>
      </c>
      <c r="H7496" s="9" t="s">
        <v>94</v>
      </c>
      <c r="I7496" s="10">
        <v>1699343</v>
      </c>
      <c r="J7496" s="11">
        <v>1</v>
      </c>
      <c r="K7496" s="9" t="s">
        <v>94</v>
      </c>
      <c r="L7496" s="9" t="s">
        <v>95</v>
      </c>
    </row>
    <row r="7497" spans="1:12" x14ac:dyDescent="0.2">
      <c r="A7497" t="str">
        <f>VLOOKUP(B7497,StateFIPS!A$2:B$52,2)</f>
        <v>New York</v>
      </c>
      <c r="B7497">
        <f t="shared" si="120"/>
        <v>36</v>
      </c>
      <c r="C7497" s="9" t="s">
        <v>1207</v>
      </c>
      <c r="D7497" s="9" t="s">
        <v>93</v>
      </c>
      <c r="E7497" s="9" t="s">
        <v>2797</v>
      </c>
      <c r="F7497" s="9" t="s">
        <v>2798</v>
      </c>
      <c r="G7497" s="10">
        <v>10800</v>
      </c>
      <c r="H7497" s="9" t="s">
        <v>94</v>
      </c>
      <c r="I7497" s="10">
        <v>9706</v>
      </c>
      <c r="J7497" s="11">
        <v>1</v>
      </c>
      <c r="K7497" s="9" t="s">
        <v>94</v>
      </c>
      <c r="L7497" s="9" t="s">
        <v>95</v>
      </c>
    </row>
    <row r="7498" spans="1:12" x14ac:dyDescent="0.2">
      <c r="A7498" t="str">
        <f>VLOOKUP(B7498,StateFIPS!A$2:B$52,2)</f>
        <v>North Carolina</v>
      </c>
      <c r="B7498">
        <f t="shared" si="120"/>
        <v>37</v>
      </c>
      <c r="C7498" s="9" t="s">
        <v>1423</v>
      </c>
      <c r="D7498" s="9" t="s">
        <v>93</v>
      </c>
      <c r="E7498" s="9" t="s">
        <v>2797</v>
      </c>
      <c r="F7498" s="9" t="s">
        <v>2798</v>
      </c>
      <c r="G7498" s="10">
        <v>10817</v>
      </c>
      <c r="H7498" s="9" t="s">
        <v>94</v>
      </c>
      <c r="I7498" s="10">
        <v>9721</v>
      </c>
      <c r="J7498" s="11">
        <v>1</v>
      </c>
      <c r="K7498" s="9" t="s">
        <v>94</v>
      </c>
      <c r="L7498" s="9" t="s">
        <v>95</v>
      </c>
    </row>
    <row r="7499" spans="1:12" x14ac:dyDescent="0.2">
      <c r="A7499" t="str">
        <f>VLOOKUP(B7499,StateFIPS!A$2:B$52,2)</f>
        <v>North Carolina</v>
      </c>
      <c r="B7499">
        <f t="shared" si="120"/>
        <v>37</v>
      </c>
      <c r="C7499" s="9" t="s">
        <v>2709</v>
      </c>
      <c r="D7499" s="9" t="s">
        <v>93</v>
      </c>
      <c r="E7499" s="9" t="s">
        <v>2797</v>
      </c>
      <c r="F7499" s="9" t="s">
        <v>2798</v>
      </c>
      <c r="G7499" s="10">
        <v>12</v>
      </c>
      <c r="H7499" s="9" t="s">
        <v>94</v>
      </c>
      <c r="I7499" s="10">
        <v>11</v>
      </c>
      <c r="J7499" s="11">
        <v>1</v>
      </c>
      <c r="K7499" s="9" t="s">
        <v>94</v>
      </c>
      <c r="L7499" s="9" t="s">
        <v>95</v>
      </c>
    </row>
    <row r="7500" spans="1:12" x14ac:dyDescent="0.2">
      <c r="A7500" t="str">
        <f>VLOOKUP(B7500,StateFIPS!A$2:B$52,2)</f>
        <v>North Carolina</v>
      </c>
      <c r="B7500">
        <f t="shared" si="120"/>
        <v>37</v>
      </c>
      <c r="C7500" s="9" t="s">
        <v>1421</v>
      </c>
      <c r="D7500" s="9" t="s">
        <v>93</v>
      </c>
      <c r="E7500" s="9" t="s">
        <v>2797</v>
      </c>
      <c r="F7500" s="9" t="s">
        <v>2798</v>
      </c>
      <c r="G7500" s="10">
        <v>10817</v>
      </c>
      <c r="H7500" s="9" t="s">
        <v>94</v>
      </c>
      <c r="I7500" s="10">
        <v>9721</v>
      </c>
      <c r="J7500" s="11">
        <v>1</v>
      </c>
      <c r="K7500" s="9" t="s">
        <v>94</v>
      </c>
      <c r="L7500" s="9" t="s">
        <v>95</v>
      </c>
    </row>
    <row r="7501" spans="1:12" x14ac:dyDescent="0.2">
      <c r="A7501" t="str">
        <f>VLOOKUP(B7501,StateFIPS!A$2:B$52,2)</f>
        <v>North Carolina</v>
      </c>
      <c r="B7501">
        <f t="shared" si="120"/>
        <v>37</v>
      </c>
      <c r="C7501" s="9" t="s">
        <v>1212</v>
      </c>
      <c r="D7501" s="9" t="s">
        <v>93</v>
      </c>
      <c r="E7501" s="9" t="s">
        <v>2797</v>
      </c>
      <c r="F7501" s="9" t="s">
        <v>2798</v>
      </c>
      <c r="G7501" s="10">
        <v>318037</v>
      </c>
      <c r="H7501" s="9" t="s">
        <v>94</v>
      </c>
      <c r="I7501" s="10">
        <v>285816</v>
      </c>
      <c r="J7501" s="11">
        <v>1</v>
      </c>
      <c r="K7501" s="9" t="s">
        <v>94</v>
      </c>
      <c r="L7501" s="9" t="s">
        <v>95</v>
      </c>
    </row>
    <row r="7502" spans="1:12" x14ac:dyDescent="0.2">
      <c r="A7502" t="str">
        <f>VLOOKUP(B7502,StateFIPS!A$2:B$52,2)</f>
        <v>North Carolina</v>
      </c>
      <c r="B7502">
        <f t="shared" si="120"/>
        <v>37</v>
      </c>
      <c r="C7502" s="9" t="s">
        <v>1420</v>
      </c>
      <c r="D7502" s="9" t="s">
        <v>93</v>
      </c>
      <c r="E7502" s="9" t="s">
        <v>2797</v>
      </c>
      <c r="F7502" s="9" t="s">
        <v>2798</v>
      </c>
      <c r="G7502" s="10">
        <v>1803828</v>
      </c>
      <c r="H7502" s="9" t="s">
        <v>94</v>
      </c>
      <c r="I7502" s="10">
        <v>1621078</v>
      </c>
      <c r="J7502" s="11">
        <v>1</v>
      </c>
      <c r="K7502" s="9" t="s">
        <v>94</v>
      </c>
      <c r="L7502" s="9" t="s">
        <v>95</v>
      </c>
    </row>
    <row r="7503" spans="1:12" x14ac:dyDescent="0.2">
      <c r="A7503" t="str">
        <f>VLOOKUP(B7503,StateFIPS!A$2:B$52,2)</f>
        <v>North Carolina</v>
      </c>
      <c r="B7503">
        <f t="shared" si="120"/>
        <v>37</v>
      </c>
      <c r="C7503" s="9" t="s">
        <v>1779</v>
      </c>
      <c r="D7503" s="9" t="s">
        <v>93</v>
      </c>
      <c r="E7503" s="9" t="s">
        <v>2797</v>
      </c>
      <c r="F7503" s="9" t="s">
        <v>2798</v>
      </c>
      <c r="G7503" s="10">
        <v>10817</v>
      </c>
      <c r="H7503" s="9" t="s">
        <v>94</v>
      </c>
      <c r="I7503" s="10">
        <v>9721</v>
      </c>
      <c r="J7503" s="11">
        <v>1</v>
      </c>
      <c r="K7503" s="9" t="s">
        <v>94</v>
      </c>
      <c r="L7503" s="9" t="s">
        <v>95</v>
      </c>
    </row>
    <row r="7504" spans="1:12" x14ac:dyDescent="0.2">
      <c r="A7504" t="str">
        <f>VLOOKUP(B7504,StateFIPS!A$2:B$52,2)</f>
        <v>North Carolina</v>
      </c>
      <c r="B7504">
        <f t="shared" si="120"/>
        <v>37</v>
      </c>
      <c r="C7504" s="9" t="s">
        <v>1213</v>
      </c>
      <c r="D7504" s="9" t="s">
        <v>93</v>
      </c>
      <c r="E7504" s="9" t="s">
        <v>2797</v>
      </c>
      <c r="F7504" s="9" t="s">
        <v>2798</v>
      </c>
      <c r="G7504" s="10">
        <v>14</v>
      </c>
      <c r="H7504" s="9" t="s">
        <v>94</v>
      </c>
      <c r="I7504" s="10">
        <v>12</v>
      </c>
      <c r="J7504" s="11">
        <v>1</v>
      </c>
      <c r="K7504" s="9" t="s">
        <v>94</v>
      </c>
      <c r="L7504" s="9" t="s">
        <v>95</v>
      </c>
    </row>
    <row r="7505" spans="1:12" x14ac:dyDescent="0.2">
      <c r="A7505" t="str">
        <f>VLOOKUP(B7505,StateFIPS!A$2:B$52,2)</f>
        <v>North Carolina</v>
      </c>
      <c r="B7505">
        <f t="shared" si="120"/>
        <v>37</v>
      </c>
      <c r="C7505" s="9" t="s">
        <v>1417</v>
      </c>
      <c r="D7505" s="9" t="s">
        <v>93</v>
      </c>
      <c r="E7505" s="9" t="s">
        <v>2797</v>
      </c>
      <c r="F7505" s="9" t="s">
        <v>2798</v>
      </c>
      <c r="G7505" s="10">
        <v>14</v>
      </c>
      <c r="H7505" s="9" t="s">
        <v>94</v>
      </c>
      <c r="I7505" s="10">
        <v>12</v>
      </c>
      <c r="J7505" s="11">
        <v>1</v>
      </c>
      <c r="K7505" s="9" t="s">
        <v>94</v>
      </c>
      <c r="L7505" s="9" t="s">
        <v>95</v>
      </c>
    </row>
    <row r="7506" spans="1:12" x14ac:dyDescent="0.2">
      <c r="A7506" t="str">
        <f>VLOOKUP(B7506,StateFIPS!A$2:B$52,2)</f>
        <v>North Carolina</v>
      </c>
      <c r="B7506">
        <f t="shared" si="120"/>
        <v>37</v>
      </c>
      <c r="C7506" s="9" t="s">
        <v>1814</v>
      </c>
      <c r="D7506" s="9" t="s">
        <v>93</v>
      </c>
      <c r="E7506" s="9" t="s">
        <v>2797</v>
      </c>
      <c r="F7506" s="9" t="s">
        <v>2798</v>
      </c>
      <c r="G7506" s="10">
        <v>29</v>
      </c>
      <c r="H7506" s="9" t="s">
        <v>94</v>
      </c>
      <c r="I7506" s="10">
        <v>26</v>
      </c>
      <c r="J7506" s="11">
        <v>1</v>
      </c>
      <c r="K7506" s="9" t="s">
        <v>94</v>
      </c>
      <c r="L7506" s="9" t="s">
        <v>95</v>
      </c>
    </row>
    <row r="7507" spans="1:12" x14ac:dyDescent="0.2">
      <c r="A7507" t="str">
        <f>VLOOKUP(B7507,StateFIPS!A$2:B$52,2)</f>
        <v>North Dakota</v>
      </c>
      <c r="B7507">
        <f t="shared" si="120"/>
        <v>38</v>
      </c>
      <c r="C7507" s="9" t="s">
        <v>1452</v>
      </c>
      <c r="D7507" s="9" t="s">
        <v>93</v>
      </c>
      <c r="E7507" s="9" t="s">
        <v>2797</v>
      </c>
      <c r="F7507" s="9" t="s">
        <v>2798</v>
      </c>
      <c r="G7507" s="10">
        <v>22064</v>
      </c>
      <c r="H7507" s="9" t="s">
        <v>94</v>
      </c>
      <c r="I7507" s="10">
        <v>19829</v>
      </c>
      <c r="J7507" s="11">
        <v>1</v>
      </c>
      <c r="K7507" s="9" t="s">
        <v>94</v>
      </c>
      <c r="L7507" s="9" t="s">
        <v>95</v>
      </c>
    </row>
    <row r="7508" spans="1:12" x14ac:dyDescent="0.2">
      <c r="A7508" t="str">
        <f>VLOOKUP(B7508,StateFIPS!A$2:B$52,2)</f>
        <v>Oregon</v>
      </c>
      <c r="B7508">
        <f t="shared" si="120"/>
        <v>41</v>
      </c>
      <c r="C7508" s="9" t="s">
        <v>2340</v>
      </c>
      <c r="D7508" s="9" t="s">
        <v>93</v>
      </c>
      <c r="E7508" s="9" t="s">
        <v>2797</v>
      </c>
      <c r="F7508" s="9" t="s">
        <v>2798</v>
      </c>
      <c r="G7508" s="10">
        <v>95869</v>
      </c>
      <c r="H7508" s="9" t="s">
        <v>94</v>
      </c>
      <c r="I7508" s="10">
        <v>86156</v>
      </c>
      <c r="J7508" s="11">
        <v>1</v>
      </c>
      <c r="K7508" s="9" t="s">
        <v>94</v>
      </c>
      <c r="L7508" s="9" t="s">
        <v>95</v>
      </c>
    </row>
    <row r="7509" spans="1:12" x14ac:dyDescent="0.2">
      <c r="A7509" t="str">
        <f>VLOOKUP(B7509,StateFIPS!A$2:B$52,2)</f>
        <v>Ohio</v>
      </c>
      <c r="B7509">
        <f t="shared" si="120"/>
        <v>39</v>
      </c>
      <c r="C7509" s="9" t="s">
        <v>1856</v>
      </c>
      <c r="D7509" s="9" t="s">
        <v>93</v>
      </c>
      <c r="E7509" s="9" t="s">
        <v>2797</v>
      </c>
      <c r="F7509" s="9" t="s">
        <v>2798</v>
      </c>
      <c r="G7509" s="10">
        <v>8989</v>
      </c>
      <c r="H7509" s="9" t="s">
        <v>94</v>
      </c>
      <c r="I7509" s="10">
        <v>8078</v>
      </c>
      <c r="J7509" s="11">
        <v>1</v>
      </c>
      <c r="K7509" s="9" t="s">
        <v>94</v>
      </c>
      <c r="L7509" s="9" t="s">
        <v>95</v>
      </c>
    </row>
    <row r="7510" spans="1:12" x14ac:dyDescent="0.2">
      <c r="A7510" t="str">
        <f>VLOOKUP(B7510,StateFIPS!A$2:B$52,2)</f>
        <v>New York</v>
      </c>
      <c r="B7510">
        <f t="shared" si="120"/>
        <v>36</v>
      </c>
      <c r="C7510" s="9" t="s">
        <v>2069</v>
      </c>
      <c r="D7510" s="9" t="s">
        <v>93</v>
      </c>
      <c r="E7510" s="9" t="s">
        <v>2797</v>
      </c>
      <c r="F7510" s="9" t="s">
        <v>2798</v>
      </c>
      <c r="G7510" s="10">
        <v>25</v>
      </c>
      <c r="H7510" s="9" t="s">
        <v>94</v>
      </c>
      <c r="I7510" s="10">
        <v>22</v>
      </c>
      <c r="J7510" s="11">
        <v>1</v>
      </c>
      <c r="K7510" s="9" t="s">
        <v>94</v>
      </c>
      <c r="L7510" s="9" t="s">
        <v>95</v>
      </c>
    </row>
    <row r="7511" spans="1:12" x14ac:dyDescent="0.2">
      <c r="A7511" t="str">
        <f>VLOOKUP(B7511,StateFIPS!A$2:B$52,2)</f>
        <v>Ohio</v>
      </c>
      <c r="B7511">
        <f t="shared" si="120"/>
        <v>39</v>
      </c>
      <c r="C7511" s="9" t="s">
        <v>1864</v>
      </c>
      <c r="D7511" s="9" t="s">
        <v>93</v>
      </c>
      <c r="E7511" s="9" t="s">
        <v>2797</v>
      </c>
      <c r="F7511" s="9" t="s">
        <v>2798</v>
      </c>
      <c r="G7511" s="10">
        <v>89</v>
      </c>
      <c r="H7511" s="9" t="s">
        <v>94</v>
      </c>
      <c r="I7511" s="10">
        <v>80</v>
      </c>
      <c r="J7511" s="11">
        <v>1</v>
      </c>
      <c r="K7511" s="9" t="s">
        <v>94</v>
      </c>
      <c r="L7511" s="9" t="s">
        <v>95</v>
      </c>
    </row>
    <row r="7512" spans="1:12" x14ac:dyDescent="0.2">
      <c r="A7512" t="str">
        <f>VLOOKUP(B7512,StateFIPS!A$2:B$52,2)</f>
        <v>Ohio</v>
      </c>
      <c r="B7512">
        <f t="shared" si="120"/>
        <v>39</v>
      </c>
      <c r="C7512" s="9" t="s">
        <v>1912</v>
      </c>
      <c r="D7512" s="9" t="s">
        <v>93</v>
      </c>
      <c r="E7512" s="9" t="s">
        <v>2797</v>
      </c>
      <c r="F7512" s="9" t="s">
        <v>2798</v>
      </c>
      <c r="G7512" s="10">
        <v>8989</v>
      </c>
      <c r="H7512" s="9" t="s">
        <v>94</v>
      </c>
      <c r="I7512" s="10">
        <v>8078</v>
      </c>
      <c r="J7512" s="11">
        <v>1</v>
      </c>
      <c r="K7512" s="9" t="s">
        <v>94</v>
      </c>
      <c r="L7512" s="9" t="s">
        <v>95</v>
      </c>
    </row>
    <row r="7513" spans="1:12" x14ac:dyDescent="0.2">
      <c r="A7513" t="str">
        <f>VLOOKUP(B7513,StateFIPS!A$2:B$52,2)</f>
        <v>New York</v>
      </c>
      <c r="B7513">
        <f t="shared" si="120"/>
        <v>36</v>
      </c>
      <c r="C7513" s="9" t="s">
        <v>2067</v>
      </c>
      <c r="D7513" s="9" t="s">
        <v>93</v>
      </c>
      <c r="E7513" s="9" t="s">
        <v>2797</v>
      </c>
      <c r="F7513" s="9" t="s">
        <v>2798</v>
      </c>
      <c r="G7513" s="10">
        <v>10800</v>
      </c>
      <c r="H7513" s="9" t="s">
        <v>94</v>
      </c>
      <c r="I7513" s="10">
        <v>9706</v>
      </c>
      <c r="J7513" s="11">
        <v>1</v>
      </c>
      <c r="K7513" s="9" t="s">
        <v>94</v>
      </c>
      <c r="L7513" s="9" t="s">
        <v>95</v>
      </c>
    </row>
    <row r="7514" spans="1:12" x14ac:dyDescent="0.2">
      <c r="A7514" t="str">
        <f>VLOOKUP(B7514,StateFIPS!A$2:B$52,2)</f>
        <v>Ohio</v>
      </c>
      <c r="B7514">
        <f t="shared" si="120"/>
        <v>39</v>
      </c>
      <c r="C7514" s="9" t="s">
        <v>1926</v>
      </c>
      <c r="D7514" s="9" t="s">
        <v>93</v>
      </c>
      <c r="E7514" s="9" t="s">
        <v>2797</v>
      </c>
      <c r="F7514" s="9" t="s">
        <v>2798</v>
      </c>
      <c r="G7514" s="10">
        <v>8989</v>
      </c>
      <c r="H7514" s="9" t="s">
        <v>94</v>
      </c>
      <c r="I7514" s="10">
        <v>8078</v>
      </c>
      <c r="J7514" s="11">
        <v>1</v>
      </c>
      <c r="K7514" s="9" t="s">
        <v>94</v>
      </c>
      <c r="L7514" s="9" t="s">
        <v>95</v>
      </c>
    </row>
    <row r="7515" spans="1:12" x14ac:dyDescent="0.2">
      <c r="A7515" t="str">
        <f>VLOOKUP(B7515,StateFIPS!A$2:B$52,2)</f>
        <v>New York</v>
      </c>
      <c r="B7515">
        <f t="shared" si="120"/>
        <v>36</v>
      </c>
      <c r="C7515" s="9" t="s">
        <v>2065</v>
      </c>
      <c r="D7515" s="9" t="s">
        <v>93</v>
      </c>
      <c r="E7515" s="9" t="s">
        <v>2797</v>
      </c>
      <c r="F7515" s="9" t="s">
        <v>2798</v>
      </c>
      <c r="G7515" s="10">
        <v>71</v>
      </c>
      <c r="H7515" s="9" t="s">
        <v>94</v>
      </c>
      <c r="I7515" s="10">
        <v>63</v>
      </c>
      <c r="J7515" s="11">
        <v>1</v>
      </c>
      <c r="K7515" s="9" t="s">
        <v>94</v>
      </c>
      <c r="L7515" s="9" t="s">
        <v>95</v>
      </c>
    </row>
    <row r="7516" spans="1:12" x14ac:dyDescent="0.2">
      <c r="A7516" t="str">
        <f>VLOOKUP(B7516,StateFIPS!A$2:B$52,2)</f>
        <v>New York</v>
      </c>
      <c r="B7516">
        <f t="shared" si="120"/>
        <v>36</v>
      </c>
      <c r="C7516" s="9" t="s">
        <v>2221</v>
      </c>
      <c r="D7516" s="9" t="s">
        <v>93</v>
      </c>
      <c r="E7516" s="9" t="s">
        <v>2797</v>
      </c>
      <c r="F7516" s="9" t="s">
        <v>2798</v>
      </c>
      <c r="G7516" s="10">
        <v>17</v>
      </c>
      <c r="H7516" s="9" t="s">
        <v>94</v>
      </c>
      <c r="I7516" s="10">
        <v>15</v>
      </c>
      <c r="J7516" s="11">
        <v>1</v>
      </c>
      <c r="K7516" s="9" t="s">
        <v>94</v>
      </c>
      <c r="L7516" s="9" t="s">
        <v>95</v>
      </c>
    </row>
    <row r="7517" spans="1:12" x14ac:dyDescent="0.2">
      <c r="A7517" t="str">
        <f>VLOOKUP(B7517,StateFIPS!A$2:B$52,2)</f>
        <v>New York</v>
      </c>
      <c r="B7517">
        <f t="shared" si="120"/>
        <v>36</v>
      </c>
      <c r="C7517" s="9" t="s">
        <v>2034</v>
      </c>
      <c r="D7517" s="9" t="s">
        <v>93</v>
      </c>
      <c r="E7517" s="9" t="s">
        <v>2797</v>
      </c>
      <c r="F7517" s="9" t="s">
        <v>2798</v>
      </c>
      <c r="G7517" s="10">
        <v>72</v>
      </c>
      <c r="H7517" s="9" t="s">
        <v>94</v>
      </c>
      <c r="I7517" s="10">
        <v>64</v>
      </c>
      <c r="J7517" s="11">
        <v>1</v>
      </c>
      <c r="K7517" s="9" t="s">
        <v>94</v>
      </c>
      <c r="L7517" s="9" t="s">
        <v>95</v>
      </c>
    </row>
    <row r="7518" spans="1:12" x14ac:dyDescent="0.2">
      <c r="A7518" t="str">
        <f>VLOOKUP(B7518,StateFIPS!A$2:B$52,2)</f>
        <v>North Dakota</v>
      </c>
      <c r="B7518">
        <f t="shared" si="120"/>
        <v>38</v>
      </c>
      <c r="C7518" s="9" t="s">
        <v>1389</v>
      </c>
      <c r="D7518" s="9" t="s">
        <v>93</v>
      </c>
      <c r="E7518" s="9" t="s">
        <v>2797</v>
      </c>
      <c r="F7518" s="9" t="s">
        <v>2798</v>
      </c>
      <c r="G7518" s="10">
        <v>22064</v>
      </c>
      <c r="H7518" s="9" t="s">
        <v>94</v>
      </c>
      <c r="I7518" s="10">
        <v>19829</v>
      </c>
      <c r="J7518" s="11">
        <v>1</v>
      </c>
      <c r="K7518" s="9" t="s">
        <v>94</v>
      </c>
      <c r="L7518" s="9" t="s">
        <v>95</v>
      </c>
    </row>
    <row r="7519" spans="1:12" x14ac:dyDescent="0.2">
      <c r="A7519" t="str">
        <f>VLOOKUP(B7519,StateFIPS!A$2:B$52,2)</f>
        <v>New York</v>
      </c>
      <c r="B7519">
        <f t="shared" si="120"/>
        <v>36</v>
      </c>
      <c r="C7519" s="9" t="s">
        <v>1205</v>
      </c>
      <c r="D7519" s="9" t="s">
        <v>93</v>
      </c>
      <c r="E7519" s="9" t="s">
        <v>2797</v>
      </c>
      <c r="F7519" s="9" t="s">
        <v>2798</v>
      </c>
      <c r="G7519" s="10">
        <v>10800</v>
      </c>
      <c r="H7519" s="9" t="s">
        <v>94</v>
      </c>
      <c r="I7519" s="10">
        <v>9706</v>
      </c>
      <c r="J7519" s="11">
        <v>1</v>
      </c>
      <c r="K7519" s="9" t="s">
        <v>94</v>
      </c>
      <c r="L7519" s="9" t="s">
        <v>95</v>
      </c>
    </row>
    <row r="7520" spans="1:12" x14ac:dyDescent="0.2">
      <c r="A7520" t="str">
        <f>VLOOKUP(B7520,StateFIPS!A$2:B$52,2)</f>
        <v>North Dakota</v>
      </c>
      <c r="B7520">
        <f t="shared" si="120"/>
        <v>38</v>
      </c>
      <c r="C7520" s="9" t="s">
        <v>2706</v>
      </c>
      <c r="D7520" s="9" t="s">
        <v>93</v>
      </c>
      <c r="E7520" s="9" t="s">
        <v>2797</v>
      </c>
      <c r="F7520" s="9" t="s">
        <v>2798</v>
      </c>
      <c r="G7520" s="10">
        <v>22064</v>
      </c>
      <c r="H7520" s="9" t="s">
        <v>94</v>
      </c>
      <c r="I7520" s="10">
        <v>19829</v>
      </c>
      <c r="J7520" s="11">
        <v>1</v>
      </c>
      <c r="K7520" s="9" t="s">
        <v>94</v>
      </c>
      <c r="L7520" s="9" t="s">
        <v>95</v>
      </c>
    </row>
    <row r="7521" spans="1:12" x14ac:dyDescent="0.2">
      <c r="A7521" t="str">
        <f>VLOOKUP(B7521,StateFIPS!A$2:B$52,2)</f>
        <v>North Dakota</v>
      </c>
      <c r="B7521">
        <f t="shared" si="120"/>
        <v>38</v>
      </c>
      <c r="C7521" s="9" t="s">
        <v>2677</v>
      </c>
      <c r="D7521" s="9" t="s">
        <v>93</v>
      </c>
      <c r="E7521" s="9" t="s">
        <v>2797</v>
      </c>
      <c r="F7521" s="9" t="s">
        <v>2798</v>
      </c>
      <c r="G7521" s="10">
        <v>22064</v>
      </c>
      <c r="H7521" s="9" t="s">
        <v>94</v>
      </c>
      <c r="I7521" s="10">
        <v>19829</v>
      </c>
      <c r="J7521" s="11">
        <v>1</v>
      </c>
      <c r="K7521" s="9" t="s">
        <v>94</v>
      </c>
      <c r="L7521" s="9" t="s">
        <v>95</v>
      </c>
    </row>
    <row r="7522" spans="1:12" x14ac:dyDescent="0.2">
      <c r="A7522" t="str">
        <f>VLOOKUP(B7522,StateFIPS!A$2:B$52,2)</f>
        <v>New York</v>
      </c>
      <c r="B7522">
        <f t="shared" si="120"/>
        <v>36</v>
      </c>
      <c r="C7522" s="9" t="s">
        <v>2019</v>
      </c>
      <c r="D7522" s="9" t="s">
        <v>93</v>
      </c>
      <c r="E7522" s="9" t="s">
        <v>2797</v>
      </c>
      <c r="F7522" s="9" t="s">
        <v>2798</v>
      </c>
      <c r="G7522" s="10">
        <v>160</v>
      </c>
      <c r="H7522" s="9" t="s">
        <v>94</v>
      </c>
      <c r="I7522" s="10">
        <v>144</v>
      </c>
      <c r="J7522" s="11">
        <v>1</v>
      </c>
      <c r="K7522" s="9" t="s">
        <v>94</v>
      </c>
      <c r="L7522" s="9" t="s">
        <v>95</v>
      </c>
    </row>
    <row r="7523" spans="1:12" x14ac:dyDescent="0.2">
      <c r="A7523" t="str">
        <f>VLOOKUP(B7523,StateFIPS!A$2:B$52,2)</f>
        <v>New York</v>
      </c>
      <c r="B7523">
        <f t="shared" si="120"/>
        <v>36</v>
      </c>
      <c r="C7523" s="9" t="s">
        <v>1988</v>
      </c>
      <c r="D7523" s="9" t="s">
        <v>93</v>
      </c>
      <c r="E7523" s="9" t="s">
        <v>2797</v>
      </c>
      <c r="F7523" s="9" t="s">
        <v>2798</v>
      </c>
      <c r="G7523" s="10">
        <v>126</v>
      </c>
      <c r="H7523" s="9" t="s">
        <v>94</v>
      </c>
      <c r="I7523" s="10">
        <v>113</v>
      </c>
      <c r="J7523" s="11">
        <v>1</v>
      </c>
      <c r="K7523" s="9" t="s">
        <v>94</v>
      </c>
      <c r="L7523" s="9" t="s">
        <v>95</v>
      </c>
    </row>
    <row r="7524" spans="1:12" x14ac:dyDescent="0.2">
      <c r="A7524" t="str">
        <f>VLOOKUP(B7524,StateFIPS!A$2:B$52,2)</f>
        <v>North Dakota</v>
      </c>
      <c r="B7524">
        <f t="shared" si="120"/>
        <v>38</v>
      </c>
      <c r="C7524" s="9" t="s">
        <v>1398</v>
      </c>
      <c r="D7524" s="9" t="s">
        <v>93</v>
      </c>
      <c r="E7524" s="9" t="s">
        <v>2797</v>
      </c>
      <c r="F7524" s="9" t="s">
        <v>2798</v>
      </c>
      <c r="G7524" s="10">
        <v>22064</v>
      </c>
      <c r="H7524" s="9" t="s">
        <v>94</v>
      </c>
      <c r="I7524" s="10">
        <v>19829</v>
      </c>
      <c r="J7524" s="11">
        <v>1</v>
      </c>
      <c r="K7524" s="9" t="s">
        <v>94</v>
      </c>
      <c r="L7524" s="9" t="s">
        <v>95</v>
      </c>
    </row>
    <row r="7525" spans="1:12" x14ac:dyDescent="0.2">
      <c r="A7525" t="str">
        <f>VLOOKUP(B7525,StateFIPS!A$2:B$52,2)</f>
        <v>New York</v>
      </c>
      <c r="B7525">
        <f t="shared" si="120"/>
        <v>36</v>
      </c>
      <c r="C7525" s="9" t="s">
        <v>2251</v>
      </c>
      <c r="D7525" s="9" t="s">
        <v>93</v>
      </c>
      <c r="E7525" s="9" t="s">
        <v>2797</v>
      </c>
      <c r="F7525" s="9" t="s">
        <v>2798</v>
      </c>
      <c r="G7525" s="10">
        <v>53</v>
      </c>
      <c r="H7525" s="9" t="s">
        <v>94</v>
      </c>
      <c r="I7525" s="10">
        <v>47</v>
      </c>
      <c r="J7525" s="11">
        <v>1</v>
      </c>
      <c r="K7525" s="9" t="s">
        <v>94</v>
      </c>
      <c r="L7525" s="9" t="s">
        <v>95</v>
      </c>
    </row>
    <row r="7526" spans="1:12" x14ac:dyDescent="0.2">
      <c r="A7526" t="str">
        <f>VLOOKUP(B7526,StateFIPS!A$2:B$52,2)</f>
        <v>North Dakota</v>
      </c>
      <c r="B7526">
        <f t="shared" si="120"/>
        <v>38</v>
      </c>
      <c r="C7526" s="9" t="s">
        <v>1396</v>
      </c>
      <c r="D7526" s="9" t="s">
        <v>93</v>
      </c>
      <c r="E7526" s="9" t="s">
        <v>2797</v>
      </c>
      <c r="F7526" s="9" t="s">
        <v>2798</v>
      </c>
      <c r="G7526" s="10">
        <v>22064</v>
      </c>
      <c r="H7526" s="9" t="s">
        <v>94</v>
      </c>
      <c r="I7526" s="10">
        <v>19829</v>
      </c>
      <c r="J7526" s="11">
        <v>1</v>
      </c>
      <c r="K7526" s="9" t="s">
        <v>94</v>
      </c>
      <c r="L7526" s="9" t="s">
        <v>95</v>
      </c>
    </row>
    <row r="7527" spans="1:12" x14ac:dyDescent="0.2">
      <c r="A7527" t="str">
        <f>VLOOKUP(B7527,StateFIPS!A$2:B$52,2)</f>
        <v>North Carolina</v>
      </c>
      <c r="B7527">
        <f t="shared" si="120"/>
        <v>37</v>
      </c>
      <c r="C7527" s="9" t="s">
        <v>1573</v>
      </c>
      <c r="D7527" s="9" t="s">
        <v>93</v>
      </c>
      <c r="E7527" s="9" t="s">
        <v>2797</v>
      </c>
      <c r="F7527" s="9" t="s">
        <v>2798</v>
      </c>
      <c r="G7527" s="10">
        <v>10817</v>
      </c>
      <c r="H7527" s="9" t="s">
        <v>94</v>
      </c>
      <c r="I7527" s="10">
        <v>9721</v>
      </c>
      <c r="J7527" s="11">
        <v>1</v>
      </c>
      <c r="K7527" s="9" t="s">
        <v>94</v>
      </c>
      <c r="L7527" s="9" t="s">
        <v>95</v>
      </c>
    </row>
    <row r="7528" spans="1:12" x14ac:dyDescent="0.2">
      <c r="A7528" t="str">
        <f>VLOOKUP(B7528,StateFIPS!A$2:B$52,2)</f>
        <v>North Dakota</v>
      </c>
      <c r="B7528">
        <f t="shared" si="120"/>
        <v>38</v>
      </c>
      <c r="C7528" s="9" t="s">
        <v>2676</v>
      </c>
      <c r="D7528" s="9" t="s">
        <v>93</v>
      </c>
      <c r="E7528" s="9" t="s">
        <v>2797</v>
      </c>
      <c r="F7528" s="9" t="s">
        <v>2798</v>
      </c>
      <c r="G7528" s="10">
        <v>22064</v>
      </c>
      <c r="H7528" s="9" t="s">
        <v>94</v>
      </c>
      <c r="I7528" s="10">
        <v>19829</v>
      </c>
      <c r="J7528" s="11">
        <v>1</v>
      </c>
      <c r="K7528" s="9" t="s">
        <v>94</v>
      </c>
      <c r="L7528" s="9" t="s">
        <v>95</v>
      </c>
    </row>
    <row r="7529" spans="1:12" x14ac:dyDescent="0.2">
      <c r="A7529" t="str">
        <f>VLOOKUP(B7529,StateFIPS!A$2:B$52,2)</f>
        <v>North Carolina</v>
      </c>
      <c r="B7529">
        <f t="shared" si="120"/>
        <v>37</v>
      </c>
      <c r="C7529" s="9" t="s">
        <v>1192</v>
      </c>
      <c r="D7529" s="9" t="s">
        <v>93</v>
      </c>
      <c r="E7529" s="9" t="s">
        <v>2797</v>
      </c>
      <c r="F7529" s="9" t="s">
        <v>2798</v>
      </c>
      <c r="G7529" s="10">
        <v>10817</v>
      </c>
      <c r="H7529" s="9" t="s">
        <v>94</v>
      </c>
      <c r="I7529" s="10">
        <v>9721</v>
      </c>
      <c r="J7529" s="11">
        <v>1</v>
      </c>
      <c r="K7529" s="9" t="s">
        <v>94</v>
      </c>
      <c r="L7529" s="9" t="s">
        <v>95</v>
      </c>
    </row>
    <row r="7530" spans="1:12" x14ac:dyDescent="0.2">
      <c r="A7530" t="str">
        <f>VLOOKUP(B7530,StateFIPS!A$2:B$52,2)</f>
        <v>North Carolina</v>
      </c>
      <c r="B7530">
        <f t="shared" si="120"/>
        <v>37</v>
      </c>
      <c r="C7530" s="9" t="s">
        <v>1215</v>
      </c>
      <c r="D7530" s="9" t="s">
        <v>93</v>
      </c>
      <c r="E7530" s="9" t="s">
        <v>2797</v>
      </c>
      <c r="F7530" s="9" t="s">
        <v>2798</v>
      </c>
      <c r="G7530" s="10">
        <v>108606</v>
      </c>
      <c r="H7530" s="9" t="s">
        <v>94</v>
      </c>
      <c r="I7530" s="10">
        <v>97603</v>
      </c>
      <c r="J7530" s="11">
        <v>1</v>
      </c>
      <c r="K7530" s="9" t="s">
        <v>94</v>
      </c>
      <c r="L7530" s="9" t="s">
        <v>95</v>
      </c>
    </row>
    <row r="7531" spans="1:12" x14ac:dyDescent="0.2">
      <c r="A7531" t="str">
        <f>VLOOKUP(B7531,StateFIPS!A$2:B$52,2)</f>
        <v>North Carolina</v>
      </c>
      <c r="B7531">
        <f t="shared" si="120"/>
        <v>37</v>
      </c>
      <c r="C7531" s="9" t="s">
        <v>1179</v>
      </c>
      <c r="D7531" s="9" t="s">
        <v>93</v>
      </c>
      <c r="E7531" s="9" t="s">
        <v>2797</v>
      </c>
      <c r="F7531" s="9" t="s">
        <v>2798</v>
      </c>
      <c r="G7531" s="10">
        <v>3401191</v>
      </c>
      <c r="H7531" s="9" t="s">
        <v>94</v>
      </c>
      <c r="I7531" s="10">
        <v>3056609</v>
      </c>
      <c r="J7531" s="11">
        <v>1</v>
      </c>
      <c r="K7531" s="9" t="s">
        <v>94</v>
      </c>
      <c r="L7531" s="9" t="s">
        <v>95</v>
      </c>
    </row>
    <row r="7532" spans="1:12" x14ac:dyDescent="0.2">
      <c r="A7532" t="str">
        <f>VLOOKUP(B7532,StateFIPS!A$2:B$52,2)</f>
        <v>North Carolina</v>
      </c>
      <c r="B7532">
        <f t="shared" si="120"/>
        <v>37</v>
      </c>
      <c r="C7532" s="9" t="s">
        <v>1198</v>
      </c>
      <c r="D7532" s="9" t="s">
        <v>93</v>
      </c>
      <c r="E7532" s="9" t="s">
        <v>2797</v>
      </c>
      <c r="F7532" s="9" t="s">
        <v>2798</v>
      </c>
      <c r="G7532" s="10">
        <v>10817</v>
      </c>
      <c r="H7532" s="9" t="s">
        <v>94</v>
      </c>
      <c r="I7532" s="10">
        <v>9721</v>
      </c>
      <c r="J7532" s="11">
        <v>1</v>
      </c>
      <c r="K7532" s="9" t="s">
        <v>94</v>
      </c>
      <c r="L7532" s="9" t="s">
        <v>95</v>
      </c>
    </row>
    <row r="7533" spans="1:12" x14ac:dyDescent="0.2">
      <c r="A7533" t="str">
        <f>VLOOKUP(B7533,StateFIPS!A$2:B$52,2)</f>
        <v>North Carolina</v>
      </c>
      <c r="B7533">
        <f t="shared" si="120"/>
        <v>37</v>
      </c>
      <c r="C7533" s="9" t="s">
        <v>1815</v>
      </c>
      <c r="D7533" s="9" t="s">
        <v>93</v>
      </c>
      <c r="E7533" s="9" t="s">
        <v>2797</v>
      </c>
      <c r="F7533" s="9" t="s">
        <v>2798</v>
      </c>
      <c r="G7533" s="10">
        <v>10817</v>
      </c>
      <c r="H7533" s="9" t="s">
        <v>94</v>
      </c>
      <c r="I7533" s="10">
        <v>9721</v>
      </c>
      <c r="J7533" s="11">
        <v>1</v>
      </c>
      <c r="K7533" s="9" t="s">
        <v>94</v>
      </c>
      <c r="L7533" s="9" t="s">
        <v>95</v>
      </c>
    </row>
    <row r="7534" spans="1:12" x14ac:dyDescent="0.2">
      <c r="A7534" t="str">
        <f>VLOOKUP(B7534,StateFIPS!A$2:B$52,2)</f>
        <v>North Carolina</v>
      </c>
      <c r="B7534">
        <f t="shared" si="120"/>
        <v>37</v>
      </c>
      <c r="C7534" s="9" t="s">
        <v>1181</v>
      </c>
      <c r="D7534" s="9" t="s">
        <v>93</v>
      </c>
      <c r="E7534" s="9" t="s">
        <v>2797</v>
      </c>
      <c r="F7534" s="9" t="s">
        <v>2798</v>
      </c>
      <c r="G7534" s="10">
        <v>10817</v>
      </c>
      <c r="H7534" s="9" t="s">
        <v>94</v>
      </c>
      <c r="I7534" s="10">
        <v>9721</v>
      </c>
      <c r="J7534" s="11">
        <v>1</v>
      </c>
      <c r="K7534" s="9" t="s">
        <v>94</v>
      </c>
      <c r="L7534" s="9" t="s">
        <v>95</v>
      </c>
    </row>
    <row r="7535" spans="1:12" x14ac:dyDescent="0.2">
      <c r="A7535" t="str">
        <f>VLOOKUP(B7535,StateFIPS!A$2:B$52,2)</f>
        <v>North Carolina</v>
      </c>
      <c r="B7535">
        <f t="shared" si="120"/>
        <v>37</v>
      </c>
      <c r="C7535" s="9" t="s">
        <v>1197</v>
      </c>
      <c r="D7535" s="9" t="s">
        <v>93</v>
      </c>
      <c r="E7535" s="9" t="s">
        <v>2797</v>
      </c>
      <c r="F7535" s="9" t="s">
        <v>2798</v>
      </c>
      <c r="G7535" s="10">
        <v>10817</v>
      </c>
      <c r="H7535" s="9" t="s">
        <v>94</v>
      </c>
      <c r="I7535" s="10">
        <v>9721</v>
      </c>
      <c r="J7535" s="11">
        <v>1</v>
      </c>
      <c r="K7535" s="9" t="s">
        <v>94</v>
      </c>
      <c r="L7535" s="9" t="s">
        <v>95</v>
      </c>
    </row>
    <row r="7536" spans="1:12" x14ac:dyDescent="0.2">
      <c r="A7536" t="str">
        <f>VLOOKUP(B7536,StateFIPS!A$2:B$52,2)</f>
        <v>North Carolina</v>
      </c>
      <c r="B7536">
        <f t="shared" si="120"/>
        <v>37</v>
      </c>
      <c r="C7536" s="9" t="s">
        <v>1183</v>
      </c>
      <c r="D7536" s="9" t="s">
        <v>93</v>
      </c>
      <c r="E7536" s="9" t="s">
        <v>2797</v>
      </c>
      <c r="F7536" s="9" t="s">
        <v>2798</v>
      </c>
      <c r="G7536" s="10">
        <v>10817</v>
      </c>
      <c r="H7536" s="9" t="s">
        <v>94</v>
      </c>
      <c r="I7536" s="10">
        <v>9721</v>
      </c>
      <c r="J7536" s="11">
        <v>1</v>
      </c>
      <c r="K7536" s="9" t="s">
        <v>94</v>
      </c>
      <c r="L7536" s="9" t="s">
        <v>95</v>
      </c>
    </row>
    <row r="7537" spans="1:12" x14ac:dyDescent="0.2">
      <c r="A7537" t="str">
        <f>VLOOKUP(B7537,StateFIPS!A$2:B$52,2)</f>
        <v>North Carolina</v>
      </c>
      <c r="B7537">
        <f t="shared" si="120"/>
        <v>37</v>
      </c>
      <c r="C7537" s="9" t="s">
        <v>1796</v>
      </c>
      <c r="D7537" s="9" t="s">
        <v>93</v>
      </c>
      <c r="E7537" s="9" t="s">
        <v>2797</v>
      </c>
      <c r="F7537" s="9" t="s">
        <v>2798</v>
      </c>
      <c r="G7537" s="10">
        <v>7</v>
      </c>
      <c r="H7537" s="9" t="s">
        <v>94</v>
      </c>
      <c r="I7537" s="10">
        <v>6</v>
      </c>
      <c r="J7537" s="11">
        <v>1</v>
      </c>
      <c r="K7537" s="9" t="s">
        <v>94</v>
      </c>
      <c r="L7537" s="9" t="s">
        <v>95</v>
      </c>
    </row>
    <row r="7538" spans="1:12" x14ac:dyDescent="0.2">
      <c r="A7538" t="str">
        <f>VLOOKUP(B7538,StateFIPS!A$2:B$52,2)</f>
        <v>North Carolina</v>
      </c>
      <c r="B7538">
        <f t="shared" si="120"/>
        <v>37</v>
      </c>
      <c r="C7538" s="9" t="s">
        <v>1870</v>
      </c>
      <c r="D7538" s="9" t="s">
        <v>93</v>
      </c>
      <c r="E7538" s="9" t="s">
        <v>2797</v>
      </c>
      <c r="F7538" s="9" t="s">
        <v>2798</v>
      </c>
      <c r="G7538" s="10">
        <v>10817</v>
      </c>
      <c r="H7538" s="9" t="s">
        <v>94</v>
      </c>
      <c r="I7538" s="10">
        <v>9721</v>
      </c>
      <c r="J7538" s="11">
        <v>1</v>
      </c>
      <c r="K7538" s="9" t="s">
        <v>94</v>
      </c>
      <c r="L7538" s="9" t="s">
        <v>95</v>
      </c>
    </row>
    <row r="7539" spans="1:12" x14ac:dyDescent="0.2">
      <c r="A7539" t="str">
        <f>VLOOKUP(B7539,StateFIPS!A$2:B$52,2)</f>
        <v>North Carolina</v>
      </c>
      <c r="B7539">
        <f t="shared" si="120"/>
        <v>37</v>
      </c>
      <c r="C7539" s="9" t="s">
        <v>1184</v>
      </c>
      <c r="D7539" s="9" t="s">
        <v>93</v>
      </c>
      <c r="E7539" s="9" t="s">
        <v>2797</v>
      </c>
      <c r="F7539" s="9" t="s">
        <v>2798</v>
      </c>
      <c r="G7539" s="10">
        <v>10817</v>
      </c>
      <c r="H7539" s="9" t="s">
        <v>94</v>
      </c>
      <c r="I7539" s="10">
        <v>9721</v>
      </c>
      <c r="J7539" s="11">
        <v>1</v>
      </c>
      <c r="K7539" s="9" t="s">
        <v>94</v>
      </c>
      <c r="L7539" s="9" t="s">
        <v>95</v>
      </c>
    </row>
    <row r="7540" spans="1:12" x14ac:dyDescent="0.2">
      <c r="A7540" t="str">
        <f>VLOOKUP(B7540,StateFIPS!A$2:B$52,2)</f>
        <v>North Carolina</v>
      </c>
      <c r="B7540">
        <f t="shared" si="120"/>
        <v>37</v>
      </c>
      <c r="C7540" s="9" t="s">
        <v>1355</v>
      </c>
      <c r="D7540" s="9" t="s">
        <v>93</v>
      </c>
      <c r="E7540" s="9" t="s">
        <v>2797</v>
      </c>
      <c r="F7540" s="9" t="s">
        <v>2798</v>
      </c>
      <c r="G7540" s="10">
        <v>7</v>
      </c>
      <c r="H7540" s="9" t="s">
        <v>94</v>
      </c>
      <c r="I7540" s="10">
        <v>6</v>
      </c>
      <c r="J7540" s="11">
        <v>1</v>
      </c>
      <c r="K7540" s="9" t="s">
        <v>94</v>
      </c>
      <c r="L7540" s="9" t="s">
        <v>95</v>
      </c>
    </row>
    <row r="7541" spans="1:12" x14ac:dyDescent="0.2">
      <c r="A7541" t="str">
        <f>VLOOKUP(B7541,StateFIPS!A$2:B$52,2)</f>
        <v>North Carolina</v>
      </c>
      <c r="B7541">
        <f t="shared" si="120"/>
        <v>37</v>
      </c>
      <c r="C7541" s="9" t="s">
        <v>1185</v>
      </c>
      <c r="D7541" s="9" t="s">
        <v>93</v>
      </c>
      <c r="E7541" s="9" t="s">
        <v>2797</v>
      </c>
      <c r="F7541" s="9" t="s">
        <v>2798</v>
      </c>
      <c r="G7541" s="10">
        <v>10817</v>
      </c>
      <c r="H7541" s="9" t="s">
        <v>94</v>
      </c>
      <c r="I7541" s="10">
        <v>9721</v>
      </c>
      <c r="J7541" s="11">
        <v>1</v>
      </c>
      <c r="K7541" s="9" t="s">
        <v>94</v>
      </c>
      <c r="L7541" s="9" t="s">
        <v>95</v>
      </c>
    </row>
    <row r="7542" spans="1:12" x14ac:dyDescent="0.2">
      <c r="A7542" t="str">
        <f>VLOOKUP(B7542,StateFIPS!A$2:B$52,2)</f>
        <v>North Carolina</v>
      </c>
      <c r="B7542">
        <f t="shared" si="120"/>
        <v>37</v>
      </c>
      <c r="C7542" s="9" t="s">
        <v>2715</v>
      </c>
      <c r="D7542" s="9" t="s">
        <v>93</v>
      </c>
      <c r="E7542" s="9" t="s">
        <v>2797</v>
      </c>
      <c r="F7542" s="9" t="s">
        <v>2798</v>
      </c>
      <c r="G7542" s="10">
        <v>34729</v>
      </c>
      <c r="H7542" s="9" t="s">
        <v>94</v>
      </c>
      <c r="I7542" s="10">
        <v>31211</v>
      </c>
      <c r="J7542" s="11">
        <v>1</v>
      </c>
      <c r="K7542" s="9" t="s">
        <v>94</v>
      </c>
      <c r="L7542" s="9" t="s">
        <v>95</v>
      </c>
    </row>
    <row r="7543" spans="1:12" x14ac:dyDescent="0.2">
      <c r="A7543" t="str">
        <f>VLOOKUP(B7543,StateFIPS!A$2:B$52,2)</f>
        <v>North Carolina</v>
      </c>
      <c r="B7543">
        <f t="shared" si="120"/>
        <v>37</v>
      </c>
      <c r="C7543" s="9" t="s">
        <v>1191</v>
      </c>
      <c r="D7543" s="9" t="s">
        <v>93</v>
      </c>
      <c r="E7543" s="9" t="s">
        <v>2797</v>
      </c>
      <c r="F7543" s="9" t="s">
        <v>2798</v>
      </c>
      <c r="G7543" s="10">
        <v>237036</v>
      </c>
      <c r="H7543" s="9" t="s">
        <v>94</v>
      </c>
      <c r="I7543" s="10">
        <v>213021</v>
      </c>
      <c r="J7543" s="11">
        <v>1</v>
      </c>
      <c r="K7543" s="9" t="s">
        <v>94</v>
      </c>
      <c r="L7543" s="9" t="s">
        <v>95</v>
      </c>
    </row>
    <row r="7544" spans="1:12" x14ac:dyDescent="0.2">
      <c r="A7544" t="str">
        <f>VLOOKUP(B7544,StateFIPS!A$2:B$52,2)</f>
        <v>North Carolina</v>
      </c>
      <c r="B7544">
        <f t="shared" si="120"/>
        <v>37</v>
      </c>
      <c r="C7544" s="9" t="s">
        <v>1718</v>
      </c>
      <c r="D7544" s="9" t="s">
        <v>93</v>
      </c>
      <c r="E7544" s="9" t="s">
        <v>2797</v>
      </c>
      <c r="F7544" s="9" t="s">
        <v>2798</v>
      </c>
      <c r="G7544" s="10">
        <v>611938</v>
      </c>
      <c r="H7544" s="9" t="s">
        <v>94</v>
      </c>
      <c r="I7544" s="10">
        <v>549941</v>
      </c>
      <c r="J7544" s="11">
        <v>1</v>
      </c>
      <c r="K7544" s="9" t="s">
        <v>94</v>
      </c>
      <c r="L7544" s="9" t="s">
        <v>95</v>
      </c>
    </row>
    <row r="7545" spans="1:12" x14ac:dyDescent="0.2">
      <c r="A7545" t="str">
        <f>VLOOKUP(B7545,StateFIPS!A$2:B$52,2)</f>
        <v>North Carolina</v>
      </c>
      <c r="B7545">
        <f t="shared" si="120"/>
        <v>37</v>
      </c>
      <c r="C7545" s="9" t="s">
        <v>1921</v>
      </c>
      <c r="D7545" s="9" t="s">
        <v>93</v>
      </c>
      <c r="E7545" s="9" t="s">
        <v>2797</v>
      </c>
      <c r="F7545" s="9" t="s">
        <v>2798</v>
      </c>
      <c r="G7545" s="10">
        <v>10817</v>
      </c>
      <c r="H7545" s="9" t="s">
        <v>94</v>
      </c>
      <c r="I7545" s="10">
        <v>9721</v>
      </c>
      <c r="J7545" s="11">
        <v>1</v>
      </c>
      <c r="K7545" s="9" t="s">
        <v>94</v>
      </c>
      <c r="L7545" s="9" t="s">
        <v>95</v>
      </c>
    </row>
    <row r="7546" spans="1:12" x14ac:dyDescent="0.2">
      <c r="A7546" t="str">
        <f>VLOOKUP(B7546,StateFIPS!A$2:B$52,2)</f>
        <v>North Carolina</v>
      </c>
      <c r="B7546">
        <f t="shared" si="120"/>
        <v>37</v>
      </c>
      <c r="C7546" s="9" t="s">
        <v>1176</v>
      </c>
      <c r="D7546" s="9" t="s">
        <v>93</v>
      </c>
      <c r="E7546" s="9" t="s">
        <v>2797</v>
      </c>
      <c r="F7546" s="9" t="s">
        <v>2798</v>
      </c>
      <c r="G7546" s="10">
        <v>10817</v>
      </c>
      <c r="H7546" s="9" t="s">
        <v>94</v>
      </c>
      <c r="I7546" s="10">
        <v>9721</v>
      </c>
      <c r="J7546" s="11">
        <v>1</v>
      </c>
      <c r="K7546" s="9" t="s">
        <v>94</v>
      </c>
      <c r="L7546" s="9" t="s">
        <v>95</v>
      </c>
    </row>
    <row r="7547" spans="1:12" x14ac:dyDescent="0.2">
      <c r="A7547" t="str">
        <f>VLOOKUP(B7547,StateFIPS!A$2:B$52,2)</f>
        <v>North Carolina</v>
      </c>
      <c r="B7547">
        <f t="shared" si="120"/>
        <v>37</v>
      </c>
      <c r="C7547" s="9" t="s">
        <v>1186</v>
      </c>
      <c r="D7547" s="9" t="s">
        <v>93</v>
      </c>
      <c r="E7547" s="9" t="s">
        <v>2797</v>
      </c>
      <c r="F7547" s="9" t="s">
        <v>2798</v>
      </c>
      <c r="G7547" s="10">
        <v>425818</v>
      </c>
      <c r="H7547" s="9" t="s">
        <v>94</v>
      </c>
      <c r="I7547" s="10">
        <v>382677</v>
      </c>
      <c r="J7547" s="11">
        <v>1</v>
      </c>
      <c r="K7547" s="9" t="s">
        <v>94</v>
      </c>
      <c r="L7547" s="9" t="s">
        <v>95</v>
      </c>
    </row>
    <row r="7548" spans="1:12" x14ac:dyDescent="0.2">
      <c r="A7548" t="str">
        <f>VLOOKUP(B7548,StateFIPS!A$2:B$52,2)</f>
        <v>North Carolina</v>
      </c>
      <c r="B7548">
        <f t="shared" si="120"/>
        <v>37</v>
      </c>
      <c r="C7548" s="9" t="s">
        <v>1188</v>
      </c>
      <c r="D7548" s="9" t="s">
        <v>93</v>
      </c>
      <c r="E7548" s="9" t="s">
        <v>2797</v>
      </c>
      <c r="F7548" s="9" t="s">
        <v>2798</v>
      </c>
      <c r="G7548" s="10">
        <v>10817</v>
      </c>
      <c r="H7548" s="9" t="s">
        <v>94</v>
      </c>
      <c r="I7548" s="10">
        <v>9721</v>
      </c>
      <c r="J7548" s="11">
        <v>1</v>
      </c>
      <c r="K7548" s="9" t="s">
        <v>94</v>
      </c>
      <c r="L7548" s="9" t="s">
        <v>95</v>
      </c>
    </row>
    <row r="7549" spans="1:12" x14ac:dyDescent="0.2">
      <c r="A7549" t="str">
        <f>VLOOKUP(B7549,StateFIPS!A$2:B$52,2)</f>
        <v>North Carolina</v>
      </c>
      <c r="B7549">
        <f t="shared" si="120"/>
        <v>37</v>
      </c>
      <c r="C7549" s="9" t="s">
        <v>1877</v>
      </c>
      <c r="D7549" s="9" t="s">
        <v>93</v>
      </c>
      <c r="E7549" s="9" t="s">
        <v>2797</v>
      </c>
      <c r="F7549" s="9" t="s">
        <v>2798</v>
      </c>
      <c r="G7549" s="10">
        <v>9</v>
      </c>
      <c r="H7549" s="9" t="s">
        <v>94</v>
      </c>
      <c r="I7549" s="10">
        <v>8</v>
      </c>
      <c r="J7549" s="11">
        <v>1</v>
      </c>
      <c r="K7549" s="9" t="s">
        <v>94</v>
      </c>
      <c r="L7549" s="9" t="s">
        <v>95</v>
      </c>
    </row>
    <row r="7550" spans="1:12" x14ac:dyDescent="0.2">
      <c r="A7550" t="str">
        <f>VLOOKUP(B7550,StateFIPS!A$2:B$52,2)</f>
        <v>North Carolina</v>
      </c>
      <c r="B7550">
        <f t="shared" si="120"/>
        <v>37</v>
      </c>
      <c r="C7550" s="9" t="s">
        <v>1193</v>
      </c>
      <c r="D7550" s="9" t="s">
        <v>93</v>
      </c>
      <c r="E7550" s="9" t="s">
        <v>2797</v>
      </c>
      <c r="F7550" s="9" t="s">
        <v>2798</v>
      </c>
      <c r="G7550" s="10">
        <v>859112</v>
      </c>
      <c r="H7550" s="9" t="s">
        <v>94</v>
      </c>
      <c r="I7550" s="10">
        <v>772074</v>
      </c>
      <c r="J7550" s="11">
        <v>1</v>
      </c>
      <c r="K7550" s="9" t="s">
        <v>94</v>
      </c>
      <c r="L7550" s="9" t="s">
        <v>95</v>
      </c>
    </row>
    <row r="7551" spans="1:12" x14ac:dyDescent="0.2">
      <c r="A7551" t="str">
        <f>VLOOKUP(B7551,StateFIPS!A$2:B$52,2)</f>
        <v>North Carolina</v>
      </c>
      <c r="B7551">
        <f t="shared" si="120"/>
        <v>37</v>
      </c>
      <c r="C7551" s="9" t="s">
        <v>1218</v>
      </c>
      <c r="D7551" s="9" t="s">
        <v>93</v>
      </c>
      <c r="E7551" s="9" t="s">
        <v>2797</v>
      </c>
      <c r="F7551" s="9" t="s">
        <v>2798</v>
      </c>
      <c r="G7551" s="10">
        <v>10817</v>
      </c>
      <c r="H7551" s="9" t="s">
        <v>94</v>
      </c>
      <c r="I7551" s="10">
        <v>9721</v>
      </c>
      <c r="J7551" s="11">
        <v>1</v>
      </c>
      <c r="K7551" s="9" t="s">
        <v>94</v>
      </c>
      <c r="L7551" s="9" t="s">
        <v>95</v>
      </c>
    </row>
    <row r="7552" spans="1:12" x14ac:dyDescent="0.2">
      <c r="A7552" t="str">
        <f>VLOOKUP(B7552,StateFIPS!A$2:B$52,2)</f>
        <v>Ohio</v>
      </c>
      <c r="B7552">
        <f t="shared" si="120"/>
        <v>39</v>
      </c>
      <c r="C7552" s="9" t="s">
        <v>1546</v>
      </c>
      <c r="D7552" s="9" t="s">
        <v>93</v>
      </c>
      <c r="E7552" s="9" t="s">
        <v>2797</v>
      </c>
      <c r="F7552" s="9" t="s">
        <v>2798</v>
      </c>
      <c r="G7552" s="10">
        <v>591679</v>
      </c>
      <c r="H7552" s="9" t="s">
        <v>94</v>
      </c>
      <c r="I7552" s="10">
        <v>531735</v>
      </c>
      <c r="J7552" s="11">
        <v>1</v>
      </c>
      <c r="K7552" s="9" t="s">
        <v>94</v>
      </c>
      <c r="L7552" s="9" t="s">
        <v>95</v>
      </c>
    </row>
    <row r="7553" spans="1:12" x14ac:dyDescent="0.2">
      <c r="A7553" t="str">
        <f>VLOOKUP(B7553,StateFIPS!A$2:B$52,2)</f>
        <v>North Carolina</v>
      </c>
      <c r="B7553">
        <f t="shared" si="120"/>
        <v>37</v>
      </c>
      <c r="C7553" s="9" t="s">
        <v>1415</v>
      </c>
      <c r="D7553" s="9" t="s">
        <v>93</v>
      </c>
      <c r="E7553" s="9" t="s">
        <v>2797</v>
      </c>
      <c r="F7553" s="9" t="s">
        <v>2798</v>
      </c>
      <c r="G7553" s="10">
        <v>10817</v>
      </c>
      <c r="H7553" s="9" t="s">
        <v>94</v>
      </c>
      <c r="I7553" s="10">
        <v>9721</v>
      </c>
      <c r="J7553" s="11">
        <v>1</v>
      </c>
      <c r="K7553" s="9" t="s">
        <v>94</v>
      </c>
      <c r="L7553" s="9" t="s">
        <v>95</v>
      </c>
    </row>
    <row r="7554" spans="1:12" x14ac:dyDescent="0.2">
      <c r="A7554" t="str">
        <f>VLOOKUP(B7554,StateFIPS!A$2:B$52,2)</f>
        <v>North Carolina</v>
      </c>
      <c r="B7554">
        <f t="shared" si="120"/>
        <v>37</v>
      </c>
      <c r="C7554" s="9" t="s">
        <v>1402</v>
      </c>
      <c r="D7554" s="9" t="s">
        <v>93</v>
      </c>
      <c r="E7554" s="9" t="s">
        <v>2797</v>
      </c>
      <c r="F7554" s="9" t="s">
        <v>2798</v>
      </c>
      <c r="G7554" s="10">
        <v>3163022</v>
      </c>
      <c r="H7554" s="9" t="s">
        <v>94</v>
      </c>
      <c r="I7554" s="10">
        <v>2842569</v>
      </c>
      <c r="J7554" s="11">
        <v>1</v>
      </c>
      <c r="K7554" s="9" t="s">
        <v>94</v>
      </c>
      <c r="L7554" s="9" t="s">
        <v>95</v>
      </c>
    </row>
    <row r="7555" spans="1:12" x14ac:dyDescent="0.2">
      <c r="A7555" t="str">
        <f>VLOOKUP(B7555,StateFIPS!A$2:B$52,2)</f>
        <v>North Carolina</v>
      </c>
      <c r="B7555">
        <f t="shared" ref="B7555:B7618" si="121">VALUE(LEFT(C7555,2))</f>
        <v>37</v>
      </c>
      <c r="C7555" s="9" t="s">
        <v>1216</v>
      </c>
      <c r="D7555" s="9" t="s">
        <v>93</v>
      </c>
      <c r="E7555" s="9" t="s">
        <v>2797</v>
      </c>
      <c r="F7555" s="9" t="s">
        <v>2798</v>
      </c>
      <c r="G7555" s="10">
        <v>7</v>
      </c>
      <c r="H7555" s="9" t="s">
        <v>94</v>
      </c>
      <c r="I7555" s="10">
        <v>6</v>
      </c>
      <c r="J7555" s="11">
        <v>1</v>
      </c>
      <c r="K7555" s="9" t="s">
        <v>94</v>
      </c>
      <c r="L7555" s="9" t="s">
        <v>95</v>
      </c>
    </row>
    <row r="7556" spans="1:12" x14ac:dyDescent="0.2">
      <c r="A7556" t="str">
        <f>VLOOKUP(B7556,StateFIPS!A$2:B$52,2)</f>
        <v>North Carolina</v>
      </c>
      <c r="B7556">
        <f t="shared" si="121"/>
        <v>37</v>
      </c>
      <c r="C7556" s="9" t="s">
        <v>1413</v>
      </c>
      <c r="D7556" s="9" t="s">
        <v>93</v>
      </c>
      <c r="E7556" s="9" t="s">
        <v>2797</v>
      </c>
      <c r="F7556" s="9" t="s">
        <v>2798</v>
      </c>
      <c r="G7556" s="10">
        <v>12</v>
      </c>
      <c r="H7556" s="9" t="s">
        <v>94</v>
      </c>
      <c r="I7556" s="10">
        <v>11</v>
      </c>
      <c r="J7556" s="11">
        <v>1</v>
      </c>
      <c r="K7556" s="9" t="s">
        <v>94</v>
      </c>
      <c r="L7556" s="9" t="s">
        <v>95</v>
      </c>
    </row>
    <row r="7557" spans="1:12" x14ac:dyDescent="0.2">
      <c r="A7557" t="str">
        <f>VLOOKUP(B7557,StateFIPS!A$2:B$52,2)</f>
        <v>North Carolina</v>
      </c>
      <c r="B7557">
        <f t="shared" si="121"/>
        <v>37</v>
      </c>
      <c r="C7557" s="9" t="s">
        <v>1543</v>
      </c>
      <c r="D7557" s="9" t="s">
        <v>93</v>
      </c>
      <c r="E7557" s="9" t="s">
        <v>2797</v>
      </c>
      <c r="F7557" s="9" t="s">
        <v>2798</v>
      </c>
      <c r="G7557" s="10">
        <v>22</v>
      </c>
      <c r="H7557" s="9" t="s">
        <v>94</v>
      </c>
      <c r="I7557" s="10">
        <v>19</v>
      </c>
      <c r="J7557" s="11">
        <v>1</v>
      </c>
      <c r="K7557" s="9" t="s">
        <v>94</v>
      </c>
      <c r="L7557" s="9" t="s">
        <v>95</v>
      </c>
    </row>
    <row r="7558" spans="1:12" x14ac:dyDescent="0.2">
      <c r="A7558" t="str">
        <f>VLOOKUP(B7558,StateFIPS!A$2:B$52,2)</f>
        <v>North Carolina</v>
      </c>
      <c r="B7558">
        <f t="shared" si="121"/>
        <v>37</v>
      </c>
      <c r="C7558" s="9" t="s">
        <v>1775</v>
      </c>
      <c r="D7558" s="9" t="s">
        <v>93</v>
      </c>
      <c r="E7558" s="9" t="s">
        <v>2797</v>
      </c>
      <c r="F7558" s="9" t="s">
        <v>2798</v>
      </c>
      <c r="G7558" s="10">
        <v>104674</v>
      </c>
      <c r="H7558" s="9" t="s">
        <v>94</v>
      </c>
      <c r="I7558" s="10">
        <v>94069</v>
      </c>
      <c r="J7558" s="11">
        <v>1</v>
      </c>
      <c r="K7558" s="9" t="s">
        <v>94</v>
      </c>
      <c r="L7558" s="9" t="s">
        <v>95</v>
      </c>
    </row>
    <row r="7559" spans="1:12" x14ac:dyDescent="0.2">
      <c r="A7559" t="str">
        <f>VLOOKUP(B7559,StateFIPS!A$2:B$52,2)</f>
        <v>North Carolina</v>
      </c>
      <c r="B7559">
        <f t="shared" si="121"/>
        <v>37</v>
      </c>
      <c r="C7559" s="9" t="s">
        <v>1854</v>
      </c>
      <c r="D7559" s="9" t="s">
        <v>93</v>
      </c>
      <c r="E7559" s="9" t="s">
        <v>2797</v>
      </c>
      <c r="F7559" s="9" t="s">
        <v>2798</v>
      </c>
      <c r="G7559" s="10">
        <v>187365</v>
      </c>
      <c r="H7559" s="9" t="s">
        <v>94</v>
      </c>
      <c r="I7559" s="10">
        <v>168382</v>
      </c>
      <c r="J7559" s="11">
        <v>1</v>
      </c>
      <c r="K7559" s="9" t="s">
        <v>94</v>
      </c>
      <c r="L7559" s="9" t="s">
        <v>95</v>
      </c>
    </row>
    <row r="7560" spans="1:12" x14ac:dyDescent="0.2">
      <c r="A7560" t="str">
        <f>VLOOKUP(B7560,StateFIPS!A$2:B$52,2)</f>
        <v>North Carolina</v>
      </c>
      <c r="B7560">
        <f t="shared" si="121"/>
        <v>37</v>
      </c>
      <c r="C7560" s="9" t="s">
        <v>1145</v>
      </c>
      <c r="D7560" s="9" t="s">
        <v>93</v>
      </c>
      <c r="E7560" s="9" t="s">
        <v>2797</v>
      </c>
      <c r="F7560" s="9" t="s">
        <v>2798</v>
      </c>
      <c r="G7560" s="10">
        <v>77454</v>
      </c>
      <c r="H7560" s="9" t="s">
        <v>94</v>
      </c>
      <c r="I7560" s="10">
        <v>69607</v>
      </c>
      <c r="J7560" s="11">
        <v>1</v>
      </c>
      <c r="K7560" s="9" t="s">
        <v>94</v>
      </c>
      <c r="L7560" s="9" t="s">
        <v>95</v>
      </c>
    </row>
    <row r="7561" spans="1:12" x14ac:dyDescent="0.2">
      <c r="A7561" t="str">
        <f>VLOOKUP(B7561,StateFIPS!A$2:B$52,2)</f>
        <v>North Carolina</v>
      </c>
      <c r="B7561">
        <f t="shared" si="121"/>
        <v>37</v>
      </c>
      <c r="C7561" s="9" t="s">
        <v>1426</v>
      </c>
      <c r="D7561" s="9" t="s">
        <v>93</v>
      </c>
      <c r="E7561" s="9" t="s">
        <v>2797</v>
      </c>
      <c r="F7561" s="9" t="s">
        <v>2798</v>
      </c>
      <c r="G7561" s="10">
        <v>251628</v>
      </c>
      <c r="H7561" s="9" t="s">
        <v>94</v>
      </c>
      <c r="I7561" s="10">
        <v>226135</v>
      </c>
      <c r="J7561" s="11">
        <v>1</v>
      </c>
      <c r="K7561" s="9" t="s">
        <v>94</v>
      </c>
      <c r="L7561" s="9" t="s">
        <v>95</v>
      </c>
    </row>
    <row r="7562" spans="1:12" x14ac:dyDescent="0.2">
      <c r="A7562" t="str">
        <f>VLOOKUP(B7562,StateFIPS!A$2:B$52,2)</f>
        <v>North Carolina</v>
      </c>
      <c r="B7562">
        <f t="shared" si="121"/>
        <v>37</v>
      </c>
      <c r="C7562" s="9" t="s">
        <v>1416</v>
      </c>
      <c r="D7562" s="9" t="s">
        <v>93</v>
      </c>
      <c r="E7562" s="9" t="s">
        <v>2797</v>
      </c>
      <c r="F7562" s="9" t="s">
        <v>2798</v>
      </c>
      <c r="G7562" s="10">
        <v>658605</v>
      </c>
      <c r="H7562" s="9" t="s">
        <v>94</v>
      </c>
      <c r="I7562" s="10">
        <v>591880</v>
      </c>
      <c r="J7562" s="11">
        <v>1</v>
      </c>
      <c r="K7562" s="9" t="s">
        <v>94</v>
      </c>
      <c r="L7562" s="9" t="s">
        <v>95</v>
      </c>
    </row>
    <row r="7563" spans="1:12" x14ac:dyDescent="0.2">
      <c r="A7563" t="str">
        <f>VLOOKUP(B7563,StateFIPS!A$2:B$52,2)</f>
        <v>North Carolina</v>
      </c>
      <c r="B7563">
        <f t="shared" si="121"/>
        <v>37</v>
      </c>
      <c r="C7563" s="9" t="s">
        <v>1411</v>
      </c>
      <c r="D7563" s="9" t="s">
        <v>93</v>
      </c>
      <c r="E7563" s="9" t="s">
        <v>2797</v>
      </c>
      <c r="F7563" s="9" t="s">
        <v>2798</v>
      </c>
      <c r="G7563" s="10">
        <v>151588</v>
      </c>
      <c r="H7563" s="9" t="s">
        <v>94</v>
      </c>
      <c r="I7563" s="10">
        <v>136230</v>
      </c>
      <c r="J7563" s="11">
        <v>1</v>
      </c>
      <c r="K7563" s="9" t="s">
        <v>94</v>
      </c>
      <c r="L7563" s="9" t="s">
        <v>95</v>
      </c>
    </row>
    <row r="7564" spans="1:12" x14ac:dyDescent="0.2">
      <c r="A7564" t="str">
        <f>VLOOKUP(B7564,StateFIPS!A$2:B$52,2)</f>
        <v>North Carolina</v>
      </c>
      <c r="B7564">
        <f t="shared" si="121"/>
        <v>37</v>
      </c>
      <c r="C7564" s="9" t="s">
        <v>1187</v>
      </c>
      <c r="D7564" s="9" t="s">
        <v>93</v>
      </c>
      <c r="E7564" s="9" t="s">
        <v>2797</v>
      </c>
      <c r="F7564" s="9" t="s">
        <v>2798</v>
      </c>
      <c r="G7564" s="10">
        <v>233428</v>
      </c>
      <c r="H7564" s="9" t="s">
        <v>94</v>
      </c>
      <c r="I7564" s="10">
        <v>209779</v>
      </c>
      <c r="J7564" s="11">
        <v>1</v>
      </c>
      <c r="K7564" s="9" t="s">
        <v>94</v>
      </c>
      <c r="L7564" s="9" t="s">
        <v>95</v>
      </c>
    </row>
    <row r="7565" spans="1:12" x14ac:dyDescent="0.2">
      <c r="A7565" t="str">
        <f>VLOOKUP(B7565,StateFIPS!A$2:B$52,2)</f>
        <v>North Carolina</v>
      </c>
      <c r="B7565">
        <f t="shared" si="121"/>
        <v>37</v>
      </c>
      <c r="C7565" s="9" t="s">
        <v>1793</v>
      </c>
      <c r="D7565" s="9" t="s">
        <v>93</v>
      </c>
      <c r="E7565" s="9" t="s">
        <v>2797</v>
      </c>
      <c r="F7565" s="9" t="s">
        <v>2798</v>
      </c>
      <c r="G7565" s="10">
        <v>90979</v>
      </c>
      <c r="H7565" s="9" t="s">
        <v>94</v>
      </c>
      <c r="I7565" s="10">
        <v>81762</v>
      </c>
      <c r="J7565" s="11">
        <v>1</v>
      </c>
      <c r="K7565" s="9" t="s">
        <v>94</v>
      </c>
      <c r="L7565" s="9" t="s">
        <v>95</v>
      </c>
    </row>
    <row r="7566" spans="1:12" x14ac:dyDescent="0.2">
      <c r="A7566" t="str">
        <f>VLOOKUP(B7566,StateFIPS!A$2:B$52,2)</f>
        <v>North Carolina</v>
      </c>
      <c r="B7566">
        <f t="shared" si="121"/>
        <v>37</v>
      </c>
      <c r="C7566" s="9" t="s">
        <v>2714</v>
      </c>
      <c r="D7566" s="9" t="s">
        <v>93</v>
      </c>
      <c r="E7566" s="9" t="s">
        <v>2797</v>
      </c>
      <c r="F7566" s="9" t="s">
        <v>2798</v>
      </c>
      <c r="G7566" s="10">
        <v>10817</v>
      </c>
      <c r="H7566" s="9" t="s">
        <v>94</v>
      </c>
      <c r="I7566" s="10">
        <v>9721</v>
      </c>
      <c r="J7566" s="11">
        <v>1</v>
      </c>
      <c r="K7566" s="9" t="s">
        <v>94</v>
      </c>
      <c r="L7566" s="9" t="s">
        <v>95</v>
      </c>
    </row>
    <row r="7567" spans="1:12" x14ac:dyDescent="0.2">
      <c r="A7567" t="str">
        <f>VLOOKUP(B7567,StateFIPS!A$2:B$52,2)</f>
        <v>North Carolina</v>
      </c>
      <c r="B7567">
        <f t="shared" si="121"/>
        <v>37</v>
      </c>
      <c r="C7567" s="9" t="s">
        <v>1208</v>
      </c>
      <c r="D7567" s="9" t="s">
        <v>93</v>
      </c>
      <c r="E7567" s="9" t="s">
        <v>2797</v>
      </c>
      <c r="F7567" s="9" t="s">
        <v>2798</v>
      </c>
      <c r="G7567" s="10">
        <v>10817</v>
      </c>
      <c r="H7567" s="9" t="s">
        <v>94</v>
      </c>
      <c r="I7567" s="10">
        <v>9721</v>
      </c>
      <c r="J7567" s="11">
        <v>1</v>
      </c>
      <c r="K7567" s="9" t="s">
        <v>94</v>
      </c>
      <c r="L7567" s="9" t="s">
        <v>95</v>
      </c>
    </row>
    <row r="7568" spans="1:12" x14ac:dyDescent="0.2">
      <c r="A7568" t="str">
        <f>VLOOKUP(B7568,StateFIPS!A$2:B$52,2)</f>
        <v>North Carolina</v>
      </c>
      <c r="B7568">
        <f t="shared" si="121"/>
        <v>37</v>
      </c>
      <c r="C7568" s="9" t="s">
        <v>1406</v>
      </c>
      <c r="D7568" s="9" t="s">
        <v>93</v>
      </c>
      <c r="E7568" s="9" t="s">
        <v>2797</v>
      </c>
      <c r="F7568" s="9" t="s">
        <v>2798</v>
      </c>
      <c r="G7568" s="10">
        <v>382305</v>
      </c>
      <c r="H7568" s="9" t="s">
        <v>94</v>
      </c>
      <c r="I7568" s="10">
        <v>343573</v>
      </c>
      <c r="J7568" s="11">
        <v>1</v>
      </c>
      <c r="K7568" s="9" t="s">
        <v>94</v>
      </c>
      <c r="L7568" s="9" t="s">
        <v>95</v>
      </c>
    </row>
    <row r="7569" spans="1:12" x14ac:dyDescent="0.2">
      <c r="A7569" t="str">
        <f>VLOOKUP(B7569,StateFIPS!A$2:B$52,2)</f>
        <v>North Carolina</v>
      </c>
      <c r="B7569">
        <f t="shared" si="121"/>
        <v>37</v>
      </c>
      <c r="C7569" s="9" t="s">
        <v>1778</v>
      </c>
      <c r="D7569" s="9" t="s">
        <v>93</v>
      </c>
      <c r="E7569" s="9" t="s">
        <v>2797</v>
      </c>
      <c r="F7569" s="9" t="s">
        <v>2798</v>
      </c>
      <c r="G7569" s="10">
        <v>10817</v>
      </c>
      <c r="H7569" s="9" t="s">
        <v>94</v>
      </c>
      <c r="I7569" s="10">
        <v>9721</v>
      </c>
      <c r="J7569" s="11">
        <v>1</v>
      </c>
      <c r="K7569" s="9" t="s">
        <v>94</v>
      </c>
      <c r="L7569" s="9" t="s">
        <v>95</v>
      </c>
    </row>
    <row r="7570" spans="1:12" x14ac:dyDescent="0.2">
      <c r="A7570" t="str">
        <f>VLOOKUP(B7570,StateFIPS!A$2:B$52,2)</f>
        <v>North Carolina</v>
      </c>
      <c r="B7570">
        <f t="shared" si="121"/>
        <v>37</v>
      </c>
      <c r="C7570" s="9" t="s">
        <v>1405</v>
      </c>
      <c r="D7570" s="9" t="s">
        <v>93</v>
      </c>
      <c r="E7570" s="9" t="s">
        <v>2797</v>
      </c>
      <c r="F7570" s="9" t="s">
        <v>2798</v>
      </c>
      <c r="G7570" s="10">
        <v>875252</v>
      </c>
      <c r="H7570" s="9" t="s">
        <v>94</v>
      </c>
      <c r="I7570" s="10">
        <v>786578</v>
      </c>
      <c r="J7570" s="11">
        <v>1</v>
      </c>
      <c r="K7570" s="9" t="s">
        <v>94</v>
      </c>
      <c r="L7570" s="9" t="s">
        <v>95</v>
      </c>
    </row>
    <row r="7571" spans="1:12" x14ac:dyDescent="0.2">
      <c r="A7571" t="str">
        <f>VLOOKUP(B7571,StateFIPS!A$2:B$52,2)</f>
        <v>North Carolina</v>
      </c>
      <c r="B7571">
        <f t="shared" si="121"/>
        <v>37</v>
      </c>
      <c r="C7571" s="9" t="s">
        <v>2707</v>
      </c>
      <c r="D7571" s="9" t="s">
        <v>93</v>
      </c>
      <c r="E7571" s="9" t="s">
        <v>2797</v>
      </c>
      <c r="F7571" s="9" t="s">
        <v>2798</v>
      </c>
      <c r="G7571" s="10">
        <v>323510</v>
      </c>
      <c r="H7571" s="9" t="s">
        <v>94</v>
      </c>
      <c r="I7571" s="10">
        <v>290735</v>
      </c>
      <c r="J7571" s="11">
        <v>1</v>
      </c>
      <c r="K7571" s="9" t="s">
        <v>94</v>
      </c>
      <c r="L7571" s="9" t="s">
        <v>95</v>
      </c>
    </row>
    <row r="7572" spans="1:12" x14ac:dyDescent="0.2">
      <c r="A7572" t="str">
        <f>VLOOKUP(B7572,StateFIPS!A$2:B$52,2)</f>
        <v>North Carolina</v>
      </c>
      <c r="B7572">
        <f t="shared" si="121"/>
        <v>37</v>
      </c>
      <c r="C7572" s="9" t="s">
        <v>1784</v>
      </c>
      <c r="D7572" s="9" t="s">
        <v>93</v>
      </c>
      <c r="E7572" s="9" t="s">
        <v>2797</v>
      </c>
      <c r="F7572" s="9" t="s">
        <v>2798</v>
      </c>
      <c r="G7572" s="10">
        <v>10817</v>
      </c>
      <c r="H7572" s="9" t="s">
        <v>94</v>
      </c>
      <c r="I7572" s="10">
        <v>9721</v>
      </c>
      <c r="J7572" s="11">
        <v>1</v>
      </c>
      <c r="K7572" s="9" t="s">
        <v>94</v>
      </c>
      <c r="L7572" s="9" t="s">
        <v>95</v>
      </c>
    </row>
    <row r="7573" spans="1:12" x14ac:dyDescent="0.2">
      <c r="A7573" t="str">
        <f>VLOOKUP(B7573,StateFIPS!A$2:B$52,2)</f>
        <v>Oklahoma</v>
      </c>
      <c r="B7573">
        <f t="shared" si="121"/>
        <v>40</v>
      </c>
      <c r="C7573" s="9" t="s">
        <v>2077</v>
      </c>
      <c r="D7573" s="9" t="s">
        <v>93</v>
      </c>
      <c r="E7573" s="9" t="s">
        <v>2797</v>
      </c>
      <c r="F7573" s="9" t="s">
        <v>2798</v>
      </c>
      <c r="G7573" s="10">
        <v>77</v>
      </c>
      <c r="H7573" s="9" t="s">
        <v>94</v>
      </c>
      <c r="I7573" s="10">
        <v>69</v>
      </c>
      <c r="J7573" s="11">
        <v>1</v>
      </c>
      <c r="K7573" s="9" t="s">
        <v>94</v>
      </c>
      <c r="L7573" s="9" t="s">
        <v>95</v>
      </c>
    </row>
    <row r="7574" spans="1:12" x14ac:dyDescent="0.2">
      <c r="A7574" t="str">
        <f>VLOOKUP(B7574,StateFIPS!A$2:B$52,2)</f>
        <v>Kansas</v>
      </c>
      <c r="B7574">
        <f t="shared" si="121"/>
        <v>20</v>
      </c>
      <c r="C7574" s="9" t="s">
        <v>1899</v>
      </c>
      <c r="D7574" s="9" t="s">
        <v>93</v>
      </c>
      <c r="E7574" s="9" t="s">
        <v>2797</v>
      </c>
      <c r="F7574" s="9" t="s">
        <v>2798</v>
      </c>
      <c r="G7574" s="10">
        <v>2715</v>
      </c>
      <c r="H7574" s="9" t="s">
        <v>94</v>
      </c>
      <c r="I7574" s="10">
        <v>2440</v>
      </c>
      <c r="J7574" s="11">
        <v>1</v>
      </c>
      <c r="K7574" s="9" t="s">
        <v>94</v>
      </c>
      <c r="L7574" s="9" t="s">
        <v>95</v>
      </c>
    </row>
    <row r="7575" spans="1:12" x14ac:dyDescent="0.2">
      <c r="A7575" t="str">
        <f>VLOOKUP(B7575,StateFIPS!A$2:B$52,2)</f>
        <v>Oklahoma</v>
      </c>
      <c r="B7575">
        <f t="shared" si="121"/>
        <v>40</v>
      </c>
      <c r="C7575" s="9" t="s">
        <v>1318</v>
      </c>
      <c r="D7575" s="9" t="s">
        <v>93</v>
      </c>
      <c r="E7575" s="9" t="s">
        <v>2797</v>
      </c>
      <c r="F7575" s="9" t="s">
        <v>2798</v>
      </c>
      <c r="G7575" s="10">
        <v>21</v>
      </c>
      <c r="H7575" s="9" t="s">
        <v>94</v>
      </c>
      <c r="I7575" s="10">
        <v>19</v>
      </c>
      <c r="J7575" s="11">
        <v>1</v>
      </c>
      <c r="K7575" s="9" t="s">
        <v>94</v>
      </c>
      <c r="L7575" s="9" t="s">
        <v>95</v>
      </c>
    </row>
    <row r="7576" spans="1:12" x14ac:dyDescent="0.2">
      <c r="A7576" t="str">
        <f>VLOOKUP(B7576,StateFIPS!A$2:B$52,2)</f>
        <v>Nebraska</v>
      </c>
      <c r="B7576">
        <f t="shared" si="121"/>
        <v>31</v>
      </c>
      <c r="C7576" s="9" t="s">
        <v>1168</v>
      </c>
      <c r="D7576" s="9" t="s">
        <v>93</v>
      </c>
      <c r="E7576" s="9" t="s">
        <v>2797</v>
      </c>
      <c r="F7576" s="9" t="s">
        <v>2798</v>
      </c>
      <c r="G7576" s="10">
        <v>19555</v>
      </c>
      <c r="H7576" s="9" t="s">
        <v>94</v>
      </c>
      <c r="I7576" s="10">
        <v>17573</v>
      </c>
      <c r="J7576" s="11">
        <v>1</v>
      </c>
      <c r="K7576" s="9" t="s">
        <v>94</v>
      </c>
      <c r="L7576" s="9" t="s">
        <v>95</v>
      </c>
    </row>
    <row r="7577" spans="1:12" x14ac:dyDescent="0.2">
      <c r="A7577" t="str">
        <f>VLOOKUP(B7577,StateFIPS!A$2:B$52,2)</f>
        <v>Oklahoma</v>
      </c>
      <c r="B7577">
        <f t="shared" si="121"/>
        <v>40</v>
      </c>
      <c r="C7577" s="9" t="s">
        <v>2299</v>
      </c>
      <c r="D7577" s="9" t="s">
        <v>93</v>
      </c>
      <c r="E7577" s="9" t="s">
        <v>2797</v>
      </c>
      <c r="F7577" s="9" t="s">
        <v>2798</v>
      </c>
      <c r="G7577" s="10">
        <v>18</v>
      </c>
      <c r="H7577" s="9" t="s">
        <v>94</v>
      </c>
      <c r="I7577" s="10">
        <v>16</v>
      </c>
      <c r="J7577" s="11">
        <v>1</v>
      </c>
      <c r="K7577" s="9" t="s">
        <v>94</v>
      </c>
      <c r="L7577" s="9" t="s">
        <v>95</v>
      </c>
    </row>
    <row r="7578" spans="1:12" x14ac:dyDescent="0.2">
      <c r="A7578" t="str">
        <f>VLOOKUP(B7578,StateFIPS!A$2:B$52,2)</f>
        <v>Oklahoma</v>
      </c>
      <c r="B7578">
        <f t="shared" si="121"/>
        <v>40</v>
      </c>
      <c r="C7578" s="9" t="s">
        <v>1298</v>
      </c>
      <c r="D7578" s="9" t="s">
        <v>93</v>
      </c>
      <c r="E7578" s="9" t="s">
        <v>2797</v>
      </c>
      <c r="F7578" s="9" t="s">
        <v>2798</v>
      </c>
      <c r="G7578" s="10">
        <v>52</v>
      </c>
      <c r="H7578" s="9" t="s">
        <v>94</v>
      </c>
      <c r="I7578" s="10">
        <v>47</v>
      </c>
      <c r="J7578" s="11">
        <v>1</v>
      </c>
      <c r="K7578" s="9" t="s">
        <v>94</v>
      </c>
      <c r="L7578" s="9" t="s">
        <v>95</v>
      </c>
    </row>
    <row r="7579" spans="1:12" x14ac:dyDescent="0.2">
      <c r="A7579" t="str">
        <f>VLOOKUP(B7579,StateFIPS!A$2:B$52,2)</f>
        <v>Nebraska</v>
      </c>
      <c r="B7579">
        <f t="shared" si="121"/>
        <v>31</v>
      </c>
      <c r="C7579" s="9" t="s">
        <v>2262</v>
      </c>
      <c r="D7579" s="9" t="s">
        <v>93</v>
      </c>
      <c r="E7579" s="9" t="s">
        <v>2797</v>
      </c>
      <c r="F7579" s="9" t="s">
        <v>2798</v>
      </c>
      <c r="G7579" s="10">
        <v>19555</v>
      </c>
      <c r="H7579" s="9" t="s">
        <v>94</v>
      </c>
      <c r="I7579" s="10">
        <v>17573</v>
      </c>
      <c r="J7579" s="11">
        <v>1</v>
      </c>
      <c r="K7579" s="9" t="s">
        <v>94</v>
      </c>
      <c r="L7579" s="9" t="s">
        <v>95</v>
      </c>
    </row>
    <row r="7580" spans="1:12" x14ac:dyDescent="0.2">
      <c r="A7580" t="str">
        <f>VLOOKUP(B7580,StateFIPS!A$2:B$52,2)</f>
        <v>Oklahoma</v>
      </c>
      <c r="B7580">
        <f t="shared" si="121"/>
        <v>40</v>
      </c>
      <c r="C7580" s="9" t="s">
        <v>2644</v>
      </c>
      <c r="D7580" s="9" t="s">
        <v>93</v>
      </c>
      <c r="E7580" s="9" t="s">
        <v>2797</v>
      </c>
      <c r="F7580" s="9" t="s">
        <v>2798</v>
      </c>
      <c r="G7580" s="10">
        <v>21</v>
      </c>
      <c r="H7580" s="9" t="s">
        <v>94</v>
      </c>
      <c r="I7580" s="10">
        <v>19</v>
      </c>
      <c r="J7580" s="11">
        <v>1</v>
      </c>
      <c r="K7580" s="9" t="s">
        <v>94</v>
      </c>
      <c r="L7580" s="9" t="s">
        <v>95</v>
      </c>
    </row>
    <row r="7581" spans="1:12" x14ac:dyDescent="0.2">
      <c r="A7581" t="str">
        <f>VLOOKUP(B7581,StateFIPS!A$2:B$52,2)</f>
        <v>New Hampshire</v>
      </c>
      <c r="B7581">
        <f t="shared" si="121"/>
        <v>33</v>
      </c>
      <c r="C7581" s="9" t="s">
        <v>2007</v>
      </c>
      <c r="D7581" s="9" t="s">
        <v>93</v>
      </c>
      <c r="E7581" s="9" t="s">
        <v>2797</v>
      </c>
      <c r="F7581" s="9" t="s">
        <v>2798</v>
      </c>
      <c r="G7581" s="10">
        <v>96</v>
      </c>
      <c r="H7581" s="9" t="s">
        <v>94</v>
      </c>
      <c r="I7581" s="10">
        <v>86</v>
      </c>
      <c r="J7581" s="11">
        <v>1</v>
      </c>
      <c r="K7581" s="9" t="s">
        <v>94</v>
      </c>
      <c r="L7581" s="9" t="s">
        <v>95</v>
      </c>
    </row>
    <row r="7582" spans="1:12" x14ac:dyDescent="0.2">
      <c r="A7582" t="str">
        <f>VLOOKUP(B7582,StateFIPS!A$2:B$52,2)</f>
        <v>New York</v>
      </c>
      <c r="B7582">
        <f t="shared" si="121"/>
        <v>36</v>
      </c>
      <c r="C7582" s="9" t="s">
        <v>2073</v>
      </c>
      <c r="D7582" s="9" t="s">
        <v>93</v>
      </c>
      <c r="E7582" s="9" t="s">
        <v>2797</v>
      </c>
      <c r="F7582" s="9" t="s">
        <v>2798</v>
      </c>
      <c r="G7582" s="10">
        <v>4</v>
      </c>
      <c r="H7582" s="9" t="s">
        <v>94</v>
      </c>
      <c r="I7582" s="10">
        <v>4</v>
      </c>
      <c r="J7582" s="11">
        <v>1</v>
      </c>
      <c r="K7582" s="9" t="s">
        <v>94</v>
      </c>
      <c r="L7582" s="9" t="s">
        <v>95</v>
      </c>
    </row>
    <row r="7583" spans="1:12" x14ac:dyDescent="0.2">
      <c r="A7583" t="str">
        <f>VLOOKUP(B7583,StateFIPS!A$2:B$52,2)</f>
        <v>New Jersey</v>
      </c>
      <c r="B7583">
        <f t="shared" si="121"/>
        <v>34</v>
      </c>
      <c r="C7583" s="9" t="s">
        <v>2746</v>
      </c>
      <c r="D7583" s="9" t="s">
        <v>93</v>
      </c>
      <c r="E7583" s="9" t="s">
        <v>2797</v>
      </c>
      <c r="F7583" s="9" t="s">
        <v>2798</v>
      </c>
      <c r="G7583" s="10">
        <v>325</v>
      </c>
      <c r="H7583" s="9" t="s">
        <v>94</v>
      </c>
      <c r="I7583" s="10">
        <v>292</v>
      </c>
      <c r="J7583" s="11">
        <v>1</v>
      </c>
      <c r="K7583" s="9" t="s">
        <v>94</v>
      </c>
      <c r="L7583" s="9" t="s">
        <v>95</v>
      </c>
    </row>
    <row r="7584" spans="1:12" x14ac:dyDescent="0.2">
      <c r="A7584" t="str">
        <f>VLOOKUP(B7584,StateFIPS!A$2:B$52,2)</f>
        <v>Oklahoma</v>
      </c>
      <c r="B7584">
        <f t="shared" si="121"/>
        <v>40</v>
      </c>
      <c r="C7584" s="9" t="s">
        <v>2429</v>
      </c>
      <c r="D7584" s="9" t="s">
        <v>93</v>
      </c>
      <c r="E7584" s="9" t="s">
        <v>2797</v>
      </c>
      <c r="F7584" s="9" t="s">
        <v>2798</v>
      </c>
      <c r="G7584" s="10">
        <v>39</v>
      </c>
      <c r="H7584" s="9" t="s">
        <v>94</v>
      </c>
      <c r="I7584" s="10">
        <v>35</v>
      </c>
      <c r="J7584" s="11">
        <v>1</v>
      </c>
      <c r="K7584" s="9" t="s">
        <v>94</v>
      </c>
      <c r="L7584" s="9" t="s">
        <v>95</v>
      </c>
    </row>
    <row r="7585" spans="1:12" x14ac:dyDescent="0.2">
      <c r="A7585" t="str">
        <f>VLOOKUP(B7585,StateFIPS!A$2:B$52,2)</f>
        <v>Oklahoma</v>
      </c>
      <c r="B7585">
        <f t="shared" si="121"/>
        <v>40</v>
      </c>
      <c r="C7585" s="9" t="s">
        <v>1445</v>
      </c>
      <c r="D7585" s="9" t="s">
        <v>93</v>
      </c>
      <c r="E7585" s="9" t="s">
        <v>2797</v>
      </c>
      <c r="F7585" s="9" t="s">
        <v>2798</v>
      </c>
      <c r="G7585" s="10">
        <v>149</v>
      </c>
      <c r="H7585" s="9" t="s">
        <v>94</v>
      </c>
      <c r="I7585" s="10">
        <v>134</v>
      </c>
      <c r="J7585" s="11">
        <v>1</v>
      </c>
      <c r="K7585" s="9" t="s">
        <v>94</v>
      </c>
      <c r="L7585" s="9" t="s">
        <v>95</v>
      </c>
    </row>
    <row r="7586" spans="1:12" x14ac:dyDescent="0.2">
      <c r="A7586" t="str">
        <f>VLOOKUP(B7586,StateFIPS!A$2:B$52,2)</f>
        <v>New Jersey</v>
      </c>
      <c r="B7586">
        <f t="shared" si="121"/>
        <v>34</v>
      </c>
      <c r="C7586" s="9" t="s">
        <v>2745</v>
      </c>
      <c r="D7586" s="9" t="s">
        <v>93</v>
      </c>
      <c r="E7586" s="9" t="s">
        <v>2797</v>
      </c>
      <c r="F7586" s="9" t="s">
        <v>2798</v>
      </c>
      <c r="G7586" s="10">
        <v>494</v>
      </c>
      <c r="H7586" s="9" t="s">
        <v>94</v>
      </c>
      <c r="I7586" s="10">
        <v>444</v>
      </c>
      <c r="J7586" s="11">
        <v>1</v>
      </c>
      <c r="K7586" s="9" t="s">
        <v>94</v>
      </c>
      <c r="L7586" s="9" t="s">
        <v>95</v>
      </c>
    </row>
    <row r="7587" spans="1:12" x14ac:dyDescent="0.2">
      <c r="A7587" t="str">
        <f>VLOOKUP(B7587,StateFIPS!A$2:B$52,2)</f>
        <v>Oklahoma</v>
      </c>
      <c r="B7587">
        <f t="shared" si="121"/>
        <v>40</v>
      </c>
      <c r="C7587" s="9" t="s">
        <v>2046</v>
      </c>
      <c r="D7587" s="9" t="s">
        <v>93</v>
      </c>
      <c r="E7587" s="9" t="s">
        <v>2797</v>
      </c>
      <c r="F7587" s="9" t="s">
        <v>2798</v>
      </c>
      <c r="G7587" s="10">
        <v>761264</v>
      </c>
      <c r="H7587" s="9" t="s">
        <v>94</v>
      </c>
      <c r="I7587" s="10">
        <v>684139</v>
      </c>
      <c r="J7587" s="11">
        <v>1</v>
      </c>
      <c r="K7587" s="9" t="s">
        <v>94</v>
      </c>
      <c r="L7587" s="9" t="s">
        <v>95</v>
      </c>
    </row>
    <row r="7588" spans="1:12" x14ac:dyDescent="0.2">
      <c r="A7588" t="str">
        <f>VLOOKUP(B7588,StateFIPS!A$2:B$52,2)</f>
        <v>New Jersey</v>
      </c>
      <c r="B7588">
        <f t="shared" si="121"/>
        <v>34</v>
      </c>
      <c r="C7588" s="9" t="s">
        <v>1931</v>
      </c>
      <c r="D7588" s="9" t="s">
        <v>93</v>
      </c>
      <c r="E7588" s="9" t="s">
        <v>2797</v>
      </c>
      <c r="F7588" s="9" t="s">
        <v>2798</v>
      </c>
      <c r="G7588" s="10">
        <v>1304</v>
      </c>
      <c r="H7588" s="9" t="s">
        <v>94</v>
      </c>
      <c r="I7588" s="10">
        <v>1172</v>
      </c>
      <c r="J7588" s="11">
        <v>1</v>
      </c>
      <c r="K7588" s="9" t="s">
        <v>94</v>
      </c>
      <c r="L7588" s="9" t="s">
        <v>95</v>
      </c>
    </row>
    <row r="7589" spans="1:12" x14ac:dyDescent="0.2">
      <c r="A7589" t="str">
        <f>VLOOKUP(B7589,StateFIPS!A$2:B$52,2)</f>
        <v>Oklahoma</v>
      </c>
      <c r="B7589">
        <f t="shared" si="121"/>
        <v>40</v>
      </c>
      <c r="C7589" s="9" t="s">
        <v>1427</v>
      </c>
      <c r="D7589" s="9" t="s">
        <v>93</v>
      </c>
      <c r="E7589" s="9" t="s">
        <v>2797</v>
      </c>
      <c r="F7589" s="9" t="s">
        <v>2798</v>
      </c>
      <c r="G7589" s="10">
        <v>77</v>
      </c>
      <c r="H7589" s="9" t="s">
        <v>94</v>
      </c>
      <c r="I7589" s="10">
        <v>69</v>
      </c>
      <c r="J7589" s="11">
        <v>1</v>
      </c>
      <c r="K7589" s="9" t="s">
        <v>94</v>
      </c>
      <c r="L7589" s="9" t="s">
        <v>95</v>
      </c>
    </row>
    <row r="7590" spans="1:12" x14ac:dyDescent="0.2">
      <c r="A7590" t="str">
        <f>VLOOKUP(B7590,StateFIPS!A$2:B$52,2)</f>
        <v>Nebraska</v>
      </c>
      <c r="B7590">
        <f t="shared" si="121"/>
        <v>31</v>
      </c>
      <c r="C7590" s="9" t="s">
        <v>2153</v>
      </c>
      <c r="D7590" s="9" t="s">
        <v>93</v>
      </c>
      <c r="E7590" s="9" t="s">
        <v>2797</v>
      </c>
      <c r="F7590" s="9" t="s">
        <v>2798</v>
      </c>
      <c r="G7590" s="10">
        <v>19555</v>
      </c>
      <c r="H7590" s="9" t="s">
        <v>94</v>
      </c>
      <c r="I7590" s="10">
        <v>17573</v>
      </c>
      <c r="J7590" s="11">
        <v>1</v>
      </c>
      <c r="K7590" s="9" t="s">
        <v>94</v>
      </c>
      <c r="L7590" s="9" t="s">
        <v>95</v>
      </c>
    </row>
    <row r="7591" spans="1:12" x14ac:dyDescent="0.2">
      <c r="A7591" t="str">
        <f>VLOOKUP(B7591,StateFIPS!A$2:B$52,2)</f>
        <v>Michigan</v>
      </c>
      <c r="B7591">
        <f t="shared" si="121"/>
        <v>26</v>
      </c>
      <c r="C7591" s="9" t="s">
        <v>1813</v>
      </c>
      <c r="D7591" s="9" t="s">
        <v>93</v>
      </c>
      <c r="E7591" s="9" t="s">
        <v>2797</v>
      </c>
      <c r="F7591" s="9" t="s">
        <v>2798</v>
      </c>
      <c r="G7591" s="10">
        <v>45</v>
      </c>
      <c r="H7591" s="9" t="s">
        <v>94</v>
      </c>
      <c r="I7591" s="10">
        <v>40</v>
      </c>
      <c r="J7591" s="11">
        <v>1</v>
      </c>
      <c r="K7591" s="9" t="s">
        <v>94</v>
      </c>
      <c r="L7591" s="9" t="s">
        <v>95</v>
      </c>
    </row>
    <row r="7592" spans="1:12" x14ac:dyDescent="0.2">
      <c r="A7592" t="str">
        <f>VLOOKUP(B7592,StateFIPS!A$2:B$52,2)</f>
        <v>New Jersey</v>
      </c>
      <c r="B7592">
        <f t="shared" si="121"/>
        <v>34</v>
      </c>
      <c r="C7592" s="9" t="s">
        <v>2752</v>
      </c>
      <c r="D7592" s="9" t="s">
        <v>93</v>
      </c>
      <c r="E7592" s="9" t="s">
        <v>2797</v>
      </c>
      <c r="F7592" s="9" t="s">
        <v>2798</v>
      </c>
      <c r="G7592" s="10">
        <v>37</v>
      </c>
      <c r="H7592" s="9" t="s">
        <v>94</v>
      </c>
      <c r="I7592" s="10">
        <v>33</v>
      </c>
      <c r="J7592" s="11">
        <v>1</v>
      </c>
      <c r="K7592" s="9" t="s">
        <v>94</v>
      </c>
      <c r="L7592" s="9" t="s">
        <v>95</v>
      </c>
    </row>
    <row r="7593" spans="1:12" x14ac:dyDescent="0.2">
      <c r="A7593" t="str">
        <f>VLOOKUP(B7593,StateFIPS!A$2:B$52,2)</f>
        <v>Oklahoma</v>
      </c>
      <c r="B7593">
        <f t="shared" si="121"/>
        <v>40</v>
      </c>
      <c r="C7593" s="9" t="s">
        <v>2062</v>
      </c>
      <c r="D7593" s="9" t="s">
        <v>93</v>
      </c>
      <c r="E7593" s="9" t="s">
        <v>2797</v>
      </c>
      <c r="F7593" s="9" t="s">
        <v>2798</v>
      </c>
      <c r="G7593" s="10">
        <v>197540</v>
      </c>
      <c r="H7593" s="9" t="s">
        <v>94</v>
      </c>
      <c r="I7593" s="10">
        <v>177527</v>
      </c>
      <c r="J7593" s="11">
        <v>1</v>
      </c>
      <c r="K7593" s="9" t="s">
        <v>94</v>
      </c>
      <c r="L7593" s="9" t="s">
        <v>95</v>
      </c>
    </row>
    <row r="7594" spans="1:12" x14ac:dyDescent="0.2">
      <c r="A7594" t="str">
        <f>VLOOKUP(B7594,StateFIPS!A$2:B$52,2)</f>
        <v>Nebraska</v>
      </c>
      <c r="B7594">
        <f t="shared" si="121"/>
        <v>31</v>
      </c>
      <c r="C7594" s="9" t="s">
        <v>1161</v>
      </c>
      <c r="D7594" s="9" t="s">
        <v>93</v>
      </c>
      <c r="E7594" s="9" t="s">
        <v>2797</v>
      </c>
      <c r="F7594" s="9" t="s">
        <v>2798</v>
      </c>
      <c r="G7594" s="10">
        <v>19555</v>
      </c>
      <c r="H7594" s="9" t="s">
        <v>94</v>
      </c>
      <c r="I7594" s="10">
        <v>17573</v>
      </c>
      <c r="J7594" s="11">
        <v>1</v>
      </c>
      <c r="K7594" s="9" t="s">
        <v>94</v>
      </c>
      <c r="L7594" s="9" t="s">
        <v>95</v>
      </c>
    </row>
    <row r="7595" spans="1:12" x14ac:dyDescent="0.2">
      <c r="A7595" t="str">
        <f>VLOOKUP(B7595,StateFIPS!A$2:B$52,2)</f>
        <v>Nebraska</v>
      </c>
      <c r="B7595">
        <f t="shared" si="121"/>
        <v>31</v>
      </c>
      <c r="C7595" s="9" t="s">
        <v>2167</v>
      </c>
      <c r="D7595" s="9" t="s">
        <v>93</v>
      </c>
      <c r="E7595" s="9" t="s">
        <v>2797</v>
      </c>
      <c r="F7595" s="9" t="s">
        <v>2798</v>
      </c>
      <c r="G7595" s="10">
        <v>19555</v>
      </c>
      <c r="H7595" s="9" t="s">
        <v>94</v>
      </c>
      <c r="I7595" s="10">
        <v>17573</v>
      </c>
      <c r="J7595" s="11">
        <v>1</v>
      </c>
      <c r="K7595" s="9" t="s">
        <v>94</v>
      </c>
      <c r="L7595" s="9" t="s">
        <v>95</v>
      </c>
    </row>
    <row r="7596" spans="1:12" x14ac:dyDescent="0.2">
      <c r="A7596" t="str">
        <f>VLOOKUP(B7596,StateFIPS!A$2:B$52,2)</f>
        <v>Oregon</v>
      </c>
      <c r="B7596">
        <f t="shared" si="121"/>
        <v>41</v>
      </c>
      <c r="C7596" s="9" t="s">
        <v>2542</v>
      </c>
      <c r="D7596" s="9" t="s">
        <v>93</v>
      </c>
      <c r="E7596" s="9" t="s">
        <v>2797</v>
      </c>
      <c r="F7596" s="9" t="s">
        <v>2798</v>
      </c>
      <c r="G7596" s="10">
        <v>95869</v>
      </c>
      <c r="H7596" s="9" t="s">
        <v>94</v>
      </c>
      <c r="I7596" s="10">
        <v>86156</v>
      </c>
      <c r="J7596" s="11">
        <v>1</v>
      </c>
      <c r="K7596" s="9" t="s">
        <v>94</v>
      </c>
      <c r="L7596" s="9" t="s">
        <v>95</v>
      </c>
    </row>
    <row r="7597" spans="1:12" x14ac:dyDescent="0.2">
      <c r="A7597" t="str">
        <f>VLOOKUP(B7597,StateFIPS!A$2:B$52,2)</f>
        <v>Nebraska</v>
      </c>
      <c r="B7597">
        <f t="shared" si="121"/>
        <v>31</v>
      </c>
      <c r="C7597" s="9" t="s">
        <v>1157</v>
      </c>
      <c r="D7597" s="9" t="s">
        <v>93</v>
      </c>
      <c r="E7597" s="9" t="s">
        <v>2797</v>
      </c>
      <c r="F7597" s="9" t="s">
        <v>2798</v>
      </c>
      <c r="G7597" s="10">
        <v>19555</v>
      </c>
      <c r="H7597" s="9" t="s">
        <v>94</v>
      </c>
      <c r="I7597" s="10">
        <v>17573</v>
      </c>
      <c r="J7597" s="11">
        <v>1</v>
      </c>
      <c r="K7597" s="9" t="s">
        <v>94</v>
      </c>
      <c r="L7597" s="9" t="s">
        <v>95</v>
      </c>
    </row>
    <row r="7598" spans="1:12" x14ac:dyDescent="0.2">
      <c r="A7598" t="str">
        <f>VLOOKUP(B7598,StateFIPS!A$2:B$52,2)</f>
        <v>Oklahoma</v>
      </c>
      <c r="B7598">
        <f t="shared" si="121"/>
        <v>40</v>
      </c>
      <c r="C7598" s="9" t="s">
        <v>1300</v>
      </c>
      <c r="D7598" s="9" t="s">
        <v>93</v>
      </c>
      <c r="E7598" s="9" t="s">
        <v>2797</v>
      </c>
      <c r="F7598" s="9" t="s">
        <v>2798</v>
      </c>
      <c r="G7598" s="10">
        <v>54</v>
      </c>
      <c r="H7598" s="9" t="s">
        <v>94</v>
      </c>
      <c r="I7598" s="10">
        <v>48</v>
      </c>
      <c r="J7598" s="11">
        <v>1</v>
      </c>
      <c r="K7598" s="9" t="s">
        <v>94</v>
      </c>
      <c r="L7598" s="9" t="s">
        <v>95</v>
      </c>
    </row>
    <row r="7599" spans="1:12" x14ac:dyDescent="0.2">
      <c r="A7599" t="str">
        <f>VLOOKUP(B7599,StateFIPS!A$2:B$52,2)</f>
        <v>Oklahoma</v>
      </c>
      <c r="B7599">
        <f t="shared" si="121"/>
        <v>40</v>
      </c>
      <c r="C7599" s="9" t="s">
        <v>1332</v>
      </c>
      <c r="D7599" s="9" t="s">
        <v>93</v>
      </c>
      <c r="E7599" s="9" t="s">
        <v>2797</v>
      </c>
      <c r="F7599" s="9" t="s">
        <v>2798</v>
      </c>
      <c r="G7599" s="10">
        <v>77</v>
      </c>
      <c r="H7599" s="9" t="s">
        <v>94</v>
      </c>
      <c r="I7599" s="10">
        <v>69</v>
      </c>
      <c r="J7599" s="11">
        <v>1</v>
      </c>
      <c r="K7599" s="9" t="s">
        <v>94</v>
      </c>
      <c r="L7599" s="9" t="s">
        <v>95</v>
      </c>
    </row>
    <row r="7600" spans="1:12" x14ac:dyDescent="0.2">
      <c r="A7600" t="str">
        <f>VLOOKUP(B7600,StateFIPS!A$2:B$52,2)</f>
        <v>Nebraska</v>
      </c>
      <c r="B7600">
        <f t="shared" si="121"/>
        <v>31</v>
      </c>
      <c r="C7600" s="9" t="s">
        <v>1159</v>
      </c>
      <c r="D7600" s="9" t="s">
        <v>93</v>
      </c>
      <c r="E7600" s="9" t="s">
        <v>2797</v>
      </c>
      <c r="F7600" s="9" t="s">
        <v>2798</v>
      </c>
      <c r="G7600" s="10">
        <v>19555</v>
      </c>
      <c r="H7600" s="9" t="s">
        <v>94</v>
      </c>
      <c r="I7600" s="10">
        <v>17573</v>
      </c>
      <c r="J7600" s="11">
        <v>1</v>
      </c>
      <c r="K7600" s="9" t="s">
        <v>94</v>
      </c>
      <c r="L7600" s="9" t="s">
        <v>95</v>
      </c>
    </row>
    <row r="7601" spans="1:12" x14ac:dyDescent="0.2">
      <c r="A7601" t="str">
        <f>VLOOKUP(B7601,StateFIPS!A$2:B$52,2)</f>
        <v>Oklahoma</v>
      </c>
      <c r="B7601">
        <f t="shared" si="121"/>
        <v>40</v>
      </c>
      <c r="C7601" s="9" t="s">
        <v>1330</v>
      </c>
      <c r="D7601" s="9" t="s">
        <v>93</v>
      </c>
      <c r="E7601" s="9" t="s">
        <v>2797</v>
      </c>
      <c r="F7601" s="9" t="s">
        <v>2798</v>
      </c>
      <c r="G7601" s="10">
        <v>16</v>
      </c>
      <c r="H7601" s="9" t="s">
        <v>94</v>
      </c>
      <c r="I7601" s="10">
        <v>14</v>
      </c>
      <c r="J7601" s="11">
        <v>1</v>
      </c>
      <c r="K7601" s="9" t="s">
        <v>94</v>
      </c>
      <c r="L7601" s="9" t="s">
        <v>95</v>
      </c>
    </row>
    <row r="7602" spans="1:12" x14ac:dyDescent="0.2">
      <c r="A7602" t="str">
        <f>VLOOKUP(B7602,StateFIPS!A$2:B$52,2)</f>
        <v>Nebraska</v>
      </c>
      <c r="B7602">
        <f t="shared" si="121"/>
        <v>31</v>
      </c>
      <c r="C7602" s="9" t="s">
        <v>2265</v>
      </c>
      <c r="D7602" s="9" t="s">
        <v>93</v>
      </c>
      <c r="E7602" s="9" t="s">
        <v>2797</v>
      </c>
      <c r="F7602" s="9" t="s">
        <v>2798</v>
      </c>
      <c r="G7602" s="10">
        <v>19555</v>
      </c>
      <c r="H7602" s="9" t="s">
        <v>94</v>
      </c>
      <c r="I7602" s="10">
        <v>17573</v>
      </c>
      <c r="J7602" s="11">
        <v>1</v>
      </c>
      <c r="K7602" s="9" t="s">
        <v>94</v>
      </c>
      <c r="L7602" s="9" t="s">
        <v>95</v>
      </c>
    </row>
    <row r="7603" spans="1:12" x14ac:dyDescent="0.2">
      <c r="A7603" t="str">
        <f>VLOOKUP(B7603,StateFIPS!A$2:B$52,2)</f>
        <v>Nebraska</v>
      </c>
      <c r="B7603">
        <f t="shared" si="121"/>
        <v>31</v>
      </c>
      <c r="C7603" s="9" t="s">
        <v>2229</v>
      </c>
      <c r="D7603" s="9" t="s">
        <v>93</v>
      </c>
      <c r="E7603" s="9" t="s">
        <v>2797</v>
      </c>
      <c r="F7603" s="9" t="s">
        <v>2798</v>
      </c>
      <c r="G7603" s="10">
        <v>19555</v>
      </c>
      <c r="H7603" s="9" t="s">
        <v>94</v>
      </c>
      <c r="I7603" s="10">
        <v>17573</v>
      </c>
      <c r="J7603" s="11">
        <v>1</v>
      </c>
      <c r="K7603" s="9" t="s">
        <v>94</v>
      </c>
      <c r="L7603" s="9" t="s">
        <v>95</v>
      </c>
    </row>
    <row r="7604" spans="1:12" x14ac:dyDescent="0.2">
      <c r="A7604" t="str">
        <f>VLOOKUP(B7604,StateFIPS!A$2:B$52,2)</f>
        <v>Oklahoma</v>
      </c>
      <c r="B7604">
        <f t="shared" si="121"/>
        <v>40</v>
      </c>
      <c r="C7604" s="9" t="s">
        <v>2337</v>
      </c>
      <c r="D7604" s="9" t="s">
        <v>93</v>
      </c>
      <c r="E7604" s="9" t="s">
        <v>2797</v>
      </c>
      <c r="F7604" s="9" t="s">
        <v>2798</v>
      </c>
      <c r="G7604" s="10">
        <v>73433</v>
      </c>
      <c r="H7604" s="9" t="s">
        <v>94</v>
      </c>
      <c r="I7604" s="10">
        <v>65994</v>
      </c>
      <c r="J7604" s="11">
        <v>1</v>
      </c>
      <c r="K7604" s="9" t="s">
        <v>94</v>
      </c>
      <c r="L7604" s="9" t="s">
        <v>95</v>
      </c>
    </row>
    <row r="7605" spans="1:12" x14ac:dyDescent="0.2">
      <c r="A7605" t="str">
        <f>VLOOKUP(B7605,StateFIPS!A$2:B$52,2)</f>
        <v>Oklahoma</v>
      </c>
      <c r="B7605">
        <f t="shared" si="121"/>
        <v>40</v>
      </c>
      <c r="C7605" s="9" t="s">
        <v>1319</v>
      </c>
      <c r="D7605" s="9" t="s">
        <v>93</v>
      </c>
      <c r="E7605" s="9" t="s">
        <v>2797</v>
      </c>
      <c r="F7605" s="9" t="s">
        <v>2798</v>
      </c>
      <c r="G7605" s="10">
        <v>25</v>
      </c>
      <c r="H7605" s="9" t="s">
        <v>94</v>
      </c>
      <c r="I7605" s="10">
        <v>23</v>
      </c>
      <c r="J7605" s="11">
        <v>1</v>
      </c>
      <c r="K7605" s="9" t="s">
        <v>94</v>
      </c>
      <c r="L7605" s="9" t="s">
        <v>95</v>
      </c>
    </row>
    <row r="7606" spans="1:12" x14ac:dyDescent="0.2">
      <c r="A7606" t="str">
        <f>VLOOKUP(B7606,StateFIPS!A$2:B$52,2)</f>
        <v>Oklahoma</v>
      </c>
      <c r="B7606">
        <f t="shared" si="121"/>
        <v>40</v>
      </c>
      <c r="C7606" s="9" t="s">
        <v>2274</v>
      </c>
      <c r="D7606" s="9" t="s">
        <v>93</v>
      </c>
      <c r="E7606" s="9" t="s">
        <v>2797</v>
      </c>
      <c r="F7606" s="9" t="s">
        <v>2798</v>
      </c>
      <c r="G7606" s="10">
        <v>43</v>
      </c>
      <c r="H7606" s="9" t="s">
        <v>94</v>
      </c>
      <c r="I7606" s="10">
        <v>39</v>
      </c>
      <c r="J7606" s="11">
        <v>1</v>
      </c>
      <c r="K7606" s="9" t="s">
        <v>94</v>
      </c>
      <c r="L7606" s="9" t="s">
        <v>95</v>
      </c>
    </row>
    <row r="7607" spans="1:12" x14ac:dyDescent="0.2">
      <c r="A7607" t="str">
        <f>VLOOKUP(B7607,StateFIPS!A$2:B$52,2)</f>
        <v>Kansas</v>
      </c>
      <c r="B7607">
        <f t="shared" si="121"/>
        <v>20</v>
      </c>
      <c r="C7607" s="9" t="s">
        <v>1559</v>
      </c>
      <c r="D7607" s="9" t="s">
        <v>93</v>
      </c>
      <c r="E7607" s="9" t="s">
        <v>2797</v>
      </c>
      <c r="F7607" s="9" t="s">
        <v>2798</v>
      </c>
      <c r="G7607" s="10">
        <v>2715</v>
      </c>
      <c r="H7607" s="9" t="s">
        <v>94</v>
      </c>
      <c r="I7607" s="10">
        <v>2440</v>
      </c>
      <c r="J7607" s="11">
        <v>1</v>
      </c>
      <c r="K7607" s="9" t="s">
        <v>94</v>
      </c>
      <c r="L7607" s="9" t="s">
        <v>95</v>
      </c>
    </row>
    <row r="7608" spans="1:12" x14ac:dyDescent="0.2">
      <c r="A7608" t="str">
        <f>VLOOKUP(B7608,StateFIPS!A$2:B$52,2)</f>
        <v>Nebraska</v>
      </c>
      <c r="B7608">
        <f t="shared" si="121"/>
        <v>31</v>
      </c>
      <c r="C7608" s="9" t="s">
        <v>2272</v>
      </c>
      <c r="D7608" s="9" t="s">
        <v>93</v>
      </c>
      <c r="E7608" s="9" t="s">
        <v>2797</v>
      </c>
      <c r="F7608" s="9" t="s">
        <v>2798</v>
      </c>
      <c r="G7608" s="10">
        <v>19555</v>
      </c>
      <c r="H7608" s="9" t="s">
        <v>94</v>
      </c>
      <c r="I7608" s="10">
        <v>17573</v>
      </c>
      <c r="J7608" s="11">
        <v>1</v>
      </c>
      <c r="K7608" s="9" t="s">
        <v>94</v>
      </c>
      <c r="L7608" s="9" t="s">
        <v>95</v>
      </c>
    </row>
    <row r="7609" spans="1:12" x14ac:dyDescent="0.2">
      <c r="A7609" t="str">
        <f>VLOOKUP(B7609,StateFIPS!A$2:B$52,2)</f>
        <v>Oklahoma</v>
      </c>
      <c r="B7609">
        <f t="shared" si="121"/>
        <v>40</v>
      </c>
      <c r="C7609" s="9" t="s">
        <v>2471</v>
      </c>
      <c r="D7609" s="9" t="s">
        <v>93</v>
      </c>
      <c r="E7609" s="9" t="s">
        <v>2797</v>
      </c>
      <c r="F7609" s="9" t="s">
        <v>2798</v>
      </c>
      <c r="G7609" s="10">
        <v>77</v>
      </c>
      <c r="H7609" s="9" t="s">
        <v>94</v>
      </c>
      <c r="I7609" s="10">
        <v>69</v>
      </c>
      <c r="J7609" s="11">
        <v>1</v>
      </c>
      <c r="K7609" s="9" t="s">
        <v>94</v>
      </c>
      <c r="L7609" s="9" t="s">
        <v>95</v>
      </c>
    </row>
    <row r="7610" spans="1:12" x14ac:dyDescent="0.2">
      <c r="A7610" t="str">
        <f>VLOOKUP(B7610,StateFIPS!A$2:B$52,2)</f>
        <v>Oklahoma</v>
      </c>
      <c r="B7610">
        <f t="shared" si="121"/>
        <v>40</v>
      </c>
      <c r="C7610" s="9" t="s">
        <v>2504</v>
      </c>
      <c r="D7610" s="9" t="s">
        <v>93</v>
      </c>
      <c r="E7610" s="9" t="s">
        <v>2797</v>
      </c>
      <c r="F7610" s="9" t="s">
        <v>2798</v>
      </c>
      <c r="G7610" s="10">
        <v>64</v>
      </c>
      <c r="H7610" s="9" t="s">
        <v>94</v>
      </c>
      <c r="I7610" s="10">
        <v>58</v>
      </c>
      <c r="J7610" s="11">
        <v>1</v>
      </c>
      <c r="K7610" s="9" t="s">
        <v>94</v>
      </c>
      <c r="L7610" s="9" t="s">
        <v>95</v>
      </c>
    </row>
    <row r="7611" spans="1:12" x14ac:dyDescent="0.2">
      <c r="A7611" t="str">
        <f>VLOOKUP(B7611,StateFIPS!A$2:B$52,2)</f>
        <v>Nebraska</v>
      </c>
      <c r="B7611">
        <f t="shared" si="121"/>
        <v>31</v>
      </c>
      <c r="C7611" s="9" t="s">
        <v>2260</v>
      </c>
      <c r="D7611" s="9" t="s">
        <v>93</v>
      </c>
      <c r="E7611" s="9" t="s">
        <v>2797</v>
      </c>
      <c r="F7611" s="9" t="s">
        <v>2798</v>
      </c>
      <c r="G7611" s="10">
        <v>19555</v>
      </c>
      <c r="H7611" s="9" t="s">
        <v>94</v>
      </c>
      <c r="I7611" s="10">
        <v>17573</v>
      </c>
      <c r="J7611" s="11">
        <v>1</v>
      </c>
      <c r="K7611" s="9" t="s">
        <v>94</v>
      </c>
      <c r="L7611" s="9" t="s">
        <v>95</v>
      </c>
    </row>
    <row r="7612" spans="1:12" x14ac:dyDescent="0.2">
      <c r="A7612" t="str">
        <f>VLOOKUP(B7612,StateFIPS!A$2:B$52,2)</f>
        <v>Oklahoma</v>
      </c>
      <c r="B7612">
        <f t="shared" si="121"/>
        <v>40</v>
      </c>
      <c r="C7612" s="9" t="s">
        <v>2415</v>
      </c>
      <c r="D7612" s="9" t="s">
        <v>93</v>
      </c>
      <c r="E7612" s="9" t="s">
        <v>2797</v>
      </c>
      <c r="F7612" s="9" t="s">
        <v>2798</v>
      </c>
      <c r="G7612" s="10">
        <v>77</v>
      </c>
      <c r="H7612" s="9" t="s">
        <v>94</v>
      </c>
      <c r="I7612" s="10">
        <v>69</v>
      </c>
      <c r="J7612" s="11">
        <v>1</v>
      </c>
      <c r="K7612" s="9" t="s">
        <v>94</v>
      </c>
      <c r="L7612" s="9" t="s">
        <v>95</v>
      </c>
    </row>
    <row r="7613" spans="1:12" x14ac:dyDescent="0.2">
      <c r="A7613" t="str">
        <f>VLOOKUP(B7613,StateFIPS!A$2:B$52,2)</f>
        <v>Nebraska</v>
      </c>
      <c r="B7613">
        <f t="shared" si="121"/>
        <v>31</v>
      </c>
      <c r="C7613" s="9" t="s">
        <v>1165</v>
      </c>
      <c r="D7613" s="9" t="s">
        <v>93</v>
      </c>
      <c r="E7613" s="9" t="s">
        <v>2797</v>
      </c>
      <c r="F7613" s="9" t="s">
        <v>2798</v>
      </c>
      <c r="G7613" s="10">
        <v>19555</v>
      </c>
      <c r="H7613" s="9" t="s">
        <v>94</v>
      </c>
      <c r="I7613" s="10">
        <v>17573</v>
      </c>
      <c r="J7613" s="11">
        <v>1</v>
      </c>
      <c r="K7613" s="9" t="s">
        <v>94</v>
      </c>
      <c r="L7613" s="9" t="s">
        <v>95</v>
      </c>
    </row>
    <row r="7614" spans="1:12" x14ac:dyDescent="0.2">
      <c r="A7614" t="str">
        <f>VLOOKUP(B7614,StateFIPS!A$2:B$52,2)</f>
        <v>New Jersey</v>
      </c>
      <c r="B7614">
        <f t="shared" si="121"/>
        <v>34</v>
      </c>
      <c r="C7614" s="9" t="s">
        <v>1137</v>
      </c>
      <c r="D7614" s="9" t="s">
        <v>93</v>
      </c>
      <c r="E7614" s="9" t="s">
        <v>2797</v>
      </c>
      <c r="F7614" s="9" t="s">
        <v>2798</v>
      </c>
      <c r="G7614" s="10">
        <v>1304</v>
      </c>
      <c r="H7614" s="9" t="s">
        <v>94</v>
      </c>
      <c r="I7614" s="10">
        <v>1172</v>
      </c>
      <c r="J7614" s="11">
        <v>1</v>
      </c>
      <c r="K7614" s="9" t="s">
        <v>94</v>
      </c>
      <c r="L7614" s="9" t="s">
        <v>95</v>
      </c>
    </row>
    <row r="7615" spans="1:12" x14ac:dyDescent="0.2">
      <c r="A7615" t="str">
        <f>VLOOKUP(B7615,StateFIPS!A$2:B$52,2)</f>
        <v>Oklahoma</v>
      </c>
      <c r="B7615">
        <f t="shared" si="121"/>
        <v>40</v>
      </c>
      <c r="C7615" s="9" t="s">
        <v>1329</v>
      </c>
      <c r="D7615" s="9" t="s">
        <v>93</v>
      </c>
      <c r="E7615" s="9" t="s">
        <v>2797</v>
      </c>
      <c r="F7615" s="9" t="s">
        <v>2798</v>
      </c>
      <c r="G7615" s="10">
        <v>122</v>
      </c>
      <c r="H7615" s="9" t="s">
        <v>94</v>
      </c>
      <c r="I7615" s="10">
        <v>109</v>
      </c>
      <c r="J7615" s="11">
        <v>1</v>
      </c>
      <c r="K7615" s="9" t="s">
        <v>94</v>
      </c>
      <c r="L7615" s="9" t="s">
        <v>95</v>
      </c>
    </row>
    <row r="7616" spans="1:12" x14ac:dyDescent="0.2">
      <c r="A7616" t="str">
        <f>VLOOKUP(B7616,StateFIPS!A$2:B$52,2)</f>
        <v>Ohio</v>
      </c>
      <c r="B7616">
        <f t="shared" si="121"/>
        <v>39</v>
      </c>
      <c r="C7616" s="9" t="s">
        <v>1700</v>
      </c>
      <c r="D7616" s="9" t="s">
        <v>93</v>
      </c>
      <c r="E7616" s="9" t="s">
        <v>2797</v>
      </c>
      <c r="F7616" s="9" t="s">
        <v>2798</v>
      </c>
      <c r="G7616" s="10">
        <v>102334</v>
      </c>
      <c r="H7616" s="9" t="s">
        <v>94</v>
      </c>
      <c r="I7616" s="10">
        <v>91967</v>
      </c>
      <c r="J7616" s="11">
        <v>1</v>
      </c>
      <c r="K7616" s="9" t="s">
        <v>94</v>
      </c>
      <c r="L7616" s="9" t="s">
        <v>95</v>
      </c>
    </row>
    <row r="7617" spans="1:12" x14ac:dyDescent="0.2">
      <c r="A7617" t="str">
        <f>VLOOKUP(B7617,StateFIPS!A$2:B$52,2)</f>
        <v>Ohio</v>
      </c>
      <c r="B7617">
        <f t="shared" si="121"/>
        <v>39</v>
      </c>
      <c r="C7617" s="9" t="s">
        <v>2113</v>
      </c>
      <c r="D7617" s="9" t="s">
        <v>93</v>
      </c>
      <c r="E7617" s="9" t="s">
        <v>2797</v>
      </c>
      <c r="F7617" s="9" t="s">
        <v>2798</v>
      </c>
      <c r="G7617" s="10">
        <v>49</v>
      </c>
      <c r="H7617" s="9" t="s">
        <v>94</v>
      </c>
      <c r="I7617" s="10">
        <v>44</v>
      </c>
      <c r="J7617" s="11">
        <v>1</v>
      </c>
      <c r="K7617" s="9" t="s">
        <v>94</v>
      </c>
      <c r="L7617" s="9" t="s">
        <v>95</v>
      </c>
    </row>
    <row r="7618" spans="1:12" x14ac:dyDescent="0.2">
      <c r="A7618" t="str">
        <f>VLOOKUP(B7618,StateFIPS!A$2:B$52,2)</f>
        <v>Ohio</v>
      </c>
      <c r="B7618">
        <f t="shared" si="121"/>
        <v>39</v>
      </c>
      <c r="C7618" s="9" t="s">
        <v>1643</v>
      </c>
      <c r="D7618" s="9" t="s">
        <v>93</v>
      </c>
      <c r="E7618" s="9" t="s">
        <v>2797</v>
      </c>
      <c r="F7618" s="9" t="s">
        <v>2798</v>
      </c>
      <c r="G7618" s="10">
        <v>41</v>
      </c>
      <c r="H7618" s="9" t="s">
        <v>94</v>
      </c>
      <c r="I7618" s="10">
        <v>37</v>
      </c>
      <c r="J7618" s="11">
        <v>1</v>
      </c>
      <c r="K7618" s="9" t="s">
        <v>94</v>
      </c>
      <c r="L7618" s="9" t="s">
        <v>95</v>
      </c>
    </row>
    <row r="7619" spans="1:12" x14ac:dyDescent="0.2">
      <c r="A7619" t="str">
        <f>VLOOKUP(B7619,StateFIPS!A$2:B$52,2)</f>
        <v>New York</v>
      </c>
      <c r="B7619">
        <f t="shared" ref="B7619:B7682" si="122">VALUE(LEFT(C7619,2))</f>
        <v>36</v>
      </c>
      <c r="C7619" s="9" t="s">
        <v>2133</v>
      </c>
      <c r="D7619" s="9" t="s">
        <v>93</v>
      </c>
      <c r="E7619" s="9" t="s">
        <v>2797</v>
      </c>
      <c r="F7619" s="9" t="s">
        <v>2798</v>
      </c>
      <c r="G7619" s="10">
        <v>142</v>
      </c>
      <c r="H7619" s="9" t="s">
        <v>94</v>
      </c>
      <c r="I7619" s="10">
        <v>128</v>
      </c>
      <c r="J7619" s="11">
        <v>1</v>
      </c>
      <c r="K7619" s="9" t="s">
        <v>94</v>
      </c>
      <c r="L7619" s="9" t="s">
        <v>95</v>
      </c>
    </row>
    <row r="7620" spans="1:12" x14ac:dyDescent="0.2">
      <c r="A7620" t="str">
        <f>VLOOKUP(B7620,StateFIPS!A$2:B$52,2)</f>
        <v>Ohio</v>
      </c>
      <c r="B7620">
        <f t="shared" si="122"/>
        <v>39</v>
      </c>
      <c r="C7620" s="9" t="s">
        <v>1437</v>
      </c>
      <c r="D7620" s="9" t="s">
        <v>93</v>
      </c>
      <c r="E7620" s="9" t="s">
        <v>2797</v>
      </c>
      <c r="F7620" s="9" t="s">
        <v>2798</v>
      </c>
      <c r="G7620" s="10">
        <v>20</v>
      </c>
      <c r="H7620" s="9" t="s">
        <v>94</v>
      </c>
      <c r="I7620" s="10">
        <v>18</v>
      </c>
      <c r="J7620" s="11">
        <v>1</v>
      </c>
      <c r="K7620" s="9" t="s">
        <v>94</v>
      </c>
      <c r="L7620" s="9" t="s">
        <v>95</v>
      </c>
    </row>
    <row r="7621" spans="1:12" x14ac:dyDescent="0.2">
      <c r="A7621" t="str">
        <f>VLOOKUP(B7621,StateFIPS!A$2:B$52,2)</f>
        <v>New York</v>
      </c>
      <c r="B7621">
        <f t="shared" si="122"/>
        <v>36</v>
      </c>
      <c r="C7621" s="9" t="s">
        <v>2130</v>
      </c>
      <c r="D7621" s="9" t="s">
        <v>93</v>
      </c>
      <c r="E7621" s="9" t="s">
        <v>2797</v>
      </c>
      <c r="F7621" s="9" t="s">
        <v>2798</v>
      </c>
      <c r="G7621" s="10">
        <v>80</v>
      </c>
      <c r="H7621" s="9" t="s">
        <v>94</v>
      </c>
      <c r="I7621" s="10">
        <v>72</v>
      </c>
      <c r="J7621" s="11">
        <v>1</v>
      </c>
      <c r="K7621" s="9" t="s">
        <v>94</v>
      </c>
      <c r="L7621" s="9" t="s">
        <v>95</v>
      </c>
    </row>
    <row r="7622" spans="1:12" x14ac:dyDescent="0.2">
      <c r="A7622" t="str">
        <f>VLOOKUP(B7622,StateFIPS!A$2:B$52,2)</f>
        <v>Ohio</v>
      </c>
      <c r="B7622">
        <f t="shared" si="122"/>
        <v>39</v>
      </c>
      <c r="C7622" s="9" t="s">
        <v>1458</v>
      </c>
      <c r="D7622" s="9" t="s">
        <v>93</v>
      </c>
      <c r="E7622" s="9" t="s">
        <v>2797</v>
      </c>
      <c r="F7622" s="9" t="s">
        <v>2798</v>
      </c>
      <c r="G7622" s="10">
        <v>8989</v>
      </c>
      <c r="H7622" s="9" t="s">
        <v>94</v>
      </c>
      <c r="I7622" s="10">
        <v>8078</v>
      </c>
      <c r="J7622" s="11">
        <v>1</v>
      </c>
      <c r="K7622" s="9" t="s">
        <v>94</v>
      </c>
      <c r="L7622" s="9" t="s">
        <v>95</v>
      </c>
    </row>
    <row r="7623" spans="1:12" x14ac:dyDescent="0.2">
      <c r="A7623" t="str">
        <f>VLOOKUP(B7623,StateFIPS!A$2:B$52,2)</f>
        <v>Ohio</v>
      </c>
      <c r="B7623">
        <f t="shared" si="122"/>
        <v>39</v>
      </c>
      <c r="C7623" s="9" t="s">
        <v>1613</v>
      </c>
      <c r="D7623" s="9" t="s">
        <v>93</v>
      </c>
      <c r="E7623" s="9" t="s">
        <v>2797</v>
      </c>
      <c r="F7623" s="9" t="s">
        <v>2798</v>
      </c>
      <c r="G7623" s="10">
        <v>8989</v>
      </c>
      <c r="H7623" s="9" t="s">
        <v>94</v>
      </c>
      <c r="I7623" s="10">
        <v>8078</v>
      </c>
      <c r="J7623" s="11">
        <v>1</v>
      </c>
      <c r="K7623" s="9" t="s">
        <v>94</v>
      </c>
      <c r="L7623" s="9" t="s">
        <v>95</v>
      </c>
    </row>
    <row r="7624" spans="1:12" x14ac:dyDescent="0.2">
      <c r="A7624" t="str">
        <f>VLOOKUP(B7624,StateFIPS!A$2:B$52,2)</f>
        <v>New York</v>
      </c>
      <c r="B7624">
        <f t="shared" si="122"/>
        <v>36</v>
      </c>
      <c r="C7624" s="9" t="s">
        <v>2127</v>
      </c>
      <c r="D7624" s="9" t="s">
        <v>93</v>
      </c>
      <c r="E7624" s="9" t="s">
        <v>2797</v>
      </c>
      <c r="F7624" s="9" t="s">
        <v>2798</v>
      </c>
      <c r="G7624" s="10">
        <v>17</v>
      </c>
      <c r="H7624" s="9" t="s">
        <v>94</v>
      </c>
      <c r="I7624" s="10">
        <v>15</v>
      </c>
      <c r="J7624" s="11">
        <v>1</v>
      </c>
      <c r="K7624" s="9" t="s">
        <v>94</v>
      </c>
      <c r="L7624" s="9" t="s">
        <v>95</v>
      </c>
    </row>
    <row r="7625" spans="1:12" x14ac:dyDescent="0.2">
      <c r="A7625" t="str">
        <f>VLOOKUP(B7625,StateFIPS!A$2:B$52,2)</f>
        <v>New York</v>
      </c>
      <c r="B7625">
        <f t="shared" si="122"/>
        <v>36</v>
      </c>
      <c r="C7625" s="9" t="s">
        <v>2140</v>
      </c>
      <c r="D7625" s="9" t="s">
        <v>93</v>
      </c>
      <c r="E7625" s="9" t="s">
        <v>2797</v>
      </c>
      <c r="F7625" s="9" t="s">
        <v>2798</v>
      </c>
      <c r="G7625" s="10">
        <v>134</v>
      </c>
      <c r="H7625" s="9" t="s">
        <v>94</v>
      </c>
      <c r="I7625" s="10">
        <v>121</v>
      </c>
      <c r="J7625" s="11">
        <v>1</v>
      </c>
      <c r="K7625" s="9" t="s">
        <v>94</v>
      </c>
      <c r="L7625" s="9" t="s">
        <v>95</v>
      </c>
    </row>
    <row r="7626" spans="1:12" x14ac:dyDescent="0.2">
      <c r="A7626" t="str">
        <f>VLOOKUP(B7626,StateFIPS!A$2:B$52,2)</f>
        <v>New York</v>
      </c>
      <c r="B7626">
        <f t="shared" si="122"/>
        <v>36</v>
      </c>
      <c r="C7626" s="9" t="s">
        <v>2100</v>
      </c>
      <c r="D7626" s="9" t="s">
        <v>93</v>
      </c>
      <c r="E7626" s="9" t="s">
        <v>2797</v>
      </c>
      <c r="F7626" s="9" t="s">
        <v>2798</v>
      </c>
      <c r="G7626" s="10">
        <v>151</v>
      </c>
      <c r="H7626" s="9" t="s">
        <v>94</v>
      </c>
      <c r="I7626" s="10">
        <v>136</v>
      </c>
      <c r="J7626" s="11">
        <v>1</v>
      </c>
      <c r="K7626" s="9" t="s">
        <v>94</v>
      </c>
      <c r="L7626" s="9" t="s">
        <v>95</v>
      </c>
    </row>
    <row r="7627" spans="1:12" x14ac:dyDescent="0.2">
      <c r="A7627" t="str">
        <f>VLOOKUP(B7627,StateFIPS!A$2:B$52,2)</f>
        <v>Ohio</v>
      </c>
      <c r="B7627">
        <f t="shared" si="122"/>
        <v>39</v>
      </c>
      <c r="C7627" s="9" t="s">
        <v>2179</v>
      </c>
      <c r="D7627" s="9" t="s">
        <v>93</v>
      </c>
      <c r="E7627" s="9" t="s">
        <v>2797</v>
      </c>
      <c r="F7627" s="9" t="s">
        <v>2798</v>
      </c>
      <c r="G7627" s="10">
        <v>961443</v>
      </c>
      <c r="H7627" s="9" t="s">
        <v>94</v>
      </c>
      <c r="I7627" s="10">
        <v>864037</v>
      </c>
      <c r="J7627" s="11">
        <v>1</v>
      </c>
      <c r="K7627" s="9" t="s">
        <v>94</v>
      </c>
      <c r="L7627" s="9" t="s">
        <v>95</v>
      </c>
    </row>
    <row r="7628" spans="1:12" x14ac:dyDescent="0.2">
      <c r="A7628" t="str">
        <f>VLOOKUP(B7628,StateFIPS!A$2:B$52,2)</f>
        <v>Ohio</v>
      </c>
      <c r="B7628">
        <f t="shared" si="122"/>
        <v>39</v>
      </c>
      <c r="C7628" s="9" t="s">
        <v>1668</v>
      </c>
      <c r="D7628" s="9" t="s">
        <v>93</v>
      </c>
      <c r="E7628" s="9" t="s">
        <v>2797</v>
      </c>
      <c r="F7628" s="9" t="s">
        <v>2798</v>
      </c>
      <c r="G7628" s="10">
        <v>8989</v>
      </c>
      <c r="H7628" s="9" t="s">
        <v>94</v>
      </c>
      <c r="I7628" s="10">
        <v>8078</v>
      </c>
      <c r="J7628" s="11">
        <v>1</v>
      </c>
      <c r="K7628" s="9" t="s">
        <v>94</v>
      </c>
      <c r="L7628" s="9" t="s">
        <v>95</v>
      </c>
    </row>
    <row r="7629" spans="1:12" x14ac:dyDescent="0.2">
      <c r="A7629" t="str">
        <f>VLOOKUP(B7629,StateFIPS!A$2:B$52,2)</f>
        <v>New York</v>
      </c>
      <c r="B7629">
        <f t="shared" si="122"/>
        <v>36</v>
      </c>
      <c r="C7629" s="9" t="s">
        <v>2056</v>
      </c>
      <c r="D7629" s="9" t="s">
        <v>93</v>
      </c>
      <c r="E7629" s="9" t="s">
        <v>2797</v>
      </c>
      <c r="F7629" s="9" t="s">
        <v>2798</v>
      </c>
      <c r="G7629" s="10">
        <v>75</v>
      </c>
      <c r="H7629" s="9" t="s">
        <v>94</v>
      </c>
      <c r="I7629" s="10">
        <v>67</v>
      </c>
      <c r="J7629" s="11">
        <v>1</v>
      </c>
      <c r="K7629" s="9" t="s">
        <v>94</v>
      </c>
      <c r="L7629" s="9" t="s">
        <v>95</v>
      </c>
    </row>
    <row r="7630" spans="1:12" x14ac:dyDescent="0.2">
      <c r="A7630" t="str">
        <f>VLOOKUP(B7630,StateFIPS!A$2:B$52,2)</f>
        <v>Ohio</v>
      </c>
      <c r="B7630">
        <f t="shared" si="122"/>
        <v>39</v>
      </c>
      <c r="C7630" s="9" t="s">
        <v>1504</v>
      </c>
      <c r="D7630" s="9" t="s">
        <v>93</v>
      </c>
      <c r="E7630" s="9" t="s">
        <v>2797</v>
      </c>
      <c r="F7630" s="9" t="s">
        <v>2798</v>
      </c>
      <c r="G7630" s="10">
        <v>8989</v>
      </c>
      <c r="H7630" s="9" t="s">
        <v>94</v>
      </c>
      <c r="I7630" s="10">
        <v>8078</v>
      </c>
      <c r="J7630" s="11">
        <v>1</v>
      </c>
      <c r="K7630" s="9" t="s">
        <v>94</v>
      </c>
      <c r="L7630" s="9" t="s">
        <v>95</v>
      </c>
    </row>
    <row r="7631" spans="1:12" x14ac:dyDescent="0.2">
      <c r="A7631" t="str">
        <f>VLOOKUP(B7631,StateFIPS!A$2:B$52,2)</f>
        <v>New York</v>
      </c>
      <c r="B7631">
        <f t="shared" si="122"/>
        <v>36</v>
      </c>
      <c r="C7631" s="9" t="s">
        <v>2053</v>
      </c>
      <c r="D7631" s="9" t="s">
        <v>93</v>
      </c>
      <c r="E7631" s="9" t="s">
        <v>2797</v>
      </c>
      <c r="F7631" s="9" t="s">
        <v>2798</v>
      </c>
      <c r="G7631" s="10">
        <v>10800</v>
      </c>
      <c r="H7631" s="9" t="s">
        <v>94</v>
      </c>
      <c r="I7631" s="10">
        <v>9706</v>
      </c>
      <c r="J7631" s="11">
        <v>1</v>
      </c>
      <c r="K7631" s="9" t="s">
        <v>94</v>
      </c>
      <c r="L7631" s="9" t="s">
        <v>95</v>
      </c>
    </row>
    <row r="7632" spans="1:12" x14ac:dyDescent="0.2">
      <c r="A7632" t="str">
        <f>VLOOKUP(B7632,StateFIPS!A$2:B$52,2)</f>
        <v>Ohio</v>
      </c>
      <c r="B7632">
        <f t="shared" si="122"/>
        <v>39</v>
      </c>
      <c r="C7632" s="9" t="s">
        <v>1493</v>
      </c>
      <c r="D7632" s="9" t="s">
        <v>93</v>
      </c>
      <c r="E7632" s="9" t="s">
        <v>2797</v>
      </c>
      <c r="F7632" s="9" t="s">
        <v>2798</v>
      </c>
      <c r="G7632" s="10">
        <v>18</v>
      </c>
      <c r="H7632" s="9" t="s">
        <v>94</v>
      </c>
      <c r="I7632" s="10">
        <v>16</v>
      </c>
      <c r="J7632" s="11">
        <v>1</v>
      </c>
      <c r="K7632" s="9" t="s">
        <v>94</v>
      </c>
      <c r="L7632" s="9" t="s">
        <v>95</v>
      </c>
    </row>
    <row r="7633" spans="1:12" x14ac:dyDescent="0.2">
      <c r="A7633" t="str">
        <f>VLOOKUP(B7633,StateFIPS!A$2:B$52,2)</f>
        <v>Ohio</v>
      </c>
      <c r="B7633">
        <f t="shared" si="122"/>
        <v>39</v>
      </c>
      <c r="C7633" s="9" t="s">
        <v>1469</v>
      </c>
      <c r="D7633" s="9" t="s">
        <v>93</v>
      </c>
      <c r="E7633" s="9" t="s">
        <v>2797</v>
      </c>
      <c r="F7633" s="9" t="s">
        <v>2798</v>
      </c>
      <c r="G7633" s="10">
        <v>8989</v>
      </c>
      <c r="H7633" s="9" t="s">
        <v>94</v>
      </c>
      <c r="I7633" s="10">
        <v>8078</v>
      </c>
      <c r="J7633" s="11">
        <v>1</v>
      </c>
      <c r="K7633" s="9" t="s">
        <v>94</v>
      </c>
      <c r="L7633" s="9" t="s">
        <v>95</v>
      </c>
    </row>
    <row r="7634" spans="1:12" x14ac:dyDescent="0.2">
      <c r="A7634" t="str">
        <f>VLOOKUP(B7634,StateFIPS!A$2:B$52,2)</f>
        <v>New York</v>
      </c>
      <c r="B7634">
        <f t="shared" si="122"/>
        <v>36</v>
      </c>
      <c r="C7634" s="9" t="s">
        <v>2038</v>
      </c>
      <c r="D7634" s="9" t="s">
        <v>93</v>
      </c>
      <c r="E7634" s="9" t="s">
        <v>2797</v>
      </c>
      <c r="F7634" s="9" t="s">
        <v>2798</v>
      </c>
      <c r="G7634" s="10">
        <v>10800</v>
      </c>
      <c r="H7634" s="9" t="s">
        <v>94</v>
      </c>
      <c r="I7634" s="10">
        <v>9706</v>
      </c>
      <c r="J7634" s="11">
        <v>1</v>
      </c>
      <c r="K7634" s="9" t="s">
        <v>94</v>
      </c>
      <c r="L7634" s="9" t="s">
        <v>95</v>
      </c>
    </row>
    <row r="7635" spans="1:12" x14ac:dyDescent="0.2">
      <c r="A7635" t="str">
        <f>VLOOKUP(B7635,StateFIPS!A$2:B$52,2)</f>
        <v>Ohio</v>
      </c>
      <c r="B7635">
        <f t="shared" si="122"/>
        <v>39</v>
      </c>
      <c r="C7635" s="9" t="s">
        <v>1538</v>
      </c>
      <c r="D7635" s="9" t="s">
        <v>93</v>
      </c>
      <c r="E7635" s="9" t="s">
        <v>2797</v>
      </c>
      <c r="F7635" s="9" t="s">
        <v>2798</v>
      </c>
      <c r="G7635" s="10">
        <v>33</v>
      </c>
      <c r="H7635" s="9" t="s">
        <v>94</v>
      </c>
      <c r="I7635" s="10">
        <v>30</v>
      </c>
      <c r="J7635" s="11">
        <v>1</v>
      </c>
      <c r="K7635" s="9" t="s">
        <v>94</v>
      </c>
      <c r="L7635" s="9" t="s">
        <v>95</v>
      </c>
    </row>
    <row r="7636" spans="1:12" x14ac:dyDescent="0.2">
      <c r="A7636" t="str">
        <f>VLOOKUP(B7636,StateFIPS!A$2:B$52,2)</f>
        <v>New York</v>
      </c>
      <c r="B7636">
        <f t="shared" si="122"/>
        <v>36</v>
      </c>
      <c r="C7636" s="9" t="s">
        <v>2080</v>
      </c>
      <c r="D7636" s="9" t="s">
        <v>93</v>
      </c>
      <c r="E7636" s="9" t="s">
        <v>2797</v>
      </c>
      <c r="F7636" s="9" t="s">
        <v>2798</v>
      </c>
      <c r="G7636" s="10">
        <v>7</v>
      </c>
      <c r="H7636" s="9" t="s">
        <v>94</v>
      </c>
      <c r="I7636" s="10">
        <v>6</v>
      </c>
      <c r="J7636" s="11">
        <v>1</v>
      </c>
      <c r="K7636" s="9" t="s">
        <v>94</v>
      </c>
      <c r="L7636" s="9" t="s">
        <v>95</v>
      </c>
    </row>
    <row r="7637" spans="1:12" x14ac:dyDescent="0.2">
      <c r="A7637" t="str">
        <f>VLOOKUP(B7637,StateFIPS!A$2:B$52,2)</f>
        <v>Ohio</v>
      </c>
      <c r="B7637">
        <f t="shared" si="122"/>
        <v>39</v>
      </c>
      <c r="C7637" s="9" t="s">
        <v>1681</v>
      </c>
      <c r="D7637" s="9" t="s">
        <v>93</v>
      </c>
      <c r="E7637" s="9" t="s">
        <v>2797</v>
      </c>
      <c r="F7637" s="9" t="s">
        <v>2798</v>
      </c>
      <c r="G7637" s="10">
        <v>8989</v>
      </c>
      <c r="H7637" s="9" t="s">
        <v>94</v>
      </c>
      <c r="I7637" s="10">
        <v>8078</v>
      </c>
      <c r="J7637" s="11">
        <v>1</v>
      </c>
      <c r="K7637" s="9" t="s">
        <v>94</v>
      </c>
      <c r="L7637" s="9" t="s">
        <v>95</v>
      </c>
    </row>
    <row r="7638" spans="1:12" x14ac:dyDescent="0.2">
      <c r="A7638" t="str">
        <f>VLOOKUP(B7638,StateFIPS!A$2:B$52,2)</f>
        <v>New Jersey</v>
      </c>
      <c r="B7638">
        <f t="shared" si="122"/>
        <v>34</v>
      </c>
      <c r="C7638" s="9" t="s">
        <v>1144</v>
      </c>
      <c r="D7638" s="9" t="s">
        <v>93</v>
      </c>
      <c r="E7638" s="9" t="s">
        <v>2797</v>
      </c>
      <c r="F7638" s="9" t="s">
        <v>2798</v>
      </c>
      <c r="G7638" s="10">
        <v>134</v>
      </c>
      <c r="H7638" s="9" t="s">
        <v>94</v>
      </c>
      <c r="I7638" s="10">
        <v>120</v>
      </c>
      <c r="J7638" s="11">
        <v>1</v>
      </c>
      <c r="K7638" s="9" t="s">
        <v>94</v>
      </c>
      <c r="L7638" s="9" t="s">
        <v>95</v>
      </c>
    </row>
    <row r="7639" spans="1:12" x14ac:dyDescent="0.2">
      <c r="A7639" t="str">
        <f>VLOOKUP(B7639,StateFIPS!A$2:B$52,2)</f>
        <v>South Carolina</v>
      </c>
      <c r="B7639">
        <f t="shared" si="122"/>
        <v>45</v>
      </c>
      <c r="C7639" s="9" t="s">
        <v>1371</v>
      </c>
      <c r="D7639" s="9" t="s">
        <v>93</v>
      </c>
      <c r="E7639" s="9" t="s">
        <v>2797</v>
      </c>
      <c r="F7639" s="9" t="s">
        <v>2798</v>
      </c>
      <c r="G7639" s="10">
        <v>8</v>
      </c>
      <c r="H7639" s="9" t="s">
        <v>94</v>
      </c>
      <c r="I7639" s="10">
        <v>7</v>
      </c>
      <c r="J7639" s="11">
        <v>1</v>
      </c>
      <c r="K7639" s="9" t="s">
        <v>94</v>
      </c>
      <c r="L7639" s="9" t="s">
        <v>95</v>
      </c>
    </row>
    <row r="7640" spans="1:12" x14ac:dyDescent="0.2">
      <c r="A7640" t="str">
        <f>VLOOKUP(B7640,StateFIPS!A$2:B$52,2)</f>
        <v>Ohio</v>
      </c>
      <c r="B7640">
        <f t="shared" si="122"/>
        <v>39</v>
      </c>
      <c r="C7640" s="9" t="s">
        <v>1972</v>
      </c>
      <c r="D7640" s="9" t="s">
        <v>93</v>
      </c>
      <c r="E7640" s="9" t="s">
        <v>2797</v>
      </c>
      <c r="F7640" s="9" t="s">
        <v>2798</v>
      </c>
      <c r="G7640" s="10">
        <v>29</v>
      </c>
      <c r="H7640" s="9" t="s">
        <v>94</v>
      </c>
      <c r="I7640" s="10">
        <v>26</v>
      </c>
      <c r="J7640" s="11">
        <v>1</v>
      </c>
      <c r="K7640" s="9" t="s">
        <v>94</v>
      </c>
      <c r="L7640" s="9" t="s">
        <v>95</v>
      </c>
    </row>
    <row r="7641" spans="1:12" x14ac:dyDescent="0.2">
      <c r="A7641" t="str">
        <f>VLOOKUP(B7641,StateFIPS!A$2:B$52,2)</f>
        <v>New Jersey</v>
      </c>
      <c r="B7641">
        <f t="shared" si="122"/>
        <v>34</v>
      </c>
      <c r="C7641" s="9" t="s">
        <v>1140</v>
      </c>
      <c r="D7641" s="9" t="s">
        <v>93</v>
      </c>
      <c r="E7641" s="9" t="s">
        <v>2797</v>
      </c>
      <c r="F7641" s="9" t="s">
        <v>2798</v>
      </c>
      <c r="G7641" s="10">
        <v>483</v>
      </c>
      <c r="H7641" s="9" t="s">
        <v>94</v>
      </c>
      <c r="I7641" s="10">
        <v>434</v>
      </c>
      <c r="J7641" s="11">
        <v>1</v>
      </c>
      <c r="K7641" s="9" t="s">
        <v>94</v>
      </c>
      <c r="L7641" s="9" t="s">
        <v>95</v>
      </c>
    </row>
    <row r="7642" spans="1:12" x14ac:dyDescent="0.2">
      <c r="A7642" t="str">
        <f>VLOOKUP(B7642,StateFIPS!A$2:B$52,2)</f>
        <v>Ohio</v>
      </c>
      <c r="B7642">
        <f t="shared" si="122"/>
        <v>39</v>
      </c>
      <c r="C7642" s="9" t="s">
        <v>1945</v>
      </c>
      <c r="D7642" s="9" t="s">
        <v>93</v>
      </c>
      <c r="E7642" s="9" t="s">
        <v>2797</v>
      </c>
      <c r="F7642" s="9" t="s">
        <v>2798</v>
      </c>
      <c r="G7642" s="10">
        <v>8989</v>
      </c>
      <c r="H7642" s="9" t="s">
        <v>94</v>
      </c>
      <c r="I7642" s="10">
        <v>8078</v>
      </c>
      <c r="J7642" s="11">
        <v>1</v>
      </c>
      <c r="K7642" s="9" t="s">
        <v>94</v>
      </c>
      <c r="L7642" s="9" t="s">
        <v>95</v>
      </c>
    </row>
    <row r="7643" spans="1:12" x14ac:dyDescent="0.2">
      <c r="A7643" t="str">
        <f>VLOOKUP(B7643,StateFIPS!A$2:B$52,2)</f>
        <v>Ohio</v>
      </c>
      <c r="B7643">
        <f t="shared" si="122"/>
        <v>39</v>
      </c>
      <c r="C7643" s="9" t="s">
        <v>2010</v>
      </c>
      <c r="D7643" s="9" t="s">
        <v>93</v>
      </c>
      <c r="E7643" s="9" t="s">
        <v>2797</v>
      </c>
      <c r="F7643" s="9" t="s">
        <v>2798</v>
      </c>
      <c r="G7643" s="10">
        <v>64</v>
      </c>
      <c r="H7643" s="9" t="s">
        <v>94</v>
      </c>
      <c r="I7643" s="10">
        <v>57</v>
      </c>
      <c r="J7643" s="11">
        <v>1</v>
      </c>
      <c r="K7643" s="9" t="s">
        <v>94</v>
      </c>
      <c r="L7643" s="9" t="s">
        <v>95</v>
      </c>
    </row>
    <row r="7644" spans="1:12" x14ac:dyDescent="0.2">
      <c r="A7644" t="str">
        <f>VLOOKUP(B7644,StateFIPS!A$2:B$52,2)</f>
        <v>New Jersey</v>
      </c>
      <c r="B7644">
        <f t="shared" si="122"/>
        <v>34</v>
      </c>
      <c r="C7644" s="9" t="s">
        <v>1141</v>
      </c>
      <c r="D7644" s="9" t="s">
        <v>93</v>
      </c>
      <c r="E7644" s="9" t="s">
        <v>2797</v>
      </c>
      <c r="F7644" s="9" t="s">
        <v>2798</v>
      </c>
      <c r="G7644" s="10">
        <v>1304</v>
      </c>
      <c r="H7644" s="9" t="s">
        <v>94</v>
      </c>
      <c r="I7644" s="10">
        <v>1172</v>
      </c>
      <c r="J7644" s="11">
        <v>1</v>
      </c>
      <c r="K7644" s="9" t="s">
        <v>94</v>
      </c>
      <c r="L7644" s="9" t="s">
        <v>95</v>
      </c>
    </row>
    <row r="7645" spans="1:12" x14ac:dyDescent="0.2">
      <c r="A7645" t="str">
        <f>VLOOKUP(B7645,StateFIPS!A$2:B$52,2)</f>
        <v>Ohio</v>
      </c>
      <c r="B7645">
        <f t="shared" si="122"/>
        <v>39</v>
      </c>
      <c r="C7645" s="9" t="s">
        <v>2001</v>
      </c>
      <c r="D7645" s="9" t="s">
        <v>93</v>
      </c>
      <c r="E7645" s="9" t="s">
        <v>2797</v>
      </c>
      <c r="F7645" s="9" t="s">
        <v>2798</v>
      </c>
      <c r="G7645" s="10">
        <v>8989</v>
      </c>
      <c r="H7645" s="9" t="s">
        <v>94</v>
      </c>
      <c r="I7645" s="10">
        <v>8078</v>
      </c>
      <c r="J7645" s="11">
        <v>1</v>
      </c>
      <c r="K7645" s="9" t="s">
        <v>94</v>
      </c>
      <c r="L7645" s="9" t="s">
        <v>95</v>
      </c>
    </row>
    <row r="7646" spans="1:12" x14ac:dyDescent="0.2">
      <c r="A7646" t="str">
        <f>VLOOKUP(B7646,StateFIPS!A$2:B$52,2)</f>
        <v>New Jersey</v>
      </c>
      <c r="B7646">
        <f t="shared" si="122"/>
        <v>34</v>
      </c>
      <c r="C7646" s="9" t="s">
        <v>1142</v>
      </c>
      <c r="D7646" s="9" t="s">
        <v>93</v>
      </c>
      <c r="E7646" s="9" t="s">
        <v>2797</v>
      </c>
      <c r="F7646" s="9" t="s">
        <v>2798</v>
      </c>
      <c r="G7646" s="10">
        <v>132</v>
      </c>
      <c r="H7646" s="9" t="s">
        <v>94</v>
      </c>
      <c r="I7646" s="10">
        <v>118</v>
      </c>
      <c r="J7646" s="11">
        <v>1</v>
      </c>
      <c r="K7646" s="9" t="s">
        <v>94</v>
      </c>
      <c r="L7646" s="9" t="s">
        <v>95</v>
      </c>
    </row>
    <row r="7647" spans="1:12" x14ac:dyDescent="0.2">
      <c r="A7647" t="str">
        <f>VLOOKUP(B7647,StateFIPS!A$2:B$52,2)</f>
        <v>Ohio</v>
      </c>
      <c r="B7647">
        <f t="shared" si="122"/>
        <v>39</v>
      </c>
      <c r="C7647" s="9" t="s">
        <v>2269</v>
      </c>
      <c r="D7647" s="9" t="s">
        <v>93</v>
      </c>
      <c r="E7647" s="9" t="s">
        <v>2797</v>
      </c>
      <c r="F7647" s="9" t="s">
        <v>2798</v>
      </c>
      <c r="G7647" s="10">
        <v>29</v>
      </c>
      <c r="H7647" s="9" t="s">
        <v>94</v>
      </c>
      <c r="I7647" s="10">
        <v>26</v>
      </c>
      <c r="J7647" s="11">
        <v>1</v>
      </c>
      <c r="K7647" s="9" t="s">
        <v>94</v>
      </c>
      <c r="L7647" s="9" t="s">
        <v>95</v>
      </c>
    </row>
    <row r="7648" spans="1:12" x14ac:dyDescent="0.2">
      <c r="A7648" t="str">
        <f>VLOOKUP(B7648,StateFIPS!A$2:B$52,2)</f>
        <v>Ohio</v>
      </c>
      <c r="B7648">
        <f t="shared" si="122"/>
        <v>39</v>
      </c>
      <c r="C7648" s="9" t="s">
        <v>2171</v>
      </c>
      <c r="D7648" s="9" t="s">
        <v>93</v>
      </c>
      <c r="E7648" s="9" t="s">
        <v>2797</v>
      </c>
      <c r="F7648" s="9" t="s">
        <v>2798</v>
      </c>
      <c r="G7648" s="10">
        <v>24</v>
      </c>
      <c r="H7648" s="9" t="s">
        <v>94</v>
      </c>
      <c r="I7648" s="10">
        <v>22</v>
      </c>
      <c r="J7648" s="11">
        <v>1</v>
      </c>
      <c r="K7648" s="9" t="s">
        <v>94</v>
      </c>
      <c r="L7648" s="9" t="s">
        <v>95</v>
      </c>
    </row>
    <row r="7649" spans="1:12" x14ac:dyDescent="0.2">
      <c r="A7649" t="str">
        <f>VLOOKUP(B7649,StateFIPS!A$2:B$52,2)</f>
        <v>Ohio</v>
      </c>
      <c r="B7649">
        <f t="shared" si="122"/>
        <v>39</v>
      </c>
      <c r="C7649" s="9" t="s">
        <v>1965</v>
      </c>
      <c r="D7649" s="9" t="s">
        <v>93</v>
      </c>
      <c r="E7649" s="9" t="s">
        <v>2797</v>
      </c>
      <c r="F7649" s="9" t="s">
        <v>2798</v>
      </c>
      <c r="G7649" s="10">
        <v>8989</v>
      </c>
      <c r="H7649" s="9" t="s">
        <v>94</v>
      </c>
      <c r="I7649" s="10">
        <v>8078</v>
      </c>
      <c r="J7649" s="11">
        <v>1</v>
      </c>
      <c r="K7649" s="9" t="s">
        <v>94</v>
      </c>
      <c r="L7649" s="9" t="s">
        <v>95</v>
      </c>
    </row>
    <row r="7650" spans="1:12" x14ac:dyDescent="0.2">
      <c r="A7650" t="str">
        <f>VLOOKUP(B7650,StateFIPS!A$2:B$52,2)</f>
        <v>Ohio</v>
      </c>
      <c r="B7650">
        <f t="shared" si="122"/>
        <v>39</v>
      </c>
      <c r="C7650" s="9" t="s">
        <v>1432</v>
      </c>
      <c r="D7650" s="9" t="s">
        <v>93</v>
      </c>
      <c r="E7650" s="9" t="s">
        <v>2797</v>
      </c>
      <c r="F7650" s="9" t="s">
        <v>2798</v>
      </c>
      <c r="G7650" s="10">
        <v>8989</v>
      </c>
      <c r="H7650" s="9" t="s">
        <v>94</v>
      </c>
      <c r="I7650" s="10">
        <v>8078</v>
      </c>
      <c r="J7650" s="11">
        <v>1</v>
      </c>
      <c r="K7650" s="9" t="s">
        <v>94</v>
      </c>
      <c r="L7650" s="9" t="s">
        <v>95</v>
      </c>
    </row>
    <row r="7651" spans="1:12" x14ac:dyDescent="0.2">
      <c r="A7651" t="str">
        <f>VLOOKUP(B7651,StateFIPS!A$2:B$52,2)</f>
        <v>New Jersey</v>
      </c>
      <c r="B7651">
        <f t="shared" si="122"/>
        <v>34</v>
      </c>
      <c r="C7651" s="9" t="s">
        <v>1152</v>
      </c>
      <c r="D7651" s="9" t="s">
        <v>93</v>
      </c>
      <c r="E7651" s="9" t="s">
        <v>2797</v>
      </c>
      <c r="F7651" s="9" t="s">
        <v>2798</v>
      </c>
      <c r="G7651" s="10">
        <v>167</v>
      </c>
      <c r="H7651" s="9" t="s">
        <v>94</v>
      </c>
      <c r="I7651" s="10">
        <v>150</v>
      </c>
      <c r="J7651" s="11">
        <v>1</v>
      </c>
      <c r="K7651" s="9" t="s">
        <v>94</v>
      </c>
      <c r="L7651" s="9" t="s">
        <v>95</v>
      </c>
    </row>
    <row r="7652" spans="1:12" x14ac:dyDescent="0.2">
      <c r="A7652" t="str">
        <f>VLOOKUP(B7652,StateFIPS!A$2:B$52,2)</f>
        <v>Ohio</v>
      </c>
      <c r="B7652">
        <f t="shared" si="122"/>
        <v>39</v>
      </c>
      <c r="C7652" s="9" t="s">
        <v>1431</v>
      </c>
      <c r="D7652" s="9" t="s">
        <v>93</v>
      </c>
      <c r="E7652" s="9" t="s">
        <v>2797</v>
      </c>
      <c r="F7652" s="9" t="s">
        <v>2798</v>
      </c>
      <c r="G7652" s="10">
        <v>8989</v>
      </c>
      <c r="H7652" s="9" t="s">
        <v>94</v>
      </c>
      <c r="I7652" s="10">
        <v>8078</v>
      </c>
      <c r="J7652" s="11">
        <v>1</v>
      </c>
      <c r="K7652" s="9" t="s">
        <v>94</v>
      </c>
      <c r="L7652" s="9" t="s">
        <v>95</v>
      </c>
    </row>
    <row r="7653" spans="1:12" x14ac:dyDescent="0.2">
      <c r="A7653" t="str">
        <f>VLOOKUP(B7653,StateFIPS!A$2:B$52,2)</f>
        <v>New Jersey</v>
      </c>
      <c r="B7653">
        <f t="shared" si="122"/>
        <v>34</v>
      </c>
      <c r="C7653" s="9" t="s">
        <v>1135</v>
      </c>
      <c r="D7653" s="9" t="s">
        <v>93</v>
      </c>
      <c r="E7653" s="9" t="s">
        <v>2797</v>
      </c>
      <c r="F7653" s="9" t="s">
        <v>2798</v>
      </c>
      <c r="G7653" s="10">
        <v>1304</v>
      </c>
      <c r="H7653" s="9" t="s">
        <v>94</v>
      </c>
      <c r="I7653" s="10">
        <v>1172</v>
      </c>
      <c r="J7653" s="11">
        <v>1</v>
      </c>
      <c r="K7653" s="9" t="s">
        <v>94</v>
      </c>
      <c r="L7653" s="9" t="s">
        <v>95</v>
      </c>
    </row>
    <row r="7654" spans="1:12" x14ac:dyDescent="0.2">
      <c r="A7654" t="str">
        <f>VLOOKUP(B7654,StateFIPS!A$2:B$52,2)</f>
        <v>Ohio</v>
      </c>
      <c r="B7654">
        <f t="shared" si="122"/>
        <v>39</v>
      </c>
      <c r="C7654" s="9" t="s">
        <v>1430</v>
      </c>
      <c r="D7654" s="9" t="s">
        <v>93</v>
      </c>
      <c r="E7654" s="9" t="s">
        <v>2797</v>
      </c>
      <c r="F7654" s="9" t="s">
        <v>2798</v>
      </c>
      <c r="G7654" s="10">
        <v>8989</v>
      </c>
      <c r="H7654" s="9" t="s">
        <v>94</v>
      </c>
      <c r="I7654" s="10">
        <v>8078</v>
      </c>
      <c r="J7654" s="11">
        <v>1</v>
      </c>
      <c r="K7654" s="9" t="s">
        <v>94</v>
      </c>
      <c r="L7654" s="9" t="s">
        <v>95</v>
      </c>
    </row>
    <row r="7655" spans="1:12" x14ac:dyDescent="0.2">
      <c r="A7655" t="str">
        <f>VLOOKUP(B7655,StateFIPS!A$2:B$52,2)</f>
        <v>New Jersey</v>
      </c>
      <c r="B7655">
        <f t="shared" si="122"/>
        <v>34</v>
      </c>
      <c r="C7655" s="9" t="s">
        <v>1939</v>
      </c>
      <c r="D7655" s="9" t="s">
        <v>93</v>
      </c>
      <c r="E7655" s="9" t="s">
        <v>2797</v>
      </c>
      <c r="F7655" s="9" t="s">
        <v>2798</v>
      </c>
      <c r="G7655" s="10">
        <v>594</v>
      </c>
      <c r="H7655" s="9" t="s">
        <v>94</v>
      </c>
      <c r="I7655" s="10">
        <v>534</v>
      </c>
      <c r="J7655" s="11">
        <v>1</v>
      </c>
      <c r="K7655" s="9" t="s">
        <v>94</v>
      </c>
      <c r="L7655" s="9" t="s">
        <v>95</v>
      </c>
    </row>
    <row r="7656" spans="1:12" x14ac:dyDescent="0.2">
      <c r="A7656" t="str">
        <f>VLOOKUP(B7656,StateFIPS!A$2:B$52,2)</f>
        <v>Ohio</v>
      </c>
      <c r="B7656">
        <f t="shared" si="122"/>
        <v>39</v>
      </c>
      <c r="C7656" s="9" t="s">
        <v>2213</v>
      </c>
      <c r="D7656" s="9" t="s">
        <v>93</v>
      </c>
      <c r="E7656" s="9" t="s">
        <v>2797</v>
      </c>
      <c r="F7656" s="9" t="s">
        <v>2798</v>
      </c>
      <c r="G7656" s="10">
        <v>8989</v>
      </c>
      <c r="H7656" s="9" t="s">
        <v>94</v>
      </c>
      <c r="I7656" s="10">
        <v>8078</v>
      </c>
      <c r="J7656" s="11">
        <v>1</v>
      </c>
      <c r="K7656" s="9" t="s">
        <v>94</v>
      </c>
      <c r="L7656" s="9" t="s">
        <v>95</v>
      </c>
    </row>
    <row r="7657" spans="1:12" x14ac:dyDescent="0.2">
      <c r="A7657" t="str">
        <f>VLOOKUP(B7657,StateFIPS!A$2:B$52,2)</f>
        <v>Ohio</v>
      </c>
      <c r="B7657">
        <f t="shared" si="122"/>
        <v>39</v>
      </c>
      <c r="C7657" s="9" t="s">
        <v>2184</v>
      </c>
      <c r="D7657" s="9" t="s">
        <v>93</v>
      </c>
      <c r="E7657" s="9" t="s">
        <v>2797</v>
      </c>
      <c r="F7657" s="9" t="s">
        <v>2798</v>
      </c>
      <c r="G7657" s="10">
        <v>8989</v>
      </c>
      <c r="H7657" s="9" t="s">
        <v>94</v>
      </c>
      <c r="I7657" s="10">
        <v>8078</v>
      </c>
      <c r="J7657" s="11">
        <v>1</v>
      </c>
      <c r="K7657" s="9" t="s">
        <v>94</v>
      </c>
      <c r="L7657" s="9" t="s">
        <v>95</v>
      </c>
    </row>
    <row r="7658" spans="1:12" x14ac:dyDescent="0.2">
      <c r="A7658" t="str">
        <f>VLOOKUP(B7658,StateFIPS!A$2:B$52,2)</f>
        <v>New York</v>
      </c>
      <c r="B7658">
        <f t="shared" si="122"/>
        <v>36</v>
      </c>
      <c r="C7658" s="9" t="s">
        <v>2093</v>
      </c>
      <c r="D7658" s="9" t="s">
        <v>93</v>
      </c>
      <c r="E7658" s="9" t="s">
        <v>2797</v>
      </c>
      <c r="F7658" s="9" t="s">
        <v>2798</v>
      </c>
      <c r="G7658" s="10">
        <v>115</v>
      </c>
      <c r="H7658" s="9" t="s">
        <v>94</v>
      </c>
      <c r="I7658" s="10">
        <v>104</v>
      </c>
      <c r="J7658" s="11">
        <v>1</v>
      </c>
      <c r="K7658" s="9" t="s">
        <v>94</v>
      </c>
      <c r="L7658" s="9" t="s">
        <v>95</v>
      </c>
    </row>
    <row r="7659" spans="1:12" x14ac:dyDescent="0.2">
      <c r="A7659" t="str">
        <f>VLOOKUP(B7659,StateFIPS!A$2:B$52,2)</f>
        <v>Ohio</v>
      </c>
      <c r="B7659">
        <f t="shared" si="122"/>
        <v>39</v>
      </c>
      <c r="C7659" s="9" t="s">
        <v>2258</v>
      </c>
      <c r="D7659" s="9" t="s">
        <v>93</v>
      </c>
      <c r="E7659" s="9" t="s">
        <v>2797</v>
      </c>
      <c r="F7659" s="9" t="s">
        <v>2798</v>
      </c>
      <c r="G7659" s="10">
        <v>8989</v>
      </c>
      <c r="H7659" s="9" t="s">
        <v>94</v>
      </c>
      <c r="I7659" s="10">
        <v>8078</v>
      </c>
      <c r="J7659" s="11">
        <v>1</v>
      </c>
      <c r="K7659" s="9" t="s">
        <v>94</v>
      </c>
      <c r="L7659" s="9" t="s">
        <v>95</v>
      </c>
    </row>
    <row r="7660" spans="1:12" x14ac:dyDescent="0.2">
      <c r="A7660" t="str">
        <f>VLOOKUP(B7660,StateFIPS!A$2:B$52,2)</f>
        <v>Minnesota</v>
      </c>
      <c r="B7660">
        <f t="shared" si="122"/>
        <v>27</v>
      </c>
      <c r="C7660" s="9" t="s">
        <v>1861</v>
      </c>
      <c r="D7660" s="9" t="s">
        <v>93</v>
      </c>
      <c r="E7660" s="9" t="s">
        <v>2797</v>
      </c>
      <c r="F7660" s="9" t="s">
        <v>2798</v>
      </c>
      <c r="G7660" s="10">
        <v>121909</v>
      </c>
      <c r="H7660" s="9" t="s">
        <v>94</v>
      </c>
      <c r="I7660" s="10">
        <v>109558</v>
      </c>
      <c r="J7660" s="11">
        <v>1</v>
      </c>
      <c r="K7660" s="9" t="s">
        <v>94</v>
      </c>
      <c r="L7660" s="9" t="s">
        <v>95</v>
      </c>
    </row>
    <row r="7661" spans="1:12" x14ac:dyDescent="0.2">
      <c r="A7661" t="str">
        <f>VLOOKUP(B7661,StateFIPS!A$2:B$52,2)</f>
        <v>Texas</v>
      </c>
      <c r="B7661">
        <f t="shared" si="122"/>
        <v>48</v>
      </c>
      <c r="C7661" s="9" t="s">
        <v>853</v>
      </c>
      <c r="D7661" s="9" t="s">
        <v>93</v>
      </c>
      <c r="E7661" s="9" t="s">
        <v>2797</v>
      </c>
      <c r="F7661" s="9" t="s">
        <v>2798</v>
      </c>
      <c r="G7661" s="10">
        <v>11561</v>
      </c>
      <c r="H7661" s="9" t="s">
        <v>94</v>
      </c>
      <c r="I7661" s="10">
        <v>10390</v>
      </c>
      <c r="J7661" s="11">
        <v>1</v>
      </c>
      <c r="K7661" s="9" t="s">
        <v>94</v>
      </c>
      <c r="L7661" s="9" t="s">
        <v>95</v>
      </c>
    </row>
    <row r="7662" spans="1:12" x14ac:dyDescent="0.2">
      <c r="A7662" t="str">
        <f>VLOOKUP(B7662,StateFIPS!A$2:B$52,2)</f>
        <v>Texas</v>
      </c>
      <c r="B7662">
        <f t="shared" si="122"/>
        <v>48</v>
      </c>
      <c r="C7662" s="9" t="s">
        <v>865</v>
      </c>
      <c r="D7662" s="9" t="s">
        <v>93</v>
      </c>
      <c r="E7662" s="9" t="s">
        <v>2797</v>
      </c>
      <c r="F7662" s="9" t="s">
        <v>2798</v>
      </c>
      <c r="G7662" s="10">
        <v>11561</v>
      </c>
      <c r="H7662" s="9" t="s">
        <v>94</v>
      </c>
      <c r="I7662" s="10">
        <v>10390</v>
      </c>
      <c r="J7662" s="11">
        <v>1</v>
      </c>
      <c r="K7662" s="9" t="s">
        <v>94</v>
      </c>
      <c r="L7662" s="9" t="s">
        <v>95</v>
      </c>
    </row>
    <row r="7663" spans="1:12" x14ac:dyDescent="0.2">
      <c r="A7663" t="str">
        <f>VLOOKUP(B7663,StateFIPS!A$2:B$52,2)</f>
        <v>Virginia</v>
      </c>
      <c r="B7663">
        <f t="shared" si="122"/>
        <v>51</v>
      </c>
      <c r="C7663" s="9" t="s">
        <v>1095</v>
      </c>
      <c r="D7663" s="9" t="s">
        <v>93</v>
      </c>
      <c r="E7663" s="9" t="s">
        <v>2797</v>
      </c>
      <c r="F7663" s="9" t="s">
        <v>2798</v>
      </c>
      <c r="G7663" s="10">
        <v>2446</v>
      </c>
      <c r="H7663" s="9" t="s">
        <v>94</v>
      </c>
      <c r="I7663" s="10">
        <v>2198</v>
      </c>
      <c r="J7663" s="11">
        <v>1</v>
      </c>
      <c r="K7663" s="9" t="s">
        <v>94</v>
      </c>
      <c r="L7663" s="9" t="s">
        <v>95</v>
      </c>
    </row>
    <row r="7664" spans="1:12" x14ac:dyDescent="0.2">
      <c r="A7664" t="str">
        <f>VLOOKUP(B7664,StateFIPS!A$2:B$52,2)</f>
        <v>Texas</v>
      </c>
      <c r="B7664">
        <f t="shared" si="122"/>
        <v>48</v>
      </c>
      <c r="C7664" s="9" t="s">
        <v>862</v>
      </c>
      <c r="D7664" s="9" t="s">
        <v>93</v>
      </c>
      <c r="E7664" s="9" t="s">
        <v>2797</v>
      </c>
      <c r="F7664" s="9" t="s">
        <v>2798</v>
      </c>
      <c r="G7664" s="10">
        <v>11561</v>
      </c>
      <c r="H7664" s="9" t="s">
        <v>94</v>
      </c>
      <c r="I7664" s="10">
        <v>10390</v>
      </c>
      <c r="J7664" s="11">
        <v>1</v>
      </c>
      <c r="K7664" s="9" t="s">
        <v>94</v>
      </c>
      <c r="L7664" s="9" t="s">
        <v>95</v>
      </c>
    </row>
    <row r="7665" spans="1:12" x14ac:dyDescent="0.2">
      <c r="A7665" t="str">
        <f>VLOOKUP(B7665,StateFIPS!A$2:B$52,2)</f>
        <v>Minnesota</v>
      </c>
      <c r="B7665">
        <f t="shared" si="122"/>
        <v>27</v>
      </c>
      <c r="C7665" s="9" t="s">
        <v>1874</v>
      </c>
      <c r="D7665" s="9" t="s">
        <v>93</v>
      </c>
      <c r="E7665" s="9" t="s">
        <v>2797</v>
      </c>
      <c r="F7665" s="9" t="s">
        <v>2798</v>
      </c>
      <c r="G7665" s="10">
        <v>8</v>
      </c>
      <c r="H7665" s="9" t="s">
        <v>94</v>
      </c>
      <c r="I7665" s="10">
        <v>7</v>
      </c>
      <c r="J7665" s="11">
        <v>1</v>
      </c>
      <c r="K7665" s="9" t="s">
        <v>94</v>
      </c>
      <c r="L7665" s="9" t="s">
        <v>95</v>
      </c>
    </row>
    <row r="7666" spans="1:12" x14ac:dyDescent="0.2">
      <c r="A7666" t="str">
        <f>VLOOKUP(B7666,StateFIPS!A$2:B$52,2)</f>
        <v>Texas</v>
      </c>
      <c r="B7666">
        <f t="shared" si="122"/>
        <v>48</v>
      </c>
      <c r="C7666" s="9" t="s">
        <v>861</v>
      </c>
      <c r="D7666" s="9" t="s">
        <v>93</v>
      </c>
      <c r="E7666" s="9" t="s">
        <v>2797</v>
      </c>
      <c r="F7666" s="9" t="s">
        <v>2798</v>
      </c>
      <c r="G7666" s="10">
        <v>11561</v>
      </c>
      <c r="H7666" s="9" t="s">
        <v>94</v>
      </c>
      <c r="I7666" s="10">
        <v>10390</v>
      </c>
      <c r="J7666" s="11">
        <v>1</v>
      </c>
      <c r="K7666" s="9" t="s">
        <v>94</v>
      </c>
      <c r="L7666" s="9" t="s">
        <v>95</v>
      </c>
    </row>
    <row r="7667" spans="1:12" x14ac:dyDescent="0.2">
      <c r="A7667" t="str">
        <f>VLOOKUP(B7667,StateFIPS!A$2:B$52,2)</f>
        <v>Virginia</v>
      </c>
      <c r="B7667">
        <f t="shared" si="122"/>
        <v>51</v>
      </c>
      <c r="C7667" s="9" t="s">
        <v>2740</v>
      </c>
      <c r="D7667" s="9" t="s">
        <v>93</v>
      </c>
      <c r="E7667" s="9" t="s">
        <v>2797</v>
      </c>
      <c r="F7667" s="9" t="s">
        <v>2798</v>
      </c>
      <c r="G7667" s="10">
        <v>12</v>
      </c>
      <c r="H7667" s="9" t="s">
        <v>94</v>
      </c>
      <c r="I7667" s="10">
        <v>11</v>
      </c>
      <c r="J7667" s="11">
        <v>1</v>
      </c>
      <c r="K7667" s="9" t="s">
        <v>94</v>
      </c>
      <c r="L7667" s="9" t="s">
        <v>95</v>
      </c>
    </row>
    <row r="7668" spans="1:12" x14ac:dyDescent="0.2">
      <c r="A7668" t="str">
        <f>VLOOKUP(B7668,StateFIPS!A$2:B$52,2)</f>
        <v>Minnesota</v>
      </c>
      <c r="B7668">
        <f t="shared" si="122"/>
        <v>27</v>
      </c>
      <c r="C7668" s="9" t="s">
        <v>1758</v>
      </c>
      <c r="D7668" s="9" t="s">
        <v>93</v>
      </c>
      <c r="E7668" s="9" t="s">
        <v>2797</v>
      </c>
      <c r="F7668" s="9" t="s">
        <v>2798</v>
      </c>
      <c r="G7668" s="10">
        <v>121909</v>
      </c>
      <c r="H7668" s="9" t="s">
        <v>94</v>
      </c>
      <c r="I7668" s="10">
        <v>109558</v>
      </c>
      <c r="J7668" s="11">
        <v>1</v>
      </c>
      <c r="K7668" s="9" t="s">
        <v>94</v>
      </c>
      <c r="L7668" s="9" t="s">
        <v>95</v>
      </c>
    </row>
    <row r="7669" spans="1:12" x14ac:dyDescent="0.2">
      <c r="A7669" t="str">
        <f>VLOOKUP(B7669,StateFIPS!A$2:B$52,2)</f>
        <v>Texas</v>
      </c>
      <c r="B7669">
        <f t="shared" si="122"/>
        <v>48</v>
      </c>
      <c r="C7669" s="9" t="s">
        <v>860</v>
      </c>
      <c r="D7669" s="9" t="s">
        <v>93</v>
      </c>
      <c r="E7669" s="9" t="s">
        <v>2797</v>
      </c>
      <c r="F7669" s="9" t="s">
        <v>2798</v>
      </c>
      <c r="G7669" s="10">
        <v>11561</v>
      </c>
      <c r="H7669" s="9" t="s">
        <v>94</v>
      </c>
      <c r="I7669" s="10">
        <v>10390</v>
      </c>
      <c r="J7669" s="11">
        <v>1</v>
      </c>
      <c r="K7669" s="9" t="s">
        <v>94</v>
      </c>
      <c r="L7669" s="9" t="s">
        <v>95</v>
      </c>
    </row>
    <row r="7670" spans="1:12" x14ac:dyDescent="0.2">
      <c r="A7670" t="str">
        <f>VLOOKUP(B7670,StateFIPS!A$2:B$52,2)</f>
        <v>Texas</v>
      </c>
      <c r="B7670">
        <f t="shared" si="122"/>
        <v>48</v>
      </c>
      <c r="C7670" s="9" t="s">
        <v>868</v>
      </c>
      <c r="D7670" s="9" t="s">
        <v>93</v>
      </c>
      <c r="E7670" s="9" t="s">
        <v>2797</v>
      </c>
      <c r="F7670" s="9" t="s">
        <v>2798</v>
      </c>
      <c r="G7670" s="10">
        <v>7</v>
      </c>
      <c r="H7670" s="9" t="s">
        <v>94</v>
      </c>
      <c r="I7670" s="10">
        <v>7</v>
      </c>
      <c r="J7670" s="11">
        <v>1</v>
      </c>
      <c r="K7670" s="9" t="s">
        <v>94</v>
      </c>
      <c r="L7670" s="9" t="s">
        <v>95</v>
      </c>
    </row>
    <row r="7671" spans="1:12" x14ac:dyDescent="0.2">
      <c r="A7671" t="str">
        <f>VLOOKUP(B7671,StateFIPS!A$2:B$52,2)</f>
        <v>Texas</v>
      </c>
      <c r="B7671">
        <f t="shared" si="122"/>
        <v>48</v>
      </c>
      <c r="C7671" s="9" t="s">
        <v>870</v>
      </c>
      <c r="D7671" s="9" t="s">
        <v>93</v>
      </c>
      <c r="E7671" s="9" t="s">
        <v>2797</v>
      </c>
      <c r="F7671" s="9" t="s">
        <v>2798</v>
      </c>
      <c r="G7671" s="10">
        <v>11561</v>
      </c>
      <c r="H7671" s="9" t="s">
        <v>94</v>
      </c>
      <c r="I7671" s="10">
        <v>10390</v>
      </c>
      <c r="J7671" s="11">
        <v>1</v>
      </c>
      <c r="K7671" s="9" t="s">
        <v>94</v>
      </c>
      <c r="L7671" s="9" t="s">
        <v>95</v>
      </c>
    </row>
    <row r="7672" spans="1:12" x14ac:dyDescent="0.2">
      <c r="A7672" t="str">
        <f>VLOOKUP(B7672,StateFIPS!A$2:B$52,2)</f>
        <v>Virginia</v>
      </c>
      <c r="B7672">
        <f t="shared" si="122"/>
        <v>51</v>
      </c>
      <c r="C7672" s="9" t="s">
        <v>2606</v>
      </c>
      <c r="D7672" s="9" t="s">
        <v>93</v>
      </c>
      <c r="E7672" s="9" t="s">
        <v>2797</v>
      </c>
      <c r="F7672" s="9" t="s">
        <v>2798</v>
      </c>
      <c r="G7672" s="10">
        <v>5</v>
      </c>
      <c r="H7672" s="9" t="s">
        <v>94</v>
      </c>
      <c r="I7672" s="10">
        <v>4</v>
      </c>
      <c r="J7672" s="11">
        <v>1</v>
      </c>
      <c r="K7672" s="9" t="s">
        <v>94</v>
      </c>
      <c r="L7672" s="9" t="s">
        <v>95</v>
      </c>
    </row>
    <row r="7673" spans="1:12" x14ac:dyDescent="0.2">
      <c r="A7673" t="str">
        <f>VLOOKUP(B7673,StateFIPS!A$2:B$52,2)</f>
        <v>Texas</v>
      </c>
      <c r="B7673">
        <f t="shared" si="122"/>
        <v>48</v>
      </c>
      <c r="C7673" s="9" t="s">
        <v>855</v>
      </c>
      <c r="D7673" s="9" t="s">
        <v>93</v>
      </c>
      <c r="E7673" s="9" t="s">
        <v>2797</v>
      </c>
      <c r="F7673" s="9" t="s">
        <v>2798</v>
      </c>
      <c r="G7673" s="10">
        <v>11561</v>
      </c>
      <c r="H7673" s="9" t="s">
        <v>94</v>
      </c>
      <c r="I7673" s="10">
        <v>10390</v>
      </c>
      <c r="J7673" s="11">
        <v>1</v>
      </c>
      <c r="K7673" s="9" t="s">
        <v>94</v>
      </c>
      <c r="L7673" s="9" t="s">
        <v>95</v>
      </c>
    </row>
    <row r="7674" spans="1:12" x14ac:dyDescent="0.2">
      <c r="A7674" t="str">
        <f>VLOOKUP(B7674,StateFIPS!A$2:B$52,2)</f>
        <v>Iowa</v>
      </c>
      <c r="B7674">
        <f t="shared" si="122"/>
        <v>19</v>
      </c>
      <c r="C7674" s="9" t="s">
        <v>1650</v>
      </c>
      <c r="D7674" s="9" t="s">
        <v>93</v>
      </c>
      <c r="E7674" s="9" t="s">
        <v>2797</v>
      </c>
      <c r="F7674" s="9" t="s">
        <v>2798</v>
      </c>
      <c r="G7674" s="10">
        <v>18</v>
      </c>
      <c r="H7674" s="9" t="s">
        <v>94</v>
      </c>
      <c r="I7674" s="10">
        <v>17</v>
      </c>
      <c r="J7674" s="11">
        <v>1</v>
      </c>
      <c r="K7674" s="9" t="s">
        <v>94</v>
      </c>
      <c r="L7674" s="9" t="s">
        <v>95</v>
      </c>
    </row>
    <row r="7675" spans="1:12" x14ac:dyDescent="0.2">
      <c r="A7675" t="str">
        <f>VLOOKUP(B7675,StateFIPS!A$2:B$52,2)</f>
        <v>Minnesota</v>
      </c>
      <c r="B7675">
        <f t="shared" si="122"/>
        <v>27</v>
      </c>
      <c r="C7675" s="9" t="s">
        <v>2742</v>
      </c>
      <c r="D7675" s="9" t="s">
        <v>93</v>
      </c>
      <c r="E7675" s="9" t="s">
        <v>2797</v>
      </c>
      <c r="F7675" s="9" t="s">
        <v>2798</v>
      </c>
      <c r="G7675" s="10">
        <v>121909</v>
      </c>
      <c r="H7675" s="9" t="s">
        <v>94</v>
      </c>
      <c r="I7675" s="10">
        <v>109558</v>
      </c>
      <c r="J7675" s="11">
        <v>1</v>
      </c>
      <c r="K7675" s="9" t="s">
        <v>94</v>
      </c>
      <c r="L7675" s="9" t="s">
        <v>95</v>
      </c>
    </row>
    <row r="7676" spans="1:12" x14ac:dyDescent="0.2">
      <c r="A7676" t="str">
        <f>VLOOKUP(B7676,StateFIPS!A$2:B$52,2)</f>
        <v>Texas</v>
      </c>
      <c r="B7676">
        <f t="shared" si="122"/>
        <v>48</v>
      </c>
      <c r="C7676" s="9" t="s">
        <v>2418</v>
      </c>
      <c r="D7676" s="9" t="s">
        <v>93</v>
      </c>
      <c r="E7676" s="9" t="s">
        <v>2797</v>
      </c>
      <c r="F7676" s="9" t="s">
        <v>2798</v>
      </c>
      <c r="G7676" s="10">
        <v>11561</v>
      </c>
      <c r="H7676" s="9" t="s">
        <v>94</v>
      </c>
      <c r="I7676" s="10">
        <v>10390</v>
      </c>
      <c r="J7676" s="11">
        <v>1</v>
      </c>
      <c r="K7676" s="9" t="s">
        <v>94</v>
      </c>
      <c r="L7676" s="9" t="s">
        <v>95</v>
      </c>
    </row>
    <row r="7677" spans="1:12" x14ac:dyDescent="0.2">
      <c r="A7677" t="str">
        <f>VLOOKUP(B7677,StateFIPS!A$2:B$52,2)</f>
        <v>Virginia</v>
      </c>
      <c r="B7677">
        <f t="shared" si="122"/>
        <v>51</v>
      </c>
      <c r="C7677" s="9" t="s">
        <v>2549</v>
      </c>
      <c r="D7677" s="9" t="s">
        <v>93</v>
      </c>
      <c r="E7677" s="9" t="s">
        <v>2797</v>
      </c>
      <c r="F7677" s="9" t="s">
        <v>2798</v>
      </c>
      <c r="G7677" s="10">
        <v>17</v>
      </c>
      <c r="H7677" s="9" t="s">
        <v>94</v>
      </c>
      <c r="I7677" s="10">
        <v>15</v>
      </c>
      <c r="J7677" s="11">
        <v>1</v>
      </c>
      <c r="K7677" s="9" t="s">
        <v>94</v>
      </c>
      <c r="L7677" s="9" t="s">
        <v>95</v>
      </c>
    </row>
    <row r="7678" spans="1:12" x14ac:dyDescent="0.2">
      <c r="A7678" t="str">
        <f>VLOOKUP(B7678,StateFIPS!A$2:B$52,2)</f>
        <v>Minnesota</v>
      </c>
      <c r="B7678">
        <f t="shared" si="122"/>
        <v>27</v>
      </c>
      <c r="C7678" s="9" t="s">
        <v>1763</v>
      </c>
      <c r="D7678" s="9" t="s">
        <v>93</v>
      </c>
      <c r="E7678" s="9" t="s">
        <v>2797</v>
      </c>
      <c r="F7678" s="9" t="s">
        <v>2798</v>
      </c>
      <c r="G7678" s="10">
        <v>121909</v>
      </c>
      <c r="H7678" s="9" t="s">
        <v>94</v>
      </c>
      <c r="I7678" s="10">
        <v>109558</v>
      </c>
      <c r="J7678" s="11">
        <v>1</v>
      </c>
      <c r="K7678" s="9" t="s">
        <v>94</v>
      </c>
      <c r="L7678" s="9" t="s">
        <v>95</v>
      </c>
    </row>
    <row r="7679" spans="1:12" x14ac:dyDescent="0.2">
      <c r="A7679" t="str">
        <f>VLOOKUP(B7679,StateFIPS!A$2:B$52,2)</f>
        <v>Virginia</v>
      </c>
      <c r="B7679">
        <f t="shared" si="122"/>
        <v>51</v>
      </c>
      <c r="C7679" s="9" t="s">
        <v>2560</v>
      </c>
      <c r="D7679" s="9" t="s">
        <v>93</v>
      </c>
      <c r="E7679" s="9" t="s">
        <v>2797</v>
      </c>
      <c r="F7679" s="9" t="s">
        <v>2798</v>
      </c>
      <c r="G7679" s="10">
        <v>2069531</v>
      </c>
      <c r="H7679" s="9" t="s">
        <v>94</v>
      </c>
      <c r="I7679" s="10">
        <v>1859862</v>
      </c>
      <c r="J7679" s="11">
        <v>1</v>
      </c>
      <c r="K7679" s="9" t="s">
        <v>94</v>
      </c>
      <c r="L7679" s="9" t="s">
        <v>95</v>
      </c>
    </row>
    <row r="7680" spans="1:12" x14ac:dyDescent="0.2">
      <c r="A7680" t="str">
        <f>VLOOKUP(B7680,StateFIPS!A$2:B$52,2)</f>
        <v>Minnesota</v>
      </c>
      <c r="B7680">
        <f t="shared" si="122"/>
        <v>27</v>
      </c>
      <c r="C7680" s="9" t="s">
        <v>1720</v>
      </c>
      <c r="D7680" s="9" t="s">
        <v>93</v>
      </c>
      <c r="E7680" s="9" t="s">
        <v>2797</v>
      </c>
      <c r="F7680" s="9" t="s">
        <v>2798</v>
      </c>
      <c r="G7680" s="10">
        <v>157542</v>
      </c>
      <c r="H7680" s="9" t="s">
        <v>94</v>
      </c>
      <c r="I7680" s="10">
        <v>141581</v>
      </c>
      <c r="J7680" s="11">
        <v>1</v>
      </c>
      <c r="K7680" s="9" t="s">
        <v>94</v>
      </c>
      <c r="L7680" s="9" t="s">
        <v>95</v>
      </c>
    </row>
    <row r="7681" spans="1:12" x14ac:dyDescent="0.2">
      <c r="A7681" t="str">
        <f>VLOOKUP(B7681,StateFIPS!A$2:B$52,2)</f>
        <v>Iowa</v>
      </c>
      <c r="B7681">
        <f t="shared" si="122"/>
        <v>19</v>
      </c>
      <c r="C7681" s="9" t="s">
        <v>1672</v>
      </c>
      <c r="D7681" s="9" t="s">
        <v>93</v>
      </c>
      <c r="E7681" s="9" t="s">
        <v>2797</v>
      </c>
      <c r="F7681" s="9" t="s">
        <v>2798</v>
      </c>
      <c r="G7681" s="10">
        <v>14029</v>
      </c>
      <c r="H7681" s="9" t="s">
        <v>94</v>
      </c>
      <c r="I7681" s="10">
        <v>12607</v>
      </c>
      <c r="J7681" s="11">
        <v>1</v>
      </c>
      <c r="K7681" s="9" t="s">
        <v>94</v>
      </c>
      <c r="L7681" s="9" t="s">
        <v>95</v>
      </c>
    </row>
    <row r="7682" spans="1:12" x14ac:dyDescent="0.2">
      <c r="A7682" t="str">
        <f>VLOOKUP(B7682,StateFIPS!A$2:B$52,2)</f>
        <v>Texas</v>
      </c>
      <c r="B7682">
        <f t="shared" si="122"/>
        <v>48</v>
      </c>
      <c r="C7682" s="9" t="s">
        <v>2424</v>
      </c>
      <c r="D7682" s="9" t="s">
        <v>93</v>
      </c>
      <c r="E7682" s="9" t="s">
        <v>2797</v>
      </c>
      <c r="F7682" s="9" t="s">
        <v>2798</v>
      </c>
      <c r="G7682" s="10">
        <v>3</v>
      </c>
      <c r="H7682" s="9" t="s">
        <v>94</v>
      </c>
      <c r="I7682" s="10">
        <v>2</v>
      </c>
      <c r="J7682" s="11">
        <v>1</v>
      </c>
      <c r="K7682" s="9" t="s">
        <v>94</v>
      </c>
      <c r="L7682" s="9" t="s">
        <v>95</v>
      </c>
    </row>
    <row r="7683" spans="1:12" x14ac:dyDescent="0.2">
      <c r="A7683" t="str">
        <f>VLOOKUP(B7683,StateFIPS!A$2:B$52,2)</f>
        <v>Minnesota</v>
      </c>
      <c r="B7683">
        <f t="shared" ref="B7683:B7746" si="123">VALUE(LEFT(C7683,2))</f>
        <v>27</v>
      </c>
      <c r="C7683" s="9" t="s">
        <v>1838</v>
      </c>
      <c r="D7683" s="9" t="s">
        <v>93</v>
      </c>
      <c r="E7683" s="9" t="s">
        <v>2797</v>
      </c>
      <c r="F7683" s="9" t="s">
        <v>2798</v>
      </c>
      <c r="G7683" s="10">
        <v>121909</v>
      </c>
      <c r="H7683" s="9" t="s">
        <v>94</v>
      </c>
      <c r="I7683" s="10">
        <v>109558</v>
      </c>
      <c r="J7683" s="11">
        <v>1</v>
      </c>
      <c r="K7683" s="9" t="s">
        <v>94</v>
      </c>
      <c r="L7683" s="9" t="s">
        <v>95</v>
      </c>
    </row>
    <row r="7684" spans="1:12" x14ac:dyDescent="0.2">
      <c r="A7684" t="str">
        <f>VLOOKUP(B7684,StateFIPS!A$2:B$52,2)</f>
        <v>Texas</v>
      </c>
      <c r="B7684">
        <f t="shared" si="123"/>
        <v>48</v>
      </c>
      <c r="C7684" s="9" t="s">
        <v>2430</v>
      </c>
      <c r="D7684" s="9" t="s">
        <v>93</v>
      </c>
      <c r="E7684" s="9" t="s">
        <v>2797</v>
      </c>
      <c r="F7684" s="9" t="s">
        <v>2798</v>
      </c>
      <c r="G7684" s="10">
        <v>2</v>
      </c>
      <c r="H7684" s="9" t="s">
        <v>94</v>
      </c>
      <c r="I7684" s="10">
        <v>2</v>
      </c>
      <c r="J7684" s="11">
        <v>1</v>
      </c>
      <c r="K7684" s="9" t="s">
        <v>94</v>
      </c>
      <c r="L7684" s="9" t="s">
        <v>95</v>
      </c>
    </row>
    <row r="7685" spans="1:12" x14ac:dyDescent="0.2">
      <c r="A7685" t="str">
        <f>VLOOKUP(B7685,StateFIPS!A$2:B$52,2)</f>
        <v>Virginia</v>
      </c>
      <c r="B7685">
        <f t="shared" si="123"/>
        <v>51</v>
      </c>
      <c r="C7685" s="9" t="s">
        <v>1102</v>
      </c>
      <c r="D7685" s="9" t="s">
        <v>93</v>
      </c>
      <c r="E7685" s="9" t="s">
        <v>2797</v>
      </c>
      <c r="F7685" s="9" t="s">
        <v>2798</v>
      </c>
      <c r="G7685" s="10">
        <v>23</v>
      </c>
      <c r="H7685" s="9" t="s">
        <v>94</v>
      </c>
      <c r="I7685" s="10">
        <v>21</v>
      </c>
      <c r="J7685" s="11">
        <v>1</v>
      </c>
      <c r="K7685" s="9" t="s">
        <v>94</v>
      </c>
      <c r="L7685" s="9" t="s">
        <v>95</v>
      </c>
    </row>
    <row r="7686" spans="1:12" x14ac:dyDescent="0.2">
      <c r="A7686" t="str">
        <f>VLOOKUP(B7686,StateFIPS!A$2:B$52,2)</f>
        <v>Texas</v>
      </c>
      <c r="B7686">
        <f t="shared" si="123"/>
        <v>48</v>
      </c>
      <c r="C7686" s="9" t="s">
        <v>2447</v>
      </c>
      <c r="D7686" s="9" t="s">
        <v>93</v>
      </c>
      <c r="E7686" s="9" t="s">
        <v>2797</v>
      </c>
      <c r="F7686" s="9" t="s">
        <v>2798</v>
      </c>
      <c r="G7686" s="10">
        <v>8</v>
      </c>
      <c r="H7686" s="9" t="s">
        <v>94</v>
      </c>
      <c r="I7686" s="10">
        <v>8</v>
      </c>
      <c r="J7686" s="11">
        <v>1</v>
      </c>
      <c r="K7686" s="9" t="s">
        <v>94</v>
      </c>
      <c r="L7686" s="9" t="s">
        <v>95</v>
      </c>
    </row>
    <row r="7687" spans="1:12" x14ac:dyDescent="0.2">
      <c r="A7687" t="str">
        <f>VLOOKUP(B7687,StateFIPS!A$2:B$52,2)</f>
        <v>Minnesota</v>
      </c>
      <c r="B7687">
        <f t="shared" si="123"/>
        <v>27</v>
      </c>
      <c r="C7687" s="9" t="s">
        <v>1836</v>
      </c>
      <c r="D7687" s="9" t="s">
        <v>93</v>
      </c>
      <c r="E7687" s="9" t="s">
        <v>2797</v>
      </c>
      <c r="F7687" s="9" t="s">
        <v>2798</v>
      </c>
      <c r="G7687" s="10">
        <v>775952</v>
      </c>
      <c r="H7687" s="9" t="s">
        <v>94</v>
      </c>
      <c r="I7687" s="10">
        <v>697338</v>
      </c>
      <c r="J7687" s="11">
        <v>1</v>
      </c>
      <c r="K7687" s="9" t="s">
        <v>94</v>
      </c>
      <c r="L7687" s="9" t="s">
        <v>95</v>
      </c>
    </row>
    <row r="7688" spans="1:12" x14ac:dyDescent="0.2">
      <c r="A7688" t="str">
        <f>VLOOKUP(B7688,StateFIPS!A$2:B$52,2)</f>
        <v>Texas</v>
      </c>
      <c r="B7688">
        <f t="shared" si="123"/>
        <v>48</v>
      </c>
      <c r="C7688" s="9" t="s">
        <v>2436</v>
      </c>
      <c r="D7688" s="9" t="s">
        <v>93</v>
      </c>
      <c r="E7688" s="9" t="s">
        <v>2797</v>
      </c>
      <c r="F7688" s="9" t="s">
        <v>2798</v>
      </c>
      <c r="G7688" s="10">
        <v>11561</v>
      </c>
      <c r="H7688" s="9" t="s">
        <v>94</v>
      </c>
      <c r="I7688" s="10">
        <v>10390</v>
      </c>
      <c r="J7688" s="11">
        <v>1</v>
      </c>
      <c r="K7688" s="9" t="s">
        <v>94</v>
      </c>
      <c r="L7688" s="9" t="s">
        <v>95</v>
      </c>
    </row>
    <row r="7689" spans="1:12" x14ac:dyDescent="0.2">
      <c r="A7689" t="str">
        <f>VLOOKUP(B7689,StateFIPS!A$2:B$52,2)</f>
        <v>Minnesota</v>
      </c>
      <c r="B7689">
        <f t="shared" si="123"/>
        <v>27</v>
      </c>
      <c r="C7689" s="9" t="s">
        <v>1734</v>
      </c>
      <c r="D7689" s="9" t="s">
        <v>93</v>
      </c>
      <c r="E7689" s="9" t="s">
        <v>2797</v>
      </c>
      <c r="F7689" s="9" t="s">
        <v>2798</v>
      </c>
      <c r="G7689" s="10">
        <v>121909</v>
      </c>
      <c r="H7689" s="9" t="s">
        <v>94</v>
      </c>
      <c r="I7689" s="10">
        <v>109558</v>
      </c>
      <c r="J7689" s="11">
        <v>1</v>
      </c>
      <c r="K7689" s="9" t="s">
        <v>94</v>
      </c>
      <c r="L7689" s="9" t="s">
        <v>95</v>
      </c>
    </row>
    <row r="7690" spans="1:12" x14ac:dyDescent="0.2">
      <c r="A7690" t="str">
        <f>VLOOKUP(B7690,StateFIPS!A$2:B$52,2)</f>
        <v>Texas</v>
      </c>
      <c r="B7690">
        <f t="shared" si="123"/>
        <v>48</v>
      </c>
      <c r="C7690" s="9" t="s">
        <v>1077</v>
      </c>
      <c r="D7690" s="9" t="s">
        <v>93</v>
      </c>
      <c r="E7690" s="9" t="s">
        <v>2797</v>
      </c>
      <c r="F7690" s="9" t="s">
        <v>2798</v>
      </c>
      <c r="G7690" s="10">
        <v>11561</v>
      </c>
      <c r="H7690" s="9" t="s">
        <v>94</v>
      </c>
      <c r="I7690" s="10">
        <v>10390</v>
      </c>
      <c r="J7690" s="11">
        <v>1</v>
      </c>
      <c r="K7690" s="9" t="s">
        <v>94</v>
      </c>
      <c r="L7690" s="9" t="s">
        <v>95</v>
      </c>
    </row>
    <row r="7691" spans="1:12" x14ac:dyDescent="0.2">
      <c r="A7691" t="str">
        <f>VLOOKUP(B7691,StateFIPS!A$2:B$52,2)</f>
        <v>Michigan</v>
      </c>
      <c r="B7691">
        <f t="shared" si="123"/>
        <v>26</v>
      </c>
      <c r="C7691" s="9" t="s">
        <v>1708</v>
      </c>
      <c r="D7691" s="9" t="s">
        <v>93</v>
      </c>
      <c r="E7691" s="9" t="s">
        <v>2797</v>
      </c>
      <c r="F7691" s="9" t="s">
        <v>2798</v>
      </c>
      <c r="G7691" s="10">
        <v>442303</v>
      </c>
      <c r="H7691" s="9" t="s">
        <v>94</v>
      </c>
      <c r="I7691" s="10">
        <v>397492</v>
      </c>
      <c r="J7691" s="11">
        <v>1</v>
      </c>
      <c r="K7691" s="9" t="s">
        <v>94</v>
      </c>
      <c r="L7691" s="9" t="s">
        <v>95</v>
      </c>
    </row>
    <row r="7692" spans="1:12" x14ac:dyDescent="0.2">
      <c r="A7692" t="str">
        <f>VLOOKUP(B7692,StateFIPS!A$2:B$52,2)</f>
        <v>Texas</v>
      </c>
      <c r="B7692">
        <f t="shared" si="123"/>
        <v>48</v>
      </c>
      <c r="C7692" s="9" t="s">
        <v>1074</v>
      </c>
      <c r="D7692" s="9" t="s">
        <v>93</v>
      </c>
      <c r="E7692" s="9" t="s">
        <v>2797</v>
      </c>
      <c r="F7692" s="9" t="s">
        <v>2798</v>
      </c>
      <c r="G7692" s="10">
        <v>74247</v>
      </c>
      <c r="H7692" s="9" t="s">
        <v>94</v>
      </c>
      <c r="I7692" s="10">
        <v>66725</v>
      </c>
      <c r="J7692" s="11">
        <v>1</v>
      </c>
      <c r="K7692" s="9" t="s">
        <v>94</v>
      </c>
      <c r="L7692" s="9" t="s">
        <v>95</v>
      </c>
    </row>
    <row r="7693" spans="1:12" x14ac:dyDescent="0.2">
      <c r="A7693" t="str">
        <f>VLOOKUP(B7693,StateFIPS!A$2:B$52,2)</f>
        <v>Michigan</v>
      </c>
      <c r="B7693">
        <f t="shared" si="123"/>
        <v>26</v>
      </c>
      <c r="C7693" s="9" t="s">
        <v>1801</v>
      </c>
      <c r="D7693" s="9" t="s">
        <v>93</v>
      </c>
      <c r="E7693" s="9" t="s">
        <v>2797</v>
      </c>
      <c r="F7693" s="9" t="s">
        <v>2798</v>
      </c>
      <c r="G7693" s="10">
        <v>9137</v>
      </c>
      <c r="H7693" s="9" t="s">
        <v>94</v>
      </c>
      <c r="I7693" s="10">
        <v>8211</v>
      </c>
      <c r="J7693" s="11">
        <v>1</v>
      </c>
      <c r="K7693" s="9" t="s">
        <v>94</v>
      </c>
      <c r="L7693" s="9" t="s">
        <v>95</v>
      </c>
    </row>
    <row r="7694" spans="1:12" x14ac:dyDescent="0.2">
      <c r="A7694" t="str">
        <f>VLOOKUP(B7694,StateFIPS!A$2:B$52,2)</f>
        <v>Minnesota</v>
      </c>
      <c r="B7694">
        <f t="shared" si="123"/>
        <v>27</v>
      </c>
      <c r="C7694" s="9" t="s">
        <v>1827</v>
      </c>
      <c r="D7694" s="9" t="s">
        <v>93</v>
      </c>
      <c r="E7694" s="9" t="s">
        <v>2797</v>
      </c>
      <c r="F7694" s="9" t="s">
        <v>2798</v>
      </c>
      <c r="G7694" s="10">
        <v>121909</v>
      </c>
      <c r="H7694" s="9" t="s">
        <v>94</v>
      </c>
      <c r="I7694" s="10">
        <v>109558</v>
      </c>
      <c r="J7694" s="11">
        <v>1</v>
      </c>
      <c r="K7694" s="9" t="s">
        <v>94</v>
      </c>
      <c r="L7694" s="9" t="s">
        <v>95</v>
      </c>
    </row>
    <row r="7695" spans="1:12" x14ac:dyDescent="0.2">
      <c r="A7695" t="str">
        <f>VLOOKUP(B7695,StateFIPS!A$2:B$52,2)</f>
        <v>Texas</v>
      </c>
      <c r="B7695">
        <f t="shared" si="123"/>
        <v>48</v>
      </c>
      <c r="C7695" s="9" t="s">
        <v>1113</v>
      </c>
      <c r="D7695" s="9" t="s">
        <v>93</v>
      </c>
      <c r="E7695" s="9" t="s">
        <v>2797</v>
      </c>
      <c r="F7695" s="9" t="s">
        <v>2798</v>
      </c>
      <c r="G7695" s="10">
        <v>11561</v>
      </c>
      <c r="H7695" s="9" t="s">
        <v>94</v>
      </c>
      <c r="I7695" s="10">
        <v>10390</v>
      </c>
      <c r="J7695" s="11">
        <v>1</v>
      </c>
      <c r="K7695" s="9" t="s">
        <v>94</v>
      </c>
      <c r="L7695" s="9" t="s">
        <v>95</v>
      </c>
    </row>
    <row r="7696" spans="1:12" x14ac:dyDescent="0.2">
      <c r="A7696" t="str">
        <f>VLOOKUP(B7696,StateFIPS!A$2:B$52,2)</f>
        <v>Virginia</v>
      </c>
      <c r="B7696">
        <f t="shared" si="123"/>
        <v>51</v>
      </c>
      <c r="C7696" s="9" t="s">
        <v>2527</v>
      </c>
      <c r="D7696" s="9" t="s">
        <v>93</v>
      </c>
      <c r="E7696" s="9" t="s">
        <v>2797</v>
      </c>
      <c r="F7696" s="9" t="s">
        <v>2798</v>
      </c>
      <c r="G7696" s="10">
        <v>24</v>
      </c>
      <c r="H7696" s="9" t="s">
        <v>94</v>
      </c>
      <c r="I7696" s="10">
        <v>22</v>
      </c>
      <c r="J7696" s="11">
        <v>1</v>
      </c>
      <c r="K7696" s="9" t="s">
        <v>94</v>
      </c>
      <c r="L7696" s="9" t="s">
        <v>95</v>
      </c>
    </row>
    <row r="7697" spans="1:12" x14ac:dyDescent="0.2">
      <c r="A7697" t="str">
        <f>VLOOKUP(B7697,StateFIPS!A$2:B$52,2)</f>
        <v>Minnesota</v>
      </c>
      <c r="B7697">
        <f t="shared" si="123"/>
        <v>27</v>
      </c>
      <c r="C7697" s="9" t="s">
        <v>1830</v>
      </c>
      <c r="D7697" s="9" t="s">
        <v>93</v>
      </c>
      <c r="E7697" s="9" t="s">
        <v>2797</v>
      </c>
      <c r="F7697" s="9" t="s">
        <v>2798</v>
      </c>
      <c r="G7697" s="10">
        <v>121909</v>
      </c>
      <c r="H7697" s="9" t="s">
        <v>94</v>
      </c>
      <c r="I7697" s="10">
        <v>109558</v>
      </c>
      <c r="J7697" s="11">
        <v>1</v>
      </c>
      <c r="K7697" s="9" t="s">
        <v>94</v>
      </c>
      <c r="L7697" s="9" t="s">
        <v>95</v>
      </c>
    </row>
    <row r="7698" spans="1:12" x14ac:dyDescent="0.2">
      <c r="A7698" t="str">
        <f>VLOOKUP(B7698,StateFIPS!A$2:B$52,2)</f>
        <v>Texas</v>
      </c>
      <c r="B7698">
        <f t="shared" si="123"/>
        <v>48</v>
      </c>
      <c r="C7698" s="9" t="s">
        <v>2325</v>
      </c>
      <c r="D7698" s="9" t="s">
        <v>93</v>
      </c>
      <c r="E7698" s="9" t="s">
        <v>2797</v>
      </c>
      <c r="F7698" s="9" t="s">
        <v>2798</v>
      </c>
      <c r="G7698" s="10">
        <v>7</v>
      </c>
      <c r="H7698" s="9" t="s">
        <v>94</v>
      </c>
      <c r="I7698" s="10">
        <v>6</v>
      </c>
      <c r="J7698" s="11">
        <v>1</v>
      </c>
      <c r="K7698" s="9" t="s">
        <v>94</v>
      </c>
      <c r="L7698" s="9" t="s">
        <v>95</v>
      </c>
    </row>
    <row r="7699" spans="1:12" x14ac:dyDescent="0.2">
      <c r="A7699" t="str">
        <f>VLOOKUP(B7699,StateFIPS!A$2:B$52,2)</f>
        <v>Iowa</v>
      </c>
      <c r="B7699">
        <f t="shared" si="123"/>
        <v>19</v>
      </c>
      <c r="C7699" s="9" t="s">
        <v>1688</v>
      </c>
      <c r="D7699" s="9" t="s">
        <v>93</v>
      </c>
      <c r="E7699" s="9" t="s">
        <v>2797</v>
      </c>
      <c r="F7699" s="9" t="s">
        <v>2798</v>
      </c>
      <c r="G7699" s="10">
        <v>14029</v>
      </c>
      <c r="H7699" s="9" t="s">
        <v>94</v>
      </c>
      <c r="I7699" s="10">
        <v>12607</v>
      </c>
      <c r="J7699" s="11">
        <v>1</v>
      </c>
      <c r="K7699" s="9" t="s">
        <v>94</v>
      </c>
      <c r="L7699" s="9" t="s">
        <v>95</v>
      </c>
    </row>
    <row r="7700" spans="1:12" x14ac:dyDescent="0.2">
      <c r="A7700" t="str">
        <f>VLOOKUP(B7700,StateFIPS!A$2:B$52,2)</f>
        <v>Utah</v>
      </c>
      <c r="B7700">
        <f t="shared" si="123"/>
        <v>49</v>
      </c>
      <c r="C7700" s="9" t="s">
        <v>1130</v>
      </c>
      <c r="D7700" s="9" t="s">
        <v>93</v>
      </c>
      <c r="E7700" s="9" t="s">
        <v>2797</v>
      </c>
      <c r="F7700" s="9" t="s">
        <v>2798</v>
      </c>
      <c r="G7700" s="10">
        <v>125107</v>
      </c>
      <c r="H7700" s="9" t="s">
        <v>94</v>
      </c>
      <c r="I7700" s="10">
        <v>112432</v>
      </c>
      <c r="J7700" s="11">
        <v>1</v>
      </c>
      <c r="K7700" s="9" t="s">
        <v>94</v>
      </c>
      <c r="L7700" s="9" t="s">
        <v>95</v>
      </c>
    </row>
    <row r="7701" spans="1:12" x14ac:dyDescent="0.2">
      <c r="A7701" t="str">
        <f>VLOOKUP(B7701,StateFIPS!A$2:B$52,2)</f>
        <v>Minnesota</v>
      </c>
      <c r="B7701">
        <f t="shared" si="123"/>
        <v>27</v>
      </c>
      <c r="C7701" s="9" t="s">
        <v>1548</v>
      </c>
      <c r="D7701" s="9" t="s">
        <v>93</v>
      </c>
      <c r="E7701" s="9" t="s">
        <v>2797</v>
      </c>
      <c r="F7701" s="9" t="s">
        <v>2798</v>
      </c>
      <c r="G7701" s="10">
        <v>121909</v>
      </c>
      <c r="H7701" s="9" t="s">
        <v>94</v>
      </c>
      <c r="I7701" s="10">
        <v>109558</v>
      </c>
      <c r="J7701" s="11">
        <v>1</v>
      </c>
      <c r="K7701" s="9" t="s">
        <v>94</v>
      </c>
      <c r="L7701" s="9" t="s">
        <v>95</v>
      </c>
    </row>
    <row r="7702" spans="1:12" x14ac:dyDescent="0.2">
      <c r="A7702" t="str">
        <f>VLOOKUP(B7702,StateFIPS!A$2:B$52,2)</f>
        <v>Texas</v>
      </c>
      <c r="B7702">
        <f t="shared" si="123"/>
        <v>48</v>
      </c>
      <c r="C7702" s="9" t="s">
        <v>1087</v>
      </c>
      <c r="D7702" s="9" t="s">
        <v>93</v>
      </c>
      <c r="E7702" s="9" t="s">
        <v>2797</v>
      </c>
      <c r="F7702" s="9" t="s">
        <v>2798</v>
      </c>
      <c r="G7702" s="10">
        <v>1</v>
      </c>
      <c r="H7702" s="9" t="s">
        <v>94</v>
      </c>
      <c r="I7702" s="10">
        <v>1</v>
      </c>
      <c r="J7702" s="11">
        <v>1</v>
      </c>
      <c r="K7702" s="9" t="s">
        <v>94</v>
      </c>
      <c r="L7702" s="9" t="s">
        <v>95</v>
      </c>
    </row>
    <row r="7703" spans="1:12" x14ac:dyDescent="0.2">
      <c r="A7703" t="str">
        <f>VLOOKUP(B7703,StateFIPS!A$2:B$52,2)</f>
        <v>Virginia</v>
      </c>
      <c r="B7703">
        <f t="shared" si="123"/>
        <v>51</v>
      </c>
      <c r="C7703" s="9" t="s">
        <v>1103</v>
      </c>
      <c r="D7703" s="9" t="s">
        <v>93</v>
      </c>
      <c r="E7703" s="9" t="s">
        <v>2797</v>
      </c>
      <c r="F7703" s="9" t="s">
        <v>2798</v>
      </c>
      <c r="G7703" s="10">
        <v>2446</v>
      </c>
      <c r="H7703" s="9" t="s">
        <v>94</v>
      </c>
      <c r="I7703" s="10">
        <v>2198</v>
      </c>
      <c r="J7703" s="11">
        <v>1</v>
      </c>
      <c r="K7703" s="9" t="s">
        <v>94</v>
      </c>
      <c r="L7703" s="9" t="s">
        <v>95</v>
      </c>
    </row>
    <row r="7704" spans="1:12" x14ac:dyDescent="0.2">
      <c r="A7704" t="str">
        <f>VLOOKUP(B7704,StateFIPS!A$2:B$52,2)</f>
        <v>Texas</v>
      </c>
      <c r="B7704">
        <f t="shared" si="123"/>
        <v>48</v>
      </c>
      <c r="C7704" s="9" t="s">
        <v>2302</v>
      </c>
      <c r="D7704" s="9" t="s">
        <v>93</v>
      </c>
      <c r="E7704" s="9" t="s">
        <v>2797</v>
      </c>
      <c r="F7704" s="9" t="s">
        <v>2798</v>
      </c>
      <c r="G7704" s="10">
        <v>11561</v>
      </c>
      <c r="H7704" s="9" t="s">
        <v>94</v>
      </c>
      <c r="I7704" s="10">
        <v>10390</v>
      </c>
      <c r="J7704" s="11">
        <v>1</v>
      </c>
      <c r="K7704" s="9" t="s">
        <v>94</v>
      </c>
      <c r="L7704" s="9" t="s">
        <v>95</v>
      </c>
    </row>
    <row r="7705" spans="1:12" x14ac:dyDescent="0.2">
      <c r="A7705" t="str">
        <f>VLOOKUP(B7705,StateFIPS!A$2:B$52,2)</f>
        <v>Minnesota</v>
      </c>
      <c r="B7705">
        <f t="shared" si="123"/>
        <v>27</v>
      </c>
      <c r="C7705" s="9" t="s">
        <v>1532</v>
      </c>
      <c r="D7705" s="9" t="s">
        <v>93</v>
      </c>
      <c r="E7705" s="9" t="s">
        <v>2797</v>
      </c>
      <c r="F7705" s="9" t="s">
        <v>2798</v>
      </c>
      <c r="G7705" s="10">
        <v>79</v>
      </c>
      <c r="H7705" s="9" t="s">
        <v>94</v>
      </c>
      <c r="I7705" s="10">
        <v>71</v>
      </c>
      <c r="J7705" s="11">
        <v>1</v>
      </c>
      <c r="K7705" s="9" t="s">
        <v>94</v>
      </c>
      <c r="L7705" s="9" t="s">
        <v>95</v>
      </c>
    </row>
    <row r="7706" spans="1:12" x14ac:dyDescent="0.2">
      <c r="A7706" t="str">
        <f>VLOOKUP(B7706,StateFIPS!A$2:B$52,2)</f>
        <v>Iowa</v>
      </c>
      <c r="B7706">
        <f t="shared" si="123"/>
        <v>19</v>
      </c>
      <c r="C7706" s="9" t="s">
        <v>1653</v>
      </c>
      <c r="D7706" s="9" t="s">
        <v>93</v>
      </c>
      <c r="E7706" s="9" t="s">
        <v>2797</v>
      </c>
      <c r="F7706" s="9" t="s">
        <v>2798</v>
      </c>
      <c r="G7706" s="10">
        <v>31</v>
      </c>
      <c r="H7706" s="9" t="s">
        <v>94</v>
      </c>
      <c r="I7706" s="10">
        <v>28</v>
      </c>
      <c r="J7706" s="11">
        <v>1</v>
      </c>
      <c r="K7706" s="9" t="s">
        <v>94</v>
      </c>
      <c r="L7706" s="9" t="s">
        <v>95</v>
      </c>
    </row>
    <row r="7707" spans="1:12" x14ac:dyDescent="0.2">
      <c r="A7707" t="str">
        <f>VLOOKUP(B7707,StateFIPS!A$2:B$52,2)</f>
        <v>Virginia</v>
      </c>
      <c r="B7707">
        <f t="shared" si="123"/>
        <v>51</v>
      </c>
      <c r="C7707" s="9" t="s">
        <v>2646</v>
      </c>
      <c r="D7707" s="9" t="s">
        <v>93</v>
      </c>
      <c r="E7707" s="9" t="s">
        <v>2797</v>
      </c>
      <c r="F7707" s="9" t="s">
        <v>2798</v>
      </c>
      <c r="G7707" s="10">
        <v>2446</v>
      </c>
      <c r="H7707" s="9" t="s">
        <v>94</v>
      </c>
      <c r="I7707" s="10">
        <v>2198</v>
      </c>
      <c r="J7707" s="11">
        <v>1</v>
      </c>
      <c r="K7707" s="9" t="s">
        <v>94</v>
      </c>
      <c r="L7707" s="9" t="s">
        <v>95</v>
      </c>
    </row>
    <row r="7708" spans="1:12" x14ac:dyDescent="0.2">
      <c r="A7708" t="str">
        <f>VLOOKUP(B7708,StateFIPS!A$2:B$52,2)</f>
        <v>Virginia</v>
      </c>
      <c r="B7708">
        <f t="shared" si="123"/>
        <v>51</v>
      </c>
      <c r="C7708" s="9" t="s">
        <v>1114</v>
      </c>
      <c r="D7708" s="9" t="s">
        <v>93</v>
      </c>
      <c r="E7708" s="9" t="s">
        <v>2797</v>
      </c>
      <c r="F7708" s="9" t="s">
        <v>2798</v>
      </c>
      <c r="G7708" s="10">
        <v>2446</v>
      </c>
      <c r="H7708" s="9" t="s">
        <v>94</v>
      </c>
      <c r="I7708" s="10">
        <v>2198</v>
      </c>
      <c r="J7708" s="11">
        <v>1</v>
      </c>
      <c r="K7708" s="9" t="s">
        <v>94</v>
      </c>
      <c r="L7708" s="9" t="s">
        <v>95</v>
      </c>
    </row>
    <row r="7709" spans="1:12" x14ac:dyDescent="0.2">
      <c r="A7709" t="str">
        <f>VLOOKUP(B7709,StateFIPS!A$2:B$52,2)</f>
        <v>Minnesota</v>
      </c>
      <c r="B7709">
        <f t="shared" si="123"/>
        <v>27</v>
      </c>
      <c r="C7709" s="9" t="s">
        <v>1539</v>
      </c>
      <c r="D7709" s="9" t="s">
        <v>93</v>
      </c>
      <c r="E7709" s="9" t="s">
        <v>2797</v>
      </c>
      <c r="F7709" s="9" t="s">
        <v>2798</v>
      </c>
      <c r="G7709" s="10">
        <v>121909</v>
      </c>
      <c r="H7709" s="9" t="s">
        <v>94</v>
      </c>
      <c r="I7709" s="10">
        <v>109558</v>
      </c>
      <c r="J7709" s="11">
        <v>1</v>
      </c>
      <c r="K7709" s="9" t="s">
        <v>94</v>
      </c>
      <c r="L7709" s="9" t="s">
        <v>95</v>
      </c>
    </row>
    <row r="7710" spans="1:12" x14ac:dyDescent="0.2">
      <c r="A7710" t="str">
        <f>VLOOKUP(B7710,StateFIPS!A$2:B$52,2)</f>
        <v>Texas</v>
      </c>
      <c r="B7710">
        <f t="shared" si="123"/>
        <v>48</v>
      </c>
      <c r="C7710" s="9" t="s">
        <v>844</v>
      </c>
      <c r="D7710" s="9" t="s">
        <v>93</v>
      </c>
      <c r="E7710" s="9" t="s">
        <v>2797</v>
      </c>
      <c r="F7710" s="9" t="s">
        <v>2798</v>
      </c>
      <c r="G7710" s="10">
        <v>11561</v>
      </c>
      <c r="H7710" s="9" t="s">
        <v>94</v>
      </c>
      <c r="I7710" s="10">
        <v>10390</v>
      </c>
      <c r="J7710" s="11">
        <v>1</v>
      </c>
      <c r="K7710" s="9" t="s">
        <v>94</v>
      </c>
      <c r="L7710" s="9" t="s">
        <v>95</v>
      </c>
    </row>
    <row r="7711" spans="1:12" x14ac:dyDescent="0.2">
      <c r="A7711" t="str">
        <f>VLOOKUP(B7711,StateFIPS!A$2:B$52,2)</f>
        <v>Massachusetts</v>
      </c>
      <c r="B7711">
        <f t="shared" si="123"/>
        <v>25</v>
      </c>
      <c r="C7711" s="9" t="s">
        <v>1759</v>
      </c>
      <c r="D7711" s="9" t="s">
        <v>93</v>
      </c>
      <c r="E7711" s="9" t="s">
        <v>2797</v>
      </c>
      <c r="F7711" s="9" t="s">
        <v>2798</v>
      </c>
      <c r="G7711" s="10">
        <v>899</v>
      </c>
      <c r="H7711" s="9" t="s">
        <v>94</v>
      </c>
      <c r="I7711" s="10">
        <v>808</v>
      </c>
      <c r="J7711" s="11">
        <v>1</v>
      </c>
      <c r="K7711" s="9" t="s">
        <v>94</v>
      </c>
      <c r="L7711" s="9" t="s">
        <v>95</v>
      </c>
    </row>
    <row r="7712" spans="1:12" x14ac:dyDescent="0.2">
      <c r="A7712" t="str">
        <f>VLOOKUP(B7712,StateFIPS!A$2:B$52,2)</f>
        <v>Texas</v>
      </c>
      <c r="B7712">
        <f t="shared" si="123"/>
        <v>48</v>
      </c>
      <c r="C7712" s="9" t="s">
        <v>2275</v>
      </c>
      <c r="D7712" s="9" t="s">
        <v>93</v>
      </c>
      <c r="E7712" s="9" t="s">
        <v>2797</v>
      </c>
      <c r="F7712" s="9" t="s">
        <v>2798</v>
      </c>
      <c r="G7712" s="10">
        <v>229903</v>
      </c>
      <c r="H7712" s="9" t="s">
        <v>94</v>
      </c>
      <c r="I7712" s="10">
        <v>206611</v>
      </c>
      <c r="J7712" s="11">
        <v>1</v>
      </c>
      <c r="K7712" s="9" t="s">
        <v>94</v>
      </c>
      <c r="L7712" s="9" t="s">
        <v>95</v>
      </c>
    </row>
    <row r="7713" spans="1:12" x14ac:dyDescent="0.2">
      <c r="A7713" t="str">
        <f>VLOOKUP(B7713,StateFIPS!A$2:B$52,2)</f>
        <v>Virginia</v>
      </c>
      <c r="B7713">
        <f t="shared" si="123"/>
        <v>51</v>
      </c>
      <c r="C7713" s="9" t="s">
        <v>1106</v>
      </c>
      <c r="D7713" s="9" t="s">
        <v>93</v>
      </c>
      <c r="E7713" s="9" t="s">
        <v>2797</v>
      </c>
      <c r="F7713" s="9" t="s">
        <v>2798</v>
      </c>
      <c r="G7713" s="10">
        <v>2446</v>
      </c>
      <c r="H7713" s="9" t="s">
        <v>94</v>
      </c>
      <c r="I7713" s="10">
        <v>2198</v>
      </c>
      <c r="J7713" s="11">
        <v>1</v>
      </c>
      <c r="K7713" s="9" t="s">
        <v>94</v>
      </c>
      <c r="L7713" s="9" t="s">
        <v>95</v>
      </c>
    </row>
    <row r="7714" spans="1:12" x14ac:dyDescent="0.2">
      <c r="A7714" t="str">
        <f>VLOOKUP(B7714,StateFIPS!A$2:B$52,2)</f>
        <v>Minnesota</v>
      </c>
      <c r="B7714">
        <f t="shared" si="123"/>
        <v>27</v>
      </c>
      <c r="C7714" s="9" t="s">
        <v>1535</v>
      </c>
      <c r="D7714" s="9" t="s">
        <v>93</v>
      </c>
      <c r="E7714" s="9" t="s">
        <v>2797</v>
      </c>
      <c r="F7714" s="9" t="s">
        <v>2798</v>
      </c>
      <c r="G7714" s="10">
        <v>121909</v>
      </c>
      <c r="H7714" s="9" t="s">
        <v>94</v>
      </c>
      <c r="I7714" s="10">
        <v>109558</v>
      </c>
      <c r="J7714" s="11">
        <v>1</v>
      </c>
      <c r="K7714" s="9" t="s">
        <v>94</v>
      </c>
      <c r="L7714" s="9" t="s">
        <v>95</v>
      </c>
    </row>
    <row r="7715" spans="1:12" x14ac:dyDescent="0.2">
      <c r="A7715" t="str">
        <f>VLOOKUP(B7715,StateFIPS!A$2:B$52,2)</f>
        <v>Iowa</v>
      </c>
      <c r="B7715">
        <f t="shared" si="123"/>
        <v>19</v>
      </c>
      <c r="C7715" s="9" t="s">
        <v>222</v>
      </c>
      <c r="D7715" s="9" t="s">
        <v>93</v>
      </c>
      <c r="E7715" s="9" t="s">
        <v>2797</v>
      </c>
      <c r="F7715" s="9" t="s">
        <v>2798</v>
      </c>
      <c r="G7715" s="10">
        <v>14029</v>
      </c>
      <c r="H7715" s="9" t="s">
        <v>94</v>
      </c>
      <c r="I7715" s="10">
        <v>12607</v>
      </c>
      <c r="J7715" s="11">
        <v>1</v>
      </c>
      <c r="K7715" s="9" t="s">
        <v>94</v>
      </c>
      <c r="L7715" s="9" t="s">
        <v>95</v>
      </c>
    </row>
    <row r="7716" spans="1:12" x14ac:dyDescent="0.2">
      <c r="A7716" t="str">
        <f>VLOOKUP(B7716,StateFIPS!A$2:B$52,2)</f>
        <v>Minnesota</v>
      </c>
      <c r="B7716">
        <f t="shared" si="123"/>
        <v>27</v>
      </c>
      <c r="C7716" s="9" t="s">
        <v>1712</v>
      </c>
      <c r="D7716" s="9" t="s">
        <v>93</v>
      </c>
      <c r="E7716" s="9" t="s">
        <v>2797</v>
      </c>
      <c r="F7716" s="9" t="s">
        <v>2798</v>
      </c>
      <c r="G7716" s="10">
        <v>121909</v>
      </c>
      <c r="H7716" s="9" t="s">
        <v>94</v>
      </c>
      <c r="I7716" s="10">
        <v>109558</v>
      </c>
      <c r="J7716" s="11">
        <v>1</v>
      </c>
      <c r="K7716" s="9" t="s">
        <v>94</v>
      </c>
      <c r="L7716" s="9" t="s">
        <v>95</v>
      </c>
    </row>
    <row r="7717" spans="1:12" x14ac:dyDescent="0.2">
      <c r="A7717" t="str">
        <f>VLOOKUP(B7717,StateFIPS!A$2:B$52,2)</f>
        <v>Texas</v>
      </c>
      <c r="B7717">
        <f t="shared" si="123"/>
        <v>48</v>
      </c>
      <c r="C7717" s="9" t="s">
        <v>882</v>
      </c>
      <c r="D7717" s="9" t="s">
        <v>93</v>
      </c>
      <c r="E7717" s="9" t="s">
        <v>2797</v>
      </c>
      <c r="F7717" s="9" t="s">
        <v>2798</v>
      </c>
      <c r="G7717" s="10">
        <v>11561</v>
      </c>
      <c r="H7717" s="9" t="s">
        <v>94</v>
      </c>
      <c r="I7717" s="10">
        <v>10390</v>
      </c>
      <c r="J7717" s="11">
        <v>1</v>
      </c>
      <c r="K7717" s="9" t="s">
        <v>94</v>
      </c>
      <c r="L7717" s="9" t="s">
        <v>95</v>
      </c>
    </row>
    <row r="7718" spans="1:12" x14ac:dyDescent="0.2">
      <c r="A7718" t="str">
        <f>VLOOKUP(B7718,StateFIPS!A$2:B$52,2)</f>
        <v>Texas</v>
      </c>
      <c r="B7718">
        <f t="shared" si="123"/>
        <v>48</v>
      </c>
      <c r="C7718" s="9" t="s">
        <v>888</v>
      </c>
      <c r="D7718" s="9" t="s">
        <v>93</v>
      </c>
      <c r="E7718" s="9" t="s">
        <v>2797</v>
      </c>
      <c r="F7718" s="9" t="s">
        <v>2798</v>
      </c>
      <c r="G7718" s="10">
        <v>15</v>
      </c>
      <c r="H7718" s="9" t="s">
        <v>94</v>
      </c>
      <c r="I7718" s="10">
        <v>14</v>
      </c>
      <c r="J7718" s="11">
        <v>1</v>
      </c>
      <c r="K7718" s="9" t="s">
        <v>94</v>
      </c>
      <c r="L7718" s="9" t="s">
        <v>95</v>
      </c>
    </row>
    <row r="7719" spans="1:12" x14ac:dyDescent="0.2">
      <c r="A7719" t="str">
        <f>VLOOKUP(B7719,StateFIPS!A$2:B$52,2)</f>
        <v>Virginia</v>
      </c>
      <c r="B7719">
        <f t="shared" si="123"/>
        <v>51</v>
      </c>
      <c r="C7719" s="9" t="s">
        <v>2529</v>
      </c>
      <c r="D7719" s="9" t="s">
        <v>93</v>
      </c>
      <c r="E7719" s="9" t="s">
        <v>2797</v>
      </c>
      <c r="F7719" s="9" t="s">
        <v>2798</v>
      </c>
      <c r="G7719" s="10">
        <v>2446</v>
      </c>
      <c r="H7719" s="9" t="s">
        <v>94</v>
      </c>
      <c r="I7719" s="10">
        <v>2198</v>
      </c>
      <c r="J7719" s="11">
        <v>1</v>
      </c>
      <c r="K7719" s="9" t="s">
        <v>94</v>
      </c>
      <c r="L7719" s="9" t="s">
        <v>95</v>
      </c>
    </row>
    <row r="7720" spans="1:12" x14ac:dyDescent="0.2">
      <c r="A7720" t="str">
        <f>VLOOKUP(B7720,StateFIPS!A$2:B$52,2)</f>
        <v>Minnesota</v>
      </c>
      <c r="B7720">
        <f t="shared" si="123"/>
        <v>27</v>
      </c>
      <c r="C7720" s="9" t="s">
        <v>1719</v>
      </c>
      <c r="D7720" s="9" t="s">
        <v>93</v>
      </c>
      <c r="E7720" s="9" t="s">
        <v>2797</v>
      </c>
      <c r="F7720" s="9" t="s">
        <v>2798</v>
      </c>
      <c r="G7720" s="10">
        <v>311317</v>
      </c>
      <c r="H7720" s="9" t="s">
        <v>94</v>
      </c>
      <c r="I7720" s="10">
        <v>279777</v>
      </c>
      <c r="J7720" s="11">
        <v>1</v>
      </c>
      <c r="K7720" s="9" t="s">
        <v>94</v>
      </c>
      <c r="L7720" s="9" t="s">
        <v>95</v>
      </c>
    </row>
    <row r="7721" spans="1:12" x14ac:dyDescent="0.2">
      <c r="A7721" t="str">
        <f>VLOOKUP(B7721,StateFIPS!A$2:B$52,2)</f>
        <v>Texas</v>
      </c>
      <c r="B7721">
        <f t="shared" si="123"/>
        <v>48</v>
      </c>
      <c r="C7721" s="9" t="s">
        <v>2491</v>
      </c>
      <c r="D7721" s="9" t="s">
        <v>93</v>
      </c>
      <c r="E7721" s="9" t="s">
        <v>2797</v>
      </c>
      <c r="F7721" s="9" t="s">
        <v>2798</v>
      </c>
      <c r="G7721" s="10">
        <v>11561</v>
      </c>
      <c r="H7721" s="9" t="s">
        <v>94</v>
      </c>
      <c r="I7721" s="10">
        <v>10390</v>
      </c>
      <c r="J7721" s="11">
        <v>1</v>
      </c>
      <c r="K7721" s="9" t="s">
        <v>94</v>
      </c>
      <c r="L7721" s="9" t="s">
        <v>95</v>
      </c>
    </row>
    <row r="7722" spans="1:12" x14ac:dyDescent="0.2">
      <c r="A7722" t="str">
        <f>VLOOKUP(B7722,StateFIPS!A$2:B$52,2)</f>
        <v>Massachusetts</v>
      </c>
      <c r="B7722">
        <f t="shared" si="123"/>
        <v>25</v>
      </c>
      <c r="C7722" s="9" t="s">
        <v>431</v>
      </c>
      <c r="D7722" s="9" t="s">
        <v>93</v>
      </c>
      <c r="E7722" s="9" t="s">
        <v>2797</v>
      </c>
      <c r="F7722" s="9" t="s">
        <v>2798</v>
      </c>
      <c r="G7722" s="10">
        <v>3057</v>
      </c>
      <c r="H7722" s="9" t="s">
        <v>94</v>
      </c>
      <c r="I7722" s="10">
        <v>2747</v>
      </c>
      <c r="J7722" s="11">
        <v>1</v>
      </c>
      <c r="K7722" s="9" t="s">
        <v>94</v>
      </c>
      <c r="L7722" s="9" t="s">
        <v>95</v>
      </c>
    </row>
    <row r="7723" spans="1:12" x14ac:dyDescent="0.2">
      <c r="A7723" t="str">
        <f>VLOOKUP(B7723,StateFIPS!A$2:B$52,2)</f>
        <v>Texas</v>
      </c>
      <c r="B7723">
        <f t="shared" si="123"/>
        <v>48</v>
      </c>
      <c r="C7723" s="9" t="s">
        <v>883</v>
      </c>
      <c r="D7723" s="9" t="s">
        <v>93</v>
      </c>
      <c r="E7723" s="9" t="s">
        <v>2797</v>
      </c>
      <c r="F7723" s="9" t="s">
        <v>2798</v>
      </c>
      <c r="G7723" s="10">
        <v>2</v>
      </c>
      <c r="H7723" s="9" t="s">
        <v>94</v>
      </c>
      <c r="I7723" s="10">
        <v>2</v>
      </c>
      <c r="J7723" s="11">
        <v>1</v>
      </c>
      <c r="K7723" s="9" t="s">
        <v>94</v>
      </c>
      <c r="L7723" s="9" t="s">
        <v>95</v>
      </c>
    </row>
    <row r="7724" spans="1:12" x14ac:dyDescent="0.2">
      <c r="A7724" t="str">
        <f>VLOOKUP(B7724,StateFIPS!A$2:B$52,2)</f>
        <v>Minnesota</v>
      </c>
      <c r="B7724">
        <f t="shared" si="123"/>
        <v>27</v>
      </c>
      <c r="C7724" s="9" t="s">
        <v>1855</v>
      </c>
      <c r="D7724" s="9" t="s">
        <v>93</v>
      </c>
      <c r="E7724" s="9" t="s">
        <v>2797</v>
      </c>
      <c r="F7724" s="9" t="s">
        <v>2798</v>
      </c>
      <c r="G7724" s="10">
        <v>155188</v>
      </c>
      <c r="H7724" s="9" t="s">
        <v>94</v>
      </c>
      <c r="I7724" s="10">
        <v>139466</v>
      </c>
      <c r="J7724" s="11">
        <v>1</v>
      </c>
      <c r="K7724" s="9" t="s">
        <v>94</v>
      </c>
      <c r="L7724" s="9" t="s">
        <v>95</v>
      </c>
    </row>
    <row r="7725" spans="1:12" x14ac:dyDescent="0.2">
      <c r="A7725" t="str">
        <f>VLOOKUP(B7725,StateFIPS!A$2:B$52,2)</f>
        <v>Texas</v>
      </c>
      <c r="B7725">
        <f t="shared" si="123"/>
        <v>48</v>
      </c>
      <c r="C7725" s="9" t="s">
        <v>2718</v>
      </c>
      <c r="D7725" s="9" t="s">
        <v>93</v>
      </c>
      <c r="E7725" s="9" t="s">
        <v>2797</v>
      </c>
      <c r="F7725" s="9" t="s">
        <v>2798</v>
      </c>
      <c r="G7725" s="10">
        <v>11561</v>
      </c>
      <c r="H7725" s="9" t="s">
        <v>94</v>
      </c>
      <c r="I7725" s="10">
        <v>10390</v>
      </c>
      <c r="J7725" s="11">
        <v>1</v>
      </c>
      <c r="K7725" s="9" t="s">
        <v>94</v>
      </c>
      <c r="L7725" s="9" t="s">
        <v>95</v>
      </c>
    </row>
    <row r="7726" spans="1:12" x14ac:dyDescent="0.2">
      <c r="A7726" t="str">
        <f>VLOOKUP(B7726,StateFIPS!A$2:B$52,2)</f>
        <v>Texas</v>
      </c>
      <c r="B7726">
        <f t="shared" si="123"/>
        <v>48</v>
      </c>
      <c r="C7726" s="9" t="s">
        <v>2767</v>
      </c>
      <c r="D7726" s="9" t="s">
        <v>93</v>
      </c>
      <c r="E7726" s="9" t="s">
        <v>2797</v>
      </c>
      <c r="F7726" s="9" t="s">
        <v>2798</v>
      </c>
      <c r="G7726" s="10">
        <v>11561</v>
      </c>
      <c r="H7726" s="9" t="s">
        <v>94</v>
      </c>
      <c r="I7726" s="10">
        <v>10390</v>
      </c>
      <c r="J7726" s="11">
        <v>1</v>
      </c>
      <c r="K7726" s="9" t="s">
        <v>94</v>
      </c>
      <c r="L7726" s="9" t="s">
        <v>95</v>
      </c>
    </row>
    <row r="7727" spans="1:12" x14ac:dyDescent="0.2">
      <c r="A7727" t="str">
        <f>VLOOKUP(B7727,StateFIPS!A$2:B$52,2)</f>
        <v>Minnesota</v>
      </c>
      <c r="B7727">
        <f t="shared" si="123"/>
        <v>27</v>
      </c>
      <c r="C7727" s="9" t="s">
        <v>1840</v>
      </c>
      <c r="D7727" s="9" t="s">
        <v>93</v>
      </c>
      <c r="E7727" s="9" t="s">
        <v>2797</v>
      </c>
      <c r="F7727" s="9" t="s">
        <v>2798</v>
      </c>
      <c r="G7727" s="10">
        <v>121909</v>
      </c>
      <c r="H7727" s="9" t="s">
        <v>94</v>
      </c>
      <c r="I7727" s="10">
        <v>109558</v>
      </c>
      <c r="J7727" s="11">
        <v>1</v>
      </c>
      <c r="K7727" s="9" t="s">
        <v>94</v>
      </c>
      <c r="L7727" s="9" t="s">
        <v>95</v>
      </c>
    </row>
    <row r="7728" spans="1:12" x14ac:dyDescent="0.2">
      <c r="A7728" t="str">
        <f>VLOOKUP(B7728,StateFIPS!A$2:B$52,2)</f>
        <v>Virginia</v>
      </c>
      <c r="B7728">
        <f t="shared" si="123"/>
        <v>51</v>
      </c>
      <c r="C7728" s="9" t="s">
        <v>1101</v>
      </c>
      <c r="D7728" s="9" t="s">
        <v>93</v>
      </c>
      <c r="E7728" s="9" t="s">
        <v>2797</v>
      </c>
      <c r="F7728" s="9" t="s">
        <v>2798</v>
      </c>
      <c r="G7728" s="10">
        <v>2446</v>
      </c>
      <c r="H7728" s="9" t="s">
        <v>94</v>
      </c>
      <c r="I7728" s="10">
        <v>2198</v>
      </c>
      <c r="J7728" s="11">
        <v>1</v>
      </c>
      <c r="K7728" s="9" t="s">
        <v>94</v>
      </c>
      <c r="L7728" s="9" t="s">
        <v>95</v>
      </c>
    </row>
    <row r="7729" spans="1:12" x14ac:dyDescent="0.2">
      <c r="A7729" t="str">
        <f>VLOOKUP(B7729,StateFIPS!A$2:B$52,2)</f>
        <v>Minnesota</v>
      </c>
      <c r="B7729">
        <f t="shared" si="123"/>
        <v>27</v>
      </c>
      <c r="C7729" s="9" t="s">
        <v>1669</v>
      </c>
      <c r="D7729" s="9" t="s">
        <v>93</v>
      </c>
      <c r="E7729" s="9" t="s">
        <v>2797</v>
      </c>
      <c r="F7729" s="9" t="s">
        <v>2798</v>
      </c>
      <c r="G7729" s="10">
        <v>405660</v>
      </c>
      <c r="H7729" s="9" t="s">
        <v>94</v>
      </c>
      <c r="I7729" s="10">
        <v>364561</v>
      </c>
      <c r="J7729" s="11">
        <v>1</v>
      </c>
      <c r="K7729" s="9" t="s">
        <v>94</v>
      </c>
      <c r="L7729" s="9" t="s">
        <v>95</v>
      </c>
    </row>
    <row r="7730" spans="1:12" x14ac:dyDescent="0.2">
      <c r="A7730" t="str">
        <f>VLOOKUP(B7730,StateFIPS!A$2:B$52,2)</f>
        <v>Texas</v>
      </c>
      <c r="B7730">
        <f t="shared" si="123"/>
        <v>48</v>
      </c>
      <c r="C7730" s="9" t="s">
        <v>2460</v>
      </c>
      <c r="D7730" s="9" t="s">
        <v>93</v>
      </c>
      <c r="E7730" s="9" t="s">
        <v>2797</v>
      </c>
      <c r="F7730" s="9" t="s">
        <v>2798</v>
      </c>
      <c r="G7730" s="10">
        <v>10</v>
      </c>
      <c r="H7730" s="9" t="s">
        <v>94</v>
      </c>
      <c r="I7730" s="10">
        <v>9</v>
      </c>
      <c r="J7730" s="11">
        <v>1</v>
      </c>
      <c r="K7730" s="9" t="s">
        <v>94</v>
      </c>
      <c r="L7730" s="9" t="s">
        <v>95</v>
      </c>
    </row>
    <row r="7731" spans="1:12" x14ac:dyDescent="0.2">
      <c r="A7731" t="str">
        <f>VLOOKUP(B7731,StateFIPS!A$2:B$52,2)</f>
        <v>Texas</v>
      </c>
      <c r="B7731">
        <f t="shared" si="123"/>
        <v>48</v>
      </c>
      <c r="C7731" s="9" t="s">
        <v>881</v>
      </c>
      <c r="D7731" s="9" t="s">
        <v>93</v>
      </c>
      <c r="E7731" s="9" t="s">
        <v>2797</v>
      </c>
      <c r="F7731" s="9" t="s">
        <v>2798</v>
      </c>
      <c r="G7731" s="10">
        <v>11561</v>
      </c>
      <c r="H7731" s="9" t="s">
        <v>94</v>
      </c>
      <c r="I7731" s="10">
        <v>10390</v>
      </c>
      <c r="J7731" s="11">
        <v>1</v>
      </c>
      <c r="K7731" s="9" t="s">
        <v>94</v>
      </c>
      <c r="L7731" s="9" t="s">
        <v>95</v>
      </c>
    </row>
    <row r="7732" spans="1:12" x14ac:dyDescent="0.2">
      <c r="A7732" t="str">
        <f>VLOOKUP(B7732,StateFIPS!A$2:B$52,2)</f>
        <v>Minnesota</v>
      </c>
      <c r="B7732">
        <f t="shared" si="123"/>
        <v>27</v>
      </c>
      <c r="C7732" s="9" t="s">
        <v>1709</v>
      </c>
      <c r="D7732" s="9" t="s">
        <v>93</v>
      </c>
      <c r="E7732" s="9" t="s">
        <v>2797</v>
      </c>
      <c r="F7732" s="9" t="s">
        <v>2798</v>
      </c>
      <c r="G7732" s="10">
        <v>121909</v>
      </c>
      <c r="H7732" s="9" t="s">
        <v>94</v>
      </c>
      <c r="I7732" s="10">
        <v>109558</v>
      </c>
      <c r="J7732" s="11">
        <v>1</v>
      </c>
      <c r="K7732" s="9" t="s">
        <v>94</v>
      </c>
      <c r="L7732" s="9" t="s">
        <v>95</v>
      </c>
    </row>
    <row r="7733" spans="1:12" x14ac:dyDescent="0.2">
      <c r="A7733" t="str">
        <f>VLOOKUP(B7733,StateFIPS!A$2:B$52,2)</f>
        <v>Minnesota</v>
      </c>
      <c r="B7733">
        <f t="shared" si="123"/>
        <v>27</v>
      </c>
      <c r="C7733" s="9" t="s">
        <v>1555</v>
      </c>
      <c r="D7733" s="9" t="s">
        <v>93</v>
      </c>
      <c r="E7733" s="9" t="s">
        <v>2797</v>
      </c>
      <c r="F7733" s="9" t="s">
        <v>2798</v>
      </c>
      <c r="G7733" s="10">
        <v>370051</v>
      </c>
      <c r="H7733" s="9" t="s">
        <v>94</v>
      </c>
      <c r="I7733" s="10">
        <v>332560</v>
      </c>
      <c r="J7733" s="11">
        <v>1</v>
      </c>
      <c r="K7733" s="9" t="s">
        <v>94</v>
      </c>
      <c r="L7733" s="9" t="s">
        <v>95</v>
      </c>
    </row>
    <row r="7734" spans="1:12" x14ac:dyDescent="0.2">
      <c r="A7734" t="str">
        <f>VLOOKUP(B7734,StateFIPS!A$2:B$52,2)</f>
        <v>Texas</v>
      </c>
      <c r="B7734">
        <f t="shared" si="123"/>
        <v>48</v>
      </c>
      <c r="C7734" s="9" t="s">
        <v>2475</v>
      </c>
      <c r="D7734" s="9" t="s">
        <v>93</v>
      </c>
      <c r="E7734" s="9" t="s">
        <v>2797</v>
      </c>
      <c r="F7734" s="9" t="s">
        <v>2798</v>
      </c>
      <c r="G7734" s="10">
        <v>11561</v>
      </c>
      <c r="H7734" s="9" t="s">
        <v>94</v>
      </c>
      <c r="I7734" s="10">
        <v>10390</v>
      </c>
      <c r="J7734" s="11">
        <v>1</v>
      </c>
      <c r="K7734" s="9" t="s">
        <v>94</v>
      </c>
      <c r="L7734" s="9" t="s">
        <v>95</v>
      </c>
    </row>
    <row r="7735" spans="1:12" x14ac:dyDescent="0.2">
      <c r="A7735" t="str">
        <f>VLOOKUP(B7735,StateFIPS!A$2:B$52,2)</f>
        <v>Virginia</v>
      </c>
      <c r="B7735">
        <f t="shared" si="123"/>
        <v>51</v>
      </c>
      <c r="C7735" s="9" t="s">
        <v>1100</v>
      </c>
      <c r="D7735" s="9" t="s">
        <v>93</v>
      </c>
      <c r="E7735" s="9" t="s">
        <v>2797</v>
      </c>
      <c r="F7735" s="9" t="s">
        <v>2798</v>
      </c>
      <c r="G7735" s="10">
        <v>2446</v>
      </c>
      <c r="H7735" s="9" t="s">
        <v>94</v>
      </c>
      <c r="I7735" s="10">
        <v>2198</v>
      </c>
      <c r="J7735" s="11">
        <v>1</v>
      </c>
      <c r="K7735" s="9" t="s">
        <v>94</v>
      </c>
      <c r="L7735" s="9" t="s">
        <v>95</v>
      </c>
    </row>
    <row r="7736" spans="1:12" x14ac:dyDescent="0.2">
      <c r="A7736" t="str">
        <f>VLOOKUP(B7736,StateFIPS!A$2:B$52,2)</f>
        <v>Minnesota</v>
      </c>
      <c r="B7736">
        <f t="shared" si="123"/>
        <v>27</v>
      </c>
      <c r="C7736" s="9" t="s">
        <v>1880</v>
      </c>
      <c r="D7736" s="9" t="s">
        <v>93</v>
      </c>
      <c r="E7736" s="9" t="s">
        <v>2797</v>
      </c>
      <c r="F7736" s="9" t="s">
        <v>2798</v>
      </c>
      <c r="G7736" s="10">
        <v>121909</v>
      </c>
      <c r="H7736" s="9" t="s">
        <v>94</v>
      </c>
      <c r="I7736" s="10">
        <v>109558</v>
      </c>
      <c r="J7736" s="11">
        <v>1</v>
      </c>
      <c r="K7736" s="9" t="s">
        <v>94</v>
      </c>
      <c r="L7736" s="9" t="s">
        <v>95</v>
      </c>
    </row>
    <row r="7737" spans="1:12" x14ac:dyDescent="0.2">
      <c r="A7737" t="str">
        <f>VLOOKUP(B7737,StateFIPS!A$2:B$52,2)</f>
        <v>Utah</v>
      </c>
      <c r="B7737">
        <f t="shared" si="123"/>
        <v>49</v>
      </c>
      <c r="C7737" s="9" t="s">
        <v>1133</v>
      </c>
      <c r="D7737" s="9" t="s">
        <v>93</v>
      </c>
      <c r="E7737" s="9" t="s">
        <v>2797</v>
      </c>
      <c r="F7737" s="9" t="s">
        <v>2798</v>
      </c>
      <c r="G7737" s="10">
        <v>125107</v>
      </c>
      <c r="H7737" s="9" t="s">
        <v>94</v>
      </c>
      <c r="I7737" s="10">
        <v>112432</v>
      </c>
      <c r="J7737" s="11">
        <v>1</v>
      </c>
      <c r="K7737" s="9" t="s">
        <v>94</v>
      </c>
      <c r="L7737" s="9" t="s">
        <v>95</v>
      </c>
    </row>
    <row r="7738" spans="1:12" x14ac:dyDescent="0.2">
      <c r="A7738" t="str">
        <f>VLOOKUP(B7738,StateFIPS!A$2:B$52,2)</f>
        <v>Utah</v>
      </c>
      <c r="B7738">
        <f t="shared" si="123"/>
        <v>49</v>
      </c>
      <c r="C7738" s="9" t="s">
        <v>1132</v>
      </c>
      <c r="D7738" s="9" t="s">
        <v>93</v>
      </c>
      <c r="E7738" s="9" t="s">
        <v>2797</v>
      </c>
      <c r="F7738" s="9" t="s">
        <v>2798</v>
      </c>
      <c r="G7738" s="10">
        <v>125107</v>
      </c>
      <c r="H7738" s="9" t="s">
        <v>94</v>
      </c>
      <c r="I7738" s="10">
        <v>112432</v>
      </c>
      <c r="J7738" s="11">
        <v>1</v>
      </c>
      <c r="K7738" s="9" t="s">
        <v>94</v>
      </c>
      <c r="L7738" s="9" t="s">
        <v>95</v>
      </c>
    </row>
    <row r="7739" spans="1:12" x14ac:dyDescent="0.2">
      <c r="A7739" t="str">
        <f>VLOOKUP(B7739,StateFIPS!A$2:B$52,2)</f>
        <v>Iowa</v>
      </c>
      <c r="B7739">
        <f t="shared" si="123"/>
        <v>19</v>
      </c>
      <c r="C7739" s="9" t="s">
        <v>1697</v>
      </c>
      <c r="D7739" s="9" t="s">
        <v>93</v>
      </c>
      <c r="E7739" s="9" t="s">
        <v>2797</v>
      </c>
      <c r="F7739" s="9" t="s">
        <v>2798</v>
      </c>
      <c r="G7739" s="10">
        <v>14029</v>
      </c>
      <c r="H7739" s="9" t="s">
        <v>94</v>
      </c>
      <c r="I7739" s="10">
        <v>12607</v>
      </c>
      <c r="J7739" s="11">
        <v>1</v>
      </c>
      <c r="K7739" s="9" t="s">
        <v>94</v>
      </c>
      <c r="L7739" s="9" t="s">
        <v>95</v>
      </c>
    </row>
    <row r="7740" spans="1:12" x14ac:dyDescent="0.2">
      <c r="A7740" t="str">
        <f>VLOOKUP(B7740,StateFIPS!A$2:B$52,2)</f>
        <v>Minnesota</v>
      </c>
      <c r="B7740">
        <f t="shared" si="123"/>
        <v>27</v>
      </c>
      <c r="C7740" s="9" t="s">
        <v>1902</v>
      </c>
      <c r="D7740" s="9" t="s">
        <v>93</v>
      </c>
      <c r="E7740" s="9" t="s">
        <v>2797</v>
      </c>
      <c r="F7740" s="9" t="s">
        <v>2798</v>
      </c>
      <c r="G7740" s="10">
        <v>121909</v>
      </c>
      <c r="H7740" s="9" t="s">
        <v>94</v>
      </c>
      <c r="I7740" s="10">
        <v>109558</v>
      </c>
      <c r="J7740" s="11">
        <v>1</v>
      </c>
      <c r="K7740" s="9" t="s">
        <v>94</v>
      </c>
      <c r="L7740" s="9" t="s">
        <v>95</v>
      </c>
    </row>
    <row r="7741" spans="1:12" x14ac:dyDescent="0.2">
      <c r="A7741" t="str">
        <f>VLOOKUP(B7741,StateFIPS!A$2:B$52,2)</f>
        <v>Texas</v>
      </c>
      <c r="B7741">
        <f t="shared" si="123"/>
        <v>48</v>
      </c>
      <c r="C7741" s="9" t="s">
        <v>1120</v>
      </c>
      <c r="D7741" s="9" t="s">
        <v>93</v>
      </c>
      <c r="E7741" s="9" t="s">
        <v>2797</v>
      </c>
      <c r="F7741" s="9" t="s">
        <v>2798</v>
      </c>
      <c r="G7741" s="10">
        <v>2</v>
      </c>
      <c r="H7741" s="9" t="s">
        <v>94</v>
      </c>
      <c r="I7741" s="10">
        <v>2</v>
      </c>
      <c r="J7741" s="11">
        <v>1</v>
      </c>
      <c r="K7741" s="9" t="s">
        <v>94</v>
      </c>
      <c r="L7741" s="9" t="s">
        <v>95</v>
      </c>
    </row>
    <row r="7742" spans="1:12" x14ac:dyDescent="0.2">
      <c r="A7742" t="str">
        <f>VLOOKUP(B7742,StateFIPS!A$2:B$52,2)</f>
        <v>Minnesota</v>
      </c>
      <c r="B7742">
        <f t="shared" si="123"/>
        <v>27</v>
      </c>
      <c r="C7742" s="9" t="s">
        <v>466</v>
      </c>
      <c r="D7742" s="9" t="s">
        <v>93</v>
      </c>
      <c r="E7742" s="9" t="s">
        <v>2797</v>
      </c>
      <c r="F7742" s="9" t="s">
        <v>2798</v>
      </c>
      <c r="G7742" s="10">
        <v>121909</v>
      </c>
      <c r="H7742" s="9" t="s">
        <v>94</v>
      </c>
      <c r="I7742" s="10">
        <v>109558</v>
      </c>
      <c r="J7742" s="11">
        <v>1</v>
      </c>
      <c r="K7742" s="9" t="s">
        <v>94</v>
      </c>
      <c r="L7742" s="9" t="s">
        <v>95</v>
      </c>
    </row>
    <row r="7743" spans="1:12" x14ac:dyDescent="0.2">
      <c r="A7743" t="str">
        <f>VLOOKUP(B7743,StateFIPS!A$2:B$52,2)</f>
        <v>Utah</v>
      </c>
      <c r="B7743">
        <f t="shared" si="123"/>
        <v>49</v>
      </c>
      <c r="C7743" s="9" t="s">
        <v>2360</v>
      </c>
      <c r="D7743" s="9" t="s">
        <v>93</v>
      </c>
      <c r="E7743" s="9" t="s">
        <v>2797</v>
      </c>
      <c r="F7743" s="9" t="s">
        <v>2798</v>
      </c>
      <c r="G7743" s="10">
        <v>44</v>
      </c>
      <c r="H7743" s="9" t="s">
        <v>94</v>
      </c>
      <c r="I7743" s="10">
        <v>40</v>
      </c>
      <c r="J7743" s="11">
        <v>1</v>
      </c>
      <c r="K7743" s="9" t="s">
        <v>94</v>
      </c>
      <c r="L7743" s="9" t="s">
        <v>95</v>
      </c>
    </row>
    <row r="7744" spans="1:12" x14ac:dyDescent="0.2">
      <c r="A7744" t="str">
        <f>VLOOKUP(B7744,StateFIPS!A$2:B$52,2)</f>
        <v>Minnesota</v>
      </c>
      <c r="B7744">
        <f t="shared" si="123"/>
        <v>27</v>
      </c>
      <c r="C7744" s="9" t="s">
        <v>1883</v>
      </c>
      <c r="D7744" s="9" t="s">
        <v>93</v>
      </c>
      <c r="E7744" s="9" t="s">
        <v>2797</v>
      </c>
      <c r="F7744" s="9" t="s">
        <v>2798</v>
      </c>
      <c r="G7744" s="10">
        <v>2880845</v>
      </c>
      <c r="H7744" s="9" t="s">
        <v>94</v>
      </c>
      <c r="I7744" s="10">
        <v>2588980</v>
      </c>
      <c r="J7744" s="11">
        <v>1</v>
      </c>
      <c r="K7744" s="9" t="s">
        <v>94</v>
      </c>
      <c r="L7744" s="9" t="s">
        <v>95</v>
      </c>
    </row>
    <row r="7745" spans="1:12" x14ac:dyDescent="0.2">
      <c r="A7745" t="str">
        <f>VLOOKUP(B7745,StateFIPS!A$2:B$52,2)</f>
        <v>Texas</v>
      </c>
      <c r="B7745">
        <f t="shared" si="123"/>
        <v>48</v>
      </c>
      <c r="C7745" s="9" t="s">
        <v>1117</v>
      </c>
      <c r="D7745" s="9" t="s">
        <v>93</v>
      </c>
      <c r="E7745" s="9" t="s">
        <v>2797</v>
      </c>
      <c r="F7745" s="9" t="s">
        <v>2798</v>
      </c>
      <c r="G7745" s="10">
        <v>11561</v>
      </c>
      <c r="H7745" s="9" t="s">
        <v>94</v>
      </c>
      <c r="I7745" s="10">
        <v>10390</v>
      </c>
      <c r="J7745" s="11">
        <v>1</v>
      </c>
      <c r="K7745" s="9" t="s">
        <v>94</v>
      </c>
      <c r="L7745" s="9" t="s">
        <v>95</v>
      </c>
    </row>
    <row r="7746" spans="1:12" x14ac:dyDescent="0.2">
      <c r="A7746" t="str">
        <f>VLOOKUP(B7746,StateFIPS!A$2:B$52,2)</f>
        <v>Iowa</v>
      </c>
      <c r="B7746">
        <f t="shared" si="123"/>
        <v>19</v>
      </c>
      <c r="C7746" s="9" t="s">
        <v>1694</v>
      </c>
      <c r="D7746" s="9" t="s">
        <v>93</v>
      </c>
      <c r="E7746" s="9" t="s">
        <v>2797</v>
      </c>
      <c r="F7746" s="9" t="s">
        <v>2798</v>
      </c>
      <c r="G7746" s="10">
        <v>14029</v>
      </c>
      <c r="H7746" s="9" t="s">
        <v>94</v>
      </c>
      <c r="I7746" s="10">
        <v>12607</v>
      </c>
      <c r="J7746" s="11">
        <v>1</v>
      </c>
      <c r="K7746" s="9" t="s">
        <v>94</v>
      </c>
      <c r="L7746" s="9" t="s">
        <v>95</v>
      </c>
    </row>
    <row r="7747" spans="1:12" x14ac:dyDescent="0.2">
      <c r="A7747" t="str">
        <f>VLOOKUP(B7747,StateFIPS!A$2:B$52,2)</f>
        <v>Iowa</v>
      </c>
      <c r="B7747">
        <f t="shared" ref="B7747:B7810" si="124">VALUE(LEFT(C7747,2))</f>
        <v>19</v>
      </c>
      <c r="C7747" s="9" t="s">
        <v>234</v>
      </c>
      <c r="D7747" s="9" t="s">
        <v>93</v>
      </c>
      <c r="E7747" s="9" t="s">
        <v>2797</v>
      </c>
      <c r="F7747" s="9" t="s">
        <v>2798</v>
      </c>
      <c r="G7747" s="10">
        <v>14029</v>
      </c>
      <c r="H7747" s="9" t="s">
        <v>94</v>
      </c>
      <c r="I7747" s="10">
        <v>12607</v>
      </c>
      <c r="J7747" s="11">
        <v>1</v>
      </c>
      <c r="K7747" s="9" t="s">
        <v>94</v>
      </c>
      <c r="L7747" s="9" t="s">
        <v>95</v>
      </c>
    </row>
    <row r="7748" spans="1:12" x14ac:dyDescent="0.2">
      <c r="A7748" t="str">
        <f>VLOOKUP(B7748,StateFIPS!A$2:B$52,2)</f>
        <v>Utah</v>
      </c>
      <c r="B7748">
        <f t="shared" si="124"/>
        <v>49</v>
      </c>
      <c r="C7748" s="9" t="s">
        <v>2366</v>
      </c>
      <c r="D7748" s="9" t="s">
        <v>93</v>
      </c>
      <c r="E7748" s="9" t="s">
        <v>2797</v>
      </c>
      <c r="F7748" s="9" t="s">
        <v>2798</v>
      </c>
      <c r="G7748" s="10">
        <v>125107</v>
      </c>
      <c r="H7748" s="9" t="s">
        <v>94</v>
      </c>
      <c r="I7748" s="10">
        <v>112432</v>
      </c>
      <c r="J7748" s="11">
        <v>1</v>
      </c>
      <c r="K7748" s="9" t="s">
        <v>94</v>
      </c>
      <c r="L7748" s="9" t="s">
        <v>95</v>
      </c>
    </row>
    <row r="7749" spans="1:12" x14ac:dyDescent="0.2">
      <c r="A7749" t="str">
        <f>VLOOKUP(B7749,StateFIPS!A$2:B$52,2)</f>
        <v>Texas</v>
      </c>
      <c r="B7749">
        <f t="shared" si="124"/>
        <v>48</v>
      </c>
      <c r="C7749" s="9" t="s">
        <v>1083</v>
      </c>
      <c r="D7749" s="9" t="s">
        <v>93</v>
      </c>
      <c r="E7749" s="9" t="s">
        <v>2797</v>
      </c>
      <c r="F7749" s="9" t="s">
        <v>2798</v>
      </c>
      <c r="G7749" s="10">
        <v>11561</v>
      </c>
      <c r="H7749" s="9" t="s">
        <v>94</v>
      </c>
      <c r="I7749" s="10">
        <v>10390</v>
      </c>
      <c r="J7749" s="11">
        <v>1</v>
      </c>
      <c r="K7749" s="9" t="s">
        <v>94</v>
      </c>
      <c r="L7749" s="9" t="s">
        <v>95</v>
      </c>
    </row>
    <row r="7750" spans="1:12" x14ac:dyDescent="0.2">
      <c r="A7750" t="str">
        <f>VLOOKUP(B7750,StateFIPS!A$2:B$52,2)</f>
        <v>Minnesota</v>
      </c>
      <c r="B7750">
        <f t="shared" si="124"/>
        <v>27</v>
      </c>
      <c r="C7750" s="9" t="s">
        <v>1738</v>
      </c>
      <c r="D7750" s="9" t="s">
        <v>93</v>
      </c>
      <c r="E7750" s="9" t="s">
        <v>2797</v>
      </c>
      <c r="F7750" s="9" t="s">
        <v>2798</v>
      </c>
      <c r="G7750" s="10">
        <v>121909</v>
      </c>
      <c r="H7750" s="9" t="s">
        <v>94</v>
      </c>
      <c r="I7750" s="10">
        <v>109558</v>
      </c>
      <c r="J7750" s="11">
        <v>1</v>
      </c>
      <c r="K7750" s="9" t="s">
        <v>94</v>
      </c>
      <c r="L7750" s="9" t="s">
        <v>95</v>
      </c>
    </row>
    <row r="7751" spans="1:12" x14ac:dyDescent="0.2">
      <c r="A7751" t="str">
        <f>VLOOKUP(B7751,StateFIPS!A$2:B$52,2)</f>
        <v>Texas</v>
      </c>
      <c r="B7751">
        <f t="shared" si="124"/>
        <v>48</v>
      </c>
      <c r="C7751" s="9" t="s">
        <v>1069</v>
      </c>
      <c r="D7751" s="9" t="s">
        <v>93</v>
      </c>
      <c r="E7751" s="9" t="s">
        <v>2797</v>
      </c>
      <c r="F7751" s="9" t="s">
        <v>2798</v>
      </c>
      <c r="G7751" s="10">
        <v>11561</v>
      </c>
      <c r="H7751" s="9" t="s">
        <v>94</v>
      </c>
      <c r="I7751" s="10">
        <v>10390</v>
      </c>
      <c r="J7751" s="11">
        <v>1</v>
      </c>
      <c r="K7751" s="9" t="s">
        <v>94</v>
      </c>
      <c r="L7751" s="9" t="s">
        <v>95</v>
      </c>
    </row>
    <row r="7752" spans="1:12" x14ac:dyDescent="0.2">
      <c r="A7752" t="str">
        <f>VLOOKUP(B7752,StateFIPS!A$2:B$52,2)</f>
        <v>Minnesota</v>
      </c>
      <c r="B7752">
        <f t="shared" si="124"/>
        <v>27</v>
      </c>
      <c r="C7752" s="9" t="s">
        <v>469</v>
      </c>
      <c r="D7752" s="9" t="s">
        <v>93</v>
      </c>
      <c r="E7752" s="9" t="s">
        <v>2797</v>
      </c>
      <c r="F7752" s="9" t="s">
        <v>2798</v>
      </c>
      <c r="G7752" s="10">
        <v>121909</v>
      </c>
      <c r="H7752" s="9" t="s">
        <v>94</v>
      </c>
      <c r="I7752" s="10">
        <v>109558</v>
      </c>
      <c r="J7752" s="11">
        <v>1</v>
      </c>
      <c r="K7752" s="9" t="s">
        <v>94</v>
      </c>
      <c r="L7752" s="9" t="s">
        <v>95</v>
      </c>
    </row>
    <row r="7753" spans="1:12" x14ac:dyDescent="0.2">
      <c r="A7753" t="str">
        <f>VLOOKUP(B7753,StateFIPS!A$2:B$52,2)</f>
        <v>Minnesota</v>
      </c>
      <c r="B7753">
        <f t="shared" si="124"/>
        <v>27</v>
      </c>
      <c r="C7753" s="9" t="s">
        <v>1755</v>
      </c>
      <c r="D7753" s="9" t="s">
        <v>93</v>
      </c>
      <c r="E7753" s="9" t="s">
        <v>2797</v>
      </c>
      <c r="F7753" s="9" t="s">
        <v>2798</v>
      </c>
      <c r="G7753" s="10">
        <v>121909</v>
      </c>
      <c r="H7753" s="9" t="s">
        <v>94</v>
      </c>
      <c r="I7753" s="10">
        <v>109558</v>
      </c>
      <c r="J7753" s="11">
        <v>1</v>
      </c>
      <c r="K7753" s="9" t="s">
        <v>94</v>
      </c>
      <c r="L7753" s="9" t="s">
        <v>95</v>
      </c>
    </row>
    <row r="7754" spans="1:12" x14ac:dyDescent="0.2">
      <c r="A7754" t="str">
        <f>VLOOKUP(B7754,StateFIPS!A$2:B$52,2)</f>
        <v>Texas</v>
      </c>
      <c r="B7754">
        <f t="shared" si="124"/>
        <v>48</v>
      </c>
      <c r="C7754" s="9" t="s">
        <v>1119</v>
      </c>
      <c r="D7754" s="9" t="s">
        <v>93</v>
      </c>
      <c r="E7754" s="9" t="s">
        <v>2797</v>
      </c>
      <c r="F7754" s="9" t="s">
        <v>2798</v>
      </c>
      <c r="G7754" s="10">
        <v>3</v>
      </c>
      <c r="H7754" s="9" t="s">
        <v>94</v>
      </c>
      <c r="I7754" s="10">
        <v>3</v>
      </c>
      <c r="J7754" s="11">
        <v>1</v>
      </c>
      <c r="K7754" s="9" t="s">
        <v>94</v>
      </c>
      <c r="L7754" s="9" t="s">
        <v>95</v>
      </c>
    </row>
    <row r="7755" spans="1:12" x14ac:dyDescent="0.2">
      <c r="A7755" t="str">
        <f>VLOOKUP(B7755,StateFIPS!A$2:B$52,2)</f>
        <v>Utah</v>
      </c>
      <c r="B7755">
        <f t="shared" si="124"/>
        <v>49</v>
      </c>
      <c r="C7755" s="9" t="s">
        <v>2477</v>
      </c>
      <c r="D7755" s="9" t="s">
        <v>93</v>
      </c>
      <c r="E7755" s="9" t="s">
        <v>2797</v>
      </c>
      <c r="F7755" s="9" t="s">
        <v>2798</v>
      </c>
      <c r="G7755" s="10">
        <v>125107</v>
      </c>
      <c r="H7755" s="9" t="s">
        <v>94</v>
      </c>
      <c r="I7755" s="10">
        <v>112432</v>
      </c>
      <c r="J7755" s="11">
        <v>1</v>
      </c>
      <c r="K7755" s="9" t="s">
        <v>94</v>
      </c>
      <c r="L7755" s="9" t="s">
        <v>95</v>
      </c>
    </row>
    <row r="7756" spans="1:12" x14ac:dyDescent="0.2">
      <c r="A7756" t="str">
        <f>VLOOKUP(B7756,StateFIPS!A$2:B$52,2)</f>
        <v>Utah</v>
      </c>
      <c r="B7756">
        <f t="shared" si="124"/>
        <v>49</v>
      </c>
      <c r="C7756" s="9" t="s">
        <v>1131</v>
      </c>
      <c r="D7756" s="9" t="s">
        <v>93</v>
      </c>
      <c r="E7756" s="9" t="s">
        <v>2797</v>
      </c>
      <c r="F7756" s="9" t="s">
        <v>2798</v>
      </c>
      <c r="G7756" s="10">
        <v>125107</v>
      </c>
      <c r="H7756" s="9" t="s">
        <v>94</v>
      </c>
      <c r="I7756" s="10">
        <v>112432</v>
      </c>
      <c r="J7756" s="11">
        <v>1</v>
      </c>
      <c r="K7756" s="9" t="s">
        <v>94</v>
      </c>
      <c r="L7756" s="9" t="s">
        <v>95</v>
      </c>
    </row>
    <row r="7757" spans="1:12" x14ac:dyDescent="0.2">
      <c r="A7757" t="str">
        <f>VLOOKUP(B7757,StateFIPS!A$2:B$52,2)</f>
        <v>Minnesota</v>
      </c>
      <c r="B7757">
        <f t="shared" si="124"/>
        <v>27</v>
      </c>
      <c r="C7757" s="9" t="s">
        <v>1893</v>
      </c>
      <c r="D7757" s="9" t="s">
        <v>93</v>
      </c>
      <c r="E7757" s="9" t="s">
        <v>2797</v>
      </c>
      <c r="F7757" s="9" t="s">
        <v>2798</v>
      </c>
      <c r="G7757" s="10">
        <v>9</v>
      </c>
      <c r="H7757" s="9" t="s">
        <v>94</v>
      </c>
      <c r="I7757" s="10">
        <v>8</v>
      </c>
      <c r="J7757" s="11">
        <v>1</v>
      </c>
      <c r="K7757" s="9" t="s">
        <v>94</v>
      </c>
      <c r="L7757" s="9" t="s">
        <v>95</v>
      </c>
    </row>
    <row r="7758" spans="1:12" x14ac:dyDescent="0.2">
      <c r="A7758" t="str">
        <f>VLOOKUP(B7758,StateFIPS!A$2:B$52,2)</f>
        <v>Iowa</v>
      </c>
      <c r="B7758">
        <f t="shared" si="124"/>
        <v>19</v>
      </c>
      <c r="C7758" s="9" t="s">
        <v>1696</v>
      </c>
      <c r="D7758" s="9" t="s">
        <v>93</v>
      </c>
      <c r="E7758" s="9" t="s">
        <v>2797</v>
      </c>
      <c r="F7758" s="9" t="s">
        <v>2798</v>
      </c>
      <c r="G7758" s="10">
        <v>14029</v>
      </c>
      <c r="H7758" s="9" t="s">
        <v>94</v>
      </c>
      <c r="I7758" s="10">
        <v>12607</v>
      </c>
      <c r="J7758" s="11">
        <v>1</v>
      </c>
      <c r="K7758" s="9" t="s">
        <v>94</v>
      </c>
      <c r="L7758" s="9" t="s">
        <v>95</v>
      </c>
    </row>
    <row r="7759" spans="1:12" x14ac:dyDescent="0.2">
      <c r="A7759" t="str">
        <f>VLOOKUP(B7759,StateFIPS!A$2:B$52,2)</f>
        <v>Utah</v>
      </c>
      <c r="B7759">
        <f t="shared" si="124"/>
        <v>49</v>
      </c>
      <c r="C7759" s="9" t="s">
        <v>1129</v>
      </c>
      <c r="D7759" s="9" t="s">
        <v>93</v>
      </c>
      <c r="E7759" s="9" t="s">
        <v>2797</v>
      </c>
      <c r="F7759" s="9" t="s">
        <v>2798</v>
      </c>
      <c r="G7759" s="10">
        <v>125107</v>
      </c>
      <c r="H7759" s="9" t="s">
        <v>94</v>
      </c>
      <c r="I7759" s="10">
        <v>112432</v>
      </c>
      <c r="J7759" s="11">
        <v>1</v>
      </c>
      <c r="K7759" s="9" t="s">
        <v>94</v>
      </c>
      <c r="L7759" s="9" t="s">
        <v>95</v>
      </c>
    </row>
    <row r="7760" spans="1:12" x14ac:dyDescent="0.2">
      <c r="A7760" t="str">
        <f>VLOOKUP(B7760,StateFIPS!A$2:B$52,2)</f>
        <v>Minnesota</v>
      </c>
      <c r="B7760">
        <f t="shared" si="124"/>
        <v>27</v>
      </c>
      <c r="C7760" s="9" t="s">
        <v>1894</v>
      </c>
      <c r="D7760" s="9" t="s">
        <v>93</v>
      </c>
      <c r="E7760" s="9" t="s">
        <v>2797</v>
      </c>
      <c r="F7760" s="9" t="s">
        <v>2798</v>
      </c>
      <c r="G7760" s="10">
        <v>121909</v>
      </c>
      <c r="H7760" s="9" t="s">
        <v>94</v>
      </c>
      <c r="I7760" s="10">
        <v>109558</v>
      </c>
      <c r="J7760" s="11">
        <v>1</v>
      </c>
      <c r="K7760" s="9" t="s">
        <v>94</v>
      </c>
      <c r="L7760" s="9" t="s">
        <v>95</v>
      </c>
    </row>
    <row r="7761" spans="1:12" x14ac:dyDescent="0.2">
      <c r="A7761" t="str">
        <f>VLOOKUP(B7761,StateFIPS!A$2:B$52,2)</f>
        <v>Utah</v>
      </c>
      <c r="B7761">
        <f t="shared" si="124"/>
        <v>49</v>
      </c>
      <c r="C7761" s="9" t="s">
        <v>1128</v>
      </c>
      <c r="D7761" s="9" t="s">
        <v>93</v>
      </c>
      <c r="E7761" s="9" t="s">
        <v>2797</v>
      </c>
      <c r="F7761" s="9" t="s">
        <v>2798</v>
      </c>
      <c r="G7761" s="10">
        <v>125107</v>
      </c>
      <c r="H7761" s="9" t="s">
        <v>94</v>
      </c>
      <c r="I7761" s="10">
        <v>112432</v>
      </c>
      <c r="J7761" s="11">
        <v>1</v>
      </c>
      <c r="K7761" s="9" t="s">
        <v>94</v>
      </c>
      <c r="L7761" s="9" t="s">
        <v>95</v>
      </c>
    </row>
    <row r="7762" spans="1:12" x14ac:dyDescent="0.2">
      <c r="A7762" t="str">
        <f>VLOOKUP(B7762,StateFIPS!A$2:B$52,2)</f>
        <v>Utah</v>
      </c>
      <c r="B7762">
        <f t="shared" si="124"/>
        <v>49</v>
      </c>
      <c r="C7762" s="9" t="s">
        <v>2282</v>
      </c>
      <c r="D7762" s="9" t="s">
        <v>93</v>
      </c>
      <c r="E7762" s="9" t="s">
        <v>2797</v>
      </c>
      <c r="F7762" s="9" t="s">
        <v>2798</v>
      </c>
      <c r="G7762" s="10">
        <v>125107</v>
      </c>
      <c r="H7762" s="9" t="s">
        <v>94</v>
      </c>
      <c r="I7762" s="10">
        <v>112432</v>
      </c>
      <c r="J7762" s="11">
        <v>1</v>
      </c>
      <c r="K7762" s="9" t="s">
        <v>94</v>
      </c>
      <c r="L7762" s="9" t="s">
        <v>95</v>
      </c>
    </row>
    <row r="7763" spans="1:12" x14ac:dyDescent="0.2">
      <c r="A7763" t="str">
        <f>VLOOKUP(B7763,StateFIPS!A$2:B$52,2)</f>
        <v>Texas</v>
      </c>
      <c r="B7763">
        <f t="shared" si="124"/>
        <v>48</v>
      </c>
      <c r="C7763" s="9" t="s">
        <v>1122</v>
      </c>
      <c r="D7763" s="9" t="s">
        <v>93</v>
      </c>
      <c r="E7763" s="9" t="s">
        <v>2797</v>
      </c>
      <c r="F7763" s="9" t="s">
        <v>2798</v>
      </c>
      <c r="G7763" s="10">
        <v>11561</v>
      </c>
      <c r="H7763" s="9" t="s">
        <v>94</v>
      </c>
      <c r="I7763" s="10">
        <v>10390</v>
      </c>
      <c r="J7763" s="11">
        <v>1</v>
      </c>
      <c r="K7763" s="9" t="s">
        <v>94</v>
      </c>
      <c r="L7763" s="9" t="s">
        <v>95</v>
      </c>
    </row>
    <row r="7764" spans="1:12" x14ac:dyDescent="0.2">
      <c r="A7764" t="str">
        <f>VLOOKUP(B7764,StateFIPS!A$2:B$52,2)</f>
        <v>Iowa</v>
      </c>
      <c r="B7764">
        <f t="shared" si="124"/>
        <v>19</v>
      </c>
      <c r="C7764" s="9" t="s">
        <v>244</v>
      </c>
      <c r="D7764" s="9" t="s">
        <v>93</v>
      </c>
      <c r="E7764" s="9" t="s">
        <v>2797</v>
      </c>
      <c r="F7764" s="9" t="s">
        <v>2798</v>
      </c>
      <c r="G7764" s="10">
        <v>666173</v>
      </c>
      <c r="H7764" s="9" t="s">
        <v>94</v>
      </c>
      <c r="I7764" s="10">
        <v>598681</v>
      </c>
      <c r="J7764" s="11">
        <v>1</v>
      </c>
      <c r="K7764" s="9" t="s">
        <v>94</v>
      </c>
      <c r="L7764" s="9" t="s">
        <v>95</v>
      </c>
    </row>
    <row r="7765" spans="1:12" x14ac:dyDescent="0.2">
      <c r="A7765" t="str">
        <f>VLOOKUP(B7765,StateFIPS!A$2:B$52,2)</f>
        <v>Texas</v>
      </c>
      <c r="B7765">
        <f t="shared" si="124"/>
        <v>48</v>
      </c>
      <c r="C7765" s="9" t="s">
        <v>2420</v>
      </c>
      <c r="D7765" s="9" t="s">
        <v>93</v>
      </c>
      <c r="E7765" s="9" t="s">
        <v>2797</v>
      </c>
      <c r="F7765" s="9" t="s">
        <v>2798</v>
      </c>
      <c r="G7765" s="10">
        <v>14</v>
      </c>
      <c r="H7765" s="9" t="s">
        <v>94</v>
      </c>
      <c r="I7765" s="10">
        <v>12</v>
      </c>
      <c r="J7765" s="11">
        <v>1</v>
      </c>
      <c r="K7765" s="9" t="s">
        <v>94</v>
      </c>
      <c r="L7765" s="9" t="s">
        <v>95</v>
      </c>
    </row>
    <row r="7766" spans="1:12" x14ac:dyDescent="0.2">
      <c r="A7766" t="str">
        <f>VLOOKUP(B7766,StateFIPS!A$2:B$52,2)</f>
        <v>Iowa</v>
      </c>
      <c r="B7766">
        <f t="shared" si="124"/>
        <v>19</v>
      </c>
      <c r="C7766" s="9" t="s">
        <v>211</v>
      </c>
      <c r="D7766" s="9" t="s">
        <v>93</v>
      </c>
      <c r="E7766" s="9" t="s">
        <v>2797</v>
      </c>
      <c r="F7766" s="9" t="s">
        <v>2798</v>
      </c>
      <c r="G7766" s="10">
        <v>14029</v>
      </c>
      <c r="H7766" s="9" t="s">
        <v>94</v>
      </c>
      <c r="I7766" s="10">
        <v>12607</v>
      </c>
      <c r="J7766" s="11">
        <v>1</v>
      </c>
      <c r="K7766" s="9" t="s">
        <v>94</v>
      </c>
      <c r="L7766" s="9" t="s">
        <v>95</v>
      </c>
    </row>
    <row r="7767" spans="1:12" x14ac:dyDescent="0.2">
      <c r="A7767" t="str">
        <f>VLOOKUP(B7767,StateFIPS!A$2:B$52,2)</f>
        <v>Utah</v>
      </c>
      <c r="B7767">
        <f t="shared" si="124"/>
        <v>49</v>
      </c>
      <c r="C7767" s="9" t="s">
        <v>2297</v>
      </c>
      <c r="D7767" s="9" t="s">
        <v>93</v>
      </c>
      <c r="E7767" s="9" t="s">
        <v>2797</v>
      </c>
      <c r="F7767" s="9" t="s">
        <v>2798</v>
      </c>
      <c r="G7767" s="10">
        <v>125107</v>
      </c>
      <c r="H7767" s="9" t="s">
        <v>94</v>
      </c>
      <c r="I7767" s="10">
        <v>112432</v>
      </c>
      <c r="J7767" s="11">
        <v>1</v>
      </c>
      <c r="K7767" s="9" t="s">
        <v>94</v>
      </c>
      <c r="L7767" s="9" t="s">
        <v>95</v>
      </c>
    </row>
    <row r="7768" spans="1:12" x14ac:dyDescent="0.2">
      <c r="A7768" t="str">
        <f>VLOOKUP(B7768,StateFIPS!A$2:B$52,2)</f>
        <v>Texas</v>
      </c>
      <c r="B7768">
        <f t="shared" si="124"/>
        <v>48</v>
      </c>
      <c r="C7768" s="9" t="s">
        <v>1124</v>
      </c>
      <c r="D7768" s="9" t="s">
        <v>93</v>
      </c>
      <c r="E7768" s="9" t="s">
        <v>2797</v>
      </c>
      <c r="F7768" s="9" t="s">
        <v>2798</v>
      </c>
      <c r="G7768" s="10">
        <v>11561</v>
      </c>
      <c r="H7768" s="9" t="s">
        <v>94</v>
      </c>
      <c r="I7768" s="10">
        <v>10390</v>
      </c>
      <c r="J7768" s="11">
        <v>1</v>
      </c>
      <c r="K7768" s="9" t="s">
        <v>94</v>
      </c>
      <c r="L7768" s="9" t="s">
        <v>95</v>
      </c>
    </row>
    <row r="7769" spans="1:12" x14ac:dyDescent="0.2">
      <c r="A7769" t="str">
        <f>VLOOKUP(B7769,StateFIPS!A$2:B$52,2)</f>
        <v>Minnesota</v>
      </c>
      <c r="B7769">
        <f t="shared" si="124"/>
        <v>27</v>
      </c>
      <c r="C7769" s="9" t="s">
        <v>465</v>
      </c>
      <c r="D7769" s="9" t="s">
        <v>93</v>
      </c>
      <c r="E7769" s="9" t="s">
        <v>2797</v>
      </c>
      <c r="F7769" s="9" t="s">
        <v>2798</v>
      </c>
      <c r="G7769" s="10">
        <v>121909</v>
      </c>
      <c r="H7769" s="9" t="s">
        <v>94</v>
      </c>
      <c r="I7769" s="10">
        <v>109558</v>
      </c>
      <c r="J7769" s="11">
        <v>1</v>
      </c>
      <c r="K7769" s="9" t="s">
        <v>94</v>
      </c>
      <c r="L7769" s="9" t="s">
        <v>95</v>
      </c>
    </row>
    <row r="7770" spans="1:12" x14ac:dyDescent="0.2">
      <c r="A7770" t="str">
        <f>VLOOKUP(B7770,StateFIPS!A$2:B$52,2)</f>
        <v>Minnesota</v>
      </c>
      <c r="B7770">
        <f t="shared" si="124"/>
        <v>27</v>
      </c>
      <c r="C7770" s="9" t="s">
        <v>1897</v>
      </c>
      <c r="D7770" s="9" t="s">
        <v>93</v>
      </c>
      <c r="E7770" s="9" t="s">
        <v>2797</v>
      </c>
      <c r="F7770" s="9" t="s">
        <v>2798</v>
      </c>
      <c r="G7770" s="10">
        <v>121909</v>
      </c>
      <c r="H7770" s="9" t="s">
        <v>94</v>
      </c>
      <c r="I7770" s="10">
        <v>109558</v>
      </c>
      <c r="J7770" s="11">
        <v>1</v>
      </c>
      <c r="K7770" s="9" t="s">
        <v>94</v>
      </c>
      <c r="L7770" s="9" t="s">
        <v>95</v>
      </c>
    </row>
    <row r="7771" spans="1:12" x14ac:dyDescent="0.2">
      <c r="A7771" t="str">
        <f>VLOOKUP(B7771,StateFIPS!A$2:B$52,2)</f>
        <v>Texas</v>
      </c>
      <c r="B7771">
        <f t="shared" si="124"/>
        <v>48</v>
      </c>
      <c r="C7771" s="9" t="s">
        <v>2454</v>
      </c>
      <c r="D7771" s="9" t="s">
        <v>93</v>
      </c>
      <c r="E7771" s="9" t="s">
        <v>2797</v>
      </c>
      <c r="F7771" s="9" t="s">
        <v>2798</v>
      </c>
      <c r="G7771" s="10">
        <v>4</v>
      </c>
      <c r="H7771" s="9" t="s">
        <v>94</v>
      </c>
      <c r="I7771" s="10">
        <v>4</v>
      </c>
      <c r="J7771" s="11">
        <v>1</v>
      </c>
      <c r="K7771" s="9" t="s">
        <v>94</v>
      </c>
      <c r="L7771" s="9" t="s">
        <v>95</v>
      </c>
    </row>
    <row r="7772" spans="1:12" x14ac:dyDescent="0.2">
      <c r="A7772" t="str">
        <f>VLOOKUP(B7772,StateFIPS!A$2:B$52,2)</f>
        <v>Texas</v>
      </c>
      <c r="B7772">
        <f t="shared" si="124"/>
        <v>48</v>
      </c>
      <c r="C7772" s="9" t="s">
        <v>2772</v>
      </c>
      <c r="D7772" s="9" t="s">
        <v>93</v>
      </c>
      <c r="E7772" s="9" t="s">
        <v>2797</v>
      </c>
      <c r="F7772" s="9" t="s">
        <v>2798</v>
      </c>
      <c r="G7772" s="10">
        <v>11561</v>
      </c>
      <c r="H7772" s="9" t="s">
        <v>94</v>
      </c>
      <c r="I7772" s="10">
        <v>10390</v>
      </c>
      <c r="J7772" s="11">
        <v>1</v>
      </c>
      <c r="K7772" s="9" t="s">
        <v>94</v>
      </c>
      <c r="L7772" s="9" t="s">
        <v>95</v>
      </c>
    </row>
    <row r="7773" spans="1:12" x14ac:dyDescent="0.2">
      <c r="A7773" t="str">
        <f>VLOOKUP(B7773,StateFIPS!A$2:B$52,2)</f>
        <v>Minnesota</v>
      </c>
      <c r="B7773">
        <f t="shared" si="124"/>
        <v>27</v>
      </c>
      <c r="C7773" s="9" t="s">
        <v>1900</v>
      </c>
      <c r="D7773" s="9" t="s">
        <v>93</v>
      </c>
      <c r="E7773" s="9" t="s">
        <v>2797</v>
      </c>
      <c r="F7773" s="9" t="s">
        <v>2798</v>
      </c>
      <c r="G7773" s="10">
        <v>121909</v>
      </c>
      <c r="H7773" s="9" t="s">
        <v>94</v>
      </c>
      <c r="I7773" s="10">
        <v>109558</v>
      </c>
      <c r="J7773" s="11">
        <v>1</v>
      </c>
      <c r="K7773" s="9" t="s">
        <v>94</v>
      </c>
      <c r="L7773" s="9" t="s">
        <v>95</v>
      </c>
    </row>
    <row r="7774" spans="1:12" x14ac:dyDescent="0.2">
      <c r="A7774" t="str">
        <f>VLOOKUP(B7774,StateFIPS!A$2:B$52,2)</f>
        <v>Texas</v>
      </c>
      <c r="B7774">
        <f t="shared" si="124"/>
        <v>48</v>
      </c>
      <c r="C7774" s="9" t="s">
        <v>2729</v>
      </c>
      <c r="D7774" s="9" t="s">
        <v>93</v>
      </c>
      <c r="E7774" s="9" t="s">
        <v>2797</v>
      </c>
      <c r="F7774" s="9" t="s">
        <v>2798</v>
      </c>
      <c r="G7774" s="10">
        <v>2</v>
      </c>
      <c r="H7774" s="9" t="s">
        <v>94</v>
      </c>
      <c r="I7774" s="10">
        <v>1</v>
      </c>
      <c r="J7774" s="11">
        <v>1</v>
      </c>
      <c r="K7774" s="9" t="s">
        <v>94</v>
      </c>
      <c r="L7774" s="9" t="s">
        <v>95</v>
      </c>
    </row>
    <row r="7775" spans="1:12" x14ac:dyDescent="0.2">
      <c r="A7775" t="str">
        <f>VLOOKUP(B7775,StateFIPS!A$2:B$52,2)</f>
        <v>Texas</v>
      </c>
      <c r="B7775">
        <f t="shared" si="124"/>
        <v>48</v>
      </c>
      <c r="C7775" s="9" t="s">
        <v>1068</v>
      </c>
      <c r="D7775" s="9" t="s">
        <v>93</v>
      </c>
      <c r="E7775" s="9" t="s">
        <v>2797</v>
      </c>
      <c r="F7775" s="9" t="s">
        <v>2798</v>
      </c>
      <c r="G7775" s="10">
        <v>11561</v>
      </c>
      <c r="H7775" s="9" t="s">
        <v>94</v>
      </c>
      <c r="I7775" s="10">
        <v>10390</v>
      </c>
      <c r="J7775" s="11">
        <v>1</v>
      </c>
      <c r="K7775" s="9" t="s">
        <v>94</v>
      </c>
      <c r="L7775" s="9" t="s">
        <v>95</v>
      </c>
    </row>
    <row r="7776" spans="1:12" x14ac:dyDescent="0.2">
      <c r="A7776" t="str">
        <f>VLOOKUP(B7776,StateFIPS!A$2:B$52,2)</f>
        <v>Iowa</v>
      </c>
      <c r="B7776">
        <f t="shared" si="124"/>
        <v>19</v>
      </c>
      <c r="C7776" s="9" t="s">
        <v>1692</v>
      </c>
      <c r="D7776" s="9" t="s">
        <v>93</v>
      </c>
      <c r="E7776" s="9" t="s">
        <v>2797</v>
      </c>
      <c r="F7776" s="9" t="s">
        <v>2798</v>
      </c>
      <c r="G7776" s="10">
        <v>14029</v>
      </c>
      <c r="H7776" s="9" t="s">
        <v>94</v>
      </c>
      <c r="I7776" s="10">
        <v>12607</v>
      </c>
      <c r="J7776" s="11">
        <v>1</v>
      </c>
      <c r="K7776" s="9" t="s">
        <v>94</v>
      </c>
      <c r="L7776" s="9" t="s">
        <v>95</v>
      </c>
    </row>
    <row r="7777" spans="1:12" x14ac:dyDescent="0.2">
      <c r="A7777" t="str">
        <f>VLOOKUP(B7777,StateFIPS!A$2:B$52,2)</f>
        <v>Texas</v>
      </c>
      <c r="B7777">
        <f t="shared" si="124"/>
        <v>48</v>
      </c>
      <c r="C7777" s="9" t="s">
        <v>1082</v>
      </c>
      <c r="D7777" s="9" t="s">
        <v>93</v>
      </c>
      <c r="E7777" s="9" t="s">
        <v>2797</v>
      </c>
      <c r="F7777" s="9" t="s">
        <v>2798</v>
      </c>
      <c r="G7777" s="10">
        <v>11561</v>
      </c>
      <c r="H7777" s="9" t="s">
        <v>94</v>
      </c>
      <c r="I7777" s="10">
        <v>10390</v>
      </c>
      <c r="J7777" s="11">
        <v>1</v>
      </c>
      <c r="K7777" s="9" t="s">
        <v>94</v>
      </c>
      <c r="L7777" s="9" t="s">
        <v>95</v>
      </c>
    </row>
    <row r="7778" spans="1:12" x14ac:dyDescent="0.2">
      <c r="A7778" t="str">
        <f>VLOOKUP(B7778,StateFIPS!A$2:B$52,2)</f>
        <v>Iowa</v>
      </c>
      <c r="B7778">
        <f t="shared" si="124"/>
        <v>19</v>
      </c>
      <c r="C7778" s="9" t="s">
        <v>201</v>
      </c>
      <c r="D7778" s="9" t="s">
        <v>93</v>
      </c>
      <c r="E7778" s="9" t="s">
        <v>2797</v>
      </c>
      <c r="F7778" s="9" t="s">
        <v>2798</v>
      </c>
      <c r="G7778" s="10">
        <v>14029</v>
      </c>
      <c r="H7778" s="9" t="s">
        <v>94</v>
      </c>
      <c r="I7778" s="10">
        <v>12607</v>
      </c>
      <c r="J7778" s="11">
        <v>1</v>
      </c>
      <c r="K7778" s="9" t="s">
        <v>94</v>
      </c>
      <c r="L7778" s="9" t="s">
        <v>95</v>
      </c>
    </row>
    <row r="7779" spans="1:12" x14ac:dyDescent="0.2">
      <c r="A7779" t="str">
        <f>VLOOKUP(B7779,StateFIPS!A$2:B$52,2)</f>
        <v>Minnesota</v>
      </c>
      <c r="B7779">
        <f t="shared" si="124"/>
        <v>27</v>
      </c>
      <c r="C7779" s="9" t="s">
        <v>1904</v>
      </c>
      <c r="D7779" s="9" t="s">
        <v>93</v>
      </c>
      <c r="E7779" s="9" t="s">
        <v>2797</v>
      </c>
      <c r="F7779" s="9" t="s">
        <v>2798</v>
      </c>
      <c r="G7779" s="10">
        <v>1978757</v>
      </c>
      <c r="H7779" s="9" t="s">
        <v>94</v>
      </c>
      <c r="I7779" s="10">
        <v>1778285</v>
      </c>
      <c r="J7779" s="11">
        <v>1</v>
      </c>
      <c r="K7779" s="9" t="s">
        <v>94</v>
      </c>
      <c r="L7779" s="9" t="s">
        <v>95</v>
      </c>
    </row>
    <row r="7780" spans="1:12" x14ac:dyDescent="0.2">
      <c r="A7780" t="str">
        <f>VLOOKUP(B7780,StateFIPS!A$2:B$52,2)</f>
        <v>Texas</v>
      </c>
      <c r="B7780">
        <f t="shared" si="124"/>
        <v>48</v>
      </c>
      <c r="C7780" s="9" t="s">
        <v>1091</v>
      </c>
      <c r="D7780" s="9" t="s">
        <v>93</v>
      </c>
      <c r="E7780" s="9" t="s">
        <v>2797</v>
      </c>
      <c r="F7780" s="9" t="s">
        <v>2798</v>
      </c>
      <c r="G7780" s="10">
        <v>11561</v>
      </c>
      <c r="H7780" s="9" t="s">
        <v>94</v>
      </c>
      <c r="I7780" s="10">
        <v>10390</v>
      </c>
      <c r="J7780" s="11">
        <v>1</v>
      </c>
      <c r="K7780" s="9" t="s">
        <v>94</v>
      </c>
      <c r="L7780" s="9" t="s">
        <v>95</v>
      </c>
    </row>
    <row r="7781" spans="1:12" x14ac:dyDescent="0.2">
      <c r="A7781" t="str">
        <f>VLOOKUP(B7781,StateFIPS!A$2:B$52,2)</f>
        <v>Virginia</v>
      </c>
      <c r="B7781">
        <f t="shared" si="124"/>
        <v>51</v>
      </c>
      <c r="C7781" s="9" t="s">
        <v>1134</v>
      </c>
      <c r="D7781" s="9" t="s">
        <v>93</v>
      </c>
      <c r="E7781" s="9" t="s">
        <v>2797</v>
      </c>
      <c r="F7781" s="9" t="s">
        <v>2798</v>
      </c>
      <c r="G7781" s="10">
        <v>2446</v>
      </c>
      <c r="H7781" s="9" t="s">
        <v>94</v>
      </c>
      <c r="I7781" s="10">
        <v>2198</v>
      </c>
      <c r="J7781" s="11">
        <v>1</v>
      </c>
      <c r="K7781" s="9" t="s">
        <v>94</v>
      </c>
      <c r="L7781" s="9" t="s">
        <v>95</v>
      </c>
    </row>
    <row r="7782" spans="1:12" x14ac:dyDescent="0.2">
      <c r="A7782" t="str">
        <f>VLOOKUP(B7782,StateFIPS!A$2:B$52,2)</f>
        <v>Texas</v>
      </c>
      <c r="B7782">
        <f t="shared" si="124"/>
        <v>48</v>
      </c>
      <c r="C7782" s="9" t="s">
        <v>1055</v>
      </c>
      <c r="D7782" s="9" t="s">
        <v>93</v>
      </c>
      <c r="E7782" s="9" t="s">
        <v>2797</v>
      </c>
      <c r="F7782" s="9" t="s">
        <v>2798</v>
      </c>
      <c r="G7782" s="10">
        <v>11561</v>
      </c>
      <c r="H7782" s="9" t="s">
        <v>94</v>
      </c>
      <c r="I7782" s="10">
        <v>10390</v>
      </c>
      <c r="J7782" s="11">
        <v>1</v>
      </c>
      <c r="K7782" s="9" t="s">
        <v>94</v>
      </c>
      <c r="L7782" s="9" t="s">
        <v>95</v>
      </c>
    </row>
    <row r="7783" spans="1:12" x14ac:dyDescent="0.2">
      <c r="A7783" t="str">
        <f>VLOOKUP(B7783,StateFIPS!A$2:B$52,2)</f>
        <v>Minnesota</v>
      </c>
      <c r="B7783">
        <f t="shared" si="124"/>
        <v>27</v>
      </c>
      <c r="C7783" s="9" t="s">
        <v>1889</v>
      </c>
      <c r="D7783" s="9" t="s">
        <v>93</v>
      </c>
      <c r="E7783" s="9" t="s">
        <v>2797</v>
      </c>
      <c r="F7783" s="9" t="s">
        <v>2798</v>
      </c>
      <c r="G7783" s="10">
        <v>281</v>
      </c>
      <c r="H7783" s="9" t="s">
        <v>94</v>
      </c>
      <c r="I7783" s="10">
        <v>252</v>
      </c>
      <c r="J7783" s="11">
        <v>1</v>
      </c>
      <c r="K7783" s="9" t="s">
        <v>94</v>
      </c>
      <c r="L7783" s="9" t="s">
        <v>95</v>
      </c>
    </row>
    <row r="7784" spans="1:12" x14ac:dyDescent="0.2">
      <c r="A7784" t="str">
        <f>VLOOKUP(B7784,StateFIPS!A$2:B$52,2)</f>
        <v>Minnesota</v>
      </c>
      <c r="B7784">
        <f t="shared" si="124"/>
        <v>27</v>
      </c>
      <c r="C7784" s="9" t="s">
        <v>1909</v>
      </c>
      <c r="D7784" s="9" t="s">
        <v>93</v>
      </c>
      <c r="E7784" s="9" t="s">
        <v>2797</v>
      </c>
      <c r="F7784" s="9" t="s">
        <v>2798</v>
      </c>
      <c r="G7784" s="10">
        <v>121909</v>
      </c>
      <c r="H7784" s="9" t="s">
        <v>94</v>
      </c>
      <c r="I7784" s="10">
        <v>109558</v>
      </c>
      <c r="J7784" s="11">
        <v>1</v>
      </c>
      <c r="K7784" s="9" t="s">
        <v>94</v>
      </c>
      <c r="L7784" s="9" t="s">
        <v>95</v>
      </c>
    </row>
    <row r="7785" spans="1:12" x14ac:dyDescent="0.2">
      <c r="A7785" t="str">
        <f>VLOOKUP(B7785,StateFIPS!A$2:B$52,2)</f>
        <v>Minnesota</v>
      </c>
      <c r="B7785">
        <f t="shared" si="124"/>
        <v>27</v>
      </c>
      <c r="C7785" s="9" t="s">
        <v>1752</v>
      </c>
      <c r="D7785" s="9" t="s">
        <v>93</v>
      </c>
      <c r="E7785" s="9" t="s">
        <v>2797</v>
      </c>
      <c r="F7785" s="9" t="s">
        <v>2798</v>
      </c>
      <c r="G7785" s="10">
        <v>121909</v>
      </c>
      <c r="H7785" s="9" t="s">
        <v>94</v>
      </c>
      <c r="I7785" s="10">
        <v>109558</v>
      </c>
      <c r="J7785" s="11">
        <v>1</v>
      </c>
      <c r="K7785" s="9" t="s">
        <v>94</v>
      </c>
      <c r="L7785" s="9" t="s">
        <v>95</v>
      </c>
    </row>
    <row r="7786" spans="1:12" x14ac:dyDescent="0.2">
      <c r="A7786" t="str">
        <f>VLOOKUP(B7786,StateFIPS!A$2:B$52,2)</f>
        <v>Texas</v>
      </c>
      <c r="B7786">
        <f t="shared" si="124"/>
        <v>48</v>
      </c>
      <c r="C7786" s="9" t="s">
        <v>1089</v>
      </c>
      <c r="D7786" s="9" t="s">
        <v>93</v>
      </c>
      <c r="E7786" s="9" t="s">
        <v>2797</v>
      </c>
      <c r="F7786" s="9" t="s">
        <v>2798</v>
      </c>
      <c r="G7786" s="10">
        <v>11561</v>
      </c>
      <c r="H7786" s="9" t="s">
        <v>94</v>
      </c>
      <c r="I7786" s="10">
        <v>10390</v>
      </c>
      <c r="J7786" s="11">
        <v>1</v>
      </c>
      <c r="K7786" s="9" t="s">
        <v>94</v>
      </c>
      <c r="L7786" s="9" t="s">
        <v>95</v>
      </c>
    </row>
    <row r="7787" spans="1:12" x14ac:dyDescent="0.2">
      <c r="A7787" t="str">
        <f>VLOOKUP(B7787,StateFIPS!A$2:B$52,2)</f>
        <v>Minnesota</v>
      </c>
      <c r="B7787">
        <f t="shared" si="124"/>
        <v>27</v>
      </c>
      <c r="C7787" s="9" t="s">
        <v>1847</v>
      </c>
      <c r="D7787" s="9" t="s">
        <v>93</v>
      </c>
      <c r="E7787" s="9" t="s">
        <v>2797</v>
      </c>
      <c r="F7787" s="9" t="s">
        <v>2798</v>
      </c>
      <c r="G7787" s="10">
        <v>927804</v>
      </c>
      <c r="H7787" s="9" t="s">
        <v>94</v>
      </c>
      <c r="I7787" s="10">
        <v>833806</v>
      </c>
      <c r="J7787" s="11">
        <v>1</v>
      </c>
      <c r="K7787" s="9" t="s">
        <v>94</v>
      </c>
      <c r="L7787" s="9" t="s">
        <v>95</v>
      </c>
    </row>
    <row r="7788" spans="1:12" x14ac:dyDescent="0.2">
      <c r="A7788" t="str">
        <f>VLOOKUP(B7788,StateFIPS!A$2:B$52,2)</f>
        <v>Virginia</v>
      </c>
      <c r="B7788">
        <f t="shared" si="124"/>
        <v>51</v>
      </c>
      <c r="C7788" s="9" t="s">
        <v>2649</v>
      </c>
      <c r="D7788" s="9" t="s">
        <v>93</v>
      </c>
      <c r="E7788" s="9" t="s">
        <v>2797</v>
      </c>
      <c r="F7788" s="9" t="s">
        <v>2798</v>
      </c>
      <c r="G7788" s="10">
        <v>2446</v>
      </c>
      <c r="H7788" s="9" t="s">
        <v>94</v>
      </c>
      <c r="I7788" s="10">
        <v>2198</v>
      </c>
      <c r="J7788" s="11">
        <v>1</v>
      </c>
      <c r="K7788" s="9" t="s">
        <v>94</v>
      </c>
      <c r="L7788" s="9" t="s">
        <v>95</v>
      </c>
    </row>
    <row r="7789" spans="1:12" x14ac:dyDescent="0.2">
      <c r="A7789" t="str">
        <f>VLOOKUP(B7789,StateFIPS!A$2:B$52,2)</f>
        <v>Texas</v>
      </c>
      <c r="B7789">
        <f t="shared" si="124"/>
        <v>48</v>
      </c>
      <c r="C7789" s="9" t="s">
        <v>2427</v>
      </c>
      <c r="D7789" s="9" t="s">
        <v>93</v>
      </c>
      <c r="E7789" s="9" t="s">
        <v>2797</v>
      </c>
      <c r="F7789" s="9" t="s">
        <v>2798</v>
      </c>
      <c r="G7789" s="10">
        <v>2</v>
      </c>
      <c r="H7789" s="9" t="s">
        <v>94</v>
      </c>
      <c r="I7789" s="10">
        <v>1</v>
      </c>
      <c r="J7789" s="11">
        <v>1</v>
      </c>
      <c r="K7789" s="9" t="s">
        <v>94</v>
      </c>
      <c r="L7789" s="9" t="s">
        <v>95</v>
      </c>
    </row>
    <row r="7790" spans="1:12" x14ac:dyDescent="0.2">
      <c r="A7790" t="str">
        <f>VLOOKUP(B7790,StateFIPS!A$2:B$52,2)</f>
        <v>Texas</v>
      </c>
      <c r="B7790">
        <f t="shared" si="124"/>
        <v>48</v>
      </c>
      <c r="C7790" s="9" t="s">
        <v>2771</v>
      </c>
      <c r="D7790" s="9" t="s">
        <v>93</v>
      </c>
      <c r="E7790" s="9" t="s">
        <v>2797</v>
      </c>
      <c r="F7790" s="9" t="s">
        <v>2798</v>
      </c>
      <c r="G7790" s="10">
        <v>11561</v>
      </c>
      <c r="H7790" s="9" t="s">
        <v>94</v>
      </c>
      <c r="I7790" s="10">
        <v>10390</v>
      </c>
      <c r="J7790" s="11">
        <v>1</v>
      </c>
      <c r="K7790" s="9" t="s">
        <v>94</v>
      </c>
      <c r="L7790" s="9" t="s">
        <v>95</v>
      </c>
    </row>
    <row r="7791" spans="1:12" x14ac:dyDescent="0.2">
      <c r="A7791" t="str">
        <f>VLOOKUP(B7791,StateFIPS!A$2:B$52,2)</f>
        <v>Iowa</v>
      </c>
      <c r="B7791">
        <f t="shared" si="124"/>
        <v>19</v>
      </c>
      <c r="C7791" s="9" t="s">
        <v>202</v>
      </c>
      <c r="D7791" s="9" t="s">
        <v>93</v>
      </c>
      <c r="E7791" s="9" t="s">
        <v>2797</v>
      </c>
      <c r="F7791" s="9" t="s">
        <v>2798</v>
      </c>
      <c r="G7791" s="10">
        <v>14029</v>
      </c>
      <c r="H7791" s="9" t="s">
        <v>94</v>
      </c>
      <c r="I7791" s="10">
        <v>12607</v>
      </c>
      <c r="J7791" s="11">
        <v>1</v>
      </c>
      <c r="K7791" s="9" t="s">
        <v>94</v>
      </c>
      <c r="L7791" s="9" t="s">
        <v>95</v>
      </c>
    </row>
    <row r="7792" spans="1:12" x14ac:dyDescent="0.2">
      <c r="A7792" t="str">
        <f>VLOOKUP(B7792,StateFIPS!A$2:B$52,2)</f>
        <v>Texas</v>
      </c>
      <c r="B7792">
        <f t="shared" si="124"/>
        <v>48</v>
      </c>
      <c r="C7792" s="9" t="s">
        <v>1090</v>
      </c>
      <c r="D7792" s="9" t="s">
        <v>93</v>
      </c>
      <c r="E7792" s="9" t="s">
        <v>2797</v>
      </c>
      <c r="F7792" s="9" t="s">
        <v>2798</v>
      </c>
      <c r="G7792" s="10">
        <v>11561</v>
      </c>
      <c r="H7792" s="9" t="s">
        <v>94</v>
      </c>
      <c r="I7792" s="10">
        <v>10390</v>
      </c>
      <c r="J7792" s="11">
        <v>1</v>
      </c>
      <c r="K7792" s="9" t="s">
        <v>94</v>
      </c>
      <c r="L7792" s="9" t="s">
        <v>95</v>
      </c>
    </row>
    <row r="7793" spans="1:12" x14ac:dyDescent="0.2">
      <c r="A7793" t="str">
        <f>VLOOKUP(B7793,StateFIPS!A$2:B$52,2)</f>
        <v>Texas</v>
      </c>
      <c r="B7793">
        <f t="shared" si="124"/>
        <v>48</v>
      </c>
      <c r="C7793" s="9" t="s">
        <v>2390</v>
      </c>
      <c r="D7793" s="9" t="s">
        <v>93</v>
      </c>
      <c r="E7793" s="9" t="s">
        <v>2797</v>
      </c>
      <c r="F7793" s="9" t="s">
        <v>2798</v>
      </c>
      <c r="G7793" s="10">
        <v>11561</v>
      </c>
      <c r="H7793" s="9" t="s">
        <v>94</v>
      </c>
      <c r="I7793" s="10">
        <v>10390</v>
      </c>
      <c r="J7793" s="11">
        <v>1</v>
      </c>
      <c r="K7793" s="9" t="s">
        <v>94</v>
      </c>
      <c r="L7793" s="9" t="s">
        <v>95</v>
      </c>
    </row>
    <row r="7794" spans="1:12" x14ac:dyDescent="0.2">
      <c r="A7794" t="str">
        <f>VLOOKUP(B7794,StateFIPS!A$2:B$52,2)</f>
        <v>Iowa</v>
      </c>
      <c r="B7794">
        <f t="shared" si="124"/>
        <v>19</v>
      </c>
      <c r="C7794" s="9" t="s">
        <v>1699</v>
      </c>
      <c r="D7794" s="9" t="s">
        <v>93</v>
      </c>
      <c r="E7794" s="9" t="s">
        <v>2797</v>
      </c>
      <c r="F7794" s="9" t="s">
        <v>2798</v>
      </c>
      <c r="G7794" s="10">
        <v>14029</v>
      </c>
      <c r="H7794" s="9" t="s">
        <v>94</v>
      </c>
      <c r="I7794" s="10">
        <v>12607</v>
      </c>
      <c r="J7794" s="11">
        <v>1</v>
      </c>
      <c r="K7794" s="9" t="s">
        <v>94</v>
      </c>
      <c r="L7794" s="9" t="s">
        <v>95</v>
      </c>
    </row>
    <row r="7795" spans="1:12" x14ac:dyDescent="0.2">
      <c r="A7795" t="str">
        <f>VLOOKUP(B7795,StateFIPS!A$2:B$52,2)</f>
        <v>Vermont</v>
      </c>
      <c r="B7795">
        <f t="shared" si="124"/>
        <v>50</v>
      </c>
      <c r="C7795" s="9" t="s">
        <v>2642</v>
      </c>
      <c r="D7795" s="9" t="s">
        <v>93</v>
      </c>
      <c r="E7795" s="9" t="s">
        <v>2797</v>
      </c>
      <c r="F7795" s="9" t="s">
        <v>2798</v>
      </c>
      <c r="G7795" s="10">
        <v>1608</v>
      </c>
      <c r="H7795" s="9" t="s">
        <v>94</v>
      </c>
      <c r="I7795" s="10">
        <v>1445</v>
      </c>
      <c r="J7795" s="11">
        <v>1</v>
      </c>
      <c r="K7795" s="9" t="s">
        <v>94</v>
      </c>
      <c r="L7795" s="9" t="s">
        <v>95</v>
      </c>
    </row>
    <row r="7796" spans="1:12" x14ac:dyDescent="0.2">
      <c r="A7796" t="str">
        <f>VLOOKUP(B7796,StateFIPS!A$2:B$52,2)</f>
        <v>Minnesota</v>
      </c>
      <c r="B7796">
        <f t="shared" si="124"/>
        <v>27</v>
      </c>
      <c r="C7796" s="9" t="s">
        <v>1915</v>
      </c>
      <c r="D7796" s="9" t="s">
        <v>93</v>
      </c>
      <c r="E7796" s="9" t="s">
        <v>2797</v>
      </c>
      <c r="F7796" s="9" t="s">
        <v>2798</v>
      </c>
      <c r="G7796" s="10">
        <v>61909</v>
      </c>
      <c r="H7796" s="9" t="s">
        <v>94</v>
      </c>
      <c r="I7796" s="10">
        <v>55637</v>
      </c>
      <c r="J7796" s="11">
        <v>1</v>
      </c>
      <c r="K7796" s="9" t="s">
        <v>94</v>
      </c>
      <c r="L7796" s="9" t="s">
        <v>95</v>
      </c>
    </row>
    <row r="7797" spans="1:12" x14ac:dyDescent="0.2">
      <c r="A7797" t="str">
        <f>VLOOKUP(B7797,StateFIPS!A$2:B$52,2)</f>
        <v>Texas</v>
      </c>
      <c r="B7797">
        <f t="shared" si="124"/>
        <v>48</v>
      </c>
      <c r="C7797" s="9" t="s">
        <v>1067</v>
      </c>
      <c r="D7797" s="9" t="s">
        <v>93</v>
      </c>
      <c r="E7797" s="9" t="s">
        <v>2797</v>
      </c>
      <c r="F7797" s="9" t="s">
        <v>2798</v>
      </c>
      <c r="G7797" s="10">
        <v>3</v>
      </c>
      <c r="H7797" s="9" t="s">
        <v>94</v>
      </c>
      <c r="I7797" s="10">
        <v>2</v>
      </c>
      <c r="J7797" s="11">
        <v>1</v>
      </c>
      <c r="K7797" s="9" t="s">
        <v>94</v>
      </c>
      <c r="L7797" s="9" t="s">
        <v>95</v>
      </c>
    </row>
    <row r="7798" spans="1:12" x14ac:dyDescent="0.2">
      <c r="A7798" t="str">
        <f>VLOOKUP(B7798,StateFIPS!A$2:B$52,2)</f>
        <v>Texas</v>
      </c>
      <c r="B7798">
        <f t="shared" si="124"/>
        <v>48</v>
      </c>
      <c r="C7798" s="9" t="s">
        <v>2414</v>
      </c>
      <c r="D7798" s="9" t="s">
        <v>93</v>
      </c>
      <c r="E7798" s="9" t="s">
        <v>2797</v>
      </c>
      <c r="F7798" s="9" t="s">
        <v>2798</v>
      </c>
      <c r="G7798" s="10">
        <v>4</v>
      </c>
      <c r="H7798" s="9" t="s">
        <v>94</v>
      </c>
      <c r="I7798" s="10">
        <v>4</v>
      </c>
      <c r="J7798" s="11">
        <v>1</v>
      </c>
      <c r="K7798" s="9" t="s">
        <v>94</v>
      </c>
      <c r="L7798" s="9" t="s">
        <v>95</v>
      </c>
    </row>
    <row r="7799" spans="1:12" x14ac:dyDescent="0.2">
      <c r="A7799" t="str">
        <f>VLOOKUP(B7799,StateFIPS!A$2:B$52,2)</f>
        <v>Minnesota</v>
      </c>
      <c r="B7799">
        <f t="shared" si="124"/>
        <v>27</v>
      </c>
      <c r="C7799" s="9" t="s">
        <v>1743</v>
      </c>
      <c r="D7799" s="9" t="s">
        <v>93</v>
      </c>
      <c r="E7799" s="9" t="s">
        <v>2797</v>
      </c>
      <c r="F7799" s="9" t="s">
        <v>2798</v>
      </c>
      <c r="G7799" s="10">
        <v>121909</v>
      </c>
      <c r="H7799" s="9" t="s">
        <v>94</v>
      </c>
      <c r="I7799" s="10">
        <v>109558</v>
      </c>
      <c r="J7799" s="11">
        <v>1</v>
      </c>
      <c r="K7799" s="9" t="s">
        <v>94</v>
      </c>
      <c r="L7799" s="9" t="s">
        <v>95</v>
      </c>
    </row>
    <row r="7800" spans="1:12" x14ac:dyDescent="0.2">
      <c r="A7800" t="str">
        <f>VLOOKUP(B7800,StateFIPS!A$2:B$52,2)</f>
        <v>Iowa</v>
      </c>
      <c r="B7800">
        <f t="shared" si="124"/>
        <v>19</v>
      </c>
      <c r="C7800" s="9" t="s">
        <v>200</v>
      </c>
      <c r="D7800" s="9" t="s">
        <v>93</v>
      </c>
      <c r="E7800" s="9" t="s">
        <v>2797</v>
      </c>
      <c r="F7800" s="9" t="s">
        <v>2798</v>
      </c>
      <c r="G7800" s="10">
        <v>8</v>
      </c>
      <c r="H7800" s="9" t="s">
        <v>94</v>
      </c>
      <c r="I7800" s="10">
        <v>7</v>
      </c>
      <c r="J7800" s="11">
        <v>1</v>
      </c>
      <c r="K7800" s="9" t="s">
        <v>94</v>
      </c>
      <c r="L7800" s="9" t="s">
        <v>95</v>
      </c>
    </row>
    <row r="7801" spans="1:12" x14ac:dyDescent="0.2">
      <c r="A7801" t="str">
        <f>VLOOKUP(B7801,StateFIPS!A$2:B$52,2)</f>
        <v>Vermont</v>
      </c>
      <c r="B7801">
        <f t="shared" si="124"/>
        <v>50</v>
      </c>
      <c r="C7801" s="9" t="s">
        <v>2671</v>
      </c>
      <c r="D7801" s="9" t="s">
        <v>93</v>
      </c>
      <c r="E7801" s="9" t="s">
        <v>2797</v>
      </c>
      <c r="F7801" s="9" t="s">
        <v>2798</v>
      </c>
      <c r="G7801" s="10">
        <v>705</v>
      </c>
      <c r="H7801" s="9" t="s">
        <v>94</v>
      </c>
      <c r="I7801" s="10">
        <v>634</v>
      </c>
      <c r="J7801" s="11">
        <v>1</v>
      </c>
      <c r="K7801" s="9" t="s">
        <v>94</v>
      </c>
      <c r="L7801" s="9" t="s">
        <v>95</v>
      </c>
    </row>
    <row r="7802" spans="1:12" x14ac:dyDescent="0.2">
      <c r="A7802" t="str">
        <f>VLOOKUP(B7802,StateFIPS!A$2:B$52,2)</f>
        <v>Vermont</v>
      </c>
      <c r="B7802">
        <f t="shared" si="124"/>
        <v>50</v>
      </c>
      <c r="C7802" s="9" t="s">
        <v>2643</v>
      </c>
      <c r="D7802" s="9" t="s">
        <v>93</v>
      </c>
      <c r="E7802" s="9" t="s">
        <v>2797</v>
      </c>
      <c r="F7802" s="9" t="s">
        <v>2798</v>
      </c>
      <c r="G7802" s="10">
        <v>865</v>
      </c>
      <c r="H7802" s="9" t="s">
        <v>94</v>
      </c>
      <c r="I7802" s="10">
        <v>777</v>
      </c>
      <c r="J7802" s="11">
        <v>1</v>
      </c>
      <c r="K7802" s="9" t="s">
        <v>94</v>
      </c>
      <c r="L7802" s="9" t="s">
        <v>95</v>
      </c>
    </row>
    <row r="7803" spans="1:12" x14ac:dyDescent="0.2">
      <c r="A7803" t="str">
        <f>VLOOKUP(B7803,StateFIPS!A$2:B$52,2)</f>
        <v>Texas</v>
      </c>
      <c r="B7803">
        <f t="shared" si="124"/>
        <v>48</v>
      </c>
      <c r="C7803" s="9" t="s">
        <v>876</v>
      </c>
      <c r="D7803" s="9" t="s">
        <v>93</v>
      </c>
      <c r="E7803" s="9" t="s">
        <v>2797</v>
      </c>
      <c r="F7803" s="9" t="s">
        <v>2798</v>
      </c>
      <c r="G7803" s="10">
        <v>4</v>
      </c>
      <c r="H7803" s="9" t="s">
        <v>94</v>
      </c>
      <c r="I7803" s="10">
        <v>4</v>
      </c>
      <c r="J7803" s="11">
        <v>1</v>
      </c>
      <c r="K7803" s="9" t="s">
        <v>94</v>
      </c>
      <c r="L7803" s="9" t="s">
        <v>95</v>
      </c>
    </row>
    <row r="7804" spans="1:12" x14ac:dyDescent="0.2">
      <c r="A7804" t="str">
        <f>VLOOKUP(B7804,StateFIPS!A$2:B$52,2)</f>
        <v>Texas</v>
      </c>
      <c r="B7804">
        <f t="shared" si="124"/>
        <v>48</v>
      </c>
      <c r="C7804" s="9" t="s">
        <v>1053</v>
      </c>
      <c r="D7804" s="9" t="s">
        <v>93</v>
      </c>
      <c r="E7804" s="9" t="s">
        <v>2797</v>
      </c>
      <c r="F7804" s="9" t="s">
        <v>2798</v>
      </c>
      <c r="G7804" s="10">
        <v>11561</v>
      </c>
      <c r="H7804" s="9" t="s">
        <v>94</v>
      </c>
      <c r="I7804" s="10">
        <v>10390</v>
      </c>
      <c r="J7804" s="11">
        <v>1</v>
      </c>
      <c r="K7804" s="9" t="s">
        <v>94</v>
      </c>
      <c r="L7804" s="9" t="s">
        <v>95</v>
      </c>
    </row>
    <row r="7805" spans="1:12" x14ac:dyDescent="0.2">
      <c r="A7805" t="str">
        <f>VLOOKUP(B7805,StateFIPS!A$2:B$52,2)</f>
        <v>Minnesota</v>
      </c>
      <c r="B7805">
        <f t="shared" si="124"/>
        <v>27</v>
      </c>
      <c r="C7805" s="9" t="s">
        <v>1913</v>
      </c>
      <c r="D7805" s="9" t="s">
        <v>93</v>
      </c>
      <c r="E7805" s="9" t="s">
        <v>2797</v>
      </c>
      <c r="F7805" s="9" t="s">
        <v>2798</v>
      </c>
      <c r="G7805" s="10">
        <v>121909</v>
      </c>
      <c r="H7805" s="9" t="s">
        <v>94</v>
      </c>
      <c r="I7805" s="10">
        <v>109558</v>
      </c>
      <c r="J7805" s="11">
        <v>1</v>
      </c>
      <c r="K7805" s="9" t="s">
        <v>94</v>
      </c>
      <c r="L7805" s="9" t="s">
        <v>95</v>
      </c>
    </row>
    <row r="7806" spans="1:12" x14ac:dyDescent="0.2">
      <c r="A7806" t="str">
        <f>VLOOKUP(B7806,StateFIPS!A$2:B$52,2)</f>
        <v>Iowa</v>
      </c>
      <c r="B7806">
        <f t="shared" si="124"/>
        <v>19</v>
      </c>
      <c r="C7806" s="9" t="s">
        <v>1701</v>
      </c>
      <c r="D7806" s="9" t="s">
        <v>93</v>
      </c>
      <c r="E7806" s="9" t="s">
        <v>2797</v>
      </c>
      <c r="F7806" s="9" t="s">
        <v>2798</v>
      </c>
      <c r="G7806" s="10">
        <v>14029</v>
      </c>
      <c r="H7806" s="9" t="s">
        <v>94</v>
      </c>
      <c r="I7806" s="10">
        <v>12607</v>
      </c>
      <c r="J7806" s="11">
        <v>1</v>
      </c>
      <c r="K7806" s="9" t="s">
        <v>94</v>
      </c>
      <c r="L7806" s="9" t="s">
        <v>95</v>
      </c>
    </row>
    <row r="7807" spans="1:12" x14ac:dyDescent="0.2">
      <c r="A7807" t="str">
        <f>VLOOKUP(B7807,StateFIPS!A$2:B$52,2)</f>
        <v>Vermont</v>
      </c>
      <c r="B7807">
        <f t="shared" si="124"/>
        <v>50</v>
      </c>
      <c r="C7807" s="9" t="s">
        <v>2627</v>
      </c>
      <c r="D7807" s="9" t="s">
        <v>93</v>
      </c>
      <c r="E7807" s="9" t="s">
        <v>2797</v>
      </c>
      <c r="F7807" s="9" t="s">
        <v>2798</v>
      </c>
      <c r="G7807" s="10">
        <v>600</v>
      </c>
      <c r="H7807" s="9" t="s">
        <v>94</v>
      </c>
      <c r="I7807" s="10">
        <v>540</v>
      </c>
      <c r="J7807" s="11">
        <v>1</v>
      </c>
      <c r="K7807" s="9" t="s">
        <v>94</v>
      </c>
      <c r="L7807" s="9" t="s">
        <v>95</v>
      </c>
    </row>
    <row r="7808" spans="1:12" x14ac:dyDescent="0.2">
      <c r="A7808" t="str">
        <f>VLOOKUP(B7808,StateFIPS!A$2:B$52,2)</f>
        <v>Texas</v>
      </c>
      <c r="B7808">
        <f t="shared" si="124"/>
        <v>48</v>
      </c>
      <c r="C7808" s="9" t="s">
        <v>1058</v>
      </c>
      <c r="D7808" s="9" t="s">
        <v>93</v>
      </c>
      <c r="E7808" s="9" t="s">
        <v>2797</v>
      </c>
      <c r="F7808" s="9" t="s">
        <v>2798</v>
      </c>
      <c r="G7808" s="10">
        <v>11561</v>
      </c>
      <c r="H7808" s="9" t="s">
        <v>94</v>
      </c>
      <c r="I7808" s="10">
        <v>10390</v>
      </c>
      <c r="J7808" s="11">
        <v>1</v>
      </c>
      <c r="K7808" s="9" t="s">
        <v>94</v>
      </c>
      <c r="L7808" s="9" t="s">
        <v>95</v>
      </c>
    </row>
    <row r="7809" spans="1:12" x14ac:dyDescent="0.2">
      <c r="A7809" t="str">
        <f>VLOOKUP(B7809,StateFIPS!A$2:B$52,2)</f>
        <v>Minnesota</v>
      </c>
      <c r="B7809">
        <f t="shared" si="124"/>
        <v>27</v>
      </c>
      <c r="C7809" s="9" t="s">
        <v>1746</v>
      </c>
      <c r="D7809" s="9" t="s">
        <v>93</v>
      </c>
      <c r="E7809" s="9" t="s">
        <v>2797</v>
      </c>
      <c r="F7809" s="9" t="s">
        <v>2798</v>
      </c>
      <c r="G7809" s="10">
        <v>160953</v>
      </c>
      <c r="H7809" s="9" t="s">
        <v>94</v>
      </c>
      <c r="I7809" s="10">
        <v>144646</v>
      </c>
      <c r="J7809" s="11">
        <v>1</v>
      </c>
      <c r="K7809" s="9" t="s">
        <v>94</v>
      </c>
      <c r="L7809" s="9" t="s">
        <v>95</v>
      </c>
    </row>
    <row r="7810" spans="1:12" x14ac:dyDescent="0.2">
      <c r="A7810" t="str">
        <f>VLOOKUP(B7810,StateFIPS!A$2:B$52,2)</f>
        <v>Texas</v>
      </c>
      <c r="B7810">
        <f t="shared" si="124"/>
        <v>48</v>
      </c>
      <c r="C7810" s="9" t="s">
        <v>1056</v>
      </c>
      <c r="D7810" s="9" t="s">
        <v>93</v>
      </c>
      <c r="E7810" s="9" t="s">
        <v>2797</v>
      </c>
      <c r="F7810" s="9" t="s">
        <v>2798</v>
      </c>
      <c r="G7810" s="10">
        <v>11561</v>
      </c>
      <c r="H7810" s="9" t="s">
        <v>94</v>
      </c>
      <c r="I7810" s="10">
        <v>10390</v>
      </c>
      <c r="J7810" s="11">
        <v>1</v>
      </c>
      <c r="K7810" s="9" t="s">
        <v>94</v>
      </c>
      <c r="L7810" s="9" t="s">
        <v>95</v>
      </c>
    </row>
    <row r="7811" spans="1:12" x14ac:dyDescent="0.2">
      <c r="A7811" t="str">
        <f>VLOOKUP(B7811,StateFIPS!A$2:B$52,2)</f>
        <v>Minnesota</v>
      </c>
      <c r="B7811">
        <f t="shared" ref="B7811:B7874" si="125">VALUE(LEFT(C7811,2))</f>
        <v>27</v>
      </c>
      <c r="C7811" s="9" t="s">
        <v>1916</v>
      </c>
      <c r="D7811" s="9" t="s">
        <v>93</v>
      </c>
      <c r="E7811" s="9" t="s">
        <v>2797</v>
      </c>
      <c r="F7811" s="9" t="s">
        <v>2798</v>
      </c>
      <c r="G7811" s="10">
        <v>228073</v>
      </c>
      <c r="H7811" s="9" t="s">
        <v>94</v>
      </c>
      <c r="I7811" s="10">
        <v>204966</v>
      </c>
      <c r="J7811" s="11">
        <v>1</v>
      </c>
      <c r="K7811" s="9" t="s">
        <v>94</v>
      </c>
      <c r="L7811" s="9" t="s">
        <v>95</v>
      </c>
    </row>
    <row r="7812" spans="1:12" x14ac:dyDescent="0.2">
      <c r="A7812" t="str">
        <f>VLOOKUP(B7812,StateFIPS!A$2:B$52,2)</f>
        <v>Minnesota</v>
      </c>
      <c r="B7812">
        <f t="shared" si="125"/>
        <v>27</v>
      </c>
      <c r="C7812" s="9" t="s">
        <v>1802</v>
      </c>
      <c r="D7812" s="9" t="s">
        <v>93</v>
      </c>
      <c r="E7812" s="9" t="s">
        <v>2797</v>
      </c>
      <c r="F7812" s="9" t="s">
        <v>2798</v>
      </c>
      <c r="G7812" s="10">
        <v>121909</v>
      </c>
      <c r="H7812" s="9" t="s">
        <v>94</v>
      </c>
      <c r="I7812" s="10">
        <v>109558</v>
      </c>
      <c r="J7812" s="11">
        <v>1</v>
      </c>
      <c r="K7812" s="9" t="s">
        <v>94</v>
      </c>
      <c r="L7812" s="9" t="s">
        <v>95</v>
      </c>
    </row>
    <row r="7813" spans="1:12" x14ac:dyDescent="0.2">
      <c r="A7813" t="str">
        <f>VLOOKUP(B7813,StateFIPS!A$2:B$52,2)</f>
        <v>Texas</v>
      </c>
      <c r="B7813">
        <f t="shared" si="125"/>
        <v>48</v>
      </c>
      <c r="C7813" s="9" t="s">
        <v>2635</v>
      </c>
      <c r="D7813" s="9" t="s">
        <v>93</v>
      </c>
      <c r="E7813" s="9" t="s">
        <v>2797</v>
      </c>
      <c r="F7813" s="9" t="s">
        <v>2798</v>
      </c>
      <c r="G7813" s="10">
        <v>11</v>
      </c>
      <c r="H7813" s="9" t="s">
        <v>94</v>
      </c>
      <c r="I7813" s="10">
        <v>10</v>
      </c>
      <c r="J7813" s="11">
        <v>1</v>
      </c>
      <c r="K7813" s="9" t="s">
        <v>94</v>
      </c>
      <c r="L7813" s="9" t="s">
        <v>95</v>
      </c>
    </row>
    <row r="7814" spans="1:12" x14ac:dyDescent="0.2">
      <c r="A7814" t="str">
        <f>VLOOKUP(B7814,StateFIPS!A$2:B$52,2)</f>
        <v>Missouri</v>
      </c>
      <c r="B7814">
        <f t="shared" si="125"/>
        <v>29</v>
      </c>
      <c r="C7814" s="9" t="s">
        <v>298</v>
      </c>
      <c r="D7814" s="9" t="s">
        <v>93</v>
      </c>
      <c r="E7814" s="9" t="s">
        <v>2797</v>
      </c>
      <c r="F7814" s="9" t="s">
        <v>2798</v>
      </c>
      <c r="G7814" s="10">
        <v>5</v>
      </c>
      <c r="H7814" s="9" t="s">
        <v>94</v>
      </c>
      <c r="I7814" s="10">
        <v>5</v>
      </c>
      <c r="J7814" s="11">
        <v>1</v>
      </c>
      <c r="K7814" s="9" t="s">
        <v>94</v>
      </c>
      <c r="L7814" s="9" t="s">
        <v>95</v>
      </c>
    </row>
    <row r="7815" spans="1:12" x14ac:dyDescent="0.2">
      <c r="A7815" t="str">
        <f>VLOOKUP(B7815,StateFIPS!A$2:B$52,2)</f>
        <v>South Dakota</v>
      </c>
      <c r="B7815">
        <f t="shared" si="125"/>
        <v>46</v>
      </c>
      <c r="C7815" s="9" t="s">
        <v>921</v>
      </c>
      <c r="D7815" s="9" t="s">
        <v>93</v>
      </c>
      <c r="E7815" s="9" t="s">
        <v>2797</v>
      </c>
      <c r="F7815" s="9" t="s">
        <v>2798</v>
      </c>
      <c r="G7815" s="10">
        <v>29428</v>
      </c>
      <c r="H7815" s="9" t="s">
        <v>94</v>
      </c>
      <c r="I7815" s="10">
        <v>26446</v>
      </c>
      <c r="J7815" s="11">
        <v>1</v>
      </c>
      <c r="K7815" s="9" t="s">
        <v>94</v>
      </c>
      <c r="L7815" s="9" t="s">
        <v>95</v>
      </c>
    </row>
    <row r="7816" spans="1:12" x14ac:dyDescent="0.2">
      <c r="A7816" t="str">
        <f>VLOOKUP(B7816,StateFIPS!A$2:B$52,2)</f>
        <v>Iowa</v>
      </c>
      <c r="B7816">
        <f t="shared" si="125"/>
        <v>19</v>
      </c>
      <c r="C7816" s="9" t="s">
        <v>218</v>
      </c>
      <c r="D7816" s="9" t="s">
        <v>93</v>
      </c>
      <c r="E7816" s="9" t="s">
        <v>2797</v>
      </c>
      <c r="F7816" s="9" t="s">
        <v>2798</v>
      </c>
      <c r="G7816" s="10">
        <v>14029</v>
      </c>
      <c r="H7816" s="9" t="s">
        <v>94</v>
      </c>
      <c r="I7816" s="10">
        <v>12607</v>
      </c>
      <c r="J7816" s="11">
        <v>1</v>
      </c>
      <c r="K7816" s="9" t="s">
        <v>94</v>
      </c>
      <c r="L7816" s="9" t="s">
        <v>95</v>
      </c>
    </row>
    <row r="7817" spans="1:12" x14ac:dyDescent="0.2">
      <c r="A7817" t="str">
        <f>VLOOKUP(B7817,StateFIPS!A$2:B$52,2)</f>
        <v>Missouri</v>
      </c>
      <c r="B7817">
        <f t="shared" si="125"/>
        <v>29</v>
      </c>
      <c r="C7817" s="9" t="s">
        <v>1516</v>
      </c>
      <c r="D7817" s="9" t="s">
        <v>93</v>
      </c>
      <c r="E7817" s="9" t="s">
        <v>2797</v>
      </c>
      <c r="F7817" s="9" t="s">
        <v>2798</v>
      </c>
      <c r="G7817" s="10">
        <v>18</v>
      </c>
      <c r="H7817" s="9" t="s">
        <v>94</v>
      </c>
      <c r="I7817" s="10">
        <v>16</v>
      </c>
      <c r="J7817" s="11">
        <v>1</v>
      </c>
      <c r="K7817" s="9" t="s">
        <v>94</v>
      </c>
      <c r="L7817" s="9" t="s">
        <v>95</v>
      </c>
    </row>
    <row r="7818" spans="1:12" x14ac:dyDescent="0.2">
      <c r="A7818" t="str">
        <f>VLOOKUP(B7818,StateFIPS!A$2:B$52,2)</f>
        <v>Indiana</v>
      </c>
      <c r="B7818">
        <f t="shared" si="125"/>
        <v>18</v>
      </c>
      <c r="C7818" s="9" t="s">
        <v>1682</v>
      </c>
      <c r="D7818" s="9" t="s">
        <v>93</v>
      </c>
      <c r="E7818" s="9" t="s">
        <v>2797</v>
      </c>
      <c r="F7818" s="9" t="s">
        <v>2798</v>
      </c>
      <c r="G7818" s="10">
        <v>6042</v>
      </c>
      <c r="H7818" s="9" t="s">
        <v>94</v>
      </c>
      <c r="I7818" s="10">
        <v>5430</v>
      </c>
      <c r="J7818" s="11">
        <v>1</v>
      </c>
      <c r="K7818" s="9" t="s">
        <v>94</v>
      </c>
      <c r="L7818" s="9" t="s">
        <v>95</v>
      </c>
    </row>
    <row r="7819" spans="1:12" x14ac:dyDescent="0.2">
      <c r="A7819" t="str">
        <f>VLOOKUP(B7819,StateFIPS!A$2:B$52,2)</f>
        <v>Maryland</v>
      </c>
      <c r="B7819">
        <f t="shared" si="125"/>
        <v>24</v>
      </c>
      <c r="C7819" s="9" t="s">
        <v>398</v>
      </c>
      <c r="D7819" s="9" t="s">
        <v>93</v>
      </c>
      <c r="E7819" s="9" t="s">
        <v>2797</v>
      </c>
      <c r="F7819" s="9" t="s">
        <v>2798</v>
      </c>
      <c r="G7819" s="10">
        <v>104</v>
      </c>
      <c r="H7819" s="9" t="s">
        <v>94</v>
      </c>
      <c r="I7819" s="10">
        <v>93</v>
      </c>
      <c r="J7819" s="11">
        <v>1</v>
      </c>
      <c r="K7819" s="9" t="s">
        <v>94</v>
      </c>
      <c r="L7819" s="9" t="s">
        <v>95</v>
      </c>
    </row>
    <row r="7820" spans="1:12" x14ac:dyDescent="0.2">
      <c r="A7820" t="str">
        <f>VLOOKUP(B7820,StateFIPS!A$2:B$52,2)</f>
        <v>South Dakota</v>
      </c>
      <c r="B7820">
        <f t="shared" si="125"/>
        <v>46</v>
      </c>
      <c r="C7820" s="9" t="s">
        <v>920</v>
      </c>
      <c r="D7820" s="9" t="s">
        <v>93</v>
      </c>
      <c r="E7820" s="9" t="s">
        <v>2797</v>
      </c>
      <c r="F7820" s="9" t="s">
        <v>2798</v>
      </c>
      <c r="G7820" s="10">
        <v>29428</v>
      </c>
      <c r="H7820" s="9" t="s">
        <v>94</v>
      </c>
      <c r="I7820" s="10">
        <v>26446</v>
      </c>
      <c r="J7820" s="11">
        <v>1</v>
      </c>
      <c r="K7820" s="9" t="s">
        <v>94</v>
      </c>
      <c r="L7820" s="9" t="s">
        <v>95</v>
      </c>
    </row>
    <row r="7821" spans="1:12" x14ac:dyDescent="0.2">
      <c r="A7821" t="str">
        <f>VLOOKUP(B7821,StateFIPS!A$2:B$52,2)</f>
        <v>South Dakota</v>
      </c>
      <c r="B7821">
        <f t="shared" si="125"/>
        <v>46</v>
      </c>
      <c r="C7821" s="9" t="s">
        <v>923</v>
      </c>
      <c r="D7821" s="9" t="s">
        <v>93</v>
      </c>
      <c r="E7821" s="9" t="s">
        <v>2797</v>
      </c>
      <c r="F7821" s="9" t="s">
        <v>2798</v>
      </c>
      <c r="G7821" s="10">
        <v>29428</v>
      </c>
      <c r="H7821" s="9" t="s">
        <v>94</v>
      </c>
      <c r="I7821" s="10">
        <v>26446</v>
      </c>
      <c r="J7821" s="11">
        <v>1</v>
      </c>
      <c r="K7821" s="9" t="s">
        <v>94</v>
      </c>
      <c r="L7821" s="9" t="s">
        <v>95</v>
      </c>
    </row>
    <row r="7822" spans="1:12" x14ac:dyDescent="0.2">
      <c r="A7822" t="str">
        <f>VLOOKUP(B7822,StateFIPS!A$2:B$52,2)</f>
        <v>Missouri</v>
      </c>
      <c r="B7822">
        <f t="shared" si="125"/>
        <v>29</v>
      </c>
      <c r="C7822" s="9" t="s">
        <v>1509</v>
      </c>
      <c r="D7822" s="9" t="s">
        <v>93</v>
      </c>
      <c r="E7822" s="9" t="s">
        <v>2797</v>
      </c>
      <c r="F7822" s="9" t="s">
        <v>2798</v>
      </c>
      <c r="G7822" s="10">
        <v>560066</v>
      </c>
      <c r="H7822" s="9" t="s">
        <v>94</v>
      </c>
      <c r="I7822" s="10">
        <v>503324</v>
      </c>
      <c r="J7822" s="11">
        <v>1</v>
      </c>
      <c r="K7822" s="9" t="s">
        <v>94</v>
      </c>
      <c r="L7822" s="9" t="s">
        <v>95</v>
      </c>
    </row>
    <row r="7823" spans="1:12" x14ac:dyDescent="0.2">
      <c r="A7823" t="str">
        <f>VLOOKUP(B7823,StateFIPS!A$2:B$52,2)</f>
        <v>Iowa</v>
      </c>
      <c r="B7823">
        <f t="shared" si="125"/>
        <v>19</v>
      </c>
      <c r="C7823" s="9" t="s">
        <v>1662</v>
      </c>
      <c r="D7823" s="9" t="s">
        <v>93</v>
      </c>
      <c r="E7823" s="9" t="s">
        <v>2797</v>
      </c>
      <c r="F7823" s="9" t="s">
        <v>2798</v>
      </c>
      <c r="G7823" s="10">
        <v>14029</v>
      </c>
      <c r="H7823" s="9" t="s">
        <v>94</v>
      </c>
      <c r="I7823" s="10">
        <v>12607</v>
      </c>
      <c r="J7823" s="11">
        <v>1</v>
      </c>
      <c r="K7823" s="9" t="s">
        <v>94</v>
      </c>
      <c r="L7823" s="9" t="s">
        <v>95</v>
      </c>
    </row>
    <row r="7824" spans="1:12" x14ac:dyDescent="0.2">
      <c r="A7824" t="str">
        <f>VLOOKUP(B7824,StateFIPS!A$2:B$52,2)</f>
        <v>Virginia</v>
      </c>
      <c r="B7824">
        <f t="shared" si="125"/>
        <v>51</v>
      </c>
      <c r="C7824" s="9" t="s">
        <v>993</v>
      </c>
      <c r="D7824" s="9" t="s">
        <v>93</v>
      </c>
      <c r="E7824" s="9" t="s">
        <v>2797</v>
      </c>
      <c r="F7824" s="9" t="s">
        <v>2798</v>
      </c>
      <c r="G7824" s="10">
        <v>558094</v>
      </c>
      <c r="H7824" s="9" t="s">
        <v>94</v>
      </c>
      <c r="I7824" s="10">
        <v>501552</v>
      </c>
      <c r="J7824" s="11">
        <v>1</v>
      </c>
      <c r="K7824" s="9" t="s">
        <v>94</v>
      </c>
      <c r="L7824" s="9" t="s">
        <v>95</v>
      </c>
    </row>
    <row r="7825" spans="1:12" x14ac:dyDescent="0.2">
      <c r="A7825" t="str">
        <f>VLOOKUP(B7825,StateFIPS!A$2:B$52,2)</f>
        <v>South Dakota</v>
      </c>
      <c r="B7825">
        <f t="shared" si="125"/>
        <v>46</v>
      </c>
      <c r="C7825" s="9" t="s">
        <v>2421</v>
      </c>
      <c r="D7825" s="9" t="s">
        <v>93</v>
      </c>
      <c r="E7825" s="9" t="s">
        <v>2797</v>
      </c>
      <c r="F7825" s="9" t="s">
        <v>2798</v>
      </c>
      <c r="G7825" s="10">
        <v>28</v>
      </c>
      <c r="H7825" s="9" t="s">
        <v>94</v>
      </c>
      <c r="I7825" s="10">
        <v>25</v>
      </c>
      <c r="J7825" s="11">
        <v>1</v>
      </c>
      <c r="K7825" s="9" t="s">
        <v>94</v>
      </c>
      <c r="L7825" s="9" t="s">
        <v>95</v>
      </c>
    </row>
    <row r="7826" spans="1:12" x14ac:dyDescent="0.2">
      <c r="A7826" t="str">
        <f>VLOOKUP(B7826,StateFIPS!A$2:B$52,2)</f>
        <v>Missouri</v>
      </c>
      <c r="B7826">
        <f t="shared" si="125"/>
        <v>29</v>
      </c>
      <c r="C7826" s="9" t="s">
        <v>300</v>
      </c>
      <c r="D7826" s="9" t="s">
        <v>93</v>
      </c>
      <c r="E7826" s="9" t="s">
        <v>2797</v>
      </c>
      <c r="F7826" s="9" t="s">
        <v>2798</v>
      </c>
      <c r="G7826" s="10">
        <v>65216</v>
      </c>
      <c r="H7826" s="9" t="s">
        <v>94</v>
      </c>
      <c r="I7826" s="10">
        <v>58609</v>
      </c>
      <c r="J7826" s="11">
        <v>1</v>
      </c>
      <c r="K7826" s="9" t="s">
        <v>94</v>
      </c>
      <c r="L7826" s="9" t="s">
        <v>95</v>
      </c>
    </row>
    <row r="7827" spans="1:12" x14ac:dyDescent="0.2">
      <c r="A7827" t="str">
        <f>VLOOKUP(B7827,StateFIPS!A$2:B$52,2)</f>
        <v>South Dakota</v>
      </c>
      <c r="B7827">
        <f t="shared" si="125"/>
        <v>46</v>
      </c>
      <c r="C7827" s="9" t="s">
        <v>2446</v>
      </c>
      <c r="D7827" s="9" t="s">
        <v>93</v>
      </c>
      <c r="E7827" s="9" t="s">
        <v>2797</v>
      </c>
      <c r="F7827" s="9" t="s">
        <v>2798</v>
      </c>
      <c r="G7827" s="10">
        <v>29428</v>
      </c>
      <c r="H7827" s="9" t="s">
        <v>94</v>
      </c>
      <c r="I7827" s="10">
        <v>26446</v>
      </c>
      <c r="J7827" s="11">
        <v>1</v>
      </c>
      <c r="K7827" s="9" t="s">
        <v>94</v>
      </c>
      <c r="L7827" s="9" t="s">
        <v>95</v>
      </c>
    </row>
    <row r="7828" spans="1:12" x14ac:dyDescent="0.2">
      <c r="A7828" t="str">
        <f>VLOOKUP(B7828,StateFIPS!A$2:B$52,2)</f>
        <v>Maryland</v>
      </c>
      <c r="B7828">
        <f t="shared" si="125"/>
        <v>24</v>
      </c>
      <c r="C7828" s="9" t="s">
        <v>1750</v>
      </c>
      <c r="D7828" s="9" t="s">
        <v>93</v>
      </c>
      <c r="E7828" s="9" t="s">
        <v>2797</v>
      </c>
      <c r="F7828" s="9" t="s">
        <v>2798</v>
      </c>
      <c r="G7828" s="10">
        <v>104</v>
      </c>
      <c r="H7828" s="9" t="s">
        <v>94</v>
      </c>
      <c r="I7828" s="10">
        <v>93</v>
      </c>
      <c r="J7828" s="11">
        <v>1</v>
      </c>
      <c r="K7828" s="9" t="s">
        <v>94</v>
      </c>
      <c r="L7828" s="9" t="s">
        <v>95</v>
      </c>
    </row>
    <row r="7829" spans="1:12" x14ac:dyDescent="0.2">
      <c r="A7829" t="str">
        <f>VLOOKUP(B7829,StateFIPS!A$2:B$52,2)</f>
        <v>Virginia</v>
      </c>
      <c r="B7829">
        <f t="shared" si="125"/>
        <v>51</v>
      </c>
      <c r="C7829" s="9" t="s">
        <v>2530</v>
      </c>
      <c r="D7829" s="9" t="s">
        <v>93</v>
      </c>
      <c r="E7829" s="9" t="s">
        <v>2797</v>
      </c>
      <c r="F7829" s="9" t="s">
        <v>2798</v>
      </c>
      <c r="G7829" s="10">
        <v>120065</v>
      </c>
      <c r="H7829" s="9" t="s">
        <v>94</v>
      </c>
      <c r="I7829" s="10">
        <v>107901</v>
      </c>
      <c r="J7829" s="11">
        <v>1</v>
      </c>
      <c r="K7829" s="9" t="s">
        <v>94</v>
      </c>
      <c r="L7829" s="9" t="s">
        <v>95</v>
      </c>
    </row>
    <row r="7830" spans="1:12" x14ac:dyDescent="0.2">
      <c r="A7830" t="str">
        <f>VLOOKUP(B7830,StateFIPS!A$2:B$52,2)</f>
        <v>Iowa</v>
      </c>
      <c r="B7830">
        <f t="shared" si="125"/>
        <v>19</v>
      </c>
      <c r="C7830" s="9" t="s">
        <v>1660</v>
      </c>
      <c r="D7830" s="9" t="s">
        <v>93</v>
      </c>
      <c r="E7830" s="9" t="s">
        <v>2797</v>
      </c>
      <c r="F7830" s="9" t="s">
        <v>2798</v>
      </c>
      <c r="G7830" s="10">
        <v>9</v>
      </c>
      <c r="H7830" s="9" t="s">
        <v>94</v>
      </c>
      <c r="I7830" s="10">
        <v>8</v>
      </c>
      <c r="J7830" s="11">
        <v>1</v>
      </c>
      <c r="K7830" s="9" t="s">
        <v>94</v>
      </c>
      <c r="L7830" s="9" t="s">
        <v>95</v>
      </c>
    </row>
    <row r="7831" spans="1:12" x14ac:dyDescent="0.2">
      <c r="A7831" t="str">
        <f>VLOOKUP(B7831,StateFIPS!A$2:B$52,2)</f>
        <v>Minnesota</v>
      </c>
      <c r="B7831">
        <f t="shared" si="125"/>
        <v>27</v>
      </c>
      <c r="C7831" s="9" t="s">
        <v>1707</v>
      </c>
      <c r="D7831" s="9" t="s">
        <v>93</v>
      </c>
      <c r="E7831" s="9" t="s">
        <v>2797</v>
      </c>
      <c r="F7831" s="9" t="s">
        <v>2798</v>
      </c>
      <c r="G7831" s="10">
        <v>91387</v>
      </c>
      <c r="H7831" s="9" t="s">
        <v>94</v>
      </c>
      <c r="I7831" s="10">
        <v>82129</v>
      </c>
      <c r="J7831" s="11">
        <v>1</v>
      </c>
      <c r="K7831" s="9" t="s">
        <v>94</v>
      </c>
      <c r="L7831" s="9" t="s">
        <v>95</v>
      </c>
    </row>
    <row r="7832" spans="1:12" x14ac:dyDescent="0.2">
      <c r="A7832" t="str">
        <f>VLOOKUP(B7832,StateFIPS!A$2:B$52,2)</f>
        <v>Virginia</v>
      </c>
      <c r="B7832">
        <f t="shared" si="125"/>
        <v>51</v>
      </c>
      <c r="C7832" s="9" t="s">
        <v>2552</v>
      </c>
      <c r="D7832" s="9" t="s">
        <v>93</v>
      </c>
      <c r="E7832" s="9" t="s">
        <v>2797</v>
      </c>
      <c r="F7832" s="9" t="s">
        <v>2798</v>
      </c>
      <c r="G7832" s="10">
        <v>2446</v>
      </c>
      <c r="H7832" s="9" t="s">
        <v>94</v>
      </c>
      <c r="I7832" s="10">
        <v>2198</v>
      </c>
      <c r="J7832" s="11">
        <v>1</v>
      </c>
      <c r="K7832" s="9" t="s">
        <v>94</v>
      </c>
      <c r="L7832" s="9" t="s">
        <v>95</v>
      </c>
    </row>
    <row r="7833" spans="1:12" x14ac:dyDescent="0.2">
      <c r="A7833" t="str">
        <f>VLOOKUP(B7833,StateFIPS!A$2:B$52,2)</f>
        <v>Texas</v>
      </c>
      <c r="B7833">
        <f t="shared" si="125"/>
        <v>48</v>
      </c>
      <c r="C7833" s="9" t="s">
        <v>946</v>
      </c>
      <c r="D7833" s="9" t="s">
        <v>93</v>
      </c>
      <c r="E7833" s="9" t="s">
        <v>2797</v>
      </c>
      <c r="F7833" s="9" t="s">
        <v>2798</v>
      </c>
      <c r="G7833" s="10">
        <v>11561</v>
      </c>
      <c r="H7833" s="9" t="s">
        <v>94</v>
      </c>
      <c r="I7833" s="10">
        <v>10390</v>
      </c>
      <c r="J7833" s="11">
        <v>1</v>
      </c>
      <c r="K7833" s="9" t="s">
        <v>94</v>
      </c>
      <c r="L7833" s="9" t="s">
        <v>95</v>
      </c>
    </row>
    <row r="7834" spans="1:12" x14ac:dyDescent="0.2">
      <c r="A7834" t="str">
        <f>VLOOKUP(B7834,StateFIPS!A$2:B$52,2)</f>
        <v>Iowa</v>
      </c>
      <c r="B7834">
        <f t="shared" si="125"/>
        <v>19</v>
      </c>
      <c r="C7834" s="9" t="s">
        <v>216</v>
      </c>
      <c r="D7834" s="9" t="s">
        <v>93</v>
      </c>
      <c r="E7834" s="9" t="s">
        <v>2797</v>
      </c>
      <c r="F7834" s="9" t="s">
        <v>2798</v>
      </c>
      <c r="G7834" s="10">
        <v>131116</v>
      </c>
      <c r="H7834" s="9" t="s">
        <v>94</v>
      </c>
      <c r="I7834" s="10">
        <v>117833</v>
      </c>
      <c r="J7834" s="11">
        <v>1</v>
      </c>
      <c r="K7834" s="9" t="s">
        <v>94</v>
      </c>
      <c r="L7834" s="9" t="s">
        <v>95</v>
      </c>
    </row>
    <row r="7835" spans="1:12" x14ac:dyDescent="0.2">
      <c r="A7835" t="str">
        <f>VLOOKUP(B7835,StateFIPS!A$2:B$52,2)</f>
        <v>Minnesota</v>
      </c>
      <c r="B7835">
        <f t="shared" si="125"/>
        <v>27</v>
      </c>
      <c r="C7835" s="9" t="s">
        <v>1501</v>
      </c>
      <c r="D7835" s="9" t="s">
        <v>93</v>
      </c>
      <c r="E7835" s="9" t="s">
        <v>2797</v>
      </c>
      <c r="F7835" s="9" t="s">
        <v>2798</v>
      </c>
      <c r="G7835" s="10">
        <v>121909</v>
      </c>
      <c r="H7835" s="9" t="s">
        <v>94</v>
      </c>
      <c r="I7835" s="10">
        <v>109558</v>
      </c>
      <c r="J7835" s="11">
        <v>1</v>
      </c>
      <c r="K7835" s="9" t="s">
        <v>94</v>
      </c>
      <c r="L7835" s="9" t="s">
        <v>95</v>
      </c>
    </row>
    <row r="7836" spans="1:12" x14ac:dyDescent="0.2">
      <c r="A7836" t="str">
        <f>VLOOKUP(B7836,StateFIPS!A$2:B$52,2)</f>
        <v>Virginia</v>
      </c>
      <c r="B7836">
        <f t="shared" si="125"/>
        <v>51</v>
      </c>
      <c r="C7836" s="9" t="s">
        <v>1127</v>
      </c>
      <c r="D7836" s="9" t="s">
        <v>93</v>
      </c>
      <c r="E7836" s="9" t="s">
        <v>2797</v>
      </c>
      <c r="F7836" s="9" t="s">
        <v>2798</v>
      </c>
      <c r="G7836" s="10">
        <v>2446</v>
      </c>
      <c r="H7836" s="9" t="s">
        <v>94</v>
      </c>
      <c r="I7836" s="10">
        <v>2198</v>
      </c>
      <c r="J7836" s="11">
        <v>1</v>
      </c>
      <c r="K7836" s="9" t="s">
        <v>94</v>
      </c>
      <c r="L7836" s="9" t="s">
        <v>95</v>
      </c>
    </row>
    <row r="7837" spans="1:12" x14ac:dyDescent="0.2">
      <c r="A7837" t="str">
        <f>VLOOKUP(B7837,StateFIPS!A$2:B$52,2)</f>
        <v>South Dakota</v>
      </c>
      <c r="B7837">
        <f t="shared" si="125"/>
        <v>46</v>
      </c>
      <c r="C7837" s="9" t="s">
        <v>922</v>
      </c>
      <c r="D7837" s="9" t="s">
        <v>93</v>
      </c>
      <c r="E7837" s="9" t="s">
        <v>2797</v>
      </c>
      <c r="F7837" s="9" t="s">
        <v>2798</v>
      </c>
      <c r="G7837" s="10">
        <v>29428</v>
      </c>
      <c r="H7837" s="9" t="s">
        <v>94</v>
      </c>
      <c r="I7837" s="10">
        <v>26446</v>
      </c>
      <c r="J7837" s="11">
        <v>1</v>
      </c>
      <c r="K7837" s="9" t="s">
        <v>94</v>
      </c>
      <c r="L7837" s="9" t="s">
        <v>95</v>
      </c>
    </row>
    <row r="7838" spans="1:12" x14ac:dyDescent="0.2">
      <c r="A7838" t="str">
        <f>VLOOKUP(B7838,StateFIPS!A$2:B$52,2)</f>
        <v>Minnesota</v>
      </c>
      <c r="B7838">
        <f t="shared" si="125"/>
        <v>27</v>
      </c>
      <c r="C7838" s="9" t="s">
        <v>1492</v>
      </c>
      <c r="D7838" s="9" t="s">
        <v>93</v>
      </c>
      <c r="E7838" s="9" t="s">
        <v>2797</v>
      </c>
      <c r="F7838" s="9" t="s">
        <v>2798</v>
      </c>
      <c r="G7838" s="10">
        <v>121909</v>
      </c>
      <c r="H7838" s="9" t="s">
        <v>94</v>
      </c>
      <c r="I7838" s="10">
        <v>109558</v>
      </c>
      <c r="J7838" s="11">
        <v>1</v>
      </c>
      <c r="K7838" s="9" t="s">
        <v>94</v>
      </c>
      <c r="L7838" s="9" t="s">
        <v>95</v>
      </c>
    </row>
    <row r="7839" spans="1:12" x14ac:dyDescent="0.2">
      <c r="A7839" t="str">
        <f>VLOOKUP(B7839,StateFIPS!A$2:B$52,2)</f>
        <v>Indiana</v>
      </c>
      <c r="B7839">
        <f t="shared" si="125"/>
        <v>18</v>
      </c>
      <c r="C7839" s="9" t="s">
        <v>1680</v>
      </c>
      <c r="D7839" s="9" t="s">
        <v>93</v>
      </c>
      <c r="E7839" s="9" t="s">
        <v>2797</v>
      </c>
      <c r="F7839" s="9" t="s">
        <v>2798</v>
      </c>
      <c r="G7839" s="10">
        <v>285962</v>
      </c>
      <c r="H7839" s="9" t="s">
        <v>94</v>
      </c>
      <c r="I7839" s="10">
        <v>256991</v>
      </c>
      <c r="J7839" s="11">
        <v>1</v>
      </c>
      <c r="K7839" s="9" t="s">
        <v>94</v>
      </c>
      <c r="L7839" s="9" t="s">
        <v>95</v>
      </c>
    </row>
    <row r="7840" spans="1:12" x14ac:dyDescent="0.2">
      <c r="A7840" t="str">
        <f>VLOOKUP(B7840,StateFIPS!A$2:B$52,2)</f>
        <v>Texas</v>
      </c>
      <c r="B7840">
        <f t="shared" si="125"/>
        <v>48</v>
      </c>
      <c r="C7840" s="9" t="s">
        <v>2721</v>
      </c>
      <c r="D7840" s="9" t="s">
        <v>93</v>
      </c>
      <c r="E7840" s="9" t="s">
        <v>2797</v>
      </c>
      <c r="F7840" s="9" t="s">
        <v>2798</v>
      </c>
      <c r="G7840" s="10">
        <v>11561</v>
      </c>
      <c r="H7840" s="9" t="s">
        <v>94</v>
      </c>
      <c r="I7840" s="10">
        <v>10390</v>
      </c>
      <c r="J7840" s="11">
        <v>1</v>
      </c>
      <c r="K7840" s="9" t="s">
        <v>94</v>
      </c>
      <c r="L7840" s="9" t="s">
        <v>95</v>
      </c>
    </row>
    <row r="7841" spans="1:12" x14ac:dyDescent="0.2">
      <c r="A7841" t="str">
        <f>VLOOKUP(B7841,StateFIPS!A$2:B$52,2)</f>
        <v>Minnesota</v>
      </c>
      <c r="B7841">
        <f t="shared" si="125"/>
        <v>27</v>
      </c>
      <c r="C7841" s="9" t="s">
        <v>1799</v>
      </c>
      <c r="D7841" s="9" t="s">
        <v>93</v>
      </c>
      <c r="E7841" s="9" t="s">
        <v>2797</v>
      </c>
      <c r="F7841" s="9" t="s">
        <v>2798</v>
      </c>
      <c r="G7841" s="10">
        <v>121909</v>
      </c>
      <c r="H7841" s="9" t="s">
        <v>94</v>
      </c>
      <c r="I7841" s="10">
        <v>109558</v>
      </c>
      <c r="J7841" s="11">
        <v>1</v>
      </c>
      <c r="K7841" s="9" t="s">
        <v>94</v>
      </c>
      <c r="L7841" s="9" t="s">
        <v>95</v>
      </c>
    </row>
    <row r="7842" spans="1:12" x14ac:dyDescent="0.2">
      <c r="A7842" t="str">
        <f>VLOOKUP(B7842,StateFIPS!A$2:B$52,2)</f>
        <v>Iowa</v>
      </c>
      <c r="B7842">
        <f t="shared" si="125"/>
        <v>19</v>
      </c>
      <c r="C7842" s="9" t="s">
        <v>217</v>
      </c>
      <c r="D7842" s="9" t="s">
        <v>93</v>
      </c>
      <c r="E7842" s="9" t="s">
        <v>2797</v>
      </c>
      <c r="F7842" s="9" t="s">
        <v>2798</v>
      </c>
      <c r="G7842" s="10">
        <v>14029</v>
      </c>
      <c r="H7842" s="9" t="s">
        <v>94</v>
      </c>
      <c r="I7842" s="10">
        <v>12607</v>
      </c>
      <c r="J7842" s="11">
        <v>1</v>
      </c>
      <c r="K7842" s="9" t="s">
        <v>94</v>
      </c>
      <c r="L7842" s="9" t="s">
        <v>95</v>
      </c>
    </row>
    <row r="7843" spans="1:12" x14ac:dyDescent="0.2">
      <c r="A7843" t="str">
        <f>VLOOKUP(B7843,StateFIPS!A$2:B$52,2)</f>
        <v>Virginia</v>
      </c>
      <c r="B7843">
        <f t="shared" si="125"/>
        <v>51</v>
      </c>
      <c r="C7843" s="9" t="s">
        <v>2525</v>
      </c>
      <c r="D7843" s="9" t="s">
        <v>93</v>
      </c>
      <c r="E7843" s="9" t="s">
        <v>2797</v>
      </c>
      <c r="F7843" s="9" t="s">
        <v>2798</v>
      </c>
      <c r="G7843" s="10">
        <v>6</v>
      </c>
      <c r="H7843" s="9" t="s">
        <v>94</v>
      </c>
      <c r="I7843" s="10">
        <v>5</v>
      </c>
      <c r="J7843" s="11">
        <v>1</v>
      </c>
      <c r="K7843" s="9" t="s">
        <v>94</v>
      </c>
      <c r="L7843" s="9" t="s">
        <v>95</v>
      </c>
    </row>
    <row r="7844" spans="1:12" x14ac:dyDescent="0.2">
      <c r="A7844" t="str">
        <f>VLOOKUP(B7844,StateFIPS!A$2:B$52,2)</f>
        <v>Texas</v>
      </c>
      <c r="B7844">
        <f t="shared" si="125"/>
        <v>48</v>
      </c>
      <c r="C7844" s="9" t="s">
        <v>939</v>
      </c>
      <c r="D7844" s="9" t="s">
        <v>93</v>
      </c>
      <c r="E7844" s="9" t="s">
        <v>2797</v>
      </c>
      <c r="F7844" s="9" t="s">
        <v>2798</v>
      </c>
      <c r="G7844" s="10">
        <v>4</v>
      </c>
      <c r="H7844" s="9" t="s">
        <v>94</v>
      </c>
      <c r="I7844" s="10">
        <v>4</v>
      </c>
      <c r="J7844" s="11">
        <v>1</v>
      </c>
      <c r="K7844" s="9" t="s">
        <v>94</v>
      </c>
      <c r="L7844" s="9" t="s">
        <v>95</v>
      </c>
    </row>
    <row r="7845" spans="1:12" x14ac:dyDescent="0.2">
      <c r="A7845" t="str">
        <f>VLOOKUP(B7845,StateFIPS!A$2:B$52,2)</f>
        <v>Minnesota</v>
      </c>
      <c r="B7845">
        <f t="shared" si="125"/>
        <v>27</v>
      </c>
      <c r="C7845" s="9" t="s">
        <v>1489</v>
      </c>
      <c r="D7845" s="9" t="s">
        <v>93</v>
      </c>
      <c r="E7845" s="9" t="s">
        <v>2797</v>
      </c>
      <c r="F7845" s="9" t="s">
        <v>2798</v>
      </c>
      <c r="G7845" s="10">
        <v>121909</v>
      </c>
      <c r="H7845" s="9" t="s">
        <v>94</v>
      </c>
      <c r="I7845" s="10">
        <v>109558</v>
      </c>
      <c r="J7845" s="11">
        <v>1</v>
      </c>
      <c r="K7845" s="9" t="s">
        <v>94</v>
      </c>
      <c r="L7845" s="9" t="s">
        <v>95</v>
      </c>
    </row>
    <row r="7846" spans="1:12" x14ac:dyDescent="0.2">
      <c r="A7846" t="str">
        <f>VLOOKUP(B7846,StateFIPS!A$2:B$52,2)</f>
        <v>South Dakota</v>
      </c>
      <c r="B7846">
        <f t="shared" si="125"/>
        <v>46</v>
      </c>
      <c r="C7846" s="9" t="s">
        <v>2466</v>
      </c>
      <c r="D7846" s="9" t="s">
        <v>93</v>
      </c>
      <c r="E7846" s="9" t="s">
        <v>2797</v>
      </c>
      <c r="F7846" s="9" t="s">
        <v>2798</v>
      </c>
      <c r="G7846" s="10">
        <v>29428</v>
      </c>
      <c r="H7846" s="9" t="s">
        <v>94</v>
      </c>
      <c r="I7846" s="10">
        <v>26446</v>
      </c>
      <c r="J7846" s="11">
        <v>1</v>
      </c>
      <c r="K7846" s="9" t="s">
        <v>94</v>
      </c>
      <c r="L7846" s="9" t="s">
        <v>95</v>
      </c>
    </row>
    <row r="7847" spans="1:12" x14ac:dyDescent="0.2">
      <c r="A7847" t="str">
        <f>VLOOKUP(B7847,StateFIPS!A$2:B$52,2)</f>
        <v>Texas</v>
      </c>
      <c r="B7847">
        <f t="shared" si="125"/>
        <v>48</v>
      </c>
      <c r="C7847" s="9" t="s">
        <v>944</v>
      </c>
      <c r="D7847" s="9" t="s">
        <v>93</v>
      </c>
      <c r="E7847" s="9" t="s">
        <v>2797</v>
      </c>
      <c r="F7847" s="9" t="s">
        <v>2798</v>
      </c>
      <c r="G7847" s="10">
        <v>11561</v>
      </c>
      <c r="H7847" s="9" t="s">
        <v>94</v>
      </c>
      <c r="I7847" s="10">
        <v>10390</v>
      </c>
      <c r="J7847" s="11">
        <v>1</v>
      </c>
      <c r="K7847" s="9" t="s">
        <v>94</v>
      </c>
      <c r="L7847" s="9" t="s">
        <v>95</v>
      </c>
    </row>
    <row r="7848" spans="1:12" x14ac:dyDescent="0.2">
      <c r="A7848" t="str">
        <f>VLOOKUP(B7848,StateFIPS!A$2:B$52,2)</f>
        <v>Missouri</v>
      </c>
      <c r="B7848">
        <f t="shared" si="125"/>
        <v>29</v>
      </c>
      <c r="C7848" s="9" t="s">
        <v>374</v>
      </c>
      <c r="D7848" s="9" t="s">
        <v>93</v>
      </c>
      <c r="E7848" s="9" t="s">
        <v>2797</v>
      </c>
      <c r="F7848" s="9" t="s">
        <v>2798</v>
      </c>
      <c r="G7848" s="10">
        <v>14</v>
      </c>
      <c r="H7848" s="9" t="s">
        <v>94</v>
      </c>
      <c r="I7848" s="10">
        <v>13</v>
      </c>
      <c r="J7848" s="11">
        <v>1</v>
      </c>
      <c r="K7848" s="9" t="s">
        <v>94</v>
      </c>
      <c r="L7848" s="9" t="s">
        <v>95</v>
      </c>
    </row>
    <row r="7849" spans="1:12" x14ac:dyDescent="0.2">
      <c r="A7849" t="str">
        <f>VLOOKUP(B7849,StateFIPS!A$2:B$52,2)</f>
        <v>Maryland</v>
      </c>
      <c r="B7849">
        <f t="shared" si="125"/>
        <v>24</v>
      </c>
      <c r="C7849" s="9" t="s">
        <v>1739</v>
      </c>
      <c r="D7849" s="9" t="s">
        <v>93</v>
      </c>
      <c r="E7849" s="9" t="s">
        <v>2797</v>
      </c>
      <c r="F7849" s="9" t="s">
        <v>2798</v>
      </c>
      <c r="G7849" s="10">
        <v>104</v>
      </c>
      <c r="H7849" s="9" t="s">
        <v>94</v>
      </c>
      <c r="I7849" s="10">
        <v>93</v>
      </c>
      <c r="J7849" s="11">
        <v>1</v>
      </c>
      <c r="K7849" s="9" t="s">
        <v>94</v>
      </c>
      <c r="L7849" s="9" t="s">
        <v>95</v>
      </c>
    </row>
    <row r="7850" spans="1:12" x14ac:dyDescent="0.2">
      <c r="A7850" t="str">
        <f>VLOOKUP(B7850,StateFIPS!A$2:B$52,2)</f>
        <v>South Dakota</v>
      </c>
      <c r="B7850">
        <f t="shared" si="125"/>
        <v>46</v>
      </c>
      <c r="C7850" s="9" t="s">
        <v>2668</v>
      </c>
      <c r="D7850" s="9" t="s">
        <v>93</v>
      </c>
      <c r="E7850" s="9" t="s">
        <v>2797</v>
      </c>
      <c r="F7850" s="9" t="s">
        <v>2798</v>
      </c>
      <c r="G7850" s="10">
        <v>29428</v>
      </c>
      <c r="H7850" s="9" t="s">
        <v>94</v>
      </c>
      <c r="I7850" s="10">
        <v>26446</v>
      </c>
      <c r="J7850" s="11">
        <v>1</v>
      </c>
      <c r="K7850" s="9" t="s">
        <v>94</v>
      </c>
      <c r="L7850" s="9" t="s">
        <v>95</v>
      </c>
    </row>
    <row r="7851" spans="1:12" x14ac:dyDescent="0.2">
      <c r="A7851" t="str">
        <f>VLOOKUP(B7851,StateFIPS!A$2:B$52,2)</f>
        <v>Virginia</v>
      </c>
      <c r="B7851">
        <f t="shared" si="125"/>
        <v>51</v>
      </c>
      <c r="C7851" s="9" t="s">
        <v>994</v>
      </c>
      <c r="D7851" s="9" t="s">
        <v>93</v>
      </c>
      <c r="E7851" s="9" t="s">
        <v>2797</v>
      </c>
      <c r="F7851" s="9" t="s">
        <v>2798</v>
      </c>
      <c r="G7851" s="10">
        <v>2446</v>
      </c>
      <c r="H7851" s="9" t="s">
        <v>94</v>
      </c>
      <c r="I7851" s="10">
        <v>2198</v>
      </c>
      <c r="J7851" s="11">
        <v>1</v>
      </c>
      <c r="K7851" s="9" t="s">
        <v>94</v>
      </c>
      <c r="L7851" s="9" t="s">
        <v>95</v>
      </c>
    </row>
    <row r="7852" spans="1:12" x14ac:dyDescent="0.2">
      <c r="A7852" t="str">
        <f>VLOOKUP(B7852,StateFIPS!A$2:B$52,2)</f>
        <v>South Dakota</v>
      </c>
      <c r="B7852">
        <f t="shared" si="125"/>
        <v>46</v>
      </c>
      <c r="C7852" s="9" t="s">
        <v>2551</v>
      </c>
      <c r="D7852" s="9" t="s">
        <v>93</v>
      </c>
      <c r="E7852" s="9" t="s">
        <v>2797</v>
      </c>
      <c r="F7852" s="9" t="s">
        <v>2798</v>
      </c>
      <c r="G7852" s="10">
        <v>29428</v>
      </c>
      <c r="H7852" s="9" t="s">
        <v>94</v>
      </c>
      <c r="I7852" s="10">
        <v>26446</v>
      </c>
      <c r="J7852" s="11">
        <v>1</v>
      </c>
      <c r="K7852" s="9" t="s">
        <v>94</v>
      </c>
      <c r="L7852" s="9" t="s">
        <v>95</v>
      </c>
    </row>
    <row r="7853" spans="1:12" x14ac:dyDescent="0.2">
      <c r="A7853" t="str">
        <f>VLOOKUP(B7853,StateFIPS!A$2:B$52,2)</f>
        <v>Missouri</v>
      </c>
      <c r="B7853">
        <f t="shared" si="125"/>
        <v>29</v>
      </c>
      <c r="C7853" s="9" t="s">
        <v>1646</v>
      </c>
      <c r="D7853" s="9" t="s">
        <v>93</v>
      </c>
      <c r="E7853" s="9" t="s">
        <v>2797</v>
      </c>
      <c r="F7853" s="9" t="s">
        <v>2798</v>
      </c>
      <c r="G7853" s="10">
        <v>140523</v>
      </c>
      <c r="H7853" s="9" t="s">
        <v>94</v>
      </c>
      <c r="I7853" s="10">
        <v>126286</v>
      </c>
      <c r="J7853" s="11">
        <v>1</v>
      </c>
      <c r="K7853" s="9" t="s">
        <v>94</v>
      </c>
      <c r="L7853" s="9" t="s">
        <v>95</v>
      </c>
    </row>
    <row r="7854" spans="1:12" x14ac:dyDescent="0.2">
      <c r="A7854" t="str">
        <f>VLOOKUP(B7854,StateFIPS!A$2:B$52,2)</f>
        <v>Indiana</v>
      </c>
      <c r="B7854">
        <f t="shared" si="125"/>
        <v>18</v>
      </c>
      <c r="C7854" s="9" t="s">
        <v>1677</v>
      </c>
      <c r="D7854" s="9" t="s">
        <v>93</v>
      </c>
      <c r="E7854" s="9" t="s">
        <v>2797</v>
      </c>
      <c r="F7854" s="9" t="s">
        <v>2798</v>
      </c>
      <c r="G7854" s="10">
        <v>6042</v>
      </c>
      <c r="H7854" s="9" t="s">
        <v>94</v>
      </c>
      <c r="I7854" s="10">
        <v>5430</v>
      </c>
      <c r="J7854" s="11">
        <v>1</v>
      </c>
      <c r="K7854" s="9" t="s">
        <v>94</v>
      </c>
      <c r="L7854" s="9" t="s">
        <v>95</v>
      </c>
    </row>
    <row r="7855" spans="1:12" x14ac:dyDescent="0.2">
      <c r="A7855" t="str">
        <f>VLOOKUP(B7855,StateFIPS!A$2:B$52,2)</f>
        <v>South Dakota</v>
      </c>
      <c r="B7855">
        <f t="shared" si="125"/>
        <v>46</v>
      </c>
      <c r="C7855" s="9" t="s">
        <v>2394</v>
      </c>
      <c r="D7855" s="9" t="s">
        <v>93</v>
      </c>
      <c r="E7855" s="9" t="s">
        <v>2797</v>
      </c>
      <c r="F7855" s="9" t="s">
        <v>2798</v>
      </c>
      <c r="G7855" s="10">
        <v>29428</v>
      </c>
      <c r="H7855" s="9" t="s">
        <v>94</v>
      </c>
      <c r="I7855" s="10">
        <v>26446</v>
      </c>
      <c r="J7855" s="11">
        <v>1</v>
      </c>
      <c r="K7855" s="9" t="s">
        <v>94</v>
      </c>
      <c r="L7855" s="9" t="s">
        <v>95</v>
      </c>
    </row>
    <row r="7856" spans="1:12" x14ac:dyDescent="0.2">
      <c r="A7856" t="str">
        <f>VLOOKUP(B7856,StateFIPS!A$2:B$52,2)</f>
        <v>Iowa</v>
      </c>
      <c r="B7856">
        <f t="shared" si="125"/>
        <v>19</v>
      </c>
      <c r="C7856" s="9" t="s">
        <v>220</v>
      </c>
      <c r="D7856" s="9" t="s">
        <v>93</v>
      </c>
      <c r="E7856" s="9" t="s">
        <v>2797</v>
      </c>
      <c r="F7856" s="9" t="s">
        <v>2798</v>
      </c>
      <c r="G7856" s="10">
        <v>14029</v>
      </c>
      <c r="H7856" s="9" t="s">
        <v>94</v>
      </c>
      <c r="I7856" s="10">
        <v>12607</v>
      </c>
      <c r="J7856" s="11">
        <v>1</v>
      </c>
      <c r="K7856" s="9" t="s">
        <v>94</v>
      </c>
      <c r="L7856" s="9" t="s">
        <v>95</v>
      </c>
    </row>
    <row r="7857" spans="1:12" x14ac:dyDescent="0.2">
      <c r="A7857" t="str">
        <f>VLOOKUP(B7857,StateFIPS!A$2:B$52,2)</f>
        <v>South Dakota</v>
      </c>
      <c r="B7857">
        <f t="shared" si="125"/>
        <v>46</v>
      </c>
      <c r="C7857" s="9" t="s">
        <v>2381</v>
      </c>
      <c r="D7857" s="9" t="s">
        <v>93</v>
      </c>
      <c r="E7857" s="9" t="s">
        <v>2797</v>
      </c>
      <c r="F7857" s="9" t="s">
        <v>2798</v>
      </c>
      <c r="G7857" s="10">
        <v>29428</v>
      </c>
      <c r="H7857" s="9" t="s">
        <v>94</v>
      </c>
      <c r="I7857" s="10">
        <v>26446</v>
      </c>
      <c r="J7857" s="11">
        <v>1</v>
      </c>
      <c r="K7857" s="9" t="s">
        <v>94</v>
      </c>
      <c r="L7857" s="9" t="s">
        <v>95</v>
      </c>
    </row>
    <row r="7858" spans="1:12" x14ac:dyDescent="0.2">
      <c r="A7858" t="str">
        <f>VLOOKUP(B7858,StateFIPS!A$2:B$52,2)</f>
        <v>South Carolina</v>
      </c>
      <c r="B7858">
        <f t="shared" si="125"/>
        <v>45</v>
      </c>
      <c r="C7858" s="9" t="s">
        <v>1354</v>
      </c>
      <c r="D7858" s="9" t="s">
        <v>93</v>
      </c>
      <c r="E7858" s="9" t="s">
        <v>2797</v>
      </c>
      <c r="F7858" s="9" t="s">
        <v>2798</v>
      </c>
      <c r="G7858" s="10">
        <v>8009</v>
      </c>
      <c r="H7858" s="9" t="s">
        <v>94</v>
      </c>
      <c r="I7858" s="10">
        <v>7197</v>
      </c>
      <c r="J7858" s="11">
        <v>1</v>
      </c>
      <c r="K7858" s="9" t="s">
        <v>94</v>
      </c>
      <c r="L7858" s="9" t="s">
        <v>95</v>
      </c>
    </row>
    <row r="7859" spans="1:12" x14ac:dyDescent="0.2">
      <c r="A7859" t="str">
        <f>VLOOKUP(B7859,StateFIPS!A$2:B$52,2)</f>
        <v>Virginia</v>
      </c>
      <c r="B7859">
        <f t="shared" si="125"/>
        <v>51</v>
      </c>
      <c r="C7859" s="9" t="s">
        <v>2608</v>
      </c>
      <c r="D7859" s="9" t="s">
        <v>93</v>
      </c>
      <c r="E7859" s="9" t="s">
        <v>2797</v>
      </c>
      <c r="F7859" s="9" t="s">
        <v>2798</v>
      </c>
      <c r="G7859" s="10">
        <v>59611</v>
      </c>
      <c r="H7859" s="9" t="s">
        <v>94</v>
      </c>
      <c r="I7859" s="10">
        <v>53572</v>
      </c>
      <c r="J7859" s="11">
        <v>1</v>
      </c>
      <c r="K7859" s="9" t="s">
        <v>94</v>
      </c>
      <c r="L7859" s="9" t="s">
        <v>95</v>
      </c>
    </row>
    <row r="7860" spans="1:12" x14ac:dyDescent="0.2">
      <c r="A7860" t="str">
        <f>VLOOKUP(B7860,StateFIPS!A$2:B$52,2)</f>
        <v>Iowa</v>
      </c>
      <c r="B7860">
        <f t="shared" si="125"/>
        <v>19</v>
      </c>
      <c r="C7860" s="9" t="s">
        <v>1670</v>
      </c>
      <c r="D7860" s="9" t="s">
        <v>93</v>
      </c>
      <c r="E7860" s="9" t="s">
        <v>2797</v>
      </c>
      <c r="F7860" s="9" t="s">
        <v>2798</v>
      </c>
      <c r="G7860" s="10">
        <v>77</v>
      </c>
      <c r="H7860" s="9" t="s">
        <v>94</v>
      </c>
      <c r="I7860" s="10">
        <v>69</v>
      </c>
      <c r="J7860" s="11">
        <v>1</v>
      </c>
      <c r="K7860" s="9" t="s">
        <v>94</v>
      </c>
      <c r="L7860" s="9" t="s">
        <v>95</v>
      </c>
    </row>
    <row r="7861" spans="1:12" x14ac:dyDescent="0.2">
      <c r="A7861" t="str">
        <f>VLOOKUP(B7861,StateFIPS!A$2:B$52,2)</f>
        <v>Maryland</v>
      </c>
      <c r="B7861">
        <f t="shared" si="125"/>
        <v>24</v>
      </c>
      <c r="C7861" s="9" t="s">
        <v>1853</v>
      </c>
      <c r="D7861" s="9" t="s">
        <v>93</v>
      </c>
      <c r="E7861" s="9" t="s">
        <v>2797</v>
      </c>
      <c r="F7861" s="9" t="s">
        <v>2798</v>
      </c>
      <c r="G7861" s="10">
        <v>104</v>
      </c>
      <c r="H7861" s="9" t="s">
        <v>94</v>
      </c>
      <c r="I7861" s="10">
        <v>93</v>
      </c>
      <c r="J7861" s="11">
        <v>1</v>
      </c>
      <c r="K7861" s="9" t="s">
        <v>94</v>
      </c>
      <c r="L7861" s="9" t="s">
        <v>95</v>
      </c>
    </row>
    <row r="7862" spans="1:12" x14ac:dyDescent="0.2">
      <c r="A7862" t="str">
        <f>VLOOKUP(B7862,StateFIPS!A$2:B$52,2)</f>
        <v>South Carolina</v>
      </c>
      <c r="B7862">
        <f t="shared" si="125"/>
        <v>45</v>
      </c>
      <c r="C7862" s="9" t="s">
        <v>1352</v>
      </c>
      <c r="D7862" s="9" t="s">
        <v>93</v>
      </c>
      <c r="E7862" s="9" t="s">
        <v>2797</v>
      </c>
      <c r="F7862" s="9" t="s">
        <v>2798</v>
      </c>
      <c r="G7862" s="10">
        <v>118823</v>
      </c>
      <c r="H7862" s="9" t="s">
        <v>94</v>
      </c>
      <c r="I7862" s="10">
        <v>106785</v>
      </c>
      <c r="J7862" s="11">
        <v>1</v>
      </c>
      <c r="K7862" s="9" t="s">
        <v>94</v>
      </c>
      <c r="L7862" s="9" t="s">
        <v>95</v>
      </c>
    </row>
    <row r="7863" spans="1:12" x14ac:dyDescent="0.2">
      <c r="A7863" t="str">
        <f>VLOOKUP(B7863,StateFIPS!A$2:B$52,2)</f>
        <v>Michigan</v>
      </c>
      <c r="B7863">
        <f t="shared" si="125"/>
        <v>26</v>
      </c>
      <c r="C7863" s="9" t="s">
        <v>1588</v>
      </c>
      <c r="D7863" s="9" t="s">
        <v>93</v>
      </c>
      <c r="E7863" s="9" t="s">
        <v>2797</v>
      </c>
      <c r="F7863" s="9" t="s">
        <v>2798</v>
      </c>
      <c r="G7863" s="10">
        <v>1066855</v>
      </c>
      <c r="H7863" s="9" t="s">
        <v>94</v>
      </c>
      <c r="I7863" s="10">
        <v>958769</v>
      </c>
      <c r="J7863" s="11">
        <v>1</v>
      </c>
      <c r="K7863" s="9" t="s">
        <v>94</v>
      </c>
      <c r="L7863" s="9" t="s">
        <v>95</v>
      </c>
    </row>
    <row r="7864" spans="1:12" x14ac:dyDescent="0.2">
      <c r="A7864" t="str">
        <f>VLOOKUP(B7864,StateFIPS!A$2:B$52,2)</f>
        <v>Missouri</v>
      </c>
      <c r="B7864">
        <f t="shared" si="125"/>
        <v>29</v>
      </c>
      <c r="C7864" s="9" t="s">
        <v>363</v>
      </c>
      <c r="D7864" s="9" t="s">
        <v>93</v>
      </c>
      <c r="E7864" s="9" t="s">
        <v>2797</v>
      </c>
      <c r="F7864" s="9" t="s">
        <v>2798</v>
      </c>
      <c r="G7864" s="10">
        <v>135678</v>
      </c>
      <c r="H7864" s="9" t="s">
        <v>94</v>
      </c>
      <c r="I7864" s="10">
        <v>121932</v>
      </c>
      <c r="J7864" s="11">
        <v>1</v>
      </c>
      <c r="K7864" s="9" t="s">
        <v>94</v>
      </c>
      <c r="L7864" s="9" t="s">
        <v>95</v>
      </c>
    </row>
    <row r="7865" spans="1:12" x14ac:dyDescent="0.2">
      <c r="A7865" t="str">
        <f>VLOOKUP(B7865,StateFIPS!A$2:B$52,2)</f>
        <v>South Carolina</v>
      </c>
      <c r="B7865">
        <f t="shared" si="125"/>
        <v>45</v>
      </c>
      <c r="C7865" s="9" t="s">
        <v>1357</v>
      </c>
      <c r="D7865" s="9" t="s">
        <v>93</v>
      </c>
      <c r="E7865" s="9" t="s">
        <v>2797</v>
      </c>
      <c r="F7865" s="9" t="s">
        <v>2798</v>
      </c>
      <c r="G7865" s="10">
        <v>542357</v>
      </c>
      <c r="H7865" s="9" t="s">
        <v>94</v>
      </c>
      <c r="I7865" s="10">
        <v>487409</v>
      </c>
      <c r="J7865" s="11">
        <v>1</v>
      </c>
      <c r="K7865" s="9" t="s">
        <v>94</v>
      </c>
      <c r="L7865" s="9" t="s">
        <v>95</v>
      </c>
    </row>
    <row r="7866" spans="1:12" x14ac:dyDescent="0.2">
      <c r="A7866" t="str">
        <f>VLOOKUP(B7866,StateFIPS!A$2:B$52,2)</f>
        <v>Virginia</v>
      </c>
      <c r="B7866">
        <f t="shared" si="125"/>
        <v>51</v>
      </c>
      <c r="C7866" s="9" t="s">
        <v>2582</v>
      </c>
      <c r="D7866" s="9" t="s">
        <v>93</v>
      </c>
      <c r="E7866" s="9" t="s">
        <v>2797</v>
      </c>
      <c r="F7866" s="9" t="s">
        <v>2798</v>
      </c>
      <c r="G7866" s="10">
        <v>16</v>
      </c>
      <c r="H7866" s="9" t="s">
        <v>94</v>
      </c>
      <c r="I7866" s="10">
        <v>14</v>
      </c>
      <c r="J7866" s="11">
        <v>1</v>
      </c>
      <c r="K7866" s="9" t="s">
        <v>94</v>
      </c>
      <c r="L7866" s="9" t="s">
        <v>95</v>
      </c>
    </row>
    <row r="7867" spans="1:12" x14ac:dyDescent="0.2">
      <c r="A7867" t="str">
        <f>VLOOKUP(B7867,StateFIPS!A$2:B$52,2)</f>
        <v>Maryland</v>
      </c>
      <c r="B7867">
        <f t="shared" si="125"/>
        <v>24</v>
      </c>
      <c r="C7867" s="9" t="s">
        <v>1753</v>
      </c>
      <c r="D7867" s="9" t="s">
        <v>93</v>
      </c>
      <c r="E7867" s="9" t="s">
        <v>2797</v>
      </c>
      <c r="F7867" s="9" t="s">
        <v>2798</v>
      </c>
      <c r="G7867" s="10">
        <v>104</v>
      </c>
      <c r="H7867" s="9" t="s">
        <v>94</v>
      </c>
      <c r="I7867" s="10">
        <v>93</v>
      </c>
      <c r="J7867" s="11">
        <v>1</v>
      </c>
      <c r="K7867" s="9" t="s">
        <v>94</v>
      </c>
      <c r="L7867" s="9" t="s">
        <v>95</v>
      </c>
    </row>
    <row r="7868" spans="1:12" x14ac:dyDescent="0.2">
      <c r="A7868" t="str">
        <f>VLOOKUP(B7868,StateFIPS!A$2:B$52,2)</f>
        <v>Missouri</v>
      </c>
      <c r="B7868">
        <f t="shared" si="125"/>
        <v>29</v>
      </c>
      <c r="C7868" s="9" t="s">
        <v>1566</v>
      </c>
      <c r="D7868" s="9" t="s">
        <v>93</v>
      </c>
      <c r="E7868" s="9" t="s">
        <v>2797</v>
      </c>
      <c r="F7868" s="9" t="s">
        <v>2798</v>
      </c>
      <c r="G7868" s="10">
        <v>151779</v>
      </c>
      <c r="H7868" s="9" t="s">
        <v>94</v>
      </c>
      <c r="I7868" s="10">
        <v>136402</v>
      </c>
      <c r="J7868" s="11">
        <v>1</v>
      </c>
      <c r="K7868" s="9" t="s">
        <v>94</v>
      </c>
      <c r="L7868" s="9" t="s">
        <v>95</v>
      </c>
    </row>
    <row r="7869" spans="1:12" x14ac:dyDescent="0.2">
      <c r="A7869" t="str">
        <f>VLOOKUP(B7869,StateFIPS!A$2:B$52,2)</f>
        <v>Virginia</v>
      </c>
      <c r="B7869">
        <f t="shared" si="125"/>
        <v>51</v>
      </c>
      <c r="C7869" s="9" t="s">
        <v>2568</v>
      </c>
      <c r="D7869" s="9" t="s">
        <v>93</v>
      </c>
      <c r="E7869" s="9" t="s">
        <v>2797</v>
      </c>
      <c r="F7869" s="9" t="s">
        <v>2798</v>
      </c>
      <c r="G7869" s="10">
        <v>8</v>
      </c>
      <c r="H7869" s="9" t="s">
        <v>94</v>
      </c>
      <c r="I7869" s="10">
        <v>8</v>
      </c>
      <c r="J7869" s="11">
        <v>1</v>
      </c>
      <c r="K7869" s="9" t="s">
        <v>94</v>
      </c>
      <c r="L7869" s="9" t="s">
        <v>95</v>
      </c>
    </row>
    <row r="7870" spans="1:12" x14ac:dyDescent="0.2">
      <c r="A7870" t="str">
        <f>VLOOKUP(B7870,StateFIPS!A$2:B$52,2)</f>
        <v>South Dakota</v>
      </c>
      <c r="B7870">
        <f t="shared" si="125"/>
        <v>46</v>
      </c>
      <c r="C7870" s="9" t="s">
        <v>2416</v>
      </c>
      <c r="D7870" s="9" t="s">
        <v>93</v>
      </c>
      <c r="E7870" s="9" t="s">
        <v>2797</v>
      </c>
      <c r="F7870" s="9" t="s">
        <v>2798</v>
      </c>
      <c r="G7870" s="10">
        <v>226</v>
      </c>
      <c r="H7870" s="9" t="s">
        <v>94</v>
      </c>
      <c r="I7870" s="10">
        <v>203</v>
      </c>
      <c r="J7870" s="11">
        <v>1</v>
      </c>
      <c r="K7870" s="9" t="s">
        <v>94</v>
      </c>
      <c r="L7870" s="9" t="s">
        <v>95</v>
      </c>
    </row>
    <row r="7871" spans="1:12" x14ac:dyDescent="0.2">
      <c r="A7871" t="str">
        <f>VLOOKUP(B7871,StateFIPS!A$2:B$52,2)</f>
        <v>Missouri</v>
      </c>
      <c r="B7871">
        <f t="shared" si="125"/>
        <v>29</v>
      </c>
      <c r="C7871" s="9" t="s">
        <v>290</v>
      </c>
      <c r="D7871" s="9" t="s">
        <v>93</v>
      </c>
      <c r="E7871" s="9" t="s">
        <v>2797</v>
      </c>
      <c r="F7871" s="9" t="s">
        <v>2798</v>
      </c>
      <c r="G7871" s="10">
        <v>26</v>
      </c>
      <c r="H7871" s="9" t="s">
        <v>94</v>
      </c>
      <c r="I7871" s="10">
        <v>23</v>
      </c>
      <c r="J7871" s="11">
        <v>1</v>
      </c>
      <c r="K7871" s="9" t="s">
        <v>94</v>
      </c>
      <c r="L7871" s="9" t="s">
        <v>95</v>
      </c>
    </row>
    <row r="7872" spans="1:12" x14ac:dyDescent="0.2">
      <c r="A7872" t="str">
        <f>VLOOKUP(B7872,StateFIPS!A$2:B$52,2)</f>
        <v>South Dakota</v>
      </c>
      <c r="B7872">
        <f t="shared" si="125"/>
        <v>46</v>
      </c>
      <c r="C7872" s="9" t="s">
        <v>2513</v>
      </c>
      <c r="D7872" s="9" t="s">
        <v>93</v>
      </c>
      <c r="E7872" s="9" t="s">
        <v>2797</v>
      </c>
      <c r="F7872" s="9" t="s">
        <v>2798</v>
      </c>
      <c r="G7872" s="10">
        <v>346687</v>
      </c>
      <c r="H7872" s="9" t="s">
        <v>94</v>
      </c>
      <c r="I7872" s="10">
        <v>311564</v>
      </c>
      <c r="J7872" s="11">
        <v>1</v>
      </c>
      <c r="K7872" s="9" t="s">
        <v>94</v>
      </c>
      <c r="L7872" s="9" t="s">
        <v>95</v>
      </c>
    </row>
    <row r="7873" spans="1:12" x14ac:dyDescent="0.2">
      <c r="A7873" t="str">
        <f>VLOOKUP(B7873,StateFIPS!A$2:B$52,2)</f>
        <v>Maryland</v>
      </c>
      <c r="B7873">
        <f t="shared" si="125"/>
        <v>24</v>
      </c>
      <c r="C7873" s="9" t="s">
        <v>1744</v>
      </c>
      <c r="D7873" s="9" t="s">
        <v>93</v>
      </c>
      <c r="E7873" s="9" t="s">
        <v>2797</v>
      </c>
      <c r="F7873" s="9" t="s">
        <v>2798</v>
      </c>
      <c r="G7873" s="10">
        <v>165015</v>
      </c>
      <c r="H7873" s="9" t="s">
        <v>94</v>
      </c>
      <c r="I7873" s="10">
        <v>148297</v>
      </c>
      <c r="J7873" s="11">
        <v>1</v>
      </c>
      <c r="K7873" s="9" t="s">
        <v>94</v>
      </c>
      <c r="L7873" s="9" t="s">
        <v>95</v>
      </c>
    </row>
    <row r="7874" spans="1:12" x14ac:dyDescent="0.2">
      <c r="A7874" t="str">
        <f>VLOOKUP(B7874,StateFIPS!A$2:B$52,2)</f>
        <v>Minnesota</v>
      </c>
      <c r="B7874">
        <f t="shared" si="125"/>
        <v>27</v>
      </c>
      <c r="C7874" s="9" t="s">
        <v>463</v>
      </c>
      <c r="D7874" s="9" t="s">
        <v>93</v>
      </c>
      <c r="E7874" s="9" t="s">
        <v>2797</v>
      </c>
      <c r="F7874" s="9" t="s">
        <v>2798</v>
      </c>
      <c r="G7874" s="10">
        <v>121909</v>
      </c>
      <c r="H7874" s="9" t="s">
        <v>94</v>
      </c>
      <c r="I7874" s="10">
        <v>109558</v>
      </c>
      <c r="J7874" s="11">
        <v>1</v>
      </c>
      <c r="K7874" s="9" t="s">
        <v>94</v>
      </c>
      <c r="L7874" s="9" t="s">
        <v>95</v>
      </c>
    </row>
    <row r="7875" spans="1:12" x14ac:dyDescent="0.2">
      <c r="A7875" t="str">
        <f>VLOOKUP(B7875,StateFIPS!A$2:B$52,2)</f>
        <v>South Dakota</v>
      </c>
      <c r="B7875">
        <f t="shared" ref="B7875:B7938" si="126">VALUE(LEFT(C7875,2))</f>
        <v>46</v>
      </c>
      <c r="C7875" s="9" t="s">
        <v>2452</v>
      </c>
      <c r="D7875" s="9" t="s">
        <v>93</v>
      </c>
      <c r="E7875" s="9" t="s">
        <v>2797</v>
      </c>
      <c r="F7875" s="9" t="s">
        <v>2798</v>
      </c>
      <c r="G7875" s="10">
        <v>26</v>
      </c>
      <c r="H7875" s="9" t="s">
        <v>94</v>
      </c>
      <c r="I7875" s="10">
        <v>24</v>
      </c>
      <c r="J7875" s="11">
        <v>1</v>
      </c>
      <c r="K7875" s="9" t="s">
        <v>94</v>
      </c>
      <c r="L7875" s="9" t="s">
        <v>95</v>
      </c>
    </row>
    <row r="7876" spans="1:12" x14ac:dyDescent="0.2">
      <c r="A7876" t="str">
        <f>VLOOKUP(B7876,StateFIPS!A$2:B$52,2)</f>
        <v>Missouri</v>
      </c>
      <c r="B7876">
        <f t="shared" si="126"/>
        <v>29</v>
      </c>
      <c r="C7876" s="9" t="s">
        <v>307</v>
      </c>
      <c r="D7876" s="9" t="s">
        <v>93</v>
      </c>
      <c r="E7876" s="9" t="s">
        <v>2797</v>
      </c>
      <c r="F7876" s="9" t="s">
        <v>2798</v>
      </c>
      <c r="G7876" s="10">
        <v>7542</v>
      </c>
      <c r="H7876" s="9" t="s">
        <v>94</v>
      </c>
      <c r="I7876" s="10">
        <v>6778</v>
      </c>
      <c r="J7876" s="11">
        <v>1</v>
      </c>
      <c r="K7876" s="9" t="s">
        <v>94</v>
      </c>
      <c r="L7876" s="9" t="s">
        <v>95</v>
      </c>
    </row>
    <row r="7877" spans="1:12" x14ac:dyDescent="0.2">
      <c r="A7877" t="str">
        <f>VLOOKUP(B7877,StateFIPS!A$2:B$52,2)</f>
        <v>Missouri</v>
      </c>
      <c r="B7877">
        <f t="shared" si="126"/>
        <v>29</v>
      </c>
      <c r="C7877" s="9" t="s">
        <v>1671</v>
      </c>
      <c r="D7877" s="9" t="s">
        <v>93</v>
      </c>
      <c r="E7877" s="9" t="s">
        <v>2797</v>
      </c>
      <c r="F7877" s="9" t="s">
        <v>2798</v>
      </c>
      <c r="G7877" s="10">
        <v>76652</v>
      </c>
      <c r="H7877" s="9" t="s">
        <v>94</v>
      </c>
      <c r="I7877" s="10">
        <v>68886</v>
      </c>
      <c r="J7877" s="11">
        <v>1</v>
      </c>
      <c r="K7877" s="9" t="s">
        <v>94</v>
      </c>
      <c r="L7877" s="9" t="s">
        <v>95</v>
      </c>
    </row>
    <row r="7878" spans="1:12" x14ac:dyDescent="0.2">
      <c r="A7878" t="str">
        <f>VLOOKUP(B7878,StateFIPS!A$2:B$52,2)</f>
        <v>South Dakota</v>
      </c>
      <c r="B7878">
        <f t="shared" si="126"/>
        <v>46</v>
      </c>
      <c r="C7878" s="9" t="s">
        <v>2500</v>
      </c>
      <c r="D7878" s="9" t="s">
        <v>93</v>
      </c>
      <c r="E7878" s="9" t="s">
        <v>2797</v>
      </c>
      <c r="F7878" s="9" t="s">
        <v>2798</v>
      </c>
      <c r="G7878" s="10">
        <v>197218</v>
      </c>
      <c r="H7878" s="9" t="s">
        <v>94</v>
      </c>
      <c r="I7878" s="10">
        <v>177237</v>
      </c>
      <c r="J7878" s="11">
        <v>1</v>
      </c>
      <c r="K7878" s="9" t="s">
        <v>94</v>
      </c>
      <c r="L7878" s="9" t="s">
        <v>95</v>
      </c>
    </row>
    <row r="7879" spans="1:12" x14ac:dyDescent="0.2">
      <c r="A7879" t="str">
        <f>VLOOKUP(B7879,StateFIPS!A$2:B$52,2)</f>
        <v>Iowa</v>
      </c>
      <c r="B7879">
        <f t="shared" si="126"/>
        <v>19</v>
      </c>
      <c r="C7879" s="9" t="s">
        <v>1666</v>
      </c>
      <c r="D7879" s="9" t="s">
        <v>93</v>
      </c>
      <c r="E7879" s="9" t="s">
        <v>2797</v>
      </c>
      <c r="F7879" s="9" t="s">
        <v>2798</v>
      </c>
      <c r="G7879" s="10">
        <v>35970</v>
      </c>
      <c r="H7879" s="9" t="s">
        <v>94</v>
      </c>
      <c r="I7879" s="10">
        <v>32325</v>
      </c>
      <c r="J7879" s="11">
        <v>1</v>
      </c>
      <c r="K7879" s="9" t="s">
        <v>94</v>
      </c>
      <c r="L7879" s="9" t="s">
        <v>95</v>
      </c>
    </row>
    <row r="7880" spans="1:12" x14ac:dyDescent="0.2">
      <c r="A7880" t="str">
        <f>VLOOKUP(B7880,StateFIPS!A$2:B$52,2)</f>
        <v>Missouri</v>
      </c>
      <c r="B7880">
        <f t="shared" si="126"/>
        <v>29</v>
      </c>
      <c r="C7880" s="9" t="s">
        <v>1568</v>
      </c>
      <c r="D7880" s="9" t="s">
        <v>93</v>
      </c>
      <c r="E7880" s="9" t="s">
        <v>2797</v>
      </c>
      <c r="F7880" s="9" t="s">
        <v>2798</v>
      </c>
      <c r="G7880" s="10">
        <v>61</v>
      </c>
      <c r="H7880" s="9" t="s">
        <v>94</v>
      </c>
      <c r="I7880" s="10">
        <v>55</v>
      </c>
      <c r="J7880" s="11">
        <v>1</v>
      </c>
      <c r="K7880" s="9" t="s">
        <v>94</v>
      </c>
      <c r="L7880" s="9" t="s">
        <v>95</v>
      </c>
    </row>
    <row r="7881" spans="1:12" x14ac:dyDescent="0.2">
      <c r="A7881" t="str">
        <f>VLOOKUP(B7881,StateFIPS!A$2:B$52,2)</f>
        <v>South Dakota</v>
      </c>
      <c r="B7881">
        <f t="shared" si="126"/>
        <v>46</v>
      </c>
      <c r="C7881" s="9" t="s">
        <v>2314</v>
      </c>
      <c r="D7881" s="9" t="s">
        <v>93</v>
      </c>
      <c r="E7881" s="9" t="s">
        <v>2797</v>
      </c>
      <c r="F7881" s="9" t="s">
        <v>2798</v>
      </c>
      <c r="G7881" s="10">
        <v>236561</v>
      </c>
      <c r="H7881" s="9" t="s">
        <v>94</v>
      </c>
      <c r="I7881" s="10">
        <v>212595</v>
      </c>
      <c r="J7881" s="11">
        <v>1</v>
      </c>
      <c r="K7881" s="9" t="s">
        <v>94</v>
      </c>
      <c r="L7881" s="9" t="s">
        <v>95</v>
      </c>
    </row>
    <row r="7882" spans="1:12" x14ac:dyDescent="0.2">
      <c r="A7882" t="str">
        <f>VLOOKUP(B7882,StateFIPS!A$2:B$52,2)</f>
        <v>Virginia</v>
      </c>
      <c r="B7882">
        <f t="shared" si="126"/>
        <v>51</v>
      </c>
      <c r="C7882" s="9" t="s">
        <v>2577</v>
      </c>
      <c r="D7882" s="9" t="s">
        <v>93</v>
      </c>
      <c r="E7882" s="9" t="s">
        <v>2797</v>
      </c>
      <c r="F7882" s="9" t="s">
        <v>2798</v>
      </c>
      <c r="G7882" s="10">
        <v>16</v>
      </c>
      <c r="H7882" s="9" t="s">
        <v>94</v>
      </c>
      <c r="I7882" s="10">
        <v>14</v>
      </c>
      <c r="J7882" s="11">
        <v>1</v>
      </c>
      <c r="K7882" s="9" t="s">
        <v>94</v>
      </c>
      <c r="L7882" s="9" t="s">
        <v>95</v>
      </c>
    </row>
    <row r="7883" spans="1:12" x14ac:dyDescent="0.2">
      <c r="A7883" t="str">
        <f>VLOOKUP(B7883,StateFIPS!A$2:B$52,2)</f>
        <v>Iowa</v>
      </c>
      <c r="B7883">
        <f t="shared" si="126"/>
        <v>19</v>
      </c>
      <c r="C7883" s="9" t="s">
        <v>219</v>
      </c>
      <c r="D7883" s="9" t="s">
        <v>93</v>
      </c>
      <c r="E7883" s="9" t="s">
        <v>2797</v>
      </c>
      <c r="F7883" s="9" t="s">
        <v>2798</v>
      </c>
      <c r="G7883" s="10">
        <v>14029</v>
      </c>
      <c r="H7883" s="9" t="s">
        <v>94</v>
      </c>
      <c r="I7883" s="10">
        <v>12607</v>
      </c>
      <c r="J7883" s="11">
        <v>1</v>
      </c>
      <c r="K7883" s="9" t="s">
        <v>94</v>
      </c>
      <c r="L7883" s="9" t="s">
        <v>95</v>
      </c>
    </row>
    <row r="7884" spans="1:12" x14ac:dyDescent="0.2">
      <c r="A7884" t="str">
        <f>VLOOKUP(B7884,StateFIPS!A$2:B$52,2)</f>
        <v>Minnesota</v>
      </c>
      <c r="B7884">
        <f t="shared" si="126"/>
        <v>27</v>
      </c>
      <c r="C7884" s="9" t="s">
        <v>1809</v>
      </c>
      <c r="D7884" s="9" t="s">
        <v>93</v>
      </c>
      <c r="E7884" s="9" t="s">
        <v>2797</v>
      </c>
      <c r="F7884" s="9" t="s">
        <v>2798</v>
      </c>
      <c r="G7884" s="10">
        <v>397396</v>
      </c>
      <c r="H7884" s="9" t="s">
        <v>94</v>
      </c>
      <c r="I7884" s="10">
        <v>357135</v>
      </c>
      <c r="J7884" s="11">
        <v>1</v>
      </c>
      <c r="K7884" s="9" t="s">
        <v>94</v>
      </c>
      <c r="L7884" s="9" t="s">
        <v>95</v>
      </c>
    </row>
    <row r="7885" spans="1:12" x14ac:dyDescent="0.2">
      <c r="A7885" t="str">
        <f>VLOOKUP(B7885,StateFIPS!A$2:B$52,2)</f>
        <v>Minnesota</v>
      </c>
      <c r="B7885">
        <f t="shared" si="126"/>
        <v>27</v>
      </c>
      <c r="C7885" s="9" t="s">
        <v>1570</v>
      </c>
      <c r="D7885" s="9" t="s">
        <v>93</v>
      </c>
      <c r="E7885" s="9" t="s">
        <v>2797</v>
      </c>
      <c r="F7885" s="9" t="s">
        <v>2798</v>
      </c>
      <c r="G7885" s="10">
        <v>33</v>
      </c>
      <c r="H7885" s="9" t="s">
        <v>94</v>
      </c>
      <c r="I7885" s="10">
        <v>30</v>
      </c>
      <c r="J7885" s="11">
        <v>1</v>
      </c>
      <c r="K7885" s="9" t="s">
        <v>94</v>
      </c>
      <c r="L7885" s="9" t="s">
        <v>95</v>
      </c>
    </row>
    <row r="7886" spans="1:12" x14ac:dyDescent="0.2">
      <c r="A7886" t="str">
        <f>VLOOKUP(B7886,StateFIPS!A$2:B$52,2)</f>
        <v>Minnesota</v>
      </c>
      <c r="B7886">
        <f t="shared" si="126"/>
        <v>27</v>
      </c>
      <c r="C7886" s="9" t="s">
        <v>1732</v>
      </c>
      <c r="D7886" s="9" t="s">
        <v>93</v>
      </c>
      <c r="E7886" s="9" t="s">
        <v>2797</v>
      </c>
      <c r="F7886" s="9" t="s">
        <v>2798</v>
      </c>
      <c r="G7886" s="10">
        <v>251090</v>
      </c>
      <c r="H7886" s="9" t="s">
        <v>94</v>
      </c>
      <c r="I7886" s="10">
        <v>225652</v>
      </c>
      <c r="J7886" s="11">
        <v>1</v>
      </c>
      <c r="K7886" s="9" t="s">
        <v>94</v>
      </c>
      <c r="L7886" s="9" t="s">
        <v>95</v>
      </c>
    </row>
    <row r="7887" spans="1:12" x14ac:dyDescent="0.2">
      <c r="A7887" t="str">
        <f>VLOOKUP(B7887,StateFIPS!A$2:B$52,2)</f>
        <v>Minnesota</v>
      </c>
      <c r="B7887">
        <f t="shared" si="126"/>
        <v>27</v>
      </c>
      <c r="C7887" s="9" t="s">
        <v>1723</v>
      </c>
      <c r="D7887" s="9" t="s">
        <v>93</v>
      </c>
      <c r="E7887" s="9" t="s">
        <v>2797</v>
      </c>
      <c r="F7887" s="9" t="s">
        <v>2798</v>
      </c>
      <c r="G7887" s="10">
        <v>121909</v>
      </c>
      <c r="H7887" s="9" t="s">
        <v>94</v>
      </c>
      <c r="I7887" s="10">
        <v>109558</v>
      </c>
      <c r="J7887" s="11">
        <v>1</v>
      </c>
      <c r="K7887" s="9" t="s">
        <v>94</v>
      </c>
      <c r="L7887" s="9" t="s">
        <v>95</v>
      </c>
    </row>
    <row r="7888" spans="1:12" x14ac:dyDescent="0.2">
      <c r="A7888" t="str">
        <f>VLOOKUP(B7888,StateFIPS!A$2:B$52,2)</f>
        <v>Minnesota</v>
      </c>
      <c r="B7888">
        <f t="shared" si="126"/>
        <v>27</v>
      </c>
      <c r="C7888" s="9" t="s">
        <v>1587</v>
      </c>
      <c r="D7888" s="9" t="s">
        <v>93</v>
      </c>
      <c r="E7888" s="9" t="s">
        <v>2797</v>
      </c>
      <c r="F7888" s="9" t="s">
        <v>2798</v>
      </c>
      <c r="G7888" s="10">
        <v>121909</v>
      </c>
      <c r="H7888" s="9" t="s">
        <v>94</v>
      </c>
      <c r="I7888" s="10">
        <v>109558</v>
      </c>
      <c r="J7888" s="11">
        <v>1</v>
      </c>
      <c r="K7888" s="9" t="s">
        <v>94</v>
      </c>
      <c r="L7888" s="9" t="s">
        <v>95</v>
      </c>
    </row>
    <row r="7889" spans="1:12" x14ac:dyDescent="0.2">
      <c r="A7889" t="str">
        <f>VLOOKUP(B7889,StateFIPS!A$2:B$52,2)</f>
        <v>Texas</v>
      </c>
      <c r="B7889">
        <f t="shared" si="126"/>
        <v>48</v>
      </c>
      <c r="C7889" s="9" t="s">
        <v>845</v>
      </c>
      <c r="D7889" s="9" t="s">
        <v>93</v>
      </c>
      <c r="E7889" s="9" t="s">
        <v>2797</v>
      </c>
      <c r="F7889" s="9" t="s">
        <v>2798</v>
      </c>
      <c r="G7889" s="10">
        <v>11561</v>
      </c>
      <c r="H7889" s="9" t="s">
        <v>94</v>
      </c>
      <c r="I7889" s="10">
        <v>10390</v>
      </c>
      <c r="J7889" s="11">
        <v>1</v>
      </c>
      <c r="K7889" s="9" t="s">
        <v>94</v>
      </c>
      <c r="L7889" s="9" t="s">
        <v>95</v>
      </c>
    </row>
    <row r="7890" spans="1:12" x14ac:dyDescent="0.2">
      <c r="A7890" t="str">
        <f>VLOOKUP(B7890,StateFIPS!A$2:B$52,2)</f>
        <v>Texas</v>
      </c>
      <c r="B7890">
        <f t="shared" si="126"/>
        <v>48</v>
      </c>
      <c r="C7890" s="9" t="s">
        <v>807</v>
      </c>
      <c r="D7890" s="9" t="s">
        <v>93</v>
      </c>
      <c r="E7890" s="9" t="s">
        <v>2797</v>
      </c>
      <c r="F7890" s="9" t="s">
        <v>2798</v>
      </c>
      <c r="G7890" s="10">
        <v>11561</v>
      </c>
      <c r="H7890" s="9" t="s">
        <v>94</v>
      </c>
      <c r="I7890" s="10">
        <v>10390</v>
      </c>
      <c r="J7890" s="11">
        <v>1</v>
      </c>
      <c r="K7890" s="9" t="s">
        <v>94</v>
      </c>
      <c r="L7890" s="9" t="s">
        <v>95</v>
      </c>
    </row>
    <row r="7891" spans="1:12" x14ac:dyDescent="0.2">
      <c r="A7891" t="str">
        <f>VLOOKUP(B7891,StateFIPS!A$2:B$52,2)</f>
        <v>Virginia</v>
      </c>
      <c r="B7891">
        <f t="shared" si="126"/>
        <v>51</v>
      </c>
      <c r="C7891" s="9" t="s">
        <v>1110</v>
      </c>
      <c r="D7891" s="9" t="s">
        <v>93</v>
      </c>
      <c r="E7891" s="9" t="s">
        <v>2797</v>
      </c>
      <c r="F7891" s="9" t="s">
        <v>2798</v>
      </c>
      <c r="G7891" s="10">
        <v>2446</v>
      </c>
      <c r="H7891" s="9" t="s">
        <v>94</v>
      </c>
      <c r="I7891" s="10">
        <v>2198</v>
      </c>
      <c r="J7891" s="11">
        <v>1</v>
      </c>
      <c r="K7891" s="9" t="s">
        <v>94</v>
      </c>
      <c r="L7891" s="9" t="s">
        <v>95</v>
      </c>
    </row>
    <row r="7892" spans="1:12" x14ac:dyDescent="0.2">
      <c r="A7892" t="str">
        <f>VLOOKUP(B7892,StateFIPS!A$2:B$52,2)</f>
        <v>Virginia</v>
      </c>
      <c r="B7892">
        <f t="shared" si="126"/>
        <v>51</v>
      </c>
      <c r="C7892" s="9" t="s">
        <v>1031</v>
      </c>
      <c r="D7892" s="9" t="s">
        <v>93</v>
      </c>
      <c r="E7892" s="9" t="s">
        <v>2797</v>
      </c>
      <c r="F7892" s="9" t="s">
        <v>2798</v>
      </c>
      <c r="G7892" s="10">
        <v>2446</v>
      </c>
      <c r="H7892" s="9" t="s">
        <v>94</v>
      </c>
      <c r="I7892" s="10">
        <v>2198</v>
      </c>
      <c r="J7892" s="11">
        <v>1</v>
      </c>
      <c r="K7892" s="9" t="s">
        <v>94</v>
      </c>
      <c r="L7892" s="9" t="s">
        <v>95</v>
      </c>
    </row>
    <row r="7893" spans="1:12" x14ac:dyDescent="0.2">
      <c r="A7893" t="str">
        <f>VLOOKUP(B7893,StateFIPS!A$2:B$52,2)</f>
        <v>Minnesota</v>
      </c>
      <c r="B7893">
        <f t="shared" si="126"/>
        <v>27</v>
      </c>
      <c r="C7893" s="9" t="s">
        <v>1567</v>
      </c>
      <c r="D7893" s="9" t="s">
        <v>93</v>
      </c>
      <c r="E7893" s="9" t="s">
        <v>2797</v>
      </c>
      <c r="F7893" s="9" t="s">
        <v>2798</v>
      </c>
      <c r="G7893" s="10">
        <v>121909</v>
      </c>
      <c r="H7893" s="9" t="s">
        <v>94</v>
      </c>
      <c r="I7893" s="10">
        <v>109558</v>
      </c>
      <c r="J7893" s="11">
        <v>1</v>
      </c>
      <c r="K7893" s="9" t="s">
        <v>94</v>
      </c>
      <c r="L7893" s="9" t="s">
        <v>95</v>
      </c>
    </row>
    <row r="7894" spans="1:12" x14ac:dyDescent="0.2">
      <c r="A7894" t="str">
        <f>VLOOKUP(B7894,StateFIPS!A$2:B$52,2)</f>
        <v>Texas</v>
      </c>
      <c r="B7894">
        <f t="shared" si="126"/>
        <v>48</v>
      </c>
      <c r="C7894" s="9" t="s">
        <v>835</v>
      </c>
      <c r="D7894" s="9" t="s">
        <v>93</v>
      </c>
      <c r="E7894" s="9" t="s">
        <v>2797</v>
      </c>
      <c r="F7894" s="9" t="s">
        <v>2798</v>
      </c>
      <c r="G7894" s="10">
        <v>11561</v>
      </c>
      <c r="H7894" s="9" t="s">
        <v>94</v>
      </c>
      <c r="I7894" s="10">
        <v>10390</v>
      </c>
      <c r="J7894" s="11">
        <v>1</v>
      </c>
      <c r="K7894" s="9" t="s">
        <v>94</v>
      </c>
      <c r="L7894" s="9" t="s">
        <v>95</v>
      </c>
    </row>
    <row r="7895" spans="1:12" x14ac:dyDescent="0.2">
      <c r="A7895" t="str">
        <f>VLOOKUP(B7895,StateFIPS!A$2:B$52,2)</f>
        <v>Texas</v>
      </c>
      <c r="B7895">
        <f t="shared" si="126"/>
        <v>48</v>
      </c>
      <c r="C7895" s="9" t="s">
        <v>826</v>
      </c>
      <c r="D7895" s="9" t="s">
        <v>93</v>
      </c>
      <c r="E7895" s="9" t="s">
        <v>2797</v>
      </c>
      <c r="F7895" s="9" t="s">
        <v>2798</v>
      </c>
      <c r="G7895" s="10">
        <v>7</v>
      </c>
      <c r="H7895" s="9" t="s">
        <v>94</v>
      </c>
      <c r="I7895" s="10">
        <v>6</v>
      </c>
      <c r="J7895" s="11">
        <v>1</v>
      </c>
      <c r="K7895" s="9" t="s">
        <v>94</v>
      </c>
      <c r="L7895" s="9" t="s">
        <v>95</v>
      </c>
    </row>
    <row r="7896" spans="1:12" x14ac:dyDescent="0.2">
      <c r="A7896" t="str">
        <f>VLOOKUP(B7896,StateFIPS!A$2:B$52,2)</f>
        <v>Minnesota</v>
      </c>
      <c r="B7896">
        <f t="shared" si="126"/>
        <v>27</v>
      </c>
      <c r="C7896" s="9" t="s">
        <v>1584</v>
      </c>
      <c r="D7896" s="9" t="s">
        <v>93</v>
      </c>
      <c r="E7896" s="9" t="s">
        <v>2797</v>
      </c>
      <c r="F7896" s="9" t="s">
        <v>2798</v>
      </c>
      <c r="G7896" s="10">
        <v>121909</v>
      </c>
      <c r="H7896" s="9" t="s">
        <v>94</v>
      </c>
      <c r="I7896" s="10">
        <v>109558</v>
      </c>
      <c r="J7896" s="11">
        <v>1</v>
      </c>
      <c r="K7896" s="9" t="s">
        <v>94</v>
      </c>
      <c r="L7896" s="9" t="s">
        <v>95</v>
      </c>
    </row>
    <row r="7897" spans="1:12" x14ac:dyDescent="0.2">
      <c r="A7897" t="str">
        <f>VLOOKUP(B7897,StateFIPS!A$2:B$52,2)</f>
        <v>Texas</v>
      </c>
      <c r="B7897">
        <f t="shared" si="126"/>
        <v>48</v>
      </c>
      <c r="C7897" s="9" t="s">
        <v>2659</v>
      </c>
      <c r="D7897" s="9" t="s">
        <v>93</v>
      </c>
      <c r="E7897" s="9" t="s">
        <v>2797</v>
      </c>
      <c r="F7897" s="9" t="s">
        <v>2798</v>
      </c>
      <c r="G7897" s="10">
        <v>1</v>
      </c>
      <c r="H7897" s="9" t="s">
        <v>94</v>
      </c>
      <c r="I7897" s="10">
        <v>1</v>
      </c>
      <c r="J7897" s="11">
        <v>1</v>
      </c>
      <c r="K7897" s="9" t="s">
        <v>94</v>
      </c>
      <c r="L7897" s="9" t="s">
        <v>95</v>
      </c>
    </row>
    <row r="7898" spans="1:12" x14ac:dyDescent="0.2">
      <c r="A7898" t="str">
        <f>VLOOKUP(B7898,StateFIPS!A$2:B$52,2)</f>
        <v>Texas</v>
      </c>
      <c r="B7898">
        <f t="shared" si="126"/>
        <v>48</v>
      </c>
      <c r="C7898" s="9" t="s">
        <v>2650</v>
      </c>
      <c r="D7898" s="9" t="s">
        <v>93</v>
      </c>
      <c r="E7898" s="9" t="s">
        <v>2797</v>
      </c>
      <c r="F7898" s="9" t="s">
        <v>2798</v>
      </c>
      <c r="G7898" s="10">
        <v>75</v>
      </c>
      <c r="H7898" s="9" t="s">
        <v>94</v>
      </c>
      <c r="I7898" s="10">
        <v>68</v>
      </c>
      <c r="J7898" s="11">
        <v>1</v>
      </c>
      <c r="K7898" s="9" t="s">
        <v>94</v>
      </c>
      <c r="L7898" s="9" t="s">
        <v>95</v>
      </c>
    </row>
    <row r="7899" spans="1:12" x14ac:dyDescent="0.2">
      <c r="A7899" t="str">
        <f>VLOOKUP(B7899,StateFIPS!A$2:B$52,2)</f>
        <v>Minnesota</v>
      </c>
      <c r="B7899">
        <f t="shared" si="126"/>
        <v>27</v>
      </c>
      <c r="C7899" s="9" t="s">
        <v>1564</v>
      </c>
      <c r="D7899" s="9" t="s">
        <v>93</v>
      </c>
      <c r="E7899" s="9" t="s">
        <v>2797</v>
      </c>
      <c r="F7899" s="9" t="s">
        <v>2798</v>
      </c>
      <c r="G7899" s="10">
        <v>121909</v>
      </c>
      <c r="H7899" s="9" t="s">
        <v>94</v>
      </c>
      <c r="I7899" s="10">
        <v>109558</v>
      </c>
      <c r="J7899" s="11">
        <v>1</v>
      </c>
      <c r="K7899" s="9" t="s">
        <v>94</v>
      </c>
      <c r="L7899" s="9" t="s">
        <v>95</v>
      </c>
    </row>
    <row r="7900" spans="1:12" x14ac:dyDescent="0.2">
      <c r="A7900" t="str">
        <f>VLOOKUP(B7900,StateFIPS!A$2:B$52,2)</f>
        <v>Virginia</v>
      </c>
      <c r="B7900">
        <f t="shared" si="126"/>
        <v>51</v>
      </c>
      <c r="C7900" s="9" t="s">
        <v>2656</v>
      </c>
      <c r="D7900" s="9" t="s">
        <v>93</v>
      </c>
      <c r="E7900" s="9" t="s">
        <v>2797</v>
      </c>
      <c r="F7900" s="9" t="s">
        <v>2798</v>
      </c>
      <c r="G7900" s="10">
        <v>2446</v>
      </c>
      <c r="H7900" s="9" t="s">
        <v>94</v>
      </c>
      <c r="I7900" s="10">
        <v>2198</v>
      </c>
      <c r="J7900" s="11">
        <v>1</v>
      </c>
      <c r="K7900" s="9" t="s">
        <v>94</v>
      </c>
      <c r="L7900" s="9" t="s">
        <v>95</v>
      </c>
    </row>
    <row r="7901" spans="1:12" x14ac:dyDescent="0.2">
      <c r="A7901" t="str">
        <f>VLOOKUP(B7901,StateFIPS!A$2:B$52,2)</f>
        <v>Minnesota</v>
      </c>
      <c r="B7901">
        <f t="shared" si="126"/>
        <v>27</v>
      </c>
      <c r="C7901" s="9" t="s">
        <v>1726</v>
      </c>
      <c r="D7901" s="9" t="s">
        <v>93</v>
      </c>
      <c r="E7901" s="9" t="s">
        <v>2797</v>
      </c>
      <c r="F7901" s="9" t="s">
        <v>2798</v>
      </c>
      <c r="G7901" s="10">
        <v>121909</v>
      </c>
      <c r="H7901" s="9" t="s">
        <v>94</v>
      </c>
      <c r="I7901" s="10">
        <v>109558</v>
      </c>
      <c r="J7901" s="11">
        <v>1</v>
      </c>
      <c r="K7901" s="9" t="s">
        <v>94</v>
      </c>
      <c r="L7901" s="9" t="s">
        <v>95</v>
      </c>
    </row>
    <row r="7902" spans="1:12" x14ac:dyDescent="0.2">
      <c r="A7902" t="str">
        <f>VLOOKUP(B7902,StateFIPS!A$2:B$52,2)</f>
        <v>Maryland</v>
      </c>
      <c r="B7902">
        <f t="shared" si="126"/>
        <v>24</v>
      </c>
      <c r="C7902" s="9" t="s">
        <v>1754</v>
      </c>
      <c r="D7902" s="9" t="s">
        <v>93</v>
      </c>
      <c r="E7902" s="9" t="s">
        <v>2797</v>
      </c>
      <c r="F7902" s="9" t="s">
        <v>2798</v>
      </c>
      <c r="G7902" s="10">
        <v>104</v>
      </c>
      <c r="H7902" s="9" t="s">
        <v>94</v>
      </c>
      <c r="I7902" s="10">
        <v>93</v>
      </c>
      <c r="J7902" s="11">
        <v>1</v>
      </c>
      <c r="K7902" s="9" t="s">
        <v>94</v>
      </c>
      <c r="L7902" s="9" t="s">
        <v>95</v>
      </c>
    </row>
    <row r="7903" spans="1:12" x14ac:dyDescent="0.2">
      <c r="A7903" t="str">
        <f>VLOOKUP(B7903,StateFIPS!A$2:B$52,2)</f>
        <v>Texas</v>
      </c>
      <c r="B7903">
        <f t="shared" si="126"/>
        <v>48</v>
      </c>
      <c r="C7903" s="9" t="s">
        <v>2350</v>
      </c>
      <c r="D7903" s="9" t="s">
        <v>93</v>
      </c>
      <c r="E7903" s="9" t="s">
        <v>2797</v>
      </c>
      <c r="F7903" s="9" t="s">
        <v>2798</v>
      </c>
      <c r="G7903" s="10">
        <v>2</v>
      </c>
      <c r="H7903" s="9" t="s">
        <v>94</v>
      </c>
      <c r="I7903" s="10">
        <v>1</v>
      </c>
      <c r="J7903" s="11">
        <v>1</v>
      </c>
      <c r="K7903" s="9" t="s">
        <v>94</v>
      </c>
      <c r="L7903" s="9" t="s">
        <v>95</v>
      </c>
    </row>
    <row r="7904" spans="1:12" x14ac:dyDescent="0.2">
      <c r="A7904" t="str">
        <f>VLOOKUP(B7904,StateFIPS!A$2:B$52,2)</f>
        <v>Massachusetts</v>
      </c>
      <c r="B7904">
        <f t="shared" si="126"/>
        <v>25</v>
      </c>
      <c r="C7904" s="9" t="s">
        <v>403</v>
      </c>
      <c r="D7904" s="9" t="s">
        <v>93</v>
      </c>
      <c r="E7904" s="9" t="s">
        <v>2797</v>
      </c>
      <c r="F7904" s="9" t="s">
        <v>2798</v>
      </c>
      <c r="G7904" s="10">
        <v>3057</v>
      </c>
      <c r="H7904" s="9" t="s">
        <v>94</v>
      </c>
      <c r="I7904" s="10">
        <v>2747</v>
      </c>
      <c r="J7904" s="11">
        <v>1</v>
      </c>
      <c r="K7904" s="9" t="s">
        <v>94</v>
      </c>
      <c r="L7904" s="9" t="s">
        <v>95</v>
      </c>
    </row>
    <row r="7905" spans="1:12" x14ac:dyDescent="0.2">
      <c r="A7905" t="str">
        <f>VLOOKUP(B7905,StateFIPS!A$2:B$52,2)</f>
        <v>Virginia</v>
      </c>
      <c r="B7905">
        <f t="shared" si="126"/>
        <v>51</v>
      </c>
      <c r="C7905" s="9" t="s">
        <v>1112</v>
      </c>
      <c r="D7905" s="9" t="s">
        <v>93</v>
      </c>
      <c r="E7905" s="9" t="s">
        <v>2797</v>
      </c>
      <c r="F7905" s="9" t="s">
        <v>2798</v>
      </c>
      <c r="G7905" s="10">
        <v>168</v>
      </c>
      <c r="H7905" s="9" t="s">
        <v>94</v>
      </c>
      <c r="I7905" s="10">
        <v>151</v>
      </c>
      <c r="J7905" s="11">
        <v>1</v>
      </c>
      <c r="K7905" s="9" t="s">
        <v>94</v>
      </c>
      <c r="L7905" s="9" t="s">
        <v>95</v>
      </c>
    </row>
    <row r="7906" spans="1:12" x14ac:dyDescent="0.2">
      <c r="A7906" t="str">
        <f>VLOOKUP(B7906,StateFIPS!A$2:B$52,2)</f>
        <v>Texas</v>
      </c>
      <c r="B7906">
        <f t="shared" si="126"/>
        <v>48</v>
      </c>
      <c r="C7906" s="9" t="s">
        <v>2385</v>
      </c>
      <c r="D7906" s="9" t="s">
        <v>93</v>
      </c>
      <c r="E7906" s="9" t="s">
        <v>2797</v>
      </c>
      <c r="F7906" s="9" t="s">
        <v>2798</v>
      </c>
      <c r="G7906" s="10">
        <v>11561</v>
      </c>
      <c r="H7906" s="9" t="s">
        <v>94</v>
      </c>
      <c r="I7906" s="10">
        <v>10390</v>
      </c>
      <c r="J7906" s="11">
        <v>1</v>
      </c>
      <c r="K7906" s="9" t="s">
        <v>94</v>
      </c>
      <c r="L7906" s="9" t="s">
        <v>95</v>
      </c>
    </row>
    <row r="7907" spans="1:12" x14ac:dyDescent="0.2">
      <c r="A7907" t="str">
        <f>VLOOKUP(B7907,StateFIPS!A$2:B$52,2)</f>
        <v>Texas</v>
      </c>
      <c r="B7907">
        <f t="shared" si="126"/>
        <v>48</v>
      </c>
      <c r="C7907" s="9" t="s">
        <v>834</v>
      </c>
      <c r="D7907" s="9" t="s">
        <v>93</v>
      </c>
      <c r="E7907" s="9" t="s">
        <v>2797</v>
      </c>
      <c r="F7907" s="9" t="s">
        <v>2798</v>
      </c>
      <c r="G7907" s="10">
        <v>11561</v>
      </c>
      <c r="H7907" s="9" t="s">
        <v>94</v>
      </c>
      <c r="I7907" s="10">
        <v>10390</v>
      </c>
      <c r="J7907" s="11">
        <v>1</v>
      </c>
      <c r="K7907" s="9" t="s">
        <v>94</v>
      </c>
      <c r="L7907" s="9" t="s">
        <v>95</v>
      </c>
    </row>
    <row r="7908" spans="1:12" x14ac:dyDescent="0.2">
      <c r="A7908" t="str">
        <f>VLOOKUP(B7908,StateFIPS!A$2:B$52,2)</f>
        <v>Minnesota</v>
      </c>
      <c r="B7908">
        <f t="shared" si="126"/>
        <v>27</v>
      </c>
      <c r="C7908" s="9" t="s">
        <v>470</v>
      </c>
      <c r="D7908" s="9" t="s">
        <v>93</v>
      </c>
      <c r="E7908" s="9" t="s">
        <v>2797</v>
      </c>
      <c r="F7908" s="9" t="s">
        <v>2798</v>
      </c>
      <c r="G7908" s="10">
        <v>121909</v>
      </c>
      <c r="H7908" s="9" t="s">
        <v>94</v>
      </c>
      <c r="I7908" s="10">
        <v>109558</v>
      </c>
      <c r="J7908" s="11">
        <v>1</v>
      </c>
      <c r="K7908" s="9" t="s">
        <v>94</v>
      </c>
      <c r="L7908" s="9" t="s">
        <v>95</v>
      </c>
    </row>
    <row r="7909" spans="1:12" x14ac:dyDescent="0.2">
      <c r="A7909" t="str">
        <f>VLOOKUP(B7909,StateFIPS!A$2:B$52,2)</f>
        <v>Minnesota</v>
      </c>
      <c r="B7909">
        <f t="shared" si="126"/>
        <v>27</v>
      </c>
      <c r="C7909" s="9" t="s">
        <v>1581</v>
      </c>
      <c r="D7909" s="9" t="s">
        <v>93</v>
      </c>
      <c r="E7909" s="9" t="s">
        <v>2797</v>
      </c>
      <c r="F7909" s="9" t="s">
        <v>2798</v>
      </c>
      <c r="G7909" s="10">
        <v>863891</v>
      </c>
      <c r="H7909" s="9" t="s">
        <v>94</v>
      </c>
      <c r="I7909" s="10">
        <v>776368</v>
      </c>
      <c r="J7909" s="11">
        <v>1</v>
      </c>
      <c r="K7909" s="9" t="s">
        <v>94</v>
      </c>
      <c r="L7909" s="9" t="s">
        <v>95</v>
      </c>
    </row>
    <row r="7910" spans="1:12" x14ac:dyDescent="0.2">
      <c r="A7910" t="str">
        <f>VLOOKUP(B7910,StateFIPS!A$2:B$52,2)</f>
        <v>Texas</v>
      </c>
      <c r="B7910">
        <f t="shared" si="126"/>
        <v>48</v>
      </c>
      <c r="C7910" s="9" t="s">
        <v>811</v>
      </c>
      <c r="D7910" s="9" t="s">
        <v>93</v>
      </c>
      <c r="E7910" s="9" t="s">
        <v>2797</v>
      </c>
      <c r="F7910" s="9" t="s">
        <v>2798</v>
      </c>
      <c r="G7910" s="10">
        <v>14</v>
      </c>
      <c r="H7910" s="9" t="s">
        <v>94</v>
      </c>
      <c r="I7910" s="10">
        <v>13</v>
      </c>
      <c r="J7910" s="11">
        <v>1</v>
      </c>
      <c r="K7910" s="9" t="s">
        <v>94</v>
      </c>
      <c r="L7910" s="9" t="s">
        <v>95</v>
      </c>
    </row>
    <row r="7911" spans="1:12" x14ac:dyDescent="0.2">
      <c r="A7911" t="str">
        <f>VLOOKUP(B7911,StateFIPS!A$2:B$52,2)</f>
        <v>Iowa</v>
      </c>
      <c r="B7911">
        <f t="shared" si="126"/>
        <v>19</v>
      </c>
      <c r="C7911" s="9" t="s">
        <v>212</v>
      </c>
      <c r="D7911" s="9" t="s">
        <v>93</v>
      </c>
      <c r="E7911" s="9" t="s">
        <v>2797</v>
      </c>
      <c r="F7911" s="9" t="s">
        <v>2798</v>
      </c>
      <c r="G7911" s="10">
        <v>669054</v>
      </c>
      <c r="H7911" s="9" t="s">
        <v>94</v>
      </c>
      <c r="I7911" s="10">
        <v>601271</v>
      </c>
      <c r="J7911" s="11">
        <v>1</v>
      </c>
      <c r="K7911" s="9" t="s">
        <v>94</v>
      </c>
      <c r="L7911" s="9" t="s">
        <v>95</v>
      </c>
    </row>
    <row r="7912" spans="1:12" x14ac:dyDescent="0.2">
      <c r="A7912" t="str">
        <f>VLOOKUP(B7912,StateFIPS!A$2:B$52,2)</f>
        <v>Indiana</v>
      </c>
      <c r="B7912">
        <f t="shared" si="126"/>
        <v>18</v>
      </c>
      <c r="C7912" s="9" t="s">
        <v>1687</v>
      </c>
      <c r="D7912" s="9" t="s">
        <v>93</v>
      </c>
      <c r="E7912" s="9" t="s">
        <v>2797</v>
      </c>
      <c r="F7912" s="9" t="s">
        <v>2798</v>
      </c>
      <c r="G7912" s="10">
        <v>23</v>
      </c>
      <c r="H7912" s="9" t="s">
        <v>94</v>
      </c>
      <c r="I7912" s="10">
        <v>21</v>
      </c>
      <c r="J7912" s="11">
        <v>1</v>
      </c>
      <c r="K7912" s="9" t="s">
        <v>94</v>
      </c>
      <c r="L7912" s="9" t="s">
        <v>95</v>
      </c>
    </row>
    <row r="7913" spans="1:12" x14ac:dyDescent="0.2">
      <c r="A7913" t="str">
        <f>VLOOKUP(B7913,StateFIPS!A$2:B$52,2)</f>
        <v>Texas</v>
      </c>
      <c r="B7913">
        <f t="shared" si="126"/>
        <v>48</v>
      </c>
      <c r="C7913" s="9" t="s">
        <v>2277</v>
      </c>
      <c r="D7913" s="9" t="s">
        <v>93</v>
      </c>
      <c r="E7913" s="9" t="s">
        <v>2797</v>
      </c>
      <c r="F7913" s="9" t="s">
        <v>2798</v>
      </c>
      <c r="G7913" s="10">
        <v>11561</v>
      </c>
      <c r="H7913" s="9" t="s">
        <v>94</v>
      </c>
      <c r="I7913" s="10">
        <v>10390</v>
      </c>
      <c r="J7913" s="11">
        <v>1</v>
      </c>
      <c r="K7913" s="9" t="s">
        <v>94</v>
      </c>
      <c r="L7913" s="9" t="s">
        <v>95</v>
      </c>
    </row>
    <row r="7914" spans="1:12" x14ac:dyDescent="0.2">
      <c r="A7914" t="str">
        <f>VLOOKUP(B7914,StateFIPS!A$2:B$52,2)</f>
        <v>Virginia</v>
      </c>
      <c r="B7914">
        <f t="shared" si="126"/>
        <v>51</v>
      </c>
      <c r="C7914" s="9" t="s">
        <v>1108</v>
      </c>
      <c r="D7914" s="9" t="s">
        <v>93</v>
      </c>
      <c r="E7914" s="9" t="s">
        <v>2797</v>
      </c>
      <c r="F7914" s="9" t="s">
        <v>2798</v>
      </c>
      <c r="G7914" s="10">
        <v>239494</v>
      </c>
      <c r="H7914" s="9" t="s">
        <v>94</v>
      </c>
      <c r="I7914" s="10">
        <v>215230</v>
      </c>
      <c r="J7914" s="11">
        <v>1</v>
      </c>
      <c r="K7914" s="9" t="s">
        <v>94</v>
      </c>
      <c r="L7914" s="9" t="s">
        <v>95</v>
      </c>
    </row>
    <row r="7915" spans="1:12" x14ac:dyDescent="0.2">
      <c r="A7915" t="str">
        <f>VLOOKUP(B7915,StateFIPS!A$2:B$52,2)</f>
        <v>Iowa</v>
      </c>
      <c r="B7915">
        <f t="shared" si="126"/>
        <v>19</v>
      </c>
      <c r="C7915" s="9" t="s">
        <v>210</v>
      </c>
      <c r="D7915" s="9" t="s">
        <v>93</v>
      </c>
      <c r="E7915" s="9" t="s">
        <v>2797</v>
      </c>
      <c r="F7915" s="9" t="s">
        <v>2798</v>
      </c>
      <c r="G7915" s="10">
        <v>19</v>
      </c>
      <c r="H7915" s="9" t="s">
        <v>94</v>
      </c>
      <c r="I7915" s="10">
        <v>17</v>
      </c>
      <c r="J7915" s="11">
        <v>1</v>
      </c>
      <c r="K7915" s="9" t="s">
        <v>94</v>
      </c>
      <c r="L7915" s="9" t="s">
        <v>95</v>
      </c>
    </row>
    <row r="7916" spans="1:12" x14ac:dyDescent="0.2">
      <c r="A7916" t="str">
        <f>VLOOKUP(B7916,StateFIPS!A$2:B$52,2)</f>
        <v>Minnesota</v>
      </c>
      <c r="B7916">
        <f t="shared" si="126"/>
        <v>27</v>
      </c>
      <c r="C7916" s="9" t="s">
        <v>1498</v>
      </c>
      <c r="D7916" s="9" t="s">
        <v>93</v>
      </c>
      <c r="E7916" s="9" t="s">
        <v>2797</v>
      </c>
      <c r="F7916" s="9" t="s">
        <v>2798</v>
      </c>
      <c r="G7916" s="10">
        <v>121909</v>
      </c>
      <c r="H7916" s="9" t="s">
        <v>94</v>
      </c>
      <c r="I7916" s="10">
        <v>109558</v>
      </c>
      <c r="J7916" s="11">
        <v>1</v>
      </c>
      <c r="K7916" s="9" t="s">
        <v>94</v>
      </c>
      <c r="L7916" s="9" t="s">
        <v>95</v>
      </c>
    </row>
    <row r="7917" spans="1:12" x14ac:dyDescent="0.2">
      <c r="A7917" t="str">
        <f>VLOOKUP(B7917,StateFIPS!A$2:B$52,2)</f>
        <v>Minnesota</v>
      </c>
      <c r="B7917">
        <f t="shared" si="126"/>
        <v>27</v>
      </c>
      <c r="C7917" s="9" t="s">
        <v>1576</v>
      </c>
      <c r="D7917" s="9" t="s">
        <v>93</v>
      </c>
      <c r="E7917" s="9" t="s">
        <v>2797</v>
      </c>
      <c r="F7917" s="9" t="s">
        <v>2798</v>
      </c>
      <c r="G7917" s="10">
        <v>46169</v>
      </c>
      <c r="H7917" s="9" t="s">
        <v>94</v>
      </c>
      <c r="I7917" s="10">
        <v>41491</v>
      </c>
      <c r="J7917" s="11">
        <v>1</v>
      </c>
      <c r="K7917" s="9" t="s">
        <v>94</v>
      </c>
      <c r="L7917" s="9" t="s">
        <v>95</v>
      </c>
    </row>
    <row r="7918" spans="1:12" x14ac:dyDescent="0.2">
      <c r="A7918" t="str">
        <f>VLOOKUP(B7918,StateFIPS!A$2:B$52,2)</f>
        <v>Virginia</v>
      </c>
      <c r="B7918">
        <f t="shared" si="126"/>
        <v>51</v>
      </c>
      <c r="C7918" s="9" t="s">
        <v>2638</v>
      </c>
      <c r="D7918" s="9" t="s">
        <v>93</v>
      </c>
      <c r="E7918" s="9" t="s">
        <v>2797</v>
      </c>
      <c r="F7918" s="9" t="s">
        <v>2798</v>
      </c>
      <c r="G7918" s="10">
        <v>2446</v>
      </c>
      <c r="H7918" s="9" t="s">
        <v>94</v>
      </c>
      <c r="I7918" s="10">
        <v>2198</v>
      </c>
      <c r="J7918" s="11">
        <v>1</v>
      </c>
      <c r="K7918" s="9" t="s">
        <v>94</v>
      </c>
      <c r="L7918" s="9" t="s">
        <v>95</v>
      </c>
    </row>
    <row r="7919" spans="1:12" x14ac:dyDescent="0.2">
      <c r="A7919" t="str">
        <f>VLOOKUP(B7919,StateFIPS!A$2:B$52,2)</f>
        <v>Maryland</v>
      </c>
      <c r="B7919">
        <f t="shared" si="126"/>
        <v>24</v>
      </c>
      <c r="C7919" s="9" t="s">
        <v>1756</v>
      </c>
      <c r="D7919" s="9" t="s">
        <v>93</v>
      </c>
      <c r="E7919" s="9" t="s">
        <v>2797</v>
      </c>
      <c r="F7919" s="9" t="s">
        <v>2798</v>
      </c>
      <c r="G7919" s="10">
        <v>64</v>
      </c>
      <c r="H7919" s="9" t="s">
        <v>94</v>
      </c>
      <c r="I7919" s="10">
        <v>57</v>
      </c>
      <c r="J7919" s="11">
        <v>1</v>
      </c>
      <c r="K7919" s="9" t="s">
        <v>94</v>
      </c>
      <c r="L7919" s="9" t="s">
        <v>95</v>
      </c>
    </row>
    <row r="7920" spans="1:12" x14ac:dyDescent="0.2">
      <c r="A7920" t="str">
        <f>VLOOKUP(B7920,StateFIPS!A$2:B$52,2)</f>
        <v>Virginia</v>
      </c>
      <c r="B7920">
        <f t="shared" si="126"/>
        <v>51</v>
      </c>
      <c r="C7920" s="9" t="s">
        <v>2657</v>
      </c>
      <c r="D7920" s="9" t="s">
        <v>93</v>
      </c>
      <c r="E7920" s="9" t="s">
        <v>2797</v>
      </c>
      <c r="F7920" s="9" t="s">
        <v>2798</v>
      </c>
      <c r="G7920" s="10">
        <v>2446</v>
      </c>
      <c r="H7920" s="9" t="s">
        <v>94</v>
      </c>
      <c r="I7920" s="10">
        <v>2198</v>
      </c>
      <c r="J7920" s="11">
        <v>1</v>
      </c>
      <c r="K7920" s="9" t="s">
        <v>94</v>
      </c>
      <c r="L7920" s="9" t="s">
        <v>95</v>
      </c>
    </row>
    <row r="7921" spans="1:12" x14ac:dyDescent="0.2">
      <c r="A7921" t="str">
        <f>VLOOKUP(B7921,StateFIPS!A$2:B$52,2)</f>
        <v>Texas</v>
      </c>
      <c r="B7921">
        <f t="shared" si="126"/>
        <v>48</v>
      </c>
      <c r="C7921" s="9" t="s">
        <v>831</v>
      </c>
      <c r="D7921" s="9" t="s">
        <v>93</v>
      </c>
      <c r="E7921" s="9" t="s">
        <v>2797</v>
      </c>
      <c r="F7921" s="9" t="s">
        <v>2798</v>
      </c>
      <c r="G7921" s="10">
        <v>55971</v>
      </c>
      <c r="H7921" s="9" t="s">
        <v>94</v>
      </c>
      <c r="I7921" s="10">
        <v>50301</v>
      </c>
      <c r="J7921" s="11">
        <v>1</v>
      </c>
      <c r="K7921" s="9" t="s">
        <v>94</v>
      </c>
      <c r="L7921" s="9" t="s">
        <v>95</v>
      </c>
    </row>
    <row r="7922" spans="1:12" x14ac:dyDescent="0.2">
      <c r="A7922" t="str">
        <f>VLOOKUP(B7922,StateFIPS!A$2:B$52,2)</f>
        <v>Iowa</v>
      </c>
      <c r="B7922">
        <f t="shared" si="126"/>
        <v>19</v>
      </c>
      <c r="C7922" s="9" t="s">
        <v>1658</v>
      </c>
      <c r="D7922" s="9" t="s">
        <v>93</v>
      </c>
      <c r="E7922" s="9" t="s">
        <v>2797</v>
      </c>
      <c r="F7922" s="9" t="s">
        <v>2798</v>
      </c>
      <c r="G7922" s="10">
        <v>14029</v>
      </c>
      <c r="H7922" s="9" t="s">
        <v>94</v>
      </c>
      <c r="I7922" s="10">
        <v>12607</v>
      </c>
      <c r="J7922" s="11">
        <v>1</v>
      </c>
      <c r="K7922" s="9" t="s">
        <v>94</v>
      </c>
      <c r="L7922" s="9" t="s">
        <v>95</v>
      </c>
    </row>
    <row r="7923" spans="1:12" x14ac:dyDescent="0.2">
      <c r="A7923" t="str">
        <f>VLOOKUP(B7923,StateFIPS!A$2:B$52,2)</f>
        <v>Texas</v>
      </c>
      <c r="B7923">
        <f t="shared" si="126"/>
        <v>48</v>
      </c>
      <c r="C7923" s="9" t="s">
        <v>832</v>
      </c>
      <c r="D7923" s="9" t="s">
        <v>93</v>
      </c>
      <c r="E7923" s="9" t="s">
        <v>2797</v>
      </c>
      <c r="F7923" s="9" t="s">
        <v>2798</v>
      </c>
      <c r="G7923" s="10">
        <v>11561</v>
      </c>
      <c r="H7923" s="9" t="s">
        <v>94</v>
      </c>
      <c r="I7923" s="10">
        <v>10390</v>
      </c>
      <c r="J7923" s="11">
        <v>1</v>
      </c>
      <c r="K7923" s="9" t="s">
        <v>94</v>
      </c>
      <c r="L7923" s="9" t="s">
        <v>95</v>
      </c>
    </row>
    <row r="7924" spans="1:12" x14ac:dyDescent="0.2">
      <c r="A7924" t="str">
        <f>VLOOKUP(B7924,StateFIPS!A$2:B$52,2)</f>
        <v>Texas</v>
      </c>
      <c r="B7924">
        <f t="shared" si="126"/>
        <v>48</v>
      </c>
      <c r="C7924" s="9" t="s">
        <v>897</v>
      </c>
      <c r="D7924" s="9" t="s">
        <v>93</v>
      </c>
      <c r="E7924" s="9" t="s">
        <v>2797</v>
      </c>
      <c r="F7924" s="9" t="s">
        <v>2798</v>
      </c>
      <c r="G7924" s="10">
        <v>15</v>
      </c>
      <c r="H7924" s="9" t="s">
        <v>94</v>
      </c>
      <c r="I7924" s="10">
        <v>13</v>
      </c>
      <c r="J7924" s="11">
        <v>1</v>
      </c>
      <c r="K7924" s="9" t="s">
        <v>94</v>
      </c>
      <c r="L7924" s="9" t="s">
        <v>95</v>
      </c>
    </row>
    <row r="7925" spans="1:12" x14ac:dyDescent="0.2">
      <c r="A7925" t="str">
        <f>VLOOKUP(B7925,StateFIPS!A$2:B$52,2)</f>
        <v>Minnesota</v>
      </c>
      <c r="B7925">
        <f t="shared" si="126"/>
        <v>27</v>
      </c>
      <c r="C7925" s="9" t="s">
        <v>471</v>
      </c>
      <c r="D7925" s="9" t="s">
        <v>93</v>
      </c>
      <c r="E7925" s="9" t="s">
        <v>2797</v>
      </c>
      <c r="F7925" s="9" t="s">
        <v>2798</v>
      </c>
      <c r="G7925" s="10">
        <v>121909</v>
      </c>
      <c r="H7925" s="9" t="s">
        <v>94</v>
      </c>
      <c r="I7925" s="10">
        <v>109558</v>
      </c>
      <c r="J7925" s="11">
        <v>1</v>
      </c>
      <c r="K7925" s="9" t="s">
        <v>94</v>
      </c>
      <c r="L7925" s="9" t="s">
        <v>95</v>
      </c>
    </row>
    <row r="7926" spans="1:12" x14ac:dyDescent="0.2">
      <c r="A7926" t="str">
        <f>VLOOKUP(B7926,StateFIPS!A$2:B$52,2)</f>
        <v>Minnesota</v>
      </c>
      <c r="B7926">
        <f t="shared" si="126"/>
        <v>27</v>
      </c>
      <c r="C7926" s="9" t="s">
        <v>1572</v>
      </c>
      <c r="D7926" s="9" t="s">
        <v>93</v>
      </c>
      <c r="E7926" s="9" t="s">
        <v>2797</v>
      </c>
      <c r="F7926" s="9" t="s">
        <v>2798</v>
      </c>
      <c r="G7926" s="10">
        <v>1564175</v>
      </c>
      <c r="H7926" s="9" t="s">
        <v>94</v>
      </c>
      <c r="I7926" s="10">
        <v>1405705</v>
      </c>
      <c r="J7926" s="11">
        <v>1</v>
      </c>
      <c r="K7926" s="9" t="s">
        <v>94</v>
      </c>
      <c r="L7926" s="9" t="s">
        <v>95</v>
      </c>
    </row>
    <row r="7927" spans="1:12" x14ac:dyDescent="0.2">
      <c r="A7927" t="str">
        <f>VLOOKUP(B7927,StateFIPS!A$2:B$52,2)</f>
        <v>Texas</v>
      </c>
      <c r="B7927">
        <f t="shared" si="126"/>
        <v>48</v>
      </c>
      <c r="C7927" s="9" t="s">
        <v>2294</v>
      </c>
      <c r="D7927" s="9" t="s">
        <v>93</v>
      </c>
      <c r="E7927" s="9" t="s">
        <v>2797</v>
      </c>
      <c r="F7927" s="9" t="s">
        <v>2798</v>
      </c>
      <c r="G7927" s="10">
        <v>11561</v>
      </c>
      <c r="H7927" s="9" t="s">
        <v>94</v>
      </c>
      <c r="I7927" s="10">
        <v>10390</v>
      </c>
      <c r="J7927" s="11">
        <v>1</v>
      </c>
      <c r="K7927" s="9" t="s">
        <v>94</v>
      </c>
      <c r="L7927" s="9" t="s">
        <v>95</v>
      </c>
    </row>
    <row r="7928" spans="1:12" x14ac:dyDescent="0.2">
      <c r="A7928" t="str">
        <f>VLOOKUP(B7928,StateFIPS!A$2:B$52,2)</f>
        <v>Texas</v>
      </c>
      <c r="B7928">
        <f t="shared" si="126"/>
        <v>48</v>
      </c>
      <c r="C7928" s="9" t="s">
        <v>822</v>
      </c>
      <c r="D7928" s="9" t="s">
        <v>93</v>
      </c>
      <c r="E7928" s="9" t="s">
        <v>2797</v>
      </c>
      <c r="F7928" s="9" t="s">
        <v>2798</v>
      </c>
      <c r="G7928" s="10">
        <v>11561</v>
      </c>
      <c r="H7928" s="9" t="s">
        <v>94</v>
      </c>
      <c r="I7928" s="10">
        <v>10390</v>
      </c>
      <c r="J7928" s="11">
        <v>1</v>
      </c>
      <c r="K7928" s="9" t="s">
        <v>94</v>
      </c>
      <c r="L7928" s="9" t="s">
        <v>95</v>
      </c>
    </row>
    <row r="7929" spans="1:12" x14ac:dyDescent="0.2">
      <c r="A7929" t="str">
        <f>VLOOKUP(B7929,StateFIPS!A$2:B$52,2)</f>
        <v>Virginia</v>
      </c>
      <c r="B7929">
        <f t="shared" si="126"/>
        <v>51</v>
      </c>
      <c r="C7929" s="9" t="s">
        <v>1109</v>
      </c>
      <c r="D7929" s="9" t="s">
        <v>93</v>
      </c>
      <c r="E7929" s="9" t="s">
        <v>2797</v>
      </c>
      <c r="F7929" s="9" t="s">
        <v>2798</v>
      </c>
      <c r="G7929" s="10">
        <v>2446</v>
      </c>
      <c r="H7929" s="9" t="s">
        <v>94</v>
      </c>
      <c r="I7929" s="10">
        <v>2198</v>
      </c>
      <c r="J7929" s="11">
        <v>1</v>
      </c>
      <c r="K7929" s="9" t="s">
        <v>94</v>
      </c>
      <c r="L7929" s="9" t="s">
        <v>95</v>
      </c>
    </row>
    <row r="7930" spans="1:12" x14ac:dyDescent="0.2">
      <c r="A7930" t="str">
        <f>VLOOKUP(B7930,StateFIPS!A$2:B$52,2)</f>
        <v>Maryland</v>
      </c>
      <c r="B7930">
        <f t="shared" si="126"/>
        <v>24</v>
      </c>
      <c r="C7930" s="9" t="s">
        <v>401</v>
      </c>
      <c r="D7930" s="9" t="s">
        <v>93</v>
      </c>
      <c r="E7930" s="9" t="s">
        <v>2797</v>
      </c>
      <c r="F7930" s="9" t="s">
        <v>2798</v>
      </c>
      <c r="G7930" s="10">
        <v>104</v>
      </c>
      <c r="H7930" s="9" t="s">
        <v>94</v>
      </c>
      <c r="I7930" s="10">
        <v>93</v>
      </c>
      <c r="J7930" s="11">
        <v>1</v>
      </c>
      <c r="K7930" s="9" t="s">
        <v>94</v>
      </c>
      <c r="L7930" s="9" t="s">
        <v>95</v>
      </c>
    </row>
    <row r="7931" spans="1:12" x14ac:dyDescent="0.2">
      <c r="A7931" t="str">
        <f>VLOOKUP(B7931,StateFIPS!A$2:B$52,2)</f>
        <v>Wisconsin</v>
      </c>
      <c r="B7931">
        <f t="shared" si="126"/>
        <v>55</v>
      </c>
      <c r="C7931" s="9" t="s">
        <v>2413</v>
      </c>
      <c r="D7931" s="9" t="s">
        <v>93</v>
      </c>
      <c r="E7931" s="9" t="s">
        <v>2797</v>
      </c>
      <c r="F7931" s="9" t="s">
        <v>2798</v>
      </c>
      <c r="G7931" s="10">
        <v>40</v>
      </c>
      <c r="H7931" s="9" t="s">
        <v>94</v>
      </c>
      <c r="I7931" s="10">
        <v>36</v>
      </c>
      <c r="J7931" s="11">
        <v>1</v>
      </c>
      <c r="K7931" s="9" t="s">
        <v>94</v>
      </c>
      <c r="L7931" s="9" t="s">
        <v>95</v>
      </c>
    </row>
    <row r="7932" spans="1:12" x14ac:dyDescent="0.2">
      <c r="A7932" t="str">
        <f>VLOOKUP(B7932,StateFIPS!A$2:B$52,2)</f>
        <v>Wisconsin</v>
      </c>
      <c r="B7932">
        <f t="shared" si="126"/>
        <v>55</v>
      </c>
      <c r="C7932" s="9" t="s">
        <v>2541</v>
      </c>
      <c r="D7932" s="9" t="s">
        <v>93</v>
      </c>
      <c r="E7932" s="9" t="s">
        <v>2797</v>
      </c>
      <c r="F7932" s="9" t="s">
        <v>2798</v>
      </c>
      <c r="G7932" s="10">
        <v>34860</v>
      </c>
      <c r="H7932" s="9" t="s">
        <v>94</v>
      </c>
      <c r="I7932" s="10">
        <v>31328</v>
      </c>
      <c r="J7932" s="11">
        <v>1</v>
      </c>
      <c r="K7932" s="9" t="s">
        <v>94</v>
      </c>
      <c r="L7932" s="9" t="s">
        <v>95</v>
      </c>
    </row>
    <row r="7933" spans="1:12" x14ac:dyDescent="0.2">
      <c r="A7933" t="str">
        <f>VLOOKUP(B7933,StateFIPS!A$2:B$52,2)</f>
        <v>Wisconsin</v>
      </c>
      <c r="B7933">
        <f t="shared" si="126"/>
        <v>55</v>
      </c>
      <c r="C7933" s="9" t="s">
        <v>2422</v>
      </c>
      <c r="D7933" s="9" t="s">
        <v>93</v>
      </c>
      <c r="E7933" s="9" t="s">
        <v>2797</v>
      </c>
      <c r="F7933" s="9" t="s">
        <v>2798</v>
      </c>
      <c r="G7933" s="10">
        <v>34860</v>
      </c>
      <c r="H7933" s="9" t="s">
        <v>94</v>
      </c>
      <c r="I7933" s="10">
        <v>31328</v>
      </c>
      <c r="J7933" s="11">
        <v>1</v>
      </c>
      <c r="K7933" s="9" t="s">
        <v>94</v>
      </c>
      <c r="L7933" s="9" t="s">
        <v>95</v>
      </c>
    </row>
    <row r="7934" spans="1:12" x14ac:dyDescent="0.2">
      <c r="A7934" t="str">
        <f>VLOOKUP(B7934,StateFIPS!A$2:B$52,2)</f>
        <v>Wisconsin</v>
      </c>
      <c r="B7934">
        <f t="shared" si="126"/>
        <v>55</v>
      </c>
      <c r="C7934" s="9" t="s">
        <v>2404</v>
      </c>
      <c r="D7934" s="9" t="s">
        <v>93</v>
      </c>
      <c r="E7934" s="9" t="s">
        <v>2797</v>
      </c>
      <c r="F7934" s="9" t="s">
        <v>2798</v>
      </c>
      <c r="G7934" s="10">
        <v>34860</v>
      </c>
      <c r="H7934" s="9" t="s">
        <v>94</v>
      </c>
      <c r="I7934" s="10">
        <v>31328</v>
      </c>
      <c r="J7934" s="11">
        <v>1</v>
      </c>
      <c r="K7934" s="9" t="s">
        <v>94</v>
      </c>
      <c r="L7934" s="9" t="s">
        <v>95</v>
      </c>
    </row>
    <row r="7935" spans="1:12" x14ac:dyDescent="0.2">
      <c r="A7935" t="str">
        <f>VLOOKUP(B7935,StateFIPS!A$2:B$52,2)</f>
        <v>Wisconsin</v>
      </c>
      <c r="B7935">
        <f t="shared" si="126"/>
        <v>55</v>
      </c>
      <c r="C7935" s="9" t="s">
        <v>2665</v>
      </c>
      <c r="D7935" s="9" t="s">
        <v>93</v>
      </c>
      <c r="E7935" s="9" t="s">
        <v>2797</v>
      </c>
      <c r="F7935" s="9" t="s">
        <v>2798</v>
      </c>
      <c r="G7935" s="10">
        <v>34860</v>
      </c>
      <c r="H7935" s="9" t="s">
        <v>94</v>
      </c>
      <c r="I7935" s="10">
        <v>31328</v>
      </c>
      <c r="J7935" s="11">
        <v>1</v>
      </c>
      <c r="K7935" s="9" t="s">
        <v>94</v>
      </c>
      <c r="L7935" s="9" t="s">
        <v>95</v>
      </c>
    </row>
    <row r="7936" spans="1:12" x14ac:dyDescent="0.2">
      <c r="A7936" t="str">
        <f>VLOOKUP(B7936,StateFIPS!A$2:B$52,2)</f>
        <v>Wisconsin</v>
      </c>
      <c r="B7936">
        <f t="shared" si="126"/>
        <v>55</v>
      </c>
      <c r="C7936" s="9" t="s">
        <v>2465</v>
      </c>
      <c r="D7936" s="9" t="s">
        <v>93</v>
      </c>
      <c r="E7936" s="9" t="s">
        <v>2797</v>
      </c>
      <c r="F7936" s="9" t="s">
        <v>2798</v>
      </c>
      <c r="G7936" s="10">
        <v>34860</v>
      </c>
      <c r="H7936" s="9" t="s">
        <v>94</v>
      </c>
      <c r="I7936" s="10">
        <v>31328</v>
      </c>
      <c r="J7936" s="11">
        <v>1</v>
      </c>
      <c r="K7936" s="9" t="s">
        <v>94</v>
      </c>
      <c r="L7936" s="9" t="s">
        <v>95</v>
      </c>
    </row>
    <row r="7937" spans="1:12" x14ac:dyDescent="0.2">
      <c r="A7937" t="str">
        <f>VLOOKUP(B7937,StateFIPS!A$2:B$52,2)</f>
        <v>Wisconsin</v>
      </c>
      <c r="B7937">
        <f t="shared" si="126"/>
        <v>55</v>
      </c>
      <c r="C7937" s="9" t="s">
        <v>2654</v>
      </c>
      <c r="D7937" s="9" t="s">
        <v>93</v>
      </c>
      <c r="E7937" s="9" t="s">
        <v>2797</v>
      </c>
      <c r="F7937" s="9" t="s">
        <v>2798</v>
      </c>
      <c r="G7937" s="10">
        <v>34860</v>
      </c>
      <c r="H7937" s="9" t="s">
        <v>94</v>
      </c>
      <c r="I7937" s="10">
        <v>31328</v>
      </c>
      <c r="J7937" s="11">
        <v>1</v>
      </c>
      <c r="K7937" s="9" t="s">
        <v>94</v>
      </c>
      <c r="L7937" s="9" t="s">
        <v>95</v>
      </c>
    </row>
    <row r="7938" spans="1:12" x14ac:dyDescent="0.2">
      <c r="A7938" t="str">
        <f>VLOOKUP(B7938,StateFIPS!A$2:B$52,2)</f>
        <v>Wisconsin</v>
      </c>
      <c r="B7938">
        <f t="shared" si="126"/>
        <v>55</v>
      </c>
      <c r="C7938" s="9" t="s">
        <v>1021</v>
      </c>
      <c r="D7938" s="9" t="s">
        <v>93</v>
      </c>
      <c r="E7938" s="9" t="s">
        <v>2797</v>
      </c>
      <c r="F7938" s="9" t="s">
        <v>2798</v>
      </c>
      <c r="G7938" s="10">
        <v>34860</v>
      </c>
      <c r="H7938" s="9" t="s">
        <v>94</v>
      </c>
      <c r="I7938" s="10">
        <v>31328</v>
      </c>
      <c r="J7938" s="11">
        <v>1</v>
      </c>
      <c r="K7938" s="9" t="s">
        <v>94</v>
      </c>
      <c r="L7938" s="9" t="s">
        <v>95</v>
      </c>
    </row>
    <row r="7939" spans="1:12" x14ac:dyDescent="0.2">
      <c r="A7939" t="str">
        <f>VLOOKUP(B7939,StateFIPS!A$2:B$52,2)</f>
        <v>Wisconsin</v>
      </c>
      <c r="B7939">
        <f t="shared" ref="B7939:B8002" si="127">VALUE(LEFT(C7939,2))</f>
        <v>55</v>
      </c>
      <c r="C7939" s="9" t="s">
        <v>2374</v>
      </c>
      <c r="D7939" s="9" t="s">
        <v>93</v>
      </c>
      <c r="E7939" s="9" t="s">
        <v>2797</v>
      </c>
      <c r="F7939" s="9" t="s">
        <v>2798</v>
      </c>
      <c r="G7939" s="10">
        <v>34860</v>
      </c>
      <c r="H7939" s="9" t="s">
        <v>94</v>
      </c>
      <c r="I7939" s="10">
        <v>31328</v>
      </c>
      <c r="J7939" s="11">
        <v>1</v>
      </c>
      <c r="K7939" s="9" t="s">
        <v>94</v>
      </c>
      <c r="L7939" s="9" t="s">
        <v>95</v>
      </c>
    </row>
    <row r="7940" spans="1:12" x14ac:dyDescent="0.2">
      <c r="A7940" t="str">
        <f>VLOOKUP(B7940,StateFIPS!A$2:B$52,2)</f>
        <v>Wisconsin</v>
      </c>
      <c r="B7940">
        <f t="shared" si="127"/>
        <v>55</v>
      </c>
      <c r="C7940" s="9" t="s">
        <v>2292</v>
      </c>
      <c r="D7940" s="9" t="s">
        <v>93</v>
      </c>
      <c r="E7940" s="9" t="s">
        <v>2797</v>
      </c>
      <c r="F7940" s="9" t="s">
        <v>2798</v>
      </c>
      <c r="G7940" s="10">
        <v>34860</v>
      </c>
      <c r="H7940" s="9" t="s">
        <v>94</v>
      </c>
      <c r="I7940" s="10">
        <v>31328</v>
      </c>
      <c r="J7940" s="11">
        <v>1</v>
      </c>
      <c r="K7940" s="9" t="s">
        <v>94</v>
      </c>
      <c r="L7940" s="9" t="s">
        <v>95</v>
      </c>
    </row>
    <row r="7941" spans="1:12" x14ac:dyDescent="0.2">
      <c r="A7941" t="str">
        <f>VLOOKUP(B7941,StateFIPS!A$2:B$52,2)</f>
        <v>Wisconsin</v>
      </c>
      <c r="B7941">
        <f t="shared" si="127"/>
        <v>55</v>
      </c>
      <c r="C7941" s="9" t="s">
        <v>1022</v>
      </c>
      <c r="D7941" s="9" t="s">
        <v>93</v>
      </c>
      <c r="E7941" s="9" t="s">
        <v>2797</v>
      </c>
      <c r="F7941" s="9" t="s">
        <v>2798</v>
      </c>
      <c r="G7941" s="10">
        <v>34860</v>
      </c>
      <c r="H7941" s="9" t="s">
        <v>94</v>
      </c>
      <c r="I7941" s="10">
        <v>31328</v>
      </c>
      <c r="J7941" s="11">
        <v>1</v>
      </c>
      <c r="K7941" s="9" t="s">
        <v>94</v>
      </c>
      <c r="L7941" s="9" t="s">
        <v>95</v>
      </c>
    </row>
    <row r="7942" spans="1:12" x14ac:dyDescent="0.2">
      <c r="A7942" t="str">
        <f>VLOOKUP(B7942,StateFIPS!A$2:B$52,2)</f>
        <v>Wisconsin</v>
      </c>
      <c r="B7942">
        <f t="shared" si="127"/>
        <v>55</v>
      </c>
      <c r="C7942" s="9" t="s">
        <v>2499</v>
      </c>
      <c r="D7942" s="9" t="s">
        <v>93</v>
      </c>
      <c r="E7942" s="9" t="s">
        <v>2797</v>
      </c>
      <c r="F7942" s="9" t="s">
        <v>2798</v>
      </c>
      <c r="G7942" s="10">
        <v>25</v>
      </c>
      <c r="H7942" s="9" t="s">
        <v>94</v>
      </c>
      <c r="I7942" s="10">
        <v>23</v>
      </c>
      <c r="J7942" s="11">
        <v>1</v>
      </c>
      <c r="K7942" s="9" t="s">
        <v>94</v>
      </c>
      <c r="L7942" s="9" t="s">
        <v>95</v>
      </c>
    </row>
    <row r="7943" spans="1:12" x14ac:dyDescent="0.2">
      <c r="A7943" t="str">
        <f>VLOOKUP(B7943,StateFIPS!A$2:B$52,2)</f>
        <v>Wisconsin</v>
      </c>
      <c r="B7943">
        <f t="shared" si="127"/>
        <v>55</v>
      </c>
      <c r="C7943" s="9" t="s">
        <v>2335</v>
      </c>
      <c r="D7943" s="9" t="s">
        <v>93</v>
      </c>
      <c r="E7943" s="9" t="s">
        <v>2797</v>
      </c>
      <c r="F7943" s="9" t="s">
        <v>2798</v>
      </c>
      <c r="G7943" s="10">
        <v>34860</v>
      </c>
      <c r="H7943" s="9" t="s">
        <v>94</v>
      </c>
      <c r="I7943" s="10">
        <v>31328</v>
      </c>
      <c r="J7943" s="11">
        <v>1</v>
      </c>
      <c r="K7943" s="9" t="s">
        <v>94</v>
      </c>
      <c r="L7943" s="9" t="s">
        <v>95</v>
      </c>
    </row>
    <row r="7944" spans="1:12" x14ac:dyDescent="0.2">
      <c r="A7944" t="str">
        <f>VLOOKUP(B7944,StateFIPS!A$2:B$52,2)</f>
        <v>Wisconsin</v>
      </c>
      <c r="B7944">
        <f t="shared" si="127"/>
        <v>55</v>
      </c>
      <c r="C7944" s="9" t="s">
        <v>1051</v>
      </c>
      <c r="D7944" s="9" t="s">
        <v>93</v>
      </c>
      <c r="E7944" s="9" t="s">
        <v>2797</v>
      </c>
      <c r="F7944" s="9" t="s">
        <v>2798</v>
      </c>
      <c r="G7944" s="10">
        <v>34860</v>
      </c>
      <c r="H7944" s="9" t="s">
        <v>94</v>
      </c>
      <c r="I7944" s="10">
        <v>31328</v>
      </c>
      <c r="J7944" s="11">
        <v>1</v>
      </c>
      <c r="K7944" s="9" t="s">
        <v>94</v>
      </c>
      <c r="L7944" s="9" t="s">
        <v>95</v>
      </c>
    </row>
    <row r="7945" spans="1:12" x14ac:dyDescent="0.2">
      <c r="A7945" t="str">
        <f>VLOOKUP(B7945,StateFIPS!A$2:B$52,2)</f>
        <v>Wisconsin</v>
      </c>
      <c r="B7945">
        <f t="shared" si="127"/>
        <v>55</v>
      </c>
      <c r="C7945" s="9" t="s">
        <v>2354</v>
      </c>
      <c r="D7945" s="9" t="s">
        <v>93</v>
      </c>
      <c r="E7945" s="9" t="s">
        <v>2797</v>
      </c>
      <c r="F7945" s="9" t="s">
        <v>2798</v>
      </c>
      <c r="G7945" s="10">
        <v>34860</v>
      </c>
      <c r="H7945" s="9" t="s">
        <v>94</v>
      </c>
      <c r="I7945" s="10">
        <v>31328</v>
      </c>
      <c r="J7945" s="11">
        <v>1</v>
      </c>
      <c r="K7945" s="9" t="s">
        <v>94</v>
      </c>
      <c r="L7945" s="9" t="s">
        <v>95</v>
      </c>
    </row>
    <row r="7946" spans="1:12" x14ac:dyDescent="0.2">
      <c r="A7946" t="str">
        <f>VLOOKUP(B7946,StateFIPS!A$2:B$52,2)</f>
        <v>Wisconsin</v>
      </c>
      <c r="B7946">
        <f t="shared" si="127"/>
        <v>55</v>
      </c>
      <c r="C7946" s="9" t="s">
        <v>2481</v>
      </c>
      <c r="D7946" s="9" t="s">
        <v>93</v>
      </c>
      <c r="E7946" s="9" t="s">
        <v>2797</v>
      </c>
      <c r="F7946" s="9" t="s">
        <v>2798</v>
      </c>
      <c r="G7946" s="10">
        <v>34860</v>
      </c>
      <c r="H7946" s="9" t="s">
        <v>94</v>
      </c>
      <c r="I7946" s="10">
        <v>31328</v>
      </c>
      <c r="J7946" s="11">
        <v>1</v>
      </c>
      <c r="K7946" s="9" t="s">
        <v>94</v>
      </c>
      <c r="L7946" s="9" t="s">
        <v>95</v>
      </c>
    </row>
    <row r="7947" spans="1:12" x14ac:dyDescent="0.2">
      <c r="A7947" t="str">
        <f>VLOOKUP(B7947,StateFIPS!A$2:B$52,2)</f>
        <v>Wisconsin</v>
      </c>
      <c r="B7947">
        <f t="shared" si="127"/>
        <v>55</v>
      </c>
      <c r="C7947" s="9" t="s">
        <v>2623</v>
      </c>
      <c r="D7947" s="9" t="s">
        <v>93</v>
      </c>
      <c r="E7947" s="9" t="s">
        <v>2797</v>
      </c>
      <c r="F7947" s="9" t="s">
        <v>2798</v>
      </c>
      <c r="G7947" s="10">
        <v>34860</v>
      </c>
      <c r="H7947" s="9" t="s">
        <v>94</v>
      </c>
      <c r="I7947" s="10">
        <v>31328</v>
      </c>
      <c r="J7947" s="11">
        <v>1</v>
      </c>
      <c r="K7947" s="9" t="s">
        <v>94</v>
      </c>
      <c r="L7947" s="9" t="s">
        <v>95</v>
      </c>
    </row>
    <row r="7948" spans="1:12" x14ac:dyDescent="0.2">
      <c r="A7948" t="str">
        <f>VLOOKUP(B7948,StateFIPS!A$2:B$52,2)</f>
        <v>Virginia</v>
      </c>
      <c r="B7948">
        <f t="shared" si="127"/>
        <v>51</v>
      </c>
      <c r="C7948" s="9" t="s">
        <v>999</v>
      </c>
      <c r="D7948" s="9" t="s">
        <v>93</v>
      </c>
      <c r="E7948" s="9" t="s">
        <v>2797</v>
      </c>
      <c r="F7948" s="9" t="s">
        <v>2798</v>
      </c>
      <c r="G7948" s="10">
        <v>2446</v>
      </c>
      <c r="H7948" s="9" t="s">
        <v>94</v>
      </c>
      <c r="I7948" s="10">
        <v>2198</v>
      </c>
      <c r="J7948" s="11">
        <v>1</v>
      </c>
      <c r="K7948" s="9" t="s">
        <v>94</v>
      </c>
      <c r="L7948" s="9" t="s">
        <v>95</v>
      </c>
    </row>
    <row r="7949" spans="1:12" x14ac:dyDescent="0.2">
      <c r="A7949" t="str">
        <f>VLOOKUP(B7949,StateFIPS!A$2:B$52,2)</f>
        <v>Wisconsin</v>
      </c>
      <c r="B7949">
        <f t="shared" si="127"/>
        <v>55</v>
      </c>
      <c r="C7949" s="9" t="s">
        <v>2505</v>
      </c>
      <c r="D7949" s="9" t="s">
        <v>93</v>
      </c>
      <c r="E7949" s="9" t="s">
        <v>2797</v>
      </c>
      <c r="F7949" s="9" t="s">
        <v>2798</v>
      </c>
      <c r="G7949" s="10">
        <v>34860</v>
      </c>
      <c r="H7949" s="9" t="s">
        <v>94</v>
      </c>
      <c r="I7949" s="10">
        <v>31328</v>
      </c>
      <c r="J7949" s="11">
        <v>1</v>
      </c>
      <c r="K7949" s="9" t="s">
        <v>94</v>
      </c>
      <c r="L7949" s="9" t="s">
        <v>95</v>
      </c>
    </row>
    <row r="7950" spans="1:12" x14ac:dyDescent="0.2">
      <c r="A7950" t="str">
        <f>VLOOKUP(B7950,StateFIPS!A$2:B$52,2)</f>
        <v>Wisconsin</v>
      </c>
      <c r="B7950">
        <f t="shared" si="127"/>
        <v>55</v>
      </c>
      <c r="C7950" s="9" t="s">
        <v>2625</v>
      </c>
      <c r="D7950" s="9" t="s">
        <v>93</v>
      </c>
      <c r="E7950" s="9" t="s">
        <v>2797</v>
      </c>
      <c r="F7950" s="9" t="s">
        <v>2798</v>
      </c>
      <c r="G7950" s="10">
        <v>34860</v>
      </c>
      <c r="H7950" s="9" t="s">
        <v>94</v>
      </c>
      <c r="I7950" s="10">
        <v>31328</v>
      </c>
      <c r="J7950" s="11">
        <v>1</v>
      </c>
      <c r="K7950" s="9" t="s">
        <v>94</v>
      </c>
      <c r="L7950" s="9" t="s">
        <v>95</v>
      </c>
    </row>
    <row r="7951" spans="1:12" x14ac:dyDescent="0.2">
      <c r="A7951" t="str">
        <f>VLOOKUP(B7951,StateFIPS!A$2:B$52,2)</f>
        <v>Wisconsin</v>
      </c>
      <c r="B7951">
        <f t="shared" si="127"/>
        <v>55</v>
      </c>
      <c r="C7951" s="9" t="s">
        <v>2441</v>
      </c>
      <c r="D7951" s="9" t="s">
        <v>93</v>
      </c>
      <c r="E7951" s="9" t="s">
        <v>2797</v>
      </c>
      <c r="F7951" s="9" t="s">
        <v>2798</v>
      </c>
      <c r="G7951" s="10">
        <v>34860</v>
      </c>
      <c r="H7951" s="9" t="s">
        <v>94</v>
      </c>
      <c r="I7951" s="10">
        <v>31328</v>
      </c>
      <c r="J7951" s="11">
        <v>1</v>
      </c>
      <c r="K7951" s="9" t="s">
        <v>94</v>
      </c>
      <c r="L7951" s="9" t="s">
        <v>95</v>
      </c>
    </row>
    <row r="7952" spans="1:12" x14ac:dyDescent="0.2">
      <c r="A7952" t="str">
        <f>VLOOKUP(B7952,StateFIPS!A$2:B$52,2)</f>
        <v>Wisconsin</v>
      </c>
      <c r="B7952">
        <f t="shared" si="127"/>
        <v>55</v>
      </c>
      <c r="C7952" s="9" t="s">
        <v>2392</v>
      </c>
      <c r="D7952" s="9" t="s">
        <v>93</v>
      </c>
      <c r="E7952" s="9" t="s">
        <v>2797</v>
      </c>
      <c r="F7952" s="9" t="s">
        <v>2798</v>
      </c>
      <c r="G7952" s="10">
        <v>34860</v>
      </c>
      <c r="H7952" s="9" t="s">
        <v>94</v>
      </c>
      <c r="I7952" s="10">
        <v>31328</v>
      </c>
      <c r="J7952" s="11">
        <v>1</v>
      </c>
      <c r="K7952" s="9" t="s">
        <v>94</v>
      </c>
      <c r="L7952" s="9" t="s">
        <v>95</v>
      </c>
    </row>
    <row r="7953" spans="1:12" x14ac:dyDescent="0.2">
      <c r="A7953" t="str">
        <f>VLOOKUP(B7953,StateFIPS!A$2:B$52,2)</f>
        <v>Virginia</v>
      </c>
      <c r="B7953">
        <f t="shared" si="127"/>
        <v>51</v>
      </c>
      <c r="C7953" s="9" t="s">
        <v>997</v>
      </c>
      <c r="D7953" s="9" t="s">
        <v>93</v>
      </c>
      <c r="E7953" s="9" t="s">
        <v>2797</v>
      </c>
      <c r="F7953" s="9" t="s">
        <v>2798</v>
      </c>
      <c r="G7953" s="10">
        <v>2446</v>
      </c>
      <c r="H7953" s="9" t="s">
        <v>94</v>
      </c>
      <c r="I7953" s="10">
        <v>2198</v>
      </c>
      <c r="J7953" s="11">
        <v>1</v>
      </c>
      <c r="K7953" s="9" t="s">
        <v>94</v>
      </c>
      <c r="L7953" s="9" t="s">
        <v>95</v>
      </c>
    </row>
    <row r="7954" spans="1:12" x14ac:dyDescent="0.2">
      <c r="A7954" t="str">
        <f>VLOOKUP(B7954,StateFIPS!A$2:B$52,2)</f>
        <v>Wisconsin</v>
      </c>
      <c r="B7954">
        <f t="shared" si="127"/>
        <v>55</v>
      </c>
      <c r="C7954" s="9" t="s">
        <v>2575</v>
      </c>
      <c r="D7954" s="9" t="s">
        <v>93</v>
      </c>
      <c r="E7954" s="9" t="s">
        <v>2797</v>
      </c>
      <c r="F7954" s="9" t="s">
        <v>2798</v>
      </c>
      <c r="G7954" s="10">
        <v>34860</v>
      </c>
      <c r="H7954" s="9" t="s">
        <v>94</v>
      </c>
      <c r="I7954" s="10">
        <v>31328</v>
      </c>
      <c r="J7954" s="11">
        <v>1</v>
      </c>
      <c r="K7954" s="9" t="s">
        <v>94</v>
      </c>
      <c r="L7954" s="9" t="s">
        <v>95</v>
      </c>
    </row>
    <row r="7955" spans="1:12" x14ac:dyDescent="0.2">
      <c r="A7955" t="str">
        <f>VLOOKUP(B7955,StateFIPS!A$2:B$52,2)</f>
        <v>Wisconsin</v>
      </c>
      <c r="B7955">
        <f t="shared" si="127"/>
        <v>55</v>
      </c>
      <c r="C7955" s="9" t="s">
        <v>2426</v>
      </c>
      <c r="D7955" s="9" t="s">
        <v>93</v>
      </c>
      <c r="E7955" s="9" t="s">
        <v>2797</v>
      </c>
      <c r="F7955" s="9" t="s">
        <v>2798</v>
      </c>
      <c r="G7955" s="10">
        <v>34860</v>
      </c>
      <c r="H7955" s="9" t="s">
        <v>94</v>
      </c>
      <c r="I7955" s="10">
        <v>31328</v>
      </c>
      <c r="J7955" s="11">
        <v>1</v>
      </c>
      <c r="K7955" s="9" t="s">
        <v>94</v>
      </c>
      <c r="L7955" s="9" t="s">
        <v>95</v>
      </c>
    </row>
    <row r="7956" spans="1:12" x14ac:dyDescent="0.2">
      <c r="A7956" t="str">
        <f>VLOOKUP(B7956,StateFIPS!A$2:B$52,2)</f>
        <v>Virginia</v>
      </c>
      <c r="B7956">
        <f t="shared" si="127"/>
        <v>51</v>
      </c>
      <c r="C7956" s="9" t="s">
        <v>2559</v>
      </c>
      <c r="D7956" s="9" t="s">
        <v>93</v>
      </c>
      <c r="E7956" s="9" t="s">
        <v>2797</v>
      </c>
      <c r="F7956" s="9" t="s">
        <v>2798</v>
      </c>
      <c r="G7956" s="10">
        <v>883575</v>
      </c>
      <c r="H7956" s="9" t="s">
        <v>94</v>
      </c>
      <c r="I7956" s="10">
        <v>794058</v>
      </c>
      <c r="J7956" s="11">
        <v>1</v>
      </c>
      <c r="K7956" s="9" t="s">
        <v>94</v>
      </c>
      <c r="L7956" s="9" t="s">
        <v>95</v>
      </c>
    </row>
    <row r="7957" spans="1:12" x14ac:dyDescent="0.2">
      <c r="A7957" t="str">
        <f>VLOOKUP(B7957,StateFIPS!A$2:B$52,2)</f>
        <v>Wisconsin</v>
      </c>
      <c r="B7957">
        <f t="shared" si="127"/>
        <v>55</v>
      </c>
      <c r="C7957" s="9" t="s">
        <v>2762</v>
      </c>
      <c r="D7957" s="9" t="s">
        <v>93</v>
      </c>
      <c r="E7957" s="9" t="s">
        <v>2797</v>
      </c>
      <c r="F7957" s="9" t="s">
        <v>2798</v>
      </c>
      <c r="G7957" s="10">
        <v>34860</v>
      </c>
      <c r="H7957" s="9" t="s">
        <v>94</v>
      </c>
      <c r="I7957" s="10">
        <v>31328</v>
      </c>
      <c r="J7957" s="11">
        <v>1</v>
      </c>
      <c r="K7957" s="9" t="s">
        <v>94</v>
      </c>
      <c r="L7957" s="9" t="s">
        <v>95</v>
      </c>
    </row>
    <row r="7958" spans="1:12" x14ac:dyDescent="0.2">
      <c r="A7958" t="str">
        <f>VLOOKUP(B7958,StateFIPS!A$2:B$52,2)</f>
        <v>West Virginia</v>
      </c>
      <c r="B7958">
        <f t="shared" si="127"/>
        <v>54</v>
      </c>
      <c r="C7958" s="9" t="s">
        <v>971</v>
      </c>
      <c r="D7958" s="9" t="s">
        <v>93</v>
      </c>
      <c r="E7958" s="9" t="s">
        <v>2797</v>
      </c>
      <c r="F7958" s="9" t="s">
        <v>2798</v>
      </c>
      <c r="G7958" s="10">
        <v>509639</v>
      </c>
      <c r="H7958" s="9" t="s">
        <v>94</v>
      </c>
      <c r="I7958" s="10">
        <v>458006</v>
      </c>
      <c r="J7958" s="11">
        <v>1</v>
      </c>
      <c r="K7958" s="9" t="s">
        <v>94</v>
      </c>
      <c r="L7958" s="9" t="s">
        <v>95</v>
      </c>
    </row>
    <row r="7959" spans="1:12" x14ac:dyDescent="0.2">
      <c r="A7959" t="str">
        <f>VLOOKUP(B7959,StateFIPS!A$2:B$52,2)</f>
        <v>West Virginia</v>
      </c>
      <c r="B7959">
        <f t="shared" si="127"/>
        <v>54</v>
      </c>
      <c r="C7959" s="9" t="s">
        <v>979</v>
      </c>
      <c r="D7959" s="9" t="s">
        <v>93</v>
      </c>
      <c r="E7959" s="9" t="s">
        <v>2797</v>
      </c>
      <c r="F7959" s="9" t="s">
        <v>2798</v>
      </c>
      <c r="G7959" s="10">
        <v>64758</v>
      </c>
      <c r="H7959" s="9" t="s">
        <v>94</v>
      </c>
      <c r="I7959" s="10">
        <v>58197</v>
      </c>
      <c r="J7959" s="11">
        <v>1</v>
      </c>
      <c r="K7959" s="9" t="s">
        <v>94</v>
      </c>
      <c r="L7959" s="9" t="s">
        <v>95</v>
      </c>
    </row>
    <row r="7960" spans="1:12" x14ac:dyDescent="0.2">
      <c r="A7960" t="str">
        <f>VLOOKUP(B7960,StateFIPS!A$2:B$52,2)</f>
        <v>Wisconsin</v>
      </c>
      <c r="B7960">
        <f t="shared" si="127"/>
        <v>55</v>
      </c>
      <c r="C7960" s="9" t="s">
        <v>2417</v>
      </c>
      <c r="D7960" s="9" t="s">
        <v>93</v>
      </c>
      <c r="E7960" s="9" t="s">
        <v>2797</v>
      </c>
      <c r="F7960" s="9" t="s">
        <v>2798</v>
      </c>
      <c r="G7960" s="10">
        <v>99350</v>
      </c>
      <c r="H7960" s="9" t="s">
        <v>94</v>
      </c>
      <c r="I7960" s="10">
        <v>89285</v>
      </c>
      <c r="J7960" s="11">
        <v>1</v>
      </c>
      <c r="K7960" s="9" t="s">
        <v>94</v>
      </c>
      <c r="L7960" s="9" t="s">
        <v>95</v>
      </c>
    </row>
    <row r="7961" spans="1:12" x14ac:dyDescent="0.2">
      <c r="A7961" t="str">
        <f>VLOOKUP(B7961,StateFIPS!A$2:B$52,2)</f>
        <v>Wisconsin</v>
      </c>
      <c r="B7961">
        <f t="shared" si="127"/>
        <v>55</v>
      </c>
      <c r="C7961" s="9" t="s">
        <v>2519</v>
      </c>
      <c r="D7961" s="9" t="s">
        <v>93</v>
      </c>
      <c r="E7961" s="9" t="s">
        <v>2797</v>
      </c>
      <c r="F7961" s="9" t="s">
        <v>2798</v>
      </c>
      <c r="G7961" s="10">
        <v>34860</v>
      </c>
      <c r="H7961" s="9" t="s">
        <v>94</v>
      </c>
      <c r="I7961" s="10">
        <v>31328</v>
      </c>
      <c r="J7961" s="11">
        <v>1</v>
      </c>
      <c r="K7961" s="9" t="s">
        <v>94</v>
      </c>
      <c r="L7961" s="9" t="s">
        <v>95</v>
      </c>
    </row>
    <row r="7962" spans="1:12" x14ac:dyDescent="0.2">
      <c r="A7962" t="str">
        <f>VLOOKUP(B7962,StateFIPS!A$2:B$52,2)</f>
        <v>Virginia</v>
      </c>
      <c r="B7962">
        <f t="shared" si="127"/>
        <v>51</v>
      </c>
      <c r="C7962" s="9" t="s">
        <v>2586</v>
      </c>
      <c r="D7962" s="9" t="s">
        <v>93</v>
      </c>
      <c r="E7962" s="9" t="s">
        <v>2797</v>
      </c>
      <c r="F7962" s="9" t="s">
        <v>2798</v>
      </c>
      <c r="G7962" s="10">
        <v>2446</v>
      </c>
      <c r="H7962" s="9" t="s">
        <v>94</v>
      </c>
      <c r="I7962" s="10">
        <v>2198</v>
      </c>
      <c r="J7962" s="11">
        <v>1</v>
      </c>
      <c r="K7962" s="9" t="s">
        <v>94</v>
      </c>
      <c r="L7962" s="9" t="s">
        <v>95</v>
      </c>
    </row>
    <row r="7963" spans="1:12" x14ac:dyDescent="0.2">
      <c r="A7963" t="str">
        <f>VLOOKUP(B7963,StateFIPS!A$2:B$52,2)</f>
        <v>Wisconsin</v>
      </c>
      <c r="B7963">
        <f t="shared" si="127"/>
        <v>55</v>
      </c>
      <c r="C7963" s="9" t="s">
        <v>2451</v>
      </c>
      <c r="D7963" s="9" t="s">
        <v>93</v>
      </c>
      <c r="E7963" s="9" t="s">
        <v>2797</v>
      </c>
      <c r="F7963" s="9" t="s">
        <v>2798</v>
      </c>
      <c r="G7963" s="10">
        <v>34860</v>
      </c>
      <c r="H7963" s="9" t="s">
        <v>94</v>
      </c>
      <c r="I7963" s="10">
        <v>31328</v>
      </c>
      <c r="J7963" s="11">
        <v>1</v>
      </c>
      <c r="K7963" s="9" t="s">
        <v>94</v>
      </c>
      <c r="L7963" s="9" t="s">
        <v>95</v>
      </c>
    </row>
    <row r="7964" spans="1:12" x14ac:dyDescent="0.2">
      <c r="A7964" t="str">
        <f>VLOOKUP(B7964,StateFIPS!A$2:B$52,2)</f>
        <v>West Virginia</v>
      </c>
      <c r="B7964">
        <f t="shared" si="127"/>
        <v>54</v>
      </c>
      <c r="C7964" s="9" t="s">
        <v>990</v>
      </c>
      <c r="D7964" s="9" t="s">
        <v>93</v>
      </c>
      <c r="E7964" s="9" t="s">
        <v>2797</v>
      </c>
      <c r="F7964" s="9" t="s">
        <v>2798</v>
      </c>
      <c r="G7964" s="10">
        <v>24</v>
      </c>
      <c r="H7964" s="9" t="s">
        <v>94</v>
      </c>
      <c r="I7964" s="10">
        <v>21</v>
      </c>
      <c r="J7964" s="11">
        <v>1</v>
      </c>
      <c r="K7964" s="9" t="s">
        <v>94</v>
      </c>
      <c r="L7964" s="9" t="s">
        <v>95</v>
      </c>
    </row>
    <row r="7965" spans="1:12" x14ac:dyDescent="0.2">
      <c r="A7965" t="str">
        <f>VLOOKUP(B7965,StateFIPS!A$2:B$52,2)</f>
        <v>Wisconsin</v>
      </c>
      <c r="B7965">
        <f t="shared" si="127"/>
        <v>55</v>
      </c>
      <c r="C7965" s="9" t="s">
        <v>2564</v>
      </c>
      <c r="D7965" s="9" t="s">
        <v>93</v>
      </c>
      <c r="E7965" s="9" t="s">
        <v>2797</v>
      </c>
      <c r="F7965" s="9" t="s">
        <v>2798</v>
      </c>
      <c r="G7965" s="10">
        <v>34860</v>
      </c>
      <c r="H7965" s="9" t="s">
        <v>94</v>
      </c>
      <c r="I7965" s="10">
        <v>31328</v>
      </c>
      <c r="J7965" s="11">
        <v>1</v>
      </c>
      <c r="K7965" s="9" t="s">
        <v>94</v>
      </c>
      <c r="L7965" s="9" t="s">
        <v>95</v>
      </c>
    </row>
    <row r="7966" spans="1:12" x14ac:dyDescent="0.2">
      <c r="A7966" t="str">
        <f>VLOOKUP(B7966,StateFIPS!A$2:B$52,2)</f>
        <v>West Virginia</v>
      </c>
      <c r="B7966">
        <f t="shared" si="127"/>
        <v>54</v>
      </c>
      <c r="C7966" s="9" t="s">
        <v>1033</v>
      </c>
      <c r="D7966" s="9" t="s">
        <v>93</v>
      </c>
      <c r="E7966" s="9" t="s">
        <v>2797</v>
      </c>
      <c r="F7966" s="9" t="s">
        <v>2798</v>
      </c>
      <c r="G7966" s="10">
        <v>706568</v>
      </c>
      <c r="H7966" s="9" t="s">
        <v>94</v>
      </c>
      <c r="I7966" s="10">
        <v>634984</v>
      </c>
      <c r="J7966" s="11">
        <v>1</v>
      </c>
      <c r="K7966" s="9" t="s">
        <v>94</v>
      </c>
      <c r="L7966" s="9" t="s">
        <v>95</v>
      </c>
    </row>
    <row r="7967" spans="1:12" x14ac:dyDescent="0.2">
      <c r="A7967" t="str">
        <f>VLOOKUP(B7967,StateFIPS!A$2:B$52,2)</f>
        <v>Wisconsin</v>
      </c>
      <c r="B7967">
        <f t="shared" si="127"/>
        <v>55</v>
      </c>
      <c r="C7967" s="9" t="s">
        <v>2419</v>
      </c>
      <c r="D7967" s="9" t="s">
        <v>93</v>
      </c>
      <c r="E7967" s="9" t="s">
        <v>2797</v>
      </c>
      <c r="F7967" s="9" t="s">
        <v>2798</v>
      </c>
      <c r="G7967" s="10">
        <v>34860</v>
      </c>
      <c r="H7967" s="9" t="s">
        <v>94</v>
      </c>
      <c r="I7967" s="10">
        <v>31328</v>
      </c>
      <c r="J7967" s="11">
        <v>1</v>
      </c>
      <c r="K7967" s="9" t="s">
        <v>94</v>
      </c>
      <c r="L7967" s="9" t="s">
        <v>95</v>
      </c>
    </row>
    <row r="7968" spans="1:12" x14ac:dyDescent="0.2">
      <c r="A7968" t="str">
        <f>VLOOKUP(B7968,StateFIPS!A$2:B$52,2)</f>
        <v>Virginia</v>
      </c>
      <c r="B7968">
        <f t="shared" si="127"/>
        <v>51</v>
      </c>
      <c r="C7968" s="9" t="s">
        <v>2571</v>
      </c>
      <c r="D7968" s="9" t="s">
        <v>93</v>
      </c>
      <c r="E7968" s="9" t="s">
        <v>2797</v>
      </c>
      <c r="F7968" s="9" t="s">
        <v>2798</v>
      </c>
      <c r="G7968" s="10">
        <v>3630277</v>
      </c>
      <c r="H7968" s="9" t="s">
        <v>94</v>
      </c>
      <c r="I7968" s="10">
        <v>3262486</v>
      </c>
      <c r="J7968" s="11">
        <v>1</v>
      </c>
      <c r="K7968" s="9" t="s">
        <v>94</v>
      </c>
      <c r="L7968" s="9" t="s">
        <v>95</v>
      </c>
    </row>
    <row r="7969" spans="1:12" x14ac:dyDescent="0.2">
      <c r="A7969" t="str">
        <f>VLOOKUP(B7969,StateFIPS!A$2:B$52,2)</f>
        <v>Wisconsin</v>
      </c>
      <c r="B7969">
        <f t="shared" si="127"/>
        <v>55</v>
      </c>
      <c r="C7969" s="9" t="s">
        <v>2497</v>
      </c>
      <c r="D7969" s="9" t="s">
        <v>93</v>
      </c>
      <c r="E7969" s="9" t="s">
        <v>2797</v>
      </c>
      <c r="F7969" s="9" t="s">
        <v>2798</v>
      </c>
      <c r="G7969" s="10">
        <v>34860</v>
      </c>
      <c r="H7969" s="9" t="s">
        <v>94</v>
      </c>
      <c r="I7969" s="10">
        <v>31328</v>
      </c>
      <c r="J7969" s="11">
        <v>1</v>
      </c>
      <c r="K7969" s="9" t="s">
        <v>94</v>
      </c>
      <c r="L7969" s="9" t="s">
        <v>95</v>
      </c>
    </row>
    <row r="7970" spans="1:12" x14ac:dyDescent="0.2">
      <c r="A7970" t="str">
        <f>VLOOKUP(B7970,StateFIPS!A$2:B$52,2)</f>
        <v>Wisconsin</v>
      </c>
      <c r="B7970">
        <f t="shared" si="127"/>
        <v>55</v>
      </c>
      <c r="C7970" s="9" t="s">
        <v>1050</v>
      </c>
      <c r="D7970" s="9" t="s">
        <v>93</v>
      </c>
      <c r="E7970" s="9" t="s">
        <v>2797</v>
      </c>
      <c r="F7970" s="9" t="s">
        <v>2798</v>
      </c>
      <c r="G7970" s="10">
        <v>34860</v>
      </c>
      <c r="H7970" s="9" t="s">
        <v>94</v>
      </c>
      <c r="I7970" s="10">
        <v>31328</v>
      </c>
      <c r="J7970" s="11">
        <v>1</v>
      </c>
      <c r="K7970" s="9" t="s">
        <v>94</v>
      </c>
      <c r="L7970" s="9" t="s">
        <v>95</v>
      </c>
    </row>
    <row r="7971" spans="1:12" x14ac:dyDescent="0.2">
      <c r="A7971" t="str">
        <f>VLOOKUP(B7971,StateFIPS!A$2:B$52,2)</f>
        <v>Wisconsin</v>
      </c>
      <c r="B7971">
        <f t="shared" si="127"/>
        <v>55</v>
      </c>
      <c r="C7971" s="9" t="s">
        <v>2323</v>
      </c>
      <c r="D7971" s="9" t="s">
        <v>93</v>
      </c>
      <c r="E7971" s="9" t="s">
        <v>2797</v>
      </c>
      <c r="F7971" s="9" t="s">
        <v>2798</v>
      </c>
      <c r="G7971" s="10">
        <v>34860</v>
      </c>
      <c r="H7971" s="9" t="s">
        <v>94</v>
      </c>
      <c r="I7971" s="10">
        <v>31328</v>
      </c>
      <c r="J7971" s="11">
        <v>1</v>
      </c>
      <c r="K7971" s="9" t="s">
        <v>94</v>
      </c>
      <c r="L7971" s="9" t="s">
        <v>95</v>
      </c>
    </row>
    <row r="7972" spans="1:12" x14ac:dyDescent="0.2">
      <c r="A7972" t="str">
        <f>VLOOKUP(B7972,StateFIPS!A$2:B$52,2)</f>
        <v>Wisconsin</v>
      </c>
      <c r="B7972">
        <f t="shared" si="127"/>
        <v>55</v>
      </c>
      <c r="C7972" s="9" t="s">
        <v>2589</v>
      </c>
      <c r="D7972" s="9" t="s">
        <v>93</v>
      </c>
      <c r="E7972" s="9" t="s">
        <v>2797</v>
      </c>
      <c r="F7972" s="9" t="s">
        <v>2798</v>
      </c>
      <c r="G7972" s="10">
        <v>34860</v>
      </c>
      <c r="H7972" s="9" t="s">
        <v>94</v>
      </c>
      <c r="I7972" s="10">
        <v>31328</v>
      </c>
      <c r="J7972" s="11">
        <v>1</v>
      </c>
      <c r="K7972" s="9" t="s">
        <v>94</v>
      </c>
      <c r="L7972" s="9" t="s">
        <v>95</v>
      </c>
    </row>
    <row r="7973" spans="1:12" x14ac:dyDescent="0.2">
      <c r="A7973" t="str">
        <f>VLOOKUP(B7973,StateFIPS!A$2:B$52,2)</f>
        <v>Wisconsin</v>
      </c>
      <c r="B7973">
        <f t="shared" si="127"/>
        <v>55</v>
      </c>
      <c r="C7973" s="9" t="s">
        <v>2573</v>
      </c>
      <c r="D7973" s="9" t="s">
        <v>93</v>
      </c>
      <c r="E7973" s="9" t="s">
        <v>2797</v>
      </c>
      <c r="F7973" s="9" t="s">
        <v>2798</v>
      </c>
      <c r="G7973" s="10">
        <v>34860</v>
      </c>
      <c r="H7973" s="9" t="s">
        <v>94</v>
      </c>
      <c r="I7973" s="10">
        <v>31328</v>
      </c>
      <c r="J7973" s="11">
        <v>1</v>
      </c>
      <c r="K7973" s="9" t="s">
        <v>94</v>
      </c>
      <c r="L7973" s="9" t="s">
        <v>95</v>
      </c>
    </row>
    <row r="7974" spans="1:12" x14ac:dyDescent="0.2">
      <c r="A7974" t="str">
        <f>VLOOKUP(B7974,StateFIPS!A$2:B$52,2)</f>
        <v>Wisconsin</v>
      </c>
      <c r="B7974">
        <f t="shared" si="127"/>
        <v>55</v>
      </c>
      <c r="C7974" s="9" t="s">
        <v>2493</v>
      </c>
      <c r="D7974" s="9" t="s">
        <v>93</v>
      </c>
      <c r="E7974" s="9" t="s">
        <v>2797</v>
      </c>
      <c r="F7974" s="9" t="s">
        <v>2798</v>
      </c>
      <c r="G7974" s="10">
        <v>34860</v>
      </c>
      <c r="H7974" s="9" t="s">
        <v>94</v>
      </c>
      <c r="I7974" s="10">
        <v>31328</v>
      </c>
      <c r="J7974" s="11">
        <v>1</v>
      </c>
      <c r="K7974" s="9" t="s">
        <v>94</v>
      </c>
      <c r="L7974" s="9" t="s">
        <v>95</v>
      </c>
    </row>
    <row r="7975" spans="1:12" x14ac:dyDescent="0.2">
      <c r="A7975" t="str">
        <f>VLOOKUP(B7975,StateFIPS!A$2:B$52,2)</f>
        <v>West Virginia</v>
      </c>
      <c r="B7975">
        <f t="shared" si="127"/>
        <v>54</v>
      </c>
      <c r="C7975" s="9" t="s">
        <v>2480</v>
      </c>
      <c r="D7975" s="9" t="s">
        <v>93</v>
      </c>
      <c r="E7975" s="9" t="s">
        <v>2797</v>
      </c>
      <c r="F7975" s="9" t="s">
        <v>2798</v>
      </c>
      <c r="G7975" s="10">
        <v>98675</v>
      </c>
      <c r="H7975" s="9" t="s">
        <v>94</v>
      </c>
      <c r="I7975" s="10">
        <v>88678</v>
      </c>
      <c r="J7975" s="11">
        <v>1</v>
      </c>
      <c r="K7975" s="9" t="s">
        <v>94</v>
      </c>
      <c r="L7975" s="9" t="s">
        <v>95</v>
      </c>
    </row>
    <row r="7976" spans="1:12" x14ac:dyDescent="0.2">
      <c r="A7976" t="str">
        <f>VLOOKUP(B7976,StateFIPS!A$2:B$52,2)</f>
        <v>Virginia</v>
      </c>
      <c r="B7976">
        <f t="shared" si="127"/>
        <v>51</v>
      </c>
      <c r="C7976" s="9" t="s">
        <v>2658</v>
      </c>
      <c r="D7976" s="9" t="s">
        <v>93</v>
      </c>
      <c r="E7976" s="9" t="s">
        <v>2797</v>
      </c>
      <c r="F7976" s="9" t="s">
        <v>2798</v>
      </c>
      <c r="G7976" s="10">
        <v>2446</v>
      </c>
      <c r="H7976" s="9" t="s">
        <v>94</v>
      </c>
      <c r="I7976" s="10">
        <v>2198</v>
      </c>
      <c r="J7976" s="11">
        <v>1</v>
      </c>
      <c r="K7976" s="9" t="s">
        <v>94</v>
      </c>
      <c r="L7976" s="9" t="s">
        <v>95</v>
      </c>
    </row>
    <row r="7977" spans="1:12" x14ac:dyDescent="0.2">
      <c r="A7977" t="str">
        <f>VLOOKUP(B7977,StateFIPS!A$2:B$52,2)</f>
        <v>Wisconsin</v>
      </c>
      <c r="B7977">
        <f t="shared" si="127"/>
        <v>55</v>
      </c>
      <c r="C7977" s="9" t="s">
        <v>2449</v>
      </c>
      <c r="D7977" s="9" t="s">
        <v>93</v>
      </c>
      <c r="E7977" s="9" t="s">
        <v>2797</v>
      </c>
      <c r="F7977" s="9" t="s">
        <v>2798</v>
      </c>
      <c r="G7977" s="10">
        <v>34860</v>
      </c>
      <c r="H7977" s="9" t="s">
        <v>94</v>
      </c>
      <c r="I7977" s="10">
        <v>31328</v>
      </c>
      <c r="J7977" s="11">
        <v>1</v>
      </c>
      <c r="K7977" s="9" t="s">
        <v>94</v>
      </c>
      <c r="L7977" s="9" t="s">
        <v>95</v>
      </c>
    </row>
    <row r="7978" spans="1:12" x14ac:dyDescent="0.2">
      <c r="A7978" t="str">
        <f>VLOOKUP(B7978,StateFIPS!A$2:B$52,2)</f>
        <v>West Virginia</v>
      </c>
      <c r="B7978">
        <f t="shared" si="127"/>
        <v>54</v>
      </c>
      <c r="C7978" s="9" t="s">
        <v>991</v>
      </c>
      <c r="D7978" s="9" t="s">
        <v>93</v>
      </c>
      <c r="E7978" s="9" t="s">
        <v>2797</v>
      </c>
      <c r="F7978" s="9" t="s">
        <v>2798</v>
      </c>
      <c r="G7978" s="10">
        <v>24</v>
      </c>
      <c r="H7978" s="9" t="s">
        <v>94</v>
      </c>
      <c r="I7978" s="10">
        <v>21</v>
      </c>
      <c r="J7978" s="11">
        <v>1</v>
      </c>
      <c r="K7978" s="9" t="s">
        <v>94</v>
      </c>
      <c r="L7978" s="9" t="s">
        <v>95</v>
      </c>
    </row>
    <row r="7979" spans="1:12" x14ac:dyDescent="0.2">
      <c r="A7979" t="str">
        <f>VLOOKUP(B7979,StateFIPS!A$2:B$52,2)</f>
        <v>Wisconsin</v>
      </c>
      <c r="B7979">
        <f t="shared" si="127"/>
        <v>55</v>
      </c>
      <c r="C7979" s="9" t="s">
        <v>2432</v>
      </c>
      <c r="D7979" s="9" t="s">
        <v>93</v>
      </c>
      <c r="E7979" s="9" t="s">
        <v>2797</v>
      </c>
      <c r="F7979" s="9" t="s">
        <v>2798</v>
      </c>
      <c r="G7979" s="10">
        <v>59</v>
      </c>
      <c r="H7979" s="9" t="s">
        <v>94</v>
      </c>
      <c r="I7979" s="10">
        <v>53</v>
      </c>
      <c r="J7979" s="11">
        <v>1</v>
      </c>
      <c r="K7979" s="9" t="s">
        <v>94</v>
      </c>
      <c r="L7979" s="9" t="s">
        <v>95</v>
      </c>
    </row>
    <row r="7980" spans="1:12" x14ac:dyDescent="0.2">
      <c r="A7980" t="str">
        <f>VLOOKUP(B7980,StateFIPS!A$2:B$52,2)</f>
        <v>New York</v>
      </c>
      <c r="B7980">
        <f t="shared" si="127"/>
        <v>36</v>
      </c>
      <c r="C7980" s="9" t="s">
        <v>2073</v>
      </c>
      <c r="D7980" s="9" t="s">
        <v>93</v>
      </c>
      <c r="E7980" s="9" t="s">
        <v>2799</v>
      </c>
      <c r="F7980" s="9" t="s">
        <v>2800</v>
      </c>
      <c r="G7980" s="10">
        <v>0.73</v>
      </c>
      <c r="H7980" s="9" t="s">
        <v>94</v>
      </c>
      <c r="I7980" s="10">
        <v>4</v>
      </c>
      <c r="J7980" s="11">
        <v>0.18</v>
      </c>
      <c r="K7980" s="9" t="s">
        <v>94</v>
      </c>
      <c r="L7980" s="9" t="s">
        <v>95</v>
      </c>
    </row>
    <row r="7981" spans="1:12" x14ac:dyDescent="0.2">
      <c r="A7981" t="str">
        <f>VLOOKUP(B7981,StateFIPS!A$2:B$52,2)</f>
        <v>New York</v>
      </c>
      <c r="B7981">
        <f t="shared" si="127"/>
        <v>36</v>
      </c>
      <c r="C7981" s="9" t="s">
        <v>2100</v>
      </c>
      <c r="D7981" s="9" t="s">
        <v>93</v>
      </c>
      <c r="E7981" s="9" t="s">
        <v>2799</v>
      </c>
      <c r="F7981" s="9" t="s">
        <v>2800</v>
      </c>
      <c r="G7981" s="10">
        <v>25</v>
      </c>
      <c r="H7981" s="9" t="s">
        <v>94</v>
      </c>
      <c r="I7981" s="10">
        <v>135</v>
      </c>
      <c r="J7981" s="11">
        <v>0.18</v>
      </c>
      <c r="K7981" s="9" t="s">
        <v>94</v>
      </c>
      <c r="L7981" s="9" t="s">
        <v>95</v>
      </c>
    </row>
    <row r="7982" spans="1:12" x14ac:dyDescent="0.2">
      <c r="A7982" t="str">
        <f>VLOOKUP(B7982,StateFIPS!A$2:B$52,2)</f>
        <v>North Carolina</v>
      </c>
      <c r="B7982">
        <f t="shared" si="127"/>
        <v>37</v>
      </c>
      <c r="C7982" s="9" t="s">
        <v>1186</v>
      </c>
      <c r="D7982" s="9" t="s">
        <v>93</v>
      </c>
      <c r="E7982" s="9" t="s">
        <v>2799</v>
      </c>
      <c r="F7982" s="9" t="s">
        <v>2800</v>
      </c>
      <c r="G7982" s="10">
        <v>69044</v>
      </c>
      <c r="H7982" s="9" t="s">
        <v>94</v>
      </c>
      <c r="I7982" s="10">
        <v>378851</v>
      </c>
      <c r="J7982" s="11">
        <v>0.18</v>
      </c>
      <c r="K7982" s="9" t="s">
        <v>94</v>
      </c>
      <c r="L7982" s="9" t="s">
        <v>95</v>
      </c>
    </row>
    <row r="7983" spans="1:12" x14ac:dyDescent="0.2">
      <c r="A7983" t="str">
        <f>VLOOKUP(B7983,StateFIPS!A$2:B$52,2)</f>
        <v>Minnesota</v>
      </c>
      <c r="B7983">
        <f t="shared" si="127"/>
        <v>27</v>
      </c>
      <c r="C7983" s="9" t="s">
        <v>1726</v>
      </c>
      <c r="D7983" s="9" t="s">
        <v>93</v>
      </c>
      <c r="E7983" s="9" t="s">
        <v>2799</v>
      </c>
      <c r="F7983" s="9" t="s">
        <v>2800</v>
      </c>
      <c r="G7983" s="10">
        <v>19767</v>
      </c>
      <c r="H7983" s="9" t="s">
        <v>94</v>
      </c>
      <c r="I7983" s="10">
        <v>108463</v>
      </c>
      <c r="J7983" s="11">
        <v>0.18</v>
      </c>
      <c r="K7983" s="9" t="s">
        <v>94</v>
      </c>
      <c r="L7983" s="9" t="s">
        <v>95</v>
      </c>
    </row>
    <row r="7984" spans="1:12" x14ac:dyDescent="0.2">
      <c r="A7984" t="str">
        <f>VLOOKUP(B7984,StateFIPS!A$2:B$52,2)</f>
        <v>North Carolina</v>
      </c>
      <c r="B7984">
        <f t="shared" si="127"/>
        <v>37</v>
      </c>
      <c r="C7984" s="9" t="s">
        <v>1185</v>
      </c>
      <c r="D7984" s="9" t="s">
        <v>93</v>
      </c>
      <c r="E7984" s="9" t="s">
        <v>2799</v>
      </c>
      <c r="F7984" s="9" t="s">
        <v>2800</v>
      </c>
      <c r="G7984" s="10">
        <v>1754</v>
      </c>
      <c r="H7984" s="9" t="s">
        <v>94</v>
      </c>
      <c r="I7984" s="10">
        <v>9624</v>
      </c>
      <c r="J7984" s="11">
        <v>0.18</v>
      </c>
      <c r="K7984" s="9" t="s">
        <v>94</v>
      </c>
      <c r="L7984" s="9" t="s">
        <v>95</v>
      </c>
    </row>
    <row r="7985" spans="1:12" x14ac:dyDescent="0.2">
      <c r="A7985" t="str">
        <f>VLOOKUP(B7985,StateFIPS!A$2:B$52,2)</f>
        <v>Colorado</v>
      </c>
      <c r="B7985">
        <f t="shared" si="127"/>
        <v>8</v>
      </c>
      <c r="C7985" s="9" t="s">
        <v>1961</v>
      </c>
      <c r="D7985" s="9" t="s">
        <v>93</v>
      </c>
      <c r="E7985" s="9" t="s">
        <v>2799</v>
      </c>
      <c r="F7985" s="9" t="s">
        <v>2800</v>
      </c>
      <c r="G7985" s="10">
        <v>11916</v>
      </c>
      <c r="H7985" s="9" t="s">
        <v>94</v>
      </c>
      <c r="I7985" s="10">
        <v>65385</v>
      </c>
      <c r="J7985" s="11">
        <v>0.18</v>
      </c>
      <c r="K7985" s="9" t="s">
        <v>94</v>
      </c>
      <c r="L7985" s="9" t="s">
        <v>95</v>
      </c>
    </row>
    <row r="7986" spans="1:12" x14ac:dyDescent="0.2">
      <c r="A7986" t="str">
        <f>VLOOKUP(B7986,StateFIPS!A$2:B$52,2)</f>
        <v>Minnesota</v>
      </c>
      <c r="B7986">
        <f t="shared" si="127"/>
        <v>27</v>
      </c>
      <c r="C7986" s="9" t="s">
        <v>463</v>
      </c>
      <c r="D7986" s="9" t="s">
        <v>93</v>
      </c>
      <c r="E7986" s="9" t="s">
        <v>2799</v>
      </c>
      <c r="F7986" s="9" t="s">
        <v>2800</v>
      </c>
      <c r="G7986" s="10">
        <v>19767</v>
      </c>
      <c r="H7986" s="9" t="s">
        <v>94</v>
      </c>
      <c r="I7986" s="10">
        <v>108463</v>
      </c>
      <c r="J7986" s="11">
        <v>0.18</v>
      </c>
      <c r="K7986" s="9" t="s">
        <v>94</v>
      </c>
      <c r="L7986" s="9" t="s">
        <v>95</v>
      </c>
    </row>
    <row r="7987" spans="1:12" x14ac:dyDescent="0.2">
      <c r="A7987" t="str">
        <f>VLOOKUP(B7987,StateFIPS!A$2:B$52,2)</f>
        <v>Colorado</v>
      </c>
      <c r="B7987">
        <f t="shared" si="127"/>
        <v>8</v>
      </c>
      <c r="C7987" s="9" t="s">
        <v>2059</v>
      </c>
      <c r="D7987" s="9" t="s">
        <v>93</v>
      </c>
      <c r="E7987" s="9" t="s">
        <v>2799</v>
      </c>
      <c r="F7987" s="9" t="s">
        <v>2800</v>
      </c>
      <c r="G7987" s="10">
        <v>11916</v>
      </c>
      <c r="H7987" s="9" t="s">
        <v>94</v>
      </c>
      <c r="I7987" s="10">
        <v>65385</v>
      </c>
      <c r="J7987" s="11">
        <v>0.18</v>
      </c>
      <c r="K7987" s="9" t="s">
        <v>94</v>
      </c>
      <c r="L7987" s="9" t="s">
        <v>95</v>
      </c>
    </row>
    <row r="7988" spans="1:12" x14ac:dyDescent="0.2">
      <c r="A7988" t="str">
        <f>VLOOKUP(B7988,StateFIPS!A$2:B$52,2)</f>
        <v>New York</v>
      </c>
      <c r="B7988">
        <f t="shared" si="127"/>
        <v>36</v>
      </c>
      <c r="C7988" s="9" t="s">
        <v>2053</v>
      </c>
      <c r="D7988" s="9" t="s">
        <v>93</v>
      </c>
      <c r="E7988" s="9" t="s">
        <v>2799</v>
      </c>
      <c r="F7988" s="9" t="s">
        <v>2800</v>
      </c>
      <c r="G7988" s="10">
        <v>1751</v>
      </c>
      <c r="H7988" s="9" t="s">
        <v>94</v>
      </c>
      <c r="I7988" s="10">
        <v>9609</v>
      </c>
      <c r="J7988" s="11">
        <v>0.18</v>
      </c>
      <c r="K7988" s="9" t="s">
        <v>94</v>
      </c>
      <c r="L7988" s="9" t="s">
        <v>95</v>
      </c>
    </row>
    <row r="7989" spans="1:12" x14ac:dyDescent="0.2">
      <c r="A7989" t="str">
        <f>VLOOKUP(B7989,StateFIPS!A$2:B$52,2)</f>
        <v>North Carolina</v>
      </c>
      <c r="B7989">
        <f t="shared" si="127"/>
        <v>37</v>
      </c>
      <c r="C7989" s="9" t="s">
        <v>1213</v>
      </c>
      <c r="D7989" s="9" t="s">
        <v>93</v>
      </c>
      <c r="E7989" s="9" t="s">
        <v>2799</v>
      </c>
      <c r="F7989" s="9" t="s">
        <v>2800</v>
      </c>
      <c r="G7989" s="10">
        <v>2</v>
      </c>
      <c r="H7989" s="9" t="s">
        <v>94</v>
      </c>
      <c r="I7989" s="10">
        <v>12</v>
      </c>
      <c r="J7989" s="11">
        <v>0.18</v>
      </c>
      <c r="K7989" s="9" t="s">
        <v>94</v>
      </c>
      <c r="L7989" s="9" t="s">
        <v>95</v>
      </c>
    </row>
    <row r="7990" spans="1:12" x14ac:dyDescent="0.2">
      <c r="A7990" t="str">
        <f>VLOOKUP(B7990,StateFIPS!A$2:B$52,2)</f>
        <v>North Carolina</v>
      </c>
      <c r="B7990">
        <f t="shared" si="127"/>
        <v>37</v>
      </c>
      <c r="C7990" s="9" t="s">
        <v>1200</v>
      </c>
      <c r="D7990" s="9" t="s">
        <v>93</v>
      </c>
      <c r="E7990" s="9" t="s">
        <v>2799</v>
      </c>
      <c r="F7990" s="9" t="s">
        <v>2800</v>
      </c>
      <c r="G7990" s="10">
        <v>135122</v>
      </c>
      <c r="H7990" s="9" t="s">
        <v>94</v>
      </c>
      <c r="I7990" s="10">
        <v>741420</v>
      </c>
      <c r="J7990" s="11">
        <v>0.18</v>
      </c>
      <c r="K7990" s="9" t="s">
        <v>94</v>
      </c>
      <c r="L7990" s="9" t="s">
        <v>95</v>
      </c>
    </row>
    <row r="7991" spans="1:12" x14ac:dyDescent="0.2">
      <c r="A7991" t="str">
        <f>VLOOKUP(B7991,StateFIPS!A$2:B$52,2)</f>
        <v>Michigan</v>
      </c>
      <c r="B7991">
        <f t="shared" si="127"/>
        <v>26</v>
      </c>
      <c r="C7991" s="9" t="s">
        <v>1588</v>
      </c>
      <c r="D7991" s="9" t="s">
        <v>93</v>
      </c>
      <c r="E7991" s="9" t="s">
        <v>2799</v>
      </c>
      <c r="F7991" s="9" t="s">
        <v>2800</v>
      </c>
      <c r="G7991" s="10">
        <v>172986</v>
      </c>
      <c r="H7991" s="9" t="s">
        <v>94</v>
      </c>
      <c r="I7991" s="10">
        <v>949181</v>
      </c>
      <c r="J7991" s="11">
        <v>0.18</v>
      </c>
      <c r="K7991" s="9" t="s">
        <v>94</v>
      </c>
      <c r="L7991" s="9" t="s">
        <v>95</v>
      </c>
    </row>
    <row r="7992" spans="1:12" x14ac:dyDescent="0.2">
      <c r="A7992" t="str">
        <f>VLOOKUP(B7992,StateFIPS!A$2:B$52,2)</f>
        <v>North Carolina</v>
      </c>
      <c r="B7992">
        <f t="shared" si="127"/>
        <v>37</v>
      </c>
      <c r="C7992" s="9" t="s">
        <v>2709</v>
      </c>
      <c r="D7992" s="9" t="s">
        <v>93</v>
      </c>
      <c r="E7992" s="9" t="s">
        <v>2799</v>
      </c>
      <c r="F7992" s="9" t="s">
        <v>2800</v>
      </c>
      <c r="G7992" s="10">
        <v>2</v>
      </c>
      <c r="H7992" s="9" t="s">
        <v>94</v>
      </c>
      <c r="I7992" s="10">
        <v>10</v>
      </c>
      <c r="J7992" s="11">
        <v>0.18</v>
      </c>
      <c r="K7992" s="9" t="s">
        <v>94</v>
      </c>
      <c r="L7992" s="9" t="s">
        <v>95</v>
      </c>
    </row>
    <row r="7993" spans="1:12" x14ac:dyDescent="0.2">
      <c r="A7993" t="str">
        <f>VLOOKUP(B7993,StateFIPS!A$2:B$52,2)</f>
        <v>North Carolina</v>
      </c>
      <c r="B7993">
        <f t="shared" si="127"/>
        <v>37</v>
      </c>
      <c r="C7993" s="9" t="s">
        <v>1216</v>
      </c>
      <c r="D7993" s="9" t="s">
        <v>93</v>
      </c>
      <c r="E7993" s="9" t="s">
        <v>2799</v>
      </c>
      <c r="F7993" s="9" t="s">
        <v>2800</v>
      </c>
      <c r="G7993" s="10">
        <v>1</v>
      </c>
      <c r="H7993" s="9" t="s">
        <v>94</v>
      </c>
      <c r="I7993" s="10">
        <v>6</v>
      </c>
      <c r="J7993" s="11">
        <v>0.18</v>
      </c>
      <c r="K7993" s="9" t="s">
        <v>94</v>
      </c>
      <c r="L7993" s="9" t="s">
        <v>95</v>
      </c>
    </row>
    <row r="7994" spans="1:12" x14ac:dyDescent="0.2">
      <c r="A7994" t="str">
        <f>VLOOKUP(B7994,StateFIPS!A$2:B$52,2)</f>
        <v>North Carolina</v>
      </c>
      <c r="B7994">
        <f t="shared" si="127"/>
        <v>37</v>
      </c>
      <c r="C7994" s="9" t="s">
        <v>1215</v>
      </c>
      <c r="D7994" s="9" t="s">
        <v>93</v>
      </c>
      <c r="E7994" s="9" t="s">
        <v>2799</v>
      </c>
      <c r="F7994" s="9" t="s">
        <v>2800</v>
      </c>
      <c r="G7994" s="10">
        <v>17610</v>
      </c>
      <c r="H7994" s="9" t="s">
        <v>94</v>
      </c>
      <c r="I7994" s="10">
        <v>96627</v>
      </c>
      <c r="J7994" s="11">
        <v>0.18</v>
      </c>
      <c r="K7994" s="9" t="s">
        <v>94</v>
      </c>
      <c r="L7994" s="9" t="s">
        <v>95</v>
      </c>
    </row>
    <row r="7995" spans="1:12" x14ac:dyDescent="0.2">
      <c r="A7995" t="str">
        <f>VLOOKUP(B7995,StateFIPS!A$2:B$52,2)</f>
        <v>Minnesota</v>
      </c>
      <c r="B7995">
        <f t="shared" si="127"/>
        <v>27</v>
      </c>
      <c r="C7995" s="9" t="s">
        <v>1897</v>
      </c>
      <c r="D7995" s="9" t="s">
        <v>93</v>
      </c>
      <c r="E7995" s="9" t="s">
        <v>2799</v>
      </c>
      <c r="F7995" s="9" t="s">
        <v>2800</v>
      </c>
      <c r="G7995" s="10">
        <v>19767</v>
      </c>
      <c r="H7995" s="9" t="s">
        <v>94</v>
      </c>
      <c r="I7995" s="10">
        <v>108463</v>
      </c>
      <c r="J7995" s="11">
        <v>0.18</v>
      </c>
      <c r="K7995" s="9" t="s">
        <v>94</v>
      </c>
      <c r="L7995" s="9" t="s">
        <v>95</v>
      </c>
    </row>
    <row r="7996" spans="1:12" x14ac:dyDescent="0.2">
      <c r="A7996" t="str">
        <f>VLOOKUP(B7996,StateFIPS!A$2:B$52,2)</f>
        <v>New York</v>
      </c>
      <c r="B7996">
        <f t="shared" si="127"/>
        <v>36</v>
      </c>
      <c r="C7996" s="9" t="s">
        <v>2080</v>
      </c>
      <c r="D7996" s="9" t="s">
        <v>93</v>
      </c>
      <c r="E7996" s="9" t="s">
        <v>2799</v>
      </c>
      <c r="F7996" s="9" t="s">
        <v>2800</v>
      </c>
      <c r="G7996" s="10">
        <v>1</v>
      </c>
      <c r="H7996" s="9" t="s">
        <v>94</v>
      </c>
      <c r="I7996" s="10">
        <v>6</v>
      </c>
      <c r="J7996" s="11">
        <v>0.18</v>
      </c>
      <c r="K7996" s="9" t="s">
        <v>94</v>
      </c>
      <c r="L7996" s="9" t="s">
        <v>95</v>
      </c>
    </row>
    <row r="7997" spans="1:12" x14ac:dyDescent="0.2">
      <c r="A7997" t="str">
        <f>VLOOKUP(B7997,StateFIPS!A$2:B$52,2)</f>
        <v>New York</v>
      </c>
      <c r="B7997">
        <f t="shared" si="127"/>
        <v>36</v>
      </c>
      <c r="C7997" s="9" t="s">
        <v>2056</v>
      </c>
      <c r="D7997" s="9" t="s">
        <v>93</v>
      </c>
      <c r="E7997" s="9" t="s">
        <v>2799</v>
      </c>
      <c r="F7997" s="9" t="s">
        <v>2800</v>
      </c>
      <c r="G7997" s="10">
        <v>12</v>
      </c>
      <c r="H7997" s="9" t="s">
        <v>94</v>
      </c>
      <c r="I7997" s="10">
        <v>67</v>
      </c>
      <c r="J7997" s="11">
        <v>0.18</v>
      </c>
      <c r="K7997" s="9" t="s">
        <v>94</v>
      </c>
      <c r="L7997" s="9" t="s">
        <v>95</v>
      </c>
    </row>
    <row r="7998" spans="1:12" x14ac:dyDescent="0.2">
      <c r="A7998" t="str">
        <f>VLOOKUP(B7998,StateFIPS!A$2:B$52,2)</f>
        <v>North Carolina</v>
      </c>
      <c r="B7998">
        <f t="shared" si="127"/>
        <v>37</v>
      </c>
      <c r="C7998" s="9" t="s">
        <v>1212</v>
      </c>
      <c r="D7998" s="9" t="s">
        <v>93</v>
      </c>
      <c r="E7998" s="9" t="s">
        <v>2799</v>
      </c>
      <c r="F7998" s="9" t="s">
        <v>2800</v>
      </c>
      <c r="G7998" s="10">
        <v>51568</v>
      </c>
      <c r="H7998" s="9" t="s">
        <v>94</v>
      </c>
      <c r="I7998" s="10">
        <v>282958</v>
      </c>
      <c r="J7998" s="11">
        <v>0.18</v>
      </c>
      <c r="K7998" s="9" t="s">
        <v>94</v>
      </c>
      <c r="L7998" s="9" t="s">
        <v>95</v>
      </c>
    </row>
    <row r="7999" spans="1:12" x14ac:dyDescent="0.2">
      <c r="A7999" t="str">
        <f>VLOOKUP(B7999,StateFIPS!A$2:B$52,2)</f>
        <v>North Carolina</v>
      </c>
      <c r="B7999">
        <f t="shared" si="127"/>
        <v>37</v>
      </c>
      <c r="C7999" s="9" t="s">
        <v>1921</v>
      </c>
      <c r="D7999" s="9" t="s">
        <v>93</v>
      </c>
      <c r="E7999" s="9" t="s">
        <v>2799</v>
      </c>
      <c r="F7999" s="9" t="s">
        <v>2800</v>
      </c>
      <c r="G7999" s="10">
        <v>1754</v>
      </c>
      <c r="H7999" s="9" t="s">
        <v>94</v>
      </c>
      <c r="I7999" s="10">
        <v>9624</v>
      </c>
      <c r="J7999" s="11">
        <v>0.18</v>
      </c>
      <c r="K7999" s="9" t="s">
        <v>94</v>
      </c>
      <c r="L7999" s="9" t="s">
        <v>95</v>
      </c>
    </row>
    <row r="8000" spans="1:12" x14ac:dyDescent="0.2">
      <c r="A8000" t="str">
        <f>VLOOKUP(B8000,StateFIPS!A$2:B$52,2)</f>
        <v>Minnesota</v>
      </c>
      <c r="B8000">
        <f t="shared" si="127"/>
        <v>27</v>
      </c>
      <c r="C8000" s="9" t="s">
        <v>1720</v>
      </c>
      <c r="D8000" s="9" t="s">
        <v>93</v>
      </c>
      <c r="E8000" s="9" t="s">
        <v>2799</v>
      </c>
      <c r="F8000" s="9" t="s">
        <v>2800</v>
      </c>
      <c r="G8000" s="10">
        <v>25545</v>
      </c>
      <c r="H8000" s="9" t="s">
        <v>94</v>
      </c>
      <c r="I8000" s="10">
        <v>140166</v>
      </c>
      <c r="J8000" s="11">
        <v>0.18</v>
      </c>
      <c r="K8000" s="9" t="s">
        <v>94</v>
      </c>
      <c r="L8000" s="9" t="s">
        <v>95</v>
      </c>
    </row>
    <row r="8001" spans="1:12" x14ac:dyDescent="0.2">
      <c r="A8001" t="str">
        <f>VLOOKUP(B8001,StateFIPS!A$2:B$52,2)</f>
        <v>North Carolina</v>
      </c>
      <c r="B8001">
        <f t="shared" si="127"/>
        <v>37</v>
      </c>
      <c r="C8001" s="9" t="s">
        <v>1543</v>
      </c>
      <c r="D8001" s="9" t="s">
        <v>93</v>
      </c>
      <c r="E8001" s="9" t="s">
        <v>2799</v>
      </c>
      <c r="F8001" s="9" t="s">
        <v>2800</v>
      </c>
      <c r="G8001" s="10">
        <v>3</v>
      </c>
      <c r="H8001" s="9" t="s">
        <v>94</v>
      </c>
      <c r="I8001" s="10">
        <v>19</v>
      </c>
      <c r="J8001" s="11">
        <v>0.18</v>
      </c>
      <c r="K8001" s="9" t="s">
        <v>94</v>
      </c>
      <c r="L8001" s="9" t="s">
        <v>95</v>
      </c>
    </row>
    <row r="8002" spans="1:12" x14ac:dyDescent="0.2">
      <c r="A8002" t="str">
        <f>VLOOKUP(B8002,StateFIPS!A$2:B$52,2)</f>
        <v>Minnesota</v>
      </c>
      <c r="B8002">
        <f t="shared" si="127"/>
        <v>27</v>
      </c>
      <c r="C8002" s="9" t="s">
        <v>1723</v>
      </c>
      <c r="D8002" s="9" t="s">
        <v>93</v>
      </c>
      <c r="E8002" s="9" t="s">
        <v>2799</v>
      </c>
      <c r="F8002" s="9" t="s">
        <v>2800</v>
      </c>
      <c r="G8002" s="10">
        <v>19767</v>
      </c>
      <c r="H8002" s="9" t="s">
        <v>94</v>
      </c>
      <c r="I8002" s="10">
        <v>108463</v>
      </c>
      <c r="J8002" s="11">
        <v>0.18</v>
      </c>
      <c r="K8002" s="9" t="s">
        <v>94</v>
      </c>
      <c r="L8002" s="9" t="s">
        <v>95</v>
      </c>
    </row>
    <row r="8003" spans="1:12" x14ac:dyDescent="0.2">
      <c r="A8003" t="str">
        <f>VLOOKUP(B8003,StateFIPS!A$2:B$52,2)</f>
        <v>Minnesota</v>
      </c>
      <c r="B8003">
        <f t="shared" ref="B8003:B8066" si="128">VALUE(LEFT(C8003,2))</f>
        <v>27</v>
      </c>
      <c r="C8003" s="9" t="s">
        <v>1738</v>
      </c>
      <c r="D8003" s="9" t="s">
        <v>93</v>
      </c>
      <c r="E8003" s="9" t="s">
        <v>2799</v>
      </c>
      <c r="F8003" s="9" t="s">
        <v>2800</v>
      </c>
      <c r="G8003" s="10">
        <v>19767</v>
      </c>
      <c r="H8003" s="9" t="s">
        <v>94</v>
      </c>
      <c r="I8003" s="10">
        <v>108463</v>
      </c>
      <c r="J8003" s="11">
        <v>0.18</v>
      </c>
      <c r="K8003" s="9" t="s">
        <v>94</v>
      </c>
      <c r="L8003" s="9" t="s">
        <v>95</v>
      </c>
    </row>
    <row r="8004" spans="1:12" x14ac:dyDescent="0.2">
      <c r="A8004" t="str">
        <f>VLOOKUP(B8004,StateFIPS!A$2:B$52,2)</f>
        <v>New York</v>
      </c>
      <c r="B8004">
        <f t="shared" si="128"/>
        <v>36</v>
      </c>
      <c r="C8004" s="9" t="s">
        <v>2038</v>
      </c>
      <c r="D8004" s="9" t="s">
        <v>93</v>
      </c>
      <c r="E8004" s="9" t="s">
        <v>2799</v>
      </c>
      <c r="F8004" s="9" t="s">
        <v>2800</v>
      </c>
      <c r="G8004" s="10">
        <v>1751</v>
      </c>
      <c r="H8004" s="9" t="s">
        <v>94</v>
      </c>
      <c r="I8004" s="10">
        <v>9609</v>
      </c>
      <c r="J8004" s="11">
        <v>0.18</v>
      </c>
      <c r="K8004" s="9" t="s">
        <v>94</v>
      </c>
      <c r="L8004" s="9" t="s">
        <v>95</v>
      </c>
    </row>
    <row r="8005" spans="1:12" x14ac:dyDescent="0.2">
      <c r="A8005" t="str">
        <f>VLOOKUP(B8005,StateFIPS!A$2:B$52,2)</f>
        <v>Minnesota</v>
      </c>
      <c r="B8005">
        <f t="shared" si="128"/>
        <v>27</v>
      </c>
      <c r="C8005" s="9" t="s">
        <v>1707</v>
      </c>
      <c r="D8005" s="9" t="s">
        <v>93</v>
      </c>
      <c r="E8005" s="9" t="s">
        <v>2799</v>
      </c>
      <c r="F8005" s="9" t="s">
        <v>2800</v>
      </c>
      <c r="G8005" s="10">
        <v>14818</v>
      </c>
      <c r="H8005" s="9" t="s">
        <v>94</v>
      </c>
      <c r="I8005" s="10">
        <v>81308</v>
      </c>
      <c r="J8005" s="11">
        <v>0.18</v>
      </c>
      <c r="K8005" s="9" t="s">
        <v>94</v>
      </c>
      <c r="L8005" s="9" t="s">
        <v>95</v>
      </c>
    </row>
    <row r="8006" spans="1:12" x14ac:dyDescent="0.2">
      <c r="A8006" t="str">
        <f>VLOOKUP(B8006,StateFIPS!A$2:B$52,2)</f>
        <v>Colorado</v>
      </c>
      <c r="B8006">
        <f t="shared" si="128"/>
        <v>8</v>
      </c>
      <c r="C8006" s="9" t="s">
        <v>1963</v>
      </c>
      <c r="D8006" s="9" t="s">
        <v>93</v>
      </c>
      <c r="E8006" s="9" t="s">
        <v>2799</v>
      </c>
      <c r="F8006" s="9" t="s">
        <v>2800</v>
      </c>
      <c r="G8006" s="10">
        <v>3</v>
      </c>
      <c r="H8006" s="9" t="s">
        <v>94</v>
      </c>
      <c r="I8006" s="10">
        <v>17</v>
      </c>
      <c r="J8006" s="11">
        <v>0.18</v>
      </c>
      <c r="K8006" s="9" t="s">
        <v>94</v>
      </c>
      <c r="L8006" s="9" t="s">
        <v>95</v>
      </c>
    </row>
    <row r="8007" spans="1:12" x14ac:dyDescent="0.2">
      <c r="A8007" t="str">
        <f>VLOOKUP(B8007,StateFIPS!A$2:B$52,2)</f>
        <v>Minnesota</v>
      </c>
      <c r="B8007">
        <f t="shared" si="128"/>
        <v>27</v>
      </c>
      <c r="C8007" s="9" t="s">
        <v>1802</v>
      </c>
      <c r="D8007" s="9" t="s">
        <v>93</v>
      </c>
      <c r="E8007" s="9" t="s">
        <v>2799</v>
      </c>
      <c r="F8007" s="9" t="s">
        <v>2800</v>
      </c>
      <c r="G8007" s="10">
        <v>19767</v>
      </c>
      <c r="H8007" s="9" t="s">
        <v>94</v>
      </c>
      <c r="I8007" s="10">
        <v>108463</v>
      </c>
      <c r="J8007" s="11">
        <v>0.18</v>
      </c>
      <c r="K8007" s="9" t="s">
        <v>94</v>
      </c>
      <c r="L8007" s="9" t="s">
        <v>95</v>
      </c>
    </row>
    <row r="8008" spans="1:12" x14ac:dyDescent="0.2">
      <c r="A8008" t="str">
        <f>VLOOKUP(B8008,StateFIPS!A$2:B$52,2)</f>
        <v>North Carolina</v>
      </c>
      <c r="B8008">
        <f t="shared" si="128"/>
        <v>37</v>
      </c>
      <c r="C8008" s="9" t="s">
        <v>1187</v>
      </c>
      <c r="D8008" s="9" t="s">
        <v>93</v>
      </c>
      <c r="E8008" s="9" t="s">
        <v>2799</v>
      </c>
      <c r="F8008" s="9" t="s">
        <v>2800</v>
      </c>
      <c r="G8008" s="10">
        <v>37849</v>
      </c>
      <c r="H8008" s="9" t="s">
        <v>94</v>
      </c>
      <c r="I8008" s="10">
        <v>207681</v>
      </c>
      <c r="J8008" s="11">
        <v>0.18</v>
      </c>
      <c r="K8008" s="9" t="s">
        <v>94</v>
      </c>
      <c r="L8008" s="9" t="s">
        <v>95</v>
      </c>
    </row>
    <row r="8009" spans="1:12" x14ac:dyDescent="0.2">
      <c r="A8009" t="str">
        <f>VLOOKUP(B8009,StateFIPS!A$2:B$52,2)</f>
        <v>New York</v>
      </c>
      <c r="B8009">
        <f t="shared" si="128"/>
        <v>36</v>
      </c>
      <c r="C8009" s="9" t="s">
        <v>2019</v>
      </c>
      <c r="D8009" s="9" t="s">
        <v>93</v>
      </c>
      <c r="E8009" s="9" t="s">
        <v>2799</v>
      </c>
      <c r="F8009" s="9" t="s">
        <v>2800</v>
      </c>
      <c r="G8009" s="10">
        <v>26</v>
      </c>
      <c r="H8009" s="9" t="s">
        <v>94</v>
      </c>
      <c r="I8009" s="10">
        <v>143</v>
      </c>
      <c r="J8009" s="11">
        <v>0.18</v>
      </c>
      <c r="K8009" s="9" t="s">
        <v>94</v>
      </c>
      <c r="L8009" s="9" t="s">
        <v>95</v>
      </c>
    </row>
    <row r="8010" spans="1:12" x14ac:dyDescent="0.2">
      <c r="A8010" t="str">
        <f>VLOOKUP(B8010,StateFIPS!A$2:B$52,2)</f>
        <v>Minnesota</v>
      </c>
      <c r="B8010">
        <f t="shared" si="128"/>
        <v>27</v>
      </c>
      <c r="C8010" s="9" t="s">
        <v>1755</v>
      </c>
      <c r="D8010" s="9" t="s">
        <v>93</v>
      </c>
      <c r="E8010" s="9" t="s">
        <v>2799</v>
      </c>
      <c r="F8010" s="9" t="s">
        <v>2800</v>
      </c>
      <c r="G8010" s="10">
        <v>19767</v>
      </c>
      <c r="H8010" s="9" t="s">
        <v>94</v>
      </c>
      <c r="I8010" s="10">
        <v>108463</v>
      </c>
      <c r="J8010" s="11">
        <v>0.18</v>
      </c>
      <c r="K8010" s="9" t="s">
        <v>94</v>
      </c>
      <c r="L8010" s="9" t="s">
        <v>95</v>
      </c>
    </row>
    <row r="8011" spans="1:12" x14ac:dyDescent="0.2">
      <c r="A8011" t="str">
        <f>VLOOKUP(B8011,StateFIPS!A$2:B$52,2)</f>
        <v>Minnesota</v>
      </c>
      <c r="B8011">
        <f t="shared" si="128"/>
        <v>27</v>
      </c>
      <c r="C8011" s="9" t="s">
        <v>1712</v>
      </c>
      <c r="D8011" s="9" t="s">
        <v>93</v>
      </c>
      <c r="E8011" s="9" t="s">
        <v>2799</v>
      </c>
      <c r="F8011" s="9" t="s">
        <v>2800</v>
      </c>
      <c r="G8011" s="10">
        <v>19767</v>
      </c>
      <c r="H8011" s="9" t="s">
        <v>94</v>
      </c>
      <c r="I8011" s="10">
        <v>108463</v>
      </c>
      <c r="J8011" s="11">
        <v>0.18</v>
      </c>
      <c r="K8011" s="9" t="s">
        <v>94</v>
      </c>
      <c r="L8011" s="9" t="s">
        <v>95</v>
      </c>
    </row>
    <row r="8012" spans="1:12" x14ac:dyDescent="0.2">
      <c r="A8012" t="str">
        <f>VLOOKUP(B8012,StateFIPS!A$2:B$52,2)</f>
        <v>New York</v>
      </c>
      <c r="B8012">
        <f t="shared" si="128"/>
        <v>36</v>
      </c>
      <c r="C8012" s="9" t="s">
        <v>1617</v>
      </c>
      <c r="D8012" s="9" t="s">
        <v>93</v>
      </c>
      <c r="E8012" s="9" t="s">
        <v>2799</v>
      </c>
      <c r="F8012" s="9" t="s">
        <v>2800</v>
      </c>
      <c r="G8012" s="10">
        <v>4</v>
      </c>
      <c r="H8012" s="9" t="s">
        <v>94</v>
      </c>
      <c r="I8012" s="10">
        <v>22</v>
      </c>
      <c r="J8012" s="11">
        <v>0.18</v>
      </c>
      <c r="K8012" s="9" t="s">
        <v>94</v>
      </c>
      <c r="L8012" s="9" t="s">
        <v>95</v>
      </c>
    </row>
    <row r="8013" spans="1:12" x14ac:dyDescent="0.2">
      <c r="A8013" t="str">
        <f>VLOOKUP(B8013,StateFIPS!A$2:B$52,2)</f>
        <v>North Carolina</v>
      </c>
      <c r="B8013">
        <f t="shared" si="128"/>
        <v>37</v>
      </c>
      <c r="C8013" s="9" t="s">
        <v>1573</v>
      </c>
      <c r="D8013" s="9" t="s">
        <v>93</v>
      </c>
      <c r="E8013" s="9" t="s">
        <v>2799</v>
      </c>
      <c r="F8013" s="9" t="s">
        <v>2800</v>
      </c>
      <c r="G8013" s="10">
        <v>1754</v>
      </c>
      <c r="H8013" s="9" t="s">
        <v>94</v>
      </c>
      <c r="I8013" s="10">
        <v>9624</v>
      </c>
      <c r="J8013" s="11">
        <v>0.18</v>
      </c>
      <c r="K8013" s="9" t="s">
        <v>94</v>
      </c>
      <c r="L8013" s="9" t="s">
        <v>95</v>
      </c>
    </row>
    <row r="8014" spans="1:12" x14ac:dyDescent="0.2">
      <c r="A8014" t="str">
        <f>VLOOKUP(B8014,StateFIPS!A$2:B$52,2)</f>
        <v>New York</v>
      </c>
      <c r="B8014">
        <f t="shared" si="128"/>
        <v>36</v>
      </c>
      <c r="C8014" s="9" t="s">
        <v>1205</v>
      </c>
      <c r="D8014" s="9" t="s">
        <v>93</v>
      </c>
      <c r="E8014" s="9" t="s">
        <v>2799</v>
      </c>
      <c r="F8014" s="9" t="s">
        <v>2800</v>
      </c>
      <c r="G8014" s="10">
        <v>1751</v>
      </c>
      <c r="H8014" s="9" t="s">
        <v>94</v>
      </c>
      <c r="I8014" s="10">
        <v>9609</v>
      </c>
      <c r="J8014" s="11">
        <v>0.18</v>
      </c>
      <c r="K8014" s="9" t="s">
        <v>94</v>
      </c>
      <c r="L8014" s="9" t="s">
        <v>95</v>
      </c>
    </row>
    <row r="8015" spans="1:12" x14ac:dyDescent="0.2">
      <c r="A8015" t="str">
        <f>VLOOKUP(B8015,StateFIPS!A$2:B$52,2)</f>
        <v>Minnesota</v>
      </c>
      <c r="B8015">
        <f t="shared" si="128"/>
        <v>27</v>
      </c>
      <c r="C8015" s="9" t="s">
        <v>1763</v>
      </c>
      <c r="D8015" s="9" t="s">
        <v>93</v>
      </c>
      <c r="E8015" s="9" t="s">
        <v>2799</v>
      </c>
      <c r="F8015" s="9" t="s">
        <v>2800</v>
      </c>
      <c r="G8015" s="10">
        <v>19767</v>
      </c>
      <c r="H8015" s="9" t="s">
        <v>94</v>
      </c>
      <c r="I8015" s="10">
        <v>108463</v>
      </c>
      <c r="J8015" s="11">
        <v>0.18</v>
      </c>
      <c r="K8015" s="9" t="s">
        <v>94</v>
      </c>
      <c r="L8015" s="9" t="s">
        <v>95</v>
      </c>
    </row>
    <row r="8016" spans="1:12" x14ac:dyDescent="0.2">
      <c r="A8016" t="str">
        <f>VLOOKUP(B8016,StateFIPS!A$2:B$52,2)</f>
        <v>North Carolina</v>
      </c>
      <c r="B8016">
        <f t="shared" si="128"/>
        <v>37</v>
      </c>
      <c r="C8016" s="9" t="s">
        <v>1179</v>
      </c>
      <c r="D8016" s="9" t="s">
        <v>93</v>
      </c>
      <c r="E8016" s="9" t="s">
        <v>2799</v>
      </c>
      <c r="F8016" s="9" t="s">
        <v>2800</v>
      </c>
      <c r="G8016" s="10">
        <v>551488</v>
      </c>
      <c r="H8016" s="9" t="s">
        <v>94</v>
      </c>
      <c r="I8016" s="10">
        <v>3026043</v>
      </c>
      <c r="J8016" s="11">
        <v>0.18</v>
      </c>
      <c r="K8016" s="9" t="s">
        <v>94</v>
      </c>
      <c r="L8016" s="9" t="s">
        <v>95</v>
      </c>
    </row>
    <row r="8017" spans="1:12" x14ac:dyDescent="0.2">
      <c r="A8017" t="str">
        <f>VLOOKUP(B8017,StateFIPS!A$2:B$52,2)</f>
        <v>New York</v>
      </c>
      <c r="B8017">
        <f t="shared" si="128"/>
        <v>36</v>
      </c>
      <c r="C8017" s="9" t="s">
        <v>2251</v>
      </c>
      <c r="D8017" s="9" t="s">
        <v>93</v>
      </c>
      <c r="E8017" s="9" t="s">
        <v>2799</v>
      </c>
      <c r="F8017" s="9" t="s">
        <v>2800</v>
      </c>
      <c r="G8017" s="10">
        <v>9</v>
      </c>
      <c r="H8017" s="9" t="s">
        <v>94</v>
      </c>
      <c r="I8017" s="10">
        <v>47</v>
      </c>
      <c r="J8017" s="11">
        <v>0.18</v>
      </c>
      <c r="K8017" s="9" t="s">
        <v>94</v>
      </c>
      <c r="L8017" s="9" t="s">
        <v>95</v>
      </c>
    </row>
    <row r="8018" spans="1:12" x14ac:dyDescent="0.2">
      <c r="A8018" t="str">
        <f>VLOOKUP(B8018,StateFIPS!A$2:B$52,2)</f>
        <v>New York</v>
      </c>
      <c r="B8018">
        <f t="shared" si="128"/>
        <v>36</v>
      </c>
      <c r="C8018" s="9" t="s">
        <v>2165</v>
      </c>
      <c r="D8018" s="9" t="s">
        <v>93</v>
      </c>
      <c r="E8018" s="9" t="s">
        <v>2799</v>
      </c>
      <c r="F8018" s="9" t="s">
        <v>2800</v>
      </c>
      <c r="G8018" s="10">
        <v>13</v>
      </c>
      <c r="H8018" s="9" t="s">
        <v>94</v>
      </c>
      <c r="I8018" s="10">
        <v>73</v>
      </c>
      <c r="J8018" s="11">
        <v>0.18</v>
      </c>
      <c r="K8018" s="9" t="s">
        <v>94</v>
      </c>
      <c r="L8018" s="9" t="s">
        <v>95</v>
      </c>
    </row>
    <row r="8019" spans="1:12" x14ac:dyDescent="0.2">
      <c r="A8019" t="str">
        <f>VLOOKUP(B8019,StateFIPS!A$2:B$52,2)</f>
        <v>Minnesota</v>
      </c>
      <c r="B8019">
        <f t="shared" si="128"/>
        <v>27</v>
      </c>
      <c r="C8019" s="9" t="s">
        <v>1799</v>
      </c>
      <c r="D8019" s="9" t="s">
        <v>93</v>
      </c>
      <c r="E8019" s="9" t="s">
        <v>2799</v>
      </c>
      <c r="F8019" s="9" t="s">
        <v>2800</v>
      </c>
      <c r="G8019" s="10">
        <v>19767</v>
      </c>
      <c r="H8019" s="9" t="s">
        <v>94</v>
      </c>
      <c r="I8019" s="10">
        <v>108463</v>
      </c>
      <c r="J8019" s="11">
        <v>0.18</v>
      </c>
      <c r="K8019" s="9" t="s">
        <v>94</v>
      </c>
      <c r="L8019" s="9" t="s">
        <v>95</v>
      </c>
    </row>
    <row r="8020" spans="1:12" x14ac:dyDescent="0.2">
      <c r="A8020" t="str">
        <f>VLOOKUP(B8020,StateFIPS!A$2:B$52,2)</f>
        <v>Minnesota</v>
      </c>
      <c r="B8020">
        <f t="shared" si="128"/>
        <v>27</v>
      </c>
      <c r="C8020" s="9" t="s">
        <v>1758</v>
      </c>
      <c r="D8020" s="9" t="s">
        <v>93</v>
      </c>
      <c r="E8020" s="9" t="s">
        <v>2799</v>
      </c>
      <c r="F8020" s="9" t="s">
        <v>2800</v>
      </c>
      <c r="G8020" s="10">
        <v>19767</v>
      </c>
      <c r="H8020" s="9" t="s">
        <v>94</v>
      </c>
      <c r="I8020" s="10">
        <v>108463</v>
      </c>
      <c r="J8020" s="11">
        <v>0.18</v>
      </c>
      <c r="K8020" s="9" t="s">
        <v>94</v>
      </c>
      <c r="L8020" s="9" t="s">
        <v>95</v>
      </c>
    </row>
    <row r="8021" spans="1:12" x14ac:dyDescent="0.2">
      <c r="A8021" t="str">
        <f>VLOOKUP(B8021,StateFIPS!A$2:B$52,2)</f>
        <v>North Carolina</v>
      </c>
      <c r="B8021">
        <f t="shared" si="128"/>
        <v>37</v>
      </c>
      <c r="C8021" s="9" t="s">
        <v>1208</v>
      </c>
      <c r="D8021" s="9" t="s">
        <v>93</v>
      </c>
      <c r="E8021" s="9" t="s">
        <v>2799</v>
      </c>
      <c r="F8021" s="9" t="s">
        <v>2800</v>
      </c>
      <c r="G8021" s="10">
        <v>1754</v>
      </c>
      <c r="H8021" s="9" t="s">
        <v>94</v>
      </c>
      <c r="I8021" s="10">
        <v>9624</v>
      </c>
      <c r="J8021" s="11">
        <v>0.18</v>
      </c>
      <c r="K8021" s="9" t="s">
        <v>94</v>
      </c>
      <c r="L8021" s="9" t="s">
        <v>95</v>
      </c>
    </row>
    <row r="8022" spans="1:12" x14ac:dyDescent="0.2">
      <c r="A8022" t="str">
        <f>VLOOKUP(B8022,StateFIPS!A$2:B$52,2)</f>
        <v>North Carolina</v>
      </c>
      <c r="B8022">
        <f t="shared" si="128"/>
        <v>37</v>
      </c>
      <c r="C8022" s="9" t="s">
        <v>2707</v>
      </c>
      <c r="D8022" s="9" t="s">
        <v>93</v>
      </c>
      <c r="E8022" s="9" t="s">
        <v>2799</v>
      </c>
      <c r="F8022" s="9" t="s">
        <v>2800</v>
      </c>
      <c r="G8022" s="10">
        <v>52456</v>
      </c>
      <c r="H8022" s="9" t="s">
        <v>94</v>
      </c>
      <c r="I8022" s="10">
        <v>287827</v>
      </c>
      <c r="J8022" s="11">
        <v>0.18</v>
      </c>
      <c r="K8022" s="9" t="s">
        <v>94</v>
      </c>
      <c r="L8022" s="9" t="s">
        <v>95</v>
      </c>
    </row>
    <row r="8023" spans="1:12" x14ac:dyDescent="0.2">
      <c r="A8023" t="str">
        <f>VLOOKUP(B8023,StateFIPS!A$2:B$52,2)</f>
        <v>New York</v>
      </c>
      <c r="B8023">
        <f t="shared" si="128"/>
        <v>36</v>
      </c>
      <c r="C8023" s="9" t="s">
        <v>1207</v>
      </c>
      <c r="D8023" s="9" t="s">
        <v>93</v>
      </c>
      <c r="E8023" s="9" t="s">
        <v>2799</v>
      </c>
      <c r="F8023" s="9" t="s">
        <v>2800</v>
      </c>
      <c r="G8023" s="10">
        <v>1751</v>
      </c>
      <c r="H8023" s="9" t="s">
        <v>94</v>
      </c>
      <c r="I8023" s="10">
        <v>9609</v>
      </c>
      <c r="J8023" s="11">
        <v>0.18</v>
      </c>
      <c r="K8023" s="9" t="s">
        <v>94</v>
      </c>
      <c r="L8023" s="9" t="s">
        <v>95</v>
      </c>
    </row>
    <row r="8024" spans="1:12" x14ac:dyDescent="0.2">
      <c r="A8024" t="str">
        <f>VLOOKUP(B8024,StateFIPS!A$2:B$52,2)</f>
        <v>New York</v>
      </c>
      <c r="B8024">
        <f t="shared" si="128"/>
        <v>36</v>
      </c>
      <c r="C8024" s="9" t="s">
        <v>2221</v>
      </c>
      <c r="D8024" s="9" t="s">
        <v>93</v>
      </c>
      <c r="E8024" s="9" t="s">
        <v>2799</v>
      </c>
      <c r="F8024" s="9" t="s">
        <v>2800</v>
      </c>
      <c r="G8024" s="10">
        <v>3</v>
      </c>
      <c r="H8024" s="9" t="s">
        <v>94</v>
      </c>
      <c r="I8024" s="10">
        <v>15</v>
      </c>
      <c r="J8024" s="11">
        <v>0.18</v>
      </c>
      <c r="K8024" s="9" t="s">
        <v>94</v>
      </c>
      <c r="L8024" s="9" t="s">
        <v>95</v>
      </c>
    </row>
    <row r="8025" spans="1:12" x14ac:dyDescent="0.2">
      <c r="A8025" t="str">
        <f>VLOOKUP(B8025,StateFIPS!A$2:B$52,2)</f>
        <v>Delaware</v>
      </c>
      <c r="B8025">
        <f t="shared" si="128"/>
        <v>10</v>
      </c>
      <c r="C8025" s="9" t="s">
        <v>1973</v>
      </c>
      <c r="D8025" s="9" t="s">
        <v>93</v>
      </c>
      <c r="E8025" s="9" t="s">
        <v>2799</v>
      </c>
      <c r="F8025" s="9" t="s">
        <v>2800</v>
      </c>
      <c r="G8025" s="10">
        <v>63</v>
      </c>
      <c r="H8025" s="9" t="s">
        <v>94</v>
      </c>
      <c r="I8025" s="10">
        <v>346</v>
      </c>
      <c r="J8025" s="11">
        <v>0.18</v>
      </c>
      <c r="K8025" s="9" t="s">
        <v>94</v>
      </c>
      <c r="L8025" s="9" t="s">
        <v>95</v>
      </c>
    </row>
    <row r="8026" spans="1:12" x14ac:dyDescent="0.2">
      <c r="A8026" t="str">
        <f>VLOOKUP(B8026,StateFIPS!A$2:B$52,2)</f>
        <v>North Carolina</v>
      </c>
      <c r="B8026">
        <f t="shared" si="128"/>
        <v>37</v>
      </c>
      <c r="C8026" s="9" t="s">
        <v>1870</v>
      </c>
      <c r="D8026" s="9" t="s">
        <v>93</v>
      </c>
      <c r="E8026" s="9" t="s">
        <v>2799</v>
      </c>
      <c r="F8026" s="9" t="s">
        <v>2800</v>
      </c>
      <c r="G8026" s="10">
        <v>1754</v>
      </c>
      <c r="H8026" s="9" t="s">
        <v>94</v>
      </c>
      <c r="I8026" s="10">
        <v>9624</v>
      </c>
      <c r="J8026" s="11">
        <v>0.18</v>
      </c>
      <c r="K8026" s="9" t="s">
        <v>94</v>
      </c>
      <c r="L8026" s="9" t="s">
        <v>95</v>
      </c>
    </row>
    <row r="8027" spans="1:12" x14ac:dyDescent="0.2">
      <c r="A8027" t="str">
        <f>VLOOKUP(B8027,StateFIPS!A$2:B$52,2)</f>
        <v>New York</v>
      </c>
      <c r="B8027">
        <f t="shared" si="128"/>
        <v>36</v>
      </c>
      <c r="C8027" s="9" t="s">
        <v>2065</v>
      </c>
      <c r="D8027" s="9" t="s">
        <v>93</v>
      </c>
      <c r="E8027" s="9" t="s">
        <v>2799</v>
      </c>
      <c r="F8027" s="9" t="s">
        <v>2800</v>
      </c>
      <c r="G8027" s="10">
        <v>11</v>
      </c>
      <c r="H8027" s="9" t="s">
        <v>94</v>
      </c>
      <c r="I8027" s="10">
        <v>63</v>
      </c>
      <c r="J8027" s="11">
        <v>0.18</v>
      </c>
      <c r="K8027" s="9" t="s">
        <v>94</v>
      </c>
      <c r="L8027" s="9" t="s">
        <v>95</v>
      </c>
    </row>
    <row r="8028" spans="1:12" x14ac:dyDescent="0.2">
      <c r="A8028" t="str">
        <f>VLOOKUP(B8028,StateFIPS!A$2:B$52,2)</f>
        <v>Minnesota</v>
      </c>
      <c r="B8028">
        <f t="shared" si="128"/>
        <v>27</v>
      </c>
      <c r="C8028" s="9" t="s">
        <v>1743</v>
      </c>
      <c r="D8028" s="9" t="s">
        <v>93</v>
      </c>
      <c r="E8028" s="9" t="s">
        <v>2799</v>
      </c>
      <c r="F8028" s="9" t="s">
        <v>2800</v>
      </c>
      <c r="G8028" s="10">
        <v>19767</v>
      </c>
      <c r="H8028" s="9" t="s">
        <v>94</v>
      </c>
      <c r="I8028" s="10">
        <v>108463</v>
      </c>
      <c r="J8028" s="11">
        <v>0.18</v>
      </c>
      <c r="K8028" s="9" t="s">
        <v>94</v>
      </c>
      <c r="L8028" s="9" t="s">
        <v>95</v>
      </c>
    </row>
    <row r="8029" spans="1:12" x14ac:dyDescent="0.2">
      <c r="A8029" t="str">
        <f>VLOOKUP(B8029,StateFIPS!A$2:B$52,2)</f>
        <v>North Carolina</v>
      </c>
      <c r="B8029">
        <f t="shared" si="128"/>
        <v>37</v>
      </c>
      <c r="C8029" s="9" t="s">
        <v>1184</v>
      </c>
      <c r="D8029" s="9" t="s">
        <v>93</v>
      </c>
      <c r="E8029" s="9" t="s">
        <v>2799</v>
      </c>
      <c r="F8029" s="9" t="s">
        <v>2800</v>
      </c>
      <c r="G8029" s="10">
        <v>1754</v>
      </c>
      <c r="H8029" s="9" t="s">
        <v>94</v>
      </c>
      <c r="I8029" s="10">
        <v>9624</v>
      </c>
      <c r="J8029" s="11">
        <v>0.18</v>
      </c>
      <c r="K8029" s="9" t="s">
        <v>94</v>
      </c>
      <c r="L8029" s="9" t="s">
        <v>95</v>
      </c>
    </row>
    <row r="8030" spans="1:12" x14ac:dyDescent="0.2">
      <c r="A8030" t="str">
        <f>VLOOKUP(B8030,StateFIPS!A$2:B$52,2)</f>
        <v>Delaware</v>
      </c>
      <c r="B8030">
        <f t="shared" si="128"/>
        <v>10</v>
      </c>
      <c r="C8030" s="9" t="s">
        <v>1975</v>
      </c>
      <c r="D8030" s="9" t="s">
        <v>93</v>
      </c>
      <c r="E8030" s="9" t="s">
        <v>2799</v>
      </c>
      <c r="F8030" s="9" t="s">
        <v>2800</v>
      </c>
      <c r="G8030" s="10">
        <v>62</v>
      </c>
      <c r="H8030" s="9" t="s">
        <v>94</v>
      </c>
      <c r="I8030" s="10">
        <v>339</v>
      </c>
      <c r="J8030" s="11">
        <v>0.18</v>
      </c>
      <c r="K8030" s="9" t="s">
        <v>94</v>
      </c>
      <c r="L8030" s="9" t="s">
        <v>95</v>
      </c>
    </row>
    <row r="8031" spans="1:12" x14ac:dyDescent="0.2">
      <c r="A8031" t="str">
        <f>VLOOKUP(B8031,StateFIPS!A$2:B$52,2)</f>
        <v>Minnesota</v>
      </c>
      <c r="B8031">
        <f t="shared" si="128"/>
        <v>27</v>
      </c>
      <c r="C8031" s="9" t="s">
        <v>1709</v>
      </c>
      <c r="D8031" s="9" t="s">
        <v>93</v>
      </c>
      <c r="E8031" s="9" t="s">
        <v>2799</v>
      </c>
      <c r="F8031" s="9" t="s">
        <v>2800</v>
      </c>
      <c r="G8031" s="10">
        <v>19767</v>
      </c>
      <c r="H8031" s="9" t="s">
        <v>94</v>
      </c>
      <c r="I8031" s="10">
        <v>108463</v>
      </c>
      <c r="J8031" s="11">
        <v>0.18</v>
      </c>
      <c r="K8031" s="9" t="s">
        <v>94</v>
      </c>
      <c r="L8031" s="9" t="s">
        <v>95</v>
      </c>
    </row>
    <row r="8032" spans="1:12" x14ac:dyDescent="0.2">
      <c r="A8032" t="str">
        <f>VLOOKUP(B8032,StateFIPS!A$2:B$52,2)</f>
        <v>New York</v>
      </c>
      <c r="B8032">
        <f t="shared" si="128"/>
        <v>36</v>
      </c>
      <c r="C8032" s="9" t="s">
        <v>2069</v>
      </c>
      <c r="D8032" s="9" t="s">
        <v>93</v>
      </c>
      <c r="E8032" s="9" t="s">
        <v>2799</v>
      </c>
      <c r="F8032" s="9" t="s">
        <v>2800</v>
      </c>
      <c r="G8032" s="10">
        <v>4</v>
      </c>
      <c r="H8032" s="9" t="s">
        <v>94</v>
      </c>
      <c r="I8032" s="10">
        <v>22</v>
      </c>
      <c r="J8032" s="11">
        <v>0.18</v>
      </c>
      <c r="K8032" s="9" t="s">
        <v>94</v>
      </c>
      <c r="L8032" s="9" t="s">
        <v>95</v>
      </c>
    </row>
    <row r="8033" spans="1:12" x14ac:dyDescent="0.2">
      <c r="A8033" t="str">
        <f>VLOOKUP(B8033,StateFIPS!A$2:B$52,2)</f>
        <v>New York</v>
      </c>
      <c r="B8033">
        <f t="shared" si="128"/>
        <v>36</v>
      </c>
      <c r="C8033" s="9" t="s">
        <v>1988</v>
      </c>
      <c r="D8033" s="9" t="s">
        <v>93</v>
      </c>
      <c r="E8033" s="9" t="s">
        <v>2799</v>
      </c>
      <c r="F8033" s="9" t="s">
        <v>2800</v>
      </c>
      <c r="G8033" s="10">
        <v>20</v>
      </c>
      <c r="H8033" s="9" t="s">
        <v>94</v>
      </c>
      <c r="I8033" s="10">
        <v>112</v>
      </c>
      <c r="J8033" s="11">
        <v>0.18</v>
      </c>
      <c r="K8033" s="9" t="s">
        <v>94</v>
      </c>
      <c r="L8033" s="9" t="s">
        <v>95</v>
      </c>
    </row>
    <row r="8034" spans="1:12" x14ac:dyDescent="0.2">
      <c r="A8034" t="str">
        <f>VLOOKUP(B8034,StateFIPS!A$2:B$52,2)</f>
        <v>Minnesota</v>
      </c>
      <c r="B8034">
        <f t="shared" si="128"/>
        <v>27</v>
      </c>
      <c r="C8034" s="9" t="s">
        <v>1809</v>
      </c>
      <c r="D8034" s="9" t="s">
        <v>93</v>
      </c>
      <c r="E8034" s="9" t="s">
        <v>2799</v>
      </c>
      <c r="F8034" s="9" t="s">
        <v>2800</v>
      </c>
      <c r="G8034" s="10">
        <v>64436</v>
      </c>
      <c r="H8034" s="9" t="s">
        <v>94</v>
      </c>
      <c r="I8034" s="10">
        <v>353563</v>
      </c>
      <c r="J8034" s="11">
        <v>0.18</v>
      </c>
      <c r="K8034" s="9" t="s">
        <v>94</v>
      </c>
      <c r="L8034" s="9" t="s">
        <v>95</v>
      </c>
    </row>
    <row r="8035" spans="1:12" x14ac:dyDescent="0.2">
      <c r="A8035" t="str">
        <f>VLOOKUP(B8035,StateFIPS!A$2:B$52,2)</f>
        <v>New York</v>
      </c>
      <c r="B8035">
        <f t="shared" si="128"/>
        <v>36</v>
      </c>
      <c r="C8035" s="9" t="s">
        <v>2067</v>
      </c>
      <c r="D8035" s="9" t="s">
        <v>93</v>
      </c>
      <c r="E8035" s="9" t="s">
        <v>2799</v>
      </c>
      <c r="F8035" s="9" t="s">
        <v>2800</v>
      </c>
      <c r="G8035" s="10">
        <v>1751</v>
      </c>
      <c r="H8035" s="9" t="s">
        <v>94</v>
      </c>
      <c r="I8035" s="10">
        <v>9609</v>
      </c>
      <c r="J8035" s="11">
        <v>0.18</v>
      </c>
      <c r="K8035" s="9" t="s">
        <v>94</v>
      </c>
      <c r="L8035" s="9" t="s">
        <v>95</v>
      </c>
    </row>
    <row r="8036" spans="1:12" x14ac:dyDescent="0.2">
      <c r="A8036" t="str">
        <f>VLOOKUP(B8036,StateFIPS!A$2:B$52,2)</f>
        <v>New York</v>
      </c>
      <c r="B8036">
        <f t="shared" si="128"/>
        <v>36</v>
      </c>
      <c r="C8036" s="9" t="s">
        <v>1654</v>
      </c>
      <c r="D8036" s="9" t="s">
        <v>93</v>
      </c>
      <c r="E8036" s="9" t="s">
        <v>2799</v>
      </c>
      <c r="F8036" s="9" t="s">
        <v>2800</v>
      </c>
      <c r="G8036" s="10">
        <v>1751</v>
      </c>
      <c r="H8036" s="9" t="s">
        <v>94</v>
      </c>
      <c r="I8036" s="10">
        <v>9609</v>
      </c>
      <c r="J8036" s="11">
        <v>0.18</v>
      </c>
      <c r="K8036" s="9" t="s">
        <v>94</v>
      </c>
      <c r="L8036" s="9" t="s">
        <v>95</v>
      </c>
    </row>
    <row r="8037" spans="1:12" x14ac:dyDescent="0.2">
      <c r="A8037" t="str">
        <f>VLOOKUP(B8037,StateFIPS!A$2:B$52,2)</f>
        <v>North Carolina</v>
      </c>
      <c r="B8037">
        <f t="shared" si="128"/>
        <v>37</v>
      </c>
      <c r="C8037" s="9" t="s">
        <v>1183</v>
      </c>
      <c r="D8037" s="9" t="s">
        <v>93</v>
      </c>
      <c r="E8037" s="9" t="s">
        <v>2799</v>
      </c>
      <c r="F8037" s="9" t="s">
        <v>2800</v>
      </c>
      <c r="G8037" s="10">
        <v>1754</v>
      </c>
      <c r="H8037" s="9" t="s">
        <v>94</v>
      </c>
      <c r="I8037" s="10">
        <v>9624</v>
      </c>
      <c r="J8037" s="11">
        <v>0.18</v>
      </c>
      <c r="K8037" s="9" t="s">
        <v>94</v>
      </c>
      <c r="L8037" s="9" t="s">
        <v>95</v>
      </c>
    </row>
    <row r="8038" spans="1:12" x14ac:dyDescent="0.2">
      <c r="A8038" t="str">
        <f>VLOOKUP(B8038,StateFIPS!A$2:B$52,2)</f>
        <v>North Carolina</v>
      </c>
      <c r="B8038">
        <f t="shared" si="128"/>
        <v>37</v>
      </c>
      <c r="C8038" s="9" t="s">
        <v>1854</v>
      </c>
      <c r="D8038" s="9" t="s">
        <v>93</v>
      </c>
      <c r="E8038" s="9" t="s">
        <v>2799</v>
      </c>
      <c r="F8038" s="9" t="s">
        <v>2800</v>
      </c>
      <c r="G8038" s="10">
        <v>30380</v>
      </c>
      <c r="H8038" s="9" t="s">
        <v>94</v>
      </c>
      <c r="I8038" s="10">
        <v>166698</v>
      </c>
      <c r="J8038" s="11">
        <v>0.18</v>
      </c>
      <c r="K8038" s="9" t="s">
        <v>94</v>
      </c>
      <c r="L8038" s="9" t="s">
        <v>95</v>
      </c>
    </row>
    <row r="8039" spans="1:12" x14ac:dyDescent="0.2">
      <c r="A8039" t="str">
        <f>VLOOKUP(B8039,StateFIPS!A$2:B$52,2)</f>
        <v>North Carolina</v>
      </c>
      <c r="B8039">
        <f t="shared" si="128"/>
        <v>37</v>
      </c>
      <c r="C8039" s="9" t="s">
        <v>1181</v>
      </c>
      <c r="D8039" s="9" t="s">
        <v>93</v>
      </c>
      <c r="E8039" s="9" t="s">
        <v>2799</v>
      </c>
      <c r="F8039" s="9" t="s">
        <v>2800</v>
      </c>
      <c r="G8039" s="10">
        <v>1754</v>
      </c>
      <c r="H8039" s="9" t="s">
        <v>94</v>
      </c>
      <c r="I8039" s="10">
        <v>9624</v>
      </c>
      <c r="J8039" s="11">
        <v>0.18</v>
      </c>
      <c r="K8039" s="9" t="s">
        <v>94</v>
      </c>
      <c r="L8039" s="9" t="s">
        <v>95</v>
      </c>
    </row>
    <row r="8040" spans="1:12" x14ac:dyDescent="0.2">
      <c r="A8040" t="str">
        <f>VLOOKUP(B8040,StateFIPS!A$2:B$52,2)</f>
        <v>North Carolina</v>
      </c>
      <c r="B8040">
        <f t="shared" si="128"/>
        <v>37</v>
      </c>
      <c r="C8040" s="9" t="s">
        <v>1218</v>
      </c>
      <c r="D8040" s="9" t="s">
        <v>93</v>
      </c>
      <c r="E8040" s="9" t="s">
        <v>2799</v>
      </c>
      <c r="F8040" s="9" t="s">
        <v>2800</v>
      </c>
      <c r="G8040" s="10">
        <v>1754</v>
      </c>
      <c r="H8040" s="9" t="s">
        <v>94</v>
      </c>
      <c r="I8040" s="10">
        <v>9624</v>
      </c>
      <c r="J8040" s="11">
        <v>0.18</v>
      </c>
      <c r="K8040" s="9" t="s">
        <v>94</v>
      </c>
      <c r="L8040" s="9" t="s">
        <v>95</v>
      </c>
    </row>
    <row r="8041" spans="1:12" x14ac:dyDescent="0.2">
      <c r="A8041" t="str">
        <f>VLOOKUP(B8041,StateFIPS!A$2:B$52,2)</f>
        <v>Minnesota</v>
      </c>
      <c r="B8041">
        <f t="shared" si="128"/>
        <v>27</v>
      </c>
      <c r="C8041" s="9" t="s">
        <v>1732</v>
      </c>
      <c r="D8041" s="9" t="s">
        <v>93</v>
      </c>
      <c r="E8041" s="9" t="s">
        <v>2799</v>
      </c>
      <c r="F8041" s="9" t="s">
        <v>2800</v>
      </c>
      <c r="G8041" s="10">
        <v>40713</v>
      </c>
      <c r="H8041" s="9" t="s">
        <v>94</v>
      </c>
      <c r="I8041" s="10">
        <v>223395</v>
      </c>
      <c r="J8041" s="11">
        <v>0.18</v>
      </c>
      <c r="K8041" s="9" t="s">
        <v>94</v>
      </c>
      <c r="L8041" s="9" t="s">
        <v>95</v>
      </c>
    </row>
    <row r="8042" spans="1:12" x14ac:dyDescent="0.2">
      <c r="A8042" t="str">
        <f>VLOOKUP(B8042,StateFIPS!A$2:B$52,2)</f>
        <v>North Carolina</v>
      </c>
      <c r="B8042">
        <f t="shared" si="128"/>
        <v>37</v>
      </c>
      <c r="C8042" s="9" t="s">
        <v>1674</v>
      </c>
      <c r="D8042" s="9" t="s">
        <v>93</v>
      </c>
      <c r="E8042" s="9" t="s">
        <v>2799</v>
      </c>
      <c r="F8042" s="9" t="s">
        <v>2800</v>
      </c>
      <c r="G8042" s="10">
        <v>1754</v>
      </c>
      <c r="H8042" s="9" t="s">
        <v>94</v>
      </c>
      <c r="I8042" s="10">
        <v>9624</v>
      </c>
      <c r="J8042" s="11">
        <v>0.18</v>
      </c>
      <c r="K8042" s="9" t="s">
        <v>94</v>
      </c>
      <c r="L8042" s="9" t="s">
        <v>95</v>
      </c>
    </row>
    <row r="8043" spans="1:12" x14ac:dyDescent="0.2">
      <c r="A8043" t="str">
        <f>VLOOKUP(B8043,StateFIPS!A$2:B$52,2)</f>
        <v>Minnesota</v>
      </c>
      <c r="B8043">
        <f t="shared" si="128"/>
        <v>27</v>
      </c>
      <c r="C8043" s="9" t="s">
        <v>1719</v>
      </c>
      <c r="D8043" s="9" t="s">
        <v>93</v>
      </c>
      <c r="E8043" s="9" t="s">
        <v>2799</v>
      </c>
      <c r="F8043" s="9" t="s">
        <v>2800</v>
      </c>
      <c r="G8043" s="10">
        <v>50479</v>
      </c>
      <c r="H8043" s="9" t="s">
        <v>94</v>
      </c>
      <c r="I8043" s="10">
        <v>276979</v>
      </c>
      <c r="J8043" s="11">
        <v>0.18</v>
      </c>
      <c r="K8043" s="9" t="s">
        <v>94</v>
      </c>
      <c r="L8043" s="9" t="s">
        <v>95</v>
      </c>
    </row>
    <row r="8044" spans="1:12" x14ac:dyDescent="0.2">
      <c r="A8044" t="str">
        <f>VLOOKUP(B8044,StateFIPS!A$2:B$52,2)</f>
        <v>New York</v>
      </c>
      <c r="B8044">
        <f t="shared" si="128"/>
        <v>36</v>
      </c>
      <c r="C8044" s="9" t="s">
        <v>2034</v>
      </c>
      <c r="D8044" s="9" t="s">
        <v>93</v>
      </c>
      <c r="E8044" s="9" t="s">
        <v>2799</v>
      </c>
      <c r="F8044" s="9" t="s">
        <v>2800</v>
      </c>
      <c r="G8044" s="10">
        <v>12</v>
      </c>
      <c r="H8044" s="9" t="s">
        <v>94</v>
      </c>
      <c r="I8044" s="10">
        <v>64</v>
      </c>
      <c r="J8044" s="11">
        <v>0.18</v>
      </c>
      <c r="K8044" s="9" t="s">
        <v>94</v>
      </c>
      <c r="L8044" s="9" t="s">
        <v>95</v>
      </c>
    </row>
    <row r="8045" spans="1:12" x14ac:dyDescent="0.2">
      <c r="A8045" t="str">
        <f>VLOOKUP(B8045,StateFIPS!A$2:B$52,2)</f>
        <v>Delaware</v>
      </c>
      <c r="B8045">
        <f t="shared" si="128"/>
        <v>10</v>
      </c>
      <c r="C8045" s="9" t="s">
        <v>1974</v>
      </c>
      <c r="D8045" s="9" t="s">
        <v>93</v>
      </c>
      <c r="E8045" s="9" t="s">
        <v>2799</v>
      </c>
      <c r="F8045" s="9" t="s">
        <v>2800</v>
      </c>
      <c r="G8045" s="10">
        <v>62</v>
      </c>
      <c r="H8045" s="9" t="s">
        <v>94</v>
      </c>
      <c r="I8045" s="10">
        <v>339</v>
      </c>
      <c r="J8045" s="11">
        <v>0.18</v>
      </c>
      <c r="K8045" s="9" t="s">
        <v>94</v>
      </c>
      <c r="L8045" s="9" t="s">
        <v>95</v>
      </c>
    </row>
    <row r="8046" spans="1:12" x14ac:dyDescent="0.2">
      <c r="A8046" t="str">
        <f>VLOOKUP(B8046,StateFIPS!A$2:B$52,2)</f>
        <v>Minnesota</v>
      </c>
      <c r="B8046">
        <f t="shared" si="128"/>
        <v>27</v>
      </c>
      <c r="C8046" s="9" t="s">
        <v>1752</v>
      </c>
      <c r="D8046" s="9" t="s">
        <v>93</v>
      </c>
      <c r="E8046" s="9" t="s">
        <v>2799</v>
      </c>
      <c r="F8046" s="9" t="s">
        <v>2800</v>
      </c>
      <c r="G8046" s="10">
        <v>19767</v>
      </c>
      <c r="H8046" s="9" t="s">
        <v>94</v>
      </c>
      <c r="I8046" s="10">
        <v>108463</v>
      </c>
      <c r="J8046" s="11">
        <v>0.18</v>
      </c>
      <c r="K8046" s="9" t="s">
        <v>94</v>
      </c>
      <c r="L8046" s="9" t="s">
        <v>95</v>
      </c>
    </row>
    <row r="8047" spans="1:12" x14ac:dyDescent="0.2">
      <c r="A8047" t="str">
        <f>VLOOKUP(B8047,StateFIPS!A$2:B$52,2)</f>
        <v>Connecticut</v>
      </c>
      <c r="B8047">
        <f t="shared" si="128"/>
        <v>9</v>
      </c>
      <c r="C8047" s="9" t="s">
        <v>1969</v>
      </c>
      <c r="D8047" s="9" t="s">
        <v>93</v>
      </c>
      <c r="E8047" s="9" t="s">
        <v>2799</v>
      </c>
      <c r="F8047" s="9" t="s">
        <v>2800</v>
      </c>
      <c r="G8047" s="10">
        <v>42</v>
      </c>
      <c r="H8047" s="9" t="s">
        <v>94</v>
      </c>
      <c r="I8047" s="10">
        <v>232</v>
      </c>
      <c r="J8047" s="11">
        <v>0.18</v>
      </c>
      <c r="K8047" s="9" t="s">
        <v>94</v>
      </c>
      <c r="L8047" s="9" t="s">
        <v>95</v>
      </c>
    </row>
    <row r="8048" spans="1:12" x14ac:dyDescent="0.2">
      <c r="A8048" t="str">
        <f>VLOOKUP(B8048,StateFIPS!A$2:B$52,2)</f>
        <v>Minnesota</v>
      </c>
      <c r="B8048">
        <f t="shared" si="128"/>
        <v>27</v>
      </c>
      <c r="C8048" s="9" t="s">
        <v>1746</v>
      </c>
      <c r="D8048" s="9" t="s">
        <v>93</v>
      </c>
      <c r="E8048" s="9" t="s">
        <v>2799</v>
      </c>
      <c r="F8048" s="9" t="s">
        <v>2800</v>
      </c>
      <c r="G8048" s="10">
        <v>26098</v>
      </c>
      <c r="H8048" s="9" t="s">
        <v>94</v>
      </c>
      <c r="I8048" s="10">
        <v>143200</v>
      </c>
      <c r="J8048" s="11">
        <v>0.18</v>
      </c>
      <c r="K8048" s="9" t="s">
        <v>94</v>
      </c>
      <c r="L8048" s="9" t="s">
        <v>95</v>
      </c>
    </row>
    <row r="8049" spans="1:12" x14ac:dyDescent="0.2">
      <c r="A8049" t="str">
        <f>VLOOKUP(B8049,StateFIPS!A$2:B$52,2)</f>
        <v>Minnesota</v>
      </c>
      <c r="B8049">
        <f t="shared" si="128"/>
        <v>27</v>
      </c>
      <c r="C8049" s="9" t="s">
        <v>1567</v>
      </c>
      <c r="D8049" s="9" t="s">
        <v>93</v>
      </c>
      <c r="E8049" s="9" t="s">
        <v>2799</v>
      </c>
      <c r="F8049" s="9" t="s">
        <v>2800</v>
      </c>
      <c r="G8049" s="10">
        <v>19767</v>
      </c>
      <c r="H8049" s="9" t="s">
        <v>94</v>
      </c>
      <c r="I8049" s="10">
        <v>108463</v>
      </c>
      <c r="J8049" s="11">
        <v>0.18</v>
      </c>
      <c r="K8049" s="9" t="s">
        <v>94</v>
      </c>
      <c r="L8049" s="9" t="s">
        <v>95</v>
      </c>
    </row>
    <row r="8050" spans="1:12" x14ac:dyDescent="0.2">
      <c r="A8050" t="str">
        <f>VLOOKUP(B8050,StateFIPS!A$2:B$52,2)</f>
        <v>Minnesota</v>
      </c>
      <c r="B8050">
        <f t="shared" si="128"/>
        <v>27</v>
      </c>
      <c r="C8050" s="9" t="s">
        <v>1840</v>
      </c>
      <c r="D8050" s="9" t="s">
        <v>93</v>
      </c>
      <c r="E8050" s="9" t="s">
        <v>2799</v>
      </c>
      <c r="F8050" s="9" t="s">
        <v>2800</v>
      </c>
      <c r="G8050" s="10">
        <v>19767</v>
      </c>
      <c r="H8050" s="9" t="s">
        <v>94</v>
      </c>
      <c r="I8050" s="10">
        <v>108463</v>
      </c>
      <c r="J8050" s="11">
        <v>0.18</v>
      </c>
      <c r="K8050" s="9" t="s">
        <v>94</v>
      </c>
      <c r="L8050" s="9" t="s">
        <v>95</v>
      </c>
    </row>
    <row r="8051" spans="1:12" x14ac:dyDescent="0.2">
      <c r="A8051" t="str">
        <f>VLOOKUP(B8051,StateFIPS!A$2:B$52,2)</f>
        <v>Minnesota</v>
      </c>
      <c r="B8051">
        <f t="shared" si="128"/>
        <v>27</v>
      </c>
      <c r="C8051" s="9" t="s">
        <v>1581</v>
      </c>
      <c r="D8051" s="9" t="s">
        <v>93</v>
      </c>
      <c r="E8051" s="9" t="s">
        <v>2799</v>
      </c>
      <c r="F8051" s="9" t="s">
        <v>2800</v>
      </c>
      <c r="G8051" s="10">
        <v>140076</v>
      </c>
      <c r="H8051" s="9" t="s">
        <v>94</v>
      </c>
      <c r="I8051" s="10">
        <v>768605</v>
      </c>
      <c r="J8051" s="11">
        <v>0.18</v>
      </c>
      <c r="K8051" s="9" t="s">
        <v>94</v>
      </c>
      <c r="L8051" s="9" t="s">
        <v>95</v>
      </c>
    </row>
    <row r="8052" spans="1:12" x14ac:dyDescent="0.2">
      <c r="A8052" t="str">
        <f>VLOOKUP(B8052,StateFIPS!A$2:B$52,2)</f>
        <v>Missouri</v>
      </c>
      <c r="B8052">
        <f t="shared" si="128"/>
        <v>29</v>
      </c>
      <c r="C8052" s="9" t="s">
        <v>133</v>
      </c>
      <c r="D8052" s="9" t="s">
        <v>93</v>
      </c>
      <c r="E8052" s="9" t="s">
        <v>2799</v>
      </c>
      <c r="F8052" s="9" t="s">
        <v>2800</v>
      </c>
      <c r="G8052" s="10">
        <v>1223</v>
      </c>
      <c r="H8052" s="9" t="s">
        <v>94</v>
      </c>
      <c r="I8052" s="10">
        <v>6710</v>
      </c>
      <c r="J8052" s="11">
        <v>0.18</v>
      </c>
      <c r="K8052" s="9" t="s">
        <v>94</v>
      </c>
      <c r="L8052" s="9" t="s">
        <v>95</v>
      </c>
    </row>
    <row r="8053" spans="1:12" x14ac:dyDescent="0.2">
      <c r="A8053" t="str">
        <f>VLOOKUP(B8053,StateFIPS!A$2:B$52,2)</f>
        <v>Minnesota</v>
      </c>
      <c r="B8053">
        <f t="shared" si="128"/>
        <v>27</v>
      </c>
      <c r="C8053" s="9" t="s">
        <v>470</v>
      </c>
      <c r="D8053" s="9" t="s">
        <v>93</v>
      </c>
      <c r="E8053" s="9" t="s">
        <v>2799</v>
      </c>
      <c r="F8053" s="9" t="s">
        <v>2800</v>
      </c>
      <c r="G8053" s="10">
        <v>19767</v>
      </c>
      <c r="H8053" s="9" t="s">
        <v>94</v>
      </c>
      <c r="I8053" s="10">
        <v>108463</v>
      </c>
      <c r="J8053" s="11">
        <v>0.18</v>
      </c>
      <c r="K8053" s="9" t="s">
        <v>94</v>
      </c>
      <c r="L8053" s="9" t="s">
        <v>95</v>
      </c>
    </row>
    <row r="8054" spans="1:12" x14ac:dyDescent="0.2">
      <c r="A8054" t="str">
        <f>VLOOKUP(B8054,StateFIPS!A$2:B$52,2)</f>
        <v>Missouri</v>
      </c>
      <c r="B8054">
        <f t="shared" si="128"/>
        <v>29</v>
      </c>
      <c r="C8054" s="9" t="s">
        <v>359</v>
      </c>
      <c r="D8054" s="9" t="s">
        <v>93</v>
      </c>
      <c r="E8054" s="9" t="s">
        <v>2799</v>
      </c>
      <c r="F8054" s="9" t="s">
        <v>2800</v>
      </c>
      <c r="G8054" s="10">
        <v>1223</v>
      </c>
      <c r="H8054" s="9" t="s">
        <v>94</v>
      </c>
      <c r="I8054" s="10">
        <v>6710</v>
      </c>
      <c r="J8054" s="11">
        <v>0.18</v>
      </c>
      <c r="K8054" s="9" t="s">
        <v>94</v>
      </c>
      <c r="L8054" s="9" t="s">
        <v>95</v>
      </c>
    </row>
    <row r="8055" spans="1:12" x14ac:dyDescent="0.2">
      <c r="A8055" t="str">
        <f>VLOOKUP(B8055,StateFIPS!A$2:B$52,2)</f>
        <v>Minnesota</v>
      </c>
      <c r="B8055">
        <f t="shared" si="128"/>
        <v>27</v>
      </c>
      <c r="C8055" s="9" t="s">
        <v>1570</v>
      </c>
      <c r="D8055" s="9" t="s">
        <v>93</v>
      </c>
      <c r="E8055" s="9" t="s">
        <v>2799</v>
      </c>
      <c r="F8055" s="9" t="s">
        <v>2800</v>
      </c>
      <c r="G8055" s="10">
        <v>5</v>
      </c>
      <c r="H8055" s="9" t="s">
        <v>94</v>
      </c>
      <c r="I8055" s="10">
        <v>30</v>
      </c>
      <c r="J8055" s="11">
        <v>0.18</v>
      </c>
      <c r="K8055" s="9" t="s">
        <v>94</v>
      </c>
      <c r="L8055" s="9" t="s">
        <v>95</v>
      </c>
    </row>
    <row r="8056" spans="1:12" x14ac:dyDescent="0.2">
      <c r="A8056" t="str">
        <f>VLOOKUP(B8056,StateFIPS!A$2:B$52,2)</f>
        <v>Missouri</v>
      </c>
      <c r="B8056">
        <f t="shared" si="128"/>
        <v>29</v>
      </c>
      <c r="C8056" s="9" t="s">
        <v>1234</v>
      </c>
      <c r="D8056" s="9" t="s">
        <v>93</v>
      </c>
      <c r="E8056" s="9" t="s">
        <v>2799</v>
      </c>
      <c r="F8056" s="9" t="s">
        <v>2800</v>
      </c>
      <c r="G8056" s="10">
        <v>1223</v>
      </c>
      <c r="H8056" s="9" t="s">
        <v>94</v>
      </c>
      <c r="I8056" s="10">
        <v>6710</v>
      </c>
      <c r="J8056" s="11">
        <v>0.18</v>
      </c>
      <c r="K8056" s="9" t="s">
        <v>94</v>
      </c>
      <c r="L8056" s="9" t="s">
        <v>95</v>
      </c>
    </row>
    <row r="8057" spans="1:12" x14ac:dyDescent="0.2">
      <c r="A8057" t="str">
        <f>VLOOKUP(B8057,StateFIPS!A$2:B$52,2)</f>
        <v>Missouri</v>
      </c>
      <c r="B8057">
        <f t="shared" si="128"/>
        <v>29</v>
      </c>
      <c r="C8057" s="9" t="s">
        <v>354</v>
      </c>
      <c r="D8057" s="9" t="s">
        <v>93</v>
      </c>
      <c r="E8057" s="9" t="s">
        <v>2799</v>
      </c>
      <c r="F8057" s="9" t="s">
        <v>2800</v>
      </c>
      <c r="G8057" s="10">
        <v>1223</v>
      </c>
      <c r="H8057" s="9" t="s">
        <v>94</v>
      </c>
      <c r="I8057" s="10">
        <v>6710</v>
      </c>
      <c r="J8057" s="11">
        <v>0.18</v>
      </c>
      <c r="K8057" s="9" t="s">
        <v>94</v>
      </c>
      <c r="L8057" s="9" t="s">
        <v>95</v>
      </c>
    </row>
    <row r="8058" spans="1:12" x14ac:dyDescent="0.2">
      <c r="A8058" t="str">
        <f>VLOOKUP(B8058,StateFIPS!A$2:B$52,2)</f>
        <v>Minnesota</v>
      </c>
      <c r="B8058">
        <f t="shared" si="128"/>
        <v>27</v>
      </c>
      <c r="C8058" s="9" t="s">
        <v>1584</v>
      </c>
      <c r="D8058" s="9" t="s">
        <v>93</v>
      </c>
      <c r="E8058" s="9" t="s">
        <v>2799</v>
      </c>
      <c r="F8058" s="9" t="s">
        <v>2800</v>
      </c>
      <c r="G8058" s="10">
        <v>19767</v>
      </c>
      <c r="H8058" s="9" t="s">
        <v>94</v>
      </c>
      <c r="I8058" s="10">
        <v>108463</v>
      </c>
      <c r="J8058" s="11">
        <v>0.18</v>
      </c>
      <c r="K8058" s="9" t="s">
        <v>94</v>
      </c>
      <c r="L8058" s="9" t="s">
        <v>95</v>
      </c>
    </row>
    <row r="8059" spans="1:12" x14ac:dyDescent="0.2">
      <c r="A8059" t="str">
        <f>VLOOKUP(B8059,StateFIPS!A$2:B$52,2)</f>
        <v>Missouri</v>
      </c>
      <c r="B8059">
        <f t="shared" si="128"/>
        <v>29</v>
      </c>
      <c r="C8059" s="9" t="s">
        <v>353</v>
      </c>
      <c r="D8059" s="9" t="s">
        <v>93</v>
      </c>
      <c r="E8059" s="9" t="s">
        <v>2799</v>
      </c>
      <c r="F8059" s="9" t="s">
        <v>2800</v>
      </c>
      <c r="G8059" s="10">
        <v>4</v>
      </c>
      <c r="H8059" s="9" t="s">
        <v>94</v>
      </c>
      <c r="I8059" s="10">
        <v>19</v>
      </c>
      <c r="J8059" s="11">
        <v>0.18</v>
      </c>
      <c r="K8059" s="9" t="s">
        <v>94</v>
      </c>
      <c r="L8059" s="9" t="s">
        <v>95</v>
      </c>
    </row>
    <row r="8060" spans="1:12" x14ac:dyDescent="0.2">
      <c r="A8060" t="str">
        <f>VLOOKUP(B8060,StateFIPS!A$2:B$52,2)</f>
        <v>Missouri</v>
      </c>
      <c r="B8060">
        <f t="shared" si="128"/>
        <v>29</v>
      </c>
      <c r="C8060" s="9" t="s">
        <v>352</v>
      </c>
      <c r="D8060" s="9" t="s">
        <v>93</v>
      </c>
      <c r="E8060" s="9" t="s">
        <v>2799</v>
      </c>
      <c r="F8060" s="9" t="s">
        <v>2800</v>
      </c>
      <c r="G8060" s="10">
        <v>1223</v>
      </c>
      <c r="H8060" s="9" t="s">
        <v>94</v>
      </c>
      <c r="I8060" s="10">
        <v>6710</v>
      </c>
      <c r="J8060" s="11">
        <v>0.18</v>
      </c>
      <c r="K8060" s="9" t="s">
        <v>94</v>
      </c>
      <c r="L8060" s="9" t="s">
        <v>95</v>
      </c>
    </row>
    <row r="8061" spans="1:12" x14ac:dyDescent="0.2">
      <c r="A8061" t="str">
        <f>VLOOKUP(B8061,StateFIPS!A$2:B$52,2)</f>
        <v>Minnesota</v>
      </c>
      <c r="B8061">
        <f t="shared" si="128"/>
        <v>27</v>
      </c>
      <c r="C8061" s="9" t="s">
        <v>1564</v>
      </c>
      <c r="D8061" s="9" t="s">
        <v>93</v>
      </c>
      <c r="E8061" s="9" t="s">
        <v>2799</v>
      </c>
      <c r="F8061" s="9" t="s">
        <v>2800</v>
      </c>
      <c r="G8061" s="10">
        <v>19767</v>
      </c>
      <c r="H8061" s="9" t="s">
        <v>94</v>
      </c>
      <c r="I8061" s="10">
        <v>108463</v>
      </c>
      <c r="J8061" s="11">
        <v>0.18</v>
      </c>
      <c r="K8061" s="9" t="s">
        <v>94</v>
      </c>
      <c r="L8061" s="9" t="s">
        <v>95</v>
      </c>
    </row>
    <row r="8062" spans="1:12" x14ac:dyDescent="0.2">
      <c r="A8062" t="str">
        <f>VLOOKUP(B8062,StateFIPS!A$2:B$52,2)</f>
        <v>Missouri</v>
      </c>
      <c r="B8062">
        <f t="shared" si="128"/>
        <v>29</v>
      </c>
      <c r="C8062" s="9" t="s">
        <v>344</v>
      </c>
      <c r="D8062" s="9" t="s">
        <v>93</v>
      </c>
      <c r="E8062" s="9" t="s">
        <v>2799</v>
      </c>
      <c r="F8062" s="9" t="s">
        <v>2800</v>
      </c>
      <c r="G8062" s="10">
        <v>1223</v>
      </c>
      <c r="H8062" s="9" t="s">
        <v>94</v>
      </c>
      <c r="I8062" s="10">
        <v>6710</v>
      </c>
      <c r="J8062" s="11">
        <v>0.18</v>
      </c>
      <c r="K8062" s="9" t="s">
        <v>94</v>
      </c>
      <c r="L8062" s="9" t="s">
        <v>95</v>
      </c>
    </row>
    <row r="8063" spans="1:12" x14ac:dyDescent="0.2">
      <c r="A8063" t="str">
        <f>VLOOKUP(B8063,StateFIPS!A$2:B$52,2)</f>
        <v>Minnesota</v>
      </c>
      <c r="B8063">
        <f t="shared" si="128"/>
        <v>27</v>
      </c>
      <c r="C8063" s="9" t="s">
        <v>1498</v>
      </c>
      <c r="D8063" s="9" t="s">
        <v>93</v>
      </c>
      <c r="E8063" s="9" t="s">
        <v>2799</v>
      </c>
      <c r="F8063" s="9" t="s">
        <v>2800</v>
      </c>
      <c r="G8063" s="10">
        <v>19767</v>
      </c>
      <c r="H8063" s="9" t="s">
        <v>94</v>
      </c>
      <c r="I8063" s="10">
        <v>108463</v>
      </c>
      <c r="J8063" s="11">
        <v>0.18</v>
      </c>
      <c r="K8063" s="9" t="s">
        <v>94</v>
      </c>
      <c r="L8063" s="9" t="s">
        <v>95</v>
      </c>
    </row>
    <row r="8064" spans="1:12" x14ac:dyDescent="0.2">
      <c r="A8064" t="str">
        <f>VLOOKUP(B8064,StateFIPS!A$2:B$52,2)</f>
        <v>Missouri</v>
      </c>
      <c r="B8064">
        <f t="shared" si="128"/>
        <v>29</v>
      </c>
      <c r="C8064" s="9" t="s">
        <v>343</v>
      </c>
      <c r="D8064" s="9" t="s">
        <v>93</v>
      </c>
      <c r="E8064" s="9" t="s">
        <v>2799</v>
      </c>
      <c r="F8064" s="9" t="s">
        <v>2800</v>
      </c>
      <c r="G8064" s="10">
        <v>1223</v>
      </c>
      <c r="H8064" s="9" t="s">
        <v>94</v>
      </c>
      <c r="I8064" s="10">
        <v>6710</v>
      </c>
      <c r="J8064" s="11">
        <v>0.18</v>
      </c>
      <c r="K8064" s="9" t="s">
        <v>94</v>
      </c>
      <c r="L8064" s="9" t="s">
        <v>95</v>
      </c>
    </row>
    <row r="8065" spans="1:12" x14ac:dyDescent="0.2">
      <c r="A8065" t="str">
        <f>VLOOKUP(B8065,StateFIPS!A$2:B$52,2)</f>
        <v>Missouri</v>
      </c>
      <c r="B8065">
        <f t="shared" si="128"/>
        <v>29</v>
      </c>
      <c r="C8065" s="9" t="s">
        <v>1619</v>
      </c>
      <c r="D8065" s="9" t="s">
        <v>93</v>
      </c>
      <c r="E8065" s="9" t="s">
        <v>2799</v>
      </c>
      <c r="F8065" s="9" t="s">
        <v>2800</v>
      </c>
      <c r="G8065" s="10">
        <v>60296</v>
      </c>
      <c r="H8065" s="9" t="s">
        <v>94</v>
      </c>
      <c r="I8065" s="10">
        <v>330849</v>
      </c>
      <c r="J8065" s="11">
        <v>0.18</v>
      </c>
      <c r="K8065" s="9" t="s">
        <v>94</v>
      </c>
      <c r="L8065" s="9" t="s">
        <v>95</v>
      </c>
    </row>
    <row r="8066" spans="1:12" x14ac:dyDescent="0.2">
      <c r="A8066" t="str">
        <f>VLOOKUP(B8066,StateFIPS!A$2:B$52,2)</f>
        <v>Missouri</v>
      </c>
      <c r="B8066">
        <f t="shared" si="128"/>
        <v>29</v>
      </c>
      <c r="C8066" s="9" t="s">
        <v>355</v>
      </c>
      <c r="D8066" s="9" t="s">
        <v>93</v>
      </c>
      <c r="E8066" s="9" t="s">
        <v>2799</v>
      </c>
      <c r="F8066" s="9" t="s">
        <v>2800</v>
      </c>
      <c r="G8066" s="10">
        <v>0.62</v>
      </c>
      <c r="H8066" s="9" t="s">
        <v>94</v>
      </c>
      <c r="I8066" s="10">
        <v>3</v>
      </c>
      <c r="J8066" s="11">
        <v>0.18</v>
      </c>
      <c r="K8066" s="9" t="s">
        <v>94</v>
      </c>
      <c r="L8066" s="9" t="s">
        <v>95</v>
      </c>
    </row>
    <row r="8067" spans="1:12" x14ac:dyDescent="0.2">
      <c r="A8067" t="str">
        <f>VLOOKUP(B8067,StateFIPS!A$2:B$52,2)</f>
        <v>Nebraska</v>
      </c>
      <c r="B8067">
        <f t="shared" ref="B8067:B8130" si="129">VALUE(LEFT(C8067,2))</f>
        <v>31</v>
      </c>
      <c r="C8067" s="9" t="s">
        <v>2196</v>
      </c>
      <c r="D8067" s="9" t="s">
        <v>93</v>
      </c>
      <c r="E8067" s="9" t="s">
        <v>2799</v>
      </c>
      <c r="F8067" s="9" t="s">
        <v>2800</v>
      </c>
      <c r="G8067" s="10">
        <v>3171</v>
      </c>
      <c r="H8067" s="9" t="s">
        <v>94</v>
      </c>
      <c r="I8067" s="10">
        <v>17398</v>
      </c>
      <c r="J8067" s="11">
        <v>0.18</v>
      </c>
      <c r="K8067" s="9" t="s">
        <v>94</v>
      </c>
      <c r="L8067" s="9" t="s">
        <v>95</v>
      </c>
    </row>
    <row r="8068" spans="1:12" x14ac:dyDescent="0.2">
      <c r="A8068" t="str">
        <f>VLOOKUP(B8068,StateFIPS!A$2:B$52,2)</f>
        <v>Nebraska</v>
      </c>
      <c r="B8068">
        <f t="shared" si="129"/>
        <v>31</v>
      </c>
      <c r="C8068" s="9" t="s">
        <v>1280</v>
      </c>
      <c r="D8068" s="9" t="s">
        <v>93</v>
      </c>
      <c r="E8068" s="9" t="s">
        <v>2799</v>
      </c>
      <c r="F8068" s="9" t="s">
        <v>2800</v>
      </c>
      <c r="G8068" s="10">
        <v>3171</v>
      </c>
      <c r="H8068" s="9" t="s">
        <v>94</v>
      </c>
      <c r="I8068" s="10">
        <v>17398</v>
      </c>
      <c r="J8068" s="11">
        <v>0.18</v>
      </c>
      <c r="K8068" s="9" t="s">
        <v>94</v>
      </c>
      <c r="L8068" s="9" t="s">
        <v>95</v>
      </c>
    </row>
    <row r="8069" spans="1:12" x14ac:dyDescent="0.2">
      <c r="A8069" t="str">
        <f>VLOOKUP(B8069,StateFIPS!A$2:B$52,2)</f>
        <v>Minnesota</v>
      </c>
      <c r="B8069">
        <f t="shared" si="129"/>
        <v>27</v>
      </c>
      <c r="C8069" s="9" t="s">
        <v>1548</v>
      </c>
      <c r="D8069" s="9" t="s">
        <v>93</v>
      </c>
      <c r="E8069" s="9" t="s">
        <v>2799</v>
      </c>
      <c r="F8069" s="9" t="s">
        <v>2800</v>
      </c>
      <c r="G8069" s="10">
        <v>19767</v>
      </c>
      <c r="H8069" s="9" t="s">
        <v>94</v>
      </c>
      <c r="I8069" s="10">
        <v>108463</v>
      </c>
      <c r="J8069" s="11">
        <v>0.18</v>
      </c>
      <c r="K8069" s="9" t="s">
        <v>94</v>
      </c>
      <c r="L8069" s="9" t="s">
        <v>95</v>
      </c>
    </row>
    <row r="8070" spans="1:12" x14ac:dyDescent="0.2">
      <c r="A8070" t="str">
        <f>VLOOKUP(B8070,StateFIPS!A$2:B$52,2)</f>
        <v>Nebraska</v>
      </c>
      <c r="B8070">
        <f t="shared" si="129"/>
        <v>31</v>
      </c>
      <c r="C8070" s="9" t="s">
        <v>1278</v>
      </c>
      <c r="D8070" s="9" t="s">
        <v>93</v>
      </c>
      <c r="E8070" s="9" t="s">
        <v>2799</v>
      </c>
      <c r="F8070" s="9" t="s">
        <v>2800</v>
      </c>
      <c r="G8070" s="10">
        <v>3171</v>
      </c>
      <c r="H8070" s="9" t="s">
        <v>94</v>
      </c>
      <c r="I8070" s="10">
        <v>17398</v>
      </c>
      <c r="J8070" s="11">
        <v>0.18</v>
      </c>
      <c r="K8070" s="9" t="s">
        <v>94</v>
      </c>
      <c r="L8070" s="9" t="s">
        <v>95</v>
      </c>
    </row>
    <row r="8071" spans="1:12" x14ac:dyDescent="0.2">
      <c r="A8071" t="str">
        <f>VLOOKUP(B8071,StateFIPS!A$2:B$52,2)</f>
        <v>Minnesota</v>
      </c>
      <c r="B8071">
        <f t="shared" si="129"/>
        <v>27</v>
      </c>
      <c r="C8071" s="9" t="s">
        <v>1532</v>
      </c>
      <c r="D8071" s="9" t="s">
        <v>93</v>
      </c>
      <c r="E8071" s="9" t="s">
        <v>2799</v>
      </c>
      <c r="F8071" s="9" t="s">
        <v>2800</v>
      </c>
      <c r="G8071" s="10">
        <v>13</v>
      </c>
      <c r="H8071" s="9" t="s">
        <v>94</v>
      </c>
      <c r="I8071" s="10">
        <v>70</v>
      </c>
      <c r="J8071" s="11">
        <v>0.18</v>
      </c>
      <c r="K8071" s="9" t="s">
        <v>94</v>
      </c>
      <c r="L8071" s="9" t="s">
        <v>95</v>
      </c>
    </row>
    <row r="8072" spans="1:12" x14ac:dyDescent="0.2">
      <c r="A8072" t="str">
        <f>VLOOKUP(B8072,StateFIPS!A$2:B$52,2)</f>
        <v>Nebraska</v>
      </c>
      <c r="B8072">
        <f t="shared" si="129"/>
        <v>31</v>
      </c>
      <c r="C8072" s="9" t="s">
        <v>1267</v>
      </c>
      <c r="D8072" s="9" t="s">
        <v>93</v>
      </c>
      <c r="E8072" s="9" t="s">
        <v>2799</v>
      </c>
      <c r="F8072" s="9" t="s">
        <v>2800</v>
      </c>
      <c r="G8072" s="10">
        <v>3171</v>
      </c>
      <c r="H8072" s="9" t="s">
        <v>94</v>
      </c>
      <c r="I8072" s="10">
        <v>17398</v>
      </c>
      <c r="J8072" s="11">
        <v>0.18</v>
      </c>
      <c r="K8072" s="9" t="s">
        <v>94</v>
      </c>
      <c r="L8072" s="9" t="s">
        <v>95</v>
      </c>
    </row>
    <row r="8073" spans="1:12" x14ac:dyDescent="0.2">
      <c r="A8073" t="str">
        <f>VLOOKUP(B8073,StateFIPS!A$2:B$52,2)</f>
        <v>Minnesota</v>
      </c>
      <c r="B8073">
        <f t="shared" si="129"/>
        <v>27</v>
      </c>
      <c r="C8073" s="9" t="s">
        <v>1539</v>
      </c>
      <c r="D8073" s="9" t="s">
        <v>93</v>
      </c>
      <c r="E8073" s="9" t="s">
        <v>2799</v>
      </c>
      <c r="F8073" s="9" t="s">
        <v>2800</v>
      </c>
      <c r="G8073" s="10">
        <v>19767</v>
      </c>
      <c r="H8073" s="9" t="s">
        <v>94</v>
      </c>
      <c r="I8073" s="10">
        <v>108463</v>
      </c>
      <c r="J8073" s="11">
        <v>0.18</v>
      </c>
      <c r="K8073" s="9" t="s">
        <v>94</v>
      </c>
      <c r="L8073" s="9" t="s">
        <v>95</v>
      </c>
    </row>
    <row r="8074" spans="1:12" x14ac:dyDescent="0.2">
      <c r="A8074" t="str">
        <f>VLOOKUP(B8074,StateFIPS!A$2:B$52,2)</f>
        <v>Missouri</v>
      </c>
      <c r="B8074">
        <f t="shared" si="129"/>
        <v>29</v>
      </c>
      <c r="C8074" s="9" t="s">
        <v>1232</v>
      </c>
      <c r="D8074" s="9" t="s">
        <v>93</v>
      </c>
      <c r="E8074" s="9" t="s">
        <v>2799</v>
      </c>
      <c r="F8074" s="9" t="s">
        <v>2800</v>
      </c>
      <c r="G8074" s="10">
        <v>1223</v>
      </c>
      <c r="H8074" s="9" t="s">
        <v>94</v>
      </c>
      <c r="I8074" s="10">
        <v>6710</v>
      </c>
      <c r="J8074" s="11">
        <v>0.18</v>
      </c>
      <c r="K8074" s="9" t="s">
        <v>94</v>
      </c>
      <c r="L8074" s="9" t="s">
        <v>95</v>
      </c>
    </row>
    <row r="8075" spans="1:12" x14ac:dyDescent="0.2">
      <c r="A8075" t="str">
        <f>VLOOKUP(B8075,StateFIPS!A$2:B$52,2)</f>
        <v>Minnesota</v>
      </c>
      <c r="B8075">
        <f t="shared" si="129"/>
        <v>27</v>
      </c>
      <c r="C8075" s="9" t="s">
        <v>1535</v>
      </c>
      <c r="D8075" s="9" t="s">
        <v>93</v>
      </c>
      <c r="E8075" s="9" t="s">
        <v>2799</v>
      </c>
      <c r="F8075" s="9" t="s">
        <v>2800</v>
      </c>
      <c r="G8075" s="10">
        <v>19767</v>
      </c>
      <c r="H8075" s="9" t="s">
        <v>94</v>
      </c>
      <c r="I8075" s="10">
        <v>108463</v>
      </c>
      <c r="J8075" s="11">
        <v>0.18</v>
      </c>
      <c r="K8075" s="9" t="s">
        <v>94</v>
      </c>
      <c r="L8075" s="9" t="s">
        <v>95</v>
      </c>
    </row>
    <row r="8076" spans="1:12" x14ac:dyDescent="0.2">
      <c r="A8076" t="str">
        <f>VLOOKUP(B8076,StateFIPS!A$2:B$52,2)</f>
        <v>Missouri</v>
      </c>
      <c r="B8076">
        <f t="shared" si="129"/>
        <v>29</v>
      </c>
      <c r="C8076" s="9" t="s">
        <v>340</v>
      </c>
      <c r="D8076" s="9" t="s">
        <v>93</v>
      </c>
      <c r="E8076" s="9" t="s">
        <v>2799</v>
      </c>
      <c r="F8076" s="9" t="s">
        <v>2800</v>
      </c>
      <c r="G8076" s="10">
        <v>4</v>
      </c>
      <c r="H8076" s="9" t="s">
        <v>94</v>
      </c>
      <c r="I8076" s="10">
        <v>19</v>
      </c>
      <c r="J8076" s="11">
        <v>0.18</v>
      </c>
      <c r="K8076" s="9" t="s">
        <v>94</v>
      </c>
      <c r="L8076" s="9" t="s">
        <v>95</v>
      </c>
    </row>
    <row r="8077" spans="1:12" x14ac:dyDescent="0.2">
      <c r="A8077" t="str">
        <f>VLOOKUP(B8077,StateFIPS!A$2:B$52,2)</f>
        <v>Nebraska</v>
      </c>
      <c r="B8077">
        <f t="shared" si="129"/>
        <v>31</v>
      </c>
      <c r="C8077" s="9" t="s">
        <v>1273</v>
      </c>
      <c r="D8077" s="9" t="s">
        <v>93</v>
      </c>
      <c r="E8077" s="9" t="s">
        <v>2799</v>
      </c>
      <c r="F8077" s="9" t="s">
        <v>2800</v>
      </c>
      <c r="G8077" s="10">
        <v>3171</v>
      </c>
      <c r="H8077" s="9" t="s">
        <v>94</v>
      </c>
      <c r="I8077" s="10">
        <v>17398</v>
      </c>
      <c r="J8077" s="11">
        <v>0.18</v>
      </c>
      <c r="K8077" s="9" t="s">
        <v>94</v>
      </c>
      <c r="L8077" s="9" t="s">
        <v>95</v>
      </c>
    </row>
    <row r="8078" spans="1:12" x14ac:dyDescent="0.2">
      <c r="A8078" t="str">
        <f>VLOOKUP(B8078,StateFIPS!A$2:B$52,2)</f>
        <v>Minnesota</v>
      </c>
      <c r="B8078">
        <f t="shared" si="129"/>
        <v>27</v>
      </c>
      <c r="C8078" s="9" t="s">
        <v>1572</v>
      </c>
      <c r="D8078" s="9" t="s">
        <v>93</v>
      </c>
      <c r="E8078" s="9" t="s">
        <v>2799</v>
      </c>
      <c r="F8078" s="9" t="s">
        <v>2800</v>
      </c>
      <c r="G8078" s="10">
        <v>253624</v>
      </c>
      <c r="H8078" s="9" t="s">
        <v>94</v>
      </c>
      <c r="I8078" s="10">
        <v>1391648</v>
      </c>
      <c r="J8078" s="11">
        <v>0.18</v>
      </c>
      <c r="K8078" s="9" t="s">
        <v>94</v>
      </c>
      <c r="L8078" s="9" t="s">
        <v>95</v>
      </c>
    </row>
    <row r="8079" spans="1:12" x14ac:dyDescent="0.2">
      <c r="A8079" t="str">
        <f>VLOOKUP(B8079,StateFIPS!A$2:B$52,2)</f>
        <v>Missouri</v>
      </c>
      <c r="B8079">
        <f t="shared" si="129"/>
        <v>29</v>
      </c>
      <c r="C8079" s="9" t="s">
        <v>1238</v>
      </c>
      <c r="D8079" s="9" t="s">
        <v>93</v>
      </c>
      <c r="E8079" s="9" t="s">
        <v>2799</v>
      </c>
      <c r="F8079" s="9" t="s">
        <v>2800</v>
      </c>
      <c r="G8079" s="10">
        <v>1223</v>
      </c>
      <c r="H8079" s="9" t="s">
        <v>94</v>
      </c>
      <c r="I8079" s="10">
        <v>6710</v>
      </c>
      <c r="J8079" s="11">
        <v>0.18</v>
      </c>
      <c r="K8079" s="9" t="s">
        <v>94</v>
      </c>
      <c r="L8079" s="9" t="s">
        <v>95</v>
      </c>
    </row>
    <row r="8080" spans="1:12" x14ac:dyDescent="0.2">
      <c r="A8080" t="str">
        <f>VLOOKUP(B8080,StateFIPS!A$2:B$52,2)</f>
        <v>Missouri</v>
      </c>
      <c r="B8080">
        <f t="shared" si="129"/>
        <v>29</v>
      </c>
      <c r="C8080" s="9" t="s">
        <v>2233</v>
      </c>
      <c r="D8080" s="9" t="s">
        <v>93</v>
      </c>
      <c r="E8080" s="9" t="s">
        <v>2799</v>
      </c>
      <c r="F8080" s="9" t="s">
        <v>2800</v>
      </c>
      <c r="G8080" s="10">
        <v>4</v>
      </c>
      <c r="H8080" s="9" t="s">
        <v>94</v>
      </c>
      <c r="I8080" s="10">
        <v>24</v>
      </c>
      <c r="J8080" s="11">
        <v>0.18</v>
      </c>
      <c r="K8080" s="9" t="s">
        <v>94</v>
      </c>
      <c r="L8080" s="9" t="s">
        <v>95</v>
      </c>
    </row>
    <row r="8081" spans="1:12" x14ac:dyDescent="0.2">
      <c r="A8081" t="str">
        <f>VLOOKUP(B8081,StateFIPS!A$2:B$52,2)</f>
        <v>Minnesota</v>
      </c>
      <c r="B8081">
        <f t="shared" si="129"/>
        <v>27</v>
      </c>
      <c r="C8081" s="9" t="s">
        <v>1576</v>
      </c>
      <c r="D8081" s="9" t="s">
        <v>93</v>
      </c>
      <c r="E8081" s="9" t="s">
        <v>2799</v>
      </c>
      <c r="F8081" s="9" t="s">
        <v>2800</v>
      </c>
      <c r="G8081" s="10">
        <v>7486</v>
      </c>
      <c r="H8081" s="9" t="s">
        <v>94</v>
      </c>
      <c r="I8081" s="10">
        <v>41076</v>
      </c>
      <c r="J8081" s="11">
        <v>0.18</v>
      </c>
      <c r="K8081" s="9" t="s">
        <v>94</v>
      </c>
      <c r="L8081" s="9" t="s">
        <v>95</v>
      </c>
    </row>
    <row r="8082" spans="1:12" x14ac:dyDescent="0.2">
      <c r="A8082" t="str">
        <f>VLOOKUP(B8082,StateFIPS!A$2:B$52,2)</f>
        <v>Missouri</v>
      </c>
      <c r="B8082">
        <f t="shared" si="129"/>
        <v>29</v>
      </c>
      <c r="C8082" s="9" t="s">
        <v>1237</v>
      </c>
      <c r="D8082" s="9" t="s">
        <v>93</v>
      </c>
      <c r="E8082" s="9" t="s">
        <v>2799</v>
      </c>
      <c r="F8082" s="9" t="s">
        <v>2800</v>
      </c>
      <c r="G8082" s="10">
        <v>1</v>
      </c>
      <c r="H8082" s="9" t="s">
        <v>94</v>
      </c>
      <c r="I8082" s="10">
        <v>7</v>
      </c>
      <c r="J8082" s="11">
        <v>0.18</v>
      </c>
      <c r="K8082" s="9" t="s">
        <v>94</v>
      </c>
      <c r="L8082" s="9" t="s">
        <v>95</v>
      </c>
    </row>
    <row r="8083" spans="1:12" x14ac:dyDescent="0.2">
      <c r="A8083" t="str">
        <f>VLOOKUP(B8083,StateFIPS!A$2:B$52,2)</f>
        <v>Minnesota</v>
      </c>
      <c r="B8083">
        <f t="shared" si="129"/>
        <v>27</v>
      </c>
      <c r="C8083" s="9" t="s">
        <v>1587</v>
      </c>
      <c r="D8083" s="9" t="s">
        <v>93</v>
      </c>
      <c r="E8083" s="9" t="s">
        <v>2799</v>
      </c>
      <c r="F8083" s="9" t="s">
        <v>2800</v>
      </c>
      <c r="G8083" s="10">
        <v>19767</v>
      </c>
      <c r="H8083" s="9" t="s">
        <v>94</v>
      </c>
      <c r="I8083" s="10">
        <v>108463</v>
      </c>
      <c r="J8083" s="11">
        <v>0.18</v>
      </c>
      <c r="K8083" s="9" t="s">
        <v>94</v>
      </c>
      <c r="L8083" s="9" t="s">
        <v>95</v>
      </c>
    </row>
    <row r="8084" spans="1:12" x14ac:dyDescent="0.2">
      <c r="A8084" t="str">
        <f>VLOOKUP(B8084,StateFIPS!A$2:B$52,2)</f>
        <v>Nebraska</v>
      </c>
      <c r="B8084">
        <f t="shared" si="129"/>
        <v>31</v>
      </c>
      <c r="C8084" s="9" t="s">
        <v>1288</v>
      </c>
      <c r="D8084" s="9" t="s">
        <v>93</v>
      </c>
      <c r="E8084" s="9" t="s">
        <v>2799</v>
      </c>
      <c r="F8084" s="9" t="s">
        <v>2800</v>
      </c>
      <c r="G8084" s="10">
        <v>3171</v>
      </c>
      <c r="H8084" s="9" t="s">
        <v>94</v>
      </c>
      <c r="I8084" s="10">
        <v>17398</v>
      </c>
      <c r="J8084" s="11">
        <v>0.18</v>
      </c>
      <c r="K8084" s="9" t="s">
        <v>94</v>
      </c>
      <c r="L8084" s="9" t="s">
        <v>95</v>
      </c>
    </row>
    <row r="8085" spans="1:12" x14ac:dyDescent="0.2">
      <c r="A8085" t="str">
        <f>VLOOKUP(B8085,StateFIPS!A$2:B$52,2)</f>
        <v>Missouri</v>
      </c>
      <c r="B8085">
        <f t="shared" si="129"/>
        <v>29</v>
      </c>
      <c r="C8085" s="9" t="s">
        <v>367</v>
      </c>
      <c r="D8085" s="9" t="s">
        <v>93</v>
      </c>
      <c r="E8085" s="9" t="s">
        <v>2799</v>
      </c>
      <c r="F8085" s="9" t="s">
        <v>2800</v>
      </c>
      <c r="G8085" s="10">
        <v>4</v>
      </c>
      <c r="H8085" s="9" t="s">
        <v>94</v>
      </c>
      <c r="I8085" s="10">
        <v>19</v>
      </c>
      <c r="J8085" s="11">
        <v>0.18</v>
      </c>
      <c r="K8085" s="9" t="s">
        <v>94</v>
      </c>
      <c r="L8085" s="9" t="s">
        <v>95</v>
      </c>
    </row>
    <row r="8086" spans="1:12" x14ac:dyDescent="0.2">
      <c r="A8086" t="str">
        <f>VLOOKUP(B8086,StateFIPS!A$2:B$52,2)</f>
        <v>Missouri</v>
      </c>
      <c r="B8086">
        <f t="shared" si="129"/>
        <v>29</v>
      </c>
      <c r="C8086" s="9" t="s">
        <v>1606</v>
      </c>
      <c r="D8086" s="9" t="s">
        <v>93</v>
      </c>
      <c r="E8086" s="9" t="s">
        <v>2799</v>
      </c>
      <c r="F8086" s="9" t="s">
        <v>2800</v>
      </c>
      <c r="G8086" s="10">
        <v>157549</v>
      </c>
      <c r="H8086" s="9" t="s">
        <v>94</v>
      </c>
      <c r="I8086" s="10">
        <v>864477</v>
      </c>
      <c r="J8086" s="11">
        <v>0.18</v>
      </c>
      <c r="K8086" s="9" t="s">
        <v>94</v>
      </c>
      <c r="L8086" s="9" t="s">
        <v>95</v>
      </c>
    </row>
    <row r="8087" spans="1:12" x14ac:dyDescent="0.2">
      <c r="A8087" t="str">
        <f>VLOOKUP(B8087,StateFIPS!A$2:B$52,2)</f>
        <v>Missouri</v>
      </c>
      <c r="B8087">
        <f t="shared" si="129"/>
        <v>29</v>
      </c>
      <c r="C8087" s="9" t="s">
        <v>1679</v>
      </c>
      <c r="D8087" s="9" t="s">
        <v>93</v>
      </c>
      <c r="E8087" s="9" t="s">
        <v>2799</v>
      </c>
      <c r="F8087" s="9" t="s">
        <v>2800</v>
      </c>
      <c r="G8087" s="10">
        <v>19266</v>
      </c>
      <c r="H8087" s="9" t="s">
        <v>94</v>
      </c>
      <c r="I8087" s="10">
        <v>105715</v>
      </c>
      <c r="J8087" s="11">
        <v>0.18</v>
      </c>
      <c r="K8087" s="9" t="s">
        <v>94</v>
      </c>
      <c r="L8087" s="9" t="s">
        <v>95</v>
      </c>
    </row>
    <row r="8088" spans="1:12" x14ac:dyDescent="0.2">
      <c r="A8088" t="str">
        <f>VLOOKUP(B8088,StateFIPS!A$2:B$52,2)</f>
        <v>Missouri</v>
      </c>
      <c r="B8088">
        <f t="shared" si="129"/>
        <v>29</v>
      </c>
      <c r="C8088" s="9" t="s">
        <v>290</v>
      </c>
      <c r="D8088" s="9" t="s">
        <v>93</v>
      </c>
      <c r="E8088" s="9" t="s">
        <v>2799</v>
      </c>
      <c r="F8088" s="9" t="s">
        <v>2800</v>
      </c>
      <c r="G8088" s="10">
        <v>4</v>
      </c>
      <c r="H8088" s="9" t="s">
        <v>94</v>
      </c>
      <c r="I8088" s="10">
        <v>23</v>
      </c>
      <c r="J8088" s="11">
        <v>0.18</v>
      </c>
      <c r="K8088" s="9" t="s">
        <v>94</v>
      </c>
      <c r="L8088" s="9" t="s">
        <v>95</v>
      </c>
    </row>
    <row r="8089" spans="1:12" x14ac:dyDescent="0.2">
      <c r="A8089" t="str">
        <f>VLOOKUP(B8089,StateFIPS!A$2:B$52,2)</f>
        <v>Missouri</v>
      </c>
      <c r="B8089">
        <f t="shared" si="129"/>
        <v>29</v>
      </c>
      <c r="C8089" s="9" t="s">
        <v>1686</v>
      </c>
      <c r="D8089" s="9" t="s">
        <v>93</v>
      </c>
      <c r="E8089" s="9" t="s">
        <v>2799</v>
      </c>
      <c r="F8089" s="9" t="s">
        <v>2800</v>
      </c>
      <c r="G8089" s="10">
        <v>138655</v>
      </c>
      <c r="H8089" s="9" t="s">
        <v>94</v>
      </c>
      <c r="I8089" s="10">
        <v>760809</v>
      </c>
      <c r="J8089" s="11">
        <v>0.18</v>
      </c>
      <c r="K8089" s="9" t="s">
        <v>94</v>
      </c>
      <c r="L8089" s="9" t="s">
        <v>95</v>
      </c>
    </row>
    <row r="8090" spans="1:12" x14ac:dyDescent="0.2">
      <c r="A8090" t="str">
        <f>VLOOKUP(B8090,StateFIPS!A$2:B$52,2)</f>
        <v>Missouri</v>
      </c>
      <c r="B8090">
        <f t="shared" si="129"/>
        <v>29</v>
      </c>
      <c r="C8090" s="9" t="s">
        <v>1671</v>
      </c>
      <c r="D8090" s="9" t="s">
        <v>93</v>
      </c>
      <c r="E8090" s="9" t="s">
        <v>2799</v>
      </c>
      <c r="F8090" s="9" t="s">
        <v>2800</v>
      </c>
      <c r="G8090" s="10">
        <v>12429</v>
      </c>
      <c r="H8090" s="9" t="s">
        <v>94</v>
      </c>
      <c r="I8090" s="10">
        <v>68197</v>
      </c>
      <c r="J8090" s="11">
        <v>0.18</v>
      </c>
      <c r="K8090" s="9" t="s">
        <v>94</v>
      </c>
      <c r="L8090" s="9" t="s">
        <v>95</v>
      </c>
    </row>
    <row r="8091" spans="1:12" x14ac:dyDescent="0.2">
      <c r="A8091" t="str">
        <f>VLOOKUP(B8091,StateFIPS!A$2:B$52,2)</f>
        <v>Missouri</v>
      </c>
      <c r="B8091">
        <f t="shared" si="129"/>
        <v>29</v>
      </c>
      <c r="C8091" s="9" t="s">
        <v>375</v>
      </c>
      <c r="D8091" s="9" t="s">
        <v>93</v>
      </c>
      <c r="E8091" s="9" t="s">
        <v>2799</v>
      </c>
      <c r="F8091" s="9" t="s">
        <v>2800</v>
      </c>
      <c r="G8091" s="10">
        <v>1223</v>
      </c>
      <c r="H8091" s="9" t="s">
        <v>94</v>
      </c>
      <c r="I8091" s="10">
        <v>6710</v>
      </c>
      <c r="J8091" s="11">
        <v>0.18</v>
      </c>
      <c r="K8091" s="9" t="s">
        <v>94</v>
      </c>
      <c r="L8091" s="9" t="s">
        <v>95</v>
      </c>
    </row>
    <row r="8092" spans="1:12" x14ac:dyDescent="0.2">
      <c r="A8092" t="str">
        <f>VLOOKUP(B8092,StateFIPS!A$2:B$52,2)</f>
        <v>Minnesota</v>
      </c>
      <c r="B8092">
        <f t="shared" si="129"/>
        <v>27</v>
      </c>
      <c r="C8092" s="9" t="s">
        <v>471</v>
      </c>
      <c r="D8092" s="9" t="s">
        <v>93</v>
      </c>
      <c r="E8092" s="9" t="s">
        <v>2799</v>
      </c>
      <c r="F8092" s="9" t="s">
        <v>2800</v>
      </c>
      <c r="G8092" s="10">
        <v>19767</v>
      </c>
      <c r="H8092" s="9" t="s">
        <v>94</v>
      </c>
      <c r="I8092" s="10">
        <v>108463</v>
      </c>
      <c r="J8092" s="11">
        <v>0.18</v>
      </c>
      <c r="K8092" s="9" t="s">
        <v>94</v>
      </c>
      <c r="L8092" s="9" t="s">
        <v>95</v>
      </c>
    </row>
    <row r="8093" spans="1:12" x14ac:dyDescent="0.2">
      <c r="A8093" t="str">
        <f>VLOOKUP(B8093,StateFIPS!A$2:B$52,2)</f>
        <v>Missouri</v>
      </c>
      <c r="B8093">
        <f t="shared" si="129"/>
        <v>29</v>
      </c>
      <c r="C8093" s="9" t="s">
        <v>1568</v>
      </c>
      <c r="D8093" s="9" t="s">
        <v>93</v>
      </c>
      <c r="E8093" s="9" t="s">
        <v>2799</v>
      </c>
      <c r="F8093" s="9" t="s">
        <v>2800</v>
      </c>
      <c r="G8093" s="10">
        <v>10</v>
      </c>
      <c r="H8093" s="9" t="s">
        <v>94</v>
      </c>
      <c r="I8093" s="10">
        <v>55</v>
      </c>
      <c r="J8093" s="11">
        <v>0.18</v>
      </c>
      <c r="K8093" s="9" t="s">
        <v>94</v>
      </c>
      <c r="L8093" s="9" t="s">
        <v>95</v>
      </c>
    </row>
    <row r="8094" spans="1:12" x14ac:dyDescent="0.2">
      <c r="A8094" t="str">
        <f>VLOOKUP(B8094,StateFIPS!A$2:B$52,2)</f>
        <v>Missouri</v>
      </c>
      <c r="B8094">
        <f t="shared" si="129"/>
        <v>29</v>
      </c>
      <c r="C8094" s="9" t="s">
        <v>379</v>
      </c>
      <c r="D8094" s="9" t="s">
        <v>93</v>
      </c>
      <c r="E8094" s="9" t="s">
        <v>2799</v>
      </c>
      <c r="F8094" s="9" t="s">
        <v>2800</v>
      </c>
      <c r="G8094" s="10">
        <v>1223</v>
      </c>
      <c r="H8094" s="9" t="s">
        <v>94</v>
      </c>
      <c r="I8094" s="10">
        <v>6710</v>
      </c>
      <c r="J8094" s="11">
        <v>0.18</v>
      </c>
      <c r="K8094" s="9" t="s">
        <v>94</v>
      </c>
      <c r="L8094" s="9" t="s">
        <v>95</v>
      </c>
    </row>
    <row r="8095" spans="1:12" x14ac:dyDescent="0.2">
      <c r="A8095" t="str">
        <f>VLOOKUP(B8095,StateFIPS!A$2:B$52,2)</f>
        <v>Missouri</v>
      </c>
      <c r="B8095">
        <f t="shared" si="129"/>
        <v>29</v>
      </c>
      <c r="C8095" s="9" t="s">
        <v>307</v>
      </c>
      <c r="D8095" s="9" t="s">
        <v>93</v>
      </c>
      <c r="E8095" s="9" t="s">
        <v>2799</v>
      </c>
      <c r="F8095" s="9" t="s">
        <v>2800</v>
      </c>
      <c r="G8095" s="10">
        <v>1223</v>
      </c>
      <c r="H8095" s="9" t="s">
        <v>94</v>
      </c>
      <c r="I8095" s="10">
        <v>6710</v>
      </c>
      <c r="J8095" s="11">
        <v>0.18</v>
      </c>
      <c r="K8095" s="9" t="s">
        <v>94</v>
      </c>
      <c r="L8095" s="9" t="s">
        <v>95</v>
      </c>
    </row>
    <row r="8096" spans="1:12" x14ac:dyDescent="0.2">
      <c r="A8096" t="str">
        <f>VLOOKUP(B8096,StateFIPS!A$2:B$52,2)</f>
        <v>Missouri</v>
      </c>
      <c r="B8096">
        <f t="shared" si="129"/>
        <v>29</v>
      </c>
      <c r="C8096" s="9" t="s">
        <v>366</v>
      </c>
      <c r="D8096" s="9" t="s">
        <v>93</v>
      </c>
      <c r="E8096" s="9" t="s">
        <v>2799</v>
      </c>
      <c r="F8096" s="9" t="s">
        <v>2800</v>
      </c>
      <c r="G8096" s="10">
        <v>1223</v>
      </c>
      <c r="H8096" s="9" t="s">
        <v>94</v>
      </c>
      <c r="I8096" s="10">
        <v>6710</v>
      </c>
      <c r="J8096" s="11">
        <v>0.18</v>
      </c>
      <c r="K8096" s="9" t="s">
        <v>94</v>
      </c>
      <c r="L8096" s="9" t="s">
        <v>95</v>
      </c>
    </row>
    <row r="8097" spans="1:12" x14ac:dyDescent="0.2">
      <c r="A8097" t="str">
        <f>VLOOKUP(B8097,StateFIPS!A$2:B$52,2)</f>
        <v>Missouri</v>
      </c>
      <c r="B8097">
        <f t="shared" si="129"/>
        <v>29</v>
      </c>
      <c r="C8097" s="9" t="s">
        <v>1646</v>
      </c>
      <c r="D8097" s="9" t="s">
        <v>93</v>
      </c>
      <c r="E8097" s="9" t="s">
        <v>2799</v>
      </c>
      <c r="F8097" s="9" t="s">
        <v>2800</v>
      </c>
      <c r="G8097" s="10">
        <v>22785</v>
      </c>
      <c r="H8097" s="9" t="s">
        <v>94</v>
      </c>
      <c r="I8097" s="10">
        <v>125023</v>
      </c>
      <c r="J8097" s="11">
        <v>0.18</v>
      </c>
      <c r="K8097" s="9" t="s">
        <v>94</v>
      </c>
      <c r="L8097" s="9" t="s">
        <v>95</v>
      </c>
    </row>
    <row r="8098" spans="1:12" x14ac:dyDescent="0.2">
      <c r="A8098" t="str">
        <f>VLOOKUP(B8098,StateFIPS!A$2:B$52,2)</f>
        <v>Missouri</v>
      </c>
      <c r="B8098">
        <f t="shared" si="129"/>
        <v>29</v>
      </c>
      <c r="C8098" s="9" t="s">
        <v>1652</v>
      </c>
      <c r="D8098" s="9" t="s">
        <v>93</v>
      </c>
      <c r="E8098" s="9" t="s">
        <v>2799</v>
      </c>
      <c r="F8098" s="9" t="s">
        <v>2800</v>
      </c>
      <c r="G8098" s="10">
        <v>24314</v>
      </c>
      <c r="H8098" s="9" t="s">
        <v>94</v>
      </c>
      <c r="I8098" s="10">
        <v>133410</v>
      </c>
      <c r="J8098" s="11">
        <v>0.18</v>
      </c>
      <c r="K8098" s="9" t="s">
        <v>94</v>
      </c>
      <c r="L8098" s="9" t="s">
        <v>95</v>
      </c>
    </row>
    <row r="8099" spans="1:12" x14ac:dyDescent="0.2">
      <c r="A8099" t="str">
        <f>VLOOKUP(B8099,StateFIPS!A$2:B$52,2)</f>
        <v>Missouri</v>
      </c>
      <c r="B8099">
        <f t="shared" si="129"/>
        <v>29</v>
      </c>
      <c r="C8099" s="9" t="s">
        <v>1657</v>
      </c>
      <c r="D8099" s="9" t="s">
        <v>93</v>
      </c>
      <c r="E8099" s="9" t="s">
        <v>2799</v>
      </c>
      <c r="F8099" s="9" t="s">
        <v>2800</v>
      </c>
      <c r="G8099" s="10">
        <v>35296</v>
      </c>
      <c r="H8099" s="9" t="s">
        <v>94</v>
      </c>
      <c r="I8099" s="10">
        <v>193668</v>
      </c>
      <c r="J8099" s="11">
        <v>0.18</v>
      </c>
      <c r="K8099" s="9" t="s">
        <v>94</v>
      </c>
      <c r="L8099" s="9" t="s">
        <v>95</v>
      </c>
    </row>
    <row r="8100" spans="1:12" x14ac:dyDescent="0.2">
      <c r="A8100" t="str">
        <f>VLOOKUP(B8100,StateFIPS!A$2:B$52,2)</f>
        <v>Missouri</v>
      </c>
      <c r="B8100">
        <f t="shared" si="129"/>
        <v>29</v>
      </c>
      <c r="C8100" s="9" t="s">
        <v>374</v>
      </c>
      <c r="D8100" s="9" t="s">
        <v>93</v>
      </c>
      <c r="E8100" s="9" t="s">
        <v>2799</v>
      </c>
      <c r="F8100" s="9" t="s">
        <v>2800</v>
      </c>
      <c r="G8100" s="10">
        <v>2</v>
      </c>
      <c r="H8100" s="9" t="s">
        <v>94</v>
      </c>
      <c r="I8100" s="10">
        <v>13</v>
      </c>
      <c r="J8100" s="11">
        <v>0.18</v>
      </c>
      <c r="K8100" s="9" t="s">
        <v>94</v>
      </c>
      <c r="L8100" s="9" t="s">
        <v>95</v>
      </c>
    </row>
    <row r="8101" spans="1:12" x14ac:dyDescent="0.2">
      <c r="A8101" t="str">
        <f>VLOOKUP(B8101,StateFIPS!A$2:B$52,2)</f>
        <v>Missouri</v>
      </c>
      <c r="B8101">
        <f t="shared" si="129"/>
        <v>29</v>
      </c>
      <c r="C8101" s="9" t="s">
        <v>363</v>
      </c>
      <c r="D8101" s="9" t="s">
        <v>93</v>
      </c>
      <c r="E8101" s="9" t="s">
        <v>2799</v>
      </c>
      <c r="F8101" s="9" t="s">
        <v>2800</v>
      </c>
      <c r="G8101" s="10">
        <v>22000</v>
      </c>
      <c r="H8101" s="9" t="s">
        <v>94</v>
      </c>
      <c r="I8101" s="10">
        <v>120712</v>
      </c>
      <c r="J8101" s="11">
        <v>0.18</v>
      </c>
      <c r="K8101" s="9" t="s">
        <v>94</v>
      </c>
      <c r="L8101" s="9" t="s">
        <v>95</v>
      </c>
    </row>
    <row r="8102" spans="1:12" x14ac:dyDescent="0.2">
      <c r="A8102" t="str">
        <f>VLOOKUP(B8102,StateFIPS!A$2:B$52,2)</f>
        <v>Missouri</v>
      </c>
      <c r="B8102">
        <f t="shared" si="129"/>
        <v>29</v>
      </c>
      <c r="C8102" s="9" t="s">
        <v>1698</v>
      </c>
      <c r="D8102" s="9" t="s">
        <v>93</v>
      </c>
      <c r="E8102" s="9" t="s">
        <v>2799</v>
      </c>
      <c r="F8102" s="9" t="s">
        <v>2800</v>
      </c>
      <c r="G8102" s="10">
        <v>1223</v>
      </c>
      <c r="H8102" s="9" t="s">
        <v>94</v>
      </c>
      <c r="I8102" s="10">
        <v>6710</v>
      </c>
      <c r="J8102" s="11">
        <v>0.18</v>
      </c>
      <c r="K8102" s="9" t="s">
        <v>94</v>
      </c>
      <c r="L8102" s="9" t="s">
        <v>95</v>
      </c>
    </row>
    <row r="8103" spans="1:12" x14ac:dyDescent="0.2">
      <c r="A8103" t="str">
        <f>VLOOKUP(B8103,StateFIPS!A$2:B$52,2)</f>
        <v>Missouri</v>
      </c>
      <c r="B8103">
        <f t="shared" si="129"/>
        <v>29</v>
      </c>
      <c r="C8103" s="9" t="s">
        <v>1590</v>
      </c>
      <c r="D8103" s="9" t="s">
        <v>93</v>
      </c>
      <c r="E8103" s="9" t="s">
        <v>2799</v>
      </c>
      <c r="F8103" s="9" t="s">
        <v>2800</v>
      </c>
      <c r="G8103" s="10">
        <v>94572</v>
      </c>
      <c r="H8103" s="9" t="s">
        <v>94</v>
      </c>
      <c r="I8103" s="10">
        <v>518923</v>
      </c>
      <c r="J8103" s="11">
        <v>0.18</v>
      </c>
      <c r="K8103" s="9" t="s">
        <v>94</v>
      </c>
      <c r="L8103" s="9" t="s">
        <v>95</v>
      </c>
    </row>
    <row r="8104" spans="1:12" x14ac:dyDescent="0.2">
      <c r="A8104" t="str">
        <f>VLOOKUP(B8104,StateFIPS!A$2:B$52,2)</f>
        <v>Nebraska</v>
      </c>
      <c r="B8104">
        <f t="shared" si="129"/>
        <v>31</v>
      </c>
      <c r="C8104" s="9" t="s">
        <v>1285</v>
      </c>
      <c r="D8104" s="9" t="s">
        <v>93</v>
      </c>
      <c r="E8104" s="9" t="s">
        <v>2799</v>
      </c>
      <c r="F8104" s="9" t="s">
        <v>2800</v>
      </c>
      <c r="G8104" s="10">
        <v>3171</v>
      </c>
      <c r="H8104" s="9" t="s">
        <v>94</v>
      </c>
      <c r="I8104" s="10">
        <v>17398</v>
      </c>
      <c r="J8104" s="11">
        <v>0.18</v>
      </c>
      <c r="K8104" s="9" t="s">
        <v>94</v>
      </c>
      <c r="L8104" s="9" t="s">
        <v>95</v>
      </c>
    </row>
    <row r="8105" spans="1:12" x14ac:dyDescent="0.2">
      <c r="A8105" t="str">
        <f>VLOOKUP(B8105,StateFIPS!A$2:B$52,2)</f>
        <v>Minnesota</v>
      </c>
      <c r="B8105">
        <f t="shared" si="129"/>
        <v>27</v>
      </c>
      <c r="C8105" s="9" t="s">
        <v>1501</v>
      </c>
      <c r="D8105" s="9" t="s">
        <v>93</v>
      </c>
      <c r="E8105" s="9" t="s">
        <v>2799</v>
      </c>
      <c r="F8105" s="9" t="s">
        <v>2800</v>
      </c>
      <c r="G8105" s="10">
        <v>19767</v>
      </c>
      <c r="H8105" s="9" t="s">
        <v>94</v>
      </c>
      <c r="I8105" s="10">
        <v>108463</v>
      </c>
      <c r="J8105" s="11">
        <v>0.18</v>
      </c>
      <c r="K8105" s="9" t="s">
        <v>94</v>
      </c>
      <c r="L8105" s="9" t="s">
        <v>95</v>
      </c>
    </row>
    <row r="8106" spans="1:12" x14ac:dyDescent="0.2">
      <c r="A8106" t="str">
        <f>VLOOKUP(B8106,StateFIPS!A$2:B$52,2)</f>
        <v>Missouri</v>
      </c>
      <c r="B8106">
        <f t="shared" si="129"/>
        <v>29</v>
      </c>
      <c r="C8106" s="9" t="s">
        <v>1622</v>
      </c>
      <c r="D8106" s="9" t="s">
        <v>93</v>
      </c>
      <c r="E8106" s="9" t="s">
        <v>2799</v>
      </c>
      <c r="F8106" s="9" t="s">
        <v>2800</v>
      </c>
      <c r="G8106" s="10">
        <v>29080</v>
      </c>
      <c r="H8106" s="9" t="s">
        <v>94</v>
      </c>
      <c r="I8106" s="10">
        <v>159566</v>
      </c>
      <c r="J8106" s="11">
        <v>0.18</v>
      </c>
      <c r="K8106" s="9" t="s">
        <v>94</v>
      </c>
      <c r="L8106" s="9" t="s">
        <v>95</v>
      </c>
    </row>
    <row r="8107" spans="1:12" x14ac:dyDescent="0.2">
      <c r="A8107" t="str">
        <f>VLOOKUP(B8107,StateFIPS!A$2:B$52,2)</f>
        <v>Missouri</v>
      </c>
      <c r="B8107">
        <f t="shared" si="129"/>
        <v>29</v>
      </c>
      <c r="C8107" s="9" t="s">
        <v>1635</v>
      </c>
      <c r="D8107" s="9" t="s">
        <v>93</v>
      </c>
      <c r="E8107" s="9" t="s">
        <v>2799</v>
      </c>
      <c r="F8107" s="9" t="s">
        <v>2800</v>
      </c>
      <c r="G8107" s="10">
        <v>124069</v>
      </c>
      <c r="H8107" s="9" t="s">
        <v>94</v>
      </c>
      <c r="I8107" s="10">
        <v>680773</v>
      </c>
      <c r="J8107" s="11">
        <v>0.18</v>
      </c>
      <c r="K8107" s="9" t="s">
        <v>94</v>
      </c>
      <c r="L8107" s="9" t="s">
        <v>95</v>
      </c>
    </row>
    <row r="8108" spans="1:12" x14ac:dyDescent="0.2">
      <c r="A8108" t="str">
        <f>VLOOKUP(B8108,StateFIPS!A$2:B$52,2)</f>
        <v>Minnesota</v>
      </c>
      <c r="B8108">
        <f t="shared" si="129"/>
        <v>27</v>
      </c>
      <c r="C8108" s="9" t="s">
        <v>1492</v>
      </c>
      <c r="D8108" s="9" t="s">
        <v>93</v>
      </c>
      <c r="E8108" s="9" t="s">
        <v>2799</v>
      </c>
      <c r="F8108" s="9" t="s">
        <v>2800</v>
      </c>
      <c r="G8108" s="10">
        <v>19767</v>
      </c>
      <c r="H8108" s="9" t="s">
        <v>94</v>
      </c>
      <c r="I8108" s="10">
        <v>108463</v>
      </c>
      <c r="J8108" s="11">
        <v>0.18</v>
      </c>
      <c r="K8108" s="9" t="s">
        <v>94</v>
      </c>
      <c r="L8108" s="9" t="s">
        <v>95</v>
      </c>
    </row>
    <row r="8109" spans="1:12" x14ac:dyDescent="0.2">
      <c r="A8109" t="str">
        <f>VLOOKUP(B8109,StateFIPS!A$2:B$52,2)</f>
        <v>Missouri</v>
      </c>
      <c r="B8109">
        <f t="shared" si="129"/>
        <v>29</v>
      </c>
      <c r="C8109" s="9" t="s">
        <v>1641</v>
      </c>
      <c r="D8109" s="9" t="s">
        <v>93</v>
      </c>
      <c r="E8109" s="9" t="s">
        <v>2799</v>
      </c>
      <c r="F8109" s="9" t="s">
        <v>2800</v>
      </c>
      <c r="G8109" s="10">
        <v>158180</v>
      </c>
      <c r="H8109" s="9" t="s">
        <v>94</v>
      </c>
      <c r="I8109" s="10">
        <v>867943</v>
      </c>
      <c r="J8109" s="11">
        <v>0.18</v>
      </c>
      <c r="K8109" s="9" t="s">
        <v>94</v>
      </c>
      <c r="L8109" s="9" t="s">
        <v>95</v>
      </c>
    </row>
    <row r="8110" spans="1:12" x14ac:dyDescent="0.2">
      <c r="A8110" t="str">
        <f>VLOOKUP(B8110,StateFIPS!A$2:B$52,2)</f>
        <v>Minnesota</v>
      </c>
      <c r="B8110">
        <f t="shared" si="129"/>
        <v>27</v>
      </c>
      <c r="C8110" s="9" t="s">
        <v>1489</v>
      </c>
      <c r="D8110" s="9" t="s">
        <v>93</v>
      </c>
      <c r="E8110" s="9" t="s">
        <v>2799</v>
      </c>
      <c r="F8110" s="9" t="s">
        <v>2800</v>
      </c>
      <c r="G8110" s="10">
        <v>19767</v>
      </c>
      <c r="H8110" s="9" t="s">
        <v>94</v>
      </c>
      <c r="I8110" s="10">
        <v>108463</v>
      </c>
      <c r="J8110" s="11">
        <v>0.18</v>
      </c>
      <c r="K8110" s="9" t="s">
        <v>94</v>
      </c>
      <c r="L8110" s="9" t="s">
        <v>95</v>
      </c>
    </row>
    <row r="8111" spans="1:12" x14ac:dyDescent="0.2">
      <c r="A8111" t="str">
        <f>VLOOKUP(B8111,StateFIPS!A$2:B$52,2)</f>
        <v>Missouri</v>
      </c>
      <c r="B8111">
        <f t="shared" si="129"/>
        <v>29</v>
      </c>
      <c r="C8111" s="9" t="s">
        <v>1566</v>
      </c>
      <c r="D8111" s="9" t="s">
        <v>93</v>
      </c>
      <c r="E8111" s="9" t="s">
        <v>2799</v>
      </c>
      <c r="F8111" s="9" t="s">
        <v>2800</v>
      </c>
      <c r="G8111" s="10">
        <v>24610</v>
      </c>
      <c r="H8111" s="9" t="s">
        <v>94</v>
      </c>
      <c r="I8111" s="10">
        <v>135038</v>
      </c>
      <c r="J8111" s="11">
        <v>0.18</v>
      </c>
      <c r="K8111" s="9" t="s">
        <v>94</v>
      </c>
      <c r="L8111" s="9" t="s">
        <v>95</v>
      </c>
    </row>
    <row r="8112" spans="1:12" x14ac:dyDescent="0.2">
      <c r="A8112" t="str">
        <f>VLOOKUP(B8112,StateFIPS!A$2:B$52,2)</f>
        <v>Missouri</v>
      </c>
      <c r="B8112">
        <f t="shared" si="129"/>
        <v>29</v>
      </c>
      <c r="C8112" s="9" t="s">
        <v>298</v>
      </c>
      <c r="D8112" s="9" t="s">
        <v>93</v>
      </c>
      <c r="E8112" s="9" t="s">
        <v>2799</v>
      </c>
      <c r="F8112" s="9" t="s">
        <v>2800</v>
      </c>
      <c r="G8112" s="10">
        <v>0.83</v>
      </c>
      <c r="H8112" s="9" t="s">
        <v>94</v>
      </c>
      <c r="I8112" s="10">
        <v>5</v>
      </c>
      <c r="J8112" s="11">
        <v>0.18</v>
      </c>
      <c r="K8112" s="9" t="s">
        <v>94</v>
      </c>
      <c r="L8112" s="9" t="s">
        <v>95</v>
      </c>
    </row>
    <row r="8113" spans="1:12" x14ac:dyDescent="0.2">
      <c r="A8113" t="str">
        <f>VLOOKUP(B8113,StateFIPS!A$2:B$52,2)</f>
        <v>Missouri</v>
      </c>
      <c r="B8113">
        <f t="shared" si="129"/>
        <v>29</v>
      </c>
      <c r="C8113" s="9" t="s">
        <v>1602</v>
      </c>
      <c r="D8113" s="9" t="s">
        <v>93</v>
      </c>
      <c r="E8113" s="9" t="s">
        <v>2799</v>
      </c>
      <c r="F8113" s="9" t="s">
        <v>2800</v>
      </c>
      <c r="G8113" s="10">
        <v>3</v>
      </c>
      <c r="H8113" s="9" t="s">
        <v>94</v>
      </c>
      <c r="I8113" s="10">
        <v>15</v>
      </c>
      <c r="J8113" s="11">
        <v>0.18</v>
      </c>
      <c r="K8113" s="9" t="s">
        <v>94</v>
      </c>
      <c r="L8113" s="9" t="s">
        <v>95</v>
      </c>
    </row>
    <row r="8114" spans="1:12" x14ac:dyDescent="0.2">
      <c r="A8114" t="str">
        <f>VLOOKUP(B8114,StateFIPS!A$2:B$52,2)</f>
        <v>Missouri</v>
      </c>
      <c r="B8114">
        <f t="shared" si="129"/>
        <v>29</v>
      </c>
      <c r="C8114" s="9" t="s">
        <v>1516</v>
      </c>
      <c r="D8114" s="9" t="s">
        <v>93</v>
      </c>
      <c r="E8114" s="9" t="s">
        <v>2799</v>
      </c>
      <c r="F8114" s="9" t="s">
        <v>2800</v>
      </c>
      <c r="G8114" s="10">
        <v>3</v>
      </c>
      <c r="H8114" s="9" t="s">
        <v>94</v>
      </c>
      <c r="I8114" s="10">
        <v>16</v>
      </c>
      <c r="J8114" s="11">
        <v>0.18</v>
      </c>
      <c r="K8114" s="9" t="s">
        <v>94</v>
      </c>
      <c r="L8114" s="9" t="s">
        <v>95</v>
      </c>
    </row>
    <row r="8115" spans="1:12" x14ac:dyDescent="0.2">
      <c r="A8115" t="str">
        <f>VLOOKUP(B8115,StateFIPS!A$2:B$52,2)</f>
        <v>Missouri</v>
      </c>
      <c r="B8115">
        <f t="shared" si="129"/>
        <v>29</v>
      </c>
      <c r="C8115" s="9" t="s">
        <v>384</v>
      </c>
      <c r="D8115" s="9" t="s">
        <v>93</v>
      </c>
      <c r="E8115" s="9" t="s">
        <v>2799</v>
      </c>
      <c r="F8115" s="9" t="s">
        <v>2800</v>
      </c>
      <c r="G8115" s="10">
        <v>221803</v>
      </c>
      <c r="H8115" s="9" t="s">
        <v>94</v>
      </c>
      <c r="I8115" s="10">
        <v>1217045</v>
      </c>
      <c r="J8115" s="11">
        <v>0.18</v>
      </c>
      <c r="K8115" s="9" t="s">
        <v>94</v>
      </c>
      <c r="L8115" s="9" t="s">
        <v>95</v>
      </c>
    </row>
    <row r="8116" spans="1:12" x14ac:dyDescent="0.2">
      <c r="A8116" t="str">
        <f>VLOOKUP(B8116,StateFIPS!A$2:B$52,2)</f>
        <v>Missouri</v>
      </c>
      <c r="B8116">
        <f t="shared" si="129"/>
        <v>29</v>
      </c>
      <c r="C8116" s="9" t="s">
        <v>1509</v>
      </c>
      <c r="D8116" s="9" t="s">
        <v>93</v>
      </c>
      <c r="E8116" s="9" t="s">
        <v>2799</v>
      </c>
      <c r="F8116" s="9" t="s">
        <v>2800</v>
      </c>
      <c r="G8116" s="10">
        <v>90812</v>
      </c>
      <c r="H8116" s="9" t="s">
        <v>94</v>
      </c>
      <c r="I8116" s="10">
        <v>498291</v>
      </c>
      <c r="J8116" s="11">
        <v>0.18</v>
      </c>
      <c r="K8116" s="9" t="s">
        <v>94</v>
      </c>
      <c r="L8116" s="9" t="s">
        <v>95</v>
      </c>
    </row>
    <row r="8117" spans="1:12" x14ac:dyDescent="0.2">
      <c r="A8117" t="str">
        <f>VLOOKUP(B8117,StateFIPS!A$2:B$52,2)</f>
        <v>Missouri</v>
      </c>
      <c r="B8117">
        <f t="shared" si="129"/>
        <v>29</v>
      </c>
      <c r="C8117" s="9" t="s">
        <v>383</v>
      </c>
      <c r="D8117" s="9" t="s">
        <v>93</v>
      </c>
      <c r="E8117" s="9" t="s">
        <v>2799</v>
      </c>
      <c r="F8117" s="9" t="s">
        <v>2800</v>
      </c>
      <c r="G8117" s="10">
        <v>1223</v>
      </c>
      <c r="H8117" s="9" t="s">
        <v>94</v>
      </c>
      <c r="I8117" s="10">
        <v>6710</v>
      </c>
      <c r="J8117" s="11">
        <v>0.18</v>
      </c>
      <c r="K8117" s="9" t="s">
        <v>94</v>
      </c>
      <c r="L8117" s="9" t="s">
        <v>95</v>
      </c>
    </row>
    <row r="8118" spans="1:12" x14ac:dyDescent="0.2">
      <c r="A8118" t="str">
        <f>VLOOKUP(B8118,StateFIPS!A$2:B$52,2)</f>
        <v>Missouri</v>
      </c>
      <c r="B8118">
        <f t="shared" si="129"/>
        <v>29</v>
      </c>
      <c r="C8118" s="9" t="s">
        <v>1599</v>
      </c>
      <c r="D8118" s="9" t="s">
        <v>93</v>
      </c>
      <c r="E8118" s="9" t="s">
        <v>2799</v>
      </c>
      <c r="F8118" s="9" t="s">
        <v>2800</v>
      </c>
      <c r="G8118" s="10">
        <v>60517</v>
      </c>
      <c r="H8118" s="9" t="s">
        <v>94</v>
      </c>
      <c r="I8118" s="10">
        <v>332062</v>
      </c>
      <c r="J8118" s="11">
        <v>0.18</v>
      </c>
      <c r="K8118" s="9" t="s">
        <v>94</v>
      </c>
      <c r="L8118" s="9" t="s">
        <v>95</v>
      </c>
    </row>
    <row r="8119" spans="1:12" x14ac:dyDescent="0.2">
      <c r="A8119" t="str">
        <f>VLOOKUP(B8119,StateFIPS!A$2:B$52,2)</f>
        <v>Missouri</v>
      </c>
      <c r="B8119">
        <f t="shared" si="129"/>
        <v>29</v>
      </c>
      <c r="C8119" s="9" t="s">
        <v>300</v>
      </c>
      <c r="D8119" s="9" t="s">
        <v>93</v>
      </c>
      <c r="E8119" s="9" t="s">
        <v>2799</v>
      </c>
      <c r="F8119" s="9" t="s">
        <v>2800</v>
      </c>
      <c r="G8119" s="10">
        <v>10574</v>
      </c>
      <c r="H8119" s="9" t="s">
        <v>94</v>
      </c>
      <c r="I8119" s="10">
        <v>58022</v>
      </c>
      <c r="J8119" s="11">
        <v>0.18</v>
      </c>
      <c r="K8119" s="9" t="s">
        <v>94</v>
      </c>
      <c r="L8119" s="9" t="s">
        <v>95</v>
      </c>
    </row>
    <row r="8120" spans="1:12" x14ac:dyDescent="0.2">
      <c r="A8120" t="str">
        <f>VLOOKUP(B8120,StateFIPS!A$2:B$52,2)</f>
        <v>Missouri</v>
      </c>
      <c r="B8120">
        <f t="shared" si="129"/>
        <v>29</v>
      </c>
      <c r="C8120" s="9" t="s">
        <v>341</v>
      </c>
      <c r="D8120" s="9" t="s">
        <v>93</v>
      </c>
      <c r="E8120" s="9" t="s">
        <v>2799</v>
      </c>
      <c r="F8120" s="9" t="s">
        <v>2800</v>
      </c>
      <c r="G8120" s="10">
        <v>54</v>
      </c>
      <c r="H8120" s="9" t="s">
        <v>94</v>
      </c>
      <c r="I8120" s="10">
        <v>297</v>
      </c>
      <c r="J8120" s="11">
        <v>0.18</v>
      </c>
      <c r="K8120" s="9" t="s">
        <v>94</v>
      </c>
      <c r="L8120" s="9" t="s">
        <v>95</v>
      </c>
    </row>
    <row r="8121" spans="1:12" x14ac:dyDescent="0.2">
      <c r="A8121" t="str">
        <f>VLOOKUP(B8121,StateFIPS!A$2:B$52,2)</f>
        <v>Missouri</v>
      </c>
      <c r="B8121">
        <f t="shared" si="129"/>
        <v>29</v>
      </c>
      <c r="C8121" s="9" t="s">
        <v>372</v>
      </c>
      <c r="D8121" s="9" t="s">
        <v>93</v>
      </c>
      <c r="E8121" s="9" t="s">
        <v>2799</v>
      </c>
      <c r="F8121" s="9" t="s">
        <v>2800</v>
      </c>
      <c r="G8121" s="10">
        <v>1223</v>
      </c>
      <c r="H8121" s="9" t="s">
        <v>94</v>
      </c>
      <c r="I8121" s="10">
        <v>6710</v>
      </c>
      <c r="J8121" s="11">
        <v>0.18</v>
      </c>
      <c r="K8121" s="9" t="s">
        <v>94</v>
      </c>
      <c r="L8121" s="9" t="s">
        <v>95</v>
      </c>
    </row>
    <row r="8122" spans="1:12" x14ac:dyDescent="0.2">
      <c r="A8122" t="str">
        <f>VLOOKUP(B8122,StateFIPS!A$2:B$52,2)</f>
        <v>Nebraska</v>
      </c>
      <c r="B8122">
        <f t="shared" si="129"/>
        <v>31</v>
      </c>
      <c r="C8122" s="9" t="s">
        <v>2262</v>
      </c>
      <c r="D8122" s="9" t="s">
        <v>93</v>
      </c>
      <c r="E8122" s="9" t="s">
        <v>2799</v>
      </c>
      <c r="F8122" s="9" t="s">
        <v>2800</v>
      </c>
      <c r="G8122" s="10">
        <v>3171</v>
      </c>
      <c r="H8122" s="9" t="s">
        <v>94</v>
      </c>
      <c r="I8122" s="10">
        <v>17398</v>
      </c>
      <c r="J8122" s="11">
        <v>0.18</v>
      </c>
      <c r="K8122" s="9" t="s">
        <v>94</v>
      </c>
      <c r="L8122" s="9" t="s">
        <v>95</v>
      </c>
    </row>
    <row r="8123" spans="1:12" x14ac:dyDescent="0.2">
      <c r="A8123" t="str">
        <f>VLOOKUP(B8123,StateFIPS!A$2:B$52,2)</f>
        <v>New Jersey</v>
      </c>
      <c r="B8123">
        <f t="shared" si="129"/>
        <v>34</v>
      </c>
      <c r="C8123" s="9" t="s">
        <v>2752</v>
      </c>
      <c r="D8123" s="9" t="s">
        <v>93</v>
      </c>
      <c r="E8123" s="9" t="s">
        <v>2799</v>
      </c>
      <c r="F8123" s="9" t="s">
        <v>2800</v>
      </c>
      <c r="G8123" s="10">
        <v>6</v>
      </c>
      <c r="H8123" s="9" t="s">
        <v>94</v>
      </c>
      <c r="I8123" s="10">
        <v>33</v>
      </c>
      <c r="J8123" s="11">
        <v>0.18</v>
      </c>
      <c r="K8123" s="9" t="s">
        <v>94</v>
      </c>
      <c r="L8123" s="9" t="s">
        <v>95</v>
      </c>
    </row>
    <row r="8124" spans="1:12" x14ac:dyDescent="0.2">
      <c r="A8124" t="str">
        <f>VLOOKUP(B8124,StateFIPS!A$2:B$52,2)</f>
        <v>Minnesota</v>
      </c>
      <c r="B8124">
        <f t="shared" si="129"/>
        <v>27</v>
      </c>
      <c r="C8124" s="9" t="s">
        <v>469</v>
      </c>
      <c r="D8124" s="9" t="s">
        <v>93</v>
      </c>
      <c r="E8124" s="9" t="s">
        <v>2799</v>
      </c>
      <c r="F8124" s="9" t="s">
        <v>2800</v>
      </c>
      <c r="G8124" s="10">
        <v>19767</v>
      </c>
      <c r="H8124" s="9" t="s">
        <v>94</v>
      </c>
      <c r="I8124" s="10">
        <v>108463</v>
      </c>
      <c r="J8124" s="11">
        <v>0.18</v>
      </c>
      <c r="K8124" s="9" t="s">
        <v>94</v>
      </c>
      <c r="L8124" s="9" t="s">
        <v>95</v>
      </c>
    </row>
    <row r="8125" spans="1:12" x14ac:dyDescent="0.2">
      <c r="A8125" t="str">
        <f>VLOOKUP(B8125,StateFIPS!A$2:B$52,2)</f>
        <v>New Jersey</v>
      </c>
      <c r="B8125">
        <f t="shared" si="129"/>
        <v>34</v>
      </c>
      <c r="C8125" s="9" t="s">
        <v>1931</v>
      </c>
      <c r="D8125" s="9" t="s">
        <v>93</v>
      </c>
      <c r="E8125" s="9" t="s">
        <v>2799</v>
      </c>
      <c r="F8125" s="9" t="s">
        <v>2800</v>
      </c>
      <c r="G8125" s="10">
        <v>211</v>
      </c>
      <c r="H8125" s="9" t="s">
        <v>94</v>
      </c>
      <c r="I8125" s="10">
        <v>1160</v>
      </c>
      <c r="J8125" s="11">
        <v>0.18</v>
      </c>
      <c r="K8125" s="9" t="s">
        <v>94</v>
      </c>
      <c r="L8125" s="9" t="s">
        <v>95</v>
      </c>
    </row>
    <row r="8126" spans="1:12" x14ac:dyDescent="0.2">
      <c r="A8126" t="str">
        <f>VLOOKUP(B8126,StateFIPS!A$2:B$52,2)</f>
        <v>Minnesota</v>
      </c>
      <c r="B8126">
        <f t="shared" si="129"/>
        <v>27</v>
      </c>
      <c r="C8126" s="9" t="s">
        <v>1915</v>
      </c>
      <c r="D8126" s="9" t="s">
        <v>93</v>
      </c>
      <c r="E8126" s="9" t="s">
        <v>2799</v>
      </c>
      <c r="F8126" s="9" t="s">
        <v>2800</v>
      </c>
      <c r="G8126" s="10">
        <v>10038</v>
      </c>
      <c r="H8126" s="9" t="s">
        <v>94</v>
      </c>
      <c r="I8126" s="10">
        <v>55080</v>
      </c>
      <c r="J8126" s="11">
        <v>0.18</v>
      </c>
      <c r="K8126" s="9" t="s">
        <v>94</v>
      </c>
      <c r="L8126" s="9" t="s">
        <v>95</v>
      </c>
    </row>
    <row r="8127" spans="1:12" x14ac:dyDescent="0.2">
      <c r="A8127" t="str">
        <f>VLOOKUP(B8127,StateFIPS!A$2:B$52,2)</f>
        <v>New Jersey</v>
      </c>
      <c r="B8127">
        <f t="shared" si="129"/>
        <v>34</v>
      </c>
      <c r="C8127" s="9" t="s">
        <v>2745</v>
      </c>
      <c r="D8127" s="9" t="s">
        <v>93</v>
      </c>
      <c r="E8127" s="9" t="s">
        <v>2799</v>
      </c>
      <c r="F8127" s="9" t="s">
        <v>2800</v>
      </c>
      <c r="G8127" s="10">
        <v>80</v>
      </c>
      <c r="H8127" s="9" t="s">
        <v>94</v>
      </c>
      <c r="I8127" s="10">
        <v>439</v>
      </c>
      <c r="J8127" s="11">
        <v>0.18</v>
      </c>
      <c r="K8127" s="9" t="s">
        <v>94</v>
      </c>
      <c r="L8127" s="9" t="s">
        <v>95</v>
      </c>
    </row>
    <row r="8128" spans="1:12" x14ac:dyDescent="0.2">
      <c r="A8128" t="str">
        <f>VLOOKUP(B8128,StateFIPS!A$2:B$52,2)</f>
        <v>New Jersey</v>
      </c>
      <c r="B8128">
        <f t="shared" si="129"/>
        <v>34</v>
      </c>
      <c r="C8128" s="9" t="s">
        <v>2746</v>
      </c>
      <c r="D8128" s="9" t="s">
        <v>93</v>
      </c>
      <c r="E8128" s="9" t="s">
        <v>2799</v>
      </c>
      <c r="F8128" s="9" t="s">
        <v>2800</v>
      </c>
      <c r="G8128" s="10">
        <v>53</v>
      </c>
      <c r="H8128" s="9" t="s">
        <v>94</v>
      </c>
      <c r="I8128" s="10">
        <v>289</v>
      </c>
      <c r="J8128" s="11">
        <v>0.18</v>
      </c>
      <c r="K8128" s="9" t="s">
        <v>94</v>
      </c>
      <c r="L8128" s="9" t="s">
        <v>95</v>
      </c>
    </row>
    <row r="8129" spans="1:12" x14ac:dyDescent="0.2">
      <c r="A8129" t="str">
        <f>VLOOKUP(B8129,StateFIPS!A$2:B$52,2)</f>
        <v>Nebraska</v>
      </c>
      <c r="B8129">
        <f t="shared" si="129"/>
        <v>31</v>
      </c>
      <c r="C8129" s="9" t="s">
        <v>2272</v>
      </c>
      <c r="D8129" s="9" t="s">
        <v>93</v>
      </c>
      <c r="E8129" s="9" t="s">
        <v>2799</v>
      </c>
      <c r="F8129" s="9" t="s">
        <v>2800</v>
      </c>
      <c r="G8129" s="10">
        <v>3171</v>
      </c>
      <c r="H8129" s="9" t="s">
        <v>94</v>
      </c>
      <c r="I8129" s="10">
        <v>17398</v>
      </c>
      <c r="J8129" s="11">
        <v>0.18</v>
      </c>
      <c r="K8129" s="9" t="s">
        <v>94</v>
      </c>
      <c r="L8129" s="9" t="s">
        <v>95</v>
      </c>
    </row>
    <row r="8130" spans="1:12" x14ac:dyDescent="0.2">
      <c r="A8130" t="str">
        <f>VLOOKUP(B8130,StateFIPS!A$2:B$52,2)</f>
        <v>New Hampshire</v>
      </c>
      <c r="B8130">
        <f t="shared" si="129"/>
        <v>33</v>
      </c>
      <c r="C8130" s="9" t="s">
        <v>2007</v>
      </c>
      <c r="D8130" s="9" t="s">
        <v>93</v>
      </c>
      <c r="E8130" s="9" t="s">
        <v>2799</v>
      </c>
      <c r="F8130" s="9" t="s">
        <v>2800</v>
      </c>
      <c r="G8130" s="10">
        <v>15</v>
      </c>
      <c r="H8130" s="9" t="s">
        <v>94</v>
      </c>
      <c r="I8130" s="10">
        <v>85</v>
      </c>
      <c r="J8130" s="11">
        <v>0.18</v>
      </c>
      <c r="K8130" s="9" t="s">
        <v>94</v>
      </c>
      <c r="L8130" s="9" t="s">
        <v>95</v>
      </c>
    </row>
    <row r="8131" spans="1:12" x14ac:dyDescent="0.2">
      <c r="A8131" t="str">
        <f>VLOOKUP(B8131,StateFIPS!A$2:B$52,2)</f>
        <v>New Jersey</v>
      </c>
      <c r="B8131">
        <f t="shared" ref="B8131:B8194" si="130">VALUE(LEFT(C8131,2))</f>
        <v>34</v>
      </c>
      <c r="C8131" s="9" t="s">
        <v>1140</v>
      </c>
      <c r="D8131" s="9" t="s">
        <v>93</v>
      </c>
      <c r="E8131" s="9" t="s">
        <v>2799</v>
      </c>
      <c r="F8131" s="9" t="s">
        <v>2800</v>
      </c>
      <c r="G8131" s="10">
        <v>78</v>
      </c>
      <c r="H8131" s="9" t="s">
        <v>94</v>
      </c>
      <c r="I8131" s="10">
        <v>430</v>
      </c>
      <c r="J8131" s="11">
        <v>0.18</v>
      </c>
      <c r="K8131" s="9" t="s">
        <v>94</v>
      </c>
      <c r="L8131" s="9" t="s">
        <v>95</v>
      </c>
    </row>
    <row r="8132" spans="1:12" x14ac:dyDescent="0.2">
      <c r="A8132" t="str">
        <f>VLOOKUP(B8132,StateFIPS!A$2:B$52,2)</f>
        <v>Minnesota</v>
      </c>
      <c r="B8132">
        <f t="shared" si="130"/>
        <v>27</v>
      </c>
      <c r="C8132" s="9" t="s">
        <v>1913</v>
      </c>
      <c r="D8132" s="9" t="s">
        <v>93</v>
      </c>
      <c r="E8132" s="9" t="s">
        <v>2799</v>
      </c>
      <c r="F8132" s="9" t="s">
        <v>2800</v>
      </c>
      <c r="G8132" s="10">
        <v>19767</v>
      </c>
      <c r="H8132" s="9" t="s">
        <v>94</v>
      </c>
      <c r="I8132" s="10">
        <v>108463</v>
      </c>
      <c r="J8132" s="11">
        <v>0.18</v>
      </c>
      <c r="K8132" s="9" t="s">
        <v>94</v>
      </c>
      <c r="L8132" s="9" t="s">
        <v>95</v>
      </c>
    </row>
    <row r="8133" spans="1:12" x14ac:dyDescent="0.2">
      <c r="A8133" t="str">
        <f>VLOOKUP(B8133,StateFIPS!A$2:B$52,2)</f>
        <v>Nebraska</v>
      </c>
      <c r="B8133">
        <f t="shared" si="130"/>
        <v>31</v>
      </c>
      <c r="C8133" s="9" t="s">
        <v>1168</v>
      </c>
      <c r="D8133" s="9" t="s">
        <v>93</v>
      </c>
      <c r="E8133" s="9" t="s">
        <v>2799</v>
      </c>
      <c r="F8133" s="9" t="s">
        <v>2800</v>
      </c>
      <c r="G8133" s="10">
        <v>3171</v>
      </c>
      <c r="H8133" s="9" t="s">
        <v>94</v>
      </c>
      <c r="I8133" s="10">
        <v>17398</v>
      </c>
      <c r="J8133" s="11">
        <v>0.18</v>
      </c>
      <c r="K8133" s="9" t="s">
        <v>94</v>
      </c>
      <c r="L8133" s="9" t="s">
        <v>95</v>
      </c>
    </row>
    <row r="8134" spans="1:12" x14ac:dyDescent="0.2">
      <c r="A8134" t="str">
        <f>VLOOKUP(B8134,StateFIPS!A$2:B$52,2)</f>
        <v>Nebraska</v>
      </c>
      <c r="B8134">
        <f t="shared" si="130"/>
        <v>31</v>
      </c>
      <c r="C8134" s="9" t="s">
        <v>2229</v>
      </c>
      <c r="D8134" s="9" t="s">
        <v>93</v>
      </c>
      <c r="E8134" s="9" t="s">
        <v>2799</v>
      </c>
      <c r="F8134" s="9" t="s">
        <v>2800</v>
      </c>
      <c r="G8134" s="10">
        <v>3171</v>
      </c>
      <c r="H8134" s="9" t="s">
        <v>94</v>
      </c>
      <c r="I8134" s="10">
        <v>17398</v>
      </c>
      <c r="J8134" s="11">
        <v>0.18</v>
      </c>
      <c r="K8134" s="9" t="s">
        <v>94</v>
      </c>
      <c r="L8134" s="9" t="s">
        <v>95</v>
      </c>
    </row>
    <row r="8135" spans="1:12" x14ac:dyDescent="0.2">
      <c r="A8135" t="str">
        <f>VLOOKUP(B8135,StateFIPS!A$2:B$52,2)</f>
        <v>Minnesota</v>
      </c>
      <c r="B8135">
        <f t="shared" si="130"/>
        <v>27</v>
      </c>
      <c r="C8135" s="9" t="s">
        <v>1909</v>
      </c>
      <c r="D8135" s="9" t="s">
        <v>93</v>
      </c>
      <c r="E8135" s="9" t="s">
        <v>2799</v>
      </c>
      <c r="F8135" s="9" t="s">
        <v>2800</v>
      </c>
      <c r="G8135" s="10">
        <v>19767</v>
      </c>
      <c r="H8135" s="9" t="s">
        <v>94</v>
      </c>
      <c r="I8135" s="10">
        <v>108463</v>
      </c>
      <c r="J8135" s="11">
        <v>0.18</v>
      </c>
      <c r="K8135" s="9" t="s">
        <v>94</v>
      </c>
      <c r="L8135" s="9" t="s">
        <v>95</v>
      </c>
    </row>
    <row r="8136" spans="1:12" x14ac:dyDescent="0.2">
      <c r="A8136" t="str">
        <f>VLOOKUP(B8136,StateFIPS!A$2:B$52,2)</f>
        <v>Nebraska</v>
      </c>
      <c r="B8136">
        <f t="shared" si="130"/>
        <v>31</v>
      </c>
      <c r="C8136" s="9" t="s">
        <v>1165</v>
      </c>
      <c r="D8136" s="9" t="s">
        <v>93</v>
      </c>
      <c r="E8136" s="9" t="s">
        <v>2799</v>
      </c>
      <c r="F8136" s="9" t="s">
        <v>2800</v>
      </c>
      <c r="G8136" s="10">
        <v>3171</v>
      </c>
      <c r="H8136" s="9" t="s">
        <v>94</v>
      </c>
      <c r="I8136" s="10">
        <v>17398</v>
      </c>
      <c r="J8136" s="11">
        <v>0.18</v>
      </c>
      <c r="K8136" s="9" t="s">
        <v>94</v>
      </c>
      <c r="L8136" s="9" t="s">
        <v>95</v>
      </c>
    </row>
    <row r="8137" spans="1:12" x14ac:dyDescent="0.2">
      <c r="A8137" t="str">
        <f>VLOOKUP(B8137,StateFIPS!A$2:B$52,2)</f>
        <v>Minnesota</v>
      </c>
      <c r="B8137">
        <f t="shared" si="130"/>
        <v>27</v>
      </c>
      <c r="C8137" s="9" t="s">
        <v>1904</v>
      </c>
      <c r="D8137" s="9" t="s">
        <v>93</v>
      </c>
      <c r="E8137" s="9" t="s">
        <v>2799</v>
      </c>
      <c r="F8137" s="9" t="s">
        <v>2800</v>
      </c>
      <c r="G8137" s="10">
        <v>320847</v>
      </c>
      <c r="H8137" s="9" t="s">
        <v>94</v>
      </c>
      <c r="I8137" s="10">
        <v>1760502</v>
      </c>
      <c r="J8137" s="11">
        <v>0.18</v>
      </c>
      <c r="K8137" s="9" t="s">
        <v>94</v>
      </c>
      <c r="L8137" s="9" t="s">
        <v>95</v>
      </c>
    </row>
    <row r="8138" spans="1:12" x14ac:dyDescent="0.2">
      <c r="A8138" t="str">
        <f>VLOOKUP(B8138,StateFIPS!A$2:B$52,2)</f>
        <v>Nebraska</v>
      </c>
      <c r="B8138">
        <f t="shared" si="130"/>
        <v>31</v>
      </c>
      <c r="C8138" s="9" t="s">
        <v>1283</v>
      </c>
      <c r="D8138" s="9" t="s">
        <v>93</v>
      </c>
      <c r="E8138" s="9" t="s">
        <v>2799</v>
      </c>
      <c r="F8138" s="9" t="s">
        <v>2800</v>
      </c>
      <c r="G8138" s="10">
        <v>3171</v>
      </c>
      <c r="H8138" s="9" t="s">
        <v>94</v>
      </c>
      <c r="I8138" s="10">
        <v>17398</v>
      </c>
      <c r="J8138" s="11">
        <v>0.18</v>
      </c>
      <c r="K8138" s="9" t="s">
        <v>94</v>
      </c>
      <c r="L8138" s="9" t="s">
        <v>95</v>
      </c>
    </row>
    <row r="8139" spans="1:12" x14ac:dyDescent="0.2">
      <c r="A8139" t="str">
        <f>VLOOKUP(B8139,StateFIPS!A$2:B$52,2)</f>
        <v>Minnesota</v>
      </c>
      <c r="B8139">
        <f t="shared" si="130"/>
        <v>27</v>
      </c>
      <c r="C8139" s="9" t="s">
        <v>1916</v>
      </c>
      <c r="D8139" s="9" t="s">
        <v>93</v>
      </c>
      <c r="E8139" s="9" t="s">
        <v>2799</v>
      </c>
      <c r="F8139" s="9" t="s">
        <v>2800</v>
      </c>
      <c r="G8139" s="10">
        <v>36981</v>
      </c>
      <c r="H8139" s="9" t="s">
        <v>94</v>
      </c>
      <c r="I8139" s="10">
        <v>202917</v>
      </c>
      <c r="J8139" s="11">
        <v>0.18</v>
      </c>
      <c r="K8139" s="9" t="s">
        <v>94</v>
      </c>
      <c r="L8139" s="9" t="s">
        <v>95</v>
      </c>
    </row>
    <row r="8140" spans="1:12" x14ac:dyDescent="0.2">
      <c r="A8140" t="str">
        <f>VLOOKUP(B8140,StateFIPS!A$2:B$52,2)</f>
        <v>New Jersey</v>
      </c>
      <c r="B8140">
        <f t="shared" si="130"/>
        <v>34</v>
      </c>
      <c r="C8140" s="9" t="s">
        <v>1135</v>
      </c>
      <c r="D8140" s="9" t="s">
        <v>93</v>
      </c>
      <c r="E8140" s="9" t="s">
        <v>2799</v>
      </c>
      <c r="F8140" s="9" t="s">
        <v>2800</v>
      </c>
      <c r="G8140" s="10">
        <v>211</v>
      </c>
      <c r="H8140" s="9" t="s">
        <v>94</v>
      </c>
      <c r="I8140" s="10">
        <v>1160</v>
      </c>
      <c r="J8140" s="11">
        <v>0.18</v>
      </c>
      <c r="K8140" s="9" t="s">
        <v>94</v>
      </c>
      <c r="L8140" s="9" t="s">
        <v>95</v>
      </c>
    </row>
    <row r="8141" spans="1:12" x14ac:dyDescent="0.2">
      <c r="A8141" t="str">
        <f>VLOOKUP(B8141,StateFIPS!A$2:B$52,2)</f>
        <v>New York</v>
      </c>
      <c r="B8141">
        <f t="shared" si="130"/>
        <v>36</v>
      </c>
      <c r="C8141" s="9" t="s">
        <v>2127</v>
      </c>
      <c r="D8141" s="9" t="s">
        <v>93</v>
      </c>
      <c r="E8141" s="9" t="s">
        <v>2799</v>
      </c>
      <c r="F8141" s="9" t="s">
        <v>2800</v>
      </c>
      <c r="G8141" s="10">
        <v>3</v>
      </c>
      <c r="H8141" s="9" t="s">
        <v>94</v>
      </c>
      <c r="I8141" s="10">
        <v>15</v>
      </c>
      <c r="J8141" s="11">
        <v>0.18</v>
      </c>
      <c r="K8141" s="9" t="s">
        <v>94</v>
      </c>
      <c r="L8141" s="9" t="s">
        <v>95</v>
      </c>
    </row>
    <row r="8142" spans="1:12" x14ac:dyDescent="0.2">
      <c r="A8142" t="str">
        <f>VLOOKUP(B8142,StateFIPS!A$2:B$52,2)</f>
        <v>New York</v>
      </c>
      <c r="B8142">
        <f t="shared" si="130"/>
        <v>36</v>
      </c>
      <c r="C8142" s="9" t="s">
        <v>2130</v>
      </c>
      <c r="D8142" s="9" t="s">
        <v>93</v>
      </c>
      <c r="E8142" s="9" t="s">
        <v>2799</v>
      </c>
      <c r="F8142" s="9" t="s">
        <v>2800</v>
      </c>
      <c r="G8142" s="10">
        <v>13</v>
      </c>
      <c r="H8142" s="9" t="s">
        <v>94</v>
      </c>
      <c r="I8142" s="10">
        <v>71</v>
      </c>
      <c r="J8142" s="11">
        <v>0.18</v>
      </c>
      <c r="K8142" s="9" t="s">
        <v>94</v>
      </c>
      <c r="L8142" s="9" t="s">
        <v>95</v>
      </c>
    </row>
    <row r="8143" spans="1:12" x14ac:dyDescent="0.2">
      <c r="A8143" t="str">
        <f>VLOOKUP(B8143,StateFIPS!A$2:B$52,2)</f>
        <v>Minnesota</v>
      </c>
      <c r="B8143">
        <f t="shared" si="130"/>
        <v>27</v>
      </c>
      <c r="C8143" s="9" t="s">
        <v>1893</v>
      </c>
      <c r="D8143" s="9" t="s">
        <v>93</v>
      </c>
      <c r="E8143" s="9" t="s">
        <v>2799</v>
      </c>
      <c r="F8143" s="9" t="s">
        <v>2800</v>
      </c>
      <c r="G8143" s="10">
        <v>2</v>
      </c>
      <c r="H8143" s="9" t="s">
        <v>94</v>
      </c>
      <c r="I8143" s="10">
        <v>8</v>
      </c>
      <c r="J8143" s="11">
        <v>0.18</v>
      </c>
      <c r="K8143" s="9" t="s">
        <v>94</v>
      </c>
      <c r="L8143" s="9" t="s">
        <v>95</v>
      </c>
    </row>
    <row r="8144" spans="1:12" x14ac:dyDescent="0.2">
      <c r="A8144" t="str">
        <f>VLOOKUP(B8144,StateFIPS!A$2:B$52,2)</f>
        <v>New York</v>
      </c>
      <c r="B8144">
        <f t="shared" si="130"/>
        <v>36</v>
      </c>
      <c r="C8144" s="9" t="s">
        <v>2133</v>
      </c>
      <c r="D8144" s="9" t="s">
        <v>93</v>
      </c>
      <c r="E8144" s="9" t="s">
        <v>2799</v>
      </c>
      <c r="F8144" s="9" t="s">
        <v>2800</v>
      </c>
      <c r="G8144" s="10">
        <v>23</v>
      </c>
      <c r="H8144" s="9" t="s">
        <v>94</v>
      </c>
      <c r="I8144" s="10">
        <v>127</v>
      </c>
      <c r="J8144" s="11">
        <v>0.18</v>
      </c>
      <c r="K8144" s="9" t="s">
        <v>94</v>
      </c>
      <c r="L8144" s="9" t="s">
        <v>95</v>
      </c>
    </row>
    <row r="8145" spans="1:12" x14ac:dyDescent="0.2">
      <c r="A8145" t="str">
        <f>VLOOKUP(B8145,StateFIPS!A$2:B$52,2)</f>
        <v>New York</v>
      </c>
      <c r="B8145">
        <f t="shared" si="130"/>
        <v>36</v>
      </c>
      <c r="C8145" s="9" t="s">
        <v>2140</v>
      </c>
      <c r="D8145" s="9" t="s">
        <v>93</v>
      </c>
      <c r="E8145" s="9" t="s">
        <v>2799</v>
      </c>
      <c r="F8145" s="9" t="s">
        <v>2800</v>
      </c>
      <c r="G8145" s="10">
        <v>22</v>
      </c>
      <c r="H8145" s="9" t="s">
        <v>94</v>
      </c>
      <c r="I8145" s="10">
        <v>120</v>
      </c>
      <c r="J8145" s="11">
        <v>0.18</v>
      </c>
      <c r="K8145" s="9" t="s">
        <v>94</v>
      </c>
      <c r="L8145" s="9" t="s">
        <v>95</v>
      </c>
    </row>
    <row r="8146" spans="1:12" x14ac:dyDescent="0.2">
      <c r="A8146" t="str">
        <f>VLOOKUP(B8146,StateFIPS!A$2:B$52,2)</f>
        <v>Minnesota</v>
      </c>
      <c r="B8146">
        <f t="shared" si="130"/>
        <v>27</v>
      </c>
      <c r="C8146" s="9" t="s">
        <v>1900</v>
      </c>
      <c r="D8146" s="9" t="s">
        <v>93</v>
      </c>
      <c r="E8146" s="9" t="s">
        <v>2799</v>
      </c>
      <c r="F8146" s="9" t="s">
        <v>2800</v>
      </c>
      <c r="G8146" s="10">
        <v>19767</v>
      </c>
      <c r="H8146" s="9" t="s">
        <v>94</v>
      </c>
      <c r="I8146" s="10">
        <v>108463</v>
      </c>
      <c r="J8146" s="11">
        <v>0.18</v>
      </c>
      <c r="K8146" s="9" t="s">
        <v>94</v>
      </c>
      <c r="L8146" s="9" t="s">
        <v>95</v>
      </c>
    </row>
    <row r="8147" spans="1:12" x14ac:dyDescent="0.2">
      <c r="A8147" t="str">
        <f>VLOOKUP(B8147,StateFIPS!A$2:B$52,2)</f>
        <v>New York</v>
      </c>
      <c r="B8147">
        <f t="shared" si="130"/>
        <v>36</v>
      </c>
      <c r="C8147" s="9" t="s">
        <v>2093</v>
      </c>
      <c r="D8147" s="9" t="s">
        <v>93</v>
      </c>
      <c r="E8147" s="9" t="s">
        <v>2799</v>
      </c>
      <c r="F8147" s="9" t="s">
        <v>2800</v>
      </c>
      <c r="G8147" s="10">
        <v>19</v>
      </c>
      <c r="H8147" s="9" t="s">
        <v>94</v>
      </c>
      <c r="I8147" s="10">
        <v>103</v>
      </c>
      <c r="J8147" s="11">
        <v>0.18</v>
      </c>
      <c r="K8147" s="9" t="s">
        <v>94</v>
      </c>
      <c r="L8147" s="9" t="s">
        <v>95</v>
      </c>
    </row>
    <row r="8148" spans="1:12" x14ac:dyDescent="0.2">
      <c r="A8148" t="str">
        <f>VLOOKUP(B8148,StateFIPS!A$2:B$52,2)</f>
        <v>New Jersey</v>
      </c>
      <c r="B8148">
        <f t="shared" si="130"/>
        <v>34</v>
      </c>
      <c r="C8148" s="9" t="s">
        <v>1137</v>
      </c>
      <c r="D8148" s="9" t="s">
        <v>93</v>
      </c>
      <c r="E8148" s="9" t="s">
        <v>2799</v>
      </c>
      <c r="F8148" s="9" t="s">
        <v>2800</v>
      </c>
      <c r="G8148" s="10">
        <v>211</v>
      </c>
      <c r="H8148" s="9" t="s">
        <v>94</v>
      </c>
      <c r="I8148" s="10">
        <v>1160</v>
      </c>
      <c r="J8148" s="11">
        <v>0.18</v>
      </c>
      <c r="K8148" s="9" t="s">
        <v>94</v>
      </c>
      <c r="L8148" s="9" t="s">
        <v>95</v>
      </c>
    </row>
    <row r="8149" spans="1:12" x14ac:dyDescent="0.2">
      <c r="A8149" t="str">
        <f>VLOOKUP(B8149,StateFIPS!A$2:B$52,2)</f>
        <v>Minnesota</v>
      </c>
      <c r="B8149">
        <f t="shared" si="130"/>
        <v>27</v>
      </c>
      <c r="C8149" s="9" t="s">
        <v>465</v>
      </c>
      <c r="D8149" s="9" t="s">
        <v>93</v>
      </c>
      <c r="E8149" s="9" t="s">
        <v>2799</v>
      </c>
      <c r="F8149" s="9" t="s">
        <v>2800</v>
      </c>
      <c r="G8149" s="10">
        <v>19767</v>
      </c>
      <c r="H8149" s="9" t="s">
        <v>94</v>
      </c>
      <c r="I8149" s="10">
        <v>108463</v>
      </c>
      <c r="J8149" s="11">
        <v>0.18</v>
      </c>
      <c r="K8149" s="9" t="s">
        <v>94</v>
      </c>
      <c r="L8149" s="9" t="s">
        <v>95</v>
      </c>
    </row>
    <row r="8150" spans="1:12" x14ac:dyDescent="0.2">
      <c r="A8150" t="str">
        <f>VLOOKUP(B8150,StateFIPS!A$2:B$52,2)</f>
        <v>Minnesota</v>
      </c>
      <c r="B8150">
        <f t="shared" si="130"/>
        <v>27</v>
      </c>
      <c r="C8150" s="9" t="s">
        <v>1880</v>
      </c>
      <c r="D8150" s="9" t="s">
        <v>93</v>
      </c>
      <c r="E8150" s="9" t="s">
        <v>2799</v>
      </c>
      <c r="F8150" s="9" t="s">
        <v>2800</v>
      </c>
      <c r="G8150" s="10">
        <v>19767</v>
      </c>
      <c r="H8150" s="9" t="s">
        <v>94</v>
      </c>
      <c r="I8150" s="10">
        <v>108463</v>
      </c>
      <c r="J8150" s="11">
        <v>0.18</v>
      </c>
      <c r="K8150" s="9" t="s">
        <v>94</v>
      </c>
      <c r="L8150" s="9" t="s">
        <v>95</v>
      </c>
    </row>
    <row r="8151" spans="1:12" x14ac:dyDescent="0.2">
      <c r="A8151" t="str">
        <f>VLOOKUP(B8151,StateFIPS!A$2:B$52,2)</f>
        <v>New Jersey</v>
      </c>
      <c r="B8151">
        <f t="shared" si="130"/>
        <v>34</v>
      </c>
      <c r="C8151" s="9" t="s">
        <v>1152</v>
      </c>
      <c r="D8151" s="9" t="s">
        <v>93</v>
      </c>
      <c r="E8151" s="9" t="s">
        <v>2799</v>
      </c>
      <c r="F8151" s="9" t="s">
        <v>2800</v>
      </c>
      <c r="G8151" s="10">
        <v>27</v>
      </c>
      <c r="H8151" s="9" t="s">
        <v>94</v>
      </c>
      <c r="I8151" s="10">
        <v>148</v>
      </c>
      <c r="J8151" s="11">
        <v>0.18</v>
      </c>
      <c r="K8151" s="9" t="s">
        <v>94</v>
      </c>
      <c r="L8151" s="9" t="s">
        <v>95</v>
      </c>
    </row>
    <row r="8152" spans="1:12" x14ac:dyDescent="0.2">
      <c r="A8152" t="str">
        <f>VLOOKUP(B8152,StateFIPS!A$2:B$52,2)</f>
        <v>Minnesota</v>
      </c>
      <c r="B8152">
        <f t="shared" si="130"/>
        <v>27</v>
      </c>
      <c r="C8152" s="9" t="s">
        <v>1883</v>
      </c>
      <c r="D8152" s="9" t="s">
        <v>93</v>
      </c>
      <c r="E8152" s="9" t="s">
        <v>2799</v>
      </c>
      <c r="F8152" s="9" t="s">
        <v>2800</v>
      </c>
      <c r="G8152" s="10">
        <v>467116</v>
      </c>
      <c r="H8152" s="9" t="s">
        <v>94</v>
      </c>
      <c r="I8152" s="10">
        <v>2563090</v>
      </c>
      <c r="J8152" s="11">
        <v>0.18</v>
      </c>
      <c r="K8152" s="9" t="s">
        <v>94</v>
      </c>
      <c r="L8152" s="9" t="s">
        <v>95</v>
      </c>
    </row>
    <row r="8153" spans="1:12" x14ac:dyDescent="0.2">
      <c r="A8153" t="str">
        <f>VLOOKUP(B8153,StateFIPS!A$2:B$52,2)</f>
        <v>New Jersey</v>
      </c>
      <c r="B8153">
        <f t="shared" si="130"/>
        <v>34</v>
      </c>
      <c r="C8153" s="9" t="s">
        <v>1144</v>
      </c>
      <c r="D8153" s="9" t="s">
        <v>93</v>
      </c>
      <c r="E8153" s="9" t="s">
        <v>2799</v>
      </c>
      <c r="F8153" s="9" t="s">
        <v>2800</v>
      </c>
      <c r="G8153" s="10">
        <v>22</v>
      </c>
      <c r="H8153" s="9" t="s">
        <v>94</v>
      </c>
      <c r="I8153" s="10">
        <v>119</v>
      </c>
      <c r="J8153" s="11">
        <v>0.18</v>
      </c>
      <c r="K8153" s="9" t="s">
        <v>94</v>
      </c>
      <c r="L8153" s="9" t="s">
        <v>95</v>
      </c>
    </row>
    <row r="8154" spans="1:12" x14ac:dyDescent="0.2">
      <c r="A8154" t="str">
        <f>VLOOKUP(B8154,StateFIPS!A$2:B$52,2)</f>
        <v>New Jersey</v>
      </c>
      <c r="B8154">
        <f t="shared" si="130"/>
        <v>34</v>
      </c>
      <c r="C8154" s="9" t="s">
        <v>1142</v>
      </c>
      <c r="D8154" s="9" t="s">
        <v>93</v>
      </c>
      <c r="E8154" s="9" t="s">
        <v>2799</v>
      </c>
      <c r="F8154" s="9" t="s">
        <v>2800</v>
      </c>
      <c r="G8154" s="10">
        <v>21</v>
      </c>
      <c r="H8154" s="9" t="s">
        <v>94</v>
      </c>
      <c r="I8154" s="10">
        <v>117</v>
      </c>
      <c r="J8154" s="11">
        <v>0.18</v>
      </c>
      <c r="K8154" s="9" t="s">
        <v>94</v>
      </c>
      <c r="L8154" s="9" t="s">
        <v>95</v>
      </c>
    </row>
    <row r="8155" spans="1:12" x14ac:dyDescent="0.2">
      <c r="A8155" t="str">
        <f>VLOOKUP(B8155,StateFIPS!A$2:B$52,2)</f>
        <v>Minnesota</v>
      </c>
      <c r="B8155">
        <f t="shared" si="130"/>
        <v>27</v>
      </c>
      <c r="C8155" s="9" t="s">
        <v>466</v>
      </c>
      <c r="D8155" s="9" t="s">
        <v>93</v>
      </c>
      <c r="E8155" s="9" t="s">
        <v>2799</v>
      </c>
      <c r="F8155" s="9" t="s">
        <v>2800</v>
      </c>
      <c r="G8155" s="10">
        <v>19767</v>
      </c>
      <c r="H8155" s="9" t="s">
        <v>94</v>
      </c>
      <c r="I8155" s="10">
        <v>108463</v>
      </c>
      <c r="J8155" s="11">
        <v>0.18</v>
      </c>
      <c r="K8155" s="9" t="s">
        <v>94</v>
      </c>
      <c r="L8155" s="9" t="s">
        <v>95</v>
      </c>
    </row>
    <row r="8156" spans="1:12" x14ac:dyDescent="0.2">
      <c r="A8156" t="str">
        <f>VLOOKUP(B8156,StateFIPS!A$2:B$52,2)</f>
        <v>New Jersey</v>
      </c>
      <c r="B8156">
        <f t="shared" si="130"/>
        <v>34</v>
      </c>
      <c r="C8156" s="9" t="s">
        <v>1141</v>
      </c>
      <c r="D8156" s="9" t="s">
        <v>93</v>
      </c>
      <c r="E8156" s="9" t="s">
        <v>2799</v>
      </c>
      <c r="F8156" s="9" t="s">
        <v>2800</v>
      </c>
      <c r="G8156" s="10">
        <v>211</v>
      </c>
      <c r="H8156" s="9" t="s">
        <v>94</v>
      </c>
      <c r="I8156" s="10">
        <v>1160</v>
      </c>
      <c r="J8156" s="11">
        <v>0.18</v>
      </c>
      <c r="K8156" s="9" t="s">
        <v>94</v>
      </c>
      <c r="L8156" s="9" t="s">
        <v>95</v>
      </c>
    </row>
    <row r="8157" spans="1:12" x14ac:dyDescent="0.2">
      <c r="A8157" t="str">
        <f>VLOOKUP(B8157,StateFIPS!A$2:B$52,2)</f>
        <v>Minnesota</v>
      </c>
      <c r="B8157">
        <f t="shared" si="130"/>
        <v>27</v>
      </c>
      <c r="C8157" s="9" t="s">
        <v>1889</v>
      </c>
      <c r="D8157" s="9" t="s">
        <v>93</v>
      </c>
      <c r="E8157" s="9" t="s">
        <v>2799</v>
      </c>
      <c r="F8157" s="9" t="s">
        <v>2800</v>
      </c>
      <c r="G8157" s="10">
        <v>46</v>
      </c>
      <c r="H8157" s="9" t="s">
        <v>94</v>
      </c>
      <c r="I8157" s="10">
        <v>250</v>
      </c>
      <c r="J8157" s="11">
        <v>0.18</v>
      </c>
      <c r="K8157" s="9" t="s">
        <v>94</v>
      </c>
      <c r="L8157" s="9" t="s">
        <v>95</v>
      </c>
    </row>
    <row r="8158" spans="1:12" x14ac:dyDescent="0.2">
      <c r="A8158" t="str">
        <f>VLOOKUP(B8158,StateFIPS!A$2:B$52,2)</f>
        <v>New Jersey</v>
      </c>
      <c r="B8158">
        <f t="shared" si="130"/>
        <v>34</v>
      </c>
      <c r="C8158" s="9" t="s">
        <v>1939</v>
      </c>
      <c r="D8158" s="9" t="s">
        <v>93</v>
      </c>
      <c r="E8158" s="9" t="s">
        <v>2799</v>
      </c>
      <c r="F8158" s="9" t="s">
        <v>2800</v>
      </c>
      <c r="G8158" s="10">
        <v>96</v>
      </c>
      <c r="H8158" s="9" t="s">
        <v>94</v>
      </c>
      <c r="I8158" s="10">
        <v>529</v>
      </c>
      <c r="J8158" s="11">
        <v>0.18</v>
      </c>
      <c r="K8158" s="9" t="s">
        <v>94</v>
      </c>
      <c r="L8158" s="9" t="s">
        <v>95</v>
      </c>
    </row>
    <row r="8159" spans="1:12" x14ac:dyDescent="0.2">
      <c r="A8159" t="str">
        <f>VLOOKUP(B8159,StateFIPS!A$2:B$52,2)</f>
        <v>Minnesota</v>
      </c>
      <c r="B8159">
        <f t="shared" si="130"/>
        <v>27</v>
      </c>
      <c r="C8159" s="9" t="s">
        <v>1734</v>
      </c>
      <c r="D8159" s="9" t="s">
        <v>93</v>
      </c>
      <c r="E8159" s="9" t="s">
        <v>2799</v>
      </c>
      <c r="F8159" s="9" t="s">
        <v>2800</v>
      </c>
      <c r="G8159" s="10">
        <v>19767</v>
      </c>
      <c r="H8159" s="9" t="s">
        <v>94</v>
      </c>
      <c r="I8159" s="10">
        <v>108463</v>
      </c>
      <c r="J8159" s="11">
        <v>0.18</v>
      </c>
      <c r="K8159" s="9" t="s">
        <v>94</v>
      </c>
      <c r="L8159" s="9" t="s">
        <v>95</v>
      </c>
    </row>
    <row r="8160" spans="1:12" x14ac:dyDescent="0.2">
      <c r="A8160" t="str">
        <f>VLOOKUP(B8160,StateFIPS!A$2:B$52,2)</f>
        <v>Minnesota</v>
      </c>
      <c r="B8160">
        <f t="shared" si="130"/>
        <v>27</v>
      </c>
      <c r="C8160" s="9" t="s">
        <v>1874</v>
      </c>
      <c r="D8160" s="9" t="s">
        <v>93</v>
      </c>
      <c r="E8160" s="9" t="s">
        <v>2799</v>
      </c>
      <c r="F8160" s="9" t="s">
        <v>2800</v>
      </c>
      <c r="G8160" s="10">
        <v>1</v>
      </c>
      <c r="H8160" s="9" t="s">
        <v>94</v>
      </c>
      <c r="I8160" s="10">
        <v>7</v>
      </c>
      <c r="J8160" s="11">
        <v>0.18</v>
      </c>
      <c r="K8160" s="9" t="s">
        <v>94</v>
      </c>
      <c r="L8160" s="9" t="s">
        <v>95</v>
      </c>
    </row>
    <row r="8161" spans="1:12" x14ac:dyDescent="0.2">
      <c r="A8161" t="str">
        <f>VLOOKUP(B8161,StateFIPS!A$2:B$52,2)</f>
        <v>Nebraska</v>
      </c>
      <c r="B8161">
        <f t="shared" si="130"/>
        <v>31</v>
      </c>
      <c r="C8161" s="9" t="s">
        <v>2162</v>
      </c>
      <c r="D8161" s="9" t="s">
        <v>93</v>
      </c>
      <c r="E8161" s="9" t="s">
        <v>2799</v>
      </c>
      <c r="F8161" s="9" t="s">
        <v>2800</v>
      </c>
      <c r="G8161" s="10">
        <v>3171</v>
      </c>
      <c r="H8161" s="9" t="s">
        <v>94</v>
      </c>
      <c r="I8161" s="10">
        <v>17398</v>
      </c>
      <c r="J8161" s="11">
        <v>0.18</v>
      </c>
      <c r="K8161" s="9" t="s">
        <v>94</v>
      </c>
      <c r="L8161" s="9" t="s">
        <v>95</v>
      </c>
    </row>
    <row r="8162" spans="1:12" x14ac:dyDescent="0.2">
      <c r="A8162" t="str">
        <f>VLOOKUP(B8162,StateFIPS!A$2:B$52,2)</f>
        <v>Minnesota</v>
      </c>
      <c r="B8162">
        <f t="shared" si="130"/>
        <v>27</v>
      </c>
      <c r="C8162" s="9" t="s">
        <v>1861</v>
      </c>
      <c r="D8162" s="9" t="s">
        <v>93</v>
      </c>
      <c r="E8162" s="9" t="s">
        <v>2799</v>
      </c>
      <c r="F8162" s="9" t="s">
        <v>2800</v>
      </c>
      <c r="G8162" s="10">
        <v>19767</v>
      </c>
      <c r="H8162" s="9" t="s">
        <v>94</v>
      </c>
      <c r="I8162" s="10">
        <v>108463</v>
      </c>
      <c r="J8162" s="11">
        <v>0.18</v>
      </c>
      <c r="K8162" s="9" t="s">
        <v>94</v>
      </c>
      <c r="L8162" s="9" t="s">
        <v>95</v>
      </c>
    </row>
    <row r="8163" spans="1:12" x14ac:dyDescent="0.2">
      <c r="A8163" t="str">
        <f>VLOOKUP(B8163,StateFIPS!A$2:B$52,2)</f>
        <v>Nebraska</v>
      </c>
      <c r="B8163">
        <f t="shared" si="130"/>
        <v>31</v>
      </c>
      <c r="C8163" s="9" t="s">
        <v>2209</v>
      </c>
      <c r="D8163" s="9" t="s">
        <v>93</v>
      </c>
      <c r="E8163" s="9" t="s">
        <v>2799</v>
      </c>
      <c r="F8163" s="9" t="s">
        <v>2800</v>
      </c>
      <c r="G8163" s="10">
        <v>3171</v>
      </c>
      <c r="H8163" s="9" t="s">
        <v>94</v>
      </c>
      <c r="I8163" s="10">
        <v>17398</v>
      </c>
      <c r="J8163" s="11">
        <v>0.18</v>
      </c>
      <c r="K8163" s="9" t="s">
        <v>94</v>
      </c>
      <c r="L8163" s="9" t="s">
        <v>95</v>
      </c>
    </row>
    <row r="8164" spans="1:12" x14ac:dyDescent="0.2">
      <c r="A8164" t="str">
        <f>VLOOKUP(B8164,StateFIPS!A$2:B$52,2)</f>
        <v>Nebraska</v>
      </c>
      <c r="B8164">
        <f t="shared" si="130"/>
        <v>31</v>
      </c>
      <c r="C8164" s="9" t="s">
        <v>1246</v>
      </c>
      <c r="D8164" s="9" t="s">
        <v>93</v>
      </c>
      <c r="E8164" s="9" t="s">
        <v>2799</v>
      </c>
      <c r="F8164" s="9" t="s">
        <v>2800</v>
      </c>
      <c r="G8164" s="10">
        <v>3171</v>
      </c>
      <c r="H8164" s="9" t="s">
        <v>94</v>
      </c>
      <c r="I8164" s="10">
        <v>17398</v>
      </c>
      <c r="J8164" s="11">
        <v>0.18</v>
      </c>
      <c r="K8164" s="9" t="s">
        <v>94</v>
      </c>
      <c r="L8164" s="9" t="s">
        <v>95</v>
      </c>
    </row>
    <row r="8165" spans="1:12" x14ac:dyDescent="0.2">
      <c r="A8165" t="str">
        <f>VLOOKUP(B8165,StateFIPS!A$2:B$52,2)</f>
        <v>Minnesota</v>
      </c>
      <c r="B8165">
        <f t="shared" si="130"/>
        <v>27</v>
      </c>
      <c r="C8165" s="9" t="s">
        <v>2742</v>
      </c>
      <c r="D8165" s="9" t="s">
        <v>93</v>
      </c>
      <c r="E8165" s="9" t="s">
        <v>2799</v>
      </c>
      <c r="F8165" s="9" t="s">
        <v>2800</v>
      </c>
      <c r="G8165" s="10">
        <v>19767</v>
      </c>
      <c r="H8165" s="9" t="s">
        <v>94</v>
      </c>
      <c r="I8165" s="10">
        <v>108463</v>
      </c>
      <c r="J8165" s="11">
        <v>0.18</v>
      </c>
      <c r="K8165" s="9" t="s">
        <v>94</v>
      </c>
      <c r="L8165" s="9" t="s">
        <v>95</v>
      </c>
    </row>
    <row r="8166" spans="1:12" x14ac:dyDescent="0.2">
      <c r="A8166" t="str">
        <f>VLOOKUP(B8166,StateFIPS!A$2:B$52,2)</f>
        <v>Nebraska</v>
      </c>
      <c r="B8166">
        <f t="shared" si="130"/>
        <v>31</v>
      </c>
      <c r="C8166" s="9" t="s">
        <v>2260</v>
      </c>
      <c r="D8166" s="9" t="s">
        <v>93</v>
      </c>
      <c r="E8166" s="9" t="s">
        <v>2799</v>
      </c>
      <c r="F8166" s="9" t="s">
        <v>2800</v>
      </c>
      <c r="G8166" s="10">
        <v>3171</v>
      </c>
      <c r="H8166" s="9" t="s">
        <v>94</v>
      </c>
      <c r="I8166" s="10">
        <v>17398</v>
      </c>
      <c r="J8166" s="11">
        <v>0.18</v>
      </c>
      <c r="K8166" s="9" t="s">
        <v>94</v>
      </c>
      <c r="L8166" s="9" t="s">
        <v>95</v>
      </c>
    </row>
    <row r="8167" spans="1:12" x14ac:dyDescent="0.2">
      <c r="A8167" t="str">
        <f>VLOOKUP(B8167,StateFIPS!A$2:B$52,2)</f>
        <v>Nebraska</v>
      </c>
      <c r="B8167">
        <f t="shared" si="130"/>
        <v>31</v>
      </c>
      <c r="C8167" s="9" t="s">
        <v>1265</v>
      </c>
      <c r="D8167" s="9" t="s">
        <v>93</v>
      </c>
      <c r="E8167" s="9" t="s">
        <v>2799</v>
      </c>
      <c r="F8167" s="9" t="s">
        <v>2800</v>
      </c>
      <c r="G8167" s="10">
        <v>3171</v>
      </c>
      <c r="H8167" s="9" t="s">
        <v>94</v>
      </c>
      <c r="I8167" s="10">
        <v>17398</v>
      </c>
      <c r="J8167" s="11">
        <v>0.18</v>
      </c>
      <c r="K8167" s="9" t="s">
        <v>94</v>
      </c>
      <c r="L8167" s="9" t="s">
        <v>95</v>
      </c>
    </row>
    <row r="8168" spans="1:12" x14ac:dyDescent="0.2">
      <c r="A8168" t="str">
        <f>VLOOKUP(B8168,StateFIPS!A$2:B$52,2)</f>
        <v>Nebraska</v>
      </c>
      <c r="B8168">
        <f t="shared" si="130"/>
        <v>31</v>
      </c>
      <c r="C8168" s="9" t="s">
        <v>1262</v>
      </c>
      <c r="D8168" s="9" t="s">
        <v>93</v>
      </c>
      <c r="E8168" s="9" t="s">
        <v>2799</v>
      </c>
      <c r="F8168" s="9" t="s">
        <v>2800</v>
      </c>
      <c r="G8168" s="10">
        <v>3171</v>
      </c>
      <c r="H8168" s="9" t="s">
        <v>94</v>
      </c>
      <c r="I8168" s="10">
        <v>17398</v>
      </c>
      <c r="J8168" s="11">
        <v>0.18</v>
      </c>
      <c r="K8168" s="9" t="s">
        <v>94</v>
      </c>
      <c r="L8168" s="9" t="s">
        <v>95</v>
      </c>
    </row>
    <row r="8169" spans="1:12" x14ac:dyDescent="0.2">
      <c r="A8169" t="str">
        <f>VLOOKUP(B8169,StateFIPS!A$2:B$52,2)</f>
        <v>Nebraska</v>
      </c>
      <c r="B8169">
        <f t="shared" si="130"/>
        <v>31</v>
      </c>
      <c r="C8169" s="9" t="s">
        <v>1256</v>
      </c>
      <c r="D8169" s="9" t="s">
        <v>93</v>
      </c>
      <c r="E8169" s="9" t="s">
        <v>2799</v>
      </c>
      <c r="F8169" s="9" t="s">
        <v>2800</v>
      </c>
      <c r="G8169" s="10">
        <v>3171</v>
      </c>
      <c r="H8169" s="9" t="s">
        <v>94</v>
      </c>
      <c r="I8169" s="10">
        <v>17398</v>
      </c>
      <c r="J8169" s="11">
        <v>0.18</v>
      </c>
      <c r="K8169" s="9" t="s">
        <v>94</v>
      </c>
      <c r="L8169" s="9" t="s">
        <v>95</v>
      </c>
    </row>
    <row r="8170" spans="1:12" x14ac:dyDescent="0.2">
      <c r="A8170" t="str">
        <f>VLOOKUP(B8170,StateFIPS!A$2:B$52,2)</f>
        <v>Nebraska</v>
      </c>
      <c r="B8170">
        <f t="shared" si="130"/>
        <v>31</v>
      </c>
      <c r="C8170" s="9" t="s">
        <v>1287</v>
      </c>
      <c r="D8170" s="9" t="s">
        <v>93</v>
      </c>
      <c r="E8170" s="9" t="s">
        <v>2799</v>
      </c>
      <c r="F8170" s="9" t="s">
        <v>2800</v>
      </c>
      <c r="G8170" s="10">
        <v>3171</v>
      </c>
      <c r="H8170" s="9" t="s">
        <v>94</v>
      </c>
      <c r="I8170" s="10">
        <v>17398</v>
      </c>
      <c r="J8170" s="11">
        <v>0.18</v>
      </c>
      <c r="K8170" s="9" t="s">
        <v>94</v>
      </c>
      <c r="L8170" s="9" t="s">
        <v>95</v>
      </c>
    </row>
    <row r="8171" spans="1:12" x14ac:dyDescent="0.2">
      <c r="A8171" t="str">
        <f>VLOOKUP(B8171,StateFIPS!A$2:B$52,2)</f>
        <v>Minnesota</v>
      </c>
      <c r="B8171">
        <f t="shared" si="130"/>
        <v>27</v>
      </c>
      <c r="C8171" s="9" t="s">
        <v>1855</v>
      </c>
      <c r="D8171" s="9" t="s">
        <v>93</v>
      </c>
      <c r="E8171" s="9" t="s">
        <v>2799</v>
      </c>
      <c r="F8171" s="9" t="s">
        <v>2800</v>
      </c>
      <c r="G8171" s="10">
        <v>25163</v>
      </c>
      <c r="H8171" s="9" t="s">
        <v>94</v>
      </c>
      <c r="I8171" s="10">
        <v>138071</v>
      </c>
      <c r="J8171" s="11">
        <v>0.18</v>
      </c>
      <c r="K8171" s="9" t="s">
        <v>94</v>
      </c>
      <c r="L8171" s="9" t="s">
        <v>95</v>
      </c>
    </row>
    <row r="8172" spans="1:12" x14ac:dyDescent="0.2">
      <c r="A8172" t="str">
        <f>VLOOKUP(B8172,StateFIPS!A$2:B$52,2)</f>
        <v>Nebraska</v>
      </c>
      <c r="B8172">
        <f t="shared" si="130"/>
        <v>31</v>
      </c>
      <c r="C8172" s="9" t="s">
        <v>1286</v>
      </c>
      <c r="D8172" s="9" t="s">
        <v>93</v>
      </c>
      <c r="E8172" s="9" t="s">
        <v>2799</v>
      </c>
      <c r="F8172" s="9" t="s">
        <v>2800</v>
      </c>
      <c r="G8172" s="10">
        <v>3171</v>
      </c>
      <c r="H8172" s="9" t="s">
        <v>94</v>
      </c>
      <c r="I8172" s="10">
        <v>17398</v>
      </c>
      <c r="J8172" s="11">
        <v>0.18</v>
      </c>
      <c r="K8172" s="9" t="s">
        <v>94</v>
      </c>
      <c r="L8172" s="9" t="s">
        <v>95</v>
      </c>
    </row>
    <row r="8173" spans="1:12" x14ac:dyDescent="0.2">
      <c r="A8173" t="str">
        <f>VLOOKUP(B8173,StateFIPS!A$2:B$52,2)</f>
        <v>Minnesota</v>
      </c>
      <c r="B8173">
        <f t="shared" si="130"/>
        <v>27</v>
      </c>
      <c r="C8173" s="9" t="s">
        <v>1669</v>
      </c>
      <c r="D8173" s="9" t="s">
        <v>93</v>
      </c>
      <c r="E8173" s="9" t="s">
        <v>2799</v>
      </c>
      <c r="F8173" s="9" t="s">
        <v>2800</v>
      </c>
      <c r="G8173" s="10">
        <v>65776</v>
      </c>
      <c r="H8173" s="9" t="s">
        <v>94</v>
      </c>
      <c r="I8173" s="10">
        <v>360916</v>
      </c>
      <c r="J8173" s="11">
        <v>0.18</v>
      </c>
      <c r="K8173" s="9" t="s">
        <v>94</v>
      </c>
      <c r="L8173" s="9" t="s">
        <v>95</v>
      </c>
    </row>
    <row r="8174" spans="1:12" x14ac:dyDescent="0.2">
      <c r="A8174" t="str">
        <f>VLOOKUP(B8174,StateFIPS!A$2:B$52,2)</f>
        <v>Nebraska</v>
      </c>
      <c r="B8174">
        <f t="shared" si="130"/>
        <v>31</v>
      </c>
      <c r="C8174" s="9" t="s">
        <v>2212</v>
      </c>
      <c r="D8174" s="9" t="s">
        <v>93</v>
      </c>
      <c r="E8174" s="9" t="s">
        <v>2799</v>
      </c>
      <c r="F8174" s="9" t="s">
        <v>2800</v>
      </c>
      <c r="G8174" s="10">
        <v>3171</v>
      </c>
      <c r="H8174" s="9" t="s">
        <v>94</v>
      </c>
      <c r="I8174" s="10">
        <v>17398</v>
      </c>
      <c r="J8174" s="11">
        <v>0.18</v>
      </c>
      <c r="K8174" s="9" t="s">
        <v>94</v>
      </c>
      <c r="L8174" s="9" t="s">
        <v>95</v>
      </c>
    </row>
    <row r="8175" spans="1:12" x14ac:dyDescent="0.2">
      <c r="A8175" t="str">
        <f>VLOOKUP(B8175,StateFIPS!A$2:B$52,2)</f>
        <v>Minnesota</v>
      </c>
      <c r="B8175">
        <f t="shared" si="130"/>
        <v>27</v>
      </c>
      <c r="C8175" s="9" t="s">
        <v>1894</v>
      </c>
      <c r="D8175" s="9" t="s">
        <v>93</v>
      </c>
      <c r="E8175" s="9" t="s">
        <v>2799</v>
      </c>
      <c r="F8175" s="9" t="s">
        <v>2800</v>
      </c>
      <c r="G8175" s="10">
        <v>19767</v>
      </c>
      <c r="H8175" s="9" t="s">
        <v>94</v>
      </c>
      <c r="I8175" s="10">
        <v>108463</v>
      </c>
      <c r="J8175" s="11">
        <v>0.18</v>
      </c>
      <c r="K8175" s="9" t="s">
        <v>94</v>
      </c>
      <c r="L8175" s="9" t="s">
        <v>95</v>
      </c>
    </row>
    <row r="8176" spans="1:12" x14ac:dyDescent="0.2">
      <c r="A8176" t="str">
        <f>VLOOKUP(B8176,StateFIPS!A$2:B$52,2)</f>
        <v>Nebraska</v>
      </c>
      <c r="B8176">
        <f t="shared" si="130"/>
        <v>31</v>
      </c>
      <c r="C8176" s="9" t="s">
        <v>2215</v>
      </c>
      <c r="D8176" s="9" t="s">
        <v>93</v>
      </c>
      <c r="E8176" s="9" t="s">
        <v>2799</v>
      </c>
      <c r="F8176" s="9" t="s">
        <v>2800</v>
      </c>
      <c r="G8176" s="10">
        <v>3171</v>
      </c>
      <c r="H8176" s="9" t="s">
        <v>94</v>
      </c>
      <c r="I8176" s="10">
        <v>17398</v>
      </c>
      <c r="J8176" s="11">
        <v>0.18</v>
      </c>
      <c r="K8176" s="9" t="s">
        <v>94</v>
      </c>
      <c r="L8176" s="9" t="s">
        <v>95</v>
      </c>
    </row>
    <row r="8177" spans="1:12" x14ac:dyDescent="0.2">
      <c r="A8177" t="str">
        <f>VLOOKUP(B8177,StateFIPS!A$2:B$52,2)</f>
        <v>Minnesota</v>
      </c>
      <c r="B8177">
        <f t="shared" si="130"/>
        <v>27</v>
      </c>
      <c r="C8177" s="9" t="s">
        <v>1830</v>
      </c>
      <c r="D8177" s="9" t="s">
        <v>93</v>
      </c>
      <c r="E8177" s="9" t="s">
        <v>2799</v>
      </c>
      <c r="F8177" s="9" t="s">
        <v>2800</v>
      </c>
      <c r="G8177" s="10">
        <v>19767</v>
      </c>
      <c r="H8177" s="9" t="s">
        <v>94</v>
      </c>
      <c r="I8177" s="10">
        <v>108463</v>
      </c>
      <c r="J8177" s="11">
        <v>0.18</v>
      </c>
      <c r="K8177" s="9" t="s">
        <v>94</v>
      </c>
      <c r="L8177" s="9" t="s">
        <v>95</v>
      </c>
    </row>
    <row r="8178" spans="1:12" x14ac:dyDescent="0.2">
      <c r="A8178" t="str">
        <f>VLOOKUP(B8178,StateFIPS!A$2:B$52,2)</f>
        <v>Nebraska</v>
      </c>
      <c r="B8178">
        <f t="shared" si="130"/>
        <v>31</v>
      </c>
      <c r="C8178" s="9" t="s">
        <v>1161</v>
      </c>
      <c r="D8178" s="9" t="s">
        <v>93</v>
      </c>
      <c r="E8178" s="9" t="s">
        <v>2799</v>
      </c>
      <c r="F8178" s="9" t="s">
        <v>2800</v>
      </c>
      <c r="G8178" s="10">
        <v>3171</v>
      </c>
      <c r="H8178" s="9" t="s">
        <v>94</v>
      </c>
      <c r="I8178" s="10">
        <v>17398</v>
      </c>
      <c r="J8178" s="11">
        <v>0.18</v>
      </c>
      <c r="K8178" s="9" t="s">
        <v>94</v>
      </c>
      <c r="L8178" s="9" t="s">
        <v>95</v>
      </c>
    </row>
    <row r="8179" spans="1:12" x14ac:dyDescent="0.2">
      <c r="A8179" t="str">
        <f>VLOOKUP(B8179,StateFIPS!A$2:B$52,2)</f>
        <v>Minnesota</v>
      </c>
      <c r="B8179">
        <f t="shared" si="130"/>
        <v>27</v>
      </c>
      <c r="C8179" s="9" t="s">
        <v>1847</v>
      </c>
      <c r="D8179" s="9" t="s">
        <v>93</v>
      </c>
      <c r="E8179" s="9" t="s">
        <v>2799</v>
      </c>
      <c r="F8179" s="9" t="s">
        <v>2800</v>
      </c>
      <c r="G8179" s="10">
        <v>150439</v>
      </c>
      <c r="H8179" s="9" t="s">
        <v>94</v>
      </c>
      <c r="I8179" s="10">
        <v>825468</v>
      </c>
      <c r="J8179" s="11">
        <v>0.18</v>
      </c>
      <c r="K8179" s="9" t="s">
        <v>94</v>
      </c>
      <c r="L8179" s="9" t="s">
        <v>95</v>
      </c>
    </row>
    <row r="8180" spans="1:12" x14ac:dyDescent="0.2">
      <c r="A8180" t="str">
        <f>VLOOKUP(B8180,StateFIPS!A$2:B$52,2)</f>
        <v>Nebraska</v>
      </c>
      <c r="B8180">
        <f t="shared" si="130"/>
        <v>31</v>
      </c>
      <c r="C8180" s="9" t="s">
        <v>2265</v>
      </c>
      <c r="D8180" s="9" t="s">
        <v>93</v>
      </c>
      <c r="E8180" s="9" t="s">
        <v>2799</v>
      </c>
      <c r="F8180" s="9" t="s">
        <v>2800</v>
      </c>
      <c r="G8180" s="10">
        <v>3171</v>
      </c>
      <c r="H8180" s="9" t="s">
        <v>94</v>
      </c>
      <c r="I8180" s="10">
        <v>17398</v>
      </c>
      <c r="J8180" s="11">
        <v>0.18</v>
      </c>
      <c r="K8180" s="9" t="s">
        <v>94</v>
      </c>
      <c r="L8180" s="9" t="s">
        <v>95</v>
      </c>
    </row>
    <row r="8181" spans="1:12" x14ac:dyDescent="0.2">
      <c r="A8181" t="str">
        <f>VLOOKUP(B8181,StateFIPS!A$2:B$52,2)</f>
        <v>Nebraska</v>
      </c>
      <c r="B8181">
        <f t="shared" si="130"/>
        <v>31</v>
      </c>
      <c r="C8181" s="9" t="s">
        <v>1159</v>
      </c>
      <c r="D8181" s="9" t="s">
        <v>93</v>
      </c>
      <c r="E8181" s="9" t="s">
        <v>2799</v>
      </c>
      <c r="F8181" s="9" t="s">
        <v>2800</v>
      </c>
      <c r="G8181" s="10">
        <v>3171</v>
      </c>
      <c r="H8181" s="9" t="s">
        <v>94</v>
      </c>
      <c r="I8181" s="10">
        <v>17398</v>
      </c>
      <c r="J8181" s="11">
        <v>0.18</v>
      </c>
      <c r="K8181" s="9" t="s">
        <v>94</v>
      </c>
      <c r="L8181" s="9" t="s">
        <v>95</v>
      </c>
    </row>
    <row r="8182" spans="1:12" x14ac:dyDescent="0.2">
      <c r="A8182" t="str">
        <f>VLOOKUP(B8182,StateFIPS!A$2:B$52,2)</f>
        <v>Missouri</v>
      </c>
      <c r="B8182">
        <f t="shared" si="130"/>
        <v>29</v>
      </c>
      <c r="C8182" s="9" t="s">
        <v>1603</v>
      </c>
      <c r="D8182" s="9" t="s">
        <v>93</v>
      </c>
      <c r="E8182" s="9" t="s">
        <v>2799</v>
      </c>
      <c r="F8182" s="9" t="s">
        <v>2800</v>
      </c>
      <c r="G8182" s="10">
        <v>227061</v>
      </c>
      <c r="H8182" s="9" t="s">
        <v>94</v>
      </c>
      <c r="I8182" s="10">
        <v>1245893</v>
      </c>
      <c r="J8182" s="11">
        <v>0.18</v>
      </c>
      <c r="K8182" s="9" t="s">
        <v>94</v>
      </c>
      <c r="L8182" s="9" t="s">
        <v>95</v>
      </c>
    </row>
    <row r="8183" spans="1:12" x14ac:dyDescent="0.2">
      <c r="A8183" t="str">
        <f>VLOOKUP(B8183,StateFIPS!A$2:B$52,2)</f>
        <v>Nebraska</v>
      </c>
      <c r="B8183">
        <f t="shared" si="130"/>
        <v>31</v>
      </c>
      <c r="C8183" s="9" t="s">
        <v>1157</v>
      </c>
      <c r="D8183" s="9" t="s">
        <v>93</v>
      </c>
      <c r="E8183" s="9" t="s">
        <v>2799</v>
      </c>
      <c r="F8183" s="9" t="s">
        <v>2800</v>
      </c>
      <c r="G8183" s="10">
        <v>3171</v>
      </c>
      <c r="H8183" s="9" t="s">
        <v>94</v>
      </c>
      <c r="I8183" s="10">
        <v>17398</v>
      </c>
      <c r="J8183" s="11">
        <v>0.18</v>
      </c>
      <c r="K8183" s="9" t="s">
        <v>94</v>
      </c>
      <c r="L8183" s="9" t="s">
        <v>95</v>
      </c>
    </row>
    <row r="8184" spans="1:12" x14ac:dyDescent="0.2">
      <c r="A8184" t="str">
        <f>VLOOKUP(B8184,StateFIPS!A$2:B$52,2)</f>
        <v>Nebraska</v>
      </c>
      <c r="B8184">
        <f t="shared" si="130"/>
        <v>31</v>
      </c>
      <c r="C8184" s="9" t="s">
        <v>2167</v>
      </c>
      <c r="D8184" s="9" t="s">
        <v>93</v>
      </c>
      <c r="E8184" s="9" t="s">
        <v>2799</v>
      </c>
      <c r="F8184" s="9" t="s">
        <v>2800</v>
      </c>
      <c r="G8184" s="10">
        <v>3171</v>
      </c>
      <c r="H8184" s="9" t="s">
        <v>94</v>
      </c>
      <c r="I8184" s="10">
        <v>17398</v>
      </c>
      <c r="J8184" s="11">
        <v>0.18</v>
      </c>
      <c r="K8184" s="9" t="s">
        <v>94</v>
      </c>
      <c r="L8184" s="9" t="s">
        <v>95</v>
      </c>
    </row>
    <row r="8185" spans="1:12" x14ac:dyDescent="0.2">
      <c r="A8185" t="str">
        <f>VLOOKUP(B8185,StateFIPS!A$2:B$52,2)</f>
        <v>Minnesota</v>
      </c>
      <c r="B8185">
        <f t="shared" si="130"/>
        <v>27</v>
      </c>
      <c r="C8185" s="9" t="s">
        <v>1902</v>
      </c>
      <c r="D8185" s="9" t="s">
        <v>93</v>
      </c>
      <c r="E8185" s="9" t="s">
        <v>2799</v>
      </c>
      <c r="F8185" s="9" t="s">
        <v>2800</v>
      </c>
      <c r="G8185" s="10">
        <v>19767</v>
      </c>
      <c r="H8185" s="9" t="s">
        <v>94</v>
      </c>
      <c r="I8185" s="10">
        <v>108463</v>
      </c>
      <c r="J8185" s="11">
        <v>0.18</v>
      </c>
      <c r="K8185" s="9" t="s">
        <v>94</v>
      </c>
      <c r="L8185" s="9" t="s">
        <v>95</v>
      </c>
    </row>
    <row r="8186" spans="1:12" x14ac:dyDescent="0.2">
      <c r="A8186" t="str">
        <f>VLOOKUP(B8186,StateFIPS!A$2:B$52,2)</f>
        <v>Nebraska</v>
      </c>
      <c r="B8186">
        <f t="shared" si="130"/>
        <v>31</v>
      </c>
      <c r="C8186" s="9" t="s">
        <v>1156</v>
      </c>
      <c r="D8186" s="9" t="s">
        <v>93</v>
      </c>
      <c r="E8186" s="9" t="s">
        <v>2799</v>
      </c>
      <c r="F8186" s="9" t="s">
        <v>2800</v>
      </c>
      <c r="G8186" s="10">
        <v>3171</v>
      </c>
      <c r="H8186" s="9" t="s">
        <v>94</v>
      </c>
      <c r="I8186" s="10">
        <v>17398</v>
      </c>
      <c r="J8186" s="11">
        <v>0.18</v>
      </c>
      <c r="K8186" s="9" t="s">
        <v>94</v>
      </c>
      <c r="L8186" s="9" t="s">
        <v>95</v>
      </c>
    </row>
    <row r="8187" spans="1:12" x14ac:dyDescent="0.2">
      <c r="A8187" t="str">
        <f>VLOOKUP(B8187,StateFIPS!A$2:B$52,2)</f>
        <v>Nebraska</v>
      </c>
      <c r="B8187">
        <f t="shared" si="130"/>
        <v>31</v>
      </c>
      <c r="C8187" s="9" t="s">
        <v>2153</v>
      </c>
      <c r="D8187" s="9" t="s">
        <v>93</v>
      </c>
      <c r="E8187" s="9" t="s">
        <v>2799</v>
      </c>
      <c r="F8187" s="9" t="s">
        <v>2800</v>
      </c>
      <c r="G8187" s="10">
        <v>3171</v>
      </c>
      <c r="H8187" s="9" t="s">
        <v>94</v>
      </c>
      <c r="I8187" s="10">
        <v>17398</v>
      </c>
      <c r="J8187" s="11">
        <v>0.18</v>
      </c>
      <c r="K8187" s="9" t="s">
        <v>94</v>
      </c>
      <c r="L8187" s="9" t="s">
        <v>95</v>
      </c>
    </row>
    <row r="8188" spans="1:12" x14ac:dyDescent="0.2">
      <c r="A8188" t="str">
        <f>VLOOKUP(B8188,StateFIPS!A$2:B$52,2)</f>
        <v>Nebraska</v>
      </c>
      <c r="B8188">
        <f t="shared" si="130"/>
        <v>31</v>
      </c>
      <c r="C8188" s="9" t="s">
        <v>1155</v>
      </c>
      <c r="D8188" s="9" t="s">
        <v>93</v>
      </c>
      <c r="E8188" s="9" t="s">
        <v>2799</v>
      </c>
      <c r="F8188" s="9" t="s">
        <v>2800</v>
      </c>
      <c r="G8188" s="10">
        <v>3171</v>
      </c>
      <c r="H8188" s="9" t="s">
        <v>94</v>
      </c>
      <c r="I8188" s="10">
        <v>17398</v>
      </c>
      <c r="J8188" s="11">
        <v>0.18</v>
      </c>
      <c r="K8188" s="9" t="s">
        <v>94</v>
      </c>
      <c r="L8188" s="9" t="s">
        <v>95</v>
      </c>
    </row>
    <row r="8189" spans="1:12" x14ac:dyDescent="0.2">
      <c r="A8189" t="str">
        <f>VLOOKUP(B8189,StateFIPS!A$2:B$52,2)</f>
        <v>Nebraska</v>
      </c>
      <c r="B8189">
        <f t="shared" si="130"/>
        <v>31</v>
      </c>
      <c r="C8189" s="9" t="s">
        <v>1229</v>
      </c>
      <c r="D8189" s="9" t="s">
        <v>93</v>
      </c>
      <c r="E8189" s="9" t="s">
        <v>2799</v>
      </c>
      <c r="F8189" s="9" t="s">
        <v>2800</v>
      </c>
      <c r="G8189" s="10">
        <v>3171</v>
      </c>
      <c r="H8189" s="9" t="s">
        <v>94</v>
      </c>
      <c r="I8189" s="10">
        <v>17398</v>
      </c>
      <c r="J8189" s="11">
        <v>0.18</v>
      </c>
      <c r="K8189" s="9" t="s">
        <v>94</v>
      </c>
      <c r="L8189" s="9" t="s">
        <v>95</v>
      </c>
    </row>
    <row r="8190" spans="1:12" x14ac:dyDescent="0.2">
      <c r="A8190" t="str">
        <f>VLOOKUP(B8190,StateFIPS!A$2:B$52,2)</f>
        <v>Nebraska</v>
      </c>
      <c r="B8190">
        <f t="shared" si="130"/>
        <v>31</v>
      </c>
      <c r="C8190" s="9" t="s">
        <v>2173</v>
      </c>
      <c r="D8190" s="9" t="s">
        <v>93</v>
      </c>
      <c r="E8190" s="9" t="s">
        <v>2799</v>
      </c>
      <c r="F8190" s="9" t="s">
        <v>2800</v>
      </c>
      <c r="G8190" s="10">
        <v>3171</v>
      </c>
      <c r="H8190" s="9" t="s">
        <v>94</v>
      </c>
      <c r="I8190" s="10">
        <v>17398</v>
      </c>
      <c r="J8190" s="11">
        <v>0.18</v>
      </c>
      <c r="K8190" s="9" t="s">
        <v>94</v>
      </c>
      <c r="L8190" s="9" t="s">
        <v>95</v>
      </c>
    </row>
    <row r="8191" spans="1:12" x14ac:dyDescent="0.2">
      <c r="A8191" t="str">
        <f>VLOOKUP(B8191,StateFIPS!A$2:B$52,2)</f>
        <v>Minnesota</v>
      </c>
      <c r="B8191">
        <f t="shared" si="130"/>
        <v>27</v>
      </c>
      <c r="C8191" s="9" t="s">
        <v>1827</v>
      </c>
      <c r="D8191" s="9" t="s">
        <v>93</v>
      </c>
      <c r="E8191" s="9" t="s">
        <v>2799</v>
      </c>
      <c r="F8191" s="9" t="s">
        <v>2800</v>
      </c>
      <c r="G8191" s="10">
        <v>19767</v>
      </c>
      <c r="H8191" s="9" t="s">
        <v>94</v>
      </c>
      <c r="I8191" s="10">
        <v>108463</v>
      </c>
      <c r="J8191" s="11">
        <v>0.18</v>
      </c>
      <c r="K8191" s="9" t="s">
        <v>94</v>
      </c>
      <c r="L8191" s="9" t="s">
        <v>95</v>
      </c>
    </row>
    <row r="8192" spans="1:12" x14ac:dyDescent="0.2">
      <c r="A8192" t="str">
        <f>VLOOKUP(B8192,StateFIPS!A$2:B$52,2)</f>
        <v>Nebraska</v>
      </c>
      <c r="B8192">
        <f t="shared" si="130"/>
        <v>31</v>
      </c>
      <c r="C8192" s="9" t="s">
        <v>2152</v>
      </c>
      <c r="D8192" s="9" t="s">
        <v>93</v>
      </c>
      <c r="E8192" s="9" t="s">
        <v>2799</v>
      </c>
      <c r="F8192" s="9" t="s">
        <v>2800</v>
      </c>
      <c r="G8192" s="10">
        <v>3171</v>
      </c>
      <c r="H8192" s="9" t="s">
        <v>94</v>
      </c>
      <c r="I8192" s="10">
        <v>17398</v>
      </c>
      <c r="J8192" s="11">
        <v>0.18</v>
      </c>
      <c r="K8192" s="9" t="s">
        <v>94</v>
      </c>
      <c r="L8192" s="9" t="s">
        <v>95</v>
      </c>
    </row>
    <row r="8193" spans="1:12" x14ac:dyDescent="0.2">
      <c r="A8193" t="str">
        <f>VLOOKUP(B8193,StateFIPS!A$2:B$52,2)</f>
        <v>Minnesota</v>
      </c>
      <c r="B8193">
        <f t="shared" si="130"/>
        <v>27</v>
      </c>
      <c r="C8193" s="9" t="s">
        <v>1836</v>
      </c>
      <c r="D8193" s="9" t="s">
        <v>93</v>
      </c>
      <c r="E8193" s="9" t="s">
        <v>2799</v>
      </c>
      <c r="F8193" s="9" t="s">
        <v>2800</v>
      </c>
      <c r="G8193" s="10">
        <v>125817</v>
      </c>
      <c r="H8193" s="9" t="s">
        <v>94</v>
      </c>
      <c r="I8193" s="10">
        <v>690365</v>
      </c>
      <c r="J8193" s="11">
        <v>0.18</v>
      </c>
      <c r="K8193" s="9" t="s">
        <v>94</v>
      </c>
      <c r="L8193" s="9" t="s">
        <v>95</v>
      </c>
    </row>
    <row r="8194" spans="1:12" x14ac:dyDescent="0.2">
      <c r="A8194" t="str">
        <f>VLOOKUP(B8194,StateFIPS!A$2:B$52,2)</f>
        <v>Minnesota</v>
      </c>
      <c r="B8194">
        <f t="shared" si="130"/>
        <v>27</v>
      </c>
      <c r="C8194" s="9" t="s">
        <v>1555</v>
      </c>
      <c r="D8194" s="9" t="s">
        <v>93</v>
      </c>
      <c r="E8194" s="9" t="s">
        <v>2799</v>
      </c>
      <c r="F8194" s="9" t="s">
        <v>2800</v>
      </c>
      <c r="G8194" s="10">
        <v>60002</v>
      </c>
      <c r="H8194" s="9" t="s">
        <v>94</v>
      </c>
      <c r="I8194" s="10">
        <v>329234</v>
      </c>
      <c r="J8194" s="11">
        <v>0.18</v>
      </c>
      <c r="K8194" s="9" t="s">
        <v>94</v>
      </c>
      <c r="L8194" s="9" t="s">
        <v>95</v>
      </c>
    </row>
    <row r="8195" spans="1:12" x14ac:dyDescent="0.2">
      <c r="A8195" t="str">
        <f>VLOOKUP(B8195,StateFIPS!A$2:B$52,2)</f>
        <v>Minnesota</v>
      </c>
      <c r="B8195">
        <f t="shared" ref="B8195:B8258" si="131">VALUE(LEFT(C8195,2))</f>
        <v>27</v>
      </c>
      <c r="C8195" s="9" t="s">
        <v>1838</v>
      </c>
      <c r="D8195" s="9" t="s">
        <v>93</v>
      </c>
      <c r="E8195" s="9" t="s">
        <v>2799</v>
      </c>
      <c r="F8195" s="9" t="s">
        <v>2800</v>
      </c>
      <c r="G8195" s="10">
        <v>19767</v>
      </c>
      <c r="H8195" s="9" t="s">
        <v>94</v>
      </c>
      <c r="I8195" s="10">
        <v>108463</v>
      </c>
      <c r="J8195" s="11">
        <v>0.18</v>
      </c>
      <c r="K8195" s="9" t="s">
        <v>94</v>
      </c>
      <c r="L8195" s="9" t="s">
        <v>95</v>
      </c>
    </row>
    <row r="8196" spans="1:12" x14ac:dyDescent="0.2">
      <c r="A8196" t="str">
        <f>VLOOKUP(B8196,StateFIPS!A$2:B$52,2)</f>
        <v>Arkansas</v>
      </c>
      <c r="B8196">
        <f t="shared" si="131"/>
        <v>5</v>
      </c>
      <c r="C8196" s="9" t="s">
        <v>637</v>
      </c>
      <c r="D8196" s="9" t="s">
        <v>93</v>
      </c>
      <c r="E8196" s="9" t="s">
        <v>2799</v>
      </c>
      <c r="F8196" s="9" t="s">
        <v>2800</v>
      </c>
      <c r="G8196" s="10">
        <v>2860</v>
      </c>
      <c r="H8196" s="9" t="s">
        <v>94</v>
      </c>
      <c r="I8196" s="10">
        <v>15691</v>
      </c>
      <c r="J8196" s="11">
        <v>0.18</v>
      </c>
      <c r="K8196" s="9" t="s">
        <v>94</v>
      </c>
      <c r="L8196" s="9" t="s">
        <v>95</v>
      </c>
    </row>
    <row r="8197" spans="1:12" x14ac:dyDescent="0.2">
      <c r="A8197" t="str">
        <f>VLOOKUP(B8197,StateFIPS!A$2:B$52,2)</f>
        <v>Texas</v>
      </c>
      <c r="B8197">
        <f t="shared" si="131"/>
        <v>48</v>
      </c>
      <c r="C8197" s="9" t="s">
        <v>939</v>
      </c>
      <c r="D8197" s="9" t="s">
        <v>93</v>
      </c>
      <c r="E8197" s="9" t="s">
        <v>2799</v>
      </c>
      <c r="F8197" s="9" t="s">
        <v>2800</v>
      </c>
      <c r="G8197" s="10">
        <v>0.64</v>
      </c>
      <c r="H8197" s="9" t="s">
        <v>94</v>
      </c>
      <c r="I8197" s="10">
        <v>4</v>
      </c>
      <c r="J8197" s="11">
        <v>0.18</v>
      </c>
      <c r="K8197" s="9" t="s">
        <v>94</v>
      </c>
      <c r="L8197" s="9" t="s">
        <v>95</v>
      </c>
    </row>
    <row r="8198" spans="1:12" x14ac:dyDescent="0.2">
      <c r="A8198" t="str">
        <f>VLOOKUP(B8198,StateFIPS!A$2:B$52,2)</f>
        <v>South Dakota</v>
      </c>
      <c r="B8198">
        <f t="shared" si="131"/>
        <v>46</v>
      </c>
      <c r="C8198" s="9" t="s">
        <v>2466</v>
      </c>
      <c r="D8198" s="9" t="s">
        <v>93</v>
      </c>
      <c r="E8198" s="9" t="s">
        <v>2799</v>
      </c>
      <c r="F8198" s="9" t="s">
        <v>2800</v>
      </c>
      <c r="G8198" s="10">
        <v>4772</v>
      </c>
      <c r="H8198" s="9" t="s">
        <v>94</v>
      </c>
      <c r="I8198" s="10">
        <v>26182</v>
      </c>
      <c r="J8198" s="11">
        <v>0.18</v>
      </c>
      <c r="K8198" s="9" t="s">
        <v>94</v>
      </c>
      <c r="L8198" s="9" t="s">
        <v>95</v>
      </c>
    </row>
    <row r="8199" spans="1:12" x14ac:dyDescent="0.2">
      <c r="A8199" t="str">
        <f>VLOOKUP(B8199,StateFIPS!A$2:B$52,2)</f>
        <v>South Dakota</v>
      </c>
      <c r="B8199">
        <f t="shared" si="131"/>
        <v>46</v>
      </c>
      <c r="C8199" s="9" t="s">
        <v>923</v>
      </c>
      <c r="D8199" s="9" t="s">
        <v>93</v>
      </c>
      <c r="E8199" s="9" t="s">
        <v>2799</v>
      </c>
      <c r="F8199" s="9" t="s">
        <v>2800</v>
      </c>
      <c r="G8199" s="10">
        <v>4772</v>
      </c>
      <c r="H8199" s="9" t="s">
        <v>94</v>
      </c>
      <c r="I8199" s="10">
        <v>26182</v>
      </c>
      <c r="J8199" s="11">
        <v>0.18</v>
      </c>
      <c r="K8199" s="9" t="s">
        <v>94</v>
      </c>
      <c r="L8199" s="9" t="s">
        <v>95</v>
      </c>
    </row>
    <row r="8200" spans="1:12" x14ac:dyDescent="0.2">
      <c r="A8200" t="str">
        <f>VLOOKUP(B8200,StateFIPS!A$2:B$52,2)</f>
        <v>South Dakota</v>
      </c>
      <c r="B8200">
        <f t="shared" si="131"/>
        <v>46</v>
      </c>
      <c r="C8200" s="9" t="s">
        <v>922</v>
      </c>
      <c r="D8200" s="9" t="s">
        <v>93</v>
      </c>
      <c r="E8200" s="9" t="s">
        <v>2799</v>
      </c>
      <c r="F8200" s="9" t="s">
        <v>2800</v>
      </c>
      <c r="G8200" s="10">
        <v>4772</v>
      </c>
      <c r="H8200" s="9" t="s">
        <v>94</v>
      </c>
      <c r="I8200" s="10">
        <v>26182</v>
      </c>
      <c r="J8200" s="11">
        <v>0.18</v>
      </c>
      <c r="K8200" s="9" t="s">
        <v>94</v>
      </c>
      <c r="L8200" s="9" t="s">
        <v>95</v>
      </c>
    </row>
    <row r="8201" spans="1:12" x14ac:dyDescent="0.2">
      <c r="A8201" t="str">
        <f>VLOOKUP(B8201,StateFIPS!A$2:B$52,2)</f>
        <v>Arkansas</v>
      </c>
      <c r="B8201">
        <f t="shared" si="131"/>
        <v>5</v>
      </c>
      <c r="C8201" s="9" t="s">
        <v>621</v>
      </c>
      <c r="D8201" s="9" t="s">
        <v>93</v>
      </c>
      <c r="E8201" s="9" t="s">
        <v>2799</v>
      </c>
      <c r="F8201" s="9" t="s">
        <v>2800</v>
      </c>
      <c r="G8201" s="10">
        <v>2860</v>
      </c>
      <c r="H8201" s="9" t="s">
        <v>94</v>
      </c>
      <c r="I8201" s="10">
        <v>15691</v>
      </c>
      <c r="J8201" s="11">
        <v>0.18</v>
      </c>
      <c r="K8201" s="9" t="s">
        <v>94</v>
      </c>
      <c r="L8201" s="9" t="s">
        <v>95</v>
      </c>
    </row>
    <row r="8202" spans="1:12" x14ac:dyDescent="0.2">
      <c r="A8202" t="str">
        <f>VLOOKUP(B8202,StateFIPS!A$2:B$52,2)</f>
        <v>South Dakota</v>
      </c>
      <c r="B8202">
        <f t="shared" si="131"/>
        <v>46</v>
      </c>
      <c r="C8202" s="9" t="s">
        <v>921</v>
      </c>
      <c r="D8202" s="9" t="s">
        <v>93</v>
      </c>
      <c r="E8202" s="9" t="s">
        <v>2799</v>
      </c>
      <c r="F8202" s="9" t="s">
        <v>2800</v>
      </c>
      <c r="G8202" s="10">
        <v>4772</v>
      </c>
      <c r="H8202" s="9" t="s">
        <v>94</v>
      </c>
      <c r="I8202" s="10">
        <v>26182</v>
      </c>
      <c r="J8202" s="11">
        <v>0.18</v>
      </c>
      <c r="K8202" s="9" t="s">
        <v>94</v>
      </c>
      <c r="L8202" s="9" t="s">
        <v>95</v>
      </c>
    </row>
    <row r="8203" spans="1:12" x14ac:dyDescent="0.2">
      <c r="A8203" t="str">
        <f>VLOOKUP(B8203,StateFIPS!A$2:B$52,2)</f>
        <v>Arkansas</v>
      </c>
      <c r="B8203">
        <f t="shared" si="131"/>
        <v>5</v>
      </c>
      <c r="C8203" s="9" t="s">
        <v>2687</v>
      </c>
      <c r="D8203" s="9" t="s">
        <v>93</v>
      </c>
      <c r="E8203" s="9" t="s">
        <v>2799</v>
      </c>
      <c r="F8203" s="9" t="s">
        <v>2800</v>
      </c>
      <c r="G8203" s="10">
        <v>3</v>
      </c>
      <c r="H8203" s="9" t="s">
        <v>94</v>
      </c>
      <c r="I8203" s="10">
        <v>16</v>
      </c>
      <c r="J8203" s="11">
        <v>0.18</v>
      </c>
      <c r="K8203" s="9" t="s">
        <v>94</v>
      </c>
      <c r="L8203" s="9" t="s">
        <v>95</v>
      </c>
    </row>
    <row r="8204" spans="1:12" x14ac:dyDescent="0.2">
      <c r="A8204" t="str">
        <f>VLOOKUP(B8204,StateFIPS!A$2:B$52,2)</f>
        <v>South Dakota</v>
      </c>
      <c r="B8204">
        <f t="shared" si="131"/>
        <v>46</v>
      </c>
      <c r="C8204" s="9" t="s">
        <v>920</v>
      </c>
      <c r="D8204" s="9" t="s">
        <v>93</v>
      </c>
      <c r="E8204" s="9" t="s">
        <v>2799</v>
      </c>
      <c r="F8204" s="9" t="s">
        <v>2800</v>
      </c>
      <c r="G8204" s="10">
        <v>4772</v>
      </c>
      <c r="H8204" s="9" t="s">
        <v>94</v>
      </c>
      <c r="I8204" s="10">
        <v>26182</v>
      </c>
      <c r="J8204" s="11">
        <v>0.18</v>
      </c>
      <c r="K8204" s="9" t="s">
        <v>94</v>
      </c>
      <c r="L8204" s="9" t="s">
        <v>95</v>
      </c>
    </row>
    <row r="8205" spans="1:12" x14ac:dyDescent="0.2">
      <c r="A8205" t="str">
        <f>VLOOKUP(B8205,StateFIPS!A$2:B$52,2)</f>
        <v>South Dakota</v>
      </c>
      <c r="B8205">
        <f t="shared" si="131"/>
        <v>46</v>
      </c>
      <c r="C8205" s="9" t="s">
        <v>2421</v>
      </c>
      <c r="D8205" s="9" t="s">
        <v>93</v>
      </c>
      <c r="E8205" s="9" t="s">
        <v>2799</v>
      </c>
      <c r="F8205" s="9" t="s">
        <v>2800</v>
      </c>
      <c r="G8205" s="10">
        <v>4</v>
      </c>
      <c r="H8205" s="9" t="s">
        <v>94</v>
      </c>
      <c r="I8205" s="10">
        <v>25</v>
      </c>
      <c r="J8205" s="11">
        <v>0.18</v>
      </c>
      <c r="K8205" s="9" t="s">
        <v>94</v>
      </c>
      <c r="L8205" s="9" t="s">
        <v>95</v>
      </c>
    </row>
    <row r="8206" spans="1:12" x14ac:dyDescent="0.2">
      <c r="A8206" t="str">
        <f>VLOOKUP(B8206,StateFIPS!A$2:B$52,2)</f>
        <v>Arkansas</v>
      </c>
      <c r="B8206">
        <f t="shared" si="131"/>
        <v>5</v>
      </c>
      <c r="C8206" s="9" t="s">
        <v>704</v>
      </c>
      <c r="D8206" s="9" t="s">
        <v>93</v>
      </c>
      <c r="E8206" s="9" t="s">
        <v>2799</v>
      </c>
      <c r="F8206" s="9" t="s">
        <v>2800</v>
      </c>
      <c r="G8206" s="10">
        <v>426655</v>
      </c>
      <c r="H8206" s="9" t="s">
        <v>94</v>
      </c>
      <c r="I8206" s="10">
        <v>2341075</v>
      </c>
      <c r="J8206" s="11">
        <v>0.18</v>
      </c>
      <c r="K8206" s="9" t="s">
        <v>94</v>
      </c>
      <c r="L8206" s="9" t="s">
        <v>95</v>
      </c>
    </row>
    <row r="8207" spans="1:12" x14ac:dyDescent="0.2">
      <c r="A8207" t="str">
        <f>VLOOKUP(B8207,StateFIPS!A$2:B$52,2)</f>
        <v>South Dakota</v>
      </c>
      <c r="B8207">
        <f t="shared" si="131"/>
        <v>46</v>
      </c>
      <c r="C8207" s="9" t="s">
        <v>2446</v>
      </c>
      <c r="D8207" s="9" t="s">
        <v>93</v>
      </c>
      <c r="E8207" s="9" t="s">
        <v>2799</v>
      </c>
      <c r="F8207" s="9" t="s">
        <v>2800</v>
      </c>
      <c r="G8207" s="10">
        <v>4772</v>
      </c>
      <c r="H8207" s="9" t="s">
        <v>94</v>
      </c>
      <c r="I8207" s="10">
        <v>26182</v>
      </c>
      <c r="J8207" s="11">
        <v>0.18</v>
      </c>
      <c r="K8207" s="9" t="s">
        <v>94</v>
      </c>
      <c r="L8207" s="9" t="s">
        <v>95</v>
      </c>
    </row>
    <row r="8208" spans="1:12" x14ac:dyDescent="0.2">
      <c r="A8208" t="str">
        <f>VLOOKUP(B8208,StateFIPS!A$2:B$52,2)</f>
        <v>South Carolina</v>
      </c>
      <c r="B8208">
        <f t="shared" si="131"/>
        <v>45</v>
      </c>
      <c r="C8208" s="9" t="s">
        <v>1357</v>
      </c>
      <c r="D8208" s="9" t="s">
        <v>93</v>
      </c>
      <c r="E8208" s="9" t="s">
        <v>2799</v>
      </c>
      <c r="F8208" s="9" t="s">
        <v>2800</v>
      </c>
      <c r="G8208" s="10">
        <v>87941</v>
      </c>
      <c r="H8208" s="9" t="s">
        <v>94</v>
      </c>
      <c r="I8208" s="10">
        <v>482535</v>
      </c>
      <c r="J8208" s="11">
        <v>0.18</v>
      </c>
      <c r="K8208" s="9" t="s">
        <v>94</v>
      </c>
      <c r="L8208" s="9" t="s">
        <v>95</v>
      </c>
    </row>
    <row r="8209" spans="1:12" x14ac:dyDescent="0.2">
      <c r="A8209" t="str">
        <f>VLOOKUP(B8209,StateFIPS!A$2:B$52,2)</f>
        <v>South Dakota</v>
      </c>
      <c r="B8209">
        <f t="shared" si="131"/>
        <v>46</v>
      </c>
      <c r="C8209" s="9" t="s">
        <v>2394</v>
      </c>
      <c r="D8209" s="9" t="s">
        <v>93</v>
      </c>
      <c r="E8209" s="9" t="s">
        <v>2799</v>
      </c>
      <c r="F8209" s="9" t="s">
        <v>2800</v>
      </c>
      <c r="G8209" s="10">
        <v>4772</v>
      </c>
      <c r="H8209" s="9" t="s">
        <v>94</v>
      </c>
      <c r="I8209" s="10">
        <v>26182</v>
      </c>
      <c r="J8209" s="11">
        <v>0.18</v>
      </c>
      <c r="K8209" s="9" t="s">
        <v>94</v>
      </c>
      <c r="L8209" s="9" t="s">
        <v>95</v>
      </c>
    </row>
    <row r="8210" spans="1:12" x14ac:dyDescent="0.2">
      <c r="A8210" t="str">
        <f>VLOOKUP(B8210,StateFIPS!A$2:B$52,2)</f>
        <v>Texas</v>
      </c>
      <c r="B8210">
        <f t="shared" si="131"/>
        <v>48</v>
      </c>
      <c r="C8210" s="9" t="s">
        <v>944</v>
      </c>
      <c r="D8210" s="9" t="s">
        <v>93</v>
      </c>
      <c r="E8210" s="9" t="s">
        <v>2799</v>
      </c>
      <c r="F8210" s="9" t="s">
        <v>2800</v>
      </c>
      <c r="G8210" s="10">
        <v>1875</v>
      </c>
      <c r="H8210" s="9" t="s">
        <v>94</v>
      </c>
      <c r="I8210" s="10">
        <v>10286</v>
      </c>
      <c r="J8210" s="11">
        <v>0.18</v>
      </c>
      <c r="K8210" s="9" t="s">
        <v>94</v>
      </c>
      <c r="L8210" s="9" t="s">
        <v>95</v>
      </c>
    </row>
    <row r="8211" spans="1:12" x14ac:dyDescent="0.2">
      <c r="A8211" t="str">
        <f>VLOOKUP(B8211,StateFIPS!A$2:B$52,2)</f>
        <v>South Dakota</v>
      </c>
      <c r="B8211">
        <f t="shared" si="131"/>
        <v>46</v>
      </c>
      <c r="C8211" s="9" t="s">
        <v>2416</v>
      </c>
      <c r="D8211" s="9" t="s">
        <v>93</v>
      </c>
      <c r="E8211" s="9" t="s">
        <v>2799</v>
      </c>
      <c r="F8211" s="9" t="s">
        <v>2800</v>
      </c>
      <c r="G8211" s="10">
        <v>37</v>
      </c>
      <c r="H8211" s="9" t="s">
        <v>94</v>
      </c>
      <c r="I8211" s="10">
        <v>201</v>
      </c>
      <c r="J8211" s="11">
        <v>0.18</v>
      </c>
      <c r="K8211" s="9" t="s">
        <v>94</v>
      </c>
      <c r="L8211" s="9" t="s">
        <v>95</v>
      </c>
    </row>
    <row r="8212" spans="1:12" x14ac:dyDescent="0.2">
      <c r="A8212" t="str">
        <f>VLOOKUP(B8212,StateFIPS!A$2:B$52,2)</f>
        <v>South Dakota</v>
      </c>
      <c r="B8212">
        <f t="shared" si="131"/>
        <v>46</v>
      </c>
      <c r="C8212" s="9" t="s">
        <v>2513</v>
      </c>
      <c r="D8212" s="9" t="s">
        <v>93</v>
      </c>
      <c r="E8212" s="9" t="s">
        <v>2799</v>
      </c>
      <c r="F8212" s="9" t="s">
        <v>2800</v>
      </c>
      <c r="G8212" s="10">
        <v>56214</v>
      </c>
      <c r="H8212" s="9" t="s">
        <v>94</v>
      </c>
      <c r="I8212" s="10">
        <v>308448</v>
      </c>
      <c r="J8212" s="11">
        <v>0.18</v>
      </c>
      <c r="K8212" s="9" t="s">
        <v>94</v>
      </c>
      <c r="L8212" s="9" t="s">
        <v>95</v>
      </c>
    </row>
    <row r="8213" spans="1:12" x14ac:dyDescent="0.2">
      <c r="A8213" t="str">
        <f>VLOOKUP(B8213,StateFIPS!A$2:B$52,2)</f>
        <v>South Dakota</v>
      </c>
      <c r="B8213">
        <f t="shared" si="131"/>
        <v>46</v>
      </c>
      <c r="C8213" s="9" t="s">
        <v>2452</v>
      </c>
      <c r="D8213" s="9" t="s">
        <v>93</v>
      </c>
      <c r="E8213" s="9" t="s">
        <v>2799</v>
      </c>
      <c r="F8213" s="9" t="s">
        <v>2800</v>
      </c>
      <c r="G8213" s="10">
        <v>4</v>
      </c>
      <c r="H8213" s="9" t="s">
        <v>94</v>
      </c>
      <c r="I8213" s="10">
        <v>23</v>
      </c>
      <c r="J8213" s="11">
        <v>0.18</v>
      </c>
      <c r="K8213" s="9" t="s">
        <v>94</v>
      </c>
      <c r="L8213" s="9" t="s">
        <v>95</v>
      </c>
    </row>
    <row r="8214" spans="1:12" x14ac:dyDescent="0.2">
      <c r="A8214" t="str">
        <f>VLOOKUP(B8214,StateFIPS!A$2:B$52,2)</f>
        <v>Arkansas</v>
      </c>
      <c r="B8214">
        <f t="shared" si="131"/>
        <v>5</v>
      </c>
      <c r="C8214" s="9" t="s">
        <v>611</v>
      </c>
      <c r="D8214" s="9" t="s">
        <v>93</v>
      </c>
      <c r="E8214" s="9" t="s">
        <v>2799</v>
      </c>
      <c r="F8214" s="9" t="s">
        <v>2800</v>
      </c>
      <c r="G8214" s="10">
        <v>2860</v>
      </c>
      <c r="H8214" s="9" t="s">
        <v>94</v>
      </c>
      <c r="I8214" s="10">
        <v>15691</v>
      </c>
      <c r="J8214" s="11">
        <v>0.18</v>
      </c>
      <c r="K8214" s="9" t="s">
        <v>94</v>
      </c>
      <c r="L8214" s="9" t="s">
        <v>95</v>
      </c>
    </row>
    <row r="8215" spans="1:12" x14ac:dyDescent="0.2">
      <c r="A8215" t="str">
        <f>VLOOKUP(B8215,StateFIPS!A$2:B$52,2)</f>
        <v>South Dakota</v>
      </c>
      <c r="B8215">
        <f t="shared" si="131"/>
        <v>46</v>
      </c>
      <c r="C8215" s="9" t="s">
        <v>2500</v>
      </c>
      <c r="D8215" s="9" t="s">
        <v>93</v>
      </c>
      <c r="E8215" s="9" t="s">
        <v>2799</v>
      </c>
      <c r="F8215" s="9" t="s">
        <v>2800</v>
      </c>
      <c r="G8215" s="10">
        <v>31978</v>
      </c>
      <c r="H8215" s="9" t="s">
        <v>94</v>
      </c>
      <c r="I8215" s="10">
        <v>175465</v>
      </c>
      <c r="J8215" s="11">
        <v>0.18</v>
      </c>
      <c r="K8215" s="9" t="s">
        <v>94</v>
      </c>
      <c r="L8215" s="9" t="s">
        <v>95</v>
      </c>
    </row>
    <row r="8216" spans="1:12" x14ac:dyDescent="0.2">
      <c r="A8216" t="str">
        <f>VLOOKUP(B8216,StateFIPS!A$2:B$52,2)</f>
        <v>South Dakota</v>
      </c>
      <c r="B8216">
        <f t="shared" si="131"/>
        <v>46</v>
      </c>
      <c r="C8216" s="9" t="s">
        <v>2314</v>
      </c>
      <c r="D8216" s="9" t="s">
        <v>93</v>
      </c>
      <c r="E8216" s="9" t="s">
        <v>2799</v>
      </c>
      <c r="F8216" s="9" t="s">
        <v>2800</v>
      </c>
      <c r="G8216" s="10">
        <v>38357</v>
      </c>
      <c r="H8216" s="9" t="s">
        <v>94</v>
      </c>
      <c r="I8216" s="10">
        <v>210469</v>
      </c>
      <c r="J8216" s="11">
        <v>0.18</v>
      </c>
      <c r="K8216" s="9" t="s">
        <v>94</v>
      </c>
      <c r="L8216" s="9" t="s">
        <v>95</v>
      </c>
    </row>
    <row r="8217" spans="1:12" x14ac:dyDescent="0.2">
      <c r="A8217" t="str">
        <f>VLOOKUP(B8217,StateFIPS!A$2:B$52,2)</f>
        <v>Arkansas</v>
      </c>
      <c r="B8217">
        <f t="shared" si="131"/>
        <v>5</v>
      </c>
      <c r="C8217" s="9" t="s">
        <v>612</v>
      </c>
      <c r="D8217" s="9" t="s">
        <v>93</v>
      </c>
      <c r="E8217" s="9" t="s">
        <v>2799</v>
      </c>
      <c r="F8217" s="9" t="s">
        <v>2800</v>
      </c>
      <c r="G8217" s="10">
        <v>2</v>
      </c>
      <c r="H8217" s="9" t="s">
        <v>94</v>
      </c>
      <c r="I8217" s="10">
        <v>9</v>
      </c>
      <c r="J8217" s="11">
        <v>0.18</v>
      </c>
      <c r="K8217" s="9" t="s">
        <v>94</v>
      </c>
      <c r="L8217" s="9" t="s">
        <v>95</v>
      </c>
    </row>
    <row r="8218" spans="1:12" x14ac:dyDescent="0.2">
      <c r="A8218" t="str">
        <f>VLOOKUP(B8218,StateFIPS!A$2:B$52,2)</f>
        <v>South Dakota</v>
      </c>
      <c r="B8218">
        <f t="shared" si="131"/>
        <v>46</v>
      </c>
      <c r="C8218" s="9" t="s">
        <v>2381</v>
      </c>
      <c r="D8218" s="9" t="s">
        <v>93</v>
      </c>
      <c r="E8218" s="9" t="s">
        <v>2799</v>
      </c>
      <c r="F8218" s="9" t="s">
        <v>2800</v>
      </c>
      <c r="G8218" s="10">
        <v>4772</v>
      </c>
      <c r="H8218" s="9" t="s">
        <v>94</v>
      </c>
      <c r="I8218" s="10">
        <v>26182</v>
      </c>
      <c r="J8218" s="11">
        <v>0.18</v>
      </c>
      <c r="K8218" s="9" t="s">
        <v>94</v>
      </c>
      <c r="L8218" s="9" t="s">
        <v>95</v>
      </c>
    </row>
    <row r="8219" spans="1:12" x14ac:dyDescent="0.2">
      <c r="A8219" t="str">
        <f>VLOOKUP(B8219,StateFIPS!A$2:B$52,2)</f>
        <v>South Dakota</v>
      </c>
      <c r="B8219">
        <f t="shared" si="131"/>
        <v>46</v>
      </c>
      <c r="C8219" s="9" t="s">
        <v>2668</v>
      </c>
      <c r="D8219" s="9" t="s">
        <v>93</v>
      </c>
      <c r="E8219" s="9" t="s">
        <v>2799</v>
      </c>
      <c r="F8219" s="9" t="s">
        <v>2800</v>
      </c>
      <c r="G8219" s="10">
        <v>4772</v>
      </c>
      <c r="H8219" s="9" t="s">
        <v>94</v>
      </c>
      <c r="I8219" s="10">
        <v>26182</v>
      </c>
      <c r="J8219" s="11">
        <v>0.18</v>
      </c>
      <c r="K8219" s="9" t="s">
        <v>94</v>
      </c>
      <c r="L8219" s="9" t="s">
        <v>95</v>
      </c>
    </row>
    <row r="8220" spans="1:12" x14ac:dyDescent="0.2">
      <c r="A8220" t="str">
        <f>VLOOKUP(B8220,StateFIPS!A$2:B$52,2)</f>
        <v>Arkansas</v>
      </c>
      <c r="B8220">
        <f t="shared" si="131"/>
        <v>5</v>
      </c>
      <c r="C8220" s="9" t="s">
        <v>613</v>
      </c>
      <c r="D8220" s="9" t="s">
        <v>93</v>
      </c>
      <c r="E8220" s="9" t="s">
        <v>2799</v>
      </c>
      <c r="F8220" s="9" t="s">
        <v>2800</v>
      </c>
      <c r="G8220" s="10">
        <v>2860</v>
      </c>
      <c r="H8220" s="9" t="s">
        <v>94</v>
      </c>
      <c r="I8220" s="10">
        <v>15691</v>
      </c>
      <c r="J8220" s="11">
        <v>0.18</v>
      </c>
      <c r="K8220" s="9" t="s">
        <v>94</v>
      </c>
      <c r="L8220" s="9" t="s">
        <v>95</v>
      </c>
    </row>
    <row r="8221" spans="1:12" x14ac:dyDescent="0.2">
      <c r="A8221" t="str">
        <f>VLOOKUP(B8221,StateFIPS!A$2:B$52,2)</f>
        <v>Pennsylvania</v>
      </c>
      <c r="B8221">
        <f t="shared" si="131"/>
        <v>42</v>
      </c>
      <c r="C8221" s="9" t="s">
        <v>2411</v>
      </c>
      <c r="D8221" s="9" t="s">
        <v>93</v>
      </c>
      <c r="E8221" s="9" t="s">
        <v>2799</v>
      </c>
      <c r="F8221" s="9" t="s">
        <v>2800</v>
      </c>
      <c r="G8221" s="10">
        <v>3237</v>
      </c>
      <c r="H8221" s="9" t="s">
        <v>94</v>
      </c>
      <c r="I8221" s="10">
        <v>17761</v>
      </c>
      <c r="J8221" s="11">
        <v>0.18</v>
      </c>
      <c r="K8221" s="9" t="s">
        <v>94</v>
      </c>
      <c r="L8221" s="9" t="s">
        <v>95</v>
      </c>
    </row>
    <row r="8222" spans="1:12" x14ac:dyDescent="0.2">
      <c r="A8222" t="str">
        <f>VLOOKUP(B8222,StateFIPS!A$2:B$52,2)</f>
        <v>Arkansas</v>
      </c>
      <c r="B8222">
        <f t="shared" si="131"/>
        <v>5</v>
      </c>
      <c r="C8222" s="9" t="s">
        <v>2685</v>
      </c>
      <c r="D8222" s="9" t="s">
        <v>93</v>
      </c>
      <c r="E8222" s="9" t="s">
        <v>2799</v>
      </c>
      <c r="F8222" s="9" t="s">
        <v>2800</v>
      </c>
      <c r="G8222" s="10">
        <v>2</v>
      </c>
      <c r="H8222" s="9" t="s">
        <v>94</v>
      </c>
      <c r="I8222" s="10">
        <v>13</v>
      </c>
      <c r="J8222" s="11">
        <v>0.18</v>
      </c>
      <c r="K8222" s="9" t="s">
        <v>94</v>
      </c>
      <c r="L8222" s="9" t="s">
        <v>95</v>
      </c>
    </row>
    <row r="8223" spans="1:12" x14ac:dyDescent="0.2">
      <c r="A8223" t="str">
        <f>VLOOKUP(B8223,StateFIPS!A$2:B$52,2)</f>
        <v>Texas</v>
      </c>
      <c r="B8223">
        <f t="shared" si="131"/>
        <v>48</v>
      </c>
      <c r="C8223" s="9" t="s">
        <v>845</v>
      </c>
      <c r="D8223" s="9" t="s">
        <v>93</v>
      </c>
      <c r="E8223" s="9" t="s">
        <v>2799</v>
      </c>
      <c r="F8223" s="9" t="s">
        <v>2800</v>
      </c>
      <c r="G8223" s="10">
        <v>1875</v>
      </c>
      <c r="H8223" s="9" t="s">
        <v>94</v>
      </c>
      <c r="I8223" s="10">
        <v>10286</v>
      </c>
      <c r="J8223" s="11">
        <v>0.18</v>
      </c>
      <c r="K8223" s="9" t="s">
        <v>94</v>
      </c>
      <c r="L8223" s="9" t="s">
        <v>95</v>
      </c>
    </row>
    <row r="8224" spans="1:12" x14ac:dyDescent="0.2">
      <c r="A8224" t="str">
        <f>VLOOKUP(B8224,StateFIPS!A$2:B$52,2)</f>
        <v>Texas</v>
      </c>
      <c r="B8224">
        <f t="shared" si="131"/>
        <v>48</v>
      </c>
      <c r="C8224" s="9" t="s">
        <v>2294</v>
      </c>
      <c r="D8224" s="9" t="s">
        <v>93</v>
      </c>
      <c r="E8224" s="9" t="s">
        <v>2799</v>
      </c>
      <c r="F8224" s="9" t="s">
        <v>2800</v>
      </c>
      <c r="G8224" s="10">
        <v>1875</v>
      </c>
      <c r="H8224" s="9" t="s">
        <v>94</v>
      </c>
      <c r="I8224" s="10">
        <v>10286</v>
      </c>
      <c r="J8224" s="11">
        <v>0.18</v>
      </c>
      <c r="K8224" s="9" t="s">
        <v>94</v>
      </c>
      <c r="L8224" s="9" t="s">
        <v>95</v>
      </c>
    </row>
    <row r="8225" spans="1:12" x14ac:dyDescent="0.2">
      <c r="A8225" t="str">
        <f>VLOOKUP(B8225,StateFIPS!A$2:B$52,2)</f>
        <v>Texas</v>
      </c>
      <c r="B8225">
        <f t="shared" si="131"/>
        <v>48</v>
      </c>
      <c r="C8225" s="9" t="s">
        <v>807</v>
      </c>
      <c r="D8225" s="9" t="s">
        <v>93</v>
      </c>
      <c r="E8225" s="9" t="s">
        <v>2799</v>
      </c>
      <c r="F8225" s="9" t="s">
        <v>2800</v>
      </c>
      <c r="G8225" s="10">
        <v>1875</v>
      </c>
      <c r="H8225" s="9" t="s">
        <v>94</v>
      </c>
      <c r="I8225" s="10">
        <v>10286</v>
      </c>
      <c r="J8225" s="11">
        <v>0.18</v>
      </c>
      <c r="K8225" s="9" t="s">
        <v>94</v>
      </c>
      <c r="L8225" s="9" t="s">
        <v>95</v>
      </c>
    </row>
    <row r="8226" spans="1:12" x14ac:dyDescent="0.2">
      <c r="A8226" t="str">
        <f>VLOOKUP(B8226,StateFIPS!A$2:B$52,2)</f>
        <v>Arkansas</v>
      </c>
      <c r="B8226">
        <f t="shared" si="131"/>
        <v>5</v>
      </c>
      <c r="C8226" s="9" t="s">
        <v>631</v>
      </c>
      <c r="D8226" s="9" t="s">
        <v>93</v>
      </c>
      <c r="E8226" s="9" t="s">
        <v>2799</v>
      </c>
      <c r="F8226" s="9" t="s">
        <v>2800</v>
      </c>
      <c r="G8226" s="10">
        <v>63678</v>
      </c>
      <c r="H8226" s="9" t="s">
        <v>94</v>
      </c>
      <c r="I8226" s="10">
        <v>349404</v>
      </c>
      <c r="J8226" s="11">
        <v>0.18</v>
      </c>
      <c r="K8226" s="9" t="s">
        <v>94</v>
      </c>
      <c r="L8226" s="9" t="s">
        <v>95</v>
      </c>
    </row>
    <row r="8227" spans="1:12" x14ac:dyDescent="0.2">
      <c r="A8227" t="str">
        <f>VLOOKUP(B8227,StateFIPS!A$2:B$52,2)</f>
        <v>Texas</v>
      </c>
      <c r="B8227">
        <f t="shared" si="131"/>
        <v>48</v>
      </c>
      <c r="C8227" s="9" t="s">
        <v>826</v>
      </c>
      <c r="D8227" s="9" t="s">
        <v>93</v>
      </c>
      <c r="E8227" s="9" t="s">
        <v>2799</v>
      </c>
      <c r="F8227" s="9" t="s">
        <v>2800</v>
      </c>
      <c r="G8227" s="10">
        <v>1</v>
      </c>
      <c r="H8227" s="9" t="s">
        <v>94</v>
      </c>
      <c r="I8227" s="10">
        <v>6</v>
      </c>
      <c r="J8227" s="11">
        <v>0.18</v>
      </c>
      <c r="K8227" s="9" t="s">
        <v>94</v>
      </c>
      <c r="L8227" s="9" t="s">
        <v>95</v>
      </c>
    </row>
    <row r="8228" spans="1:12" x14ac:dyDescent="0.2">
      <c r="A8228" t="str">
        <f>VLOOKUP(B8228,StateFIPS!A$2:B$52,2)</f>
        <v>Texas</v>
      </c>
      <c r="B8228">
        <f t="shared" si="131"/>
        <v>48</v>
      </c>
      <c r="C8228" s="9" t="s">
        <v>2385</v>
      </c>
      <c r="D8228" s="9" t="s">
        <v>93</v>
      </c>
      <c r="E8228" s="9" t="s">
        <v>2799</v>
      </c>
      <c r="F8228" s="9" t="s">
        <v>2800</v>
      </c>
      <c r="G8228" s="10">
        <v>1875</v>
      </c>
      <c r="H8228" s="9" t="s">
        <v>94</v>
      </c>
      <c r="I8228" s="10">
        <v>10286</v>
      </c>
      <c r="J8228" s="11">
        <v>0.18</v>
      </c>
      <c r="K8228" s="9" t="s">
        <v>94</v>
      </c>
      <c r="L8228" s="9" t="s">
        <v>95</v>
      </c>
    </row>
    <row r="8229" spans="1:12" x14ac:dyDescent="0.2">
      <c r="A8229" t="str">
        <f>VLOOKUP(B8229,StateFIPS!A$2:B$52,2)</f>
        <v>Arkansas</v>
      </c>
      <c r="B8229">
        <f t="shared" si="131"/>
        <v>5</v>
      </c>
      <c r="C8229" s="9" t="s">
        <v>640</v>
      </c>
      <c r="D8229" s="9" t="s">
        <v>93</v>
      </c>
      <c r="E8229" s="9" t="s">
        <v>2799</v>
      </c>
      <c r="F8229" s="9" t="s">
        <v>2800</v>
      </c>
      <c r="G8229" s="10">
        <v>2860</v>
      </c>
      <c r="H8229" s="9" t="s">
        <v>94</v>
      </c>
      <c r="I8229" s="10">
        <v>15691</v>
      </c>
      <c r="J8229" s="11">
        <v>0.18</v>
      </c>
      <c r="K8229" s="9" t="s">
        <v>94</v>
      </c>
      <c r="L8229" s="9" t="s">
        <v>95</v>
      </c>
    </row>
    <row r="8230" spans="1:12" x14ac:dyDescent="0.2">
      <c r="A8230" t="str">
        <f>VLOOKUP(B8230,StateFIPS!A$2:B$52,2)</f>
        <v>Texas</v>
      </c>
      <c r="B8230">
        <f t="shared" si="131"/>
        <v>48</v>
      </c>
      <c r="C8230" s="9" t="s">
        <v>811</v>
      </c>
      <c r="D8230" s="9" t="s">
        <v>93</v>
      </c>
      <c r="E8230" s="9" t="s">
        <v>2799</v>
      </c>
      <c r="F8230" s="9" t="s">
        <v>2800</v>
      </c>
      <c r="G8230" s="10">
        <v>2</v>
      </c>
      <c r="H8230" s="9" t="s">
        <v>94</v>
      </c>
      <c r="I8230" s="10">
        <v>13</v>
      </c>
      <c r="J8230" s="11">
        <v>0.18</v>
      </c>
      <c r="K8230" s="9" t="s">
        <v>94</v>
      </c>
      <c r="L8230" s="9" t="s">
        <v>95</v>
      </c>
    </row>
    <row r="8231" spans="1:12" x14ac:dyDescent="0.2">
      <c r="A8231" t="str">
        <f>VLOOKUP(B8231,StateFIPS!A$2:B$52,2)</f>
        <v>Texas</v>
      </c>
      <c r="B8231">
        <f t="shared" si="131"/>
        <v>48</v>
      </c>
      <c r="C8231" s="9" t="s">
        <v>834</v>
      </c>
      <c r="D8231" s="9" t="s">
        <v>93</v>
      </c>
      <c r="E8231" s="9" t="s">
        <v>2799</v>
      </c>
      <c r="F8231" s="9" t="s">
        <v>2800</v>
      </c>
      <c r="G8231" s="10">
        <v>1875</v>
      </c>
      <c r="H8231" s="9" t="s">
        <v>94</v>
      </c>
      <c r="I8231" s="10">
        <v>10286</v>
      </c>
      <c r="J8231" s="11">
        <v>0.18</v>
      </c>
      <c r="K8231" s="9" t="s">
        <v>94</v>
      </c>
      <c r="L8231" s="9" t="s">
        <v>95</v>
      </c>
    </row>
    <row r="8232" spans="1:12" x14ac:dyDescent="0.2">
      <c r="A8232" t="str">
        <f>VLOOKUP(B8232,StateFIPS!A$2:B$52,2)</f>
        <v>Arkansas</v>
      </c>
      <c r="B8232">
        <f t="shared" si="131"/>
        <v>5</v>
      </c>
      <c r="C8232" s="9" t="s">
        <v>2688</v>
      </c>
      <c r="D8232" s="9" t="s">
        <v>93</v>
      </c>
      <c r="E8232" s="9" t="s">
        <v>2799</v>
      </c>
      <c r="F8232" s="9" t="s">
        <v>2800</v>
      </c>
      <c r="G8232" s="10">
        <v>225942</v>
      </c>
      <c r="H8232" s="9" t="s">
        <v>94</v>
      </c>
      <c r="I8232" s="10">
        <v>1239756</v>
      </c>
      <c r="J8232" s="11">
        <v>0.18</v>
      </c>
      <c r="K8232" s="9" t="s">
        <v>94</v>
      </c>
      <c r="L8232" s="9" t="s">
        <v>95</v>
      </c>
    </row>
    <row r="8233" spans="1:12" x14ac:dyDescent="0.2">
      <c r="A8233" t="str">
        <f>VLOOKUP(B8233,StateFIPS!A$2:B$52,2)</f>
        <v>Texas</v>
      </c>
      <c r="B8233">
        <f t="shared" si="131"/>
        <v>48</v>
      </c>
      <c r="C8233" s="9" t="s">
        <v>2350</v>
      </c>
      <c r="D8233" s="9" t="s">
        <v>93</v>
      </c>
      <c r="E8233" s="9" t="s">
        <v>2799</v>
      </c>
      <c r="F8233" s="9" t="s">
        <v>2800</v>
      </c>
      <c r="G8233" s="10">
        <v>0.27</v>
      </c>
      <c r="H8233" s="9" t="s">
        <v>94</v>
      </c>
      <c r="I8233" s="10">
        <v>1</v>
      </c>
      <c r="J8233" s="11">
        <v>0.18</v>
      </c>
      <c r="K8233" s="9" t="s">
        <v>94</v>
      </c>
      <c r="L8233" s="9" t="s">
        <v>95</v>
      </c>
    </row>
    <row r="8234" spans="1:12" x14ac:dyDescent="0.2">
      <c r="A8234" t="str">
        <f>VLOOKUP(B8234,StateFIPS!A$2:B$52,2)</f>
        <v>Texas</v>
      </c>
      <c r="B8234">
        <f t="shared" si="131"/>
        <v>48</v>
      </c>
      <c r="C8234" s="9" t="s">
        <v>2650</v>
      </c>
      <c r="D8234" s="9" t="s">
        <v>93</v>
      </c>
      <c r="E8234" s="9" t="s">
        <v>2799</v>
      </c>
      <c r="F8234" s="9" t="s">
        <v>2800</v>
      </c>
      <c r="G8234" s="10">
        <v>12</v>
      </c>
      <c r="H8234" s="9" t="s">
        <v>94</v>
      </c>
      <c r="I8234" s="10">
        <v>67</v>
      </c>
      <c r="J8234" s="11">
        <v>0.18</v>
      </c>
      <c r="K8234" s="9" t="s">
        <v>94</v>
      </c>
      <c r="L8234" s="9" t="s">
        <v>95</v>
      </c>
    </row>
    <row r="8235" spans="1:12" x14ac:dyDescent="0.2">
      <c r="A8235" t="str">
        <f>VLOOKUP(B8235,StateFIPS!A$2:B$52,2)</f>
        <v>Arkansas</v>
      </c>
      <c r="B8235">
        <f t="shared" si="131"/>
        <v>5</v>
      </c>
      <c r="C8235" s="9" t="s">
        <v>648</v>
      </c>
      <c r="D8235" s="9" t="s">
        <v>93</v>
      </c>
      <c r="E8235" s="9" t="s">
        <v>2799</v>
      </c>
      <c r="F8235" s="9" t="s">
        <v>2800</v>
      </c>
      <c r="G8235" s="10">
        <v>54690</v>
      </c>
      <c r="H8235" s="9" t="s">
        <v>94</v>
      </c>
      <c r="I8235" s="10">
        <v>300089</v>
      </c>
      <c r="J8235" s="11">
        <v>0.18</v>
      </c>
      <c r="K8235" s="9" t="s">
        <v>94</v>
      </c>
      <c r="L8235" s="9" t="s">
        <v>95</v>
      </c>
    </row>
    <row r="8236" spans="1:12" x14ac:dyDescent="0.2">
      <c r="A8236" t="str">
        <f>VLOOKUP(B8236,StateFIPS!A$2:B$52,2)</f>
        <v>Texas</v>
      </c>
      <c r="B8236">
        <f t="shared" si="131"/>
        <v>48</v>
      </c>
      <c r="C8236" s="9" t="s">
        <v>835</v>
      </c>
      <c r="D8236" s="9" t="s">
        <v>93</v>
      </c>
      <c r="E8236" s="9" t="s">
        <v>2799</v>
      </c>
      <c r="F8236" s="9" t="s">
        <v>2800</v>
      </c>
      <c r="G8236" s="10">
        <v>1875</v>
      </c>
      <c r="H8236" s="9" t="s">
        <v>94</v>
      </c>
      <c r="I8236" s="10">
        <v>10286</v>
      </c>
      <c r="J8236" s="11">
        <v>0.18</v>
      </c>
      <c r="K8236" s="9" t="s">
        <v>94</v>
      </c>
      <c r="L8236" s="9" t="s">
        <v>95</v>
      </c>
    </row>
    <row r="8237" spans="1:12" x14ac:dyDescent="0.2">
      <c r="A8237" t="str">
        <f>VLOOKUP(B8237,StateFIPS!A$2:B$52,2)</f>
        <v>Texas</v>
      </c>
      <c r="B8237">
        <f t="shared" si="131"/>
        <v>48</v>
      </c>
      <c r="C8237" s="9" t="s">
        <v>2721</v>
      </c>
      <c r="D8237" s="9" t="s">
        <v>93</v>
      </c>
      <c r="E8237" s="9" t="s">
        <v>2799</v>
      </c>
      <c r="F8237" s="9" t="s">
        <v>2800</v>
      </c>
      <c r="G8237" s="10">
        <v>1875</v>
      </c>
      <c r="H8237" s="9" t="s">
        <v>94</v>
      </c>
      <c r="I8237" s="10">
        <v>10286</v>
      </c>
      <c r="J8237" s="11">
        <v>0.18</v>
      </c>
      <c r="K8237" s="9" t="s">
        <v>94</v>
      </c>
      <c r="L8237" s="9" t="s">
        <v>95</v>
      </c>
    </row>
    <row r="8238" spans="1:12" x14ac:dyDescent="0.2">
      <c r="A8238" t="str">
        <f>VLOOKUP(B8238,StateFIPS!A$2:B$52,2)</f>
        <v>Arkansas</v>
      </c>
      <c r="B8238">
        <f t="shared" si="131"/>
        <v>5</v>
      </c>
      <c r="C8238" s="9" t="s">
        <v>642</v>
      </c>
      <c r="D8238" s="9" t="s">
        <v>93</v>
      </c>
      <c r="E8238" s="9" t="s">
        <v>2799</v>
      </c>
      <c r="F8238" s="9" t="s">
        <v>2800</v>
      </c>
      <c r="G8238" s="10">
        <v>2860</v>
      </c>
      <c r="H8238" s="9" t="s">
        <v>94</v>
      </c>
      <c r="I8238" s="10">
        <v>15691</v>
      </c>
      <c r="J8238" s="11">
        <v>0.18</v>
      </c>
      <c r="K8238" s="9" t="s">
        <v>94</v>
      </c>
      <c r="L8238" s="9" t="s">
        <v>95</v>
      </c>
    </row>
    <row r="8239" spans="1:12" x14ac:dyDescent="0.2">
      <c r="A8239" t="str">
        <f>VLOOKUP(B8239,StateFIPS!A$2:B$52,2)</f>
        <v>Texas</v>
      </c>
      <c r="B8239">
        <f t="shared" si="131"/>
        <v>48</v>
      </c>
      <c r="C8239" s="9" t="s">
        <v>2659</v>
      </c>
      <c r="D8239" s="9" t="s">
        <v>93</v>
      </c>
      <c r="E8239" s="9" t="s">
        <v>2799</v>
      </c>
      <c r="F8239" s="9" t="s">
        <v>2800</v>
      </c>
      <c r="G8239" s="10">
        <v>0.19</v>
      </c>
      <c r="H8239" s="9" t="s">
        <v>94</v>
      </c>
      <c r="I8239" s="10">
        <v>1</v>
      </c>
      <c r="J8239" s="11">
        <v>0.18</v>
      </c>
      <c r="K8239" s="9" t="s">
        <v>94</v>
      </c>
      <c r="L8239" s="9" t="s">
        <v>95</v>
      </c>
    </row>
    <row r="8240" spans="1:12" x14ac:dyDescent="0.2">
      <c r="A8240" t="str">
        <f>VLOOKUP(B8240,StateFIPS!A$2:B$52,2)</f>
        <v>Texas</v>
      </c>
      <c r="B8240">
        <f t="shared" si="131"/>
        <v>48</v>
      </c>
      <c r="C8240" s="9" t="s">
        <v>832</v>
      </c>
      <c r="D8240" s="9" t="s">
        <v>93</v>
      </c>
      <c r="E8240" s="9" t="s">
        <v>2799</v>
      </c>
      <c r="F8240" s="9" t="s">
        <v>2800</v>
      </c>
      <c r="G8240" s="10">
        <v>1875</v>
      </c>
      <c r="H8240" s="9" t="s">
        <v>94</v>
      </c>
      <c r="I8240" s="10">
        <v>10286</v>
      </c>
      <c r="J8240" s="11">
        <v>0.18</v>
      </c>
      <c r="K8240" s="9" t="s">
        <v>94</v>
      </c>
      <c r="L8240" s="9" t="s">
        <v>95</v>
      </c>
    </row>
    <row r="8241" spans="1:12" x14ac:dyDescent="0.2">
      <c r="A8241" t="str">
        <f>VLOOKUP(B8241,StateFIPS!A$2:B$52,2)</f>
        <v>Arkansas</v>
      </c>
      <c r="B8241">
        <f t="shared" si="131"/>
        <v>5</v>
      </c>
      <c r="C8241" s="9" t="s">
        <v>644</v>
      </c>
      <c r="D8241" s="9" t="s">
        <v>93</v>
      </c>
      <c r="E8241" s="9" t="s">
        <v>2799</v>
      </c>
      <c r="F8241" s="9" t="s">
        <v>2800</v>
      </c>
      <c r="G8241" s="10">
        <v>2860</v>
      </c>
      <c r="H8241" s="9" t="s">
        <v>94</v>
      </c>
      <c r="I8241" s="10">
        <v>15691</v>
      </c>
      <c r="J8241" s="11">
        <v>0.18</v>
      </c>
      <c r="K8241" s="9" t="s">
        <v>94</v>
      </c>
      <c r="L8241" s="9" t="s">
        <v>95</v>
      </c>
    </row>
    <row r="8242" spans="1:12" x14ac:dyDescent="0.2">
      <c r="A8242" t="str">
        <f>VLOOKUP(B8242,StateFIPS!A$2:B$52,2)</f>
        <v>Texas</v>
      </c>
      <c r="B8242">
        <f t="shared" si="131"/>
        <v>48</v>
      </c>
      <c r="C8242" s="9" t="s">
        <v>831</v>
      </c>
      <c r="D8242" s="9" t="s">
        <v>93</v>
      </c>
      <c r="E8242" s="9" t="s">
        <v>2799</v>
      </c>
      <c r="F8242" s="9" t="s">
        <v>2800</v>
      </c>
      <c r="G8242" s="10">
        <v>9075</v>
      </c>
      <c r="H8242" s="9" t="s">
        <v>94</v>
      </c>
      <c r="I8242" s="10">
        <v>49798</v>
      </c>
      <c r="J8242" s="11">
        <v>0.18</v>
      </c>
      <c r="K8242" s="9" t="s">
        <v>94</v>
      </c>
      <c r="L8242" s="9" t="s">
        <v>95</v>
      </c>
    </row>
    <row r="8243" spans="1:12" x14ac:dyDescent="0.2">
      <c r="A8243" t="str">
        <f>VLOOKUP(B8243,StateFIPS!A$2:B$52,2)</f>
        <v>Arkansas</v>
      </c>
      <c r="B8243">
        <f t="shared" si="131"/>
        <v>5</v>
      </c>
      <c r="C8243" s="9" t="s">
        <v>645</v>
      </c>
      <c r="D8243" s="9" t="s">
        <v>93</v>
      </c>
      <c r="E8243" s="9" t="s">
        <v>2799</v>
      </c>
      <c r="F8243" s="9" t="s">
        <v>2800</v>
      </c>
      <c r="G8243" s="10">
        <v>2860</v>
      </c>
      <c r="H8243" s="9" t="s">
        <v>94</v>
      </c>
      <c r="I8243" s="10">
        <v>15691</v>
      </c>
      <c r="J8243" s="11">
        <v>0.18</v>
      </c>
      <c r="K8243" s="9" t="s">
        <v>94</v>
      </c>
      <c r="L8243" s="9" t="s">
        <v>95</v>
      </c>
    </row>
    <row r="8244" spans="1:12" x14ac:dyDescent="0.2">
      <c r="A8244" t="str">
        <f>VLOOKUP(B8244,StateFIPS!A$2:B$52,2)</f>
        <v>Texas</v>
      </c>
      <c r="B8244">
        <f t="shared" si="131"/>
        <v>48</v>
      </c>
      <c r="C8244" s="9" t="s">
        <v>897</v>
      </c>
      <c r="D8244" s="9" t="s">
        <v>93</v>
      </c>
      <c r="E8244" s="9" t="s">
        <v>2799</v>
      </c>
      <c r="F8244" s="9" t="s">
        <v>2800</v>
      </c>
      <c r="G8244" s="10">
        <v>2</v>
      </c>
      <c r="H8244" s="9" t="s">
        <v>94</v>
      </c>
      <c r="I8244" s="10">
        <v>13</v>
      </c>
      <c r="J8244" s="11">
        <v>0.18</v>
      </c>
      <c r="K8244" s="9" t="s">
        <v>94</v>
      </c>
      <c r="L8244" s="9" t="s">
        <v>95</v>
      </c>
    </row>
    <row r="8245" spans="1:12" x14ac:dyDescent="0.2">
      <c r="A8245" t="str">
        <f>VLOOKUP(B8245,StateFIPS!A$2:B$52,2)</f>
        <v>Texas</v>
      </c>
      <c r="B8245">
        <f t="shared" si="131"/>
        <v>48</v>
      </c>
      <c r="C8245" s="9" t="s">
        <v>2635</v>
      </c>
      <c r="D8245" s="9" t="s">
        <v>93</v>
      </c>
      <c r="E8245" s="9" t="s">
        <v>2799</v>
      </c>
      <c r="F8245" s="9" t="s">
        <v>2800</v>
      </c>
      <c r="G8245" s="10">
        <v>2</v>
      </c>
      <c r="H8245" s="9" t="s">
        <v>94</v>
      </c>
      <c r="I8245" s="10">
        <v>10</v>
      </c>
      <c r="J8245" s="11">
        <v>0.18</v>
      </c>
      <c r="K8245" s="9" t="s">
        <v>94</v>
      </c>
      <c r="L8245" s="9" t="s">
        <v>95</v>
      </c>
    </row>
    <row r="8246" spans="1:12" x14ac:dyDescent="0.2">
      <c r="A8246" t="str">
        <f>VLOOKUP(B8246,StateFIPS!A$2:B$52,2)</f>
        <v>Arkansas</v>
      </c>
      <c r="B8246">
        <f t="shared" si="131"/>
        <v>5</v>
      </c>
      <c r="C8246" s="9" t="s">
        <v>646</v>
      </c>
      <c r="D8246" s="9" t="s">
        <v>93</v>
      </c>
      <c r="E8246" s="9" t="s">
        <v>2799</v>
      </c>
      <c r="F8246" s="9" t="s">
        <v>2800</v>
      </c>
      <c r="G8246" s="10">
        <v>2860</v>
      </c>
      <c r="H8246" s="9" t="s">
        <v>94</v>
      </c>
      <c r="I8246" s="10">
        <v>15691</v>
      </c>
      <c r="J8246" s="11">
        <v>0.18</v>
      </c>
      <c r="K8246" s="9" t="s">
        <v>94</v>
      </c>
      <c r="L8246" s="9" t="s">
        <v>95</v>
      </c>
    </row>
    <row r="8247" spans="1:12" x14ac:dyDescent="0.2">
      <c r="A8247" t="str">
        <f>VLOOKUP(B8247,StateFIPS!A$2:B$52,2)</f>
        <v>Texas</v>
      </c>
      <c r="B8247">
        <f t="shared" si="131"/>
        <v>48</v>
      </c>
      <c r="C8247" s="9" t="s">
        <v>946</v>
      </c>
      <c r="D8247" s="9" t="s">
        <v>93</v>
      </c>
      <c r="E8247" s="9" t="s">
        <v>2799</v>
      </c>
      <c r="F8247" s="9" t="s">
        <v>2800</v>
      </c>
      <c r="G8247" s="10">
        <v>1875</v>
      </c>
      <c r="H8247" s="9" t="s">
        <v>94</v>
      </c>
      <c r="I8247" s="10">
        <v>10286</v>
      </c>
      <c r="J8247" s="11">
        <v>0.18</v>
      </c>
      <c r="K8247" s="9" t="s">
        <v>94</v>
      </c>
      <c r="L8247" s="9" t="s">
        <v>95</v>
      </c>
    </row>
    <row r="8248" spans="1:12" x14ac:dyDescent="0.2">
      <c r="A8248" t="str">
        <f>VLOOKUP(B8248,StateFIPS!A$2:B$52,2)</f>
        <v>Arkansas</v>
      </c>
      <c r="B8248">
        <f t="shared" si="131"/>
        <v>5</v>
      </c>
      <c r="C8248" s="9" t="s">
        <v>2689</v>
      </c>
      <c r="D8248" s="9" t="s">
        <v>93</v>
      </c>
      <c r="E8248" s="9" t="s">
        <v>2799</v>
      </c>
      <c r="F8248" s="9" t="s">
        <v>2800</v>
      </c>
      <c r="G8248" s="10">
        <v>2860</v>
      </c>
      <c r="H8248" s="9" t="s">
        <v>94</v>
      </c>
      <c r="I8248" s="10">
        <v>15691</v>
      </c>
      <c r="J8248" s="11">
        <v>0.18</v>
      </c>
      <c r="K8248" s="9" t="s">
        <v>94</v>
      </c>
      <c r="L8248" s="9" t="s">
        <v>95</v>
      </c>
    </row>
    <row r="8249" spans="1:12" x14ac:dyDescent="0.2">
      <c r="A8249" t="str">
        <f>VLOOKUP(B8249,StateFIPS!A$2:B$52,2)</f>
        <v>Arkansas</v>
      </c>
      <c r="B8249">
        <f t="shared" si="131"/>
        <v>5</v>
      </c>
      <c r="C8249" s="9" t="s">
        <v>614</v>
      </c>
      <c r="D8249" s="9" t="s">
        <v>93</v>
      </c>
      <c r="E8249" s="9" t="s">
        <v>2799</v>
      </c>
      <c r="F8249" s="9" t="s">
        <v>2800</v>
      </c>
      <c r="G8249" s="10">
        <v>2</v>
      </c>
      <c r="H8249" s="9" t="s">
        <v>94</v>
      </c>
      <c r="I8249" s="10">
        <v>10</v>
      </c>
      <c r="J8249" s="11">
        <v>0.18</v>
      </c>
      <c r="K8249" s="9" t="s">
        <v>94</v>
      </c>
      <c r="L8249" s="9" t="s">
        <v>95</v>
      </c>
    </row>
    <row r="8250" spans="1:12" x14ac:dyDescent="0.2">
      <c r="A8250" t="str">
        <f>VLOOKUP(B8250,StateFIPS!A$2:B$52,2)</f>
        <v>Arkansas</v>
      </c>
      <c r="B8250">
        <f t="shared" si="131"/>
        <v>5</v>
      </c>
      <c r="C8250" s="9" t="s">
        <v>641</v>
      </c>
      <c r="D8250" s="9" t="s">
        <v>93</v>
      </c>
      <c r="E8250" s="9" t="s">
        <v>2799</v>
      </c>
      <c r="F8250" s="9" t="s">
        <v>2800</v>
      </c>
      <c r="G8250" s="10">
        <v>2860</v>
      </c>
      <c r="H8250" s="9" t="s">
        <v>94</v>
      </c>
      <c r="I8250" s="10">
        <v>15691</v>
      </c>
      <c r="J8250" s="11">
        <v>0.18</v>
      </c>
      <c r="K8250" s="9" t="s">
        <v>94</v>
      </c>
      <c r="L8250" s="9" t="s">
        <v>95</v>
      </c>
    </row>
    <row r="8251" spans="1:12" x14ac:dyDescent="0.2">
      <c r="A8251" t="str">
        <f>VLOOKUP(B8251,StateFIPS!A$2:B$52,2)</f>
        <v>South Carolina</v>
      </c>
      <c r="B8251">
        <f t="shared" si="131"/>
        <v>45</v>
      </c>
      <c r="C8251" s="9" t="s">
        <v>2624</v>
      </c>
      <c r="D8251" s="9" t="s">
        <v>93</v>
      </c>
      <c r="E8251" s="9" t="s">
        <v>2799</v>
      </c>
      <c r="F8251" s="9" t="s">
        <v>2800</v>
      </c>
      <c r="G8251" s="10">
        <v>1299</v>
      </c>
      <c r="H8251" s="9" t="s">
        <v>94</v>
      </c>
      <c r="I8251" s="10">
        <v>7125</v>
      </c>
      <c r="J8251" s="11">
        <v>0.18</v>
      </c>
      <c r="K8251" s="9" t="s">
        <v>94</v>
      </c>
      <c r="L8251" s="9" t="s">
        <v>95</v>
      </c>
    </row>
    <row r="8252" spans="1:12" x14ac:dyDescent="0.2">
      <c r="A8252" t="str">
        <f>VLOOKUP(B8252,StateFIPS!A$2:B$52,2)</f>
        <v>South Carolina</v>
      </c>
      <c r="B8252">
        <f t="shared" si="131"/>
        <v>45</v>
      </c>
      <c r="C8252" s="9" t="s">
        <v>1377</v>
      </c>
      <c r="D8252" s="9" t="s">
        <v>93</v>
      </c>
      <c r="E8252" s="9" t="s">
        <v>2799</v>
      </c>
      <c r="F8252" s="9" t="s">
        <v>2800</v>
      </c>
      <c r="G8252" s="10">
        <v>1299</v>
      </c>
      <c r="H8252" s="9" t="s">
        <v>94</v>
      </c>
      <c r="I8252" s="10">
        <v>7125</v>
      </c>
      <c r="J8252" s="11">
        <v>0.18</v>
      </c>
      <c r="K8252" s="9" t="s">
        <v>94</v>
      </c>
      <c r="L8252" s="9" t="s">
        <v>95</v>
      </c>
    </row>
    <row r="8253" spans="1:12" x14ac:dyDescent="0.2">
      <c r="A8253" t="str">
        <f>VLOOKUP(B8253,StateFIPS!A$2:B$52,2)</f>
        <v>Arkansas</v>
      </c>
      <c r="B8253">
        <f t="shared" si="131"/>
        <v>5</v>
      </c>
      <c r="C8253" s="9" t="s">
        <v>625</v>
      </c>
      <c r="D8253" s="9" t="s">
        <v>93</v>
      </c>
      <c r="E8253" s="9" t="s">
        <v>2799</v>
      </c>
      <c r="F8253" s="9" t="s">
        <v>2800</v>
      </c>
      <c r="G8253" s="10">
        <v>2860</v>
      </c>
      <c r="H8253" s="9" t="s">
        <v>94</v>
      </c>
      <c r="I8253" s="10">
        <v>15691</v>
      </c>
      <c r="J8253" s="11">
        <v>0.18</v>
      </c>
      <c r="K8253" s="9" t="s">
        <v>94</v>
      </c>
      <c r="L8253" s="9" t="s">
        <v>95</v>
      </c>
    </row>
    <row r="8254" spans="1:12" x14ac:dyDescent="0.2">
      <c r="A8254" t="str">
        <f>VLOOKUP(B8254,StateFIPS!A$2:B$52,2)</f>
        <v>South Carolina</v>
      </c>
      <c r="B8254">
        <f t="shared" si="131"/>
        <v>45</v>
      </c>
      <c r="C8254" s="9" t="s">
        <v>1376</v>
      </c>
      <c r="D8254" s="9" t="s">
        <v>93</v>
      </c>
      <c r="E8254" s="9" t="s">
        <v>2799</v>
      </c>
      <c r="F8254" s="9" t="s">
        <v>2800</v>
      </c>
      <c r="G8254" s="10">
        <v>1299</v>
      </c>
      <c r="H8254" s="9" t="s">
        <v>94</v>
      </c>
      <c r="I8254" s="10">
        <v>7125</v>
      </c>
      <c r="J8254" s="11">
        <v>0.18</v>
      </c>
      <c r="K8254" s="9" t="s">
        <v>94</v>
      </c>
      <c r="L8254" s="9" t="s">
        <v>95</v>
      </c>
    </row>
    <row r="8255" spans="1:12" x14ac:dyDescent="0.2">
      <c r="A8255" t="str">
        <f>VLOOKUP(B8255,StateFIPS!A$2:B$52,2)</f>
        <v>South Carolina</v>
      </c>
      <c r="B8255">
        <f t="shared" si="131"/>
        <v>45</v>
      </c>
      <c r="C8255" s="9" t="s">
        <v>1375</v>
      </c>
      <c r="D8255" s="9" t="s">
        <v>93</v>
      </c>
      <c r="E8255" s="9" t="s">
        <v>2799</v>
      </c>
      <c r="F8255" s="9" t="s">
        <v>2800</v>
      </c>
      <c r="G8255" s="10">
        <v>91545</v>
      </c>
      <c r="H8255" s="9" t="s">
        <v>94</v>
      </c>
      <c r="I8255" s="10">
        <v>502314</v>
      </c>
      <c r="J8255" s="11">
        <v>0.18</v>
      </c>
      <c r="K8255" s="9" t="s">
        <v>94</v>
      </c>
      <c r="L8255" s="9" t="s">
        <v>95</v>
      </c>
    </row>
    <row r="8256" spans="1:12" x14ac:dyDescent="0.2">
      <c r="A8256" t="str">
        <f>VLOOKUP(B8256,StateFIPS!A$2:B$52,2)</f>
        <v>South Carolina</v>
      </c>
      <c r="B8256">
        <f t="shared" si="131"/>
        <v>45</v>
      </c>
      <c r="C8256" s="9" t="s">
        <v>1374</v>
      </c>
      <c r="D8256" s="9" t="s">
        <v>93</v>
      </c>
      <c r="E8256" s="9" t="s">
        <v>2799</v>
      </c>
      <c r="F8256" s="9" t="s">
        <v>2800</v>
      </c>
      <c r="G8256" s="10">
        <v>29317</v>
      </c>
      <c r="H8256" s="9" t="s">
        <v>94</v>
      </c>
      <c r="I8256" s="10">
        <v>160866</v>
      </c>
      <c r="J8256" s="11">
        <v>0.18</v>
      </c>
      <c r="K8256" s="9" t="s">
        <v>94</v>
      </c>
      <c r="L8256" s="9" t="s">
        <v>95</v>
      </c>
    </row>
    <row r="8257" spans="1:12" x14ac:dyDescent="0.2">
      <c r="A8257" t="str">
        <f>VLOOKUP(B8257,StateFIPS!A$2:B$52,2)</f>
        <v>Arkansas</v>
      </c>
      <c r="B8257">
        <f t="shared" si="131"/>
        <v>5</v>
      </c>
      <c r="C8257" s="9" t="s">
        <v>627</v>
      </c>
      <c r="D8257" s="9" t="s">
        <v>93</v>
      </c>
      <c r="E8257" s="9" t="s">
        <v>2799</v>
      </c>
      <c r="F8257" s="9" t="s">
        <v>2800</v>
      </c>
      <c r="G8257" s="10">
        <v>5</v>
      </c>
      <c r="H8257" s="9" t="s">
        <v>94</v>
      </c>
      <c r="I8257" s="10">
        <v>26</v>
      </c>
      <c r="J8257" s="11">
        <v>0.18</v>
      </c>
      <c r="K8257" s="9" t="s">
        <v>94</v>
      </c>
      <c r="L8257" s="9" t="s">
        <v>95</v>
      </c>
    </row>
    <row r="8258" spans="1:12" x14ac:dyDescent="0.2">
      <c r="A8258" t="str">
        <f>VLOOKUP(B8258,StateFIPS!A$2:B$52,2)</f>
        <v>South Carolina</v>
      </c>
      <c r="B8258">
        <f t="shared" si="131"/>
        <v>45</v>
      </c>
      <c r="C8258" s="9" t="s">
        <v>1373</v>
      </c>
      <c r="D8258" s="9" t="s">
        <v>93</v>
      </c>
      <c r="E8258" s="9" t="s">
        <v>2799</v>
      </c>
      <c r="F8258" s="9" t="s">
        <v>2800</v>
      </c>
      <c r="G8258" s="10">
        <v>16618</v>
      </c>
      <c r="H8258" s="9" t="s">
        <v>94</v>
      </c>
      <c r="I8258" s="10">
        <v>91186</v>
      </c>
      <c r="J8258" s="11">
        <v>0.18</v>
      </c>
      <c r="K8258" s="9" t="s">
        <v>94</v>
      </c>
      <c r="L8258" s="9" t="s">
        <v>95</v>
      </c>
    </row>
    <row r="8259" spans="1:12" x14ac:dyDescent="0.2">
      <c r="A8259" t="str">
        <f>VLOOKUP(B8259,StateFIPS!A$2:B$52,2)</f>
        <v>South Carolina</v>
      </c>
      <c r="B8259">
        <f t="shared" ref="B8259:B8322" si="132">VALUE(LEFT(C8259,2))</f>
        <v>45</v>
      </c>
      <c r="C8259" s="9" t="s">
        <v>1372</v>
      </c>
      <c r="D8259" s="9" t="s">
        <v>93</v>
      </c>
      <c r="E8259" s="9" t="s">
        <v>2799</v>
      </c>
      <c r="F8259" s="9" t="s">
        <v>2800</v>
      </c>
      <c r="G8259" s="10">
        <v>1299</v>
      </c>
      <c r="H8259" s="9" t="s">
        <v>94</v>
      </c>
      <c r="I8259" s="10">
        <v>7125</v>
      </c>
      <c r="J8259" s="11">
        <v>0.18</v>
      </c>
      <c r="K8259" s="9" t="s">
        <v>94</v>
      </c>
      <c r="L8259" s="9" t="s">
        <v>95</v>
      </c>
    </row>
    <row r="8260" spans="1:12" x14ac:dyDescent="0.2">
      <c r="A8260" t="str">
        <f>VLOOKUP(B8260,StateFIPS!A$2:B$52,2)</f>
        <v>Arkansas</v>
      </c>
      <c r="B8260">
        <f t="shared" si="132"/>
        <v>5</v>
      </c>
      <c r="C8260" s="9" t="s">
        <v>628</v>
      </c>
      <c r="D8260" s="9" t="s">
        <v>93</v>
      </c>
      <c r="E8260" s="9" t="s">
        <v>2799</v>
      </c>
      <c r="F8260" s="9" t="s">
        <v>2800</v>
      </c>
      <c r="G8260" s="10">
        <v>2860</v>
      </c>
      <c r="H8260" s="9" t="s">
        <v>94</v>
      </c>
      <c r="I8260" s="10">
        <v>15691</v>
      </c>
      <c r="J8260" s="11">
        <v>0.18</v>
      </c>
      <c r="K8260" s="9" t="s">
        <v>94</v>
      </c>
      <c r="L8260" s="9" t="s">
        <v>95</v>
      </c>
    </row>
    <row r="8261" spans="1:12" x14ac:dyDescent="0.2">
      <c r="A8261" t="str">
        <f>VLOOKUP(B8261,StateFIPS!A$2:B$52,2)</f>
        <v>South Carolina</v>
      </c>
      <c r="B8261">
        <f t="shared" si="132"/>
        <v>45</v>
      </c>
      <c r="C8261" s="9" t="s">
        <v>1371</v>
      </c>
      <c r="D8261" s="9" t="s">
        <v>93</v>
      </c>
      <c r="E8261" s="9" t="s">
        <v>2799</v>
      </c>
      <c r="F8261" s="9" t="s">
        <v>2800</v>
      </c>
      <c r="G8261" s="10">
        <v>1</v>
      </c>
      <c r="H8261" s="9" t="s">
        <v>94</v>
      </c>
      <c r="I8261" s="10">
        <v>7</v>
      </c>
      <c r="J8261" s="11">
        <v>0.18</v>
      </c>
      <c r="K8261" s="9" t="s">
        <v>94</v>
      </c>
      <c r="L8261" s="9" t="s">
        <v>95</v>
      </c>
    </row>
    <row r="8262" spans="1:12" x14ac:dyDescent="0.2">
      <c r="A8262" t="str">
        <f>VLOOKUP(B8262,StateFIPS!A$2:B$52,2)</f>
        <v>South Carolina</v>
      </c>
      <c r="B8262">
        <f t="shared" si="132"/>
        <v>45</v>
      </c>
      <c r="C8262" s="9" t="s">
        <v>2700</v>
      </c>
      <c r="D8262" s="9" t="s">
        <v>93</v>
      </c>
      <c r="E8262" s="9" t="s">
        <v>2799</v>
      </c>
      <c r="F8262" s="9" t="s">
        <v>2800</v>
      </c>
      <c r="G8262" s="10">
        <v>1299</v>
      </c>
      <c r="H8262" s="9" t="s">
        <v>94</v>
      </c>
      <c r="I8262" s="10">
        <v>7125</v>
      </c>
      <c r="J8262" s="11">
        <v>0.18</v>
      </c>
      <c r="K8262" s="9" t="s">
        <v>94</v>
      </c>
      <c r="L8262" s="9" t="s">
        <v>95</v>
      </c>
    </row>
    <row r="8263" spans="1:12" x14ac:dyDescent="0.2">
      <c r="A8263" t="str">
        <f>VLOOKUP(B8263,StateFIPS!A$2:B$52,2)</f>
        <v>South Dakota</v>
      </c>
      <c r="B8263">
        <f t="shared" si="132"/>
        <v>46</v>
      </c>
      <c r="C8263" s="9" t="s">
        <v>2551</v>
      </c>
      <c r="D8263" s="9" t="s">
        <v>93</v>
      </c>
      <c r="E8263" s="9" t="s">
        <v>2799</v>
      </c>
      <c r="F8263" s="9" t="s">
        <v>2800</v>
      </c>
      <c r="G8263" s="10">
        <v>4772</v>
      </c>
      <c r="H8263" s="9" t="s">
        <v>94</v>
      </c>
      <c r="I8263" s="10">
        <v>26182</v>
      </c>
      <c r="J8263" s="11">
        <v>0.18</v>
      </c>
      <c r="K8263" s="9" t="s">
        <v>94</v>
      </c>
      <c r="L8263" s="9" t="s">
        <v>95</v>
      </c>
    </row>
    <row r="8264" spans="1:12" x14ac:dyDescent="0.2">
      <c r="A8264" t="str">
        <f>VLOOKUP(B8264,StateFIPS!A$2:B$52,2)</f>
        <v>South Carolina</v>
      </c>
      <c r="B8264">
        <f t="shared" si="132"/>
        <v>45</v>
      </c>
      <c r="C8264" s="9" t="s">
        <v>1369</v>
      </c>
      <c r="D8264" s="9" t="s">
        <v>93</v>
      </c>
      <c r="E8264" s="9" t="s">
        <v>2799</v>
      </c>
      <c r="F8264" s="9" t="s">
        <v>2800</v>
      </c>
      <c r="G8264" s="10">
        <v>1299</v>
      </c>
      <c r="H8264" s="9" t="s">
        <v>94</v>
      </c>
      <c r="I8264" s="10">
        <v>7125</v>
      </c>
      <c r="J8264" s="11">
        <v>0.18</v>
      </c>
      <c r="K8264" s="9" t="s">
        <v>94</v>
      </c>
      <c r="L8264" s="9" t="s">
        <v>95</v>
      </c>
    </row>
    <row r="8265" spans="1:12" x14ac:dyDescent="0.2">
      <c r="A8265" t="str">
        <f>VLOOKUP(B8265,StateFIPS!A$2:B$52,2)</f>
        <v>South Carolina</v>
      </c>
      <c r="B8265">
        <f t="shared" si="132"/>
        <v>45</v>
      </c>
      <c r="C8265" s="9" t="s">
        <v>1380</v>
      </c>
      <c r="D8265" s="9" t="s">
        <v>93</v>
      </c>
      <c r="E8265" s="9" t="s">
        <v>2799</v>
      </c>
      <c r="F8265" s="9" t="s">
        <v>2800</v>
      </c>
      <c r="G8265" s="10">
        <v>1299</v>
      </c>
      <c r="H8265" s="9" t="s">
        <v>94</v>
      </c>
      <c r="I8265" s="10">
        <v>7125</v>
      </c>
      <c r="J8265" s="11">
        <v>0.18</v>
      </c>
      <c r="K8265" s="9" t="s">
        <v>94</v>
      </c>
      <c r="L8265" s="9" t="s">
        <v>95</v>
      </c>
    </row>
    <row r="8266" spans="1:12" x14ac:dyDescent="0.2">
      <c r="A8266" t="str">
        <f>VLOOKUP(B8266,StateFIPS!A$2:B$52,2)</f>
        <v>Arkansas</v>
      </c>
      <c r="B8266">
        <f t="shared" si="132"/>
        <v>5</v>
      </c>
      <c r="C8266" s="9" t="s">
        <v>542</v>
      </c>
      <c r="D8266" s="9" t="s">
        <v>93</v>
      </c>
      <c r="E8266" s="9" t="s">
        <v>2799</v>
      </c>
      <c r="F8266" s="9" t="s">
        <v>2800</v>
      </c>
      <c r="G8266" s="10">
        <v>2860</v>
      </c>
      <c r="H8266" s="9" t="s">
        <v>94</v>
      </c>
      <c r="I8266" s="10">
        <v>15691</v>
      </c>
      <c r="J8266" s="11">
        <v>0.18</v>
      </c>
      <c r="K8266" s="9" t="s">
        <v>94</v>
      </c>
      <c r="L8266" s="9" t="s">
        <v>95</v>
      </c>
    </row>
    <row r="8267" spans="1:12" x14ac:dyDescent="0.2">
      <c r="A8267" t="str">
        <f>VLOOKUP(B8267,StateFIPS!A$2:B$52,2)</f>
        <v>South Carolina</v>
      </c>
      <c r="B8267">
        <f t="shared" si="132"/>
        <v>45</v>
      </c>
      <c r="C8267" s="9" t="s">
        <v>2613</v>
      </c>
      <c r="D8267" s="9" t="s">
        <v>93</v>
      </c>
      <c r="E8267" s="9" t="s">
        <v>2799</v>
      </c>
      <c r="F8267" s="9" t="s">
        <v>2800</v>
      </c>
      <c r="G8267" s="10">
        <v>23</v>
      </c>
      <c r="H8267" s="9" t="s">
        <v>94</v>
      </c>
      <c r="I8267" s="10">
        <v>125</v>
      </c>
      <c r="J8267" s="11">
        <v>0.18</v>
      </c>
      <c r="K8267" s="9" t="s">
        <v>94</v>
      </c>
      <c r="L8267" s="9" t="s">
        <v>95</v>
      </c>
    </row>
    <row r="8268" spans="1:12" x14ac:dyDescent="0.2">
      <c r="A8268" t="str">
        <f>VLOOKUP(B8268,StateFIPS!A$2:B$52,2)</f>
        <v>South Carolina</v>
      </c>
      <c r="B8268">
        <f t="shared" si="132"/>
        <v>45</v>
      </c>
      <c r="C8268" s="9" t="s">
        <v>1367</v>
      </c>
      <c r="D8268" s="9" t="s">
        <v>93</v>
      </c>
      <c r="E8268" s="9" t="s">
        <v>2799</v>
      </c>
      <c r="F8268" s="9" t="s">
        <v>2800</v>
      </c>
      <c r="G8268" s="10">
        <v>3</v>
      </c>
      <c r="H8268" s="9" t="s">
        <v>94</v>
      </c>
      <c r="I8268" s="10">
        <v>17</v>
      </c>
      <c r="J8268" s="11">
        <v>0.18</v>
      </c>
      <c r="K8268" s="9" t="s">
        <v>94</v>
      </c>
      <c r="L8268" s="9" t="s">
        <v>95</v>
      </c>
    </row>
    <row r="8269" spans="1:12" x14ac:dyDescent="0.2">
      <c r="A8269" t="str">
        <f>VLOOKUP(B8269,StateFIPS!A$2:B$52,2)</f>
        <v>Arkansas</v>
      </c>
      <c r="B8269">
        <f t="shared" si="132"/>
        <v>5</v>
      </c>
      <c r="C8269" s="9" t="s">
        <v>639</v>
      </c>
      <c r="D8269" s="9" t="s">
        <v>93</v>
      </c>
      <c r="E8269" s="9" t="s">
        <v>2799</v>
      </c>
      <c r="F8269" s="9" t="s">
        <v>2800</v>
      </c>
      <c r="G8269" s="10">
        <v>3</v>
      </c>
      <c r="H8269" s="9" t="s">
        <v>94</v>
      </c>
      <c r="I8269" s="10">
        <v>17</v>
      </c>
      <c r="J8269" s="11">
        <v>0.18</v>
      </c>
      <c r="K8269" s="9" t="s">
        <v>94</v>
      </c>
      <c r="L8269" s="9" t="s">
        <v>95</v>
      </c>
    </row>
    <row r="8270" spans="1:12" x14ac:dyDescent="0.2">
      <c r="A8270" t="str">
        <f>VLOOKUP(B8270,StateFIPS!A$2:B$52,2)</f>
        <v>Pennsylvania</v>
      </c>
      <c r="B8270">
        <f t="shared" si="132"/>
        <v>42</v>
      </c>
      <c r="C8270" s="9" t="s">
        <v>2655</v>
      </c>
      <c r="D8270" s="9" t="s">
        <v>93</v>
      </c>
      <c r="E8270" s="9" t="s">
        <v>2799</v>
      </c>
      <c r="F8270" s="9" t="s">
        <v>2800</v>
      </c>
      <c r="G8270" s="10">
        <v>59036</v>
      </c>
      <c r="H8270" s="9" t="s">
        <v>94</v>
      </c>
      <c r="I8270" s="10">
        <v>323931</v>
      </c>
      <c r="J8270" s="11">
        <v>0.18</v>
      </c>
      <c r="K8270" s="9" t="s">
        <v>94</v>
      </c>
      <c r="L8270" s="9" t="s">
        <v>95</v>
      </c>
    </row>
    <row r="8271" spans="1:12" x14ac:dyDescent="0.2">
      <c r="A8271" t="str">
        <f>VLOOKUP(B8271,StateFIPS!A$2:B$52,2)</f>
        <v>Pennsylvania</v>
      </c>
      <c r="B8271">
        <f t="shared" si="132"/>
        <v>42</v>
      </c>
      <c r="C8271" s="9" t="s">
        <v>2328</v>
      </c>
      <c r="D8271" s="9" t="s">
        <v>93</v>
      </c>
      <c r="E8271" s="9" t="s">
        <v>2799</v>
      </c>
      <c r="F8271" s="9" t="s">
        <v>2800</v>
      </c>
      <c r="G8271" s="10">
        <v>20997</v>
      </c>
      <c r="H8271" s="9" t="s">
        <v>94</v>
      </c>
      <c r="I8271" s="10">
        <v>115214</v>
      </c>
      <c r="J8271" s="11">
        <v>0.18</v>
      </c>
      <c r="K8271" s="9" t="s">
        <v>94</v>
      </c>
      <c r="L8271" s="9" t="s">
        <v>95</v>
      </c>
    </row>
    <row r="8272" spans="1:12" x14ac:dyDescent="0.2">
      <c r="A8272" t="str">
        <f>VLOOKUP(B8272,StateFIPS!A$2:B$52,2)</f>
        <v>Arkansas</v>
      </c>
      <c r="B8272">
        <f t="shared" si="132"/>
        <v>5</v>
      </c>
      <c r="C8272" s="9" t="s">
        <v>581</v>
      </c>
      <c r="D8272" s="9" t="s">
        <v>93</v>
      </c>
      <c r="E8272" s="9" t="s">
        <v>2799</v>
      </c>
      <c r="F8272" s="9" t="s">
        <v>2800</v>
      </c>
      <c r="G8272" s="10">
        <v>2860</v>
      </c>
      <c r="H8272" s="9" t="s">
        <v>94</v>
      </c>
      <c r="I8272" s="10">
        <v>15691</v>
      </c>
      <c r="J8272" s="11">
        <v>0.18</v>
      </c>
      <c r="K8272" s="9" t="s">
        <v>94</v>
      </c>
      <c r="L8272" s="9" t="s">
        <v>95</v>
      </c>
    </row>
    <row r="8273" spans="1:12" x14ac:dyDescent="0.2">
      <c r="A8273" t="str">
        <f>VLOOKUP(B8273,StateFIPS!A$2:B$52,2)</f>
        <v>Pennsylvania</v>
      </c>
      <c r="B8273">
        <f t="shared" si="132"/>
        <v>42</v>
      </c>
      <c r="C8273" s="9" t="s">
        <v>2470</v>
      </c>
      <c r="D8273" s="9" t="s">
        <v>93</v>
      </c>
      <c r="E8273" s="9" t="s">
        <v>2799</v>
      </c>
      <c r="F8273" s="9" t="s">
        <v>2800</v>
      </c>
      <c r="G8273" s="10">
        <v>6</v>
      </c>
      <c r="H8273" s="9" t="s">
        <v>94</v>
      </c>
      <c r="I8273" s="10">
        <v>31</v>
      </c>
      <c r="J8273" s="11">
        <v>0.18</v>
      </c>
      <c r="K8273" s="9" t="s">
        <v>94</v>
      </c>
      <c r="L8273" s="9" t="s">
        <v>95</v>
      </c>
    </row>
    <row r="8274" spans="1:12" x14ac:dyDescent="0.2">
      <c r="A8274" t="str">
        <f>VLOOKUP(B8274,StateFIPS!A$2:B$52,2)</f>
        <v>Arkansas</v>
      </c>
      <c r="B8274">
        <f t="shared" si="132"/>
        <v>5</v>
      </c>
      <c r="C8274" s="9" t="s">
        <v>496</v>
      </c>
      <c r="D8274" s="9" t="s">
        <v>93</v>
      </c>
      <c r="E8274" s="9" t="s">
        <v>2799</v>
      </c>
      <c r="F8274" s="9" t="s">
        <v>2800</v>
      </c>
      <c r="G8274" s="10">
        <v>2860</v>
      </c>
      <c r="H8274" s="9" t="s">
        <v>94</v>
      </c>
      <c r="I8274" s="10">
        <v>15691</v>
      </c>
      <c r="J8274" s="11">
        <v>0.18</v>
      </c>
      <c r="K8274" s="9" t="s">
        <v>94</v>
      </c>
      <c r="L8274" s="9" t="s">
        <v>95</v>
      </c>
    </row>
    <row r="8275" spans="1:12" x14ac:dyDescent="0.2">
      <c r="A8275" t="str">
        <f>VLOOKUP(B8275,StateFIPS!A$2:B$52,2)</f>
        <v>Pennsylvania</v>
      </c>
      <c r="B8275">
        <f t="shared" si="132"/>
        <v>42</v>
      </c>
      <c r="C8275" s="9" t="s">
        <v>2437</v>
      </c>
      <c r="D8275" s="9" t="s">
        <v>93</v>
      </c>
      <c r="E8275" s="9" t="s">
        <v>2799</v>
      </c>
      <c r="F8275" s="9" t="s">
        <v>2800</v>
      </c>
      <c r="G8275" s="10">
        <v>25780</v>
      </c>
      <c r="H8275" s="9" t="s">
        <v>94</v>
      </c>
      <c r="I8275" s="10">
        <v>141458</v>
      </c>
      <c r="J8275" s="11">
        <v>0.18</v>
      </c>
      <c r="K8275" s="9" t="s">
        <v>94</v>
      </c>
      <c r="L8275" s="9" t="s">
        <v>95</v>
      </c>
    </row>
    <row r="8276" spans="1:12" x14ac:dyDescent="0.2">
      <c r="A8276" t="str">
        <f>VLOOKUP(B8276,StateFIPS!A$2:B$52,2)</f>
        <v>Ohio</v>
      </c>
      <c r="B8276">
        <f t="shared" si="132"/>
        <v>39</v>
      </c>
      <c r="C8276" s="9" t="s">
        <v>2113</v>
      </c>
      <c r="D8276" s="9" t="s">
        <v>93</v>
      </c>
      <c r="E8276" s="9" t="s">
        <v>2799</v>
      </c>
      <c r="F8276" s="9" t="s">
        <v>2800</v>
      </c>
      <c r="G8276" s="10">
        <v>8</v>
      </c>
      <c r="H8276" s="9" t="s">
        <v>94</v>
      </c>
      <c r="I8276" s="10">
        <v>43</v>
      </c>
      <c r="J8276" s="11">
        <v>0.18</v>
      </c>
      <c r="K8276" s="9" t="s">
        <v>94</v>
      </c>
      <c r="L8276" s="9" t="s">
        <v>95</v>
      </c>
    </row>
    <row r="8277" spans="1:12" x14ac:dyDescent="0.2">
      <c r="A8277" t="str">
        <f>VLOOKUP(B8277,StateFIPS!A$2:B$52,2)</f>
        <v>Arkansas</v>
      </c>
      <c r="B8277">
        <f t="shared" si="132"/>
        <v>5</v>
      </c>
      <c r="C8277" s="9" t="s">
        <v>629</v>
      </c>
      <c r="D8277" s="9" t="s">
        <v>93</v>
      </c>
      <c r="E8277" s="9" t="s">
        <v>2799</v>
      </c>
      <c r="F8277" s="9" t="s">
        <v>2800</v>
      </c>
      <c r="G8277" s="10">
        <v>2860</v>
      </c>
      <c r="H8277" s="9" t="s">
        <v>94</v>
      </c>
      <c r="I8277" s="10">
        <v>15691</v>
      </c>
      <c r="J8277" s="11">
        <v>0.18</v>
      </c>
      <c r="K8277" s="9" t="s">
        <v>94</v>
      </c>
      <c r="L8277" s="9" t="s">
        <v>95</v>
      </c>
    </row>
    <row r="8278" spans="1:12" x14ac:dyDescent="0.2">
      <c r="A8278" t="str">
        <f>VLOOKUP(B8278,StateFIPS!A$2:B$52,2)</f>
        <v>South Carolina</v>
      </c>
      <c r="B8278">
        <f t="shared" si="132"/>
        <v>45</v>
      </c>
      <c r="C8278" s="9" t="s">
        <v>1344</v>
      </c>
      <c r="D8278" s="9" t="s">
        <v>93</v>
      </c>
      <c r="E8278" s="9" t="s">
        <v>2799</v>
      </c>
      <c r="F8278" s="9" t="s">
        <v>2800</v>
      </c>
      <c r="G8278" s="10">
        <v>117577</v>
      </c>
      <c r="H8278" s="9" t="s">
        <v>94</v>
      </c>
      <c r="I8278" s="10">
        <v>645150</v>
      </c>
      <c r="J8278" s="11">
        <v>0.18</v>
      </c>
      <c r="K8278" s="9" t="s">
        <v>94</v>
      </c>
      <c r="L8278" s="9" t="s">
        <v>95</v>
      </c>
    </row>
    <row r="8279" spans="1:12" x14ac:dyDescent="0.2">
      <c r="A8279" t="str">
        <f>VLOOKUP(B8279,StateFIPS!A$2:B$52,2)</f>
        <v>South Carolina</v>
      </c>
      <c r="B8279">
        <f t="shared" si="132"/>
        <v>45</v>
      </c>
      <c r="C8279" s="9" t="s">
        <v>1354</v>
      </c>
      <c r="D8279" s="9" t="s">
        <v>93</v>
      </c>
      <c r="E8279" s="9" t="s">
        <v>2799</v>
      </c>
      <c r="F8279" s="9" t="s">
        <v>2800</v>
      </c>
      <c r="G8279" s="10">
        <v>1299</v>
      </c>
      <c r="H8279" s="9" t="s">
        <v>94</v>
      </c>
      <c r="I8279" s="10">
        <v>7125</v>
      </c>
      <c r="J8279" s="11">
        <v>0.18</v>
      </c>
      <c r="K8279" s="9" t="s">
        <v>94</v>
      </c>
      <c r="L8279" s="9" t="s">
        <v>95</v>
      </c>
    </row>
    <row r="8280" spans="1:12" x14ac:dyDescent="0.2">
      <c r="A8280" t="str">
        <f>VLOOKUP(B8280,StateFIPS!A$2:B$52,2)</f>
        <v>Arkansas</v>
      </c>
      <c r="B8280">
        <f t="shared" si="132"/>
        <v>5</v>
      </c>
      <c r="C8280" s="9" t="s">
        <v>615</v>
      </c>
      <c r="D8280" s="9" t="s">
        <v>93</v>
      </c>
      <c r="E8280" s="9" t="s">
        <v>2799</v>
      </c>
      <c r="F8280" s="9" t="s">
        <v>2800</v>
      </c>
      <c r="G8280" s="10">
        <v>2860</v>
      </c>
      <c r="H8280" s="9" t="s">
        <v>94</v>
      </c>
      <c r="I8280" s="10">
        <v>15691</v>
      </c>
      <c r="J8280" s="11">
        <v>0.18</v>
      </c>
      <c r="K8280" s="9" t="s">
        <v>94</v>
      </c>
      <c r="L8280" s="9" t="s">
        <v>95</v>
      </c>
    </row>
    <row r="8281" spans="1:12" x14ac:dyDescent="0.2">
      <c r="A8281" t="str">
        <f>VLOOKUP(B8281,StateFIPS!A$2:B$52,2)</f>
        <v>South Carolina</v>
      </c>
      <c r="B8281">
        <f t="shared" si="132"/>
        <v>45</v>
      </c>
      <c r="C8281" s="9" t="s">
        <v>1352</v>
      </c>
      <c r="D8281" s="9" t="s">
        <v>93</v>
      </c>
      <c r="E8281" s="9" t="s">
        <v>2799</v>
      </c>
      <c r="F8281" s="9" t="s">
        <v>2800</v>
      </c>
      <c r="G8281" s="10">
        <v>19267</v>
      </c>
      <c r="H8281" s="9" t="s">
        <v>94</v>
      </c>
      <c r="I8281" s="10">
        <v>105717</v>
      </c>
      <c r="J8281" s="11">
        <v>0.18</v>
      </c>
      <c r="K8281" s="9" t="s">
        <v>94</v>
      </c>
      <c r="L8281" s="9" t="s">
        <v>95</v>
      </c>
    </row>
    <row r="8282" spans="1:12" x14ac:dyDescent="0.2">
      <c r="A8282" t="str">
        <f>VLOOKUP(B8282,StateFIPS!A$2:B$52,2)</f>
        <v>South Carolina</v>
      </c>
      <c r="B8282">
        <f t="shared" si="132"/>
        <v>45</v>
      </c>
      <c r="C8282" s="9" t="s">
        <v>2562</v>
      </c>
      <c r="D8282" s="9" t="s">
        <v>93</v>
      </c>
      <c r="E8282" s="9" t="s">
        <v>2799</v>
      </c>
      <c r="F8282" s="9" t="s">
        <v>2800</v>
      </c>
      <c r="G8282" s="10">
        <v>18012</v>
      </c>
      <c r="H8282" s="9" t="s">
        <v>94</v>
      </c>
      <c r="I8282" s="10">
        <v>98832</v>
      </c>
      <c r="J8282" s="11">
        <v>0.18</v>
      </c>
      <c r="K8282" s="9" t="s">
        <v>94</v>
      </c>
      <c r="L8282" s="9" t="s">
        <v>95</v>
      </c>
    </row>
    <row r="8283" spans="1:12" x14ac:dyDescent="0.2">
      <c r="A8283" t="str">
        <f>VLOOKUP(B8283,StateFIPS!A$2:B$52,2)</f>
        <v>South Carolina</v>
      </c>
      <c r="B8283">
        <f t="shared" si="132"/>
        <v>45</v>
      </c>
      <c r="C8283" s="9" t="s">
        <v>1351</v>
      </c>
      <c r="D8283" s="9" t="s">
        <v>93</v>
      </c>
      <c r="E8283" s="9" t="s">
        <v>2799</v>
      </c>
      <c r="F8283" s="9" t="s">
        <v>2800</v>
      </c>
      <c r="G8283" s="10">
        <v>1299</v>
      </c>
      <c r="H8283" s="9" t="s">
        <v>94</v>
      </c>
      <c r="I8283" s="10">
        <v>7125</v>
      </c>
      <c r="J8283" s="11">
        <v>0.18</v>
      </c>
      <c r="K8283" s="9" t="s">
        <v>94</v>
      </c>
      <c r="L8283" s="9" t="s">
        <v>95</v>
      </c>
    </row>
    <row r="8284" spans="1:12" x14ac:dyDescent="0.2">
      <c r="A8284" t="str">
        <f>VLOOKUP(B8284,StateFIPS!A$2:B$52,2)</f>
        <v>South Carolina</v>
      </c>
      <c r="B8284">
        <f t="shared" si="132"/>
        <v>45</v>
      </c>
      <c r="C8284" s="9" t="s">
        <v>2590</v>
      </c>
      <c r="D8284" s="9" t="s">
        <v>93</v>
      </c>
      <c r="E8284" s="9" t="s">
        <v>2799</v>
      </c>
      <c r="F8284" s="9" t="s">
        <v>2800</v>
      </c>
      <c r="G8284" s="10">
        <v>2</v>
      </c>
      <c r="H8284" s="9" t="s">
        <v>94</v>
      </c>
      <c r="I8284" s="10">
        <v>10</v>
      </c>
      <c r="J8284" s="11">
        <v>0.18</v>
      </c>
      <c r="K8284" s="9" t="s">
        <v>94</v>
      </c>
      <c r="L8284" s="9" t="s">
        <v>95</v>
      </c>
    </row>
    <row r="8285" spans="1:12" x14ac:dyDescent="0.2">
      <c r="A8285" t="str">
        <f>VLOOKUP(B8285,StateFIPS!A$2:B$52,2)</f>
        <v>Arkansas</v>
      </c>
      <c r="B8285">
        <f t="shared" si="132"/>
        <v>5</v>
      </c>
      <c r="C8285" s="9" t="s">
        <v>616</v>
      </c>
      <c r="D8285" s="9" t="s">
        <v>93</v>
      </c>
      <c r="E8285" s="9" t="s">
        <v>2799</v>
      </c>
      <c r="F8285" s="9" t="s">
        <v>2800</v>
      </c>
      <c r="G8285" s="10">
        <v>131830</v>
      </c>
      <c r="H8285" s="9" t="s">
        <v>94</v>
      </c>
      <c r="I8285" s="10">
        <v>723355</v>
      </c>
      <c r="J8285" s="11">
        <v>0.18</v>
      </c>
      <c r="K8285" s="9" t="s">
        <v>94</v>
      </c>
      <c r="L8285" s="9" t="s">
        <v>95</v>
      </c>
    </row>
    <row r="8286" spans="1:12" x14ac:dyDescent="0.2">
      <c r="A8286" t="str">
        <f>VLOOKUP(B8286,StateFIPS!A$2:B$52,2)</f>
        <v>South Carolina</v>
      </c>
      <c r="B8286">
        <f t="shared" si="132"/>
        <v>45</v>
      </c>
      <c r="C8286" s="9" t="s">
        <v>2537</v>
      </c>
      <c r="D8286" s="9" t="s">
        <v>93</v>
      </c>
      <c r="E8286" s="9" t="s">
        <v>2799</v>
      </c>
      <c r="F8286" s="9" t="s">
        <v>2800</v>
      </c>
      <c r="G8286" s="10">
        <v>42350</v>
      </c>
      <c r="H8286" s="9" t="s">
        <v>94</v>
      </c>
      <c r="I8286" s="10">
        <v>232376</v>
      </c>
      <c r="J8286" s="11">
        <v>0.18</v>
      </c>
      <c r="K8286" s="9" t="s">
        <v>94</v>
      </c>
      <c r="L8286" s="9" t="s">
        <v>95</v>
      </c>
    </row>
    <row r="8287" spans="1:12" x14ac:dyDescent="0.2">
      <c r="A8287" t="str">
        <f>VLOOKUP(B8287,StateFIPS!A$2:B$52,2)</f>
        <v>South Carolina</v>
      </c>
      <c r="B8287">
        <f t="shared" si="132"/>
        <v>45</v>
      </c>
      <c r="C8287" s="9" t="s">
        <v>1358</v>
      </c>
      <c r="D8287" s="9" t="s">
        <v>93</v>
      </c>
      <c r="E8287" s="9" t="s">
        <v>2799</v>
      </c>
      <c r="F8287" s="9" t="s">
        <v>2800</v>
      </c>
      <c r="G8287" s="10">
        <v>1299</v>
      </c>
      <c r="H8287" s="9" t="s">
        <v>94</v>
      </c>
      <c r="I8287" s="10">
        <v>7125</v>
      </c>
      <c r="J8287" s="11">
        <v>0.18</v>
      </c>
      <c r="K8287" s="9" t="s">
        <v>94</v>
      </c>
      <c r="L8287" s="9" t="s">
        <v>95</v>
      </c>
    </row>
    <row r="8288" spans="1:12" x14ac:dyDescent="0.2">
      <c r="A8288" t="str">
        <f>VLOOKUP(B8288,StateFIPS!A$2:B$52,2)</f>
        <v>Arkansas</v>
      </c>
      <c r="B8288">
        <f t="shared" si="132"/>
        <v>5</v>
      </c>
      <c r="C8288" s="9" t="s">
        <v>617</v>
      </c>
      <c r="D8288" s="9" t="s">
        <v>93</v>
      </c>
      <c r="E8288" s="9" t="s">
        <v>2799</v>
      </c>
      <c r="F8288" s="9" t="s">
        <v>2800</v>
      </c>
      <c r="G8288" s="10">
        <v>2860</v>
      </c>
      <c r="H8288" s="9" t="s">
        <v>94</v>
      </c>
      <c r="I8288" s="10">
        <v>15691</v>
      </c>
      <c r="J8288" s="11">
        <v>0.18</v>
      </c>
      <c r="K8288" s="9" t="s">
        <v>94</v>
      </c>
      <c r="L8288" s="9" t="s">
        <v>95</v>
      </c>
    </row>
    <row r="8289" spans="1:12" x14ac:dyDescent="0.2">
      <c r="A8289" t="str">
        <f>VLOOKUP(B8289,StateFIPS!A$2:B$52,2)</f>
        <v>South Carolina</v>
      </c>
      <c r="B8289">
        <f t="shared" si="132"/>
        <v>45</v>
      </c>
      <c r="C8289" s="9" t="s">
        <v>1346</v>
      </c>
      <c r="D8289" s="9" t="s">
        <v>93</v>
      </c>
      <c r="E8289" s="9" t="s">
        <v>2799</v>
      </c>
      <c r="F8289" s="9" t="s">
        <v>2800</v>
      </c>
      <c r="G8289" s="10">
        <v>1299</v>
      </c>
      <c r="H8289" s="9" t="s">
        <v>94</v>
      </c>
      <c r="I8289" s="10">
        <v>7125</v>
      </c>
      <c r="J8289" s="11">
        <v>0.18</v>
      </c>
      <c r="K8289" s="9" t="s">
        <v>94</v>
      </c>
      <c r="L8289" s="9" t="s">
        <v>95</v>
      </c>
    </row>
    <row r="8290" spans="1:12" x14ac:dyDescent="0.2">
      <c r="A8290" t="str">
        <f>VLOOKUP(B8290,StateFIPS!A$2:B$52,2)</f>
        <v>South Carolina</v>
      </c>
      <c r="B8290">
        <f t="shared" si="132"/>
        <v>45</v>
      </c>
      <c r="C8290" s="9" t="s">
        <v>1378</v>
      </c>
      <c r="D8290" s="9" t="s">
        <v>93</v>
      </c>
      <c r="E8290" s="9" t="s">
        <v>2799</v>
      </c>
      <c r="F8290" s="9" t="s">
        <v>2800</v>
      </c>
      <c r="G8290" s="10">
        <v>1299</v>
      </c>
      <c r="H8290" s="9" t="s">
        <v>94</v>
      </c>
      <c r="I8290" s="10">
        <v>7125</v>
      </c>
      <c r="J8290" s="11">
        <v>0.18</v>
      </c>
      <c r="K8290" s="9" t="s">
        <v>94</v>
      </c>
      <c r="L8290" s="9" t="s">
        <v>95</v>
      </c>
    </row>
    <row r="8291" spans="1:12" x14ac:dyDescent="0.2">
      <c r="A8291" t="str">
        <f>VLOOKUP(B8291,StateFIPS!A$2:B$52,2)</f>
        <v>South Carolina</v>
      </c>
      <c r="B8291">
        <f t="shared" si="132"/>
        <v>45</v>
      </c>
      <c r="C8291" s="9" t="s">
        <v>2699</v>
      </c>
      <c r="D8291" s="9" t="s">
        <v>93</v>
      </c>
      <c r="E8291" s="9" t="s">
        <v>2799</v>
      </c>
      <c r="F8291" s="9" t="s">
        <v>2800</v>
      </c>
      <c r="G8291" s="10">
        <v>26494</v>
      </c>
      <c r="H8291" s="9" t="s">
        <v>94</v>
      </c>
      <c r="I8291" s="10">
        <v>145375</v>
      </c>
      <c r="J8291" s="11">
        <v>0.18</v>
      </c>
      <c r="K8291" s="9" t="s">
        <v>94</v>
      </c>
      <c r="L8291" s="9" t="s">
        <v>95</v>
      </c>
    </row>
    <row r="8292" spans="1:12" x14ac:dyDescent="0.2">
      <c r="A8292" t="str">
        <f>VLOOKUP(B8292,StateFIPS!A$2:B$52,2)</f>
        <v>South Carolina</v>
      </c>
      <c r="B8292">
        <f t="shared" si="132"/>
        <v>45</v>
      </c>
      <c r="C8292" s="9" t="s">
        <v>1379</v>
      </c>
      <c r="D8292" s="9" t="s">
        <v>93</v>
      </c>
      <c r="E8292" s="9" t="s">
        <v>2799</v>
      </c>
      <c r="F8292" s="9" t="s">
        <v>2800</v>
      </c>
      <c r="G8292" s="10">
        <v>1</v>
      </c>
      <c r="H8292" s="9" t="s">
        <v>94</v>
      </c>
      <c r="I8292" s="10">
        <v>6</v>
      </c>
      <c r="J8292" s="11">
        <v>0.18</v>
      </c>
      <c r="K8292" s="9" t="s">
        <v>94</v>
      </c>
      <c r="L8292" s="9" t="s">
        <v>95</v>
      </c>
    </row>
    <row r="8293" spans="1:12" x14ac:dyDescent="0.2">
      <c r="A8293" t="str">
        <f>VLOOKUP(B8293,StateFIPS!A$2:B$52,2)</f>
        <v>South Carolina</v>
      </c>
      <c r="B8293">
        <f t="shared" si="132"/>
        <v>45</v>
      </c>
      <c r="C8293" s="9" t="s">
        <v>1343</v>
      </c>
      <c r="D8293" s="9" t="s">
        <v>93</v>
      </c>
      <c r="E8293" s="9" t="s">
        <v>2799</v>
      </c>
      <c r="F8293" s="9" t="s">
        <v>2800</v>
      </c>
      <c r="G8293" s="10">
        <v>120396</v>
      </c>
      <c r="H8293" s="9" t="s">
        <v>94</v>
      </c>
      <c r="I8293" s="10">
        <v>660618</v>
      </c>
      <c r="J8293" s="11">
        <v>0.18</v>
      </c>
      <c r="K8293" s="9" t="s">
        <v>94</v>
      </c>
      <c r="L8293" s="9" t="s">
        <v>95</v>
      </c>
    </row>
    <row r="8294" spans="1:12" x14ac:dyDescent="0.2">
      <c r="A8294" t="str">
        <f>VLOOKUP(B8294,StateFIPS!A$2:B$52,2)</f>
        <v>South Carolina</v>
      </c>
      <c r="B8294">
        <f t="shared" si="132"/>
        <v>45</v>
      </c>
      <c r="C8294" s="9" t="s">
        <v>1341</v>
      </c>
      <c r="D8294" s="9" t="s">
        <v>93</v>
      </c>
      <c r="E8294" s="9" t="s">
        <v>2799</v>
      </c>
      <c r="F8294" s="9" t="s">
        <v>2800</v>
      </c>
      <c r="G8294" s="10">
        <v>1299</v>
      </c>
      <c r="H8294" s="9" t="s">
        <v>94</v>
      </c>
      <c r="I8294" s="10">
        <v>7125</v>
      </c>
      <c r="J8294" s="11">
        <v>0.18</v>
      </c>
      <c r="K8294" s="9" t="s">
        <v>94</v>
      </c>
      <c r="L8294" s="9" t="s">
        <v>95</v>
      </c>
    </row>
    <row r="8295" spans="1:12" x14ac:dyDescent="0.2">
      <c r="A8295" t="str">
        <f>VLOOKUP(B8295,StateFIPS!A$2:B$52,2)</f>
        <v>Arkansas</v>
      </c>
      <c r="B8295">
        <f t="shared" si="132"/>
        <v>5</v>
      </c>
      <c r="C8295" s="9" t="s">
        <v>2686</v>
      </c>
      <c r="D8295" s="9" t="s">
        <v>93</v>
      </c>
      <c r="E8295" s="9" t="s">
        <v>2799</v>
      </c>
      <c r="F8295" s="9" t="s">
        <v>2800</v>
      </c>
      <c r="G8295" s="10">
        <v>91968</v>
      </c>
      <c r="H8295" s="9" t="s">
        <v>94</v>
      </c>
      <c r="I8295" s="10">
        <v>504635</v>
      </c>
      <c r="J8295" s="11">
        <v>0.18</v>
      </c>
      <c r="K8295" s="9" t="s">
        <v>94</v>
      </c>
      <c r="L8295" s="9" t="s">
        <v>95</v>
      </c>
    </row>
    <row r="8296" spans="1:12" x14ac:dyDescent="0.2">
      <c r="A8296" t="str">
        <f>VLOOKUP(B8296,StateFIPS!A$2:B$52,2)</f>
        <v>South Carolina</v>
      </c>
      <c r="B8296">
        <f t="shared" si="132"/>
        <v>45</v>
      </c>
      <c r="C8296" s="9" t="s">
        <v>1340</v>
      </c>
      <c r="D8296" s="9" t="s">
        <v>93</v>
      </c>
      <c r="E8296" s="9" t="s">
        <v>2799</v>
      </c>
      <c r="F8296" s="9" t="s">
        <v>2800</v>
      </c>
      <c r="G8296" s="10">
        <v>1299</v>
      </c>
      <c r="H8296" s="9" t="s">
        <v>94</v>
      </c>
      <c r="I8296" s="10">
        <v>7125</v>
      </c>
      <c r="J8296" s="11">
        <v>0.18</v>
      </c>
      <c r="K8296" s="9" t="s">
        <v>94</v>
      </c>
      <c r="L8296" s="9" t="s">
        <v>95</v>
      </c>
    </row>
    <row r="8297" spans="1:12" x14ac:dyDescent="0.2">
      <c r="A8297" t="str">
        <f>VLOOKUP(B8297,StateFIPS!A$2:B$52,2)</f>
        <v>South Carolina</v>
      </c>
      <c r="B8297">
        <f t="shared" si="132"/>
        <v>45</v>
      </c>
      <c r="C8297" s="9" t="s">
        <v>1338</v>
      </c>
      <c r="D8297" s="9" t="s">
        <v>93</v>
      </c>
      <c r="E8297" s="9" t="s">
        <v>2799</v>
      </c>
      <c r="F8297" s="9" t="s">
        <v>2800</v>
      </c>
      <c r="G8297" s="10">
        <v>12</v>
      </c>
      <c r="H8297" s="9" t="s">
        <v>94</v>
      </c>
      <c r="I8297" s="10">
        <v>67</v>
      </c>
      <c r="J8297" s="11">
        <v>0.18</v>
      </c>
      <c r="K8297" s="9" t="s">
        <v>94</v>
      </c>
      <c r="L8297" s="9" t="s">
        <v>95</v>
      </c>
    </row>
    <row r="8298" spans="1:12" x14ac:dyDescent="0.2">
      <c r="A8298" t="str">
        <f>VLOOKUP(B8298,StateFIPS!A$2:B$52,2)</f>
        <v>Arkansas</v>
      </c>
      <c r="B8298">
        <f t="shared" si="132"/>
        <v>5</v>
      </c>
      <c r="C8298" s="9" t="s">
        <v>622</v>
      </c>
      <c r="D8298" s="9" t="s">
        <v>93</v>
      </c>
      <c r="E8298" s="9" t="s">
        <v>2799</v>
      </c>
      <c r="F8298" s="9" t="s">
        <v>2800</v>
      </c>
      <c r="G8298" s="10">
        <v>5</v>
      </c>
      <c r="H8298" s="9" t="s">
        <v>94</v>
      </c>
      <c r="I8298" s="10">
        <v>28</v>
      </c>
      <c r="J8298" s="11">
        <v>0.18</v>
      </c>
      <c r="K8298" s="9" t="s">
        <v>94</v>
      </c>
      <c r="L8298" s="9" t="s">
        <v>95</v>
      </c>
    </row>
    <row r="8299" spans="1:12" x14ac:dyDescent="0.2">
      <c r="A8299" t="str">
        <f>VLOOKUP(B8299,StateFIPS!A$2:B$52,2)</f>
        <v>South Carolina</v>
      </c>
      <c r="B8299">
        <f t="shared" si="132"/>
        <v>45</v>
      </c>
      <c r="C8299" s="9" t="s">
        <v>1368</v>
      </c>
      <c r="D8299" s="9" t="s">
        <v>93</v>
      </c>
      <c r="E8299" s="9" t="s">
        <v>2799</v>
      </c>
      <c r="F8299" s="9" t="s">
        <v>2800</v>
      </c>
      <c r="G8299" s="10">
        <v>1299</v>
      </c>
      <c r="H8299" s="9" t="s">
        <v>94</v>
      </c>
      <c r="I8299" s="10">
        <v>7125</v>
      </c>
      <c r="J8299" s="11">
        <v>0.18</v>
      </c>
      <c r="K8299" s="9" t="s">
        <v>94</v>
      </c>
      <c r="L8299" s="9" t="s">
        <v>95</v>
      </c>
    </row>
    <row r="8300" spans="1:12" x14ac:dyDescent="0.2">
      <c r="A8300" t="str">
        <f>VLOOKUP(B8300,StateFIPS!A$2:B$52,2)</f>
        <v>South Carolina</v>
      </c>
      <c r="B8300">
        <f t="shared" si="132"/>
        <v>45</v>
      </c>
      <c r="C8300" s="9" t="s">
        <v>1347</v>
      </c>
      <c r="D8300" s="9" t="s">
        <v>93</v>
      </c>
      <c r="E8300" s="9" t="s">
        <v>2799</v>
      </c>
      <c r="F8300" s="9" t="s">
        <v>2800</v>
      </c>
      <c r="G8300" s="10">
        <v>0.94</v>
      </c>
      <c r="H8300" s="9" t="s">
        <v>94</v>
      </c>
      <c r="I8300" s="10">
        <v>5</v>
      </c>
      <c r="J8300" s="11">
        <v>0.18</v>
      </c>
      <c r="K8300" s="9" t="s">
        <v>94</v>
      </c>
      <c r="L8300" s="9" t="s">
        <v>95</v>
      </c>
    </row>
    <row r="8301" spans="1:12" x14ac:dyDescent="0.2">
      <c r="A8301" t="str">
        <f>VLOOKUP(B8301,StateFIPS!A$2:B$52,2)</f>
        <v>Arkansas</v>
      </c>
      <c r="B8301">
        <f t="shared" si="132"/>
        <v>5</v>
      </c>
      <c r="C8301" s="9" t="s">
        <v>2690</v>
      </c>
      <c r="D8301" s="9" t="s">
        <v>93</v>
      </c>
      <c r="E8301" s="9" t="s">
        <v>2799</v>
      </c>
      <c r="F8301" s="9" t="s">
        <v>2800</v>
      </c>
      <c r="G8301" s="10">
        <v>52900</v>
      </c>
      <c r="H8301" s="9" t="s">
        <v>94</v>
      </c>
      <c r="I8301" s="10">
        <v>290265</v>
      </c>
      <c r="J8301" s="11">
        <v>0.18</v>
      </c>
      <c r="K8301" s="9" t="s">
        <v>94</v>
      </c>
      <c r="L8301" s="9" t="s">
        <v>95</v>
      </c>
    </row>
    <row r="8302" spans="1:12" x14ac:dyDescent="0.2">
      <c r="A8302" t="str">
        <f>VLOOKUP(B8302,StateFIPS!A$2:B$52,2)</f>
        <v>South Carolina</v>
      </c>
      <c r="B8302">
        <f t="shared" si="132"/>
        <v>45</v>
      </c>
      <c r="C8302" s="9" t="s">
        <v>1349</v>
      </c>
      <c r="D8302" s="9" t="s">
        <v>93</v>
      </c>
      <c r="E8302" s="9" t="s">
        <v>2799</v>
      </c>
      <c r="F8302" s="9" t="s">
        <v>2800</v>
      </c>
      <c r="G8302" s="10">
        <v>19975</v>
      </c>
      <c r="H8302" s="9" t="s">
        <v>94</v>
      </c>
      <c r="I8302" s="10">
        <v>109603</v>
      </c>
      <c r="J8302" s="11">
        <v>0.18</v>
      </c>
      <c r="K8302" s="9" t="s">
        <v>94</v>
      </c>
      <c r="L8302" s="9" t="s">
        <v>95</v>
      </c>
    </row>
    <row r="8303" spans="1:12" x14ac:dyDescent="0.2">
      <c r="A8303" t="str">
        <f>VLOOKUP(B8303,StateFIPS!A$2:B$52,2)</f>
        <v>Arkansas</v>
      </c>
      <c r="B8303">
        <f t="shared" si="132"/>
        <v>5</v>
      </c>
      <c r="C8303" s="9" t="s">
        <v>623</v>
      </c>
      <c r="D8303" s="9" t="s">
        <v>93</v>
      </c>
      <c r="E8303" s="9" t="s">
        <v>2799</v>
      </c>
      <c r="F8303" s="9" t="s">
        <v>2800</v>
      </c>
      <c r="G8303" s="10">
        <v>88640</v>
      </c>
      <c r="H8303" s="9" t="s">
        <v>94</v>
      </c>
      <c r="I8303" s="10">
        <v>486373</v>
      </c>
      <c r="J8303" s="11">
        <v>0.18</v>
      </c>
      <c r="K8303" s="9" t="s">
        <v>94</v>
      </c>
      <c r="L8303" s="9" t="s">
        <v>95</v>
      </c>
    </row>
    <row r="8304" spans="1:12" x14ac:dyDescent="0.2">
      <c r="A8304" t="str">
        <f>VLOOKUP(B8304,StateFIPS!A$2:B$52,2)</f>
        <v>Texas</v>
      </c>
      <c r="B8304">
        <f t="shared" si="132"/>
        <v>48</v>
      </c>
      <c r="C8304" s="9" t="s">
        <v>822</v>
      </c>
      <c r="D8304" s="9" t="s">
        <v>93</v>
      </c>
      <c r="E8304" s="9" t="s">
        <v>2799</v>
      </c>
      <c r="F8304" s="9" t="s">
        <v>2800</v>
      </c>
      <c r="G8304" s="10">
        <v>1875</v>
      </c>
      <c r="H8304" s="9" t="s">
        <v>94</v>
      </c>
      <c r="I8304" s="10">
        <v>10286</v>
      </c>
      <c r="J8304" s="11">
        <v>0.18</v>
      </c>
      <c r="K8304" s="9" t="s">
        <v>94</v>
      </c>
      <c r="L8304" s="9" t="s">
        <v>95</v>
      </c>
    </row>
    <row r="8305" spans="1:12" x14ac:dyDescent="0.2">
      <c r="A8305" t="str">
        <f>VLOOKUP(B8305,StateFIPS!A$2:B$52,2)</f>
        <v>South Carolina</v>
      </c>
      <c r="B8305">
        <f t="shared" si="132"/>
        <v>45</v>
      </c>
      <c r="C8305" s="9" t="s">
        <v>1345</v>
      </c>
      <c r="D8305" s="9" t="s">
        <v>93</v>
      </c>
      <c r="E8305" s="9" t="s">
        <v>2799</v>
      </c>
      <c r="F8305" s="9" t="s">
        <v>2800</v>
      </c>
      <c r="G8305" s="10">
        <v>1299</v>
      </c>
      <c r="H8305" s="9" t="s">
        <v>94</v>
      </c>
      <c r="I8305" s="10">
        <v>7125</v>
      </c>
      <c r="J8305" s="11">
        <v>0.18</v>
      </c>
      <c r="K8305" s="9" t="s">
        <v>94</v>
      </c>
      <c r="L8305" s="9" t="s">
        <v>95</v>
      </c>
    </row>
    <row r="8306" spans="1:12" x14ac:dyDescent="0.2">
      <c r="A8306" t="str">
        <f>VLOOKUP(B8306,StateFIPS!A$2:B$52,2)</f>
        <v>Utah</v>
      </c>
      <c r="B8306">
        <f t="shared" si="132"/>
        <v>49</v>
      </c>
      <c r="C8306" s="9" t="s">
        <v>1132</v>
      </c>
      <c r="D8306" s="9" t="s">
        <v>93</v>
      </c>
      <c r="E8306" s="9" t="s">
        <v>2799</v>
      </c>
      <c r="F8306" s="9" t="s">
        <v>2800</v>
      </c>
      <c r="G8306" s="10">
        <v>20285</v>
      </c>
      <c r="H8306" s="9" t="s">
        <v>94</v>
      </c>
      <c r="I8306" s="10">
        <v>111307</v>
      </c>
      <c r="J8306" s="11">
        <v>0.18</v>
      </c>
      <c r="K8306" s="9" t="s">
        <v>94</v>
      </c>
      <c r="L8306" s="9" t="s">
        <v>95</v>
      </c>
    </row>
    <row r="8307" spans="1:12" x14ac:dyDescent="0.2">
      <c r="A8307" t="str">
        <f>VLOOKUP(B8307,StateFIPS!A$2:B$52,2)</f>
        <v>Virginia</v>
      </c>
      <c r="B8307">
        <f t="shared" si="132"/>
        <v>51</v>
      </c>
      <c r="C8307" s="9" t="s">
        <v>2527</v>
      </c>
      <c r="D8307" s="9" t="s">
        <v>93</v>
      </c>
      <c r="E8307" s="9" t="s">
        <v>2799</v>
      </c>
      <c r="F8307" s="9" t="s">
        <v>2800</v>
      </c>
      <c r="G8307" s="10">
        <v>4</v>
      </c>
      <c r="H8307" s="9" t="s">
        <v>94</v>
      </c>
      <c r="I8307" s="10">
        <v>22</v>
      </c>
      <c r="J8307" s="11">
        <v>0.18</v>
      </c>
      <c r="K8307" s="9" t="s">
        <v>94</v>
      </c>
      <c r="L8307" s="9" t="s">
        <v>95</v>
      </c>
    </row>
    <row r="8308" spans="1:12" x14ac:dyDescent="0.2">
      <c r="A8308" t="str">
        <f>VLOOKUP(B8308,StateFIPS!A$2:B$52,2)</f>
        <v>Virginia</v>
      </c>
      <c r="B8308">
        <f t="shared" si="132"/>
        <v>51</v>
      </c>
      <c r="C8308" s="9" t="s">
        <v>2560</v>
      </c>
      <c r="D8308" s="9" t="s">
        <v>93</v>
      </c>
      <c r="E8308" s="9" t="s">
        <v>2799</v>
      </c>
      <c r="F8308" s="9" t="s">
        <v>2800</v>
      </c>
      <c r="G8308" s="10">
        <v>335565</v>
      </c>
      <c r="H8308" s="9" t="s">
        <v>94</v>
      </c>
      <c r="I8308" s="10">
        <v>1841264</v>
      </c>
      <c r="J8308" s="11">
        <v>0.18</v>
      </c>
      <c r="K8308" s="9" t="s">
        <v>94</v>
      </c>
      <c r="L8308" s="9" t="s">
        <v>95</v>
      </c>
    </row>
    <row r="8309" spans="1:12" x14ac:dyDescent="0.2">
      <c r="A8309" t="str">
        <f>VLOOKUP(B8309,StateFIPS!A$2:B$52,2)</f>
        <v>Virginia</v>
      </c>
      <c r="B8309">
        <f t="shared" si="132"/>
        <v>51</v>
      </c>
      <c r="C8309" s="9" t="s">
        <v>1102</v>
      </c>
      <c r="D8309" s="9" t="s">
        <v>93</v>
      </c>
      <c r="E8309" s="9" t="s">
        <v>2799</v>
      </c>
      <c r="F8309" s="9" t="s">
        <v>2800</v>
      </c>
      <c r="G8309" s="10">
        <v>4</v>
      </c>
      <c r="H8309" s="9" t="s">
        <v>94</v>
      </c>
      <c r="I8309" s="10">
        <v>21</v>
      </c>
      <c r="J8309" s="11">
        <v>0.18</v>
      </c>
      <c r="K8309" s="9" t="s">
        <v>94</v>
      </c>
      <c r="L8309" s="9" t="s">
        <v>95</v>
      </c>
    </row>
    <row r="8310" spans="1:12" x14ac:dyDescent="0.2">
      <c r="A8310" t="str">
        <f>VLOOKUP(B8310,StateFIPS!A$2:B$52,2)</f>
        <v>Virginia</v>
      </c>
      <c r="B8310">
        <f t="shared" si="132"/>
        <v>51</v>
      </c>
      <c r="C8310" s="9" t="s">
        <v>2549</v>
      </c>
      <c r="D8310" s="9" t="s">
        <v>93</v>
      </c>
      <c r="E8310" s="9" t="s">
        <v>2799</v>
      </c>
      <c r="F8310" s="9" t="s">
        <v>2800</v>
      </c>
      <c r="G8310" s="10">
        <v>3</v>
      </c>
      <c r="H8310" s="9" t="s">
        <v>94</v>
      </c>
      <c r="I8310" s="10">
        <v>15</v>
      </c>
      <c r="J8310" s="11">
        <v>0.18</v>
      </c>
      <c r="K8310" s="9" t="s">
        <v>94</v>
      </c>
      <c r="L8310" s="9" t="s">
        <v>95</v>
      </c>
    </row>
    <row r="8311" spans="1:12" x14ac:dyDescent="0.2">
      <c r="A8311" t="str">
        <f>VLOOKUP(B8311,StateFIPS!A$2:B$52,2)</f>
        <v>Virginia</v>
      </c>
      <c r="B8311">
        <f t="shared" si="132"/>
        <v>51</v>
      </c>
      <c r="C8311" s="9" t="s">
        <v>2649</v>
      </c>
      <c r="D8311" s="9" t="s">
        <v>93</v>
      </c>
      <c r="E8311" s="9" t="s">
        <v>2799</v>
      </c>
      <c r="F8311" s="9" t="s">
        <v>2800</v>
      </c>
      <c r="G8311" s="10">
        <v>397</v>
      </c>
      <c r="H8311" s="9" t="s">
        <v>94</v>
      </c>
      <c r="I8311" s="10">
        <v>2176</v>
      </c>
      <c r="J8311" s="11">
        <v>0.18</v>
      </c>
      <c r="K8311" s="9" t="s">
        <v>94</v>
      </c>
      <c r="L8311" s="9" t="s">
        <v>95</v>
      </c>
    </row>
    <row r="8312" spans="1:12" x14ac:dyDescent="0.2">
      <c r="A8312" t="str">
        <f>VLOOKUP(B8312,StateFIPS!A$2:B$52,2)</f>
        <v>Virginia</v>
      </c>
      <c r="B8312">
        <f t="shared" si="132"/>
        <v>51</v>
      </c>
      <c r="C8312" s="9" t="s">
        <v>1134</v>
      </c>
      <c r="D8312" s="9" t="s">
        <v>93</v>
      </c>
      <c r="E8312" s="9" t="s">
        <v>2799</v>
      </c>
      <c r="F8312" s="9" t="s">
        <v>2800</v>
      </c>
      <c r="G8312" s="10">
        <v>397</v>
      </c>
      <c r="H8312" s="9" t="s">
        <v>94</v>
      </c>
      <c r="I8312" s="10">
        <v>2176</v>
      </c>
      <c r="J8312" s="11">
        <v>0.18</v>
      </c>
      <c r="K8312" s="9" t="s">
        <v>94</v>
      </c>
      <c r="L8312" s="9" t="s">
        <v>95</v>
      </c>
    </row>
    <row r="8313" spans="1:12" x14ac:dyDescent="0.2">
      <c r="A8313" t="str">
        <f>VLOOKUP(B8313,StateFIPS!A$2:B$52,2)</f>
        <v>Vermont</v>
      </c>
      <c r="B8313">
        <f t="shared" si="132"/>
        <v>50</v>
      </c>
      <c r="C8313" s="9" t="s">
        <v>2671</v>
      </c>
      <c r="D8313" s="9" t="s">
        <v>93</v>
      </c>
      <c r="E8313" s="9" t="s">
        <v>2799</v>
      </c>
      <c r="F8313" s="9" t="s">
        <v>2800</v>
      </c>
      <c r="G8313" s="10">
        <v>114</v>
      </c>
      <c r="H8313" s="9" t="s">
        <v>94</v>
      </c>
      <c r="I8313" s="10">
        <v>628</v>
      </c>
      <c r="J8313" s="11">
        <v>0.18</v>
      </c>
      <c r="K8313" s="9" t="s">
        <v>94</v>
      </c>
      <c r="L8313" s="9" t="s">
        <v>95</v>
      </c>
    </row>
    <row r="8314" spans="1:12" x14ac:dyDescent="0.2">
      <c r="A8314" t="str">
        <f>VLOOKUP(B8314,StateFIPS!A$2:B$52,2)</f>
        <v>Vermont</v>
      </c>
      <c r="B8314">
        <f t="shared" si="132"/>
        <v>50</v>
      </c>
      <c r="C8314" s="9" t="s">
        <v>2627</v>
      </c>
      <c r="D8314" s="9" t="s">
        <v>93</v>
      </c>
      <c r="E8314" s="9" t="s">
        <v>2799</v>
      </c>
      <c r="F8314" s="9" t="s">
        <v>2800</v>
      </c>
      <c r="G8314" s="10">
        <v>97</v>
      </c>
      <c r="H8314" s="9" t="s">
        <v>94</v>
      </c>
      <c r="I8314" s="10">
        <v>534</v>
      </c>
      <c r="J8314" s="11">
        <v>0.18</v>
      </c>
      <c r="K8314" s="9" t="s">
        <v>94</v>
      </c>
      <c r="L8314" s="9" t="s">
        <v>95</v>
      </c>
    </row>
    <row r="8315" spans="1:12" x14ac:dyDescent="0.2">
      <c r="A8315" t="str">
        <f>VLOOKUP(B8315,StateFIPS!A$2:B$52,2)</f>
        <v>Vermont</v>
      </c>
      <c r="B8315">
        <f t="shared" si="132"/>
        <v>50</v>
      </c>
      <c r="C8315" s="9" t="s">
        <v>2643</v>
      </c>
      <c r="D8315" s="9" t="s">
        <v>93</v>
      </c>
      <c r="E8315" s="9" t="s">
        <v>2799</v>
      </c>
      <c r="F8315" s="9" t="s">
        <v>2800</v>
      </c>
      <c r="G8315" s="10">
        <v>140</v>
      </c>
      <c r="H8315" s="9" t="s">
        <v>94</v>
      </c>
      <c r="I8315" s="10">
        <v>770</v>
      </c>
      <c r="J8315" s="11">
        <v>0.18</v>
      </c>
      <c r="K8315" s="9" t="s">
        <v>94</v>
      </c>
      <c r="L8315" s="9" t="s">
        <v>95</v>
      </c>
    </row>
    <row r="8316" spans="1:12" x14ac:dyDescent="0.2">
      <c r="A8316" t="str">
        <f>VLOOKUP(B8316,StateFIPS!A$2:B$52,2)</f>
        <v>Vermont</v>
      </c>
      <c r="B8316">
        <f t="shared" si="132"/>
        <v>50</v>
      </c>
      <c r="C8316" s="9" t="s">
        <v>2642</v>
      </c>
      <c r="D8316" s="9" t="s">
        <v>93</v>
      </c>
      <c r="E8316" s="9" t="s">
        <v>2799</v>
      </c>
      <c r="F8316" s="9" t="s">
        <v>2800</v>
      </c>
      <c r="G8316" s="10">
        <v>261</v>
      </c>
      <c r="H8316" s="9" t="s">
        <v>94</v>
      </c>
      <c r="I8316" s="10">
        <v>1431</v>
      </c>
      <c r="J8316" s="11">
        <v>0.18</v>
      </c>
      <c r="K8316" s="9" t="s">
        <v>94</v>
      </c>
      <c r="L8316" s="9" t="s">
        <v>95</v>
      </c>
    </row>
    <row r="8317" spans="1:12" x14ac:dyDescent="0.2">
      <c r="A8317" t="str">
        <f>VLOOKUP(B8317,StateFIPS!A$2:B$52,2)</f>
        <v>Utah</v>
      </c>
      <c r="B8317">
        <f t="shared" si="132"/>
        <v>49</v>
      </c>
      <c r="C8317" s="9" t="s">
        <v>1133</v>
      </c>
      <c r="D8317" s="9" t="s">
        <v>93</v>
      </c>
      <c r="E8317" s="9" t="s">
        <v>2799</v>
      </c>
      <c r="F8317" s="9" t="s">
        <v>2800</v>
      </c>
      <c r="G8317" s="10">
        <v>20285</v>
      </c>
      <c r="H8317" s="9" t="s">
        <v>94</v>
      </c>
      <c r="I8317" s="10">
        <v>111307</v>
      </c>
      <c r="J8317" s="11">
        <v>0.18</v>
      </c>
      <c r="K8317" s="9" t="s">
        <v>94</v>
      </c>
      <c r="L8317" s="9" t="s">
        <v>95</v>
      </c>
    </row>
    <row r="8318" spans="1:12" x14ac:dyDescent="0.2">
      <c r="A8318" t="str">
        <f>VLOOKUP(B8318,StateFIPS!A$2:B$52,2)</f>
        <v>Arkansas</v>
      </c>
      <c r="B8318">
        <f t="shared" si="132"/>
        <v>5</v>
      </c>
      <c r="C8318" s="9" t="s">
        <v>2678</v>
      </c>
      <c r="D8318" s="9" t="s">
        <v>93</v>
      </c>
      <c r="E8318" s="9" t="s">
        <v>2799</v>
      </c>
      <c r="F8318" s="9" t="s">
        <v>2800</v>
      </c>
      <c r="G8318" s="10">
        <v>307227</v>
      </c>
      <c r="H8318" s="9" t="s">
        <v>94</v>
      </c>
      <c r="I8318" s="10">
        <v>1685768</v>
      </c>
      <c r="J8318" s="11">
        <v>0.18</v>
      </c>
      <c r="K8318" s="9" t="s">
        <v>94</v>
      </c>
      <c r="L8318" s="9" t="s">
        <v>95</v>
      </c>
    </row>
    <row r="8319" spans="1:12" x14ac:dyDescent="0.2">
      <c r="A8319" t="str">
        <f>VLOOKUP(B8319,StateFIPS!A$2:B$52,2)</f>
        <v>Utah</v>
      </c>
      <c r="B8319">
        <f t="shared" si="132"/>
        <v>49</v>
      </c>
      <c r="C8319" s="9" t="s">
        <v>2360</v>
      </c>
      <c r="D8319" s="9" t="s">
        <v>93</v>
      </c>
      <c r="E8319" s="9" t="s">
        <v>2799</v>
      </c>
      <c r="F8319" s="9" t="s">
        <v>2800</v>
      </c>
      <c r="G8319" s="10">
        <v>7</v>
      </c>
      <c r="H8319" s="9" t="s">
        <v>94</v>
      </c>
      <c r="I8319" s="10">
        <v>40</v>
      </c>
      <c r="J8319" s="11">
        <v>0.18</v>
      </c>
      <c r="K8319" s="9" t="s">
        <v>94</v>
      </c>
      <c r="L8319" s="9" t="s">
        <v>95</v>
      </c>
    </row>
    <row r="8320" spans="1:12" x14ac:dyDescent="0.2">
      <c r="A8320" t="str">
        <f>VLOOKUP(B8320,StateFIPS!A$2:B$52,2)</f>
        <v>Virginia</v>
      </c>
      <c r="B8320">
        <f t="shared" si="132"/>
        <v>51</v>
      </c>
      <c r="C8320" s="9" t="s">
        <v>2606</v>
      </c>
      <c r="D8320" s="9" t="s">
        <v>93</v>
      </c>
      <c r="E8320" s="9" t="s">
        <v>2799</v>
      </c>
      <c r="F8320" s="9" t="s">
        <v>2800</v>
      </c>
      <c r="G8320" s="10">
        <v>0.76</v>
      </c>
      <c r="H8320" s="9" t="s">
        <v>94</v>
      </c>
      <c r="I8320" s="10">
        <v>4</v>
      </c>
      <c r="J8320" s="11">
        <v>0.18</v>
      </c>
      <c r="K8320" s="9" t="s">
        <v>94</v>
      </c>
      <c r="L8320" s="9" t="s">
        <v>95</v>
      </c>
    </row>
    <row r="8321" spans="1:12" x14ac:dyDescent="0.2">
      <c r="A8321" t="str">
        <f>VLOOKUP(B8321,StateFIPS!A$2:B$52,2)</f>
        <v>Utah</v>
      </c>
      <c r="B8321">
        <f t="shared" si="132"/>
        <v>49</v>
      </c>
      <c r="C8321" s="9" t="s">
        <v>2297</v>
      </c>
      <c r="D8321" s="9" t="s">
        <v>93</v>
      </c>
      <c r="E8321" s="9" t="s">
        <v>2799</v>
      </c>
      <c r="F8321" s="9" t="s">
        <v>2800</v>
      </c>
      <c r="G8321" s="10">
        <v>20285</v>
      </c>
      <c r="H8321" s="9" t="s">
        <v>94</v>
      </c>
      <c r="I8321" s="10">
        <v>111307</v>
      </c>
      <c r="J8321" s="11">
        <v>0.18</v>
      </c>
      <c r="K8321" s="9" t="s">
        <v>94</v>
      </c>
      <c r="L8321" s="9" t="s">
        <v>95</v>
      </c>
    </row>
    <row r="8322" spans="1:12" x14ac:dyDescent="0.2">
      <c r="A8322" t="str">
        <f>VLOOKUP(B8322,StateFIPS!A$2:B$52,2)</f>
        <v>Utah</v>
      </c>
      <c r="B8322">
        <f t="shared" si="132"/>
        <v>49</v>
      </c>
      <c r="C8322" s="9" t="s">
        <v>2282</v>
      </c>
      <c r="D8322" s="9" t="s">
        <v>93</v>
      </c>
      <c r="E8322" s="9" t="s">
        <v>2799</v>
      </c>
      <c r="F8322" s="9" t="s">
        <v>2800</v>
      </c>
      <c r="G8322" s="10">
        <v>20285</v>
      </c>
      <c r="H8322" s="9" t="s">
        <v>94</v>
      </c>
      <c r="I8322" s="10">
        <v>111307</v>
      </c>
      <c r="J8322" s="11">
        <v>0.18</v>
      </c>
      <c r="K8322" s="9" t="s">
        <v>94</v>
      </c>
      <c r="L8322" s="9" t="s">
        <v>95</v>
      </c>
    </row>
    <row r="8323" spans="1:12" x14ac:dyDescent="0.2">
      <c r="A8323" t="str">
        <f>VLOOKUP(B8323,StateFIPS!A$2:B$52,2)</f>
        <v>Utah</v>
      </c>
      <c r="B8323">
        <f t="shared" ref="B8323:B8386" si="133">VALUE(LEFT(C8323,2))</f>
        <v>49</v>
      </c>
      <c r="C8323" s="9" t="s">
        <v>1131</v>
      </c>
      <c r="D8323" s="9" t="s">
        <v>93</v>
      </c>
      <c r="E8323" s="9" t="s">
        <v>2799</v>
      </c>
      <c r="F8323" s="9" t="s">
        <v>2800</v>
      </c>
      <c r="G8323" s="10">
        <v>20285</v>
      </c>
      <c r="H8323" s="9" t="s">
        <v>94</v>
      </c>
      <c r="I8323" s="10">
        <v>111307</v>
      </c>
      <c r="J8323" s="11">
        <v>0.18</v>
      </c>
      <c r="K8323" s="9" t="s">
        <v>94</v>
      </c>
      <c r="L8323" s="9" t="s">
        <v>95</v>
      </c>
    </row>
    <row r="8324" spans="1:12" x14ac:dyDescent="0.2">
      <c r="A8324" t="str">
        <f>VLOOKUP(B8324,StateFIPS!A$2:B$52,2)</f>
        <v>Utah</v>
      </c>
      <c r="B8324">
        <f t="shared" si="133"/>
        <v>49</v>
      </c>
      <c r="C8324" s="9" t="s">
        <v>1130</v>
      </c>
      <c r="D8324" s="9" t="s">
        <v>93</v>
      </c>
      <c r="E8324" s="9" t="s">
        <v>2799</v>
      </c>
      <c r="F8324" s="9" t="s">
        <v>2800</v>
      </c>
      <c r="G8324" s="10">
        <v>20285</v>
      </c>
      <c r="H8324" s="9" t="s">
        <v>94</v>
      </c>
      <c r="I8324" s="10">
        <v>111307</v>
      </c>
      <c r="J8324" s="11">
        <v>0.18</v>
      </c>
      <c r="K8324" s="9" t="s">
        <v>94</v>
      </c>
      <c r="L8324" s="9" t="s">
        <v>95</v>
      </c>
    </row>
    <row r="8325" spans="1:12" x14ac:dyDescent="0.2">
      <c r="A8325" t="str">
        <f>VLOOKUP(B8325,StateFIPS!A$2:B$52,2)</f>
        <v>Utah</v>
      </c>
      <c r="B8325">
        <f t="shared" si="133"/>
        <v>49</v>
      </c>
      <c r="C8325" s="9" t="s">
        <v>1129</v>
      </c>
      <c r="D8325" s="9" t="s">
        <v>93</v>
      </c>
      <c r="E8325" s="9" t="s">
        <v>2799</v>
      </c>
      <c r="F8325" s="9" t="s">
        <v>2800</v>
      </c>
      <c r="G8325" s="10">
        <v>20285</v>
      </c>
      <c r="H8325" s="9" t="s">
        <v>94</v>
      </c>
      <c r="I8325" s="10">
        <v>111307</v>
      </c>
      <c r="J8325" s="11">
        <v>0.18</v>
      </c>
      <c r="K8325" s="9" t="s">
        <v>94</v>
      </c>
      <c r="L8325" s="9" t="s">
        <v>95</v>
      </c>
    </row>
    <row r="8326" spans="1:12" x14ac:dyDescent="0.2">
      <c r="A8326" t="str">
        <f>VLOOKUP(B8326,StateFIPS!A$2:B$52,2)</f>
        <v>Utah</v>
      </c>
      <c r="B8326">
        <f t="shared" si="133"/>
        <v>49</v>
      </c>
      <c r="C8326" s="9" t="s">
        <v>1128</v>
      </c>
      <c r="D8326" s="9" t="s">
        <v>93</v>
      </c>
      <c r="E8326" s="9" t="s">
        <v>2799</v>
      </c>
      <c r="F8326" s="9" t="s">
        <v>2800</v>
      </c>
      <c r="G8326" s="10">
        <v>20285</v>
      </c>
      <c r="H8326" s="9" t="s">
        <v>94</v>
      </c>
      <c r="I8326" s="10">
        <v>111307</v>
      </c>
      <c r="J8326" s="11">
        <v>0.18</v>
      </c>
      <c r="K8326" s="9" t="s">
        <v>94</v>
      </c>
      <c r="L8326" s="9" t="s">
        <v>95</v>
      </c>
    </row>
    <row r="8327" spans="1:12" x14ac:dyDescent="0.2">
      <c r="A8327" t="str">
        <f>VLOOKUP(B8327,StateFIPS!A$2:B$52,2)</f>
        <v>Utah</v>
      </c>
      <c r="B8327">
        <f t="shared" si="133"/>
        <v>49</v>
      </c>
      <c r="C8327" s="9" t="s">
        <v>2477</v>
      </c>
      <c r="D8327" s="9" t="s">
        <v>93</v>
      </c>
      <c r="E8327" s="9" t="s">
        <v>2799</v>
      </c>
      <c r="F8327" s="9" t="s">
        <v>2800</v>
      </c>
      <c r="G8327" s="10">
        <v>20285</v>
      </c>
      <c r="H8327" s="9" t="s">
        <v>94</v>
      </c>
      <c r="I8327" s="10">
        <v>111307</v>
      </c>
      <c r="J8327" s="11">
        <v>0.18</v>
      </c>
      <c r="K8327" s="9" t="s">
        <v>94</v>
      </c>
      <c r="L8327" s="9" t="s">
        <v>95</v>
      </c>
    </row>
    <row r="8328" spans="1:12" x14ac:dyDescent="0.2">
      <c r="A8328" t="str">
        <f>VLOOKUP(B8328,StateFIPS!A$2:B$52,2)</f>
        <v>Texas</v>
      </c>
      <c r="B8328">
        <f t="shared" si="133"/>
        <v>48</v>
      </c>
      <c r="C8328" s="9" t="s">
        <v>1124</v>
      </c>
      <c r="D8328" s="9" t="s">
        <v>93</v>
      </c>
      <c r="E8328" s="9" t="s">
        <v>2799</v>
      </c>
      <c r="F8328" s="9" t="s">
        <v>2800</v>
      </c>
      <c r="G8328" s="10">
        <v>1875</v>
      </c>
      <c r="H8328" s="9" t="s">
        <v>94</v>
      </c>
      <c r="I8328" s="10">
        <v>10286</v>
      </c>
      <c r="J8328" s="11">
        <v>0.18</v>
      </c>
      <c r="K8328" s="9" t="s">
        <v>94</v>
      </c>
      <c r="L8328" s="9" t="s">
        <v>95</v>
      </c>
    </row>
    <row r="8329" spans="1:12" x14ac:dyDescent="0.2">
      <c r="A8329" t="str">
        <f>VLOOKUP(B8329,StateFIPS!A$2:B$52,2)</f>
        <v>Texas</v>
      </c>
      <c r="B8329">
        <f t="shared" si="133"/>
        <v>48</v>
      </c>
      <c r="C8329" s="9" t="s">
        <v>2454</v>
      </c>
      <c r="D8329" s="9" t="s">
        <v>93</v>
      </c>
      <c r="E8329" s="9" t="s">
        <v>2799</v>
      </c>
      <c r="F8329" s="9" t="s">
        <v>2800</v>
      </c>
      <c r="G8329" s="10">
        <v>0.64</v>
      </c>
      <c r="H8329" s="9" t="s">
        <v>94</v>
      </c>
      <c r="I8329" s="10">
        <v>4</v>
      </c>
      <c r="J8329" s="11">
        <v>0.18</v>
      </c>
      <c r="K8329" s="9" t="s">
        <v>94</v>
      </c>
      <c r="L8329" s="9" t="s">
        <v>95</v>
      </c>
    </row>
    <row r="8330" spans="1:12" x14ac:dyDescent="0.2">
      <c r="A8330" t="str">
        <f>VLOOKUP(B8330,StateFIPS!A$2:B$52,2)</f>
        <v>Texas</v>
      </c>
      <c r="B8330">
        <f t="shared" si="133"/>
        <v>48</v>
      </c>
      <c r="C8330" s="9" t="s">
        <v>2772</v>
      </c>
      <c r="D8330" s="9" t="s">
        <v>93</v>
      </c>
      <c r="E8330" s="9" t="s">
        <v>2799</v>
      </c>
      <c r="F8330" s="9" t="s">
        <v>2800</v>
      </c>
      <c r="G8330" s="10">
        <v>1875</v>
      </c>
      <c r="H8330" s="9" t="s">
        <v>94</v>
      </c>
      <c r="I8330" s="10">
        <v>10286</v>
      </c>
      <c r="J8330" s="11">
        <v>0.18</v>
      </c>
      <c r="K8330" s="9" t="s">
        <v>94</v>
      </c>
      <c r="L8330" s="9" t="s">
        <v>95</v>
      </c>
    </row>
    <row r="8331" spans="1:12" x14ac:dyDescent="0.2">
      <c r="A8331" t="str">
        <f>VLOOKUP(B8331,StateFIPS!A$2:B$52,2)</f>
        <v>Texas</v>
      </c>
      <c r="B8331">
        <f t="shared" si="133"/>
        <v>48</v>
      </c>
      <c r="C8331" s="9" t="s">
        <v>1122</v>
      </c>
      <c r="D8331" s="9" t="s">
        <v>93</v>
      </c>
      <c r="E8331" s="9" t="s">
        <v>2799</v>
      </c>
      <c r="F8331" s="9" t="s">
        <v>2800</v>
      </c>
      <c r="G8331" s="10">
        <v>1875</v>
      </c>
      <c r="H8331" s="9" t="s">
        <v>94</v>
      </c>
      <c r="I8331" s="10">
        <v>10286</v>
      </c>
      <c r="J8331" s="11">
        <v>0.18</v>
      </c>
      <c r="K8331" s="9" t="s">
        <v>94</v>
      </c>
      <c r="L8331" s="9" t="s">
        <v>95</v>
      </c>
    </row>
    <row r="8332" spans="1:12" x14ac:dyDescent="0.2">
      <c r="A8332" t="str">
        <f>VLOOKUP(B8332,StateFIPS!A$2:B$52,2)</f>
        <v>Utah</v>
      </c>
      <c r="B8332">
        <f t="shared" si="133"/>
        <v>49</v>
      </c>
      <c r="C8332" s="9" t="s">
        <v>2366</v>
      </c>
      <c r="D8332" s="9" t="s">
        <v>93</v>
      </c>
      <c r="E8332" s="9" t="s">
        <v>2799</v>
      </c>
      <c r="F8332" s="9" t="s">
        <v>2800</v>
      </c>
      <c r="G8332" s="10">
        <v>20285</v>
      </c>
      <c r="H8332" s="9" t="s">
        <v>94</v>
      </c>
      <c r="I8332" s="10">
        <v>111307</v>
      </c>
      <c r="J8332" s="11">
        <v>0.18</v>
      </c>
      <c r="K8332" s="9" t="s">
        <v>94</v>
      </c>
      <c r="L8332" s="9" t="s">
        <v>95</v>
      </c>
    </row>
    <row r="8333" spans="1:12" x14ac:dyDescent="0.2">
      <c r="A8333" t="str">
        <f>VLOOKUP(B8333,StateFIPS!A$2:B$52,2)</f>
        <v>Virginia</v>
      </c>
      <c r="B8333">
        <f t="shared" si="133"/>
        <v>51</v>
      </c>
      <c r="C8333" s="9" t="s">
        <v>2656</v>
      </c>
      <c r="D8333" s="9" t="s">
        <v>93</v>
      </c>
      <c r="E8333" s="9" t="s">
        <v>2799</v>
      </c>
      <c r="F8333" s="9" t="s">
        <v>2800</v>
      </c>
      <c r="G8333" s="10">
        <v>397</v>
      </c>
      <c r="H8333" s="9" t="s">
        <v>94</v>
      </c>
      <c r="I8333" s="10">
        <v>2176</v>
      </c>
      <c r="J8333" s="11">
        <v>0.18</v>
      </c>
      <c r="K8333" s="9" t="s">
        <v>94</v>
      </c>
      <c r="L8333" s="9" t="s">
        <v>95</v>
      </c>
    </row>
    <row r="8334" spans="1:12" x14ac:dyDescent="0.2">
      <c r="A8334" t="str">
        <f>VLOOKUP(B8334,StateFIPS!A$2:B$52,2)</f>
        <v>Virginia</v>
      </c>
      <c r="B8334">
        <f t="shared" si="133"/>
        <v>51</v>
      </c>
      <c r="C8334" s="9" t="s">
        <v>2608</v>
      </c>
      <c r="D8334" s="9" t="s">
        <v>93</v>
      </c>
      <c r="E8334" s="9" t="s">
        <v>2799</v>
      </c>
      <c r="F8334" s="9" t="s">
        <v>2800</v>
      </c>
      <c r="G8334" s="10">
        <v>9666</v>
      </c>
      <c r="H8334" s="9" t="s">
        <v>94</v>
      </c>
      <c r="I8334" s="10">
        <v>53036</v>
      </c>
      <c r="J8334" s="11">
        <v>0.18</v>
      </c>
      <c r="K8334" s="9" t="s">
        <v>94</v>
      </c>
      <c r="L8334" s="9" t="s">
        <v>95</v>
      </c>
    </row>
    <row r="8335" spans="1:12" x14ac:dyDescent="0.2">
      <c r="A8335" t="str">
        <f>VLOOKUP(B8335,StateFIPS!A$2:B$52,2)</f>
        <v>Virginia</v>
      </c>
      <c r="B8335">
        <f t="shared" si="133"/>
        <v>51</v>
      </c>
      <c r="C8335" s="9" t="s">
        <v>994</v>
      </c>
      <c r="D8335" s="9" t="s">
        <v>93</v>
      </c>
      <c r="E8335" s="9" t="s">
        <v>2799</v>
      </c>
      <c r="F8335" s="9" t="s">
        <v>2800</v>
      </c>
      <c r="G8335" s="10">
        <v>397</v>
      </c>
      <c r="H8335" s="9" t="s">
        <v>94</v>
      </c>
      <c r="I8335" s="10">
        <v>2176</v>
      </c>
      <c r="J8335" s="11">
        <v>0.18</v>
      </c>
      <c r="K8335" s="9" t="s">
        <v>94</v>
      </c>
      <c r="L8335" s="9" t="s">
        <v>95</v>
      </c>
    </row>
    <row r="8336" spans="1:12" x14ac:dyDescent="0.2">
      <c r="A8336" t="str">
        <f>VLOOKUP(B8336,StateFIPS!A$2:B$52,2)</f>
        <v>Virginia</v>
      </c>
      <c r="B8336">
        <f t="shared" si="133"/>
        <v>51</v>
      </c>
      <c r="C8336" s="9" t="s">
        <v>2577</v>
      </c>
      <c r="D8336" s="9" t="s">
        <v>93</v>
      </c>
      <c r="E8336" s="9" t="s">
        <v>2799</v>
      </c>
      <c r="F8336" s="9" t="s">
        <v>2800</v>
      </c>
      <c r="G8336" s="10">
        <v>3</v>
      </c>
      <c r="H8336" s="9" t="s">
        <v>94</v>
      </c>
      <c r="I8336" s="10">
        <v>14</v>
      </c>
      <c r="J8336" s="11">
        <v>0.18</v>
      </c>
      <c r="K8336" s="9" t="s">
        <v>94</v>
      </c>
      <c r="L8336" s="9" t="s">
        <v>95</v>
      </c>
    </row>
    <row r="8337" spans="1:12" x14ac:dyDescent="0.2">
      <c r="A8337" t="str">
        <f>VLOOKUP(B8337,StateFIPS!A$2:B$52,2)</f>
        <v>Virginia</v>
      </c>
      <c r="B8337">
        <f t="shared" si="133"/>
        <v>51</v>
      </c>
      <c r="C8337" s="9" t="s">
        <v>2582</v>
      </c>
      <c r="D8337" s="9" t="s">
        <v>93</v>
      </c>
      <c r="E8337" s="9" t="s">
        <v>2799</v>
      </c>
      <c r="F8337" s="9" t="s">
        <v>2800</v>
      </c>
      <c r="G8337" s="10">
        <v>3</v>
      </c>
      <c r="H8337" s="9" t="s">
        <v>94</v>
      </c>
      <c r="I8337" s="10">
        <v>14</v>
      </c>
      <c r="J8337" s="11">
        <v>0.18</v>
      </c>
      <c r="K8337" s="9" t="s">
        <v>94</v>
      </c>
      <c r="L8337" s="9" t="s">
        <v>95</v>
      </c>
    </row>
    <row r="8338" spans="1:12" x14ac:dyDescent="0.2">
      <c r="A8338" t="str">
        <f>VLOOKUP(B8338,StateFIPS!A$2:B$52,2)</f>
        <v>Virginia</v>
      </c>
      <c r="B8338">
        <f t="shared" si="133"/>
        <v>51</v>
      </c>
      <c r="C8338" s="9" t="s">
        <v>2568</v>
      </c>
      <c r="D8338" s="9" t="s">
        <v>93</v>
      </c>
      <c r="E8338" s="9" t="s">
        <v>2799</v>
      </c>
      <c r="F8338" s="9" t="s">
        <v>2800</v>
      </c>
      <c r="G8338" s="10">
        <v>1</v>
      </c>
      <c r="H8338" s="9" t="s">
        <v>94</v>
      </c>
      <c r="I8338" s="10">
        <v>8</v>
      </c>
      <c r="J8338" s="11">
        <v>0.18</v>
      </c>
      <c r="K8338" s="9" t="s">
        <v>94</v>
      </c>
      <c r="L8338" s="9" t="s">
        <v>95</v>
      </c>
    </row>
    <row r="8339" spans="1:12" x14ac:dyDescent="0.2">
      <c r="A8339" t="str">
        <f>VLOOKUP(B8339,StateFIPS!A$2:B$52,2)</f>
        <v>Virginia</v>
      </c>
      <c r="B8339">
        <f t="shared" si="133"/>
        <v>51</v>
      </c>
      <c r="C8339" s="9" t="s">
        <v>993</v>
      </c>
      <c r="D8339" s="9" t="s">
        <v>93</v>
      </c>
      <c r="E8339" s="9" t="s">
        <v>2799</v>
      </c>
      <c r="F8339" s="9" t="s">
        <v>2800</v>
      </c>
      <c r="G8339" s="10">
        <v>90492</v>
      </c>
      <c r="H8339" s="9" t="s">
        <v>94</v>
      </c>
      <c r="I8339" s="10">
        <v>496537</v>
      </c>
      <c r="J8339" s="11">
        <v>0.18</v>
      </c>
      <c r="K8339" s="9" t="s">
        <v>94</v>
      </c>
      <c r="L8339" s="9" t="s">
        <v>95</v>
      </c>
    </row>
    <row r="8340" spans="1:12" x14ac:dyDescent="0.2">
      <c r="A8340" t="str">
        <f>VLOOKUP(B8340,StateFIPS!A$2:B$52,2)</f>
        <v>Virginia</v>
      </c>
      <c r="B8340">
        <f t="shared" si="133"/>
        <v>51</v>
      </c>
      <c r="C8340" s="9" t="s">
        <v>2530</v>
      </c>
      <c r="D8340" s="9" t="s">
        <v>93</v>
      </c>
      <c r="E8340" s="9" t="s">
        <v>2799</v>
      </c>
      <c r="F8340" s="9" t="s">
        <v>2800</v>
      </c>
      <c r="G8340" s="10">
        <v>19468</v>
      </c>
      <c r="H8340" s="9" t="s">
        <v>94</v>
      </c>
      <c r="I8340" s="10">
        <v>106822</v>
      </c>
      <c r="J8340" s="11">
        <v>0.18</v>
      </c>
      <c r="K8340" s="9" t="s">
        <v>94</v>
      </c>
      <c r="L8340" s="9" t="s">
        <v>95</v>
      </c>
    </row>
    <row r="8341" spans="1:12" x14ac:dyDescent="0.2">
      <c r="A8341" t="str">
        <f>VLOOKUP(B8341,StateFIPS!A$2:B$52,2)</f>
        <v>Virginia</v>
      </c>
      <c r="B8341">
        <f t="shared" si="133"/>
        <v>51</v>
      </c>
      <c r="C8341" s="9" t="s">
        <v>2525</v>
      </c>
      <c r="D8341" s="9" t="s">
        <v>93</v>
      </c>
      <c r="E8341" s="9" t="s">
        <v>2799</v>
      </c>
      <c r="F8341" s="9" t="s">
        <v>2800</v>
      </c>
      <c r="G8341" s="10">
        <v>0.91</v>
      </c>
      <c r="H8341" s="9" t="s">
        <v>94</v>
      </c>
      <c r="I8341" s="10">
        <v>5</v>
      </c>
      <c r="J8341" s="11">
        <v>0.18</v>
      </c>
      <c r="K8341" s="9" t="s">
        <v>94</v>
      </c>
      <c r="L8341" s="9" t="s">
        <v>95</v>
      </c>
    </row>
    <row r="8342" spans="1:12" x14ac:dyDescent="0.2">
      <c r="A8342" t="str">
        <f>VLOOKUP(B8342,StateFIPS!A$2:B$52,2)</f>
        <v>Virginia</v>
      </c>
      <c r="B8342">
        <f t="shared" si="133"/>
        <v>51</v>
      </c>
      <c r="C8342" s="9" t="s">
        <v>1127</v>
      </c>
      <c r="D8342" s="9" t="s">
        <v>93</v>
      </c>
      <c r="E8342" s="9" t="s">
        <v>2799</v>
      </c>
      <c r="F8342" s="9" t="s">
        <v>2800</v>
      </c>
      <c r="G8342" s="10">
        <v>397</v>
      </c>
      <c r="H8342" s="9" t="s">
        <v>94</v>
      </c>
      <c r="I8342" s="10">
        <v>2176</v>
      </c>
      <c r="J8342" s="11">
        <v>0.18</v>
      </c>
      <c r="K8342" s="9" t="s">
        <v>94</v>
      </c>
      <c r="L8342" s="9" t="s">
        <v>95</v>
      </c>
    </row>
    <row r="8343" spans="1:12" x14ac:dyDescent="0.2">
      <c r="A8343" t="str">
        <f>VLOOKUP(B8343,StateFIPS!A$2:B$52,2)</f>
        <v>Virginia</v>
      </c>
      <c r="B8343">
        <f t="shared" si="133"/>
        <v>51</v>
      </c>
      <c r="C8343" s="9" t="s">
        <v>2552</v>
      </c>
      <c r="D8343" s="9" t="s">
        <v>93</v>
      </c>
      <c r="E8343" s="9" t="s">
        <v>2799</v>
      </c>
      <c r="F8343" s="9" t="s">
        <v>2800</v>
      </c>
      <c r="G8343" s="10">
        <v>397</v>
      </c>
      <c r="H8343" s="9" t="s">
        <v>94</v>
      </c>
      <c r="I8343" s="10">
        <v>2176</v>
      </c>
      <c r="J8343" s="11">
        <v>0.18</v>
      </c>
      <c r="K8343" s="9" t="s">
        <v>94</v>
      </c>
      <c r="L8343" s="9" t="s">
        <v>95</v>
      </c>
    </row>
    <row r="8344" spans="1:12" x14ac:dyDescent="0.2">
      <c r="A8344" t="str">
        <f>VLOOKUP(B8344,StateFIPS!A$2:B$52,2)</f>
        <v>Virginia</v>
      </c>
      <c r="B8344">
        <f t="shared" si="133"/>
        <v>51</v>
      </c>
      <c r="C8344" s="9" t="s">
        <v>2657</v>
      </c>
      <c r="D8344" s="9" t="s">
        <v>93</v>
      </c>
      <c r="E8344" s="9" t="s">
        <v>2799</v>
      </c>
      <c r="F8344" s="9" t="s">
        <v>2800</v>
      </c>
      <c r="G8344" s="10">
        <v>397</v>
      </c>
      <c r="H8344" s="9" t="s">
        <v>94</v>
      </c>
      <c r="I8344" s="10">
        <v>2176</v>
      </c>
      <c r="J8344" s="11">
        <v>0.18</v>
      </c>
      <c r="K8344" s="9" t="s">
        <v>94</v>
      </c>
      <c r="L8344" s="9" t="s">
        <v>95</v>
      </c>
    </row>
    <row r="8345" spans="1:12" x14ac:dyDescent="0.2">
      <c r="A8345" t="str">
        <f>VLOOKUP(B8345,StateFIPS!A$2:B$52,2)</f>
        <v>Virginia</v>
      </c>
      <c r="B8345">
        <f t="shared" si="133"/>
        <v>51</v>
      </c>
      <c r="C8345" s="9" t="s">
        <v>1095</v>
      </c>
      <c r="D8345" s="9" t="s">
        <v>93</v>
      </c>
      <c r="E8345" s="9" t="s">
        <v>2799</v>
      </c>
      <c r="F8345" s="9" t="s">
        <v>2800</v>
      </c>
      <c r="G8345" s="10">
        <v>397</v>
      </c>
      <c r="H8345" s="9" t="s">
        <v>94</v>
      </c>
      <c r="I8345" s="10">
        <v>2176</v>
      </c>
      <c r="J8345" s="11">
        <v>0.18</v>
      </c>
      <c r="K8345" s="9" t="s">
        <v>94</v>
      </c>
      <c r="L8345" s="9" t="s">
        <v>95</v>
      </c>
    </row>
    <row r="8346" spans="1:12" x14ac:dyDescent="0.2">
      <c r="A8346" t="str">
        <f>VLOOKUP(B8346,StateFIPS!A$2:B$52,2)</f>
        <v>Virginia</v>
      </c>
      <c r="B8346">
        <f t="shared" si="133"/>
        <v>51</v>
      </c>
      <c r="C8346" s="9" t="s">
        <v>1031</v>
      </c>
      <c r="D8346" s="9" t="s">
        <v>93</v>
      </c>
      <c r="E8346" s="9" t="s">
        <v>2799</v>
      </c>
      <c r="F8346" s="9" t="s">
        <v>2800</v>
      </c>
      <c r="G8346" s="10">
        <v>397</v>
      </c>
      <c r="H8346" s="9" t="s">
        <v>94</v>
      </c>
      <c r="I8346" s="10">
        <v>2176</v>
      </c>
      <c r="J8346" s="11">
        <v>0.18</v>
      </c>
      <c r="K8346" s="9" t="s">
        <v>94</v>
      </c>
      <c r="L8346" s="9" t="s">
        <v>95</v>
      </c>
    </row>
    <row r="8347" spans="1:12" x14ac:dyDescent="0.2">
      <c r="A8347" t="str">
        <f>VLOOKUP(B8347,StateFIPS!A$2:B$52,2)</f>
        <v>Virginia</v>
      </c>
      <c r="B8347">
        <f t="shared" si="133"/>
        <v>51</v>
      </c>
      <c r="C8347" s="9" t="s">
        <v>2740</v>
      </c>
      <c r="D8347" s="9" t="s">
        <v>93</v>
      </c>
      <c r="E8347" s="9" t="s">
        <v>2799</v>
      </c>
      <c r="F8347" s="9" t="s">
        <v>2800</v>
      </c>
      <c r="G8347" s="10">
        <v>2</v>
      </c>
      <c r="H8347" s="9" t="s">
        <v>94</v>
      </c>
      <c r="I8347" s="10">
        <v>11</v>
      </c>
      <c r="J8347" s="11">
        <v>0.18</v>
      </c>
      <c r="K8347" s="9" t="s">
        <v>94</v>
      </c>
      <c r="L8347" s="9" t="s">
        <v>95</v>
      </c>
    </row>
    <row r="8348" spans="1:12" x14ac:dyDescent="0.2">
      <c r="A8348" t="str">
        <f>VLOOKUP(B8348,StateFIPS!A$2:B$52,2)</f>
        <v>Virginia</v>
      </c>
      <c r="B8348">
        <f t="shared" si="133"/>
        <v>51</v>
      </c>
      <c r="C8348" s="9" t="s">
        <v>1112</v>
      </c>
      <c r="D8348" s="9" t="s">
        <v>93</v>
      </c>
      <c r="E8348" s="9" t="s">
        <v>2799</v>
      </c>
      <c r="F8348" s="9" t="s">
        <v>2800</v>
      </c>
      <c r="G8348" s="10">
        <v>27</v>
      </c>
      <c r="H8348" s="9" t="s">
        <v>94</v>
      </c>
      <c r="I8348" s="10">
        <v>149</v>
      </c>
      <c r="J8348" s="11">
        <v>0.18</v>
      </c>
      <c r="K8348" s="9" t="s">
        <v>94</v>
      </c>
      <c r="L8348" s="9" t="s">
        <v>95</v>
      </c>
    </row>
    <row r="8349" spans="1:12" x14ac:dyDescent="0.2">
      <c r="A8349" t="str">
        <f>VLOOKUP(B8349,StateFIPS!A$2:B$52,2)</f>
        <v>Virginia</v>
      </c>
      <c r="B8349">
        <f t="shared" si="133"/>
        <v>51</v>
      </c>
      <c r="C8349" s="9" t="s">
        <v>1110</v>
      </c>
      <c r="D8349" s="9" t="s">
        <v>93</v>
      </c>
      <c r="E8349" s="9" t="s">
        <v>2799</v>
      </c>
      <c r="F8349" s="9" t="s">
        <v>2800</v>
      </c>
      <c r="G8349" s="10">
        <v>397</v>
      </c>
      <c r="H8349" s="9" t="s">
        <v>94</v>
      </c>
      <c r="I8349" s="10">
        <v>2176</v>
      </c>
      <c r="J8349" s="11">
        <v>0.18</v>
      </c>
      <c r="K8349" s="9" t="s">
        <v>94</v>
      </c>
      <c r="L8349" s="9" t="s">
        <v>95</v>
      </c>
    </row>
    <row r="8350" spans="1:12" x14ac:dyDescent="0.2">
      <c r="A8350" t="str">
        <f>VLOOKUP(B8350,StateFIPS!A$2:B$52,2)</f>
        <v>Virginia</v>
      </c>
      <c r="B8350">
        <f t="shared" si="133"/>
        <v>51</v>
      </c>
      <c r="C8350" s="9" t="s">
        <v>1109</v>
      </c>
      <c r="D8350" s="9" t="s">
        <v>93</v>
      </c>
      <c r="E8350" s="9" t="s">
        <v>2799</v>
      </c>
      <c r="F8350" s="9" t="s">
        <v>2800</v>
      </c>
      <c r="G8350" s="10">
        <v>397</v>
      </c>
      <c r="H8350" s="9" t="s">
        <v>94</v>
      </c>
      <c r="I8350" s="10">
        <v>2176</v>
      </c>
      <c r="J8350" s="11">
        <v>0.18</v>
      </c>
      <c r="K8350" s="9" t="s">
        <v>94</v>
      </c>
      <c r="L8350" s="9" t="s">
        <v>95</v>
      </c>
    </row>
    <row r="8351" spans="1:12" x14ac:dyDescent="0.2">
      <c r="A8351" t="str">
        <f>VLOOKUP(B8351,StateFIPS!A$2:B$52,2)</f>
        <v>Virginia</v>
      </c>
      <c r="B8351">
        <f t="shared" si="133"/>
        <v>51</v>
      </c>
      <c r="C8351" s="9" t="s">
        <v>1108</v>
      </c>
      <c r="D8351" s="9" t="s">
        <v>93</v>
      </c>
      <c r="E8351" s="9" t="s">
        <v>2799</v>
      </c>
      <c r="F8351" s="9" t="s">
        <v>2800</v>
      </c>
      <c r="G8351" s="10">
        <v>38833</v>
      </c>
      <c r="H8351" s="9" t="s">
        <v>94</v>
      </c>
      <c r="I8351" s="10">
        <v>213078</v>
      </c>
      <c r="J8351" s="11">
        <v>0.18</v>
      </c>
      <c r="K8351" s="9" t="s">
        <v>94</v>
      </c>
      <c r="L8351" s="9" t="s">
        <v>95</v>
      </c>
    </row>
    <row r="8352" spans="1:12" x14ac:dyDescent="0.2">
      <c r="A8352" t="str">
        <f>VLOOKUP(B8352,StateFIPS!A$2:B$52,2)</f>
        <v>Virginia</v>
      </c>
      <c r="B8352">
        <f t="shared" si="133"/>
        <v>51</v>
      </c>
      <c r="C8352" s="9" t="s">
        <v>1106</v>
      </c>
      <c r="D8352" s="9" t="s">
        <v>93</v>
      </c>
      <c r="E8352" s="9" t="s">
        <v>2799</v>
      </c>
      <c r="F8352" s="9" t="s">
        <v>2800</v>
      </c>
      <c r="G8352" s="10">
        <v>397</v>
      </c>
      <c r="H8352" s="9" t="s">
        <v>94</v>
      </c>
      <c r="I8352" s="10">
        <v>2176</v>
      </c>
      <c r="J8352" s="11">
        <v>0.18</v>
      </c>
      <c r="K8352" s="9" t="s">
        <v>94</v>
      </c>
      <c r="L8352" s="9" t="s">
        <v>95</v>
      </c>
    </row>
    <row r="8353" spans="1:12" x14ac:dyDescent="0.2">
      <c r="A8353" t="str">
        <f>VLOOKUP(B8353,StateFIPS!A$2:B$52,2)</f>
        <v>Virginia</v>
      </c>
      <c r="B8353">
        <f t="shared" si="133"/>
        <v>51</v>
      </c>
      <c r="C8353" s="9" t="s">
        <v>2646</v>
      </c>
      <c r="D8353" s="9" t="s">
        <v>93</v>
      </c>
      <c r="E8353" s="9" t="s">
        <v>2799</v>
      </c>
      <c r="F8353" s="9" t="s">
        <v>2800</v>
      </c>
      <c r="G8353" s="10">
        <v>397</v>
      </c>
      <c r="H8353" s="9" t="s">
        <v>94</v>
      </c>
      <c r="I8353" s="10">
        <v>2176</v>
      </c>
      <c r="J8353" s="11">
        <v>0.18</v>
      </c>
      <c r="K8353" s="9" t="s">
        <v>94</v>
      </c>
      <c r="L8353" s="9" t="s">
        <v>95</v>
      </c>
    </row>
    <row r="8354" spans="1:12" x14ac:dyDescent="0.2">
      <c r="A8354" t="str">
        <f>VLOOKUP(B8354,StateFIPS!A$2:B$52,2)</f>
        <v>Virginia</v>
      </c>
      <c r="B8354">
        <f t="shared" si="133"/>
        <v>51</v>
      </c>
      <c r="C8354" s="9" t="s">
        <v>1103</v>
      </c>
      <c r="D8354" s="9" t="s">
        <v>93</v>
      </c>
      <c r="E8354" s="9" t="s">
        <v>2799</v>
      </c>
      <c r="F8354" s="9" t="s">
        <v>2800</v>
      </c>
      <c r="G8354" s="10">
        <v>397</v>
      </c>
      <c r="H8354" s="9" t="s">
        <v>94</v>
      </c>
      <c r="I8354" s="10">
        <v>2176</v>
      </c>
      <c r="J8354" s="11">
        <v>0.18</v>
      </c>
      <c r="K8354" s="9" t="s">
        <v>94</v>
      </c>
      <c r="L8354" s="9" t="s">
        <v>95</v>
      </c>
    </row>
    <row r="8355" spans="1:12" x14ac:dyDescent="0.2">
      <c r="A8355" t="str">
        <f>VLOOKUP(B8355,StateFIPS!A$2:B$52,2)</f>
        <v>Virginia</v>
      </c>
      <c r="B8355">
        <f t="shared" si="133"/>
        <v>51</v>
      </c>
      <c r="C8355" s="9" t="s">
        <v>1114</v>
      </c>
      <c r="D8355" s="9" t="s">
        <v>93</v>
      </c>
      <c r="E8355" s="9" t="s">
        <v>2799</v>
      </c>
      <c r="F8355" s="9" t="s">
        <v>2800</v>
      </c>
      <c r="G8355" s="10">
        <v>397</v>
      </c>
      <c r="H8355" s="9" t="s">
        <v>94</v>
      </c>
      <c r="I8355" s="10">
        <v>2176</v>
      </c>
      <c r="J8355" s="11">
        <v>0.18</v>
      </c>
      <c r="K8355" s="9" t="s">
        <v>94</v>
      </c>
      <c r="L8355" s="9" t="s">
        <v>95</v>
      </c>
    </row>
    <row r="8356" spans="1:12" x14ac:dyDescent="0.2">
      <c r="A8356" t="str">
        <f>VLOOKUP(B8356,StateFIPS!A$2:B$52,2)</f>
        <v>Virginia</v>
      </c>
      <c r="B8356">
        <f t="shared" si="133"/>
        <v>51</v>
      </c>
      <c r="C8356" s="9" t="s">
        <v>1101</v>
      </c>
      <c r="D8356" s="9" t="s">
        <v>93</v>
      </c>
      <c r="E8356" s="9" t="s">
        <v>2799</v>
      </c>
      <c r="F8356" s="9" t="s">
        <v>2800</v>
      </c>
      <c r="G8356" s="10">
        <v>397</v>
      </c>
      <c r="H8356" s="9" t="s">
        <v>94</v>
      </c>
      <c r="I8356" s="10">
        <v>2176</v>
      </c>
      <c r="J8356" s="11">
        <v>0.18</v>
      </c>
      <c r="K8356" s="9" t="s">
        <v>94</v>
      </c>
      <c r="L8356" s="9" t="s">
        <v>95</v>
      </c>
    </row>
    <row r="8357" spans="1:12" x14ac:dyDescent="0.2">
      <c r="A8357" t="str">
        <f>VLOOKUP(B8357,StateFIPS!A$2:B$52,2)</f>
        <v>Virginia</v>
      </c>
      <c r="B8357">
        <f t="shared" si="133"/>
        <v>51</v>
      </c>
      <c r="C8357" s="9" t="s">
        <v>1100</v>
      </c>
      <c r="D8357" s="9" t="s">
        <v>93</v>
      </c>
      <c r="E8357" s="9" t="s">
        <v>2799</v>
      </c>
      <c r="F8357" s="9" t="s">
        <v>2800</v>
      </c>
      <c r="G8357" s="10">
        <v>397</v>
      </c>
      <c r="H8357" s="9" t="s">
        <v>94</v>
      </c>
      <c r="I8357" s="10">
        <v>2176</v>
      </c>
      <c r="J8357" s="11">
        <v>0.18</v>
      </c>
      <c r="K8357" s="9" t="s">
        <v>94</v>
      </c>
      <c r="L8357" s="9" t="s">
        <v>95</v>
      </c>
    </row>
    <row r="8358" spans="1:12" x14ac:dyDescent="0.2">
      <c r="A8358" t="str">
        <f>VLOOKUP(B8358,StateFIPS!A$2:B$52,2)</f>
        <v>Virginia</v>
      </c>
      <c r="B8358">
        <f t="shared" si="133"/>
        <v>51</v>
      </c>
      <c r="C8358" s="9" t="s">
        <v>2529</v>
      </c>
      <c r="D8358" s="9" t="s">
        <v>93</v>
      </c>
      <c r="E8358" s="9" t="s">
        <v>2799</v>
      </c>
      <c r="F8358" s="9" t="s">
        <v>2800</v>
      </c>
      <c r="G8358" s="10">
        <v>397</v>
      </c>
      <c r="H8358" s="9" t="s">
        <v>94</v>
      </c>
      <c r="I8358" s="10">
        <v>2176</v>
      </c>
      <c r="J8358" s="11">
        <v>0.18</v>
      </c>
      <c r="K8358" s="9" t="s">
        <v>94</v>
      </c>
      <c r="L8358" s="9" t="s">
        <v>95</v>
      </c>
    </row>
    <row r="8359" spans="1:12" x14ac:dyDescent="0.2">
      <c r="A8359" t="str">
        <f>VLOOKUP(B8359,StateFIPS!A$2:B$52,2)</f>
        <v>Texas</v>
      </c>
      <c r="B8359">
        <f t="shared" si="133"/>
        <v>48</v>
      </c>
      <c r="C8359" s="9" t="s">
        <v>1117</v>
      </c>
      <c r="D8359" s="9" t="s">
        <v>93</v>
      </c>
      <c r="E8359" s="9" t="s">
        <v>2799</v>
      </c>
      <c r="F8359" s="9" t="s">
        <v>2800</v>
      </c>
      <c r="G8359" s="10">
        <v>1875</v>
      </c>
      <c r="H8359" s="9" t="s">
        <v>94</v>
      </c>
      <c r="I8359" s="10">
        <v>10286</v>
      </c>
      <c r="J8359" s="11">
        <v>0.18</v>
      </c>
      <c r="K8359" s="9" t="s">
        <v>94</v>
      </c>
      <c r="L8359" s="9" t="s">
        <v>95</v>
      </c>
    </row>
    <row r="8360" spans="1:12" x14ac:dyDescent="0.2">
      <c r="A8360" t="str">
        <f>VLOOKUP(B8360,StateFIPS!A$2:B$52,2)</f>
        <v>Virginia</v>
      </c>
      <c r="B8360">
        <f t="shared" si="133"/>
        <v>51</v>
      </c>
      <c r="C8360" s="9" t="s">
        <v>2638</v>
      </c>
      <c r="D8360" s="9" t="s">
        <v>93</v>
      </c>
      <c r="E8360" s="9" t="s">
        <v>2799</v>
      </c>
      <c r="F8360" s="9" t="s">
        <v>2800</v>
      </c>
      <c r="G8360" s="10">
        <v>397</v>
      </c>
      <c r="H8360" s="9" t="s">
        <v>94</v>
      </c>
      <c r="I8360" s="10">
        <v>2176</v>
      </c>
      <c r="J8360" s="11">
        <v>0.18</v>
      </c>
      <c r="K8360" s="9" t="s">
        <v>94</v>
      </c>
      <c r="L8360" s="9" t="s">
        <v>95</v>
      </c>
    </row>
    <row r="8361" spans="1:12" x14ac:dyDescent="0.2">
      <c r="A8361" t="str">
        <f>VLOOKUP(B8361,StateFIPS!A$2:B$52,2)</f>
        <v>Texas</v>
      </c>
      <c r="B8361">
        <f t="shared" si="133"/>
        <v>48</v>
      </c>
      <c r="C8361" s="9" t="s">
        <v>2460</v>
      </c>
      <c r="D8361" s="9" t="s">
        <v>93</v>
      </c>
      <c r="E8361" s="9" t="s">
        <v>2799</v>
      </c>
      <c r="F8361" s="9" t="s">
        <v>2800</v>
      </c>
      <c r="G8361" s="10">
        <v>2</v>
      </c>
      <c r="H8361" s="9" t="s">
        <v>94</v>
      </c>
      <c r="I8361" s="10">
        <v>9</v>
      </c>
      <c r="J8361" s="11">
        <v>0.18</v>
      </c>
      <c r="K8361" s="9" t="s">
        <v>94</v>
      </c>
      <c r="L8361" s="9" t="s">
        <v>95</v>
      </c>
    </row>
    <row r="8362" spans="1:12" x14ac:dyDescent="0.2">
      <c r="A8362" t="str">
        <f>VLOOKUP(B8362,StateFIPS!A$2:B$52,2)</f>
        <v>Texas</v>
      </c>
      <c r="B8362">
        <f t="shared" si="133"/>
        <v>48</v>
      </c>
      <c r="C8362" s="9" t="s">
        <v>1120</v>
      </c>
      <c r="D8362" s="9" t="s">
        <v>93</v>
      </c>
      <c r="E8362" s="9" t="s">
        <v>2799</v>
      </c>
      <c r="F8362" s="9" t="s">
        <v>2800</v>
      </c>
      <c r="G8362" s="10">
        <v>0.34</v>
      </c>
      <c r="H8362" s="9" t="s">
        <v>94</v>
      </c>
      <c r="I8362" s="10">
        <v>2</v>
      </c>
      <c r="J8362" s="11">
        <v>0.18</v>
      </c>
      <c r="K8362" s="9" t="s">
        <v>94</v>
      </c>
      <c r="L8362" s="9" t="s">
        <v>95</v>
      </c>
    </row>
    <row r="8363" spans="1:12" x14ac:dyDescent="0.2">
      <c r="A8363" t="str">
        <f>VLOOKUP(B8363,StateFIPS!A$2:B$52,2)</f>
        <v>Texas</v>
      </c>
      <c r="B8363">
        <f t="shared" si="133"/>
        <v>48</v>
      </c>
      <c r="C8363" s="9" t="s">
        <v>862</v>
      </c>
      <c r="D8363" s="9" t="s">
        <v>93</v>
      </c>
      <c r="E8363" s="9" t="s">
        <v>2799</v>
      </c>
      <c r="F8363" s="9" t="s">
        <v>2800</v>
      </c>
      <c r="G8363" s="10">
        <v>1875</v>
      </c>
      <c r="H8363" s="9" t="s">
        <v>94</v>
      </c>
      <c r="I8363" s="10">
        <v>10286</v>
      </c>
      <c r="J8363" s="11">
        <v>0.18</v>
      </c>
      <c r="K8363" s="9" t="s">
        <v>94</v>
      </c>
      <c r="L8363" s="9" t="s">
        <v>95</v>
      </c>
    </row>
    <row r="8364" spans="1:12" x14ac:dyDescent="0.2">
      <c r="A8364" t="str">
        <f>VLOOKUP(B8364,StateFIPS!A$2:B$52,2)</f>
        <v>Texas</v>
      </c>
      <c r="B8364">
        <f t="shared" si="133"/>
        <v>48</v>
      </c>
      <c r="C8364" s="9" t="s">
        <v>861</v>
      </c>
      <c r="D8364" s="9" t="s">
        <v>93</v>
      </c>
      <c r="E8364" s="9" t="s">
        <v>2799</v>
      </c>
      <c r="F8364" s="9" t="s">
        <v>2800</v>
      </c>
      <c r="G8364" s="10">
        <v>1875</v>
      </c>
      <c r="H8364" s="9" t="s">
        <v>94</v>
      </c>
      <c r="I8364" s="10">
        <v>10286</v>
      </c>
      <c r="J8364" s="11">
        <v>0.18</v>
      </c>
      <c r="K8364" s="9" t="s">
        <v>94</v>
      </c>
      <c r="L8364" s="9" t="s">
        <v>95</v>
      </c>
    </row>
    <row r="8365" spans="1:12" x14ac:dyDescent="0.2">
      <c r="A8365" t="str">
        <f>VLOOKUP(B8365,StateFIPS!A$2:B$52,2)</f>
        <v>Texas</v>
      </c>
      <c r="B8365">
        <f t="shared" si="133"/>
        <v>48</v>
      </c>
      <c r="C8365" s="9" t="s">
        <v>860</v>
      </c>
      <c r="D8365" s="9" t="s">
        <v>93</v>
      </c>
      <c r="E8365" s="9" t="s">
        <v>2799</v>
      </c>
      <c r="F8365" s="9" t="s">
        <v>2800</v>
      </c>
      <c r="G8365" s="10">
        <v>1875</v>
      </c>
      <c r="H8365" s="9" t="s">
        <v>94</v>
      </c>
      <c r="I8365" s="10">
        <v>10286</v>
      </c>
      <c r="J8365" s="11">
        <v>0.18</v>
      </c>
      <c r="K8365" s="9" t="s">
        <v>94</v>
      </c>
      <c r="L8365" s="9" t="s">
        <v>95</v>
      </c>
    </row>
    <row r="8366" spans="1:12" x14ac:dyDescent="0.2">
      <c r="A8366" t="str">
        <f>VLOOKUP(B8366,StateFIPS!A$2:B$52,2)</f>
        <v>Texas</v>
      </c>
      <c r="B8366">
        <f t="shared" si="133"/>
        <v>48</v>
      </c>
      <c r="C8366" s="9" t="s">
        <v>870</v>
      </c>
      <c r="D8366" s="9" t="s">
        <v>93</v>
      </c>
      <c r="E8366" s="9" t="s">
        <v>2799</v>
      </c>
      <c r="F8366" s="9" t="s">
        <v>2800</v>
      </c>
      <c r="G8366" s="10">
        <v>1875</v>
      </c>
      <c r="H8366" s="9" t="s">
        <v>94</v>
      </c>
      <c r="I8366" s="10">
        <v>10286</v>
      </c>
      <c r="J8366" s="11">
        <v>0.18</v>
      </c>
      <c r="K8366" s="9" t="s">
        <v>94</v>
      </c>
      <c r="L8366" s="9" t="s">
        <v>95</v>
      </c>
    </row>
    <row r="8367" spans="1:12" x14ac:dyDescent="0.2">
      <c r="A8367" t="str">
        <f>VLOOKUP(B8367,StateFIPS!A$2:B$52,2)</f>
        <v>Texas</v>
      </c>
      <c r="B8367">
        <f t="shared" si="133"/>
        <v>48</v>
      </c>
      <c r="C8367" s="9" t="s">
        <v>855</v>
      </c>
      <c r="D8367" s="9" t="s">
        <v>93</v>
      </c>
      <c r="E8367" s="9" t="s">
        <v>2799</v>
      </c>
      <c r="F8367" s="9" t="s">
        <v>2800</v>
      </c>
      <c r="G8367" s="10">
        <v>1875</v>
      </c>
      <c r="H8367" s="9" t="s">
        <v>94</v>
      </c>
      <c r="I8367" s="10">
        <v>10286</v>
      </c>
      <c r="J8367" s="11">
        <v>0.18</v>
      </c>
      <c r="K8367" s="9" t="s">
        <v>94</v>
      </c>
      <c r="L8367" s="9" t="s">
        <v>95</v>
      </c>
    </row>
    <row r="8368" spans="1:12" x14ac:dyDescent="0.2">
      <c r="A8368" t="str">
        <f>VLOOKUP(B8368,StateFIPS!A$2:B$52,2)</f>
        <v>Texas</v>
      </c>
      <c r="B8368">
        <f t="shared" si="133"/>
        <v>48</v>
      </c>
      <c r="C8368" s="9" t="s">
        <v>2418</v>
      </c>
      <c r="D8368" s="9" t="s">
        <v>93</v>
      </c>
      <c r="E8368" s="9" t="s">
        <v>2799</v>
      </c>
      <c r="F8368" s="9" t="s">
        <v>2800</v>
      </c>
      <c r="G8368" s="10">
        <v>1875</v>
      </c>
      <c r="H8368" s="9" t="s">
        <v>94</v>
      </c>
      <c r="I8368" s="10">
        <v>10286</v>
      </c>
      <c r="J8368" s="11">
        <v>0.18</v>
      </c>
      <c r="K8368" s="9" t="s">
        <v>94</v>
      </c>
      <c r="L8368" s="9" t="s">
        <v>95</v>
      </c>
    </row>
    <row r="8369" spans="1:12" x14ac:dyDescent="0.2">
      <c r="A8369" t="str">
        <f>VLOOKUP(B8369,StateFIPS!A$2:B$52,2)</f>
        <v>Texas</v>
      </c>
      <c r="B8369">
        <f t="shared" si="133"/>
        <v>48</v>
      </c>
      <c r="C8369" s="9" t="s">
        <v>853</v>
      </c>
      <c r="D8369" s="9" t="s">
        <v>93</v>
      </c>
      <c r="E8369" s="9" t="s">
        <v>2799</v>
      </c>
      <c r="F8369" s="9" t="s">
        <v>2800</v>
      </c>
      <c r="G8369" s="10">
        <v>1875</v>
      </c>
      <c r="H8369" s="9" t="s">
        <v>94</v>
      </c>
      <c r="I8369" s="10">
        <v>10286</v>
      </c>
      <c r="J8369" s="11">
        <v>0.18</v>
      </c>
      <c r="K8369" s="9" t="s">
        <v>94</v>
      </c>
      <c r="L8369" s="9" t="s">
        <v>95</v>
      </c>
    </row>
    <row r="8370" spans="1:12" x14ac:dyDescent="0.2">
      <c r="A8370" t="str">
        <f>VLOOKUP(B8370,StateFIPS!A$2:B$52,2)</f>
        <v>Texas</v>
      </c>
      <c r="B8370">
        <f t="shared" si="133"/>
        <v>48</v>
      </c>
      <c r="C8370" s="9" t="s">
        <v>888</v>
      </c>
      <c r="D8370" s="9" t="s">
        <v>93</v>
      </c>
      <c r="E8370" s="9" t="s">
        <v>2799</v>
      </c>
      <c r="F8370" s="9" t="s">
        <v>2800</v>
      </c>
      <c r="G8370" s="10">
        <v>2</v>
      </c>
      <c r="H8370" s="9" t="s">
        <v>94</v>
      </c>
      <c r="I8370" s="10">
        <v>14</v>
      </c>
      <c r="J8370" s="11">
        <v>0.18</v>
      </c>
      <c r="K8370" s="9" t="s">
        <v>94</v>
      </c>
      <c r="L8370" s="9" t="s">
        <v>95</v>
      </c>
    </row>
    <row r="8371" spans="1:12" x14ac:dyDescent="0.2">
      <c r="A8371" t="str">
        <f>VLOOKUP(B8371,StateFIPS!A$2:B$52,2)</f>
        <v>Texas</v>
      </c>
      <c r="B8371">
        <f t="shared" si="133"/>
        <v>48</v>
      </c>
      <c r="C8371" s="9" t="s">
        <v>2491</v>
      </c>
      <c r="D8371" s="9" t="s">
        <v>93</v>
      </c>
      <c r="E8371" s="9" t="s">
        <v>2799</v>
      </c>
      <c r="F8371" s="9" t="s">
        <v>2800</v>
      </c>
      <c r="G8371" s="10">
        <v>1875</v>
      </c>
      <c r="H8371" s="9" t="s">
        <v>94</v>
      </c>
      <c r="I8371" s="10">
        <v>10286</v>
      </c>
      <c r="J8371" s="11">
        <v>0.18</v>
      </c>
      <c r="K8371" s="9" t="s">
        <v>94</v>
      </c>
      <c r="L8371" s="9" t="s">
        <v>95</v>
      </c>
    </row>
    <row r="8372" spans="1:12" x14ac:dyDescent="0.2">
      <c r="A8372" t="str">
        <f>VLOOKUP(B8372,StateFIPS!A$2:B$52,2)</f>
        <v>Texas</v>
      </c>
      <c r="B8372">
        <f t="shared" si="133"/>
        <v>48</v>
      </c>
      <c r="C8372" s="9" t="s">
        <v>883</v>
      </c>
      <c r="D8372" s="9" t="s">
        <v>93</v>
      </c>
      <c r="E8372" s="9" t="s">
        <v>2799</v>
      </c>
      <c r="F8372" s="9" t="s">
        <v>2800</v>
      </c>
      <c r="G8372" s="10">
        <v>0.3</v>
      </c>
      <c r="H8372" s="9" t="s">
        <v>94</v>
      </c>
      <c r="I8372" s="10">
        <v>2</v>
      </c>
      <c r="J8372" s="11">
        <v>0.18</v>
      </c>
      <c r="K8372" s="9" t="s">
        <v>94</v>
      </c>
      <c r="L8372" s="9" t="s">
        <v>95</v>
      </c>
    </row>
    <row r="8373" spans="1:12" x14ac:dyDescent="0.2">
      <c r="A8373" t="str">
        <f>VLOOKUP(B8373,StateFIPS!A$2:B$52,2)</f>
        <v>Texas</v>
      </c>
      <c r="B8373">
        <f t="shared" si="133"/>
        <v>48</v>
      </c>
      <c r="C8373" s="9" t="s">
        <v>868</v>
      </c>
      <c r="D8373" s="9" t="s">
        <v>93</v>
      </c>
      <c r="E8373" s="9" t="s">
        <v>2799</v>
      </c>
      <c r="F8373" s="9" t="s">
        <v>2800</v>
      </c>
      <c r="G8373" s="10">
        <v>1</v>
      </c>
      <c r="H8373" s="9" t="s">
        <v>94</v>
      </c>
      <c r="I8373" s="10">
        <v>6</v>
      </c>
      <c r="J8373" s="11">
        <v>0.18</v>
      </c>
      <c r="K8373" s="9" t="s">
        <v>94</v>
      </c>
      <c r="L8373" s="9" t="s">
        <v>95</v>
      </c>
    </row>
    <row r="8374" spans="1:12" x14ac:dyDescent="0.2">
      <c r="A8374" t="str">
        <f>VLOOKUP(B8374,StateFIPS!A$2:B$52,2)</f>
        <v>Texas</v>
      </c>
      <c r="B8374">
        <f t="shared" si="133"/>
        <v>48</v>
      </c>
      <c r="C8374" s="9" t="s">
        <v>882</v>
      </c>
      <c r="D8374" s="9" t="s">
        <v>93</v>
      </c>
      <c r="E8374" s="9" t="s">
        <v>2799</v>
      </c>
      <c r="F8374" s="9" t="s">
        <v>2800</v>
      </c>
      <c r="G8374" s="10">
        <v>1875</v>
      </c>
      <c r="H8374" s="9" t="s">
        <v>94</v>
      </c>
      <c r="I8374" s="10">
        <v>10286</v>
      </c>
      <c r="J8374" s="11">
        <v>0.18</v>
      </c>
      <c r="K8374" s="9" t="s">
        <v>94</v>
      </c>
      <c r="L8374" s="9" t="s">
        <v>95</v>
      </c>
    </row>
    <row r="8375" spans="1:12" x14ac:dyDescent="0.2">
      <c r="A8375" t="str">
        <f>VLOOKUP(B8375,StateFIPS!A$2:B$52,2)</f>
        <v>Texas</v>
      </c>
      <c r="B8375">
        <f t="shared" si="133"/>
        <v>48</v>
      </c>
      <c r="C8375" s="9" t="s">
        <v>1113</v>
      </c>
      <c r="D8375" s="9" t="s">
        <v>93</v>
      </c>
      <c r="E8375" s="9" t="s">
        <v>2799</v>
      </c>
      <c r="F8375" s="9" t="s">
        <v>2800</v>
      </c>
      <c r="G8375" s="10">
        <v>1875</v>
      </c>
      <c r="H8375" s="9" t="s">
        <v>94</v>
      </c>
      <c r="I8375" s="10">
        <v>10286</v>
      </c>
      <c r="J8375" s="11">
        <v>0.18</v>
      </c>
      <c r="K8375" s="9" t="s">
        <v>94</v>
      </c>
      <c r="L8375" s="9" t="s">
        <v>95</v>
      </c>
    </row>
    <row r="8376" spans="1:12" x14ac:dyDescent="0.2">
      <c r="A8376" t="str">
        <f>VLOOKUP(B8376,StateFIPS!A$2:B$52,2)</f>
        <v>Texas</v>
      </c>
      <c r="B8376">
        <f t="shared" si="133"/>
        <v>48</v>
      </c>
      <c r="C8376" s="9" t="s">
        <v>881</v>
      </c>
      <c r="D8376" s="9" t="s">
        <v>93</v>
      </c>
      <c r="E8376" s="9" t="s">
        <v>2799</v>
      </c>
      <c r="F8376" s="9" t="s">
        <v>2800</v>
      </c>
      <c r="G8376" s="10">
        <v>1875</v>
      </c>
      <c r="H8376" s="9" t="s">
        <v>94</v>
      </c>
      <c r="I8376" s="10">
        <v>10286</v>
      </c>
      <c r="J8376" s="11">
        <v>0.18</v>
      </c>
      <c r="K8376" s="9" t="s">
        <v>94</v>
      </c>
      <c r="L8376" s="9" t="s">
        <v>95</v>
      </c>
    </row>
    <row r="8377" spans="1:12" x14ac:dyDescent="0.2">
      <c r="A8377" t="str">
        <f>VLOOKUP(B8377,StateFIPS!A$2:B$52,2)</f>
        <v>Texas</v>
      </c>
      <c r="B8377">
        <f t="shared" si="133"/>
        <v>48</v>
      </c>
      <c r="C8377" s="9" t="s">
        <v>2475</v>
      </c>
      <c r="D8377" s="9" t="s">
        <v>93</v>
      </c>
      <c r="E8377" s="9" t="s">
        <v>2799</v>
      </c>
      <c r="F8377" s="9" t="s">
        <v>2800</v>
      </c>
      <c r="G8377" s="10">
        <v>1875</v>
      </c>
      <c r="H8377" s="9" t="s">
        <v>94</v>
      </c>
      <c r="I8377" s="10">
        <v>10286</v>
      </c>
      <c r="J8377" s="11">
        <v>0.18</v>
      </c>
      <c r="K8377" s="9" t="s">
        <v>94</v>
      </c>
      <c r="L8377" s="9" t="s">
        <v>95</v>
      </c>
    </row>
    <row r="8378" spans="1:12" x14ac:dyDescent="0.2">
      <c r="A8378" t="str">
        <f>VLOOKUP(B8378,StateFIPS!A$2:B$52,2)</f>
        <v>Texas</v>
      </c>
      <c r="B8378">
        <f t="shared" si="133"/>
        <v>48</v>
      </c>
      <c r="C8378" s="9" t="s">
        <v>2718</v>
      </c>
      <c r="D8378" s="9" t="s">
        <v>93</v>
      </c>
      <c r="E8378" s="9" t="s">
        <v>2799</v>
      </c>
      <c r="F8378" s="9" t="s">
        <v>2800</v>
      </c>
      <c r="G8378" s="10">
        <v>1875</v>
      </c>
      <c r="H8378" s="9" t="s">
        <v>94</v>
      </c>
      <c r="I8378" s="10">
        <v>10286</v>
      </c>
      <c r="J8378" s="11">
        <v>0.18</v>
      </c>
      <c r="K8378" s="9" t="s">
        <v>94</v>
      </c>
      <c r="L8378" s="9" t="s">
        <v>95</v>
      </c>
    </row>
    <row r="8379" spans="1:12" x14ac:dyDescent="0.2">
      <c r="A8379" t="str">
        <f>VLOOKUP(B8379,StateFIPS!A$2:B$52,2)</f>
        <v>Texas</v>
      </c>
      <c r="B8379">
        <f t="shared" si="133"/>
        <v>48</v>
      </c>
      <c r="C8379" s="9" t="s">
        <v>876</v>
      </c>
      <c r="D8379" s="9" t="s">
        <v>93</v>
      </c>
      <c r="E8379" s="9" t="s">
        <v>2799</v>
      </c>
      <c r="F8379" s="9" t="s">
        <v>2800</v>
      </c>
      <c r="G8379" s="10">
        <v>0.72</v>
      </c>
      <c r="H8379" s="9" t="s">
        <v>94</v>
      </c>
      <c r="I8379" s="10">
        <v>4</v>
      </c>
      <c r="J8379" s="11">
        <v>0.18</v>
      </c>
      <c r="K8379" s="9" t="s">
        <v>94</v>
      </c>
      <c r="L8379" s="9" t="s">
        <v>95</v>
      </c>
    </row>
    <row r="8380" spans="1:12" x14ac:dyDescent="0.2">
      <c r="A8380" t="str">
        <f>VLOOKUP(B8380,StateFIPS!A$2:B$52,2)</f>
        <v>Texas</v>
      </c>
      <c r="B8380">
        <f t="shared" si="133"/>
        <v>48</v>
      </c>
      <c r="C8380" s="9" t="s">
        <v>2302</v>
      </c>
      <c r="D8380" s="9" t="s">
        <v>93</v>
      </c>
      <c r="E8380" s="9" t="s">
        <v>2799</v>
      </c>
      <c r="F8380" s="9" t="s">
        <v>2800</v>
      </c>
      <c r="G8380" s="10">
        <v>1875</v>
      </c>
      <c r="H8380" s="9" t="s">
        <v>94</v>
      </c>
      <c r="I8380" s="10">
        <v>10286</v>
      </c>
      <c r="J8380" s="11">
        <v>0.18</v>
      </c>
      <c r="K8380" s="9" t="s">
        <v>94</v>
      </c>
      <c r="L8380" s="9" t="s">
        <v>95</v>
      </c>
    </row>
    <row r="8381" spans="1:12" x14ac:dyDescent="0.2">
      <c r="A8381" t="str">
        <f>VLOOKUP(B8381,StateFIPS!A$2:B$52,2)</f>
        <v>Arkansas</v>
      </c>
      <c r="B8381">
        <f t="shared" si="133"/>
        <v>5</v>
      </c>
      <c r="C8381" s="9" t="s">
        <v>2728</v>
      </c>
      <c r="D8381" s="9" t="s">
        <v>93</v>
      </c>
      <c r="E8381" s="9" t="s">
        <v>2799</v>
      </c>
      <c r="F8381" s="9" t="s">
        <v>2800</v>
      </c>
      <c r="G8381" s="10">
        <v>2860</v>
      </c>
      <c r="H8381" s="9" t="s">
        <v>94</v>
      </c>
      <c r="I8381" s="10">
        <v>15691</v>
      </c>
      <c r="J8381" s="11">
        <v>0.18</v>
      </c>
      <c r="K8381" s="9" t="s">
        <v>94</v>
      </c>
      <c r="L8381" s="9" t="s">
        <v>95</v>
      </c>
    </row>
    <row r="8382" spans="1:12" x14ac:dyDescent="0.2">
      <c r="A8382" t="str">
        <f>VLOOKUP(B8382,StateFIPS!A$2:B$52,2)</f>
        <v>Texas</v>
      </c>
      <c r="B8382">
        <f t="shared" si="133"/>
        <v>48</v>
      </c>
      <c r="C8382" s="9" t="s">
        <v>2325</v>
      </c>
      <c r="D8382" s="9" t="s">
        <v>93</v>
      </c>
      <c r="E8382" s="9" t="s">
        <v>2799</v>
      </c>
      <c r="F8382" s="9" t="s">
        <v>2800</v>
      </c>
      <c r="G8382" s="10">
        <v>1</v>
      </c>
      <c r="H8382" s="9" t="s">
        <v>94</v>
      </c>
      <c r="I8382" s="10">
        <v>6</v>
      </c>
      <c r="J8382" s="11">
        <v>0.18</v>
      </c>
      <c r="K8382" s="9" t="s">
        <v>94</v>
      </c>
      <c r="L8382" s="9" t="s">
        <v>95</v>
      </c>
    </row>
    <row r="8383" spans="1:12" x14ac:dyDescent="0.2">
      <c r="A8383" t="str">
        <f>VLOOKUP(B8383,StateFIPS!A$2:B$52,2)</f>
        <v>Arkansas</v>
      </c>
      <c r="B8383">
        <f t="shared" si="133"/>
        <v>5</v>
      </c>
      <c r="C8383" s="9" t="s">
        <v>649</v>
      </c>
      <c r="D8383" s="9" t="s">
        <v>93</v>
      </c>
      <c r="E8383" s="9" t="s">
        <v>2799</v>
      </c>
      <c r="F8383" s="9" t="s">
        <v>2800</v>
      </c>
      <c r="G8383" s="10">
        <v>2860</v>
      </c>
      <c r="H8383" s="9" t="s">
        <v>94</v>
      </c>
      <c r="I8383" s="10">
        <v>15691</v>
      </c>
      <c r="J8383" s="11">
        <v>0.18</v>
      </c>
      <c r="K8383" s="9" t="s">
        <v>94</v>
      </c>
      <c r="L8383" s="9" t="s">
        <v>95</v>
      </c>
    </row>
    <row r="8384" spans="1:12" x14ac:dyDescent="0.2">
      <c r="A8384" t="str">
        <f>VLOOKUP(B8384,StateFIPS!A$2:B$52,2)</f>
        <v>Texas</v>
      </c>
      <c r="B8384">
        <f t="shared" si="133"/>
        <v>48</v>
      </c>
      <c r="C8384" s="9" t="s">
        <v>844</v>
      </c>
      <c r="D8384" s="9" t="s">
        <v>93</v>
      </c>
      <c r="E8384" s="9" t="s">
        <v>2799</v>
      </c>
      <c r="F8384" s="9" t="s">
        <v>2800</v>
      </c>
      <c r="G8384" s="10">
        <v>1875</v>
      </c>
      <c r="H8384" s="9" t="s">
        <v>94</v>
      </c>
      <c r="I8384" s="10">
        <v>10286</v>
      </c>
      <c r="J8384" s="11">
        <v>0.18</v>
      </c>
      <c r="K8384" s="9" t="s">
        <v>94</v>
      </c>
      <c r="L8384" s="9" t="s">
        <v>95</v>
      </c>
    </row>
    <row r="8385" spans="1:12" x14ac:dyDescent="0.2">
      <c r="A8385" t="str">
        <f>VLOOKUP(B8385,StateFIPS!A$2:B$52,2)</f>
        <v>Texas</v>
      </c>
      <c r="B8385">
        <f t="shared" si="133"/>
        <v>48</v>
      </c>
      <c r="C8385" s="9" t="s">
        <v>2275</v>
      </c>
      <c r="D8385" s="9" t="s">
        <v>93</v>
      </c>
      <c r="E8385" s="9" t="s">
        <v>2799</v>
      </c>
      <c r="F8385" s="9" t="s">
        <v>2800</v>
      </c>
      <c r="G8385" s="10">
        <v>37278</v>
      </c>
      <c r="H8385" s="9" t="s">
        <v>94</v>
      </c>
      <c r="I8385" s="10">
        <v>204545</v>
      </c>
      <c r="J8385" s="11">
        <v>0.18</v>
      </c>
      <c r="K8385" s="9" t="s">
        <v>94</v>
      </c>
      <c r="L8385" s="9" t="s">
        <v>95</v>
      </c>
    </row>
    <row r="8386" spans="1:12" x14ac:dyDescent="0.2">
      <c r="A8386" t="str">
        <f>VLOOKUP(B8386,StateFIPS!A$2:B$52,2)</f>
        <v>Arkansas</v>
      </c>
      <c r="B8386">
        <f t="shared" si="133"/>
        <v>5</v>
      </c>
      <c r="C8386" s="9" t="s">
        <v>638</v>
      </c>
      <c r="D8386" s="9" t="s">
        <v>93</v>
      </c>
      <c r="E8386" s="9" t="s">
        <v>2799</v>
      </c>
      <c r="F8386" s="9" t="s">
        <v>2800</v>
      </c>
      <c r="G8386" s="10">
        <v>51624</v>
      </c>
      <c r="H8386" s="9" t="s">
        <v>94</v>
      </c>
      <c r="I8386" s="10">
        <v>283262</v>
      </c>
      <c r="J8386" s="11">
        <v>0.18</v>
      </c>
      <c r="K8386" s="9" t="s">
        <v>94</v>
      </c>
      <c r="L8386" s="9" t="s">
        <v>95</v>
      </c>
    </row>
    <row r="8387" spans="1:12" x14ac:dyDescent="0.2">
      <c r="A8387" t="str">
        <f>VLOOKUP(B8387,StateFIPS!A$2:B$52,2)</f>
        <v>Pennsylvania</v>
      </c>
      <c r="B8387">
        <f t="shared" ref="B8387:B8450" si="134">VALUE(LEFT(C8387,2))</f>
        <v>42</v>
      </c>
      <c r="C8387" s="9" t="s">
        <v>2423</v>
      </c>
      <c r="D8387" s="9" t="s">
        <v>93</v>
      </c>
      <c r="E8387" s="9" t="s">
        <v>2799</v>
      </c>
      <c r="F8387" s="9" t="s">
        <v>2800</v>
      </c>
      <c r="G8387" s="10">
        <v>34913</v>
      </c>
      <c r="H8387" s="9" t="s">
        <v>94</v>
      </c>
      <c r="I8387" s="10">
        <v>191572</v>
      </c>
      <c r="J8387" s="11">
        <v>0.18</v>
      </c>
      <c r="K8387" s="9" t="s">
        <v>94</v>
      </c>
      <c r="L8387" s="9" t="s">
        <v>95</v>
      </c>
    </row>
    <row r="8388" spans="1:12" x14ac:dyDescent="0.2">
      <c r="A8388" t="str">
        <f>VLOOKUP(B8388,StateFIPS!A$2:B$52,2)</f>
        <v>Texas</v>
      </c>
      <c r="B8388">
        <f t="shared" si="134"/>
        <v>48</v>
      </c>
      <c r="C8388" s="9" t="s">
        <v>2767</v>
      </c>
      <c r="D8388" s="9" t="s">
        <v>93</v>
      </c>
      <c r="E8388" s="9" t="s">
        <v>2799</v>
      </c>
      <c r="F8388" s="9" t="s">
        <v>2800</v>
      </c>
      <c r="G8388" s="10">
        <v>1875</v>
      </c>
      <c r="H8388" s="9" t="s">
        <v>94</v>
      </c>
      <c r="I8388" s="10">
        <v>10286</v>
      </c>
      <c r="J8388" s="11">
        <v>0.18</v>
      </c>
      <c r="K8388" s="9" t="s">
        <v>94</v>
      </c>
      <c r="L8388" s="9" t="s">
        <v>95</v>
      </c>
    </row>
    <row r="8389" spans="1:12" x14ac:dyDescent="0.2">
      <c r="A8389" t="str">
        <f>VLOOKUP(B8389,StateFIPS!A$2:B$52,2)</f>
        <v>Texas</v>
      </c>
      <c r="B8389">
        <f t="shared" si="134"/>
        <v>48</v>
      </c>
      <c r="C8389" s="9" t="s">
        <v>1091</v>
      </c>
      <c r="D8389" s="9" t="s">
        <v>93</v>
      </c>
      <c r="E8389" s="9" t="s">
        <v>2799</v>
      </c>
      <c r="F8389" s="9" t="s">
        <v>2800</v>
      </c>
      <c r="G8389" s="10">
        <v>1875</v>
      </c>
      <c r="H8389" s="9" t="s">
        <v>94</v>
      </c>
      <c r="I8389" s="10">
        <v>10286</v>
      </c>
      <c r="J8389" s="11">
        <v>0.18</v>
      </c>
      <c r="K8389" s="9" t="s">
        <v>94</v>
      </c>
      <c r="L8389" s="9" t="s">
        <v>95</v>
      </c>
    </row>
    <row r="8390" spans="1:12" x14ac:dyDescent="0.2">
      <c r="A8390" t="str">
        <f>VLOOKUP(B8390,StateFIPS!A$2:B$52,2)</f>
        <v>Texas</v>
      </c>
      <c r="B8390">
        <f t="shared" si="134"/>
        <v>48</v>
      </c>
      <c r="C8390" s="9" t="s">
        <v>2277</v>
      </c>
      <c r="D8390" s="9" t="s">
        <v>93</v>
      </c>
      <c r="E8390" s="9" t="s">
        <v>2799</v>
      </c>
      <c r="F8390" s="9" t="s">
        <v>2800</v>
      </c>
      <c r="G8390" s="10">
        <v>1875</v>
      </c>
      <c r="H8390" s="9" t="s">
        <v>94</v>
      </c>
      <c r="I8390" s="10">
        <v>10286</v>
      </c>
      <c r="J8390" s="11">
        <v>0.18</v>
      </c>
      <c r="K8390" s="9" t="s">
        <v>94</v>
      </c>
      <c r="L8390" s="9" t="s">
        <v>95</v>
      </c>
    </row>
    <row r="8391" spans="1:12" x14ac:dyDescent="0.2">
      <c r="A8391" t="str">
        <f>VLOOKUP(B8391,StateFIPS!A$2:B$52,2)</f>
        <v>Texas</v>
      </c>
      <c r="B8391">
        <f t="shared" si="134"/>
        <v>48</v>
      </c>
      <c r="C8391" s="9" t="s">
        <v>1083</v>
      </c>
      <c r="D8391" s="9" t="s">
        <v>93</v>
      </c>
      <c r="E8391" s="9" t="s">
        <v>2799</v>
      </c>
      <c r="F8391" s="9" t="s">
        <v>2800</v>
      </c>
      <c r="G8391" s="10">
        <v>1875</v>
      </c>
      <c r="H8391" s="9" t="s">
        <v>94</v>
      </c>
      <c r="I8391" s="10">
        <v>10286</v>
      </c>
      <c r="J8391" s="11">
        <v>0.18</v>
      </c>
      <c r="K8391" s="9" t="s">
        <v>94</v>
      </c>
      <c r="L8391" s="9" t="s">
        <v>95</v>
      </c>
    </row>
    <row r="8392" spans="1:12" x14ac:dyDescent="0.2">
      <c r="A8392" t="str">
        <f>VLOOKUP(B8392,StateFIPS!A$2:B$52,2)</f>
        <v>Texas</v>
      </c>
      <c r="B8392">
        <f t="shared" si="134"/>
        <v>48</v>
      </c>
      <c r="C8392" s="9" t="s">
        <v>1069</v>
      </c>
      <c r="D8392" s="9" t="s">
        <v>93</v>
      </c>
      <c r="E8392" s="9" t="s">
        <v>2799</v>
      </c>
      <c r="F8392" s="9" t="s">
        <v>2800</v>
      </c>
      <c r="G8392" s="10">
        <v>1875</v>
      </c>
      <c r="H8392" s="9" t="s">
        <v>94</v>
      </c>
      <c r="I8392" s="10">
        <v>10286</v>
      </c>
      <c r="J8392" s="11">
        <v>0.18</v>
      </c>
      <c r="K8392" s="9" t="s">
        <v>94</v>
      </c>
      <c r="L8392" s="9" t="s">
        <v>95</v>
      </c>
    </row>
    <row r="8393" spans="1:12" x14ac:dyDescent="0.2">
      <c r="A8393" t="str">
        <f>VLOOKUP(B8393,StateFIPS!A$2:B$52,2)</f>
        <v>Texas</v>
      </c>
      <c r="B8393">
        <f t="shared" si="134"/>
        <v>48</v>
      </c>
      <c r="C8393" s="9" t="s">
        <v>1068</v>
      </c>
      <c r="D8393" s="9" t="s">
        <v>93</v>
      </c>
      <c r="E8393" s="9" t="s">
        <v>2799</v>
      </c>
      <c r="F8393" s="9" t="s">
        <v>2800</v>
      </c>
      <c r="G8393" s="10">
        <v>1875</v>
      </c>
      <c r="H8393" s="9" t="s">
        <v>94</v>
      </c>
      <c r="I8393" s="10">
        <v>10286</v>
      </c>
      <c r="J8393" s="11">
        <v>0.18</v>
      </c>
      <c r="K8393" s="9" t="s">
        <v>94</v>
      </c>
      <c r="L8393" s="9" t="s">
        <v>95</v>
      </c>
    </row>
    <row r="8394" spans="1:12" x14ac:dyDescent="0.2">
      <c r="A8394" t="str">
        <f>VLOOKUP(B8394,StateFIPS!A$2:B$52,2)</f>
        <v>Texas</v>
      </c>
      <c r="B8394">
        <f t="shared" si="134"/>
        <v>48</v>
      </c>
      <c r="C8394" s="9" t="s">
        <v>2420</v>
      </c>
      <c r="D8394" s="9" t="s">
        <v>93</v>
      </c>
      <c r="E8394" s="9" t="s">
        <v>2799</v>
      </c>
      <c r="F8394" s="9" t="s">
        <v>2800</v>
      </c>
      <c r="G8394" s="10">
        <v>2</v>
      </c>
      <c r="H8394" s="9" t="s">
        <v>94</v>
      </c>
      <c r="I8394" s="10">
        <v>12</v>
      </c>
      <c r="J8394" s="11">
        <v>0.18</v>
      </c>
      <c r="K8394" s="9" t="s">
        <v>94</v>
      </c>
      <c r="L8394" s="9" t="s">
        <v>95</v>
      </c>
    </row>
    <row r="8395" spans="1:12" x14ac:dyDescent="0.2">
      <c r="A8395" t="str">
        <f>VLOOKUP(B8395,StateFIPS!A$2:B$52,2)</f>
        <v>Texas</v>
      </c>
      <c r="B8395">
        <f t="shared" si="134"/>
        <v>48</v>
      </c>
      <c r="C8395" s="9" t="s">
        <v>1067</v>
      </c>
      <c r="D8395" s="9" t="s">
        <v>93</v>
      </c>
      <c r="E8395" s="9" t="s">
        <v>2799</v>
      </c>
      <c r="F8395" s="9" t="s">
        <v>2800</v>
      </c>
      <c r="G8395" s="10">
        <v>0.42</v>
      </c>
      <c r="H8395" s="9" t="s">
        <v>94</v>
      </c>
      <c r="I8395" s="10">
        <v>2</v>
      </c>
      <c r="J8395" s="11">
        <v>0.18</v>
      </c>
      <c r="K8395" s="9" t="s">
        <v>94</v>
      </c>
      <c r="L8395" s="9" t="s">
        <v>95</v>
      </c>
    </row>
    <row r="8396" spans="1:12" x14ac:dyDescent="0.2">
      <c r="A8396" t="str">
        <f>VLOOKUP(B8396,StateFIPS!A$2:B$52,2)</f>
        <v>Texas</v>
      </c>
      <c r="B8396">
        <f t="shared" si="134"/>
        <v>48</v>
      </c>
      <c r="C8396" s="9" t="s">
        <v>2414</v>
      </c>
      <c r="D8396" s="9" t="s">
        <v>93</v>
      </c>
      <c r="E8396" s="9" t="s">
        <v>2799</v>
      </c>
      <c r="F8396" s="9" t="s">
        <v>2800</v>
      </c>
      <c r="G8396" s="10">
        <v>0.64</v>
      </c>
      <c r="H8396" s="9" t="s">
        <v>94</v>
      </c>
      <c r="I8396" s="10">
        <v>4</v>
      </c>
      <c r="J8396" s="11">
        <v>0.18</v>
      </c>
      <c r="K8396" s="9" t="s">
        <v>94</v>
      </c>
      <c r="L8396" s="9" t="s">
        <v>95</v>
      </c>
    </row>
    <row r="8397" spans="1:12" x14ac:dyDescent="0.2">
      <c r="A8397" t="str">
        <f>VLOOKUP(B8397,StateFIPS!A$2:B$52,2)</f>
        <v>Texas</v>
      </c>
      <c r="B8397">
        <f t="shared" si="134"/>
        <v>48</v>
      </c>
      <c r="C8397" s="9" t="s">
        <v>2390</v>
      </c>
      <c r="D8397" s="9" t="s">
        <v>93</v>
      </c>
      <c r="E8397" s="9" t="s">
        <v>2799</v>
      </c>
      <c r="F8397" s="9" t="s">
        <v>2800</v>
      </c>
      <c r="G8397" s="10">
        <v>1875</v>
      </c>
      <c r="H8397" s="9" t="s">
        <v>94</v>
      </c>
      <c r="I8397" s="10">
        <v>10286</v>
      </c>
      <c r="J8397" s="11">
        <v>0.18</v>
      </c>
      <c r="K8397" s="9" t="s">
        <v>94</v>
      </c>
      <c r="L8397" s="9" t="s">
        <v>95</v>
      </c>
    </row>
    <row r="8398" spans="1:12" x14ac:dyDescent="0.2">
      <c r="A8398" t="str">
        <f>VLOOKUP(B8398,StateFIPS!A$2:B$52,2)</f>
        <v>Texas</v>
      </c>
      <c r="B8398">
        <f t="shared" si="134"/>
        <v>48</v>
      </c>
      <c r="C8398" s="9" t="s">
        <v>1053</v>
      </c>
      <c r="D8398" s="9" t="s">
        <v>93</v>
      </c>
      <c r="E8398" s="9" t="s">
        <v>2799</v>
      </c>
      <c r="F8398" s="9" t="s">
        <v>2800</v>
      </c>
      <c r="G8398" s="10">
        <v>1875</v>
      </c>
      <c r="H8398" s="9" t="s">
        <v>94</v>
      </c>
      <c r="I8398" s="10">
        <v>10286</v>
      </c>
      <c r="J8398" s="11">
        <v>0.18</v>
      </c>
      <c r="K8398" s="9" t="s">
        <v>94</v>
      </c>
      <c r="L8398" s="9" t="s">
        <v>95</v>
      </c>
    </row>
    <row r="8399" spans="1:12" x14ac:dyDescent="0.2">
      <c r="A8399" t="str">
        <f>VLOOKUP(B8399,StateFIPS!A$2:B$52,2)</f>
        <v>Texas</v>
      </c>
      <c r="B8399">
        <f t="shared" si="134"/>
        <v>48</v>
      </c>
      <c r="C8399" s="9" t="s">
        <v>1058</v>
      </c>
      <c r="D8399" s="9" t="s">
        <v>93</v>
      </c>
      <c r="E8399" s="9" t="s">
        <v>2799</v>
      </c>
      <c r="F8399" s="9" t="s">
        <v>2800</v>
      </c>
      <c r="G8399" s="10">
        <v>1875</v>
      </c>
      <c r="H8399" s="9" t="s">
        <v>94</v>
      </c>
      <c r="I8399" s="10">
        <v>10286</v>
      </c>
      <c r="J8399" s="11">
        <v>0.18</v>
      </c>
      <c r="K8399" s="9" t="s">
        <v>94</v>
      </c>
      <c r="L8399" s="9" t="s">
        <v>95</v>
      </c>
    </row>
    <row r="8400" spans="1:12" x14ac:dyDescent="0.2">
      <c r="A8400" t="str">
        <f>VLOOKUP(B8400,StateFIPS!A$2:B$52,2)</f>
        <v>Texas</v>
      </c>
      <c r="B8400">
        <f t="shared" si="134"/>
        <v>48</v>
      </c>
      <c r="C8400" s="9" t="s">
        <v>1056</v>
      </c>
      <c r="D8400" s="9" t="s">
        <v>93</v>
      </c>
      <c r="E8400" s="9" t="s">
        <v>2799</v>
      </c>
      <c r="F8400" s="9" t="s">
        <v>2800</v>
      </c>
      <c r="G8400" s="10">
        <v>1875</v>
      </c>
      <c r="H8400" s="9" t="s">
        <v>94</v>
      </c>
      <c r="I8400" s="10">
        <v>10286</v>
      </c>
      <c r="J8400" s="11">
        <v>0.18</v>
      </c>
      <c r="K8400" s="9" t="s">
        <v>94</v>
      </c>
      <c r="L8400" s="9" t="s">
        <v>95</v>
      </c>
    </row>
    <row r="8401" spans="1:12" x14ac:dyDescent="0.2">
      <c r="A8401" t="str">
        <f>VLOOKUP(B8401,StateFIPS!A$2:B$52,2)</f>
        <v>Texas</v>
      </c>
      <c r="B8401">
        <f t="shared" si="134"/>
        <v>48</v>
      </c>
      <c r="C8401" s="9" t="s">
        <v>865</v>
      </c>
      <c r="D8401" s="9" t="s">
        <v>93</v>
      </c>
      <c r="E8401" s="9" t="s">
        <v>2799</v>
      </c>
      <c r="F8401" s="9" t="s">
        <v>2800</v>
      </c>
      <c r="G8401" s="10">
        <v>1875</v>
      </c>
      <c r="H8401" s="9" t="s">
        <v>94</v>
      </c>
      <c r="I8401" s="10">
        <v>10286</v>
      </c>
      <c r="J8401" s="11">
        <v>0.18</v>
      </c>
      <c r="K8401" s="9" t="s">
        <v>94</v>
      </c>
      <c r="L8401" s="9" t="s">
        <v>95</v>
      </c>
    </row>
    <row r="8402" spans="1:12" x14ac:dyDescent="0.2">
      <c r="A8402" t="str">
        <f>VLOOKUP(B8402,StateFIPS!A$2:B$52,2)</f>
        <v>Texas</v>
      </c>
      <c r="B8402">
        <f t="shared" si="134"/>
        <v>48</v>
      </c>
      <c r="C8402" s="9" t="s">
        <v>1082</v>
      </c>
      <c r="D8402" s="9" t="s">
        <v>93</v>
      </c>
      <c r="E8402" s="9" t="s">
        <v>2799</v>
      </c>
      <c r="F8402" s="9" t="s">
        <v>2800</v>
      </c>
      <c r="G8402" s="10">
        <v>1875</v>
      </c>
      <c r="H8402" s="9" t="s">
        <v>94</v>
      </c>
      <c r="I8402" s="10">
        <v>10286</v>
      </c>
      <c r="J8402" s="11">
        <v>0.18</v>
      </c>
      <c r="K8402" s="9" t="s">
        <v>94</v>
      </c>
      <c r="L8402" s="9" t="s">
        <v>95</v>
      </c>
    </row>
    <row r="8403" spans="1:12" x14ac:dyDescent="0.2">
      <c r="A8403" t="str">
        <f>VLOOKUP(B8403,StateFIPS!A$2:B$52,2)</f>
        <v>Texas</v>
      </c>
      <c r="B8403">
        <f t="shared" si="134"/>
        <v>48</v>
      </c>
      <c r="C8403" s="9" t="s">
        <v>1119</v>
      </c>
      <c r="D8403" s="9" t="s">
        <v>93</v>
      </c>
      <c r="E8403" s="9" t="s">
        <v>2799</v>
      </c>
      <c r="F8403" s="9" t="s">
        <v>2800</v>
      </c>
      <c r="G8403" s="10">
        <v>0.53</v>
      </c>
      <c r="H8403" s="9" t="s">
        <v>94</v>
      </c>
      <c r="I8403" s="10">
        <v>3</v>
      </c>
      <c r="J8403" s="11">
        <v>0.18</v>
      </c>
      <c r="K8403" s="9" t="s">
        <v>94</v>
      </c>
      <c r="L8403" s="9" t="s">
        <v>95</v>
      </c>
    </row>
    <row r="8404" spans="1:12" x14ac:dyDescent="0.2">
      <c r="A8404" t="str">
        <f>VLOOKUP(B8404,StateFIPS!A$2:B$52,2)</f>
        <v>Texas</v>
      </c>
      <c r="B8404">
        <f t="shared" si="134"/>
        <v>48</v>
      </c>
      <c r="C8404" s="9" t="s">
        <v>1090</v>
      </c>
      <c r="D8404" s="9" t="s">
        <v>93</v>
      </c>
      <c r="E8404" s="9" t="s">
        <v>2799</v>
      </c>
      <c r="F8404" s="9" t="s">
        <v>2800</v>
      </c>
      <c r="G8404" s="10">
        <v>1875</v>
      </c>
      <c r="H8404" s="9" t="s">
        <v>94</v>
      </c>
      <c r="I8404" s="10">
        <v>10286</v>
      </c>
      <c r="J8404" s="11">
        <v>0.18</v>
      </c>
      <c r="K8404" s="9" t="s">
        <v>94</v>
      </c>
      <c r="L8404" s="9" t="s">
        <v>95</v>
      </c>
    </row>
    <row r="8405" spans="1:12" x14ac:dyDescent="0.2">
      <c r="A8405" t="str">
        <f>VLOOKUP(B8405,StateFIPS!A$2:B$52,2)</f>
        <v>Texas</v>
      </c>
      <c r="B8405">
        <f t="shared" si="134"/>
        <v>48</v>
      </c>
      <c r="C8405" s="9" t="s">
        <v>2729</v>
      </c>
      <c r="D8405" s="9" t="s">
        <v>93</v>
      </c>
      <c r="E8405" s="9" t="s">
        <v>2799</v>
      </c>
      <c r="F8405" s="9" t="s">
        <v>2800</v>
      </c>
      <c r="G8405" s="10">
        <v>0.27</v>
      </c>
      <c r="H8405" s="9" t="s">
        <v>94</v>
      </c>
      <c r="I8405" s="10">
        <v>1</v>
      </c>
      <c r="J8405" s="11">
        <v>0.18</v>
      </c>
      <c r="K8405" s="9" t="s">
        <v>94</v>
      </c>
      <c r="L8405" s="9" t="s">
        <v>95</v>
      </c>
    </row>
    <row r="8406" spans="1:12" x14ac:dyDescent="0.2">
      <c r="A8406" t="str">
        <f>VLOOKUP(B8406,StateFIPS!A$2:B$52,2)</f>
        <v>Texas</v>
      </c>
      <c r="B8406">
        <f t="shared" si="134"/>
        <v>48</v>
      </c>
      <c r="C8406" s="9" t="s">
        <v>1089</v>
      </c>
      <c r="D8406" s="9" t="s">
        <v>93</v>
      </c>
      <c r="E8406" s="9" t="s">
        <v>2799</v>
      </c>
      <c r="F8406" s="9" t="s">
        <v>2800</v>
      </c>
      <c r="G8406" s="10">
        <v>1875</v>
      </c>
      <c r="H8406" s="9" t="s">
        <v>94</v>
      </c>
      <c r="I8406" s="10">
        <v>10286</v>
      </c>
      <c r="J8406" s="11">
        <v>0.18</v>
      </c>
      <c r="K8406" s="9" t="s">
        <v>94</v>
      </c>
      <c r="L8406" s="9" t="s">
        <v>95</v>
      </c>
    </row>
    <row r="8407" spans="1:12" x14ac:dyDescent="0.2">
      <c r="A8407" t="str">
        <f>VLOOKUP(B8407,StateFIPS!A$2:B$52,2)</f>
        <v>Texas</v>
      </c>
      <c r="B8407">
        <f t="shared" si="134"/>
        <v>48</v>
      </c>
      <c r="C8407" s="9" t="s">
        <v>2427</v>
      </c>
      <c r="D8407" s="9" t="s">
        <v>93</v>
      </c>
      <c r="E8407" s="9" t="s">
        <v>2799</v>
      </c>
      <c r="F8407" s="9" t="s">
        <v>2800</v>
      </c>
      <c r="G8407" s="10">
        <v>0.27</v>
      </c>
      <c r="H8407" s="9" t="s">
        <v>94</v>
      </c>
      <c r="I8407" s="10">
        <v>1</v>
      </c>
      <c r="J8407" s="11">
        <v>0.18</v>
      </c>
      <c r="K8407" s="9" t="s">
        <v>94</v>
      </c>
      <c r="L8407" s="9" t="s">
        <v>95</v>
      </c>
    </row>
    <row r="8408" spans="1:12" x14ac:dyDescent="0.2">
      <c r="A8408" t="str">
        <f>VLOOKUP(B8408,StateFIPS!A$2:B$52,2)</f>
        <v>Texas</v>
      </c>
      <c r="B8408">
        <f t="shared" si="134"/>
        <v>48</v>
      </c>
      <c r="C8408" s="9" t="s">
        <v>2771</v>
      </c>
      <c r="D8408" s="9" t="s">
        <v>93</v>
      </c>
      <c r="E8408" s="9" t="s">
        <v>2799</v>
      </c>
      <c r="F8408" s="9" t="s">
        <v>2800</v>
      </c>
      <c r="G8408" s="10">
        <v>1875</v>
      </c>
      <c r="H8408" s="9" t="s">
        <v>94</v>
      </c>
      <c r="I8408" s="10">
        <v>10286</v>
      </c>
      <c r="J8408" s="11">
        <v>0.18</v>
      </c>
      <c r="K8408" s="9" t="s">
        <v>94</v>
      </c>
      <c r="L8408" s="9" t="s">
        <v>95</v>
      </c>
    </row>
    <row r="8409" spans="1:12" x14ac:dyDescent="0.2">
      <c r="A8409" t="str">
        <f>VLOOKUP(B8409,StateFIPS!A$2:B$52,2)</f>
        <v>Texas</v>
      </c>
      <c r="B8409">
        <f t="shared" si="134"/>
        <v>48</v>
      </c>
      <c r="C8409" s="9" t="s">
        <v>1087</v>
      </c>
      <c r="D8409" s="9" t="s">
        <v>93</v>
      </c>
      <c r="E8409" s="9" t="s">
        <v>2799</v>
      </c>
      <c r="F8409" s="9" t="s">
        <v>2800</v>
      </c>
      <c r="G8409" s="10">
        <v>0.19</v>
      </c>
      <c r="H8409" s="9" t="s">
        <v>94</v>
      </c>
      <c r="I8409" s="10">
        <v>1</v>
      </c>
      <c r="J8409" s="11">
        <v>0.18</v>
      </c>
      <c r="K8409" s="9" t="s">
        <v>94</v>
      </c>
      <c r="L8409" s="9" t="s">
        <v>95</v>
      </c>
    </row>
    <row r="8410" spans="1:12" x14ac:dyDescent="0.2">
      <c r="A8410" t="str">
        <f>VLOOKUP(B8410,StateFIPS!A$2:B$52,2)</f>
        <v>Texas</v>
      </c>
      <c r="B8410">
        <f t="shared" si="134"/>
        <v>48</v>
      </c>
      <c r="C8410" s="9" t="s">
        <v>2424</v>
      </c>
      <c r="D8410" s="9" t="s">
        <v>93</v>
      </c>
      <c r="E8410" s="9" t="s">
        <v>2799</v>
      </c>
      <c r="F8410" s="9" t="s">
        <v>2800</v>
      </c>
      <c r="G8410" s="10">
        <v>0.42</v>
      </c>
      <c r="H8410" s="9" t="s">
        <v>94</v>
      </c>
      <c r="I8410" s="10">
        <v>2</v>
      </c>
      <c r="J8410" s="11">
        <v>0.18</v>
      </c>
      <c r="K8410" s="9" t="s">
        <v>94</v>
      </c>
      <c r="L8410" s="9" t="s">
        <v>95</v>
      </c>
    </row>
    <row r="8411" spans="1:12" x14ac:dyDescent="0.2">
      <c r="A8411" t="str">
        <f>VLOOKUP(B8411,StateFIPS!A$2:B$52,2)</f>
        <v>Texas</v>
      </c>
      <c r="B8411">
        <f t="shared" si="134"/>
        <v>48</v>
      </c>
      <c r="C8411" s="9" t="s">
        <v>2430</v>
      </c>
      <c r="D8411" s="9" t="s">
        <v>93</v>
      </c>
      <c r="E8411" s="9" t="s">
        <v>2799</v>
      </c>
      <c r="F8411" s="9" t="s">
        <v>2800</v>
      </c>
      <c r="G8411" s="10">
        <v>0.3</v>
      </c>
      <c r="H8411" s="9" t="s">
        <v>94</v>
      </c>
      <c r="I8411" s="10">
        <v>2</v>
      </c>
      <c r="J8411" s="11">
        <v>0.18</v>
      </c>
      <c r="K8411" s="9" t="s">
        <v>94</v>
      </c>
      <c r="L8411" s="9" t="s">
        <v>95</v>
      </c>
    </row>
    <row r="8412" spans="1:12" x14ac:dyDescent="0.2">
      <c r="A8412" t="str">
        <f>VLOOKUP(B8412,StateFIPS!A$2:B$52,2)</f>
        <v>Texas</v>
      </c>
      <c r="B8412">
        <f t="shared" si="134"/>
        <v>48</v>
      </c>
      <c r="C8412" s="9" t="s">
        <v>2447</v>
      </c>
      <c r="D8412" s="9" t="s">
        <v>93</v>
      </c>
      <c r="E8412" s="9" t="s">
        <v>2799</v>
      </c>
      <c r="F8412" s="9" t="s">
        <v>2800</v>
      </c>
      <c r="G8412" s="10">
        <v>1</v>
      </c>
      <c r="H8412" s="9" t="s">
        <v>94</v>
      </c>
      <c r="I8412" s="10">
        <v>7</v>
      </c>
      <c r="J8412" s="11">
        <v>0.18</v>
      </c>
      <c r="K8412" s="9" t="s">
        <v>94</v>
      </c>
      <c r="L8412" s="9" t="s">
        <v>95</v>
      </c>
    </row>
    <row r="8413" spans="1:12" x14ac:dyDescent="0.2">
      <c r="A8413" t="str">
        <f>VLOOKUP(B8413,StateFIPS!A$2:B$52,2)</f>
        <v>Texas</v>
      </c>
      <c r="B8413">
        <f t="shared" si="134"/>
        <v>48</v>
      </c>
      <c r="C8413" s="9" t="s">
        <v>2436</v>
      </c>
      <c r="D8413" s="9" t="s">
        <v>93</v>
      </c>
      <c r="E8413" s="9" t="s">
        <v>2799</v>
      </c>
      <c r="F8413" s="9" t="s">
        <v>2800</v>
      </c>
      <c r="G8413" s="10">
        <v>1875</v>
      </c>
      <c r="H8413" s="9" t="s">
        <v>94</v>
      </c>
      <c r="I8413" s="10">
        <v>10286</v>
      </c>
      <c r="J8413" s="11">
        <v>0.18</v>
      </c>
      <c r="K8413" s="9" t="s">
        <v>94</v>
      </c>
      <c r="L8413" s="9" t="s">
        <v>95</v>
      </c>
    </row>
    <row r="8414" spans="1:12" x14ac:dyDescent="0.2">
      <c r="A8414" t="str">
        <f>VLOOKUP(B8414,StateFIPS!A$2:B$52,2)</f>
        <v>Texas</v>
      </c>
      <c r="B8414">
        <f t="shared" si="134"/>
        <v>48</v>
      </c>
      <c r="C8414" s="9" t="s">
        <v>1077</v>
      </c>
      <c r="D8414" s="9" t="s">
        <v>93</v>
      </c>
      <c r="E8414" s="9" t="s">
        <v>2799</v>
      </c>
      <c r="F8414" s="9" t="s">
        <v>2800</v>
      </c>
      <c r="G8414" s="10">
        <v>1875</v>
      </c>
      <c r="H8414" s="9" t="s">
        <v>94</v>
      </c>
      <c r="I8414" s="10">
        <v>10286</v>
      </c>
      <c r="J8414" s="11">
        <v>0.18</v>
      </c>
      <c r="K8414" s="9" t="s">
        <v>94</v>
      </c>
      <c r="L8414" s="9" t="s">
        <v>95</v>
      </c>
    </row>
    <row r="8415" spans="1:12" x14ac:dyDescent="0.2">
      <c r="A8415" t="str">
        <f>VLOOKUP(B8415,StateFIPS!A$2:B$52,2)</f>
        <v>Texas</v>
      </c>
      <c r="B8415">
        <f t="shared" si="134"/>
        <v>48</v>
      </c>
      <c r="C8415" s="9" t="s">
        <v>1074</v>
      </c>
      <c r="D8415" s="9" t="s">
        <v>93</v>
      </c>
      <c r="E8415" s="9" t="s">
        <v>2799</v>
      </c>
      <c r="F8415" s="9" t="s">
        <v>2800</v>
      </c>
      <c r="G8415" s="10">
        <v>12039</v>
      </c>
      <c r="H8415" s="9" t="s">
        <v>94</v>
      </c>
      <c r="I8415" s="10">
        <v>66058</v>
      </c>
      <c r="J8415" s="11">
        <v>0.18</v>
      </c>
      <c r="K8415" s="9" t="s">
        <v>94</v>
      </c>
      <c r="L8415" s="9" t="s">
        <v>95</v>
      </c>
    </row>
    <row r="8416" spans="1:12" x14ac:dyDescent="0.2">
      <c r="A8416" t="str">
        <f>VLOOKUP(B8416,StateFIPS!A$2:B$52,2)</f>
        <v>Texas</v>
      </c>
      <c r="B8416">
        <f t="shared" si="134"/>
        <v>48</v>
      </c>
      <c r="C8416" s="9" t="s">
        <v>1055</v>
      </c>
      <c r="D8416" s="9" t="s">
        <v>93</v>
      </c>
      <c r="E8416" s="9" t="s">
        <v>2799</v>
      </c>
      <c r="F8416" s="9" t="s">
        <v>2800</v>
      </c>
      <c r="G8416" s="10">
        <v>1875</v>
      </c>
      <c r="H8416" s="9" t="s">
        <v>94</v>
      </c>
      <c r="I8416" s="10">
        <v>10286</v>
      </c>
      <c r="J8416" s="11">
        <v>0.18</v>
      </c>
      <c r="K8416" s="9" t="s">
        <v>94</v>
      </c>
      <c r="L8416" s="9" t="s">
        <v>95</v>
      </c>
    </row>
    <row r="8417" spans="1:12" x14ac:dyDescent="0.2">
      <c r="A8417" t="str">
        <f>VLOOKUP(B8417,StateFIPS!A$2:B$52,2)</f>
        <v>Colorado</v>
      </c>
      <c r="B8417">
        <f t="shared" si="134"/>
        <v>8</v>
      </c>
      <c r="C8417" s="9" t="s">
        <v>476</v>
      </c>
      <c r="D8417" s="9" t="s">
        <v>93</v>
      </c>
      <c r="E8417" s="9" t="s">
        <v>2799</v>
      </c>
      <c r="F8417" s="9" t="s">
        <v>2800</v>
      </c>
      <c r="G8417" s="10">
        <v>11916</v>
      </c>
      <c r="H8417" s="9" t="s">
        <v>94</v>
      </c>
      <c r="I8417" s="10">
        <v>65385</v>
      </c>
      <c r="J8417" s="11">
        <v>0.18</v>
      </c>
      <c r="K8417" s="9" t="s">
        <v>94</v>
      </c>
      <c r="L8417" s="9" t="s">
        <v>95</v>
      </c>
    </row>
    <row r="8418" spans="1:12" x14ac:dyDescent="0.2">
      <c r="A8418" t="str">
        <f>VLOOKUP(B8418,StateFIPS!A$2:B$52,2)</f>
        <v>Ohio</v>
      </c>
      <c r="B8418">
        <f t="shared" si="134"/>
        <v>39</v>
      </c>
      <c r="C8418" s="9" t="s">
        <v>1856</v>
      </c>
      <c r="D8418" s="9" t="s">
        <v>93</v>
      </c>
      <c r="E8418" s="9" t="s">
        <v>2799</v>
      </c>
      <c r="F8418" s="9" t="s">
        <v>2800</v>
      </c>
      <c r="G8418" s="10">
        <v>1457</v>
      </c>
      <c r="H8418" s="9" t="s">
        <v>94</v>
      </c>
      <c r="I8418" s="10">
        <v>7997</v>
      </c>
      <c r="J8418" s="11">
        <v>0.18</v>
      </c>
      <c r="K8418" s="9" t="s">
        <v>94</v>
      </c>
      <c r="L8418" s="9" t="s">
        <v>95</v>
      </c>
    </row>
    <row r="8419" spans="1:12" x14ac:dyDescent="0.2">
      <c r="A8419" t="str">
        <f>VLOOKUP(B8419,StateFIPS!A$2:B$52,2)</f>
        <v>California</v>
      </c>
      <c r="B8419">
        <f t="shared" si="134"/>
        <v>6</v>
      </c>
      <c r="C8419" s="9" t="s">
        <v>2142</v>
      </c>
      <c r="D8419" s="9" t="s">
        <v>93</v>
      </c>
      <c r="E8419" s="9" t="s">
        <v>2799</v>
      </c>
      <c r="F8419" s="9" t="s">
        <v>2800</v>
      </c>
      <c r="G8419" s="10">
        <v>68451</v>
      </c>
      <c r="H8419" s="9" t="s">
        <v>94</v>
      </c>
      <c r="I8419" s="10">
        <v>375591</v>
      </c>
      <c r="J8419" s="11">
        <v>0.18</v>
      </c>
      <c r="K8419" s="9" t="s">
        <v>94</v>
      </c>
      <c r="L8419" s="9" t="s">
        <v>95</v>
      </c>
    </row>
    <row r="8420" spans="1:12" x14ac:dyDescent="0.2">
      <c r="A8420" t="str">
        <f>VLOOKUP(B8420,StateFIPS!A$2:B$52,2)</f>
        <v>Ohio</v>
      </c>
      <c r="B8420">
        <f t="shared" si="134"/>
        <v>39</v>
      </c>
      <c r="C8420" s="9" t="s">
        <v>1864</v>
      </c>
      <c r="D8420" s="9" t="s">
        <v>93</v>
      </c>
      <c r="E8420" s="9" t="s">
        <v>2799</v>
      </c>
      <c r="F8420" s="9" t="s">
        <v>2800</v>
      </c>
      <c r="G8420" s="10">
        <v>14</v>
      </c>
      <c r="H8420" s="9" t="s">
        <v>94</v>
      </c>
      <c r="I8420" s="10">
        <v>79</v>
      </c>
      <c r="J8420" s="11">
        <v>0.18</v>
      </c>
      <c r="K8420" s="9" t="s">
        <v>94</v>
      </c>
      <c r="L8420" s="9" t="s">
        <v>95</v>
      </c>
    </row>
    <row r="8421" spans="1:12" x14ac:dyDescent="0.2">
      <c r="A8421" t="str">
        <f>VLOOKUP(B8421,StateFIPS!A$2:B$52,2)</f>
        <v>Ohio</v>
      </c>
      <c r="B8421">
        <f t="shared" si="134"/>
        <v>39</v>
      </c>
      <c r="C8421" s="9" t="s">
        <v>1912</v>
      </c>
      <c r="D8421" s="9" t="s">
        <v>93</v>
      </c>
      <c r="E8421" s="9" t="s">
        <v>2799</v>
      </c>
      <c r="F8421" s="9" t="s">
        <v>2800</v>
      </c>
      <c r="G8421" s="10">
        <v>1457</v>
      </c>
      <c r="H8421" s="9" t="s">
        <v>94</v>
      </c>
      <c r="I8421" s="10">
        <v>7997</v>
      </c>
      <c r="J8421" s="11">
        <v>0.18</v>
      </c>
      <c r="K8421" s="9" t="s">
        <v>94</v>
      </c>
      <c r="L8421" s="9" t="s">
        <v>95</v>
      </c>
    </row>
    <row r="8422" spans="1:12" x14ac:dyDescent="0.2">
      <c r="A8422" t="str">
        <f>VLOOKUP(B8422,StateFIPS!A$2:B$52,2)</f>
        <v>Ohio</v>
      </c>
      <c r="B8422">
        <f t="shared" si="134"/>
        <v>39</v>
      </c>
      <c r="C8422" s="9" t="s">
        <v>1926</v>
      </c>
      <c r="D8422" s="9" t="s">
        <v>93</v>
      </c>
      <c r="E8422" s="9" t="s">
        <v>2799</v>
      </c>
      <c r="F8422" s="9" t="s">
        <v>2800</v>
      </c>
      <c r="G8422" s="10">
        <v>1457</v>
      </c>
      <c r="H8422" s="9" t="s">
        <v>94</v>
      </c>
      <c r="I8422" s="10">
        <v>7997</v>
      </c>
      <c r="J8422" s="11">
        <v>0.18</v>
      </c>
      <c r="K8422" s="9" t="s">
        <v>94</v>
      </c>
      <c r="L8422" s="9" t="s">
        <v>95</v>
      </c>
    </row>
    <row r="8423" spans="1:12" x14ac:dyDescent="0.2">
      <c r="A8423" t="str">
        <f>VLOOKUP(B8423,StateFIPS!A$2:B$52,2)</f>
        <v>California</v>
      </c>
      <c r="B8423">
        <f t="shared" si="134"/>
        <v>6</v>
      </c>
      <c r="C8423" s="9" t="s">
        <v>2088</v>
      </c>
      <c r="D8423" s="9" t="s">
        <v>93</v>
      </c>
      <c r="E8423" s="9" t="s">
        <v>2799</v>
      </c>
      <c r="F8423" s="9" t="s">
        <v>2800</v>
      </c>
      <c r="G8423" s="10">
        <v>4</v>
      </c>
      <c r="H8423" s="9" t="s">
        <v>94</v>
      </c>
      <c r="I8423" s="10">
        <v>21</v>
      </c>
      <c r="J8423" s="11">
        <v>0.18</v>
      </c>
      <c r="K8423" s="9" t="s">
        <v>94</v>
      </c>
      <c r="L8423" s="9" t="s">
        <v>95</v>
      </c>
    </row>
    <row r="8424" spans="1:12" x14ac:dyDescent="0.2">
      <c r="A8424" t="str">
        <f>VLOOKUP(B8424,StateFIPS!A$2:B$52,2)</f>
        <v>Colorado</v>
      </c>
      <c r="B8424">
        <f t="shared" si="134"/>
        <v>8</v>
      </c>
      <c r="C8424" s="9" t="s">
        <v>505</v>
      </c>
      <c r="D8424" s="9" t="s">
        <v>93</v>
      </c>
      <c r="E8424" s="9" t="s">
        <v>2799</v>
      </c>
      <c r="F8424" s="9" t="s">
        <v>2800</v>
      </c>
      <c r="G8424" s="10">
        <v>11916</v>
      </c>
      <c r="H8424" s="9" t="s">
        <v>94</v>
      </c>
      <c r="I8424" s="10">
        <v>65385</v>
      </c>
      <c r="J8424" s="11">
        <v>0.18</v>
      </c>
      <c r="K8424" s="9" t="s">
        <v>94</v>
      </c>
      <c r="L8424" s="9" t="s">
        <v>95</v>
      </c>
    </row>
    <row r="8425" spans="1:12" x14ac:dyDescent="0.2">
      <c r="A8425" t="str">
        <f>VLOOKUP(B8425,StateFIPS!A$2:B$52,2)</f>
        <v>North Dakota</v>
      </c>
      <c r="B8425">
        <f t="shared" si="134"/>
        <v>38</v>
      </c>
      <c r="C8425" s="9" t="s">
        <v>2676</v>
      </c>
      <c r="D8425" s="9" t="s">
        <v>93</v>
      </c>
      <c r="E8425" s="9" t="s">
        <v>2799</v>
      </c>
      <c r="F8425" s="9" t="s">
        <v>2800</v>
      </c>
      <c r="G8425" s="10">
        <v>3578</v>
      </c>
      <c r="H8425" s="9" t="s">
        <v>94</v>
      </c>
      <c r="I8425" s="10">
        <v>19631</v>
      </c>
      <c r="J8425" s="11">
        <v>0.18</v>
      </c>
      <c r="K8425" s="9" t="s">
        <v>94</v>
      </c>
      <c r="L8425" s="9" t="s">
        <v>95</v>
      </c>
    </row>
    <row r="8426" spans="1:12" x14ac:dyDescent="0.2">
      <c r="A8426" t="str">
        <f>VLOOKUP(B8426,StateFIPS!A$2:B$52,2)</f>
        <v>North Dakota</v>
      </c>
      <c r="B8426">
        <f t="shared" si="134"/>
        <v>38</v>
      </c>
      <c r="C8426" s="9" t="s">
        <v>1452</v>
      </c>
      <c r="D8426" s="9" t="s">
        <v>93</v>
      </c>
      <c r="E8426" s="9" t="s">
        <v>2799</v>
      </c>
      <c r="F8426" s="9" t="s">
        <v>2800</v>
      </c>
      <c r="G8426" s="10">
        <v>3578</v>
      </c>
      <c r="H8426" s="9" t="s">
        <v>94</v>
      </c>
      <c r="I8426" s="10">
        <v>19631</v>
      </c>
      <c r="J8426" s="11">
        <v>0.18</v>
      </c>
      <c r="K8426" s="9" t="s">
        <v>94</v>
      </c>
      <c r="L8426" s="9" t="s">
        <v>95</v>
      </c>
    </row>
    <row r="8427" spans="1:12" x14ac:dyDescent="0.2">
      <c r="A8427" t="str">
        <f>VLOOKUP(B8427,StateFIPS!A$2:B$52,2)</f>
        <v>Colorado</v>
      </c>
      <c r="B8427">
        <f t="shared" si="134"/>
        <v>8</v>
      </c>
      <c r="C8427" s="9" t="s">
        <v>474</v>
      </c>
      <c r="D8427" s="9" t="s">
        <v>93</v>
      </c>
      <c r="E8427" s="9" t="s">
        <v>2799</v>
      </c>
      <c r="F8427" s="9" t="s">
        <v>2800</v>
      </c>
      <c r="G8427" s="10">
        <v>6</v>
      </c>
      <c r="H8427" s="9" t="s">
        <v>94</v>
      </c>
      <c r="I8427" s="10">
        <v>33</v>
      </c>
      <c r="J8427" s="11">
        <v>0.18</v>
      </c>
      <c r="K8427" s="9" t="s">
        <v>94</v>
      </c>
      <c r="L8427" s="9" t="s">
        <v>95</v>
      </c>
    </row>
    <row r="8428" spans="1:12" x14ac:dyDescent="0.2">
      <c r="A8428" t="str">
        <f>VLOOKUP(B8428,StateFIPS!A$2:B$52,2)</f>
        <v>North Dakota</v>
      </c>
      <c r="B8428">
        <f t="shared" si="134"/>
        <v>38</v>
      </c>
      <c r="C8428" s="9" t="s">
        <v>2706</v>
      </c>
      <c r="D8428" s="9" t="s">
        <v>93</v>
      </c>
      <c r="E8428" s="9" t="s">
        <v>2799</v>
      </c>
      <c r="F8428" s="9" t="s">
        <v>2800</v>
      </c>
      <c r="G8428" s="10">
        <v>3578</v>
      </c>
      <c r="H8428" s="9" t="s">
        <v>94</v>
      </c>
      <c r="I8428" s="10">
        <v>19631</v>
      </c>
      <c r="J8428" s="11">
        <v>0.18</v>
      </c>
      <c r="K8428" s="9" t="s">
        <v>94</v>
      </c>
      <c r="L8428" s="9" t="s">
        <v>95</v>
      </c>
    </row>
    <row r="8429" spans="1:12" x14ac:dyDescent="0.2">
      <c r="A8429" t="str">
        <f>VLOOKUP(B8429,StateFIPS!A$2:B$52,2)</f>
        <v>North Carolina</v>
      </c>
      <c r="B8429">
        <f t="shared" si="134"/>
        <v>37</v>
      </c>
      <c r="C8429" s="9" t="s">
        <v>1425</v>
      </c>
      <c r="D8429" s="9" t="s">
        <v>93</v>
      </c>
      <c r="E8429" s="9" t="s">
        <v>2799</v>
      </c>
      <c r="F8429" s="9" t="s">
        <v>2800</v>
      </c>
      <c r="G8429" s="10">
        <v>1754</v>
      </c>
      <c r="H8429" s="9" t="s">
        <v>94</v>
      </c>
      <c r="I8429" s="10">
        <v>9624</v>
      </c>
      <c r="J8429" s="11">
        <v>0.18</v>
      </c>
      <c r="K8429" s="9" t="s">
        <v>94</v>
      </c>
      <c r="L8429" s="9" t="s">
        <v>95</v>
      </c>
    </row>
    <row r="8430" spans="1:12" x14ac:dyDescent="0.2">
      <c r="A8430" t="str">
        <f>VLOOKUP(B8430,StateFIPS!A$2:B$52,2)</f>
        <v>Colorado</v>
      </c>
      <c r="B8430">
        <f t="shared" si="134"/>
        <v>8</v>
      </c>
      <c r="C8430" s="9" t="s">
        <v>475</v>
      </c>
      <c r="D8430" s="9" t="s">
        <v>93</v>
      </c>
      <c r="E8430" s="9" t="s">
        <v>2799</v>
      </c>
      <c r="F8430" s="9" t="s">
        <v>2800</v>
      </c>
      <c r="G8430" s="10">
        <v>5</v>
      </c>
      <c r="H8430" s="9" t="s">
        <v>94</v>
      </c>
      <c r="I8430" s="10">
        <v>26</v>
      </c>
      <c r="J8430" s="11">
        <v>0.18</v>
      </c>
      <c r="K8430" s="9" t="s">
        <v>94</v>
      </c>
      <c r="L8430" s="9" t="s">
        <v>95</v>
      </c>
    </row>
    <row r="8431" spans="1:12" x14ac:dyDescent="0.2">
      <c r="A8431" t="str">
        <f>VLOOKUP(B8431,StateFIPS!A$2:B$52,2)</f>
        <v>California</v>
      </c>
      <c r="B8431">
        <f t="shared" si="134"/>
        <v>6</v>
      </c>
      <c r="C8431" s="9" t="s">
        <v>2141</v>
      </c>
      <c r="D8431" s="9" t="s">
        <v>93</v>
      </c>
      <c r="E8431" s="9" t="s">
        <v>2799</v>
      </c>
      <c r="F8431" s="9" t="s">
        <v>2800</v>
      </c>
      <c r="G8431" s="10">
        <v>43696</v>
      </c>
      <c r="H8431" s="9" t="s">
        <v>94</v>
      </c>
      <c r="I8431" s="10">
        <v>239762</v>
      </c>
      <c r="J8431" s="11">
        <v>0.18</v>
      </c>
      <c r="K8431" s="9" t="s">
        <v>94</v>
      </c>
      <c r="L8431" s="9" t="s">
        <v>95</v>
      </c>
    </row>
    <row r="8432" spans="1:12" x14ac:dyDescent="0.2">
      <c r="A8432" t="str">
        <f>VLOOKUP(B8432,StateFIPS!A$2:B$52,2)</f>
        <v>North Dakota</v>
      </c>
      <c r="B8432">
        <f t="shared" si="134"/>
        <v>38</v>
      </c>
      <c r="C8432" s="9" t="s">
        <v>1398</v>
      </c>
      <c r="D8432" s="9" t="s">
        <v>93</v>
      </c>
      <c r="E8432" s="9" t="s">
        <v>2799</v>
      </c>
      <c r="F8432" s="9" t="s">
        <v>2800</v>
      </c>
      <c r="G8432" s="10">
        <v>3578</v>
      </c>
      <c r="H8432" s="9" t="s">
        <v>94</v>
      </c>
      <c r="I8432" s="10">
        <v>19631</v>
      </c>
      <c r="J8432" s="11">
        <v>0.18</v>
      </c>
      <c r="K8432" s="9" t="s">
        <v>94</v>
      </c>
      <c r="L8432" s="9" t="s">
        <v>95</v>
      </c>
    </row>
    <row r="8433" spans="1:12" x14ac:dyDescent="0.2">
      <c r="A8433" t="str">
        <f>VLOOKUP(B8433,StateFIPS!A$2:B$52,2)</f>
        <v>Colorado</v>
      </c>
      <c r="B8433">
        <f t="shared" si="134"/>
        <v>8</v>
      </c>
      <c r="C8433" s="9" t="s">
        <v>480</v>
      </c>
      <c r="D8433" s="9" t="s">
        <v>93</v>
      </c>
      <c r="E8433" s="9" t="s">
        <v>2799</v>
      </c>
      <c r="F8433" s="9" t="s">
        <v>2800</v>
      </c>
      <c r="G8433" s="10">
        <v>11916</v>
      </c>
      <c r="H8433" s="9" t="s">
        <v>94</v>
      </c>
      <c r="I8433" s="10">
        <v>65385</v>
      </c>
      <c r="J8433" s="11">
        <v>0.18</v>
      </c>
      <c r="K8433" s="9" t="s">
        <v>94</v>
      </c>
      <c r="L8433" s="9" t="s">
        <v>95</v>
      </c>
    </row>
    <row r="8434" spans="1:12" x14ac:dyDescent="0.2">
      <c r="A8434" t="str">
        <f>VLOOKUP(B8434,StateFIPS!A$2:B$52,2)</f>
        <v>Colorado</v>
      </c>
      <c r="B8434">
        <f t="shared" si="134"/>
        <v>8</v>
      </c>
      <c r="C8434" s="9" t="s">
        <v>481</v>
      </c>
      <c r="D8434" s="9" t="s">
        <v>93</v>
      </c>
      <c r="E8434" s="9" t="s">
        <v>2799</v>
      </c>
      <c r="F8434" s="9" t="s">
        <v>2800</v>
      </c>
      <c r="G8434" s="10">
        <v>11916</v>
      </c>
      <c r="H8434" s="9" t="s">
        <v>94</v>
      </c>
      <c r="I8434" s="10">
        <v>65385</v>
      </c>
      <c r="J8434" s="11">
        <v>0.18</v>
      </c>
      <c r="K8434" s="9" t="s">
        <v>94</v>
      </c>
      <c r="L8434" s="9" t="s">
        <v>95</v>
      </c>
    </row>
    <row r="8435" spans="1:12" x14ac:dyDescent="0.2">
      <c r="A8435" t="str">
        <f>VLOOKUP(B8435,StateFIPS!A$2:B$52,2)</f>
        <v>North Dakota</v>
      </c>
      <c r="B8435">
        <f t="shared" si="134"/>
        <v>38</v>
      </c>
      <c r="C8435" s="9" t="s">
        <v>1396</v>
      </c>
      <c r="D8435" s="9" t="s">
        <v>93</v>
      </c>
      <c r="E8435" s="9" t="s">
        <v>2799</v>
      </c>
      <c r="F8435" s="9" t="s">
        <v>2800</v>
      </c>
      <c r="G8435" s="10">
        <v>3578</v>
      </c>
      <c r="H8435" s="9" t="s">
        <v>94</v>
      </c>
      <c r="I8435" s="10">
        <v>19631</v>
      </c>
      <c r="J8435" s="11">
        <v>0.18</v>
      </c>
      <c r="K8435" s="9" t="s">
        <v>94</v>
      </c>
      <c r="L8435" s="9" t="s">
        <v>95</v>
      </c>
    </row>
    <row r="8436" spans="1:12" x14ac:dyDescent="0.2">
      <c r="A8436" t="str">
        <f>VLOOKUP(B8436,StateFIPS!A$2:B$52,2)</f>
        <v>North Dakota</v>
      </c>
      <c r="B8436">
        <f t="shared" si="134"/>
        <v>38</v>
      </c>
      <c r="C8436" s="9" t="s">
        <v>1389</v>
      </c>
      <c r="D8436" s="9" t="s">
        <v>93</v>
      </c>
      <c r="E8436" s="9" t="s">
        <v>2799</v>
      </c>
      <c r="F8436" s="9" t="s">
        <v>2800</v>
      </c>
      <c r="G8436" s="10">
        <v>3578</v>
      </c>
      <c r="H8436" s="9" t="s">
        <v>94</v>
      </c>
      <c r="I8436" s="10">
        <v>19631</v>
      </c>
      <c r="J8436" s="11">
        <v>0.18</v>
      </c>
      <c r="K8436" s="9" t="s">
        <v>94</v>
      </c>
      <c r="L8436" s="9" t="s">
        <v>95</v>
      </c>
    </row>
    <row r="8437" spans="1:12" x14ac:dyDescent="0.2">
      <c r="A8437" t="str">
        <f>VLOOKUP(B8437,StateFIPS!A$2:B$52,2)</f>
        <v>Colorado</v>
      </c>
      <c r="B8437">
        <f t="shared" si="134"/>
        <v>8</v>
      </c>
      <c r="C8437" s="9" t="s">
        <v>494</v>
      </c>
      <c r="D8437" s="9" t="s">
        <v>93</v>
      </c>
      <c r="E8437" s="9" t="s">
        <v>2799</v>
      </c>
      <c r="F8437" s="9" t="s">
        <v>2800</v>
      </c>
      <c r="G8437" s="10">
        <v>11916</v>
      </c>
      <c r="H8437" s="9" t="s">
        <v>94</v>
      </c>
      <c r="I8437" s="10">
        <v>65385</v>
      </c>
      <c r="J8437" s="11">
        <v>0.18</v>
      </c>
      <c r="K8437" s="9" t="s">
        <v>94</v>
      </c>
      <c r="L8437" s="9" t="s">
        <v>95</v>
      </c>
    </row>
    <row r="8438" spans="1:12" x14ac:dyDescent="0.2">
      <c r="A8438" t="str">
        <f>VLOOKUP(B8438,StateFIPS!A$2:B$52,2)</f>
        <v>North Dakota</v>
      </c>
      <c r="B8438">
        <f t="shared" si="134"/>
        <v>38</v>
      </c>
      <c r="C8438" s="9" t="s">
        <v>1388</v>
      </c>
      <c r="D8438" s="9" t="s">
        <v>93</v>
      </c>
      <c r="E8438" s="9" t="s">
        <v>2799</v>
      </c>
      <c r="F8438" s="9" t="s">
        <v>2800</v>
      </c>
      <c r="G8438" s="10">
        <v>3578</v>
      </c>
      <c r="H8438" s="9" t="s">
        <v>94</v>
      </c>
      <c r="I8438" s="10">
        <v>19631</v>
      </c>
      <c r="J8438" s="11">
        <v>0.18</v>
      </c>
      <c r="K8438" s="9" t="s">
        <v>94</v>
      </c>
      <c r="L8438" s="9" t="s">
        <v>95</v>
      </c>
    </row>
    <row r="8439" spans="1:12" x14ac:dyDescent="0.2">
      <c r="A8439" t="str">
        <f>VLOOKUP(B8439,StateFIPS!A$2:B$52,2)</f>
        <v>North Dakota</v>
      </c>
      <c r="B8439">
        <f t="shared" si="134"/>
        <v>38</v>
      </c>
      <c r="C8439" s="9" t="s">
        <v>1386</v>
      </c>
      <c r="D8439" s="9" t="s">
        <v>93</v>
      </c>
      <c r="E8439" s="9" t="s">
        <v>2799</v>
      </c>
      <c r="F8439" s="9" t="s">
        <v>2800</v>
      </c>
      <c r="G8439" s="10">
        <v>3578</v>
      </c>
      <c r="H8439" s="9" t="s">
        <v>94</v>
      </c>
      <c r="I8439" s="10">
        <v>19631</v>
      </c>
      <c r="J8439" s="11">
        <v>0.18</v>
      </c>
      <c r="K8439" s="9" t="s">
        <v>94</v>
      </c>
      <c r="L8439" s="9" t="s">
        <v>95</v>
      </c>
    </row>
    <row r="8440" spans="1:12" x14ac:dyDescent="0.2">
      <c r="A8440" t="str">
        <f>VLOOKUP(B8440,StateFIPS!A$2:B$52,2)</f>
        <v>Colorado</v>
      </c>
      <c r="B8440">
        <f t="shared" si="134"/>
        <v>8</v>
      </c>
      <c r="C8440" s="9" t="s">
        <v>2095</v>
      </c>
      <c r="D8440" s="9" t="s">
        <v>93</v>
      </c>
      <c r="E8440" s="9" t="s">
        <v>2799</v>
      </c>
      <c r="F8440" s="9" t="s">
        <v>2800</v>
      </c>
      <c r="G8440" s="10">
        <v>36</v>
      </c>
      <c r="H8440" s="9" t="s">
        <v>94</v>
      </c>
      <c r="I8440" s="10">
        <v>197</v>
      </c>
      <c r="J8440" s="11">
        <v>0.18</v>
      </c>
      <c r="K8440" s="9" t="s">
        <v>94</v>
      </c>
      <c r="L8440" s="9" t="s">
        <v>95</v>
      </c>
    </row>
    <row r="8441" spans="1:12" x14ac:dyDescent="0.2">
      <c r="A8441" t="str">
        <f>VLOOKUP(B8441,StateFIPS!A$2:B$52,2)</f>
        <v>Colorado</v>
      </c>
      <c r="B8441">
        <f t="shared" si="134"/>
        <v>8</v>
      </c>
      <c r="C8441" s="9" t="s">
        <v>2717</v>
      </c>
      <c r="D8441" s="9" t="s">
        <v>93</v>
      </c>
      <c r="E8441" s="9" t="s">
        <v>2799</v>
      </c>
      <c r="F8441" s="9" t="s">
        <v>2800</v>
      </c>
      <c r="G8441" s="10">
        <v>11916</v>
      </c>
      <c r="H8441" s="9" t="s">
        <v>94</v>
      </c>
      <c r="I8441" s="10">
        <v>65385</v>
      </c>
      <c r="J8441" s="11">
        <v>0.18</v>
      </c>
      <c r="K8441" s="9" t="s">
        <v>94</v>
      </c>
      <c r="L8441" s="9" t="s">
        <v>95</v>
      </c>
    </row>
    <row r="8442" spans="1:12" x14ac:dyDescent="0.2">
      <c r="A8442" t="str">
        <f>VLOOKUP(B8442,StateFIPS!A$2:B$52,2)</f>
        <v>Arkansas</v>
      </c>
      <c r="B8442">
        <f t="shared" si="134"/>
        <v>5</v>
      </c>
      <c r="C8442" s="9" t="s">
        <v>497</v>
      </c>
      <c r="D8442" s="9" t="s">
        <v>93</v>
      </c>
      <c r="E8442" s="9" t="s">
        <v>2799</v>
      </c>
      <c r="F8442" s="9" t="s">
        <v>2800</v>
      </c>
      <c r="G8442" s="10">
        <v>2860</v>
      </c>
      <c r="H8442" s="9" t="s">
        <v>94</v>
      </c>
      <c r="I8442" s="10">
        <v>15691</v>
      </c>
      <c r="J8442" s="11">
        <v>0.18</v>
      </c>
      <c r="K8442" s="9" t="s">
        <v>94</v>
      </c>
      <c r="L8442" s="9" t="s">
        <v>95</v>
      </c>
    </row>
    <row r="8443" spans="1:12" x14ac:dyDescent="0.2">
      <c r="A8443" t="str">
        <f>VLOOKUP(B8443,StateFIPS!A$2:B$52,2)</f>
        <v>North Dakota</v>
      </c>
      <c r="B8443">
        <f t="shared" si="134"/>
        <v>38</v>
      </c>
      <c r="C8443" s="9" t="s">
        <v>2677</v>
      </c>
      <c r="D8443" s="9" t="s">
        <v>93</v>
      </c>
      <c r="E8443" s="9" t="s">
        <v>2799</v>
      </c>
      <c r="F8443" s="9" t="s">
        <v>2800</v>
      </c>
      <c r="G8443" s="10">
        <v>3578</v>
      </c>
      <c r="H8443" s="9" t="s">
        <v>94</v>
      </c>
      <c r="I8443" s="10">
        <v>19631</v>
      </c>
      <c r="J8443" s="11">
        <v>0.18</v>
      </c>
      <c r="K8443" s="9" t="s">
        <v>94</v>
      </c>
      <c r="L8443" s="9" t="s">
        <v>95</v>
      </c>
    </row>
    <row r="8444" spans="1:12" x14ac:dyDescent="0.2">
      <c r="A8444" t="str">
        <f>VLOOKUP(B8444,StateFIPS!A$2:B$52,2)</f>
        <v>California</v>
      </c>
      <c r="B8444">
        <f t="shared" si="134"/>
        <v>6</v>
      </c>
      <c r="C8444" s="9" t="s">
        <v>2136</v>
      </c>
      <c r="D8444" s="9" t="s">
        <v>93</v>
      </c>
      <c r="E8444" s="9" t="s">
        <v>2799</v>
      </c>
      <c r="F8444" s="9" t="s">
        <v>2800</v>
      </c>
      <c r="G8444" s="10">
        <v>183603</v>
      </c>
      <c r="H8444" s="9" t="s">
        <v>94</v>
      </c>
      <c r="I8444" s="10">
        <v>1007441</v>
      </c>
      <c r="J8444" s="11">
        <v>0.18</v>
      </c>
      <c r="K8444" s="9" t="s">
        <v>94</v>
      </c>
      <c r="L8444" s="9" t="s">
        <v>95</v>
      </c>
    </row>
    <row r="8445" spans="1:12" x14ac:dyDescent="0.2">
      <c r="A8445" t="str">
        <f>VLOOKUP(B8445,StateFIPS!A$2:B$52,2)</f>
        <v>California</v>
      </c>
      <c r="B8445">
        <f t="shared" si="134"/>
        <v>6</v>
      </c>
      <c r="C8445" s="9" t="s">
        <v>2122</v>
      </c>
      <c r="D8445" s="9" t="s">
        <v>93</v>
      </c>
      <c r="E8445" s="9" t="s">
        <v>2799</v>
      </c>
      <c r="F8445" s="9" t="s">
        <v>2800</v>
      </c>
      <c r="G8445" s="10">
        <v>3</v>
      </c>
      <c r="H8445" s="9" t="s">
        <v>94</v>
      </c>
      <c r="I8445" s="10">
        <v>18</v>
      </c>
      <c r="J8445" s="11">
        <v>0.18</v>
      </c>
      <c r="K8445" s="9" t="s">
        <v>94</v>
      </c>
      <c r="L8445" s="9" t="s">
        <v>95</v>
      </c>
    </row>
    <row r="8446" spans="1:12" x14ac:dyDescent="0.2">
      <c r="A8446" t="str">
        <f>VLOOKUP(B8446,StateFIPS!A$2:B$52,2)</f>
        <v>Ohio</v>
      </c>
      <c r="B8446">
        <f t="shared" si="134"/>
        <v>39</v>
      </c>
      <c r="C8446" s="9" t="s">
        <v>1432</v>
      </c>
      <c r="D8446" s="9" t="s">
        <v>93</v>
      </c>
      <c r="E8446" s="9" t="s">
        <v>2799</v>
      </c>
      <c r="F8446" s="9" t="s">
        <v>2800</v>
      </c>
      <c r="G8446" s="10">
        <v>1457</v>
      </c>
      <c r="H8446" s="9" t="s">
        <v>94</v>
      </c>
      <c r="I8446" s="10">
        <v>7997</v>
      </c>
      <c r="J8446" s="11">
        <v>0.18</v>
      </c>
      <c r="K8446" s="9" t="s">
        <v>94</v>
      </c>
      <c r="L8446" s="9" t="s">
        <v>95</v>
      </c>
    </row>
    <row r="8447" spans="1:12" x14ac:dyDescent="0.2">
      <c r="A8447" t="str">
        <f>VLOOKUP(B8447,StateFIPS!A$2:B$52,2)</f>
        <v>California</v>
      </c>
      <c r="B8447">
        <f t="shared" si="134"/>
        <v>6</v>
      </c>
      <c r="C8447" s="9" t="s">
        <v>2124</v>
      </c>
      <c r="D8447" s="9" t="s">
        <v>93</v>
      </c>
      <c r="E8447" s="9" t="s">
        <v>2799</v>
      </c>
      <c r="F8447" s="9" t="s">
        <v>2800</v>
      </c>
      <c r="G8447" s="10">
        <v>0.76</v>
      </c>
      <c r="H8447" s="9" t="s">
        <v>94</v>
      </c>
      <c r="I8447" s="10">
        <v>4</v>
      </c>
      <c r="J8447" s="11">
        <v>0.18</v>
      </c>
      <c r="K8447" s="9" t="s">
        <v>94</v>
      </c>
      <c r="L8447" s="9" t="s">
        <v>95</v>
      </c>
    </row>
    <row r="8448" spans="1:12" x14ac:dyDescent="0.2">
      <c r="A8448" t="str">
        <f>VLOOKUP(B8448,StateFIPS!A$2:B$52,2)</f>
        <v>Ohio</v>
      </c>
      <c r="B8448">
        <f t="shared" si="134"/>
        <v>39</v>
      </c>
      <c r="C8448" s="9" t="s">
        <v>1431</v>
      </c>
      <c r="D8448" s="9" t="s">
        <v>93</v>
      </c>
      <c r="E8448" s="9" t="s">
        <v>2799</v>
      </c>
      <c r="F8448" s="9" t="s">
        <v>2800</v>
      </c>
      <c r="G8448" s="10">
        <v>1457</v>
      </c>
      <c r="H8448" s="9" t="s">
        <v>94</v>
      </c>
      <c r="I8448" s="10">
        <v>7997</v>
      </c>
      <c r="J8448" s="11">
        <v>0.18</v>
      </c>
      <c r="K8448" s="9" t="s">
        <v>94</v>
      </c>
      <c r="L8448" s="9" t="s">
        <v>95</v>
      </c>
    </row>
    <row r="8449" spans="1:12" x14ac:dyDescent="0.2">
      <c r="A8449" t="str">
        <f>VLOOKUP(B8449,StateFIPS!A$2:B$52,2)</f>
        <v>Ohio</v>
      </c>
      <c r="B8449">
        <f t="shared" si="134"/>
        <v>39</v>
      </c>
      <c r="C8449" s="9" t="s">
        <v>1430</v>
      </c>
      <c r="D8449" s="9" t="s">
        <v>93</v>
      </c>
      <c r="E8449" s="9" t="s">
        <v>2799</v>
      </c>
      <c r="F8449" s="9" t="s">
        <v>2800</v>
      </c>
      <c r="G8449" s="10">
        <v>1457</v>
      </c>
      <c r="H8449" s="9" t="s">
        <v>94</v>
      </c>
      <c r="I8449" s="10">
        <v>7997</v>
      </c>
      <c r="J8449" s="11">
        <v>0.18</v>
      </c>
      <c r="K8449" s="9" t="s">
        <v>94</v>
      </c>
      <c r="L8449" s="9" t="s">
        <v>95</v>
      </c>
    </row>
    <row r="8450" spans="1:12" x14ac:dyDescent="0.2">
      <c r="A8450" t="str">
        <f>VLOOKUP(B8450,StateFIPS!A$2:B$52,2)</f>
        <v>California</v>
      </c>
      <c r="B8450">
        <f t="shared" si="134"/>
        <v>6</v>
      </c>
      <c r="C8450" s="9" t="s">
        <v>2126</v>
      </c>
      <c r="D8450" s="9" t="s">
        <v>93</v>
      </c>
      <c r="E8450" s="9" t="s">
        <v>2799</v>
      </c>
      <c r="F8450" s="9" t="s">
        <v>2800</v>
      </c>
      <c r="G8450" s="10">
        <v>1</v>
      </c>
      <c r="H8450" s="9" t="s">
        <v>94</v>
      </c>
      <c r="I8450" s="10">
        <v>6</v>
      </c>
      <c r="J8450" s="11">
        <v>0.18</v>
      </c>
      <c r="K8450" s="9" t="s">
        <v>94</v>
      </c>
      <c r="L8450" s="9" t="s">
        <v>95</v>
      </c>
    </row>
    <row r="8451" spans="1:12" x14ac:dyDescent="0.2">
      <c r="A8451" t="str">
        <f>VLOOKUP(B8451,StateFIPS!A$2:B$52,2)</f>
        <v>Ohio</v>
      </c>
      <c r="B8451">
        <f t="shared" ref="B8451:B8514" si="135">VALUE(LEFT(C8451,2))</f>
        <v>39</v>
      </c>
      <c r="C8451" s="9" t="s">
        <v>2213</v>
      </c>
      <c r="D8451" s="9" t="s">
        <v>93</v>
      </c>
      <c r="E8451" s="9" t="s">
        <v>2799</v>
      </c>
      <c r="F8451" s="9" t="s">
        <v>2800</v>
      </c>
      <c r="G8451" s="10">
        <v>1457</v>
      </c>
      <c r="H8451" s="9" t="s">
        <v>94</v>
      </c>
      <c r="I8451" s="10">
        <v>7997</v>
      </c>
      <c r="J8451" s="11">
        <v>0.18</v>
      </c>
      <c r="K8451" s="9" t="s">
        <v>94</v>
      </c>
      <c r="L8451" s="9" t="s">
        <v>95</v>
      </c>
    </row>
    <row r="8452" spans="1:12" x14ac:dyDescent="0.2">
      <c r="A8452" t="str">
        <f>VLOOKUP(B8452,StateFIPS!A$2:B$52,2)</f>
        <v>Ohio</v>
      </c>
      <c r="B8452">
        <f t="shared" si="135"/>
        <v>39</v>
      </c>
      <c r="C8452" s="9" t="s">
        <v>2184</v>
      </c>
      <c r="D8452" s="9" t="s">
        <v>93</v>
      </c>
      <c r="E8452" s="9" t="s">
        <v>2799</v>
      </c>
      <c r="F8452" s="9" t="s">
        <v>2800</v>
      </c>
      <c r="G8452" s="10">
        <v>1457</v>
      </c>
      <c r="H8452" s="9" t="s">
        <v>94</v>
      </c>
      <c r="I8452" s="10">
        <v>7997</v>
      </c>
      <c r="J8452" s="11">
        <v>0.18</v>
      </c>
      <c r="K8452" s="9" t="s">
        <v>94</v>
      </c>
      <c r="L8452" s="9" t="s">
        <v>95</v>
      </c>
    </row>
    <row r="8453" spans="1:12" x14ac:dyDescent="0.2">
      <c r="A8453" t="str">
        <f>VLOOKUP(B8453,StateFIPS!A$2:B$52,2)</f>
        <v>Ohio</v>
      </c>
      <c r="B8453">
        <f t="shared" si="135"/>
        <v>39</v>
      </c>
      <c r="C8453" s="9" t="s">
        <v>2179</v>
      </c>
      <c r="D8453" s="9" t="s">
        <v>93</v>
      </c>
      <c r="E8453" s="9" t="s">
        <v>2799</v>
      </c>
      <c r="F8453" s="9" t="s">
        <v>2800</v>
      </c>
      <c r="G8453" s="10">
        <v>155894</v>
      </c>
      <c r="H8453" s="9" t="s">
        <v>94</v>
      </c>
      <c r="I8453" s="10">
        <v>855397</v>
      </c>
      <c r="J8453" s="11">
        <v>0.18</v>
      </c>
      <c r="K8453" s="9" t="s">
        <v>94</v>
      </c>
      <c r="L8453" s="9" t="s">
        <v>95</v>
      </c>
    </row>
    <row r="8454" spans="1:12" x14ac:dyDescent="0.2">
      <c r="A8454" t="str">
        <f>VLOOKUP(B8454,StateFIPS!A$2:B$52,2)</f>
        <v>California</v>
      </c>
      <c r="B8454">
        <f t="shared" si="135"/>
        <v>6</v>
      </c>
      <c r="C8454" s="9" t="s">
        <v>2135</v>
      </c>
      <c r="D8454" s="9" t="s">
        <v>93</v>
      </c>
      <c r="E8454" s="9" t="s">
        <v>2799</v>
      </c>
      <c r="F8454" s="9" t="s">
        <v>2800</v>
      </c>
      <c r="G8454" s="10">
        <v>11761</v>
      </c>
      <c r="H8454" s="9" t="s">
        <v>94</v>
      </c>
      <c r="I8454" s="10">
        <v>64531</v>
      </c>
      <c r="J8454" s="11">
        <v>0.18</v>
      </c>
      <c r="K8454" s="9" t="s">
        <v>94</v>
      </c>
      <c r="L8454" s="9" t="s">
        <v>95</v>
      </c>
    </row>
    <row r="8455" spans="1:12" x14ac:dyDescent="0.2">
      <c r="A8455" t="str">
        <f>VLOOKUP(B8455,StateFIPS!A$2:B$52,2)</f>
        <v>Ohio</v>
      </c>
      <c r="B8455">
        <f t="shared" si="135"/>
        <v>39</v>
      </c>
      <c r="C8455" s="9" t="s">
        <v>2269</v>
      </c>
      <c r="D8455" s="9" t="s">
        <v>93</v>
      </c>
      <c r="E8455" s="9" t="s">
        <v>2799</v>
      </c>
      <c r="F8455" s="9" t="s">
        <v>2800</v>
      </c>
      <c r="G8455" s="10">
        <v>5</v>
      </c>
      <c r="H8455" s="9" t="s">
        <v>94</v>
      </c>
      <c r="I8455" s="10">
        <v>26</v>
      </c>
      <c r="J8455" s="11">
        <v>0.18</v>
      </c>
      <c r="K8455" s="9" t="s">
        <v>94</v>
      </c>
      <c r="L8455" s="9" t="s">
        <v>95</v>
      </c>
    </row>
    <row r="8456" spans="1:12" x14ac:dyDescent="0.2">
      <c r="A8456" t="str">
        <f>VLOOKUP(B8456,StateFIPS!A$2:B$52,2)</f>
        <v>Ohio</v>
      </c>
      <c r="B8456">
        <f t="shared" si="135"/>
        <v>39</v>
      </c>
      <c r="C8456" s="9" t="s">
        <v>1554</v>
      </c>
      <c r="D8456" s="9" t="s">
        <v>93</v>
      </c>
      <c r="E8456" s="9" t="s">
        <v>2799</v>
      </c>
      <c r="F8456" s="9" t="s">
        <v>2800</v>
      </c>
      <c r="G8456" s="10">
        <v>16</v>
      </c>
      <c r="H8456" s="9" t="s">
        <v>94</v>
      </c>
      <c r="I8456" s="10">
        <v>88</v>
      </c>
      <c r="J8456" s="11">
        <v>0.18</v>
      </c>
      <c r="K8456" s="9" t="s">
        <v>94</v>
      </c>
      <c r="L8456" s="9" t="s">
        <v>95</v>
      </c>
    </row>
    <row r="8457" spans="1:12" x14ac:dyDescent="0.2">
      <c r="A8457" t="str">
        <f>VLOOKUP(B8457,StateFIPS!A$2:B$52,2)</f>
        <v>Ohio</v>
      </c>
      <c r="B8457">
        <f t="shared" si="135"/>
        <v>39</v>
      </c>
      <c r="C8457" s="9" t="s">
        <v>1437</v>
      </c>
      <c r="D8457" s="9" t="s">
        <v>93</v>
      </c>
      <c r="E8457" s="9" t="s">
        <v>2799</v>
      </c>
      <c r="F8457" s="9" t="s">
        <v>2800</v>
      </c>
      <c r="G8457" s="10">
        <v>3</v>
      </c>
      <c r="H8457" s="9" t="s">
        <v>94</v>
      </c>
      <c r="I8457" s="10">
        <v>18</v>
      </c>
      <c r="J8457" s="11">
        <v>0.18</v>
      </c>
      <c r="K8457" s="9" t="s">
        <v>94</v>
      </c>
      <c r="L8457" s="9" t="s">
        <v>95</v>
      </c>
    </row>
    <row r="8458" spans="1:12" x14ac:dyDescent="0.2">
      <c r="A8458" t="str">
        <f>VLOOKUP(B8458,StateFIPS!A$2:B$52,2)</f>
        <v>Ohio</v>
      </c>
      <c r="B8458">
        <f t="shared" si="135"/>
        <v>39</v>
      </c>
      <c r="C8458" s="9" t="s">
        <v>1546</v>
      </c>
      <c r="D8458" s="9" t="s">
        <v>93</v>
      </c>
      <c r="E8458" s="9" t="s">
        <v>2799</v>
      </c>
      <c r="F8458" s="9" t="s">
        <v>2800</v>
      </c>
      <c r="G8458" s="10">
        <v>95938</v>
      </c>
      <c r="H8458" s="9" t="s">
        <v>94</v>
      </c>
      <c r="I8458" s="10">
        <v>526418</v>
      </c>
      <c r="J8458" s="11">
        <v>0.18</v>
      </c>
      <c r="K8458" s="9" t="s">
        <v>94</v>
      </c>
      <c r="L8458" s="9" t="s">
        <v>95</v>
      </c>
    </row>
    <row r="8459" spans="1:12" x14ac:dyDescent="0.2">
      <c r="A8459" t="str">
        <f>VLOOKUP(B8459,StateFIPS!A$2:B$52,2)</f>
        <v>Ohio</v>
      </c>
      <c r="B8459">
        <f t="shared" si="135"/>
        <v>39</v>
      </c>
      <c r="C8459" s="9" t="s">
        <v>1458</v>
      </c>
      <c r="D8459" s="9" t="s">
        <v>93</v>
      </c>
      <c r="E8459" s="9" t="s">
        <v>2799</v>
      </c>
      <c r="F8459" s="9" t="s">
        <v>2800</v>
      </c>
      <c r="G8459" s="10">
        <v>1457</v>
      </c>
      <c r="H8459" s="9" t="s">
        <v>94</v>
      </c>
      <c r="I8459" s="10">
        <v>7997</v>
      </c>
      <c r="J8459" s="11">
        <v>0.18</v>
      </c>
      <c r="K8459" s="9" t="s">
        <v>94</v>
      </c>
      <c r="L8459" s="9" t="s">
        <v>95</v>
      </c>
    </row>
    <row r="8460" spans="1:12" x14ac:dyDescent="0.2">
      <c r="A8460" t="str">
        <f>VLOOKUP(B8460,StateFIPS!A$2:B$52,2)</f>
        <v>Ohio</v>
      </c>
      <c r="B8460">
        <f t="shared" si="135"/>
        <v>39</v>
      </c>
      <c r="C8460" s="9" t="s">
        <v>1613</v>
      </c>
      <c r="D8460" s="9" t="s">
        <v>93</v>
      </c>
      <c r="E8460" s="9" t="s">
        <v>2799</v>
      </c>
      <c r="F8460" s="9" t="s">
        <v>2800</v>
      </c>
      <c r="G8460" s="10">
        <v>1457</v>
      </c>
      <c r="H8460" s="9" t="s">
        <v>94</v>
      </c>
      <c r="I8460" s="10">
        <v>7997</v>
      </c>
      <c r="J8460" s="11">
        <v>0.18</v>
      </c>
      <c r="K8460" s="9" t="s">
        <v>94</v>
      </c>
      <c r="L8460" s="9" t="s">
        <v>95</v>
      </c>
    </row>
    <row r="8461" spans="1:12" x14ac:dyDescent="0.2">
      <c r="A8461" t="str">
        <f>VLOOKUP(B8461,StateFIPS!A$2:B$52,2)</f>
        <v>Ohio</v>
      </c>
      <c r="B8461">
        <f t="shared" si="135"/>
        <v>39</v>
      </c>
      <c r="C8461" s="9" t="s">
        <v>1681</v>
      </c>
      <c r="D8461" s="9" t="s">
        <v>93</v>
      </c>
      <c r="E8461" s="9" t="s">
        <v>2799</v>
      </c>
      <c r="F8461" s="9" t="s">
        <v>2800</v>
      </c>
      <c r="G8461" s="10">
        <v>1457</v>
      </c>
      <c r="H8461" s="9" t="s">
        <v>94</v>
      </c>
      <c r="I8461" s="10">
        <v>7997</v>
      </c>
      <c r="J8461" s="11">
        <v>0.18</v>
      </c>
      <c r="K8461" s="9" t="s">
        <v>94</v>
      </c>
      <c r="L8461" s="9" t="s">
        <v>95</v>
      </c>
    </row>
    <row r="8462" spans="1:12" x14ac:dyDescent="0.2">
      <c r="A8462" t="str">
        <f>VLOOKUP(B8462,StateFIPS!A$2:B$52,2)</f>
        <v>California</v>
      </c>
      <c r="B8462">
        <f t="shared" si="135"/>
        <v>6</v>
      </c>
      <c r="C8462" s="9" t="s">
        <v>2138</v>
      </c>
      <c r="D8462" s="9" t="s">
        <v>93</v>
      </c>
      <c r="E8462" s="9" t="s">
        <v>2799</v>
      </c>
      <c r="F8462" s="9" t="s">
        <v>2800</v>
      </c>
      <c r="G8462" s="10">
        <v>1018</v>
      </c>
      <c r="H8462" s="9" t="s">
        <v>94</v>
      </c>
      <c r="I8462" s="10">
        <v>5584</v>
      </c>
      <c r="J8462" s="11">
        <v>0.18</v>
      </c>
      <c r="K8462" s="9" t="s">
        <v>94</v>
      </c>
      <c r="L8462" s="9" t="s">
        <v>95</v>
      </c>
    </row>
    <row r="8463" spans="1:12" x14ac:dyDescent="0.2">
      <c r="A8463" t="str">
        <f>VLOOKUP(B8463,StateFIPS!A$2:B$52,2)</f>
        <v>Ohio</v>
      </c>
      <c r="B8463">
        <f t="shared" si="135"/>
        <v>39</v>
      </c>
      <c r="C8463" s="9" t="s">
        <v>1700</v>
      </c>
      <c r="D8463" s="9" t="s">
        <v>93</v>
      </c>
      <c r="E8463" s="9" t="s">
        <v>2799</v>
      </c>
      <c r="F8463" s="9" t="s">
        <v>2800</v>
      </c>
      <c r="G8463" s="10">
        <v>16593</v>
      </c>
      <c r="H8463" s="9" t="s">
        <v>94</v>
      </c>
      <c r="I8463" s="10">
        <v>91047</v>
      </c>
      <c r="J8463" s="11">
        <v>0.18</v>
      </c>
      <c r="K8463" s="9" t="s">
        <v>94</v>
      </c>
      <c r="L8463" s="9" t="s">
        <v>95</v>
      </c>
    </row>
    <row r="8464" spans="1:12" x14ac:dyDescent="0.2">
      <c r="A8464" t="str">
        <f>VLOOKUP(B8464,StateFIPS!A$2:B$52,2)</f>
        <v>Ohio</v>
      </c>
      <c r="B8464">
        <f t="shared" si="135"/>
        <v>39</v>
      </c>
      <c r="C8464" s="9" t="s">
        <v>1668</v>
      </c>
      <c r="D8464" s="9" t="s">
        <v>93</v>
      </c>
      <c r="E8464" s="9" t="s">
        <v>2799</v>
      </c>
      <c r="F8464" s="9" t="s">
        <v>2800</v>
      </c>
      <c r="G8464" s="10">
        <v>1457</v>
      </c>
      <c r="H8464" s="9" t="s">
        <v>94</v>
      </c>
      <c r="I8464" s="10">
        <v>7997</v>
      </c>
      <c r="J8464" s="11">
        <v>0.18</v>
      </c>
      <c r="K8464" s="9" t="s">
        <v>94</v>
      </c>
      <c r="L8464" s="9" t="s">
        <v>95</v>
      </c>
    </row>
    <row r="8465" spans="1:12" x14ac:dyDescent="0.2">
      <c r="A8465" t="str">
        <f>VLOOKUP(B8465,StateFIPS!A$2:B$52,2)</f>
        <v>Ohio</v>
      </c>
      <c r="B8465">
        <f t="shared" si="135"/>
        <v>39</v>
      </c>
      <c r="C8465" s="9" t="s">
        <v>1504</v>
      </c>
      <c r="D8465" s="9" t="s">
        <v>93</v>
      </c>
      <c r="E8465" s="9" t="s">
        <v>2799</v>
      </c>
      <c r="F8465" s="9" t="s">
        <v>2800</v>
      </c>
      <c r="G8465" s="10">
        <v>1457</v>
      </c>
      <c r="H8465" s="9" t="s">
        <v>94</v>
      </c>
      <c r="I8465" s="10">
        <v>7997</v>
      </c>
      <c r="J8465" s="11">
        <v>0.18</v>
      </c>
      <c r="K8465" s="9" t="s">
        <v>94</v>
      </c>
      <c r="L8465" s="9" t="s">
        <v>95</v>
      </c>
    </row>
    <row r="8466" spans="1:12" x14ac:dyDescent="0.2">
      <c r="A8466" t="str">
        <f>VLOOKUP(B8466,StateFIPS!A$2:B$52,2)</f>
        <v>California</v>
      </c>
      <c r="B8466">
        <f t="shared" si="135"/>
        <v>6</v>
      </c>
      <c r="C8466" s="9" t="s">
        <v>2139</v>
      </c>
      <c r="D8466" s="9" t="s">
        <v>93</v>
      </c>
      <c r="E8466" s="9" t="s">
        <v>2799</v>
      </c>
      <c r="F8466" s="9" t="s">
        <v>2800</v>
      </c>
      <c r="G8466" s="10">
        <v>1018</v>
      </c>
      <c r="H8466" s="9" t="s">
        <v>94</v>
      </c>
      <c r="I8466" s="10">
        <v>5584</v>
      </c>
      <c r="J8466" s="11">
        <v>0.18</v>
      </c>
      <c r="K8466" s="9" t="s">
        <v>94</v>
      </c>
      <c r="L8466" s="9" t="s">
        <v>95</v>
      </c>
    </row>
    <row r="8467" spans="1:12" x14ac:dyDescent="0.2">
      <c r="A8467" t="str">
        <f>VLOOKUP(B8467,StateFIPS!A$2:B$52,2)</f>
        <v>Ohio</v>
      </c>
      <c r="B8467">
        <f t="shared" si="135"/>
        <v>39</v>
      </c>
      <c r="C8467" s="9" t="s">
        <v>1493</v>
      </c>
      <c r="D8467" s="9" t="s">
        <v>93</v>
      </c>
      <c r="E8467" s="9" t="s">
        <v>2799</v>
      </c>
      <c r="F8467" s="9" t="s">
        <v>2800</v>
      </c>
      <c r="G8467" s="10">
        <v>3</v>
      </c>
      <c r="H8467" s="9" t="s">
        <v>94</v>
      </c>
      <c r="I8467" s="10">
        <v>16</v>
      </c>
      <c r="J8467" s="11">
        <v>0.18</v>
      </c>
      <c r="K8467" s="9" t="s">
        <v>94</v>
      </c>
      <c r="L8467" s="9" t="s">
        <v>95</v>
      </c>
    </row>
    <row r="8468" spans="1:12" x14ac:dyDescent="0.2">
      <c r="A8468" t="str">
        <f>VLOOKUP(B8468,StateFIPS!A$2:B$52,2)</f>
        <v>Ohio</v>
      </c>
      <c r="B8468">
        <f t="shared" si="135"/>
        <v>39</v>
      </c>
      <c r="C8468" s="9" t="s">
        <v>1469</v>
      </c>
      <c r="D8468" s="9" t="s">
        <v>93</v>
      </c>
      <c r="E8468" s="9" t="s">
        <v>2799</v>
      </c>
      <c r="F8468" s="9" t="s">
        <v>2800</v>
      </c>
      <c r="G8468" s="10">
        <v>1457</v>
      </c>
      <c r="H8468" s="9" t="s">
        <v>94</v>
      </c>
      <c r="I8468" s="10">
        <v>7997</v>
      </c>
      <c r="J8468" s="11">
        <v>0.18</v>
      </c>
      <c r="K8468" s="9" t="s">
        <v>94</v>
      </c>
      <c r="L8468" s="9" t="s">
        <v>95</v>
      </c>
    </row>
    <row r="8469" spans="1:12" x14ac:dyDescent="0.2">
      <c r="A8469" t="str">
        <f>VLOOKUP(B8469,StateFIPS!A$2:B$52,2)</f>
        <v>Ohio</v>
      </c>
      <c r="B8469">
        <f t="shared" si="135"/>
        <v>39</v>
      </c>
      <c r="C8469" s="9" t="s">
        <v>1538</v>
      </c>
      <c r="D8469" s="9" t="s">
        <v>93</v>
      </c>
      <c r="E8469" s="9" t="s">
        <v>2799</v>
      </c>
      <c r="F8469" s="9" t="s">
        <v>2800</v>
      </c>
      <c r="G8469" s="10">
        <v>5</v>
      </c>
      <c r="H8469" s="9" t="s">
        <v>94</v>
      </c>
      <c r="I8469" s="10">
        <v>29</v>
      </c>
      <c r="J8469" s="11">
        <v>0.18</v>
      </c>
      <c r="K8469" s="9" t="s">
        <v>94</v>
      </c>
      <c r="L8469" s="9" t="s">
        <v>95</v>
      </c>
    </row>
    <row r="8470" spans="1:12" x14ac:dyDescent="0.2">
      <c r="A8470" t="str">
        <f>VLOOKUP(B8470,StateFIPS!A$2:B$52,2)</f>
        <v>Colorado</v>
      </c>
      <c r="B8470">
        <f t="shared" si="135"/>
        <v>8</v>
      </c>
      <c r="C8470" s="9" t="s">
        <v>483</v>
      </c>
      <c r="D8470" s="9" t="s">
        <v>93</v>
      </c>
      <c r="E8470" s="9" t="s">
        <v>2799</v>
      </c>
      <c r="F8470" s="9" t="s">
        <v>2800</v>
      </c>
      <c r="G8470" s="10">
        <v>2</v>
      </c>
      <c r="H8470" s="9" t="s">
        <v>94</v>
      </c>
      <c r="I8470" s="10">
        <v>11</v>
      </c>
      <c r="J8470" s="11">
        <v>0.18</v>
      </c>
      <c r="K8470" s="9" t="s">
        <v>94</v>
      </c>
      <c r="L8470" s="9" t="s">
        <v>95</v>
      </c>
    </row>
    <row r="8471" spans="1:12" x14ac:dyDescent="0.2">
      <c r="A8471" t="str">
        <f>VLOOKUP(B8471,StateFIPS!A$2:B$52,2)</f>
        <v>Ohio</v>
      </c>
      <c r="B8471">
        <f t="shared" si="135"/>
        <v>39</v>
      </c>
      <c r="C8471" s="9" t="s">
        <v>1643</v>
      </c>
      <c r="D8471" s="9" t="s">
        <v>93</v>
      </c>
      <c r="E8471" s="9" t="s">
        <v>2799</v>
      </c>
      <c r="F8471" s="9" t="s">
        <v>2800</v>
      </c>
      <c r="G8471" s="10">
        <v>7</v>
      </c>
      <c r="H8471" s="9" t="s">
        <v>94</v>
      </c>
      <c r="I8471" s="10">
        <v>37</v>
      </c>
      <c r="J8471" s="11">
        <v>0.18</v>
      </c>
      <c r="K8471" s="9" t="s">
        <v>94</v>
      </c>
      <c r="L8471" s="9" t="s">
        <v>95</v>
      </c>
    </row>
    <row r="8472" spans="1:12" x14ac:dyDescent="0.2">
      <c r="A8472" t="str">
        <f>VLOOKUP(B8472,StateFIPS!A$2:B$52,2)</f>
        <v>North Carolina</v>
      </c>
      <c r="B8472">
        <f t="shared" si="135"/>
        <v>37</v>
      </c>
      <c r="C8472" s="9" t="s">
        <v>1193</v>
      </c>
      <c r="D8472" s="9" t="s">
        <v>93</v>
      </c>
      <c r="E8472" s="9" t="s">
        <v>2799</v>
      </c>
      <c r="F8472" s="9" t="s">
        <v>2800</v>
      </c>
      <c r="G8472" s="10">
        <v>139301</v>
      </c>
      <c r="H8472" s="9" t="s">
        <v>94</v>
      </c>
      <c r="I8472" s="10">
        <v>764353</v>
      </c>
      <c r="J8472" s="11">
        <v>0.18</v>
      </c>
      <c r="K8472" s="9" t="s">
        <v>94</v>
      </c>
      <c r="L8472" s="9" t="s">
        <v>95</v>
      </c>
    </row>
    <row r="8473" spans="1:12" x14ac:dyDescent="0.2">
      <c r="A8473" t="str">
        <f>VLOOKUP(B8473,StateFIPS!A$2:B$52,2)</f>
        <v>North Carolina</v>
      </c>
      <c r="B8473">
        <f t="shared" si="135"/>
        <v>37</v>
      </c>
      <c r="C8473" s="9" t="s">
        <v>1778</v>
      </c>
      <c r="D8473" s="9" t="s">
        <v>93</v>
      </c>
      <c r="E8473" s="9" t="s">
        <v>2799</v>
      </c>
      <c r="F8473" s="9" t="s">
        <v>2800</v>
      </c>
      <c r="G8473" s="10">
        <v>1754</v>
      </c>
      <c r="H8473" s="9" t="s">
        <v>94</v>
      </c>
      <c r="I8473" s="10">
        <v>9624</v>
      </c>
      <c r="J8473" s="11">
        <v>0.18</v>
      </c>
      <c r="K8473" s="9" t="s">
        <v>94</v>
      </c>
      <c r="L8473" s="9" t="s">
        <v>95</v>
      </c>
    </row>
    <row r="8474" spans="1:12" x14ac:dyDescent="0.2">
      <c r="A8474" t="str">
        <f>VLOOKUP(B8474,StateFIPS!A$2:B$52,2)</f>
        <v>North Carolina</v>
      </c>
      <c r="B8474">
        <f t="shared" si="135"/>
        <v>37</v>
      </c>
      <c r="C8474" s="9" t="s">
        <v>1405</v>
      </c>
      <c r="D8474" s="9" t="s">
        <v>93</v>
      </c>
      <c r="E8474" s="9" t="s">
        <v>2799</v>
      </c>
      <c r="F8474" s="9" t="s">
        <v>2800</v>
      </c>
      <c r="G8474" s="10">
        <v>141918</v>
      </c>
      <c r="H8474" s="9" t="s">
        <v>94</v>
      </c>
      <c r="I8474" s="10">
        <v>778712</v>
      </c>
      <c r="J8474" s="11">
        <v>0.18</v>
      </c>
      <c r="K8474" s="9" t="s">
        <v>94</v>
      </c>
      <c r="L8474" s="9" t="s">
        <v>95</v>
      </c>
    </row>
    <row r="8475" spans="1:12" x14ac:dyDescent="0.2">
      <c r="A8475" t="str">
        <f>VLOOKUP(B8475,StateFIPS!A$2:B$52,2)</f>
        <v>North Carolina</v>
      </c>
      <c r="B8475">
        <f t="shared" si="135"/>
        <v>37</v>
      </c>
      <c r="C8475" s="9" t="s">
        <v>1355</v>
      </c>
      <c r="D8475" s="9" t="s">
        <v>93</v>
      </c>
      <c r="E8475" s="9" t="s">
        <v>2799</v>
      </c>
      <c r="F8475" s="9" t="s">
        <v>2800</v>
      </c>
      <c r="G8475" s="10">
        <v>1</v>
      </c>
      <c r="H8475" s="9" t="s">
        <v>94</v>
      </c>
      <c r="I8475" s="10">
        <v>6</v>
      </c>
      <c r="J8475" s="11">
        <v>0.18</v>
      </c>
      <c r="K8475" s="9" t="s">
        <v>94</v>
      </c>
      <c r="L8475" s="9" t="s">
        <v>95</v>
      </c>
    </row>
    <row r="8476" spans="1:12" x14ac:dyDescent="0.2">
      <c r="A8476" t="str">
        <f>VLOOKUP(B8476,StateFIPS!A$2:B$52,2)</f>
        <v>Colorado</v>
      </c>
      <c r="B8476">
        <f t="shared" si="135"/>
        <v>8</v>
      </c>
      <c r="C8476" s="9" t="s">
        <v>493</v>
      </c>
      <c r="D8476" s="9" t="s">
        <v>93</v>
      </c>
      <c r="E8476" s="9" t="s">
        <v>2799</v>
      </c>
      <c r="F8476" s="9" t="s">
        <v>2800</v>
      </c>
      <c r="G8476" s="10">
        <v>11916</v>
      </c>
      <c r="H8476" s="9" t="s">
        <v>94</v>
      </c>
      <c r="I8476" s="10">
        <v>65385</v>
      </c>
      <c r="J8476" s="11">
        <v>0.18</v>
      </c>
      <c r="K8476" s="9" t="s">
        <v>94</v>
      </c>
      <c r="L8476" s="9" t="s">
        <v>95</v>
      </c>
    </row>
    <row r="8477" spans="1:12" x14ac:dyDescent="0.2">
      <c r="A8477" t="str">
        <f>VLOOKUP(B8477,StateFIPS!A$2:B$52,2)</f>
        <v>North Carolina</v>
      </c>
      <c r="B8477">
        <f t="shared" si="135"/>
        <v>37</v>
      </c>
      <c r="C8477" s="9" t="s">
        <v>1145</v>
      </c>
      <c r="D8477" s="9" t="s">
        <v>93</v>
      </c>
      <c r="E8477" s="9" t="s">
        <v>2799</v>
      </c>
      <c r="F8477" s="9" t="s">
        <v>2800</v>
      </c>
      <c r="G8477" s="10">
        <v>12559</v>
      </c>
      <c r="H8477" s="9" t="s">
        <v>94</v>
      </c>
      <c r="I8477" s="10">
        <v>68911</v>
      </c>
      <c r="J8477" s="11">
        <v>0.18</v>
      </c>
      <c r="K8477" s="9" t="s">
        <v>94</v>
      </c>
      <c r="L8477" s="9" t="s">
        <v>95</v>
      </c>
    </row>
    <row r="8478" spans="1:12" x14ac:dyDescent="0.2">
      <c r="A8478" t="str">
        <f>VLOOKUP(B8478,StateFIPS!A$2:B$52,2)</f>
        <v>North Carolina</v>
      </c>
      <c r="B8478">
        <f t="shared" si="135"/>
        <v>37</v>
      </c>
      <c r="C8478" s="9" t="s">
        <v>1198</v>
      </c>
      <c r="D8478" s="9" t="s">
        <v>93</v>
      </c>
      <c r="E8478" s="9" t="s">
        <v>2799</v>
      </c>
      <c r="F8478" s="9" t="s">
        <v>2800</v>
      </c>
      <c r="G8478" s="10">
        <v>1754</v>
      </c>
      <c r="H8478" s="9" t="s">
        <v>94</v>
      </c>
      <c r="I8478" s="10">
        <v>9624</v>
      </c>
      <c r="J8478" s="11">
        <v>0.18</v>
      </c>
      <c r="K8478" s="9" t="s">
        <v>94</v>
      </c>
      <c r="L8478" s="9" t="s">
        <v>95</v>
      </c>
    </row>
    <row r="8479" spans="1:12" x14ac:dyDescent="0.2">
      <c r="A8479" t="str">
        <f>VLOOKUP(B8479,StateFIPS!A$2:B$52,2)</f>
        <v>Colorado</v>
      </c>
      <c r="B8479">
        <f t="shared" si="135"/>
        <v>8</v>
      </c>
      <c r="C8479" s="9" t="s">
        <v>552</v>
      </c>
      <c r="D8479" s="9" t="s">
        <v>93</v>
      </c>
      <c r="E8479" s="9" t="s">
        <v>2799</v>
      </c>
      <c r="F8479" s="9" t="s">
        <v>2800</v>
      </c>
      <c r="G8479" s="10">
        <v>7</v>
      </c>
      <c r="H8479" s="9" t="s">
        <v>94</v>
      </c>
      <c r="I8479" s="10">
        <v>40</v>
      </c>
      <c r="J8479" s="11">
        <v>0.18</v>
      </c>
      <c r="K8479" s="9" t="s">
        <v>94</v>
      </c>
      <c r="L8479" s="9" t="s">
        <v>95</v>
      </c>
    </row>
    <row r="8480" spans="1:12" x14ac:dyDescent="0.2">
      <c r="A8480" t="str">
        <f>VLOOKUP(B8480,StateFIPS!A$2:B$52,2)</f>
        <v>Colorado</v>
      </c>
      <c r="B8480">
        <f t="shared" si="135"/>
        <v>8</v>
      </c>
      <c r="C8480" s="9" t="s">
        <v>517</v>
      </c>
      <c r="D8480" s="9" t="s">
        <v>93</v>
      </c>
      <c r="E8480" s="9" t="s">
        <v>2799</v>
      </c>
      <c r="F8480" s="9" t="s">
        <v>2800</v>
      </c>
      <c r="G8480" s="10">
        <v>11916</v>
      </c>
      <c r="H8480" s="9" t="s">
        <v>94</v>
      </c>
      <c r="I8480" s="10">
        <v>65385</v>
      </c>
      <c r="J8480" s="11">
        <v>0.18</v>
      </c>
      <c r="K8480" s="9" t="s">
        <v>94</v>
      </c>
      <c r="L8480" s="9" t="s">
        <v>95</v>
      </c>
    </row>
    <row r="8481" spans="1:12" x14ac:dyDescent="0.2">
      <c r="A8481" t="str">
        <f>VLOOKUP(B8481,StateFIPS!A$2:B$52,2)</f>
        <v>North Carolina</v>
      </c>
      <c r="B8481">
        <f t="shared" si="135"/>
        <v>37</v>
      </c>
      <c r="C8481" s="9" t="s">
        <v>1815</v>
      </c>
      <c r="D8481" s="9" t="s">
        <v>93</v>
      </c>
      <c r="E8481" s="9" t="s">
        <v>2799</v>
      </c>
      <c r="F8481" s="9" t="s">
        <v>2800</v>
      </c>
      <c r="G8481" s="10">
        <v>1754</v>
      </c>
      <c r="H8481" s="9" t="s">
        <v>94</v>
      </c>
      <c r="I8481" s="10">
        <v>9624</v>
      </c>
      <c r="J8481" s="11">
        <v>0.18</v>
      </c>
      <c r="K8481" s="9" t="s">
        <v>94</v>
      </c>
      <c r="L8481" s="9" t="s">
        <v>95</v>
      </c>
    </row>
    <row r="8482" spans="1:12" x14ac:dyDescent="0.2">
      <c r="A8482" t="str">
        <f>VLOOKUP(B8482,StateFIPS!A$2:B$52,2)</f>
        <v>North Carolina</v>
      </c>
      <c r="B8482">
        <f t="shared" si="135"/>
        <v>37</v>
      </c>
      <c r="C8482" s="9" t="s">
        <v>1197</v>
      </c>
      <c r="D8482" s="9" t="s">
        <v>93</v>
      </c>
      <c r="E8482" s="9" t="s">
        <v>2799</v>
      </c>
      <c r="F8482" s="9" t="s">
        <v>2800</v>
      </c>
      <c r="G8482" s="10">
        <v>1754</v>
      </c>
      <c r="H8482" s="9" t="s">
        <v>94</v>
      </c>
      <c r="I8482" s="10">
        <v>9624</v>
      </c>
      <c r="J8482" s="11">
        <v>0.18</v>
      </c>
      <c r="K8482" s="9" t="s">
        <v>94</v>
      </c>
      <c r="L8482" s="9" t="s">
        <v>95</v>
      </c>
    </row>
    <row r="8483" spans="1:12" x14ac:dyDescent="0.2">
      <c r="A8483" t="str">
        <f>VLOOKUP(B8483,StateFIPS!A$2:B$52,2)</f>
        <v>Colorado</v>
      </c>
      <c r="B8483">
        <f t="shared" si="135"/>
        <v>8</v>
      </c>
      <c r="C8483" s="9" t="s">
        <v>543</v>
      </c>
      <c r="D8483" s="9" t="s">
        <v>93</v>
      </c>
      <c r="E8483" s="9" t="s">
        <v>2799</v>
      </c>
      <c r="F8483" s="9" t="s">
        <v>2800</v>
      </c>
      <c r="G8483" s="10">
        <v>11916</v>
      </c>
      <c r="H8483" s="9" t="s">
        <v>94</v>
      </c>
      <c r="I8483" s="10">
        <v>65385</v>
      </c>
      <c r="J8483" s="11">
        <v>0.18</v>
      </c>
      <c r="K8483" s="9" t="s">
        <v>94</v>
      </c>
      <c r="L8483" s="9" t="s">
        <v>95</v>
      </c>
    </row>
    <row r="8484" spans="1:12" x14ac:dyDescent="0.2">
      <c r="A8484" t="str">
        <f>VLOOKUP(B8484,StateFIPS!A$2:B$52,2)</f>
        <v>North Carolina</v>
      </c>
      <c r="B8484">
        <f t="shared" si="135"/>
        <v>37</v>
      </c>
      <c r="C8484" s="9" t="s">
        <v>1806</v>
      </c>
      <c r="D8484" s="9" t="s">
        <v>93</v>
      </c>
      <c r="E8484" s="9" t="s">
        <v>2799</v>
      </c>
      <c r="F8484" s="9" t="s">
        <v>2800</v>
      </c>
      <c r="G8484" s="10">
        <v>1754</v>
      </c>
      <c r="H8484" s="9" t="s">
        <v>94</v>
      </c>
      <c r="I8484" s="10">
        <v>9624</v>
      </c>
      <c r="J8484" s="11">
        <v>0.18</v>
      </c>
      <c r="K8484" s="9" t="s">
        <v>94</v>
      </c>
      <c r="L8484" s="9" t="s">
        <v>95</v>
      </c>
    </row>
    <row r="8485" spans="1:12" x14ac:dyDescent="0.2">
      <c r="A8485" t="str">
        <f>VLOOKUP(B8485,StateFIPS!A$2:B$52,2)</f>
        <v>North Carolina</v>
      </c>
      <c r="B8485">
        <f t="shared" si="135"/>
        <v>37</v>
      </c>
      <c r="C8485" s="9" t="s">
        <v>1796</v>
      </c>
      <c r="D8485" s="9" t="s">
        <v>93</v>
      </c>
      <c r="E8485" s="9" t="s">
        <v>2799</v>
      </c>
      <c r="F8485" s="9" t="s">
        <v>2800</v>
      </c>
      <c r="G8485" s="10">
        <v>1</v>
      </c>
      <c r="H8485" s="9" t="s">
        <v>94</v>
      </c>
      <c r="I8485" s="10">
        <v>6</v>
      </c>
      <c r="J8485" s="11">
        <v>0.18</v>
      </c>
      <c r="K8485" s="9" t="s">
        <v>94</v>
      </c>
      <c r="L8485" s="9" t="s">
        <v>95</v>
      </c>
    </row>
    <row r="8486" spans="1:12" x14ac:dyDescent="0.2">
      <c r="A8486" t="str">
        <f>VLOOKUP(B8486,StateFIPS!A$2:B$52,2)</f>
        <v>North Carolina</v>
      </c>
      <c r="B8486">
        <f t="shared" si="135"/>
        <v>37</v>
      </c>
      <c r="C8486" s="9" t="s">
        <v>2714</v>
      </c>
      <c r="D8486" s="9" t="s">
        <v>93</v>
      </c>
      <c r="E8486" s="9" t="s">
        <v>2799</v>
      </c>
      <c r="F8486" s="9" t="s">
        <v>2800</v>
      </c>
      <c r="G8486" s="10">
        <v>1754</v>
      </c>
      <c r="H8486" s="9" t="s">
        <v>94</v>
      </c>
      <c r="I8486" s="10">
        <v>9624</v>
      </c>
      <c r="J8486" s="11">
        <v>0.18</v>
      </c>
      <c r="K8486" s="9" t="s">
        <v>94</v>
      </c>
      <c r="L8486" s="9" t="s">
        <v>95</v>
      </c>
    </row>
    <row r="8487" spans="1:12" x14ac:dyDescent="0.2">
      <c r="A8487" t="str">
        <f>VLOOKUP(B8487,StateFIPS!A$2:B$52,2)</f>
        <v>Colorado</v>
      </c>
      <c r="B8487">
        <f t="shared" si="135"/>
        <v>8</v>
      </c>
      <c r="C8487" s="9" t="s">
        <v>2032</v>
      </c>
      <c r="D8487" s="9" t="s">
        <v>93</v>
      </c>
      <c r="E8487" s="9" t="s">
        <v>2799</v>
      </c>
      <c r="F8487" s="9" t="s">
        <v>2800</v>
      </c>
      <c r="G8487" s="10">
        <v>3</v>
      </c>
      <c r="H8487" s="9" t="s">
        <v>94</v>
      </c>
      <c r="I8487" s="10">
        <v>16</v>
      </c>
      <c r="J8487" s="11">
        <v>0.18</v>
      </c>
      <c r="K8487" s="9" t="s">
        <v>94</v>
      </c>
      <c r="L8487" s="9" t="s">
        <v>95</v>
      </c>
    </row>
    <row r="8488" spans="1:12" x14ac:dyDescent="0.2">
      <c r="A8488" t="str">
        <f>VLOOKUP(B8488,StateFIPS!A$2:B$52,2)</f>
        <v>North Carolina</v>
      </c>
      <c r="B8488">
        <f t="shared" si="135"/>
        <v>37</v>
      </c>
      <c r="C8488" s="9" t="s">
        <v>1192</v>
      </c>
      <c r="D8488" s="9" t="s">
        <v>93</v>
      </c>
      <c r="E8488" s="9" t="s">
        <v>2799</v>
      </c>
      <c r="F8488" s="9" t="s">
        <v>2800</v>
      </c>
      <c r="G8488" s="10">
        <v>1754</v>
      </c>
      <c r="H8488" s="9" t="s">
        <v>94</v>
      </c>
      <c r="I8488" s="10">
        <v>9624</v>
      </c>
      <c r="J8488" s="11">
        <v>0.18</v>
      </c>
      <c r="K8488" s="9" t="s">
        <v>94</v>
      </c>
      <c r="L8488" s="9" t="s">
        <v>95</v>
      </c>
    </row>
    <row r="8489" spans="1:12" x14ac:dyDescent="0.2">
      <c r="A8489" t="str">
        <f>VLOOKUP(B8489,StateFIPS!A$2:B$52,2)</f>
        <v>North Carolina</v>
      </c>
      <c r="B8489">
        <f t="shared" si="135"/>
        <v>37</v>
      </c>
      <c r="C8489" s="9" t="s">
        <v>2715</v>
      </c>
      <c r="D8489" s="9" t="s">
        <v>93</v>
      </c>
      <c r="E8489" s="9" t="s">
        <v>2799</v>
      </c>
      <c r="F8489" s="9" t="s">
        <v>2800</v>
      </c>
      <c r="G8489" s="10">
        <v>5631</v>
      </c>
      <c r="H8489" s="9" t="s">
        <v>94</v>
      </c>
      <c r="I8489" s="10">
        <v>30899</v>
      </c>
      <c r="J8489" s="11">
        <v>0.18</v>
      </c>
      <c r="K8489" s="9" t="s">
        <v>94</v>
      </c>
      <c r="L8489" s="9" t="s">
        <v>95</v>
      </c>
    </row>
    <row r="8490" spans="1:12" x14ac:dyDescent="0.2">
      <c r="A8490" t="str">
        <f>VLOOKUP(B8490,StateFIPS!A$2:B$52,2)</f>
        <v>Colorado</v>
      </c>
      <c r="B8490">
        <f t="shared" si="135"/>
        <v>8</v>
      </c>
      <c r="C8490" s="9" t="s">
        <v>545</v>
      </c>
      <c r="D8490" s="9" t="s">
        <v>93</v>
      </c>
      <c r="E8490" s="9" t="s">
        <v>2799</v>
      </c>
      <c r="F8490" s="9" t="s">
        <v>2800</v>
      </c>
      <c r="G8490" s="10">
        <v>11916</v>
      </c>
      <c r="H8490" s="9" t="s">
        <v>94</v>
      </c>
      <c r="I8490" s="10">
        <v>65385</v>
      </c>
      <c r="J8490" s="11">
        <v>0.18</v>
      </c>
      <c r="K8490" s="9" t="s">
        <v>94</v>
      </c>
      <c r="L8490" s="9" t="s">
        <v>95</v>
      </c>
    </row>
    <row r="8491" spans="1:12" x14ac:dyDescent="0.2">
      <c r="A8491" t="str">
        <f>VLOOKUP(B8491,StateFIPS!A$2:B$52,2)</f>
        <v>North Carolina</v>
      </c>
      <c r="B8491">
        <f t="shared" si="135"/>
        <v>37</v>
      </c>
      <c r="C8491" s="9" t="s">
        <v>1191</v>
      </c>
      <c r="D8491" s="9" t="s">
        <v>93</v>
      </c>
      <c r="E8491" s="9" t="s">
        <v>2799</v>
      </c>
      <c r="F8491" s="9" t="s">
        <v>2800</v>
      </c>
      <c r="G8491" s="10">
        <v>38434</v>
      </c>
      <c r="H8491" s="9" t="s">
        <v>94</v>
      </c>
      <c r="I8491" s="10">
        <v>210891</v>
      </c>
      <c r="J8491" s="11">
        <v>0.18</v>
      </c>
      <c r="K8491" s="9" t="s">
        <v>94</v>
      </c>
      <c r="L8491" s="9" t="s">
        <v>95</v>
      </c>
    </row>
    <row r="8492" spans="1:12" x14ac:dyDescent="0.2">
      <c r="A8492" t="str">
        <f>VLOOKUP(B8492,StateFIPS!A$2:B$52,2)</f>
        <v>North Carolina</v>
      </c>
      <c r="B8492">
        <f t="shared" si="135"/>
        <v>37</v>
      </c>
      <c r="C8492" s="9" t="s">
        <v>1718</v>
      </c>
      <c r="D8492" s="9" t="s">
        <v>93</v>
      </c>
      <c r="E8492" s="9" t="s">
        <v>2799</v>
      </c>
      <c r="F8492" s="9" t="s">
        <v>2800</v>
      </c>
      <c r="G8492" s="10">
        <v>99223</v>
      </c>
      <c r="H8492" s="9" t="s">
        <v>94</v>
      </c>
      <c r="I8492" s="10">
        <v>544442</v>
      </c>
      <c r="J8492" s="11">
        <v>0.18</v>
      </c>
      <c r="K8492" s="9" t="s">
        <v>94</v>
      </c>
      <c r="L8492" s="9" t="s">
        <v>95</v>
      </c>
    </row>
    <row r="8493" spans="1:12" x14ac:dyDescent="0.2">
      <c r="A8493" t="str">
        <f>VLOOKUP(B8493,StateFIPS!A$2:B$52,2)</f>
        <v>Colorado</v>
      </c>
      <c r="B8493">
        <f t="shared" si="135"/>
        <v>8</v>
      </c>
      <c r="C8493" s="9" t="s">
        <v>546</v>
      </c>
      <c r="D8493" s="9" t="s">
        <v>93</v>
      </c>
      <c r="E8493" s="9" t="s">
        <v>2799</v>
      </c>
      <c r="F8493" s="9" t="s">
        <v>2800</v>
      </c>
      <c r="G8493" s="10">
        <v>3</v>
      </c>
      <c r="H8493" s="9" t="s">
        <v>94</v>
      </c>
      <c r="I8493" s="10">
        <v>16</v>
      </c>
      <c r="J8493" s="11">
        <v>0.18</v>
      </c>
      <c r="K8493" s="9" t="s">
        <v>94</v>
      </c>
      <c r="L8493" s="9" t="s">
        <v>95</v>
      </c>
    </row>
    <row r="8494" spans="1:12" x14ac:dyDescent="0.2">
      <c r="A8494" t="str">
        <f>VLOOKUP(B8494,StateFIPS!A$2:B$52,2)</f>
        <v>North Carolina</v>
      </c>
      <c r="B8494">
        <f t="shared" si="135"/>
        <v>37</v>
      </c>
      <c r="C8494" s="9" t="s">
        <v>1176</v>
      </c>
      <c r="D8494" s="9" t="s">
        <v>93</v>
      </c>
      <c r="E8494" s="9" t="s">
        <v>2799</v>
      </c>
      <c r="F8494" s="9" t="s">
        <v>2800</v>
      </c>
      <c r="G8494" s="10">
        <v>1754</v>
      </c>
      <c r="H8494" s="9" t="s">
        <v>94</v>
      </c>
      <c r="I8494" s="10">
        <v>9624</v>
      </c>
      <c r="J8494" s="11">
        <v>0.18</v>
      </c>
      <c r="K8494" s="9" t="s">
        <v>94</v>
      </c>
      <c r="L8494" s="9" t="s">
        <v>95</v>
      </c>
    </row>
    <row r="8495" spans="1:12" x14ac:dyDescent="0.2">
      <c r="A8495" t="str">
        <f>VLOOKUP(B8495,StateFIPS!A$2:B$52,2)</f>
        <v>North Carolina</v>
      </c>
      <c r="B8495">
        <f t="shared" si="135"/>
        <v>37</v>
      </c>
      <c r="C8495" s="9" t="s">
        <v>1188</v>
      </c>
      <c r="D8495" s="9" t="s">
        <v>93</v>
      </c>
      <c r="E8495" s="9" t="s">
        <v>2799</v>
      </c>
      <c r="F8495" s="9" t="s">
        <v>2800</v>
      </c>
      <c r="G8495" s="10">
        <v>1754</v>
      </c>
      <c r="H8495" s="9" t="s">
        <v>94</v>
      </c>
      <c r="I8495" s="10">
        <v>9624</v>
      </c>
      <c r="J8495" s="11">
        <v>0.18</v>
      </c>
      <c r="K8495" s="9" t="s">
        <v>94</v>
      </c>
      <c r="L8495" s="9" t="s">
        <v>95</v>
      </c>
    </row>
    <row r="8496" spans="1:12" x14ac:dyDescent="0.2">
      <c r="A8496" t="str">
        <f>VLOOKUP(B8496,StateFIPS!A$2:B$52,2)</f>
        <v>Colorado</v>
      </c>
      <c r="B8496">
        <f t="shared" si="135"/>
        <v>8</v>
      </c>
      <c r="C8496" s="9" t="s">
        <v>549</v>
      </c>
      <c r="D8496" s="9" t="s">
        <v>93</v>
      </c>
      <c r="E8496" s="9" t="s">
        <v>2799</v>
      </c>
      <c r="F8496" s="9" t="s">
        <v>2800</v>
      </c>
      <c r="G8496" s="10">
        <v>11916</v>
      </c>
      <c r="H8496" s="9" t="s">
        <v>94</v>
      </c>
      <c r="I8496" s="10">
        <v>65385</v>
      </c>
      <c r="J8496" s="11">
        <v>0.18</v>
      </c>
      <c r="K8496" s="9" t="s">
        <v>94</v>
      </c>
      <c r="L8496" s="9" t="s">
        <v>95</v>
      </c>
    </row>
    <row r="8497" spans="1:12" x14ac:dyDescent="0.2">
      <c r="A8497" t="str">
        <f>VLOOKUP(B8497,StateFIPS!A$2:B$52,2)</f>
        <v>North Carolina</v>
      </c>
      <c r="B8497">
        <f t="shared" si="135"/>
        <v>37</v>
      </c>
      <c r="C8497" s="9" t="s">
        <v>1199</v>
      </c>
      <c r="D8497" s="9" t="s">
        <v>93</v>
      </c>
      <c r="E8497" s="9" t="s">
        <v>2799</v>
      </c>
      <c r="F8497" s="9" t="s">
        <v>2800</v>
      </c>
      <c r="G8497" s="10">
        <v>1754</v>
      </c>
      <c r="H8497" s="9" t="s">
        <v>94</v>
      </c>
      <c r="I8497" s="10">
        <v>9624</v>
      </c>
      <c r="J8497" s="11">
        <v>0.18</v>
      </c>
      <c r="K8497" s="9" t="s">
        <v>94</v>
      </c>
      <c r="L8497" s="9" t="s">
        <v>95</v>
      </c>
    </row>
    <row r="8498" spans="1:12" x14ac:dyDescent="0.2">
      <c r="A8498" t="str">
        <f>VLOOKUP(B8498,StateFIPS!A$2:B$52,2)</f>
        <v>Colorado</v>
      </c>
      <c r="B8498">
        <f t="shared" si="135"/>
        <v>8</v>
      </c>
      <c r="C8498" s="9" t="s">
        <v>544</v>
      </c>
      <c r="D8498" s="9" t="s">
        <v>93</v>
      </c>
      <c r="E8498" s="9" t="s">
        <v>2799</v>
      </c>
      <c r="F8498" s="9" t="s">
        <v>2800</v>
      </c>
      <c r="G8498" s="10">
        <v>11916</v>
      </c>
      <c r="H8498" s="9" t="s">
        <v>94</v>
      </c>
      <c r="I8498" s="10">
        <v>65385</v>
      </c>
      <c r="J8498" s="11">
        <v>0.18</v>
      </c>
      <c r="K8498" s="9" t="s">
        <v>94</v>
      </c>
      <c r="L8498" s="9" t="s">
        <v>95</v>
      </c>
    </row>
    <row r="8499" spans="1:12" x14ac:dyDescent="0.2">
      <c r="A8499" t="str">
        <f>VLOOKUP(B8499,StateFIPS!A$2:B$52,2)</f>
        <v>Colorado</v>
      </c>
      <c r="B8499">
        <f t="shared" si="135"/>
        <v>8</v>
      </c>
      <c r="C8499" s="9" t="s">
        <v>486</v>
      </c>
      <c r="D8499" s="9" t="s">
        <v>93</v>
      </c>
      <c r="E8499" s="9" t="s">
        <v>2799</v>
      </c>
      <c r="F8499" s="9" t="s">
        <v>2800</v>
      </c>
      <c r="G8499" s="10">
        <v>11916</v>
      </c>
      <c r="H8499" s="9" t="s">
        <v>94</v>
      </c>
      <c r="I8499" s="10">
        <v>65385</v>
      </c>
      <c r="J8499" s="11">
        <v>0.18</v>
      </c>
      <c r="K8499" s="9" t="s">
        <v>94</v>
      </c>
      <c r="L8499" s="9" t="s">
        <v>95</v>
      </c>
    </row>
    <row r="8500" spans="1:12" x14ac:dyDescent="0.2">
      <c r="A8500" t="str">
        <f>VLOOKUP(B8500,StateFIPS!A$2:B$52,2)</f>
        <v>North Carolina</v>
      </c>
      <c r="B8500">
        <f t="shared" si="135"/>
        <v>37</v>
      </c>
      <c r="C8500" s="9" t="s">
        <v>1814</v>
      </c>
      <c r="D8500" s="9" t="s">
        <v>93</v>
      </c>
      <c r="E8500" s="9" t="s">
        <v>2799</v>
      </c>
      <c r="F8500" s="9" t="s">
        <v>2800</v>
      </c>
      <c r="G8500" s="10">
        <v>5</v>
      </c>
      <c r="H8500" s="9" t="s">
        <v>94</v>
      </c>
      <c r="I8500" s="10">
        <v>26</v>
      </c>
      <c r="J8500" s="11">
        <v>0.18</v>
      </c>
      <c r="K8500" s="9" t="s">
        <v>94</v>
      </c>
      <c r="L8500" s="9" t="s">
        <v>95</v>
      </c>
    </row>
    <row r="8501" spans="1:12" x14ac:dyDescent="0.2">
      <c r="A8501" t="str">
        <f>VLOOKUP(B8501,StateFIPS!A$2:B$52,2)</f>
        <v>Colorado</v>
      </c>
      <c r="B8501">
        <f t="shared" si="135"/>
        <v>8</v>
      </c>
      <c r="C8501" s="9" t="s">
        <v>473</v>
      </c>
      <c r="D8501" s="9" t="s">
        <v>93</v>
      </c>
      <c r="E8501" s="9" t="s">
        <v>2799</v>
      </c>
      <c r="F8501" s="9" t="s">
        <v>2800</v>
      </c>
      <c r="G8501" s="10">
        <v>11916</v>
      </c>
      <c r="H8501" s="9" t="s">
        <v>94</v>
      </c>
      <c r="I8501" s="10">
        <v>65385</v>
      </c>
      <c r="J8501" s="11">
        <v>0.18</v>
      </c>
      <c r="K8501" s="9" t="s">
        <v>94</v>
      </c>
      <c r="L8501" s="9" t="s">
        <v>95</v>
      </c>
    </row>
    <row r="8502" spans="1:12" x14ac:dyDescent="0.2">
      <c r="A8502" t="str">
        <f>VLOOKUP(B8502,StateFIPS!A$2:B$52,2)</f>
        <v>North Carolina</v>
      </c>
      <c r="B8502">
        <f t="shared" si="135"/>
        <v>37</v>
      </c>
      <c r="C8502" s="9" t="s">
        <v>1424</v>
      </c>
      <c r="D8502" s="9" t="s">
        <v>93</v>
      </c>
      <c r="E8502" s="9" t="s">
        <v>2799</v>
      </c>
      <c r="F8502" s="9" t="s">
        <v>2800</v>
      </c>
      <c r="G8502" s="10">
        <v>306604</v>
      </c>
      <c r="H8502" s="9" t="s">
        <v>94</v>
      </c>
      <c r="I8502" s="10">
        <v>1682349</v>
      </c>
      <c r="J8502" s="11">
        <v>0.18</v>
      </c>
      <c r="K8502" s="9" t="s">
        <v>94</v>
      </c>
      <c r="L8502" s="9" t="s">
        <v>95</v>
      </c>
    </row>
    <row r="8503" spans="1:12" x14ac:dyDescent="0.2">
      <c r="A8503" t="str">
        <f>VLOOKUP(B8503,StateFIPS!A$2:B$52,2)</f>
        <v>North Carolina</v>
      </c>
      <c r="B8503">
        <f t="shared" si="135"/>
        <v>37</v>
      </c>
      <c r="C8503" s="9" t="s">
        <v>1423</v>
      </c>
      <c r="D8503" s="9" t="s">
        <v>93</v>
      </c>
      <c r="E8503" s="9" t="s">
        <v>2799</v>
      </c>
      <c r="F8503" s="9" t="s">
        <v>2800</v>
      </c>
      <c r="G8503" s="10">
        <v>1754</v>
      </c>
      <c r="H8503" s="9" t="s">
        <v>94</v>
      </c>
      <c r="I8503" s="10">
        <v>9624</v>
      </c>
      <c r="J8503" s="11">
        <v>0.18</v>
      </c>
      <c r="K8503" s="9" t="s">
        <v>94</v>
      </c>
      <c r="L8503" s="9" t="s">
        <v>95</v>
      </c>
    </row>
    <row r="8504" spans="1:12" x14ac:dyDescent="0.2">
      <c r="A8504" t="str">
        <f>VLOOKUP(B8504,StateFIPS!A$2:B$52,2)</f>
        <v>Colorado</v>
      </c>
      <c r="B8504">
        <f t="shared" si="135"/>
        <v>8</v>
      </c>
      <c r="C8504" s="9" t="s">
        <v>2098</v>
      </c>
      <c r="D8504" s="9" t="s">
        <v>93</v>
      </c>
      <c r="E8504" s="9" t="s">
        <v>2799</v>
      </c>
      <c r="F8504" s="9" t="s">
        <v>2800</v>
      </c>
      <c r="G8504" s="10">
        <v>4</v>
      </c>
      <c r="H8504" s="9" t="s">
        <v>94</v>
      </c>
      <c r="I8504" s="10">
        <v>23</v>
      </c>
      <c r="J8504" s="11">
        <v>0.18</v>
      </c>
      <c r="K8504" s="9" t="s">
        <v>94</v>
      </c>
      <c r="L8504" s="9" t="s">
        <v>95</v>
      </c>
    </row>
    <row r="8505" spans="1:12" x14ac:dyDescent="0.2">
      <c r="A8505" t="str">
        <f>VLOOKUP(B8505,StateFIPS!A$2:B$52,2)</f>
        <v>North Carolina</v>
      </c>
      <c r="B8505">
        <f t="shared" si="135"/>
        <v>37</v>
      </c>
      <c r="C8505" s="9" t="s">
        <v>1421</v>
      </c>
      <c r="D8505" s="9" t="s">
        <v>93</v>
      </c>
      <c r="E8505" s="9" t="s">
        <v>2799</v>
      </c>
      <c r="F8505" s="9" t="s">
        <v>2800</v>
      </c>
      <c r="G8505" s="10">
        <v>1754</v>
      </c>
      <c r="H8505" s="9" t="s">
        <v>94</v>
      </c>
      <c r="I8505" s="10">
        <v>9624</v>
      </c>
      <c r="J8505" s="11">
        <v>0.18</v>
      </c>
      <c r="K8505" s="9" t="s">
        <v>94</v>
      </c>
      <c r="L8505" s="9" t="s">
        <v>95</v>
      </c>
    </row>
    <row r="8506" spans="1:12" x14ac:dyDescent="0.2">
      <c r="A8506" t="str">
        <f>VLOOKUP(B8506,StateFIPS!A$2:B$52,2)</f>
        <v>North Carolina</v>
      </c>
      <c r="B8506">
        <f t="shared" si="135"/>
        <v>37</v>
      </c>
      <c r="C8506" s="9" t="s">
        <v>1420</v>
      </c>
      <c r="D8506" s="9" t="s">
        <v>93</v>
      </c>
      <c r="E8506" s="9" t="s">
        <v>2799</v>
      </c>
      <c r="F8506" s="9" t="s">
        <v>2800</v>
      </c>
      <c r="G8506" s="10">
        <v>292483</v>
      </c>
      <c r="H8506" s="9" t="s">
        <v>94</v>
      </c>
      <c r="I8506" s="10">
        <v>1604867</v>
      </c>
      <c r="J8506" s="11">
        <v>0.18</v>
      </c>
      <c r="K8506" s="9" t="s">
        <v>94</v>
      </c>
      <c r="L8506" s="9" t="s">
        <v>95</v>
      </c>
    </row>
    <row r="8507" spans="1:12" x14ac:dyDescent="0.2">
      <c r="A8507" t="str">
        <f>VLOOKUP(B8507,StateFIPS!A$2:B$52,2)</f>
        <v>Colorado</v>
      </c>
      <c r="B8507">
        <f t="shared" si="135"/>
        <v>8</v>
      </c>
      <c r="C8507" s="9" t="s">
        <v>2099</v>
      </c>
      <c r="D8507" s="9" t="s">
        <v>93</v>
      </c>
      <c r="E8507" s="9" t="s">
        <v>2799</v>
      </c>
      <c r="F8507" s="9" t="s">
        <v>2800</v>
      </c>
      <c r="G8507" s="10">
        <v>9</v>
      </c>
      <c r="H8507" s="9" t="s">
        <v>94</v>
      </c>
      <c r="I8507" s="10">
        <v>48</v>
      </c>
      <c r="J8507" s="11">
        <v>0.18</v>
      </c>
      <c r="K8507" s="9" t="s">
        <v>94</v>
      </c>
      <c r="L8507" s="9" t="s">
        <v>95</v>
      </c>
    </row>
    <row r="8508" spans="1:12" x14ac:dyDescent="0.2">
      <c r="A8508" t="str">
        <f>VLOOKUP(B8508,StateFIPS!A$2:B$52,2)</f>
        <v>North Carolina</v>
      </c>
      <c r="B8508">
        <f t="shared" si="135"/>
        <v>37</v>
      </c>
      <c r="C8508" s="9" t="s">
        <v>1779</v>
      </c>
      <c r="D8508" s="9" t="s">
        <v>93</v>
      </c>
      <c r="E8508" s="9" t="s">
        <v>2799</v>
      </c>
      <c r="F8508" s="9" t="s">
        <v>2800</v>
      </c>
      <c r="G8508" s="10">
        <v>1754</v>
      </c>
      <c r="H8508" s="9" t="s">
        <v>94</v>
      </c>
      <c r="I8508" s="10">
        <v>9624</v>
      </c>
      <c r="J8508" s="11">
        <v>0.18</v>
      </c>
      <c r="K8508" s="9" t="s">
        <v>94</v>
      </c>
      <c r="L8508" s="9" t="s">
        <v>95</v>
      </c>
    </row>
    <row r="8509" spans="1:12" x14ac:dyDescent="0.2">
      <c r="A8509" t="str">
        <f>VLOOKUP(B8509,StateFIPS!A$2:B$52,2)</f>
        <v>North Carolina</v>
      </c>
      <c r="B8509">
        <f t="shared" si="135"/>
        <v>37</v>
      </c>
      <c r="C8509" s="9" t="s">
        <v>1417</v>
      </c>
      <c r="D8509" s="9" t="s">
        <v>93</v>
      </c>
      <c r="E8509" s="9" t="s">
        <v>2799</v>
      </c>
      <c r="F8509" s="9" t="s">
        <v>2800</v>
      </c>
      <c r="G8509" s="10">
        <v>2</v>
      </c>
      <c r="H8509" s="9" t="s">
        <v>94</v>
      </c>
      <c r="I8509" s="10">
        <v>12</v>
      </c>
      <c r="J8509" s="11">
        <v>0.18</v>
      </c>
      <c r="K8509" s="9" t="s">
        <v>94</v>
      </c>
      <c r="L8509" s="9" t="s">
        <v>95</v>
      </c>
    </row>
    <row r="8510" spans="1:12" x14ac:dyDescent="0.2">
      <c r="A8510" t="str">
        <f>VLOOKUP(B8510,StateFIPS!A$2:B$52,2)</f>
        <v>Colorado</v>
      </c>
      <c r="B8510">
        <f t="shared" si="135"/>
        <v>8</v>
      </c>
      <c r="C8510" s="9" t="s">
        <v>485</v>
      </c>
      <c r="D8510" s="9" t="s">
        <v>93</v>
      </c>
      <c r="E8510" s="9" t="s">
        <v>2799</v>
      </c>
      <c r="F8510" s="9" t="s">
        <v>2800</v>
      </c>
      <c r="G8510" s="10">
        <v>2</v>
      </c>
      <c r="H8510" s="9" t="s">
        <v>94</v>
      </c>
      <c r="I8510" s="10">
        <v>12</v>
      </c>
      <c r="J8510" s="11">
        <v>0.18</v>
      </c>
      <c r="K8510" s="9" t="s">
        <v>94</v>
      </c>
      <c r="L8510" s="9" t="s">
        <v>95</v>
      </c>
    </row>
    <row r="8511" spans="1:12" x14ac:dyDescent="0.2">
      <c r="A8511" t="str">
        <f>VLOOKUP(B8511,StateFIPS!A$2:B$52,2)</f>
        <v>North Carolina</v>
      </c>
      <c r="B8511">
        <f t="shared" si="135"/>
        <v>37</v>
      </c>
      <c r="C8511" s="9" t="s">
        <v>1406</v>
      </c>
      <c r="D8511" s="9" t="s">
        <v>93</v>
      </c>
      <c r="E8511" s="9" t="s">
        <v>2799</v>
      </c>
      <c r="F8511" s="9" t="s">
        <v>2800</v>
      </c>
      <c r="G8511" s="10">
        <v>61989</v>
      </c>
      <c r="H8511" s="9" t="s">
        <v>94</v>
      </c>
      <c r="I8511" s="10">
        <v>340137</v>
      </c>
      <c r="J8511" s="11">
        <v>0.18</v>
      </c>
      <c r="K8511" s="9" t="s">
        <v>94</v>
      </c>
      <c r="L8511" s="9" t="s">
        <v>95</v>
      </c>
    </row>
    <row r="8512" spans="1:12" x14ac:dyDescent="0.2">
      <c r="A8512" t="str">
        <f>VLOOKUP(B8512,StateFIPS!A$2:B$52,2)</f>
        <v>North Carolina</v>
      </c>
      <c r="B8512">
        <f t="shared" si="135"/>
        <v>37</v>
      </c>
      <c r="C8512" s="9" t="s">
        <v>1415</v>
      </c>
      <c r="D8512" s="9" t="s">
        <v>93</v>
      </c>
      <c r="E8512" s="9" t="s">
        <v>2799</v>
      </c>
      <c r="F8512" s="9" t="s">
        <v>2800</v>
      </c>
      <c r="G8512" s="10">
        <v>1754</v>
      </c>
      <c r="H8512" s="9" t="s">
        <v>94</v>
      </c>
      <c r="I8512" s="10">
        <v>9624</v>
      </c>
      <c r="J8512" s="11">
        <v>0.18</v>
      </c>
      <c r="K8512" s="9" t="s">
        <v>94</v>
      </c>
      <c r="L8512" s="9" t="s">
        <v>95</v>
      </c>
    </row>
    <row r="8513" spans="1:12" x14ac:dyDescent="0.2">
      <c r="A8513" t="str">
        <f>VLOOKUP(B8513,StateFIPS!A$2:B$52,2)</f>
        <v>Colorado</v>
      </c>
      <c r="B8513">
        <f t="shared" si="135"/>
        <v>8</v>
      </c>
      <c r="C8513" s="9" t="s">
        <v>2105</v>
      </c>
      <c r="D8513" s="9" t="s">
        <v>93</v>
      </c>
      <c r="E8513" s="9" t="s">
        <v>2799</v>
      </c>
      <c r="F8513" s="9" t="s">
        <v>2800</v>
      </c>
      <c r="G8513" s="10">
        <v>167</v>
      </c>
      <c r="H8513" s="9" t="s">
        <v>94</v>
      </c>
      <c r="I8513" s="10">
        <v>917</v>
      </c>
      <c r="J8513" s="11">
        <v>0.18</v>
      </c>
      <c r="K8513" s="9" t="s">
        <v>94</v>
      </c>
      <c r="L8513" s="9" t="s">
        <v>95</v>
      </c>
    </row>
    <row r="8514" spans="1:12" x14ac:dyDescent="0.2">
      <c r="A8514" t="str">
        <f>VLOOKUP(B8514,StateFIPS!A$2:B$52,2)</f>
        <v>North Carolina</v>
      </c>
      <c r="B8514">
        <f t="shared" si="135"/>
        <v>37</v>
      </c>
      <c r="C8514" s="9" t="s">
        <v>1402</v>
      </c>
      <c r="D8514" s="9" t="s">
        <v>93</v>
      </c>
      <c r="E8514" s="9" t="s">
        <v>2799</v>
      </c>
      <c r="F8514" s="9" t="s">
        <v>2800</v>
      </c>
      <c r="G8514" s="10">
        <v>512870</v>
      </c>
      <c r="H8514" s="9" t="s">
        <v>94</v>
      </c>
      <c r="I8514" s="10">
        <v>2814143</v>
      </c>
      <c r="J8514" s="11">
        <v>0.18</v>
      </c>
      <c r="K8514" s="9" t="s">
        <v>94</v>
      </c>
      <c r="L8514" s="9" t="s">
        <v>95</v>
      </c>
    </row>
    <row r="8515" spans="1:12" x14ac:dyDescent="0.2">
      <c r="A8515" t="str">
        <f>VLOOKUP(B8515,StateFIPS!A$2:B$52,2)</f>
        <v>North Carolina</v>
      </c>
      <c r="B8515">
        <f t="shared" ref="B8515:B8578" si="136">VALUE(LEFT(C8515,2))</f>
        <v>37</v>
      </c>
      <c r="C8515" s="9" t="s">
        <v>1413</v>
      </c>
      <c r="D8515" s="9" t="s">
        <v>93</v>
      </c>
      <c r="E8515" s="9" t="s">
        <v>2799</v>
      </c>
      <c r="F8515" s="9" t="s">
        <v>2800</v>
      </c>
      <c r="G8515" s="10">
        <v>2</v>
      </c>
      <c r="H8515" s="9" t="s">
        <v>94</v>
      </c>
      <c r="I8515" s="10">
        <v>10</v>
      </c>
      <c r="J8515" s="11">
        <v>0.18</v>
      </c>
      <c r="K8515" s="9" t="s">
        <v>94</v>
      </c>
      <c r="L8515" s="9" t="s">
        <v>95</v>
      </c>
    </row>
    <row r="8516" spans="1:12" x14ac:dyDescent="0.2">
      <c r="A8516" t="str">
        <f>VLOOKUP(B8516,StateFIPS!A$2:B$52,2)</f>
        <v>Colorado</v>
      </c>
      <c r="B8516">
        <f t="shared" si="136"/>
        <v>8</v>
      </c>
      <c r="C8516" s="9" t="s">
        <v>489</v>
      </c>
      <c r="D8516" s="9" t="s">
        <v>93</v>
      </c>
      <c r="E8516" s="9" t="s">
        <v>2799</v>
      </c>
      <c r="F8516" s="9" t="s">
        <v>2800</v>
      </c>
      <c r="G8516" s="10">
        <v>9</v>
      </c>
      <c r="H8516" s="9" t="s">
        <v>94</v>
      </c>
      <c r="I8516" s="10">
        <v>51</v>
      </c>
      <c r="J8516" s="11">
        <v>0.18</v>
      </c>
      <c r="K8516" s="9" t="s">
        <v>94</v>
      </c>
      <c r="L8516" s="9" t="s">
        <v>95</v>
      </c>
    </row>
    <row r="8517" spans="1:12" x14ac:dyDescent="0.2">
      <c r="A8517" t="str">
        <f>VLOOKUP(B8517,StateFIPS!A$2:B$52,2)</f>
        <v>Colorado</v>
      </c>
      <c r="B8517">
        <f t="shared" si="136"/>
        <v>8</v>
      </c>
      <c r="C8517" s="9" t="s">
        <v>490</v>
      </c>
      <c r="D8517" s="9" t="s">
        <v>93</v>
      </c>
      <c r="E8517" s="9" t="s">
        <v>2799</v>
      </c>
      <c r="F8517" s="9" t="s">
        <v>2800</v>
      </c>
      <c r="G8517" s="10">
        <v>11916</v>
      </c>
      <c r="H8517" s="9" t="s">
        <v>94</v>
      </c>
      <c r="I8517" s="10">
        <v>65385</v>
      </c>
      <c r="J8517" s="11">
        <v>0.18</v>
      </c>
      <c r="K8517" s="9" t="s">
        <v>94</v>
      </c>
      <c r="L8517" s="9" t="s">
        <v>95</v>
      </c>
    </row>
    <row r="8518" spans="1:12" x14ac:dyDescent="0.2">
      <c r="A8518" t="str">
        <f>VLOOKUP(B8518,StateFIPS!A$2:B$52,2)</f>
        <v>North Carolina</v>
      </c>
      <c r="B8518">
        <f t="shared" si="136"/>
        <v>37</v>
      </c>
      <c r="C8518" s="9" t="s">
        <v>1775</v>
      </c>
      <c r="D8518" s="9" t="s">
        <v>93</v>
      </c>
      <c r="E8518" s="9" t="s">
        <v>2799</v>
      </c>
      <c r="F8518" s="9" t="s">
        <v>2800</v>
      </c>
      <c r="G8518" s="10">
        <v>16972</v>
      </c>
      <c r="H8518" s="9" t="s">
        <v>94</v>
      </c>
      <c r="I8518" s="10">
        <v>93129</v>
      </c>
      <c r="J8518" s="11">
        <v>0.18</v>
      </c>
      <c r="K8518" s="9" t="s">
        <v>94</v>
      </c>
      <c r="L8518" s="9" t="s">
        <v>95</v>
      </c>
    </row>
    <row r="8519" spans="1:12" x14ac:dyDescent="0.2">
      <c r="A8519" t="str">
        <f>VLOOKUP(B8519,StateFIPS!A$2:B$52,2)</f>
        <v>North Carolina</v>
      </c>
      <c r="B8519">
        <f t="shared" si="136"/>
        <v>37</v>
      </c>
      <c r="C8519" s="9" t="s">
        <v>1784</v>
      </c>
      <c r="D8519" s="9" t="s">
        <v>93</v>
      </c>
      <c r="E8519" s="9" t="s">
        <v>2799</v>
      </c>
      <c r="F8519" s="9" t="s">
        <v>2800</v>
      </c>
      <c r="G8519" s="10">
        <v>1754</v>
      </c>
      <c r="H8519" s="9" t="s">
        <v>94</v>
      </c>
      <c r="I8519" s="10">
        <v>9624</v>
      </c>
      <c r="J8519" s="11">
        <v>0.18</v>
      </c>
      <c r="K8519" s="9" t="s">
        <v>94</v>
      </c>
      <c r="L8519" s="9" t="s">
        <v>95</v>
      </c>
    </row>
    <row r="8520" spans="1:12" x14ac:dyDescent="0.2">
      <c r="A8520" t="str">
        <f>VLOOKUP(B8520,StateFIPS!A$2:B$52,2)</f>
        <v>Colorado</v>
      </c>
      <c r="B8520">
        <f t="shared" si="136"/>
        <v>8</v>
      </c>
      <c r="C8520" s="9" t="s">
        <v>2101</v>
      </c>
      <c r="D8520" s="9" t="s">
        <v>93</v>
      </c>
      <c r="E8520" s="9" t="s">
        <v>2799</v>
      </c>
      <c r="F8520" s="9" t="s">
        <v>2800</v>
      </c>
      <c r="G8520" s="10">
        <v>7</v>
      </c>
      <c r="H8520" s="9" t="s">
        <v>94</v>
      </c>
      <c r="I8520" s="10">
        <v>37</v>
      </c>
      <c r="J8520" s="11">
        <v>0.18</v>
      </c>
      <c r="K8520" s="9" t="s">
        <v>94</v>
      </c>
      <c r="L8520" s="9" t="s">
        <v>95</v>
      </c>
    </row>
    <row r="8521" spans="1:12" x14ac:dyDescent="0.2">
      <c r="A8521" t="str">
        <f>VLOOKUP(B8521,StateFIPS!A$2:B$52,2)</f>
        <v>North Carolina</v>
      </c>
      <c r="B8521">
        <f t="shared" si="136"/>
        <v>37</v>
      </c>
      <c r="C8521" s="9" t="s">
        <v>1426</v>
      </c>
      <c r="D8521" s="9" t="s">
        <v>93</v>
      </c>
      <c r="E8521" s="9" t="s">
        <v>2799</v>
      </c>
      <c r="F8521" s="9" t="s">
        <v>2800</v>
      </c>
      <c r="G8521" s="10">
        <v>40800</v>
      </c>
      <c r="H8521" s="9" t="s">
        <v>94</v>
      </c>
      <c r="I8521" s="10">
        <v>223873</v>
      </c>
      <c r="J8521" s="11">
        <v>0.18</v>
      </c>
      <c r="K8521" s="9" t="s">
        <v>94</v>
      </c>
      <c r="L8521" s="9" t="s">
        <v>95</v>
      </c>
    </row>
    <row r="8522" spans="1:12" x14ac:dyDescent="0.2">
      <c r="A8522" t="str">
        <f>VLOOKUP(B8522,StateFIPS!A$2:B$52,2)</f>
        <v>North Carolina</v>
      </c>
      <c r="B8522">
        <f t="shared" si="136"/>
        <v>37</v>
      </c>
      <c r="C8522" s="9" t="s">
        <v>1411</v>
      </c>
      <c r="D8522" s="9" t="s">
        <v>93</v>
      </c>
      <c r="E8522" s="9" t="s">
        <v>2799</v>
      </c>
      <c r="F8522" s="9" t="s">
        <v>2800</v>
      </c>
      <c r="G8522" s="10">
        <v>24579</v>
      </c>
      <c r="H8522" s="9" t="s">
        <v>94</v>
      </c>
      <c r="I8522" s="10">
        <v>134868</v>
      </c>
      <c r="J8522" s="11">
        <v>0.18</v>
      </c>
      <c r="K8522" s="9" t="s">
        <v>94</v>
      </c>
      <c r="L8522" s="9" t="s">
        <v>95</v>
      </c>
    </row>
    <row r="8523" spans="1:12" x14ac:dyDescent="0.2">
      <c r="A8523" t="str">
        <f>VLOOKUP(B8523,StateFIPS!A$2:B$52,2)</f>
        <v>Colorado</v>
      </c>
      <c r="B8523">
        <f t="shared" si="136"/>
        <v>8</v>
      </c>
      <c r="C8523" s="9" t="s">
        <v>2087</v>
      </c>
      <c r="D8523" s="9" t="s">
        <v>93</v>
      </c>
      <c r="E8523" s="9" t="s">
        <v>2799</v>
      </c>
      <c r="F8523" s="9" t="s">
        <v>2800</v>
      </c>
      <c r="G8523" s="10">
        <v>8</v>
      </c>
      <c r="H8523" s="9" t="s">
        <v>94</v>
      </c>
      <c r="I8523" s="10">
        <v>46</v>
      </c>
      <c r="J8523" s="11">
        <v>0.18</v>
      </c>
      <c r="K8523" s="9" t="s">
        <v>94</v>
      </c>
      <c r="L8523" s="9" t="s">
        <v>95</v>
      </c>
    </row>
    <row r="8524" spans="1:12" x14ac:dyDescent="0.2">
      <c r="A8524" t="str">
        <f>VLOOKUP(B8524,StateFIPS!A$2:B$52,2)</f>
        <v>North Carolina</v>
      </c>
      <c r="B8524">
        <f t="shared" si="136"/>
        <v>37</v>
      </c>
      <c r="C8524" s="9" t="s">
        <v>1793</v>
      </c>
      <c r="D8524" s="9" t="s">
        <v>93</v>
      </c>
      <c r="E8524" s="9" t="s">
        <v>2799</v>
      </c>
      <c r="F8524" s="9" t="s">
        <v>2800</v>
      </c>
      <c r="G8524" s="10">
        <v>14752</v>
      </c>
      <c r="H8524" s="9" t="s">
        <v>94</v>
      </c>
      <c r="I8524" s="10">
        <v>80944</v>
      </c>
      <c r="J8524" s="11">
        <v>0.18</v>
      </c>
      <c r="K8524" s="9" t="s">
        <v>94</v>
      </c>
      <c r="L8524" s="9" t="s">
        <v>95</v>
      </c>
    </row>
    <row r="8525" spans="1:12" x14ac:dyDescent="0.2">
      <c r="A8525" t="str">
        <f>VLOOKUP(B8525,StateFIPS!A$2:B$52,2)</f>
        <v>Ohio</v>
      </c>
      <c r="B8525">
        <f t="shared" si="136"/>
        <v>39</v>
      </c>
      <c r="C8525" s="9" t="s">
        <v>2258</v>
      </c>
      <c r="D8525" s="9" t="s">
        <v>93</v>
      </c>
      <c r="E8525" s="9" t="s">
        <v>2799</v>
      </c>
      <c r="F8525" s="9" t="s">
        <v>2800</v>
      </c>
      <c r="G8525" s="10">
        <v>1457</v>
      </c>
      <c r="H8525" s="9" t="s">
        <v>94</v>
      </c>
      <c r="I8525" s="10">
        <v>7997</v>
      </c>
      <c r="J8525" s="11">
        <v>0.18</v>
      </c>
      <c r="K8525" s="9" t="s">
        <v>94</v>
      </c>
      <c r="L8525" s="9" t="s">
        <v>95</v>
      </c>
    </row>
    <row r="8526" spans="1:12" x14ac:dyDescent="0.2">
      <c r="A8526" t="str">
        <f>VLOOKUP(B8526,StateFIPS!A$2:B$52,2)</f>
        <v>North Carolina</v>
      </c>
      <c r="B8526">
        <f t="shared" si="136"/>
        <v>37</v>
      </c>
      <c r="C8526" s="9" t="s">
        <v>1416</v>
      </c>
      <c r="D8526" s="9" t="s">
        <v>93</v>
      </c>
      <c r="E8526" s="9" t="s">
        <v>2799</v>
      </c>
      <c r="F8526" s="9" t="s">
        <v>2800</v>
      </c>
      <c r="G8526" s="10">
        <v>106790</v>
      </c>
      <c r="H8526" s="9" t="s">
        <v>94</v>
      </c>
      <c r="I8526" s="10">
        <v>585961</v>
      </c>
      <c r="J8526" s="11">
        <v>0.18</v>
      </c>
      <c r="K8526" s="9" t="s">
        <v>94</v>
      </c>
      <c r="L8526" s="9" t="s">
        <v>95</v>
      </c>
    </row>
    <row r="8527" spans="1:12" x14ac:dyDescent="0.2">
      <c r="A8527" t="str">
        <f>VLOOKUP(B8527,StateFIPS!A$2:B$52,2)</f>
        <v>Oregon</v>
      </c>
      <c r="B8527">
        <f t="shared" si="136"/>
        <v>41</v>
      </c>
      <c r="C8527" s="9" t="s">
        <v>1302</v>
      </c>
      <c r="D8527" s="9" t="s">
        <v>93</v>
      </c>
      <c r="E8527" s="9" t="s">
        <v>2799</v>
      </c>
      <c r="F8527" s="9" t="s">
        <v>2800</v>
      </c>
      <c r="G8527" s="10">
        <v>346</v>
      </c>
      <c r="H8527" s="9" t="s">
        <v>94</v>
      </c>
      <c r="I8527" s="10">
        <v>1900</v>
      </c>
      <c r="J8527" s="11">
        <v>0.18</v>
      </c>
      <c r="K8527" s="9" t="s">
        <v>94</v>
      </c>
      <c r="L8527" s="9" t="s">
        <v>95</v>
      </c>
    </row>
    <row r="8528" spans="1:12" x14ac:dyDescent="0.2">
      <c r="A8528" t="str">
        <f>VLOOKUP(B8528,StateFIPS!A$2:B$52,2)</f>
        <v>Pennsylvania</v>
      </c>
      <c r="B8528">
        <f t="shared" si="136"/>
        <v>42</v>
      </c>
      <c r="C8528" s="9" t="s">
        <v>2524</v>
      </c>
      <c r="D8528" s="9" t="s">
        <v>93</v>
      </c>
      <c r="E8528" s="9" t="s">
        <v>2799</v>
      </c>
      <c r="F8528" s="9" t="s">
        <v>2800</v>
      </c>
      <c r="G8528" s="10">
        <v>151570</v>
      </c>
      <c r="H8528" s="9" t="s">
        <v>94</v>
      </c>
      <c r="I8528" s="10">
        <v>831673</v>
      </c>
      <c r="J8528" s="11">
        <v>0.18</v>
      </c>
      <c r="K8528" s="9" t="s">
        <v>94</v>
      </c>
      <c r="L8528" s="9" t="s">
        <v>95</v>
      </c>
    </row>
    <row r="8529" spans="1:12" x14ac:dyDescent="0.2">
      <c r="A8529" t="str">
        <f>VLOOKUP(B8529,StateFIPS!A$2:B$52,2)</f>
        <v>Oregon</v>
      </c>
      <c r="B8529">
        <f t="shared" si="136"/>
        <v>41</v>
      </c>
      <c r="C8529" s="9" t="s">
        <v>2596</v>
      </c>
      <c r="D8529" s="9" t="s">
        <v>93</v>
      </c>
      <c r="E8529" s="9" t="s">
        <v>2799</v>
      </c>
      <c r="F8529" s="9" t="s">
        <v>2800</v>
      </c>
      <c r="G8529" s="10">
        <v>1096</v>
      </c>
      <c r="H8529" s="9" t="s">
        <v>94</v>
      </c>
      <c r="I8529" s="10">
        <v>6016</v>
      </c>
      <c r="J8529" s="11">
        <v>0.18</v>
      </c>
      <c r="K8529" s="9" t="s">
        <v>94</v>
      </c>
      <c r="L8529" s="9" t="s">
        <v>95</v>
      </c>
    </row>
    <row r="8530" spans="1:12" x14ac:dyDescent="0.2">
      <c r="A8530" t="str">
        <f>VLOOKUP(B8530,StateFIPS!A$2:B$52,2)</f>
        <v>California</v>
      </c>
      <c r="B8530">
        <f t="shared" si="136"/>
        <v>6</v>
      </c>
      <c r="C8530" s="9" t="s">
        <v>495</v>
      </c>
      <c r="D8530" s="9" t="s">
        <v>93</v>
      </c>
      <c r="E8530" s="9" t="s">
        <v>2799</v>
      </c>
      <c r="F8530" s="9" t="s">
        <v>2800</v>
      </c>
      <c r="G8530" s="10">
        <v>1</v>
      </c>
      <c r="H8530" s="9" t="s">
        <v>94</v>
      </c>
      <c r="I8530" s="10">
        <v>6</v>
      </c>
      <c r="J8530" s="11">
        <v>0.18</v>
      </c>
      <c r="K8530" s="9" t="s">
        <v>94</v>
      </c>
      <c r="L8530" s="9" t="s">
        <v>95</v>
      </c>
    </row>
    <row r="8531" spans="1:12" x14ac:dyDescent="0.2">
      <c r="A8531" t="str">
        <f>VLOOKUP(B8531,StateFIPS!A$2:B$52,2)</f>
        <v>Oregon</v>
      </c>
      <c r="B8531">
        <f t="shared" si="136"/>
        <v>41</v>
      </c>
      <c r="C8531" s="9" t="s">
        <v>1308</v>
      </c>
      <c r="D8531" s="9" t="s">
        <v>93</v>
      </c>
      <c r="E8531" s="9" t="s">
        <v>2799</v>
      </c>
      <c r="F8531" s="9" t="s">
        <v>2800</v>
      </c>
      <c r="G8531" s="10">
        <v>15545</v>
      </c>
      <c r="H8531" s="9" t="s">
        <v>94</v>
      </c>
      <c r="I8531" s="10">
        <v>85295</v>
      </c>
      <c r="J8531" s="11">
        <v>0.18</v>
      </c>
      <c r="K8531" s="9" t="s">
        <v>94</v>
      </c>
      <c r="L8531" s="9" t="s">
        <v>95</v>
      </c>
    </row>
    <row r="8532" spans="1:12" x14ac:dyDescent="0.2">
      <c r="A8532" t="str">
        <f>VLOOKUP(B8532,StateFIPS!A$2:B$52,2)</f>
        <v>Oregon</v>
      </c>
      <c r="B8532">
        <f t="shared" si="136"/>
        <v>41</v>
      </c>
      <c r="C8532" s="9" t="s">
        <v>2545</v>
      </c>
      <c r="D8532" s="9" t="s">
        <v>93</v>
      </c>
      <c r="E8532" s="9" t="s">
        <v>2799</v>
      </c>
      <c r="F8532" s="9" t="s">
        <v>2800</v>
      </c>
      <c r="G8532" s="10">
        <v>1073</v>
      </c>
      <c r="H8532" s="9" t="s">
        <v>94</v>
      </c>
      <c r="I8532" s="10">
        <v>5889</v>
      </c>
      <c r="J8532" s="11">
        <v>0.18</v>
      </c>
      <c r="K8532" s="9" t="s">
        <v>94</v>
      </c>
      <c r="L8532" s="9" t="s">
        <v>95</v>
      </c>
    </row>
    <row r="8533" spans="1:12" x14ac:dyDescent="0.2">
      <c r="A8533" t="str">
        <f>VLOOKUP(B8533,StateFIPS!A$2:B$52,2)</f>
        <v>Oregon</v>
      </c>
      <c r="B8533">
        <f t="shared" si="136"/>
        <v>41</v>
      </c>
      <c r="C8533" s="9" t="s">
        <v>1307</v>
      </c>
      <c r="D8533" s="9" t="s">
        <v>93</v>
      </c>
      <c r="E8533" s="9" t="s">
        <v>2799</v>
      </c>
      <c r="F8533" s="9" t="s">
        <v>2800</v>
      </c>
      <c r="G8533" s="10">
        <v>15545</v>
      </c>
      <c r="H8533" s="9" t="s">
        <v>94</v>
      </c>
      <c r="I8533" s="10">
        <v>85295</v>
      </c>
      <c r="J8533" s="11">
        <v>0.18</v>
      </c>
      <c r="K8533" s="9" t="s">
        <v>94</v>
      </c>
      <c r="L8533" s="9" t="s">
        <v>95</v>
      </c>
    </row>
    <row r="8534" spans="1:12" x14ac:dyDescent="0.2">
      <c r="A8534" t="str">
        <f>VLOOKUP(B8534,StateFIPS!A$2:B$52,2)</f>
        <v>Oregon</v>
      </c>
      <c r="B8534">
        <f t="shared" si="136"/>
        <v>41</v>
      </c>
      <c r="C8534" s="9" t="s">
        <v>1306</v>
      </c>
      <c r="D8534" s="9" t="s">
        <v>93</v>
      </c>
      <c r="E8534" s="9" t="s">
        <v>2799</v>
      </c>
      <c r="F8534" s="9" t="s">
        <v>2800</v>
      </c>
      <c r="G8534" s="10">
        <v>15545</v>
      </c>
      <c r="H8534" s="9" t="s">
        <v>94</v>
      </c>
      <c r="I8534" s="10">
        <v>85295</v>
      </c>
      <c r="J8534" s="11">
        <v>0.18</v>
      </c>
      <c r="K8534" s="9" t="s">
        <v>94</v>
      </c>
      <c r="L8534" s="9" t="s">
        <v>95</v>
      </c>
    </row>
    <row r="8535" spans="1:12" x14ac:dyDescent="0.2">
      <c r="A8535" t="str">
        <f>VLOOKUP(B8535,StateFIPS!A$2:B$52,2)</f>
        <v>California</v>
      </c>
      <c r="B8535">
        <f t="shared" si="136"/>
        <v>6</v>
      </c>
      <c r="C8535" s="9" t="s">
        <v>2078</v>
      </c>
      <c r="D8535" s="9" t="s">
        <v>93</v>
      </c>
      <c r="E8535" s="9" t="s">
        <v>2799</v>
      </c>
      <c r="F8535" s="9" t="s">
        <v>2800</v>
      </c>
      <c r="G8535" s="10">
        <v>0.76</v>
      </c>
      <c r="H8535" s="9" t="s">
        <v>94</v>
      </c>
      <c r="I8535" s="10">
        <v>4</v>
      </c>
      <c r="J8535" s="11">
        <v>0.18</v>
      </c>
      <c r="K8535" s="9" t="s">
        <v>94</v>
      </c>
      <c r="L8535" s="9" t="s">
        <v>95</v>
      </c>
    </row>
    <row r="8536" spans="1:12" x14ac:dyDescent="0.2">
      <c r="A8536" t="str">
        <f>VLOOKUP(B8536,StateFIPS!A$2:B$52,2)</f>
        <v>Oregon</v>
      </c>
      <c r="B8536">
        <f t="shared" si="136"/>
        <v>41</v>
      </c>
      <c r="C8536" s="9" t="s">
        <v>1305</v>
      </c>
      <c r="D8536" s="9" t="s">
        <v>93</v>
      </c>
      <c r="E8536" s="9" t="s">
        <v>2799</v>
      </c>
      <c r="F8536" s="9" t="s">
        <v>2800</v>
      </c>
      <c r="G8536" s="10">
        <v>623</v>
      </c>
      <c r="H8536" s="9" t="s">
        <v>94</v>
      </c>
      <c r="I8536" s="10">
        <v>3419</v>
      </c>
      <c r="J8536" s="11">
        <v>0.18</v>
      </c>
      <c r="K8536" s="9" t="s">
        <v>94</v>
      </c>
      <c r="L8536" s="9" t="s">
        <v>95</v>
      </c>
    </row>
    <row r="8537" spans="1:12" x14ac:dyDescent="0.2">
      <c r="A8537" t="str">
        <f>VLOOKUP(B8537,StateFIPS!A$2:B$52,2)</f>
        <v>Oregon</v>
      </c>
      <c r="B8537">
        <f t="shared" si="136"/>
        <v>41</v>
      </c>
      <c r="C8537" s="9" t="s">
        <v>1304</v>
      </c>
      <c r="D8537" s="9" t="s">
        <v>93</v>
      </c>
      <c r="E8537" s="9" t="s">
        <v>2799</v>
      </c>
      <c r="F8537" s="9" t="s">
        <v>2800</v>
      </c>
      <c r="G8537" s="10">
        <v>554</v>
      </c>
      <c r="H8537" s="9" t="s">
        <v>94</v>
      </c>
      <c r="I8537" s="10">
        <v>3039</v>
      </c>
      <c r="J8537" s="11">
        <v>0.18</v>
      </c>
      <c r="K8537" s="9" t="s">
        <v>94</v>
      </c>
      <c r="L8537" s="9" t="s">
        <v>95</v>
      </c>
    </row>
    <row r="8538" spans="1:12" x14ac:dyDescent="0.2">
      <c r="A8538" t="str">
        <f>VLOOKUP(B8538,StateFIPS!A$2:B$52,2)</f>
        <v>California</v>
      </c>
      <c r="B8538">
        <f t="shared" si="136"/>
        <v>6</v>
      </c>
      <c r="C8538" s="9" t="s">
        <v>2081</v>
      </c>
      <c r="D8538" s="9" t="s">
        <v>93</v>
      </c>
      <c r="E8538" s="9" t="s">
        <v>2799</v>
      </c>
      <c r="F8538" s="9" t="s">
        <v>2800</v>
      </c>
      <c r="G8538" s="10">
        <v>1018</v>
      </c>
      <c r="H8538" s="9" t="s">
        <v>94</v>
      </c>
      <c r="I8538" s="10">
        <v>5584</v>
      </c>
      <c r="J8538" s="11">
        <v>0.18</v>
      </c>
      <c r="K8538" s="9" t="s">
        <v>94</v>
      </c>
      <c r="L8538" s="9" t="s">
        <v>95</v>
      </c>
    </row>
    <row r="8539" spans="1:12" x14ac:dyDescent="0.2">
      <c r="A8539" t="str">
        <f>VLOOKUP(B8539,StateFIPS!A$2:B$52,2)</f>
        <v>Ohio</v>
      </c>
      <c r="B8539">
        <f t="shared" si="136"/>
        <v>39</v>
      </c>
      <c r="C8539" s="9" t="s">
        <v>2171</v>
      </c>
      <c r="D8539" s="9" t="s">
        <v>93</v>
      </c>
      <c r="E8539" s="9" t="s">
        <v>2799</v>
      </c>
      <c r="F8539" s="9" t="s">
        <v>2800</v>
      </c>
      <c r="G8539" s="10">
        <v>4</v>
      </c>
      <c r="H8539" s="9" t="s">
        <v>94</v>
      </c>
      <c r="I8539" s="10">
        <v>22</v>
      </c>
      <c r="J8539" s="11">
        <v>0.18</v>
      </c>
      <c r="K8539" s="9" t="s">
        <v>94</v>
      </c>
      <c r="L8539" s="9" t="s">
        <v>95</v>
      </c>
    </row>
    <row r="8540" spans="1:12" x14ac:dyDescent="0.2">
      <c r="A8540" t="str">
        <f>VLOOKUP(B8540,StateFIPS!A$2:B$52,2)</f>
        <v>Oregon</v>
      </c>
      <c r="B8540">
        <f t="shared" si="136"/>
        <v>41</v>
      </c>
      <c r="C8540" s="9" t="s">
        <v>2343</v>
      </c>
      <c r="D8540" s="9" t="s">
        <v>93</v>
      </c>
      <c r="E8540" s="9" t="s">
        <v>2799</v>
      </c>
      <c r="F8540" s="9" t="s">
        <v>2800</v>
      </c>
      <c r="G8540" s="10">
        <v>531</v>
      </c>
      <c r="H8540" s="9" t="s">
        <v>94</v>
      </c>
      <c r="I8540" s="10">
        <v>2913</v>
      </c>
      <c r="J8540" s="11">
        <v>0.18</v>
      </c>
      <c r="K8540" s="9" t="s">
        <v>94</v>
      </c>
      <c r="L8540" s="9" t="s">
        <v>95</v>
      </c>
    </row>
    <row r="8541" spans="1:12" x14ac:dyDescent="0.2">
      <c r="A8541" t="str">
        <f>VLOOKUP(B8541,StateFIPS!A$2:B$52,2)</f>
        <v>Pennsylvania</v>
      </c>
      <c r="B8541">
        <f t="shared" si="136"/>
        <v>42</v>
      </c>
      <c r="C8541" s="9" t="s">
        <v>2364</v>
      </c>
      <c r="D8541" s="9" t="s">
        <v>93</v>
      </c>
      <c r="E8541" s="9" t="s">
        <v>2799</v>
      </c>
      <c r="F8541" s="9" t="s">
        <v>2800</v>
      </c>
      <c r="G8541" s="10">
        <v>3237</v>
      </c>
      <c r="H8541" s="9" t="s">
        <v>94</v>
      </c>
      <c r="I8541" s="10">
        <v>17761</v>
      </c>
      <c r="J8541" s="11">
        <v>0.18</v>
      </c>
      <c r="K8541" s="9" t="s">
        <v>94</v>
      </c>
      <c r="L8541" s="9" t="s">
        <v>95</v>
      </c>
    </row>
    <row r="8542" spans="1:12" x14ac:dyDescent="0.2">
      <c r="A8542" t="str">
        <f>VLOOKUP(B8542,StateFIPS!A$2:B$52,2)</f>
        <v>California</v>
      </c>
      <c r="B8542">
        <f t="shared" si="136"/>
        <v>6</v>
      </c>
      <c r="C8542" s="9" t="s">
        <v>510</v>
      </c>
      <c r="D8542" s="9" t="s">
        <v>93</v>
      </c>
      <c r="E8542" s="9" t="s">
        <v>2799</v>
      </c>
      <c r="F8542" s="9" t="s">
        <v>2800</v>
      </c>
      <c r="G8542" s="10">
        <v>1018</v>
      </c>
      <c r="H8542" s="9" t="s">
        <v>94</v>
      </c>
      <c r="I8542" s="10">
        <v>5584</v>
      </c>
      <c r="J8542" s="11">
        <v>0.18</v>
      </c>
      <c r="K8542" s="9" t="s">
        <v>94</v>
      </c>
      <c r="L8542" s="9" t="s">
        <v>95</v>
      </c>
    </row>
    <row r="8543" spans="1:12" x14ac:dyDescent="0.2">
      <c r="A8543" t="str">
        <f>VLOOKUP(B8543,StateFIPS!A$2:B$52,2)</f>
        <v>Oregon</v>
      </c>
      <c r="B8543">
        <f t="shared" si="136"/>
        <v>41</v>
      </c>
      <c r="C8543" s="9" t="s">
        <v>1301</v>
      </c>
      <c r="D8543" s="9" t="s">
        <v>93</v>
      </c>
      <c r="E8543" s="9" t="s">
        <v>2799</v>
      </c>
      <c r="F8543" s="9" t="s">
        <v>2800</v>
      </c>
      <c r="G8543" s="10">
        <v>15545</v>
      </c>
      <c r="H8543" s="9" t="s">
        <v>94</v>
      </c>
      <c r="I8543" s="10">
        <v>85295</v>
      </c>
      <c r="J8543" s="11">
        <v>0.18</v>
      </c>
      <c r="K8543" s="9" t="s">
        <v>94</v>
      </c>
      <c r="L8543" s="9" t="s">
        <v>95</v>
      </c>
    </row>
    <row r="8544" spans="1:12" x14ac:dyDescent="0.2">
      <c r="A8544" t="str">
        <f>VLOOKUP(B8544,StateFIPS!A$2:B$52,2)</f>
        <v>California</v>
      </c>
      <c r="B8544">
        <f t="shared" si="136"/>
        <v>6</v>
      </c>
      <c r="C8544" s="9" t="s">
        <v>2083</v>
      </c>
      <c r="D8544" s="9" t="s">
        <v>93</v>
      </c>
      <c r="E8544" s="9" t="s">
        <v>2799</v>
      </c>
      <c r="F8544" s="9" t="s">
        <v>2800</v>
      </c>
      <c r="G8544" s="10">
        <v>239710</v>
      </c>
      <c r="H8544" s="9" t="s">
        <v>94</v>
      </c>
      <c r="I8544" s="10">
        <v>1315300</v>
      </c>
      <c r="J8544" s="11">
        <v>0.18</v>
      </c>
      <c r="K8544" s="9" t="s">
        <v>94</v>
      </c>
      <c r="L8544" s="9" t="s">
        <v>95</v>
      </c>
    </row>
    <row r="8545" spans="1:12" x14ac:dyDescent="0.2">
      <c r="A8545" t="str">
        <f>VLOOKUP(B8545,StateFIPS!A$2:B$52,2)</f>
        <v>Oregon</v>
      </c>
      <c r="B8545">
        <f t="shared" si="136"/>
        <v>41</v>
      </c>
      <c r="C8545" s="9" t="s">
        <v>2295</v>
      </c>
      <c r="D8545" s="9" t="s">
        <v>93</v>
      </c>
      <c r="E8545" s="9" t="s">
        <v>2799</v>
      </c>
      <c r="F8545" s="9" t="s">
        <v>2800</v>
      </c>
      <c r="G8545" s="10">
        <v>1108</v>
      </c>
      <c r="H8545" s="9" t="s">
        <v>94</v>
      </c>
      <c r="I8545" s="10">
        <v>6079</v>
      </c>
      <c r="J8545" s="11">
        <v>0.18</v>
      </c>
      <c r="K8545" s="9" t="s">
        <v>94</v>
      </c>
      <c r="L8545" s="9" t="s">
        <v>95</v>
      </c>
    </row>
    <row r="8546" spans="1:12" x14ac:dyDescent="0.2">
      <c r="A8546" t="str">
        <f>VLOOKUP(B8546,StateFIPS!A$2:B$52,2)</f>
        <v>Oregon</v>
      </c>
      <c r="B8546">
        <f t="shared" si="136"/>
        <v>41</v>
      </c>
      <c r="C8546" s="9" t="s">
        <v>2409</v>
      </c>
      <c r="D8546" s="9" t="s">
        <v>93</v>
      </c>
      <c r="E8546" s="9" t="s">
        <v>2799</v>
      </c>
      <c r="F8546" s="9" t="s">
        <v>2800</v>
      </c>
      <c r="G8546" s="10">
        <v>877</v>
      </c>
      <c r="H8546" s="9" t="s">
        <v>94</v>
      </c>
      <c r="I8546" s="10">
        <v>4812</v>
      </c>
      <c r="J8546" s="11">
        <v>0.18</v>
      </c>
      <c r="K8546" s="9" t="s">
        <v>94</v>
      </c>
      <c r="L8546" s="9" t="s">
        <v>95</v>
      </c>
    </row>
    <row r="8547" spans="1:12" x14ac:dyDescent="0.2">
      <c r="A8547" t="str">
        <f>VLOOKUP(B8547,StateFIPS!A$2:B$52,2)</f>
        <v>California</v>
      </c>
      <c r="B8547">
        <f t="shared" si="136"/>
        <v>6</v>
      </c>
      <c r="C8547" s="9" t="s">
        <v>2039</v>
      </c>
      <c r="D8547" s="9" t="s">
        <v>93</v>
      </c>
      <c r="E8547" s="9" t="s">
        <v>2799</v>
      </c>
      <c r="F8547" s="9" t="s">
        <v>2800</v>
      </c>
      <c r="G8547" s="10">
        <v>123838</v>
      </c>
      <c r="H8547" s="9" t="s">
        <v>94</v>
      </c>
      <c r="I8547" s="10">
        <v>679503</v>
      </c>
      <c r="J8547" s="11">
        <v>0.18</v>
      </c>
      <c r="K8547" s="9" t="s">
        <v>94</v>
      </c>
      <c r="L8547" s="9" t="s">
        <v>95</v>
      </c>
    </row>
    <row r="8548" spans="1:12" x14ac:dyDescent="0.2">
      <c r="A8548" t="str">
        <f>VLOOKUP(B8548,StateFIPS!A$2:B$52,2)</f>
        <v>Oregon</v>
      </c>
      <c r="B8548">
        <f t="shared" si="136"/>
        <v>41</v>
      </c>
      <c r="C8548" s="9" t="s">
        <v>2443</v>
      </c>
      <c r="D8548" s="9" t="s">
        <v>93</v>
      </c>
      <c r="E8548" s="9" t="s">
        <v>2799</v>
      </c>
      <c r="F8548" s="9" t="s">
        <v>2800</v>
      </c>
      <c r="G8548" s="10">
        <v>773</v>
      </c>
      <c r="H8548" s="9" t="s">
        <v>94</v>
      </c>
      <c r="I8548" s="10">
        <v>4243</v>
      </c>
      <c r="J8548" s="11">
        <v>0.18</v>
      </c>
      <c r="K8548" s="9" t="s">
        <v>94</v>
      </c>
      <c r="L8548" s="9" t="s">
        <v>95</v>
      </c>
    </row>
    <row r="8549" spans="1:12" x14ac:dyDescent="0.2">
      <c r="A8549" t="str">
        <f>VLOOKUP(B8549,StateFIPS!A$2:B$52,2)</f>
        <v>Oregon</v>
      </c>
      <c r="B8549">
        <f t="shared" si="136"/>
        <v>41</v>
      </c>
      <c r="C8549" s="9" t="s">
        <v>1289</v>
      </c>
      <c r="D8549" s="9" t="s">
        <v>93</v>
      </c>
      <c r="E8549" s="9" t="s">
        <v>2799</v>
      </c>
      <c r="F8549" s="9" t="s">
        <v>2800</v>
      </c>
      <c r="G8549" s="10">
        <v>104</v>
      </c>
      <c r="H8549" s="9" t="s">
        <v>94</v>
      </c>
      <c r="I8549" s="10">
        <v>570</v>
      </c>
      <c r="J8549" s="11">
        <v>0.18</v>
      </c>
      <c r="K8549" s="9" t="s">
        <v>94</v>
      </c>
      <c r="L8549" s="9" t="s">
        <v>95</v>
      </c>
    </row>
    <row r="8550" spans="1:12" x14ac:dyDescent="0.2">
      <c r="A8550" t="str">
        <f>VLOOKUP(B8550,StateFIPS!A$2:B$52,2)</f>
        <v>Oregon</v>
      </c>
      <c r="B8550">
        <f t="shared" si="136"/>
        <v>41</v>
      </c>
      <c r="C8550" s="9" t="s">
        <v>2442</v>
      </c>
      <c r="D8550" s="9" t="s">
        <v>93</v>
      </c>
      <c r="E8550" s="9" t="s">
        <v>2799</v>
      </c>
      <c r="F8550" s="9" t="s">
        <v>2800</v>
      </c>
      <c r="G8550" s="10">
        <v>3139</v>
      </c>
      <c r="H8550" s="9" t="s">
        <v>94</v>
      </c>
      <c r="I8550" s="10">
        <v>17224</v>
      </c>
      <c r="J8550" s="11">
        <v>0.18</v>
      </c>
      <c r="K8550" s="9" t="s">
        <v>94</v>
      </c>
      <c r="L8550" s="9" t="s">
        <v>95</v>
      </c>
    </row>
    <row r="8551" spans="1:12" x14ac:dyDescent="0.2">
      <c r="A8551" t="str">
        <f>VLOOKUP(B8551,StateFIPS!A$2:B$52,2)</f>
        <v>California</v>
      </c>
      <c r="B8551">
        <f t="shared" si="136"/>
        <v>6</v>
      </c>
      <c r="C8551" s="9" t="s">
        <v>2040</v>
      </c>
      <c r="D8551" s="9" t="s">
        <v>93</v>
      </c>
      <c r="E8551" s="9" t="s">
        <v>2799</v>
      </c>
      <c r="F8551" s="9" t="s">
        <v>2800</v>
      </c>
      <c r="G8551" s="10">
        <v>62</v>
      </c>
      <c r="H8551" s="9" t="s">
        <v>94</v>
      </c>
      <c r="I8551" s="10">
        <v>341</v>
      </c>
      <c r="J8551" s="11">
        <v>0.18</v>
      </c>
      <c r="K8551" s="9" t="s">
        <v>94</v>
      </c>
      <c r="L8551" s="9" t="s">
        <v>95</v>
      </c>
    </row>
    <row r="8552" spans="1:12" x14ac:dyDescent="0.2">
      <c r="A8552" t="str">
        <f>VLOOKUP(B8552,StateFIPS!A$2:B$52,2)</f>
        <v>Oregon</v>
      </c>
      <c r="B8552">
        <f t="shared" si="136"/>
        <v>41</v>
      </c>
      <c r="C8552" s="9" t="s">
        <v>2399</v>
      </c>
      <c r="D8552" s="9" t="s">
        <v>93</v>
      </c>
      <c r="E8552" s="9" t="s">
        <v>2799</v>
      </c>
      <c r="F8552" s="9" t="s">
        <v>2800</v>
      </c>
      <c r="G8552" s="10">
        <v>358</v>
      </c>
      <c r="H8552" s="9" t="s">
        <v>94</v>
      </c>
      <c r="I8552" s="10">
        <v>1963</v>
      </c>
      <c r="J8552" s="11">
        <v>0.18</v>
      </c>
      <c r="K8552" s="9" t="s">
        <v>94</v>
      </c>
      <c r="L8552" s="9" t="s">
        <v>95</v>
      </c>
    </row>
    <row r="8553" spans="1:12" x14ac:dyDescent="0.2">
      <c r="A8553" t="str">
        <f>VLOOKUP(B8553,StateFIPS!A$2:B$52,2)</f>
        <v>Oregon</v>
      </c>
      <c r="B8553">
        <f t="shared" si="136"/>
        <v>41</v>
      </c>
      <c r="C8553" s="9" t="s">
        <v>2626</v>
      </c>
      <c r="D8553" s="9" t="s">
        <v>93</v>
      </c>
      <c r="E8553" s="9" t="s">
        <v>2799</v>
      </c>
      <c r="F8553" s="9" t="s">
        <v>2800</v>
      </c>
      <c r="G8553" s="10">
        <v>15545</v>
      </c>
      <c r="H8553" s="9" t="s">
        <v>94</v>
      </c>
      <c r="I8553" s="10">
        <v>85295</v>
      </c>
      <c r="J8553" s="11">
        <v>0.18</v>
      </c>
      <c r="K8553" s="9" t="s">
        <v>94</v>
      </c>
      <c r="L8553" s="9" t="s">
        <v>95</v>
      </c>
    </row>
    <row r="8554" spans="1:12" x14ac:dyDescent="0.2">
      <c r="A8554" t="str">
        <f>VLOOKUP(B8554,StateFIPS!A$2:B$52,2)</f>
        <v>Pennsylvania</v>
      </c>
      <c r="B8554">
        <f t="shared" si="136"/>
        <v>42</v>
      </c>
      <c r="C8554" s="9" t="s">
        <v>2593</v>
      </c>
      <c r="D8554" s="9" t="s">
        <v>93</v>
      </c>
      <c r="E8554" s="9" t="s">
        <v>2799</v>
      </c>
      <c r="F8554" s="9" t="s">
        <v>2800</v>
      </c>
      <c r="G8554" s="10">
        <v>25495</v>
      </c>
      <c r="H8554" s="9" t="s">
        <v>94</v>
      </c>
      <c r="I8554" s="10">
        <v>139893</v>
      </c>
      <c r="J8554" s="11">
        <v>0.18</v>
      </c>
      <c r="K8554" s="9" t="s">
        <v>94</v>
      </c>
      <c r="L8554" s="9" t="s">
        <v>95</v>
      </c>
    </row>
    <row r="8555" spans="1:12" x14ac:dyDescent="0.2">
      <c r="A8555" t="str">
        <f>VLOOKUP(B8555,StateFIPS!A$2:B$52,2)</f>
        <v>Pennsylvania</v>
      </c>
      <c r="B8555">
        <f t="shared" si="136"/>
        <v>42</v>
      </c>
      <c r="C8555" s="9" t="s">
        <v>2645</v>
      </c>
      <c r="D8555" s="9" t="s">
        <v>93</v>
      </c>
      <c r="E8555" s="9" t="s">
        <v>2799</v>
      </c>
      <c r="F8555" s="9" t="s">
        <v>2800</v>
      </c>
      <c r="G8555" s="10">
        <v>11441</v>
      </c>
      <c r="H8555" s="9" t="s">
        <v>94</v>
      </c>
      <c r="I8555" s="10">
        <v>62775</v>
      </c>
      <c r="J8555" s="11">
        <v>0.18</v>
      </c>
      <c r="K8555" s="9" t="s">
        <v>94</v>
      </c>
      <c r="L8555" s="9" t="s">
        <v>95</v>
      </c>
    </row>
    <row r="8556" spans="1:12" x14ac:dyDescent="0.2">
      <c r="A8556" t="str">
        <f>VLOOKUP(B8556,StateFIPS!A$2:B$52,2)</f>
        <v>Arkansas</v>
      </c>
      <c r="B8556">
        <f t="shared" si="136"/>
        <v>5</v>
      </c>
      <c r="C8556" s="9" t="s">
        <v>500</v>
      </c>
      <c r="D8556" s="9" t="s">
        <v>93</v>
      </c>
      <c r="E8556" s="9" t="s">
        <v>2799</v>
      </c>
      <c r="F8556" s="9" t="s">
        <v>2800</v>
      </c>
      <c r="G8556" s="10">
        <v>2</v>
      </c>
      <c r="H8556" s="9" t="s">
        <v>94</v>
      </c>
      <c r="I8556" s="10">
        <v>10</v>
      </c>
      <c r="J8556" s="11">
        <v>0.18</v>
      </c>
      <c r="K8556" s="9" t="s">
        <v>94</v>
      </c>
      <c r="L8556" s="9" t="s">
        <v>95</v>
      </c>
    </row>
    <row r="8557" spans="1:12" x14ac:dyDescent="0.2">
      <c r="A8557" t="str">
        <f>VLOOKUP(B8557,StateFIPS!A$2:B$52,2)</f>
        <v>Pennsylvania</v>
      </c>
      <c r="B8557">
        <f t="shared" si="136"/>
        <v>42</v>
      </c>
      <c r="C8557" s="9" t="s">
        <v>2393</v>
      </c>
      <c r="D8557" s="9" t="s">
        <v>93</v>
      </c>
      <c r="E8557" s="9" t="s">
        <v>2799</v>
      </c>
      <c r="F8557" s="9" t="s">
        <v>2800</v>
      </c>
      <c r="G8557" s="10">
        <v>3237</v>
      </c>
      <c r="H8557" s="9" t="s">
        <v>94</v>
      </c>
      <c r="I8557" s="10">
        <v>17761</v>
      </c>
      <c r="J8557" s="11">
        <v>0.18</v>
      </c>
      <c r="K8557" s="9" t="s">
        <v>94</v>
      </c>
      <c r="L8557" s="9" t="s">
        <v>95</v>
      </c>
    </row>
    <row r="8558" spans="1:12" x14ac:dyDescent="0.2">
      <c r="A8558" t="str">
        <f>VLOOKUP(B8558,StateFIPS!A$2:B$52,2)</f>
        <v>Pennsylvania</v>
      </c>
      <c r="B8558">
        <f t="shared" si="136"/>
        <v>42</v>
      </c>
      <c r="C8558" s="9" t="s">
        <v>2488</v>
      </c>
      <c r="D8558" s="9" t="s">
        <v>93</v>
      </c>
      <c r="E8558" s="9" t="s">
        <v>2799</v>
      </c>
      <c r="F8558" s="9" t="s">
        <v>2800</v>
      </c>
      <c r="G8558" s="10">
        <v>9986</v>
      </c>
      <c r="H8558" s="9" t="s">
        <v>94</v>
      </c>
      <c r="I8558" s="10">
        <v>54792</v>
      </c>
      <c r="J8558" s="11">
        <v>0.18</v>
      </c>
      <c r="K8558" s="9" t="s">
        <v>94</v>
      </c>
      <c r="L8558" s="9" t="s">
        <v>95</v>
      </c>
    </row>
    <row r="8559" spans="1:12" x14ac:dyDescent="0.2">
      <c r="A8559" t="str">
        <f>VLOOKUP(B8559,StateFIPS!A$2:B$52,2)</f>
        <v>Arkansas</v>
      </c>
      <c r="B8559">
        <f t="shared" si="136"/>
        <v>5</v>
      </c>
      <c r="C8559" s="9" t="s">
        <v>501</v>
      </c>
      <c r="D8559" s="9" t="s">
        <v>93</v>
      </c>
      <c r="E8559" s="9" t="s">
        <v>2799</v>
      </c>
      <c r="F8559" s="9" t="s">
        <v>2800</v>
      </c>
      <c r="G8559" s="10">
        <v>3</v>
      </c>
      <c r="H8559" s="9" t="s">
        <v>94</v>
      </c>
      <c r="I8559" s="10">
        <v>17</v>
      </c>
      <c r="J8559" s="11">
        <v>0.18</v>
      </c>
      <c r="K8559" s="9" t="s">
        <v>94</v>
      </c>
      <c r="L8559" s="9" t="s">
        <v>95</v>
      </c>
    </row>
    <row r="8560" spans="1:12" x14ac:dyDescent="0.2">
      <c r="A8560" t="str">
        <f>VLOOKUP(B8560,StateFIPS!A$2:B$52,2)</f>
        <v>Pennsylvania</v>
      </c>
      <c r="B8560">
        <f t="shared" si="136"/>
        <v>42</v>
      </c>
      <c r="C8560" s="9" t="s">
        <v>2479</v>
      </c>
      <c r="D8560" s="9" t="s">
        <v>93</v>
      </c>
      <c r="E8560" s="9" t="s">
        <v>2799</v>
      </c>
      <c r="F8560" s="9" t="s">
        <v>2800</v>
      </c>
      <c r="G8560" s="10">
        <v>3237</v>
      </c>
      <c r="H8560" s="9" t="s">
        <v>94</v>
      </c>
      <c r="I8560" s="10">
        <v>17761</v>
      </c>
      <c r="J8560" s="11">
        <v>0.18</v>
      </c>
      <c r="K8560" s="9" t="s">
        <v>94</v>
      </c>
      <c r="L8560" s="9" t="s">
        <v>95</v>
      </c>
    </row>
    <row r="8561" spans="1:12" x14ac:dyDescent="0.2">
      <c r="A8561" t="str">
        <f>VLOOKUP(B8561,StateFIPS!A$2:B$52,2)</f>
        <v>Pennsylvania</v>
      </c>
      <c r="B8561">
        <f t="shared" si="136"/>
        <v>42</v>
      </c>
      <c r="C8561" s="9" t="s">
        <v>2289</v>
      </c>
      <c r="D8561" s="9" t="s">
        <v>93</v>
      </c>
      <c r="E8561" s="9" t="s">
        <v>2799</v>
      </c>
      <c r="F8561" s="9" t="s">
        <v>2800</v>
      </c>
      <c r="G8561" s="10">
        <v>3237</v>
      </c>
      <c r="H8561" s="9" t="s">
        <v>94</v>
      </c>
      <c r="I8561" s="10">
        <v>17761</v>
      </c>
      <c r="J8561" s="11">
        <v>0.18</v>
      </c>
      <c r="K8561" s="9" t="s">
        <v>94</v>
      </c>
      <c r="L8561" s="9" t="s">
        <v>95</v>
      </c>
    </row>
    <row r="8562" spans="1:12" x14ac:dyDescent="0.2">
      <c r="A8562" t="str">
        <f>VLOOKUP(B8562,StateFIPS!A$2:B$52,2)</f>
        <v>Arkansas</v>
      </c>
      <c r="B8562">
        <f t="shared" si="136"/>
        <v>5</v>
      </c>
      <c r="C8562" s="9" t="s">
        <v>502</v>
      </c>
      <c r="D8562" s="9" t="s">
        <v>93</v>
      </c>
      <c r="E8562" s="9" t="s">
        <v>2799</v>
      </c>
      <c r="F8562" s="9" t="s">
        <v>2800</v>
      </c>
      <c r="G8562" s="10">
        <v>2860</v>
      </c>
      <c r="H8562" s="9" t="s">
        <v>94</v>
      </c>
      <c r="I8562" s="10">
        <v>15691</v>
      </c>
      <c r="J8562" s="11">
        <v>0.18</v>
      </c>
      <c r="K8562" s="9" t="s">
        <v>94</v>
      </c>
      <c r="L8562" s="9" t="s">
        <v>95</v>
      </c>
    </row>
    <row r="8563" spans="1:12" x14ac:dyDescent="0.2">
      <c r="A8563" t="str">
        <f>VLOOKUP(B8563,StateFIPS!A$2:B$52,2)</f>
        <v>Pennsylvania</v>
      </c>
      <c r="B8563">
        <f t="shared" si="136"/>
        <v>42</v>
      </c>
      <c r="C8563" s="9" t="s">
        <v>2367</v>
      </c>
      <c r="D8563" s="9" t="s">
        <v>93</v>
      </c>
      <c r="E8563" s="9" t="s">
        <v>2799</v>
      </c>
      <c r="F8563" s="9" t="s">
        <v>2800</v>
      </c>
      <c r="G8563" s="10">
        <v>35868</v>
      </c>
      <c r="H8563" s="9" t="s">
        <v>94</v>
      </c>
      <c r="I8563" s="10">
        <v>196812</v>
      </c>
      <c r="J8563" s="11">
        <v>0.18</v>
      </c>
      <c r="K8563" s="9" t="s">
        <v>94</v>
      </c>
      <c r="L8563" s="9" t="s">
        <v>95</v>
      </c>
    </row>
    <row r="8564" spans="1:12" x14ac:dyDescent="0.2">
      <c r="A8564" t="str">
        <f>VLOOKUP(B8564,StateFIPS!A$2:B$52,2)</f>
        <v>Pennsylvania</v>
      </c>
      <c r="B8564">
        <f t="shared" si="136"/>
        <v>42</v>
      </c>
      <c r="C8564" s="9" t="s">
        <v>2341</v>
      </c>
      <c r="D8564" s="9" t="s">
        <v>93</v>
      </c>
      <c r="E8564" s="9" t="s">
        <v>2799</v>
      </c>
      <c r="F8564" s="9" t="s">
        <v>2800</v>
      </c>
      <c r="G8564" s="10">
        <v>21722</v>
      </c>
      <c r="H8564" s="9" t="s">
        <v>94</v>
      </c>
      <c r="I8564" s="10">
        <v>119191</v>
      </c>
      <c r="J8564" s="11">
        <v>0.18</v>
      </c>
      <c r="K8564" s="9" t="s">
        <v>94</v>
      </c>
      <c r="L8564" s="9" t="s">
        <v>95</v>
      </c>
    </row>
    <row r="8565" spans="1:12" x14ac:dyDescent="0.2">
      <c r="A8565" t="str">
        <f>VLOOKUP(B8565,StateFIPS!A$2:B$52,2)</f>
        <v>Arkansas</v>
      </c>
      <c r="B8565">
        <f t="shared" si="136"/>
        <v>5</v>
      </c>
      <c r="C8565" s="9" t="s">
        <v>503</v>
      </c>
      <c r="D8565" s="9" t="s">
        <v>93</v>
      </c>
      <c r="E8565" s="9" t="s">
        <v>2799</v>
      </c>
      <c r="F8565" s="9" t="s">
        <v>2800</v>
      </c>
      <c r="G8565" s="10">
        <v>4</v>
      </c>
      <c r="H8565" s="9" t="s">
        <v>94</v>
      </c>
      <c r="I8565" s="10">
        <v>23</v>
      </c>
      <c r="J8565" s="11">
        <v>0.18</v>
      </c>
      <c r="K8565" s="9" t="s">
        <v>94</v>
      </c>
      <c r="L8565" s="9" t="s">
        <v>95</v>
      </c>
    </row>
    <row r="8566" spans="1:12" x14ac:dyDescent="0.2">
      <c r="A8566" t="str">
        <f>VLOOKUP(B8566,StateFIPS!A$2:B$52,2)</f>
        <v>Pennsylvania</v>
      </c>
      <c r="B8566">
        <f t="shared" si="136"/>
        <v>42</v>
      </c>
      <c r="C8566" s="9" t="s">
        <v>2547</v>
      </c>
      <c r="D8566" s="9" t="s">
        <v>93</v>
      </c>
      <c r="E8566" s="9" t="s">
        <v>2799</v>
      </c>
      <c r="F8566" s="9" t="s">
        <v>2800</v>
      </c>
      <c r="G8566" s="10">
        <v>3237</v>
      </c>
      <c r="H8566" s="9" t="s">
        <v>94</v>
      </c>
      <c r="I8566" s="10">
        <v>17761</v>
      </c>
      <c r="J8566" s="11">
        <v>0.18</v>
      </c>
      <c r="K8566" s="9" t="s">
        <v>94</v>
      </c>
      <c r="L8566" s="9" t="s">
        <v>95</v>
      </c>
    </row>
    <row r="8567" spans="1:12" x14ac:dyDescent="0.2">
      <c r="A8567" t="str">
        <f>VLOOKUP(B8567,StateFIPS!A$2:B$52,2)</f>
        <v>Pennsylvania</v>
      </c>
      <c r="B8567">
        <f t="shared" si="136"/>
        <v>42</v>
      </c>
      <c r="C8567" s="9" t="s">
        <v>2597</v>
      </c>
      <c r="D8567" s="9" t="s">
        <v>93</v>
      </c>
      <c r="E8567" s="9" t="s">
        <v>2799</v>
      </c>
      <c r="F8567" s="9" t="s">
        <v>2800</v>
      </c>
      <c r="G8567" s="10">
        <v>10586</v>
      </c>
      <c r="H8567" s="9" t="s">
        <v>94</v>
      </c>
      <c r="I8567" s="10">
        <v>58083</v>
      </c>
      <c r="J8567" s="11">
        <v>0.18</v>
      </c>
      <c r="K8567" s="9" t="s">
        <v>94</v>
      </c>
      <c r="L8567" s="9" t="s">
        <v>95</v>
      </c>
    </row>
    <row r="8568" spans="1:12" x14ac:dyDescent="0.2">
      <c r="A8568" t="str">
        <f>VLOOKUP(B8568,StateFIPS!A$2:B$52,2)</f>
        <v>Arkansas</v>
      </c>
      <c r="B8568">
        <f t="shared" si="136"/>
        <v>5</v>
      </c>
      <c r="C8568" s="9" t="s">
        <v>506</v>
      </c>
      <c r="D8568" s="9" t="s">
        <v>93</v>
      </c>
      <c r="E8568" s="9" t="s">
        <v>2799</v>
      </c>
      <c r="F8568" s="9" t="s">
        <v>2800</v>
      </c>
      <c r="G8568" s="10">
        <v>42</v>
      </c>
      <c r="H8568" s="9" t="s">
        <v>94</v>
      </c>
      <c r="I8568" s="10">
        <v>229</v>
      </c>
      <c r="J8568" s="11">
        <v>0.18</v>
      </c>
      <c r="K8568" s="9" t="s">
        <v>94</v>
      </c>
      <c r="L8568" s="9" t="s">
        <v>95</v>
      </c>
    </row>
    <row r="8569" spans="1:12" x14ac:dyDescent="0.2">
      <c r="A8569" t="str">
        <f>VLOOKUP(B8569,StateFIPS!A$2:B$52,2)</f>
        <v>Arkansas</v>
      </c>
      <c r="B8569">
        <f t="shared" si="136"/>
        <v>5</v>
      </c>
      <c r="C8569" s="9" t="s">
        <v>518</v>
      </c>
      <c r="D8569" s="9" t="s">
        <v>93</v>
      </c>
      <c r="E8569" s="9" t="s">
        <v>2799</v>
      </c>
      <c r="F8569" s="9" t="s">
        <v>2800</v>
      </c>
      <c r="G8569" s="10">
        <v>3</v>
      </c>
      <c r="H8569" s="9" t="s">
        <v>94</v>
      </c>
      <c r="I8569" s="10">
        <v>17</v>
      </c>
      <c r="J8569" s="11">
        <v>0.18</v>
      </c>
      <c r="K8569" s="9" t="s">
        <v>94</v>
      </c>
      <c r="L8569" s="9" t="s">
        <v>95</v>
      </c>
    </row>
    <row r="8570" spans="1:12" x14ac:dyDescent="0.2">
      <c r="A8570" t="str">
        <f>VLOOKUP(B8570,StateFIPS!A$2:B$52,2)</f>
        <v>Pennsylvania</v>
      </c>
      <c r="B8570">
        <f t="shared" si="136"/>
        <v>42</v>
      </c>
      <c r="C8570" s="9" t="s">
        <v>2667</v>
      </c>
      <c r="D8570" s="9" t="s">
        <v>93</v>
      </c>
      <c r="E8570" s="9" t="s">
        <v>2799</v>
      </c>
      <c r="F8570" s="9" t="s">
        <v>2800</v>
      </c>
      <c r="G8570" s="10">
        <v>88726</v>
      </c>
      <c r="H8570" s="9" t="s">
        <v>94</v>
      </c>
      <c r="I8570" s="10">
        <v>486843</v>
      </c>
      <c r="J8570" s="11">
        <v>0.18</v>
      </c>
      <c r="K8570" s="9" t="s">
        <v>94</v>
      </c>
      <c r="L8570" s="9" t="s">
        <v>95</v>
      </c>
    </row>
    <row r="8571" spans="1:12" x14ac:dyDescent="0.2">
      <c r="A8571" t="str">
        <f>VLOOKUP(B8571,StateFIPS!A$2:B$52,2)</f>
        <v>Pennsylvania</v>
      </c>
      <c r="B8571">
        <f t="shared" si="136"/>
        <v>42</v>
      </c>
      <c r="C8571" s="9" t="s">
        <v>2331</v>
      </c>
      <c r="D8571" s="9" t="s">
        <v>93</v>
      </c>
      <c r="E8571" s="9" t="s">
        <v>2799</v>
      </c>
      <c r="F8571" s="9" t="s">
        <v>2800</v>
      </c>
      <c r="G8571" s="10">
        <v>3237</v>
      </c>
      <c r="H8571" s="9" t="s">
        <v>94</v>
      </c>
      <c r="I8571" s="10">
        <v>17761</v>
      </c>
      <c r="J8571" s="11">
        <v>0.18</v>
      </c>
      <c r="K8571" s="9" t="s">
        <v>94</v>
      </c>
      <c r="L8571" s="9" t="s">
        <v>95</v>
      </c>
    </row>
    <row r="8572" spans="1:12" x14ac:dyDescent="0.2">
      <c r="A8572" t="str">
        <f>VLOOKUP(B8572,StateFIPS!A$2:B$52,2)</f>
        <v>Arkansas</v>
      </c>
      <c r="B8572">
        <f t="shared" si="136"/>
        <v>5</v>
      </c>
      <c r="C8572" s="9" t="s">
        <v>2691</v>
      </c>
      <c r="D8572" s="9" t="s">
        <v>93</v>
      </c>
      <c r="E8572" s="9" t="s">
        <v>2799</v>
      </c>
      <c r="F8572" s="9" t="s">
        <v>2800</v>
      </c>
      <c r="G8572" s="10">
        <v>3</v>
      </c>
      <c r="H8572" s="9" t="s">
        <v>94</v>
      </c>
      <c r="I8572" s="10">
        <v>17</v>
      </c>
      <c r="J8572" s="11">
        <v>0.18</v>
      </c>
      <c r="K8572" s="9" t="s">
        <v>94</v>
      </c>
      <c r="L8572" s="9" t="s">
        <v>95</v>
      </c>
    </row>
    <row r="8573" spans="1:12" x14ac:dyDescent="0.2">
      <c r="A8573" t="str">
        <f>VLOOKUP(B8573,StateFIPS!A$2:B$52,2)</f>
        <v>Pennsylvania</v>
      </c>
      <c r="B8573">
        <f t="shared" si="136"/>
        <v>42</v>
      </c>
      <c r="C8573" s="9" t="s">
        <v>2478</v>
      </c>
      <c r="D8573" s="9" t="s">
        <v>93</v>
      </c>
      <c r="E8573" s="9" t="s">
        <v>2799</v>
      </c>
      <c r="F8573" s="9" t="s">
        <v>2800</v>
      </c>
      <c r="G8573" s="10">
        <v>8151</v>
      </c>
      <c r="H8573" s="9" t="s">
        <v>94</v>
      </c>
      <c r="I8573" s="10">
        <v>44723</v>
      </c>
      <c r="J8573" s="11">
        <v>0.18</v>
      </c>
      <c r="K8573" s="9" t="s">
        <v>94</v>
      </c>
      <c r="L8573" s="9" t="s">
        <v>95</v>
      </c>
    </row>
    <row r="8574" spans="1:12" x14ac:dyDescent="0.2">
      <c r="A8574" t="str">
        <f>VLOOKUP(B8574,StateFIPS!A$2:B$52,2)</f>
        <v>Pennsylvania</v>
      </c>
      <c r="B8574">
        <f t="shared" si="136"/>
        <v>42</v>
      </c>
      <c r="C8574" s="9" t="s">
        <v>2445</v>
      </c>
      <c r="D8574" s="9" t="s">
        <v>93</v>
      </c>
      <c r="E8574" s="9" t="s">
        <v>2799</v>
      </c>
      <c r="F8574" s="9" t="s">
        <v>2800</v>
      </c>
      <c r="G8574" s="10">
        <v>16773</v>
      </c>
      <c r="H8574" s="9" t="s">
        <v>94</v>
      </c>
      <c r="I8574" s="10">
        <v>92036</v>
      </c>
      <c r="J8574" s="11">
        <v>0.18</v>
      </c>
      <c r="K8574" s="9" t="s">
        <v>94</v>
      </c>
      <c r="L8574" s="9" t="s">
        <v>95</v>
      </c>
    </row>
    <row r="8575" spans="1:12" x14ac:dyDescent="0.2">
      <c r="A8575" t="str">
        <f>VLOOKUP(B8575,StateFIPS!A$2:B$52,2)</f>
        <v>Arkansas</v>
      </c>
      <c r="B8575">
        <f t="shared" si="136"/>
        <v>5</v>
      </c>
      <c r="C8575" s="9" t="s">
        <v>2683</v>
      </c>
      <c r="D8575" s="9" t="s">
        <v>93</v>
      </c>
      <c r="E8575" s="9" t="s">
        <v>2799</v>
      </c>
      <c r="F8575" s="9" t="s">
        <v>2800</v>
      </c>
      <c r="G8575" s="10">
        <v>267364</v>
      </c>
      <c r="H8575" s="9" t="s">
        <v>94</v>
      </c>
      <c r="I8575" s="10">
        <v>1467042</v>
      </c>
      <c r="J8575" s="11">
        <v>0.18</v>
      </c>
      <c r="K8575" s="9" t="s">
        <v>94</v>
      </c>
      <c r="L8575" s="9" t="s">
        <v>95</v>
      </c>
    </row>
    <row r="8576" spans="1:12" x14ac:dyDescent="0.2">
      <c r="A8576" t="str">
        <f>VLOOKUP(B8576,StateFIPS!A$2:B$52,2)</f>
        <v>Pennsylvania</v>
      </c>
      <c r="B8576">
        <f t="shared" si="136"/>
        <v>42</v>
      </c>
      <c r="C8576" s="9" t="s">
        <v>2317</v>
      </c>
      <c r="D8576" s="9" t="s">
        <v>93</v>
      </c>
      <c r="E8576" s="9" t="s">
        <v>2799</v>
      </c>
      <c r="F8576" s="9" t="s">
        <v>2800</v>
      </c>
      <c r="G8576" s="10">
        <v>3237</v>
      </c>
      <c r="H8576" s="9" t="s">
        <v>94</v>
      </c>
      <c r="I8576" s="10">
        <v>17761</v>
      </c>
      <c r="J8576" s="11">
        <v>0.18</v>
      </c>
      <c r="K8576" s="9" t="s">
        <v>94</v>
      </c>
      <c r="L8576" s="9" t="s">
        <v>95</v>
      </c>
    </row>
    <row r="8577" spans="1:12" x14ac:dyDescent="0.2">
      <c r="A8577" t="str">
        <f>VLOOKUP(B8577,StateFIPS!A$2:B$52,2)</f>
        <v>Pennsylvania</v>
      </c>
      <c r="B8577">
        <f t="shared" si="136"/>
        <v>42</v>
      </c>
      <c r="C8577" s="9" t="s">
        <v>2594</v>
      </c>
      <c r="D8577" s="9" t="s">
        <v>93</v>
      </c>
      <c r="E8577" s="9" t="s">
        <v>2799</v>
      </c>
      <c r="F8577" s="9" t="s">
        <v>2800</v>
      </c>
      <c r="G8577" s="10">
        <v>6616</v>
      </c>
      <c r="H8577" s="9" t="s">
        <v>94</v>
      </c>
      <c r="I8577" s="10">
        <v>36304</v>
      </c>
      <c r="J8577" s="11">
        <v>0.18</v>
      </c>
      <c r="K8577" s="9" t="s">
        <v>94</v>
      </c>
      <c r="L8577" s="9" t="s">
        <v>95</v>
      </c>
    </row>
    <row r="8578" spans="1:12" x14ac:dyDescent="0.2">
      <c r="A8578" t="str">
        <f>VLOOKUP(B8578,StateFIPS!A$2:B$52,2)</f>
        <v>Arkansas</v>
      </c>
      <c r="B8578">
        <f t="shared" si="136"/>
        <v>5</v>
      </c>
      <c r="C8578" s="9" t="s">
        <v>2684</v>
      </c>
      <c r="D8578" s="9" t="s">
        <v>93</v>
      </c>
      <c r="E8578" s="9" t="s">
        <v>2799</v>
      </c>
      <c r="F8578" s="9" t="s">
        <v>2800</v>
      </c>
      <c r="G8578" s="10">
        <v>5</v>
      </c>
      <c r="H8578" s="9" t="s">
        <v>94</v>
      </c>
      <c r="I8578" s="10">
        <v>26</v>
      </c>
      <c r="J8578" s="11">
        <v>0.18</v>
      </c>
      <c r="K8578" s="9" t="s">
        <v>94</v>
      </c>
      <c r="L8578" s="9" t="s">
        <v>95</v>
      </c>
    </row>
    <row r="8579" spans="1:12" x14ac:dyDescent="0.2">
      <c r="A8579" t="str">
        <f>VLOOKUP(B8579,StateFIPS!A$2:B$52,2)</f>
        <v>Pennsylvania</v>
      </c>
      <c r="B8579">
        <f t="shared" ref="B8579:B8642" si="137">VALUE(LEFT(C8579,2))</f>
        <v>42</v>
      </c>
      <c r="C8579" s="9" t="s">
        <v>2435</v>
      </c>
      <c r="D8579" s="9" t="s">
        <v>93</v>
      </c>
      <c r="E8579" s="9" t="s">
        <v>2799</v>
      </c>
      <c r="F8579" s="9" t="s">
        <v>2800</v>
      </c>
      <c r="G8579" s="10">
        <v>3237</v>
      </c>
      <c r="H8579" s="9" t="s">
        <v>94</v>
      </c>
      <c r="I8579" s="10">
        <v>17761</v>
      </c>
      <c r="J8579" s="11">
        <v>0.18</v>
      </c>
      <c r="K8579" s="9" t="s">
        <v>94</v>
      </c>
      <c r="L8579" s="9" t="s">
        <v>95</v>
      </c>
    </row>
    <row r="8580" spans="1:12" x14ac:dyDescent="0.2">
      <c r="A8580" t="str">
        <f>VLOOKUP(B8580,StateFIPS!A$2:B$52,2)</f>
        <v>California</v>
      </c>
      <c r="B8580">
        <f t="shared" si="137"/>
        <v>6</v>
      </c>
      <c r="C8580" s="9" t="s">
        <v>2043</v>
      </c>
      <c r="D8580" s="9" t="s">
        <v>93</v>
      </c>
      <c r="E8580" s="9" t="s">
        <v>2799</v>
      </c>
      <c r="F8580" s="9" t="s">
        <v>2800</v>
      </c>
      <c r="G8580" s="10">
        <v>103650</v>
      </c>
      <c r="H8580" s="9" t="s">
        <v>94</v>
      </c>
      <c r="I8580" s="10">
        <v>568734</v>
      </c>
      <c r="J8580" s="11">
        <v>0.18</v>
      </c>
      <c r="K8580" s="9" t="s">
        <v>94</v>
      </c>
      <c r="L8580" s="9" t="s">
        <v>95</v>
      </c>
    </row>
    <row r="8581" spans="1:12" x14ac:dyDescent="0.2">
      <c r="A8581" t="str">
        <f>VLOOKUP(B8581,StateFIPS!A$2:B$52,2)</f>
        <v>Pennsylvania</v>
      </c>
      <c r="B8581">
        <f t="shared" si="137"/>
        <v>42</v>
      </c>
      <c r="C8581" s="9" t="s">
        <v>2640</v>
      </c>
      <c r="D8581" s="9" t="s">
        <v>93</v>
      </c>
      <c r="E8581" s="9" t="s">
        <v>2799</v>
      </c>
      <c r="F8581" s="9" t="s">
        <v>2800</v>
      </c>
      <c r="G8581" s="10">
        <v>19385</v>
      </c>
      <c r="H8581" s="9" t="s">
        <v>94</v>
      </c>
      <c r="I8581" s="10">
        <v>106367</v>
      </c>
      <c r="J8581" s="11">
        <v>0.18</v>
      </c>
      <c r="K8581" s="9" t="s">
        <v>94</v>
      </c>
      <c r="L8581" s="9" t="s">
        <v>95</v>
      </c>
    </row>
    <row r="8582" spans="1:12" x14ac:dyDescent="0.2">
      <c r="A8582" t="str">
        <f>VLOOKUP(B8582,StateFIPS!A$2:B$52,2)</f>
        <v>Oklahoma</v>
      </c>
      <c r="B8582">
        <f t="shared" si="137"/>
        <v>40</v>
      </c>
      <c r="C8582" s="9" t="s">
        <v>1445</v>
      </c>
      <c r="D8582" s="9" t="s">
        <v>93</v>
      </c>
      <c r="E8582" s="9" t="s">
        <v>2799</v>
      </c>
      <c r="F8582" s="9" t="s">
        <v>2800</v>
      </c>
      <c r="G8582" s="10">
        <v>24</v>
      </c>
      <c r="H8582" s="9" t="s">
        <v>94</v>
      </c>
      <c r="I8582" s="10">
        <v>132</v>
      </c>
      <c r="J8582" s="11">
        <v>0.18</v>
      </c>
      <c r="K8582" s="9" t="s">
        <v>94</v>
      </c>
      <c r="L8582" s="9" t="s">
        <v>95</v>
      </c>
    </row>
    <row r="8583" spans="1:12" x14ac:dyDescent="0.2">
      <c r="A8583" t="str">
        <f>VLOOKUP(B8583,StateFIPS!A$2:B$52,2)</f>
        <v>Oregon</v>
      </c>
      <c r="B8583">
        <f t="shared" si="137"/>
        <v>41</v>
      </c>
      <c r="C8583" s="9" t="s">
        <v>2490</v>
      </c>
      <c r="D8583" s="9" t="s">
        <v>93</v>
      </c>
      <c r="E8583" s="9" t="s">
        <v>2799</v>
      </c>
      <c r="F8583" s="9" t="s">
        <v>2800</v>
      </c>
      <c r="G8583" s="10">
        <v>531</v>
      </c>
      <c r="H8583" s="9" t="s">
        <v>94</v>
      </c>
      <c r="I8583" s="10">
        <v>2913</v>
      </c>
      <c r="J8583" s="11">
        <v>0.18</v>
      </c>
      <c r="K8583" s="9" t="s">
        <v>94</v>
      </c>
      <c r="L8583" s="9" t="s">
        <v>95</v>
      </c>
    </row>
    <row r="8584" spans="1:12" x14ac:dyDescent="0.2">
      <c r="A8584" t="str">
        <f>VLOOKUP(B8584,StateFIPS!A$2:B$52,2)</f>
        <v>Oklahoma</v>
      </c>
      <c r="B8584">
        <f t="shared" si="137"/>
        <v>40</v>
      </c>
      <c r="C8584" s="9" t="s">
        <v>2415</v>
      </c>
      <c r="D8584" s="9" t="s">
        <v>93</v>
      </c>
      <c r="E8584" s="9" t="s">
        <v>2799</v>
      </c>
      <c r="F8584" s="9" t="s">
        <v>2800</v>
      </c>
      <c r="G8584" s="10">
        <v>12</v>
      </c>
      <c r="H8584" s="9" t="s">
        <v>94</v>
      </c>
      <c r="I8584" s="10">
        <v>69</v>
      </c>
      <c r="J8584" s="11">
        <v>0.18</v>
      </c>
      <c r="K8584" s="9" t="s">
        <v>94</v>
      </c>
      <c r="L8584" s="9" t="s">
        <v>95</v>
      </c>
    </row>
    <row r="8585" spans="1:12" x14ac:dyDescent="0.2">
      <c r="A8585" t="str">
        <f>VLOOKUP(B8585,StateFIPS!A$2:B$52,2)</f>
        <v>Oklahoma</v>
      </c>
      <c r="B8585">
        <f t="shared" si="137"/>
        <v>40</v>
      </c>
      <c r="C8585" s="9" t="s">
        <v>2429</v>
      </c>
      <c r="D8585" s="9" t="s">
        <v>93</v>
      </c>
      <c r="E8585" s="9" t="s">
        <v>2799</v>
      </c>
      <c r="F8585" s="9" t="s">
        <v>2800</v>
      </c>
      <c r="G8585" s="10">
        <v>6</v>
      </c>
      <c r="H8585" s="9" t="s">
        <v>94</v>
      </c>
      <c r="I8585" s="10">
        <v>35</v>
      </c>
      <c r="J8585" s="11">
        <v>0.18</v>
      </c>
      <c r="K8585" s="9" t="s">
        <v>94</v>
      </c>
      <c r="L8585" s="9" t="s">
        <v>95</v>
      </c>
    </row>
    <row r="8586" spans="1:12" x14ac:dyDescent="0.2">
      <c r="A8586" t="str">
        <f>VLOOKUP(B8586,StateFIPS!A$2:B$52,2)</f>
        <v>Oklahoma</v>
      </c>
      <c r="B8586">
        <f t="shared" si="137"/>
        <v>40</v>
      </c>
      <c r="C8586" s="9" t="s">
        <v>1319</v>
      </c>
      <c r="D8586" s="9" t="s">
        <v>93</v>
      </c>
      <c r="E8586" s="9" t="s">
        <v>2799</v>
      </c>
      <c r="F8586" s="9" t="s">
        <v>2800</v>
      </c>
      <c r="G8586" s="10">
        <v>4</v>
      </c>
      <c r="H8586" s="9" t="s">
        <v>94</v>
      </c>
      <c r="I8586" s="10">
        <v>22</v>
      </c>
      <c r="J8586" s="11">
        <v>0.18</v>
      </c>
      <c r="K8586" s="9" t="s">
        <v>94</v>
      </c>
      <c r="L8586" s="9" t="s">
        <v>95</v>
      </c>
    </row>
    <row r="8587" spans="1:12" x14ac:dyDescent="0.2">
      <c r="A8587" t="str">
        <f>VLOOKUP(B8587,StateFIPS!A$2:B$52,2)</f>
        <v>California</v>
      </c>
      <c r="B8587">
        <f t="shared" si="137"/>
        <v>6</v>
      </c>
      <c r="C8587" s="9" t="s">
        <v>2055</v>
      </c>
      <c r="D8587" s="9" t="s">
        <v>93</v>
      </c>
      <c r="E8587" s="9" t="s">
        <v>2799</v>
      </c>
      <c r="F8587" s="9" t="s">
        <v>2800</v>
      </c>
      <c r="G8587" s="10">
        <v>10</v>
      </c>
      <c r="H8587" s="9" t="s">
        <v>94</v>
      </c>
      <c r="I8587" s="10">
        <v>54</v>
      </c>
      <c r="J8587" s="11">
        <v>0.18</v>
      </c>
      <c r="K8587" s="9" t="s">
        <v>94</v>
      </c>
      <c r="L8587" s="9" t="s">
        <v>95</v>
      </c>
    </row>
    <row r="8588" spans="1:12" x14ac:dyDescent="0.2">
      <c r="A8588" t="str">
        <f>VLOOKUP(B8588,StateFIPS!A$2:B$52,2)</f>
        <v>Oklahoma</v>
      </c>
      <c r="B8588">
        <f t="shared" si="137"/>
        <v>40</v>
      </c>
      <c r="C8588" s="9" t="s">
        <v>1318</v>
      </c>
      <c r="D8588" s="9" t="s">
        <v>93</v>
      </c>
      <c r="E8588" s="9" t="s">
        <v>2799</v>
      </c>
      <c r="F8588" s="9" t="s">
        <v>2800</v>
      </c>
      <c r="G8588" s="10">
        <v>3</v>
      </c>
      <c r="H8588" s="9" t="s">
        <v>94</v>
      </c>
      <c r="I8588" s="10">
        <v>19</v>
      </c>
      <c r="J8588" s="11">
        <v>0.18</v>
      </c>
      <c r="K8588" s="9" t="s">
        <v>94</v>
      </c>
      <c r="L8588" s="9" t="s">
        <v>95</v>
      </c>
    </row>
    <row r="8589" spans="1:12" x14ac:dyDescent="0.2">
      <c r="A8589" t="str">
        <f>VLOOKUP(B8589,StateFIPS!A$2:B$52,2)</f>
        <v>Oklahoma</v>
      </c>
      <c r="B8589">
        <f t="shared" si="137"/>
        <v>40</v>
      </c>
      <c r="C8589" s="9" t="s">
        <v>2299</v>
      </c>
      <c r="D8589" s="9" t="s">
        <v>93</v>
      </c>
      <c r="E8589" s="9" t="s">
        <v>2799</v>
      </c>
      <c r="F8589" s="9" t="s">
        <v>2800</v>
      </c>
      <c r="G8589" s="10">
        <v>3</v>
      </c>
      <c r="H8589" s="9" t="s">
        <v>94</v>
      </c>
      <c r="I8589" s="10">
        <v>16</v>
      </c>
      <c r="J8589" s="11">
        <v>0.18</v>
      </c>
      <c r="K8589" s="9" t="s">
        <v>94</v>
      </c>
      <c r="L8589" s="9" t="s">
        <v>95</v>
      </c>
    </row>
    <row r="8590" spans="1:12" x14ac:dyDescent="0.2">
      <c r="A8590" t="str">
        <f>VLOOKUP(B8590,StateFIPS!A$2:B$52,2)</f>
        <v>Oklahoma</v>
      </c>
      <c r="B8590">
        <f t="shared" si="137"/>
        <v>40</v>
      </c>
      <c r="C8590" s="9" t="s">
        <v>1298</v>
      </c>
      <c r="D8590" s="9" t="s">
        <v>93</v>
      </c>
      <c r="E8590" s="9" t="s">
        <v>2799</v>
      </c>
      <c r="F8590" s="9" t="s">
        <v>2800</v>
      </c>
      <c r="G8590" s="10">
        <v>8</v>
      </c>
      <c r="H8590" s="9" t="s">
        <v>94</v>
      </c>
      <c r="I8590" s="10">
        <v>46</v>
      </c>
      <c r="J8590" s="11">
        <v>0.18</v>
      </c>
      <c r="K8590" s="9" t="s">
        <v>94</v>
      </c>
      <c r="L8590" s="9" t="s">
        <v>95</v>
      </c>
    </row>
    <row r="8591" spans="1:12" x14ac:dyDescent="0.2">
      <c r="A8591" t="str">
        <f>VLOOKUP(B8591,StateFIPS!A$2:B$52,2)</f>
        <v>California</v>
      </c>
      <c r="B8591">
        <f t="shared" si="137"/>
        <v>6</v>
      </c>
      <c r="C8591" s="9" t="s">
        <v>2057</v>
      </c>
      <c r="D8591" s="9" t="s">
        <v>93</v>
      </c>
      <c r="E8591" s="9" t="s">
        <v>2799</v>
      </c>
      <c r="F8591" s="9" t="s">
        <v>2800</v>
      </c>
      <c r="G8591" s="10">
        <v>98358</v>
      </c>
      <c r="H8591" s="9" t="s">
        <v>94</v>
      </c>
      <c r="I8591" s="10">
        <v>539696</v>
      </c>
      <c r="J8591" s="11">
        <v>0.18</v>
      </c>
      <c r="K8591" s="9" t="s">
        <v>94</v>
      </c>
      <c r="L8591" s="9" t="s">
        <v>95</v>
      </c>
    </row>
    <row r="8592" spans="1:12" x14ac:dyDescent="0.2">
      <c r="A8592" t="str">
        <f>VLOOKUP(B8592,StateFIPS!A$2:B$52,2)</f>
        <v>Oklahoma</v>
      </c>
      <c r="B8592">
        <f t="shared" si="137"/>
        <v>40</v>
      </c>
      <c r="C8592" s="9" t="s">
        <v>2644</v>
      </c>
      <c r="D8592" s="9" t="s">
        <v>93</v>
      </c>
      <c r="E8592" s="9" t="s">
        <v>2799</v>
      </c>
      <c r="F8592" s="9" t="s">
        <v>2800</v>
      </c>
      <c r="G8592" s="10">
        <v>3</v>
      </c>
      <c r="H8592" s="9" t="s">
        <v>94</v>
      </c>
      <c r="I8592" s="10">
        <v>19</v>
      </c>
      <c r="J8592" s="11">
        <v>0.18</v>
      </c>
      <c r="K8592" s="9" t="s">
        <v>94</v>
      </c>
      <c r="L8592" s="9" t="s">
        <v>95</v>
      </c>
    </row>
    <row r="8593" spans="1:12" x14ac:dyDescent="0.2">
      <c r="A8593" t="str">
        <f>VLOOKUP(B8593,StateFIPS!A$2:B$52,2)</f>
        <v>Oklahoma</v>
      </c>
      <c r="B8593">
        <f t="shared" si="137"/>
        <v>40</v>
      </c>
      <c r="C8593" s="9" t="s">
        <v>2062</v>
      </c>
      <c r="D8593" s="9" t="s">
        <v>93</v>
      </c>
      <c r="E8593" s="9" t="s">
        <v>2799</v>
      </c>
      <c r="F8593" s="9" t="s">
        <v>2800</v>
      </c>
      <c r="G8593" s="10">
        <v>32030</v>
      </c>
      <c r="H8593" s="9" t="s">
        <v>94</v>
      </c>
      <c r="I8593" s="10">
        <v>175751</v>
      </c>
      <c r="J8593" s="11">
        <v>0.18</v>
      </c>
      <c r="K8593" s="9" t="s">
        <v>94</v>
      </c>
      <c r="L8593" s="9" t="s">
        <v>95</v>
      </c>
    </row>
    <row r="8594" spans="1:12" x14ac:dyDescent="0.2">
      <c r="A8594" t="str">
        <f>VLOOKUP(B8594,StateFIPS!A$2:B$52,2)</f>
        <v>Oklahoma</v>
      </c>
      <c r="B8594">
        <f t="shared" si="137"/>
        <v>40</v>
      </c>
      <c r="C8594" s="9" t="s">
        <v>2504</v>
      </c>
      <c r="D8594" s="9" t="s">
        <v>93</v>
      </c>
      <c r="E8594" s="9" t="s">
        <v>2799</v>
      </c>
      <c r="F8594" s="9" t="s">
        <v>2800</v>
      </c>
      <c r="G8594" s="10">
        <v>10</v>
      </c>
      <c r="H8594" s="9" t="s">
        <v>94</v>
      </c>
      <c r="I8594" s="10">
        <v>57</v>
      </c>
      <c r="J8594" s="11">
        <v>0.18</v>
      </c>
      <c r="K8594" s="9" t="s">
        <v>94</v>
      </c>
      <c r="L8594" s="9" t="s">
        <v>95</v>
      </c>
    </row>
    <row r="8595" spans="1:12" x14ac:dyDescent="0.2">
      <c r="A8595" t="str">
        <f>VLOOKUP(B8595,StateFIPS!A$2:B$52,2)</f>
        <v>Oklahoma</v>
      </c>
      <c r="B8595">
        <f t="shared" si="137"/>
        <v>40</v>
      </c>
      <c r="C8595" s="9" t="s">
        <v>2077</v>
      </c>
      <c r="D8595" s="9" t="s">
        <v>93</v>
      </c>
      <c r="E8595" s="9" t="s">
        <v>2799</v>
      </c>
      <c r="F8595" s="9" t="s">
        <v>2800</v>
      </c>
      <c r="G8595" s="10">
        <v>12</v>
      </c>
      <c r="H8595" s="9" t="s">
        <v>94</v>
      </c>
      <c r="I8595" s="10">
        <v>69</v>
      </c>
      <c r="J8595" s="11">
        <v>0.18</v>
      </c>
      <c r="K8595" s="9" t="s">
        <v>94</v>
      </c>
      <c r="L8595" s="9" t="s">
        <v>95</v>
      </c>
    </row>
    <row r="8596" spans="1:12" x14ac:dyDescent="0.2">
      <c r="A8596" t="str">
        <f>VLOOKUP(B8596,StateFIPS!A$2:B$52,2)</f>
        <v>Oklahoma</v>
      </c>
      <c r="B8596">
        <f t="shared" si="137"/>
        <v>40</v>
      </c>
      <c r="C8596" s="9" t="s">
        <v>2471</v>
      </c>
      <c r="D8596" s="9" t="s">
        <v>93</v>
      </c>
      <c r="E8596" s="9" t="s">
        <v>2799</v>
      </c>
      <c r="F8596" s="9" t="s">
        <v>2800</v>
      </c>
      <c r="G8596" s="10">
        <v>12</v>
      </c>
      <c r="H8596" s="9" t="s">
        <v>94</v>
      </c>
      <c r="I8596" s="10">
        <v>69</v>
      </c>
      <c r="J8596" s="11">
        <v>0.18</v>
      </c>
      <c r="K8596" s="9" t="s">
        <v>94</v>
      </c>
      <c r="L8596" s="9" t="s">
        <v>95</v>
      </c>
    </row>
    <row r="8597" spans="1:12" x14ac:dyDescent="0.2">
      <c r="A8597" t="str">
        <f>VLOOKUP(B8597,StateFIPS!A$2:B$52,2)</f>
        <v>Oklahoma</v>
      </c>
      <c r="B8597">
        <f t="shared" si="137"/>
        <v>40</v>
      </c>
      <c r="C8597" s="9" t="s">
        <v>2046</v>
      </c>
      <c r="D8597" s="9" t="s">
        <v>93</v>
      </c>
      <c r="E8597" s="9" t="s">
        <v>2799</v>
      </c>
      <c r="F8597" s="9" t="s">
        <v>2800</v>
      </c>
      <c r="G8597" s="10">
        <v>123436</v>
      </c>
      <c r="H8597" s="9" t="s">
        <v>94</v>
      </c>
      <c r="I8597" s="10">
        <v>677297</v>
      </c>
      <c r="J8597" s="11">
        <v>0.18</v>
      </c>
      <c r="K8597" s="9" t="s">
        <v>94</v>
      </c>
      <c r="L8597" s="9" t="s">
        <v>95</v>
      </c>
    </row>
    <row r="8598" spans="1:12" x14ac:dyDescent="0.2">
      <c r="A8598" t="str">
        <f>VLOOKUP(B8598,StateFIPS!A$2:B$52,2)</f>
        <v>California</v>
      </c>
      <c r="B8598">
        <f t="shared" si="137"/>
        <v>6</v>
      </c>
      <c r="C8598" s="9" t="s">
        <v>2085</v>
      </c>
      <c r="D8598" s="9" t="s">
        <v>93</v>
      </c>
      <c r="E8598" s="9" t="s">
        <v>2799</v>
      </c>
      <c r="F8598" s="9" t="s">
        <v>2800</v>
      </c>
      <c r="G8598" s="10">
        <v>3</v>
      </c>
      <c r="H8598" s="9" t="s">
        <v>94</v>
      </c>
      <c r="I8598" s="10">
        <v>16</v>
      </c>
      <c r="J8598" s="11">
        <v>0.18</v>
      </c>
      <c r="K8598" s="9" t="s">
        <v>94</v>
      </c>
      <c r="L8598" s="9" t="s">
        <v>95</v>
      </c>
    </row>
    <row r="8599" spans="1:12" x14ac:dyDescent="0.2">
      <c r="A8599" t="str">
        <f>VLOOKUP(B8599,StateFIPS!A$2:B$52,2)</f>
        <v>Oklahoma</v>
      </c>
      <c r="B8599">
        <f t="shared" si="137"/>
        <v>40</v>
      </c>
      <c r="C8599" s="9" t="s">
        <v>1427</v>
      </c>
      <c r="D8599" s="9" t="s">
        <v>93</v>
      </c>
      <c r="E8599" s="9" t="s">
        <v>2799</v>
      </c>
      <c r="F8599" s="9" t="s">
        <v>2800</v>
      </c>
      <c r="G8599" s="10">
        <v>12</v>
      </c>
      <c r="H8599" s="9" t="s">
        <v>94</v>
      </c>
      <c r="I8599" s="10">
        <v>69</v>
      </c>
      <c r="J8599" s="11">
        <v>0.18</v>
      </c>
      <c r="K8599" s="9" t="s">
        <v>94</v>
      </c>
      <c r="L8599" s="9" t="s">
        <v>95</v>
      </c>
    </row>
    <row r="8600" spans="1:12" x14ac:dyDescent="0.2">
      <c r="A8600" t="str">
        <f>VLOOKUP(B8600,StateFIPS!A$2:B$52,2)</f>
        <v>Oklahoma</v>
      </c>
      <c r="B8600">
        <f t="shared" si="137"/>
        <v>40</v>
      </c>
      <c r="C8600" s="9" t="s">
        <v>2143</v>
      </c>
      <c r="D8600" s="9" t="s">
        <v>93</v>
      </c>
      <c r="E8600" s="9" t="s">
        <v>2799</v>
      </c>
      <c r="F8600" s="9" t="s">
        <v>2800</v>
      </c>
      <c r="G8600" s="10">
        <v>34854</v>
      </c>
      <c r="H8600" s="9" t="s">
        <v>94</v>
      </c>
      <c r="I8600" s="10">
        <v>191246</v>
      </c>
      <c r="J8600" s="11">
        <v>0.18</v>
      </c>
      <c r="K8600" s="9" t="s">
        <v>94</v>
      </c>
      <c r="L8600" s="9" t="s">
        <v>95</v>
      </c>
    </row>
    <row r="8601" spans="1:12" x14ac:dyDescent="0.2">
      <c r="A8601" t="str">
        <f>VLOOKUP(B8601,StateFIPS!A$2:B$52,2)</f>
        <v>California</v>
      </c>
      <c r="B8601">
        <f t="shared" si="137"/>
        <v>6</v>
      </c>
      <c r="C8601" s="9" t="s">
        <v>2117</v>
      </c>
      <c r="D8601" s="9" t="s">
        <v>93</v>
      </c>
      <c r="E8601" s="9" t="s">
        <v>2799</v>
      </c>
      <c r="F8601" s="9" t="s">
        <v>2800</v>
      </c>
      <c r="G8601" s="10">
        <v>16</v>
      </c>
      <c r="H8601" s="9" t="s">
        <v>94</v>
      </c>
      <c r="I8601" s="10">
        <v>88</v>
      </c>
      <c r="J8601" s="11">
        <v>0.18</v>
      </c>
      <c r="K8601" s="9" t="s">
        <v>94</v>
      </c>
      <c r="L8601" s="9" t="s">
        <v>95</v>
      </c>
    </row>
    <row r="8602" spans="1:12" x14ac:dyDescent="0.2">
      <c r="A8602" t="str">
        <f>VLOOKUP(B8602,StateFIPS!A$2:B$52,2)</f>
        <v>Ohio</v>
      </c>
      <c r="B8602">
        <f t="shared" si="137"/>
        <v>39</v>
      </c>
      <c r="C8602" s="9" t="s">
        <v>1965</v>
      </c>
      <c r="D8602" s="9" t="s">
        <v>93</v>
      </c>
      <c r="E8602" s="9" t="s">
        <v>2799</v>
      </c>
      <c r="F8602" s="9" t="s">
        <v>2800</v>
      </c>
      <c r="G8602" s="10">
        <v>1457</v>
      </c>
      <c r="H8602" s="9" t="s">
        <v>94</v>
      </c>
      <c r="I8602" s="10">
        <v>7997</v>
      </c>
      <c r="J8602" s="11">
        <v>0.18</v>
      </c>
      <c r="K8602" s="9" t="s">
        <v>94</v>
      </c>
      <c r="L8602" s="9" t="s">
        <v>95</v>
      </c>
    </row>
    <row r="8603" spans="1:12" x14ac:dyDescent="0.2">
      <c r="A8603" t="str">
        <f>VLOOKUP(B8603,StateFIPS!A$2:B$52,2)</f>
        <v>Ohio</v>
      </c>
      <c r="B8603">
        <f t="shared" si="137"/>
        <v>39</v>
      </c>
      <c r="C8603" s="9" t="s">
        <v>1972</v>
      </c>
      <c r="D8603" s="9" t="s">
        <v>93</v>
      </c>
      <c r="E8603" s="9" t="s">
        <v>2799</v>
      </c>
      <c r="F8603" s="9" t="s">
        <v>2800</v>
      </c>
      <c r="G8603" s="10">
        <v>5</v>
      </c>
      <c r="H8603" s="9" t="s">
        <v>94</v>
      </c>
      <c r="I8603" s="10">
        <v>26</v>
      </c>
      <c r="J8603" s="11">
        <v>0.18</v>
      </c>
      <c r="K8603" s="9" t="s">
        <v>94</v>
      </c>
      <c r="L8603" s="9" t="s">
        <v>95</v>
      </c>
    </row>
    <row r="8604" spans="1:12" x14ac:dyDescent="0.2">
      <c r="A8604" t="str">
        <f>VLOOKUP(B8604,StateFIPS!A$2:B$52,2)</f>
        <v>Ohio</v>
      </c>
      <c r="B8604">
        <f t="shared" si="137"/>
        <v>39</v>
      </c>
      <c r="C8604" s="9" t="s">
        <v>1945</v>
      </c>
      <c r="D8604" s="9" t="s">
        <v>93</v>
      </c>
      <c r="E8604" s="9" t="s">
        <v>2799</v>
      </c>
      <c r="F8604" s="9" t="s">
        <v>2800</v>
      </c>
      <c r="G8604" s="10">
        <v>1457</v>
      </c>
      <c r="H8604" s="9" t="s">
        <v>94</v>
      </c>
      <c r="I8604" s="10">
        <v>7997</v>
      </c>
      <c r="J8604" s="11">
        <v>0.18</v>
      </c>
      <c r="K8604" s="9" t="s">
        <v>94</v>
      </c>
      <c r="L8604" s="9" t="s">
        <v>95</v>
      </c>
    </row>
    <row r="8605" spans="1:12" x14ac:dyDescent="0.2">
      <c r="A8605" t="str">
        <f>VLOOKUP(B8605,StateFIPS!A$2:B$52,2)</f>
        <v>California</v>
      </c>
      <c r="B8605">
        <f t="shared" si="137"/>
        <v>6</v>
      </c>
      <c r="C8605" s="9" t="s">
        <v>2119</v>
      </c>
      <c r="D8605" s="9" t="s">
        <v>93</v>
      </c>
      <c r="E8605" s="9" t="s">
        <v>2799</v>
      </c>
      <c r="F8605" s="9" t="s">
        <v>2800</v>
      </c>
      <c r="G8605" s="10">
        <v>1018</v>
      </c>
      <c r="H8605" s="9" t="s">
        <v>94</v>
      </c>
      <c r="I8605" s="10">
        <v>5584</v>
      </c>
      <c r="J8605" s="11">
        <v>0.18</v>
      </c>
      <c r="K8605" s="9" t="s">
        <v>94</v>
      </c>
      <c r="L8605" s="9" t="s">
        <v>95</v>
      </c>
    </row>
    <row r="8606" spans="1:12" x14ac:dyDescent="0.2">
      <c r="A8606" t="str">
        <f>VLOOKUP(B8606,StateFIPS!A$2:B$52,2)</f>
        <v>Ohio</v>
      </c>
      <c r="B8606">
        <f t="shared" si="137"/>
        <v>39</v>
      </c>
      <c r="C8606" s="9" t="s">
        <v>2010</v>
      </c>
      <c r="D8606" s="9" t="s">
        <v>93</v>
      </c>
      <c r="E8606" s="9" t="s">
        <v>2799</v>
      </c>
      <c r="F8606" s="9" t="s">
        <v>2800</v>
      </c>
      <c r="G8606" s="10">
        <v>10</v>
      </c>
      <c r="H8606" s="9" t="s">
        <v>94</v>
      </c>
      <c r="I8606" s="10">
        <v>57</v>
      </c>
      <c r="J8606" s="11">
        <v>0.18</v>
      </c>
      <c r="K8606" s="9" t="s">
        <v>94</v>
      </c>
      <c r="L8606" s="9" t="s">
        <v>95</v>
      </c>
    </row>
    <row r="8607" spans="1:12" x14ac:dyDescent="0.2">
      <c r="A8607" t="str">
        <f>VLOOKUP(B8607,StateFIPS!A$2:B$52,2)</f>
        <v>Ohio</v>
      </c>
      <c r="B8607">
        <f t="shared" si="137"/>
        <v>39</v>
      </c>
      <c r="C8607" s="9" t="s">
        <v>2001</v>
      </c>
      <c r="D8607" s="9" t="s">
        <v>93</v>
      </c>
      <c r="E8607" s="9" t="s">
        <v>2799</v>
      </c>
      <c r="F8607" s="9" t="s">
        <v>2800</v>
      </c>
      <c r="G8607" s="10">
        <v>1457</v>
      </c>
      <c r="H8607" s="9" t="s">
        <v>94</v>
      </c>
      <c r="I8607" s="10">
        <v>7997</v>
      </c>
      <c r="J8607" s="11">
        <v>0.18</v>
      </c>
      <c r="K8607" s="9" t="s">
        <v>94</v>
      </c>
      <c r="L8607" s="9" t="s">
        <v>95</v>
      </c>
    </row>
    <row r="8608" spans="1:12" x14ac:dyDescent="0.2">
      <c r="A8608" t="str">
        <f>VLOOKUP(B8608,StateFIPS!A$2:B$52,2)</f>
        <v>North Carolina</v>
      </c>
      <c r="B8608">
        <f t="shared" si="137"/>
        <v>37</v>
      </c>
      <c r="C8608" s="9" t="s">
        <v>1877</v>
      </c>
      <c r="D8608" s="9" t="s">
        <v>93</v>
      </c>
      <c r="E8608" s="9" t="s">
        <v>2799</v>
      </c>
      <c r="F8608" s="9" t="s">
        <v>2800</v>
      </c>
      <c r="G8608" s="10">
        <v>1</v>
      </c>
      <c r="H8608" s="9" t="s">
        <v>94</v>
      </c>
      <c r="I8608" s="10">
        <v>8</v>
      </c>
      <c r="J8608" s="11">
        <v>0.18</v>
      </c>
      <c r="K8608" s="9" t="s">
        <v>94</v>
      </c>
      <c r="L8608" s="9" t="s">
        <v>95</v>
      </c>
    </row>
    <row r="8609" spans="1:12" x14ac:dyDescent="0.2">
      <c r="A8609" t="str">
        <f>VLOOKUP(B8609,StateFIPS!A$2:B$52,2)</f>
        <v>California</v>
      </c>
      <c r="B8609">
        <f t="shared" si="137"/>
        <v>6</v>
      </c>
      <c r="C8609" s="9" t="s">
        <v>2058</v>
      </c>
      <c r="D8609" s="9" t="s">
        <v>93</v>
      </c>
      <c r="E8609" s="9" t="s">
        <v>2799</v>
      </c>
      <c r="F8609" s="9" t="s">
        <v>2800</v>
      </c>
      <c r="G8609" s="10">
        <v>10901</v>
      </c>
      <c r="H8609" s="9" t="s">
        <v>94</v>
      </c>
      <c r="I8609" s="10">
        <v>59816</v>
      </c>
      <c r="J8609" s="11">
        <v>0.18</v>
      </c>
      <c r="K8609" s="9" t="s">
        <v>94</v>
      </c>
      <c r="L8609" s="9" t="s">
        <v>95</v>
      </c>
    </row>
    <row r="8610" spans="1:12" x14ac:dyDescent="0.2">
      <c r="A8610" t="str">
        <f>VLOOKUP(B8610,StateFIPS!A$2:B$52,2)</f>
        <v>Oregon</v>
      </c>
      <c r="B8610">
        <f t="shared" si="137"/>
        <v>41</v>
      </c>
      <c r="C8610" s="9" t="s">
        <v>2387</v>
      </c>
      <c r="D8610" s="9" t="s">
        <v>93</v>
      </c>
      <c r="E8610" s="9" t="s">
        <v>2799</v>
      </c>
      <c r="F8610" s="9" t="s">
        <v>2800</v>
      </c>
      <c r="G8610" s="10">
        <v>15545</v>
      </c>
      <c r="H8610" s="9" t="s">
        <v>94</v>
      </c>
      <c r="I8610" s="10">
        <v>85295</v>
      </c>
      <c r="J8610" s="11">
        <v>0.18</v>
      </c>
      <c r="K8610" s="9" t="s">
        <v>94</v>
      </c>
      <c r="L8610" s="9" t="s">
        <v>95</v>
      </c>
    </row>
    <row r="8611" spans="1:12" x14ac:dyDescent="0.2">
      <c r="A8611" t="str">
        <f>VLOOKUP(B8611,StateFIPS!A$2:B$52,2)</f>
        <v>California</v>
      </c>
      <c r="B8611">
        <f t="shared" si="137"/>
        <v>6</v>
      </c>
      <c r="C8611" s="9" t="s">
        <v>2120</v>
      </c>
      <c r="D8611" s="9" t="s">
        <v>93</v>
      </c>
      <c r="E8611" s="9" t="s">
        <v>2799</v>
      </c>
      <c r="F8611" s="9" t="s">
        <v>2800</v>
      </c>
      <c r="G8611" s="10">
        <v>2</v>
      </c>
      <c r="H8611" s="9" t="s">
        <v>94</v>
      </c>
      <c r="I8611" s="10">
        <v>13</v>
      </c>
      <c r="J8611" s="11">
        <v>0.18</v>
      </c>
      <c r="K8611" s="9" t="s">
        <v>94</v>
      </c>
      <c r="L8611" s="9" t="s">
        <v>95</v>
      </c>
    </row>
    <row r="8612" spans="1:12" x14ac:dyDescent="0.2">
      <c r="A8612" t="str">
        <f>VLOOKUP(B8612,StateFIPS!A$2:B$52,2)</f>
        <v>Oregon</v>
      </c>
      <c r="B8612">
        <f t="shared" si="137"/>
        <v>41</v>
      </c>
      <c r="C8612" s="9" t="s">
        <v>1296</v>
      </c>
      <c r="D8612" s="9" t="s">
        <v>93</v>
      </c>
      <c r="E8612" s="9" t="s">
        <v>2799</v>
      </c>
      <c r="F8612" s="9" t="s">
        <v>2800</v>
      </c>
      <c r="G8612" s="10">
        <v>115</v>
      </c>
      <c r="H8612" s="9" t="s">
        <v>94</v>
      </c>
      <c r="I8612" s="10">
        <v>633</v>
      </c>
      <c r="J8612" s="11">
        <v>0.18</v>
      </c>
      <c r="K8612" s="9" t="s">
        <v>94</v>
      </c>
      <c r="L8612" s="9" t="s">
        <v>95</v>
      </c>
    </row>
    <row r="8613" spans="1:12" x14ac:dyDescent="0.2">
      <c r="A8613" t="str">
        <f>VLOOKUP(B8613,StateFIPS!A$2:B$52,2)</f>
        <v>Oregon</v>
      </c>
      <c r="B8613">
        <f t="shared" si="137"/>
        <v>41</v>
      </c>
      <c r="C8613" s="9" t="s">
        <v>1295</v>
      </c>
      <c r="D8613" s="9" t="s">
        <v>93</v>
      </c>
      <c r="E8613" s="9" t="s">
        <v>2799</v>
      </c>
      <c r="F8613" s="9" t="s">
        <v>2800</v>
      </c>
      <c r="G8613" s="10">
        <v>15545</v>
      </c>
      <c r="H8613" s="9" t="s">
        <v>94</v>
      </c>
      <c r="I8613" s="10">
        <v>85295</v>
      </c>
      <c r="J8613" s="11">
        <v>0.18</v>
      </c>
      <c r="K8613" s="9" t="s">
        <v>94</v>
      </c>
      <c r="L8613" s="9" t="s">
        <v>95</v>
      </c>
    </row>
    <row r="8614" spans="1:12" x14ac:dyDescent="0.2">
      <c r="A8614" t="str">
        <f>VLOOKUP(B8614,StateFIPS!A$2:B$52,2)</f>
        <v>Oregon</v>
      </c>
      <c r="B8614">
        <f t="shared" si="137"/>
        <v>41</v>
      </c>
      <c r="C8614" s="9" t="s">
        <v>1294</v>
      </c>
      <c r="D8614" s="9" t="s">
        <v>93</v>
      </c>
      <c r="E8614" s="9" t="s">
        <v>2799</v>
      </c>
      <c r="F8614" s="9" t="s">
        <v>2800</v>
      </c>
      <c r="G8614" s="10">
        <v>13191</v>
      </c>
      <c r="H8614" s="9" t="s">
        <v>94</v>
      </c>
      <c r="I8614" s="10">
        <v>72377</v>
      </c>
      <c r="J8614" s="11">
        <v>0.18</v>
      </c>
      <c r="K8614" s="9" t="s">
        <v>94</v>
      </c>
      <c r="L8614" s="9" t="s">
        <v>95</v>
      </c>
    </row>
    <row r="8615" spans="1:12" x14ac:dyDescent="0.2">
      <c r="A8615" t="str">
        <f>VLOOKUP(B8615,StateFIPS!A$2:B$52,2)</f>
        <v>California</v>
      </c>
      <c r="B8615">
        <f t="shared" si="137"/>
        <v>6</v>
      </c>
      <c r="C8615" s="9" t="s">
        <v>2044</v>
      </c>
      <c r="D8615" s="9" t="s">
        <v>93</v>
      </c>
      <c r="E8615" s="9" t="s">
        <v>2799</v>
      </c>
      <c r="F8615" s="9" t="s">
        <v>2800</v>
      </c>
      <c r="G8615" s="10">
        <v>3686</v>
      </c>
      <c r="H8615" s="9" t="s">
        <v>94</v>
      </c>
      <c r="I8615" s="10">
        <v>20224</v>
      </c>
      <c r="J8615" s="11">
        <v>0.18</v>
      </c>
      <c r="K8615" s="9" t="s">
        <v>94</v>
      </c>
      <c r="L8615" s="9" t="s">
        <v>95</v>
      </c>
    </row>
    <row r="8616" spans="1:12" x14ac:dyDescent="0.2">
      <c r="A8616" t="str">
        <f>VLOOKUP(B8616,StateFIPS!A$2:B$52,2)</f>
        <v>Oregon</v>
      </c>
      <c r="B8616">
        <f t="shared" si="137"/>
        <v>41</v>
      </c>
      <c r="C8616" s="9" t="s">
        <v>2304</v>
      </c>
      <c r="D8616" s="9" t="s">
        <v>93</v>
      </c>
      <c r="E8616" s="9" t="s">
        <v>2799</v>
      </c>
      <c r="F8616" s="9" t="s">
        <v>2800</v>
      </c>
      <c r="G8616" s="10">
        <v>1731</v>
      </c>
      <c r="H8616" s="9" t="s">
        <v>94</v>
      </c>
      <c r="I8616" s="10">
        <v>9498</v>
      </c>
      <c r="J8616" s="11">
        <v>0.18</v>
      </c>
      <c r="K8616" s="9" t="s">
        <v>94</v>
      </c>
      <c r="L8616" s="9" t="s">
        <v>95</v>
      </c>
    </row>
    <row r="8617" spans="1:12" x14ac:dyDescent="0.2">
      <c r="A8617" t="str">
        <f>VLOOKUP(B8617,StateFIPS!A$2:B$52,2)</f>
        <v>Oregon</v>
      </c>
      <c r="B8617">
        <f t="shared" si="137"/>
        <v>41</v>
      </c>
      <c r="C8617" s="9" t="s">
        <v>1293</v>
      </c>
      <c r="D8617" s="9" t="s">
        <v>93</v>
      </c>
      <c r="E8617" s="9" t="s">
        <v>2799</v>
      </c>
      <c r="F8617" s="9" t="s">
        <v>2800</v>
      </c>
      <c r="G8617" s="10">
        <v>2504</v>
      </c>
      <c r="H8617" s="9" t="s">
        <v>94</v>
      </c>
      <c r="I8617" s="10">
        <v>13741</v>
      </c>
      <c r="J8617" s="11">
        <v>0.18</v>
      </c>
      <c r="K8617" s="9" t="s">
        <v>94</v>
      </c>
      <c r="L8617" s="9" t="s">
        <v>95</v>
      </c>
    </row>
    <row r="8618" spans="1:12" x14ac:dyDescent="0.2">
      <c r="A8618" t="str">
        <f>VLOOKUP(B8618,StateFIPS!A$2:B$52,2)</f>
        <v>Oregon</v>
      </c>
      <c r="B8618">
        <f t="shared" si="137"/>
        <v>41</v>
      </c>
      <c r="C8618" s="9" t="s">
        <v>1292</v>
      </c>
      <c r="D8618" s="9" t="s">
        <v>93</v>
      </c>
      <c r="E8618" s="9" t="s">
        <v>2799</v>
      </c>
      <c r="F8618" s="9" t="s">
        <v>2800</v>
      </c>
      <c r="G8618" s="10">
        <v>15545</v>
      </c>
      <c r="H8618" s="9" t="s">
        <v>94</v>
      </c>
      <c r="I8618" s="10">
        <v>85295</v>
      </c>
      <c r="J8618" s="11">
        <v>0.18</v>
      </c>
      <c r="K8618" s="9" t="s">
        <v>94</v>
      </c>
      <c r="L8618" s="9" t="s">
        <v>95</v>
      </c>
    </row>
    <row r="8619" spans="1:12" x14ac:dyDescent="0.2">
      <c r="A8619" t="str">
        <f>VLOOKUP(B8619,StateFIPS!A$2:B$52,2)</f>
        <v>California</v>
      </c>
      <c r="B8619">
        <f t="shared" si="137"/>
        <v>6</v>
      </c>
      <c r="C8619" s="9" t="s">
        <v>513</v>
      </c>
      <c r="D8619" s="9" t="s">
        <v>93</v>
      </c>
      <c r="E8619" s="9" t="s">
        <v>2799</v>
      </c>
      <c r="F8619" s="9" t="s">
        <v>2800</v>
      </c>
      <c r="G8619" s="10">
        <v>1018</v>
      </c>
      <c r="H8619" s="9" t="s">
        <v>94</v>
      </c>
      <c r="I8619" s="10">
        <v>5584</v>
      </c>
      <c r="J8619" s="11">
        <v>0.18</v>
      </c>
      <c r="K8619" s="9" t="s">
        <v>94</v>
      </c>
      <c r="L8619" s="9" t="s">
        <v>95</v>
      </c>
    </row>
    <row r="8620" spans="1:12" x14ac:dyDescent="0.2">
      <c r="A8620" t="str">
        <f>VLOOKUP(B8620,StateFIPS!A$2:B$52,2)</f>
        <v>Oregon</v>
      </c>
      <c r="B8620">
        <f t="shared" si="137"/>
        <v>41</v>
      </c>
      <c r="C8620" s="9" t="s">
        <v>2285</v>
      </c>
      <c r="D8620" s="9" t="s">
        <v>93</v>
      </c>
      <c r="E8620" s="9" t="s">
        <v>2799</v>
      </c>
      <c r="F8620" s="9" t="s">
        <v>2800</v>
      </c>
      <c r="G8620" s="10">
        <v>15545</v>
      </c>
      <c r="H8620" s="9" t="s">
        <v>94</v>
      </c>
      <c r="I8620" s="10">
        <v>85295</v>
      </c>
      <c r="J8620" s="11">
        <v>0.18</v>
      </c>
      <c r="K8620" s="9" t="s">
        <v>94</v>
      </c>
      <c r="L8620" s="9" t="s">
        <v>95</v>
      </c>
    </row>
    <row r="8621" spans="1:12" x14ac:dyDescent="0.2">
      <c r="A8621" t="str">
        <f>VLOOKUP(B8621,StateFIPS!A$2:B$52,2)</f>
        <v>California</v>
      </c>
      <c r="B8621">
        <f t="shared" si="137"/>
        <v>6</v>
      </c>
      <c r="C8621" s="9" t="s">
        <v>2047</v>
      </c>
      <c r="D8621" s="9" t="s">
        <v>93</v>
      </c>
      <c r="E8621" s="9" t="s">
        <v>2799</v>
      </c>
      <c r="F8621" s="9" t="s">
        <v>2800</v>
      </c>
      <c r="G8621" s="10">
        <v>195350</v>
      </c>
      <c r="H8621" s="9" t="s">
        <v>94</v>
      </c>
      <c r="I8621" s="10">
        <v>1071896</v>
      </c>
      <c r="J8621" s="11">
        <v>0.18</v>
      </c>
      <c r="K8621" s="9" t="s">
        <v>94</v>
      </c>
      <c r="L8621" s="9" t="s">
        <v>95</v>
      </c>
    </row>
    <row r="8622" spans="1:12" x14ac:dyDescent="0.2">
      <c r="A8622" t="str">
        <f>VLOOKUP(B8622,StateFIPS!A$2:B$52,2)</f>
        <v>California</v>
      </c>
      <c r="B8622">
        <f t="shared" si="137"/>
        <v>6</v>
      </c>
      <c r="C8622" s="9" t="s">
        <v>516</v>
      </c>
      <c r="D8622" s="9" t="s">
        <v>93</v>
      </c>
      <c r="E8622" s="9" t="s">
        <v>2799</v>
      </c>
      <c r="F8622" s="9" t="s">
        <v>2800</v>
      </c>
      <c r="G8622" s="10">
        <v>1</v>
      </c>
      <c r="H8622" s="9" t="s">
        <v>94</v>
      </c>
      <c r="I8622" s="10">
        <v>8</v>
      </c>
      <c r="J8622" s="11">
        <v>0.18</v>
      </c>
      <c r="K8622" s="9" t="s">
        <v>94</v>
      </c>
      <c r="L8622" s="9" t="s">
        <v>95</v>
      </c>
    </row>
    <row r="8623" spans="1:12" x14ac:dyDescent="0.2">
      <c r="A8623" t="str">
        <f>VLOOKUP(B8623,StateFIPS!A$2:B$52,2)</f>
        <v>California</v>
      </c>
      <c r="B8623">
        <f t="shared" si="137"/>
        <v>6</v>
      </c>
      <c r="C8623" s="9" t="s">
        <v>514</v>
      </c>
      <c r="D8623" s="9" t="s">
        <v>93</v>
      </c>
      <c r="E8623" s="9" t="s">
        <v>2799</v>
      </c>
      <c r="F8623" s="9" t="s">
        <v>2800</v>
      </c>
      <c r="G8623" s="10">
        <v>1018</v>
      </c>
      <c r="H8623" s="9" t="s">
        <v>94</v>
      </c>
      <c r="I8623" s="10">
        <v>5584</v>
      </c>
      <c r="J8623" s="11">
        <v>0.18</v>
      </c>
      <c r="K8623" s="9" t="s">
        <v>94</v>
      </c>
      <c r="L8623" s="9" t="s">
        <v>95</v>
      </c>
    </row>
    <row r="8624" spans="1:12" x14ac:dyDescent="0.2">
      <c r="A8624" t="str">
        <f>VLOOKUP(B8624,StateFIPS!A$2:B$52,2)</f>
        <v>Oregon</v>
      </c>
      <c r="B8624">
        <f t="shared" si="137"/>
        <v>41</v>
      </c>
      <c r="C8624" s="9" t="s">
        <v>2462</v>
      </c>
      <c r="D8624" s="9" t="s">
        <v>93</v>
      </c>
      <c r="E8624" s="9" t="s">
        <v>2799</v>
      </c>
      <c r="F8624" s="9" t="s">
        <v>2800</v>
      </c>
      <c r="G8624" s="10">
        <v>2423</v>
      </c>
      <c r="H8624" s="9" t="s">
        <v>94</v>
      </c>
      <c r="I8624" s="10">
        <v>13298</v>
      </c>
      <c r="J8624" s="11">
        <v>0.18</v>
      </c>
      <c r="K8624" s="9" t="s">
        <v>94</v>
      </c>
      <c r="L8624" s="9" t="s">
        <v>95</v>
      </c>
    </row>
    <row r="8625" spans="1:12" x14ac:dyDescent="0.2">
      <c r="A8625" t="str">
        <f>VLOOKUP(B8625,StateFIPS!A$2:B$52,2)</f>
        <v>Oregon</v>
      </c>
      <c r="B8625">
        <f t="shared" si="137"/>
        <v>41</v>
      </c>
      <c r="C8625" s="9" t="s">
        <v>2340</v>
      </c>
      <c r="D8625" s="9" t="s">
        <v>93</v>
      </c>
      <c r="E8625" s="9" t="s">
        <v>2799</v>
      </c>
      <c r="F8625" s="9" t="s">
        <v>2800</v>
      </c>
      <c r="G8625" s="10">
        <v>15545</v>
      </c>
      <c r="H8625" s="9" t="s">
        <v>94</v>
      </c>
      <c r="I8625" s="10">
        <v>85295</v>
      </c>
      <c r="J8625" s="11">
        <v>0.18</v>
      </c>
      <c r="K8625" s="9" t="s">
        <v>94</v>
      </c>
      <c r="L8625" s="9" t="s">
        <v>95</v>
      </c>
    </row>
    <row r="8626" spans="1:12" x14ac:dyDescent="0.2">
      <c r="A8626" t="str">
        <f>VLOOKUP(B8626,StateFIPS!A$2:B$52,2)</f>
        <v>Oregon</v>
      </c>
      <c r="B8626">
        <f t="shared" si="137"/>
        <v>41</v>
      </c>
      <c r="C8626" s="9" t="s">
        <v>2641</v>
      </c>
      <c r="D8626" s="9" t="s">
        <v>93</v>
      </c>
      <c r="E8626" s="9" t="s">
        <v>2799</v>
      </c>
      <c r="F8626" s="9" t="s">
        <v>2800</v>
      </c>
      <c r="G8626" s="10">
        <v>289</v>
      </c>
      <c r="H8626" s="9" t="s">
        <v>94</v>
      </c>
      <c r="I8626" s="10">
        <v>1583</v>
      </c>
      <c r="J8626" s="11">
        <v>0.18</v>
      </c>
      <c r="K8626" s="9" t="s">
        <v>94</v>
      </c>
      <c r="L8626" s="9" t="s">
        <v>95</v>
      </c>
    </row>
    <row r="8627" spans="1:12" x14ac:dyDescent="0.2">
      <c r="A8627" t="str">
        <f>VLOOKUP(B8627,StateFIPS!A$2:B$52,2)</f>
        <v>California</v>
      </c>
      <c r="B8627">
        <f t="shared" si="137"/>
        <v>6</v>
      </c>
      <c r="C8627" s="9" t="s">
        <v>2774</v>
      </c>
      <c r="D8627" s="9" t="s">
        <v>93</v>
      </c>
      <c r="E8627" s="9" t="s">
        <v>2799</v>
      </c>
      <c r="F8627" s="9" t="s">
        <v>2800</v>
      </c>
      <c r="G8627" s="10">
        <v>1018</v>
      </c>
      <c r="H8627" s="9" t="s">
        <v>94</v>
      </c>
      <c r="I8627" s="10">
        <v>5584</v>
      </c>
      <c r="J8627" s="11">
        <v>0.18</v>
      </c>
      <c r="K8627" s="9" t="s">
        <v>94</v>
      </c>
      <c r="L8627" s="9" t="s">
        <v>95</v>
      </c>
    </row>
    <row r="8628" spans="1:12" x14ac:dyDescent="0.2">
      <c r="A8628" t="str">
        <f>VLOOKUP(B8628,StateFIPS!A$2:B$52,2)</f>
        <v>Oregon</v>
      </c>
      <c r="B8628">
        <f t="shared" si="137"/>
        <v>41</v>
      </c>
      <c r="C8628" s="9" t="s">
        <v>2542</v>
      </c>
      <c r="D8628" s="9" t="s">
        <v>93</v>
      </c>
      <c r="E8628" s="9" t="s">
        <v>2799</v>
      </c>
      <c r="F8628" s="9" t="s">
        <v>2800</v>
      </c>
      <c r="G8628" s="10">
        <v>15545</v>
      </c>
      <c r="H8628" s="9" t="s">
        <v>94</v>
      </c>
      <c r="I8628" s="10">
        <v>85295</v>
      </c>
      <c r="J8628" s="11">
        <v>0.18</v>
      </c>
      <c r="K8628" s="9" t="s">
        <v>94</v>
      </c>
      <c r="L8628" s="9" t="s">
        <v>95</v>
      </c>
    </row>
    <row r="8629" spans="1:12" x14ac:dyDescent="0.2">
      <c r="A8629" t="str">
        <f>VLOOKUP(B8629,StateFIPS!A$2:B$52,2)</f>
        <v>Oklahoma</v>
      </c>
      <c r="B8629">
        <f t="shared" si="137"/>
        <v>40</v>
      </c>
      <c r="C8629" s="9" t="s">
        <v>1300</v>
      </c>
      <c r="D8629" s="9" t="s">
        <v>93</v>
      </c>
      <c r="E8629" s="9" t="s">
        <v>2799</v>
      </c>
      <c r="F8629" s="9" t="s">
        <v>2800</v>
      </c>
      <c r="G8629" s="10">
        <v>9</v>
      </c>
      <c r="H8629" s="9" t="s">
        <v>94</v>
      </c>
      <c r="I8629" s="10">
        <v>48</v>
      </c>
      <c r="J8629" s="11">
        <v>0.18</v>
      </c>
      <c r="K8629" s="9" t="s">
        <v>94</v>
      </c>
      <c r="L8629" s="9" t="s">
        <v>95</v>
      </c>
    </row>
    <row r="8630" spans="1:12" x14ac:dyDescent="0.2">
      <c r="A8630" t="str">
        <f>VLOOKUP(B8630,StateFIPS!A$2:B$52,2)</f>
        <v>Oklahoma</v>
      </c>
      <c r="B8630">
        <f t="shared" si="137"/>
        <v>40</v>
      </c>
      <c r="C8630" s="9" t="s">
        <v>1332</v>
      </c>
      <c r="D8630" s="9" t="s">
        <v>93</v>
      </c>
      <c r="E8630" s="9" t="s">
        <v>2799</v>
      </c>
      <c r="F8630" s="9" t="s">
        <v>2800</v>
      </c>
      <c r="G8630" s="10">
        <v>12</v>
      </c>
      <c r="H8630" s="9" t="s">
        <v>94</v>
      </c>
      <c r="I8630" s="10">
        <v>69</v>
      </c>
      <c r="J8630" s="11">
        <v>0.18</v>
      </c>
      <c r="K8630" s="9" t="s">
        <v>94</v>
      </c>
      <c r="L8630" s="9" t="s">
        <v>95</v>
      </c>
    </row>
    <row r="8631" spans="1:12" x14ac:dyDescent="0.2">
      <c r="A8631" t="str">
        <f>VLOOKUP(B8631,StateFIPS!A$2:B$52,2)</f>
        <v>California</v>
      </c>
      <c r="B8631">
        <f t="shared" si="137"/>
        <v>6</v>
      </c>
      <c r="C8631" s="9" t="s">
        <v>2051</v>
      </c>
      <c r="D8631" s="9" t="s">
        <v>93</v>
      </c>
      <c r="E8631" s="9" t="s">
        <v>2799</v>
      </c>
      <c r="F8631" s="9" t="s">
        <v>2800</v>
      </c>
      <c r="G8631" s="10">
        <v>1018</v>
      </c>
      <c r="H8631" s="9" t="s">
        <v>94</v>
      </c>
      <c r="I8631" s="10">
        <v>5584</v>
      </c>
      <c r="J8631" s="11">
        <v>0.18</v>
      </c>
      <c r="K8631" s="9" t="s">
        <v>94</v>
      </c>
      <c r="L8631" s="9" t="s">
        <v>95</v>
      </c>
    </row>
    <row r="8632" spans="1:12" x14ac:dyDescent="0.2">
      <c r="A8632" t="str">
        <f>VLOOKUP(B8632,StateFIPS!A$2:B$52,2)</f>
        <v>Oklahoma</v>
      </c>
      <c r="B8632">
        <f t="shared" si="137"/>
        <v>40</v>
      </c>
      <c r="C8632" s="9" t="s">
        <v>1330</v>
      </c>
      <c r="D8632" s="9" t="s">
        <v>93</v>
      </c>
      <c r="E8632" s="9" t="s">
        <v>2799</v>
      </c>
      <c r="F8632" s="9" t="s">
        <v>2800</v>
      </c>
      <c r="G8632" s="10">
        <v>3</v>
      </c>
      <c r="H8632" s="9" t="s">
        <v>94</v>
      </c>
      <c r="I8632" s="10">
        <v>14</v>
      </c>
      <c r="J8632" s="11">
        <v>0.18</v>
      </c>
      <c r="K8632" s="9" t="s">
        <v>94</v>
      </c>
      <c r="L8632" s="9" t="s">
        <v>95</v>
      </c>
    </row>
    <row r="8633" spans="1:12" x14ac:dyDescent="0.2">
      <c r="A8633" t="str">
        <f>VLOOKUP(B8633,StateFIPS!A$2:B$52,2)</f>
        <v>Oklahoma</v>
      </c>
      <c r="B8633">
        <f t="shared" si="137"/>
        <v>40</v>
      </c>
      <c r="C8633" s="9" t="s">
        <v>1329</v>
      </c>
      <c r="D8633" s="9" t="s">
        <v>93</v>
      </c>
      <c r="E8633" s="9" t="s">
        <v>2799</v>
      </c>
      <c r="F8633" s="9" t="s">
        <v>2800</v>
      </c>
      <c r="G8633" s="10">
        <v>20</v>
      </c>
      <c r="H8633" s="9" t="s">
        <v>94</v>
      </c>
      <c r="I8633" s="10">
        <v>108</v>
      </c>
      <c r="J8633" s="11">
        <v>0.18</v>
      </c>
      <c r="K8633" s="9" t="s">
        <v>94</v>
      </c>
      <c r="L8633" s="9" t="s">
        <v>95</v>
      </c>
    </row>
    <row r="8634" spans="1:12" x14ac:dyDescent="0.2">
      <c r="A8634" t="str">
        <f>VLOOKUP(B8634,StateFIPS!A$2:B$52,2)</f>
        <v>Oklahoma</v>
      </c>
      <c r="B8634">
        <f t="shared" si="137"/>
        <v>40</v>
      </c>
      <c r="C8634" s="9" t="s">
        <v>2337</v>
      </c>
      <c r="D8634" s="9" t="s">
        <v>93</v>
      </c>
      <c r="E8634" s="9" t="s">
        <v>2799</v>
      </c>
      <c r="F8634" s="9" t="s">
        <v>2800</v>
      </c>
      <c r="G8634" s="10">
        <v>11907</v>
      </c>
      <c r="H8634" s="9" t="s">
        <v>94</v>
      </c>
      <c r="I8634" s="10">
        <v>65334</v>
      </c>
      <c r="J8634" s="11">
        <v>0.18</v>
      </c>
      <c r="K8634" s="9" t="s">
        <v>94</v>
      </c>
      <c r="L8634" s="9" t="s">
        <v>95</v>
      </c>
    </row>
    <row r="8635" spans="1:12" x14ac:dyDescent="0.2">
      <c r="A8635" t="str">
        <f>VLOOKUP(B8635,StateFIPS!A$2:B$52,2)</f>
        <v>California</v>
      </c>
      <c r="B8635">
        <f t="shared" si="137"/>
        <v>6</v>
      </c>
      <c r="C8635" s="9" t="s">
        <v>2054</v>
      </c>
      <c r="D8635" s="9" t="s">
        <v>93</v>
      </c>
      <c r="E8635" s="9" t="s">
        <v>2799</v>
      </c>
      <c r="F8635" s="9" t="s">
        <v>2800</v>
      </c>
      <c r="G8635" s="10">
        <v>1018</v>
      </c>
      <c r="H8635" s="9" t="s">
        <v>94</v>
      </c>
      <c r="I8635" s="10">
        <v>5584</v>
      </c>
      <c r="J8635" s="11">
        <v>0.18</v>
      </c>
      <c r="K8635" s="9" t="s">
        <v>94</v>
      </c>
      <c r="L8635" s="9" t="s">
        <v>95</v>
      </c>
    </row>
    <row r="8636" spans="1:12" x14ac:dyDescent="0.2">
      <c r="A8636" t="str">
        <f>VLOOKUP(B8636,StateFIPS!A$2:B$52,2)</f>
        <v>Oklahoma</v>
      </c>
      <c r="B8636">
        <f t="shared" si="137"/>
        <v>40</v>
      </c>
      <c r="C8636" s="9" t="s">
        <v>2274</v>
      </c>
      <c r="D8636" s="9" t="s">
        <v>93</v>
      </c>
      <c r="E8636" s="9" t="s">
        <v>2799</v>
      </c>
      <c r="F8636" s="9" t="s">
        <v>2800</v>
      </c>
      <c r="G8636" s="10">
        <v>7</v>
      </c>
      <c r="H8636" s="9" t="s">
        <v>94</v>
      </c>
      <c r="I8636" s="10">
        <v>38</v>
      </c>
      <c r="J8636" s="11">
        <v>0.18</v>
      </c>
      <c r="K8636" s="9" t="s">
        <v>94</v>
      </c>
      <c r="L8636" s="9" t="s">
        <v>95</v>
      </c>
    </row>
    <row r="8637" spans="1:12" x14ac:dyDescent="0.2">
      <c r="A8637" t="str">
        <f>VLOOKUP(B8637,StateFIPS!A$2:B$52,2)</f>
        <v>Oregon</v>
      </c>
      <c r="B8637">
        <f t="shared" si="137"/>
        <v>41</v>
      </c>
      <c r="C8637" s="9" t="s">
        <v>1291</v>
      </c>
      <c r="D8637" s="9" t="s">
        <v>93</v>
      </c>
      <c r="E8637" s="9" t="s">
        <v>2799</v>
      </c>
      <c r="F8637" s="9" t="s">
        <v>2800</v>
      </c>
      <c r="G8637" s="10">
        <v>427</v>
      </c>
      <c r="H8637" s="9" t="s">
        <v>94</v>
      </c>
      <c r="I8637" s="10">
        <v>2343</v>
      </c>
      <c r="J8637" s="11">
        <v>0.18</v>
      </c>
      <c r="K8637" s="9" t="s">
        <v>94</v>
      </c>
      <c r="L8637" s="9" t="s">
        <v>95</v>
      </c>
    </row>
    <row r="8638" spans="1:12" x14ac:dyDescent="0.2">
      <c r="A8638" t="str">
        <f>VLOOKUP(B8638,StateFIPS!A$2:B$52,2)</f>
        <v>Indiana</v>
      </c>
      <c r="B8638">
        <f t="shared" si="137"/>
        <v>18</v>
      </c>
      <c r="C8638" s="9" t="s">
        <v>1623</v>
      </c>
      <c r="D8638" s="9" t="s">
        <v>93</v>
      </c>
      <c r="E8638" s="9" t="s">
        <v>2799</v>
      </c>
      <c r="F8638" s="9" t="s">
        <v>2800</v>
      </c>
      <c r="G8638" s="10">
        <v>980</v>
      </c>
      <c r="H8638" s="9" t="s">
        <v>94</v>
      </c>
      <c r="I8638" s="10">
        <v>5375</v>
      </c>
      <c r="J8638" s="11">
        <v>0.18</v>
      </c>
      <c r="K8638" s="9" t="s">
        <v>94</v>
      </c>
      <c r="L8638" s="9" t="s">
        <v>95</v>
      </c>
    </row>
    <row r="8639" spans="1:12" x14ac:dyDescent="0.2">
      <c r="A8639" t="str">
        <f>VLOOKUP(B8639,StateFIPS!A$2:B$52,2)</f>
        <v>Indiana</v>
      </c>
      <c r="B8639">
        <f t="shared" si="137"/>
        <v>18</v>
      </c>
      <c r="C8639" s="9" t="s">
        <v>1627</v>
      </c>
      <c r="D8639" s="9" t="s">
        <v>93</v>
      </c>
      <c r="E8639" s="9" t="s">
        <v>2799</v>
      </c>
      <c r="F8639" s="9" t="s">
        <v>2800</v>
      </c>
      <c r="G8639" s="10">
        <v>980</v>
      </c>
      <c r="H8639" s="9" t="s">
        <v>94</v>
      </c>
      <c r="I8639" s="10">
        <v>5375</v>
      </c>
      <c r="J8639" s="11">
        <v>0.18</v>
      </c>
      <c r="K8639" s="9" t="s">
        <v>94</v>
      </c>
      <c r="L8639" s="9" t="s">
        <v>95</v>
      </c>
    </row>
    <row r="8640" spans="1:12" x14ac:dyDescent="0.2">
      <c r="A8640" t="str">
        <f>VLOOKUP(B8640,StateFIPS!A$2:B$52,2)</f>
        <v>Iowa</v>
      </c>
      <c r="B8640">
        <f t="shared" si="137"/>
        <v>19</v>
      </c>
      <c r="C8640" s="9" t="s">
        <v>220</v>
      </c>
      <c r="D8640" s="9" t="s">
        <v>93</v>
      </c>
      <c r="E8640" s="9" t="s">
        <v>2799</v>
      </c>
      <c r="F8640" s="9" t="s">
        <v>2800</v>
      </c>
      <c r="G8640" s="10">
        <v>2275</v>
      </c>
      <c r="H8640" s="9" t="s">
        <v>94</v>
      </c>
      <c r="I8640" s="10">
        <v>12481</v>
      </c>
      <c r="J8640" s="11">
        <v>0.18</v>
      </c>
      <c r="K8640" s="9" t="s">
        <v>94</v>
      </c>
      <c r="L8640" s="9" t="s">
        <v>95</v>
      </c>
    </row>
    <row r="8641" spans="1:12" x14ac:dyDescent="0.2">
      <c r="A8641" t="str">
        <f>VLOOKUP(B8641,StateFIPS!A$2:B$52,2)</f>
        <v>Indiana</v>
      </c>
      <c r="B8641">
        <f t="shared" si="137"/>
        <v>18</v>
      </c>
      <c r="C8641" s="9" t="s">
        <v>699</v>
      </c>
      <c r="D8641" s="9" t="s">
        <v>93</v>
      </c>
      <c r="E8641" s="9" t="s">
        <v>2799</v>
      </c>
      <c r="F8641" s="9" t="s">
        <v>2800</v>
      </c>
      <c r="G8641" s="10">
        <v>980</v>
      </c>
      <c r="H8641" s="9" t="s">
        <v>94</v>
      </c>
      <c r="I8641" s="10">
        <v>5375</v>
      </c>
      <c r="J8641" s="11">
        <v>0.18</v>
      </c>
      <c r="K8641" s="9" t="s">
        <v>94</v>
      </c>
      <c r="L8641" s="9" t="s">
        <v>95</v>
      </c>
    </row>
    <row r="8642" spans="1:12" x14ac:dyDescent="0.2">
      <c r="A8642" t="str">
        <f>VLOOKUP(B8642,StateFIPS!A$2:B$52,2)</f>
        <v>Iowa</v>
      </c>
      <c r="B8642">
        <f t="shared" si="137"/>
        <v>19</v>
      </c>
      <c r="C8642" s="9" t="s">
        <v>1666</v>
      </c>
      <c r="D8642" s="9" t="s">
        <v>93</v>
      </c>
      <c r="E8642" s="9" t="s">
        <v>2799</v>
      </c>
      <c r="F8642" s="9" t="s">
        <v>2800</v>
      </c>
      <c r="G8642" s="10">
        <v>5832</v>
      </c>
      <c r="H8642" s="9" t="s">
        <v>94</v>
      </c>
      <c r="I8642" s="10">
        <v>32002</v>
      </c>
      <c r="J8642" s="11">
        <v>0.18</v>
      </c>
      <c r="K8642" s="9" t="s">
        <v>94</v>
      </c>
      <c r="L8642" s="9" t="s">
        <v>95</v>
      </c>
    </row>
    <row r="8643" spans="1:12" x14ac:dyDescent="0.2">
      <c r="A8643" t="str">
        <f>VLOOKUP(B8643,StateFIPS!A$2:B$52,2)</f>
        <v>Indiana</v>
      </c>
      <c r="B8643">
        <f t="shared" ref="B8643:B8706" si="138">VALUE(LEFT(C8643,2))</f>
        <v>18</v>
      </c>
      <c r="C8643" s="9" t="s">
        <v>1620</v>
      </c>
      <c r="D8643" s="9" t="s">
        <v>93</v>
      </c>
      <c r="E8643" s="9" t="s">
        <v>2799</v>
      </c>
      <c r="F8643" s="9" t="s">
        <v>2800</v>
      </c>
      <c r="G8643" s="10">
        <v>3</v>
      </c>
      <c r="H8643" s="9" t="s">
        <v>94</v>
      </c>
      <c r="I8643" s="10">
        <v>15</v>
      </c>
      <c r="J8643" s="11">
        <v>0.18</v>
      </c>
      <c r="K8643" s="9" t="s">
        <v>94</v>
      </c>
      <c r="L8643" s="9" t="s">
        <v>95</v>
      </c>
    </row>
    <row r="8644" spans="1:12" x14ac:dyDescent="0.2">
      <c r="A8644" t="str">
        <f>VLOOKUP(B8644,StateFIPS!A$2:B$52,2)</f>
        <v>Maryland</v>
      </c>
      <c r="B8644">
        <f t="shared" si="138"/>
        <v>24</v>
      </c>
      <c r="C8644" s="9" t="s">
        <v>1853</v>
      </c>
      <c r="D8644" s="9" t="s">
        <v>93</v>
      </c>
      <c r="E8644" s="9" t="s">
        <v>2799</v>
      </c>
      <c r="F8644" s="9" t="s">
        <v>2800</v>
      </c>
      <c r="G8644" s="10">
        <v>17</v>
      </c>
      <c r="H8644" s="9" t="s">
        <v>94</v>
      </c>
      <c r="I8644" s="10">
        <v>93</v>
      </c>
      <c r="J8644" s="11">
        <v>0.18</v>
      </c>
      <c r="K8644" s="9" t="s">
        <v>94</v>
      </c>
      <c r="L8644" s="9" t="s">
        <v>95</v>
      </c>
    </row>
    <row r="8645" spans="1:12" x14ac:dyDescent="0.2">
      <c r="A8645" t="str">
        <f>VLOOKUP(B8645,StateFIPS!A$2:B$52,2)</f>
        <v>Iowa</v>
      </c>
      <c r="B8645">
        <f t="shared" si="138"/>
        <v>19</v>
      </c>
      <c r="C8645" s="9" t="s">
        <v>1670</v>
      </c>
      <c r="D8645" s="9" t="s">
        <v>93</v>
      </c>
      <c r="E8645" s="9" t="s">
        <v>2799</v>
      </c>
      <c r="F8645" s="9" t="s">
        <v>2800</v>
      </c>
      <c r="G8645" s="10">
        <v>12</v>
      </c>
      <c r="H8645" s="9" t="s">
        <v>94</v>
      </c>
      <c r="I8645" s="10">
        <v>68</v>
      </c>
      <c r="J8645" s="11">
        <v>0.18</v>
      </c>
      <c r="K8645" s="9" t="s">
        <v>94</v>
      </c>
      <c r="L8645" s="9" t="s">
        <v>95</v>
      </c>
    </row>
    <row r="8646" spans="1:12" x14ac:dyDescent="0.2">
      <c r="A8646" t="str">
        <f>VLOOKUP(B8646,StateFIPS!A$2:B$52,2)</f>
        <v>Iowa</v>
      </c>
      <c r="B8646">
        <f t="shared" si="138"/>
        <v>19</v>
      </c>
      <c r="C8646" s="9" t="s">
        <v>219</v>
      </c>
      <c r="D8646" s="9" t="s">
        <v>93</v>
      </c>
      <c r="E8646" s="9" t="s">
        <v>2799</v>
      </c>
      <c r="F8646" s="9" t="s">
        <v>2800</v>
      </c>
      <c r="G8646" s="10">
        <v>2275</v>
      </c>
      <c r="H8646" s="9" t="s">
        <v>94</v>
      </c>
      <c r="I8646" s="10">
        <v>12481</v>
      </c>
      <c r="J8646" s="11">
        <v>0.18</v>
      </c>
      <c r="K8646" s="9" t="s">
        <v>94</v>
      </c>
      <c r="L8646" s="9" t="s">
        <v>95</v>
      </c>
    </row>
    <row r="8647" spans="1:12" x14ac:dyDescent="0.2">
      <c r="A8647" t="str">
        <f>VLOOKUP(B8647,StateFIPS!A$2:B$52,2)</f>
        <v>Iowa</v>
      </c>
      <c r="B8647">
        <f t="shared" si="138"/>
        <v>19</v>
      </c>
      <c r="C8647" s="9" t="s">
        <v>1672</v>
      </c>
      <c r="D8647" s="9" t="s">
        <v>93</v>
      </c>
      <c r="E8647" s="9" t="s">
        <v>2799</v>
      </c>
      <c r="F8647" s="9" t="s">
        <v>2800</v>
      </c>
      <c r="G8647" s="10">
        <v>2275</v>
      </c>
      <c r="H8647" s="9" t="s">
        <v>94</v>
      </c>
      <c r="I8647" s="10">
        <v>12481</v>
      </c>
      <c r="J8647" s="11">
        <v>0.18</v>
      </c>
      <c r="K8647" s="9" t="s">
        <v>94</v>
      </c>
      <c r="L8647" s="9" t="s">
        <v>95</v>
      </c>
    </row>
    <row r="8648" spans="1:12" x14ac:dyDescent="0.2">
      <c r="A8648" t="str">
        <f>VLOOKUP(B8648,StateFIPS!A$2:B$52,2)</f>
        <v>Maryland</v>
      </c>
      <c r="B8648">
        <f t="shared" si="138"/>
        <v>24</v>
      </c>
      <c r="C8648" s="9" t="s">
        <v>1744</v>
      </c>
      <c r="D8648" s="9" t="s">
        <v>93</v>
      </c>
      <c r="E8648" s="9" t="s">
        <v>2799</v>
      </c>
      <c r="F8648" s="9" t="s">
        <v>2800</v>
      </c>
      <c r="G8648" s="10">
        <v>26756</v>
      </c>
      <c r="H8648" s="9" t="s">
        <v>94</v>
      </c>
      <c r="I8648" s="10">
        <v>146814</v>
      </c>
      <c r="J8648" s="11">
        <v>0.18</v>
      </c>
      <c r="K8648" s="9" t="s">
        <v>94</v>
      </c>
      <c r="L8648" s="9" t="s">
        <v>95</v>
      </c>
    </row>
    <row r="8649" spans="1:12" x14ac:dyDescent="0.2">
      <c r="A8649" t="str">
        <f>VLOOKUP(B8649,StateFIPS!A$2:B$52,2)</f>
        <v>Iowa</v>
      </c>
      <c r="B8649">
        <f t="shared" si="138"/>
        <v>19</v>
      </c>
      <c r="C8649" s="9" t="s">
        <v>1662</v>
      </c>
      <c r="D8649" s="9" t="s">
        <v>93</v>
      </c>
      <c r="E8649" s="9" t="s">
        <v>2799</v>
      </c>
      <c r="F8649" s="9" t="s">
        <v>2800</v>
      </c>
      <c r="G8649" s="10">
        <v>2275</v>
      </c>
      <c r="H8649" s="9" t="s">
        <v>94</v>
      </c>
      <c r="I8649" s="10">
        <v>12481</v>
      </c>
      <c r="J8649" s="11">
        <v>0.18</v>
      </c>
      <c r="K8649" s="9" t="s">
        <v>94</v>
      </c>
      <c r="L8649" s="9" t="s">
        <v>95</v>
      </c>
    </row>
    <row r="8650" spans="1:12" x14ac:dyDescent="0.2">
      <c r="A8650" t="str">
        <f>VLOOKUP(B8650,StateFIPS!A$2:B$52,2)</f>
        <v>Indiana</v>
      </c>
      <c r="B8650">
        <f t="shared" si="138"/>
        <v>18</v>
      </c>
      <c r="C8650" s="9" t="s">
        <v>1625</v>
      </c>
      <c r="D8650" s="9" t="s">
        <v>93</v>
      </c>
      <c r="E8650" s="9" t="s">
        <v>2799</v>
      </c>
      <c r="F8650" s="9" t="s">
        <v>2800</v>
      </c>
      <c r="G8650" s="10">
        <v>980</v>
      </c>
      <c r="H8650" s="9" t="s">
        <v>94</v>
      </c>
      <c r="I8650" s="10">
        <v>5375</v>
      </c>
      <c r="J8650" s="11">
        <v>0.18</v>
      </c>
      <c r="K8650" s="9" t="s">
        <v>94</v>
      </c>
      <c r="L8650" s="9" t="s">
        <v>95</v>
      </c>
    </row>
    <row r="8651" spans="1:12" x14ac:dyDescent="0.2">
      <c r="A8651" t="str">
        <f>VLOOKUP(B8651,StateFIPS!A$2:B$52,2)</f>
        <v>Iowa</v>
      </c>
      <c r="B8651">
        <f t="shared" si="138"/>
        <v>19</v>
      </c>
      <c r="C8651" s="9" t="s">
        <v>218</v>
      </c>
      <c r="D8651" s="9" t="s">
        <v>93</v>
      </c>
      <c r="E8651" s="9" t="s">
        <v>2799</v>
      </c>
      <c r="F8651" s="9" t="s">
        <v>2800</v>
      </c>
      <c r="G8651" s="10">
        <v>2275</v>
      </c>
      <c r="H8651" s="9" t="s">
        <v>94</v>
      </c>
      <c r="I8651" s="10">
        <v>12481</v>
      </c>
      <c r="J8651" s="11">
        <v>0.18</v>
      </c>
      <c r="K8651" s="9" t="s">
        <v>94</v>
      </c>
      <c r="L8651" s="9" t="s">
        <v>95</v>
      </c>
    </row>
    <row r="8652" spans="1:12" x14ac:dyDescent="0.2">
      <c r="A8652" t="str">
        <f>VLOOKUP(B8652,StateFIPS!A$2:B$52,2)</f>
        <v>Maryland</v>
      </c>
      <c r="B8652">
        <f t="shared" si="138"/>
        <v>24</v>
      </c>
      <c r="C8652" s="9" t="s">
        <v>1750</v>
      </c>
      <c r="D8652" s="9" t="s">
        <v>93</v>
      </c>
      <c r="E8652" s="9" t="s">
        <v>2799</v>
      </c>
      <c r="F8652" s="9" t="s">
        <v>2800</v>
      </c>
      <c r="G8652" s="10">
        <v>17</v>
      </c>
      <c r="H8652" s="9" t="s">
        <v>94</v>
      </c>
      <c r="I8652" s="10">
        <v>93</v>
      </c>
      <c r="J8652" s="11">
        <v>0.18</v>
      </c>
      <c r="K8652" s="9" t="s">
        <v>94</v>
      </c>
      <c r="L8652" s="9" t="s">
        <v>95</v>
      </c>
    </row>
    <row r="8653" spans="1:12" x14ac:dyDescent="0.2">
      <c r="A8653" t="str">
        <f>VLOOKUP(B8653,StateFIPS!A$2:B$52,2)</f>
        <v>Iowa</v>
      </c>
      <c r="B8653">
        <f t="shared" si="138"/>
        <v>19</v>
      </c>
      <c r="C8653" s="9" t="s">
        <v>272</v>
      </c>
      <c r="D8653" s="9" t="s">
        <v>93</v>
      </c>
      <c r="E8653" s="9" t="s">
        <v>2799</v>
      </c>
      <c r="F8653" s="9" t="s">
        <v>2800</v>
      </c>
      <c r="G8653" s="10">
        <v>2275</v>
      </c>
      <c r="H8653" s="9" t="s">
        <v>94</v>
      </c>
      <c r="I8653" s="10">
        <v>12481</v>
      </c>
      <c r="J8653" s="11">
        <v>0.18</v>
      </c>
      <c r="K8653" s="9" t="s">
        <v>94</v>
      </c>
      <c r="L8653" s="9" t="s">
        <v>95</v>
      </c>
    </row>
    <row r="8654" spans="1:12" x14ac:dyDescent="0.2">
      <c r="A8654" t="str">
        <f>VLOOKUP(B8654,StateFIPS!A$2:B$52,2)</f>
        <v>Maryland</v>
      </c>
      <c r="B8654">
        <f t="shared" si="138"/>
        <v>24</v>
      </c>
      <c r="C8654" s="9" t="s">
        <v>1739</v>
      </c>
      <c r="D8654" s="9" t="s">
        <v>93</v>
      </c>
      <c r="E8654" s="9" t="s">
        <v>2799</v>
      </c>
      <c r="F8654" s="9" t="s">
        <v>2800</v>
      </c>
      <c r="G8654" s="10">
        <v>17</v>
      </c>
      <c r="H8654" s="9" t="s">
        <v>94</v>
      </c>
      <c r="I8654" s="10">
        <v>93</v>
      </c>
      <c r="J8654" s="11">
        <v>0.18</v>
      </c>
      <c r="K8654" s="9" t="s">
        <v>94</v>
      </c>
      <c r="L8654" s="9" t="s">
        <v>95</v>
      </c>
    </row>
    <row r="8655" spans="1:12" x14ac:dyDescent="0.2">
      <c r="A8655" t="str">
        <f>VLOOKUP(B8655,StateFIPS!A$2:B$52,2)</f>
        <v>Iowa</v>
      </c>
      <c r="B8655">
        <f t="shared" si="138"/>
        <v>19</v>
      </c>
      <c r="C8655" s="9" t="s">
        <v>1505</v>
      </c>
      <c r="D8655" s="9" t="s">
        <v>93</v>
      </c>
      <c r="E8655" s="9" t="s">
        <v>2799</v>
      </c>
      <c r="F8655" s="9" t="s">
        <v>2800</v>
      </c>
      <c r="G8655" s="10">
        <v>2275</v>
      </c>
      <c r="H8655" s="9" t="s">
        <v>94</v>
      </c>
      <c r="I8655" s="10">
        <v>12481</v>
      </c>
      <c r="J8655" s="11">
        <v>0.18</v>
      </c>
      <c r="K8655" s="9" t="s">
        <v>94</v>
      </c>
      <c r="L8655" s="9" t="s">
        <v>95</v>
      </c>
    </row>
    <row r="8656" spans="1:12" x14ac:dyDescent="0.2">
      <c r="A8656" t="str">
        <f>VLOOKUP(B8656,StateFIPS!A$2:B$52,2)</f>
        <v>Indiana</v>
      </c>
      <c r="B8656">
        <f t="shared" si="138"/>
        <v>18</v>
      </c>
      <c r="C8656" s="9" t="s">
        <v>228</v>
      </c>
      <c r="D8656" s="9" t="s">
        <v>93</v>
      </c>
      <c r="E8656" s="9" t="s">
        <v>2799</v>
      </c>
      <c r="F8656" s="9" t="s">
        <v>2800</v>
      </c>
      <c r="G8656" s="10">
        <v>980</v>
      </c>
      <c r="H8656" s="9" t="s">
        <v>94</v>
      </c>
      <c r="I8656" s="10">
        <v>5375</v>
      </c>
      <c r="J8656" s="11">
        <v>0.18</v>
      </c>
      <c r="K8656" s="9" t="s">
        <v>94</v>
      </c>
      <c r="L8656" s="9" t="s">
        <v>95</v>
      </c>
    </row>
    <row r="8657" spans="1:12" x14ac:dyDescent="0.2">
      <c r="A8657" t="str">
        <f>VLOOKUP(B8657,StateFIPS!A$2:B$52,2)</f>
        <v>Indiana</v>
      </c>
      <c r="B8657">
        <f t="shared" si="138"/>
        <v>18</v>
      </c>
      <c r="C8657" s="9" t="s">
        <v>696</v>
      </c>
      <c r="D8657" s="9" t="s">
        <v>93</v>
      </c>
      <c r="E8657" s="9" t="s">
        <v>2799</v>
      </c>
      <c r="F8657" s="9" t="s">
        <v>2800</v>
      </c>
      <c r="G8657" s="10">
        <v>2</v>
      </c>
      <c r="H8657" s="9" t="s">
        <v>94</v>
      </c>
      <c r="I8657" s="10">
        <v>9</v>
      </c>
      <c r="J8657" s="11">
        <v>0.18</v>
      </c>
      <c r="K8657" s="9" t="s">
        <v>94</v>
      </c>
      <c r="L8657" s="9" t="s">
        <v>95</v>
      </c>
    </row>
    <row r="8658" spans="1:12" x14ac:dyDescent="0.2">
      <c r="A8658" t="str">
        <f>VLOOKUP(B8658,StateFIPS!A$2:B$52,2)</f>
        <v>Iowa</v>
      </c>
      <c r="B8658">
        <f t="shared" si="138"/>
        <v>19</v>
      </c>
      <c r="C8658" s="9" t="s">
        <v>1514</v>
      </c>
      <c r="D8658" s="9" t="s">
        <v>93</v>
      </c>
      <c r="E8658" s="9" t="s">
        <v>2799</v>
      </c>
      <c r="F8658" s="9" t="s">
        <v>2800</v>
      </c>
      <c r="G8658" s="10">
        <v>2275</v>
      </c>
      <c r="H8658" s="9" t="s">
        <v>94</v>
      </c>
      <c r="I8658" s="10">
        <v>12481</v>
      </c>
      <c r="J8658" s="11">
        <v>0.18</v>
      </c>
      <c r="K8658" s="9" t="s">
        <v>94</v>
      </c>
      <c r="L8658" s="9" t="s">
        <v>95</v>
      </c>
    </row>
    <row r="8659" spans="1:12" x14ac:dyDescent="0.2">
      <c r="A8659" t="str">
        <f>VLOOKUP(B8659,StateFIPS!A$2:B$52,2)</f>
        <v>Iowa</v>
      </c>
      <c r="B8659">
        <f t="shared" si="138"/>
        <v>19</v>
      </c>
      <c r="C8659" s="9" t="s">
        <v>1511</v>
      </c>
      <c r="D8659" s="9" t="s">
        <v>93</v>
      </c>
      <c r="E8659" s="9" t="s">
        <v>2799</v>
      </c>
      <c r="F8659" s="9" t="s">
        <v>2800</v>
      </c>
      <c r="G8659" s="10">
        <v>2275</v>
      </c>
      <c r="H8659" s="9" t="s">
        <v>94</v>
      </c>
      <c r="I8659" s="10">
        <v>12481</v>
      </c>
      <c r="J8659" s="11">
        <v>0.18</v>
      </c>
      <c r="K8659" s="9" t="s">
        <v>94</v>
      </c>
      <c r="L8659" s="9" t="s">
        <v>95</v>
      </c>
    </row>
    <row r="8660" spans="1:12" x14ac:dyDescent="0.2">
      <c r="A8660" t="str">
        <f>VLOOKUP(B8660,StateFIPS!A$2:B$52,2)</f>
        <v>Indiana</v>
      </c>
      <c r="B8660">
        <f t="shared" si="138"/>
        <v>18</v>
      </c>
      <c r="C8660" s="9" t="s">
        <v>2245</v>
      </c>
      <c r="D8660" s="9" t="s">
        <v>93</v>
      </c>
      <c r="E8660" s="9" t="s">
        <v>2799</v>
      </c>
      <c r="F8660" s="9" t="s">
        <v>2800</v>
      </c>
      <c r="G8660" s="10">
        <v>980</v>
      </c>
      <c r="H8660" s="9" t="s">
        <v>94</v>
      </c>
      <c r="I8660" s="10">
        <v>5375</v>
      </c>
      <c r="J8660" s="11">
        <v>0.18</v>
      </c>
      <c r="K8660" s="9" t="s">
        <v>94</v>
      </c>
      <c r="L8660" s="9" t="s">
        <v>95</v>
      </c>
    </row>
    <row r="8661" spans="1:12" x14ac:dyDescent="0.2">
      <c r="A8661" t="str">
        <f>VLOOKUP(B8661,StateFIPS!A$2:B$52,2)</f>
        <v>Iowa</v>
      </c>
      <c r="B8661">
        <f t="shared" si="138"/>
        <v>19</v>
      </c>
      <c r="C8661" s="9" t="s">
        <v>1508</v>
      </c>
      <c r="D8661" s="9" t="s">
        <v>93</v>
      </c>
      <c r="E8661" s="9" t="s">
        <v>2799</v>
      </c>
      <c r="F8661" s="9" t="s">
        <v>2800</v>
      </c>
      <c r="G8661" s="10">
        <v>2275</v>
      </c>
      <c r="H8661" s="9" t="s">
        <v>94</v>
      </c>
      <c r="I8661" s="10">
        <v>12481</v>
      </c>
      <c r="J8661" s="11">
        <v>0.18</v>
      </c>
      <c r="K8661" s="9" t="s">
        <v>94</v>
      </c>
      <c r="L8661" s="9" t="s">
        <v>95</v>
      </c>
    </row>
    <row r="8662" spans="1:12" x14ac:dyDescent="0.2">
      <c r="A8662" t="str">
        <f>VLOOKUP(B8662,StateFIPS!A$2:B$52,2)</f>
        <v>Indiana</v>
      </c>
      <c r="B8662">
        <f t="shared" si="138"/>
        <v>18</v>
      </c>
      <c r="C8662" s="9" t="s">
        <v>1618</v>
      </c>
      <c r="D8662" s="9" t="s">
        <v>93</v>
      </c>
      <c r="E8662" s="9" t="s">
        <v>2799</v>
      </c>
      <c r="F8662" s="9" t="s">
        <v>2800</v>
      </c>
      <c r="G8662" s="10">
        <v>77636</v>
      </c>
      <c r="H8662" s="9" t="s">
        <v>94</v>
      </c>
      <c r="I8662" s="10">
        <v>425992</v>
      </c>
      <c r="J8662" s="11">
        <v>0.18</v>
      </c>
      <c r="K8662" s="9" t="s">
        <v>94</v>
      </c>
      <c r="L8662" s="9" t="s">
        <v>95</v>
      </c>
    </row>
    <row r="8663" spans="1:12" x14ac:dyDescent="0.2">
      <c r="A8663" t="str">
        <f>VLOOKUP(B8663,StateFIPS!A$2:B$52,2)</f>
        <v>Indiana</v>
      </c>
      <c r="B8663">
        <f t="shared" si="138"/>
        <v>18</v>
      </c>
      <c r="C8663" s="9" t="s">
        <v>2244</v>
      </c>
      <c r="D8663" s="9" t="s">
        <v>93</v>
      </c>
      <c r="E8663" s="9" t="s">
        <v>2799</v>
      </c>
      <c r="F8663" s="9" t="s">
        <v>2800</v>
      </c>
      <c r="G8663" s="10">
        <v>8</v>
      </c>
      <c r="H8663" s="9" t="s">
        <v>94</v>
      </c>
      <c r="I8663" s="10">
        <v>44</v>
      </c>
      <c r="J8663" s="11">
        <v>0.18</v>
      </c>
      <c r="K8663" s="9" t="s">
        <v>94</v>
      </c>
      <c r="L8663" s="9" t="s">
        <v>95</v>
      </c>
    </row>
    <row r="8664" spans="1:12" x14ac:dyDescent="0.2">
      <c r="A8664" t="str">
        <f>VLOOKUP(B8664,StateFIPS!A$2:B$52,2)</f>
        <v>Maryland</v>
      </c>
      <c r="B8664">
        <f t="shared" si="138"/>
        <v>24</v>
      </c>
      <c r="C8664" s="9" t="s">
        <v>398</v>
      </c>
      <c r="D8664" s="9" t="s">
        <v>93</v>
      </c>
      <c r="E8664" s="9" t="s">
        <v>2799</v>
      </c>
      <c r="F8664" s="9" t="s">
        <v>2800</v>
      </c>
      <c r="G8664" s="10">
        <v>17</v>
      </c>
      <c r="H8664" s="9" t="s">
        <v>94</v>
      </c>
      <c r="I8664" s="10">
        <v>93</v>
      </c>
      <c r="J8664" s="11">
        <v>0.18</v>
      </c>
      <c r="K8664" s="9" t="s">
        <v>94</v>
      </c>
      <c r="L8664" s="9" t="s">
        <v>95</v>
      </c>
    </row>
    <row r="8665" spans="1:12" x14ac:dyDescent="0.2">
      <c r="A8665" t="str">
        <f>VLOOKUP(B8665,StateFIPS!A$2:B$52,2)</f>
        <v>Indiana</v>
      </c>
      <c r="B8665">
        <f t="shared" si="138"/>
        <v>18</v>
      </c>
      <c r="C8665" s="9" t="s">
        <v>697</v>
      </c>
      <c r="D8665" s="9" t="s">
        <v>93</v>
      </c>
      <c r="E8665" s="9" t="s">
        <v>2799</v>
      </c>
      <c r="F8665" s="9" t="s">
        <v>2800</v>
      </c>
      <c r="G8665" s="10">
        <v>980</v>
      </c>
      <c r="H8665" s="9" t="s">
        <v>94</v>
      </c>
      <c r="I8665" s="10">
        <v>5375</v>
      </c>
      <c r="J8665" s="11">
        <v>0.18</v>
      </c>
      <c r="K8665" s="9" t="s">
        <v>94</v>
      </c>
      <c r="L8665" s="9" t="s">
        <v>95</v>
      </c>
    </row>
    <row r="8666" spans="1:12" x14ac:dyDescent="0.2">
      <c r="A8666" t="str">
        <f>VLOOKUP(B8666,StateFIPS!A$2:B$52,2)</f>
        <v>Iowa</v>
      </c>
      <c r="B8666">
        <f t="shared" si="138"/>
        <v>19</v>
      </c>
      <c r="C8666" s="9" t="s">
        <v>1691</v>
      </c>
      <c r="D8666" s="9" t="s">
        <v>93</v>
      </c>
      <c r="E8666" s="9" t="s">
        <v>2799</v>
      </c>
      <c r="F8666" s="9" t="s">
        <v>2800</v>
      </c>
      <c r="G8666" s="10">
        <v>6</v>
      </c>
      <c r="H8666" s="9" t="s">
        <v>94</v>
      </c>
      <c r="I8666" s="10">
        <v>32</v>
      </c>
      <c r="J8666" s="11">
        <v>0.18</v>
      </c>
      <c r="K8666" s="9" t="s">
        <v>94</v>
      </c>
      <c r="L8666" s="9" t="s">
        <v>95</v>
      </c>
    </row>
    <row r="8667" spans="1:12" x14ac:dyDescent="0.2">
      <c r="A8667" t="str">
        <f>VLOOKUP(B8667,StateFIPS!A$2:B$52,2)</f>
        <v>Iowa</v>
      </c>
      <c r="B8667">
        <f t="shared" si="138"/>
        <v>19</v>
      </c>
      <c r="C8667" s="9" t="s">
        <v>248</v>
      </c>
      <c r="D8667" s="9" t="s">
        <v>93</v>
      </c>
      <c r="E8667" s="9" t="s">
        <v>2799</v>
      </c>
      <c r="F8667" s="9" t="s">
        <v>2800</v>
      </c>
      <c r="G8667" s="10">
        <v>2275</v>
      </c>
      <c r="H8667" s="9" t="s">
        <v>94</v>
      </c>
      <c r="I8667" s="10">
        <v>12481</v>
      </c>
      <c r="J8667" s="11">
        <v>0.18</v>
      </c>
      <c r="K8667" s="9" t="s">
        <v>94</v>
      </c>
      <c r="L8667" s="9" t="s">
        <v>95</v>
      </c>
    </row>
    <row r="8668" spans="1:12" x14ac:dyDescent="0.2">
      <c r="A8668" t="str">
        <f>VLOOKUP(B8668,StateFIPS!A$2:B$52,2)</f>
        <v>Iowa</v>
      </c>
      <c r="B8668">
        <f t="shared" si="138"/>
        <v>19</v>
      </c>
      <c r="C8668" s="9" t="s">
        <v>221</v>
      </c>
      <c r="D8668" s="9" t="s">
        <v>93</v>
      </c>
      <c r="E8668" s="9" t="s">
        <v>2799</v>
      </c>
      <c r="F8668" s="9" t="s">
        <v>2800</v>
      </c>
      <c r="G8668" s="10">
        <v>2275</v>
      </c>
      <c r="H8668" s="9" t="s">
        <v>94</v>
      </c>
      <c r="I8668" s="10">
        <v>12481</v>
      </c>
      <c r="J8668" s="11">
        <v>0.18</v>
      </c>
      <c r="K8668" s="9" t="s">
        <v>94</v>
      </c>
      <c r="L8668" s="9" t="s">
        <v>95</v>
      </c>
    </row>
    <row r="8669" spans="1:12" x14ac:dyDescent="0.2">
      <c r="A8669" t="str">
        <f>VLOOKUP(B8669,StateFIPS!A$2:B$52,2)</f>
        <v>Iowa</v>
      </c>
      <c r="B8669">
        <f t="shared" si="138"/>
        <v>19</v>
      </c>
      <c r="C8669" s="9" t="s">
        <v>1673</v>
      </c>
      <c r="D8669" s="9" t="s">
        <v>93</v>
      </c>
      <c r="E8669" s="9" t="s">
        <v>2799</v>
      </c>
      <c r="F8669" s="9" t="s">
        <v>2800</v>
      </c>
      <c r="G8669" s="10">
        <v>19</v>
      </c>
      <c r="H8669" s="9" t="s">
        <v>94</v>
      </c>
      <c r="I8669" s="10">
        <v>105</v>
      </c>
      <c r="J8669" s="11">
        <v>0.18</v>
      </c>
      <c r="K8669" s="9" t="s">
        <v>94</v>
      </c>
      <c r="L8669" s="9" t="s">
        <v>95</v>
      </c>
    </row>
    <row r="8670" spans="1:12" x14ac:dyDescent="0.2">
      <c r="A8670" t="str">
        <f>VLOOKUP(B8670,StateFIPS!A$2:B$52,2)</f>
        <v>Indiana</v>
      </c>
      <c r="B8670">
        <f t="shared" si="138"/>
        <v>18</v>
      </c>
      <c r="C8670" s="9" t="s">
        <v>2006</v>
      </c>
      <c r="D8670" s="9" t="s">
        <v>93</v>
      </c>
      <c r="E8670" s="9" t="s">
        <v>2799</v>
      </c>
      <c r="F8670" s="9" t="s">
        <v>2800</v>
      </c>
      <c r="G8670" s="10">
        <v>5249</v>
      </c>
      <c r="H8670" s="9" t="s">
        <v>94</v>
      </c>
      <c r="I8670" s="10">
        <v>28800</v>
      </c>
      <c r="J8670" s="11">
        <v>0.18</v>
      </c>
      <c r="K8670" s="9" t="s">
        <v>94</v>
      </c>
      <c r="L8670" s="9" t="s">
        <v>95</v>
      </c>
    </row>
    <row r="8671" spans="1:12" x14ac:dyDescent="0.2">
      <c r="A8671" t="str">
        <f>VLOOKUP(B8671,StateFIPS!A$2:B$52,2)</f>
        <v>Indiana</v>
      </c>
      <c r="B8671">
        <f t="shared" si="138"/>
        <v>18</v>
      </c>
      <c r="C8671" s="9" t="s">
        <v>2239</v>
      </c>
      <c r="D8671" s="9" t="s">
        <v>93</v>
      </c>
      <c r="E8671" s="9" t="s">
        <v>2799</v>
      </c>
      <c r="F8671" s="9" t="s">
        <v>2800</v>
      </c>
      <c r="G8671" s="10">
        <v>286588</v>
      </c>
      <c r="H8671" s="9" t="s">
        <v>94</v>
      </c>
      <c r="I8671" s="10">
        <v>1572523</v>
      </c>
      <c r="J8671" s="11">
        <v>0.18</v>
      </c>
      <c r="K8671" s="9" t="s">
        <v>94</v>
      </c>
      <c r="L8671" s="9" t="s">
        <v>95</v>
      </c>
    </row>
    <row r="8672" spans="1:12" x14ac:dyDescent="0.2">
      <c r="A8672" t="str">
        <f>VLOOKUP(B8672,StateFIPS!A$2:B$52,2)</f>
        <v>Iowa</v>
      </c>
      <c r="B8672">
        <f t="shared" si="138"/>
        <v>19</v>
      </c>
      <c r="C8672" s="9" t="s">
        <v>1650</v>
      </c>
      <c r="D8672" s="9" t="s">
        <v>93</v>
      </c>
      <c r="E8672" s="9" t="s">
        <v>2799</v>
      </c>
      <c r="F8672" s="9" t="s">
        <v>2800</v>
      </c>
      <c r="G8672" s="10">
        <v>3</v>
      </c>
      <c r="H8672" s="9" t="s">
        <v>94</v>
      </c>
      <c r="I8672" s="10">
        <v>16</v>
      </c>
      <c r="J8672" s="11">
        <v>0.18</v>
      </c>
      <c r="K8672" s="9" t="s">
        <v>94</v>
      </c>
      <c r="L8672" s="9" t="s">
        <v>95</v>
      </c>
    </row>
    <row r="8673" spans="1:12" x14ac:dyDescent="0.2">
      <c r="A8673" t="str">
        <f>VLOOKUP(B8673,StateFIPS!A$2:B$52,2)</f>
        <v>Iowa</v>
      </c>
      <c r="B8673">
        <f t="shared" si="138"/>
        <v>19</v>
      </c>
      <c r="C8673" s="9" t="s">
        <v>217</v>
      </c>
      <c r="D8673" s="9" t="s">
        <v>93</v>
      </c>
      <c r="E8673" s="9" t="s">
        <v>2799</v>
      </c>
      <c r="F8673" s="9" t="s">
        <v>2800</v>
      </c>
      <c r="G8673" s="10">
        <v>2275</v>
      </c>
      <c r="H8673" s="9" t="s">
        <v>94</v>
      </c>
      <c r="I8673" s="10">
        <v>12481</v>
      </c>
      <c r="J8673" s="11">
        <v>0.18</v>
      </c>
      <c r="K8673" s="9" t="s">
        <v>94</v>
      </c>
      <c r="L8673" s="9" t="s">
        <v>95</v>
      </c>
    </row>
    <row r="8674" spans="1:12" x14ac:dyDescent="0.2">
      <c r="A8674" t="str">
        <f>VLOOKUP(B8674,StateFIPS!A$2:B$52,2)</f>
        <v>Massachusetts</v>
      </c>
      <c r="B8674">
        <f t="shared" si="138"/>
        <v>25</v>
      </c>
      <c r="C8674" s="9" t="s">
        <v>431</v>
      </c>
      <c r="D8674" s="9" t="s">
        <v>93</v>
      </c>
      <c r="E8674" s="9" t="s">
        <v>2799</v>
      </c>
      <c r="F8674" s="9" t="s">
        <v>2800</v>
      </c>
      <c r="G8674" s="10">
        <v>496</v>
      </c>
      <c r="H8674" s="9" t="s">
        <v>94</v>
      </c>
      <c r="I8674" s="10">
        <v>2720</v>
      </c>
      <c r="J8674" s="11">
        <v>0.18</v>
      </c>
      <c r="K8674" s="9" t="s">
        <v>94</v>
      </c>
      <c r="L8674" s="9" t="s">
        <v>95</v>
      </c>
    </row>
    <row r="8675" spans="1:12" x14ac:dyDescent="0.2">
      <c r="A8675" t="str">
        <f>VLOOKUP(B8675,StateFIPS!A$2:B$52,2)</f>
        <v>Iowa</v>
      </c>
      <c r="B8675">
        <f t="shared" si="138"/>
        <v>19</v>
      </c>
      <c r="C8675" s="9" t="s">
        <v>222</v>
      </c>
      <c r="D8675" s="9" t="s">
        <v>93</v>
      </c>
      <c r="E8675" s="9" t="s">
        <v>2799</v>
      </c>
      <c r="F8675" s="9" t="s">
        <v>2800</v>
      </c>
      <c r="G8675" s="10">
        <v>2275</v>
      </c>
      <c r="H8675" s="9" t="s">
        <v>94</v>
      </c>
      <c r="I8675" s="10">
        <v>12481</v>
      </c>
      <c r="J8675" s="11">
        <v>0.18</v>
      </c>
      <c r="K8675" s="9" t="s">
        <v>94</v>
      </c>
      <c r="L8675" s="9" t="s">
        <v>95</v>
      </c>
    </row>
    <row r="8676" spans="1:12" x14ac:dyDescent="0.2">
      <c r="A8676" t="str">
        <f>VLOOKUP(B8676,StateFIPS!A$2:B$52,2)</f>
        <v>Indiana</v>
      </c>
      <c r="B8676">
        <f t="shared" si="138"/>
        <v>18</v>
      </c>
      <c r="C8676" s="9" t="s">
        <v>409</v>
      </c>
      <c r="D8676" s="9" t="s">
        <v>93</v>
      </c>
      <c r="E8676" s="9" t="s">
        <v>2799</v>
      </c>
      <c r="F8676" s="9" t="s">
        <v>2800</v>
      </c>
      <c r="G8676" s="10">
        <v>980</v>
      </c>
      <c r="H8676" s="9" t="s">
        <v>94</v>
      </c>
      <c r="I8676" s="10">
        <v>5375</v>
      </c>
      <c r="J8676" s="11">
        <v>0.18</v>
      </c>
      <c r="K8676" s="9" t="s">
        <v>94</v>
      </c>
      <c r="L8676" s="9" t="s">
        <v>95</v>
      </c>
    </row>
    <row r="8677" spans="1:12" x14ac:dyDescent="0.2">
      <c r="A8677" t="str">
        <f>VLOOKUP(B8677,StateFIPS!A$2:B$52,2)</f>
        <v>Iowa</v>
      </c>
      <c r="B8677">
        <f t="shared" si="138"/>
        <v>19</v>
      </c>
      <c r="C8677" s="9" t="s">
        <v>1653</v>
      </c>
      <c r="D8677" s="9" t="s">
        <v>93</v>
      </c>
      <c r="E8677" s="9" t="s">
        <v>2799</v>
      </c>
      <c r="F8677" s="9" t="s">
        <v>2800</v>
      </c>
      <c r="G8677" s="10">
        <v>5</v>
      </c>
      <c r="H8677" s="9" t="s">
        <v>94</v>
      </c>
      <c r="I8677" s="10">
        <v>27</v>
      </c>
      <c r="J8677" s="11">
        <v>0.18</v>
      </c>
      <c r="K8677" s="9" t="s">
        <v>94</v>
      </c>
      <c r="L8677" s="9" t="s">
        <v>95</v>
      </c>
    </row>
    <row r="8678" spans="1:12" x14ac:dyDescent="0.2">
      <c r="A8678" t="str">
        <f>VLOOKUP(B8678,StateFIPS!A$2:B$52,2)</f>
        <v>Indiana</v>
      </c>
      <c r="B8678">
        <f t="shared" si="138"/>
        <v>18</v>
      </c>
      <c r="C8678" s="9" t="s">
        <v>1644</v>
      </c>
      <c r="D8678" s="9" t="s">
        <v>93</v>
      </c>
      <c r="E8678" s="9" t="s">
        <v>2799</v>
      </c>
      <c r="F8678" s="9" t="s">
        <v>2800</v>
      </c>
      <c r="G8678" s="10">
        <v>5</v>
      </c>
      <c r="H8678" s="9" t="s">
        <v>94</v>
      </c>
      <c r="I8678" s="10">
        <v>28</v>
      </c>
      <c r="J8678" s="11">
        <v>0.18</v>
      </c>
      <c r="K8678" s="9" t="s">
        <v>94</v>
      </c>
      <c r="L8678" s="9" t="s">
        <v>95</v>
      </c>
    </row>
    <row r="8679" spans="1:12" x14ac:dyDescent="0.2">
      <c r="A8679" t="str">
        <f>VLOOKUP(B8679,StateFIPS!A$2:B$52,2)</f>
        <v>Iowa</v>
      </c>
      <c r="B8679">
        <f t="shared" si="138"/>
        <v>19</v>
      </c>
      <c r="C8679" s="9" t="s">
        <v>210</v>
      </c>
      <c r="D8679" s="9" t="s">
        <v>93</v>
      </c>
      <c r="E8679" s="9" t="s">
        <v>2799</v>
      </c>
      <c r="F8679" s="9" t="s">
        <v>2800</v>
      </c>
      <c r="G8679" s="10">
        <v>3</v>
      </c>
      <c r="H8679" s="9" t="s">
        <v>94</v>
      </c>
      <c r="I8679" s="10">
        <v>17</v>
      </c>
      <c r="J8679" s="11">
        <v>0.18</v>
      </c>
      <c r="K8679" s="9" t="s">
        <v>94</v>
      </c>
      <c r="L8679" s="9" t="s">
        <v>95</v>
      </c>
    </row>
    <row r="8680" spans="1:12" x14ac:dyDescent="0.2">
      <c r="A8680" t="str">
        <f>VLOOKUP(B8680,StateFIPS!A$2:B$52,2)</f>
        <v>Michigan</v>
      </c>
      <c r="B8680">
        <f t="shared" si="138"/>
        <v>26</v>
      </c>
      <c r="C8680" s="9" t="s">
        <v>1708</v>
      </c>
      <c r="D8680" s="9" t="s">
        <v>93</v>
      </c>
      <c r="E8680" s="9" t="s">
        <v>2799</v>
      </c>
      <c r="F8680" s="9" t="s">
        <v>2800</v>
      </c>
      <c r="G8680" s="10">
        <v>71717</v>
      </c>
      <c r="H8680" s="9" t="s">
        <v>94</v>
      </c>
      <c r="I8680" s="10">
        <v>393517</v>
      </c>
      <c r="J8680" s="11">
        <v>0.18</v>
      </c>
      <c r="K8680" s="9" t="s">
        <v>94</v>
      </c>
      <c r="L8680" s="9" t="s">
        <v>95</v>
      </c>
    </row>
    <row r="8681" spans="1:12" x14ac:dyDescent="0.2">
      <c r="A8681" t="str">
        <f>VLOOKUP(B8681,StateFIPS!A$2:B$52,2)</f>
        <v>Iowa</v>
      </c>
      <c r="B8681">
        <f t="shared" si="138"/>
        <v>19</v>
      </c>
      <c r="C8681" s="9" t="s">
        <v>1658</v>
      </c>
      <c r="D8681" s="9" t="s">
        <v>93</v>
      </c>
      <c r="E8681" s="9" t="s">
        <v>2799</v>
      </c>
      <c r="F8681" s="9" t="s">
        <v>2800</v>
      </c>
      <c r="G8681" s="10">
        <v>2275</v>
      </c>
      <c r="H8681" s="9" t="s">
        <v>94</v>
      </c>
      <c r="I8681" s="10">
        <v>12481</v>
      </c>
      <c r="J8681" s="11">
        <v>0.18</v>
      </c>
      <c r="K8681" s="9" t="s">
        <v>94</v>
      </c>
      <c r="L8681" s="9" t="s">
        <v>95</v>
      </c>
    </row>
    <row r="8682" spans="1:12" x14ac:dyDescent="0.2">
      <c r="A8682" t="str">
        <f>VLOOKUP(B8682,StateFIPS!A$2:B$52,2)</f>
        <v>Indiana</v>
      </c>
      <c r="B8682">
        <f t="shared" si="138"/>
        <v>18</v>
      </c>
      <c r="C8682" s="9" t="s">
        <v>224</v>
      </c>
      <c r="D8682" s="9" t="s">
        <v>93</v>
      </c>
      <c r="E8682" s="9" t="s">
        <v>2799</v>
      </c>
      <c r="F8682" s="9" t="s">
        <v>2800</v>
      </c>
      <c r="G8682" s="10">
        <v>1</v>
      </c>
      <c r="H8682" s="9" t="s">
        <v>94</v>
      </c>
      <c r="I8682" s="10">
        <v>7</v>
      </c>
      <c r="J8682" s="11">
        <v>0.18</v>
      </c>
      <c r="K8682" s="9" t="s">
        <v>94</v>
      </c>
      <c r="L8682" s="9" t="s">
        <v>95</v>
      </c>
    </row>
    <row r="8683" spans="1:12" x14ac:dyDescent="0.2">
      <c r="A8683" t="str">
        <f>VLOOKUP(B8683,StateFIPS!A$2:B$52,2)</f>
        <v>Indiana</v>
      </c>
      <c r="B8683">
        <f t="shared" si="138"/>
        <v>18</v>
      </c>
      <c r="C8683" s="9" t="s">
        <v>225</v>
      </c>
      <c r="D8683" s="9" t="s">
        <v>93</v>
      </c>
      <c r="E8683" s="9" t="s">
        <v>2799</v>
      </c>
      <c r="F8683" s="9" t="s">
        <v>2800</v>
      </c>
      <c r="G8683" s="10">
        <v>6983</v>
      </c>
      <c r="H8683" s="9" t="s">
        <v>94</v>
      </c>
      <c r="I8683" s="10">
        <v>38315</v>
      </c>
      <c r="J8683" s="11">
        <v>0.18</v>
      </c>
      <c r="K8683" s="9" t="s">
        <v>94</v>
      </c>
      <c r="L8683" s="9" t="s">
        <v>95</v>
      </c>
    </row>
    <row r="8684" spans="1:12" x14ac:dyDescent="0.2">
      <c r="A8684" t="str">
        <f>VLOOKUP(B8684,StateFIPS!A$2:B$52,2)</f>
        <v>Indiana</v>
      </c>
      <c r="B8684">
        <f t="shared" si="138"/>
        <v>18</v>
      </c>
      <c r="C8684" s="9" t="s">
        <v>226</v>
      </c>
      <c r="D8684" s="9" t="s">
        <v>93</v>
      </c>
      <c r="E8684" s="9" t="s">
        <v>2799</v>
      </c>
      <c r="F8684" s="9" t="s">
        <v>2800</v>
      </c>
      <c r="G8684" s="10">
        <v>980</v>
      </c>
      <c r="H8684" s="9" t="s">
        <v>94</v>
      </c>
      <c r="I8684" s="10">
        <v>5375</v>
      </c>
      <c r="J8684" s="11">
        <v>0.18</v>
      </c>
      <c r="K8684" s="9" t="s">
        <v>94</v>
      </c>
      <c r="L8684" s="9" t="s">
        <v>95</v>
      </c>
    </row>
    <row r="8685" spans="1:12" x14ac:dyDescent="0.2">
      <c r="A8685" t="str">
        <f>VLOOKUP(B8685,StateFIPS!A$2:B$52,2)</f>
        <v>Indiana</v>
      </c>
      <c r="B8685">
        <f t="shared" si="138"/>
        <v>18</v>
      </c>
      <c r="C8685" s="9" t="s">
        <v>227</v>
      </c>
      <c r="D8685" s="9" t="s">
        <v>93</v>
      </c>
      <c r="E8685" s="9" t="s">
        <v>2799</v>
      </c>
      <c r="F8685" s="9" t="s">
        <v>2800</v>
      </c>
      <c r="G8685" s="10">
        <v>980</v>
      </c>
      <c r="H8685" s="9" t="s">
        <v>94</v>
      </c>
      <c r="I8685" s="10">
        <v>5375</v>
      </c>
      <c r="J8685" s="11">
        <v>0.18</v>
      </c>
      <c r="K8685" s="9" t="s">
        <v>94</v>
      </c>
      <c r="L8685" s="9" t="s">
        <v>95</v>
      </c>
    </row>
    <row r="8686" spans="1:12" x14ac:dyDescent="0.2">
      <c r="A8686" t="str">
        <f>VLOOKUP(B8686,StateFIPS!A$2:B$52,2)</f>
        <v>Iowa</v>
      </c>
      <c r="B8686">
        <f t="shared" si="138"/>
        <v>19</v>
      </c>
      <c r="C8686" s="9" t="s">
        <v>202</v>
      </c>
      <c r="D8686" s="9" t="s">
        <v>93</v>
      </c>
      <c r="E8686" s="9" t="s">
        <v>2799</v>
      </c>
      <c r="F8686" s="9" t="s">
        <v>2800</v>
      </c>
      <c r="G8686" s="10">
        <v>2275</v>
      </c>
      <c r="H8686" s="9" t="s">
        <v>94</v>
      </c>
      <c r="I8686" s="10">
        <v>12481</v>
      </c>
      <c r="J8686" s="11">
        <v>0.18</v>
      </c>
      <c r="K8686" s="9" t="s">
        <v>94</v>
      </c>
      <c r="L8686" s="9" t="s">
        <v>95</v>
      </c>
    </row>
    <row r="8687" spans="1:12" x14ac:dyDescent="0.2">
      <c r="A8687" t="str">
        <f>VLOOKUP(B8687,StateFIPS!A$2:B$52,2)</f>
        <v>Iowa</v>
      </c>
      <c r="B8687">
        <f t="shared" si="138"/>
        <v>19</v>
      </c>
      <c r="C8687" s="9" t="s">
        <v>201</v>
      </c>
      <c r="D8687" s="9" t="s">
        <v>93</v>
      </c>
      <c r="E8687" s="9" t="s">
        <v>2799</v>
      </c>
      <c r="F8687" s="9" t="s">
        <v>2800</v>
      </c>
      <c r="G8687" s="10">
        <v>2275</v>
      </c>
      <c r="H8687" s="9" t="s">
        <v>94</v>
      </c>
      <c r="I8687" s="10">
        <v>12481</v>
      </c>
      <c r="J8687" s="11">
        <v>0.18</v>
      </c>
      <c r="K8687" s="9" t="s">
        <v>94</v>
      </c>
      <c r="L8687" s="9" t="s">
        <v>95</v>
      </c>
    </row>
    <row r="8688" spans="1:12" x14ac:dyDescent="0.2">
      <c r="A8688" t="str">
        <f>VLOOKUP(B8688,StateFIPS!A$2:B$52,2)</f>
        <v>Indiana</v>
      </c>
      <c r="B8688">
        <f t="shared" si="138"/>
        <v>18</v>
      </c>
      <c r="C8688" s="9" t="s">
        <v>539</v>
      </c>
      <c r="D8688" s="9" t="s">
        <v>93</v>
      </c>
      <c r="E8688" s="9" t="s">
        <v>2799</v>
      </c>
      <c r="F8688" s="9" t="s">
        <v>2800</v>
      </c>
      <c r="G8688" s="10">
        <v>46537</v>
      </c>
      <c r="H8688" s="9" t="s">
        <v>94</v>
      </c>
      <c r="I8688" s="10">
        <v>255353</v>
      </c>
      <c r="J8688" s="11">
        <v>0.18</v>
      </c>
      <c r="K8688" s="9" t="s">
        <v>94</v>
      </c>
      <c r="L8688" s="9" t="s">
        <v>95</v>
      </c>
    </row>
    <row r="8689" spans="1:12" x14ac:dyDescent="0.2">
      <c r="A8689" t="str">
        <f>VLOOKUP(B8689,StateFIPS!A$2:B$52,2)</f>
        <v>Indiana</v>
      </c>
      <c r="B8689">
        <f t="shared" si="138"/>
        <v>18</v>
      </c>
      <c r="C8689" s="9" t="s">
        <v>1634</v>
      </c>
      <c r="D8689" s="9" t="s">
        <v>93</v>
      </c>
      <c r="E8689" s="9" t="s">
        <v>2799</v>
      </c>
      <c r="F8689" s="9" t="s">
        <v>2800</v>
      </c>
      <c r="G8689" s="10">
        <v>980</v>
      </c>
      <c r="H8689" s="9" t="s">
        <v>94</v>
      </c>
      <c r="I8689" s="10">
        <v>5375</v>
      </c>
      <c r="J8689" s="11">
        <v>0.18</v>
      </c>
      <c r="K8689" s="9" t="s">
        <v>94</v>
      </c>
      <c r="L8689" s="9" t="s">
        <v>95</v>
      </c>
    </row>
    <row r="8690" spans="1:12" x14ac:dyDescent="0.2">
      <c r="A8690" t="str">
        <f>VLOOKUP(B8690,StateFIPS!A$2:B$52,2)</f>
        <v>Maryland</v>
      </c>
      <c r="B8690">
        <f t="shared" si="138"/>
        <v>24</v>
      </c>
      <c r="C8690" s="9" t="s">
        <v>1753</v>
      </c>
      <c r="D8690" s="9" t="s">
        <v>93</v>
      </c>
      <c r="E8690" s="9" t="s">
        <v>2799</v>
      </c>
      <c r="F8690" s="9" t="s">
        <v>2800</v>
      </c>
      <c r="G8690" s="10">
        <v>17</v>
      </c>
      <c r="H8690" s="9" t="s">
        <v>94</v>
      </c>
      <c r="I8690" s="10">
        <v>93</v>
      </c>
      <c r="J8690" s="11">
        <v>0.18</v>
      </c>
      <c r="K8690" s="9" t="s">
        <v>94</v>
      </c>
      <c r="L8690" s="9" t="s">
        <v>95</v>
      </c>
    </row>
    <row r="8691" spans="1:12" x14ac:dyDescent="0.2">
      <c r="A8691" t="str">
        <f>VLOOKUP(B8691,StateFIPS!A$2:B$52,2)</f>
        <v>Iowa</v>
      </c>
      <c r="B8691">
        <f t="shared" si="138"/>
        <v>19</v>
      </c>
      <c r="C8691" s="9" t="s">
        <v>1660</v>
      </c>
      <c r="D8691" s="9" t="s">
        <v>93</v>
      </c>
      <c r="E8691" s="9" t="s">
        <v>2799</v>
      </c>
      <c r="F8691" s="9" t="s">
        <v>2800</v>
      </c>
      <c r="G8691" s="10">
        <v>1</v>
      </c>
      <c r="H8691" s="9" t="s">
        <v>94</v>
      </c>
      <c r="I8691" s="10">
        <v>8</v>
      </c>
      <c r="J8691" s="11">
        <v>0.18</v>
      </c>
      <c r="K8691" s="9" t="s">
        <v>94</v>
      </c>
      <c r="L8691" s="9" t="s">
        <v>95</v>
      </c>
    </row>
    <row r="8692" spans="1:12" x14ac:dyDescent="0.2">
      <c r="A8692" t="str">
        <f>VLOOKUP(B8692,StateFIPS!A$2:B$52,2)</f>
        <v>Indiana</v>
      </c>
      <c r="B8692">
        <f t="shared" si="138"/>
        <v>18</v>
      </c>
      <c r="C8692" s="9" t="s">
        <v>1630</v>
      </c>
      <c r="D8692" s="9" t="s">
        <v>93</v>
      </c>
      <c r="E8692" s="9" t="s">
        <v>2799</v>
      </c>
      <c r="F8692" s="9" t="s">
        <v>2800</v>
      </c>
      <c r="G8692" s="10">
        <v>44776</v>
      </c>
      <c r="H8692" s="9" t="s">
        <v>94</v>
      </c>
      <c r="I8692" s="10">
        <v>245686</v>
      </c>
      <c r="J8692" s="11">
        <v>0.18</v>
      </c>
      <c r="K8692" s="9" t="s">
        <v>94</v>
      </c>
      <c r="L8692" s="9" t="s">
        <v>95</v>
      </c>
    </row>
    <row r="8693" spans="1:12" x14ac:dyDescent="0.2">
      <c r="A8693" t="str">
        <f>VLOOKUP(B8693,StateFIPS!A$2:B$52,2)</f>
        <v>Maryland</v>
      </c>
      <c r="B8693">
        <f t="shared" si="138"/>
        <v>24</v>
      </c>
      <c r="C8693" s="9" t="s">
        <v>1754</v>
      </c>
      <c r="D8693" s="9" t="s">
        <v>93</v>
      </c>
      <c r="E8693" s="9" t="s">
        <v>2799</v>
      </c>
      <c r="F8693" s="9" t="s">
        <v>2800</v>
      </c>
      <c r="G8693" s="10">
        <v>17</v>
      </c>
      <c r="H8693" s="9" t="s">
        <v>94</v>
      </c>
      <c r="I8693" s="10">
        <v>93</v>
      </c>
      <c r="J8693" s="11">
        <v>0.18</v>
      </c>
      <c r="K8693" s="9" t="s">
        <v>94</v>
      </c>
      <c r="L8693" s="9" t="s">
        <v>95</v>
      </c>
    </row>
    <row r="8694" spans="1:12" x14ac:dyDescent="0.2">
      <c r="A8694" t="str">
        <f>VLOOKUP(B8694,StateFIPS!A$2:B$52,2)</f>
        <v>Maryland</v>
      </c>
      <c r="B8694">
        <f t="shared" si="138"/>
        <v>24</v>
      </c>
      <c r="C8694" s="9" t="s">
        <v>1756</v>
      </c>
      <c r="D8694" s="9" t="s">
        <v>93</v>
      </c>
      <c r="E8694" s="9" t="s">
        <v>2799</v>
      </c>
      <c r="F8694" s="9" t="s">
        <v>2800</v>
      </c>
      <c r="G8694" s="10">
        <v>10</v>
      </c>
      <c r="H8694" s="9" t="s">
        <v>94</v>
      </c>
      <c r="I8694" s="10">
        <v>57</v>
      </c>
      <c r="J8694" s="11">
        <v>0.18</v>
      </c>
      <c r="K8694" s="9" t="s">
        <v>94</v>
      </c>
      <c r="L8694" s="9" t="s">
        <v>95</v>
      </c>
    </row>
    <row r="8695" spans="1:12" x14ac:dyDescent="0.2">
      <c r="A8695" t="str">
        <f>VLOOKUP(B8695,StateFIPS!A$2:B$52,2)</f>
        <v>Iowa</v>
      </c>
      <c r="B8695">
        <f t="shared" si="138"/>
        <v>19</v>
      </c>
      <c r="C8695" s="9" t="s">
        <v>216</v>
      </c>
      <c r="D8695" s="9" t="s">
        <v>93</v>
      </c>
      <c r="E8695" s="9" t="s">
        <v>2799</v>
      </c>
      <c r="F8695" s="9" t="s">
        <v>2800</v>
      </c>
      <c r="G8695" s="10">
        <v>21260</v>
      </c>
      <c r="H8695" s="9" t="s">
        <v>94</v>
      </c>
      <c r="I8695" s="10">
        <v>116654</v>
      </c>
      <c r="J8695" s="11">
        <v>0.18</v>
      </c>
      <c r="K8695" s="9" t="s">
        <v>94</v>
      </c>
      <c r="L8695" s="9" t="s">
        <v>95</v>
      </c>
    </row>
    <row r="8696" spans="1:12" x14ac:dyDescent="0.2">
      <c r="A8696" t="str">
        <f>VLOOKUP(B8696,StateFIPS!A$2:B$52,2)</f>
        <v>Indiana</v>
      </c>
      <c r="B8696">
        <f t="shared" si="138"/>
        <v>18</v>
      </c>
      <c r="C8696" s="9" t="s">
        <v>1640</v>
      </c>
      <c r="D8696" s="9" t="s">
        <v>93</v>
      </c>
      <c r="E8696" s="9" t="s">
        <v>2799</v>
      </c>
      <c r="F8696" s="9" t="s">
        <v>2800</v>
      </c>
      <c r="G8696" s="10">
        <v>6</v>
      </c>
      <c r="H8696" s="9" t="s">
        <v>94</v>
      </c>
      <c r="I8696" s="10">
        <v>34</v>
      </c>
      <c r="J8696" s="11">
        <v>0.18</v>
      </c>
      <c r="K8696" s="9" t="s">
        <v>94</v>
      </c>
      <c r="L8696" s="9" t="s">
        <v>95</v>
      </c>
    </row>
    <row r="8697" spans="1:12" x14ac:dyDescent="0.2">
      <c r="A8697" t="str">
        <f>VLOOKUP(B8697,StateFIPS!A$2:B$52,2)</f>
        <v>Maryland</v>
      </c>
      <c r="B8697">
        <f t="shared" si="138"/>
        <v>24</v>
      </c>
      <c r="C8697" s="9" t="s">
        <v>401</v>
      </c>
      <c r="D8697" s="9" t="s">
        <v>93</v>
      </c>
      <c r="E8697" s="9" t="s">
        <v>2799</v>
      </c>
      <c r="F8697" s="9" t="s">
        <v>2800</v>
      </c>
      <c r="G8697" s="10">
        <v>17</v>
      </c>
      <c r="H8697" s="9" t="s">
        <v>94</v>
      </c>
      <c r="I8697" s="10">
        <v>93</v>
      </c>
      <c r="J8697" s="11">
        <v>0.18</v>
      </c>
      <c r="K8697" s="9" t="s">
        <v>94</v>
      </c>
      <c r="L8697" s="9" t="s">
        <v>95</v>
      </c>
    </row>
    <row r="8698" spans="1:12" x14ac:dyDescent="0.2">
      <c r="A8698" t="str">
        <f>VLOOKUP(B8698,StateFIPS!A$2:B$52,2)</f>
        <v>Indiana</v>
      </c>
      <c r="B8698">
        <f t="shared" si="138"/>
        <v>18</v>
      </c>
      <c r="C8698" s="9" t="s">
        <v>695</v>
      </c>
      <c r="D8698" s="9" t="s">
        <v>93</v>
      </c>
      <c r="E8698" s="9" t="s">
        <v>2799</v>
      </c>
      <c r="F8698" s="9" t="s">
        <v>2800</v>
      </c>
      <c r="G8698" s="10">
        <v>980</v>
      </c>
      <c r="H8698" s="9" t="s">
        <v>94</v>
      </c>
      <c r="I8698" s="10">
        <v>5375</v>
      </c>
      <c r="J8698" s="11">
        <v>0.18</v>
      </c>
      <c r="K8698" s="9" t="s">
        <v>94</v>
      </c>
      <c r="L8698" s="9" t="s">
        <v>95</v>
      </c>
    </row>
    <row r="8699" spans="1:12" x14ac:dyDescent="0.2">
      <c r="A8699" t="str">
        <f>VLOOKUP(B8699,StateFIPS!A$2:B$52,2)</f>
        <v>Massachusetts</v>
      </c>
      <c r="B8699">
        <f t="shared" si="138"/>
        <v>25</v>
      </c>
      <c r="C8699" s="9" t="s">
        <v>403</v>
      </c>
      <c r="D8699" s="9" t="s">
        <v>93</v>
      </c>
      <c r="E8699" s="9" t="s">
        <v>2799</v>
      </c>
      <c r="F8699" s="9" t="s">
        <v>2800</v>
      </c>
      <c r="G8699" s="10">
        <v>496</v>
      </c>
      <c r="H8699" s="9" t="s">
        <v>94</v>
      </c>
      <c r="I8699" s="10">
        <v>2720</v>
      </c>
      <c r="J8699" s="11">
        <v>0.18</v>
      </c>
      <c r="K8699" s="9" t="s">
        <v>94</v>
      </c>
      <c r="L8699" s="9" t="s">
        <v>95</v>
      </c>
    </row>
    <row r="8700" spans="1:12" x14ac:dyDescent="0.2">
      <c r="A8700" t="str">
        <f>VLOOKUP(B8700,StateFIPS!A$2:B$52,2)</f>
        <v>Indiana</v>
      </c>
      <c r="B8700">
        <f t="shared" si="138"/>
        <v>18</v>
      </c>
      <c r="C8700" s="9" t="s">
        <v>703</v>
      </c>
      <c r="D8700" s="9" t="s">
        <v>93</v>
      </c>
      <c r="E8700" s="9" t="s">
        <v>2799</v>
      </c>
      <c r="F8700" s="9" t="s">
        <v>2800</v>
      </c>
      <c r="G8700" s="10">
        <v>27685</v>
      </c>
      <c r="H8700" s="9" t="s">
        <v>94</v>
      </c>
      <c r="I8700" s="10">
        <v>151908</v>
      </c>
      <c r="J8700" s="11">
        <v>0.18</v>
      </c>
      <c r="K8700" s="9" t="s">
        <v>94</v>
      </c>
      <c r="L8700" s="9" t="s">
        <v>95</v>
      </c>
    </row>
    <row r="8701" spans="1:12" x14ac:dyDescent="0.2">
      <c r="A8701" t="str">
        <f>VLOOKUP(B8701,StateFIPS!A$2:B$52,2)</f>
        <v>Indiana</v>
      </c>
      <c r="B8701">
        <f t="shared" si="138"/>
        <v>18</v>
      </c>
      <c r="C8701" s="9" t="s">
        <v>1636</v>
      </c>
      <c r="D8701" s="9" t="s">
        <v>93</v>
      </c>
      <c r="E8701" s="9" t="s">
        <v>2799</v>
      </c>
      <c r="F8701" s="9" t="s">
        <v>2800</v>
      </c>
      <c r="G8701" s="10">
        <v>1</v>
      </c>
      <c r="H8701" s="9" t="s">
        <v>94</v>
      </c>
      <c r="I8701" s="10">
        <v>6</v>
      </c>
      <c r="J8701" s="11">
        <v>0.18</v>
      </c>
      <c r="K8701" s="9" t="s">
        <v>94</v>
      </c>
      <c r="L8701" s="9" t="s">
        <v>95</v>
      </c>
    </row>
    <row r="8702" spans="1:12" x14ac:dyDescent="0.2">
      <c r="A8702" t="str">
        <f>VLOOKUP(B8702,StateFIPS!A$2:B$52,2)</f>
        <v>Iowa</v>
      </c>
      <c r="B8702">
        <f t="shared" si="138"/>
        <v>19</v>
      </c>
      <c r="C8702" s="9" t="s">
        <v>212</v>
      </c>
      <c r="D8702" s="9" t="s">
        <v>93</v>
      </c>
      <c r="E8702" s="9" t="s">
        <v>2799</v>
      </c>
      <c r="F8702" s="9" t="s">
        <v>2800</v>
      </c>
      <c r="G8702" s="10">
        <v>108484</v>
      </c>
      <c r="H8702" s="9" t="s">
        <v>94</v>
      </c>
      <c r="I8702" s="10">
        <v>595258</v>
      </c>
      <c r="J8702" s="11">
        <v>0.18</v>
      </c>
      <c r="K8702" s="9" t="s">
        <v>94</v>
      </c>
      <c r="L8702" s="9" t="s">
        <v>95</v>
      </c>
    </row>
    <row r="8703" spans="1:12" x14ac:dyDescent="0.2">
      <c r="A8703" t="str">
        <f>VLOOKUP(B8703,StateFIPS!A$2:B$52,2)</f>
        <v>Massachusetts</v>
      </c>
      <c r="B8703">
        <f t="shared" si="138"/>
        <v>25</v>
      </c>
      <c r="C8703" s="9" t="s">
        <v>1759</v>
      </c>
      <c r="D8703" s="9" t="s">
        <v>93</v>
      </c>
      <c r="E8703" s="9" t="s">
        <v>2799</v>
      </c>
      <c r="F8703" s="9" t="s">
        <v>2800</v>
      </c>
      <c r="G8703" s="10">
        <v>146</v>
      </c>
      <c r="H8703" s="9" t="s">
        <v>94</v>
      </c>
      <c r="I8703" s="10">
        <v>800</v>
      </c>
      <c r="J8703" s="11">
        <v>0.18</v>
      </c>
      <c r="K8703" s="9" t="s">
        <v>94</v>
      </c>
      <c r="L8703" s="9" t="s">
        <v>95</v>
      </c>
    </row>
    <row r="8704" spans="1:12" x14ac:dyDescent="0.2">
      <c r="A8704" t="str">
        <f>VLOOKUP(B8704,StateFIPS!A$2:B$52,2)</f>
        <v>Indiana</v>
      </c>
      <c r="B8704">
        <f t="shared" si="138"/>
        <v>18</v>
      </c>
      <c r="C8704" s="9" t="s">
        <v>1637</v>
      </c>
      <c r="D8704" s="9" t="s">
        <v>93</v>
      </c>
      <c r="E8704" s="9" t="s">
        <v>2799</v>
      </c>
      <c r="F8704" s="9" t="s">
        <v>2800</v>
      </c>
      <c r="G8704" s="10">
        <v>980</v>
      </c>
      <c r="H8704" s="9" t="s">
        <v>94</v>
      </c>
      <c r="I8704" s="10">
        <v>5375</v>
      </c>
      <c r="J8704" s="11">
        <v>0.18</v>
      </c>
      <c r="K8704" s="9" t="s">
        <v>94</v>
      </c>
      <c r="L8704" s="9" t="s">
        <v>95</v>
      </c>
    </row>
    <row r="8705" spans="1:12" x14ac:dyDescent="0.2">
      <c r="A8705" t="str">
        <f>VLOOKUP(B8705,StateFIPS!A$2:B$52,2)</f>
        <v>Indiana</v>
      </c>
      <c r="B8705">
        <f t="shared" si="138"/>
        <v>18</v>
      </c>
      <c r="C8705" s="9" t="s">
        <v>1632</v>
      </c>
      <c r="D8705" s="9" t="s">
        <v>93</v>
      </c>
      <c r="E8705" s="9" t="s">
        <v>2799</v>
      </c>
      <c r="F8705" s="9" t="s">
        <v>2800</v>
      </c>
      <c r="G8705" s="10">
        <v>2</v>
      </c>
      <c r="H8705" s="9" t="s">
        <v>94</v>
      </c>
      <c r="I8705" s="10">
        <v>11</v>
      </c>
      <c r="J8705" s="11">
        <v>0.18</v>
      </c>
      <c r="K8705" s="9" t="s">
        <v>94</v>
      </c>
      <c r="L8705" s="9" t="s">
        <v>95</v>
      </c>
    </row>
    <row r="8706" spans="1:12" x14ac:dyDescent="0.2">
      <c r="A8706" t="str">
        <f>VLOOKUP(B8706,StateFIPS!A$2:B$52,2)</f>
        <v>Kansas</v>
      </c>
      <c r="B8706">
        <f t="shared" si="138"/>
        <v>20</v>
      </c>
      <c r="C8706" s="9" t="s">
        <v>1899</v>
      </c>
      <c r="D8706" s="9" t="s">
        <v>93</v>
      </c>
      <c r="E8706" s="9" t="s">
        <v>2799</v>
      </c>
      <c r="F8706" s="9" t="s">
        <v>2800</v>
      </c>
      <c r="G8706" s="10">
        <v>440</v>
      </c>
      <c r="H8706" s="9" t="s">
        <v>94</v>
      </c>
      <c r="I8706" s="10">
        <v>2415</v>
      </c>
      <c r="J8706" s="11">
        <v>0.18</v>
      </c>
      <c r="K8706" s="9" t="s">
        <v>94</v>
      </c>
      <c r="L8706" s="9" t="s">
        <v>95</v>
      </c>
    </row>
    <row r="8707" spans="1:12" x14ac:dyDescent="0.2">
      <c r="A8707" t="str">
        <f>VLOOKUP(B8707,StateFIPS!A$2:B$52,2)</f>
        <v>Kansas</v>
      </c>
      <c r="B8707">
        <f t="shared" ref="B8707:B8770" si="139">VALUE(LEFT(C8707,2))</f>
        <v>20</v>
      </c>
      <c r="C8707" s="9" t="s">
        <v>288</v>
      </c>
      <c r="D8707" s="9" t="s">
        <v>93</v>
      </c>
      <c r="E8707" s="9" t="s">
        <v>2799</v>
      </c>
      <c r="F8707" s="9" t="s">
        <v>2800</v>
      </c>
      <c r="G8707" s="10">
        <v>184288</v>
      </c>
      <c r="H8707" s="9" t="s">
        <v>94</v>
      </c>
      <c r="I8707" s="10">
        <v>1011199</v>
      </c>
      <c r="J8707" s="11">
        <v>0.18</v>
      </c>
      <c r="K8707" s="9" t="s">
        <v>94</v>
      </c>
      <c r="L8707" s="9" t="s">
        <v>95</v>
      </c>
    </row>
    <row r="8708" spans="1:12" x14ac:dyDescent="0.2">
      <c r="A8708" t="str">
        <f>VLOOKUP(B8708,StateFIPS!A$2:B$52,2)</f>
        <v>Illinois</v>
      </c>
      <c r="B8708">
        <f t="shared" si="139"/>
        <v>17</v>
      </c>
      <c r="C8708" s="9" t="s">
        <v>652</v>
      </c>
      <c r="D8708" s="9" t="s">
        <v>93</v>
      </c>
      <c r="E8708" s="9" t="s">
        <v>2799</v>
      </c>
      <c r="F8708" s="9" t="s">
        <v>2800</v>
      </c>
      <c r="G8708" s="10">
        <v>1041</v>
      </c>
      <c r="H8708" s="9" t="s">
        <v>94</v>
      </c>
      <c r="I8708" s="10">
        <v>5713</v>
      </c>
      <c r="J8708" s="11">
        <v>0.18</v>
      </c>
      <c r="K8708" s="9" t="s">
        <v>94</v>
      </c>
      <c r="L8708" s="9" t="s">
        <v>95</v>
      </c>
    </row>
    <row r="8709" spans="1:12" x14ac:dyDescent="0.2">
      <c r="A8709" t="str">
        <f>VLOOKUP(B8709,StateFIPS!A$2:B$52,2)</f>
        <v>Illinois</v>
      </c>
      <c r="B8709">
        <f t="shared" si="139"/>
        <v>17</v>
      </c>
      <c r="C8709" s="9" t="s">
        <v>714</v>
      </c>
      <c r="D8709" s="9" t="s">
        <v>93</v>
      </c>
      <c r="E8709" s="9" t="s">
        <v>2799</v>
      </c>
      <c r="F8709" s="9" t="s">
        <v>2800</v>
      </c>
      <c r="G8709" s="10">
        <v>10</v>
      </c>
      <c r="H8709" s="9" t="s">
        <v>94</v>
      </c>
      <c r="I8709" s="10">
        <v>54</v>
      </c>
      <c r="J8709" s="11">
        <v>0.18</v>
      </c>
      <c r="K8709" s="9" t="s">
        <v>94</v>
      </c>
      <c r="L8709" s="9" t="s">
        <v>95</v>
      </c>
    </row>
    <row r="8710" spans="1:12" x14ac:dyDescent="0.2">
      <c r="A8710" t="str">
        <f>VLOOKUP(B8710,StateFIPS!A$2:B$52,2)</f>
        <v>Illinois</v>
      </c>
      <c r="B8710">
        <f t="shared" si="139"/>
        <v>17</v>
      </c>
      <c r="C8710" s="9" t="s">
        <v>2202</v>
      </c>
      <c r="D8710" s="9" t="s">
        <v>93</v>
      </c>
      <c r="E8710" s="9" t="s">
        <v>2799</v>
      </c>
      <c r="F8710" s="9" t="s">
        <v>2800</v>
      </c>
      <c r="G8710" s="10">
        <v>1041</v>
      </c>
      <c r="H8710" s="9" t="s">
        <v>94</v>
      </c>
      <c r="I8710" s="10">
        <v>5713</v>
      </c>
      <c r="J8710" s="11">
        <v>0.18</v>
      </c>
      <c r="K8710" s="9" t="s">
        <v>94</v>
      </c>
      <c r="L8710" s="9" t="s">
        <v>95</v>
      </c>
    </row>
    <row r="8711" spans="1:12" x14ac:dyDescent="0.2">
      <c r="A8711" t="str">
        <f>VLOOKUP(B8711,StateFIPS!A$2:B$52,2)</f>
        <v>Illinois</v>
      </c>
      <c r="B8711">
        <f t="shared" si="139"/>
        <v>17</v>
      </c>
      <c r="C8711" s="9" t="s">
        <v>2194</v>
      </c>
      <c r="D8711" s="9" t="s">
        <v>93</v>
      </c>
      <c r="E8711" s="9" t="s">
        <v>2799</v>
      </c>
      <c r="F8711" s="9" t="s">
        <v>2800</v>
      </c>
      <c r="G8711" s="10">
        <v>1041</v>
      </c>
      <c r="H8711" s="9" t="s">
        <v>94</v>
      </c>
      <c r="I8711" s="10">
        <v>5713</v>
      </c>
      <c r="J8711" s="11">
        <v>0.18</v>
      </c>
      <c r="K8711" s="9" t="s">
        <v>94</v>
      </c>
      <c r="L8711" s="9" t="s">
        <v>95</v>
      </c>
    </row>
    <row r="8712" spans="1:12" x14ac:dyDescent="0.2">
      <c r="A8712" t="str">
        <f>VLOOKUP(B8712,StateFIPS!A$2:B$52,2)</f>
        <v>Illinois</v>
      </c>
      <c r="B8712">
        <f t="shared" si="139"/>
        <v>17</v>
      </c>
      <c r="C8712" s="9" t="s">
        <v>2201</v>
      </c>
      <c r="D8712" s="9" t="s">
        <v>93</v>
      </c>
      <c r="E8712" s="9" t="s">
        <v>2799</v>
      </c>
      <c r="F8712" s="9" t="s">
        <v>2800</v>
      </c>
      <c r="G8712" s="10">
        <v>1041</v>
      </c>
      <c r="H8712" s="9" t="s">
        <v>94</v>
      </c>
      <c r="I8712" s="10">
        <v>5713</v>
      </c>
      <c r="J8712" s="11">
        <v>0.18</v>
      </c>
      <c r="K8712" s="9" t="s">
        <v>94</v>
      </c>
      <c r="L8712" s="9" t="s">
        <v>95</v>
      </c>
    </row>
    <row r="8713" spans="1:12" x14ac:dyDescent="0.2">
      <c r="A8713" t="str">
        <f>VLOOKUP(B8713,StateFIPS!A$2:B$52,2)</f>
        <v>Illinois</v>
      </c>
      <c r="B8713">
        <f t="shared" si="139"/>
        <v>17</v>
      </c>
      <c r="C8713" s="9" t="s">
        <v>2177</v>
      </c>
      <c r="D8713" s="9" t="s">
        <v>93</v>
      </c>
      <c r="E8713" s="9" t="s">
        <v>2799</v>
      </c>
      <c r="F8713" s="9" t="s">
        <v>2800</v>
      </c>
      <c r="G8713" s="10">
        <v>6</v>
      </c>
      <c r="H8713" s="9" t="s">
        <v>94</v>
      </c>
      <c r="I8713" s="10">
        <v>35</v>
      </c>
      <c r="J8713" s="11">
        <v>0.18</v>
      </c>
      <c r="K8713" s="9" t="s">
        <v>94</v>
      </c>
      <c r="L8713" s="9" t="s">
        <v>95</v>
      </c>
    </row>
    <row r="8714" spans="1:12" x14ac:dyDescent="0.2">
      <c r="A8714" t="str">
        <f>VLOOKUP(B8714,StateFIPS!A$2:B$52,2)</f>
        <v>Illinois</v>
      </c>
      <c r="B8714">
        <f t="shared" si="139"/>
        <v>17</v>
      </c>
      <c r="C8714" s="9" t="s">
        <v>2211</v>
      </c>
      <c r="D8714" s="9" t="s">
        <v>93</v>
      </c>
      <c r="E8714" s="9" t="s">
        <v>2799</v>
      </c>
      <c r="F8714" s="9" t="s">
        <v>2800</v>
      </c>
      <c r="G8714" s="10">
        <v>1041</v>
      </c>
      <c r="H8714" s="9" t="s">
        <v>94</v>
      </c>
      <c r="I8714" s="10">
        <v>5713</v>
      </c>
      <c r="J8714" s="11">
        <v>0.18</v>
      </c>
      <c r="K8714" s="9" t="s">
        <v>94</v>
      </c>
      <c r="L8714" s="9" t="s">
        <v>95</v>
      </c>
    </row>
    <row r="8715" spans="1:12" x14ac:dyDescent="0.2">
      <c r="A8715" t="str">
        <f>VLOOKUP(B8715,StateFIPS!A$2:B$52,2)</f>
        <v>Illinois</v>
      </c>
      <c r="B8715">
        <f t="shared" si="139"/>
        <v>17</v>
      </c>
      <c r="C8715" s="9" t="s">
        <v>2199</v>
      </c>
      <c r="D8715" s="9" t="s">
        <v>93</v>
      </c>
      <c r="E8715" s="9" t="s">
        <v>2799</v>
      </c>
      <c r="F8715" s="9" t="s">
        <v>2800</v>
      </c>
      <c r="G8715" s="10">
        <v>1041</v>
      </c>
      <c r="H8715" s="9" t="s">
        <v>94</v>
      </c>
      <c r="I8715" s="10">
        <v>5713</v>
      </c>
      <c r="J8715" s="11">
        <v>0.18</v>
      </c>
      <c r="K8715" s="9" t="s">
        <v>94</v>
      </c>
      <c r="L8715" s="9" t="s">
        <v>95</v>
      </c>
    </row>
    <row r="8716" spans="1:12" x14ac:dyDescent="0.2">
      <c r="A8716" t="str">
        <f>VLOOKUP(B8716,StateFIPS!A$2:B$52,2)</f>
        <v>Illinois</v>
      </c>
      <c r="B8716">
        <f t="shared" si="139"/>
        <v>17</v>
      </c>
      <c r="C8716" s="9" t="s">
        <v>719</v>
      </c>
      <c r="D8716" s="9" t="s">
        <v>93</v>
      </c>
      <c r="E8716" s="9" t="s">
        <v>2799</v>
      </c>
      <c r="F8716" s="9" t="s">
        <v>2800</v>
      </c>
      <c r="G8716" s="10">
        <v>0.99</v>
      </c>
      <c r="H8716" s="9" t="s">
        <v>94</v>
      </c>
      <c r="I8716" s="10">
        <v>5</v>
      </c>
      <c r="J8716" s="11">
        <v>0.18</v>
      </c>
      <c r="K8716" s="9" t="s">
        <v>94</v>
      </c>
      <c r="L8716" s="9" t="s">
        <v>95</v>
      </c>
    </row>
    <row r="8717" spans="1:12" x14ac:dyDescent="0.2">
      <c r="A8717" t="str">
        <f>VLOOKUP(B8717,StateFIPS!A$2:B$52,2)</f>
        <v>Kansas</v>
      </c>
      <c r="B8717">
        <f t="shared" si="139"/>
        <v>20</v>
      </c>
      <c r="C8717" s="9" t="s">
        <v>1559</v>
      </c>
      <c r="D8717" s="9" t="s">
        <v>93</v>
      </c>
      <c r="E8717" s="9" t="s">
        <v>2799</v>
      </c>
      <c r="F8717" s="9" t="s">
        <v>2800</v>
      </c>
      <c r="G8717" s="10">
        <v>440</v>
      </c>
      <c r="H8717" s="9" t="s">
        <v>94</v>
      </c>
      <c r="I8717" s="10">
        <v>2415</v>
      </c>
      <c r="J8717" s="11">
        <v>0.18</v>
      </c>
      <c r="K8717" s="9" t="s">
        <v>94</v>
      </c>
      <c r="L8717" s="9" t="s">
        <v>95</v>
      </c>
    </row>
    <row r="8718" spans="1:12" x14ac:dyDescent="0.2">
      <c r="A8718" t="str">
        <f>VLOOKUP(B8718,StateFIPS!A$2:B$52,2)</f>
        <v>Illinois</v>
      </c>
      <c r="B8718">
        <f t="shared" si="139"/>
        <v>17</v>
      </c>
      <c r="C8718" s="9" t="s">
        <v>651</v>
      </c>
      <c r="D8718" s="9" t="s">
        <v>93</v>
      </c>
      <c r="E8718" s="9" t="s">
        <v>2799</v>
      </c>
      <c r="F8718" s="9" t="s">
        <v>2800</v>
      </c>
      <c r="G8718" s="10">
        <v>22960</v>
      </c>
      <c r="H8718" s="9" t="s">
        <v>94</v>
      </c>
      <c r="I8718" s="10">
        <v>125980</v>
      </c>
      <c r="J8718" s="11">
        <v>0.18</v>
      </c>
      <c r="K8718" s="9" t="s">
        <v>94</v>
      </c>
      <c r="L8718" s="9" t="s">
        <v>95</v>
      </c>
    </row>
    <row r="8719" spans="1:12" x14ac:dyDescent="0.2">
      <c r="A8719" t="str">
        <f>VLOOKUP(B8719,StateFIPS!A$2:B$52,2)</f>
        <v>Illinois</v>
      </c>
      <c r="B8719">
        <f t="shared" si="139"/>
        <v>17</v>
      </c>
      <c r="C8719" s="9" t="s">
        <v>2214</v>
      </c>
      <c r="D8719" s="9" t="s">
        <v>93</v>
      </c>
      <c r="E8719" s="9" t="s">
        <v>2799</v>
      </c>
      <c r="F8719" s="9" t="s">
        <v>2800</v>
      </c>
      <c r="G8719" s="10">
        <v>1</v>
      </c>
      <c r="H8719" s="9" t="s">
        <v>94</v>
      </c>
      <c r="I8719" s="10">
        <v>7</v>
      </c>
      <c r="J8719" s="11">
        <v>0.18</v>
      </c>
      <c r="K8719" s="9" t="s">
        <v>94</v>
      </c>
      <c r="L8719" s="9" t="s">
        <v>95</v>
      </c>
    </row>
    <row r="8720" spans="1:12" x14ac:dyDescent="0.2">
      <c r="A8720" t="str">
        <f>VLOOKUP(B8720,StateFIPS!A$2:B$52,2)</f>
        <v>Illinois</v>
      </c>
      <c r="B8720">
        <f t="shared" si="139"/>
        <v>17</v>
      </c>
      <c r="C8720" s="9" t="s">
        <v>722</v>
      </c>
      <c r="D8720" s="9" t="s">
        <v>93</v>
      </c>
      <c r="E8720" s="9" t="s">
        <v>2799</v>
      </c>
      <c r="F8720" s="9" t="s">
        <v>2800</v>
      </c>
      <c r="G8720" s="10">
        <v>33474</v>
      </c>
      <c r="H8720" s="9" t="s">
        <v>94</v>
      </c>
      <c r="I8720" s="10">
        <v>183674</v>
      </c>
      <c r="J8720" s="11">
        <v>0.18</v>
      </c>
      <c r="K8720" s="9" t="s">
        <v>94</v>
      </c>
      <c r="L8720" s="9" t="s">
        <v>95</v>
      </c>
    </row>
    <row r="8721" spans="1:12" x14ac:dyDescent="0.2">
      <c r="A8721" t="str">
        <f>VLOOKUP(B8721,StateFIPS!A$2:B$52,2)</f>
        <v>Iowa</v>
      </c>
      <c r="B8721">
        <f t="shared" si="139"/>
        <v>19</v>
      </c>
      <c r="C8721" s="9" t="s">
        <v>271</v>
      </c>
      <c r="D8721" s="9" t="s">
        <v>93</v>
      </c>
      <c r="E8721" s="9" t="s">
        <v>2799</v>
      </c>
      <c r="F8721" s="9" t="s">
        <v>2800</v>
      </c>
      <c r="G8721" s="10">
        <v>2275</v>
      </c>
      <c r="H8721" s="9" t="s">
        <v>94</v>
      </c>
      <c r="I8721" s="10">
        <v>12481</v>
      </c>
      <c r="J8721" s="11">
        <v>0.18</v>
      </c>
      <c r="K8721" s="9" t="s">
        <v>94</v>
      </c>
      <c r="L8721" s="9" t="s">
        <v>95</v>
      </c>
    </row>
    <row r="8722" spans="1:12" x14ac:dyDescent="0.2">
      <c r="A8722" t="str">
        <f>VLOOKUP(B8722,StateFIPS!A$2:B$52,2)</f>
        <v>Illinois</v>
      </c>
      <c r="B8722">
        <f t="shared" si="139"/>
        <v>17</v>
      </c>
      <c r="C8722" s="9" t="s">
        <v>717</v>
      </c>
      <c r="D8722" s="9" t="s">
        <v>93</v>
      </c>
      <c r="E8722" s="9" t="s">
        <v>2799</v>
      </c>
      <c r="F8722" s="9" t="s">
        <v>2800</v>
      </c>
      <c r="G8722" s="10">
        <v>1041</v>
      </c>
      <c r="H8722" s="9" t="s">
        <v>94</v>
      </c>
      <c r="I8722" s="10">
        <v>5713</v>
      </c>
      <c r="J8722" s="11">
        <v>0.18</v>
      </c>
      <c r="K8722" s="9" t="s">
        <v>94</v>
      </c>
      <c r="L8722" s="9" t="s">
        <v>95</v>
      </c>
    </row>
    <row r="8723" spans="1:12" x14ac:dyDescent="0.2">
      <c r="A8723" t="str">
        <f>VLOOKUP(B8723,StateFIPS!A$2:B$52,2)</f>
        <v>Illinois</v>
      </c>
      <c r="B8723">
        <f t="shared" si="139"/>
        <v>17</v>
      </c>
      <c r="C8723" s="9" t="s">
        <v>655</v>
      </c>
      <c r="D8723" s="9" t="s">
        <v>93</v>
      </c>
      <c r="E8723" s="9" t="s">
        <v>2799</v>
      </c>
      <c r="F8723" s="9" t="s">
        <v>2800</v>
      </c>
      <c r="G8723" s="10">
        <v>5494</v>
      </c>
      <c r="H8723" s="9" t="s">
        <v>94</v>
      </c>
      <c r="I8723" s="10">
        <v>30148</v>
      </c>
      <c r="J8723" s="11">
        <v>0.18</v>
      </c>
      <c r="K8723" s="9" t="s">
        <v>94</v>
      </c>
      <c r="L8723" s="9" t="s">
        <v>95</v>
      </c>
    </row>
    <row r="8724" spans="1:12" x14ac:dyDescent="0.2">
      <c r="A8724" t="str">
        <f>VLOOKUP(B8724,StateFIPS!A$2:B$52,2)</f>
        <v>Illinois</v>
      </c>
      <c r="B8724">
        <f t="shared" si="139"/>
        <v>17</v>
      </c>
      <c r="C8724" s="9" t="s">
        <v>662</v>
      </c>
      <c r="D8724" s="9" t="s">
        <v>93</v>
      </c>
      <c r="E8724" s="9" t="s">
        <v>2799</v>
      </c>
      <c r="F8724" s="9" t="s">
        <v>2800</v>
      </c>
      <c r="G8724" s="10">
        <v>1041</v>
      </c>
      <c r="H8724" s="9" t="s">
        <v>94</v>
      </c>
      <c r="I8724" s="10">
        <v>5713</v>
      </c>
      <c r="J8724" s="11">
        <v>0.18</v>
      </c>
      <c r="K8724" s="9" t="s">
        <v>94</v>
      </c>
      <c r="L8724" s="9" t="s">
        <v>95</v>
      </c>
    </row>
    <row r="8725" spans="1:12" x14ac:dyDescent="0.2">
      <c r="A8725" t="str">
        <f>VLOOKUP(B8725,StateFIPS!A$2:B$52,2)</f>
        <v>Illinois</v>
      </c>
      <c r="B8725">
        <f t="shared" si="139"/>
        <v>17</v>
      </c>
      <c r="C8725" s="9" t="s">
        <v>663</v>
      </c>
      <c r="D8725" s="9" t="s">
        <v>93</v>
      </c>
      <c r="E8725" s="9" t="s">
        <v>2799</v>
      </c>
      <c r="F8725" s="9" t="s">
        <v>2800</v>
      </c>
      <c r="G8725" s="10">
        <v>1041</v>
      </c>
      <c r="H8725" s="9" t="s">
        <v>94</v>
      </c>
      <c r="I8725" s="10">
        <v>5713</v>
      </c>
      <c r="J8725" s="11">
        <v>0.18</v>
      </c>
      <c r="K8725" s="9" t="s">
        <v>94</v>
      </c>
      <c r="L8725" s="9" t="s">
        <v>95</v>
      </c>
    </row>
    <row r="8726" spans="1:12" x14ac:dyDescent="0.2">
      <c r="A8726" t="str">
        <f>VLOOKUP(B8726,StateFIPS!A$2:B$52,2)</f>
        <v>Illinois</v>
      </c>
      <c r="B8726">
        <f t="shared" si="139"/>
        <v>17</v>
      </c>
      <c r="C8726" s="9" t="s">
        <v>2183</v>
      </c>
      <c r="D8726" s="9" t="s">
        <v>93</v>
      </c>
      <c r="E8726" s="9" t="s">
        <v>2799</v>
      </c>
      <c r="F8726" s="9" t="s">
        <v>2800</v>
      </c>
      <c r="G8726" s="10">
        <v>1041</v>
      </c>
      <c r="H8726" s="9" t="s">
        <v>94</v>
      </c>
      <c r="I8726" s="10">
        <v>5713</v>
      </c>
      <c r="J8726" s="11">
        <v>0.18</v>
      </c>
      <c r="K8726" s="9" t="s">
        <v>94</v>
      </c>
      <c r="L8726" s="9" t="s">
        <v>95</v>
      </c>
    </row>
    <row r="8727" spans="1:12" x14ac:dyDescent="0.2">
      <c r="A8727" t="str">
        <f>VLOOKUP(B8727,StateFIPS!A$2:B$52,2)</f>
        <v>Illinois</v>
      </c>
      <c r="B8727">
        <f t="shared" si="139"/>
        <v>17</v>
      </c>
      <c r="C8727" s="9" t="s">
        <v>664</v>
      </c>
      <c r="D8727" s="9" t="s">
        <v>93</v>
      </c>
      <c r="E8727" s="9" t="s">
        <v>2799</v>
      </c>
      <c r="F8727" s="9" t="s">
        <v>2800</v>
      </c>
      <c r="G8727" s="10">
        <v>2203</v>
      </c>
      <c r="H8727" s="9" t="s">
        <v>94</v>
      </c>
      <c r="I8727" s="10">
        <v>12089</v>
      </c>
      <c r="J8727" s="11">
        <v>0.18</v>
      </c>
      <c r="K8727" s="9" t="s">
        <v>94</v>
      </c>
      <c r="L8727" s="9" t="s">
        <v>95</v>
      </c>
    </row>
    <row r="8728" spans="1:12" x14ac:dyDescent="0.2">
      <c r="A8728" t="str">
        <f>VLOOKUP(B8728,StateFIPS!A$2:B$52,2)</f>
        <v>Illinois</v>
      </c>
      <c r="B8728">
        <f t="shared" si="139"/>
        <v>17</v>
      </c>
      <c r="C8728" s="9" t="s">
        <v>656</v>
      </c>
      <c r="D8728" s="9" t="s">
        <v>93</v>
      </c>
      <c r="E8728" s="9" t="s">
        <v>2799</v>
      </c>
      <c r="F8728" s="9" t="s">
        <v>2800</v>
      </c>
      <c r="G8728" s="10">
        <v>1041</v>
      </c>
      <c r="H8728" s="9" t="s">
        <v>94</v>
      </c>
      <c r="I8728" s="10">
        <v>5713</v>
      </c>
      <c r="J8728" s="11">
        <v>0.18</v>
      </c>
      <c r="K8728" s="9" t="s">
        <v>94</v>
      </c>
      <c r="L8728" s="9" t="s">
        <v>95</v>
      </c>
    </row>
    <row r="8729" spans="1:12" x14ac:dyDescent="0.2">
      <c r="A8729" t="str">
        <f>VLOOKUP(B8729,StateFIPS!A$2:B$52,2)</f>
        <v>Illinois</v>
      </c>
      <c r="B8729">
        <f t="shared" si="139"/>
        <v>17</v>
      </c>
      <c r="C8729" s="9" t="s">
        <v>2186</v>
      </c>
      <c r="D8729" s="9" t="s">
        <v>93</v>
      </c>
      <c r="E8729" s="9" t="s">
        <v>2799</v>
      </c>
      <c r="F8729" s="9" t="s">
        <v>2800</v>
      </c>
      <c r="G8729" s="10">
        <v>3</v>
      </c>
      <c r="H8729" s="9" t="s">
        <v>94</v>
      </c>
      <c r="I8729" s="10">
        <v>16</v>
      </c>
      <c r="J8729" s="11">
        <v>0.18</v>
      </c>
      <c r="K8729" s="9" t="s">
        <v>94</v>
      </c>
      <c r="L8729" s="9" t="s">
        <v>95</v>
      </c>
    </row>
    <row r="8730" spans="1:12" x14ac:dyDescent="0.2">
      <c r="A8730" t="str">
        <f>VLOOKUP(B8730,StateFIPS!A$2:B$52,2)</f>
        <v>Michigan</v>
      </c>
      <c r="B8730">
        <f t="shared" si="139"/>
        <v>26</v>
      </c>
      <c r="C8730" s="9" t="s">
        <v>1813</v>
      </c>
      <c r="D8730" s="9" t="s">
        <v>93</v>
      </c>
      <c r="E8730" s="9" t="s">
        <v>2799</v>
      </c>
      <c r="F8730" s="9" t="s">
        <v>2800</v>
      </c>
      <c r="G8730" s="10">
        <v>7</v>
      </c>
      <c r="H8730" s="9" t="s">
        <v>94</v>
      </c>
      <c r="I8730" s="10">
        <v>40</v>
      </c>
      <c r="J8730" s="11">
        <v>0.18</v>
      </c>
      <c r="K8730" s="9" t="s">
        <v>94</v>
      </c>
      <c r="L8730" s="9" t="s">
        <v>95</v>
      </c>
    </row>
    <row r="8731" spans="1:12" x14ac:dyDescent="0.2">
      <c r="A8731" t="str">
        <f>VLOOKUP(B8731,StateFIPS!A$2:B$52,2)</f>
        <v>Illinois</v>
      </c>
      <c r="B8731">
        <f t="shared" si="139"/>
        <v>17</v>
      </c>
      <c r="C8731" s="9" t="s">
        <v>2189</v>
      </c>
      <c r="D8731" s="9" t="s">
        <v>93</v>
      </c>
      <c r="E8731" s="9" t="s">
        <v>2799</v>
      </c>
      <c r="F8731" s="9" t="s">
        <v>2800</v>
      </c>
      <c r="G8731" s="10">
        <v>1041</v>
      </c>
      <c r="H8731" s="9" t="s">
        <v>94</v>
      </c>
      <c r="I8731" s="10">
        <v>5713</v>
      </c>
      <c r="J8731" s="11">
        <v>0.18</v>
      </c>
      <c r="K8731" s="9" t="s">
        <v>94</v>
      </c>
      <c r="L8731" s="9" t="s">
        <v>95</v>
      </c>
    </row>
    <row r="8732" spans="1:12" x14ac:dyDescent="0.2">
      <c r="A8732" t="str">
        <f>VLOOKUP(B8732,StateFIPS!A$2:B$52,2)</f>
        <v>Illinois</v>
      </c>
      <c r="B8732">
        <f t="shared" si="139"/>
        <v>17</v>
      </c>
      <c r="C8732" s="9" t="s">
        <v>2219</v>
      </c>
      <c r="D8732" s="9" t="s">
        <v>93</v>
      </c>
      <c r="E8732" s="9" t="s">
        <v>2799</v>
      </c>
      <c r="F8732" s="9" t="s">
        <v>2800</v>
      </c>
      <c r="G8732" s="10">
        <v>5</v>
      </c>
      <c r="H8732" s="9" t="s">
        <v>94</v>
      </c>
      <c r="I8732" s="10">
        <v>30</v>
      </c>
      <c r="J8732" s="11">
        <v>0.18</v>
      </c>
      <c r="K8732" s="9" t="s">
        <v>94</v>
      </c>
      <c r="L8732" s="9" t="s">
        <v>95</v>
      </c>
    </row>
    <row r="8733" spans="1:12" x14ac:dyDescent="0.2">
      <c r="A8733" t="str">
        <f>VLOOKUP(B8733,StateFIPS!A$2:B$52,2)</f>
        <v>Illinois</v>
      </c>
      <c r="B8733">
        <f t="shared" si="139"/>
        <v>17</v>
      </c>
      <c r="C8733" s="9" t="s">
        <v>681</v>
      </c>
      <c r="D8733" s="9" t="s">
        <v>93</v>
      </c>
      <c r="E8733" s="9" t="s">
        <v>2799</v>
      </c>
      <c r="F8733" s="9" t="s">
        <v>2800</v>
      </c>
      <c r="G8733" s="10">
        <v>2</v>
      </c>
      <c r="H8733" s="9" t="s">
        <v>94</v>
      </c>
      <c r="I8733" s="10">
        <v>13</v>
      </c>
      <c r="J8733" s="11">
        <v>0.18</v>
      </c>
      <c r="K8733" s="9" t="s">
        <v>94</v>
      </c>
      <c r="L8733" s="9" t="s">
        <v>95</v>
      </c>
    </row>
    <row r="8734" spans="1:12" x14ac:dyDescent="0.2">
      <c r="A8734" t="str">
        <f>VLOOKUP(B8734,StateFIPS!A$2:B$52,2)</f>
        <v>Illinois</v>
      </c>
      <c r="B8734">
        <f t="shared" si="139"/>
        <v>17</v>
      </c>
      <c r="C8734" s="9" t="s">
        <v>707</v>
      </c>
      <c r="D8734" s="9" t="s">
        <v>93</v>
      </c>
      <c r="E8734" s="9" t="s">
        <v>2799</v>
      </c>
      <c r="F8734" s="9" t="s">
        <v>2800</v>
      </c>
      <c r="G8734" s="10">
        <v>52451</v>
      </c>
      <c r="H8734" s="9" t="s">
        <v>94</v>
      </c>
      <c r="I8734" s="10">
        <v>287800</v>
      </c>
      <c r="J8734" s="11">
        <v>0.18</v>
      </c>
      <c r="K8734" s="9" t="s">
        <v>94</v>
      </c>
      <c r="L8734" s="9" t="s">
        <v>95</v>
      </c>
    </row>
    <row r="8735" spans="1:12" x14ac:dyDescent="0.2">
      <c r="A8735" t="str">
        <f>VLOOKUP(B8735,StateFIPS!A$2:B$52,2)</f>
        <v>Illinois</v>
      </c>
      <c r="B8735">
        <f t="shared" si="139"/>
        <v>17</v>
      </c>
      <c r="C8735" s="9" t="s">
        <v>2181</v>
      </c>
      <c r="D8735" s="9" t="s">
        <v>93</v>
      </c>
      <c r="E8735" s="9" t="s">
        <v>2799</v>
      </c>
      <c r="F8735" s="9" t="s">
        <v>2800</v>
      </c>
      <c r="G8735" s="10">
        <v>12509</v>
      </c>
      <c r="H8735" s="9" t="s">
        <v>94</v>
      </c>
      <c r="I8735" s="10">
        <v>68638</v>
      </c>
      <c r="J8735" s="11">
        <v>0.18</v>
      </c>
      <c r="K8735" s="9" t="s">
        <v>94</v>
      </c>
      <c r="L8735" s="9" t="s">
        <v>95</v>
      </c>
    </row>
    <row r="8736" spans="1:12" x14ac:dyDescent="0.2">
      <c r="A8736" t="str">
        <f>VLOOKUP(B8736,StateFIPS!A$2:B$52,2)</f>
        <v>Illinois</v>
      </c>
      <c r="B8736">
        <f t="shared" si="139"/>
        <v>17</v>
      </c>
      <c r="C8736" s="9" t="s">
        <v>2176</v>
      </c>
      <c r="D8736" s="9" t="s">
        <v>93</v>
      </c>
      <c r="E8736" s="9" t="s">
        <v>2799</v>
      </c>
      <c r="F8736" s="9" t="s">
        <v>2800</v>
      </c>
      <c r="G8736" s="10">
        <v>75</v>
      </c>
      <c r="H8736" s="9" t="s">
        <v>94</v>
      </c>
      <c r="I8736" s="10">
        <v>412</v>
      </c>
      <c r="J8736" s="11">
        <v>0.18</v>
      </c>
      <c r="K8736" s="9" t="s">
        <v>94</v>
      </c>
      <c r="L8736" s="9" t="s">
        <v>95</v>
      </c>
    </row>
    <row r="8737" spans="1:12" x14ac:dyDescent="0.2">
      <c r="A8737" t="str">
        <f>VLOOKUP(B8737,StateFIPS!A$2:B$52,2)</f>
        <v>Illinois</v>
      </c>
      <c r="B8737">
        <f t="shared" si="139"/>
        <v>17</v>
      </c>
      <c r="C8737" s="9" t="s">
        <v>2192</v>
      </c>
      <c r="D8737" s="9" t="s">
        <v>93</v>
      </c>
      <c r="E8737" s="9" t="s">
        <v>2799</v>
      </c>
      <c r="F8737" s="9" t="s">
        <v>2800</v>
      </c>
      <c r="G8737" s="10">
        <v>11</v>
      </c>
      <c r="H8737" s="9" t="s">
        <v>94</v>
      </c>
      <c r="I8737" s="10">
        <v>63</v>
      </c>
      <c r="J8737" s="11">
        <v>0.18</v>
      </c>
      <c r="K8737" s="9" t="s">
        <v>94</v>
      </c>
      <c r="L8737" s="9" t="s">
        <v>95</v>
      </c>
    </row>
    <row r="8738" spans="1:12" x14ac:dyDescent="0.2">
      <c r="A8738" t="str">
        <f>VLOOKUP(B8738,StateFIPS!A$2:B$52,2)</f>
        <v>Illinois</v>
      </c>
      <c r="B8738">
        <f t="shared" si="139"/>
        <v>17</v>
      </c>
      <c r="C8738" s="9" t="s">
        <v>2195</v>
      </c>
      <c r="D8738" s="9" t="s">
        <v>93</v>
      </c>
      <c r="E8738" s="9" t="s">
        <v>2799</v>
      </c>
      <c r="F8738" s="9" t="s">
        <v>2800</v>
      </c>
      <c r="G8738" s="10">
        <v>1041</v>
      </c>
      <c r="H8738" s="9" t="s">
        <v>94</v>
      </c>
      <c r="I8738" s="10">
        <v>5713</v>
      </c>
      <c r="J8738" s="11">
        <v>0.18</v>
      </c>
      <c r="K8738" s="9" t="s">
        <v>94</v>
      </c>
      <c r="L8738" s="9" t="s">
        <v>95</v>
      </c>
    </row>
    <row r="8739" spans="1:12" x14ac:dyDescent="0.2">
      <c r="A8739" t="str">
        <f>VLOOKUP(B8739,StateFIPS!A$2:B$52,2)</f>
        <v>Illinois</v>
      </c>
      <c r="B8739">
        <f t="shared" si="139"/>
        <v>17</v>
      </c>
      <c r="C8739" s="9" t="s">
        <v>666</v>
      </c>
      <c r="D8739" s="9" t="s">
        <v>93</v>
      </c>
      <c r="E8739" s="9" t="s">
        <v>2799</v>
      </c>
      <c r="F8739" s="9" t="s">
        <v>2800</v>
      </c>
      <c r="G8739" s="10">
        <v>8</v>
      </c>
      <c r="H8739" s="9" t="s">
        <v>94</v>
      </c>
      <c r="I8739" s="10">
        <v>42</v>
      </c>
      <c r="J8739" s="11">
        <v>0.18</v>
      </c>
      <c r="K8739" s="9" t="s">
        <v>94</v>
      </c>
      <c r="L8739" s="9" t="s">
        <v>95</v>
      </c>
    </row>
    <row r="8740" spans="1:12" x14ac:dyDescent="0.2">
      <c r="A8740" t="str">
        <f>VLOOKUP(B8740,StateFIPS!A$2:B$52,2)</f>
        <v>Indiana</v>
      </c>
      <c r="B8740">
        <f t="shared" si="139"/>
        <v>18</v>
      </c>
      <c r="C8740" s="9" t="s">
        <v>693</v>
      </c>
      <c r="D8740" s="9" t="s">
        <v>93</v>
      </c>
      <c r="E8740" s="9" t="s">
        <v>2799</v>
      </c>
      <c r="F8740" s="9" t="s">
        <v>2800</v>
      </c>
      <c r="G8740" s="10">
        <v>980</v>
      </c>
      <c r="H8740" s="9" t="s">
        <v>94</v>
      </c>
      <c r="I8740" s="10">
        <v>5375</v>
      </c>
      <c r="J8740" s="11">
        <v>0.18</v>
      </c>
      <c r="K8740" s="9" t="s">
        <v>94</v>
      </c>
      <c r="L8740" s="9" t="s">
        <v>95</v>
      </c>
    </row>
    <row r="8741" spans="1:12" x14ac:dyDescent="0.2">
      <c r="A8741" t="str">
        <f>VLOOKUP(B8741,StateFIPS!A$2:B$52,2)</f>
        <v>Illinois</v>
      </c>
      <c r="B8741">
        <f t="shared" si="139"/>
        <v>17</v>
      </c>
      <c r="C8741" s="9" t="s">
        <v>723</v>
      </c>
      <c r="D8741" s="9" t="s">
        <v>93</v>
      </c>
      <c r="E8741" s="9" t="s">
        <v>2799</v>
      </c>
      <c r="F8741" s="9" t="s">
        <v>2800</v>
      </c>
      <c r="G8741" s="10">
        <v>1041</v>
      </c>
      <c r="H8741" s="9" t="s">
        <v>94</v>
      </c>
      <c r="I8741" s="10">
        <v>5713</v>
      </c>
      <c r="J8741" s="11">
        <v>0.18</v>
      </c>
      <c r="K8741" s="9" t="s">
        <v>94</v>
      </c>
      <c r="L8741" s="9" t="s">
        <v>95</v>
      </c>
    </row>
    <row r="8742" spans="1:12" x14ac:dyDescent="0.2">
      <c r="A8742" t="str">
        <f>VLOOKUP(B8742,StateFIPS!A$2:B$52,2)</f>
        <v>Iowa</v>
      </c>
      <c r="B8742">
        <f t="shared" si="139"/>
        <v>19</v>
      </c>
      <c r="C8742" s="9" t="s">
        <v>1526</v>
      </c>
      <c r="D8742" s="9" t="s">
        <v>93</v>
      </c>
      <c r="E8742" s="9" t="s">
        <v>2799</v>
      </c>
      <c r="F8742" s="9" t="s">
        <v>2800</v>
      </c>
      <c r="G8742" s="10">
        <v>2275</v>
      </c>
      <c r="H8742" s="9" t="s">
        <v>94</v>
      </c>
      <c r="I8742" s="10">
        <v>12481</v>
      </c>
      <c r="J8742" s="11">
        <v>0.18</v>
      </c>
      <c r="K8742" s="9" t="s">
        <v>94</v>
      </c>
      <c r="L8742" s="9" t="s">
        <v>95</v>
      </c>
    </row>
    <row r="8743" spans="1:12" x14ac:dyDescent="0.2">
      <c r="A8743" t="str">
        <f>VLOOKUP(B8743,StateFIPS!A$2:B$52,2)</f>
        <v>Indiana</v>
      </c>
      <c r="B8743">
        <f t="shared" si="139"/>
        <v>18</v>
      </c>
      <c r="C8743" s="9" t="s">
        <v>2154</v>
      </c>
      <c r="D8743" s="9" t="s">
        <v>93</v>
      </c>
      <c r="E8743" s="9" t="s">
        <v>2799</v>
      </c>
      <c r="F8743" s="9" t="s">
        <v>2800</v>
      </c>
      <c r="G8743" s="10">
        <v>980</v>
      </c>
      <c r="H8743" s="9" t="s">
        <v>94</v>
      </c>
      <c r="I8743" s="10">
        <v>5375</v>
      </c>
      <c r="J8743" s="11">
        <v>0.18</v>
      </c>
      <c r="K8743" s="9" t="s">
        <v>94</v>
      </c>
      <c r="L8743" s="9" t="s">
        <v>95</v>
      </c>
    </row>
    <row r="8744" spans="1:12" x14ac:dyDescent="0.2">
      <c r="A8744" t="str">
        <f>VLOOKUP(B8744,StateFIPS!A$2:B$52,2)</f>
        <v>Iowa</v>
      </c>
      <c r="B8744">
        <f t="shared" si="139"/>
        <v>19</v>
      </c>
      <c r="C8744" s="9" t="s">
        <v>1524</v>
      </c>
      <c r="D8744" s="9" t="s">
        <v>93</v>
      </c>
      <c r="E8744" s="9" t="s">
        <v>2799</v>
      </c>
      <c r="F8744" s="9" t="s">
        <v>2800</v>
      </c>
      <c r="G8744" s="10">
        <v>0.99</v>
      </c>
      <c r="H8744" s="9" t="s">
        <v>94</v>
      </c>
      <c r="I8744" s="10">
        <v>5</v>
      </c>
      <c r="J8744" s="11">
        <v>0.18</v>
      </c>
      <c r="K8744" s="9" t="s">
        <v>94</v>
      </c>
      <c r="L8744" s="9" t="s">
        <v>95</v>
      </c>
    </row>
    <row r="8745" spans="1:12" x14ac:dyDescent="0.2">
      <c r="A8745" t="str">
        <f>VLOOKUP(B8745,StateFIPS!A$2:B$52,2)</f>
        <v>Iowa</v>
      </c>
      <c r="B8745">
        <f t="shared" si="139"/>
        <v>19</v>
      </c>
      <c r="C8745" s="9" t="s">
        <v>277</v>
      </c>
      <c r="D8745" s="9" t="s">
        <v>93</v>
      </c>
      <c r="E8745" s="9" t="s">
        <v>2799</v>
      </c>
      <c r="F8745" s="9" t="s">
        <v>2800</v>
      </c>
      <c r="G8745" s="10">
        <v>2275</v>
      </c>
      <c r="H8745" s="9" t="s">
        <v>94</v>
      </c>
      <c r="I8745" s="10">
        <v>12481</v>
      </c>
      <c r="J8745" s="11">
        <v>0.18</v>
      </c>
      <c r="K8745" s="9" t="s">
        <v>94</v>
      </c>
      <c r="L8745" s="9" t="s">
        <v>95</v>
      </c>
    </row>
    <row r="8746" spans="1:12" x14ac:dyDescent="0.2">
      <c r="A8746" t="str">
        <f>VLOOKUP(B8746,StateFIPS!A$2:B$52,2)</f>
        <v>Indiana</v>
      </c>
      <c r="B8746">
        <f t="shared" si="139"/>
        <v>18</v>
      </c>
      <c r="C8746" s="9" t="s">
        <v>2178</v>
      </c>
      <c r="D8746" s="9" t="s">
        <v>93</v>
      </c>
      <c r="E8746" s="9" t="s">
        <v>2799</v>
      </c>
      <c r="F8746" s="9" t="s">
        <v>2800</v>
      </c>
      <c r="G8746" s="10">
        <v>980</v>
      </c>
      <c r="H8746" s="9" t="s">
        <v>94</v>
      </c>
      <c r="I8746" s="10">
        <v>5375</v>
      </c>
      <c r="J8746" s="11">
        <v>0.18</v>
      </c>
      <c r="K8746" s="9" t="s">
        <v>94</v>
      </c>
      <c r="L8746" s="9" t="s">
        <v>95</v>
      </c>
    </row>
    <row r="8747" spans="1:12" x14ac:dyDescent="0.2">
      <c r="A8747" t="str">
        <f>VLOOKUP(B8747,StateFIPS!A$2:B$52,2)</f>
        <v>Illinois</v>
      </c>
      <c r="B8747">
        <f t="shared" si="139"/>
        <v>17</v>
      </c>
      <c r="C8747" s="9" t="s">
        <v>2148</v>
      </c>
      <c r="D8747" s="9" t="s">
        <v>93</v>
      </c>
      <c r="E8747" s="9" t="s">
        <v>2799</v>
      </c>
      <c r="F8747" s="9" t="s">
        <v>2800</v>
      </c>
      <c r="G8747" s="10">
        <v>15</v>
      </c>
      <c r="H8747" s="9" t="s">
        <v>94</v>
      </c>
      <c r="I8747" s="10">
        <v>82</v>
      </c>
      <c r="J8747" s="11">
        <v>0.18</v>
      </c>
      <c r="K8747" s="9" t="s">
        <v>94</v>
      </c>
      <c r="L8747" s="9" t="s">
        <v>95</v>
      </c>
    </row>
    <row r="8748" spans="1:12" x14ac:dyDescent="0.2">
      <c r="A8748" t="str">
        <f>VLOOKUP(B8748,StateFIPS!A$2:B$52,2)</f>
        <v>Iowa</v>
      </c>
      <c r="B8748">
        <f t="shared" si="139"/>
        <v>19</v>
      </c>
      <c r="C8748" s="9" t="s">
        <v>276</v>
      </c>
      <c r="D8748" s="9" t="s">
        <v>93</v>
      </c>
      <c r="E8748" s="9" t="s">
        <v>2799</v>
      </c>
      <c r="F8748" s="9" t="s">
        <v>2800</v>
      </c>
      <c r="G8748" s="10">
        <v>1</v>
      </c>
      <c r="H8748" s="9" t="s">
        <v>94</v>
      </c>
      <c r="I8748" s="10">
        <v>6</v>
      </c>
      <c r="J8748" s="11">
        <v>0.18</v>
      </c>
      <c r="K8748" s="9" t="s">
        <v>94</v>
      </c>
      <c r="L8748" s="9" t="s">
        <v>95</v>
      </c>
    </row>
    <row r="8749" spans="1:12" x14ac:dyDescent="0.2">
      <c r="A8749" t="str">
        <f>VLOOKUP(B8749,StateFIPS!A$2:B$52,2)</f>
        <v>Iowa</v>
      </c>
      <c r="B8749">
        <f t="shared" si="139"/>
        <v>19</v>
      </c>
      <c r="C8749" s="9" t="s">
        <v>1527</v>
      </c>
      <c r="D8749" s="9" t="s">
        <v>93</v>
      </c>
      <c r="E8749" s="9" t="s">
        <v>2799</v>
      </c>
      <c r="F8749" s="9" t="s">
        <v>2800</v>
      </c>
      <c r="G8749" s="10">
        <v>6</v>
      </c>
      <c r="H8749" s="9" t="s">
        <v>94</v>
      </c>
      <c r="I8749" s="10">
        <v>31</v>
      </c>
      <c r="J8749" s="11">
        <v>0.18</v>
      </c>
      <c r="K8749" s="9" t="s">
        <v>94</v>
      </c>
      <c r="L8749" s="9" t="s">
        <v>95</v>
      </c>
    </row>
    <row r="8750" spans="1:12" x14ac:dyDescent="0.2">
      <c r="A8750" t="str">
        <f>VLOOKUP(B8750,StateFIPS!A$2:B$52,2)</f>
        <v>Indiana</v>
      </c>
      <c r="B8750">
        <f t="shared" si="139"/>
        <v>18</v>
      </c>
      <c r="C8750" s="9" t="s">
        <v>682</v>
      </c>
      <c r="D8750" s="9" t="s">
        <v>93</v>
      </c>
      <c r="E8750" s="9" t="s">
        <v>2799</v>
      </c>
      <c r="F8750" s="9" t="s">
        <v>2800</v>
      </c>
      <c r="G8750" s="10">
        <v>1</v>
      </c>
      <c r="H8750" s="9" t="s">
        <v>94</v>
      </c>
      <c r="I8750" s="10">
        <v>6</v>
      </c>
      <c r="J8750" s="11">
        <v>0.18</v>
      </c>
      <c r="K8750" s="9" t="s">
        <v>94</v>
      </c>
      <c r="L8750" s="9" t="s">
        <v>95</v>
      </c>
    </row>
    <row r="8751" spans="1:12" x14ac:dyDescent="0.2">
      <c r="A8751" t="str">
        <f>VLOOKUP(B8751,StateFIPS!A$2:B$52,2)</f>
        <v>Iowa</v>
      </c>
      <c r="B8751">
        <f t="shared" si="139"/>
        <v>19</v>
      </c>
      <c r="C8751" s="9" t="s">
        <v>275</v>
      </c>
      <c r="D8751" s="9" t="s">
        <v>93</v>
      </c>
      <c r="E8751" s="9" t="s">
        <v>2799</v>
      </c>
      <c r="F8751" s="9" t="s">
        <v>2800</v>
      </c>
      <c r="G8751" s="10">
        <v>5</v>
      </c>
      <c r="H8751" s="9" t="s">
        <v>94</v>
      </c>
      <c r="I8751" s="10">
        <v>28</v>
      </c>
      <c r="J8751" s="11">
        <v>0.18</v>
      </c>
      <c r="K8751" s="9" t="s">
        <v>94</v>
      </c>
      <c r="L8751" s="9" t="s">
        <v>95</v>
      </c>
    </row>
    <row r="8752" spans="1:12" x14ac:dyDescent="0.2">
      <c r="A8752" t="str">
        <f>VLOOKUP(B8752,StateFIPS!A$2:B$52,2)</f>
        <v>Indiana</v>
      </c>
      <c r="B8752">
        <f t="shared" si="139"/>
        <v>18</v>
      </c>
      <c r="C8752" s="9" t="s">
        <v>2180</v>
      </c>
      <c r="D8752" s="9" t="s">
        <v>93</v>
      </c>
      <c r="E8752" s="9" t="s">
        <v>2799</v>
      </c>
      <c r="F8752" s="9" t="s">
        <v>2800</v>
      </c>
      <c r="G8752" s="10">
        <v>980</v>
      </c>
      <c r="H8752" s="9" t="s">
        <v>94</v>
      </c>
      <c r="I8752" s="10">
        <v>5375</v>
      </c>
      <c r="J8752" s="11">
        <v>0.18</v>
      </c>
      <c r="K8752" s="9" t="s">
        <v>94</v>
      </c>
      <c r="L8752" s="9" t="s">
        <v>95</v>
      </c>
    </row>
    <row r="8753" spans="1:12" x14ac:dyDescent="0.2">
      <c r="A8753" t="str">
        <f>VLOOKUP(B8753,StateFIPS!A$2:B$52,2)</f>
        <v>Iowa</v>
      </c>
      <c r="B8753">
        <f t="shared" si="139"/>
        <v>19</v>
      </c>
      <c r="C8753" s="9" t="s">
        <v>273</v>
      </c>
      <c r="D8753" s="9" t="s">
        <v>93</v>
      </c>
      <c r="E8753" s="9" t="s">
        <v>2799</v>
      </c>
      <c r="F8753" s="9" t="s">
        <v>2800</v>
      </c>
      <c r="G8753" s="10">
        <v>2275</v>
      </c>
      <c r="H8753" s="9" t="s">
        <v>94</v>
      </c>
      <c r="I8753" s="10">
        <v>12481</v>
      </c>
      <c r="J8753" s="11">
        <v>0.18</v>
      </c>
      <c r="K8753" s="9" t="s">
        <v>94</v>
      </c>
      <c r="L8753" s="9" t="s">
        <v>95</v>
      </c>
    </row>
    <row r="8754" spans="1:12" x14ac:dyDescent="0.2">
      <c r="A8754" t="str">
        <f>VLOOKUP(B8754,StateFIPS!A$2:B$52,2)</f>
        <v>Indiana</v>
      </c>
      <c r="B8754">
        <f t="shared" si="139"/>
        <v>18</v>
      </c>
      <c r="C8754" s="9" t="s">
        <v>2259</v>
      </c>
      <c r="D8754" s="9" t="s">
        <v>93</v>
      </c>
      <c r="E8754" s="9" t="s">
        <v>2799</v>
      </c>
      <c r="F8754" s="9" t="s">
        <v>2800</v>
      </c>
      <c r="G8754" s="10">
        <v>980</v>
      </c>
      <c r="H8754" s="9" t="s">
        <v>94</v>
      </c>
      <c r="I8754" s="10">
        <v>5375</v>
      </c>
      <c r="J8754" s="11">
        <v>0.18</v>
      </c>
      <c r="K8754" s="9" t="s">
        <v>94</v>
      </c>
      <c r="L8754" s="9" t="s">
        <v>95</v>
      </c>
    </row>
    <row r="8755" spans="1:12" x14ac:dyDescent="0.2">
      <c r="A8755" t="str">
        <f>VLOOKUP(B8755,StateFIPS!A$2:B$52,2)</f>
        <v>Iowa</v>
      </c>
      <c r="B8755">
        <f t="shared" si="139"/>
        <v>19</v>
      </c>
      <c r="C8755" s="9" t="s">
        <v>1502</v>
      </c>
      <c r="D8755" s="9" t="s">
        <v>93</v>
      </c>
      <c r="E8755" s="9" t="s">
        <v>2799</v>
      </c>
      <c r="F8755" s="9" t="s">
        <v>2800</v>
      </c>
      <c r="G8755" s="10">
        <v>7</v>
      </c>
      <c r="H8755" s="9" t="s">
        <v>94</v>
      </c>
      <c r="I8755" s="10">
        <v>37</v>
      </c>
      <c r="J8755" s="11">
        <v>0.18</v>
      </c>
      <c r="K8755" s="9" t="s">
        <v>94</v>
      </c>
      <c r="L8755" s="9" t="s">
        <v>95</v>
      </c>
    </row>
    <row r="8756" spans="1:12" x14ac:dyDescent="0.2">
      <c r="A8756" t="str">
        <f>VLOOKUP(B8756,StateFIPS!A$2:B$52,2)</f>
        <v>Iowa</v>
      </c>
      <c r="B8756">
        <f t="shared" si="139"/>
        <v>19</v>
      </c>
      <c r="C8756" s="9" t="s">
        <v>1522</v>
      </c>
      <c r="D8756" s="9" t="s">
        <v>93</v>
      </c>
      <c r="E8756" s="9" t="s">
        <v>2799</v>
      </c>
      <c r="F8756" s="9" t="s">
        <v>2800</v>
      </c>
      <c r="G8756" s="10">
        <v>2275</v>
      </c>
      <c r="H8756" s="9" t="s">
        <v>94</v>
      </c>
      <c r="I8756" s="10">
        <v>12481</v>
      </c>
      <c r="J8756" s="11">
        <v>0.18</v>
      </c>
      <c r="K8756" s="9" t="s">
        <v>94</v>
      </c>
      <c r="L8756" s="9" t="s">
        <v>95</v>
      </c>
    </row>
    <row r="8757" spans="1:12" x14ac:dyDescent="0.2">
      <c r="A8757" t="str">
        <f>VLOOKUP(B8757,StateFIPS!A$2:B$52,2)</f>
        <v>Iowa</v>
      </c>
      <c r="B8757">
        <f t="shared" si="139"/>
        <v>19</v>
      </c>
      <c r="C8757" s="9" t="s">
        <v>267</v>
      </c>
      <c r="D8757" s="9" t="s">
        <v>93</v>
      </c>
      <c r="E8757" s="9" t="s">
        <v>2799</v>
      </c>
      <c r="F8757" s="9" t="s">
        <v>2800</v>
      </c>
      <c r="G8757" s="10">
        <v>2275</v>
      </c>
      <c r="H8757" s="9" t="s">
        <v>94</v>
      </c>
      <c r="I8757" s="10">
        <v>12481</v>
      </c>
      <c r="J8757" s="11">
        <v>0.18</v>
      </c>
      <c r="K8757" s="9" t="s">
        <v>94</v>
      </c>
      <c r="L8757" s="9" t="s">
        <v>95</v>
      </c>
    </row>
    <row r="8758" spans="1:12" x14ac:dyDescent="0.2">
      <c r="A8758" t="str">
        <f>VLOOKUP(B8758,StateFIPS!A$2:B$52,2)</f>
        <v>Illinois</v>
      </c>
      <c r="B8758">
        <f t="shared" si="139"/>
        <v>17</v>
      </c>
      <c r="C8758" s="9" t="s">
        <v>2207</v>
      </c>
      <c r="D8758" s="9" t="s">
        <v>93</v>
      </c>
      <c r="E8758" s="9" t="s">
        <v>2799</v>
      </c>
      <c r="F8758" s="9" t="s">
        <v>2800</v>
      </c>
      <c r="G8758" s="10">
        <v>1041</v>
      </c>
      <c r="H8758" s="9" t="s">
        <v>94</v>
      </c>
      <c r="I8758" s="10">
        <v>5713</v>
      </c>
      <c r="J8758" s="11">
        <v>0.18</v>
      </c>
      <c r="K8758" s="9" t="s">
        <v>94</v>
      </c>
      <c r="L8758" s="9" t="s">
        <v>95</v>
      </c>
    </row>
    <row r="8759" spans="1:12" x14ac:dyDescent="0.2">
      <c r="A8759" t="str">
        <f>VLOOKUP(B8759,StateFIPS!A$2:B$52,2)</f>
        <v>Illinois</v>
      </c>
      <c r="B8759">
        <f t="shared" si="139"/>
        <v>17</v>
      </c>
      <c r="C8759" s="9" t="s">
        <v>2206</v>
      </c>
      <c r="D8759" s="9" t="s">
        <v>93</v>
      </c>
      <c r="E8759" s="9" t="s">
        <v>2799</v>
      </c>
      <c r="F8759" s="9" t="s">
        <v>2800</v>
      </c>
      <c r="G8759" s="10">
        <v>1041</v>
      </c>
      <c r="H8759" s="9" t="s">
        <v>94</v>
      </c>
      <c r="I8759" s="10">
        <v>5713</v>
      </c>
      <c r="J8759" s="11">
        <v>0.18</v>
      </c>
      <c r="K8759" s="9" t="s">
        <v>94</v>
      </c>
      <c r="L8759" s="9" t="s">
        <v>95</v>
      </c>
    </row>
    <row r="8760" spans="1:12" x14ac:dyDescent="0.2">
      <c r="A8760" t="str">
        <f>VLOOKUP(B8760,StateFIPS!A$2:B$52,2)</f>
        <v>Iowa</v>
      </c>
      <c r="B8760">
        <f t="shared" si="139"/>
        <v>19</v>
      </c>
      <c r="C8760" s="9" t="s">
        <v>282</v>
      </c>
      <c r="D8760" s="9" t="s">
        <v>93</v>
      </c>
      <c r="E8760" s="9" t="s">
        <v>2799</v>
      </c>
      <c r="F8760" s="9" t="s">
        <v>2800</v>
      </c>
      <c r="G8760" s="10">
        <v>2275</v>
      </c>
      <c r="H8760" s="9" t="s">
        <v>94</v>
      </c>
      <c r="I8760" s="10">
        <v>12481</v>
      </c>
      <c r="J8760" s="11">
        <v>0.18</v>
      </c>
      <c r="K8760" s="9" t="s">
        <v>94</v>
      </c>
      <c r="L8760" s="9" t="s">
        <v>95</v>
      </c>
    </row>
    <row r="8761" spans="1:12" x14ac:dyDescent="0.2">
      <c r="A8761" t="str">
        <f>VLOOKUP(B8761,StateFIPS!A$2:B$52,2)</f>
        <v>Iowa</v>
      </c>
      <c r="B8761">
        <f t="shared" si="139"/>
        <v>19</v>
      </c>
      <c r="C8761" s="9" t="s">
        <v>281</v>
      </c>
      <c r="D8761" s="9" t="s">
        <v>93</v>
      </c>
      <c r="E8761" s="9" t="s">
        <v>2799</v>
      </c>
      <c r="F8761" s="9" t="s">
        <v>2800</v>
      </c>
      <c r="G8761" s="10">
        <v>2</v>
      </c>
      <c r="H8761" s="9" t="s">
        <v>94</v>
      </c>
      <c r="I8761" s="10">
        <v>9</v>
      </c>
      <c r="J8761" s="11">
        <v>0.18</v>
      </c>
      <c r="K8761" s="9" t="s">
        <v>94</v>
      </c>
      <c r="L8761" s="9" t="s">
        <v>95</v>
      </c>
    </row>
    <row r="8762" spans="1:12" x14ac:dyDescent="0.2">
      <c r="A8762" t="str">
        <f>VLOOKUP(B8762,StateFIPS!A$2:B$52,2)</f>
        <v>Illinois</v>
      </c>
      <c r="B8762">
        <f t="shared" si="139"/>
        <v>17</v>
      </c>
      <c r="C8762" s="9" t="s">
        <v>687</v>
      </c>
      <c r="D8762" s="9" t="s">
        <v>93</v>
      </c>
      <c r="E8762" s="9" t="s">
        <v>2799</v>
      </c>
      <c r="F8762" s="9" t="s">
        <v>2800</v>
      </c>
      <c r="G8762" s="10">
        <v>1041</v>
      </c>
      <c r="H8762" s="9" t="s">
        <v>94</v>
      </c>
      <c r="I8762" s="10">
        <v>5713</v>
      </c>
      <c r="J8762" s="11">
        <v>0.18</v>
      </c>
      <c r="K8762" s="9" t="s">
        <v>94</v>
      </c>
      <c r="L8762" s="9" t="s">
        <v>95</v>
      </c>
    </row>
    <row r="8763" spans="1:12" x14ac:dyDescent="0.2">
      <c r="A8763" t="str">
        <f>VLOOKUP(B8763,StateFIPS!A$2:B$52,2)</f>
        <v>Illinois</v>
      </c>
      <c r="B8763">
        <f t="shared" si="139"/>
        <v>17</v>
      </c>
      <c r="C8763" s="9" t="s">
        <v>679</v>
      </c>
      <c r="D8763" s="9" t="s">
        <v>93</v>
      </c>
      <c r="E8763" s="9" t="s">
        <v>2799</v>
      </c>
      <c r="F8763" s="9" t="s">
        <v>2800</v>
      </c>
      <c r="G8763" s="10">
        <v>1041</v>
      </c>
      <c r="H8763" s="9" t="s">
        <v>94</v>
      </c>
      <c r="I8763" s="10">
        <v>5713</v>
      </c>
      <c r="J8763" s="11">
        <v>0.18</v>
      </c>
      <c r="K8763" s="9" t="s">
        <v>94</v>
      </c>
      <c r="L8763" s="9" t="s">
        <v>95</v>
      </c>
    </row>
    <row r="8764" spans="1:12" x14ac:dyDescent="0.2">
      <c r="A8764" t="str">
        <f>VLOOKUP(B8764,StateFIPS!A$2:B$52,2)</f>
        <v>Illinois</v>
      </c>
      <c r="B8764">
        <f t="shared" si="139"/>
        <v>17</v>
      </c>
      <c r="C8764" s="9" t="s">
        <v>2159</v>
      </c>
      <c r="D8764" s="9" t="s">
        <v>93</v>
      </c>
      <c r="E8764" s="9" t="s">
        <v>2799</v>
      </c>
      <c r="F8764" s="9" t="s">
        <v>2800</v>
      </c>
      <c r="G8764" s="10">
        <v>1041</v>
      </c>
      <c r="H8764" s="9" t="s">
        <v>94</v>
      </c>
      <c r="I8764" s="10">
        <v>5713</v>
      </c>
      <c r="J8764" s="11">
        <v>0.18</v>
      </c>
      <c r="K8764" s="9" t="s">
        <v>94</v>
      </c>
      <c r="L8764" s="9" t="s">
        <v>95</v>
      </c>
    </row>
    <row r="8765" spans="1:12" x14ac:dyDescent="0.2">
      <c r="A8765" t="str">
        <f>VLOOKUP(B8765,StateFIPS!A$2:B$52,2)</f>
        <v>Illinois</v>
      </c>
      <c r="B8765">
        <f t="shared" si="139"/>
        <v>17</v>
      </c>
      <c r="C8765" s="9" t="s">
        <v>688</v>
      </c>
      <c r="D8765" s="9" t="s">
        <v>93</v>
      </c>
      <c r="E8765" s="9" t="s">
        <v>2799</v>
      </c>
      <c r="F8765" s="9" t="s">
        <v>2800</v>
      </c>
      <c r="G8765" s="10">
        <v>9</v>
      </c>
      <c r="H8765" s="9" t="s">
        <v>94</v>
      </c>
      <c r="I8765" s="10">
        <v>49</v>
      </c>
      <c r="J8765" s="11">
        <v>0.18</v>
      </c>
      <c r="K8765" s="9" t="s">
        <v>94</v>
      </c>
      <c r="L8765" s="9" t="s">
        <v>95</v>
      </c>
    </row>
    <row r="8766" spans="1:12" x14ac:dyDescent="0.2">
      <c r="A8766" t="str">
        <f>VLOOKUP(B8766,StateFIPS!A$2:B$52,2)</f>
        <v>Indiana</v>
      </c>
      <c r="B8766">
        <f t="shared" si="139"/>
        <v>18</v>
      </c>
      <c r="C8766" s="9" t="s">
        <v>2266</v>
      </c>
      <c r="D8766" s="9" t="s">
        <v>93</v>
      </c>
      <c r="E8766" s="9" t="s">
        <v>2799</v>
      </c>
      <c r="F8766" s="9" t="s">
        <v>2800</v>
      </c>
      <c r="G8766" s="10">
        <v>159862</v>
      </c>
      <c r="H8766" s="9" t="s">
        <v>94</v>
      </c>
      <c r="I8766" s="10">
        <v>877170</v>
      </c>
      <c r="J8766" s="11">
        <v>0.18</v>
      </c>
      <c r="K8766" s="9" t="s">
        <v>94</v>
      </c>
      <c r="L8766" s="9" t="s">
        <v>95</v>
      </c>
    </row>
    <row r="8767" spans="1:12" x14ac:dyDescent="0.2">
      <c r="A8767" t="str">
        <f>VLOOKUP(B8767,StateFIPS!A$2:B$52,2)</f>
        <v>Illinois</v>
      </c>
      <c r="B8767">
        <f t="shared" si="139"/>
        <v>17</v>
      </c>
      <c r="C8767" s="9" t="s">
        <v>2151</v>
      </c>
      <c r="D8767" s="9" t="s">
        <v>93</v>
      </c>
      <c r="E8767" s="9" t="s">
        <v>2799</v>
      </c>
      <c r="F8767" s="9" t="s">
        <v>2800</v>
      </c>
      <c r="G8767" s="10">
        <v>2</v>
      </c>
      <c r="H8767" s="9" t="s">
        <v>94</v>
      </c>
      <c r="I8767" s="10">
        <v>14</v>
      </c>
      <c r="J8767" s="11">
        <v>0.18</v>
      </c>
      <c r="K8767" s="9" t="s">
        <v>94</v>
      </c>
      <c r="L8767" s="9" t="s">
        <v>95</v>
      </c>
    </row>
    <row r="8768" spans="1:12" x14ac:dyDescent="0.2">
      <c r="A8768" t="str">
        <f>VLOOKUP(B8768,StateFIPS!A$2:B$52,2)</f>
        <v>Illinois</v>
      </c>
      <c r="B8768">
        <f t="shared" si="139"/>
        <v>17</v>
      </c>
      <c r="C8768" s="9" t="s">
        <v>2204</v>
      </c>
      <c r="D8768" s="9" t="s">
        <v>93</v>
      </c>
      <c r="E8768" s="9" t="s">
        <v>2799</v>
      </c>
      <c r="F8768" s="9" t="s">
        <v>2800</v>
      </c>
      <c r="G8768" s="10">
        <v>0.66</v>
      </c>
      <c r="H8768" s="9" t="s">
        <v>94</v>
      </c>
      <c r="I8768" s="10">
        <v>4</v>
      </c>
      <c r="J8768" s="11">
        <v>0.18</v>
      </c>
      <c r="K8768" s="9" t="s">
        <v>94</v>
      </c>
      <c r="L8768" s="9" t="s">
        <v>95</v>
      </c>
    </row>
    <row r="8769" spans="1:12" x14ac:dyDescent="0.2">
      <c r="A8769" t="str">
        <f>VLOOKUP(B8769,StateFIPS!A$2:B$52,2)</f>
        <v>Iowa</v>
      </c>
      <c r="B8769">
        <f t="shared" si="139"/>
        <v>19</v>
      </c>
      <c r="C8769" s="9" t="s">
        <v>1529</v>
      </c>
      <c r="D8769" s="9" t="s">
        <v>93</v>
      </c>
      <c r="E8769" s="9" t="s">
        <v>2799</v>
      </c>
      <c r="F8769" s="9" t="s">
        <v>2800</v>
      </c>
      <c r="G8769" s="10">
        <v>2275</v>
      </c>
      <c r="H8769" s="9" t="s">
        <v>94</v>
      </c>
      <c r="I8769" s="10">
        <v>12481</v>
      </c>
      <c r="J8769" s="11">
        <v>0.18</v>
      </c>
      <c r="K8769" s="9" t="s">
        <v>94</v>
      </c>
      <c r="L8769" s="9" t="s">
        <v>95</v>
      </c>
    </row>
    <row r="8770" spans="1:12" x14ac:dyDescent="0.2">
      <c r="A8770" t="str">
        <f>VLOOKUP(B8770,StateFIPS!A$2:B$52,2)</f>
        <v>Iowa</v>
      </c>
      <c r="B8770">
        <f t="shared" si="139"/>
        <v>19</v>
      </c>
      <c r="C8770" s="9" t="s">
        <v>278</v>
      </c>
      <c r="D8770" s="9" t="s">
        <v>93</v>
      </c>
      <c r="E8770" s="9" t="s">
        <v>2799</v>
      </c>
      <c r="F8770" s="9" t="s">
        <v>2800</v>
      </c>
      <c r="G8770" s="10">
        <v>19</v>
      </c>
      <c r="H8770" s="9" t="s">
        <v>94</v>
      </c>
      <c r="I8770" s="10">
        <v>106</v>
      </c>
      <c r="J8770" s="11">
        <v>0.18</v>
      </c>
      <c r="K8770" s="9" t="s">
        <v>94</v>
      </c>
      <c r="L8770" s="9" t="s">
        <v>95</v>
      </c>
    </row>
    <row r="8771" spans="1:12" x14ac:dyDescent="0.2">
      <c r="A8771" t="str">
        <f>VLOOKUP(B8771,StateFIPS!A$2:B$52,2)</f>
        <v>Illinois</v>
      </c>
      <c r="B8771">
        <f t="shared" ref="B8771:B8834" si="140">VALUE(LEFT(C8771,2))</f>
        <v>17</v>
      </c>
      <c r="C8771" s="9" t="s">
        <v>689</v>
      </c>
      <c r="D8771" s="9" t="s">
        <v>93</v>
      </c>
      <c r="E8771" s="9" t="s">
        <v>2799</v>
      </c>
      <c r="F8771" s="9" t="s">
        <v>2800</v>
      </c>
      <c r="G8771" s="10">
        <v>2</v>
      </c>
      <c r="H8771" s="9" t="s">
        <v>94</v>
      </c>
      <c r="I8771" s="10">
        <v>9</v>
      </c>
      <c r="J8771" s="11">
        <v>0.18</v>
      </c>
      <c r="K8771" s="9" t="s">
        <v>94</v>
      </c>
      <c r="L8771" s="9" t="s">
        <v>95</v>
      </c>
    </row>
    <row r="8772" spans="1:12" x14ac:dyDescent="0.2">
      <c r="A8772" t="str">
        <f>VLOOKUP(B8772,StateFIPS!A$2:B$52,2)</f>
        <v>Iowa</v>
      </c>
      <c r="B8772">
        <f t="shared" si="140"/>
        <v>19</v>
      </c>
      <c r="C8772" s="9" t="s">
        <v>289</v>
      </c>
      <c r="D8772" s="9" t="s">
        <v>93</v>
      </c>
      <c r="E8772" s="9" t="s">
        <v>2799</v>
      </c>
      <c r="F8772" s="9" t="s">
        <v>2800</v>
      </c>
      <c r="G8772" s="10">
        <v>2275</v>
      </c>
      <c r="H8772" s="9" t="s">
        <v>94</v>
      </c>
      <c r="I8772" s="10">
        <v>12481</v>
      </c>
      <c r="J8772" s="11">
        <v>0.18</v>
      </c>
      <c r="K8772" s="9" t="s">
        <v>94</v>
      </c>
      <c r="L8772" s="9" t="s">
        <v>95</v>
      </c>
    </row>
    <row r="8773" spans="1:12" x14ac:dyDescent="0.2">
      <c r="A8773" t="str">
        <f>VLOOKUP(B8773,StateFIPS!A$2:B$52,2)</f>
        <v>Iowa</v>
      </c>
      <c r="B8773">
        <f t="shared" si="140"/>
        <v>19</v>
      </c>
      <c r="C8773" s="9" t="s">
        <v>1530</v>
      </c>
      <c r="D8773" s="9" t="s">
        <v>93</v>
      </c>
      <c r="E8773" s="9" t="s">
        <v>2799</v>
      </c>
      <c r="F8773" s="9" t="s">
        <v>2800</v>
      </c>
      <c r="G8773" s="10">
        <v>53850</v>
      </c>
      <c r="H8773" s="9" t="s">
        <v>94</v>
      </c>
      <c r="I8773" s="10">
        <v>295475</v>
      </c>
      <c r="J8773" s="11">
        <v>0.18</v>
      </c>
      <c r="K8773" s="9" t="s">
        <v>94</v>
      </c>
      <c r="L8773" s="9" t="s">
        <v>95</v>
      </c>
    </row>
    <row r="8774" spans="1:12" x14ac:dyDescent="0.2">
      <c r="A8774" t="str">
        <f>VLOOKUP(B8774,StateFIPS!A$2:B$52,2)</f>
        <v>Iowa</v>
      </c>
      <c r="B8774">
        <f t="shared" si="140"/>
        <v>19</v>
      </c>
      <c r="C8774" s="9" t="s">
        <v>1697</v>
      </c>
      <c r="D8774" s="9" t="s">
        <v>93</v>
      </c>
      <c r="E8774" s="9" t="s">
        <v>2799</v>
      </c>
      <c r="F8774" s="9" t="s">
        <v>2800</v>
      </c>
      <c r="G8774" s="10">
        <v>2275</v>
      </c>
      <c r="H8774" s="9" t="s">
        <v>94</v>
      </c>
      <c r="I8774" s="10">
        <v>12481</v>
      </c>
      <c r="J8774" s="11">
        <v>0.18</v>
      </c>
      <c r="K8774" s="9" t="s">
        <v>94</v>
      </c>
      <c r="L8774" s="9" t="s">
        <v>95</v>
      </c>
    </row>
    <row r="8775" spans="1:12" x14ac:dyDescent="0.2">
      <c r="A8775" t="str">
        <f>VLOOKUP(B8775,StateFIPS!A$2:B$52,2)</f>
        <v>Indiana</v>
      </c>
      <c r="B8775">
        <f t="shared" si="140"/>
        <v>18</v>
      </c>
      <c r="C8775" s="9" t="s">
        <v>1677</v>
      </c>
      <c r="D8775" s="9" t="s">
        <v>93</v>
      </c>
      <c r="E8775" s="9" t="s">
        <v>2799</v>
      </c>
      <c r="F8775" s="9" t="s">
        <v>2800</v>
      </c>
      <c r="G8775" s="10">
        <v>980</v>
      </c>
      <c r="H8775" s="9" t="s">
        <v>94</v>
      </c>
      <c r="I8775" s="10">
        <v>5375</v>
      </c>
      <c r="J8775" s="11">
        <v>0.18</v>
      </c>
      <c r="K8775" s="9" t="s">
        <v>94</v>
      </c>
      <c r="L8775" s="9" t="s">
        <v>95</v>
      </c>
    </row>
    <row r="8776" spans="1:12" x14ac:dyDescent="0.2">
      <c r="A8776" t="str">
        <f>VLOOKUP(B8776,StateFIPS!A$2:B$52,2)</f>
        <v>Indiana</v>
      </c>
      <c r="B8776">
        <f t="shared" si="140"/>
        <v>18</v>
      </c>
      <c r="C8776" s="9" t="s">
        <v>1608</v>
      </c>
      <c r="D8776" s="9" t="s">
        <v>93</v>
      </c>
      <c r="E8776" s="9" t="s">
        <v>2799</v>
      </c>
      <c r="F8776" s="9" t="s">
        <v>2800</v>
      </c>
      <c r="G8776" s="10">
        <v>980</v>
      </c>
      <c r="H8776" s="9" t="s">
        <v>94</v>
      </c>
      <c r="I8776" s="10">
        <v>5375</v>
      </c>
      <c r="J8776" s="11">
        <v>0.18</v>
      </c>
      <c r="K8776" s="9" t="s">
        <v>94</v>
      </c>
      <c r="L8776" s="9" t="s">
        <v>95</v>
      </c>
    </row>
    <row r="8777" spans="1:12" x14ac:dyDescent="0.2">
      <c r="A8777" t="str">
        <f>VLOOKUP(B8777,StateFIPS!A$2:B$52,2)</f>
        <v>Iowa</v>
      </c>
      <c r="B8777">
        <f t="shared" si="140"/>
        <v>19</v>
      </c>
      <c r="C8777" s="9" t="s">
        <v>200</v>
      </c>
      <c r="D8777" s="9" t="s">
        <v>93</v>
      </c>
      <c r="E8777" s="9" t="s">
        <v>2799</v>
      </c>
      <c r="F8777" s="9" t="s">
        <v>2800</v>
      </c>
      <c r="G8777" s="10">
        <v>1</v>
      </c>
      <c r="H8777" s="9" t="s">
        <v>94</v>
      </c>
      <c r="I8777" s="10">
        <v>7</v>
      </c>
      <c r="J8777" s="11">
        <v>0.18</v>
      </c>
      <c r="K8777" s="9" t="s">
        <v>94</v>
      </c>
      <c r="L8777" s="9" t="s">
        <v>95</v>
      </c>
    </row>
    <row r="8778" spans="1:12" x14ac:dyDescent="0.2">
      <c r="A8778" t="str">
        <f>VLOOKUP(B8778,StateFIPS!A$2:B$52,2)</f>
        <v>Iowa</v>
      </c>
      <c r="B8778">
        <f t="shared" si="140"/>
        <v>19</v>
      </c>
      <c r="C8778" s="9" t="s">
        <v>1699</v>
      </c>
      <c r="D8778" s="9" t="s">
        <v>93</v>
      </c>
      <c r="E8778" s="9" t="s">
        <v>2799</v>
      </c>
      <c r="F8778" s="9" t="s">
        <v>2800</v>
      </c>
      <c r="G8778" s="10">
        <v>2275</v>
      </c>
      <c r="H8778" s="9" t="s">
        <v>94</v>
      </c>
      <c r="I8778" s="10">
        <v>12481</v>
      </c>
      <c r="J8778" s="11">
        <v>0.18</v>
      </c>
      <c r="K8778" s="9" t="s">
        <v>94</v>
      </c>
      <c r="L8778" s="9" t="s">
        <v>95</v>
      </c>
    </row>
    <row r="8779" spans="1:12" x14ac:dyDescent="0.2">
      <c r="A8779" t="str">
        <f>VLOOKUP(B8779,StateFIPS!A$2:B$52,2)</f>
        <v>Indiana</v>
      </c>
      <c r="B8779">
        <f t="shared" si="140"/>
        <v>18</v>
      </c>
      <c r="C8779" s="9" t="s">
        <v>237</v>
      </c>
      <c r="D8779" s="9" t="s">
        <v>93</v>
      </c>
      <c r="E8779" s="9" t="s">
        <v>2799</v>
      </c>
      <c r="F8779" s="9" t="s">
        <v>2800</v>
      </c>
      <c r="G8779" s="10">
        <v>980</v>
      </c>
      <c r="H8779" s="9" t="s">
        <v>94</v>
      </c>
      <c r="I8779" s="10">
        <v>5375</v>
      </c>
      <c r="J8779" s="11">
        <v>0.18</v>
      </c>
      <c r="K8779" s="9" t="s">
        <v>94</v>
      </c>
      <c r="L8779" s="9" t="s">
        <v>95</v>
      </c>
    </row>
    <row r="8780" spans="1:12" x14ac:dyDescent="0.2">
      <c r="A8780" t="str">
        <f>VLOOKUP(B8780,StateFIPS!A$2:B$52,2)</f>
        <v>Iowa</v>
      </c>
      <c r="B8780">
        <f t="shared" si="140"/>
        <v>19</v>
      </c>
      <c r="C8780" s="9" t="s">
        <v>1692</v>
      </c>
      <c r="D8780" s="9" t="s">
        <v>93</v>
      </c>
      <c r="E8780" s="9" t="s">
        <v>2799</v>
      </c>
      <c r="F8780" s="9" t="s">
        <v>2800</v>
      </c>
      <c r="G8780" s="10">
        <v>2275</v>
      </c>
      <c r="H8780" s="9" t="s">
        <v>94</v>
      </c>
      <c r="I8780" s="10">
        <v>12481</v>
      </c>
      <c r="J8780" s="11">
        <v>0.18</v>
      </c>
      <c r="K8780" s="9" t="s">
        <v>94</v>
      </c>
      <c r="L8780" s="9" t="s">
        <v>95</v>
      </c>
    </row>
    <row r="8781" spans="1:12" x14ac:dyDescent="0.2">
      <c r="A8781" t="str">
        <f>VLOOKUP(B8781,StateFIPS!A$2:B$52,2)</f>
        <v>Indiana</v>
      </c>
      <c r="B8781">
        <f t="shared" si="140"/>
        <v>18</v>
      </c>
      <c r="C8781" s="9" t="s">
        <v>1595</v>
      </c>
      <c r="D8781" s="9" t="s">
        <v>93</v>
      </c>
      <c r="E8781" s="9" t="s">
        <v>2799</v>
      </c>
      <c r="F8781" s="9" t="s">
        <v>2800</v>
      </c>
      <c r="G8781" s="10">
        <v>2</v>
      </c>
      <c r="H8781" s="9" t="s">
        <v>94</v>
      </c>
      <c r="I8781" s="10">
        <v>10</v>
      </c>
      <c r="J8781" s="11">
        <v>0.18</v>
      </c>
      <c r="K8781" s="9" t="s">
        <v>94</v>
      </c>
      <c r="L8781" s="9" t="s">
        <v>95</v>
      </c>
    </row>
    <row r="8782" spans="1:12" x14ac:dyDescent="0.2">
      <c r="A8782" t="str">
        <f>VLOOKUP(B8782,StateFIPS!A$2:B$52,2)</f>
        <v>Indiana</v>
      </c>
      <c r="B8782">
        <f t="shared" si="140"/>
        <v>18</v>
      </c>
      <c r="C8782" s="9" t="s">
        <v>1614</v>
      </c>
      <c r="D8782" s="9" t="s">
        <v>93</v>
      </c>
      <c r="E8782" s="9" t="s">
        <v>2799</v>
      </c>
      <c r="F8782" s="9" t="s">
        <v>2800</v>
      </c>
      <c r="G8782" s="10">
        <v>2</v>
      </c>
      <c r="H8782" s="9" t="s">
        <v>94</v>
      </c>
      <c r="I8782" s="10">
        <v>13</v>
      </c>
      <c r="J8782" s="11">
        <v>0.18</v>
      </c>
      <c r="K8782" s="9" t="s">
        <v>94</v>
      </c>
      <c r="L8782" s="9" t="s">
        <v>95</v>
      </c>
    </row>
    <row r="8783" spans="1:12" x14ac:dyDescent="0.2">
      <c r="A8783" t="str">
        <f>VLOOKUP(B8783,StateFIPS!A$2:B$52,2)</f>
        <v>Iowa</v>
      </c>
      <c r="B8783">
        <f t="shared" si="140"/>
        <v>19</v>
      </c>
      <c r="C8783" s="9" t="s">
        <v>234</v>
      </c>
      <c r="D8783" s="9" t="s">
        <v>93</v>
      </c>
      <c r="E8783" s="9" t="s">
        <v>2799</v>
      </c>
      <c r="F8783" s="9" t="s">
        <v>2800</v>
      </c>
      <c r="G8783" s="10">
        <v>2275</v>
      </c>
      <c r="H8783" s="9" t="s">
        <v>94</v>
      </c>
      <c r="I8783" s="10">
        <v>12481</v>
      </c>
      <c r="J8783" s="11">
        <v>0.18</v>
      </c>
      <c r="K8783" s="9" t="s">
        <v>94</v>
      </c>
      <c r="L8783" s="9" t="s">
        <v>95</v>
      </c>
    </row>
    <row r="8784" spans="1:12" x14ac:dyDescent="0.2">
      <c r="A8784" t="str">
        <f>VLOOKUP(B8784,StateFIPS!A$2:B$52,2)</f>
        <v>Indiana</v>
      </c>
      <c r="B8784">
        <f t="shared" si="140"/>
        <v>18</v>
      </c>
      <c r="C8784" s="9" t="s">
        <v>1607</v>
      </c>
      <c r="D8784" s="9" t="s">
        <v>93</v>
      </c>
      <c r="E8784" s="9" t="s">
        <v>2799</v>
      </c>
      <c r="F8784" s="9" t="s">
        <v>2800</v>
      </c>
      <c r="G8784" s="10">
        <v>9</v>
      </c>
      <c r="H8784" s="9" t="s">
        <v>94</v>
      </c>
      <c r="I8784" s="10">
        <v>48</v>
      </c>
      <c r="J8784" s="11">
        <v>0.18</v>
      </c>
      <c r="K8784" s="9" t="s">
        <v>94</v>
      </c>
      <c r="L8784" s="9" t="s">
        <v>95</v>
      </c>
    </row>
    <row r="8785" spans="1:12" x14ac:dyDescent="0.2">
      <c r="A8785" t="str">
        <f>VLOOKUP(B8785,StateFIPS!A$2:B$52,2)</f>
        <v>Michigan</v>
      </c>
      <c r="B8785">
        <f t="shared" si="140"/>
        <v>26</v>
      </c>
      <c r="C8785" s="9" t="s">
        <v>1801</v>
      </c>
      <c r="D8785" s="9" t="s">
        <v>93</v>
      </c>
      <c r="E8785" s="9" t="s">
        <v>2799</v>
      </c>
      <c r="F8785" s="9" t="s">
        <v>2800</v>
      </c>
      <c r="G8785" s="10">
        <v>1481</v>
      </c>
      <c r="H8785" s="9" t="s">
        <v>94</v>
      </c>
      <c r="I8785" s="10">
        <v>8129</v>
      </c>
      <c r="J8785" s="11">
        <v>0.18</v>
      </c>
      <c r="K8785" s="9" t="s">
        <v>94</v>
      </c>
      <c r="L8785" s="9" t="s">
        <v>95</v>
      </c>
    </row>
    <row r="8786" spans="1:12" x14ac:dyDescent="0.2">
      <c r="A8786" t="str">
        <f>VLOOKUP(B8786,StateFIPS!A$2:B$52,2)</f>
        <v>Indiana</v>
      </c>
      <c r="B8786">
        <f t="shared" si="140"/>
        <v>18</v>
      </c>
      <c r="C8786" s="9" t="s">
        <v>1680</v>
      </c>
      <c r="D8786" s="9" t="s">
        <v>93</v>
      </c>
      <c r="E8786" s="9" t="s">
        <v>2799</v>
      </c>
      <c r="F8786" s="9" t="s">
        <v>2800</v>
      </c>
      <c r="G8786" s="10">
        <v>46368</v>
      </c>
      <c r="H8786" s="9" t="s">
        <v>94</v>
      </c>
      <c r="I8786" s="10">
        <v>254421</v>
      </c>
      <c r="J8786" s="11">
        <v>0.18</v>
      </c>
      <c r="K8786" s="9" t="s">
        <v>94</v>
      </c>
      <c r="L8786" s="9" t="s">
        <v>95</v>
      </c>
    </row>
    <row r="8787" spans="1:12" x14ac:dyDescent="0.2">
      <c r="A8787" t="str">
        <f>VLOOKUP(B8787,StateFIPS!A$2:B$52,2)</f>
        <v>Indiana</v>
      </c>
      <c r="B8787">
        <f t="shared" si="140"/>
        <v>18</v>
      </c>
      <c r="C8787" s="9" t="s">
        <v>1610</v>
      </c>
      <c r="D8787" s="9" t="s">
        <v>93</v>
      </c>
      <c r="E8787" s="9" t="s">
        <v>2799</v>
      </c>
      <c r="F8787" s="9" t="s">
        <v>2800</v>
      </c>
      <c r="G8787" s="10">
        <v>19515</v>
      </c>
      <c r="H8787" s="9" t="s">
        <v>94</v>
      </c>
      <c r="I8787" s="10">
        <v>107080</v>
      </c>
      <c r="J8787" s="11">
        <v>0.18</v>
      </c>
      <c r="K8787" s="9" t="s">
        <v>94</v>
      </c>
      <c r="L8787" s="9" t="s">
        <v>95</v>
      </c>
    </row>
    <row r="8788" spans="1:12" x14ac:dyDescent="0.2">
      <c r="A8788" t="str">
        <f>VLOOKUP(B8788,StateFIPS!A$2:B$52,2)</f>
        <v>Indiana</v>
      </c>
      <c r="B8788">
        <f t="shared" si="140"/>
        <v>18</v>
      </c>
      <c r="C8788" s="9" t="s">
        <v>235</v>
      </c>
      <c r="D8788" s="9" t="s">
        <v>93</v>
      </c>
      <c r="E8788" s="9" t="s">
        <v>2799</v>
      </c>
      <c r="F8788" s="9" t="s">
        <v>2800</v>
      </c>
      <c r="G8788" s="10">
        <v>980</v>
      </c>
      <c r="H8788" s="9" t="s">
        <v>94</v>
      </c>
      <c r="I8788" s="10">
        <v>5375</v>
      </c>
      <c r="J8788" s="11">
        <v>0.18</v>
      </c>
      <c r="K8788" s="9" t="s">
        <v>94</v>
      </c>
      <c r="L8788" s="9" t="s">
        <v>95</v>
      </c>
    </row>
    <row r="8789" spans="1:12" x14ac:dyDescent="0.2">
      <c r="A8789" t="str">
        <f>VLOOKUP(B8789,StateFIPS!A$2:B$52,2)</f>
        <v>Indiana</v>
      </c>
      <c r="B8789">
        <f t="shared" si="140"/>
        <v>18</v>
      </c>
      <c r="C8789" s="9" t="s">
        <v>230</v>
      </c>
      <c r="D8789" s="9" t="s">
        <v>93</v>
      </c>
      <c r="E8789" s="9" t="s">
        <v>2799</v>
      </c>
      <c r="F8789" s="9" t="s">
        <v>2800</v>
      </c>
      <c r="G8789" s="10">
        <v>22251</v>
      </c>
      <c r="H8789" s="9" t="s">
        <v>94</v>
      </c>
      <c r="I8789" s="10">
        <v>122092</v>
      </c>
      <c r="J8789" s="11">
        <v>0.18</v>
      </c>
      <c r="K8789" s="9" t="s">
        <v>94</v>
      </c>
      <c r="L8789" s="9" t="s">
        <v>95</v>
      </c>
    </row>
    <row r="8790" spans="1:12" x14ac:dyDescent="0.2">
      <c r="A8790" t="str">
        <f>VLOOKUP(B8790,StateFIPS!A$2:B$52,2)</f>
        <v>Indiana</v>
      </c>
      <c r="B8790">
        <f t="shared" si="140"/>
        <v>18</v>
      </c>
      <c r="C8790" s="9" t="s">
        <v>1598</v>
      </c>
      <c r="D8790" s="9" t="s">
        <v>93</v>
      </c>
      <c r="E8790" s="9" t="s">
        <v>2799</v>
      </c>
      <c r="F8790" s="9" t="s">
        <v>2800</v>
      </c>
      <c r="G8790" s="10">
        <v>6624</v>
      </c>
      <c r="H8790" s="9" t="s">
        <v>94</v>
      </c>
      <c r="I8790" s="10">
        <v>36349</v>
      </c>
      <c r="J8790" s="11">
        <v>0.18</v>
      </c>
      <c r="K8790" s="9" t="s">
        <v>94</v>
      </c>
      <c r="L8790" s="9" t="s">
        <v>95</v>
      </c>
    </row>
    <row r="8791" spans="1:12" x14ac:dyDescent="0.2">
      <c r="A8791" t="str">
        <f>VLOOKUP(B8791,StateFIPS!A$2:B$52,2)</f>
        <v>Indiana</v>
      </c>
      <c r="B8791">
        <f t="shared" si="140"/>
        <v>18</v>
      </c>
      <c r="C8791" s="9" t="s">
        <v>1589</v>
      </c>
      <c r="D8791" s="9" t="s">
        <v>93</v>
      </c>
      <c r="E8791" s="9" t="s">
        <v>2799</v>
      </c>
      <c r="F8791" s="9" t="s">
        <v>2800</v>
      </c>
      <c r="G8791" s="10">
        <v>980</v>
      </c>
      <c r="H8791" s="9" t="s">
        <v>94</v>
      </c>
      <c r="I8791" s="10">
        <v>5375</v>
      </c>
      <c r="J8791" s="11">
        <v>0.18</v>
      </c>
      <c r="K8791" s="9" t="s">
        <v>94</v>
      </c>
      <c r="L8791" s="9" t="s">
        <v>95</v>
      </c>
    </row>
    <row r="8792" spans="1:12" x14ac:dyDescent="0.2">
      <c r="A8792" t="str">
        <f>VLOOKUP(B8792,StateFIPS!A$2:B$52,2)</f>
        <v>Indiana</v>
      </c>
      <c r="B8792">
        <f t="shared" si="140"/>
        <v>18</v>
      </c>
      <c r="C8792" s="9" t="s">
        <v>1605</v>
      </c>
      <c r="D8792" s="9" t="s">
        <v>93</v>
      </c>
      <c r="E8792" s="9" t="s">
        <v>2799</v>
      </c>
      <c r="F8792" s="9" t="s">
        <v>2800</v>
      </c>
      <c r="G8792" s="10">
        <v>980</v>
      </c>
      <c r="H8792" s="9" t="s">
        <v>94</v>
      </c>
      <c r="I8792" s="10">
        <v>5375</v>
      </c>
      <c r="J8792" s="11">
        <v>0.18</v>
      </c>
      <c r="K8792" s="9" t="s">
        <v>94</v>
      </c>
      <c r="L8792" s="9" t="s">
        <v>95</v>
      </c>
    </row>
    <row r="8793" spans="1:12" x14ac:dyDescent="0.2">
      <c r="A8793" t="str">
        <f>VLOOKUP(B8793,StateFIPS!A$2:B$52,2)</f>
        <v>Indiana</v>
      </c>
      <c r="B8793">
        <f t="shared" si="140"/>
        <v>18</v>
      </c>
      <c r="C8793" s="9" t="s">
        <v>1600</v>
      </c>
      <c r="D8793" s="9" t="s">
        <v>93</v>
      </c>
      <c r="E8793" s="9" t="s">
        <v>2799</v>
      </c>
      <c r="F8793" s="9" t="s">
        <v>2800</v>
      </c>
      <c r="G8793" s="10">
        <v>980</v>
      </c>
      <c r="H8793" s="9" t="s">
        <v>94</v>
      </c>
      <c r="I8793" s="10">
        <v>5375</v>
      </c>
      <c r="J8793" s="11">
        <v>0.18</v>
      </c>
      <c r="K8793" s="9" t="s">
        <v>94</v>
      </c>
      <c r="L8793" s="9" t="s">
        <v>95</v>
      </c>
    </row>
    <row r="8794" spans="1:12" x14ac:dyDescent="0.2">
      <c r="A8794" t="str">
        <f>VLOOKUP(B8794,StateFIPS!A$2:B$52,2)</f>
        <v>Iowa</v>
      </c>
      <c r="B8794">
        <f t="shared" si="140"/>
        <v>19</v>
      </c>
      <c r="C8794" s="9" t="s">
        <v>1694</v>
      </c>
      <c r="D8794" s="9" t="s">
        <v>93</v>
      </c>
      <c r="E8794" s="9" t="s">
        <v>2799</v>
      </c>
      <c r="F8794" s="9" t="s">
        <v>2800</v>
      </c>
      <c r="G8794" s="10">
        <v>2275</v>
      </c>
      <c r="H8794" s="9" t="s">
        <v>94</v>
      </c>
      <c r="I8794" s="10">
        <v>12481</v>
      </c>
      <c r="J8794" s="11">
        <v>0.18</v>
      </c>
      <c r="K8794" s="9" t="s">
        <v>94</v>
      </c>
      <c r="L8794" s="9" t="s">
        <v>95</v>
      </c>
    </row>
    <row r="8795" spans="1:12" x14ac:dyDescent="0.2">
      <c r="A8795" t="str">
        <f>VLOOKUP(B8795,StateFIPS!A$2:B$52,2)</f>
        <v>Indiana</v>
      </c>
      <c r="B8795">
        <f t="shared" si="140"/>
        <v>18</v>
      </c>
      <c r="C8795" s="9" t="s">
        <v>223</v>
      </c>
      <c r="D8795" s="9" t="s">
        <v>93</v>
      </c>
      <c r="E8795" s="9" t="s">
        <v>2799</v>
      </c>
      <c r="F8795" s="9" t="s">
        <v>2800</v>
      </c>
      <c r="G8795" s="10">
        <v>980</v>
      </c>
      <c r="H8795" s="9" t="s">
        <v>94</v>
      </c>
      <c r="I8795" s="10">
        <v>5375</v>
      </c>
      <c r="J8795" s="11">
        <v>0.18</v>
      </c>
      <c r="K8795" s="9" t="s">
        <v>94</v>
      </c>
      <c r="L8795" s="9" t="s">
        <v>95</v>
      </c>
    </row>
    <row r="8796" spans="1:12" x14ac:dyDescent="0.2">
      <c r="A8796" t="str">
        <f>VLOOKUP(B8796,StateFIPS!A$2:B$52,2)</f>
        <v>Iowa</v>
      </c>
      <c r="B8796">
        <f t="shared" si="140"/>
        <v>19</v>
      </c>
      <c r="C8796" s="9" t="s">
        <v>211</v>
      </c>
      <c r="D8796" s="9" t="s">
        <v>93</v>
      </c>
      <c r="E8796" s="9" t="s">
        <v>2799</v>
      </c>
      <c r="F8796" s="9" t="s">
        <v>2800</v>
      </c>
      <c r="G8796" s="10">
        <v>2275</v>
      </c>
      <c r="H8796" s="9" t="s">
        <v>94</v>
      </c>
      <c r="I8796" s="10">
        <v>12481</v>
      </c>
      <c r="J8796" s="11">
        <v>0.18</v>
      </c>
      <c r="K8796" s="9" t="s">
        <v>94</v>
      </c>
      <c r="L8796" s="9" t="s">
        <v>95</v>
      </c>
    </row>
    <row r="8797" spans="1:12" x14ac:dyDescent="0.2">
      <c r="A8797" t="str">
        <f>VLOOKUP(B8797,StateFIPS!A$2:B$52,2)</f>
        <v>Indiana</v>
      </c>
      <c r="B8797">
        <f t="shared" si="140"/>
        <v>18</v>
      </c>
      <c r="C8797" s="9" t="s">
        <v>1682</v>
      </c>
      <c r="D8797" s="9" t="s">
        <v>93</v>
      </c>
      <c r="E8797" s="9" t="s">
        <v>2799</v>
      </c>
      <c r="F8797" s="9" t="s">
        <v>2800</v>
      </c>
      <c r="G8797" s="10">
        <v>980</v>
      </c>
      <c r="H8797" s="9" t="s">
        <v>94</v>
      </c>
      <c r="I8797" s="10">
        <v>5375</v>
      </c>
      <c r="J8797" s="11">
        <v>0.18</v>
      </c>
      <c r="K8797" s="9" t="s">
        <v>94</v>
      </c>
      <c r="L8797" s="9" t="s">
        <v>95</v>
      </c>
    </row>
    <row r="8798" spans="1:12" x14ac:dyDescent="0.2">
      <c r="A8798" t="str">
        <f>VLOOKUP(B8798,StateFIPS!A$2:B$52,2)</f>
        <v>Iowa</v>
      </c>
      <c r="B8798">
        <f t="shared" si="140"/>
        <v>19</v>
      </c>
      <c r="C8798" s="9" t="s">
        <v>244</v>
      </c>
      <c r="D8798" s="9" t="s">
        <v>93</v>
      </c>
      <c r="E8798" s="9" t="s">
        <v>2799</v>
      </c>
      <c r="F8798" s="9" t="s">
        <v>2800</v>
      </c>
      <c r="G8798" s="10">
        <v>108017</v>
      </c>
      <c r="H8798" s="9" t="s">
        <v>94</v>
      </c>
      <c r="I8798" s="10">
        <v>592695</v>
      </c>
      <c r="J8798" s="11">
        <v>0.18</v>
      </c>
      <c r="K8798" s="9" t="s">
        <v>94</v>
      </c>
      <c r="L8798" s="9" t="s">
        <v>95</v>
      </c>
    </row>
    <row r="8799" spans="1:12" x14ac:dyDescent="0.2">
      <c r="A8799" t="str">
        <f>VLOOKUP(B8799,StateFIPS!A$2:B$52,2)</f>
        <v>Indiana</v>
      </c>
      <c r="B8799">
        <f t="shared" si="140"/>
        <v>18</v>
      </c>
      <c r="C8799" s="9" t="s">
        <v>1860</v>
      </c>
      <c r="D8799" s="9" t="s">
        <v>93</v>
      </c>
      <c r="E8799" s="9" t="s">
        <v>2799</v>
      </c>
      <c r="F8799" s="9" t="s">
        <v>2800</v>
      </c>
      <c r="G8799" s="10">
        <v>13046</v>
      </c>
      <c r="H8799" s="9" t="s">
        <v>94</v>
      </c>
      <c r="I8799" s="10">
        <v>71582</v>
      </c>
      <c r="J8799" s="11">
        <v>0.18</v>
      </c>
      <c r="K8799" s="9" t="s">
        <v>94</v>
      </c>
      <c r="L8799" s="9" t="s">
        <v>95</v>
      </c>
    </row>
    <row r="8800" spans="1:12" x14ac:dyDescent="0.2">
      <c r="A8800" t="str">
        <f>VLOOKUP(B8800,StateFIPS!A$2:B$52,2)</f>
        <v>Indiana</v>
      </c>
      <c r="B8800">
        <f t="shared" si="140"/>
        <v>18</v>
      </c>
      <c r="C8800" s="9" t="s">
        <v>231</v>
      </c>
      <c r="D8800" s="9" t="s">
        <v>93</v>
      </c>
      <c r="E8800" s="9" t="s">
        <v>2799</v>
      </c>
      <c r="F8800" s="9" t="s">
        <v>2800</v>
      </c>
      <c r="G8800" s="10">
        <v>980</v>
      </c>
      <c r="H8800" s="9" t="s">
        <v>94</v>
      </c>
      <c r="I8800" s="10">
        <v>5375</v>
      </c>
      <c r="J8800" s="11">
        <v>0.18</v>
      </c>
      <c r="K8800" s="9" t="s">
        <v>94</v>
      </c>
      <c r="L8800" s="9" t="s">
        <v>95</v>
      </c>
    </row>
    <row r="8801" spans="1:12" x14ac:dyDescent="0.2">
      <c r="A8801" t="str">
        <f>VLOOKUP(B8801,StateFIPS!A$2:B$52,2)</f>
        <v>Iowa</v>
      </c>
      <c r="B8801">
        <f t="shared" si="140"/>
        <v>19</v>
      </c>
      <c r="C8801" s="9" t="s">
        <v>1696</v>
      </c>
      <c r="D8801" s="9" t="s">
        <v>93</v>
      </c>
      <c r="E8801" s="9" t="s">
        <v>2799</v>
      </c>
      <c r="F8801" s="9" t="s">
        <v>2800</v>
      </c>
      <c r="G8801" s="10">
        <v>2275</v>
      </c>
      <c r="H8801" s="9" t="s">
        <v>94</v>
      </c>
      <c r="I8801" s="10">
        <v>12481</v>
      </c>
      <c r="J8801" s="11">
        <v>0.18</v>
      </c>
      <c r="K8801" s="9" t="s">
        <v>94</v>
      </c>
      <c r="L8801" s="9" t="s">
        <v>95</v>
      </c>
    </row>
    <row r="8802" spans="1:12" x14ac:dyDescent="0.2">
      <c r="A8802" t="str">
        <f>VLOOKUP(B8802,StateFIPS!A$2:B$52,2)</f>
        <v>Indiana</v>
      </c>
      <c r="B8802">
        <f t="shared" si="140"/>
        <v>18</v>
      </c>
      <c r="C8802" s="9" t="s">
        <v>1687</v>
      </c>
      <c r="D8802" s="9" t="s">
        <v>93</v>
      </c>
      <c r="E8802" s="9" t="s">
        <v>2799</v>
      </c>
      <c r="F8802" s="9" t="s">
        <v>2800</v>
      </c>
      <c r="G8802" s="10">
        <v>4</v>
      </c>
      <c r="H8802" s="9" t="s">
        <v>94</v>
      </c>
      <c r="I8802" s="10">
        <v>21</v>
      </c>
      <c r="J8802" s="11">
        <v>0.18</v>
      </c>
      <c r="K8802" s="9" t="s">
        <v>94</v>
      </c>
      <c r="L8802" s="9" t="s">
        <v>95</v>
      </c>
    </row>
    <row r="8803" spans="1:12" x14ac:dyDescent="0.2">
      <c r="A8803" t="str">
        <f>VLOOKUP(B8803,StateFIPS!A$2:B$52,2)</f>
        <v>Indiana</v>
      </c>
      <c r="B8803">
        <f t="shared" si="140"/>
        <v>18</v>
      </c>
      <c r="C8803" s="9" t="s">
        <v>1611</v>
      </c>
      <c r="D8803" s="9" t="s">
        <v>93</v>
      </c>
      <c r="E8803" s="9" t="s">
        <v>2799</v>
      </c>
      <c r="F8803" s="9" t="s">
        <v>2800</v>
      </c>
      <c r="G8803" s="10">
        <v>980</v>
      </c>
      <c r="H8803" s="9" t="s">
        <v>94</v>
      </c>
      <c r="I8803" s="10">
        <v>5375</v>
      </c>
      <c r="J8803" s="11">
        <v>0.18</v>
      </c>
      <c r="K8803" s="9" t="s">
        <v>94</v>
      </c>
      <c r="L8803" s="9" t="s">
        <v>95</v>
      </c>
    </row>
    <row r="8804" spans="1:12" x14ac:dyDescent="0.2">
      <c r="A8804" t="str">
        <f>VLOOKUP(B8804,StateFIPS!A$2:B$52,2)</f>
        <v>Iowa</v>
      </c>
      <c r="B8804">
        <f t="shared" si="140"/>
        <v>19</v>
      </c>
      <c r="C8804" s="9" t="s">
        <v>1688</v>
      </c>
      <c r="D8804" s="9" t="s">
        <v>93</v>
      </c>
      <c r="E8804" s="9" t="s">
        <v>2799</v>
      </c>
      <c r="F8804" s="9" t="s">
        <v>2800</v>
      </c>
      <c r="G8804" s="10">
        <v>2275</v>
      </c>
      <c r="H8804" s="9" t="s">
        <v>94</v>
      </c>
      <c r="I8804" s="10">
        <v>12481</v>
      </c>
      <c r="J8804" s="11">
        <v>0.18</v>
      </c>
      <c r="K8804" s="9" t="s">
        <v>94</v>
      </c>
      <c r="L8804" s="9" t="s">
        <v>95</v>
      </c>
    </row>
    <row r="8805" spans="1:12" x14ac:dyDescent="0.2">
      <c r="A8805" t="str">
        <f>VLOOKUP(B8805,StateFIPS!A$2:B$52,2)</f>
        <v>Iowa</v>
      </c>
      <c r="B8805">
        <f t="shared" si="140"/>
        <v>19</v>
      </c>
      <c r="C8805" s="9" t="s">
        <v>1701</v>
      </c>
      <c r="D8805" s="9" t="s">
        <v>93</v>
      </c>
      <c r="E8805" s="9" t="s">
        <v>2799</v>
      </c>
      <c r="F8805" s="9" t="s">
        <v>2800</v>
      </c>
      <c r="G8805" s="10">
        <v>2275</v>
      </c>
      <c r="H8805" s="9" t="s">
        <v>94</v>
      </c>
      <c r="I8805" s="10">
        <v>12481</v>
      </c>
      <c r="J8805" s="11">
        <v>0.18</v>
      </c>
      <c r="K8805" s="9" t="s">
        <v>94</v>
      </c>
      <c r="L8805" s="9" t="s">
        <v>95</v>
      </c>
    </row>
    <row r="8806" spans="1:12" x14ac:dyDescent="0.2">
      <c r="A8806" t="str">
        <f>VLOOKUP(B8806,StateFIPS!A$2:B$52,2)</f>
        <v>Indiana</v>
      </c>
      <c r="B8806">
        <f t="shared" si="140"/>
        <v>18</v>
      </c>
      <c r="C8806" s="9" t="s">
        <v>233</v>
      </c>
      <c r="D8806" s="9" t="s">
        <v>93</v>
      </c>
      <c r="E8806" s="9" t="s">
        <v>2799</v>
      </c>
      <c r="F8806" s="9" t="s">
        <v>2800</v>
      </c>
      <c r="G8806" s="10">
        <v>980</v>
      </c>
      <c r="H8806" s="9" t="s">
        <v>94</v>
      </c>
      <c r="I8806" s="10">
        <v>5375</v>
      </c>
      <c r="J8806" s="11">
        <v>0.18</v>
      </c>
      <c r="K8806" s="9" t="s">
        <v>94</v>
      </c>
      <c r="L8806" s="9" t="s">
        <v>95</v>
      </c>
    </row>
    <row r="8807" spans="1:12" x14ac:dyDescent="0.2">
      <c r="A8807" t="str">
        <f>VLOOKUP(B8807,StateFIPS!A$2:B$52,2)</f>
        <v>Indiana</v>
      </c>
      <c r="B8807">
        <f t="shared" si="140"/>
        <v>18</v>
      </c>
      <c r="C8807" s="9" t="s">
        <v>229</v>
      </c>
      <c r="D8807" s="9" t="s">
        <v>93</v>
      </c>
      <c r="E8807" s="9" t="s">
        <v>2799</v>
      </c>
      <c r="F8807" s="9" t="s">
        <v>2800</v>
      </c>
      <c r="G8807" s="10">
        <v>980</v>
      </c>
      <c r="H8807" s="9" t="s">
        <v>94</v>
      </c>
      <c r="I8807" s="10">
        <v>5375</v>
      </c>
      <c r="J8807" s="11">
        <v>0.18</v>
      </c>
      <c r="K8807" s="9" t="s">
        <v>94</v>
      </c>
      <c r="L8807" s="9" t="s">
        <v>95</v>
      </c>
    </row>
    <row r="8808" spans="1:12" x14ac:dyDescent="0.2">
      <c r="A8808" t="str">
        <f>VLOOKUP(B8808,StateFIPS!A$2:B$52,2)</f>
        <v>Indiana</v>
      </c>
      <c r="B8808">
        <f t="shared" si="140"/>
        <v>18</v>
      </c>
      <c r="C8808" s="9" t="s">
        <v>238</v>
      </c>
      <c r="D8808" s="9" t="s">
        <v>93</v>
      </c>
      <c r="E8808" s="9" t="s">
        <v>2799</v>
      </c>
      <c r="F8808" s="9" t="s">
        <v>2800</v>
      </c>
      <c r="G8808" s="10">
        <v>0.51</v>
      </c>
      <c r="H8808" s="9" t="s">
        <v>94</v>
      </c>
      <c r="I8808" s="10">
        <v>3</v>
      </c>
      <c r="J8808" s="11">
        <v>0.18</v>
      </c>
      <c r="K8808" s="9" t="s">
        <v>94</v>
      </c>
      <c r="L8808" s="9" t="s">
        <v>95</v>
      </c>
    </row>
    <row r="8809" spans="1:12" x14ac:dyDescent="0.2">
      <c r="A8809" t="str">
        <f>VLOOKUP(B8809,StateFIPS!A$2:B$52,2)</f>
        <v>Virginia</v>
      </c>
      <c r="B8809">
        <f t="shared" si="140"/>
        <v>51</v>
      </c>
      <c r="C8809" s="9" t="s">
        <v>2571</v>
      </c>
      <c r="D8809" s="9" t="s">
        <v>93</v>
      </c>
      <c r="E8809" s="9" t="s">
        <v>2799</v>
      </c>
      <c r="F8809" s="9" t="s">
        <v>2800</v>
      </c>
      <c r="G8809" s="10">
        <v>588633</v>
      </c>
      <c r="H8809" s="9" t="s">
        <v>94</v>
      </c>
      <c r="I8809" s="10">
        <v>3229861</v>
      </c>
      <c r="J8809" s="11">
        <v>0.18</v>
      </c>
      <c r="K8809" s="9" t="s">
        <v>94</v>
      </c>
      <c r="L8809" s="9" t="s">
        <v>95</v>
      </c>
    </row>
    <row r="8810" spans="1:12" x14ac:dyDescent="0.2">
      <c r="A8810" t="str">
        <f>VLOOKUP(B8810,StateFIPS!A$2:B$52,2)</f>
        <v>Wisconsin</v>
      </c>
      <c r="B8810">
        <f t="shared" si="140"/>
        <v>55</v>
      </c>
      <c r="C8810" s="9" t="s">
        <v>2374</v>
      </c>
      <c r="D8810" s="9" t="s">
        <v>93</v>
      </c>
      <c r="E8810" s="9" t="s">
        <v>2799</v>
      </c>
      <c r="F8810" s="9" t="s">
        <v>2800</v>
      </c>
      <c r="G8810" s="10">
        <v>5652</v>
      </c>
      <c r="H8810" s="9" t="s">
        <v>94</v>
      </c>
      <c r="I8810" s="10">
        <v>31015</v>
      </c>
      <c r="J8810" s="11">
        <v>0.18</v>
      </c>
      <c r="K8810" s="9" t="s">
        <v>94</v>
      </c>
      <c r="L8810" s="9" t="s">
        <v>95</v>
      </c>
    </row>
    <row r="8811" spans="1:12" x14ac:dyDescent="0.2">
      <c r="A8811" t="str">
        <f>VLOOKUP(B8811,StateFIPS!A$2:B$52,2)</f>
        <v>Virginia</v>
      </c>
      <c r="B8811">
        <f t="shared" si="140"/>
        <v>51</v>
      </c>
      <c r="C8811" s="9" t="s">
        <v>2559</v>
      </c>
      <c r="D8811" s="9" t="s">
        <v>93</v>
      </c>
      <c r="E8811" s="9" t="s">
        <v>2799</v>
      </c>
      <c r="F8811" s="9" t="s">
        <v>2800</v>
      </c>
      <c r="G8811" s="10">
        <v>143268</v>
      </c>
      <c r="H8811" s="9" t="s">
        <v>94</v>
      </c>
      <c r="I8811" s="10">
        <v>786118</v>
      </c>
      <c r="J8811" s="11">
        <v>0.18</v>
      </c>
      <c r="K8811" s="9" t="s">
        <v>94</v>
      </c>
      <c r="L8811" s="9" t="s">
        <v>95</v>
      </c>
    </row>
    <row r="8812" spans="1:12" x14ac:dyDescent="0.2">
      <c r="A8812" t="str">
        <f>VLOOKUP(B8812,StateFIPS!A$2:B$52,2)</f>
        <v>Wisconsin</v>
      </c>
      <c r="B8812">
        <f t="shared" si="140"/>
        <v>55</v>
      </c>
      <c r="C8812" s="9" t="s">
        <v>2654</v>
      </c>
      <c r="D8812" s="9" t="s">
        <v>93</v>
      </c>
      <c r="E8812" s="9" t="s">
        <v>2799</v>
      </c>
      <c r="F8812" s="9" t="s">
        <v>2800</v>
      </c>
      <c r="G8812" s="10">
        <v>5652</v>
      </c>
      <c r="H8812" s="9" t="s">
        <v>94</v>
      </c>
      <c r="I8812" s="10">
        <v>31015</v>
      </c>
      <c r="J8812" s="11">
        <v>0.18</v>
      </c>
      <c r="K8812" s="9" t="s">
        <v>94</v>
      </c>
      <c r="L8812" s="9" t="s">
        <v>95</v>
      </c>
    </row>
    <row r="8813" spans="1:12" x14ac:dyDescent="0.2">
      <c r="A8813" t="str">
        <f>VLOOKUP(B8813,StateFIPS!A$2:B$52,2)</f>
        <v>Wisconsin</v>
      </c>
      <c r="B8813">
        <f t="shared" si="140"/>
        <v>55</v>
      </c>
      <c r="C8813" s="9" t="s">
        <v>2575</v>
      </c>
      <c r="D8813" s="9" t="s">
        <v>93</v>
      </c>
      <c r="E8813" s="9" t="s">
        <v>2799</v>
      </c>
      <c r="F8813" s="9" t="s">
        <v>2800</v>
      </c>
      <c r="G8813" s="10">
        <v>5652</v>
      </c>
      <c r="H8813" s="9" t="s">
        <v>94</v>
      </c>
      <c r="I8813" s="10">
        <v>31015</v>
      </c>
      <c r="J8813" s="11">
        <v>0.18</v>
      </c>
      <c r="K8813" s="9" t="s">
        <v>94</v>
      </c>
      <c r="L8813" s="9" t="s">
        <v>95</v>
      </c>
    </row>
    <row r="8814" spans="1:12" x14ac:dyDescent="0.2">
      <c r="A8814" t="str">
        <f>VLOOKUP(B8814,StateFIPS!A$2:B$52,2)</f>
        <v>Wisconsin</v>
      </c>
      <c r="B8814">
        <f t="shared" si="140"/>
        <v>55</v>
      </c>
      <c r="C8814" s="9" t="s">
        <v>2573</v>
      </c>
      <c r="D8814" s="9" t="s">
        <v>93</v>
      </c>
      <c r="E8814" s="9" t="s">
        <v>2799</v>
      </c>
      <c r="F8814" s="9" t="s">
        <v>2800</v>
      </c>
      <c r="G8814" s="10">
        <v>5652</v>
      </c>
      <c r="H8814" s="9" t="s">
        <v>94</v>
      </c>
      <c r="I8814" s="10">
        <v>31015</v>
      </c>
      <c r="J8814" s="11">
        <v>0.18</v>
      </c>
      <c r="K8814" s="9" t="s">
        <v>94</v>
      </c>
      <c r="L8814" s="9" t="s">
        <v>95</v>
      </c>
    </row>
    <row r="8815" spans="1:12" x14ac:dyDescent="0.2">
      <c r="A8815" t="str">
        <f>VLOOKUP(B8815,StateFIPS!A$2:B$52,2)</f>
        <v>Wisconsin</v>
      </c>
      <c r="B8815">
        <f t="shared" si="140"/>
        <v>55</v>
      </c>
      <c r="C8815" s="9" t="s">
        <v>2335</v>
      </c>
      <c r="D8815" s="9" t="s">
        <v>93</v>
      </c>
      <c r="E8815" s="9" t="s">
        <v>2799</v>
      </c>
      <c r="F8815" s="9" t="s">
        <v>2800</v>
      </c>
      <c r="G8815" s="10">
        <v>5652</v>
      </c>
      <c r="H8815" s="9" t="s">
        <v>94</v>
      </c>
      <c r="I8815" s="10">
        <v>31015</v>
      </c>
      <c r="J8815" s="11">
        <v>0.18</v>
      </c>
      <c r="K8815" s="9" t="s">
        <v>94</v>
      </c>
      <c r="L8815" s="9" t="s">
        <v>95</v>
      </c>
    </row>
    <row r="8816" spans="1:12" x14ac:dyDescent="0.2">
      <c r="A8816" t="str">
        <f>VLOOKUP(B8816,StateFIPS!A$2:B$52,2)</f>
        <v>Wisconsin</v>
      </c>
      <c r="B8816">
        <f t="shared" si="140"/>
        <v>55</v>
      </c>
      <c r="C8816" s="9" t="s">
        <v>2564</v>
      </c>
      <c r="D8816" s="9" t="s">
        <v>93</v>
      </c>
      <c r="E8816" s="9" t="s">
        <v>2799</v>
      </c>
      <c r="F8816" s="9" t="s">
        <v>2800</v>
      </c>
      <c r="G8816" s="10">
        <v>5652</v>
      </c>
      <c r="H8816" s="9" t="s">
        <v>94</v>
      </c>
      <c r="I8816" s="10">
        <v>31015</v>
      </c>
      <c r="J8816" s="11">
        <v>0.18</v>
      </c>
      <c r="K8816" s="9" t="s">
        <v>94</v>
      </c>
      <c r="L8816" s="9" t="s">
        <v>95</v>
      </c>
    </row>
    <row r="8817" spans="1:12" x14ac:dyDescent="0.2">
      <c r="A8817" t="str">
        <f>VLOOKUP(B8817,StateFIPS!A$2:B$52,2)</f>
        <v>Wisconsin</v>
      </c>
      <c r="B8817">
        <f t="shared" si="140"/>
        <v>55</v>
      </c>
      <c r="C8817" s="9" t="s">
        <v>2354</v>
      </c>
      <c r="D8817" s="9" t="s">
        <v>93</v>
      </c>
      <c r="E8817" s="9" t="s">
        <v>2799</v>
      </c>
      <c r="F8817" s="9" t="s">
        <v>2800</v>
      </c>
      <c r="G8817" s="10">
        <v>5652</v>
      </c>
      <c r="H8817" s="9" t="s">
        <v>94</v>
      </c>
      <c r="I8817" s="10">
        <v>31015</v>
      </c>
      <c r="J8817" s="11">
        <v>0.18</v>
      </c>
      <c r="K8817" s="9" t="s">
        <v>94</v>
      </c>
      <c r="L8817" s="9" t="s">
        <v>95</v>
      </c>
    </row>
    <row r="8818" spans="1:12" x14ac:dyDescent="0.2">
      <c r="A8818" t="str">
        <f>VLOOKUP(B8818,StateFIPS!A$2:B$52,2)</f>
        <v>Wisconsin</v>
      </c>
      <c r="B8818">
        <f t="shared" si="140"/>
        <v>55</v>
      </c>
      <c r="C8818" s="9" t="s">
        <v>2762</v>
      </c>
      <c r="D8818" s="9" t="s">
        <v>93</v>
      </c>
      <c r="E8818" s="9" t="s">
        <v>2799</v>
      </c>
      <c r="F8818" s="9" t="s">
        <v>2800</v>
      </c>
      <c r="G8818" s="10">
        <v>5652</v>
      </c>
      <c r="H8818" s="9" t="s">
        <v>94</v>
      </c>
      <c r="I8818" s="10">
        <v>31015</v>
      </c>
      <c r="J8818" s="11">
        <v>0.18</v>
      </c>
      <c r="K8818" s="9" t="s">
        <v>94</v>
      </c>
      <c r="L8818" s="9" t="s">
        <v>95</v>
      </c>
    </row>
    <row r="8819" spans="1:12" x14ac:dyDescent="0.2">
      <c r="A8819" t="str">
        <f>VLOOKUP(B8819,StateFIPS!A$2:B$52,2)</f>
        <v>Wisconsin</v>
      </c>
      <c r="B8819">
        <f t="shared" si="140"/>
        <v>55</v>
      </c>
      <c r="C8819" s="9" t="s">
        <v>2623</v>
      </c>
      <c r="D8819" s="9" t="s">
        <v>93</v>
      </c>
      <c r="E8819" s="9" t="s">
        <v>2799</v>
      </c>
      <c r="F8819" s="9" t="s">
        <v>2800</v>
      </c>
      <c r="G8819" s="10">
        <v>5652</v>
      </c>
      <c r="H8819" s="9" t="s">
        <v>94</v>
      </c>
      <c r="I8819" s="10">
        <v>31015</v>
      </c>
      <c r="J8819" s="11">
        <v>0.18</v>
      </c>
      <c r="K8819" s="9" t="s">
        <v>94</v>
      </c>
      <c r="L8819" s="9" t="s">
        <v>95</v>
      </c>
    </row>
    <row r="8820" spans="1:12" x14ac:dyDescent="0.2">
      <c r="A8820" t="str">
        <f>VLOOKUP(B8820,StateFIPS!A$2:B$52,2)</f>
        <v>Virginia</v>
      </c>
      <c r="B8820">
        <f t="shared" si="140"/>
        <v>51</v>
      </c>
      <c r="C8820" s="9" t="s">
        <v>997</v>
      </c>
      <c r="D8820" s="9" t="s">
        <v>93</v>
      </c>
      <c r="E8820" s="9" t="s">
        <v>2799</v>
      </c>
      <c r="F8820" s="9" t="s">
        <v>2800</v>
      </c>
      <c r="G8820" s="10">
        <v>397</v>
      </c>
      <c r="H8820" s="9" t="s">
        <v>94</v>
      </c>
      <c r="I8820" s="10">
        <v>2176</v>
      </c>
      <c r="J8820" s="11">
        <v>0.18</v>
      </c>
      <c r="K8820" s="9" t="s">
        <v>94</v>
      </c>
      <c r="L8820" s="9" t="s">
        <v>95</v>
      </c>
    </row>
    <row r="8821" spans="1:12" x14ac:dyDescent="0.2">
      <c r="A8821" t="str">
        <f>VLOOKUP(B8821,StateFIPS!A$2:B$52,2)</f>
        <v>Wisconsin</v>
      </c>
      <c r="B8821">
        <f t="shared" si="140"/>
        <v>55</v>
      </c>
      <c r="C8821" s="9" t="s">
        <v>2432</v>
      </c>
      <c r="D8821" s="9" t="s">
        <v>93</v>
      </c>
      <c r="E8821" s="9" t="s">
        <v>2799</v>
      </c>
      <c r="F8821" s="9" t="s">
        <v>2800</v>
      </c>
      <c r="G8821" s="10">
        <v>10</v>
      </c>
      <c r="H8821" s="9" t="s">
        <v>94</v>
      </c>
      <c r="I8821" s="10">
        <v>52</v>
      </c>
      <c r="J8821" s="11">
        <v>0.18</v>
      </c>
      <c r="K8821" s="9" t="s">
        <v>94</v>
      </c>
      <c r="L8821" s="9" t="s">
        <v>95</v>
      </c>
    </row>
    <row r="8822" spans="1:12" x14ac:dyDescent="0.2">
      <c r="A8822" t="str">
        <f>VLOOKUP(B8822,StateFIPS!A$2:B$52,2)</f>
        <v>Wisconsin</v>
      </c>
      <c r="B8822">
        <f t="shared" si="140"/>
        <v>55</v>
      </c>
      <c r="C8822" s="9" t="s">
        <v>2625</v>
      </c>
      <c r="D8822" s="9" t="s">
        <v>93</v>
      </c>
      <c r="E8822" s="9" t="s">
        <v>2799</v>
      </c>
      <c r="F8822" s="9" t="s">
        <v>2800</v>
      </c>
      <c r="G8822" s="10">
        <v>5652</v>
      </c>
      <c r="H8822" s="9" t="s">
        <v>94</v>
      </c>
      <c r="I8822" s="10">
        <v>31015</v>
      </c>
      <c r="J8822" s="11">
        <v>0.18</v>
      </c>
      <c r="K8822" s="9" t="s">
        <v>94</v>
      </c>
      <c r="L8822" s="9" t="s">
        <v>95</v>
      </c>
    </row>
    <row r="8823" spans="1:12" x14ac:dyDescent="0.2">
      <c r="A8823" t="str">
        <f>VLOOKUP(B8823,StateFIPS!A$2:B$52,2)</f>
        <v>Virginia</v>
      </c>
      <c r="B8823">
        <f t="shared" si="140"/>
        <v>51</v>
      </c>
      <c r="C8823" s="9" t="s">
        <v>2658</v>
      </c>
      <c r="D8823" s="9" t="s">
        <v>93</v>
      </c>
      <c r="E8823" s="9" t="s">
        <v>2799</v>
      </c>
      <c r="F8823" s="9" t="s">
        <v>2800</v>
      </c>
      <c r="G8823" s="10">
        <v>397</v>
      </c>
      <c r="H8823" s="9" t="s">
        <v>94</v>
      </c>
      <c r="I8823" s="10">
        <v>2176</v>
      </c>
      <c r="J8823" s="11">
        <v>0.18</v>
      </c>
      <c r="K8823" s="9" t="s">
        <v>94</v>
      </c>
      <c r="L8823" s="9" t="s">
        <v>95</v>
      </c>
    </row>
    <row r="8824" spans="1:12" x14ac:dyDescent="0.2">
      <c r="A8824" t="str">
        <f>VLOOKUP(B8824,StateFIPS!A$2:B$52,2)</f>
        <v>Wisconsin</v>
      </c>
      <c r="B8824">
        <f t="shared" si="140"/>
        <v>55</v>
      </c>
      <c r="C8824" s="9" t="s">
        <v>2665</v>
      </c>
      <c r="D8824" s="9" t="s">
        <v>93</v>
      </c>
      <c r="E8824" s="9" t="s">
        <v>2799</v>
      </c>
      <c r="F8824" s="9" t="s">
        <v>2800</v>
      </c>
      <c r="G8824" s="10">
        <v>5652</v>
      </c>
      <c r="H8824" s="9" t="s">
        <v>94</v>
      </c>
      <c r="I8824" s="10">
        <v>31015</v>
      </c>
      <c r="J8824" s="11">
        <v>0.18</v>
      </c>
      <c r="K8824" s="9" t="s">
        <v>94</v>
      </c>
      <c r="L8824" s="9" t="s">
        <v>95</v>
      </c>
    </row>
    <row r="8825" spans="1:12" x14ac:dyDescent="0.2">
      <c r="A8825" t="str">
        <f>VLOOKUP(B8825,StateFIPS!A$2:B$52,2)</f>
        <v>Wisconsin</v>
      </c>
      <c r="B8825">
        <f t="shared" si="140"/>
        <v>55</v>
      </c>
      <c r="C8825" s="9" t="s">
        <v>2589</v>
      </c>
      <c r="D8825" s="9" t="s">
        <v>93</v>
      </c>
      <c r="E8825" s="9" t="s">
        <v>2799</v>
      </c>
      <c r="F8825" s="9" t="s">
        <v>2800</v>
      </c>
      <c r="G8825" s="10">
        <v>5652</v>
      </c>
      <c r="H8825" s="9" t="s">
        <v>94</v>
      </c>
      <c r="I8825" s="10">
        <v>31015</v>
      </c>
      <c r="J8825" s="11">
        <v>0.18</v>
      </c>
      <c r="K8825" s="9" t="s">
        <v>94</v>
      </c>
      <c r="L8825" s="9" t="s">
        <v>95</v>
      </c>
    </row>
    <row r="8826" spans="1:12" x14ac:dyDescent="0.2">
      <c r="A8826" t="str">
        <f>VLOOKUP(B8826,StateFIPS!A$2:B$52,2)</f>
        <v>Wisconsin</v>
      </c>
      <c r="B8826">
        <f t="shared" si="140"/>
        <v>55</v>
      </c>
      <c r="C8826" s="9" t="s">
        <v>2519</v>
      </c>
      <c r="D8826" s="9" t="s">
        <v>93</v>
      </c>
      <c r="E8826" s="9" t="s">
        <v>2799</v>
      </c>
      <c r="F8826" s="9" t="s">
        <v>2800</v>
      </c>
      <c r="G8826" s="10">
        <v>5652</v>
      </c>
      <c r="H8826" s="9" t="s">
        <v>94</v>
      </c>
      <c r="I8826" s="10">
        <v>31015</v>
      </c>
      <c r="J8826" s="11">
        <v>0.18</v>
      </c>
      <c r="K8826" s="9" t="s">
        <v>94</v>
      </c>
      <c r="L8826" s="9" t="s">
        <v>95</v>
      </c>
    </row>
    <row r="8827" spans="1:12" x14ac:dyDescent="0.2">
      <c r="A8827" t="str">
        <f>VLOOKUP(B8827,StateFIPS!A$2:B$52,2)</f>
        <v>Virginia</v>
      </c>
      <c r="B8827">
        <f t="shared" si="140"/>
        <v>51</v>
      </c>
      <c r="C8827" s="9" t="s">
        <v>999</v>
      </c>
      <c r="D8827" s="9" t="s">
        <v>93</v>
      </c>
      <c r="E8827" s="9" t="s">
        <v>2799</v>
      </c>
      <c r="F8827" s="9" t="s">
        <v>2800</v>
      </c>
      <c r="G8827" s="10">
        <v>397</v>
      </c>
      <c r="H8827" s="9" t="s">
        <v>94</v>
      </c>
      <c r="I8827" s="10">
        <v>2176</v>
      </c>
      <c r="J8827" s="11">
        <v>0.18</v>
      </c>
      <c r="K8827" s="9" t="s">
        <v>94</v>
      </c>
      <c r="L8827" s="9" t="s">
        <v>95</v>
      </c>
    </row>
    <row r="8828" spans="1:12" x14ac:dyDescent="0.2">
      <c r="A8828" t="str">
        <f>VLOOKUP(B8828,StateFIPS!A$2:B$52,2)</f>
        <v>Wisconsin</v>
      </c>
      <c r="B8828">
        <f t="shared" si="140"/>
        <v>55</v>
      </c>
      <c r="C8828" s="9" t="s">
        <v>2541</v>
      </c>
      <c r="D8828" s="9" t="s">
        <v>93</v>
      </c>
      <c r="E8828" s="9" t="s">
        <v>2799</v>
      </c>
      <c r="F8828" s="9" t="s">
        <v>2800</v>
      </c>
      <c r="G8828" s="10">
        <v>5652</v>
      </c>
      <c r="H8828" s="9" t="s">
        <v>94</v>
      </c>
      <c r="I8828" s="10">
        <v>31015</v>
      </c>
      <c r="J8828" s="11">
        <v>0.18</v>
      </c>
      <c r="K8828" s="9" t="s">
        <v>94</v>
      </c>
      <c r="L8828" s="9" t="s">
        <v>95</v>
      </c>
    </row>
    <row r="8829" spans="1:12" x14ac:dyDescent="0.2">
      <c r="A8829" t="str">
        <f>VLOOKUP(B8829,StateFIPS!A$2:B$52,2)</f>
        <v>Virginia</v>
      </c>
      <c r="B8829">
        <f t="shared" si="140"/>
        <v>51</v>
      </c>
      <c r="C8829" s="9" t="s">
        <v>2586</v>
      </c>
      <c r="D8829" s="9" t="s">
        <v>93</v>
      </c>
      <c r="E8829" s="9" t="s">
        <v>2799</v>
      </c>
      <c r="F8829" s="9" t="s">
        <v>2800</v>
      </c>
      <c r="G8829" s="10">
        <v>397</v>
      </c>
      <c r="H8829" s="9" t="s">
        <v>94</v>
      </c>
      <c r="I8829" s="10">
        <v>2176</v>
      </c>
      <c r="J8829" s="11">
        <v>0.18</v>
      </c>
      <c r="K8829" s="9" t="s">
        <v>94</v>
      </c>
      <c r="L8829" s="9" t="s">
        <v>95</v>
      </c>
    </row>
    <row r="8830" spans="1:12" x14ac:dyDescent="0.2">
      <c r="A8830" t="str">
        <f>VLOOKUP(B8830,StateFIPS!A$2:B$52,2)</f>
        <v>West Virginia</v>
      </c>
      <c r="B8830">
        <f t="shared" si="140"/>
        <v>54</v>
      </c>
      <c r="C8830" s="9" t="s">
        <v>990</v>
      </c>
      <c r="D8830" s="9" t="s">
        <v>93</v>
      </c>
      <c r="E8830" s="9" t="s">
        <v>2799</v>
      </c>
      <c r="F8830" s="9" t="s">
        <v>2800</v>
      </c>
      <c r="G8830" s="10">
        <v>4</v>
      </c>
      <c r="H8830" s="9" t="s">
        <v>94</v>
      </c>
      <c r="I8830" s="10">
        <v>21</v>
      </c>
      <c r="J8830" s="11">
        <v>0.18</v>
      </c>
      <c r="K8830" s="9" t="s">
        <v>94</v>
      </c>
      <c r="L8830" s="9" t="s">
        <v>95</v>
      </c>
    </row>
    <row r="8831" spans="1:12" x14ac:dyDescent="0.2">
      <c r="A8831" t="str">
        <f>VLOOKUP(B8831,StateFIPS!A$2:B$52,2)</f>
        <v>Wisconsin</v>
      </c>
      <c r="B8831">
        <f t="shared" si="140"/>
        <v>55</v>
      </c>
      <c r="C8831" s="9" t="s">
        <v>2426</v>
      </c>
      <c r="D8831" s="9" t="s">
        <v>93</v>
      </c>
      <c r="E8831" s="9" t="s">
        <v>2799</v>
      </c>
      <c r="F8831" s="9" t="s">
        <v>2800</v>
      </c>
      <c r="G8831" s="10">
        <v>5652</v>
      </c>
      <c r="H8831" s="9" t="s">
        <v>94</v>
      </c>
      <c r="I8831" s="10">
        <v>31015</v>
      </c>
      <c r="J8831" s="11">
        <v>0.18</v>
      </c>
      <c r="K8831" s="9" t="s">
        <v>94</v>
      </c>
      <c r="L8831" s="9" t="s">
        <v>95</v>
      </c>
    </row>
    <row r="8832" spans="1:12" x14ac:dyDescent="0.2">
      <c r="A8832" t="str">
        <f>VLOOKUP(B8832,StateFIPS!A$2:B$52,2)</f>
        <v>Wisconsin</v>
      </c>
      <c r="B8832">
        <f t="shared" si="140"/>
        <v>55</v>
      </c>
      <c r="C8832" s="9" t="s">
        <v>2505</v>
      </c>
      <c r="D8832" s="9" t="s">
        <v>93</v>
      </c>
      <c r="E8832" s="9" t="s">
        <v>2799</v>
      </c>
      <c r="F8832" s="9" t="s">
        <v>2800</v>
      </c>
      <c r="G8832" s="10">
        <v>5652</v>
      </c>
      <c r="H8832" s="9" t="s">
        <v>94</v>
      </c>
      <c r="I8832" s="10">
        <v>31015</v>
      </c>
      <c r="J8832" s="11">
        <v>0.18</v>
      </c>
      <c r="K8832" s="9" t="s">
        <v>94</v>
      </c>
      <c r="L8832" s="9" t="s">
        <v>95</v>
      </c>
    </row>
    <row r="8833" spans="1:12" x14ac:dyDescent="0.2">
      <c r="A8833" t="str">
        <f>VLOOKUP(B8833,StateFIPS!A$2:B$52,2)</f>
        <v>Wisconsin</v>
      </c>
      <c r="B8833">
        <f t="shared" si="140"/>
        <v>55</v>
      </c>
      <c r="C8833" s="9" t="s">
        <v>2392</v>
      </c>
      <c r="D8833" s="9" t="s">
        <v>93</v>
      </c>
      <c r="E8833" s="9" t="s">
        <v>2799</v>
      </c>
      <c r="F8833" s="9" t="s">
        <v>2800</v>
      </c>
      <c r="G8833" s="10">
        <v>5652</v>
      </c>
      <c r="H8833" s="9" t="s">
        <v>94</v>
      </c>
      <c r="I8833" s="10">
        <v>31015</v>
      </c>
      <c r="J8833" s="11">
        <v>0.18</v>
      </c>
      <c r="K8833" s="9" t="s">
        <v>94</v>
      </c>
      <c r="L8833" s="9" t="s">
        <v>95</v>
      </c>
    </row>
    <row r="8834" spans="1:12" x14ac:dyDescent="0.2">
      <c r="A8834" t="str">
        <f>VLOOKUP(B8834,StateFIPS!A$2:B$52,2)</f>
        <v>Wisconsin</v>
      </c>
      <c r="B8834">
        <f t="shared" si="140"/>
        <v>55</v>
      </c>
      <c r="C8834" s="9" t="s">
        <v>1051</v>
      </c>
      <c r="D8834" s="9" t="s">
        <v>93</v>
      </c>
      <c r="E8834" s="9" t="s">
        <v>2799</v>
      </c>
      <c r="F8834" s="9" t="s">
        <v>2800</v>
      </c>
      <c r="G8834" s="10">
        <v>5652</v>
      </c>
      <c r="H8834" s="9" t="s">
        <v>94</v>
      </c>
      <c r="I8834" s="10">
        <v>31015</v>
      </c>
      <c r="J8834" s="11">
        <v>0.18</v>
      </c>
      <c r="K8834" s="9" t="s">
        <v>94</v>
      </c>
      <c r="L8834" s="9" t="s">
        <v>95</v>
      </c>
    </row>
    <row r="8835" spans="1:12" x14ac:dyDescent="0.2">
      <c r="A8835" t="str">
        <f>VLOOKUP(B8835,StateFIPS!A$2:B$52,2)</f>
        <v>Wisconsin</v>
      </c>
      <c r="B8835">
        <f t="shared" ref="B8835:B8898" si="141">VALUE(LEFT(C8835,2))</f>
        <v>55</v>
      </c>
      <c r="C8835" s="9" t="s">
        <v>2441</v>
      </c>
      <c r="D8835" s="9" t="s">
        <v>93</v>
      </c>
      <c r="E8835" s="9" t="s">
        <v>2799</v>
      </c>
      <c r="F8835" s="9" t="s">
        <v>2800</v>
      </c>
      <c r="G8835" s="10">
        <v>5652</v>
      </c>
      <c r="H8835" s="9" t="s">
        <v>94</v>
      </c>
      <c r="I8835" s="10">
        <v>31015</v>
      </c>
      <c r="J8835" s="11">
        <v>0.18</v>
      </c>
      <c r="K8835" s="9" t="s">
        <v>94</v>
      </c>
      <c r="L8835" s="9" t="s">
        <v>95</v>
      </c>
    </row>
    <row r="8836" spans="1:12" x14ac:dyDescent="0.2">
      <c r="A8836" t="str">
        <f>VLOOKUP(B8836,StateFIPS!A$2:B$52,2)</f>
        <v>Wisconsin</v>
      </c>
      <c r="B8836">
        <f t="shared" si="141"/>
        <v>55</v>
      </c>
      <c r="C8836" s="9" t="s">
        <v>2404</v>
      </c>
      <c r="D8836" s="9" t="s">
        <v>93</v>
      </c>
      <c r="E8836" s="9" t="s">
        <v>2799</v>
      </c>
      <c r="F8836" s="9" t="s">
        <v>2800</v>
      </c>
      <c r="G8836" s="10">
        <v>5652</v>
      </c>
      <c r="H8836" s="9" t="s">
        <v>94</v>
      </c>
      <c r="I8836" s="10">
        <v>31015</v>
      </c>
      <c r="J8836" s="11">
        <v>0.18</v>
      </c>
      <c r="K8836" s="9" t="s">
        <v>94</v>
      </c>
      <c r="L8836" s="9" t="s">
        <v>95</v>
      </c>
    </row>
    <row r="8837" spans="1:12" x14ac:dyDescent="0.2">
      <c r="A8837" t="str">
        <f>VLOOKUP(B8837,StateFIPS!A$2:B$52,2)</f>
        <v>Wisconsin</v>
      </c>
      <c r="B8837">
        <f t="shared" si="141"/>
        <v>55</v>
      </c>
      <c r="C8837" s="9" t="s">
        <v>2419</v>
      </c>
      <c r="D8837" s="9" t="s">
        <v>93</v>
      </c>
      <c r="E8837" s="9" t="s">
        <v>2799</v>
      </c>
      <c r="F8837" s="9" t="s">
        <v>2800</v>
      </c>
      <c r="G8837" s="10">
        <v>5652</v>
      </c>
      <c r="H8837" s="9" t="s">
        <v>94</v>
      </c>
      <c r="I8837" s="10">
        <v>31015</v>
      </c>
      <c r="J8837" s="11">
        <v>0.18</v>
      </c>
      <c r="K8837" s="9" t="s">
        <v>94</v>
      </c>
      <c r="L8837" s="9" t="s">
        <v>95</v>
      </c>
    </row>
    <row r="8838" spans="1:12" x14ac:dyDescent="0.2">
      <c r="A8838" t="str">
        <f>VLOOKUP(B8838,StateFIPS!A$2:B$52,2)</f>
        <v>Wisconsin</v>
      </c>
      <c r="B8838">
        <f t="shared" si="141"/>
        <v>55</v>
      </c>
      <c r="C8838" s="9" t="s">
        <v>2499</v>
      </c>
      <c r="D8838" s="9" t="s">
        <v>93</v>
      </c>
      <c r="E8838" s="9" t="s">
        <v>2799</v>
      </c>
      <c r="F8838" s="9" t="s">
        <v>2800</v>
      </c>
      <c r="G8838" s="10">
        <v>4</v>
      </c>
      <c r="H8838" s="9" t="s">
        <v>94</v>
      </c>
      <c r="I8838" s="10">
        <v>23</v>
      </c>
      <c r="J8838" s="11">
        <v>0.18</v>
      </c>
      <c r="K8838" s="9" t="s">
        <v>94</v>
      </c>
      <c r="L8838" s="9" t="s">
        <v>95</v>
      </c>
    </row>
    <row r="8839" spans="1:12" x14ac:dyDescent="0.2">
      <c r="A8839" t="str">
        <f>VLOOKUP(B8839,StateFIPS!A$2:B$52,2)</f>
        <v>Wisconsin</v>
      </c>
      <c r="B8839">
        <f t="shared" si="141"/>
        <v>55</v>
      </c>
      <c r="C8839" s="9" t="s">
        <v>2413</v>
      </c>
      <c r="D8839" s="9" t="s">
        <v>93</v>
      </c>
      <c r="E8839" s="9" t="s">
        <v>2799</v>
      </c>
      <c r="F8839" s="9" t="s">
        <v>2800</v>
      </c>
      <c r="G8839" s="10">
        <v>6</v>
      </c>
      <c r="H8839" s="9" t="s">
        <v>94</v>
      </c>
      <c r="I8839" s="10">
        <v>35</v>
      </c>
      <c r="J8839" s="11">
        <v>0.18</v>
      </c>
      <c r="K8839" s="9" t="s">
        <v>94</v>
      </c>
      <c r="L8839" s="9" t="s">
        <v>95</v>
      </c>
    </row>
    <row r="8840" spans="1:12" x14ac:dyDescent="0.2">
      <c r="A8840" t="str">
        <f>VLOOKUP(B8840,StateFIPS!A$2:B$52,2)</f>
        <v>Wisconsin</v>
      </c>
      <c r="B8840">
        <f t="shared" si="141"/>
        <v>55</v>
      </c>
      <c r="C8840" s="9" t="s">
        <v>2451</v>
      </c>
      <c r="D8840" s="9" t="s">
        <v>93</v>
      </c>
      <c r="E8840" s="9" t="s">
        <v>2799</v>
      </c>
      <c r="F8840" s="9" t="s">
        <v>2800</v>
      </c>
      <c r="G8840" s="10">
        <v>5652</v>
      </c>
      <c r="H8840" s="9" t="s">
        <v>94</v>
      </c>
      <c r="I8840" s="10">
        <v>31015</v>
      </c>
      <c r="J8840" s="11">
        <v>0.18</v>
      </c>
      <c r="K8840" s="9" t="s">
        <v>94</v>
      </c>
      <c r="L8840" s="9" t="s">
        <v>95</v>
      </c>
    </row>
    <row r="8841" spans="1:12" x14ac:dyDescent="0.2">
      <c r="A8841" t="str">
        <f>VLOOKUP(B8841,StateFIPS!A$2:B$52,2)</f>
        <v>West Virginia</v>
      </c>
      <c r="B8841">
        <f t="shared" si="141"/>
        <v>54</v>
      </c>
      <c r="C8841" s="9" t="s">
        <v>971</v>
      </c>
      <c r="D8841" s="9" t="s">
        <v>93</v>
      </c>
      <c r="E8841" s="9" t="s">
        <v>2799</v>
      </c>
      <c r="F8841" s="9" t="s">
        <v>2800</v>
      </c>
      <c r="G8841" s="10">
        <v>82636</v>
      </c>
      <c r="H8841" s="9" t="s">
        <v>94</v>
      </c>
      <c r="I8841" s="10">
        <v>453426</v>
      </c>
      <c r="J8841" s="11">
        <v>0.18</v>
      </c>
      <c r="K8841" s="9" t="s">
        <v>94</v>
      </c>
      <c r="L8841" s="9" t="s">
        <v>95</v>
      </c>
    </row>
    <row r="8842" spans="1:12" x14ac:dyDescent="0.2">
      <c r="A8842" t="str">
        <f>VLOOKUP(B8842,StateFIPS!A$2:B$52,2)</f>
        <v>Wisconsin</v>
      </c>
      <c r="B8842">
        <f t="shared" si="141"/>
        <v>55</v>
      </c>
      <c r="C8842" s="9" t="s">
        <v>2422</v>
      </c>
      <c r="D8842" s="9" t="s">
        <v>93</v>
      </c>
      <c r="E8842" s="9" t="s">
        <v>2799</v>
      </c>
      <c r="F8842" s="9" t="s">
        <v>2800</v>
      </c>
      <c r="G8842" s="10">
        <v>5652</v>
      </c>
      <c r="H8842" s="9" t="s">
        <v>94</v>
      </c>
      <c r="I8842" s="10">
        <v>31015</v>
      </c>
      <c r="J8842" s="11">
        <v>0.18</v>
      </c>
      <c r="K8842" s="9" t="s">
        <v>94</v>
      </c>
      <c r="L8842" s="9" t="s">
        <v>95</v>
      </c>
    </row>
    <row r="8843" spans="1:12" x14ac:dyDescent="0.2">
      <c r="A8843" t="str">
        <f>VLOOKUP(B8843,StateFIPS!A$2:B$52,2)</f>
        <v>Wisconsin</v>
      </c>
      <c r="B8843">
        <f t="shared" si="141"/>
        <v>55</v>
      </c>
      <c r="C8843" s="9" t="s">
        <v>1050</v>
      </c>
      <c r="D8843" s="9" t="s">
        <v>93</v>
      </c>
      <c r="E8843" s="9" t="s">
        <v>2799</v>
      </c>
      <c r="F8843" s="9" t="s">
        <v>2800</v>
      </c>
      <c r="G8843" s="10">
        <v>5652</v>
      </c>
      <c r="H8843" s="9" t="s">
        <v>94</v>
      </c>
      <c r="I8843" s="10">
        <v>31015</v>
      </c>
      <c r="J8843" s="11">
        <v>0.18</v>
      </c>
      <c r="K8843" s="9" t="s">
        <v>94</v>
      </c>
      <c r="L8843" s="9" t="s">
        <v>95</v>
      </c>
    </row>
    <row r="8844" spans="1:12" x14ac:dyDescent="0.2">
      <c r="A8844" t="str">
        <f>VLOOKUP(B8844,StateFIPS!A$2:B$52,2)</f>
        <v>West Virginia</v>
      </c>
      <c r="B8844">
        <f t="shared" si="141"/>
        <v>54</v>
      </c>
      <c r="C8844" s="9" t="s">
        <v>979</v>
      </c>
      <c r="D8844" s="9" t="s">
        <v>93</v>
      </c>
      <c r="E8844" s="9" t="s">
        <v>2799</v>
      </c>
      <c r="F8844" s="9" t="s">
        <v>2800</v>
      </c>
      <c r="G8844" s="10">
        <v>10500</v>
      </c>
      <c r="H8844" s="9" t="s">
        <v>94</v>
      </c>
      <c r="I8844" s="10">
        <v>57616</v>
      </c>
      <c r="J8844" s="11">
        <v>0.18</v>
      </c>
      <c r="K8844" s="9" t="s">
        <v>94</v>
      </c>
      <c r="L8844" s="9" t="s">
        <v>95</v>
      </c>
    </row>
    <row r="8845" spans="1:12" x14ac:dyDescent="0.2">
      <c r="A8845" t="str">
        <f>VLOOKUP(B8845,StateFIPS!A$2:B$52,2)</f>
        <v>West Virginia</v>
      </c>
      <c r="B8845">
        <f t="shared" si="141"/>
        <v>54</v>
      </c>
      <c r="C8845" s="9" t="s">
        <v>991</v>
      </c>
      <c r="D8845" s="9" t="s">
        <v>93</v>
      </c>
      <c r="E8845" s="9" t="s">
        <v>2799</v>
      </c>
      <c r="F8845" s="9" t="s">
        <v>2800</v>
      </c>
      <c r="G8845" s="10">
        <v>4</v>
      </c>
      <c r="H8845" s="9" t="s">
        <v>94</v>
      </c>
      <c r="I8845" s="10">
        <v>21</v>
      </c>
      <c r="J8845" s="11">
        <v>0.18</v>
      </c>
      <c r="K8845" s="9" t="s">
        <v>94</v>
      </c>
      <c r="L8845" s="9" t="s">
        <v>95</v>
      </c>
    </row>
    <row r="8846" spans="1:12" x14ac:dyDescent="0.2">
      <c r="A8846" t="str">
        <f>VLOOKUP(B8846,StateFIPS!A$2:B$52,2)</f>
        <v>Wisconsin</v>
      </c>
      <c r="B8846">
        <f t="shared" si="141"/>
        <v>55</v>
      </c>
      <c r="C8846" s="9" t="s">
        <v>2323</v>
      </c>
      <c r="D8846" s="9" t="s">
        <v>93</v>
      </c>
      <c r="E8846" s="9" t="s">
        <v>2799</v>
      </c>
      <c r="F8846" s="9" t="s">
        <v>2800</v>
      </c>
      <c r="G8846" s="10">
        <v>5652</v>
      </c>
      <c r="H8846" s="9" t="s">
        <v>94</v>
      </c>
      <c r="I8846" s="10">
        <v>31015</v>
      </c>
      <c r="J8846" s="11">
        <v>0.18</v>
      </c>
      <c r="K8846" s="9" t="s">
        <v>94</v>
      </c>
      <c r="L8846" s="9" t="s">
        <v>95</v>
      </c>
    </row>
    <row r="8847" spans="1:12" x14ac:dyDescent="0.2">
      <c r="A8847" t="str">
        <f>VLOOKUP(B8847,StateFIPS!A$2:B$52,2)</f>
        <v>Wisconsin</v>
      </c>
      <c r="B8847">
        <f t="shared" si="141"/>
        <v>55</v>
      </c>
      <c r="C8847" s="9" t="s">
        <v>1021</v>
      </c>
      <c r="D8847" s="9" t="s">
        <v>93</v>
      </c>
      <c r="E8847" s="9" t="s">
        <v>2799</v>
      </c>
      <c r="F8847" s="9" t="s">
        <v>2800</v>
      </c>
      <c r="G8847" s="10">
        <v>5652</v>
      </c>
      <c r="H8847" s="9" t="s">
        <v>94</v>
      </c>
      <c r="I8847" s="10">
        <v>31015</v>
      </c>
      <c r="J8847" s="11">
        <v>0.18</v>
      </c>
      <c r="K8847" s="9" t="s">
        <v>94</v>
      </c>
      <c r="L8847" s="9" t="s">
        <v>95</v>
      </c>
    </row>
    <row r="8848" spans="1:12" x14ac:dyDescent="0.2">
      <c r="A8848" t="str">
        <f>VLOOKUP(B8848,StateFIPS!A$2:B$52,2)</f>
        <v>Wisconsin</v>
      </c>
      <c r="B8848">
        <f t="shared" si="141"/>
        <v>55</v>
      </c>
      <c r="C8848" s="9" t="s">
        <v>2449</v>
      </c>
      <c r="D8848" s="9" t="s">
        <v>93</v>
      </c>
      <c r="E8848" s="9" t="s">
        <v>2799</v>
      </c>
      <c r="F8848" s="9" t="s">
        <v>2800</v>
      </c>
      <c r="G8848" s="10">
        <v>5652</v>
      </c>
      <c r="H8848" s="9" t="s">
        <v>94</v>
      </c>
      <c r="I8848" s="10">
        <v>31015</v>
      </c>
      <c r="J8848" s="11">
        <v>0.18</v>
      </c>
      <c r="K8848" s="9" t="s">
        <v>94</v>
      </c>
      <c r="L8848" s="9" t="s">
        <v>95</v>
      </c>
    </row>
    <row r="8849" spans="1:12" x14ac:dyDescent="0.2">
      <c r="A8849" t="str">
        <f>VLOOKUP(B8849,StateFIPS!A$2:B$52,2)</f>
        <v>Wisconsin</v>
      </c>
      <c r="B8849">
        <f t="shared" si="141"/>
        <v>55</v>
      </c>
      <c r="C8849" s="9" t="s">
        <v>2493</v>
      </c>
      <c r="D8849" s="9" t="s">
        <v>93</v>
      </c>
      <c r="E8849" s="9" t="s">
        <v>2799</v>
      </c>
      <c r="F8849" s="9" t="s">
        <v>2800</v>
      </c>
      <c r="G8849" s="10">
        <v>5652</v>
      </c>
      <c r="H8849" s="9" t="s">
        <v>94</v>
      </c>
      <c r="I8849" s="10">
        <v>31015</v>
      </c>
      <c r="J8849" s="11">
        <v>0.18</v>
      </c>
      <c r="K8849" s="9" t="s">
        <v>94</v>
      </c>
      <c r="L8849" s="9" t="s">
        <v>95</v>
      </c>
    </row>
    <row r="8850" spans="1:12" x14ac:dyDescent="0.2">
      <c r="A8850" t="str">
        <f>VLOOKUP(B8850,StateFIPS!A$2:B$52,2)</f>
        <v>Wisconsin</v>
      </c>
      <c r="B8850">
        <f t="shared" si="141"/>
        <v>55</v>
      </c>
      <c r="C8850" s="9" t="s">
        <v>2292</v>
      </c>
      <c r="D8850" s="9" t="s">
        <v>93</v>
      </c>
      <c r="E8850" s="9" t="s">
        <v>2799</v>
      </c>
      <c r="F8850" s="9" t="s">
        <v>2800</v>
      </c>
      <c r="G8850" s="10">
        <v>5652</v>
      </c>
      <c r="H8850" s="9" t="s">
        <v>94</v>
      </c>
      <c r="I8850" s="10">
        <v>31015</v>
      </c>
      <c r="J8850" s="11">
        <v>0.18</v>
      </c>
      <c r="K8850" s="9" t="s">
        <v>94</v>
      </c>
      <c r="L8850" s="9" t="s">
        <v>95</v>
      </c>
    </row>
    <row r="8851" spans="1:12" x14ac:dyDescent="0.2">
      <c r="A8851" t="str">
        <f>VLOOKUP(B8851,StateFIPS!A$2:B$52,2)</f>
        <v>Wisconsin</v>
      </c>
      <c r="B8851">
        <f t="shared" si="141"/>
        <v>55</v>
      </c>
      <c r="C8851" s="9" t="s">
        <v>2497</v>
      </c>
      <c r="D8851" s="9" t="s">
        <v>93</v>
      </c>
      <c r="E8851" s="9" t="s">
        <v>2799</v>
      </c>
      <c r="F8851" s="9" t="s">
        <v>2800</v>
      </c>
      <c r="G8851" s="10">
        <v>5652</v>
      </c>
      <c r="H8851" s="9" t="s">
        <v>94</v>
      </c>
      <c r="I8851" s="10">
        <v>31015</v>
      </c>
      <c r="J8851" s="11">
        <v>0.18</v>
      </c>
      <c r="K8851" s="9" t="s">
        <v>94</v>
      </c>
      <c r="L8851" s="9" t="s">
        <v>95</v>
      </c>
    </row>
    <row r="8852" spans="1:12" x14ac:dyDescent="0.2">
      <c r="A8852" t="str">
        <f>VLOOKUP(B8852,StateFIPS!A$2:B$52,2)</f>
        <v>West Virginia</v>
      </c>
      <c r="B8852">
        <f t="shared" si="141"/>
        <v>54</v>
      </c>
      <c r="C8852" s="9" t="s">
        <v>1033</v>
      </c>
      <c r="D8852" s="9" t="s">
        <v>93</v>
      </c>
      <c r="E8852" s="9" t="s">
        <v>2799</v>
      </c>
      <c r="F8852" s="9" t="s">
        <v>2800</v>
      </c>
      <c r="G8852" s="10">
        <v>114567</v>
      </c>
      <c r="H8852" s="9" t="s">
        <v>94</v>
      </c>
      <c r="I8852" s="10">
        <v>628634</v>
      </c>
      <c r="J8852" s="11">
        <v>0.18</v>
      </c>
      <c r="K8852" s="9" t="s">
        <v>94</v>
      </c>
      <c r="L8852" s="9" t="s">
        <v>95</v>
      </c>
    </row>
    <row r="8853" spans="1:12" x14ac:dyDescent="0.2">
      <c r="A8853" t="str">
        <f>VLOOKUP(B8853,StateFIPS!A$2:B$52,2)</f>
        <v>Wisconsin</v>
      </c>
      <c r="B8853">
        <f t="shared" si="141"/>
        <v>55</v>
      </c>
      <c r="C8853" s="9" t="s">
        <v>1022</v>
      </c>
      <c r="D8853" s="9" t="s">
        <v>93</v>
      </c>
      <c r="E8853" s="9" t="s">
        <v>2799</v>
      </c>
      <c r="F8853" s="9" t="s">
        <v>2800</v>
      </c>
      <c r="G8853" s="10">
        <v>5652</v>
      </c>
      <c r="H8853" s="9" t="s">
        <v>94</v>
      </c>
      <c r="I8853" s="10">
        <v>31015</v>
      </c>
      <c r="J8853" s="11">
        <v>0.18</v>
      </c>
      <c r="K8853" s="9" t="s">
        <v>94</v>
      </c>
      <c r="L8853" s="9" t="s">
        <v>95</v>
      </c>
    </row>
    <row r="8854" spans="1:12" x14ac:dyDescent="0.2">
      <c r="A8854" t="str">
        <f>VLOOKUP(B8854,StateFIPS!A$2:B$52,2)</f>
        <v>Wisconsin</v>
      </c>
      <c r="B8854">
        <f t="shared" si="141"/>
        <v>55</v>
      </c>
      <c r="C8854" s="9" t="s">
        <v>2417</v>
      </c>
      <c r="D8854" s="9" t="s">
        <v>93</v>
      </c>
      <c r="E8854" s="9" t="s">
        <v>2799</v>
      </c>
      <c r="F8854" s="9" t="s">
        <v>2800</v>
      </c>
      <c r="G8854" s="10">
        <v>16109</v>
      </c>
      <c r="H8854" s="9" t="s">
        <v>94</v>
      </c>
      <c r="I8854" s="10">
        <v>88392</v>
      </c>
      <c r="J8854" s="11">
        <v>0.18</v>
      </c>
      <c r="K8854" s="9" t="s">
        <v>94</v>
      </c>
      <c r="L8854" s="9" t="s">
        <v>95</v>
      </c>
    </row>
    <row r="8855" spans="1:12" x14ac:dyDescent="0.2">
      <c r="A8855" t="str">
        <f>VLOOKUP(B8855,StateFIPS!A$2:B$52,2)</f>
        <v>Wisconsin</v>
      </c>
      <c r="B8855">
        <f t="shared" si="141"/>
        <v>55</v>
      </c>
      <c r="C8855" s="9" t="s">
        <v>2465</v>
      </c>
      <c r="D8855" s="9" t="s">
        <v>93</v>
      </c>
      <c r="E8855" s="9" t="s">
        <v>2799</v>
      </c>
      <c r="F8855" s="9" t="s">
        <v>2800</v>
      </c>
      <c r="G8855" s="10">
        <v>5652</v>
      </c>
      <c r="H8855" s="9" t="s">
        <v>94</v>
      </c>
      <c r="I8855" s="10">
        <v>31015</v>
      </c>
      <c r="J8855" s="11">
        <v>0.18</v>
      </c>
      <c r="K8855" s="9" t="s">
        <v>94</v>
      </c>
      <c r="L8855" s="9" t="s">
        <v>95</v>
      </c>
    </row>
    <row r="8856" spans="1:12" x14ac:dyDescent="0.2">
      <c r="A8856" t="str">
        <f>VLOOKUP(B8856,StateFIPS!A$2:B$52,2)</f>
        <v>West Virginia</v>
      </c>
      <c r="B8856">
        <f t="shared" si="141"/>
        <v>54</v>
      </c>
      <c r="C8856" s="9" t="s">
        <v>2480</v>
      </c>
      <c r="D8856" s="9" t="s">
        <v>93</v>
      </c>
      <c r="E8856" s="9" t="s">
        <v>2799</v>
      </c>
      <c r="F8856" s="9" t="s">
        <v>2800</v>
      </c>
      <c r="G8856" s="10">
        <v>16000</v>
      </c>
      <c r="H8856" s="9" t="s">
        <v>94</v>
      </c>
      <c r="I8856" s="10">
        <v>87791</v>
      </c>
      <c r="J8856" s="11">
        <v>0.18</v>
      </c>
      <c r="K8856" s="9" t="s">
        <v>94</v>
      </c>
      <c r="L8856" s="9" t="s">
        <v>95</v>
      </c>
    </row>
    <row r="8857" spans="1:12" x14ac:dyDescent="0.2">
      <c r="A8857" t="str">
        <f>VLOOKUP(B8857,StateFIPS!A$2:B$52,2)</f>
        <v>Wisconsin</v>
      </c>
      <c r="B8857">
        <f t="shared" si="141"/>
        <v>55</v>
      </c>
      <c r="C8857" s="9" t="s">
        <v>2481</v>
      </c>
      <c r="D8857" s="9" t="s">
        <v>93</v>
      </c>
      <c r="E8857" s="9" t="s">
        <v>2799</v>
      </c>
      <c r="F8857" s="9" t="s">
        <v>2800</v>
      </c>
      <c r="G8857" s="10">
        <v>5652</v>
      </c>
      <c r="H8857" s="9" t="s">
        <v>94</v>
      </c>
      <c r="I8857" s="10">
        <v>31015</v>
      </c>
      <c r="J8857" s="11">
        <v>0.18</v>
      </c>
      <c r="K8857" s="9" t="s">
        <v>94</v>
      </c>
      <c r="L8857" s="9" t="s">
        <v>95</v>
      </c>
    </row>
    <row r="8858" spans="1:12" x14ac:dyDescent="0.2">
      <c r="A8858" t="str">
        <f>VLOOKUP(B8858,StateFIPS!A$2:B$52,2)</f>
        <v>Oklahoma</v>
      </c>
      <c r="B8858">
        <f t="shared" si="141"/>
        <v>40</v>
      </c>
      <c r="C8858" s="9" t="s">
        <v>2504</v>
      </c>
      <c r="D8858" s="9" t="s">
        <v>93</v>
      </c>
      <c r="E8858" s="9" t="s">
        <v>2801</v>
      </c>
      <c r="F8858" s="9" t="s">
        <v>2802</v>
      </c>
      <c r="G8858" s="10">
        <v>52</v>
      </c>
      <c r="H8858" s="9" t="s">
        <v>94</v>
      </c>
      <c r="I8858" s="10">
        <v>57</v>
      </c>
      <c r="J8858" s="11">
        <v>0.9</v>
      </c>
      <c r="K8858" s="9" t="s">
        <v>94</v>
      </c>
      <c r="L8858" s="9" t="s">
        <v>95</v>
      </c>
    </row>
    <row r="8859" spans="1:12" x14ac:dyDescent="0.2">
      <c r="A8859" t="str">
        <f>VLOOKUP(B8859,StateFIPS!A$2:B$52,2)</f>
        <v>Iowa</v>
      </c>
      <c r="B8859">
        <f t="shared" si="141"/>
        <v>19</v>
      </c>
      <c r="C8859" s="9" t="s">
        <v>1688</v>
      </c>
      <c r="D8859" s="9" t="s">
        <v>93</v>
      </c>
      <c r="E8859" s="9" t="s">
        <v>2801</v>
      </c>
      <c r="F8859" s="9" t="s">
        <v>2802</v>
      </c>
      <c r="G8859" s="10">
        <v>11279</v>
      </c>
      <c r="H8859" s="9" t="s">
        <v>94</v>
      </c>
      <c r="I8859" s="10">
        <v>12481</v>
      </c>
      <c r="J8859" s="11">
        <v>0.9</v>
      </c>
      <c r="K8859" s="9" t="s">
        <v>94</v>
      </c>
      <c r="L8859" s="9" t="s">
        <v>95</v>
      </c>
    </row>
    <row r="8860" spans="1:12" x14ac:dyDescent="0.2">
      <c r="A8860" t="str">
        <f>VLOOKUP(B8860,StateFIPS!A$2:B$52,2)</f>
        <v>Oklahoma</v>
      </c>
      <c r="B8860">
        <f t="shared" si="141"/>
        <v>40</v>
      </c>
      <c r="C8860" s="9" t="s">
        <v>2471</v>
      </c>
      <c r="D8860" s="9" t="s">
        <v>93</v>
      </c>
      <c r="E8860" s="9" t="s">
        <v>2801</v>
      </c>
      <c r="F8860" s="9" t="s">
        <v>2802</v>
      </c>
      <c r="G8860" s="10">
        <v>62</v>
      </c>
      <c r="H8860" s="9" t="s">
        <v>94</v>
      </c>
      <c r="I8860" s="10">
        <v>69</v>
      </c>
      <c r="J8860" s="11">
        <v>0.9</v>
      </c>
      <c r="K8860" s="9" t="s">
        <v>94</v>
      </c>
      <c r="L8860" s="9" t="s">
        <v>95</v>
      </c>
    </row>
    <row r="8861" spans="1:12" x14ac:dyDescent="0.2">
      <c r="A8861" t="str">
        <f>VLOOKUP(B8861,StateFIPS!A$2:B$52,2)</f>
        <v>Oregon</v>
      </c>
      <c r="B8861">
        <f t="shared" si="141"/>
        <v>41</v>
      </c>
      <c r="C8861" s="9" t="s">
        <v>2542</v>
      </c>
      <c r="D8861" s="9" t="s">
        <v>93</v>
      </c>
      <c r="E8861" s="9" t="s">
        <v>2801</v>
      </c>
      <c r="F8861" s="9" t="s">
        <v>2802</v>
      </c>
      <c r="G8861" s="10">
        <v>77076</v>
      </c>
      <c r="H8861" s="9" t="s">
        <v>94</v>
      </c>
      <c r="I8861" s="10">
        <v>85295</v>
      </c>
      <c r="J8861" s="11">
        <v>0.9</v>
      </c>
      <c r="K8861" s="9" t="s">
        <v>94</v>
      </c>
      <c r="L8861" s="9" t="s">
        <v>95</v>
      </c>
    </row>
    <row r="8862" spans="1:12" x14ac:dyDescent="0.2">
      <c r="A8862" t="str">
        <f>VLOOKUP(B8862,StateFIPS!A$2:B$52,2)</f>
        <v>Indiana</v>
      </c>
      <c r="B8862">
        <f t="shared" si="141"/>
        <v>18</v>
      </c>
      <c r="C8862" s="9" t="s">
        <v>235</v>
      </c>
      <c r="D8862" s="9" t="s">
        <v>93</v>
      </c>
      <c r="E8862" s="9" t="s">
        <v>2801</v>
      </c>
      <c r="F8862" s="9" t="s">
        <v>2802</v>
      </c>
      <c r="G8862" s="10">
        <v>4857</v>
      </c>
      <c r="H8862" s="9" t="s">
        <v>94</v>
      </c>
      <c r="I8862" s="10">
        <v>5375</v>
      </c>
      <c r="J8862" s="11">
        <v>0.9</v>
      </c>
      <c r="K8862" s="9" t="s">
        <v>94</v>
      </c>
      <c r="L8862" s="9" t="s">
        <v>95</v>
      </c>
    </row>
    <row r="8863" spans="1:12" x14ac:dyDescent="0.2">
      <c r="A8863" t="str">
        <f>VLOOKUP(B8863,StateFIPS!A$2:B$52,2)</f>
        <v>Virginia</v>
      </c>
      <c r="B8863">
        <f t="shared" si="141"/>
        <v>51</v>
      </c>
      <c r="C8863" s="9" t="s">
        <v>2656</v>
      </c>
      <c r="D8863" s="9" t="s">
        <v>93</v>
      </c>
      <c r="E8863" s="9" t="s">
        <v>2801</v>
      </c>
      <c r="F8863" s="9" t="s">
        <v>2802</v>
      </c>
      <c r="G8863" s="10">
        <v>1967</v>
      </c>
      <c r="H8863" s="9" t="s">
        <v>94</v>
      </c>
      <c r="I8863" s="10">
        <v>2176</v>
      </c>
      <c r="J8863" s="11">
        <v>0.9</v>
      </c>
      <c r="K8863" s="9" t="s">
        <v>94</v>
      </c>
      <c r="L8863" s="9" t="s">
        <v>95</v>
      </c>
    </row>
    <row r="8864" spans="1:12" x14ac:dyDescent="0.2">
      <c r="A8864" t="str">
        <f>VLOOKUP(B8864,StateFIPS!A$2:B$52,2)</f>
        <v>Virginia</v>
      </c>
      <c r="B8864">
        <f t="shared" si="141"/>
        <v>51</v>
      </c>
      <c r="C8864" s="9" t="s">
        <v>1112</v>
      </c>
      <c r="D8864" s="9" t="s">
        <v>93</v>
      </c>
      <c r="E8864" s="9" t="s">
        <v>2801</v>
      </c>
      <c r="F8864" s="9" t="s">
        <v>2802</v>
      </c>
      <c r="G8864" s="10">
        <v>135</v>
      </c>
      <c r="H8864" s="9" t="s">
        <v>94</v>
      </c>
      <c r="I8864" s="10">
        <v>149</v>
      </c>
      <c r="J8864" s="11">
        <v>0.9</v>
      </c>
      <c r="K8864" s="9" t="s">
        <v>94</v>
      </c>
      <c r="L8864" s="9" t="s">
        <v>95</v>
      </c>
    </row>
    <row r="8865" spans="1:12" x14ac:dyDescent="0.2">
      <c r="A8865" t="str">
        <f>VLOOKUP(B8865,StateFIPS!A$2:B$52,2)</f>
        <v>Pennsylvania</v>
      </c>
      <c r="B8865">
        <f t="shared" si="141"/>
        <v>42</v>
      </c>
      <c r="C8865" s="9" t="s">
        <v>2435</v>
      </c>
      <c r="D8865" s="9" t="s">
        <v>93</v>
      </c>
      <c r="E8865" s="9" t="s">
        <v>2801</v>
      </c>
      <c r="F8865" s="9" t="s">
        <v>2802</v>
      </c>
      <c r="G8865" s="10">
        <v>16050</v>
      </c>
      <c r="H8865" s="9" t="s">
        <v>94</v>
      </c>
      <c r="I8865" s="10">
        <v>17761</v>
      </c>
      <c r="J8865" s="11">
        <v>0.9</v>
      </c>
      <c r="K8865" s="9" t="s">
        <v>94</v>
      </c>
      <c r="L8865" s="9" t="s">
        <v>95</v>
      </c>
    </row>
    <row r="8866" spans="1:12" x14ac:dyDescent="0.2">
      <c r="A8866" t="str">
        <f>VLOOKUP(B8866,StateFIPS!A$2:B$52,2)</f>
        <v>Virginia</v>
      </c>
      <c r="B8866">
        <f t="shared" si="141"/>
        <v>51</v>
      </c>
      <c r="C8866" s="9" t="s">
        <v>1031</v>
      </c>
      <c r="D8866" s="9" t="s">
        <v>93</v>
      </c>
      <c r="E8866" s="9" t="s">
        <v>2801</v>
      </c>
      <c r="F8866" s="9" t="s">
        <v>2802</v>
      </c>
      <c r="G8866" s="10">
        <v>1967</v>
      </c>
      <c r="H8866" s="9" t="s">
        <v>94</v>
      </c>
      <c r="I8866" s="10">
        <v>2176</v>
      </c>
      <c r="J8866" s="11">
        <v>0.9</v>
      </c>
      <c r="K8866" s="9" t="s">
        <v>94</v>
      </c>
      <c r="L8866" s="9" t="s">
        <v>95</v>
      </c>
    </row>
    <row r="8867" spans="1:12" x14ac:dyDescent="0.2">
      <c r="A8867" t="str">
        <f>VLOOKUP(B8867,StateFIPS!A$2:B$52,2)</f>
        <v>Oklahoma</v>
      </c>
      <c r="B8867">
        <f t="shared" si="141"/>
        <v>40</v>
      </c>
      <c r="C8867" s="9" t="s">
        <v>2415</v>
      </c>
      <c r="D8867" s="9" t="s">
        <v>93</v>
      </c>
      <c r="E8867" s="9" t="s">
        <v>2801</v>
      </c>
      <c r="F8867" s="9" t="s">
        <v>2802</v>
      </c>
      <c r="G8867" s="10">
        <v>62</v>
      </c>
      <c r="H8867" s="9" t="s">
        <v>94</v>
      </c>
      <c r="I8867" s="10">
        <v>69</v>
      </c>
      <c r="J8867" s="11">
        <v>0.9</v>
      </c>
      <c r="K8867" s="9" t="s">
        <v>94</v>
      </c>
      <c r="L8867" s="9" t="s">
        <v>95</v>
      </c>
    </row>
    <row r="8868" spans="1:12" x14ac:dyDescent="0.2">
      <c r="A8868" t="str">
        <f>VLOOKUP(B8868,StateFIPS!A$2:B$52,2)</f>
        <v>California</v>
      </c>
      <c r="B8868">
        <f t="shared" si="141"/>
        <v>6</v>
      </c>
      <c r="C8868" s="9" t="s">
        <v>516</v>
      </c>
      <c r="D8868" s="9" t="s">
        <v>93</v>
      </c>
      <c r="E8868" s="9" t="s">
        <v>2801</v>
      </c>
      <c r="F8868" s="9" t="s">
        <v>2802</v>
      </c>
      <c r="G8868" s="10">
        <v>7</v>
      </c>
      <c r="H8868" s="9" t="s">
        <v>94</v>
      </c>
      <c r="I8868" s="10">
        <v>8</v>
      </c>
      <c r="J8868" s="11">
        <v>0.9</v>
      </c>
      <c r="K8868" s="9" t="s">
        <v>94</v>
      </c>
      <c r="L8868" s="9" t="s">
        <v>95</v>
      </c>
    </row>
    <row r="8869" spans="1:12" x14ac:dyDescent="0.2">
      <c r="A8869" t="str">
        <f>VLOOKUP(B8869,StateFIPS!A$2:B$52,2)</f>
        <v>Oklahoma</v>
      </c>
      <c r="B8869">
        <f t="shared" si="141"/>
        <v>40</v>
      </c>
      <c r="C8869" s="9" t="s">
        <v>2429</v>
      </c>
      <c r="D8869" s="9" t="s">
        <v>93</v>
      </c>
      <c r="E8869" s="9" t="s">
        <v>2801</v>
      </c>
      <c r="F8869" s="9" t="s">
        <v>2802</v>
      </c>
      <c r="G8869" s="10">
        <v>32</v>
      </c>
      <c r="H8869" s="9" t="s">
        <v>94</v>
      </c>
      <c r="I8869" s="10">
        <v>35</v>
      </c>
      <c r="J8869" s="11">
        <v>0.9</v>
      </c>
      <c r="K8869" s="9" t="s">
        <v>94</v>
      </c>
      <c r="L8869" s="9" t="s">
        <v>95</v>
      </c>
    </row>
    <row r="8870" spans="1:12" x14ac:dyDescent="0.2">
      <c r="A8870" t="str">
        <f>VLOOKUP(B8870,StateFIPS!A$2:B$52,2)</f>
        <v>Illinois</v>
      </c>
      <c r="B8870">
        <f t="shared" si="141"/>
        <v>17</v>
      </c>
      <c r="C8870" s="9" t="s">
        <v>719</v>
      </c>
      <c r="D8870" s="9" t="s">
        <v>93</v>
      </c>
      <c r="E8870" s="9" t="s">
        <v>2801</v>
      </c>
      <c r="F8870" s="9" t="s">
        <v>2802</v>
      </c>
      <c r="G8870" s="10">
        <v>5</v>
      </c>
      <c r="H8870" s="9" t="s">
        <v>94</v>
      </c>
      <c r="I8870" s="10">
        <v>5</v>
      </c>
      <c r="J8870" s="11">
        <v>0.9</v>
      </c>
      <c r="K8870" s="9" t="s">
        <v>94</v>
      </c>
      <c r="L8870" s="9" t="s">
        <v>95</v>
      </c>
    </row>
    <row r="8871" spans="1:12" x14ac:dyDescent="0.2">
      <c r="A8871" t="str">
        <f>VLOOKUP(B8871,StateFIPS!A$2:B$52,2)</f>
        <v>Oklahoma</v>
      </c>
      <c r="B8871">
        <f t="shared" si="141"/>
        <v>40</v>
      </c>
      <c r="C8871" s="9" t="s">
        <v>1319</v>
      </c>
      <c r="D8871" s="9" t="s">
        <v>93</v>
      </c>
      <c r="E8871" s="9" t="s">
        <v>2801</v>
      </c>
      <c r="F8871" s="9" t="s">
        <v>2802</v>
      </c>
      <c r="G8871" s="10">
        <v>20</v>
      </c>
      <c r="H8871" s="9" t="s">
        <v>94</v>
      </c>
      <c r="I8871" s="10">
        <v>22</v>
      </c>
      <c r="J8871" s="11">
        <v>0.9</v>
      </c>
      <c r="K8871" s="9" t="s">
        <v>94</v>
      </c>
      <c r="L8871" s="9" t="s">
        <v>95</v>
      </c>
    </row>
    <row r="8872" spans="1:12" x14ac:dyDescent="0.2">
      <c r="A8872" t="str">
        <f>VLOOKUP(B8872,StateFIPS!A$2:B$52,2)</f>
        <v>Kansas</v>
      </c>
      <c r="B8872">
        <f t="shared" si="141"/>
        <v>20</v>
      </c>
      <c r="C8872" s="9" t="s">
        <v>1559</v>
      </c>
      <c r="D8872" s="9" t="s">
        <v>93</v>
      </c>
      <c r="E8872" s="9" t="s">
        <v>2801</v>
      </c>
      <c r="F8872" s="9" t="s">
        <v>2802</v>
      </c>
      <c r="G8872" s="10">
        <v>2183</v>
      </c>
      <c r="H8872" s="9" t="s">
        <v>94</v>
      </c>
      <c r="I8872" s="10">
        <v>2415</v>
      </c>
      <c r="J8872" s="11">
        <v>0.9</v>
      </c>
      <c r="K8872" s="9" t="s">
        <v>94</v>
      </c>
      <c r="L8872" s="9" t="s">
        <v>95</v>
      </c>
    </row>
    <row r="8873" spans="1:12" x14ac:dyDescent="0.2">
      <c r="A8873" t="str">
        <f>VLOOKUP(B8873,StateFIPS!A$2:B$52,2)</f>
        <v>Oklahoma</v>
      </c>
      <c r="B8873">
        <f t="shared" si="141"/>
        <v>40</v>
      </c>
      <c r="C8873" s="9" t="s">
        <v>2337</v>
      </c>
      <c r="D8873" s="9" t="s">
        <v>93</v>
      </c>
      <c r="E8873" s="9" t="s">
        <v>2801</v>
      </c>
      <c r="F8873" s="9" t="s">
        <v>2802</v>
      </c>
      <c r="G8873" s="10">
        <v>59038</v>
      </c>
      <c r="H8873" s="9" t="s">
        <v>94</v>
      </c>
      <c r="I8873" s="10">
        <v>65334</v>
      </c>
      <c r="J8873" s="11">
        <v>0.9</v>
      </c>
      <c r="K8873" s="9" t="s">
        <v>94</v>
      </c>
      <c r="L8873" s="9" t="s">
        <v>95</v>
      </c>
    </row>
    <row r="8874" spans="1:12" x14ac:dyDescent="0.2">
      <c r="A8874" t="str">
        <f>VLOOKUP(B8874,StateFIPS!A$2:B$52,2)</f>
        <v>Virginia</v>
      </c>
      <c r="B8874">
        <f t="shared" si="141"/>
        <v>51</v>
      </c>
      <c r="C8874" s="9" t="s">
        <v>1110</v>
      </c>
      <c r="D8874" s="9" t="s">
        <v>93</v>
      </c>
      <c r="E8874" s="9" t="s">
        <v>2801</v>
      </c>
      <c r="F8874" s="9" t="s">
        <v>2802</v>
      </c>
      <c r="G8874" s="10">
        <v>1967</v>
      </c>
      <c r="H8874" s="9" t="s">
        <v>94</v>
      </c>
      <c r="I8874" s="10">
        <v>2176</v>
      </c>
      <c r="J8874" s="11">
        <v>0.9</v>
      </c>
      <c r="K8874" s="9" t="s">
        <v>94</v>
      </c>
      <c r="L8874" s="9" t="s">
        <v>95</v>
      </c>
    </row>
    <row r="8875" spans="1:12" x14ac:dyDescent="0.2">
      <c r="A8875" t="str">
        <f>VLOOKUP(B8875,StateFIPS!A$2:B$52,2)</f>
        <v>Oklahoma</v>
      </c>
      <c r="B8875">
        <f t="shared" si="141"/>
        <v>40</v>
      </c>
      <c r="C8875" s="9" t="s">
        <v>1300</v>
      </c>
      <c r="D8875" s="9" t="s">
        <v>93</v>
      </c>
      <c r="E8875" s="9" t="s">
        <v>2801</v>
      </c>
      <c r="F8875" s="9" t="s">
        <v>2802</v>
      </c>
      <c r="G8875" s="10">
        <v>43</v>
      </c>
      <c r="H8875" s="9" t="s">
        <v>94</v>
      </c>
      <c r="I8875" s="10">
        <v>48</v>
      </c>
      <c r="J8875" s="11">
        <v>0.9</v>
      </c>
      <c r="K8875" s="9" t="s">
        <v>94</v>
      </c>
      <c r="L8875" s="9" t="s">
        <v>95</v>
      </c>
    </row>
    <row r="8876" spans="1:12" x14ac:dyDescent="0.2">
      <c r="A8876" t="str">
        <f>VLOOKUP(B8876,StateFIPS!A$2:B$52,2)</f>
        <v>Oklahoma</v>
      </c>
      <c r="B8876">
        <f t="shared" si="141"/>
        <v>40</v>
      </c>
      <c r="C8876" s="9" t="s">
        <v>1332</v>
      </c>
      <c r="D8876" s="9" t="s">
        <v>93</v>
      </c>
      <c r="E8876" s="9" t="s">
        <v>2801</v>
      </c>
      <c r="F8876" s="9" t="s">
        <v>2802</v>
      </c>
      <c r="G8876" s="10">
        <v>62</v>
      </c>
      <c r="H8876" s="9" t="s">
        <v>94</v>
      </c>
      <c r="I8876" s="10">
        <v>69</v>
      </c>
      <c r="J8876" s="11">
        <v>0.9</v>
      </c>
      <c r="K8876" s="9" t="s">
        <v>94</v>
      </c>
      <c r="L8876" s="9" t="s">
        <v>95</v>
      </c>
    </row>
    <row r="8877" spans="1:12" x14ac:dyDescent="0.2">
      <c r="A8877" t="str">
        <f>VLOOKUP(B8877,StateFIPS!A$2:B$52,2)</f>
        <v>Oklahoma</v>
      </c>
      <c r="B8877">
        <f t="shared" si="141"/>
        <v>40</v>
      </c>
      <c r="C8877" s="9" t="s">
        <v>1330</v>
      </c>
      <c r="D8877" s="9" t="s">
        <v>93</v>
      </c>
      <c r="E8877" s="9" t="s">
        <v>2801</v>
      </c>
      <c r="F8877" s="9" t="s">
        <v>2802</v>
      </c>
      <c r="G8877" s="10">
        <v>13</v>
      </c>
      <c r="H8877" s="9" t="s">
        <v>94</v>
      </c>
      <c r="I8877" s="10">
        <v>14</v>
      </c>
      <c r="J8877" s="11">
        <v>0.9</v>
      </c>
      <c r="K8877" s="9" t="s">
        <v>94</v>
      </c>
      <c r="L8877" s="9" t="s">
        <v>95</v>
      </c>
    </row>
    <row r="8878" spans="1:12" x14ac:dyDescent="0.2">
      <c r="A8878" t="str">
        <f>VLOOKUP(B8878,StateFIPS!A$2:B$52,2)</f>
        <v>California</v>
      </c>
      <c r="B8878">
        <f t="shared" si="141"/>
        <v>6</v>
      </c>
      <c r="C8878" s="9" t="s">
        <v>2051</v>
      </c>
      <c r="D8878" s="9" t="s">
        <v>93</v>
      </c>
      <c r="E8878" s="9" t="s">
        <v>2801</v>
      </c>
      <c r="F8878" s="9" t="s">
        <v>2802</v>
      </c>
      <c r="G8878" s="10">
        <v>5046</v>
      </c>
      <c r="H8878" s="9" t="s">
        <v>94</v>
      </c>
      <c r="I8878" s="10">
        <v>5584</v>
      </c>
      <c r="J8878" s="11">
        <v>0.9</v>
      </c>
      <c r="K8878" s="9" t="s">
        <v>94</v>
      </c>
      <c r="L8878" s="9" t="s">
        <v>95</v>
      </c>
    </row>
    <row r="8879" spans="1:12" x14ac:dyDescent="0.2">
      <c r="A8879" t="str">
        <f>VLOOKUP(B8879,StateFIPS!A$2:B$52,2)</f>
        <v>Illinois</v>
      </c>
      <c r="B8879">
        <f t="shared" si="141"/>
        <v>17</v>
      </c>
      <c r="C8879" s="9" t="s">
        <v>722</v>
      </c>
      <c r="D8879" s="9" t="s">
        <v>93</v>
      </c>
      <c r="E8879" s="9" t="s">
        <v>2801</v>
      </c>
      <c r="F8879" s="9" t="s">
        <v>2802</v>
      </c>
      <c r="G8879" s="10">
        <v>165976</v>
      </c>
      <c r="H8879" s="9" t="s">
        <v>94</v>
      </c>
      <c r="I8879" s="10">
        <v>183674</v>
      </c>
      <c r="J8879" s="11">
        <v>0.9</v>
      </c>
      <c r="K8879" s="9" t="s">
        <v>94</v>
      </c>
      <c r="L8879" s="9" t="s">
        <v>95</v>
      </c>
    </row>
    <row r="8880" spans="1:12" x14ac:dyDescent="0.2">
      <c r="A8880" t="str">
        <f>VLOOKUP(B8880,StateFIPS!A$2:B$52,2)</f>
        <v>California</v>
      </c>
      <c r="B8880">
        <f t="shared" si="141"/>
        <v>6</v>
      </c>
      <c r="C8880" s="9" t="s">
        <v>2054</v>
      </c>
      <c r="D8880" s="9" t="s">
        <v>93</v>
      </c>
      <c r="E8880" s="9" t="s">
        <v>2801</v>
      </c>
      <c r="F8880" s="9" t="s">
        <v>2802</v>
      </c>
      <c r="G8880" s="10">
        <v>5046</v>
      </c>
      <c r="H8880" s="9" t="s">
        <v>94</v>
      </c>
      <c r="I8880" s="10">
        <v>5584</v>
      </c>
      <c r="J8880" s="11">
        <v>0.9</v>
      </c>
      <c r="K8880" s="9" t="s">
        <v>94</v>
      </c>
      <c r="L8880" s="9" t="s">
        <v>95</v>
      </c>
    </row>
    <row r="8881" spans="1:12" x14ac:dyDescent="0.2">
      <c r="A8881" t="str">
        <f>VLOOKUP(B8881,StateFIPS!A$2:B$52,2)</f>
        <v>Pennsylvania</v>
      </c>
      <c r="B8881">
        <f t="shared" si="141"/>
        <v>42</v>
      </c>
      <c r="C8881" s="9" t="s">
        <v>2364</v>
      </c>
      <c r="D8881" s="9" t="s">
        <v>93</v>
      </c>
      <c r="E8881" s="9" t="s">
        <v>2801</v>
      </c>
      <c r="F8881" s="9" t="s">
        <v>2802</v>
      </c>
      <c r="G8881" s="10">
        <v>16050</v>
      </c>
      <c r="H8881" s="9" t="s">
        <v>94</v>
      </c>
      <c r="I8881" s="10">
        <v>17761</v>
      </c>
      <c r="J8881" s="11">
        <v>0.9</v>
      </c>
      <c r="K8881" s="9" t="s">
        <v>94</v>
      </c>
      <c r="L8881" s="9" t="s">
        <v>95</v>
      </c>
    </row>
    <row r="8882" spans="1:12" x14ac:dyDescent="0.2">
      <c r="A8882" t="str">
        <f>VLOOKUP(B8882,StateFIPS!A$2:B$52,2)</f>
        <v>Oklahoma</v>
      </c>
      <c r="B8882">
        <f t="shared" si="141"/>
        <v>40</v>
      </c>
      <c r="C8882" s="9" t="s">
        <v>2274</v>
      </c>
      <c r="D8882" s="9" t="s">
        <v>93</v>
      </c>
      <c r="E8882" s="9" t="s">
        <v>2801</v>
      </c>
      <c r="F8882" s="9" t="s">
        <v>2802</v>
      </c>
      <c r="G8882" s="10">
        <v>35</v>
      </c>
      <c r="H8882" s="9" t="s">
        <v>94</v>
      </c>
      <c r="I8882" s="10">
        <v>38</v>
      </c>
      <c r="J8882" s="11">
        <v>0.9</v>
      </c>
      <c r="K8882" s="9" t="s">
        <v>94</v>
      </c>
      <c r="L8882" s="9" t="s">
        <v>95</v>
      </c>
    </row>
    <row r="8883" spans="1:12" x14ac:dyDescent="0.2">
      <c r="A8883" t="str">
        <f>VLOOKUP(B8883,StateFIPS!A$2:B$52,2)</f>
        <v>California</v>
      </c>
      <c r="B8883">
        <f t="shared" si="141"/>
        <v>6</v>
      </c>
      <c r="C8883" s="9" t="s">
        <v>2774</v>
      </c>
      <c r="D8883" s="9" t="s">
        <v>93</v>
      </c>
      <c r="E8883" s="9" t="s">
        <v>2801</v>
      </c>
      <c r="F8883" s="9" t="s">
        <v>2802</v>
      </c>
      <c r="G8883" s="10">
        <v>5046</v>
      </c>
      <c r="H8883" s="9" t="s">
        <v>94</v>
      </c>
      <c r="I8883" s="10">
        <v>5584</v>
      </c>
      <c r="J8883" s="11">
        <v>0.9</v>
      </c>
      <c r="K8883" s="9" t="s">
        <v>94</v>
      </c>
      <c r="L8883" s="9" t="s">
        <v>95</v>
      </c>
    </row>
    <row r="8884" spans="1:12" x14ac:dyDescent="0.2">
      <c r="A8884" t="str">
        <f>VLOOKUP(B8884,StateFIPS!A$2:B$52,2)</f>
        <v>Illinois</v>
      </c>
      <c r="B8884">
        <f t="shared" si="141"/>
        <v>17</v>
      </c>
      <c r="C8884" s="9" t="s">
        <v>2214</v>
      </c>
      <c r="D8884" s="9" t="s">
        <v>93</v>
      </c>
      <c r="E8884" s="9" t="s">
        <v>2801</v>
      </c>
      <c r="F8884" s="9" t="s">
        <v>2802</v>
      </c>
      <c r="G8884" s="10">
        <v>7</v>
      </c>
      <c r="H8884" s="9" t="s">
        <v>94</v>
      </c>
      <c r="I8884" s="10">
        <v>7</v>
      </c>
      <c r="J8884" s="11">
        <v>0.9</v>
      </c>
      <c r="K8884" s="9" t="s">
        <v>94</v>
      </c>
      <c r="L8884" s="9" t="s">
        <v>95</v>
      </c>
    </row>
    <row r="8885" spans="1:12" x14ac:dyDescent="0.2">
      <c r="A8885" t="str">
        <f>VLOOKUP(B8885,StateFIPS!A$2:B$52,2)</f>
        <v>Iowa</v>
      </c>
      <c r="B8885">
        <f t="shared" si="141"/>
        <v>19</v>
      </c>
      <c r="C8885" s="9" t="s">
        <v>1527</v>
      </c>
      <c r="D8885" s="9" t="s">
        <v>93</v>
      </c>
      <c r="E8885" s="9" t="s">
        <v>2801</v>
      </c>
      <c r="F8885" s="9" t="s">
        <v>2802</v>
      </c>
      <c r="G8885" s="10">
        <v>28</v>
      </c>
      <c r="H8885" s="9" t="s">
        <v>94</v>
      </c>
      <c r="I8885" s="10">
        <v>31</v>
      </c>
      <c r="J8885" s="11">
        <v>0.9</v>
      </c>
      <c r="K8885" s="9" t="s">
        <v>94</v>
      </c>
      <c r="L8885" s="9" t="s">
        <v>95</v>
      </c>
    </row>
    <row r="8886" spans="1:12" x14ac:dyDescent="0.2">
      <c r="A8886" t="str">
        <f>VLOOKUP(B8886,StateFIPS!A$2:B$52,2)</f>
        <v>Virginia</v>
      </c>
      <c r="B8886">
        <f t="shared" si="141"/>
        <v>51</v>
      </c>
      <c r="C8886" s="9" t="s">
        <v>2740</v>
      </c>
      <c r="D8886" s="9" t="s">
        <v>93</v>
      </c>
      <c r="E8886" s="9" t="s">
        <v>2801</v>
      </c>
      <c r="F8886" s="9" t="s">
        <v>2802</v>
      </c>
      <c r="G8886" s="10">
        <v>10</v>
      </c>
      <c r="H8886" s="9" t="s">
        <v>94</v>
      </c>
      <c r="I8886" s="10">
        <v>11</v>
      </c>
      <c r="J8886" s="11">
        <v>0.9</v>
      </c>
      <c r="K8886" s="9" t="s">
        <v>94</v>
      </c>
      <c r="L8886" s="9" t="s">
        <v>95</v>
      </c>
    </row>
    <row r="8887" spans="1:12" x14ac:dyDescent="0.2">
      <c r="A8887" t="str">
        <f>VLOOKUP(B8887,StateFIPS!A$2:B$52,2)</f>
        <v>Kansas</v>
      </c>
      <c r="B8887">
        <f t="shared" si="141"/>
        <v>20</v>
      </c>
      <c r="C8887" s="9" t="s">
        <v>288</v>
      </c>
      <c r="D8887" s="9" t="s">
        <v>93</v>
      </c>
      <c r="E8887" s="9" t="s">
        <v>2801</v>
      </c>
      <c r="F8887" s="9" t="s">
        <v>2802</v>
      </c>
      <c r="G8887" s="10">
        <v>913763</v>
      </c>
      <c r="H8887" s="9" t="s">
        <v>94</v>
      </c>
      <c r="I8887" s="10">
        <v>1011199</v>
      </c>
      <c r="J8887" s="11">
        <v>0.9</v>
      </c>
      <c r="K8887" s="9" t="s">
        <v>94</v>
      </c>
      <c r="L8887" s="9" t="s">
        <v>95</v>
      </c>
    </row>
    <row r="8888" spans="1:12" x14ac:dyDescent="0.2">
      <c r="A8888" t="str">
        <f>VLOOKUP(B8888,StateFIPS!A$2:B$52,2)</f>
        <v>Illinois</v>
      </c>
      <c r="B8888">
        <f t="shared" si="141"/>
        <v>17</v>
      </c>
      <c r="C8888" s="9" t="s">
        <v>723</v>
      </c>
      <c r="D8888" s="9" t="s">
        <v>93</v>
      </c>
      <c r="E8888" s="9" t="s">
        <v>2801</v>
      </c>
      <c r="F8888" s="9" t="s">
        <v>2802</v>
      </c>
      <c r="G8888" s="10">
        <v>5163</v>
      </c>
      <c r="H8888" s="9" t="s">
        <v>94</v>
      </c>
      <c r="I8888" s="10">
        <v>5713</v>
      </c>
      <c r="J8888" s="11">
        <v>0.9</v>
      </c>
      <c r="K8888" s="9" t="s">
        <v>94</v>
      </c>
      <c r="L8888" s="9" t="s">
        <v>95</v>
      </c>
    </row>
    <row r="8889" spans="1:12" x14ac:dyDescent="0.2">
      <c r="A8889" t="str">
        <f>VLOOKUP(B8889,StateFIPS!A$2:B$52,2)</f>
        <v>Oklahoma</v>
      </c>
      <c r="B8889">
        <f t="shared" si="141"/>
        <v>40</v>
      </c>
      <c r="C8889" s="9" t="s">
        <v>1329</v>
      </c>
      <c r="D8889" s="9" t="s">
        <v>93</v>
      </c>
      <c r="E8889" s="9" t="s">
        <v>2801</v>
      </c>
      <c r="F8889" s="9" t="s">
        <v>2802</v>
      </c>
      <c r="G8889" s="10">
        <v>98</v>
      </c>
      <c r="H8889" s="9" t="s">
        <v>94</v>
      </c>
      <c r="I8889" s="10">
        <v>108</v>
      </c>
      <c r="J8889" s="11">
        <v>0.9</v>
      </c>
      <c r="K8889" s="9" t="s">
        <v>94</v>
      </c>
      <c r="L8889" s="9" t="s">
        <v>95</v>
      </c>
    </row>
    <row r="8890" spans="1:12" x14ac:dyDescent="0.2">
      <c r="A8890" t="str">
        <f>VLOOKUP(B8890,StateFIPS!A$2:B$52,2)</f>
        <v>Ohio</v>
      </c>
      <c r="B8890">
        <f t="shared" si="141"/>
        <v>39</v>
      </c>
      <c r="C8890" s="9" t="s">
        <v>1965</v>
      </c>
      <c r="D8890" s="9" t="s">
        <v>93</v>
      </c>
      <c r="E8890" s="9" t="s">
        <v>2801</v>
      </c>
      <c r="F8890" s="9" t="s">
        <v>2802</v>
      </c>
      <c r="G8890" s="10">
        <v>7227</v>
      </c>
      <c r="H8890" s="9" t="s">
        <v>94</v>
      </c>
      <c r="I8890" s="10">
        <v>7997</v>
      </c>
      <c r="J8890" s="11">
        <v>0.9</v>
      </c>
      <c r="K8890" s="9" t="s">
        <v>94</v>
      </c>
      <c r="L8890" s="9" t="s">
        <v>95</v>
      </c>
    </row>
    <row r="8891" spans="1:12" x14ac:dyDescent="0.2">
      <c r="A8891" t="str">
        <f>VLOOKUP(B8891,StateFIPS!A$2:B$52,2)</f>
        <v>Pennsylvania</v>
      </c>
      <c r="B8891">
        <f t="shared" si="141"/>
        <v>42</v>
      </c>
      <c r="C8891" s="9" t="s">
        <v>2317</v>
      </c>
      <c r="D8891" s="9" t="s">
        <v>93</v>
      </c>
      <c r="E8891" s="9" t="s">
        <v>2801</v>
      </c>
      <c r="F8891" s="9" t="s">
        <v>2802</v>
      </c>
      <c r="G8891" s="10">
        <v>16050</v>
      </c>
      <c r="H8891" s="9" t="s">
        <v>94</v>
      </c>
      <c r="I8891" s="10">
        <v>17761</v>
      </c>
      <c r="J8891" s="11">
        <v>0.9</v>
      </c>
      <c r="K8891" s="9" t="s">
        <v>94</v>
      </c>
      <c r="L8891" s="9" t="s">
        <v>95</v>
      </c>
    </row>
    <row r="8892" spans="1:12" x14ac:dyDescent="0.2">
      <c r="A8892" t="str">
        <f>VLOOKUP(B8892,StateFIPS!A$2:B$52,2)</f>
        <v>California</v>
      </c>
      <c r="B8892">
        <f t="shared" si="141"/>
        <v>6</v>
      </c>
      <c r="C8892" s="9" t="s">
        <v>2085</v>
      </c>
      <c r="D8892" s="9" t="s">
        <v>93</v>
      </c>
      <c r="E8892" s="9" t="s">
        <v>2801</v>
      </c>
      <c r="F8892" s="9" t="s">
        <v>2802</v>
      </c>
      <c r="G8892" s="10">
        <v>15</v>
      </c>
      <c r="H8892" s="9" t="s">
        <v>94</v>
      </c>
      <c r="I8892" s="10">
        <v>16</v>
      </c>
      <c r="J8892" s="11">
        <v>0.9</v>
      </c>
      <c r="K8892" s="9" t="s">
        <v>94</v>
      </c>
      <c r="L8892" s="9" t="s">
        <v>95</v>
      </c>
    </row>
    <row r="8893" spans="1:12" x14ac:dyDescent="0.2">
      <c r="A8893" t="str">
        <f>VLOOKUP(B8893,StateFIPS!A$2:B$52,2)</f>
        <v>Oklahoma</v>
      </c>
      <c r="B8893">
        <f t="shared" si="141"/>
        <v>40</v>
      </c>
      <c r="C8893" s="9" t="s">
        <v>1427</v>
      </c>
      <c r="D8893" s="9" t="s">
        <v>93</v>
      </c>
      <c r="E8893" s="9" t="s">
        <v>2801</v>
      </c>
      <c r="F8893" s="9" t="s">
        <v>2802</v>
      </c>
      <c r="G8893" s="10">
        <v>62</v>
      </c>
      <c r="H8893" s="9" t="s">
        <v>94</v>
      </c>
      <c r="I8893" s="10">
        <v>69</v>
      </c>
      <c r="J8893" s="11">
        <v>0.9</v>
      </c>
      <c r="K8893" s="9" t="s">
        <v>94</v>
      </c>
      <c r="L8893" s="9" t="s">
        <v>95</v>
      </c>
    </row>
    <row r="8894" spans="1:12" x14ac:dyDescent="0.2">
      <c r="A8894" t="str">
        <f>VLOOKUP(B8894,StateFIPS!A$2:B$52,2)</f>
        <v>Oklahoma</v>
      </c>
      <c r="B8894">
        <f t="shared" si="141"/>
        <v>40</v>
      </c>
      <c r="C8894" s="9" t="s">
        <v>2143</v>
      </c>
      <c r="D8894" s="9" t="s">
        <v>93</v>
      </c>
      <c r="E8894" s="9" t="s">
        <v>2801</v>
      </c>
      <c r="F8894" s="9" t="s">
        <v>2802</v>
      </c>
      <c r="G8894" s="10">
        <v>172818</v>
      </c>
      <c r="H8894" s="9" t="s">
        <v>94</v>
      </c>
      <c r="I8894" s="10">
        <v>191246</v>
      </c>
      <c r="J8894" s="11">
        <v>0.9</v>
      </c>
      <c r="K8894" s="9" t="s">
        <v>94</v>
      </c>
      <c r="L8894" s="9" t="s">
        <v>95</v>
      </c>
    </row>
    <row r="8895" spans="1:12" x14ac:dyDescent="0.2">
      <c r="A8895" t="str">
        <f>VLOOKUP(B8895,StateFIPS!A$2:B$52,2)</f>
        <v>Illinois</v>
      </c>
      <c r="B8895">
        <f t="shared" si="141"/>
        <v>17</v>
      </c>
      <c r="C8895" s="9" t="s">
        <v>2201</v>
      </c>
      <c r="D8895" s="9" t="s">
        <v>93</v>
      </c>
      <c r="E8895" s="9" t="s">
        <v>2801</v>
      </c>
      <c r="F8895" s="9" t="s">
        <v>2802</v>
      </c>
      <c r="G8895" s="10">
        <v>5163</v>
      </c>
      <c r="H8895" s="9" t="s">
        <v>94</v>
      </c>
      <c r="I8895" s="10">
        <v>5713</v>
      </c>
      <c r="J8895" s="11">
        <v>0.9</v>
      </c>
      <c r="K8895" s="9" t="s">
        <v>94</v>
      </c>
      <c r="L8895" s="9" t="s">
        <v>95</v>
      </c>
    </row>
    <row r="8896" spans="1:12" x14ac:dyDescent="0.2">
      <c r="A8896" t="str">
        <f>VLOOKUP(B8896,StateFIPS!A$2:B$52,2)</f>
        <v>Virginia</v>
      </c>
      <c r="B8896">
        <f t="shared" si="141"/>
        <v>51</v>
      </c>
      <c r="C8896" s="9" t="s">
        <v>2657</v>
      </c>
      <c r="D8896" s="9" t="s">
        <v>93</v>
      </c>
      <c r="E8896" s="9" t="s">
        <v>2801</v>
      </c>
      <c r="F8896" s="9" t="s">
        <v>2802</v>
      </c>
      <c r="G8896" s="10">
        <v>1967</v>
      </c>
      <c r="H8896" s="9" t="s">
        <v>94</v>
      </c>
      <c r="I8896" s="10">
        <v>2176</v>
      </c>
      <c r="J8896" s="11">
        <v>0.9</v>
      </c>
      <c r="K8896" s="9" t="s">
        <v>94</v>
      </c>
      <c r="L8896" s="9" t="s">
        <v>95</v>
      </c>
    </row>
    <row r="8897" spans="1:12" x14ac:dyDescent="0.2">
      <c r="A8897" t="str">
        <f>VLOOKUP(B8897,StateFIPS!A$2:B$52,2)</f>
        <v>Oklahoma</v>
      </c>
      <c r="B8897">
        <f t="shared" si="141"/>
        <v>40</v>
      </c>
      <c r="C8897" s="9" t="s">
        <v>1318</v>
      </c>
      <c r="D8897" s="9" t="s">
        <v>93</v>
      </c>
      <c r="E8897" s="9" t="s">
        <v>2801</v>
      </c>
      <c r="F8897" s="9" t="s">
        <v>2802</v>
      </c>
      <c r="G8897" s="10">
        <v>17</v>
      </c>
      <c r="H8897" s="9" t="s">
        <v>94</v>
      </c>
      <c r="I8897" s="10">
        <v>19</v>
      </c>
      <c r="J8897" s="11">
        <v>0.9</v>
      </c>
      <c r="K8897" s="9" t="s">
        <v>94</v>
      </c>
      <c r="L8897" s="9" t="s">
        <v>95</v>
      </c>
    </row>
    <row r="8898" spans="1:12" x14ac:dyDescent="0.2">
      <c r="A8898" t="str">
        <f>VLOOKUP(B8898,StateFIPS!A$2:B$52,2)</f>
        <v>California</v>
      </c>
      <c r="B8898">
        <f t="shared" si="141"/>
        <v>6</v>
      </c>
      <c r="C8898" s="9" t="s">
        <v>2117</v>
      </c>
      <c r="D8898" s="9" t="s">
        <v>93</v>
      </c>
      <c r="E8898" s="9" t="s">
        <v>2801</v>
      </c>
      <c r="F8898" s="9" t="s">
        <v>2802</v>
      </c>
      <c r="G8898" s="10">
        <v>80</v>
      </c>
      <c r="H8898" s="9" t="s">
        <v>94</v>
      </c>
      <c r="I8898" s="10">
        <v>88</v>
      </c>
      <c r="J8898" s="11">
        <v>0.9</v>
      </c>
      <c r="K8898" s="9" t="s">
        <v>94</v>
      </c>
      <c r="L8898" s="9" t="s">
        <v>95</v>
      </c>
    </row>
    <row r="8899" spans="1:12" x14ac:dyDescent="0.2">
      <c r="A8899" t="str">
        <f>VLOOKUP(B8899,StateFIPS!A$2:B$52,2)</f>
        <v>Oklahoma</v>
      </c>
      <c r="B8899">
        <f t="shared" ref="B8899:B8962" si="142">VALUE(LEFT(C8899,2))</f>
        <v>40</v>
      </c>
      <c r="C8899" s="9" t="s">
        <v>1445</v>
      </c>
      <c r="D8899" s="9" t="s">
        <v>93</v>
      </c>
      <c r="E8899" s="9" t="s">
        <v>2801</v>
      </c>
      <c r="F8899" s="9" t="s">
        <v>2802</v>
      </c>
      <c r="G8899" s="10">
        <v>120</v>
      </c>
      <c r="H8899" s="9" t="s">
        <v>94</v>
      </c>
      <c r="I8899" s="10">
        <v>132</v>
      </c>
      <c r="J8899" s="11">
        <v>0.9</v>
      </c>
      <c r="K8899" s="9" t="s">
        <v>94</v>
      </c>
      <c r="L8899" s="9" t="s">
        <v>95</v>
      </c>
    </row>
    <row r="8900" spans="1:12" x14ac:dyDescent="0.2">
      <c r="A8900" t="str">
        <f>VLOOKUP(B8900,StateFIPS!A$2:B$52,2)</f>
        <v>Ohio</v>
      </c>
      <c r="B8900">
        <f t="shared" si="142"/>
        <v>39</v>
      </c>
      <c r="C8900" s="9" t="s">
        <v>1972</v>
      </c>
      <c r="D8900" s="9" t="s">
        <v>93</v>
      </c>
      <c r="E8900" s="9" t="s">
        <v>2801</v>
      </c>
      <c r="F8900" s="9" t="s">
        <v>2802</v>
      </c>
      <c r="G8900" s="10">
        <v>23</v>
      </c>
      <c r="H8900" s="9" t="s">
        <v>94</v>
      </c>
      <c r="I8900" s="10">
        <v>26</v>
      </c>
      <c r="J8900" s="11">
        <v>0.9</v>
      </c>
      <c r="K8900" s="9" t="s">
        <v>94</v>
      </c>
      <c r="L8900" s="9" t="s">
        <v>95</v>
      </c>
    </row>
    <row r="8901" spans="1:12" x14ac:dyDescent="0.2">
      <c r="A8901" t="str">
        <f>VLOOKUP(B8901,StateFIPS!A$2:B$52,2)</f>
        <v>Ohio</v>
      </c>
      <c r="B8901">
        <f t="shared" si="142"/>
        <v>39</v>
      </c>
      <c r="C8901" s="9" t="s">
        <v>1945</v>
      </c>
      <c r="D8901" s="9" t="s">
        <v>93</v>
      </c>
      <c r="E8901" s="9" t="s">
        <v>2801</v>
      </c>
      <c r="F8901" s="9" t="s">
        <v>2802</v>
      </c>
      <c r="G8901" s="10">
        <v>7227</v>
      </c>
      <c r="H8901" s="9" t="s">
        <v>94</v>
      </c>
      <c r="I8901" s="10">
        <v>7997</v>
      </c>
      <c r="J8901" s="11">
        <v>0.9</v>
      </c>
      <c r="K8901" s="9" t="s">
        <v>94</v>
      </c>
      <c r="L8901" s="9" t="s">
        <v>95</v>
      </c>
    </row>
    <row r="8902" spans="1:12" x14ac:dyDescent="0.2">
      <c r="A8902" t="str">
        <f>VLOOKUP(B8902,StateFIPS!A$2:B$52,2)</f>
        <v>California</v>
      </c>
      <c r="B8902">
        <f t="shared" si="142"/>
        <v>6</v>
      </c>
      <c r="C8902" s="9" t="s">
        <v>2119</v>
      </c>
      <c r="D8902" s="9" t="s">
        <v>93</v>
      </c>
      <c r="E8902" s="9" t="s">
        <v>2801</v>
      </c>
      <c r="F8902" s="9" t="s">
        <v>2802</v>
      </c>
      <c r="G8902" s="10">
        <v>5046</v>
      </c>
      <c r="H8902" s="9" t="s">
        <v>94</v>
      </c>
      <c r="I8902" s="10">
        <v>5584</v>
      </c>
      <c r="J8902" s="11">
        <v>0.9</v>
      </c>
      <c r="K8902" s="9" t="s">
        <v>94</v>
      </c>
      <c r="L8902" s="9" t="s">
        <v>95</v>
      </c>
    </row>
    <row r="8903" spans="1:12" x14ac:dyDescent="0.2">
      <c r="A8903" t="str">
        <f>VLOOKUP(B8903,StateFIPS!A$2:B$52,2)</f>
        <v>Ohio</v>
      </c>
      <c r="B8903">
        <f t="shared" si="142"/>
        <v>39</v>
      </c>
      <c r="C8903" s="9" t="s">
        <v>2010</v>
      </c>
      <c r="D8903" s="9" t="s">
        <v>93</v>
      </c>
      <c r="E8903" s="9" t="s">
        <v>2801</v>
      </c>
      <c r="F8903" s="9" t="s">
        <v>2802</v>
      </c>
      <c r="G8903" s="10">
        <v>51</v>
      </c>
      <c r="H8903" s="9" t="s">
        <v>94</v>
      </c>
      <c r="I8903" s="10">
        <v>57</v>
      </c>
      <c r="J8903" s="11">
        <v>0.9</v>
      </c>
      <c r="K8903" s="9" t="s">
        <v>94</v>
      </c>
      <c r="L8903" s="9" t="s">
        <v>95</v>
      </c>
    </row>
    <row r="8904" spans="1:12" x14ac:dyDescent="0.2">
      <c r="A8904" t="str">
        <f>VLOOKUP(B8904,StateFIPS!A$2:B$52,2)</f>
        <v>Illinois</v>
      </c>
      <c r="B8904">
        <f t="shared" si="142"/>
        <v>17</v>
      </c>
      <c r="C8904" s="9" t="s">
        <v>2194</v>
      </c>
      <c r="D8904" s="9" t="s">
        <v>93</v>
      </c>
      <c r="E8904" s="9" t="s">
        <v>2801</v>
      </c>
      <c r="F8904" s="9" t="s">
        <v>2802</v>
      </c>
      <c r="G8904" s="10">
        <v>5163</v>
      </c>
      <c r="H8904" s="9" t="s">
        <v>94</v>
      </c>
      <c r="I8904" s="10">
        <v>5713</v>
      </c>
      <c r="J8904" s="11">
        <v>0.9</v>
      </c>
      <c r="K8904" s="9" t="s">
        <v>94</v>
      </c>
      <c r="L8904" s="9" t="s">
        <v>95</v>
      </c>
    </row>
    <row r="8905" spans="1:12" x14ac:dyDescent="0.2">
      <c r="A8905" t="str">
        <f>VLOOKUP(B8905,StateFIPS!A$2:B$52,2)</f>
        <v>Pennsylvania</v>
      </c>
      <c r="B8905">
        <f t="shared" si="142"/>
        <v>42</v>
      </c>
      <c r="C8905" s="9" t="s">
        <v>2445</v>
      </c>
      <c r="D8905" s="9" t="s">
        <v>93</v>
      </c>
      <c r="E8905" s="9" t="s">
        <v>2801</v>
      </c>
      <c r="F8905" s="9" t="s">
        <v>2802</v>
      </c>
      <c r="G8905" s="10">
        <v>83168</v>
      </c>
      <c r="H8905" s="9" t="s">
        <v>94</v>
      </c>
      <c r="I8905" s="10">
        <v>92036</v>
      </c>
      <c r="J8905" s="11">
        <v>0.9</v>
      </c>
      <c r="K8905" s="9" t="s">
        <v>94</v>
      </c>
      <c r="L8905" s="9" t="s">
        <v>95</v>
      </c>
    </row>
    <row r="8906" spans="1:12" x14ac:dyDescent="0.2">
      <c r="A8906" t="str">
        <f>VLOOKUP(B8906,StateFIPS!A$2:B$52,2)</f>
        <v>Ohio</v>
      </c>
      <c r="B8906">
        <f t="shared" si="142"/>
        <v>39</v>
      </c>
      <c r="C8906" s="9" t="s">
        <v>2113</v>
      </c>
      <c r="D8906" s="9" t="s">
        <v>93</v>
      </c>
      <c r="E8906" s="9" t="s">
        <v>2801</v>
      </c>
      <c r="F8906" s="9" t="s">
        <v>2802</v>
      </c>
      <c r="G8906" s="10">
        <v>39</v>
      </c>
      <c r="H8906" s="9" t="s">
        <v>94</v>
      </c>
      <c r="I8906" s="10">
        <v>43</v>
      </c>
      <c r="J8906" s="11">
        <v>0.9</v>
      </c>
      <c r="K8906" s="9" t="s">
        <v>94</v>
      </c>
      <c r="L8906" s="9" t="s">
        <v>95</v>
      </c>
    </row>
    <row r="8907" spans="1:12" x14ac:dyDescent="0.2">
      <c r="A8907" t="str">
        <f>VLOOKUP(B8907,StateFIPS!A$2:B$52,2)</f>
        <v>Oklahoma</v>
      </c>
      <c r="B8907">
        <f t="shared" si="142"/>
        <v>40</v>
      </c>
      <c r="C8907" s="9" t="s">
        <v>2644</v>
      </c>
      <c r="D8907" s="9" t="s">
        <v>93</v>
      </c>
      <c r="E8907" s="9" t="s">
        <v>2801</v>
      </c>
      <c r="F8907" s="9" t="s">
        <v>2802</v>
      </c>
      <c r="G8907" s="10">
        <v>17</v>
      </c>
      <c r="H8907" s="9" t="s">
        <v>94</v>
      </c>
      <c r="I8907" s="10">
        <v>19</v>
      </c>
      <c r="J8907" s="11">
        <v>0.9</v>
      </c>
      <c r="K8907" s="9" t="s">
        <v>94</v>
      </c>
      <c r="L8907" s="9" t="s">
        <v>95</v>
      </c>
    </row>
    <row r="8908" spans="1:12" x14ac:dyDescent="0.2">
      <c r="A8908" t="str">
        <f>VLOOKUP(B8908,StateFIPS!A$2:B$52,2)</f>
        <v>California</v>
      </c>
      <c r="B8908">
        <f t="shared" si="142"/>
        <v>6</v>
      </c>
      <c r="C8908" s="9" t="s">
        <v>2055</v>
      </c>
      <c r="D8908" s="9" t="s">
        <v>93</v>
      </c>
      <c r="E8908" s="9" t="s">
        <v>2801</v>
      </c>
      <c r="F8908" s="9" t="s">
        <v>2802</v>
      </c>
      <c r="G8908" s="10">
        <v>49</v>
      </c>
      <c r="H8908" s="9" t="s">
        <v>94</v>
      </c>
      <c r="I8908" s="10">
        <v>54</v>
      </c>
      <c r="J8908" s="11">
        <v>0.9</v>
      </c>
      <c r="K8908" s="9" t="s">
        <v>94</v>
      </c>
      <c r="L8908" s="9" t="s">
        <v>95</v>
      </c>
    </row>
    <row r="8909" spans="1:12" x14ac:dyDescent="0.2">
      <c r="A8909" t="str">
        <f>VLOOKUP(B8909,StateFIPS!A$2:B$52,2)</f>
        <v>Arkansas</v>
      </c>
      <c r="B8909">
        <f t="shared" si="142"/>
        <v>5</v>
      </c>
      <c r="C8909" s="9" t="s">
        <v>2684</v>
      </c>
      <c r="D8909" s="9" t="s">
        <v>93</v>
      </c>
      <c r="E8909" s="9" t="s">
        <v>2801</v>
      </c>
      <c r="F8909" s="9" t="s">
        <v>2802</v>
      </c>
      <c r="G8909" s="10">
        <v>23</v>
      </c>
      <c r="H8909" s="9" t="s">
        <v>94</v>
      </c>
      <c r="I8909" s="10">
        <v>26</v>
      </c>
      <c r="J8909" s="11">
        <v>0.9</v>
      </c>
      <c r="K8909" s="9" t="s">
        <v>94</v>
      </c>
      <c r="L8909" s="9" t="s">
        <v>95</v>
      </c>
    </row>
    <row r="8910" spans="1:12" x14ac:dyDescent="0.2">
      <c r="A8910" t="str">
        <f>VLOOKUP(B8910,StateFIPS!A$2:B$52,2)</f>
        <v>Oklahoma</v>
      </c>
      <c r="B8910">
        <f t="shared" si="142"/>
        <v>40</v>
      </c>
      <c r="C8910" s="9" t="s">
        <v>2299</v>
      </c>
      <c r="D8910" s="9" t="s">
        <v>93</v>
      </c>
      <c r="E8910" s="9" t="s">
        <v>2801</v>
      </c>
      <c r="F8910" s="9" t="s">
        <v>2802</v>
      </c>
      <c r="G8910" s="10">
        <v>14</v>
      </c>
      <c r="H8910" s="9" t="s">
        <v>94</v>
      </c>
      <c r="I8910" s="10">
        <v>16</v>
      </c>
      <c r="J8910" s="11">
        <v>0.9</v>
      </c>
      <c r="K8910" s="9" t="s">
        <v>94</v>
      </c>
      <c r="L8910" s="9" t="s">
        <v>95</v>
      </c>
    </row>
    <row r="8911" spans="1:12" x14ac:dyDescent="0.2">
      <c r="A8911" t="str">
        <f>VLOOKUP(B8911,StateFIPS!A$2:B$52,2)</f>
        <v>Kansas</v>
      </c>
      <c r="B8911">
        <f t="shared" si="142"/>
        <v>20</v>
      </c>
      <c r="C8911" s="9" t="s">
        <v>1899</v>
      </c>
      <c r="D8911" s="9" t="s">
        <v>93</v>
      </c>
      <c r="E8911" s="9" t="s">
        <v>2801</v>
      </c>
      <c r="F8911" s="9" t="s">
        <v>2802</v>
      </c>
      <c r="G8911" s="10">
        <v>2183</v>
      </c>
      <c r="H8911" s="9" t="s">
        <v>94</v>
      </c>
      <c r="I8911" s="10">
        <v>2415</v>
      </c>
      <c r="J8911" s="11">
        <v>0.9</v>
      </c>
      <c r="K8911" s="9" t="s">
        <v>94</v>
      </c>
      <c r="L8911" s="9" t="s">
        <v>95</v>
      </c>
    </row>
    <row r="8912" spans="1:12" x14ac:dyDescent="0.2">
      <c r="A8912" t="str">
        <f>VLOOKUP(B8912,StateFIPS!A$2:B$52,2)</f>
        <v>Oklahoma</v>
      </c>
      <c r="B8912">
        <f t="shared" si="142"/>
        <v>40</v>
      </c>
      <c r="C8912" s="9" t="s">
        <v>1298</v>
      </c>
      <c r="D8912" s="9" t="s">
        <v>93</v>
      </c>
      <c r="E8912" s="9" t="s">
        <v>2801</v>
      </c>
      <c r="F8912" s="9" t="s">
        <v>2802</v>
      </c>
      <c r="G8912" s="10">
        <v>42</v>
      </c>
      <c r="H8912" s="9" t="s">
        <v>94</v>
      </c>
      <c r="I8912" s="10">
        <v>46</v>
      </c>
      <c r="J8912" s="11">
        <v>0.9</v>
      </c>
      <c r="K8912" s="9" t="s">
        <v>94</v>
      </c>
      <c r="L8912" s="9" t="s">
        <v>95</v>
      </c>
    </row>
    <row r="8913" spans="1:12" x14ac:dyDescent="0.2">
      <c r="A8913" t="str">
        <f>VLOOKUP(B8913,StateFIPS!A$2:B$52,2)</f>
        <v>Illinois</v>
      </c>
      <c r="B8913">
        <f t="shared" si="142"/>
        <v>17</v>
      </c>
      <c r="C8913" s="9" t="s">
        <v>2148</v>
      </c>
      <c r="D8913" s="9" t="s">
        <v>93</v>
      </c>
      <c r="E8913" s="9" t="s">
        <v>2801</v>
      </c>
      <c r="F8913" s="9" t="s">
        <v>2802</v>
      </c>
      <c r="G8913" s="10">
        <v>74</v>
      </c>
      <c r="H8913" s="9" t="s">
        <v>94</v>
      </c>
      <c r="I8913" s="10">
        <v>82</v>
      </c>
      <c r="J8913" s="11">
        <v>0.9</v>
      </c>
      <c r="K8913" s="9" t="s">
        <v>94</v>
      </c>
      <c r="L8913" s="9" t="s">
        <v>95</v>
      </c>
    </row>
    <row r="8914" spans="1:12" x14ac:dyDescent="0.2">
      <c r="A8914" t="str">
        <f>VLOOKUP(B8914,StateFIPS!A$2:B$52,2)</f>
        <v>Oklahoma</v>
      </c>
      <c r="B8914">
        <f t="shared" si="142"/>
        <v>40</v>
      </c>
      <c r="C8914" s="9" t="s">
        <v>2046</v>
      </c>
      <c r="D8914" s="9" t="s">
        <v>93</v>
      </c>
      <c r="E8914" s="9" t="s">
        <v>2801</v>
      </c>
      <c r="F8914" s="9" t="s">
        <v>2802</v>
      </c>
      <c r="G8914" s="10">
        <v>612035</v>
      </c>
      <c r="H8914" s="9" t="s">
        <v>94</v>
      </c>
      <c r="I8914" s="10">
        <v>677297</v>
      </c>
      <c r="J8914" s="11">
        <v>0.9</v>
      </c>
      <c r="K8914" s="9" t="s">
        <v>94</v>
      </c>
      <c r="L8914" s="9" t="s">
        <v>95</v>
      </c>
    </row>
    <row r="8915" spans="1:12" x14ac:dyDescent="0.2">
      <c r="A8915" t="str">
        <f>VLOOKUP(B8915,StateFIPS!A$2:B$52,2)</f>
        <v>Virginia</v>
      </c>
      <c r="B8915">
        <f t="shared" si="142"/>
        <v>51</v>
      </c>
      <c r="C8915" s="9" t="s">
        <v>2638</v>
      </c>
      <c r="D8915" s="9" t="s">
        <v>93</v>
      </c>
      <c r="E8915" s="9" t="s">
        <v>2801</v>
      </c>
      <c r="F8915" s="9" t="s">
        <v>2802</v>
      </c>
      <c r="G8915" s="10">
        <v>1967</v>
      </c>
      <c r="H8915" s="9" t="s">
        <v>94</v>
      </c>
      <c r="I8915" s="10">
        <v>2176</v>
      </c>
      <c r="J8915" s="11">
        <v>0.9</v>
      </c>
      <c r="K8915" s="9" t="s">
        <v>94</v>
      </c>
      <c r="L8915" s="9" t="s">
        <v>95</v>
      </c>
    </row>
    <row r="8916" spans="1:12" x14ac:dyDescent="0.2">
      <c r="A8916" t="str">
        <f>VLOOKUP(B8916,StateFIPS!A$2:B$52,2)</f>
        <v>Arkansas</v>
      </c>
      <c r="B8916">
        <f t="shared" si="142"/>
        <v>5</v>
      </c>
      <c r="C8916" s="9" t="s">
        <v>2683</v>
      </c>
      <c r="D8916" s="9" t="s">
        <v>93</v>
      </c>
      <c r="E8916" s="9" t="s">
        <v>2801</v>
      </c>
      <c r="F8916" s="9" t="s">
        <v>2802</v>
      </c>
      <c r="G8916" s="10">
        <v>1325682</v>
      </c>
      <c r="H8916" s="9" t="s">
        <v>94</v>
      </c>
      <c r="I8916" s="10">
        <v>1467042</v>
      </c>
      <c r="J8916" s="11">
        <v>0.9</v>
      </c>
      <c r="K8916" s="9" t="s">
        <v>94</v>
      </c>
      <c r="L8916" s="9" t="s">
        <v>95</v>
      </c>
    </row>
    <row r="8917" spans="1:12" x14ac:dyDescent="0.2">
      <c r="A8917" t="str">
        <f>VLOOKUP(B8917,StateFIPS!A$2:B$52,2)</f>
        <v>California</v>
      </c>
      <c r="B8917">
        <f t="shared" si="142"/>
        <v>6</v>
      </c>
      <c r="C8917" s="9" t="s">
        <v>2057</v>
      </c>
      <c r="D8917" s="9" t="s">
        <v>93</v>
      </c>
      <c r="E8917" s="9" t="s">
        <v>2801</v>
      </c>
      <c r="F8917" s="9" t="s">
        <v>2802</v>
      </c>
      <c r="G8917" s="10">
        <v>487693</v>
      </c>
      <c r="H8917" s="9" t="s">
        <v>94</v>
      </c>
      <c r="I8917" s="10">
        <v>539696</v>
      </c>
      <c r="J8917" s="11">
        <v>0.9</v>
      </c>
      <c r="K8917" s="9" t="s">
        <v>94</v>
      </c>
      <c r="L8917" s="9" t="s">
        <v>95</v>
      </c>
    </row>
    <row r="8918" spans="1:12" x14ac:dyDescent="0.2">
      <c r="A8918" t="str">
        <f>VLOOKUP(B8918,StateFIPS!A$2:B$52,2)</f>
        <v>Illinois</v>
      </c>
      <c r="B8918">
        <f t="shared" si="142"/>
        <v>17</v>
      </c>
      <c r="C8918" s="9" t="s">
        <v>717</v>
      </c>
      <c r="D8918" s="9" t="s">
        <v>93</v>
      </c>
      <c r="E8918" s="9" t="s">
        <v>2801</v>
      </c>
      <c r="F8918" s="9" t="s">
        <v>2802</v>
      </c>
      <c r="G8918" s="10">
        <v>5163</v>
      </c>
      <c r="H8918" s="9" t="s">
        <v>94</v>
      </c>
      <c r="I8918" s="10">
        <v>5713</v>
      </c>
      <c r="J8918" s="11">
        <v>0.9</v>
      </c>
      <c r="K8918" s="9" t="s">
        <v>94</v>
      </c>
      <c r="L8918" s="9" t="s">
        <v>95</v>
      </c>
    </row>
    <row r="8919" spans="1:12" x14ac:dyDescent="0.2">
      <c r="A8919" t="str">
        <f>VLOOKUP(B8919,StateFIPS!A$2:B$52,2)</f>
        <v>Oklahoma</v>
      </c>
      <c r="B8919">
        <f t="shared" si="142"/>
        <v>40</v>
      </c>
      <c r="C8919" s="9" t="s">
        <v>2062</v>
      </c>
      <c r="D8919" s="9" t="s">
        <v>93</v>
      </c>
      <c r="E8919" s="9" t="s">
        <v>2801</v>
      </c>
      <c r="F8919" s="9" t="s">
        <v>2802</v>
      </c>
      <c r="G8919" s="10">
        <v>158816</v>
      </c>
      <c r="H8919" s="9" t="s">
        <v>94</v>
      </c>
      <c r="I8919" s="10">
        <v>175751</v>
      </c>
      <c r="J8919" s="11">
        <v>0.9</v>
      </c>
      <c r="K8919" s="9" t="s">
        <v>94</v>
      </c>
      <c r="L8919" s="9" t="s">
        <v>95</v>
      </c>
    </row>
    <row r="8920" spans="1:12" x14ac:dyDescent="0.2">
      <c r="A8920" t="str">
        <f>VLOOKUP(B8920,StateFIPS!A$2:B$52,2)</f>
        <v>Indiana</v>
      </c>
      <c r="B8920">
        <f t="shared" si="142"/>
        <v>18</v>
      </c>
      <c r="C8920" s="9" t="s">
        <v>223</v>
      </c>
      <c r="D8920" s="9" t="s">
        <v>93</v>
      </c>
      <c r="E8920" s="9" t="s">
        <v>2801</v>
      </c>
      <c r="F8920" s="9" t="s">
        <v>2802</v>
      </c>
      <c r="G8920" s="10">
        <v>4857</v>
      </c>
      <c r="H8920" s="9" t="s">
        <v>94</v>
      </c>
      <c r="I8920" s="10">
        <v>5375</v>
      </c>
      <c r="J8920" s="11">
        <v>0.9</v>
      </c>
      <c r="K8920" s="9" t="s">
        <v>94</v>
      </c>
      <c r="L8920" s="9" t="s">
        <v>95</v>
      </c>
    </row>
    <row r="8921" spans="1:12" x14ac:dyDescent="0.2">
      <c r="A8921" t="str">
        <f>VLOOKUP(B8921,StateFIPS!A$2:B$52,2)</f>
        <v>California</v>
      </c>
      <c r="B8921">
        <f t="shared" si="142"/>
        <v>6</v>
      </c>
      <c r="C8921" s="9" t="s">
        <v>2058</v>
      </c>
      <c r="D8921" s="9" t="s">
        <v>93</v>
      </c>
      <c r="E8921" s="9" t="s">
        <v>2801</v>
      </c>
      <c r="F8921" s="9" t="s">
        <v>2802</v>
      </c>
      <c r="G8921" s="10">
        <v>54053</v>
      </c>
      <c r="H8921" s="9" t="s">
        <v>94</v>
      </c>
      <c r="I8921" s="10">
        <v>59816</v>
      </c>
      <c r="J8921" s="11">
        <v>0.9</v>
      </c>
      <c r="K8921" s="9" t="s">
        <v>94</v>
      </c>
      <c r="L8921" s="9" t="s">
        <v>95</v>
      </c>
    </row>
    <row r="8922" spans="1:12" x14ac:dyDescent="0.2">
      <c r="A8922" t="str">
        <f>VLOOKUP(B8922,StateFIPS!A$2:B$52,2)</f>
        <v>Oklahoma</v>
      </c>
      <c r="B8922">
        <f t="shared" si="142"/>
        <v>40</v>
      </c>
      <c r="C8922" s="9" t="s">
        <v>2077</v>
      </c>
      <c r="D8922" s="9" t="s">
        <v>93</v>
      </c>
      <c r="E8922" s="9" t="s">
        <v>2801</v>
      </c>
      <c r="F8922" s="9" t="s">
        <v>2802</v>
      </c>
      <c r="G8922" s="10">
        <v>62</v>
      </c>
      <c r="H8922" s="9" t="s">
        <v>94</v>
      </c>
      <c r="I8922" s="10">
        <v>69</v>
      </c>
      <c r="J8922" s="11">
        <v>0.9</v>
      </c>
      <c r="K8922" s="9" t="s">
        <v>94</v>
      </c>
      <c r="L8922" s="9" t="s">
        <v>95</v>
      </c>
    </row>
    <row r="8923" spans="1:12" x14ac:dyDescent="0.2">
      <c r="A8923" t="str">
        <f>VLOOKUP(B8923,StateFIPS!A$2:B$52,2)</f>
        <v>Oregon</v>
      </c>
      <c r="B8923">
        <f t="shared" si="142"/>
        <v>41</v>
      </c>
      <c r="C8923" s="9" t="s">
        <v>2304</v>
      </c>
      <c r="D8923" s="9" t="s">
        <v>93</v>
      </c>
      <c r="E8923" s="9" t="s">
        <v>2801</v>
      </c>
      <c r="F8923" s="9" t="s">
        <v>2802</v>
      </c>
      <c r="G8923" s="10">
        <v>8583</v>
      </c>
      <c r="H8923" s="9" t="s">
        <v>94</v>
      </c>
      <c r="I8923" s="10">
        <v>9498</v>
      </c>
      <c r="J8923" s="11">
        <v>0.9</v>
      </c>
      <c r="K8923" s="9" t="s">
        <v>94</v>
      </c>
      <c r="L8923" s="9" t="s">
        <v>95</v>
      </c>
    </row>
    <row r="8924" spans="1:12" x14ac:dyDescent="0.2">
      <c r="A8924" t="str">
        <f>VLOOKUP(B8924,StateFIPS!A$2:B$52,2)</f>
        <v>Pennsylvania</v>
      </c>
      <c r="B8924">
        <f t="shared" si="142"/>
        <v>42</v>
      </c>
      <c r="C8924" s="9" t="s">
        <v>2594</v>
      </c>
      <c r="D8924" s="9" t="s">
        <v>93</v>
      </c>
      <c r="E8924" s="9" t="s">
        <v>2801</v>
      </c>
      <c r="F8924" s="9" t="s">
        <v>2802</v>
      </c>
      <c r="G8924" s="10">
        <v>32806</v>
      </c>
      <c r="H8924" s="9" t="s">
        <v>94</v>
      </c>
      <c r="I8924" s="10">
        <v>36304</v>
      </c>
      <c r="J8924" s="11">
        <v>0.9</v>
      </c>
      <c r="K8924" s="9" t="s">
        <v>94</v>
      </c>
      <c r="L8924" s="9" t="s">
        <v>95</v>
      </c>
    </row>
    <row r="8925" spans="1:12" x14ac:dyDescent="0.2">
      <c r="A8925" t="str">
        <f>VLOOKUP(B8925,StateFIPS!A$2:B$52,2)</f>
        <v>Illinois</v>
      </c>
      <c r="B8925">
        <f t="shared" si="142"/>
        <v>17</v>
      </c>
      <c r="C8925" s="9" t="s">
        <v>687</v>
      </c>
      <c r="D8925" s="9" t="s">
        <v>93</v>
      </c>
      <c r="E8925" s="9" t="s">
        <v>2801</v>
      </c>
      <c r="F8925" s="9" t="s">
        <v>2802</v>
      </c>
      <c r="G8925" s="10">
        <v>5163</v>
      </c>
      <c r="H8925" s="9" t="s">
        <v>94</v>
      </c>
      <c r="I8925" s="10">
        <v>5713</v>
      </c>
      <c r="J8925" s="11">
        <v>0.9</v>
      </c>
      <c r="K8925" s="9" t="s">
        <v>94</v>
      </c>
      <c r="L8925" s="9" t="s">
        <v>95</v>
      </c>
    </row>
    <row r="8926" spans="1:12" x14ac:dyDescent="0.2">
      <c r="A8926" t="str">
        <f>VLOOKUP(B8926,StateFIPS!A$2:B$52,2)</f>
        <v>Virginia</v>
      </c>
      <c r="B8926">
        <f t="shared" si="142"/>
        <v>51</v>
      </c>
      <c r="C8926" s="9" t="s">
        <v>2529</v>
      </c>
      <c r="D8926" s="9" t="s">
        <v>93</v>
      </c>
      <c r="E8926" s="9" t="s">
        <v>2801</v>
      </c>
      <c r="F8926" s="9" t="s">
        <v>2802</v>
      </c>
      <c r="G8926" s="10">
        <v>1967</v>
      </c>
      <c r="H8926" s="9" t="s">
        <v>94</v>
      </c>
      <c r="I8926" s="10">
        <v>2176</v>
      </c>
      <c r="J8926" s="11">
        <v>0.9</v>
      </c>
      <c r="K8926" s="9" t="s">
        <v>94</v>
      </c>
      <c r="L8926" s="9" t="s">
        <v>95</v>
      </c>
    </row>
    <row r="8927" spans="1:12" x14ac:dyDescent="0.2">
      <c r="A8927" t="str">
        <f>VLOOKUP(B8927,StateFIPS!A$2:B$52,2)</f>
        <v>Virginia</v>
      </c>
      <c r="B8927">
        <f t="shared" si="142"/>
        <v>51</v>
      </c>
      <c r="C8927" s="9" t="s">
        <v>1103</v>
      </c>
      <c r="D8927" s="9" t="s">
        <v>93</v>
      </c>
      <c r="E8927" s="9" t="s">
        <v>2801</v>
      </c>
      <c r="F8927" s="9" t="s">
        <v>2802</v>
      </c>
      <c r="G8927" s="10">
        <v>1967</v>
      </c>
      <c r="H8927" s="9" t="s">
        <v>94</v>
      </c>
      <c r="I8927" s="10">
        <v>2176</v>
      </c>
      <c r="J8927" s="11">
        <v>0.9</v>
      </c>
      <c r="K8927" s="9" t="s">
        <v>94</v>
      </c>
      <c r="L8927" s="9" t="s">
        <v>95</v>
      </c>
    </row>
    <row r="8928" spans="1:12" x14ac:dyDescent="0.2">
      <c r="A8928" t="str">
        <f>VLOOKUP(B8928,StateFIPS!A$2:B$52,2)</f>
        <v>Oregon</v>
      </c>
      <c r="B8928">
        <f t="shared" si="142"/>
        <v>41</v>
      </c>
      <c r="C8928" s="9" t="s">
        <v>1302</v>
      </c>
      <c r="D8928" s="9" t="s">
        <v>93</v>
      </c>
      <c r="E8928" s="9" t="s">
        <v>2801</v>
      </c>
      <c r="F8928" s="9" t="s">
        <v>2802</v>
      </c>
      <c r="G8928" s="10">
        <v>1717</v>
      </c>
      <c r="H8928" s="9" t="s">
        <v>94</v>
      </c>
      <c r="I8928" s="10">
        <v>1900</v>
      </c>
      <c r="J8928" s="11">
        <v>0.9</v>
      </c>
      <c r="K8928" s="9" t="s">
        <v>94</v>
      </c>
      <c r="L8928" s="9" t="s">
        <v>95</v>
      </c>
    </row>
    <row r="8929" spans="1:12" x14ac:dyDescent="0.2">
      <c r="A8929" t="str">
        <f>VLOOKUP(B8929,StateFIPS!A$2:B$52,2)</f>
        <v>Virginia</v>
      </c>
      <c r="B8929">
        <f t="shared" si="142"/>
        <v>51</v>
      </c>
      <c r="C8929" s="9" t="s">
        <v>2646</v>
      </c>
      <c r="D8929" s="9" t="s">
        <v>93</v>
      </c>
      <c r="E8929" s="9" t="s">
        <v>2801</v>
      </c>
      <c r="F8929" s="9" t="s">
        <v>2802</v>
      </c>
      <c r="G8929" s="10">
        <v>1967</v>
      </c>
      <c r="H8929" s="9" t="s">
        <v>94</v>
      </c>
      <c r="I8929" s="10">
        <v>2176</v>
      </c>
      <c r="J8929" s="11">
        <v>0.9</v>
      </c>
      <c r="K8929" s="9" t="s">
        <v>94</v>
      </c>
      <c r="L8929" s="9" t="s">
        <v>95</v>
      </c>
    </row>
    <row r="8930" spans="1:12" x14ac:dyDescent="0.2">
      <c r="A8930" t="str">
        <f>VLOOKUP(B8930,StateFIPS!A$2:B$52,2)</f>
        <v>Iowa</v>
      </c>
      <c r="B8930">
        <f t="shared" si="142"/>
        <v>19</v>
      </c>
      <c r="C8930" s="9" t="s">
        <v>1530</v>
      </c>
      <c r="D8930" s="9" t="s">
        <v>93</v>
      </c>
      <c r="E8930" s="9" t="s">
        <v>2801</v>
      </c>
      <c r="F8930" s="9" t="s">
        <v>2802</v>
      </c>
      <c r="G8930" s="10">
        <v>267004</v>
      </c>
      <c r="H8930" s="9" t="s">
        <v>94</v>
      </c>
      <c r="I8930" s="10">
        <v>295475</v>
      </c>
      <c r="J8930" s="11">
        <v>0.9</v>
      </c>
      <c r="K8930" s="9" t="s">
        <v>94</v>
      </c>
      <c r="L8930" s="9" t="s">
        <v>95</v>
      </c>
    </row>
    <row r="8931" spans="1:12" x14ac:dyDescent="0.2">
      <c r="A8931" t="str">
        <f>VLOOKUP(B8931,StateFIPS!A$2:B$52,2)</f>
        <v>California</v>
      </c>
      <c r="B8931">
        <f t="shared" si="142"/>
        <v>6</v>
      </c>
      <c r="C8931" s="9" t="s">
        <v>510</v>
      </c>
      <c r="D8931" s="9" t="s">
        <v>93</v>
      </c>
      <c r="E8931" s="9" t="s">
        <v>2801</v>
      </c>
      <c r="F8931" s="9" t="s">
        <v>2802</v>
      </c>
      <c r="G8931" s="10">
        <v>5046</v>
      </c>
      <c r="H8931" s="9" t="s">
        <v>94</v>
      </c>
      <c r="I8931" s="10">
        <v>5584</v>
      </c>
      <c r="J8931" s="11">
        <v>0.9</v>
      </c>
      <c r="K8931" s="9" t="s">
        <v>94</v>
      </c>
      <c r="L8931" s="9" t="s">
        <v>95</v>
      </c>
    </row>
    <row r="8932" spans="1:12" x14ac:dyDescent="0.2">
      <c r="A8932" t="str">
        <f>VLOOKUP(B8932,StateFIPS!A$2:B$52,2)</f>
        <v>Virginia</v>
      </c>
      <c r="B8932">
        <f t="shared" si="142"/>
        <v>51</v>
      </c>
      <c r="C8932" s="9" t="s">
        <v>1114</v>
      </c>
      <c r="D8932" s="9" t="s">
        <v>93</v>
      </c>
      <c r="E8932" s="9" t="s">
        <v>2801</v>
      </c>
      <c r="F8932" s="9" t="s">
        <v>2802</v>
      </c>
      <c r="G8932" s="10">
        <v>1967</v>
      </c>
      <c r="H8932" s="9" t="s">
        <v>94</v>
      </c>
      <c r="I8932" s="10">
        <v>2176</v>
      </c>
      <c r="J8932" s="11">
        <v>0.9</v>
      </c>
      <c r="K8932" s="9" t="s">
        <v>94</v>
      </c>
      <c r="L8932" s="9" t="s">
        <v>95</v>
      </c>
    </row>
    <row r="8933" spans="1:12" x14ac:dyDescent="0.2">
      <c r="A8933" t="str">
        <f>VLOOKUP(B8933,StateFIPS!A$2:B$52,2)</f>
        <v>Oregon</v>
      </c>
      <c r="B8933">
        <f t="shared" si="142"/>
        <v>41</v>
      </c>
      <c r="C8933" s="9" t="s">
        <v>1301</v>
      </c>
      <c r="D8933" s="9" t="s">
        <v>93</v>
      </c>
      <c r="E8933" s="9" t="s">
        <v>2801</v>
      </c>
      <c r="F8933" s="9" t="s">
        <v>2802</v>
      </c>
      <c r="G8933" s="10">
        <v>77076</v>
      </c>
      <c r="H8933" s="9" t="s">
        <v>94</v>
      </c>
      <c r="I8933" s="10">
        <v>85295</v>
      </c>
      <c r="J8933" s="11">
        <v>0.9</v>
      </c>
      <c r="K8933" s="9" t="s">
        <v>94</v>
      </c>
      <c r="L8933" s="9" t="s">
        <v>95</v>
      </c>
    </row>
    <row r="8934" spans="1:12" x14ac:dyDescent="0.2">
      <c r="A8934" t="str">
        <f>VLOOKUP(B8934,StateFIPS!A$2:B$52,2)</f>
        <v>Oregon</v>
      </c>
      <c r="B8934">
        <f t="shared" si="142"/>
        <v>41</v>
      </c>
      <c r="C8934" s="9" t="s">
        <v>2626</v>
      </c>
      <c r="D8934" s="9" t="s">
        <v>93</v>
      </c>
      <c r="E8934" s="9" t="s">
        <v>2801</v>
      </c>
      <c r="F8934" s="9" t="s">
        <v>2802</v>
      </c>
      <c r="G8934" s="10">
        <v>77076</v>
      </c>
      <c r="H8934" s="9" t="s">
        <v>94</v>
      </c>
      <c r="I8934" s="10">
        <v>85295</v>
      </c>
      <c r="J8934" s="11">
        <v>0.9</v>
      </c>
      <c r="K8934" s="9" t="s">
        <v>94</v>
      </c>
      <c r="L8934" s="9" t="s">
        <v>95</v>
      </c>
    </row>
    <row r="8935" spans="1:12" x14ac:dyDescent="0.2">
      <c r="A8935" t="str">
        <f>VLOOKUP(B8935,StateFIPS!A$2:B$52,2)</f>
        <v>Virginia</v>
      </c>
      <c r="B8935">
        <f t="shared" si="142"/>
        <v>51</v>
      </c>
      <c r="C8935" s="9" t="s">
        <v>1106</v>
      </c>
      <c r="D8935" s="9" t="s">
        <v>93</v>
      </c>
      <c r="E8935" s="9" t="s">
        <v>2801</v>
      </c>
      <c r="F8935" s="9" t="s">
        <v>2802</v>
      </c>
      <c r="G8935" s="10">
        <v>1967</v>
      </c>
      <c r="H8935" s="9" t="s">
        <v>94</v>
      </c>
      <c r="I8935" s="10">
        <v>2176</v>
      </c>
      <c r="J8935" s="11">
        <v>0.9</v>
      </c>
      <c r="K8935" s="9" t="s">
        <v>94</v>
      </c>
      <c r="L8935" s="9" t="s">
        <v>95</v>
      </c>
    </row>
    <row r="8936" spans="1:12" x14ac:dyDescent="0.2">
      <c r="A8936" t="str">
        <f>VLOOKUP(B8936,StateFIPS!A$2:B$52,2)</f>
        <v>Oregon</v>
      </c>
      <c r="B8936">
        <f t="shared" si="142"/>
        <v>41</v>
      </c>
      <c r="C8936" s="9" t="s">
        <v>2295</v>
      </c>
      <c r="D8936" s="9" t="s">
        <v>93</v>
      </c>
      <c r="E8936" s="9" t="s">
        <v>2801</v>
      </c>
      <c r="F8936" s="9" t="s">
        <v>2802</v>
      </c>
      <c r="G8936" s="10">
        <v>5493</v>
      </c>
      <c r="H8936" s="9" t="s">
        <v>94</v>
      </c>
      <c r="I8936" s="10">
        <v>6079</v>
      </c>
      <c r="J8936" s="11">
        <v>0.9</v>
      </c>
      <c r="K8936" s="9" t="s">
        <v>94</v>
      </c>
      <c r="L8936" s="9" t="s">
        <v>95</v>
      </c>
    </row>
    <row r="8937" spans="1:12" x14ac:dyDescent="0.2">
      <c r="A8937" t="str">
        <f>VLOOKUP(B8937,StateFIPS!A$2:B$52,2)</f>
        <v>Pennsylvania</v>
      </c>
      <c r="B8937">
        <f t="shared" si="142"/>
        <v>42</v>
      </c>
      <c r="C8937" s="9" t="s">
        <v>2524</v>
      </c>
      <c r="D8937" s="9" t="s">
        <v>93</v>
      </c>
      <c r="E8937" s="9" t="s">
        <v>2801</v>
      </c>
      <c r="F8937" s="9" t="s">
        <v>2802</v>
      </c>
      <c r="G8937" s="10">
        <v>751535</v>
      </c>
      <c r="H8937" s="9" t="s">
        <v>94</v>
      </c>
      <c r="I8937" s="10">
        <v>831673</v>
      </c>
      <c r="J8937" s="11">
        <v>0.9</v>
      </c>
      <c r="K8937" s="9" t="s">
        <v>94</v>
      </c>
      <c r="L8937" s="9" t="s">
        <v>95</v>
      </c>
    </row>
    <row r="8938" spans="1:12" x14ac:dyDescent="0.2">
      <c r="A8938" t="str">
        <f>VLOOKUP(B8938,StateFIPS!A$2:B$52,2)</f>
        <v>Indiana</v>
      </c>
      <c r="B8938">
        <f t="shared" si="142"/>
        <v>18</v>
      </c>
      <c r="C8938" s="9" t="s">
        <v>1687</v>
      </c>
      <c r="D8938" s="9" t="s">
        <v>93</v>
      </c>
      <c r="E8938" s="9" t="s">
        <v>2801</v>
      </c>
      <c r="F8938" s="9" t="s">
        <v>2802</v>
      </c>
      <c r="G8938" s="10">
        <v>19</v>
      </c>
      <c r="H8938" s="9" t="s">
        <v>94</v>
      </c>
      <c r="I8938" s="10">
        <v>21</v>
      </c>
      <c r="J8938" s="11">
        <v>0.9</v>
      </c>
      <c r="K8938" s="9" t="s">
        <v>94</v>
      </c>
      <c r="L8938" s="9" t="s">
        <v>95</v>
      </c>
    </row>
    <row r="8939" spans="1:12" x14ac:dyDescent="0.2">
      <c r="A8939" t="str">
        <f>VLOOKUP(B8939,StateFIPS!A$2:B$52,2)</f>
        <v>California</v>
      </c>
      <c r="B8939">
        <f t="shared" si="142"/>
        <v>6</v>
      </c>
      <c r="C8939" s="9" t="s">
        <v>2083</v>
      </c>
      <c r="D8939" s="9" t="s">
        <v>93</v>
      </c>
      <c r="E8939" s="9" t="s">
        <v>2801</v>
      </c>
      <c r="F8939" s="9" t="s">
        <v>2802</v>
      </c>
      <c r="G8939" s="10">
        <v>1188562</v>
      </c>
      <c r="H8939" s="9" t="s">
        <v>94</v>
      </c>
      <c r="I8939" s="10">
        <v>1315300</v>
      </c>
      <c r="J8939" s="11">
        <v>0.9</v>
      </c>
      <c r="K8939" s="9" t="s">
        <v>94</v>
      </c>
      <c r="L8939" s="9" t="s">
        <v>95</v>
      </c>
    </row>
    <row r="8940" spans="1:12" x14ac:dyDescent="0.2">
      <c r="A8940" t="str">
        <f>VLOOKUP(B8940,StateFIPS!A$2:B$52,2)</f>
        <v>Iowa</v>
      </c>
      <c r="B8940">
        <f t="shared" si="142"/>
        <v>19</v>
      </c>
      <c r="C8940" s="9" t="s">
        <v>281</v>
      </c>
      <c r="D8940" s="9" t="s">
        <v>93</v>
      </c>
      <c r="E8940" s="9" t="s">
        <v>2801</v>
      </c>
      <c r="F8940" s="9" t="s">
        <v>2802</v>
      </c>
      <c r="G8940" s="10">
        <v>8</v>
      </c>
      <c r="H8940" s="9" t="s">
        <v>94</v>
      </c>
      <c r="I8940" s="10">
        <v>9</v>
      </c>
      <c r="J8940" s="11">
        <v>0.9</v>
      </c>
      <c r="K8940" s="9" t="s">
        <v>94</v>
      </c>
      <c r="L8940" s="9" t="s">
        <v>95</v>
      </c>
    </row>
    <row r="8941" spans="1:12" x14ac:dyDescent="0.2">
      <c r="A8941" t="str">
        <f>VLOOKUP(B8941,StateFIPS!A$2:B$52,2)</f>
        <v>Oregon</v>
      </c>
      <c r="B8941">
        <f t="shared" si="142"/>
        <v>41</v>
      </c>
      <c r="C8941" s="9" t="s">
        <v>2641</v>
      </c>
      <c r="D8941" s="9" t="s">
        <v>93</v>
      </c>
      <c r="E8941" s="9" t="s">
        <v>2801</v>
      </c>
      <c r="F8941" s="9" t="s">
        <v>2802</v>
      </c>
      <c r="G8941" s="10">
        <v>1431</v>
      </c>
      <c r="H8941" s="9" t="s">
        <v>94</v>
      </c>
      <c r="I8941" s="10">
        <v>1583</v>
      </c>
      <c r="J8941" s="11">
        <v>0.9</v>
      </c>
      <c r="K8941" s="9" t="s">
        <v>94</v>
      </c>
      <c r="L8941" s="9" t="s">
        <v>95</v>
      </c>
    </row>
    <row r="8942" spans="1:12" x14ac:dyDescent="0.2">
      <c r="A8942" t="str">
        <f>VLOOKUP(B8942,StateFIPS!A$2:B$52,2)</f>
        <v>Iowa</v>
      </c>
      <c r="B8942">
        <f t="shared" si="142"/>
        <v>19</v>
      </c>
      <c r="C8942" s="9" t="s">
        <v>278</v>
      </c>
      <c r="D8942" s="9" t="s">
        <v>93</v>
      </c>
      <c r="E8942" s="9" t="s">
        <v>2801</v>
      </c>
      <c r="F8942" s="9" t="s">
        <v>2802</v>
      </c>
      <c r="G8942" s="10">
        <v>96</v>
      </c>
      <c r="H8942" s="9" t="s">
        <v>94</v>
      </c>
      <c r="I8942" s="10">
        <v>106</v>
      </c>
      <c r="J8942" s="11">
        <v>0.9</v>
      </c>
      <c r="K8942" s="9" t="s">
        <v>94</v>
      </c>
      <c r="L8942" s="9" t="s">
        <v>95</v>
      </c>
    </row>
    <row r="8943" spans="1:12" x14ac:dyDescent="0.2">
      <c r="A8943" t="str">
        <f>VLOOKUP(B8943,StateFIPS!A$2:B$52,2)</f>
        <v>Iowa</v>
      </c>
      <c r="B8943">
        <f t="shared" si="142"/>
        <v>19</v>
      </c>
      <c r="C8943" s="9" t="s">
        <v>267</v>
      </c>
      <c r="D8943" s="9" t="s">
        <v>93</v>
      </c>
      <c r="E8943" s="9" t="s">
        <v>2801</v>
      </c>
      <c r="F8943" s="9" t="s">
        <v>2802</v>
      </c>
      <c r="G8943" s="10">
        <v>11279</v>
      </c>
      <c r="H8943" s="9" t="s">
        <v>94</v>
      </c>
      <c r="I8943" s="10">
        <v>12481</v>
      </c>
      <c r="J8943" s="11">
        <v>0.9</v>
      </c>
      <c r="K8943" s="9" t="s">
        <v>94</v>
      </c>
      <c r="L8943" s="9" t="s">
        <v>95</v>
      </c>
    </row>
    <row r="8944" spans="1:12" x14ac:dyDescent="0.2">
      <c r="A8944" t="str">
        <f>VLOOKUP(B8944,StateFIPS!A$2:B$52,2)</f>
        <v>Indiana</v>
      </c>
      <c r="B8944">
        <f t="shared" si="142"/>
        <v>18</v>
      </c>
      <c r="C8944" s="9" t="s">
        <v>1611</v>
      </c>
      <c r="D8944" s="9" t="s">
        <v>93</v>
      </c>
      <c r="E8944" s="9" t="s">
        <v>2801</v>
      </c>
      <c r="F8944" s="9" t="s">
        <v>2802</v>
      </c>
      <c r="G8944" s="10">
        <v>4857</v>
      </c>
      <c r="H8944" s="9" t="s">
        <v>94</v>
      </c>
      <c r="I8944" s="10">
        <v>5375</v>
      </c>
      <c r="J8944" s="11">
        <v>0.9</v>
      </c>
      <c r="K8944" s="9" t="s">
        <v>94</v>
      </c>
      <c r="L8944" s="9" t="s">
        <v>95</v>
      </c>
    </row>
    <row r="8945" spans="1:12" x14ac:dyDescent="0.2">
      <c r="A8945" t="str">
        <f>VLOOKUP(B8945,StateFIPS!A$2:B$52,2)</f>
        <v>Oregon</v>
      </c>
      <c r="B8945">
        <f t="shared" si="142"/>
        <v>41</v>
      </c>
      <c r="C8945" s="9" t="s">
        <v>1308</v>
      </c>
      <c r="D8945" s="9" t="s">
        <v>93</v>
      </c>
      <c r="E8945" s="9" t="s">
        <v>2801</v>
      </c>
      <c r="F8945" s="9" t="s">
        <v>2802</v>
      </c>
      <c r="G8945" s="10">
        <v>77076</v>
      </c>
      <c r="H8945" s="9" t="s">
        <v>94</v>
      </c>
      <c r="I8945" s="10">
        <v>85295</v>
      </c>
      <c r="J8945" s="11">
        <v>0.9</v>
      </c>
      <c r="K8945" s="9" t="s">
        <v>94</v>
      </c>
      <c r="L8945" s="9" t="s">
        <v>95</v>
      </c>
    </row>
    <row r="8946" spans="1:12" x14ac:dyDescent="0.2">
      <c r="A8946" t="str">
        <f>VLOOKUP(B8946,StateFIPS!A$2:B$52,2)</f>
        <v>Iowa</v>
      </c>
      <c r="B8946">
        <f t="shared" si="142"/>
        <v>19</v>
      </c>
      <c r="C8946" s="9" t="s">
        <v>1529</v>
      </c>
      <c r="D8946" s="9" t="s">
        <v>93</v>
      </c>
      <c r="E8946" s="9" t="s">
        <v>2801</v>
      </c>
      <c r="F8946" s="9" t="s">
        <v>2802</v>
      </c>
      <c r="G8946" s="10">
        <v>11279</v>
      </c>
      <c r="H8946" s="9" t="s">
        <v>94</v>
      </c>
      <c r="I8946" s="10">
        <v>12481</v>
      </c>
      <c r="J8946" s="11">
        <v>0.9</v>
      </c>
      <c r="K8946" s="9" t="s">
        <v>94</v>
      </c>
      <c r="L8946" s="9" t="s">
        <v>95</v>
      </c>
    </row>
    <row r="8947" spans="1:12" x14ac:dyDescent="0.2">
      <c r="A8947" t="str">
        <f>VLOOKUP(B8947,StateFIPS!A$2:B$52,2)</f>
        <v>Illinois</v>
      </c>
      <c r="B8947">
        <f t="shared" si="142"/>
        <v>17</v>
      </c>
      <c r="C8947" s="9" t="s">
        <v>2151</v>
      </c>
      <c r="D8947" s="9" t="s">
        <v>93</v>
      </c>
      <c r="E8947" s="9" t="s">
        <v>2801</v>
      </c>
      <c r="F8947" s="9" t="s">
        <v>2802</v>
      </c>
      <c r="G8947" s="10">
        <v>12</v>
      </c>
      <c r="H8947" s="9" t="s">
        <v>94</v>
      </c>
      <c r="I8947" s="10">
        <v>14</v>
      </c>
      <c r="J8947" s="11">
        <v>0.9</v>
      </c>
      <c r="K8947" s="9" t="s">
        <v>94</v>
      </c>
      <c r="L8947" s="9" t="s">
        <v>95</v>
      </c>
    </row>
    <row r="8948" spans="1:12" x14ac:dyDescent="0.2">
      <c r="A8948" t="str">
        <f>VLOOKUP(B8948,StateFIPS!A$2:B$52,2)</f>
        <v>Oregon</v>
      </c>
      <c r="B8948">
        <f t="shared" si="142"/>
        <v>41</v>
      </c>
      <c r="C8948" s="9" t="s">
        <v>2545</v>
      </c>
      <c r="D8948" s="9" t="s">
        <v>93</v>
      </c>
      <c r="E8948" s="9" t="s">
        <v>2801</v>
      </c>
      <c r="F8948" s="9" t="s">
        <v>2802</v>
      </c>
      <c r="G8948" s="10">
        <v>5322</v>
      </c>
      <c r="H8948" s="9" t="s">
        <v>94</v>
      </c>
      <c r="I8948" s="10">
        <v>5889</v>
      </c>
      <c r="J8948" s="11">
        <v>0.9</v>
      </c>
      <c r="K8948" s="9" t="s">
        <v>94</v>
      </c>
      <c r="L8948" s="9" t="s">
        <v>95</v>
      </c>
    </row>
    <row r="8949" spans="1:12" x14ac:dyDescent="0.2">
      <c r="A8949" t="str">
        <f>VLOOKUP(B8949,StateFIPS!A$2:B$52,2)</f>
        <v>Virginia</v>
      </c>
      <c r="B8949">
        <f t="shared" si="142"/>
        <v>51</v>
      </c>
      <c r="C8949" s="9" t="s">
        <v>1100</v>
      </c>
      <c r="D8949" s="9" t="s">
        <v>93</v>
      </c>
      <c r="E8949" s="9" t="s">
        <v>2801</v>
      </c>
      <c r="F8949" s="9" t="s">
        <v>2802</v>
      </c>
      <c r="G8949" s="10">
        <v>1967</v>
      </c>
      <c r="H8949" s="9" t="s">
        <v>94</v>
      </c>
      <c r="I8949" s="10">
        <v>2176</v>
      </c>
      <c r="J8949" s="11">
        <v>0.9</v>
      </c>
      <c r="K8949" s="9" t="s">
        <v>94</v>
      </c>
      <c r="L8949" s="9" t="s">
        <v>95</v>
      </c>
    </row>
    <row r="8950" spans="1:12" x14ac:dyDescent="0.2">
      <c r="A8950" t="str">
        <f>VLOOKUP(B8950,StateFIPS!A$2:B$52,2)</f>
        <v>Oregon</v>
      </c>
      <c r="B8950">
        <f t="shared" si="142"/>
        <v>41</v>
      </c>
      <c r="C8950" s="9" t="s">
        <v>2343</v>
      </c>
      <c r="D8950" s="9" t="s">
        <v>93</v>
      </c>
      <c r="E8950" s="9" t="s">
        <v>2801</v>
      </c>
      <c r="F8950" s="9" t="s">
        <v>2802</v>
      </c>
      <c r="G8950" s="10">
        <v>2632</v>
      </c>
      <c r="H8950" s="9" t="s">
        <v>94</v>
      </c>
      <c r="I8950" s="10">
        <v>2913</v>
      </c>
      <c r="J8950" s="11">
        <v>0.9</v>
      </c>
      <c r="K8950" s="9" t="s">
        <v>94</v>
      </c>
      <c r="L8950" s="9" t="s">
        <v>95</v>
      </c>
    </row>
    <row r="8951" spans="1:12" x14ac:dyDescent="0.2">
      <c r="A8951" t="str">
        <f>VLOOKUP(B8951,StateFIPS!A$2:B$52,2)</f>
        <v>Oregon</v>
      </c>
      <c r="B8951">
        <f t="shared" si="142"/>
        <v>41</v>
      </c>
      <c r="C8951" s="9" t="s">
        <v>1307</v>
      </c>
      <c r="D8951" s="9" t="s">
        <v>93</v>
      </c>
      <c r="E8951" s="9" t="s">
        <v>2801</v>
      </c>
      <c r="F8951" s="9" t="s">
        <v>2802</v>
      </c>
      <c r="G8951" s="10">
        <v>77076</v>
      </c>
      <c r="H8951" s="9" t="s">
        <v>94</v>
      </c>
      <c r="I8951" s="10">
        <v>85295</v>
      </c>
      <c r="J8951" s="11">
        <v>0.9</v>
      </c>
      <c r="K8951" s="9" t="s">
        <v>94</v>
      </c>
      <c r="L8951" s="9" t="s">
        <v>95</v>
      </c>
    </row>
    <row r="8952" spans="1:12" x14ac:dyDescent="0.2">
      <c r="A8952" t="str">
        <f>VLOOKUP(B8952,StateFIPS!A$2:B$52,2)</f>
        <v>Oregon</v>
      </c>
      <c r="B8952">
        <f t="shared" si="142"/>
        <v>41</v>
      </c>
      <c r="C8952" s="9" t="s">
        <v>2409</v>
      </c>
      <c r="D8952" s="9" t="s">
        <v>93</v>
      </c>
      <c r="E8952" s="9" t="s">
        <v>2801</v>
      </c>
      <c r="F8952" s="9" t="s">
        <v>2802</v>
      </c>
      <c r="G8952" s="10">
        <v>4349</v>
      </c>
      <c r="H8952" s="9" t="s">
        <v>94</v>
      </c>
      <c r="I8952" s="10">
        <v>4812</v>
      </c>
      <c r="J8952" s="11">
        <v>0.9</v>
      </c>
      <c r="K8952" s="9" t="s">
        <v>94</v>
      </c>
      <c r="L8952" s="9" t="s">
        <v>95</v>
      </c>
    </row>
    <row r="8953" spans="1:12" x14ac:dyDescent="0.2">
      <c r="A8953" t="str">
        <f>VLOOKUP(B8953,StateFIPS!A$2:B$52,2)</f>
        <v>Oregon</v>
      </c>
      <c r="B8953">
        <f t="shared" si="142"/>
        <v>41</v>
      </c>
      <c r="C8953" s="9" t="s">
        <v>1306</v>
      </c>
      <c r="D8953" s="9" t="s">
        <v>93</v>
      </c>
      <c r="E8953" s="9" t="s">
        <v>2801</v>
      </c>
      <c r="F8953" s="9" t="s">
        <v>2802</v>
      </c>
      <c r="G8953" s="10">
        <v>77076</v>
      </c>
      <c r="H8953" s="9" t="s">
        <v>94</v>
      </c>
      <c r="I8953" s="10">
        <v>85295</v>
      </c>
      <c r="J8953" s="11">
        <v>0.9</v>
      </c>
      <c r="K8953" s="9" t="s">
        <v>94</v>
      </c>
      <c r="L8953" s="9" t="s">
        <v>95</v>
      </c>
    </row>
    <row r="8954" spans="1:12" x14ac:dyDescent="0.2">
      <c r="A8954" t="str">
        <f>VLOOKUP(B8954,StateFIPS!A$2:B$52,2)</f>
        <v>California</v>
      </c>
      <c r="B8954">
        <f t="shared" si="142"/>
        <v>6</v>
      </c>
      <c r="C8954" s="9" t="s">
        <v>2078</v>
      </c>
      <c r="D8954" s="9" t="s">
        <v>93</v>
      </c>
      <c r="E8954" s="9" t="s">
        <v>2801</v>
      </c>
      <c r="F8954" s="9" t="s">
        <v>2802</v>
      </c>
      <c r="G8954" s="10">
        <v>4</v>
      </c>
      <c r="H8954" s="9" t="s">
        <v>94</v>
      </c>
      <c r="I8954" s="10">
        <v>4</v>
      </c>
      <c r="J8954" s="11">
        <v>0.9</v>
      </c>
      <c r="K8954" s="9" t="s">
        <v>94</v>
      </c>
      <c r="L8954" s="9" t="s">
        <v>95</v>
      </c>
    </row>
    <row r="8955" spans="1:12" x14ac:dyDescent="0.2">
      <c r="A8955" t="str">
        <f>VLOOKUP(B8955,StateFIPS!A$2:B$52,2)</f>
        <v>Oregon</v>
      </c>
      <c r="B8955">
        <f t="shared" si="142"/>
        <v>41</v>
      </c>
      <c r="C8955" s="9" t="s">
        <v>1305</v>
      </c>
      <c r="D8955" s="9" t="s">
        <v>93</v>
      </c>
      <c r="E8955" s="9" t="s">
        <v>2801</v>
      </c>
      <c r="F8955" s="9" t="s">
        <v>2802</v>
      </c>
      <c r="G8955" s="10">
        <v>3090</v>
      </c>
      <c r="H8955" s="9" t="s">
        <v>94</v>
      </c>
      <c r="I8955" s="10">
        <v>3419</v>
      </c>
      <c r="J8955" s="11">
        <v>0.9</v>
      </c>
      <c r="K8955" s="9" t="s">
        <v>94</v>
      </c>
      <c r="L8955" s="9" t="s">
        <v>95</v>
      </c>
    </row>
    <row r="8956" spans="1:12" x14ac:dyDescent="0.2">
      <c r="A8956" t="str">
        <f>VLOOKUP(B8956,StateFIPS!A$2:B$52,2)</f>
        <v>Oregon</v>
      </c>
      <c r="B8956">
        <f t="shared" si="142"/>
        <v>41</v>
      </c>
      <c r="C8956" s="9" t="s">
        <v>1304</v>
      </c>
      <c r="D8956" s="9" t="s">
        <v>93</v>
      </c>
      <c r="E8956" s="9" t="s">
        <v>2801</v>
      </c>
      <c r="F8956" s="9" t="s">
        <v>2802</v>
      </c>
      <c r="G8956" s="10">
        <v>2747</v>
      </c>
      <c r="H8956" s="9" t="s">
        <v>94</v>
      </c>
      <c r="I8956" s="10">
        <v>3039</v>
      </c>
      <c r="J8956" s="11">
        <v>0.9</v>
      </c>
      <c r="K8956" s="9" t="s">
        <v>94</v>
      </c>
      <c r="L8956" s="9" t="s">
        <v>95</v>
      </c>
    </row>
    <row r="8957" spans="1:12" x14ac:dyDescent="0.2">
      <c r="A8957" t="str">
        <f>VLOOKUP(B8957,StateFIPS!A$2:B$52,2)</f>
        <v>Oregon</v>
      </c>
      <c r="B8957">
        <f t="shared" si="142"/>
        <v>41</v>
      </c>
      <c r="C8957" s="9" t="s">
        <v>2596</v>
      </c>
      <c r="D8957" s="9" t="s">
        <v>93</v>
      </c>
      <c r="E8957" s="9" t="s">
        <v>2801</v>
      </c>
      <c r="F8957" s="9" t="s">
        <v>2802</v>
      </c>
      <c r="G8957" s="10">
        <v>5436</v>
      </c>
      <c r="H8957" s="9" t="s">
        <v>94</v>
      </c>
      <c r="I8957" s="10">
        <v>6016</v>
      </c>
      <c r="J8957" s="11">
        <v>0.9</v>
      </c>
      <c r="K8957" s="9" t="s">
        <v>94</v>
      </c>
      <c r="L8957" s="9" t="s">
        <v>95</v>
      </c>
    </row>
    <row r="8958" spans="1:12" x14ac:dyDescent="0.2">
      <c r="A8958" t="str">
        <f>VLOOKUP(B8958,StateFIPS!A$2:B$52,2)</f>
        <v>Illinois</v>
      </c>
      <c r="B8958">
        <f t="shared" si="142"/>
        <v>17</v>
      </c>
      <c r="C8958" s="9" t="s">
        <v>688</v>
      </c>
      <c r="D8958" s="9" t="s">
        <v>93</v>
      </c>
      <c r="E8958" s="9" t="s">
        <v>2801</v>
      </c>
      <c r="F8958" s="9" t="s">
        <v>2802</v>
      </c>
      <c r="G8958" s="10">
        <v>44</v>
      </c>
      <c r="H8958" s="9" t="s">
        <v>94</v>
      </c>
      <c r="I8958" s="10">
        <v>49</v>
      </c>
      <c r="J8958" s="11">
        <v>0.9</v>
      </c>
      <c r="K8958" s="9" t="s">
        <v>94</v>
      </c>
      <c r="L8958" s="9" t="s">
        <v>95</v>
      </c>
    </row>
    <row r="8959" spans="1:12" x14ac:dyDescent="0.2">
      <c r="A8959" t="str">
        <f>VLOOKUP(B8959,StateFIPS!A$2:B$52,2)</f>
        <v>California</v>
      </c>
      <c r="B8959">
        <f t="shared" si="142"/>
        <v>6</v>
      </c>
      <c r="C8959" s="9" t="s">
        <v>2081</v>
      </c>
      <c r="D8959" s="9" t="s">
        <v>93</v>
      </c>
      <c r="E8959" s="9" t="s">
        <v>2801</v>
      </c>
      <c r="F8959" s="9" t="s">
        <v>2802</v>
      </c>
      <c r="G8959" s="10">
        <v>5046</v>
      </c>
      <c r="H8959" s="9" t="s">
        <v>94</v>
      </c>
      <c r="I8959" s="10">
        <v>5584</v>
      </c>
      <c r="J8959" s="11">
        <v>0.9</v>
      </c>
      <c r="K8959" s="9" t="s">
        <v>94</v>
      </c>
      <c r="L8959" s="9" t="s">
        <v>95</v>
      </c>
    </row>
    <row r="8960" spans="1:12" x14ac:dyDescent="0.2">
      <c r="A8960" t="str">
        <f>VLOOKUP(B8960,StateFIPS!A$2:B$52,2)</f>
        <v>Virginia</v>
      </c>
      <c r="B8960">
        <f t="shared" si="142"/>
        <v>51</v>
      </c>
      <c r="C8960" s="9" t="s">
        <v>1101</v>
      </c>
      <c r="D8960" s="9" t="s">
        <v>93</v>
      </c>
      <c r="E8960" s="9" t="s">
        <v>2801</v>
      </c>
      <c r="F8960" s="9" t="s">
        <v>2802</v>
      </c>
      <c r="G8960" s="10">
        <v>1967</v>
      </c>
      <c r="H8960" s="9" t="s">
        <v>94</v>
      </c>
      <c r="I8960" s="10">
        <v>2176</v>
      </c>
      <c r="J8960" s="11">
        <v>0.9</v>
      </c>
      <c r="K8960" s="9" t="s">
        <v>94</v>
      </c>
      <c r="L8960" s="9" t="s">
        <v>95</v>
      </c>
    </row>
    <row r="8961" spans="1:12" x14ac:dyDescent="0.2">
      <c r="A8961" t="str">
        <f>VLOOKUP(B8961,StateFIPS!A$2:B$52,2)</f>
        <v>California</v>
      </c>
      <c r="B8961">
        <f t="shared" si="142"/>
        <v>6</v>
      </c>
      <c r="C8961" s="9" t="s">
        <v>2047</v>
      </c>
      <c r="D8961" s="9" t="s">
        <v>93</v>
      </c>
      <c r="E8961" s="9" t="s">
        <v>2801</v>
      </c>
      <c r="F8961" s="9" t="s">
        <v>2802</v>
      </c>
      <c r="G8961" s="10">
        <v>968611</v>
      </c>
      <c r="H8961" s="9" t="s">
        <v>94</v>
      </c>
      <c r="I8961" s="10">
        <v>1071896</v>
      </c>
      <c r="J8961" s="11">
        <v>0.9</v>
      </c>
      <c r="K8961" s="9" t="s">
        <v>94</v>
      </c>
      <c r="L8961" s="9" t="s">
        <v>95</v>
      </c>
    </row>
    <row r="8962" spans="1:12" x14ac:dyDescent="0.2">
      <c r="A8962" t="str">
        <f>VLOOKUP(B8962,StateFIPS!A$2:B$52,2)</f>
        <v>Virginia</v>
      </c>
      <c r="B8962">
        <f t="shared" si="142"/>
        <v>51</v>
      </c>
      <c r="C8962" s="9" t="s">
        <v>1108</v>
      </c>
      <c r="D8962" s="9" t="s">
        <v>93</v>
      </c>
      <c r="E8962" s="9" t="s">
        <v>2801</v>
      </c>
      <c r="F8962" s="9" t="s">
        <v>2802</v>
      </c>
      <c r="G8962" s="10">
        <v>192546</v>
      </c>
      <c r="H8962" s="9" t="s">
        <v>94</v>
      </c>
      <c r="I8962" s="10">
        <v>213078</v>
      </c>
      <c r="J8962" s="11">
        <v>0.9</v>
      </c>
      <c r="K8962" s="9" t="s">
        <v>94</v>
      </c>
      <c r="L8962" s="9" t="s">
        <v>95</v>
      </c>
    </row>
    <row r="8963" spans="1:12" x14ac:dyDescent="0.2">
      <c r="A8963" t="str">
        <f>VLOOKUP(B8963,StateFIPS!A$2:B$52,2)</f>
        <v>Illinois</v>
      </c>
      <c r="B8963">
        <f t="shared" ref="B8963:B9026" si="143">VALUE(LEFT(C8963,2))</f>
        <v>17</v>
      </c>
      <c r="C8963" s="9" t="s">
        <v>714</v>
      </c>
      <c r="D8963" s="9" t="s">
        <v>93</v>
      </c>
      <c r="E8963" s="9" t="s">
        <v>2801</v>
      </c>
      <c r="F8963" s="9" t="s">
        <v>2802</v>
      </c>
      <c r="G8963" s="10">
        <v>48</v>
      </c>
      <c r="H8963" s="9" t="s">
        <v>94</v>
      </c>
      <c r="I8963" s="10">
        <v>54</v>
      </c>
      <c r="J8963" s="11">
        <v>0.9</v>
      </c>
      <c r="K8963" s="9" t="s">
        <v>94</v>
      </c>
      <c r="L8963" s="9" t="s">
        <v>95</v>
      </c>
    </row>
    <row r="8964" spans="1:12" x14ac:dyDescent="0.2">
      <c r="A8964" t="str">
        <f>VLOOKUP(B8964,StateFIPS!A$2:B$52,2)</f>
        <v>Arkansas</v>
      </c>
      <c r="B8964">
        <f t="shared" si="143"/>
        <v>5</v>
      </c>
      <c r="C8964" s="9" t="s">
        <v>506</v>
      </c>
      <c r="D8964" s="9" t="s">
        <v>93</v>
      </c>
      <c r="E8964" s="9" t="s">
        <v>2801</v>
      </c>
      <c r="F8964" s="9" t="s">
        <v>2802</v>
      </c>
      <c r="G8964" s="10">
        <v>207</v>
      </c>
      <c r="H8964" s="9" t="s">
        <v>94</v>
      </c>
      <c r="I8964" s="10">
        <v>229</v>
      </c>
      <c r="J8964" s="11">
        <v>0.9</v>
      </c>
      <c r="K8964" s="9" t="s">
        <v>94</v>
      </c>
      <c r="L8964" s="9" t="s">
        <v>95</v>
      </c>
    </row>
    <row r="8965" spans="1:12" x14ac:dyDescent="0.2">
      <c r="A8965" t="str">
        <f>VLOOKUP(B8965,StateFIPS!A$2:B$52,2)</f>
        <v>Ohio</v>
      </c>
      <c r="B8965">
        <f t="shared" si="143"/>
        <v>39</v>
      </c>
      <c r="C8965" s="9" t="s">
        <v>2001</v>
      </c>
      <c r="D8965" s="9" t="s">
        <v>93</v>
      </c>
      <c r="E8965" s="9" t="s">
        <v>2801</v>
      </c>
      <c r="F8965" s="9" t="s">
        <v>2802</v>
      </c>
      <c r="G8965" s="10">
        <v>7227</v>
      </c>
      <c r="H8965" s="9" t="s">
        <v>94</v>
      </c>
      <c r="I8965" s="10">
        <v>7997</v>
      </c>
      <c r="J8965" s="11">
        <v>0.9</v>
      </c>
      <c r="K8965" s="9" t="s">
        <v>94</v>
      </c>
      <c r="L8965" s="9" t="s">
        <v>95</v>
      </c>
    </row>
    <row r="8966" spans="1:12" x14ac:dyDescent="0.2">
      <c r="A8966" t="str">
        <f>VLOOKUP(B8966,StateFIPS!A$2:B$52,2)</f>
        <v>Oregon</v>
      </c>
      <c r="B8966">
        <f t="shared" si="143"/>
        <v>41</v>
      </c>
      <c r="C8966" s="9" t="s">
        <v>1293</v>
      </c>
      <c r="D8966" s="9" t="s">
        <v>93</v>
      </c>
      <c r="E8966" s="9" t="s">
        <v>2801</v>
      </c>
      <c r="F8966" s="9" t="s">
        <v>2802</v>
      </c>
      <c r="G8966" s="10">
        <v>12417</v>
      </c>
      <c r="H8966" s="9" t="s">
        <v>94</v>
      </c>
      <c r="I8966" s="10">
        <v>13741</v>
      </c>
      <c r="J8966" s="11">
        <v>0.9</v>
      </c>
      <c r="K8966" s="9" t="s">
        <v>94</v>
      </c>
      <c r="L8966" s="9" t="s">
        <v>95</v>
      </c>
    </row>
    <row r="8967" spans="1:12" x14ac:dyDescent="0.2">
      <c r="A8967" t="str">
        <f>VLOOKUP(B8967,StateFIPS!A$2:B$52,2)</f>
        <v>Oregon</v>
      </c>
      <c r="B8967">
        <f t="shared" si="143"/>
        <v>41</v>
      </c>
      <c r="C8967" s="9" t="s">
        <v>1292</v>
      </c>
      <c r="D8967" s="9" t="s">
        <v>93</v>
      </c>
      <c r="E8967" s="9" t="s">
        <v>2801</v>
      </c>
      <c r="F8967" s="9" t="s">
        <v>2802</v>
      </c>
      <c r="G8967" s="10">
        <v>77076</v>
      </c>
      <c r="H8967" s="9" t="s">
        <v>94</v>
      </c>
      <c r="I8967" s="10">
        <v>85295</v>
      </c>
      <c r="J8967" s="11">
        <v>0.9</v>
      </c>
      <c r="K8967" s="9" t="s">
        <v>94</v>
      </c>
      <c r="L8967" s="9" t="s">
        <v>95</v>
      </c>
    </row>
    <row r="8968" spans="1:12" x14ac:dyDescent="0.2">
      <c r="A8968" t="str">
        <f>VLOOKUP(B8968,StateFIPS!A$2:B$52,2)</f>
        <v>Oregon</v>
      </c>
      <c r="B8968">
        <f t="shared" si="143"/>
        <v>41</v>
      </c>
      <c r="C8968" s="9" t="s">
        <v>1294</v>
      </c>
      <c r="D8968" s="9" t="s">
        <v>93</v>
      </c>
      <c r="E8968" s="9" t="s">
        <v>2801</v>
      </c>
      <c r="F8968" s="9" t="s">
        <v>2802</v>
      </c>
      <c r="G8968" s="10">
        <v>65403</v>
      </c>
      <c r="H8968" s="9" t="s">
        <v>94</v>
      </c>
      <c r="I8968" s="10">
        <v>72377</v>
      </c>
      <c r="J8968" s="11">
        <v>0.9</v>
      </c>
      <c r="K8968" s="9" t="s">
        <v>94</v>
      </c>
      <c r="L8968" s="9" t="s">
        <v>95</v>
      </c>
    </row>
    <row r="8969" spans="1:12" x14ac:dyDescent="0.2">
      <c r="A8969" t="str">
        <f>VLOOKUP(B8969,StateFIPS!A$2:B$52,2)</f>
        <v>Oregon</v>
      </c>
      <c r="B8969">
        <f t="shared" si="143"/>
        <v>41</v>
      </c>
      <c r="C8969" s="9" t="s">
        <v>2285</v>
      </c>
      <c r="D8969" s="9" t="s">
        <v>93</v>
      </c>
      <c r="E8969" s="9" t="s">
        <v>2801</v>
      </c>
      <c r="F8969" s="9" t="s">
        <v>2802</v>
      </c>
      <c r="G8969" s="10">
        <v>77076</v>
      </c>
      <c r="H8969" s="9" t="s">
        <v>94</v>
      </c>
      <c r="I8969" s="10">
        <v>85295</v>
      </c>
      <c r="J8969" s="11">
        <v>0.9</v>
      </c>
      <c r="K8969" s="9" t="s">
        <v>94</v>
      </c>
      <c r="L8969" s="9" t="s">
        <v>95</v>
      </c>
    </row>
    <row r="8970" spans="1:12" x14ac:dyDescent="0.2">
      <c r="A8970" t="str">
        <f>VLOOKUP(B8970,StateFIPS!A$2:B$52,2)</f>
        <v>Oregon</v>
      </c>
      <c r="B8970">
        <f t="shared" si="143"/>
        <v>41</v>
      </c>
      <c r="C8970" s="9" t="s">
        <v>1295</v>
      </c>
      <c r="D8970" s="9" t="s">
        <v>93</v>
      </c>
      <c r="E8970" s="9" t="s">
        <v>2801</v>
      </c>
      <c r="F8970" s="9" t="s">
        <v>2802</v>
      </c>
      <c r="G8970" s="10">
        <v>77076</v>
      </c>
      <c r="H8970" s="9" t="s">
        <v>94</v>
      </c>
      <c r="I8970" s="10">
        <v>85295</v>
      </c>
      <c r="J8970" s="11">
        <v>0.9</v>
      </c>
      <c r="K8970" s="9" t="s">
        <v>94</v>
      </c>
      <c r="L8970" s="9" t="s">
        <v>95</v>
      </c>
    </row>
    <row r="8971" spans="1:12" x14ac:dyDescent="0.2">
      <c r="A8971" t="str">
        <f>VLOOKUP(B8971,StateFIPS!A$2:B$52,2)</f>
        <v>Oregon</v>
      </c>
      <c r="B8971">
        <f t="shared" si="143"/>
        <v>41</v>
      </c>
      <c r="C8971" s="9" t="s">
        <v>1291</v>
      </c>
      <c r="D8971" s="9" t="s">
        <v>93</v>
      </c>
      <c r="E8971" s="9" t="s">
        <v>2801</v>
      </c>
      <c r="F8971" s="9" t="s">
        <v>2802</v>
      </c>
      <c r="G8971" s="10">
        <v>2117</v>
      </c>
      <c r="H8971" s="9" t="s">
        <v>94</v>
      </c>
      <c r="I8971" s="10">
        <v>2343</v>
      </c>
      <c r="J8971" s="11">
        <v>0.9</v>
      </c>
      <c r="K8971" s="9" t="s">
        <v>94</v>
      </c>
      <c r="L8971" s="9" t="s">
        <v>95</v>
      </c>
    </row>
    <row r="8972" spans="1:12" x14ac:dyDescent="0.2">
      <c r="A8972" t="str">
        <f>VLOOKUP(B8972,StateFIPS!A$2:B$52,2)</f>
        <v>Oregon</v>
      </c>
      <c r="B8972">
        <f t="shared" si="143"/>
        <v>41</v>
      </c>
      <c r="C8972" s="9" t="s">
        <v>2387</v>
      </c>
      <c r="D8972" s="9" t="s">
        <v>93</v>
      </c>
      <c r="E8972" s="9" t="s">
        <v>2801</v>
      </c>
      <c r="F8972" s="9" t="s">
        <v>2802</v>
      </c>
      <c r="G8972" s="10">
        <v>77076</v>
      </c>
      <c r="H8972" s="9" t="s">
        <v>94</v>
      </c>
      <c r="I8972" s="10">
        <v>85295</v>
      </c>
      <c r="J8972" s="11">
        <v>0.9</v>
      </c>
      <c r="K8972" s="9" t="s">
        <v>94</v>
      </c>
      <c r="L8972" s="9" t="s">
        <v>95</v>
      </c>
    </row>
    <row r="8973" spans="1:12" x14ac:dyDescent="0.2">
      <c r="A8973" t="str">
        <f>VLOOKUP(B8973,StateFIPS!A$2:B$52,2)</f>
        <v>California</v>
      </c>
      <c r="B8973">
        <f t="shared" si="143"/>
        <v>6</v>
      </c>
      <c r="C8973" s="9" t="s">
        <v>514</v>
      </c>
      <c r="D8973" s="9" t="s">
        <v>93</v>
      </c>
      <c r="E8973" s="9" t="s">
        <v>2801</v>
      </c>
      <c r="F8973" s="9" t="s">
        <v>2802</v>
      </c>
      <c r="G8973" s="10">
        <v>5046</v>
      </c>
      <c r="H8973" s="9" t="s">
        <v>94</v>
      </c>
      <c r="I8973" s="10">
        <v>5584</v>
      </c>
      <c r="J8973" s="11">
        <v>0.9</v>
      </c>
      <c r="K8973" s="9" t="s">
        <v>94</v>
      </c>
      <c r="L8973" s="9" t="s">
        <v>95</v>
      </c>
    </row>
    <row r="8974" spans="1:12" x14ac:dyDescent="0.2">
      <c r="A8974" t="str">
        <f>VLOOKUP(B8974,StateFIPS!A$2:B$52,2)</f>
        <v>Illinois</v>
      </c>
      <c r="B8974">
        <f t="shared" si="143"/>
        <v>17</v>
      </c>
      <c r="C8974" s="9" t="s">
        <v>2219</v>
      </c>
      <c r="D8974" s="9" t="s">
        <v>93</v>
      </c>
      <c r="E8974" s="9" t="s">
        <v>2801</v>
      </c>
      <c r="F8974" s="9" t="s">
        <v>2802</v>
      </c>
      <c r="G8974" s="10">
        <v>27</v>
      </c>
      <c r="H8974" s="9" t="s">
        <v>94</v>
      </c>
      <c r="I8974" s="10">
        <v>30</v>
      </c>
      <c r="J8974" s="11">
        <v>0.9</v>
      </c>
      <c r="K8974" s="9" t="s">
        <v>94</v>
      </c>
      <c r="L8974" s="9" t="s">
        <v>95</v>
      </c>
    </row>
    <row r="8975" spans="1:12" x14ac:dyDescent="0.2">
      <c r="A8975" t="str">
        <f>VLOOKUP(B8975,StateFIPS!A$2:B$52,2)</f>
        <v>Iowa</v>
      </c>
      <c r="B8975">
        <f t="shared" si="143"/>
        <v>19</v>
      </c>
      <c r="C8975" s="9" t="s">
        <v>289</v>
      </c>
      <c r="D8975" s="9" t="s">
        <v>93</v>
      </c>
      <c r="E8975" s="9" t="s">
        <v>2801</v>
      </c>
      <c r="F8975" s="9" t="s">
        <v>2802</v>
      </c>
      <c r="G8975" s="10">
        <v>11279</v>
      </c>
      <c r="H8975" s="9" t="s">
        <v>94</v>
      </c>
      <c r="I8975" s="10">
        <v>12481</v>
      </c>
      <c r="J8975" s="11">
        <v>0.9</v>
      </c>
      <c r="K8975" s="9" t="s">
        <v>94</v>
      </c>
      <c r="L8975" s="9" t="s">
        <v>95</v>
      </c>
    </row>
    <row r="8976" spans="1:12" x14ac:dyDescent="0.2">
      <c r="A8976" t="str">
        <f>VLOOKUP(B8976,StateFIPS!A$2:B$52,2)</f>
        <v>Virginia</v>
      </c>
      <c r="B8976">
        <f t="shared" si="143"/>
        <v>51</v>
      </c>
      <c r="C8976" s="9" t="s">
        <v>1109</v>
      </c>
      <c r="D8976" s="9" t="s">
        <v>93</v>
      </c>
      <c r="E8976" s="9" t="s">
        <v>2801</v>
      </c>
      <c r="F8976" s="9" t="s">
        <v>2802</v>
      </c>
      <c r="G8976" s="10">
        <v>1967</v>
      </c>
      <c r="H8976" s="9" t="s">
        <v>94</v>
      </c>
      <c r="I8976" s="10">
        <v>2176</v>
      </c>
      <c r="J8976" s="11">
        <v>0.9</v>
      </c>
      <c r="K8976" s="9" t="s">
        <v>94</v>
      </c>
      <c r="L8976" s="9" t="s">
        <v>95</v>
      </c>
    </row>
    <row r="8977" spans="1:12" x14ac:dyDescent="0.2">
      <c r="A8977" t="str">
        <f>VLOOKUP(B8977,StateFIPS!A$2:B$52,2)</f>
        <v>California</v>
      </c>
      <c r="B8977">
        <f t="shared" si="143"/>
        <v>6</v>
      </c>
      <c r="C8977" s="9" t="s">
        <v>495</v>
      </c>
      <c r="D8977" s="9" t="s">
        <v>93</v>
      </c>
      <c r="E8977" s="9" t="s">
        <v>2801</v>
      </c>
      <c r="F8977" s="9" t="s">
        <v>2802</v>
      </c>
      <c r="G8977" s="10">
        <v>5</v>
      </c>
      <c r="H8977" s="9" t="s">
        <v>94</v>
      </c>
      <c r="I8977" s="10">
        <v>6</v>
      </c>
      <c r="J8977" s="11">
        <v>0.9</v>
      </c>
      <c r="K8977" s="9" t="s">
        <v>94</v>
      </c>
      <c r="L8977" s="9" t="s">
        <v>95</v>
      </c>
    </row>
    <row r="8978" spans="1:12" x14ac:dyDescent="0.2">
      <c r="A8978" t="str">
        <f>VLOOKUP(B8978,StateFIPS!A$2:B$52,2)</f>
        <v>California</v>
      </c>
      <c r="B8978">
        <f t="shared" si="143"/>
        <v>6</v>
      </c>
      <c r="C8978" s="9" t="s">
        <v>513</v>
      </c>
      <c r="D8978" s="9" t="s">
        <v>93</v>
      </c>
      <c r="E8978" s="9" t="s">
        <v>2801</v>
      </c>
      <c r="F8978" s="9" t="s">
        <v>2802</v>
      </c>
      <c r="G8978" s="10">
        <v>5046</v>
      </c>
      <c r="H8978" s="9" t="s">
        <v>94</v>
      </c>
      <c r="I8978" s="10">
        <v>5584</v>
      </c>
      <c r="J8978" s="11">
        <v>0.9</v>
      </c>
      <c r="K8978" s="9" t="s">
        <v>94</v>
      </c>
      <c r="L8978" s="9" t="s">
        <v>95</v>
      </c>
    </row>
    <row r="8979" spans="1:12" x14ac:dyDescent="0.2">
      <c r="A8979" t="str">
        <f>VLOOKUP(B8979,StateFIPS!A$2:B$52,2)</f>
        <v>Oregon</v>
      </c>
      <c r="B8979">
        <f t="shared" si="143"/>
        <v>41</v>
      </c>
      <c r="C8979" s="9" t="s">
        <v>2399</v>
      </c>
      <c r="D8979" s="9" t="s">
        <v>93</v>
      </c>
      <c r="E8979" s="9" t="s">
        <v>2801</v>
      </c>
      <c r="F8979" s="9" t="s">
        <v>2802</v>
      </c>
      <c r="G8979" s="10">
        <v>1774</v>
      </c>
      <c r="H8979" s="9" t="s">
        <v>94</v>
      </c>
      <c r="I8979" s="10">
        <v>1963</v>
      </c>
      <c r="J8979" s="11">
        <v>0.9</v>
      </c>
      <c r="K8979" s="9" t="s">
        <v>94</v>
      </c>
      <c r="L8979" s="9" t="s">
        <v>95</v>
      </c>
    </row>
    <row r="8980" spans="1:12" x14ac:dyDescent="0.2">
      <c r="A8980" t="str">
        <f>VLOOKUP(B8980,StateFIPS!A$2:B$52,2)</f>
        <v>Iowa</v>
      </c>
      <c r="B8980">
        <f t="shared" si="143"/>
        <v>19</v>
      </c>
      <c r="C8980" s="9" t="s">
        <v>282</v>
      </c>
      <c r="D8980" s="9" t="s">
        <v>93</v>
      </c>
      <c r="E8980" s="9" t="s">
        <v>2801</v>
      </c>
      <c r="F8980" s="9" t="s">
        <v>2802</v>
      </c>
      <c r="G8980" s="10">
        <v>11279</v>
      </c>
      <c r="H8980" s="9" t="s">
        <v>94</v>
      </c>
      <c r="I8980" s="10">
        <v>12481</v>
      </c>
      <c r="J8980" s="11">
        <v>0.9</v>
      </c>
      <c r="K8980" s="9" t="s">
        <v>94</v>
      </c>
      <c r="L8980" s="9" t="s">
        <v>95</v>
      </c>
    </row>
    <row r="8981" spans="1:12" x14ac:dyDescent="0.2">
      <c r="A8981" t="str">
        <f>VLOOKUP(B8981,StateFIPS!A$2:B$52,2)</f>
        <v>Virginia</v>
      </c>
      <c r="B8981">
        <f t="shared" si="143"/>
        <v>51</v>
      </c>
      <c r="C8981" s="9" t="s">
        <v>2606</v>
      </c>
      <c r="D8981" s="9" t="s">
        <v>93</v>
      </c>
      <c r="E8981" s="9" t="s">
        <v>2801</v>
      </c>
      <c r="F8981" s="9" t="s">
        <v>2802</v>
      </c>
      <c r="G8981" s="10">
        <v>4</v>
      </c>
      <c r="H8981" s="9" t="s">
        <v>94</v>
      </c>
      <c r="I8981" s="10">
        <v>4</v>
      </c>
      <c r="J8981" s="11">
        <v>0.9</v>
      </c>
      <c r="K8981" s="9" t="s">
        <v>94</v>
      </c>
      <c r="L8981" s="9" t="s">
        <v>95</v>
      </c>
    </row>
    <row r="8982" spans="1:12" x14ac:dyDescent="0.2">
      <c r="A8982" t="str">
        <f>VLOOKUP(B8982,StateFIPS!A$2:B$52,2)</f>
        <v>Pennsylvania</v>
      </c>
      <c r="B8982">
        <f t="shared" si="143"/>
        <v>42</v>
      </c>
      <c r="C8982" s="9" t="s">
        <v>2547</v>
      </c>
      <c r="D8982" s="9" t="s">
        <v>93</v>
      </c>
      <c r="E8982" s="9" t="s">
        <v>2801</v>
      </c>
      <c r="F8982" s="9" t="s">
        <v>2802</v>
      </c>
      <c r="G8982" s="10">
        <v>16050</v>
      </c>
      <c r="H8982" s="9" t="s">
        <v>94</v>
      </c>
      <c r="I8982" s="10">
        <v>17761</v>
      </c>
      <c r="J8982" s="11">
        <v>0.9</v>
      </c>
      <c r="K8982" s="9" t="s">
        <v>94</v>
      </c>
      <c r="L8982" s="9" t="s">
        <v>95</v>
      </c>
    </row>
    <row r="8983" spans="1:12" x14ac:dyDescent="0.2">
      <c r="A8983" t="str">
        <f>VLOOKUP(B8983,StateFIPS!A$2:B$52,2)</f>
        <v>California</v>
      </c>
      <c r="B8983">
        <f t="shared" si="143"/>
        <v>6</v>
      </c>
      <c r="C8983" s="9" t="s">
        <v>2039</v>
      </c>
      <c r="D8983" s="9" t="s">
        <v>93</v>
      </c>
      <c r="E8983" s="9" t="s">
        <v>2801</v>
      </c>
      <c r="F8983" s="9" t="s">
        <v>2802</v>
      </c>
      <c r="G8983" s="10">
        <v>614028</v>
      </c>
      <c r="H8983" s="9" t="s">
        <v>94</v>
      </c>
      <c r="I8983" s="10">
        <v>679503</v>
      </c>
      <c r="J8983" s="11">
        <v>0.9</v>
      </c>
      <c r="K8983" s="9" t="s">
        <v>94</v>
      </c>
      <c r="L8983" s="9" t="s">
        <v>95</v>
      </c>
    </row>
    <row r="8984" spans="1:12" x14ac:dyDescent="0.2">
      <c r="A8984" t="str">
        <f>VLOOKUP(B8984,StateFIPS!A$2:B$52,2)</f>
        <v>Oregon</v>
      </c>
      <c r="B8984">
        <f t="shared" si="143"/>
        <v>41</v>
      </c>
      <c r="C8984" s="9" t="s">
        <v>2443</v>
      </c>
      <c r="D8984" s="9" t="s">
        <v>93</v>
      </c>
      <c r="E8984" s="9" t="s">
        <v>2801</v>
      </c>
      <c r="F8984" s="9" t="s">
        <v>2802</v>
      </c>
      <c r="G8984" s="10">
        <v>3834</v>
      </c>
      <c r="H8984" s="9" t="s">
        <v>94</v>
      </c>
      <c r="I8984" s="10">
        <v>4243</v>
      </c>
      <c r="J8984" s="11">
        <v>0.9</v>
      </c>
      <c r="K8984" s="9" t="s">
        <v>94</v>
      </c>
      <c r="L8984" s="9" t="s">
        <v>95</v>
      </c>
    </row>
    <row r="8985" spans="1:12" x14ac:dyDescent="0.2">
      <c r="A8985" t="str">
        <f>VLOOKUP(B8985,StateFIPS!A$2:B$52,2)</f>
        <v>Oregon</v>
      </c>
      <c r="B8985">
        <f t="shared" si="143"/>
        <v>41</v>
      </c>
      <c r="C8985" s="9" t="s">
        <v>1289</v>
      </c>
      <c r="D8985" s="9" t="s">
        <v>93</v>
      </c>
      <c r="E8985" s="9" t="s">
        <v>2801</v>
      </c>
      <c r="F8985" s="9" t="s">
        <v>2802</v>
      </c>
      <c r="G8985" s="10">
        <v>515</v>
      </c>
      <c r="H8985" s="9" t="s">
        <v>94</v>
      </c>
      <c r="I8985" s="10">
        <v>570</v>
      </c>
      <c r="J8985" s="11">
        <v>0.9</v>
      </c>
      <c r="K8985" s="9" t="s">
        <v>94</v>
      </c>
      <c r="L8985" s="9" t="s">
        <v>95</v>
      </c>
    </row>
    <row r="8986" spans="1:12" x14ac:dyDescent="0.2">
      <c r="A8986" t="str">
        <f>VLOOKUP(B8986,StateFIPS!A$2:B$52,2)</f>
        <v>California</v>
      </c>
      <c r="B8986">
        <f t="shared" si="143"/>
        <v>6</v>
      </c>
      <c r="C8986" s="9" t="s">
        <v>2044</v>
      </c>
      <c r="D8986" s="9" t="s">
        <v>93</v>
      </c>
      <c r="E8986" s="9" t="s">
        <v>2801</v>
      </c>
      <c r="F8986" s="9" t="s">
        <v>2802</v>
      </c>
      <c r="G8986" s="10">
        <v>18275</v>
      </c>
      <c r="H8986" s="9" t="s">
        <v>94</v>
      </c>
      <c r="I8986" s="10">
        <v>20224</v>
      </c>
      <c r="J8986" s="11">
        <v>0.9</v>
      </c>
      <c r="K8986" s="9" t="s">
        <v>94</v>
      </c>
      <c r="L8986" s="9" t="s">
        <v>95</v>
      </c>
    </row>
    <row r="8987" spans="1:12" x14ac:dyDescent="0.2">
      <c r="A8987" t="str">
        <f>VLOOKUP(B8987,StateFIPS!A$2:B$52,2)</f>
        <v>California</v>
      </c>
      <c r="B8987">
        <f t="shared" si="143"/>
        <v>6</v>
      </c>
      <c r="C8987" s="9" t="s">
        <v>2040</v>
      </c>
      <c r="D8987" s="9" t="s">
        <v>93</v>
      </c>
      <c r="E8987" s="9" t="s">
        <v>2801</v>
      </c>
      <c r="F8987" s="9" t="s">
        <v>2802</v>
      </c>
      <c r="G8987" s="10">
        <v>308</v>
      </c>
      <c r="H8987" s="9" t="s">
        <v>94</v>
      </c>
      <c r="I8987" s="10">
        <v>341</v>
      </c>
      <c r="J8987" s="11">
        <v>0.9</v>
      </c>
      <c r="K8987" s="9" t="s">
        <v>94</v>
      </c>
      <c r="L8987" s="9" t="s">
        <v>95</v>
      </c>
    </row>
    <row r="8988" spans="1:12" x14ac:dyDescent="0.2">
      <c r="A8988" t="str">
        <f>VLOOKUP(B8988,StateFIPS!A$2:B$52,2)</f>
        <v>Oregon</v>
      </c>
      <c r="B8988">
        <f t="shared" si="143"/>
        <v>41</v>
      </c>
      <c r="C8988" s="9" t="s">
        <v>2340</v>
      </c>
      <c r="D8988" s="9" t="s">
        <v>93</v>
      </c>
      <c r="E8988" s="9" t="s">
        <v>2801</v>
      </c>
      <c r="F8988" s="9" t="s">
        <v>2802</v>
      </c>
      <c r="G8988" s="10">
        <v>77076</v>
      </c>
      <c r="H8988" s="9" t="s">
        <v>94</v>
      </c>
      <c r="I8988" s="10">
        <v>85295</v>
      </c>
      <c r="J8988" s="11">
        <v>0.9</v>
      </c>
      <c r="K8988" s="9" t="s">
        <v>94</v>
      </c>
      <c r="L8988" s="9" t="s">
        <v>95</v>
      </c>
    </row>
    <row r="8989" spans="1:12" x14ac:dyDescent="0.2">
      <c r="A8989" t="str">
        <f>VLOOKUP(B8989,StateFIPS!A$2:B$52,2)</f>
        <v>Oregon</v>
      </c>
      <c r="B8989">
        <f t="shared" si="143"/>
        <v>41</v>
      </c>
      <c r="C8989" s="9" t="s">
        <v>2490</v>
      </c>
      <c r="D8989" s="9" t="s">
        <v>93</v>
      </c>
      <c r="E8989" s="9" t="s">
        <v>2801</v>
      </c>
      <c r="F8989" s="9" t="s">
        <v>2802</v>
      </c>
      <c r="G8989" s="10">
        <v>2632</v>
      </c>
      <c r="H8989" s="9" t="s">
        <v>94</v>
      </c>
      <c r="I8989" s="10">
        <v>2913</v>
      </c>
      <c r="J8989" s="11">
        <v>0.9</v>
      </c>
      <c r="K8989" s="9" t="s">
        <v>94</v>
      </c>
      <c r="L8989" s="9" t="s">
        <v>95</v>
      </c>
    </row>
    <row r="8990" spans="1:12" x14ac:dyDescent="0.2">
      <c r="A8990" t="str">
        <f>VLOOKUP(B8990,StateFIPS!A$2:B$52,2)</f>
        <v>Illinois</v>
      </c>
      <c r="B8990">
        <f t="shared" si="143"/>
        <v>17</v>
      </c>
      <c r="C8990" s="9" t="s">
        <v>2207</v>
      </c>
      <c r="D8990" s="9" t="s">
        <v>93</v>
      </c>
      <c r="E8990" s="9" t="s">
        <v>2801</v>
      </c>
      <c r="F8990" s="9" t="s">
        <v>2802</v>
      </c>
      <c r="G8990" s="10">
        <v>5163</v>
      </c>
      <c r="H8990" s="9" t="s">
        <v>94</v>
      </c>
      <c r="I8990" s="10">
        <v>5713</v>
      </c>
      <c r="J8990" s="11">
        <v>0.9</v>
      </c>
      <c r="K8990" s="9" t="s">
        <v>94</v>
      </c>
      <c r="L8990" s="9" t="s">
        <v>95</v>
      </c>
    </row>
    <row r="8991" spans="1:12" x14ac:dyDescent="0.2">
      <c r="A8991" t="str">
        <f>VLOOKUP(B8991,StateFIPS!A$2:B$52,2)</f>
        <v>Illinois</v>
      </c>
      <c r="B8991">
        <f t="shared" si="143"/>
        <v>17</v>
      </c>
      <c r="C8991" s="9" t="s">
        <v>689</v>
      </c>
      <c r="D8991" s="9" t="s">
        <v>93</v>
      </c>
      <c r="E8991" s="9" t="s">
        <v>2801</v>
      </c>
      <c r="F8991" s="9" t="s">
        <v>2802</v>
      </c>
      <c r="G8991" s="10">
        <v>8</v>
      </c>
      <c r="H8991" s="9" t="s">
        <v>94</v>
      </c>
      <c r="I8991" s="10">
        <v>9</v>
      </c>
      <c r="J8991" s="11">
        <v>0.9</v>
      </c>
      <c r="K8991" s="9" t="s">
        <v>94</v>
      </c>
      <c r="L8991" s="9" t="s">
        <v>95</v>
      </c>
    </row>
    <row r="8992" spans="1:12" x14ac:dyDescent="0.2">
      <c r="A8992" t="str">
        <f>VLOOKUP(B8992,StateFIPS!A$2:B$52,2)</f>
        <v>Oregon</v>
      </c>
      <c r="B8992">
        <f t="shared" si="143"/>
        <v>41</v>
      </c>
      <c r="C8992" s="9" t="s">
        <v>2462</v>
      </c>
      <c r="D8992" s="9" t="s">
        <v>93</v>
      </c>
      <c r="E8992" s="9" t="s">
        <v>2801</v>
      </c>
      <c r="F8992" s="9" t="s">
        <v>2802</v>
      </c>
      <c r="G8992" s="10">
        <v>12016</v>
      </c>
      <c r="H8992" s="9" t="s">
        <v>94</v>
      </c>
      <c r="I8992" s="10">
        <v>13298</v>
      </c>
      <c r="J8992" s="11">
        <v>0.9</v>
      </c>
      <c r="K8992" s="9" t="s">
        <v>94</v>
      </c>
      <c r="L8992" s="9" t="s">
        <v>95</v>
      </c>
    </row>
    <row r="8993" spans="1:12" x14ac:dyDescent="0.2">
      <c r="A8993" t="str">
        <f>VLOOKUP(B8993,StateFIPS!A$2:B$52,2)</f>
        <v>Indiana</v>
      </c>
      <c r="B8993">
        <f t="shared" si="143"/>
        <v>18</v>
      </c>
      <c r="C8993" s="9" t="s">
        <v>1614</v>
      </c>
      <c r="D8993" s="9" t="s">
        <v>93</v>
      </c>
      <c r="E8993" s="9" t="s">
        <v>2801</v>
      </c>
      <c r="F8993" s="9" t="s">
        <v>2802</v>
      </c>
      <c r="G8993" s="10">
        <v>12</v>
      </c>
      <c r="H8993" s="9" t="s">
        <v>94</v>
      </c>
      <c r="I8993" s="10">
        <v>13</v>
      </c>
      <c r="J8993" s="11">
        <v>0.9</v>
      </c>
      <c r="K8993" s="9" t="s">
        <v>94</v>
      </c>
      <c r="L8993" s="9" t="s">
        <v>95</v>
      </c>
    </row>
    <row r="8994" spans="1:12" x14ac:dyDescent="0.2">
      <c r="A8994" t="str">
        <f>VLOOKUP(B8994,StateFIPS!A$2:B$52,2)</f>
        <v>California</v>
      </c>
      <c r="B8994">
        <f t="shared" si="143"/>
        <v>6</v>
      </c>
      <c r="C8994" s="9" t="s">
        <v>2043</v>
      </c>
      <c r="D8994" s="9" t="s">
        <v>93</v>
      </c>
      <c r="E8994" s="9" t="s">
        <v>2801</v>
      </c>
      <c r="F8994" s="9" t="s">
        <v>2802</v>
      </c>
      <c r="G8994" s="10">
        <v>513932</v>
      </c>
      <c r="H8994" s="9" t="s">
        <v>94</v>
      </c>
      <c r="I8994" s="10">
        <v>568734</v>
      </c>
      <c r="J8994" s="11">
        <v>0.9</v>
      </c>
      <c r="K8994" s="9" t="s">
        <v>94</v>
      </c>
      <c r="L8994" s="9" t="s">
        <v>95</v>
      </c>
    </row>
    <row r="8995" spans="1:12" x14ac:dyDescent="0.2">
      <c r="A8995" t="str">
        <f>VLOOKUP(B8995,StateFIPS!A$2:B$52,2)</f>
        <v>Oregon</v>
      </c>
      <c r="B8995">
        <f t="shared" si="143"/>
        <v>41</v>
      </c>
      <c r="C8995" s="9" t="s">
        <v>1296</v>
      </c>
      <c r="D8995" s="9" t="s">
        <v>93</v>
      </c>
      <c r="E8995" s="9" t="s">
        <v>2801</v>
      </c>
      <c r="F8995" s="9" t="s">
        <v>2802</v>
      </c>
      <c r="G8995" s="10">
        <v>572</v>
      </c>
      <c r="H8995" s="9" t="s">
        <v>94</v>
      </c>
      <c r="I8995" s="10">
        <v>633</v>
      </c>
      <c r="J8995" s="11">
        <v>0.9</v>
      </c>
      <c r="K8995" s="9" t="s">
        <v>94</v>
      </c>
      <c r="L8995" s="9" t="s">
        <v>95</v>
      </c>
    </row>
    <row r="8996" spans="1:12" x14ac:dyDescent="0.2">
      <c r="A8996" t="str">
        <f>VLOOKUP(B8996,StateFIPS!A$2:B$52,2)</f>
        <v>Oregon</v>
      </c>
      <c r="B8996">
        <f t="shared" si="143"/>
        <v>41</v>
      </c>
      <c r="C8996" s="9" t="s">
        <v>2442</v>
      </c>
      <c r="D8996" s="9" t="s">
        <v>93</v>
      </c>
      <c r="E8996" s="9" t="s">
        <v>2801</v>
      </c>
      <c r="F8996" s="9" t="s">
        <v>2802</v>
      </c>
      <c r="G8996" s="10">
        <v>15564</v>
      </c>
      <c r="H8996" s="9" t="s">
        <v>94</v>
      </c>
      <c r="I8996" s="10">
        <v>17224</v>
      </c>
      <c r="J8996" s="11">
        <v>0.9</v>
      </c>
      <c r="K8996" s="9" t="s">
        <v>94</v>
      </c>
      <c r="L8996" s="9" t="s">
        <v>95</v>
      </c>
    </row>
    <row r="8997" spans="1:12" x14ac:dyDescent="0.2">
      <c r="A8997" t="str">
        <f>VLOOKUP(B8997,StateFIPS!A$2:B$52,2)</f>
        <v>North Carolina</v>
      </c>
      <c r="B8997">
        <f t="shared" si="143"/>
        <v>37</v>
      </c>
      <c r="C8997" s="9" t="s">
        <v>1778</v>
      </c>
      <c r="D8997" s="9" t="s">
        <v>93</v>
      </c>
      <c r="E8997" s="9" t="s">
        <v>2801</v>
      </c>
      <c r="F8997" s="9" t="s">
        <v>2802</v>
      </c>
      <c r="G8997" s="10">
        <v>8696</v>
      </c>
      <c r="H8997" s="9" t="s">
        <v>94</v>
      </c>
      <c r="I8997" s="10">
        <v>9624</v>
      </c>
      <c r="J8997" s="11">
        <v>0.9</v>
      </c>
      <c r="K8997" s="9" t="s">
        <v>94</v>
      </c>
      <c r="L8997" s="9" t="s">
        <v>95</v>
      </c>
    </row>
    <row r="8998" spans="1:12" x14ac:dyDescent="0.2">
      <c r="A8998" t="str">
        <f>VLOOKUP(B8998,StateFIPS!A$2:B$52,2)</f>
        <v>Colorado</v>
      </c>
      <c r="B8998">
        <f t="shared" si="143"/>
        <v>8</v>
      </c>
      <c r="C8998" s="9" t="s">
        <v>2098</v>
      </c>
      <c r="D8998" s="9" t="s">
        <v>93</v>
      </c>
      <c r="E8998" s="9" t="s">
        <v>2801</v>
      </c>
      <c r="F8998" s="9" t="s">
        <v>2802</v>
      </c>
      <c r="G8998" s="10">
        <v>21</v>
      </c>
      <c r="H8998" s="9" t="s">
        <v>94</v>
      </c>
      <c r="I8998" s="10">
        <v>23</v>
      </c>
      <c r="J8998" s="11">
        <v>0.9</v>
      </c>
      <c r="K8998" s="9" t="s">
        <v>94</v>
      </c>
      <c r="L8998" s="9" t="s">
        <v>95</v>
      </c>
    </row>
    <row r="8999" spans="1:12" x14ac:dyDescent="0.2">
      <c r="A8999" t="str">
        <f>VLOOKUP(B8999,StateFIPS!A$2:B$52,2)</f>
        <v>North Carolina</v>
      </c>
      <c r="B8999">
        <f t="shared" si="143"/>
        <v>37</v>
      </c>
      <c r="C8999" s="9" t="s">
        <v>1411</v>
      </c>
      <c r="D8999" s="9" t="s">
        <v>93</v>
      </c>
      <c r="E8999" s="9" t="s">
        <v>2801</v>
      </c>
      <c r="F8999" s="9" t="s">
        <v>2802</v>
      </c>
      <c r="G8999" s="10">
        <v>121872</v>
      </c>
      <c r="H8999" s="9" t="s">
        <v>94</v>
      </c>
      <c r="I8999" s="10">
        <v>134868</v>
      </c>
      <c r="J8999" s="11">
        <v>0.9</v>
      </c>
      <c r="K8999" s="9" t="s">
        <v>94</v>
      </c>
      <c r="L8999" s="9" t="s">
        <v>95</v>
      </c>
    </row>
    <row r="9000" spans="1:12" x14ac:dyDescent="0.2">
      <c r="A9000" t="str">
        <f>VLOOKUP(B9000,StateFIPS!A$2:B$52,2)</f>
        <v>Colorado</v>
      </c>
      <c r="B9000">
        <f t="shared" si="143"/>
        <v>8</v>
      </c>
      <c r="C9000" s="9" t="s">
        <v>2087</v>
      </c>
      <c r="D9000" s="9" t="s">
        <v>93</v>
      </c>
      <c r="E9000" s="9" t="s">
        <v>2801</v>
      </c>
      <c r="F9000" s="9" t="s">
        <v>2802</v>
      </c>
      <c r="G9000" s="10">
        <v>41</v>
      </c>
      <c r="H9000" s="9" t="s">
        <v>94</v>
      </c>
      <c r="I9000" s="10">
        <v>46</v>
      </c>
      <c r="J9000" s="11">
        <v>0.9</v>
      </c>
      <c r="K9000" s="9" t="s">
        <v>94</v>
      </c>
      <c r="L9000" s="9" t="s">
        <v>95</v>
      </c>
    </row>
    <row r="9001" spans="1:12" x14ac:dyDescent="0.2">
      <c r="A9001" t="str">
        <f>VLOOKUP(B9001,StateFIPS!A$2:B$52,2)</f>
        <v>North Carolina</v>
      </c>
      <c r="B9001">
        <f t="shared" si="143"/>
        <v>37</v>
      </c>
      <c r="C9001" s="9" t="s">
        <v>1793</v>
      </c>
      <c r="D9001" s="9" t="s">
        <v>93</v>
      </c>
      <c r="E9001" s="9" t="s">
        <v>2801</v>
      </c>
      <c r="F9001" s="9" t="s">
        <v>2802</v>
      </c>
      <c r="G9001" s="10">
        <v>73145</v>
      </c>
      <c r="H9001" s="9" t="s">
        <v>94</v>
      </c>
      <c r="I9001" s="10">
        <v>80944</v>
      </c>
      <c r="J9001" s="11">
        <v>0.9</v>
      </c>
      <c r="K9001" s="9" t="s">
        <v>94</v>
      </c>
      <c r="L9001" s="9" t="s">
        <v>95</v>
      </c>
    </row>
    <row r="9002" spans="1:12" x14ac:dyDescent="0.2">
      <c r="A9002" t="str">
        <f>VLOOKUP(B9002,StateFIPS!A$2:B$52,2)</f>
        <v>North Carolina</v>
      </c>
      <c r="B9002">
        <f t="shared" si="143"/>
        <v>37</v>
      </c>
      <c r="C9002" s="9" t="s">
        <v>2714</v>
      </c>
      <c r="D9002" s="9" t="s">
        <v>93</v>
      </c>
      <c r="E9002" s="9" t="s">
        <v>2801</v>
      </c>
      <c r="F9002" s="9" t="s">
        <v>2802</v>
      </c>
      <c r="G9002" s="10">
        <v>8696</v>
      </c>
      <c r="H9002" s="9" t="s">
        <v>94</v>
      </c>
      <c r="I9002" s="10">
        <v>9624</v>
      </c>
      <c r="J9002" s="11">
        <v>0.9</v>
      </c>
      <c r="K9002" s="9" t="s">
        <v>94</v>
      </c>
      <c r="L9002" s="9" t="s">
        <v>95</v>
      </c>
    </row>
    <row r="9003" spans="1:12" x14ac:dyDescent="0.2">
      <c r="A9003" t="str">
        <f>VLOOKUP(B9003,StateFIPS!A$2:B$52,2)</f>
        <v>Illinois</v>
      </c>
      <c r="B9003">
        <f t="shared" si="143"/>
        <v>17</v>
      </c>
      <c r="C9003" s="9" t="s">
        <v>2189</v>
      </c>
      <c r="D9003" s="9" t="s">
        <v>93</v>
      </c>
      <c r="E9003" s="9" t="s">
        <v>2801</v>
      </c>
      <c r="F9003" s="9" t="s">
        <v>2802</v>
      </c>
      <c r="G9003" s="10">
        <v>5163</v>
      </c>
      <c r="H9003" s="9" t="s">
        <v>94</v>
      </c>
      <c r="I9003" s="10">
        <v>5713</v>
      </c>
      <c r="J9003" s="11">
        <v>0.9</v>
      </c>
      <c r="K9003" s="9" t="s">
        <v>94</v>
      </c>
      <c r="L9003" s="9" t="s">
        <v>95</v>
      </c>
    </row>
    <row r="9004" spans="1:12" x14ac:dyDescent="0.2">
      <c r="A9004" t="str">
        <f>VLOOKUP(B9004,StateFIPS!A$2:B$52,2)</f>
        <v>Colorado</v>
      </c>
      <c r="B9004">
        <f t="shared" si="143"/>
        <v>8</v>
      </c>
      <c r="C9004" s="9" t="s">
        <v>2105</v>
      </c>
      <c r="D9004" s="9" t="s">
        <v>93</v>
      </c>
      <c r="E9004" s="9" t="s">
        <v>2801</v>
      </c>
      <c r="F9004" s="9" t="s">
        <v>2802</v>
      </c>
      <c r="G9004" s="10">
        <v>828</v>
      </c>
      <c r="H9004" s="9" t="s">
        <v>94</v>
      </c>
      <c r="I9004" s="10">
        <v>917</v>
      </c>
      <c r="J9004" s="11">
        <v>0.9</v>
      </c>
      <c r="K9004" s="9" t="s">
        <v>94</v>
      </c>
      <c r="L9004" s="9" t="s">
        <v>95</v>
      </c>
    </row>
    <row r="9005" spans="1:12" x14ac:dyDescent="0.2">
      <c r="A9005" t="str">
        <f>VLOOKUP(B9005,StateFIPS!A$2:B$52,2)</f>
        <v>Colorado</v>
      </c>
      <c r="B9005">
        <f t="shared" si="143"/>
        <v>8</v>
      </c>
      <c r="C9005" s="9" t="s">
        <v>2101</v>
      </c>
      <c r="D9005" s="9" t="s">
        <v>93</v>
      </c>
      <c r="E9005" s="9" t="s">
        <v>2801</v>
      </c>
      <c r="F9005" s="9" t="s">
        <v>2802</v>
      </c>
      <c r="G9005" s="10">
        <v>33</v>
      </c>
      <c r="H9005" s="9" t="s">
        <v>94</v>
      </c>
      <c r="I9005" s="10">
        <v>37</v>
      </c>
      <c r="J9005" s="11">
        <v>0.9</v>
      </c>
      <c r="K9005" s="9" t="s">
        <v>94</v>
      </c>
      <c r="L9005" s="9" t="s">
        <v>95</v>
      </c>
    </row>
    <row r="9006" spans="1:12" x14ac:dyDescent="0.2">
      <c r="A9006" t="str">
        <f>VLOOKUP(B9006,StateFIPS!A$2:B$52,2)</f>
        <v>Indiana</v>
      </c>
      <c r="B9006">
        <f t="shared" si="143"/>
        <v>18</v>
      </c>
      <c r="C9006" s="9" t="s">
        <v>237</v>
      </c>
      <c r="D9006" s="9" t="s">
        <v>93</v>
      </c>
      <c r="E9006" s="9" t="s">
        <v>2801</v>
      </c>
      <c r="F9006" s="9" t="s">
        <v>2802</v>
      </c>
      <c r="G9006" s="10">
        <v>4857</v>
      </c>
      <c r="H9006" s="9" t="s">
        <v>94</v>
      </c>
      <c r="I9006" s="10">
        <v>5375</v>
      </c>
      <c r="J9006" s="11">
        <v>0.9</v>
      </c>
      <c r="K9006" s="9" t="s">
        <v>94</v>
      </c>
      <c r="L9006" s="9" t="s">
        <v>95</v>
      </c>
    </row>
    <row r="9007" spans="1:12" x14ac:dyDescent="0.2">
      <c r="A9007" t="str">
        <f>VLOOKUP(B9007,StateFIPS!A$2:B$52,2)</f>
        <v>North Carolina</v>
      </c>
      <c r="B9007">
        <f t="shared" si="143"/>
        <v>37</v>
      </c>
      <c r="C9007" s="9" t="s">
        <v>1784</v>
      </c>
      <c r="D9007" s="9" t="s">
        <v>93</v>
      </c>
      <c r="E9007" s="9" t="s">
        <v>2801</v>
      </c>
      <c r="F9007" s="9" t="s">
        <v>2802</v>
      </c>
      <c r="G9007" s="10">
        <v>8696</v>
      </c>
      <c r="H9007" s="9" t="s">
        <v>94</v>
      </c>
      <c r="I9007" s="10">
        <v>9624</v>
      </c>
      <c r="J9007" s="11">
        <v>0.9</v>
      </c>
      <c r="K9007" s="9" t="s">
        <v>94</v>
      </c>
      <c r="L9007" s="9" t="s">
        <v>95</v>
      </c>
    </row>
    <row r="9008" spans="1:12" x14ac:dyDescent="0.2">
      <c r="A9008" t="str">
        <f>VLOOKUP(B9008,StateFIPS!A$2:B$52,2)</f>
        <v>North Carolina</v>
      </c>
      <c r="B9008">
        <f t="shared" si="143"/>
        <v>37</v>
      </c>
      <c r="C9008" s="9" t="s">
        <v>1405</v>
      </c>
      <c r="D9008" s="9" t="s">
        <v>93</v>
      </c>
      <c r="E9008" s="9" t="s">
        <v>2801</v>
      </c>
      <c r="F9008" s="9" t="s">
        <v>2802</v>
      </c>
      <c r="G9008" s="10">
        <v>703678</v>
      </c>
      <c r="H9008" s="9" t="s">
        <v>94</v>
      </c>
      <c r="I9008" s="10">
        <v>778712</v>
      </c>
      <c r="J9008" s="11">
        <v>0.9</v>
      </c>
      <c r="K9008" s="9" t="s">
        <v>94</v>
      </c>
      <c r="L9008" s="9" t="s">
        <v>95</v>
      </c>
    </row>
    <row r="9009" spans="1:12" x14ac:dyDescent="0.2">
      <c r="A9009" t="str">
        <f>VLOOKUP(B9009,StateFIPS!A$2:B$52,2)</f>
        <v>North Carolina</v>
      </c>
      <c r="B9009">
        <f t="shared" si="143"/>
        <v>37</v>
      </c>
      <c r="C9009" s="9" t="s">
        <v>1355</v>
      </c>
      <c r="D9009" s="9" t="s">
        <v>93</v>
      </c>
      <c r="E9009" s="9" t="s">
        <v>2801</v>
      </c>
      <c r="F9009" s="9" t="s">
        <v>2802</v>
      </c>
      <c r="G9009" s="10">
        <v>6</v>
      </c>
      <c r="H9009" s="9" t="s">
        <v>94</v>
      </c>
      <c r="I9009" s="10">
        <v>6</v>
      </c>
      <c r="J9009" s="11">
        <v>0.9</v>
      </c>
      <c r="K9009" s="9" t="s">
        <v>94</v>
      </c>
      <c r="L9009" s="9" t="s">
        <v>95</v>
      </c>
    </row>
    <row r="9010" spans="1:12" x14ac:dyDescent="0.2">
      <c r="A9010" t="str">
        <f>VLOOKUP(B9010,StateFIPS!A$2:B$52,2)</f>
        <v>Illinois</v>
      </c>
      <c r="B9010">
        <f t="shared" si="143"/>
        <v>17</v>
      </c>
      <c r="C9010" s="9" t="s">
        <v>666</v>
      </c>
      <c r="D9010" s="9" t="s">
        <v>93</v>
      </c>
      <c r="E9010" s="9" t="s">
        <v>2801</v>
      </c>
      <c r="F9010" s="9" t="s">
        <v>2802</v>
      </c>
      <c r="G9010" s="10">
        <v>38</v>
      </c>
      <c r="H9010" s="9" t="s">
        <v>94</v>
      </c>
      <c r="I9010" s="10">
        <v>42</v>
      </c>
      <c r="J9010" s="11">
        <v>0.9</v>
      </c>
      <c r="K9010" s="9" t="s">
        <v>94</v>
      </c>
      <c r="L9010" s="9" t="s">
        <v>95</v>
      </c>
    </row>
    <row r="9011" spans="1:12" x14ac:dyDescent="0.2">
      <c r="A9011" t="str">
        <f>VLOOKUP(B9011,StateFIPS!A$2:B$52,2)</f>
        <v>Colorado</v>
      </c>
      <c r="B9011">
        <f t="shared" si="143"/>
        <v>8</v>
      </c>
      <c r="C9011" s="9" t="s">
        <v>493</v>
      </c>
      <c r="D9011" s="9" t="s">
        <v>93</v>
      </c>
      <c r="E9011" s="9" t="s">
        <v>2801</v>
      </c>
      <c r="F9011" s="9" t="s">
        <v>2802</v>
      </c>
      <c r="G9011" s="10">
        <v>59084</v>
      </c>
      <c r="H9011" s="9" t="s">
        <v>94</v>
      </c>
      <c r="I9011" s="10">
        <v>65385</v>
      </c>
      <c r="J9011" s="11">
        <v>0.9</v>
      </c>
      <c r="K9011" s="9" t="s">
        <v>94</v>
      </c>
      <c r="L9011" s="9" t="s">
        <v>95</v>
      </c>
    </row>
    <row r="9012" spans="1:12" x14ac:dyDescent="0.2">
      <c r="A9012" t="str">
        <f>VLOOKUP(B9012,StateFIPS!A$2:B$52,2)</f>
        <v>Virginia</v>
      </c>
      <c r="B9012">
        <f t="shared" si="143"/>
        <v>51</v>
      </c>
      <c r="C9012" s="9" t="s">
        <v>2577</v>
      </c>
      <c r="D9012" s="9" t="s">
        <v>93</v>
      </c>
      <c r="E9012" s="9" t="s">
        <v>2801</v>
      </c>
      <c r="F9012" s="9" t="s">
        <v>2802</v>
      </c>
      <c r="G9012" s="10">
        <v>13</v>
      </c>
      <c r="H9012" s="9" t="s">
        <v>94</v>
      </c>
      <c r="I9012" s="10">
        <v>14</v>
      </c>
      <c r="J9012" s="11">
        <v>0.9</v>
      </c>
      <c r="K9012" s="9" t="s">
        <v>94</v>
      </c>
      <c r="L9012" s="9" t="s">
        <v>95</v>
      </c>
    </row>
    <row r="9013" spans="1:12" x14ac:dyDescent="0.2">
      <c r="A9013" t="str">
        <f>VLOOKUP(B9013,StateFIPS!A$2:B$52,2)</f>
        <v>North Carolina</v>
      </c>
      <c r="B9013">
        <f t="shared" si="143"/>
        <v>37</v>
      </c>
      <c r="C9013" s="9" t="s">
        <v>1145</v>
      </c>
      <c r="D9013" s="9" t="s">
        <v>93</v>
      </c>
      <c r="E9013" s="9" t="s">
        <v>2801</v>
      </c>
      <c r="F9013" s="9" t="s">
        <v>2802</v>
      </c>
      <c r="G9013" s="10">
        <v>62271</v>
      </c>
      <c r="H9013" s="9" t="s">
        <v>94</v>
      </c>
      <c r="I9013" s="10">
        <v>68911</v>
      </c>
      <c r="J9013" s="11">
        <v>0.9</v>
      </c>
      <c r="K9013" s="9" t="s">
        <v>94</v>
      </c>
      <c r="L9013" s="9" t="s">
        <v>95</v>
      </c>
    </row>
    <row r="9014" spans="1:12" x14ac:dyDescent="0.2">
      <c r="A9014" t="str">
        <f>VLOOKUP(B9014,StateFIPS!A$2:B$52,2)</f>
        <v>North Carolina</v>
      </c>
      <c r="B9014">
        <f t="shared" si="143"/>
        <v>37</v>
      </c>
      <c r="C9014" s="9" t="s">
        <v>1198</v>
      </c>
      <c r="D9014" s="9" t="s">
        <v>93</v>
      </c>
      <c r="E9014" s="9" t="s">
        <v>2801</v>
      </c>
      <c r="F9014" s="9" t="s">
        <v>2802</v>
      </c>
      <c r="G9014" s="10">
        <v>8696</v>
      </c>
      <c r="H9014" s="9" t="s">
        <v>94</v>
      </c>
      <c r="I9014" s="10">
        <v>9624</v>
      </c>
      <c r="J9014" s="11">
        <v>0.9</v>
      </c>
      <c r="K9014" s="9" t="s">
        <v>94</v>
      </c>
      <c r="L9014" s="9" t="s">
        <v>95</v>
      </c>
    </row>
    <row r="9015" spans="1:12" x14ac:dyDescent="0.2">
      <c r="A9015" t="str">
        <f>VLOOKUP(B9015,StateFIPS!A$2:B$52,2)</f>
        <v>North Carolina</v>
      </c>
      <c r="B9015">
        <f t="shared" si="143"/>
        <v>37</v>
      </c>
      <c r="C9015" s="9" t="s">
        <v>1406</v>
      </c>
      <c r="D9015" s="9" t="s">
        <v>93</v>
      </c>
      <c r="E9015" s="9" t="s">
        <v>2801</v>
      </c>
      <c r="F9015" s="9" t="s">
        <v>2802</v>
      </c>
      <c r="G9015" s="10">
        <v>307362</v>
      </c>
      <c r="H9015" s="9" t="s">
        <v>94</v>
      </c>
      <c r="I9015" s="10">
        <v>340137</v>
      </c>
      <c r="J9015" s="11">
        <v>0.9</v>
      </c>
      <c r="K9015" s="9" t="s">
        <v>94</v>
      </c>
      <c r="L9015" s="9" t="s">
        <v>95</v>
      </c>
    </row>
    <row r="9016" spans="1:12" x14ac:dyDescent="0.2">
      <c r="A9016" t="str">
        <f>VLOOKUP(B9016,StateFIPS!A$2:B$52,2)</f>
        <v>North Carolina</v>
      </c>
      <c r="B9016">
        <f t="shared" si="143"/>
        <v>37</v>
      </c>
      <c r="C9016" s="9" t="s">
        <v>1416</v>
      </c>
      <c r="D9016" s="9" t="s">
        <v>93</v>
      </c>
      <c r="E9016" s="9" t="s">
        <v>2801</v>
      </c>
      <c r="F9016" s="9" t="s">
        <v>2802</v>
      </c>
      <c r="G9016" s="10">
        <v>529500</v>
      </c>
      <c r="H9016" s="9" t="s">
        <v>94</v>
      </c>
      <c r="I9016" s="10">
        <v>585961</v>
      </c>
      <c r="J9016" s="11">
        <v>0.9</v>
      </c>
      <c r="K9016" s="9" t="s">
        <v>94</v>
      </c>
      <c r="L9016" s="9" t="s">
        <v>95</v>
      </c>
    </row>
    <row r="9017" spans="1:12" x14ac:dyDescent="0.2">
      <c r="A9017" t="str">
        <f>VLOOKUP(B9017,StateFIPS!A$2:B$52,2)</f>
        <v>Ohio</v>
      </c>
      <c r="B9017">
        <f t="shared" si="143"/>
        <v>39</v>
      </c>
      <c r="C9017" s="9" t="s">
        <v>1431</v>
      </c>
      <c r="D9017" s="9" t="s">
        <v>93</v>
      </c>
      <c r="E9017" s="9" t="s">
        <v>2801</v>
      </c>
      <c r="F9017" s="9" t="s">
        <v>2802</v>
      </c>
      <c r="G9017" s="10">
        <v>7227</v>
      </c>
      <c r="H9017" s="9" t="s">
        <v>94</v>
      </c>
      <c r="I9017" s="10">
        <v>7997</v>
      </c>
      <c r="J9017" s="11">
        <v>0.9</v>
      </c>
      <c r="K9017" s="9" t="s">
        <v>94</v>
      </c>
      <c r="L9017" s="9" t="s">
        <v>95</v>
      </c>
    </row>
    <row r="9018" spans="1:12" x14ac:dyDescent="0.2">
      <c r="A9018" t="str">
        <f>VLOOKUP(B9018,StateFIPS!A$2:B$52,2)</f>
        <v>North Carolina</v>
      </c>
      <c r="B9018">
        <f t="shared" si="143"/>
        <v>37</v>
      </c>
      <c r="C9018" s="9" t="s">
        <v>1421</v>
      </c>
      <c r="D9018" s="9" t="s">
        <v>93</v>
      </c>
      <c r="E9018" s="9" t="s">
        <v>2801</v>
      </c>
      <c r="F9018" s="9" t="s">
        <v>2802</v>
      </c>
      <c r="G9018" s="10">
        <v>8696</v>
      </c>
      <c r="H9018" s="9" t="s">
        <v>94</v>
      </c>
      <c r="I9018" s="10">
        <v>9624</v>
      </c>
      <c r="J9018" s="11">
        <v>0.9</v>
      </c>
      <c r="K9018" s="9" t="s">
        <v>94</v>
      </c>
      <c r="L9018" s="9" t="s">
        <v>95</v>
      </c>
    </row>
    <row r="9019" spans="1:12" x14ac:dyDescent="0.2">
      <c r="A9019" t="str">
        <f>VLOOKUP(B9019,StateFIPS!A$2:B$52,2)</f>
        <v>North Carolina</v>
      </c>
      <c r="B9019">
        <f t="shared" si="143"/>
        <v>37</v>
      </c>
      <c r="C9019" s="9" t="s">
        <v>1420</v>
      </c>
      <c r="D9019" s="9" t="s">
        <v>93</v>
      </c>
      <c r="E9019" s="9" t="s">
        <v>2801</v>
      </c>
      <c r="F9019" s="9" t="s">
        <v>2802</v>
      </c>
      <c r="G9019" s="10">
        <v>1450227</v>
      </c>
      <c r="H9019" s="9" t="s">
        <v>94</v>
      </c>
      <c r="I9019" s="10">
        <v>1604867</v>
      </c>
      <c r="J9019" s="11">
        <v>0.9</v>
      </c>
      <c r="K9019" s="9" t="s">
        <v>94</v>
      </c>
      <c r="L9019" s="9" t="s">
        <v>95</v>
      </c>
    </row>
    <row r="9020" spans="1:12" x14ac:dyDescent="0.2">
      <c r="A9020" t="str">
        <f>VLOOKUP(B9020,StateFIPS!A$2:B$52,2)</f>
        <v>Colorado</v>
      </c>
      <c r="B9020">
        <f t="shared" si="143"/>
        <v>8</v>
      </c>
      <c r="C9020" s="9" t="s">
        <v>2099</v>
      </c>
      <c r="D9020" s="9" t="s">
        <v>93</v>
      </c>
      <c r="E9020" s="9" t="s">
        <v>2801</v>
      </c>
      <c r="F9020" s="9" t="s">
        <v>2802</v>
      </c>
      <c r="G9020" s="10">
        <v>44</v>
      </c>
      <c r="H9020" s="9" t="s">
        <v>94</v>
      </c>
      <c r="I9020" s="10">
        <v>48</v>
      </c>
      <c r="J9020" s="11">
        <v>0.9</v>
      </c>
      <c r="K9020" s="9" t="s">
        <v>94</v>
      </c>
      <c r="L9020" s="9" t="s">
        <v>95</v>
      </c>
    </row>
    <row r="9021" spans="1:12" x14ac:dyDescent="0.2">
      <c r="A9021" t="str">
        <f>VLOOKUP(B9021,StateFIPS!A$2:B$52,2)</f>
        <v>North Carolina</v>
      </c>
      <c r="B9021">
        <f t="shared" si="143"/>
        <v>37</v>
      </c>
      <c r="C9021" s="9" t="s">
        <v>1779</v>
      </c>
      <c r="D9021" s="9" t="s">
        <v>93</v>
      </c>
      <c r="E9021" s="9" t="s">
        <v>2801</v>
      </c>
      <c r="F9021" s="9" t="s">
        <v>2802</v>
      </c>
      <c r="G9021" s="10">
        <v>8696</v>
      </c>
      <c r="H9021" s="9" t="s">
        <v>94</v>
      </c>
      <c r="I9021" s="10">
        <v>9624</v>
      </c>
      <c r="J9021" s="11">
        <v>0.9</v>
      </c>
      <c r="K9021" s="9" t="s">
        <v>94</v>
      </c>
      <c r="L9021" s="9" t="s">
        <v>95</v>
      </c>
    </row>
    <row r="9022" spans="1:12" x14ac:dyDescent="0.2">
      <c r="A9022" t="str">
        <f>VLOOKUP(B9022,StateFIPS!A$2:B$52,2)</f>
        <v>Illinois</v>
      </c>
      <c r="B9022">
        <f t="shared" si="143"/>
        <v>17</v>
      </c>
      <c r="C9022" s="9" t="s">
        <v>681</v>
      </c>
      <c r="D9022" s="9" t="s">
        <v>93</v>
      </c>
      <c r="E9022" s="9" t="s">
        <v>2801</v>
      </c>
      <c r="F9022" s="9" t="s">
        <v>2802</v>
      </c>
      <c r="G9022" s="10">
        <v>11</v>
      </c>
      <c r="H9022" s="9" t="s">
        <v>94</v>
      </c>
      <c r="I9022" s="10">
        <v>13</v>
      </c>
      <c r="J9022" s="11">
        <v>0.9</v>
      </c>
      <c r="K9022" s="9" t="s">
        <v>94</v>
      </c>
      <c r="L9022" s="9" t="s">
        <v>95</v>
      </c>
    </row>
    <row r="9023" spans="1:12" x14ac:dyDescent="0.2">
      <c r="A9023" t="str">
        <f>VLOOKUP(B9023,StateFIPS!A$2:B$52,2)</f>
        <v>North Carolina</v>
      </c>
      <c r="B9023">
        <f t="shared" si="143"/>
        <v>37</v>
      </c>
      <c r="C9023" s="9" t="s">
        <v>1417</v>
      </c>
      <c r="D9023" s="9" t="s">
        <v>93</v>
      </c>
      <c r="E9023" s="9" t="s">
        <v>2801</v>
      </c>
      <c r="F9023" s="9" t="s">
        <v>2802</v>
      </c>
      <c r="G9023" s="10">
        <v>11</v>
      </c>
      <c r="H9023" s="9" t="s">
        <v>94</v>
      </c>
      <c r="I9023" s="10">
        <v>12</v>
      </c>
      <c r="J9023" s="11">
        <v>0.9</v>
      </c>
      <c r="K9023" s="9" t="s">
        <v>94</v>
      </c>
      <c r="L9023" s="9" t="s">
        <v>95</v>
      </c>
    </row>
    <row r="9024" spans="1:12" x14ac:dyDescent="0.2">
      <c r="A9024" t="str">
        <f>VLOOKUP(B9024,StateFIPS!A$2:B$52,2)</f>
        <v>North Carolina</v>
      </c>
      <c r="B9024">
        <f t="shared" si="143"/>
        <v>37</v>
      </c>
      <c r="C9024" s="9" t="s">
        <v>1426</v>
      </c>
      <c r="D9024" s="9" t="s">
        <v>93</v>
      </c>
      <c r="E9024" s="9" t="s">
        <v>2801</v>
      </c>
      <c r="F9024" s="9" t="s">
        <v>2802</v>
      </c>
      <c r="G9024" s="10">
        <v>202301</v>
      </c>
      <c r="H9024" s="9" t="s">
        <v>94</v>
      </c>
      <c r="I9024" s="10">
        <v>223873</v>
      </c>
      <c r="J9024" s="11">
        <v>0.9</v>
      </c>
      <c r="K9024" s="9" t="s">
        <v>94</v>
      </c>
      <c r="L9024" s="9" t="s">
        <v>95</v>
      </c>
    </row>
    <row r="9025" spans="1:12" x14ac:dyDescent="0.2">
      <c r="A9025" t="str">
        <f>VLOOKUP(B9025,StateFIPS!A$2:B$52,2)</f>
        <v>Colorado</v>
      </c>
      <c r="B9025">
        <f t="shared" si="143"/>
        <v>8</v>
      </c>
      <c r="C9025" s="9" t="s">
        <v>485</v>
      </c>
      <c r="D9025" s="9" t="s">
        <v>93</v>
      </c>
      <c r="E9025" s="9" t="s">
        <v>2801</v>
      </c>
      <c r="F9025" s="9" t="s">
        <v>2802</v>
      </c>
      <c r="G9025" s="10">
        <v>11</v>
      </c>
      <c r="H9025" s="9" t="s">
        <v>94</v>
      </c>
      <c r="I9025" s="10">
        <v>12</v>
      </c>
      <c r="J9025" s="11">
        <v>0.9</v>
      </c>
      <c r="K9025" s="9" t="s">
        <v>94</v>
      </c>
      <c r="L9025" s="9" t="s">
        <v>95</v>
      </c>
    </row>
    <row r="9026" spans="1:12" x14ac:dyDescent="0.2">
      <c r="A9026" t="str">
        <f>VLOOKUP(B9026,StateFIPS!A$2:B$52,2)</f>
        <v>North Carolina</v>
      </c>
      <c r="B9026">
        <f t="shared" si="143"/>
        <v>37</v>
      </c>
      <c r="C9026" s="9" t="s">
        <v>1815</v>
      </c>
      <c r="D9026" s="9" t="s">
        <v>93</v>
      </c>
      <c r="E9026" s="9" t="s">
        <v>2801</v>
      </c>
      <c r="F9026" s="9" t="s">
        <v>2802</v>
      </c>
      <c r="G9026" s="10">
        <v>8696</v>
      </c>
      <c r="H9026" s="9" t="s">
        <v>94</v>
      </c>
      <c r="I9026" s="10">
        <v>9624</v>
      </c>
      <c r="J9026" s="11">
        <v>0.9</v>
      </c>
      <c r="K9026" s="9" t="s">
        <v>94</v>
      </c>
      <c r="L9026" s="9" t="s">
        <v>95</v>
      </c>
    </row>
    <row r="9027" spans="1:12" x14ac:dyDescent="0.2">
      <c r="A9027" t="str">
        <f>VLOOKUP(B9027,StateFIPS!A$2:B$52,2)</f>
        <v>North Carolina</v>
      </c>
      <c r="B9027">
        <f t="shared" ref="B9027:B9090" si="144">VALUE(LEFT(C9027,2))</f>
        <v>37</v>
      </c>
      <c r="C9027" s="9" t="s">
        <v>1415</v>
      </c>
      <c r="D9027" s="9" t="s">
        <v>93</v>
      </c>
      <c r="E9027" s="9" t="s">
        <v>2801</v>
      </c>
      <c r="F9027" s="9" t="s">
        <v>2802</v>
      </c>
      <c r="G9027" s="10">
        <v>8696</v>
      </c>
      <c r="H9027" s="9" t="s">
        <v>94</v>
      </c>
      <c r="I9027" s="10">
        <v>9624</v>
      </c>
      <c r="J9027" s="11">
        <v>0.9</v>
      </c>
      <c r="K9027" s="9" t="s">
        <v>94</v>
      </c>
      <c r="L9027" s="9" t="s">
        <v>95</v>
      </c>
    </row>
    <row r="9028" spans="1:12" x14ac:dyDescent="0.2">
      <c r="A9028" t="str">
        <f>VLOOKUP(B9028,StateFIPS!A$2:B$52,2)</f>
        <v>Colorado</v>
      </c>
      <c r="B9028">
        <f t="shared" si="144"/>
        <v>8</v>
      </c>
      <c r="C9028" s="9" t="s">
        <v>486</v>
      </c>
      <c r="D9028" s="9" t="s">
        <v>93</v>
      </c>
      <c r="E9028" s="9" t="s">
        <v>2801</v>
      </c>
      <c r="F9028" s="9" t="s">
        <v>2802</v>
      </c>
      <c r="G9028" s="10">
        <v>59084</v>
      </c>
      <c r="H9028" s="9" t="s">
        <v>94</v>
      </c>
      <c r="I9028" s="10">
        <v>65385</v>
      </c>
      <c r="J9028" s="11">
        <v>0.9</v>
      </c>
      <c r="K9028" s="9" t="s">
        <v>94</v>
      </c>
      <c r="L9028" s="9" t="s">
        <v>95</v>
      </c>
    </row>
    <row r="9029" spans="1:12" x14ac:dyDescent="0.2">
      <c r="A9029" t="str">
        <f>VLOOKUP(B9029,StateFIPS!A$2:B$52,2)</f>
        <v>North Carolina</v>
      </c>
      <c r="B9029">
        <f t="shared" si="144"/>
        <v>37</v>
      </c>
      <c r="C9029" s="9" t="s">
        <v>1402</v>
      </c>
      <c r="D9029" s="9" t="s">
        <v>93</v>
      </c>
      <c r="E9029" s="9" t="s">
        <v>2801</v>
      </c>
      <c r="F9029" s="9" t="s">
        <v>2802</v>
      </c>
      <c r="G9029" s="10">
        <v>2542981</v>
      </c>
      <c r="H9029" s="9" t="s">
        <v>94</v>
      </c>
      <c r="I9029" s="10">
        <v>2814143</v>
      </c>
      <c r="J9029" s="11">
        <v>0.9</v>
      </c>
      <c r="K9029" s="9" t="s">
        <v>94</v>
      </c>
      <c r="L9029" s="9" t="s">
        <v>95</v>
      </c>
    </row>
    <row r="9030" spans="1:12" x14ac:dyDescent="0.2">
      <c r="A9030" t="str">
        <f>VLOOKUP(B9030,StateFIPS!A$2:B$52,2)</f>
        <v>North Carolina</v>
      </c>
      <c r="B9030">
        <f t="shared" si="144"/>
        <v>37</v>
      </c>
      <c r="C9030" s="9" t="s">
        <v>1413</v>
      </c>
      <c r="D9030" s="9" t="s">
        <v>93</v>
      </c>
      <c r="E9030" s="9" t="s">
        <v>2801</v>
      </c>
      <c r="F9030" s="9" t="s">
        <v>2802</v>
      </c>
      <c r="G9030" s="10">
        <v>9</v>
      </c>
      <c r="H9030" s="9" t="s">
        <v>94</v>
      </c>
      <c r="I9030" s="10">
        <v>10</v>
      </c>
      <c r="J9030" s="11">
        <v>0.9</v>
      </c>
      <c r="K9030" s="9" t="s">
        <v>94</v>
      </c>
      <c r="L9030" s="9" t="s">
        <v>95</v>
      </c>
    </row>
    <row r="9031" spans="1:12" x14ac:dyDescent="0.2">
      <c r="A9031" t="str">
        <f>VLOOKUP(B9031,StateFIPS!A$2:B$52,2)</f>
        <v>Colorado</v>
      </c>
      <c r="B9031">
        <f t="shared" si="144"/>
        <v>8</v>
      </c>
      <c r="C9031" s="9" t="s">
        <v>489</v>
      </c>
      <c r="D9031" s="9" t="s">
        <v>93</v>
      </c>
      <c r="E9031" s="9" t="s">
        <v>2801</v>
      </c>
      <c r="F9031" s="9" t="s">
        <v>2802</v>
      </c>
      <c r="G9031" s="10">
        <v>46</v>
      </c>
      <c r="H9031" s="9" t="s">
        <v>94</v>
      </c>
      <c r="I9031" s="10">
        <v>51</v>
      </c>
      <c r="J9031" s="11">
        <v>0.9</v>
      </c>
      <c r="K9031" s="9" t="s">
        <v>94</v>
      </c>
      <c r="L9031" s="9" t="s">
        <v>95</v>
      </c>
    </row>
    <row r="9032" spans="1:12" x14ac:dyDescent="0.2">
      <c r="A9032" t="str">
        <f>VLOOKUP(B9032,StateFIPS!A$2:B$52,2)</f>
        <v>Colorado</v>
      </c>
      <c r="B9032">
        <f t="shared" si="144"/>
        <v>8</v>
      </c>
      <c r="C9032" s="9" t="s">
        <v>490</v>
      </c>
      <c r="D9032" s="9" t="s">
        <v>93</v>
      </c>
      <c r="E9032" s="9" t="s">
        <v>2801</v>
      </c>
      <c r="F9032" s="9" t="s">
        <v>2802</v>
      </c>
      <c r="G9032" s="10">
        <v>59084</v>
      </c>
      <c r="H9032" s="9" t="s">
        <v>94</v>
      </c>
      <c r="I9032" s="10">
        <v>65385</v>
      </c>
      <c r="J9032" s="11">
        <v>0.9</v>
      </c>
      <c r="K9032" s="9" t="s">
        <v>94</v>
      </c>
      <c r="L9032" s="9" t="s">
        <v>95</v>
      </c>
    </row>
    <row r="9033" spans="1:12" x14ac:dyDescent="0.2">
      <c r="A9033" t="str">
        <f>VLOOKUP(B9033,StateFIPS!A$2:B$52,2)</f>
        <v>North Carolina</v>
      </c>
      <c r="B9033">
        <f t="shared" si="144"/>
        <v>37</v>
      </c>
      <c r="C9033" s="9" t="s">
        <v>1775</v>
      </c>
      <c r="D9033" s="9" t="s">
        <v>93</v>
      </c>
      <c r="E9033" s="9" t="s">
        <v>2801</v>
      </c>
      <c r="F9033" s="9" t="s">
        <v>2802</v>
      </c>
      <c r="G9033" s="10">
        <v>84155</v>
      </c>
      <c r="H9033" s="9" t="s">
        <v>94</v>
      </c>
      <c r="I9033" s="10">
        <v>93129</v>
      </c>
      <c r="J9033" s="11">
        <v>0.9</v>
      </c>
      <c r="K9033" s="9" t="s">
        <v>94</v>
      </c>
      <c r="L9033" s="9" t="s">
        <v>95</v>
      </c>
    </row>
    <row r="9034" spans="1:12" x14ac:dyDescent="0.2">
      <c r="A9034" t="str">
        <f>VLOOKUP(B9034,StateFIPS!A$2:B$52,2)</f>
        <v>Virginia</v>
      </c>
      <c r="B9034">
        <f t="shared" si="144"/>
        <v>51</v>
      </c>
      <c r="C9034" s="9" t="s">
        <v>2582</v>
      </c>
      <c r="D9034" s="9" t="s">
        <v>93</v>
      </c>
      <c r="E9034" s="9" t="s">
        <v>2801</v>
      </c>
      <c r="F9034" s="9" t="s">
        <v>2802</v>
      </c>
      <c r="G9034" s="10">
        <v>13</v>
      </c>
      <c r="H9034" s="9" t="s">
        <v>94</v>
      </c>
      <c r="I9034" s="10">
        <v>14</v>
      </c>
      <c r="J9034" s="11">
        <v>0.9</v>
      </c>
      <c r="K9034" s="9" t="s">
        <v>94</v>
      </c>
      <c r="L9034" s="9" t="s">
        <v>95</v>
      </c>
    </row>
    <row r="9035" spans="1:12" x14ac:dyDescent="0.2">
      <c r="A9035" t="str">
        <f>VLOOKUP(B9035,StateFIPS!A$2:B$52,2)</f>
        <v>Illinois</v>
      </c>
      <c r="B9035">
        <f t="shared" si="144"/>
        <v>17</v>
      </c>
      <c r="C9035" s="9" t="s">
        <v>662</v>
      </c>
      <c r="D9035" s="9" t="s">
        <v>93</v>
      </c>
      <c r="E9035" s="9" t="s">
        <v>2801</v>
      </c>
      <c r="F9035" s="9" t="s">
        <v>2802</v>
      </c>
      <c r="G9035" s="10">
        <v>5163</v>
      </c>
      <c r="H9035" s="9" t="s">
        <v>94</v>
      </c>
      <c r="I9035" s="10">
        <v>5713</v>
      </c>
      <c r="J9035" s="11">
        <v>0.9</v>
      </c>
      <c r="K9035" s="9" t="s">
        <v>94</v>
      </c>
      <c r="L9035" s="9" t="s">
        <v>95</v>
      </c>
    </row>
    <row r="9036" spans="1:12" x14ac:dyDescent="0.2">
      <c r="A9036" t="str">
        <f>VLOOKUP(B9036,StateFIPS!A$2:B$52,2)</f>
        <v>North Carolina</v>
      </c>
      <c r="B9036">
        <f t="shared" si="144"/>
        <v>37</v>
      </c>
      <c r="C9036" s="9" t="s">
        <v>1188</v>
      </c>
      <c r="D9036" s="9" t="s">
        <v>93</v>
      </c>
      <c r="E9036" s="9" t="s">
        <v>2801</v>
      </c>
      <c r="F9036" s="9" t="s">
        <v>2802</v>
      </c>
      <c r="G9036" s="10">
        <v>8696</v>
      </c>
      <c r="H9036" s="9" t="s">
        <v>94</v>
      </c>
      <c r="I9036" s="10">
        <v>9624</v>
      </c>
      <c r="J9036" s="11">
        <v>0.9</v>
      </c>
      <c r="K9036" s="9" t="s">
        <v>94</v>
      </c>
      <c r="L9036" s="9" t="s">
        <v>95</v>
      </c>
    </row>
    <row r="9037" spans="1:12" x14ac:dyDescent="0.2">
      <c r="A9037" t="str">
        <f>VLOOKUP(B9037,StateFIPS!A$2:B$52,2)</f>
        <v>North Carolina</v>
      </c>
      <c r="B9037">
        <f t="shared" si="144"/>
        <v>37</v>
      </c>
      <c r="C9037" s="9" t="s">
        <v>1199</v>
      </c>
      <c r="D9037" s="9" t="s">
        <v>93</v>
      </c>
      <c r="E9037" s="9" t="s">
        <v>2801</v>
      </c>
      <c r="F9037" s="9" t="s">
        <v>2802</v>
      </c>
      <c r="G9037" s="10">
        <v>8696</v>
      </c>
      <c r="H9037" s="9" t="s">
        <v>94</v>
      </c>
      <c r="I9037" s="10">
        <v>9624</v>
      </c>
      <c r="J9037" s="11">
        <v>0.9</v>
      </c>
      <c r="K9037" s="9" t="s">
        <v>94</v>
      </c>
      <c r="L9037" s="9" t="s">
        <v>95</v>
      </c>
    </row>
    <row r="9038" spans="1:12" x14ac:dyDescent="0.2">
      <c r="A9038" t="str">
        <f>VLOOKUP(B9038,StateFIPS!A$2:B$52,2)</f>
        <v>Colorado</v>
      </c>
      <c r="B9038">
        <f t="shared" si="144"/>
        <v>8</v>
      </c>
      <c r="C9038" s="9" t="s">
        <v>549</v>
      </c>
      <c r="D9038" s="9" t="s">
        <v>93</v>
      </c>
      <c r="E9038" s="9" t="s">
        <v>2801</v>
      </c>
      <c r="F9038" s="9" t="s">
        <v>2802</v>
      </c>
      <c r="G9038" s="10">
        <v>59084</v>
      </c>
      <c r="H9038" s="9" t="s">
        <v>94</v>
      </c>
      <c r="I9038" s="10">
        <v>65385</v>
      </c>
      <c r="J9038" s="11">
        <v>0.9</v>
      </c>
      <c r="K9038" s="9" t="s">
        <v>94</v>
      </c>
      <c r="L9038" s="9" t="s">
        <v>95</v>
      </c>
    </row>
    <row r="9039" spans="1:12" x14ac:dyDescent="0.2">
      <c r="A9039" t="str">
        <f>VLOOKUP(B9039,StateFIPS!A$2:B$52,2)</f>
        <v>Illinois</v>
      </c>
      <c r="B9039">
        <f t="shared" si="144"/>
        <v>17</v>
      </c>
      <c r="C9039" s="9" t="s">
        <v>663</v>
      </c>
      <c r="D9039" s="9" t="s">
        <v>93</v>
      </c>
      <c r="E9039" s="9" t="s">
        <v>2801</v>
      </c>
      <c r="F9039" s="9" t="s">
        <v>2802</v>
      </c>
      <c r="G9039" s="10">
        <v>5163</v>
      </c>
      <c r="H9039" s="9" t="s">
        <v>94</v>
      </c>
      <c r="I9039" s="10">
        <v>5713</v>
      </c>
      <c r="J9039" s="11">
        <v>0.9</v>
      </c>
      <c r="K9039" s="9" t="s">
        <v>94</v>
      </c>
      <c r="L9039" s="9" t="s">
        <v>95</v>
      </c>
    </row>
    <row r="9040" spans="1:12" x14ac:dyDescent="0.2">
      <c r="A9040" t="str">
        <f>VLOOKUP(B9040,StateFIPS!A$2:B$52,2)</f>
        <v>North Carolina</v>
      </c>
      <c r="B9040">
        <f t="shared" si="144"/>
        <v>37</v>
      </c>
      <c r="C9040" s="9" t="s">
        <v>1877</v>
      </c>
      <c r="D9040" s="9" t="s">
        <v>93</v>
      </c>
      <c r="E9040" s="9" t="s">
        <v>2801</v>
      </c>
      <c r="F9040" s="9" t="s">
        <v>2802</v>
      </c>
      <c r="G9040" s="10">
        <v>7</v>
      </c>
      <c r="H9040" s="9" t="s">
        <v>94</v>
      </c>
      <c r="I9040" s="10">
        <v>8</v>
      </c>
      <c r="J9040" s="11">
        <v>0.9</v>
      </c>
      <c r="K9040" s="9" t="s">
        <v>94</v>
      </c>
      <c r="L9040" s="9" t="s">
        <v>95</v>
      </c>
    </row>
    <row r="9041" spans="1:12" x14ac:dyDescent="0.2">
      <c r="A9041" t="str">
        <f>VLOOKUP(B9041,StateFIPS!A$2:B$52,2)</f>
        <v>North Carolina</v>
      </c>
      <c r="B9041">
        <f t="shared" si="144"/>
        <v>37</v>
      </c>
      <c r="C9041" s="9" t="s">
        <v>1186</v>
      </c>
      <c r="D9041" s="9" t="s">
        <v>93</v>
      </c>
      <c r="E9041" s="9" t="s">
        <v>2801</v>
      </c>
      <c r="F9041" s="9" t="s">
        <v>2802</v>
      </c>
      <c r="G9041" s="10">
        <v>342346</v>
      </c>
      <c r="H9041" s="9" t="s">
        <v>94</v>
      </c>
      <c r="I9041" s="10">
        <v>378851</v>
      </c>
      <c r="J9041" s="11">
        <v>0.9</v>
      </c>
      <c r="K9041" s="9" t="s">
        <v>94</v>
      </c>
      <c r="L9041" s="9" t="s">
        <v>95</v>
      </c>
    </row>
    <row r="9042" spans="1:12" x14ac:dyDescent="0.2">
      <c r="A9042" t="str">
        <f>VLOOKUP(B9042,StateFIPS!A$2:B$52,2)</f>
        <v>North Carolina</v>
      </c>
      <c r="B9042">
        <f t="shared" si="144"/>
        <v>37</v>
      </c>
      <c r="C9042" s="9" t="s">
        <v>1921</v>
      </c>
      <c r="D9042" s="9" t="s">
        <v>93</v>
      </c>
      <c r="E9042" s="9" t="s">
        <v>2801</v>
      </c>
      <c r="F9042" s="9" t="s">
        <v>2802</v>
      </c>
      <c r="G9042" s="10">
        <v>8696</v>
      </c>
      <c r="H9042" s="9" t="s">
        <v>94</v>
      </c>
      <c r="I9042" s="10">
        <v>9624</v>
      </c>
      <c r="J9042" s="11">
        <v>0.9</v>
      </c>
      <c r="K9042" s="9" t="s">
        <v>94</v>
      </c>
      <c r="L9042" s="9" t="s">
        <v>95</v>
      </c>
    </row>
    <row r="9043" spans="1:12" x14ac:dyDescent="0.2">
      <c r="A9043" t="str">
        <f>VLOOKUP(B9043,StateFIPS!A$2:B$52,2)</f>
        <v>Colorado</v>
      </c>
      <c r="B9043">
        <f t="shared" si="144"/>
        <v>8</v>
      </c>
      <c r="C9043" s="9" t="s">
        <v>552</v>
      </c>
      <c r="D9043" s="9" t="s">
        <v>93</v>
      </c>
      <c r="E9043" s="9" t="s">
        <v>2801</v>
      </c>
      <c r="F9043" s="9" t="s">
        <v>2802</v>
      </c>
      <c r="G9043" s="10">
        <v>36</v>
      </c>
      <c r="H9043" s="9" t="s">
        <v>94</v>
      </c>
      <c r="I9043" s="10">
        <v>40</v>
      </c>
      <c r="J9043" s="11">
        <v>0.9</v>
      </c>
      <c r="K9043" s="9" t="s">
        <v>94</v>
      </c>
      <c r="L9043" s="9" t="s">
        <v>95</v>
      </c>
    </row>
    <row r="9044" spans="1:12" x14ac:dyDescent="0.2">
      <c r="A9044" t="str">
        <f>VLOOKUP(B9044,StateFIPS!A$2:B$52,2)</f>
        <v>North Carolina</v>
      </c>
      <c r="B9044">
        <f t="shared" si="144"/>
        <v>37</v>
      </c>
      <c r="C9044" s="9" t="s">
        <v>1185</v>
      </c>
      <c r="D9044" s="9" t="s">
        <v>93</v>
      </c>
      <c r="E9044" s="9" t="s">
        <v>2801</v>
      </c>
      <c r="F9044" s="9" t="s">
        <v>2802</v>
      </c>
      <c r="G9044" s="10">
        <v>8696</v>
      </c>
      <c r="H9044" s="9" t="s">
        <v>94</v>
      </c>
      <c r="I9044" s="10">
        <v>9624</v>
      </c>
      <c r="J9044" s="11">
        <v>0.9</v>
      </c>
      <c r="K9044" s="9" t="s">
        <v>94</v>
      </c>
      <c r="L9044" s="9" t="s">
        <v>95</v>
      </c>
    </row>
    <row r="9045" spans="1:12" x14ac:dyDescent="0.2">
      <c r="A9045" t="str">
        <f>VLOOKUP(B9045,StateFIPS!A$2:B$52,2)</f>
        <v>North Carolina</v>
      </c>
      <c r="B9045">
        <f t="shared" si="144"/>
        <v>37</v>
      </c>
      <c r="C9045" s="9" t="s">
        <v>1176</v>
      </c>
      <c r="D9045" s="9" t="s">
        <v>93</v>
      </c>
      <c r="E9045" s="9" t="s">
        <v>2801</v>
      </c>
      <c r="F9045" s="9" t="s">
        <v>2802</v>
      </c>
      <c r="G9045" s="10">
        <v>8696</v>
      </c>
      <c r="H9045" s="9" t="s">
        <v>94</v>
      </c>
      <c r="I9045" s="10">
        <v>9624</v>
      </c>
      <c r="J9045" s="11">
        <v>0.9</v>
      </c>
      <c r="K9045" s="9" t="s">
        <v>94</v>
      </c>
      <c r="L9045" s="9" t="s">
        <v>95</v>
      </c>
    </row>
    <row r="9046" spans="1:12" x14ac:dyDescent="0.2">
      <c r="A9046" t="str">
        <f>VLOOKUP(B9046,StateFIPS!A$2:B$52,2)</f>
        <v>Colorado</v>
      </c>
      <c r="B9046">
        <f t="shared" si="144"/>
        <v>8</v>
      </c>
      <c r="C9046" s="9" t="s">
        <v>1961</v>
      </c>
      <c r="D9046" s="9" t="s">
        <v>93</v>
      </c>
      <c r="E9046" s="9" t="s">
        <v>2801</v>
      </c>
      <c r="F9046" s="9" t="s">
        <v>2802</v>
      </c>
      <c r="G9046" s="10">
        <v>59084</v>
      </c>
      <c r="H9046" s="9" t="s">
        <v>94</v>
      </c>
      <c r="I9046" s="10">
        <v>65385</v>
      </c>
      <c r="J9046" s="11">
        <v>0.9</v>
      </c>
      <c r="K9046" s="9" t="s">
        <v>94</v>
      </c>
      <c r="L9046" s="9" t="s">
        <v>95</v>
      </c>
    </row>
    <row r="9047" spans="1:12" x14ac:dyDescent="0.2">
      <c r="A9047" t="str">
        <f>VLOOKUP(B9047,StateFIPS!A$2:B$52,2)</f>
        <v>Virginia</v>
      </c>
      <c r="B9047">
        <f t="shared" si="144"/>
        <v>51</v>
      </c>
      <c r="C9047" s="9" t="s">
        <v>2608</v>
      </c>
      <c r="D9047" s="9" t="s">
        <v>93</v>
      </c>
      <c r="E9047" s="9" t="s">
        <v>2801</v>
      </c>
      <c r="F9047" s="9" t="s">
        <v>2802</v>
      </c>
      <c r="G9047" s="10">
        <v>47926</v>
      </c>
      <c r="H9047" s="9" t="s">
        <v>94</v>
      </c>
      <c r="I9047" s="10">
        <v>53036</v>
      </c>
      <c r="J9047" s="11">
        <v>0.9</v>
      </c>
      <c r="K9047" s="9" t="s">
        <v>94</v>
      </c>
      <c r="L9047" s="9" t="s">
        <v>95</v>
      </c>
    </row>
    <row r="9048" spans="1:12" x14ac:dyDescent="0.2">
      <c r="A9048" t="str">
        <f>VLOOKUP(B9048,StateFIPS!A$2:B$52,2)</f>
        <v>North Carolina</v>
      </c>
      <c r="B9048">
        <f t="shared" si="144"/>
        <v>37</v>
      </c>
      <c r="C9048" s="9" t="s">
        <v>1184</v>
      </c>
      <c r="D9048" s="9" t="s">
        <v>93</v>
      </c>
      <c r="E9048" s="9" t="s">
        <v>2801</v>
      </c>
      <c r="F9048" s="9" t="s">
        <v>2802</v>
      </c>
      <c r="G9048" s="10">
        <v>8696</v>
      </c>
      <c r="H9048" s="9" t="s">
        <v>94</v>
      </c>
      <c r="I9048" s="10">
        <v>9624</v>
      </c>
      <c r="J9048" s="11">
        <v>0.9</v>
      </c>
      <c r="K9048" s="9" t="s">
        <v>94</v>
      </c>
      <c r="L9048" s="9" t="s">
        <v>95</v>
      </c>
    </row>
    <row r="9049" spans="1:12" x14ac:dyDescent="0.2">
      <c r="A9049" t="str">
        <f>VLOOKUP(B9049,StateFIPS!A$2:B$52,2)</f>
        <v>North Carolina</v>
      </c>
      <c r="B9049">
        <f t="shared" si="144"/>
        <v>37</v>
      </c>
      <c r="C9049" s="9" t="s">
        <v>1183</v>
      </c>
      <c r="D9049" s="9" t="s">
        <v>93</v>
      </c>
      <c r="E9049" s="9" t="s">
        <v>2801</v>
      </c>
      <c r="F9049" s="9" t="s">
        <v>2802</v>
      </c>
      <c r="G9049" s="10">
        <v>8696</v>
      </c>
      <c r="H9049" s="9" t="s">
        <v>94</v>
      </c>
      <c r="I9049" s="10">
        <v>9624</v>
      </c>
      <c r="J9049" s="11">
        <v>0.9</v>
      </c>
      <c r="K9049" s="9" t="s">
        <v>94</v>
      </c>
      <c r="L9049" s="9" t="s">
        <v>95</v>
      </c>
    </row>
    <row r="9050" spans="1:12" x14ac:dyDescent="0.2">
      <c r="A9050" t="str">
        <f>VLOOKUP(B9050,StateFIPS!A$2:B$52,2)</f>
        <v>Colorado</v>
      </c>
      <c r="B9050">
        <f t="shared" si="144"/>
        <v>8</v>
      </c>
      <c r="C9050" s="9" t="s">
        <v>1963</v>
      </c>
      <c r="D9050" s="9" t="s">
        <v>93</v>
      </c>
      <c r="E9050" s="9" t="s">
        <v>2801</v>
      </c>
      <c r="F9050" s="9" t="s">
        <v>2802</v>
      </c>
      <c r="G9050" s="10">
        <v>16</v>
      </c>
      <c r="H9050" s="9" t="s">
        <v>94</v>
      </c>
      <c r="I9050" s="10">
        <v>17</v>
      </c>
      <c r="J9050" s="11">
        <v>0.9</v>
      </c>
      <c r="K9050" s="9" t="s">
        <v>94</v>
      </c>
      <c r="L9050" s="9" t="s">
        <v>95</v>
      </c>
    </row>
    <row r="9051" spans="1:12" x14ac:dyDescent="0.2">
      <c r="A9051" t="str">
        <f>VLOOKUP(B9051,StateFIPS!A$2:B$52,2)</f>
        <v>North Carolina</v>
      </c>
      <c r="B9051">
        <f t="shared" si="144"/>
        <v>37</v>
      </c>
      <c r="C9051" s="9" t="s">
        <v>1181</v>
      </c>
      <c r="D9051" s="9" t="s">
        <v>93</v>
      </c>
      <c r="E9051" s="9" t="s">
        <v>2801</v>
      </c>
      <c r="F9051" s="9" t="s">
        <v>2802</v>
      </c>
      <c r="G9051" s="10">
        <v>8696</v>
      </c>
      <c r="H9051" s="9" t="s">
        <v>94</v>
      </c>
      <c r="I9051" s="10">
        <v>9624</v>
      </c>
      <c r="J9051" s="11">
        <v>0.9</v>
      </c>
      <c r="K9051" s="9" t="s">
        <v>94</v>
      </c>
      <c r="L9051" s="9" t="s">
        <v>95</v>
      </c>
    </row>
    <row r="9052" spans="1:12" x14ac:dyDescent="0.2">
      <c r="A9052" t="str">
        <f>VLOOKUP(B9052,StateFIPS!A$2:B$52,2)</f>
        <v>North Carolina</v>
      </c>
      <c r="B9052">
        <f t="shared" si="144"/>
        <v>37</v>
      </c>
      <c r="C9052" s="9" t="s">
        <v>1179</v>
      </c>
      <c r="D9052" s="9" t="s">
        <v>93</v>
      </c>
      <c r="E9052" s="9" t="s">
        <v>2801</v>
      </c>
      <c r="F9052" s="9" t="s">
        <v>2802</v>
      </c>
      <c r="G9052" s="10">
        <v>2734462</v>
      </c>
      <c r="H9052" s="9" t="s">
        <v>94</v>
      </c>
      <c r="I9052" s="10">
        <v>3026043</v>
      </c>
      <c r="J9052" s="11">
        <v>0.9</v>
      </c>
      <c r="K9052" s="9" t="s">
        <v>94</v>
      </c>
      <c r="L9052" s="9" t="s">
        <v>95</v>
      </c>
    </row>
    <row r="9053" spans="1:12" x14ac:dyDescent="0.2">
      <c r="A9053" t="str">
        <f>VLOOKUP(B9053,StateFIPS!A$2:B$52,2)</f>
        <v>Colorado</v>
      </c>
      <c r="B9053">
        <f t="shared" si="144"/>
        <v>8</v>
      </c>
      <c r="C9053" s="9" t="s">
        <v>2059</v>
      </c>
      <c r="D9053" s="9" t="s">
        <v>93</v>
      </c>
      <c r="E9053" s="9" t="s">
        <v>2801</v>
      </c>
      <c r="F9053" s="9" t="s">
        <v>2802</v>
      </c>
      <c r="G9053" s="10">
        <v>59084</v>
      </c>
      <c r="H9053" s="9" t="s">
        <v>94</v>
      </c>
      <c r="I9053" s="10">
        <v>65385</v>
      </c>
      <c r="J9053" s="11">
        <v>0.9</v>
      </c>
      <c r="K9053" s="9" t="s">
        <v>94</v>
      </c>
      <c r="L9053" s="9" t="s">
        <v>95</v>
      </c>
    </row>
    <row r="9054" spans="1:12" x14ac:dyDescent="0.2">
      <c r="A9054" t="str">
        <f>VLOOKUP(B9054,StateFIPS!A$2:B$52,2)</f>
        <v>Colorado</v>
      </c>
      <c r="B9054">
        <f t="shared" si="144"/>
        <v>8</v>
      </c>
      <c r="C9054" s="9" t="s">
        <v>2032</v>
      </c>
      <c r="D9054" s="9" t="s">
        <v>93</v>
      </c>
      <c r="E9054" s="9" t="s">
        <v>2801</v>
      </c>
      <c r="F9054" s="9" t="s">
        <v>2802</v>
      </c>
      <c r="G9054" s="10">
        <v>14</v>
      </c>
      <c r="H9054" s="9" t="s">
        <v>94</v>
      </c>
      <c r="I9054" s="10">
        <v>16</v>
      </c>
      <c r="J9054" s="11">
        <v>0.9</v>
      </c>
      <c r="K9054" s="9" t="s">
        <v>94</v>
      </c>
      <c r="L9054" s="9" t="s">
        <v>95</v>
      </c>
    </row>
    <row r="9055" spans="1:12" x14ac:dyDescent="0.2">
      <c r="A9055" t="str">
        <f>VLOOKUP(B9055,StateFIPS!A$2:B$52,2)</f>
        <v>Illinois</v>
      </c>
      <c r="B9055">
        <f t="shared" si="144"/>
        <v>17</v>
      </c>
      <c r="C9055" s="9" t="s">
        <v>707</v>
      </c>
      <c r="D9055" s="9" t="s">
        <v>93</v>
      </c>
      <c r="E9055" s="9" t="s">
        <v>2801</v>
      </c>
      <c r="F9055" s="9" t="s">
        <v>2802</v>
      </c>
      <c r="G9055" s="10">
        <v>260069</v>
      </c>
      <c r="H9055" s="9" t="s">
        <v>94</v>
      </c>
      <c r="I9055" s="10">
        <v>287800</v>
      </c>
      <c r="J9055" s="11">
        <v>0.9</v>
      </c>
      <c r="K9055" s="9" t="s">
        <v>94</v>
      </c>
      <c r="L9055" s="9" t="s">
        <v>95</v>
      </c>
    </row>
    <row r="9056" spans="1:12" x14ac:dyDescent="0.2">
      <c r="A9056" t="str">
        <f>VLOOKUP(B9056,StateFIPS!A$2:B$52,2)</f>
        <v>Illinois</v>
      </c>
      <c r="B9056">
        <f t="shared" si="144"/>
        <v>17</v>
      </c>
      <c r="C9056" s="9" t="s">
        <v>2186</v>
      </c>
      <c r="D9056" s="9" t="s">
        <v>93</v>
      </c>
      <c r="E9056" s="9" t="s">
        <v>2801</v>
      </c>
      <c r="F9056" s="9" t="s">
        <v>2802</v>
      </c>
      <c r="G9056" s="10">
        <v>15</v>
      </c>
      <c r="H9056" s="9" t="s">
        <v>94</v>
      </c>
      <c r="I9056" s="10">
        <v>16</v>
      </c>
      <c r="J9056" s="11">
        <v>0.9</v>
      </c>
      <c r="K9056" s="9" t="s">
        <v>94</v>
      </c>
      <c r="L9056" s="9" t="s">
        <v>95</v>
      </c>
    </row>
    <row r="9057" spans="1:12" x14ac:dyDescent="0.2">
      <c r="A9057" t="str">
        <f>VLOOKUP(B9057,StateFIPS!A$2:B$52,2)</f>
        <v>Indiana</v>
      </c>
      <c r="B9057">
        <f t="shared" si="144"/>
        <v>18</v>
      </c>
      <c r="C9057" s="9" t="s">
        <v>1677</v>
      </c>
      <c r="D9057" s="9" t="s">
        <v>93</v>
      </c>
      <c r="E9057" s="9" t="s">
        <v>2801</v>
      </c>
      <c r="F9057" s="9" t="s">
        <v>2802</v>
      </c>
      <c r="G9057" s="10">
        <v>4857</v>
      </c>
      <c r="H9057" s="9" t="s">
        <v>94</v>
      </c>
      <c r="I9057" s="10">
        <v>5375</v>
      </c>
      <c r="J9057" s="11">
        <v>0.9</v>
      </c>
      <c r="K9057" s="9" t="s">
        <v>94</v>
      </c>
      <c r="L9057" s="9" t="s">
        <v>95</v>
      </c>
    </row>
    <row r="9058" spans="1:12" x14ac:dyDescent="0.2">
      <c r="A9058" t="str">
        <f>VLOOKUP(B9058,StateFIPS!A$2:B$52,2)</f>
        <v>North Carolina</v>
      </c>
      <c r="B9058">
        <f t="shared" si="144"/>
        <v>37</v>
      </c>
      <c r="C9058" s="9" t="s">
        <v>1197</v>
      </c>
      <c r="D9058" s="9" t="s">
        <v>93</v>
      </c>
      <c r="E9058" s="9" t="s">
        <v>2801</v>
      </c>
      <c r="F9058" s="9" t="s">
        <v>2802</v>
      </c>
      <c r="G9058" s="10">
        <v>8696</v>
      </c>
      <c r="H9058" s="9" t="s">
        <v>94</v>
      </c>
      <c r="I9058" s="10">
        <v>9624</v>
      </c>
      <c r="J9058" s="11">
        <v>0.9</v>
      </c>
      <c r="K9058" s="9" t="s">
        <v>94</v>
      </c>
      <c r="L9058" s="9" t="s">
        <v>95</v>
      </c>
    </row>
    <row r="9059" spans="1:12" x14ac:dyDescent="0.2">
      <c r="A9059" t="str">
        <f>VLOOKUP(B9059,StateFIPS!A$2:B$52,2)</f>
        <v>Colorado</v>
      </c>
      <c r="B9059">
        <f t="shared" si="144"/>
        <v>8</v>
      </c>
      <c r="C9059" s="9" t="s">
        <v>543</v>
      </c>
      <c r="D9059" s="9" t="s">
        <v>93</v>
      </c>
      <c r="E9059" s="9" t="s">
        <v>2801</v>
      </c>
      <c r="F9059" s="9" t="s">
        <v>2802</v>
      </c>
      <c r="G9059" s="10">
        <v>59084</v>
      </c>
      <c r="H9059" s="9" t="s">
        <v>94</v>
      </c>
      <c r="I9059" s="10">
        <v>65385</v>
      </c>
      <c r="J9059" s="11">
        <v>0.9</v>
      </c>
      <c r="K9059" s="9" t="s">
        <v>94</v>
      </c>
      <c r="L9059" s="9" t="s">
        <v>95</v>
      </c>
    </row>
    <row r="9060" spans="1:12" x14ac:dyDescent="0.2">
      <c r="A9060" t="str">
        <f>VLOOKUP(B9060,StateFIPS!A$2:B$52,2)</f>
        <v>North Carolina</v>
      </c>
      <c r="B9060">
        <f t="shared" si="144"/>
        <v>37</v>
      </c>
      <c r="C9060" s="9" t="s">
        <v>1796</v>
      </c>
      <c r="D9060" s="9" t="s">
        <v>93</v>
      </c>
      <c r="E9060" s="9" t="s">
        <v>2801</v>
      </c>
      <c r="F9060" s="9" t="s">
        <v>2802</v>
      </c>
      <c r="G9060" s="10">
        <v>6</v>
      </c>
      <c r="H9060" s="9" t="s">
        <v>94</v>
      </c>
      <c r="I9060" s="10">
        <v>6</v>
      </c>
      <c r="J9060" s="11">
        <v>0.9</v>
      </c>
      <c r="K9060" s="9" t="s">
        <v>94</v>
      </c>
      <c r="L9060" s="9" t="s">
        <v>95</v>
      </c>
    </row>
    <row r="9061" spans="1:12" x14ac:dyDescent="0.2">
      <c r="A9061" t="str">
        <f>VLOOKUP(B9061,StateFIPS!A$2:B$52,2)</f>
        <v>Colorado</v>
      </c>
      <c r="B9061">
        <f t="shared" si="144"/>
        <v>8</v>
      </c>
      <c r="C9061" s="9" t="s">
        <v>544</v>
      </c>
      <c r="D9061" s="9" t="s">
        <v>93</v>
      </c>
      <c r="E9061" s="9" t="s">
        <v>2801</v>
      </c>
      <c r="F9061" s="9" t="s">
        <v>2802</v>
      </c>
      <c r="G9061" s="10">
        <v>59084</v>
      </c>
      <c r="H9061" s="9" t="s">
        <v>94</v>
      </c>
      <c r="I9061" s="10">
        <v>65385</v>
      </c>
      <c r="J9061" s="11">
        <v>0.9</v>
      </c>
      <c r="K9061" s="9" t="s">
        <v>94</v>
      </c>
      <c r="L9061" s="9" t="s">
        <v>95</v>
      </c>
    </row>
    <row r="9062" spans="1:12" x14ac:dyDescent="0.2">
      <c r="A9062" t="str">
        <f>VLOOKUP(B9062,StateFIPS!A$2:B$52,2)</f>
        <v>Colorado</v>
      </c>
      <c r="B9062">
        <f t="shared" si="144"/>
        <v>8</v>
      </c>
      <c r="C9062" s="9" t="s">
        <v>546</v>
      </c>
      <c r="D9062" s="9" t="s">
        <v>93</v>
      </c>
      <c r="E9062" s="9" t="s">
        <v>2801</v>
      </c>
      <c r="F9062" s="9" t="s">
        <v>2802</v>
      </c>
      <c r="G9062" s="10">
        <v>15</v>
      </c>
      <c r="H9062" s="9" t="s">
        <v>94</v>
      </c>
      <c r="I9062" s="10">
        <v>16</v>
      </c>
      <c r="J9062" s="11">
        <v>0.9</v>
      </c>
      <c r="K9062" s="9" t="s">
        <v>94</v>
      </c>
      <c r="L9062" s="9" t="s">
        <v>95</v>
      </c>
    </row>
    <row r="9063" spans="1:12" x14ac:dyDescent="0.2">
      <c r="A9063" t="str">
        <f>VLOOKUP(B9063,StateFIPS!A$2:B$52,2)</f>
        <v>North Carolina</v>
      </c>
      <c r="B9063">
        <f t="shared" si="144"/>
        <v>37</v>
      </c>
      <c r="C9063" s="9" t="s">
        <v>1192</v>
      </c>
      <c r="D9063" s="9" t="s">
        <v>93</v>
      </c>
      <c r="E9063" s="9" t="s">
        <v>2801</v>
      </c>
      <c r="F9063" s="9" t="s">
        <v>2802</v>
      </c>
      <c r="G9063" s="10">
        <v>8696</v>
      </c>
      <c r="H9063" s="9" t="s">
        <v>94</v>
      </c>
      <c r="I9063" s="10">
        <v>9624</v>
      </c>
      <c r="J9063" s="11">
        <v>0.9</v>
      </c>
      <c r="K9063" s="9" t="s">
        <v>94</v>
      </c>
      <c r="L9063" s="9" t="s">
        <v>95</v>
      </c>
    </row>
    <row r="9064" spans="1:12" x14ac:dyDescent="0.2">
      <c r="A9064" t="str">
        <f>VLOOKUP(B9064,StateFIPS!A$2:B$52,2)</f>
        <v>Indiana</v>
      </c>
      <c r="B9064">
        <f t="shared" si="144"/>
        <v>18</v>
      </c>
      <c r="C9064" s="9" t="s">
        <v>238</v>
      </c>
      <c r="D9064" s="9" t="s">
        <v>93</v>
      </c>
      <c r="E9064" s="9" t="s">
        <v>2801</v>
      </c>
      <c r="F9064" s="9" t="s">
        <v>2802</v>
      </c>
      <c r="G9064" s="10">
        <v>3</v>
      </c>
      <c r="H9064" s="9" t="s">
        <v>94</v>
      </c>
      <c r="I9064" s="10">
        <v>3</v>
      </c>
      <c r="J9064" s="11">
        <v>0.9</v>
      </c>
      <c r="K9064" s="9" t="s">
        <v>94</v>
      </c>
      <c r="L9064" s="9" t="s">
        <v>95</v>
      </c>
    </row>
    <row r="9065" spans="1:12" x14ac:dyDescent="0.2">
      <c r="A9065" t="str">
        <f>VLOOKUP(B9065,StateFIPS!A$2:B$52,2)</f>
        <v>Illinois</v>
      </c>
      <c r="B9065">
        <f t="shared" si="144"/>
        <v>17</v>
      </c>
      <c r="C9065" s="9" t="s">
        <v>664</v>
      </c>
      <c r="D9065" s="9" t="s">
        <v>93</v>
      </c>
      <c r="E9065" s="9" t="s">
        <v>2801</v>
      </c>
      <c r="F9065" s="9" t="s">
        <v>2802</v>
      </c>
      <c r="G9065" s="10">
        <v>10924</v>
      </c>
      <c r="H9065" s="9" t="s">
        <v>94</v>
      </c>
      <c r="I9065" s="10">
        <v>12089</v>
      </c>
      <c r="J9065" s="11">
        <v>0.9</v>
      </c>
      <c r="K9065" s="9" t="s">
        <v>94</v>
      </c>
      <c r="L9065" s="9" t="s">
        <v>95</v>
      </c>
    </row>
    <row r="9066" spans="1:12" x14ac:dyDescent="0.2">
      <c r="A9066" t="str">
        <f>VLOOKUP(B9066,StateFIPS!A$2:B$52,2)</f>
        <v>Virginia</v>
      </c>
      <c r="B9066">
        <f t="shared" si="144"/>
        <v>51</v>
      </c>
      <c r="C9066" s="9" t="s">
        <v>994</v>
      </c>
      <c r="D9066" s="9" t="s">
        <v>93</v>
      </c>
      <c r="E9066" s="9" t="s">
        <v>2801</v>
      </c>
      <c r="F9066" s="9" t="s">
        <v>2802</v>
      </c>
      <c r="G9066" s="10">
        <v>1967</v>
      </c>
      <c r="H9066" s="9" t="s">
        <v>94</v>
      </c>
      <c r="I9066" s="10">
        <v>2176</v>
      </c>
      <c r="J9066" s="11">
        <v>0.9</v>
      </c>
      <c r="K9066" s="9" t="s">
        <v>94</v>
      </c>
      <c r="L9066" s="9" t="s">
        <v>95</v>
      </c>
    </row>
    <row r="9067" spans="1:12" x14ac:dyDescent="0.2">
      <c r="A9067" t="str">
        <f>VLOOKUP(B9067,StateFIPS!A$2:B$52,2)</f>
        <v>North Carolina</v>
      </c>
      <c r="B9067">
        <f t="shared" si="144"/>
        <v>37</v>
      </c>
      <c r="C9067" s="9" t="s">
        <v>2715</v>
      </c>
      <c r="D9067" s="9" t="s">
        <v>93</v>
      </c>
      <c r="E9067" s="9" t="s">
        <v>2801</v>
      </c>
      <c r="F9067" s="9" t="s">
        <v>2802</v>
      </c>
      <c r="G9067" s="10">
        <v>27921</v>
      </c>
      <c r="H9067" s="9" t="s">
        <v>94</v>
      </c>
      <c r="I9067" s="10">
        <v>30899</v>
      </c>
      <c r="J9067" s="11">
        <v>0.9</v>
      </c>
      <c r="K9067" s="9" t="s">
        <v>94</v>
      </c>
      <c r="L9067" s="9" t="s">
        <v>95</v>
      </c>
    </row>
    <row r="9068" spans="1:12" x14ac:dyDescent="0.2">
      <c r="A9068" t="str">
        <f>VLOOKUP(B9068,StateFIPS!A$2:B$52,2)</f>
        <v>North Carolina</v>
      </c>
      <c r="B9068">
        <f t="shared" si="144"/>
        <v>37</v>
      </c>
      <c r="C9068" s="9" t="s">
        <v>1191</v>
      </c>
      <c r="D9068" s="9" t="s">
        <v>93</v>
      </c>
      <c r="E9068" s="9" t="s">
        <v>2801</v>
      </c>
      <c r="F9068" s="9" t="s">
        <v>2802</v>
      </c>
      <c r="G9068" s="10">
        <v>190570</v>
      </c>
      <c r="H9068" s="9" t="s">
        <v>94</v>
      </c>
      <c r="I9068" s="10">
        <v>210891</v>
      </c>
      <c r="J9068" s="11">
        <v>0.9</v>
      </c>
      <c r="K9068" s="9" t="s">
        <v>94</v>
      </c>
      <c r="L9068" s="9" t="s">
        <v>95</v>
      </c>
    </row>
    <row r="9069" spans="1:12" x14ac:dyDescent="0.2">
      <c r="A9069" t="str">
        <f>VLOOKUP(B9069,StateFIPS!A$2:B$52,2)</f>
        <v>Colorado</v>
      </c>
      <c r="B9069">
        <f t="shared" si="144"/>
        <v>8</v>
      </c>
      <c r="C9069" s="9" t="s">
        <v>545</v>
      </c>
      <c r="D9069" s="9" t="s">
        <v>93</v>
      </c>
      <c r="E9069" s="9" t="s">
        <v>2801</v>
      </c>
      <c r="F9069" s="9" t="s">
        <v>2802</v>
      </c>
      <c r="G9069" s="10">
        <v>59084</v>
      </c>
      <c r="H9069" s="9" t="s">
        <v>94</v>
      </c>
      <c r="I9069" s="10">
        <v>65385</v>
      </c>
      <c r="J9069" s="11">
        <v>0.9</v>
      </c>
      <c r="K9069" s="9" t="s">
        <v>94</v>
      </c>
      <c r="L9069" s="9" t="s">
        <v>95</v>
      </c>
    </row>
    <row r="9070" spans="1:12" x14ac:dyDescent="0.2">
      <c r="A9070" t="str">
        <f>VLOOKUP(B9070,StateFIPS!A$2:B$52,2)</f>
        <v>North Carolina</v>
      </c>
      <c r="B9070">
        <f t="shared" si="144"/>
        <v>37</v>
      </c>
      <c r="C9070" s="9" t="s">
        <v>1718</v>
      </c>
      <c r="D9070" s="9" t="s">
        <v>93</v>
      </c>
      <c r="E9070" s="9" t="s">
        <v>2801</v>
      </c>
      <c r="F9070" s="9" t="s">
        <v>2802</v>
      </c>
      <c r="G9070" s="10">
        <v>491981</v>
      </c>
      <c r="H9070" s="9" t="s">
        <v>94</v>
      </c>
      <c r="I9070" s="10">
        <v>544442</v>
      </c>
      <c r="J9070" s="11">
        <v>0.9</v>
      </c>
      <c r="K9070" s="9" t="s">
        <v>94</v>
      </c>
      <c r="L9070" s="9" t="s">
        <v>95</v>
      </c>
    </row>
    <row r="9071" spans="1:12" x14ac:dyDescent="0.2">
      <c r="A9071" t="str">
        <f>VLOOKUP(B9071,StateFIPS!A$2:B$52,2)</f>
        <v>Illinois</v>
      </c>
      <c r="B9071">
        <f t="shared" si="144"/>
        <v>17</v>
      </c>
      <c r="C9071" s="9" t="s">
        <v>2183</v>
      </c>
      <c r="D9071" s="9" t="s">
        <v>93</v>
      </c>
      <c r="E9071" s="9" t="s">
        <v>2801</v>
      </c>
      <c r="F9071" s="9" t="s">
        <v>2802</v>
      </c>
      <c r="G9071" s="10">
        <v>5163</v>
      </c>
      <c r="H9071" s="9" t="s">
        <v>94</v>
      </c>
      <c r="I9071" s="10">
        <v>5713</v>
      </c>
      <c r="J9071" s="11">
        <v>0.9</v>
      </c>
      <c r="K9071" s="9" t="s">
        <v>94</v>
      </c>
      <c r="L9071" s="9" t="s">
        <v>95</v>
      </c>
    </row>
    <row r="9072" spans="1:12" x14ac:dyDescent="0.2">
      <c r="A9072" t="str">
        <f>VLOOKUP(B9072,StateFIPS!A$2:B$52,2)</f>
        <v>Colorado</v>
      </c>
      <c r="B9072">
        <f t="shared" si="144"/>
        <v>8</v>
      </c>
      <c r="C9072" s="9" t="s">
        <v>517</v>
      </c>
      <c r="D9072" s="9" t="s">
        <v>93</v>
      </c>
      <c r="E9072" s="9" t="s">
        <v>2801</v>
      </c>
      <c r="F9072" s="9" t="s">
        <v>2802</v>
      </c>
      <c r="G9072" s="10">
        <v>59084</v>
      </c>
      <c r="H9072" s="9" t="s">
        <v>94</v>
      </c>
      <c r="I9072" s="10">
        <v>65385</v>
      </c>
      <c r="J9072" s="11">
        <v>0.9</v>
      </c>
      <c r="K9072" s="9" t="s">
        <v>94</v>
      </c>
      <c r="L9072" s="9" t="s">
        <v>95</v>
      </c>
    </row>
    <row r="9073" spans="1:12" x14ac:dyDescent="0.2">
      <c r="A9073" t="str">
        <f>VLOOKUP(B9073,StateFIPS!A$2:B$52,2)</f>
        <v>North Carolina</v>
      </c>
      <c r="B9073">
        <f t="shared" si="144"/>
        <v>37</v>
      </c>
      <c r="C9073" s="9" t="s">
        <v>1193</v>
      </c>
      <c r="D9073" s="9" t="s">
        <v>93</v>
      </c>
      <c r="E9073" s="9" t="s">
        <v>2801</v>
      </c>
      <c r="F9073" s="9" t="s">
        <v>2802</v>
      </c>
      <c r="G9073" s="10">
        <v>690702</v>
      </c>
      <c r="H9073" s="9" t="s">
        <v>94</v>
      </c>
      <c r="I9073" s="10">
        <v>764353</v>
      </c>
      <c r="J9073" s="11">
        <v>0.9</v>
      </c>
      <c r="K9073" s="9" t="s">
        <v>94</v>
      </c>
      <c r="L9073" s="9" t="s">
        <v>95</v>
      </c>
    </row>
    <row r="9074" spans="1:12" x14ac:dyDescent="0.2">
      <c r="A9074" t="str">
        <f>VLOOKUP(B9074,StateFIPS!A$2:B$52,2)</f>
        <v>Ohio</v>
      </c>
      <c r="B9074">
        <f t="shared" si="144"/>
        <v>39</v>
      </c>
      <c r="C9074" s="9" t="s">
        <v>1493</v>
      </c>
      <c r="D9074" s="9" t="s">
        <v>93</v>
      </c>
      <c r="E9074" s="9" t="s">
        <v>2801</v>
      </c>
      <c r="F9074" s="9" t="s">
        <v>2802</v>
      </c>
      <c r="G9074" s="10">
        <v>15</v>
      </c>
      <c r="H9074" s="9" t="s">
        <v>94</v>
      </c>
      <c r="I9074" s="10">
        <v>16</v>
      </c>
      <c r="J9074" s="11">
        <v>0.9</v>
      </c>
      <c r="K9074" s="9" t="s">
        <v>94</v>
      </c>
      <c r="L9074" s="9" t="s">
        <v>95</v>
      </c>
    </row>
    <row r="9075" spans="1:12" x14ac:dyDescent="0.2">
      <c r="A9075" t="str">
        <f>VLOOKUP(B9075,StateFIPS!A$2:B$52,2)</f>
        <v>Virginia</v>
      </c>
      <c r="B9075">
        <f t="shared" si="144"/>
        <v>51</v>
      </c>
      <c r="C9075" s="9" t="s">
        <v>2568</v>
      </c>
      <c r="D9075" s="9" t="s">
        <v>93</v>
      </c>
      <c r="E9075" s="9" t="s">
        <v>2801</v>
      </c>
      <c r="F9075" s="9" t="s">
        <v>2802</v>
      </c>
      <c r="G9075" s="10">
        <v>7</v>
      </c>
      <c r="H9075" s="9" t="s">
        <v>94</v>
      </c>
      <c r="I9075" s="10">
        <v>8</v>
      </c>
      <c r="J9075" s="11">
        <v>0.9</v>
      </c>
      <c r="K9075" s="9" t="s">
        <v>94</v>
      </c>
      <c r="L9075" s="9" t="s">
        <v>95</v>
      </c>
    </row>
    <row r="9076" spans="1:12" x14ac:dyDescent="0.2">
      <c r="A9076" t="str">
        <f>VLOOKUP(B9076,StateFIPS!A$2:B$52,2)</f>
        <v>Ohio</v>
      </c>
      <c r="B9076">
        <f t="shared" si="144"/>
        <v>39</v>
      </c>
      <c r="C9076" s="9" t="s">
        <v>1458</v>
      </c>
      <c r="D9076" s="9" t="s">
        <v>93</v>
      </c>
      <c r="E9076" s="9" t="s">
        <v>2801</v>
      </c>
      <c r="F9076" s="9" t="s">
        <v>2802</v>
      </c>
      <c r="G9076" s="10">
        <v>7227</v>
      </c>
      <c r="H9076" s="9" t="s">
        <v>94</v>
      </c>
      <c r="I9076" s="10">
        <v>7997</v>
      </c>
      <c r="J9076" s="11">
        <v>0.9</v>
      </c>
      <c r="K9076" s="9" t="s">
        <v>94</v>
      </c>
      <c r="L9076" s="9" t="s">
        <v>95</v>
      </c>
    </row>
    <row r="9077" spans="1:12" x14ac:dyDescent="0.2">
      <c r="A9077" t="str">
        <f>VLOOKUP(B9077,StateFIPS!A$2:B$52,2)</f>
        <v>Ohio</v>
      </c>
      <c r="B9077">
        <f t="shared" si="144"/>
        <v>39</v>
      </c>
      <c r="C9077" s="9" t="s">
        <v>1613</v>
      </c>
      <c r="D9077" s="9" t="s">
        <v>93</v>
      </c>
      <c r="E9077" s="9" t="s">
        <v>2801</v>
      </c>
      <c r="F9077" s="9" t="s">
        <v>2802</v>
      </c>
      <c r="G9077" s="10">
        <v>7227</v>
      </c>
      <c r="H9077" s="9" t="s">
        <v>94</v>
      </c>
      <c r="I9077" s="10">
        <v>7997</v>
      </c>
      <c r="J9077" s="11">
        <v>0.9</v>
      </c>
      <c r="K9077" s="9" t="s">
        <v>94</v>
      </c>
      <c r="L9077" s="9" t="s">
        <v>95</v>
      </c>
    </row>
    <row r="9078" spans="1:12" x14ac:dyDescent="0.2">
      <c r="A9078" t="str">
        <f>VLOOKUP(B9078,StateFIPS!A$2:B$52,2)</f>
        <v>Ohio</v>
      </c>
      <c r="B9078">
        <f t="shared" si="144"/>
        <v>39</v>
      </c>
      <c r="C9078" s="9" t="s">
        <v>1681</v>
      </c>
      <c r="D9078" s="9" t="s">
        <v>93</v>
      </c>
      <c r="E9078" s="9" t="s">
        <v>2801</v>
      </c>
      <c r="F9078" s="9" t="s">
        <v>2802</v>
      </c>
      <c r="G9078" s="10">
        <v>7227</v>
      </c>
      <c r="H9078" s="9" t="s">
        <v>94</v>
      </c>
      <c r="I9078" s="10">
        <v>7997</v>
      </c>
      <c r="J9078" s="11">
        <v>0.9</v>
      </c>
      <c r="K9078" s="9" t="s">
        <v>94</v>
      </c>
      <c r="L9078" s="9" t="s">
        <v>95</v>
      </c>
    </row>
    <row r="9079" spans="1:12" x14ac:dyDescent="0.2">
      <c r="A9079" t="str">
        <f>VLOOKUP(B9079,StateFIPS!A$2:B$52,2)</f>
        <v>California</v>
      </c>
      <c r="B9079">
        <f t="shared" si="144"/>
        <v>6</v>
      </c>
      <c r="C9079" s="9" t="s">
        <v>2138</v>
      </c>
      <c r="D9079" s="9" t="s">
        <v>93</v>
      </c>
      <c r="E9079" s="9" t="s">
        <v>2801</v>
      </c>
      <c r="F9079" s="9" t="s">
        <v>2802</v>
      </c>
      <c r="G9079" s="10">
        <v>5046</v>
      </c>
      <c r="H9079" s="9" t="s">
        <v>94</v>
      </c>
      <c r="I9079" s="10">
        <v>5584</v>
      </c>
      <c r="J9079" s="11">
        <v>0.9</v>
      </c>
      <c r="K9079" s="9" t="s">
        <v>94</v>
      </c>
      <c r="L9079" s="9" t="s">
        <v>95</v>
      </c>
    </row>
    <row r="9080" spans="1:12" x14ac:dyDescent="0.2">
      <c r="A9080" t="str">
        <f>VLOOKUP(B9080,StateFIPS!A$2:B$52,2)</f>
        <v>Ohio</v>
      </c>
      <c r="B9080">
        <f t="shared" si="144"/>
        <v>39</v>
      </c>
      <c r="C9080" s="9" t="s">
        <v>1700</v>
      </c>
      <c r="D9080" s="9" t="s">
        <v>93</v>
      </c>
      <c r="E9080" s="9" t="s">
        <v>2801</v>
      </c>
      <c r="F9080" s="9" t="s">
        <v>2802</v>
      </c>
      <c r="G9080" s="10">
        <v>82274</v>
      </c>
      <c r="H9080" s="9" t="s">
        <v>94</v>
      </c>
      <c r="I9080" s="10">
        <v>91047</v>
      </c>
      <c r="J9080" s="11">
        <v>0.9</v>
      </c>
      <c r="K9080" s="9" t="s">
        <v>94</v>
      </c>
      <c r="L9080" s="9" t="s">
        <v>95</v>
      </c>
    </row>
    <row r="9081" spans="1:12" x14ac:dyDescent="0.2">
      <c r="A9081" t="str">
        <f>VLOOKUP(B9081,StateFIPS!A$2:B$52,2)</f>
        <v>Ohio</v>
      </c>
      <c r="B9081">
        <f t="shared" si="144"/>
        <v>39</v>
      </c>
      <c r="C9081" s="9" t="s">
        <v>1668</v>
      </c>
      <c r="D9081" s="9" t="s">
        <v>93</v>
      </c>
      <c r="E9081" s="9" t="s">
        <v>2801</v>
      </c>
      <c r="F9081" s="9" t="s">
        <v>2802</v>
      </c>
      <c r="G9081" s="10">
        <v>7227</v>
      </c>
      <c r="H9081" s="9" t="s">
        <v>94</v>
      </c>
      <c r="I9081" s="10">
        <v>7997</v>
      </c>
      <c r="J9081" s="11">
        <v>0.9</v>
      </c>
      <c r="K9081" s="9" t="s">
        <v>94</v>
      </c>
      <c r="L9081" s="9" t="s">
        <v>95</v>
      </c>
    </row>
    <row r="9082" spans="1:12" x14ac:dyDescent="0.2">
      <c r="A9082" t="str">
        <f>VLOOKUP(B9082,StateFIPS!A$2:B$52,2)</f>
        <v>Ohio</v>
      </c>
      <c r="B9082">
        <f t="shared" si="144"/>
        <v>39</v>
      </c>
      <c r="C9082" s="9" t="s">
        <v>1437</v>
      </c>
      <c r="D9082" s="9" t="s">
        <v>93</v>
      </c>
      <c r="E9082" s="9" t="s">
        <v>2801</v>
      </c>
      <c r="F9082" s="9" t="s">
        <v>2802</v>
      </c>
      <c r="G9082" s="10">
        <v>16</v>
      </c>
      <c r="H9082" s="9" t="s">
        <v>94</v>
      </c>
      <c r="I9082" s="10">
        <v>18</v>
      </c>
      <c r="J9082" s="11">
        <v>0.9</v>
      </c>
      <c r="K9082" s="9" t="s">
        <v>94</v>
      </c>
      <c r="L9082" s="9" t="s">
        <v>95</v>
      </c>
    </row>
    <row r="9083" spans="1:12" x14ac:dyDescent="0.2">
      <c r="A9083" t="str">
        <f>VLOOKUP(B9083,StateFIPS!A$2:B$52,2)</f>
        <v>California</v>
      </c>
      <c r="B9083">
        <f t="shared" si="144"/>
        <v>6</v>
      </c>
      <c r="C9083" s="9" t="s">
        <v>2139</v>
      </c>
      <c r="D9083" s="9" t="s">
        <v>93</v>
      </c>
      <c r="E9083" s="9" t="s">
        <v>2801</v>
      </c>
      <c r="F9083" s="9" t="s">
        <v>2802</v>
      </c>
      <c r="G9083" s="10">
        <v>5046</v>
      </c>
      <c r="H9083" s="9" t="s">
        <v>94</v>
      </c>
      <c r="I9083" s="10">
        <v>5584</v>
      </c>
      <c r="J9083" s="11">
        <v>0.9</v>
      </c>
      <c r="K9083" s="9" t="s">
        <v>94</v>
      </c>
      <c r="L9083" s="9" t="s">
        <v>95</v>
      </c>
    </row>
    <row r="9084" spans="1:12" x14ac:dyDescent="0.2">
      <c r="A9084" t="str">
        <f>VLOOKUP(B9084,StateFIPS!A$2:B$52,2)</f>
        <v>Ohio</v>
      </c>
      <c r="B9084">
        <f t="shared" si="144"/>
        <v>39</v>
      </c>
      <c r="C9084" s="9" t="s">
        <v>1643</v>
      </c>
      <c r="D9084" s="9" t="s">
        <v>93</v>
      </c>
      <c r="E9084" s="9" t="s">
        <v>2801</v>
      </c>
      <c r="F9084" s="9" t="s">
        <v>2802</v>
      </c>
      <c r="G9084" s="10">
        <v>33</v>
      </c>
      <c r="H9084" s="9" t="s">
        <v>94</v>
      </c>
      <c r="I9084" s="10">
        <v>37</v>
      </c>
      <c r="J9084" s="11">
        <v>0.9</v>
      </c>
      <c r="K9084" s="9" t="s">
        <v>94</v>
      </c>
      <c r="L9084" s="9" t="s">
        <v>95</v>
      </c>
    </row>
    <row r="9085" spans="1:12" x14ac:dyDescent="0.2">
      <c r="A9085" t="str">
        <f>VLOOKUP(B9085,StateFIPS!A$2:B$52,2)</f>
        <v>Ohio</v>
      </c>
      <c r="B9085">
        <f t="shared" si="144"/>
        <v>39</v>
      </c>
      <c r="C9085" s="9" t="s">
        <v>1469</v>
      </c>
      <c r="D9085" s="9" t="s">
        <v>93</v>
      </c>
      <c r="E9085" s="9" t="s">
        <v>2801</v>
      </c>
      <c r="F9085" s="9" t="s">
        <v>2802</v>
      </c>
      <c r="G9085" s="10">
        <v>7227</v>
      </c>
      <c r="H9085" s="9" t="s">
        <v>94</v>
      </c>
      <c r="I9085" s="10">
        <v>7997</v>
      </c>
      <c r="J9085" s="11">
        <v>0.9</v>
      </c>
      <c r="K9085" s="9" t="s">
        <v>94</v>
      </c>
      <c r="L9085" s="9" t="s">
        <v>95</v>
      </c>
    </row>
    <row r="9086" spans="1:12" x14ac:dyDescent="0.2">
      <c r="A9086" t="str">
        <f>VLOOKUP(B9086,StateFIPS!A$2:B$52,2)</f>
        <v>Ohio</v>
      </c>
      <c r="B9086">
        <f t="shared" si="144"/>
        <v>39</v>
      </c>
      <c r="C9086" s="9" t="s">
        <v>1538</v>
      </c>
      <c r="D9086" s="9" t="s">
        <v>93</v>
      </c>
      <c r="E9086" s="9" t="s">
        <v>2801</v>
      </c>
      <c r="F9086" s="9" t="s">
        <v>2802</v>
      </c>
      <c r="G9086" s="10">
        <v>26</v>
      </c>
      <c r="H9086" s="9" t="s">
        <v>94</v>
      </c>
      <c r="I9086" s="10">
        <v>29</v>
      </c>
      <c r="J9086" s="11">
        <v>0.9</v>
      </c>
      <c r="K9086" s="9" t="s">
        <v>94</v>
      </c>
      <c r="L9086" s="9" t="s">
        <v>95</v>
      </c>
    </row>
    <row r="9087" spans="1:12" x14ac:dyDescent="0.2">
      <c r="A9087" t="str">
        <f>VLOOKUP(B9087,StateFIPS!A$2:B$52,2)</f>
        <v>Nebraska</v>
      </c>
      <c r="B9087">
        <f t="shared" si="144"/>
        <v>31</v>
      </c>
      <c r="C9087" s="9" t="s">
        <v>2162</v>
      </c>
      <c r="D9087" s="9" t="s">
        <v>93</v>
      </c>
      <c r="E9087" s="9" t="s">
        <v>2801</v>
      </c>
      <c r="F9087" s="9" t="s">
        <v>2802</v>
      </c>
      <c r="G9087" s="10">
        <v>15721</v>
      </c>
      <c r="H9087" s="9" t="s">
        <v>94</v>
      </c>
      <c r="I9087" s="10">
        <v>17398</v>
      </c>
      <c r="J9087" s="11">
        <v>0.9</v>
      </c>
      <c r="K9087" s="9" t="s">
        <v>94</v>
      </c>
      <c r="L9087" s="9" t="s">
        <v>95</v>
      </c>
    </row>
    <row r="9088" spans="1:12" x14ac:dyDescent="0.2">
      <c r="A9088" t="str">
        <f>VLOOKUP(B9088,StateFIPS!A$2:B$52,2)</f>
        <v>California</v>
      </c>
      <c r="B9088">
        <f t="shared" si="144"/>
        <v>6</v>
      </c>
      <c r="C9088" s="9" t="s">
        <v>2141</v>
      </c>
      <c r="D9088" s="9" t="s">
        <v>93</v>
      </c>
      <c r="E9088" s="9" t="s">
        <v>2801</v>
      </c>
      <c r="F9088" s="9" t="s">
        <v>2802</v>
      </c>
      <c r="G9088" s="10">
        <v>216659</v>
      </c>
      <c r="H9088" s="9" t="s">
        <v>94</v>
      </c>
      <c r="I9088" s="10">
        <v>239762</v>
      </c>
      <c r="J9088" s="11">
        <v>0.9</v>
      </c>
      <c r="K9088" s="9" t="s">
        <v>94</v>
      </c>
      <c r="L9088" s="9" t="s">
        <v>95</v>
      </c>
    </row>
    <row r="9089" spans="1:12" x14ac:dyDescent="0.2">
      <c r="A9089" t="str">
        <f>VLOOKUP(B9089,StateFIPS!A$2:B$52,2)</f>
        <v>Virginia</v>
      </c>
      <c r="B9089">
        <f t="shared" si="144"/>
        <v>51</v>
      </c>
      <c r="C9089" s="9" t="s">
        <v>2525</v>
      </c>
      <c r="D9089" s="9" t="s">
        <v>93</v>
      </c>
      <c r="E9089" s="9" t="s">
        <v>2801</v>
      </c>
      <c r="F9089" s="9" t="s">
        <v>2802</v>
      </c>
      <c r="G9089" s="10">
        <v>5</v>
      </c>
      <c r="H9089" s="9" t="s">
        <v>94</v>
      </c>
      <c r="I9089" s="10">
        <v>5</v>
      </c>
      <c r="J9089" s="11">
        <v>0.9</v>
      </c>
      <c r="K9089" s="9" t="s">
        <v>94</v>
      </c>
      <c r="L9089" s="9" t="s">
        <v>95</v>
      </c>
    </row>
    <row r="9090" spans="1:12" x14ac:dyDescent="0.2">
      <c r="A9090" t="str">
        <f>VLOOKUP(B9090,StateFIPS!A$2:B$52,2)</f>
        <v>Ohio</v>
      </c>
      <c r="B9090">
        <f t="shared" si="144"/>
        <v>39</v>
      </c>
      <c r="C9090" s="9" t="s">
        <v>1554</v>
      </c>
      <c r="D9090" s="9" t="s">
        <v>93</v>
      </c>
      <c r="E9090" s="9" t="s">
        <v>2801</v>
      </c>
      <c r="F9090" s="9" t="s">
        <v>2802</v>
      </c>
      <c r="G9090" s="10">
        <v>79</v>
      </c>
      <c r="H9090" s="9" t="s">
        <v>94</v>
      </c>
      <c r="I9090" s="10">
        <v>88</v>
      </c>
      <c r="J9090" s="11">
        <v>0.9</v>
      </c>
      <c r="K9090" s="9" t="s">
        <v>94</v>
      </c>
      <c r="L9090" s="9" t="s">
        <v>95</v>
      </c>
    </row>
    <row r="9091" spans="1:12" x14ac:dyDescent="0.2">
      <c r="A9091" t="str">
        <f>VLOOKUP(B9091,StateFIPS!A$2:B$52,2)</f>
        <v>Illinois</v>
      </c>
      <c r="B9091">
        <f t="shared" ref="B9091:B9154" si="145">VALUE(LEFT(C9091,2))</f>
        <v>17</v>
      </c>
      <c r="C9091" s="9" t="s">
        <v>2177</v>
      </c>
      <c r="D9091" s="9" t="s">
        <v>93</v>
      </c>
      <c r="E9091" s="9" t="s">
        <v>2801</v>
      </c>
      <c r="F9091" s="9" t="s">
        <v>2802</v>
      </c>
      <c r="G9091" s="10">
        <v>32</v>
      </c>
      <c r="H9091" s="9" t="s">
        <v>94</v>
      </c>
      <c r="I9091" s="10">
        <v>35</v>
      </c>
      <c r="J9091" s="11">
        <v>0.9</v>
      </c>
      <c r="K9091" s="9" t="s">
        <v>94</v>
      </c>
      <c r="L9091" s="9" t="s">
        <v>95</v>
      </c>
    </row>
    <row r="9092" spans="1:12" x14ac:dyDescent="0.2">
      <c r="A9092" t="str">
        <f>VLOOKUP(B9092,StateFIPS!A$2:B$52,2)</f>
        <v>Ohio</v>
      </c>
      <c r="B9092">
        <f t="shared" si="145"/>
        <v>39</v>
      </c>
      <c r="C9092" s="9" t="s">
        <v>1504</v>
      </c>
      <c r="D9092" s="9" t="s">
        <v>93</v>
      </c>
      <c r="E9092" s="9" t="s">
        <v>2801</v>
      </c>
      <c r="F9092" s="9" t="s">
        <v>2802</v>
      </c>
      <c r="G9092" s="10">
        <v>7227</v>
      </c>
      <c r="H9092" s="9" t="s">
        <v>94</v>
      </c>
      <c r="I9092" s="10">
        <v>7997</v>
      </c>
      <c r="J9092" s="11">
        <v>0.9</v>
      </c>
      <c r="K9092" s="9" t="s">
        <v>94</v>
      </c>
      <c r="L9092" s="9" t="s">
        <v>95</v>
      </c>
    </row>
    <row r="9093" spans="1:12" x14ac:dyDescent="0.2">
      <c r="A9093" t="str">
        <f>VLOOKUP(B9093,StateFIPS!A$2:B$52,2)</f>
        <v>Ohio</v>
      </c>
      <c r="B9093">
        <f t="shared" si="145"/>
        <v>39</v>
      </c>
      <c r="C9093" s="9" t="s">
        <v>1430</v>
      </c>
      <c r="D9093" s="9" t="s">
        <v>93</v>
      </c>
      <c r="E9093" s="9" t="s">
        <v>2801</v>
      </c>
      <c r="F9093" s="9" t="s">
        <v>2802</v>
      </c>
      <c r="G9093" s="10">
        <v>7227</v>
      </c>
      <c r="H9093" s="9" t="s">
        <v>94</v>
      </c>
      <c r="I9093" s="10">
        <v>7997</v>
      </c>
      <c r="J9093" s="11">
        <v>0.9</v>
      </c>
      <c r="K9093" s="9" t="s">
        <v>94</v>
      </c>
      <c r="L9093" s="9" t="s">
        <v>95</v>
      </c>
    </row>
    <row r="9094" spans="1:12" x14ac:dyDescent="0.2">
      <c r="A9094" t="str">
        <f>VLOOKUP(B9094,StateFIPS!A$2:B$52,2)</f>
        <v>Ohio</v>
      </c>
      <c r="B9094">
        <f t="shared" si="145"/>
        <v>39</v>
      </c>
      <c r="C9094" s="9" t="s">
        <v>2258</v>
      </c>
      <c r="D9094" s="9" t="s">
        <v>93</v>
      </c>
      <c r="E9094" s="9" t="s">
        <v>2801</v>
      </c>
      <c r="F9094" s="9" t="s">
        <v>2802</v>
      </c>
      <c r="G9094" s="10">
        <v>7227</v>
      </c>
      <c r="H9094" s="9" t="s">
        <v>94</v>
      </c>
      <c r="I9094" s="10">
        <v>7997</v>
      </c>
      <c r="J9094" s="11">
        <v>0.9</v>
      </c>
      <c r="K9094" s="9" t="s">
        <v>94</v>
      </c>
      <c r="L9094" s="9" t="s">
        <v>95</v>
      </c>
    </row>
    <row r="9095" spans="1:12" x14ac:dyDescent="0.2">
      <c r="A9095" t="str">
        <f>VLOOKUP(B9095,StateFIPS!A$2:B$52,2)</f>
        <v>Virginia</v>
      </c>
      <c r="B9095">
        <f t="shared" si="145"/>
        <v>51</v>
      </c>
      <c r="C9095" s="9" t="s">
        <v>1127</v>
      </c>
      <c r="D9095" s="9" t="s">
        <v>93</v>
      </c>
      <c r="E9095" s="9" t="s">
        <v>2801</v>
      </c>
      <c r="F9095" s="9" t="s">
        <v>2802</v>
      </c>
      <c r="G9095" s="10">
        <v>1967</v>
      </c>
      <c r="H9095" s="9" t="s">
        <v>94</v>
      </c>
      <c r="I9095" s="10">
        <v>2176</v>
      </c>
      <c r="J9095" s="11">
        <v>0.9</v>
      </c>
      <c r="K9095" s="9" t="s">
        <v>94</v>
      </c>
      <c r="L9095" s="9" t="s">
        <v>95</v>
      </c>
    </row>
    <row r="9096" spans="1:12" x14ac:dyDescent="0.2">
      <c r="A9096" t="str">
        <f>VLOOKUP(B9096,StateFIPS!A$2:B$52,2)</f>
        <v>California</v>
      </c>
      <c r="B9096">
        <f t="shared" si="145"/>
        <v>6</v>
      </c>
      <c r="C9096" s="9" t="s">
        <v>2120</v>
      </c>
      <c r="D9096" s="9" t="s">
        <v>93</v>
      </c>
      <c r="E9096" s="9" t="s">
        <v>2801</v>
      </c>
      <c r="F9096" s="9" t="s">
        <v>2802</v>
      </c>
      <c r="G9096" s="10">
        <v>12</v>
      </c>
      <c r="H9096" s="9" t="s">
        <v>94</v>
      </c>
      <c r="I9096" s="10">
        <v>13</v>
      </c>
      <c r="J9096" s="11">
        <v>0.9</v>
      </c>
      <c r="K9096" s="9" t="s">
        <v>94</v>
      </c>
      <c r="L9096" s="9" t="s">
        <v>95</v>
      </c>
    </row>
    <row r="9097" spans="1:12" x14ac:dyDescent="0.2">
      <c r="A9097" t="str">
        <f>VLOOKUP(B9097,StateFIPS!A$2:B$52,2)</f>
        <v>Ohio</v>
      </c>
      <c r="B9097">
        <f t="shared" si="145"/>
        <v>39</v>
      </c>
      <c r="C9097" s="9" t="s">
        <v>2171</v>
      </c>
      <c r="D9097" s="9" t="s">
        <v>93</v>
      </c>
      <c r="E9097" s="9" t="s">
        <v>2801</v>
      </c>
      <c r="F9097" s="9" t="s">
        <v>2802</v>
      </c>
      <c r="G9097" s="10">
        <v>20</v>
      </c>
      <c r="H9097" s="9" t="s">
        <v>94</v>
      </c>
      <c r="I9097" s="10">
        <v>22</v>
      </c>
      <c r="J9097" s="11">
        <v>0.9</v>
      </c>
      <c r="K9097" s="9" t="s">
        <v>94</v>
      </c>
      <c r="L9097" s="9" t="s">
        <v>95</v>
      </c>
    </row>
    <row r="9098" spans="1:12" x14ac:dyDescent="0.2">
      <c r="A9098" t="str">
        <f>VLOOKUP(B9098,StateFIPS!A$2:B$52,2)</f>
        <v>California</v>
      </c>
      <c r="B9098">
        <f t="shared" si="145"/>
        <v>6</v>
      </c>
      <c r="C9098" s="9" t="s">
        <v>2122</v>
      </c>
      <c r="D9098" s="9" t="s">
        <v>93</v>
      </c>
      <c r="E9098" s="9" t="s">
        <v>2801</v>
      </c>
      <c r="F9098" s="9" t="s">
        <v>2802</v>
      </c>
      <c r="G9098" s="10">
        <v>16</v>
      </c>
      <c r="H9098" s="9" t="s">
        <v>94</v>
      </c>
      <c r="I9098" s="10">
        <v>18</v>
      </c>
      <c r="J9098" s="11">
        <v>0.9</v>
      </c>
      <c r="K9098" s="9" t="s">
        <v>94</v>
      </c>
      <c r="L9098" s="9" t="s">
        <v>95</v>
      </c>
    </row>
    <row r="9099" spans="1:12" x14ac:dyDescent="0.2">
      <c r="A9099" t="str">
        <f>VLOOKUP(B9099,StateFIPS!A$2:B$52,2)</f>
        <v>Ohio</v>
      </c>
      <c r="B9099">
        <f t="shared" si="145"/>
        <v>39</v>
      </c>
      <c r="C9099" s="9" t="s">
        <v>1432</v>
      </c>
      <c r="D9099" s="9" t="s">
        <v>93</v>
      </c>
      <c r="E9099" s="9" t="s">
        <v>2801</v>
      </c>
      <c r="F9099" s="9" t="s">
        <v>2802</v>
      </c>
      <c r="G9099" s="10">
        <v>7227</v>
      </c>
      <c r="H9099" s="9" t="s">
        <v>94</v>
      </c>
      <c r="I9099" s="10">
        <v>7997</v>
      </c>
      <c r="J9099" s="11">
        <v>0.9</v>
      </c>
      <c r="K9099" s="9" t="s">
        <v>94</v>
      </c>
      <c r="L9099" s="9" t="s">
        <v>95</v>
      </c>
    </row>
    <row r="9100" spans="1:12" x14ac:dyDescent="0.2">
      <c r="A9100" t="str">
        <f>VLOOKUP(B9100,StateFIPS!A$2:B$52,2)</f>
        <v>Arkansas</v>
      </c>
      <c r="B9100">
        <f t="shared" si="145"/>
        <v>5</v>
      </c>
      <c r="C9100" s="9" t="s">
        <v>2691</v>
      </c>
      <c r="D9100" s="9" t="s">
        <v>93</v>
      </c>
      <c r="E9100" s="9" t="s">
        <v>2801</v>
      </c>
      <c r="F9100" s="9" t="s">
        <v>2802</v>
      </c>
      <c r="G9100" s="10">
        <v>16</v>
      </c>
      <c r="H9100" s="9" t="s">
        <v>94</v>
      </c>
      <c r="I9100" s="10">
        <v>17</v>
      </c>
      <c r="J9100" s="11">
        <v>0.9</v>
      </c>
      <c r="K9100" s="9" t="s">
        <v>94</v>
      </c>
      <c r="L9100" s="9" t="s">
        <v>95</v>
      </c>
    </row>
    <row r="9101" spans="1:12" x14ac:dyDescent="0.2">
      <c r="A9101" t="str">
        <f>VLOOKUP(B9101,StateFIPS!A$2:B$52,2)</f>
        <v>California</v>
      </c>
      <c r="B9101">
        <f t="shared" si="145"/>
        <v>6</v>
      </c>
      <c r="C9101" s="9" t="s">
        <v>2136</v>
      </c>
      <c r="D9101" s="9" t="s">
        <v>93</v>
      </c>
      <c r="E9101" s="9" t="s">
        <v>2801</v>
      </c>
      <c r="F9101" s="9" t="s">
        <v>2802</v>
      </c>
      <c r="G9101" s="10">
        <v>910367</v>
      </c>
      <c r="H9101" s="9" t="s">
        <v>94</v>
      </c>
      <c r="I9101" s="10">
        <v>1007441</v>
      </c>
      <c r="J9101" s="11">
        <v>0.9</v>
      </c>
      <c r="K9101" s="9" t="s">
        <v>94</v>
      </c>
      <c r="L9101" s="9" t="s">
        <v>95</v>
      </c>
    </row>
    <row r="9102" spans="1:12" x14ac:dyDescent="0.2">
      <c r="A9102" t="str">
        <f>VLOOKUP(B9102,StateFIPS!A$2:B$52,2)</f>
        <v>Pennsylvania</v>
      </c>
      <c r="B9102">
        <f t="shared" si="145"/>
        <v>42</v>
      </c>
      <c r="C9102" s="9" t="s">
        <v>2593</v>
      </c>
      <c r="D9102" s="9" t="s">
        <v>93</v>
      </c>
      <c r="E9102" s="9" t="s">
        <v>2801</v>
      </c>
      <c r="F9102" s="9" t="s">
        <v>2802</v>
      </c>
      <c r="G9102" s="10">
        <v>126413</v>
      </c>
      <c r="H9102" s="9" t="s">
        <v>94</v>
      </c>
      <c r="I9102" s="10">
        <v>139893</v>
      </c>
      <c r="J9102" s="11">
        <v>0.9</v>
      </c>
      <c r="K9102" s="9" t="s">
        <v>94</v>
      </c>
      <c r="L9102" s="9" t="s">
        <v>95</v>
      </c>
    </row>
    <row r="9103" spans="1:12" x14ac:dyDescent="0.2">
      <c r="A9103" t="str">
        <f>VLOOKUP(B9103,StateFIPS!A$2:B$52,2)</f>
        <v>California</v>
      </c>
      <c r="B9103">
        <f t="shared" si="145"/>
        <v>6</v>
      </c>
      <c r="C9103" s="9" t="s">
        <v>2142</v>
      </c>
      <c r="D9103" s="9" t="s">
        <v>93</v>
      </c>
      <c r="E9103" s="9" t="s">
        <v>2801</v>
      </c>
      <c r="F9103" s="9" t="s">
        <v>2802</v>
      </c>
      <c r="G9103" s="10">
        <v>339400</v>
      </c>
      <c r="H9103" s="9" t="s">
        <v>94</v>
      </c>
      <c r="I9103" s="10">
        <v>375591</v>
      </c>
      <c r="J9103" s="11">
        <v>0.9</v>
      </c>
      <c r="K9103" s="9" t="s">
        <v>94</v>
      </c>
      <c r="L9103" s="9" t="s">
        <v>95</v>
      </c>
    </row>
    <row r="9104" spans="1:12" x14ac:dyDescent="0.2">
      <c r="A9104" t="str">
        <f>VLOOKUP(B9104,StateFIPS!A$2:B$52,2)</f>
        <v>Indiana</v>
      </c>
      <c r="B9104">
        <f t="shared" si="145"/>
        <v>18</v>
      </c>
      <c r="C9104" s="9" t="s">
        <v>1682</v>
      </c>
      <c r="D9104" s="9" t="s">
        <v>93</v>
      </c>
      <c r="E9104" s="9" t="s">
        <v>2801</v>
      </c>
      <c r="F9104" s="9" t="s">
        <v>2802</v>
      </c>
      <c r="G9104" s="10">
        <v>4857</v>
      </c>
      <c r="H9104" s="9" t="s">
        <v>94</v>
      </c>
      <c r="I9104" s="10">
        <v>5375</v>
      </c>
      <c r="J9104" s="11">
        <v>0.9</v>
      </c>
      <c r="K9104" s="9" t="s">
        <v>94</v>
      </c>
      <c r="L9104" s="9" t="s">
        <v>95</v>
      </c>
    </row>
    <row r="9105" spans="1:12" x14ac:dyDescent="0.2">
      <c r="A9105" t="str">
        <f>VLOOKUP(B9105,StateFIPS!A$2:B$52,2)</f>
        <v>California</v>
      </c>
      <c r="B9105">
        <f t="shared" si="145"/>
        <v>6</v>
      </c>
      <c r="C9105" s="9" t="s">
        <v>2126</v>
      </c>
      <c r="D9105" s="9" t="s">
        <v>93</v>
      </c>
      <c r="E9105" s="9" t="s">
        <v>2801</v>
      </c>
      <c r="F9105" s="9" t="s">
        <v>2802</v>
      </c>
      <c r="G9105" s="10">
        <v>5</v>
      </c>
      <c r="H9105" s="9" t="s">
        <v>94</v>
      </c>
      <c r="I9105" s="10">
        <v>6</v>
      </c>
      <c r="J9105" s="11">
        <v>0.9</v>
      </c>
      <c r="K9105" s="9" t="s">
        <v>94</v>
      </c>
      <c r="L9105" s="9" t="s">
        <v>95</v>
      </c>
    </row>
    <row r="9106" spans="1:12" x14ac:dyDescent="0.2">
      <c r="A9106" t="str">
        <f>VLOOKUP(B9106,StateFIPS!A$2:B$52,2)</f>
        <v>Ohio</v>
      </c>
      <c r="B9106">
        <f t="shared" si="145"/>
        <v>39</v>
      </c>
      <c r="C9106" s="9" t="s">
        <v>2213</v>
      </c>
      <c r="D9106" s="9" t="s">
        <v>93</v>
      </c>
      <c r="E9106" s="9" t="s">
        <v>2801</v>
      </c>
      <c r="F9106" s="9" t="s">
        <v>2802</v>
      </c>
      <c r="G9106" s="10">
        <v>7227</v>
      </c>
      <c r="H9106" s="9" t="s">
        <v>94</v>
      </c>
      <c r="I9106" s="10">
        <v>7997</v>
      </c>
      <c r="J9106" s="11">
        <v>0.9</v>
      </c>
      <c r="K9106" s="9" t="s">
        <v>94</v>
      </c>
      <c r="L9106" s="9" t="s">
        <v>95</v>
      </c>
    </row>
    <row r="9107" spans="1:12" x14ac:dyDescent="0.2">
      <c r="A9107" t="str">
        <f>VLOOKUP(B9107,StateFIPS!A$2:B$52,2)</f>
        <v>Ohio</v>
      </c>
      <c r="B9107">
        <f t="shared" si="145"/>
        <v>39</v>
      </c>
      <c r="C9107" s="9" t="s">
        <v>2184</v>
      </c>
      <c r="D9107" s="9" t="s">
        <v>93</v>
      </c>
      <c r="E9107" s="9" t="s">
        <v>2801</v>
      </c>
      <c r="F9107" s="9" t="s">
        <v>2802</v>
      </c>
      <c r="G9107" s="10">
        <v>7227</v>
      </c>
      <c r="H9107" s="9" t="s">
        <v>94</v>
      </c>
      <c r="I9107" s="10">
        <v>7997</v>
      </c>
      <c r="J9107" s="11">
        <v>0.9</v>
      </c>
      <c r="K9107" s="9" t="s">
        <v>94</v>
      </c>
      <c r="L9107" s="9" t="s">
        <v>95</v>
      </c>
    </row>
    <row r="9108" spans="1:12" x14ac:dyDescent="0.2">
      <c r="A9108" t="str">
        <f>VLOOKUP(B9108,StateFIPS!A$2:B$52,2)</f>
        <v>Ohio</v>
      </c>
      <c r="B9108">
        <f t="shared" si="145"/>
        <v>39</v>
      </c>
      <c r="C9108" s="9" t="s">
        <v>2179</v>
      </c>
      <c r="D9108" s="9" t="s">
        <v>93</v>
      </c>
      <c r="E9108" s="9" t="s">
        <v>2801</v>
      </c>
      <c r="F9108" s="9" t="s">
        <v>2802</v>
      </c>
      <c r="G9108" s="10">
        <v>772973</v>
      </c>
      <c r="H9108" s="9" t="s">
        <v>94</v>
      </c>
      <c r="I9108" s="10">
        <v>855397</v>
      </c>
      <c r="J9108" s="11">
        <v>0.9</v>
      </c>
      <c r="K9108" s="9" t="s">
        <v>94</v>
      </c>
      <c r="L9108" s="9" t="s">
        <v>95</v>
      </c>
    </row>
    <row r="9109" spans="1:12" x14ac:dyDescent="0.2">
      <c r="A9109" t="str">
        <f>VLOOKUP(B9109,StateFIPS!A$2:B$52,2)</f>
        <v>California</v>
      </c>
      <c r="B9109">
        <f t="shared" si="145"/>
        <v>6</v>
      </c>
      <c r="C9109" s="9" t="s">
        <v>2135</v>
      </c>
      <c r="D9109" s="9" t="s">
        <v>93</v>
      </c>
      <c r="E9109" s="9" t="s">
        <v>2801</v>
      </c>
      <c r="F9109" s="9" t="s">
        <v>2802</v>
      </c>
      <c r="G9109" s="10">
        <v>58313</v>
      </c>
      <c r="H9109" s="9" t="s">
        <v>94</v>
      </c>
      <c r="I9109" s="10">
        <v>64531</v>
      </c>
      <c r="J9109" s="11">
        <v>0.9</v>
      </c>
      <c r="K9109" s="9" t="s">
        <v>94</v>
      </c>
      <c r="L9109" s="9" t="s">
        <v>95</v>
      </c>
    </row>
    <row r="9110" spans="1:12" x14ac:dyDescent="0.2">
      <c r="A9110" t="str">
        <f>VLOOKUP(B9110,StateFIPS!A$2:B$52,2)</f>
        <v>Ohio</v>
      </c>
      <c r="B9110">
        <f t="shared" si="145"/>
        <v>39</v>
      </c>
      <c r="C9110" s="9" t="s">
        <v>2269</v>
      </c>
      <c r="D9110" s="9" t="s">
        <v>93</v>
      </c>
      <c r="E9110" s="9" t="s">
        <v>2801</v>
      </c>
      <c r="F9110" s="9" t="s">
        <v>2802</v>
      </c>
      <c r="G9110" s="10">
        <v>23</v>
      </c>
      <c r="H9110" s="9" t="s">
        <v>94</v>
      </c>
      <c r="I9110" s="10">
        <v>26</v>
      </c>
      <c r="J9110" s="11">
        <v>0.9</v>
      </c>
      <c r="K9110" s="9" t="s">
        <v>94</v>
      </c>
      <c r="L9110" s="9" t="s">
        <v>95</v>
      </c>
    </row>
    <row r="9111" spans="1:12" x14ac:dyDescent="0.2">
      <c r="A9111" t="str">
        <f>VLOOKUP(B9111,StateFIPS!A$2:B$52,2)</f>
        <v>California</v>
      </c>
      <c r="B9111">
        <f t="shared" si="145"/>
        <v>6</v>
      </c>
      <c r="C9111" s="9" t="s">
        <v>2124</v>
      </c>
      <c r="D9111" s="9" t="s">
        <v>93</v>
      </c>
      <c r="E9111" s="9" t="s">
        <v>2801</v>
      </c>
      <c r="F9111" s="9" t="s">
        <v>2802</v>
      </c>
      <c r="G9111" s="10">
        <v>4</v>
      </c>
      <c r="H9111" s="9" t="s">
        <v>94</v>
      </c>
      <c r="I9111" s="10">
        <v>4</v>
      </c>
      <c r="J9111" s="11">
        <v>0.9</v>
      </c>
      <c r="K9111" s="9" t="s">
        <v>94</v>
      </c>
      <c r="L9111" s="9" t="s">
        <v>95</v>
      </c>
    </row>
    <row r="9112" spans="1:12" x14ac:dyDescent="0.2">
      <c r="A9112" t="str">
        <f>VLOOKUP(B9112,StateFIPS!A$2:B$52,2)</f>
        <v>North Carolina</v>
      </c>
      <c r="B9112">
        <f t="shared" si="145"/>
        <v>37</v>
      </c>
      <c r="C9112" s="9" t="s">
        <v>1425</v>
      </c>
      <c r="D9112" s="9" t="s">
        <v>93</v>
      </c>
      <c r="E9112" s="9" t="s">
        <v>2801</v>
      </c>
      <c r="F9112" s="9" t="s">
        <v>2802</v>
      </c>
      <c r="G9112" s="10">
        <v>8696</v>
      </c>
      <c r="H9112" s="9" t="s">
        <v>94</v>
      </c>
      <c r="I9112" s="10">
        <v>9624</v>
      </c>
      <c r="J9112" s="11">
        <v>0.9</v>
      </c>
      <c r="K9112" s="9" t="s">
        <v>94</v>
      </c>
      <c r="L9112" s="9" t="s">
        <v>95</v>
      </c>
    </row>
    <row r="9113" spans="1:12" x14ac:dyDescent="0.2">
      <c r="A9113" t="str">
        <f>VLOOKUP(B9113,StateFIPS!A$2:B$52,2)</f>
        <v>Colorado</v>
      </c>
      <c r="B9113">
        <f t="shared" si="145"/>
        <v>8</v>
      </c>
      <c r="C9113" s="9" t="s">
        <v>481</v>
      </c>
      <c r="D9113" s="9" t="s">
        <v>93</v>
      </c>
      <c r="E9113" s="9" t="s">
        <v>2801</v>
      </c>
      <c r="F9113" s="9" t="s">
        <v>2802</v>
      </c>
      <c r="G9113" s="10">
        <v>59084</v>
      </c>
      <c r="H9113" s="9" t="s">
        <v>94</v>
      </c>
      <c r="I9113" s="10">
        <v>65385</v>
      </c>
      <c r="J9113" s="11">
        <v>0.9</v>
      </c>
      <c r="K9113" s="9" t="s">
        <v>94</v>
      </c>
      <c r="L9113" s="9" t="s">
        <v>95</v>
      </c>
    </row>
    <row r="9114" spans="1:12" x14ac:dyDescent="0.2">
      <c r="A9114" t="str">
        <f>VLOOKUP(B9114,StateFIPS!A$2:B$52,2)</f>
        <v>North Dakota</v>
      </c>
      <c r="B9114">
        <f t="shared" si="145"/>
        <v>38</v>
      </c>
      <c r="C9114" s="9" t="s">
        <v>1396</v>
      </c>
      <c r="D9114" s="9" t="s">
        <v>93</v>
      </c>
      <c r="E9114" s="9" t="s">
        <v>2801</v>
      </c>
      <c r="F9114" s="9" t="s">
        <v>2802</v>
      </c>
      <c r="G9114" s="10">
        <v>17739</v>
      </c>
      <c r="H9114" s="9" t="s">
        <v>94</v>
      </c>
      <c r="I9114" s="10">
        <v>19631</v>
      </c>
      <c r="J9114" s="11">
        <v>0.9</v>
      </c>
      <c r="K9114" s="9" t="s">
        <v>94</v>
      </c>
      <c r="L9114" s="9" t="s">
        <v>95</v>
      </c>
    </row>
    <row r="9115" spans="1:12" x14ac:dyDescent="0.2">
      <c r="A9115" t="str">
        <f>VLOOKUP(B9115,StateFIPS!A$2:B$52,2)</f>
        <v>North Dakota</v>
      </c>
      <c r="B9115">
        <f t="shared" si="145"/>
        <v>38</v>
      </c>
      <c r="C9115" s="9" t="s">
        <v>1389</v>
      </c>
      <c r="D9115" s="9" t="s">
        <v>93</v>
      </c>
      <c r="E9115" s="9" t="s">
        <v>2801</v>
      </c>
      <c r="F9115" s="9" t="s">
        <v>2802</v>
      </c>
      <c r="G9115" s="10">
        <v>17739</v>
      </c>
      <c r="H9115" s="9" t="s">
        <v>94</v>
      </c>
      <c r="I9115" s="10">
        <v>19631</v>
      </c>
      <c r="J9115" s="11">
        <v>0.9</v>
      </c>
      <c r="K9115" s="9" t="s">
        <v>94</v>
      </c>
      <c r="L9115" s="9" t="s">
        <v>95</v>
      </c>
    </row>
    <row r="9116" spans="1:12" x14ac:dyDescent="0.2">
      <c r="A9116" t="str">
        <f>VLOOKUP(B9116,StateFIPS!A$2:B$52,2)</f>
        <v>Colorado</v>
      </c>
      <c r="B9116">
        <f t="shared" si="145"/>
        <v>8</v>
      </c>
      <c r="C9116" s="9" t="s">
        <v>494</v>
      </c>
      <c r="D9116" s="9" t="s">
        <v>93</v>
      </c>
      <c r="E9116" s="9" t="s">
        <v>2801</v>
      </c>
      <c r="F9116" s="9" t="s">
        <v>2802</v>
      </c>
      <c r="G9116" s="10">
        <v>59084</v>
      </c>
      <c r="H9116" s="9" t="s">
        <v>94</v>
      </c>
      <c r="I9116" s="10">
        <v>65385</v>
      </c>
      <c r="J9116" s="11">
        <v>0.9</v>
      </c>
      <c r="K9116" s="9" t="s">
        <v>94</v>
      </c>
      <c r="L9116" s="9" t="s">
        <v>95</v>
      </c>
    </row>
    <row r="9117" spans="1:12" x14ac:dyDescent="0.2">
      <c r="A9117" t="str">
        <f>VLOOKUP(B9117,StateFIPS!A$2:B$52,2)</f>
        <v>North Dakota</v>
      </c>
      <c r="B9117">
        <f t="shared" si="145"/>
        <v>38</v>
      </c>
      <c r="C9117" s="9" t="s">
        <v>1388</v>
      </c>
      <c r="D9117" s="9" t="s">
        <v>93</v>
      </c>
      <c r="E9117" s="9" t="s">
        <v>2801</v>
      </c>
      <c r="F9117" s="9" t="s">
        <v>2802</v>
      </c>
      <c r="G9117" s="10">
        <v>17739</v>
      </c>
      <c r="H9117" s="9" t="s">
        <v>94</v>
      </c>
      <c r="I9117" s="10">
        <v>19631</v>
      </c>
      <c r="J9117" s="11">
        <v>0.9</v>
      </c>
      <c r="K9117" s="9" t="s">
        <v>94</v>
      </c>
      <c r="L9117" s="9" t="s">
        <v>95</v>
      </c>
    </row>
    <row r="9118" spans="1:12" x14ac:dyDescent="0.2">
      <c r="A9118" t="str">
        <f>VLOOKUP(B9118,StateFIPS!A$2:B$52,2)</f>
        <v>North Dakota</v>
      </c>
      <c r="B9118">
        <f t="shared" si="145"/>
        <v>38</v>
      </c>
      <c r="C9118" s="9" t="s">
        <v>1386</v>
      </c>
      <c r="D9118" s="9" t="s">
        <v>93</v>
      </c>
      <c r="E9118" s="9" t="s">
        <v>2801</v>
      </c>
      <c r="F9118" s="9" t="s">
        <v>2802</v>
      </c>
      <c r="G9118" s="10">
        <v>17739</v>
      </c>
      <c r="H9118" s="9" t="s">
        <v>94</v>
      </c>
      <c r="I9118" s="10">
        <v>19631</v>
      </c>
      <c r="J9118" s="11">
        <v>0.9</v>
      </c>
      <c r="K9118" s="9" t="s">
        <v>94</v>
      </c>
      <c r="L9118" s="9" t="s">
        <v>95</v>
      </c>
    </row>
    <row r="9119" spans="1:12" x14ac:dyDescent="0.2">
      <c r="A9119" t="str">
        <f>VLOOKUP(B9119,StateFIPS!A$2:B$52,2)</f>
        <v>Colorado</v>
      </c>
      <c r="B9119">
        <f t="shared" si="145"/>
        <v>8</v>
      </c>
      <c r="C9119" s="9" t="s">
        <v>2095</v>
      </c>
      <c r="D9119" s="9" t="s">
        <v>93</v>
      </c>
      <c r="E9119" s="9" t="s">
        <v>2801</v>
      </c>
      <c r="F9119" s="9" t="s">
        <v>2802</v>
      </c>
      <c r="G9119" s="10">
        <v>178</v>
      </c>
      <c r="H9119" s="9" t="s">
        <v>94</v>
      </c>
      <c r="I9119" s="10">
        <v>197</v>
      </c>
      <c r="J9119" s="11">
        <v>0.9</v>
      </c>
      <c r="K9119" s="9" t="s">
        <v>94</v>
      </c>
      <c r="L9119" s="9" t="s">
        <v>95</v>
      </c>
    </row>
    <row r="9120" spans="1:12" x14ac:dyDescent="0.2">
      <c r="A9120" t="str">
        <f>VLOOKUP(B9120,StateFIPS!A$2:B$52,2)</f>
        <v>Ohio</v>
      </c>
      <c r="B9120">
        <f t="shared" si="145"/>
        <v>39</v>
      </c>
      <c r="C9120" s="9" t="s">
        <v>1856</v>
      </c>
      <c r="D9120" s="9" t="s">
        <v>93</v>
      </c>
      <c r="E9120" s="9" t="s">
        <v>2801</v>
      </c>
      <c r="F9120" s="9" t="s">
        <v>2802</v>
      </c>
      <c r="G9120" s="10">
        <v>7227</v>
      </c>
      <c r="H9120" s="9" t="s">
        <v>94</v>
      </c>
      <c r="I9120" s="10">
        <v>7997</v>
      </c>
      <c r="J9120" s="11">
        <v>0.9</v>
      </c>
      <c r="K9120" s="9" t="s">
        <v>94</v>
      </c>
      <c r="L9120" s="9" t="s">
        <v>95</v>
      </c>
    </row>
    <row r="9121" spans="1:12" x14ac:dyDescent="0.2">
      <c r="A9121" t="str">
        <f>VLOOKUP(B9121,StateFIPS!A$2:B$52,2)</f>
        <v>Colorado</v>
      </c>
      <c r="B9121">
        <f t="shared" si="145"/>
        <v>8</v>
      </c>
      <c r="C9121" s="9" t="s">
        <v>2717</v>
      </c>
      <c r="D9121" s="9" t="s">
        <v>93</v>
      </c>
      <c r="E9121" s="9" t="s">
        <v>2801</v>
      </c>
      <c r="F9121" s="9" t="s">
        <v>2802</v>
      </c>
      <c r="G9121" s="10">
        <v>59084</v>
      </c>
      <c r="H9121" s="9" t="s">
        <v>94</v>
      </c>
      <c r="I9121" s="10">
        <v>65385</v>
      </c>
      <c r="J9121" s="11">
        <v>0.9</v>
      </c>
      <c r="K9121" s="9" t="s">
        <v>94</v>
      </c>
      <c r="L9121" s="9" t="s">
        <v>95</v>
      </c>
    </row>
    <row r="9122" spans="1:12" x14ac:dyDescent="0.2">
      <c r="A9122" t="str">
        <f>VLOOKUP(B9122,StateFIPS!A$2:B$52,2)</f>
        <v>Illinois</v>
      </c>
      <c r="B9122">
        <f t="shared" si="145"/>
        <v>17</v>
      </c>
      <c r="C9122" s="9" t="s">
        <v>2192</v>
      </c>
      <c r="D9122" s="9" t="s">
        <v>93</v>
      </c>
      <c r="E9122" s="9" t="s">
        <v>2801</v>
      </c>
      <c r="F9122" s="9" t="s">
        <v>2802</v>
      </c>
      <c r="G9122" s="10">
        <v>57</v>
      </c>
      <c r="H9122" s="9" t="s">
        <v>94</v>
      </c>
      <c r="I9122" s="10">
        <v>63</v>
      </c>
      <c r="J9122" s="11">
        <v>0.9</v>
      </c>
      <c r="K9122" s="9" t="s">
        <v>94</v>
      </c>
      <c r="L9122" s="9" t="s">
        <v>95</v>
      </c>
    </row>
    <row r="9123" spans="1:12" x14ac:dyDescent="0.2">
      <c r="A9123" t="str">
        <f>VLOOKUP(B9123,StateFIPS!A$2:B$52,2)</f>
        <v>North Carolina</v>
      </c>
      <c r="B9123">
        <f t="shared" si="145"/>
        <v>37</v>
      </c>
      <c r="C9123" s="9" t="s">
        <v>1814</v>
      </c>
      <c r="D9123" s="9" t="s">
        <v>93</v>
      </c>
      <c r="E9123" s="9" t="s">
        <v>2801</v>
      </c>
      <c r="F9123" s="9" t="s">
        <v>2802</v>
      </c>
      <c r="G9123" s="10">
        <v>24</v>
      </c>
      <c r="H9123" s="9" t="s">
        <v>94</v>
      </c>
      <c r="I9123" s="10">
        <v>26</v>
      </c>
      <c r="J9123" s="11">
        <v>0.9</v>
      </c>
      <c r="K9123" s="9" t="s">
        <v>94</v>
      </c>
      <c r="L9123" s="9" t="s">
        <v>95</v>
      </c>
    </row>
    <row r="9124" spans="1:12" x14ac:dyDescent="0.2">
      <c r="A9124" t="str">
        <f>VLOOKUP(B9124,StateFIPS!A$2:B$52,2)</f>
        <v>Illinois</v>
      </c>
      <c r="B9124">
        <f t="shared" si="145"/>
        <v>17</v>
      </c>
      <c r="C9124" s="9" t="s">
        <v>2181</v>
      </c>
      <c r="D9124" s="9" t="s">
        <v>93</v>
      </c>
      <c r="E9124" s="9" t="s">
        <v>2801</v>
      </c>
      <c r="F9124" s="9" t="s">
        <v>2802</v>
      </c>
      <c r="G9124" s="10">
        <v>62024</v>
      </c>
      <c r="H9124" s="9" t="s">
        <v>94</v>
      </c>
      <c r="I9124" s="10">
        <v>68638</v>
      </c>
      <c r="J9124" s="11">
        <v>0.9</v>
      </c>
      <c r="K9124" s="9" t="s">
        <v>94</v>
      </c>
      <c r="L9124" s="9" t="s">
        <v>95</v>
      </c>
    </row>
    <row r="9125" spans="1:12" x14ac:dyDescent="0.2">
      <c r="A9125" t="str">
        <f>VLOOKUP(B9125,StateFIPS!A$2:B$52,2)</f>
        <v>Colorado</v>
      </c>
      <c r="B9125">
        <f t="shared" si="145"/>
        <v>8</v>
      </c>
      <c r="C9125" s="9" t="s">
        <v>483</v>
      </c>
      <c r="D9125" s="9" t="s">
        <v>93</v>
      </c>
      <c r="E9125" s="9" t="s">
        <v>2801</v>
      </c>
      <c r="F9125" s="9" t="s">
        <v>2802</v>
      </c>
      <c r="G9125" s="10">
        <v>10</v>
      </c>
      <c r="H9125" s="9" t="s">
        <v>94</v>
      </c>
      <c r="I9125" s="10">
        <v>11</v>
      </c>
      <c r="J9125" s="11">
        <v>0.9</v>
      </c>
      <c r="K9125" s="9" t="s">
        <v>94</v>
      </c>
      <c r="L9125" s="9" t="s">
        <v>95</v>
      </c>
    </row>
    <row r="9126" spans="1:12" x14ac:dyDescent="0.2">
      <c r="A9126" t="str">
        <f>VLOOKUP(B9126,StateFIPS!A$2:B$52,2)</f>
        <v>Virginia</v>
      </c>
      <c r="B9126">
        <f t="shared" si="145"/>
        <v>51</v>
      </c>
      <c r="C9126" s="9" t="s">
        <v>993</v>
      </c>
      <c r="D9126" s="9" t="s">
        <v>93</v>
      </c>
      <c r="E9126" s="9" t="s">
        <v>2801</v>
      </c>
      <c r="F9126" s="9" t="s">
        <v>2802</v>
      </c>
      <c r="G9126" s="10">
        <v>448692</v>
      </c>
      <c r="H9126" s="9" t="s">
        <v>94</v>
      </c>
      <c r="I9126" s="10">
        <v>496537</v>
      </c>
      <c r="J9126" s="11">
        <v>0.9</v>
      </c>
      <c r="K9126" s="9" t="s">
        <v>94</v>
      </c>
      <c r="L9126" s="9" t="s">
        <v>95</v>
      </c>
    </row>
    <row r="9127" spans="1:12" x14ac:dyDescent="0.2">
      <c r="A9127" t="str">
        <f>VLOOKUP(B9127,StateFIPS!A$2:B$52,2)</f>
        <v>Colorado</v>
      </c>
      <c r="B9127">
        <f t="shared" si="145"/>
        <v>8</v>
      </c>
      <c r="C9127" s="9" t="s">
        <v>473</v>
      </c>
      <c r="D9127" s="9" t="s">
        <v>93</v>
      </c>
      <c r="E9127" s="9" t="s">
        <v>2801</v>
      </c>
      <c r="F9127" s="9" t="s">
        <v>2802</v>
      </c>
      <c r="G9127" s="10">
        <v>59084</v>
      </c>
      <c r="H9127" s="9" t="s">
        <v>94</v>
      </c>
      <c r="I9127" s="10">
        <v>65385</v>
      </c>
      <c r="J9127" s="11">
        <v>0.9</v>
      </c>
      <c r="K9127" s="9" t="s">
        <v>94</v>
      </c>
      <c r="L9127" s="9" t="s">
        <v>95</v>
      </c>
    </row>
    <row r="9128" spans="1:12" x14ac:dyDescent="0.2">
      <c r="A9128" t="str">
        <f>VLOOKUP(B9128,StateFIPS!A$2:B$52,2)</f>
        <v>North Carolina</v>
      </c>
      <c r="B9128">
        <f t="shared" si="145"/>
        <v>37</v>
      </c>
      <c r="C9128" s="9" t="s">
        <v>1424</v>
      </c>
      <c r="D9128" s="9" t="s">
        <v>93</v>
      </c>
      <c r="E9128" s="9" t="s">
        <v>2801</v>
      </c>
      <c r="F9128" s="9" t="s">
        <v>2802</v>
      </c>
      <c r="G9128" s="10">
        <v>1520243</v>
      </c>
      <c r="H9128" s="9" t="s">
        <v>94</v>
      </c>
      <c r="I9128" s="10">
        <v>1682349</v>
      </c>
      <c r="J9128" s="11">
        <v>0.9</v>
      </c>
      <c r="K9128" s="9" t="s">
        <v>94</v>
      </c>
      <c r="L9128" s="9" t="s">
        <v>95</v>
      </c>
    </row>
    <row r="9129" spans="1:12" x14ac:dyDescent="0.2">
      <c r="A9129" t="str">
        <f>VLOOKUP(B9129,StateFIPS!A$2:B$52,2)</f>
        <v>North Carolina</v>
      </c>
      <c r="B9129">
        <f t="shared" si="145"/>
        <v>37</v>
      </c>
      <c r="C9129" s="9" t="s">
        <v>1423</v>
      </c>
      <c r="D9129" s="9" t="s">
        <v>93</v>
      </c>
      <c r="E9129" s="9" t="s">
        <v>2801</v>
      </c>
      <c r="F9129" s="9" t="s">
        <v>2802</v>
      </c>
      <c r="G9129" s="10">
        <v>8696</v>
      </c>
      <c r="H9129" s="9" t="s">
        <v>94</v>
      </c>
      <c r="I9129" s="10">
        <v>9624</v>
      </c>
      <c r="J9129" s="11">
        <v>0.9</v>
      </c>
      <c r="K9129" s="9" t="s">
        <v>94</v>
      </c>
      <c r="L9129" s="9" t="s">
        <v>95</v>
      </c>
    </row>
    <row r="9130" spans="1:12" x14ac:dyDescent="0.2">
      <c r="A9130" t="str">
        <f>VLOOKUP(B9130,StateFIPS!A$2:B$52,2)</f>
        <v>North Carolina</v>
      </c>
      <c r="B9130">
        <f t="shared" si="145"/>
        <v>37</v>
      </c>
      <c r="C9130" s="9" t="s">
        <v>1806</v>
      </c>
      <c r="D9130" s="9" t="s">
        <v>93</v>
      </c>
      <c r="E9130" s="9" t="s">
        <v>2801</v>
      </c>
      <c r="F9130" s="9" t="s">
        <v>2802</v>
      </c>
      <c r="G9130" s="10">
        <v>8696</v>
      </c>
      <c r="H9130" s="9" t="s">
        <v>94</v>
      </c>
      <c r="I9130" s="10">
        <v>9624</v>
      </c>
      <c r="J9130" s="11">
        <v>0.9</v>
      </c>
      <c r="K9130" s="9" t="s">
        <v>94</v>
      </c>
      <c r="L9130" s="9" t="s">
        <v>95</v>
      </c>
    </row>
    <row r="9131" spans="1:12" x14ac:dyDescent="0.2">
      <c r="A9131" t="str">
        <f>VLOOKUP(B9131,StateFIPS!A$2:B$52,2)</f>
        <v>Illinois</v>
      </c>
      <c r="B9131">
        <f t="shared" si="145"/>
        <v>17</v>
      </c>
      <c r="C9131" s="9" t="s">
        <v>2195</v>
      </c>
      <c r="D9131" s="9" t="s">
        <v>93</v>
      </c>
      <c r="E9131" s="9" t="s">
        <v>2801</v>
      </c>
      <c r="F9131" s="9" t="s">
        <v>2802</v>
      </c>
      <c r="G9131" s="10">
        <v>5163</v>
      </c>
      <c r="H9131" s="9" t="s">
        <v>94</v>
      </c>
      <c r="I9131" s="10">
        <v>5713</v>
      </c>
      <c r="J9131" s="11">
        <v>0.9</v>
      </c>
      <c r="K9131" s="9" t="s">
        <v>94</v>
      </c>
      <c r="L9131" s="9" t="s">
        <v>95</v>
      </c>
    </row>
    <row r="9132" spans="1:12" x14ac:dyDescent="0.2">
      <c r="A9132" t="str">
        <f>VLOOKUP(B9132,StateFIPS!A$2:B$52,2)</f>
        <v>Virginia</v>
      </c>
      <c r="B9132">
        <f t="shared" si="145"/>
        <v>51</v>
      </c>
      <c r="C9132" s="9" t="s">
        <v>2552</v>
      </c>
      <c r="D9132" s="9" t="s">
        <v>93</v>
      </c>
      <c r="E9132" s="9" t="s">
        <v>2801</v>
      </c>
      <c r="F9132" s="9" t="s">
        <v>2802</v>
      </c>
      <c r="G9132" s="10">
        <v>1967</v>
      </c>
      <c r="H9132" s="9" t="s">
        <v>94</v>
      </c>
      <c r="I9132" s="10">
        <v>2176</v>
      </c>
      <c r="J9132" s="11">
        <v>0.9</v>
      </c>
      <c r="K9132" s="9" t="s">
        <v>94</v>
      </c>
      <c r="L9132" s="9" t="s">
        <v>95</v>
      </c>
    </row>
    <row r="9133" spans="1:12" x14ac:dyDescent="0.2">
      <c r="A9133" t="str">
        <f>VLOOKUP(B9133,StateFIPS!A$2:B$52,2)</f>
        <v>Ohio</v>
      </c>
      <c r="B9133">
        <f t="shared" si="145"/>
        <v>39</v>
      </c>
      <c r="C9133" s="9" t="s">
        <v>1864</v>
      </c>
      <c r="D9133" s="9" t="s">
        <v>93</v>
      </c>
      <c r="E9133" s="9" t="s">
        <v>2801</v>
      </c>
      <c r="F9133" s="9" t="s">
        <v>2802</v>
      </c>
      <c r="G9133" s="10">
        <v>72</v>
      </c>
      <c r="H9133" s="9" t="s">
        <v>94</v>
      </c>
      <c r="I9133" s="10">
        <v>79</v>
      </c>
      <c r="J9133" s="11">
        <v>0.9</v>
      </c>
      <c r="K9133" s="9" t="s">
        <v>94</v>
      </c>
      <c r="L9133" s="9" t="s">
        <v>95</v>
      </c>
    </row>
    <row r="9134" spans="1:12" x14ac:dyDescent="0.2">
      <c r="A9134" t="str">
        <f>VLOOKUP(B9134,StateFIPS!A$2:B$52,2)</f>
        <v>Ohio</v>
      </c>
      <c r="B9134">
        <f t="shared" si="145"/>
        <v>39</v>
      </c>
      <c r="C9134" s="9" t="s">
        <v>1912</v>
      </c>
      <c r="D9134" s="9" t="s">
        <v>93</v>
      </c>
      <c r="E9134" s="9" t="s">
        <v>2801</v>
      </c>
      <c r="F9134" s="9" t="s">
        <v>2802</v>
      </c>
      <c r="G9134" s="10">
        <v>7227</v>
      </c>
      <c r="H9134" s="9" t="s">
        <v>94</v>
      </c>
      <c r="I9134" s="10">
        <v>7997</v>
      </c>
      <c r="J9134" s="11">
        <v>0.9</v>
      </c>
      <c r="K9134" s="9" t="s">
        <v>94</v>
      </c>
      <c r="L9134" s="9" t="s">
        <v>95</v>
      </c>
    </row>
    <row r="9135" spans="1:12" x14ac:dyDescent="0.2">
      <c r="A9135" t="str">
        <f>VLOOKUP(B9135,StateFIPS!A$2:B$52,2)</f>
        <v>Ohio</v>
      </c>
      <c r="B9135">
        <f t="shared" si="145"/>
        <v>39</v>
      </c>
      <c r="C9135" s="9" t="s">
        <v>1926</v>
      </c>
      <c r="D9135" s="9" t="s">
        <v>93</v>
      </c>
      <c r="E9135" s="9" t="s">
        <v>2801</v>
      </c>
      <c r="F9135" s="9" t="s">
        <v>2802</v>
      </c>
      <c r="G9135" s="10">
        <v>7227</v>
      </c>
      <c r="H9135" s="9" t="s">
        <v>94</v>
      </c>
      <c r="I9135" s="10">
        <v>7997</v>
      </c>
      <c r="J9135" s="11">
        <v>0.9</v>
      </c>
      <c r="K9135" s="9" t="s">
        <v>94</v>
      </c>
      <c r="L9135" s="9" t="s">
        <v>95</v>
      </c>
    </row>
    <row r="9136" spans="1:12" x14ac:dyDescent="0.2">
      <c r="A9136" t="str">
        <f>VLOOKUP(B9136,StateFIPS!A$2:B$52,2)</f>
        <v>Illinois</v>
      </c>
      <c r="B9136">
        <f t="shared" si="145"/>
        <v>17</v>
      </c>
      <c r="C9136" s="9" t="s">
        <v>2199</v>
      </c>
      <c r="D9136" s="9" t="s">
        <v>93</v>
      </c>
      <c r="E9136" s="9" t="s">
        <v>2801</v>
      </c>
      <c r="F9136" s="9" t="s">
        <v>2802</v>
      </c>
      <c r="G9136" s="10">
        <v>5163</v>
      </c>
      <c r="H9136" s="9" t="s">
        <v>94</v>
      </c>
      <c r="I9136" s="10">
        <v>5713</v>
      </c>
      <c r="J9136" s="11">
        <v>0.9</v>
      </c>
      <c r="K9136" s="9" t="s">
        <v>94</v>
      </c>
      <c r="L9136" s="9" t="s">
        <v>95</v>
      </c>
    </row>
    <row r="9137" spans="1:12" x14ac:dyDescent="0.2">
      <c r="A9137" t="str">
        <f>VLOOKUP(B9137,StateFIPS!A$2:B$52,2)</f>
        <v>California</v>
      </c>
      <c r="B9137">
        <f t="shared" si="145"/>
        <v>6</v>
      </c>
      <c r="C9137" s="9" t="s">
        <v>2088</v>
      </c>
      <c r="D9137" s="9" t="s">
        <v>93</v>
      </c>
      <c r="E9137" s="9" t="s">
        <v>2801</v>
      </c>
      <c r="F9137" s="9" t="s">
        <v>2802</v>
      </c>
      <c r="G9137" s="10">
        <v>19</v>
      </c>
      <c r="H9137" s="9" t="s">
        <v>94</v>
      </c>
      <c r="I9137" s="10">
        <v>21</v>
      </c>
      <c r="J9137" s="11">
        <v>0.9</v>
      </c>
      <c r="K9137" s="9" t="s">
        <v>94</v>
      </c>
      <c r="L9137" s="9" t="s">
        <v>95</v>
      </c>
    </row>
    <row r="9138" spans="1:12" x14ac:dyDescent="0.2">
      <c r="A9138" t="str">
        <f>VLOOKUP(B9138,StateFIPS!A$2:B$52,2)</f>
        <v>Colorado</v>
      </c>
      <c r="B9138">
        <f t="shared" si="145"/>
        <v>8</v>
      </c>
      <c r="C9138" s="9" t="s">
        <v>505</v>
      </c>
      <c r="D9138" s="9" t="s">
        <v>93</v>
      </c>
      <c r="E9138" s="9" t="s">
        <v>2801</v>
      </c>
      <c r="F9138" s="9" t="s">
        <v>2802</v>
      </c>
      <c r="G9138" s="10">
        <v>59084</v>
      </c>
      <c r="H9138" s="9" t="s">
        <v>94</v>
      </c>
      <c r="I9138" s="10">
        <v>65385</v>
      </c>
      <c r="J9138" s="11">
        <v>0.9</v>
      </c>
      <c r="K9138" s="9" t="s">
        <v>94</v>
      </c>
      <c r="L9138" s="9" t="s">
        <v>95</v>
      </c>
    </row>
    <row r="9139" spans="1:12" x14ac:dyDescent="0.2">
      <c r="A9139" t="str">
        <f>VLOOKUP(B9139,StateFIPS!A$2:B$52,2)</f>
        <v>Indiana</v>
      </c>
      <c r="B9139">
        <f t="shared" si="145"/>
        <v>18</v>
      </c>
      <c r="C9139" s="9" t="s">
        <v>1589</v>
      </c>
      <c r="D9139" s="9" t="s">
        <v>93</v>
      </c>
      <c r="E9139" s="9" t="s">
        <v>2801</v>
      </c>
      <c r="F9139" s="9" t="s">
        <v>2802</v>
      </c>
      <c r="G9139" s="10">
        <v>4857</v>
      </c>
      <c r="H9139" s="9" t="s">
        <v>94</v>
      </c>
      <c r="I9139" s="10">
        <v>5375</v>
      </c>
      <c r="J9139" s="11">
        <v>0.9</v>
      </c>
      <c r="K9139" s="9" t="s">
        <v>94</v>
      </c>
      <c r="L9139" s="9" t="s">
        <v>95</v>
      </c>
    </row>
    <row r="9140" spans="1:12" x14ac:dyDescent="0.2">
      <c r="A9140" t="str">
        <f>VLOOKUP(B9140,StateFIPS!A$2:B$52,2)</f>
        <v>North Dakota</v>
      </c>
      <c r="B9140">
        <f t="shared" si="145"/>
        <v>38</v>
      </c>
      <c r="C9140" s="9" t="s">
        <v>1452</v>
      </c>
      <c r="D9140" s="9" t="s">
        <v>93</v>
      </c>
      <c r="E9140" s="9" t="s">
        <v>2801</v>
      </c>
      <c r="F9140" s="9" t="s">
        <v>2802</v>
      </c>
      <c r="G9140" s="10">
        <v>17739</v>
      </c>
      <c r="H9140" s="9" t="s">
        <v>94</v>
      </c>
      <c r="I9140" s="10">
        <v>19631</v>
      </c>
      <c r="J9140" s="11">
        <v>0.9</v>
      </c>
      <c r="K9140" s="9" t="s">
        <v>94</v>
      </c>
      <c r="L9140" s="9" t="s">
        <v>95</v>
      </c>
    </row>
    <row r="9141" spans="1:12" x14ac:dyDescent="0.2">
      <c r="A9141" t="str">
        <f>VLOOKUP(B9141,StateFIPS!A$2:B$52,2)</f>
        <v>Colorado</v>
      </c>
      <c r="B9141">
        <f t="shared" si="145"/>
        <v>8</v>
      </c>
      <c r="C9141" s="9" t="s">
        <v>480</v>
      </c>
      <c r="D9141" s="9" t="s">
        <v>93</v>
      </c>
      <c r="E9141" s="9" t="s">
        <v>2801</v>
      </c>
      <c r="F9141" s="9" t="s">
        <v>2802</v>
      </c>
      <c r="G9141" s="10">
        <v>59084</v>
      </c>
      <c r="H9141" s="9" t="s">
        <v>94</v>
      </c>
      <c r="I9141" s="10">
        <v>65385</v>
      </c>
      <c r="J9141" s="11">
        <v>0.9</v>
      </c>
      <c r="K9141" s="9" t="s">
        <v>94</v>
      </c>
      <c r="L9141" s="9" t="s">
        <v>95</v>
      </c>
    </row>
    <row r="9142" spans="1:12" x14ac:dyDescent="0.2">
      <c r="A9142" t="str">
        <f>VLOOKUP(B9142,StateFIPS!A$2:B$52,2)</f>
        <v>Colorado</v>
      </c>
      <c r="B9142">
        <f t="shared" si="145"/>
        <v>8</v>
      </c>
      <c r="C9142" s="9" t="s">
        <v>474</v>
      </c>
      <c r="D9142" s="9" t="s">
        <v>93</v>
      </c>
      <c r="E9142" s="9" t="s">
        <v>2801</v>
      </c>
      <c r="F9142" s="9" t="s">
        <v>2802</v>
      </c>
      <c r="G9142" s="10">
        <v>30</v>
      </c>
      <c r="H9142" s="9" t="s">
        <v>94</v>
      </c>
      <c r="I9142" s="10">
        <v>33</v>
      </c>
      <c r="J9142" s="11">
        <v>0.9</v>
      </c>
      <c r="K9142" s="9" t="s">
        <v>94</v>
      </c>
      <c r="L9142" s="9" t="s">
        <v>95</v>
      </c>
    </row>
    <row r="9143" spans="1:12" x14ac:dyDescent="0.2">
      <c r="A9143" t="str">
        <f>VLOOKUP(B9143,StateFIPS!A$2:B$52,2)</f>
        <v>North Dakota</v>
      </c>
      <c r="B9143">
        <f t="shared" si="145"/>
        <v>38</v>
      </c>
      <c r="C9143" s="9" t="s">
        <v>2706</v>
      </c>
      <c r="D9143" s="9" t="s">
        <v>93</v>
      </c>
      <c r="E9143" s="9" t="s">
        <v>2801</v>
      </c>
      <c r="F9143" s="9" t="s">
        <v>2802</v>
      </c>
      <c r="G9143" s="10">
        <v>17739</v>
      </c>
      <c r="H9143" s="9" t="s">
        <v>94</v>
      </c>
      <c r="I9143" s="10">
        <v>19631</v>
      </c>
      <c r="J9143" s="11">
        <v>0.9</v>
      </c>
      <c r="K9143" s="9" t="s">
        <v>94</v>
      </c>
      <c r="L9143" s="9" t="s">
        <v>95</v>
      </c>
    </row>
    <row r="9144" spans="1:12" x14ac:dyDescent="0.2">
      <c r="A9144" t="str">
        <f>VLOOKUP(B9144,StateFIPS!A$2:B$52,2)</f>
        <v>Virginia</v>
      </c>
      <c r="B9144">
        <f t="shared" si="145"/>
        <v>51</v>
      </c>
      <c r="C9144" s="9" t="s">
        <v>2530</v>
      </c>
      <c r="D9144" s="9" t="s">
        <v>93</v>
      </c>
      <c r="E9144" s="9" t="s">
        <v>2801</v>
      </c>
      <c r="F9144" s="9" t="s">
        <v>2802</v>
      </c>
      <c r="G9144" s="10">
        <v>96529</v>
      </c>
      <c r="H9144" s="9" t="s">
        <v>94</v>
      </c>
      <c r="I9144" s="10">
        <v>106822</v>
      </c>
      <c r="J9144" s="11">
        <v>0.9</v>
      </c>
      <c r="K9144" s="9" t="s">
        <v>94</v>
      </c>
      <c r="L9144" s="9" t="s">
        <v>95</v>
      </c>
    </row>
    <row r="9145" spans="1:12" x14ac:dyDescent="0.2">
      <c r="A9145" t="str">
        <f>VLOOKUP(B9145,StateFIPS!A$2:B$52,2)</f>
        <v>North Dakota</v>
      </c>
      <c r="B9145">
        <f t="shared" si="145"/>
        <v>38</v>
      </c>
      <c r="C9145" s="9" t="s">
        <v>2677</v>
      </c>
      <c r="D9145" s="9" t="s">
        <v>93</v>
      </c>
      <c r="E9145" s="9" t="s">
        <v>2801</v>
      </c>
      <c r="F9145" s="9" t="s">
        <v>2802</v>
      </c>
      <c r="G9145" s="10">
        <v>17739</v>
      </c>
      <c r="H9145" s="9" t="s">
        <v>94</v>
      </c>
      <c r="I9145" s="10">
        <v>19631</v>
      </c>
      <c r="J9145" s="11">
        <v>0.9</v>
      </c>
      <c r="K9145" s="9" t="s">
        <v>94</v>
      </c>
      <c r="L9145" s="9" t="s">
        <v>95</v>
      </c>
    </row>
    <row r="9146" spans="1:12" x14ac:dyDescent="0.2">
      <c r="A9146" t="str">
        <f>VLOOKUP(B9146,StateFIPS!A$2:B$52,2)</f>
        <v>Colorado</v>
      </c>
      <c r="B9146">
        <f t="shared" si="145"/>
        <v>8</v>
      </c>
      <c r="C9146" s="9" t="s">
        <v>475</v>
      </c>
      <c r="D9146" s="9" t="s">
        <v>93</v>
      </c>
      <c r="E9146" s="9" t="s">
        <v>2801</v>
      </c>
      <c r="F9146" s="9" t="s">
        <v>2802</v>
      </c>
      <c r="G9146" s="10">
        <v>24</v>
      </c>
      <c r="H9146" s="9" t="s">
        <v>94</v>
      </c>
      <c r="I9146" s="10">
        <v>26</v>
      </c>
      <c r="J9146" s="11">
        <v>0.9</v>
      </c>
      <c r="K9146" s="9" t="s">
        <v>94</v>
      </c>
      <c r="L9146" s="9" t="s">
        <v>95</v>
      </c>
    </row>
    <row r="9147" spans="1:12" x14ac:dyDescent="0.2">
      <c r="A9147" t="str">
        <f>VLOOKUP(B9147,StateFIPS!A$2:B$52,2)</f>
        <v>North Dakota</v>
      </c>
      <c r="B9147">
        <f t="shared" si="145"/>
        <v>38</v>
      </c>
      <c r="C9147" s="9" t="s">
        <v>1398</v>
      </c>
      <c r="D9147" s="9" t="s">
        <v>93</v>
      </c>
      <c r="E9147" s="9" t="s">
        <v>2801</v>
      </c>
      <c r="F9147" s="9" t="s">
        <v>2802</v>
      </c>
      <c r="G9147" s="10">
        <v>17739</v>
      </c>
      <c r="H9147" s="9" t="s">
        <v>94</v>
      </c>
      <c r="I9147" s="10">
        <v>19631</v>
      </c>
      <c r="J9147" s="11">
        <v>0.9</v>
      </c>
      <c r="K9147" s="9" t="s">
        <v>94</v>
      </c>
      <c r="L9147" s="9" t="s">
        <v>95</v>
      </c>
    </row>
    <row r="9148" spans="1:12" x14ac:dyDescent="0.2">
      <c r="A9148" t="str">
        <f>VLOOKUP(B9148,StateFIPS!A$2:B$52,2)</f>
        <v>Colorado</v>
      </c>
      <c r="B9148">
        <f t="shared" si="145"/>
        <v>8</v>
      </c>
      <c r="C9148" s="9" t="s">
        <v>476</v>
      </c>
      <c r="D9148" s="9" t="s">
        <v>93</v>
      </c>
      <c r="E9148" s="9" t="s">
        <v>2801</v>
      </c>
      <c r="F9148" s="9" t="s">
        <v>2802</v>
      </c>
      <c r="G9148" s="10">
        <v>59084</v>
      </c>
      <c r="H9148" s="9" t="s">
        <v>94</v>
      </c>
      <c r="I9148" s="10">
        <v>65385</v>
      </c>
      <c r="J9148" s="11">
        <v>0.9</v>
      </c>
      <c r="K9148" s="9" t="s">
        <v>94</v>
      </c>
      <c r="L9148" s="9" t="s">
        <v>95</v>
      </c>
    </row>
    <row r="9149" spans="1:12" x14ac:dyDescent="0.2">
      <c r="A9149" t="str">
        <f>VLOOKUP(B9149,StateFIPS!A$2:B$52,2)</f>
        <v>Indiana</v>
      </c>
      <c r="B9149">
        <f t="shared" si="145"/>
        <v>18</v>
      </c>
      <c r="C9149" s="9" t="s">
        <v>1680</v>
      </c>
      <c r="D9149" s="9" t="s">
        <v>93</v>
      </c>
      <c r="E9149" s="9" t="s">
        <v>2801</v>
      </c>
      <c r="F9149" s="9" t="s">
        <v>2802</v>
      </c>
      <c r="G9149" s="10">
        <v>229906</v>
      </c>
      <c r="H9149" s="9" t="s">
        <v>94</v>
      </c>
      <c r="I9149" s="10">
        <v>254421</v>
      </c>
      <c r="J9149" s="11">
        <v>0.9</v>
      </c>
      <c r="K9149" s="9" t="s">
        <v>94</v>
      </c>
      <c r="L9149" s="9" t="s">
        <v>95</v>
      </c>
    </row>
    <row r="9150" spans="1:12" x14ac:dyDescent="0.2">
      <c r="A9150" t="str">
        <f>VLOOKUP(B9150,StateFIPS!A$2:B$52,2)</f>
        <v>North Dakota</v>
      </c>
      <c r="B9150">
        <f t="shared" si="145"/>
        <v>38</v>
      </c>
      <c r="C9150" s="9" t="s">
        <v>2676</v>
      </c>
      <c r="D9150" s="9" t="s">
        <v>93</v>
      </c>
      <c r="E9150" s="9" t="s">
        <v>2801</v>
      </c>
      <c r="F9150" s="9" t="s">
        <v>2802</v>
      </c>
      <c r="G9150" s="10">
        <v>17739</v>
      </c>
      <c r="H9150" s="9" t="s">
        <v>94</v>
      </c>
      <c r="I9150" s="10">
        <v>19631</v>
      </c>
      <c r="J9150" s="11">
        <v>0.9</v>
      </c>
      <c r="K9150" s="9" t="s">
        <v>94</v>
      </c>
      <c r="L9150" s="9" t="s">
        <v>95</v>
      </c>
    </row>
    <row r="9151" spans="1:12" x14ac:dyDescent="0.2">
      <c r="A9151" t="str">
        <f>VLOOKUP(B9151,StateFIPS!A$2:B$52,2)</f>
        <v>Arkansas</v>
      </c>
      <c r="B9151">
        <f t="shared" si="145"/>
        <v>5</v>
      </c>
      <c r="C9151" s="9" t="s">
        <v>646</v>
      </c>
      <c r="D9151" s="9" t="s">
        <v>93</v>
      </c>
      <c r="E9151" s="9" t="s">
        <v>2801</v>
      </c>
      <c r="F9151" s="9" t="s">
        <v>2802</v>
      </c>
      <c r="G9151" s="10">
        <v>14179</v>
      </c>
      <c r="H9151" s="9" t="s">
        <v>94</v>
      </c>
      <c r="I9151" s="10">
        <v>15691</v>
      </c>
      <c r="J9151" s="11">
        <v>0.9</v>
      </c>
      <c r="K9151" s="9" t="s">
        <v>94</v>
      </c>
      <c r="L9151" s="9" t="s">
        <v>95</v>
      </c>
    </row>
    <row r="9152" spans="1:12" x14ac:dyDescent="0.2">
      <c r="A9152" t="str">
        <f>VLOOKUP(B9152,StateFIPS!A$2:B$52,2)</f>
        <v>Iowa</v>
      </c>
      <c r="B9152">
        <f t="shared" si="145"/>
        <v>19</v>
      </c>
      <c r="C9152" s="9" t="s">
        <v>216</v>
      </c>
      <c r="D9152" s="9" t="s">
        <v>93</v>
      </c>
      <c r="E9152" s="9" t="s">
        <v>2801</v>
      </c>
      <c r="F9152" s="9" t="s">
        <v>2802</v>
      </c>
      <c r="G9152" s="10">
        <v>105414</v>
      </c>
      <c r="H9152" s="9" t="s">
        <v>94</v>
      </c>
      <c r="I9152" s="10">
        <v>116654</v>
      </c>
      <c r="J9152" s="11">
        <v>0.9</v>
      </c>
      <c r="K9152" s="9" t="s">
        <v>94</v>
      </c>
      <c r="L9152" s="9" t="s">
        <v>95</v>
      </c>
    </row>
    <row r="9153" spans="1:12" x14ac:dyDescent="0.2">
      <c r="A9153" t="str">
        <f>VLOOKUP(B9153,StateFIPS!A$2:B$52,2)</f>
        <v>Indiana</v>
      </c>
      <c r="B9153">
        <f t="shared" si="145"/>
        <v>18</v>
      </c>
      <c r="C9153" s="9" t="s">
        <v>1634</v>
      </c>
      <c r="D9153" s="9" t="s">
        <v>93</v>
      </c>
      <c r="E9153" s="9" t="s">
        <v>2801</v>
      </c>
      <c r="F9153" s="9" t="s">
        <v>2802</v>
      </c>
      <c r="G9153" s="10">
        <v>4857</v>
      </c>
      <c r="H9153" s="9" t="s">
        <v>94</v>
      </c>
      <c r="I9153" s="10">
        <v>5375</v>
      </c>
      <c r="J9153" s="11">
        <v>0.9</v>
      </c>
      <c r="K9153" s="9" t="s">
        <v>94</v>
      </c>
      <c r="L9153" s="9" t="s">
        <v>95</v>
      </c>
    </row>
    <row r="9154" spans="1:12" x14ac:dyDescent="0.2">
      <c r="A9154" t="str">
        <f>VLOOKUP(B9154,StateFIPS!A$2:B$52,2)</f>
        <v>Texas</v>
      </c>
      <c r="B9154">
        <f t="shared" si="145"/>
        <v>48</v>
      </c>
      <c r="C9154" s="9" t="s">
        <v>1117</v>
      </c>
      <c r="D9154" s="9" t="s">
        <v>93</v>
      </c>
      <c r="E9154" s="9" t="s">
        <v>2801</v>
      </c>
      <c r="F9154" s="9" t="s">
        <v>2802</v>
      </c>
      <c r="G9154" s="10">
        <v>9295</v>
      </c>
      <c r="H9154" s="9" t="s">
        <v>94</v>
      </c>
      <c r="I9154" s="10">
        <v>10286</v>
      </c>
      <c r="J9154" s="11">
        <v>0.9</v>
      </c>
      <c r="K9154" s="9" t="s">
        <v>94</v>
      </c>
      <c r="L9154" s="9" t="s">
        <v>95</v>
      </c>
    </row>
    <row r="9155" spans="1:12" x14ac:dyDescent="0.2">
      <c r="A9155" t="str">
        <f>VLOOKUP(B9155,StateFIPS!A$2:B$52,2)</f>
        <v>Texas</v>
      </c>
      <c r="B9155">
        <f t="shared" ref="B9155:B9218" si="146">VALUE(LEFT(C9155,2))</f>
        <v>48</v>
      </c>
      <c r="C9155" s="9" t="s">
        <v>832</v>
      </c>
      <c r="D9155" s="9" t="s">
        <v>93</v>
      </c>
      <c r="E9155" s="9" t="s">
        <v>2801</v>
      </c>
      <c r="F9155" s="9" t="s">
        <v>2802</v>
      </c>
      <c r="G9155" s="10">
        <v>9295</v>
      </c>
      <c r="H9155" s="9" t="s">
        <v>94</v>
      </c>
      <c r="I9155" s="10">
        <v>10286</v>
      </c>
      <c r="J9155" s="11">
        <v>0.9</v>
      </c>
      <c r="K9155" s="9" t="s">
        <v>94</v>
      </c>
      <c r="L9155" s="9" t="s">
        <v>95</v>
      </c>
    </row>
    <row r="9156" spans="1:12" x14ac:dyDescent="0.2">
      <c r="A9156" t="str">
        <f>VLOOKUP(B9156,StateFIPS!A$2:B$52,2)</f>
        <v>Arkansas</v>
      </c>
      <c r="B9156">
        <f t="shared" si="146"/>
        <v>5</v>
      </c>
      <c r="C9156" s="9" t="s">
        <v>644</v>
      </c>
      <c r="D9156" s="9" t="s">
        <v>93</v>
      </c>
      <c r="E9156" s="9" t="s">
        <v>2801</v>
      </c>
      <c r="F9156" s="9" t="s">
        <v>2802</v>
      </c>
      <c r="G9156" s="10">
        <v>14179</v>
      </c>
      <c r="H9156" s="9" t="s">
        <v>94</v>
      </c>
      <c r="I9156" s="10">
        <v>15691</v>
      </c>
      <c r="J9156" s="11">
        <v>0.9</v>
      </c>
      <c r="K9156" s="9" t="s">
        <v>94</v>
      </c>
      <c r="L9156" s="9" t="s">
        <v>95</v>
      </c>
    </row>
    <row r="9157" spans="1:12" x14ac:dyDescent="0.2">
      <c r="A9157" t="str">
        <f>VLOOKUP(B9157,StateFIPS!A$2:B$52,2)</f>
        <v>Texas</v>
      </c>
      <c r="B9157">
        <f t="shared" si="146"/>
        <v>48</v>
      </c>
      <c r="C9157" s="9" t="s">
        <v>831</v>
      </c>
      <c r="D9157" s="9" t="s">
        <v>93</v>
      </c>
      <c r="E9157" s="9" t="s">
        <v>2801</v>
      </c>
      <c r="F9157" s="9" t="s">
        <v>2802</v>
      </c>
      <c r="G9157" s="10">
        <v>44999</v>
      </c>
      <c r="H9157" s="9" t="s">
        <v>94</v>
      </c>
      <c r="I9157" s="10">
        <v>49798</v>
      </c>
      <c r="J9157" s="11">
        <v>0.9</v>
      </c>
      <c r="K9157" s="9" t="s">
        <v>94</v>
      </c>
      <c r="L9157" s="9" t="s">
        <v>95</v>
      </c>
    </row>
    <row r="9158" spans="1:12" x14ac:dyDescent="0.2">
      <c r="A9158" t="str">
        <f>VLOOKUP(B9158,StateFIPS!A$2:B$52,2)</f>
        <v>Texas</v>
      </c>
      <c r="B9158">
        <f t="shared" si="146"/>
        <v>48</v>
      </c>
      <c r="C9158" s="9" t="s">
        <v>897</v>
      </c>
      <c r="D9158" s="9" t="s">
        <v>93</v>
      </c>
      <c r="E9158" s="9" t="s">
        <v>2801</v>
      </c>
      <c r="F9158" s="9" t="s">
        <v>2802</v>
      </c>
      <c r="G9158" s="10">
        <v>12</v>
      </c>
      <c r="H9158" s="9" t="s">
        <v>94</v>
      </c>
      <c r="I9158" s="10">
        <v>13</v>
      </c>
      <c r="J9158" s="11">
        <v>0.9</v>
      </c>
      <c r="K9158" s="9" t="s">
        <v>94</v>
      </c>
      <c r="L9158" s="9" t="s">
        <v>95</v>
      </c>
    </row>
    <row r="9159" spans="1:12" x14ac:dyDescent="0.2">
      <c r="A9159" t="str">
        <f>VLOOKUP(B9159,StateFIPS!A$2:B$52,2)</f>
        <v>Arkansas</v>
      </c>
      <c r="B9159">
        <f t="shared" si="146"/>
        <v>5</v>
      </c>
      <c r="C9159" s="9" t="s">
        <v>642</v>
      </c>
      <c r="D9159" s="9" t="s">
        <v>93</v>
      </c>
      <c r="E9159" s="9" t="s">
        <v>2801</v>
      </c>
      <c r="F9159" s="9" t="s">
        <v>2802</v>
      </c>
      <c r="G9159" s="10">
        <v>14179</v>
      </c>
      <c r="H9159" s="9" t="s">
        <v>94</v>
      </c>
      <c r="I9159" s="10">
        <v>15691</v>
      </c>
      <c r="J9159" s="11">
        <v>0.9</v>
      </c>
      <c r="K9159" s="9" t="s">
        <v>94</v>
      </c>
      <c r="L9159" s="9" t="s">
        <v>95</v>
      </c>
    </row>
    <row r="9160" spans="1:12" x14ac:dyDescent="0.2">
      <c r="A9160" t="str">
        <f>VLOOKUP(B9160,StateFIPS!A$2:B$52,2)</f>
        <v>Texas</v>
      </c>
      <c r="B9160">
        <f t="shared" si="146"/>
        <v>48</v>
      </c>
      <c r="C9160" s="9" t="s">
        <v>2635</v>
      </c>
      <c r="D9160" s="9" t="s">
        <v>93</v>
      </c>
      <c r="E9160" s="9" t="s">
        <v>2801</v>
      </c>
      <c r="F9160" s="9" t="s">
        <v>2802</v>
      </c>
      <c r="G9160" s="10">
        <v>9</v>
      </c>
      <c r="H9160" s="9" t="s">
        <v>94</v>
      </c>
      <c r="I9160" s="10">
        <v>10</v>
      </c>
      <c r="J9160" s="11">
        <v>0.9</v>
      </c>
      <c r="K9160" s="9" t="s">
        <v>94</v>
      </c>
      <c r="L9160" s="9" t="s">
        <v>95</v>
      </c>
    </row>
    <row r="9161" spans="1:12" x14ac:dyDescent="0.2">
      <c r="A9161" t="str">
        <f>VLOOKUP(B9161,StateFIPS!A$2:B$52,2)</f>
        <v>Texas</v>
      </c>
      <c r="B9161">
        <f t="shared" si="146"/>
        <v>48</v>
      </c>
      <c r="C9161" s="9" t="s">
        <v>1083</v>
      </c>
      <c r="D9161" s="9" t="s">
        <v>93</v>
      </c>
      <c r="E9161" s="9" t="s">
        <v>2801</v>
      </c>
      <c r="F9161" s="9" t="s">
        <v>2802</v>
      </c>
      <c r="G9161" s="10">
        <v>9295</v>
      </c>
      <c r="H9161" s="9" t="s">
        <v>94</v>
      </c>
      <c r="I9161" s="10">
        <v>10286</v>
      </c>
      <c r="J9161" s="11">
        <v>0.9</v>
      </c>
      <c r="K9161" s="9" t="s">
        <v>94</v>
      </c>
      <c r="L9161" s="9" t="s">
        <v>95</v>
      </c>
    </row>
    <row r="9162" spans="1:12" x14ac:dyDescent="0.2">
      <c r="A9162" t="str">
        <f>VLOOKUP(B9162,StateFIPS!A$2:B$52,2)</f>
        <v>Indiana</v>
      </c>
      <c r="B9162">
        <f t="shared" si="146"/>
        <v>18</v>
      </c>
      <c r="C9162" s="9" t="s">
        <v>1632</v>
      </c>
      <c r="D9162" s="9" t="s">
        <v>93</v>
      </c>
      <c r="E9162" s="9" t="s">
        <v>2801</v>
      </c>
      <c r="F9162" s="9" t="s">
        <v>2802</v>
      </c>
      <c r="G9162" s="10">
        <v>10</v>
      </c>
      <c r="H9162" s="9" t="s">
        <v>94</v>
      </c>
      <c r="I9162" s="10">
        <v>11</v>
      </c>
      <c r="J9162" s="11">
        <v>0.9</v>
      </c>
      <c r="K9162" s="9" t="s">
        <v>94</v>
      </c>
      <c r="L9162" s="9" t="s">
        <v>95</v>
      </c>
    </row>
    <row r="9163" spans="1:12" x14ac:dyDescent="0.2">
      <c r="A9163" t="str">
        <f>VLOOKUP(B9163,StateFIPS!A$2:B$52,2)</f>
        <v>Texas</v>
      </c>
      <c r="B9163">
        <f t="shared" si="146"/>
        <v>48</v>
      </c>
      <c r="C9163" s="9" t="s">
        <v>946</v>
      </c>
      <c r="D9163" s="9" t="s">
        <v>93</v>
      </c>
      <c r="E9163" s="9" t="s">
        <v>2801</v>
      </c>
      <c r="F9163" s="9" t="s">
        <v>2802</v>
      </c>
      <c r="G9163" s="10">
        <v>9295</v>
      </c>
      <c r="H9163" s="9" t="s">
        <v>94</v>
      </c>
      <c r="I9163" s="10">
        <v>10286</v>
      </c>
      <c r="J9163" s="11">
        <v>0.9</v>
      </c>
      <c r="K9163" s="9" t="s">
        <v>94</v>
      </c>
      <c r="L9163" s="9" t="s">
        <v>95</v>
      </c>
    </row>
    <row r="9164" spans="1:12" x14ac:dyDescent="0.2">
      <c r="A9164" t="str">
        <f>VLOOKUP(B9164,StateFIPS!A$2:B$52,2)</f>
        <v>Iowa</v>
      </c>
      <c r="B9164">
        <f t="shared" si="146"/>
        <v>19</v>
      </c>
      <c r="C9164" s="9" t="s">
        <v>1697</v>
      </c>
      <c r="D9164" s="9" t="s">
        <v>93</v>
      </c>
      <c r="E9164" s="9" t="s">
        <v>2801</v>
      </c>
      <c r="F9164" s="9" t="s">
        <v>2802</v>
      </c>
      <c r="G9164" s="10">
        <v>11279</v>
      </c>
      <c r="H9164" s="9" t="s">
        <v>94</v>
      </c>
      <c r="I9164" s="10">
        <v>12481</v>
      </c>
      <c r="J9164" s="11">
        <v>0.9</v>
      </c>
      <c r="K9164" s="9" t="s">
        <v>94</v>
      </c>
      <c r="L9164" s="9" t="s">
        <v>95</v>
      </c>
    </row>
    <row r="9165" spans="1:12" x14ac:dyDescent="0.2">
      <c r="A9165" t="str">
        <f>VLOOKUP(B9165,StateFIPS!A$2:B$52,2)</f>
        <v>Texas</v>
      </c>
      <c r="B9165">
        <f t="shared" si="146"/>
        <v>48</v>
      </c>
      <c r="C9165" s="9" t="s">
        <v>1119</v>
      </c>
      <c r="D9165" s="9" t="s">
        <v>93</v>
      </c>
      <c r="E9165" s="9" t="s">
        <v>2801</v>
      </c>
      <c r="F9165" s="9" t="s">
        <v>2802</v>
      </c>
      <c r="G9165" s="10">
        <v>3</v>
      </c>
      <c r="H9165" s="9" t="s">
        <v>94</v>
      </c>
      <c r="I9165" s="10">
        <v>3</v>
      </c>
      <c r="J9165" s="11">
        <v>0.9</v>
      </c>
      <c r="K9165" s="9" t="s">
        <v>94</v>
      </c>
      <c r="L9165" s="9" t="s">
        <v>95</v>
      </c>
    </row>
    <row r="9166" spans="1:12" x14ac:dyDescent="0.2">
      <c r="A9166" t="str">
        <f>VLOOKUP(B9166,StateFIPS!A$2:B$52,2)</f>
        <v>Arkansas</v>
      </c>
      <c r="B9166">
        <f t="shared" si="146"/>
        <v>5</v>
      </c>
      <c r="C9166" s="9" t="s">
        <v>2689</v>
      </c>
      <c r="D9166" s="9" t="s">
        <v>93</v>
      </c>
      <c r="E9166" s="9" t="s">
        <v>2801</v>
      </c>
      <c r="F9166" s="9" t="s">
        <v>2802</v>
      </c>
      <c r="G9166" s="10">
        <v>14179</v>
      </c>
      <c r="H9166" s="9" t="s">
        <v>94</v>
      </c>
      <c r="I9166" s="10">
        <v>15691</v>
      </c>
      <c r="J9166" s="11">
        <v>0.9</v>
      </c>
      <c r="K9166" s="9" t="s">
        <v>94</v>
      </c>
      <c r="L9166" s="9" t="s">
        <v>95</v>
      </c>
    </row>
    <row r="9167" spans="1:12" x14ac:dyDescent="0.2">
      <c r="A9167" t="str">
        <f>VLOOKUP(B9167,StateFIPS!A$2:B$52,2)</f>
        <v>Texas</v>
      </c>
      <c r="B9167">
        <f t="shared" si="146"/>
        <v>48</v>
      </c>
      <c r="C9167" s="9" t="s">
        <v>944</v>
      </c>
      <c r="D9167" s="9" t="s">
        <v>93</v>
      </c>
      <c r="E9167" s="9" t="s">
        <v>2801</v>
      </c>
      <c r="F9167" s="9" t="s">
        <v>2802</v>
      </c>
      <c r="G9167" s="10">
        <v>9295</v>
      </c>
      <c r="H9167" s="9" t="s">
        <v>94</v>
      </c>
      <c r="I9167" s="10">
        <v>10286</v>
      </c>
      <c r="J9167" s="11">
        <v>0.9</v>
      </c>
      <c r="K9167" s="9" t="s">
        <v>94</v>
      </c>
      <c r="L9167" s="9" t="s">
        <v>95</v>
      </c>
    </row>
    <row r="9168" spans="1:12" x14ac:dyDescent="0.2">
      <c r="A9168" t="str">
        <f>VLOOKUP(B9168,StateFIPS!A$2:B$52,2)</f>
        <v>South Dakota</v>
      </c>
      <c r="B9168">
        <f t="shared" si="146"/>
        <v>46</v>
      </c>
      <c r="C9168" s="9" t="s">
        <v>2452</v>
      </c>
      <c r="D9168" s="9" t="s">
        <v>93</v>
      </c>
      <c r="E9168" s="9" t="s">
        <v>2801</v>
      </c>
      <c r="F9168" s="9" t="s">
        <v>2802</v>
      </c>
      <c r="G9168" s="10">
        <v>21</v>
      </c>
      <c r="H9168" s="9" t="s">
        <v>94</v>
      </c>
      <c r="I9168" s="10">
        <v>23</v>
      </c>
      <c r="J9168" s="11">
        <v>0.9</v>
      </c>
      <c r="K9168" s="9" t="s">
        <v>94</v>
      </c>
      <c r="L9168" s="9" t="s">
        <v>95</v>
      </c>
    </row>
    <row r="9169" spans="1:12" x14ac:dyDescent="0.2">
      <c r="A9169" t="str">
        <f>VLOOKUP(B9169,StateFIPS!A$2:B$52,2)</f>
        <v>Arkansas</v>
      </c>
      <c r="B9169">
        <f t="shared" si="146"/>
        <v>5</v>
      </c>
      <c r="C9169" s="9" t="s">
        <v>645</v>
      </c>
      <c r="D9169" s="9" t="s">
        <v>93</v>
      </c>
      <c r="E9169" s="9" t="s">
        <v>2801</v>
      </c>
      <c r="F9169" s="9" t="s">
        <v>2802</v>
      </c>
      <c r="G9169" s="10">
        <v>14179</v>
      </c>
      <c r="H9169" s="9" t="s">
        <v>94</v>
      </c>
      <c r="I9169" s="10">
        <v>15691</v>
      </c>
      <c r="J9169" s="11">
        <v>0.9</v>
      </c>
      <c r="K9169" s="9" t="s">
        <v>94</v>
      </c>
      <c r="L9169" s="9" t="s">
        <v>95</v>
      </c>
    </row>
    <row r="9170" spans="1:12" x14ac:dyDescent="0.2">
      <c r="A9170" t="str">
        <f>VLOOKUP(B9170,StateFIPS!A$2:B$52,2)</f>
        <v>Texas</v>
      </c>
      <c r="B9170">
        <f t="shared" si="146"/>
        <v>48</v>
      </c>
      <c r="C9170" s="9" t="s">
        <v>2350</v>
      </c>
      <c r="D9170" s="9" t="s">
        <v>93</v>
      </c>
      <c r="E9170" s="9" t="s">
        <v>2801</v>
      </c>
      <c r="F9170" s="9" t="s">
        <v>2802</v>
      </c>
      <c r="G9170" s="10">
        <v>1</v>
      </c>
      <c r="H9170" s="9" t="s">
        <v>94</v>
      </c>
      <c r="I9170" s="10">
        <v>1</v>
      </c>
      <c r="J9170" s="11">
        <v>0.9</v>
      </c>
      <c r="K9170" s="9" t="s">
        <v>94</v>
      </c>
      <c r="L9170" s="9" t="s">
        <v>95</v>
      </c>
    </row>
    <row r="9171" spans="1:12" x14ac:dyDescent="0.2">
      <c r="A9171" t="str">
        <f>VLOOKUP(B9171,StateFIPS!A$2:B$52,2)</f>
        <v>Texas</v>
      </c>
      <c r="B9171">
        <f t="shared" si="146"/>
        <v>48</v>
      </c>
      <c r="C9171" s="9" t="s">
        <v>2385</v>
      </c>
      <c r="D9171" s="9" t="s">
        <v>93</v>
      </c>
      <c r="E9171" s="9" t="s">
        <v>2801</v>
      </c>
      <c r="F9171" s="9" t="s">
        <v>2802</v>
      </c>
      <c r="G9171" s="10">
        <v>9295</v>
      </c>
      <c r="H9171" s="9" t="s">
        <v>94</v>
      </c>
      <c r="I9171" s="10">
        <v>10286</v>
      </c>
      <c r="J9171" s="11">
        <v>0.9</v>
      </c>
      <c r="K9171" s="9" t="s">
        <v>94</v>
      </c>
      <c r="L9171" s="9" t="s">
        <v>95</v>
      </c>
    </row>
    <row r="9172" spans="1:12" x14ac:dyDescent="0.2">
      <c r="A9172" t="str">
        <f>VLOOKUP(B9172,StateFIPS!A$2:B$52,2)</f>
        <v>Texas</v>
      </c>
      <c r="B9172">
        <f t="shared" si="146"/>
        <v>48</v>
      </c>
      <c r="C9172" s="9" t="s">
        <v>2420</v>
      </c>
      <c r="D9172" s="9" t="s">
        <v>93</v>
      </c>
      <c r="E9172" s="9" t="s">
        <v>2801</v>
      </c>
      <c r="F9172" s="9" t="s">
        <v>2802</v>
      </c>
      <c r="G9172" s="10">
        <v>11</v>
      </c>
      <c r="H9172" s="9" t="s">
        <v>94</v>
      </c>
      <c r="I9172" s="10">
        <v>12</v>
      </c>
      <c r="J9172" s="11">
        <v>0.9</v>
      </c>
      <c r="K9172" s="9" t="s">
        <v>94</v>
      </c>
      <c r="L9172" s="9" t="s">
        <v>95</v>
      </c>
    </row>
    <row r="9173" spans="1:12" x14ac:dyDescent="0.2">
      <c r="A9173" t="str">
        <f>VLOOKUP(B9173,StateFIPS!A$2:B$52,2)</f>
        <v>Arkansas</v>
      </c>
      <c r="B9173">
        <f t="shared" si="146"/>
        <v>5</v>
      </c>
      <c r="C9173" s="9" t="s">
        <v>640</v>
      </c>
      <c r="D9173" s="9" t="s">
        <v>93</v>
      </c>
      <c r="E9173" s="9" t="s">
        <v>2801</v>
      </c>
      <c r="F9173" s="9" t="s">
        <v>2802</v>
      </c>
      <c r="G9173" s="10">
        <v>14179</v>
      </c>
      <c r="H9173" s="9" t="s">
        <v>94</v>
      </c>
      <c r="I9173" s="10">
        <v>15691</v>
      </c>
      <c r="J9173" s="11">
        <v>0.9</v>
      </c>
      <c r="K9173" s="9" t="s">
        <v>94</v>
      </c>
      <c r="L9173" s="9" t="s">
        <v>95</v>
      </c>
    </row>
    <row r="9174" spans="1:12" x14ac:dyDescent="0.2">
      <c r="A9174" t="str">
        <f>VLOOKUP(B9174,StateFIPS!A$2:B$52,2)</f>
        <v>Texas</v>
      </c>
      <c r="B9174">
        <f t="shared" si="146"/>
        <v>48</v>
      </c>
      <c r="C9174" s="9" t="s">
        <v>811</v>
      </c>
      <c r="D9174" s="9" t="s">
        <v>93</v>
      </c>
      <c r="E9174" s="9" t="s">
        <v>2801</v>
      </c>
      <c r="F9174" s="9" t="s">
        <v>2802</v>
      </c>
      <c r="G9174" s="10">
        <v>12</v>
      </c>
      <c r="H9174" s="9" t="s">
        <v>94</v>
      </c>
      <c r="I9174" s="10">
        <v>13</v>
      </c>
      <c r="J9174" s="11">
        <v>0.9</v>
      </c>
      <c r="K9174" s="9" t="s">
        <v>94</v>
      </c>
      <c r="L9174" s="9" t="s">
        <v>95</v>
      </c>
    </row>
    <row r="9175" spans="1:12" x14ac:dyDescent="0.2">
      <c r="A9175" t="str">
        <f>VLOOKUP(B9175,StateFIPS!A$2:B$52,2)</f>
        <v>Texas</v>
      </c>
      <c r="B9175">
        <f t="shared" si="146"/>
        <v>48</v>
      </c>
      <c r="C9175" s="9" t="s">
        <v>834</v>
      </c>
      <c r="D9175" s="9" t="s">
        <v>93</v>
      </c>
      <c r="E9175" s="9" t="s">
        <v>2801</v>
      </c>
      <c r="F9175" s="9" t="s">
        <v>2802</v>
      </c>
      <c r="G9175" s="10">
        <v>9295</v>
      </c>
      <c r="H9175" s="9" t="s">
        <v>94</v>
      </c>
      <c r="I9175" s="10">
        <v>10286</v>
      </c>
      <c r="J9175" s="11">
        <v>0.9</v>
      </c>
      <c r="K9175" s="9" t="s">
        <v>94</v>
      </c>
      <c r="L9175" s="9" t="s">
        <v>95</v>
      </c>
    </row>
    <row r="9176" spans="1:12" x14ac:dyDescent="0.2">
      <c r="A9176" t="str">
        <f>VLOOKUP(B9176,StateFIPS!A$2:B$52,2)</f>
        <v>Indiana</v>
      </c>
      <c r="B9176">
        <f t="shared" si="146"/>
        <v>18</v>
      </c>
      <c r="C9176" s="9" t="s">
        <v>230</v>
      </c>
      <c r="D9176" s="9" t="s">
        <v>93</v>
      </c>
      <c r="E9176" s="9" t="s">
        <v>2801</v>
      </c>
      <c r="F9176" s="9" t="s">
        <v>2802</v>
      </c>
      <c r="G9176" s="10">
        <v>110328</v>
      </c>
      <c r="H9176" s="9" t="s">
        <v>94</v>
      </c>
      <c r="I9176" s="10">
        <v>122092</v>
      </c>
      <c r="J9176" s="11">
        <v>0.9</v>
      </c>
      <c r="K9176" s="9" t="s">
        <v>94</v>
      </c>
      <c r="L9176" s="9" t="s">
        <v>95</v>
      </c>
    </row>
    <row r="9177" spans="1:12" x14ac:dyDescent="0.2">
      <c r="A9177" t="str">
        <f>VLOOKUP(B9177,StateFIPS!A$2:B$52,2)</f>
        <v>Indiana</v>
      </c>
      <c r="B9177">
        <f t="shared" si="146"/>
        <v>18</v>
      </c>
      <c r="C9177" s="9" t="s">
        <v>1636</v>
      </c>
      <c r="D9177" s="9" t="s">
        <v>93</v>
      </c>
      <c r="E9177" s="9" t="s">
        <v>2801</v>
      </c>
      <c r="F9177" s="9" t="s">
        <v>2802</v>
      </c>
      <c r="G9177" s="10">
        <v>5</v>
      </c>
      <c r="H9177" s="9" t="s">
        <v>94</v>
      </c>
      <c r="I9177" s="10">
        <v>6</v>
      </c>
      <c r="J9177" s="11">
        <v>0.9</v>
      </c>
      <c r="K9177" s="9" t="s">
        <v>94</v>
      </c>
      <c r="L9177" s="9" t="s">
        <v>95</v>
      </c>
    </row>
    <row r="9178" spans="1:12" x14ac:dyDescent="0.2">
      <c r="A9178" t="str">
        <f>VLOOKUP(B9178,StateFIPS!A$2:B$52,2)</f>
        <v>Texas</v>
      </c>
      <c r="B9178">
        <f t="shared" si="146"/>
        <v>48</v>
      </c>
      <c r="C9178" s="9" t="s">
        <v>2659</v>
      </c>
      <c r="D9178" s="9" t="s">
        <v>93</v>
      </c>
      <c r="E9178" s="9" t="s">
        <v>2801</v>
      </c>
      <c r="F9178" s="9" t="s">
        <v>2802</v>
      </c>
      <c r="G9178" s="10">
        <v>0.94</v>
      </c>
      <c r="H9178" s="9" t="s">
        <v>94</v>
      </c>
      <c r="I9178" s="10">
        <v>1</v>
      </c>
      <c r="J9178" s="11">
        <v>0.9</v>
      </c>
      <c r="K9178" s="9" t="s">
        <v>94</v>
      </c>
      <c r="L9178" s="9" t="s">
        <v>95</v>
      </c>
    </row>
    <row r="9179" spans="1:12" x14ac:dyDescent="0.2">
      <c r="A9179" t="str">
        <f>VLOOKUP(B9179,StateFIPS!A$2:B$52,2)</f>
        <v>Texas</v>
      </c>
      <c r="B9179">
        <f t="shared" si="146"/>
        <v>48</v>
      </c>
      <c r="C9179" s="9" t="s">
        <v>1068</v>
      </c>
      <c r="D9179" s="9" t="s">
        <v>93</v>
      </c>
      <c r="E9179" s="9" t="s">
        <v>2801</v>
      </c>
      <c r="F9179" s="9" t="s">
        <v>2802</v>
      </c>
      <c r="G9179" s="10">
        <v>9295</v>
      </c>
      <c r="H9179" s="9" t="s">
        <v>94</v>
      </c>
      <c r="I9179" s="10">
        <v>10286</v>
      </c>
      <c r="J9179" s="11">
        <v>0.9</v>
      </c>
      <c r="K9179" s="9" t="s">
        <v>94</v>
      </c>
      <c r="L9179" s="9" t="s">
        <v>95</v>
      </c>
    </row>
    <row r="9180" spans="1:12" x14ac:dyDescent="0.2">
      <c r="A9180" t="str">
        <f>VLOOKUP(B9180,StateFIPS!A$2:B$52,2)</f>
        <v>Indiana</v>
      </c>
      <c r="B9180">
        <f t="shared" si="146"/>
        <v>18</v>
      </c>
      <c r="C9180" s="9" t="s">
        <v>1630</v>
      </c>
      <c r="D9180" s="9" t="s">
        <v>93</v>
      </c>
      <c r="E9180" s="9" t="s">
        <v>2801</v>
      </c>
      <c r="F9180" s="9" t="s">
        <v>2802</v>
      </c>
      <c r="G9180" s="10">
        <v>222012</v>
      </c>
      <c r="H9180" s="9" t="s">
        <v>94</v>
      </c>
      <c r="I9180" s="10">
        <v>245686</v>
      </c>
      <c r="J9180" s="11">
        <v>0.9</v>
      </c>
      <c r="K9180" s="9" t="s">
        <v>94</v>
      </c>
      <c r="L9180" s="9" t="s">
        <v>95</v>
      </c>
    </row>
    <row r="9181" spans="1:12" x14ac:dyDescent="0.2">
      <c r="A9181" t="str">
        <f>VLOOKUP(B9181,StateFIPS!A$2:B$52,2)</f>
        <v>Iowa</v>
      </c>
      <c r="B9181">
        <f t="shared" si="146"/>
        <v>19</v>
      </c>
      <c r="C9181" s="9" t="s">
        <v>212</v>
      </c>
      <c r="D9181" s="9" t="s">
        <v>93</v>
      </c>
      <c r="E9181" s="9" t="s">
        <v>2801</v>
      </c>
      <c r="F9181" s="9" t="s">
        <v>2802</v>
      </c>
      <c r="G9181" s="10">
        <v>537901</v>
      </c>
      <c r="H9181" s="9" t="s">
        <v>94</v>
      </c>
      <c r="I9181" s="10">
        <v>595258</v>
      </c>
      <c r="J9181" s="11">
        <v>0.9</v>
      </c>
      <c r="K9181" s="9" t="s">
        <v>94</v>
      </c>
      <c r="L9181" s="9" t="s">
        <v>95</v>
      </c>
    </row>
    <row r="9182" spans="1:12" x14ac:dyDescent="0.2">
      <c r="A9182" t="str">
        <f>VLOOKUP(B9182,StateFIPS!A$2:B$52,2)</f>
        <v>Texas</v>
      </c>
      <c r="B9182">
        <f t="shared" si="146"/>
        <v>48</v>
      </c>
      <c r="C9182" s="9" t="s">
        <v>2650</v>
      </c>
      <c r="D9182" s="9" t="s">
        <v>93</v>
      </c>
      <c r="E9182" s="9" t="s">
        <v>2801</v>
      </c>
      <c r="F9182" s="9" t="s">
        <v>2802</v>
      </c>
      <c r="G9182" s="10">
        <v>61</v>
      </c>
      <c r="H9182" s="9" t="s">
        <v>94</v>
      </c>
      <c r="I9182" s="10">
        <v>67</v>
      </c>
      <c r="J9182" s="11">
        <v>0.9</v>
      </c>
      <c r="K9182" s="9" t="s">
        <v>94</v>
      </c>
      <c r="L9182" s="9" t="s">
        <v>95</v>
      </c>
    </row>
    <row r="9183" spans="1:12" x14ac:dyDescent="0.2">
      <c r="A9183" t="str">
        <f>VLOOKUP(B9183,StateFIPS!A$2:B$52,2)</f>
        <v>Arkansas</v>
      </c>
      <c r="B9183">
        <f t="shared" si="146"/>
        <v>5</v>
      </c>
      <c r="C9183" s="9" t="s">
        <v>641</v>
      </c>
      <c r="D9183" s="9" t="s">
        <v>93</v>
      </c>
      <c r="E9183" s="9" t="s">
        <v>2801</v>
      </c>
      <c r="F9183" s="9" t="s">
        <v>2802</v>
      </c>
      <c r="G9183" s="10">
        <v>14179</v>
      </c>
      <c r="H9183" s="9" t="s">
        <v>94</v>
      </c>
      <c r="I9183" s="10">
        <v>15691</v>
      </c>
      <c r="J9183" s="11">
        <v>0.9</v>
      </c>
      <c r="K9183" s="9" t="s">
        <v>94</v>
      </c>
      <c r="L9183" s="9" t="s">
        <v>95</v>
      </c>
    </row>
    <row r="9184" spans="1:12" x14ac:dyDescent="0.2">
      <c r="A9184" t="str">
        <f>VLOOKUP(B9184,StateFIPS!A$2:B$52,2)</f>
        <v>Indiana</v>
      </c>
      <c r="B9184">
        <f t="shared" si="146"/>
        <v>18</v>
      </c>
      <c r="C9184" s="9" t="s">
        <v>703</v>
      </c>
      <c r="D9184" s="9" t="s">
        <v>93</v>
      </c>
      <c r="E9184" s="9" t="s">
        <v>2801</v>
      </c>
      <c r="F9184" s="9" t="s">
        <v>2802</v>
      </c>
      <c r="G9184" s="10">
        <v>137271</v>
      </c>
      <c r="H9184" s="9" t="s">
        <v>94</v>
      </c>
      <c r="I9184" s="10">
        <v>151908</v>
      </c>
      <c r="J9184" s="11">
        <v>0.9</v>
      </c>
      <c r="K9184" s="9" t="s">
        <v>94</v>
      </c>
      <c r="L9184" s="9" t="s">
        <v>95</v>
      </c>
    </row>
    <row r="9185" spans="1:12" x14ac:dyDescent="0.2">
      <c r="A9185" t="str">
        <f>VLOOKUP(B9185,StateFIPS!A$2:B$52,2)</f>
        <v>Texas</v>
      </c>
      <c r="B9185">
        <f t="shared" si="146"/>
        <v>48</v>
      </c>
      <c r="C9185" s="9" t="s">
        <v>835</v>
      </c>
      <c r="D9185" s="9" t="s">
        <v>93</v>
      </c>
      <c r="E9185" s="9" t="s">
        <v>2801</v>
      </c>
      <c r="F9185" s="9" t="s">
        <v>2802</v>
      </c>
      <c r="G9185" s="10">
        <v>9295</v>
      </c>
      <c r="H9185" s="9" t="s">
        <v>94</v>
      </c>
      <c r="I9185" s="10">
        <v>10286</v>
      </c>
      <c r="J9185" s="11">
        <v>0.9</v>
      </c>
      <c r="K9185" s="9" t="s">
        <v>94</v>
      </c>
      <c r="L9185" s="9" t="s">
        <v>95</v>
      </c>
    </row>
    <row r="9186" spans="1:12" x14ac:dyDescent="0.2">
      <c r="A9186" t="str">
        <f>VLOOKUP(B9186,StateFIPS!A$2:B$52,2)</f>
        <v>Texas</v>
      </c>
      <c r="B9186">
        <f t="shared" si="146"/>
        <v>48</v>
      </c>
      <c r="C9186" s="9" t="s">
        <v>1069</v>
      </c>
      <c r="D9186" s="9" t="s">
        <v>93</v>
      </c>
      <c r="E9186" s="9" t="s">
        <v>2801</v>
      </c>
      <c r="F9186" s="9" t="s">
        <v>2802</v>
      </c>
      <c r="G9186" s="10">
        <v>9295</v>
      </c>
      <c r="H9186" s="9" t="s">
        <v>94</v>
      </c>
      <c r="I9186" s="10">
        <v>10286</v>
      </c>
      <c r="J9186" s="11">
        <v>0.9</v>
      </c>
      <c r="K9186" s="9" t="s">
        <v>94</v>
      </c>
      <c r="L9186" s="9" t="s">
        <v>95</v>
      </c>
    </row>
    <row r="9187" spans="1:12" x14ac:dyDescent="0.2">
      <c r="A9187" t="str">
        <f>VLOOKUP(B9187,StateFIPS!A$2:B$52,2)</f>
        <v>Texas</v>
      </c>
      <c r="B9187">
        <f t="shared" si="146"/>
        <v>48</v>
      </c>
      <c r="C9187" s="9" t="s">
        <v>845</v>
      </c>
      <c r="D9187" s="9" t="s">
        <v>93</v>
      </c>
      <c r="E9187" s="9" t="s">
        <v>2801</v>
      </c>
      <c r="F9187" s="9" t="s">
        <v>2802</v>
      </c>
      <c r="G9187" s="10">
        <v>9295</v>
      </c>
      <c r="H9187" s="9" t="s">
        <v>94</v>
      </c>
      <c r="I9187" s="10">
        <v>10286</v>
      </c>
      <c r="J9187" s="11">
        <v>0.9</v>
      </c>
      <c r="K9187" s="9" t="s">
        <v>94</v>
      </c>
      <c r="L9187" s="9" t="s">
        <v>95</v>
      </c>
    </row>
    <row r="9188" spans="1:12" x14ac:dyDescent="0.2">
      <c r="A9188" t="str">
        <f>VLOOKUP(B9188,StateFIPS!A$2:B$52,2)</f>
        <v>Arkansas</v>
      </c>
      <c r="B9188">
        <f t="shared" si="146"/>
        <v>5</v>
      </c>
      <c r="C9188" s="9" t="s">
        <v>2688</v>
      </c>
      <c r="D9188" s="9" t="s">
        <v>93</v>
      </c>
      <c r="E9188" s="9" t="s">
        <v>2801</v>
      </c>
      <c r="F9188" s="9" t="s">
        <v>2802</v>
      </c>
      <c r="G9188" s="10">
        <v>1120297</v>
      </c>
      <c r="H9188" s="9" t="s">
        <v>94</v>
      </c>
      <c r="I9188" s="10">
        <v>1239756</v>
      </c>
      <c r="J9188" s="11">
        <v>0.9</v>
      </c>
      <c r="K9188" s="9" t="s">
        <v>94</v>
      </c>
      <c r="L9188" s="9" t="s">
        <v>95</v>
      </c>
    </row>
    <row r="9189" spans="1:12" x14ac:dyDescent="0.2">
      <c r="A9189" t="str">
        <f>VLOOKUP(B9189,StateFIPS!A$2:B$52,2)</f>
        <v>Arkansas</v>
      </c>
      <c r="B9189">
        <f t="shared" si="146"/>
        <v>5</v>
      </c>
      <c r="C9189" s="9" t="s">
        <v>2685</v>
      </c>
      <c r="D9189" s="9" t="s">
        <v>93</v>
      </c>
      <c r="E9189" s="9" t="s">
        <v>2801</v>
      </c>
      <c r="F9189" s="9" t="s">
        <v>2802</v>
      </c>
      <c r="G9189" s="10">
        <v>12</v>
      </c>
      <c r="H9189" s="9" t="s">
        <v>94</v>
      </c>
      <c r="I9189" s="10">
        <v>13</v>
      </c>
      <c r="J9189" s="11">
        <v>0.9</v>
      </c>
      <c r="K9189" s="9" t="s">
        <v>94</v>
      </c>
      <c r="L9189" s="9" t="s">
        <v>95</v>
      </c>
    </row>
    <row r="9190" spans="1:12" x14ac:dyDescent="0.2">
      <c r="A9190" t="str">
        <f>VLOOKUP(B9190,StateFIPS!A$2:B$52,2)</f>
        <v>Indiana</v>
      </c>
      <c r="B9190">
        <f t="shared" si="146"/>
        <v>18</v>
      </c>
      <c r="C9190" s="9" t="s">
        <v>1598</v>
      </c>
      <c r="D9190" s="9" t="s">
        <v>93</v>
      </c>
      <c r="E9190" s="9" t="s">
        <v>2801</v>
      </c>
      <c r="F9190" s="9" t="s">
        <v>2802</v>
      </c>
      <c r="G9190" s="10">
        <v>32846</v>
      </c>
      <c r="H9190" s="9" t="s">
        <v>94</v>
      </c>
      <c r="I9190" s="10">
        <v>36349</v>
      </c>
      <c r="J9190" s="11">
        <v>0.9</v>
      </c>
      <c r="K9190" s="9" t="s">
        <v>94</v>
      </c>
      <c r="L9190" s="9" t="s">
        <v>95</v>
      </c>
    </row>
    <row r="9191" spans="1:12" x14ac:dyDescent="0.2">
      <c r="A9191" t="str">
        <f>VLOOKUP(B9191,StateFIPS!A$2:B$52,2)</f>
        <v>Iowa</v>
      </c>
      <c r="B9191">
        <f t="shared" si="146"/>
        <v>19</v>
      </c>
      <c r="C9191" s="9" t="s">
        <v>244</v>
      </c>
      <c r="D9191" s="9" t="s">
        <v>93</v>
      </c>
      <c r="E9191" s="9" t="s">
        <v>2801</v>
      </c>
      <c r="F9191" s="9" t="s">
        <v>2802</v>
      </c>
      <c r="G9191" s="10">
        <v>535584</v>
      </c>
      <c r="H9191" s="9" t="s">
        <v>94</v>
      </c>
      <c r="I9191" s="10">
        <v>592695</v>
      </c>
      <c r="J9191" s="11">
        <v>0.9</v>
      </c>
      <c r="K9191" s="9" t="s">
        <v>94</v>
      </c>
      <c r="L9191" s="9" t="s">
        <v>95</v>
      </c>
    </row>
    <row r="9192" spans="1:12" x14ac:dyDescent="0.2">
      <c r="A9192" t="str">
        <f>VLOOKUP(B9192,StateFIPS!A$2:B$52,2)</f>
        <v>South Dakota</v>
      </c>
      <c r="B9192">
        <f t="shared" si="146"/>
        <v>46</v>
      </c>
      <c r="C9192" s="9" t="s">
        <v>2421</v>
      </c>
      <c r="D9192" s="9" t="s">
        <v>93</v>
      </c>
      <c r="E9192" s="9" t="s">
        <v>2801</v>
      </c>
      <c r="F9192" s="9" t="s">
        <v>2802</v>
      </c>
      <c r="G9192" s="10">
        <v>22</v>
      </c>
      <c r="H9192" s="9" t="s">
        <v>94</v>
      </c>
      <c r="I9192" s="10">
        <v>25</v>
      </c>
      <c r="J9192" s="11">
        <v>0.9</v>
      </c>
      <c r="K9192" s="9" t="s">
        <v>94</v>
      </c>
      <c r="L9192" s="9" t="s">
        <v>95</v>
      </c>
    </row>
    <row r="9193" spans="1:12" x14ac:dyDescent="0.2">
      <c r="A9193" t="str">
        <f>VLOOKUP(B9193,StateFIPS!A$2:B$52,2)</f>
        <v>Iowa</v>
      </c>
      <c r="B9193">
        <f t="shared" si="146"/>
        <v>19</v>
      </c>
      <c r="C9193" s="9" t="s">
        <v>218</v>
      </c>
      <c r="D9193" s="9" t="s">
        <v>93</v>
      </c>
      <c r="E9193" s="9" t="s">
        <v>2801</v>
      </c>
      <c r="F9193" s="9" t="s">
        <v>2802</v>
      </c>
      <c r="G9193" s="10">
        <v>11279</v>
      </c>
      <c r="H9193" s="9" t="s">
        <v>94</v>
      </c>
      <c r="I9193" s="10">
        <v>12481</v>
      </c>
      <c r="J9193" s="11">
        <v>0.9</v>
      </c>
      <c r="K9193" s="9" t="s">
        <v>94</v>
      </c>
      <c r="L9193" s="9" t="s">
        <v>95</v>
      </c>
    </row>
    <row r="9194" spans="1:12" x14ac:dyDescent="0.2">
      <c r="A9194" t="str">
        <f>VLOOKUP(B9194,StateFIPS!A$2:B$52,2)</f>
        <v>Texas</v>
      </c>
      <c r="B9194">
        <f t="shared" si="146"/>
        <v>48</v>
      </c>
      <c r="C9194" s="9" t="s">
        <v>1124</v>
      </c>
      <c r="D9194" s="9" t="s">
        <v>93</v>
      </c>
      <c r="E9194" s="9" t="s">
        <v>2801</v>
      </c>
      <c r="F9194" s="9" t="s">
        <v>2802</v>
      </c>
      <c r="G9194" s="10">
        <v>9295</v>
      </c>
      <c r="H9194" s="9" t="s">
        <v>94</v>
      </c>
      <c r="I9194" s="10">
        <v>10286</v>
      </c>
      <c r="J9194" s="11">
        <v>0.9</v>
      </c>
      <c r="K9194" s="9" t="s">
        <v>94</v>
      </c>
      <c r="L9194" s="9" t="s">
        <v>95</v>
      </c>
    </row>
    <row r="9195" spans="1:12" x14ac:dyDescent="0.2">
      <c r="A9195" t="str">
        <f>VLOOKUP(B9195,StateFIPS!A$2:B$52,2)</f>
        <v>Arkansas</v>
      </c>
      <c r="B9195">
        <f t="shared" si="146"/>
        <v>5</v>
      </c>
      <c r="C9195" s="9" t="s">
        <v>704</v>
      </c>
      <c r="D9195" s="9" t="s">
        <v>93</v>
      </c>
      <c r="E9195" s="9" t="s">
        <v>2801</v>
      </c>
      <c r="F9195" s="9" t="s">
        <v>2802</v>
      </c>
      <c r="G9195" s="10">
        <v>2115496</v>
      </c>
      <c r="H9195" s="9" t="s">
        <v>94</v>
      </c>
      <c r="I9195" s="10">
        <v>2341075</v>
      </c>
      <c r="J9195" s="11">
        <v>0.9</v>
      </c>
      <c r="K9195" s="9" t="s">
        <v>94</v>
      </c>
      <c r="L9195" s="9" t="s">
        <v>95</v>
      </c>
    </row>
    <row r="9196" spans="1:12" x14ac:dyDescent="0.2">
      <c r="A9196" t="str">
        <f>VLOOKUP(B9196,StateFIPS!A$2:B$52,2)</f>
        <v>Iowa</v>
      </c>
      <c r="B9196">
        <f t="shared" si="146"/>
        <v>19</v>
      </c>
      <c r="C9196" s="9" t="s">
        <v>1662</v>
      </c>
      <c r="D9196" s="9" t="s">
        <v>93</v>
      </c>
      <c r="E9196" s="9" t="s">
        <v>2801</v>
      </c>
      <c r="F9196" s="9" t="s">
        <v>2802</v>
      </c>
      <c r="G9196" s="10">
        <v>11279</v>
      </c>
      <c r="H9196" s="9" t="s">
        <v>94</v>
      </c>
      <c r="I9196" s="10">
        <v>12481</v>
      </c>
      <c r="J9196" s="11">
        <v>0.9</v>
      </c>
      <c r="K9196" s="9" t="s">
        <v>94</v>
      </c>
      <c r="L9196" s="9" t="s">
        <v>95</v>
      </c>
    </row>
    <row r="9197" spans="1:12" x14ac:dyDescent="0.2">
      <c r="A9197" t="str">
        <f>VLOOKUP(B9197,StateFIPS!A$2:B$52,2)</f>
        <v>Arkansas</v>
      </c>
      <c r="B9197">
        <f t="shared" si="146"/>
        <v>5</v>
      </c>
      <c r="C9197" s="9" t="s">
        <v>2687</v>
      </c>
      <c r="D9197" s="9" t="s">
        <v>93</v>
      </c>
      <c r="E9197" s="9" t="s">
        <v>2801</v>
      </c>
      <c r="F9197" s="9" t="s">
        <v>2802</v>
      </c>
      <c r="G9197" s="10">
        <v>15</v>
      </c>
      <c r="H9197" s="9" t="s">
        <v>94</v>
      </c>
      <c r="I9197" s="10">
        <v>16</v>
      </c>
      <c r="J9197" s="11">
        <v>0.9</v>
      </c>
      <c r="K9197" s="9" t="s">
        <v>94</v>
      </c>
      <c r="L9197" s="9" t="s">
        <v>95</v>
      </c>
    </row>
    <row r="9198" spans="1:12" x14ac:dyDescent="0.2">
      <c r="A9198" t="str">
        <f>VLOOKUP(B9198,StateFIPS!A$2:B$52,2)</f>
        <v>Indiana</v>
      </c>
      <c r="B9198">
        <f t="shared" si="146"/>
        <v>18</v>
      </c>
      <c r="C9198" s="9" t="s">
        <v>1623</v>
      </c>
      <c r="D9198" s="9" t="s">
        <v>93</v>
      </c>
      <c r="E9198" s="9" t="s">
        <v>2801</v>
      </c>
      <c r="F9198" s="9" t="s">
        <v>2802</v>
      </c>
      <c r="G9198" s="10">
        <v>4857</v>
      </c>
      <c r="H9198" s="9" t="s">
        <v>94</v>
      </c>
      <c r="I9198" s="10">
        <v>5375</v>
      </c>
      <c r="J9198" s="11">
        <v>0.9</v>
      </c>
      <c r="K9198" s="9" t="s">
        <v>94</v>
      </c>
      <c r="L9198" s="9" t="s">
        <v>95</v>
      </c>
    </row>
    <row r="9199" spans="1:12" x14ac:dyDescent="0.2">
      <c r="A9199" t="str">
        <f>VLOOKUP(B9199,StateFIPS!A$2:B$52,2)</f>
        <v>Texas</v>
      </c>
      <c r="B9199">
        <f t="shared" si="146"/>
        <v>48</v>
      </c>
      <c r="C9199" s="9" t="s">
        <v>2454</v>
      </c>
      <c r="D9199" s="9" t="s">
        <v>93</v>
      </c>
      <c r="E9199" s="9" t="s">
        <v>2801</v>
      </c>
      <c r="F9199" s="9" t="s">
        <v>2802</v>
      </c>
      <c r="G9199" s="10">
        <v>3</v>
      </c>
      <c r="H9199" s="9" t="s">
        <v>94</v>
      </c>
      <c r="I9199" s="10">
        <v>4</v>
      </c>
      <c r="J9199" s="11">
        <v>0.9</v>
      </c>
      <c r="K9199" s="9" t="s">
        <v>94</v>
      </c>
      <c r="L9199" s="9" t="s">
        <v>95</v>
      </c>
    </row>
    <row r="9200" spans="1:12" x14ac:dyDescent="0.2">
      <c r="A9200" t="str">
        <f>VLOOKUP(B9200,StateFIPS!A$2:B$52,2)</f>
        <v>South Dakota</v>
      </c>
      <c r="B9200">
        <f t="shared" si="146"/>
        <v>46</v>
      </c>
      <c r="C9200" s="9" t="s">
        <v>2394</v>
      </c>
      <c r="D9200" s="9" t="s">
        <v>93</v>
      </c>
      <c r="E9200" s="9" t="s">
        <v>2801</v>
      </c>
      <c r="F9200" s="9" t="s">
        <v>2802</v>
      </c>
      <c r="G9200" s="10">
        <v>23659</v>
      </c>
      <c r="H9200" s="9" t="s">
        <v>94</v>
      </c>
      <c r="I9200" s="10">
        <v>26182</v>
      </c>
      <c r="J9200" s="11">
        <v>0.9</v>
      </c>
      <c r="K9200" s="9" t="s">
        <v>94</v>
      </c>
      <c r="L9200" s="9" t="s">
        <v>95</v>
      </c>
    </row>
    <row r="9201" spans="1:12" x14ac:dyDescent="0.2">
      <c r="A9201" t="str">
        <f>VLOOKUP(B9201,StateFIPS!A$2:B$52,2)</f>
        <v>South Dakota</v>
      </c>
      <c r="B9201">
        <f t="shared" si="146"/>
        <v>46</v>
      </c>
      <c r="C9201" s="9" t="s">
        <v>2416</v>
      </c>
      <c r="D9201" s="9" t="s">
        <v>93</v>
      </c>
      <c r="E9201" s="9" t="s">
        <v>2801</v>
      </c>
      <c r="F9201" s="9" t="s">
        <v>2802</v>
      </c>
      <c r="G9201" s="10">
        <v>182</v>
      </c>
      <c r="H9201" s="9" t="s">
        <v>94</v>
      </c>
      <c r="I9201" s="10">
        <v>201</v>
      </c>
      <c r="J9201" s="11">
        <v>0.9</v>
      </c>
      <c r="K9201" s="9" t="s">
        <v>94</v>
      </c>
      <c r="L9201" s="9" t="s">
        <v>95</v>
      </c>
    </row>
    <row r="9202" spans="1:12" x14ac:dyDescent="0.2">
      <c r="A9202" t="str">
        <f>VLOOKUP(B9202,StateFIPS!A$2:B$52,2)</f>
        <v>Utah</v>
      </c>
      <c r="B9202">
        <f t="shared" si="146"/>
        <v>49</v>
      </c>
      <c r="C9202" s="9" t="s">
        <v>2477</v>
      </c>
      <c r="D9202" s="9" t="s">
        <v>93</v>
      </c>
      <c r="E9202" s="9" t="s">
        <v>2801</v>
      </c>
      <c r="F9202" s="9" t="s">
        <v>2802</v>
      </c>
      <c r="G9202" s="10">
        <v>100582</v>
      </c>
      <c r="H9202" s="9" t="s">
        <v>94</v>
      </c>
      <c r="I9202" s="10">
        <v>111307</v>
      </c>
      <c r="J9202" s="11">
        <v>0.9</v>
      </c>
      <c r="K9202" s="9" t="s">
        <v>94</v>
      </c>
      <c r="L9202" s="9" t="s">
        <v>95</v>
      </c>
    </row>
    <row r="9203" spans="1:12" x14ac:dyDescent="0.2">
      <c r="A9203" t="str">
        <f>VLOOKUP(B9203,StateFIPS!A$2:B$52,2)</f>
        <v>Arkansas</v>
      </c>
      <c r="B9203">
        <f t="shared" si="146"/>
        <v>5</v>
      </c>
      <c r="C9203" s="9" t="s">
        <v>637</v>
      </c>
      <c r="D9203" s="9" t="s">
        <v>93</v>
      </c>
      <c r="E9203" s="9" t="s">
        <v>2801</v>
      </c>
      <c r="F9203" s="9" t="s">
        <v>2802</v>
      </c>
      <c r="G9203" s="10">
        <v>14179</v>
      </c>
      <c r="H9203" s="9" t="s">
        <v>94</v>
      </c>
      <c r="I9203" s="10">
        <v>15691</v>
      </c>
      <c r="J9203" s="11">
        <v>0.9</v>
      </c>
      <c r="K9203" s="9" t="s">
        <v>94</v>
      </c>
      <c r="L9203" s="9" t="s">
        <v>95</v>
      </c>
    </row>
    <row r="9204" spans="1:12" x14ac:dyDescent="0.2">
      <c r="A9204" t="str">
        <f>VLOOKUP(B9204,StateFIPS!A$2:B$52,2)</f>
        <v>Iowa</v>
      </c>
      <c r="B9204">
        <f t="shared" si="146"/>
        <v>19</v>
      </c>
      <c r="C9204" s="9" t="s">
        <v>219</v>
      </c>
      <c r="D9204" s="9" t="s">
        <v>93</v>
      </c>
      <c r="E9204" s="9" t="s">
        <v>2801</v>
      </c>
      <c r="F9204" s="9" t="s">
        <v>2802</v>
      </c>
      <c r="G9204" s="10">
        <v>11279</v>
      </c>
      <c r="H9204" s="9" t="s">
        <v>94</v>
      </c>
      <c r="I9204" s="10">
        <v>12481</v>
      </c>
      <c r="J9204" s="11">
        <v>0.9</v>
      </c>
      <c r="K9204" s="9" t="s">
        <v>94</v>
      </c>
      <c r="L9204" s="9" t="s">
        <v>95</v>
      </c>
    </row>
    <row r="9205" spans="1:12" x14ac:dyDescent="0.2">
      <c r="A9205" t="str">
        <f>VLOOKUP(B9205,StateFIPS!A$2:B$52,2)</f>
        <v>Indiana</v>
      </c>
      <c r="B9205">
        <f t="shared" si="146"/>
        <v>18</v>
      </c>
      <c r="C9205" s="9" t="s">
        <v>231</v>
      </c>
      <c r="D9205" s="9" t="s">
        <v>93</v>
      </c>
      <c r="E9205" s="9" t="s">
        <v>2801</v>
      </c>
      <c r="F9205" s="9" t="s">
        <v>2802</v>
      </c>
      <c r="G9205" s="10">
        <v>4857</v>
      </c>
      <c r="H9205" s="9" t="s">
        <v>94</v>
      </c>
      <c r="I9205" s="10">
        <v>5375</v>
      </c>
      <c r="J9205" s="11">
        <v>0.9</v>
      </c>
      <c r="K9205" s="9" t="s">
        <v>94</v>
      </c>
      <c r="L9205" s="9" t="s">
        <v>95</v>
      </c>
    </row>
    <row r="9206" spans="1:12" x14ac:dyDescent="0.2">
      <c r="A9206" t="str">
        <f>VLOOKUP(B9206,StateFIPS!A$2:B$52,2)</f>
        <v>Virginia</v>
      </c>
      <c r="B9206">
        <f t="shared" si="146"/>
        <v>51</v>
      </c>
      <c r="C9206" s="9" t="s">
        <v>2527</v>
      </c>
      <c r="D9206" s="9" t="s">
        <v>93</v>
      </c>
      <c r="E9206" s="9" t="s">
        <v>2801</v>
      </c>
      <c r="F9206" s="9" t="s">
        <v>2802</v>
      </c>
      <c r="G9206" s="10">
        <v>20</v>
      </c>
      <c r="H9206" s="9" t="s">
        <v>94</v>
      </c>
      <c r="I9206" s="10">
        <v>22</v>
      </c>
      <c r="J9206" s="11">
        <v>0.9</v>
      </c>
      <c r="K9206" s="9" t="s">
        <v>94</v>
      </c>
      <c r="L9206" s="9" t="s">
        <v>95</v>
      </c>
    </row>
    <row r="9207" spans="1:12" x14ac:dyDescent="0.2">
      <c r="A9207" t="str">
        <f>VLOOKUP(B9207,StateFIPS!A$2:B$52,2)</f>
        <v>South Dakota</v>
      </c>
      <c r="B9207">
        <f t="shared" si="146"/>
        <v>46</v>
      </c>
      <c r="C9207" s="9" t="s">
        <v>2446</v>
      </c>
      <c r="D9207" s="9" t="s">
        <v>93</v>
      </c>
      <c r="E9207" s="9" t="s">
        <v>2801</v>
      </c>
      <c r="F9207" s="9" t="s">
        <v>2802</v>
      </c>
      <c r="G9207" s="10">
        <v>23659</v>
      </c>
      <c r="H9207" s="9" t="s">
        <v>94</v>
      </c>
      <c r="I9207" s="10">
        <v>26182</v>
      </c>
      <c r="J9207" s="11">
        <v>0.9</v>
      </c>
      <c r="K9207" s="9" t="s">
        <v>94</v>
      </c>
      <c r="L9207" s="9" t="s">
        <v>95</v>
      </c>
    </row>
    <row r="9208" spans="1:12" x14ac:dyDescent="0.2">
      <c r="A9208" t="str">
        <f>VLOOKUP(B9208,StateFIPS!A$2:B$52,2)</f>
        <v>South Dakota</v>
      </c>
      <c r="B9208">
        <f t="shared" si="146"/>
        <v>46</v>
      </c>
      <c r="C9208" s="9" t="s">
        <v>922</v>
      </c>
      <c r="D9208" s="9" t="s">
        <v>93</v>
      </c>
      <c r="E9208" s="9" t="s">
        <v>2801</v>
      </c>
      <c r="F9208" s="9" t="s">
        <v>2802</v>
      </c>
      <c r="G9208" s="10">
        <v>23659</v>
      </c>
      <c r="H9208" s="9" t="s">
        <v>94</v>
      </c>
      <c r="I9208" s="10">
        <v>26182</v>
      </c>
      <c r="J9208" s="11">
        <v>0.9</v>
      </c>
      <c r="K9208" s="9" t="s">
        <v>94</v>
      </c>
      <c r="L9208" s="9" t="s">
        <v>95</v>
      </c>
    </row>
    <row r="9209" spans="1:12" x14ac:dyDescent="0.2">
      <c r="A9209" t="str">
        <f>VLOOKUP(B9209,StateFIPS!A$2:B$52,2)</f>
        <v>Texas</v>
      </c>
      <c r="B9209">
        <f t="shared" si="146"/>
        <v>48</v>
      </c>
      <c r="C9209" s="9" t="s">
        <v>2721</v>
      </c>
      <c r="D9209" s="9" t="s">
        <v>93</v>
      </c>
      <c r="E9209" s="9" t="s">
        <v>2801</v>
      </c>
      <c r="F9209" s="9" t="s">
        <v>2802</v>
      </c>
      <c r="G9209" s="10">
        <v>9295</v>
      </c>
      <c r="H9209" s="9" t="s">
        <v>94</v>
      </c>
      <c r="I9209" s="10">
        <v>10286</v>
      </c>
      <c r="J9209" s="11">
        <v>0.9</v>
      </c>
      <c r="K9209" s="9" t="s">
        <v>94</v>
      </c>
      <c r="L9209" s="9" t="s">
        <v>95</v>
      </c>
    </row>
    <row r="9210" spans="1:12" x14ac:dyDescent="0.2">
      <c r="A9210" t="str">
        <f>VLOOKUP(B9210,StateFIPS!A$2:B$52,2)</f>
        <v>Texas</v>
      </c>
      <c r="B9210">
        <f t="shared" si="146"/>
        <v>48</v>
      </c>
      <c r="C9210" s="9" t="s">
        <v>1120</v>
      </c>
      <c r="D9210" s="9" t="s">
        <v>93</v>
      </c>
      <c r="E9210" s="9" t="s">
        <v>2801</v>
      </c>
      <c r="F9210" s="9" t="s">
        <v>2802</v>
      </c>
      <c r="G9210" s="10">
        <v>2</v>
      </c>
      <c r="H9210" s="9" t="s">
        <v>94</v>
      </c>
      <c r="I9210" s="10">
        <v>2</v>
      </c>
      <c r="J9210" s="11">
        <v>0.9</v>
      </c>
      <c r="K9210" s="9" t="s">
        <v>94</v>
      </c>
      <c r="L9210" s="9" t="s">
        <v>95</v>
      </c>
    </row>
    <row r="9211" spans="1:12" x14ac:dyDescent="0.2">
      <c r="A9211" t="str">
        <f>VLOOKUP(B9211,StateFIPS!A$2:B$52,2)</f>
        <v>Texas</v>
      </c>
      <c r="B9211">
        <f t="shared" si="146"/>
        <v>48</v>
      </c>
      <c r="C9211" s="9" t="s">
        <v>1122</v>
      </c>
      <c r="D9211" s="9" t="s">
        <v>93</v>
      </c>
      <c r="E9211" s="9" t="s">
        <v>2801</v>
      </c>
      <c r="F9211" s="9" t="s">
        <v>2802</v>
      </c>
      <c r="G9211" s="10">
        <v>9295</v>
      </c>
      <c r="H9211" s="9" t="s">
        <v>94</v>
      </c>
      <c r="I9211" s="10">
        <v>10286</v>
      </c>
      <c r="J9211" s="11">
        <v>0.9</v>
      </c>
      <c r="K9211" s="9" t="s">
        <v>94</v>
      </c>
      <c r="L9211" s="9" t="s">
        <v>95</v>
      </c>
    </row>
    <row r="9212" spans="1:12" x14ac:dyDescent="0.2">
      <c r="A9212" t="str">
        <f>VLOOKUP(B9212,StateFIPS!A$2:B$52,2)</f>
        <v>Iowa</v>
      </c>
      <c r="B9212">
        <f t="shared" si="146"/>
        <v>19</v>
      </c>
      <c r="C9212" s="9" t="s">
        <v>1660</v>
      </c>
      <c r="D9212" s="9" t="s">
        <v>93</v>
      </c>
      <c r="E9212" s="9" t="s">
        <v>2801</v>
      </c>
      <c r="F9212" s="9" t="s">
        <v>2802</v>
      </c>
      <c r="G9212" s="10">
        <v>7</v>
      </c>
      <c r="H9212" s="9" t="s">
        <v>94</v>
      </c>
      <c r="I9212" s="10">
        <v>8</v>
      </c>
      <c r="J9212" s="11">
        <v>0.9</v>
      </c>
      <c r="K9212" s="9" t="s">
        <v>94</v>
      </c>
      <c r="L9212" s="9" t="s">
        <v>95</v>
      </c>
    </row>
    <row r="9213" spans="1:12" x14ac:dyDescent="0.2">
      <c r="A9213" t="str">
        <f>VLOOKUP(B9213,StateFIPS!A$2:B$52,2)</f>
        <v>Arkansas</v>
      </c>
      <c r="B9213">
        <f t="shared" si="146"/>
        <v>5</v>
      </c>
      <c r="C9213" s="9" t="s">
        <v>648</v>
      </c>
      <c r="D9213" s="9" t="s">
        <v>93</v>
      </c>
      <c r="E9213" s="9" t="s">
        <v>2801</v>
      </c>
      <c r="F9213" s="9" t="s">
        <v>2802</v>
      </c>
      <c r="G9213" s="10">
        <v>271174</v>
      </c>
      <c r="H9213" s="9" t="s">
        <v>94</v>
      </c>
      <c r="I9213" s="10">
        <v>300089</v>
      </c>
      <c r="J9213" s="11">
        <v>0.9</v>
      </c>
      <c r="K9213" s="9" t="s">
        <v>94</v>
      </c>
      <c r="L9213" s="9" t="s">
        <v>95</v>
      </c>
    </row>
    <row r="9214" spans="1:12" x14ac:dyDescent="0.2">
      <c r="A9214" t="str">
        <f>VLOOKUP(B9214,StateFIPS!A$2:B$52,2)</f>
        <v>Texas</v>
      </c>
      <c r="B9214">
        <f t="shared" si="146"/>
        <v>48</v>
      </c>
      <c r="C9214" s="9" t="s">
        <v>939</v>
      </c>
      <c r="D9214" s="9" t="s">
        <v>93</v>
      </c>
      <c r="E9214" s="9" t="s">
        <v>2801</v>
      </c>
      <c r="F9214" s="9" t="s">
        <v>2802</v>
      </c>
      <c r="G9214" s="10">
        <v>3</v>
      </c>
      <c r="H9214" s="9" t="s">
        <v>94</v>
      </c>
      <c r="I9214" s="10">
        <v>4</v>
      </c>
      <c r="J9214" s="11">
        <v>0.9</v>
      </c>
      <c r="K9214" s="9" t="s">
        <v>94</v>
      </c>
      <c r="L9214" s="9" t="s">
        <v>95</v>
      </c>
    </row>
    <row r="9215" spans="1:12" x14ac:dyDescent="0.2">
      <c r="A9215" t="str">
        <f>VLOOKUP(B9215,StateFIPS!A$2:B$52,2)</f>
        <v>Texas</v>
      </c>
      <c r="B9215">
        <f t="shared" si="146"/>
        <v>48</v>
      </c>
      <c r="C9215" s="9" t="s">
        <v>2772</v>
      </c>
      <c r="D9215" s="9" t="s">
        <v>93</v>
      </c>
      <c r="E9215" s="9" t="s">
        <v>2801</v>
      </c>
      <c r="F9215" s="9" t="s">
        <v>2802</v>
      </c>
      <c r="G9215" s="10">
        <v>9295</v>
      </c>
      <c r="H9215" s="9" t="s">
        <v>94</v>
      </c>
      <c r="I9215" s="10">
        <v>10286</v>
      </c>
      <c r="J9215" s="11">
        <v>0.9</v>
      </c>
      <c r="K9215" s="9" t="s">
        <v>94</v>
      </c>
      <c r="L9215" s="9" t="s">
        <v>95</v>
      </c>
    </row>
    <row r="9216" spans="1:12" x14ac:dyDescent="0.2">
      <c r="A9216" t="str">
        <f>VLOOKUP(B9216,StateFIPS!A$2:B$52,2)</f>
        <v>Indiana</v>
      </c>
      <c r="B9216">
        <f t="shared" si="146"/>
        <v>18</v>
      </c>
      <c r="C9216" s="9" t="s">
        <v>1625</v>
      </c>
      <c r="D9216" s="9" t="s">
        <v>93</v>
      </c>
      <c r="E9216" s="9" t="s">
        <v>2801</v>
      </c>
      <c r="F9216" s="9" t="s">
        <v>2802</v>
      </c>
      <c r="G9216" s="10">
        <v>4857</v>
      </c>
      <c r="H9216" s="9" t="s">
        <v>94</v>
      </c>
      <c r="I9216" s="10">
        <v>5375</v>
      </c>
      <c r="J9216" s="11">
        <v>0.9</v>
      </c>
      <c r="K9216" s="9" t="s">
        <v>94</v>
      </c>
      <c r="L9216" s="9" t="s">
        <v>95</v>
      </c>
    </row>
    <row r="9217" spans="1:12" x14ac:dyDescent="0.2">
      <c r="A9217" t="str">
        <f>VLOOKUP(B9217,StateFIPS!A$2:B$52,2)</f>
        <v>South Dakota</v>
      </c>
      <c r="B9217">
        <f t="shared" si="146"/>
        <v>46</v>
      </c>
      <c r="C9217" s="9" t="s">
        <v>923</v>
      </c>
      <c r="D9217" s="9" t="s">
        <v>93</v>
      </c>
      <c r="E9217" s="9" t="s">
        <v>2801</v>
      </c>
      <c r="F9217" s="9" t="s">
        <v>2802</v>
      </c>
      <c r="G9217" s="10">
        <v>23659</v>
      </c>
      <c r="H9217" s="9" t="s">
        <v>94</v>
      </c>
      <c r="I9217" s="10">
        <v>26182</v>
      </c>
      <c r="J9217" s="11">
        <v>0.9</v>
      </c>
      <c r="K9217" s="9" t="s">
        <v>94</v>
      </c>
      <c r="L9217" s="9" t="s">
        <v>95</v>
      </c>
    </row>
    <row r="9218" spans="1:12" x14ac:dyDescent="0.2">
      <c r="A9218" t="str">
        <f>VLOOKUP(B9218,StateFIPS!A$2:B$52,2)</f>
        <v>Arkansas</v>
      </c>
      <c r="B9218">
        <f t="shared" si="146"/>
        <v>5</v>
      </c>
      <c r="C9218" s="9" t="s">
        <v>631</v>
      </c>
      <c r="D9218" s="9" t="s">
        <v>93</v>
      </c>
      <c r="E9218" s="9" t="s">
        <v>2801</v>
      </c>
      <c r="F9218" s="9" t="s">
        <v>2802</v>
      </c>
      <c r="G9218" s="10">
        <v>315736</v>
      </c>
      <c r="H9218" s="9" t="s">
        <v>94</v>
      </c>
      <c r="I9218" s="10">
        <v>349404</v>
      </c>
      <c r="J9218" s="11">
        <v>0.9</v>
      </c>
      <c r="K9218" s="9" t="s">
        <v>94</v>
      </c>
      <c r="L9218" s="9" t="s">
        <v>95</v>
      </c>
    </row>
    <row r="9219" spans="1:12" x14ac:dyDescent="0.2">
      <c r="A9219" t="str">
        <f>VLOOKUP(B9219,StateFIPS!A$2:B$52,2)</f>
        <v>Indiana</v>
      </c>
      <c r="B9219">
        <f t="shared" ref="B9219:B9282" si="147">VALUE(LEFT(C9219,2))</f>
        <v>18</v>
      </c>
      <c r="C9219" s="9" t="s">
        <v>1627</v>
      </c>
      <c r="D9219" s="9" t="s">
        <v>93</v>
      </c>
      <c r="E9219" s="9" t="s">
        <v>2801</v>
      </c>
      <c r="F9219" s="9" t="s">
        <v>2802</v>
      </c>
      <c r="G9219" s="10">
        <v>4857</v>
      </c>
      <c r="H9219" s="9" t="s">
        <v>94</v>
      </c>
      <c r="I9219" s="10">
        <v>5375</v>
      </c>
      <c r="J9219" s="11">
        <v>0.9</v>
      </c>
      <c r="K9219" s="9" t="s">
        <v>94</v>
      </c>
      <c r="L9219" s="9" t="s">
        <v>95</v>
      </c>
    </row>
    <row r="9220" spans="1:12" x14ac:dyDescent="0.2">
      <c r="A9220" t="str">
        <f>VLOOKUP(B9220,StateFIPS!A$2:B$52,2)</f>
        <v>Indiana</v>
      </c>
      <c r="B9220">
        <f t="shared" si="147"/>
        <v>18</v>
      </c>
      <c r="C9220" s="9" t="s">
        <v>1600</v>
      </c>
      <c r="D9220" s="9" t="s">
        <v>93</v>
      </c>
      <c r="E9220" s="9" t="s">
        <v>2801</v>
      </c>
      <c r="F9220" s="9" t="s">
        <v>2802</v>
      </c>
      <c r="G9220" s="10">
        <v>4857</v>
      </c>
      <c r="H9220" s="9" t="s">
        <v>94</v>
      </c>
      <c r="I9220" s="10">
        <v>5375</v>
      </c>
      <c r="J9220" s="11">
        <v>0.9</v>
      </c>
      <c r="K9220" s="9" t="s">
        <v>94</v>
      </c>
      <c r="L9220" s="9" t="s">
        <v>95</v>
      </c>
    </row>
    <row r="9221" spans="1:12" x14ac:dyDescent="0.2">
      <c r="A9221" t="str">
        <f>VLOOKUP(B9221,StateFIPS!A$2:B$52,2)</f>
        <v>Arkansas</v>
      </c>
      <c r="B9221">
        <f t="shared" si="147"/>
        <v>5</v>
      </c>
      <c r="C9221" s="9" t="s">
        <v>621</v>
      </c>
      <c r="D9221" s="9" t="s">
        <v>93</v>
      </c>
      <c r="E9221" s="9" t="s">
        <v>2801</v>
      </c>
      <c r="F9221" s="9" t="s">
        <v>2802</v>
      </c>
      <c r="G9221" s="10">
        <v>14179</v>
      </c>
      <c r="H9221" s="9" t="s">
        <v>94</v>
      </c>
      <c r="I9221" s="10">
        <v>15691</v>
      </c>
      <c r="J9221" s="11">
        <v>0.9</v>
      </c>
      <c r="K9221" s="9" t="s">
        <v>94</v>
      </c>
      <c r="L9221" s="9" t="s">
        <v>95</v>
      </c>
    </row>
    <row r="9222" spans="1:12" x14ac:dyDescent="0.2">
      <c r="A9222" t="str">
        <f>VLOOKUP(B9222,StateFIPS!A$2:B$52,2)</f>
        <v>South Dakota</v>
      </c>
      <c r="B9222">
        <f t="shared" si="147"/>
        <v>46</v>
      </c>
      <c r="C9222" s="9" t="s">
        <v>921</v>
      </c>
      <c r="D9222" s="9" t="s">
        <v>93</v>
      </c>
      <c r="E9222" s="9" t="s">
        <v>2801</v>
      </c>
      <c r="F9222" s="9" t="s">
        <v>2802</v>
      </c>
      <c r="G9222" s="10">
        <v>23659</v>
      </c>
      <c r="H9222" s="9" t="s">
        <v>94</v>
      </c>
      <c r="I9222" s="10">
        <v>26182</v>
      </c>
      <c r="J9222" s="11">
        <v>0.9</v>
      </c>
      <c r="K9222" s="9" t="s">
        <v>94</v>
      </c>
      <c r="L9222" s="9" t="s">
        <v>95</v>
      </c>
    </row>
    <row r="9223" spans="1:12" x14ac:dyDescent="0.2">
      <c r="A9223" t="str">
        <f>VLOOKUP(B9223,StateFIPS!A$2:B$52,2)</f>
        <v>Iowa</v>
      </c>
      <c r="B9223">
        <f t="shared" si="147"/>
        <v>19</v>
      </c>
      <c r="C9223" s="9" t="s">
        <v>211</v>
      </c>
      <c r="D9223" s="9" t="s">
        <v>93</v>
      </c>
      <c r="E9223" s="9" t="s">
        <v>2801</v>
      </c>
      <c r="F9223" s="9" t="s">
        <v>2802</v>
      </c>
      <c r="G9223" s="10">
        <v>11279</v>
      </c>
      <c r="H9223" s="9" t="s">
        <v>94</v>
      </c>
      <c r="I9223" s="10">
        <v>12481</v>
      </c>
      <c r="J9223" s="11">
        <v>0.9</v>
      </c>
      <c r="K9223" s="9" t="s">
        <v>94</v>
      </c>
      <c r="L9223" s="9" t="s">
        <v>95</v>
      </c>
    </row>
    <row r="9224" spans="1:12" x14ac:dyDescent="0.2">
      <c r="A9224" t="str">
        <f>VLOOKUP(B9224,StateFIPS!A$2:B$52,2)</f>
        <v>Iowa</v>
      </c>
      <c r="B9224">
        <f t="shared" si="147"/>
        <v>19</v>
      </c>
      <c r="C9224" s="9" t="s">
        <v>217</v>
      </c>
      <c r="D9224" s="9" t="s">
        <v>93</v>
      </c>
      <c r="E9224" s="9" t="s">
        <v>2801</v>
      </c>
      <c r="F9224" s="9" t="s">
        <v>2802</v>
      </c>
      <c r="G9224" s="10">
        <v>11279</v>
      </c>
      <c r="H9224" s="9" t="s">
        <v>94</v>
      </c>
      <c r="I9224" s="10">
        <v>12481</v>
      </c>
      <c r="J9224" s="11">
        <v>0.9</v>
      </c>
      <c r="K9224" s="9" t="s">
        <v>94</v>
      </c>
      <c r="L9224" s="9" t="s">
        <v>95</v>
      </c>
    </row>
    <row r="9225" spans="1:12" x14ac:dyDescent="0.2">
      <c r="A9225" t="str">
        <f>VLOOKUP(B9225,StateFIPS!A$2:B$52,2)</f>
        <v>South Dakota</v>
      </c>
      <c r="B9225">
        <f t="shared" si="147"/>
        <v>46</v>
      </c>
      <c r="C9225" s="9" t="s">
        <v>920</v>
      </c>
      <c r="D9225" s="9" t="s">
        <v>93</v>
      </c>
      <c r="E9225" s="9" t="s">
        <v>2801</v>
      </c>
      <c r="F9225" s="9" t="s">
        <v>2802</v>
      </c>
      <c r="G9225" s="10">
        <v>23659</v>
      </c>
      <c r="H9225" s="9" t="s">
        <v>94</v>
      </c>
      <c r="I9225" s="10">
        <v>26182</v>
      </c>
      <c r="J9225" s="11">
        <v>0.9</v>
      </c>
      <c r="K9225" s="9" t="s">
        <v>94</v>
      </c>
      <c r="L9225" s="9" t="s">
        <v>95</v>
      </c>
    </row>
    <row r="9226" spans="1:12" x14ac:dyDescent="0.2">
      <c r="A9226" t="str">
        <f>VLOOKUP(B9226,StateFIPS!A$2:B$52,2)</f>
        <v>South Dakota</v>
      </c>
      <c r="B9226">
        <f t="shared" si="147"/>
        <v>46</v>
      </c>
      <c r="C9226" s="9" t="s">
        <v>2466</v>
      </c>
      <c r="D9226" s="9" t="s">
        <v>93</v>
      </c>
      <c r="E9226" s="9" t="s">
        <v>2801</v>
      </c>
      <c r="F9226" s="9" t="s">
        <v>2802</v>
      </c>
      <c r="G9226" s="10">
        <v>23659</v>
      </c>
      <c r="H9226" s="9" t="s">
        <v>94</v>
      </c>
      <c r="I9226" s="10">
        <v>26182</v>
      </c>
      <c r="J9226" s="11">
        <v>0.9</v>
      </c>
      <c r="K9226" s="9" t="s">
        <v>94</v>
      </c>
      <c r="L9226" s="9" t="s">
        <v>95</v>
      </c>
    </row>
    <row r="9227" spans="1:12" x14ac:dyDescent="0.2">
      <c r="A9227" t="str">
        <f>VLOOKUP(B9227,StateFIPS!A$2:B$52,2)</f>
        <v>Texas</v>
      </c>
      <c r="B9227">
        <f t="shared" si="147"/>
        <v>48</v>
      </c>
      <c r="C9227" s="9" t="s">
        <v>1058</v>
      </c>
      <c r="D9227" s="9" t="s">
        <v>93</v>
      </c>
      <c r="E9227" s="9" t="s">
        <v>2801</v>
      </c>
      <c r="F9227" s="9" t="s">
        <v>2802</v>
      </c>
      <c r="G9227" s="10">
        <v>9295</v>
      </c>
      <c r="H9227" s="9" t="s">
        <v>94</v>
      </c>
      <c r="I9227" s="10">
        <v>10286</v>
      </c>
      <c r="J9227" s="11">
        <v>0.9</v>
      </c>
      <c r="K9227" s="9" t="s">
        <v>94</v>
      </c>
      <c r="L9227" s="9" t="s">
        <v>95</v>
      </c>
    </row>
    <row r="9228" spans="1:12" x14ac:dyDescent="0.2">
      <c r="A9228" t="str">
        <f>VLOOKUP(B9228,StateFIPS!A$2:B$52,2)</f>
        <v>Indiana</v>
      </c>
      <c r="B9228">
        <f t="shared" si="147"/>
        <v>18</v>
      </c>
      <c r="C9228" s="9" t="s">
        <v>1637</v>
      </c>
      <c r="D9228" s="9" t="s">
        <v>93</v>
      </c>
      <c r="E9228" s="9" t="s">
        <v>2801</v>
      </c>
      <c r="F9228" s="9" t="s">
        <v>2802</v>
      </c>
      <c r="G9228" s="10">
        <v>4857</v>
      </c>
      <c r="H9228" s="9" t="s">
        <v>94</v>
      </c>
      <c r="I9228" s="10">
        <v>5375</v>
      </c>
      <c r="J9228" s="11">
        <v>0.9</v>
      </c>
      <c r="K9228" s="9" t="s">
        <v>94</v>
      </c>
      <c r="L9228" s="9" t="s">
        <v>95</v>
      </c>
    </row>
    <row r="9229" spans="1:12" x14ac:dyDescent="0.2">
      <c r="A9229" t="str">
        <f>VLOOKUP(B9229,StateFIPS!A$2:B$52,2)</f>
        <v>Texas</v>
      </c>
      <c r="B9229">
        <f t="shared" si="147"/>
        <v>48</v>
      </c>
      <c r="C9229" s="9" t="s">
        <v>1113</v>
      </c>
      <c r="D9229" s="9" t="s">
        <v>93</v>
      </c>
      <c r="E9229" s="9" t="s">
        <v>2801</v>
      </c>
      <c r="F9229" s="9" t="s">
        <v>2802</v>
      </c>
      <c r="G9229" s="10">
        <v>9295</v>
      </c>
      <c r="H9229" s="9" t="s">
        <v>94</v>
      </c>
      <c r="I9229" s="10">
        <v>10286</v>
      </c>
      <c r="J9229" s="11">
        <v>0.9</v>
      </c>
      <c r="K9229" s="9" t="s">
        <v>94</v>
      </c>
      <c r="L9229" s="9" t="s">
        <v>95</v>
      </c>
    </row>
    <row r="9230" spans="1:12" x14ac:dyDescent="0.2">
      <c r="A9230" t="str">
        <f>VLOOKUP(B9230,StateFIPS!A$2:B$52,2)</f>
        <v>Indiana</v>
      </c>
      <c r="B9230">
        <f t="shared" si="147"/>
        <v>18</v>
      </c>
      <c r="C9230" s="9" t="s">
        <v>226</v>
      </c>
      <c r="D9230" s="9" t="s">
        <v>93</v>
      </c>
      <c r="E9230" s="9" t="s">
        <v>2801</v>
      </c>
      <c r="F9230" s="9" t="s">
        <v>2802</v>
      </c>
      <c r="G9230" s="10">
        <v>4857</v>
      </c>
      <c r="H9230" s="9" t="s">
        <v>94</v>
      </c>
      <c r="I9230" s="10">
        <v>5375</v>
      </c>
      <c r="J9230" s="11">
        <v>0.9</v>
      </c>
      <c r="K9230" s="9" t="s">
        <v>94</v>
      </c>
      <c r="L9230" s="9" t="s">
        <v>95</v>
      </c>
    </row>
    <row r="9231" spans="1:12" x14ac:dyDescent="0.2">
      <c r="A9231" t="str">
        <f>VLOOKUP(B9231,StateFIPS!A$2:B$52,2)</f>
        <v>Indiana</v>
      </c>
      <c r="B9231">
        <f t="shared" si="147"/>
        <v>18</v>
      </c>
      <c r="C9231" s="9" t="s">
        <v>229</v>
      </c>
      <c r="D9231" s="9" t="s">
        <v>93</v>
      </c>
      <c r="E9231" s="9" t="s">
        <v>2801</v>
      </c>
      <c r="F9231" s="9" t="s">
        <v>2802</v>
      </c>
      <c r="G9231" s="10">
        <v>4857</v>
      </c>
      <c r="H9231" s="9" t="s">
        <v>94</v>
      </c>
      <c r="I9231" s="10">
        <v>5375</v>
      </c>
      <c r="J9231" s="11">
        <v>0.9</v>
      </c>
      <c r="K9231" s="9" t="s">
        <v>94</v>
      </c>
      <c r="L9231" s="9" t="s">
        <v>95</v>
      </c>
    </row>
    <row r="9232" spans="1:12" x14ac:dyDescent="0.2">
      <c r="A9232" t="str">
        <f>VLOOKUP(B9232,StateFIPS!A$2:B$52,2)</f>
        <v>Texas</v>
      </c>
      <c r="B9232">
        <f t="shared" si="147"/>
        <v>48</v>
      </c>
      <c r="C9232" s="9" t="s">
        <v>868</v>
      </c>
      <c r="D9232" s="9" t="s">
        <v>93</v>
      </c>
      <c r="E9232" s="9" t="s">
        <v>2801</v>
      </c>
      <c r="F9232" s="9" t="s">
        <v>2802</v>
      </c>
      <c r="G9232" s="10">
        <v>6</v>
      </c>
      <c r="H9232" s="9" t="s">
        <v>94</v>
      </c>
      <c r="I9232" s="10">
        <v>6</v>
      </c>
      <c r="J9232" s="11">
        <v>0.9</v>
      </c>
      <c r="K9232" s="9" t="s">
        <v>94</v>
      </c>
      <c r="L9232" s="9" t="s">
        <v>95</v>
      </c>
    </row>
    <row r="9233" spans="1:12" x14ac:dyDescent="0.2">
      <c r="A9233" t="str">
        <f>VLOOKUP(B9233,StateFIPS!A$2:B$52,2)</f>
        <v>Texas</v>
      </c>
      <c r="B9233">
        <f t="shared" si="147"/>
        <v>48</v>
      </c>
      <c r="C9233" s="9" t="s">
        <v>865</v>
      </c>
      <c r="D9233" s="9" t="s">
        <v>93</v>
      </c>
      <c r="E9233" s="9" t="s">
        <v>2801</v>
      </c>
      <c r="F9233" s="9" t="s">
        <v>2802</v>
      </c>
      <c r="G9233" s="10">
        <v>9295</v>
      </c>
      <c r="H9233" s="9" t="s">
        <v>94</v>
      </c>
      <c r="I9233" s="10">
        <v>10286</v>
      </c>
      <c r="J9233" s="11">
        <v>0.9</v>
      </c>
      <c r="K9233" s="9" t="s">
        <v>94</v>
      </c>
      <c r="L9233" s="9" t="s">
        <v>95</v>
      </c>
    </row>
    <row r="9234" spans="1:12" x14ac:dyDescent="0.2">
      <c r="A9234" t="str">
        <f>VLOOKUP(B9234,StateFIPS!A$2:B$52,2)</f>
        <v>Texas</v>
      </c>
      <c r="B9234">
        <f t="shared" si="147"/>
        <v>48</v>
      </c>
      <c r="C9234" s="9" t="s">
        <v>862</v>
      </c>
      <c r="D9234" s="9" t="s">
        <v>93</v>
      </c>
      <c r="E9234" s="9" t="s">
        <v>2801</v>
      </c>
      <c r="F9234" s="9" t="s">
        <v>2802</v>
      </c>
      <c r="G9234" s="10">
        <v>9295</v>
      </c>
      <c r="H9234" s="9" t="s">
        <v>94</v>
      </c>
      <c r="I9234" s="10">
        <v>10286</v>
      </c>
      <c r="J9234" s="11">
        <v>0.9</v>
      </c>
      <c r="K9234" s="9" t="s">
        <v>94</v>
      </c>
      <c r="L9234" s="9" t="s">
        <v>95</v>
      </c>
    </row>
    <row r="9235" spans="1:12" x14ac:dyDescent="0.2">
      <c r="A9235" t="str">
        <f>VLOOKUP(B9235,StateFIPS!A$2:B$52,2)</f>
        <v>Iowa</v>
      </c>
      <c r="B9235">
        <f t="shared" si="147"/>
        <v>19</v>
      </c>
      <c r="C9235" s="9" t="s">
        <v>202</v>
      </c>
      <c r="D9235" s="9" t="s">
        <v>93</v>
      </c>
      <c r="E9235" s="9" t="s">
        <v>2801</v>
      </c>
      <c r="F9235" s="9" t="s">
        <v>2802</v>
      </c>
      <c r="G9235" s="10">
        <v>11279</v>
      </c>
      <c r="H9235" s="9" t="s">
        <v>94</v>
      </c>
      <c r="I9235" s="10">
        <v>12481</v>
      </c>
      <c r="J9235" s="11">
        <v>0.9</v>
      </c>
      <c r="K9235" s="9" t="s">
        <v>94</v>
      </c>
      <c r="L9235" s="9" t="s">
        <v>95</v>
      </c>
    </row>
    <row r="9236" spans="1:12" x14ac:dyDescent="0.2">
      <c r="A9236" t="str">
        <f>VLOOKUP(B9236,StateFIPS!A$2:B$52,2)</f>
        <v>Indiana</v>
      </c>
      <c r="B9236">
        <f t="shared" si="147"/>
        <v>18</v>
      </c>
      <c r="C9236" s="9" t="s">
        <v>225</v>
      </c>
      <c r="D9236" s="9" t="s">
        <v>93</v>
      </c>
      <c r="E9236" s="9" t="s">
        <v>2801</v>
      </c>
      <c r="F9236" s="9" t="s">
        <v>2802</v>
      </c>
      <c r="G9236" s="10">
        <v>34623</v>
      </c>
      <c r="H9236" s="9" t="s">
        <v>94</v>
      </c>
      <c r="I9236" s="10">
        <v>38315</v>
      </c>
      <c r="J9236" s="11">
        <v>0.9</v>
      </c>
      <c r="K9236" s="9" t="s">
        <v>94</v>
      </c>
      <c r="L9236" s="9" t="s">
        <v>95</v>
      </c>
    </row>
    <row r="9237" spans="1:12" x14ac:dyDescent="0.2">
      <c r="A9237" t="str">
        <f>VLOOKUP(B9237,StateFIPS!A$2:B$52,2)</f>
        <v>Texas</v>
      </c>
      <c r="B9237">
        <f t="shared" si="147"/>
        <v>48</v>
      </c>
      <c r="C9237" s="9" t="s">
        <v>1077</v>
      </c>
      <c r="D9237" s="9" t="s">
        <v>93</v>
      </c>
      <c r="E9237" s="9" t="s">
        <v>2801</v>
      </c>
      <c r="F9237" s="9" t="s">
        <v>2802</v>
      </c>
      <c r="G9237" s="10">
        <v>9295</v>
      </c>
      <c r="H9237" s="9" t="s">
        <v>94</v>
      </c>
      <c r="I9237" s="10">
        <v>10286</v>
      </c>
      <c r="J9237" s="11">
        <v>0.9</v>
      </c>
      <c r="K9237" s="9" t="s">
        <v>94</v>
      </c>
      <c r="L9237" s="9" t="s">
        <v>95</v>
      </c>
    </row>
    <row r="9238" spans="1:12" x14ac:dyDescent="0.2">
      <c r="A9238" t="str">
        <f>VLOOKUP(B9238,StateFIPS!A$2:B$52,2)</f>
        <v>Texas</v>
      </c>
      <c r="B9238">
        <f t="shared" si="147"/>
        <v>48</v>
      </c>
      <c r="C9238" s="9" t="s">
        <v>860</v>
      </c>
      <c r="D9238" s="9" t="s">
        <v>93</v>
      </c>
      <c r="E9238" s="9" t="s">
        <v>2801</v>
      </c>
      <c r="F9238" s="9" t="s">
        <v>2802</v>
      </c>
      <c r="G9238" s="10">
        <v>9295</v>
      </c>
      <c r="H9238" s="9" t="s">
        <v>94</v>
      </c>
      <c r="I9238" s="10">
        <v>10286</v>
      </c>
      <c r="J9238" s="11">
        <v>0.9</v>
      </c>
      <c r="K9238" s="9" t="s">
        <v>94</v>
      </c>
      <c r="L9238" s="9" t="s">
        <v>95</v>
      </c>
    </row>
    <row r="9239" spans="1:12" x14ac:dyDescent="0.2">
      <c r="A9239" t="str">
        <f>VLOOKUP(B9239,StateFIPS!A$2:B$52,2)</f>
        <v>Texas</v>
      </c>
      <c r="B9239">
        <f t="shared" si="147"/>
        <v>48</v>
      </c>
      <c r="C9239" s="9" t="s">
        <v>870</v>
      </c>
      <c r="D9239" s="9" t="s">
        <v>93</v>
      </c>
      <c r="E9239" s="9" t="s">
        <v>2801</v>
      </c>
      <c r="F9239" s="9" t="s">
        <v>2802</v>
      </c>
      <c r="G9239" s="10">
        <v>9295</v>
      </c>
      <c r="H9239" s="9" t="s">
        <v>94</v>
      </c>
      <c r="I9239" s="10">
        <v>10286</v>
      </c>
      <c r="J9239" s="11">
        <v>0.9</v>
      </c>
      <c r="K9239" s="9" t="s">
        <v>94</v>
      </c>
      <c r="L9239" s="9" t="s">
        <v>95</v>
      </c>
    </row>
    <row r="9240" spans="1:12" x14ac:dyDescent="0.2">
      <c r="A9240" t="str">
        <f>VLOOKUP(B9240,StateFIPS!A$2:B$52,2)</f>
        <v>Texas</v>
      </c>
      <c r="B9240">
        <f t="shared" si="147"/>
        <v>48</v>
      </c>
      <c r="C9240" s="9" t="s">
        <v>855</v>
      </c>
      <c r="D9240" s="9" t="s">
        <v>93</v>
      </c>
      <c r="E9240" s="9" t="s">
        <v>2801</v>
      </c>
      <c r="F9240" s="9" t="s">
        <v>2802</v>
      </c>
      <c r="G9240" s="10">
        <v>9295</v>
      </c>
      <c r="H9240" s="9" t="s">
        <v>94</v>
      </c>
      <c r="I9240" s="10">
        <v>10286</v>
      </c>
      <c r="J9240" s="11">
        <v>0.9</v>
      </c>
      <c r="K9240" s="9" t="s">
        <v>94</v>
      </c>
      <c r="L9240" s="9" t="s">
        <v>95</v>
      </c>
    </row>
    <row r="9241" spans="1:12" x14ac:dyDescent="0.2">
      <c r="A9241" t="str">
        <f>VLOOKUP(B9241,StateFIPS!A$2:B$52,2)</f>
        <v>Indiana</v>
      </c>
      <c r="B9241">
        <f t="shared" si="147"/>
        <v>18</v>
      </c>
      <c r="C9241" s="9" t="s">
        <v>224</v>
      </c>
      <c r="D9241" s="9" t="s">
        <v>93</v>
      </c>
      <c r="E9241" s="9" t="s">
        <v>2801</v>
      </c>
      <c r="F9241" s="9" t="s">
        <v>2802</v>
      </c>
      <c r="G9241" s="10">
        <v>7</v>
      </c>
      <c r="H9241" s="9" t="s">
        <v>94</v>
      </c>
      <c r="I9241" s="10">
        <v>7</v>
      </c>
      <c r="J9241" s="11">
        <v>0.9</v>
      </c>
      <c r="K9241" s="9" t="s">
        <v>94</v>
      </c>
      <c r="L9241" s="9" t="s">
        <v>95</v>
      </c>
    </row>
    <row r="9242" spans="1:12" x14ac:dyDescent="0.2">
      <c r="A9242" t="str">
        <f>VLOOKUP(B9242,StateFIPS!A$2:B$52,2)</f>
        <v>Texas</v>
      </c>
      <c r="B9242">
        <f t="shared" si="147"/>
        <v>48</v>
      </c>
      <c r="C9242" s="9" t="s">
        <v>1053</v>
      </c>
      <c r="D9242" s="9" t="s">
        <v>93</v>
      </c>
      <c r="E9242" s="9" t="s">
        <v>2801</v>
      </c>
      <c r="F9242" s="9" t="s">
        <v>2802</v>
      </c>
      <c r="G9242" s="10">
        <v>9295</v>
      </c>
      <c r="H9242" s="9" t="s">
        <v>94</v>
      </c>
      <c r="I9242" s="10">
        <v>10286</v>
      </c>
      <c r="J9242" s="11">
        <v>0.9</v>
      </c>
      <c r="K9242" s="9" t="s">
        <v>94</v>
      </c>
      <c r="L9242" s="9" t="s">
        <v>95</v>
      </c>
    </row>
    <row r="9243" spans="1:12" x14ac:dyDescent="0.2">
      <c r="A9243" t="str">
        <f>VLOOKUP(B9243,StateFIPS!A$2:B$52,2)</f>
        <v>Texas</v>
      </c>
      <c r="B9243">
        <f t="shared" si="147"/>
        <v>48</v>
      </c>
      <c r="C9243" s="9" t="s">
        <v>2418</v>
      </c>
      <c r="D9243" s="9" t="s">
        <v>93</v>
      </c>
      <c r="E9243" s="9" t="s">
        <v>2801</v>
      </c>
      <c r="F9243" s="9" t="s">
        <v>2802</v>
      </c>
      <c r="G9243" s="10">
        <v>9295</v>
      </c>
      <c r="H9243" s="9" t="s">
        <v>94</v>
      </c>
      <c r="I9243" s="10">
        <v>10286</v>
      </c>
      <c r="J9243" s="11">
        <v>0.9</v>
      </c>
      <c r="K9243" s="9" t="s">
        <v>94</v>
      </c>
      <c r="L9243" s="9" t="s">
        <v>95</v>
      </c>
    </row>
    <row r="9244" spans="1:12" x14ac:dyDescent="0.2">
      <c r="A9244" t="str">
        <f>VLOOKUP(B9244,StateFIPS!A$2:B$52,2)</f>
        <v>Iowa</v>
      </c>
      <c r="B9244">
        <f t="shared" si="147"/>
        <v>19</v>
      </c>
      <c r="C9244" s="9" t="s">
        <v>200</v>
      </c>
      <c r="D9244" s="9" t="s">
        <v>93</v>
      </c>
      <c r="E9244" s="9" t="s">
        <v>2801</v>
      </c>
      <c r="F9244" s="9" t="s">
        <v>2802</v>
      </c>
      <c r="G9244" s="10">
        <v>7</v>
      </c>
      <c r="H9244" s="9" t="s">
        <v>94</v>
      </c>
      <c r="I9244" s="10">
        <v>7</v>
      </c>
      <c r="J9244" s="11">
        <v>0.9</v>
      </c>
      <c r="K9244" s="9" t="s">
        <v>94</v>
      </c>
      <c r="L9244" s="9" t="s">
        <v>95</v>
      </c>
    </row>
    <row r="9245" spans="1:12" x14ac:dyDescent="0.2">
      <c r="A9245" t="str">
        <f>VLOOKUP(B9245,StateFIPS!A$2:B$52,2)</f>
        <v>Texas</v>
      </c>
      <c r="B9245">
        <f t="shared" si="147"/>
        <v>48</v>
      </c>
      <c r="C9245" s="9" t="s">
        <v>861</v>
      </c>
      <c r="D9245" s="9" t="s">
        <v>93</v>
      </c>
      <c r="E9245" s="9" t="s">
        <v>2801</v>
      </c>
      <c r="F9245" s="9" t="s">
        <v>2802</v>
      </c>
      <c r="G9245" s="10">
        <v>9295</v>
      </c>
      <c r="H9245" s="9" t="s">
        <v>94</v>
      </c>
      <c r="I9245" s="10">
        <v>10286</v>
      </c>
      <c r="J9245" s="11">
        <v>0.9</v>
      </c>
      <c r="K9245" s="9" t="s">
        <v>94</v>
      </c>
      <c r="L9245" s="9" t="s">
        <v>95</v>
      </c>
    </row>
    <row r="9246" spans="1:12" x14ac:dyDescent="0.2">
      <c r="A9246" t="str">
        <f>VLOOKUP(B9246,StateFIPS!A$2:B$52,2)</f>
        <v>Iowa</v>
      </c>
      <c r="B9246">
        <f t="shared" si="147"/>
        <v>19</v>
      </c>
      <c r="C9246" s="9" t="s">
        <v>201</v>
      </c>
      <c r="D9246" s="9" t="s">
        <v>93</v>
      </c>
      <c r="E9246" s="9" t="s">
        <v>2801</v>
      </c>
      <c r="F9246" s="9" t="s">
        <v>2802</v>
      </c>
      <c r="G9246" s="10">
        <v>11279</v>
      </c>
      <c r="H9246" s="9" t="s">
        <v>94</v>
      </c>
      <c r="I9246" s="10">
        <v>12481</v>
      </c>
      <c r="J9246" s="11">
        <v>0.9</v>
      </c>
      <c r="K9246" s="9" t="s">
        <v>94</v>
      </c>
      <c r="L9246" s="9" t="s">
        <v>95</v>
      </c>
    </row>
    <row r="9247" spans="1:12" x14ac:dyDescent="0.2">
      <c r="A9247" t="str">
        <f>VLOOKUP(B9247,StateFIPS!A$2:B$52,2)</f>
        <v>Texas</v>
      </c>
      <c r="B9247">
        <f t="shared" si="147"/>
        <v>48</v>
      </c>
      <c r="C9247" s="9" t="s">
        <v>1082</v>
      </c>
      <c r="D9247" s="9" t="s">
        <v>93</v>
      </c>
      <c r="E9247" s="9" t="s">
        <v>2801</v>
      </c>
      <c r="F9247" s="9" t="s">
        <v>2802</v>
      </c>
      <c r="G9247" s="10">
        <v>9295</v>
      </c>
      <c r="H9247" s="9" t="s">
        <v>94</v>
      </c>
      <c r="I9247" s="10">
        <v>10286</v>
      </c>
      <c r="J9247" s="11">
        <v>0.9</v>
      </c>
      <c r="K9247" s="9" t="s">
        <v>94</v>
      </c>
      <c r="L9247" s="9" t="s">
        <v>95</v>
      </c>
    </row>
    <row r="9248" spans="1:12" x14ac:dyDescent="0.2">
      <c r="A9248" t="str">
        <f>VLOOKUP(B9248,StateFIPS!A$2:B$52,2)</f>
        <v>Texas</v>
      </c>
      <c r="B9248">
        <f t="shared" si="147"/>
        <v>48</v>
      </c>
      <c r="C9248" s="9" t="s">
        <v>1091</v>
      </c>
      <c r="D9248" s="9" t="s">
        <v>93</v>
      </c>
      <c r="E9248" s="9" t="s">
        <v>2801</v>
      </c>
      <c r="F9248" s="9" t="s">
        <v>2802</v>
      </c>
      <c r="G9248" s="10">
        <v>9295</v>
      </c>
      <c r="H9248" s="9" t="s">
        <v>94</v>
      </c>
      <c r="I9248" s="10">
        <v>10286</v>
      </c>
      <c r="J9248" s="11">
        <v>0.9</v>
      </c>
      <c r="K9248" s="9" t="s">
        <v>94</v>
      </c>
      <c r="L9248" s="9" t="s">
        <v>95</v>
      </c>
    </row>
    <row r="9249" spans="1:12" x14ac:dyDescent="0.2">
      <c r="A9249" t="str">
        <f>VLOOKUP(B9249,StateFIPS!A$2:B$52,2)</f>
        <v>Texas</v>
      </c>
      <c r="B9249">
        <f t="shared" si="147"/>
        <v>48</v>
      </c>
      <c r="C9249" s="9" t="s">
        <v>1090</v>
      </c>
      <c r="D9249" s="9" t="s">
        <v>93</v>
      </c>
      <c r="E9249" s="9" t="s">
        <v>2801</v>
      </c>
      <c r="F9249" s="9" t="s">
        <v>2802</v>
      </c>
      <c r="G9249" s="10">
        <v>9295</v>
      </c>
      <c r="H9249" s="9" t="s">
        <v>94</v>
      </c>
      <c r="I9249" s="10">
        <v>10286</v>
      </c>
      <c r="J9249" s="11">
        <v>0.9</v>
      </c>
      <c r="K9249" s="9" t="s">
        <v>94</v>
      </c>
      <c r="L9249" s="9" t="s">
        <v>95</v>
      </c>
    </row>
    <row r="9250" spans="1:12" x14ac:dyDescent="0.2">
      <c r="A9250" t="str">
        <f>VLOOKUP(B9250,StateFIPS!A$2:B$52,2)</f>
        <v>Texas</v>
      </c>
      <c r="B9250">
        <f t="shared" si="147"/>
        <v>48</v>
      </c>
      <c r="C9250" s="9" t="s">
        <v>2729</v>
      </c>
      <c r="D9250" s="9" t="s">
        <v>93</v>
      </c>
      <c r="E9250" s="9" t="s">
        <v>2801</v>
      </c>
      <c r="F9250" s="9" t="s">
        <v>2802</v>
      </c>
      <c r="G9250" s="10">
        <v>1</v>
      </c>
      <c r="H9250" s="9" t="s">
        <v>94</v>
      </c>
      <c r="I9250" s="10">
        <v>1</v>
      </c>
      <c r="J9250" s="11">
        <v>0.9</v>
      </c>
      <c r="K9250" s="9" t="s">
        <v>94</v>
      </c>
      <c r="L9250" s="9" t="s">
        <v>95</v>
      </c>
    </row>
    <row r="9251" spans="1:12" x14ac:dyDescent="0.2">
      <c r="A9251" t="str">
        <f>VLOOKUP(B9251,StateFIPS!A$2:B$52,2)</f>
        <v>Texas</v>
      </c>
      <c r="B9251">
        <f t="shared" si="147"/>
        <v>48</v>
      </c>
      <c r="C9251" s="9" t="s">
        <v>1089</v>
      </c>
      <c r="D9251" s="9" t="s">
        <v>93</v>
      </c>
      <c r="E9251" s="9" t="s">
        <v>2801</v>
      </c>
      <c r="F9251" s="9" t="s">
        <v>2802</v>
      </c>
      <c r="G9251" s="10">
        <v>9295</v>
      </c>
      <c r="H9251" s="9" t="s">
        <v>94</v>
      </c>
      <c r="I9251" s="10">
        <v>10286</v>
      </c>
      <c r="J9251" s="11">
        <v>0.9</v>
      </c>
      <c r="K9251" s="9" t="s">
        <v>94</v>
      </c>
      <c r="L9251" s="9" t="s">
        <v>95</v>
      </c>
    </row>
    <row r="9252" spans="1:12" x14ac:dyDescent="0.2">
      <c r="A9252" t="str">
        <f>VLOOKUP(B9252,StateFIPS!A$2:B$52,2)</f>
        <v>Texas</v>
      </c>
      <c r="B9252">
        <f t="shared" si="147"/>
        <v>48</v>
      </c>
      <c r="C9252" s="9" t="s">
        <v>2427</v>
      </c>
      <c r="D9252" s="9" t="s">
        <v>93</v>
      </c>
      <c r="E9252" s="9" t="s">
        <v>2801</v>
      </c>
      <c r="F9252" s="9" t="s">
        <v>2802</v>
      </c>
      <c r="G9252" s="10">
        <v>1</v>
      </c>
      <c r="H9252" s="9" t="s">
        <v>94</v>
      </c>
      <c r="I9252" s="10">
        <v>1</v>
      </c>
      <c r="J9252" s="11">
        <v>0.9</v>
      </c>
      <c r="K9252" s="9" t="s">
        <v>94</v>
      </c>
      <c r="L9252" s="9" t="s">
        <v>95</v>
      </c>
    </row>
    <row r="9253" spans="1:12" x14ac:dyDescent="0.2">
      <c r="A9253" t="str">
        <f>VLOOKUP(B9253,StateFIPS!A$2:B$52,2)</f>
        <v>Indiana</v>
      </c>
      <c r="B9253">
        <f t="shared" si="147"/>
        <v>18</v>
      </c>
      <c r="C9253" s="9" t="s">
        <v>228</v>
      </c>
      <c r="D9253" s="9" t="s">
        <v>93</v>
      </c>
      <c r="E9253" s="9" t="s">
        <v>2801</v>
      </c>
      <c r="F9253" s="9" t="s">
        <v>2802</v>
      </c>
      <c r="G9253" s="10">
        <v>4857</v>
      </c>
      <c r="H9253" s="9" t="s">
        <v>94</v>
      </c>
      <c r="I9253" s="10">
        <v>5375</v>
      </c>
      <c r="J9253" s="11">
        <v>0.9</v>
      </c>
      <c r="K9253" s="9" t="s">
        <v>94</v>
      </c>
      <c r="L9253" s="9" t="s">
        <v>95</v>
      </c>
    </row>
    <row r="9254" spans="1:12" x14ac:dyDescent="0.2">
      <c r="A9254" t="str">
        <f>VLOOKUP(B9254,StateFIPS!A$2:B$52,2)</f>
        <v>Texas</v>
      </c>
      <c r="B9254">
        <f t="shared" si="147"/>
        <v>48</v>
      </c>
      <c r="C9254" s="9" t="s">
        <v>1074</v>
      </c>
      <c r="D9254" s="9" t="s">
        <v>93</v>
      </c>
      <c r="E9254" s="9" t="s">
        <v>2801</v>
      </c>
      <c r="F9254" s="9" t="s">
        <v>2802</v>
      </c>
      <c r="G9254" s="10">
        <v>59693</v>
      </c>
      <c r="H9254" s="9" t="s">
        <v>94</v>
      </c>
      <c r="I9254" s="10">
        <v>66058</v>
      </c>
      <c r="J9254" s="11">
        <v>0.9</v>
      </c>
      <c r="K9254" s="9" t="s">
        <v>94</v>
      </c>
      <c r="L9254" s="9" t="s">
        <v>95</v>
      </c>
    </row>
    <row r="9255" spans="1:12" x14ac:dyDescent="0.2">
      <c r="A9255" t="str">
        <f>VLOOKUP(B9255,StateFIPS!A$2:B$52,2)</f>
        <v>Texas</v>
      </c>
      <c r="B9255">
        <f t="shared" si="147"/>
        <v>48</v>
      </c>
      <c r="C9255" s="9" t="s">
        <v>2771</v>
      </c>
      <c r="D9255" s="9" t="s">
        <v>93</v>
      </c>
      <c r="E9255" s="9" t="s">
        <v>2801</v>
      </c>
      <c r="F9255" s="9" t="s">
        <v>2802</v>
      </c>
      <c r="G9255" s="10">
        <v>9295</v>
      </c>
      <c r="H9255" s="9" t="s">
        <v>94</v>
      </c>
      <c r="I9255" s="10">
        <v>10286</v>
      </c>
      <c r="J9255" s="11">
        <v>0.9</v>
      </c>
      <c r="K9255" s="9" t="s">
        <v>94</v>
      </c>
      <c r="L9255" s="9" t="s">
        <v>95</v>
      </c>
    </row>
    <row r="9256" spans="1:12" x14ac:dyDescent="0.2">
      <c r="A9256" t="str">
        <f>VLOOKUP(B9256,StateFIPS!A$2:B$52,2)</f>
        <v>Texas</v>
      </c>
      <c r="B9256">
        <f t="shared" si="147"/>
        <v>48</v>
      </c>
      <c r="C9256" s="9" t="s">
        <v>888</v>
      </c>
      <c r="D9256" s="9" t="s">
        <v>93</v>
      </c>
      <c r="E9256" s="9" t="s">
        <v>2801</v>
      </c>
      <c r="F9256" s="9" t="s">
        <v>2802</v>
      </c>
      <c r="G9256" s="10">
        <v>12</v>
      </c>
      <c r="H9256" s="9" t="s">
        <v>94</v>
      </c>
      <c r="I9256" s="10">
        <v>14</v>
      </c>
      <c r="J9256" s="11">
        <v>0.9</v>
      </c>
      <c r="K9256" s="9" t="s">
        <v>94</v>
      </c>
      <c r="L9256" s="9" t="s">
        <v>95</v>
      </c>
    </row>
    <row r="9257" spans="1:12" x14ac:dyDescent="0.2">
      <c r="A9257" t="str">
        <f>VLOOKUP(B9257,StateFIPS!A$2:B$52,2)</f>
        <v>Texas</v>
      </c>
      <c r="B9257">
        <f t="shared" si="147"/>
        <v>48</v>
      </c>
      <c r="C9257" s="9" t="s">
        <v>1087</v>
      </c>
      <c r="D9257" s="9" t="s">
        <v>93</v>
      </c>
      <c r="E9257" s="9" t="s">
        <v>2801</v>
      </c>
      <c r="F9257" s="9" t="s">
        <v>2802</v>
      </c>
      <c r="G9257" s="10">
        <v>0.94</v>
      </c>
      <c r="H9257" s="9" t="s">
        <v>94</v>
      </c>
      <c r="I9257" s="10">
        <v>1</v>
      </c>
      <c r="J9257" s="11">
        <v>0.9</v>
      </c>
      <c r="K9257" s="9" t="s">
        <v>94</v>
      </c>
      <c r="L9257" s="9" t="s">
        <v>95</v>
      </c>
    </row>
    <row r="9258" spans="1:12" x14ac:dyDescent="0.2">
      <c r="A9258" t="str">
        <f>VLOOKUP(B9258,StateFIPS!A$2:B$52,2)</f>
        <v>Texas</v>
      </c>
      <c r="B9258">
        <f t="shared" si="147"/>
        <v>48</v>
      </c>
      <c r="C9258" s="9" t="s">
        <v>2424</v>
      </c>
      <c r="D9258" s="9" t="s">
        <v>93</v>
      </c>
      <c r="E9258" s="9" t="s">
        <v>2801</v>
      </c>
      <c r="F9258" s="9" t="s">
        <v>2802</v>
      </c>
      <c r="G9258" s="10">
        <v>2</v>
      </c>
      <c r="H9258" s="9" t="s">
        <v>94</v>
      </c>
      <c r="I9258" s="10">
        <v>2</v>
      </c>
      <c r="J9258" s="11">
        <v>0.9</v>
      </c>
      <c r="K9258" s="9" t="s">
        <v>94</v>
      </c>
      <c r="L9258" s="9" t="s">
        <v>95</v>
      </c>
    </row>
    <row r="9259" spans="1:12" x14ac:dyDescent="0.2">
      <c r="A9259" t="str">
        <f>VLOOKUP(B9259,StateFIPS!A$2:B$52,2)</f>
        <v>Texas</v>
      </c>
      <c r="B9259">
        <f t="shared" si="147"/>
        <v>48</v>
      </c>
      <c r="C9259" s="9" t="s">
        <v>2430</v>
      </c>
      <c r="D9259" s="9" t="s">
        <v>93</v>
      </c>
      <c r="E9259" s="9" t="s">
        <v>2801</v>
      </c>
      <c r="F9259" s="9" t="s">
        <v>2802</v>
      </c>
      <c r="G9259" s="10">
        <v>2</v>
      </c>
      <c r="H9259" s="9" t="s">
        <v>94</v>
      </c>
      <c r="I9259" s="10">
        <v>2</v>
      </c>
      <c r="J9259" s="11">
        <v>0.9</v>
      </c>
      <c r="K9259" s="9" t="s">
        <v>94</v>
      </c>
      <c r="L9259" s="9" t="s">
        <v>95</v>
      </c>
    </row>
    <row r="9260" spans="1:12" x14ac:dyDescent="0.2">
      <c r="A9260" t="str">
        <f>VLOOKUP(B9260,StateFIPS!A$2:B$52,2)</f>
        <v>Texas</v>
      </c>
      <c r="B9260">
        <f t="shared" si="147"/>
        <v>48</v>
      </c>
      <c r="C9260" s="9" t="s">
        <v>2447</v>
      </c>
      <c r="D9260" s="9" t="s">
        <v>93</v>
      </c>
      <c r="E9260" s="9" t="s">
        <v>2801</v>
      </c>
      <c r="F9260" s="9" t="s">
        <v>2802</v>
      </c>
      <c r="G9260" s="10">
        <v>7</v>
      </c>
      <c r="H9260" s="9" t="s">
        <v>94</v>
      </c>
      <c r="I9260" s="10">
        <v>7</v>
      </c>
      <c r="J9260" s="11">
        <v>0.9</v>
      </c>
      <c r="K9260" s="9" t="s">
        <v>94</v>
      </c>
      <c r="L9260" s="9" t="s">
        <v>95</v>
      </c>
    </row>
    <row r="9261" spans="1:12" x14ac:dyDescent="0.2">
      <c r="A9261" t="str">
        <f>VLOOKUP(B9261,StateFIPS!A$2:B$52,2)</f>
        <v>Texas</v>
      </c>
      <c r="B9261">
        <f t="shared" si="147"/>
        <v>48</v>
      </c>
      <c r="C9261" s="9" t="s">
        <v>2436</v>
      </c>
      <c r="D9261" s="9" t="s">
        <v>93</v>
      </c>
      <c r="E9261" s="9" t="s">
        <v>2801</v>
      </c>
      <c r="F9261" s="9" t="s">
        <v>2802</v>
      </c>
      <c r="G9261" s="10">
        <v>9295</v>
      </c>
      <c r="H9261" s="9" t="s">
        <v>94</v>
      </c>
      <c r="I9261" s="10">
        <v>10286</v>
      </c>
      <c r="J9261" s="11">
        <v>0.9</v>
      </c>
      <c r="K9261" s="9" t="s">
        <v>94</v>
      </c>
      <c r="L9261" s="9" t="s">
        <v>95</v>
      </c>
    </row>
    <row r="9262" spans="1:12" x14ac:dyDescent="0.2">
      <c r="A9262" t="str">
        <f>VLOOKUP(B9262,StateFIPS!A$2:B$52,2)</f>
        <v>Indiana</v>
      </c>
      <c r="B9262">
        <f t="shared" si="147"/>
        <v>18</v>
      </c>
      <c r="C9262" s="9" t="s">
        <v>227</v>
      </c>
      <c r="D9262" s="9" t="s">
        <v>93</v>
      </c>
      <c r="E9262" s="9" t="s">
        <v>2801</v>
      </c>
      <c r="F9262" s="9" t="s">
        <v>2802</v>
      </c>
      <c r="G9262" s="10">
        <v>4857</v>
      </c>
      <c r="H9262" s="9" t="s">
        <v>94</v>
      </c>
      <c r="I9262" s="10">
        <v>5375</v>
      </c>
      <c r="J9262" s="11">
        <v>0.9</v>
      </c>
      <c r="K9262" s="9" t="s">
        <v>94</v>
      </c>
      <c r="L9262" s="9" t="s">
        <v>95</v>
      </c>
    </row>
    <row r="9263" spans="1:12" x14ac:dyDescent="0.2">
      <c r="A9263" t="str">
        <f>VLOOKUP(B9263,StateFIPS!A$2:B$52,2)</f>
        <v>Texas</v>
      </c>
      <c r="B9263">
        <f t="shared" si="147"/>
        <v>48</v>
      </c>
      <c r="C9263" s="9" t="s">
        <v>1056</v>
      </c>
      <c r="D9263" s="9" t="s">
        <v>93</v>
      </c>
      <c r="E9263" s="9" t="s">
        <v>2801</v>
      </c>
      <c r="F9263" s="9" t="s">
        <v>2802</v>
      </c>
      <c r="G9263" s="10">
        <v>9295</v>
      </c>
      <c r="H9263" s="9" t="s">
        <v>94</v>
      </c>
      <c r="I9263" s="10">
        <v>10286</v>
      </c>
      <c r="J9263" s="11">
        <v>0.9</v>
      </c>
      <c r="K9263" s="9" t="s">
        <v>94</v>
      </c>
      <c r="L9263" s="9" t="s">
        <v>95</v>
      </c>
    </row>
    <row r="9264" spans="1:12" x14ac:dyDescent="0.2">
      <c r="A9264" t="str">
        <f>VLOOKUP(B9264,StateFIPS!A$2:B$52,2)</f>
        <v>Texas</v>
      </c>
      <c r="B9264">
        <f t="shared" si="147"/>
        <v>48</v>
      </c>
      <c r="C9264" s="9" t="s">
        <v>1055</v>
      </c>
      <c r="D9264" s="9" t="s">
        <v>93</v>
      </c>
      <c r="E9264" s="9" t="s">
        <v>2801</v>
      </c>
      <c r="F9264" s="9" t="s">
        <v>2802</v>
      </c>
      <c r="G9264" s="10">
        <v>9295</v>
      </c>
      <c r="H9264" s="9" t="s">
        <v>94</v>
      </c>
      <c r="I9264" s="10">
        <v>10286</v>
      </c>
      <c r="J9264" s="11">
        <v>0.9</v>
      </c>
      <c r="K9264" s="9" t="s">
        <v>94</v>
      </c>
      <c r="L9264" s="9" t="s">
        <v>95</v>
      </c>
    </row>
    <row r="9265" spans="1:12" x14ac:dyDescent="0.2">
      <c r="A9265" t="str">
        <f>VLOOKUP(B9265,StateFIPS!A$2:B$52,2)</f>
        <v>Texas</v>
      </c>
      <c r="B9265">
        <f t="shared" si="147"/>
        <v>48</v>
      </c>
      <c r="C9265" s="9" t="s">
        <v>1067</v>
      </c>
      <c r="D9265" s="9" t="s">
        <v>93</v>
      </c>
      <c r="E9265" s="9" t="s">
        <v>2801</v>
      </c>
      <c r="F9265" s="9" t="s">
        <v>2802</v>
      </c>
      <c r="G9265" s="10">
        <v>2</v>
      </c>
      <c r="H9265" s="9" t="s">
        <v>94</v>
      </c>
      <c r="I9265" s="10">
        <v>2</v>
      </c>
      <c r="J9265" s="11">
        <v>0.9</v>
      </c>
      <c r="K9265" s="9" t="s">
        <v>94</v>
      </c>
      <c r="L9265" s="9" t="s">
        <v>95</v>
      </c>
    </row>
    <row r="9266" spans="1:12" x14ac:dyDescent="0.2">
      <c r="A9266" t="str">
        <f>VLOOKUP(B9266,StateFIPS!A$2:B$52,2)</f>
        <v>Texas</v>
      </c>
      <c r="B9266">
        <f t="shared" si="147"/>
        <v>48</v>
      </c>
      <c r="C9266" s="9" t="s">
        <v>844</v>
      </c>
      <c r="D9266" s="9" t="s">
        <v>93</v>
      </c>
      <c r="E9266" s="9" t="s">
        <v>2801</v>
      </c>
      <c r="F9266" s="9" t="s">
        <v>2802</v>
      </c>
      <c r="G9266" s="10">
        <v>9295</v>
      </c>
      <c r="H9266" s="9" t="s">
        <v>94</v>
      </c>
      <c r="I9266" s="10">
        <v>10286</v>
      </c>
      <c r="J9266" s="11">
        <v>0.9</v>
      </c>
      <c r="K9266" s="9" t="s">
        <v>94</v>
      </c>
      <c r="L9266" s="9" t="s">
        <v>95</v>
      </c>
    </row>
    <row r="9267" spans="1:12" x14ac:dyDescent="0.2">
      <c r="A9267" t="str">
        <f>VLOOKUP(B9267,StateFIPS!A$2:B$52,2)</f>
        <v>Arkansas</v>
      </c>
      <c r="B9267">
        <f t="shared" si="147"/>
        <v>5</v>
      </c>
      <c r="C9267" s="9" t="s">
        <v>649</v>
      </c>
      <c r="D9267" s="9" t="s">
        <v>93</v>
      </c>
      <c r="E9267" s="9" t="s">
        <v>2801</v>
      </c>
      <c r="F9267" s="9" t="s">
        <v>2802</v>
      </c>
      <c r="G9267" s="10">
        <v>14179</v>
      </c>
      <c r="H9267" s="9" t="s">
        <v>94</v>
      </c>
      <c r="I9267" s="10">
        <v>15691</v>
      </c>
      <c r="J9267" s="11">
        <v>0.9</v>
      </c>
      <c r="K9267" s="9" t="s">
        <v>94</v>
      </c>
      <c r="L9267" s="9" t="s">
        <v>95</v>
      </c>
    </row>
    <row r="9268" spans="1:12" x14ac:dyDescent="0.2">
      <c r="A9268" t="str">
        <f>VLOOKUP(B9268,StateFIPS!A$2:B$52,2)</f>
        <v>Texas</v>
      </c>
      <c r="B9268">
        <f t="shared" si="147"/>
        <v>48</v>
      </c>
      <c r="C9268" s="9" t="s">
        <v>2275</v>
      </c>
      <c r="D9268" s="9" t="s">
        <v>93</v>
      </c>
      <c r="E9268" s="9" t="s">
        <v>2801</v>
      </c>
      <c r="F9268" s="9" t="s">
        <v>2802</v>
      </c>
      <c r="G9268" s="10">
        <v>184835</v>
      </c>
      <c r="H9268" s="9" t="s">
        <v>94</v>
      </c>
      <c r="I9268" s="10">
        <v>204545</v>
      </c>
      <c r="J9268" s="11">
        <v>0.9</v>
      </c>
      <c r="K9268" s="9" t="s">
        <v>94</v>
      </c>
      <c r="L9268" s="9" t="s">
        <v>95</v>
      </c>
    </row>
    <row r="9269" spans="1:12" x14ac:dyDescent="0.2">
      <c r="A9269" t="str">
        <f>VLOOKUP(B9269,StateFIPS!A$2:B$52,2)</f>
        <v>Texas</v>
      </c>
      <c r="B9269">
        <f t="shared" si="147"/>
        <v>48</v>
      </c>
      <c r="C9269" s="9" t="s">
        <v>822</v>
      </c>
      <c r="D9269" s="9" t="s">
        <v>93</v>
      </c>
      <c r="E9269" s="9" t="s">
        <v>2801</v>
      </c>
      <c r="F9269" s="9" t="s">
        <v>2802</v>
      </c>
      <c r="G9269" s="10">
        <v>9295</v>
      </c>
      <c r="H9269" s="9" t="s">
        <v>94</v>
      </c>
      <c r="I9269" s="10">
        <v>10286</v>
      </c>
      <c r="J9269" s="11">
        <v>0.9</v>
      </c>
      <c r="K9269" s="9" t="s">
        <v>94</v>
      </c>
      <c r="L9269" s="9" t="s">
        <v>95</v>
      </c>
    </row>
    <row r="9270" spans="1:12" x14ac:dyDescent="0.2">
      <c r="A9270" t="str">
        <f>VLOOKUP(B9270,StateFIPS!A$2:B$52,2)</f>
        <v>Arkansas</v>
      </c>
      <c r="B9270">
        <f t="shared" si="147"/>
        <v>5</v>
      </c>
      <c r="C9270" s="9" t="s">
        <v>638</v>
      </c>
      <c r="D9270" s="9" t="s">
        <v>93</v>
      </c>
      <c r="E9270" s="9" t="s">
        <v>2801</v>
      </c>
      <c r="F9270" s="9" t="s">
        <v>2802</v>
      </c>
      <c r="G9270" s="10">
        <v>255968</v>
      </c>
      <c r="H9270" s="9" t="s">
        <v>94</v>
      </c>
      <c r="I9270" s="10">
        <v>283262</v>
      </c>
      <c r="J9270" s="11">
        <v>0.9</v>
      </c>
      <c r="K9270" s="9" t="s">
        <v>94</v>
      </c>
      <c r="L9270" s="9" t="s">
        <v>95</v>
      </c>
    </row>
    <row r="9271" spans="1:12" x14ac:dyDescent="0.2">
      <c r="A9271" t="str">
        <f>VLOOKUP(B9271,StateFIPS!A$2:B$52,2)</f>
        <v>Indiana</v>
      </c>
      <c r="B9271">
        <f t="shared" si="147"/>
        <v>18</v>
      </c>
      <c r="C9271" s="9" t="s">
        <v>1595</v>
      </c>
      <c r="D9271" s="9" t="s">
        <v>93</v>
      </c>
      <c r="E9271" s="9" t="s">
        <v>2801</v>
      </c>
      <c r="F9271" s="9" t="s">
        <v>2802</v>
      </c>
      <c r="G9271" s="10">
        <v>9</v>
      </c>
      <c r="H9271" s="9" t="s">
        <v>94</v>
      </c>
      <c r="I9271" s="10">
        <v>10</v>
      </c>
      <c r="J9271" s="11">
        <v>0.9</v>
      </c>
      <c r="K9271" s="9" t="s">
        <v>94</v>
      </c>
      <c r="L9271" s="9" t="s">
        <v>95</v>
      </c>
    </row>
    <row r="9272" spans="1:12" x14ac:dyDescent="0.2">
      <c r="A9272" t="str">
        <f>VLOOKUP(B9272,StateFIPS!A$2:B$52,2)</f>
        <v>Iowa</v>
      </c>
      <c r="B9272">
        <f t="shared" si="147"/>
        <v>19</v>
      </c>
      <c r="C9272" s="9" t="s">
        <v>222</v>
      </c>
      <c r="D9272" s="9" t="s">
        <v>93</v>
      </c>
      <c r="E9272" s="9" t="s">
        <v>2801</v>
      </c>
      <c r="F9272" s="9" t="s">
        <v>2802</v>
      </c>
      <c r="G9272" s="10">
        <v>11279</v>
      </c>
      <c r="H9272" s="9" t="s">
        <v>94</v>
      </c>
      <c r="I9272" s="10">
        <v>12481</v>
      </c>
      <c r="J9272" s="11">
        <v>0.9</v>
      </c>
      <c r="K9272" s="9" t="s">
        <v>94</v>
      </c>
      <c r="L9272" s="9" t="s">
        <v>95</v>
      </c>
    </row>
    <row r="9273" spans="1:12" x14ac:dyDescent="0.2">
      <c r="A9273" t="str">
        <f>VLOOKUP(B9273,StateFIPS!A$2:B$52,2)</f>
        <v>Iowa</v>
      </c>
      <c r="B9273">
        <f t="shared" si="147"/>
        <v>19</v>
      </c>
      <c r="C9273" s="9" t="s">
        <v>1650</v>
      </c>
      <c r="D9273" s="9" t="s">
        <v>93</v>
      </c>
      <c r="E9273" s="9" t="s">
        <v>2801</v>
      </c>
      <c r="F9273" s="9" t="s">
        <v>2802</v>
      </c>
      <c r="G9273" s="10">
        <v>15</v>
      </c>
      <c r="H9273" s="9" t="s">
        <v>94</v>
      </c>
      <c r="I9273" s="10">
        <v>16</v>
      </c>
      <c r="J9273" s="11">
        <v>0.9</v>
      </c>
      <c r="K9273" s="9" t="s">
        <v>94</v>
      </c>
      <c r="L9273" s="9" t="s">
        <v>95</v>
      </c>
    </row>
    <row r="9274" spans="1:12" x14ac:dyDescent="0.2">
      <c r="A9274" t="str">
        <f>VLOOKUP(B9274,StateFIPS!A$2:B$52,2)</f>
        <v>Indiana</v>
      </c>
      <c r="B9274">
        <f t="shared" si="147"/>
        <v>18</v>
      </c>
      <c r="C9274" s="9" t="s">
        <v>1640</v>
      </c>
      <c r="D9274" s="9" t="s">
        <v>93</v>
      </c>
      <c r="E9274" s="9" t="s">
        <v>2801</v>
      </c>
      <c r="F9274" s="9" t="s">
        <v>2802</v>
      </c>
      <c r="G9274" s="10">
        <v>31</v>
      </c>
      <c r="H9274" s="9" t="s">
        <v>94</v>
      </c>
      <c r="I9274" s="10">
        <v>34</v>
      </c>
      <c r="J9274" s="11">
        <v>0.9</v>
      </c>
      <c r="K9274" s="9" t="s">
        <v>94</v>
      </c>
      <c r="L9274" s="9" t="s">
        <v>95</v>
      </c>
    </row>
    <row r="9275" spans="1:12" x14ac:dyDescent="0.2">
      <c r="A9275" t="str">
        <f>VLOOKUP(B9275,StateFIPS!A$2:B$52,2)</f>
        <v>Texas</v>
      </c>
      <c r="B9275">
        <f t="shared" si="147"/>
        <v>48</v>
      </c>
      <c r="C9275" s="9" t="s">
        <v>2414</v>
      </c>
      <c r="D9275" s="9" t="s">
        <v>93</v>
      </c>
      <c r="E9275" s="9" t="s">
        <v>2801</v>
      </c>
      <c r="F9275" s="9" t="s">
        <v>2802</v>
      </c>
      <c r="G9275" s="10">
        <v>3</v>
      </c>
      <c r="H9275" s="9" t="s">
        <v>94</v>
      </c>
      <c r="I9275" s="10">
        <v>4</v>
      </c>
      <c r="J9275" s="11">
        <v>0.9</v>
      </c>
      <c r="K9275" s="9" t="s">
        <v>94</v>
      </c>
      <c r="L9275" s="9" t="s">
        <v>95</v>
      </c>
    </row>
    <row r="9276" spans="1:12" x14ac:dyDescent="0.2">
      <c r="A9276" t="str">
        <f>VLOOKUP(B9276,StateFIPS!A$2:B$52,2)</f>
        <v>Texas</v>
      </c>
      <c r="B9276">
        <f t="shared" si="147"/>
        <v>48</v>
      </c>
      <c r="C9276" s="9" t="s">
        <v>2294</v>
      </c>
      <c r="D9276" s="9" t="s">
        <v>93</v>
      </c>
      <c r="E9276" s="9" t="s">
        <v>2801</v>
      </c>
      <c r="F9276" s="9" t="s">
        <v>2802</v>
      </c>
      <c r="G9276" s="10">
        <v>9295</v>
      </c>
      <c r="H9276" s="9" t="s">
        <v>94</v>
      </c>
      <c r="I9276" s="10">
        <v>10286</v>
      </c>
      <c r="J9276" s="11">
        <v>0.9</v>
      </c>
      <c r="K9276" s="9" t="s">
        <v>94</v>
      </c>
      <c r="L9276" s="9" t="s">
        <v>95</v>
      </c>
    </row>
    <row r="9277" spans="1:12" x14ac:dyDescent="0.2">
      <c r="A9277" t="str">
        <f>VLOOKUP(B9277,StateFIPS!A$2:B$52,2)</f>
        <v>Iowa</v>
      </c>
      <c r="B9277">
        <f t="shared" si="147"/>
        <v>19</v>
      </c>
      <c r="C9277" s="9" t="s">
        <v>234</v>
      </c>
      <c r="D9277" s="9" t="s">
        <v>93</v>
      </c>
      <c r="E9277" s="9" t="s">
        <v>2801</v>
      </c>
      <c r="F9277" s="9" t="s">
        <v>2802</v>
      </c>
      <c r="G9277" s="10">
        <v>11279</v>
      </c>
      <c r="H9277" s="9" t="s">
        <v>94</v>
      </c>
      <c r="I9277" s="10">
        <v>12481</v>
      </c>
      <c r="J9277" s="11">
        <v>0.9</v>
      </c>
      <c r="K9277" s="9" t="s">
        <v>94</v>
      </c>
      <c r="L9277" s="9" t="s">
        <v>95</v>
      </c>
    </row>
    <row r="9278" spans="1:12" x14ac:dyDescent="0.2">
      <c r="A9278" t="str">
        <f>VLOOKUP(B9278,StateFIPS!A$2:B$52,2)</f>
        <v>Arkansas</v>
      </c>
      <c r="B9278">
        <f t="shared" si="147"/>
        <v>5</v>
      </c>
      <c r="C9278" s="9" t="s">
        <v>2678</v>
      </c>
      <c r="D9278" s="9" t="s">
        <v>93</v>
      </c>
      <c r="E9278" s="9" t="s">
        <v>2801</v>
      </c>
      <c r="F9278" s="9" t="s">
        <v>2802</v>
      </c>
      <c r="G9278" s="10">
        <v>1523332</v>
      </c>
      <c r="H9278" s="9" t="s">
        <v>94</v>
      </c>
      <c r="I9278" s="10">
        <v>1685768</v>
      </c>
      <c r="J9278" s="11">
        <v>0.9</v>
      </c>
      <c r="K9278" s="9" t="s">
        <v>94</v>
      </c>
      <c r="L9278" s="9" t="s">
        <v>95</v>
      </c>
    </row>
    <row r="9279" spans="1:12" x14ac:dyDescent="0.2">
      <c r="A9279" t="str">
        <f>VLOOKUP(B9279,StateFIPS!A$2:B$52,2)</f>
        <v>Iowa</v>
      </c>
      <c r="B9279">
        <f t="shared" si="147"/>
        <v>19</v>
      </c>
      <c r="C9279" s="9" t="s">
        <v>210</v>
      </c>
      <c r="D9279" s="9" t="s">
        <v>93</v>
      </c>
      <c r="E9279" s="9" t="s">
        <v>2801</v>
      </c>
      <c r="F9279" s="9" t="s">
        <v>2802</v>
      </c>
      <c r="G9279" s="10">
        <v>16</v>
      </c>
      <c r="H9279" s="9" t="s">
        <v>94</v>
      </c>
      <c r="I9279" s="10">
        <v>17</v>
      </c>
      <c r="J9279" s="11">
        <v>0.9</v>
      </c>
      <c r="K9279" s="9" t="s">
        <v>94</v>
      </c>
      <c r="L9279" s="9" t="s">
        <v>95</v>
      </c>
    </row>
    <row r="9280" spans="1:12" x14ac:dyDescent="0.2">
      <c r="A9280" t="str">
        <f>VLOOKUP(B9280,StateFIPS!A$2:B$52,2)</f>
        <v>Texas</v>
      </c>
      <c r="B9280">
        <f t="shared" si="147"/>
        <v>48</v>
      </c>
      <c r="C9280" s="9" t="s">
        <v>807</v>
      </c>
      <c r="D9280" s="9" t="s">
        <v>93</v>
      </c>
      <c r="E9280" s="9" t="s">
        <v>2801</v>
      </c>
      <c r="F9280" s="9" t="s">
        <v>2802</v>
      </c>
      <c r="G9280" s="10">
        <v>9295</v>
      </c>
      <c r="H9280" s="9" t="s">
        <v>94</v>
      </c>
      <c r="I9280" s="10">
        <v>10286</v>
      </c>
      <c r="J9280" s="11">
        <v>0.9</v>
      </c>
      <c r="K9280" s="9" t="s">
        <v>94</v>
      </c>
      <c r="L9280" s="9" t="s">
        <v>95</v>
      </c>
    </row>
    <row r="9281" spans="1:12" x14ac:dyDescent="0.2">
      <c r="A9281" t="str">
        <f>VLOOKUP(B9281,StateFIPS!A$2:B$52,2)</f>
        <v>Iowa</v>
      </c>
      <c r="B9281">
        <f t="shared" si="147"/>
        <v>19</v>
      </c>
      <c r="C9281" s="9" t="s">
        <v>1658</v>
      </c>
      <c r="D9281" s="9" t="s">
        <v>93</v>
      </c>
      <c r="E9281" s="9" t="s">
        <v>2801</v>
      </c>
      <c r="F9281" s="9" t="s">
        <v>2802</v>
      </c>
      <c r="G9281" s="10">
        <v>11279</v>
      </c>
      <c r="H9281" s="9" t="s">
        <v>94</v>
      </c>
      <c r="I9281" s="10">
        <v>12481</v>
      </c>
      <c r="J9281" s="11">
        <v>0.9</v>
      </c>
      <c r="K9281" s="9" t="s">
        <v>94</v>
      </c>
      <c r="L9281" s="9" t="s">
        <v>95</v>
      </c>
    </row>
    <row r="9282" spans="1:12" x14ac:dyDescent="0.2">
      <c r="A9282" t="str">
        <f>VLOOKUP(B9282,StateFIPS!A$2:B$52,2)</f>
        <v>South Dakota</v>
      </c>
      <c r="B9282">
        <f t="shared" si="147"/>
        <v>46</v>
      </c>
      <c r="C9282" s="9" t="s">
        <v>2500</v>
      </c>
      <c r="D9282" s="9" t="s">
        <v>93</v>
      </c>
      <c r="E9282" s="9" t="s">
        <v>2801</v>
      </c>
      <c r="F9282" s="9" t="s">
        <v>2802</v>
      </c>
      <c r="G9282" s="10">
        <v>158557</v>
      </c>
      <c r="H9282" s="9" t="s">
        <v>94</v>
      </c>
      <c r="I9282" s="10">
        <v>175465</v>
      </c>
      <c r="J9282" s="11">
        <v>0.9</v>
      </c>
      <c r="K9282" s="9" t="s">
        <v>94</v>
      </c>
      <c r="L9282" s="9" t="s">
        <v>95</v>
      </c>
    </row>
    <row r="9283" spans="1:12" x14ac:dyDescent="0.2">
      <c r="A9283" t="str">
        <f>VLOOKUP(B9283,StateFIPS!A$2:B$52,2)</f>
        <v>Texas</v>
      </c>
      <c r="B9283">
        <f t="shared" ref="B9283:B9346" si="148">VALUE(LEFT(C9283,2))</f>
        <v>48</v>
      </c>
      <c r="C9283" s="9" t="s">
        <v>2277</v>
      </c>
      <c r="D9283" s="9" t="s">
        <v>93</v>
      </c>
      <c r="E9283" s="9" t="s">
        <v>2801</v>
      </c>
      <c r="F9283" s="9" t="s">
        <v>2802</v>
      </c>
      <c r="G9283" s="10">
        <v>9295</v>
      </c>
      <c r="H9283" s="9" t="s">
        <v>94</v>
      </c>
      <c r="I9283" s="10">
        <v>10286</v>
      </c>
      <c r="J9283" s="11">
        <v>0.9</v>
      </c>
      <c r="K9283" s="9" t="s">
        <v>94</v>
      </c>
      <c r="L9283" s="9" t="s">
        <v>95</v>
      </c>
    </row>
    <row r="9284" spans="1:12" x14ac:dyDescent="0.2">
      <c r="A9284" t="str">
        <f>VLOOKUP(B9284,StateFIPS!A$2:B$52,2)</f>
        <v>Indiana</v>
      </c>
      <c r="B9284">
        <f t="shared" si="148"/>
        <v>18</v>
      </c>
      <c r="C9284" s="9" t="s">
        <v>1644</v>
      </c>
      <c r="D9284" s="9" t="s">
        <v>93</v>
      </c>
      <c r="E9284" s="9" t="s">
        <v>2801</v>
      </c>
      <c r="F9284" s="9" t="s">
        <v>2802</v>
      </c>
      <c r="G9284" s="10">
        <v>25</v>
      </c>
      <c r="H9284" s="9" t="s">
        <v>94</v>
      </c>
      <c r="I9284" s="10">
        <v>28</v>
      </c>
      <c r="J9284" s="11">
        <v>0.9</v>
      </c>
      <c r="K9284" s="9" t="s">
        <v>94</v>
      </c>
      <c r="L9284" s="9" t="s">
        <v>95</v>
      </c>
    </row>
    <row r="9285" spans="1:12" x14ac:dyDescent="0.2">
      <c r="A9285" t="str">
        <f>VLOOKUP(B9285,StateFIPS!A$2:B$52,2)</f>
        <v>Texas</v>
      </c>
      <c r="B9285">
        <f t="shared" si="148"/>
        <v>48</v>
      </c>
      <c r="C9285" s="9" t="s">
        <v>826</v>
      </c>
      <c r="D9285" s="9" t="s">
        <v>93</v>
      </c>
      <c r="E9285" s="9" t="s">
        <v>2801</v>
      </c>
      <c r="F9285" s="9" t="s">
        <v>2802</v>
      </c>
      <c r="G9285" s="10">
        <v>5</v>
      </c>
      <c r="H9285" s="9" t="s">
        <v>94</v>
      </c>
      <c r="I9285" s="10">
        <v>6</v>
      </c>
      <c r="J9285" s="11">
        <v>0.9</v>
      </c>
      <c r="K9285" s="9" t="s">
        <v>94</v>
      </c>
      <c r="L9285" s="9" t="s">
        <v>95</v>
      </c>
    </row>
    <row r="9286" spans="1:12" x14ac:dyDescent="0.2">
      <c r="A9286" t="str">
        <f>VLOOKUP(B9286,StateFIPS!A$2:B$52,2)</f>
        <v>Texas</v>
      </c>
      <c r="B9286">
        <f t="shared" si="148"/>
        <v>48</v>
      </c>
      <c r="C9286" s="9" t="s">
        <v>2491</v>
      </c>
      <c r="D9286" s="9" t="s">
        <v>93</v>
      </c>
      <c r="E9286" s="9" t="s">
        <v>2801</v>
      </c>
      <c r="F9286" s="9" t="s">
        <v>2802</v>
      </c>
      <c r="G9286" s="10">
        <v>9295</v>
      </c>
      <c r="H9286" s="9" t="s">
        <v>94</v>
      </c>
      <c r="I9286" s="10">
        <v>10286</v>
      </c>
      <c r="J9286" s="11">
        <v>0.9</v>
      </c>
      <c r="K9286" s="9" t="s">
        <v>94</v>
      </c>
      <c r="L9286" s="9" t="s">
        <v>95</v>
      </c>
    </row>
    <row r="9287" spans="1:12" x14ac:dyDescent="0.2">
      <c r="A9287" t="str">
        <f>VLOOKUP(B9287,StateFIPS!A$2:B$52,2)</f>
        <v>Texas</v>
      </c>
      <c r="B9287">
        <f t="shared" si="148"/>
        <v>48</v>
      </c>
      <c r="C9287" s="9" t="s">
        <v>883</v>
      </c>
      <c r="D9287" s="9" t="s">
        <v>93</v>
      </c>
      <c r="E9287" s="9" t="s">
        <v>2801</v>
      </c>
      <c r="F9287" s="9" t="s">
        <v>2802</v>
      </c>
      <c r="G9287" s="10">
        <v>2</v>
      </c>
      <c r="H9287" s="9" t="s">
        <v>94</v>
      </c>
      <c r="I9287" s="10">
        <v>2</v>
      </c>
      <c r="J9287" s="11">
        <v>0.9</v>
      </c>
      <c r="K9287" s="9" t="s">
        <v>94</v>
      </c>
      <c r="L9287" s="9" t="s">
        <v>95</v>
      </c>
    </row>
    <row r="9288" spans="1:12" x14ac:dyDescent="0.2">
      <c r="A9288" t="str">
        <f>VLOOKUP(B9288,StateFIPS!A$2:B$52,2)</f>
        <v>Texas</v>
      </c>
      <c r="B9288">
        <f t="shared" si="148"/>
        <v>48</v>
      </c>
      <c r="C9288" s="9" t="s">
        <v>2767</v>
      </c>
      <c r="D9288" s="9" t="s">
        <v>93</v>
      </c>
      <c r="E9288" s="9" t="s">
        <v>2801</v>
      </c>
      <c r="F9288" s="9" t="s">
        <v>2802</v>
      </c>
      <c r="G9288" s="10">
        <v>9295</v>
      </c>
      <c r="H9288" s="9" t="s">
        <v>94</v>
      </c>
      <c r="I9288" s="10">
        <v>10286</v>
      </c>
      <c r="J9288" s="11">
        <v>0.9</v>
      </c>
      <c r="K9288" s="9" t="s">
        <v>94</v>
      </c>
      <c r="L9288" s="9" t="s">
        <v>95</v>
      </c>
    </row>
    <row r="9289" spans="1:12" x14ac:dyDescent="0.2">
      <c r="A9289" t="str">
        <f>VLOOKUP(B9289,StateFIPS!A$2:B$52,2)</f>
        <v>Indiana</v>
      </c>
      <c r="B9289">
        <f t="shared" si="148"/>
        <v>18</v>
      </c>
      <c r="C9289" s="9" t="s">
        <v>539</v>
      </c>
      <c r="D9289" s="9" t="s">
        <v>93</v>
      </c>
      <c r="E9289" s="9" t="s">
        <v>2801</v>
      </c>
      <c r="F9289" s="9" t="s">
        <v>2802</v>
      </c>
      <c r="G9289" s="10">
        <v>230748</v>
      </c>
      <c r="H9289" s="9" t="s">
        <v>94</v>
      </c>
      <c r="I9289" s="10">
        <v>255353</v>
      </c>
      <c r="J9289" s="11">
        <v>0.9</v>
      </c>
      <c r="K9289" s="9" t="s">
        <v>94</v>
      </c>
      <c r="L9289" s="9" t="s">
        <v>95</v>
      </c>
    </row>
    <row r="9290" spans="1:12" x14ac:dyDescent="0.2">
      <c r="A9290" t="str">
        <f>VLOOKUP(B9290,StateFIPS!A$2:B$52,2)</f>
        <v>Texas</v>
      </c>
      <c r="B9290">
        <f t="shared" si="148"/>
        <v>48</v>
      </c>
      <c r="C9290" s="9" t="s">
        <v>882</v>
      </c>
      <c r="D9290" s="9" t="s">
        <v>93</v>
      </c>
      <c r="E9290" s="9" t="s">
        <v>2801</v>
      </c>
      <c r="F9290" s="9" t="s">
        <v>2802</v>
      </c>
      <c r="G9290" s="10">
        <v>9295</v>
      </c>
      <c r="H9290" s="9" t="s">
        <v>94</v>
      </c>
      <c r="I9290" s="10">
        <v>10286</v>
      </c>
      <c r="J9290" s="11">
        <v>0.9</v>
      </c>
      <c r="K9290" s="9" t="s">
        <v>94</v>
      </c>
      <c r="L9290" s="9" t="s">
        <v>95</v>
      </c>
    </row>
    <row r="9291" spans="1:12" x14ac:dyDescent="0.2">
      <c r="A9291" t="str">
        <f>VLOOKUP(B9291,StateFIPS!A$2:B$52,2)</f>
        <v>Texas</v>
      </c>
      <c r="B9291">
        <f t="shared" si="148"/>
        <v>48</v>
      </c>
      <c r="C9291" s="9" t="s">
        <v>2390</v>
      </c>
      <c r="D9291" s="9" t="s">
        <v>93</v>
      </c>
      <c r="E9291" s="9" t="s">
        <v>2801</v>
      </c>
      <c r="F9291" s="9" t="s">
        <v>2802</v>
      </c>
      <c r="G9291" s="10">
        <v>9295</v>
      </c>
      <c r="H9291" s="9" t="s">
        <v>94</v>
      </c>
      <c r="I9291" s="10">
        <v>10286</v>
      </c>
      <c r="J9291" s="11">
        <v>0.9</v>
      </c>
      <c r="K9291" s="9" t="s">
        <v>94</v>
      </c>
      <c r="L9291" s="9" t="s">
        <v>95</v>
      </c>
    </row>
    <row r="9292" spans="1:12" x14ac:dyDescent="0.2">
      <c r="A9292" t="str">
        <f>VLOOKUP(B9292,StateFIPS!A$2:B$52,2)</f>
        <v>Texas</v>
      </c>
      <c r="B9292">
        <f t="shared" si="148"/>
        <v>48</v>
      </c>
      <c r="C9292" s="9" t="s">
        <v>2325</v>
      </c>
      <c r="D9292" s="9" t="s">
        <v>93</v>
      </c>
      <c r="E9292" s="9" t="s">
        <v>2801</v>
      </c>
      <c r="F9292" s="9" t="s">
        <v>2802</v>
      </c>
      <c r="G9292" s="10">
        <v>5</v>
      </c>
      <c r="H9292" s="9" t="s">
        <v>94</v>
      </c>
      <c r="I9292" s="10">
        <v>6</v>
      </c>
      <c r="J9292" s="11">
        <v>0.9</v>
      </c>
      <c r="K9292" s="9" t="s">
        <v>94</v>
      </c>
      <c r="L9292" s="9" t="s">
        <v>95</v>
      </c>
    </row>
    <row r="9293" spans="1:12" x14ac:dyDescent="0.2">
      <c r="A9293" t="str">
        <f>VLOOKUP(B9293,StateFIPS!A$2:B$52,2)</f>
        <v>Texas</v>
      </c>
      <c r="B9293">
        <f t="shared" si="148"/>
        <v>48</v>
      </c>
      <c r="C9293" s="9" t="s">
        <v>881</v>
      </c>
      <c r="D9293" s="9" t="s">
        <v>93</v>
      </c>
      <c r="E9293" s="9" t="s">
        <v>2801</v>
      </c>
      <c r="F9293" s="9" t="s">
        <v>2802</v>
      </c>
      <c r="G9293" s="10">
        <v>9295</v>
      </c>
      <c r="H9293" s="9" t="s">
        <v>94</v>
      </c>
      <c r="I9293" s="10">
        <v>10286</v>
      </c>
      <c r="J9293" s="11">
        <v>0.9</v>
      </c>
      <c r="K9293" s="9" t="s">
        <v>94</v>
      </c>
      <c r="L9293" s="9" t="s">
        <v>95</v>
      </c>
    </row>
    <row r="9294" spans="1:12" x14ac:dyDescent="0.2">
      <c r="A9294" t="str">
        <f>VLOOKUP(B9294,StateFIPS!A$2:B$52,2)</f>
        <v>Arkansas</v>
      </c>
      <c r="B9294">
        <f t="shared" si="148"/>
        <v>5</v>
      </c>
      <c r="C9294" s="9" t="s">
        <v>2728</v>
      </c>
      <c r="D9294" s="9" t="s">
        <v>93</v>
      </c>
      <c r="E9294" s="9" t="s">
        <v>2801</v>
      </c>
      <c r="F9294" s="9" t="s">
        <v>2802</v>
      </c>
      <c r="G9294" s="10">
        <v>14179</v>
      </c>
      <c r="H9294" s="9" t="s">
        <v>94</v>
      </c>
      <c r="I9294" s="10">
        <v>15691</v>
      </c>
      <c r="J9294" s="11">
        <v>0.9</v>
      </c>
      <c r="K9294" s="9" t="s">
        <v>94</v>
      </c>
      <c r="L9294" s="9" t="s">
        <v>95</v>
      </c>
    </row>
    <row r="9295" spans="1:12" x14ac:dyDescent="0.2">
      <c r="A9295" t="str">
        <f>VLOOKUP(B9295,StateFIPS!A$2:B$52,2)</f>
        <v>Texas</v>
      </c>
      <c r="B9295">
        <f t="shared" si="148"/>
        <v>48</v>
      </c>
      <c r="C9295" s="9" t="s">
        <v>2475</v>
      </c>
      <c r="D9295" s="9" t="s">
        <v>93</v>
      </c>
      <c r="E9295" s="9" t="s">
        <v>2801</v>
      </c>
      <c r="F9295" s="9" t="s">
        <v>2802</v>
      </c>
      <c r="G9295" s="10">
        <v>9295</v>
      </c>
      <c r="H9295" s="9" t="s">
        <v>94</v>
      </c>
      <c r="I9295" s="10">
        <v>10286</v>
      </c>
      <c r="J9295" s="11">
        <v>0.9</v>
      </c>
      <c r="K9295" s="9" t="s">
        <v>94</v>
      </c>
      <c r="L9295" s="9" t="s">
        <v>95</v>
      </c>
    </row>
    <row r="9296" spans="1:12" x14ac:dyDescent="0.2">
      <c r="A9296" t="str">
        <f>VLOOKUP(B9296,StateFIPS!A$2:B$52,2)</f>
        <v>Iowa</v>
      </c>
      <c r="B9296">
        <f t="shared" si="148"/>
        <v>19</v>
      </c>
      <c r="C9296" s="9" t="s">
        <v>1699</v>
      </c>
      <c r="D9296" s="9" t="s">
        <v>93</v>
      </c>
      <c r="E9296" s="9" t="s">
        <v>2801</v>
      </c>
      <c r="F9296" s="9" t="s">
        <v>2802</v>
      </c>
      <c r="G9296" s="10">
        <v>11279</v>
      </c>
      <c r="H9296" s="9" t="s">
        <v>94</v>
      </c>
      <c r="I9296" s="10">
        <v>12481</v>
      </c>
      <c r="J9296" s="11">
        <v>0.9</v>
      </c>
      <c r="K9296" s="9" t="s">
        <v>94</v>
      </c>
      <c r="L9296" s="9" t="s">
        <v>95</v>
      </c>
    </row>
    <row r="9297" spans="1:12" x14ac:dyDescent="0.2">
      <c r="A9297" t="str">
        <f>VLOOKUP(B9297,StateFIPS!A$2:B$52,2)</f>
        <v>Texas</v>
      </c>
      <c r="B9297">
        <f t="shared" si="148"/>
        <v>48</v>
      </c>
      <c r="C9297" s="9" t="s">
        <v>2718</v>
      </c>
      <c r="D9297" s="9" t="s">
        <v>93</v>
      </c>
      <c r="E9297" s="9" t="s">
        <v>2801</v>
      </c>
      <c r="F9297" s="9" t="s">
        <v>2802</v>
      </c>
      <c r="G9297" s="10">
        <v>9295</v>
      </c>
      <c r="H9297" s="9" t="s">
        <v>94</v>
      </c>
      <c r="I9297" s="10">
        <v>10286</v>
      </c>
      <c r="J9297" s="11">
        <v>0.9</v>
      </c>
      <c r="K9297" s="9" t="s">
        <v>94</v>
      </c>
      <c r="L9297" s="9" t="s">
        <v>95</v>
      </c>
    </row>
    <row r="9298" spans="1:12" x14ac:dyDescent="0.2">
      <c r="A9298" t="str">
        <f>VLOOKUP(B9298,StateFIPS!A$2:B$52,2)</f>
        <v>Texas</v>
      </c>
      <c r="B9298">
        <f t="shared" si="148"/>
        <v>48</v>
      </c>
      <c r="C9298" s="9" t="s">
        <v>876</v>
      </c>
      <c r="D9298" s="9" t="s">
        <v>93</v>
      </c>
      <c r="E9298" s="9" t="s">
        <v>2801</v>
      </c>
      <c r="F9298" s="9" t="s">
        <v>2802</v>
      </c>
      <c r="G9298" s="10">
        <v>4</v>
      </c>
      <c r="H9298" s="9" t="s">
        <v>94</v>
      </c>
      <c r="I9298" s="10">
        <v>4</v>
      </c>
      <c r="J9298" s="11">
        <v>0.9</v>
      </c>
      <c r="K9298" s="9" t="s">
        <v>94</v>
      </c>
      <c r="L9298" s="9" t="s">
        <v>95</v>
      </c>
    </row>
    <row r="9299" spans="1:12" x14ac:dyDescent="0.2">
      <c r="A9299" t="str">
        <f>VLOOKUP(B9299,StateFIPS!A$2:B$52,2)</f>
        <v>Iowa</v>
      </c>
      <c r="B9299">
        <f t="shared" si="148"/>
        <v>19</v>
      </c>
      <c r="C9299" s="9" t="s">
        <v>1653</v>
      </c>
      <c r="D9299" s="9" t="s">
        <v>93</v>
      </c>
      <c r="E9299" s="9" t="s">
        <v>2801</v>
      </c>
      <c r="F9299" s="9" t="s">
        <v>2802</v>
      </c>
      <c r="G9299" s="10">
        <v>25</v>
      </c>
      <c r="H9299" s="9" t="s">
        <v>94</v>
      </c>
      <c r="I9299" s="10">
        <v>27</v>
      </c>
      <c r="J9299" s="11">
        <v>0.9</v>
      </c>
      <c r="K9299" s="9" t="s">
        <v>94</v>
      </c>
      <c r="L9299" s="9" t="s">
        <v>95</v>
      </c>
    </row>
    <row r="9300" spans="1:12" x14ac:dyDescent="0.2">
      <c r="A9300" t="str">
        <f>VLOOKUP(B9300,StateFIPS!A$2:B$52,2)</f>
        <v>Texas</v>
      </c>
      <c r="B9300">
        <f t="shared" si="148"/>
        <v>48</v>
      </c>
      <c r="C9300" s="9" t="s">
        <v>2302</v>
      </c>
      <c r="D9300" s="9" t="s">
        <v>93</v>
      </c>
      <c r="E9300" s="9" t="s">
        <v>2801</v>
      </c>
      <c r="F9300" s="9" t="s">
        <v>2802</v>
      </c>
      <c r="G9300" s="10">
        <v>9295</v>
      </c>
      <c r="H9300" s="9" t="s">
        <v>94</v>
      </c>
      <c r="I9300" s="10">
        <v>10286</v>
      </c>
      <c r="J9300" s="11">
        <v>0.9</v>
      </c>
      <c r="K9300" s="9" t="s">
        <v>94</v>
      </c>
      <c r="L9300" s="9" t="s">
        <v>95</v>
      </c>
    </row>
    <row r="9301" spans="1:12" x14ac:dyDescent="0.2">
      <c r="A9301" t="str">
        <f>VLOOKUP(B9301,StateFIPS!A$2:B$52,2)</f>
        <v>Indiana</v>
      </c>
      <c r="B9301">
        <f t="shared" si="148"/>
        <v>18</v>
      </c>
      <c r="C9301" s="9" t="s">
        <v>409</v>
      </c>
      <c r="D9301" s="9" t="s">
        <v>93</v>
      </c>
      <c r="E9301" s="9" t="s">
        <v>2801</v>
      </c>
      <c r="F9301" s="9" t="s">
        <v>2802</v>
      </c>
      <c r="G9301" s="10">
        <v>4857</v>
      </c>
      <c r="H9301" s="9" t="s">
        <v>94</v>
      </c>
      <c r="I9301" s="10">
        <v>5375</v>
      </c>
      <c r="J9301" s="11">
        <v>0.9</v>
      </c>
      <c r="K9301" s="9" t="s">
        <v>94</v>
      </c>
      <c r="L9301" s="9" t="s">
        <v>95</v>
      </c>
    </row>
    <row r="9302" spans="1:12" x14ac:dyDescent="0.2">
      <c r="A9302" t="str">
        <f>VLOOKUP(B9302,StateFIPS!A$2:B$52,2)</f>
        <v>Texas</v>
      </c>
      <c r="B9302">
        <f t="shared" si="148"/>
        <v>48</v>
      </c>
      <c r="C9302" s="9" t="s">
        <v>853</v>
      </c>
      <c r="D9302" s="9" t="s">
        <v>93</v>
      </c>
      <c r="E9302" s="9" t="s">
        <v>2801</v>
      </c>
      <c r="F9302" s="9" t="s">
        <v>2802</v>
      </c>
      <c r="G9302" s="10">
        <v>9295</v>
      </c>
      <c r="H9302" s="9" t="s">
        <v>94</v>
      </c>
      <c r="I9302" s="10">
        <v>10286</v>
      </c>
      <c r="J9302" s="11">
        <v>0.9</v>
      </c>
      <c r="K9302" s="9" t="s">
        <v>94</v>
      </c>
      <c r="L9302" s="9" t="s">
        <v>95</v>
      </c>
    </row>
    <row r="9303" spans="1:12" x14ac:dyDescent="0.2">
      <c r="A9303" t="str">
        <f>VLOOKUP(B9303,StateFIPS!A$2:B$52,2)</f>
        <v>Texas</v>
      </c>
      <c r="B9303">
        <f t="shared" si="148"/>
        <v>48</v>
      </c>
      <c r="C9303" s="9" t="s">
        <v>2460</v>
      </c>
      <c r="D9303" s="9" t="s">
        <v>93</v>
      </c>
      <c r="E9303" s="9" t="s">
        <v>2801</v>
      </c>
      <c r="F9303" s="9" t="s">
        <v>2802</v>
      </c>
      <c r="G9303" s="10">
        <v>8</v>
      </c>
      <c r="H9303" s="9" t="s">
        <v>94</v>
      </c>
      <c r="I9303" s="10">
        <v>9</v>
      </c>
      <c r="J9303" s="11">
        <v>0.9</v>
      </c>
      <c r="K9303" s="9" t="s">
        <v>94</v>
      </c>
      <c r="L9303" s="9" t="s">
        <v>95</v>
      </c>
    </row>
    <row r="9304" spans="1:12" x14ac:dyDescent="0.2">
      <c r="A9304" t="str">
        <f>VLOOKUP(B9304,StateFIPS!A$2:B$52,2)</f>
        <v>Pennsylvania</v>
      </c>
      <c r="B9304">
        <f t="shared" si="148"/>
        <v>42</v>
      </c>
      <c r="C9304" s="9" t="s">
        <v>2655</v>
      </c>
      <c r="D9304" s="9" t="s">
        <v>93</v>
      </c>
      <c r="E9304" s="9" t="s">
        <v>2801</v>
      </c>
      <c r="F9304" s="9" t="s">
        <v>2802</v>
      </c>
      <c r="G9304" s="10">
        <v>292718</v>
      </c>
      <c r="H9304" s="9" t="s">
        <v>94</v>
      </c>
      <c r="I9304" s="10">
        <v>323931</v>
      </c>
      <c r="J9304" s="11">
        <v>0.9</v>
      </c>
      <c r="K9304" s="9" t="s">
        <v>94</v>
      </c>
      <c r="L9304" s="9" t="s">
        <v>95</v>
      </c>
    </row>
    <row r="9305" spans="1:12" x14ac:dyDescent="0.2">
      <c r="A9305" t="str">
        <f>VLOOKUP(B9305,StateFIPS!A$2:B$52,2)</f>
        <v>Indiana</v>
      </c>
      <c r="B9305">
        <f t="shared" si="148"/>
        <v>18</v>
      </c>
      <c r="C9305" s="9" t="s">
        <v>2180</v>
      </c>
      <c r="D9305" s="9" t="s">
        <v>93</v>
      </c>
      <c r="E9305" s="9" t="s">
        <v>2801</v>
      </c>
      <c r="F9305" s="9" t="s">
        <v>2802</v>
      </c>
      <c r="G9305" s="10">
        <v>4857</v>
      </c>
      <c r="H9305" s="9" t="s">
        <v>94</v>
      </c>
      <c r="I9305" s="10">
        <v>5375</v>
      </c>
      <c r="J9305" s="11">
        <v>0.9</v>
      </c>
      <c r="K9305" s="9" t="s">
        <v>94</v>
      </c>
      <c r="L9305" s="9" t="s">
        <v>95</v>
      </c>
    </row>
    <row r="9306" spans="1:12" x14ac:dyDescent="0.2">
      <c r="A9306" t="str">
        <f>VLOOKUP(B9306,StateFIPS!A$2:B$52,2)</f>
        <v>Iowa</v>
      </c>
      <c r="B9306">
        <f t="shared" si="148"/>
        <v>19</v>
      </c>
      <c r="C9306" s="9" t="s">
        <v>1502</v>
      </c>
      <c r="D9306" s="9" t="s">
        <v>93</v>
      </c>
      <c r="E9306" s="9" t="s">
        <v>2801</v>
      </c>
      <c r="F9306" s="9" t="s">
        <v>2802</v>
      </c>
      <c r="G9306" s="10">
        <v>34</v>
      </c>
      <c r="H9306" s="9" t="s">
        <v>94</v>
      </c>
      <c r="I9306" s="10">
        <v>37</v>
      </c>
      <c r="J9306" s="11">
        <v>0.9</v>
      </c>
      <c r="K9306" s="9" t="s">
        <v>94</v>
      </c>
      <c r="L9306" s="9" t="s">
        <v>95</v>
      </c>
    </row>
    <row r="9307" spans="1:12" x14ac:dyDescent="0.2">
      <c r="A9307" t="str">
        <f>VLOOKUP(B9307,StateFIPS!A$2:B$52,2)</f>
        <v>South Carolina</v>
      </c>
      <c r="B9307">
        <f t="shared" si="148"/>
        <v>45</v>
      </c>
      <c r="C9307" s="9" t="s">
        <v>2613</v>
      </c>
      <c r="D9307" s="9" t="s">
        <v>93</v>
      </c>
      <c r="E9307" s="9" t="s">
        <v>2801</v>
      </c>
      <c r="F9307" s="9" t="s">
        <v>2802</v>
      </c>
      <c r="G9307" s="10">
        <v>113</v>
      </c>
      <c r="H9307" s="9" t="s">
        <v>94</v>
      </c>
      <c r="I9307" s="10">
        <v>125</v>
      </c>
      <c r="J9307" s="11">
        <v>0.9</v>
      </c>
      <c r="K9307" s="9" t="s">
        <v>94</v>
      </c>
      <c r="L9307" s="9" t="s">
        <v>95</v>
      </c>
    </row>
    <row r="9308" spans="1:12" x14ac:dyDescent="0.2">
      <c r="A9308" t="str">
        <f>VLOOKUP(B9308,StateFIPS!A$2:B$52,2)</f>
        <v>Indiana</v>
      </c>
      <c r="B9308">
        <f t="shared" si="148"/>
        <v>18</v>
      </c>
      <c r="C9308" s="9" t="s">
        <v>2259</v>
      </c>
      <c r="D9308" s="9" t="s">
        <v>93</v>
      </c>
      <c r="E9308" s="9" t="s">
        <v>2801</v>
      </c>
      <c r="F9308" s="9" t="s">
        <v>2802</v>
      </c>
      <c r="G9308" s="10">
        <v>4857</v>
      </c>
      <c r="H9308" s="9" t="s">
        <v>94</v>
      </c>
      <c r="I9308" s="10">
        <v>5375</v>
      </c>
      <c r="J9308" s="11">
        <v>0.9</v>
      </c>
      <c r="K9308" s="9" t="s">
        <v>94</v>
      </c>
      <c r="L9308" s="9" t="s">
        <v>95</v>
      </c>
    </row>
    <row r="9309" spans="1:12" x14ac:dyDescent="0.2">
      <c r="A9309" t="str">
        <f>VLOOKUP(B9309,StateFIPS!A$2:B$52,2)</f>
        <v>Vermont</v>
      </c>
      <c r="B9309">
        <f t="shared" si="148"/>
        <v>50</v>
      </c>
      <c r="C9309" s="9" t="s">
        <v>2671</v>
      </c>
      <c r="D9309" s="9" t="s">
        <v>93</v>
      </c>
      <c r="E9309" s="9" t="s">
        <v>2801</v>
      </c>
      <c r="F9309" s="9" t="s">
        <v>2802</v>
      </c>
      <c r="G9309" s="10">
        <v>567</v>
      </c>
      <c r="H9309" s="9" t="s">
        <v>94</v>
      </c>
      <c r="I9309" s="10">
        <v>628</v>
      </c>
      <c r="J9309" s="11">
        <v>0.9</v>
      </c>
      <c r="K9309" s="9" t="s">
        <v>94</v>
      </c>
      <c r="L9309" s="9" t="s">
        <v>95</v>
      </c>
    </row>
    <row r="9310" spans="1:12" x14ac:dyDescent="0.2">
      <c r="A9310" t="str">
        <f>VLOOKUP(B9310,StateFIPS!A$2:B$52,2)</f>
        <v>South Carolina</v>
      </c>
      <c r="B9310">
        <f t="shared" si="148"/>
        <v>45</v>
      </c>
      <c r="C9310" s="9" t="s">
        <v>1367</v>
      </c>
      <c r="D9310" s="9" t="s">
        <v>93</v>
      </c>
      <c r="E9310" s="9" t="s">
        <v>2801</v>
      </c>
      <c r="F9310" s="9" t="s">
        <v>2802</v>
      </c>
      <c r="G9310" s="10">
        <v>15</v>
      </c>
      <c r="H9310" s="9" t="s">
        <v>94</v>
      </c>
      <c r="I9310" s="10">
        <v>17</v>
      </c>
      <c r="J9310" s="11">
        <v>0.9</v>
      </c>
      <c r="K9310" s="9" t="s">
        <v>94</v>
      </c>
      <c r="L9310" s="9" t="s">
        <v>95</v>
      </c>
    </row>
    <row r="9311" spans="1:12" x14ac:dyDescent="0.2">
      <c r="A9311" t="str">
        <f>VLOOKUP(B9311,StateFIPS!A$2:B$52,2)</f>
        <v>Virginia</v>
      </c>
      <c r="B9311">
        <f t="shared" si="148"/>
        <v>51</v>
      </c>
      <c r="C9311" s="9" t="s">
        <v>1134</v>
      </c>
      <c r="D9311" s="9" t="s">
        <v>93</v>
      </c>
      <c r="E9311" s="9" t="s">
        <v>2801</v>
      </c>
      <c r="F9311" s="9" t="s">
        <v>2802</v>
      </c>
      <c r="G9311" s="10">
        <v>1967</v>
      </c>
      <c r="H9311" s="9" t="s">
        <v>94</v>
      </c>
      <c r="I9311" s="10">
        <v>2176</v>
      </c>
      <c r="J9311" s="11">
        <v>0.9</v>
      </c>
      <c r="K9311" s="9" t="s">
        <v>94</v>
      </c>
      <c r="L9311" s="9" t="s">
        <v>95</v>
      </c>
    </row>
    <row r="9312" spans="1:12" x14ac:dyDescent="0.2">
      <c r="A9312" t="str">
        <f>VLOOKUP(B9312,StateFIPS!A$2:B$52,2)</f>
        <v>Iowa</v>
      </c>
      <c r="B9312">
        <f t="shared" si="148"/>
        <v>19</v>
      </c>
      <c r="C9312" s="9" t="s">
        <v>272</v>
      </c>
      <c r="D9312" s="9" t="s">
        <v>93</v>
      </c>
      <c r="E9312" s="9" t="s">
        <v>2801</v>
      </c>
      <c r="F9312" s="9" t="s">
        <v>2802</v>
      </c>
      <c r="G9312" s="10">
        <v>11279</v>
      </c>
      <c r="H9312" s="9" t="s">
        <v>94</v>
      </c>
      <c r="I9312" s="10">
        <v>12481</v>
      </c>
      <c r="J9312" s="11">
        <v>0.9</v>
      </c>
      <c r="K9312" s="9" t="s">
        <v>94</v>
      </c>
      <c r="L9312" s="9" t="s">
        <v>95</v>
      </c>
    </row>
    <row r="9313" spans="1:12" x14ac:dyDescent="0.2">
      <c r="A9313" t="str">
        <f>VLOOKUP(B9313,StateFIPS!A$2:B$52,2)</f>
        <v>Arkansas</v>
      </c>
      <c r="B9313">
        <f t="shared" si="148"/>
        <v>5</v>
      </c>
      <c r="C9313" s="9" t="s">
        <v>639</v>
      </c>
      <c r="D9313" s="9" t="s">
        <v>93</v>
      </c>
      <c r="E9313" s="9" t="s">
        <v>2801</v>
      </c>
      <c r="F9313" s="9" t="s">
        <v>2802</v>
      </c>
      <c r="G9313" s="10">
        <v>16</v>
      </c>
      <c r="H9313" s="9" t="s">
        <v>94</v>
      </c>
      <c r="I9313" s="10">
        <v>17</v>
      </c>
      <c r="J9313" s="11">
        <v>0.9</v>
      </c>
      <c r="K9313" s="9" t="s">
        <v>94</v>
      </c>
      <c r="L9313" s="9" t="s">
        <v>95</v>
      </c>
    </row>
    <row r="9314" spans="1:12" x14ac:dyDescent="0.2">
      <c r="A9314" t="str">
        <f>VLOOKUP(B9314,StateFIPS!A$2:B$52,2)</f>
        <v>South Carolina</v>
      </c>
      <c r="B9314">
        <f t="shared" si="148"/>
        <v>45</v>
      </c>
      <c r="C9314" s="9" t="s">
        <v>2624</v>
      </c>
      <c r="D9314" s="9" t="s">
        <v>93</v>
      </c>
      <c r="E9314" s="9" t="s">
        <v>2801</v>
      </c>
      <c r="F9314" s="9" t="s">
        <v>2802</v>
      </c>
      <c r="G9314" s="10">
        <v>6439</v>
      </c>
      <c r="H9314" s="9" t="s">
        <v>94</v>
      </c>
      <c r="I9314" s="10">
        <v>7125</v>
      </c>
      <c r="J9314" s="11">
        <v>0.9</v>
      </c>
      <c r="K9314" s="9" t="s">
        <v>94</v>
      </c>
      <c r="L9314" s="9" t="s">
        <v>95</v>
      </c>
    </row>
    <row r="9315" spans="1:12" x14ac:dyDescent="0.2">
      <c r="A9315" t="str">
        <f>VLOOKUP(B9315,StateFIPS!A$2:B$52,2)</f>
        <v>Pennsylvania</v>
      </c>
      <c r="B9315">
        <f t="shared" si="148"/>
        <v>42</v>
      </c>
      <c r="C9315" s="9" t="s">
        <v>2328</v>
      </c>
      <c r="D9315" s="9" t="s">
        <v>93</v>
      </c>
      <c r="E9315" s="9" t="s">
        <v>2801</v>
      </c>
      <c r="F9315" s="9" t="s">
        <v>2802</v>
      </c>
      <c r="G9315" s="10">
        <v>104112</v>
      </c>
      <c r="H9315" s="9" t="s">
        <v>94</v>
      </c>
      <c r="I9315" s="10">
        <v>115214</v>
      </c>
      <c r="J9315" s="11">
        <v>0.9</v>
      </c>
      <c r="K9315" s="9" t="s">
        <v>94</v>
      </c>
      <c r="L9315" s="9" t="s">
        <v>95</v>
      </c>
    </row>
    <row r="9316" spans="1:12" x14ac:dyDescent="0.2">
      <c r="A9316" t="str">
        <f>VLOOKUP(B9316,StateFIPS!A$2:B$52,2)</f>
        <v>Arkansas</v>
      </c>
      <c r="B9316">
        <f t="shared" si="148"/>
        <v>5</v>
      </c>
      <c r="C9316" s="9" t="s">
        <v>581</v>
      </c>
      <c r="D9316" s="9" t="s">
        <v>93</v>
      </c>
      <c r="E9316" s="9" t="s">
        <v>2801</v>
      </c>
      <c r="F9316" s="9" t="s">
        <v>2802</v>
      </c>
      <c r="G9316" s="10">
        <v>14179</v>
      </c>
      <c r="H9316" s="9" t="s">
        <v>94</v>
      </c>
      <c r="I9316" s="10">
        <v>15691</v>
      </c>
      <c r="J9316" s="11">
        <v>0.9</v>
      </c>
      <c r="K9316" s="9" t="s">
        <v>94</v>
      </c>
      <c r="L9316" s="9" t="s">
        <v>95</v>
      </c>
    </row>
    <row r="9317" spans="1:12" x14ac:dyDescent="0.2">
      <c r="A9317" t="str">
        <f>VLOOKUP(B9317,StateFIPS!A$2:B$52,2)</f>
        <v>Pennsylvania</v>
      </c>
      <c r="B9317">
        <f t="shared" si="148"/>
        <v>42</v>
      </c>
      <c r="C9317" s="9" t="s">
        <v>2470</v>
      </c>
      <c r="D9317" s="9" t="s">
        <v>93</v>
      </c>
      <c r="E9317" s="9" t="s">
        <v>2801</v>
      </c>
      <c r="F9317" s="9" t="s">
        <v>2802</v>
      </c>
      <c r="G9317" s="10">
        <v>28</v>
      </c>
      <c r="H9317" s="9" t="s">
        <v>94</v>
      </c>
      <c r="I9317" s="10">
        <v>31</v>
      </c>
      <c r="J9317" s="11">
        <v>0.9</v>
      </c>
      <c r="K9317" s="9" t="s">
        <v>94</v>
      </c>
      <c r="L9317" s="9" t="s">
        <v>95</v>
      </c>
    </row>
    <row r="9318" spans="1:12" x14ac:dyDescent="0.2">
      <c r="A9318" t="str">
        <f>VLOOKUP(B9318,StateFIPS!A$2:B$52,2)</f>
        <v>Arkansas</v>
      </c>
      <c r="B9318">
        <f t="shared" si="148"/>
        <v>5</v>
      </c>
      <c r="C9318" s="9" t="s">
        <v>496</v>
      </c>
      <c r="D9318" s="9" t="s">
        <v>93</v>
      </c>
      <c r="E9318" s="9" t="s">
        <v>2801</v>
      </c>
      <c r="F9318" s="9" t="s">
        <v>2802</v>
      </c>
      <c r="G9318" s="10">
        <v>14179</v>
      </c>
      <c r="H9318" s="9" t="s">
        <v>94</v>
      </c>
      <c r="I9318" s="10">
        <v>15691</v>
      </c>
      <c r="J9318" s="11">
        <v>0.9</v>
      </c>
      <c r="K9318" s="9" t="s">
        <v>94</v>
      </c>
      <c r="L9318" s="9" t="s">
        <v>95</v>
      </c>
    </row>
    <row r="9319" spans="1:12" x14ac:dyDescent="0.2">
      <c r="A9319" t="str">
        <f>VLOOKUP(B9319,StateFIPS!A$2:B$52,2)</f>
        <v>Pennsylvania</v>
      </c>
      <c r="B9319">
        <f t="shared" si="148"/>
        <v>42</v>
      </c>
      <c r="C9319" s="9" t="s">
        <v>2437</v>
      </c>
      <c r="D9319" s="9" t="s">
        <v>93</v>
      </c>
      <c r="E9319" s="9" t="s">
        <v>2801</v>
      </c>
      <c r="F9319" s="9" t="s">
        <v>2802</v>
      </c>
      <c r="G9319" s="10">
        <v>127828</v>
      </c>
      <c r="H9319" s="9" t="s">
        <v>94</v>
      </c>
      <c r="I9319" s="10">
        <v>141458</v>
      </c>
      <c r="J9319" s="11">
        <v>0.9</v>
      </c>
      <c r="K9319" s="9" t="s">
        <v>94</v>
      </c>
      <c r="L9319" s="9" t="s">
        <v>95</v>
      </c>
    </row>
    <row r="9320" spans="1:12" x14ac:dyDescent="0.2">
      <c r="A9320" t="str">
        <f>VLOOKUP(B9320,StateFIPS!A$2:B$52,2)</f>
        <v>Pennsylvania</v>
      </c>
      <c r="B9320">
        <f t="shared" si="148"/>
        <v>42</v>
      </c>
      <c r="C9320" s="9" t="s">
        <v>2411</v>
      </c>
      <c r="D9320" s="9" t="s">
        <v>93</v>
      </c>
      <c r="E9320" s="9" t="s">
        <v>2801</v>
      </c>
      <c r="F9320" s="9" t="s">
        <v>2802</v>
      </c>
      <c r="G9320" s="10">
        <v>16050</v>
      </c>
      <c r="H9320" s="9" t="s">
        <v>94</v>
      </c>
      <c r="I9320" s="10">
        <v>17761</v>
      </c>
      <c r="J9320" s="11">
        <v>0.9</v>
      </c>
      <c r="K9320" s="9" t="s">
        <v>94</v>
      </c>
      <c r="L9320" s="9" t="s">
        <v>95</v>
      </c>
    </row>
    <row r="9321" spans="1:12" x14ac:dyDescent="0.2">
      <c r="A9321" t="str">
        <f>VLOOKUP(B9321,StateFIPS!A$2:B$52,2)</f>
        <v>South Dakota</v>
      </c>
      <c r="B9321">
        <f t="shared" si="148"/>
        <v>46</v>
      </c>
      <c r="C9321" s="9" t="s">
        <v>2513</v>
      </c>
      <c r="D9321" s="9" t="s">
        <v>93</v>
      </c>
      <c r="E9321" s="9" t="s">
        <v>2801</v>
      </c>
      <c r="F9321" s="9" t="s">
        <v>2802</v>
      </c>
      <c r="G9321" s="10">
        <v>278727</v>
      </c>
      <c r="H9321" s="9" t="s">
        <v>94</v>
      </c>
      <c r="I9321" s="10">
        <v>308448</v>
      </c>
      <c r="J9321" s="11">
        <v>0.9</v>
      </c>
      <c r="K9321" s="9" t="s">
        <v>94</v>
      </c>
      <c r="L9321" s="9" t="s">
        <v>95</v>
      </c>
    </row>
    <row r="9322" spans="1:12" x14ac:dyDescent="0.2">
      <c r="A9322" t="str">
        <f>VLOOKUP(B9322,StateFIPS!A$2:B$52,2)</f>
        <v>Iowa</v>
      </c>
      <c r="B9322">
        <f t="shared" si="148"/>
        <v>19</v>
      </c>
      <c r="C9322" s="9" t="s">
        <v>273</v>
      </c>
      <c r="D9322" s="9" t="s">
        <v>93</v>
      </c>
      <c r="E9322" s="9" t="s">
        <v>2801</v>
      </c>
      <c r="F9322" s="9" t="s">
        <v>2802</v>
      </c>
      <c r="G9322" s="10">
        <v>11279</v>
      </c>
      <c r="H9322" s="9" t="s">
        <v>94</v>
      </c>
      <c r="I9322" s="10">
        <v>12481</v>
      </c>
      <c r="J9322" s="11">
        <v>0.9</v>
      </c>
      <c r="K9322" s="9" t="s">
        <v>94</v>
      </c>
      <c r="L9322" s="9" t="s">
        <v>95</v>
      </c>
    </row>
    <row r="9323" spans="1:12" x14ac:dyDescent="0.2">
      <c r="A9323" t="str">
        <f>VLOOKUP(B9323,StateFIPS!A$2:B$52,2)</f>
        <v>South Carolina</v>
      </c>
      <c r="B9323">
        <f t="shared" si="148"/>
        <v>45</v>
      </c>
      <c r="C9323" s="9" t="s">
        <v>2700</v>
      </c>
      <c r="D9323" s="9" t="s">
        <v>93</v>
      </c>
      <c r="E9323" s="9" t="s">
        <v>2801</v>
      </c>
      <c r="F9323" s="9" t="s">
        <v>2802</v>
      </c>
      <c r="G9323" s="10">
        <v>6439</v>
      </c>
      <c r="H9323" s="9" t="s">
        <v>94</v>
      </c>
      <c r="I9323" s="10">
        <v>7125</v>
      </c>
      <c r="J9323" s="11">
        <v>0.9</v>
      </c>
      <c r="K9323" s="9" t="s">
        <v>94</v>
      </c>
      <c r="L9323" s="9" t="s">
        <v>95</v>
      </c>
    </row>
    <row r="9324" spans="1:12" x14ac:dyDescent="0.2">
      <c r="A9324" t="str">
        <f>VLOOKUP(B9324,StateFIPS!A$2:B$52,2)</f>
        <v>Connecticut</v>
      </c>
      <c r="B9324">
        <f t="shared" si="148"/>
        <v>9</v>
      </c>
      <c r="C9324" s="9" t="s">
        <v>1969</v>
      </c>
      <c r="D9324" s="9" t="s">
        <v>93</v>
      </c>
      <c r="E9324" s="9" t="s">
        <v>2801</v>
      </c>
      <c r="F9324" s="9" t="s">
        <v>2802</v>
      </c>
      <c r="G9324" s="10">
        <v>210</v>
      </c>
      <c r="H9324" s="9" t="s">
        <v>94</v>
      </c>
      <c r="I9324" s="10">
        <v>232</v>
      </c>
      <c r="J9324" s="11">
        <v>0.9</v>
      </c>
      <c r="K9324" s="9" t="s">
        <v>94</v>
      </c>
      <c r="L9324" s="9" t="s">
        <v>95</v>
      </c>
    </row>
    <row r="9325" spans="1:12" x14ac:dyDescent="0.2">
      <c r="A9325" t="str">
        <f>VLOOKUP(B9325,StateFIPS!A$2:B$52,2)</f>
        <v>South Carolina</v>
      </c>
      <c r="B9325">
        <f t="shared" si="148"/>
        <v>45</v>
      </c>
      <c r="C9325" s="9" t="s">
        <v>1372</v>
      </c>
      <c r="D9325" s="9" t="s">
        <v>93</v>
      </c>
      <c r="E9325" s="9" t="s">
        <v>2801</v>
      </c>
      <c r="F9325" s="9" t="s">
        <v>2802</v>
      </c>
      <c r="G9325" s="10">
        <v>6439</v>
      </c>
      <c r="H9325" s="9" t="s">
        <v>94</v>
      </c>
      <c r="I9325" s="10">
        <v>7125</v>
      </c>
      <c r="J9325" s="11">
        <v>0.9</v>
      </c>
      <c r="K9325" s="9" t="s">
        <v>94</v>
      </c>
      <c r="L9325" s="9" t="s">
        <v>95</v>
      </c>
    </row>
    <row r="9326" spans="1:12" x14ac:dyDescent="0.2">
      <c r="A9326" t="str">
        <f>VLOOKUP(B9326,StateFIPS!A$2:B$52,2)</f>
        <v>Iowa</v>
      </c>
      <c r="B9326">
        <f t="shared" si="148"/>
        <v>19</v>
      </c>
      <c r="C9326" s="9" t="s">
        <v>1511</v>
      </c>
      <c r="D9326" s="9" t="s">
        <v>93</v>
      </c>
      <c r="E9326" s="9" t="s">
        <v>2801</v>
      </c>
      <c r="F9326" s="9" t="s">
        <v>2802</v>
      </c>
      <c r="G9326" s="10">
        <v>11279</v>
      </c>
      <c r="H9326" s="9" t="s">
        <v>94</v>
      </c>
      <c r="I9326" s="10">
        <v>12481</v>
      </c>
      <c r="J9326" s="11">
        <v>0.9</v>
      </c>
      <c r="K9326" s="9" t="s">
        <v>94</v>
      </c>
      <c r="L9326" s="9" t="s">
        <v>95</v>
      </c>
    </row>
    <row r="9327" spans="1:12" x14ac:dyDescent="0.2">
      <c r="A9327" t="str">
        <f>VLOOKUP(B9327,StateFIPS!A$2:B$52,2)</f>
        <v>Indiana</v>
      </c>
      <c r="B9327">
        <f t="shared" si="148"/>
        <v>18</v>
      </c>
      <c r="C9327" s="9" t="s">
        <v>1607</v>
      </c>
      <c r="D9327" s="9" t="s">
        <v>93</v>
      </c>
      <c r="E9327" s="9" t="s">
        <v>2801</v>
      </c>
      <c r="F9327" s="9" t="s">
        <v>2802</v>
      </c>
      <c r="G9327" s="10">
        <v>44</v>
      </c>
      <c r="H9327" s="9" t="s">
        <v>94</v>
      </c>
      <c r="I9327" s="10">
        <v>48</v>
      </c>
      <c r="J9327" s="11">
        <v>0.9</v>
      </c>
      <c r="K9327" s="9" t="s">
        <v>94</v>
      </c>
      <c r="L9327" s="9" t="s">
        <v>95</v>
      </c>
    </row>
    <row r="9328" spans="1:12" x14ac:dyDescent="0.2">
      <c r="A9328" t="str">
        <f>VLOOKUP(B9328,StateFIPS!A$2:B$52,2)</f>
        <v>South Carolina</v>
      </c>
      <c r="B9328">
        <f t="shared" si="148"/>
        <v>45</v>
      </c>
      <c r="C9328" s="9" t="s">
        <v>1371</v>
      </c>
      <c r="D9328" s="9" t="s">
        <v>93</v>
      </c>
      <c r="E9328" s="9" t="s">
        <v>2801</v>
      </c>
      <c r="F9328" s="9" t="s">
        <v>2802</v>
      </c>
      <c r="G9328" s="10">
        <v>7</v>
      </c>
      <c r="H9328" s="9" t="s">
        <v>94</v>
      </c>
      <c r="I9328" s="10">
        <v>7</v>
      </c>
      <c r="J9328" s="11">
        <v>0.9</v>
      </c>
      <c r="K9328" s="9" t="s">
        <v>94</v>
      </c>
      <c r="L9328" s="9" t="s">
        <v>95</v>
      </c>
    </row>
    <row r="9329" spans="1:12" x14ac:dyDescent="0.2">
      <c r="A9329" t="str">
        <f>VLOOKUP(B9329,StateFIPS!A$2:B$52,2)</f>
        <v>Indiana</v>
      </c>
      <c r="B9329">
        <f t="shared" si="148"/>
        <v>18</v>
      </c>
      <c r="C9329" s="9" t="s">
        <v>696</v>
      </c>
      <c r="D9329" s="9" t="s">
        <v>93</v>
      </c>
      <c r="E9329" s="9" t="s">
        <v>2801</v>
      </c>
      <c r="F9329" s="9" t="s">
        <v>2802</v>
      </c>
      <c r="G9329" s="10">
        <v>8</v>
      </c>
      <c r="H9329" s="9" t="s">
        <v>94</v>
      </c>
      <c r="I9329" s="10">
        <v>9</v>
      </c>
      <c r="J9329" s="11">
        <v>0.9</v>
      </c>
      <c r="K9329" s="9" t="s">
        <v>94</v>
      </c>
      <c r="L9329" s="9" t="s">
        <v>95</v>
      </c>
    </row>
    <row r="9330" spans="1:12" x14ac:dyDescent="0.2">
      <c r="A9330" t="str">
        <f>VLOOKUP(B9330,StateFIPS!A$2:B$52,2)</f>
        <v>Arkansas</v>
      </c>
      <c r="B9330">
        <f t="shared" si="148"/>
        <v>5</v>
      </c>
      <c r="C9330" s="9" t="s">
        <v>628</v>
      </c>
      <c r="D9330" s="9" t="s">
        <v>93</v>
      </c>
      <c r="E9330" s="9" t="s">
        <v>2801</v>
      </c>
      <c r="F9330" s="9" t="s">
        <v>2802</v>
      </c>
      <c r="G9330" s="10">
        <v>14179</v>
      </c>
      <c r="H9330" s="9" t="s">
        <v>94</v>
      </c>
      <c r="I9330" s="10">
        <v>15691</v>
      </c>
      <c r="J9330" s="11">
        <v>0.9</v>
      </c>
      <c r="K9330" s="9" t="s">
        <v>94</v>
      </c>
      <c r="L9330" s="9" t="s">
        <v>95</v>
      </c>
    </row>
    <row r="9331" spans="1:12" x14ac:dyDescent="0.2">
      <c r="A9331" t="str">
        <f>VLOOKUP(B9331,StateFIPS!A$2:B$52,2)</f>
        <v>Arkansas</v>
      </c>
      <c r="B9331">
        <f t="shared" si="148"/>
        <v>5</v>
      </c>
      <c r="C9331" s="9" t="s">
        <v>542</v>
      </c>
      <c r="D9331" s="9" t="s">
        <v>93</v>
      </c>
      <c r="E9331" s="9" t="s">
        <v>2801</v>
      </c>
      <c r="F9331" s="9" t="s">
        <v>2802</v>
      </c>
      <c r="G9331" s="10">
        <v>14179</v>
      </c>
      <c r="H9331" s="9" t="s">
        <v>94</v>
      </c>
      <c r="I9331" s="10">
        <v>15691</v>
      </c>
      <c r="J9331" s="11">
        <v>0.9</v>
      </c>
      <c r="K9331" s="9" t="s">
        <v>94</v>
      </c>
      <c r="L9331" s="9" t="s">
        <v>95</v>
      </c>
    </row>
    <row r="9332" spans="1:12" x14ac:dyDescent="0.2">
      <c r="A9332" t="str">
        <f>VLOOKUP(B9332,StateFIPS!A$2:B$52,2)</f>
        <v>Iowa</v>
      </c>
      <c r="B9332">
        <f t="shared" si="148"/>
        <v>19</v>
      </c>
      <c r="C9332" s="9" t="s">
        <v>1514</v>
      </c>
      <c r="D9332" s="9" t="s">
        <v>93</v>
      </c>
      <c r="E9332" s="9" t="s">
        <v>2801</v>
      </c>
      <c r="F9332" s="9" t="s">
        <v>2802</v>
      </c>
      <c r="G9332" s="10">
        <v>11279</v>
      </c>
      <c r="H9332" s="9" t="s">
        <v>94</v>
      </c>
      <c r="I9332" s="10">
        <v>12481</v>
      </c>
      <c r="J9332" s="11">
        <v>0.9</v>
      </c>
      <c r="K9332" s="9" t="s">
        <v>94</v>
      </c>
      <c r="L9332" s="9" t="s">
        <v>95</v>
      </c>
    </row>
    <row r="9333" spans="1:12" x14ac:dyDescent="0.2">
      <c r="A9333" t="str">
        <f>VLOOKUP(B9333,StateFIPS!A$2:B$52,2)</f>
        <v>Pennsylvania</v>
      </c>
      <c r="B9333">
        <f t="shared" si="148"/>
        <v>42</v>
      </c>
      <c r="C9333" s="9" t="s">
        <v>2423</v>
      </c>
      <c r="D9333" s="9" t="s">
        <v>93</v>
      </c>
      <c r="E9333" s="9" t="s">
        <v>2801</v>
      </c>
      <c r="F9333" s="9" t="s">
        <v>2802</v>
      </c>
      <c r="G9333" s="10">
        <v>173112</v>
      </c>
      <c r="H9333" s="9" t="s">
        <v>94</v>
      </c>
      <c r="I9333" s="10">
        <v>191572</v>
      </c>
      <c r="J9333" s="11">
        <v>0.9</v>
      </c>
      <c r="K9333" s="9" t="s">
        <v>94</v>
      </c>
      <c r="L9333" s="9" t="s">
        <v>95</v>
      </c>
    </row>
    <row r="9334" spans="1:12" x14ac:dyDescent="0.2">
      <c r="A9334" t="str">
        <f>VLOOKUP(B9334,StateFIPS!A$2:B$52,2)</f>
        <v>Vermont</v>
      </c>
      <c r="B9334">
        <f t="shared" si="148"/>
        <v>50</v>
      </c>
      <c r="C9334" s="9" t="s">
        <v>2643</v>
      </c>
      <c r="D9334" s="9" t="s">
        <v>93</v>
      </c>
      <c r="E9334" s="9" t="s">
        <v>2801</v>
      </c>
      <c r="F9334" s="9" t="s">
        <v>2802</v>
      </c>
      <c r="G9334" s="10">
        <v>695</v>
      </c>
      <c r="H9334" s="9" t="s">
        <v>94</v>
      </c>
      <c r="I9334" s="10">
        <v>770</v>
      </c>
      <c r="J9334" s="11">
        <v>0.9</v>
      </c>
      <c r="K9334" s="9" t="s">
        <v>94</v>
      </c>
      <c r="L9334" s="9" t="s">
        <v>95</v>
      </c>
    </row>
    <row r="9335" spans="1:12" x14ac:dyDescent="0.2">
      <c r="A9335" t="str">
        <f>VLOOKUP(B9335,StateFIPS!A$2:B$52,2)</f>
        <v>Iowa</v>
      </c>
      <c r="B9335">
        <f t="shared" si="148"/>
        <v>19</v>
      </c>
      <c r="C9335" s="9" t="s">
        <v>271</v>
      </c>
      <c r="D9335" s="9" t="s">
        <v>93</v>
      </c>
      <c r="E9335" s="9" t="s">
        <v>2801</v>
      </c>
      <c r="F9335" s="9" t="s">
        <v>2802</v>
      </c>
      <c r="G9335" s="10">
        <v>11279</v>
      </c>
      <c r="H9335" s="9" t="s">
        <v>94</v>
      </c>
      <c r="I9335" s="10">
        <v>12481</v>
      </c>
      <c r="J9335" s="11">
        <v>0.9</v>
      </c>
      <c r="K9335" s="9" t="s">
        <v>94</v>
      </c>
      <c r="L9335" s="9" t="s">
        <v>95</v>
      </c>
    </row>
    <row r="9336" spans="1:12" x14ac:dyDescent="0.2">
      <c r="A9336" t="str">
        <f>VLOOKUP(B9336,StateFIPS!A$2:B$52,2)</f>
        <v>Arkansas</v>
      </c>
      <c r="B9336">
        <f t="shared" si="148"/>
        <v>5</v>
      </c>
      <c r="C9336" s="9" t="s">
        <v>629</v>
      </c>
      <c r="D9336" s="9" t="s">
        <v>93</v>
      </c>
      <c r="E9336" s="9" t="s">
        <v>2801</v>
      </c>
      <c r="F9336" s="9" t="s">
        <v>2802</v>
      </c>
      <c r="G9336" s="10">
        <v>14179</v>
      </c>
      <c r="H9336" s="9" t="s">
        <v>94</v>
      </c>
      <c r="I9336" s="10">
        <v>15691</v>
      </c>
      <c r="J9336" s="11">
        <v>0.9</v>
      </c>
      <c r="K9336" s="9" t="s">
        <v>94</v>
      </c>
      <c r="L9336" s="9" t="s">
        <v>95</v>
      </c>
    </row>
    <row r="9337" spans="1:12" x14ac:dyDescent="0.2">
      <c r="A9337" t="str">
        <f>VLOOKUP(B9337,StateFIPS!A$2:B$52,2)</f>
        <v>Iowa</v>
      </c>
      <c r="B9337">
        <f t="shared" si="148"/>
        <v>19</v>
      </c>
      <c r="C9337" s="9" t="s">
        <v>1692</v>
      </c>
      <c r="D9337" s="9" t="s">
        <v>93</v>
      </c>
      <c r="E9337" s="9" t="s">
        <v>2801</v>
      </c>
      <c r="F9337" s="9" t="s">
        <v>2802</v>
      </c>
      <c r="G9337" s="10">
        <v>11279</v>
      </c>
      <c r="H9337" s="9" t="s">
        <v>94</v>
      </c>
      <c r="I9337" s="10">
        <v>12481</v>
      </c>
      <c r="J9337" s="11">
        <v>0.9</v>
      </c>
      <c r="K9337" s="9" t="s">
        <v>94</v>
      </c>
      <c r="L9337" s="9" t="s">
        <v>95</v>
      </c>
    </row>
    <row r="9338" spans="1:12" x14ac:dyDescent="0.2">
      <c r="A9338" t="str">
        <f>VLOOKUP(B9338,StateFIPS!A$2:B$52,2)</f>
        <v>South Carolina</v>
      </c>
      <c r="B9338">
        <f t="shared" si="148"/>
        <v>45</v>
      </c>
      <c r="C9338" s="9" t="s">
        <v>1369</v>
      </c>
      <c r="D9338" s="9" t="s">
        <v>93</v>
      </c>
      <c r="E9338" s="9" t="s">
        <v>2801</v>
      </c>
      <c r="F9338" s="9" t="s">
        <v>2802</v>
      </c>
      <c r="G9338" s="10">
        <v>6439</v>
      </c>
      <c r="H9338" s="9" t="s">
        <v>94</v>
      </c>
      <c r="I9338" s="10">
        <v>7125</v>
      </c>
      <c r="J9338" s="11">
        <v>0.9</v>
      </c>
      <c r="K9338" s="9" t="s">
        <v>94</v>
      </c>
      <c r="L9338" s="9" t="s">
        <v>95</v>
      </c>
    </row>
    <row r="9339" spans="1:12" x14ac:dyDescent="0.2">
      <c r="A9339" t="str">
        <f>VLOOKUP(B9339,StateFIPS!A$2:B$52,2)</f>
        <v>Indiana</v>
      </c>
      <c r="B9339">
        <f t="shared" si="148"/>
        <v>18</v>
      </c>
      <c r="C9339" s="9" t="s">
        <v>695</v>
      </c>
      <c r="D9339" s="9" t="s">
        <v>93</v>
      </c>
      <c r="E9339" s="9" t="s">
        <v>2801</v>
      </c>
      <c r="F9339" s="9" t="s">
        <v>2802</v>
      </c>
      <c r="G9339" s="10">
        <v>4857</v>
      </c>
      <c r="H9339" s="9" t="s">
        <v>94</v>
      </c>
      <c r="I9339" s="10">
        <v>5375</v>
      </c>
      <c r="J9339" s="11">
        <v>0.9</v>
      </c>
      <c r="K9339" s="9" t="s">
        <v>94</v>
      </c>
      <c r="L9339" s="9" t="s">
        <v>95</v>
      </c>
    </row>
    <row r="9340" spans="1:12" x14ac:dyDescent="0.2">
      <c r="A9340" t="str">
        <f>VLOOKUP(B9340,StateFIPS!A$2:B$52,2)</f>
        <v>Vermont</v>
      </c>
      <c r="B9340">
        <f t="shared" si="148"/>
        <v>50</v>
      </c>
      <c r="C9340" s="9" t="s">
        <v>2627</v>
      </c>
      <c r="D9340" s="9" t="s">
        <v>93</v>
      </c>
      <c r="E9340" s="9" t="s">
        <v>2801</v>
      </c>
      <c r="F9340" s="9" t="s">
        <v>2802</v>
      </c>
      <c r="G9340" s="10">
        <v>483</v>
      </c>
      <c r="H9340" s="9" t="s">
        <v>94</v>
      </c>
      <c r="I9340" s="10">
        <v>534</v>
      </c>
      <c r="J9340" s="11">
        <v>0.9</v>
      </c>
      <c r="K9340" s="9" t="s">
        <v>94</v>
      </c>
      <c r="L9340" s="9" t="s">
        <v>95</v>
      </c>
    </row>
    <row r="9341" spans="1:12" x14ac:dyDescent="0.2">
      <c r="A9341" t="str">
        <f>VLOOKUP(B9341,StateFIPS!A$2:B$52,2)</f>
        <v>Vermont</v>
      </c>
      <c r="B9341">
        <f t="shared" si="148"/>
        <v>50</v>
      </c>
      <c r="C9341" s="9" t="s">
        <v>2642</v>
      </c>
      <c r="D9341" s="9" t="s">
        <v>93</v>
      </c>
      <c r="E9341" s="9" t="s">
        <v>2801</v>
      </c>
      <c r="F9341" s="9" t="s">
        <v>2802</v>
      </c>
      <c r="G9341" s="10">
        <v>1293</v>
      </c>
      <c r="H9341" s="9" t="s">
        <v>94</v>
      </c>
      <c r="I9341" s="10">
        <v>1431</v>
      </c>
      <c r="J9341" s="11">
        <v>0.9</v>
      </c>
      <c r="K9341" s="9" t="s">
        <v>94</v>
      </c>
      <c r="L9341" s="9" t="s">
        <v>95</v>
      </c>
    </row>
    <row r="9342" spans="1:12" x14ac:dyDescent="0.2">
      <c r="A9342" t="str">
        <f>VLOOKUP(B9342,StateFIPS!A$2:B$52,2)</f>
        <v>Pennsylvania</v>
      </c>
      <c r="B9342">
        <f t="shared" si="148"/>
        <v>42</v>
      </c>
      <c r="C9342" s="9" t="s">
        <v>2667</v>
      </c>
      <c r="D9342" s="9" t="s">
        <v>93</v>
      </c>
      <c r="E9342" s="9" t="s">
        <v>2801</v>
      </c>
      <c r="F9342" s="9" t="s">
        <v>2802</v>
      </c>
      <c r="G9342" s="10">
        <v>439933</v>
      </c>
      <c r="H9342" s="9" t="s">
        <v>94</v>
      </c>
      <c r="I9342" s="10">
        <v>486843</v>
      </c>
      <c r="J9342" s="11">
        <v>0.9</v>
      </c>
      <c r="K9342" s="9" t="s">
        <v>94</v>
      </c>
      <c r="L9342" s="9" t="s">
        <v>95</v>
      </c>
    </row>
    <row r="9343" spans="1:12" x14ac:dyDescent="0.2">
      <c r="A9343" t="str">
        <f>VLOOKUP(B9343,StateFIPS!A$2:B$52,2)</f>
        <v>Arkansas</v>
      </c>
      <c r="B9343">
        <f t="shared" si="148"/>
        <v>5</v>
      </c>
      <c r="C9343" s="9" t="s">
        <v>497</v>
      </c>
      <c r="D9343" s="9" t="s">
        <v>93</v>
      </c>
      <c r="E9343" s="9" t="s">
        <v>2801</v>
      </c>
      <c r="F9343" s="9" t="s">
        <v>2802</v>
      </c>
      <c r="G9343" s="10">
        <v>14179</v>
      </c>
      <c r="H9343" s="9" t="s">
        <v>94</v>
      </c>
      <c r="I9343" s="10">
        <v>15691</v>
      </c>
      <c r="J9343" s="11">
        <v>0.9</v>
      </c>
      <c r="K9343" s="9" t="s">
        <v>94</v>
      </c>
      <c r="L9343" s="9" t="s">
        <v>95</v>
      </c>
    </row>
    <row r="9344" spans="1:12" x14ac:dyDescent="0.2">
      <c r="A9344" t="str">
        <f>VLOOKUP(B9344,StateFIPS!A$2:B$52,2)</f>
        <v>Iowa</v>
      </c>
      <c r="B9344">
        <f t="shared" si="148"/>
        <v>19</v>
      </c>
      <c r="C9344" s="9" t="s">
        <v>1522</v>
      </c>
      <c r="D9344" s="9" t="s">
        <v>93</v>
      </c>
      <c r="E9344" s="9" t="s">
        <v>2801</v>
      </c>
      <c r="F9344" s="9" t="s">
        <v>2802</v>
      </c>
      <c r="G9344" s="10">
        <v>11279</v>
      </c>
      <c r="H9344" s="9" t="s">
        <v>94</v>
      </c>
      <c r="I9344" s="10">
        <v>12481</v>
      </c>
      <c r="J9344" s="11">
        <v>0.9</v>
      </c>
      <c r="K9344" s="9" t="s">
        <v>94</v>
      </c>
      <c r="L9344" s="9" t="s">
        <v>95</v>
      </c>
    </row>
    <row r="9345" spans="1:12" x14ac:dyDescent="0.2">
      <c r="A9345" t="str">
        <f>VLOOKUP(B9345,StateFIPS!A$2:B$52,2)</f>
        <v>Indiana</v>
      </c>
      <c r="B9345">
        <f t="shared" si="148"/>
        <v>18</v>
      </c>
      <c r="C9345" s="9" t="s">
        <v>2178</v>
      </c>
      <c r="D9345" s="9" t="s">
        <v>93</v>
      </c>
      <c r="E9345" s="9" t="s">
        <v>2801</v>
      </c>
      <c r="F9345" s="9" t="s">
        <v>2802</v>
      </c>
      <c r="G9345" s="10">
        <v>4857</v>
      </c>
      <c r="H9345" s="9" t="s">
        <v>94</v>
      </c>
      <c r="I9345" s="10">
        <v>5375</v>
      </c>
      <c r="J9345" s="11">
        <v>0.9</v>
      </c>
      <c r="K9345" s="9" t="s">
        <v>94</v>
      </c>
      <c r="L9345" s="9" t="s">
        <v>95</v>
      </c>
    </row>
    <row r="9346" spans="1:12" x14ac:dyDescent="0.2">
      <c r="A9346" t="str">
        <f>VLOOKUP(B9346,StateFIPS!A$2:B$52,2)</f>
        <v>Pennsylvania</v>
      </c>
      <c r="B9346">
        <f t="shared" si="148"/>
        <v>42</v>
      </c>
      <c r="C9346" s="9" t="s">
        <v>2597</v>
      </c>
      <c r="D9346" s="9" t="s">
        <v>93</v>
      </c>
      <c r="E9346" s="9" t="s">
        <v>2801</v>
      </c>
      <c r="F9346" s="9" t="s">
        <v>2802</v>
      </c>
      <c r="G9346" s="10">
        <v>52486</v>
      </c>
      <c r="H9346" s="9" t="s">
        <v>94</v>
      </c>
      <c r="I9346" s="10">
        <v>58083</v>
      </c>
      <c r="J9346" s="11">
        <v>0.9</v>
      </c>
      <c r="K9346" s="9" t="s">
        <v>94</v>
      </c>
      <c r="L9346" s="9" t="s">
        <v>95</v>
      </c>
    </row>
    <row r="9347" spans="1:12" x14ac:dyDescent="0.2">
      <c r="A9347" t="str">
        <f>VLOOKUP(B9347,StateFIPS!A$2:B$52,2)</f>
        <v>Virginia</v>
      </c>
      <c r="B9347">
        <f t="shared" ref="B9347:B9410" si="149">VALUE(LEFT(C9347,2))</f>
        <v>51</v>
      </c>
      <c r="C9347" s="9" t="s">
        <v>1102</v>
      </c>
      <c r="D9347" s="9" t="s">
        <v>93</v>
      </c>
      <c r="E9347" s="9" t="s">
        <v>2801</v>
      </c>
      <c r="F9347" s="9" t="s">
        <v>2802</v>
      </c>
      <c r="G9347" s="10">
        <v>19</v>
      </c>
      <c r="H9347" s="9" t="s">
        <v>94</v>
      </c>
      <c r="I9347" s="10">
        <v>21</v>
      </c>
      <c r="J9347" s="11">
        <v>0.9</v>
      </c>
      <c r="K9347" s="9" t="s">
        <v>94</v>
      </c>
      <c r="L9347" s="9" t="s">
        <v>95</v>
      </c>
    </row>
    <row r="9348" spans="1:12" x14ac:dyDescent="0.2">
      <c r="A9348" t="str">
        <f>VLOOKUP(B9348,StateFIPS!A$2:B$52,2)</f>
        <v>Virginia</v>
      </c>
      <c r="B9348">
        <f t="shared" si="149"/>
        <v>51</v>
      </c>
      <c r="C9348" s="9" t="s">
        <v>2560</v>
      </c>
      <c r="D9348" s="9" t="s">
        <v>93</v>
      </c>
      <c r="E9348" s="9" t="s">
        <v>2801</v>
      </c>
      <c r="F9348" s="9" t="s">
        <v>2802</v>
      </c>
      <c r="G9348" s="10">
        <v>1663845</v>
      </c>
      <c r="H9348" s="9" t="s">
        <v>94</v>
      </c>
      <c r="I9348" s="10">
        <v>1841264</v>
      </c>
      <c r="J9348" s="11">
        <v>0.9</v>
      </c>
      <c r="K9348" s="9" t="s">
        <v>94</v>
      </c>
      <c r="L9348" s="9" t="s">
        <v>95</v>
      </c>
    </row>
    <row r="9349" spans="1:12" x14ac:dyDescent="0.2">
      <c r="A9349" t="str">
        <f>VLOOKUP(B9349,StateFIPS!A$2:B$52,2)</f>
        <v>Iowa</v>
      </c>
      <c r="B9349">
        <f t="shared" si="149"/>
        <v>19</v>
      </c>
      <c r="C9349" s="9" t="s">
        <v>1701</v>
      </c>
      <c r="D9349" s="9" t="s">
        <v>93</v>
      </c>
      <c r="E9349" s="9" t="s">
        <v>2801</v>
      </c>
      <c r="F9349" s="9" t="s">
        <v>2802</v>
      </c>
      <c r="G9349" s="10">
        <v>11279</v>
      </c>
      <c r="H9349" s="9" t="s">
        <v>94</v>
      </c>
      <c r="I9349" s="10">
        <v>12481</v>
      </c>
      <c r="J9349" s="11">
        <v>0.9</v>
      </c>
      <c r="K9349" s="9" t="s">
        <v>94</v>
      </c>
      <c r="L9349" s="9" t="s">
        <v>95</v>
      </c>
    </row>
    <row r="9350" spans="1:12" x14ac:dyDescent="0.2">
      <c r="A9350" t="str">
        <f>VLOOKUP(B9350,StateFIPS!A$2:B$52,2)</f>
        <v>Indiana</v>
      </c>
      <c r="B9350">
        <f t="shared" si="149"/>
        <v>18</v>
      </c>
      <c r="C9350" s="9" t="s">
        <v>1610</v>
      </c>
      <c r="D9350" s="9" t="s">
        <v>93</v>
      </c>
      <c r="E9350" s="9" t="s">
        <v>2801</v>
      </c>
      <c r="F9350" s="9" t="s">
        <v>2802</v>
      </c>
      <c r="G9350" s="10">
        <v>96763</v>
      </c>
      <c r="H9350" s="9" t="s">
        <v>94</v>
      </c>
      <c r="I9350" s="10">
        <v>107080</v>
      </c>
      <c r="J9350" s="11">
        <v>0.9</v>
      </c>
      <c r="K9350" s="9" t="s">
        <v>94</v>
      </c>
      <c r="L9350" s="9" t="s">
        <v>95</v>
      </c>
    </row>
    <row r="9351" spans="1:12" x14ac:dyDescent="0.2">
      <c r="A9351" t="str">
        <f>VLOOKUP(B9351,StateFIPS!A$2:B$52,2)</f>
        <v>Arkansas</v>
      </c>
      <c r="B9351">
        <f t="shared" si="149"/>
        <v>5</v>
      </c>
      <c r="C9351" s="9" t="s">
        <v>627</v>
      </c>
      <c r="D9351" s="9" t="s">
        <v>93</v>
      </c>
      <c r="E9351" s="9" t="s">
        <v>2801</v>
      </c>
      <c r="F9351" s="9" t="s">
        <v>2802</v>
      </c>
      <c r="G9351" s="10">
        <v>23</v>
      </c>
      <c r="H9351" s="9" t="s">
        <v>94</v>
      </c>
      <c r="I9351" s="10">
        <v>26</v>
      </c>
      <c r="J9351" s="11">
        <v>0.9</v>
      </c>
      <c r="K9351" s="9" t="s">
        <v>94</v>
      </c>
      <c r="L9351" s="9" t="s">
        <v>95</v>
      </c>
    </row>
    <row r="9352" spans="1:12" x14ac:dyDescent="0.2">
      <c r="A9352" t="str">
        <f>VLOOKUP(B9352,StateFIPS!A$2:B$52,2)</f>
        <v>Arkansas</v>
      </c>
      <c r="B9352">
        <f t="shared" si="149"/>
        <v>5</v>
      </c>
      <c r="C9352" s="9" t="s">
        <v>503</v>
      </c>
      <c r="D9352" s="9" t="s">
        <v>93</v>
      </c>
      <c r="E9352" s="9" t="s">
        <v>2801</v>
      </c>
      <c r="F9352" s="9" t="s">
        <v>2802</v>
      </c>
      <c r="G9352" s="10">
        <v>20</v>
      </c>
      <c r="H9352" s="9" t="s">
        <v>94</v>
      </c>
      <c r="I9352" s="10">
        <v>23</v>
      </c>
      <c r="J9352" s="11">
        <v>0.9</v>
      </c>
      <c r="K9352" s="9" t="s">
        <v>94</v>
      </c>
      <c r="L9352" s="9" t="s">
        <v>95</v>
      </c>
    </row>
    <row r="9353" spans="1:12" x14ac:dyDescent="0.2">
      <c r="A9353" t="str">
        <f>VLOOKUP(B9353,StateFIPS!A$2:B$52,2)</f>
        <v>Iowa</v>
      </c>
      <c r="B9353">
        <f t="shared" si="149"/>
        <v>19</v>
      </c>
      <c r="C9353" s="9" t="s">
        <v>1524</v>
      </c>
      <c r="D9353" s="9" t="s">
        <v>93</v>
      </c>
      <c r="E9353" s="9" t="s">
        <v>2801</v>
      </c>
      <c r="F9353" s="9" t="s">
        <v>2802</v>
      </c>
      <c r="G9353" s="10">
        <v>5</v>
      </c>
      <c r="H9353" s="9" t="s">
        <v>94</v>
      </c>
      <c r="I9353" s="10">
        <v>5</v>
      </c>
      <c r="J9353" s="11">
        <v>0.9</v>
      </c>
      <c r="K9353" s="9" t="s">
        <v>94</v>
      </c>
      <c r="L9353" s="9" t="s">
        <v>95</v>
      </c>
    </row>
    <row r="9354" spans="1:12" x14ac:dyDescent="0.2">
      <c r="A9354" t="str">
        <f>VLOOKUP(B9354,StateFIPS!A$2:B$52,2)</f>
        <v>Arkansas</v>
      </c>
      <c r="B9354">
        <f t="shared" si="149"/>
        <v>5</v>
      </c>
      <c r="C9354" s="9" t="s">
        <v>518</v>
      </c>
      <c r="D9354" s="9" t="s">
        <v>93</v>
      </c>
      <c r="E9354" s="9" t="s">
        <v>2801</v>
      </c>
      <c r="F9354" s="9" t="s">
        <v>2802</v>
      </c>
      <c r="G9354" s="10">
        <v>16</v>
      </c>
      <c r="H9354" s="9" t="s">
        <v>94</v>
      </c>
      <c r="I9354" s="10">
        <v>17</v>
      </c>
      <c r="J9354" s="11">
        <v>0.9</v>
      </c>
      <c r="K9354" s="9" t="s">
        <v>94</v>
      </c>
      <c r="L9354" s="9" t="s">
        <v>95</v>
      </c>
    </row>
    <row r="9355" spans="1:12" x14ac:dyDescent="0.2">
      <c r="A9355" t="str">
        <f>VLOOKUP(B9355,StateFIPS!A$2:B$52,2)</f>
        <v>Indiana</v>
      </c>
      <c r="B9355">
        <f t="shared" si="149"/>
        <v>18</v>
      </c>
      <c r="C9355" s="9" t="s">
        <v>2154</v>
      </c>
      <c r="D9355" s="9" t="s">
        <v>93</v>
      </c>
      <c r="E9355" s="9" t="s">
        <v>2801</v>
      </c>
      <c r="F9355" s="9" t="s">
        <v>2802</v>
      </c>
      <c r="G9355" s="10">
        <v>4857</v>
      </c>
      <c r="H9355" s="9" t="s">
        <v>94</v>
      </c>
      <c r="I9355" s="10">
        <v>5375</v>
      </c>
      <c r="J9355" s="11">
        <v>0.9</v>
      </c>
      <c r="K9355" s="9" t="s">
        <v>94</v>
      </c>
      <c r="L9355" s="9" t="s">
        <v>95</v>
      </c>
    </row>
    <row r="9356" spans="1:12" x14ac:dyDescent="0.2">
      <c r="A9356" t="str">
        <f>VLOOKUP(B9356,StateFIPS!A$2:B$52,2)</f>
        <v>Pennsylvania</v>
      </c>
      <c r="B9356">
        <f t="shared" si="149"/>
        <v>42</v>
      </c>
      <c r="C9356" s="9" t="s">
        <v>2331</v>
      </c>
      <c r="D9356" s="9" t="s">
        <v>93</v>
      </c>
      <c r="E9356" s="9" t="s">
        <v>2801</v>
      </c>
      <c r="F9356" s="9" t="s">
        <v>2802</v>
      </c>
      <c r="G9356" s="10">
        <v>16050</v>
      </c>
      <c r="H9356" s="9" t="s">
        <v>94</v>
      </c>
      <c r="I9356" s="10">
        <v>17761</v>
      </c>
      <c r="J9356" s="11">
        <v>0.9</v>
      </c>
      <c r="K9356" s="9" t="s">
        <v>94</v>
      </c>
      <c r="L9356" s="9" t="s">
        <v>95</v>
      </c>
    </row>
    <row r="9357" spans="1:12" x14ac:dyDescent="0.2">
      <c r="A9357" t="str">
        <f>VLOOKUP(B9357,StateFIPS!A$2:B$52,2)</f>
        <v>Virginia</v>
      </c>
      <c r="B9357">
        <f t="shared" si="149"/>
        <v>51</v>
      </c>
      <c r="C9357" s="9" t="s">
        <v>1095</v>
      </c>
      <c r="D9357" s="9" t="s">
        <v>93</v>
      </c>
      <c r="E9357" s="9" t="s">
        <v>2801</v>
      </c>
      <c r="F9357" s="9" t="s">
        <v>2802</v>
      </c>
      <c r="G9357" s="10">
        <v>1967</v>
      </c>
      <c r="H9357" s="9" t="s">
        <v>94</v>
      </c>
      <c r="I9357" s="10">
        <v>2176</v>
      </c>
      <c r="J9357" s="11">
        <v>0.9</v>
      </c>
      <c r="K9357" s="9" t="s">
        <v>94</v>
      </c>
      <c r="L9357" s="9" t="s">
        <v>95</v>
      </c>
    </row>
    <row r="9358" spans="1:12" x14ac:dyDescent="0.2">
      <c r="A9358" t="str">
        <f>VLOOKUP(B9358,StateFIPS!A$2:B$52,2)</f>
        <v>Iowa</v>
      </c>
      <c r="B9358">
        <f t="shared" si="149"/>
        <v>19</v>
      </c>
      <c r="C9358" s="9" t="s">
        <v>1526</v>
      </c>
      <c r="D9358" s="9" t="s">
        <v>93</v>
      </c>
      <c r="E9358" s="9" t="s">
        <v>2801</v>
      </c>
      <c r="F9358" s="9" t="s">
        <v>2802</v>
      </c>
      <c r="G9358" s="10">
        <v>11279</v>
      </c>
      <c r="H9358" s="9" t="s">
        <v>94</v>
      </c>
      <c r="I9358" s="10">
        <v>12481</v>
      </c>
      <c r="J9358" s="11">
        <v>0.9</v>
      </c>
      <c r="K9358" s="9" t="s">
        <v>94</v>
      </c>
      <c r="L9358" s="9" t="s">
        <v>95</v>
      </c>
    </row>
    <row r="9359" spans="1:12" x14ac:dyDescent="0.2">
      <c r="A9359" t="str">
        <f>VLOOKUP(B9359,StateFIPS!A$2:B$52,2)</f>
        <v>Pennsylvania</v>
      </c>
      <c r="B9359">
        <f t="shared" si="149"/>
        <v>42</v>
      </c>
      <c r="C9359" s="9" t="s">
        <v>2478</v>
      </c>
      <c r="D9359" s="9" t="s">
        <v>93</v>
      </c>
      <c r="E9359" s="9" t="s">
        <v>2801</v>
      </c>
      <c r="F9359" s="9" t="s">
        <v>2802</v>
      </c>
      <c r="G9359" s="10">
        <v>40413</v>
      </c>
      <c r="H9359" s="9" t="s">
        <v>94</v>
      </c>
      <c r="I9359" s="10">
        <v>44723</v>
      </c>
      <c r="J9359" s="11">
        <v>0.9</v>
      </c>
      <c r="K9359" s="9" t="s">
        <v>94</v>
      </c>
      <c r="L9359" s="9" t="s">
        <v>95</v>
      </c>
    </row>
    <row r="9360" spans="1:12" x14ac:dyDescent="0.2">
      <c r="A9360" t="str">
        <f>VLOOKUP(B9360,StateFIPS!A$2:B$52,2)</f>
        <v>Iowa</v>
      </c>
      <c r="B9360">
        <f t="shared" si="149"/>
        <v>19</v>
      </c>
      <c r="C9360" s="9" t="s">
        <v>277</v>
      </c>
      <c r="D9360" s="9" t="s">
        <v>93</v>
      </c>
      <c r="E9360" s="9" t="s">
        <v>2801</v>
      </c>
      <c r="F9360" s="9" t="s">
        <v>2802</v>
      </c>
      <c r="G9360" s="10">
        <v>11279</v>
      </c>
      <c r="H9360" s="9" t="s">
        <v>94</v>
      </c>
      <c r="I9360" s="10">
        <v>12481</v>
      </c>
      <c r="J9360" s="11">
        <v>0.9</v>
      </c>
      <c r="K9360" s="9" t="s">
        <v>94</v>
      </c>
      <c r="L9360" s="9" t="s">
        <v>95</v>
      </c>
    </row>
    <row r="9361" spans="1:12" x14ac:dyDescent="0.2">
      <c r="A9361" t="str">
        <f>VLOOKUP(B9361,StateFIPS!A$2:B$52,2)</f>
        <v>Arkansas</v>
      </c>
      <c r="B9361">
        <f t="shared" si="149"/>
        <v>5</v>
      </c>
      <c r="C9361" s="9" t="s">
        <v>501</v>
      </c>
      <c r="D9361" s="9" t="s">
        <v>93</v>
      </c>
      <c r="E9361" s="9" t="s">
        <v>2801</v>
      </c>
      <c r="F9361" s="9" t="s">
        <v>2802</v>
      </c>
      <c r="G9361" s="10">
        <v>16</v>
      </c>
      <c r="H9361" s="9" t="s">
        <v>94</v>
      </c>
      <c r="I9361" s="10">
        <v>17</v>
      </c>
      <c r="J9361" s="11">
        <v>0.9</v>
      </c>
      <c r="K9361" s="9" t="s">
        <v>94</v>
      </c>
      <c r="L9361" s="9" t="s">
        <v>95</v>
      </c>
    </row>
    <row r="9362" spans="1:12" x14ac:dyDescent="0.2">
      <c r="A9362" t="str">
        <f>VLOOKUP(B9362,StateFIPS!A$2:B$52,2)</f>
        <v>Indiana</v>
      </c>
      <c r="B9362">
        <f t="shared" si="149"/>
        <v>18</v>
      </c>
      <c r="C9362" s="9" t="s">
        <v>1608</v>
      </c>
      <c r="D9362" s="9" t="s">
        <v>93</v>
      </c>
      <c r="E9362" s="9" t="s">
        <v>2801</v>
      </c>
      <c r="F9362" s="9" t="s">
        <v>2802</v>
      </c>
      <c r="G9362" s="10">
        <v>4857</v>
      </c>
      <c r="H9362" s="9" t="s">
        <v>94</v>
      </c>
      <c r="I9362" s="10">
        <v>5375</v>
      </c>
      <c r="J9362" s="11">
        <v>0.9</v>
      </c>
      <c r="K9362" s="9" t="s">
        <v>94</v>
      </c>
      <c r="L9362" s="9" t="s">
        <v>95</v>
      </c>
    </row>
    <row r="9363" spans="1:12" x14ac:dyDescent="0.2">
      <c r="A9363" t="str">
        <f>VLOOKUP(B9363,StateFIPS!A$2:B$52,2)</f>
        <v>Iowa</v>
      </c>
      <c r="B9363">
        <f t="shared" si="149"/>
        <v>19</v>
      </c>
      <c r="C9363" s="9" t="s">
        <v>275</v>
      </c>
      <c r="D9363" s="9" t="s">
        <v>93</v>
      </c>
      <c r="E9363" s="9" t="s">
        <v>2801</v>
      </c>
      <c r="F9363" s="9" t="s">
        <v>2802</v>
      </c>
      <c r="G9363" s="10">
        <v>25</v>
      </c>
      <c r="H9363" s="9" t="s">
        <v>94</v>
      </c>
      <c r="I9363" s="10">
        <v>28</v>
      </c>
      <c r="J9363" s="11">
        <v>0.9</v>
      </c>
      <c r="K9363" s="9" t="s">
        <v>94</v>
      </c>
      <c r="L9363" s="9" t="s">
        <v>95</v>
      </c>
    </row>
    <row r="9364" spans="1:12" x14ac:dyDescent="0.2">
      <c r="A9364" t="str">
        <f>VLOOKUP(B9364,StateFIPS!A$2:B$52,2)</f>
        <v>Pennsylvania</v>
      </c>
      <c r="B9364">
        <f t="shared" si="149"/>
        <v>42</v>
      </c>
      <c r="C9364" s="9" t="s">
        <v>2645</v>
      </c>
      <c r="D9364" s="9" t="s">
        <v>93</v>
      </c>
      <c r="E9364" s="9" t="s">
        <v>2801</v>
      </c>
      <c r="F9364" s="9" t="s">
        <v>2802</v>
      </c>
      <c r="G9364" s="10">
        <v>56727</v>
      </c>
      <c r="H9364" s="9" t="s">
        <v>94</v>
      </c>
      <c r="I9364" s="10">
        <v>62775</v>
      </c>
      <c r="J9364" s="11">
        <v>0.9</v>
      </c>
      <c r="K9364" s="9" t="s">
        <v>94</v>
      </c>
      <c r="L9364" s="9" t="s">
        <v>95</v>
      </c>
    </row>
    <row r="9365" spans="1:12" x14ac:dyDescent="0.2">
      <c r="A9365" t="str">
        <f>VLOOKUP(B9365,StateFIPS!A$2:B$52,2)</f>
        <v>Indiana</v>
      </c>
      <c r="B9365">
        <f t="shared" si="149"/>
        <v>18</v>
      </c>
      <c r="C9365" s="9" t="s">
        <v>682</v>
      </c>
      <c r="D9365" s="9" t="s">
        <v>93</v>
      </c>
      <c r="E9365" s="9" t="s">
        <v>2801</v>
      </c>
      <c r="F9365" s="9" t="s">
        <v>2802</v>
      </c>
      <c r="G9365" s="10">
        <v>5</v>
      </c>
      <c r="H9365" s="9" t="s">
        <v>94</v>
      </c>
      <c r="I9365" s="10">
        <v>6</v>
      </c>
      <c r="J9365" s="11">
        <v>0.9</v>
      </c>
      <c r="K9365" s="9" t="s">
        <v>94</v>
      </c>
      <c r="L9365" s="9" t="s">
        <v>95</v>
      </c>
    </row>
    <row r="9366" spans="1:12" x14ac:dyDescent="0.2">
      <c r="A9366" t="str">
        <f>VLOOKUP(B9366,StateFIPS!A$2:B$52,2)</f>
        <v>Pennsylvania</v>
      </c>
      <c r="B9366">
        <f t="shared" si="149"/>
        <v>42</v>
      </c>
      <c r="C9366" s="9" t="s">
        <v>2393</v>
      </c>
      <c r="D9366" s="9" t="s">
        <v>93</v>
      </c>
      <c r="E9366" s="9" t="s">
        <v>2801</v>
      </c>
      <c r="F9366" s="9" t="s">
        <v>2802</v>
      </c>
      <c r="G9366" s="10">
        <v>16050</v>
      </c>
      <c r="H9366" s="9" t="s">
        <v>94</v>
      </c>
      <c r="I9366" s="10">
        <v>17761</v>
      </c>
      <c r="J9366" s="11">
        <v>0.9</v>
      </c>
      <c r="K9366" s="9" t="s">
        <v>94</v>
      </c>
      <c r="L9366" s="9" t="s">
        <v>95</v>
      </c>
    </row>
    <row r="9367" spans="1:12" x14ac:dyDescent="0.2">
      <c r="A9367" t="str">
        <f>VLOOKUP(B9367,StateFIPS!A$2:B$52,2)</f>
        <v>Virginia</v>
      </c>
      <c r="B9367">
        <f t="shared" si="149"/>
        <v>51</v>
      </c>
      <c r="C9367" s="9" t="s">
        <v>2649</v>
      </c>
      <c r="D9367" s="9" t="s">
        <v>93</v>
      </c>
      <c r="E9367" s="9" t="s">
        <v>2801</v>
      </c>
      <c r="F9367" s="9" t="s">
        <v>2802</v>
      </c>
      <c r="G9367" s="10">
        <v>1967</v>
      </c>
      <c r="H9367" s="9" t="s">
        <v>94</v>
      </c>
      <c r="I9367" s="10">
        <v>2176</v>
      </c>
      <c r="J9367" s="11">
        <v>0.9</v>
      </c>
      <c r="K9367" s="9" t="s">
        <v>94</v>
      </c>
      <c r="L9367" s="9" t="s">
        <v>95</v>
      </c>
    </row>
    <row r="9368" spans="1:12" x14ac:dyDescent="0.2">
      <c r="A9368" t="str">
        <f>VLOOKUP(B9368,StateFIPS!A$2:B$52,2)</f>
        <v>Arkansas</v>
      </c>
      <c r="B9368">
        <f t="shared" si="149"/>
        <v>5</v>
      </c>
      <c r="C9368" s="9" t="s">
        <v>500</v>
      </c>
      <c r="D9368" s="9" t="s">
        <v>93</v>
      </c>
      <c r="E9368" s="9" t="s">
        <v>2801</v>
      </c>
      <c r="F9368" s="9" t="s">
        <v>2802</v>
      </c>
      <c r="G9368" s="10">
        <v>9</v>
      </c>
      <c r="H9368" s="9" t="s">
        <v>94</v>
      </c>
      <c r="I9368" s="10">
        <v>10</v>
      </c>
      <c r="J9368" s="11">
        <v>0.9</v>
      </c>
      <c r="K9368" s="9" t="s">
        <v>94</v>
      </c>
      <c r="L9368" s="9" t="s">
        <v>95</v>
      </c>
    </row>
    <row r="9369" spans="1:12" x14ac:dyDescent="0.2">
      <c r="A9369" t="str">
        <f>VLOOKUP(B9369,StateFIPS!A$2:B$52,2)</f>
        <v>Pennsylvania</v>
      </c>
      <c r="B9369">
        <f t="shared" si="149"/>
        <v>42</v>
      </c>
      <c r="C9369" s="9" t="s">
        <v>2640</v>
      </c>
      <c r="D9369" s="9" t="s">
        <v>93</v>
      </c>
      <c r="E9369" s="9" t="s">
        <v>2801</v>
      </c>
      <c r="F9369" s="9" t="s">
        <v>2802</v>
      </c>
      <c r="G9369" s="10">
        <v>96117</v>
      </c>
      <c r="H9369" s="9" t="s">
        <v>94</v>
      </c>
      <c r="I9369" s="10">
        <v>106367</v>
      </c>
      <c r="J9369" s="11">
        <v>0.9</v>
      </c>
      <c r="K9369" s="9" t="s">
        <v>94</v>
      </c>
      <c r="L9369" s="9" t="s">
        <v>95</v>
      </c>
    </row>
    <row r="9370" spans="1:12" x14ac:dyDescent="0.2">
      <c r="A9370" t="str">
        <f>VLOOKUP(B9370,StateFIPS!A$2:B$52,2)</f>
        <v>Pennsylvania</v>
      </c>
      <c r="B9370">
        <f t="shared" si="149"/>
        <v>42</v>
      </c>
      <c r="C9370" s="9" t="s">
        <v>2479</v>
      </c>
      <c r="D9370" s="9" t="s">
        <v>93</v>
      </c>
      <c r="E9370" s="9" t="s">
        <v>2801</v>
      </c>
      <c r="F9370" s="9" t="s">
        <v>2802</v>
      </c>
      <c r="G9370" s="10">
        <v>16050</v>
      </c>
      <c r="H9370" s="9" t="s">
        <v>94</v>
      </c>
      <c r="I9370" s="10">
        <v>17761</v>
      </c>
      <c r="J9370" s="11">
        <v>0.9</v>
      </c>
      <c r="K9370" s="9" t="s">
        <v>94</v>
      </c>
      <c r="L9370" s="9" t="s">
        <v>95</v>
      </c>
    </row>
    <row r="9371" spans="1:12" x14ac:dyDescent="0.2">
      <c r="A9371" t="str">
        <f>VLOOKUP(B9371,StateFIPS!A$2:B$52,2)</f>
        <v>Indiana</v>
      </c>
      <c r="B9371">
        <f t="shared" si="149"/>
        <v>18</v>
      </c>
      <c r="C9371" s="9" t="s">
        <v>2266</v>
      </c>
      <c r="D9371" s="9" t="s">
        <v>93</v>
      </c>
      <c r="E9371" s="9" t="s">
        <v>2801</v>
      </c>
      <c r="F9371" s="9" t="s">
        <v>2802</v>
      </c>
      <c r="G9371" s="10">
        <v>792648</v>
      </c>
      <c r="H9371" s="9" t="s">
        <v>94</v>
      </c>
      <c r="I9371" s="10">
        <v>877170</v>
      </c>
      <c r="J9371" s="11">
        <v>0.9</v>
      </c>
      <c r="K9371" s="9" t="s">
        <v>94</v>
      </c>
      <c r="L9371" s="9" t="s">
        <v>95</v>
      </c>
    </row>
    <row r="9372" spans="1:12" x14ac:dyDescent="0.2">
      <c r="A9372" t="str">
        <f>VLOOKUP(B9372,StateFIPS!A$2:B$52,2)</f>
        <v>Indiana</v>
      </c>
      <c r="B9372">
        <f t="shared" si="149"/>
        <v>18</v>
      </c>
      <c r="C9372" s="9" t="s">
        <v>693</v>
      </c>
      <c r="D9372" s="9" t="s">
        <v>93</v>
      </c>
      <c r="E9372" s="9" t="s">
        <v>2801</v>
      </c>
      <c r="F9372" s="9" t="s">
        <v>2802</v>
      </c>
      <c r="G9372" s="10">
        <v>4857</v>
      </c>
      <c r="H9372" s="9" t="s">
        <v>94</v>
      </c>
      <c r="I9372" s="10">
        <v>5375</v>
      </c>
      <c r="J9372" s="11">
        <v>0.9</v>
      </c>
      <c r="K9372" s="9" t="s">
        <v>94</v>
      </c>
      <c r="L9372" s="9" t="s">
        <v>95</v>
      </c>
    </row>
    <row r="9373" spans="1:12" x14ac:dyDescent="0.2">
      <c r="A9373" t="str">
        <f>VLOOKUP(B9373,StateFIPS!A$2:B$52,2)</f>
        <v>Pennsylvania</v>
      </c>
      <c r="B9373">
        <f t="shared" si="149"/>
        <v>42</v>
      </c>
      <c r="C9373" s="9" t="s">
        <v>2289</v>
      </c>
      <c r="D9373" s="9" t="s">
        <v>93</v>
      </c>
      <c r="E9373" s="9" t="s">
        <v>2801</v>
      </c>
      <c r="F9373" s="9" t="s">
        <v>2802</v>
      </c>
      <c r="G9373" s="10">
        <v>16050</v>
      </c>
      <c r="H9373" s="9" t="s">
        <v>94</v>
      </c>
      <c r="I9373" s="10">
        <v>17761</v>
      </c>
      <c r="J9373" s="11">
        <v>0.9</v>
      </c>
      <c r="K9373" s="9" t="s">
        <v>94</v>
      </c>
      <c r="L9373" s="9" t="s">
        <v>95</v>
      </c>
    </row>
    <row r="9374" spans="1:12" x14ac:dyDescent="0.2">
      <c r="A9374" t="str">
        <f>VLOOKUP(B9374,StateFIPS!A$2:B$52,2)</f>
        <v>Virginia</v>
      </c>
      <c r="B9374">
        <f t="shared" si="149"/>
        <v>51</v>
      </c>
      <c r="C9374" s="9" t="s">
        <v>2549</v>
      </c>
      <c r="D9374" s="9" t="s">
        <v>93</v>
      </c>
      <c r="E9374" s="9" t="s">
        <v>2801</v>
      </c>
      <c r="F9374" s="9" t="s">
        <v>2802</v>
      </c>
      <c r="G9374" s="10">
        <v>14</v>
      </c>
      <c r="H9374" s="9" t="s">
        <v>94</v>
      </c>
      <c r="I9374" s="10">
        <v>15</v>
      </c>
      <c r="J9374" s="11">
        <v>0.9</v>
      </c>
      <c r="K9374" s="9" t="s">
        <v>94</v>
      </c>
      <c r="L9374" s="9" t="s">
        <v>95</v>
      </c>
    </row>
    <row r="9375" spans="1:12" x14ac:dyDescent="0.2">
      <c r="A9375" t="str">
        <f>VLOOKUP(B9375,StateFIPS!A$2:B$52,2)</f>
        <v>Iowa</v>
      </c>
      <c r="B9375">
        <f t="shared" si="149"/>
        <v>19</v>
      </c>
      <c r="C9375" s="9" t="s">
        <v>276</v>
      </c>
      <c r="D9375" s="9" t="s">
        <v>93</v>
      </c>
      <c r="E9375" s="9" t="s">
        <v>2801</v>
      </c>
      <c r="F9375" s="9" t="s">
        <v>2802</v>
      </c>
      <c r="G9375" s="10">
        <v>6</v>
      </c>
      <c r="H9375" s="9" t="s">
        <v>94</v>
      </c>
      <c r="I9375" s="10">
        <v>6</v>
      </c>
      <c r="J9375" s="11">
        <v>0.9</v>
      </c>
      <c r="K9375" s="9" t="s">
        <v>94</v>
      </c>
      <c r="L9375" s="9" t="s">
        <v>95</v>
      </c>
    </row>
    <row r="9376" spans="1:12" x14ac:dyDescent="0.2">
      <c r="A9376" t="str">
        <f>VLOOKUP(B9376,StateFIPS!A$2:B$52,2)</f>
        <v>Arkansas</v>
      </c>
      <c r="B9376">
        <f t="shared" si="149"/>
        <v>5</v>
      </c>
      <c r="C9376" s="9" t="s">
        <v>502</v>
      </c>
      <c r="D9376" s="9" t="s">
        <v>93</v>
      </c>
      <c r="E9376" s="9" t="s">
        <v>2801</v>
      </c>
      <c r="F9376" s="9" t="s">
        <v>2802</v>
      </c>
      <c r="G9376" s="10">
        <v>14179</v>
      </c>
      <c r="H9376" s="9" t="s">
        <v>94</v>
      </c>
      <c r="I9376" s="10">
        <v>15691</v>
      </c>
      <c r="J9376" s="11">
        <v>0.9</v>
      </c>
      <c r="K9376" s="9" t="s">
        <v>94</v>
      </c>
      <c r="L9376" s="9" t="s">
        <v>95</v>
      </c>
    </row>
    <row r="9377" spans="1:12" x14ac:dyDescent="0.2">
      <c r="A9377" t="str">
        <f>VLOOKUP(B9377,StateFIPS!A$2:B$52,2)</f>
        <v>Pennsylvania</v>
      </c>
      <c r="B9377">
        <f t="shared" si="149"/>
        <v>42</v>
      </c>
      <c r="C9377" s="9" t="s">
        <v>2367</v>
      </c>
      <c r="D9377" s="9" t="s">
        <v>93</v>
      </c>
      <c r="E9377" s="9" t="s">
        <v>2801</v>
      </c>
      <c r="F9377" s="9" t="s">
        <v>2802</v>
      </c>
      <c r="G9377" s="10">
        <v>177848</v>
      </c>
      <c r="H9377" s="9" t="s">
        <v>94</v>
      </c>
      <c r="I9377" s="10">
        <v>196812</v>
      </c>
      <c r="J9377" s="11">
        <v>0.9</v>
      </c>
      <c r="K9377" s="9" t="s">
        <v>94</v>
      </c>
      <c r="L9377" s="9" t="s">
        <v>95</v>
      </c>
    </row>
    <row r="9378" spans="1:12" x14ac:dyDescent="0.2">
      <c r="A9378" t="str">
        <f>VLOOKUP(B9378,StateFIPS!A$2:B$52,2)</f>
        <v>Pennsylvania</v>
      </c>
      <c r="B9378">
        <f t="shared" si="149"/>
        <v>42</v>
      </c>
      <c r="C9378" s="9" t="s">
        <v>2341</v>
      </c>
      <c r="D9378" s="9" t="s">
        <v>93</v>
      </c>
      <c r="E9378" s="9" t="s">
        <v>2801</v>
      </c>
      <c r="F9378" s="9" t="s">
        <v>2802</v>
      </c>
      <c r="G9378" s="10">
        <v>107706</v>
      </c>
      <c r="H9378" s="9" t="s">
        <v>94</v>
      </c>
      <c r="I9378" s="10">
        <v>119191</v>
      </c>
      <c r="J9378" s="11">
        <v>0.9</v>
      </c>
      <c r="K9378" s="9" t="s">
        <v>94</v>
      </c>
      <c r="L9378" s="9" t="s">
        <v>95</v>
      </c>
    </row>
    <row r="9379" spans="1:12" x14ac:dyDescent="0.2">
      <c r="A9379" t="str">
        <f>VLOOKUP(B9379,StateFIPS!A$2:B$52,2)</f>
        <v>Pennsylvania</v>
      </c>
      <c r="B9379">
        <f t="shared" si="149"/>
        <v>42</v>
      </c>
      <c r="C9379" s="9" t="s">
        <v>2488</v>
      </c>
      <c r="D9379" s="9" t="s">
        <v>93</v>
      </c>
      <c r="E9379" s="9" t="s">
        <v>2801</v>
      </c>
      <c r="F9379" s="9" t="s">
        <v>2802</v>
      </c>
      <c r="G9379" s="10">
        <v>49512</v>
      </c>
      <c r="H9379" s="9" t="s">
        <v>94</v>
      </c>
      <c r="I9379" s="10">
        <v>54792</v>
      </c>
      <c r="J9379" s="11">
        <v>0.9</v>
      </c>
      <c r="K9379" s="9" t="s">
        <v>94</v>
      </c>
      <c r="L9379" s="9" t="s">
        <v>95</v>
      </c>
    </row>
    <row r="9380" spans="1:12" x14ac:dyDescent="0.2">
      <c r="A9380" t="str">
        <f>VLOOKUP(B9380,StateFIPS!A$2:B$52,2)</f>
        <v>South Carolina</v>
      </c>
      <c r="B9380">
        <f t="shared" si="149"/>
        <v>45</v>
      </c>
      <c r="C9380" s="9" t="s">
        <v>2590</v>
      </c>
      <c r="D9380" s="9" t="s">
        <v>93</v>
      </c>
      <c r="E9380" s="9" t="s">
        <v>2801</v>
      </c>
      <c r="F9380" s="9" t="s">
        <v>2802</v>
      </c>
      <c r="G9380" s="10">
        <v>9</v>
      </c>
      <c r="H9380" s="9" t="s">
        <v>94</v>
      </c>
      <c r="I9380" s="10">
        <v>10</v>
      </c>
      <c r="J9380" s="11">
        <v>0.9</v>
      </c>
      <c r="K9380" s="9" t="s">
        <v>94</v>
      </c>
      <c r="L9380" s="9" t="s">
        <v>95</v>
      </c>
    </row>
    <row r="9381" spans="1:12" x14ac:dyDescent="0.2">
      <c r="A9381" t="str">
        <f>VLOOKUP(B9381,StateFIPS!A$2:B$52,2)</f>
        <v>Ohio</v>
      </c>
      <c r="B9381">
        <f t="shared" si="149"/>
        <v>39</v>
      </c>
      <c r="C9381" s="9" t="s">
        <v>1546</v>
      </c>
      <c r="D9381" s="9" t="s">
        <v>93</v>
      </c>
      <c r="E9381" s="9" t="s">
        <v>2801</v>
      </c>
      <c r="F9381" s="9" t="s">
        <v>2802</v>
      </c>
      <c r="G9381" s="10">
        <v>475693</v>
      </c>
      <c r="H9381" s="9" t="s">
        <v>94</v>
      </c>
      <c r="I9381" s="10">
        <v>526418</v>
      </c>
      <c r="J9381" s="11">
        <v>0.9</v>
      </c>
      <c r="K9381" s="9" t="s">
        <v>94</v>
      </c>
      <c r="L9381" s="9" t="s">
        <v>95</v>
      </c>
    </row>
    <row r="9382" spans="1:12" x14ac:dyDescent="0.2">
      <c r="A9382" t="str">
        <f>VLOOKUP(B9382,StateFIPS!A$2:B$52,2)</f>
        <v>South Carolina</v>
      </c>
      <c r="B9382">
        <f t="shared" si="149"/>
        <v>45</v>
      </c>
      <c r="C9382" s="9" t="s">
        <v>1352</v>
      </c>
      <c r="D9382" s="9" t="s">
        <v>93</v>
      </c>
      <c r="E9382" s="9" t="s">
        <v>2801</v>
      </c>
      <c r="F9382" s="9" t="s">
        <v>2802</v>
      </c>
      <c r="G9382" s="10">
        <v>95531</v>
      </c>
      <c r="H9382" s="9" t="s">
        <v>94</v>
      </c>
      <c r="I9382" s="10">
        <v>105717</v>
      </c>
      <c r="J9382" s="11">
        <v>0.9</v>
      </c>
      <c r="K9382" s="9" t="s">
        <v>94</v>
      </c>
      <c r="L9382" s="9" t="s">
        <v>95</v>
      </c>
    </row>
    <row r="9383" spans="1:12" x14ac:dyDescent="0.2">
      <c r="A9383" t="str">
        <f>VLOOKUP(B9383,StateFIPS!A$2:B$52,2)</f>
        <v>Indiana</v>
      </c>
      <c r="B9383">
        <f t="shared" si="149"/>
        <v>18</v>
      </c>
      <c r="C9383" s="9" t="s">
        <v>1860</v>
      </c>
      <c r="D9383" s="9" t="s">
        <v>93</v>
      </c>
      <c r="E9383" s="9" t="s">
        <v>2801</v>
      </c>
      <c r="F9383" s="9" t="s">
        <v>2802</v>
      </c>
      <c r="G9383" s="10">
        <v>64684</v>
      </c>
      <c r="H9383" s="9" t="s">
        <v>94</v>
      </c>
      <c r="I9383" s="10">
        <v>71582</v>
      </c>
      <c r="J9383" s="11">
        <v>0.9</v>
      </c>
      <c r="K9383" s="9" t="s">
        <v>94</v>
      </c>
      <c r="L9383" s="9" t="s">
        <v>95</v>
      </c>
    </row>
    <row r="9384" spans="1:12" x14ac:dyDescent="0.2">
      <c r="A9384" t="str">
        <f>VLOOKUP(B9384,StateFIPS!A$2:B$52,2)</f>
        <v>South Carolina</v>
      </c>
      <c r="B9384">
        <f t="shared" si="149"/>
        <v>45</v>
      </c>
      <c r="C9384" s="9" t="s">
        <v>2562</v>
      </c>
      <c r="D9384" s="9" t="s">
        <v>93</v>
      </c>
      <c r="E9384" s="9" t="s">
        <v>2801</v>
      </c>
      <c r="F9384" s="9" t="s">
        <v>2802</v>
      </c>
      <c r="G9384" s="10">
        <v>89309</v>
      </c>
      <c r="H9384" s="9" t="s">
        <v>94</v>
      </c>
      <c r="I9384" s="10">
        <v>98832</v>
      </c>
      <c r="J9384" s="11">
        <v>0.9</v>
      </c>
      <c r="K9384" s="9" t="s">
        <v>94</v>
      </c>
      <c r="L9384" s="9" t="s">
        <v>95</v>
      </c>
    </row>
    <row r="9385" spans="1:12" x14ac:dyDescent="0.2">
      <c r="A9385" t="str">
        <f>VLOOKUP(B9385,StateFIPS!A$2:B$52,2)</f>
        <v>Iowa</v>
      </c>
      <c r="B9385">
        <f t="shared" si="149"/>
        <v>19</v>
      </c>
      <c r="C9385" s="9" t="s">
        <v>1670</v>
      </c>
      <c r="D9385" s="9" t="s">
        <v>93</v>
      </c>
      <c r="E9385" s="9" t="s">
        <v>2801</v>
      </c>
      <c r="F9385" s="9" t="s">
        <v>2802</v>
      </c>
      <c r="G9385" s="10">
        <v>62</v>
      </c>
      <c r="H9385" s="9" t="s">
        <v>94</v>
      </c>
      <c r="I9385" s="10">
        <v>68</v>
      </c>
      <c r="J9385" s="11">
        <v>0.9</v>
      </c>
      <c r="K9385" s="9" t="s">
        <v>94</v>
      </c>
      <c r="L9385" s="9" t="s">
        <v>95</v>
      </c>
    </row>
    <row r="9386" spans="1:12" x14ac:dyDescent="0.2">
      <c r="A9386" t="str">
        <f>VLOOKUP(B9386,StateFIPS!A$2:B$52,2)</f>
        <v>Utah</v>
      </c>
      <c r="B9386">
        <f t="shared" si="149"/>
        <v>49</v>
      </c>
      <c r="C9386" s="9" t="s">
        <v>1130</v>
      </c>
      <c r="D9386" s="9" t="s">
        <v>93</v>
      </c>
      <c r="E9386" s="9" t="s">
        <v>2801</v>
      </c>
      <c r="F9386" s="9" t="s">
        <v>2802</v>
      </c>
      <c r="G9386" s="10">
        <v>100582</v>
      </c>
      <c r="H9386" s="9" t="s">
        <v>94</v>
      </c>
      <c r="I9386" s="10">
        <v>111307</v>
      </c>
      <c r="J9386" s="11">
        <v>0.9</v>
      </c>
      <c r="K9386" s="9" t="s">
        <v>94</v>
      </c>
      <c r="L9386" s="9" t="s">
        <v>95</v>
      </c>
    </row>
    <row r="9387" spans="1:12" x14ac:dyDescent="0.2">
      <c r="A9387" t="str">
        <f>VLOOKUP(B9387,StateFIPS!A$2:B$52,2)</f>
        <v>South Carolina</v>
      </c>
      <c r="B9387">
        <f t="shared" si="149"/>
        <v>45</v>
      </c>
      <c r="C9387" s="9" t="s">
        <v>1351</v>
      </c>
      <c r="D9387" s="9" t="s">
        <v>93</v>
      </c>
      <c r="E9387" s="9" t="s">
        <v>2801</v>
      </c>
      <c r="F9387" s="9" t="s">
        <v>2802</v>
      </c>
      <c r="G9387" s="10">
        <v>6439</v>
      </c>
      <c r="H9387" s="9" t="s">
        <v>94</v>
      </c>
      <c r="I9387" s="10">
        <v>7125</v>
      </c>
      <c r="J9387" s="11">
        <v>0.9</v>
      </c>
      <c r="K9387" s="9" t="s">
        <v>94</v>
      </c>
      <c r="L9387" s="9" t="s">
        <v>95</v>
      </c>
    </row>
    <row r="9388" spans="1:12" x14ac:dyDescent="0.2">
      <c r="A9388" t="str">
        <f>VLOOKUP(B9388,StateFIPS!A$2:B$52,2)</f>
        <v>Indiana</v>
      </c>
      <c r="B9388">
        <f t="shared" si="149"/>
        <v>18</v>
      </c>
      <c r="C9388" s="9" t="s">
        <v>1618</v>
      </c>
      <c r="D9388" s="9" t="s">
        <v>93</v>
      </c>
      <c r="E9388" s="9" t="s">
        <v>2801</v>
      </c>
      <c r="F9388" s="9" t="s">
        <v>2802</v>
      </c>
      <c r="G9388" s="10">
        <v>384945</v>
      </c>
      <c r="H9388" s="9" t="s">
        <v>94</v>
      </c>
      <c r="I9388" s="10">
        <v>425992</v>
      </c>
      <c r="J9388" s="11">
        <v>0.9</v>
      </c>
      <c r="K9388" s="9" t="s">
        <v>94</v>
      </c>
      <c r="L9388" s="9" t="s">
        <v>95</v>
      </c>
    </row>
    <row r="9389" spans="1:12" x14ac:dyDescent="0.2">
      <c r="A9389" t="str">
        <f>VLOOKUP(B9389,StateFIPS!A$2:B$52,2)</f>
        <v>Indiana</v>
      </c>
      <c r="B9389">
        <f t="shared" si="149"/>
        <v>18</v>
      </c>
      <c r="C9389" s="9" t="s">
        <v>2006</v>
      </c>
      <c r="D9389" s="9" t="s">
        <v>93</v>
      </c>
      <c r="E9389" s="9" t="s">
        <v>2801</v>
      </c>
      <c r="F9389" s="9" t="s">
        <v>2802</v>
      </c>
      <c r="G9389" s="10">
        <v>26025</v>
      </c>
      <c r="H9389" s="9" t="s">
        <v>94</v>
      </c>
      <c r="I9389" s="10">
        <v>28800</v>
      </c>
      <c r="J9389" s="11">
        <v>0.9</v>
      </c>
      <c r="K9389" s="9" t="s">
        <v>94</v>
      </c>
      <c r="L9389" s="9" t="s">
        <v>95</v>
      </c>
    </row>
    <row r="9390" spans="1:12" x14ac:dyDescent="0.2">
      <c r="A9390" t="str">
        <f>VLOOKUP(B9390,StateFIPS!A$2:B$52,2)</f>
        <v>Iowa</v>
      </c>
      <c r="B9390">
        <f t="shared" si="149"/>
        <v>19</v>
      </c>
      <c r="C9390" s="9" t="s">
        <v>220</v>
      </c>
      <c r="D9390" s="9" t="s">
        <v>93</v>
      </c>
      <c r="E9390" s="9" t="s">
        <v>2801</v>
      </c>
      <c r="F9390" s="9" t="s">
        <v>2802</v>
      </c>
      <c r="G9390" s="10">
        <v>11279</v>
      </c>
      <c r="H9390" s="9" t="s">
        <v>94</v>
      </c>
      <c r="I9390" s="10">
        <v>12481</v>
      </c>
      <c r="J9390" s="11">
        <v>0.9</v>
      </c>
      <c r="K9390" s="9" t="s">
        <v>94</v>
      </c>
      <c r="L9390" s="9" t="s">
        <v>95</v>
      </c>
    </row>
    <row r="9391" spans="1:12" x14ac:dyDescent="0.2">
      <c r="A9391" t="str">
        <f>VLOOKUP(B9391,StateFIPS!A$2:B$52,2)</f>
        <v>Utah</v>
      </c>
      <c r="B9391">
        <f t="shared" si="149"/>
        <v>49</v>
      </c>
      <c r="C9391" s="9" t="s">
        <v>1131</v>
      </c>
      <c r="D9391" s="9" t="s">
        <v>93</v>
      </c>
      <c r="E9391" s="9" t="s">
        <v>2801</v>
      </c>
      <c r="F9391" s="9" t="s">
        <v>2802</v>
      </c>
      <c r="G9391" s="10">
        <v>100582</v>
      </c>
      <c r="H9391" s="9" t="s">
        <v>94</v>
      </c>
      <c r="I9391" s="10">
        <v>111307</v>
      </c>
      <c r="J9391" s="11">
        <v>0.9</v>
      </c>
      <c r="K9391" s="9" t="s">
        <v>94</v>
      </c>
      <c r="L9391" s="9" t="s">
        <v>95</v>
      </c>
    </row>
    <row r="9392" spans="1:12" x14ac:dyDescent="0.2">
      <c r="A9392" t="str">
        <f>VLOOKUP(B9392,StateFIPS!A$2:B$52,2)</f>
        <v>Utah</v>
      </c>
      <c r="B9392">
        <f t="shared" si="149"/>
        <v>49</v>
      </c>
      <c r="C9392" s="9" t="s">
        <v>2282</v>
      </c>
      <c r="D9392" s="9" t="s">
        <v>93</v>
      </c>
      <c r="E9392" s="9" t="s">
        <v>2801</v>
      </c>
      <c r="F9392" s="9" t="s">
        <v>2802</v>
      </c>
      <c r="G9392" s="10">
        <v>100582</v>
      </c>
      <c r="H9392" s="9" t="s">
        <v>94</v>
      </c>
      <c r="I9392" s="10">
        <v>111307</v>
      </c>
      <c r="J9392" s="11">
        <v>0.9</v>
      </c>
      <c r="K9392" s="9" t="s">
        <v>94</v>
      </c>
      <c r="L9392" s="9" t="s">
        <v>95</v>
      </c>
    </row>
    <row r="9393" spans="1:12" x14ac:dyDescent="0.2">
      <c r="A9393" t="str">
        <f>VLOOKUP(B9393,StateFIPS!A$2:B$52,2)</f>
        <v>Iowa</v>
      </c>
      <c r="B9393">
        <f t="shared" si="149"/>
        <v>19</v>
      </c>
      <c r="C9393" s="9" t="s">
        <v>1673</v>
      </c>
      <c r="D9393" s="9" t="s">
        <v>93</v>
      </c>
      <c r="E9393" s="9" t="s">
        <v>2801</v>
      </c>
      <c r="F9393" s="9" t="s">
        <v>2802</v>
      </c>
      <c r="G9393" s="10">
        <v>95</v>
      </c>
      <c r="H9393" s="9" t="s">
        <v>94</v>
      </c>
      <c r="I9393" s="10">
        <v>105</v>
      </c>
      <c r="J9393" s="11">
        <v>0.9</v>
      </c>
      <c r="K9393" s="9" t="s">
        <v>94</v>
      </c>
      <c r="L9393" s="9" t="s">
        <v>95</v>
      </c>
    </row>
    <row r="9394" spans="1:12" x14ac:dyDescent="0.2">
      <c r="A9394" t="str">
        <f>VLOOKUP(B9394,StateFIPS!A$2:B$52,2)</f>
        <v>Arkansas</v>
      </c>
      <c r="B9394">
        <f t="shared" si="149"/>
        <v>5</v>
      </c>
      <c r="C9394" s="9" t="s">
        <v>616</v>
      </c>
      <c r="D9394" s="9" t="s">
        <v>93</v>
      </c>
      <c r="E9394" s="9" t="s">
        <v>2801</v>
      </c>
      <c r="F9394" s="9" t="s">
        <v>2802</v>
      </c>
      <c r="G9394" s="10">
        <v>653655</v>
      </c>
      <c r="H9394" s="9" t="s">
        <v>94</v>
      </c>
      <c r="I9394" s="10">
        <v>723355</v>
      </c>
      <c r="J9394" s="11">
        <v>0.9</v>
      </c>
      <c r="K9394" s="9" t="s">
        <v>94</v>
      </c>
      <c r="L9394" s="9" t="s">
        <v>95</v>
      </c>
    </row>
    <row r="9395" spans="1:12" x14ac:dyDescent="0.2">
      <c r="A9395" t="str">
        <f>VLOOKUP(B9395,StateFIPS!A$2:B$52,2)</f>
        <v>South Carolina</v>
      </c>
      <c r="B9395">
        <f t="shared" si="149"/>
        <v>45</v>
      </c>
      <c r="C9395" s="9" t="s">
        <v>2537</v>
      </c>
      <c r="D9395" s="9" t="s">
        <v>93</v>
      </c>
      <c r="E9395" s="9" t="s">
        <v>2801</v>
      </c>
      <c r="F9395" s="9" t="s">
        <v>2802</v>
      </c>
      <c r="G9395" s="10">
        <v>209984</v>
      </c>
      <c r="H9395" s="9" t="s">
        <v>94</v>
      </c>
      <c r="I9395" s="10">
        <v>232376</v>
      </c>
      <c r="J9395" s="11">
        <v>0.9</v>
      </c>
      <c r="K9395" s="9" t="s">
        <v>94</v>
      </c>
      <c r="L9395" s="9" t="s">
        <v>95</v>
      </c>
    </row>
    <row r="9396" spans="1:12" x14ac:dyDescent="0.2">
      <c r="A9396" t="str">
        <f>VLOOKUP(B9396,StateFIPS!A$2:B$52,2)</f>
        <v>Iowa</v>
      </c>
      <c r="B9396">
        <f t="shared" si="149"/>
        <v>19</v>
      </c>
      <c r="C9396" s="9" t="s">
        <v>221</v>
      </c>
      <c r="D9396" s="9" t="s">
        <v>93</v>
      </c>
      <c r="E9396" s="9" t="s">
        <v>2801</v>
      </c>
      <c r="F9396" s="9" t="s">
        <v>2802</v>
      </c>
      <c r="G9396" s="10">
        <v>11279</v>
      </c>
      <c r="H9396" s="9" t="s">
        <v>94</v>
      </c>
      <c r="I9396" s="10">
        <v>12481</v>
      </c>
      <c r="J9396" s="11">
        <v>0.9</v>
      </c>
      <c r="K9396" s="9" t="s">
        <v>94</v>
      </c>
      <c r="L9396" s="9" t="s">
        <v>95</v>
      </c>
    </row>
    <row r="9397" spans="1:12" x14ac:dyDescent="0.2">
      <c r="A9397" t="str">
        <f>VLOOKUP(B9397,StateFIPS!A$2:B$52,2)</f>
        <v>South Carolina</v>
      </c>
      <c r="B9397">
        <f t="shared" si="149"/>
        <v>45</v>
      </c>
      <c r="C9397" s="9" t="s">
        <v>1358</v>
      </c>
      <c r="D9397" s="9" t="s">
        <v>93</v>
      </c>
      <c r="E9397" s="9" t="s">
        <v>2801</v>
      </c>
      <c r="F9397" s="9" t="s">
        <v>2802</v>
      </c>
      <c r="G9397" s="10">
        <v>6439</v>
      </c>
      <c r="H9397" s="9" t="s">
        <v>94</v>
      </c>
      <c r="I9397" s="10">
        <v>7125</v>
      </c>
      <c r="J9397" s="11">
        <v>0.9</v>
      </c>
      <c r="K9397" s="9" t="s">
        <v>94</v>
      </c>
      <c r="L9397" s="9" t="s">
        <v>95</v>
      </c>
    </row>
    <row r="9398" spans="1:12" x14ac:dyDescent="0.2">
      <c r="A9398" t="str">
        <f>VLOOKUP(B9398,StateFIPS!A$2:B$52,2)</f>
        <v>Iowa</v>
      </c>
      <c r="B9398">
        <f t="shared" si="149"/>
        <v>19</v>
      </c>
      <c r="C9398" s="9" t="s">
        <v>1672</v>
      </c>
      <c r="D9398" s="9" t="s">
        <v>93</v>
      </c>
      <c r="E9398" s="9" t="s">
        <v>2801</v>
      </c>
      <c r="F9398" s="9" t="s">
        <v>2802</v>
      </c>
      <c r="G9398" s="10">
        <v>11279</v>
      </c>
      <c r="H9398" s="9" t="s">
        <v>94</v>
      </c>
      <c r="I9398" s="10">
        <v>12481</v>
      </c>
      <c r="J9398" s="11">
        <v>0.9</v>
      </c>
      <c r="K9398" s="9" t="s">
        <v>94</v>
      </c>
      <c r="L9398" s="9" t="s">
        <v>95</v>
      </c>
    </row>
    <row r="9399" spans="1:12" x14ac:dyDescent="0.2">
      <c r="A9399" t="str">
        <f>VLOOKUP(B9399,StateFIPS!A$2:B$52,2)</f>
        <v>Arkansas</v>
      </c>
      <c r="B9399">
        <f t="shared" si="149"/>
        <v>5</v>
      </c>
      <c r="C9399" s="9" t="s">
        <v>613</v>
      </c>
      <c r="D9399" s="9" t="s">
        <v>93</v>
      </c>
      <c r="E9399" s="9" t="s">
        <v>2801</v>
      </c>
      <c r="F9399" s="9" t="s">
        <v>2802</v>
      </c>
      <c r="G9399" s="10">
        <v>14179</v>
      </c>
      <c r="H9399" s="9" t="s">
        <v>94</v>
      </c>
      <c r="I9399" s="10">
        <v>15691</v>
      </c>
      <c r="J9399" s="11">
        <v>0.9</v>
      </c>
      <c r="K9399" s="9" t="s">
        <v>94</v>
      </c>
      <c r="L9399" s="9" t="s">
        <v>95</v>
      </c>
    </row>
    <row r="9400" spans="1:12" x14ac:dyDescent="0.2">
      <c r="A9400" t="str">
        <f>VLOOKUP(B9400,StateFIPS!A$2:B$52,2)</f>
        <v>Arkansas</v>
      </c>
      <c r="B9400">
        <f t="shared" si="149"/>
        <v>5</v>
      </c>
      <c r="C9400" s="9" t="s">
        <v>611</v>
      </c>
      <c r="D9400" s="9" t="s">
        <v>93</v>
      </c>
      <c r="E9400" s="9" t="s">
        <v>2801</v>
      </c>
      <c r="F9400" s="9" t="s">
        <v>2802</v>
      </c>
      <c r="G9400" s="10">
        <v>14179</v>
      </c>
      <c r="H9400" s="9" t="s">
        <v>94</v>
      </c>
      <c r="I9400" s="10">
        <v>15691</v>
      </c>
      <c r="J9400" s="11">
        <v>0.9</v>
      </c>
      <c r="K9400" s="9" t="s">
        <v>94</v>
      </c>
      <c r="L9400" s="9" t="s">
        <v>95</v>
      </c>
    </row>
    <row r="9401" spans="1:12" x14ac:dyDescent="0.2">
      <c r="A9401" t="str">
        <f>VLOOKUP(B9401,StateFIPS!A$2:B$52,2)</f>
        <v>Indiana</v>
      </c>
      <c r="B9401">
        <f t="shared" si="149"/>
        <v>18</v>
      </c>
      <c r="C9401" s="9" t="s">
        <v>1620</v>
      </c>
      <c r="D9401" s="9" t="s">
        <v>93</v>
      </c>
      <c r="E9401" s="9" t="s">
        <v>2801</v>
      </c>
      <c r="F9401" s="9" t="s">
        <v>2802</v>
      </c>
      <c r="G9401" s="10">
        <v>13</v>
      </c>
      <c r="H9401" s="9" t="s">
        <v>94</v>
      </c>
      <c r="I9401" s="10">
        <v>15</v>
      </c>
      <c r="J9401" s="11">
        <v>0.9</v>
      </c>
      <c r="K9401" s="9" t="s">
        <v>94</v>
      </c>
      <c r="L9401" s="9" t="s">
        <v>95</v>
      </c>
    </row>
    <row r="9402" spans="1:12" x14ac:dyDescent="0.2">
      <c r="A9402" t="str">
        <f>VLOOKUP(B9402,StateFIPS!A$2:B$52,2)</f>
        <v>Iowa</v>
      </c>
      <c r="B9402">
        <f t="shared" si="149"/>
        <v>19</v>
      </c>
      <c r="C9402" s="9" t="s">
        <v>1696</v>
      </c>
      <c r="D9402" s="9" t="s">
        <v>93</v>
      </c>
      <c r="E9402" s="9" t="s">
        <v>2801</v>
      </c>
      <c r="F9402" s="9" t="s">
        <v>2802</v>
      </c>
      <c r="G9402" s="10">
        <v>11279</v>
      </c>
      <c r="H9402" s="9" t="s">
        <v>94</v>
      </c>
      <c r="I9402" s="10">
        <v>12481</v>
      </c>
      <c r="J9402" s="11">
        <v>0.9</v>
      </c>
      <c r="K9402" s="9" t="s">
        <v>94</v>
      </c>
      <c r="L9402" s="9" t="s">
        <v>95</v>
      </c>
    </row>
    <row r="9403" spans="1:12" x14ac:dyDescent="0.2">
      <c r="A9403" t="str">
        <f>VLOOKUP(B9403,StateFIPS!A$2:B$52,2)</f>
        <v>South Dakota</v>
      </c>
      <c r="B9403">
        <f t="shared" si="149"/>
        <v>46</v>
      </c>
      <c r="C9403" s="9" t="s">
        <v>2314</v>
      </c>
      <c r="D9403" s="9" t="s">
        <v>93</v>
      </c>
      <c r="E9403" s="9" t="s">
        <v>2801</v>
      </c>
      <c r="F9403" s="9" t="s">
        <v>2802</v>
      </c>
      <c r="G9403" s="10">
        <v>190189</v>
      </c>
      <c r="H9403" s="9" t="s">
        <v>94</v>
      </c>
      <c r="I9403" s="10">
        <v>210469</v>
      </c>
      <c r="J9403" s="11">
        <v>0.9</v>
      </c>
      <c r="K9403" s="9" t="s">
        <v>94</v>
      </c>
      <c r="L9403" s="9" t="s">
        <v>95</v>
      </c>
    </row>
    <row r="9404" spans="1:12" x14ac:dyDescent="0.2">
      <c r="A9404" t="str">
        <f>VLOOKUP(B9404,StateFIPS!A$2:B$52,2)</f>
        <v>Utah</v>
      </c>
      <c r="B9404">
        <f t="shared" si="149"/>
        <v>49</v>
      </c>
      <c r="C9404" s="9" t="s">
        <v>1128</v>
      </c>
      <c r="D9404" s="9" t="s">
        <v>93</v>
      </c>
      <c r="E9404" s="9" t="s">
        <v>2801</v>
      </c>
      <c r="F9404" s="9" t="s">
        <v>2802</v>
      </c>
      <c r="G9404" s="10">
        <v>100582</v>
      </c>
      <c r="H9404" s="9" t="s">
        <v>94</v>
      </c>
      <c r="I9404" s="10">
        <v>111307</v>
      </c>
      <c r="J9404" s="11">
        <v>0.9</v>
      </c>
      <c r="K9404" s="9" t="s">
        <v>94</v>
      </c>
      <c r="L9404" s="9" t="s">
        <v>95</v>
      </c>
    </row>
    <row r="9405" spans="1:12" x14ac:dyDescent="0.2">
      <c r="A9405" t="str">
        <f>VLOOKUP(B9405,StateFIPS!A$2:B$52,2)</f>
        <v>Arkansas</v>
      </c>
      <c r="B9405">
        <f t="shared" si="149"/>
        <v>5</v>
      </c>
      <c r="C9405" s="9" t="s">
        <v>612</v>
      </c>
      <c r="D9405" s="9" t="s">
        <v>93</v>
      </c>
      <c r="E9405" s="9" t="s">
        <v>2801</v>
      </c>
      <c r="F9405" s="9" t="s">
        <v>2802</v>
      </c>
      <c r="G9405" s="10">
        <v>8</v>
      </c>
      <c r="H9405" s="9" t="s">
        <v>94</v>
      </c>
      <c r="I9405" s="10">
        <v>9</v>
      </c>
      <c r="J9405" s="11">
        <v>0.9</v>
      </c>
      <c r="K9405" s="9" t="s">
        <v>94</v>
      </c>
      <c r="L9405" s="9" t="s">
        <v>95</v>
      </c>
    </row>
    <row r="9406" spans="1:12" x14ac:dyDescent="0.2">
      <c r="A9406" t="str">
        <f>VLOOKUP(B9406,StateFIPS!A$2:B$52,2)</f>
        <v>Iowa</v>
      </c>
      <c r="B9406">
        <f t="shared" si="149"/>
        <v>19</v>
      </c>
      <c r="C9406" s="9" t="s">
        <v>1666</v>
      </c>
      <c r="D9406" s="9" t="s">
        <v>93</v>
      </c>
      <c r="E9406" s="9" t="s">
        <v>2801</v>
      </c>
      <c r="F9406" s="9" t="s">
        <v>2802</v>
      </c>
      <c r="G9406" s="10">
        <v>28919</v>
      </c>
      <c r="H9406" s="9" t="s">
        <v>94</v>
      </c>
      <c r="I9406" s="10">
        <v>32002</v>
      </c>
      <c r="J9406" s="11">
        <v>0.9</v>
      </c>
      <c r="K9406" s="9" t="s">
        <v>94</v>
      </c>
      <c r="L9406" s="9" t="s">
        <v>95</v>
      </c>
    </row>
    <row r="9407" spans="1:12" x14ac:dyDescent="0.2">
      <c r="A9407" t="str">
        <f>VLOOKUP(B9407,StateFIPS!A$2:B$52,2)</f>
        <v>Arkansas</v>
      </c>
      <c r="B9407">
        <f t="shared" si="149"/>
        <v>5</v>
      </c>
      <c r="C9407" s="9" t="s">
        <v>615</v>
      </c>
      <c r="D9407" s="9" t="s">
        <v>93</v>
      </c>
      <c r="E9407" s="9" t="s">
        <v>2801</v>
      </c>
      <c r="F9407" s="9" t="s">
        <v>2802</v>
      </c>
      <c r="G9407" s="10">
        <v>14179</v>
      </c>
      <c r="H9407" s="9" t="s">
        <v>94</v>
      </c>
      <c r="I9407" s="10">
        <v>15691</v>
      </c>
      <c r="J9407" s="11">
        <v>0.9</v>
      </c>
      <c r="K9407" s="9" t="s">
        <v>94</v>
      </c>
      <c r="L9407" s="9" t="s">
        <v>95</v>
      </c>
    </row>
    <row r="9408" spans="1:12" x14ac:dyDescent="0.2">
      <c r="A9408" t="str">
        <f>VLOOKUP(B9408,StateFIPS!A$2:B$52,2)</f>
        <v>South Dakota</v>
      </c>
      <c r="B9408">
        <f t="shared" si="149"/>
        <v>46</v>
      </c>
      <c r="C9408" s="9" t="s">
        <v>2668</v>
      </c>
      <c r="D9408" s="9" t="s">
        <v>93</v>
      </c>
      <c r="E9408" s="9" t="s">
        <v>2801</v>
      </c>
      <c r="F9408" s="9" t="s">
        <v>2802</v>
      </c>
      <c r="G9408" s="10">
        <v>23659</v>
      </c>
      <c r="H9408" s="9" t="s">
        <v>94</v>
      </c>
      <c r="I9408" s="10">
        <v>26182</v>
      </c>
      <c r="J9408" s="11">
        <v>0.9</v>
      </c>
      <c r="K9408" s="9" t="s">
        <v>94</v>
      </c>
      <c r="L9408" s="9" t="s">
        <v>95</v>
      </c>
    </row>
    <row r="9409" spans="1:12" x14ac:dyDescent="0.2">
      <c r="A9409" t="str">
        <f>VLOOKUP(B9409,StateFIPS!A$2:B$52,2)</f>
        <v>Arkansas</v>
      </c>
      <c r="B9409">
        <f t="shared" si="149"/>
        <v>5</v>
      </c>
      <c r="C9409" s="9" t="s">
        <v>617</v>
      </c>
      <c r="D9409" s="9" t="s">
        <v>93</v>
      </c>
      <c r="E9409" s="9" t="s">
        <v>2801</v>
      </c>
      <c r="F9409" s="9" t="s">
        <v>2802</v>
      </c>
      <c r="G9409" s="10">
        <v>14179</v>
      </c>
      <c r="H9409" s="9" t="s">
        <v>94</v>
      </c>
      <c r="I9409" s="10">
        <v>15691</v>
      </c>
      <c r="J9409" s="11">
        <v>0.9</v>
      </c>
      <c r="K9409" s="9" t="s">
        <v>94</v>
      </c>
      <c r="L9409" s="9" t="s">
        <v>95</v>
      </c>
    </row>
    <row r="9410" spans="1:12" x14ac:dyDescent="0.2">
      <c r="A9410" t="str">
        <f>VLOOKUP(B9410,StateFIPS!A$2:B$52,2)</f>
        <v>South Dakota</v>
      </c>
      <c r="B9410">
        <f t="shared" si="149"/>
        <v>46</v>
      </c>
      <c r="C9410" s="9" t="s">
        <v>2551</v>
      </c>
      <c r="D9410" s="9" t="s">
        <v>93</v>
      </c>
      <c r="E9410" s="9" t="s">
        <v>2801</v>
      </c>
      <c r="F9410" s="9" t="s">
        <v>2802</v>
      </c>
      <c r="G9410" s="10">
        <v>23659</v>
      </c>
      <c r="H9410" s="9" t="s">
        <v>94</v>
      </c>
      <c r="I9410" s="10">
        <v>26182</v>
      </c>
      <c r="J9410" s="11">
        <v>0.9</v>
      </c>
      <c r="K9410" s="9" t="s">
        <v>94</v>
      </c>
      <c r="L9410" s="9" t="s">
        <v>95</v>
      </c>
    </row>
    <row r="9411" spans="1:12" x14ac:dyDescent="0.2">
      <c r="A9411" t="str">
        <f>VLOOKUP(B9411,StateFIPS!A$2:B$52,2)</f>
        <v>Indiana</v>
      </c>
      <c r="B9411">
        <f t="shared" ref="B9411:B9474" si="150">VALUE(LEFT(C9411,2))</f>
        <v>18</v>
      </c>
      <c r="C9411" s="9" t="s">
        <v>699</v>
      </c>
      <c r="D9411" s="9" t="s">
        <v>93</v>
      </c>
      <c r="E9411" s="9" t="s">
        <v>2801</v>
      </c>
      <c r="F9411" s="9" t="s">
        <v>2802</v>
      </c>
      <c r="G9411" s="10">
        <v>4857</v>
      </c>
      <c r="H9411" s="9" t="s">
        <v>94</v>
      </c>
      <c r="I9411" s="10">
        <v>5375</v>
      </c>
      <c r="J9411" s="11">
        <v>0.9</v>
      </c>
      <c r="K9411" s="9" t="s">
        <v>94</v>
      </c>
      <c r="L9411" s="9" t="s">
        <v>95</v>
      </c>
    </row>
    <row r="9412" spans="1:12" x14ac:dyDescent="0.2">
      <c r="A9412" t="str">
        <f>VLOOKUP(B9412,StateFIPS!A$2:B$52,2)</f>
        <v>South Carolina</v>
      </c>
      <c r="B9412">
        <f t="shared" si="150"/>
        <v>45</v>
      </c>
      <c r="C9412" s="9" t="s">
        <v>1357</v>
      </c>
      <c r="D9412" s="9" t="s">
        <v>93</v>
      </c>
      <c r="E9412" s="9" t="s">
        <v>2801</v>
      </c>
      <c r="F9412" s="9" t="s">
        <v>2802</v>
      </c>
      <c r="G9412" s="10">
        <v>436039</v>
      </c>
      <c r="H9412" s="9" t="s">
        <v>94</v>
      </c>
      <c r="I9412" s="10">
        <v>482535</v>
      </c>
      <c r="J9412" s="11">
        <v>0.9</v>
      </c>
      <c r="K9412" s="9" t="s">
        <v>94</v>
      </c>
      <c r="L9412" s="9" t="s">
        <v>95</v>
      </c>
    </row>
    <row r="9413" spans="1:12" x14ac:dyDescent="0.2">
      <c r="A9413" t="str">
        <f>VLOOKUP(B9413,StateFIPS!A$2:B$52,2)</f>
        <v>Iowa</v>
      </c>
      <c r="B9413">
        <f t="shared" si="150"/>
        <v>19</v>
      </c>
      <c r="C9413" s="9" t="s">
        <v>1694</v>
      </c>
      <c r="D9413" s="9" t="s">
        <v>93</v>
      </c>
      <c r="E9413" s="9" t="s">
        <v>2801</v>
      </c>
      <c r="F9413" s="9" t="s">
        <v>2802</v>
      </c>
      <c r="G9413" s="10">
        <v>11279</v>
      </c>
      <c r="H9413" s="9" t="s">
        <v>94</v>
      </c>
      <c r="I9413" s="10">
        <v>12481</v>
      </c>
      <c r="J9413" s="11">
        <v>0.9</v>
      </c>
      <c r="K9413" s="9" t="s">
        <v>94</v>
      </c>
      <c r="L9413" s="9" t="s">
        <v>95</v>
      </c>
    </row>
    <row r="9414" spans="1:12" x14ac:dyDescent="0.2">
      <c r="A9414" t="str">
        <f>VLOOKUP(B9414,StateFIPS!A$2:B$52,2)</f>
        <v>Arkansas</v>
      </c>
      <c r="B9414">
        <f t="shared" si="150"/>
        <v>5</v>
      </c>
      <c r="C9414" s="9" t="s">
        <v>614</v>
      </c>
      <c r="D9414" s="9" t="s">
        <v>93</v>
      </c>
      <c r="E9414" s="9" t="s">
        <v>2801</v>
      </c>
      <c r="F9414" s="9" t="s">
        <v>2802</v>
      </c>
      <c r="G9414" s="10">
        <v>9</v>
      </c>
      <c r="H9414" s="9" t="s">
        <v>94</v>
      </c>
      <c r="I9414" s="10">
        <v>10</v>
      </c>
      <c r="J9414" s="11">
        <v>0.9</v>
      </c>
      <c r="K9414" s="9" t="s">
        <v>94</v>
      </c>
      <c r="L9414" s="9" t="s">
        <v>95</v>
      </c>
    </row>
    <row r="9415" spans="1:12" x14ac:dyDescent="0.2">
      <c r="A9415" t="str">
        <f>VLOOKUP(B9415,StateFIPS!A$2:B$52,2)</f>
        <v>South Carolina</v>
      </c>
      <c r="B9415">
        <f t="shared" si="150"/>
        <v>45</v>
      </c>
      <c r="C9415" s="9" t="s">
        <v>1354</v>
      </c>
      <c r="D9415" s="9" t="s">
        <v>93</v>
      </c>
      <c r="E9415" s="9" t="s">
        <v>2801</v>
      </c>
      <c r="F9415" s="9" t="s">
        <v>2802</v>
      </c>
      <c r="G9415" s="10">
        <v>6439</v>
      </c>
      <c r="H9415" s="9" t="s">
        <v>94</v>
      </c>
      <c r="I9415" s="10">
        <v>7125</v>
      </c>
      <c r="J9415" s="11">
        <v>0.9</v>
      </c>
      <c r="K9415" s="9" t="s">
        <v>94</v>
      </c>
      <c r="L9415" s="9" t="s">
        <v>95</v>
      </c>
    </row>
    <row r="9416" spans="1:12" x14ac:dyDescent="0.2">
      <c r="A9416" t="str">
        <f>VLOOKUP(B9416,StateFIPS!A$2:B$52,2)</f>
        <v>Utah</v>
      </c>
      <c r="B9416">
        <f t="shared" si="150"/>
        <v>49</v>
      </c>
      <c r="C9416" s="9" t="s">
        <v>1129</v>
      </c>
      <c r="D9416" s="9" t="s">
        <v>93</v>
      </c>
      <c r="E9416" s="9" t="s">
        <v>2801</v>
      </c>
      <c r="F9416" s="9" t="s">
        <v>2802</v>
      </c>
      <c r="G9416" s="10">
        <v>100582</v>
      </c>
      <c r="H9416" s="9" t="s">
        <v>94</v>
      </c>
      <c r="I9416" s="10">
        <v>111307</v>
      </c>
      <c r="J9416" s="11">
        <v>0.9</v>
      </c>
      <c r="K9416" s="9" t="s">
        <v>94</v>
      </c>
      <c r="L9416" s="9" t="s">
        <v>95</v>
      </c>
    </row>
    <row r="9417" spans="1:12" x14ac:dyDescent="0.2">
      <c r="A9417" t="str">
        <f>VLOOKUP(B9417,StateFIPS!A$2:B$52,2)</f>
        <v>South Dakota</v>
      </c>
      <c r="B9417">
        <f t="shared" si="150"/>
        <v>46</v>
      </c>
      <c r="C9417" s="9" t="s">
        <v>2381</v>
      </c>
      <c r="D9417" s="9" t="s">
        <v>93</v>
      </c>
      <c r="E9417" s="9" t="s">
        <v>2801</v>
      </c>
      <c r="F9417" s="9" t="s">
        <v>2802</v>
      </c>
      <c r="G9417" s="10">
        <v>23659</v>
      </c>
      <c r="H9417" s="9" t="s">
        <v>94</v>
      </c>
      <c r="I9417" s="10">
        <v>26182</v>
      </c>
      <c r="J9417" s="11">
        <v>0.9</v>
      </c>
      <c r="K9417" s="9" t="s">
        <v>94</v>
      </c>
      <c r="L9417" s="9" t="s">
        <v>95</v>
      </c>
    </row>
    <row r="9418" spans="1:12" x14ac:dyDescent="0.2">
      <c r="A9418" t="str">
        <f>VLOOKUP(B9418,StateFIPS!A$2:B$52,2)</f>
        <v>Indiana</v>
      </c>
      <c r="B9418">
        <f t="shared" si="150"/>
        <v>18</v>
      </c>
      <c r="C9418" s="9" t="s">
        <v>2245</v>
      </c>
      <c r="D9418" s="9" t="s">
        <v>93</v>
      </c>
      <c r="E9418" s="9" t="s">
        <v>2801</v>
      </c>
      <c r="F9418" s="9" t="s">
        <v>2802</v>
      </c>
      <c r="G9418" s="10">
        <v>4857</v>
      </c>
      <c r="H9418" s="9" t="s">
        <v>94</v>
      </c>
      <c r="I9418" s="10">
        <v>5375</v>
      </c>
      <c r="J9418" s="11">
        <v>0.9</v>
      </c>
      <c r="K9418" s="9" t="s">
        <v>94</v>
      </c>
      <c r="L9418" s="9" t="s">
        <v>95</v>
      </c>
    </row>
    <row r="9419" spans="1:12" x14ac:dyDescent="0.2">
      <c r="A9419" t="str">
        <f>VLOOKUP(B9419,StateFIPS!A$2:B$52,2)</f>
        <v>Utah</v>
      </c>
      <c r="B9419">
        <f t="shared" si="150"/>
        <v>49</v>
      </c>
      <c r="C9419" s="9" t="s">
        <v>2366</v>
      </c>
      <c r="D9419" s="9" t="s">
        <v>93</v>
      </c>
      <c r="E9419" s="9" t="s">
        <v>2801</v>
      </c>
      <c r="F9419" s="9" t="s">
        <v>2802</v>
      </c>
      <c r="G9419" s="10">
        <v>100582</v>
      </c>
      <c r="H9419" s="9" t="s">
        <v>94</v>
      </c>
      <c r="I9419" s="10">
        <v>111307</v>
      </c>
      <c r="J9419" s="11">
        <v>0.9</v>
      </c>
      <c r="K9419" s="9" t="s">
        <v>94</v>
      </c>
      <c r="L9419" s="9" t="s">
        <v>95</v>
      </c>
    </row>
    <row r="9420" spans="1:12" x14ac:dyDescent="0.2">
      <c r="A9420" t="str">
        <f>VLOOKUP(B9420,StateFIPS!A$2:B$52,2)</f>
        <v>South Carolina</v>
      </c>
      <c r="B9420">
        <f t="shared" si="150"/>
        <v>45</v>
      </c>
      <c r="C9420" s="9" t="s">
        <v>1347</v>
      </c>
      <c r="D9420" s="9" t="s">
        <v>93</v>
      </c>
      <c r="E9420" s="9" t="s">
        <v>2801</v>
      </c>
      <c r="F9420" s="9" t="s">
        <v>2802</v>
      </c>
      <c r="G9420" s="10">
        <v>5</v>
      </c>
      <c r="H9420" s="9" t="s">
        <v>94</v>
      </c>
      <c r="I9420" s="10">
        <v>5</v>
      </c>
      <c r="J9420" s="11">
        <v>0.9</v>
      </c>
      <c r="K9420" s="9" t="s">
        <v>94</v>
      </c>
      <c r="L9420" s="9" t="s">
        <v>95</v>
      </c>
    </row>
    <row r="9421" spans="1:12" x14ac:dyDescent="0.2">
      <c r="A9421" t="str">
        <f>VLOOKUP(B9421,StateFIPS!A$2:B$52,2)</f>
        <v>Arkansas</v>
      </c>
      <c r="B9421">
        <f t="shared" si="150"/>
        <v>5</v>
      </c>
      <c r="C9421" s="9" t="s">
        <v>2690</v>
      </c>
      <c r="D9421" s="9" t="s">
        <v>93</v>
      </c>
      <c r="E9421" s="9" t="s">
        <v>2801</v>
      </c>
      <c r="F9421" s="9" t="s">
        <v>2802</v>
      </c>
      <c r="G9421" s="10">
        <v>262296</v>
      </c>
      <c r="H9421" s="9" t="s">
        <v>94</v>
      </c>
      <c r="I9421" s="10">
        <v>290265</v>
      </c>
      <c r="J9421" s="11">
        <v>0.9</v>
      </c>
      <c r="K9421" s="9" t="s">
        <v>94</v>
      </c>
      <c r="L9421" s="9" t="s">
        <v>95</v>
      </c>
    </row>
    <row r="9422" spans="1:12" x14ac:dyDescent="0.2">
      <c r="A9422" t="str">
        <f>VLOOKUP(B9422,StateFIPS!A$2:B$52,2)</f>
        <v>Utah</v>
      </c>
      <c r="B9422">
        <f t="shared" si="150"/>
        <v>49</v>
      </c>
      <c r="C9422" s="9" t="s">
        <v>1133</v>
      </c>
      <c r="D9422" s="9" t="s">
        <v>93</v>
      </c>
      <c r="E9422" s="9" t="s">
        <v>2801</v>
      </c>
      <c r="F9422" s="9" t="s">
        <v>2802</v>
      </c>
      <c r="G9422" s="10">
        <v>100582</v>
      </c>
      <c r="H9422" s="9" t="s">
        <v>94</v>
      </c>
      <c r="I9422" s="10">
        <v>111307</v>
      </c>
      <c r="J9422" s="11">
        <v>0.9</v>
      </c>
      <c r="K9422" s="9" t="s">
        <v>94</v>
      </c>
      <c r="L9422" s="9" t="s">
        <v>95</v>
      </c>
    </row>
    <row r="9423" spans="1:12" x14ac:dyDescent="0.2">
      <c r="A9423" t="str">
        <f>VLOOKUP(B9423,StateFIPS!A$2:B$52,2)</f>
        <v>South Carolina</v>
      </c>
      <c r="B9423">
        <f t="shared" si="150"/>
        <v>45</v>
      </c>
      <c r="C9423" s="9" t="s">
        <v>1349</v>
      </c>
      <c r="D9423" s="9" t="s">
        <v>93</v>
      </c>
      <c r="E9423" s="9" t="s">
        <v>2801</v>
      </c>
      <c r="F9423" s="9" t="s">
        <v>2802</v>
      </c>
      <c r="G9423" s="10">
        <v>99042</v>
      </c>
      <c r="H9423" s="9" t="s">
        <v>94</v>
      </c>
      <c r="I9423" s="10">
        <v>109603</v>
      </c>
      <c r="J9423" s="11">
        <v>0.9</v>
      </c>
      <c r="K9423" s="9" t="s">
        <v>94</v>
      </c>
      <c r="L9423" s="9" t="s">
        <v>95</v>
      </c>
    </row>
    <row r="9424" spans="1:12" x14ac:dyDescent="0.2">
      <c r="A9424" t="str">
        <f>VLOOKUP(B9424,StateFIPS!A$2:B$52,2)</f>
        <v>Iowa</v>
      </c>
      <c r="B9424">
        <f t="shared" si="150"/>
        <v>19</v>
      </c>
      <c r="C9424" s="9" t="s">
        <v>1508</v>
      </c>
      <c r="D9424" s="9" t="s">
        <v>93</v>
      </c>
      <c r="E9424" s="9" t="s">
        <v>2801</v>
      </c>
      <c r="F9424" s="9" t="s">
        <v>2802</v>
      </c>
      <c r="G9424" s="10">
        <v>11279</v>
      </c>
      <c r="H9424" s="9" t="s">
        <v>94</v>
      </c>
      <c r="I9424" s="10">
        <v>12481</v>
      </c>
      <c r="J9424" s="11">
        <v>0.9</v>
      </c>
      <c r="K9424" s="9" t="s">
        <v>94</v>
      </c>
      <c r="L9424" s="9" t="s">
        <v>95</v>
      </c>
    </row>
    <row r="9425" spans="1:12" x14ac:dyDescent="0.2">
      <c r="A9425" t="str">
        <f>VLOOKUP(B9425,StateFIPS!A$2:B$52,2)</f>
        <v>Arkansas</v>
      </c>
      <c r="B9425">
        <f t="shared" si="150"/>
        <v>5</v>
      </c>
      <c r="C9425" s="9" t="s">
        <v>623</v>
      </c>
      <c r="D9425" s="9" t="s">
        <v>93</v>
      </c>
      <c r="E9425" s="9" t="s">
        <v>2801</v>
      </c>
      <c r="F9425" s="9" t="s">
        <v>2802</v>
      </c>
      <c r="G9425" s="10">
        <v>439507</v>
      </c>
      <c r="H9425" s="9" t="s">
        <v>94</v>
      </c>
      <c r="I9425" s="10">
        <v>486373</v>
      </c>
      <c r="J9425" s="11">
        <v>0.9</v>
      </c>
      <c r="K9425" s="9" t="s">
        <v>94</v>
      </c>
      <c r="L9425" s="9" t="s">
        <v>95</v>
      </c>
    </row>
    <row r="9426" spans="1:12" x14ac:dyDescent="0.2">
      <c r="A9426" t="str">
        <f>VLOOKUP(B9426,StateFIPS!A$2:B$52,2)</f>
        <v>Utah</v>
      </c>
      <c r="B9426">
        <f t="shared" si="150"/>
        <v>49</v>
      </c>
      <c r="C9426" s="9" t="s">
        <v>2297</v>
      </c>
      <c r="D9426" s="9" t="s">
        <v>93</v>
      </c>
      <c r="E9426" s="9" t="s">
        <v>2801</v>
      </c>
      <c r="F9426" s="9" t="s">
        <v>2802</v>
      </c>
      <c r="G9426" s="10">
        <v>100582</v>
      </c>
      <c r="H9426" s="9" t="s">
        <v>94</v>
      </c>
      <c r="I9426" s="10">
        <v>111307</v>
      </c>
      <c r="J9426" s="11">
        <v>0.9</v>
      </c>
      <c r="K9426" s="9" t="s">
        <v>94</v>
      </c>
      <c r="L9426" s="9" t="s">
        <v>95</v>
      </c>
    </row>
    <row r="9427" spans="1:12" x14ac:dyDescent="0.2">
      <c r="A9427" t="str">
        <f>VLOOKUP(B9427,StateFIPS!A$2:B$52,2)</f>
        <v>South Carolina</v>
      </c>
      <c r="B9427">
        <f t="shared" si="150"/>
        <v>45</v>
      </c>
      <c r="C9427" s="9" t="s">
        <v>1379</v>
      </c>
      <c r="D9427" s="9" t="s">
        <v>93</v>
      </c>
      <c r="E9427" s="9" t="s">
        <v>2801</v>
      </c>
      <c r="F9427" s="9" t="s">
        <v>2802</v>
      </c>
      <c r="G9427" s="10">
        <v>5</v>
      </c>
      <c r="H9427" s="9" t="s">
        <v>94</v>
      </c>
      <c r="I9427" s="10">
        <v>6</v>
      </c>
      <c r="J9427" s="11">
        <v>0.9</v>
      </c>
      <c r="K9427" s="9" t="s">
        <v>94</v>
      </c>
      <c r="L9427" s="9" t="s">
        <v>95</v>
      </c>
    </row>
    <row r="9428" spans="1:12" x14ac:dyDescent="0.2">
      <c r="A9428" t="str">
        <f>VLOOKUP(B9428,StateFIPS!A$2:B$52,2)</f>
        <v>Arkansas</v>
      </c>
      <c r="B9428">
        <f t="shared" si="150"/>
        <v>5</v>
      </c>
      <c r="C9428" s="9" t="s">
        <v>622</v>
      </c>
      <c r="D9428" s="9" t="s">
        <v>93</v>
      </c>
      <c r="E9428" s="9" t="s">
        <v>2801</v>
      </c>
      <c r="F9428" s="9" t="s">
        <v>2802</v>
      </c>
      <c r="G9428" s="10">
        <v>25</v>
      </c>
      <c r="H9428" s="9" t="s">
        <v>94</v>
      </c>
      <c r="I9428" s="10">
        <v>28</v>
      </c>
      <c r="J9428" s="11">
        <v>0.9</v>
      </c>
      <c r="K9428" s="9" t="s">
        <v>94</v>
      </c>
      <c r="L9428" s="9" t="s">
        <v>95</v>
      </c>
    </row>
    <row r="9429" spans="1:12" x14ac:dyDescent="0.2">
      <c r="A9429" t="str">
        <f>VLOOKUP(B9429,StateFIPS!A$2:B$52,2)</f>
        <v>South Carolina</v>
      </c>
      <c r="B9429">
        <f t="shared" si="150"/>
        <v>45</v>
      </c>
      <c r="C9429" s="9" t="s">
        <v>1378</v>
      </c>
      <c r="D9429" s="9" t="s">
        <v>93</v>
      </c>
      <c r="E9429" s="9" t="s">
        <v>2801</v>
      </c>
      <c r="F9429" s="9" t="s">
        <v>2802</v>
      </c>
      <c r="G9429" s="10">
        <v>6439</v>
      </c>
      <c r="H9429" s="9" t="s">
        <v>94</v>
      </c>
      <c r="I9429" s="10">
        <v>7125</v>
      </c>
      <c r="J9429" s="11">
        <v>0.9</v>
      </c>
      <c r="K9429" s="9" t="s">
        <v>94</v>
      </c>
      <c r="L9429" s="9" t="s">
        <v>95</v>
      </c>
    </row>
    <row r="9430" spans="1:12" x14ac:dyDescent="0.2">
      <c r="A9430" t="str">
        <f>VLOOKUP(B9430,StateFIPS!A$2:B$52,2)</f>
        <v>South Carolina</v>
      </c>
      <c r="B9430">
        <f t="shared" si="150"/>
        <v>45</v>
      </c>
      <c r="C9430" s="9" t="s">
        <v>1377</v>
      </c>
      <c r="D9430" s="9" t="s">
        <v>93</v>
      </c>
      <c r="E9430" s="9" t="s">
        <v>2801</v>
      </c>
      <c r="F9430" s="9" t="s">
        <v>2802</v>
      </c>
      <c r="G9430" s="10">
        <v>6439</v>
      </c>
      <c r="H9430" s="9" t="s">
        <v>94</v>
      </c>
      <c r="I9430" s="10">
        <v>7125</v>
      </c>
      <c r="J9430" s="11">
        <v>0.9</v>
      </c>
      <c r="K9430" s="9" t="s">
        <v>94</v>
      </c>
      <c r="L9430" s="9" t="s">
        <v>95</v>
      </c>
    </row>
    <row r="9431" spans="1:12" x14ac:dyDescent="0.2">
      <c r="A9431" t="str">
        <f>VLOOKUP(B9431,StateFIPS!A$2:B$52,2)</f>
        <v>Arkansas</v>
      </c>
      <c r="B9431">
        <f t="shared" si="150"/>
        <v>5</v>
      </c>
      <c r="C9431" s="9" t="s">
        <v>625</v>
      </c>
      <c r="D9431" s="9" t="s">
        <v>93</v>
      </c>
      <c r="E9431" s="9" t="s">
        <v>2801</v>
      </c>
      <c r="F9431" s="9" t="s">
        <v>2802</v>
      </c>
      <c r="G9431" s="10">
        <v>14179</v>
      </c>
      <c r="H9431" s="9" t="s">
        <v>94</v>
      </c>
      <c r="I9431" s="10">
        <v>15691</v>
      </c>
      <c r="J9431" s="11">
        <v>0.9</v>
      </c>
      <c r="K9431" s="9" t="s">
        <v>94</v>
      </c>
      <c r="L9431" s="9" t="s">
        <v>95</v>
      </c>
    </row>
    <row r="9432" spans="1:12" x14ac:dyDescent="0.2">
      <c r="A9432" t="str">
        <f>VLOOKUP(B9432,StateFIPS!A$2:B$52,2)</f>
        <v>South Carolina</v>
      </c>
      <c r="B9432">
        <f t="shared" si="150"/>
        <v>45</v>
      </c>
      <c r="C9432" s="9" t="s">
        <v>1376</v>
      </c>
      <c r="D9432" s="9" t="s">
        <v>93</v>
      </c>
      <c r="E9432" s="9" t="s">
        <v>2801</v>
      </c>
      <c r="F9432" s="9" t="s">
        <v>2802</v>
      </c>
      <c r="G9432" s="10">
        <v>6439</v>
      </c>
      <c r="H9432" s="9" t="s">
        <v>94</v>
      </c>
      <c r="I9432" s="10">
        <v>7125</v>
      </c>
      <c r="J9432" s="11">
        <v>0.9</v>
      </c>
      <c r="K9432" s="9" t="s">
        <v>94</v>
      </c>
      <c r="L9432" s="9" t="s">
        <v>95</v>
      </c>
    </row>
    <row r="9433" spans="1:12" x14ac:dyDescent="0.2">
      <c r="A9433" t="str">
        <f>VLOOKUP(B9433,StateFIPS!A$2:B$52,2)</f>
        <v>South Carolina</v>
      </c>
      <c r="B9433">
        <f t="shared" si="150"/>
        <v>45</v>
      </c>
      <c r="C9433" s="9" t="s">
        <v>1375</v>
      </c>
      <c r="D9433" s="9" t="s">
        <v>93</v>
      </c>
      <c r="E9433" s="9" t="s">
        <v>2801</v>
      </c>
      <c r="F9433" s="9" t="s">
        <v>2802</v>
      </c>
      <c r="G9433" s="10">
        <v>453913</v>
      </c>
      <c r="H9433" s="9" t="s">
        <v>94</v>
      </c>
      <c r="I9433" s="10">
        <v>502314</v>
      </c>
      <c r="J9433" s="11">
        <v>0.9</v>
      </c>
      <c r="K9433" s="9" t="s">
        <v>94</v>
      </c>
      <c r="L9433" s="9" t="s">
        <v>95</v>
      </c>
    </row>
    <row r="9434" spans="1:12" x14ac:dyDescent="0.2">
      <c r="A9434" t="str">
        <f>VLOOKUP(B9434,StateFIPS!A$2:B$52,2)</f>
        <v>South Carolina</v>
      </c>
      <c r="B9434">
        <f t="shared" si="150"/>
        <v>45</v>
      </c>
      <c r="C9434" s="9" t="s">
        <v>1374</v>
      </c>
      <c r="D9434" s="9" t="s">
        <v>93</v>
      </c>
      <c r="E9434" s="9" t="s">
        <v>2801</v>
      </c>
      <c r="F9434" s="9" t="s">
        <v>2802</v>
      </c>
      <c r="G9434" s="10">
        <v>145365</v>
      </c>
      <c r="H9434" s="9" t="s">
        <v>94</v>
      </c>
      <c r="I9434" s="10">
        <v>160866</v>
      </c>
      <c r="J9434" s="11">
        <v>0.9</v>
      </c>
      <c r="K9434" s="9" t="s">
        <v>94</v>
      </c>
      <c r="L9434" s="9" t="s">
        <v>95</v>
      </c>
    </row>
    <row r="9435" spans="1:12" x14ac:dyDescent="0.2">
      <c r="A9435" t="str">
        <f>VLOOKUP(B9435,StateFIPS!A$2:B$52,2)</f>
        <v>Indiana</v>
      </c>
      <c r="B9435">
        <f t="shared" si="150"/>
        <v>18</v>
      </c>
      <c r="C9435" s="9" t="s">
        <v>233</v>
      </c>
      <c r="D9435" s="9" t="s">
        <v>93</v>
      </c>
      <c r="E9435" s="9" t="s">
        <v>2801</v>
      </c>
      <c r="F9435" s="9" t="s">
        <v>2802</v>
      </c>
      <c r="G9435" s="10">
        <v>4857</v>
      </c>
      <c r="H9435" s="9" t="s">
        <v>94</v>
      </c>
      <c r="I9435" s="10">
        <v>5375</v>
      </c>
      <c r="J9435" s="11">
        <v>0.9</v>
      </c>
      <c r="K9435" s="9" t="s">
        <v>94</v>
      </c>
      <c r="L9435" s="9" t="s">
        <v>95</v>
      </c>
    </row>
    <row r="9436" spans="1:12" x14ac:dyDescent="0.2">
      <c r="A9436" t="str">
        <f>VLOOKUP(B9436,StateFIPS!A$2:B$52,2)</f>
        <v>South Carolina</v>
      </c>
      <c r="B9436">
        <f t="shared" si="150"/>
        <v>45</v>
      </c>
      <c r="C9436" s="9" t="s">
        <v>1380</v>
      </c>
      <c r="D9436" s="9" t="s">
        <v>93</v>
      </c>
      <c r="E9436" s="9" t="s">
        <v>2801</v>
      </c>
      <c r="F9436" s="9" t="s">
        <v>2802</v>
      </c>
      <c r="G9436" s="10">
        <v>6439</v>
      </c>
      <c r="H9436" s="9" t="s">
        <v>94</v>
      </c>
      <c r="I9436" s="10">
        <v>7125</v>
      </c>
      <c r="J9436" s="11">
        <v>0.9</v>
      </c>
      <c r="K9436" s="9" t="s">
        <v>94</v>
      </c>
      <c r="L9436" s="9" t="s">
        <v>95</v>
      </c>
    </row>
    <row r="9437" spans="1:12" x14ac:dyDescent="0.2">
      <c r="A9437" t="str">
        <f>VLOOKUP(B9437,StateFIPS!A$2:B$52,2)</f>
        <v>Indiana</v>
      </c>
      <c r="B9437">
        <f t="shared" si="150"/>
        <v>18</v>
      </c>
      <c r="C9437" s="9" t="s">
        <v>1605</v>
      </c>
      <c r="D9437" s="9" t="s">
        <v>93</v>
      </c>
      <c r="E9437" s="9" t="s">
        <v>2801</v>
      </c>
      <c r="F9437" s="9" t="s">
        <v>2802</v>
      </c>
      <c r="G9437" s="10">
        <v>4857</v>
      </c>
      <c r="H9437" s="9" t="s">
        <v>94</v>
      </c>
      <c r="I9437" s="10">
        <v>5375</v>
      </c>
      <c r="J9437" s="11">
        <v>0.9</v>
      </c>
      <c r="K9437" s="9" t="s">
        <v>94</v>
      </c>
      <c r="L9437" s="9" t="s">
        <v>95</v>
      </c>
    </row>
    <row r="9438" spans="1:12" x14ac:dyDescent="0.2">
      <c r="A9438" t="str">
        <f>VLOOKUP(B9438,StateFIPS!A$2:B$52,2)</f>
        <v>South Carolina</v>
      </c>
      <c r="B9438">
        <f t="shared" si="150"/>
        <v>45</v>
      </c>
      <c r="C9438" s="9" t="s">
        <v>1373</v>
      </c>
      <c r="D9438" s="9" t="s">
        <v>93</v>
      </c>
      <c r="E9438" s="9" t="s">
        <v>2801</v>
      </c>
      <c r="F9438" s="9" t="s">
        <v>2802</v>
      </c>
      <c r="G9438" s="10">
        <v>82399</v>
      </c>
      <c r="H9438" s="9" t="s">
        <v>94</v>
      </c>
      <c r="I9438" s="10">
        <v>91186</v>
      </c>
      <c r="J9438" s="11">
        <v>0.9</v>
      </c>
      <c r="K9438" s="9" t="s">
        <v>94</v>
      </c>
      <c r="L9438" s="9" t="s">
        <v>95</v>
      </c>
    </row>
    <row r="9439" spans="1:12" x14ac:dyDescent="0.2">
      <c r="A9439" t="str">
        <f>VLOOKUP(B9439,StateFIPS!A$2:B$52,2)</f>
        <v>South Carolina</v>
      </c>
      <c r="B9439">
        <f t="shared" si="150"/>
        <v>45</v>
      </c>
      <c r="C9439" s="9" t="s">
        <v>1346</v>
      </c>
      <c r="D9439" s="9" t="s">
        <v>93</v>
      </c>
      <c r="E9439" s="9" t="s">
        <v>2801</v>
      </c>
      <c r="F9439" s="9" t="s">
        <v>2802</v>
      </c>
      <c r="G9439" s="10">
        <v>6439</v>
      </c>
      <c r="H9439" s="9" t="s">
        <v>94</v>
      </c>
      <c r="I9439" s="10">
        <v>7125</v>
      </c>
      <c r="J9439" s="11">
        <v>0.9</v>
      </c>
      <c r="K9439" s="9" t="s">
        <v>94</v>
      </c>
      <c r="L9439" s="9" t="s">
        <v>95</v>
      </c>
    </row>
    <row r="9440" spans="1:12" x14ac:dyDescent="0.2">
      <c r="A9440" t="str">
        <f>VLOOKUP(B9440,StateFIPS!A$2:B$52,2)</f>
        <v>South Carolina</v>
      </c>
      <c r="B9440">
        <f t="shared" si="150"/>
        <v>45</v>
      </c>
      <c r="C9440" s="9" t="s">
        <v>1345</v>
      </c>
      <c r="D9440" s="9" t="s">
        <v>93</v>
      </c>
      <c r="E9440" s="9" t="s">
        <v>2801</v>
      </c>
      <c r="F9440" s="9" t="s">
        <v>2802</v>
      </c>
      <c r="G9440" s="10">
        <v>6439</v>
      </c>
      <c r="H9440" s="9" t="s">
        <v>94</v>
      </c>
      <c r="I9440" s="10">
        <v>7125</v>
      </c>
      <c r="J9440" s="11">
        <v>0.9</v>
      </c>
      <c r="K9440" s="9" t="s">
        <v>94</v>
      </c>
      <c r="L9440" s="9" t="s">
        <v>95</v>
      </c>
    </row>
    <row r="9441" spans="1:12" x14ac:dyDescent="0.2">
      <c r="A9441" t="str">
        <f>VLOOKUP(B9441,StateFIPS!A$2:B$52,2)</f>
        <v>Utah</v>
      </c>
      <c r="B9441">
        <f t="shared" si="150"/>
        <v>49</v>
      </c>
      <c r="C9441" s="9" t="s">
        <v>1132</v>
      </c>
      <c r="D9441" s="9" t="s">
        <v>93</v>
      </c>
      <c r="E9441" s="9" t="s">
        <v>2801</v>
      </c>
      <c r="F9441" s="9" t="s">
        <v>2802</v>
      </c>
      <c r="G9441" s="10">
        <v>100582</v>
      </c>
      <c r="H9441" s="9" t="s">
        <v>94</v>
      </c>
      <c r="I9441" s="10">
        <v>111307</v>
      </c>
      <c r="J9441" s="11">
        <v>0.9</v>
      </c>
      <c r="K9441" s="9" t="s">
        <v>94</v>
      </c>
      <c r="L9441" s="9" t="s">
        <v>95</v>
      </c>
    </row>
    <row r="9442" spans="1:12" x14ac:dyDescent="0.2">
      <c r="A9442" t="str">
        <f>VLOOKUP(B9442,StateFIPS!A$2:B$52,2)</f>
        <v>Iowa</v>
      </c>
      <c r="B9442">
        <f t="shared" si="150"/>
        <v>19</v>
      </c>
      <c r="C9442" s="9" t="s">
        <v>1691</v>
      </c>
      <c r="D9442" s="9" t="s">
        <v>93</v>
      </c>
      <c r="E9442" s="9" t="s">
        <v>2801</v>
      </c>
      <c r="F9442" s="9" t="s">
        <v>2802</v>
      </c>
      <c r="G9442" s="10">
        <v>29</v>
      </c>
      <c r="H9442" s="9" t="s">
        <v>94</v>
      </c>
      <c r="I9442" s="10">
        <v>32</v>
      </c>
      <c r="J9442" s="11">
        <v>0.9</v>
      </c>
      <c r="K9442" s="9" t="s">
        <v>94</v>
      </c>
      <c r="L9442" s="9" t="s">
        <v>95</v>
      </c>
    </row>
    <row r="9443" spans="1:12" x14ac:dyDescent="0.2">
      <c r="A9443" t="str">
        <f>VLOOKUP(B9443,StateFIPS!A$2:B$52,2)</f>
        <v>South Carolina</v>
      </c>
      <c r="B9443">
        <f t="shared" si="150"/>
        <v>45</v>
      </c>
      <c r="C9443" s="9" t="s">
        <v>2699</v>
      </c>
      <c r="D9443" s="9" t="s">
        <v>93</v>
      </c>
      <c r="E9443" s="9" t="s">
        <v>2801</v>
      </c>
      <c r="F9443" s="9" t="s">
        <v>2802</v>
      </c>
      <c r="G9443" s="10">
        <v>131367</v>
      </c>
      <c r="H9443" s="9" t="s">
        <v>94</v>
      </c>
      <c r="I9443" s="10">
        <v>145375</v>
      </c>
      <c r="J9443" s="11">
        <v>0.9</v>
      </c>
      <c r="K9443" s="9" t="s">
        <v>94</v>
      </c>
      <c r="L9443" s="9" t="s">
        <v>95</v>
      </c>
    </row>
    <row r="9444" spans="1:12" x14ac:dyDescent="0.2">
      <c r="A9444" t="str">
        <f>VLOOKUP(B9444,StateFIPS!A$2:B$52,2)</f>
        <v>Indiana</v>
      </c>
      <c r="B9444">
        <f t="shared" si="150"/>
        <v>18</v>
      </c>
      <c r="C9444" s="9" t="s">
        <v>697</v>
      </c>
      <c r="D9444" s="9" t="s">
        <v>93</v>
      </c>
      <c r="E9444" s="9" t="s">
        <v>2801</v>
      </c>
      <c r="F9444" s="9" t="s">
        <v>2802</v>
      </c>
      <c r="G9444" s="10">
        <v>4857</v>
      </c>
      <c r="H9444" s="9" t="s">
        <v>94</v>
      </c>
      <c r="I9444" s="10">
        <v>5375</v>
      </c>
      <c r="J9444" s="11">
        <v>0.9</v>
      </c>
      <c r="K9444" s="9" t="s">
        <v>94</v>
      </c>
      <c r="L9444" s="9" t="s">
        <v>95</v>
      </c>
    </row>
    <row r="9445" spans="1:12" x14ac:dyDescent="0.2">
      <c r="A9445" t="str">
        <f>VLOOKUP(B9445,StateFIPS!A$2:B$52,2)</f>
        <v>Indiana</v>
      </c>
      <c r="B9445">
        <f t="shared" si="150"/>
        <v>18</v>
      </c>
      <c r="C9445" s="9" t="s">
        <v>2239</v>
      </c>
      <c r="D9445" s="9" t="s">
        <v>93</v>
      </c>
      <c r="E9445" s="9" t="s">
        <v>2801</v>
      </c>
      <c r="F9445" s="9" t="s">
        <v>2802</v>
      </c>
      <c r="G9445" s="10">
        <v>1420999</v>
      </c>
      <c r="H9445" s="9" t="s">
        <v>94</v>
      </c>
      <c r="I9445" s="10">
        <v>1572523</v>
      </c>
      <c r="J9445" s="11">
        <v>0.9</v>
      </c>
      <c r="K9445" s="9" t="s">
        <v>94</v>
      </c>
      <c r="L9445" s="9" t="s">
        <v>95</v>
      </c>
    </row>
    <row r="9446" spans="1:12" x14ac:dyDescent="0.2">
      <c r="A9446" t="str">
        <f>VLOOKUP(B9446,StateFIPS!A$2:B$52,2)</f>
        <v>South Carolina</v>
      </c>
      <c r="B9446">
        <f t="shared" si="150"/>
        <v>45</v>
      </c>
      <c r="C9446" s="9" t="s">
        <v>1343</v>
      </c>
      <c r="D9446" s="9" t="s">
        <v>93</v>
      </c>
      <c r="E9446" s="9" t="s">
        <v>2801</v>
      </c>
      <c r="F9446" s="9" t="s">
        <v>2802</v>
      </c>
      <c r="G9446" s="10">
        <v>596963</v>
      </c>
      <c r="H9446" s="9" t="s">
        <v>94</v>
      </c>
      <c r="I9446" s="10">
        <v>660618</v>
      </c>
      <c r="J9446" s="11">
        <v>0.9</v>
      </c>
      <c r="K9446" s="9" t="s">
        <v>94</v>
      </c>
      <c r="L9446" s="9" t="s">
        <v>95</v>
      </c>
    </row>
    <row r="9447" spans="1:12" x14ac:dyDescent="0.2">
      <c r="A9447" t="str">
        <f>VLOOKUP(B9447,StateFIPS!A$2:B$52,2)</f>
        <v>South Carolina</v>
      </c>
      <c r="B9447">
        <f t="shared" si="150"/>
        <v>45</v>
      </c>
      <c r="C9447" s="9" t="s">
        <v>1368</v>
      </c>
      <c r="D9447" s="9" t="s">
        <v>93</v>
      </c>
      <c r="E9447" s="9" t="s">
        <v>2801</v>
      </c>
      <c r="F9447" s="9" t="s">
        <v>2802</v>
      </c>
      <c r="G9447" s="10">
        <v>6439</v>
      </c>
      <c r="H9447" s="9" t="s">
        <v>94</v>
      </c>
      <c r="I9447" s="10">
        <v>7125</v>
      </c>
      <c r="J9447" s="11">
        <v>0.9</v>
      </c>
      <c r="K9447" s="9" t="s">
        <v>94</v>
      </c>
      <c r="L9447" s="9" t="s">
        <v>95</v>
      </c>
    </row>
    <row r="9448" spans="1:12" x14ac:dyDescent="0.2">
      <c r="A9448" t="str">
        <f>VLOOKUP(B9448,StateFIPS!A$2:B$52,2)</f>
        <v>South Carolina</v>
      </c>
      <c r="B9448">
        <f t="shared" si="150"/>
        <v>45</v>
      </c>
      <c r="C9448" s="9" t="s">
        <v>1341</v>
      </c>
      <c r="D9448" s="9" t="s">
        <v>93</v>
      </c>
      <c r="E9448" s="9" t="s">
        <v>2801</v>
      </c>
      <c r="F9448" s="9" t="s">
        <v>2802</v>
      </c>
      <c r="G9448" s="10">
        <v>6439</v>
      </c>
      <c r="H9448" s="9" t="s">
        <v>94</v>
      </c>
      <c r="I9448" s="10">
        <v>7125</v>
      </c>
      <c r="J9448" s="11">
        <v>0.9</v>
      </c>
      <c r="K9448" s="9" t="s">
        <v>94</v>
      </c>
      <c r="L9448" s="9" t="s">
        <v>95</v>
      </c>
    </row>
    <row r="9449" spans="1:12" x14ac:dyDescent="0.2">
      <c r="A9449" t="str">
        <f>VLOOKUP(B9449,StateFIPS!A$2:B$52,2)</f>
        <v>Iowa</v>
      </c>
      <c r="B9449">
        <f t="shared" si="150"/>
        <v>19</v>
      </c>
      <c r="C9449" s="9" t="s">
        <v>1505</v>
      </c>
      <c r="D9449" s="9" t="s">
        <v>93</v>
      </c>
      <c r="E9449" s="9" t="s">
        <v>2801</v>
      </c>
      <c r="F9449" s="9" t="s">
        <v>2802</v>
      </c>
      <c r="G9449" s="10">
        <v>11279</v>
      </c>
      <c r="H9449" s="9" t="s">
        <v>94</v>
      </c>
      <c r="I9449" s="10">
        <v>12481</v>
      </c>
      <c r="J9449" s="11">
        <v>0.9</v>
      </c>
      <c r="K9449" s="9" t="s">
        <v>94</v>
      </c>
      <c r="L9449" s="9" t="s">
        <v>95</v>
      </c>
    </row>
    <row r="9450" spans="1:12" x14ac:dyDescent="0.2">
      <c r="A9450" t="str">
        <f>VLOOKUP(B9450,StateFIPS!A$2:B$52,2)</f>
        <v>Arkansas</v>
      </c>
      <c r="B9450">
        <f t="shared" si="150"/>
        <v>5</v>
      </c>
      <c r="C9450" s="9" t="s">
        <v>2686</v>
      </c>
      <c r="D9450" s="9" t="s">
        <v>93</v>
      </c>
      <c r="E9450" s="9" t="s">
        <v>2801</v>
      </c>
      <c r="F9450" s="9" t="s">
        <v>2802</v>
      </c>
      <c r="G9450" s="10">
        <v>456010</v>
      </c>
      <c r="H9450" s="9" t="s">
        <v>94</v>
      </c>
      <c r="I9450" s="10">
        <v>504635</v>
      </c>
      <c r="J9450" s="11">
        <v>0.9</v>
      </c>
      <c r="K9450" s="9" t="s">
        <v>94</v>
      </c>
      <c r="L9450" s="9" t="s">
        <v>95</v>
      </c>
    </row>
    <row r="9451" spans="1:12" x14ac:dyDescent="0.2">
      <c r="A9451" t="str">
        <f>VLOOKUP(B9451,StateFIPS!A$2:B$52,2)</f>
        <v>Indiana</v>
      </c>
      <c r="B9451">
        <f t="shared" si="150"/>
        <v>18</v>
      </c>
      <c r="C9451" s="9" t="s">
        <v>2244</v>
      </c>
      <c r="D9451" s="9" t="s">
        <v>93</v>
      </c>
      <c r="E9451" s="9" t="s">
        <v>2801</v>
      </c>
      <c r="F9451" s="9" t="s">
        <v>2802</v>
      </c>
      <c r="G9451" s="10">
        <v>40</v>
      </c>
      <c r="H9451" s="9" t="s">
        <v>94</v>
      </c>
      <c r="I9451" s="10">
        <v>44</v>
      </c>
      <c r="J9451" s="11">
        <v>0.9</v>
      </c>
      <c r="K9451" s="9" t="s">
        <v>94</v>
      </c>
      <c r="L9451" s="9" t="s">
        <v>95</v>
      </c>
    </row>
    <row r="9452" spans="1:12" x14ac:dyDescent="0.2">
      <c r="A9452" t="str">
        <f>VLOOKUP(B9452,StateFIPS!A$2:B$52,2)</f>
        <v>South Carolina</v>
      </c>
      <c r="B9452">
        <f t="shared" si="150"/>
        <v>45</v>
      </c>
      <c r="C9452" s="9" t="s">
        <v>1340</v>
      </c>
      <c r="D9452" s="9" t="s">
        <v>93</v>
      </c>
      <c r="E9452" s="9" t="s">
        <v>2801</v>
      </c>
      <c r="F9452" s="9" t="s">
        <v>2802</v>
      </c>
      <c r="G9452" s="10">
        <v>6439</v>
      </c>
      <c r="H9452" s="9" t="s">
        <v>94</v>
      </c>
      <c r="I9452" s="10">
        <v>7125</v>
      </c>
      <c r="J9452" s="11">
        <v>0.9</v>
      </c>
      <c r="K9452" s="9" t="s">
        <v>94</v>
      </c>
      <c r="L9452" s="9" t="s">
        <v>95</v>
      </c>
    </row>
    <row r="9453" spans="1:12" x14ac:dyDescent="0.2">
      <c r="A9453" t="str">
        <f>VLOOKUP(B9453,StateFIPS!A$2:B$52,2)</f>
        <v>Utah</v>
      </c>
      <c r="B9453">
        <f t="shared" si="150"/>
        <v>49</v>
      </c>
      <c r="C9453" s="9" t="s">
        <v>2360</v>
      </c>
      <c r="D9453" s="9" t="s">
        <v>93</v>
      </c>
      <c r="E9453" s="9" t="s">
        <v>2801</v>
      </c>
      <c r="F9453" s="9" t="s">
        <v>2802</v>
      </c>
      <c r="G9453" s="10">
        <v>36</v>
      </c>
      <c r="H9453" s="9" t="s">
        <v>94</v>
      </c>
      <c r="I9453" s="10">
        <v>40</v>
      </c>
      <c r="J9453" s="11">
        <v>0.9</v>
      </c>
      <c r="K9453" s="9" t="s">
        <v>94</v>
      </c>
      <c r="L9453" s="9" t="s">
        <v>95</v>
      </c>
    </row>
    <row r="9454" spans="1:12" x14ac:dyDescent="0.2">
      <c r="A9454" t="str">
        <f>VLOOKUP(B9454,StateFIPS!A$2:B$52,2)</f>
        <v>South Carolina</v>
      </c>
      <c r="B9454">
        <f t="shared" si="150"/>
        <v>45</v>
      </c>
      <c r="C9454" s="9" t="s">
        <v>1338</v>
      </c>
      <c r="D9454" s="9" t="s">
        <v>93</v>
      </c>
      <c r="E9454" s="9" t="s">
        <v>2801</v>
      </c>
      <c r="F9454" s="9" t="s">
        <v>2802</v>
      </c>
      <c r="G9454" s="10">
        <v>61</v>
      </c>
      <c r="H9454" s="9" t="s">
        <v>94</v>
      </c>
      <c r="I9454" s="10">
        <v>67</v>
      </c>
      <c r="J9454" s="11">
        <v>0.9</v>
      </c>
      <c r="K9454" s="9" t="s">
        <v>94</v>
      </c>
      <c r="L9454" s="9" t="s">
        <v>95</v>
      </c>
    </row>
    <row r="9455" spans="1:12" x14ac:dyDescent="0.2">
      <c r="A9455" t="str">
        <f>VLOOKUP(B9455,StateFIPS!A$2:B$52,2)</f>
        <v>Iowa</v>
      </c>
      <c r="B9455">
        <f t="shared" si="150"/>
        <v>19</v>
      </c>
      <c r="C9455" s="9" t="s">
        <v>248</v>
      </c>
      <c r="D9455" s="9" t="s">
        <v>93</v>
      </c>
      <c r="E9455" s="9" t="s">
        <v>2801</v>
      </c>
      <c r="F9455" s="9" t="s">
        <v>2802</v>
      </c>
      <c r="G9455" s="10">
        <v>11279</v>
      </c>
      <c r="H9455" s="9" t="s">
        <v>94</v>
      </c>
      <c r="I9455" s="10">
        <v>12481</v>
      </c>
      <c r="J9455" s="11">
        <v>0.9</v>
      </c>
      <c r="K9455" s="9" t="s">
        <v>94</v>
      </c>
      <c r="L9455" s="9" t="s">
        <v>95</v>
      </c>
    </row>
    <row r="9456" spans="1:12" x14ac:dyDescent="0.2">
      <c r="A9456" t="str">
        <f>VLOOKUP(B9456,StateFIPS!A$2:B$52,2)</f>
        <v>South Carolina</v>
      </c>
      <c r="B9456">
        <f t="shared" si="150"/>
        <v>45</v>
      </c>
      <c r="C9456" s="9" t="s">
        <v>1344</v>
      </c>
      <c r="D9456" s="9" t="s">
        <v>93</v>
      </c>
      <c r="E9456" s="9" t="s">
        <v>2801</v>
      </c>
      <c r="F9456" s="9" t="s">
        <v>2802</v>
      </c>
      <c r="G9456" s="10">
        <v>582985</v>
      </c>
      <c r="H9456" s="9" t="s">
        <v>94</v>
      </c>
      <c r="I9456" s="10">
        <v>645150</v>
      </c>
      <c r="J9456" s="11">
        <v>0.9</v>
      </c>
      <c r="K9456" s="9" t="s">
        <v>94</v>
      </c>
      <c r="L9456" s="9" t="s">
        <v>95</v>
      </c>
    </row>
    <row r="9457" spans="1:12" x14ac:dyDescent="0.2">
      <c r="A9457" t="str">
        <f>VLOOKUP(B9457,StateFIPS!A$2:B$52,2)</f>
        <v>Minnesota</v>
      </c>
      <c r="B9457">
        <f t="shared" si="150"/>
        <v>27</v>
      </c>
      <c r="C9457" s="9" t="s">
        <v>1752</v>
      </c>
      <c r="D9457" s="9" t="s">
        <v>93</v>
      </c>
      <c r="E9457" s="9" t="s">
        <v>2801</v>
      </c>
      <c r="F9457" s="9" t="s">
        <v>2802</v>
      </c>
      <c r="G9457" s="10">
        <v>98012</v>
      </c>
      <c r="H9457" s="9" t="s">
        <v>94</v>
      </c>
      <c r="I9457" s="10">
        <v>108463</v>
      </c>
      <c r="J9457" s="11">
        <v>0.9</v>
      </c>
      <c r="K9457" s="9" t="s">
        <v>94</v>
      </c>
      <c r="L9457" s="9" t="s">
        <v>95</v>
      </c>
    </row>
    <row r="9458" spans="1:12" x14ac:dyDescent="0.2">
      <c r="A9458" t="str">
        <f>VLOOKUP(B9458,StateFIPS!A$2:B$52,2)</f>
        <v>Missouri</v>
      </c>
      <c r="B9458">
        <f t="shared" si="150"/>
        <v>29</v>
      </c>
      <c r="C9458" s="9" t="s">
        <v>1635</v>
      </c>
      <c r="D9458" s="9" t="s">
        <v>93</v>
      </c>
      <c r="E9458" s="9" t="s">
        <v>2801</v>
      </c>
      <c r="F9458" s="9" t="s">
        <v>2802</v>
      </c>
      <c r="G9458" s="10">
        <v>615176</v>
      </c>
      <c r="H9458" s="9" t="s">
        <v>94</v>
      </c>
      <c r="I9458" s="10">
        <v>680773</v>
      </c>
      <c r="J9458" s="11">
        <v>0.9</v>
      </c>
      <c r="K9458" s="9" t="s">
        <v>94</v>
      </c>
      <c r="L9458" s="9" t="s">
        <v>95</v>
      </c>
    </row>
    <row r="9459" spans="1:12" x14ac:dyDescent="0.2">
      <c r="A9459" t="str">
        <f>VLOOKUP(B9459,StateFIPS!A$2:B$52,2)</f>
        <v>Maryland</v>
      </c>
      <c r="B9459">
        <f t="shared" si="150"/>
        <v>24</v>
      </c>
      <c r="C9459" s="9" t="s">
        <v>1753</v>
      </c>
      <c r="D9459" s="9" t="s">
        <v>93</v>
      </c>
      <c r="E9459" s="9" t="s">
        <v>2801</v>
      </c>
      <c r="F9459" s="9" t="s">
        <v>2802</v>
      </c>
      <c r="G9459" s="10">
        <v>84</v>
      </c>
      <c r="H9459" s="9" t="s">
        <v>94</v>
      </c>
      <c r="I9459" s="10">
        <v>93</v>
      </c>
      <c r="J9459" s="11">
        <v>0.9</v>
      </c>
      <c r="K9459" s="9" t="s">
        <v>94</v>
      </c>
      <c r="L9459" s="9" t="s">
        <v>95</v>
      </c>
    </row>
    <row r="9460" spans="1:12" x14ac:dyDescent="0.2">
      <c r="A9460" t="str">
        <f>VLOOKUP(B9460,StateFIPS!A$2:B$52,2)</f>
        <v>Missouri</v>
      </c>
      <c r="B9460">
        <f t="shared" si="150"/>
        <v>29</v>
      </c>
      <c r="C9460" s="9" t="s">
        <v>1599</v>
      </c>
      <c r="D9460" s="9" t="s">
        <v>93</v>
      </c>
      <c r="E9460" s="9" t="s">
        <v>2801</v>
      </c>
      <c r="F9460" s="9" t="s">
        <v>2802</v>
      </c>
      <c r="G9460" s="10">
        <v>300066</v>
      </c>
      <c r="H9460" s="9" t="s">
        <v>94</v>
      </c>
      <c r="I9460" s="10">
        <v>332062</v>
      </c>
      <c r="J9460" s="11">
        <v>0.9</v>
      </c>
      <c r="K9460" s="9" t="s">
        <v>94</v>
      </c>
      <c r="L9460" s="9" t="s">
        <v>95</v>
      </c>
    </row>
    <row r="9461" spans="1:12" x14ac:dyDescent="0.2">
      <c r="A9461" t="str">
        <f>VLOOKUP(B9461,StateFIPS!A$2:B$52,2)</f>
        <v>Minnesota</v>
      </c>
      <c r="B9461">
        <f t="shared" si="150"/>
        <v>27</v>
      </c>
      <c r="C9461" s="9" t="s">
        <v>1746</v>
      </c>
      <c r="D9461" s="9" t="s">
        <v>93</v>
      </c>
      <c r="E9461" s="9" t="s">
        <v>2801</v>
      </c>
      <c r="F9461" s="9" t="s">
        <v>2802</v>
      </c>
      <c r="G9461" s="10">
        <v>129402</v>
      </c>
      <c r="H9461" s="9" t="s">
        <v>94</v>
      </c>
      <c r="I9461" s="10">
        <v>143200</v>
      </c>
      <c r="J9461" s="11">
        <v>0.9</v>
      </c>
      <c r="K9461" s="9" t="s">
        <v>94</v>
      </c>
      <c r="L9461" s="9" t="s">
        <v>95</v>
      </c>
    </row>
    <row r="9462" spans="1:12" x14ac:dyDescent="0.2">
      <c r="A9462" t="str">
        <f>VLOOKUP(B9462,StateFIPS!A$2:B$52,2)</f>
        <v>North Carolina</v>
      </c>
      <c r="B9462">
        <f t="shared" si="150"/>
        <v>37</v>
      </c>
      <c r="C9462" s="9" t="s">
        <v>2709</v>
      </c>
      <c r="D9462" s="9" t="s">
        <v>93</v>
      </c>
      <c r="E9462" s="9" t="s">
        <v>2801</v>
      </c>
      <c r="F9462" s="9" t="s">
        <v>2802</v>
      </c>
      <c r="G9462" s="10">
        <v>9</v>
      </c>
      <c r="H9462" s="9" t="s">
        <v>94</v>
      </c>
      <c r="I9462" s="10">
        <v>10</v>
      </c>
      <c r="J9462" s="11">
        <v>0.9</v>
      </c>
      <c r="K9462" s="9" t="s">
        <v>94</v>
      </c>
      <c r="L9462" s="9" t="s">
        <v>95</v>
      </c>
    </row>
    <row r="9463" spans="1:12" x14ac:dyDescent="0.2">
      <c r="A9463" t="str">
        <f>VLOOKUP(B9463,StateFIPS!A$2:B$52,2)</f>
        <v>Minnesota</v>
      </c>
      <c r="B9463">
        <f t="shared" si="150"/>
        <v>27</v>
      </c>
      <c r="C9463" s="9" t="s">
        <v>1492</v>
      </c>
      <c r="D9463" s="9" t="s">
        <v>93</v>
      </c>
      <c r="E9463" s="9" t="s">
        <v>2801</v>
      </c>
      <c r="F9463" s="9" t="s">
        <v>2802</v>
      </c>
      <c r="G9463" s="10">
        <v>98012</v>
      </c>
      <c r="H9463" s="9" t="s">
        <v>94</v>
      </c>
      <c r="I9463" s="10">
        <v>108463</v>
      </c>
      <c r="J9463" s="11">
        <v>0.9</v>
      </c>
      <c r="K9463" s="9" t="s">
        <v>94</v>
      </c>
      <c r="L9463" s="9" t="s">
        <v>95</v>
      </c>
    </row>
    <row r="9464" spans="1:12" x14ac:dyDescent="0.2">
      <c r="A9464" t="str">
        <f>VLOOKUP(B9464,StateFIPS!A$2:B$52,2)</f>
        <v>New Jersey</v>
      </c>
      <c r="B9464">
        <f t="shared" si="150"/>
        <v>34</v>
      </c>
      <c r="C9464" s="9" t="s">
        <v>1141</v>
      </c>
      <c r="D9464" s="9" t="s">
        <v>93</v>
      </c>
      <c r="E9464" s="9" t="s">
        <v>2801</v>
      </c>
      <c r="F9464" s="9" t="s">
        <v>2802</v>
      </c>
      <c r="G9464" s="10">
        <v>1048</v>
      </c>
      <c r="H9464" s="9" t="s">
        <v>94</v>
      </c>
      <c r="I9464" s="10">
        <v>1160</v>
      </c>
      <c r="J9464" s="11">
        <v>0.9</v>
      </c>
      <c r="K9464" s="9" t="s">
        <v>94</v>
      </c>
      <c r="L9464" s="9" t="s">
        <v>95</v>
      </c>
    </row>
    <row r="9465" spans="1:12" x14ac:dyDescent="0.2">
      <c r="A9465" t="str">
        <f>VLOOKUP(B9465,StateFIPS!A$2:B$52,2)</f>
        <v>Maryland</v>
      </c>
      <c r="B9465">
        <f t="shared" si="150"/>
        <v>24</v>
      </c>
      <c r="C9465" s="9" t="s">
        <v>398</v>
      </c>
      <c r="D9465" s="9" t="s">
        <v>93</v>
      </c>
      <c r="E9465" s="9" t="s">
        <v>2801</v>
      </c>
      <c r="F9465" s="9" t="s">
        <v>2802</v>
      </c>
      <c r="G9465" s="10">
        <v>84</v>
      </c>
      <c r="H9465" s="9" t="s">
        <v>94</v>
      </c>
      <c r="I9465" s="10">
        <v>93</v>
      </c>
      <c r="J9465" s="11">
        <v>0.9</v>
      </c>
      <c r="K9465" s="9" t="s">
        <v>94</v>
      </c>
      <c r="L9465" s="9" t="s">
        <v>95</v>
      </c>
    </row>
    <row r="9466" spans="1:12" x14ac:dyDescent="0.2">
      <c r="A9466" t="str">
        <f>VLOOKUP(B9466,StateFIPS!A$2:B$52,2)</f>
        <v>Missouri</v>
      </c>
      <c r="B9466">
        <f t="shared" si="150"/>
        <v>29</v>
      </c>
      <c r="C9466" s="9" t="s">
        <v>383</v>
      </c>
      <c r="D9466" s="9" t="s">
        <v>93</v>
      </c>
      <c r="E9466" s="9" t="s">
        <v>2801</v>
      </c>
      <c r="F9466" s="9" t="s">
        <v>2802</v>
      </c>
      <c r="G9466" s="10">
        <v>6063</v>
      </c>
      <c r="H9466" s="9" t="s">
        <v>94</v>
      </c>
      <c r="I9466" s="10">
        <v>6710</v>
      </c>
      <c r="J9466" s="11">
        <v>0.9</v>
      </c>
      <c r="K9466" s="9" t="s">
        <v>94</v>
      </c>
      <c r="L9466" s="9" t="s">
        <v>95</v>
      </c>
    </row>
    <row r="9467" spans="1:12" x14ac:dyDescent="0.2">
      <c r="A9467" t="str">
        <f>VLOOKUP(B9467,StateFIPS!A$2:B$52,2)</f>
        <v>Minnesota</v>
      </c>
      <c r="B9467">
        <f t="shared" si="150"/>
        <v>27</v>
      </c>
      <c r="C9467" s="9" t="s">
        <v>1838</v>
      </c>
      <c r="D9467" s="9" t="s">
        <v>93</v>
      </c>
      <c r="E9467" s="9" t="s">
        <v>2801</v>
      </c>
      <c r="F9467" s="9" t="s">
        <v>2802</v>
      </c>
      <c r="G9467" s="10">
        <v>98012</v>
      </c>
      <c r="H9467" s="9" t="s">
        <v>94</v>
      </c>
      <c r="I9467" s="10">
        <v>108463</v>
      </c>
      <c r="J9467" s="11">
        <v>0.9</v>
      </c>
      <c r="K9467" s="9" t="s">
        <v>94</v>
      </c>
      <c r="L9467" s="9" t="s">
        <v>95</v>
      </c>
    </row>
    <row r="9468" spans="1:12" x14ac:dyDescent="0.2">
      <c r="A9468" t="str">
        <f>VLOOKUP(B9468,StateFIPS!A$2:B$52,2)</f>
        <v>Minnesota</v>
      </c>
      <c r="B9468">
        <f t="shared" si="150"/>
        <v>27</v>
      </c>
      <c r="C9468" s="9" t="s">
        <v>1755</v>
      </c>
      <c r="D9468" s="9" t="s">
        <v>93</v>
      </c>
      <c r="E9468" s="9" t="s">
        <v>2801</v>
      </c>
      <c r="F9468" s="9" t="s">
        <v>2802</v>
      </c>
      <c r="G9468" s="10">
        <v>98012</v>
      </c>
      <c r="H9468" s="9" t="s">
        <v>94</v>
      </c>
      <c r="I9468" s="10">
        <v>108463</v>
      </c>
      <c r="J9468" s="11">
        <v>0.9</v>
      </c>
      <c r="K9468" s="9" t="s">
        <v>94</v>
      </c>
      <c r="L9468" s="9" t="s">
        <v>95</v>
      </c>
    </row>
    <row r="9469" spans="1:12" x14ac:dyDescent="0.2">
      <c r="A9469" t="str">
        <f>VLOOKUP(B9469,StateFIPS!A$2:B$52,2)</f>
        <v>Nebraska</v>
      </c>
      <c r="B9469">
        <f t="shared" si="150"/>
        <v>31</v>
      </c>
      <c r="C9469" s="9" t="s">
        <v>1159</v>
      </c>
      <c r="D9469" s="9" t="s">
        <v>93</v>
      </c>
      <c r="E9469" s="9" t="s">
        <v>2801</v>
      </c>
      <c r="F9469" s="9" t="s">
        <v>2802</v>
      </c>
      <c r="G9469" s="10">
        <v>15721</v>
      </c>
      <c r="H9469" s="9" t="s">
        <v>94</v>
      </c>
      <c r="I9469" s="10">
        <v>17398</v>
      </c>
      <c r="J9469" s="11">
        <v>0.9</v>
      </c>
      <c r="K9469" s="9" t="s">
        <v>94</v>
      </c>
      <c r="L9469" s="9" t="s">
        <v>95</v>
      </c>
    </row>
    <row r="9470" spans="1:12" x14ac:dyDescent="0.2">
      <c r="A9470" t="str">
        <f>VLOOKUP(B9470,StateFIPS!A$2:B$52,2)</f>
        <v>North Carolina</v>
      </c>
      <c r="B9470">
        <f t="shared" si="150"/>
        <v>37</v>
      </c>
      <c r="C9470" s="9" t="s">
        <v>1212</v>
      </c>
      <c r="D9470" s="9" t="s">
        <v>93</v>
      </c>
      <c r="E9470" s="9" t="s">
        <v>2801</v>
      </c>
      <c r="F9470" s="9" t="s">
        <v>2802</v>
      </c>
      <c r="G9470" s="10">
        <v>255693</v>
      </c>
      <c r="H9470" s="9" t="s">
        <v>94</v>
      </c>
      <c r="I9470" s="10">
        <v>282958</v>
      </c>
      <c r="J9470" s="11">
        <v>0.9</v>
      </c>
      <c r="K9470" s="9" t="s">
        <v>94</v>
      </c>
      <c r="L9470" s="9" t="s">
        <v>95</v>
      </c>
    </row>
    <row r="9471" spans="1:12" x14ac:dyDescent="0.2">
      <c r="A9471" t="str">
        <f>VLOOKUP(B9471,StateFIPS!A$2:B$52,2)</f>
        <v>Illinois</v>
      </c>
      <c r="B9471">
        <f t="shared" si="150"/>
        <v>17</v>
      </c>
      <c r="C9471" s="9" t="s">
        <v>655</v>
      </c>
      <c r="D9471" s="9" t="s">
        <v>93</v>
      </c>
      <c r="E9471" s="9" t="s">
        <v>2801</v>
      </c>
      <c r="F9471" s="9" t="s">
        <v>2802</v>
      </c>
      <c r="G9471" s="10">
        <v>27243</v>
      </c>
      <c r="H9471" s="9" t="s">
        <v>94</v>
      </c>
      <c r="I9471" s="10">
        <v>30148</v>
      </c>
      <c r="J9471" s="11">
        <v>0.9</v>
      </c>
      <c r="K9471" s="9" t="s">
        <v>94</v>
      </c>
      <c r="L9471" s="9" t="s">
        <v>95</v>
      </c>
    </row>
    <row r="9472" spans="1:12" x14ac:dyDescent="0.2">
      <c r="A9472" t="str">
        <f>VLOOKUP(B9472,StateFIPS!A$2:B$52,2)</f>
        <v>New York</v>
      </c>
      <c r="B9472">
        <f t="shared" si="150"/>
        <v>36</v>
      </c>
      <c r="C9472" s="9" t="s">
        <v>2080</v>
      </c>
      <c r="D9472" s="9" t="s">
        <v>93</v>
      </c>
      <c r="E9472" s="9" t="s">
        <v>2801</v>
      </c>
      <c r="F9472" s="9" t="s">
        <v>2802</v>
      </c>
      <c r="G9472" s="10">
        <v>5</v>
      </c>
      <c r="H9472" s="9" t="s">
        <v>94</v>
      </c>
      <c r="I9472" s="10">
        <v>6</v>
      </c>
      <c r="J9472" s="11">
        <v>0.9</v>
      </c>
      <c r="K9472" s="9" t="s">
        <v>94</v>
      </c>
      <c r="L9472" s="9" t="s">
        <v>95</v>
      </c>
    </row>
    <row r="9473" spans="1:12" x14ac:dyDescent="0.2">
      <c r="A9473" t="str">
        <f>VLOOKUP(B9473,StateFIPS!A$2:B$52,2)</f>
        <v>Minnesota</v>
      </c>
      <c r="B9473">
        <f t="shared" si="150"/>
        <v>27</v>
      </c>
      <c r="C9473" s="9" t="s">
        <v>1902</v>
      </c>
      <c r="D9473" s="9" t="s">
        <v>93</v>
      </c>
      <c r="E9473" s="9" t="s">
        <v>2801</v>
      </c>
      <c r="F9473" s="9" t="s">
        <v>2802</v>
      </c>
      <c r="G9473" s="10">
        <v>98012</v>
      </c>
      <c r="H9473" s="9" t="s">
        <v>94</v>
      </c>
      <c r="I9473" s="10">
        <v>108463</v>
      </c>
      <c r="J9473" s="11">
        <v>0.9</v>
      </c>
      <c r="K9473" s="9" t="s">
        <v>94</v>
      </c>
      <c r="L9473" s="9" t="s">
        <v>95</v>
      </c>
    </row>
    <row r="9474" spans="1:12" x14ac:dyDescent="0.2">
      <c r="A9474" t="str">
        <f>VLOOKUP(B9474,StateFIPS!A$2:B$52,2)</f>
        <v>Minnesota</v>
      </c>
      <c r="B9474">
        <f t="shared" si="150"/>
        <v>27</v>
      </c>
      <c r="C9474" s="9" t="s">
        <v>1489</v>
      </c>
      <c r="D9474" s="9" t="s">
        <v>93</v>
      </c>
      <c r="E9474" s="9" t="s">
        <v>2801</v>
      </c>
      <c r="F9474" s="9" t="s">
        <v>2802</v>
      </c>
      <c r="G9474" s="10">
        <v>98012</v>
      </c>
      <c r="H9474" s="9" t="s">
        <v>94</v>
      </c>
      <c r="I9474" s="10">
        <v>108463</v>
      </c>
      <c r="J9474" s="11">
        <v>0.9</v>
      </c>
      <c r="K9474" s="9" t="s">
        <v>94</v>
      </c>
      <c r="L9474" s="9" t="s">
        <v>95</v>
      </c>
    </row>
    <row r="9475" spans="1:12" x14ac:dyDescent="0.2">
      <c r="A9475" t="str">
        <f>VLOOKUP(B9475,StateFIPS!A$2:B$52,2)</f>
        <v>Illinois</v>
      </c>
      <c r="B9475">
        <f t="shared" ref="B9475:B9538" si="151">VALUE(LEFT(C9475,2))</f>
        <v>17</v>
      </c>
      <c r="C9475" s="9" t="s">
        <v>2206</v>
      </c>
      <c r="D9475" s="9" t="s">
        <v>93</v>
      </c>
      <c r="E9475" s="9" t="s">
        <v>2801</v>
      </c>
      <c r="F9475" s="9" t="s">
        <v>2802</v>
      </c>
      <c r="G9475" s="10">
        <v>5163</v>
      </c>
      <c r="H9475" s="9" t="s">
        <v>94</v>
      </c>
      <c r="I9475" s="10">
        <v>5713</v>
      </c>
      <c r="J9475" s="11">
        <v>0.9</v>
      </c>
      <c r="K9475" s="9" t="s">
        <v>94</v>
      </c>
      <c r="L9475" s="9" t="s">
        <v>95</v>
      </c>
    </row>
    <row r="9476" spans="1:12" x14ac:dyDescent="0.2">
      <c r="A9476" t="str">
        <f>VLOOKUP(B9476,StateFIPS!A$2:B$52,2)</f>
        <v>Missouri</v>
      </c>
      <c r="B9476">
        <f t="shared" si="151"/>
        <v>29</v>
      </c>
      <c r="C9476" s="9" t="s">
        <v>1602</v>
      </c>
      <c r="D9476" s="9" t="s">
        <v>93</v>
      </c>
      <c r="E9476" s="9" t="s">
        <v>2801</v>
      </c>
      <c r="F9476" s="9" t="s">
        <v>2802</v>
      </c>
      <c r="G9476" s="10">
        <v>13</v>
      </c>
      <c r="H9476" s="9" t="s">
        <v>94</v>
      </c>
      <c r="I9476" s="10">
        <v>15</v>
      </c>
      <c r="J9476" s="11">
        <v>0.9</v>
      </c>
      <c r="K9476" s="9" t="s">
        <v>94</v>
      </c>
      <c r="L9476" s="9" t="s">
        <v>95</v>
      </c>
    </row>
    <row r="9477" spans="1:12" x14ac:dyDescent="0.2">
      <c r="A9477" t="str">
        <f>VLOOKUP(B9477,StateFIPS!A$2:B$52,2)</f>
        <v>Nebraska</v>
      </c>
      <c r="B9477">
        <f t="shared" si="151"/>
        <v>31</v>
      </c>
      <c r="C9477" s="9" t="s">
        <v>1161</v>
      </c>
      <c r="D9477" s="9" t="s">
        <v>93</v>
      </c>
      <c r="E9477" s="9" t="s">
        <v>2801</v>
      </c>
      <c r="F9477" s="9" t="s">
        <v>2802</v>
      </c>
      <c r="G9477" s="10">
        <v>15721</v>
      </c>
      <c r="H9477" s="9" t="s">
        <v>94</v>
      </c>
      <c r="I9477" s="10">
        <v>17398</v>
      </c>
      <c r="J9477" s="11">
        <v>0.9</v>
      </c>
      <c r="K9477" s="9" t="s">
        <v>94</v>
      </c>
      <c r="L9477" s="9" t="s">
        <v>95</v>
      </c>
    </row>
    <row r="9478" spans="1:12" x14ac:dyDescent="0.2">
      <c r="A9478" t="str">
        <f>VLOOKUP(B9478,StateFIPS!A$2:B$52,2)</f>
        <v>North Carolina</v>
      </c>
      <c r="B9478">
        <f t="shared" si="151"/>
        <v>37</v>
      </c>
      <c r="C9478" s="9" t="s">
        <v>1674</v>
      </c>
      <c r="D9478" s="9" t="s">
        <v>93</v>
      </c>
      <c r="E9478" s="9" t="s">
        <v>2801</v>
      </c>
      <c r="F9478" s="9" t="s">
        <v>2802</v>
      </c>
      <c r="G9478" s="10">
        <v>8696</v>
      </c>
      <c r="H9478" s="9" t="s">
        <v>94</v>
      </c>
      <c r="I9478" s="10">
        <v>9624</v>
      </c>
      <c r="J9478" s="11">
        <v>0.9</v>
      </c>
      <c r="K9478" s="9" t="s">
        <v>94</v>
      </c>
      <c r="L9478" s="9" t="s">
        <v>95</v>
      </c>
    </row>
    <row r="9479" spans="1:12" x14ac:dyDescent="0.2">
      <c r="A9479" t="str">
        <f>VLOOKUP(B9479,StateFIPS!A$2:B$52,2)</f>
        <v>Minnesota</v>
      </c>
      <c r="B9479">
        <f t="shared" si="151"/>
        <v>27</v>
      </c>
      <c r="C9479" s="9" t="s">
        <v>1743</v>
      </c>
      <c r="D9479" s="9" t="s">
        <v>93</v>
      </c>
      <c r="E9479" s="9" t="s">
        <v>2801</v>
      </c>
      <c r="F9479" s="9" t="s">
        <v>2802</v>
      </c>
      <c r="G9479" s="10">
        <v>98012</v>
      </c>
      <c r="H9479" s="9" t="s">
        <v>94</v>
      </c>
      <c r="I9479" s="10">
        <v>108463</v>
      </c>
      <c r="J9479" s="11">
        <v>0.9</v>
      </c>
      <c r="K9479" s="9" t="s">
        <v>94</v>
      </c>
      <c r="L9479" s="9" t="s">
        <v>95</v>
      </c>
    </row>
    <row r="9480" spans="1:12" x14ac:dyDescent="0.2">
      <c r="A9480" t="str">
        <f>VLOOKUP(B9480,StateFIPS!A$2:B$52,2)</f>
        <v>Minnesota</v>
      </c>
      <c r="B9480">
        <f t="shared" si="151"/>
        <v>27</v>
      </c>
      <c r="C9480" s="9" t="s">
        <v>1840</v>
      </c>
      <c r="D9480" s="9" t="s">
        <v>93</v>
      </c>
      <c r="E9480" s="9" t="s">
        <v>2801</v>
      </c>
      <c r="F9480" s="9" t="s">
        <v>2802</v>
      </c>
      <c r="G9480" s="10">
        <v>98012</v>
      </c>
      <c r="H9480" s="9" t="s">
        <v>94</v>
      </c>
      <c r="I9480" s="10">
        <v>108463</v>
      </c>
      <c r="J9480" s="11">
        <v>0.9</v>
      </c>
      <c r="K9480" s="9" t="s">
        <v>94</v>
      </c>
      <c r="L9480" s="9" t="s">
        <v>95</v>
      </c>
    </row>
    <row r="9481" spans="1:12" x14ac:dyDescent="0.2">
      <c r="A9481" t="str">
        <f>VLOOKUP(B9481,StateFIPS!A$2:B$52,2)</f>
        <v>Nebraska</v>
      </c>
      <c r="B9481">
        <f t="shared" si="151"/>
        <v>31</v>
      </c>
      <c r="C9481" s="9" t="s">
        <v>1157</v>
      </c>
      <c r="D9481" s="9" t="s">
        <v>93</v>
      </c>
      <c r="E9481" s="9" t="s">
        <v>2801</v>
      </c>
      <c r="F9481" s="9" t="s">
        <v>2802</v>
      </c>
      <c r="G9481" s="10">
        <v>15721</v>
      </c>
      <c r="H9481" s="9" t="s">
        <v>94</v>
      </c>
      <c r="I9481" s="10">
        <v>17398</v>
      </c>
      <c r="J9481" s="11">
        <v>0.9</v>
      </c>
      <c r="K9481" s="9" t="s">
        <v>94</v>
      </c>
      <c r="L9481" s="9" t="s">
        <v>95</v>
      </c>
    </row>
    <row r="9482" spans="1:12" x14ac:dyDescent="0.2">
      <c r="A9482" t="str">
        <f>VLOOKUP(B9482,StateFIPS!A$2:B$52,2)</f>
        <v>Nebraska</v>
      </c>
      <c r="B9482">
        <f t="shared" si="151"/>
        <v>31</v>
      </c>
      <c r="C9482" s="9" t="s">
        <v>2265</v>
      </c>
      <c r="D9482" s="9" t="s">
        <v>93</v>
      </c>
      <c r="E9482" s="9" t="s">
        <v>2801</v>
      </c>
      <c r="F9482" s="9" t="s">
        <v>2802</v>
      </c>
      <c r="G9482" s="10">
        <v>15721</v>
      </c>
      <c r="H9482" s="9" t="s">
        <v>94</v>
      </c>
      <c r="I9482" s="10">
        <v>17398</v>
      </c>
      <c r="J9482" s="11">
        <v>0.9</v>
      </c>
      <c r="K9482" s="9" t="s">
        <v>94</v>
      </c>
      <c r="L9482" s="9" t="s">
        <v>95</v>
      </c>
    </row>
    <row r="9483" spans="1:12" x14ac:dyDescent="0.2">
      <c r="A9483" t="str">
        <f>VLOOKUP(B9483,StateFIPS!A$2:B$52,2)</f>
        <v>Minnesota</v>
      </c>
      <c r="B9483">
        <f t="shared" si="151"/>
        <v>27</v>
      </c>
      <c r="C9483" s="9" t="s">
        <v>1738</v>
      </c>
      <c r="D9483" s="9" t="s">
        <v>93</v>
      </c>
      <c r="E9483" s="9" t="s">
        <v>2801</v>
      </c>
      <c r="F9483" s="9" t="s">
        <v>2802</v>
      </c>
      <c r="G9483" s="10">
        <v>98012</v>
      </c>
      <c r="H9483" s="9" t="s">
        <v>94</v>
      </c>
      <c r="I9483" s="10">
        <v>108463</v>
      </c>
      <c r="J9483" s="11">
        <v>0.9</v>
      </c>
      <c r="K9483" s="9" t="s">
        <v>94</v>
      </c>
      <c r="L9483" s="9" t="s">
        <v>95</v>
      </c>
    </row>
    <row r="9484" spans="1:12" x14ac:dyDescent="0.2">
      <c r="A9484" t="str">
        <f>VLOOKUP(B9484,StateFIPS!A$2:B$52,2)</f>
        <v>Missouri</v>
      </c>
      <c r="B9484">
        <f t="shared" si="151"/>
        <v>29</v>
      </c>
      <c r="C9484" s="9" t="s">
        <v>379</v>
      </c>
      <c r="D9484" s="9" t="s">
        <v>93</v>
      </c>
      <c r="E9484" s="9" t="s">
        <v>2801</v>
      </c>
      <c r="F9484" s="9" t="s">
        <v>2802</v>
      </c>
      <c r="G9484" s="10">
        <v>6063</v>
      </c>
      <c r="H9484" s="9" t="s">
        <v>94</v>
      </c>
      <c r="I9484" s="10">
        <v>6710</v>
      </c>
      <c r="J9484" s="11">
        <v>0.9</v>
      </c>
      <c r="K9484" s="9" t="s">
        <v>94</v>
      </c>
      <c r="L9484" s="9" t="s">
        <v>95</v>
      </c>
    </row>
    <row r="9485" spans="1:12" x14ac:dyDescent="0.2">
      <c r="A9485" t="str">
        <f>VLOOKUP(B9485,StateFIPS!A$2:B$52,2)</f>
        <v>New Jersey</v>
      </c>
      <c r="B9485">
        <f t="shared" si="151"/>
        <v>34</v>
      </c>
      <c r="C9485" s="9" t="s">
        <v>1140</v>
      </c>
      <c r="D9485" s="9" t="s">
        <v>93</v>
      </c>
      <c r="E9485" s="9" t="s">
        <v>2801</v>
      </c>
      <c r="F9485" s="9" t="s">
        <v>2802</v>
      </c>
      <c r="G9485" s="10">
        <v>389</v>
      </c>
      <c r="H9485" s="9" t="s">
        <v>94</v>
      </c>
      <c r="I9485" s="10">
        <v>430</v>
      </c>
      <c r="J9485" s="11">
        <v>0.9</v>
      </c>
      <c r="K9485" s="9" t="s">
        <v>94</v>
      </c>
      <c r="L9485" s="9" t="s">
        <v>95</v>
      </c>
    </row>
    <row r="9486" spans="1:12" x14ac:dyDescent="0.2">
      <c r="A9486" t="str">
        <f>VLOOKUP(B9486,StateFIPS!A$2:B$52,2)</f>
        <v>North Carolina</v>
      </c>
      <c r="B9486">
        <f t="shared" si="151"/>
        <v>37</v>
      </c>
      <c r="C9486" s="9" t="s">
        <v>1200</v>
      </c>
      <c r="D9486" s="9" t="s">
        <v>93</v>
      </c>
      <c r="E9486" s="9" t="s">
        <v>2801</v>
      </c>
      <c r="F9486" s="9" t="s">
        <v>2802</v>
      </c>
      <c r="G9486" s="10">
        <v>669979</v>
      </c>
      <c r="H9486" s="9" t="s">
        <v>94</v>
      </c>
      <c r="I9486" s="10">
        <v>741420</v>
      </c>
      <c r="J9486" s="11">
        <v>0.9</v>
      </c>
      <c r="K9486" s="9" t="s">
        <v>94</v>
      </c>
      <c r="L9486" s="9" t="s">
        <v>95</v>
      </c>
    </row>
    <row r="9487" spans="1:12" x14ac:dyDescent="0.2">
      <c r="A9487" t="str">
        <f>VLOOKUP(B9487,StateFIPS!A$2:B$52,2)</f>
        <v>Illinois</v>
      </c>
      <c r="B9487">
        <f t="shared" si="151"/>
        <v>17</v>
      </c>
      <c r="C9487" s="9" t="s">
        <v>651</v>
      </c>
      <c r="D9487" s="9" t="s">
        <v>93</v>
      </c>
      <c r="E9487" s="9" t="s">
        <v>2801</v>
      </c>
      <c r="F9487" s="9" t="s">
        <v>2802</v>
      </c>
      <c r="G9487" s="10">
        <v>113841</v>
      </c>
      <c r="H9487" s="9" t="s">
        <v>94</v>
      </c>
      <c r="I9487" s="10">
        <v>125980</v>
      </c>
      <c r="J9487" s="11">
        <v>0.9</v>
      </c>
      <c r="K9487" s="9" t="s">
        <v>94</v>
      </c>
      <c r="L9487" s="9" t="s">
        <v>95</v>
      </c>
    </row>
    <row r="9488" spans="1:12" x14ac:dyDescent="0.2">
      <c r="A9488" t="str">
        <f>VLOOKUP(B9488,StateFIPS!A$2:B$52,2)</f>
        <v>Minnesota</v>
      </c>
      <c r="B9488">
        <f t="shared" si="151"/>
        <v>27</v>
      </c>
      <c r="C9488" s="9" t="s">
        <v>1897</v>
      </c>
      <c r="D9488" s="9" t="s">
        <v>93</v>
      </c>
      <c r="E9488" s="9" t="s">
        <v>2801</v>
      </c>
      <c r="F9488" s="9" t="s">
        <v>2802</v>
      </c>
      <c r="G9488" s="10">
        <v>98012</v>
      </c>
      <c r="H9488" s="9" t="s">
        <v>94</v>
      </c>
      <c r="I9488" s="10">
        <v>108463</v>
      </c>
      <c r="J9488" s="11">
        <v>0.9</v>
      </c>
      <c r="K9488" s="9" t="s">
        <v>94</v>
      </c>
      <c r="L9488" s="9" t="s">
        <v>95</v>
      </c>
    </row>
    <row r="9489" spans="1:12" x14ac:dyDescent="0.2">
      <c r="A9489" t="str">
        <f>VLOOKUP(B9489,StateFIPS!A$2:B$52,2)</f>
        <v>Minnesota</v>
      </c>
      <c r="B9489">
        <f t="shared" si="151"/>
        <v>27</v>
      </c>
      <c r="C9489" s="9" t="s">
        <v>1567</v>
      </c>
      <c r="D9489" s="9" t="s">
        <v>93</v>
      </c>
      <c r="E9489" s="9" t="s">
        <v>2801</v>
      </c>
      <c r="F9489" s="9" t="s">
        <v>2802</v>
      </c>
      <c r="G9489" s="10">
        <v>98012</v>
      </c>
      <c r="H9489" s="9" t="s">
        <v>94</v>
      </c>
      <c r="I9489" s="10">
        <v>108463</v>
      </c>
      <c r="J9489" s="11">
        <v>0.9</v>
      </c>
      <c r="K9489" s="9" t="s">
        <v>94</v>
      </c>
      <c r="L9489" s="9" t="s">
        <v>95</v>
      </c>
    </row>
    <row r="9490" spans="1:12" x14ac:dyDescent="0.2">
      <c r="A9490" t="str">
        <f>VLOOKUP(B9490,StateFIPS!A$2:B$52,2)</f>
        <v>Missouri</v>
      </c>
      <c r="B9490">
        <f t="shared" si="151"/>
        <v>29</v>
      </c>
      <c r="C9490" s="9" t="s">
        <v>1603</v>
      </c>
      <c r="D9490" s="9" t="s">
        <v>93</v>
      </c>
      <c r="E9490" s="9" t="s">
        <v>2801</v>
      </c>
      <c r="F9490" s="9" t="s">
        <v>2802</v>
      </c>
      <c r="G9490" s="10">
        <v>1125843</v>
      </c>
      <c r="H9490" s="9" t="s">
        <v>94</v>
      </c>
      <c r="I9490" s="10">
        <v>1245893</v>
      </c>
      <c r="J9490" s="11">
        <v>0.9</v>
      </c>
      <c r="K9490" s="9" t="s">
        <v>94</v>
      </c>
      <c r="L9490" s="9" t="s">
        <v>95</v>
      </c>
    </row>
    <row r="9491" spans="1:12" x14ac:dyDescent="0.2">
      <c r="A9491" t="str">
        <f>VLOOKUP(B9491,StateFIPS!A$2:B$52,2)</f>
        <v>Missouri</v>
      </c>
      <c r="B9491">
        <f t="shared" si="151"/>
        <v>29</v>
      </c>
      <c r="C9491" s="9" t="s">
        <v>1698</v>
      </c>
      <c r="D9491" s="9" t="s">
        <v>93</v>
      </c>
      <c r="E9491" s="9" t="s">
        <v>2801</v>
      </c>
      <c r="F9491" s="9" t="s">
        <v>2802</v>
      </c>
      <c r="G9491" s="10">
        <v>6063</v>
      </c>
      <c r="H9491" s="9" t="s">
        <v>94</v>
      </c>
      <c r="I9491" s="10">
        <v>6710</v>
      </c>
      <c r="J9491" s="11">
        <v>0.9</v>
      </c>
      <c r="K9491" s="9" t="s">
        <v>94</v>
      </c>
      <c r="L9491" s="9" t="s">
        <v>95</v>
      </c>
    </row>
    <row r="9492" spans="1:12" x14ac:dyDescent="0.2">
      <c r="A9492" t="str">
        <f>VLOOKUP(B9492,StateFIPS!A$2:B$52,2)</f>
        <v>Maryland</v>
      </c>
      <c r="B9492">
        <f t="shared" si="151"/>
        <v>24</v>
      </c>
      <c r="C9492" s="9" t="s">
        <v>1754</v>
      </c>
      <c r="D9492" s="9" t="s">
        <v>93</v>
      </c>
      <c r="E9492" s="9" t="s">
        <v>2801</v>
      </c>
      <c r="F9492" s="9" t="s">
        <v>2802</v>
      </c>
      <c r="G9492" s="10">
        <v>84</v>
      </c>
      <c r="H9492" s="9" t="s">
        <v>94</v>
      </c>
      <c r="I9492" s="10">
        <v>93</v>
      </c>
      <c r="J9492" s="11">
        <v>0.9</v>
      </c>
      <c r="K9492" s="9" t="s">
        <v>94</v>
      </c>
      <c r="L9492" s="9" t="s">
        <v>95</v>
      </c>
    </row>
    <row r="9493" spans="1:12" x14ac:dyDescent="0.2">
      <c r="A9493" t="str">
        <f>VLOOKUP(B9493,StateFIPS!A$2:B$52,2)</f>
        <v>Minnesota</v>
      </c>
      <c r="B9493">
        <f t="shared" si="151"/>
        <v>27</v>
      </c>
      <c r="C9493" s="9" t="s">
        <v>1564</v>
      </c>
      <c r="D9493" s="9" t="s">
        <v>93</v>
      </c>
      <c r="E9493" s="9" t="s">
        <v>2801</v>
      </c>
      <c r="F9493" s="9" t="s">
        <v>2802</v>
      </c>
      <c r="G9493" s="10">
        <v>98012</v>
      </c>
      <c r="H9493" s="9" t="s">
        <v>94</v>
      </c>
      <c r="I9493" s="10">
        <v>108463</v>
      </c>
      <c r="J9493" s="11">
        <v>0.9</v>
      </c>
      <c r="K9493" s="9" t="s">
        <v>94</v>
      </c>
      <c r="L9493" s="9" t="s">
        <v>95</v>
      </c>
    </row>
    <row r="9494" spans="1:12" x14ac:dyDescent="0.2">
      <c r="A9494" t="str">
        <f>VLOOKUP(B9494,StateFIPS!A$2:B$52,2)</f>
        <v>Nebraska</v>
      </c>
      <c r="B9494">
        <f t="shared" si="151"/>
        <v>31</v>
      </c>
      <c r="C9494" s="9" t="s">
        <v>1229</v>
      </c>
      <c r="D9494" s="9" t="s">
        <v>93</v>
      </c>
      <c r="E9494" s="9" t="s">
        <v>2801</v>
      </c>
      <c r="F9494" s="9" t="s">
        <v>2802</v>
      </c>
      <c r="G9494" s="10">
        <v>15721</v>
      </c>
      <c r="H9494" s="9" t="s">
        <v>94</v>
      </c>
      <c r="I9494" s="10">
        <v>17398</v>
      </c>
      <c r="J9494" s="11">
        <v>0.9</v>
      </c>
      <c r="K9494" s="9" t="s">
        <v>94</v>
      </c>
      <c r="L9494" s="9" t="s">
        <v>95</v>
      </c>
    </row>
    <row r="9495" spans="1:12" x14ac:dyDescent="0.2">
      <c r="A9495" t="str">
        <f>VLOOKUP(B9495,StateFIPS!A$2:B$52,2)</f>
        <v>Minnesota</v>
      </c>
      <c r="B9495">
        <f t="shared" si="151"/>
        <v>27</v>
      </c>
      <c r="C9495" s="9" t="s">
        <v>1501</v>
      </c>
      <c r="D9495" s="9" t="s">
        <v>93</v>
      </c>
      <c r="E9495" s="9" t="s">
        <v>2801</v>
      </c>
      <c r="F9495" s="9" t="s">
        <v>2802</v>
      </c>
      <c r="G9495" s="10">
        <v>98012</v>
      </c>
      <c r="H9495" s="9" t="s">
        <v>94</v>
      </c>
      <c r="I9495" s="10">
        <v>108463</v>
      </c>
      <c r="J9495" s="11">
        <v>0.9</v>
      </c>
      <c r="K9495" s="9" t="s">
        <v>94</v>
      </c>
      <c r="L9495" s="9" t="s">
        <v>95</v>
      </c>
    </row>
    <row r="9496" spans="1:12" x14ac:dyDescent="0.2">
      <c r="A9496" t="str">
        <f>VLOOKUP(B9496,StateFIPS!A$2:B$52,2)</f>
        <v>Maryland</v>
      </c>
      <c r="B9496">
        <f t="shared" si="151"/>
        <v>24</v>
      </c>
      <c r="C9496" s="9" t="s">
        <v>1756</v>
      </c>
      <c r="D9496" s="9" t="s">
        <v>93</v>
      </c>
      <c r="E9496" s="9" t="s">
        <v>2801</v>
      </c>
      <c r="F9496" s="9" t="s">
        <v>2802</v>
      </c>
      <c r="G9496" s="10">
        <v>51</v>
      </c>
      <c r="H9496" s="9" t="s">
        <v>94</v>
      </c>
      <c r="I9496" s="10">
        <v>57</v>
      </c>
      <c r="J9496" s="11">
        <v>0.9</v>
      </c>
      <c r="K9496" s="9" t="s">
        <v>94</v>
      </c>
      <c r="L9496" s="9" t="s">
        <v>95</v>
      </c>
    </row>
    <row r="9497" spans="1:12" x14ac:dyDescent="0.2">
      <c r="A9497" t="str">
        <f>VLOOKUP(B9497,StateFIPS!A$2:B$52,2)</f>
        <v>North Carolina</v>
      </c>
      <c r="B9497">
        <f t="shared" si="151"/>
        <v>37</v>
      </c>
      <c r="C9497" s="9" t="s">
        <v>1573</v>
      </c>
      <c r="D9497" s="9" t="s">
        <v>93</v>
      </c>
      <c r="E9497" s="9" t="s">
        <v>2801</v>
      </c>
      <c r="F9497" s="9" t="s">
        <v>2802</v>
      </c>
      <c r="G9497" s="10">
        <v>8696</v>
      </c>
      <c r="H9497" s="9" t="s">
        <v>94</v>
      </c>
      <c r="I9497" s="10">
        <v>9624</v>
      </c>
      <c r="J9497" s="11">
        <v>0.9</v>
      </c>
      <c r="K9497" s="9" t="s">
        <v>94</v>
      </c>
      <c r="L9497" s="9" t="s">
        <v>95</v>
      </c>
    </row>
    <row r="9498" spans="1:12" x14ac:dyDescent="0.2">
      <c r="A9498" t="str">
        <f>VLOOKUP(B9498,StateFIPS!A$2:B$52,2)</f>
        <v>Minnesota</v>
      </c>
      <c r="B9498">
        <f t="shared" si="151"/>
        <v>27</v>
      </c>
      <c r="C9498" s="9" t="s">
        <v>1763</v>
      </c>
      <c r="D9498" s="9" t="s">
        <v>93</v>
      </c>
      <c r="E9498" s="9" t="s">
        <v>2801</v>
      </c>
      <c r="F9498" s="9" t="s">
        <v>2802</v>
      </c>
      <c r="G9498" s="10">
        <v>98012</v>
      </c>
      <c r="H9498" s="9" t="s">
        <v>94</v>
      </c>
      <c r="I9498" s="10">
        <v>108463</v>
      </c>
      <c r="J9498" s="11">
        <v>0.9</v>
      </c>
      <c r="K9498" s="9" t="s">
        <v>94</v>
      </c>
      <c r="L9498" s="9" t="s">
        <v>95</v>
      </c>
    </row>
    <row r="9499" spans="1:12" x14ac:dyDescent="0.2">
      <c r="A9499" t="str">
        <f>VLOOKUP(B9499,StateFIPS!A$2:B$52,2)</f>
        <v>Michigan</v>
      </c>
      <c r="B9499">
        <f t="shared" si="151"/>
        <v>26</v>
      </c>
      <c r="C9499" s="9" t="s">
        <v>1801</v>
      </c>
      <c r="D9499" s="9" t="s">
        <v>93</v>
      </c>
      <c r="E9499" s="9" t="s">
        <v>2801</v>
      </c>
      <c r="F9499" s="9" t="s">
        <v>2802</v>
      </c>
      <c r="G9499" s="10">
        <v>7346</v>
      </c>
      <c r="H9499" s="9" t="s">
        <v>94</v>
      </c>
      <c r="I9499" s="10">
        <v>8129</v>
      </c>
      <c r="J9499" s="11">
        <v>0.9</v>
      </c>
      <c r="K9499" s="9" t="s">
        <v>94</v>
      </c>
      <c r="L9499" s="9" t="s">
        <v>95</v>
      </c>
    </row>
    <row r="9500" spans="1:12" x14ac:dyDescent="0.2">
      <c r="A9500" t="str">
        <f>VLOOKUP(B9500,StateFIPS!A$2:B$52,2)</f>
        <v>Maryland</v>
      </c>
      <c r="B9500">
        <f t="shared" si="151"/>
        <v>24</v>
      </c>
      <c r="C9500" s="9" t="s">
        <v>401</v>
      </c>
      <c r="D9500" s="9" t="s">
        <v>93</v>
      </c>
      <c r="E9500" s="9" t="s">
        <v>2801</v>
      </c>
      <c r="F9500" s="9" t="s">
        <v>2802</v>
      </c>
      <c r="G9500" s="10">
        <v>84</v>
      </c>
      <c r="H9500" s="9" t="s">
        <v>94</v>
      </c>
      <c r="I9500" s="10">
        <v>93</v>
      </c>
      <c r="J9500" s="11">
        <v>0.9</v>
      </c>
      <c r="K9500" s="9" t="s">
        <v>94</v>
      </c>
      <c r="L9500" s="9" t="s">
        <v>95</v>
      </c>
    </row>
    <row r="9501" spans="1:12" x14ac:dyDescent="0.2">
      <c r="A9501" t="str">
        <f>VLOOKUP(B9501,StateFIPS!A$2:B$52,2)</f>
        <v>Illinois</v>
      </c>
      <c r="B9501">
        <f t="shared" si="151"/>
        <v>17</v>
      </c>
      <c r="C9501" s="9" t="s">
        <v>652</v>
      </c>
      <c r="D9501" s="9" t="s">
        <v>93</v>
      </c>
      <c r="E9501" s="9" t="s">
        <v>2801</v>
      </c>
      <c r="F9501" s="9" t="s">
        <v>2802</v>
      </c>
      <c r="G9501" s="10">
        <v>5163</v>
      </c>
      <c r="H9501" s="9" t="s">
        <v>94</v>
      </c>
      <c r="I9501" s="10">
        <v>5713</v>
      </c>
      <c r="J9501" s="11">
        <v>0.9</v>
      </c>
      <c r="K9501" s="9" t="s">
        <v>94</v>
      </c>
      <c r="L9501" s="9" t="s">
        <v>95</v>
      </c>
    </row>
    <row r="9502" spans="1:12" x14ac:dyDescent="0.2">
      <c r="A9502" t="str">
        <f>VLOOKUP(B9502,StateFIPS!A$2:B$52,2)</f>
        <v>Nebraska</v>
      </c>
      <c r="B9502">
        <f t="shared" si="151"/>
        <v>31</v>
      </c>
      <c r="C9502" s="9" t="s">
        <v>2173</v>
      </c>
      <c r="D9502" s="9" t="s">
        <v>93</v>
      </c>
      <c r="E9502" s="9" t="s">
        <v>2801</v>
      </c>
      <c r="F9502" s="9" t="s">
        <v>2802</v>
      </c>
      <c r="G9502" s="10">
        <v>15721</v>
      </c>
      <c r="H9502" s="9" t="s">
        <v>94</v>
      </c>
      <c r="I9502" s="10">
        <v>17398</v>
      </c>
      <c r="J9502" s="11">
        <v>0.9</v>
      </c>
      <c r="K9502" s="9" t="s">
        <v>94</v>
      </c>
      <c r="L9502" s="9" t="s">
        <v>95</v>
      </c>
    </row>
    <row r="9503" spans="1:12" x14ac:dyDescent="0.2">
      <c r="A9503" t="str">
        <f>VLOOKUP(B9503,StateFIPS!A$2:B$52,2)</f>
        <v>Minnesota</v>
      </c>
      <c r="B9503">
        <f t="shared" si="151"/>
        <v>27</v>
      </c>
      <c r="C9503" s="9" t="s">
        <v>1719</v>
      </c>
      <c r="D9503" s="9" t="s">
        <v>93</v>
      </c>
      <c r="E9503" s="9" t="s">
        <v>2801</v>
      </c>
      <c r="F9503" s="9" t="s">
        <v>2802</v>
      </c>
      <c r="G9503" s="10">
        <v>250290</v>
      </c>
      <c r="H9503" s="9" t="s">
        <v>94</v>
      </c>
      <c r="I9503" s="10">
        <v>276979</v>
      </c>
      <c r="J9503" s="11">
        <v>0.9</v>
      </c>
      <c r="K9503" s="9" t="s">
        <v>94</v>
      </c>
      <c r="L9503" s="9" t="s">
        <v>95</v>
      </c>
    </row>
    <row r="9504" spans="1:12" x14ac:dyDescent="0.2">
      <c r="A9504" t="str">
        <f>VLOOKUP(B9504,StateFIPS!A$2:B$52,2)</f>
        <v>Missouri</v>
      </c>
      <c r="B9504">
        <f t="shared" si="151"/>
        <v>29</v>
      </c>
      <c r="C9504" s="9" t="s">
        <v>1641</v>
      </c>
      <c r="D9504" s="9" t="s">
        <v>93</v>
      </c>
      <c r="E9504" s="9" t="s">
        <v>2801</v>
      </c>
      <c r="F9504" s="9" t="s">
        <v>2802</v>
      </c>
      <c r="G9504" s="10">
        <v>784310</v>
      </c>
      <c r="H9504" s="9" t="s">
        <v>94</v>
      </c>
      <c r="I9504" s="10">
        <v>867943</v>
      </c>
      <c r="J9504" s="11">
        <v>0.9</v>
      </c>
      <c r="K9504" s="9" t="s">
        <v>94</v>
      </c>
      <c r="L9504" s="9" t="s">
        <v>95</v>
      </c>
    </row>
    <row r="9505" spans="1:12" x14ac:dyDescent="0.2">
      <c r="A9505" t="str">
        <f>VLOOKUP(B9505,StateFIPS!A$2:B$52,2)</f>
        <v>Missouri</v>
      </c>
      <c r="B9505">
        <f t="shared" si="151"/>
        <v>29</v>
      </c>
      <c r="C9505" s="9" t="s">
        <v>1590</v>
      </c>
      <c r="D9505" s="9" t="s">
        <v>93</v>
      </c>
      <c r="E9505" s="9" t="s">
        <v>2801</v>
      </c>
      <c r="F9505" s="9" t="s">
        <v>2802</v>
      </c>
      <c r="G9505" s="10">
        <v>468921</v>
      </c>
      <c r="H9505" s="9" t="s">
        <v>94</v>
      </c>
      <c r="I9505" s="10">
        <v>518923</v>
      </c>
      <c r="J9505" s="11">
        <v>0.9</v>
      </c>
      <c r="K9505" s="9" t="s">
        <v>94</v>
      </c>
      <c r="L9505" s="9" t="s">
        <v>95</v>
      </c>
    </row>
    <row r="9506" spans="1:12" x14ac:dyDescent="0.2">
      <c r="A9506" t="str">
        <f>VLOOKUP(B9506,StateFIPS!A$2:B$52,2)</f>
        <v>Nebraska</v>
      </c>
      <c r="B9506">
        <f t="shared" si="151"/>
        <v>31</v>
      </c>
      <c r="C9506" s="9" t="s">
        <v>2272</v>
      </c>
      <c r="D9506" s="9" t="s">
        <v>93</v>
      </c>
      <c r="E9506" s="9" t="s">
        <v>2801</v>
      </c>
      <c r="F9506" s="9" t="s">
        <v>2802</v>
      </c>
      <c r="G9506" s="10">
        <v>15721</v>
      </c>
      <c r="H9506" s="9" t="s">
        <v>94</v>
      </c>
      <c r="I9506" s="10">
        <v>17398</v>
      </c>
      <c r="J9506" s="11">
        <v>0.9</v>
      </c>
      <c r="K9506" s="9" t="s">
        <v>94</v>
      </c>
      <c r="L9506" s="9" t="s">
        <v>95</v>
      </c>
    </row>
    <row r="9507" spans="1:12" x14ac:dyDescent="0.2">
      <c r="A9507" t="str">
        <f>VLOOKUP(B9507,StateFIPS!A$2:B$52,2)</f>
        <v>Missouri</v>
      </c>
      <c r="B9507">
        <f t="shared" si="151"/>
        <v>29</v>
      </c>
      <c r="C9507" s="9" t="s">
        <v>384</v>
      </c>
      <c r="D9507" s="9" t="s">
        <v>93</v>
      </c>
      <c r="E9507" s="9" t="s">
        <v>2801</v>
      </c>
      <c r="F9507" s="9" t="s">
        <v>2802</v>
      </c>
      <c r="G9507" s="10">
        <v>1099774</v>
      </c>
      <c r="H9507" s="9" t="s">
        <v>94</v>
      </c>
      <c r="I9507" s="10">
        <v>1217045</v>
      </c>
      <c r="J9507" s="11">
        <v>0.9</v>
      </c>
      <c r="K9507" s="9" t="s">
        <v>94</v>
      </c>
      <c r="L9507" s="9" t="s">
        <v>95</v>
      </c>
    </row>
    <row r="9508" spans="1:12" x14ac:dyDescent="0.2">
      <c r="A9508" t="str">
        <f>VLOOKUP(B9508,StateFIPS!A$2:B$52,2)</f>
        <v>Minnesota</v>
      </c>
      <c r="B9508">
        <f t="shared" si="151"/>
        <v>27</v>
      </c>
      <c r="C9508" s="9" t="s">
        <v>471</v>
      </c>
      <c r="D9508" s="9" t="s">
        <v>93</v>
      </c>
      <c r="E9508" s="9" t="s">
        <v>2801</v>
      </c>
      <c r="F9508" s="9" t="s">
        <v>2802</v>
      </c>
      <c r="G9508" s="10">
        <v>98012</v>
      </c>
      <c r="H9508" s="9" t="s">
        <v>94</v>
      </c>
      <c r="I9508" s="10">
        <v>108463</v>
      </c>
      <c r="J9508" s="11">
        <v>0.9</v>
      </c>
      <c r="K9508" s="9" t="s">
        <v>94</v>
      </c>
      <c r="L9508" s="9" t="s">
        <v>95</v>
      </c>
    </row>
    <row r="9509" spans="1:12" x14ac:dyDescent="0.2">
      <c r="A9509" t="str">
        <f>VLOOKUP(B9509,StateFIPS!A$2:B$52,2)</f>
        <v>North Carolina</v>
      </c>
      <c r="B9509">
        <f t="shared" si="151"/>
        <v>37</v>
      </c>
      <c r="C9509" s="9" t="s">
        <v>1215</v>
      </c>
      <c r="D9509" s="9" t="s">
        <v>93</v>
      </c>
      <c r="E9509" s="9" t="s">
        <v>2801</v>
      </c>
      <c r="F9509" s="9" t="s">
        <v>2802</v>
      </c>
      <c r="G9509" s="10">
        <v>87316</v>
      </c>
      <c r="H9509" s="9" t="s">
        <v>94</v>
      </c>
      <c r="I9509" s="10">
        <v>96627</v>
      </c>
      <c r="J9509" s="11">
        <v>0.9</v>
      </c>
      <c r="K9509" s="9" t="s">
        <v>94</v>
      </c>
      <c r="L9509" s="9" t="s">
        <v>95</v>
      </c>
    </row>
    <row r="9510" spans="1:12" x14ac:dyDescent="0.2">
      <c r="A9510" t="str">
        <f>VLOOKUP(B9510,StateFIPS!A$2:B$52,2)</f>
        <v>Illinois</v>
      </c>
      <c r="B9510">
        <f t="shared" si="151"/>
        <v>17</v>
      </c>
      <c r="C9510" s="9" t="s">
        <v>679</v>
      </c>
      <c r="D9510" s="9" t="s">
        <v>93</v>
      </c>
      <c r="E9510" s="9" t="s">
        <v>2801</v>
      </c>
      <c r="F9510" s="9" t="s">
        <v>2802</v>
      </c>
      <c r="G9510" s="10">
        <v>5163</v>
      </c>
      <c r="H9510" s="9" t="s">
        <v>94</v>
      </c>
      <c r="I9510" s="10">
        <v>5713</v>
      </c>
      <c r="J9510" s="11">
        <v>0.9</v>
      </c>
      <c r="K9510" s="9" t="s">
        <v>94</v>
      </c>
      <c r="L9510" s="9" t="s">
        <v>95</v>
      </c>
    </row>
    <row r="9511" spans="1:12" x14ac:dyDescent="0.2">
      <c r="A9511" t="str">
        <f>VLOOKUP(B9511,StateFIPS!A$2:B$52,2)</f>
        <v>Minnesota</v>
      </c>
      <c r="B9511">
        <f t="shared" si="151"/>
        <v>27</v>
      </c>
      <c r="C9511" s="9" t="s">
        <v>1758</v>
      </c>
      <c r="D9511" s="9" t="s">
        <v>93</v>
      </c>
      <c r="E9511" s="9" t="s">
        <v>2801</v>
      </c>
      <c r="F9511" s="9" t="s">
        <v>2802</v>
      </c>
      <c r="G9511" s="10">
        <v>98012</v>
      </c>
      <c r="H9511" s="9" t="s">
        <v>94</v>
      </c>
      <c r="I9511" s="10">
        <v>108463</v>
      </c>
      <c r="J9511" s="11">
        <v>0.9</v>
      </c>
      <c r="K9511" s="9" t="s">
        <v>94</v>
      </c>
      <c r="L9511" s="9" t="s">
        <v>95</v>
      </c>
    </row>
    <row r="9512" spans="1:12" x14ac:dyDescent="0.2">
      <c r="A9512" t="str">
        <f>VLOOKUP(B9512,StateFIPS!A$2:B$52,2)</f>
        <v>New York</v>
      </c>
      <c r="B9512">
        <f t="shared" si="151"/>
        <v>36</v>
      </c>
      <c r="C9512" s="9" t="s">
        <v>2065</v>
      </c>
      <c r="D9512" s="9" t="s">
        <v>93</v>
      </c>
      <c r="E9512" s="9" t="s">
        <v>2801</v>
      </c>
      <c r="F9512" s="9" t="s">
        <v>2802</v>
      </c>
      <c r="G9512" s="10">
        <v>57</v>
      </c>
      <c r="H9512" s="9" t="s">
        <v>94</v>
      </c>
      <c r="I9512" s="10">
        <v>63</v>
      </c>
      <c r="J9512" s="11">
        <v>0.9</v>
      </c>
      <c r="K9512" s="9" t="s">
        <v>94</v>
      </c>
      <c r="L9512" s="9" t="s">
        <v>95</v>
      </c>
    </row>
    <row r="9513" spans="1:12" x14ac:dyDescent="0.2">
      <c r="A9513" t="str">
        <f>VLOOKUP(B9513,StateFIPS!A$2:B$52,2)</f>
        <v>Michigan</v>
      </c>
      <c r="B9513">
        <f t="shared" si="151"/>
        <v>26</v>
      </c>
      <c r="C9513" s="9" t="s">
        <v>1708</v>
      </c>
      <c r="D9513" s="9" t="s">
        <v>93</v>
      </c>
      <c r="E9513" s="9" t="s">
        <v>2801</v>
      </c>
      <c r="F9513" s="9" t="s">
        <v>2802</v>
      </c>
      <c r="G9513" s="10">
        <v>355599</v>
      </c>
      <c r="H9513" s="9" t="s">
        <v>94</v>
      </c>
      <c r="I9513" s="10">
        <v>393517</v>
      </c>
      <c r="J9513" s="11">
        <v>0.9</v>
      </c>
      <c r="K9513" s="9" t="s">
        <v>94</v>
      </c>
      <c r="L9513" s="9" t="s">
        <v>95</v>
      </c>
    </row>
    <row r="9514" spans="1:12" x14ac:dyDescent="0.2">
      <c r="A9514" t="str">
        <f>VLOOKUP(B9514,StateFIPS!A$2:B$52,2)</f>
        <v>Nebraska</v>
      </c>
      <c r="B9514">
        <f t="shared" si="151"/>
        <v>31</v>
      </c>
      <c r="C9514" s="9" t="s">
        <v>1155</v>
      </c>
      <c r="D9514" s="9" t="s">
        <v>93</v>
      </c>
      <c r="E9514" s="9" t="s">
        <v>2801</v>
      </c>
      <c r="F9514" s="9" t="s">
        <v>2802</v>
      </c>
      <c r="G9514" s="10">
        <v>15721</v>
      </c>
      <c r="H9514" s="9" t="s">
        <v>94</v>
      </c>
      <c r="I9514" s="10">
        <v>17398</v>
      </c>
      <c r="J9514" s="11">
        <v>0.9</v>
      </c>
      <c r="K9514" s="9" t="s">
        <v>94</v>
      </c>
      <c r="L9514" s="9" t="s">
        <v>95</v>
      </c>
    </row>
    <row r="9515" spans="1:12" x14ac:dyDescent="0.2">
      <c r="A9515" t="str">
        <f>VLOOKUP(B9515,StateFIPS!A$2:B$52,2)</f>
        <v>Minnesota</v>
      </c>
      <c r="B9515">
        <f t="shared" si="151"/>
        <v>27</v>
      </c>
      <c r="C9515" s="9" t="s">
        <v>1830</v>
      </c>
      <c r="D9515" s="9" t="s">
        <v>93</v>
      </c>
      <c r="E9515" s="9" t="s">
        <v>2801</v>
      </c>
      <c r="F9515" s="9" t="s">
        <v>2802</v>
      </c>
      <c r="G9515" s="10">
        <v>98012</v>
      </c>
      <c r="H9515" s="9" t="s">
        <v>94</v>
      </c>
      <c r="I9515" s="10">
        <v>108463</v>
      </c>
      <c r="J9515" s="11">
        <v>0.9</v>
      </c>
      <c r="K9515" s="9" t="s">
        <v>94</v>
      </c>
      <c r="L9515" s="9" t="s">
        <v>95</v>
      </c>
    </row>
    <row r="9516" spans="1:12" x14ac:dyDescent="0.2">
      <c r="A9516" t="str">
        <f>VLOOKUP(B9516,StateFIPS!A$2:B$52,2)</f>
        <v>Minnesota</v>
      </c>
      <c r="B9516">
        <f t="shared" si="151"/>
        <v>27</v>
      </c>
      <c r="C9516" s="9" t="s">
        <v>1498</v>
      </c>
      <c r="D9516" s="9" t="s">
        <v>93</v>
      </c>
      <c r="E9516" s="9" t="s">
        <v>2801</v>
      </c>
      <c r="F9516" s="9" t="s">
        <v>2802</v>
      </c>
      <c r="G9516" s="10">
        <v>98012</v>
      </c>
      <c r="H9516" s="9" t="s">
        <v>94</v>
      </c>
      <c r="I9516" s="10">
        <v>108463</v>
      </c>
      <c r="J9516" s="11">
        <v>0.9</v>
      </c>
      <c r="K9516" s="9" t="s">
        <v>94</v>
      </c>
      <c r="L9516" s="9" t="s">
        <v>95</v>
      </c>
    </row>
    <row r="9517" spans="1:12" x14ac:dyDescent="0.2">
      <c r="A9517" t="str">
        <f>VLOOKUP(B9517,StateFIPS!A$2:B$52,2)</f>
        <v>Nebraska</v>
      </c>
      <c r="B9517">
        <f t="shared" si="151"/>
        <v>31</v>
      </c>
      <c r="C9517" s="9" t="s">
        <v>1156</v>
      </c>
      <c r="D9517" s="9" t="s">
        <v>93</v>
      </c>
      <c r="E9517" s="9" t="s">
        <v>2801</v>
      </c>
      <c r="F9517" s="9" t="s">
        <v>2802</v>
      </c>
      <c r="G9517" s="10">
        <v>15721</v>
      </c>
      <c r="H9517" s="9" t="s">
        <v>94</v>
      </c>
      <c r="I9517" s="10">
        <v>17398</v>
      </c>
      <c r="J9517" s="11">
        <v>0.9</v>
      </c>
      <c r="K9517" s="9" t="s">
        <v>94</v>
      </c>
      <c r="L9517" s="9" t="s">
        <v>95</v>
      </c>
    </row>
    <row r="9518" spans="1:12" x14ac:dyDescent="0.2">
      <c r="A9518" t="str">
        <f>VLOOKUP(B9518,StateFIPS!A$2:B$52,2)</f>
        <v>New Jersey</v>
      </c>
      <c r="B9518">
        <f t="shared" si="151"/>
        <v>34</v>
      </c>
      <c r="C9518" s="9" t="s">
        <v>1142</v>
      </c>
      <c r="D9518" s="9" t="s">
        <v>93</v>
      </c>
      <c r="E9518" s="9" t="s">
        <v>2801</v>
      </c>
      <c r="F9518" s="9" t="s">
        <v>2802</v>
      </c>
      <c r="G9518" s="10">
        <v>106</v>
      </c>
      <c r="H9518" s="9" t="s">
        <v>94</v>
      </c>
      <c r="I9518" s="10">
        <v>117</v>
      </c>
      <c r="J9518" s="11">
        <v>0.9</v>
      </c>
      <c r="K9518" s="9" t="s">
        <v>94</v>
      </c>
      <c r="L9518" s="9" t="s">
        <v>95</v>
      </c>
    </row>
    <row r="9519" spans="1:12" x14ac:dyDescent="0.2">
      <c r="A9519" t="str">
        <f>VLOOKUP(B9519,StateFIPS!A$2:B$52,2)</f>
        <v>Missouri</v>
      </c>
      <c r="B9519">
        <f t="shared" si="151"/>
        <v>29</v>
      </c>
      <c r="C9519" s="9" t="s">
        <v>372</v>
      </c>
      <c r="D9519" s="9" t="s">
        <v>93</v>
      </c>
      <c r="E9519" s="9" t="s">
        <v>2801</v>
      </c>
      <c r="F9519" s="9" t="s">
        <v>2802</v>
      </c>
      <c r="G9519" s="10">
        <v>6063</v>
      </c>
      <c r="H9519" s="9" t="s">
        <v>94</v>
      </c>
      <c r="I9519" s="10">
        <v>6710</v>
      </c>
      <c r="J9519" s="11">
        <v>0.9</v>
      </c>
      <c r="K9519" s="9" t="s">
        <v>94</v>
      </c>
      <c r="L9519" s="9" t="s">
        <v>95</v>
      </c>
    </row>
    <row r="9520" spans="1:12" x14ac:dyDescent="0.2">
      <c r="A9520" t="str">
        <f>VLOOKUP(B9520,StateFIPS!A$2:B$52,2)</f>
        <v>North Carolina</v>
      </c>
      <c r="B9520">
        <f t="shared" si="151"/>
        <v>37</v>
      </c>
      <c r="C9520" s="9" t="s">
        <v>1213</v>
      </c>
      <c r="D9520" s="9" t="s">
        <v>93</v>
      </c>
      <c r="E9520" s="9" t="s">
        <v>2801</v>
      </c>
      <c r="F9520" s="9" t="s">
        <v>2802</v>
      </c>
      <c r="G9520" s="10">
        <v>11</v>
      </c>
      <c r="H9520" s="9" t="s">
        <v>94</v>
      </c>
      <c r="I9520" s="10">
        <v>12</v>
      </c>
      <c r="J9520" s="11">
        <v>0.9</v>
      </c>
      <c r="K9520" s="9" t="s">
        <v>94</v>
      </c>
      <c r="L9520" s="9" t="s">
        <v>95</v>
      </c>
    </row>
    <row r="9521" spans="1:12" x14ac:dyDescent="0.2">
      <c r="A9521" t="str">
        <f>VLOOKUP(B9521,StateFIPS!A$2:B$52,2)</f>
        <v>Nebraska</v>
      </c>
      <c r="B9521">
        <f t="shared" si="151"/>
        <v>31</v>
      </c>
      <c r="C9521" s="9" t="s">
        <v>2167</v>
      </c>
      <c r="D9521" s="9" t="s">
        <v>93</v>
      </c>
      <c r="E9521" s="9" t="s">
        <v>2801</v>
      </c>
      <c r="F9521" s="9" t="s">
        <v>2802</v>
      </c>
      <c r="G9521" s="10">
        <v>15721</v>
      </c>
      <c r="H9521" s="9" t="s">
        <v>94</v>
      </c>
      <c r="I9521" s="10">
        <v>17398</v>
      </c>
      <c r="J9521" s="11">
        <v>0.9</v>
      </c>
      <c r="K9521" s="9" t="s">
        <v>94</v>
      </c>
      <c r="L9521" s="9" t="s">
        <v>95</v>
      </c>
    </row>
    <row r="9522" spans="1:12" x14ac:dyDescent="0.2">
      <c r="A9522" t="str">
        <f>VLOOKUP(B9522,StateFIPS!A$2:B$52,2)</f>
        <v>New York</v>
      </c>
      <c r="B9522">
        <f t="shared" si="151"/>
        <v>36</v>
      </c>
      <c r="C9522" s="9" t="s">
        <v>1988</v>
      </c>
      <c r="D9522" s="9" t="s">
        <v>93</v>
      </c>
      <c r="E9522" s="9" t="s">
        <v>2801</v>
      </c>
      <c r="F9522" s="9" t="s">
        <v>2802</v>
      </c>
      <c r="G9522" s="10">
        <v>101</v>
      </c>
      <c r="H9522" s="9" t="s">
        <v>94</v>
      </c>
      <c r="I9522" s="10">
        <v>112</v>
      </c>
      <c r="J9522" s="11">
        <v>0.9</v>
      </c>
      <c r="K9522" s="9" t="s">
        <v>94</v>
      </c>
      <c r="L9522" s="9" t="s">
        <v>95</v>
      </c>
    </row>
    <row r="9523" spans="1:12" x14ac:dyDescent="0.2">
      <c r="A9523" t="str">
        <f>VLOOKUP(B9523,StateFIPS!A$2:B$52,2)</f>
        <v>Maryland</v>
      </c>
      <c r="B9523">
        <f t="shared" si="151"/>
        <v>24</v>
      </c>
      <c r="C9523" s="9" t="s">
        <v>1853</v>
      </c>
      <c r="D9523" s="9" t="s">
        <v>93</v>
      </c>
      <c r="E9523" s="9" t="s">
        <v>2801</v>
      </c>
      <c r="F9523" s="9" t="s">
        <v>2802</v>
      </c>
      <c r="G9523" s="10">
        <v>84</v>
      </c>
      <c r="H9523" s="9" t="s">
        <v>94</v>
      </c>
      <c r="I9523" s="10">
        <v>93</v>
      </c>
      <c r="J9523" s="11">
        <v>0.9</v>
      </c>
      <c r="K9523" s="9" t="s">
        <v>94</v>
      </c>
      <c r="L9523" s="9" t="s">
        <v>95</v>
      </c>
    </row>
    <row r="9524" spans="1:12" x14ac:dyDescent="0.2">
      <c r="A9524" t="str">
        <f>VLOOKUP(B9524,StateFIPS!A$2:B$52,2)</f>
        <v>New York</v>
      </c>
      <c r="B9524">
        <f t="shared" si="151"/>
        <v>36</v>
      </c>
      <c r="C9524" s="9" t="s">
        <v>2019</v>
      </c>
      <c r="D9524" s="9" t="s">
        <v>93</v>
      </c>
      <c r="E9524" s="9" t="s">
        <v>2801</v>
      </c>
      <c r="F9524" s="9" t="s">
        <v>2802</v>
      </c>
      <c r="G9524" s="10">
        <v>129</v>
      </c>
      <c r="H9524" s="9" t="s">
        <v>94</v>
      </c>
      <c r="I9524" s="10">
        <v>143</v>
      </c>
      <c r="J9524" s="11">
        <v>0.9</v>
      </c>
      <c r="K9524" s="9" t="s">
        <v>94</v>
      </c>
      <c r="L9524" s="9" t="s">
        <v>95</v>
      </c>
    </row>
    <row r="9525" spans="1:12" x14ac:dyDescent="0.2">
      <c r="A9525" t="str">
        <f>VLOOKUP(B9525,StateFIPS!A$2:B$52,2)</f>
        <v>Minnesota</v>
      </c>
      <c r="B9525">
        <f t="shared" si="151"/>
        <v>27</v>
      </c>
      <c r="C9525" s="9" t="s">
        <v>1883</v>
      </c>
      <c r="D9525" s="9" t="s">
        <v>93</v>
      </c>
      <c r="E9525" s="9" t="s">
        <v>2801</v>
      </c>
      <c r="F9525" s="9" t="s">
        <v>2802</v>
      </c>
      <c r="G9525" s="10">
        <v>2316118</v>
      </c>
      <c r="H9525" s="9" t="s">
        <v>94</v>
      </c>
      <c r="I9525" s="10">
        <v>2563090</v>
      </c>
      <c r="J9525" s="11">
        <v>0.9</v>
      </c>
      <c r="K9525" s="9" t="s">
        <v>94</v>
      </c>
      <c r="L9525" s="9" t="s">
        <v>95</v>
      </c>
    </row>
    <row r="9526" spans="1:12" x14ac:dyDescent="0.2">
      <c r="A9526" t="str">
        <f>VLOOKUP(B9526,StateFIPS!A$2:B$52,2)</f>
        <v>Illinois</v>
      </c>
      <c r="B9526">
        <f t="shared" si="151"/>
        <v>17</v>
      </c>
      <c r="C9526" s="9" t="s">
        <v>2176</v>
      </c>
      <c r="D9526" s="9" t="s">
        <v>93</v>
      </c>
      <c r="E9526" s="9" t="s">
        <v>2801</v>
      </c>
      <c r="F9526" s="9" t="s">
        <v>2802</v>
      </c>
      <c r="G9526" s="10">
        <v>372</v>
      </c>
      <c r="H9526" s="9" t="s">
        <v>94</v>
      </c>
      <c r="I9526" s="10">
        <v>412</v>
      </c>
      <c r="J9526" s="11">
        <v>0.9</v>
      </c>
      <c r="K9526" s="9" t="s">
        <v>94</v>
      </c>
      <c r="L9526" s="9" t="s">
        <v>95</v>
      </c>
    </row>
    <row r="9527" spans="1:12" x14ac:dyDescent="0.2">
      <c r="A9527" t="str">
        <f>VLOOKUP(B9527,StateFIPS!A$2:B$52,2)</f>
        <v>Missouri</v>
      </c>
      <c r="B9527">
        <f t="shared" si="151"/>
        <v>29</v>
      </c>
      <c r="C9527" s="9" t="s">
        <v>1646</v>
      </c>
      <c r="D9527" s="9" t="s">
        <v>93</v>
      </c>
      <c r="E9527" s="9" t="s">
        <v>2801</v>
      </c>
      <c r="F9527" s="9" t="s">
        <v>2802</v>
      </c>
      <c r="G9527" s="10">
        <v>112976</v>
      </c>
      <c r="H9527" s="9" t="s">
        <v>94</v>
      </c>
      <c r="I9527" s="10">
        <v>125023</v>
      </c>
      <c r="J9527" s="11">
        <v>0.9</v>
      </c>
      <c r="K9527" s="9" t="s">
        <v>94</v>
      </c>
      <c r="L9527" s="9" t="s">
        <v>95</v>
      </c>
    </row>
    <row r="9528" spans="1:12" x14ac:dyDescent="0.2">
      <c r="A9528" t="str">
        <f>VLOOKUP(B9528,StateFIPS!A$2:B$52,2)</f>
        <v>New Jersey</v>
      </c>
      <c r="B9528">
        <f t="shared" si="151"/>
        <v>34</v>
      </c>
      <c r="C9528" s="9" t="s">
        <v>2745</v>
      </c>
      <c r="D9528" s="9" t="s">
        <v>93</v>
      </c>
      <c r="E9528" s="9" t="s">
        <v>2801</v>
      </c>
      <c r="F9528" s="9" t="s">
        <v>2802</v>
      </c>
      <c r="G9528" s="10">
        <v>397</v>
      </c>
      <c r="H9528" s="9" t="s">
        <v>94</v>
      </c>
      <c r="I9528" s="10">
        <v>439</v>
      </c>
      <c r="J9528" s="11">
        <v>0.9</v>
      </c>
      <c r="K9528" s="9" t="s">
        <v>94</v>
      </c>
      <c r="L9528" s="9" t="s">
        <v>95</v>
      </c>
    </row>
    <row r="9529" spans="1:12" x14ac:dyDescent="0.2">
      <c r="A9529" t="str">
        <f>VLOOKUP(B9529,StateFIPS!A$2:B$52,2)</f>
        <v>Missouri</v>
      </c>
      <c r="B9529">
        <f t="shared" si="151"/>
        <v>29</v>
      </c>
      <c r="C9529" s="9" t="s">
        <v>374</v>
      </c>
      <c r="D9529" s="9" t="s">
        <v>93</v>
      </c>
      <c r="E9529" s="9" t="s">
        <v>2801</v>
      </c>
      <c r="F9529" s="9" t="s">
        <v>2802</v>
      </c>
      <c r="G9529" s="10">
        <v>11</v>
      </c>
      <c r="H9529" s="9" t="s">
        <v>94</v>
      </c>
      <c r="I9529" s="10">
        <v>13</v>
      </c>
      <c r="J9529" s="11">
        <v>0.9</v>
      </c>
      <c r="K9529" s="9" t="s">
        <v>94</v>
      </c>
      <c r="L9529" s="9" t="s">
        <v>95</v>
      </c>
    </row>
    <row r="9530" spans="1:12" x14ac:dyDescent="0.2">
      <c r="A9530" t="str">
        <f>VLOOKUP(B9530,StateFIPS!A$2:B$52,2)</f>
        <v>Minnesota</v>
      </c>
      <c r="B9530">
        <f t="shared" si="151"/>
        <v>27</v>
      </c>
      <c r="C9530" s="9" t="s">
        <v>1913</v>
      </c>
      <c r="D9530" s="9" t="s">
        <v>93</v>
      </c>
      <c r="E9530" s="9" t="s">
        <v>2801</v>
      </c>
      <c r="F9530" s="9" t="s">
        <v>2802</v>
      </c>
      <c r="G9530" s="10">
        <v>98012</v>
      </c>
      <c r="H9530" s="9" t="s">
        <v>94</v>
      </c>
      <c r="I9530" s="10">
        <v>108463</v>
      </c>
      <c r="J9530" s="11">
        <v>0.9</v>
      </c>
      <c r="K9530" s="9" t="s">
        <v>94</v>
      </c>
      <c r="L9530" s="9" t="s">
        <v>95</v>
      </c>
    </row>
    <row r="9531" spans="1:12" x14ac:dyDescent="0.2">
      <c r="A9531" t="str">
        <f>VLOOKUP(B9531,StateFIPS!A$2:B$52,2)</f>
        <v>Minnesota</v>
      </c>
      <c r="B9531">
        <f t="shared" si="151"/>
        <v>27</v>
      </c>
      <c r="C9531" s="9" t="s">
        <v>465</v>
      </c>
      <c r="D9531" s="9" t="s">
        <v>93</v>
      </c>
      <c r="E9531" s="9" t="s">
        <v>2801</v>
      </c>
      <c r="F9531" s="9" t="s">
        <v>2802</v>
      </c>
      <c r="G9531" s="10">
        <v>98012</v>
      </c>
      <c r="H9531" s="9" t="s">
        <v>94</v>
      </c>
      <c r="I9531" s="10">
        <v>108463</v>
      </c>
      <c r="J9531" s="11">
        <v>0.9</v>
      </c>
      <c r="K9531" s="9" t="s">
        <v>94</v>
      </c>
      <c r="L9531" s="9" t="s">
        <v>95</v>
      </c>
    </row>
    <row r="9532" spans="1:12" x14ac:dyDescent="0.2">
      <c r="A9532" t="str">
        <f>VLOOKUP(B9532,StateFIPS!A$2:B$52,2)</f>
        <v>Maryland</v>
      </c>
      <c r="B9532">
        <f t="shared" si="151"/>
        <v>24</v>
      </c>
      <c r="C9532" s="9" t="s">
        <v>1744</v>
      </c>
      <c r="D9532" s="9" t="s">
        <v>93</v>
      </c>
      <c r="E9532" s="9" t="s">
        <v>2801</v>
      </c>
      <c r="F9532" s="9" t="s">
        <v>2802</v>
      </c>
      <c r="G9532" s="10">
        <v>132667</v>
      </c>
      <c r="H9532" s="9" t="s">
        <v>94</v>
      </c>
      <c r="I9532" s="10">
        <v>146814</v>
      </c>
      <c r="J9532" s="11">
        <v>0.9</v>
      </c>
      <c r="K9532" s="9" t="s">
        <v>94</v>
      </c>
      <c r="L9532" s="9" t="s">
        <v>95</v>
      </c>
    </row>
    <row r="9533" spans="1:12" x14ac:dyDescent="0.2">
      <c r="A9533" t="str">
        <f>VLOOKUP(B9533,StateFIPS!A$2:B$52,2)</f>
        <v>Missouri</v>
      </c>
      <c r="B9533">
        <f t="shared" si="151"/>
        <v>29</v>
      </c>
      <c r="C9533" s="9" t="s">
        <v>363</v>
      </c>
      <c r="D9533" s="9" t="s">
        <v>93</v>
      </c>
      <c r="E9533" s="9" t="s">
        <v>2801</v>
      </c>
      <c r="F9533" s="9" t="s">
        <v>2802</v>
      </c>
      <c r="G9533" s="10">
        <v>109081</v>
      </c>
      <c r="H9533" s="9" t="s">
        <v>94</v>
      </c>
      <c r="I9533" s="10">
        <v>120712</v>
      </c>
      <c r="J9533" s="11">
        <v>0.9</v>
      </c>
      <c r="K9533" s="9" t="s">
        <v>94</v>
      </c>
      <c r="L9533" s="9" t="s">
        <v>95</v>
      </c>
    </row>
    <row r="9534" spans="1:12" x14ac:dyDescent="0.2">
      <c r="A9534" t="str">
        <f>VLOOKUP(B9534,StateFIPS!A$2:B$52,2)</f>
        <v>Missouri</v>
      </c>
      <c r="B9534">
        <f t="shared" si="151"/>
        <v>29</v>
      </c>
      <c r="C9534" s="9" t="s">
        <v>300</v>
      </c>
      <c r="D9534" s="9" t="s">
        <v>93</v>
      </c>
      <c r="E9534" s="9" t="s">
        <v>2801</v>
      </c>
      <c r="F9534" s="9" t="s">
        <v>2802</v>
      </c>
      <c r="G9534" s="10">
        <v>52432</v>
      </c>
      <c r="H9534" s="9" t="s">
        <v>94</v>
      </c>
      <c r="I9534" s="10">
        <v>58022</v>
      </c>
      <c r="J9534" s="11">
        <v>0.9</v>
      </c>
      <c r="K9534" s="9" t="s">
        <v>94</v>
      </c>
      <c r="L9534" s="9" t="s">
        <v>95</v>
      </c>
    </row>
    <row r="9535" spans="1:12" x14ac:dyDescent="0.2">
      <c r="A9535" t="str">
        <f>VLOOKUP(B9535,StateFIPS!A$2:B$52,2)</f>
        <v>New York</v>
      </c>
      <c r="B9535">
        <f t="shared" si="151"/>
        <v>36</v>
      </c>
      <c r="C9535" s="9" t="s">
        <v>2251</v>
      </c>
      <c r="D9535" s="9" t="s">
        <v>93</v>
      </c>
      <c r="E9535" s="9" t="s">
        <v>2801</v>
      </c>
      <c r="F9535" s="9" t="s">
        <v>2802</v>
      </c>
      <c r="G9535" s="10">
        <v>42</v>
      </c>
      <c r="H9535" s="9" t="s">
        <v>94</v>
      </c>
      <c r="I9535" s="10">
        <v>47</v>
      </c>
      <c r="J9535" s="11">
        <v>0.9</v>
      </c>
      <c r="K9535" s="9" t="s">
        <v>94</v>
      </c>
      <c r="L9535" s="9" t="s">
        <v>95</v>
      </c>
    </row>
    <row r="9536" spans="1:12" x14ac:dyDescent="0.2">
      <c r="A9536" t="str">
        <f>VLOOKUP(B9536,StateFIPS!A$2:B$52,2)</f>
        <v>Missouri</v>
      </c>
      <c r="B9536">
        <f t="shared" si="151"/>
        <v>29</v>
      </c>
      <c r="C9536" s="9" t="s">
        <v>1606</v>
      </c>
      <c r="D9536" s="9" t="s">
        <v>93</v>
      </c>
      <c r="E9536" s="9" t="s">
        <v>2801</v>
      </c>
      <c r="F9536" s="9" t="s">
        <v>2802</v>
      </c>
      <c r="G9536" s="10">
        <v>781178</v>
      </c>
      <c r="H9536" s="9" t="s">
        <v>94</v>
      </c>
      <c r="I9536" s="10">
        <v>864477</v>
      </c>
      <c r="J9536" s="11">
        <v>0.9</v>
      </c>
      <c r="K9536" s="9" t="s">
        <v>94</v>
      </c>
      <c r="L9536" s="9" t="s">
        <v>95</v>
      </c>
    </row>
    <row r="9537" spans="1:12" x14ac:dyDescent="0.2">
      <c r="A9537" t="str">
        <f>VLOOKUP(B9537,StateFIPS!A$2:B$52,2)</f>
        <v>Missouri</v>
      </c>
      <c r="B9537">
        <f t="shared" si="151"/>
        <v>29</v>
      </c>
      <c r="C9537" s="9" t="s">
        <v>1566</v>
      </c>
      <c r="D9537" s="9" t="s">
        <v>93</v>
      </c>
      <c r="E9537" s="9" t="s">
        <v>2801</v>
      </c>
      <c r="F9537" s="9" t="s">
        <v>2802</v>
      </c>
      <c r="G9537" s="10">
        <v>122026</v>
      </c>
      <c r="H9537" s="9" t="s">
        <v>94</v>
      </c>
      <c r="I9537" s="10">
        <v>135038</v>
      </c>
      <c r="J9537" s="11">
        <v>0.9</v>
      </c>
      <c r="K9537" s="9" t="s">
        <v>94</v>
      </c>
      <c r="L9537" s="9" t="s">
        <v>95</v>
      </c>
    </row>
    <row r="9538" spans="1:12" x14ac:dyDescent="0.2">
      <c r="A9538" t="str">
        <f>VLOOKUP(B9538,StateFIPS!A$2:B$52,2)</f>
        <v>Minnesota</v>
      </c>
      <c r="B9538">
        <f t="shared" si="151"/>
        <v>27</v>
      </c>
      <c r="C9538" s="9" t="s">
        <v>1916</v>
      </c>
      <c r="D9538" s="9" t="s">
        <v>93</v>
      </c>
      <c r="E9538" s="9" t="s">
        <v>2801</v>
      </c>
      <c r="F9538" s="9" t="s">
        <v>2802</v>
      </c>
      <c r="G9538" s="10">
        <v>183364</v>
      </c>
      <c r="H9538" s="9" t="s">
        <v>94</v>
      </c>
      <c r="I9538" s="10">
        <v>202917</v>
      </c>
      <c r="J9538" s="11">
        <v>0.9</v>
      </c>
      <c r="K9538" s="9" t="s">
        <v>94</v>
      </c>
      <c r="L9538" s="9" t="s">
        <v>95</v>
      </c>
    </row>
    <row r="9539" spans="1:12" x14ac:dyDescent="0.2">
      <c r="A9539" t="str">
        <f>VLOOKUP(B9539,StateFIPS!A$2:B$52,2)</f>
        <v>Minnesota</v>
      </c>
      <c r="B9539">
        <f t="shared" ref="B9539:B9602" si="152">VALUE(LEFT(C9539,2))</f>
        <v>27</v>
      </c>
      <c r="C9539" s="9" t="s">
        <v>1915</v>
      </c>
      <c r="D9539" s="9" t="s">
        <v>93</v>
      </c>
      <c r="E9539" s="9" t="s">
        <v>2801</v>
      </c>
      <c r="F9539" s="9" t="s">
        <v>2802</v>
      </c>
      <c r="G9539" s="10">
        <v>49773</v>
      </c>
      <c r="H9539" s="9" t="s">
        <v>94</v>
      </c>
      <c r="I9539" s="10">
        <v>55080</v>
      </c>
      <c r="J9539" s="11">
        <v>0.9</v>
      </c>
      <c r="K9539" s="9" t="s">
        <v>94</v>
      </c>
      <c r="L9539" s="9" t="s">
        <v>95</v>
      </c>
    </row>
    <row r="9540" spans="1:12" x14ac:dyDescent="0.2">
      <c r="A9540" t="str">
        <f>VLOOKUP(B9540,StateFIPS!A$2:B$52,2)</f>
        <v>Minnesota</v>
      </c>
      <c r="B9540">
        <f t="shared" si="152"/>
        <v>27</v>
      </c>
      <c r="C9540" s="9" t="s">
        <v>469</v>
      </c>
      <c r="D9540" s="9" t="s">
        <v>93</v>
      </c>
      <c r="E9540" s="9" t="s">
        <v>2801</v>
      </c>
      <c r="F9540" s="9" t="s">
        <v>2802</v>
      </c>
      <c r="G9540" s="10">
        <v>98012</v>
      </c>
      <c r="H9540" s="9" t="s">
        <v>94</v>
      </c>
      <c r="I9540" s="10">
        <v>108463</v>
      </c>
      <c r="J9540" s="11">
        <v>0.9</v>
      </c>
      <c r="K9540" s="9" t="s">
        <v>94</v>
      </c>
      <c r="L9540" s="9" t="s">
        <v>95</v>
      </c>
    </row>
    <row r="9541" spans="1:12" x14ac:dyDescent="0.2">
      <c r="A9541" t="str">
        <f>VLOOKUP(B9541,StateFIPS!A$2:B$52,2)</f>
        <v>New Hampshire</v>
      </c>
      <c r="B9541">
        <f t="shared" si="152"/>
        <v>33</v>
      </c>
      <c r="C9541" s="9" t="s">
        <v>2007</v>
      </c>
      <c r="D9541" s="9" t="s">
        <v>93</v>
      </c>
      <c r="E9541" s="9" t="s">
        <v>2801</v>
      </c>
      <c r="F9541" s="9" t="s">
        <v>2802</v>
      </c>
      <c r="G9541" s="10">
        <v>77</v>
      </c>
      <c r="H9541" s="9" t="s">
        <v>94</v>
      </c>
      <c r="I9541" s="10">
        <v>85</v>
      </c>
      <c r="J9541" s="11">
        <v>0.9</v>
      </c>
      <c r="K9541" s="9" t="s">
        <v>94</v>
      </c>
      <c r="L9541" s="9" t="s">
        <v>95</v>
      </c>
    </row>
    <row r="9542" spans="1:12" x14ac:dyDescent="0.2">
      <c r="A9542" t="str">
        <f>VLOOKUP(B9542,StateFIPS!A$2:B$52,2)</f>
        <v>New York</v>
      </c>
      <c r="B9542">
        <f t="shared" si="152"/>
        <v>36</v>
      </c>
      <c r="C9542" s="9" t="s">
        <v>2034</v>
      </c>
      <c r="D9542" s="9" t="s">
        <v>93</v>
      </c>
      <c r="E9542" s="9" t="s">
        <v>2801</v>
      </c>
      <c r="F9542" s="9" t="s">
        <v>2802</v>
      </c>
      <c r="G9542" s="10">
        <v>58</v>
      </c>
      <c r="H9542" s="9" t="s">
        <v>94</v>
      </c>
      <c r="I9542" s="10">
        <v>64</v>
      </c>
      <c r="J9542" s="11">
        <v>0.9</v>
      </c>
      <c r="K9542" s="9" t="s">
        <v>94</v>
      </c>
      <c r="L9542" s="9" t="s">
        <v>95</v>
      </c>
    </row>
    <row r="9543" spans="1:12" x14ac:dyDescent="0.2">
      <c r="A9543" t="str">
        <f>VLOOKUP(B9543,StateFIPS!A$2:B$52,2)</f>
        <v>New York</v>
      </c>
      <c r="B9543">
        <f t="shared" si="152"/>
        <v>36</v>
      </c>
      <c r="C9543" s="9" t="s">
        <v>2067</v>
      </c>
      <c r="D9543" s="9" t="s">
        <v>93</v>
      </c>
      <c r="E9543" s="9" t="s">
        <v>2801</v>
      </c>
      <c r="F9543" s="9" t="s">
        <v>2802</v>
      </c>
      <c r="G9543" s="10">
        <v>8683</v>
      </c>
      <c r="H9543" s="9" t="s">
        <v>94</v>
      </c>
      <c r="I9543" s="10">
        <v>9609</v>
      </c>
      <c r="J9543" s="11">
        <v>0.9</v>
      </c>
      <c r="K9543" s="9" t="s">
        <v>94</v>
      </c>
      <c r="L9543" s="9" t="s">
        <v>95</v>
      </c>
    </row>
    <row r="9544" spans="1:12" x14ac:dyDescent="0.2">
      <c r="A9544" t="str">
        <f>VLOOKUP(B9544,StateFIPS!A$2:B$52,2)</f>
        <v>Nebraska</v>
      </c>
      <c r="B9544">
        <f t="shared" si="152"/>
        <v>31</v>
      </c>
      <c r="C9544" s="9" t="s">
        <v>2262</v>
      </c>
      <c r="D9544" s="9" t="s">
        <v>93</v>
      </c>
      <c r="E9544" s="9" t="s">
        <v>2801</v>
      </c>
      <c r="F9544" s="9" t="s">
        <v>2802</v>
      </c>
      <c r="G9544" s="10">
        <v>15721</v>
      </c>
      <c r="H9544" s="9" t="s">
        <v>94</v>
      </c>
      <c r="I9544" s="10">
        <v>17398</v>
      </c>
      <c r="J9544" s="11">
        <v>0.9</v>
      </c>
      <c r="K9544" s="9" t="s">
        <v>94</v>
      </c>
      <c r="L9544" s="9" t="s">
        <v>95</v>
      </c>
    </row>
    <row r="9545" spans="1:12" x14ac:dyDescent="0.2">
      <c r="A9545" t="str">
        <f>VLOOKUP(B9545,StateFIPS!A$2:B$52,2)</f>
        <v>Minnesota</v>
      </c>
      <c r="B9545">
        <f t="shared" si="152"/>
        <v>27</v>
      </c>
      <c r="C9545" s="9" t="s">
        <v>466</v>
      </c>
      <c r="D9545" s="9" t="s">
        <v>93</v>
      </c>
      <c r="E9545" s="9" t="s">
        <v>2801</v>
      </c>
      <c r="F9545" s="9" t="s">
        <v>2802</v>
      </c>
      <c r="G9545" s="10">
        <v>98012</v>
      </c>
      <c r="H9545" s="9" t="s">
        <v>94</v>
      </c>
      <c r="I9545" s="10">
        <v>108463</v>
      </c>
      <c r="J9545" s="11">
        <v>0.9</v>
      </c>
      <c r="K9545" s="9" t="s">
        <v>94</v>
      </c>
      <c r="L9545" s="9" t="s">
        <v>95</v>
      </c>
    </row>
    <row r="9546" spans="1:12" x14ac:dyDescent="0.2">
      <c r="A9546" t="str">
        <f>VLOOKUP(B9546,StateFIPS!A$2:B$52,2)</f>
        <v>Missouri</v>
      </c>
      <c r="B9546">
        <f t="shared" si="152"/>
        <v>29</v>
      </c>
      <c r="C9546" s="9" t="s">
        <v>1671</v>
      </c>
      <c r="D9546" s="9" t="s">
        <v>93</v>
      </c>
      <c r="E9546" s="9" t="s">
        <v>2801</v>
      </c>
      <c r="F9546" s="9" t="s">
        <v>2802</v>
      </c>
      <c r="G9546" s="10">
        <v>61626</v>
      </c>
      <c r="H9546" s="9" t="s">
        <v>94</v>
      </c>
      <c r="I9546" s="10">
        <v>68197</v>
      </c>
      <c r="J9546" s="11">
        <v>0.9</v>
      </c>
      <c r="K9546" s="9" t="s">
        <v>94</v>
      </c>
      <c r="L9546" s="9" t="s">
        <v>95</v>
      </c>
    </row>
    <row r="9547" spans="1:12" x14ac:dyDescent="0.2">
      <c r="A9547" t="str">
        <f>VLOOKUP(B9547,StateFIPS!A$2:B$52,2)</f>
        <v>New Jersey</v>
      </c>
      <c r="B9547">
        <f t="shared" si="152"/>
        <v>34</v>
      </c>
      <c r="C9547" s="9" t="s">
        <v>2746</v>
      </c>
      <c r="D9547" s="9" t="s">
        <v>93</v>
      </c>
      <c r="E9547" s="9" t="s">
        <v>2801</v>
      </c>
      <c r="F9547" s="9" t="s">
        <v>2802</v>
      </c>
      <c r="G9547" s="10">
        <v>261</v>
      </c>
      <c r="H9547" s="9" t="s">
        <v>94</v>
      </c>
      <c r="I9547" s="10">
        <v>289</v>
      </c>
      <c r="J9547" s="11">
        <v>0.9</v>
      </c>
      <c r="K9547" s="9" t="s">
        <v>94</v>
      </c>
      <c r="L9547" s="9" t="s">
        <v>95</v>
      </c>
    </row>
    <row r="9548" spans="1:12" x14ac:dyDescent="0.2">
      <c r="A9548" t="str">
        <f>VLOOKUP(B9548,StateFIPS!A$2:B$52,2)</f>
        <v>Maryland</v>
      </c>
      <c r="B9548">
        <f t="shared" si="152"/>
        <v>24</v>
      </c>
      <c r="C9548" s="9" t="s">
        <v>1739</v>
      </c>
      <c r="D9548" s="9" t="s">
        <v>93</v>
      </c>
      <c r="E9548" s="9" t="s">
        <v>2801</v>
      </c>
      <c r="F9548" s="9" t="s">
        <v>2802</v>
      </c>
      <c r="G9548" s="10">
        <v>84</v>
      </c>
      <c r="H9548" s="9" t="s">
        <v>94</v>
      </c>
      <c r="I9548" s="10">
        <v>93</v>
      </c>
      <c r="J9548" s="11">
        <v>0.9</v>
      </c>
      <c r="K9548" s="9" t="s">
        <v>94</v>
      </c>
      <c r="L9548" s="9" t="s">
        <v>95</v>
      </c>
    </row>
    <row r="9549" spans="1:12" x14ac:dyDescent="0.2">
      <c r="A9549" t="str">
        <f>VLOOKUP(B9549,StateFIPS!A$2:B$52,2)</f>
        <v>Missouri</v>
      </c>
      <c r="B9549">
        <f t="shared" si="152"/>
        <v>29</v>
      </c>
      <c r="C9549" s="9" t="s">
        <v>1568</v>
      </c>
      <c r="D9549" s="9" t="s">
        <v>93</v>
      </c>
      <c r="E9549" s="9" t="s">
        <v>2801</v>
      </c>
      <c r="F9549" s="9" t="s">
        <v>2802</v>
      </c>
      <c r="G9549" s="10">
        <v>49</v>
      </c>
      <c r="H9549" s="9" t="s">
        <v>94</v>
      </c>
      <c r="I9549" s="10">
        <v>55</v>
      </c>
      <c r="J9549" s="11">
        <v>0.9</v>
      </c>
      <c r="K9549" s="9" t="s">
        <v>94</v>
      </c>
      <c r="L9549" s="9" t="s">
        <v>95</v>
      </c>
    </row>
    <row r="9550" spans="1:12" x14ac:dyDescent="0.2">
      <c r="A9550" t="str">
        <f>VLOOKUP(B9550,StateFIPS!A$2:B$52,2)</f>
        <v>Minnesota</v>
      </c>
      <c r="B9550">
        <f t="shared" si="152"/>
        <v>27</v>
      </c>
      <c r="C9550" s="9" t="s">
        <v>1880</v>
      </c>
      <c r="D9550" s="9" t="s">
        <v>93</v>
      </c>
      <c r="E9550" s="9" t="s">
        <v>2801</v>
      </c>
      <c r="F9550" s="9" t="s">
        <v>2802</v>
      </c>
      <c r="G9550" s="10">
        <v>98012</v>
      </c>
      <c r="H9550" s="9" t="s">
        <v>94</v>
      </c>
      <c r="I9550" s="10">
        <v>108463</v>
      </c>
      <c r="J9550" s="11">
        <v>0.9</v>
      </c>
      <c r="K9550" s="9" t="s">
        <v>94</v>
      </c>
      <c r="L9550" s="9" t="s">
        <v>95</v>
      </c>
    </row>
    <row r="9551" spans="1:12" x14ac:dyDescent="0.2">
      <c r="A9551" t="str">
        <f>VLOOKUP(B9551,StateFIPS!A$2:B$52,2)</f>
        <v>New York</v>
      </c>
      <c r="B9551">
        <f t="shared" si="152"/>
        <v>36</v>
      </c>
      <c r="C9551" s="9" t="s">
        <v>1205</v>
      </c>
      <c r="D9551" s="9" t="s">
        <v>93</v>
      </c>
      <c r="E9551" s="9" t="s">
        <v>2801</v>
      </c>
      <c r="F9551" s="9" t="s">
        <v>2802</v>
      </c>
      <c r="G9551" s="10">
        <v>8683</v>
      </c>
      <c r="H9551" s="9" t="s">
        <v>94</v>
      </c>
      <c r="I9551" s="10">
        <v>9609</v>
      </c>
      <c r="J9551" s="11">
        <v>0.9</v>
      </c>
      <c r="K9551" s="9" t="s">
        <v>94</v>
      </c>
      <c r="L9551" s="9" t="s">
        <v>95</v>
      </c>
    </row>
    <row r="9552" spans="1:12" x14ac:dyDescent="0.2">
      <c r="A9552" t="str">
        <f>VLOOKUP(B9552,StateFIPS!A$2:B$52,2)</f>
        <v>Missouri</v>
      </c>
      <c r="B9552">
        <f t="shared" si="152"/>
        <v>29</v>
      </c>
      <c r="C9552" s="9" t="s">
        <v>307</v>
      </c>
      <c r="D9552" s="9" t="s">
        <v>93</v>
      </c>
      <c r="E9552" s="9" t="s">
        <v>2801</v>
      </c>
      <c r="F9552" s="9" t="s">
        <v>2802</v>
      </c>
      <c r="G9552" s="10">
        <v>6063</v>
      </c>
      <c r="H9552" s="9" t="s">
        <v>94</v>
      </c>
      <c r="I9552" s="10">
        <v>6710</v>
      </c>
      <c r="J9552" s="11">
        <v>0.9</v>
      </c>
      <c r="K9552" s="9" t="s">
        <v>94</v>
      </c>
      <c r="L9552" s="9" t="s">
        <v>95</v>
      </c>
    </row>
    <row r="9553" spans="1:12" x14ac:dyDescent="0.2">
      <c r="A9553" t="str">
        <f>VLOOKUP(B9553,StateFIPS!A$2:B$52,2)</f>
        <v>Missouri</v>
      </c>
      <c r="B9553">
        <f t="shared" si="152"/>
        <v>29</v>
      </c>
      <c r="C9553" s="9" t="s">
        <v>1509</v>
      </c>
      <c r="D9553" s="9" t="s">
        <v>93</v>
      </c>
      <c r="E9553" s="9" t="s">
        <v>2801</v>
      </c>
      <c r="F9553" s="9" t="s">
        <v>2802</v>
      </c>
      <c r="G9553" s="10">
        <v>450277</v>
      </c>
      <c r="H9553" s="9" t="s">
        <v>94</v>
      </c>
      <c r="I9553" s="10">
        <v>498291</v>
      </c>
      <c r="J9553" s="11">
        <v>0.9</v>
      </c>
      <c r="K9553" s="9" t="s">
        <v>94</v>
      </c>
      <c r="L9553" s="9" t="s">
        <v>95</v>
      </c>
    </row>
    <row r="9554" spans="1:12" x14ac:dyDescent="0.2">
      <c r="A9554" t="str">
        <f>VLOOKUP(B9554,StateFIPS!A$2:B$52,2)</f>
        <v>Missouri</v>
      </c>
      <c r="B9554">
        <f t="shared" si="152"/>
        <v>29</v>
      </c>
      <c r="C9554" s="9" t="s">
        <v>290</v>
      </c>
      <c r="D9554" s="9" t="s">
        <v>93</v>
      </c>
      <c r="E9554" s="9" t="s">
        <v>2801</v>
      </c>
      <c r="F9554" s="9" t="s">
        <v>2802</v>
      </c>
      <c r="G9554" s="10">
        <v>21</v>
      </c>
      <c r="H9554" s="9" t="s">
        <v>94</v>
      </c>
      <c r="I9554" s="10">
        <v>23</v>
      </c>
      <c r="J9554" s="11">
        <v>0.9</v>
      </c>
      <c r="K9554" s="9" t="s">
        <v>94</v>
      </c>
      <c r="L9554" s="9" t="s">
        <v>95</v>
      </c>
    </row>
    <row r="9555" spans="1:12" x14ac:dyDescent="0.2">
      <c r="A9555" t="str">
        <f>VLOOKUP(B9555,StateFIPS!A$2:B$52,2)</f>
        <v>Nebraska</v>
      </c>
      <c r="B9555">
        <f t="shared" si="152"/>
        <v>31</v>
      </c>
      <c r="C9555" s="9" t="s">
        <v>2260</v>
      </c>
      <c r="D9555" s="9" t="s">
        <v>93</v>
      </c>
      <c r="E9555" s="9" t="s">
        <v>2801</v>
      </c>
      <c r="F9555" s="9" t="s">
        <v>2802</v>
      </c>
      <c r="G9555" s="10">
        <v>15721</v>
      </c>
      <c r="H9555" s="9" t="s">
        <v>94</v>
      </c>
      <c r="I9555" s="10">
        <v>17398</v>
      </c>
      <c r="J9555" s="11">
        <v>0.9</v>
      </c>
      <c r="K9555" s="9" t="s">
        <v>94</v>
      </c>
      <c r="L9555" s="9" t="s">
        <v>95</v>
      </c>
    </row>
    <row r="9556" spans="1:12" x14ac:dyDescent="0.2">
      <c r="A9556" t="str">
        <f>VLOOKUP(B9556,StateFIPS!A$2:B$52,2)</f>
        <v>New York</v>
      </c>
      <c r="B9556">
        <f t="shared" si="152"/>
        <v>36</v>
      </c>
      <c r="C9556" s="9" t="s">
        <v>1617</v>
      </c>
      <c r="D9556" s="9" t="s">
        <v>93</v>
      </c>
      <c r="E9556" s="9" t="s">
        <v>2801</v>
      </c>
      <c r="F9556" s="9" t="s">
        <v>2802</v>
      </c>
      <c r="G9556" s="10">
        <v>20</v>
      </c>
      <c r="H9556" s="9" t="s">
        <v>94</v>
      </c>
      <c r="I9556" s="10">
        <v>22</v>
      </c>
      <c r="J9556" s="11">
        <v>0.9</v>
      </c>
      <c r="K9556" s="9" t="s">
        <v>94</v>
      </c>
      <c r="L9556" s="9" t="s">
        <v>95</v>
      </c>
    </row>
    <row r="9557" spans="1:12" x14ac:dyDescent="0.2">
      <c r="A9557" t="str">
        <f>VLOOKUP(B9557,StateFIPS!A$2:B$52,2)</f>
        <v>Missouri</v>
      </c>
      <c r="B9557">
        <f t="shared" si="152"/>
        <v>29</v>
      </c>
      <c r="C9557" s="9" t="s">
        <v>367</v>
      </c>
      <c r="D9557" s="9" t="s">
        <v>93</v>
      </c>
      <c r="E9557" s="9" t="s">
        <v>2801</v>
      </c>
      <c r="F9557" s="9" t="s">
        <v>2802</v>
      </c>
      <c r="G9557" s="10">
        <v>17</v>
      </c>
      <c r="H9557" s="9" t="s">
        <v>94</v>
      </c>
      <c r="I9557" s="10">
        <v>19</v>
      </c>
      <c r="J9557" s="11">
        <v>0.9</v>
      </c>
      <c r="K9557" s="9" t="s">
        <v>94</v>
      </c>
      <c r="L9557" s="9" t="s">
        <v>95</v>
      </c>
    </row>
    <row r="9558" spans="1:12" x14ac:dyDescent="0.2">
      <c r="A9558" t="str">
        <f>VLOOKUP(B9558,StateFIPS!A$2:B$52,2)</f>
        <v>Minnesota</v>
      </c>
      <c r="B9558">
        <f t="shared" si="152"/>
        <v>27</v>
      </c>
      <c r="C9558" s="9" t="s">
        <v>1889</v>
      </c>
      <c r="D9558" s="9" t="s">
        <v>93</v>
      </c>
      <c r="E9558" s="9" t="s">
        <v>2801</v>
      </c>
      <c r="F9558" s="9" t="s">
        <v>2802</v>
      </c>
      <c r="G9558" s="10">
        <v>226</v>
      </c>
      <c r="H9558" s="9" t="s">
        <v>94</v>
      </c>
      <c r="I9558" s="10">
        <v>250</v>
      </c>
      <c r="J9558" s="11">
        <v>0.9</v>
      </c>
      <c r="K9558" s="9" t="s">
        <v>94</v>
      </c>
      <c r="L9558" s="9" t="s">
        <v>95</v>
      </c>
    </row>
    <row r="9559" spans="1:12" x14ac:dyDescent="0.2">
      <c r="A9559" t="str">
        <f>VLOOKUP(B9559,StateFIPS!A$2:B$52,2)</f>
        <v>New York</v>
      </c>
      <c r="B9559">
        <f t="shared" si="152"/>
        <v>36</v>
      </c>
      <c r="C9559" s="9" t="s">
        <v>2056</v>
      </c>
      <c r="D9559" s="9" t="s">
        <v>93</v>
      </c>
      <c r="E9559" s="9" t="s">
        <v>2801</v>
      </c>
      <c r="F9559" s="9" t="s">
        <v>2802</v>
      </c>
      <c r="G9559" s="10">
        <v>60</v>
      </c>
      <c r="H9559" s="9" t="s">
        <v>94</v>
      </c>
      <c r="I9559" s="10">
        <v>67</v>
      </c>
      <c r="J9559" s="11">
        <v>0.9</v>
      </c>
      <c r="K9559" s="9" t="s">
        <v>94</v>
      </c>
      <c r="L9559" s="9" t="s">
        <v>95</v>
      </c>
    </row>
    <row r="9560" spans="1:12" x14ac:dyDescent="0.2">
      <c r="A9560" t="str">
        <f>VLOOKUP(B9560,StateFIPS!A$2:B$52,2)</f>
        <v>Minnesota</v>
      </c>
      <c r="B9560">
        <f t="shared" si="152"/>
        <v>27</v>
      </c>
      <c r="C9560" s="9" t="s">
        <v>1893</v>
      </c>
      <c r="D9560" s="9" t="s">
        <v>93</v>
      </c>
      <c r="E9560" s="9" t="s">
        <v>2801</v>
      </c>
      <c r="F9560" s="9" t="s">
        <v>2802</v>
      </c>
      <c r="G9560" s="10">
        <v>8</v>
      </c>
      <c r="H9560" s="9" t="s">
        <v>94</v>
      </c>
      <c r="I9560" s="10">
        <v>8</v>
      </c>
      <c r="J9560" s="11">
        <v>0.9</v>
      </c>
      <c r="K9560" s="9" t="s">
        <v>94</v>
      </c>
      <c r="L9560" s="9" t="s">
        <v>95</v>
      </c>
    </row>
    <row r="9561" spans="1:12" x14ac:dyDescent="0.2">
      <c r="A9561" t="str">
        <f>VLOOKUP(B9561,StateFIPS!A$2:B$52,2)</f>
        <v>New York</v>
      </c>
      <c r="B9561">
        <f t="shared" si="152"/>
        <v>36</v>
      </c>
      <c r="C9561" s="9" t="s">
        <v>2069</v>
      </c>
      <c r="D9561" s="9" t="s">
        <v>93</v>
      </c>
      <c r="E9561" s="9" t="s">
        <v>2801</v>
      </c>
      <c r="F9561" s="9" t="s">
        <v>2802</v>
      </c>
      <c r="G9561" s="10">
        <v>20</v>
      </c>
      <c r="H9561" s="9" t="s">
        <v>94</v>
      </c>
      <c r="I9561" s="10">
        <v>22</v>
      </c>
      <c r="J9561" s="11">
        <v>0.9</v>
      </c>
      <c r="K9561" s="9" t="s">
        <v>94</v>
      </c>
      <c r="L9561" s="9" t="s">
        <v>95</v>
      </c>
    </row>
    <row r="9562" spans="1:12" x14ac:dyDescent="0.2">
      <c r="A9562" t="str">
        <f>VLOOKUP(B9562,StateFIPS!A$2:B$52,2)</f>
        <v>Minnesota</v>
      </c>
      <c r="B9562">
        <f t="shared" si="152"/>
        <v>27</v>
      </c>
      <c r="C9562" s="9" t="s">
        <v>1847</v>
      </c>
      <c r="D9562" s="9" t="s">
        <v>93</v>
      </c>
      <c r="E9562" s="9" t="s">
        <v>2801</v>
      </c>
      <c r="F9562" s="9" t="s">
        <v>2802</v>
      </c>
      <c r="G9562" s="10">
        <v>745929</v>
      </c>
      <c r="H9562" s="9" t="s">
        <v>94</v>
      </c>
      <c r="I9562" s="10">
        <v>825468</v>
      </c>
      <c r="J9562" s="11">
        <v>0.9</v>
      </c>
      <c r="K9562" s="9" t="s">
        <v>94</v>
      </c>
      <c r="L9562" s="9" t="s">
        <v>95</v>
      </c>
    </row>
    <row r="9563" spans="1:12" x14ac:dyDescent="0.2">
      <c r="A9563" t="str">
        <f>VLOOKUP(B9563,StateFIPS!A$2:B$52,2)</f>
        <v>Missouri</v>
      </c>
      <c r="B9563">
        <f t="shared" si="152"/>
        <v>29</v>
      </c>
      <c r="C9563" s="9" t="s">
        <v>366</v>
      </c>
      <c r="D9563" s="9" t="s">
        <v>93</v>
      </c>
      <c r="E9563" s="9" t="s">
        <v>2801</v>
      </c>
      <c r="F9563" s="9" t="s">
        <v>2802</v>
      </c>
      <c r="G9563" s="10">
        <v>6063</v>
      </c>
      <c r="H9563" s="9" t="s">
        <v>94</v>
      </c>
      <c r="I9563" s="10">
        <v>6710</v>
      </c>
      <c r="J9563" s="11">
        <v>0.9</v>
      </c>
      <c r="K9563" s="9" t="s">
        <v>94</v>
      </c>
      <c r="L9563" s="9" t="s">
        <v>95</v>
      </c>
    </row>
    <row r="9564" spans="1:12" x14ac:dyDescent="0.2">
      <c r="A9564" t="str">
        <f>VLOOKUP(B9564,StateFIPS!A$2:B$52,2)</f>
        <v>Minnesota</v>
      </c>
      <c r="B9564">
        <f t="shared" si="152"/>
        <v>27</v>
      </c>
      <c r="C9564" s="9" t="s">
        <v>1894</v>
      </c>
      <c r="D9564" s="9" t="s">
        <v>93</v>
      </c>
      <c r="E9564" s="9" t="s">
        <v>2801</v>
      </c>
      <c r="F9564" s="9" t="s">
        <v>2802</v>
      </c>
      <c r="G9564" s="10">
        <v>98012</v>
      </c>
      <c r="H9564" s="9" t="s">
        <v>94</v>
      </c>
      <c r="I9564" s="10">
        <v>108463</v>
      </c>
      <c r="J9564" s="11">
        <v>0.9</v>
      </c>
      <c r="K9564" s="9" t="s">
        <v>94</v>
      </c>
      <c r="L9564" s="9" t="s">
        <v>95</v>
      </c>
    </row>
    <row r="9565" spans="1:12" x14ac:dyDescent="0.2">
      <c r="A9565" t="str">
        <f>VLOOKUP(B9565,StateFIPS!A$2:B$52,2)</f>
        <v>Missouri</v>
      </c>
      <c r="B9565">
        <f t="shared" si="152"/>
        <v>29</v>
      </c>
      <c r="C9565" s="9" t="s">
        <v>375</v>
      </c>
      <c r="D9565" s="9" t="s">
        <v>93</v>
      </c>
      <c r="E9565" s="9" t="s">
        <v>2801</v>
      </c>
      <c r="F9565" s="9" t="s">
        <v>2802</v>
      </c>
      <c r="G9565" s="10">
        <v>6063</v>
      </c>
      <c r="H9565" s="9" t="s">
        <v>94</v>
      </c>
      <c r="I9565" s="10">
        <v>6710</v>
      </c>
      <c r="J9565" s="11">
        <v>0.9</v>
      </c>
      <c r="K9565" s="9" t="s">
        <v>94</v>
      </c>
      <c r="L9565" s="9" t="s">
        <v>95</v>
      </c>
    </row>
    <row r="9566" spans="1:12" x14ac:dyDescent="0.2">
      <c r="A9566" t="str">
        <f>VLOOKUP(B9566,StateFIPS!A$2:B$52,2)</f>
        <v>New Jersey</v>
      </c>
      <c r="B9566">
        <f t="shared" si="152"/>
        <v>34</v>
      </c>
      <c r="C9566" s="9" t="s">
        <v>2752</v>
      </c>
      <c r="D9566" s="9" t="s">
        <v>93</v>
      </c>
      <c r="E9566" s="9" t="s">
        <v>2801</v>
      </c>
      <c r="F9566" s="9" t="s">
        <v>2802</v>
      </c>
      <c r="G9566" s="10">
        <v>30</v>
      </c>
      <c r="H9566" s="9" t="s">
        <v>94</v>
      </c>
      <c r="I9566" s="10">
        <v>33</v>
      </c>
      <c r="J9566" s="11">
        <v>0.9</v>
      </c>
      <c r="K9566" s="9" t="s">
        <v>94</v>
      </c>
      <c r="L9566" s="9" t="s">
        <v>95</v>
      </c>
    </row>
    <row r="9567" spans="1:12" x14ac:dyDescent="0.2">
      <c r="A9567" t="str">
        <f>VLOOKUP(B9567,StateFIPS!A$2:B$52,2)</f>
        <v>Missouri</v>
      </c>
      <c r="B9567">
        <f t="shared" si="152"/>
        <v>29</v>
      </c>
      <c r="C9567" s="9" t="s">
        <v>1686</v>
      </c>
      <c r="D9567" s="9" t="s">
        <v>93</v>
      </c>
      <c r="E9567" s="9" t="s">
        <v>2801</v>
      </c>
      <c r="F9567" s="9" t="s">
        <v>2802</v>
      </c>
      <c r="G9567" s="10">
        <v>687500</v>
      </c>
      <c r="H9567" s="9" t="s">
        <v>94</v>
      </c>
      <c r="I9567" s="10">
        <v>760809</v>
      </c>
      <c r="J9567" s="11">
        <v>0.9</v>
      </c>
      <c r="K9567" s="9" t="s">
        <v>94</v>
      </c>
      <c r="L9567" s="9" t="s">
        <v>95</v>
      </c>
    </row>
    <row r="9568" spans="1:12" x14ac:dyDescent="0.2">
      <c r="A9568" t="str">
        <f>VLOOKUP(B9568,StateFIPS!A$2:B$52,2)</f>
        <v>Missouri</v>
      </c>
      <c r="B9568">
        <f t="shared" si="152"/>
        <v>29</v>
      </c>
      <c r="C9568" s="9" t="s">
        <v>1679</v>
      </c>
      <c r="D9568" s="9" t="s">
        <v>93</v>
      </c>
      <c r="E9568" s="9" t="s">
        <v>2801</v>
      </c>
      <c r="F9568" s="9" t="s">
        <v>2802</v>
      </c>
      <c r="G9568" s="10">
        <v>95529</v>
      </c>
      <c r="H9568" s="9" t="s">
        <v>94</v>
      </c>
      <c r="I9568" s="10">
        <v>105715</v>
      </c>
      <c r="J9568" s="11">
        <v>0.9</v>
      </c>
      <c r="K9568" s="9" t="s">
        <v>94</v>
      </c>
      <c r="L9568" s="9" t="s">
        <v>95</v>
      </c>
    </row>
    <row r="9569" spans="1:12" x14ac:dyDescent="0.2">
      <c r="A9569" t="str">
        <f>VLOOKUP(B9569,StateFIPS!A$2:B$52,2)</f>
        <v>New Jersey</v>
      </c>
      <c r="B9569">
        <f t="shared" si="152"/>
        <v>34</v>
      </c>
      <c r="C9569" s="9" t="s">
        <v>1144</v>
      </c>
      <c r="D9569" s="9" t="s">
        <v>93</v>
      </c>
      <c r="E9569" s="9" t="s">
        <v>2801</v>
      </c>
      <c r="F9569" s="9" t="s">
        <v>2802</v>
      </c>
      <c r="G9569" s="10">
        <v>107</v>
      </c>
      <c r="H9569" s="9" t="s">
        <v>94</v>
      </c>
      <c r="I9569" s="10">
        <v>119</v>
      </c>
      <c r="J9569" s="11">
        <v>0.9</v>
      </c>
      <c r="K9569" s="9" t="s">
        <v>94</v>
      </c>
      <c r="L9569" s="9" t="s">
        <v>95</v>
      </c>
    </row>
    <row r="9570" spans="1:12" x14ac:dyDescent="0.2">
      <c r="A9570" t="str">
        <f>VLOOKUP(B9570,StateFIPS!A$2:B$52,2)</f>
        <v>New York</v>
      </c>
      <c r="B9570">
        <f t="shared" si="152"/>
        <v>36</v>
      </c>
      <c r="C9570" s="9" t="s">
        <v>1654</v>
      </c>
      <c r="D9570" s="9" t="s">
        <v>93</v>
      </c>
      <c r="E9570" s="9" t="s">
        <v>2801</v>
      </c>
      <c r="F9570" s="9" t="s">
        <v>2802</v>
      </c>
      <c r="G9570" s="10">
        <v>8683</v>
      </c>
      <c r="H9570" s="9" t="s">
        <v>94</v>
      </c>
      <c r="I9570" s="10">
        <v>9609</v>
      </c>
      <c r="J9570" s="11">
        <v>0.9</v>
      </c>
      <c r="K9570" s="9" t="s">
        <v>94</v>
      </c>
      <c r="L9570" s="9" t="s">
        <v>95</v>
      </c>
    </row>
    <row r="9571" spans="1:12" x14ac:dyDescent="0.2">
      <c r="A9571" t="str">
        <f>VLOOKUP(B9571,StateFIPS!A$2:B$52,2)</f>
        <v>Missouri</v>
      </c>
      <c r="B9571">
        <f t="shared" si="152"/>
        <v>29</v>
      </c>
      <c r="C9571" s="9" t="s">
        <v>1652</v>
      </c>
      <c r="D9571" s="9" t="s">
        <v>93</v>
      </c>
      <c r="E9571" s="9" t="s">
        <v>2801</v>
      </c>
      <c r="F9571" s="9" t="s">
        <v>2802</v>
      </c>
      <c r="G9571" s="10">
        <v>120555</v>
      </c>
      <c r="H9571" s="9" t="s">
        <v>94</v>
      </c>
      <c r="I9571" s="10">
        <v>133410</v>
      </c>
      <c r="J9571" s="11">
        <v>0.9</v>
      </c>
      <c r="K9571" s="9" t="s">
        <v>94</v>
      </c>
      <c r="L9571" s="9" t="s">
        <v>95</v>
      </c>
    </row>
    <row r="9572" spans="1:12" x14ac:dyDescent="0.2">
      <c r="A9572" t="str">
        <f>VLOOKUP(B9572,StateFIPS!A$2:B$52,2)</f>
        <v>New York</v>
      </c>
      <c r="B9572">
        <f t="shared" si="152"/>
        <v>36</v>
      </c>
      <c r="C9572" s="9" t="s">
        <v>1207</v>
      </c>
      <c r="D9572" s="9" t="s">
        <v>93</v>
      </c>
      <c r="E9572" s="9" t="s">
        <v>2801</v>
      </c>
      <c r="F9572" s="9" t="s">
        <v>2802</v>
      </c>
      <c r="G9572" s="10">
        <v>8683</v>
      </c>
      <c r="H9572" s="9" t="s">
        <v>94</v>
      </c>
      <c r="I9572" s="10">
        <v>9609</v>
      </c>
      <c r="J9572" s="11">
        <v>0.9</v>
      </c>
      <c r="K9572" s="9" t="s">
        <v>94</v>
      </c>
      <c r="L9572" s="9" t="s">
        <v>95</v>
      </c>
    </row>
    <row r="9573" spans="1:12" x14ac:dyDescent="0.2">
      <c r="A9573" t="str">
        <f>VLOOKUP(B9573,StateFIPS!A$2:B$52,2)</f>
        <v>New York</v>
      </c>
      <c r="B9573">
        <f t="shared" si="152"/>
        <v>36</v>
      </c>
      <c r="C9573" s="9" t="s">
        <v>2073</v>
      </c>
      <c r="D9573" s="9" t="s">
        <v>93</v>
      </c>
      <c r="E9573" s="9" t="s">
        <v>2801</v>
      </c>
      <c r="F9573" s="9" t="s">
        <v>2802</v>
      </c>
      <c r="G9573" s="10">
        <v>4</v>
      </c>
      <c r="H9573" s="9" t="s">
        <v>94</v>
      </c>
      <c r="I9573" s="10">
        <v>4</v>
      </c>
      <c r="J9573" s="11">
        <v>0.9</v>
      </c>
      <c r="K9573" s="9" t="s">
        <v>94</v>
      </c>
      <c r="L9573" s="9" t="s">
        <v>95</v>
      </c>
    </row>
    <row r="9574" spans="1:12" x14ac:dyDescent="0.2">
      <c r="A9574" t="str">
        <f>VLOOKUP(B9574,StateFIPS!A$2:B$52,2)</f>
        <v>Minnesota</v>
      </c>
      <c r="B9574">
        <f t="shared" si="152"/>
        <v>27</v>
      </c>
      <c r="C9574" s="9" t="s">
        <v>1900</v>
      </c>
      <c r="D9574" s="9" t="s">
        <v>93</v>
      </c>
      <c r="E9574" s="9" t="s">
        <v>2801</v>
      </c>
      <c r="F9574" s="9" t="s">
        <v>2802</v>
      </c>
      <c r="G9574" s="10">
        <v>98012</v>
      </c>
      <c r="H9574" s="9" t="s">
        <v>94</v>
      </c>
      <c r="I9574" s="10">
        <v>108463</v>
      </c>
      <c r="J9574" s="11">
        <v>0.9</v>
      </c>
      <c r="K9574" s="9" t="s">
        <v>94</v>
      </c>
      <c r="L9574" s="9" t="s">
        <v>95</v>
      </c>
    </row>
    <row r="9575" spans="1:12" x14ac:dyDescent="0.2">
      <c r="A9575" t="str">
        <f>VLOOKUP(B9575,StateFIPS!A$2:B$52,2)</f>
        <v>Missouri</v>
      </c>
      <c r="B9575">
        <f t="shared" si="152"/>
        <v>29</v>
      </c>
      <c r="C9575" s="9" t="s">
        <v>1657</v>
      </c>
      <c r="D9575" s="9" t="s">
        <v>93</v>
      </c>
      <c r="E9575" s="9" t="s">
        <v>2801</v>
      </c>
      <c r="F9575" s="9" t="s">
        <v>2802</v>
      </c>
      <c r="G9575" s="10">
        <v>175007</v>
      </c>
      <c r="H9575" s="9" t="s">
        <v>94</v>
      </c>
      <c r="I9575" s="10">
        <v>193668</v>
      </c>
      <c r="J9575" s="11">
        <v>0.9</v>
      </c>
      <c r="K9575" s="9" t="s">
        <v>94</v>
      </c>
      <c r="L9575" s="9" t="s">
        <v>95</v>
      </c>
    </row>
    <row r="9576" spans="1:12" x14ac:dyDescent="0.2">
      <c r="A9576" t="str">
        <f>VLOOKUP(B9576,StateFIPS!A$2:B$52,2)</f>
        <v>Minnesota</v>
      </c>
      <c r="B9576">
        <f t="shared" si="152"/>
        <v>27</v>
      </c>
      <c r="C9576" s="9" t="s">
        <v>1909</v>
      </c>
      <c r="D9576" s="9" t="s">
        <v>93</v>
      </c>
      <c r="E9576" s="9" t="s">
        <v>2801</v>
      </c>
      <c r="F9576" s="9" t="s">
        <v>2802</v>
      </c>
      <c r="G9576" s="10">
        <v>98012</v>
      </c>
      <c r="H9576" s="9" t="s">
        <v>94</v>
      </c>
      <c r="I9576" s="10">
        <v>108463</v>
      </c>
      <c r="J9576" s="11">
        <v>0.9</v>
      </c>
      <c r="K9576" s="9" t="s">
        <v>94</v>
      </c>
      <c r="L9576" s="9" t="s">
        <v>95</v>
      </c>
    </row>
    <row r="9577" spans="1:12" x14ac:dyDescent="0.2">
      <c r="A9577" t="str">
        <f>VLOOKUP(B9577,StateFIPS!A$2:B$52,2)</f>
        <v>Maryland</v>
      </c>
      <c r="B9577">
        <f t="shared" si="152"/>
        <v>24</v>
      </c>
      <c r="C9577" s="9" t="s">
        <v>1750</v>
      </c>
      <c r="D9577" s="9" t="s">
        <v>93</v>
      </c>
      <c r="E9577" s="9" t="s">
        <v>2801</v>
      </c>
      <c r="F9577" s="9" t="s">
        <v>2802</v>
      </c>
      <c r="G9577" s="10">
        <v>84</v>
      </c>
      <c r="H9577" s="9" t="s">
        <v>94</v>
      </c>
      <c r="I9577" s="10">
        <v>93</v>
      </c>
      <c r="J9577" s="11">
        <v>0.9</v>
      </c>
      <c r="K9577" s="9" t="s">
        <v>94</v>
      </c>
      <c r="L9577" s="9" t="s">
        <v>95</v>
      </c>
    </row>
    <row r="9578" spans="1:12" x14ac:dyDescent="0.2">
      <c r="A9578" t="str">
        <f>VLOOKUP(B9578,StateFIPS!A$2:B$52,2)</f>
        <v>Nebraska</v>
      </c>
      <c r="B9578">
        <f t="shared" si="152"/>
        <v>31</v>
      </c>
      <c r="C9578" s="9" t="s">
        <v>1165</v>
      </c>
      <c r="D9578" s="9" t="s">
        <v>93</v>
      </c>
      <c r="E9578" s="9" t="s">
        <v>2801</v>
      </c>
      <c r="F9578" s="9" t="s">
        <v>2802</v>
      </c>
      <c r="G9578" s="10">
        <v>15721</v>
      </c>
      <c r="H9578" s="9" t="s">
        <v>94</v>
      </c>
      <c r="I9578" s="10">
        <v>17398</v>
      </c>
      <c r="J9578" s="11">
        <v>0.9</v>
      </c>
      <c r="K9578" s="9" t="s">
        <v>94</v>
      </c>
      <c r="L9578" s="9" t="s">
        <v>95</v>
      </c>
    </row>
    <row r="9579" spans="1:12" x14ac:dyDescent="0.2">
      <c r="A9579" t="str">
        <f>VLOOKUP(B9579,StateFIPS!A$2:B$52,2)</f>
        <v>Missouri</v>
      </c>
      <c r="B9579">
        <f t="shared" si="152"/>
        <v>29</v>
      </c>
      <c r="C9579" s="9" t="s">
        <v>1516</v>
      </c>
      <c r="D9579" s="9" t="s">
        <v>93</v>
      </c>
      <c r="E9579" s="9" t="s">
        <v>2801</v>
      </c>
      <c r="F9579" s="9" t="s">
        <v>2802</v>
      </c>
      <c r="G9579" s="10">
        <v>14</v>
      </c>
      <c r="H9579" s="9" t="s">
        <v>94</v>
      </c>
      <c r="I9579" s="10">
        <v>16</v>
      </c>
      <c r="J9579" s="11">
        <v>0.9</v>
      </c>
      <c r="K9579" s="9" t="s">
        <v>94</v>
      </c>
      <c r="L9579" s="9" t="s">
        <v>95</v>
      </c>
    </row>
    <row r="9580" spans="1:12" x14ac:dyDescent="0.2">
      <c r="A9580" t="str">
        <f>VLOOKUP(B9580,StateFIPS!A$2:B$52,2)</f>
        <v>New Jersey</v>
      </c>
      <c r="B9580">
        <f t="shared" si="152"/>
        <v>34</v>
      </c>
      <c r="C9580" s="9" t="s">
        <v>1931</v>
      </c>
      <c r="D9580" s="9" t="s">
        <v>93</v>
      </c>
      <c r="E9580" s="9" t="s">
        <v>2801</v>
      </c>
      <c r="F9580" s="9" t="s">
        <v>2802</v>
      </c>
      <c r="G9580" s="10">
        <v>1048</v>
      </c>
      <c r="H9580" s="9" t="s">
        <v>94</v>
      </c>
      <c r="I9580" s="10">
        <v>1160</v>
      </c>
      <c r="J9580" s="11">
        <v>0.9</v>
      </c>
      <c r="K9580" s="9" t="s">
        <v>94</v>
      </c>
      <c r="L9580" s="9" t="s">
        <v>95</v>
      </c>
    </row>
    <row r="9581" spans="1:12" x14ac:dyDescent="0.2">
      <c r="A9581" t="str">
        <f>VLOOKUP(B9581,StateFIPS!A$2:B$52,2)</f>
        <v>New York</v>
      </c>
      <c r="B9581">
        <f t="shared" si="152"/>
        <v>36</v>
      </c>
      <c r="C9581" s="9" t="s">
        <v>2221</v>
      </c>
      <c r="D9581" s="9" t="s">
        <v>93</v>
      </c>
      <c r="E9581" s="9" t="s">
        <v>2801</v>
      </c>
      <c r="F9581" s="9" t="s">
        <v>2802</v>
      </c>
      <c r="G9581" s="10">
        <v>14</v>
      </c>
      <c r="H9581" s="9" t="s">
        <v>94</v>
      </c>
      <c r="I9581" s="10">
        <v>15</v>
      </c>
      <c r="J9581" s="11">
        <v>0.9</v>
      </c>
      <c r="K9581" s="9" t="s">
        <v>94</v>
      </c>
      <c r="L9581" s="9" t="s">
        <v>95</v>
      </c>
    </row>
    <row r="9582" spans="1:12" x14ac:dyDescent="0.2">
      <c r="A9582" t="str">
        <f>VLOOKUP(B9582,StateFIPS!A$2:B$52,2)</f>
        <v>Minnesota</v>
      </c>
      <c r="B9582">
        <f t="shared" si="152"/>
        <v>27</v>
      </c>
      <c r="C9582" s="9" t="s">
        <v>1904</v>
      </c>
      <c r="D9582" s="9" t="s">
        <v>93</v>
      </c>
      <c r="E9582" s="9" t="s">
        <v>2801</v>
      </c>
      <c r="F9582" s="9" t="s">
        <v>2802</v>
      </c>
      <c r="G9582" s="10">
        <v>1590865</v>
      </c>
      <c r="H9582" s="9" t="s">
        <v>94</v>
      </c>
      <c r="I9582" s="10">
        <v>1760502</v>
      </c>
      <c r="J9582" s="11">
        <v>0.9</v>
      </c>
      <c r="K9582" s="9" t="s">
        <v>94</v>
      </c>
      <c r="L9582" s="9" t="s">
        <v>95</v>
      </c>
    </row>
    <row r="9583" spans="1:12" x14ac:dyDescent="0.2">
      <c r="A9583" t="str">
        <f>VLOOKUP(B9583,StateFIPS!A$2:B$52,2)</f>
        <v>Missouri</v>
      </c>
      <c r="B9583">
        <f t="shared" si="152"/>
        <v>29</v>
      </c>
      <c r="C9583" s="9" t="s">
        <v>298</v>
      </c>
      <c r="D9583" s="9" t="s">
        <v>93</v>
      </c>
      <c r="E9583" s="9" t="s">
        <v>2801</v>
      </c>
      <c r="F9583" s="9" t="s">
        <v>2802</v>
      </c>
      <c r="G9583" s="10">
        <v>4</v>
      </c>
      <c r="H9583" s="9" t="s">
        <v>94</v>
      </c>
      <c r="I9583" s="10">
        <v>5</v>
      </c>
      <c r="J9583" s="11">
        <v>0.9</v>
      </c>
      <c r="K9583" s="9" t="s">
        <v>94</v>
      </c>
      <c r="L9583" s="9" t="s">
        <v>95</v>
      </c>
    </row>
    <row r="9584" spans="1:12" x14ac:dyDescent="0.2">
      <c r="A9584" t="str">
        <f>VLOOKUP(B9584,StateFIPS!A$2:B$52,2)</f>
        <v>Nebraska</v>
      </c>
      <c r="B9584">
        <f t="shared" si="152"/>
        <v>31</v>
      </c>
      <c r="C9584" s="9" t="s">
        <v>2229</v>
      </c>
      <c r="D9584" s="9" t="s">
        <v>93</v>
      </c>
      <c r="E9584" s="9" t="s">
        <v>2801</v>
      </c>
      <c r="F9584" s="9" t="s">
        <v>2802</v>
      </c>
      <c r="G9584" s="10">
        <v>15721</v>
      </c>
      <c r="H9584" s="9" t="s">
        <v>94</v>
      </c>
      <c r="I9584" s="10">
        <v>17398</v>
      </c>
      <c r="J9584" s="11">
        <v>0.9</v>
      </c>
      <c r="K9584" s="9" t="s">
        <v>94</v>
      </c>
      <c r="L9584" s="9" t="s">
        <v>95</v>
      </c>
    </row>
    <row r="9585" spans="1:12" x14ac:dyDescent="0.2">
      <c r="A9585" t="str">
        <f>VLOOKUP(B9585,StateFIPS!A$2:B$52,2)</f>
        <v>New York</v>
      </c>
      <c r="B9585">
        <f t="shared" si="152"/>
        <v>36</v>
      </c>
      <c r="C9585" s="9" t="s">
        <v>2165</v>
      </c>
      <c r="D9585" s="9" t="s">
        <v>93</v>
      </c>
      <c r="E9585" s="9" t="s">
        <v>2801</v>
      </c>
      <c r="F9585" s="9" t="s">
        <v>2802</v>
      </c>
      <c r="G9585" s="10">
        <v>66</v>
      </c>
      <c r="H9585" s="9" t="s">
        <v>94</v>
      </c>
      <c r="I9585" s="10">
        <v>73</v>
      </c>
      <c r="J9585" s="11">
        <v>0.9</v>
      </c>
      <c r="K9585" s="9" t="s">
        <v>94</v>
      </c>
      <c r="L9585" s="9" t="s">
        <v>95</v>
      </c>
    </row>
    <row r="9586" spans="1:12" x14ac:dyDescent="0.2">
      <c r="A9586" t="str">
        <f>VLOOKUP(B9586,StateFIPS!A$2:B$52,2)</f>
        <v>New Jersey</v>
      </c>
      <c r="B9586">
        <f t="shared" si="152"/>
        <v>34</v>
      </c>
      <c r="C9586" s="9" t="s">
        <v>1137</v>
      </c>
      <c r="D9586" s="9" t="s">
        <v>93</v>
      </c>
      <c r="E9586" s="9" t="s">
        <v>2801</v>
      </c>
      <c r="F9586" s="9" t="s">
        <v>2802</v>
      </c>
      <c r="G9586" s="10">
        <v>1048</v>
      </c>
      <c r="H9586" s="9" t="s">
        <v>94</v>
      </c>
      <c r="I9586" s="10">
        <v>1160</v>
      </c>
      <c r="J9586" s="11">
        <v>0.9</v>
      </c>
      <c r="K9586" s="9" t="s">
        <v>94</v>
      </c>
      <c r="L9586" s="9" t="s">
        <v>95</v>
      </c>
    </row>
    <row r="9587" spans="1:12" x14ac:dyDescent="0.2">
      <c r="A9587" t="str">
        <f>VLOOKUP(B9587,StateFIPS!A$2:B$52,2)</f>
        <v>Nebraska</v>
      </c>
      <c r="B9587">
        <f t="shared" si="152"/>
        <v>31</v>
      </c>
      <c r="C9587" s="9" t="s">
        <v>1168</v>
      </c>
      <c r="D9587" s="9" t="s">
        <v>93</v>
      </c>
      <c r="E9587" s="9" t="s">
        <v>2801</v>
      </c>
      <c r="F9587" s="9" t="s">
        <v>2802</v>
      </c>
      <c r="G9587" s="10">
        <v>15721</v>
      </c>
      <c r="H9587" s="9" t="s">
        <v>94</v>
      </c>
      <c r="I9587" s="10">
        <v>17398</v>
      </c>
      <c r="J9587" s="11">
        <v>0.9</v>
      </c>
      <c r="K9587" s="9" t="s">
        <v>94</v>
      </c>
      <c r="L9587" s="9" t="s">
        <v>95</v>
      </c>
    </row>
    <row r="9588" spans="1:12" x14ac:dyDescent="0.2">
      <c r="A9588" t="str">
        <f>VLOOKUP(B9588,StateFIPS!A$2:B$52,2)</f>
        <v>Minnesota</v>
      </c>
      <c r="B9588">
        <f t="shared" si="152"/>
        <v>27</v>
      </c>
      <c r="C9588" s="9" t="s">
        <v>463</v>
      </c>
      <c r="D9588" s="9" t="s">
        <v>93</v>
      </c>
      <c r="E9588" s="9" t="s">
        <v>2801</v>
      </c>
      <c r="F9588" s="9" t="s">
        <v>2802</v>
      </c>
      <c r="G9588" s="10">
        <v>98012</v>
      </c>
      <c r="H9588" s="9" t="s">
        <v>94</v>
      </c>
      <c r="I9588" s="10">
        <v>108463</v>
      </c>
      <c r="J9588" s="11">
        <v>0.9</v>
      </c>
      <c r="K9588" s="9" t="s">
        <v>94</v>
      </c>
      <c r="L9588" s="9" t="s">
        <v>95</v>
      </c>
    </row>
    <row r="9589" spans="1:12" x14ac:dyDescent="0.2">
      <c r="A9589" t="str">
        <f>VLOOKUP(B9589,StateFIPS!A$2:B$52,2)</f>
        <v>Nebraska</v>
      </c>
      <c r="B9589">
        <f t="shared" si="152"/>
        <v>31</v>
      </c>
      <c r="C9589" s="9" t="s">
        <v>1256</v>
      </c>
      <c r="D9589" s="9" t="s">
        <v>93</v>
      </c>
      <c r="E9589" s="9" t="s">
        <v>2801</v>
      </c>
      <c r="F9589" s="9" t="s">
        <v>2802</v>
      </c>
      <c r="G9589" s="10">
        <v>15721</v>
      </c>
      <c r="H9589" s="9" t="s">
        <v>94</v>
      </c>
      <c r="I9589" s="10">
        <v>17398</v>
      </c>
      <c r="J9589" s="11">
        <v>0.9</v>
      </c>
      <c r="K9589" s="9" t="s">
        <v>94</v>
      </c>
      <c r="L9589" s="9" t="s">
        <v>95</v>
      </c>
    </row>
    <row r="9590" spans="1:12" x14ac:dyDescent="0.2">
      <c r="A9590" t="str">
        <f>VLOOKUP(B9590,StateFIPS!A$2:B$52,2)</f>
        <v>Minnesota</v>
      </c>
      <c r="B9590">
        <f t="shared" si="152"/>
        <v>27</v>
      </c>
      <c r="C9590" s="9" t="s">
        <v>1855</v>
      </c>
      <c r="D9590" s="9" t="s">
        <v>93</v>
      </c>
      <c r="E9590" s="9" t="s">
        <v>2801</v>
      </c>
      <c r="F9590" s="9" t="s">
        <v>2802</v>
      </c>
      <c r="G9590" s="10">
        <v>124767</v>
      </c>
      <c r="H9590" s="9" t="s">
        <v>94</v>
      </c>
      <c r="I9590" s="10">
        <v>138071</v>
      </c>
      <c r="J9590" s="11">
        <v>0.9</v>
      </c>
      <c r="K9590" s="9" t="s">
        <v>94</v>
      </c>
      <c r="L9590" s="9" t="s">
        <v>95</v>
      </c>
    </row>
    <row r="9591" spans="1:12" x14ac:dyDescent="0.2">
      <c r="A9591" t="str">
        <f>VLOOKUP(B9591,StateFIPS!A$2:B$52,2)</f>
        <v>Missouri</v>
      </c>
      <c r="B9591">
        <f t="shared" si="152"/>
        <v>29</v>
      </c>
      <c r="C9591" s="9" t="s">
        <v>352</v>
      </c>
      <c r="D9591" s="9" t="s">
        <v>93</v>
      </c>
      <c r="E9591" s="9" t="s">
        <v>2801</v>
      </c>
      <c r="F9591" s="9" t="s">
        <v>2802</v>
      </c>
      <c r="G9591" s="10">
        <v>6063</v>
      </c>
      <c r="H9591" s="9" t="s">
        <v>94</v>
      </c>
      <c r="I9591" s="10">
        <v>6710</v>
      </c>
      <c r="J9591" s="11">
        <v>0.9</v>
      </c>
      <c r="K9591" s="9" t="s">
        <v>94</v>
      </c>
      <c r="L9591" s="9" t="s">
        <v>95</v>
      </c>
    </row>
    <row r="9592" spans="1:12" x14ac:dyDescent="0.2">
      <c r="A9592" t="str">
        <f>VLOOKUP(B9592,StateFIPS!A$2:B$52,2)</f>
        <v>North Carolina</v>
      </c>
      <c r="B9592">
        <f t="shared" si="152"/>
        <v>37</v>
      </c>
      <c r="C9592" s="9" t="s">
        <v>2707</v>
      </c>
      <c r="D9592" s="9" t="s">
        <v>93</v>
      </c>
      <c r="E9592" s="9" t="s">
        <v>2801</v>
      </c>
      <c r="F9592" s="9" t="s">
        <v>2802</v>
      </c>
      <c r="G9592" s="10">
        <v>260093</v>
      </c>
      <c r="H9592" s="9" t="s">
        <v>94</v>
      </c>
      <c r="I9592" s="10">
        <v>287827</v>
      </c>
      <c r="J9592" s="11">
        <v>0.9</v>
      </c>
      <c r="K9592" s="9" t="s">
        <v>94</v>
      </c>
      <c r="L9592" s="9" t="s">
        <v>95</v>
      </c>
    </row>
    <row r="9593" spans="1:12" x14ac:dyDescent="0.2">
      <c r="A9593" t="str">
        <f>VLOOKUP(B9593,StateFIPS!A$2:B$52,2)</f>
        <v>New Jersey</v>
      </c>
      <c r="B9593">
        <f t="shared" si="152"/>
        <v>34</v>
      </c>
      <c r="C9593" s="9" t="s">
        <v>1939</v>
      </c>
      <c r="D9593" s="9" t="s">
        <v>93</v>
      </c>
      <c r="E9593" s="9" t="s">
        <v>2801</v>
      </c>
      <c r="F9593" s="9" t="s">
        <v>2802</v>
      </c>
      <c r="G9593" s="10">
        <v>478</v>
      </c>
      <c r="H9593" s="9" t="s">
        <v>94</v>
      </c>
      <c r="I9593" s="10">
        <v>529</v>
      </c>
      <c r="J9593" s="11">
        <v>0.9</v>
      </c>
      <c r="K9593" s="9" t="s">
        <v>94</v>
      </c>
      <c r="L9593" s="9" t="s">
        <v>95</v>
      </c>
    </row>
    <row r="9594" spans="1:12" x14ac:dyDescent="0.2">
      <c r="A9594" t="str">
        <f>VLOOKUP(B9594,StateFIPS!A$2:B$52,2)</f>
        <v>North Carolina</v>
      </c>
      <c r="B9594">
        <f t="shared" si="152"/>
        <v>37</v>
      </c>
      <c r="C9594" s="9" t="s">
        <v>1208</v>
      </c>
      <c r="D9594" s="9" t="s">
        <v>93</v>
      </c>
      <c r="E9594" s="9" t="s">
        <v>2801</v>
      </c>
      <c r="F9594" s="9" t="s">
        <v>2802</v>
      </c>
      <c r="G9594" s="10">
        <v>8696</v>
      </c>
      <c r="H9594" s="9" t="s">
        <v>94</v>
      </c>
      <c r="I9594" s="10">
        <v>9624</v>
      </c>
      <c r="J9594" s="11">
        <v>0.9</v>
      </c>
      <c r="K9594" s="9" t="s">
        <v>94</v>
      </c>
      <c r="L9594" s="9" t="s">
        <v>95</v>
      </c>
    </row>
    <row r="9595" spans="1:12" x14ac:dyDescent="0.2">
      <c r="A9595" t="str">
        <f>VLOOKUP(B9595,StateFIPS!A$2:B$52,2)</f>
        <v>Missouri</v>
      </c>
      <c r="B9595">
        <f t="shared" si="152"/>
        <v>29</v>
      </c>
      <c r="C9595" s="9" t="s">
        <v>344</v>
      </c>
      <c r="D9595" s="9" t="s">
        <v>93</v>
      </c>
      <c r="E9595" s="9" t="s">
        <v>2801</v>
      </c>
      <c r="F9595" s="9" t="s">
        <v>2802</v>
      </c>
      <c r="G9595" s="10">
        <v>6063</v>
      </c>
      <c r="H9595" s="9" t="s">
        <v>94</v>
      </c>
      <c r="I9595" s="10">
        <v>6710</v>
      </c>
      <c r="J9595" s="11">
        <v>0.9</v>
      </c>
      <c r="K9595" s="9" t="s">
        <v>94</v>
      </c>
      <c r="L9595" s="9" t="s">
        <v>95</v>
      </c>
    </row>
    <row r="9596" spans="1:12" x14ac:dyDescent="0.2">
      <c r="A9596" t="str">
        <f>VLOOKUP(B9596,StateFIPS!A$2:B$52,2)</f>
        <v>Minnesota</v>
      </c>
      <c r="B9596">
        <f t="shared" si="152"/>
        <v>27</v>
      </c>
      <c r="C9596" s="9" t="s">
        <v>1734</v>
      </c>
      <c r="D9596" s="9" t="s">
        <v>93</v>
      </c>
      <c r="E9596" s="9" t="s">
        <v>2801</v>
      </c>
      <c r="F9596" s="9" t="s">
        <v>2802</v>
      </c>
      <c r="G9596" s="10">
        <v>98012</v>
      </c>
      <c r="H9596" s="9" t="s">
        <v>94</v>
      </c>
      <c r="I9596" s="10">
        <v>108463</v>
      </c>
      <c r="J9596" s="11">
        <v>0.9</v>
      </c>
      <c r="K9596" s="9" t="s">
        <v>94</v>
      </c>
      <c r="L9596" s="9" t="s">
        <v>95</v>
      </c>
    </row>
    <row r="9597" spans="1:12" x14ac:dyDescent="0.2">
      <c r="A9597" t="str">
        <f>VLOOKUP(B9597,StateFIPS!A$2:B$52,2)</f>
        <v>Massachusetts</v>
      </c>
      <c r="B9597">
        <f t="shared" si="152"/>
        <v>25</v>
      </c>
      <c r="C9597" s="9" t="s">
        <v>431</v>
      </c>
      <c r="D9597" s="9" t="s">
        <v>93</v>
      </c>
      <c r="E9597" s="9" t="s">
        <v>2801</v>
      </c>
      <c r="F9597" s="9" t="s">
        <v>2802</v>
      </c>
      <c r="G9597" s="10">
        <v>2458</v>
      </c>
      <c r="H9597" s="9" t="s">
        <v>94</v>
      </c>
      <c r="I9597" s="10">
        <v>2720</v>
      </c>
      <c r="J9597" s="11">
        <v>0.9</v>
      </c>
      <c r="K9597" s="9" t="s">
        <v>94</v>
      </c>
      <c r="L9597" s="9" t="s">
        <v>95</v>
      </c>
    </row>
    <row r="9598" spans="1:12" x14ac:dyDescent="0.2">
      <c r="A9598" t="str">
        <f>VLOOKUP(B9598,StateFIPS!A$2:B$52,2)</f>
        <v>Nebraska</v>
      </c>
      <c r="B9598">
        <f t="shared" si="152"/>
        <v>31</v>
      </c>
      <c r="C9598" s="9" t="s">
        <v>1280</v>
      </c>
      <c r="D9598" s="9" t="s">
        <v>93</v>
      </c>
      <c r="E9598" s="9" t="s">
        <v>2801</v>
      </c>
      <c r="F9598" s="9" t="s">
        <v>2802</v>
      </c>
      <c r="G9598" s="10">
        <v>15721</v>
      </c>
      <c r="H9598" s="9" t="s">
        <v>94</v>
      </c>
      <c r="I9598" s="10">
        <v>17398</v>
      </c>
      <c r="J9598" s="11">
        <v>0.9</v>
      </c>
      <c r="K9598" s="9" t="s">
        <v>94</v>
      </c>
      <c r="L9598" s="9" t="s">
        <v>95</v>
      </c>
    </row>
    <row r="9599" spans="1:12" x14ac:dyDescent="0.2">
      <c r="A9599" t="str">
        <f>VLOOKUP(B9599,StateFIPS!A$2:B$52,2)</f>
        <v>Minnesota</v>
      </c>
      <c r="B9599">
        <f t="shared" si="152"/>
        <v>27</v>
      </c>
      <c r="C9599" s="9" t="s">
        <v>2742</v>
      </c>
      <c r="D9599" s="9" t="s">
        <v>93</v>
      </c>
      <c r="E9599" s="9" t="s">
        <v>2801</v>
      </c>
      <c r="F9599" s="9" t="s">
        <v>2802</v>
      </c>
      <c r="G9599" s="10">
        <v>98012</v>
      </c>
      <c r="H9599" s="9" t="s">
        <v>94</v>
      </c>
      <c r="I9599" s="10">
        <v>108463</v>
      </c>
      <c r="J9599" s="11">
        <v>0.9</v>
      </c>
      <c r="K9599" s="9" t="s">
        <v>94</v>
      </c>
      <c r="L9599" s="9" t="s">
        <v>95</v>
      </c>
    </row>
    <row r="9600" spans="1:12" x14ac:dyDescent="0.2">
      <c r="A9600" t="str">
        <f>VLOOKUP(B9600,StateFIPS!A$2:B$52,2)</f>
        <v>New York</v>
      </c>
      <c r="B9600">
        <f t="shared" si="152"/>
        <v>36</v>
      </c>
      <c r="C9600" s="9" t="s">
        <v>2130</v>
      </c>
      <c r="D9600" s="9" t="s">
        <v>93</v>
      </c>
      <c r="E9600" s="9" t="s">
        <v>2801</v>
      </c>
      <c r="F9600" s="9" t="s">
        <v>2802</v>
      </c>
      <c r="G9600" s="10">
        <v>64</v>
      </c>
      <c r="H9600" s="9" t="s">
        <v>94</v>
      </c>
      <c r="I9600" s="10">
        <v>71</v>
      </c>
      <c r="J9600" s="11">
        <v>0.9</v>
      </c>
      <c r="K9600" s="9" t="s">
        <v>94</v>
      </c>
      <c r="L9600" s="9" t="s">
        <v>95</v>
      </c>
    </row>
    <row r="9601" spans="1:12" x14ac:dyDescent="0.2">
      <c r="A9601" t="str">
        <f>VLOOKUP(B9601,StateFIPS!A$2:B$52,2)</f>
        <v>Nebraska</v>
      </c>
      <c r="B9601">
        <f t="shared" si="152"/>
        <v>31</v>
      </c>
      <c r="C9601" s="9" t="s">
        <v>1278</v>
      </c>
      <c r="D9601" s="9" t="s">
        <v>93</v>
      </c>
      <c r="E9601" s="9" t="s">
        <v>2801</v>
      </c>
      <c r="F9601" s="9" t="s">
        <v>2802</v>
      </c>
      <c r="G9601" s="10">
        <v>15721</v>
      </c>
      <c r="H9601" s="9" t="s">
        <v>94</v>
      </c>
      <c r="I9601" s="10">
        <v>17398</v>
      </c>
      <c r="J9601" s="11">
        <v>0.9</v>
      </c>
      <c r="K9601" s="9" t="s">
        <v>94</v>
      </c>
      <c r="L9601" s="9" t="s">
        <v>95</v>
      </c>
    </row>
    <row r="9602" spans="1:12" x14ac:dyDescent="0.2">
      <c r="A9602" t="str">
        <f>VLOOKUP(B9602,StateFIPS!A$2:B$52,2)</f>
        <v>Massachusetts</v>
      </c>
      <c r="B9602">
        <f t="shared" si="152"/>
        <v>25</v>
      </c>
      <c r="C9602" s="9" t="s">
        <v>403</v>
      </c>
      <c r="D9602" s="9" t="s">
        <v>93</v>
      </c>
      <c r="E9602" s="9" t="s">
        <v>2801</v>
      </c>
      <c r="F9602" s="9" t="s">
        <v>2802</v>
      </c>
      <c r="G9602" s="10">
        <v>2458</v>
      </c>
      <c r="H9602" s="9" t="s">
        <v>94</v>
      </c>
      <c r="I9602" s="10">
        <v>2720</v>
      </c>
      <c r="J9602" s="11">
        <v>0.9</v>
      </c>
      <c r="K9602" s="9" t="s">
        <v>94</v>
      </c>
      <c r="L9602" s="9" t="s">
        <v>95</v>
      </c>
    </row>
    <row r="9603" spans="1:12" x14ac:dyDescent="0.2">
      <c r="A9603" t="str">
        <f>VLOOKUP(B9603,StateFIPS!A$2:B$52,2)</f>
        <v>New York</v>
      </c>
      <c r="B9603">
        <f t="shared" ref="B9603:B9666" si="153">VALUE(LEFT(C9603,2))</f>
        <v>36</v>
      </c>
      <c r="C9603" s="9" t="s">
        <v>2133</v>
      </c>
      <c r="D9603" s="9" t="s">
        <v>93</v>
      </c>
      <c r="E9603" s="9" t="s">
        <v>2801</v>
      </c>
      <c r="F9603" s="9" t="s">
        <v>2802</v>
      </c>
      <c r="G9603" s="10">
        <v>114</v>
      </c>
      <c r="H9603" s="9" t="s">
        <v>94</v>
      </c>
      <c r="I9603" s="10">
        <v>127</v>
      </c>
      <c r="J9603" s="11">
        <v>0.9</v>
      </c>
      <c r="K9603" s="9" t="s">
        <v>94</v>
      </c>
      <c r="L9603" s="9" t="s">
        <v>95</v>
      </c>
    </row>
    <row r="9604" spans="1:12" x14ac:dyDescent="0.2">
      <c r="A9604" t="str">
        <f>VLOOKUP(B9604,StateFIPS!A$2:B$52,2)</f>
        <v>North Carolina</v>
      </c>
      <c r="B9604">
        <f t="shared" si="153"/>
        <v>37</v>
      </c>
      <c r="C9604" s="9" t="s">
        <v>1187</v>
      </c>
      <c r="D9604" s="9" t="s">
        <v>93</v>
      </c>
      <c r="E9604" s="9" t="s">
        <v>2801</v>
      </c>
      <c r="F9604" s="9" t="s">
        <v>2802</v>
      </c>
      <c r="G9604" s="10">
        <v>187670</v>
      </c>
      <c r="H9604" s="9" t="s">
        <v>94</v>
      </c>
      <c r="I9604" s="10">
        <v>207681</v>
      </c>
      <c r="J9604" s="11">
        <v>0.9</v>
      </c>
      <c r="K9604" s="9" t="s">
        <v>94</v>
      </c>
      <c r="L9604" s="9" t="s">
        <v>95</v>
      </c>
    </row>
    <row r="9605" spans="1:12" x14ac:dyDescent="0.2">
      <c r="A9605" t="str">
        <f>VLOOKUP(B9605,StateFIPS!A$2:B$52,2)</f>
        <v>Nebraska</v>
      </c>
      <c r="B9605">
        <f t="shared" si="153"/>
        <v>31</v>
      </c>
      <c r="C9605" s="9" t="s">
        <v>1285</v>
      </c>
      <c r="D9605" s="9" t="s">
        <v>93</v>
      </c>
      <c r="E9605" s="9" t="s">
        <v>2801</v>
      </c>
      <c r="F9605" s="9" t="s">
        <v>2802</v>
      </c>
      <c r="G9605" s="10">
        <v>15721</v>
      </c>
      <c r="H9605" s="9" t="s">
        <v>94</v>
      </c>
      <c r="I9605" s="10">
        <v>17398</v>
      </c>
      <c r="J9605" s="11">
        <v>0.9</v>
      </c>
      <c r="K9605" s="9" t="s">
        <v>94</v>
      </c>
      <c r="L9605" s="9" t="s">
        <v>95</v>
      </c>
    </row>
    <row r="9606" spans="1:12" x14ac:dyDescent="0.2">
      <c r="A9606" t="str">
        <f>VLOOKUP(B9606,StateFIPS!A$2:B$52,2)</f>
        <v>New York</v>
      </c>
      <c r="B9606">
        <f t="shared" si="153"/>
        <v>36</v>
      </c>
      <c r="C9606" s="9" t="s">
        <v>2127</v>
      </c>
      <c r="D9606" s="9" t="s">
        <v>93</v>
      </c>
      <c r="E9606" s="9" t="s">
        <v>2801</v>
      </c>
      <c r="F9606" s="9" t="s">
        <v>2802</v>
      </c>
      <c r="G9606" s="10">
        <v>14</v>
      </c>
      <c r="H9606" s="9" t="s">
        <v>94</v>
      </c>
      <c r="I9606" s="10">
        <v>15</v>
      </c>
      <c r="J9606" s="11">
        <v>0.9</v>
      </c>
      <c r="K9606" s="9" t="s">
        <v>94</v>
      </c>
      <c r="L9606" s="9" t="s">
        <v>95</v>
      </c>
    </row>
    <row r="9607" spans="1:12" x14ac:dyDescent="0.2">
      <c r="A9607" t="str">
        <f>VLOOKUP(B9607,StateFIPS!A$2:B$52,2)</f>
        <v>Minnesota</v>
      </c>
      <c r="B9607">
        <f t="shared" si="153"/>
        <v>27</v>
      </c>
      <c r="C9607" s="9" t="s">
        <v>1584</v>
      </c>
      <c r="D9607" s="9" t="s">
        <v>93</v>
      </c>
      <c r="E9607" s="9" t="s">
        <v>2801</v>
      </c>
      <c r="F9607" s="9" t="s">
        <v>2802</v>
      </c>
      <c r="G9607" s="10">
        <v>98012</v>
      </c>
      <c r="H9607" s="9" t="s">
        <v>94</v>
      </c>
      <c r="I9607" s="10">
        <v>108463</v>
      </c>
      <c r="J9607" s="11">
        <v>0.9</v>
      </c>
      <c r="K9607" s="9" t="s">
        <v>94</v>
      </c>
      <c r="L9607" s="9" t="s">
        <v>95</v>
      </c>
    </row>
    <row r="9608" spans="1:12" x14ac:dyDescent="0.2">
      <c r="A9608" t="str">
        <f>VLOOKUP(B9608,StateFIPS!A$2:B$52,2)</f>
        <v>Nebraska</v>
      </c>
      <c r="B9608">
        <f t="shared" si="153"/>
        <v>31</v>
      </c>
      <c r="C9608" s="9" t="s">
        <v>2212</v>
      </c>
      <c r="D9608" s="9" t="s">
        <v>93</v>
      </c>
      <c r="E9608" s="9" t="s">
        <v>2801</v>
      </c>
      <c r="F9608" s="9" t="s">
        <v>2802</v>
      </c>
      <c r="G9608" s="10">
        <v>15721</v>
      </c>
      <c r="H9608" s="9" t="s">
        <v>94</v>
      </c>
      <c r="I9608" s="10">
        <v>17398</v>
      </c>
      <c r="J9608" s="11">
        <v>0.9</v>
      </c>
      <c r="K9608" s="9" t="s">
        <v>94</v>
      </c>
      <c r="L9608" s="9" t="s">
        <v>95</v>
      </c>
    </row>
    <row r="9609" spans="1:12" x14ac:dyDescent="0.2">
      <c r="A9609" t="str">
        <f>VLOOKUP(B9609,StateFIPS!A$2:B$52,2)</f>
        <v>Delaware</v>
      </c>
      <c r="B9609">
        <f t="shared" si="153"/>
        <v>10</v>
      </c>
      <c r="C9609" s="9" t="s">
        <v>1974</v>
      </c>
      <c r="D9609" s="9" t="s">
        <v>93</v>
      </c>
      <c r="E9609" s="9" t="s">
        <v>2801</v>
      </c>
      <c r="F9609" s="9" t="s">
        <v>2802</v>
      </c>
      <c r="G9609" s="10">
        <v>306</v>
      </c>
      <c r="H9609" s="9" t="s">
        <v>94</v>
      </c>
      <c r="I9609" s="10">
        <v>339</v>
      </c>
      <c r="J9609" s="11">
        <v>0.9</v>
      </c>
      <c r="K9609" s="9" t="s">
        <v>94</v>
      </c>
      <c r="L9609" s="9" t="s">
        <v>95</v>
      </c>
    </row>
    <row r="9610" spans="1:12" x14ac:dyDescent="0.2">
      <c r="A9610" t="str">
        <f>VLOOKUP(B9610,StateFIPS!A$2:B$52,2)</f>
        <v>Minnesota</v>
      </c>
      <c r="B9610">
        <f t="shared" si="153"/>
        <v>27</v>
      </c>
      <c r="C9610" s="9" t="s">
        <v>1802</v>
      </c>
      <c r="D9610" s="9" t="s">
        <v>93</v>
      </c>
      <c r="E9610" s="9" t="s">
        <v>2801</v>
      </c>
      <c r="F9610" s="9" t="s">
        <v>2802</v>
      </c>
      <c r="G9610" s="10">
        <v>98012</v>
      </c>
      <c r="H9610" s="9" t="s">
        <v>94</v>
      </c>
      <c r="I9610" s="10">
        <v>108463</v>
      </c>
      <c r="J9610" s="11">
        <v>0.9</v>
      </c>
      <c r="K9610" s="9" t="s">
        <v>94</v>
      </c>
      <c r="L9610" s="9" t="s">
        <v>95</v>
      </c>
    </row>
    <row r="9611" spans="1:12" x14ac:dyDescent="0.2">
      <c r="A9611" t="str">
        <f>VLOOKUP(B9611,StateFIPS!A$2:B$52,2)</f>
        <v>Nebraska</v>
      </c>
      <c r="B9611">
        <f t="shared" si="153"/>
        <v>31</v>
      </c>
      <c r="C9611" s="9" t="s">
        <v>1286</v>
      </c>
      <c r="D9611" s="9" t="s">
        <v>93</v>
      </c>
      <c r="E9611" s="9" t="s">
        <v>2801</v>
      </c>
      <c r="F9611" s="9" t="s">
        <v>2802</v>
      </c>
      <c r="G9611" s="10">
        <v>15721</v>
      </c>
      <c r="H9611" s="9" t="s">
        <v>94</v>
      </c>
      <c r="I9611" s="10">
        <v>17398</v>
      </c>
      <c r="J9611" s="11">
        <v>0.9</v>
      </c>
      <c r="K9611" s="9" t="s">
        <v>94</v>
      </c>
      <c r="L9611" s="9" t="s">
        <v>95</v>
      </c>
    </row>
    <row r="9612" spans="1:12" x14ac:dyDescent="0.2">
      <c r="A9612" t="str">
        <f>VLOOKUP(B9612,StateFIPS!A$2:B$52,2)</f>
        <v>Missouri</v>
      </c>
      <c r="B9612">
        <f t="shared" si="153"/>
        <v>29</v>
      </c>
      <c r="C9612" s="9" t="s">
        <v>343</v>
      </c>
      <c r="D9612" s="9" t="s">
        <v>93</v>
      </c>
      <c r="E9612" s="9" t="s">
        <v>2801</v>
      </c>
      <c r="F9612" s="9" t="s">
        <v>2802</v>
      </c>
      <c r="G9612" s="10">
        <v>6063</v>
      </c>
      <c r="H9612" s="9" t="s">
        <v>94</v>
      </c>
      <c r="I9612" s="10">
        <v>6710</v>
      </c>
      <c r="J9612" s="11">
        <v>0.9</v>
      </c>
      <c r="K9612" s="9" t="s">
        <v>94</v>
      </c>
      <c r="L9612" s="9" t="s">
        <v>95</v>
      </c>
    </row>
    <row r="9613" spans="1:12" x14ac:dyDescent="0.2">
      <c r="A9613" t="str">
        <f>VLOOKUP(B9613,StateFIPS!A$2:B$52,2)</f>
        <v>Minnesota</v>
      </c>
      <c r="B9613">
        <f t="shared" si="153"/>
        <v>27</v>
      </c>
      <c r="C9613" s="9" t="s">
        <v>1799</v>
      </c>
      <c r="D9613" s="9" t="s">
        <v>93</v>
      </c>
      <c r="E9613" s="9" t="s">
        <v>2801</v>
      </c>
      <c r="F9613" s="9" t="s">
        <v>2802</v>
      </c>
      <c r="G9613" s="10">
        <v>98012</v>
      </c>
      <c r="H9613" s="9" t="s">
        <v>94</v>
      </c>
      <c r="I9613" s="10">
        <v>108463</v>
      </c>
      <c r="J9613" s="11">
        <v>0.9</v>
      </c>
      <c r="K9613" s="9" t="s">
        <v>94</v>
      </c>
      <c r="L9613" s="9" t="s">
        <v>95</v>
      </c>
    </row>
    <row r="9614" spans="1:12" x14ac:dyDescent="0.2">
      <c r="A9614" t="str">
        <f>VLOOKUP(B9614,StateFIPS!A$2:B$52,2)</f>
        <v>Nebraska</v>
      </c>
      <c r="B9614">
        <f t="shared" si="153"/>
        <v>31</v>
      </c>
      <c r="C9614" s="9" t="s">
        <v>1287</v>
      </c>
      <c r="D9614" s="9" t="s">
        <v>93</v>
      </c>
      <c r="E9614" s="9" t="s">
        <v>2801</v>
      </c>
      <c r="F9614" s="9" t="s">
        <v>2802</v>
      </c>
      <c r="G9614" s="10">
        <v>15721</v>
      </c>
      <c r="H9614" s="9" t="s">
        <v>94</v>
      </c>
      <c r="I9614" s="10">
        <v>17398</v>
      </c>
      <c r="J9614" s="11">
        <v>0.9</v>
      </c>
      <c r="K9614" s="9" t="s">
        <v>94</v>
      </c>
      <c r="L9614" s="9" t="s">
        <v>95</v>
      </c>
    </row>
    <row r="9615" spans="1:12" x14ac:dyDescent="0.2">
      <c r="A9615" t="str">
        <f>VLOOKUP(B9615,StateFIPS!A$2:B$52,2)</f>
        <v>Minnesota</v>
      </c>
      <c r="B9615">
        <f t="shared" si="153"/>
        <v>27</v>
      </c>
      <c r="C9615" s="9" t="s">
        <v>1861</v>
      </c>
      <c r="D9615" s="9" t="s">
        <v>93</v>
      </c>
      <c r="E9615" s="9" t="s">
        <v>2801</v>
      </c>
      <c r="F9615" s="9" t="s">
        <v>2802</v>
      </c>
      <c r="G9615" s="10">
        <v>98012</v>
      </c>
      <c r="H9615" s="9" t="s">
        <v>94</v>
      </c>
      <c r="I9615" s="10">
        <v>108463</v>
      </c>
      <c r="J9615" s="11">
        <v>0.9</v>
      </c>
      <c r="K9615" s="9" t="s">
        <v>94</v>
      </c>
      <c r="L9615" s="9" t="s">
        <v>95</v>
      </c>
    </row>
    <row r="9616" spans="1:12" x14ac:dyDescent="0.2">
      <c r="A9616" t="str">
        <f>VLOOKUP(B9616,StateFIPS!A$2:B$52,2)</f>
        <v>Minnesota</v>
      </c>
      <c r="B9616">
        <f t="shared" si="153"/>
        <v>27</v>
      </c>
      <c r="C9616" s="9" t="s">
        <v>1581</v>
      </c>
      <c r="D9616" s="9" t="s">
        <v>93</v>
      </c>
      <c r="E9616" s="9" t="s">
        <v>2801</v>
      </c>
      <c r="F9616" s="9" t="s">
        <v>2802</v>
      </c>
      <c r="G9616" s="10">
        <v>694544</v>
      </c>
      <c r="H9616" s="9" t="s">
        <v>94</v>
      </c>
      <c r="I9616" s="10">
        <v>768605</v>
      </c>
      <c r="J9616" s="11">
        <v>0.9</v>
      </c>
      <c r="K9616" s="9" t="s">
        <v>94</v>
      </c>
      <c r="L9616" s="9" t="s">
        <v>95</v>
      </c>
    </row>
    <row r="9617" spans="1:12" x14ac:dyDescent="0.2">
      <c r="A9617" t="str">
        <f>VLOOKUP(B9617,StateFIPS!A$2:B$52,2)</f>
        <v>Delaware</v>
      </c>
      <c r="B9617">
        <f t="shared" si="153"/>
        <v>10</v>
      </c>
      <c r="C9617" s="9" t="s">
        <v>1973</v>
      </c>
      <c r="D9617" s="9" t="s">
        <v>93</v>
      </c>
      <c r="E9617" s="9" t="s">
        <v>2801</v>
      </c>
      <c r="F9617" s="9" t="s">
        <v>2802</v>
      </c>
      <c r="G9617" s="10">
        <v>313</v>
      </c>
      <c r="H9617" s="9" t="s">
        <v>94</v>
      </c>
      <c r="I9617" s="10">
        <v>346</v>
      </c>
      <c r="J9617" s="11">
        <v>0.9</v>
      </c>
      <c r="K9617" s="9" t="s">
        <v>94</v>
      </c>
      <c r="L9617" s="9" t="s">
        <v>95</v>
      </c>
    </row>
    <row r="9618" spans="1:12" x14ac:dyDescent="0.2">
      <c r="A9618" t="str">
        <f>VLOOKUP(B9618,StateFIPS!A$2:B$52,2)</f>
        <v>Nebraska</v>
      </c>
      <c r="B9618">
        <f t="shared" si="153"/>
        <v>31</v>
      </c>
      <c r="C9618" s="9" t="s">
        <v>2196</v>
      </c>
      <c r="D9618" s="9" t="s">
        <v>93</v>
      </c>
      <c r="E9618" s="9" t="s">
        <v>2801</v>
      </c>
      <c r="F9618" s="9" t="s">
        <v>2802</v>
      </c>
      <c r="G9618" s="10">
        <v>15721</v>
      </c>
      <c r="H9618" s="9" t="s">
        <v>94</v>
      </c>
      <c r="I9618" s="10">
        <v>17398</v>
      </c>
      <c r="J9618" s="11">
        <v>0.9</v>
      </c>
      <c r="K9618" s="9" t="s">
        <v>94</v>
      </c>
      <c r="L9618" s="9" t="s">
        <v>95</v>
      </c>
    </row>
    <row r="9619" spans="1:12" x14ac:dyDescent="0.2">
      <c r="A9619" t="str">
        <f>VLOOKUP(B9619,StateFIPS!A$2:B$52,2)</f>
        <v>Michigan</v>
      </c>
      <c r="B9619">
        <f t="shared" si="153"/>
        <v>26</v>
      </c>
      <c r="C9619" s="9" t="s">
        <v>1813</v>
      </c>
      <c r="D9619" s="9" t="s">
        <v>93</v>
      </c>
      <c r="E9619" s="9" t="s">
        <v>2801</v>
      </c>
      <c r="F9619" s="9" t="s">
        <v>2802</v>
      </c>
      <c r="G9619" s="10">
        <v>36</v>
      </c>
      <c r="H9619" s="9" t="s">
        <v>94</v>
      </c>
      <c r="I9619" s="10">
        <v>40</v>
      </c>
      <c r="J9619" s="11">
        <v>0.9</v>
      </c>
      <c r="K9619" s="9" t="s">
        <v>94</v>
      </c>
      <c r="L9619" s="9" t="s">
        <v>95</v>
      </c>
    </row>
    <row r="9620" spans="1:12" x14ac:dyDescent="0.2">
      <c r="A9620" t="str">
        <f>VLOOKUP(B9620,StateFIPS!A$2:B$52,2)</f>
        <v>Minnesota</v>
      </c>
      <c r="B9620">
        <f t="shared" si="153"/>
        <v>27</v>
      </c>
      <c r="C9620" s="9" t="s">
        <v>1539</v>
      </c>
      <c r="D9620" s="9" t="s">
        <v>93</v>
      </c>
      <c r="E9620" s="9" t="s">
        <v>2801</v>
      </c>
      <c r="F9620" s="9" t="s">
        <v>2802</v>
      </c>
      <c r="G9620" s="10">
        <v>98012</v>
      </c>
      <c r="H9620" s="9" t="s">
        <v>94</v>
      </c>
      <c r="I9620" s="10">
        <v>108463</v>
      </c>
      <c r="J9620" s="11">
        <v>0.9</v>
      </c>
      <c r="K9620" s="9" t="s">
        <v>94</v>
      </c>
      <c r="L9620" s="9" t="s">
        <v>95</v>
      </c>
    </row>
    <row r="9621" spans="1:12" x14ac:dyDescent="0.2">
      <c r="A9621" t="str">
        <f>VLOOKUP(B9621,StateFIPS!A$2:B$52,2)</f>
        <v>Minnesota</v>
      </c>
      <c r="B9621">
        <f t="shared" si="153"/>
        <v>27</v>
      </c>
      <c r="C9621" s="9" t="s">
        <v>1535</v>
      </c>
      <c r="D9621" s="9" t="s">
        <v>93</v>
      </c>
      <c r="E9621" s="9" t="s">
        <v>2801</v>
      </c>
      <c r="F9621" s="9" t="s">
        <v>2802</v>
      </c>
      <c r="G9621" s="10">
        <v>98012</v>
      </c>
      <c r="H9621" s="9" t="s">
        <v>94</v>
      </c>
      <c r="I9621" s="10">
        <v>108463</v>
      </c>
      <c r="J9621" s="11">
        <v>0.9</v>
      </c>
      <c r="K9621" s="9" t="s">
        <v>94</v>
      </c>
      <c r="L9621" s="9" t="s">
        <v>95</v>
      </c>
    </row>
    <row r="9622" spans="1:12" x14ac:dyDescent="0.2">
      <c r="A9622" t="str">
        <f>VLOOKUP(B9622,StateFIPS!A$2:B$52,2)</f>
        <v>Massachusetts</v>
      </c>
      <c r="B9622">
        <f t="shared" si="153"/>
        <v>25</v>
      </c>
      <c r="C9622" s="9" t="s">
        <v>1759</v>
      </c>
      <c r="D9622" s="9" t="s">
        <v>93</v>
      </c>
      <c r="E9622" s="9" t="s">
        <v>2801</v>
      </c>
      <c r="F9622" s="9" t="s">
        <v>2802</v>
      </c>
      <c r="G9622" s="10">
        <v>723</v>
      </c>
      <c r="H9622" s="9" t="s">
        <v>94</v>
      </c>
      <c r="I9622" s="10">
        <v>800</v>
      </c>
      <c r="J9622" s="11">
        <v>0.9</v>
      </c>
      <c r="K9622" s="9" t="s">
        <v>94</v>
      </c>
      <c r="L9622" s="9" t="s">
        <v>95</v>
      </c>
    </row>
    <row r="9623" spans="1:12" x14ac:dyDescent="0.2">
      <c r="A9623" t="str">
        <f>VLOOKUP(B9623,StateFIPS!A$2:B$52,2)</f>
        <v>Missouri</v>
      </c>
      <c r="B9623">
        <f t="shared" si="153"/>
        <v>29</v>
      </c>
      <c r="C9623" s="9" t="s">
        <v>2233</v>
      </c>
      <c r="D9623" s="9" t="s">
        <v>93</v>
      </c>
      <c r="E9623" s="9" t="s">
        <v>2801</v>
      </c>
      <c r="F9623" s="9" t="s">
        <v>2802</v>
      </c>
      <c r="G9623" s="10">
        <v>22</v>
      </c>
      <c r="H9623" s="9" t="s">
        <v>94</v>
      </c>
      <c r="I9623" s="10">
        <v>24</v>
      </c>
      <c r="J9623" s="11">
        <v>0.9</v>
      </c>
      <c r="K9623" s="9" t="s">
        <v>94</v>
      </c>
      <c r="L9623" s="9" t="s">
        <v>95</v>
      </c>
    </row>
    <row r="9624" spans="1:12" x14ac:dyDescent="0.2">
      <c r="A9624" t="str">
        <f>VLOOKUP(B9624,StateFIPS!A$2:B$52,2)</f>
        <v>New York</v>
      </c>
      <c r="B9624">
        <f t="shared" si="153"/>
        <v>36</v>
      </c>
      <c r="C9624" s="9" t="s">
        <v>2093</v>
      </c>
      <c r="D9624" s="9" t="s">
        <v>93</v>
      </c>
      <c r="E9624" s="9" t="s">
        <v>2801</v>
      </c>
      <c r="F9624" s="9" t="s">
        <v>2802</v>
      </c>
      <c r="G9624" s="10">
        <v>93</v>
      </c>
      <c r="H9624" s="9" t="s">
        <v>94</v>
      </c>
      <c r="I9624" s="10">
        <v>103</v>
      </c>
      <c r="J9624" s="11">
        <v>0.9</v>
      </c>
      <c r="K9624" s="9" t="s">
        <v>94</v>
      </c>
      <c r="L9624" s="9" t="s">
        <v>95</v>
      </c>
    </row>
    <row r="9625" spans="1:12" x14ac:dyDescent="0.2">
      <c r="A9625" t="str">
        <f>VLOOKUP(B9625,StateFIPS!A$2:B$52,2)</f>
        <v>Missouri</v>
      </c>
      <c r="B9625">
        <f t="shared" si="153"/>
        <v>29</v>
      </c>
      <c r="C9625" s="9" t="s">
        <v>1234</v>
      </c>
      <c r="D9625" s="9" t="s">
        <v>93</v>
      </c>
      <c r="E9625" s="9" t="s">
        <v>2801</v>
      </c>
      <c r="F9625" s="9" t="s">
        <v>2802</v>
      </c>
      <c r="G9625" s="10">
        <v>6063</v>
      </c>
      <c r="H9625" s="9" t="s">
        <v>94</v>
      </c>
      <c r="I9625" s="10">
        <v>6710</v>
      </c>
      <c r="J9625" s="11">
        <v>0.9</v>
      </c>
      <c r="K9625" s="9" t="s">
        <v>94</v>
      </c>
      <c r="L9625" s="9" t="s">
        <v>95</v>
      </c>
    </row>
    <row r="9626" spans="1:12" x14ac:dyDescent="0.2">
      <c r="A9626" t="str">
        <f>VLOOKUP(B9626,StateFIPS!A$2:B$52,2)</f>
        <v>Minnesota</v>
      </c>
      <c r="B9626">
        <f t="shared" si="153"/>
        <v>27</v>
      </c>
      <c r="C9626" s="9" t="s">
        <v>1532</v>
      </c>
      <c r="D9626" s="9" t="s">
        <v>93</v>
      </c>
      <c r="E9626" s="9" t="s">
        <v>2801</v>
      </c>
      <c r="F9626" s="9" t="s">
        <v>2802</v>
      </c>
      <c r="G9626" s="10">
        <v>64</v>
      </c>
      <c r="H9626" s="9" t="s">
        <v>94</v>
      </c>
      <c r="I9626" s="10">
        <v>70</v>
      </c>
      <c r="J9626" s="11">
        <v>0.9</v>
      </c>
      <c r="K9626" s="9" t="s">
        <v>94</v>
      </c>
      <c r="L9626" s="9" t="s">
        <v>95</v>
      </c>
    </row>
    <row r="9627" spans="1:12" x14ac:dyDescent="0.2">
      <c r="A9627" t="str">
        <f>VLOOKUP(B9627,StateFIPS!A$2:B$52,2)</f>
        <v>Minnesota</v>
      </c>
      <c r="B9627">
        <f t="shared" si="153"/>
        <v>27</v>
      </c>
      <c r="C9627" s="9" t="s">
        <v>1572</v>
      </c>
      <c r="D9627" s="9" t="s">
        <v>93</v>
      </c>
      <c r="E9627" s="9" t="s">
        <v>2801</v>
      </c>
      <c r="F9627" s="9" t="s">
        <v>2802</v>
      </c>
      <c r="G9627" s="10">
        <v>1257553</v>
      </c>
      <c r="H9627" s="9" t="s">
        <v>94</v>
      </c>
      <c r="I9627" s="10">
        <v>1391648</v>
      </c>
      <c r="J9627" s="11">
        <v>0.9</v>
      </c>
      <c r="K9627" s="9" t="s">
        <v>94</v>
      </c>
      <c r="L9627" s="9" t="s">
        <v>95</v>
      </c>
    </row>
    <row r="9628" spans="1:12" x14ac:dyDescent="0.2">
      <c r="A9628" t="str">
        <f>VLOOKUP(B9628,StateFIPS!A$2:B$52,2)</f>
        <v>New York</v>
      </c>
      <c r="B9628">
        <f t="shared" si="153"/>
        <v>36</v>
      </c>
      <c r="C9628" s="9" t="s">
        <v>2140</v>
      </c>
      <c r="D9628" s="9" t="s">
        <v>93</v>
      </c>
      <c r="E9628" s="9" t="s">
        <v>2801</v>
      </c>
      <c r="F9628" s="9" t="s">
        <v>2802</v>
      </c>
      <c r="G9628" s="10">
        <v>108</v>
      </c>
      <c r="H9628" s="9" t="s">
        <v>94</v>
      </c>
      <c r="I9628" s="10">
        <v>120</v>
      </c>
      <c r="J9628" s="11">
        <v>0.9</v>
      </c>
      <c r="K9628" s="9" t="s">
        <v>94</v>
      </c>
      <c r="L9628" s="9" t="s">
        <v>95</v>
      </c>
    </row>
    <row r="9629" spans="1:12" x14ac:dyDescent="0.2">
      <c r="A9629" t="str">
        <f>VLOOKUP(B9629,StateFIPS!A$2:B$52,2)</f>
        <v>Missouri</v>
      </c>
      <c r="B9629">
        <f t="shared" si="153"/>
        <v>29</v>
      </c>
      <c r="C9629" s="9" t="s">
        <v>1238</v>
      </c>
      <c r="D9629" s="9" t="s">
        <v>93</v>
      </c>
      <c r="E9629" s="9" t="s">
        <v>2801</v>
      </c>
      <c r="F9629" s="9" t="s">
        <v>2802</v>
      </c>
      <c r="G9629" s="10">
        <v>6063</v>
      </c>
      <c r="H9629" s="9" t="s">
        <v>94</v>
      </c>
      <c r="I9629" s="10">
        <v>6710</v>
      </c>
      <c r="J9629" s="11">
        <v>0.9</v>
      </c>
      <c r="K9629" s="9" t="s">
        <v>94</v>
      </c>
      <c r="L9629" s="9" t="s">
        <v>95</v>
      </c>
    </row>
    <row r="9630" spans="1:12" x14ac:dyDescent="0.2">
      <c r="A9630" t="str">
        <f>VLOOKUP(B9630,StateFIPS!A$2:B$52,2)</f>
        <v>Minnesota</v>
      </c>
      <c r="B9630">
        <f t="shared" si="153"/>
        <v>27</v>
      </c>
      <c r="C9630" s="9" t="s">
        <v>1548</v>
      </c>
      <c r="D9630" s="9" t="s">
        <v>93</v>
      </c>
      <c r="E9630" s="9" t="s">
        <v>2801</v>
      </c>
      <c r="F9630" s="9" t="s">
        <v>2802</v>
      </c>
      <c r="G9630" s="10">
        <v>98012</v>
      </c>
      <c r="H9630" s="9" t="s">
        <v>94</v>
      </c>
      <c r="I9630" s="10">
        <v>108463</v>
      </c>
      <c r="J9630" s="11">
        <v>0.9</v>
      </c>
      <c r="K9630" s="9" t="s">
        <v>94</v>
      </c>
      <c r="L9630" s="9" t="s">
        <v>95</v>
      </c>
    </row>
    <row r="9631" spans="1:12" x14ac:dyDescent="0.2">
      <c r="A9631" t="str">
        <f>VLOOKUP(B9631,StateFIPS!A$2:B$52,2)</f>
        <v>Michigan</v>
      </c>
      <c r="B9631">
        <f t="shared" si="153"/>
        <v>26</v>
      </c>
      <c r="C9631" s="9" t="s">
        <v>1588</v>
      </c>
      <c r="D9631" s="9" t="s">
        <v>93</v>
      </c>
      <c r="E9631" s="9" t="s">
        <v>2801</v>
      </c>
      <c r="F9631" s="9" t="s">
        <v>2802</v>
      </c>
      <c r="G9631" s="10">
        <v>857721</v>
      </c>
      <c r="H9631" s="9" t="s">
        <v>94</v>
      </c>
      <c r="I9631" s="10">
        <v>949181</v>
      </c>
      <c r="J9631" s="11">
        <v>0.9</v>
      </c>
      <c r="K9631" s="9" t="s">
        <v>94</v>
      </c>
      <c r="L9631" s="9" t="s">
        <v>95</v>
      </c>
    </row>
    <row r="9632" spans="1:12" x14ac:dyDescent="0.2">
      <c r="A9632" t="str">
        <f>VLOOKUP(B9632,StateFIPS!A$2:B$52,2)</f>
        <v>Nebraska</v>
      </c>
      <c r="B9632">
        <f t="shared" si="153"/>
        <v>31</v>
      </c>
      <c r="C9632" s="9" t="s">
        <v>1273</v>
      </c>
      <c r="D9632" s="9" t="s">
        <v>93</v>
      </c>
      <c r="E9632" s="9" t="s">
        <v>2801</v>
      </c>
      <c r="F9632" s="9" t="s">
        <v>2802</v>
      </c>
      <c r="G9632" s="10">
        <v>15721</v>
      </c>
      <c r="H9632" s="9" t="s">
        <v>94</v>
      </c>
      <c r="I9632" s="10">
        <v>17398</v>
      </c>
      <c r="J9632" s="11">
        <v>0.9</v>
      </c>
      <c r="K9632" s="9" t="s">
        <v>94</v>
      </c>
      <c r="L9632" s="9" t="s">
        <v>95</v>
      </c>
    </row>
    <row r="9633" spans="1:12" x14ac:dyDescent="0.2">
      <c r="A9633" t="str">
        <f>VLOOKUP(B9633,StateFIPS!A$2:B$52,2)</f>
        <v>Minnesota</v>
      </c>
      <c r="B9633">
        <f t="shared" si="153"/>
        <v>27</v>
      </c>
      <c r="C9633" s="9" t="s">
        <v>1809</v>
      </c>
      <c r="D9633" s="9" t="s">
        <v>93</v>
      </c>
      <c r="E9633" s="9" t="s">
        <v>2801</v>
      </c>
      <c r="F9633" s="9" t="s">
        <v>2802</v>
      </c>
      <c r="G9633" s="10">
        <v>319495</v>
      </c>
      <c r="H9633" s="9" t="s">
        <v>94</v>
      </c>
      <c r="I9633" s="10">
        <v>353563</v>
      </c>
      <c r="J9633" s="11">
        <v>0.9</v>
      </c>
      <c r="K9633" s="9" t="s">
        <v>94</v>
      </c>
      <c r="L9633" s="9" t="s">
        <v>95</v>
      </c>
    </row>
    <row r="9634" spans="1:12" x14ac:dyDescent="0.2">
      <c r="A9634" t="str">
        <f>VLOOKUP(B9634,StateFIPS!A$2:B$52,2)</f>
        <v>Missouri</v>
      </c>
      <c r="B9634">
        <f t="shared" si="153"/>
        <v>29</v>
      </c>
      <c r="C9634" s="9" t="s">
        <v>133</v>
      </c>
      <c r="D9634" s="9" t="s">
        <v>93</v>
      </c>
      <c r="E9634" s="9" t="s">
        <v>2801</v>
      </c>
      <c r="F9634" s="9" t="s">
        <v>2802</v>
      </c>
      <c r="G9634" s="10">
        <v>6063</v>
      </c>
      <c r="H9634" s="9" t="s">
        <v>94</v>
      </c>
      <c r="I9634" s="10">
        <v>6710</v>
      </c>
      <c r="J9634" s="11">
        <v>0.9</v>
      </c>
      <c r="K9634" s="9" t="s">
        <v>94</v>
      </c>
      <c r="L9634" s="9" t="s">
        <v>95</v>
      </c>
    </row>
    <row r="9635" spans="1:12" x14ac:dyDescent="0.2">
      <c r="A9635" t="str">
        <f>VLOOKUP(B9635,StateFIPS!A$2:B$52,2)</f>
        <v>Minnesota</v>
      </c>
      <c r="B9635">
        <f t="shared" si="153"/>
        <v>27</v>
      </c>
      <c r="C9635" s="9" t="s">
        <v>1555</v>
      </c>
      <c r="D9635" s="9" t="s">
        <v>93</v>
      </c>
      <c r="E9635" s="9" t="s">
        <v>2801</v>
      </c>
      <c r="F9635" s="9" t="s">
        <v>2802</v>
      </c>
      <c r="G9635" s="10">
        <v>297510</v>
      </c>
      <c r="H9635" s="9" t="s">
        <v>94</v>
      </c>
      <c r="I9635" s="10">
        <v>329234</v>
      </c>
      <c r="J9635" s="11">
        <v>0.9</v>
      </c>
      <c r="K9635" s="9" t="s">
        <v>94</v>
      </c>
      <c r="L9635" s="9" t="s">
        <v>95</v>
      </c>
    </row>
    <row r="9636" spans="1:12" x14ac:dyDescent="0.2">
      <c r="A9636" t="str">
        <f>VLOOKUP(B9636,StateFIPS!A$2:B$52,2)</f>
        <v>Missouri</v>
      </c>
      <c r="B9636">
        <f t="shared" si="153"/>
        <v>29</v>
      </c>
      <c r="C9636" s="9" t="s">
        <v>359</v>
      </c>
      <c r="D9636" s="9" t="s">
        <v>93</v>
      </c>
      <c r="E9636" s="9" t="s">
        <v>2801</v>
      </c>
      <c r="F9636" s="9" t="s">
        <v>2802</v>
      </c>
      <c r="G9636" s="10">
        <v>6063</v>
      </c>
      <c r="H9636" s="9" t="s">
        <v>94</v>
      </c>
      <c r="I9636" s="10">
        <v>6710</v>
      </c>
      <c r="J9636" s="11">
        <v>0.9</v>
      </c>
      <c r="K9636" s="9" t="s">
        <v>94</v>
      </c>
      <c r="L9636" s="9" t="s">
        <v>95</v>
      </c>
    </row>
    <row r="9637" spans="1:12" x14ac:dyDescent="0.2">
      <c r="A9637" t="str">
        <f>VLOOKUP(B9637,StateFIPS!A$2:B$52,2)</f>
        <v>Minnesota</v>
      </c>
      <c r="B9637">
        <f t="shared" si="153"/>
        <v>27</v>
      </c>
      <c r="C9637" s="9" t="s">
        <v>1576</v>
      </c>
      <c r="D9637" s="9" t="s">
        <v>93</v>
      </c>
      <c r="E9637" s="9" t="s">
        <v>2801</v>
      </c>
      <c r="F9637" s="9" t="s">
        <v>2802</v>
      </c>
      <c r="G9637" s="10">
        <v>37118</v>
      </c>
      <c r="H9637" s="9" t="s">
        <v>94</v>
      </c>
      <c r="I9637" s="10">
        <v>41076</v>
      </c>
      <c r="J9637" s="11">
        <v>0.9</v>
      </c>
      <c r="K9637" s="9" t="s">
        <v>94</v>
      </c>
      <c r="L9637" s="9" t="s">
        <v>95</v>
      </c>
    </row>
    <row r="9638" spans="1:12" x14ac:dyDescent="0.2">
      <c r="A9638" t="str">
        <f>VLOOKUP(B9638,StateFIPS!A$2:B$52,2)</f>
        <v>Illinois</v>
      </c>
      <c r="B9638">
        <f t="shared" si="153"/>
        <v>17</v>
      </c>
      <c r="C9638" s="9" t="s">
        <v>2202</v>
      </c>
      <c r="D9638" s="9" t="s">
        <v>93</v>
      </c>
      <c r="E9638" s="9" t="s">
        <v>2801</v>
      </c>
      <c r="F9638" s="9" t="s">
        <v>2802</v>
      </c>
      <c r="G9638" s="10">
        <v>5163</v>
      </c>
      <c r="H9638" s="9" t="s">
        <v>94</v>
      </c>
      <c r="I9638" s="10">
        <v>5713</v>
      </c>
      <c r="J9638" s="11">
        <v>0.9</v>
      </c>
      <c r="K9638" s="9" t="s">
        <v>94</v>
      </c>
      <c r="L9638" s="9" t="s">
        <v>95</v>
      </c>
    </row>
    <row r="9639" spans="1:12" x14ac:dyDescent="0.2">
      <c r="A9639" t="str">
        <f>VLOOKUP(B9639,StateFIPS!A$2:B$52,2)</f>
        <v>Missouri</v>
      </c>
      <c r="B9639">
        <f t="shared" si="153"/>
        <v>29</v>
      </c>
      <c r="C9639" s="9" t="s">
        <v>355</v>
      </c>
      <c r="D9639" s="9" t="s">
        <v>93</v>
      </c>
      <c r="E9639" s="9" t="s">
        <v>2801</v>
      </c>
      <c r="F9639" s="9" t="s">
        <v>2802</v>
      </c>
      <c r="G9639" s="10">
        <v>3</v>
      </c>
      <c r="H9639" s="9" t="s">
        <v>94</v>
      </c>
      <c r="I9639" s="10">
        <v>3</v>
      </c>
      <c r="J9639" s="11">
        <v>0.9</v>
      </c>
      <c r="K9639" s="9" t="s">
        <v>94</v>
      </c>
      <c r="L9639" s="9" t="s">
        <v>95</v>
      </c>
    </row>
    <row r="9640" spans="1:12" x14ac:dyDescent="0.2">
      <c r="A9640" t="str">
        <f>VLOOKUP(B9640,StateFIPS!A$2:B$52,2)</f>
        <v>Minnesota</v>
      </c>
      <c r="B9640">
        <f t="shared" si="153"/>
        <v>27</v>
      </c>
      <c r="C9640" s="9" t="s">
        <v>1669</v>
      </c>
      <c r="D9640" s="9" t="s">
        <v>93</v>
      </c>
      <c r="E9640" s="9" t="s">
        <v>2801</v>
      </c>
      <c r="F9640" s="9" t="s">
        <v>2802</v>
      </c>
      <c r="G9640" s="10">
        <v>326139</v>
      </c>
      <c r="H9640" s="9" t="s">
        <v>94</v>
      </c>
      <c r="I9640" s="10">
        <v>360916</v>
      </c>
      <c r="J9640" s="11">
        <v>0.9</v>
      </c>
      <c r="K9640" s="9" t="s">
        <v>94</v>
      </c>
      <c r="L9640" s="9" t="s">
        <v>95</v>
      </c>
    </row>
    <row r="9641" spans="1:12" x14ac:dyDescent="0.2">
      <c r="A9641" t="str">
        <f>VLOOKUP(B9641,StateFIPS!A$2:B$52,2)</f>
        <v>Missouri</v>
      </c>
      <c r="B9641">
        <f t="shared" si="153"/>
        <v>29</v>
      </c>
      <c r="C9641" s="9" t="s">
        <v>354</v>
      </c>
      <c r="D9641" s="9" t="s">
        <v>93</v>
      </c>
      <c r="E9641" s="9" t="s">
        <v>2801</v>
      </c>
      <c r="F9641" s="9" t="s">
        <v>2802</v>
      </c>
      <c r="G9641" s="10">
        <v>6063</v>
      </c>
      <c r="H9641" s="9" t="s">
        <v>94</v>
      </c>
      <c r="I9641" s="10">
        <v>6710</v>
      </c>
      <c r="J9641" s="11">
        <v>0.9</v>
      </c>
      <c r="K9641" s="9" t="s">
        <v>94</v>
      </c>
      <c r="L9641" s="9" t="s">
        <v>95</v>
      </c>
    </row>
    <row r="9642" spans="1:12" x14ac:dyDescent="0.2">
      <c r="A9642" t="str">
        <f>VLOOKUP(B9642,StateFIPS!A$2:B$52,2)</f>
        <v>Nebraska</v>
      </c>
      <c r="B9642">
        <f t="shared" si="153"/>
        <v>31</v>
      </c>
      <c r="C9642" s="9" t="s">
        <v>1288</v>
      </c>
      <c r="D9642" s="9" t="s">
        <v>93</v>
      </c>
      <c r="E9642" s="9" t="s">
        <v>2801</v>
      </c>
      <c r="F9642" s="9" t="s">
        <v>2802</v>
      </c>
      <c r="G9642" s="10">
        <v>15721</v>
      </c>
      <c r="H9642" s="9" t="s">
        <v>94</v>
      </c>
      <c r="I9642" s="10">
        <v>17398</v>
      </c>
      <c r="J9642" s="11">
        <v>0.9</v>
      </c>
      <c r="K9642" s="9" t="s">
        <v>94</v>
      </c>
      <c r="L9642" s="9" t="s">
        <v>95</v>
      </c>
    </row>
    <row r="9643" spans="1:12" x14ac:dyDescent="0.2">
      <c r="A9643" t="str">
        <f>VLOOKUP(B9643,StateFIPS!A$2:B$52,2)</f>
        <v>Minnesota</v>
      </c>
      <c r="B9643">
        <f t="shared" si="153"/>
        <v>27</v>
      </c>
      <c r="C9643" s="9" t="s">
        <v>1587</v>
      </c>
      <c r="D9643" s="9" t="s">
        <v>93</v>
      </c>
      <c r="E9643" s="9" t="s">
        <v>2801</v>
      </c>
      <c r="F9643" s="9" t="s">
        <v>2802</v>
      </c>
      <c r="G9643" s="10">
        <v>98012</v>
      </c>
      <c r="H9643" s="9" t="s">
        <v>94</v>
      </c>
      <c r="I9643" s="10">
        <v>108463</v>
      </c>
      <c r="J9643" s="11">
        <v>0.9</v>
      </c>
      <c r="K9643" s="9" t="s">
        <v>94</v>
      </c>
      <c r="L9643" s="9" t="s">
        <v>95</v>
      </c>
    </row>
    <row r="9644" spans="1:12" x14ac:dyDescent="0.2">
      <c r="A9644" t="str">
        <f>VLOOKUP(B9644,StateFIPS!A$2:B$52,2)</f>
        <v>Nebraska</v>
      </c>
      <c r="B9644">
        <f t="shared" si="153"/>
        <v>31</v>
      </c>
      <c r="C9644" s="9" t="s">
        <v>1267</v>
      </c>
      <c r="D9644" s="9" t="s">
        <v>93</v>
      </c>
      <c r="E9644" s="9" t="s">
        <v>2801</v>
      </c>
      <c r="F9644" s="9" t="s">
        <v>2802</v>
      </c>
      <c r="G9644" s="10">
        <v>15721</v>
      </c>
      <c r="H9644" s="9" t="s">
        <v>94</v>
      </c>
      <c r="I9644" s="10">
        <v>17398</v>
      </c>
      <c r="J9644" s="11">
        <v>0.9</v>
      </c>
      <c r="K9644" s="9" t="s">
        <v>94</v>
      </c>
      <c r="L9644" s="9" t="s">
        <v>95</v>
      </c>
    </row>
    <row r="9645" spans="1:12" x14ac:dyDescent="0.2">
      <c r="A9645" t="str">
        <f>VLOOKUP(B9645,StateFIPS!A$2:B$52,2)</f>
        <v>Missouri</v>
      </c>
      <c r="B9645">
        <f t="shared" si="153"/>
        <v>29</v>
      </c>
      <c r="C9645" s="9" t="s">
        <v>353</v>
      </c>
      <c r="D9645" s="9" t="s">
        <v>93</v>
      </c>
      <c r="E9645" s="9" t="s">
        <v>2801</v>
      </c>
      <c r="F9645" s="9" t="s">
        <v>2802</v>
      </c>
      <c r="G9645" s="10">
        <v>17</v>
      </c>
      <c r="H9645" s="9" t="s">
        <v>94</v>
      </c>
      <c r="I9645" s="10">
        <v>19</v>
      </c>
      <c r="J9645" s="11">
        <v>0.9</v>
      </c>
      <c r="K9645" s="9" t="s">
        <v>94</v>
      </c>
      <c r="L9645" s="9" t="s">
        <v>95</v>
      </c>
    </row>
    <row r="9646" spans="1:12" x14ac:dyDescent="0.2">
      <c r="A9646" t="str">
        <f>VLOOKUP(B9646,StateFIPS!A$2:B$52,2)</f>
        <v>North Carolina</v>
      </c>
      <c r="B9646">
        <f t="shared" si="153"/>
        <v>37</v>
      </c>
      <c r="C9646" s="9" t="s">
        <v>1870</v>
      </c>
      <c r="D9646" s="9" t="s">
        <v>93</v>
      </c>
      <c r="E9646" s="9" t="s">
        <v>2801</v>
      </c>
      <c r="F9646" s="9" t="s">
        <v>2802</v>
      </c>
      <c r="G9646" s="10">
        <v>8696</v>
      </c>
      <c r="H9646" s="9" t="s">
        <v>94</v>
      </c>
      <c r="I9646" s="10">
        <v>9624</v>
      </c>
      <c r="J9646" s="11">
        <v>0.9</v>
      </c>
      <c r="K9646" s="9" t="s">
        <v>94</v>
      </c>
      <c r="L9646" s="9" t="s">
        <v>95</v>
      </c>
    </row>
    <row r="9647" spans="1:12" x14ac:dyDescent="0.2">
      <c r="A9647" t="str">
        <f>VLOOKUP(B9647,StateFIPS!A$2:B$52,2)</f>
        <v>Missouri</v>
      </c>
      <c r="B9647">
        <f t="shared" si="153"/>
        <v>29</v>
      </c>
      <c r="C9647" s="9" t="s">
        <v>1232</v>
      </c>
      <c r="D9647" s="9" t="s">
        <v>93</v>
      </c>
      <c r="E9647" s="9" t="s">
        <v>2801</v>
      </c>
      <c r="F9647" s="9" t="s">
        <v>2802</v>
      </c>
      <c r="G9647" s="10">
        <v>6063</v>
      </c>
      <c r="H9647" s="9" t="s">
        <v>94</v>
      </c>
      <c r="I9647" s="10">
        <v>6710</v>
      </c>
      <c r="J9647" s="11">
        <v>0.9</v>
      </c>
      <c r="K9647" s="9" t="s">
        <v>94</v>
      </c>
      <c r="L9647" s="9" t="s">
        <v>95</v>
      </c>
    </row>
    <row r="9648" spans="1:12" x14ac:dyDescent="0.2">
      <c r="A9648" t="str">
        <f>VLOOKUP(B9648,StateFIPS!A$2:B$52,2)</f>
        <v>Illinois</v>
      </c>
      <c r="B9648">
        <f t="shared" si="153"/>
        <v>17</v>
      </c>
      <c r="C9648" s="9" t="s">
        <v>656</v>
      </c>
      <c r="D9648" s="9" t="s">
        <v>93</v>
      </c>
      <c r="E9648" s="9" t="s">
        <v>2801</v>
      </c>
      <c r="F9648" s="9" t="s">
        <v>2802</v>
      </c>
      <c r="G9648" s="10">
        <v>5163</v>
      </c>
      <c r="H9648" s="9" t="s">
        <v>94</v>
      </c>
      <c r="I9648" s="10">
        <v>5713</v>
      </c>
      <c r="J9648" s="11">
        <v>0.9</v>
      </c>
      <c r="K9648" s="9" t="s">
        <v>94</v>
      </c>
      <c r="L9648" s="9" t="s">
        <v>95</v>
      </c>
    </row>
    <row r="9649" spans="1:12" x14ac:dyDescent="0.2">
      <c r="A9649" t="str">
        <f>VLOOKUP(B9649,StateFIPS!A$2:B$52,2)</f>
        <v>North Carolina</v>
      </c>
      <c r="B9649">
        <f t="shared" si="153"/>
        <v>37</v>
      </c>
      <c r="C9649" s="9" t="s">
        <v>1543</v>
      </c>
      <c r="D9649" s="9" t="s">
        <v>93</v>
      </c>
      <c r="E9649" s="9" t="s">
        <v>2801</v>
      </c>
      <c r="F9649" s="9" t="s">
        <v>2802</v>
      </c>
      <c r="G9649" s="10">
        <v>17</v>
      </c>
      <c r="H9649" s="9" t="s">
        <v>94</v>
      </c>
      <c r="I9649" s="10">
        <v>19</v>
      </c>
      <c r="J9649" s="11">
        <v>0.9</v>
      </c>
      <c r="K9649" s="9" t="s">
        <v>94</v>
      </c>
      <c r="L9649" s="9" t="s">
        <v>95</v>
      </c>
    </row>
    <row r="9650" spans="1:12" x14ac:dyDescent="0.2">
      <c r="A9650" t="str">
        <f>VLOOKUP(B9650,StateFIPS!A$2:B$52,2)</f>
        <v>Minnesota</v>
      </c>
      <c r="B9650">
        <f t="shared" si="153"/>
        <v>27</v>
      </c>
      <c r="C9650" s="9" t="s">
        <v>1712</v>
      </c>
      <c r="D9650" s="9" t="s">
        <v>93</v>
      </c>
      <c r="E9650" s="9" t="s">
        <v>2801</v>
      </c>
      <c r="F9650" s="9" t="s">
        <v>2802</v>
      </c>
      <c r="G9650" s="10">
        <v>98012</v>
      </c>
      <c r="H9650" s="9" t="s">
        <v>94</v>
      </c>
      <c r="I9650" s="10">
        <v>108463</v>
      </c>
      <c r="J9650" s="11">
        <v>0.9</v>
      </c>
      <c r="K9650" s="9" t="s">
        <v>94</v>
      </c>
      <c r="L9650" s="9" t="s">
        <v>95</v>
      </c>
    </row>
    <row r="9651" spans="1:12" x14ac:dyDescent="0.2">
      <c r="A9651" t="str">
        <f>VLOOKUP(B9651,StateFIPS!A$2:B$52,2)</f>
        <v>Nebraska</v>
      </c>
      <c r="B9651">
        <f t="shared" si="153"/>
        <v>31</v>
      </c>
      <c r="C9651" s="9" t="s">
        <v>1246</v>
      </c>
      <c r="D9651" s="9" t="s">
        <v>93</v>
      </c>
      <c r="E9651" s="9" t="s">
        <v>2801</v>
      </c>
      <c r="F9651" s="9" t="s">
        <v>2802</v>
      </c>
      <c r="G9651" s="10">
        <v>15721</v>
      </c>
      <c r="H9651" s="9" t="s">
        <v>94</v>
      </c>
      <c r="I9651" s="10">
        <v>17398</v>
      </c>
      <c r="J9651" s="11">
        <v>0.9</v>
      </c>
      <c r="K9651" s="9" t="s">
        <v>94</v>
      </c>
      <c r="L9651" s="9" t="s">
        <v>95</v>
      </c>
    </row>
    <row r="9652" spans="1:12" x14ac:dyDescent="0.2">
      <c r="A9652" t="str">
        <f>VLOOKUP(B9652,StateFIPS!A$2:B$52,2)</f>
        <v>North Carolina</v>
      </c>
      <c r="B9652">
        <f t="shared" si="153"/>
        <v>37</v>
      </c>
      <c r="C9652" s="9" t="s">
        <v>1854</v>
      </c>
      <c r="D9652" s="9" t="s">
        <v>93</v>
      </c>
      <c r="E9652" s="9" t="s">
        <v>2801</v>
      </c>
      <c r="F9652" s="9" t="s">
        <v>2802</v>
      </c>
      <c r="G9652" s="10">
        <v>150636</v>
      </c>
      <c r="H9652" s="9" t="s">
        <v>94</v>
      </c>
      <c r="I9652" s="10">
        <v>166698</v>
      </c>
      <c r="J9652" s="11">
        <v>0.9</v>
      </c>
      <c r="K9652" s="9" t="s">
        <v>94</v>
      </c>
      <c r="L9652" s="9" t="s">
        <v>95</v>
      </c>
    </row>
    <row r="9653" spans="1:12" x14ac:dyDescent="0.2">
      <c r="A9653" t="str">
        <f>VLOOKUP(B9653,StateFIPS!A$2:B$52,2)</f>
        <v>Nebraska</v>
      </c>
      <c r="B9653">
        <f t="shared" si="153"/>
        <v>31</v>
      </c>
      <c r="C9653" s="9" t="s">
        <v>2215</v>
      </c>
      <c r="D9653" s="9" t="s">
        <v>93</v>
      </c>
      <c r="E9653" s="9" t="s">
        <v>2801</v>
      </c>
      <c r="F9653" s="9" t="s">
        <v>2802</v>
      </c>
      <c r="G9653" s="10">
        <v>15721</v>
      </c>
      <c r="H9653" s="9" t="s">
        <v>94</v>
      </c>
      <c r="I9653" s="10">
        <v>17398</v>
      </c>
      <c r="J9653" s="11">
        <v>0.9</v>
      </c>
      <c r="K9653" s="9" t="s">
        <v>94</v>
      </c>
      <c r="L9653" s="9" t="s">
        <v>95</v>
      </c>
    </row>
    <row r="9654" spans="1:12" x14ac:dyDescent="0.2">
      <c r="A9654" t="str">
        <f>VLOOKUP(B9654,StateFIPS!A$2:B$52,2)</f>
        <v>Minnesota</v>
      </c>
      <c r="B9654">
        <f t="shared" si="153"/>
        <v>27</v>
      </c>
      <c r="C9654" s="9" t="s">
        <v>470</v>
      </c>
      <c r="D9654" s="9" t="s">
        <v>93</v>
      </c>
      <c r="E9654" s="9" t="s">
        <v>2801</v>
      </c>
      <c r="F9654" s="9" t="s">
        <v>2802</v>
      </c>
      <c r="G9654" s="10">
        <v>98012</v>
      </c>
      <c r="H9654" s="9" t="s">
        <v>94</v>
      </c>
      <c r="I9654" s="10">
        <v>108463</v>
      </c>
      <c r="J9654" s="11">
        <v>0.9</v>
      </c>
      <c r="K9654" s="9" t="s">
        <v>94</v>
      </c>
      <c r="L9654" s="9" t="s">
        <v>95</v>
      </c>
    </row>
    <row r="9655" spans="1:12" x14ac:dyDescent="0.2">
      <c r="A9655" t="str">
        <f>VLOOKUP(B9655,StateFIPS!A$2:B$52,2)</f>
        <v>Minnesota</v>
      </c>
      <c r="B9655">
        <f t="shared" si="153"/>
        <v>27</v>
      </c>
      <c r="C9655" s="9" t="s">
        <v>1726</v>
      </c>
      <c r="D9655" s="9" t="s">
        <v>93</v>
      </c>
      <c r="E9655" s="9" t="s">
        <v>2801</v>
      </c>
      <c r="F9655" s="9" t="s">
        <v>2802</v>
      </c>
      <c r="G9655" s="10">
        <v>98012</v>
      </c>
      <c r="H9655" s="9" t="s">
        <v>94</v>
      </c>
      <c r="I9655" s="10">
        <v>108463</v>
      </c>
      <c r="J9655" s="11">
        <v>0.9</v>
      </c>
      <c r="K9655" s="9" t="s">
        <v>94</v>
      </c>
      <c r="L9655" s="9" t="s">
        <v>95</v>
      </c>
    </row>
    <row r="9656" spans="1:12" x14ac:dyDescent="0.2">
      <c r="A9656" t="str">
        <f>VLOOKUP(B9656,StateFIPS!A$2:B$52,2)</f>
        <v>Delaware</v>
      </c>
      <c r="B9656">
        <f t="shared" si="153"/>
        <v>10</v>
      </c>
      <c r="C9656" s="9" t="s">
        <v>1975</v>
      </c>
      <c r="D9656" s="9" t="s">
        <v>93</v>
      </c>
      <c r="E9656" s="9" t="s">
        <v>2801</v>
      </c>
      <c r="F9656" s="9" t="s">
        <v>2802</v>
      </c>
      <c r="G9656" s="10">
        <v>306</v>
      </c>
      <c r="H9656" s="9" t="s">
        <v>94</v>
      </c>
      <c r="I9656" s="10">
        <v>339</v>
      </c>
      <c r="J9656" s="11">
        <v>0.9</v>
      </c>
      <c r="K9656" s="9" t="s">
        <v>94</v>
      </c>
      <c r="L9656" s="9" t="s">
        <v>95</v>
      </c>
    </row>
    <row r="9657" spans="1:12" x14ac:dyDescent="0.2">
      <c r="A9657" t="str">
        <f>VLOOKUP(B9657,StateFIPS!A$2:B$52,2)</f>
        <v>North Carolina</v>
      </c>
      <c r="B9657">
        <f t="shared" si="153"/>
        <v>37</v>
      </c>
      <c r="C9657" s="9" t="s">
        <v>1216</v>
      </c>
      <c r="D9657" s="9" t="s">
        <v>93</v>
      </c>
      <c r="E9657" s="9" t="s">
        <v>2801</v>
      </c>
      <c r="F9657" s="9" t="s">
        <v>2802</v>
      </c>
      <c r="G9657" s="10">
        <v>6</v>
      </c>
      <c r="H9657" s="9" t="s">
        <v>94</v>
      </c>
      <c r="I9657" s="10">
        <v>6</v>
      </c>
      <c r="J9657" s="11">
        <v>0.9</v>
      </c>
      <c r="K9657" s="9" t="s">
        <v>94</v>
      </c>
      <c r="L9657" s="9" t="s">
        <v>95</v>
      </c>
    </row>
    <row r="9658" spans="1:12" x14ac:dyDescent="0.2">
      <c r="A9658" t="str">
        <f>VLOOKUP(B9658,StateFIPS!A$2:B$52,2)</f>
        <v>Missouri</v>
      </c>
      <c r="B9658">
        <f t="shared" si="153"/>
        <v>29</v>
      </c>
      <c r="C9658" s="9" t="s">
        <v>1622</v>
      </c>
      <c r="D9658" s="9" t="s">
        <v>93</v>
      </c>
      <c r="E9658" s="9" t="s">
        <v>2801</v>
      </c>
      <c r="F9658" s="9" t="s">
        <v>2802</v>
      </c>
      <c r="G9658" s="10">
        <v>144190</v>
      </c>
      <c r="H9658" s="9" t="s">
        <v>94</v>
      </c>
      <c r="I9658" s="10">
        <v>159566</v>
      </c>
      <c r="J9658" s="11">
        <v>0.9</v>
      </c>
      <c r="K9658" s="9" t="s">
        <v>94</v>
      </c>
      <c r="L9658" s="9" t="s">
        <v>95</v>
      </c>
    </row>
    <row r="9659" spans="1:12" x14ac:dyDescent="0.2">
      <c r="A9659" t="str">
        <f>VLOOKUP(B9659,StateFIPS!A$2:B$52,2)</f>
        <v>Missouri</v>
      </c>
      <c r="B9659">
        <f t="shared" si="153"/>
        <v>29</v>
      </c>
      <c r="C9659" s="9" t="s">
        <v>1237</v>
      </c>
      <c r="D9659" s="9" t="s">
        <v>93</v>
      </c>
      <c r="E9659" s="9" t="s">
        <v>2801</v>
      </c>
      <c r="F9659" s="9" t="s">
        <v>2802</v>
      </c>
      <c r="G9659" s="10">
        <v>6</v>
      </c>
      <c r="H9659" s="9" t="s">
        <v>94</v>
      </c>
      <c r="I9659" s="10">
        <v>7</v>
      </c>
      <c r="J9659" s="11">
        <v>0.9</v>
      </c>
      <c r="K9659" s="9" t="s">
        <v>94</v>
      </c>
      <c r="L9659" s="9" t="s">
        <v>95</v>
      </c>
    </row>
    <row r="9660" spans="1:12" x14ac:dyDescent="0.2">
      <c r="A9660" t="str">
        <f>VLOOKUP(B9660,StateFIPS!A$2:B$52,2)</f>
        <v>New Jersey</v>
      </c>
      <c r="B9660">
        <f t="shared" si="153"/>
        <v>34</v>
      </c>
      <c r="C9660" s="9" t="s">
        <v>1152</v>
      </c>
      <c r="D9660" s="9" t="s">
        <v>93</v>
      </c>
      <c r="E9660" s="9" t="s">
        <v>2801</v>
      </c>
      <c r="F9660" s="9" t="s">
        <v>2802</v>
      </c>
      <c r="G9660" s="10">
        <v>134</v>
      </c>
      <c r="H9660" s="9" t="s">
        <v>94</v>
      </c>
      <c r="I9660" s="10">
        <v>148</v>
      </c>
      <c r="J9660" s="11">
        <v>0.9</v>
      </c>
      <c r="K9660" s="9" t="s">
        <v>94</v>
      </c>
      <c r="L9660" s="9" t="s">
        <v>95</v>
      </c>
    </row>
    <row r="9661" spans="1:12" x14ac:dyDescent="0.2">
      <c r="A9661" t="str">
        <f>VLOOKUP(B9661,StateFIPS!A$2:B$52,2)</f>
        <v>Nebraska</v>
      </c>
      <c r="B9661">
        <f t="shared" si="153"/>
        <v>31</v>
      </c>
      <c r="C9661" s="9" t="s">
        <v>2209</v>
      </c>
      <c r="D9661" s="9" t="s">
        <v>93</v>
      </c>
      <c r="E9661" s="9" t="s">
        <v>2801</v>
      </c>
      <c r="F9661" s="9" t="s">
        <v>2802</v>
      </c>
      <c r="G9661" s="10">
        <v>15721</v>
      </c>
      <c r="H9661" s="9" t="s">
        <v>94</v>
      </c>
      <c r="I9661" s="10">
        <v>17398</v>
      </c>
      <c r="J9661" s="11">
        <v>0.9</v>
      </c>
      <c r="K9661" s="9" t="s">
        <v>94</v>
      </c>
      <c r="L9661" s="9" t="s">
        <v>95</v>
      </c>
    </row>
    <row r="9662" spans="1:12" x14ac:dyDescent="0.2">
      <c r="A9662" t="str">
        <f>VLOOKUP(B9662,StateFIPS!A$2:B$52,2)</f>
        <v>Minnesota</v>
      </c>
      <c r="B9662">
        <f t="shared" si="153"/>
        <v>27</v>
      </c>
      <c r="C9662" s="9" t="s">
        <v>1723</v>
      </c>
      <c r="D9662" s="9" t="s">
        <v>93</v>
      </c>
      <c r="E9662" s="9" t="s">
        <v>2801</v>
      </c>
      <c r="F9662" s="9" t="s">
        <v>2802</v>
      </c>
      <c r="G9662" s="10">
        <v>98012</v>
      </c>
      <c r="H9662" s="9" t="s">
        <v>94</v>
      </c>
      <c r="I9662" s="10">
        <v>108463</v>
      </c>
      <c r="J9662" s="11">
        <v>0.9</v>
      </c>
      <c r="K9662" s="9" t="s">
        <v>94</v>
      </c>
      <c r="L9662" s="9" t="s">
        <v>95</v>
      </c>
    </row>
    <row r="9663" spans="1:12" x14ac:dyDescent="0.2">
      <c r="A9663" t="str">
        <f>VLOOKUP(B9663,StateFIPS!A$2:B$52,2)</f>
        <v>Minnesota</v>
      </c>
      <c r="B9663">
        <f t="shared" si="153"/>
        <v>27</v>
      </c>
      <c r="C9663" s="9" t="s">
        <v>1720</v>
      </c>
      <c r="D9663" s="9" t="s">
        <v>93</v>
      </c>
      <c r="E9663" s="9" t="s">
        <v>2801</v>
      </c>
      <c r="F9663" s="9" t="s">
        <v>2802</v>
      </c>
      <c r="G9663" s="10">
        <v>126660</v>
      </c>
      <c r="H9663" s="9" t="s">
        <v>94</v>
      </c>
      <c r="I9663" s="10">
        <v>140166</v>
      </c>
      <c r="J9663" s="11">
        <v>0.9</v>
      </c>
      <c r="K9663" s="9" t="s">
        <v>94</v>
      </c>
      <c r="L9663" s="9" t="s">
        <v>95</v>
      </c>
    </row>
    <row r="9664" spans="1:12" x14ac:dyDescent="0.2">
      <c r="A9664" t="str">
        <f>VLOOKUP(B9664,StateFIPS!A$2:B$52,2)</f>
        <v>Nebraska</v>
      </c>
      <c r="B9664">
        <f t="shared" si="153"/>
        <v>31</v>
      </c>
      <c r="C9664" s="9" t="s">
        <v>1283</v>
      </c>
      <c r="D9664" s="9" t="s">
        <v>93</v>
      </c>
      <c r="E9664" s="9" t="s">
        <v>2801</v>
      </c>
      <c r="F9664" s="9" t="s">
        <v>2802</v>
      </c>
      <c r="G9664" s="10">
        <v>15721</v>
      </c>
      <c r="H9664" s="9" t="s">
        <v>94</v>
      </c>
      <c r="I9664" s="10">
        <v>17398</v>
      </c>
      <c r="J9664" s="11">
        <v>0.9</v>
      </c>
      <c r="K9664" s="9" t="s">
        <v>94</v>
      </c>
      <c r="L9664" s="9" t="s">
        <v>95</v>
      </c>
    </row>
    <row r="9665" spans="1:12" x14ac:dyDescent="0.2">
      <c r="A9665" t="str">
        <f>VLOOKUP(B9665,StateFIPS!A$2:B$52,2)</f>
        <v>Missouri</v>
      </c>
      <c r="B9665">
        <f t="shared" si="153"/>
        <v>29</v>
      </c>
      <c r="C9665" s="9" t="s">
        <v>341</v>
      </c>
      <c r="D9665" s="9" t="s">
        <v>93</v>
      </c>
      <c r="E9665" s="9" t="s">
        <v>2801</v>
      </c>
      <c r="F9665" s="9" t="s">
        <v>2802</v>
      </c>
      <c r="G9665" s="10">
        <v>268</v>
      </c>
      <c r="H9665" s="9" t="s">
        <v>94</v>
      </c>
      <c r="I9665" s="10">
        <v>297</v>
      </c>
      <c r="J9665" s="11">
        <v>0.9</v>
      </c>
      <c r="K9665" s="9" t="s">
        <v>94</v>
      </c>
      <c r="L9665" s="9" t="s">
        <v>95</v>
      </c>
    </row>
    <row r="9666" spans="1:12" x14ac:dyDescent="0.2">
      <c r="A9666" t="str">
        <f>VLOOKUP(B9666,StateFIPS!A$2:B$52,2)</f>
        <v>Minnesota</v>
      </c>
      <c r="B9666">
        <f t="shared" si="153"/>
        <v>27</v>
      </c>
      <c r="C9666" s="9" t="s">
        <v>1827</v>
      </c>
      <c r="D9666" s="9" t="s">
        <v>93</v>
      </c>
      <c r="E9666" s="9" t="s">
        <v>2801</v>
      </c>
      <c r="F9666" s="9" t="s">
        <v>2802</v>
      </c>
      <c r="G9666" s="10">
        <v>98012</v>
      </c>
      <c r="H9666" s="9" t="s">
        <v>94</v>
      </c>
      <c r="I9666" s="10">
        <v>108463</v>
      </c>
      <c r="J9666" s="11">
        <v>0.9</v>
      </c>
      <c r="K9666" s="9" t="s">
        <v>94</v>
      </c>
      <c r="L9666" s="9" t="s">
        <v>95</v>
      </c>
    </row>
    <row r="9667" spans="1:12" x14ac:dyDescent="0.2">
      <c r="A9667" t="str">
        <f>VLOOKUP(B9667,StateFIPS!A$2:B$52,2)</f>
        <v>New Jersey</v>
      </c>
      <c r="B9667">
        <f t="shared" ref="B9667:B9730" si="154">VALUE(LEFT(C9667,2))</f>
        <v>34</v>
      </c>
      <c r="C9667" s="9" t="s">
        <v>1135</v>
      </c>
      <c r="D9667" s="9" t="s">
        <v>93</v>
      </c>
      <c r="E9667" s="9" t="s">
        <v>2801</v>
      </c>
      <c r="F9667" s="9" t="s">
        <v>2802</v>
      </c>
      <c r="G9667" s="10">
        <v>1048</v>
      </c>
      <c r="H9667" s="9" t="s">
        <v>94</v>
      </c>
      <c r="I9667" s="10">
        <v>1160</v>
      </c>
      <c r="J9667" s="11">
        <v>0.9</v>
      </c>
      <c r="K9667" s="9" t="s">
        <v>94</v>
      </c>
      <c r="L9667" s="9" t="s">
        <v>95</v>
      </c>
    </row>
    <row r="9668" spans="1:12" x14ac:dyDescent="0.2">
      <c r="A9668" t="str">
        <f>VLOOKUP(B9668,StateFIPS!A$2:B$52,2)</f>
        <v>New York</v>
      </c>
      <c r="B9668">
        <f t="shared" si="154"/>
        <v>36</v>
      </c>
      <c r="C9668" s="9" t="s">
        <v>2038</v>
      </c>
      <c r="D9668" s="9" t="s">
        <v>93</v>
      </c>
      <c r="E9668" s="9" t="s">
        <v>2801</v>
      </c>
      <c r="F9668" s="9" t="s">
        <v>2802</v>
      </c>
      <c r="G9668" s="10">
        <v>8683</v>
      </c>
      <c r="H9668" s="9" t="s">
        <v>94</v>
      </c>
      <c r="I9668" s="10">
        <v>9609</v>
      </c>
      <c r="J9668" s="11">
        <v>0.9</v>
      </c>
      <c r="K9668" s="9" t="s">
        <v>94</v>
      </c>
      <c r="L9668" s="9" t="s">
        <v>95</v>
      </c>
    </row>
    <row r="9669" spans="1:12" x14ac:dyDescent="0.2">
      <c r="A9669" t="str">
        <f>VLOOKUP(B9669,StateFIPS!A$2:B$52,2)</f>
        <v>Minnesota</v>
      </c>
      <c r="B9669">
        <f t="shared" si="154"/>
        <v>27</v>
      </c>
      <c r="C9669" s="9" t="s">
        <v>1707</v>
      </c>
      <c r="D9669" s="9" t="s">
        <v>93</v>
      </c>
      <c r="E9669" s="9" t="s">
        <v>2801</v>
      </c>
      <c r="F9669" s="9" t="s">
        <v>2802</v>
      </c>
      <c r="G9669" s="10">
        <v>73473</v>
      </c>
      <c r="H9669" s="9" t="s">
        <v>94</v>
      </c>
      <c r="I9669" s="10">
        <v>81308</v>
      </c>
      <c r="J9669" s="11">
        <v>0.9</v>
      </c>
      <c r="K9669" s="9" t="s">
        <v>94</v>
      </c>
      <c r="L9669" s="9" t="s">
        <v>95</v>
      </c>
    </row>
    <row r="9670" spans="1:12" x14ac:dyDescent="0.2">
      <c r="A9670" t="str">
        <f>VLOOKUP(B9670,StateFIPS!A$2:B$52,2)</f>
        <v>Missouri</v>
      </c>
      <c r="B9670">
        <f t="shared" si="154"/>
        <v>29</v>
      </c>
      <c r="C9670" s="9" t="s">
        <v>340</v>
      </c>
      <c r="D9670" s="9" t="s">
        <v>93</v>
      </c>
      <c r="E9670" s="9" t="s">
        <v>2801</v>
      </c>
      <c r="F9670" s="9" t="s">
        <v>2802</v>
      </c>
      <c r="G9670" s="10">
        <v>17</v>
      </c>
      <c r="H9670" s="9" t="s">
        <v>94</v>
      </c>
      <c r="I9670" s="10">
        <v>19</v>
      </c>
      <c r="J9670" s="11">
        <v>0.9</v>
      </c>
      <c r="K9670" s="9" t="s">
        <v>94</v>
      </c>
      <c r="L9670" s="9" t="s">
        <v>95</v>
      </c>
    </row>
    <row r="9671" spans="1:12" x14ac:dyDescent="0.2">
      <c r="A9671" t="str">
        <f>VLOOKUP(B9671,StateFIPS!A$2:B$52,2)</f>
        <v>Minnesota</v>
      </c>
      <c r="B9671">
        <f t="shared" si="154"/>
        <v>27</v>
      </c>
      <c r="C9671" s="9" t="s">
        <v>1709</v>
      </c>
      <c r="D9671" s="9" t="s">
        <v>93</v>
      </c>
      <c r="E9671" s="9" t="s">
        <v>2801</v>
      </c>
      <c r="F9671" s="9" t="s">
        <v>2802</v>
      </c>
      <c r="G9671" s="10">
        <v>98012</v>
      </c>
      <c r="H9671" s="9" t="s">
        <v>94</v>
      </c>
      <c r="I9671" s="10">
        <v>108463</v>
      </c>
      <c r="J9671" s="11">
        <v>0.9</v>
      </c>
      <c r="K9671" s="9" t="s">
        <v>94</v>
      </c>
      <c r="L9671" s="9" t="s">
        <v>95</v>
      </c>
    </row>
    <row r="9672" spans="1:12" x14ac:dyDescent="0.2">
      <c r="A9672" t="str">
        <f>VLOOKUP(B9672,StateFIPS!A$2:B$52,2)</f>
        <v>Minnesota</v>
      </c>
      <c r="B9672">
        <f t="shared" si="154"/>
        <v>27</v>
      </c>
      <c r="C9672" s="9" t="s">
        <v>1570</v>
      </c>
      <c r="D9672" s="9" t="s">
        <v>93</v>
      </c>
      <c r="E9672" s="9" t="s">
        <v>2801</v>
      </c>
      <c r="F9672" s="9" t="s">
        <v>2802</v>
      </c>
      <c r="G9672" s="10">
        <v>27</v>
      </c>
      <c r="H9672" s="9" t="s">
        <v>94</v>
      </c>
      <c r="I9672" s="10">
        <v>30</v>
      </c>
      <c r="J9672" s="11">
        <v>0.9</v>
      </c>
      <c r="K9672" s="9" t="s">
        <v>94</v>
      </c>
      <c r="L9672" s="9" t="s">
        <v>95</v>
      </c>
    </row>
    <row r="9673" spans="1:12" x14ac:dyDescent="0.2">
      <c r="A9673" t="str">
        <f>VLOOKUP(B9673,StateFIPS!A$2:B$52,2)</f>
        <v>North Carolina</v>
      </c>
      <c r="B9673">
        <f t="shared" si="154"/>
        <v>37</v>
      </c>
      <c r="C9673" s="9" t="s">
        <v>1218</v>
      </c>
      <c r="D9673" s="9" t="s">
        <v>93</v>
      </c>
      <c r="E9673" s="9" t="s">
        <v>2801</v>
      </c>
      <c r="F9673" s="9" t="s">
        <v>2802</v>
      </c>
      <c r="G9673" s="10">
        <v>8696</v>
      </c>
      <c r="H9673" s="9" t="s">
        <v>94</v>
      </c>
      <c r="I9673" s="10">
        <v>9624</v>
      </c>
      <c r="J9673" s="11">
        <v>0.9</v>
      </c>
      <c r="K9673" s="9" t="s">
        <v>94</v>
      </c>
      <c r="L9673" s="9" t="s">
        <v>95</v>
      </c>
    </row>
    <row r="9674" spans="1:12" x14ac:dyDescent="0.2">
      <c r="A9674" t="str">
        <f>VLOOKUP(B9674,StateFIPS!A$2:B$52,2)</f>
        <v>New York</v>
      </c>
      <c r="B9674">
        <f t="shared" si="154"/>
        <v>36</v>
      </c>
      <c r="C9674" s="9" t="s">
        <v>2053</v>
      </c>
      <c r="D9674" s="9" t="s">
        <v>93</v>
      </c>
      <c r="E9674" s="9" t="s">
        <v>2801</v>
      </c>
      <c r="F9674" s="9" t="s">
        <v>2802</v>
      </c>
      <c r="G9674" s="10">
        <v>8683</v>
      </c>
      <c r="H9674" s="9" t="s">
        <v>94</v>
      </c>
      <c r="I9674" s="10">
        <v>9609</v>
      </c>
      <c r="J9674" s="11">
        <v>0.9</v>
      </c>
      <c r="K9674" s="9" t="s">
        <v>94</v>
      </c>
      <c r="L9674" s="9" t="s">
        <v>95</v>
      </c>
    </row>
    <row r="9675" spans="1:12" x14ac:dyDescent="0.2">
      <c r="A9675" t="str">
        <f>VLOOKUP(B9675,StateFIPS!A$2:B$52,2)</f>
        <v>Nebraska</v>
      </c>
      <c r="B9675">
        <f t="shared" si="154"/>
        <v>31</v>
      </c>
      <c r="C9675" s="9" t="s">
        <v>2152</v>
      </c>
      <c r="D9675" s="9" t="s">
        <v>93</v>
      </c>
      <c r="E9675" s="9" t="s">
        <v>2801</v>
      </c>
      <c r="F9675" s="9" t="s">
        <v>2802</v>
      </c>
      <c r="G9675" s="10">
        <v>15721</v>
      </c>
      <c r="H9675" s="9" t="s">
        <v>94</v>
      </c>
      <c r="I9675" s="10">
        <v>17398</v>
      </c>
      <c r="J9675" s="11">
        <v>0.9</v>
      </c>
      <c r="K9675" s="9" t="s">
        <v>94</v>
      </c>
      <c r="L9675" s="9" t="s">
        <v>95</v>
      </c>
    </row>
    <row r="9676" spans="1:12" x14ac:dyDescent="0.2">
      <c r="A9676" t="str">
        <f>VLOOKUP(B9676,StateFIPS!A$2:B$52,2)</f>
        <v>Illinois</v>
      </c>
      <c r="B9676">
        <f t="shared" si="154"/>
        <v>17</v>
      </c>
      <c r="C9676" s="9" t="s">
        <v>2211</v>
      </c>
      <c r="D9676" s="9" t="s">
        <v>93</v>
      </c>
      <c r="E9676" s="9" t="s">
        <v>2801</v>
      </c>
      <c r="F9676" s="9" t="s">
        <v>2802</v>
      </c>
      <c r="G9676" s="10">
        <v>5163</v>
      </c>
      <c r="H9676" s="9" t="s">
        <v>94</v>
      </c>
      <c r="I9676" s="10">
        <v>5713</v>
      </c>
      <c r="J9676" s="11">
        <v>0.9</v>
      </c>
      <c r="K9676" s="9" t="s">
        <v>94</v>
      </c>
      <c r="L9676" s="9" t="s">
        <v>95</v>
      </c>
    </row>
    <row r="9677" spans="1:12" x14ac:dyDescent="0.2">
      <c r="A9677" t="str">
        <f>VLOOKUP(B9677,StateFIPS!A$2:B$52,2)</f>
        <v>Illinois</v>
      </c>
      <c r="B9677">
        <f t="shared" si="154"/>
        <v>17</v>
      </c>
      <c r="C9677" s="9" t="s">
        <v>2159</v>
      </c>
      <c r="D9677" s="9" t="s">
        <v>93</v>
      </c>
      <c r="E9677" s="9" t="s">
        <v>2801</v>
      </c>
      <c r="F9677" s="9" t="s">
        <v>2802</v>
      </c>
      <c r="G9677" s="10">
        <v>5163</v>
      </c>
      <c r="H9677" s="9" t="s">
        <v>94</v>
      </c>
      <c r="I9677" s="10">
        <v>5713</v>
      </c>
      <c r="J9677" s="11">
        <v>0.9</v>
      </c>
      <c r="K9677" s="9" t="s">
        <v>94</v>
      </c>
      <c r="L9677" s="9" t="s">
        <v>95</v>
      </c>
    </row>
    <row r="9678" spans="1:12" x14ac:dyDescent="0.2">
      <c r="A9678" t="str">
        <f>VLOOKUP(B9678,StateFIPS!A$2:B$52,2)</f>
        <v>Missouri</v>
      </c>
      <c r="B9678">
        <f t="shared" si="154"/>
        <v>29</v>
      </c>
      <c r="C9678" s="9" t="s">
        <v>1619</v>
      </c>
      <c r="D9678" s="9" t="s">
        <v>93</v>
      </c>
      <c r="E9678" s="9" t="s">
        <v>2801</v>
      </c>
      <c r="F9678" s="9" t="s">
        <v>2802</v>
      </c>
      <c r="G9678" s="10">
        <v>298969</v>
      </c>
      <c r="H9678" s="9" t="s">
        <v>94</v>
      </c>
      <c r="I9678" s="10">
        <v>330849</v>
      </c>
      <c r="J9678" s="11">
        <v>0.9</v>
      </c>
      <c r="K9678" s="9" t="s">
        <v>94</v>
      </c>
      <c r="L9678" s="9" t="s">
        <v>95</v>
      </c>
    </row>
    <row r="9679" spans="1:12" x14ac:dyDescent="0.2">
      <c r="A9679" t="str">
        <f>VLOOKUP(B9679,StateFIPS!A$2:B$52,2)</f>
        <v>Illinois</v>
      </c>
      <c r="B9679">
        <f t="shared" si="154"/>
        <v>17</v>
      </c>
      <c r="C9679" s="9" t="s">
        <v>2204</v>
      </c>
      <c r="D9679" s="9" t="s">
        <v>93</v>
      </c>
      <c r="E9679" s="9" t="s">
        <v>2801</v>
      </c>
      <c r="F9679" s="9" t="s">
        <v>2802</v>
      </c>
      <c r="G9679" s="10">
        <v>3</v>
      </c>
      <c r="H9679" s="9" t="s">
        <v>94</v>
      </c>
      <c r="I9679" s="10">
        <v>4</v>
      </c>
      <c r="J9679" s="11">
        <v>0.9</v>
      </c>
      <c r="K9679" s="9" t="s">
        <v>94</v>
      </c>
      <c r="L9679" s="9" t="s">
        <v>95</v>
      </c>
    </row>
    <row r="9680" spans="1:12" x14ac:dyDescent="0.2">
      <c r="A9680" t="str">
        <f>VLOOKUP(B9680,StateFIPS!A$2:B$52,2)</f>
        <v>New York</v>
      </c>
      <c r="B9680">
        <f t="shared" si="154"/>
        <v>36</v>
      </c>
      <c r="C9680" s="9" t="s">
        <v>2100</v>
      </c>
      <c r="D9680" s="9" t="s">
        <v>93</v>
      </c>
      <c r="E9680" s="9" t="s">
        <v>2801</v>
      </c>
      <c r="F9680" s="9" t="s">
        <v>2802</v>
      </c>
      <c r="G9680" s="10">
        <v>122</v>
      </c>
      <c r="H9680" s="9" t="s">
        <v>94</v>
      </c>
      <c r="I9680" s="10">
        <v>135</v>
      </c>
      <c r="J9680" s="11">
        <v>0.9</v>
      </c>
      <c r="K9680" s="9" t="s">
        <v>94</v>
      </c>
      <c r="L9680" s="9" t="s">
        <v>95</v>
      </c>
    </row>
    <row r="9681" spans="1:12" x14ac:dyDescent="0.2">
      <c r="A9681" t="str">
        <f>VLOOKUP(B9681,StateFIPS!A$2:B$52,2)</f>
        <v>Minnesota</v>
      </c>
      <c r="B9681">
        <f t="shared" si="154"/>
        <v>27</v>
      </c>
      <c r="C9681" s="9" t="s">
        <v>1732</v>
      </c>
      <c r="D9681" s="9" t="s">
        <v>93</v>
      </c>
      <c r="E9681" s="9" t="s">
        <v>2801</v>
      </c>
      <c r="F9681" s="9" t="s">
        <v>2802</v>
      </c>
      <c r="G9681" s="10">
        <v>201869</v>
      </c>
      <c r="H9681" s="9" t="s">
        <v>94</v>
      </c>
      <c r="I9681" s="10">
        <v>223395</v>
      </c>
      <c r="J9681" s="11">
        <v>0.9</v>
      </c>
      <c r="K9681" s="9" t="s">
        <v>94</v>
      </c>
      <c r="L9681" s="9" t="s">
        <v>95</v>
      </c>
    </row>
    <row r="9682" spans="1:12" x14ac:dyDescent="0.2">
      <c r="A9682" t="str">
        <f>VLOOKUP(B9682,StateFIPS!A$2:B$52,2)</f>
        <v>Minnesota</v>
      </c>
      <c r="B9682">
        <f t="shared" si="154"/>
        <v>27</v>
      </c>
      <c r="C9682" s="9" t="s">
        <v>1836</v>
      </c>
      <c r="D9682" s="9" t="s">
        <v>93</v>
      </c>
      <c r="E9682" s="9" t="s">
        <v>2801</v>
      </c>
      <c r="F9682" s="9" t="s">
        <v>2802</v>
      </c>
      <c r="G9682" s="10">
        <v>623843</v>
      </c>
      <c r="H9682" s="9" t="s">
        <v>94</v>
      </c>
      <c r="I9682" s="10">
        <v>690365</v>
      </c>
      <c r="J9682" s="11">
        <v>0.9</v>
      </c>
      <c r="K9682" s="9" t="s">
        <v>94</v>
      </c>
      <c r="L9682" s="9" t="s">
        <v>95</v>
      </c>
    </row>
    <row r="9683" spans="1:12" x14ac:dyDescent="0.2">
      <c r="A9683" t="str">
        <f>VLOOKUP(B9683,StateFIPS!A$2:B$52,2)</f>
        <v>Minnesota</v>
      </c>
      <c r="B9683">
        <f t="shared" si="154"/>
        <v>27</v>
      </c>
      <c r="C9683" s="9" t="s">
        <v>1874</v>
      </c>
      <c r="D9683" s="9" t="s">
        <v>93</v>
      </c>
      <c r="E9683" s="9" t="s">
        <v>2801</v>
      </c>
      <c r="F9683" s="9" t="s">
        <v>2802</v>
      </c>
      <c r="G9683" s="10">
        <v>7</v>
      </c>
      <c r="H9683" s="9" t="s">
        <v>94</v>
      </c>
      <c r="I9683" s="10">
        <v>7</v>
      </c>
      <c r="J9683" s="11">
        <v>0.9</v>
      </c>
      <c r="K9683" s="9" t="s">
        <v>94</v>
      </c>
      <c r="L9683" s="9" t="s">
        <v>95</v>
      </c>
    </row>
    <row r="9684" spans="1:12" x14ac:dyDescent="0.2">
      <c r="A9684" t="str">
        <f>VLOOKUP(B9684,StateFIPS!A$2:B$52,2)</f>
        <v>Nebraska</v>
      </c>
      <c r="B9684">
        <f t="shared" si="154"/>
        <v>31</v>
      </c>
      <c r="C9684" s="9" t="s">
        <v>1262</v>
      </c>
      <c r="D9684" s="9" t="s">
        <v>93</v>
      </c>
      <c r="E9684" s="9" t="s">
        <v>2801</v>
      </c>
      <c r="F9684" s="9" t="s">
        <v>2802</v>
      </c>
      <c r="G9684" s="10">
        <v>15721</v>
      </c>
      <c r="H9684" s="9" t="s">
        <v>94</v>
      </c>
      <c r="I9684" s="10">
        <v>17398</v>
      </c>
      <c r="J9684" s="11">
        <v>0.9</v>
      </c>
      <c r="K9684" s="9" t="s">
        <v>94</v>
      </c>
      <c r="L9684" s="9" t="s">
        <v>95</v>
      </c>
    </row>
    <row r="9685" spans="1:12" x14ac:dyDescent="0.2">
      <c r="A9685" t="str">
        <f>VLOOKUP(B9685,StateFIPS!A$2:B$52,2)</f>
        <v>Nebraska</v>
      </c>
      <c r="B9685">
        <f t="shared" si="154"/>
        <v>31</v>
      </c>
      <c r="C9685" s="9" t="s">
        <v>2153</v>
      </c>
      <c r="D9685" s="9" t="s">
        <v>93</v>
      </c>
      <c r="E9685" s="9" t="s">
        <v>2801</v>
      </c>
      <c r="F9685" s="9" t="s">
        <v>2802</v>
      </c>
      <c r="G9685" s="10">
        <v>15721</v>
      </c>
      <c r="H9685" s="9" t="s">
        <v>94</v>
      </c>
      <c r="I9685" s="10">
        <v>17398</v>
      </c>
      <c r="J9685" s="11">
        <v>0.9</v>
      </c>
      <c r="K9685" s="9" t="s">
        <v>94</v>
      </c>
      <c r="L9685" s="9" t="s">
        <v>95</v>
      </c>
    </row>
    <row r="9686" spans="1:12" x14ac:dyDescent="0.2">
      <c r="A9686" t="str">
        <f>VLOOKUP(B9686,StateFIPS!A$2:B$52,2)</f>
        <v>Nebraska</v>
      </c>
      <c r="B9686">
        <f t="shared" si="154"/>
        <v>31</v>
      </c>
      <c r="C9686" s="9" t="s">
        <v>1265</v>
      </c>
      <c r="D9686" s="9" t="s">
        <v>93</v>
      </c>
      <c r="E9686" s="9" t="s">
        <v>2801</v>
      </c>
      <c r="F9686" s="9" t="s">
        <v>2802</v>
      </c>
      <c r="G9686" s="10">
        <v>15721</v>
      </c>
      <c r="H9686" s="9" t="s">
        <v>94</v>
      </c>
      <c r="I9686" s="10">
        <v>17398</v>
      </c>
      <c r="J9686" s="11">
        <v>0.9</v>
      </c>
      <c r="K9686" s="9" t="s">
        <v>94</v>
      </c>
      <c r="L9686" s="9" t="s">
        <v>95</v>
      </c>
    </row>
    <row r="9687" spans="1:12" x14ac:dyDescent="0.2">
      <c r="A9687" t="str">
        <f>VLOOKUP(B9687,StateFIPS!A$2:B$52,2)</f>
        <v>Wisconsin</v>
      </c>
      <c r="B9687">
        <f t="shared" si="154"/>
        <v>55</v>
      </c>
      <c r="C9687" s="9" t="s">
        <v>2426</v>
      </c>
      <c r="D9687" s="9" t="s">
        <v>93</v>
      </c>
      <c r="E9687" s="9" t="s">
        <v>2801</v>
      </c>
      <c r="F9687" s="9" t="s">
        <v>2802</v>
      </c>
      <c r="G9687" s="10">
        <v>28026</v>
      </c>
      <c r="H9687" s="9" t="s">
        <v>94</v>
      </c>
      <c r="I9687" s="10">
        <v>31015</v>
      </c>
      <c r="J9687" s="11">
        <v>0.9</v>
      </c>
      <c r="K9687" s="9" t="s">
        <v>94</v>
      </c>
      <c r="L9687" s="9" t="s">
        <v>95</v>
      </c>
    </row>
    <row r="9688" spans="1:12" x14ac:dyDescent="0.2">
      <c r="A9688" t="str">
        <f>VLOOKUP(B9688,StateFIPS!A$2:B$52,2)</f>
        <v>Wisconsin</v>
      </c>
      <c r="B9688">
        <f t="shared" si="154"/>
        <v>55</v>
      </c>
      <c r="C9688" s="9" t="s">
        <v>2419</v>
      </c>
      <c r="D9688" s="9" t="s">
        <v>93</v>
      </c>
      <c r="E9688" s="9" t="s">
        <v>2801</v>
      </c>
      <c r="F9688" s="9" t="s">
        <v>2802</v>
      </c>
      <c r="G9688" s="10">
        <v>28026</v>
      </c>
      <c r="H9688" s="9" t="s">
        <v>94</v>
      </c>
      <c r="I9688" s="10">
        <v>31015</v>
      </c>
      <c r="J9688" s="11">
        <v>0.9</v>
      </c>
      <c r="K9688" s="9" t="s">
        <v>94</v>
      </c>
      <c r="L9688" s="9" t="s">
        <v>95</v>
      </c>
    </row>
    <row r="9689" spans="1:12" x14ac:dyDescent="0.2">
      <c r="A9689" t="str">
        <f>VLOOKUP(B9689,StateFIPS!A$2:B$52,2)</f>
        <v>West Virginia</v>
      </c>
      <c r="B9689">
        <f t="shared" si="154"/>
        <v>54</v>
      </c>
      <c r="C9689" s="9" t="s">
        <v>991</v>
      </c>
      <c r="D9689" s="9" t="s">
        <v>93</v>
      </c>
      <c r="E9689" s="9" t="s">
        <v>2801</v>
      </c>
      <c r="F9689" s="9" t="s">
        <v>2802</v>
      </c>
      <c r="G9689" s="10">
        <v>19</v>
      </c>
      <c r="H9689" s="9" t="s">
        <v>94</v>
      </c>
      <c r="I9689" s="10">
        <v>21</v>
      </c>
      <c r="J9689" s="11">
        <v>0.9</v>
      </c>
      <c r="K9689" s="9" t="s">
        <v>94</v>
      </c>
      <c r="L9689" s="9" t="s">
        <v>95</v>
      </c>
    </row>
    <row r="9690" spans="1:12" x14ac:dyDescent="0.2">
      <c r="A9690" t="str">
        <f>VLOOKUP(B9690,StateFIPS!A$2:B$52,2)</f>
        <v>Virginia</v>
      </c>
      <c r="B9690">
        <f t="shared" si="154"/>
        <v>51</v>
      </c>
      <c r="C9690" s="9" t="s">
        <v>2586</v>
      </c>
      <c r="D9690" s="9" t="s">
        <v>93</v>
      </c>
      <c r="E9690" s="9" t="s">
        <v>2801</v>
      </c>
      <c r="F9690" s="9" t="s">
        <v>2802</v>
      </c>
      <c r="G9690" s="10">
        <v>1967</v>
      </c>
      <c r="H9690" s="9" t="s">
        <v>94</v>
      </c>
      <c r="I9690" s="10">
        <v>2176</v>
      </c>
      <c r="J9690" s="11">
        <v>0.9</v>
      </c>
      <c r="K9690" s="9" t="s">
        <v>94</v>
      </c>
      <c r="L9690" s="9" t="s">
        <v>95</v>
      </c>
    </row>
    <row r="9691" spans="1:12" x14ac:dyDescent="0.2">
      <c r="A9691" t="str">
        <f>VLOOKUP(B9691,StateFIPS!A$2:B$52,2)</f>
        <v>Virginia</v>
      </c>
      <c r="B9691">
        <f t="shared" si="154"/>
        <v>51</v>
      </c>
      <c r="C9691" s="9" t="s">
        <v>997</v>
      </c>
      <c r="D9691" s="9" t="s">
        <v>93</v>
      </c>
      <c r="E9691" s="9" t="s">
        <v>2801</v>
      </c>
      <c r="F9691" s="9" t="s">
        <v>2802</v>
      </c>
      <c r="G9691" s="10">
        <v>1967</v>
      </c>
      <c r="H9691" s="9" t="s">
        <v>94</v>
      </c>
      <c r="I9691" s="10">
        <v>2176</v>
      </c>
      <c r="J9691" s="11">
        <v>0.9</v>
      </c>
      <c r="K9691" s="9" t="s">
        <v>94</v>
      </c>
      <c r="L9691" s="9" t="s">
        <v>95</v>
      </c>
    </row>
    <row r="9692" spans="1:12" x14ac:dyDescent="0.2">
      <c r="A9692" t="str">
        <f>VLOOKUP(B9692,StateFIPS!A$2:B$52,2)</f>
        <v>Wisconsin</v>
      </c>
      <c r="B9692">
        <f t="shared" si="154"/>
        <v>55</v>
      </c>
      <c r="C9692" s="9" t="s">
        <v>2432</v>
      </c>
      <c r="D9692" s="9" t="s">
        <v>93</v>
      </c>
      <c r="E9692" s="9" t="s">
        <v>2801</v>
      </c>
      <c r="F9692" s="9" t="s">
        <v>2802</v>
      </c>
      <c r="G9692" s="10">
        <v>47</v>
      </c>
      <c r="H9692" s="9" t="s">
        <v>94</v>
      </c>
      <c r="I9692" s="10">
        <v>52</v>
      </c>
      <c r="J9692" s="11">
        <v>0.9</v>
      </c>
      <c r="K9692" s="9" t="s">
        <v>94</v>
      </c>
      <c r="L9692" s="9" t="s">
        <v>95</v>
      </c>
    </row>
    <row r="9693" spans="1:12" x14ac:dyDescent="0.2">
      <c r="A9693" t="str">
        <f>VLOOKUP(B9693,StateFIPS!A$2:B$52,2)</f>
        <v>West Virginia</v>
      </c>
      <c r="B9693">
        <f t="shared" si="154"/>
        <v>54</v>
      </c>
      <c r="C9693" s="9" t="s">
        <v>971</v>
      </c>
      <c r="D9693" s="9" t="s">
        <v>93</v>
      </c>
      <c r="E9693" s="9" t="s">
        <v>2801</v>
      </c>
      <c r="F9693" s="9" t="s">
        <v>2802</v>
      </c>
      <c r="G9693" s="10">
        <v>409735</v>
      </c>
      <c r="H9693" s="9" t="s">
        <v>94</v>
      </c>
      <c r="I9693" s="10">
        <v>453426</v>
      </c>
      <c r="J9693" s="11">
        <v>0.9</v>
      </c>
      <c r="K9693" s="9" t="s">
        <v>94</v>
      </c>
      <c r="L9693" s="9" t="s">
        <v>95</v>
      </c>
    </row>
    <row r="9694" spans="1:12" x14ac:dyDescent="0.2">
      <c r="A9694" t="str">
        <f>VLOOKUP(B9694,StateFIPS!A$2:B$52,2)</f>
        <v>Wisconsin</v>
      </c>
      <c r="B9694">
        <f t="shared" si="154"/>
        <v>55</v>
      </c>
      <c r="C9694" s="9" t="s">
        <v>2451</v>
      </c>
      <c r="D9694" s="9" t="s">
        <v>93</v>
      </c>
      <c r="E9694" s="9" t="s">
        <v>2801</v>
      </c>
      <c r="F9694" s="9" t="s">
        <v>2802</v>
      </c>
      <c r="G9694" s="10">
        <v>28026</v>
      </c>
      <c r="H9694" s="9" t="s">
        <v>94</v>
      </c>
      <c r="I9694" s="10">
        <v>31015</v>
      </c>
      <c r="J9694" s="11">
        <v>0.9</v>
      </c>
      <c r="K9694" s="9" t="s">
        <v>94</v>
      </c>
      <c r="L9694" s="9" t="s">
        <v>95</v>
      </c>
    </row>
    <row r="9695" spans="1:12" x14ac:dyDescent="0.2">
      <c r="A9695" t="str">
        <f>VLOOKUP(B9695,StateFIPS!A$2:B$52,2)</f>
        <v>Wisconsin</v>
      </c>
      <c r="B9695">
        <f t="shared" si="154"/>
        <v>55</v>
      </c>
      <c r="C9695" s="9" t="s">
        <v>2762</v>
      </c>
      <c r="D9695" s="9" t="s">
        <v>93</v>
      </c>
      <c r="E9695" s="9" t="s">
        <v>2801</v>
      </c>
      <c r="F9695" s="9" t="s">
        <v>2802</v>
      </c>
      <c r="G9695" s="10">
        <v>28026</v>
      </c>
      <c r="H9695" s="9" t="s">
        <v>94</v>
      </c>
      <c r="I9695" s="10">
        <v>31015</v>
      </c>
      <c r="J9695" s="11">
        <v>0.9</v>
      </c>
      <c r="K9695" s="9" t="s">
        <v>94</v>
      </c>
      <c r="L9695" s="9" t="s">
        <v>95</v>
      </c>
    </row>
    <row r="9696" spans="1:12" x14ac:dyDescent="0.2">
      <c r="A9696" t="str">
        <f>VLOOKUP(B9696,StateFIPS!A$2:B$52,2)</f>
        <v>West Virginia</v>
      </c>
      <c r="B9696">
        <f t="shared" si="154"/>
        <v>54</v>
      </c>
      <c r="C9696" s="9" t="s">
        <v>990</v>
      </c>
      <c r="D9696" s="9" t="s">
        <v>93</v>
      </c>
      <c r="E9696" s="9" t="s">
        <v>2801</v>
      </c>
      <c r="F9696" s="9" t="s">
        <v>2802</v>
      </c>
      <c r="G9696" s="10">
        <v>19</v>
      </c>
      <c r="H9696" s="9" t="s">
        <v>94</v>
      </c>
      <c r="I9696" s="10">
        <v>21</v>
      </c>
      <c r="J9696" s="11">
        <v>0.9</v>
      </c>
      <c r="K9696" s="9" t="s">
        <v>94</v>
      </c>
      <c r="L9696" s="9" t="s">
        <v>95</v>
      </c>
    </row>
    <row r="9697" spans="1:12" x14ac:dyDescent="0.2">
      <c r="A9697" t="str">
        <f>VLOOKUP(B9697,StateFIPS!A$2:B$52,2)</f>
        <v>Wisconsin</v>
      </c>
      <c r="B9697">
        <f t="shared" si="154"/>
        <v>55</v>
      </c>
      <c r="C9697" s="9" t="s">
        <v>2392</v>
      </c>
      <c r="D9697" s="9" t="s">
        <v>93</v>
      </c>
      <c r="E9697" s="9" t="s">
        <v>2801</v>
      </c>
      <c r="F9697" s="9" t="s">
        <v>2802</v>
      </c>
      <c r="G9697" s="10">
        <v>28026</v>
      </c>
      <c r="H9697" s="9" t="s">
        <v>94</v>
      </c>
      <c r="I9697" s="10">
        <v>31015</v>
      </c>
      <c r="J9697" s="11">
        <v>0.9</v>
      </c>
      <c r="K9697" s="9" t="s">
        <v>94</v>
      </c>
      <c r="L9697" s="9" t="s">
        <v>95</v>
      </c>
    </row>
    <row r="9698" spans="1:12" x14ac:dyDescent="0.2">
      <c r="A9698" t="str">
        <f>VLOOKUP(B9698,StateFIPS!A$2:B$52,2)</f>
        <v>Virginia</v>
      </c>
      <c r="B9698">
        <f t="shared" si="154"/>
        <v>51</v>
      </c>
      <c r="C9698" s="9" t="s">
        <v>2559</v>
      </c>
      <c r="D9698" s="9" t="s">
        <v>93</v>
      </c>
      <c r="E9698" s="9" t="s">
        <v>2801</v>
      </c>
      <c r="F9698" s="9" t="s">
        <v>2802</v>
      </c>
      <c r="G9698" s="10">
        <v>710369</v>
      </c>
      <c r="H9698" s="9" t="s">
        <v>94</v>
      </c>
      <c r="I9698" s="10">
        <v>786118</v>
      </c>
      <c r="J9698" s="11">
        <v>0.9</v>
      </c>
      <c r="K9698" s="9" t="s">
        <v>94</v>
      </c>
      <c r="L9698" s="9" t="s">
        <v>95</v>
      </c>
    </row>
    <row r="9699" spans="1:12" x14ac:dyDescent="0.2">
      <c r="A9699" t="str">
        <f>VLOOKUP(B9699,StateFIPS!A$2:B$52,2)</f>
        <v>West Virginia</v>
      </c>
      <c r="B9699">
        <f t="shared" si="154"/>
        <v>54</v>
      </c>
      <c r="C9699" s="9" t="s">
        <v>1033</v>
      </c>
      <c r="D9699" s="9" t="s">
        <v>93</v>
      </c>
      <c r="E9699" s="9" t="s">
        <v>2801</v>
      </c>
      <c r="F9699" s="9" t="s">
        <v>2802</v>
      </c>
      <c r="G9699" s="10">
        <v>568061</v>
      </c>
      <c r="H9699" s="9" t="s">
        <v>94</v>
      </c>
      <c r="I9699" s="10">
        <v>628634</v>
      </c>
      <c r="J9699" s="11">
        <v>0.9</v>
      </c>
      <c r="K9699" s="9" t="s">
        <v>94</v>
      </c>
      <c r="L9699" s="9" t="s">
        <v>95</v>
      </c>
    </row>
    <row r="9700" spans="1:12" x14ac:dyDescent="0.2">
      <c r="A9700" t="str">
        <f>VLOOKUP(B9700,StateFIPS!A$2:B$52,2)</f>
        <v>Wisconsin</v>
      </c>
      <c r="B9700">
        <f t="shared" si="154"/>
        <v>55</v>
      </c>
      <c r="C9700" s="9" t="s">
        <v>2417</v>
      </c>
      <c r="D9700" s="9" t="s">
        <v>93</v>
      </c>
      <c r="E9700" s="9" t="s">
        <v>2801</v>
      </c>
      <c r="F9700" s="9" t="s">
        <v>2802</v>
      </c>
      <c r="G9700" s="10">
        <v>79875</v>
      </c>
      <c r="H9700" s="9" t="s">
        <v>94</v>
      </c>
      <c r="I9700" s="10">
        <v>88392</v>
      </c>
      <c r="J9700" s="11">
        <v>0.9</v>
      </c>
      <c r="K9700" s="9" t="s">
        <v>94</v>
      </c>
      <c r="L9700" s="9" t="s">
        <v>95</v>
      </c>
    </row>
    <row r="9701" spans="1:12" x14ac:dyDescent="0.2">
      <c r="A9701" t="str">
        <f>VLOOKUP(B9701,StateFIPS!A$2:B$52,2)</f>
        <v>Wisconsin</v>
      </c>
      <c r="B9701">
        <f t="shared" si="154"/>
        <v>55</v>
      </c>
      <c r="C9701" s="9" t="s">
        <v>2575</v>
      </c>
      <c r="D9701" s="9" t="s">
        <v>93</v>
      </c>
      <c r="E9701" s="9" t="s">
        <v>2801</v>
      </c>
      <c r="F9701" s="9" t="s">
        <v>2802</v>
      </c>
      <c r="G9701" s="10">
        <v>28026</v>
      </c>
      <c r="H9701" s="9" t="s">
        <v>94</v>
      </c>
      <c r="I9701" s="10">
        <v>31015</v>
      </c>
      <c r="J9701" s="11">
        <v>0.9</v>
      </c>
      <c r="K9701" s="9" t="s">
        <v>94</v>
      </c>
      <c r="L9701" s="9" t="s">
        <v>95</v>
      </c>
    </row>
    <row r="9702" spans="1:12" x14ac:dyDescent="0.2">
      <c r="A9702" t="str">
        <f>VLOOKUP(B9702,StateFIPS!A$2:B$52,2)</f>
        <v>Wisconsin</v>
      </c>
      <c r="B9702">
        <f t="shared" si="154"/>
        <v>55</v>
      </c>
      <c r="C9702" s="9" t="s">
        <v>2497</v>
      </c>
      <c r="D9702" s="9" t="s">
        <v>93</v>
      </c>
      <c r="E9702" s="9" t="s">
        <v>2801</v>
      </c>
      <c r="F9702" s="9" t="s">
        <v>2802</v>
      </c>
      <c r="G9702" s="10">
        <v>28026</v>
      </c>
      <c r="H9702" s="9" t="s">
        <v>94</v>
      </c>
      <c r="I9702" s="10">
        <v>31015</v>
      </c>
      <c r="J9702" s="11">
        <v>0.9</v>
      </c>
      <c r="K9702" s="9" t="s">
        <v>94</v>
      </c>
      <c r="L9702" s="9" t="s">
        <v>95</v>
      </c>
    </row>
    <row r="9703" spans="1:12" x14ac:dyDescent="0.2">
      <c r="A9703" t="str">
        <f>VLOOKUP(B9703,StateFIPS!A$2:B$52,2)</f>
        <v>Virginia</v>
      </c>
      <c r="B9703">
        <f t="shared" si="154"/>
        <v>51</v>
      </c>
      <c r="C9703" s="9" t="s">
        <v>2571</v>
      </c>
      <c r="D9703" s="9" t="s">
        <v>93</v>
      </c>
      <c r="E9703" s="9" t="s">
        <v>2801</v>
      </c>
      <c r="F9703" s="9" t="s">
        <v>2802</v>
      </c>
      <c r="G9703" s="10">
        <v>2918641</v>
      </c>
      <c r="H9703" s="9" t="s">
        <v>94</v>
      </c>
      <c r="I9703" s="10">
        <v>3229861</v>
      </c>
      <c r="J9703" s="11">
        <v>0.9</v>
      </c>
      <c r="K9703" s="9" t="s">
        <v>94</v>
      </c>
      <c r="L9703" s="9" t="s">
        <v>95</v>
      </c>
    </row>
    <row r="9704" spans="1:12" x14ac:dyDescent="0.2">
      <c r="A9704" t="str">
        <f>VLOOKUP(B9704,StateFIPS!A$2:B$52,2)</f>
        <v>Wisconsin</v>
      </c>
      <c r="B9704">
        <f t="shared" si="154"/>
        <v>55</v>
      </c>
      <c r="C9704" s="9" t="s">
        <v>2493</v>
      </c>
      <c r="D9704" s="9" t="s">
        <v>93</v>
      </c>
      <c r="E9704" s="9" t="s">
        <v>2801</v>
      </c>
      <c r="F9704" s="9" t="s">
        <v>2802</v>
      </c>
      <c r="G9704" s="10">
        <v>28026</v>
      </c>
      <c r="H9704" s="9" t="s">
        <v>94</v>
      </c>
      <c r="I9704" s="10">
        <v>31015</v>
      </c>
      <c r="J9704" s="11">
        <v>0.9</v>
      </c>
      <c r="K9704" s="9" t="s">
        <v>94</v>
      </c>
      <c r="L9704" s="9" t="s">
        <v>95</v>
      </c>
    </row>
    <row r="9705" spans="1:12" x14ac:dyDescent="0.2">
      <c r="A9705" t="str">
        <f>VLOOKUP(B9705,StateFIPS!A$2:B$52,2)</f>
        <v>Wisconsin</v>
      </c>
      <c r="B9705">
        <f t="shared" si="154"/>
        <v>55</v>
      </c>
      <c r="C9705" s="9" t="s">
        <v>2564</v>
      </c>
      <c r="D9705" s="9" t="s">
        <v>93</v>
      </c>
      <c r="E9705" s="9" t="s">
        <v>2801</v>
      </c>
      <c r="F9705" s="9" t="s">
        <v>2802</v>
      </c>
      <c r="G9705" s="10">
        <v>28026</v>
      </c>
      <c r="H9705" s="9" t="s">
        <v>94</v>
      </c>
      <c r="I9705" s="10">
        <v>31015</v>
      </c>
      <c r="J9705" s="11">
        <v>0.9</v>
      </c>
      <c r="K9705" s="9" t="s">
        <v>94</v>
      </c>
      <c r="L9705" s="9" t="s">
        <v>95</v>
      </c>
    </row>
    <row r="9706" spans="1:12" x14ac:dyDescent="0.2">
      <c r="A9706" t="str">
        <f>VLOOKUP(B9706,StateFIPS!A$2:B$52,2)</f>
        <v>Wisconsin</v>
      </c>
      <c r="B9706">
        <f t="shared" si="154"/>
        <v>55</v>
      </c>
      <c r="C9706" s="9" t="s">
        <v>2413</v>
      </c>
      <c r="D9706" s="9" t="s">
        <v>93</v>
      </c>
      <c r="E9706" s="9" t="s">
        <v>2801</v>
      </c>
      <c r="F9706" s="9" t="s">
        <v>2802</v>
      </c>
      <c r="G9706" s="10">
        <v>32</v>
      </c>
      <c r="H9706" s="9" t="s">
        <v>94</v>
      </c>
      <c r="I9706" s="10">
        <v>35</v>
      </c>
      <c r="J9706" s="11">
        <v>0.9</v>
      </c>
      <c r="K9706" s="9" t="s">
        <v>94</v>
      </c>
      <c r="L9706" s="9" t="s">
        <v>95</v>
      </c>
    </row>
    <row r="9707" spans="1:12" x14ac:dyDescent="0.2">
      <c r="A9707" t="str">
        <f>VLOOKUP(B9707,StateFIPS!A$2:B$52,2)</f>
        <v>Wisconsin</v>
      </c>
      <c r="B9707">
        <f t="shared" si="154"/>
        <v>55</v>
      </c>
      <c r="C9707" s="9" t="s">
        <v>2654</v>
      </c>
      <c r="D9707" s="9" t="s">
        <v>93</v>
      </c>
      <c r="E9707" s="9" t="s">
        <v>2801</v>
      </c>
      <c r="F9707" s="9" t="s">
        <v>2802</v>
      </c>
      <c r="G9707" s="10">
        <v>28026</v>
      </c>
      <c r="H9707" s="9" t="s">
        <v>94</v>
      </c>
      <c r="I9707" s="10">
        <v>31015</v>
      </c>
      <c r="J9707" s="11">
        <v>0.9</v>
      </c>
      <c r="K9707" s="9" t="s">
        <v>94</v>
      </c>
      <c r="L9707" s="9" t="s">
        <v>95</v>
      </c>
    </row>
    <row r="9708" spans="1:12" x14ac:dyDescent="0.2">
      <c r="A9708" t="str">
        <f>VLOOKUP(B9708,StateFIPS!A$2:B$52,2)</f>
        <v>Wisconsin</v>
      </c>
      <c r="B9708">
        <f t="shared" si="154"/>
        <v>55</v>
      </c>
      <c r="C9708" s="9" t="s">
        <v>2292</v>
      </c>
      <c r="D9708" s="9" t="s">
        <v>93</v>
      </c>
      <c r="E9708" s="9" t="s">
        <v>2801</v>
      </c>
      <c r="F9708" s="9" t="s">
        <v>2802</v>
      </c>
      <c r="G9708" s="10">
        <v>28026</v>
      </c>
      <c r="H9708" s="9" t="s">
        <v>94</v>
      </c>
      <c r="I9708" s="10">
        <v>31015</v>
      </c>
      <c r="J9708" s="11">
        <v>0.9</v>
      </c>
      <c r="K9708" s="9" t="s">
        <v>94</v>
      </c>
      <c r="L9708" s="9" t="s">
        <v>95</v>
      </c>
    </row>
    <row r="9709" spans="1:12" x14ac:dyDescent="0.2">
      <c r="A9709" t="str">
        <f>VLOOKUP(B9709,StateFIPS!A$2:B$52,2)</f>
        <v>Wisconsin</v>
      </c>
      <c r="B9709">
        <f t="shared" si="154"/>
        <v>55</v>
      </c>
      <c r="C9709" s="9" t="s">
        <v>1022</v>
      </c>
      <c r="D9709" s="9" t="s">
        <v>93</v>
      </c>
      <c r="E9709" s="9" t="s">
        <v>2801</v>
      </c>
      <c r="F9709" s="9" t="s">
        <v>2802</v>
      </c>
      <c r="G9709" s="10">
        <v>28026</v>
      </c>
      <c r="H9709" s="9" t="s">
        <v>94</v>
      </c>
      <c r="I9709" s="10">
        <v>31015</v>
      </c>
      <c r="J9709" s="11">
        <v>0.9</v>
      </c>
      <c r="K9709" s="9" t="s">
        <v>94</v>
      </c>
      <c r="L9709" s="9" t="s">
        <v>95</v>
      </c>
    </row>
    <row r="9710" spans="1:12" x14ac:dyDescent="0.2">
      <c r="A9710" t="str">
        <f>VLOOKUP(B9710,StateFIPS!A$2:B$52,2)</f>
        <v>Wisconsin</v>
      </c>
      <c r="B9710">
        <f t="shared" si="154"/>
        <v>55</v>
      </c>
      <c r="C9710" s="9" t="s">
        <v>2374</v>
      </c>
      <c r="D9710" s="9" t="s">
        <v>93</v>
      </c>
      <c r="E9710" s="9" t="s">
        <v>2801</v>
      </c>
      <c r="F9710" s="9" t="s">
        <v>2802</v>
      </c>
      <c r="G9710" s="10">
        <v>28026</v>
      </c>
      <c r="H9710" s="9" t="s">
        <v>94</v>
      </c>
      <c r="I9710" s="10">
        <v>31015</v>
      </c>
      <c r="J9710" s="11">
        <v>0.9</v>
      </c>
      <c r="K9710" s="9" t="s">
        <v>94</v>
      </c>
      <c r="L9710" s="9" t="s">
        <v>95</v>
      </c>
    </row>
    <row r="9711" spans="1:12" x14ac:dyDescent="0.2">
      <c r="A9711" t="str">
        <f>VLOOKUP(B9711,StateFIPS!A$2:B$52,2)</f>
        <v>Wisconsin</v>
      </c>
      <c r="B9711">
        <f t="shared" si="154"/>
        <v>55</v>
      </c>
      <c r="C9711" s="9" t="s">
        <v>2465</v>
      </c>
      <c r="D9711" s="9" t="s">
        <v>93</v>
      </c>
      <c r="E9711" s="9" t="s">
        <v>2801</v>
      </c>
      <c r="F9711" s="9" t="s">
        <v>2802</v>
      </c>
      <c r="G9711" s="10">
        <v>28026</v>
      </c>
      <c r="H9711" s="9" t="s">
        <v>94</v>
      </c>
      <c r="I9711" s="10">
        <v>31015</v>
      </c>
      <c r="J9711" s="11">
        <v>0.9</v>
      </c>
      <c r="K9711" s="9" t="s">
        <v>94</v>
      </c>
      <c r="L9711" s="9" t="s">
        <v>95</v>
      </c>
    </row>
    <row r="9712" spans="1:12" x14ac:dyDescent="0.2">
      <c r="A9712" t="str">
        <f>VLOOKUP(B9712,StateFIPS!A$2:B$52,2)</f>
        <v>Wisconsin</v>
      </c>
      <c r="B9712">
        <f t="shared" si="154"/>
        <v>55</v>
      </c>
      <c r="C9712" s="9" t="s">
        <v>2335</v>
      </c>
      <c r="D9712" s="9" t="s">
        <v>93</v>
      </c>
      <c r="E9712" s="9" t="s">
        <v>2801</v>
      </c>
      <c r="F9712" s="9" t="s">
        <v>2802</v>
      </c>
      <c r="G9712" s="10">
        <v>28026</v>
      </c>
      <c r="H9712" s="9" t="s">
        <v>94</v>
      </c>
      <c r="I9712" s="10">
        <v>31015</v>
      </c>
      <c r="J9712" s="11">
        <v>0.9</v>
      </c>
      <c r="K9712" s="9" t="s">
        <v>94</v>
      </c>
      <c r="L9712" s="9" t="s">
        <v>95</v>
      </c>
    </row>
    <row r="9713" spans="1:12" x14ac:dyDescent="0.2">
      <c r="A9713" t="str">
        <f>VLOOKUP(B9713,StateFIPS!A$2:B$52,2)</f>
        <v>Wisconsin</v>
      </c>
      <c r="B9713">
        <f t="shared" si="154"/>
        <v>55</v>
      </c>
      <c r="C9713" s="9" t="s">
        <v>2481</v>
      </c>
      <c r="D9713" s="9" t="s">
        <v>93</v>
      </c>
      <c r="E9713" s="9" t="s">
        <v>2801</v>
      </c>
      <c r="F9713" s="9" t="s">
        <v>2802</v>
      </c>
      <c r="G9713" s="10">
        <v>28026</v>
      </c>
      <c r="H9713" s="9" t="s">
        <v>94</v>
      </c>
      <c r="I9713" s="10">
        <v>31015</v>
      </c>
      <c r="J9713" s="11">
        <v>0.9</v>
      </c>
      <c r="K9713" s="9" t="s">
        <v>94</v>
      </c>
      <c r="L9713" s="9" t="s">
        <v>95</v>
      </c>
    </row>
    <row r="9714" spans="1:12" x14ac:dyDescent="0.2">
      <c r="A9714" t="str">
        <f>VLOOKUP(B9714,StateFIPS!A$2:B$52,2)</f>
        <v>Wisconsin</v>
      </c>
      <c r="B9714">
        <f t="shared" si="154"/>
        <v>55</v>
      </c>
      <c r="C9714" s="9" t="s">
        <v>2354</v>
      </c>
      <c r="D9714" s="9" t="s">
        <v>93</v>
      </c>
      <c r="E9714" s="9" t="s">
        <v>2801</v>
      </c>
      <c r="F9714" s="9" t="s">
        <v>2802</v>
      </c>
      <c r="G9714" s="10">
        <v>28026</v>
      </c>
      <c r="H9714" s="9" t="s">
        <v>94</v>
      </c>
      <c r="I9714" s="10">
        <v>31015</v>
      </c>
      <c r="J9714" s="11">
        <v>0.9</v>
      </c>
      <c r="K9714" s="9" t="s">
        <v>94</v>
      </c>
      <c r="L9714" s="9" t="s">
        <v>95</v>
      </c>
    </row>
    <row r="9715" spans="1:12" x14ac:dyDescent="0.2">
      <c r="A9715" t="str">
        <f>VLOOKUP(B9715,StateFIPS!A$2:B$52,2)</f>
        <v>Wisconsin</v>
      </c>
      <c r="B9715">
        <f t="shared" si="154"/>
        <v>55</v>
      </c>
      <c r="C9715" s="9" t="s">
        <v>2499</v>
      </c>
      <c r="D9715" s="9" t="s">
        <v>93</v>
      </c>
      <c r="E9715" s="9" t="s">
        <v>2801</v>
      </c>
      <c r="F9715" s="9" t="s">
        <v>2802</v>
      </c>
      <c r="G9715" s="10">
        <v>20</v>
      </c>
      <c r="H9715" s="9" t="s">
        <v>94</v>
      </c>
      <c r="I9715" s="10">
        <v>23</v>
      </c>
      <c r="J9715" s="11">
        <v>0.9</v>
      </c>
      <c r="K9715" s="9" t="s">
        <v>94</v>
      </c>
      <c r="L9715" s="9" t="s">
        <v>95</v>
      </c>
    </row>
    <row r="9716" spans="1:12" x14ac:dyDescent="0.2">
      <c r="A9716" t="str">
        <f>VLOOKUP(B9716,StateFIPS!A$2:B$52,2)</f>
        <v>Wisconsin</v>
      </c>
      <c r="B9716">
        <f t="shared" si="154"/>
        <v>55</v>
      </c>
      <c r="C9716" s="9" t="s">
        <v>2505</v>
      </c>
      <c r="D9716" s="9" t="s">
        <v>93</v>
      </c>
      <c r="E9716" s="9" t="s">
        <v>2801</v>
      </c>
      <c r="F9716" s="9" t="s">
        <v>2802</v>
      </c>
      <c r="G9716" s="10">
        <v>28026</v>
      </c>
      <c r="H9716" s="9" t="s">
        <v>94</v>
      </c>
      <c r="I9716" s="10">
        <v>31015</v>
      </c>
      <c r="J9716" s="11">
        <v>0.9</v>
      </c>
      <c r="K9716" s="9" t="s">
        <v>94</v>
      </c>
      <c r="L9716" s="9" t="s">
        <v>95</v>
      </c>
    </row>
    <row r="9717" spans="1:12" x14ac:dyDescent="0.2">
      <c r="A9717" t="str">
        <f>VLOOKUP(B9717,StateFIPS!A$2:B$52,2)</f>
        <v>Wisconsin</v>
      </c>
      <c r="B9717">
        <f t="shared" si="154"/>
        <v>55</v>
      </c>
      <c r="C9717" s="9" t="s">
        <v>2623</v>
      </c>
      <c r="D9717" s="9" t="s">
        <v>93</v>
      </c>
      <c r="E9717" s="9" t="s">
        <v>2801</v>
      </c>
      <c r="F9717" s="9" t="s">
        <v>2802</v>
      </c>
      <c r="G9717" s="10">
        <v>28026</v>
      </c>
      <c r="H9717" s="9" t="s">
        <v>94</v>
      </c>
      <c r="I9717" s="10">
        <v>31015</v>
      </c>
      <c r="J9717" s="11">
        <v>0.9</v>
      </c>
      <c r="K9717" s="9" t="s">
        <v>94</v>
      </c>
      <c r="L9717" s="9" t="s">
        <v>95</v>
      </c>
    </row>
    <row r="9718" spans="1:12" x14ac:dyDescent="0.2">
      <c r="A9718" t="str">
        <f>VLOOKUP(B9718,StateFIPS!A$2:B$52,2)</f>
        <v>Wisconsin</v>
      </c>
      <c r="B9718">
        <f t="shared" si="154"/>
        <v>55</v>
      </c>
      <c r="C9718" s="9" t="s">
        <v>1051</v>
      </c>
      <c r="D9718" s="9" t="s">
        <v>93</v>
      </c>
      <c r="E9718" s="9" t="s">
        <v>2801</v>
      </c>
      <c r="F9718" s="9" t="s">
        <v>2802</v>
      </c>
      <c r="G9718" s="10">
        <v>28026</v>
      </c>
      <c r="H9718" s="9" t="s">
        <v>94</v>
      </c>
      <c r="I9718" s="10">
        <v>31015</v>
      </c>
      <c r="J9718" s="11">
        <v>0.9</v>
      </c>
      <c r="K9718" s="9" t="s">
        <v>94</v>
      </c>
      <c r="L9718" s="9" t="s">
        <v>95</v>
      </c>
    </row>
    <row r="9719" spans="1:12" x14ac:dyDescent="0.2">
      <c r="A9719" t="str">
        <f>VLOOKUP(B9719,StateFIPS!A$2:B$52,2)</f>
        <v>Wisconsin</v>
      </c>
      <c r="B9719">
        <f t="shared" si="154"/>
        <v>55</v>
      </c>
      <c r="C9719" s="9" t="s">
        <v>2573</v>
      </c>
      <c r="D9719" s="9" t="s">
        <v>93</v>
      </c>
      <c r="E9719" s="9" t="s">
        <v>2801</v>
      </c>
      <c r="F9719" s="9" t="s">
        <v>2802</v>
      </c>
      <c r="G9719" s="10">
        <v>28026</v>
      </c>
      <c r="H9719" s="9" t="s">
        <v>94</v>
      </c>
      <c r="I9719" s="10">
        <v>31015</v>
      </c>
      <c r="J9719" s="11">
        <v>0.9</v>
      </c>
      <c r="K9719" s="9" t="s">
        <v>94</v>
      </c>
      <c r="L9719" s="9" t="s">
        <v>95</v>
      </c>
    </row>
    <row r="9720" spans="1:12" x14ac:dyDescent="0.2">
      <c r="A9720" t="str">
        <f>VLOOKUP(B9720,StateFIPS!A$2:B$52,2)</f>
        <v>Wisconsin</v>
      </c>
      <c r="B9720">
        <f t="shared" si="154"/>
        <v>55</v>
      </c>
      <c r="C9720" s="9" t="s">
        <v>2404</v>
      </c>
      <c r="D9720" s="9" t="s">
        <v>93</v>
      </c>
      <c r="E9720" s="9" t="s">
        <v>2801</v>
      </c>
      <c r="F9720" s="9" t="s">
        <v>2802</v>
      </c>
      <c r="G9720" s="10">
        <v>28026</v>
      </c>
      <c r="H9720" s="9" t="s">
        <v>94</v>
      </c>
      <c r="I9720" s="10">
        <v>31015</v>
      </c>
      <c r="J9720" s="11">
        <v>0.9</v>
      </c>
      <c r="K9720" s="9" t="s">
        <v>94</v>
      </c>
      <c r="L9720" s="9" t="s">
        <v>95</v>
      </c>
    </row>
    <row r="9721" spans="1:12" x14ac:dyDescent="0.2">
      <c r="A9721" t="str">
        <f>VLOOKUP(B9721,StateFIPS!A$2:B$52,2)</f>
        <v>West Virginia</v>
      </c>
      <c r="B9721">
        <f t="shared" si="154"/>
        <v>54</v>
      </c>
      <c r="C9721" s="9" t="s">
        <v>2480</v>
      </c>
      <c r="D9721" s="9" t="s">
        <v>93</v>
      </c>
      <c r="E9721" s="9" t="s">
        <v>2801</v>
      </c>
      <c r="F9721" s="9" t="s">
        <v>2802</v>
      </c>
      <c r="G9721" s="10">
        <v>79332</v>
      </c>
      <c r="H9721" s="9" t="s">
        <v>94</v>
      </c>
      <c r="I9721" s="10">
        <v>87791</v>
      </c>
      <c r="J9721" s="11">
        <v>0.9</v>
      </c>
      <c r="K9721" s="9" t="s">
        <v>94</v>
      </c>
      <c r="L9721" s="9" t="s">
        <v>95</v>
      </c>
    </row>
    <row r="9722" spans="1:12" x14ac:dyDescent="0.2">
      <c r="A9722" t="str">
        <f>VLOOKUP(B9722,StateFIPS!A$2:B$52,2)</f>
        <v>Wisconsin</v>
      </c>
      <c r="B9722">
        <f t="shared" si="154"/>
        <v>55</v>
      </c>
      <c r="C9722" s="9" t="s">
        <v>2665</v>
      </c>
      <c r="D9722" s="9" t="s">
        <v>93</v>
      </c>
      <c r="E9722" s="9" t="s">
        <v>2801</v>
      </c>
      <c r="F9722" s="9" t="s">
        <v>2802</v>
      </c>
      <c r="G9722" s="10">
        <v>28026</v>
      </c>
      <c r="H9722" s="9" t="s">
        <v>94</v>
      </c>
      <c r="I9722" s="10">
        <v>31015</v>
      </c>
      <c r="J9722" s="11">
        <v>0.9</v>
      </c>
      <c r="K9722" s="9" t="s">
        <v>94</v>
      </c>
      <c r="L9722" s="9" t="s">
        <v>95</v>
      </c>
    </row>
    <row r="9723" spans="1:12" x14ac:dyDescent="0.2">
      <c r="A9723" t="str">
        <f>VLOOKUP(B9723,StateFIPS!A$2:B$52,2)</f>
        <v>Wisconsin</v>
      </c>
      <c r="B9723">
        <f t="shared" si="154"/>
        <v>55</v>
      </c>
      <c r="C9723" s="9" t="s">
        <v>2422</v>
      </c>
      <c r="D9723" s="9" t="s">
        <v>93</v>
      </c>
      <c r="E9723" s="9" t="s">
        <v>2801</v>
      </c>
      <c r="F9723" s="9" t="s">
        <v>2802</v>
      </c>
      <c r="G9723" s="10">
        <v>28026</v>
      </c>
      <c r="H9723" s="9" t="s">
        <v>94</v>
      </c>
      <c r="I9723" s="10">
        <v>31015</v>
      </c>
      <c r="J9723" s="11">
        <v>0.9</v>
      </c>
      <c r="K9723" s="9" t="s">
        <v>94</v>
      </c>
      <c r="L9723" s="9" t="s">
        <v>95</v>
      </c>
    </row>
    <row r="9724" spans="1:12" x14ac:dyDescent="0.2">
      <c r="A9724" t="str">
        <f>VLOOKUP(B9724,StateFIPS!A$2:B$52,2)</f>
        <v>Virginia</v>
      </c>
      <c r="B9724">
        <f t="shared" si="154"/>
        <v>51</v>
      </c>
      <c r="C9724" s="9" t="s">
        <v>999</v>
      </c>
      <c r="D9724" s="9" t="s">
        <v>93</v>
      </c>
      <c r="E9724" s="9" t="s">
        <v>2801</v>
      </c>
      <c r="F9724" s="9" t="s">
        <v>2802</v>
      </c>
      <c r="G9724" s="10">
        <v>1967</v>
      </c>
      <c r="H9724" s="9" t="s">
        <v>94</v>
      </c>
      <c r="I9724" s="10">
        <v>2176</v>
      </c>
      <c r="J9724" s="11">
        <v>0.9</v>
      </c>
      <c r="K9724" s="9" t="s">
        <v>94</v>
      </c>
      <c r="L9724" s="9" t="s">
        <v>95</v>
      </c>
    </row>
    <row r="9725" spans="1:12" x14ac:dyDescent="0.2">
      <c r="A9725" t="str">
        <f>VLOOKUP(B9725,StateFIPS!A$2:B$52,2)</f>
        <v>Wisconsin</v>
      </c>
      <c r="B9725">
        <f t="shared" si="154"/>
        <v>55</v>
      </c>
      <c r="C9725" s="9" t="s">
        <v>1050</v>
      </c>
      <c r="D9725" s="9" t="s">
        <v>93</v>
      </c>
      <c r="E9725" s="9" t="s">
        <v>2801</v>
      </c>
      <c r="F9725" s="9" t="s">
        <v>2802</v>
      </c>
      <c r="G9725" s="10">
        <v>28026</v>
      </c>
      <c r="H9725" s="9" t="s">
        <v>94</v>
      </c>
      <c r="I9725" s="10">
        <v>31015</v>
      </c>
      <c r="J9725" s="11">
        <v>0.9</v>
      </c>
      <c r="K9725" s="9" t="s">
        <v>94</v>
      </c>
      <c r="L9725" s="9" t="s">
        <v>95</v>
      </c>
    </row>
    <row r="9726" spans="1:12" x14ac:dyDescent="0.2">
      <c r="A9726" t="str">
        <f>VLOOKUP(B9726,StateFIPS!A$2:B$52,2)</f>
        <v>Wisconsin</v>
      </c>
      <c r="B9726">
        <f t="shared" si="154"/>
        <v>55</v>
      </c>
      <c r="C9726" s="9" t="s">
        <v>2541</v>
      </c>
      <c r="D9726" s="9" t="s">
        <v>93</v>
      </c>
      <c r="E9726" s="9" t="s">
        <v>2801</v>
      </c>
      <c r="F9726" s="9" t="s">
        <v>2802</v>
      </c>
      <c r="G9726" s="10">
        <v>28026</v>
      </c>
      <c r="H9726" s="9" t="s">
        <v>94</v>
      </c>
      <c r="I9726" s="10">
        <v>31015</v>
      </c>
      <c r="J9726" s="11">
        <v>0.9</v>
      </c>
      <c r="K9726" s="9" t="s">
        <v>94</v>
      </c>
      <c r="L9726" s="9" t="s">
        <v>95</v>
      </c>
    </row>
    <row r="9727" spans="1:12" x14ac:dyDescent="0.2">
      <c r="A9727" t="str">
        <f>VLOOKUP(B9727,StateFIPS!A$2:B$52,2)</f>
        <v>West Virginia</v>
      </c>
      <c r="B9727">
        <f t="shared" si="154"/>
        <v>54</v>
      </c>
      <c r="C9727" s="9" t="s">
        <v>979</v>
      </c>
      <c r="D9727" s="9" t="s">
        <v>93</v>
      </c>
      <c r="E9727" s="9" t="s">
        <v>2801</v>
      </c>
      <c r="F9727" s="9" t="s">
        <v>2802</v>
      </c>
      <c r="G9727" s="10">
        <v>52064</v>
      </c>
      <c r="H9727" s="9" t="s">
        <v>94</v>
      </c>
      <c r="I9727" s="10">
        <v>57616</v>
      </c>
      <c r="J9727" s="11">
        <v>0.9</v>
      </c>
      <c r="K9727" s="9" t="s">
        <v>94</v>
      </c>
      <c r="L9727" s="9" t="s">
        <v>95</v>
      </c>
    </row>
    <row r="9728" spans="1:12" x14ac:dyDescent="0.2">
      <c r="A9728" t="str">
        <f>VLOOKUP(B9728,StateFIPS!A$2:B$52,2)</f>
        <v>Wisconsin</v>
      </c>
      <c r="B9728">
        <f t="shared" si="154"/>
        <v>55</v>
      </c>
      <c r="C9728" s="9" t="s">
        <v>2441</v>
      </c>
      <c r="D9728" s="9" t="s">
        <v>93</v>
      </c>
      <c r="E9728" s="9" t="s">
        <v>2801</v>
      </c>
      <c r="F9728" s="9" t="s">
        <v>2802</v>
      </c>
      <c r="G9728" s="10">
        <v>28026</v>
      </c>
      <c r="H9728" s="9" t="s">
        <v>94</v>
      </c>
      <c r="I9728" s="10">
        <v>31015</v>
      </c>
      <c r="J9728" s="11">
        <v>0.9</v>
      </c>
      <c r="K9728" s="9" t="s">
        <v>94</v>
      </c>
      <c r="L9728" s="9" t="s">
        <v>95</v>
      </c>
    </row>
    <row r="9729" spans="1:12" x14ac:dyDescent="0.2">
      <c r="A9729" t="str">
        <f>VLOOKUP(B9729,StateFIPS!A$2:B$52,2)</f>
        <v>Wisconsin</v>
      </c>
      <c r="B9729">
        <f t="shared" si="154"/>
        <v>55</v>
      </c>
      <c r="C9729" s="9" t="s">
        <v>1021</v>
      </c>
      <c r="D9729" s="9" t="s">
        <v>93</v>
      </c>
      <c r="E9729" s="9" t="s">
        <v>2801</v>
      </c>
      <c r="F9729" s="9" t="s">
        <v>2802</v>
      </c>
      <c r="G9729" s="10">
        <v>28026</v>
      </c>
      <c r="H9729" s="9" t="s">
        <v>94</v>
      </c>
      <c r="I9729" s="10">
        <v>31015</v>
      </c>
      <c r="J9729" s="11">
        <v>0.9</v>
      </c>
      <c r="K9729" s="9" t="s">
        <v>94</v>
      </c>
      <c r="L9729" s="9" t="s">
        <v>95</v>
      </c>
    </row>
    <row r="9730" spans="1:12" x14ac:dyDescent="0.2">
      <c r="A9730" t="str">
        <f>VLOOKUP(B9730,StateFIPS!A$2:B$52,2)</f>
        <v>Wisconsin</v>
      </c>
      <c r="B9730">
        <f t="shared" si="154"/>
        <v>55</v>
      </c>
      <c r="C9730" s="9" t="s">
        <v>2519</v>
      </c>
      <c r="D9730" s="9" t="s">
        <v>93</v>
      </c>
      <c r="E9730" s="9" t="s">
        <v>2801</v>
      </c>
      <c r="F9730" s="9" t="s">
        <v>2802</v>
      </c>
      <c r="G9730" s="10">
        <v>28026</v>
      </c>
      <c r="H9730" s="9" t="s">
        <v>94</v>
      </c>
      <c r="I9730" s="10">
        <v>31015</v>
      </c>
      <c r="J9730" s="11">
        <v>0.9</v>
      </c>
      <c r="K9730" s="9" t="s">
        <v>94</v>
      </c>
      <c r="L9730" s="9" t="s">
        <v>95</v>
      </c>
    </row>
    <row r="9731" spans="1:12" x14ac:dyDescent="0.2">
      <c r="A9731" t="str">
        <f>VLOOKUP(B9731,StateFIPS!A$2:B$52,2)</f>
        <v>Wisconsin</v>
      </c>
      <c r="B9731">
        <f t="shared" ref="B9731:B9794" si="155">VALUE(LEFT(C9731,2))</f>
        <v>55</v>
      </c>
      <c r="C9731" s="9" t="s">
        <v>2323</v>
      </c>
      <c r="D9731" s="9" t="s">
        <v>93</v>
      </c>
      <c r="E9731" s="9" t="s">
        <v>2801</v>
      </c>
      <c r="F9731" s="9" t="s">
        <v>2802</v>
      </c>
      <c r="G9731" s="10">
        <v>28026</v>
      </c>
      <c r="H9731" s="9" t="s">
        <v>94</v>
      </c>
      <c r="I9731" s="10">
        <v>31015</v>
      </c>
      <c r="J9731" s="11">
        <v>0.9</v>
      </c>
      <c r="K9731" s="9" t="s">
        <v>94</v>
      </c>
      <c r="L9731" s="9" t="s">
        <v>95</v>
      </c>
    </row>
    <row r="9732" spans="1:12" x14ac:dyDescent="0.2">
      <c r="A9732" t="str">
        <f>VLOOKUP(B9732,StateFIPS!A$2:B$52,2)</f>
        <v>Wisconsin</v>
      </c>
      <c r="B9732">
        <f t="shared" si="155"/>
        <v>55</v>
      </c>
      <c r="C9732" s="9" t="s">
        <v>2449</v>
      </c>
      <c r="D9732" s="9" t="s">
        <v>93</v>
      </c>
      <c r="E9732" s="9" t="s">
        <v>2801</v>
      </c>
      <c r="F9732" s="9" t="s">
        <v>2802</v>
      </c>
      <c r="G9732" s="10">
        <v>28026</v>
      </c>
      <c r="H9732" s="9" t="s">
        <v>94</v>
      </c>
      <c r="I9732" s="10">
        <v>31015</v>
      </c>
      <c r="J9732" s="11">
        <v>0.9</v>
      </c>
      <c r="K9732" s="9" t="s">
        <v>94</v>
      </c>
      <c r="L9732" s="9" t="s">
        <v>95</v>
      </c>
    </row>
    <row r="9733" spans="1:12" x14ac:dyDescent="0.2">
      <c r="A9733" t="str">
        <f>VLOOKUP(B9733,StateFIPS!A$2:B$52,2)</f>
        <v>Wisconsin</v>
      </c>
      <c r="B9733">
        <f t="shared" si="155"/>
        <v>55</v>
      </c>
      <c r="C9733" s="9" t="s">
        <v>2589</v>
      </c>
      <c r="D9733" s="9" t="s">
        <v>93</v>
      </c>
      <c r="E9733" s="9" t="s">
        <v>2801</v>
      </c>
      <c r="F9733" s="9" t="s">
        <v>2802</v>
      </c>
      <c r="G9733" s="10">
        <v>28026</v>
      </c>
      <c r="H9733" s="9" t="s">
        <v>94</v>
      </c>
      <c r="I9733" s="10">
        <v>31015</v>
      </c>
      <c r="J9733" s="11">
        <v>0.9</v>
      </c>
      <c r="K9733" s="9" t="s">
        <v>94</v>
      </c>
      <c r="L9733" s="9" t="s">
        <v>95</v>
      </c>
    </row>
    <row r="9734" spans="1:12" x14ac:dyDescent="0.2">
      <c r="A9734" t="str">
        <f>VLOOKUP(B9734,StateFIPS!A$2:B$52,2)</f>
        <v>Virginia</v>
      </c>
      <c r="B9734">
        <f t="shared" si="155"/>
        <v>51</v>
      </c>
      <c r="C9734" s="9" t="s">
        <v>2658</v>
      </c>
      <c r="D9734" s="9" t="s">
        <v>93</v>
      </c>
      <c r="E9734" s="9" t="s">
        <v>2801</v>
      </c>
      <c r="F9734" s="9" t="s">
        <v>2802</v>
      </c>
      <c r="G9734" s="10">
        <v>1967</v>
      </c>
      <c r="H9734" s="9" t="s">
        <v>94</v>
      </c>
      <c r="I9734" s="10">
        <v>2176</v>
      </c>
      <c r="J9734" s="11">
        <v>0.9</v>
      </c>
      <c r="K9734" s="9" t="s">
        <v>94</v>
      </c>
      <c r="L9734" s="9" t="s">
        <v>95</v>
      </c>
    </row>
    <row r="9735" spans="1:12" x14ac:dyDescent="0.2">
      <c r="A9735" t="str">
        <f>VLOOKUP(B9735,StateFIPS!A$2:B$52,2)</f>
        <v>Wisconsin</v>
      </c>
      <c r="B9735">
        <f t="shared" si="155"/>
        <v>55</v>
      </c>
      <c r="C9735" s="9" t="s">
        <v>2625</v>
      </c>
      <c r="D9735" s="9" t="s">
        <v>93</v>
      </c>
      <c r="E9735" s="9" t="s">
        <v>2801</v>
      </c>
      <c r="F9735" s="9" t="s">
        <v>2802</v>
      </c>
      <c r="G9735" s="10">
        <v>28026</v>
      </c>
      <c r="H9735" s="9" t="s">
        <v>94</v>
      </c>
      <c r="I9735" s="10">
        <v>31015</v>
      </c>
      <c r="J9735" s="11">
        <v>0.9</v>
      </c>
      <c r="K9735" s="9" t="s">
        <v>94</v>
      </c>
      <c r="L9735" s="9" t="s">
        <v>95</v>
      </c>
    </row>
    <row r="9736" spans="1:12" x14ac:dyDescent="0.2">
      <c r="A9736" t="str">
        <f>VLOOKUP(B9736,StateFIPS!A$2:B$52,2)</f>
        <v>Ohio</v>
      </c>
      <c r="B9736">
        <f t="shared" si="155"/>
        <v>39</v>
      </c>
      <c r="C9736" s="9" t="s">
        <v>1470</v>
      </c>
      <c r="D9736" s="9" t="s">
        <v>93</v>
      </c>
      <c r="E9736" s="9" t="s">
        <v>2803</v>
      </c>
      <c r="F9736" s="9" t="s">
        <v>2804</v>
      </c>
      <c r="G9736" s="10">
        <v>18457.55</v>
      </c>
      <c r="H9736" s="9" t="s">
        <v>94</v>
      </c>
      <c r="I9736" s="10">
        <v>8945</v>
      </c>
      <c r="J9736" s="11">
        <v>2.0634488541084401</v>
      </c>
      <c r="K9736" s="9" t="s">
        <v>94</v>
      </c>
      <c r="L9736" s="9" t="s">
        <v>95</v>
      </c>
    </row>
    <row r="9737" spans="1:12" x14ac:dyDescent="0.2">
      <c r="A9737" t="str">
        <f>VLOOKUP(B9737,StateFIPS!A$2:B$52,2)</f>
        <v>New Hampshire</v>
      </c>
      <c r="B9737">
        <f t="shared" si="155"/>
        <v>33</v>
      </c>
      <c r="C9737" s="9" t="s">
        <v>2022</v>
      </c>
      <c r="D9737" s="9" t="s">
        <v>93</v>
      </c>
      <c r="E9737" s="9" t="s">
        <v>2803</v>
      </c>
      <c r="F9737" s="9" t="s">
        <v>2804</v>
      </c>
      <c r="G9737" s="10">
        <v>129</v>
      </c>
      <c r="H9737" s="9" t="s">
        <v>94</v>
      </c>
      <c r="I9737" s="10">
        <v>59</v>
      </c>
      <c r="J9737" s="11">
        <v>2.1864406779660999</v>
      </c>
      <c r="K9737" s="9" t="s">
        <v>94</v>
      </c>
      <c r="L9737" s="9" t="s">
        <v>95</v>
      </c>
    </row>
    <row r="9738" spans="1:12" x14ac:dyDescent="0.2">
      <c r="A9738" t="str">
        <f>VLOOKUP(B9738,StateFIPS!A$2:B$52,2)</f>
        <v>Colorado</v>
      </c>
      <c r="B9738">
        <f t="shared" si="155"/>
        <v>8</v>
      </c>
      <c r="C9738" s="9" t="s">
        <v>520</v>
      </c>
      <c r="D9738" s="9" t="s">
        <v>93</v>
      </c>
      <c r="E9738" s="9" t="s">
        <v>2803</v>
      </c>
      <c r="F9738" s="9" t="s">
        <v>2804</v>
      </c>
      <c r="G9738" s="10">
        <v>20</v>
      </c>
      <c r="H9738" s="9" t="s">
        <v>94</v>
      </c>
      <c r="I9738" s="10">
        <v>9</v>
      </c>
      <c r="J9738" s="11">
        <v>2.2222222222222201</v>
      </c>
      <c r="K9738" s="9" t="s">
        <v>94</v>
      </c>
      <c r="L9738" s="9" t="s">
        <v>95</v>
      </c>
    </row>
    <row r="9739" spans="1:12" x14ac:dyDescent="0.2">
      <c r="A9739" t="str">
        <f>VLOOKUP(B9739,StateFIPS!A$2:B$52,2)</f>
        <v>Kentucky</v>
      </c>
      <c r="B9739">
        <f t="shared" si="155"/>
        <v>21</v>
      </c>
      <c r="C9739" s="9" t="s">
        <v>181</v>
      </c>
      <c r="D9739" s="9" t="s">
        <v>93</v>
      </c>
      <c r="E9739" s="9" t="s">
        <v>2803</v>
      </c>
      <c r="F9739" s="9" t="s">
        <v>2804</v>
      </c>
      <c r="G9739" s="10">
        <v>7550</v>
      </c>
      <c r="H9739" s="9" t="s">
        <v>94</v>
      </c>
      <c r="I9739" s="10">
        <v>8513</v>
      </c>
      <c r="J9739" s="11">
        <v>0.886878891107718</v>
      </c>
      <c r="K9739" s="9" t="s">
        <v>94</v>
      </c>
      <c r="L9739" s="9" t="s">
        <v>95</v>
      </c>
    </row>
    <row r="9740" spans="1:12" x14ac:dyDescent="0.2">
      <c r="A9740" t="str">
        <f>VLOOKUP(B9740,StateFIPS!A$2:B$52,2)</f>
        <v>Virginia</v>
      </c>
      <c r="B9740">
        <f t="shared" si="155"/>
        <v>51</v>
      </c>
      <c r="C9740" s="9" t="s">
        <v>2569</v>
      </c>
      <c r="D9740" s="9" t="s">
        <v>93</v>
      </c>
      <c r="E9740" s="9" t="s">
        <v>2803</v>
      </c>
      <c r="F9740" s="9" t="s">
        <v>2804</v>
      </c>
      <c r="G9740" s="10">
        <v>5988</v>
      </c>
      <c r="H9740" s="9" t="s">
        <v>94</v>
      </c>
      <c r="I9740" s="10">
        <v>3476</v>
      </c>
      <c r="J9740" s="11">
        <v>1.7226697353279601</v>
      </c>
      <c r="K9740" s="9" t="s">
        <v>94</v>
      </c>
      <c r="L9740" s="9" t="s">
        <v>95</v>
      </c>
    </row>
    <row r="9741" spans="1:12" x14ac:dyDescent="0.2">
      <c r="A9741" t="str">
        <f>VLOOKUP(B9741,StateFIPS!A$2:B$52,2)</f>
        <v>Ohio</v>
      </c>
      <c r="B9741">
        <f t="shared" si="155"/>
        <v>39</v>
      </c>
      <c r="C9741" s="9" t="s">
        <v>1513</v>
      </c>
      <c r="D9741" s="9" t="s">
        <v>93</v>
      </c>
      <c r="E9741" s="9" t="s">
        <v>2803</v>
      </c>
      <c r="F9741" s="9" t="s">
        <v>2804</v>
      </c>
      <c r="G9741" s="10">
        <v>17759</v>
      </c>
      <c r="H9741" s="9" t="s">
        <v>94</v>
      </c>
      <c r="I9741" s="10">
        <v>8278</v>
      </c>
      <c r="J9741" s="11">
        <v>2.1453249577192599</v>
      </c>
      <c r="K9741" s="9" t="s">
        <v>94</v>
      </c>
      <c r="L9741" s="9" t="s">
        <v>95</v>
      </c>
    </row>
    <row r="9742" spans="1:12" x14ac:dyDescent="0.2">
      <c r="A9742" t="str">
        <f>VLOOKUP(B9742,StateFIPS!A$2:B$52,2)</f>
        <v>Ohio</v>
      </c>
      <c r="B9742">
        <f t="shared" si="155"/>
        <v>39</v>
      </c>
      <c r="C9742" s="9" t="s">
        <v>1675</v>
      </c>
      <c r="D9742" s="9" t="s">
        <v>93</v>
      </c>
      <c r="E9742" s="9" t="s">
        <v>2803</v>
      </c>
      <c r="F9742" s="9" t="s">
        <v>2804</v>
      </c>
      <c r="G9742" s="10">
        <v>17682.77</v>
      </c>
      <c r="H9742" s="9" t="s">
        <v>94</v>
      </c>
      <c r="I9742" s="10">
        <v>8100</v>
      </c>
      <c r="J9742" s="11">
        <v>2.18305802469136</v>
      </c>
      <c r="K9742" s="9" t="s">
        <v>94</v>
      </c>
      <c r="L9742" s="9" t="s">
        <v>95</v>
      </c>
    </row>
    <row r="9743" spans="1:12" x14ac:dyDescent="0.2">
      <c r="A9743" t="str">
        <f>VLOOKUP(B9743,StateFIPS!A$2:B$52,2)</f>
        <v>Ohio</v>
      </c>
      <c r="B9743">
        <f t="shared" si="155"/>
        <v>39</v>
      </c>
      <c r="C9743" s="9" t="s">
        <v>2174</v>
      </c>
      <c r="D9743" s="9" t="s">
        <v>93</v>
      </c>
      <c r="E9743" s="9" t="s">
        <v>2803</v>
      </c>
      <c r="F9743" s="9" t="s">
        <v>2804</v>
      </c>
      <c r="G9743" s="10">
        <v>31699</v>
      </c>
      <c r="H9743" s="9" t="s">
        <v>94</v>
      </c>
      <c r="I9743" s="10">
        <v>23545</v>
      </c>
      <c r="J9743" s="11">
        <v>1.3463155659375701</v>
      </c>
      <c r="K9743" s="9" t="s">
        <v>94</v>
      </c>
      <c r="L9743" s="9" t="s">
        <v>95</v>
      </c>
    </row>
    <row r="9744" spans="1:12" x14ac:dyDescent="0.2">
      <c r="A9744" t="str">
        <f>VLOOKUP(B9744,StateFIPS!A$2:B$52,2)</f>
        <v>Colorado</v>
      </c>
      <c r="B9744">
        <f t="shared" si="155"/>
        <v>8</v>
      </c>
      <c r="C9744" s="9" t="s">
        <v>548</v>
      </c>
      <c r="D9744" s="9" t="s">
        <v>93</v>
      </c>
      <c r="E9744" s="9" t="s">
        <v>2803</v>
      </c>
      <c r="F9744" s="9" t="s">
        <v>2804</v>
      </c>
      <c r="G9744" s="10">
        <v>14</v>
      </c>
      <c r="H9744" s="9" t="s">
        <v>94</v>
      </c>
      <c r="I9744" s="10">
        <v>7</v>
      </c>
      <c r="J9744" s="11">
        <v>2</v>
      </c>
      <c r="K9744" s="9" t="s">
        <v>94</v>
      </c>
      <c r="L9744" s="9" t="s">
        <v>95</v>
      </c>
    </row>
    <row r="9745" spans="1:12" x14ac:dyDescent="0.2">
      <c r="A9745" t="str">
        <f>VLOOKUP(B9745,StateFIPS!A$2:B$52,2)</f>
        <v>Virginia</v>
      </c>
      <c r="B9745">
        <f t="shared" si="155"/>
        <v>51</v>
      </c>
      <c r="C9745" s="9" t="s">
        <v>998</v>
      </c>
      <c r="D9745" s="9" t="s">
        <v>93</v>
      </c>
      <c r="E9745" s="9" t="s">
        <v>2803</v>
      </c>
      <c r="F9745" s="9" t="s">
        <v>2804</v>
      </c>
      <c r="G9745" s="10">
        <v>911</v>
      </c>
      <c r="H9745" s="9" t="s">
        <v>94</v>
      </c>
      <c r="I9745" s="10">
        <v>930</v>
      </c>
      <c r="J9745" s="11">
        <v>0.97956989247311799</v>
      </c>
      <c r="K9745" s="9" t="s">
        <v>94</v>
      </c>
      <c r="L9745" s="9" t="s">
        <v>95</v>
      </c>
    </row>
    <row r="9746" spans="1:12" x14ac:dyDescent="0.2">
      <c r="A9746" t="str">
        <f>VLOOKUP(B9746,StateFIPS!A$2:B$52,2)</f>
        <v>Colorado</v>
      </c>
      <c r="B9746">
        <f t="shared" si="155"/>
        <v>8</v>
      </c>
      <c r="C9746" s="9" t="s">
        <v>547</v>
      </c>
      <c r="D9746" s="9" t="s">
        <v>93</v>
      </c>
      <c r="E9746" s="9" t="s">
        <v>2803</v>
      </c>
      <c r="F9746" s="9" t="s">
        <v>2804</v>
      </c>
      <c r="G9746" s="10">
        <v>51</v>
      </c>
      <c r="H9746" s="9" t="s">
        <v>94</v>
      </c>
      <c r="I9746" s="10">
        <v>23</v>
      </c>
      <c r="J9746" s="11">
        <v>2.2173913043478302</v>
      </c>
      <c r="K9746" s="9" t="s">
        <v>94</v>
      </c>
      <c r="L9746" s="9" t="s">
        <v>95</v>
      </c>
    </row>
    <row r="9747" spans="1:12" x14ac:dyDescent="0.2">
      <c r="A9747" t="str">
        <f>VLOOKUP(B9747,StateFIPS!A$2:B$52,2)</f>
        <v>Colorado</v>
      </c>
      <c r="B9747">
        <f t="shared" si="155"/>
        <v>8</v>
      </c>
      <c r="C9747" s="9" t="s">
        <v>2719</v>
      </c>
      <c r="D9747" s="9" t="s">
        <v>93</v>
      </c>
      <c r="E9747" s="9" t="s">
        <v>2803</v>
      </c>
      <c r="F9747" s="9" t="s">
        <v>2804</v>
      </c>
      <c r="G9747" s="10">
        <v>14850</v>
      </c>
      <c r="H9747" s="9" t="s">
        <v>94</v>
      </c>
      <c r="I9747" s="10">
        <v>14827</v>
      </c>
      <c r="J9747" s="11">
        <v>1.0015512241181601</v>
      </c>
      <c r="K9747" s="9" t="s">
        <v>94</v>
      </c>
      <c r="L9747" s="9" t="s">
        <v>95</v>
      </c>
    </row>
    <row r="9748" spans="1:12" x14ac:dyDescent="0.2">
      <c r="A9748" t="str">
        <f>VLOOKUP(B9748,StateFIPS!A$2:B$52,2)</f>
        <v>New Hampshire</v>
      </c>
      <c r="B9748">
        <f t="shared" si="155"/>
        <v>33</v>
      </c>
      <c r="C9748" s="9" t="s">
        <v>1164</v>
      </c>
      <c r="D9748" s="9" t="s">
        <v>93</v>
      </c>
      <c r="E9748" s="9" t="s">
        <v>2803</v>
      </c>
      <c r="F9748" s="9" t="s">
        <v>2804</v>
      </c>
      <c r="G9748" s="10">
        <v>13921</v>
      </c>
      <c r="H9748" s="9" t="s">
        <v>94</v>
      </c>
      <c r="I9748" s="10">
        <v>14630</v>
      </c>
      <c r="J9748" s="11">
        <v>0.95153793574846202</v>
      </c>
      <c r="K9748" s="9" t="s">
        <v>94</v>
      </c>
      <c r="L9748" s="9" t="s">
        <v>95</v>
      </c>
    </row>
    <row r="9749" spans="1:12" x14ac:dyDescent="0.2">
      <c r="A9749" t="str">
        <f>VLOOKUP(B9749,StateFIPS!A$2:B$52,2)</f>
        <v>Virginia</v>
      </c>
      <c r="B9749">
        <f t="shared" si="155"/>
        <v>51</v>
      </c>
      <c r="C9749" s="9" t="s">
        <v>1099</v>
      </c>
      <c r="D9749" s="9" t="s">
        <v>93</v>
      </c>
      <c r="E9749" s="9" t="s">
        <v>2803</v>
      </c>
      <c r="F9749" s="9" t="s">
        <v>2804</v>
      </c>
      <c r="G9749" s="10">
        <v>854</v>
      </c>
      <c r="H9749" s="9" t="s">
        <v>94</v>
      </c>
      <c r="I9749" s="10">
        <v>912</v>
      </c>
      <c r="J9749" s="11">
        <v>0.93640350877193002</v>
      </c>
      <c r="K9749" s="9" t="s">
        <v>94</v>
      </c>
      <c r="L9749" s="9" t="s">
        <v>95</v>
      </c>
    </row>
    <row r="9750" spans="1:12" x14ac:dyDescent="0.2">
      <c r="A9750" t="str">
        <f>VLOOKUP(B9750,StateFIPS!A$2:B$52,2)</f>
        <v>Kentucky</v>
      </c>
      <c r="B9750">
        <f t="shared" si="155"/>
        <v>21</v>
      </c>
      <c r="C9750" s="9" t="s">
        <v>1907</v>
      </c>
      <c r="D9750" s="9" t="s">
        <v>93</v>
      </c>
      <c r="E9750" s="9" t="s">
        <v>2803</v>
      </c>
      <c r="F9750" s="9" t="s">
        <v>2804</v>
      </c>
      <c r="G9750" s="10">
        <v>13829</v>
      </c>
      <c r="H9750" s="9" t="s">
        <v>94</v>
      </c>
      <c r="I9750" s="10">
        <v>15299</v>
      </c>
      <c r="J9750" s="11">
        <v>0.90391528858095305</v>
      </c>
      <c r="K9750" s="9" t="s">
        <v>94</v>
      </c>
      <c r="L9750" s="9" t="s">
        <v>95</v>
      </c>
    </row>
    <row r="9751" spans="1:12" x14ac:dyDescent="0.2">
      <c r="A9751" t="str">
        <f>VLOOKUP(B9751,StateFIPS!A$2:B$52,2)</f>
        <v>Virginia</v>
      </c>
      <c r="B9751">
        <f t="shared" si="155"/>
        <v>51</v>
      </c>
      <c r="C9751" s="9" t="s">
        <v>2532</v>
      </c>
      <c r="D9751" s="9" t="s">
        <v>93</v>
      </c>
      <c r="E9751" s="9" t="s">
        <v>2803</v>
      </c>
      <c r="F9751" s="9" t="s">
        <v>2804</v>
      </c>
      <c r="G9751" s="10">
        <v>716.85</v>
      </c>
      <c r="H9751" s="9" t="s">
        <v>94</v>
      </c>
      <c r="I9751" s="10">
        <v>776</v>
      </c>
      <c r="J9751" s="11">
        <v>0.923775773195876</v>
      </c>
      <c r="K9751" s="9" t="s">
        <v>94</v>
      </c>
      <c r="L9751" s="9" t="s">
        <v>95</v>
      </c>
    </row>
    <row r="9752" spans="1:12" x14ac:dyDescent="0.2">
      <c r="A9752" t="str">
        <f>VLOOKUP(B9752,StateFIPS!A$2:B$52,2)</f>
        <v>Kentucky</v>
      </c>
      <c r="B9752">
        <f t="shared" si="155"/>
        <v>21</v>
      </c>
      <c r="C9752" s="9" t="s">
        <v>179</v>
      </c>
      <c r="D9752" s="9" t="s">
        <v>93</v>
      </c>
      <c r="E9752" s="9" t="s">
        <v>2803</v>
      </c>
      <c r="F9752" s="9" t="s">
        <v>2804</v>
      </c>
      <c r="G9752" s="10">
        <v>32</v>
      </c>
      <c r="H9752" s="9" t="s">
        <v>94</v>
      </c>
      <c r="I9752" s="10">
        <v>73</v>
      </c>
      <c r="J9752" s="11">
        <v>0.43835616438356201</v>
      </c>
      <c r="K9752" s="9" t="s">
        <v>94</v>
      </c>
      <c r="L9752" s="9" t="s">
        <v>95</v>
      </c>
    </row>
    <row r="9753" spans="1:12" x14ac:dyDescent="0.2">
      <c r="A9753" t="str">
        <f>VLOOKUP(B9753,StateFIPS!A$2:B$52,2)</f>
        <v>Ohio</v>
      </c>
      <c r="B9753">
        <f t="shared" si="155"/>
        <v>39</v>
      </c>
      <c r="C9753" s="9" t="s">
        <v>2248</v>
      </c>
      <c r="D9753" s="9" t="s">
        <v>93</v>
      </c>
      <c r="E9753" s="9" t="s">
        <v>2803</v>
      </c>
      <c r="F9753" s="9" t="s">
        <v>2804</v>
      </c>
      <c r="G9753" s="10">
        <v>6279</v>
      </c>
      <c r="H9753" s="9" t="s">
        <v>94</v>
      </c>
      <c r="I9753" s="10">
        <v>7106</v>
      </c>
      <c r="J9753" s="11">
        <v>0.88361947649873396</v>
      </c>
      <c r="K9753" s="9" t="s">
        <v>94</v>
      </c>
      <c r="L9753" s="9" t="s">
        <v>95</v>
      </c>
    </row>
    <row r="9754" spans="1:12" x14ac:dyDescent="0.2">
      <c r="A9754" t="str">
        <f>VLOOKUP(B9754,StateFIPS!A$2:B$52,2)</f>
        <v>Virginia</v>
      </c>
      <c r="B9754">
        <f t="shared" si="155"/>
        <v>51</v>
      </c>
      <c r="C9754" s="9" t="s">
        <v>2764</v>
      </c>
      <c r="D9754" s="9" t="s">
        <v>93</v>
      </c>
      <c r="E9754" s="9" t="s">
        <v>2803</v>
      </c>
      <c r="F9754" s="9" t="s">
        <v>2804</v>
      </c>
      <c r="G9754" s="10">
        <v>37</v>
      </c>
      <c r="H9754" s="9" t="s">
        <v>94</v>
      </c>
      <c r="I9754" s="10">
        <v>17</v>
      </c>
      <c r="J9754" s="11">
        <v>2.1764705882352899</v>
      </c>
      <c r="K9754" s="9" t="s">
        <v>94</v>
      </c>
      <c r="L9754" s="9" t="s">
        <v>95</v>
      </c>
    </row>
    <row r="9755" spans="1:12" x14ac:dyDescent="0.2">
      <c r="A9755" t="str">
        <f>VLOOKUP(B9755,StateFIPS!A$2:B$52,2)</f>
        <v>Kentucky</v>
      </c>
      <c r="B9755">
        <f t="shared" si="155"/>
        <v>21</v>
      </c>
      <c r="C9755" s="9" t="s">
        <v>1905</v>
      </c>
      <c r="D9755" s="9" t="s">
        <v>93</v>
      </c>
      <c r="E9755" s="9" t="s">
        <v>2803</v>
      </c>
      <c r="F9755" s="9" t="s">
        <v>2804</v>
      </c>
      <c r="G9755" s="10">
        <v>5198</v>
      </c>
      <c r="H9755" s="9" t="s">
        <v>94</v>
      </c>
      <c r="I9755" s="10">
        <v>5692</v>
      </c>
      <c r="J9755" s="11">
        <v>0.91321152494729396</v>
      </c>
      <c r="K9755" s="9" t="s">
        <v>94</v>
      </c>
      <c r="L9755" s="9" t="s">
        <v>95</v>
      </c>
    </row>
    <row r="9756" spans="1:12" x14ac:dyDescent="0.2">
      <c r="A9756" t="str">
        <f>VLOOKUP(B9756,StateFIPS!A$2:B$52,2)</f>
        <v>New Hampshire</v>
      </c>
      <c r="B9756">
        <f t="shared" si="155"/>
        <v>33</v>
      </c>
      <c r="C9756" s="9" t="s">
        <v>1136</v>
      </c>
      <c r="D9756" s="9" t="s">
        <v>93</v>
      </c>
      <c r="E9756" s="9" t="s">
        <v>2803</v>
      </c>
      <c r="F9756" s="9" t="s">
        <v>2804</v>
      </c>
      <c r="G9756" s="10">
        <v>61</v>
      </c>
      <c r="H9756" s="9" t="s">
        <v>94</v>
      </c>
      <c r="I9756" s="10">
        <v>28</v>
      </c>
      <c r="J9756" s="11">
        <v>2.1785714285714302</v>
      </c>
      <c r="K9756" s="9" t="s">
        <v>94</v>
      </c>
      <c r="L9756" s="9" t="s">
        <v>95</v>
      </c>
    </row>
    <row r="9757" spans="1:12" x14ac:dyDescent="0.2">
      <c r="A9757" t="str">
        <f>VLOOKUP(B9757,StateFIPS!A$2:B$52,2)</f>
        <v>Virginia</v>
      </c>
      <c r="B9757">
        <f t="shared" si="155"/>
        <v>51</v>
      </c>
      <c r="C9757" s="9" t="s">
        <v>996</v>
      </c>
      <c r="D9757" s="9" t="s">
        <v>93</v>
      </c>
      <c r="E9757" s="9" t="s">
        <v>2803</v>
      </c>
      <c r="F9757" s="9" t="s">
        <v>2804</v>
      </c>
      <c r="G9757" s="10">
        <v>4810</v>
      </c>
      <c r="H9757" s="9" t="s">
        <v>94</v>
      </c>
      <c r="I9757" s="10">
        <v>2198</v>
      </c>
      <c r="J9757" s="11">
        <v>2.1883530482256601</v>
      </c>
      <c r="K9757" s="9" t="s">
        <v>94</v>
      </c>
      <c r="L9757" s="9" t="s">
        <v>95</v>
      </c>
    </row>
    <row r="9758" spans="1:12" x14ac:dyDescent="0.2">
      <c r="A9758" t="str">
        <f>VLOOKUP(B9758,StateFIPS!A$2:B$52,2)</f>
        <v>Ohio</v>
      </c>
      <c r="B9758">
        <f t="shared" si="155"/>
        <v>39</v>
      </c>
      <c r="C9758" s="9" t="s">
        <v>1624</v>
      </c>
      <c r="D9758" s="9" t="s">
        <v>93</v>
      </c>
      <c r="E9758" s="9" t="s">
        <v>2803</v>
      </c>
      <c r="F9758" s="9" t="s">
        <v>2804</v>
      </c>
      <c r="G9758" s="10">
        <v>18907</v>
      </c>
      <c r="H9758" s="9" t="s">
        <v>94</v>
      </c>
      <c r="I9758" s="10">
        <v>10948</v>
      </c>
      <c r="J9758" s="11">
        <v>1.7269820971867</v>
      </c>
      <c r="K9758" s="9" t="s">
        <v>94</v>
      </c>
      <c r="L9758" s="9" t="s">
        <v>95</v>
      </c>
    </row>
    <row r="9759" spans="1:12" x14ac:dyDescent="0.2">
      <c r="A9759" t="str">
        <f>VLOOKUP(B9759,StateFIPS!A$2:B$52,2)</f>
        <v>Kentucky</v>
      </c>
      <c r="B9759">
        <f t="shared" si="155"/>
        <v>21</v>
      </c>
      <c r="C9759" s="9" t="s">
        <v>188</v>
      </c>
      <c r="D9759" s="9" t="s">
        <v>93</v>
      </c>
      <c r="E9759" s="9" t="s">
        <v>2803</v>
      </c>
      <c r="F9759" s="9" t="s">
        <v>2804</v>
      </c>
      <c r="G9759" s="10">
        <v>100</v>
      </c>
      <c r="H9759" s="9" t="s">
        <v>94</v>
      </c>
      <c r="I9759" s="10">
        <v>231</v>
      </c>
      <c r="J9759" s="11">
        <v>0.43290043290043301</v>
      </c>
      <c r="K9759" s="9" t="s">
        <v>94</v>
      </c>
      <c r="L9759" s="9" t="s">
        <v>95</v>
      </c>
    </row>
    <row r="9760" spans="1:12" x14ac:dyDescent="0.2">
      <c r="A9760" t="str">
        <f>VLOOKUP(B9760,StateFIPS!A$2:B$52,2)</f>
        <v>Virginia</v>
      </c>
      <c r="B9760">
        <f t="shared" si="155"/>
        <v>51</v>
      </c>
      <c r="C9760" s="9" t="s">
        <v>2521</v>
      </c>
      <c r="D9760" s="9" t="s">
        <v>93</v>
      </c>
      <c r="E9760" s="9" t="s">
        <v>2803</v>
      </c>
      <c r="F9760" s="9" t="s">
        <v>2804</v>
      </c>
      <c r="G9760" s="10">
        <v>6078</v>
      </c>
      <c r="H9760" s="9" t="s">
        <v>94</v>
      </c>
      <c r="I9760" s="10">
        <v>3598</v>
      </c>
      <c r="J9760" s="11">
        <v>1.68927181767649</v>
      </c>
      <c r="K9760" s="9" t="s">
        <v>94</v>
      </c>
      <c r="L9760" s="9" t="s">
        <v>95</v>
      </c>
    </row>
    <row r="9761" spans="1:12" x14ac:dyDescent="0.2">
      <c r="A9761" t="str">
        <f>VLOOKUP(B9761,StateFIPS!A$2:B$52,2)</f>
        <v>Ohio</v>
      </c>
      <c r="B9761">
        <f t="shared" si="155"/>
        <v>39</v>
      </c>
      <c r="C9761" s="9" t="s">
        <v>1428</v>
      </c>
      <c r="D9761" s="9" t="s">
        <v>93</v>
      </c>
      <c r="E9761" s="9" t="s">
        <v>2803</v>
      </c>
      <c r="F9761" s="9" t="s">
        <v>2804</v>
      </c>
      <c r="G9761" s="10">
        <v>147</v>
      </c>
      <c r="H9761" s="9" t="s">
        <v>94</v>
      </c>
      <c r="I9761" s="10">
        <v>101</v>
      </c>
      <c r="J9761" s="11">
        <v>1.4554455445544601</v>
      </c>
      <c r="K9761" s="9" t="s">
        <v>94</v>
      </c>
      <c r="L9761" s="9" t="s">
        <v>95</v>
      </c>
    </row>
    <row r="9762" spans="1:12" x14ac:dyDescent="0.2">
      <c r="A9762" t="str">
        <f>VLOOKUP(B9762,StateFIPS!A$2:B$52,2)</f>
        <v>Nebraska</v>
      </c>
      <c r="B9762">
        <f t="shared" si="155"/>
        <v>31</v>
      </c>
      <c r="C9762" s="9" t="s">
        <v>1169</v>
      </c>
      <c r="D9762" s="9" t="s">
        <v>93</v>
      </c>
      <c r="E9762" s="9" t="s">
        <v>2803</v>
      </c>
      <c r="F9762" s="9" t="s">
        <v>2804</v>
      </c>
      <c r="G9762" s="10">
        <v>43274</v>
      </c>
      <c r="H9762" s="9" t="s">
        <v>94</v>
      </c>
      <c r="I9762" s="10">
        <v>22858</v>
      </c>
      <c r="J9762" s="11">
        <v>1.8931665062560199</v>
      </c>
      <c r="K9762" s="9" t="s">
        <v>94</v>
      </c>
      <c r="L9762" s="9" t="s">
        <v>95</v>
      </c>
    </row>
    <row r="9763" spans="1:12" x14ac:dyDescent="0.2">
      <c r="A9763" t="str">
        <f>VLOOKUP(B9763,StateFIPS!A$2:B$52,2)</f>
        <v>Ohio</v>
      </c>
      <c r="B9763">
        <f t="shared" si="155"/>
        <v>39</v>
      </c>
      <c r="C9763" s="9" t="s">
        <v>1465</v>
      </c>
      <c r="D9763" s="9" t="s">
        <v>93</v>
      </c>
      <c r="E9763" s="9" t="s">
        <v>2803</v>
      </c>
      <c r="F9763" s="9" t="s">
        <v>2804</v>
      </c>
      <c r="G9763" s="10">
        <v>93</v>
      </c>
      <c r="H9763" s="9" t="s">
        <v>94</v>
      </c>
      <c r="I9763" s="10">
        <v>156</v>
      </c>
      <c r="J9763" s="11">
        <v>0.59615384615384603</v>
      </c>
      <c r="K9763" s="9" t="s">
        <v>94</v>
      </c>
      <c r="L9763" s="9" t="s">
        <v>95</v>
      </c>
    </row>
    <row r="9764" spans="1:12" x14ac:dyDescent="0.2">
      <c r="A9764" t="str">
        <f>VLOOKUP(B9764,StateFIPS!A$2:B$52,2)</f>
        <v>Ohio</v>
      </c>
      <c r="B9764">
        <f t="shared" si="155"/>
        <v>39</v>
      </c>
      <c r="C9764" s="9" t="s">
        <v>1690</v>
      </c>
      <c r="D9764" s="9" t="s">
        <v>93</v>
      </c>
      <c r="E9764" s="9" t="s">
        <v>2803</v>
      </c>
      <c r="F9764" s="9" t="s">
        <v>2804</v>
      </c>
      <c r="G9764" s="10">
        <v>17673</v>
      </c>
      <c r="H9764" s="9" t="s">
        <v>94</v>
      </c>
      <c r="I9764" s="10">
        <v>8078</v>
      </c>
      <c r="J9764" s="11">
        <v>2.1877940084179301</v>
      </c>
      <c r="K9764" s="9" t="s">
        <v>94</v>
      </c>
      <c r="L9764" s="9" t="s">
        <v>95</v>
      </c>
    </row>
    <row r="9765" spans="1:12" x14ac:dyDescent="0.2">
      <c r="A9765" t="str">
        <f>VLOOKUP(B9765,StateFIPS!A$2:B$52,2)</f>
        <v>Louisiana</v>
      </c>
      <c r="B9765">
        <f t="shared" si="155"/>
        <v>22</v>
      </c>
      <c r="C9765" s="9" t="s">
        <v>1886</v>
      </c>
      <c r="D9765" s="9" t="s">
        <v>93</v>
      </c>
      <c r="E9765" s="9" t="s">
        <v>2803</v>
      </c>
      <c r="F9765" s="9" t="s">
        <v>2804</v>
      </c>
      <c r="G9765" s="10">
        <v>17676</v>
      </c>
      <c r="H9765" s="9" t="s">
        <v>94</v>
      </c>
      <c r="I9765" s="10">
        <v>17777</v>
      </c>
      <c r="J9765" s="11">
        <v>0.99431850143443801</v>
      </c>
      <c r="K9765" s="9" t="s">
        <v>94</v>
      </c>
      <c r="L9765" s="9" t="s">
        <v>95</v>
      </c>
    </row>
    <row r="9766" spans="1:12" x14ac:dyDescent="0.2">
      <c r="A9766" t="str">
        <f>VLOOKUP(B9766,StateFIPS!A$2:B$52,2)</f>
        <v>Colorado</v>
      </c>
      <c r="B9766">
        <f t="shared" si="155"/>
        <v>8</v>
      </c>
      <c r="C9766" s="9" t="s">
        <v>2108</v>
      </c>
      <c r="D9766" s="9" t="s">
        <v>93</v>
      </c>
      <c r="E9766" s="9" t="s">
        <v>2803</v>
      </c>
      <c r="F9766" s="9" t="s">
        <v>2804</v>
      </c>
      <c r="G9766" s="10">
        <v>63</v>
      </c>
      <c r="H9766" s="9" t="s">
        <v>94</v>
      </c>
      <c r="I9766" s="10">
        <v>29</v>
      </c>
      <c r="J9766" s="11">
        <v>2.1724137931034502</v>
      </c>
      <c r="K9766" s="9" t="s">
        <v>94</v>
      </c>
      <c r="L9766" s="9" t="s">
        <v>95</v>
      </c>
    </row>
    <row r="9767" spans="1:12" x14ac:dyDescent="0.2">
      <c r="A9767" t="str">
        <f>VLOOKUP(B9767,StateFIPS!A$2:B$52,2)</f>
        <v>Virginia</v>
      </c>
      <c r="B9767">
        <f t="shared" si="155"/>
        <v>51</v>
      </c>
      <c r="C9767" s="9" t="s">
        <v>1070</v>
      </c>
      <c r="D9767" s="9" t="s">
        <v>93</v>
      </c>
      <c r="E9767" s="9" t="s">
        <v>2803</v>
      </c>
      <c r="F9767" s="9" t="s">
        <v>2804</v>
      </c>
      <c r="G9767" s="10">
        <v>4986</v>
      </c>
      <c r="H9767" s="9" t="s">
        <v>94</v>
      </c>
      <c r="I9767" s="10">
        <v>2390</v>
      </c>
      <c r="J9767" s="11">
        <v>2.0861924686192501</v>
      </c>
      <c r="K9767" s="9" t="s">
        <v>94</v>
      </c>
      <c r="L9767" s="9" t="s">
        <v>95</v>
      </c>
    </row>
    <row r="9768" spans="1:12" x14ac:dyDescent="0.2">
      <c r="A9768" t="str">
        <f>VLOOKUP(B9768,StateFIPS!A$2:B$52,2)</f>
        <v>Virginia</v>
      </c>
      <c r="B9768">
        <f t="shared" si="155"/>
        <v>51</v>
      </c>
      <c r="C9768" s="9" t="s">
        <v>2738</v>
      </c>
      <c r="D9768" s="9" t="s">
        <v>93</v>
      </c>
      <c r="E9768" s="9" t="s">
        <v>2803</v>
      </c>
      <c r="F9768" s="9" t="s">
        <v>2804</v>
      </c>
      <c r="G9768" s="10">
        <v>5010</v>
      </c>
      <c r="H9768" s="9" t="s">
        <v>94</v>
      </c>
      <c r="I9768" s="10">
        <v>2415</v>
      </c>
      <c r="J9768" s="11">
        <v>2.0745341614906798</v>
      </c>
      <c r="K9768" s="9" t="s">
        <v>94</v>
      </c>
      <c r="L9768" s="9" t="s">
        <v>95</v>
      </c>
    </row>
    <row r="9769" spans="1:12" x14ac:dyDescent="0.2">
      <c r="A9769" t="str">
        <f>VLOOKUP(B9769,StateFIPS!A$2:B$52,2)</f>
        <v>Virginia</v>
      </c>
      <c r="B9769">
        <f t="shared" si="155"/>
        <v>51</v>
      </c>
      <c r="C9769" s="9" t="s">
        <v>2736</v>
      </c>
      <c r="D9769" s="9" t="s">
        <v>93</v>
      </c>
      <c r="E9769" s="9" t="s">
        <v>2803</v>
      </c>
      <c r="F9769" s="9" t="s">
        <v>2804</v>
      </c>
      <c r="G9769" s="10">
        <v>4810</v>
      </c>
      <c r="H9769" s="9" t="s">
        <v>94</v>
      </c>
      <c r="I9769" s="10">
        <v>2198</v>
      </c>
      <c r="J9769" s="11">
        <v>2.1883530482256601</v>
      </c>
      <c r="K9769" s="9" t="s">
        <v>94</v>
      </c>
      <c r="L9769" s="9" t="s">
        <v>95</v>
      </c>
    </row>
    <row r="9770" spans="1:12" x14ac:dyDescent="0.2">
      <c r="A9770" t="str">
        <f>VLOOKUP(B9770,StateFIPS!A$2:B$52,2)</f>
        <v>Nebraska</v>
      </c>
      <c r="B9770">
        <f t="shared" si="155"/>
        <v>31</v>
      </c>
      <c r="C9770" s="9" t="s">
        <v>1172</v>
      </c>
      <c r="D9770" s="9" t="s">
        <v>93</v>
      </c>
      <c r="E9770" s="9" t="s">
        <v>2803</v>
      </c>
      <c r="F9770" s="9" t="s">
        <v>2804</v>
      </c>
      <c r="G9770" s="10">
        <v>8315</v>
      </c>
      <c r="H9770" s="9" t="s">
        <v>94</v>
      </c>
      <c r="I9770" s="10">
        <v>19329</v>
      </c>
      <c r="J9770" s="11">
        <v>0.43018262714056599</v>
      </c>
      <c r="K9770" s="9" t="s">
        <v>94</v>
      </c>
      <c r="L9770" s="9" t="s">
        <v>95</v>
      </c>
    </row>
    <row r="9771" spans="1:12" x14ac:dyDescent="0.2">
      <c r="A9771" t="str">
        <f>VLOOKUP(B9771,StateFIPS!A$2:B$52,2)</f>
        <v>Virginia</v>
      </c>
      <c r="B9771">
        <f t="shared" si="155"/>
        <v>51</v>
      </c>
      <c r="C9771" s="9" t="s">
        <v>2663</v>
      </c>
      <c r="D9771" s="9" t="s">
        <v>93</v>
      </c>
      <c r="E9771" s="9" t="s">
        <v>2803</v>
      </c>
      <c r="F9771" s="9" t="s">
        <v>2804</v>
      </c>
      <c r="G9771" s="10">
        <v>959</v>
      </c>
      <c r="H9771" s="9" t="s">
        <v>94</v>
      </c>
      <c r="I9771" s="10">
        <v>1042</v>
      </c>
      <c r="J9771" s="11">
        <v>0.92034548944337802</v>
      </c>
      <c r="K9771" s="9" t="s">
        <v>94</v>
      </c>
      <c r="L9771" s="9" t="s">
        <v>95</v>
      </c>
    </row>
    <row r="9772" spans="1:12" x14ac:dyDescent="0.2">
      <c r="A9772" t="str">
        <f>VLOOKUP(B9772,StateFIPS!A$2:B$52,2)</f>
        <v>Ohio</v>
      </c>
      <c r="B9772">
        <f t="shared" si="155"/>
        <v>39</v>
      </c>
      <c r="C9772" s="9" t="s">
        <v>1471</v>
      </c>
      <c r="D9772" s="9" t="s">
        <v>93</v>
      </c>
      <c r="E9772" s="9" t="s">
        <v>2803</v>
      </c>
      <c r="F9772" s="9" t="s">
        <v>2804</v>
      </c>
      <c r="G9772" s="10">
        <v>17680.66</v>
      </c>
      <c r="H9772" s="9" t="s">
        <v>94</v>
      </c>
      <c r="I9772" s="10">
        <v>8096</v>
      </c>
      <c r="J9772" s="11">
        <v>2.1838759881422898</v>
      </c>
      <c r="K9772" s="9" t="s">
        <v>94</v>
      </c>
      <c r="L9772" s="9" t="s">
        <v>95</v>
      </c>
    </row>
    <row r="9773" spans="1:12" x14ac:dyDescent="0.2">
      <c r="A9773" t="str">
        <f>VLOOKUP(B9773,StateFIPS!A$2:B$52,2)</f>
        <v>Nevada</v>
      </c>
      <c r="B9773">
        <f t="shared" si="155"/>
        <v>32</v>
      </c>
      <c r="C9773" s="9" t="s">
        <v>1990</v>
      </c>
      <c r="D9773" s="9" t="s">
        <v>93</v>
      </c>
      <c r="E9773" s="9" t="s">
        <v>2803</v>
      </c>
      <c r="F9773" s="9" t="s">
        <v>2804</v>
      </c>
      <c r="G9773" s="10">
        <v>6812</v>
      </c>
      <c r="H9773" s="9" t="s">
        <v>94</v>
      </c>
      <c r="I9773" s="10">
        <v>6802</v>
      </c>
      <c r="J9773" s="11">
        <v>1.00147015583652</v>
      </c>
      <c r="K9773" s="9" t="s">
        <v>94</v>
      </c>
      <c r="L9773" s="9" t="s">
        <v>95</v>
      </c>
    </row>
    <row r="9774" spans="1:12" x14ac:dyDescent="0.2">
      <c r="A9774" t="str">
        <f>VLOOKUP(B9774,StateFIPS!A$2:B$52,2)</f>
        <v>Louisiana</v>
      </c>
      <c r="B9774">
        <f t="shared" si="155"/>
        <v>22</v>
      </c>
      <c r="C9774" s="9" t="s">
        <v>2778</v>
      </c>
      <c r="D9774" s="9" t="s">
        <v>93</v>
      </c>
      <c r="E9774" s="9" t="s">
        <v>2803</v>
      </c>
      <c r="F9774" s="9" t="s">
        <v>2804</v>
      </c>
      <c r="G9774" s="10">
        <v>1365</v>
      </c>
      <c r="H9774" s="9" t="s">
        <v>94</v>
      </c>
      <c r="I9774" s="10">
        <v>1363</v>
      </c>
      <c r="J9774" s="11">
        <v>1.00146735143067</v>
      </c>
      <c r="K9774" s="9" t="s">
        <v>94</v>
      </c>
      <c r="L9774" s="9" t="s">
        <v>95</v>
      </c>
    </row>
    <row r="9775" spans="1:12" x14ac:dyDescent="0.2">
      <c r="A9775" t="str">
        <f>VLOOKUP(B9775,StateFIPS!A$2:B$52,2)</f>
        <v>Ohio</v>
      </c>
      <c r="B9775">
        <f t="shared" si="155"/>
        <v>39</v>
      </c>
      <c r="C9775" s="9" t="s">
        <v>1594</v>
      </c>
      <c r="D9775" s="9" t="s">
        <v>93</v>
      </c>
      <c r="E9775" s="9" t="s">
        <v>2803</v>
      </c>
      <c r="F9775" s="9" t="s">
        <v>2804</v>
      </c>
      <c r="G9775" s="10">
        <v>483</v>
      </c>
      <c r="H9775" s="9" t="s">
        <v>94</v>
      </c>
      <c r="I9775" s="10">
        <v>1036</v>
      </c>
      <c r="J9775" s="11">
        <v>0.46621621621621601</v>
      </c>
      <c r="K9775" s="9" t="s">
        <v>94</v>
      </c>
      <c r="L9775" s="9" t="s">
        <v>95</v>
      </c>
    </row>
    <row r="9776" spans="1:12" x14ac:dyDescent="0.2">
      <c r="A9776" t="str">
        <f>VLOOKUP(B9776,StateFIPS!A$2:B$52,2)</f>
        <v>Louisiana</v>
      </c>
      <c r="B9776">
        <f t="shared" si="155"/>
        <v>22</v>
      </c>
      <c r="C9776" s="9" t="s">
        <v>2698</v>
      </c>
      <c r="D9776" s="9" t="s">
        <v>93</v>
      </c>
      <c r="E9776" s="9" t="s">
        <v>2803</v>
      </c>
      <c r="F9776" s="9" t="s">
        <v>2804</v>
      </c>
      <c r="G9776" s="10">
        <v>614</v>
      </c>
      <c r="H9776" s="9" t="s">
        <v>94</v>
      </c>
      <c r="I9776" s="10">
        <v>613</v>
      </c>
      <c r="J9776" s="11">
        <v>1.0016313213703101</v>
      </c>
      <c r="K9776" s="9" t="s">
        <v>94</v>
      </c>
      <c r="L9776" s="9" t="s">
        <v>95</v>
      </c>
    </row>
    <row r="9777" spans="1:12" x14ac:dyDescent="0.2">
      <c r="A9777" t="str">
        <f>VLOOKUP(B9777,StateFIPS!A$2:B$52,2)</f>
        <v>Ohio</v>
      </c>
      <c r="B9777">
        <f t="shared" si="155"/>
        <v>39</v>
      </c>
      <c r="C9777" s="9" t="s">
        <v>1604</v>
      </c>
      <c r="D9777" s="9" t="s">
        <v>93</v>
      </c>
      <c r="E9777" s="9" t="s">
        <v>2803</v>
      </c>
      <c r="F9777" s="9" t="s">
        <v>2804</v>
      </c>
      <c r="G9777" s="10">
        <v>329</v>
      </c>
      <c r="H9777" s="9" t="s">
        <v>94</v>
      </c>
      <c r="I9777" s="10">
        <v>704</v>
      </c>
      <c r="J9777" s="11">
        <v>0.46732954545454503</v>
      </c>
      <c r="K9777" s="9" t="s">
        <v>94</v>
      </c>
      <c r="L9777" s="9" t="s">
        <v>95</v>
      </c>
    </row>
    <row r="9778" spans="1:12" x14ac:dyDescent="0.2">
      <c r="A9778" t="str">
        <f>VLOOKUP(B9778,StateFIPS!A$2:B$52,2)</f>
        <v>Nevada</v>
      </c>
      <c r="B9778">
        <f t="shared" si="155"/>
        <v>32</v>
      </c>
      <c r="C9778" s="9" t="s">
        <v>1166</v>
      </c>
      <c r="D9778" s="9" t="s">
        <v>93</v>
      </c>
      <c r="E9778" s="9" t="s">
        <v>2803</v>
      </c>
      <c r="F9778" s="9" t="s">
        <v>2804</v>
      </c>
      <c r="G9778" s="10">
        <v>10939</v>
      </c>
      <c r="H9778" s="9" t="s">
        <v>94</v>
      </c>
      <c r="I9778" s="10">
        <v>10921</v>
      </c>
      <c r="J9778" s="11">
        <v>1.00164820071422</v>
      </c>
      <c r="K9778" s="9" t="s">
        <v>94</v>
      </c>
      <c r="L9778" s="9" t="s">
        <v>95</v>
      </c>
    </row>
    <row r="9779" spans="1:12" x14ac:dyDescent="0.2">
      <c r="A9779" t="str">
        <f>VLOOKUP(B9779,StateFIPS!A$2:B$52,2)</f>
        <v>Nebraska</v>
      </c>
      <c r="B9779">
        <f t="shared" si="155"/>
        <v>31</v>
      </c>
      <c r="C9779" s="9" t="s">
        <v>1170</v>
      </c>
      <c r="D9779" s="9" t="s">
        <v>93</v>
      </c>
      <c r="E9779" s="9" t="s">
        <v>2803</v>
      </c>
      <c r="F9779" s="9" t="s">
        <v>2804</v>
      </c>
      <c r="G9779" s="10">
        <v>38911</v>
      </c>
      <c r="H9779" s="9" t="s">
        <v>94</v>
      </c>
      <c r="I9779" s="10">
        <v>18654</v>
      </c>
      <c r="J9779" s="11">
        <v>2.0859333118902099</v>
      </c>
      <c r="K9779" s="9" t="s">
        <v>94</v>
      </c>
      <c r="L9779" s="9" t="s">
        <v>95</v>
      </c>
    </row>
    <row r="9780" spans="1:12" x14ac:dyDescent="0.2">
      <c r="A9780" t="str">
        <f>VLOOKUP(B9780,StateFIPS!A$2:B$52,2)</f>
        <v>Virginia</v>
      </c>
      <c r="B9780">
        <f t="shared" si="155"/>
        <v>51</v>
      </c>
      <c r="C9780" s="9" t="s">
        <v>2615</v>
      </c>
      <c r="D9780" s="9" t="s">
        <v>93</v>
      </c>
      <c r="E9780" s="9" t="s">
        <v>2803</v>
      </c>
      <c r="F9780" s="9" t="s">
        <v>2804</v>
      </c>
      <c r="G9780" s="10">
        <v>6131</v>
      </c>
      <c r="H9780" s="9" t="s">
        <v>94</v>
      </c>
      <c r="I9780" s="10">
        <v>3663</v>
      </c>
      <c r="J9780" s="11">
        <v>1.6737646737646701</v>
      </c>
      <c r="K9780" s="9" t="s">
        <v>94</v>
      </c>
      <c r="L9780" s="9" t="s">
        <v>95</v>
      </c>
    </row>
    <row r="9781" spans="1:12" x14ac:dyDescent="0.2">
      <c r="A9781" t="str">
        <f>VLOOKUP(B9781,StateFIPS!A$2:B$52,2)</f>
        <v>Colorado</v>
      </c>
      <c r="B9781">
        <f t="shared" si="155"/>
        <v>8</v>
      </c>
      <c r="C9781" s="9" t="s">
        <v>2110</v>
      </c>
      <c r="D9781" s="9" t="s">
        <v>93</v>
      </c>
      <c r="E9781" s="9" t="s">
        <v>2803</v>
      </c>
      <c r="F9781" s="9" t="s">
        <v>2804</v>
      </c>
      <c r="G9781" s="10">
        <v>86</v>
      </c>
      <c r="H9781" s="9" t="s">
        <v>94</v>
      </c>
      <c r="I9781" s="10">
        <v>40</v>
      </c>
      <c r="J9781" s="11">
        <v>2.15</v>
      </c>
      <c r="K9781" s="9" t="s">
        <v>94</v>
      </c>
      <c r="L9781" s="9" t="s">
        <v>95</v>
      </c>
    </row>
    <row r="9782" spans="1:12" x14ac:dyDescent="0.2">
      <c r="A9782" t="str">
        <f>VLOOKUP(B9782,StateFIPS!A$2:B$52,2)</f>
        <v>Colorado</v>
      </c>
      <c r="B9782">
        <f t="shared" si="155"/>
        <v>8</v>
      </c>
      <c r="C9782" s="9" t="s">
        <v>2111</v>
      </c>
      <c r="D9782" s="9" t="s">
        <v>93</v>
      </c>
      <c r="E9782" s="9" t="s">
        <v>2803</v>
      </c>
      <c r="F9782" s="9" t="s">
        <v>2804</v>
      </c>
      <c r="G9782" s="10">
        <v>27</v>
      </c>
      <c r="H9782" s="9" t="s">
        <v>94</v>
      </c>
      <c r="I9782" s="10">
        <v>12</v>
      </c>
      <c r="J9782" s="11">
        <v>2.25</v>
      </c>
      <c r="K9782" s="9" t="s">
        <v>94</v>
      </c>
      <c r="L9782" s="9" t="s">
        <v>95</v>
      </c>
    </row>
    <row r="9783" spans="1:12" x14ac:dyDescent="0.2">
      <c r="A9783" t="str">
        <f>VLOOKUP(B9783,StateFIPS!A$2:B$52,2)</f>
        <v>Virginia</v>
      </c>
      <c r="B9783">
        <f t="shared" si="155"/>
        <v>51</v>
      </c>
      <c r="C9783" s="9" t="s">
        <v>2737</v>
      </c>
      <c r="D9783" s="9" t="s">
        <v>93</v>
      </c>
      <c r="E9783" s="9" t="s">
        <v>2803</v>
      </c>
      <c r="F9783" s="9" t="s">
        <v>2804</v>
      </c>
      <c r="G9783" s="10">
        <v>5143</v>
      </c>
      <c r="H9783" s="9" t="s">
        <v>94</v>
      </c>
      <c r="I9783" s="10">
        <v>2559</v>
      </c>
      <c r="J9783" s="11">
        <v>2.0097694411879599</v>
      </c>
      <c r="K9783" s="9" t="s">
        <v>94</v>
      </c>
      <c r="L9783" s="9" t="s">
        <v>95</v>
      </c>
    </row>
    <row r="9784" spans="1:12" x14ac:dyDescent="0.2">
      <c r="A9784" t="str">
        <f>VLOOKUP(B9784,StateFIPS!A$2:B$52,2)</f>
        <v>Virginia</v>
      </c>
      <c r="B9784">
        <f t="shared" si="155"/>
        <v>51</v>
      </c>
      <c r="C9784" s="9" t="s">
        <v>2538</v>
      </c>
      <c r="D9784" s="9" t="s">
        <v>93</v>
      </c>
      <c r="E9784" s="9" t="s">
        <v>2803</v>
      </c>
      <c r="F9784" s="9" t="s">
        <v>2804</v>
      </c>
      <c r="G9784" s="10">
        <v>1839</v>
      </c>
      <c r="H9784" s="9" t="s">
        <v>94</v>
      </c>
      <c r="I9784" s="10">
        <v>2017</v>
      </c>
      <c r="J9784" s="11">
        <v>0.91175012394645505</v>
      </c>
      <c r="K9784" s="9" t="s">
        <v>94</v>
      </c>
      <c r="L9784" s="9" t="s">
        <v>95</v>
      </c>
    </row>
    <row r="9785" spans="1:12" x14ac:dyDescent="0.2">
      <c r="A9785" t="str">
        <f>VLOOKUP(B9785,StateFIPS!A$2:B$52,2)</f>
        <v>Virginia</v>
      </c>
      <c r="B9785">
        <f t="shared" si="155"/>
        <v>51</v>
      </c>
      <c r="C9785" s="9" t="s">
        <v>2601</v>
      </c>
      <c r="D9785" s="9" t="s">
        <v>93</v>
      </c>
      <c r="E9785" s="9" t="s">
        <v>2803</v>
      </c>
      <c r="F9785" s="9" t="s">
        <v>2804</v>
      </c>
      <c r="G9785" s="10">
        <v>4810</v>
      </c>
      <c r="H9785" s="9" t="s">
        <v>94</v>
      </c>
      <c r="I9785" s="10">
        <v>2198</v>
      </c>
      <c r="J9785" s="11">
        <v>2.1883530482256601</v>
      </c>
      <c r="K9785" s="9" t="s">
        <v>94</v>
      </c>
      <c r="L9785" s="9" t="s">
        <v>95</v>
      </c>
    </row>
    <row r="9786" spans="1:12" x14ac:dyDescent="0.2">
      <c r="A9786" t="str">
        <f>VLOOKUP(B9786,StateFIPS!A$2:B$52,2)</f>
        <v>New Hampshire</v>
      </c>
      <c r="B9786">
        <f t="shared" si="155"/>
        <v>33</v>
      </c>
      <c r="C9786" s="9" t="s">
        <v>2016</v>
      </c>
      <c r="D9786" s="9" t="s">
        <v>93</v>
      </c>
      <c r="E9786" s="9" t="s">
        <v>2803</v>
      </c>
      <c r="F9786" s="9" t="s">
        <v>2804</v>
      </c>
      <c r="G9786" s="10">
        <v>7846</v>
      </c>
      <c r="H9786" s="9" t="s">
        <v>94</v>
      </c>
      <c r="I9786" s="10">
        <v>8468</v>
      </c>
      <c r="J9786" s="11">
        <v>0.92654700047236704</v>
      </c>
      <c r="K9786" s="9" t="s">
        <v>94</v>
      </c>
      <c r="L9786" s="9" t="s">
        <v>95</v>
      </c>
    </row>
    <row r="9787" spans="1:12" x14ac:dyDescent="0.2">
      <c r="A9787" t="str">
        <f>VLOOKUP(B9787,StateFIPS!A$2:B$52,2)</f>
        <v>Nebraska</v>
      </c>
      <c r="B9787">
        <f t="shared" si="155"/>
        <v>31</v>
      </c>
      <c r="C9787" s="9" t="s">
        <v>2237</v>
      </c>
      <c r="D9787" s="9" t="s">
        <v>93</v>
      </c>
      <c r="E9787" s="9" t="s">
        <v>2803</v>
      </c>
      <c r="F9787" s="9" t="s">
        <v>2804</v>
      </c>
      <c r="G9787" s="10">
        <v>38447</v>
      </c>
      <c r="H9787" s="9" t="s">
        <v>94</v>
      </c>
      <c r="I9787" s="10">
        <v>17573</v>
      </c>
      <c r="J9787" s="11">
        <v>2.1878449894724898</v>
      </c>
      <c r="K9787" s="9" t="s">
        <v>94</v>
      </c>
      <c r="L9787" s="9" t="s">
        <v>95</v>
      </c>
    </row>
    <row r="9788" spans="1:12" x14ac:dyDescent="0.2">
      <c r="A9788" t="str">
        <f>VLOOKUP(B9788,StateFIPS!A$2:B$52,2)</f>
        <v>Virginia</v>
      </c>
      <c r="B9788">
        <f t="shared" si="155"/>
        <v>51</v>
      </c>
      <c r="C9788" s="9" t="s">
        <v>1107</v>
      </c>
      <c r="D9788" s="9" t="s">
        <v>93</v>
      </c>
      <c r="E9788" s="9" t="s">
        <v>2803</v>
      </c>
      <c r="F9788" s="9" t="s">
        <v>2804</v>
      </c>
      <c r="G9788" s="10">
        <v>266</v>
      </c>
      <c r="H9788" s="9" t="s">
        <v>94</v>
      </c>
      <c r="I9788" s="10">
        <v>288</v>
      </c>
      <c r="J9788" s="11">
        <v>0.92361111111111105</v>
      </c>
      <c r="K9788" s="9" t="s">
        <v>94</v>
      </c>
      <c r="L9788" s="9" t="s">
        <v>95</v>
      </c>
    </row>
    <row r="9789" spans="1:12" x14ac:dyDescent="0.2">
      <c r="A9789" t="str">
        <f>VLOOKUP(B9789,StateFIPS!A$2:B$52,2)</f>
        <v>Louisiana</v>
      </c>
      <c r="B9789">
        <f t="shared" si="155"/>
        <v>22</v>
      </c>
      <c r="C9789" s="9" t="s">
        <v>394</v>
      </c>
      <c r="D9789" s="9" t="s">
        <v>93</v>
      </c>
      <c r="E9789" s="9" t="s">
        <v>2803</v>
      </c>
      <c r="F9789" s="9" t="s">
        <v>2804</v>
      </c>
      <c r="G9789" s="10">
        <v>11993</v>
      </c>
      <c r="H9789" s="9" t="s">
        <v>94</v>
      </c>
      <c r="I9789" s="10">
        <v>12015</v>
      </c>
      <c r="J9789" s="11">
        <v>0.99816895547232598</v>
      </c>
      <c r="K9789" s="9" t="s">
        <v>94</v>
      </c>
      <c r="L9789" s="9" t="s">
        <v>95</v>
      </c>
    </row>
    <row r="9790" spans="1:12" x14ac:dyDescent="0.2">
      <c r="A9790" t="str">
        <f>VLOOKUP(B9790,StateFIPS!A$2:B$52,2)</f>
        <v>Ohio</v>
      </c>
      <c r="B9790">
        <f t="shared" si="155"/>
        <v>39</v>
      </c>
      <c r="C9790" s="9" t="s">
        <v>1633</v>
      </c>
      <c r="D9790" s="9" t="s">
        <v>93</v>
      </c>
      <c r="E9790" s="9" t="s">
        <v>2803</v>
      </c>
      <c r="F9790" s="9" t="s">
        <v>2804</v>
      </c>
      <c r="G9790" s="10">
        <v>1477</v>
      </c>
      <c r="H9790" s="9" t="s">
        <v>94</v>
      </c>
      <c r="I9790" s="10">
        <v>1696</v>
      </c>
      <c r="J9790" s="11">
        <v>0.870872641509434</v>
      </c>
      <c r="K9790" s="9" t="s">
        <v>94</v>
      </c>
      <c r="L9790" s="9" t="s">
        <v>95</v>
      </c>
    </row>
    <row r="9791" spans="1:12" x14ac:dyDescent="0.2">
      <c r="A9791" t="str">
        <f>VLOOKUP(B9791,StateFIPS!A$2:B$52,2)</f>
        <v>Virginia</v>
      </c>
      <c r="B9791">
        <f t="shared" si="155"/>
        <v>51</v>
      </c>
      <c r="C9791" s="9" t="s">
        <v>2744</v>
      </c>
      <c r="D9791" s="9" t="s">
        <v>93</v>
      </c>
      <c r="E9791" s="9" t="s">
        <v>2803</v>
      </c>
      <c r="F9791" s="9" t="s">
        <v>2804</v>
      </c>
      <c r="G9791" s="10">
        <v>5119</v>
      </c>
      <c r="H9791" s="9" t="s">
        <v>94</v>
      </c>
      <c r="I9791" s="10">
        <v>2534</v>
      </c>
      <c r="J9791" s="11">
        <v>2.0201262825572202</v>
      </c>
      <c r="K9791" s="9" t="s">
        <v>94</v>
      </c>
      <c r="L9791" s="9" t="s">
        <v>95</v>
      </c>
    </row>
    <row r="9792" spans="1:12" x14ac:dyDescent="0.2">
      <c r="A9792" t="str">
        <f>VLOOKUP(B9792,StateFIPS!A$2:B$52,2)</f>
        <v>Virginia</v>
      </c>
      <c r="B9792">
        <f t="shared" si="155"/>
        <v>51</v>
      </c>
      <c r="C9792" s="9" t="s">
        <v>2620</v>
      </c>
      <c r="D9792" s="9" t="s">
        <v>93</v>
      </c>
      <c r="E9792" s="9" t="s">
        <v>2803</v>
      </c>
      <c r="F9792" s="9" t="s">
        <v>2804</v>
      </c>
      <c r="G9792" s="10">
        <v>5405</v>
      </c>
      <c r="H9792" s="9" t="s">
        <v>94</v>
      </c>
      <c r="I9792" s="10">
        <v>2878</v>
      </c>
      <c r="J9792" s="11">
        <v>1.8780403057678901</v>
      </c>
      <c r="K9792" s="9" t="s">
        <v>94</v>
      </c>
      <c r="L9792" s="9" t="s">
        <v>95</v>
      </c>
    </row>
    <row r="9793" spans="1:12" x14ac:dyDescent="0.2">
      <c r="A9793" t="str">
        <f>VLOOKUP(B9793,StateFIPS!A$2:B$52,2)</f>
        <v>Virginia</v>
      </c>
      <c r="B9793">
        <f t="shared" si="155"/>
        <v>51</v>
      </c>
      <c r="C9793" s="9" t="s">
        <v>1105</v>
      </c>
      <c r="D9793" s="9" t="s">
        <v>93</v>
      </c>
      <c r="E9793" s="9" t="s">
        <v>2803</v>
      </c>
      <c r="F9793" s="9" t="s">
        <v>2804</v>
      </c>
      <c r="G9793" s="10">
        <v>907.61</v>
      </c>
      <c r="H9793" s="9" t="s">
        <v>94</v>
      </c>
      <c r="I9793" s="10">
        <v>1008</v>
      </c>
      <c r="J9793" s="11">
        <v>0.90040674603174597</v>
      </c>
      <c r="K9793" s="9" t="s">
        <v>94</v>
      </c>
      <c r="L9793" s="9" t="s">
        <v>95</v>
      </c>
    </row>
    <row r="9794" spans="1:12" x14ac:dyDescent="0.2">
      <c r="A9794" t="str">
        <f>VLOOKUP(B9794,StateFIPS!A$2:B$52,2)</f>
        <v>Ohio</v>
      </c>
      <c r="B9794">
        <f t="shared" si="155"/>
        <v>39</v>
      </c>
      <c r="C9794" s="9" t="s">
        <v>1649</v>
      </c>
      <c r="D9794" s="9" t="s">
        <v>93</v>
      </c>
      <c r="E9794" s="9" t="s">
        <v>2803</v>
      </c>
      <c r="F9794" s="9" t="s">
        <v>2804</v>
      </c>
      <c r="G9794" s="10">
        <v>1508</v>
      </c>
      <c r="H9794" s="9" t="s">
        <v>94</v>
      </c>
      <c r="I9794" s="10">
        <v>1603</v>
      </c>
      <c r="J9794" s="11">
        <v>0.94073611977542104</v>
      </c>
      <c r="K9794" s="9" t="s">
        <v>94</v>
      </c>
      <c r="L9794" s="9" t="s">
        <v>95</v>
      </c>
    </row>
    <row r="9795" spans="1:12" x14ac:dyDescent="0.2">
      <c r="A9795" t="str">
        <f>VLOOKUP(B9795,StateFIPS!A$2:B$52,2)</f>
        <v>Virginia</v>
      </c>
      <c r="B9795">
        <f t="shared" ref="B9795:B9858" si="156">VALUE(LEFT(C9795,2))</f>
        <v>51</v>
      </c>
      <c r="C9795" s="9" t="s">
        <v>1111</v>
      </c>
      <c r="D9795" s="9" t="s">
        <v>93</v>
      </c>
      <c r="E9795" s="9" t="s">
        <v>2803</v>
      </c>
      <c r="F9795" s="9" t="s">
        <v>2804</v>
      </c>
      <c r="G9795" s="10">
        <v>80</v>
      </c>
      <c r="H9795" s="9" t="s">
        <v>94</v>
      </c>
      <c r="I9795" s="10">
        <v>125</v>
      </c>
      <c r="J9795" s="11">
        <v>0.64</v>
      </c>
      <c r="K9795" s="9" t="s">
        <v>94</v>
      </c>
      <c r="L9795" s="9" t="s">
        <v>95</v>
      </c>
    </row>
    <row r="9796" spans="1:12" x14ac:dyDescent="0.2">
      <c r="A9796" t="str">
        <f>VLOOKUP(B9796,StateFIPS!A$2:B$52,2)</f>
        <v>New Hampshire</v>
      </c>
      <c r="B9796">
        <f t="shared" si="156"/>
        <v>33</v>
      </c>
      <c r="C9796" s="9" t="s">
        <v>2011</v>
      </c>
      <c r="D9796" s="9" t="s">
        <v>93</v>
      </c>
      <c r="E9796" s="9" t="s">
        <v>2803</v>
      </c>
      <c r="F9796" s="9" t="s">
        <v>2804</v>
      </c>
      <c r="G9796" s="10">
        <v>13744</v>
      </c>
      <c r="H9796" s="9" t="s">
        <v>94</v>
      </c>
      <c r="I9796" s="10">
        <v>14768</v>
      </c>
      <c r="J9796" s="11">
        <v>0.93066088840736705</v>
      </c>
      <c r="K9796" s="9" t="s">
        <v>94</v>
      </c>
      <c r="L9796" s="9" t="s">
        <v>95</v>
      </c>
    </row>
    <row r="9797" spans="1:12" x14ac:dyDescent="0.2">
      <c r="A9797" t="str">
        <f>VLOOKUP(B9797,StateFIPS!A$2:B$52,2)</f>
        <v>Nebraska</v>
      </c>
      <c r="B9797">
        <f t="shared" si="156"/>
        <v>31</v>
      </c>
      <c r="C9797" s="9" t="s">
        <v>2238</v>
      </c>
      <c r="D9797" s="9" t="s">
        <v>93</v>
      </c>
      <c r="E9797" s="9" t="s">
        <v>2803</v>
      </c>
      <c r="F9797" s="9" t="s">
        <v>2804</v>
      </c>
      <c r="G9797" s="10">
        <v>1624</v>
      </c>
      <c r="H9797" s="9" t="s">
        <v>94</v>
      </c>
      <c r="I9797" s="10">
        <v>3774</v>
      </c>
      <c r="J9797" s="11">
        <v>0.430312665606783</v>
      </c>
      <c r="K9797" s="9" t="s">
        <v>94</v>
      </c>
      <c r="L9797" s="9" t="s">
        <v>95</v>
      </c>
    </row>
    <row r="9798" spans="1:12" x14ac:dyDescent="0.2">
      <c r="A9798" t="str">
        <f>VLOOKUP(B9798,StateFIPS!A$2:B$52,2)</f>
        <v>Virginia</v>
      </c>
      <c r="B9798">
        <f t="shared" si="156"/>
        <v>51</v>
      </c>
      <c r="C9798" s="9" t="s">
        <v>2520</v>
      </c>
      <c r="D9798" s="9" t="s">
        <v>93</v>
      </c>
      <c r="E9798" s="9" t="s">
        <v>2803</v>
      </c>
      <c r="F9798" s="9" t="s">
        <v>2804</v>
      </c>
      <c r="G9798" s="10">
        <v>3191</v>
      </c>
      <c r="H9798" s="9" t="s">
        <v>94</v>
      </c>
      <c r="I9798" s="10">
        <v>3804</v>
      </c>
      <c r="J9798" s="11">
        <v>0.83885383806519498</v>
      </c>
      <c r="K9798" s="9" t="s">
        <v>94</v>
      </c>
      <c r="L9798" s="9" t="s">
        <v>95</v>
      </c>
    </row>
    <row r="9799" spans="1:12" x14ac:dyDescent="0.2">
      <c r="A9799" t="str">
        <f>VLOOKUP(B9799,StateFIPS!A$2:B$52,2)</f>
        <v>New Hampshire</v>
      </c>
      <c r="B9799">
        <f t="shared" si="156"/>
        <v>33</v>
      </c>
      <c r="C9799" s="9" t="s">
        <v>2013</v>
      </c>
      <c r="D9799" s="9" t="s">
        <v>93</v>
      </c>
      <c r="E9799" s="9" t="s">
        <v>2803</v>
      </c>
      <c r="F9799" s="9" t="s">
        <v>2804</v>
      </c>
      <c r="G9799" s="10">
        <v>163</v>
      </c>
      <c r="H9799" s="9" t="s">
        <v>94</v>
      </c>
      <c r="I9799" s="10">
        <v>74</v>
      </c>
      <c r="J9799" s="11">
        <v>2.2027027027027</v>
      </c>
      <c r="K9799" s="9" t="s">
        <v>94</v>
      </c>
      <c r="L9799" s="9" t="s">
        <v>95</v>
      </c>
    </row>
    <row r="9800" spans="1:12" x14ac:dyDescent="0.2">
      <c r="A9800" t="str">
        <f>VLOOKUP(B9800,StateFIPS!A$2:B$52,2)</f>
        <v>Nebraska</v>
      </c>
      <c r="B9800">
        <f t="shared" si="156"/>
        <v>31</v>
      </c>
      <c r="C9800" s="9" t="s">
        <v>1254</v>
      </c>
      <c r="D9800" s="9" t="s">
        <v>93</v>
      </c>
      <c r="E9800" s="9" t="s">
        <v>2803</v>
      </c>
      <c r="F9800" s="9" t="s">
        <v>2804</v>
      </c>
      <c r="G9800" s="10">
        <v>8315</v>
      </c>
      <c r="H9800" s="9" t="s">
        <v>94</v>
      </c>
      <c r="I9800" s="10">
        <v>19329</v>
      </c>
      <c r="J9800" s="11">
        <v>0.43018262714056599</v>
      </c>
      <c r="K9800" s="9" t="s">
        <v>94</v>
      </c>
      <c r="L9800" s="9" t="s">
        <v>95</v>
      </c>
    </row>
    <row r="9801" spans="1:12" x14ac:dyDescent="0.2">
      <c r="A9801" t="str">
        <f>VLOOKUP(B9801,StateFIPS!A$2:B$52,2)</f>
        <v>Texas</v>
      </c>
      <c r="B9801">
        <f t="shared" si="156"/>
        <v>48</v>
      </c>
      <c r="C9801" s="9" t="s">
        <v>2506</v>
      </c>
      <c r="D9801" s="9" t="s">
        <v>93</v>
      </c>
      <c r="E9801" s="9" t="s">
        <v>2803</v>
      </c>
      <c r="F9801" s="9" t="s">
        <v>2804</v>
      </c>
      <c r="G9801" s="10">
        <v>3414</v>
      </c>
      <c r="H9801" s="9" t="s">
        <v>94</v>
      </c>
      <c r="I9801" s="10">
        <v>3878</v>
      </c>
      <c r="J9801" s="11">
        <v>0.88035069623517304</v>
      </c>
      <c r="K9801" s="9" t="s">
        <v>94</v>
      </c>
      <c r="L9801" s="9" t="s">
        <v>95</v>
      </c>
    </row>
    <row r="9802" spans="1:12" x14ac:dyDescent="0.2">
      <c r="A9802" t="str">
        <f>VLOOKUP(B9802,StateFIPS!A$2:B$52,2)</f>
        <v>Ohio</v>
      </c>
      <c r="B9802">
        <f t="shared" si="156"/>
        <v>39</v>
      </c>
      <c r="C9802" s="9" t="s">
        <v>1457</v>
      </c>
      <c r="D9802" s="9" t="s">
        <v>93</v>
      </c>
      <c r="E9802" s="9" t="s">
        <v>2803</v>
      </c>
      <c r="F9802" s="9" t="s">
        <v>2804</v>
      </c>
      <c r="G9802" s="10">
        <v>20274.599999999999</v>
      </c>
      <c r="H9802" s="9" t="s">
        <v>94</v>
      </c>
      <c r="I9802" s="10">
        <v>10935</v>
      </c>
      <c r="J9802" s="11">
        <v>1.85410150891632</v>
      </c>
      <c r="K9802" s="9" t="s">
        <v>94</v>
      </c>
      <c r="L9802" s="9" t="s">
        <v>95</v>
      </c>
    </row>
    <row r="9803" spans="1:12" x14ac:dyDescent="0.2">
      <c r="A9803" t="str">
        <f>VLOOKUP(B9803,StateFIPS!A$2:B$52,2)</f>
        <v>Ohio</v>
      </c>
      <c r="B9803">
        <f t="shared" si="156"/>
        <v>39</v>
      </c>
      <c r="C9803" s="9" t="s">
        <v>1434</v>
      </c>
      <c r="D9803" s="9" t="s">
        <v>93</v>
      </c>
      <c r="E9803" s="9" t="s">
        <v>2803</v>
      </c>
      <c r="F9803" s="9" t="s">
        <v>2804</v>
      </c>
      <c r="G9803" s="10">
        <v>19121</v>
      </c>
      <c r="H9803" s="9" t="s">
        <v>94</v>
      </c>
      <c r="I9803" s="10">
        <v>10133</v>
      </c>
      <c r="J9803" s="11">
        <v>1.88700286193625</v>
      </c>
      <c r="K9803" s="9" t="s">
        <v>94</v>
      </c>
      <c r="L9803" s="9" t="s">
        <v>95</v>
      </c>
    </row>
    <row r="9804" spans="1:12" x14ac:dyDescent="0.2">
      <c r="A9804" t="str">
        <f>VLOOKUP(B9804,StateFIPS!A$2:B$52,2)</f>
        <v>Texas</v>
      </c>
      <c r="B9804">
        <f t="shared" si="156"/>
        <v>48</v>
      </c>
      <c r="C9804" s="9" t="s">
        <v>2508</v>
      </c>
      <c r="D9804" s="9" t="s">
        <v>93</v>
      </c>
      <c r="E9804" s="9" t="s">
        <v>2803</v>
      </c>
      <c r="F9804" s="9" t="s">
        <v>2804</v>
      </c>
      <c r="G9804" s="10">
        <v>528</v>
      </c>
      <c r="H9804" s="9" t="s">
        <v>94</v>
      </c>
      <c r="I9804" s="10">
        <v>1079</v>
      </c>
      <c r="J9804" s="11">
        <v>0.48934198331788697</v>
      </c>
      <c r="K9804" s="9" t="s">
        <v>94</v>
      </c>
      <c r="L9804" s="9" t="s">
        <v>95</v>
      </c>
    </row>
    <row r="9805" spans="1:12" x14ac:dyDescent="0.2">
      <c r="A9805" t="str">
        <f>VLOOKUP(B9805,StateFIPS!A$2:B$52,2)</f>
        <v>Ohio</v>
      </c>
      <c r="B9805">
        <f t="shared" si="156"/>
        <v>39</v>
      </c>
      <c r="C9805" s="9" t="s">
        <v>2103</v>
      </c>
      <c r="D9805" s="9" t="s">
        <v>93</v>
      </c>
      <c r="E9805" s="9" t="s">
        <v>2803</v>
      </c>
      <c r="F9805" s="9" t="s">
        <v>2804</v>
      </c>
      <c r="G9805" s="10">
        <v>19595</v>
      </c>
      <c r="H9805" s="9" t="s">
        <v>94</v>
      </c>
      <c r="I9805" s="10">
        <v>10352</v>
      </c>
      <c r="J9805" s="11">
        <v>1.89287094281298</v>
      </c>
      <c r="K9805" s="9" t="s">
        <v>94</v>
      </c>
      <c r="L9805" s="9" t="s">
        <v>95</v>
      </c>
    </row>
    <row r="9806" spans="1:12" x14ac:dyDescent="0.2">
      <c r="A9806" t="str">
        <f>VLOOKUP(B9806,StateFIPS!A$2:B$52,2)</f>
        <v>Nebraska</v>
      </c>
      <c r="B9806">
        <f t="shared" si="156"/>
        <v>31</v>
      </c>
      <c r="C9806" s="9" t="s">
        <v>1257</v>
      </c>
      <c r="D9806" s="9" t="s">
        <v>93</v>
      </c>
      <c r="E9806" s="9" t="s">
        <v>2803</v>
      </c>
      <c r="F9806" s="9" t="s">
        <v>2804</v>
      </c>
      <c r="G9806" s="10">
        <v>39581</v>
      </c>
      <c r="H9806" s="9" t="s">
        <v>94</v>
      </c>
      <c r="I9806" s="10">
        <v>20210</v>
      </c>
      <c r="J9806" s="11">
        <v>1.95848589807026</v>
      </c>
      <c r="K9806" s="9" t="s">
        <v>94</v>
      </c>
      <c r="L9806" s="9" t="s">
        <v>95</v>
      </c>
    </row>
    <row r="9807" spans="1:12" x14ac:dyDescent="0.2">
      <c r="A9807" t="str">
        <f>VLOOKUP(B9807,StateFIPS!A$2:B$52,2)</f>
        <v>Texas</v>
      </c>
      <c r="B9807">
        <f t="shared" si="156"/>
        <v>48</v>
      </c>
      <c r="C9807" s="9" t="s">
        <v>2483</v>
      </c>
      <c r="D9807" s="9" t="s">
        <v>93</v>
      </c>
      <c r="E9807" s="9" t="s">
        <v>2803</v>
      </c>
      <c r="F9807" s="9" t="s">
        <v>2804</v>
      </c>
      <c r="G9807" s="10">
        <v>4415</v>
      </c>
      <c r="H9807" s="9" t="s">
        <v>94</v>
      </c>
      <c r="I9807" s="10">
        <v>4952</v>
      </c>
      <c r="J9807" s="11">
        <v>0.89155896607431295</v>
      </c>
      <c r="K9807" s="9" t="s">
        <v>94</v>
      </c>
      <c r="L9807" s="9" t="s">
        <v>95</v>
      </c>
    </row>
    <row r="9808" spans="1:12" x14ac:dyDescent="0.2">
      <c r="A9808" t="str">
        <f>VLOOKUP(B9808,StateFIPS!A$2:B$52,2)</f>
        <v>Nebraska</v>
      </c>
      <c r="B9808">
        <f t="shared" si="156"/>
        <v>31</v>
      </c>
      <c r="C9808" s="9" t="s">
        <v>1255</v>
      </c>
      <c r="D9808" s="9" t="s">
        <v>93</v>
      </c>
      <c r="E9808" s="9" t="s">
        <v>2803</v>
      </c>
      <c r="F9808" s="9" t="s">
        <v>2804</v>
      </c>
      <c r="G9808" s="10">
        <v>39132</v>
      </c>
      <c r="H9808" s="9" t="s">
        <v>94</v>
      </c>
      <c r="I9808" s="10">
        <v>19164</v>
      </c>
      <c r="J9808" s="11">
        <v>2.0419536631183499</v>
      </c>
      <c r="K9808" s="9" t="s">
        <v>94</v>
      </c>
      <c r="L9808" s="9" t="s">
        <v>95</v>
      </c>
    </row>
    <row r="9809" spans="1:12" x14ac:dyDescent="0.2">
      <c r="A9809" t="str">
        <f>VLOOKUP(B9809,StateFIPS!A$2:B$52,2)</f>
        <v>Florida</v>
      </c>
      <c r="B9809">
        <f t="shared" si="156"/>
        <v>12</v>
      </c>
      <c r="C9809" s="9" t="s">
        <v>553</v>
      </c>
      <c r="D9809" s="9" t="s">
        <v>93</v>
      </c>
      <c r="E9809" s="9" t="s">
        <v>2803</v>
      </c>
      <c r="F9809" s="9" t="s">
        <v>2804</v>
      </c>
      <c r="G9809" s="10">
        <v>24</v>
      </c>
      <c r="H9809" s="9" t="s">
        <v>94</v>
      </c>
      <c r="I9809" s="10">
        <v>55</v>
      </c>
      <c r="J9809" s="11">
        <v>0.43636363636363601</v>
      </c>
      <c r="K9809" s="9" t="s">
        <v>94</v>
      </c>
      <c r="L9809" s="9" t="s">
        <v>95</v>
      </c>
    </row>
    <row r="9810" spans="1:12" x14ac:dyDescent="0.2">
      <c r="A9810" t="str">
        <f>VLOOKUP(B9810,StateFIPS!A$2:B$52,2)</f>
        <v>Nebraska</v>
      </c>
      <c r="B9810">
        <f t="shared" si="156"/>
        <v>31</v>
      </c>
      <c r="C9810" s="9" t="s">
        <v>1253</v>
      </c>
      <c r="D9810" s="9" t="s">
        <v>93</v>
      </c>
      <c r="E9810" s="9" t="s">
        <v>2803</v>
      </c>
      <c r="F9810" s="9" t="s">
        <v>2804</v>
      </c>
      <c r="G9810" s="10">
        <v>38941</v>
      </c>
      <c r="H9810" s="9" t="s">
        <v>94</v>
      </c>
      <c r="I9810" s="10">
        <v>18720</v>
      </c>
      <c r="J9810" s="11">
        <v>2.0801816239316202</v>
      </c>
      <c r="K9810" s="9" t="s">
        <v>94</v>
      </c>
      <c r="L9810" s="9" t="s">
        <v>95</v>
      </c>
    </row>
    <row r="9811" spans="1:12" x14ac:dyDescent="0.2">
      <c r="A9811" t="str">
        <f>VLOOKUP(B9811,StateFIPS!A$2:B$52,2)</f>
        <v>Texas</v>
      </c>
      <c r="B9811">
        <f t="shared" si="156"/>
        <v>48</v>
      </c>
      <c r="C9811" s="9" t="s">
        <v>1121</v>
      </c>
      <c r="D9811" s="9" t="s">
        <v>93</v>
      </c>
      <c r="E9811" s="9" t="s">
        <v>2803</v>
      </c>
      <c r="F9811" s="9" t="s">
        <v>2804</v>
      </c>
      <c r="G9811" s="10">
        <v>189</v>
      </c>
      <c r="H9811" s="9" t="s">
        <v>94</v>
      </c>
      <c r="I9811" s="10">
        <v>438</v>
      </c>
      <c r="J9811" s="11">
        <v>0.431506849315069</v>
      </c>
      <c r="K9811" s="9" t="s">
        <v>94</v>
      </c>
      <c r="L9811" s="9" t="s">
        <v>95</v>
      </c>
    </row>
    <row r="9812" spans="1:12" x14ac:dyDescent="0.2">
      <c r="A9812" t="str">
        <f>VLOOKUP(B9812,StateFIPS!A$2:B$52,2)</f>
        <v>Nebraska</v>
      </c>
      <c r="B9812">
        <f t="shared" si="156"/>
        <v>31</v>
      </c>
      <c r="C9812" s="9" t="s">
        <v>1252</v>
      </c>
      <c r="D9812" s="9" t="s">
        <v>93</v>
      </c>
      <c r="E9812" s="9" t="s">
        <v>2803</v>
      </c>
      <c r="F9812" s="9" t="s">
        <v>2804</v>
      </c>
      <c r="G9812" s="10">
        <v>39435</v>
      </c>
      <c r="H9812" s="9" t="s">
        <v>94</v>
      </c>
      <c r="I9812" s="10">
        <v>19868</v>
      </c>
      <c r="J9812" s="11">
        <v>1.9848500100664399</v>
      </c>
      <c r="K9812" s="9" t="s">
        <v>94</v>
      </c>
      <c r="L9812" s="9" t="s">
        <v>95</v>
      </c>
    </row>
    <row r="9813" spans="1:12" x14ac:dyDescent="0.2">
      <c r="A9813" t="str">
        <f>VLOOKUP(B9813,StateFIPS!A$2:B$52,2)</f>
        <v>Nebraska</v>
      </c>
      <c r="B9813">
        <f t="shared" si="156"/>
        <v>31</v>
      </c>
      <c r="C9813" s="9" t="s">
        <v>1251</v>
      </c>
      <c r="D9813" s="9" t="s">
        <v>93</v>
      </c>
      <c r="E9813" s="9" t="s">
        <v>2803</v>
      </c>
      <c r="F9813" s="9" t="s">
        <v>2804</v>
      </c>
      <c r="G9813" s="10">
        <v>38798</v>
      </c>
      <c r="H9813" s="9" t="s">
        <v>94</v>
      </c>
      <c r="I9813" s="10">
        <v>18389</v>
      </c>
      <c r="J9813" s="11">
        <v>2.1098482788623598</v>
      </c>
      <c r="K9813" s="9" t="s">
        <v>94</v>
      </c>
      <c r="L9813" s="9" t="s">
        <v>95</v>
      </c>
    </row>
    <row r="9814" spans="1:12" x14ac:dyDescent="0.2">
      <c r="A9814" t="str">
        <f>VLOOKUP(B9814,StateFIPS!A$2:B$52,2)</f>
        <v>Texas</v>
      </c>
      <c r="B9814">
        <f t="shared" si="156"/>
        <v>48</v>
      </c>
      <c r="C9814" s="9" t="s">
        <v>1118</v>
      </c>
      <c r="D9814" s="9" t="s">
        <v>93</v>
      </c>
      <c r="E9814" s="9" t="s">
        <v>2803</v>
      </c>
      <c r="F9814" s="9" t="s">
        <v>2804</v>
      </c>
      <c r="G9814" s="10">
        <v>68</v>
      </c>
      <c r="H9814" s="9" t="s">
        <v>94</v>
      </c>
      <c r="I9814" s="10">
        <v>112</v>
      </c>
      <c r="J9814" s="11">
        <v>0.60714285714285698</v>
      </c>
      <c r="K9814" s="9" t="s">
        <v>94</v>
      </c>
      <c r="L9814" s="9" t="s">
        <v>95</v>
      </c>
    </row>
    <row r="9815" spans="1:12" x14ac:dyDescent="0.2">
      <c r="A9815" t="str">
        <f>VLOOKUP(B9815,StateFIPS!A$2:B$52,2)</f>
        <v>Nebraska</v>
      </c>
      <c r="B9815">
        <f t="shared" si="156"/>
        <v>31</v>
      </c>
      <c r="C9815" s="9" t="s">
        <v>1250</v>
      </c>
      <c r="D9815" s="9" t="s">
        <v>93</v>
      </c>
      <c r="E9815" s="9" t="s">
        <v>2803</v>
      </c>
      <c r="F9815" s="9" t="s">
        <v>2804</v>
      </c>
      <c r="G9815" s="10">
        <v>38666</v>
      </c>
      <c r="H9815" s="9" t="s">
        <v>94</v>
      </c>
      <c r="I9815" s="10">
        <v>18083</v>
      </c>
      <c r="J9815" s="11">
        <v>2.1382513963391001</v>
      </c>
      <c r="K9815" s="9" t="s">
        <v>94</v>
      </c>
      <c r="L9815" s="9" t="s">
        <v>95</v>
      </c>
    </row>
    <row r="9816" spans="1:12" x14ac:dyDescent="0.2">
      <c r="A9816" t="str">
        <f>VLOOKUP(B9816,StateFIPS!A$2:B$52,2)</f>
        <v>Vermont</v>
      </c>
      <c r="B9816">
        <f t="shared" si="156"/>
        <v>50</v>
      </c>
      <c r="C9816" s="9" t="s">
        <v>2345</v>
      </c>
      <c r="D9816" s="9" t="s">
        <v>93</v>
      </c>
      <c r="E9816" s="9" t="s">
        <v>2803</v>
      </c>
      <c r="F9816" s="9" t="s">
        <v>2804</v>
      </c>
      <c r="G9816" s="10">
        <v>521</v>
      </c>
      <c r="H9816" s="9" t="s">
        <v>94</v>
      </c>
      <c r="I9816" s="10">
        <v>238</v>
      </c>
      <c r="J9816" s="11">
        <v>2.1890756302521002</v>
      </c>
      <c r="K9816" s="9" t="s">
        <v>94</v>
      </c>
      <c r="L9816" s="9" t="s">
        <v>95</v>
      </c>
    </row>
    <row r="9817" spans="1:12" x14ac:dyDescent="0.2">
      <c r="A9817" t="str">
        <f>VLOOKUP(B9817,StateFIPS!A$2:B$52,2)</f>
        <v>Texas</v>
      </c>
      <c r="B9817">
        <f t="shared" si="156"/>
        <v>48</v>
      </c>
      <c r="C9817" s="9" t="s">
        <v>1123</v>
      </c>
      <c r="D9817" s="9" t="s">
        <v>93</v>
      </c>
      <c r="E9817" s="9" t="s">
        <v>2803</v>
      </c>
      <c r="F9817" s="9" t="s">
        <v>2804</v>
      </c>
      <c r="G9817" s="10">
        <v>3206</v>
      </c>
      <c r="H9817" s="9" t="s">
        <v>94</v>
      </c>
      <c r="I9817" s="10">
        <v>3649</v>
      </c>
      <c r="J9817" s="11">
        <v>0.87859687585639901</v>
      </c>
      <c r="K9817" s="9" t="s">
        <v>94</v>
      </c>
      <c r="L9817" s="9" t="s">
        <v>95</v>
      </c>
    </row>
    <row r="9818" spans="1:12" x14ac:dyDescent="0.2">
      <c r="A9818" t="str">
        <f>VLOOKUP(B9818,StateFIPS!A$2:B$52,2)</f>
        <v>Nebraska</v>
      </c>
      <c r="B9818">
        <f t="shared" si="156"/>
        <v>31</v>
      </c>
      <c r="C9818" s="9" t="s">
        <v>1259</v>
      </c>
      <c r="D9818" s="9" t="s">
        <v>93</v>
      </c>
      <c r="E9818" s="9" t="s">
        <v>2803</v>
      </c>
      <c r="F9818" s="9" t="s">
        <v>2804</v>
      </c>
      <c r="G9818" s="10">
        <v>8315</v>
      </c>
      <c r="H9818" s="9" t="s">
        <v>94</v>
      </c>
      <c r="I9818" s="10">
        <v>19329</v>
      </c>
      <c r="J9818" s="11">
        <v>0.43018262714056599</v>
      </c>
      <c r="K9818" s="9" t="s">
        <v>94</v>
      </c>
      <c r="L9818" s="9" t="s">
        <v>95</v>
      </c>
    </row>
    <row r="9819" spans="1:12" x14ac:dyDescent="0.2">
      <c r="A9819" t="str">
        <f>VLOOKUP(B9819,StateFIPS!A$2:B$52,2)</f>
        <v>Utah</v>
      </c>
      <c r="B9819">
        <f t="shared" si="156"/>
        <v>49</v>
      </c>
      <c r="C9819" s="9" t="s">
        <v>2463</v>
      </c>
      <c r="D9819" s="9" t="s">
        <v>93</v>
      </c>
      <c r="E9819" s="9" t="s">
        <v>2803</v>
      </c>
      <c r="F9819" s="9" t="s">
        <v>2804</v>
      </c>
      <c r="G9819" s="10">
        <v>41</v>
      </c>
      <c r="H9819" s="9" t="s">
        <v>94</v>
      </c>
      <c r="I9819" s="10">
        <v>19</v>
      </c>
      <c r="J9819" s="11">
        <v>2.1578947368421102</v>
      </c>
      <c r="K9819" s="9" t="s">
        <v>94</v>
      </c>
      <c r="L9819" s="9" t="s">
        <v>95</v>
      </c>
    </row>
    <row r="9820" spans="1:12" x14ac:dyDescent="0.2">
      <c r="A9820" t="str">
        <f>VLOOKUP(B9820,StateFIPS!A$2:B$52,2)</f>
        <v>Ohio</v>
      </c>
      <c r="B9820">
        <f t="shared" si="156"/>
        <v>39</v>
      </c>
      <c r="C9820" s="9" t="s">
        <v>1955</v>
      </c>
      <c r="D9820" s="9" t="s">
        <v>93</v>
      </c>
      <c r="E9820" s="9" t="s">
        <v>2803</v>
      </c>
      <c r="F9820" s="9" t="s">
        <v>2804</v>
      </c>
      <c r="G9820" s="10">
        <v>7964</v>
      </c>
      <c r="H9820" s="9" t="s">
        <v>94</v>
      </c>
      <c r="I9820" s="10">
        <v>10115</v>
      </c>
      <c r="J9820" s="11">
        <v>0.78734552644587197</v>
      </c>
      <c r="K9820" s="9" t="s">
        <v>94</v>
      </c>
      <c r="L9820" s="9" t="s">
        <v>95</v>
      </c>
    </row>
    <row r="9821" spans="1:12" x14ac:dyDescent="0.2">
      <c r="A9821" t="str">
        <f>VLOOKUP(B9821,StateFIPS!A$2:B$52,2)</f>
        <v>Ohio</v>
      </c>
      <c r="B9821">
        <f t="shared" si="156"/>
        <v>39</v>
      </c>
      <c r="C9821" s="9" t="s">
        <v>1936</v>
      </c>
      <c r="D9821" s="9" t="s">
        <v>93</v>
      </c>
      <c r="E9821" s="9" t="s">
        <v>2803</v>
      </c>
      <c r="F9821" s="9" t="s">
        <v>2804</v>
      </c>
      <c r="G9821" s="10">
        <v>18808</v>
      </c>
      <c r="H9821" s="9" t="s">
        <v>94</v>
      </c>
      <c r="I9821" s="10">
        <v>9477</v>
      </c>
      <c r="J9821" s="11">
        <v>1.9845942808905801</v>
      </c>
      <c r="K9821" s="9" t="s">
        <v>94</v>
      </c>
      <c r="L9821" s="9" t="s">
        <v>95</v>
      </c>
    </row>
    <row r="9822" spans="1:12" x14ac:dyDescent="0.2">
      <c r="A9822" t="str">
        <f>VLOOKUP(B9822,StateFIPS!A$2:B$52,2)</f>
        <v>Utah</v>
      </c>
      <c r="B9822">
        <f t="shared" si="156"/>
        <v>49</v>
      </c>
      <c r="C9822" s="9" t="s">
        <v>2459</v>
      </c>
      <c r="D9822" s="9" t="s">
        <v>93</v>
      </c>
      <c r="E9822" s="9" t="s">
        <v>2803</v>
      </c>
      <c r="F9822" s="9" t="s">
        <v>2804</v>
      </c>
      <c r="G9822" s="10">
        <v>1034</v>
      </c>
      <c r="H9822" s="9" t="s">
        <v>94</v>
      </c>
      <c r="I9822" s="10">
        <v>1032</v>
      </c>
      <c r="J9822" s="11">
        <v>1.00193798449612</v>
      </c>
      <c r="K9822" s="9" t="s">
        <v>94</v>
      </c>
      <c r="L9822" s="9" t="s">
        <v>95</v>
      </c>
    </row>
    <row r="9823" spans="1:12" x14ac:dyDescent="0.2">
      <c r="A9823" t="str">
        <f>VLOOKUP(B9823,StateFIPS!A$2:B$52,2)</f>
        <v>Maryland</v>
      </c>
      <c r="B9823">
        <f t="shared" si="156"/>
        <v>24</v>
      </c>
      <c r="C9823" s="9" t="s">
        <v>1747</v>
      </c>
      <c r="D9823" s="9" t="s">
        <v>93</v>
      </c>
      <c r="E9823" s="9" t="s">
        <v>2803</v>
      </c>
      <c r="F9823" s="9" t="s">
        <v>2804</v>
      </c>
      <c r="G9823" s="10">
        <v>7790</v>
      </c>
      <c r="H9823" s="9" t="s">
        <v>94</v>
      </c>
      <c r="I9823" s="10">
        <v>16885</v>
      </c>
      <c r="J9823" s="11">
        <v>0.46135623334320403</v>
      </c>
      <c r="K9823" s="9" t="s">
        <v>94</v>
      </c>
      <c r="L9823" s="9" t="s">
        <v>95</v>
      </c>
    </row>
    <row r="9824" spans="1:12" x14ac:dyDescent="0.2">
      <c r="A9824" t="str">
        <f>VLOOKUP(B9824,StateFIPS!A$2:B$52,2)</f>
        <v>Nebraska</v>
      </c>
      <c r="B9824">
        <f t="shared" si="156"/>
        <v>31</v>
      </c>
      <c r="C9824" s="9" t="s">
        <v>2205</v>
      </c>
      <c r="D9824" s="9" t="s">
        <v>93</v>
      </c>
      <c r="E9824" s="9" t="s">
        <v>2803</v>
      </c>
      <c r="F9824" s="9" t="s">
        <v>2804</v>
      </c>
      <c r="G9824" s="10">
        <v>39736</v>
      </c>
      <c r="H9824" s="9" t="s">
        <v>94</v>
      </c>
      <c r="I9824" s="10">
        <v>20572</v>
      </c>
      <c r="J9824" s="11">
        <v>1.9315574567373099</v>
      </c>
      <c r="K9824" s="9" t="s">
        <v>94</v>
      </c>
      <c r="L9824" s="9" t="s">
        <v>95</v>
      </c>
    </row>
    <row r="9825" spans="1:12" x14ac:dyDescent="0.2">
      <c r="A9825" t="str">
        <f>VLOOKUP(B9825,StateFIPS!A$2:B$52,2)</f>
        <v>Ohio</v>
      </c>
      <c r="B9825">
        <f t="shared" si="156"/>
        <v>39</v>
      </c>
      <c r="C9825" s="9" t="s">
        <v>1979</v>
      </c>
      <c r="D9825" s="9" t="s">
        <v>93</v>
      </c>
      <c r="E9825" s="9" t="s">
        <v>2803</v>
      </c>
      <c r="F9825" s="9" t="s">
        <v>2804</v>
      </c>
      <c r="G9825" s="10">
        <v>17673</v>
      </c>
      <c r="H9825" s="9" t="s">
        <v>94</v>
      </c>
      <c r="I9825" s="10">
        <v>8078</v>
      </c>
      <c r="J9825" s="11">
        <v>2.1877940084179301</v>
      </c>
      <c r="K9825" s="9" t="s">
        <v>94</v>
      </c>
      <c r="L9825" s="9" t="s">
        <v>95</v>
      </c>
    </row>
    <row r="9826" spans="1:12" x14ac:dyDescent="0.2">
      <c r="A9826" t="str">
        <f>VLOOKUP(B9826,StateFIPS!A$2:B$52,2)</f>
        <v>Florida</v>
      </c>
      <c r="B9826">
        <f t="shared" si="156"/>
        <v>12</v>
      </c>
      <c r="C9826" s="9" t="s">
        <v>1933</v>
      </c>
      <c r="D9826" s="9" t="s">
        <v>93</v>
      </c>
      <c r="E9826" s="9" t="s">
        <v>2803</v>
      </c>
      <c r="F9826" s="9" t="s">
        <v>2804</v>
      </c>
      <c r="G9826" s="10">
        <v>2425</v>
      </c>
      <c r="H9826" s="9" t="s">
        <v>94</v>
      </c>
      <c r="I9826" s="10">
        <v>2540</v>
      </c>
      <c r="J9826" s="11">
        <v>0.95472440944881898</v>
      </c>
      <c r="K9826" s="9" t="s">
        <v>94</v>
      </c>
      <c r="L9826" s="9" t="s">
        <v>95</v>
      </c>
    </row>
    <row r="9827" spans="1:12" x14ac:dyDescent="0.2">
      <c r="A9827" t="str">
        <f>VLOOKUP(B9827,StateFIPS!A$2:B$52,2)</f>
        <v>Maryland</v>
      </c>
      <c r="B9827">
        <f t="shared" si="156"/>
        <v>24</v>
      </c>
      <c r="C9827" s="9" t="s">
        <v>1736</v>
      </c>
      <c r="D9827" s="9" t="s">
        <v>93</v>
      </c>
      <c r="E9827" s="9" t="s">
        <v>2803</v>
      </c>
      <c r="F9827" s="9" t="s">
        <v>2804</v>
      </c>
      <c r="G9827" s="10">
        <v>8364</v>
      </c>
      <c r="H9827" s="9" t="s">
        <v>94</v>
      </c>
      <c r="I9827" s="10">
        <v>17408</v>
      </c>
      <c r="J9827" s="11">
        <v>0.48046875</v>
      </c>
      <c r="K9827" s="9" t="s">
        <v>94</v>
      </c>
      <c r="L9827" s="9" t="s">
        <v>95</v>
      </c>
    </row>
    <row r="9828" spans="1:12" x14ac:dyDescent="0.2">
      <c r="A9828" t="str">
        <f>VLOOKUP(B9828,StateFIPS!A$2:B$52,2)</f>
        <v>Florida</v>
      </c>
      <c r="B9828">
        <f t="shared" si="156"/>
        <v>12</v>
      </c>
      <c r="C9828" s="9" t="s">
        <v>558</v>
      </c>
      <c r="D9828" s="9" t="s">
        <v>93</v>
      </c>
      <c r="E9828" s="9" t="s">
        <v>2803</v>
      </c>
      <c r="F9828" s="9" t="s">
        <v>2804</v>
      </c>
      <c r="G9828" s="10">
        <v>14489</v>
      </c>
      <c r="H9828" s="9" t="s">
        <v>94</v>
      </c>
      <c r="I9828" s="10">
        <v>15080</v>
      </c>
      <c r="J9828" s="11">
        <v>0.96080901856763901</v>
      </c>
      <c r="K9828" s="9" t="s">
        <v>94</v>
      </c>
      <c r="L9828" s="9" t="s">
        <v>95</v>
      </c>
    </row>
    <row r="9829" spans="1:12" x14ac:dyDescent="0.2">
      <c r="A9829" t="str">
        <f>VLOOKUP(B9829,StateFIPS!A$2:B$52,2)</f>
        <v>Nebraska</v>
      </c>
      <c r="B9829">
        <f t="shared" si="156"/>
        <v>31</v>
      </c>
      <c r="C9829" s="9" t="s">
        <v>1258</v>
      </c>
      <c r="D9829" s="9" t="s">
        <v>93</v>
      </c>
      <c r="E9829" s="9" t="s">
        <v>2803</v>
      </c>
      <c r="F9829" s="9" t="s">
        <v>2804</v>
      </c>
      <c r="G9829" s="10">
        <v>237</v>
      </c>
      <c r="H9829" s="9" t="s">
        <v>94</v>
      </c>
      <c r="I9829" s="10">
        <v>551</v>
      </c>
      <c r="J9829" s="11">
        <v>0.430127041742287</v>
      </c>
      <c r="K9829" s="9" t="s">
        <v>94</v>
      </c>
      <c r="L9829" s="9" t="s">
        <v>95</v>
      </c>
    </row>
    <row r="9830" spans="1:12" x14ac:dyDescent="0.2">
      <c r="A9830" t="str">
        <f>VLOOKUP(B9830,StateFIPS!A$2:B$52,2)</f>
        <v>Maryland</v>
      </c>
      <c r="B9830">
        <f t="shared" si="156"/>
        <v>24</v>
      </c>
      <c r="C9830" s="9" t="s">
        <v>399</v>
      </c>
      <c r="D9830" s="9" t="s">
        <v>93</v>
      </c>
      <c r="E9830" s="9" t="s">
        <v>2803</v>
      </c>
      <c r="F9830" s="9" t="s">
        <v>2804</v>
      </c>
      <c r="G9830" s="10">
        <v>22236</v>
      </c>
      <c r="H9830" s="9" t="s">
        <v>94</v>
      </c>
      <c r="I9830" s="10">
        <v>23960</v>
      </c>
      <c r="J9830" s="11">
        <v>0.92804674457429004</v>
      </c>
      <c r="K9830" s="9" t="s">
        <v>94</v>
      </c>
      <c r="L9830" s="9" t="s">
        <v>95</v>
      </c>
    </row>
    <row r="9831" spans="1:12" x14ac:dyDescent="0.2">
      <c r="A9831" t="str">
        <f>VLOOKUP(B9831,StateFIPS!A$2:B$52,2)</f>
        <v>Connecticut</v>
      </c>
      <c r="B9831">
        <f t="shared" si="156"/>
        <v>9</v>
      </c>
      <c r="C9831" s="9" t="s">
        <v>1967</v>
      </c>
      <c r="D9831" s="9" t="s">
        <v>93</v>
      </c>
      <c r="E9831" s="9" t="s">
        <v>2803</v>
      </c>
      <c r="F9831" s="9" t="s">
        <v>2804</v>
      </c>
      <c r="G9831" s="10">
        <v>1683</v>
      </c>
      <c r="H9831" s="9" t="s">
        <v>94</v>
      </c>
      <c r="I9831" s="10">
        <v>769</v>
      </c>
      <c r="J9831" s="11">
        <v>2.1885565669700902</v>
      </c>
      <c r="K9831" s="9" t="s">
        <v>94</v>
      </c>
      <c r="L9831" s="9" t="s">
        <v>95</v>
      </c>
    </row>
    <row r="9832" spans="1:12" x14ac:dyDescent="0.2">
      <c r="A9832" t="str">
        <f>VLOOKUP(B9832,StateFIPS!A$2:B$52,2)</f>
        <v>Connecticut</v>
      </c>
      <c r="B9832">
        <f t="shared" si="156"/>
        <v>9</v>
      </c>
      <c r="C9832" s="9" t="s">
        <v>1982</v>
      </c>
      <c r="D9832" s="9" t="s">
        <v>93</v>
      </c>
      <c r="E9832" s="9" t="s">
        <v>2803</v>
      </c>
      <c r="F9832" s="9" t="s">
        <v>2804</v>
      </c>
      <c r="G9832" s="10">
        <v>247</v>
      </c>
      <c r="H9832" s="9" t="s">
        <v>94</v>
      </c>
      <c r="I9832" s="10">
        <v>113</v>
      </c>
      <c r="J9832" s="11">
        <v>2.1858407079646001</v>
      </c>
      <c r="K9832" s="9" t="s">
        <v>94</v>
      </c>
      <c r="L9832" s="9" t="s">
        <v>95</v>
      </c>
    </row>
    <row r="9833" spans="1:12" x14ac:dyDescent="0.2">
      <c r="A9833" t="str">
        <f>VLOOKUP(B9833,StateFIPS!A$2:B$52,2)</f>
        <v>Connecticut</v>
      </c>
      <c r="B9833">
        <f t="shared" si="156"/>
        <v>9</v>
      </c>
      <c r="C9833" s="9" t="s">
        <v>1971</v>
      </c>
      <c r="D9833" s="9" t="s">
        <v>93</v>
      </c>
      <c r="E9833" s="9" t="s">
        <v>2803</v>
      </c>
      <c r="F9833" s="9" t="s">
        <v>2804</v>
      </c>
      <c r="G9833" s="10">
        <v>811</v>
      </c>
      <c r="H9833" s="9" t="s">
        <v>94</v>
      </c>
      <c r="I9833" s="10">
        <v>371</v>
      </c>
      <c r="J9833" s="11">
        <v>2.1859838274932599</v>
      </c>
      <c r="K9833" s="9" t="s">
        <v>94</v>
      </c>
      <c r="L9833" s="9" t="s">
        <v>95</v>
      </c>
    </row>
    <row r="9834" spans="1:12" x14ac:dyDescent="0.2">
      <c r="A9834" t="str">
        <f>VLOOKUP(B9834,StateFIPS!A$2:B$52,2)</f>
        <v>Florida</v>
      </c>
      <c r="B9834">
        <f t="shared" si="156"/>
        <v>12</v>
      </c>
      <c r="C9834" s="9" t="s">
        <v>2747</v>
      </c>
      <c r="D9834" s="9" t="s">
        <v>93</v>
      </c>
      <c r="E9834" s="9" t="s">
        <v>2803</v>
      </c>
      <c r="F9834" s="9" t="s">
        <v>2804</v>
      </c>
      <c r="G9834" s="10">
        <v>289</v>
      </c>
      <c r="H9834" s="9" t="s">
        <v>94</v>
      </c>
      <c r="I9834" s="10">
        <v>296</v>
      </c>
      <c r="J9834" s="11">
        <v>0.97635135135135098</v>
      </c>
      <c r="K9834" s="9" t="s">
        <v>94</v>
      </c>
      <c r="L9834" s="9" t="s">
        <v>95</v>
      </c>
    </row>
    <row r="9835" spans="1:12" x14ac:dyDescent="0.2">
      <c r="A9835" t="str">
        <f>VLOOKUP(B9835,StateFIPS!A$2:B$52,2)</f>
        <v>Kentucky</v>
      </c>
      <c r="B9835">
        <f t="shared" si="156"/>
        <v>21</v>
      </c>
      <c r="C9835" s="9" t="s">
        <v>128</v>
      </c>
      <c r="D9835" s="9" t="s">
        <v>93</v>
      </c>
      <c r="E9835" s="9" t="s">
        <v>2803</v>
      </c>
      <c r="F9835" s="9" t="s">
        <v>2804</v>
      </c>
      <c r="G9835" s="10">
        <v>1707</v>
      </c>
      <c r="H9835" s="9" t="s">
        <v>94</v>
      </c>
      <c r="I9835" s="10">
        <v>1953</v>
      </c>
      <c r="J9835" s="11">
        <v>0.87403993855606799</v>
      </c>
      <c r="K9835" s="9" t="s">
        <v>94</v>
      </c>
      <c r="L9835" s="9" t="s">
        <v>95</v>
      </c>
    </row>
    <row r="9836" spans="1:12" x14ac:dyDescent="0.2">
      <c r="A9836" t="str">
        <f>VLOOKUP(B9836,StateFIPS!A$2:B$52,2)</f>
        <v>Maryland</v>
      </c>
      <c r="B9836">
        <f t="shared" si="156"/>
        <v>24</v>
      </c>
      <c r="C9836" s="9" t="s">
        <v>1748</v>
      </c>
      <c r="D9836" s="9" t="s">
        <v>93</v>
      </c>
      <c r="E9836" s="9" t="s">
        <v>2803</v>
      </c>
      <c r="F9836" s="9" t="s">
        <v>2804</v>
      </c>
      <c r="G9836" s="10">
        <v>7030</v>
      </c>
      <c r="H9836" s="9" t="s">
        <v>94</v>
      </c>
      <c r="I9836" s="10">
        <v>15959</v>
      </c>
      <c r="J9836" s="11">
        <v>0.440503790964346</v>
      </c>
      <c r="K9836" s="9" t="s">
        <v>94</v>
      </c>
      <c r="L9836" s="9" t="s">
        <v>95</v>
      </c>
    </row>
    <row r="9837" spans="1:12" x14ac:dyDescent="0.2">
      <c r="A9837" t="str">
        <f>VLOOKUP(B9837,StateFIPS!A$2:B$52,2)</f>
        <v>Oklahoma</v>
      </c>
      <c r="B9837">
        <f t="shared" si="156"/>
        <v>40</v>
      </c>
      <c r="C9837" s="9" t="s">
        <v>1450</v>
      </c>
      <c r="D9837" s="9" t="s">
        <v>93</v>
      </c>
      <c r="E9837" s="9" t="s">
        <v>2803</v>
      </c>
      <c r="F9837" s="9" t="s">
        <v>2804</v>
      </c>
      <c r="G9837" s="10">
        <v>151</v>
      </c>
      <c r="H9837" s="9" t="s">
        <v>94</v>
      </c>
      <c r="I9837" s="10">
        <v>69</v>
      </c>
      <c r="J9837" s="11">
        <v>2.1884057971014501</v>
      </c>
      <c r="K9837" s="9" t="s">
        <v>94</v>
      </c>
      <c r="L9837" s="9" t="s">
        <v>95</v>
      </c>
    </row>
    <row r="9838" spans="1:12" x14ac:dyDescent="0.2">
      <c r="A9838" t="str">
        <f>VLOOKUP(B9838,StateFIPS!A$2:B$52,2)</f>
        <v>Texas</v>
      </c>
      <c r="B9838">
        <f t="shared" si="156"/>
        <v>48</v>
      </c>
      <c r="C9838" s="9" t="s">
        <v>1064</v>
      </c>
      <c r="D9838" s="9" t="s">
        <v>93</v>
      </c>
      <c r="E9838" s="9" t="s">
        <v>2803</v>
      </c>
      <c r="F9838" s="9" t="s">
        <v>2804</v>
      </c>
      <c r="G9838" s="10">
        <v>1033.53</v>
      </c>
      <c r="H9838" s="9" t="s">
        <v>94</v>
      </c>
      <c r="I9838" s="10">
        <v>1182</v>
      </c>
      <c r="J9838" s="11">
        <v>0.87439086294416202</v>
      </c>
      <c r="K9838" s="9" t="s">
        <v>94</v>
      </c>
      <c r="L9838" s="9" t="s">
        <v>95</v>
      </c>
    </row>
    <row r="9839" spans="1:12" x14ac:dyDescent="0.2">
      <c r="A9839" t="str">
        <f>VLOOKUP(B9839,StateFIPS!A$2:B$52,2)</f>
        <v>Texas</v>
      </c>
      <c r="B9839">
        <f t="shared" si="156"/>
        <v>48</v>
      </c>
      <c r="C9839" s="9" t="s">
        <v>2438</v>
      </c>
      <c r="D9839" s="9" t="s">
        <v>93</v>
      </c>
      <c r="E9839" s="9" t="s">
        <v>2803</v>
      </c>
      <c r="F9839" s="9" t="s">
        <v>2804</v>
      </c>
      <c r="G9839" s="10">
        <v>1760</v>
      </c>
      <c r="H9839" s="9" t="s">
        <v>94</v>
      </c>
      <c r="I9839" s="10">
        <v>1910</v>
      </c>
      <c r="J9839" s="11">
        <v>0.92146596858638696</v>
      </c>
      <c r="K9839" s="9" t="s">
        <v>94</v>
      </c>
      <c r="L9839" s="9" t="s">
        <v>95</v>
      </c>
    </row>
    <row r="9840" spans="1:12" x14ac:dyDescent="0.2">
      <c r="A9840" t="str">
        <f>VLOOKUP(B9840,StateFIPS!A$2:B$52,2)</f>
        <v>Texas</v>
      </c>
      <c r="B9840">
        <f t="shared" si="156"/>
        <v>48</v>
      </c>
      <c r="C9840" s="9" t="s">
        <v>2358</v>
      </c>
      <c r="D9840" s="9" t="s">
        <v>93</v>
      </c>
      <c r="E9840" s="9" t="s">
        <v>2803</v>
      </c>
      <c r="F9840" s="9" t="s">
        <v>2804</v>
      </c>
      <c r="G9840" s="10">
        <v>42.58</v>
      </c>
      <c r="H9840" s="9" t="s">
        <v>94</v>
      </c>
      <c r="I9840" s="10">
        <v>45</v>
      </c>
      <c r="J9840" s="11">
        <v>0.94622222222222196</v>
      </c>
      <c r="K9840" s="9" t="s">
        <v>94</v>
      </c>
      <c r="L9840" s="9" t="s">
        <v>95</v>
      </c>
    </row>
    <row r="9841" spans="1:12" x14ac:dyDescent="0.2">
      <c r="A9841" t="str">
        <f>VLOOKUP(B9841,StateFIPS!A$2:B$52,2)</f>
        <v>Oklahoma</v>
      </c>
      <c r="B9841">
        <f t="shared" si="156"/>
        <v>40</v>
      </c>
      <c r="C9841" s="9" t="s">
        <v>1435</v>
      </c>
      <c r="D9841" s="9" t="s">
        <v>93</v>
      </c>
      <c r="E9841" s="9" t="s">
        <v>2803</v>
      </c>
      <c r="F9841" s="9" t="s">
        <v>2804</v>
      </c>
      <c r="G9841" s="10">
        <v>345</v>
      </c>
      <c r="H9841" s="9" t="s">
        <v>94</v>
      </c>
      <c r="I9841" s="10">
        <v>345</v>
      </c>
      <c r="J9841" s="11">
        <v>1</v>
      </c>
      <c r="K9841" s="9" t="s">
        <v>94</v>
      </c>
      <c r="L9841" s="9" t="s">
        <v>95</v>
      </c>
    </row>
    <row r="9842" spans="1:12" x14ac:dyDescent="0.2">
      <c r="A9842" t="str">
        <f>VLOOKUP(B9842,StateFIPS!A$2:B$52,2)</f>
        <v>Texas</v>
      </c>
      <c r="B9842">
        <f t="shared" si="156"/>
        <v>48</v>
      </c>
      <c r="C9842" s="9" t="s">
        <v>1085</v>
      </c>
      <c r="D9842" s="9" t="s">
        <v>93</v>
      </c>
      <c r="E9842" s="9" t="s">
        <v>2803</v>
      </c>
      <c r="F9842" s="9" t="s">
        <v>2804</v>
      </c>
      <c r="G9842" s="10">
        <v>2919.53</v>
      </c>
      <c r="H9842" s="9" t="s">
        <v>94</v>
      </c>
      <c r="I9842" s="10">
        <v>3313</v>
      </c>
      <c r="J9842" s="11">
        <v>0.88123453063688495</v>
      </c>
      <c r="K9842" s="9" t="s">
        <v>94</v>
      </c>
      <c r="L9842" s="9" t="s">
        <v>95</v>
      </c>
    </row>
    <row r="9843" spans="1:12" x14ac:dyDescent="0.2">
      <c r="A9843" t="str">
        <f>VLOOKUP(B9843,StateFIPS!A$2:B$52,2)</f>
        <v>Nebraska</v>
      </c>
      <c r="B9843">
        <f t="shared" si="156"/>
        <v>31</v>
      </c>
      <c r="C9843" s="9" t="s">
        <v>1249</v>
      </c>
      <c r="D9843" s="9" t="s">
        <v>93</v>
      </c>
      <c r="E9843" s="9" t="s">
        <v>2803</v>
      </c>
      <c r="F9843" s="9" t="s">
        <v>2804</v>
      </c>
      <c r="G9843" s="10">
        <v>38958</v>
      </c>
      <c r="H9843" s="9" t="s">
        <v>94</v>
      </c>
      <c r="I9843" s="10">
        <v>18761</v>
      </c>
      <c r="J9843" s="11">
        <v>2.0765417621662001</v>
      </c>
      <c r="K9843" s="9" t="s">
        <v>94</v>
      </c>
      <c r="L9843" s="9" t="s">
        <v>95</v>
      </c>
    </row>
    <row r="9844" spans="1:12" x14ac:dyDescent="0.2">
      <c r="A9844" t="str">
        <f>VLOOKUP(B9844,StateFIPS!A$2:B$52,2)</f>
        <v>Texas</v>
      </c>
      <c r="B9844">
        <f t="shared" si="156"/>
        <v>48</v>
      </c>
      <c r="C9844" s="9" t="s">
        <v>2486</v>
      </c>
      <c r="D9844" s="9" t="s">
        <v>93</v>
      </c>
      <c r="E9844" s="9" t="s">
        <v>2803</v>
      </c>
      <c r="F9844" s="9" t="s">
        <v>2804</v>
      </c>
      <c r="G9844" s="10">
        <v>320</v>
      </c>
      <c r="H9844" s="9" t="s">
        <v>94</v>
      </c>
      <c r="I9844" s="10">
        <v>715</v>
      </c>
      <c r="J9844" s="11">
        <v>0.447552447552448</v>
      </c>
      <c r="K9844" s="9" t="s">
        <v>94</v>
      </c>
      <c r="L9844" s="9" t="s">
        <v>95</v>
      </c>
    </row>
    <row r="9845" spans="1:12" x14ac:dyDescent="0.2">
      <c r="A9845" t="str">
        <f>VLOOKUP(B9845,StateFIPS!A$2:B$52,2)</f>
        <v>Massachusetts</v>
      </c>
      <c r="B9845">
        <f t="shared" si="156"/>
        <v>25</v>
      </c>
      <c r="C9845" s="9" t="s">
        <v>1757</v>
      </c>
      <c r="D9845" s="9" t="s">
        <v>93</v>
      </c>
      <c r="E9845" s="9" t="s">
        <v>2803</v>
      </c>
      <c r="F9845" s="9" t="s">
        <v>2804</v>
      </c>
      <c r="G9845" s="10">
        <v>465</v>
      </c>
      <c r="H9845" s="9" t="s">
        <v>94</v>
      </c>
      <c r="I9845" s="10">
        <v>213</v>
      </c>
      <c r="J9845" s="11">
        <v>2.1830985915493</v>
      </c>
      <c r="K9845" s="9" t="s">
        <v>94</v>
      </c>
      <c r="L9845" s="9" t="s">
        <v>95</v>
      </c>
    </row>
    <row r="9846" spans="1:12" x14ac:dyDescent="0.2">
      <c r="A9846" t="str">
        <f>VLOOKUP(B9846,StateFIPS!A$2:B$52,2)</f>
        <v>Texas</v>
      </c>
      <c r="B9846">
        <f t="shared" si="156"/>
        <v>48</v>
      </c>
      <c r="C9846" s="9" t="s">
        <v>2395</v>
      </c>
      <c r="D9846" s="9" t="s">
        <v>93</v>
      </c>
      <c r="E9846" s="9" t="s">
        <v>2803</v>
      </c>
      <c r="F9846" s="9" t="s">
        <v>2804</v>
      </c>
      <c r="G9846" s="10">
        <v>1625</v>
      </c>
      <c r="H9846" s="9" t="s">
        <v>94</v>
      </c>
      <c r="I9846" s="10">
        <v>1854</v>
      </c>
      <c r="J9846" s="11">
        <v>0.87648327939590098</v>
      </c>
      <c r="K9846" s="9" t="s">
        <v>94</v>
      </c>
      <c r="L9846" s="9" t="s">
        <v>95</v>
      </c>
    </row>
    <row r="9847" spans="1:12" x14ac:dyDescent="0.2">
      <c r="A9847" t="str">
        <f>VLOOKUP(B9847,StateFIPS!A$2:B$52,2)</f>
        <v>Oklahoma</v>
      </c>
      <c r="B9847">
        <f t="shared" si="156"/>
        <v>40</v>
      </c>
      <c r="C9847" s="9" t="s">
        <v>1438</v>
      </c>
      <c r="D9847" s="9" t="s">
        <v>93</v>
      </c>
      <c r="E9847" s="9" t="s">
        <v>2803</v>
      </c>
      <c r="F9847" s="9" t="s">
        <v>2804</v>
      </c>
      <c r="G9847" s="10">
        <v>785</v>
      </c>
      <c r="H9847" s="9" t="s">
        <v>94</v>
      </c>
      <c r="I9847" s="10">
        <v>781</v>
      </c>
      <c r="J9847" s="11">
        <v>1.0051216389244599</v>
      </c>
      <c r="K9847" s="9" t="s">
        <v>94</v>
      </c>
      <c r="L9847" s="9" t="s">
        <v>95</v>
      </c>
    </row>
    <row r="9848" spans="1:12" x14ac:dyDescent="0.2">
      <c r="A9848" t="str">
        <f>VLOOKUP(B9848,StateFIPS!A$2:B$52,2)</f>
        <v>Nebraska</v>
      </c>
      <c r="B9848">
        <f t="shared" si="156"/>
        <v>31</v>
      </c>
      <c r="C9848" s="9" t="s">
        <v>1248</v>
      </c>
      <c r="D9848" s="9" t="s">
        <v>93</v>
      </c>
      <c r="E9848" s="9" t="s">
        <v>2803</v>
      </c>
      <c r="F9848" s="9" t="s">
        <v>2804</v>
      </c>
      <c r="G9848" s="10">
        <v>15240</v>
      </c>
      <c r="H9848" s="9" t="s">
        <v>94</v>
      </c>
      <c r="I9848" s="10">
        <v>16683</v>
      </c>
      <c r="J9848" s="11">
        <v>0.91350476532997704</v>
      </c>
      <c r="K9848" s="9" t="s">
        <v>94</v>
      </c>
      <c r="L9848" s="9" t="s">
        <v>95</v>
      </c>
    </row>
    <row r="9849" spans="1:12" x14ac:dyDescent="0.2">
      <c r="A9849" t="str">
        <f>VLOOKUP(B9849,StateFIPS!A$2:B$52,2)</f>
        <v>Massachusetts</v>
      </c>
      <c r="B9849">
        <f t="shared" si="156"/>
        <v>25</v>
      </c>
      <c r="C9849" s="9" t="s">
        <v>404</v>
      </c>
      <c r="D9849" s="9" t="s">
        <v>93</v>
      </c>
      <c r="E9849" s="9" t="s">
        <v>2803</v>
      </c>
      <c r="F9849" s="9" t="s">
        <v>2804</v>
      </c>
      <c r="G9849" s="10">
        <v>14063</v>
      </c>
      <c r="H9849" s="9" t="s">
        <v>94</v>
      </c>
      <c r="I9849" s="10">
        <v>11492</v>
      </c>
      <c r="J9849" s="11">
        <v>1.22372084928646</v>
      </c>
      <c r="K9849" s="9" t="s">
        <v>94</v>
      </c>
      <c r="L9849" s="9" t="s">
        <v>95</v>
      </c>
    </row>
    <row r="9850" spans="1:12" x14ac:dyDescent="0.2">
      <c r="A9850" t="str">
        <f>VLOOKUP(B9850,StateFIPS!A$2:B$52,2)</f>
        <v>Nebraska</v>
      </c>
      <c r="B9850">
        <f t="shared" si="156"/>
        <v>31</v>
      </c>
      <c r="C9850" s="9" t="s">
        <v>1247</v>
      </c>
      <c r="D9850" s="9" t="s">
        <v>93</v>
      </c>
      <c r="E9850" s="9" t="s">
        <v>2803</v>
      </c>
      <c r="F9850" s="9" t="s">
        <v>2804</v>
      </c>
      <c r="G9850" s="10">
        <v>8315</v>
      </c>
      <c r="H9850" s="9" t="s">
        <v>94</v>
      </c>
      <c r="I9850" s="10">
        <v>19329</v>
      </c>
      <c r="J9850" s="11">
        <v>0.43018262714056599</v>
      </c>
      <c r="K9850" s="9" t="s">
        <v>94</v>
      </c>
      <c r="L9850" s="9" t="s">
        <v>95</v>
      </c>
    </row>
    <row r="9851" spans="1:12" x14ac:dyDescent="0.2">
      <c r="A9851" t="str">
        <f>VLOOKUP(B9851,StateFIPS!A$2:B$52,2)</f>
        <v>Nebraska</v>
      </c>
      <c r="B9851">
        <f t="shared" si="156"/>
        <v>31</v>
      </c>
      <c r="C9851" s="9" t="s">
        <v>2220</v>
      </c>
      <c r="D9851" s="9" t="s">
        <v>93</v>
      </c>
      <c r="E9851" s="9" t="s">
        <v>2803</v>
      </c>
      <c r="F9851" s="9" t="s">
        <v>2804</v>
      </c>
      <c r="G9851" s="10">
        <v>42736</v>
      </c>
      <c r="H9851" s="9" t="s">
        <v>94</v>
      </c>
      <c r="I9851" s="10">
        <v>27543</v>
      </c>
      <c r="J9851" s="11">
        <v>1.5516102094906099</v>
      </c>
      <c r="K9851" s="9" t="s">
        <v>94</v>
      </c>
      <c r="L9851" s="9" t="s">
        <v>95</v>
      </c>
    </row>
    <row r="9852" spans="1:12" x14ac:dyDescent="0.2">
      <c r="A9852" t="str">
        <f>VLOOKUP(B9852,StateFIPS!A$2:B$52,2)</f>
        <v>Nebraska</v>
      </c>
      <c r="B9852">
        <f t="shared" si="156"/>
        <v>31</v>
      </c>
      <c r="C9852" s="9" t="s">
        <v>1275</v>
      </c>
      <c r="D9852" s="9" t="s">
        <v>93</v>
      </c>
      <c r="E9852" s="9" t="s">
        <v>2803</v>
      </c>
      <c r="F9852" s="9" t="s">
        <v>2804</v>
      </c>
      <c r="G9852" s="10">
        <v>8315</v>
      </c>
      <c r="H9852" s="9" t="s">
        <v>94</v>
      </c>
      <c r="I9852" s="10">
        <v>19329</v>
      </c>
      <c r="J9852" s="11">
        <v>0.43018262714056599</v>
      </c>
      <c r="K9852" s="9" t="s">
        <v>94</v>
      </c>
      <c r="L9852" s="9" t="s">
        <v>95</v>
      </c>
    </row>
    <row r="9853" spans="1:12" x14ac:dyDescent="0.2">
      <c r="A9853" t="str">
        <f>VLOOKUP(B9853,StateFIPS!A$2:B$52,2)</f>
        <v>Texas</v>
      </c>
      <c r="B9853">
        <f t="shared" si="156"/>
        <v>48</v>
      </c>
      <c r="C9853" s="9" t="s">
        <v>1084</v>
      </c>
      <c r="D9853" s="9" t="s">
        <v>93</v>
      </c>
      <c r="E9853" s="9" t="s">
        <v>2803</v>
      </c>
      <c r="F9853" s="9" t="s">
        <v>2804</v>
      </c>
      <c r="G9853" s="10">
        <v>209</v>
      </c>
      <c r="H9853" s="9" t="s">
        <v>94</v>
      </c>
      <c r="I9853" s="10">
        <v>252</v>
      </c>
      <c r="J9853" s="11">
        <v>0.82936507936507897</v>
      </c>
      <c r="K9853" s="9" t="s">
        <v>94</v>
      </c>
      <c r="L9853" s="9" t="s">
        <v>95</v>
      </c>
    </row>
    <row r="9854" spans="1:12" x14ac:dyDescent="0.2">
      <c r="A9854" t="str">
        <f>VLOOKUP(B9854,StateFIPS!A$2:B$52,2)</f>
        <v>Oklahoma</v>
      </c>
      <c r="B9854">
        <f t="shared" si="156"/>
        <v>40</v>
      </c>
      <c r="C9854" s="9" t="s">
        <v>1436</v>
      </c>
      <c r="D9854" s="9" t="s">
        <v>93</v>
      </c>
      <c r="E9854" s="9" t="s">
        <v>2803</v>
      </c>
      <c r="F9854" s="9" t="s">
        <v>2804</v>
      </c>
      <c r="G9854" s="10">
        <v>1474</v>
      </c>
      <c r="H9854" s="9" t="s">
        <v>94</v>
      </c>
      <c r="I9854" s="10">
        <v>1513</v>
      </c>
      <c r="J9854" s="11">
        <v>0.97422339722405804</v>
      </c>
      <c r="K9854" s="9" t="s">
        <v>94</v>
      </c>
      <c r="L9854" s="9" t="s">
        <v>95</v>
      </c>
    </row>
    <row r="9855" spans="1:12" x14ac:dyDescent="0.2">
      <c r="A9855" t="str">
        <f>VLOOKUP(B9855,StateFIPS!A$2:B$52,2)</f>
        <v>Texas</v>
      </c>
      <c r="B9855">
        <f t="shared" si="156"/>
        <v>48</v>
      </c>
      <c r="C9855" s="9" t="s">
        <v>2494</v>
      </c>
      <c r="D9855" s="9" t="s">
        <v>93</v>
      </c>
      <c r="E9855" s="9" t="s">
        <v>2803</v>
      </c>
      <c r="F9855" s="9" t="s">
        <v>2804</v>
      </c>
      <c r="G9855" s="10">
        <v>3186</v>
      </c>
      <c r="H9855" s="9" t="s">
        <v>94</v>
      </c>
      <c r="I9855" s="10">
        <v>3476</v>
      </c>
      <c r="J9855" s="11">
        <v>0.91657077100115103</v>
      </c>
      <c r="K9855" s="9" t="s">
        <v>94</v>
      </c>
      <c r="L9855" s="9" t="s">
        <v>95</v>
      </c>
    </row>
    <row r="9856" spans="1:12" x14ac:dyDescent="0.2">
      <c r="A9856" t="str">
        <f>VLOOKUP(B9856,StateFIPS!A$2:B$52,2)</f>
        <v>Ohio</v>
      </c>
      <c r="B9856">
        <f t="shared" si="156"/>
        <v>39</v>
      </c>
      <c r="C9856" s="9" t="s">
        <v>2094</v>
      </c>
      <c r="D9856" s="9" t="s">
        <v>93</v>
      </c>
      <c r="E9856" s="9" t="s">
        <v>2803</v>
      </c>
      <c r="F9856" s="9" t="s">
        <v>2804</v>
      </c>
      <c r="G9856" s="10">
        <v>17807</v>
      </c>
      <c r="H9856" s="9" t="s">
        <v>94</v>
      </c>
      <c r="I9856" s="10">
        <v>8389</v>
      </c>
      <c r="J9856" s="11">
        <v>2.1226606270115602</v>
      </c>
      <c r="K9856" s="9" t="s">
        <v>94</v>
      </c>
      <c r="L9856" s="9" t="s">
        <v>95</v>
      </c>
    </row>
    <row r="9857" spans="1:12" x14ac:dyDescent="0.2">
      <c r="A9857" t="str">
        <f>VLOOKUP(B9857,StateFIPS!A$2:B$52,2)</f>
        <v>Kentucky</v>
      </c>
      <c r="B9857">
        <f t="shared" si="156"/>
        <v>21</v>
      </c>
      <c r="C9857" s="9" t="s">
        <v>1903</v>
      </c>
      <c r="D9857" s="9" t="s">
        <v>93</v>
      </c>
      <c r="E9857" s="9" t="s">
        <v>2803</v>
      </c>
      <c r="F9857" s="9" t="s">
        <v>2804</v>
      </c>
      <c r="G9857" s="10">
        <v>5251</v>
      </c>
      <c r="H9857" s="9" t="s">
        <v>94</v>
      </c>
      <c r="I9857" s="10">
        <v>6130</v>
      </c>
      <c r="J9857" s="11">
        <v>0.85660685154975502</v>
      </c>
      <c r="K9857" s="9" t="s">
        <v>94</v>
      </c>
      <c r="L9857" s="9" t="s">
        <v>95</v>
      </c>
    </row>
    <row r="9858" spans="1:12" x14ac:dyDescent="0.2">
      <c r="A9858" t="str">
        <f>VLOOKUP(B9858,StateFIPS!A$2:B$52,2)</f>
        <v>Kentucky</v>
      </c>
      <c r="B9858">
        <f t="shared" si="156"/>
        <v>21</v>
      </c>
      <c r="C9858" s="9" t="s">
        <v>125</v>
      </c>
      <c r="D9858" s="9" t="s">
        <v>93</v>
      </c>
      <c r="E9858" s="9" t="s">
        <v>2803</v>
      </c>
      <c r="F9858" s="9" t="s">
        <v>2804</v>
      </c>
      <c r="G9858" s="10">
        <v>1491</v>
      </c>
      <c r="H9858" s="9" t="s">
        <v>94</v>
      </c>
      <c r="I9858" s="10">
        <v>1619</v>
      </c>
      <c r="J9858" s="11">
        <v>0.92093885114268104</v>
      </c>
      <c r="K9858" s="9" t="s">
        <v>94</v>
      </c>
      <c r="L9858" s="9" t="s">
        <v>95</v>
      </c>
    </row>
    <row r="9859" spans="1:12" x14ac:dyDescent="0.2">
      <c r="A9859" t="str">
        <f>VLOOKUP(B9859,StateFIPS!A$2:B$52,2)</f>
        <v>Kentucky</v>
      </c>
      <c r="B9859">
        <f t="shared" ref="B9859:B9922" si="157">VALUE(LEFT(C9859,2))</f>
        <v>21</v>
      </c>
      <c r="C9859" s="9" t="s">
        <v>123</v>
      </c>
      <c r="D9859" s="9" t="s">
        <v>93</v>
      </c>
      <c r="E9859" s="9" t="s">
        <v>2803</v>
      </c>
      <c r="F9859" s="9" t="s">
        <v>2804</v>
      </c>
      <c r="G9859" s="10">
        <v>2960</v>
      </c>
      <c r="H9859" s="9" t="s">
        <v>94</v>
      </c>
      <c r="I9859" s="10">
        <v>3215</v>
      </c>
      <c r="J9859" s="11">
        <v>0.92068429237947103</v>
      </c>
      <c r="K9859" s="9" t="s">
        <v>94</v>
      </c>
      <c r="L9859" s="9" t="s">
        <v>95</v>
      </c>
    </row>
    <row r="9860" spans="1:12" x14ac:dyDescent="0.2">
      <c r="A9860" t="str">
        <f>VLOOKUP(B9860,StateFIPS!A$2:B$52,2)</f>
        <v>Kentucky</v>
      </c>
      <c r="B9860">
        <f t="shared" si="157"/>
        <v>21</v>
      </c>
      <c r="C9860" s="9" t="s">
        <v>120</v>
      </c>
      <c r="D9860" s="9" t="s">
        <v>93</v>
      </c>
      <c r="E9860" s="9" t="s">
        <v>2803</v>
      </c>
      <c r="F9860" s="9" t="s">
        <v>2804</v>
      </c>
      <c r="G9860" s="10">
        <v>5171</v>
      </c>
      <c r="H9860" s="9" t="s">
        <v>94</v>
      </c>
      <c r="I9860" s="10">
        <v>5995</v>
      </c>
      <c r="J9860" s="11">
        <v>0.86255212677230997</v>
      </c>
      <c r="K9860" s="9" t="s">
        <v>94</v>
      </c>
      <c r="L9860" s="9" t="s">
        <v>95</v>
      </c>
    </row>
    <row r="9861" spans="1:12" x14ac:dyDescent="0.2">
      <c r="A9861" t="str">
        <f>VLOOKUP(B9861,StateFIPS!A$2:B$52,2)</f>
        <v>Kentucky</v>
      </c>
      <c r="B9861">
        <f t="shared" si="157"/>
        <v>21</v>
      </c>
      <c r="C9861" s="9" t="s">
        <v>1917</v>
      </c>
      <c r="D9861" s="9" t="s">
        <v>93</v>
      </c>
      <c r="E9861" s="9" t="s">
        <v>2803</v>
      </c>
      <c r="F9861" s="9" t="s">
        <v>2804</v>
      </c>
      <c r="G9861" s="10">
        <v>142</v>
      </c>
      <c r="H9861" s="9" t="s">
        <v>94</v>
      </c>
      <c r="I9861" s="10">
        <v>332</v>
      </c>
      <c r="J9861" s="11">
        <v>0.42771084337349402</v>
      </c>
      <c r="K9861" s="9" t="s">
        <v>94</v>
      </c>
      <c r="L9861" s="9" t="s">
        <v>95</v>
      </c>
    </row>
    <row r="9862" spans="1:12" x14ac:dyDescent="0.2">
      <c r="A9862" t="str">
        <f>VLOOKUP(B9862,StateFIPS!A$2:B$52,2)</f>
        <v>Kentucky</v>
      </c>
      <c r="B9862">
        <f t="shared" si="157"/>
        <v>21</v>
      </c>
      <c r="C9862" s="9" t="s">
        <v>1849</v>
      </c>
      <c r="D9862" s="9" t="s">
        <v>93</v>
      </c>
      <c r="E9862" s="9" t="s">
        <v>2803</v>
      </c>
      <c r="F9862" s="9" t="s">
        <v>2804</v>
      </c>
      <c r="G9862" s="10">
        <v>9521</v>
      </c>
      <c r="H9862" s="9" t="s">
        <v>94</v>
      </c>
      <c r="I9862" s="10">
        <v>10777</v>
      </c>
      <c r="J9862" s="11">
        <v>0.88345550709845</v>
      </c>
      <c r="K9862" s="9" t="s">
        <v>94</v>
      </c>
      <c r="L9862" s="9" t="s">
        <v>95</v>
      </c>
    </row>
    <row r="9863" spans="1:12" x14ac:dyDescent="0.2">
      <c r="A9863" t="str">
        <f>VLOOKUP(B9863,StateFIPS!A$2:B$52,2)</f>
        <v>Texas</v>
      </c>
      <c r="B9863">
        <f t="shared" si="157"/>
        <v>48</v>
      </c>
      <c r="C9863" s="9" t="s">
        <v>1062</v>
      </c>
      <c r="D9863" s="9" t="s">
        <v>93</v>
      </c>
      <c r="E9863" s="9" t="s">
        <v>2803</v>
      </c>
      <c r="F9863" s="9" t="s">
        <v>2804</v>
      </c>
      <c r="G9863" s="10">
        <v>22783</v>
      </c>
      <c r="H9863" s="9" t="s">
        <v>94</v>
      </c>
      <c r="I9863" s="10">
        <v>10512</v>
      </c>
      <c r="J9863" s="11">
        <v>2.1673325722983301</v>
      </c>
      <c r="K9863" s="9" t="s">
        <v>94</v>
      </c>
      <c r="L9863" s="9" t="s">
        <v>95</v>
      </c>
    </row>
    <row r="9864" spans="1:12" x14ac:dyDescent="0.2">
      <c r="A9864" t="str">
        <f>VLOOKUP(B9864,StateFIPS!A$2:B$52,2)</f>
        <v>Texas</v>
      </c>
      <c r="B9864">
        <f t="shared" si="157"/>
        <v>48</v>
      </c>
      <c r="C9864" s="9" t="s">
        <v>1054</v>
      </c>
      <c r="D9864" s="9" t="s">
        <v>93</v>
      </c>
      <c r="E9864" s="9" t="s">
        <v>2803</v>
      </c>
      <c r="F9864" s="9" t="s">
        <v>2804</v>
      </c>
      <c r="G9864" s="10">
        <v>24135</v>
      </c>
      <c r="H9864" s="9" t="s">
        <v>94</v>
      </c>
      <c r="I9864" s="10">
        <v>12233</v>
      </c>
      <c r="J9864" s="11">
        <v>1.9729420420174899</v>
      </c>
      <c r="K9864" s="9" t="s">
        <v>94</v>
      </c>
      <c r="L9864" s="9" t="s">
        <v>95</v>
      </c>
    </row>
    <row r="9865" spans="1:12" x14ac:dyDescent="0.2">
      <c r="A9865" t="str">
        <f>VLOOKUP(B9865,StateFIPS!A$2:B$52,2)</f>
        <v>Texas</v>
      </c>
      <c r="B9865">
        <f t="shared" si="157"/>
        <v>48</v>
      </c>
      <c r="C9865" s="9" t="s">
        <v>1057</v>
      </c>
      <c r="D9865" s="9" t="s">
        <v>93</v>
      </c>
      <c r="E9865" s="9" t="s">
        <v>2803</v>
      </c>
      <c r="F9865" s="9" t="s">
        <v>2804</v>
      </c>
      <c r="G9865" s="10">
        <v>22731</v>
      </c>
      <c r="H9865" s="9" t="s">
        <v>94</v>
      </c>
      <c r="I9865" s="10">
        <v>10390</v>
      </c>
      <c r="J9865" s="11">
        <v>2.1877767083734398</v>
      </c>
      <c r="K9865" s="9" t="s">
        <v>94</v>
      </c>
      <c r="L9865" s="9" t="s">
        <v>95</v>
      </c>
    </row>
    <row r="9866" spans="1:12" x14ac:dyDescent="0.2">
      <c r="A9866" t="str">
        <f>VLOOKUP(B9866,StateFIPS!A$2:B$52,2)</f>
        <v>Texas</v>
      </c>
      <c r="B9866">
        <f t="shared" si="157"/>
        <v>48</v>
      </c>
      <c r="C9866" s="9" t="s">
        <v>1066</v>
      </c>
      <c r="D9866" s="9" t="s">
        <v>93</v>
      </c>
      <c r="E9866" s="9" t="s">
        <v>2803</v>
      </c>
      <c r="F9866" s="9" t="s">
        <v>2804</v>
      </c>
      <c r="G9866" s="10">
        <v>253</v>
      </c>
      <c r="H9866" s="9" t="s">
        <v>94</v>
      </c>
      <c r="I9866" s="10">
        <v>461</v>
      </c>
      <c r="J9866" s="11">
        <v>0.54880694143166997</v>
      </c>
      <c r="K9866" s="9" t="s">
        <v>94</v>
      </c>
      <c r="L9866" s="9" t="s">
        <v>95</v>
      </c>
    </row>
    <row r="9867" spans="1:12" x14ac:dyDescent="0.2">
      <c r="A9867" t="str">
        <f>VLOOKUP(B9867,StateFIPS!A$2:B$52,2)</f>
        <v>Texas</v>
      </c>
      <c r="B9867">
        <f t="shared" si="157"/>
        <v>48</v>
      </c>
      <c r="C9867" s="9" t="s">
        <v>1065</v>
      </c>
      <c r="D9867" s="9" t="s">
        <v>93</v>
      </c>
      <c r="E9867" s="9" t="s">
        <v>2803</v>
      </c>
      <c r="F9867" s="9" t="s">
        <v>2804</v>
      </c>
      <c r="G9867" s="10">
        <v>1049</v>
      </c>
      <c r="H9867" s="9" t="s">
        <v>94</v>
      </c>
      <c r="I9867" s="10">
        <v>1225</v>
      </c>
      <c r="J9867" s="11">
        <v>0.85632653061224495</v>
      </c>
      <c r="K9867" s="9" t="s">
        <v>94</v>
      </c>
      <c r="L9867" s="9" t="s">
        <v>95</v>
      </c>
    </row>
    <row r="9868" spans="1:12" x14ac:dyDescent="0.2">
      <c r="A9868" t="str">
        <f>VLOOKUP(B9868,StateFIPS!A$2:B$52,2)</f>
        <v>Texas</v>
      </c>
      <c r="B9868">
        <f t="shared" si="157"/>
        <v>48</v>
      </c>
      <c r="C9868" s="9" t="s">
        <v>2400</v>
      </c>
      <c r="D9868" s="9" t="s">
        <v>93</v>
      </c>
      <c r="E9868" s="9" t="s">
        <v>2803</v>
      </c>
      <c r="F9868" s="9" t="s">
        <v>2804</v>
      </c>
      <c r="G9868" s="10">
        <v>2290</v>
      </c>
      <c r="H9868" s="9" t="s">
        <v>94</v>
      </c>
      <c r="I9868" s="10">
        <v>2590</v>
      </c>
      <c r="J9868" s="11">
        <v>0.88416988416988396</v>
      </c>
      <c r="K9868" s="9" t="s">
        <v>94</v>
      </c>
      <c r="L9868" s="9" t="s">
        <v>95</v>
      </c>
    </row>
    <row r="9869" spans="1:12" x14ac:dyDescent="0.2">
      <c r="A9869" t="str">
        <f>VLOOKUP(B9869,StateFIPS!A$2:B$52,2)</f>
        <v>Texas</v>
      </c>
      <c r="B9869">
        <f t="shared" si="157"/>
        <v>48</v>
      </c>
      <c r="C9869" s="9" t="s">
        <v>1071</v>
      </c>
      <c r="D9869" s="9" t="s">
        <v>93</v>
      </c>
      <c r="E9869" s="9" t="s">
        <v>2803</v>
      </c>
      <c r="F9869" s="9" t="s">
        <v>2804</v>
      </c>
      <c r="G9869" s="10">
        <v>102</v>
      </c>
      <c r="H9869" s="9" t="s">
        <v>94</v>
      </c>
      <c r="I9869" s="10">
        <v>109</v>
      </c>
      <c r="J9869" s="11">
        <v>0.93577981651376196</v>
      </c>
      <c r="K9869" s="9" t="s">
        <v>94</v>
      </c>
      <c r="L9869" s="9" t="s">
        <v>95</v>
      </c>
    </row>
    <row r="9870" spans="1:12" x14ac:dyDescent="0.2">
      <c r="A9870" t="str">
        <f>VLOOKUP(B9870,StateFIPS!A$2:B$52,2)</f>
        <v>Texas</v>
      </c>
      <c r="B9870">
        <f t="shared" si="157"/>
        <v>48</v>
      </c>
      <c r="C9870" s="9" t="s">
        <v>1061</v>
      </c>
      <c r="D9870" s="9" t="s">
        <v>93</v>
      </c>
      <c r="E9870" s="9" t="s">
        <v>2803</v>
      </c>
      <c r="F9870" s="9" t="s">
        <v>2804</v>
      </c>
      <c r="G9870" s="10">
        <v>1141.3</v>
      </c>
      <c r="H9870" s="9" t="s">
        <v>94</v>
      </c>
      <c r="I9870" s="10">
        <v>1292</v>
      </c>
      <c r="J9870" s="11">
        <v>0.88335913312693504</v>
      </c>
      <c r="K9870" s="9" t="s">
        <v>94</v>
      </c>
      <c r="L9870" s="9" t="s">
        <v>95</v>
      </c>
    </row>
    <row r="9871" spans="1:12" x14ac:dyDescent="0.2">
      <c r="A9871" t="str">
        <f>VLOOKUP(B9871,StateFIPS!A$2:B$52,2)</f>
        <v>Texas</v>
      </c>
      <c r="B9871">
        <f t="shared" si="157"/>
        <v>48</v>
      </c>
      <c r="C9871" s="9" t="s">
        <v>1060</v>
      </c>
      <c r="D9871" s="9" t="s">
        <v>93</v>
      </c>
      <c r="E9871" s="9" t="s">
        <v>2803</v>
      </c>
      <c r="F9871" s="9" t="s">
        <v>2804</v>
      </c>
      <c r="G9871" s="10">
        <v>22731</v>
      </c>
      <c r="H9871" s="9" t="s">
        <v>94</v>
      </c>
      <c r="I9871" s="10">
        <v>10390</v>
      </c>
      <c r="J9871" s="11">
        <v>2.1877767083734398</v>
      </c>
      <c r="K9871" s="9" t="s">
        <v>94</v>
      </c>
      <c r="L9871" s="9" t="s">
        <v>95</v>
      </c>
    </row>
    <row r="9872" spans="1:12" x14ac:dyDescent="0.2">
      <c r="A9872" t="str">
        <f>VLOOKUP(B9872,StateFIPS!A$2:B$52,2)</f>
        <v>Ohio</v>
      </c>
      <c r="B9872">
        <f t="shared" si="157"/>
        <v>39</v>
      </c>
      <c r="C9872" s="9" t="s">
        <v>2144</v>
      </c>
      <c r="D9872" s="9" t="s">
        <v>93</v>
      </c>
      <c r="E9872" s="9" t="s">
        <v>2803</v>
      </c>
      <c r="F9872" s="9" t="s">
        <v>2804</v>
      </c>
      <c r="G9872" s="10">
        <v>396</v>
      </c>
      <c r="H9872" s="9" t="s">
        <v>94</v>
      </c>
      <c r="I9872" s="10">
        <v>921</v>
      </c>
      <c r="J9872" s="11">
        <v>0.42996742671009802</v>
      </c>
      <c r="K9872" s="9" t="s">
        <v>94</v>
      </c>
      <c r="L9872" s="9" t="s">
        <v>95</v>
      </c>
    </row>
    <row r="9873" spans="1:12" x14ac:dyDescent="0.2">
      <c r="A9873" t="str">
        <f>VLOOKUP(B9873,StateFIPS!A$2:B$52,2)</f>
        <v>Kentucky</v>
      </c>
      <c r="B9873">
        <f t="shared" si="157"/>
        <v>21</v>
      </c>
      <c r="C9873" s="9" t="s">
        <v>116</v>
      </c>
      <c r="D9873" s="9" t="s">
        <v>93</v>
      </c>
      <c r="E9873" s="9" t="s">
        <v>2803</v>
      </c>
      <c r="F9873" s="9" t="s">
        <v>2804</v>
      </c>
      <c r="G9873" s="10">
        <v>5616</v>
      </c>
      <c r="H9873" s="9" t="s">
        <v>94</v>
      </c>
      <c r="I9873" s="10">
        <v>6405</v>
      </c>
      <c r="J9873" s="11">
        <v>0.87681498829039795</v>
      </c>
      <c r="K9873" s="9" t="s">
        <v>94</v>
      </c>
      <c r="L9873" s="9" t="s">
        <v>95</v>
      </c>
    </row>
    <row r="9874" spans="1:12" x14ac:dyDescent="0.2">
      <c r="A9874" t="str">
        <f>VLOOKUP(B9874,StateFIPS!A$2:B$52,2)</f>
        <v>Nebraska</v>
      </c>
      <c r="B9874">
        <f t="shared" si="157"/>
        <v>31</v>
      </c>
      <c r="C9874" s="9" t="s">
        <v>1263</v>
      </c>
      <c r="D9874" s="9" t="s">
        <v>93</v>
      </c>
      <c r="E9874" s="9" t="s">
        <v>2803</v>
      </c>
      <c r="F9874" s="9" t="s">
        <v>2804</v>
      </c>
      <c r="G9874" s="10">
        <v>8315</v>
      </c>
      <c r="H9874" s="9" t="s">
        <v>94</v>
      </c>
      <c r="I9874" s="10">
        <v>19329</v>
      </c>
      <c r="J9874" s="11">
        <v>0.43018262714056599</v>
      </c>
      <c r="K9874" s="9" t="s">
        <v>94</v>
      </c>
      <c r="L9874" s="9" t="s">
        <v>95</v>
      </c>
    </row>
    <row r="9875" spans="1:12" x14ac:dyDescent="0.2">
      <c r="A9875" t="str">
        <f>VLOOKUP(B9875,StateFIPS!A$2:B$52,2)</f>
        <v>Virginia</v>
      </c>
      <c r="B9875">
        <f t="shared" si="157"/>
        <v>51</v>
      </c>
      <c r="C9875" s="9" t="s">
        <v>2565</v>
      </c>
      <c r="D9875" s="9" t="s">
        <v>93</v>
      </c>
      <c r="E9875" s="9" t="s">
        <v>2803</v>
      </c>
      <c r="F9875" s="9" t="s">
        <v>2804</v>
      </c>
      <c r="G9875" s="10">
        <v>6869.96</v>
      </c>
      <c r="H9875" s="9" t="s">
        <v>94</v>
      </c>
      <c r="I9875" s="10">
        <v>4448</v>
      </c>
      <c r="J9875" s="11">
        <v>1.54450539568345</v>
      </c>
      <c r="K9875" s="9" t="s">
        <v>94</v>
      </c>
      <c r="L9875" s="9" t="s">
        <v>95</v>
      </c>
    </row>
    <row r="9876" spans="1:12" x14ac:dyDescent="0.2">
      <c r="A9876" t="str">
        <f>VLOOKUP(B9876,StateFIPS!A$2:B$52,2)</f>
        <v>Ohio</v>
      </c>
      <c r="B9876">
        <f t="shared" si="157"/>
        <v>39</v>
      </c>
      <c r="C9876" s="9" t="s">
        <v>2198</v>
      </c>
      <c r="D9876" s="9" t="s">
        <v>93</v>
      </c>
      <c r="E9876" s="9" t="s">
        <v>2803</v>
      </c>
      <c r="F9876" s="9" t="s">
        <v>2804</v>
      </c>
      <c r="G9876" s="10">
        <v>333</v>
      </c>
      <c r="H9876" s="9" t="s">
        <v>94</v>
      </c>
      <c r="I9876" s="10">
        <v>630</v>
      </c>
      <c r="J9876" s="11">
        <v>0.52857142857142903</v>
      </c>
      <c r="K9876" s="9" t="s">
        <v>94</v>
      </c>
      <c r="L9876" s="9" t="s">
        <v>95</v>
      </c>
    </row>
    <row r="9877" spans="1:12" x14ac:dyDescent="0.2">
      <c r="A9877" t="str">
        <f>VLOOKUP(B9877,StateFIPS!A$2:B$52,2)</f>
        <v>Nebraska</v>
      </c>
      <c r="B9877">
        <f t="shared" si="157"/>
        <v>31</v>
      </c>
      <c r="C9877" s="9" t="s">
        <v>1154</v>
      </c>
      <c r="D9877" s="9" t="s">
        <v>93</v>
      </c>
      <c r="E9877" s="9" t="s">
        <v>2803</v>
      </c>
      <c r="F9877" s="9" t="s">
        <v>2804</v>
      </c>
      <c r="G9877" s="10">
        <v>38901</v>
      </c>
      <c r="H9877" s="9" t="s">
        <v>94</v>
      </c>
      <c r="I9877" s="10">
        <v>18629</v>
      </c>
      <c r="J9877" s="11">
        <v>2.0881958237157101</v>
      </c>
      <c r="K9877" s="9" t="s">
        <v>94</v>
      </c>
      <c r="L9877" s="9" t="s">
        <v>95</v>
      </c>
    </row>
    <row r="9878" spans="1:12" x14ac:dyDescent="0.2">
      <c r="A9878" t="str">
        <f>VLOOKUP(B9878,StateFIPS!A$2:B$52,2)</f>
        <v>Louisiana</v>
      </c>
      <c r="B9878">
        <f t="shared" si="157"/>
        <v>22</v>
      </c>
      <c r="C9878" s="9" t="s">
        <v>390</v>
      </c>
      <c r="D9878" s="9" t="s">
        <v>93</v>
      </c>
      <c r="E9878" s="9" t="s">
        <v>2803</v>
      </c>
      <c r="F9878" s="9" t="s">
        <v>2804</v>
      </c>
      <c r="G9878" s="10">
        <v>4557</v>
      </c>
      <c r="H9878" s="9" t="s">
        <v>94</v>
      </c>
      <c r="I9878" s="10">
        <v>4550</v>
      </c>
      <c r="J9878" s="11">
        <v>1.0015384615384599</v>
      </c>
      <c r="K9878" s="9" t="s">
        <v>94</v>
      </c>
      <c r="L9878" s="9" t="s">
        <v>95</v>
      </c>
    </row>
    <row r="9879" spans="1:12" x14ac:dyDescent="0.2">
      <c r="A9879" t="str">
        <f>VLOOKUP(B9879,StateFIPS!A$2:B$52,2)</f>
        <v>Nebraska</v>
      </c>
      <c r="B9879">
        <f t="shared" si="157"/>
        <v>31</v>
      </c>
      <c r="C9879" s="9" t="s">
        <v>1277</v>
      </c>
      <c r="D9879" s="9" t="s">
        <v>93</v>
      </c>
      <c r="E9879" s="9" t="s">
        <v>2803</v>
      </c>
      <c r="F9879" s="9" t="s">
        <v>2804</v>
      </c>
      <c r="G9879" s="10">
        <v>38811</v>
      </c>
      <c r="H9879" s="9" t="s">
        <v>94</v>
      </c>
      <c r="I9879" s="10">
        <v>18420</v>
      </c>
      <c r="J9879" s="11">
        <v>2.1070032573289899</v>
      </c>
      <c r="K9879" s="9" t="s">
        <v>94</v>
      </c>
      <c r="L9879" s="9" t="s">
        <v>95</v>
      </c>
    </row>
    <row r="9880" spans="1:12" x14ac:dyDescent="0.2">
      <c r="A9880" t="str">
        <f>VLOOKUP(B9880,StateFIPS!A$2:B$52,2)</f>
        <v>Nebraska</v>
      </c>
      <c r="B9880">
        <f t="shared" si="157"/>
        <v>31</v>
      </c>
      <c r="C9880" s="9" t="s">
        <v>1201</v>
      </c>
      <c r="D9880" s="9" t="s">
        <v>93</v>
      </c>
      <c r="E9880" s="9" t="s">
        <v>2803</v>
      </c>
      <c r="F9880" s="9" t="s">
        <v>2804</v>
      </c>
      <c r="G9880" s="10">
        <v>8315</v>
      </c>
      <c r="H9880" s="9" t="s">
        <v>94</v>
      </c>
      <c r="I9880" s="10">
        <v>19329</v>
      </c>
      <c r="J9880" s="11">
        <v>0.43018262714056599</v>
      </c>
      <c r="K9880" s="9" t="s">
        <v>94</v>
      </c>
      <c r="L9880" s="9" t="s">
        <v>95</v>
      </c>
    </row>
    <row r="9881" spans="1:12" x14ac:dyDescent="0.2">
      <c r="A9881" t="str">
        <f>VLOOKUP(B9881,StateFIPS!A$2:B$52,2)</f>
        <v>Utah</v>
      </c>
      <c r="B9881">
        <f t="shared" si="157"/>
        <v>49</v>
      </c>
      <c r="C9881" s="9" t="s">
        <v>1115</v>
      </c>
      <c r="D9881" s="9" t="s">
        <v>93</v>
      </c>
      <c r="E9881" s="9" t="s">
        <v>2803</v>
      </c>
      <c r="F9881" s="9" t="s">
        <v>2804</v>
      </c>
      <c r="G9881" s="10">
        <v>776</v>
      </c>
      <c r="H9881" s="9" t="s">
        <v>94</v>
      </c>
      <c r="I9881" s="10">
        <v>765</v>
      </c>
      <c r="J9881" s="11">
        <v>1.01437908496732</v>
      </c>
      <c r="K9881" s="9" t="s">
        <v>94</v>
      </c>
      <c r="L9881" s="9" t="s">
        <v>95</v>
      </c>
    </row>
    <row r="9882" spans="1:12" x14ac:dyDescent="0.2">
      <c r="A9882" t="str">
        <f>VLOOKUP(B9882,StateFIPS!A$2:B$52,2)</f>
        <v>Virginia</v>
      </c>
      <c r="B9882">
        <f t="shared" si="157"/>
        <v>51</v>
      </c>
      <c r="C9882" s="9" t="s">
        <v>1094</v>
      </c>
      <c r="D9882" s="9" t="s">
        <v>93</v>
      </c>
      <c r="E9882" s="9" t="s">
        <v>2803</v>
      </c>
      <c r="F9882" s="9" t="s">
        <v>2804</v>
      </c>
      <c r="G9882" s="10">
        <v>106.68</v>
      </c>
      <c r="H9882" s="9" t="s">
        <v>94</v>
      </c>
      <c r="I9882" s="10">
        <v>117</v>
      </c>
      <c r="J9882" s="11">
        <v>0.91179487179487195</v>
      </c>
      <c r="K9882" s="9" t="s">
        <v>94</v>
      </c>
      <c r="L9882" s="9" t="s">
        <v>95</v>
      </c>
    </row>
    <row r="9883" spans="1:12" x14ac:dyDescent="0.2">
      <c r="A9883" t="str">
        <f>VLOOKUP(B9883,StateFIPS!A$2:B$52,2)</f>
        <v>Virginia</v>
      </c>
      <c r="B9883">
        <f t="shared" si="157"/>
        <v>51</v>
      </c>
      <c r="C9883" s="9" t="s">
        <v>2780</v>
      </c>
      <c r="D9883" s="9" t="s">
        <v>93</v>
      </c>
      <c r="E9883" s="9" t="s">
        <v>2803</v>
      </c>
      <c r="F9883" s="9" t="s">
        <v>2804</v>
      </c>
      <c r="G9883" s="10">
        <v>4810</v>
      </c>
      <c r="H9883" s="9" t="s">
        <v>94</v>
      </c>
      <c r="I9883" s="10">
        <v>2198</v>
      </c>
      <c r="J9883" s="11">
        <v>2.1883530482256601</v>
      </c>
      <c r="K9883" s="9" t="s">
        <v>94</v>
      </c>
      <c r="L9883" s="9" t="s">
        <v>95</v>
      </c>
    </row>
    <row r="9884" spans="1:12" x14ac:dyDescent="0.2">
      <c r="A9884" t="str">
        <f>VLOOKUP(B9884,StateFIPS!A$2:B$52,2)</f>
        <v>Virginia</v>
      </c>
      <c r="B9884">
        <f t="shared" si="157"/>
        <v>51</v>
      </c>
      <c r="C9884" s="9" t="s">
        <v>2536</v>
      </c>
      <c r="D9884" s="9" t="s">
        <v>93</v>
      </c>
      <c r="E9884" s="9" t="s">
        <v>2803</v>
      </c>
      <c r="F9884" s="9" t="s">
        <v>2804</v>
      </c>
      <c r="G9884" s="10">
        <v>1018</v>
      </c>
      <c r="H9884" s="9" t="s">
        <v>94</v>
      </c>
      <c r="I9884" s="10">
        <v>1093</v>
      </c>
      <c r="J9884" s="11">
        <v>0.93138151875571795</v>
      </c>
      <c r="K9884" s="9" t="s">
        <v>94</v>
      </c>
      <c r="L9884" s="9" t="s">
        <v>95</v>
      </c>
    </row>
    <row r="9885" spans="1:12" x14ac:dyDescent="0.2">
      <c r="A9885" t="str">
        <f>VLOOKUP(B9885,StateFIPS!A$2:B$52,2)</f>
        <v>Virginia</v>
      </c>
      <c r="B9885">
        <f t="shared" si="157"/>
        <v>51</v>
      </c>
      <c r="C9885" s="9" t="s">
        <v>2522</v>
      </c>
      <c r="D9885" s="9" t="s">
        <v>93</v>
      </c>
      <c r="E9885" s="9" t="s">
        <v>2803</v>
      </c>
      <c r="F9885" s="9" t="s">
        <v>2804</v>
      </c>
      <c r="G9885" s="10">
        <v>901</v>
      </c>
      <c r="H9885" s="9" t="s">
        <v>94</v>
      </c>
      <c r="I9885" s="10">
        <v>998</v>
      </c>
      <c r="J9885" s="11">
        <v>0.90280561122244496</v>
      </c>
      <c r="K9885" s="9" t="s">
        <v>94</v>
      </c>
      <c r="L9885" s="9" t="s">
        <v>95</v>
      </c>
    </row>
    <row r="9886" spans="1:12" x14ac:dyDescent="0.2">
      <c r="A9886" t="str">
        <f>VLOOKUP(B9886,StateFIPS!A$2:B$52,2)</f>
        <v>Ohio</v>
      </c>
      <c r="B9886">
        <f t="shared" si="157"/>
        <v>39</v>
      </c>
      <c r="C9886" s="9" t="s">
        <v>2161</v>
      </c>
      <c r="D9886" s="9" t="s">
        <v>93</v>
      </c>
      <c r="E9886" s="9" t="s">
        <v>2803</v>
      </c>
      <c r="F9886" s="9" t="s">
        <v>2804</v>
      </c>
      <c r="G9886" s="10">
        <v>22501</v>
      </c>
      <c r="H9886" s="9" t="s">
        <v>94</v>
      </c>
      <c r="I9886" s="10">
        <v>13624</v>
      </c>
      <c r="J9886" s="11">
        <v>1.6515707574867899</v>
      </c>
      <c r="K9886" s="9" t="s">
        <v>94</v>
      </c>
      <c r="L9886" s="9" t="s">
        <v>95</v>
      </c>
    </row>
    <row r="9887" spans="1:12" x14ac:dyDescent="0.2">
      <c r="A9887" t="str">
        <f>VLOOKUP(B9887,StateFIPS!A$2:B$52,2)</f>
        <v>Virginia</v>
      </c>
      <c r="B9887">
        <f t="shared" si="157"/>
        <v>51</v>
      </c>
      <c r="C9887" s="9" t="s">
        <v>2603</v>
      </c>
      <c r="D9887" s="9" t="s">
        <v>93</v>
      </c>
      <c r="E9887" s="9" t="s">
        <v>2803</v>
      </c>
      <c r="F9887" s="9" t="s">
        <v>2804</v>
      </c>
      <c r="G9887" s="10">
        <v>4810</v>
      </c>
      <c r="H9887" s="9" t="s">
        <v>94</v>
      </c>
      <c r="I9887" s="10">
        <v>2198</v>
      </c>
      <c r="J9887" s="11">
        <v>2.1883530482256601</v>
      </c>
      <c r="K9887" s="9" t="s">
        <v>94</v>
      </c>
      <c r="L9887" s="9" t="s">
        <v>95</v>
      </c>
    </row>
    <row r="9888" spans="1:12" x14ac:dyDescent="0.2">
      <c r="A9888" t="str">
        <f>VLOOKUP(B9888,StateFIPS!A$2:B$52,2)</f>
        <v>Ohio</v>
      </c>
      <c r="B9888">
        <f t="shared" si="157"/>
        <v>39</v>
      </c>
      <c r="C9888" s="9" t="s">
        <v>2147</v>
      </c>
      <c r="D9888" s="9" t="s">
        <v>93</v>
      </c>
      <c r="E9888" s="9" t="s">
        <v>2803</v>
      </c>
      <c r="F9888" s="9" t="s">
        <v>2804</v>
      </c>
      <c r="G9888" s="10">
        <v>84</v>
      </c>
      <c r="H9888" s="9" t="s">
        <v>94</v>
      </c>
      <c r="I9888" s="10">
        <v>144</v>
      </c>
      <c r="J9888" s="11">
        <v>0.58333333333333304</v>
      </c>
      <c r="K9888" s="9" t="s">
        <v>94</v>
      </c>
      <c r="L9888" s="9" t="s">
        <v>95</v>
      </c>
    </row>
    <row r="9889" spans="1:12" x14ac:dyDescent="0.2">
      <c r="A9889" t="str">
        <f>VLOOKUP(B9889,StateFIPS!A$2:B$52,2)</f>
        <v>Virginia</v>
      </c>
      <c r="B9889">
        <f t="shared" si="157"/>
        <v>51</v>
      </c>
      <c r="C9889" s="9" t="s">
        <v>1104</v>
      </c>
      <c r="D9889" s="9" t="s">
        <v>93</v>
      </c>
      <c r="E9889" s="9" t="s">
        <v>2803</v>
      </c>
      <c r="F9889" s="9" t="s">
        <v>2804</v>
      </c>
      <c r="G9889" s="10">
        <v>4810</v>
      </c>
      <c r="H9889" s="9" t="s">
        <v>94</v>
      </c>
      <c r="I9889" s="10">
        <v>2198</v>
      </c>
      <c r="J9889" s="11">
        <v>2.1883530482256601</v>
      </c>
      <c r="K9889" s="9" t="s">
        <v>94</v>
      </c>
      <c r="L9889" s="9" t="s">
        <v>95</v>
      </c>
    </row>
    <row r="9890" spans="1:12" x14ac:dyDescent="0.2">
      <c r="A9890" t="str">
        <f>VLOOKUP(B9890,StateFIPS!A$2:B$52,2)</f>
        <v>Vermont</v>
      </c>
      <c r="B9890">
        <f t="shared" si="157"/>
        <v>50</v>
      </c>
      <c r="C9890" s="9" t="s">
        <v>2611</v>
      </c>
      <c r="D9890" s="9" t="s">
        <v>93</v>
      </c>
      <c r="E9890" s="9" t="s">
        <v>2803</v>
      </c>
      <c r="F9890" s="9" t="s">
        <v>2804</v>
      </c>
      <c r="G9890" s="10">
        <v>27607</v>
      </c>
      <c r="H9890" s="9" t="s">
        <v>94</v>
      </c>
      <c r="I9890" s="10">
        <v>29564</v>
      </c>
      <c r="J9890" s="11">
        <v>0.93380462724935698</v>
      </c>
      <c r="K9890" s="9" t="s">
        <v>94</v>
      </c>
      <c r="L9890" s="9" t="s">
        <v>95</v>
      </c>
    </row>
    <row r="9891" spans="1:12" x14ac:dyDescent="0.2">
      <c r="A9891" t="str">
        <f>VLOOKUP(B9891,StateFIPS!A$2:B$52,2)</f>
        <v>Nebraska</v>
      </c>
      <c r="B9891">
        <f t="shared" si="157"/>
        <v>31</v>
      </c>
      <c r="C9891" s="9" t="s">
        <v>1264</v>
      </c>
      <c r="D9891" s="9" t="s">
        <v>93</v>
      </c>
      <c r="E9891" s="9" t="s">
        <v>2803</v>
      </c>
      <c r="F9891" s="9" t="s">
        <v>2804</v>
      </c>
      <c r="G9891" s="10">
        <v>8315</v>
      </c>
      <c r="H9891" s="9" t="s">
        <v>94</v>
      </c>
      <c r="I9891" s="10">
        <v>19329</v>
      </c>
      <c r="J9891" s="11">
        <v>0.43018262714056599</v>
      </c>
      <c r="K9891" s="9" t="s">
        <v>94</v>
      </c>
      <c r="L9891" s="9" t="s">
        <v>95</v>
      </c>
    </row>
    <row r="9892" spans="1:12" x14ac:dyDescent="0.2">
      <c r="A9892" t="str">
        <f>VLOOKUP(B9892,StateFIPS!A$2:B$52,2)</f>
        <v>Nebraska</v>
      </c>
      <c r="B9892">
        <f t="shared" si="157"/>
        <v>31</v>
      </c>
      <c r="C9892" s="9" t="s">
        <v>1153</v>
      </c>
      <c r="D9892" s="9" t="s">
        <v>93</v>
      </c>
      <c r="E9892" s="9" t="s">
        <v>2803</v>
      </c>
      <c r="F9892" s="9" t="s">
        <v>2804</v>
      </c>
      <c r="G9892" s="10">
        <v>39104</v>
      </c>
      <c r="H9892" s="9" t="s">
        <v>94</v>
      </c>
      <c r="I9892" s="10">
        <v>19103</v>
      </c>
      <c r="J9892" s="11">
        <v>2.0470083233000098</v>
      </c>
      <c r="K9892" s="9" t="s">
        <v>94</v>
      </c>
      <c r="L9892" s="9" t="s">
        <v>95</v>
      </c>
    </row>
    <row r="9893" spans="1:12" x14ac:dyDescent="0.2">
      <c r="A9893" t="str">
        <f>VLOOKUP(B9893,StateFIPS!A$2:B$52,2)</f>
        <v>Connecticut</v>
      </c>
      <c r="B9893">
        <f t="shared" si="157"/>
        <v>9</v>
      </c>
      <c r="C9893" s="9" t="s">
        <v>1964</v>
      </c>
      <c r="D9893" s="9" t="s">
        <v>93</v>
      </c>
      <c r="E9893" s="9" t="s">
        <v>2803</v>
      </c>
      <c r="F9893" s="9" t="s">
        <v>2804</v>
      </c>
      <c r="G9893" s="10">
        <v>678</v>
      </c>
      <c r="H9893" s="9" t="s">
        <v>94</v>
      </c>
      <c r="I9893" s="10">
        <v>310</v>
      </c>
      <c r="J9893" s="11">
        <v>2.1870967741935501</v>
      </c>
      <c r="K9893" s="9" t="s">
        <v>94</v>
      </c>
      <c r="L9893" s="9" t="s">
        <v>95</v>
      </c>
    </row>
    <row r="9894" spans="1:12" x14ac:dyDescent="0.2">
      <c r="A9894" t="str">
        <f>VLOOKUP(B9894,StateFIPS!A$2:B$52,2)</f>
        <v>Connecticut</v>
      </c>
      <c r="B9894">
        <f t="shared" si="157"/>
        <v>9</v>
      </c>
      <c r="C9894" s="9" t="s">
        <v>1966</v>
      </c>
      <c r="D9894" s="9" t="s">
        <v>93</v>
      </c>
      <c r="E9894" s="9" t="s">
        <v>2803</v>
      </c>
      <c r="F9894" s="9" t="s">
        <v>2804</v>
      </c>
      <c r="G9894" s="10">
        <v>634</v>
      </c>
      <c r="H9894" s="9" t="s">
        <v>94</v>
      </c>
      <c r="I9894" s="10">
        <v>290</v>
      </c>
      <c r="J9894" s="11">
        <v>2.1862068965517198</v>
      </c>
      <c r="K9894" s="9" t="s">
        <v>94</v>
      </c>
      <c r="L9894" s="9" t="s">
        <v>95</v>
      </c>
    </row>
    <row r="9895" spans="1:12" x14ac:dyDescent="0.2">
      <c r="A9895" t="str">
        <f>VLOOKUP(B9895,StateFIPS!A$2:B$52,2)</f>
        <v>Connecticut</v>
      </c>
      <c r="B9895">
        <f t="shared" si="157"/>
        <v>9</v>
      </c>
      <c r="C9895" s="9" t="s">
        <v>551</v>
      </c>
      <c r="D9895" s="9" t="s">
        <v>93</v>
      </c>
      <c r="E9895" s="9" t="s">
        <v>2803</v>
      </c>
      <c r="F9895" s="9" t="s">
        <v>2804</v>
      </c>
      <c r="G9895" s="10">
        <v>3162</v>
      </c>
      <c r="H9895" s="9" t="s">
        <v>94</v>
      </c>
      <c r="I9895" s="10">
        <v>3276</v>
      </c>
      <c r="J9895" s="11">
        <v>0.96520146520146499</v>
      </c>
      <c r="K9895" s="9" t="s">
        <v>94</v>
      </c>
      <c r="L9895" s="9" t="s">
        <v>95</v>
      </c>
    </row>
    <row r="9896" spans="1:12" x14ac:dyDescent="0.2">
      <c r="A9896" t="str">
        <f>VLOOKUP(B9896,StateFIPS!A$2:B$52,2)</f>
        <v>Virginia</v>
      </c>
      <c r="B9896">
        <f t="shared" si="157"/>
        <v>51</v>
      </c>
      <c r="C9896" s="9" t="s">
        <v>1098</v>
      </c>
      <c r="D9896" s="9" t="s">
        <v>93</v>
      </c>
      <c r="E9896" s="9" t="s">
        <v>2803</v>
      </c>
      <c r="F9896" s="9" t="s">
        <v>2804</v>
      </c>
      <c r="G9896" s="10">
        <v>6553</v>
      </c>
      <c r="H9896" s="9" t="s">
        <v>94</v>
      </c>
      <c r="I9896" s="10">
        <v>4090</v>
      </c>
      <c r="J9896" s="11">
        <v>1.6022004889975501</v>
      </c>
      <c r="K9896" s="9" t="s">
        <v>94</v>
      </c>
      <c r="L9896" s="9" t="s">
        <v>95</v>
      </c>
    </row>
    <row r="9897" spans="1:12" x14ac:dyDescent="0.2">
      <c r="A9897" t="str">
        <f>VLOOKUP(B9897,StateFIPS!A$2:B$52,2)</f>
        <v>Virginia</v>
      </c>
      <c r="B9897">
        <f t="shared" si="157"/>
        <v>51</v>
      </c>
      <c r="C9897" s="9" t="s">
        <v>1097</v>
      </c>
      <c r="D9897" s="9" t="s">
        <v>93</v>
      </c>
      <c r="E9897" s="9" t="s">
        <v>2803</v>
      </c>
      <c r="F9897" s="9" t="s">
        <v>2804</v>
      </c>
      <c r="G9897" s="10">
        <v>552</v>
      </c>
      <c r="H9897" s="9" t="s">
        <v>94</v>
      </c>
      <c r="I9897" s="10">
        <v>600</v>
      </c>
      <c r="J9897" s="11">
        <v>0.92</v>
      </c>
      <c r="K9897" s="9" t="s">
        <v>94</v>
      </c>
      <c r="L9897" s="9" t="s">
        <v>95</v>
      </c>
    </row>
    <row r="9898" spans="1:12" x14ac:dyDescent="0.2">
      <c r="A9898" t="str">
        <f>VLOOKUP(B9898,StateFIPS!A$2:B$52,2)</f>
        <v>Ohio</v>
      </c>
      <c r="B9898">
        <f t="shared" si="157"/>
        <v>39</v>
      </c>
      <c r="C9898" s="9" t="s">
        <v>2182</v>
      </c>
      <c r="D9898" s="9" t="s">
        <v>93</v>
      </c>
      <c r="E9898" s="9" t="s">
        <v>2803</v>
      </c>
      <c r="F9898" s="9" t="s">
        <v>2804</v>
      </c>
      <c r="G9898" s="10">
        <v>20532</v>
      </c>
      <c r="H9898" s="9" t="s">
        <v>94</v>
      </c>
      <c r="I9898" s="10">
        <v>11264</v>
      </c>
      <c r="J9898" s="11">
        <v>1.8227982954545501</v>
      </c>
      <c r="K9898" s="9" t="s">
        <v>94</v>
      </c>
      <c r="L9898" s="9" t="s">
        <v>95</v>
      </c>
    </row>
    <row r="9899" spans="1:12" x14ac:dyDescent="0.2">
      <c r="A9899" t="str">
        <f>VLOOKUP(B9899,StateFIPS!A$2:B$52,2)</f>
        <v>Virginia</v>
      </c>
      <c r="B9899">
        <f t="shared" si="157"/>
        <v>51</v>
      </c>
      <c r="C9899" s="9" t="s">
        <v>2555</v>
      </c>
      <c r="D9899" s="9" t="s">
        <v>93</v>
      </c>
      <c r="E9899" s="9" t="s">
        <v>2803</v>
      </c>
      <c r="F9899" s="9" t="s">
        <v>2804</v>
      </c>
      <c r="G9899" s="10">
        <v>4810</v>
      </c>
      <c r="H9899" s="9" t="s">
        <v>94</v>
      </c>
      <c r="I9899" s="10">
        <v>2198</v>
      </c>
      <c r="J9899" s="11">
        <v>2.1883530482256601</v>
      </c>
      <c r="K9899" s="9" t="s">
        <v>94</v>
      </c>
      <c r="L9899" s="9" t="s">
        <v>95</v>
      </c>
    </row>
    <row r="9900" spans="1:12" x14ac:dyDescent="0.2">
      <c r="A9900" t="str">
        <f>VLOOKUP(B9900,StateFIPS!A$2:B$52,2)</f>
        <v>Virginia</v>
      </c>
      <c r="B9900">
        <f t="shared" si="157"/>
        <v>51</v>
      </c>
      <c r="C9900" s="9" t="s">
        <v>1096</v>
      </c>
      <c r="D9900" s="9" t="s">
        <v>93</v>
      </c>
      <c r="E9900" s="9" t="s">
        <v>2803</v>
      </c>
      <c r="F9900" s="9" t="s">
        <v>2804</v>
      </c>
      <c r="G9900" s="10">
        <v>4954.93</v>
      </c>
      <c r="H9900" s="9" t="s">
        <v>94</v>
      </c>
      <c r="I9900" s="10">
        <v>2356</v>
      </c>
      <c r="J9900" s="11">
        <v>2.1031112054329402</v>
      </c>
      <c r="K9900" s="9" t="s">
        <v>94</v>
      </c>
      <c r="L9900" s="9" t="s">
        <v>95</v>
      </c>
    </row>
    <row r="9901" spans="1:12" x14ac:dyDescent="0.2">
      <c r="A9901" t="str">
        <f>VLOOKUP(B9901,StateFIPS!A$2:B$52,2)</f>
        <v>Louisiana</v>
      </c>
      <c r="B9901">
        <f t="shared" si="157"/>
        <v>22</v>
      </c>
      <c r="C9901" s="9" t="s">
        <v>388</v>
      </c>
      <c r="D9901" s="9" t="s">
        <v>93</v>
      </c>
      <c r="E9901" s="9" t="s">
        <v>2803</v>
      </c>
      <c r="F9901" s="9" t="s">
        <v>2804</v>
      </c>
      <c r="G9901" s="10">
        <v>8092</v>
      </c>
      <c r="H9901" s="9" t="s">
        <v>94</v>
      </c>
      <c r="I9901" s="10">
        <v>18811</v>
      </c>
      <c r="J9901" s="11">
        <v>0.430173834458562</v>
      </c>
      <c r="K9901" s="9" t="s">
        <v>94</v>
      </c>
      <c r="L9901" s="9" t="s">
        <v>95</v>
      </c>
    </row>
    <row r="9902" spans="1:12" x14ac:dyDescent="0.2">
      <c r="A9902" t="str">
        <f>VLOOKUP(B9902,StateFIPS!A$2:B$52,2)</f>
        <v>Virginia</v>
      </c>
      <c r="B9902">
        <f t="shared" si="157"/>
        <v>51</v>
      </c>
      <c r="C9902" s="9" t="s">
        <v>2574</v>
      </c>
      <c r="D9902" s="9" t="s">
        <v>93</v>
      </c>
      <c r="E9902" s="9" t="s">
        <v>2803</v>
      </c>
      <c r="F9902" s="9" t="s">
        <v>2804</v>
      </c>
      <c r="G9902" s="10">
        <v>4819.8500000000004</v>
      </c>
      <c r="H9902" s="9" t="s">
        <v>94</v>
      </c>
      <c r="I9902" s="10">
        <v>2222</v>
      </c>
      <c r="J9902" s="11">
        <v>2.1691494149414901</v>
      </c>
      <c r="K9902" s="9" t="s">
        <v>94</v>
      </c>
      <c r="L9902" s="9" t="s">
        <v>95</v>
      </c>
    </row>
    <row r="9903" spans="1:12" x14ac:dyDescent="0.2">
      <c r="A9903" t="str">
        <f>VLOOKUP(B9903,StateFIPS!A$2:B$52,2)</f>
        <v>Nebraska</v>
      </c>
      <c r="B9903">
        <f t="shared" si="157"/>
        <v>31</v>
      </c>
      <c r="C9903" s="9" t="s">
        <v>1175</v>
      </c>
      <c r="D9903" s="9" t="s">
        <v>93</v>
      </c>
      <c r="E9903" s="9" t="s">
        <v>2803</v>
      </c>
      <c r="F9903" s="9" t="s">
        <v>2804</v>
      </c>
      <c r="G9903" s="10">
        <v>8315</v>
      </c>
      <c r="H9903" s="9" t="s">
        <v>94</v>
      </c>
      <c r="I9903" s="10">
        <v>19329</v>
      </c>
      <c r="J9903" s="11">
        <v>0.43018262714056599</v>
      </c>
      <c r="K9903" s="9" t="s">
        <v>94</v>
      </c>
      <c r="L9903" s="9" t="s">
        <v>95</v>
      </c>
    </row>
    <row r="9904" spans="1:12" x14ac:dyDescent="0.2">
      <c r="A9904" t="str">
        <f>VLOOKUP(B9904,StateFIPS!A$2:B$52,2)</f>
        <v>Nebraska</v>
      </c>
      <c r="B9904">
        <f t="shared" si="157"/>
        <v>31</v>
      </c>
      <c r="C9904" s="9" t="s">
        <v>1163</v>
      </c>
      <c r="D9904" s="9" t="s">
        <v>93</v>
      </c>
      <c r="E9904" s="9" t="s">
        <v>2803</v>
      </c>
      <c r="F9904" s="9" t="s">
        <v>2804</v>
      </c>
      <c r="G9904" s="10">
        <v>39901</v>
      </c>
      <c r="H9904" s="9" t="s">
        <v>94</v>
      </c>
      <c r="I9904" s="10">
        <v>20954</v>
      </c>
      <c r="J9904" s="11">
        <v>1.90421876491362</v>
      </c>
      <c r="K9904" s="9" t="s">
        <v>94</v>
      </c>
      <c r="L9904" s="9" t="s">
        <v>95</v>
      </c>
    </row>
    <row r="9905" spans="1:12" x14ac:dyDescent="0.2">
      <c r="A9905" t="str">
        <f>VLOOKUP(B9905,StateFIPS!A$2:B$52,2)</f>
        <v>Nebraska</v>
      </c>
      <c r="B9905">
        <f t="shared" si="157"/>
        <v>31</v>
      </c>
      <c r="C9905" s="9" t="s">
        <v>1162</v>
      </c>
      <c r="D9905" s="9" t="s">
        <v>93</v>
      </c>
      <c r="E9905" s="9" t="s">
        <v>2803</v>
      </c>
      <c r="F9905" s="9" t="s">
        <v>2804</v>
      </c>
      <c r="G9905" s="10">
        <v>11628</v>
      </c>
      <c r="H9905" s="9" t="s">
        <v>94</v>
      </c>
      <c r="I9905" s="10">
        <v>22956</v>
      </c>
      <c r="J9905" s="11">
        <v>0.50653423941453202</v>
      </c>
      <c r="K9905" s="9" t="s">
        <v>94</v>
      </c>
      <c r="L9905" s="9" t="s">
        <v>95</v>
      </c>
    </row>
    <row r="9906" spans="1:12" x14ac:dyDescent="0.2">
      <c r="A9906" t="str">
        <f>VLOOKUP(B9906,StateFIPS!A$2:B$52,2)</f>
        <v>Louisiana</v>
      </c>
      <c r="B9906">
        <f t="shared" si="157"/>
        <v>22</v>
      </c>
      <c r="C9906" s="9" t="s">
        <v>389</v>
      </c>
      <c r="D9906" s="9" t="s">
        <v>93</v>
      </c>
      <c r="E9906" s="9" t="s">
        <v>2803</v>
      </c>
      <c r="F9906" s="9" t="s">
        <v>2804</v>
      </c>
      <c r="G9906" s="10">
        <v>2491</v>
      </c>
      <c r="H9906" s="9" t="s">
        <v>94</v>
      </c>
      <c r="I9906" s="10">
        <v>2488</v>
      </c>
      <c r="J9906" s="11">
        <v>1.0012057877813501</v>
      </c>
      <c r="K9906" s="9" t="s">
        <v>94</v>
      </c>
      <c r="L9906" s="9" t="s">
        <v>95</v>
      </c>
    </row>
    <row r="9907" spans="1:12" x14ac:dyDescent="0.2">
      <c r="A9907" t="str">
        <f>VLOOKUP(B9907,StateFIPS!A$2:B$52,2)</f>
        <v>Nebraska</v>
      </c>
      <c r="B9907">
        <f t="shared" si="157"/>
        <v>31</v>
      </c>
      <c r="C9907" s="9" t="s">
        <v>1160</v>
      </c>
      <c r="D9907" s="9" t="s">
        <v>93</v>
      </c>
      <c r="E9907" s="9" t="s">
        <v>2803</v>
      </c>
      <c r="F9907" s="9" t="s">
        <v>2804</v>
      </c>
      <c r="G9907" s="10">
        <v>39214</v>
      </c>
      <c r="H9907" s="9" t="s">
        <v>94</v>
      </c>
      <c r="I9907" s="10">
        <v>19358</v>
      </c>
      <c r="J9907" s="11">
        <v>2.0257257981196402</v>
      </c>
      <c r="K9907" s="9" t="s">
        <v>94</v>
      </c>
      <c r="L9907" s="9" t="s">
        <v>95</v>
      </c>
    </row>
    <row r="9908" spans="1:12" x14ac:dyDescent="0.2">
      <c r="A9908" t="str">
        <f>VLOOKUP(B9908,StateFIPS!A$2:B$52,2)</f>
        <v>Nebraska</v>
      </c>
      <c r="B9908">
        <f t="shared" si="157"/>
        <v>31</v>
      </c>
      <c r="C9908" s="9" t="s">
        <v>2263</v>
      </c>
      <c r="D9908" s="9" t="s">
        <v>93</v>
      </c>
      <c r="E9908" s="9" t="s">
        <v>2803</v>
      </c>
      <c r="F9908" s="9" t="s">
        <v>2804</v>
      </c>
      <c r="G9908" s="10">
        <v>38738</v>
      </c>
      <c r="H9908" s="9" t="s">
        <v>94</v>
      </c>
      <c r="I9908" s="10">
        <v>18251</v>
      </c>
      <c r="J9908" s="11">
        <v>2.1225138348583599</v>
      </c>
      <c r="K9908" s="9" t="s">
        <v>94</v>
      </c>
      <c r="L9908" s="9" t="s">
        <v>95</v>
      </c>
    </row>
    <row r="9909" spans="1:12" x14ac:dyDescent="0.2">
      <c r="A9909" t="str">
        <f>VLOOKUP(B9909,StateFIPS!A$2:B$52,2)</f>
        <v>Louisiana</v>
      </c>
      <c r="B9909">
        <f t="shared" si="157"/>
        <v>22</v>
      </c>
      <c r="C9909" s="9" t="s">
        <v>2696</v>
      </c>
      <c r="D9909" s="9" t="s">
        <v>93</v>
      </c>
      <c r="E9909" s="9" t="s">
        <v>2803</v>
      </c>
      <c r="F9909" s="9" t="s">
        <v>2804</v>
      </c>
      <c r="G9909" s="10">
        <v>8092</v>
      </c>
      <c r="H9909" s="9" t="s">
        <v>94</v>
      </c>
      <c r="I9909" s="10">
        <v>18811</v>
      </c>
      <c r="J9909" s="11">
        <v>0.430173834458562</v>
      </c>
      <c r="K9909" s="9" t="s">
        <v>94</v>
      </c>
      <c r="L9909" s="9" t="s">
        <v>95</v>
      </c>
    </row>
    <row r="9910" spans="1:12" x14ac:dyDescent="0.2">
      <c r="A9910" t="str">
        <f>VLOOKUP(B9910,StateFIPS!A$2:B$52,2)</f>
        <v>Nebraska</v>
      </c>
      <c r="B9910">
        <f t="shared" si="157"/>
        <v>31</v>
      </c>
      <c r="C9910" s="9" t="s">
        <v>2243</v>
      </c>
      <c r="D9910" s="9" t="s">
        <v>93</v>
      </c>
      <c r="E9910" s="9" t="s">
        <v>2803</v>
      </c>
      <c r="F9910" s="9" t="s">
        <v>2804</v>
      </c>
      <c r="G9910" s="10">
        <v>286</v>
      </c>
      <c r="H9910" s="9" t="s">
        <v>94</v>
      </c>
      <c r="I9910" s="10">
        <v>663</v>
      </c>
      <c r="J9910" s="11">
        <v>0.43137254901960798</v>
      </c>
      <c r="K9910" s="9" t="s">
        <v>94</v>
      </c>
      <c r="L9910" s="9" t="s">
        <v>95</v>
      </c>
    </row>
    <row r="9911" spans="1:12" x14ac:dyDescent="0.2">
      <c r="A9911" t="str">
        <f>VLOOKUP(B9911,StateFIPS!A$2:B$52,2)</f>
        <v>Utah</v>
      </c>
      <c r="B9911">
        <f t="shared" si="157"/>
        <v>49</v>
      </c>
      <c r="C9911" s="9" t="s">
        <v>2306</v>
      </c>
      <c r="D9911" s="9" t="s">
        <v>93</v>
      </c>
      <c r="E9911" s="9" t="s">
        <v>2803</v>
      </c>
      <c r="F9911" s="9" t="s">
        <v>2804</v>
      </c>
      <c r="G9911" s="10">
        <v>24</v>
      </c>
      <c r="H9911" s="9" t="s">
        <v>94</v>
      </c>
      <c r="I9911" s="10">
        <v>11</v>
      </c>
      <c r="J9911" s="11">
        <v>2.1818181818181799</v>
      </c>
      <c r="K9911" s="9" t="s">
        <v>94</v>
      </c>
      <c r="L9911" s="9" t="s">
        <v>95</v>
      </c>
    </row>
    <row r="9912" spans="1:12" x14ac:dyDescent="0.2">
      <c r="A9912" t="str">
        <f>VLOOKUP(B9912,StateFIPS!A$2:B$52,2)</f>
        <v>Vermont</v>
      </c>
      <c r="B9912">
        <f t="shared" si="157"/>
        <v>50</v>
      </c>
      <c r="C9912" s="9" t="s">
        <v>2639</v>
      </c>
      <c r="D9912" s="9" t="s">
        <v>93</v>
      </c>
      <c r="E9912" s="9" t="s">
        <v>2803</v>
      </c>
      <c r="F9912" s="9" t="s">
        <v>2804</v>
      </c>
      <c r="G9912" s="10">
        <v>25332</v>
      </c>
      <c r="H9912" s="9" t="s">
        <v>94</v>
      </c>
      <c r="I9912" s="10">
        <v>26809</v>
      </c>
      <c r="J9912" s="11">
        <v>0.94490656122943795</v>
      </c>
      <c r="K9912" s="9" t="s">
        <v>94</v>
      </c>
      <c r="L9912" s="9" t="s">
        <v>95</v>
      </c>
    </row>
    <row r="9913" spans="1:12" x14ac:dyDescent="0.2">
      <c r="A9913" t="str">
        <f>VLOOKUP(B9913,StateFIPS!A$2:B$52,2)</f>
        <v>Maryland</v>
      </c>
      <c r="B9913">
        <f t="shared" si="157"/>
        <v>24</v>
      </c>
      <c r="C9913" s="9" t="s">
        <v>1741</v>
      </c>
      <c r="D9913" s="9" t="s">
        <v>93</v>
      </c>
      <c r="E9913" s="9" t="s">
        <v>2803</v>
      </c>
      <c r="F9913" s="9" t="s">
        <v>2804</v>
      </c>
      <c r="G9913" s="10">
        <v>103</v>
      </c>
      <c r="H9913" s="9" t="s">
        <v>94</v>
      </c>
      <c r="I9913" s="10">
        <v>201</v>
      </c>
      <c r="J9913" s="11">
        <v>0.51243781094527396</v>
      </c>
      <c r="K9913" s="9" t="s">
        <v>94</v>
      </c>
      <c r="L9913" s="9" t="s">
        <v>95</v>
      </c>
    </row>
    <row r="9914" spans="1:12" x14ac:dyDescent="0.2">
      <c r="A9914" t="str">
        <f>VLOOKUP(B9914,StateFIPS!A$2:B$52,2)</f>
        <v>Maryland</v>
      </c>
      <c r="B9914">
        <f t="shared" si="157"/>
        <v>24</v>
      </c>
      <c r="C9914" s="9" t="s">
        <v>386</v>
      </c>
      <c r="D9914" s="9" t="s">
        <v>93</v>
      </c>
      <c r="E9914" s="9" t="s">
        <v>2803</v>
      </c>
      <c r="F9914" s="9" t="s">
        <v>2804</v>
      </c>
      <c r="G9914" s="10">
        <v>8371</v>
      </c>
      <c r="H9914" s="9" t="s">
        <v>94</v>
      </c>
      <c r="I9914" s="10">
        <v>17509</v>
      </c>
      <c r="J9914" s="11">
        <v>0.47809697869667001</v>
      </c>
      <c r="K9914" s="9" t="s">
        <v>94</v>
      </c>
      <c r="L9914" s="9" t="s">
        <v>95</v>
      </c>
    </row>
    <row r="9915" spans="1:12" x14ac:dyDescent="0.2">
      <c r="A9915" t="str">
        <f>VLOOKUP(B9915,StateFIPS!A$2:B$52,2)</f>
        <v>Ohio</v>
      </c>
      <c r="B9915">
        <f t="shared" si="157"/>
        <v>39</v>
      </c>
      <c r="C9915" s="9" t="s">
        <v>2230</v>
      </c>
      <c r="D9915" s="9" t="s">
        <v>93</v>
      </c>
      <c r="E9915" s="9" t="s">
        <v>2803</v>
      </c>
      <c r="F9915" s="9" t="s">
        <v>2804</v>
      </c>
      <c r="G9915" s="10">
        <v>3251</v>
      </c>
      <c r="H9915" s="9" t="s">
        <v>94</v>
      </c>
      <c r="I9915" s="10">
        <v>3771</v>
      </c>
      <c r="J9915" s="11">
        <v>0.86210554229647296</v>
      </c>
      <c r="K9915" s="9" t="s">
        <v>94</v>
      </c>
      <c r="L9915" s="9" t="s">
        <v>95</v>
      </c>
    </row>
    <row r="9916" spans="1:12" x14ac:dyDescent="0.2">
      <c r="A9916" t="str">
        <f>VLOOKUP(B9916,StateFIPS!A$2:B$52,2)</f>
        <v>Maryland</v>
      </c>
      <c r="B9916">
        <f t="shared" si="157"/>
        <v>24</v>
      </c>
      <c r="C9916" s="9" t="s">
        <v>1745</v>
      </c>
      <c r="D9916" s="9" t="s">
        <v>93</v>
      </c>
      <c r="E9916" s="9" t="s">
        <v>2803</v>
      </c>
      <c r="F9916" s="9" t="s">
        <v>2804</v>
      </c>
      <c r="G9916" s="10">
        <v>12861</v>
      </c>
      <c r="H9916" s="9" t="s">
        <v>94</v>
      </c>
      <c r="I9916" s="10">
        <v>22393</v>
      </c>
      <c r="J9916" s="11">
        <v>0.57433126423435898</v>
      </c>
      <c r="K9916" s="9" t="s">
        <v>94</v>
      </c>
      <c r="L9916" s="9" t="s">
        <v>95</v>
      </c>
    </row>
    <row r="9917" spans="1:12" x14ac:dyDescent="0.2">
      <c r="A9917" t="str">
        <f>VLOOKUP(B9917,StateFIPS!A$2:B$52,2)</f>
        <v>Ohio</v>
      </c>
      <c r="B9917">
        <f t="shared" si="157"/>
        <v>39</v>
      </c>
      <c r="C9917" s="9" t="s">
        <v>2240</v>
      </c>
      <c r="D9917" s="9" t="s">
        <v>93</v>
      </c>
      <c r="E9917" s="9" t="s">
        <v>2803</v>
      </c>
      <c r="F9917" s="9" t="s">
        <v>2804</v>
      </c>
      <c r="G9917" s="10">
        <v>13438</v>
      </c>
      <c r="H9917" s="9" t="s">
        <v>94</v>
      </c>
      <c r="I9917" s="10">
        <v>15001</v>
      </c>
      <c r="J9917" s="11">
        <v>0.89580694620358603</v>
      </c>
      <c r="K9917" s="9" t="s">
        <v>94</v>
      </c>
      <c r="L9917" s="9" t="s">
        <v>95</v>
      </c>
    </row>
    <row r="9918" spans="1:12" x14ac:dyDescent="0.2">
      <c r="A9918" t="str">
        <f>VLOOKUP(B9918,StateFIPS!A$2:B$52,2)</f>
        <v>Utah</v>
      </c>
      <c r="B9918">
        <f t="shared" si="157"/>
        <v>49</v>
      </c>
      <c r="C9918" s="9" t="s">
        <v>2329</v>
      </c>
      <c r="D9918" s="9" t="s">
        <v>93</v>
      </c>
      <c r="E9918" s="9" t="s">
        <v>2803</v>
      </c>
      <c r="F9918" s="9" t="s">
        <v>2804</v>
      </c>
      <c r="G9918" s="10">
        <v>112</v>
      </c>
      <c r="H9918" s="9" t="s">
        <v>94</v>
      </c>
      <c r="I9918" s="10">
        <v>112</v>
      </c>
      <c r="J9918" s="11">
        <v>1</v>
      </c>
      <c r="K9918" s="9" t="s">
        <v>94</v>
      </c>
      <c r="L9918" s="9" t="s">
        <v>95</v>
      </c>
    </row>
    <row r="9919" spans="1:12" x14ac:dyDescent="0.2">
      <c r="A9919" t="str">
        <f>VLOOKUP(B9919,StateFIPS!A$2:B$52,2)</f>
        <v>Utah</v>
      </c>
      <c r="B9919">
        <f t="shared" si="157"/>
        <v>49</v>
      </c>
      <c r="C9919" s="9" t="s">
        <v>2290</v>
      </c>
      <c r="D9919" s="9" t="s">
        <v>93</v>
      </c>
      <c r="E9919" s="9" t="s">
        <v>2803</v>
      </c>
      <c r="F9919" s="9" t="s">
        <v>2804</v>
      </c>
      <c r="G9919" s="10">
        <v>191</v>
      </c>
      <c r="H9919" s="9" t="s">
        <v>94</v>
      </c>
      <c r="I9919" s="10">
        <v>87</v>
      </c>
      <c r="J9919" s="11">
        <v>2.1954022988505701</v>
      </c>
      <c r="K9919" s="9" t="s">
        <v>94</v>
      </c>
      <c r="L9919" s="9" t="s">
        <v>95</v>
      </c>
    </row>
    <row r="9920" spans="1:12" x14ac:dyDescent="0.2">
      <c r="A9920" t="str">
        <f>VLOOKUP(B9920,StateFIPS!A$2:B$52,2)</f>
        <v>Ohio</v>
      </c>
      <c r="B9920">
        <f t="shared" si="157"/>
        <v>39</v>
      </c>
      <c r="C9920" s="9" t="s">
        <v>2005</v>
      </c>
      <c r="D9920" s="9" t="s">
        <v>93</v>
      </c>
      <c r="E9920" s="9" t="s">
        <v>2803</v>
      </c>
      <c r="F9920" s="9" t="s">
        <v>2804</v>
      </c>
      <c r="G9920" s="10">
        <v>4178</v>
      </c>
      <c r="H9920" s="9" t="s">
        <v>94</v>
      </c>
      <c r="I9920" s="10">
        <v>4641</v>
      </c>
      <c r="J9920" s="11">
        <v>0.90023701788407695</v>
      </c>
      <c r="K9920" s="9" t="s">
        <v>94</v>
      </c>
      <c r="L9920" s="9" t="s">
        <v>95</v>
      </c>
    </row>
    <row r="9921" spans="1:12" x14ac:dyDescent="0.2">
      <c r="A9921" t="str">
        <f>VLOOKUP(B9921,StateFIPS!A$2:B$52,2)</f>
        <v>Utah</v>
      </c>
      <c r="B9921">
        <f t="shared" si="157"/>
        <v>49</v>
      </c>
      <c r="C9921" s="9" t="s">
        <v>2296</v>
      </c>
      <c r="D9921" s="9" t="s">
        <v>93</v>
      </c>
      <c r="E9921" s="9" t="s">
        <v>2803</v>
      </c>
      <c r="F9921" s="9" t="s">
        <v>2804</v>
      </c>
      <c r="G9921" s="10">
        <v>3721</v>
      </c>
      <c r="H9921" s="9" t="s">
        <v>94</v>
      </c>
      <c r="I9921" s="10">
        <v>3682</v>
      </c>
      <c r="J9921" s="11">
        <v>1.01059206952743</v>
      </c>
      <c r="K9921" s="9" t="s">
        <v>94</v>
      </c>
      <c r="L9921" s="9" t="s">
        <v>95</v>
      </c>
    </row>
    <row r="9922" spans="1:12" x14ac:dyDescent="0.2">
      <c r="A9922" t="str">
        <f>VLOOKUP(B9922,StateFIPS!A$2:B$52,2)</f>
        <v>Utah</v>
      </c>
      <c r="B9922">
        <f t="shared" si="157"/>
        <v>49</v>
      </c>
      <c r="C9922" s="9" t="s">
        <v>2303</v>
      </c>
      <c r="D9922" s="9" t="s">
        <v>93</v>
      </c>
      <c r="E9922" s="9" t="s">
        <v>2803</v>
      </c>
      <c r="F9922" s="9" t="s">
        <v>2804</v>
      </c>
      <c r="G9922" s="10">
        <v>7045</v>
      </c>
      <c r="H9922" s="9" t="s">
        <v>94</v>
      </c>
      <c r="I9922" s="10">
        <v>7017</v>
      </c>
      <c r="J9922" s="11">
        <v>1.0039903092489699</v>
      </c>
      <c r="K9922" s="9" t="s">
        <v>94</v>
      </c>
      <c r="L9922" s="9" t="s">
        <v>95</v>
      </c>
    </row>
    <row r="9923" spans="1:12" x14ac:dyDescent="0.2">
      <c r="A9923" t="str">
        <f>VLOOKUP(B9923,StateFIPS!A$2:B$52,2)</f>
        <v>Utah</v>
      </c>
      <c r="B9923">
        <f t="shared" ref="B9923:B9986" si="158">VALUE(LEFT(C9923,2))</f>
        <v>49</v>
      </c>
      <c r="C9923" s="9" t="s">
        <v>2312</v>
      </c>
      <c r="D9923" s="9" t="s">
        <v>93</v>
      </c>
      <c r="E9923" s="9" t="s">
        <v>2803</v>
      </c>
      <c r="F9923" s="9" t="s">
        <v>2804</v>
      </c>
      <c r="G9923" s="10">
        <v>41</v>
      </c>
      <c r="H9923" s="9" t="s">
        <v>94</v>
      </c>
      <c r="I9923" s="10">
        <v>19</v>
      </c>
      <c r="J9923" s="11">
        <v>2.1578947368421102</v>
      </c>
      <c r="K9923" s="9" t="s">
        <v>94</v>
      </c>
      <c r="L9923" s="9" t="s">
        <v>95</v>
      </c>
    </row>
    <row r="9924" spans="1:12" x14ac:dyDescent="0.2">
      <c r="A9924" t="str">
        <f>VLOOKUP(B9924,StateFIPS!A$2:B$52,2)</f>
        <v>Ohio</v>
      </c>
      <c r="B9924">
        <f t="shared" si="158"/>
        <v>39</v>
      </c>
      <c r="C9924" s="9" t="s">
        <v>1986</v>
      </c>
      <c r="D9924" s="9" t="s">
        <v>93</v>
      </c>
      <c r="E9924" s="9" t="s">
        <v>2803</v>
      </c>
      <c r="F9924" s="9" t="s">
        <v>2804</v>
      </c>
      <c r="G9924" s="10">
        <v>17856</v>
      </c>
      <c r="H9924" s="9" t="s">
        <v>94</v>
      </c>
      <c r="I9924" s="10">
        <v>8503</v>
      </c>
      <c r="J9924" s="11">
        <v>2.0999647183347099</v>
      </c>
      <c r="K9924" s="9" t="s">
        <v>94</v>
      </c>
      <c r="L9924" s="9" t="s">
        <v>95</v>
      </c>
    </row>
    <row r="9925" spans="1:12" x14ac:dyDescent="0.2">
      <c r="A9925" t="str">
        <f>VLOOKUP(B9925,StateFIPS!A$2:B$52,2)</f>
        <v>Ohio</v>
      </c>
      <c r="B9925">
        <f t="shared" si="158"/>
        <v>39</v>
      </c>
      <c r="C9925" s="9" t="s">
        <v>1439</v>
      </c>
      <c r="D9925" s="9" t="s">
        <v>93</v>
      </c>
      <c r="E9925" s="9" t="s">
        <v>2803</v>
      </c>
      <c r="F9925" s="9" t="s">
        <v>2804</v>
      </c>
      <c r="G9925" s="10">
        <v>17710</v>
      </c>
      <c r="H9925" s="9" t="s">
        <v>94</v>
      </c>
      <c r="I9925" s="10">
        <v>8166</v>
      </c>
      <c r="J9925" s="11">
        <v>2.1687484692628001</v>
      </c>
      <c r="K9925" s="9" t="s">
        <v>94</v>
      </c>
      <c r="L9925" s="9" t="s">
        <v>95</v>
      </c>
    </row>
    <row r="9926" spans="1:12" x14ac:dyDescent="0.2">
      <c r="A9926" t="str">
        <f>VLOOKUP(B9926,StateFIPS!A$2:B$52,2)</f>
        <v>Ohio</v>
      </c>
      <c r="B9926">
        <f t="shared" si="158"/>
        <v>39</v>
      </c>
      <c r="C9926" s="9" t="s">
        <v>2028</v>
      </c>
      <c r="D9926" s="9" t="s">
        <v>93</v>
      </c>
      <c r="E9926" s="9" t="s">
        <v>2803</v>
      </c>
      <c r="F9926" s="9" t="s">
        <v>2804</v>
      </c>
      <c r="G9926" s="10">
        <v>18175</v>
      </c>
      <c r="H9926" s="9" t="s">
        <v>94</v>
      </c>
      <c r="I9926" s="10">
        <v>9246</v>
      </c>
      <c r="J9926" s="11">
        <v>1.96571490374216</v>
      </c>
      <c r="K9926" s="9" t="s">
        <v>94</v>
      </c>
      <c r="L9926" s="9" t="s">
        <v>95</v>
      </c>
    </row>
    <row r="9927" spans="1:12" x14ac:dyDescent="0.2">
      <c r="A9927" t="str">
        <f>VLOOKUP(B9927,StateFIPS!A$2:B$52,2)</f>
        <v>Utah</v>
      </c>
      <c r="B9927">
        <f t="shared" si="158"/>
        <v>49</v>
      </c>
      <c r="C9927" s="9" t="s">
        <v>2298</v>
      </c>
      <c r="D9927" s="9" t="s">
        <v>93</v>
      </c>
      <c r="E9927" s="9" t="s">
        <v>2803</v>
      </c>
      <c r="F9927" s="9" t="s">
        <v>2804</v>
      </c>
      <c r="G9927" s="10">
        <v>4011</v>
      </c>
      <c r="H9927" s="9" t="s">
        <v>94</v>
      </c>
      <c r="I9927" s="10">
        <v>3984</v>
      </c>
      <c r="J9927" s="11">
        <v>1.00677710843373</v>
      </c>
      <c r="K9927" s="9" t="s">
        <v>94</v>
      </c>
      <c r="L9927" s="9" t="s">
        <v>95</v>
      </c>
    </row>
    <row r="9928" spans="1:12" x14ac:dyDescent="0.2">
      <c r="A9928" t="str">
        <f>VLOOKUP(B9928,StateFIPS!A$2:B$52,2)</f>
        <v>Connecticut</v>
      </c>
      <c r="B9928">
        <f t="shared" si="158"/>
        <v>9</v>
      </c>
      <c r="C9928" s="9" t="s">
        <v>559</v>
      </c>
      <c r="D9928" s="9" t="s">
        <v>93</v>
      </c>
      <c r="E9928" s="9" t="s">
        <v>2803</v>
      </c>
      <c r="F9928" s="9" t="s">
        <v>2804</v>
      </c>
      <c r="G9928" s="10">
        <v>1717</v>
      </c>
      <c r="H9928" s="9" t="s">
        <v>94</v>
      </c>
      <c r="I9928" s="10">
        <v>1574</v>
      </c>
      <c r="J9928" s="11">
        <v>1.09085133418043</v>
      </c>
      <c r="K9928" s="9" t="s">
        <v>94</v>
      </c>
      <c r="L9928" s="9" t="s">
        <v>95</v>
      </c>
    </row>
    <row r="9929" spans="1:12" x14ac:dyDescent="0.2">
      <c r="A9929" t="str">
        <f>VLOOKUP(B9929,StateFIPS!A$2:B$52,2)</f>
        <v>Utah</v>
      </c>
      <c r="B9929">
        <f t="shared" si="158"/>
        <v>49</v>
      </c>
      <c r="C9929" s="9" t="s">
        <v>2324</v>
      </c>
      <c r="D9929" s="9" t="s">
        <v>93</v>
      </c>
      <c r="E9929" s="9" t="s">
        <v>2803</v>
      </c>
      <c r="F9929" s="9" t="s">
        <v>2804</v>
      </c>
      <c r="G9929" s="10">
        <v>98</v>
      </c>
      <c r="H9929" s="9" t="s">
        <v>94</v>
      </c>
      <c r="I9929" s="10">
        <v>45</v>
      </c>
      <c r="J9929" s="11">
        <v>2.1777777777777798</v>
      </c>
      <c r="K9929" s="9" t="s">
        <v>94</v>
      </c>
      <c r="L9929" s="9" t="s">
        <v>95</v>
      </c>
    </row>
    <row r="9930" spans="1:12" x14ac:dyDescent="0.2">
      <c r="A9930" t="str">
        <f>VLOOKUP(B9930,StateFIPS!A$2:B$52,2)</f>
        <v>Maryland</v>
      </c>
      <c r="B9930">
        <f t="shared" si="158"/>
        <v>24</v>
      </c>
      <c r="C9930" s="9" t="s">
        <v>1737</v>
      </c>
      <c r="D9930" s="9" t="s">
        <v>93</v>
      </c>
      <c r="E9930" s="9" t="s">
        <v>2803</v>
      </c>
      <c r="F9930" s="9" t="s">
        <v>2804</v>
      </c>
      <c r="G9930" s="10">
        <v>7030</v>
      </c>
      <c r="H9930" s="9" t="s">
        <v>94</v>
      </c>
      <c r="I9930" s="10">
        <v>15959</v>
      </c>
      <c r="J9930" s="11">
        <v>0.440503790964346</v>
      </c>
      <c r="K9930" s="9" t="s">
        <v>94</v>
      </c>
      <c r="L9930" s="9" t="s">
        <v>95</v>
      </c>
    </row>
    <row r="9931" spans="1:12" x14ac:dyDescent="0.2">
      <c r="A9931" t="str">
        <f>VLOOKUP(B9931,StateFIPS!A$2:B$52,2)</f>
        <v>Utah</v>
      </c>
      <c r="B9931">
        <f t="shared" si="158"/>
        <v>49</v>
      </c>
      <c r="C9931" s="9" t="s">
        <v>2467</v>
      </c>
      <c r="D9931" s="9" t="s">
        <v>93</v>
      </c>
      <c r="E9931" s="9" t="s">
        <v>2803</v>
      </c>
      <c r="F9931" s="9" t="s">
        <v>2804</v>
      </c>
      <c r="G9931" s="10">
        <v>25</v>
      </c>
      <c r="H9931" s="9" t="s">
        <v>94</v>
      </c>
      <c r="I9931" s="10">
        <v>11</v>
      </c>
      <c r="J9931" s="11">
        <v>2.2727272727272698</v>
      </c>
      <c r="K9931" s="9" t="s">
        <v>94</v>
      </c>
      <c r="L9931" s="9" t="s">
        <v>95</v>
      </c>
    </row>
    <row r="9932" spans="1:12" x14ac:dyDescent="0.2">
      <c r="A9932" t="str">
        <f>VLOOKUP(B9932,StateFIPS!A$2:B$52,2)</f>
        <v>Louisiana</v>
      </c>
      <c r="B9932">
        <f t="shared" si="158"/>
        <v>22</v>
      </c>
      <c r="C9932" s="9" t="s">
        <v>391</v>
      </c>
      <c r="D9932" s="9" t="s">
        <v>93</v>
      </c>
      <c r="E9932" s="9" t="s">
        <v>2803</v>
      </c>
      <c r="F9932" s="9" t="s">
        <v>2804</v>
      </c>
      <c r="G9932" s="10">
        <v>8092</v>
      </c>
      <c r="H9932" s="9" t="s">
        <v>94</v>
      </c>
      <c r="I9932" s="10">
        <v>18811</v>
      </c>
      <c r="J9932" s="11">
        <v>0.430173834458562</v>
      </c>
      <c r="K9932" s="9" t="s">
        <v>94</v>
      </c>
      <c r="L9932" s="9" t="s">
        <v>95</v>
      </c>
    </row>
    <row r="9933" spans="1:12" x14ac:dyDescent="0.2">
      <c r="A9933" t="str">
        <f>VLOOKUP(B9933,StateFIPS!A$2:B$52,2)</f>
        <v>Maryland</v>
      </c>
      <c r="B9933">
        <f t="shared" si="158"/>
        <v>24</v>
      </c>
      <c r="C9933" s="9" t="s">
        <v>393</v>
      </c>
      <c r="D9933" s="9" t="s">
        <v>93</v>
      </c>
      <c r="E9933" s="9" t="s">
        <v>2803</v>
      </c>
      <c r="F9933" s="9" t="s">
        <v>2804</v>
      </c>
      <c r="G9933" s="10">
        <v>926</v>
      </c>
      <c r="H9933" s="9" t="s">
        <v>94</v>
      </c>
      <c r="I9933" s="10">
        <v>876</v>
      </c>
      <c r="J9933" s="11">
        <v>1.0570776255707801</v>
      </c>
      <c r="K9933" s="9" t="s">
        <v>94</v>
      </c>
      <c r="L9933" s="9" t="s">
        <v>95</v>
      </c>
    </row>
    <row r="9934" spans="1:12" x14ac:dyDescent="0.2">
      <c r="A9934" t="str">
        <f>VLOOKUP(B9934,StateFIPS!A$2:B$52,2)</f>
        <v>Maryland</v>
      </c>
      <c r="B9934">
        <f t="shared" si="158"/>
        <v>24</v>
      </c>
      <c r="C9934" s="9" t="s">
        <v>407</v>
      </c>
      <c r="D9934" s="9" t="s">
        <v>93</v>
      </c>
      <c r="E9934" s="9" t="s">
        <v>2803</v>
      </c>
      <c r="F9934" s="9" t="s">
        <v>2804</v>
      </c>
      <c r="G9934" s="10">
        <v>8573</v>
      </c>
      <c r="H9934" s="9" t="s">
        <v>94</v>
      </c>
      <c r="I9934" s="10">
        <v>17635</v>
      </c>
      <c r="J9934" s="11">
        <v>0.48613552594272802</v>
      </c>
      <c r="K9934" s="9" t="s">
        <v>94</v>
      </c>
      <c r="L9934" s="9" t="s">
        <v>95</v>
      </c>
    </row>
    <row r="9935" spans="1:12" x14ac:dyDescent="0.2">
      <c r="A9935" t="str">
        <f>VLOOKUP(B9935,StateFIPS!A$2:B$52,2)</f>
        <v>Vermont</v>
      </c>
      <c r="B9935">
        <f t="shared" si="158"/>
        <v>50</v>
      </c>
      <c r="C9935" s="9" t="s">
        <v>2347</v>
      </c>
      <c r="D9935" s="9" t="s">
        <v>93</v>
      </c>
      <c r="E9935" s="9" t="s">
        <v>2803</v>
      </c>
      <c r="F9935" s="9" t="s">
        <v>2804</v>
      </c>
      <c r="G9935" s="10">
        <v>7792</v>
      </c>
      <c r="H9935" s="9" t="s">
        <v>94</v>
      </c>
      <c r="I9935" s="10">
        <v>3562</v>
      </c>
      <c r="J9935" s="11">
        <v>2.18753509264458</v>
      </c>
      <c r="K9935" s="9" t="s">
        <v>94</v>
      </c>
      <c r="L9935" s="9" t="s">
        <v>95</v>
      </c>
    </row>
    <row r="9936" spans="1:12" x14ac:dyDescent="0.2">
      <c r="A9936" t="str">
        <f>VLOOKUP(B9936,StateFIPS!A$2:B$52,2)</f>
        <v>Vermont</v>
      </c>
      <c r="B9936">
        <f t="shared" si="158"/>
        <v>50</v>
      </c>
      <c r="C9936" s="9" t="s">
        <v>2352</v>
      </c>
      <c r="D9936" s="9" t="s">
        <v>93</v>
      </c>
      <c r="E9936" s="9" t="s">
        <v>2803</v>
      </c>
      <c r="F9936" s="9" t="s">
        <v>2804</v>
      </c>
      <c r="G9936" s="10">
        <v>545</v>
      </c>
      <c r="H9936" s="9" t="s">
        <v>94</v>
      </c>
      <c r="I9936" s="10">
        <v>249</v>
      </c>
      <c r="J9936" s="11">
        <v>2.1887550200803201</v>
      </c>
      <c r="K9936" s="9" t="s">
        <v>94</v>
      </c>
      <c r="L9936" s="9" t="s">
        <v>95</v>
      </c>
    </row>
    <row r="9937" spans="1:12" x14ac:dyDescent="0.2">
      <c r="A9937" t="str">
        <f>VLOOKUP(B9937,StateFIPS!A$2:B$52,2)</f>
        <v>Vermont</v>
      </c>
      <c r="B9937">
        <f t="shared" si="158"/>
        <v>50</v>
      </c>
      <c r="C9937" s="9" t="s">
        <v>2339</v>
      </c>
      <c r="D9937" s="9" t="s">
        <v>93</v>
      </c>
      <c r="E9937" s="9" t="s">
        <v>2803</v>
      </c>
      <c r="F9937" s="9" t="s">
        <v>2804</v>
      </c>
      <c r="G9937" s="10">
        <v>7792</v>
      </c>
      <c r="H9937" s="9" t="s">
        <v>94</v>
      </c>
      <c r="I9937" s="10">
        <v>3562</v>
      </c>
      <c r="J9937" s="11">
        <v>2.18753509264458</v>
      </c>
      <c r="K9937" s="9" t="s">
        <v>94</v>
      </c>
      <c r="L9937" s="9" t="s">
        <v>95</v>
      </c>
    </row>
    <row r="9938" spans="1:12" x14ac:dyDescent="0.2">
      <c r="A9938" t="str">
        <f>VLOOKUP(B9938,StateFIPS!A$2:B$52,2)</f>
        <v>Ohio</v>
      </c>
      <c r="B9938">
        <f t="shared" si="158"/>
        <v>39</v>
      </c>
      <c r="C9938" s="9" t="s">
        <v>2268</v>
      </c>
      <c r="D9938" s="9" t="s">
        <v>93</v>
      </c>
      <c r="E9938" s="9" t="s">
        <v>2803</v>
      </c>
      <c r="F9938" s="9" t="s">
        <v>2804</v>
      </c>
      <c r="G9938" s="10">
        <v>18811</v>
      </c>
      <c r="H9938" s="9" t="s">
        <v>94</v>
      </c>
      <c r="I9938" s="10">
        <v>9376</v>
      </c>
      <c r="J9938" s="11">
        <v>2.00629266211604</v>
      </c>
      <c r="K9938" s="9" t="s">
        <v>94</v>
      </c>
      <c r="L9938" s="9" t="s">
        <v>95</v>
      </c>
    </row>
    <row r="9939" spans="1:12" x14ac:dyDescent="0.2">
      <c r="A9939" t="str">
        <f>VLOOKUP(B9939,StateFIPS!A$2:B$52,2)</f>
        <v>Vermont</v>
      </c>
      <c r="B9939">
        <f t="shared" si="158"/>
        <v>50</v>
      </c>
      <c r="C9939" s="9" t="s">
        <v>2378</v>
      </c>
      <c r="D9939" s="9" t="s">
        <v>93</v>
      </c>
      <c r="E9939" s="9" t="s">
        <v>2803</v>
      </c>
      <c r="F9939" s="9" t="s">
        <v>2804</v>
      </c>
      <c r="G9939" s="10">
        <v>19558</v>
      </c>
      <c r="H9939" s="9" t="s">
        <v>94</v>
      </c>
      <c r="I9939" s="10">
        <v>16339</v>
      </c>
      <c r="J9939" s="11">
        <v>1.1970132811065499</v>
      </c>
      <c r="K9939" s="9" t="s">
        <v>94</v>
      </c>
      <c r="L9939" s="9" t="s">
        <v>95</v>
      </c>
    </row>
    <row r="9940" spans="1:12" x14ac:dyDescent="0.2">
      <c r="A9940" t="str">
        <f>VLOOKUP(B9940,StateFIPS!A$2:B$52,2)</f>
        <v>Virginia</v>
      </c>
      <c r="B9940">
        <f t="shared" si="158"/>
        <v>51</v>
      </c>
      <c r="C9940" s="9" t="s">
        <v>2648</v>
      </c>
      <c r="D9940" s="9" t="s">
        <v>93</v>
      </c>
      <c r="E9940" s="9" t="s">
        <v>2803</v>
      </c>
      <c r="F9940" s="9" t="s">
        <v>2804</v>
      </c>
      <c r="G9940" s="10">
        <v>5703</v>
      </c>
      <c r="H9940" s="9" t="s">
        <v>94</v>
      </c>
      <c r="I9940" s="10">
        <v>3166</v>
      </c>
      <c r="J9940" s="11">
        <v>1.80132659507265</v>
      </c>
      <c r="K9940" s="9" t="s">
        <v>94</v>
      </c>
      <c r="L9940" s="9" t="s">
        <v>95</v>
      </c>
    </row>
    <row r="9941" spans="1:12" x14ac:dyDescent="0.2">
      <c r="A9941" t="str">
        <f>VLOOKUP(B9941,StateFIPS!A$2:B$52,2)</f>
        <v>Maryland</v>
      </c>
      <c r="B9941">
        <f t="shared" si="158"/>
        <v>24</v>
      </c>
      <c r="C9941" s="9" t="s">
        <v>395</v>
      </c>
      <c r="D9941" s="9" t="s">
        <v>93</v>
      </c>
      <c r="E9941" s="9" t="s">
        <v>2803</v>
      </c>
      <c r="F9941" s="9" t="s">
        <v>2804</v>
      </c>
      <c r="G9941" s="10">
        <v>7030</v>
      </c>
      <c r="H9941" s="9" t="s">
        <v>94</v>
      </c>
      <c r="I9941" s="10">
        <v>15959</v>
      </c>
      <c r="J9941" s="11">
        <v>0.440503790964346</v>
      </c>
      <c r="K9941" s="9" t="s">
        <v>94</v>
      </c>
      <c r="L9941" s="9" t="s">
        <v>95</v>
      </c>
    </row>
    <row r="9942" spans="1:12" x14ac:dyDescent="0.2">
      <c r="A9942" t="str">
        <f>VLOOKUP(B9942,StateFIPS!A$2:B$52,2)</f>
        <v>Vermont</v>
      </c>
      <c r="B9942">
        <f t="shared" si="158"/>
        <v>50</v>
      </c>
      <c r="C9942" s="9" t="s">
        <v>2389</v>
      </c>
      <c r="D9942" s="9" t="s">
        <v>93</v>
      </c>
      <c r="E9942" s="9" t="s">
        <v>2803</v>
      </c>
      <c r="F9942" s="9" t="s">
        <v>2804</v>
      </c>
      <c r="G9942" s="10">
        <v>289</v>
      </c>
      <c r="H9942" s="9" t="s">
        <v>94</v>
      </c>
      <c r="I9942" s="10">
        <v>132</v>
      </c>
      <c r="J9942" s="11">
        <v>2.1893939393939399</v>
      </c>
      <c r="K9942" s="9" t="s">
        <v>94</v>
      </c>
      <c r="L9942" s="9" t="s">
        <v>95</v>
      </c>
    </row>
    <row r="9943" spans="1:12" x14ac:dyDescent="0.2">
      <c r="A9943" t="str">
        <f>VLOOKUP(B9943,StateFIPS!A$2:B$52,2)</f>
        <v>Nebraska</v>
      </c>
      <c r="B9943">
        <f t="shared" si="158"/>
        <v>31</v>
      </c>
      <c r="C9943" s="9" t="s">
        <v>2203</v>
      </c>
      <c r="D9943" s="9" t="s">
        <v>93</v>
      </c>
      <c r="E9943" s="9" t="s">
        <v>2803</v>
      </c>
      <c r="F9943" s="9" t="s">
        <v>2804</v>
      </c>
      <c r="G9943" s="10">
        <v>38971</v>
      </c>
      <c r="H9943" s="9" t="s">
        <v>94</v>
      </c>
      <c r="I9943" s="10">
        <v>18792</v>
      </c>
      <c r="J9943" s="11">
        <v>2.0738080034056998</v>
      </c>
      <c r="K9943" s="9" t="s">
        <v>94</v>
      </c>
      <c r="L9943" s="9" t="s">
        <v>95</v>
      </c>
    </row>
    <row r="9944" spans="1:12" x14ac:dyDescent="0.2">
      <c r="A9944" t="str">
        <f>VLOOKUP(B9944,StateFIPS!A$2:B$52,2)</f>
        <v>Utah</v>
      </c>
      <c r="B9944">
        <f t="shared" si="158"/>
        <v>49</v>
      </c>
      <c r="C9944" s="9" t="s">
        <v>2386</v>
      </c>
      <c r="D9944" s="9" t="s">
        <v>93</v>
      </c>
      <c r="E9944" s="9" t="s">
        <v>2803</v>
      </c>
      <c r="F9944" s="9" t="s">
        <v>2804</v>
      </c>
      <c r="G9944" s="10">
        <v>20662</v>
      </c>
      <c r="H9944" s="9" t="s">
        <v>94</v>
      </c>
      <c r="I9944" s="10">
        <v>20534</v>
      </c>
      <c r="J9944" s="11">
        <v>1.0062335638453299</v>
      </c>
      <c r="K9944" s="9" t="s">
        <v>94</v>
      </c>
      <c r="L9944" s="9" t="s">
        <v>95</v>
      </c>
    </row>
    <row r="9945" spans="1:12" x14ac:dyDescent="0.2">
      <c r="A9945" t="str">
        <f>VLOOKUP(B9945,StateFIPS!A$2:B$52,2)</f>
        <v>Utah</v>
      </c>
      <c r="B9945">
        <f t="shared" si="158"/>
        <v>49</v>
      </c>
      <c r="C9945" s="9" t="s">
        <v>2380</v>
      </c>
      <c r="D9945" s="9" t="s">
        <v>93</v>
      </c>
      <c r="E9945" s="9" t="s">
        <v>2803</v>
      </c>
      <c r="F9945" s="9" t="s">
        <v>2804</v>
      </c>
      <c r="G9945" s="10">
        <v>1710</v>
      </c>
      <c r="H9945" s="9" t="s">
        <v>94</v>
      </c>
      <c r="I9945" s="10">
        <v>1708</v>
      </c>
      <c r="J9945" s="11">
        <v>1.00117096018735</v>
      </c>
      <c r="K9945" s="9" t="s">
        <v>94</v>
      </c>
      <c r="L9945" s="9" t="s">
        <v>95</v>
      </c>
    </row>
    <row r="9946" spans="1:12" x14ac:dyDescent="0.2">
      <c r="A9946" t="str">
        <f>VLOOKUP(B9946,StateFIPS!A$2:B$52,2)</f>
        <v>Nebraska</v>
      </c>
      <c r="B9946">
        <f t="shared" si="158"/>
        <v>31</v>
      </c>
      <c r="C9946" s="9" t="s">
        <v>2149</v>
      </c>
      <c r="D9946" s="9" t="s">
        <v>93</v>
      </c>
      <c r="E9946" s="9" t="s">
        <v>2803</v>
      </c>
      <c r="F9946" s="9" t="s">
        <v>2804</v>
      </c>
      <c r="G9946" s="10">
        <v>39478</v>
      </c>
      <c r="H9946" s="9" t="s">
        <v>94</v>
      </c>
      <c r="I9946" s="10">
        <v>19970</v>
      </c>
      <c r="J9946" s="11">
        <v>1.9768652979469199</v>
      </c>
      <c r="K9946" s="9" t="s">
        <v>94</v>
      </c>
      <c r="L9946" s="9" t="s">
        <v>95</v>
      </c>
    </row>
    <row r="9947" spans="1:12" x14ac:dyDescent="0.2">
      <c r="A9947" t="str">
        <f>VLOOKUP(B9947,StateFIPS!A$2:B$52,2)</f>
        <v>Nebraska</v>
      </c>
      <c r="B9947">
        <f t="shared" si="158"/>
        <v>31</v>
      </c>
      <c r="C9947" s="9" t="s">
        <v>2704</v>
      </c>
      <c r="D9947" s="9" t="s">
        <v>93</v>
      </c>
      <c r="E9947" s="9" t="s">
        <v>2803</v>
      </c>
      <c r="F9947" s="9" t="s">
        <v>2804</v>
      </c>
      <c r="G9947" s="10">
        <v>38447</v>
      </c>
      <c r="H9947" s="9" t="s">
        <v>94</v>
      </c>
      <c r="I9947" s="10">
        <v>17573</v>
      </c>
      <c r="J9947" s="11">
        <v>2.1878449894724898</v>
      </c>
      <c r="K9947" s="9" t="s">
        <v>94</v>
      </c>
      <c r="L9947" s="9" t="s">
        <v>95</v>
      </c>
    </row>
    <row r="9948" spans="1:12" x14ac:dyDescent="0.2">
      <c r="A9948" t="str">
        <f>VLOOKUP(B9948,StateFIPS!A$2:B$52,2)</f>
        <v>Vermont</v>
      </c>
      <c r="B9948">
        <f t="shared" si="158"/>
        <v>50</v>
      </c>
      <c r="C9948" s="9" t="s">
        <v>2375</v>
      </c>
      <c r="D9948" s="9" t="s">
        <v>93</v>
      </c>
      <c r="E9948" s="9" t="s">
        <v>2803</v>
      </c>
      <c r="F9948" s="9" t="s">
        <v>2804</v>
      </c>
      <c r="G9948" s="10">
        <v>25065</v>
      </c>
      <c r="H9948" s="9" t="s">
        <v>94</v>
      </c>
      <c r="I9948" s="10">
        <v>26753</v>
      </c>
      <c r="J9948" s="11">
        <v>0.93690427241804697</v>
      </c>
      <c r="K9948" s="9" t="s">
        <v>94</v>
      </c>
      <c r="L9948" s="9" t="s">
        <v>95</v>
      </c>
    </row>
    <row r="9949" spans="1:12" x14ac:dyDescent="0.2">
      <c r="A9949" t="str">
        <f>VLOOKUP(B9949,StateFIPS!A$2:B$52,2)</f>
        <v>Louisiana</v>
      </c>
      <c r="B9949">
        <f t="shared" si="158"/>
        <v>22</v>
      </c>
      <c r="C9949" s="9" t="s">
        <v>408</v>
      </c>
      <c r="D9949" s="9" t="s">
        <v>93</v>
      </c>
      <c r="E9949" s="9" t="s">
        <v>2803</v>
      </c>
      <c r="F9949" s="9" t="s">
        <v>2804</v>
      </c>
      <c r="G9949" s="10">
        <v>785</v>
      </c>
      <c r="H9949" s="9" t="s">
        <v>94</v>
      </c>
      <c r="I9949" s="10">
        <v>784</v>
      </c>
      <c r="J9949" s="11">
        <v>1.00127551020408</v>
      </c>
      <c r="K9949" s="9" t="s">
        <v>94</v>
      </c>
      <c r="L9949" s="9" t="s">
        <v>95</v>
      </c>
    </row>
    <row r="9950" spans="1:12" x14ac:dyDescent="0.2">
      <c r="A9950" t="str">
        <f>VLOOKUP(B9950,StateFIPS!A$2:B$52,2)</f>
        <v>Louisiana</v>
      </c>
      <c r="B9950">
        <f t="shared" si="158"/>
        <v>22</v>
      </c>
      <c r="C9950" s="9" t="s">
        <v>410</v>
      </c>
      <c r="D9950" s="9" t="s">
        <v>93</v>
      </c>
      <c r="E9950" s="9" t="s">
        <v>2803</v>
      </c>
      <c r="F9950" s="9" t="s">
        <v>2804</v>
      </c>
      <c r="G9950" s="10">
        <v>13297</v>
      </c>
      <c r="H9950" s="9" t="s">
        <v>94</v>
      </c>
      <c r="I9950" s="10">
        <v>24008</v>
      </c>
      <c r="J9950" s="11">
        <v>0.55385704765078303</v>
      </c>
      <c r="K9950" s="9" t="s">
        <v>94</v>
      </c>
      <c r="L9950" s="9" t="s">
        <v>95</v>
      </c>
    </row>
    <row r="9951" spans="1:12" x14ac:dyDescent="0.2">
      <c r="A9951" t="str">
        <f>VLOOKUP(B9951,StateFIPS!A$2:B$52,2)</f>
        <v>North Dakota</v>
      </c>
      <c r="B9951">
        <f t="shared" si="158"/>
        <v>38</v>
      </c>
      <c r="C9951" s="9" t="s">
        <v>1387</v>
      </c>
      <c r="D9951" s="9" t="s">
        <v>93</v>
      </c>
      <c r="E9951" s="9" t="s">
        <v>2803</v>
      </c>
      <c r="F9951" s="9" t="s">
        <v>2804</v>
      </c>
      <c r="G9951" s="10">
        <v>43381</v>
      </c>
      <c r="H9951" s="9" t="s">
        <v>94</v>
      </c>
      <c r="I9951" s="10">
        <v>19829</v>
      </c>
      <c r="J9951" s="11">
        <v>2.1877553078823899</v>
      </c>
      <c r="K9951" s="9" t="s">
        <v>94</v>
      </c>
      <c r="L9951" s="9" t="s">
        <v>95</v>
      </c>
    </row>
    <row r="9952" spans="1:12" x14ac:dyDescent="0.2">
      <c r="A9952" t="str">
        <f>VLOOKUP(B9952,StateFIPS!A$2:B$52,2)</f>
        <v>West Virginia</v>
      </c>
      <c r="B9952">
        <f t="shared" si="158"/>
        <v>54</v>
      </c>
      <c r="C9952" s="9" t="s">
        <v>1047</v>
      </c>
      <c r="D9952" s="9" t="s">
        <v>93</v>
      </c>
      <c r="E9952" s="9" t="s">
        <v>2803</v>
      </c>
      <c r="F9952" s="9" t="s">
        <v>2804</v>
      </c>
      <c r="G9952" s="10">
        <v>1077.99</v>
      </c>
      <c r="H9952" s="9" t="s">
        <v>94</v>
      </c>
      <c r="I9952" s="10">
        <v>1268</v>
      </c>
      <c r="J9952" s="11">
        <v>0.85014984227129298</v>
      </c>
      <c r="K9952" s="9" t="s">
        <v>94</v>
      </c>
      <c r="L9952" s="9" t="s">
        <v>95</v>
      </c>
    </row>
    <row r="9953" spans="1:12" x14ac:dyDescent="0.2">
      <c r="A9953" t="str">
        <f>VLOOKUP(B9953,StateFIPS!A$2:B$52,2)</f>
        <v>Louisiana</v>
      </c>
      <c r="B9953">
        <f t="shared" si="158"/>
        <v>22</v>
      </c>
      <c r="C9953" s="9" t="s">
        <v>2779</v>
      </c>
      <c r="D9953" s="9" t="s">
        <v>93</v>
      </c>
      <c r="E9953" s="9" t="s">
        <v>2803</v>
      </c>
      <c r="F9953" s="9" t="s">
        <v>2804</v>
      </c>
      <c r="G9953" s="10">
        <v>1211</v>
      </c>
      <c r="H9953" s="9" t="s">
        <v>94</v>
      </c>
      <c r="I9953" s="10">
        <v>1210</v>
      </c>
      <c r="J9953" s="11">
        <v>1.0008264462809899</v>
      </c>
      <c r="K9953" s="9" t="s">
        <v>94</v>
      </c>
      <c r="L9953" s="9" t="s">
        <v>95</v>
      </c>
    </row>
    <row r="9954" spans="1:12" x14ac:dyDescent="0.2">
      <c r="A9954" t="str">
        <f>VLOOKUP(B9954,StateFIPS!A$2:B$52,2)</f>
        <v>North Dakota</v>
      </c>
      <c r="B9954">
        <f t="shared" si="158"/>
        <v>38</v>
      </c>
      <c r="C9954" s="9" t="s">
        <v>1401</v>
      </c>
      <c r="D9954" s="9" t="s">
        <v>93</v>
      </c>
      <c r="E9954" s="9" t="s">
        <v>2803</v>
      </c>
      <c r="F9954" s="9" t="s">
        <v>2804</v>
      </c>
      <c r="G9954" s="10">
        <v>43381</v>
      </c>
      <c r="H9954" s="9" t="s">
        <v>94</v>
      </c>
      <c r="I9954" s="10">
        <v>19829</v>
      </c>
      <c r="J9954" s="11">
        <v>2.1877553078823899</v>
      </c>
      <c r="K9954" s="9" t="s">
        <v>94</v>
      </c>
      <c r="L9954" s="9" t="s">
        <v>95</v>
      </c>
    </row>
    <row r="9955" spans="1:12" x14ac:dyDescent="0.2">
      <c r="A9955" t="str">
        <f>VLOOKUP(B9955,StateFIPS!A$2:B$52,2)</f>
        <v>North Dakota</v>
      </c>
      <c r="B9955">
        <f t="shared" si="158"/>
        <v>38</v>
      </c>
      <c r="C9955" s="9" t="s">
        <v>2681</v>
      </c>
      <c r="D9955" s="9" t="s">
        <v>93</v>
      </c>
      <c r="E9955" s="9" t="s">
        <v>2803</v>
      </c>
      <c r="F9955" s="9" t="s">
        <v>2804</v>
      </c>
      <c r="G9955" s="10">
        <v>43381</v>
      </c>
      <c r="H9955" s="9" t="s">
        <v>94</v>
      </c>
      <c r="I9955" s="10">
        <v>19829</v>
      </c>
      <c r="J9955" s="11">
        <v>2.1877553078823899</v>
      </c>
      <c r="K9955" s="9" t="s">
        <v>94</v>
      </c>
      <c r="L9955" s="9" t="s">
        <v>95</v>
      </c>
    </row>
    <row r="9956" spans="1:12" x14ac:dyDescent="0.2">
      <c r="A9956" t="str">
        <f>VLOOKUP(B9956,StateFIPS!A$2:B$52,2)</f>
        <v>California</v>
      </c>
      <c r="B9956">
        <f t="shared" si="158"/>
        <v>6</v>
      </c>
      <c r="C9956" s="9" t="s">
        <v>2089</v>
      </c>
      <c r="D9956" s="9" t="s">
        <v>93</v>
      </c>
      <c r="E9956" s="9" t="s">
        <v>2803</v>
      </c>
      <c r="F9956" s="9" t="s">
        <v>2804</v>
      </c>
      <c r="G9956" s="10">
        <v>1007</v>
      </c>
      <c r="H9956" s="9" t="s">
        <v>94</v>
      </c>
      <c r="I9956" s="10">
        <v>1442</v>
      </c>
      <c r="J9956" s="11">
        <v>0.69833564493758704</v>
      </c>
      <c r="K9956" s="9" t="s">
        <v>94</v>
      </c>
      <c r="L9956" s="9" t="s">
        <v>95</v>
      </c>
    </row>
    <row r="9957" spans="1:12" x14ac:dyDescent="0.2">
      <c r="A9957" t="str">
        <f>VLOOKUP(B9957,StateFIPS!A$2:B$52,2)</f>
        <v>Louisiana</v>
      </c>
      <c r="B9957">
        <f t="shared" si="158"/>
        <v>22</v>
      </c>
      <c r="C9957" s="9" t="s">
        <v>2777</v>
      </c>
      <c r="D9957" s="9" t="s">
        <v>93</v>
      </c>
      <c r="E9957" s="9" t="s">
        <v>2803</v>
      </c>
      <c r="F9957" s="9" t="s">
        <v>2804</v>
      </c>
      <c r="G9957" s="10">
        <v>10311</v>
      </c>
      <c r="H9957" s="9" t="s">
        <v>94</v>
      </c>
      <c r="I9957" s="10">
        <v>21026</v>
      </c>
      <c r="J9957" s="11">
        <v>0.49039284695139401</v>
      </c>
      <c r="K9957" s="9" t="s">
        <v>94</v>
      </c>
      <c r="L9957" s="9" t="s">
        <v>95</v>
      </c>
    </row>
    <row r="9958" spans="1:12" x14ac:dyDescent="0.2">
      <c r="A9958" t="str">
        <f>VLOOKUP(B9958,StateFIPS!A$2:B$52,2)</f>
        <v>North Dakota</v>
      </c>
      <c r="B9958">
        <f t="shared" si="158"/>
        <v>38</v>
      </c>
      <c r="C9958" s="9" t="s">
        <v>1384</v>
      </c>
      <c r="D9958" s="9" t="s">
        <v>93</v>
      </c>
      <c r="E9958" s="9" t="s">
        <v>2803</v>
      </c>
      <c r="F9958" s="9" t="s">
        <v>2804</v>
      </c>
      <c r="G9958" s="10">
        <v>43381</v>
      </c>
      <c r="H9958" s="9" t="s">
        <v>94</v>
      </c>
      <c r="I9958" s="10">
        <v>19829</v>
      </c>
      <c r="J9958" s="11">
        <v>2.1877553078823899</v>
      </c>
      <c r="K9958" s="9" t="s">
        <v>94</v>
      </c>
      <c r="L9958" s="9" t="s">
        <v>95</v>
      </c>
    </row>
    <row r="9959" spans="1:12" x14ac:dyDescent="0.2">
      <c r="A9959" t="str">
        <f>VLOOKUP(B9959,StateFIPS!A$2:B$52,2)</f>
        <v>North Dakota</v>
      </c>
      <c r="B9959">
        <f t="shared" si="158"/>
        <v>38</v>
      </c>
      <c r="C9959" s="9" t="s">
        <v>1392</v>
      </c>
      <c r="D9959" s="9" t="s">
        <v>93</v>
      </c>
      <c r="E9959" s="9" t="s">
        <v>2803</v>
      </c>
      <c r="F9959" s="9" t="s">
        <v>2804</v>
      </c>
      <c r="G9959" s="10">
        <v>43381</v>
      </c>
      <c r="H9959" s="9" t="s">
        <v>94</v>
      </c>
      <c r="I9959" s="10">
        <v>19829</v>
      </c>
      <c r="J9959" s="11">
        <v>2.1877553078823899</v>
      </c>
      <c r="K9959" s="9" t="s">
        <v>94</v>
      </c>
      <c r="L9959" s="9" t="s">
        <v>95</v>
      </c>
    </row>
    <row r="9960" spans="1:12" x14ac:dyDescent="0.2">
      <c r="A9960" t="str">
        <f>VLOOKUP(B9960,StateFIPS!A$2:B$52,2)</f>
        <v>West Virginia</v>
      </c>
      <c r="B9960">
        <f t="shared" si="158"/>
        <v>54</v>
      </c>
      <c r="C9960" s="9" t="s">
        <v>1048</v>
      </c>
      <c r="D9960" s="9" t="s">
        <v>93</v>
      </c>
      <c r="E9960" s="9" t="s">
        <v>2803</v>
      </c>
      <c r="F9960" s="9" t="s">
        <v>2804</v>
      </c>
      <c r="G9960" s="10">
        <v>607</v>
      </c>
      <c r="H9960" s="9" t="s">
        <v>94</v>
      </c>
      <c r="I9960" s="10">
        <v>1205</v>
      </c>
      <c r="J9960" s="11">
        <v>0.50373443983402499</v>
      </c>
      <c r="K9960" s="9" t="s">
        <v>94</v>
      </c>
      <c r="L9960" s="9" t="s">
        <v>95</v>
      </c>
    </row>
    <row r="9961" spans="1:12" x14ac:dyDescent="0.2">
      <c r="A9961" t="str">
        <f>VLOOKUP(B9961,StateFIPS!A$2:B$52,2)</f>
        <v>Louisiana</v>
      </c>
      <c r="B9961">
        <f t="shared" si="158"/>
        <v>22</v>
      </c>
      <c r="C9961" s="9" t="s">
        <v>419</v>
      </c>
      <c r="D9961" s="9" t="s">
        <v>93</v>
      </c>
      <c r="E9961" s="9" t="s">
        <v>2803</v>
      </c>
      <c r="F9961" s="9" t="s">
        <v>2804</v>
      </c>
      <c r="G9961" s="10">
        <v>614</v>
      </c>
      <c r="H9961" s="9" t="s">
        <v>94</v>
      </c>
      <c r="I9961" s="10">
        <v>613</v>
      </c>
      <c r="J9961" s="11">
        <v>1.0016313213703101</v>
      </c>
      <c r="K9961" s="9" t="s">
        <v>94</v>
      </c>
      <c r="L9961" s="9" t="s">
        <v>95</v>
      </c>
    </row>
    <row r="9962" spans="1:12" x14ac:dyDescent="0.2">
      <c r="A9962" t="str">
        <f>VLOOKUP(B9962,StateFIPS!A$2:B$52,2)</f>
        <v>Louisiana</v>
      </c>
      <c r="B9962">
        <f t="shared" si="158"/>
        <v>22</v>
      </c>
      <c r="C9962" s="9" t="s">
        <v>416</v>
      </c>
      <c r="D9962" s="9" t="s">
        <v>93</v>
      </c>
      <c r="E9962" s="9" t="s">
        <v>2803</v>
      </c>
      <c r="F9962" s="9" t="s">
        <v>2804</v>
      </c>
      <c r="G9962" s="10">
        <v>8092</v>
      </c>
      <c r="H9962" s="9" t="s">
        <v>94</v>
      </c>
      <c r="I9962" s="10">
        <v>18811</v>
      </c>
      <c r="J9962" s="11">
        <v>0.430173834458562</v>
      </c>
      <c r="K9962" s="9" t="s">
        <v>94</v>
      </c>
      <c r="L9962" s="9" t="s">
        <v>95</v>
      </c>
    </row>
    <row r="9963" spans="1:12" x14ac:dyDescent="0.2">
      <c r="A9963" t="str">
        <f>VLOOKUP(B9963,StateFIPS!A$2:B$52,2)</f>
        <v>Louisiana</v>
      </c>
      <c r="B9963">
        <f t="shared" si="158"/>
        <v>22</v>
      </c>
      <c r="C9963" s="9" t="s">
        <v>414</v>
      </c>
      <c r="D9963" s="9" t="s">
        <v>93</v>
      </c>
      <c r="E9963" s="9" t="s">
        <v>2803</v>
      </c>
      <c r="F9963" s="9" t="s">
        <v>2804</v>
      </c>
      <c r="G9963" s="10">
        <v>15206</v>
      </c>
      <c r="H9963" s="9" t="s">
        <v>94</v>
      </c>
      <c r="I9963" s="10">
        <v>15182</v>
      </c>
      <c r="J9963" s="11">
        <v>1.00158081939138</v>
      </c>
      <c r="K9963" s="9" t="s">
        <v>94</v>
      </c>
      <c r="L9963" s="9" t="s">
        <v>95</v>
      </c>
    </row>
    <row r="9964" spans="1:12" x14ac:dyDescent="0.2">
      <c r="A9964" t="str">
        <f>VLOOKUP(B9964,StateFIPS!A$2:B$52,2)</f>
        <v>North Dakota</v>
      </c>
      <c r="B9964">
        <f t="shared" si="158"/>
        <v>38</v>
      </c>
      <c r="C9964" s="9" t="s">
        <v>1393</v>
      </c>
      <c r="D9964" s="9" t="s">
        <v>93</v>
      </c>
      <c r="E9964" s="9" t="s">
        <v>2803</v>
      </c>
      <c r="F9964" s="9" t="s">
        <v>2804</v>
      </c>
      <c r="G9964" s="10">
        <v>50251</v>
      </c>
      <c r="H9964" s="9" t="s">
        <v>94</v>
      </c>
      <c r="I9964" s="10">
        <v>27325</v>
      </c>
      <c r="J9964" s="11">
        <v>1.8390118938700799</v>
      </c>
      <c r="K9964" s="9" t="s">
        <v>94</v>
      </c>
      <c r="L9964" s="9" t="s">
        <v>95</v>
      </c>
    </row>
    <row r="9965" spans="1:12" x14ac:dyDescent="0.2">
      <c r="A9965" t="str">
        <f>VLOOKUP(B9965,StateFIPS!A$2:B$52,2)</f>
        <v>North Dakota</v>
      </c>
      <c r="B9965">
        <f t="shared" si="158"/>
        <v>38</v>
      </c>
      <c r="C9965" s="9" t="s">
        <v>2679</v>
      </c>
      <c r="D9965" s="9" t="s">
        <v>93</v>
      </c>
      <c r="E9965" s="9" t="s">
        <v>2803</v>
      </c>
      <c r="F9965" s="9" t="s">
        <v>2804</v>
      </c>
      <c r="G9965" s="10">
        <v>43381</v>
      </c>
      <c r="H9965" s="9" t="s">
        <v>94</v>
      </c>
      <c r="I9965" s="10">
        <v>19829</v>
      </c>
      <c r="J9965" s="11">
        <v>2.1877553078823899</v>
      </c>
      <c r="K9965" s="9" t="s">
        <v>94</v>
      </c>
      <c r="L9965" s="9" t="s">
        <v>95</v>
      </c>
    </row>
    <row r="9966" spans="1:12" x14ac:dyDescent="0.2">
      <c r="A9966" t="str">
        <f>VLOOKUP(B9966,StateFIPS!A$2:B$52,2)</f>
        <v>Louisiana</v>
      </c>
      <c r="B9966">
        <f t="shared" si="158"/>
        <v>22</v>
      </c>
      <c r="C9966" s="9" t="s">
        <v>413</v>
      </c>
      <c r="D9966" s="9" t="s">
        <v>93</v>
      </c>
      <c r="E9966" s="9" t="s">
        <v>2803</v>
      </c>
      <c r="F9966" s="9" t="s">
        <v>2804</v>
      </c>
      <c r="G9966" s="10">
        <v>177</v>
      </c>
      <c r="H9966" s="9" t="s">
        <v>94</v>
      </c>
      <c r="I9966" s="10">
        <v>410</v>
      </c>
      <c r="J9966" s="11">
        <v>0.431707317073171</v>
      </c>
      <c r="K9966" s="9" t="s">
        <v>94</v>
      </c>
      <c r="L9966" s="9" t="s">
        <v>95</v>
      </c>
    </row>
    <row r="9967" spans="1:12" x14ac:dyDescent="0.2">
      <c r="A9967" t="str">
        <f>VLOOKUP(B9967,StateFIPS!A$2:B$52,2)</f>
        <v>Louisiana</v>
      </c>
      <c r="B9967">
        <f t="shared" si="158"/>
        <v>22</v>
      </c>
      <c r="C9967" s="9" t="s">
        <v>412</v>
      </c>
      <c r="D9967" s="9" t="s">
        <v>93</v>
      </c>
      <c r="E9967" s="9" t="s">
        <v>2803</v>
      </c>
      <c r="F9967" s="9" t="s">
        <v>2804</v>
      </c>
      <c r="G9967" s="10">
        <v>8092</v>
      </c>
      <c r="H9967" s="9" t="s">
        <v>94</v>
      </c>
      <c r="I9967" s="10">
        <v>18811</v>
      </c>
      <c r="J9967" s="11">
        <v>0.430173834458562</v>
      </c>
      <c r="K9967" s="9" t="s">
        <v>94</v>
      </c>
      <c r="L9967" s="9" t="s">
        <v>95</v>
      </c>
    </row>
    <row r="9968" spans="1:12" x14ac:dyDescent="0.2">
      <c r="A9968" t="str">
        <f>VLOOKUP(B9968,StateFIPS!A$2:B$52,2)</f>
        <v>Louisiana</v>
      </c>
      <c r="B9968">
        <f t="shared" si="158"/>
        <v>22</v>
      </c>
      <c r="C9968" s="9" t="s">
        <v>164</v>
      </c>
      <c r="D9968" s="9" t="s">
        <v>93</v>
      </c>
      <c r="E9968" s="9" t="s">
        <v>2803</v>
      </c>
      <c r="F9968" s="9" t="s">
        <v>2804</v>
      </c>
      <c r="G9968" s="10">
        <v>8092</v>
      </c>
      <c r="H9968" s="9" t="s">
        <v>94</v>
      </c>
      <c r="I9968" s="10">
        <v>18811</v>
      </c>
      <c r="J9968" s="11">
        <v>0.430173834458562</v>
      </c>
      <c r="K9968" s="9" t="s">
        <v>94</v>
      </c>
      <c r="L9968" s="9" t="s">
        <v>95</v>
      </c>
    </row>
    <row r="9969" spans="1:12" x14ac:dyDescent="0.2">
      <c r="A9969" t="str">
        <f>VLOOKUP(B9969,StateFIPS!A$2:B$52,2)</f>
        <v>North Dakota</v>
      </c>
      <c r="B9969">
        <f t="shared" si="158"/>
        <v>38</v>
      </c>
      <c r="C9969" s="9" t="s">
        <v>1382</v>
      </c>
      <c r="D9969" s="9" t="s">
        <v>93</v>
      </c>
      <c r="E9969" s="9" t="s">
        <v>2803</v>
      </c>
      <c r="F9969" s="9" t="s">
        <v>2804</v>
      </c>
      <c r="G9969" s="10">
        <v>102</v>
      </c>
      <c r="H9969" s="9" t="s">
        <v>94</v>
      </c>
      <c r="I9969" s="10">
        <v>47</v>
      </c>
      <c r="J9969" s="11">
        <v>2.1702127659574502</v>
      </c>
      <c r="K9969" s="9" t="s">
        <v>94</v>
      </c>
      <c r="L9969" s="9" t="s">
        <v>95</v>
      </c>
    </row>
    <row r="9970" spans="1:12" x14ac:dyDescent="0.2">
      <c r="A9970" t="str">
        <f>VLOOKUP(B9970,StateFIPS!A$2:B$52,2)</f>
        <v>North Dakota</v>
      </c>
      <c r="B9970">
        <f t="shared" si="158"/>
        <v>38</v>
      </c>
      <c r="C9970" s="9" t="s">
        <v>1391</v>
      </c>
      <c r="D9970" s="9" t="s">
        <v>93</v>
      </c>
      <c r="E9970" s="9" t="s">
        <v>2803</v>
      </c>
      <c r="F9970" s="9" t="s">
        <v>2804</v>
      </c>
      <c r="G9970" s="10">
        <v>43381</v>
      </c>
      <c r="H9970" s="9" t="s">
        <v>94</v>
      </c>
      <c r="I9970" s="10">
        <v>19829</v>
      </c>
      <c r="J9970" s="11">
        <v>2.1877553078823899</v>
      </c>
      <c r="K9970" s="9" t="s">
        <v>94</v>
      </c>
      <c r="L9970" s="9" t="s">
        <v>95</v>
      </c>
    </row>
    <row r="9971" spans="1:12" x14ac:dyDescent="0.2">
      <c r="A9971" t="str">
        <f>VLOOKUP(B9971,StateFIPS!A$2:B$52,2)</f>
        <v>Louisiana</v>
      </c>
      <c r="B9971">
        <f t="shared" si="158"/>
        <v>22</v>
      </c>
      <c r="C9971" s="9" t="s">
        <v>2697</v>
      </c>
      <c r="D9971" s="9" t="s">
        <v>93</v>
      </c>
      <c r="E9971" s="9" t="s">
        <v>2803</v>
      </c>
      <c r="F9971" s="9" t="s">
        <v>2804</v>
      </c>
      <c r="G9971" s="10">
        <v>785</v>
      </c>
      <c r="H9971" s="9" t="s">
        <v>94</v>
      </c>
      <c r="I9971" s="10">
        <v>784</v>
      </c>
      <c r="J9971" s="11">
        <v>1.00127551020408</v>
      </c>
      <c r="K9971" s="9" t="s">
        <v>94</v>
      </c>
      <c r="L9971" s="9" t="s">
        <v>95</v>
      </c>
    </row>
    <row r="9972" spans="1:12" x14ac:dyDescent="0.2">
      <c r="A9972" t="str">
        <f>VLOOKUP(B9972,StateFIPS!A$2:B$52,2)</f>
        <v>North Carolina</v>
      </c>
      <c r="B9972">
        <f t="shared" si="158"/>
        <v>37</v>
      </c>
      <c r="C9972" s="9" t="s">
        <v>1419</v>
      </c>
      <c r="D9972" s="9" t="s">
        <v>93</v>
      </c>
      <c r="E9972" s="9" t="s">
        <v>2803</v>
      </c>
      <c r="F9972" s="9" t="s">
        <v>2804</v>
      </c>
      <c r="G9972" s="10">
        <v>21267</v>
      </c>
      <c r="H9972" s="9" t="s">
        <v>94</v>
      </c>
      <c r="I9972" s="10">
        <v>9721</v>
      </c>
      <c r="J9972" s="11">
        <v>2.1877378870486601</v>
      </c>
      <c r="K9972" s="9" t="s">
        <v>94</v>
      </c>
      <c r="L9972" s="9" t="s">
        <v>95</v>
      </c>
    </row>
    <row r="9973" spans="1:12" x14ac:dyDescent="0.2">
      <c r="A9973" t="str">
        <f>VLOOKUP(B9973,StateFIPS!A$2:B$52,2)</f>
        <v>North Carolina</v>
      </c>
      <c r="B9973">
        <f t="shared" si="158"/>
        <v>37</v>
      </c>
      <c r="C9973" s="9" t="s">
        <v>2760</v>
      </c>
      <c r="D9973" s="9" t="s">
        <v>93</v>
      </c>
      <c r="E9973" s="9" t="s">
        <v>2803</v>
      </c>
      <c r="F9973" s="9" t="s">
        <v>2804</v>
      </c>
      <c r="G9973" s="10">
        <v>21267</v>
      </c>
      <c r="H9973" s="9" t="s">
        <v>94</v>
      </c>
      <c r="I9973" s="10">
        <v>9721</v>
      </c>
      <c r="J9973" s="11">
        <v>2.1877378870486601</v>
      </c>
      <c r="K9973" s="9" t="s">
        <v>94</v>
      </c>
      <c r="L9973" s="9" t="s">
        <v>95</v>
      </c>
    </row>
    <row r="9974" spans="1:12" x14ac:dyDescent="0.2">
      <c r="A9974" t="str">
        <f>VLOOKUP(B9974,StateFIPS!A$2:B$52,2)</f>
        <v>Louisiana</v>
      </c>
      <c r="B9974">
        <f t="shared" si="158"/>
        <v>22</v>
      </c>
      <c r="C9974" s="9" t="s">
        <v>423</v>
      </c>
      <c r="D9974" s="9" t="s">
        <v>93</v>
      </c>
      <c r="E9974" s="9" t="s">
        <v>2803</v>
      </c>
      <c r="F9974" s="9" t="s">
        <v>2804</v>
      </c>
      <c r="G9974" s="10">
        <v>8092</v>
      </c>
      <c r="H9974" s="9" t="s">
        <v>94</v>
      </c>
      <c r="I9974" s="10">
        <v>18811</v>
      </c>
      <c r="J9974" s="11">
        <v>0.430173834458562</v>
      </c>
      <c r="K9974" s="9" t="s">
        <v>94</v>
      </c>
      <c r="L9974" s="9" t="s">
        <v>95</v>
      </c>
    </row>
    <row r="9975" spans="1:12" x14ac:dyDescent="0.2">
      <c r="A9975" t="str">
        <f>VLOOKUP(B9975,StateFIPS!A$2:B$52,2)</f>
        <v>California</v>
      </c>
      <c r="B9975">
        <f t="shared" si="158"/>
        <v>6</v>
      </c>
      <c r="C9975" s="9" t="s">
        <v>2132</v>
      </c>
      <c r="D9975" s="9" t="s">
        <v>93</v>
      </c>
      <c r="E9975" s="9" t="s">
        <v>2803</v>
      </c>
      <c r="F9975" s="9" t="s">
        <v>2804</v>
      </c>
      <c r="G9975" s="10">
        <v>95</v>
      </c>
      <c r="H9975" s="9" t="s">
        <v>94</v>
      </c>
      <c r="I9975" s="10">
        <v>101</v>
      </c>
      <c r="J9975" s="11">
        <v>0.94059405940594099</v>
      </c>
      <c r="K9975" s="9" t="s">
        <v>94</v>
      </c>
      <c r="L9975" s="9" t="s">
        <v>95</v>
      </c>
    </row>
    <row r="9976" spans="1:12" x14ac:dyDescent="0.2">
      <c r="A9976" t="str">
        <f>VLOOKUP(B9976,StateFIPS!A$2:B$52,2)</f>
        <v>California</v>
      </c>
      <c r="B9976">
        <f t="shared" si="158"/>
        <v>6</v>
      </c>
      <c r="C9976" s="9" t="s">
        <v>507</v>
      </c>
      <c r="D9976" s="9" t="s">
        <v>93</v>
      </c>
      <c r="E9976" s="9" t="s">
        <v>2803</v>
      </c>
      <c r="F9976" s="9" t="s">
        <v>2804</v>
      </c>
      <c r="G9976" s="10">
        <v>12340</v>
      </c>
      <c r="H9976" s="9" t="s">
        <v>94</v>
      </c>
      <c r="I9976" s="10">
        <v>5641</v>
      </c>
      <c r="J9976" s="11">
        <v>2.1875553979790801</v>
      </c>
      <c r="K9976" s="9" t="s">
        <v>94</v>
      </c>
      <c r="L9976" s="9" t="s">
        <v>95</v>
      </c>
    </row>
    <row r="9977" spans="1:12" x14ac:dyDescent="0.2">
      <c r="A9977" t="str">
        <f>VLOOKUP(B9977,StateFIPS!A$2:B$52,2)</f>
        <v>California</v>
      </c>
      <c r="B9977">
        <f t="shared" si="158"/>
        <v>6</v>
      </c>
      <c r="C9977" s="9" t="s">
        <v>2131</v>
      </c>
      <c r="D9977" s="9" t="s">
        <v>93</v>
      </c>
      <c r="E9977" s="9" t="s">
        <v>2803</v>
      </c>
      <c r="F9977" s="9" t="s">
        <v>2804</v>
      </c>
      <c r="G9977" s="10">
        <v>193</v>
      </c>
      <c r="H9977" s="9" t="s">
        <v>94</v>
      </c>
      <c r="I9977" s="10">
        <v>245</v>
      </c>
      <c r="J9977" s="11">
        <v>0.787755102040816</v>
      </c>
      <c r="K9977" s="9" t="s">
        <v>94</v>
      </c>
      <c r="L9977" s="9" t="s">
        <v>95</v>
      </c>
    </row>
    <row r="9978" spans="1:12" x14ac:dyDescent="0.2">
      <c r="A9978" t="str">
        <f>VLOOKUP(B9978,StateFIPS!A$2:B$52,2)</f>
        <v>North Carolina</v>
      </c>
      <c r="B9978">
        <f t="shared" si="158"/>
        <v>37</v>
      </c>
      <c r="C9978" s="9" t="s">
        <v>1443</v>
      </c>
      <c r="D9978" s="9" t="s">
        <v>93</v>
      </c>
      <c r="E9978" s="9" t="s">
        <v>2803</v>
      </c>
      <c r="F9978" s="9" t="s">
        <v>2804</v>
      </c>
      <c r="G9978" s="10">
        <v>21289</v>
      </c>
      <c r="H9978" s="9" t="s">
        <v>94</v>
      </c>
      <c r="I9978" s="10">
        <v>9771</v>
      </c>
      <c r="J9978" s="11">
        <v>2.1787943915668802</v>
      </c>
      <c r="K9978" s="9" t="s">
        <v>94</v>
      </c>
      <c r="L9978" s="9" t="s">
        <v>95</v>
      </c>
    </row>
    <row r="9979" spans="1:12" x14ac:dyDescent="0.2">
      <c r="A9979" t="str">
        <f>VLOOKUP(B9979,StateFIPS!A$2:B$52,2)</f>
        <v>North Dakota</v>
      </c>
      <c r="B9979">
        <f t="shared" si="158"/>
        <v>38</v>
      </c>
      <c r="C9979" s="9" t="s">
        <v>1385</v>
      </c>
      <c r="D9979" s="9" t="s">
        <v>93</v>
      </c>
      <c r="E9979" s="9" t="s">
        <v>2803</v>
      </c>
      <c r="F9979" s="9" t="s">
        <v>2804</v>
      </c>
      <c r="G9979" s="10">
        <v>45465</v>
      </c>
      <c r="H9979" s="9" t="s">
        <v>94</v>
      </c>
      <c r="I9979" s="10">
        <v>22103</v>
      </c>
      <c r="J9979" s="11">
        <v>2.0569605935845798</v>
      </c>
      <c r="K9979" s="9" t="s">
        <v>94</v>
      </c>
      <c r="L9979" s="9" t="s">
        <v>95</v>
      </c>
    </row>
    <row r="9980" spans="1:12" x14ac:dyDescent="0.2">
      <c r="A9980" t="str">
        <f>VLOOKUP(B9980,StateFIPS!A$2:B$52,2)</f>
        <v>Wisconsin</v>
      </c>
      <c r="B9980">
        <f t="shared" si="158"/>
        <v>55</v>
      </c>
      <c r="C9980" s="9" t="s">
        <v>2398</v>
      </c>
      <c r="D9980" s="9" t="s">
        <v>93</v>
      </c>
      <c r="E9980" s="9" t="s">
        <v>2803</v>
      </c>
      <c r="F9980" s="9" t="s">
        <v>2804</v>
      </c>
      <c r="G9980" s="10">
        <v>161.9</v>
      </c>
      <c r="H9980" s="9" t="s">
        <v>94</v>
      </c>
      <c r="I9980" s="10">
        <v>356</v>
      </c>
      <c r="J9980" s="11">
        <v>0.45477528089887598</v>
      </c>
      <c r="K9980" s="9" t="s">
        <v>94</v>
      </c>
      <c r="L9980" s="9" t="s">
        <v>95</v>
      </c>
    </row>
    <row r="9981" spans="1:12" x14ac:dyDescent="0.2">
      <c r="A9981" t="str">
        <f>VLOOKUP(B9981,StateFIPS!A$2:B$52,2)</f>
        <v>New York</v>
      </c>
      <c r="B9981">
        <f t="shared" si="158"/>
        <v>36</v>
      </c>
      <c r="C9981" s="9" t="s">
        <v>2086</v>
      </c>
      <c r="D9981" s="9" t="s">
        <v>93</v>
      </c>
      <c r="E9981" s="9" t="s">
        <v>2803</v>
      </c>
      <c r="F9981" s="9" t="s">
        <v>2804</v>
      </c>
      <c r="G9981" s="10">
        <v>344</v>
      </c>
      <c r="H9981" s="9" t="s">
        <v>94</v>
      </c>
      <c r="I9981" s="10">
        <v>322</v>
      </c>
      <c r="J9981" s="11">
        <v>1.0683229813664601</v>
      </c>
      <c r="K9981" s="9" t="s">
        <v>94</v>
      </c>
      <c r="L9981" s="9" t="s">
        <v>95</v>
      </c>
    </row>
    <row r="9982" spans="1:12" x14ac:dyDescent="0.2">
      <c r="A9982" t="str">
        <f>VLOOKUP(B9982,StateFIPS!A$2:B$52,2)</f>
        <v>Wisconsin</v>
      </c>
      <c r="B9982">
        <f t="shared" si="158"/>
        <v>55</v>
      </c>
      <c r="C9982" s="9" t="s">
        <v>2403</v>
      </c>
      <c r="D9982" s="9" t="s">
        <v>93</v>
      </c>
      <c r="E9982" s="9" t="s">
        <v>2803</v>
      </c>
      <c r="F9982" s="9" t="s">
        <v>2804</v>
      </c>
      <c r="G9982" s="10">
        <v>1411</v>
      </c>
      <c r="H9982" s="9" t="s">
        <v>94</v>
      </c>
      <c r="I9982" s="10">
        <v>1712</v>
      </c>
      <c r="J9982" s="11">
        <v>0.82418224299065401</v>
      </c>
      <c r="K9982" s="9" t="s">
        <v>94</v>
      </c>
      <c r="L9982" s="9" t="s">
        <v>95</v>
      </c>
    </row>
    <row r="9983" spans="1:12" x14ac:dyDescent="0.2">
      <c r="A9983" t="str">
        <f>VLOOKUP(B9983,StateFIPS!A$2:B$52,2)</f>
        <v>Wisconsin</v>
      </c>
      <c r="B9983">
        <f t="shared" si="158"/>
        <v>55</v>
      </c>
      <c r="C9983" s="9" t="s">
        <v>2408</v>
      </c>
      <c r="D9983" s="9" t="s">
        <v>93</v>
      </c>
      <c r="E9983" s="9" t="s">
        <v>2803</v>
      </c>
      <c r="F9983" s="9" t="s">
        <v>2804</v>
      </c>
      <c r="G9983" s="10">
        <v>4868</v>
      </c>
      <c r="H9983" s="9" t="s">
        <v>94</v>
      </c>
      <c r="I9983" s="10">
        <v>10075</v>
      </c>
      <c r="J9983" s="11">
        <v>0.48317617866005003</v>
      </c>
      <c r="K9983" s="9" t="s">
        <v>94</v>
      </c>
      <c r="L9983" s="9" t="s">
        <v>95</v>
      </c>
    </row>
    <row r="9984" spans="1:12" x14ac:dyDescent="0.2">
      <c r="A9984" t="str">
        <f>VLOOKUP(B9984,StateFIPS!A$2:B$52,2)</f>
        <v>Wisconsin</v>
      </c>
      <c r="B9984">
        <f t="shared" si="158"/>
        <v>55</v>
      </c>
      <c r="C9984" s="9" t="s">
        <v>2487</v>
      </c>
      <c r="D9984" s="9" t="s">
        <v>93</v>
      </c>
      <c r="E9984" s="9" t="s">
        <v>2803</v>
      </c>
      <c r="F9984" s="9" t="s">
        <v>2804</v>
      </c>
      <c r="G9984" s="10">
        <v>270</v>
      </c>
      <c r="H9984" s="9" t="s">
        <v>94</v>
      </c>
      <c r="I9984" s="10">
        <v>451</v>
      </c>
      <c r="J9984" s="11">
        <v>0.59866962305986704</v>
      </c>
      <c r="K9984" s="9" t="s">
        <v>94</v>
      </c>
      <c r="L9984" s="9" t="s">
        <v>95</v>
      </c>
    </row>
    <row r="9985" spans="1:12" x14ac:dyDescent="0.2">
      <c r="A9985" t="str">
        <f>VLOOKUP(B9985,StateFIPS!A$2:B$52,2)</f>
        <v>North Dakota</v>
      </c>
      <c r="B9985">
        <f t="shared" si="158"/>
        <v>38</v>
      </c>
      <c r="C9985" s="9" t="s">
        <v>1414</v>
      </c>
      <c r="D9985" s="9" t="s">
        <v>93</v>
      </c>
      <c r="E9985" s="9" t="s">
        <v>2803</v>
      </c>
      <c r="F9985" s="9" t="s">
        <v>2804</v>
      </c>
      <c r="G9985" s="10">
        <v>45664</v>
      </c>
      <c r="H9985" s="9" t="s">
        <v>94</v>
      </c>
      <c r="I9985" s="10">
        <v>22321</v>
      </c>
      <c r="J9985" s="11">
        <v>2.0457864791003999</v>
      </c>
      <c r="K9985" s="9" t="s">
        <v>94</v>
      </c>
      <c r="L9985" s="9" t="s">
        <v>95</v>
      </c>
    </row>
    <row r="9986" spans="1:12" x14ac:dyDescent="0.2">
      <c r="A9986" t="str">
        <f>VLOOKUP(B9986,StateFIPS!A$2:B$52,2)</f>
        <v>North Dakota</v>
      </c>
      <c r="B9986">
        <f t="shared" si="158"/>
        <v>38</v>
      </c>
      <c r="C9986" s="9" t="s">
        <v>1390</v>
      </c>
      <c r="D9986" s="9" t="s">
        <v>93</v>
      </c>
      <c r="E9986" s="9" t="s">
        <v>2803</v>
      </c>
      <c r="F9986" s="9" t="s">
        <v>2804</v>
      </c>
      <c r="G9986" s="10">
        <v>2064</v>
      </c>
      <c r="H9986" s="9" t="s">
        <v>94</v>
      </c>
      <c r="I9986" s="10">
        <v>2253</v>
      </c>
      <c r="J9986" s="11">
        <v>0.91611185086551306</v>
      </c>
      <c r="K9986" s="9" t="s">
        <v>94</v>
      </c>
      <c r="L9986" s="9" t="s">
        <v>95</v>
      </c>
    </row>
    <row r="9987" spans="1:12" x14ac:dyDescent="0.2">
      <c r="A9987" t="str">
        <f>VLOOKUP(B9987,StateFIPS!A$2:B$52,2)</f>
        <v>Wisconsin</v>
      </c>
      <c r="B9987">
        <f t="shared" ref="B9987:B10050" si="159">VALUE(LEFT(C9987,2))</f>
        <v>55</v>
      </c>
      <c r="C9987" s="9" t="s">
        <v>2511</v>
      </c>
      <c r="D9987" s="9" t="s">
        <v>93</v>
      </c>
      <c r="E9987" s="9" t="s">
        <v>2803</v>
      </c>
      <c r="F9987" s="9" t="s">
        <v>2804</v>
      </c>
      <c r="G9987" s="10">
        <v>2185</v>
      </c>
      <c r="H9987" s="9" t="s">
        <v>94</v>
      </c>
      <c r="I9987" s="10">
        <v>2840</v>
      </c>
      <c r="J9987" s="11">
        <v>0.76936619718309895</v>
      </c>
      <c r="K9987" s="9" t="s">
        <v>94</v>
      </c>
      <c r="L9987" s="9" t="s">
        <v>95</v>
      </c>
    </row>
    <row r="9988" spans="1:12" x14ac:dyDescent="0.2">
      <c r="A9988" t="str">
        <f>VLOOKUP(B9988,StateFIPS!A$2:B$52,2)</f>
        <v>North Dakota</v>
      </c>
      <c r="B9988">
        <f t="shared" si="159"/>
        <v>38</v>
      </c>
      <c r="C9988" s="9" t="s">
        <v>1412</v>
      </c>
      <c r="D9988" s="9" t="s">
        <v>93</v>
      </c>
      <c r="E9988" s="9" t="s">
        <v>2803</v>
      </c>
      <c r="F9988" s="9" t="s">
        <v>2804</v>
      </c>
      <c r="G9988" s="10">
        <v>3673</v>
      </c>
      <c r="H9988" s="9" t="s">
        <v>94</v>
      </c>
      <c r="I9988" s="10">
        <v>4008</v>
      </c>
      <c r="J9988" s="11">
        <v>0.91641716566866305</v>
      </c>
      <c r="K9988" s="9" t="s">
        <v>94</v>
      </c>
      <c r="L9988" s="9" t="s">
        <v>95</v>
      </c>
    </row>
    <row r="9989" spans="1:12" x14ac:dyDescent="0.2">
      <c r="A9989" t="str">
        <f>VLOOKUP(B9989,StateFIPS!A$2:B$52,2)</f>
        <v>West Virginia</v>
      </c>
      <c r="B9989">
        <f t="shared" si="159"/>
        <v>54</v>
      </c>
      <c r="C9989" s="9" t="s">
        <v>1049</v>
      </c>
      <c r="D9989" s="9" t="s">
        <v>93</v>
      </c>
      <c r="E9989" s="9" t="s">
        <v>2803</v>
      </c>
      <c r="F9989" s="9" t="s">
        <v>2804</v>
      </c>
      <c r="G9989" s="10">
        <v>36</v>
      </c>
      <c r="H9989" s="9" t="s">
        <v>94</v>
      </c>
      <c r="I9989" s="10">
        <v>83</v>
      </c>
      <c r="J9989" s="11">
        <v>0.43373493975903599</v>
      </c>
      <c r="K9989" s="9" t="s">
        <v>94</v>
      </c>
      <c r="L9989" s="9" t="s">
        <v>95</v>
      </c>
    </row>
    <row r="9990" spans="1:12" x14ac:dyDescent="0.2">
      <c r="A9990" t="str">
        <f>VLOOKUP(B9990,StateFIPS!A$2:B$52,2)</f>
        <v>Wisconsin</v>
      </c>
      <c r="B9990">
        <f t="shared" si="159"/>
        <v>55</v>
      </c>
      <c r="C9990" s="9" t="s">
        <v>2406</v>
      </c>
      <c r="D9990" s="9" t="s">
        <v>93</v>
      </c>
      <c r="E9990" s="9" t="s">
        <v>2803</v>
      </c>
      <c r="F9990" s="9" t="s">
        <v>2804</v>
      </c>
      <c r="G9990" s="10">
        <v>9040</v>
      </c>
      <c r="H9990" s="9" t="s">
        <v>94</v>
      </c>
      <c r="I9990" s="10">
        <v>12582</v>
      </c>
      <c r="J9990" s="11">
        <v>0.71848672707041805</v>
      </c>
      <c r="K9990" s="9" t="s">
        <v>94</v>
      </c>
      <c r="L9990" s="9" t="s">
        <v>95</v>
      </c>
    </row>
    <row r="9991" spans="1:12" x14ac:dyDescent="0.2">
      <c r="A9991" t="str">
        <f>VLOOKUP(B9991,StateFIPS!A$2:B$52,2)</f>
        <v>New York</v>
      </c>
      <c r="B9991">
        <f t="shared" si="159"/>
        <v>36</v>
      </c>
      <c r="C9991" s="9" t="s">
        <v>2041</v>
      </c>
      <c r="D9991" s="9" t="s">
        <v>93</v>
      </c>
      <c r="E9991" s="9" t="s">
        <v>2803</v>
      </c>
      <c r="F9991" s="9" t="s">
        <v>2804</v>
      </c>
      <c r="G9991" s="10">
        <v>552</v>
      </c>
      <c r="H9991" s="9" t="s">
        <v>94</v>
      </c>
      <c r="I9991" s="10">
        <v>1219</v>
      </c>
      <c r="J9991" s="11">
        <v>0.45283018867924502</v>
      </c>
      <c r="K9991" s="9" t="s">
        <v>94</v>
      </c>
      <c r="L9991" s="9" t="s">
        <v>95</v>
      </c>
    </row>
    <row r="9992" spans="1:12" x14ac:dyDescent="0.2">
      <c r="A9992" t="str">
        <f>VLOOKUP(B9992,StateFIPS!A$2:B$52,2)</f>
        <v>New York</v>
      </c>
      <c r="B9992">
        <f t="shared" si="159"/>
        <v>36</v>
      </c>
      <c r="C9992" s="9" t="s">
        <v>2082</v>
      </c>
      <c r="D9992" s="9" t="s">
        <v>93</v>
      </c>
      <c r="E9992" s="9" t="s">
        <v>2803</v>
      </c>
      <c r="F9992" s="9" t="s">
        <v>2804</v>
      </c>
      <c r="G9992" s="10">
        <v>931</v>
      </c>
      <c r="H9992" s="9" t="s">
        <v>94</v>
      </c>
      <c r="I9992" s="10">
        <v>1081</v>
      </c>
      <c r="J9992" s="11">
        <v>0.86123959296947294</v>
      </c>
      <c r="K9992" s="9" t="s">
        <v>94</v>
      </c>
      <c r="L9992" s="9" t="s">
        <v>95</v>
      </c>
    </row>
    <row r="9993" spans="1:12" x14ac:dyDescent="0.2">
      <c r="A9993" t="str">
        <f>VLOOKUP(B9993,StateFIPS!A$2:B$52,2)</f>
        <v>North Dakota</v>
      </c>
      <c r="B9993">
        <f t="shared" si="159"/>
        <v>38</v>
      </c>
      <c r="C9993" s="9" t="s">
        <v>2680</v>
      </c>
      <c r="D9993" s="9" t="s">
        <v>93</v>
      </c>
      <c r="E9993" s="9" t="s">
        <v>2803</v>
      </c>
      <c r="F9993" s="9" t="s">
        <v>2804</v>
      </c>
      <c r="G9993" s="10">
        <v>14885</v>
      </c>
      <c r="H9993" s="9" t="s">
        <v>94</v>
      </c>
      <c r="I9993" s="10">
        <v>16208</v>
      </c>
      <c r="J9993" s="11">
        <v>0.91837364264560695</v>
      </c>
      <c r="K9993" s="9" t="s">
        <v>94</v>
      </c>
      <c r="L9993" s="9" t="s">
        <v>95</v>
      </c>
    </row>
    <row r="9994" spans="1:12" x14ac:dyDescent="0.2">
      <c r="A9994" t="str">
        <f>VLOOKUP(B9994,StateFIPS!A$2:B$52,2)</f>
        <v>West Virginia</v>
      </c>
      <c r="B9994">
        <f t="shared" si="159"/>
        <v>54</v>
      </c>
      <c r="C9994" s="9" t="s">
        <v>1039</v>
      </c>
      <c r="D9994" s="9" t="s">
        <v>93</v>
      </c>
      <c r="E9994" s="9" t="s">
        <v>2803</v>
      </c>
      <c r="F9994" s="9" t="s">
        <v>2804</v>
      </c>
      <c r="G9994" s="10">
        <v>1503</v>
      </c>
      <c r="H9994" s="9" t="s">
        <v>94</v>
      </c>
      <c r="I9994" s="10">
        <v>2148</v>
      </c>
      <c r="J9994" s="11">
        <v>0.69972067039106101</v>
      </c>
      <c r="K9994" s="9" t="s">
        <v>94</v>
      </c>
      <c r="L9994" s="9" t="s">
        <v>95</v>
      </c>
    </row>
    <row r="9995" spans="1:12" x14ac:dyDescent="0.2">
      <c r="A9995" t="str">
        <f>VLOOKUP(B9995,StateFIPS!A$2:B$52,2)</f>
        <v>West Virginia</v>
      </c>
      <c r="B9995">
        <f t="shared" si="159"/>
        <v>54</v>
      </c>
      <c r="C9995" s="9" t="s">
        <v>1038</v>
      </c>
      <c r="D9995" s="9" t="s">
        <v>93</v>
      </c>
      <c r="E9995" s="9" t="s">
        <v>2803</v>
      </c>
      <c r="F9995" s="9" t="s">
        <v>2804</v>
      </c>
      <c r="G9995" s="10">
        <v>1400.99</v>
      </c>
      <c r="H9995" s="9" t="s">
        <v>94</v>
      </c>
      <c r="I9995" s="10">
        <v>2058</v>
      </c>
      <c r="J9995" s="11">
        <v>0.68075315840621997</v>
      </c>
      <c r="K9995" s="9" t="s">
        <v>94</v>
      </c>
      <c r="L9995" s="9" t="s">
        <v>95</v>
      </c>
    </row>
    <row r="9996" spans="1:12" x14ac:dyDescent="0.2">
      <c r="A9996" t="str">
        <f>VLOOKUP(B9996,StateFIPS!A$2:B$52,2)</f>
        <v>West Virginia</v>
      </c>
      <c r="B9996">
        <f t="shared" si="159"/>
        <v>54</v>
      </c>
      <c r="C9996" s="9" t="s">
        <v>1037</v>
      </c>
      <c r="D9996" s="9" t="s">
        <v>93</v>
      </c>
      <c r="E9996" s="9" t="s">
        <v>2803</v>
      </c>
      <c r="F9996" s="9" t="s">
        <v>2804</v>
      </c>
      <c r="G9996" s="10">
        <v>486</v>
      </c>
      <c r="H9996" s="9" t="s">
        <v>94</v>
      </c>
      <c r="I9996" s="10">
        <v>1043</v>
      </c>
      <c r="J9996" s="11">
        <v>0.465963566634708</v>
      </c>
      <c r="K9996" s="9" t="s">
        <v>94</v>
      </c>
      <c r="L9996" s="9" t="s">
        <v>95</v>
      </c>
    </row>
    <row r="9997" spans="1:12" x14ac:dyDescent="0.2">
      <c r="A9997" t="str">
        <f>VLOOKUP(B9997,StateFIPS!A$2:B$52,2)</f>
        <v>West Virginia</v>
      </c>
      <c r="B9997">
        <f t="shared" si="159"/>
        <v>54</v>
      </c>
      <c r="C9997" s="9" t="s">
        <v>1036</v>
      </c>
      <c r="D9997" s="9" t="s">
        <v>93</v>
      </c>
      <c r="E9997" s="9" t="s">
        <v>2803</v>
      </c>
      <c r="F9997" s="9" t="s">
        <v>2804</v>
      </c>
      <c r="G9997" s="10">
        <v>484</v>
      </c>
      <c r="H9997" s="9" t="s">
        <v>94</v>
      </c>
      <c r="I9997" s="10">
        <v>1042</v>
      </c>
      <c r="J9997" s="11">
        <v>0.464491362763916</v>
      </c>
      <c r="K9997" s="9" t="s">
        <v>94</v>
      </c>
      <c r="L9997" s="9" t="s">
        <v>95</v>
      </c>
    </row>
    <row r="9998" spans="1:12" x14ac:dyDescent="0.2">
      <c r="A9998" t="str">
        <f>VLOOKUP(B9998,StateFIPS!A$2:B$52,2)</f>
        <v>North Dakota</v>
      </c>
      <c r="B9998">
        <f t="shared" si="159"/>
        <v>38</v>
      </c>
      <c r="C9998" s="9" t="s">
        <v>1397</v>
      </c>
      <c r="D9998" s="9" t="s">
        <v>93</v>
      </c>
      <c r="E9998" s="9" t="s">
        <v>2803</v>
      </c>
      <c r="F9998" s="9" t="s">
        <v>2804</v>
      </c>
      <c r="G9998" s="10">
        <v>43381</v>
      </c>
      <c r="H9998" s="9" t="s">
        <v>94</v>
      </c>
      <c r="I9998" s="10">
        <v>19829</v>
      </c>
      <c r="J9998" s="11">
        <v>2.1877553078823899</v>
      </c>
      <c r="K9998" s="9" t="s">
        <v>94</v>
      </c>
      <c r="L9998" s="9" t="s">
        <v>95</v>
      </c>
    </row>
    <row r="9999" spans="1:12" x14ac:dyDescent="0.2">
      <c r="A9999" t="str">
        <f>VLOOKUP(B9999,StateFIPS!A$2:B$52,2)</f>
        <v>North Dakota</v>
      </c>
      <c r="B9999">
        <f t="shared" si="159"/>
        <v>38</v>
      </c>
      <c r="C9999" s="9" t="s">
        <v>2674</v>
      </c>
      <c r="D9999" s="9" t="s">
        <v>93</v>
      </c>
      <c r="E9999" s="9" t="s">
        <v>2803</v>
      </c>
      <c r="F9999" s="9" t="s">
        <v>2804</v>
      </c>
      <c r="G9999" s="10">
        <v>24642</v>
      </c>
      <c r="H9999" s="9" t="s">
        <v>94</v>
      </c>
      <c r="I9999" s="10">
        <v>26862</v>
      </c>
      <c r="J9999" s="11">
        <v>0.91735537190082705</v>
      </c>
      <c r="K9999" s="9" t="s">
        <v>94</v>
      </c>
      <c r="L9999" s="9" t="s">
        <v>95</v>
      </c>
    </row>
    <row r="10000" spans="1:12" x14ac:dyDescent="0.2">
      <c r="A10000" t="str">
        <f>VLOOKUP(B10000,StateFIPS!A$2:B$52,2)</f>
        <v>West Virginia</v>
      </c>
      <c r="B10000">
        <f t="shared" si="159"/>
        <v>54</v>
      </c>
      <c r="C10000" s="9" t="s">
        <v>1040</v>
      </c>
      <c r="D10000" s="9" t="s">
        <v>93</v>
      </c>
      <c r="E10000" s="9" t="s">
        <v>2803</v>
      </c>
      <c r="F10000" s="9" t="s">
        <v>2804</v>
      </c>
      <c r="G10000" s="10">
        <v>1840</v>
      </c>
      <c r="H10000" s="9" t="s">
        <v>94</v>
      </c>
      <c r="I10000" s="10">
        <v>2515</v>
      </c>
      <c r="J10000" s="11">
        <v>0.73161033797216701</v>
      </c>
      <c r="K10000" s="9" t="s">
        <v>94</v>
      </c>
      <c r="L10000" s="9" t="s">
        <v>95</v>
      </c>
    </row>
    <row r="10001" spans="1:12" x14ac:dyDescent="0.2">
      <c r="A10001" t="str">
        <f>VLOOKUP(B10001,StateFIPS!A$2:B$52,2)</f>
        <v>North Dakota</v>
      </c>
      <c r="B10001">
        <f t="shared" si="159"/>
        <v>38</v>
      </c>
      <c r="C10001" s="9" t="s">
        <v>1399</v>
      </c>
      <c r="D10001" s="9" t="s">
        <v>93</v>
      </c>
      <c r="E10001" s="9" t="s">
        <v>2803</v>
      </c>
      <c r="F10001" s="9" t="s">
        <v>2804</v>
      </c>
      <c r="G10001" s="10">
        <v>7148</v>
      </c>
      <c r="H10001" s="9" t="s">
        <v>94</v>
      </c>
      <c r="I10001" s="10">
        <v>7800</v>
      </c>
      <c r="J10001" s="11">
        <v>0.91641025641025597</v>
      </c>
      <c r="K10001" s="9" t="s">
        <v>94</v>
      </c>
      <c r="L10001" s="9" t="s">
        <v>95</v>
      </c>
    </row>
    <row r="10002" spans="1:12" x14ac:dyDescent="0.2">
      <c r="A10002" t="str">
        <f>VLOOKUP(B10002,StateFIPS!A$2:B$52,2)</f>
        <v>North Dakota</v>
      </c>
      <c r="B10002">
        <f t="shared" si="159"/>
        <v>38</v>
      </c>
      <c r="C10002" s="9" t="s">
        <v>1394</v>
      </c>
      <c r="D10002" s="9" t="s">
        <v>93</v>
      </c>
      <c r="E10002" s="9" t="s">
        <v>2803</v>
      </c>
      <c r="F10002" s="9" t="s">
        <v>2804</v>
      </c>
      <c r="G10002" s="10">
        <v>1290</v>
      </c>
      <c r="H10002" s="9" t="s">
        <v>94</v>
      </c>
      <c r="I10002" s="10">
        <v>1408</v>
      </c>
      <c r="J10002" s="11">
        <v>0.91619318181818199</v>
      </c>
      <c r="K10002" s="9" t="s">
        <v>94</v>
      </c>
      <c r="L10002" s="9" t="s">
        <v>95</v>
      </c>
    </row>
    <row r="10003" spans="1:12" x14ac:dyDescent="0.2">
      <c r="A10003" t="str">
        <f>VLOOKUP(B10003,StateFIPS!A$2:B$52,2)</f>
        <v>Louisiana</v>
      </c>
      <c r="B10003">
        <f t="shared" si="159"/>
        <v>22</v>
      </c>
      <c r="C10003" s="9" t="s">
        <v>169</v>
      </c>
      <c r="D10003" s="9" t="s">
        <v>93</v>
      </c>
      <c r="E10003" s="9" t="s">
        <v>2803</v>
      </c>
      <c r="F10003" s="9" t="s">
        <v>2804</v>
      </c>
      <c r="G10003" s="10">
        <v>8092</v>
      </c>
      <c r="H10003" s="9" t="s">
        <v>94</v>
      </c>
      <c r="I10003" s="10">
        <v>18811</v>
      </c>
      <c r="J10003" s="11">
        <v>0.430173834458562</v>
      </c>
      <c r="K10003" s="9" t="s">
        <v>94</v>
      </c>
      <c r="L10003" s="9" t="s">
        <v>95</v>
      </c>
    </row>
    <row r="10004" spans="1:12" x14ac:dyDescent="0.2">
      <c r="A10004" t="str">
        <f>VLOOKUP(B10004,StateFIPS!A$2:B$52,2)</f>
        <v>New York</v>
      </c>
      <c r="B10004">
        <f t="shared" si="159"/>
        <v>36</v>
      </c>
      <c r="C10004" s="9" t="s">
        <v>2045</v>
      </c>
      <c r="D10004" s="9" t="s">
        <v>93</v>
      </c>
      <c r="E10004" s="9" t="s">
        <v>2803</v>
      </c>
      <c r="F10004" s="9" t="s">
        <v>2804</v>
      </c>
      <c r="G10004" s="10">
        <v>569</v>
      </c>
      <c r="H10004" s="9" t="s">
        <v>94</v>
      </c>
      <c r="I10004" s="10">
        <v>1227</v>
      </c>
      <c r="J10004" s="11">
        <v>0.46373268133659301</v>
      </c>
      <c r="K10004" s="9" t="s">
        <v>94</v>
      </c>
      <c r="L10004" s="9" t="s">
        <v>95</v>
      </c>
    </row>
    <row r="10005" spans="1:12" x14ac:dyDescent="0.2">
      <c r="A10005" t="str">
        <f>VLOOKUP(B10005,StateFIPS!A$2:B$52,2)</f>
        <v>New York</v>
      </c>
      <c r="B10005">
        <f t="shared" si="159"/>
        <v>36</v>
      </c>
      <c r="C10005" s="9" t="s">
        <v>2050</v>
      </c>
      <c r="D10005" s="9" t="s">
        <v>93</v>
      </c>
      <c r="E10005" s="9" t="s">
        <v>2803</v>
      </c>
      <c r="F10005" s="9" t="s">
        <v>2804</v>
      </c>
      <c r="G10005" s="10">
        <v>4253</v>
      </c>
      <c r="H10005" s="9" t="s">
        <v>94</v>
      </c>
      <c r="I10005" s="10">
        <v>2911</v>
      </c>
      <c r="J10005" s="11">
        <v>1.4610099622123001</v>
      </c>
      <c r="K10005" s="9" t="s">
        <v>94</v>
      </c>
      <c r="L10005" s="9" t="s">
        <v>95</v>
      </c>
    </row>
    <row r="10006" spans="1:12" x14ac:dyDescent="0.2">
      <c r="A10006" t="str">
        <f>VLOOKUP(B10006,StateFIPS!A$2:B$52,2)</f>
        <v>Louisiana</v>
      </c>
      <c r="B10006">
        <f t="shared" si="159"/>
        <v>22</v>
      </c>
      <c r="C10006" s="9" t="s">
        <v>156</v>
      </c>
      <c r="D10006" s="9" t="s">
        <v>93</v>
      </c>
      <c r="E10006" s="9" t="s">
        <v>2803</v>
      </c>
      <c r="F10006" s="9" t="s">
        <v>2804</v>
      </c>
      <c r="G10006" s="10">
        <v>6225</v>
      </c>
      <c r="H10006" s="9" t="s">
        <v>94</v>
      </c>
      <c r="I10006" s="10">
        <v>6234</v>
      </c>
      <c r="J10006" s="11">
        <v>0.99855630413859497</v>
      </c>
      <c r="K10006" s="9" t="s">
        <v>94</v>
      </c>
      <c r="L10006" s="9" t="s">
        <v>95</v>
      </c>
    </row>
    <row r="10007" spans="1:12" x14ac:dyDescent="0.2">
      <c r="A10007" t="str">
        <f>VLOOKUP(B10007,StateFIPS!A$2:B$52,2)</f>
        <v>Louisiana</v>
      </c>
      <c r="B10007">
        <f t="shared" si="159"/>
        <v>22</v>
      </c>
      <c r="C10007" s="9" t="s">
        <v>176</v>
      </c>
      <c r="D10007" s="9" t="s">
        <v>93</v>
      </c>
      <c r="E10007" s="9" t="s">
        <v>2803</v>
      </c>
      <c r="F10007" s="9" t="s">
        <v>2804</v>
      </c>
      <c r="G10007" s="10">
        <v>14461</v>
      </c>
      <c r="H10007" s="9" t="s">
        <v>94</v>
      </c>
      <c r="I10007" s="10">
        <v>14466</v>
      </c>
      <c r="J10007" s="11">
        <v>0.99965436195216395</v>
      </c>
      <c r="K10007" s="9" t="s">
        <v>94</v>
      </c>
      <c r="L10007" s="9" t="s">
        <v>95</v>
      </c>
    </row>
    <row r="10008" spans="1:12" x14ac:dyDescent="0.2">
      <c r="A10008" t="str">
        <f>VLOOKUP(B10008,StateFIPS!A$2:B$52,2)</f>
        <v>Louisiana</v>
      </c>
      <c r="B10008">
        <f t="shared" si="159"/>
        <v>22</v>
      </c>
      <c r="C10008" s="9" t="s">
        <v>166</v>
      </c>
      <c r="D10008" s="9" t="s">
        <v>93</v>
      </c>
      <c r="E10008" s="9" t="s">
        <v>2803</v>
      </c>
      <c r="F10008" s="9" t="s">
        <v>2804</v>
      </c>
      <c r="G10008" s="10">
        <v>11377</v>
      </c>
      <c r="H10008" s="9" t="s">
        <v>94</v>
      </c>
      <c r="I10008" s="10">
        <v>11465</v>
      </c>
      <c r="J10008" s="11">
        <v>0.99232446576537303</v>
      </c>
      <c r="K10008" s="9" t="s">
        <v>94</v>
      </c>
      <c r="L10008" s="9" t="s">
        <v>95</v>
      </c>
    </row>
    <row r="10009" spans="1:12" x14ac:dyDescent="0.2">
      <c r="A10009" t="str">
        <f>VLOOKUP(B10009,StateFIPS!A$2:B$52,2)</f>
        <v>Louisiana</v>
      </c>
      <c r="B10009">
        <f t="shared" si="159"/>
        <v>22</v>
      </c>
      <c r="C10009" s="9" t="s">
        <v>2761</v>
      </c>
      <c r="D10009" s="9" t="s">
        <v>93</v>
      </c>
      <c r="E10009" s="9" t="s">
        <v>2803</v>
      </c>
      <c r="F10009" s="9" t="s">
        <v>2804</v>
      </c>
      <c r="G10009" s="10">
        <v>8092</v>
      </c>
      <c r="H10009" s="9" t="s">
        <v>94</v>
      </c>
      <c r="I10009" s="10">
        <v>18811</v>
      </c>
      <c r="J10009" s="11">
        <v>0.430173834458562</v>
      </c>
      <c r="K10009" s="9" t="s">
        <v>94</v>
      </c>
      <c r="L10009" s="9" t="s">
        <v>95</v>
      </c>
    </row>
    <row r="10010" spans="1:12" x14ac:dyDescent="0.2">
      <c r="A10010" t="str">
        <f>VLOOKUP(B10010,StateFIPS!A$2:B$52,2)</f>
        <v>Kentucky</v>
      </c>
      <c r="B10010">
        <f t="shared" si="159"/>
        <v>21</v>
      </c>
      <c r="C10010" s="9" t="s">
        <v>182</v>
      </c>
      <c r="D10010" s="9" t="s">
        <v>93</v>
      </c>
      <c r="E10010" s="9" t="s">
        <v>2803</v>
      </c>
      <c r="F10010" s="9" t="s">
        <v>2804</v>
      </c>
      <c r="G10010" s="10">
        <v>3312</v>
      </c>
      <c r="H10010" s="9" t="s">
        <v>94</v>
      </c>
      <c r="I10010" s="10">
        <v>3691</v>
      </c>
      <c r="J10010" s="11">
        <v>0.89731780005418604</v>
      </c>
      <c r="K10010" s="9" t="s">
        <v>94</v>
      </c>
      <c r="L10010" s="9" t="s">
        <v>95</v>
      </c>
    </row>
    <row r="10011" spans="1:12" x14ac:dyDescent="0.2">
      <c r="A10011" t="str">
        <f>VLOOKUP(B10011,StateFIPS!A$2:B$52,2)</f>
        <v>West Virginia</v>
      </c>
      <c r="B10011">
        <f t="shared" si="159"/>
        <v>54</v>
      </c>
      <c r="C10011" s="9" t="s">
        <v>2514</v>
      </c>
      <c r="D10011" s="9" t="s">
        <v>93</v>
      </c>
      <c r="E10011" s="9" t="s">
        <v>2803</v>
      </c>
      <c r="F10011" s="9" t="s">
        <v>2804</v>
      </c>
      <c r="G10011" s="10">
        <v>2045</v>
      </c>
      <c r="H10011" s="9" t="s">
        <v>94</v>
      </c>
      <c r="I10011" s="10">
        <v>2389</v>
      </c>
      <c r="J10011" s="11">
        <v>0.85600669736291302</v>
      </c>
      <c r="K10011" s="9" t="s">
        <v>94</v>
      </c>
      <c r="L10011" s="9" t="s">
        <v>95</v>
      </c>
    </row>
    <row r="10012" spans="1:12" x14ac:dyDescent="0.2">
      <c r="A10012" t="str">
        <f>VLOOKUP(B10012,StateFIPS!A$2:B$52,2)</f>
        <v>Louisiana</v>
      </c>
      <c r="B10012">
        <f t="shared" si="159"/>
        <v>22</v>
      </c>
      <c r="C10012" s="9" t="s">
        <v>172</v>
      </c>
      <c r="D10012" s="9" t="s">
        <v>93</v>
      </c>
      <c r="E10012" s="9" t="s">
        <v>2803</v>
      </c>
      <c r="F10012" s="9" t="s">
        <v>2804</v>
      </c>
      <c r="G10012" s="10">
        <v>8092</v>
      </c>
      <c r="H10012" s="9" t="s">
        <v>94</v>
      </c>
      <c r="I10012" s="10">
        <v>18811</v>
      </c>
      <c r="J10012" s="11">
        <v>0.430173834458562</v>
      </c>
      <c r="K10012" s="9" t="s">
        <v>94</v>
      </c>
      <c r="L10012" s="9" t="s">
        <v>95</v>
      </c>
    </row>
    <row r="10013" spans="1:12" x14ac:dyDescent="0.2">
      <c r="A10013" t="str">
        <f>VLOOKUP(B10013,StateFIPS!A$2:B$52,2)</f>
        <v>New York</v>
      </c>
      <c r="B10013">
        <f t="shared" si="159"/>
        <v>36</v>
      </c>
      <c r="C10013" s="9" t="s">
        <v>2076</v>
      </c>
      <c r="D10013" s="9" t="s">
        <v>93</v>
      </c>
      <c r="E10013" s="9" t="s">
        <v>2803</v>
      </c>
      <c r="F10013" s="9" t="s">
        <v>2804</v>
      </c>
      <c r="G10013" s="10">
        <v>21334</v>
      </c>
      <c r="H10013" s="9" t="s">
        <v>94</v>
      </c>
      <c r="I10013" s="10">
        <v>9940</v>
      </c>
      <c r="J10013" s="11">
        <v>2.1462776659959801</v>
      </c>
      <c r="K10013" s="9" t="s">
        <v>94</v>
      </c>
      <c r="L10013" s="9" t="s">
        <v>95</v>
      </c>
    </row>
    <row r="10014" spans="1:12" x14ac:dyDescent="0.2">
      <c r="A10014" t="str">
        <f>VLOOKUP(B10014,StateFIPS!A$2:B$52,2)</f>
        <v>Louisiana</v>
      </c>
      <c r="B10014">
        <f t="shared" si="159"/>
        <v>22</v>
      </c>
      <c r="C10014" s="9" t="s">
        <v>268</v>
      </c>
      <c r="D10014" s="9" t="s">
        <v>93</v>
      </c>
      <c r="E10014" s="9" t="s">
        <v>2803</v>
      </c>
      <c r="F10014" s="9" t="s">
        <v>2804</v>
      </c>
      <c r="G10014" s="10">
        <v>4347</v>
      </c>
      <c r="H10014" s="9" t="s">
        <v>94</v>
      </c>
      <c r="I10014" s="10">
        <v>4422</v>
      </c>
      <c r="J10014" s="11">
        <v>0.98303934871099097</v>
      </c>
      <c r="K10014" s="9" t="s">
        <v>94</v>
      </c>
      <c r="L10014" s="9" t="s">
        <v>95</v>
      </c>
    </row>
    <row r="10015" spans="1:12" x14ac:dyDescent="0.2">
      <c r="A10015" t="str">
        <f>VLOOKUP(B10015,StateFIPS!A$2:B$52,2)</f>
        <v>New York</v>
      </c>
      <c r="B10015">
        <f t="shared" si="159"/>
        <v>36</v>
      </c>
      <c r="C10015" s="9" t="s">
        <v>2048</v>
      </c>
      <c r="D10015" s="9" t="s">
        <v>93</v>
      </c>
      <c r="E10015" s="9" t="s">
        <v>2803</v>
      </c>
      <c r="F10015" s="9" t="s">
        <v>2804</v>
      </c>
      <c r="G10015" s="10">
        <v>21752</v>
      </c>
      <c r="H10015" s="9" t="s">
        <v>94</v>
      </c>
      <c r="I10015" s="10">
        <v>10910</v>
      </c>
      <c r="J10015" s="11">
        <v>1.9937671860678301</v>
      </c>
      <c r="K10015" s="9" t="s">
        <v>94</v>
      </c>
      <c r="L10015" s="9" t="s">
        <v>95</v>
      </c>
    </row>
    <row r="10016" spans="1:12" x14ac:dyDescent="0.2">
      <c r="A10016" t="str">
        <f>VLOOKUP(B10016,StateFIPS!A$2:B$52,2)</f>
        <v>New York</v>
      </c>
      <c r="B10016">
        <f t="shared" si="159"/>
        <v>36</v>
      </c>
      <c r="C10016" s="9" t="s">
        <v>2036</v>
      </c>
      <c r="D10016" s="9" t="s">
        <v>93</v>
      </c>
      <c r="E10016" s="9" t="s">
        <v>2803</v>
      </c>
      <c r="F10016" s="9" t="s">
        <v>2804</v>
      </c>
      <c r="G10016" s="10">
        <v>21254</v>
      </c>
      <c r="H10016" s="9" t="s">
        <v>94</v>
      </c>
      <c r="I10016" s="10">
        <v>9750</v>
      </c>
      <c r="J10016" s="11">
        <v>2.1798974358974399</v>
      </c>
      <c r="K10016" s="9" t="s">
        <v>94</v>
      </c>
      <c r="L10016" s="9" t="s">
        <v>95</v>
      </c>
    </row>
    <row r="10017" spans="1:12" x14ac:dyDescent="0.2">
      <c r="A10017" t="str">
        <f>VLOOKUP(B10017,StateFIPS!A$2:B$52,2)</f>
        <v>Louisiana</v>
      </c>
      <c r="B10017">
        <f t="shared" si="159"/>
        <v>22</v>
      </c>
      <c r="C10017" s="9" t="s">
        <v>448</v>
      </c>
      <c r="D10017" s="9" t="s">
        <v>93</v>
      </c>
      <c r="E10017" s="9" t="s">
        <v>2803</v>
      </c>
      <c r="F10017" s="9" t="s">
        <v>2804</v>
      </c>
      <c r="G10017" s="10">
        <v>11658</v>
      </c>
      <c r="H10017" s="9" t="s">
        <v>94</v>
      </c>
      <c r="I10017" s="10">
        <v>22372</v>
      </c>
      <c r="J10017" s="11">
        <v>0.52109780082245705</v>
      </c>
      <c r="K10017" s="9" t="s">
        <v>94</v>
      </c>
      <c r="L10017" s="9" t="s">
        <v>95</v>
      </c>
    </row>
    <row r="10018" spans="1:12" x14ac:dyDescent="0.2">
      <c r="A10018" t="str">
        <f>VLOOKUP(B10018,StateFIPS!A$2:B$52,2)</f>
        <v>West Virginia</v>
      </c>
      <c r="B10018">
        <f t="shared" si="159"/>
        <v>54</v>
      </c>
      <c r="C10018" s="9" t="s">
        <v>1046</v>
      </c>
      <c r="D10018" s="9" t="s">
        <v>93</v>
      </c>
      <c r="E10018" s="9" t="s">
        <v>2803</v>
      </c>
      <c r="F10018" s="9" t="s">
        <v>2804</v>
      </c>
      <c r="G10018" s="10">
        <v>439</v>
      </c>
      <c r="H10018" s="9" t="s">
        <v>94</v>
      </c>
      <c r="I10018" s="10">
        <v>1022</v>
      </c>
      <c r="J10018" s="11">
        <v>0.42954990215264199</v>
      </c>
      <c r="K10018" s="9" t="s">
        <v>94</v>
      </c>
      <c r="L10018" s="9" t="s">
        <v>95</v>
      </c>
    </row>
    <row r="10019" spans="1:12" x14ac:dyDescent="0.2">
      <c r="A10019" t="str">
        <f>VLOOKUP(B10019,StateFIPS!A$2:B$52,2)</f>
        <v>West Virginia</v>
      </c>
      <c r="B10019">
        <f t="shared" si="159"/>
        <v>54</v>
      </c>
      <c r="C10019" s="9" t="s">
        <v>1045</v>
      </c>
      <c r="D10019" s="9" t="s">
        <v>93</v>
      </c>
      <c r="E10019" s="9" t="s">
        <v>2803</v>
      </c>
      <c r="F10019" s="9" t="s">
        <v>2804</v>
      </c>
      <c r="G10019" s="10">
        <v>439</v>
      </c>
      <c r="H10019" s="9" t="s">
        <v>94</v>
      </c>
      <c r="I10019" s="10">
        <v>1022</v>
      </c>
      <c r="J10019" s="11">
        <v>0.42954990215264199</v>
      </c>
      <c r="K10019" s="9" t="s">
        <v>94</v>
      </c>
      <c r="L10019" s="9" t="s">
        <v>95</v>
      </c>
    </row>
    <row r="10020" spans="1:12" x14ac:dyDescent="0.2">
      <c r="A10020" t="str">
        <f>VLOOKUP(B10020,StateFIPS!A$2:B$52,2)</f>
        <v>Louisiana</v>
      </c>
      <c r="B10020">
        <f t="shared" si="159"/>
        <v>22</v>
      </c>
      <c r="C10020" s="9" t="s">
        <v>299</v>
      </c>
      <c r="D10020" s="9" t="s">
        <v>93</v>
      </c>
      <c r="E10020" s="9" t="s">
        <v>2803</v>
      </c>
      <c r="F10020" s="9" t="s">
        <v>2804</v>
      </c>
      <c r="G10020" s="10">
        <v>3514</v>
      </c>
      <c r="H10020" s="9" t="s">
        <v>94</v>
      </c>
      <c r="I10020" s="10">
        <v>3620</v>
      </c>
      <c r="J10020" s="11">
        <v>0.97071823204419905</v>
      </c>
      <c r="K10020" s="9" t="s">
        <v>94</v>
      </c>
      <c r="L10020" s="9" t="s">
        <v>95</v>
      </c>
    </row>
    <row r="10021" spans="1:12" x14ac:dyDescent="0.2">
      <c r="A10021" t="str">
        <f>VLOOKUP(B10021,StateFIPS!A$2:B$52,2)</f>
        <v>North Dakota</v>
      </c>
      <c r="B10021">
        <f t="shared" si="159"/>
        <v>38</v>
      </c>
      <c r="C10021" s="9" t="s">
        <v>1395</v>
      </c>
      <c r="D10021" s="9" t="s">
        <v>93</v>
      </c>
      <c r="E10021" s="9" t="s">
        <v>2803</v>
      </c>
      <c r="F10021" s="9" t="s">
        <v>2804</v>
      </c>
      <c r="G10021" s="10">
        <v>15566</v>
      </c>
      <c r="H10021" s="9" t="s">
        <v>94</v>
      </c>
      <c r="I10021" s="10">
        <v>16645</v>
      </c>
      <c r="J10021" s="11">
        <v>0.93517572844698105</v>
      </c>
      <c r="K10021" s="9" t="s">
        <v>94</v>
      </c>
      <c r="L10021" s="9" t="s">
        <v>95</v>
      </c>
    </row>
    <row r="10022" spans="1:12" x14ac:dyDescent="0.2">
      <c r="A10022" t="str">
        <f>VLOOKUP(B10022,StateFIPS!A$2:B$52,2)</f>
        <v>Louisiana</v>
      </c>
      <c r="B10022">
        <f t="shared" si="159"/>
        <v>22</v>
      </c>
      <c r="C10022" s="9" t="s">
        <v>1881</v>
      </c>
      <c r="D10022" s="9" t="s">
        <v>93</v>
      </c>
      <c r="E10022" s="9" t="s">
        <v>2803</v>
      </c>
      <c r="F10022" s="9" t="s">
        <v>2804</v>
      </c>
      <c r="G10022" s="10">
        <v>32</v>
      </c>
      <c r="H10022" s="9" t="s">
        <v>94</v>
      </c>
      <c r="I10022" s="10">
        <v>71</v>
      </c>
      <c r="J10022" s="11">
        <v>0.45070422535211302</v>
      </c>
      <c r="K10022" s="9" t="s">
        <v>94</v>
      </c>
      <c r="L10022" s="9" t="s">
        <v>95</v>
      </c>
    </row>
    <row r="10023" spans="1:12" x14ac:dyDescent="0.2">
      <c r="A10023" t="str">
        <f>VLOOKUP(B10023,StateFIPS!A$2:B$52,2)</f>
        <v>Louisiana</v>
      </c>
      <c r="B10023">
        <f t="shared" si="159"/>
        <v>22</v>
      </c>
      <c r="C10023" s="9" t="s">
        <v>1882</v>
      </c>
      <c r="D10023" s="9" t="s">
        <v>93</v>
      </c>
      <c r="E10023" s="9" t="s">
        <v>2803</v>
      </c>
      <c r="F10023" s="9" t="s">
        <v>2804</v>
      </c>
      <c r="G10023" s="10">
        <v>8092</v>
      </c>
      <c r="H10023" s="9" t="s">
        <v>94</v>
      </c>
      <c r="I10023" s="10">
        <v>18811</v>
      </c>
      <c r="J10023" s="11">
        <v>0.430173834458562</v>
      </c>
      <c r="K10023" s="9" t="s">
        <v>94</v>
      </c>
      <c r="L10023" s="9" t="s">
        <v>95</v>
      </c>
    </row>
    <row r="10024" spans="1:12" x14ac:dyDescent="0.2">
      <c r="A10024" t="str">
        <f>VLOOKUP(B10024,StateFIPS!A$2:B$52,2)</f>
        <v>Louisiana</v>
      </c>
      <c r="B10024">
        <f t="shared" si="159"/>
        <v>22</v>
      </c>
      <c r="C10024" s="9" t="s">
        <v>171</v>
      </c>
      <c r="D10024" s="9" t="s">
        <v>93</v>
      </c>
      <c r="E10024" s="9" t="s">
        <v>2803</v>
      </c>
      <c r="F10024" s="9" t="s">
        <v>2804</v>
      </c>
      <c r="G10024" s="10">
        <v>15328</v>
      </c>
      <c r="H10024" s="9" t="s">
        <v>94</v>
      </c>
      <c r="I10024" s="10">
        <v>26036</v>
      </c>
      <c r="J10024" s="11">
        <v>0.58872330619142699</v>
      </c>
      <c r="K10024" s="9" t="s">
        <v>94</v>
      </c>
      <c r="L10024" s="9" t="s">
        <v>95</v>
      </c>
    </row>
    <row r="10025" spans="1:12" x14ac:dyDescent="0.2">
      <c r="A10025" t="str">
        <f>VLOOKUP(B10025,StateFIPS!A$2:B$52,2)</f>
        <v>Louisiana</v>
      </c>
      <c r="B10025">
        <f t="shared" si="159"/>
        <v>22</v>
      </c>
      <c r="C10025" s="9" t="s">
        <v>170</v>
      </c>
      <c r="D10025" s="9" t="s">
        <v>93</v>
      </c>
      <c r="E10025" s="9" t="s">
        <v>2803</v>
      </c>
      <c r="F10025" s="9" t="s">
        <v>2804</v>
      </c>
      <c r="G10025" s="10">
        <v>9060</v>
      </c>
      <c r="H10025" s="9" t="s">
        <v>94</v>
      </c>
      <c r="I10025" s="10">
        <v>9066</v>
      </c>
      <c r="J10025" s="11">
        <v>0.99933818663136997</v>
      </c>
      <c r="K10025" s="9" t="s">
        <v>94</v>
      </c>
      <c r="L10025" s="9" t="s">
        <v>95</v>
      </c>
    </row>
    <row r="10026" spans="1:12" x14ac:dyDescent="0.2">
      <c r="A10026" t="str">
        <f>VLOOKUP(B10026,StateFIPS!A$2:B$52,2)</f>
        <v>Louisiana</v>
      </c>
      <c r="B10026">
        <f t="shared" si="159"/>
        <v>22</v>
      </c>
      <c r="C10026" s="9" t="s">
        <v>428</v>
      </c>
      <c r="D10026" s="9" t="s">
        <v>93</v>
      </c>
      <c r="E10026" s="9" t="s">
        <v>2803</v>
      </c>
      <c r="F10026" s="9" t="s">
        <v>2804</v>
      </c>
      <c r="G10026" s="10">
        <v>11056</v>
      </c>
      <c r="H10026" s="9" t="s">
        <v>94</v>
      </c>
      <c r="I10026" s="10">
        <v>11103</v>
      </c>
      <c r="J10026" s="11">
        <v>0.99576690984418603</v>
      </c>
      <c r="K10026" s="9" t="s">
        <v>94</v>
      </c>
      <c r="L10026" s="9" t="s">
        <v>95</v>
      </c>
    </row>
    <row r="10027" spans="1:12" x14ac:dyDescent="0.2">
      <c r="A10027" t="str">
        <f>VLOOKUP(B10027,StateFIPS!A$2:B$52,2)</f>
        <v>West Virginia</v>
      </c>
      <c r="B10027">
        <f t="shared" si="159"/>
        <v>54</v>
      </c>
      <c r="C10027" s="9" t="s">
        <v>1044</v>
      </c>
      <c r="D10027" s="9" t="s">
        <v>93</v>
      </c>
      <c r="E10027" s="9" t="s">
        <v>2803</v>
      </c>
      <c r="F10027" s="9" t="s">
        <v>2804</v>
      </c>
      <c r="G10027" s="10">
        <v>1183</v>
      </c>
      <c r="H10027" s="9" t="s">
        <v>94</v>
      </c>
      <c r="I10027" s="10">
        <v>1802</v>
      </c>
      <c r="J10027" s="11">
        <v>0.65649278579356296</v>
      </c>
      <c r="K10027" s="9" t="s">
        <v>94</v>
      </c>
      <c r="L10027" s="9" t="s">
        <v>95</v>
      </c>
    </row>
    <row r="10028" spans="1:12" x14ac:dyDescent="0.2">
      <c r="A10028" t="str">
        <f>VLOOKUP(B10028,StateFIPS!A$2:B$52,2)</f>
        <v>West Virginia</v>
      </c>
      <c r="B10028">
        <f t="shared" si="159"/>
        <v>54</v>
      </c>
      <c r="C10028" s="9" t="s">
        <v>1043</v>
      </c>
      <c r="D10028" s="9" t="s">
        <v>93</v>
      </c>
      <c r="E10028" s="9" t="s">
        <v>2803</v>
      </c>
      <c r="F10028" s="9" t="s">
        <v>2804</v>
      </c>
      <c r="G10028" s="10">
        <v>508</v>
      </c>
      <c r="H10028" s="9" t="s">
        <v>94</v>
      </c>
      <c r="I10028" s="10">
        <v>600</v>
      </c>
      <c r="J10028" s="11">
        <v>0.84666666666666701</v>
      </c>
      <c r="K10028" s="9" t="s">
        <v>94</v>
      </c>
      <c r="L10028" s="9" t="s">
        <v>95</v>
      </c>
    </row>
    <row r="10029" spans="1:12" x14ac:dyDescent="0.2">
      <c r="A10029" t="str">
        <f>VLOOKUP(B10029,StateFIPS!A$2:B$52,2)</f>
        <v>West Virginia</v>
      </c>
      <c r="B10029">
        <f t="shared" si="159"/>
        <v>54</v>
      </c>
      <c r="C10029" s="9" t="s">
        <v>1030</v>
      </c>
      <c r="D10029" s="9" t="s">
        <v>93</v>
      </c>
      <c r="E10029" s="9" t="s">
        <v>2803</v>
      </c>
      <c r="F10029" s="9" t="s">
        <v>2804</v>
      </c>
      <c r="G10029" s="10">
        <v>439</v>
      </c>
      <c r="H10029" s="9" t="s">
        <v>94</v>
      </c>
      <c r="I10029" s="10">
        <v>1022</v>
      </c>
      <c r="J10029" s="11">
        <v>0.42954990215264199</v>
      </c>
      <c r="K10029" s="9" t="s">
        <v>94</v>
      </c>
      <c r="L10029" s="9" t="s">
        <v>95</v>
      </c>
    </row>
    <row r="10030" spans="1:12" x14ac:dyDescent="0.2">
      <c r="A10030" t="str">
        <f>VLOOKUP(B10030,StateFIPS!A$2:B$52,2)</f>
        <v>West Virginia</v>
      </c>
      <c r="B10030">
        <f t="shared" si="159"/>
        <v>54</v>
      </c>
      <c r="C10030" s="9" t="s">
        <v>1041</v>
      </c>
      <c r="D10030" s="9" t="s">
        <v>93</v>
      </c>
      <c r="E10030" s="9" t="s">
        <v>2803</v>
      </c>
      <c r="F10030" s="9" t="s">
        <v>2804</v>
      </c>
      <c r="G10030" s="10">
        <v>486</v>
      </c>
      <c r="H10030" s="9" t="s">
        <v>94</v>
      </c>
      <c r="I10030" s="10">
        <v>1043</v>
      </c>
      <c r="J10030" s="11">
        <v>0.465963566634708</v>
      </c>
      <c r="K10030" s="9" t="s">
        <v>94</v>
      </c>
      <c r="L10030" s="9" t="s">
        <v>95</v>
      </c>
    </row>
    <row r="10031" spans="1:12" x14ac:dyDescent="0.2">
      <c r="A10031" t="str">
        <f>VLOOKUP(B10031,StateFIPS!A$2:B$52,2)</f>
        <v>West Virginia</v>
      </c>
      <c r="B10031">
        <f t="shared" si="159"/>
        <v>54</v>
      </c>
      <c r="C10031" s="9" t="s">
        <v>1052</v>
      </c>
      <c r="D10031" s="9" t="s">
        <v>93</v>
      </c>
      <c r="E10031" s="9" t="s">
        <v>2803</v>
      </c>
      <c r="F10031" s="9" t="s">
        <v>2804</v>
      </c>
      <c r="G10031" s="10">
        <v>105</v>
      </c>
      <c r="H10031" s="9" t="s">
        <v>94</v>
      </c>
      <c r="I10031" s="10">
        <v>154</v>
      </c>
      <c r="J10031" s="11">
        <v>0.68181818181818199</v>
      </c>
      <c r="K10031" s="9" t="s">
        <v>94</v>
      </c>
      <c r="L10031" s="9" t="s">
        <v>95</v>
      </c>
    </row>
    <row r="10032" spans="1:12" x14ac:dyDescent="0.2">
      <c r="A10032" t="str">
        <f>VLOOKUP(B10032,StateFIPS!A$2:B$52,2)</f>
        <v>Louisiana</v>
      </c>
      <c r="B10032">
        <f t="shared" si="159"/>
        <v>22</v>
      </c>
      <c r="C10032" s="9" t="s">
        <v>175</v>
      </c>
      <c r="D10032" s="9" t="s">
        <v>93</v>
      </c>
      <c r="E10032" s="9" t="s">
        <v>2803</v>
      </c>
      <c r="F10032" s="9" t="s">
        <v>2804</v>
      </c>
      <c r="G10032" s="10">
        <v>8092</v>
      </c>
      <c r="H10032" s="9" t="s">
        <v>94</v>
      </c>
      <c r="I10032" s="10">
        <v>18811</v>
      </c>
      <c r="J10032" s="11">
        <v>0.430173834458562</v>
      </c>
      <c r="K10032" s="9" t="s">
        <v>94</v>
      </c>
      <c r="L10032" s="9" t="s">
        <v>95</v>
      </c>
    </row>
    <row r="10033" spans="1:12" x14ac:dyDescent="0.2">
      <c r="A10033" t="str">
        <f>VLOOKUP(B10033,StateFIPS!A$2:B$52,2)</f>
        <v>Wyoming</v>
      </c>
      <c r="B10033">
        <f t="shared" si="159"/>
        <v>56</v>
      </c>
      <c r="C10033" s="9" t="s">
        <v>1026</v>
      </c>
      <c r="D10033" s="9" t="s">
        <v>93</v>
      </c>
      <c r="E10033" s="9" t="s">
        <v>2803</v>
      </c>
      <c r="F10033" s="9" t="s">
        <v>2804</v>
      </c>
      <c r="G10033" s="10">
        <v>448</v>
      </c>
      <c r="H10033" s="9" t="s">
        <v>94</v>
      </c>
      <c r="I10033" s="10">
        <v>447</v>
      </c>
      <c r="J10033" s="11">
        <v>1.00223713646532</v>
      </c>
      <c r="K10033" s="9" t="s">
        <v>94</v>
      </c>
      <c r="L10033" s="9" t="s">
        <v>95</v>
      </c>
    </row>
    <row r="10034" spans="1:12" x14ac:dyDescent="0.2">
      <c r="A10034" t="str">
        <f>VLOOKUP(B10034,StateFIPS!A$2:B$52,2)</f>
        <v>North Carolina</v>
      </c>
      <c r="B10034">
        <f t="shared" si="159"/>
        <v>37</v>
      </c>
      <c r="C10034" s="9" t="s">
        <v>1418</v>
      </c>
      <c r="D10034" s="9" t="s">
        <v>93</v>
      </c>
      <c r="E10034" s="9" t="s">
        <v>2803</v>
      </c>
      <c r="F10034" s="9" t="s">
        <v>2804</v>
      </c>
      <c r="G10034" s="10">
        <v>21329.88</v>
      </c>
      <c r="H10034" s="9" t="s">
        <v>94</v>
      </c>
      <c r="I10034" s="10">
        <v>9786</v>
      </c>
      <c r="J10034" s="11">
        <v>2.1796321275291199</v>
      </c>
      <c r="K10034" s="9" t="s">
        <v>94</v>
      </c>
      <c r="L10034" s="9" t="s">
        <v>95</v>
      </c>
    </row>
    <row r="10035" spans="1:12" x14ac:dyDescent="0.2">
      <c r="A10035" t="str">
        <f>VLOOKUP(B10035,StateFIPS!A$2:B$52,2)</f>
        <v>Wyoming</v>
      </c>
      <c r="B10035">
        <f t="shared" si="159"/>
        <v>56</v>
      </c>
      <c r="C10035" s="9" t="s">
        <v>1013</v>
      </c>
      <c r="D10035" s="9" t="s">
        <v>93</v>
      </c>
      <c r="E10035" s="9" t="s">
        <v>2803</v>
      </c>
      <c r="F10035" s="9" t="s">
        <v>2804</v>
      </c>
      <c r="G10035" s="10">
        <v>151</v>
      </c>
      <c r="H10035" s="9" t="s">
        <v>94</v>
      </c>
      <c r="I10035" s="10">
        <v>150</v>
      </c>
      <c r="J10035" s="11">
        <v>1.0066666666666699</v>
      </c>
      <c r="K10035" s="9" t="s">
        <v>94</v>
      </c>
      <c r="L10035" s="9" t="s">
        <v>95</v>
      </c>
    </row>
    <row r="10036" spans="1:12" x14ac:dyDescent="0.2">
      <c r="A10036" t="str">
        <f>VLOOKUP(B10036,StateFIPS!A$2:B$52,2)</f>
        <v>Wyoming</v>
      </c>
      <c r="B10036">
        <f t="shared" si="159"/>
        <v>56</v>
      </c>
      <c r="C10036" s="9" t="s">
        <v>1023</v>
      </c>
      <c r="D10036" s="9" t="s">
        <v>93</v>
      </c>
      <c r="E10036" s="9" t="s">
        <v>2803</v>
      </c>
      <c r="F10036" s="9" t="s">
        <v>2804</v>
      </c>
      <c r="G10036" s="10">
        <v>697</v>
      </c>
      <c r="H10036" s="9" t="s">
        <v>94</v>
      </c>
      <c r="I10036" s="10">
        <v>697</v>
      </c>
      <c r="J10036" s="11">
        <v>1</v>
      </c>
      <c r="K10036" s="9" t="s">
        <v>94</v>
      </c>
      <c r="L10036" s="9" t="s">
        <v>95</v>
      </c>
    </row>
    <row r="10037" spans="1:12" x14ac:dyDescent="0.2">
      <c r="A10037" t="str">
        <f>VLOOKUP(B10037,StateFIPS!A$2:B$52,2)</f>
        <v>New York</v>
      </c>
      <c r="B10037">
        <f t="shared" si="159"/>
        <v>36</v>
      </c>
      <c r="C10037" s="9" t="s">
        <v>2158</v>
      </c>
      <c r="D10037" s="9" t="s">
        <v>93</v>
      </c>
      <c r="E10037" s="9" t="s">
        <v>2803</v>
      </c>
      <c r="F10037" s="9" t="s">
        <v>2804</v>
      </c>
      <c r="G10037" s="10">
        <v>515</v>
      </c>
      <c r="H10037" s="9" t="s">
        <v>94</v>
      </c>
      <c r="I10037" s="10">
        <v>393</v>
      </c>
      <c r="J10037" s="11">
        <v>1.31043256997455</v>
      </c>
      <c r="K10037" s="9" t="s">
        <v>94</v>
      </c>
      <c r="L10037" s="9" t="s">
        <v>95</v>
      </c>
    </row>
    <row r="10038" spans="1:12" x14ac:dyDescent="0.2">
      <c r="A10038" t="str">
        <f>VLOOKUP(B10038,StateFIPS!A$2:B$52,2)</f>
        <v>New York</v>
      </c>
      <c r="B10038">
        <f t="shared" si="159"/>
        <v>36</v>
      </c>
      <c r="C10038" s="9" t="s">
        <v>2169</v>
      </c>
      <c r="D10038" s="9" t="s">
        <v>93</v>
      </c>
      <c r="E10038" s="9" t="s">
        <v>2803</v>
      </c>
      <c r="F10038" s="9" t="s">
        <v>2804</v>
      </c>
      <c r="G10038" s="10">
        <v>21234</v>
      </c>
      <c r="H10038" s="9" t="s">
        <v>94</v>
      </c>
      <c r="I10038" s="10">
        <v>9706</v>
      </c>
      <c r="J10038" s="11">
        <v>2.1877189367401599</v>
      </c>
      <c r="K10038" s="9" t="s">
        <v>94</v>
      </c>
      <c r="L10038" s="9" t="s">
        <v>95</v>
      </c>
    </row>
    <row r="10039" spans="1:12" x14ac:dyDescent="0.2">
      <c r="A10039" t="str">
        <f>VLOOKUP(B10039,StateFIPS!A$2:B$52,2)</f>
        <v>Wyoming</v>
      </c>
      <c r="B10039">
        <f t="shared" si="159"/>
        <v>56</v>
      </c>
      <c r="C10039" s="9" t="s">
        <v>1024</v>
      </c>
      <c r="D10039" s="9" t="s">
        <v>93</v>
      </c>
      <c r="E10039" s="9" t="s">
        <v>2803</v>
      </c>
      <c r="F10039" s="9" t="s">
        <v>2804</v>
      </c>
      <c r="G10039" s="10">
        <v>469</v>
      </c>
      <c r="H10039" s="9" t="s">
        <v>94</v>
      </c>
      <c r="I10039" s="10">
        <v>469</v>
      </c>
      <c r="J10039" s="11">
        <v>1</v>
      </c>
      <c r="K10039" s="9" t="s">
        <v>94</v>
      </c>
      <c r="L10039" s="9" t="s">
        <v>95</v>
      </c>
    </row>
    <row r="10040" spans="1:12" x14ac:dyDescent="0.2">
      <c r="A10040" t="str">
        <f>VLOOKUP(B10040,StateFIPS!A$2:B$52,2)</f>
        <v>New York</v>
      </c>
      <c r="B10040">
        <f t="shared" si="159"/>
        <v>36</v>
      </c>
      <c r="C10040" s="9" t="s">
        <v>1206</v>
      </c>
      <c r="D10040" s="9" t="s">
        <v>93</v>
      </c>
      <c r="E10040" s="9" t="s">
        <v>2803</v>
      </c>
      <c r="F10040" s="9" t="s">
        <v>2804</v>
      </c>
      <c r="G10040" s="10">
        <v>21752</v>
      </c>
      <c r="H10040" s="9" t="s">
        <v>94</v>
      </c>
      <c r="I10040" s="10">
        <v>10910</v>
      </c>
      <c r="J10040" s="11">
        <v>1.9937671860678301</v>
      </c>
      <c r="K10040" s="9" t="s">
        <v>94</v>
      </c>
      <c r="L10040" s="9" t="s">
        <v>95</v>
      </c>
    </row>
    <row r="10041" spans="1:12" x14ac:dyDescent="0.2">
      <c r="A10041" t="str">
        <f>VLOOKUP(B10041,StateFIPS!A$2:B$52,2)</f>
        <v>New York</v>
      </c>
      <c r="B10041">
        <f t="shared" si="159"/>
        <v>36</v>
      </c>
      <c r="C10041" s="9" t="s">
        <v>2004</v>
      </c>
      <c r="D10041" s="9" t="s">
        <v>93</v>
      </c>
      <c r="E10041" s="9" t="s">
        <v>2803</v>
      </c>
      <c r="F10041" s="9" t="s">
        <v>2804</v>
      </c>
      <c r="G10041" s="10">
        <v>436</v>
      </c>
      <c r="H10041" s="9" t="s">
        <v>94</v>
      </c>
      <c r="I10041" s="10">
        <v>439</v>
      </c>
      <c r="J10041" s="11">
        <v>0.993166287015945</v>
      </c>
      <c r="K10041" s="9" t="s">
        <v>94</v>
      </c>
      <c r="L10041" s="9" t="s">
        <v>95</v>
      </c>
    </row>
    <row r="10042" spans="1:12" x14ac:dyDescent="0.2">
      <c r="A10042" t="str">
        <f>VLOOKUP(B10042,StateFIPS!A$2:B$52,2)</f>
        <v>Wyoming</v>
      </c>
      <c r="B10042">
        <f t="shared" si="159"/>
        <v>56</v>
      </c>
      <c r="C10042" s="9" t="s">
        <v>1029</v>
      </c>
      <c r="D10042" s="9" t="s">
        <v>93</v>
      </c>
      <c r="E10042" s="9" t="s">
        <v>2803</v>
      </c>
      <c r="F10042" s="9" t="s">
        <v>2804</v>
      </c>
      <c r="G10042" s="10">
        <v>614</v>
      </c>
      <c r="H10042" s="9" t="s">
        <v>94</v>
      </c>
      <c r="I10042" s="10">
        <v>613</v>
      </c>
      <c r="J10042" s="11">
        <v>1.0016313213703101</v>
      </c>
      <c r="K10042" s="9" t="s">
        <v>94</v>
      </c>
      <c r="L10042" s="9" t="s">
        <v>95</v>
      </c>
    </row>
    <row r="10043" spans="1:12" x14ac:dyDescent="0.2">
      <c r="A10043" t="str">
        <f>VLOOKUP(B10043,StateFIPS!A$2:B$52,2)</f>
        <v>New York</v>
      </c>
      <c r="B10043">
        <f t="shared" si="159"/>
        <v>36</v>
      </c>
      <c r="C10043" s="9" t="s">
        <v>2758</v>
      </c>
      <c r="D10043" s="9" t="s">
        <v>93</v>
      </c>
      <c r="E10043" s="9" t="s">
        <v>2803</v>
      </c>
      <c r="F10043" s="9" t="s">
        <v>2804</v>
      </c>
      <c r="G10043" s="10">
        <v>518</v>
      </c>
      <c r="H10043" s="9" t="s">
        <v>94</v>
      </c>
      <c r="I10043" s="10">
        <v>1204</v>
      </c>
      <c r="J10043" s="11">
        <v>0.43023255813953498</v>
      </c>
      <c r="K10043" s="9" t="s">
        <v>94</v>
      </c>
      <c r="L10043" s="9" t="s">
        <v>95</v>
      </c>
    </row>
    <row r="10044" spans="1:12" x14ac:dyDescent="0.2">
      <c r="A10044" t="str">
        <f>VLOOKUP(B10044,StateFIPS!A$2:B$52,2)</f>
        <v>Wyoming</v>
      </c>
      <c r="B10044">
        <f t="shared" si="159"/>
        <v>56</v>
      </c>
      <c r="C10044" s="9" t="s">
        <v>1020</v>
      </c>
      <c r="D10044" s="9" t="s">
        <v>93</v>
      </c>
      <c r="E10044" s="9" t="s">
        <v>2803</v>
      </c>
      <c r="F10044" s="9" t="s">
        <v>2804</v>
      </c>
      <c r="G10044" s="10">
        <v>1227</v>
      </c>
      <c r="H10044" s="9" t="s">
        <v>94</v>
      </c>
      <c r="I10044" s="10">
        <v>1223</v>
      </c>
      <c r="J10044" s="11">
        <v>1.00327064595258</v>
      </c>
      <c r="K10044" s="9" t="s">
        <v>94</v>
      </c>
      <c r="L10044" s="9" t="s">
        <v>95</v>
      </c>
    </row>
    <row r="10045" spans="1:12" x14ac:dyDescent="0.2">
      <c r="A10045" t="str">
        <f>VLOOKUP(B10045,StateFIPS!A$2:B$52,2)</f>
        <v>Wyoming</v>
      </c>
      <c r="B10045">
        <f t="shared" si="159"/>
        <v>56</v>
      </c>
      <c r="C10045" s="9" t="s">
        <v>584</v>
      </c>
      <c r="D10045" s="9" t="s">
        <v>93</v>
      </c>
      <c r="E10045" s="9" t="s">
        <v>2803</v>
      </c>
      <c r="F10045" s="9" t="s">
        <v>2804</v>
      </c>
      <c r="G10045" s="10">
        <v>602</v>
      </c>
      <c r="H10045" s="9" t="s">
        <v>94</v>
      </c>
      <c r="I10045" s="10">
        <v>600</v>
      </c>
      <c r="J10045" s="11">
        <v>1.0033333333333301</v>
      </c>
      <c r="K10045" s="9" t="s">
        <v>94</v>
      </c>
      <c r="L10045" s="9" t="s">
        <v>95</v>
      </c>
    </row>
    <row r="10046" spans="1:12" x14ac:dyDescent="0.2">
      <c r="A10046" t="str">
        <f>VLOOKUP(B10046,StateFIPS!A$2:B$52,2)</f>
        <v>Wisconsin</v>
      </c>
      <c r="B10046">
        <f t="shared" si="159"/>
        <v>55</v>
      </c>
      <c r="C10046" s="9" t="s">
        <v>2342</v>
      </c>
      <c r="D10046" s="9" t="s">
        <v>93</v>
      </c>
      <c r="E10046" s="9" t="s">
        <v>2803</v>
      </c>
      <c r="F10046" s="9" t="s">
        <v>2804</v>
      </c>
      <c r="G10046" s="10">
        <v>774</v>
      </c>
      <c r="H10046" s="9" t="s">
        <v>94</v>
      </c>
      <c r="I10046" s="10">
        <v>1752</v>
      </c>
      <c r="J10046" s="11">
        <v>0.44178082191780799</v>
      </c>
      <c r="K10046" s="9" t="s">
        <v>94</v>
      </c>
      <c r="L10046" s="9" t="s">
        <v>95</v>
      </c>
    </row>
    <row r="10047" spans="1:12" x14ac:dyDescent="0.2">
      <c r="A10047" t="str">
        <f>VLOOKUP(B10047,StateFIPS!A$2:B$52,2)</f>
        <v>New York</v>
      </c>
      <c r="B10047">
        <f t="shared" si="159"/>
        <v>36</v>
      </c>
      <c r="C10047" s="9" t="s">
        <v>1209</v>
      </c>
      <c r="D10047" s="9" t="s">
        <v>93</v>
      </c>
      <c r="E10047" s="9" t="s">
        <v>2803</v>
      </c>
      <c r="F10047" s="9" t="s">
        <v>2804</v>
      </c>
      <c r="G10047" s="10">
        <v>21752</v>
      </c>
      <c r="H10047" s="9" t="s">
        <v>94</v>
      </c>
      <c r="I10047" s="10">
        <v>10910</v>
      </c>
      <c r="J10047" s="11">
        <v>1.9937671860678301</v>
      </c>
      <c r="K10047" s="9" t="s">
        <v>94</v>
      </c>
      <c r="L10047" s="9" t="s">
        <v>95</v>
      </c>
    </row>
    <row r="10048" spans="1:12" x14ac:dyDescent="0.2">
      <c r="A10048" t="str">
        <f>VLOOKUP(B10048,StateFIPS!A$2:B$52,2)</f>
        <v>Wisconsin</v>
      </c>
      <c r="B10048">
        <f t="shared" si="159"/>
        <v>55</v>
      </c>
      <c r="C10048" s="9" t="s">
        <v>2357</v>
      </c>
      <c r="D10048" s="9" t="s">
        <v>93</v>
      </c>
      <c r="E10048" s="9" t="s">
        <v>2803</v>
      </c>
      <c r="F10048" s="9" t="s">
        <v>2804</v>
      </c>
      <c r="G10048" s="10">
        <v>2854</v>
      </c>
      <c r="H10048" s="9" t="s">
        <v>94</v>
      </c>
      <c r="I10048" s="10">
        <v>3534</v>
      </c>
      <c r="J10048" s="11">
        <v>0.80758347481607196</v>
      </c>
      <c r="K10048" s="9" t="s">
        <v>94</v>
      </c>
      <c r="L10048" s="9" t="s">
        <v>95</v>
      </c>
    </row>
    <row r="10049" spans="1:12" x14ac:dyDescent="0.2">
      <c r="A10049" t="str">
        <f>VLOOKUP(B10049,StateFIPS!A$2:B$52,2)</f>
        <v>New York</v>
      </c>
      <c r="B10049">
        <f t="shared" si="159"/>
        <v>36</v>
      </c>
      <c r="C10049" s="9" t="s">
        <v>1693</v>
      </c>
      <c r="D10049" s="9" t="s">
        <v>93</v>
      </c>
      <c r="E10049" s="9" t="s">
        <v>2803</v>
      </c>
      <c r="F10049" s="9" t="s">
        <v>2804</v>
      </c>
      <c r="G10049" s="10">
        <v>820</v>
      </c>
      <c r="H10049" s="9" t="s">
        <v>94</v>
      </c>
      <c r="I10049" s="10">
        <v>705</v>
      </c>
      <c r="J10049" s="11">
        <v>1.16312056737589</v>
      </c>
      <c r="K10049" s="9" t="s">
        <v>94</v>
      </c>
      <c r="L10049" s="9" t="s">
        <v>95</v>
      </c>
    </row>
    <row r="10050" spans="1:12" x14ac:dyDescent="0.2">
      <c r="A10050" t="str">
        <f>VLOOKUP(B10050,StateFIPS!A$2:B$52,2)</f>
        <v>North Carolina</v>
      </c>
      <c r="B10050">
        <f t="shared" si="159"/>
        <v>37</v>
      </c>
      <c r="C10050" s="9" t="s">
        <v>1210</v>
      </c>
      <c r="D10050" s="9" t="s">
        <v>93</v>
      </c>
      <c r="E10050" s="9" t="s">
        <v>2803</v>
      </c>
      <c r="F10050" s="9" t="s">
        <v>2804</v>
      </c>
      <c r="G10050" s="10">
        <v>21660</v>
      </c>
      <c r="H10050" s="9" t="s">
        <v>94</v>
      </c>
      <c r="I10050" s="10">
        <v>10124</v>
      </c>
      <c r="J10050" s="11">
        <v>2.13947056499407</v>
      </c>
      <c r="K10050" s="9" t="s">
        <v>94</v>
      </c>
      <c r="L10050" s="9" t="s">
        <v>95</v>
      </c>
    </row>
    <row r="10051" spans="1:12" x14ac:dyDescent="0.2">
      <c r="A10051" t="str">
        <f>VLOOKUP(B10051,StateFIPS!A$2:B$52,2)</f>
        <v>North Carolina</v>
      </c>
      <c r="B10051">
        <f t="shared" ref="B10051:B10114" si="160">VALUE(LEFT(C10051,2))</f>
        <v>37</v>
      </c>
      <c r="C10051" s="9" t="s">
        <v>1211</v>
      </c>
      <c r="D10051" s="9" t="s">
        <v>93</v>
      </c>
      <c r="E10051" s="9" t="s">
        <v>2803</v>
      </c>
      <c r="F10051" s="9" t="s">
        <v>2804</v>
      </c>
      <c r="G10051" s="10">
        <v>21267</v>
      </c>
      <c r="H10051" s="9" t="s">
        <v>94</v>
      </c>
      <c r="I10051" s="10">
        <v>9721</v>
      </c>
      <c r="J10051" s="11">
        <v>2.1877378870486601</v>
      </c>
      <c r="K10051" s="9" t="s">
        <v>94</v>
      </c>
      <c r="L10051" s="9" t="s">
        <v>95</v>
      </c>
    </row>
    <row r="10052" spans="1:12" x14ac:dyDescent="0.2">
      <c r="A10052" t="str">
        <f>VLOOKUP(B10052,StateFIPS!A$2:B$52,2)</f>
        <v>Wisconsin</v>
      </c>
      <c r="B10052">
        <f t="shared" si="160"/>
        <v>55</v>
      </c>
      <c r="C10052" s="9" t="s">
        <v>2368</v>
      </c>
      <c r="D10052" s="9" t="s">
        <v>93</v>
      </c>
      <c r="E10052" s="9" t="s">
        <v>2803</v>
      </c>
      <c r="F10052" s="9" t="s">
        <v>2804</v>
      </c>
      <c r="G10052" s="10">
        <v>3237</v>
      </c>
      <c r="H10052" s="9" t="s">
        <v>94</v>
      </c>
      <c r="I10052" s="10">
        <v>4461</v>
      </c>
      <c r="J10052" s="11">
        <v>0.72562205783456601</v>
      </c>
      <c r="K10052" s="9" t="s">
        <v>94</v>
      </c>
      <c r="L10052" s="9" t="s">
        <v>95</v>
      </c>
    </row>
    <row r="10053" spans="1:12" x14ac:dyDescent="0.2">
      <c r="A10053" t="str">
        <f>VLOOKUP(B10053,StateFIPS!A$2:B$52,2)</f>
        <v>Wyoming</v>
      </c>
      <c r="B10053">
        <f t="shared" si="160"/>
        <v>56</v>
      </c>
      <c r="C10053" s="9" t="s">
        <v>1025</v>
      </c>
      <c r="D10053" s="9" t="s">
        <v>93</v>
      </c>
      <c r="E10053" s="9" t="s">
        <v>2803</v>
      </c>
      <c r="F10053" s="9" t="s">
        <v>2804</v>
      </c>
      <c r="G10053" s="10">
        <v>580</v>
      </c>
      <c r="H10053" s="9" t="s">
        <v>94</v>
      </c>
      <c r="I10053" s="10">
        <v>578</v>
      </c>
      <c r="J10053" s="11">
        <v>1.0034602076124599</v>
      </c>
      <c r="K10053" s="9" t="s">
        <v>94</v>
      </c>
      <c r="L10053" s="9" t="s">
        <v>95</v>
      </c>
    </row>
    <row r="10054" spans="1:12" x14ac:dyDescent="0.2">
      <c r="A10054" t="str">
        <f>VLOOKUP(B10054,StateFIPS!A$2:B$52,2)</f>
        <v>New York</v>
      </c>
      <c r="B10054">
        <f t="shared" si="160"/>
        <v>36</v>
      </c>
      <c r="C10054" s="9" t="s">
        <v>2228</v>
      </c>
      <c r="D10054" s="9" t="s">
        <v>93</v>
      </c>
      <c r="E10054" s="9" t="s">
        <v>2803</v>
      </c>
      <c r="F10054" s="9" t="s">
        <v>2804</v>
      </c>
      <c r="G10054" s="10">
        <v>21251</v>
      </c>
      <c r="H10054" s="9" t="s">
        <v>94</v>
      </c>
      <c r="I10054" s="10">
        <v>9745</v>
      </c>
      <c r="J10054" s="11">
        <v>2.1807080554130298</v>
      </c>
      <c r="K10054" s="9" t="s">
        <v>94</v>
      </c>
      <c r="L10054" s="9" t="s">
        <v>95</v>
      </c>
    </row>
    <row r="10055" spans="1:12" x14ac:dyDescent="0.2">
      <c r="A10055" t="str">
        <f>VLOOKUP(B10055,StateFIPS!A$2:B$52,2)</f>
        <v>Wisconsin</v>
      </c>
      <c r="B10055">
        <f t="shared" si="160"/>
        <v>55</v>
      </c>
      <c r="C10055" s="9" t="s">
        <v>2346</v>
      </c>
      <c r="D10055" s="9" t="s">
        <v>93</v>
      </c>
      <c r="E10055" s="9" t="s">
        <v>2803</v>
      </c>
      <c r="F10055" s="9" t="s">
        <v>2804</v>
      </c>
      <c r="G10055" s="10">
        <v>11930</v>
      </c>
      <c r="H10055" s="9" t="s">
        <v>94</v>
      </c>
      <c r="I10055" s="10">
        <v>19840</v>
      </c>
      <c r="J10055" s="11">
        <v>0.60131048387096797</v>
      </c>
      <c r="K10055" s="9" t="s">
        <v>94</v>
      </c>
      <c r="L10055" s="9" t="s">
        <v>95</v>
      </c>
    </row>
    <row r="10056" spans="1:12" x14ac:dyDescent="0.2">
      <c r="A10056" t="str">
        <f>VLOOKUP(B10056,StateFIPS!A$2:B$52,2)</f>
        <v>Wisconsin</v>
      </c>
      <c r="B10056">
        <f t="shared" si="160"/>
        <v>55</v>
      </c>
      <c r="C10056" s="9" t="s">
        <v>2661</v>
      </c>
      <c r="D10056" s="9" t="s">
        <v>93</v>
      </c>
      <c r="E10056" s="9" t="s">
        <v>2803</v>
      </c>
      <c r="F10056" s="9" t="s">
        <v>2804</v>
      </c>
      <c r="G10056" s="10">
        <v>2240</v>
      </c>
      <c r="H10056" s="9" t="s">
        <v>94</v>
      </c>
      <c r="I10056" s="10">
        <v>2689</v>
      </c>
      <c r="J10056" s="11">
        <v>0.83302342878393498</v>
      </c>
      <c r="K10056" s="9" t="s">
        <v>94</v>
      </c>
      <c r="L10056" s="9" t="s">
        <v>95</v>
      </c>
    </row>
    <row r="10057" spans="1:12" x14ac:dyDescent="0.2">
      <c r="A10057" t="str">
        <f>VLOOKUP(B10057,StateFIPS!A$2:B$52,2)</f>
        <v>Wisconsin</v>
      </c>
      <c r="B10057">
        <f t="shared" si="160"/>
        <v>55</v>
      </c>
      <c r="C10057" s="9" t="s">
        <v>2664</v>
      </c>
      <c r="D10057" s="9" t="s">
        <v>93</v>
      </c>
      <c r="E10057" s="9" t="s">
        <v>2803</v>
      </c>
      <c r="F10057" s="9" t="s">
        <v>2804</v>
      </c>
      <c r="G10057" s="10">
        <v>4337</v>
      </c>
      <c r="H10057" s="9" t="s">
        <v>94</v>
      </c>
      <c r="I10057" s="10">
        <v>5116</v>
      </c>
      <c r="J10057" s="11">
        <v>0.84773260359656</v>
      </c>
      <c r="K10057" s="9" t="s">
        <v>94</v>
      </c>
      <c r="L10057" s="9" t="s">
        <v>95</v>
      </c>
    </row>
    <row r="10058" spans="1:12" x14ac:dyDescent="0.2">
      <c r="A10058" t="str">
        <f>VLOOKUP(B10058,StateFIPS!A$2:B$52,2)</f>
        <v>Wisconsin</v>
      </c>
      <c r="B10058">
        <f t="shared" si="160"/>
        <v>55</v>
      </c>
      <c r="C10058" s="9" t="s">
        <v>2554</v>
      </c>
      <c r="D10058" s="9" t="s">
        <v>93</v>
      </c>
      <c r="E10058" s="9" t="s">
        <v>2803</v>
      </c>
      <c r="F10058" s="9" t="s">
        <v>2804</v>
      </c>
      <c r="G10058" s="10">
        <v>3298</v>
      </c>
      <c r="H10058" s="9" t="s">
        <v>94</v>
      </c>
      <c r="I10058" s="10">
        <v>3880</v>
      </c>
      <c r="J10058" s="11">
        <v>0.85</v>
      </c>
      <c r="K10058" s="9" t="s">
        <v>94</v>
      </c>
      <c r="L10058" s="9" t="s">
        <v>95</v>
      </c>
    </row>
    <row r="10059" spans="1:12" x14ac:dyDescent="0.2">
      <c r="A10059" t="str">
        <f>VLOOKUP(B10059,StateFIPS!A$2:B$52,2)</f>
        <v>Wisconsin</v>
      </c>
      <c r="B10059">
        <f t="shared" si="160"/>
        <v>55</v>
      </c>
      <c r="C10059" s="9" t="s">
        <v>2531</v>
      </c>
      <c r="D10059" s="9" t="s">
        <v>93</v>
      </c>
      <c r="E10059" s="9" t="s">
        <v>2803</v>
      </c>
      <c r="F10059" s="9" t="s">
        <v>2804</v>
      </c>
      <c r="G10059" s="10">
        <v>4190</v>
      </c>
      <c r="H10059" s="9" t="s">
        <v>94</v>
      </c>
      <c r="I10059" s="10">
        <v>5032</v>
      </c>
      <c r="J10059" s="11">
        <v>0.83267090620031803</v>
      </c>
      <c r="K10059" s="9" t="s">
        <v>94</v>
      </c>
      <c r="L10059" s="9" t="s">
        <v>95</v>
      </c>
    </row>
    <row r="10060" spans="1:12" x14ac:dyDescent="0.2">
      <c r="A10060" t="str">
        <f>VLOOKUP(B10060,StateFIPS!A$2:B$52,2)</f>
        <v>Wisconsin</v>
      </c>
      <c r="B10060">
        <f t="shared" si="160"/>
        <v>55</v>
      </c>
      <c r="C10060" s="9" t="s">
        <v>2579</v>
      </c>
      <c r="D10060" s="9" t="s">
        <v>93</v>
      </c>
      <c r="E10060" s="9" t="s">
        <v>2803</v>
      </c>
      <c r="F10060" s="9" t="s">
        <v>2804</v>
      </c>
      <c r="G10060" s="10">
        <v>768</v>
      </c>
      <c r="H10060" s="9" t="s">
        <v>94</v>
      </c>
      <c r="I10060" s="10">
        <v>1539</v>
      </c>
      <c r="J10060" s="11">
        <v>0.49902534113060398</v>
      </c>
      <c r="K10060" s="9" t="s">
        <v>94</v>
      </c>
      <c r="L10060" s="9" t="s">
        <v>95</v>
      </c>
    </row>
    <row r="10061" spans="1:12" x14ac:dyDescent="0.2">
      <c r="A10061" t="str">
        <f>VLOOKUP(B10061,StateFIPS!A$2:B$52,2)</f>
        <v>Wisconsin</v>
      </c>
      <c r="B10061">
        <f t="shared" si="160"/>
        <v>55</v>
      </c>
      <c r="C10061" s="9" t="s">
        <v>2607</v>
      </c>
      <c r="D10061" s="9" t="s">
        <v>93</v>
      </c>
      <c r="E10061" s="9" t="s">
        <v>2803</v>
      </c>
      <c r="F10061" s="9" t="s">
        <v>2804</v>
      </c>
      <c r="G10061" s="10">
        <v>3178</v>
      </c>
      <c r="H10061" s="9" t="s">
        <v>94</v>
      </c>
      <c r="I10061" s="10">
        <v>4287</v>
      </c>
      <c r="J10061" s="11">
        <v>0.74131094005131803</v>
      </c>
      <c r="K10061" s="9" t="s">
        <v>94</v>
      </c>
      <c r="L10061" s="9" t="s">
        <v>95</v>
      </c>
    </row>
    <row r="10062" spans="1:12" x14ac:dyDescent="0.2">
      <c r="A10062" t="str">
        <f>VLOOKUP(B10062,StateFIPS!A$2:B$52,2)</f>
        <v>Wisconsin</v>
      </c>
      <c r="B10062">
        <f t="shared" si="160"/>
        <v>55</v>
      </c>
      <c r="C10062" s="9" t="s">
        <v>2548</v>
      </c>
      <c r="D10062" s="9" t="s">
        <v>93</v>
      </c>
      <c r="E10062" s="9" t="s">
        <v>2803</v>
      </c>
      <c r="F10062" s="9" t="s">
        <v>2804</v>
      </c>
      <c r="G10062" s="10">
        <v>5111</v>
      </c>
      <c r="H10062" s="9" t="s">
        <v>94</v>
      </c>
      <c r="I10062" s="10">
        <v>7585</v>
      </c>
      <c r="J10062" s="11">
        <v>0.67382992748846404</v>
      </c>
      <c r="K10062" s="9" t="s">
        <v>94</v>
      </c>
      <c r="L10062" s="9" t="s">
        <v>95</v>
      </c>
    </row>
    <row r="10063" spans="1:12" x14ac:dyDescent="0.2">
      <c r="A10063" t="str">
        <f>VLOOKUP(B10063,StateFIPS!A$2:B$52,2)</f>
        <v>Wyoming</v>
      </c>
      <c r="B10063">
        <f t="shared" si="160"/>
        <v>56</v>
      </c>
      <c r="C10063" s="9" t="s">
        <v>2670</v>
      </c>
      <c r="D10063" s="9" t="s">
        <v>93</v>
      </c>
      <c r="E10063" s="9" t="s">
        <v>2803</v>
      </c>
      <c r="F10063" s="9" t="s">
        <v>2804</v>
      </c>
      <c r="G10063" s="10">
        <v>1063</v>
      </c>
      <c r="H10063" s="9" t="s">
        <v>94</v>
      </c>
      <c r="I10063" s="10">
        <v>1062</v>
      </c>
      <c r="J10063" s="11">
        <v>1.0009416195856899</v>
      </c>
      <c r="K10063" s="9" t="s">
        <v>94</v>
      </c>
      <c r="L10063" s="9" t="s">
        <v>95</v>
      </c>
    </row>
    <row r="10064" spans="1:12" x14ac:dyDescent="0.2">
      <c r="A10064" t="str">
        <f>VLOOKUP(B10064,StateFIPS!A$2:B$52,2)</f>
        <v>New York</v>
      </c>
      <c r="B10064">
        <f t="shared" si="160"/>
        <v>36</v>
      </c>
      <c r="C10064" s="9" t="s">
        <v>2185</v>
      </c>
      <c r="D10064" s="9" t="s">
        <v>93</v>
      </c>
      <c r="E10064" s="9" t="s">
        <v>2803</v>
      </c>
      <c r="F10064" s="9" t="s">
        <v>2804</v>
      </c>
      <c r="G10064" s="10">
        <v>433</v>
      </c>
      <c r="H10064" s="9" t="s">
        <v>94</v>
      </c>
      <c r="I10064" s="10">
        <v>704</v>
      </c>
      <c r="J10064" s="11">
        <v>0.61505681818181801</v>
      </c>
      <c r="K10064" s="9" t="s">
        <v>94</v>
      </c>
      <c r="L10064" s="9" t="s">
        <v>95</v>
      </c>
    </row>
    <row r="10065" spans="1:12" x14ac:dyDescent="0.2">
      <c r="A10065" t="str">
        <f>VLOOKUP(B10065,StateFIPS!A$2:B$52,2)</f>
        <v>California</v>
      </c>
      <c r="B10065">
        <f t="shared" si="160"/>
        <v>6</v>
      </c>
      <c r="C10065" s="9" t="s">
        <v>2060</v>
      </c>
      <c r="D10065" s="9" t="s">
        <v>93</v>
      </c>
      <c r="E10065" s="9" t="s">
        <v>2803</v>
      </c>
      <c r="F10065" s="9" t="s">
        <v>2804</v>
      </c>
      <c r="G10065" s="10">
        <v>15775</v>
      </c>
      <c r="H10065" s="9" t="s">
        <v>94</v>
      </c>
      <c r="I10065" s="10">
        <v>9422</v>
      </c>
      <c r="J10065" s="11">
        <v>1.67427297813628</v>
      </c>
      <c r="K10065" s="9" t="s">
        <v>94</v>
      </c>
      <c r="L10065" s="9" t="s">
        <v>95</v>
      </c>
    </row>
    <row r="10066" spans="1:12" x14ac:dyDescent="0.2">
      <c r="A10066" t="str">
        <f>VLOOKUP(B10066,StateFIPS!A$2:B$52,2)</f>
        <v>Wisconsin</v>
      </c>
      <c r="B10066">
        <f t="shared" si="160"/>
        <v>55</v>
      </c>
      <c r="C10066" s="9" t="s">
        <v>2617</v>
      </c>
      <c r="D10066" s="9" t="s">
        <v>93</v>
      </c>
      <c r="E10066" s="9" t="s">
        <v>2803</v>
      </c>
      <c r="F10066" s="9" t="s">
        <v>2804</v>
      </c>
      <c r="G10066" s="10">
        <v>2878</v>
      </c>
      <c r="H10066" s="9" t="s">
        <v>94</v>
      </c>
      <c r="I10066" s="10">
        <v>3515</v>
      </c>
      <c r="J10066" s="11">
        <v>0.81877667140824995</v>
      </c>
      <c r="K10066" s="9" t="s">
        <v>94</v>
      </c>
      <c r="L10066" s="9" t="s">
        <v>95</v>
      </c>
    </row>
    <row r="10067" spans="1:12" x14ac:dyDescent="0.2">
      <c r="A10067" t="str">
        <f>VLOOKUP(B10067,StateFIPS!A$2:B$52,2)</f>
        <v>New York</v>
      </c>
      <c r="B10067">
        <f t="shared" si="160"/>
        <v>36</v>
      </c>
      <c r="C10067" s="9" t="s">
        <v>1593</v>
      </c>
      <c r="D10067" s="9" t="s">
        <v>93</v>
      </c>
      <c r="E10067" s="9" t="s">
        <v>2803</v>
      </c>
      <c r="F10067" s="9" t="s">
        <v>2804</v>
      </c>
      <c r="G10067" s="10">
        <v>719</v>
      </c>
      <c r="H10067" s="9" t="s">
        <v>94</v>
      </c>
      <c r="I10067" s="10">
        <v>1296</v>
      </c>
      <c r="J10067" s="11">
        <v>0.55478395061728403</v>
      </c>
      <c r="K10067" s="9" t="s">
        <v>94</v>
      </c>
      <c r="L10067" s="9" t="s">
        <v>95</v>
      </c>
    </row>
    <row r="10068" spans="1:12" x14ac:dyDescent="0.2">
      <c r="A10068" t="str">
        <f>VLOOKUP(B10068,StateFIPS!A$2:B$52,2)</f>
        <v>New York</v>
      </c>
      <c r="B10068">
        <f t="shared" si="160"/>
        <v>36</v>
      </c>
      <c r="C10068" s="9" t="s">
        <v>1615</v>
      </c>
      <c r="D10068" s="9" t="s">
        <v>93</v>
      </c>
      <c r="E10068" s="9" t="s">
        <v>2803</v>
      </c>
      <c r="F10068" s="9" t="s">
        <v>2804</v>
      </c>
      <c r="G10068" s="10">
        <v>21331</v>
      </c>
      <c r="H10068" s="9" t="s">
        <v>94</v>
      </c>
      <c r="I10068" s="10">
        <v>9931</v>
      </c>
      <c r="J10068" s="11">
        <v>2.14792065250227</v>
      </c>
      <c r="K10068" s="9" t="s">
        <v>94</v>
      </c>
      <c r="L10068" s="9" t="s">
        <v>95</v>
      </c>
    </row>
    <row r="10069" spans="1:12" x14ac:dyDescent="0.2">
      <c r="A10069" t="str">
        <f>VLOOKUP(B10069,StateFIPS!A$2:B$52,2)</f>
        <v>Wyoming</v>
      </c>
      <c r="B10069">
        <f t="shared" si="160"/>
        <v>56</v>
      </c>
      <c r="C10069" s="9" t="s">
        <v>1015</v>
      </c>
      <c r="D10069" s="9" t="s">
        <v>93</v>
      </c>
      <c r="E10069" s="9" t="s">
        <v>2803</v>
      </c>
      <c r="F10069" s="9" t="s">
        <v>2804</v>
      </c>
      <c r="G10069" s="10">
        <v>501</v>
      </c>
      <c r="H10069" s="9" t="s">
        <v>94</v>
      </c>
      <c r="I10069" s="10">
        <v>500</v>
      </c>
      <c r="J10069" s="11">
        <v>1.002</v>
      </c>
      <c r="K10069" s="9" t="s">
        <v>94</v>
      </c>
      <c r="L10069" s="9" t="s">
        <v>95</v>
      </c>
    </row>
    <row r="10070" spans="1:12" x14ac:dyDescent="0.2">
      <c r="A10070" t="str">
        <f>VLOOKUP(B10070,StateFIPS!A$2:B$52,2)</f>
        <v>Wyoming</v>
      </c>
      <c r="B10070">
        <f t="shared" si="160"/>
        <v>56</v>
      </c>
      <c r="C10070" s="9" t="s">
        <v>1016</v>
      </c>
      <c r="D10070" s="9" t="s">
        <v>93</v>
      </c>
      <c r="E10070" s="9" t="s">
        <v>2803</v>
      </c>
      <c r="F10070" s="9" t="s">
        <v>2804</v>
      </c>
      <c r="G10070" s="10">
        <v>724</v>
      </c>
      <c r="H10070" s="9" t="s">
        <v>94</v>
      </c>
      <c r="I10070" s="10">
        <v>723</v>
      </c>
      <c r="J10070" s="11">
        <v>1.0013831258644501</v>
      </c>
      <c r="K10070" s="9" t="s">
        <v>94</v>
      </c>
      <c r="L10070" s="9" t="s">
        <v>95</v>
      </c>
    </row>
    <row r="10071" spans="1:12" x14ac:dyDescent="0.2">
      <c r="A10071" t="str">
        <f>VLOOKUP(B10071,StateFIPS!A$2:B$52,2)</f>
        <v>Wyoming</v>
      </c>
      <c r="B10071">
        <f t="shared" si="160"/>
        <v>56</v>
      </c>
      <c r="C10071" s="9" t="s">
        <v>1017</v>
      </c>
      <c r="D10071" s="9" t="s">
        <v>93</v>
      </c>
      <c r="E10071" s="9" t="s">
        <v>2803</v>
      </c>
      <c r="F10071" s="9" t="s">
        <v>2804</v>
      </c>
      <c r="G10071" s="10">
        <v>459</v>
      </c>
      <c r="H10071" s="9" t="s">
        <v>94</v>
      </c>
      <c r="I10071" s="10">
        <v>459</v>
      </c>
      <c r="J10071" s="11">
        <v>1</v>
      </c>
      <c r="K10071" s="9" t="s">
        <v>94</v>
      </c>
      <c r="L10071" s="9" t="s">
        <v>95</v>
      </c>
    </row>
    <row r="10072" spans="1:12" x14ac:dyDescent="0.2">
      <c r="A10072" t="str">
        <f>VLOOKUP(B10072,StateFIPS!A$2:B$52,2)</f>
        <v>Wyoming</v>
      </c>
      <c r="B10072">
        <f t="shared" si="160"/>
        <v>56</v>
      </c>
      <c r="C10072" s="9" t="s">
        <v>1018</v>
      </c>
      <c r="D10072" s="9" t="s">
        <v>93</v>
      </c>
      <c r="E10072" s="9" t="s">
        <v>2803</v>
      </c>
      <c r="F10072" s="9" t="s">
        <v>2804</v>
      </c>
      <c r="G10072" s="10">
        <v>419</v>
      </c>
      <c r="H10072" s="9" t="s">
        <v>94</v>
      </c>
      <c r="I10072" s="10">
        <v>417</v>
      </c>
      <c r="J10072" s="11">
        <v>1.0047961630695399</v>
      </c>
      <c r="K10072" s="9" t="s">
        <v>94</v>
      </c>
      <c r="L10072" s="9" t="s">
        <v>95</v>
      </c>
    </row>
    <row r="10073" spans="1:12" x14ac:dyDescent="0.2">
      <c r="A10073" t="str">
        <f>VLOOKUP(B10073,StateFIPS!A$2:B$52,2)</f>
        <v>Wyoming</v>
      </c>
      <c r="B10073">
        <f t="shared" si="160"/>
        <v>56</v>
      </c>
      <c r="C10073" s="9" t="s">
        <v>1019</v>
      </c>
      <c r="D10073" s="9" t="s">
        <v>93</v>
      </c>
      <c r="E10073" s="9" t="s">
        <v>2803</v>
      </c>
      <c r="F10073" s="9" t="s">
        <v>2804</v>
      </c>
      <c r="G10073" s="10">
        <v>1121</v>
      </c>
      <c r="H10073" s="9" t="s">
        <v>94</v>
      </c>
      <c r="I10073" s="10">
        <v>1118</v>
      </c>
      <c r="J10073" s="11">
        <v>1.0026833631484799</v>
      </c>
      <c r="K10073" s="9" t="s">
        <v>94</v>
      </c>
      <c r="L10073" s="9" t="s">
        <v>95</v>
      </c>
    </row>
    <row r="10074" spans="1:12" x14ac:dyDescent="0.2">
      <c r="A10074" t="str">
        <f>VLOOKUP(B10074,StateFIPS!A$2:B$52,2)</f>
        <v>Wisconsin</v>
      </c>
      <c r="B10074">
        <f t="shared" si="160"/>
        <v>55</v>
      </c>
      <c r="C10074" s="9" t="s">
        <v>2543</v>
      </c>
      <c r="D10074" s="9" t="s">
        <v>93</v>
      </c>
      <c r="E10074" s="9" t="s">
        <v>2803</v>
      </c>
      <c r="F10074" s="9" t="s">
        <v>2804</v>
      </c>
      <c r="G10074" s="10">
        <v>470</v>
      </c>
      <c r="H10074" s="9" t="s">
        <v>94</v>
      </c>
      <c r="I10074" s="10">
        <v>960</v>
      </c>
      <c r="J10074" s="11">
        <v>0.48958333333333298</v>
      </c>
      <c r="K10074" s="9" t="s">
        <v>94</v>
      </c>
      <c r="L10074" s="9" t="s">
        <v>95</v>
      </c>
    </row>
    <row r="10075" spans="1:12" x14ac:dyDescent="0.2">
      <c r="A10075" t="str">
        <f>VLOOKUP(B10075,StateFIPS!A$2:B$52,2)</f>
        <v>North Carolina</v>
      </c>
      <c r="B10075">
        <f t="shared" si="160"/>
        <v>37</v>
      </c>
      <c r="C10075" s="9" t="s">
        <v>2716</v>
      </c>
      <c r="D10075" s="9" t="s">
        <v>93</v>
      </c>
      <c r="E10075" s="9" t="s">
        <v>2803</v>
      </c>
      <c r="F10075" s="9" t="s">
        <v>2804</v>
      </c>
      <c r="G10075" s="10">
        <v>21371</v>
      </c>
      <c r="H10075" s="9" t="s">
        <v>94</v>
      </c>
      <c r="I10075" s="10">
        <v>9829</v>
      </c>
      <c r="J10075" s="11">
        <v>2.1742801912707299</v>
      </c>
      <c r="K10075" s="9" t="s">
        <v>94</v>
      </c>
      <c r="L10075" s="9" t="s">
        <v>95</v>
      </c>
    </row>
    <row r="10076" spans="1:12" x14ac:dyDescent="0.2">
      <c r="A10076" t="str">
        <f>VLOOKUP(B10076,StateFIPS!A$2:B$52,2)</f>
        <v>New York</v>
      </c>
      <c r="B10076">
        <f t="shared" si="160"/>
        <v>36</v>
      </c>
      <c r="C10076" s="9" t="s">
        <v>1932</v>
      </c>
      <c r="D10076" s="9" t="s">
        <v>93</v>
      </c>
      <c r="E10076" s="9" t="s">
        <v>2803</v>
      </c>
      <c r="F10076" s="9" t="s">
        <v>2804</v>
      </c>
      <c r="G10076" s="10">
        <v>325</v>
      </c>
      <c r="H10076" s="9" t="s">
        <v>94</v>
      </c>
      <c r="I10076" s="10">
        <v>419</v>
      </c>
      <c r="J10076" s="11">
        <v>0.77565632458233902</v>
      </c>
      <c r="K10076" s="9" t="s">
        <v>94</v>
      </c>
      <c r="L10076" s="9" t="s">
        <v>95</v>
      </c>
    </row>
    <row r="10077" spans="1:12" x14ac:dyDescent="0.2">
      <c r="A10077" t="str">
        <f>VLOOKUP(B10077,StateFIPS!A$2:B$52,2)</f>
        <v>Wisconsin</v>
      </c>
      <c r="B10077">
        <f t="shared" si="160"/>
        <v>55</v>
      </c>
      <c r="C10077" s="9" t="s">
        <v>2457</v>
      </c>
      <c r="D10077" s="9" t="s">
        <v>93</v>
      </c>
      <c r="E10077" s="9" t="s">
        <v>2803</v>
      </c>
      <c r="F10077" s="9" t="s">
        <v>2804</v>
      </c>
      <c r="G10077" s="10">
        <v>2412</v>
      </c>
      <c r="H10077" s="9" t="s">
        <v>94</v>
      </c>
      <c r="I10077" s="10">
        <v>2953</v>
      </c>
      <c r="J10077" s="11">
        <v>0.81679647815780598</v>
      </c>
      <c r="K10077" s="9" t="s">
        <v>94</v>
      </c>
      <c r="L10077" s="9" t="s">
        <v>95</v>
      </c>
    </row>
    <row r="10078" spans="1:12" x14ac:dyDescent="0.2">
      <c r="A10078" t="str">
        <f>VLOOKUP(B10078,StateFIPS!A$2:B$52,2)</f>
        <v>New York</v>
      </c>
      <c r="B10078">
        <f t="shared" si="160"/>
        <v>36</v>
      </c>
      <c r="C10078" s="9" t="s">
        <v>1968</v>
      </c>
      <c r="D10078" s="9" t="s">
        <v>93</v>
      </c>
      <c r="E10078" s="9" t="s">
        <v>2803</v>
      </c>
      <c r="F10078" s="9" t="s">
        <v>2804</v>
      </c>
      <c r="G10078" s="10">
        <v>415</v>
      </c>
      <c r="H10078" s="9" t="s">
        <v>94</v>
      </c>
      <c r="I10078" s="10">
        <v>759</v>
      </c>
      <c r="J10078" s="11">
        <v>0.54677206851119897</v>
      </c>
      <c r="K10078" s="9" t="s">
        <v>94</v>
      </c>
      <c r="L10078" s="9" t="s">
        <v>95</v>
      </c>
    </row>
    <row r="10079" spans="1:12" x14ac:dyDescent="0.2">
      <c r="A10079" t="str">
        <f>VLOOKUP(B10079,StateFIPS!A$2:B$52,2)</f>
        <v>New York</v>
      </c>
      <c r="B10079">
        <f t="shared" si="160"/>
        <v>36</v>
      </c>
      <c r="C10079" s="9" t="s">
        <v>2106</v>
      </c>
      <c r="D10079" s="9" t="s">
        <v>93</v>
      </c>
      <c r="E10079" s="9" t="s">
        <v>2803</v>
      </c>
      <c r="F10079" s="9" t="s">
        <v>2804</v>
      </c>
      <c r="G10079" s="10">
        <v>21275</v>
      </c>
      <c r="H10079" s="9" t="s">
        <v>94</v>
      </c>
      <c r="I10079" s="10">
        <v>9804</v>
      </c>
      <c r="J10079" s="11">
        <v>2.1700326397388801</v>
      </c>
      <c r="K10079" s="9" t="s">
        <v>94</v>
      </c>
      <c r="L10079" s="9" t="s">
        <v>95</v>
      </c>
    </row>
    <row r="10080" spans="1:12" x14ac:dyDescent="0.2">
      <c r="A10080" t="str">
        <f>VLOOKUP(B10080,StateFIPS!A$2:B$52,2)</f>
        <v>New York</v>
      </c>
      <c r="B10080">
        <f t="shared" si="160"/>
        <v>36</v>
      </c>
      <c r="C10080" s="9" t="s">
        <v>2102</v>
      </c>
      <c r="D10080" s="9" t="s">
        <v>93</v>
      </c>
      <c r="E10080" s="9" t="s">
        <v>2803</v>
      </c>
      <c r="F10080" s="9" t="s">
        <v>2804</v>
      </c>
      <c r="G10080" s="10">
        <v>125</v>
      </c>
      <c r="H10080" s="9" t="s">
        <v>94</v>
      </c>
      <c r="I10080" s="10">
        <v>181</v>
      </c>
      <c r="J10080" s="11">
        <v>0.69060773480662996</v>
      </c>
      <c r="K10080" s="9" t="s">
        <v>94</v>
      </c>
      <c r="L10080" s="9" t="s">
        <v>95</v>
      </c>
    </row>
    <row r="10081" spans="1:12" x14ac:dyDescent="0.2">
      <c r="A10081" t="str">
        <f>VLOOKUP(B10081,StateFIPS!A$2:B$52,2)</f>
        <v>New York</v>
      </c>
      <c r="B10081">
        <f t="shared" si="160"/>
        <v>36</v>
      </c>
      <c r="C10081" s="9" t="s">
        <v>2123</v>
      </c>
      <c r="D10081" s="9" t="s">
        <v>93</v>
      </c>
      <c r="E10081" s="9" t="s">
        <v>2803</v>
      </c>
      <c r="F10081" s="9" t="s">
        <v>2804</v>
      </c>
      <c r="G10081" s="10">
        <v>21303</v>
      </c>
      <c r="H10081" s="9" t="s">
        <v>94</v>
      </c>
      <c r="I10081" s="10">
        <v>9865</v>
      </c>
      <c r="J10081" s="11">
        <v>2.1594526102382199</v>
      </c>
      <c r="K10081" s="9" t="s">
        <v>94</v>
      </c>
      <c r="L10081" s="9" t="s">
        <v>95</v>
      </c>
    </row>
    <row r="10082" spans="1:12" x14ac:dyDescent="0.2">
      <c r="A10082" t="str">
        <f>VLOOKUP(B10082,StateFIPS!A$2:B$52,2)</f>
        <v>Wisconsin</v>
      </c>
      <c r="B10082">
        <f t="shared" si="160"/>
        <v>55</v>
      </c>
      <c r="C10082" s="9" t="s">
        <v>2492</v>
      </c>
      <c r="D10082" s="9" t="s">
        <v>93</v>
      </c>
      <c r="E10082" s="9" t="s">
        <v>2803</v>
      </c>
      <c r="F10082" s="9" t="s">
        <v>2804</v>
      </c>
      <c r="G10082" s="10">
        <v>3548</v>
      </c>
      <c r="H10082" s="9" t="s">
        <v>94</v>
      </c>
      <c r="I10082" s="10">
        <v>8207</v>
      </c>
      <c r="J10082" s="11">
        <v>0.43231387839649099</v>
      </c>
      <c r="K10082" s="9" t="s">
        <v>94</v>
      </c>
      <c r="L10082" s="9" t="s">
        <v>95</v>
      </c>
    </row>
    <row r="10083" spans="1:12" x14ac:dyDescent="0.2">
      <c r="A10083" t="str">
        <f>VLOOKUP(B10083,StateFIPS!A$2:B$52,2)</f>
        <v>Wisconsin</v>
      </c>
      <c r="B10083">
        <f t="shared" si="160"/>
        <v>55</v>
      </c>
      <c r="C10083" s="9" t="s">
        <v>2412</v>
      </c>
      <c r="D10083" s="9" t="s">
        <v>93</v>
      </c>
      <c r="E10083" s="9" t="s">
        <v>2803</v>
      </c>
      <c r="F10083" s="9" t="s">
        <v>2804</v>
      </c>
      <c r="G10083" s="10">
        <v>2425</v>
      </c>
      <c r="H10083" s="9" t="s">
        <v>94</v>
      </c>
      <c r="I10083" s="10">
        <v>2869</v>
      </c>
      <c r="J10083" s="11">
        <v>0.845242244684559</v>
      </c>
      <c r="K10083" s="9" t="s">
        <v>94</v>
      </c>
      <c r="L10083" s="9" t="s">
        <v>95</v>
      </c>
    </row>
    <row r="10084" spans="1:12" x14ac:dyDescent="0.2">
      <c r="A10084" t="str">
        <f>VLOOKUP(B10084,StateFIPS!A$2:B$52,2)</f>
        <v>Wisconsin</v>
      </c>
      <c r="B10084">
        <f t="shared" si="160"/>
        <v>55</v>
      </c>
      <c r="C10084" s="9" t="s">
        <v>2388</v>
      </c>
      <c r="D10084" s="9" t="s">
        <v>93</v>
      </c>
      <c r="E10084" s="9" t="s">
        <v>2803</v>
      </c>
      <c r="F10084" s="9" t="s">
        <v>2804</v>
      </c>
      <c r="G10084" s="10">
        <v>3571</v>
      </c>
      <c r="H10084" s="9" t="s">
        <v>94</v>
      </c>
      <c r="I10084" s="10">
        <v>4249</v>
      </c>
      <c r="J10084" s="11">
        <v>0.84043304306895705</v>
      </c>
      <c r="K10084" s="9" t="s">
        <v>94</v>
      </c>
      <c r="L10084" s="9" t="s">
        <v>95</v>
      </c>
    </row>
    <row r="10085" spans="1:12" x14ac:dyDescent="0.2">
      <c r="A10085" t="str">
        <f>VLOOKUP(B10085,StateFIPS!A$2:B$52,2)</f>
        <v>North Carolina</v>
      </c>
      <c r="B10085">
        <f t="shared" si="160"/>
        <v>37</v>
      </c>
      <c r="C10085" s="9" t="s">
        <v>1196</v>
      </c>
      <c r="D10085" s="9" t="s">
        <v>93</v>
      </c>
      <c r="E10085" s="9" t="s">
        <v>2803</v>
      </c>
      <c r="F10085" s="9" t="s">
        <v>2804</v>
      </c>
      <c r="G10085" s="10">
        <v>21959</v>
      </c>
      <c r="H10085" s="9" t="s">
        <v>94</v>
      </c>
      <c r="I10085" s="10">
        <v>10471</v>
      </c>
      <c r="J10085" s="11">
        <v>2.0971253939451802</v>
      </c>
      <c r="K10085" s="9" t="s">
        <v>94</v>
      </c>
      <c r="L10085" s="9" t="s">
        <v>95</v>
      </c>
    </row>
    <row r="10086" spans="1:12" x14ac:dyDescent="0.2">
      <c r="A10086" t="str">
        <f>VLOOKUP(B10086,StateFIPS!A$2:B$52,2)</f>
        <v>North Carolina</v>
      </c>
      <c r="B10086">
        <f t="shared" si="160"/>
        <v>37</v>
      </c>
      <c r="C10086" s="9" t="s">
        <v>1195</v>
      </c>
      <c r="D10086" s="9" t="s">
        <v>93</v>
      </c>
      <c r="E10086" s="9" t="s">
        <v>2803</v>
      </c>
      <c r="F10086" s="9" t="s">
        <v>2804</v>
      </c>
      <c r="G10086" s="10">
        <v>21570</v>
      </c>
      <c r="H10086" s="9" t="s">
        <v>94</v>
      </c>
      <c r="I10086" s="10">
        <v>10033</v>
      </c>
      <c r="J10086" s="11">
        <v>2.1499053124688499</v>
      </c>
      <c r="K10086" s="9" t="s">
        <v>94</v>
      </c>
      <c r="L10086" s="9" t="s">
        <v>95</v>
      </c>
    </row>
    <row r="10087" spans="1:12" x14ac:dyDescent="0.2">
      <c r="A10087" t="str">
        <f>VLOOKUP(B10087,StateFIPS!A$2:B$52,2)</f>
        <v>Wisconsin</v>
      </c>
      <c r="B10087">
        <f t="shared" si="160"/>
        <v>55</v>
      </c>
      <c r="C10087" s="9" t="s">
        <v>2434</v>
      </c>
      <c r="D10087" s="9" t="s">
        <v>93</v>
      </c>
      <c r="E10087" s="9" t="s">
        <v>2803</v>
      </c>
      <c r="F10087" s="9" t="s">
        <v>2804</v>
      </c>
      <c r="G10087" s="10">
        <v>1860</v>
      </c>
      <c r="H10087" s="9" t="s">
        <v>94</v>
      </c>
      <c r="I10087" s="10">
        <v>2087</v>
      </c>
      <c r="J10087" s="11">
        <v>0.89123143267848604</v>
      </c>
      <c r="K10087" s="9" t="s">
        <v>94</v>
      </c>
      <c r="L10087" s="9" t="s">
        <v>95</v>
      </c>
    </row>
    <row r="10088" spans="1:12" x14ac:dyDescent="0.2">
      <c r="A10088" t="str">
        <f>VLOOKUP(B10088,StateFIPS!A$2:B$52,2)</f>
        <v>Wisconsin</v>
      </c>
      <c r="B10088">
        <f t="shared" si="160"/>
        <v>55</v>
      </c>
      <c r="C10088" s="9" t="s">
        <v>2425</v>
      </c>
      <c r="D10088" s="9" t="s">
        <v>93</v>
      </c>
      <c r="E10088" s="9" t="s">
        <v>2803</v>
      </c>
      <c r="F10088" s="9" t="s">
        <v>2804</v>
      </c>
      <c r="G10088" s="10">
        <v>14385</v>
      </c>
      <c r="H10088" s="9" t="s">
        <v>94</v>
      </c>
      <c r="I10088" s="10">
        <v>16477</v>
      </c>
      <c r="J10088" s="11">
        <v>0.87303513989197101</v>
      </c>
      <c r="K10088" s="9" t="s">
        <v>94</v>
      </c>
      <c r="L10088" s="9" t="s">
        <v>95</v>
      </c>
    </row>
    <row r="10089" spans="1:12" x14ac:dyDescent="0.2">
      <c r="A10089" t="str">
        <f>VLOOKUP(B10089,StateFIPS!A$2:B$52,2)</f>
        <v>Wisconsin</v>
      </c>
      <c r="B10089">
        <f t="shared" si="160"/>
        <v>55</v>
      </c>
      <c r="C10089" s="9" t="s">
        <v>2448</v>
      </c>
      <c r="D10089" s="9" t="s">
        <v>93</v>
      </c>
      <c r="E10089" s="9" t="s">
        <v>2803</v>
      </c>
      <c r="F10089" s="9" t="s">
        <v>2804</v>
      </c>
      <c r="G10089" s="10">
        <v>3938</v>
      </c>
      <c r="H10089" s="9" t="s">
        <v>94</v>
      </c>
      <c r="I10089" s="10">
        <v>5242</v>
      </c>
      <c r="J10089" s="11">
        <v>0.75123998473864895</v>
      </c>
      <c r="K10089" s="9" t="s">
        <v>94</v>
      </c>
      <c r="L10089" s="9" t="s">
        <v>95</v>
      </c>
    </row>
    <row r="10090" spans="1:12" x14ac:dyDescent="0.2">
      <c r="A10090" t="str">
        <f>VLOOKUP(B10090,StateFIPS!A$2:B$52,2)</f>
        <v>North Carolina</v>
      </c>
      <c r="B10090">
        <f t="shared" si="160"/>
        <v>37</v>
      </c>
      <c r="C10090" s="9" t="s">
        <v>1403</v>
      </c>
      <c r="D10090" s="9" t="s">
        <v>93</v>
      </c>
      <c r="E10090" s="9" t="s">
        <v>2803</v>
      </c>
      <c r="F10090" s="9" t="s">
        <v>2804</v>
      </c>
      <c r="G10090" s="10">
        <v>21267</v>
      </c>
      <c r="H10090" s="9" t="s">
        <v>94</v>
      </c>
      <c r="I10090" s="10">
        <v>9721</v>
      </c>
      <c r="J10090" s="11">
        <v>2.1877378870486601</v>
      </c>
      <c r="K10090" s="9" t="s">
        <v>94</v>
      </c>
      <c r="L10090" s="9" t="s">
        <v>95</v>
      </c>
    </row>
    <row r="10091" spans="1:12" x14ac:dyDescent="0.2">
      <c r="A10091" t="str">
        <f>VLOOKUP(B10091,StateFIPS!A$2:B$52,2)</f>
        <v>Louisiana</v>
      </c>
      <c r="B10091">
        <f t="shared" si="160"/>
        <v>22</v>
      </c>
      <c r="C10091" s="9" t="s">
        <v>427</v>
      </c>
      <c r="D10091" s="9" t="s">
        <v>93</v>
      </c>
      <c r="E10091" s="9" t="s">
        <v>2803</v>
      </c>
      <c r="F10091" s="9" t="s">
        <v>2804</v>
      </c>
      <c r="G10091" s="10">
        <v>11949</v>
      </c>
      <c r="H10091" s="9" t="s">
        <v>94</v>
      </c>
      <c r="I10091" s="10">
        <v>22661</v>
      </c>
      <c r="J10091" s="11">
        <v>0.52729358810290805</v>
      </c>
      <c r="K10091" s="9" t="s">
        <v>94</v>
      </c>
      <c r="L10091" s="9" t="s">
        <v>95</v>
      </c>
    </row>
    <row r="10092" spans="1:12" x14ac:dyDescent="0.2">
      <c r="A10092" t="str">
        <f>VLOOKUP(B10092,StateFIPS!A$2:B$52,2)</f>
        <v>Louisiana</v>
      </c>
      <c r="B10092">
        <f t="shared" si="160"/>
        <v>22</v>
      </c>
      <c r="C10092" s="9" t="s">
        <v>426</v>
      </c>
      <c r="D10092" s="9" t="s">
        <v>93</v>
      </c>
      <c r="E10092" s="9" t="s">
        <v>2803</v>
      </c>
      <c r="F10092" s="9" t="s">
        <v>2804</v>
      </c>
      <c r="G10092" s="10">
        <v>15808</v>
      </c>
      <c r="H10092" s="9" t="s">
        <v>94</v>
      </c>
      <c r="I10092" s="10">
        <v>15923</v>
      </c>
      <c r="J10092" s="11">
        <v>0.99277774288764697</v>
      </c>
      <c r="K10092" s="9" t="s">
        <v>94</v>
      </c>
      <c r="L10092" s="9" t="s">
        <v>95</v>
      </c>
    </row>
    <row r="10093" spans="1:12" x14ac:dyDescent="0.2">
      <c r="A10093" t="str">
        <f>VLOOKUP(B10093,StateFIPS!A$2:B$52,2)</f>
        <v>North Carolina</v>
      </c>
      <c r="B10093">
        <f t="shared" si="160"/>
        <v>37</v>
      </c>
      <c r="C10093" s="9" t="s">
        <v>1409</v>
      </c>
      <c r="D10093" s="9" t="s">
        <v>93</v>
      </c>
      <c r="E10093" s="9" t="s">
        <v>2803</v>
      </c>
      <c r="F10093" s="9" t="s">
        <v>2804</v>
      </c>
      <c r="G10093" s="10">
        <v>91</v>
      </c>
      <c r="H10093" s="9" t="s">
        <v>94</v>
      </c>
      <c r="I10093" s="10">
        <v>93</v>
      </c>
      <c r="J10093" s="11">
        <v>0.978494623655914</v>
      </c>
      <c r="K10093" s="9" t="s">
        <v>94</v>
      </c>
      <c r="L10093" s="9" t="s">
        <v>95</v>
      </c>
    </row>
    <row r="10094" spans="1:12" x14ac:dyDescent="0.2">
      <c r="A10094" t="str">
        <f>VLOOKUP(B10094,StateFIPS!A$2:B$52,2)</f>
        <v>Louisiana</v>
      </c>
      <c r="B10094">
        <f t="shared" si="160"/>
        <v>22</v>
      </c>
      <c r="C10094" s="9" t="s">
        <v>163</v>
      </c>
      <c r="D10094" s="9" t="s">
        <v>93</v>
      </c>
      <c r="E10094" s="9" t="s">
        <v>2803</v>
      </c>
      <c r="F10094" s="9" t="s">
        <v>2804</v>
      </c>
      <c r="G10094" s="10">
        <v>6374</v>
      </c>
      <c r="H10094" s="9" t="s">
        <v>94</v>
      </c>
      <c r="I10094" s="10">
        <v>6425</v>
      </c>
      <c r="J10094" s="11">
        <v>0.99206225680933902</v>
      </c>
      <c r="K10094" s="9" t="s">
        <v>94</v>
      </c>
      <c r="L10094" s="9" t="s">
        <v>95</v>
      </c>
    </row>
    <row r="10095" spans="1:12" x14ac:dyDescent="0.2">
      <c r="A10095" t="str">
        <f>VLOOKUP(B10095,StateFIPS!A$2:B$52,2)</f>
        <v>Wisconsin</v>
      </c>
      <c r="B10095">
        <f t="shared" si="160"/>
        <v>55</v>
      </c>
      <c r="C10095" s="9" t="s">
        <v>2397</v>
      </c>
      <c r="D10095" s="9" t="s">
        <v>93</v>
      </c>
      <c r="E10095" s="9" t="s">
        <v>2803</v>
      </c>
      <c r="F10095" s="9" t="s">
        <v>2804</v>
      </c>
      <c r="G10095" s="10">
        <v>4290.95</v>
      </c>
      <c r="H10095" s="9" t="s">
        <v>94</v>
      </c>
      <c r="I10095" s="10">
        <v>9486</v>
      </c>
      <c r="J10095" s="11">
        <v>0.45234556188066599</v>
      </c>
      <c r="K10095" s="9" t="s">
        <v>94</v>
      </c>
      <c r="L10095" s="9" t="s">
        <v>95</v>
      </c>
    </row>
    <row r="10096" spans="1:12" x14ac:dyDescent="0.2">
      <c r="A10096" t="str">
        <f>VLOOKUP(B10096,StateFIPS!A$2:B$52,2)</f>
        <v>Wisconsin</v>
      </c>
      <c r="B10096">
        <f t="shared" si="160"/>
        <v>55</v>
      </c>
      <c r="C10096" s="9" t="s">
        <v>2284</v>
      </c>
      <c r="D10096" s="9" t="s">
        <v>93</v>
      </c>
      <c r="E10096" s="9" t="s">
        <v>2803</v>
      </c>
      <c r="F10096" s="9" t="s">
        <v>2804</v>
      </c>
      <c r="G10096" s="10">
        <v>2348</v>
      </c>
      <c r="H10096" s="9" t="s">
        <v>94</v>
      </c>
      <c r="I10096" s="10">
        <v>2906</v>
      </c>
      <c r="J10096" s="11">
        <v>0.80798348245010299</v>
      </c>
      <c r="K10096" s="9" t="s">
        <v>94</v>
      </c>
      <c r="L10096" s="9" t="s">
        <v>95</v>
      </c>
    </row>
    <row r="10097" spans="1:12" x14ac:dyDescent="0.2">
      <c r="A10097" t="str">
        <f>VLOOKUP(B10097,StateFIPS!A$2:B$52,2)</f>
        <v>North Carolina</v>
      </c>
      <c r="B10097">
        <f t="shared" si="160"/>
        <v>37</v>
      </c>
      <c r="C10097" s="9" t="s">
        <v>1410</v>
      </c>
      <c r="D10097" s="9" t="s">
        <v>93</v>
      </c>
      <c r="E10097" s="9" t="s">
        <v>2803</v>
      </c>
      <c r="F10097" s="9" t="s">
        <v>2804</v>
      </c>
      <c r="G10097" s="10">
        <v>21267</v>
      </c>
      <c r="H10097" s="9" t="s">
        <v>94</v>
      </c>
      <c r="I10097" s="10">
        <v>9721</v>
      </c>
      <c r="J10097" s="11">
        <v>2.1877378870486601</v>
      </c>
      <c r="K10097" s="9" t="s">
        <v>94</v>
      </c>
      <c r="L10097" s="9" t="s">
        <v>95</v>
      </c>
    </row>
    <row r="10098" spans="1:12" x14ac:dyDescent="0.2">
      <c r="A10098" t="str">
        <f>VLOOKUP(B10098,StateFIPS!A$2:B$52,2)</f>
        <v>California</v>
      </c>
      <c r="B10098">
        <f t="shared" si="160"/>
        <v>6</v>
      </c>
      <c r="C10098" s="9" t="s">
        <v>2049</v>
      </c>
      <c r="D10098" s="9" t="s">
        <v>93</v>
      </c>
      <c r="E10098" s="9" t="s">
        <v>2803</v>
      </c>
      <c r="F10098" s="9" t="s">
        <v>2804</v>
      </c>
      <c r="G10098" s="10">
        <v>3809.64</v>
      </c>
      <c r="H10098" s="9" t="s">
        <v>94</v>
      </c>
      <c r="I10098" s="10">
        <v>4119</v>
      </c>
      <c r="J10098" s="11">
        <v>0.92489439184267996</v>
      </c>
      <c r="K10098" s="9" t="s">
        <v>94</v>
      </c>
      <c r="L10098" s="9" t="s">
        <v>95</v>
      </c>
    </row>
    <row r="10099" spans="1:12" x14ac:dyDescent="0.2">
      <c r="A10099" t="str">
        <f>VLOOKUP(B10099,StateFIPS!A$2:B$52,2)</f>
        <v>California</v>
      </c>
      <c r="B10099">
        <f t="shared" si="160"/>
        <v>6</v>
      </c>
      <c r="C10099" s="9" t="s">
        <v>515</v>
      </c>
      <c r="D10099" s="9" t="s">
        <v>93</v>
      </c>
      <c r="E10099" s="9" t="s">
        <v>2803</v>
      </c>
      <c r="F10099" s="9" t="s">
        <v>2804</v>
      </c>
      <c r="G10099" s="10">
        <v>13321</v>
      </c>
      <c r="H10099" s="9" t="s">
        <v>94</v>
      </c>
      <c r="I10099" s="10">
        <v>6716</v>
      </c>
      <c r="J10099" s="11">
        <v>1.98347230494342</v>
      </c>
      <c r="K10099" s="9" t="s">
        <v>94</v>
      </c>
      <c r="L10099" s="9" t="s">
        <v>95</v>
      </c>
    </row>
    <row r="10100" spans="1:12" x14ac:dyDescent="0.2">
      <c r="A10100" t="str">
        <f>VLOOKUP(B10100,StateFIPS!A$2:B$52,2)</f>
        <v>California</v>
      </c>
      <c r="B10100">
        <f t="shared" si="160"/>
        <v>6</v>
      </c>
      <c r="C10100" s="9" t="s">
        <v>484</v>
      </c>
      <c r="D10100" s="9" t="s">
        <v>93</v>
      </c>
      <c r="E10100" s="9" t="s">
        <v>2803</v>
      </c>
      <c r="F10100" s="9" t="s">
        <v>2804</v>
      </c>
      <c r="G10100" s="10">
        <v>12340</v>
      </c>
      <c r="H10100" s="9" t="s">
        <v>94</v>
      </c>
      <c r="I10100" s="10">
        <v>5641</v>
      </c>
      <c r="J10100" s="11">
        <v>2.1875553979790801</v>
      </c>
      <c r="K10100" s="9" t="s">
        <v>94</v>
      </c>
      <c r="L10100" s="9" t="s">
        <v>95</v>
      </c>
    </row>
    <row r="10101" spans="1:12" x14ac:dyDescent="0.2">
      <c r="A10101" t="str">
        <f>VLOOKUP(B10101,StateFIPS!A$2:B$52,2)</f>
        <v>California</v>
      </c>
      <c r="B10101">
        <f t="shared" si="160"/>
        <v>6</v>
      </c>
      <c r="C10101" s="9" t="s">
        <v>2128</v>
      </c>
      <c r="D10101" s="9" t="s">
        <v>93</v>
      </c>
      <c r="E10101" s="9" t="s">
        <v>2803</v>
      </c>
      <c r="F10101" s="9" t="s">
        <v>2804</v>
      </c>
      <c r="G10101" s="10">
        <v>1889</v>
      </c>
      <c r="H10101" s="9" t="s">
        <v>94</v>
      </c>
      <c r="I10101" s="10">
        <v>2057</v>
      </c>
      <c r="J10101" s="11">
        <v>0.91832766164317003</v>
      </c>
      <c r="K10101" s="9" t="s">
        <v>94</v>
      </c>
      <c r="L10101" s="9" t="s">
        <v>95</v>
      </c>
    </row>
    <row r="10102" spans="1:12" x14ac:dyDescent="0.2">
      <c r="A10102" t="str">
        <f>VLOOKUP(B10102,StateFIPS!A$2:B$52,2)</f>
        <v>California</v>
      </c>
      <c r="B10102">
        <f t="shared" si="160"/>
        <v>6</v>
      </c>
      <c r="C10102" s="9" t="s">
        <v>2145</v>
      </c>
      <c r="D10102" s="9" t="s">
        <v>93</v>
      </c>
      <c r="E10102" s="9" t="s">
        <v>2803</v>
      </c>
      <c r="F10102" s="9" t="s">
        <v>2804</v>
      </c>
      <c r="G10102" s="10">
        <v>12340</v>
      </c>
      <c r="H10102" s="9" t="s">
        <v>94</v>
      </c>
      <c r="I10102" s="10">
        <v>5641</v>
      </c>
      <c r="J10102" s="11">
        <v>2.1875553979790801</v>
      </c>
      <c r="K10102" s="9" t="s">
        <v>94</v>
      </c>
      <c r="L10102" s="9" t="s">
        <v>95</v>
      </c>
    </row>
    <row r="10103" spans="1:12" x14ac:dyDescent="0.2">
      <c r="A10103" t="str">
        <f>VLOOKUP(B10103,StateFIPS!A$2:B$52,2)</f>
        <v>California</v>
      </c>
      <c r="B10103">
        <f t="shared" si="160"/>
        <v>6</v>
      </c>
      <c r="C10103" s="9" t="s">
        <v>2116</v>
      </c>
      <c r="D10103" s="9" t="s">
        <v>93</v>
      </c>
      <c r="E10103" s="9" t="s">
        <v>2803</v>
      </c>
      <c r="F10103" s="9" t="s">
        <v>2804</v>
      </c>
      <c r="G10103" s="10">
        <v>1108.8900000000001</v>
      </c>
      <c r="H10103" s="9" t="s">
        <v>94</v>
      </c>
      <c r="I10103" s="10">
        <v>1252</v>
      </c>
      <c r="J10103" s="11">
        <v>0.88569488817891395</v>
      </c>
      <c r="K10103" s="9" t="s">
        <v>94</v>
      </c>
      <c r="L10103" s="9" t="s">
        <v>95</v>
      </c>
    </row>
    <row r="10104" spans="1:12" x14ac:dyDescent="0.2">
      <c r="A10104" t="str">
        <f>VLOOKUP(B10104,StateFIPS!A$2:B$52,2)</f>
        <v>North Carolina</v>
      </c>
      <c r="B10104">
        <f t="shared" si="160"/>
        <v>37</v>
      </c>
      <c r="C10104" s="9" t="s">
        <v>1561</v>
      </c>
      <c r="D10104" s="9" t="s">
        <v>93</v>
      </c>
      <c r="E10104" s="9" t="s">
        <v>2803</v>
      </c>
      <c r="F10104" s="9" t="s">
        <v>2804</v>
      </c>
      <c r="G10104" s="10">
        <v>1438</v>
      </c>
      <c r="H10104" s="9" t="s">
        <v>94</v>
      </c>
      <c r="I10104" s="10">
        <v>1445</v>
      </c>
      <c r="J10104" s="11">
        <v>0.99515570934256103</v>
      </c>
      <c r="K10104" s="9" t="s">
        <v>94</v>
      </c>
      <c r="L10104" s="9" t="s">
        <v>95</v>
      </c>
    </row>
    <row r="10105" spans="1:12" x14ac:dyDescent="0.2">
      <c r="A10105" t="str">
        <f>VLOOKUP(B10105,StateFIPS!A$2:B$52,2)</f>
        <v>New York</v>
      </c>
      <c r="B10105">
        <f t="shared" si="160"/>
        <v>36</v>
      </c>
      <c r="C10105" s="9" t="s">
        <v>1952</v>
      </c>
      <c r="D10105" s="9" t="s">
        <v>93</v>
      </c>
      <c r="E10105" s="9" t="s">
        <v>2803</v>
      </c>
      <c r="F10105" s="9" t="s">
        <v>2804</v>
      </c>
      <c r="G10105" s="10">
        <v>297</v>
      </c>
      <c r="H10105" s="9" t="s">
        <v>94</v>
      </c>
      <c r="I10105" s="10">
        <v>523</v>
      </c>
      <c r="J10105" s="11">
        <v>0.56787762906309702</v>
      </c>
      <c r="K10105" s="9" t="s">
        <v>94</v>
      </c>
      <c r="L10105" s="9" t="s">
        <v>95</v>
      </c>
    </row>
    <row r="10106" spans="1:12" x14ac:dyDescent="0.2">
      <c r="A10106" t="str">
        <f>VLOOKUP(B10106,StateFIPS!A$2:B$52,2)</f>
        <v>North Carolina</v>
      </c>
      <c r="B10106">
        <f t="shared" si="160"/>
        <v>37</v>
      </c>
      <c r="C10106" s="9" t="s">
        <v>1178</v>
      </c>
      <c r="D10106" s="9" t="s">
        <v>93</v>
      </c>
      <c r="E10106" s="9" t="s">
        <v>2803</v>
      </c>
      <c r="F10106" s="9" t="s">
        <v>2804</v>
      </c>
      <c r="G10106" s="10">
        <v>21267</v>
      </c>
      <c r="H10106" s="9" t="s">
        <v>94</v>
      </c>
      <c r="I10106" s="10">
        <v>9721</v>
      </c>
      <c r="J10106" s="11">
        <v>2.1877378870486601</v>
      </c>
      <c r="K10106" s="9" t="s">
        <v>94</v>
      </c>
      <c r="L10106" s="9" t="s">
        <v>95</v>
      </c>
    </row>
    <row r="10107" spans="1:12" x14ac:dyDescent="0.2">
      <c r="A10107" t="str">
        <f>VLOOKUP(B10107,StateFIPS!A$2:B$52,2)</f>
        <v>Wisconsin</v>
      </c>
      <c r="B10107">
        <f t="shared" si="160"/>
        <v>55</v>
      </c>
      <c r="C10107" s="9" t="s">
        <v>2476</v>
      </c>
      <c r="D10107" s="9" t="s">
        <v>93</v>
      </c>
      <c r="E10107" s="9" t="s">
        <v>2803</v>
      </c>
      <c r="F10107" s="9" t="s">
        <v>2804</v>
      </c>
      <c r="G10107" s="10">
        <v>1377</v>
      </c>
      <c r="H10107" s="9" t="s">
        <v>94</v>
      </c>
      <c r="I10107" s="10">
        <v>2552</v>
      </c>
      <c r="J10107" s="11">
        <v>0.53957680250783702</v>
      </c>
      <c r="K10107" s="9" t="s">
        <v>94</v>
      </c>
      <c r="L10107" s="9" t="s">
        <v>95</v>
      </c>
    </row>
    <row r="10108" spans="1:12" x14ac:dyDescent="0.2">
      <c r="A10108" t="str">
        <f>VLOOKUP(B10108,StateFIPS!A$2:B$52,2)</f>
        <v>Wisconsin</v>
      </c>
      <c r="B10108">
        <f t="shared" si="160"/>
        <v>55</v>
      </c>
      <c r="C10108" s="9" t="s">
        <v>2315</v>
      </c>
      <c r="D10108" s="9" t="s">
        <v>93</v>
      </c>
      <c r="E10108" s="9" t="s">
        <v>2803</v>
      </c>
      <c r="F10108" s="9" t="s">
        <v>2804</v>
      </c>
      <c r="G10108" s="10">
        <v>11677</v>
      </c>
      <c r="H10108" s="9" t="s">
        <v>94</v>
      </c>
      <c r="I10108" s="10">
        <v>15286</v>
      </c>
      <c r="J10108" s="11">
        <v>0.76390160931571405</v>
      </c>
      <c r="K10108" s="9" t="s">
        <v>94</v>
      </c>
      <c r="L10108" s="9" t="s">
        <v>95</v>
      </c>
    </row>
    <row r="10109" spans="1:12" x14ac:dyDescent="0.2">
      <c r="A10109" t="str">
        <f>VLOOKUP(B10109,StateFIPS!A$2:B$52,2)</f>
        <v>Wisconsin</v>
      </c>
      <c r="B10109">
        <f t="shared" si="160"/>
        <v>55</v>
      </c>
      <c r="C10109" s="9" t="s">
        <v>2320</v>
      </c>
      <c r="D10109" s="9" t="s">
        <v>93</v>
      </c>
      <c r="E10109" s="9" t="s">
        <v>2803</v>
      </c>
      <c r="F10109" s="9" t="s">
        <v>2804</v>
      </c>
      <c r="G10109" s="10">
        <v>1856</v>
      </c>
      <c r="H10109" s="9" t="s">
        <v>94</v>
      </c>
      <c r="I10109" s="10">
        <v>2249</v>
      </c>
      <c r="J10109" s="11">
        <v>0.825255669186305</v>
      </c>
      <c r="K10109" s="9" t="s">
        <v>94</v>
      </c>
      <c r="L10109" s="9" t="s">
        <v>95</v>
      </c>
    </row>
    <row r="10110" spans="1:12" x14ac:dyDescent="0.2">
      <c r="A10110" t="str">
        <f>VLOOKUP(B10110,StateFIPS!A$2:B$52,2)</f>
        <v>Wisconsin</v>
      </c>
      <c r="B10110">
        <f t="shared" si="160"/>
        <v>55</v>
      </c>
      <c r="C10110" s="9" t="s">
        <v>2305</v>
      </c>
      <c r="D10110" s="9" t="s">
        <v>93</v>
      </c>
      <c r="E10110" s="9" t="s">
        <v>2803</v>
      </c>
      <c r="F10110" s="9" t="s">
        <v>2804</v>
      </c>
      <c r="G10110" s="10">
        <v>232</v>
      </c>
      <c r="H10110" s="9" t="s">
        <v>94</v>
      </c>
      <c r="I10110" s="10">
        <v>374</v>
      </c>
      <c r="J10110" s="11">
        <v>0.62032085561497297</v>
      </c>
      <c r="K10110" s="9" t="s">
        <v>94</v>
      </c>
      <c r="L10110" s="9" t="s">
        <v>95</v>
      </c>
    </row>
    <row r="10111" spans="1:12" x14ac:dyDescent="0.2">
      <c r="A10111" t="str">
        <f>VLOOKUP(B10111,StateFIPS!A$2:B$52,2)</f>
        <v>North Carolina</v>
      </c>
      <c r="B10111">
        <f t="shared" si="160"/>
        <v>37</v>
      </c>
      <c r="C10111" s="9" t="s">
        <v>2757</v>
      </c>
      <c r="D10111" s="9" t="s">
        <v>93</v>
      </c>
      <c r="E10111" s="9" t="s">
        <v>2803</v>
      </c>
      <c r="F10111" s="9" t="s">
        <v>2804</v>
      </c>
      <c r="G10111" s="10">
        <v>98</v>
      </c>
      <c r="H10111" s="9" t="s">
        <v>94</v>
      </c>
      <c r="I10111" s="10">
        <v>100</v>
      </c>
      <c r="J10111" s="11">
        <v>0.98</v>
      </c>
      <c r="K10111" s="9" t="s">
        <v>94</v>
      </c>
      <c r="L10111" s="9" t="s">
        <v>95</v>
      </c>
    </row>
    <row r="10112" spans="1:12" x14ac:dyDescent="0.2">
      <c r="A10112" t="str">
        <f>VLOOKUP(B10112,StateFIPS!A$2:B$52,2)</f>
        <v>Wisconsin</v>
      </c>
      <c r="B10112">
        <f t="shared" si="160"/>
        <v>55</v>
      </c>
      <c r="C10112" s="9" t="s">
        <v>2468</v>
      </c>
      <c r="D10112" s="9" t="s">
        <v>93</v>
      </c>
      <c r="E10112" s="9" t="s">
        <v>2803</v>
      </c>
      <c r="F10112" s="9" t="s">
        <v>2804</v>
      </c>
      <c r="G10112" s="10">
        <v>3906.39</v>
      </c>
      <c r="H10112" s="9" t="s">
        <v>94</v>
      </c>
      <c r="I10112" s="10">
        <v>9074</v>
      </c>
      <c r="J10112" s="11">
        <v>0.43050363676438202</v>
      </c>
      <c r="K10112" s="9" t="s">
        <v>94</v>
      </c>
      <c r="L10112" s="9" t="s">
        <v>95</v>
      </c>
    </row>
    <row r="10113" spans="1:12" x14ac:dyDescent="0.2">
      <c r="A10113" t="str">
        <f>VLOOKUP(B10113,StateFIPS!A$2:B$52,2)</f>
        <v>North Carolina</v>
      </c>
      <c r="B10113">
        <f t="shared" si="160"/>
        <v>37</v>
      </c>
      <c r="C10113" s="9" t="s">
        <v>1182</v>
      </c>
      <c r="D10113" s="9" t="s">
        <v>93</v>
      </c>
      <c r="E10113" s="9" t="s">
        <v>2803</v>
      </c>
      <c r="F10113" s="9" t="s">
        <v>2804</v>
      </c>
      <c r="G10113" s="10">
        <v>21276.75</v>
      </c>
      <c r="H10113" s="9" t="s">
        <v>94</v>
      </c>
      <c r="I10113" s="10">
        <v>9742</v>
      </c>
      <c r="J10113" s="11">
        <v>2.1840227879285599</v>
      </c>
      <c r="K10113" s="9" t="s">
        <v>94</v>
      </c>
      <c r="L10113" s="9" t="s">
        <v>95</v>
      </c>
    </row>
    <row r="10114" spans="1:12" x14ac:dyDescent="0.2">
      <c r="A10114" t="str">
        <f>VLOOKUP(B10114,StateFIPS!A$2:B$52,2)</f>
        <v>North Carolina</v>
      </c>
      <c r="B10114">
        <f t="shared" si="160"/>
        <v>37</v>
      </c>
      <c r="C10114" s="9" t="s">
        <v>1740</v>
      </c>
      <c r="D10114" s="9" t="s">
        <v>93</v>
      </c>
      <c r="E10114" s="9" t="s">
        <v>2803</v>
      </c>
      <c r="F10114" s="9" t="s">
        <v>2804</v>
      </c>
      <c r="G10114" s="10">
        <v>345</v>
      </c>
      <c r="H10114" s="9" t="s">
        <v>94</v>
      </c>
      <c r="I10114" s="10">
        <v>354</v>
      </c>
      <c r="J10114" s="11">
        <v>0.97457627118644097</v>
      </c>
      <c r="K10114" s="9" t="s">
        <v>94</v>
      </c>
      <c r="L10114" s="9" t="s">
        <v>95</v>
      </c>
    </row>
    <row r="10115" spans="1:12" x14ac:dyDescent="0.2">
      <c r="A10115" t="str">
        <f>VLOOKUP(B10115,StateFIPS!A$2:B$52,2)</f>
        <v>North Carolina</v>
      </c>
      <c r="B10115">
        <f t="shared" ref="B10115:B10178" si="161">VALUE(LEFT(C10115,2))</f>
        <v>37</v>
      </c>
      <c r="C10115" s="9" t="s">
        <v>1760</v>
      </c>
      <c r="D10115" s="9" t="s">
        <v>93</v>
      </c>
      <c r="E10115" s="9" t="s">
        <v>2803</v>
      </c>
      <c r="F10115" s="9" t="s">
        <v>2804</v>
      </c>
      <c r="G10115" s="10">
        <v>330</v>
      </c>
      <c r="H10115" s="9" t="s">
        <v>94</v>
      </c>
      <c r="I10115" s="10">
        <v>323</v>
      </c>
      <c r="J10115" s="11">
        <v>1.0216718266253899</v>
      </c>
      <c r="K10115" s="9" t="s">
        <v>94</v>
      </c>
      <c r="L10115" s="9" t="s">
        <v>95</v>
      </c>
    </row>
    <row r="10116" spans="1:12" x14ac:dyDescent="0.2">
      <c r="A10116" t="str">
        <f>VLOOKUP(B10116,StateFIPS!A$2:B$52,2)</f>
        <v>California</v>
      </c>
      <c r="B10116">
        <f t="shared" si="161"/>
        <v>6</v>
      </c>
      <c r="C10116" s="9" t="s">
        <v>512</v>
      </c>
      <c r="D10116" s="9" t="s">
        <v>93</v>
      </c>
      <c r="E10116" s="9" t="s">
        <v>2803</v>
      </c>
      <c r="F10116" s="9" t="s">
        <v>2804</v>
      </c>
      <c r="G10116" s="10">
        <v>133</v>
      </c>
      <c r="H10116" s="9" t="s">
        <v>94</v>
      </c>
      <c r="I10116" s="10">
        <v>218</v>
      </c>
      <c r="J10116" s="11">
        <v>0.61009174311926595</v>
      </c>
      <c r="K10116" s="9" t="s">
        <v>94</v>
      </c>
      <c r="L10116" s="9" t="s">
        <v>95</v>
      </c>
    </row>
    <row r="10117" spans="1:12" x14ac:dyDescent="0.2">
      <c r="A10117" t="str">
        <f>VLOOKUP(B10117,StateFIPS!A$2:B$52,2)</f>
        <v>Wisconsin</v>
      </c>
      <c r="B10117">
        <f t="shared" si="161"/>
        <v>55</v>
      </c>
      <c r="C10117" s="9" t="s">
        <v>2276</v>
      </c>
      <c r="D10117" s="9" t="s">
        <v>93</v>
      </c>
      <c r="E10117" s="9" t="s">
        <v>2803</v>
      </c>
      <c r="F10117" s="9" t="s">
        <v>2804</v>
      </c>
      <c r="G10117" s="10">
        <v>2654</v>
      </c>
      <c r="H10117" s="9" t="s">
        <v>94</v>
      </c>
      <c r="I10117" s="10">
        <v>3195</v>
      </c>
      <c r="J10117" s="11">
        <v>0.83067292644757396</v>
      </c>
      <c r="K10117" s="9" t="s">
        <v>94</v>
      </c>
      <c r="L10117" s="9" t="s">
        <v>95</v>
      </c>
    </row>
    <row r="10118" spans="1:12" x14ac:dyDescent="0.2">
      <c r="A10118" t="str">
        <f>VLOOKUP(B10118,StateFIPS!A$2:B$52,2)</f>
        <v>Colorado</v>
      </c>
      <c r="B10118">
        <f t="shared" si="161"/>
        <v>8</v>
      </c>
      <c r="C10118" s="9" t="s">
        <v>477</v>
      </c>
      <c r="D10118" s="9" t="s">
        <v>93</v>
      </c>
      <c r="E10118" s="9" t="s">
        <v>2803</v>
      </c>
      <c r="F10118" s="9" t="s">
        <v>2804</v>
      </c>
      <c r="G10118" s="10">
        <v>16</v>
      </c>
      <c r="H10118" s="9" t="s">
        <v>94</v>
      </c>
      <c r="I10118" s="10">
        <v>7</v>
      </c>
      <c r="J10118" s="11">
        <v>2.28571428571429</v>
      </c>
      <c r="K10118" s="9" t="s">
        <v>94</v>
      </c>
      <c r="L10118" s="9" t="s">
        <v>95</v>
      </c>
    </row>
    <row r="10119" spans="1:12" x14ac:dyDescent="0.2">
      <c r="A10119" t="str">
        <f>VLOOKUP(B10119,StateFIPS!A$2:B$52,2)</f>
        <v>Washington</v>
      </c>
      <c r="B10119">
        <f t="shared" si="161"/>
        <v>53</v>
      </c>
      <c r="C10119" s="9" t="s">
        <v>2293</v>
      </c>
      <c r="D10119" s="9" t="s">
        <v>93</v>
      </c>
      <c r="E10119" s="9" t="s">
        <v>2803</v>
      </c>
      <c r="F10119" s="9" t="s">
        <v>2804</v>
      </c>
      <c r="G10119" s="10">
        <v>20</v>
      </c>
      <c r="H10119" s="9" t="s">
        <v>94</v>
      </c>
      <c r="I10119" s="10">
        <v>47</v>
      </c>
      <c r="J10119" s="11">
        <v>0.42553191489361702</v>
      </c>
      <c r="K10119" s="9" t="s">
        <v>94</v>
      </c>
      <c r="L10119" s="9" t="s">
        <v>95</v>
      </c>
    </row>
    <row r="10120" spans="1:12" x14ac:dyDescent="0.2">
      <c r="A10120" t="str">
        <f>VLOOKUP(B10120,StateFIPS!A$2:B$52,2)</f>
        <v>California</v>
      </c>
      <c r="B10120">
        <f t="shared" si="161"/>
        <v>6</v>
      </c>
      <c r="C10120" s="9" t="s">
        <v>2084</v>
      </c>
      <c r="D10120" s="9" t="s">
        <v>93</v>
      </c>
      <c r="E10120" s="9" t="s">
        <v>2803</v>
      </c>
      <c r="F10120" s="9" t="s">
        <v>2804</v>
      </c>
      <c r="G10120" s="10">
        <v>41</v>
      </c>
      <c r="H10120" s="9" t="s">
        <v>94</v>
      </c>
      <c r="I10120" s="10">
        <v>47</v>
      </c>
      <c r="J10120" s="11">
        <v>0.87234042553191504</v>
      </c>
      <c r="K10120" s="9" t="s">
        <v>94</v>
      </c>
      <c r="L10120" s="9" t="s">
        <v>95</v>
      </c>
    </row>
    <row r="10121" spans="1:12" x14ac:dyDescent="0.2">
      <c r="A10121" t="str">
        <f>VLOOKUP(B10121,StateFIPS!A$2:B$52,2)</f>
        <v>California</v>
      </c>
      <c r="B10121">
        <f t="shared" si="161"/>
        <v>6</v>
      </c>
      <c r="C10121" s="9" t="s">
        <v>2072</v>
      </c>
      <c r="D10121" s="9" t="s">
        <v>93</v>
      </c>
      <c r="E10121" s="9" t="s">
        <v>2803</v>
      </c>
      <c r="F10121" s="9" t="s">
        <v>2804</v>
      </c>
      <c r="G10121" s="10">
        <v>1033</v>
      </c>
      <c r="H10121" s="9" t="s">
        <v>94</v>
      </c>
      <c r="I10121" s="10">
        <v>1155</v>
      </c>
      <c r="J10121" s="11">
        <v>0.89437229437229404</v>
      </c>
      <c r="K10121" s="9" t="s">
        <v>94</v>
      </c>
      <c r="L10121" s="9" t="s">
        <v>95</v>
      </c>
    </row>
    <row r="10122" spans="1:12" x14ac:dyDescent="0.2">
      <c r="A10122" t="str">
        <f>VLOOKUP(B10122,StateFIPS!A$2:B$52,2)</f>
        <v>California</v>
      </c>
      <c r="B10122">
        <f t="shared" si="161"/>
        <v>6</v>
      </c>
      <c r="C10122" s="9" t="s">
        <v>2035</v>
      </c>
      <c r="D10122" s="9" t="s">
        <v>93</v>
      </c>
      <c r="E10122" s="9" t="s">
        <v>2803</v>
      </c>
      <c r="F10122" s="9" t="s">
        <v>2804</v>
      </c>
      <c r="G10122" s="10">
        <v>12466</v>
      </c>
      <c r="H10122" s="9" t="s">
        <v>94</v>
      </c>
      <c r="I10122" s="10">
        <v>5776</v>
      </c>
      <c r="J10122" s="11">
        <v>2.1582409972299201</v>
      </c>
      <c r="K10122" s="9" t="s">
        <v>94</v>
      </c>
      <c r="L10122" s="9" t="s">
        <v>95</v>
      </c>
    </row>
    <row r="10123" spans="1:12" x14ac:dyDescent="0.2">
      <c r="A10123" t="str">
        <f>VLOOKUP(B10123,StateFIPS!A$2:B$52,2)</f>
        <v>Ohio</v>
      </c>
      <c r="B10123">
        <f t="shared" si="161"/>
        <v>39</v>
      </c>
      <c r="C10123" s="9" t="s">
        <v>1742</v>
      </c>
      <c r="D10123" s="9" t="s">
        <v>93</v>
      </c>
      <c r="E10123" s="9" t="s">
        <v>2803</v>
      </c>
      <c r="F10123" s="9" t="s">
        <v>2804</v>
      </c>
      <c r="G10123" s="10">
        <v>124</v>
      </c>
      <c r="H10123" s="9" t="s">
        <v>94</v>
      </c>
      <c r="I10123" s="10">
        <v>212</v>
      </c>
      <c r="J10123" s="11">
        <v>0.58490566037735803</v>
      </c>
      <c r="K10123" s="9" t="s">
        <v>94</v>
      </c>
      <c r="L10123" s="9" t="s">
        <v>95</v>
      </c>
    </row>
    <row r="10124" spans="1:12" x14ac:dyDescent="0.2">
      <c r="A10124" t="str">
        <f>VLOOKUP(B10124,StateFIPS!A$2:B$52,2)</f>
        <v>Washington</v>
      </c>
      <c r="B10124">
        <f t="shared" si="161"/>
        <v>53</v>
      </c>
      <c r="C10124" s="9" t="s">
        <v>1008</v>
      </c>
      <c r="D10124" s="9" t="s">
        <v>93</v>
      </c>
      <c r="E10124" s="9" t="s">
        <v>2803</v>
      </c>
      <c r="F10124" s="9" t="s">
        <v>2804</v>
      </c>
      <c r="G10124" s="10">
        <v>1114</v>
      </c>
      <c r="H10124" s="9" t="s">
        <v>94</v>
      </c>
      <c r="I10124" s="10">
        <v>1341</v>
      </c>
      <c r="J10124" s="11">
        <v>0.83072334079045496</v>
      </c>
      <c r="K10124" s="9" t="s">
        <v>94</v>
      </c>
      <c r="L10124" s="9" t="s">
        <v>95</v>
      </c>
    </row>
    <row r="10125" spans="1:12" x14ac:dyDescent="0.2">
      <c r="A10125" t="str">
        <f>VLOOKUP(B10125,StateFIPS!A$2:B$52,2)</f>
        <v>Ohio</v>
      </c>
      <c r="B10125">
        <f t="shared" si="161"/>
        <v>39</v>
      </c>
      <c r="C10125" s="9" t="s">
        <v>1892</v>
      </c>
      <c r="D10125" s="9" t="s">
        <v>93</v>
      </c>
      <c r="E10125" s="9" t="s">
        <v>2803</v>
      </c>
      <c r="F10125" s="9" t="s">
        <v>2804</v>
      </c>
      <c r="G10125" s="10">
        <v>28844</v>
      </c>
      <c r="H10125" s="9" t="s">
        <v>94</v>
      </c>
      <c r="I10125" s="10">
        <v>21062</v>
      </c>
      <c r="J10125" s="11">
        <v>1.3694805811413899</v>
      </c>
      <c r="K10125" s="9" t="s">
        <v>94</v>
      </c>
      <c r="L10125" s="9" t="s">
        <v>95</v>
      </c>
    </row>
    <row r="10126" spans="1:12" x14ac:dyDescent="0.2">
      <c r="A10126" t="str">
        <f>VLOOKUP(B10126,StateFIPS!A$2:B$52,2)</f>
        <v>California</v>
      </c>
      <c r="B10126">
        <f t="shared" si="161"/>
        <v>6</v>
      </c>
      <c r="C10126" s="9" t="s">
        <v>2037</v>
      </c>
      <c r="D10126" s="9" t="s">
        <v>93</v>
      </c>
      <c r="E10126" s="9" t="s">
        <v>2803</v>
      </c>
      <c r="F10126" s="9" t="s">
        <v>2804</v>
      </c>
      <c r="G10126" s="10">
        <v>118</v>
      </c>
      <c r="H10126" s="9" t="s">
        <v>94</v>
      </c>
      <c r="I10126" s="10">
        <v>100</v>
      </c>
      <c r="J10126" s="11">
        <v>1.18</v>
      </c>
      <c r="K10126" s="9" t="s">
        <v>94</v>
      </c>
      <c r="L10126" s="9" t="s">
        <v>95</v>
      </c>
    </row>
    <row r="10127" spans="1:12" x14ac:dyDescent="0.2">
      <c r="A10127" t="str">
        <f>VLOOKUP(B10127,StateFIPS!A$2:B$52,2)</f>
        <v>California</v>
      </c>
      <c r="B10127">
        <f t="shared" si="161"/>
        <v>6</v>
      </c>
      <c r="C10127" s="9" t="s">
        <v>2075</v>
      </c>
      <c r="D10127" s="9" t="s">
        <v>93</v>
      </c>
      <c r="E10127" s="9" t="s">
        <v>2803</v>
      </c>
      <c r="F10127" s="9" t="s">
        <v>2804</v>
      </c>
      <c r="G10127" s="10">
        <v>2877</v>
      </c>
      <c r="H10127" s="9" t="s">
        <v>94</v>
      </c>
      <c r="I10127" s="10">
        <v>3323</v>
      </c>
      <c r="J10127" s="11">
        <v>0.86578393018356903</v>
      </c>
      <c r="K10127" s="9" t="s">
        <v>94</v>
      </c>
      <c r="L10127" s="9" t="s">
        <v>95</v>
      </c>
    </row>
    <row r="10128" spans="1:12" x14ac:dyDescent="0.2">
      <c r="A10128" t="str">
        <f>VLOOKUP(B10128,StateFIPS!A$2:B$52,2)</f>
        <v>Colorado</v>
      </c>
      <c r="B10128">
        <f t="shared" si="161"/>
        <v>8</v>
      </c>
      <c r="C10128" s="9" t="s">
        <v>2091</v>
      </c>
      <c r="D10128" s="9" t="s">
        <v>93</v>
      </c>
      <c r="E10128" s="9" t="s">
        <v>2803</v>
      </c>
      <c r="F10128" s="9" t="s">
        <v>2804</v>
      </c>
      <c r="G10128" s="10">
        <v>184</v>
      </c>
      <c r="H10128" s="9" t="s">
        <v>94</v>
      </c>
      <c r="I10128" s="10">
        <v>84</v>
      </c>
      <c r="J10128" s="11">
        <v>2.1904761904761898</v>
      </c>
      <c r="K10128" s="9" t="s">
        <v>94</v>
      </c>
      <c r="L10128" s="9" t="s">
        <v>95</v>
      </c>
    </row>
    <row r="10129" spans="1:12" x14ac:dyDescent="0.2">
      <c r="A10129" t="str">
        <f>VLOOKUP(B10129,StateFIPS!A$2:B$52,2)</f>
        <v>New Jersey</v>
      </c>
      <c r="B10129">
        <f t="shared" si="161"/>
        <v>34</v>
      </c>
      <c r="C10129" s="9" t="s">
        <v>1138</v>
      </c>
      <c r="D10129" s="9" t="s">
        <v>93</v>
      </c>
      <c r="E10129" s="9" t="s">
        <v>2803</v>
      </c>
      <c r="F10129" s="9" t="s">
        <v>2804</v>
      </c>
      <c r="G10129" s="10">
        <v>134</v>
      </c>
      <c r="H10129" s="9" t="s">
        <v>94</v>
      </c>
      <c r="I10129" s="10">
        <v>61</v>
      </c>
      <c r="J10129" s="11">
        <v>2.1967213114754101</v>
      </c>
      <c r="K10129" s="9" t="s">
        <v>94</v>
      </c>
      <c r="L10129" s="9" t="s">
        <v>95</v>
      </c>
    </row>
    <row r="10130" spans="1:12" x14ac:dyDescent="0.2">
      <c r="A10130" t="str">
        <f>VLOOKUP(B10130,StateFIPS!A$2:B$52,2)</f>
        <v>Colorado</v>
      </c>
      <c r="B10130">
        <f t="shared" si="161"/>
        <v>8</v>
      </c>
      <c r="C10130" s="9" t="s">
        <v>478</v>
      </c>
      <c r="D10130" s="9" t="s">
        <v>93</v>
      </c>
      <c r="E10130" s="9" t="s">
        <v>2803</v>
      </c>
      <c r="F10130" s="9" t="s">
        <v>2804</v>
      </c>
      <c r="G10130" s="10">
        <v>20</v>
      </c>
      <c r="H10130" s="9" t="s">
        <v>94</v>
      </c>
      <c r="I10130" s="10">
        <v>9</v>
      </c>
      <c r="J10130" s="11">
        <v>2.2222222222222201</v>
      </c>
      <c r="K10130" s="9" t="s">
        <v>94</v>
      </c>
      <c r="L10130" s="9" t="s">
        <v>95</v>
      </c>
    </row>
    <row r="10131" spans="1:12" x14ac:dyDescent="0.2">
      <c r="A10131" t="str">
        <f>VLOOKUP(B10131,StateFIPS!A$2:B$52,2)</f>
        <v>Colorado</v>
      </c>
      <c r="B10131">
        <f t="shared" si="161"/>
        <v>8</v>
      </c>
      <c r="C10131" s="9" t="s">
        <v>479</v>
      </c>
      <c r="D10131" s="9" t="s">
        <v>93</v>
      </c>
      <c r="E10131" s="9" t="s">
        <v>2803</v>
      </c>
      <c r="F10131" s="9" t="s">
        <v>2804</v>
      </c>
      <c r="G10131" s="10">
        <v>14</v>
      </c>
      <c r="H10131" s="9" t="s">
        <v>94</v>
      </c>
      <c r="I10131" s="10">
        <v>7</v>
      </c>
      <c r="J10131" s="11">
        <v>2</v>
      </c>
      <c r="K10131" s="9" t="s">
        <v>94</v>
      </c>
      <c r="L10131" s="9" t="s">
        <v>95</v>
      </c>
    </row>
    <row r="10132" spans="1:12" x14ac:dyDescent="0.2">
      <c r="A10132" t="str">
        <f>VLOOKUP(B10132,StateFIPS!A$2:B$52,2)</f>
        <v>Colorado</v>
      </c>
      <c r="B10132">
        <f t="shared" si="161"/>
        <v>8</v>
      </c>
      <c r="C10132" s="9" t="s">
        <v>2092</v>
      </c>
      <c r="D10132" s="9" t="s">
        <v>93</v>
      </c>
      <c r="E10132" s="9" t="s">
        <v>2803</v>
      </c>
      <c r="F10132" s="9" t="s">
        <v>2804</v>
      </c>
      <c r="G10132" s="10">
        <v>218</v>
      </c>
      <c r="H10132" s="9" t="s">
        <v>94</v>
      </c>
      <c r="I10132" s="10">
        <v>100</v>
      </c>
      <c r="J10132" s="11">
        <v>2.1800000000000002</v>
      </c>
      <c r="K10132" s="9" t="s">
        <v>94</v>
      </c>
      <c r="L10132" s="9" t="s">
        <v>95</v>
      </c>
    </row>
    <row r="10133" spans="1:12" x14ac:dyDescent="0.2">
      <c r="A10133" t="str">
        <f>VLOOKUP(B10133,StateFIPS!A$2:B$52,2)</f>
        <v>Colorado</v>
      </c>
      <c r="B10133">
        <f t="shared" si="161"/>
        <v>8</v>
      </c>
      <c r="C10133" s="9" t="s">
        <v>2096</v>
      </c>
      <c r="D10133" s="9" t="s">
        <v>93</v>
      </c>
      <c r="E10133" s="9" t="s">
        <v>2803</v>
      </c>
      <c r="F10133" s="9" t="s">
        <v>2804</v>
      </c>
      <c r="G10133" s="10">
        <v>73</v>
      </c>
      <c r="H10133" s="9" t="s">
        <v>94</v>
      </c>
      <c r="I10133" s="10">
        <v>33</v>
      </c>
      <c r="J10133" s="11">
        <v>2.2121212121212102</v>
      </c>
      <c r="K10133" s="9" t="s">
        <v>94</v>
      </c>
      <c r="L10133" s="9" t="s">
        <v>95</v>
      </c>
    </row>
    <row r="10134" spans="1:12" x14ac:dyDescent="0.2">
      <c r="A10134" t="str">
        <f>VLOOKUP(B10134,StateFIPS!A$2:B$52,2)</f>
        <v>Colorado</v>
      </c>
      <c r="B10134">
        <f t="shared" si="161"/>
        <v>8</v>
      </c>
      <c r="C10134" s="9" t="s">
        <v>487</v>
      </c>
      <c r="D10134" s="9" t="s">
        <v>93</v>
      </c>
      <c r="E10134" s="9" t="s">
        <v>2803</v>
      </c>
      <c r="F10134" s="9" t="s">
        <v>2804</v>
      </c>
      <c r="G10134" s="10">
        <v>22377</v>
      </c>
      <c r="H10134" s="9" t="s">
        <v>94</v>
      </c>
      <c r="I10134" s="10">
        <v>22342</v>
      </c>
      <c r="J10134" s="11">
        <v>1.00156655626175</v>
      </c>
      <c r="K10134" s="9" t="s">
        <v>94</v>
      </c>
      <c r="L10134" s="9" t="s">
        <v>95</v>
      </c>
    </row>
    <row r="10135" spans="1:12" x14ac:dyDescent="0.2">
      <c r="A10135" t="str">
        <f>VLOOKUP(B10135,StateFIPS!A$2:B$52,2)</f>
        <v>Colorado</v>
      </c>
      <c r="B10135">
        <f t="shared" si="161"/>
        <v>8</v>
      </c>
      <c r="C10135" s="9" t="s">
        <v>488</v>
      </c>
      <c r="D10135" s="9" t="s">
        <v>93</v>
      </c>
      <c r="E10135" s="9" t="s">
        <v>2803</v>
      </c>
      <c r="F10135" s="9" t="s">
        <v>2804</v>
      </c>
      <c r="G10135" s="10">
        <v>9357</v>
      </c>
      <c r="H10135" s="9" t="s">
        <v>94</v>
      </c>
      <c r="I10135" s="10">
        <v>9343</v>
      </c>
      <c r="J10135" s="11">
        <v>1.0014984480359601</v>
      </c>
      <c r="K10135" s="9" t="s">
        <v>94</v>
      </c>
      <c r="L10135" s="9" t="s">
        <v>95</v>
      </c>
    </row>
    <row r="10136" spans="1:12" x14ac:dyDescent="0.2">
      <c r="A10136" t="str">
        <f>VLOOKUP(B10136,StateFIPS!A$2:B$52,2)</f>
        <v>Colorado</v>
      </c>
      <c r="B10136">
        <f t="shared" si="161"/>
        <v>8</v>
      </c>
      <c r="C10136" s="9" t="s">
        <v>492</v>
      </c>
      <c r="D10136" s="9" t="s">
        <v>93</v>
      </c>
      <c r="E10136" s="9" t="s">
        <v>2803</v>
      </c>
      <c r="F10136" s="9" t="s">
        <v>2804</v>
      </c>
      <c r="G10136" s="10">
        <v>24</v>
      </c>
      <c r="H10136" s="9" t="s">
        <v>94</v>
      </c>
      <c r="I10136" s="10">
        <v>11</v>
      </c>
      <c r="J10136" s="11">
        <v>2.1818181818181799</v>
      </c>
      <c r="K10136" s="9" t="s">
        <v>94</v>
      </c>
      <c r="L10136" s="9" t="s">
        <v>95</v>
      </c>
    </row>
    <row r="10137" spans="1:12" x14ac:dyDescent="0.2">
      <c r="A10137" t="str">
        <f>VLOOKUP(B10137,StateFIPS!A$2:B$52,2)</f>
        <v>Louisiana</v>
      </c>
      <c r="B10137">
        <f t="shared" si="161"/>
        <v>22</v>
      </c>
      <c r="C10137" s="9" t="s">
        <v>165</v>
      </c>
      <c r="D10137" s="9" t="s">
        <v>93</v>
      </c>
      <c r="E10137" s="9" t="s">
        <v>2803</v>
      </c>
      <c r="F10137" s="9" t="s">
        <v>2804</v>
      </c>
      <c r="G10137" s="10">
        <v>12427</v>
      </c>
      <c r="H10137" s="9" t="s">
        <v>94</v>
      </c>
      <c r="I10137" s="10">
        <v>23139</v>
      </c>
      <c r="J10137" s="11">
        <v>0.537058645576732</v>
      </c>
      <c r="K10137" s="9" t="s">
        <v>94</v>
      </c>
      <c r="L10137" s="9" t="s">
        <v>95</v>
      </c>
    </row>
    <row r="10138" spans="1:12" x14ac:dyDescent="0.2">
      <c r="A10138" t="str">
        <f>VLOOKUP(B10138,StateFIPS!A$2:B$52,2)</f>
        <v>California</v>
      </c>
      <c r="B10138">
        <f t="shared" si="161"/>
        <v>6</v>
      </c>
      <c r="C10138" s="9" t="s">
        <v>511</v>
      </c>
      <c r="D10138" s="9" t="s">
        <v>93</v>
      </c>
      <c r="E10138" s="9" t="s">
        <v>2803</v>
      </c>
      <c r="F10138" s="9" t="s">
        <v>2804</v>
      </c>
      <c r="G10138" s="10">
        <v>9221</v>
      </c>
      <c r="H10138" s="9" t="s">
        <v>94</v>
      </c>
      <c r="I10138" s="10">
        <v>9909</v>
      </c>
      <c r="J10138" s="11">
        <v>0.93056817035018702</v>
      </c>
      <c r="K10138" s="9" t="s">
        <v>94</v>
      </c>
      <c r="L10138" s="9" t="s">
        <v>95</v>
      </c>
    </row>
    <row r="10139" spans="1:12" x14ac:dyDescent="0.2">
      <c r="A10139" t="str">
        <f>VLOOKUP(B10139,StateFIPS!A$2:B$52,2)</f>
        <v>Washington</v>
      </c>
      <c r="B10139">
        <f t="shared" si="161"/>
        <v>53</v>
      </c>
      <c r="C10139" s="9" t="s">
        <v>2321</v>
      </c>
      <c r="D10139" s="9" t="s">
        <v>93</v>
      </c>
      <c r="E10139" s="9" t="s">
        <v>2803</v>
      </c>
      <c r="F10139" s="9" t="s">
        <v>2804</v>
      </c>
      <c r="G10139" s="10">
        <v>5546</v>
      </c>
      <c r="H10139" s="9" t="s">
        <v>94</v>
      </c>
      <c r="I10139" s="10">
        <v>8105</v>
      </c>
      <c r="J10139" s="11">
        <v>0.68426896977174601</v>
      </c>
      <c r="K10139" s="9" t="s">
        <v>94</v>
      </c>
      <c r="L10139" s="9" t="s">
        <v>95</v>
      </c>
    </row>
    <row r="10140" spans="1:12" x14ac:dyDescent="0.2">
      <c r="A10140" t="str">
        <f>VLOOKUP(B10140,StateFIPS!A$2:B$52,2)</f>
        <v>North Dakota</v>
      </c>
      <c r="B10140">
        <f t="shared" si="161"/>
        <v>38</v>
      </c>
      <c r="C10140" s="9" t="s">
        <v>1451</v>
      </c>
      <c r="D10140" s="9" t="s">
        <v>93</v>
      </c>
      <c r="E10140" s="9" t="s">
        <v>2803</v>
      </c>
      <c r="F10140" s="9" t="s">
        <v>2804</v>
      </c>
      <c r="G10140" s="10">
        <v>50429</v>
      </c>
      <c r="H10140" s="9" t="s">
        <v>94</v>
      </c>
      <c r="I10140" s="10">
        <v>27520</v>
      </c>
      <c r="J10140" s="11">
        <v>1.8324491279069799</v>
      </c>
      <c r="K10140" s="9" t="s">
        <v>94</v>
      </c>
      <c r="L10140" s="9" t="s">
        <v>95</v>
      </c>
    </row>
    <row r="10141" spans="1:12" x14ac:dyDescent="0.2">
      <c r="A10141" t="str">
        <f>VLOOKUP(B10141,StateFIPS!A$2:B$52,2)</f>
        <v>West Virginia</v>
      </c>
      <c r="B10141">
        <f t="shared" si="161"/>
        <v>54</v>
      </c>
      <c r="C10141" s="9" t="s">
        <v>1001</v>
      </c>
      <c r="D10141" s="9" t="s">
        <v>93</v>
      </c>
      <c r="E10141" s="9" t="s">
        <v>2803</v>
      </c>
      <c r="F10141" s="9" t="s">
        <v>2804</v>
      </c>
      <c r="G10141" s="10">
        <v>486</v>
      </c>
      <c r="H10141" s="9" t="s">
        <v>94</v>
      </c>
      <c r="I10141" s="10">
        <v>1043</v>
      </c>
      <c r="J10141" s="11">
        <v>0.465963566634708</v>
      </c>
      <c r="K10141" s="9" t="s">
        <v>94</v>
      </c>
      <c r="L10141" s="9" t="s">
        <v>95</v>
      </c>
    </row>
    <row r="10142" spans="1:12" x14ac:dyDescent="0.2">
      <c r="A10142" t="str">
        <f>VLOOKUP(B10142,StateFIPS!A$2:B$52,2)</f>
        <v>West Virginia</v>
      </c>
      <c r="B10142">
        <f t="shared" si="161"/>
        <v>54</v>
      </c>
      <c r="C10142" s="9" t="s">
        <v>2472</v>
      </c>
      <c r="D10142" s="9" t="s">
        <v>93</v>
      </c>
      <c r="E10142" s="9" t="s">
        <v>2803</v>
      </c>
      <c r="F10142" s="9" t="s">
        <v>2804</v>
      </c>
      <c r="G10142" s="10">
        <v>1462</v>
      </c>
      <c r="H10142" s="9" t="s">
        <v>94</v>
      </c>
      <c r="I10142" s="10">
        <v>2103</v>
      </c>
      <c r="J10142" s="11">
        <v>0.69519733713742304</v>
      </c>
      <c r="K10142" s="9" t="s">
        <v>94</v>
      </c>
      <c r="L10142" s="9" t="s">
        <v>95</v>
      </c>
    </row>
    <row r="10143" spans="1:12" x14ac:dyDescent="0.2">
      <c r="A10143" t="str">
        <f>VLOOKUP(B10143,StateFIPS!A$2:B$52,2)</f>
        <v>West Virginia</v>
      </c>
      <c r="B10143">
        <f t="shared" si="161"/>
        <v>54</v>
      </c>
      <c r="C10143" s="9" t="s">
        <v>1002</v>
      </c>
      <c r="D10143" s="9" t="s">
        <v>93</v>
      </c>
      <c r="E10143" s="9" t="s">
        <v>2803</v>
      </c>
      <c r="F10143" s="9" t="s">
        <v>2804</v>
      </c>
      <c r="G10143" s="10">
        <v>1278</v>
      </c>
      <c r="H10143" s="9" t="s">
        <v>94</v>
      </c>
      <c r="I10143" s="10">
        <v>1430</v>
      </c>
      <c r="J10143" s="11">
        <v>0.89370629370629395</v>
      </c>
      <c r="K10143" s="9" t="s">
        <v>94</v>
      </c>
      <c r="L10143" s="9" t="s">
        <v>95</v>
      </c>
    </row>
    <row r="10144" spans="1:12" x14ac:dyDescent="0.2">
      <c r="A10144" t="str">
        <f>VLOOKUP(B10144,StateFIPS!A$2:B$52,2)</f>
        <v>Washington</v>
      </c>
      <c r="B10144">
        <f t="shared" si="161"/>
        <v>53</v>
      </c>
      <c r="C10144" s="9" t="s">
        <v>982</v>
      </c>
      <c r="D10144" s="9" t="s">
        <v>93</v>
      </c>
      <c r="E10144" s="9" t="s">
        <v>2803</v>
      </c>
      <c r="F10144" s="9" t="s">
        <v>2804</v>
      </c>
      <c r="G10144" s="10">
        <v>2000</v>
      </c>
      <c r="H10144" s="9" t="s">
        <v>94</v>
      </c>
      <c r="I10144" s="10">
        <v>3091</v>
      </c>
      <c r="J10144" s="11">
        <v>0.64703979294726599</v>
      </c>
      <c r="K10144" s="9" t="s">
        <v>94</v>
      </c>
      <c r="L10144" s="9" t="s">
        <v>95</v>
      </c>
    </row>
    <row r="10145" spans="1:12" x14ac:dyDescent="0.2">
      <c r="A10145" t="str">
        <f>VLOOKUP(B10145,StateFIPS!A$2:B$52,2)</f>
        <v>Washington</v>
      </c>
      <c r="B10145">
        <f t="shared" si="161"/>
        <v>53</v>
      </c>
      <c r="C10145" s="9" t="s">
        <v>1010</v>
      </c>
      <c r="D10145" s="9" t="s">
        <v>93</v>
      </c>
      <c r="E10145" s="9" t="s">
        <v>2803</v>
      </c>
      <c r="F10145" s="9" t="s">
        <v>2804</v>
      </c>
      <c r="G10145" s="10">
        <v>278</v>
      </c>
      <c r="H10145" s="9" t="s">
        <v>94</v>
      </c>
      <c r="I10145" s="10">
        <v>645</v>
      </c>
      <c r="J10145" s="11">
        <v>0.43100775193798502</v>
      </c>
      <c r="K10145" s="9" t="s">
        <v>94</v>
      </c>
      <c r="L10145" s="9" t="s">
        <v>95</v>
      </c>
    </row>
    <row r="10146" spans="1:12" x14ac:dyDescent="0.2">
      <c r="A10146" t="str">
        <f>VLOOKUP(B10146,StateFIPS!A$2:B$52,2)</f>
        <v>New Mexico</v>
      </c>
      <c r="B10146">
        <f t="shared" si="161"/>
        <v>35</v>
      </c>
      <c r="C10146" s="9" t="s">
        <v>1147</v>
      </c>
      <c r="D10146" s="9" t="s">
        <v>93</v>
      </c>
      <c r="E10146" s="9" t="s">
        <v>2803</v>
      </c>
      <c r="F10146" s="9" t="s">
        <v>2804</v>
      </c>
      <c r="G10146" s="10">
        <v>3581</v>
      </c>
      <c r="H10146" s="9" t="s">
        <v>94</v>
      </c>
      <c r="I10146" s="10">
        <v>3575</v>
      </c>
      <c r="J10146" s="11">
        <v>1.00167832167832</v>
      </c>
      <c r="K10146" s="9" t="s">
        <v>94</v>
      </c>
      <c r="L10146" s="9" t="s">
        <v>95</v>
      </c>
    </row>
    <row r="10147" spans="1:12" x14ac:dyDescent="0.2">
      <c r="A10147" t="str">
        <f>VLOOKUP(B10147,StateFIPS!A$2:B$52,2)</f>
        <v>Arkansas</v>
      </c>
      <c r="B10147">
        <f t="shared" si="161"/>
        <v>5</v>
      </c>
      <c r="C10147" s="9" t="s">
        <v>499</v>
      </c>
      <c r="D10147" s="9" t="s">
        <v>93</v>
      </c>
      <c r="E10147" s="9" t="s">
        <v>2803</v>
      </c>
      <c r="F10147" s="9" t="s">
        <v>2804</v>
      </c>
      <c r="G10147" s="10">
        <v>143</v>
      </c>
      <c r="H10147" s="9" t="s">
        <v>94</v>
      </c>
      <c r="I10147" s="10">
        <v>257</v>
      </c>
      <c r="J10147" s="11">
        <v>0.55642023346303504</v>
      </c>
      <c r="K10147" s="9" t="s">
        <v>94</v>
      </c>
      <c r="L10147" s="9" t="s">
        <v>95</v>
      </c>
    </row>
    <row r="10148" spans="1:12" x14ac:dyDescent="0.2">
      <c r="A10148" t="str">
        <f>VLOOKUP(B10148,StateFIPS!A$2:B$52,2)</f>
        <v>California</v>
      </c>
      <c r="B10148">
        <f t="shared" si="161"/>
        <v>6</v>
      </c>
      <c r="C10148" s="9" t="s">
        <v>509</v>
      </c>
      <c r="D10148" s="9" t="s">
        <v>93</v>
      </c>
      <c r="E10148" s="9" t="s">
        <v>2803</v>
      </c>
      <c r="F10148" s="9" t="s">
        <v>2804</v>
      </c>
      <c r="G10148" s="10">
        <v>13055</v>
      </c>
      <c r="H10148" s="9" t="s">
        <v>94</v>
      </c>
      <c r="I10148" s="10">
        <v>6546</v>
      </c>
      <c r="J10148" s="11">
        <v>1.9943476932477799</v>
      </c>
      <c r="K10148" s="9" t="s">
        <v>94</v>
      </c>
      <c r="L10148" s="9" t="s">
        <v>95</v>
      </c>
    </row>
    <row r="10149" spans="1:12" x14ac:dyDescent="0.2">
      <c r="A10149" t="str">
        <f>VLOOKUP(B10149,StateFIPS!A$2:B$52,2)</f>
        <v>North Dakota</v>
      </c>
      <c r="B10149">
        <f t="shared" si="161"/>
        <v>38</v>
      </c>
      <c r="C10149" s="9" t="s">
        <v>1464</v>
      </c>
      <c r="D10149" s="9" t="s">
        <v>93</v>
      </c>
      <c r="E10149" s="9" t="s">
        <v>2803</v>
      </c>
      <c r="F10149" s="9" t="s">
        <v>2804</v>
      </c>
      <c r="G10149" s="10">
        <v>43381</v>
      </c>
      <c r="H10149" s="9" t="s">
        <v>94</v>
      </c>
      <c r="I10149" s="10">
        <v>19829</v>
      </c>
      <c r="J10149" s="11">
        <v>2.1877553078823899</v>
      </c>
      <c r="K10149" s="9" t="s">
        <v>94</v>
      </c>
      <c r="L10149" s="9" t="s">
        <v>95</v>
      </c>
    </row>
    <row r="10150" spans="1:12" x14ac:dyDescent="0.2">
      <c r="A10150" t="str">
        <f>VLOOKUP(B10150,StateFIPS!A$2:B$52,2)</f>
        <v>Ohio</v>
      </c>
      <c r="B10150">
        <f t="shared" si="161"/>
        <v>39</v>
      </c>
      <c r="C10150" s="9" t="s">
        <v>1930</v>
      </c>
      <c r="D10150" s="9" t="s">
        <v>93</v>
      </c>
      <c r="E10150" s="9" t="s">
        <v>2803</v>
      </c>
      <c r="F10150" s="9" t="s">
        <v>2804</v>
      </c>
      <c r="G10150" s="10">
        <v>20697</v>
      </c>
      <c r="H10150" s="9" t="s">
        <v>94</v>
      </c>
      <c r="I10150" s="10">
        <v>11415</v>
      </c>
      <c r="J10150" s="11">
        <v>1.81314060446781</v>
      </c>
      <c r="K10150" s="9" t="s">
        <v>94</v>
      </c>
      <c r="L10150" s="9" t="s">
        <v>95</v>
      </c>
    </row>
    <row r="10151" spans="1:12" x14ac:dyDescent="0.2">
      <c r="A10151" t="str">
        <f>VLOOKUP(B10151,StateFIPS!A$2:B$52,2)</f>
        <v>New Jersey</v>
      </c>
      <c r="B10151">
        <f t="shared" si="161"/>
        <v>34</v>
      </c>
      <c r="C10151" s="9" t="s">
        <v>1935</v>
      </c>
      <c r="D10151" s="9" t="s">
        <v>93</v>
      </c>
      <c r="E10151" s="9" t="s">
        <v>2803</v>
      </c>
      <c r="F10151" s="9" t="s">
        <v>2804</v>
      </c>
      <c r="G10151" s="10">
        <v>137</v>
      </c>
      <c r="H10151" s="9" t="s">
        <v>94</v>
      </c>
      <c r="I10151" s="10">
        <v>63</v>
      </c>
      <c r="J10151" s="11">
        <v>2.17460317460317</v>
      </c>
      <c r="K10151" s="9" t="s">
        <v>94</v>
      </c>
      <c r="L10151" s="9" t="s">
        <v>95</v>
      </c>
    </row>
    <row r="10152" spans="1:12" x14ac:dyDescent="0.2">
      <c r="A10152" t="str">
        <f>VLOOKUP(B10152,StateFIPS!A$2:B$52,2)</f>
        <v>New Jersey</v>
      </c>
      <c r="B10152">
        <f t="shared" si="161"/>
        <v>34</v>
      </c>
      <c r="C10152" s="9" t="s">
        <v>1942</v>
      </c>
      <c r="D10152" s="9" t="s">
        <v>93</v>
      </c>
      <c r="E10152" s="9" t="s">
        <v>2803</v>
      </c>
      <c r="F10152" s="9" t="s">
        <v>2804</v>
      </c>
      <c r="G10152" s="10">
        <v>2563</v>
      </c>
      <c r="H10152" s="9" t="s">
        <v>94</v>
      </c>
      <c r="I10152" s="10">
        <v>1172</v>
      </c>
      <c r="J10152" s="11">
        <v>2.1868600682593899</v>
      </c>
      <c r="K10152" s="9" t="s">
        <v>94</v>
      </c>
      <c r="L10152" s="9" t="s">
        <v>95</v>
      </c>
    </row>
    <row r="10153" spans="1:12" x14ac:dyDescent="0.2">
      <c r="A10153" t="str">
        <f>VLOOKUP(B10153,StateFIPS!A$2:B$52,2)</f>
        <v>New Jersey</v>
      </c>
      <c r="B10153">
        <f t="shared" si="161"/>
        <v>34</v>
      </c>
      <c r="C10153" s="9" t="s">
        <v>1146</v>
      </c>
      <c r="D10153" s="9" t="s">
        <v>93</v>
      </c>
      <c r="E10153" s="9" t="s">
        <v>2803</v>
      </c>
      <c r="F10153" s="9" t="s">
        <v>2804</v>
      </c>
      <c r="G10153" s="10">
        <v>203</v>
      </c>
      <c r="H10153" s="9" t="s">
        <v>94</v>
      </c>
      <c r="I10153" s="10">
        <v>92</v>
      </c>
      <c r="J10153" s="11">
        <v>2.2065217391304301</v>
      </c>
      <c r="K10153" s="9" t="s">
        <v>94</v>
      </c>
      <c r="L10153" s="9" t="s">
        <v>95</v>
      </c>
    </row>
    <row r="10154" spans="1:12" x14ac:dyDescent="0.2">
      <c r="A10154" t="str">
        <f>VLOOKUP(B10154,StateFIPS!A$2:B$52,2)</f>
        <v>New Jersey</v>
      </c>
      <c r="B10154">
        <f t="shared" si="161"/>
        <v>34</v>
      </c>
      <c r="C10154" s="9" t="s">
        <v>1143</v>
      </c>
      <c r="D10154" s="9" t="s">
        <v>93</v>
      </c>
      <c r="E10154" s="9" t="s">
        <v>2803</v>
      </c>
      <c r="F10154" s="9" t="s">
        <v>2804</v>
      </c>
      <c r="G10154" s="10">
        <v>2563</v>
      </c>
      <c r="H10154" s="9" t="s">
        <v>94</v>
      </c>
      <c r="I10154" s="10">
        <v>1172</v>
      </c>
      <c r="J10154" s="11">
        <v>2.1868600682593899</v>
      </c>
      <c r="K10154" s="9" t="s">
        <v>94</v>
      </c>
      <c r="L10154" s="9" t="s">
        <v>95</v>
      </c>
    </row>
    <row r="10155" spans="1:12" x14ac:dyDescent="0.2">
      <c r="A10155" t="str">
        <f>VLOOKUP(B10155,StateFIPS!A$2:B$52,2)</f>
        <v>Washington</v>
      </c>
      <c r="B10155">
        <f t="shared" si="161"/>
        <v>53</v>
      </c>
      <c r="C10155" s="9" t="s">
        <v>2273</v>
      </c>
      <c r="D10155" s="9" t="s">
        <v>93</v>
      </c>
      <c r="E10155" s="9" t="s">
        <v>2803</v>
      </c>
      <c r="F10155" s="9" t="s">
        <v>2804</v>
      </c>
      <c r="G10155" s="10">
        <v>1427</v>
      </c>
      <c r="H10155" s="9" t="s">
        <v>94</v>
      </c>
      <c r="I10155" s="10">
        <v>3319</v>
      </c>
      <c r="J10155" s="11">
        <v>0.42994877975293799</v>
      </c>
      <c r="K10155" s="9" t="s">
        <v>94</v>
      </c>
      <c r="L10155" s="9" t="s">
        <v>95</v>
      </c>
    </row>
    <row r="10156" spans="1:12" x14ac:dyDescent="0.2">
      <c r="A10156" t="str">
        <f>VLOOKUP(B10156,StateFIPS!A$2:B$52,2)</f>
        <v>New Jersey</v>
      </c>
      <c r="B10156">
        <f t="shared" si="161"/>
        <v>34</v>
      </c>
      <c r="C10156" s="9" t="s">
        <v>1139</v>
      </c>
      <c r="D10156" s="9" t="s">
        <v>93</v>
      </c>
      <c r="E10156" s="9" t="s">
        <v>2803</v>
      </c>
      <c r="F10156" s="9" t="s">
        <v>2804</v>
      </c>
      <c r="G10156" s="10">
        <v>2563</v>
      </c>
      <c r="H10156" s="9" t="s">
        <v>94</v>
      </c>
      <c r="I10156" s="10">
        <v>1172</v>
      </c>
      <c r="J10156" s="11">
        <v>2.1868600682593899</v>
      </c>
      <c r="K10156" s="9" t="s">
        <v>94</v>
      </c>
      <c r="L10156" s="9" t="s">
        <v>95</v>
      </c>
    </row>
    <row r="10157" spans="1:12" x14ac:dyDescent="0.2">
      <c r="A10157" t="str">
        <f>VLOOKUP(B10157,StateFIPS!A$2:B$52,2)</f>
        <v>New Jersey</v>
      </c>
      <c r="B10157">
        <f t="shared" si="161"/>
        <v>34</v>
      </c>
      <c r="C10157" s="9" t="s">
        <v>2750</v>
      </c>
      <c r="D10157" s="9" t="s">
        <v>93</v>
      </c>
      <c r="E10157" s="9" t="s">
        <v>2803</v>
      </c>
      <c r="F10157" s="9" t="s">
        <v>2804</v>
      </c>
      <c r="G10157" s="10">
        <v>2563</v>
      </c>
      <c r="H10157" s="9" t="s">
        <v>94</v>
      </c>
      <c r="I10157" s="10">
        <v>1172</v>
      </c>
      <c r="J10157" s="11">
        <v>2.1868600682593899</v>
      </c>
      <c r="K10157" s="9" t="s">
        <v>94</v>
      </c>
      <c r="L10157" s="9" t="s">
        <v>95</v>
      </c>
    </row>
    <row r="10158" spans="1:12" x14ac:dyDescent="0.2">
      <c r="A10158" t="str">
        <f>VLOOKUP(B10158,StateFIPS!A$2:B$52,2)</f>
        <v>Washington</v>
      </c>
      <c r="B10158">
        <f t="shared" si="161"/>
        <v>53</v>
      </c>
      <c r="C10158" s="9" t="s">
        <v>1009</v>
      </c>
      <c r="D10158" s="9" t="s">
        <v>93</v>
      </c>
      <c r="E10158" s="9" t="s">
        <v>2803</v>
      </c>
      <c r="F10158" s="9" t="s">
        <v>2804</v>
      </c>
      <c r="G10158" s="10">
        <v>3308</v>
      </c>
      <c r="H10158" s="9" t="s">
        <v>94</v>
      </c>
      <c r="I10158" s="10">
        <v>3836</v>
      </c>
      <c r="J10158" s="11">
        <v>0.86235662148070902</v>
      </c>
      <c r="K10158" s="9" t="s">
        <v>94</v>
      </c>
      <c r="L10158" s="9" t="s">
        <v>95</v>
      </c>
    </row>
    <row r="10159" spans="1:12" x14ac:dyDescent="0.2">
      <c r="A10159" t="str">
        <f>VLOOKUP(B10159,StateFIPS!A$2:B$52,2)</f>
        <v>Arkansas</v>
      </c>
      <c r="B10159">
        <f t="shared" si="161"/>
        <v>5</v>
      </c>
      <c r="C10159" s="9" t="s">
        <v>2692</v>
      </c>
      <c r="D10159" s="9" t="s">
        <v>93</v>
      </c>
      <c r="E10159" s="9" t="s">
        <v>2803</v>
      </c>
      <c r="F10159" s="9" t="s">
        <v>2804</v>
      </c>
      <c r="G10159" s="10">
        <v>829</v>
      </c>
      <c r="H10159" s="9" t="s">
        <v>94</v>
      </c>
      <c r="I10159" s="10">
        <v>946</v>
      </c>
      <c r="J10159" s="11">
        <v>0.87632135306553904</v>
      </c>
      <c r="K10159" s="9" t="s">
        <v>94</v>
      </c>
      <c r="L10159" s="9" t="s">
        <v>95</v>
      </c>
    </row>
    <row r="10160" spans="1:12" x14ac:dyDescent="0.2">
      <c r="A10160" t="str">
        <f>VLOOKUP(B10160,StateFIPS!A$2:B$52,2)</f>
        <v>New Hampshire</v>
      </c>
      <c r="B10160">
        <f t="shared" si="161"/>
        <v>33</v>
      </c>
      <c r="C10160" s="9" t="s">
        <v>1949</v>
      </c>
      <c r="D10160" s="9" t="s">
        <v>93</v>
      </c>
      <c r="E10160" s="9" t="s">
        <v>2803</v>
      </c>
      <c r="F10160" s="9" t="s">
        <v>2804</v>
      </c>
      <c r="G10160" s="10">
        <v>126</v>
      </c>
      <c r="H10160" s="9" t="s">
        <v>94</v>
      </c>
      <c r="I10160" s="10">
        <v>58</v>
      </c>
      <c r="J10160" s="11">
        <v>2.1724137931034502</v>
      </c>
      <c r="K10160" s="9" t="s">
        <v>94</v>
      </c>
      <c r="L10160" s="9" t="s">
        <v>95</v>
      </c>
    </row>
    <row r="10161" spans="1:12" x14ac:dyDescent="0.2">
      <c r="A10161" t="str">
        <f>VLOOKUP(B10161,StateFIPS!A$2:B$52,2)</f>
        <v>Ohio</v>
      </c>
      <c r="B10161">
        <f t="shared" si="161"/>
        <v>39</v>
      </c>
      <c r="C10161" s="9" t="s">
        <v>1885</v>
      </c>
      <c r="D10161" s="9" t="s">
        <v>93</v>
      </c>
      <c r="E10161" s="9" t="s">
        <v>2803</v>
      </c>
      <c r="F10161" s="9" t="s">
        <v>2804</v>
      </c>
      <c r="G10161" s="10">
        <v>26735</v>
      </c>
      <c r="H10161" s="9" t="s">
        <v>94</v>
      </c>
      <c r="I10161" s="10">
        <v>29652</v>
      </c>
      <c r="J10161" s="11">
        <v>0.90162552273033902</v>
      </c>
      <c r="K10161" s="9" t="s">
        <v>94</v>
      </c>
      <c r="L10161" s="9" t="s">
        <v>95</v>
      </c>
    </row>
    <row r="10162" spans="1:12" x14ac:dyDescent="0.2">
      <c r="A10162" t="str">
        <f>VLOOKUP(B10162,StateFIPS!A$2:B$52,2)</f>
        <v>Washington</v>
      </c>
      <c r="B10162">
        <f t="shared" si="161"/>
        <v>53</v>
      </c>
      <c r="C10162" s="9" t="s">
        <v>2336</v>
      </c>
      <c r="D10162" s="9" t="s">
        <v>93</v>
      </c>
      <c r="E10162" s="9" t="s">
        <v>2803</v>
      </c>
      <c r="F10162" s="9" t="s">
        <v>2804</v>
      </c>
      <c r="G10162" s="10">
        <v>2022</v>
      </c>
      <c r="H10162" s="9" t="s">
        <v>94</v>
      </c>
      <c r="I10162" s="10">
        <v>2470</v>
      </c>
      <c r="J10162" s="11">
        <v>0.818623481781377</v>
      </c>
      <c r="K10162" s="9" t="s">
        <v>94</v>
      </c>
      <c r="L10162" s="9" t="s">
        <v>95</v>
      </c>
    </row>
    <row r="10163" spans="1:12" x14ac:dyDescent="0.2">
      <c r="A10163" t="str">
        <f>VLOOKUP(B10163,StateFIPS!A$2:B$52,2)</f>
        <v>Ohio</v>
      </c>
      <c r="B10163">
        <f t="shared" si="161"/>
        <v>39</v>
      </c>
      <c r="C10163" s="9" t="s">
        <v>1468</v>
      </c>
      <c r="D10163" s="9" t="s">
        <v>93</v>
      </c>
      <c r="E10163" s="9" t="s">
        <v>2803</v>
      </c>
      <c r="F10163" s="9" t="s">
        <v>2804</v>
      </c>
      <c r="G10163" s="10">
        <v>17734</v>
      </c>
      <c r="H10163" s="9" t="s">
        <v>94</v>
      </c>
      <c r="I10163" s="10">
        <v>8220</v>
      </c>
      <c r="J10163" s="11">
        <v>2.1574209245742102</v>
      </c>
      <c r="K10163" s="9" t="s">
        <v>94</v>
      </c>
      <c r="L10163" s="9" t="s">
        <v>95</v>
      </c>
    </row>
    <row r="10164" spans="1:12" x14ac:dyDescent="0.2">
      <c r="A10164" t="str">
        <f>VLOOKUP(B10164,StateFIPS!A$2:B$52,2)</f>
        <v>Washington</v>
      </c>
      <c r="B10164">
        <f t="shared" si="161"/>
        <v>53</v>
      </c>
      <c r="C10164" s="9" t="s">
        <v>2309</v>
      </c>
      <c r="D10164" s="9" t="s">
        <v>93</v>
      </c>
      <c r="E10164" s="9" t="s">
        <v>2803</v>
      </c>
      <c r="F10164" s="9" t="s">
        <v>2804</v>
      </c>
      <c r="G10164" s="10">
        <v>1311</v>
      </c>
      <c r="H10164" s="9" t="s">
        <v>94</v>
      </c>
      <c r="I10164" s="10">
        <v>3047</v>
      </c>
      <c r="J10164" s="11">
        <v>0.43025927141450598</v>
      </c>
      <c r="K10164" s="9" t="s">
        <v>94</v>
      </c>
      <c r="L10164" s="9" t="s">
        <v>95</v>
      </c>
    </row>
    <row r="10165" spans="1:12" x14ac:dyDescent="0.2">
      <c r="A10165" t="str">
        <f>VLOOKUP(B10165,StateFIPS!A$2:B$52,2)</f>
        <v>Washington</v>
      </c>
      <c r="B10165">
        <f t="shared" si="161"/>
        <v>53</v>
      </c>
      <c r="C10165" s="9" t="s">
        <v>2356</v>
      </c>
      <c r="D10165" s="9" t="s">
        <v>93</v>
      </c>
      <c r="E10165" s="9" t="s">
        <v>2803</v>
      </c>
      <c r="F10165" s="9" t="s">
        <v>2804</v>
      </c>
      <c r="G10165" s="10">
        <v>59</v>
      </c>
      <c r="H10165" s="9" t="s">
        <v>94</v>
      </c>
      <c r="I10165" s="10">
        <v>136</v>
      </c>
      <c r="J10165" s="11">
        <v>0.433823529411765</v>
      </c>
      <c r="K10165" s="9" t="s">
        <v>94</v>
      </c>
      <c r="L10165" s="9" t="s">
        <v>95</v>
      </c>
    </row>
    <row r="10166" spans="1:12" x14ac:dyDescent="0.2">
      <c r="A10166" t="str">
        <f>VLOOKUP(B10166,StateFIPS!A$2:B$52,2)</f>
        <v>Washington</v>
      </c>
      <c r="B10166">
        <f t="shared" si="161"/>
        <v>53</v>
      </c>
      <c r="C10166" s="9" t="s">
        <v>1004</v>
      </c>
      <c r="D10166" s="9" t="s">
        <v>93</v>
      </c>
      <c r="E10166" s="9" t="s">
        <v>2803</v>
      </c>
      <c r="F10166" s="9" t="s">
        <v>2804</v>
      </c>
      <c r="G10166" s="10">
        <v>687</v>
      </c>
      <c r="H10166" s="9" t="s">
        <v>94</v>
      </c>
      <c r="I10166" s="10">
        <v>1597</v>
      </c>
      <c r="J10166" s="11">
        <v>0.43018159048215399</v>
      </c>
      <c r="K10166" s="9" t="s">
        <v>94</v>
      </c>
      <c r="L10166" s="9" t="s">
        <v>95</v>
      </c>
    </row>
    <row r="10167" spans="1:12" x14ac:dyDescent="0.2">
      <c r="A10167" t="str">
        <f>VLOOKUP(B10167,StateFIPS!A$2:B$52,2)</f>
        <v>Washington</v>
      </c>
      <c r="B10167">
        <f t="shared" si="161"/>
        <v>53</v>
      </c>
      <c r="C10167" s="9" t="s">
        <v>2622</v>
      </c>
      <c r="D10167" s="9" t="s">
        <v>93</v>
      </c>
      <c r="E10167" s="9" t="s">
        <v>2803</v>
      </c>
      <c r="F10167" s="9" t="s">
        <v>2804</v>
      </c>
      <c r="G10167" s="10">
        <v>2496</v>
      </c>
      <c r="H10167" s="9" t="s">
        <v>94</v>
      </c>
      <c r="I10167" s="10">
        <v>3680</v>
      </c>
      <c r="J10167" s="11">
        <v>0.67826086956521703</v>
      </c>
      <c r="K10167" s="9" t="s">
        <v>94</v>
      </c>
      <c r="L10167" s="9" t="s">
        <v>95</v>
      </c>
    </row>
    <row r="10168" spans="1:12" x14ac:dyDescent="0.2">
      <c r="A10168" t="str">
        <f>VLOOKUP(B10168,StateFIPS!A$2:B$52,2)</f>
        <v>Washington</v>
      </c>
      <c r="B10168">
        <f t="shared" si="161"/>
        <v>53</v>
      </c>
      <c r="C10168" s="9" t="s">
        <v>992</v>
      </c>
      <c r="D10168" s="9" t="s">
        <v>93</v>
      </c>
      <c r="E10168" s="9" t="s">
        <v>2803</v>
      </c>
      <c r="F10168" s="9" t="s">
        <v>2804</v>
      </c>
      <c r="G10168" s="10">
        <v>259</v>
      </c>
      <c r="H10168" s="9" t="s">
        <v>94</v>
      </c>
      <c r="I10168" s="10">
        <v>603</v>
      </c>
      <c r="J10168" s="11">
        <v>0.42951907131011602</v>
      </c>
      <c r="K10168" s="9" t="s">
        <v>94</v>
      </c>
      <c r="L10168" s="9" t="s">
        <v>95</v>
      </c>
    </row>
    <row r="10169" spans="1:12" x14ac:dyDescent="0.2">
      <c r="A10169" t="str">
        <f>VLOOKUP(B10169,StateFIPS!A$2:B$52,2)</f>
        <v>Ohio</v>
      </c>
      <c r="B10169">
        <f t="shared" si="161"/>
        <v>39</v>
      </c>
      <c r="C10169" s="9" t="s">
        <v>1585</v>
      </c>
      <c r="D10169" s="9" t="s">
        <v>93</v>
      </c>
      <c r="E10169" s="9" t="s">
        <v>2803</v>
      </c>
      <c r="F10169" s="9" t="s">
        <v>2804</v>
      </c>
      <c r="G10169" s="10">
        <v>85</v>
      </c>
      <c r="H10169" s="9" t="s">
        <v>94</v>
      </c>
      <c r="I10169" s="10">
        <v>170</v>
      </c>
      <c r="J10169" s="11">
        <v>0.5</v>
      </c>
      <c r="K10169" s="9" t="s">
        <v>94</v>
      </c>
      <c r="L10169" s="9" t="s">
        <v>95</v>
      </c>
    </row>
    <row r="10170" spans="1:12" x14ac:dyDescent="0.2">
      <c r="A10170" t="str">
        <f>VLOOKUP(B10170,StateFIPS!A$2:B$52,2)</f>
        <v>Virginia</v>
      </c>
      <c r="B10170">
        <f t="shared" si="161"/>
        <v>51</v>
      </c>
      <c r="C10170" s="9" t="s">
        <v>1012</v>
      </c>
      <c r="D10170" s="9" t="s">
        <v>93</v>
      </c>
      <c r="E10170" s="9" t="s">
        <v>2803</v>
      </c>
      <c r="F10170" s="9" t="s">
        <v>2804</v>
      </c>
      <c r="G10170" s="10">
        <v>127.81</v>
      </c>
      <c r="H10170" s="9" t="s">
        <v>94</v>
      </c>
      <c r="I10170" s="10">
        <v>138</v>
      </c>
      <c r="J10170" s="11">
        <v>0.92615942028985498</v>
      </c>
      <c r="K10170" s="9" t="s">
        <v>94</v>
      </c>
      <c r="L10170" s="9" t="s">
        <v>95</v>
      </c>
    </row>
    <row r="10171" spans="1:12" x14ac:dyDescent="0.2">
      <c r="A10171" t="str">
        <f>VLOOKUP(B10171,StateFIPS!A$2:B$52,2)</f>
        <v>Washington</v>
      </c>
      <c r="B10171">
        <f t="shared" si="161"/>
        <v>53</v>
      </c>
      <c r="C10171" s="9" t="s">
        <v>2373</v>
      </c>
      <c r="D10171" s="9" t="s">
        <v>93</v>
      </c>
      <c r="E10171" s="9" t="s">
        <v>2803</v>
      </c>
      <c r="F10171" s="9" t="s">
        <v>2804</v>
      </c>
      <c r="G10171" s="10">
        <v>1160</v>
      </c>
      <c r="H10171" s="9" t="s">
        <v>94</v>
      </c>
      <c r="I10171" s="10">
        <v>1480</v>
      </c>
      <c r="J10171" s="11">
        <v>0.78378378378378399</v>
      </c>
      <c r="K10171" s="9" t="s">
        <v>94</v>
      </c>
      <c r="L10171" s="9" t="s">
        <v>95</v>
      </c>
    </row>
    <row r="10172" spans="1:12" x14ac:dyDescent="0.2">
      <c r="A10172" t="str">
        <f>VLOOKUP(B10172,StateFIPS!A$2:B$52,2)</f>
        <v>Virginia</v>
      </c>
      <c r="B10172">
        <f t="shared" si="161"/>
        <v>51</v>
      </c>
      <c r="C10172" s="9" t="s">
        <v>2634</v>
      </c>
      <c r="D10172" s="9" t="s">
        <v>93</v>
      </c>
      <c r="E10172" s="9" t="s">
        <v>2803</v>
      </c>
      <c r="F10172" s="9" t="s">
        <v>2804</v>
      </c>
      <c r="G10172" s="10">
        <v>1025</v>
      </c>
      <c r="H10172" s="9" t="s">
        <v>94</v>
      </c>
      <c r="I10172" s="10">
        <v>1161</v>
      </c>
      <c r="J10172" s="11">
        <v>0.88285960378983597</v>
      </c>
      <c r="K10172" s="9" t="s">
        <v>94</v>
      </c>
      <c r="L10172" s="9" t="s">
        <v>95</v>
      </c>
    </row>
    <row r="10173" spans="1:12" x14ac:dyDescent="0.2">
      <c r="A10173" t="str">
        <f>VLOOKUP(B10173,StateFIPS!A$2:B$52,2)</f>
        <v>New Hampshire</v>
      </c>
      <c r="B10173">
        <f t="shared" si="161"/>
        <v>33</v>
      </c>
      <c r="C10173" s="9" t="s">
        <v>1954</v>
      </c>
      <c r="D10173" s="9" t="s">
        <v>93</v>
      </c>
      <c r="E10173" s="9" t="s">
        <v>2803</v>
      </c>
      <c r="F10173" s="9" t="s">
        <v>2804</v>
      </c>
      <c r="G10173" s="10">
        <v>24090</v>
      </c>
      <c r="H10173" s="9" t="s">
        <v>94</v>
      </c>
      <c r="I10173" s="10">
        <v>26123</v>
      </c>
      <c r="J10173" s="11">
        <v>0.92217586035294596</v>
      </c>
      <c r="K10173" s="9" t="s">
        <v>94</v>
      </c>
      <c r="L10173" s="9" t="s">
        <v>95</v>
      </c>
    </row>
    <row r="10174" spans="1:12" x14ac:dyDescent="0.2">
      <c r="A10174" t="str">
        <f>VLOOKUP(B10174,StateFIPS!A$2:B$52,2)</f>
        <v>New Hampshire</v>
      </c>
      <c r="B10174">
        <f t="shared" si="161"/>
        <v>33</v>
      </c>
      <c r="C10174" s="9" t="s">
        <v>1995</v>
      </c>
      <c r="D10174" s="9" t="s">
        <v>93</v>
      </c>
      <c r="E10174" s="9" t="s">
        <v>2803</v>
      </c>
      <c r="F10174" s="9" t="s">
        <v>2804</v>
      </c>
      <c r="G10174" s="10">
        <v>1929</v>
      </c>
      <c r="H10174" s="9" t="s">
        <v>94</v>
      </c>
      <c r="I10174" s="10">
        <v>882</v>
      </c>
      <c r="J10174" s="11">
        <v>2.1870748299319702</v>
      </c>
      <c r="K10174" s="9" t="s">
        <v>94</v>
      </c>
      <c r="L10174" s="9" t="s">
        <v>95</v>
      </c>
    </row>
    <row r="10175" spans="1:12" x14ac:dyDescent="0.2">
      <c r="A10175" t="str">
        <f>VLOOKUP(B10175,StateFIPS!A$2:B$52,2)</f>
        <v>Virginia</v>
      </c>
      <c r="B10175">
        <f t="shared" si="161"/>
        <v>51</v>
      </c>
      <c r="C10175" s="9" t="s">
        <v>1000</v>
      </c>
      <c r="D10175" s="9" t="s">
        <v>93</v>
      </c>
      <c r="E10175" s="9" t="s">
        <v>2803</v>
      </c>
      <c r="F10175" s="9" t="s">
        <v>2804</v>
      </c>
      <c r="G10175" s="10">
        <v>4810</v>
      </c>
      <c r="H10175" s="9" t="s">
        <v>94</v>
      </c>
      <c r="I10175" s="10">
        <v>2198</v>
      </c>
      <c r="J10175" s="11">
        <v>2.1883530482256601</v>
      </c>
      <c r="K10175" s="9" t="s">
        <v>94</v>
      </c>
      <c r="L10175" s="9" t="s">
        <v>95</v>
      </c>
    </row>
    <row r="10176" spans="1:12" x14ac:dyDescent="0.2">
      <c r="A10176" t="str">
        <f>VLOOKUP(B10176,StateFIPS!A$2:B$52,2)</f>
        <v>Virginia</v>
      </c>
      <c r="B10176">
        <f t="shared" si="161"/>
        <v>51</v>
      </c>
      <c r="C10176" s="9" t="s">
        <v>2619</v>
      </c>
      <c r="D10176" s="9" t="s">
        <v>93</v>
      </c>
      <c r="E10176" s="9" t="s">
        <v>2803</v>
      </c>
      <c r="F10176" s="9" t="s">
        <v>2804</v>
      </c>
      <c r="G10176" s="10">
        <v>59</v>
      </c>
      <c r="H10176" s="9" t="s">
        <v>94</v>
      </c>
      <c r="I10176" s="10">
        <v>88</v>
      </c>
      <c r="J10176" s="11">
        <v>0.67045454545454497</v>
      </c>
      <c r="K10176" s="9" t="s">
        <v>94</v>
      </c>
      <c r="L10176" s="9" t="s">
        <v>95</v>
      </c>
    </row>
    <row r="10177" spans="1:12" x14ac:dyDescent="0.2">
      <c r="A10177" t="str">
        <f>VLOOKUP(B10177,StateFIPS!A$2:B$52,2)</f>
        <v>Ohio</v>
      </c>
      <c r="B10177">
        <f t="shared" si="161"/>
        <v>39</v>
      </c>
      <c r="C10177" s="9" t="s">
        <v>1523</v>
      </c>
      <c r="D10177" s="9" t="s">
        <v>93</v>
      </c>
      <c r="E10177" s="9" t="s">
        <v>2803</v>
      </c>
      <c r="F10177" s="9" t="s">
        <v>2804</v>
      </c>
      <c r="G10177" s="10">
        <v>430</v>
      </c>
      <c r="H10177" s="9" t="s">
        <v>94</v>
      </c>
      <c r="I10177" s="10">
        <v>933</v>
      </c>
      <c r="J10177" s="11">
        <v>0.46087888531618398</v>
      </c>
      <c r="K10177" s="9" t="s">
        <v>94</v>
      </c>
      <c r="L10177" s="9" t="s">
        <v>95</v>
      </c>
    </row>
    <row r="10178" spans="1:12" x14ac:dyDescent="0.2">
      <c r="A10178" t="str">
        <f>VLOOKUP(B10178,StateFIPS!A$2:B$52,2)</f>
        <v>Ohio</v>
      </c>
      <c r="B10178">
        <f t="shared" si="161"/>
        <v>39</v>
      </c>
      <c r="C10178" s="9" t="s">
        <v>1477</v>
      </c>
      <c r="D10178" s="9" t="s">
        <v>93</v>
      </c>
      <c r="E10178" s="9" t="s">
        <v>2803</v>
      </c>
      <c r="F10178" s="9" t="s">
        <v>2804</v>
      </c>
      <c r="G10178" s="10">
        <v>14528</v>
      </c>
      <c r="H10178" s="9" t="s">
        <v>94</v>
      </c>
      <c r="I10178" s="10">
        <v>17602</v>
      </c>
      <c r="J10178" s="11">
        <v>0.82536075445972001</v>
      </c>
      <c r="K10178" s="9" t="s">
        <v>94</v>
      </c>
      <c r="L10178" s="9" t="s">
        <v>95</v>
      </c>
    </row>
    <row r="10179" spans="1:12" x14ac:dyDescent="0.2">
      <c r="A10179" t="str">
        <f>VLOOKUP(B10179,StateFIPS!A$2:B$52,2)</f>
        <v>Ohio</v>
      </c>
      <c r="B10179">
        <f t="shared" ref="B10179:B10242" si="162">VALUE(LEFT(C10179,2))</f>
        <v>39</v>
      </c>
      <c r="C10179" s="9" t="s">
        <v>1496</v>
      </c>
      <c r="D10179" s="9" t="s">
        <v>93</v>
      </c>
      <c r="E10179" s="9" t="s">
        <v>2803</v>
      </c>
      <c r="F10179" s="9" t="s">
        <v>2804</v>
      </c>
      <c r="G10179" s="10">
        <v>19658</v>
      </c>
      <c r="H10179" s="9" t="s">
        <v>94</v>
      </c>
      <c r="I10179" s="10">
        <v>10728</v>
      </c>
      <c r="J10179" s="11">
        <v>1.8324011931394499</v>
      </c>
      <c r="K10179" s="9" t="s">
        <v>94</v>
      </c>
      <c r="L10179" s="9" t="s">
        <v>95</v>
      </c>
    </row>
    <row r="10180" spans="1:12" x14ac:dyDescent="0.2">
      <c r="A10180" t="str">
        <f>VLOOKUP(B10180,StateFIPS!A$2:B$52,2)</f>
        <v>Washington</v>
      </c>
      <c r="B10180">
        <f t="shared" si="162"/>
        <v>53</v>
      </c>
      <c r="C10180" s="9" t="s">
        <v>2636</v>
      </c>
      <c r="D10180" s="9" t="s">
        <v>93</v>
      </c>
      <c r="E10180" s="9" t="s">
        <v>2803</v>
      </c>
      <c r="F10180" s="9" t="s">
        <v>2804</v>
      </c>
      <c r="G10180" s="10">
        <v>2690</v>
      </c>
      <c r="H10180" s="9" t="s">
        <v>94</v>
      </c>
      <c r="I10180" s="10">
        <v>4123</v>
      </c>
      <c r="J10180" s="11">
        <v>0.65243754547659505</v>
      </c>
      <c r="K10180" s="9" t="s">
        <v>94</v>
      </c>
      <c r="L10180" s="9" t="s">
        <v>95</v>
      </c>
    </row>
    <row r="10181" spans="1:12" x14ac:dyDescent="0.2">
      <c r="A10181" t="str">
        <f>VLOOKUP(B10181,StateFIPS!A$2:B$52,2)</f>
        <v>Washington</v>
      </c>
      <c r="B10181">
        <f t="shared" si="162"/>
        <v>53</v>
      </c>
      <c r="C10181" s="9" t="s">
        <v>2369</v>
      </c>
      <c r="D10181" s="9" t="s">
        <v>93</v>
      </c>
      <c r="E10181" s="9" t="s">
        <v>2803</v>
      </c>
      <c r="F10181" s="9" t="s">
        <v>2804</v>
      </c>
      <c r="G10181" s="10">
        <v>2011</v>
      </c>
      <c r="H10181" s="9" t="s">
        <v>94</v>
      </c>
      <c r="I10181" s="10">
        <v>2325</v>
      </c>
      <c r="J10181" s="11">
        <v>0.86494623655914005</v>
      </c>
      <c r="K10181" s="9" t="s">
        <v>94</v>
      </c>
      <c r="L10181" s="9" t="s">
        <v>95</v>
      </c>
    </row>
    <row r="10182" spans="1:12" x14ac:dyDescent="0.2">
      <c r="A10182" t="str">
        <f>VLOOKUP(B10182,StateFIPS!A$2:B$52,2)</f>
        <v>Washington</v>
      </c>
      <c r="B10182">
        <f t="shared" si="162"/>
        <v>53</v>
      </c>
      <c r="C10182" s="9" t="s">
        <v>1235</v>
      </c>
      <c r="D10182" s="9" t="s">
        <v>93</v>
      </c>
      <c r="E10182" s="9" t="s">
        <v>2803</v>
      </c>
      <c r="F10182" s="9" t="s">
        <v>2804</v>
      </c>
      <c r="G10182" s="10">
        <v>3603</v>
      </c>
      <c r="H10182" s="9" t="s">
        <v>94</v>
      </c>
      <c r="I10182" s="10">
        <v>5144</v>
      </c>
      <c r="J10182" s="11">
        <v>0.70042768273716904</v>
      </c>
      <c r="K10182" s="9" t="s">
        <v>94</v>
      </c>
      <c r="L10182" s="9" t="s">
        <v>95</v>
      </c>
    </row>
    <row r="10183" spans="1:12" x14ac:dyDescent="0.2">
      <c r="A10183" t="str">
        <f>VLOOKUP(B10183,StateFIPS!A$2:B$52,2)</f>
        <v>Washington</v>
      </c>
      <c r="B10183">
        <f t="shared" si="162"/>
        <v>53</v>
      </c>
      <c r="C10183" s="9" t="s">
        <v>1073</v>
      </c>
      <c r="D10183" s="9" t="s">
        <v>93</v>
      </c>
      <c r="E10183" s="9" t="s">
        <v>2803</v>
      </c>
      <c r="F10183" s="9" t="s">
        <v>2804</v>
      </c>
      <c r="G10183" s="10">
        <v>450</v>
      </c>
      <c r="H10183" s="9" t="s">
        <v>94</v>
      </c>
      <c r="I10183" s="10">
        <v>1047</v>
      </c>
      <c r="J10183" s="11">
        <v>0.42979942693409701</v>
      </c>
      <c r="K10183" s="9" t="s">
        <v>94</v>
      </c>
      <c r="L10183" s="9" t="s">
        <v>95</v>
      </c>
    </row>
    <row r="10184" spans="1:12" x14ac:dyDescent="0.2">
      <c r="A10184" t="str">
        <f>VLOOKUP(B10184,StateFIPS!A$2:B$52,2)</f>
        <v>Ohio</v>
      </c>
      <c r="B10184">
        <f t="shared" si="162"/>
        <v>39</v>
      </c>
      <c r="C10184" s="9" t="s">
        <v>1865</v>
      </c>
      <c r="D10184" s="9" t="s">
        <v>93</v>
      </c>
      <c r="E10184" s="9" t="s">
        <v>2803</v>
      </c>
      <c r="F10184" s="9" t="s">
        <v>2804</v>
      </c>
      <c r="G10184" s="10">
        <v>149</v>
      </c>
      <c r="H10184" s="9" t="s">
        <v>94</v>
      </c>
      <c r="I10184" s="10">
        <v>212</v>
      </c>
      <c r="J10184" s="11">
        <v>0.70283018867924496</v>
      </c>
      <c r="K10184" s="9" t="s">
        <v>94</v>
      </c>
      <c r="L10184" s="9" t="s">
        <v>95</v>
      </c>
    </row>
    <row r="10185" spans="1:12" x14ac:dyDescent="0.2">
      <c r="A10185" t="str">
        <f>VLOOKUP(B10185,StateFIPS!A$2:B$52,2)</f>
        <v>Ohio</v>
      </c>
      <c r="B10185">
        <f t="shared" si="162"/>
        <v>39</v>
      </c>
      <c r="C10185" s="9" t="s">
        <v>1843</v>
      </c>
      <c r="D10185" s="9" t="s">
        <v>93</v>
      </c>
      <c r="E10185" s="9" t="s">
        <v>2803</v>
      </c>
      <c r="F10185" s="9" t="s">
        <v>2804</v>
      </c>
      <c r="G10185" s="10">
        <v>17753</v>
      </c>
      <c r="H10185" s="9" t="s">
        <v>94</v>
      </c>
      <c r="I10185" s="10">
        <v>8263</v>
      </c>
      <c r="J10185" s="11">
        <v>2.1484932833111499</v>
      </c>
      <c r="K10185" s="9" t="s">
        <v>94</v>
      </c>
      <c r="L10185" s="9" t="s">
        <v>95</v>
      </c>
    </row>
    <row r="10186" spans="1:12" x14ac:dyDescent="0.2">
      <c r="A10186" t="str">
        <f>VLOOKUP(B10186,StateFIPS!A$2:B$52,2)</f>
        <v>Kentucky</v>
      </c>
      <c r="B10186">
        <f t="shared" si="162"/>
        <v>21</v>
      </c>
      <c r="C10186" s="9" t="s">
        <v>1914</v>
      </c>
      <c r="D10186" s="9" t="s">
        <v>93</v>
      </c>
      <c r="E10186" s="9" t="s">
        <v>2803</v>
      </c>
      <c r="F10186" s="9" t="s">
        <v>2804</v>
      </c>
      <c r="G10186" s="10">
        <v>5109</v>
      </c>
      <c r="H10186" s="9" t="s">
        <v>94</v>
      </c>
      <c r="I10186" s="10">
        <v>5667</v>
      </c>
      <c r="J10186" s="11">
        <v>0.90153520381154095</v>
      </c>
      <c r="K10186" s="9" t="s">
        <v>94</v>
      </c>
      <c r="L10186" s="9" t="s">
        <v>95</v>
      </c>
    </row>
    <row r="10187" spans="1:12" x14ac:dyDescent="0.2">
      <c r="A10187" t="str">
        <f>VLOOKUP(B10187,StateFIPS!A$2:B$52,2)</f>
        <v>Colorado</v>
      </c>
      <c r="B10187">
        <f t="shared" si="162"/>
        <v>8</v>
      </c>
      <c r="C10187" s="9" t="s">
        <v>2107</v>
      </c>
      <c r="D10187" s="9" t="s">
        <v>93</v>
      </c>
      <c r="E10187" s="9" t="s">
        <v>2803</v>
      </c>
      <c r="F10187" s="9" t="s">
        <v>2804</v>
      </c>
      <c r="G10187" s="10">
        <v>129</v>
      </c>
      <c r="H10187" s="9" t="s">
        <v>94</v>
      </c>
      <c r="I10187" s="10">
        <v>59</v>
      </c>
      <c r="J10187" s="11">
        <v>2.1864406779660999</v>
      </c>
      <c r="K10187" s="9" t="s">
        <v>94</v>
      </c>
      <c r="L10187" s="9" t="s">
        <v>95</v>
      </c>
    </row>
    <row r="10188" spans="1:12" x14ac:dyDescent="0.2">
      <c r="A10188" t="str">
        <f>VLOOKUP(B10188,StateFIPS!A$2:B$52,2)</f>
        <v>Kentucky</v>
      </c>
      <c r="B10188">
        <f t="shared" si="162"/>
        <v>21</v>
      </c>
      <c r="C10188" s="9" t="s">
        <v>1911</v>
      </c>
      <c r="D10188" s="9" t="s">
        <v>93</v>
      </c>
      <c r="E10188" s="9" t="s">
        <v>2803</v>
      </c>
      <c r="F10188" s="9" t="s">
        <v>2804</v>
      </c>
      <c r="G10188" s="10">
        <v>149</v>
      </c>
      <c r="H10188" s="9" t="s">
        <v>94</v>
      </c>
      <c r="I10188" s="10">
        <v>347</v>
      </c>
      <c r="J10188" s="11">
        <v>0.42939481268011498</v>
      </c>
      <c r="K10188" s="9" t="s">
        <v>94</v>
      </c>
      <c r="L10188" s="9" t="s">
        <v>95</v>
      </c>
    </row>
    <row r="10189" spans="1:12" x14ac:dyDescent="0.2">
      <c r="A10189" t="str">
        <f>VLOOKUP(B10189,StateFIPS!A$2:B$52,2)</f>
        <v>Kentucky</v>
      </c>
      <c r="B10189">
        <f t="shared" si="162"/>
        <v>21</v>
      </c>
      <c r="C10189" s="9" t="s">
        <v>1910</v>
      </c>
      <c r="D10189" s="9" t="s">
        <v>93</v>
      </c>
      <c r="E10189" s="9" t="s">
        <v>2803</v>
      </c>
      <c r="F10189" s="9" t="s">
        <v>2804</v>
      </c>
      <c r="G10189" s="10">
        <v>1438</v>
      </c>
      <c r="H10189" s="9" t="s">
        <v>94</v>
      </c>
      <c r="I10189" s="10">
        <v>1562</v>
      </c>
      <c r="J10189" s="11">
        <v>0.92061459667093504</v>
      </c>
      <c r="K10189" s="9" t="s">
        <v>94</v>
      </c>
      <c r="L10189" s="9" t="s">
        <v>95</v>
      </c>
    </row>
    <row r="10190" spans="1:12" x14ac:dyDescent="0.2">
      <c r="A10190" t="str">
        <f>VLOOKUP(B10190,StateFIPS!A$2:B$52,2)</f>
        <v>Ohio</v>
      </c>
      <c r="B10190">
        <f t="shared" si="162"/>
        <v>39</v>
      </c>
      <c r="C10190" s="9" t="s">
        <v>1521</v>
      </c>
      <c r="D10190" s="9" t="s">
        <v>93</v>
      </c>
      <c r="E10190" s="9" t="s">
        <v>2803</v>
      </c>
      <c r="F10190" s="9" t="s">
        <v>2804</v>
      </c>
      <c r="G10190" s="10">
        <v>490</v>
      </c>
      <c r="H10190" s="9" t="s">
        <v>94</v>
      </c>
      <c r="I10190" s="10">
        <v>891</v>
      </c>
      <c r="J10190" s="11">
        <v>0.54994388327721699</v>
      </c>
      <c r="K10190" s="9" t="s">
        <v>94</v>
      </c>
      <c r="L10190" s="9" t="s">
        <v>95</v>
      </c>
    </row>
    <row r="10191" spans="1:12" x14ac:dyDescent="0.2">
      <c r="A10191" t="str">
        <f>VLOOKUP(B10191,StateFIPS!A$2:B$52,2)</f>
        <v>Ohio</v>
      </c>
      <c r="B10191">
        <f t="shared" si="162"/>
        <v>39</v>
      </c>
      <c r="C10191" s="9" t="s">
        <v>1826</v>
      </c>
      <c r="D10191" s="9" t="s">
        <v>93</v>
      </c>
      <c r="E10191" s="9" t="s">
        <v>2803</v>
      </c>
      <c r="F10191" s="9" t="s">
        <v>2804</v>
      </c>
      <c r="G10191" s="10">
        <v>17734</v>
      </c>
      <c r="H10191" s="9" t="s">
        <v>94</v>
      </c>
      <c r="I10191" s="10">
        <v>8218</v>
      </c>
      <c r="J10191" s="11">
        <v>2.1579459722560199</v>
      </c>
      <c r="K10191" s="9" t="s">
        <v>94</v>
      </c>
      <c r="L10191" s="9" t="s">
        <v>95</v>
      </c>
    </row>
    <row r="10192" spans="1:12" x14ac:dyDescent="0.2">
      <c r="A10192" t="str">
        <f>VLOOKUP(B10192,StateFIPS!A$2:B$52,2)</f>
        <v>North Dakota</v>
      </c>
      <c r="B10192">
        <f t="shared" si="162"/>
        <v>38</v>
      </c>
      <c r="C10192" s="9" t="s">
        <v>1461</v>
      </c>
      <c r="D10192" s="9" t="s">
        <v>93</v>
      </c>
      <c r="E10192" s="9" t="s">
        <v>2803</v>
      </c>
      <c r="F10192" s="9" t="s">
        <v>2804</v>
      </c>
      <c r="G10192" s="10">
        <v>43381</v>
      </c>
      <c r="H10192" s="9" t="s">
        <v>94</v>
      </c>
      <c r="I10192" s="10">
        <v>19829</v>
      </c>
      <c r="J10192" s="11">
        <v>2.1877553078823899</v>
      </c>
      <c r="K10192" s="9" t="s">
        <v>94</v>
      </c>
      <c r="L10192" s="9" t="s">
        <v>95</v>
      </c>
    </row>
    <row r="10193" spans="1:12" x14ac:dyDescent="0.2">
      <c r="A10193" t="str">
        <f>VLOOKUP(B10193,StateFIPS!A$2:B$52,2)</f>
        <v>Washington</v>
      </c>
      <c r="B10193">
        <f t="shared" si="162"/>
        <v>53</v>
      </c>
      <c r="C10193" s="9" t="s">
        <v>2372</v>
      </c>
      <c r="D10193" s="9" t="s">
        <v>93</v>
      </c>
      <c r="E10193" s="9" t="s">
        <v>2803</v>
      </c>
      <c r="F10193" s="9" t="s">
        <v>2804</v>
      </c>
      <c r="G10193" s="10">
        <v>1289</v>
      </c>
      <c r="H10193" s="9" t="s">
        <v>94</v>
      </c>
      <c r="I10193" s="10">
        <v>1593</v>
      </c>
      <c r="J10193" s="11">
        <v>0.80916509730069097</v>
      </c>
      <c r="K10193" s="9" t="s">
        <v>94</v>
      </c>
      <c r="L10193" s="9" t="s">
        <v>95</v>
      </c>
    </row>
    <row r="10194" spans="1:12" x14ac:dyDescent="0.2">
      <c r="A10194" t="str">
        <f>VLOOKUP(B10194,StateFIPS!A$2:B$52,2)</f>
        <v>Washington</v>
      </c>
      <c r="B10194">
        <f t="shared" si="162"/>
        <v>53</v>
      </c>
      <c r="C10194" s="9" t="s">
        <v>1006</v>
      </c>
      <c r="D10194" s="9" t="s">
        <v>93</v>
      </c>
      <c r="E10194" s="9" t="s">
        <v>2803</v>
      </c>
      <c r="F10194" s="9" t="s">
        <v>2804</v>
      </c>
      <c r="G10194" s="10">
        <v>3384</v>
      </c>
      <c r="H10194" s="9" t="s">
        <v>94</v>
      </c>
      <c r="I10194" s="10">
        <v>3720</v>
      </c>
      <c r="J10194" s="11">
        <v>0.90967741935483903</v>
      </c>
      <c r="K10194" s="9" t="s">
        <v>94</v>
      </c>
      <c r="L10194" s="9" t="s">
        <v>95</v>
      </c>
    </row>
    <row r="10195" spans="1:12" x14ac:dyDescent="0.2">
      <c r="A10195" t="str">
        <f>VLOOKUP(B10195,StateFIPS!A$2:B$52,2)</f>
        <v>Ohio</v>
      </c>
      <c r="B10195">
        <f t="shared" si="162"/>
        <v>39</v>
      </c>
      <c r="C10195" s="9" t="s">
        <v>1871</v>
      </c>
      <c r="D10195" s="9" t="s">
        <v>93</v>
      </c>
      <c r="E10195" s="9" t="s">
        <v>2803</v>
      </c>
      <c r="F10195" s="9" t="s">
        <v>2804</v>
      </c>
      <c r="G10195" s="10">
        <v>17918</v>
      </c>
      <c r="H10195" s="9" t="s">
        <v>94</v>
      </c>
      <c r="I10195" s="10">
        <v>8648</v>
      </c>
      <c r="J10195" s="11">
        <v>2.0719241443108198</v>
      </c>
      <c r="K10195" s="9" t="s">
        <v>94</v>
      </c>
      <c r="L10195" s="9" t="s">
        <v>95</v>
      </c>
    </row>
    <row r="10196" spans="1:12" x14ac:dyDescent="0.2">
      <c r="A10196" t="str">
        <f>VLOOKUP(B10196,StateFIPS!A$2:B$52,2)</f>
        <v>Ohio</v>
      </c>
      <c r="B10196">
        <f t="shared" si="162"/>
        <v>39</v>
      </c>
      <c r="C10196" s="9" t="s">
        <v>1466</v>
      </c>
      <c r="D10196" s="9" t="s">
        <v>93</v>
      </c>
      <c r="E10196" s="9" t="s">
        <v>2803</v>
      </c>
      <c r="F10196" s="9" t="s">
        <v>2804</v>
      </c>
      <c r="G10196" s="10">
        <v>2602</v>
      </c>
      <c r="H10196" s="9" t="s">
        <v>94</v>
      </c>
      <c r="I10196" s="10">
        <v>2920</v>
      </c>
      <c r="J10196" s="11">
        <v>0.89109589041095905</v>
      </c>
      <c r="K10196" s="9" t="s">
        <v>94</v>
      </c>
      <c r="L10196" s="9" t="s">
        <v>95</v>
      </c>
    </row>
    <row r="10197" spans="1:12" x14ac:dyDescent="0.2">
      <c r="A10197" t="str">
        <f>VLOOKUP(B10197,StateFIPS!A$2:B$52,2)</f>
        <v>Washington</v>
      </c>
      <c r="B10197">
        <f t="shared" si="162"/>
        <v>53</v>
      </c>
      <c r="C10197" s="9" t="s">
        <v>2383</v>
      </c>
      <c r="D10197" s="9" t="s">
        <v>93</v>
      </c>
      <c r="E10197" s="9" t="s">
        <v>2803</v>
      </c>
      <c r="F10197" s="9" t="s">
        <v>2804</v>
      </c>
      <c r="G10197" s="10">
        <v>11789</v>
      </c>
      <c r="H10197" s="9" t="s">
        <v>94</v>
      </c>
      <c r="I10197" s="10">
        <v>16988</v>
      </c>
      <c r="J10197" s="11">
        <v>0.69396044266541101</v>
      </c>
      <c r="K10197" s="9" t="s">
        <v>94</v>
      </c>
      <c r="L10197" s="9" t="s">
        <v>95</v>
      </c>
    </row>
    <row r="10198" spans="1:12" x14ac:dyDescent="0.2">
      <c r="A10198" t="str">
        <f>VLOOKUP(B10198,StateFIPS!A$2:B$52,2)</f>
        <v>Ohio</v>
      </c>
      <c r="B10198">
        <f t="shared" si="162"/>
        <v>39</v>
      </c>
      <c r="C10198" s="9" t="s">
        <v>1467</v>
      </c>
      <c r="D10198" s="9" t="s">
        <v>93</v>
      </c>
      <c r="E10198" s="9" t="s">
        <v>2803</v>
      </c>
      <c r="F10198" s="9" t="s">
        <v>2804</v>
      </c>
      <c r="G10198" s="10">
        <v>4663</v>
      </c>
      <c r="H10198" s="9" t="s">
        <v>94</v>
      </c>
      <c r="I10198" s="10">
        <v>5117</v>
      </c>
      <c r="J10198" s="11">
        <v>0.91127613836232202</v>
      </c>
      <c r="K10198" s="9" t="s">
        <v>94</v>
      </c>
      <c r="L10198" s="9" t="s">
        <v>95</v>
      </c>
    </row>
    <row r="10199" spans="1:12" x14ac:dyDescent="0.2">
      <c r="A10199" t="str">
        <f>VLOOKUP(B10199,StateFIPS!A$2:B$52,2)</f>
        <v>Ohio</v>
      </c>
      <c r="B10199">
        <f t="shared" si="162"/>
        <v>39</v>
      </c>
      <c r="C10199" s="9" t="s">
        <v>2759</v>
      </c>
      <c r="D10199" s="9" t="s">
        <v>93</v>
      </c>
      <c r="E10199" s="9" t="s">
        <v>2803</v>
      </c>
      <c r="F10199" s="9" t="s">
        <v>2804</v>
      </c>
      <c r="G10199" s="10">
        <v>19015</v>
      </c>
      <c r="H10199" s="9" t="s">
        <v>94</v>
      </c>
      <c r="I10199" s="10">
        <v>9546</v>
      </c>
      <c r="J10199" s="11">
        <v>1.99193379425938</v>
      </c>
      <c r="K10199" s="9" t="s">
        <v>94</v>
      </c>
      <c r="L10199" s="9" t="s">
        <v>95</v>
      </c>
    </row>
    <row r="10200" spans="1:12" x14ac:dyDescent="0.2">
      <c r="A10200" t="str">
        <f>VLOOKUP(B10200,StateFIPS!A$2:B$52,2)</f>
        <v>Ohio</v>
      </c>
      <c r="B10200">
        <f t="shared" si="162"/>
        <v>39</v>
      </c>
      <c r="C10200" s="9" t="s">
        <v>1575</v>
      </c>
      <c r="D10200" s="9" t="s">
        <v>93</v>
      </c>
      <c r="E10200" s="9" t="s">
        <v>2803</v>
      </c>
      <c r="F10200" s="9" t="s">
        <v>2804</v>
      </c>
      <c r="G10200" s="10">
        <v>1800</v>
      </c>
      <c r="H10200" s="9" t="s">
        <v>94</v>
      </c>
      <c r="I10200" s="10">
        <v>1985</v>
      </c>
      <c r="J10200" s="11">
        <v>0.90680100755667503</v>
      </c>
      <c r="K10200" s="9" t="s">
        <v>94</v>
      </c>
      <c r="L10200" s="9" t="s">
        <v>95</v>
      </c>
    </row>
    <row r="10201" spans="1:12" x14ac:dyDescent="0.2">
      <c r="A10201" t="str">
        <f>VLOOKUP(B10201,StateFIPS!A$2:B$52,2)</f>
        <v>Ohio</v>
      </c>
      <c r="B10201">
        <f t="shared" si="162"/>
        <v>39</v>
      </c>
      <c r="C10201" s="9" t="s">
        <v>1835</v>
      </c>
      <c r="D10201" s="9" t="s">
        <v>93</v>
      </c>
      <c r="E10201" s="9" t="s">
        <v>2803</v>
      </c>
      <c r="F10201" s="9" t="s">
        <v>2804</v>
      </c>
      <c r="G10201" s="10">
        <v>222</v>
      </c>
      <c r="H10201" s="9" t="s">
        <v>94</v>
      </c>
      <c r="I10201" s="10">
        <v>442</v>
      </c>
      <c r="J10201" s="11">
        <v>0.50226244343891402</v>
      </c>
      <c r="K10201" s="9" t="s">
        <v>94</v>
      </c>
      <c r="L10201" s="9" t="s">
        <v>95</v>
      </c>
    </row>
    <row r="10202" spans="1:12" x14ac:dyDescent="0.2">
      <c r="A10202" t="str">
        <f>VLOOKUP(B10202,StateFIPS!A$2:B$52,2)</f>
        <v>New Mexico</v>
      </c>
      <c r="B10202">
        <f t="shared" si="162"/>
        <v>35</v>
      </c>
      <c r="C10202" s="9" t="s">
        <v>1203</v>
      </c>
      <c r="D10202" s="9" t="s">
        <v>93</v>
      </c>
      <c r="E10202" s="9" t="s">
        <v>2803</v>
      </c>
      <c r="F10202" s="9" t="s">
        <v>2804</v>
      </c>
      <c r="G10202" s="10">
        <v>16628</v>
      </c>
      <c r="H10202" s="9" t="s">
        <v>94</v>
      </c>
      <c r="I10202" s="10">
        <v>16601</v>
      </c>
      <c r="J10202" s="11">
        <v>1.00162640804771</v>
      </c>
      <c r="K10202" s="9" t="s">
        <v>94</v>
      </c>
      <c r="L10202" s="9" t="s">
        <v>95</v>
      </c>
    </row>
    <row r="10203" spans="1:12" x14ac:dyDescent="0.2">
      <c r="A10203" t="str">
        <f>VLOOKUP(B10203,StateFIPS!A$2:B$52,2)</f>
        <v>North Dakota</v>
      </c>
      <c r="B10203">
        <f t="shared" si="162"/>
        <v>38</v>
      </c>
      <c r="C10203" s="9" t="s">
        <v>1463</v>
      </c>
      <c r="D10203" s="9" t="s">
        <v>93</v>
      </c>
      <c r="E10203" s="9" t="s">
        <v>2803</v>
      </c>
      <c r="F10203" s="9" t="s">
        <v>2804</v>
      </c>
      <c r="G10203" s="10">
        <v>81</v>
      </c>
      <c r="H10203" s="9" t="s">
        <v>94</v>
      </c>
      <c r="I10203" s="10">
        <v>37</v>
      </c>
      <c r="J10203" s="11">
        <v>2.1891891891891899</v>
      </c>
      <c r="K10203" s="9" t="s">
        <v>94</v>
      </c>
      <c r="L10203" s="9" t="s">
        <v>95</v>
      </c>
    </row>
    <row r="10204" spans="1:12" x14ac:dyDescent="0.2">
      <c r="A10204" t="str">
        <f>VLOOKUP(B10204,StateFIPS!A$2:B$52,2)</f>
        <v>New York</v>
      </c>
      <c r="B10204">
        <f t="shared" si="162"/>
        <v>36</v>
      </c>
      <c r="C10204" s="9" t="s">
        <v>2129</v>
      </c>
      <c r="D10204" s="9" t="s">
        <v>93</v>
      </c>
      <c r="E10204" s="9" t="s">
        <v>2803</v>
      </c>
      <c r="F10204" s="9" t="s">
        <v>2804</v>
      </c>
      <c r="G10204" s="10">
        <v>21331</v>
      </c>
      <c r="H10204" s="9" t="s">
        <v>94</v>
      </c>
      <c r="I10204" s="10">
        <v>9931</v>
      </c>
      <c r="J10204" s="11">
        <v>2.14792065250227</v>
      </c>
      <c r="K10204" s="9" t="s">
        <v>94</v>
      </c>
      <c r="L10204" s="9" t="s">
        <v>95</v>
      </c>
    </row>
    <row r="10205" spans="1:12" x14ac:dyDescent="0.2">
      <c r="A10205" t="str">
        <f>VLOOKUP(B10205,StateFIPS!A$2:B$52,2)</f>
        <v>New York</v>
      </c>
      <c r="B10205">
        <f t="shared" si="162"/>
        <v>36</v>
      </c>
      <c r="C10205" s="9" t="s">
        <v>2090</v>
      </c>
      <c r="D10205" s="9" t="s">
        <v>93</v>
      </c>
      <c r="E10205" s="9" t="s">
        <v>2803</v>
      </c>
      <c r="F10205" s="9" t="s">
        <v>2804</v>
      </c>
      <c r="G10205" s="10">
        <v>400</v>
      </c>
      <c r="H10205" s="9" t="s">
        <v>94</v>
      </c>
      <c r="I10205" s="10">
        <v>619</v>
      </c>
      <c r="J10205" s="11">
        <v>0.646203554119548</v>
      </c>
      <c r="K10205" s="9" t="s">
        <v>94</v>
      </c>
      <c r="L10205" s="9" t="s">
        <v>95</v>
      </c>
    </row>
    <row r="10206" spans="1:12" x14ac:dyDescent="0.2">
      <c r="A10206" t="str">
        <f>VLOOKUP(B10206,StateFIPS!A$2:B$52,2)</f>
        <v>New Mexico</v>
      </c>
      <c r="B10206">
        <f t="shared" si="162"/>
        <v>35</v>
      </c>
      <c r="C10206" s="9" t="s">
        <v>2097</v>
      </c>
      <c r="D10206" s="9" t="s">
        <v>93</v>
      </c>
      <c r="E10206" s="9" t="s">
        <v>2803</v>
      </c>
      <c r="F10206" s="9" t="s">
        <v>2804</v>
      </c>
      <c r="G10206" s="10">
        <v>23256</v>
      </c>
      <c r="H10206" s="9" t="s">
        <v>94</v>
      </c>
      <c r="I10206" s="10">
        <v>23220</v>
      </c>
      <c r="J10206" s="11">
        <v>1.0015503875969001</v>
      </c>
      <c r="K10206" s="9" t="s">
        <v>94</v>
      </c>
      <c r="L10206" s="9" t="s">
        <v>95</v>
      </c>
    </row>
    <row r="10207" spans="1:12" x14ac:dyDescent="0.2">
      <c r="A10207" t="str">
        <f>VLOOKUP(B10207,StateFIPS!A$2:B$52,2)</f>
        <v>New Mexico</v>
      </c>
      <c r="B10207">
        <f t="shared" si="162"/>
        <v>35</v>
      </c>
      <c r="C10207" s="9" t="s">
        <v>1204</v>
      </c>
      <c r="D10207" s="9" t="s">
        <v>93</v>
      </c>
      <c r="E10207" s="9" t="s">
        <v>2803</v>
      </c>
      <c r="F10207" s="9" t="s">
        <v>2804</v>
      </c>
      <c r="G10207" s="10">
        <v>15386</v>
      </c>
      <c r="H10207" s="9" t="s">
        <v>94</v>
      </c>
      <c r="I10207" s="10">
        <v>15362</v>
      </c>
      <c r="J10207" s="11">
        <v>1.0015622965759701</v>
      </c>
      <c r="K10207" s="9" t="s">
        <v>94</v>
      </c>
      <c r="L10207" s="9" t="s">
        <v>95</v>
      </c>
    </row>
    <row r="10208" spans="1:12" x14ac:dyDescent="0.2">
      <c r="A10208" t="str">
        <f>VLOOKUP(B10208,StateFIPS!A$2:B$52,2)</f>
        <v>West Virginia</v>
      </c>
      <c r="B10208">
        <f t="shared" si="162"/>
        <v>54</v>
      </c>
      <c r="C10208" s="9" t="s">
        <v>2453</v>
      </c>
      <c r="D10208" s="9" t="s">
        <v>93</v>
      </c>
      <c r="E10208" s="9" t="s">
        <v>2803</v>
      </c>
      <c r="F10208" s="9" t="s">
        <v>2804</v>
      </c>
      <c r="G10208" s="10">
        <v>27</v>
      </c>
      <c r="H10208" s="9" t="s">
        <v>94</v>
      </c>
      <c r="I10208" s="10">
        <v>35</v>
      </c>
      <c r="J10208" s="11">
        <v>0.77142857142857102</v>
      </c>
      <c r="K10208" s="9" t="s">
        <v>94</v>
      </c>
      <c r="L10208" s="9" t="s">
        <v>95</v>
      </c>
    </row>
    <row r="10209" spans="1:12" x14ac:dyDescent="0.2">
      <c r="A10209" t="str">
        <f>VLOOKUP(B10209,StateFIPS!A$2:B$52,2)</f>
        <v>New Mexico</v>
      </c>
      <c r="B10209">
        <f t="shared" si="162"/>
        <v>35</v>
      </c>
      <c r="C10209" s="9" t="s">
        <v>2115</v>
      </c>
      <c r="D10209" s="9" t="s">
        <v>93</v>
      </c>
      <c r="E10209" s="9" t="s">
        <v>2803</v>
      </c>
      <c r="F10209" s="9" t="s">
        <v>2804</v>
      </c>
      <c r="G10209" s="10">
        <v>15777</v>
      </c>
      <c r="H10209" s="9" t="s">
        <v>94</v>
      </c>
      <c r="I10209" s="10">
        <v>15752</v>
      </c>
      <c r="J10209" s="11">
        <v>1.0015871000507901</v>
      </c>
      <c r="K10209" s="9" t="s">
        <v>94</v>
      </c>
      <c r="L10209" s="9" t="s">
        <v>95</v>
      </c>
    </row>
    <row r="10210" spans="1:12" x14ac:dyDescent="0.2">
      <c r="A10210" t="str">
        <f>VLOOKUP(B10210,StateFIPS!A$2:B$52,2)</f>
        <v>New Mexico</v>
      </c>
      <c r="B10210">
        <f t="shared" si="162"/>
        <v>35</v>
      </c>
      <c r="C10210" s="9" t="s">
        <v>2104</v>
      </c>
      <c r="D10210" s="9" t="s">
        <v>93</v>
      </c>
      <c r="E10210" s="9" t="s">
        <v>2803</v>
      </c>
      <c r="F10210" s="9" t="s">
        <v>2804</v>
      </c>
      <c r="G10210" s="10">
        <v>7411</v>
      </c>
      <c r="H10210" s="9" t="s">
        <v>94</v>
      </c>
      <c r="I10210" s="10">
        <v>7398</v>
      </c>
      <c r="J10210" s="11">
        <v>1.00175723168424</v>
      </c>
      <c r="K10210" s="9" t="s">
        <v>94</v>
      </c>
      <c r="L10210" s="9" t="s">
        <v>95</v>
      </c>
    </row>
    <row r="10211" spans="1:12" x14ac:dyDescent="0.2">
      <c r="A10211" t="str">
        <f>VLOOKUP(B10211,StateFIPS!A$2:B$52,2)</f>
        <v>North Dakota</v>
      </c>
      <c r="B10211">
        <f t="shared" si="162"/>
        <v>38</v>
      </c>
      <c r="C10211" s="9" t="s">
        <v>1442</v>
      </c>
      <c r="D10211" s="9" t="s">
        <v>93</v>
      </c>
      <c r="E10211" s="9" t="s">
        <v>2803</v>
      </c>
      <c r="F10211" s="9" t="s">
        <v>2804</v>
      </c>
      <c r="G10211" s="10">
        <v>45169</v>
      </c>
      <c r="H10211" s="9" t="s">
        <v>94</v>
      </c>
      <c r="I10211" s="10">
        <v>21779</v>
      </c>
      <c r="J10211" s="11">
        <v>2.0739703383993802</v>
      </c>
      <c r="K10211" s="9" t="s">
        <v>94</v>
      </c>
      <c r="L10211" s="9" t="s">
        <v>95</v>
      </c>
    </row>
    <row r="10212" spans="1:12" x14ac:dyDescent="0.2">
      <c r="A10212" t="str">
        <f>VLOOKUP(B10212,StateFIPS!A$2:B$52,2)</f>
        <v>New Mexico</v>
      </c>
      <c r="B10212">
        <f t="shared" si="162"/>
        <v>35</v>
      </c>
      <c r="C10212" s="9" t="s">
        <v>2109</v>
      </c>
      <c r="D10212" s="9" t="s">
        <v>93</v>
      </c>
      <c r="E10212" s="9" t="s">
        <v>2803</v>
      </c>
      <c r="F10212" s="9" t="s">
        <v>2804</v>
      </c>
      <c r="G10212" s="10">
        <v>18223</v>
      </c>
      <c r="H10212" s="9" t="s">
        <v>94</v>
      </c>
      <c r="I10212" s="10">
        <v>18194</v>
      </c>
      <c r="J10212" s="11">
        <v>1.0015939320655201</v>
      </c>
      <c r="K10212" s="9" t="s">
        <v>94</v>
      </c>
      <c r="L10212" s="9" t="s">
        <v>95</v>
      </c>
    </row>
    <row r="10213" spans="1:12" x14ac:dyDescent="0.2">
      <c r="A10213" t="str">
        <f>VLOOKUP(B10213,StateFIPS!A$2:B$52,2)</f>
        <v>North Dakota</v>
      </c>
      <c r="B10213">
        <f t="shared" si="162"/>
        <v>38</v>
      </c>
      <c r="C10213" s="9" t="s">
        <v>1383</v>
      </c>
      <c r="D10213" s="9" t="s">
        <v>93</v>
      </c>
      <c r="E10213" s="9" t="s">
        <v>2803</v>
      </c>
      <c r="F10213" s="9" t="s">
        <v>2804</v>
      </c>
      <c r="G10213" s="10">
        <v>43381</v>
      </c>
      <c r="H10213" s="9" t="s">
        <v>94</v>
      </c>
      <c r="I10213" s="10">
        <v>19829</v>
      </c>
      <c r="J10213" s="11">
        <v>2.1877553078823899</v>
      </c>
      <c r="K10213" s="9" t="s">
        <v>94</v>
      </c>
      <c r="L10213" s="9" t="s">
        <v>95</v>
      </c>
    </row>
    <row r="10214" spans="1:12" x14ac:dyDescent="0.2">
      <c r="A10214" t="str">
        <f>VLOOKUP(B10214,StateFIPS!A$2:B$52,2)</f>
        <v>Alabama</v>
      </c>
      <c r="B10214">
        <f t="shared" si="162"/>
        <v>1</v>
      </c>
      <c r="C10214" s="9" t="s">
        <v>585</v>
      </c>
      <c r="D10214" s="9" t="s">
        <v>93</v>
      </c>
      <c r="E10214" s="9" t="s">
        <v>2803</v>
      </c>
      <c r="F10214" s="9" t="s">
        <v>2804</v>
      </c>
      <c r="G10214" s="10">
        <v>536</v>
      </c>
      <c r="H10214" s="9" t="s">
        <v>94</v>
      </c>
      <c r="I10214" s="10">
        <v>549</v>
      </c>
      <c r="J10214" s="11">
        <v>0.97632058287795997</v>
      </c>
      <c r="K10214" s="9" t="s">
        <v>94</v>
      </c>
      <c r="L10214" s="9" t="s">
        <v>95</v>
      </c>
    </row>
    <row r="10215" spans="1:12" x14ac:dyDescent="0.2">
      <c r="A10215" t="str">
        <f>VLOOKUP(B10215,StateFIPS!A$2:B$52,2)</f>
        <v>West Virginia</v>
      </c>
      <c r="B10215">
        <f t="shared" si="162"/>
        <v>54</v>
      </c>
      <c r="C10215" s="9" t="s">
        <v>2751</v>
      </c>
      <c r="D10215" s="9" t="s">
        <v>93</v>
      </c>
      <c r="E10215" s="9" t="s">
        <v>2803</v>
      </c>
      <c r="F10215" s="9" t="s">
        <v>2804</v>
      </c>
      <c r="G10215" s="10">
        <v>439</v>
      </c>
      <c r="H10215" s="9" t="s">
        <v>94</v>
      </c>
      <c r="I10215" s="10">
        <v>1022</v>
      </c>
      <c r="J10215" s="11">
        <v>0.42954990215264199</v>
      </c>
      <c r="K10215" s="9" t="s">
        <v>94</v>
      </c>
      <c r="L10215" s="9" t="s">
        <v>95</v>
      </c>
    </row>
    <row r="10216" spans="1:12" x14ac:dyDescent="0.2">
      <c r="A10216" t="str">
        <f>VLOOKUP(B10216,StateFIPS!A$2:B$52,2)</f>
        <v>Alabama</v>
      </c>
      <c r="B10216">
        <f t="shared" si="162"/>
        <v>1</v>
      </c>
      <c r="C10216" s="9" t="s">
        <v>105</v>
      </c>
      <c r="D10216" s="9" t="s">
        <v>93</v>
      </c>
      <c r="E10216" s="9" t="s">
        <v>2803</v>
      </c>
      <c r="F10216" s="9" t="s">
        <v>2804</v>
      </c>
      <c r="G10216" s="10">
        <v>24</v>
      </c>
      <c r="H10216" s="9" t="s">
        <v>94</v>
      </c>
      <c r="I10216" s="10">
        <v>55</v>
      </c>
      <c r="J10216" s="11">
        <v>0.43636363636363601</v>
      </c>
      <c r="K10216" s="9" t="s">
        <v>94</v>
      </c>
      <c r="L10216" s="9" t="s">
        <v>95</v>
      </c>
    </row>
    <row r="10217" spans="1:12" x14ac:dyDescent="0.2">
      <c r="A10217" t="str">
        <f>VLOOKUP(B10217,StateFIPS!A$2:B$52,2)</f>
        <v>West Virginia</v>
      </c>
      <c r="B10217">
        <f t="shared" si="162"/>
        <v>54</v>
      </c>
      <c r="C10217" s="9" t="s">
        <v>989</v>
      </c>
      <c r="D10217" s="9" t="s">
        <v>93</v>
      </c>
      <c r="E10217" s="9" t="s">
        <v>2803</v>
      </c>
      <c r="F10217" s="9" t="s">
        <v>2804</v>
      </c>
      <c r="G10217" s="10">
        <v>924</v>
      </c>
      <c r="H10217" s="9" t="s">
        <v>94</v>
      </c>
      <c r="I10217" s="10">
        <v>1518</v>
      </c>
      <c r="J10217" s="11">
        <v>0.60869565217391297</v>
      </c>
      <c r="K10217" s="9" t="s">
        <v>94</v>
      </c>
      <c r="L10217" s="9" t="s">
        <v>95</v>
      </c>
    </row>
    <row r="10218" spans="1:12" x14ac:dyDescent="0.2">
      <c r="A10218" t="str">
        <f>VLOOKUP(B10218,StateFIPS!A$2:B$52,2)</f>
        <v>West Virginia</v>
      </c>
      <c r="B10218">
        <f t="shared" si="162"/>
        <v>54</v>
      </c>
      <c r="C10218" s="9" t="s">
        <v>2458</v>
      </c>
      <c r="D10218" s="9" t="s">
        <v>93</v>
      </c>
      <c r="E10218" s="9" t="s">
        <v>2803</v>
      </c>
      <c r="F10218" s="9" t="s">
        <v>2804</v>
      </c>
      <c r="G10218" s="10">
        <v>1235</v>
      </c>
      <c r="H10218" s="9" t="s">
        <v>94</v>
      </c>
      <c r="I10218" s="10">
        <v>1858</v>
      </c>
      <c r="J10218" s="11">
        <v>0.664693218514532</v>
      </c>
      <c r="K10218" s="9" t="s">
        <v>94</v>
      </c>
      <c r="L10218" s="9" t="s">
        <v>95</v>
      </c>
    </row>
    <row r="10219" spans="1:12" x14ac:dyDescent="0.2">
      <c r="A10219" t="str">
        <f>VLOOKUP(B10219,StateFIPS!A$2:B$52,2)</f>
        <v>West Virginia</v>
      </c>
      <c r="B10219">
        <f t="shared" si="162"/>
        <v>54</v>
      </c>
      <c r="C10219" s="9" t="s">
        <v>988</v>
      </c>
      <c r="D10219" s="9" t="s">
        <v>93</v>
      </c>
      <c r="E10219" s="9" t="s">
        <v>2803</v>
      </c>
      <c r="F10219" s="9" t="s">
        <v>2804</v>
      </c>
      <c r="G10219" s="10">
        <v>1441</v>
      </c>
      <c r="H10219" s="9" t="s">
        <v>94</v>
      </c>
      <c r="I10219" s="10">
        <v>2090</v>
      </c>
      <c r="J10219" s="11">
        <v>0.68947368421052602</v>
      </c>
      <c r="K10219" s="9" t="s">
        <v>94</v>
      </c>
      <c r="L10219" s="9" t="s">
        <v>95</v>
      </c>
    </row>
    <row r="10220" spans="1:12" x14ac:dyDescent="0.2">
      <c r="A10220" t="str">
        <f>VLOOKUP(B10220,StateFIPS!A$2:B$52,2)</f>
        <v>West Virginia</v>
      </c>
      <c r="B10220">
        <f t="shared" si="162"/>
        <v>54</v>
      </c>
      <c r="C10220" s="9" t="s">
        <v>987</v>
      </c>
      <c r="D10220" s="9" t="s">
        <v>93</v>
      </c>
      <c r="E10220" s="9" t="s">
        <v>2803</v>
      </c>
      <c r="F10220" s="9" t="s">
        <v>2804</v>
      </c>
      <c r="G10220" s="10">
        <v>883</v>
      </c>
      <c r="H10220" s="9" t="s">
        <v>94</v>
      </c>
      <c r="I10220" s="10">
        <v>1474</v>
      </c>
      <c r="J10220" s="11">
        <v>0.59905020352781502</v>
      </c>
      <c r="K10220" s="9" t="s">
        <v>94</v>
      </c>
      <c r="L10220" s="9" t="s">
        <v>95</v>
      </c>
    </row>
    <row r="10221" spans="1:12" x14ac:dyDescent="0.2">
      <c r="A10221" t="str">
        <f>VLOOKUP(B10221,StateFIPS!A$2:B$52,2)</f>
        <v>New Mexico</v>
      </c>
      <c r="B10221">
        <f t="shared" si="162"/>
        <v>35</v>
      </c>
      <c r="C10221" s="9" t="s">
        <v>2112</v>
      </c>
      <c r="D10221" s="9" t="s">
        <v>93</v>
      </c>
      <c r="E10221" s="9" t="s">
        <v>2803</v>
      </c>
      <c r="F10221" s="9" t="s">
        <v>2804</v>
      </c>
      <c r="G10221" s="10">
        <v>18755</v>
      </c>
      <c r="H10221" s="9" t="s">
        <v>94</v>
      </c>
      <c r="I10221" s="10">
        <v>18725</v>
      </c>
      <c r="J10221" s="11">
        <v>1.0016021361815799</v>
      </c>
      <c r="K10221" s="9" t="s">
        <v>94</v>
      </c>
      <c r="L10221" s="9" t="s">
        <v>95</v>
      </c>
    </row>
    <row r="10222" spans="1:12" x14ac:dyDescent="0.2">
      <c r="A10222" t="str">
        <f>VLOOKUP(B10222,StateFIPS!A$2:B$52,2)</f>
        <v>West Virginia</v>
      </c>
      <c r="B10222">
        <f t="shared" si="162"/>
        <v>54</v>
      </c>
      <c r="C10222" s="9" t="s">
        <v>1014</v>
      </c>
      <c r="D10222" s="9" t="s">
        <v>93</v>
      </c>
      <c r="E10222" s="9" t="s">
        <v>2803</v>
      </c>
      <c r="F10222" s="9" t="s">
        <v>2804</v>
      </c>
      <c r="G10222" s="10">
        <v>486</v>
      </c>
      <c r="H10222" s="9" t="s">
        <v>94</v>
      </c>
      <c r="I10222" s="10">
        <v>1043</v>
      </c>
      <c r="J10222" s="11">
        <v>0.465963566634708</v>
      </c>
      <c r="K10222" s="9" t="s">
        <v>94</v>
      </c>
      <c r="L10222" s="9" t="s">
        <v>95</v>
      </c>
    </row>
    <row r="10223" spans="1:12" x14ac:dyDescent="0.2">
      <c r="A10223" t="str">
        <f>VLOOKUP(B10223,StateFIPS!A$2:B$52,2)</f>
        <v>New York</v>
      </c>
      <c r="B10223">
        <f t="shared" si="162"/>
        <v>36</v>
      </c>
      <c r="C10223" s="9" t="s">
        <v>2137</v>
      </c>
      <c r="D10223" s="9" t="s">
        <v>93</v>
      </c>
      <c r="E10223" s="9" t="s">
        <v>2803</v>
      </c>
      <c r="F10223" s="9" t="s">
        <v>2804</v>
      </c>
      <c r="G10223" s="10">
        <v>587</v>
      </c>
      <c r="H10223" s="9" t="s">
        <v>94</v>
      </c>
      <c r="I10223" s="10">
        <v>1235</v>
      </c>
      <c r="J10223" s="11">
        <v>0.47530364372469602</v>
      </c>
      <c r="K10223" s="9" t="s">
        <v>94</v>
      </c>
      <c r="L10223" s="9" t="s">
        <v>95</v>
      </c>
    </row>
    <row r="10224" spans="1:12" x14ac:dyDescent="0.2">
      <c r="A10224" t="str">
        <f>VLOOKUP(B10224,StateFIPS!A$2:B$52,2)</f>
        <v>West Virginia</v>
      </c>
      <c r="B10224">
        <f t="shared" si="162"/>
        <v>54</v>
      </c>
      <c r="C10224" s="9" t="s">
        <v>1035</v>
      </c>
      <c r="D10224" s="9" t="s">
        <v>93</v>
      </c>
      <c r="E10224" s="9" t="s">
        <v>2803</v>
      </c>
      <c r="F10224" s="9" t="s">
        <v>2804</v>
      </c>
      <c r="G10224" s="10">
        <v>1148</v>
      </c>
      <c r="H10224" s="9" t="s">
        <v>94</v>
      </c>
      <c r="I10224" s="10">
        <v>1359</v>
      </c>
      <c r="J10224" s="11">
        <v>0.84473877851361301</v>
      </c>
      <c r="K10224" s="9" t="s">
        <v>94</v>
      </c>
      <c r="L10224" s="9" t="s">
        <v>95</v>
      </c>
    </row>
    <row r="10225" spans="1:12" x14ac:dyDescent="0.2">
      <c r="A10225" t="str">
        <f>VLOOKUP(B10225,StateFIPS!A$2:B$52,2)</f>
        <v>West Virginia</v>
      </c>
      <c r="B10225">
        <f t="shared" si="162"/>
        <v>54</v>
      </c>
      <c r="C10225" s="9" t="s">
        <v>1034</v>
      </c>
      <c r="D10225" s="9" t="s">
        <v>93</v>
      </c>
      <c r="E10225" s="9" t="s">
        <v>2803</v>
      </c>
      <c r="F10225" s="9" t="s">
        <v>2804</v>
      </c>
      <c r="G10225" s="10">
        <v>560</v>
      </c>
      <c r="H10225" s="9" t="s">
        <v>94</v>
      </c>
      <c r="I10225" s="10">
        <v>649</v>
      </c>
      <c r="J10225" s="11">
        <v>0.86286594761170998</v>
      </c>
      <c r="K10225" s="9" t="s">
        <v>94</v>
      </c>
      <c r="L10225" s="9" t="s">
        <v>95</v>
      </c>
    </row>
    <row r="10226" spans="1:12" x14ac:dyDescent="0.2">
      <c r="A10226" t="str">
        <f>VLOOKUP(B10226,StateFIPS!A$2:B$52,2)</f>
        <v>West Virginia</v>
      </c>
      <c r="B10226">
        <f t="shared" si="162"/>
        <v>54</v>
      </c>
      <c r="C10226" s="9" t="s">
        <v>1032</v>
      </c>
      <c r="D10226" s="9" t="s">
        <v>93</v>
      </c>
      <c r="E10226" s="9" t="s">
        <v>2803</v>
      </c>
      <c r="F10226" s="9" t="s">
        <v>2804</v>
      </c>
      <c r="G10226" s="10">
        <v>47</v>
      </c>
      <c r="H10226" s="9" t="s">
        <v>94</v>
      </c>
      <c r="I10226" s="10">
        <v>21</v>
      </c>
      <c r="J10226" s="11">
        <v>2.2380952380952399</v>
      </c>
      <c r="K10226" s="9" t="s">
        <v>94</v>
      </c>
      <c r="L10226" s="9" t="s">
        <v>95</v>
      </c>
    </row>
    <row r="10227" spans="1:12" x14ac:dyDescent="0.2">
      <c r="A10227" t="str">
        <f>VLOOKUP(B10227,StateFIPS!A$2:B$52,2)</f>
        <v>West Virginia</v>
      </c>
      <c r="B10227">
        <f t="shared" si="162"/>
        <v>54</v>
      </c>
      <c r="C10227" s="9" t="s">
        <v>1011</v>
      </c>
      <c r="D10227" s="9" t="s">
        <v>93</v>
      </c>
      <c r="E10227" s="9" t="s">
        <v>2803</v>
      </c>
      <c r="F10227" s="9" t="s">
        <v>2804</v>
      </c>
      <c r="G10227" s="10">
        <v>965</v>
      </c>
      <c r="H10227" s="9" t="s">
        <v>94</v>
      </c>
      <c r="I10227" s="10">
        <v>1094</v>
      </c>
      <c r="J10227" s="11">
        <v>0.882084095063985</v>
      </c>
      <c r="K10227" s="9" t="s">
        <v>94</v>
      </c>
      <c r="L10227" s="9" t="s">
        <v>95</v>
      </c>
    </row>
    <row r="10228" spans="1:12" x14ac:dyDescent="0.2">
      <c r="A10228" t="str">
        <f>VLOOKUP(B10228,StateFIPS!A$2:B$52,2)</f>
        <v>Kentucky</v>
      </c>
      <c r="B10228">
        <f t="shared" si="162"/>
        <v>21</v>
      </c>
      <c r="C10228" s="9" t="s">
        <v>161</v>
      </c>
      <c r="D10228" s="9" t="s">
        <v>93</v>
      </c>
      <c r="E10228" s="9" t="s">
        <v>2803</v>
      </c>
      <c r="F10228" s="9" t="s">
        <v>2804</v>
      </c>
      <c r="G10228" s="10">
        <v>3555</v>
      </c>
      <c r="H10228" s="9" t="s">
        <v>94</v>
      </c>
      <c r="I10228" s="10">
        <v>4033</v>
      </c>
      <c r="J10228" s="11">
        <v>0.881477808083313</v>
      </c>
      <c r="K10228" s="9" t="s">
        <v>94</v>
      </c>
      <c r="L10228" s="9" t="s">
        <v>95</v>
      </c>
    </row>
    <row r="10229" spans="1:12" x14ac:dyDescent="0.2">
      <c r="A10229" t="str">
        <f>VLOOKUP(B10229,StateFIPS!A$2:B$52,2)</f>
        <v>Kentucky</v>
      </c>
      <c r="B10229">
        <f t="shared" si="162"/>
        <v>21</v>
      </c>
      <c r="C10229" s="9" t="s">
        <v>160</v>
      </c>
      <c r="D10229" s="9" t="s">
        <v>93</v>
      </c>
      <c r="E10229" s="9" t="s">
        <v>2803</v>
      </c>
      <c r="F10229" s="9" t="s">
        <v>2804</v>
      </c>
      <c r="G10229" s="10">
        <v>5064</v>
      </c>
      <c r="H10229" s="9" t="s">
        <v>94</v>
      </c>
      <c r="I10229" s="10">
        <v>5916</v>
      </c>
      <c r="J10229" s="11">
        <v>0.85598377281947302</v>
      </c>
      <c r="K10229" s="9" t="s">
        <v>94</v>
      </c>
      <c r="L10229" s="9" t="s">
        <v>95</v>
      </c>
    </row>
    <row r="10230" spans="1:12" x14ac:dyDescent="0.2">
      <c r="A10230" t="str">
        <f>VLOOKUP(B10230,StateFIPS!A$2:B$52,2)</f>
        <v>Kentucky</v>
      </c>
      <c r="B10230">
        <f t="shared" si="162"/>
        <v>21</v>
      </c>
      <c r="C10230" s="9" t="s">
        <v>158</v>
      </c>
      <c r="D10230" s="9" t="s">
        <v>93</v>
      </c>
      <c r="E10230" s="9" t="s">
        <v>2803</v>
      </c>
      <c r="F10230" s="9" t="s">
        <v>2804</v>
      </c>
      <c r="G10230" s="10">
        <v>85</v>
      </c>
      <c r="H10230" s="9" t="s">
        <v>94</v>
      </c>
      <c r="I10230" s="10">
        <v>197</v>
      </c>
      <c r="J10230" s="11">
        <v>0.43147208121827402</v>
      </c>
      <c r="K10230" s="9" t="s">
        <v>94</v>
      </c>
      <c r="L10230" s="9" t="s">
        <v>95</v>
      </c>
    </row>
    <row r="10231" spans="1:12" x14ac:dyDescent="0.2">
      <c r="A10231" t="str">
        <f>VLOOKUP(B10231,StateFIPS!A$2:B$52,2)</f>
        <v>New York</v>
      </c>
      <c r="B10231">
        <f t="shared" si="162"/>
        <v>36</v>
      </c>
      <c r="C10231" s="9" t="s">
        <v>2118</v>
      </c>
      <c r="D10231" s="9" t="s">
        <v>93</v>
      </c>
      <c r="E10231" s="9" t="s">
        <v>2803</v>
      </c>
      <c r="F10231" s="9" t="s">
        <v>2804</v>
      </c>
      <c r="G10231" s="10">
        <v>21415</v>
      </c>
      <c r="H10231" s="9" t="s">
        <v>94</v>
      </c>
      <c r="I10231" s="10">
        <v>10129</v>
      </c>
      <c r="J10231" s="11">
        <v>2.11422647842828</v>
      </c>
      <c r="K10231" s="9" t="s">
        <v>94</v>
      </c>
      <c r="L10231" s="9" t="s">
        <v>95</v>
      </c>
    </row>
    <row r="10232" spans="1:12" x14ac:dyDescent="0.2">
      <c r="A10232" t="str">
        <f>VLOOKUP(B10232,StateFIPS!A$2:B$52,2)</f>
        <v>West Virginia</v>
      </c>
      <c r="B10232">
        <f t="shared" si="162"/>
        <v>54</v>
      </c>
      <c r="C10232" s="9" t="s">
        <v>1042</v>
      </c>
      <c r="D10232" s="9" t="s">
        <v>93</v>
      </c>
      <c r="E10232" s="9" t="s">
        <v>2803</v>
      </c>
      <c r="F10232" s="9" t="s">
        <v>2804</v>
      </c>
      <c r="G10232" s="10">
        <v>1148</v>
      </c>
      <c r="H10232" s="9" t="s">
        <v>94</v>
      </c>
      <c r="I10232" s="10">
        <v>1762</v>
      </c>
      <c r="J10232" s="11">
        <v>0.65153234960272399</v>
      </c>
      <c r="K10232" s="9" t="s">
        <v>94</v>
      </c>
      <c r="L10232" s="9" t="s">
        <v>95</v>
      </c>
    </row>
    <row r="10233" spans="1:12" x14ac:dyDescent="0.2">
      <c r="A10233" t="str">
        <f>VLOOKUP(B10233,StateFIPS!A$2:B$52,2)</f>
        <v>Kentucky</v>
      </c>
      <c r="B10233">
        <f t="shared" si="162"/>
        <v>21</v>
      </c>
      <c r="C10233" s="9" t="s">
        <v>1879</v>
      </c>
      <c r="D10233" s="9" t="s">
        <v>93</v>
      </c>
      <c r="E10233" s="9" t="s">
        <v>2803</v>
      </c>
      <c r="F10233" s="9" t="s">
        <v>2804</v>
      </c>
      <c r="G10233" s="10">
        <v>4030</v>
      </c>
      <c r="H10233" s="9" t="s">
        <v>94</v>
      </c>
      <c r="I10233" s="10">
        <v>4483</v>
      </c>
      <c r="J10233" s="11">
        <v>0.89895159491412002</v>
      </c>
      <c r="K10233" s="9" t="s">
        <v>94</v>
      </c>
      <c r="L10233" s="9" t="s">
        <v>95</v>
      </c>
    </row>
    <row r="10234" spans="1:12" x14ac:dyDescent="0.2">
      <c r="A10234" t="str">
        <f>VLOOKUP(B10234,StateFIPS!A$2:B$52,2)</f>
        <v>New Mexico</v>
      </c>
      <c r="B10234">
        <f t="shared" si="162"/>
        <v>35</v>
      </c>
      <c r="C10234" s="9" t="s">
        <v>1962</v>
      </c>
      <c r="D10234" s="9" t="s">
        <v>93</v>
      </c>
      <c r="E10234" s="9" t="s">
        <v>2803</v>
      </c>
      <c r="F10234" s="9" t="s">
        <v>2804</v>
      </c>
      <c r="G10234" s="10">
        <v>5815</v>
      </c>
      <c r="H10234" s="9" t="s">
        <v>94</v>
      </c>
      <c r="I10234" s="10">
        <v>5805</v>
      </c>
      <c r="J10234" s="11">
        <v>1.0017226528854399</v>
      </c>
      <c r="K10234" s="9" t="s">
        <v>94</v>
      </c>
      <c r="L10234" s="9" t="s">
        <v>95</v>
      </c>
    </row>
    <row r="10235" spans="1:12" x14ac:dyDescent="0.2">
      <c r="A10235" t="str">
        <f>VLOOKUP(B10235,StateFIPS!A$2:B$52,2)</f>
        <v>Kentucky</v>
      </c>
      <c r="B10235">
        <f t="shared" si="162"/>
        <v>21</v>
      </c>
      <c r="C10235" s="9" t="s">
        <v>195</v>
      </c>
      <c r="D10235" s="9" t="s">
        <v>93</v>
      </c>
      <c r="E10235" s="9" t="s">
        <v>2803</v>
      </c>
      <c r="F10235" s="9" t="s">
        <v>2804</v>
      </c>
      <c r="G10235" s="10">
        <v>130</v>
      </c>
      <c r="H10235" s="9" t="s">
        <v>94</v>
      </c>
      <c r="I10235" s="10">
        <v>301</v>
      </c>
      <c r="J10235" s="11">
        <v>0.43189368770764103</v>
      </c>
      <c r="K10235" s="9" t="s">
        <v>94</v>
      </c>
      <c r="L10235" s="9" t="s">
        <v>95</v>
      </c>
    </row>
    <row r="10236" spans="1:12" x14ac:dyDescent="0.2">
      <c r="A10236" t="str">
        <f>VLOOKUP(B10236,StateFIPS!A$2:B$52,2)</f>
        <v>Kentucky</v>
      </c>
      <c r="B10236">
        <f t="shared" si="162"/>
        <v>21</v>
      </c>
      <c r="C10236" s="9" t="s">
        <v>1927</v>
      </c>
      <c r="D10236" s="9" t="s">
        <v>93</v>
      </c>
      <c r="E10236" s="9" t="s">
        <v>2803</v>
      </c>
      <c r="F10236" s="9" t="s">
        <v>2804</v>
      </c>
      <c r="G10236" s="10">
        <v>448</v>
      </c>
      <c r="H10236" s="9" t="s">
        <v>94</v>
      </c>
      <c r="I10236" s="10">
        <v>1041</v>
      </c>
      <c r="J10236" s="11">
        <v>0.43035542747358302</v>
      </c>
      <c r="K10236" s="9" t="s">
        <v>94</v>
      </c>
      <c r="L10236" s="9" t="s">
        <v>95</v>
      </c>
    </row>
    <row r="10237" spans="1:12" x14ac:dyDescent="0.2">
      <c r="A10237" t="str">
        <f>VLOOKUP(B10237,StateFIPS!A$2:B$52,2)</f>
        <v>Kentucky</v>
      </c>
      <c r="B10237">
        <f t="shared" si="162"/>
        <v>21</v>
      </c>
      <c r="C10237" s="9" t="s">
        <v>192</v>
      </c>
      <c r="D10237" s="9" t="s">
        <v>93</v>
      </c>
      <c r="E10237" s="9" t="s">
        <v>2803</v>
      </c>
      <c r="F10237" s="9" t="s">
        <v>2804</v>
      </c>
      <c r="G10237" s="10">
        <v>9438</v>
      </c>
      <c r="H10237" s="9" t="s">
        <v>94</v>
      </c>
      <c r="I10237" s="10">
        <v>10898</v>
      </c>
      <c r="J10237" s="11">
        <v>0.866030464305377</v>
      </c>
      <c r="K10237" s="9" t="s">
        <v>94</v>
      </c>
      <c r="L10237" s="9" t="s">
        <v>95</v>
      </c>
    </row>
    <row r="10238" spans="1:12" x14ac:dyDescent="0.2">
      <c r="A10238" t="str">
        <f>VLOOKUP(B10238,StateFIPS!A$2:B$52,2)</f>
        <v>Kentucky</v>
      </c>
      <c r="B10238">
        <f t="shared" si="162"/>
        <v>21</v>
      </c>
      <c r="C10238" s="9" t="s">
        <v>190</v>
      </c>
      <c r="D10238" s="9" t="s">
        <v>93</v>
      </c>
      <c r="E10238" s="9" t="s">
        <v>2803</v>
      </c>
      <c r="F10238" s="9" t="s">
        <v>2804</v>
      </c>
      <c r="G10238" s="10">
        <v>562</v>
      </c>
      <c r="H10238" s="9" t="s">
        <v>94</v>
      </c>
      <c r="I10238" s="10">
        <v>608</v>
      </c>
      <c r="J10238" s="11">
        <v>0.92434210526315796</v>
      </c>
      <c r="K10238" s="9" t="s">
        <v>94</v>
      </c>
      <c r="L10238" s="9" t="s">
        <v>95</v>
      </c>
    </row>
    <row r="10239" spans="1:12" x14ac:dyDescent="0.2">
      <c r="A10239" t="str">
        <f>VLOOKUP(B10239,StateFIPS!A$2:B$52,2)</f>
        <v>Kentucky</v>
      </c>
      <c r="B10239">
        <f t="shared" si="162"/>
        <v>21</v>
      </c>
      <c r="C10239" s="9" t="s">
        <v>187</v>
      </c>
      <c r="D10239" s="9" t="s">
        <v>93</v>
      </c>
      <c r="E10239" s="9" t="s">
        <v>2803</v>
      </c>
      <c r="F10239" s="9" t="s">
        <v>2804</v>
      </c>
      <c r="G10239" s="10">
        <v>5272</v>
      </c>
      <c r="H10239" s="9" t="s">
        <v>94</v>
      </c>
      <c r="I10239" s="10">
        <v>5838</v>
      </c>
      <c r="J10239" s="11">
        <v>0.90304898937992495</v>
      </c>
      <c r="K10239" s="9" t="s">
        <v>94</v>
      </c>
      <c r="L10239" s="9" t="s">
        <v>95</v>
      </c>
    </row>
    <row r="10240" spans="1:12" x14ac:dyDescent="0.2">
      <c r="A10240" t="str">
        <f>VLOOKUP(B10240,StateFIPS!A$2:B$52,2)</f>
        <v>Kentucky</v>
      </c>
      <c r="B10240">
        <f t="shared" si="162"/>
        <v>21</v>
      </c>
      <c r="C10240" s="9" t="s">
        <v>1929</v>
      </c>
      <c r="D10240" s="9" t="s">
        <v>93</v>
      </c>
      <c r="E10240" s="9" t="s">
        <v>2803</v>
      </c>
      <c r="F10240" s="9" t="s">
        <v>2804</v>
      </c>
      <c r="G10240" s="10">
        <v>9145</v>
      </c>
      <c r="H10240" s="9" t="s">
        <v>94</v>
      </c>
      <c r="I10240" s="10">
        <v>10034</v>
      </c>
      <c r="J10240" s="11">
        <v>0.91140123579828602</v>
      </c>
      <c r="K10240" s="9" t="s">
        <v>94</v>
      </c>
      <c r="L10240" s="9" t="s">
        <v>95</v>
      </c>
    </row>
    <row r="10241" spans="1:12" x14ac:dyDescent="0.2">
      <c r="A10241" t="str">
        <f>VLOOKUP(B10241,StateFIPS!A$2:B$52,2)</f>
        <v>North Dakota</v>
      </c>
      <c r="B10241">
        <f t="shared" si="162"/>
        <v>38</v>
      </c>
      <c r="C10241" s="9" t="s">
        <v>1400</v>
      </c>
      <c r="D10241" s="9" t="s">
        <v>93</v>
      </c>
      <c r="E10241" s="9" t="s">
        <v>2803</v>
      </c>
      <c r="F10241" s="9" t="s">
        <v>2804</v>
      </c>
      <c r="G10241" s="10">
        <v>1647</v>
      </c>
      <c r="H10241" s="9" t="s">
        <v>94</v>
      </c>
      <c r="I10241" s="10">
        <v>1798</v>
      </c>
      <c r="J10241" s="11">
        <v>0.91601779755283697</v>
      </c>
      <c r="K10241" s="9" t="s">
        <v>94</v>
      </c>
      <c r="L10241" s="9" t="s">
        <v>95</v>
      </c>
    </row>
    <row r="10242" spans="1:12" x14ac:dyDescent="0.2">
      <c r="A10242" t="str">
        <f>VLOOKUP(B10242,StateFIPS!A$2:B$52,2)</f>
        <v>Kentucky</v>
      </c>
      <c r="B10242">
        <f t="shared" si="162"/>
        <v>21</v>
      </c>
      <c r="C10242" s="9" t="s">
        <v>185</v>
      </c>
      <c r="D10242" s="9" t="s">
        <v>93</v>
      </c>
      <c r="E10242" s="9" t="s">
        <v>2803</v>
      </c>
      <c r="F10242" s="9" t="s">
        <v>2804</v>
      </c>
      <c r="G10242" s="10">
        <v>2441</v>
      </c>
      <c r="H10242" s="9" t="s">
        <v>94</v>
      </c>
      <c r="I10242" s="10">
        <v>2702</v>
      </c>
      <c r="J10242" s="11">
        <v>0.90340488527017004</v>
      </c>
      <c r="K10242" s="9" t="s">
        <v>94</v>
      </c>
      <c r="L10242" s="9" t="s">
        <v>95</v>
      </c>
    </row>
    <row r="10243" spans="1:12" x14ac:dyDescent="0.2">
      <c r="A10243" t="str">
        <f>VLOOKUP(B10243,StateFIPS!A$2:B$52,2)</f>
        <v>New York</v>
      </c>
      <c r="B10243">
        <f t="shared" ref="B10243:B10306" si="163">VALUE(LEFT(C10243,2))</f>
        <v>36</v>
      </c>
      <c r="C10243" s="9" t="s">
        <v>2121</v>
      </c>
      <c r="D10243" s="9" t="s">
        <v>93</v>
      </c>
      <c r="E10243" s="9" t="s">
        <v>2803</v>
      </c>
      <c r="F10243" s="9" t="s">
        <v>2804</v>
      </c>
      <c r="G10243" s="10">
        <v>86</v>
      </c>
      <c r="H10243" s="9" t="s">
        <v>94</v>
      </c>
      <c r="I10243" s="10">
        <v>90</v>
      </c>
      <c r="J10243" s="11">
        <v>0.95555555555555605</v>
      </c>
      <c r="K10243" s="9" t="s">
        <v>94</v>
      </c>
      <c r="L10243" s="9" t="s">
        <v>95</v>
      </c>
    </row>
    <row r="10244" spans="1:12" x14ac:dyDescent="0.2">
      <c r="A10244" t="str">
        <f>VLOOKUP(B10244,StateFIPS!A$2:B$52,2)</f>
        <v>Arkansas</v>
      </c>
      <c r="B10244">
        <f t="shared" si="163"/>
        <v>5</v>
      </c>
      <c r="C10244" s="9" t="s">
        <v>619</v>
      </c>
      <c r="D10244" s="9" t="s">
        <v>93</v>
      </c>
      <c r="E10244" s="9" t="s">
        <v>2803</v>
      </c>
      <c r="F10244" s="9" t="s">
        <v>2804</v>
      </c>
      <c r="G10244" s="10">
        <v>34742</v>
      </c>
      <c r="H10244" s="9" t="s">
        <v>94</v>
      </c>
      <c r="I10244" s="10">
        <v>16005</v>
      </c>
      <c r="J10244" s="11">
        <v>2.1706966572946</v>
      </c>
      <c r="K10244" s="9" t="s">
        <v>94</v>
      </c>
      <c r="L10244" s="9" t="s">
        <v>95</v>
      </c>
    </row>
    <row r="10245" spans="1:12" x14ac:dyDescent="0.2">
      <c r="A10245" t="str">
        <f>VLOOKUP(B10245,StateFIPS!A$2:B$52,2)</f>
        <v>West Virginia</v>
      </c>
      <c r="B10245">
        <f t="shared" si="163"/>
        <v>54</v>
      </c>
      <c r="C10245" s="9" t="s">
        <v>978</v>
      </c>
      <c r="D10245" s="9" t="s">
        <v>93</v>
      </c>
      <c r="E10245" s="9" t="s">
        <v>2803</v>
      </c>
      <c r="F10245" s="9" t="s">
        <v>2804</v>
      </c>
      <c r="G10245" s="10">
        <v>441</v>
      </c>
      <c r="H10245" s="9" t="s">
        <v>94</v>
      </c>
      <c r="I10245" s="10">
        <v>533</v>
      </c>
      <c r="J10245" s="11">
        <v>0.82739212007504703</v>
      </c>
      <c r="K10245" s="9" t="s">
        <v>94</v>
      </c>
      <c r="L10245" s="9" t="s">
        <v>95</v>
      </c>
    </row>
    <row r="10246" spans="1:12" x14ac:dyDescent="0.2">
      <c r="A10246" t="str">
        <f>VLOOKUP(B10246,StateFIPS!A$2:B$52,2)</f>
        <v>West Virginia</v>
      </c>
      <c r="B10246">
        <f t="shared" si="163"/>
        <v>54</v>
      </c>
      <c r="C10246" s="9" t="s">
        <v>977</v>
      </c>
      <c r="D10246" s="9" t="s">
        <v>93</v>
      </c>
      <c r="E10246" s="9" t="s">
        <v>2803</v>
      </c>
      <c r="F10246" s="9" t="s">
        <v>2804</v>
      </c>
      <c r="G10246" s="10">
        <v>939</v>
      </c>
      <c r="H10246" s="9" t="s">
        <v>94</v>
      </c>
      <c r="I10246" s="10">
        <v>1552</v>
      </c>
      <c r="J10246" s="11">
        <v>0.60502577319587603</v>
      </c>
      <c r="K10246" s="9" t="s">
        <v>94</v>
      </c>
      <c r="L10246" s="9" t="s">
        <v>95</v>
      </c>
    </row>
    <row r="10247" spans="1:12" x14ac:dyDescent="0.2">
      <c r="A10247" t="str">
        <f>VLOOKUP(B10247,StateFIPS!A$2:B$52,2)</f>
        <v>West Virginia</v>
      </c>
      <c r="B10247">
        <f t="shared" si="163"/>
        <v>54</v>
      </c>
      <c r="C10247" s="9" t="s">
        <v>976</v>
      </c>
      <c r="D10247" s="9" t="s">
        <v>93</v>
      </c>
      <c r="E10247" s="9" t="s">
        <v>2803</v>
      </c>
      <c r="F10247" s="9" t="s">
        <v>2804</v>
      </c>
      <c r="G10247" s="10">
        <v>47</v>
      </c>
      <c r="H10247" s="9" t="s">
        <v>94</v>
      </c>
      <c r="I10247" s="10">
        <v>21</v>
      </c>
      <c r="J10247" s="11">
        <v>2.2380952380952399</v>
      </c>
      <c r="K10247" s="9" t="s">
        <v>94</v>
      </c>
      <c r="L10247" s="9" t="s">
        <v>95</v>
      </c>
    </row>
    <row r="10248" spans="1:12" x14ac:dyDescent="0.2">
      <c r="A10248" t="str">
        <f>VLOOKUP(B10248,StateFIPS!A$2:B$52,2)</f>
        <v>North Dakota</v>
      </c>
      <c r="B10248">
        <f t="shared" si="163"/>
        <v>38</v>
      </c>
      <c r="C10248" s="9" t="s">
        <v>1453</v>
      </c>
      <c r="D10248" s="9" t="s">
        <v>93</v>
      </c>
      <c r="E10248" s="9" t="s">
        <v>2803</v>
      </c>
      <c r="F10248" s="9" t="s">
        <v>2804</v>
      </c>
      <c r="G10248" s="10">
        <v>43381</v>
      </c>
      <c r="H10248" s="9" t="s">
        <v>94</v>
      </c>
      <c r="I10248" s="10">
        <v>19829</v>
      </c>
      <c r="J10248" s="11">
        <v>2.1877553078823899</v>
      </c>
      <c r="K10248" s="9" t="s">
        <v>94</v>
      </c>
      <c r="L10248" s="9" t="s">
        <v>95</v>
      </c>
    </row>
    <row r="10249" spans="1:12" x14ac:dyDescent="0.2">
      <c r="A10249" t="str">
        <f>VLOOKUP(B10249,StateFIPS!A$2:B$52,2)</f>
        <v>North Dakota</v>
      </c>
      <c r="B10249">
        <f t="shared" si="163"/>
        <v>38</v>
      </c>
      <c r="C10249" s="9" t="s">
        <v>1454</v>
      </c>
      <c r="D10249" s="9" t="s">
        <v>93</v>
      </c>
      <c r="E10249" s="9" t="s">
        <v>2803</v>
      </c>
      <c r="F10249" s="9" t="s">
        <v>2804</v>
      </c>
      <c r="G10249" s="10">
        <v>48345</v>
      </c>
      <c r="H10249" s="9" t="s">
        <v>94</v>
      </c>
      <c r="I10249" s="10">
        <v>25245</v>
      </c>
      <c r="J10249" s="11">
        <v>1.91503267973856</v>
      </c>
      <c r="K10249" s="9" t="s">
        <v>94</v>
      </c>
      <c r="L10249" s="9" t="s">
        <v>95</v>
      </c>
    </row>
    <row r="10250" spans="1:12" x14ac:dyDescent="0.2">
      <c r="A10250" t="str">
        <f>VLOOKUP(B10250,StateFIPS!A$2:B$52,2)</f>
        <v>North Dakota</v>
      </c>
      <c r="B10250">
        <f t="shared" si="163"/>
        <v>38</v>
      </c>
      <c r="C10250" s="9" t="s">
        <v>1455</v>
      </c>
      <c r="D10250" s="9" t="s">
        <v>93</v>
      </c>
      <c r="E10250" s="9" t="s">
        <v>2803</v>
      </c>
      <c r="F10250" s="9" t="s">
        <v>2804</v>
      </c>
      <c r="G10250" s="10">
        <v>3018</v>
      </c>
      <c r="H10250" s="9" t="s">
        <v>94</v>
      </c>
      <c r="I10250" s="10">
        <v>3293</v>
      </c>
      <c r="J10250" s="11">
        <v>0.916489523231096</v>
      </c>
      <c r="K10250" s="9" t="s">
        <v>94</v>
      </c>
      <c r="L10250" s="9" t="s">
        <v>95</v>
      </c>
    </row>
    <row r="10251" spans="1:12" x14ac:dyDescent="0.2">
      <c r="A10251" t="str">
        <f>VLOOKUP(B10251,StateFIPS!A$2:B$52,2)</f>
        <v>North Dakota</v>
      </c>
      <c r="B10251">
        <f t="shared" si="163"/>
        <v>38</v>
      </c>
      <c r="C10251" s="9" t="s">
        <v>1459</v>
      </c>
      <c r="D10251" s="9" t="s">
        <v>93</v>
      </c>
      <c r="E10251" s="9" t="s">
        <v>2803</v>
      </c>
      <c r="F10251" s="9" t="s">
        <v>2804</v>
      </c>
      <c r="G10251" s="10">
        <v>43381</v>
      </c>
      <c r="H10251" s="9" t="s">
        <v>94</v>
      </c>
      <c r="I10251" s="10">
        <v>19829</v>
      </c>
      <c r="J10251" s="11">
        <v>2.1877553078823899</v>
      </c>
      <c r="K10251" s="9" t="s">
        <v>94</v>
      </c>
      <c r="L10251" s="9" t="s">
        <v>95</v>
      </c>
    </row>
    <row r="10252" spans="1:12" x14ac:dyDescent="0.2">
      <c r="A10252" t="str">
        <f>VLOOKUP(B10252,StateFIPS!A$2:B$52,2)</f>
        <v>Arizona</v>
      </c>
      <c r="B10252">
        <f t="shared" si="163"/>
        <v>4</v>
      </c>
      <c r="C10252" s="9" t="s">
        <v>635</v>
      </c>
      <c r="D10252" s="9" t="s">
        <v>93</v>
      </c>
      <c r="E10252" s="9" t="s">
        <v>2803</v>
      </c>
      <c r="F10252" s="9" t="s">
        <v>2804</v>
      </c>
      <c r="G10252" s="10">
        <v>26656</v>
      </c>
      <c r="H10252" s="9" t="s">
        <v>94</v>
      </c>
      <c r="I10252" s="10">
        <v>26614</v>
      </c>
      <c r="J10252" s="11">
        <v>1.0015781167806399</v>
      </c>
      <c r="K10252" s="9" t="s">
        <v>94</v>
      </c>
      <c r="L10252" s="9" t="s">
        <v>95</v>
      </c>
    </row>
    <row r="10253" spans="1:12" x14ac:dyDescent="0.2">
      <c r="A10253" t="str">
        <f>VLOOKUP(B10253,StateFIPS!A$2:B$52,2)</f>
        <v>West Virginia</v>
      </c>
      <c r="B10253">
        <f t="shared" si="163"/>
        <v>54</v>
      </c>
      <c r="C10253" s="9" t="s">
        <v>986</v>
      </c>
      <c r="D10253" s="9" t="s">
        <v>93</v>
      </c>
      <c r="E10253" s="9" t="s">
        <v>2803</v>
      </c>
      <c r="F10253" s="9" t="s">
        <v>2804</v>
      </c>
      <c r="G10253" s="10">
        <v>914</v>
      </c>
      <c r="H10253" s="9" t="s">
        <v>94</v>
      </c>
      <c r="I10253" s="10">
        <v>1508</v>
      </c>
      <c r="J10253" s="11">
        <v>0.60610079575596798</v>
      </c>
      <c r="K10253" s="9" t="s">
        <v>94</v>
      </c>
      <c r="L10253" s="9" t="s">
        <v>95</v>
      </c>
    </row>
    <row r="10254" spans="1:12" x14ac:dyDescent="0.2">
      <c r="A10254" t="str">
        <f>VLOOKUP(B10254,StateFIPS!A$2:B$52,2)</f>
        <v>Arkansas</v>
      </c>
      <c r="B10254">
        <f t="shared" si="163"/>
        <v>5</v>
      </c>
      <c r="C10254" s="9" t="s">
        <v>647</v>
      </c>
      <c r="D10254" s="9" t="s">
        <v>93</v>
      </c>
      <c r="E10254" s="9" t="s">
        <v>2803</v>
      </c>
      <c r="F10254" s="9" t="s">
        <v>2804</v>
      </c>
      <c r="G10254" s="10">
        <v>48</v>
      </c>
      <c r="H10254" s="9" t="s">
        <v>94</v>
      </c>
      <c r="I10254" s="10">
        <v>52</v>
      </c>
      <c r="J10254" s="11">
        <v>0.92307692307692302</v>
      </c>
      <c r="K10254" s="9" t="s">
        <v>94</v>
      </c>
      <c r="L10254" s="9" t="s">
        <v>95</v>
      </c>
    </row>
    <row r="10255" spans="1:12" x14ac:dyDescent="0.2">
      <c r="A10255" t="str">
        <f>VLOOKUP(B10255,StateFIPS!A$2:B$52,2)</f>
        <v>West Virginia</v>
      </c>
      <c r="B10255">
        <f t="shared" si="163"/>
        <v>54</v>
      </c>
      <c r="C10255" s="9" t="s">
        <v>981</v>
      </c>
      <c r="D10255" s="9" t="s">
        <v>93</v>
      </c>
      <c r="E10255" s="9" t="s">
        <v>2803</v>
      </c>
      <c r="F10255" s="9" t="s">
        <v>2804</v>
      </c>
      <c r="G10255" s="10">
        <v>543.16</v>
      </c>
      <c r="H10255" s="9" t="s">
        <v>94</v>
      </c>
      <c r="I10255" s="10">
        <v>1106</v>
      </c>
      <c r="J10255" s="11">
        <v>0.49110307414104898</v>
      </c>
      <c r="K10255" s="9" t="s">
        <v>94</v>
      </c>
      <c r="L10255" s="9" t="s">
        <v>95</v>
      </c>
    </row>
    <row r="10256" spans="1:12" x14ac:dyDescent="0.2">
      <c r="A10256" t="str">
        <f>VLOOKUP(B10256,StateFIPS!A$2:B$52,2)</f>
        <v>West Virginia</v>
      </c>
      <c r="B10256">
        <f t="shared" si="163"/>
        <v>54</v>
      </c>
      <c r="C10256" s="9" t="s">
        <v>975</v>
      </c>
      <c r="D10256" s="9" t="s">
        <v>93</v>
      </c>
      <c r="E10256" s="9" t="s">
        <v>2803</v>
      </c>
      <c r="F10256" s="9" t="s">
        <v>2804</v>
      </c>
      <c r="G10256" s="10">
        <v>707</v>
      </c>
      <c r="H10256" s="9" t="s">
        <v>94</v>
      </c>
      <c r="I10256" s="10">
        <v>1313</v>
      </c>
      <c r="J10256" s="11">
        <v>0.53846153846153799</v>
      </c>
      <c r="K10256" s="9" t="s">
        <v>94</v>
      </c>
      <c r="L10256" s="9" t="s">
        <v>95</v>
      </c>
    </row>
    <row r="10257" spans="1:12" x14ac:dyDescent="0.2">
      <c r="A10257" t="str">
        <f>VLOOKUP(B10257,StateFIPS!A$2:B$52,2)</f>
        <v>Arkansas</v>
      </c>
      <c r="B10257">
        <f t="shared" si="163"/>
        <v>5</v>
      </c>
      <c r="C10257" s="9" t="s">
        <v>2743</v>
      </c>
      <c r="D10257" s="9" t="s">
        <v>93</v>
      </c>
      <c r="E10257" s="9" t="s">
        <v>2803</v>
      </c>
      <c r="F10257" s="9" t="s">
        <v>2804</v>
      </c>
      <c r="G10257" s="10">
        <v>34675</v>
      </c>
      <c r="H10257" s="9" t="s">
        <v>94</v>
      </c>
      <c r="I10257" s="10">
        <v>15849</v>
      </c>
      <c r="J10257" s="11">
        <v>2.1878351946494998</v>
      </c>
      <c r="K10257" s="9" t="s">
        <v>94</v>
      </c>
      <c r="L10257" s="9" t="s">
        <v>95</v>
      </c>
    </row>
    <row r="10258" spans="1:12" x14ac:dyDescent="0.2">
      <c r="A10258" t="str">
        <f>VLOOKUP(B10258,StateFIPS!A$2:B$52,2)</f>
        <v>North Dakota</v>
      </c>
      <c r="B10258">
        <f t="shared" si="163"/>
        <v>38</v>
      </c>
      <c r="C10258" s="9" t="s">
        <v>1460</v>
      </c>
      <c r="D10258" s="9" t="s">
        <v>93</v>
      </c>
      <c r="E10258" s="9" t="s">
        <v>2803</v>
      </c>
      <c r="F10258" s="9" t="s">
        <v>2804</v>
      </c>
      <c r="G10258" s="10">
        <v>43381</v>
      </c>
      <c r="H10258" s="9" t="s">
        <v>94</v>
      </c>
      <c r="I10258" s="10">
        <v>19829</v>
      </c>
      <c r="J10258" s="11">
        <v>2.1877553078823899</v>
      </c>
      <c r="K10258" s="9" t="s">
        <v>94</v>
      </c>
      <c r="L10258" s="9" t="s">
        <v>95</v>
      </c>
    </row>
    <row r="10259" spans="1:12" x14ac:dyDescent="0.2">
      <c r="A10259" t="str">
        <f>VLOOKUP(B10259,StateFIPS!A$2:B$52,2)</f>
        <v>North Dakota</v>
      </c>
      <c r="B10259">
        <f t="shared" si="163"/>
        <v>38</v>
      </c>
      <c r="C10259" s="9" t="s">
        <v>2675</v>
      </c>
      <c r="D10259" s="9" t="s">
        <v>93</v>
      </c>
      <c r="E10259" s="9" t="s">
        <v>2803</v>
      </c>
      <c r="F10259" s="9" t="s">
        <v>2804</v>
      </c>
      <c r="G10259" s="10">
        <v>43381</v>
      </c>
      <c r="H10259" s="9" t="s">
        <v>94</v>
      </c>
      <c r="I10259" s="10">
        <v>19829</v>
      </c>
      <c r="J10259" s="11">
        <v>2.1877553078823899</v>
      </c>
      <c r="K10259" s="9" t="s">
        <v>94</v>
      </c>
      <c r="L10259" s="9" t="s">
        <v>95</v>
      </c>
    </row>
    <row r="10260" spans="1:12" x14ac:dyDescent="0.2">
      <c r="A10260" t="str">
        <f>VLOOKUP(B10260,StateFIPS!A$2:B$52,2)</f>
        <v>West Virginia</v>
      </c>
      <c r="B10260">
        <f t="shared" si="163"/>
        <v>54</v>
      </c>
      <c r="C10260" s="9" t="s">
        <v>974</v>
      </c>
      <c r="D10260" s="9" t="s">
        <v>93</v>
      </c>
      <c r="E10260" s="9" t="s">
        <v>2803</v>
      </c>
      <c r="F10260" s="9" t="s">
        <v>2804</v>
      </c>
      <c r="G10260" s="10">
        <v>747</v>
      </c>
      <c r="H10260" s="9" t="s">
        <v>94</v>
      </c>
      <c r="I10260" s="10">
        <v>1357</v>
      </c>
      <c r="J10260" s="11">
        <v>0.55047899778924103</v>
      </c>
      <c r="K10260" s="9" t="s">
        <v>94</v>
      </c>
      <c r="L10260" s="9" t="s">
        <v>95</v>
      </c>
    </row>
    <row r="10261" spans="1:12" x14ac:dyDescent="0.2">
      <c r="A10261" t="str">
        <f>VLOOKUP(B10261,StateFIPS!A$2:B$52,2)</f>
        <v>West Virginia</v>
      </c>
      <c r="B10261">
        <f t="shared" si="163"/>
        <v>54</v>
      </c>
      <c r="C10261" s="9" t="s">
        <v>973</v>
      </c>
      <c r="D10261" s="9" t="s">
        <v>93</v>
      </c>
      <c r="E10261" s="9" t="s">
        <v>2803</v>
      </c>
      <c r="F10261" s="9" t="s">
        <v>2804</v>
      </c>
      <c r="G10261" s="10">
        <v>399</v>
      </c>
      <c r="H10261" s="9" t="s">
        <v>94</v>
      </c>
      <c r="I10261" s="10">
        <v>433</v>
      </c>
      <c r="J10261" s="11">
        <v>0.92147806004618904</v>
      </c>
      <c r="K10261" s="9" t="s">
        <v>94</v>
      </c>
      <c r="L10261" s="9" t="s">
        <v>95</v>
      </c>
    </row>
    <row r="10262" spans="1:12" x14ac:dyDescent="0.2">
      <c r="A10262" t="str">
        <f>VLOOKUP(B10262,StateFIPS!A$2:B$52,2)</f>
        <v>West Virginia</v>
      </c>
      <c r="B10262">
        <f t="shared" si="163"/>
        <v>54</v>
      </c>
      <c r="C10262" s="9" t="s">
        <v>972</v>
      </c>
      <c r="D10262" s="9" t="s">
        <v>93</v>
      </c>
      <c r="E10262" s="9" t="s">
        <v>2803</v>
      </c>
      <c r="F10262" s="9" t="s">
        <v>2804</v>
      </c>
      <c r="G10262" s="10">
        <v>1367</v>
      </c>
      <c r="H10262" s="9" t="s">
        <v>94</v>
      </c>
      <c r="I10262" s="10">
        <v>1506</v>
      </c>
      <c r="J10262" s="11">
        <v>0.90770252324037204</v>
      </c>
      <c r="K10262" s="9" t="s">
        <v>94</v>
      </c>
      <c r="L10262" s="9" t="s">
        <v>95</v>
      </c>
    </row>
    <row r="10263" spans="1:12" x14ac:dyDescent="0.2">
      <c r="A10263" t="str">
        <f>VLOOKUP(B10263,StateFIPS!A$2:B$52,2)</f>
        <v>Ohio</v>
      </c>
      <c r="B10263">
        <f t="shared" si="163"/>
        <v>39</v>
      </c>
      <c r="C10263" s="9" t="s">
        <v>1515</v>
      </c>
      <c r="D10263" s="9" t="s">
        <v>93</v>
      </c>
      <c r="E10263" s="9" t="s">
        <v>2803</v>
      </c>
      <c r="F10263" s="9" t="s">
        <v>2804</v>
      </c>
      <c r="G10263" s="10">
        <v>19476</v>
      </c>
      <c r="H10263" s="9" t="s">
        <v>94</v>
      </c>
      <c r="I10263" s="10">
        <v>10110</v>
      </c>
      <c r="J10263" s="11">
        <v>1.9264094955489599</v>
      </c>
      <c r="K10263" s="9" t="s">
        <v>94</v>
      </c>
      <c r="L10263" s="9" t="s">
        <v>95</v>
      </c>
    </row>
    <row r="10264" spans="1:12" x14ac:dyDescent="0.2">
      <c r="A10264" t="str">
        <f>VLOOKUP(B10264,StateFIPS!A$2:B$52,2)</f>
        <v>Arizona</v>
      </c>
      <c r="B10264">
        <f t="shared" si="163"/>
        <v>4</v>
      </c>
      <c r="C10264" s="9" t="s">
        <v>636</v>
      </c>
      <c r="D10264" s="9" t="s">
        <v>93</v>
      </c>
      <c r="E10264" s="9" t="s">
        <v>2803</v>
      </c>
      <c r="F10264" s="9" t="s">
        <v>2804</v>
      </c>
      <c r="G10264" s="10">
        <v>12532</v>
      </c>
      <c r="H10264" s="9" t="s">
        <v>94</v>
      </c>
      <c r="I10264" s="10">
        <v>12511</v>
      </c>
      <c r="J10264" s="11">
        <v>1.0016785228998499</v>
      </c>
      <c r="K10264" s="9" t="s">
        <v>94</v>
      </c>
      <c r="L10264" s="9" t="s">
        <v>95</v>
      </c>
    </row>
    <row r="10265" spans="1:12" x14ac:dyDescent="0.2">
      <c r="A10265" t="str">
        <f>VLOOKUP(B10265,StateFIPS!A$2:B$52,2)</f>
        <v>Arizona</v>
      </c>
      <c r="B10265">
        <f t="shared" si="163"/>
        <v>4</v>
      </c>
      <c r="C10265" s="9" t="s">
        <v>634</v>
      </c>
      <c r="D10265" s="9" t="s">
        <v>93</v>
      </c>
      <c r="E10265" s="9" t="s">
        <v>2803</v>
      </c>
      <c r="F10265" s="9" t="s">
        <v>2804</v>
      </c>
      <c r="G10265" s="10">
        <v>14236</v>
      </c>
      <c r="H10265" s="9" t="s">
        <v>94</v>
      </c>
      <c r="I10265" s="10">
        <v>14212</v>
      </c>
      <c r="J10265" s="11">
        <v>1.0016887137630199</v>
      </c>
      <c r="K10265" s="9" t="s">
        <v>94</v>
      </c>
      <c r="L10265" s="9" t="s">
        <v>95</v>
      </c>
    </row>
    <row r="10266" spans="1:12" x14ac:dyDescent="0.2">
      <c r="A10266" t="str">
        <f>VLOOKUP(B10266,StateFIPS!A$2:B$52,2)</f>
        <v>North Dakota</v>
      </c>
      <c r="B10266">
        <f t="shared" si="163"/>
        <v>38</v>
      </c>
      <c r="C10266" s="9" t="s">
        <v>1472</v>
      </c>
      <c r="D10266" s="9" t="s">
        <v>93</v>
      </c>
      <c r="E10266" s="9" t="s">
        <v>2803</v>
      </c>
      <c r="F10266" s="9" t="s">
        <v>2804</v>
      </c>
      <c r="G10266" s="10">
        <v>44812</v>
      </c>
      <c r="H10266" s="9" t="s">
        <v>94</v>
      </c>
      <c r="I10266" s="10">
        <v>21389</v>
      </c>
      <c r="J10266" s="11">
        <v>2.0950956098929399</v>
      </c>
      <c r="K10266" s="9" t="s">
        <v>94</v>
      </c>
      <c r="L10266" s="9" t="s">
        <v>95</v>
      </c>
    </row>
    <row r="10267" spans="1:12" x14ac:dyDescent="0.2">
      <c r="A10267" t="str">
        <f>VLOOKUP(B10267,StateFIPS!A$2:B$52,2)</f>
        <v>New Mexico</v>
      </c>
      <c r="B10267">
        <f t="shared" si="163"/>
        <v>35</v>
      </c>
      <c r="C10267" s="9" t="s">
        <v>1151</v>
      </c>
      <c r="D10267" s="9" t="s">
        <v>93</v>
      </c>
      <c r="E10267" s="9" t="s">
        <v>2803</v>
      </c>
      <c r="F10267" s="9" t="s">
        <v>2804</v>
      </c>
      <c r="G10267" s="10">
        <v>12976</v>
      </c>
      <c r="H10267" s="9" t="s">
        <v>94</v>
      </c>
      <c r="I10267" s="10">
        <v>12955</v>
      </c>
      <c r="J10267" s="11">
        <v>1.0016209957545399</v>
      </c>
      <c r="K10267" s="9" t="s">
        <v>94</v>
      </c>
      <c r="L10267" s="9" t="s">
        <v>95</v>
      </c>
    </row>
    <row r="10268" spans="1:12" x14ac:dyDescent="0.2">
      <c r="A10268" t="str">
        <f>VLOOKUP(B10268,StateFIPS!A$2:B$52,2)</f>
        <v>Alabama</v>
      </c>
      <c r="B10268">
        <f t="shared" si="163"/>
        <v>1</v>
      </c>
      <c r="C10268" s="9" t="s">
        <v>590</v>
      </c>
      <c r="D10268" s="9" t="s">
        <v>93</v>
      </c>
      <c r="E10268" s="9" t="s">
        <v>2803</v>
      </c>
      <c r="F10268" s="9" t="s">
        <v>2804</v>
      </c>
      <c r="G10268" s="10">
        <v>316</v>
      </c>
      <c r="H10268" s="9" t="s">
        <v>94</v>
      </c>
      <c r="I10268" s="10">
        <v>368</v>
      </c>
      <c r="J10268" s="11">
        <v>0.85869565217391297</v>
      </c>
      <c r="K10268" s="9" t="s">
        <v>94</v>
      </c>
      <c r="L10268" s="9" t="s">
        <v>95</v>
      </c>
    </row>
    <row r="10269" spans="1:12" x14ac:dyDescent="0.2">
      <c r="A10269" t="str">
        <f>VLOOKUP(B10269,StateFIPS!A$2:B$52,2)</f>
        <v>Alabama</v>
      </c>
      <c r="B10269">
        <f t="shared" si="163"/>
        <v>1</v>
      </c>
      <c r="C10269" s="9" t="s">
        <v>567</v>
      </c>
      <c r="D10269" s="9" t="s">
        <v>93</v>
      </c>
      <c r="E10269" s="9" t="s">
        <v>2803</v>
      </c>
      <c r="F10269" s="9" t="s">
        <v>2804</v>
      </c>
      <c r="G10269" s="10">
        <v>110</v>
      </c>
      <c r="H10269" s="9" t="s">
        <v>94</v>
      </c>
      <c r="I10269" s="10">
        <v>257</v>
      </c>
      <c r="J10269" s="11">
        <v>0.428015564202335</v>
      </c>
      <c r="K10269" s="9" t="s">
        <v>94</v>
      </c>
      <c r="L10269" s="9" t="s">
        <v>95</v>
      </c>
    </row>
    <row r="10270" spans="1:12" x14ac:dyDescent="0.2">
      <c r="A10270" t="str">
        <f>VLOOKUP(B10270,StateFIPS!A$2:B$52,2)</f>
        <v>Alabama</v>
      </c>
      <c r="B10270">
        <f t="shared" si="163"/>
        <v>1</v>
      </c>
      <c r="C10270" s="9" t="s">
        <v>582</v>
      </c>
      <c r="D10270" s="9" t="s">
        <v>93</v>
      </c>
      <c r="E10270" s="9" t="s">
        <v>2803</v>
      </c>
      <c r="F10270" s="9" t="s">
        <v>2804</v>
      </c>
      <c r="G10270" s="10">
        <v>15</v>
      </c>
      <c r="H10270" s="9" t="s">
        <v>94</v>
      </c>
      <c r="I10270" s="10">
        <v>37</v>
      </c>
      <c r="J10270" s="11">
        <v>0.40540540540540498</v>
      </c>
      <c r="K10270" s="9" t="s">
        <v>94</v>
      </c>
      <c r="L10270" s="9" t="s">
        <v>95</v>
      </c>
    </row>
    <row r="10271" spans="1:12" x14ac:dyDescent="0.2">
      <c r="A10271" t="str">
        <f>VLOOKUP(B10271,StateFIPS!A$2:B$52,2)</f>
        <v>Alabama</v>
      </c>
      <c r="B10271">
        <f t="shared" si="163"/>
        <v>1</v>
      </c>
      <c r="C10271" s="9" t="s">
        <v>576</v>
      </c>
      <c r="D10271" s="9" t="s">
        <v>93</v>
      </c>
      <c r="E10271" s="9" t="s">
        <v>2803</v>
      </c>
      <c r="F10271" s="9" t="s">
        <v>2804</v>
      </c>
      <c r="G10271" s="10">
        <v>257</v>
      </c>
      <c r="H10271" s="9" t="s">
        <v>94</v>
      </c>
      <c r="I10271" s="10">
        <v>263</v>
      </c>
      <c r="J10271" s="11">
        <v>0.97718631178707205</v>
      </c>
      <c r="K10271" s="9" t="s">
        <v>94</v>
      </c>
      <c r="L10271" s="9" t="s">
        <v>95</v>
      </c>
    </row>
    <row r="10272" spans="1:12" x14ac:dyDescent="0.2">
      <c r="A10272" t="str">
        <f>VLOOKUP(B10272,StateFIPS!A$2:B$52,2)</f>
        <v>Alabama</v>
      </c>
      <c r="B10272">
        <f t="shared" si="163"/>
        <v>1</v>
      </c>
      <c r="C10272" s="9" t="s">
        <v>561</v>
      </c>
      <c r="D10272" s="9" t="s">
        <v>93</v>
      </c>
      <c r="E10272" s="9" t="s">
        <v>2803</v>
      </c>
      <c r="F10272" s="9" t="s">
        <v>2804</v>
      </c>
      <c r="G10272" s="10">
        <v>36</v>
      </c>
      <c r="H10272" s="9" t="s">
        <v>94</v>
      </c>
      <c r="I10272" s="10">
        <v>84</v>
      </c>
      <c r="J10272" s="11">
        <v>0.42857142857142899</v>
      </c>
      <c r="K10272" s="9" t="s">
        <v>94</v>
      </c>
      <c r="L10272" s="9" t="s">
        <v>95</v>
      </c>
    </row>
    <row r="10273" spans="1:12" x14ac:dyDescent="0.2">
      <c r="A10273" t="str">
        <f>VLOOKUP(B10273,StateFIPS!A$2:B$52,2)</f>
        <v>Arizona</v>
      </c>
      <c r="B10273">
        <f t="shared" si="163"/>
        <v>4</v>
      </c>
      <c r="C10273" s="9" t="s">
        <v>632</v>
      </c>
      <c r="D10273" s="9" t="s">
        <v>93</v>
      </c>
      <c r="E10273" s="9" t="s">
        <v>2803</v>
      </c>
      <c r="F10273" s="9" t="s">
        <v>2804</v>
      </c>
      <c r="G10273" s="10">
        <v>23357</v>
      </c>
      <c r="H10273" s="9" t="s">
        <v>94</v>
      </c>
      <c r="I10273" s="10">
        <v>23322</v>
      </c>
      <c r="J10273" s="11">
        <v>1.00150072892548</v>
      </c>
      <c r="K10273" s="9" t="s">
        <v>94</v>
      </c>
      <c r="L10273" s="9" t="s">
        <v>95</v>
      </c>
    </row>
    <row r="10274" spans="1:12" x14ac:dyDescent="0.2">
      <c r="A10274" t="str">
        <f>VLOOKUP(B10274,StateFIPS!A$2:B$52,2)</f>
        <v>North Dakota</v>
      </c>
      <c r="B10274">
        <f t="shared" si="163"/>
        <v>38</v>
      </c>
      <c r="C10274" s="9" t="s">
        <v>1462</v>
      </c>
      <c r="D10274" s="9" t="s">
        <v>93</v>
      </c>
      <c r="E10274" s="9" t="s">
        <v>2803</v>
      </c>
      <c r="F10274" s="9" t="s">
        <v>2804</v>
      </c>
      <c r="G10274" s="10">
        <v>43381</v>
      </c>
      <c r="H10274" s="9" t="s">
        <v>94</v>
      </c>
      <c r="I10274" s="10">
        <v>19829</v>
      </c>
      <c r="J10274" s="11">
        <v>2.1877553078823899</v>
      </c>
      <c r="K10274" s="9" t="s">
        <v>94</v>
      </c>
      <c r="L10274" s="9" t="s">
        <v>95</v>
      </c>
    </row>
    <row r="10275" spans="1:12" x14ac:dyDescent="0.2">
      <c r="A10275" t="str">
        <f>VLOOKUP(B10275,StateFIPS!A$2:B$52,2)</f>
        <v>Arizona</v>
      </c>
      <c r="B10275">
        <f t="shared" si="163"/>
        <v>4</v>
      </c>
      <c r="C10275" s="9" t="s">
        <v>633</v>
      </c>
      <c r="D10275" s="9" t="s">
        <v>93</v>
      </c>
      <c r="E10275" s="9" t="s">
        <v>2803</v>
      </c>
      <c r="F10275" s="9" t="s">
        <v>2804</v>
      </c>
      <c r="G10275" s="10">
        <v>20170</v>
      </c>
      <c r="H10275" s="9" t="s">
        <v>94</v>
      </c>
      <c r="I10275" s="10">
        <v>20138</v>
      </c>
      <c r="J10275" s="11">
        <v>1.00158903565399</v>
      </c>
      <c r="K10275" s="9" t="s">
        <v>94</v>
      </c>
      <c r="L10275" s="9" t="s">
        <v>95</v>
      </c>
    </row>
    <row r="10276" spans="1:12" x14ac:dyDescent="0.2">
      <c r="A10276" t="str">
        <f>VLOOKUP(B10276,StateFIPS!A$2:B$52,2)</f>
        <v>North Dakota</v>
      </c>
      <c r="B10276">
        <f t="shared" si="163"/>
        <v>38</v>
      </c>
      <c r="C10276" s="9" t="s">
        <v>1456</v>
      </c>
      <c r="D10276" s="9" t="s">
        <v>93</v>
      </c>
      <c r="E10276" s="9" t="s">
        <v>2803</v>
      </c>
      <c r="F10276" s="9" t="s">
        <v>2804</v>
      </c>
      <c r="G10276" s="10">
        <v>1986</v>
      </c>
      <c r="H10276" s="9" t="s">
        <v>94</v>
      </c>
      <c r="I10276" s="10">
        <v>2166</v>
      </c>
      <c r="J10276" s="11">
        <v>0.91689750692520799</v>
      </c>
      <c r="K10276" s="9" t="s">
        <v>94</v>
      </c>
      <c r="L10276" s="9" t="s">
        <v>95</v>
      </c>
    </row>
    <row r="10277" spans="1:12" x14ac:dyDescent="0.2">
      <c r="A10277" t="str">
        <f>VLOOKUP(B10277,StateFIPS!A$2:B$52,2)</f>
        <v>New Mexico</v>
      </c>
      <c r="B10277">
        <f t="shared" si="163"/>
        <v>35</v>
      </c>
      <c r="C10277" s="9" t="s">
        <v>1150</v>
      </c>
      <c r="D10277" s="9" t="s">
        <v>93</v>
      </c>
      <c r="E10277" s="9" t="s">
        <v>2803</v>
      </c>
      <c r="F10277" s="9" t="s">
        <v>2804</v>
      </c>
      <c r="G10277" s="10">
        <v>5000</v>
      </c>
      <c r="H10277" s="9" t="s">
        <v>94</v>
      </c>
      <c r="I10277" s="10">
        <v>4991</v>
      </c>
      <c r="J10277" s="11">
        <v>1.0018032458425199</v>
      </c>
      <c r="K10277" s="9" t="s">
        <v>94</v>
      </c>
      <c r="L10277" s="9" t="s">
        <v>95</v>
      </c>
    </row>
    <row r="10278" spans="1:12" x14ac:dyDescent="0.2">
      <c r="A10278" t="str">
        <f>VLOOKUP(B10278,StateFIPS!A$2:B$52,2)</f>
        <v>West Virginia</v>
      </c>
      <c r="B10278">
        <f t="shared" si="163"/>
        <v>54</v>
      </c>
      <c r="C10278" s="9" t="s">
        <v>985</v>
      </c>
      <c r="D10278" s="9" t="s">
        <v>93</v>
      </c>
      <c r="E10278" s="9" t="s">
        <v>2803</v>
      </c>
      <c r="F10278" s="9" t="s">
        <v>2804</v>
      </c>
      <c r="G10278" s="10">
        <v>542.13</v>
      </c>
      <c r="H10278" s="9" t="s">
        <v>94</v>
      </c>
      <c r="I10278" s="10">
        <v>1104</v>
      </c>
      <c r="J10278" s="11">
        <v>0.49105978260869598</v>
      </c>
      <c r="K10278" s="9" t="s">
        <v>94</v>
      </c>
      <c r="L10278" s="9" t="s">
        <v>95</v>
      </c>
    </row>
    <row r="10279" spans="1:12" x14ac:dyDescent="0.2">
      <c r="A10279" t="str">
        <f>VLOOKUP(B10279,StateFIPS!A$2:B$52,2)</f>
        <v>New Mexico</v>
      </c>
      <c r="B10279">
        <f t="shared" si="163"/>
        <v>35</v>
      </c>
      <c r="C10279" s="9" t="s">
        <v>1149</v>
      </c>
      <c r="D10279" s="9" t="s">
        <v>93</v>
      </c>
      <c r="E10279" s="9" t="s">
        <v>2803</v>
      </c>
      <c r="F10279" s="9" t="s">
        <v>2804</v>
      </c>
      <c r="G10279" s="10">
        <v>14784</v>
      </c>
      <c r="H10279" s="9" t="s">
        <v>94</v>
      </c>
      <c r="I10279" s="10">
        <v>14760</v>
      </c>
      <c r="J10279" s="11">
        <v>1.00162601626016</v>
      </c>
      <c r="K10279" s="9" t="s">
        <v>94</v>
      </c>
      <c r="L10279" s="9" t="s">
        <v>95</v>
      </c>
    </row>
    <row r="10280" spans="1:12" x14ac:dyDescent="0.2">
      <c r="A10280" t="str">
        <f>VLOOKUP(B10280,StateFIPS!A$2:B$52,2)</f>
        <v>New Mexico</v>
      </c>
      <c r="B10280">
        <f t="shared" si="163"/>
        <v>35</v>
      </c>
      <c r="C10280" s="9" t="s">
        <v>1148</v>
      </c>
      <c r="D10280" s="9" t="s">
        <v>93</v>
      </c>
      <c r="E10280" s="9" t="s">
        <v>2803</v>
      </c>
      <c r="F10280" s="9" t="s">
        <v>2804</v>
      </c>
      <c r="G10280" s="10">
        <v>18330</v>
      </c>
      <c r="H10280" s="9" t="s">
        <v>94</v>
      </c>
      <c r="I10280" s="10">
        <v>18300</v>
      </c>
      <c r="J10280" s="11">
        <v>1.0016393442622999</v>
      </c>
      <c r="K10280" s="9" t="s">
        <v>94</v>
      </c>
      <c r="L10280" s="9" t="s">
        <v>95</v>
      </c>
    </row>
    <row r="10281" spans="1:12" x14ac:dyDescent="0.2">
      <c r="A10281" t="str">
        <f>VLOOKUP(B10281,StateFIPS!A$2:B$52,2)</f>
        <v>West Virginia</v>
      </c>
      <c r="B10281">
        <f t="shared" si="163"/>
        <v>54</v>
      </c>
      <c r="C10281" s="9" t="s">
        <v>2464</v>
      </c>
      <c r="D10281" s="9" t="s">
        <v>93</v>
      </c>
      <c r="E10281" s="9" t="s">
        <v>2803</v>
      </c>
      <c r="F10281" s="9" t="s">
        <v>2804</v>
      </c>
      <c r="G10281" s="10">
        <v>486</v>
      </c>
      <c r="H10281" s="9" t="s">
        <v>94</v>
      </c>
      <c r="I10281" s="10">
        <v>1043</v>
      </c>
      <c r="J10281" s="11">
        <v>0.465963566634708</v>
      </c>
      <c r="K10281" s="9" t="s">
        <v>94</v>
      </c>
      <c r="L10281" s="9" t="s">
        <v>95</v>
      </c>
    </row>
    <row r="10282" spans="1:12" x14ac:dyDescent="0.2">
      <c r="A10282" t="str">
        <f>VLOOKUP(B10282,StateFIPS!A$2:B$52,2)</f>
        <v>West Virginia</v>
      </c>
      <c r="B10282">
        <f t="shared" si="163"/>
        <v>54</v>
      </c>
      <c r="C10282" s="9" t="s">
        <v>984</v>
      </c>
      <c r="D10282" s="9" t="s">
        <v>93</v>
      </c>
      <c r="E10282" s="9" t="s">
        <v>2803</v>
      </c>
      <c r="F10282" s="9" t="s">
        <v>2804</v>
      </c>
      <c r="G10282" s="10">
        <v>893</v>
      </c>
      <c r="H10282" s="9" t="s">
        <v>94</v>
      </c>
      <c r="I10282" s="10">
        <v>965</v>
      </c>
      <c r="J10282" s="11">
        <v>0.92538860103626897</v>
      </c>
      <c r="K10282" s="9" t="s">
        <v>94</v>
      </c>
      <c r="L10282" s="9" t="s">
        <v>95</v>
      </c>
    </row>
    <row r="10283" spans="1:12" x14ac:dyDescent="0.2">
      <c r="A10283" t="str">
        <f>VLOOKUP(B10283,StateFIPS!A$2:B$52,2)</f>
        <v>West Virginia</v>
      </c>
      <c r="B10283">
        <f t="shared" si="163"/>
        <v>54</v>
      </c>
      <c r="C10283" s="9" t="s">
        <v>983</v>
      </c>
      <c r="D10283" s="9" t="s">
        <v>93</v>
      </c>
      <c r="E10283" s="9" t="s">
        <v>2803</v>
      </c>
      <c r="F10283" s="9" t="s">
        <v>2804</v>
      </c>
      <c r="G10283" s="10">
        <v>1431</v>
      </c>
      <c r="H10283" s="9" t="s">
        <v>94</v>
      </c>
      <c r="I10283" s="10">
        <v>2068</v>
      </c>
      <c r="J10283" s="11">
        <v>0.69197292069632499</v>
      </c>
      <c r="K10283" s="9" t="s">
        <v>94</v>
      </c>
      <c r="L10283" s="9" t="s">
        <v>95</v>
      </c>
    </row>
    <row r="10284" spans="1:12" x14ac:dyDescent="0.2">
      <c r="A10284" t="str">
        <f>VLOOKUP(B10284,StateFIPS!A$2:B$52,2)</f>
        <v>North Dakota</v>
      </c>
      <c r="B10284">
        <f t="shared" si="163"/>
        <v>38</v>
      </c>
      <c r="C10284" s="9" t="s">
        <v>1473</v>
      </c>
      <c r="D10284" s="9" t="s">
        <v>93</v>
      </c>
      <c r="E10284" s="9" t="s">
        <v>2803</v>
      </c>
      <c r="F10284" s="9" t="s">
        <v>2804</v>
      </c>
      <c r="G10284" s="10">
        <v>43381</v>
      </c>
      <c r="H10284" s="9" t="s">
        <v>94</v>
      </c>
      <c r="I10284" s="10">
        <v>19829</v>
      </c>
      <c r="J10284" s="11">
        <v>2.1877553078823899</v>
      </c>
      <c r="K10284" s="9" t="s">
        <v>94</v>
      </c>
      <c r="L10284" s="9" t="s">
        <v>95</v>
      </c>
    </row>
    <row r="10285" spans="1:12" x14ac:dyDescent="0.2">
      <c r="A10285" t="str">
        <f>VLOOKUP(B10285,StateFIPS!A$2:B$52,2)</f>
        <v>New Mexico</v>
      </c>
      <c r="B10285">
        <f t="shared" si="163"/>
        <v>35</v>
      </c>
      <c r="C10285" s="9" t="s">
        <v>1177</v>
      </c>
      <c r="D10285" s="9" t="s">
        <v>93</v>
      </c>
      <c r="E10285" s="9" t="s">
        <v>2803</v>
      </c>
      <c r="F10285" s="9" t="s">
        <v>2804</v>
      </c>
      <c r="G10285" s="10">
        <v>12338</v>
      </c>
      <c r="H10285" s="9" t="s">
        <v>94</v>
      </c>
      <c r="I10285" s="10">
        <v>12318</v>
      </c>
      <c r="J10285" s="11">
        <v>1.0016236402013301</v>
      </c>
      <c r="K10285" s="9" t="s">
        <v>94</v>
      </c>
      <c r="L10285" s="9" t="s">
        <v>95</v>
      </c>
    </row>
    <row r="10286" spans="1:12" x14ac:dyDescent="0.2">
      <c r="A10286" t="str">
        <f>VLOOKUP(B10286,StateFIPS!A$2:B$52,2)</f>
        <v>Arizona</v>
      </c>
      <c r="B10286">
        <f t="shared" si="163"/>
        <v>4</v>
      </c>
      <c r="C10286" s="9" t="s">
        <v>2068</v>
      </c>
      <c r="D10286" s="9" t="s">
        <v>93</v>
      </c>
      <c r="E10286" s="9" t="s">
        <v>2803</v>
      </c>
      <c r="F10286" s="9" t="s">
        <v>2804</v>
      </c>
      <c r="G10286" s="10">
        <v>9288</v>
      </c>
      <c r="H10286" s="9" t="s">
        <v>94</v>
      </c>
      <c r="I10286" s="10">
        <v>9273</v>
      </c>
      <c r="J10286" s="11">
        <v>1.0016175994823699</v>
      </c>
      <c r="K10286" s="9" t="s">
        <v>94</v>
      </c>
      <c r="L10286" s="9" t="s">
        <v>95</v>
      </c>
    </row>
    <row r="10287" spans="1:12" x14ac:dyDescent="0.2">
      <c r="A10287" t="str">
        <f>VLOOKUP(B10287,StateFIPS!A$2:B$52,2)</f>
        <v>Michigan</v>
      </c>
      <c r="B10287">
        <f t="shared" si="163"/>
        <v>26</v>
      </c>
      <c r="C10287" s="9" t="s">
        <v>459</v>
      </c>
      <c r="D10287" s="9" t="s">
        <v>93</v>
      </c>
      <c r="E10287" s="9" t="s">
        <v>2803</v>
      </c>
      <c r="F10287" s="9" t="s">
        <v>2804</v>
      </c>
      <c r="G10287" s="10">
        <v>18613</v>
      </c>
      <c r="H10287" s="9" t="s">
        <v>94</v>
      </c>
      <c r="I10287" s="10">
        <v>8918</v>
      </c>
      <c r="J10287" s="11">
        <v>2.0871271585557301</v>
      </c>
      <c r="K10287" s="9" t="s">
        <v>94</v>
      </c>
      <c r="L10287" s="9" t="s">
        <v>95</v>
      </c>
    </row>
    <row r="10288" spans="1:12" x14ac:dyDescent="0.2">
      <c r="A10288" t="str">
        <f>VLOOKUP(B10288,StateFIPS!A$2:B$52,2)</f>
        <v>South Carolina</v>
      </c>
      <c r="B10288">
        <f t="shared" si="163"/>
        <v>45</v>
      </c>
      <c r="C10288" s="9" t="s">
        <v>1359</v>
      </c>
      <c r="D10288" s="9" t="s">
        <v>93</v>
      </c>
      <c r="E10288" s="9" t="s">
        <v>2803</v>
      </c>
      <c r="F10288" s="9" t="s">
        <v>2804</v>
      </c>
      <c r="G10288" s="10">
        <v>89</v>
      </c>
      <c r="H10288" s="9" t="s">
        <v>94</v>
      </c>
      <c r="I10288" s="10">
        <v>139</v>
      </c>
      <c r="J10288" s="11">
        <v>0.64028776978417301</v>
      </c>
      <c r="K10288" s="9" t="s">
        <v>94</v>
      </c>
      <c r="L10288" s="9" t="s">
        <v>95</v>
      </c>
    </row>
    <row r="10289" spans="1:12" x14ac:dyDescent="0.2">
      <c r="A10289" t="str">
        <f>VLOOKUP(B10289,StateFIPS!A$2:B$52,2)</f>
        <v>South Dakota</v>
      </c>
      <c r="B10289">
        <f t="shared" si="163"/>
        <v>46</v>
      </c>
      <c r="C10289" s="9" t="s">
        <v>2533</v>
      </c>
      <c r="D10289" s="9" t="s">
        <v>93</v>
      </c>
      <c r="E10289" s="9" t="s">
        <v>2803</v>
      </c>
      <c r="F10289" s="9" t="s">
        <v>2804</v>
      </c>
      <c r="G10289" s="10">
        <v>26455</v>
      </c>
      <c r="H10289" s="9" t="s">
        <v>94</v>
      </c>
      <c r="I10289" s="10">
        <v>28757</v>
      </c>
      <c r="J10289" s="11">
        <v>0.91994992523559505</v>
      </c>
      <c r="K10289" s="9" t="s">
        <v>94</v>
      </c>
      <c r="L10289" s="9" t="s">
        <v>95</v>
      </c>
    </row>
    <row r="10290" spans="1:12" x14ac:dyDescent="0.2">
      <c r="A10290" t="str">
        <f>VLOOKUP(B10290,StateFIPS!A$2:B$52,2)</f>
        <v>Michigan</v>
      </c>
      <c r="B10290">
        <f t="shared" si="163"/>
        <v>26</v>
      </c>
      <c r="C10290" s="9" t="s">
        <v>1821</v>
      </c>
      <c r="D10290" s="9" t="s">
        <v>93</v>
      </c>
      <c r="E10290" s="9" t="s">
        <v>2803</v>
      </c>
      <c r="F10290" s="9" t="s">
        <v>2804</v>
      </c>
      <c r="G10290" s="10">
        <v>2063</v>
      </c>
      <c r="H10290" s="9" t="s">
        <v>94</v>
      </c>
      <c r="I10290" s="10">
        <v>2181</v>
      </c>
      <c r="J10290" s="11">
        <v>0.94589637780834501</v>
      </c>
      <c r="K10290" s="9" t="s">
        <v>94</v>
      </c>
      <c r="L10290" s="9" t="s">
        <v>95</v>
      </c>
    </row>
    <row r="10291" spans="1:12" x14ac:dyDescent="0.2">
      <c r="A10291" t="str">
        <f>VLOOKUP(B10291,StateFIPS!A$2:B$52,2)</f>
        <v>South Dakota</v>
      </c>
      <c r="B10291">
        <f t="shared" si="163"/>
        <v>46</v>
      </c>
      <c r="C10291" s="9" t="s">
        <v>2584</v>
      </c>
      <c r="D10291" s="9" t="s">
        <v>93</v>
      </c>
      <c r="E10291" s="9" t="s">
        <v>2803</v>
      </c>
      <c r="F10291" s="9" t="s">
        <v>2804</v>
      </c>
      <c r="G10291" s="10">
        <v>57859</v>
      </c>
      <c r="H10291" s="9" t="s">
        <v>94</v>
      </c>
      <c r="I10291" s="10">
        <v>26446</v>
      </c>
      <c r="J10291" s="11">
        <v>2.1878166830522598</v>
      </c>
      <c r="K10291" s="9" t="s">
        <v>94</v>
      </c>
      <c r="L10291" s="9" t="s">
        <v>95</v>
      </c>
    </row>
    <row r="10292" spans="1:12" x14ac:dyDescent="0.2">
      <c r="A10292" t="str">
        <f>VLOOKUP(B10292,StateFIPS!A$2:B$52,2)</f>
        <v>Michigan</v>
      </c>
      <c r="B10292">
        <f t="shared" si="163"/>
        <v>26</v>
      </c>
      <c r="C10292" s="9" t="s">
        <v>1822</v>
      </c>
      <c r="D10292" s="9" t="s">
        <v>93</v>
      </c>
      <c r="E10292" s="9" t="s">
        <v>2803</v>
      </c>
      <c r="F10292" s="9" t="s">
        <v>2804</v>
      </c>
      <c r="G10292" s="10">
        <v>17964</v>
      </c>
      <c r="H10292" s="9" t="s">
        <v>94</v>
      </c>
      <c r="I10292" s="10">
        <v>8211</v>
      </c>
      <c r="J10292" s="11">
        <v>2.1877968578735798</v>
      </c>
      <c r="K10292" s="9" t="s">
        <v>94</v>
      </c>
      <c r="L10292" s="9" t="s">
        <v>95</v>
      </c>
    </row>
    <row r="10293" spans="1:12" x14ac:dyDescent="0.2">
      <c r="A10293" t="str">
        <f>VLOOKUP(B10293,StateFIPS!A$2:B$52,2)</f>
        <v>South Dakota</v>
      </c>
      <c r="B10293">
        <f t="shared" si="163"/>
        <v>46</v>
      </c>
      <c r="C10293" s="9" t="s">
        <v>2591</v>
      </c>
      <c r="D10293" s="9" t="s">
        <v>93</v>
      </c>
      <c r="E10293" s="9" t="s">
        <v>2803</v>
      </c>
      <c r="F10293" s="9" t="s">
        <v>2804</v>
      </c>
      <c r="G10293" s="10">
        <v>57859</v>
      </c>
      <c r="H10293" s="9" t="s">
        <v>94</v>
      </c>
      <c r="I10293" s="10">
        <v>26446</v>
      </c>
      <c r="J10293" s="11">
        <v>2.1878166830522598</v>
      </c>
      <c r="K10293" s="9" t="s">
        <v>94</v>
      </c>
      <c r="L10293" s="9" t="s">
        <v>95</v>
      </c>
    </row>
    <row r="10294" spans="1:12" x14ac:dyDescent="0.2">
      <c r="A10294" t="str">
        <f>VLOOKUP(B10294,StateFIPS!A$2:B$52,2)</f>
        <v>Mississippi</v>
      </c>
      <c r="B10294">
        <f t="shared" si="163"/>
        <v>28</v>
      </c>
      <c r="C10294" s="9" t="s">
        <v>449</v>
      </c>
      <c r="D10294" s="9" t="s">
        <v>93</v>
      </c>
      <c r="E10294" s="9" t="s">
        <v>2803</v>
      </c>
      <c r="F10294" s="9" t="s">
        <v>2804</v>
      </c>
      <c r="G10294" s="10">
        <v>3769</v>
      </c>
      <c r="H10294" s="9" t="s">
        <v>94</v>
      </c>
      <c r="I10294" s="10">
        <v>3856</v>
      </c>
      <c r="J10294" s="11">
        <v>0.9774377593361</v>
      </c>
      <c r="K10294" s="9" t="s">
        <v>94</v>
      </c>
      <c r="L10294" s="9" t="s">
        <v>95</v>
      </c>
    </row>
    <row r="10295" spans="1:12" x14ac:dyDescent="0.2">
      <c r="A10295" t="str">
        <f>VLOOKUP(B10295,StateFIPS!A$2:B$52,2)</f>
        <v>Mississippi</v>
      </c>
      <c r="B10295">
        <f t="shared" si="163"/>
        <v>28</v>
      </c>
      <c r="C10295" s="9" t="s">
        <v>433</v>
      </c>
      <c r="D10295" s="9" t="s">
        <v>93</v>
      </c>
      <c r="E10295" s="9" t="s">
        <v>2803</v>
      </c>
      <c r="F10295" s="9" t="s">
        <v>2804</v>
      </c>
      <c r="G10295" s="10">
        <v>11.95</v>
      </c>
      <c r="H10295" s="9" t="s">
        <v>94</v>
      </c>
      <c r="I10295" s="10">
        <v>27</v>
      </c>
      <c r="J10295" s="11">
        <v>0.44259259259259298</v>
      </c>
      <c r="K10295" s="9" t="s">
        <v>94</v>
      </c>
      <c r="L10295" s="9" t="s">
        <v>95</v>
      </c>
    </row>
    <row r="10296" spans="1:12" x14ac:dyDescent="0.2">
      <c r="A10296" t="str">
        <f>VLOOKUP(B10296,StateFIPS!A$2:B$52,2)</f>
        <v>South Dakota</v>
      </c>
      <c r="B10296">
        <f t="shared" si="163"/>
        <v>46</v>
      </c>
      <c r="C10296" s="9" t="s">
        <v>2614</v>
      </c>
      <c r="D10296" s="9" t="s">
        <v>93</v>
      </c>
      <c r="E10296" s="9" t="s">
        <v>2803</v>
      </c>
      <c r="F10296" s="9" t="s">
        <v>2804</v>
      </c>
      <c r="G10296" s="10">
        <v>57859</v>
      </c>
      <c r="H10296" s="9" t="s">
        <v>94</v>
      </c>
      <c r="I10296" s="10">
        <v>26446</v>
      </c>
      <c r="J10296" s="11">
        <v>2.1878166830522598</v>
      </c>
      <c r="K10296" s="9" t="s">
        <v>94</v>
      </c>
      <c r="L10296" s="9" t="s">
        <v>95</v>
      </c>
    </row>
    <row r="10297" spans="1:12" x14ac:dyDescent="0.2">
      <c r="A10297" t="str">
        <f>VLOOKUP(B10297,StateFIPS!A$2:B$52,2)</f>
        <v>Michigan</v>
      </c>
      <c r="B10297">
        <f t="shared" si="163"/>
        <v>26</v>
      </c>
      <c r="C10297" s="9" t="s">
        <v>1808</v>
      </c>
      <c r="D10297" s="9" t="s">
        <v>93</v>
      </c>
      <c r="E10297" s="9" t="s">
        <v>2803</v>
      </c>
      <c r="F10297" s="9" t="s">
        <v>2804</v>
      </c>
      <c r="G10297" s="10">
        <v>2897</v>
      </c>
      <c r="H10297" s="9" t="s">
        <v>94</v>
      </c>
      <c r="I10297" s="10">
        <v>2738</v>
      </c>
      <c r="J10297" s="11">
        <v>1.05807158509861</v>
      </c>
      <c r="K10297" s="9" t="s">
        <v>94</v>
      </c>
      <c r="L10297" s="9" t="s">
        <v>95</v>
      </c>
    </row>
    <row r="10298" spans="1:12" x14ac:dyDescent="0.2">
      <c r="A10298" t="str">
        <f>VLOOKUP(B10298,StateFIPS!A$2:B$52,2)</f>
        <v>Mississippi</v>
      </c>
      <c r="B10298">
        <f t="shared" si="163"/>
        <v>28</v>
      </c>
      <c r="C10298" s="9" t="s">
        <v>442</v>
      </c>
      <c r="D10298" s="9" t="s">
        <v>93</v>
      </c>
      <c r="E10298" s="9" t="s">
        <v>2803</v>
      </c>
      <c r="F10298" s="9" t="s">
        <v>2804</v>
      </c>
      <c r="G10298" s="10">
        <v>583</v>
      </c>
      <c r="H10298" s="9" t="s">
        <v>94</v>
      </c>
      <c r="I10298" s="10">
        <v>621</v>
      </c>
      <c r="J10298" s="11">
        <v>0.93880837359098201</v>
      </c>
      <c r="K10298" s="9" t="s">
        <v>94</v>
      </c>
      <c r="L10298" s="9" t="s">
        <v>95</v>
      </c>
    </row>
    <row r="10299" spans="1:12" x14ac:dyDescent="0.2">
      <c r="A10299" t="str">
        <f>VLOOKUP(B10299,StateFIPS!A$2:B$52,2)</f>
        <v>Michigan</v>
      </c>
      <c r="B10299">
        <f t="shared" si="163"/>
        <v>26</v>
      </c>
      <c r="C10299" s="9" t="s">
        <v>1768</v>
      </c>
      <c r="D10299" s="9" t="s">
        <v>93</v>
      </c>
      <c r="E10299" s="9" t="s">
        <v>2803</v>
      </c>
      <c r="F10299" s="9" t="s">
        <v>2804</v>
      </c>
      <c r="G10299" s="10">
        <v>17964</v>
      </c>
      <c r="H10299" s="9" t="s">
        <v>94</v>
      </c>
      <c r="I10299" s="10">
        <v>8211</v>
      </c>
      <c r="J10299" s="11">
        <v>2.1877968578735798</v>
      </c>
      <c r="K10299" s="9" t="s">
        <v>94</v>
      </c>
      <c r="L10299" s="9" t="s">
        <v>95</v>
      </c>
    </row>
    <row r="10300" spans="1:12" x14ac:dyDescent="0.2">
      <c r="A10300" t="str">
        <f>VLOOKUP(B10300,StateFIPS!A$2:B$52,2)</f>
        <v>South Dakota</v>
      </c>
      <c r="B10300">
        <f t="shared" si="163"/>
        <v>46</v>
      </c>
      <c r="C10300" s="9" t="s">
        <v>2517</v>
      </c>
      <c r="D10300" s="9" t="s">
        <v>93</v>
      </c>
      <c r="E10300" s="9" t="s">
        <v>2803</v>
      </c>
      <c r="F10300" s="9" t="s">
        <v>2804</v>
      </c>
      <c r="G10300" s="10">
        <v>57859</v>
      </c>
      <c r="H10300" s="9" t="s">
        <v>94</v>
      </c>
      <c r="I10300" s="10">
        <v>26446</v>
      </c>
      <c r="J10300" s="11">
        <v>2.1878166830522598</v>
      </c>
      <c r="K10300" s="9" t="s">
        <v>94</v>
      </c>
      <c r="L10300" s="9" t="s">
        <v>95</v>
      </c>
    </row>
    <row r="10301" spans="1:12" x14ac:dyDescent="0.2">
      <c r="A10301" t="str">
        <f>VLOOKUP(B10301,StateFIPS!A$2:B$52,2)</f>
        <v>Michigan</v>
      </c>
      <c r="B10301">
        <f t="shared" si="163"/>
        <v>26</v>
      </c>
      <c r="C10301" s="9" t="s">
        <v>1770</v>
      </c>
      <c r="D10301" s="9" t="s">
        <v>93</v>
      </c>
      <c r="E10301" s="9" t="s">
        <v>2803</v>
      </c>
      <c r="F10301" s="9" t="s">
        <v>2804</v>
      </c>
      <c r="G10301" s="10">
        <v>17964</v>
      </c>
      <c r="H10301" s="9" t="s">
        <v>94</v>
      </c>
      <c r="I10301" s="10">
        <v>8211</v>
      </c>
      <c r="J10301" s="11">
        <v>2.1877968578735798</v>
      </c>
      <c r="K10301" s="9" t="s">
        <v>94</v>
      </c>
      <c r="L10301" s="9" t="s">
        <v>95</v>
      </c>
    </row>
    <row r="10302" spans="1:12" x14ac:dyDescent="0.2">
      <c r="A10302" t="str">
        <f>VLOOKUP(B10302,StateFIPS!A$2:B$52,2)</f>
        <v>Indiana</v>
      </c>
      <c r="B10302">
        <f t="shared" si="163"/>
        <v>18</v>
      </c>
      <c r="C10302" s="9" t="s">
        <v>1628</v>
      </c>
      <c r="D10302" s="9" t="s">
        <v>93</v>
      </c>
      <c r="E10302" s="9" t="s">
        <v>2803</v>
      </c>
      <c r="F10302" s="9" t="s">
        <v>2804</v>
      </c>
      <c r="G10302" s="10">
        <v>12413</v>
      </c>
      <c r="H10302" s="9" t="s">
        <v>94</v>
      </c>
      <c r="I10302" s="10">
        <v>6671</v>
      </c>
      <c r="J10302" s="11">
        <v>1.86074051866287</v>
      </c>
      <c r="K10302" s="9" t="s">
        <v>94</v>
      </c>
      <c r="L10302" s="9" t="s">
        <v>95</v>
      </c>
    </row>
    <row r="10303" spans="1:12" x14ac:dyDescent="0.2">
      <c r="A10303" t="str">
        <f>VLOOKUP(B10303,StateFIPS!A$2:B$52,2)</f>
        <v>Indiana</v>
      </c>
      <c r="B10303">
        <f t="shared" si="163"/>
        <v>18</v>
      </c>
      <c r="C10303" s="9" t="s">
        <v>701</v>
      </c>
      <c r="D10303" s="9" t="s">
        <v>93</v>
      </c>
      <c r="E10303" s="9" t="s">
        <v>2803</v>
      </c>
      <c r="F10303" s="9" t="s">
        <v>2804</v>
      </c>
      <c r="G10303" s="10">
        <v>11879</v>
      </c>
      <c r="H10303" s="9" t="s">
        <v>94</v>
      </c>
      <c r="I10303" s="10">
        <v>5430</v>
      </c>
      <c r="J10303" s="11">
        <v>2.18766114180479</v>
      </c>
      <c r="K10303" s="9" t="s">
        <v>94</v>
      </c>
      <c r="L10303" s="9" t="s">
        <v>95</v>
      </c>
    </row>
    <row r="10304" spans="1:12" x14ac:dyDescent="0.2">
      <c r="A10304" t="str">
        <f>VLOOKUP(B10304,StateFIPS!A$2:B$52,2)</f>
        <v>Indiana</v>
      </c>
      <c r="B10304">
        <f t="shared" si="163"/>
        <v>18</v>
      </c>
      <c r="C10304" s="9" t="s">
        <v>702</v>
      </c>
      <c r="D10304" s="9" t="s">
        <v>93</v>
      </c>
      <c r="E10304" s="9" t="s">
        <v>2803</v>
      </c>
      <c r="F10304" s="9" t="s">
        <v>2804</v>
      </c>
      <c r="G10304" s="10">
        <v>11879</v>
      </c>
      <c r="H10304" s="9" t="s">
        <v>94</v>
      </c>
      <c r="I10304" s="10">
        <v>5430</v>
      </c>
      <c r="J10304" s="11">
        <v>2.18766114180479</v>
      </c>
      <c r="K10304" s="9" t="s">
        <v>94</v>
      </c>
      <c r="L10304" s="9" t="s">
        <v>95</v>
      </c>
    </row>
    <row r="10305" spans="1:12" x14ac:dyDescent="0.2">
      <c r="A10305" t="str">
        <f>VLOOKUP(B10305,StateFIPS!A$2:B$52,2)</f>
        <v>Indiana</v>
      </c>
      <c r="B10305">
        <f t="shared" si="163"/>
        <v>18</v>
      </c>
      <c r="C10305" s="9" t="s">
        <v>1639</v>
      </c>
      <c r="D10305" s="9" t="s">
        <v>93</v>
      </c>
      <c r="E10305" s="9" t="s">
        <v>2803</v>
      </c>
      <c r="F10305" s="9" t="s">
        <v>2804</v>
      </c>
      <c r="G10305" s="10">
        <v>11879</v>
      </c>
      <c r="H10305" s="9" t="s">
        <v>94</v>
      </c>
      <c r="I10305" s="10">
        <v>5430</v>
      </c>
      <c r="J10305" s="11">
        <v>2.18766114180479</v>
      </c>
      <c r="K10305" s="9" t="s">
        <v>94</v>
      </c>
      <c r="L10305" s="9" t="s">
        <v>95</v>
      </c>
    </row>
    <row r="10306" spans="1:12" x14ac:dyDescent="0.2">
      <c r="A10306" t="str">
        <f>VLOOKUP(B10306,StateFIPS!A$2:B$52,2)</f>
        <v>Indiana</v>
      </c>
      <c r="B10306">
        <f t="shared" si="163"/>
        <v>18</v>
      </c>
      <c r="C10306" s="9" t="s">
        <v>1601</v>
      </c>
      <c r="D10306" s="9" t="s">
        <v>93</v>
      </c>
      <c r="E10306" s="9" t="s">
        <v>2803</v>
      </c>
      <c r="F10306" s="9" t="s">
        <v>2804</v>
      </c>
      <c r="G10306" s="10">
        <v>12993</v>
      </c>
      <c r="H10306" s="9" t="s">
        <v>94</v>
      </c>
      <c r="I10306" s="10">
        <v>8018</v>
      </c>
      <c r="J10306" s="11">
        <v>1.6204789224245399</v>
      </c>
      <c r="K10306" s="9" t="s">
        <v>94</v>
      </c>
      <c r="L10306" s="9" t="s">
        <v>95</v>
      </c>
    </row>
    <row r="10307" spans="1:12" x14ac:dyDescent="0.2">
      <c r="A10307" t="str">
        <f>VLOOKUP(B10307,StateFIPS!A$2:B$52,2)</f>
        <v>Mississippi</v>
      </c>
      <c r="B10307">
        <f t="shared" ref="B10307:B10370" si="164">VALUE(LEFT(C10307,2))</f>
        <v>28</v>
      </c>
      <c r="C10307" s="9" t="s">
        <v>432</v>
      </c>
      <c r="D10307" s="9" t="s">
        <v>93</v>
      </c>
      <c r="E10307" s="9" t="s">
        <v>2803</v>
      </c>
      <c r="F10307" s="9" t="s">
        <v>2804</v>
      </c>
      <c r="G10307" s="10">
        <v>16</v>
      </c>
      <c r="H10307" s="9" t="s">
        <v>94</v>
      </c>
      <c r="I10307" s="10">
        <v>38</v>
      </c>
      <c r="J10307" s="11">
        <v>0.42105263157894701</v>
      </c>
      <c r="K10307" s="9" t="s">
        <v>94</v>
      </c>
      <c r="L10307" s="9" t="s">
        <v>95</v>
      </c>
    </row>
    <row r="10308" spans="1:12" x14ac:dyDescent="0.2">
      <c r="A10308" t="str">
        <f>VLOOKUP(B10308,StateFIPS!A$2:B$52,2)</f>
        <v>Texas</v>
      </c>
      <c r="B10308">
        <f t="shared" si="164"/>
        <v>48</v>
      </c>
      <c r="C10308" s="9" t="s">
        <v>2633</v>
      </c>
      <c r="D10308" s="9" t="s">
        <v>93</v>
      </c>
      <c r="E10308" s="9" t="s">
        <v>2803</v>
      </c>
      <c r="F10308" s="9" t="s">
        <v>2804</v>
      </c>
      <c r="G10308" s="10">
        <v>24148</v>
      </c>
      <c r="H10308" s="9" t="s">
        <v>94</v>
      </c>
      <c r="I10308" s="10">
        <v>11947</v>
      </c>
      <c r="J10308" s="11">
        <v>2.0212605675064901</v>
      </c>
      <c r="K10308" s="9" t="s">
        <v>94</v>
      </c>
      <c r="L10308" s="9" t="s">
        <v>95</v>
      </c>
    </row>
    <row r="10309" spans="1:12" x14ac:dyDescent="0.2">
      <c r="A10309" t="str">
        <f>VLOOKUP(B10309,StateFIPS!A$2:B$52,2)</f>
        <v>Texas</v>
      </c>
      <c r="B10309">
        <f t="shared" si="164"/>
        <v>48</v>
      </c>
      <c r="C10309" s="9" t="s">
        <v>945</v>
      </c>
      <c r="D10309" s="9" t="s">
        <v>93</v>
      </c>
      <c r="E10309" s="9" t="s">
        <v>2803</v>
      </c>
      <c r="F10309" s="9" t="s">
        <v>2804</v>
      </c>
      <c r="G10309" s="10">
        <v>26274</v>
      </c>
      <c r="H10309" s="9" t="s">
        <v>94</v>
      </c>
      <c r="I10309" s="10">
        <v>14549</v>
      </c>
      <c r="J10309" s="11">
        <v>1.8058973125300699</v>
      </c>
      <c r="K10309" s="9" t="s">
        <v>94</v>
      </c>
      <c r="L10309" s="9" t="s">
        <v>95</v>
      </c>
    </row>
    <row r="10310" spans="1:12" x14ac:dyDescent="0.2">
      <c r="A10310" t="str">
        <f>VLOOKUP(B10310,StateFIPS!A$2:B$52,2)</f>
        <v>Indiana</v>
      </c>
      <c r="B10310">
        <f t="shared" si="164"/>
        <v>18</v>
      </c>
      <c r="C10310" s="9" t="s">
        <v>2247</v>
      </c>
      <c r="D10310" s="9" t="s">
        <v>93</v>
      </c>
      <c r="E10310" s="9" t="s">
        <v>2803</v>
      </c>
      <c r="F10310" s="9" t="s">
        <v>2804</v>
      </c>
      <c r="G10310" s="10">
        <v>22414</v>
      </c>
      <c r="H10310" s="9" t="s">
        <v>94</v>
      </c>
      <c r="I10310" s="10">
        <v>17272</v>
      </c>
      <c r="J10310" s="11">
        <v>1.2977072718851299</v>
      </c>
      <c r="K10310" s="9" t="s">
        <v>94</v>
      </c>
      <c r="L10310" s="9" t="s">
        <v>95</v>
      </c>
    </row>
    <row r="10311" spans="1:12" x14ac:dyDescent="0.2">
      <c r="A10311" t="str">
        <f>VLOOKUP(B10311,StateFIPS!A$2:B$52,2)</f>
        <v>Indiana</v>
      </c>
      <c r="B10311">
        <f t="shared" si="164"/>
        <v>18</v>
      </c>
      <c r="C10311" s="9" t="s">
        <v>2255</v>
      </c>
      <c r="D10311" s="9" t="s">
        <v>93</v>
      </c>
      <c r="E10311" s="9" t="s">
        <v>2803</v>
      </c>
      <c r="F10311" s="9" t="s">
        <v>2804</v>
      </c>
      <c r="G10311" s="10">
        <v>1971</v>
      </c>
      <c r="H10311" s="9" t="s">
        <v>94</v>
      </c>
      <c r="I10311" s="10">
        <v>4400</v>
      </c>
      <c r="J10311" s="11">
        <v>0.44795454545454499</v>
      </c>
      <c r="K10311" s="9" t="s">
        <v>94</v>
      </c>
      <c r="L10311" s="9" t="s">
        <v>95</v>
      </c>
    </row>
    <row r="10312" spans="1:12" x14ac:dyDescent="0.2">
      <c r="A10312" t="str">
        <f>VLOOKUP(B10312,StateFIPS!A$2:B$52,2)</f>
        <v>Indiana</v>
      </c>
      <c r="B10312">
        <f t="shared" si="164"/>
        <v>18</v>
      </c>
      <c r="C10312" s="9" t="s">
        <v>700</v>
      </c>
      <c r="D10312" s="9" t="s">
        <v>93</v>
      </c>
      <c r="E10312" s="9" t="s">
        <v>2803</v>
      </c>
      <c r="F10312" s="9" t="s">
        <v>2804</v>
      </c>
      <c r="G10312" s="10">
        <v>26228</v>
      </c>
      <c r="H10312" s="9" t="s">
        <v>94</v>
      </c>
      <c r="I10312" s="10">
        <v>21292</v>
      </c>
      <c r="J10312" s="11">
        <v>1.2318241593086601</v>
      </c>
      <c r="K10312" s="9" t="s">
        <v>94</v>
      </c>
      <c r="L10312" s="9" t="s">
        <v>95</v>
      </c>
    </row>
    <row r="10313" spans="1:12" x14ac:dyDescent="0.2">
      <c r="A10313" t="str">
        <f>VLOOKUP(B10313,StateFIPS!A$2:B$52,2)</f>
        <v>South Carolina</v>
      </c>
      <c r="B10313">
        <f t="shared" si="164"/>
        <v>45</v>
      </c>
      <c r="C10313" s="9" t="s">
        <v>1342</v>
      </c>
      <c r="D10313" s="9" t="s">
        <v>93</v>
      </c>
      <c r="E10313" s="9" t="s">
        <v>2803</v>
      </c>
      <c r="F10313" s="9" t="s">
        <v>2804</v>
      </c>
      <c r="G10313" s="10">
        <v>15769</v>
      </c>
      <c r="H10313" s="9" t="s">
        <v>94</v>
      </c>
      <c r="I10313" s="10">
        <v>7248</v>
      </c>
      <c r="J10313" s="11">
        <v>2.1756346578366399</v>
      </c>
      <c r="K10313" s="9" t="s">
        <v>94</v>
      </c>
      <c r="L10313" s="9" t="s">
        <v>95</v>
      </c>
    </row>
    <row r="10314" spans="1:12" x14ac:dyDescent="0.2">
      <c r="A10314" t="str">
        <f>VLOOKUP(B10314,StateFIPS!A$2:B$52,2)</f>
        <v>Kansas</v>
      </c>
      <c r="B10314">
        <f t="shared" si="164"/>
        <v>20</v>
      </c>
      <c r="C10314" s="9" t="s">
        <v>1544</v>
      </c>
      <c r="D10314" s="9" t="s">
        <v>93</v>
      </c>
      <c r="E10314" s="9" t="s">
        <v>2803</v>
      </c>
      <c r="F10314" s="9" t="s">
        <v>2804</v>
      </c>
      <c r="G10314" s="10">
        <v>940</v>
      </c>
      <c r="H10314" s="9" t="s">
        <v>94</v>
      </c>
      <c r="I10314" s="10">
        <v>1002</v>
      </c>
      <c r="J10314" s="11">
        <v>0.93812375249501001</v>
      </c>
      <c r="K10314" s="9" t="s">
        <v>94</v>
      </c>
      <c r="L10314" s="9" t="s">
        <v>95</v>
      </c>
    </row>
    <row r="10315" spans="1:12" x14ac:dyDescent="0.2">
      <c r="A10315" t="str">
        <f>VLOOKUP(B10315,StateFIPS!A$2:B$52,2)</f>
        <v>Kansas</v>
      </c>
      <c r="B10315">
        <f t="shared" si="164"/>
        <v>20</v>
      </c>
      <c r="C10315" s="9" t="s">
        <v>1558</v>
      </c>
      <c r="D10315" s="9" t="s">
        <v>93</v>
      </c>
      <c r="E10315" s="9" t="s">
        <v>2803</v>
      </c>
      <c r="F10315" s="9" t="s">
        <v>2804</v>
      </c>
      <c r="G10315" s="10">
        <v>16</v>
      </c>
      <c r="H10315" s="9" t="s">
        <v>94</v>
      </c>
      <c r="I10315" s="10">
        <v>8</v>
      </c>
      <c r="J10315" s="11">
        <v>2</v>
      </c>
      <c r="K10315" s="9" t="s">
        <v>94</v>
      </c>
      <c r="L10315" s="9" t="s">
        <v>95</v>
      </c>
    </row>
    <row r="10316" spans="1:12" x14ac:dyDescent="0.2">
      <c r="A10316" t="str">
        <f>VLOOKUP(B10316,StateFIPS!A$2:B$52,2)</f>
        <v>Indiana</v>
      </c>
      <c r="B10316">
        <f t="shared" si="164"/>
        <v>18</v>
      </c>
      <c r="C10316" s="9" t="s">
        <v>1621</v>
      </c>
      <c r="D10316" s="9" t="s">
        <v>93</v>
      </c>
      <c r="E10316" s="9" t="s">
        <v>2803</v>
      </c>
      <c r="F10316" s="9" t="s">
        <v>2804</v>
      </c>
      <c r="G10316" s="10">
        <v>31301</v>
      </c>
      <c r="H10316" s="9" t="s">
        <v>94</v>
      </c>
      <c r="I10316" s="10">
        <v>26821</v>
      </c>
      <c r="J10316" s="11">
        <v>1.16703329480631</v>
      </c>
      <c r="K10316" s="9" t="s">
        <v>94</v>
      </c>
      <c r="L10316" s="9" t="s">
        <v>95</v>
      </c>
    </row>
    <row r="10317" spans="1:12" x14ac:dyDescent="0.2">
      <c r="A10317" t="str">
        <f>VLOOKUP(B10317,StateFIPS!A$2:B$52,2)</f>
        <v>South Dakota</v>
      </c>
      <c r="B10317">
        <f t="shared" si="164"/>
        <v>46</v>
      </c>
      <c r="C10317" s="9" t="s">
        <v>1356</v>
      </c>
      <c r="D10317" s="9" t="s">
        <v>93</v>
      </c>
      <c r="E10317" s="9" t="s">
        <v>2803</v>
      </c>
      <c r="F10317" s="9" t="s">
        <v>2804</v>
      </c>
      <c r="G10317" s="10">
        <v>57859</v>
      </c>
      <c r="H10317" s="9" t="s">
        <v>94</v>
      </c>
      <c r="I10317" s="10">
        <v>26446</v>
      </c>
      <c r="J10317" s="11">
        <v>2.1878166830522598</v>
      </c>
      <c r="K10317" s="9" t="s">
        <v>94</v>
      </c>
      <c r="L10317" s="9" t="s">
        <v>95</v>
      </c>
    </row>
    <row r="10318" spans="1:12" x14ac:dyDescent="0.2">
      <c r="A10318" t="str">
        <f>VLOOKUP(B10318,StateFIPS!A$2:B$52,2)</f>
        <v>South Carolina</v>
      </c>
      <c r="B10318">
        <f t="shared" si="164"/>
        <v>45</v>
      </c>
      <c r="C10318" s="9" t="s">
        <v>2540</v>
      </c>
      <c r="D10318" s="9" t="s">
        <v>93</v>
      </c>
      <c r="E10318" s="9" t="s">
        <v>2803</v>
      </c>
      <c r="F10318" s="9" t="s">
        <v>2804</v>
      </c>
      <c r="G10318" s="10">
        <v>15806</v>
      </c>
      <c r="H10318" s="9" t="s">
        <v>94</v>
      </c>
      <c r="I10318" s="10">
        <v>7334</v>
      </c>
      <c r="J10318" s="11">
        <v>2.1551677120261798</v>
      </c>
      <c r="K10318" s="9" t="s">
        <v>94</v>
      </c>
      <c r="L10318" s="9" t="s">
        <v>95</v>
      </c>
    </row>
    <row r="10319" spans="1:12" x14ac:dyDescent="0.2">
      <c r="A10319" t="str">
        <f>VLOOKUP(B10319,StateFIPS!A$2:B$52,2)</f>
        <v>Minnesota</v>
      </c>
      <c r="B10319">
        <f t="shared" si="164"/>
        <v>27</v>
      </c>
      <c r="C10319" s="9" t="s">
        <v>1541</v>
      </c>
      <c r="D10319" s="9" t="s">
        <v>93</v>
      </c>
      <c r="E10319" s="9" t="s">
        <v>2803</v>
      </c>
      <c r="F10319" s="9" t="s">
        <v>2804</v>
      </c>
      <c r="G10319" s="10">
        <v>11121</v>
      </c>
      <c r="H10319" s="9" t="s">
        <v>94</v>
      </c>
      <c r="I10319" s="10">
        <v>13694</v>
      </c>
      <c r="J10319" s="11">
        <v>0.81210749233240798</v>
      </c>
      <c r="K10319" s="9" t="s">
        <v>94</v>
      </c>
      <c r="L10319" s="9" t="s">
        <v>95</v>
      </c>
    </row>
    <row r="10320" spans="1:12" x14ac:dyDescent="0.2">
      <c r="A10320" t="str">
        <f>VLOOKUP(B10320,StateFIPS!A$2:B$52,2)</f>
        <v>South Carolina</v>
      </c>
      <c r="B10320">
        <f t="shared" si="164"/>
        <v>45</v>
      </c>
      <c r="C10320" s="9" t="s">
        <v>1350</v>
      </c>
      <c r="D10320" s="9" t="s">
        <v>93</v>
      </c>
      <c r="E10320" s="9" t="s">
        <v>2803</v>
      </c>
      <c r="F10320" s="9" t="s">
        <v>2804</v>
      </c>
      <c r="G10320" s="10">
        <v>17523</v>
      </c>
      <c r="H10320" s="9" t="s">
        <v>94</v>
      </c>
      <c r="I10320" s="10">
        <v>9008</v>
      </c>
      <c r="J10320" s="11">
        <v>1.9452708703374799</v>
      </c>
      <c r="K10320" s="9" t="s">
        <v>94</v>
      </c>
      <c r="L10320" s="9" t="s">
        <v>95</v>
      </c>
    </row>
    <row r="10321" spans="1:12" x14ac:dyDescent="0.2">
      <c r="A10321" t="str">
        <f>VLOOKUP(B10321,StateFIPS!A$2:B$52,2)</f>
        <v>South Carolina</v>
      </c>
      <c r="B10321">
        <f t="shared" si="164"/>
        <v>45</v>
      </c>
      <c r="C10321" s="9" t="s">
        <v>2576</v>
      </c>
      <c r="D10321" s="9" t="s">
        <v>93</v>
      </c>
      <c r="E10321" s="9" t="s">
        <v>2803</v>
      </c>
      <c r="F10321" s="9" t="s">
        <v>2804</v>
      </c>
      <c r="G10321" s="10">
        <v>17955</v>
      </c>
      <c r="H10321" s="9" t="s">
        <v>94</v>
      </c>
      <c r="I10321" s="10">
        <v>9451</v>
      </c>
      <c r="J10321" s="11">
        <v>1.8997989630726899</v>
      </c>
      <c r="K10321" s="9" t="s">
        <v>94</v>
      </c>
      <c r="L10321" s="9" t="s">
        <v>95</v>
      </c>
    </row>
    <row r="10322" spans="1:12" x14ac:dyDescent="0.2">
      <c r="A10322" t="str">
        <f>VLOOKUP(B10322,StateFIPS!A$2:B$52,2)</f>
        <v>Texas</v>
      </c>
      <c r="B10322">
        <f t="shared" si="164"/>
        <v>48</v>
      </c>
      <c r="C10322" s="9" t="s">
        <v>828</v>
      </c>
      <c r="D10322" s="9" t="s">
        <v>93</v>
      </c>
      <c r="E10322" s="9" t="s">
        <v>2803</v>
      </c>
      <c r="F10322" s="9" t="s">
        <v>2804</v>
      </c>
      <c r="G10322" s="10">
        <v>218.34</v>
      </c>
      <c r="H10322" s="9" t="s">
        <v>94</v>
      </c>
      <c r="I10322" s="10">
        <v>232</v>
      </c>
      <c r="J10322" s="11">
        <v>0.94112068965517204</v>
      </c>
      <c r="K10322" s="9" t="s">
        <v>94</v>
      </c>
      <c r="L10322" s="9" t="s">
        <v>95</v>
      </c>
    </row>
    <row r="10323" spans="1:12" x14ac:dyDescent="0.2">
      <c r="A10323" t="str">
        <f>VLOOKUP(B10323,StateFIPS!A$2:B$52,2)</f>
        <v>South Dakota</v>
      </c>
      <c r="B10323">
        <f t="shared" si="164"/>
        <v>46</v>
      </c>
      <c r="C10323" s="9" t="s">
        <v>2546</v>
      </c>
      <c r="D10323" s="9" t="s">
        <v>93</v>
      </c>
      <c r="E10323" s="9" t="s">
        <v>2803</v>
      </c>
      <c r="F10323" s="9" t="s">
        <v>2804</v>
      </c>
      <c r="G10323" s="10">
        <v>57859</v>
      </c>
      <c r="H10323" s="9" t="s">
        <v>94</v>
      </c>
      <c r="I10323" s="10">
        <v>26446</v>
      </c>
      <c r="J10323" s="11">
        <v>2.1878166830522598</v>
      </c>
      <c r="K10323" s="9" t="s">
        <v>94</v>
      </c>
      <c r="L10323" s="9" t="s">
        <v>95</v>
      </c>
    </row>
    <row r="10324" spans="1:12" x14ac:dyDescent="0.2">
      <c r="A10324" t="str">
        <f>VLOOKUP(B10324,StateFIPS!A$2:B$52,2)</f>
        <v>South Dakota</v>
      </c>
      <c r="B10324">
        <f t="shared" si="164"/>
        <v>46</v>
      </c>
      <c r="C10324" s="9" t="s">
        <v>1364</v>
      </c>
      <c r="D10324" s="9" t="s">
        <v>93</v>
      </c>
      <c r="E10324" s="9" t="s">
        <v>2803</v>
      </c>
      <c r="F10324" s="9" t="s">
        <v>2804</v>
      </c>
      <c r="G10324" s="10">
        <v>57859</v>
      </c>
      <c r="H10324" s="9" t="s">
        <v>94</v>
      </c>
      <c r="I10324" s="10">
        <v>26446</v>
      </c>
      <c r="J10324" s="11">
        <v>2.1878166830522598</v>
      </c>
      <c r="K10324" s="9" t="s">
        <v>94</v>
      </c>
      <c r="L10324" s="9" t="s">
        <v>95</v>
      </c>
    </row>
    <row r="10325" spans="1:12" x14ac:dyDescent="0.2">
      <c r="A10325" t="str">
        <f>VLOOKUP(B10325,StateFIPS!A$2:B$52,2)</f>
        <v>South Dakota</v>
      </c>
      <c r="B10325">
        <f t="shared" si="164"/>
        <v>46</v>
      </c>
      <c r="C10325" s="9" t="s">
        <v>2618</v>
      </c>
      <c r="D10325" s="9" t="s">
        <v>93</v>
      </c>
      <c r="E10325" s="9" t="s">
        <v>2803</v>
      </c>
      <c r="F10325" s="9" t="s">
        <v>2804</v>
      </c>
      <c r="G10325" s="10">
        <v>57859</v>
      </c>
      <c r="H10325" s="9" t="s">
        <v>94</v>
      </c>
      <c r="I10325" s="10">
        <v>26446</v>
      </c>
      <c r="J10325" s="11">
        <v>2.1878166830522598</v>
      </c>
      <c r="K10325" s="9" t="s">
        <v>94</v>
      </c>
      <c r="L10325" s="9" t="s">
        <v>95</v>
      </c>
    </row>
    <row r="10326" spans="1:12" x14ac:dyDescent="0.2">
      <c r="A10326" t="str">
        <f>VLOOKUP(B10326,StateFIPS!A$2:B$52,2)</f>
        <v>Texas</v>
      </c>
      <c r="B10326">
        <f t="shared" si="164"/>
        <v>48</v>
      </c>
      <c r="C10326" s="9" t="s">
        <v>815</v>
      </c>
      <c r="D10326" s="9" t="s">
        <v>93</v>
      </c>
      <c r="E10326" s="9" t="s">
        <v>2803</v>
      </c>
      <c r="F10326" s="9" t="s">
        <v>2804</v>
      </c>
      <c r="G10326" s="10">
        <v>205</v>
      </c>
      <c r="H10326" s="9" t="s">
        <v>94</v>
      </c>
      <c r="I10326" s="10">
        <v>412</v>
      </c>
      <c r="J10326" s="11">
        <v>0.49757281553398103</v>
      </c>
      <c r="K10326" s="9" t="s">
        <v>94</v>
      </c>
      <c r="L10326" s="9" t="s">
        <v>95</v>
      </c>
    </row>
    <row r="10327" spans="1:12" x14ac:dyDescent="0.2">
      <c r="A10327" t="str">
        <f>VLOOKUP(B10327,StateFIPS!A$2:B$52,2)</f>
        <v>Mississippi</v>
      </c>
      <c r="B10327">
        <f t="shared" si="164"/>
        <v>28</v>
      </c>
      <c r="C10327" s="9" t="s">
        <v>446</v>
      </c>
      <c r="D10327" s="9" t="s">
        <v>93</v>
      </c>
      <c r="E10327" s="9" t="s">
        <v>2803</v>
      </c>
      <c r="F10327" s="9" t="s">
        <v>2804</v>
      </c>
      <c r="G10327" s="10">
        <v>2299</v>
      </c>
      <c r="H10327" s="9" t="s">
        <v>94</v>
      </c>
      <c r="I10327" s="10">
        <v>2320</v>
      </c>
      <c r="J10327" s="11">
        <v>0.99094827586206902</v>
      </c>
      <c r="K10327" s="9" t="s">
        <v>94</v>
      </c>
      <c r="L10327" s="9" t="s">
        <v>95</v>
      </c>
    </row>
    <row r="10328" spans="1:12" x14ac:dyDescent="0.2">
      <c r="A10328" t="str">
        <f>VLOOKUP(B10328,StateFIPS!A$2:B$52,2)</f>
        <v>Kansas</v>
      </c>
      <c r="B10328">
        <f t="shared" si="164"/>
        <v>20</v>
      </c>
      <c r="C10328" s="9" t="s">
        <v>1542</v>
      </c>
      <c r="D10328" s="9" t="s">
        <v>93</v>
      </c>
      <c r="E10328" s="9" t="s">
        <v>2803</v>
      </c>
      <c r="F10328" s="9" t="s">
        <v>2804</v>
      </c>
      <c r="G10328" s="10">
        <v>5338</v>
      </c>
      <c r="H10328" s="9" t="s">
        <v>94</v>
      </c>
      <c r="I10328" s="10">
        <v>2440</v>
      </c>
      <c r="J10328" s="11">
        <v>2.1877049180327899</v>
      </c>
      <c r="K10328" s="9" t="s">
        <v>94</v>
      </c>
      <c r="L10328" s="9" t="s">
        <v>95</v>
      </c>
    </row>
    <row r="10329" spans="1:12" x14ac:dyDescent="0.2">
      <c r="A10329" t="str">
        <f>VLOOKUP(B10329,StateFIPS!A$2:B$52,2)</f>
        <v>Minnesota</v>
      </c>
      <c r="B10329">
        <f t="shared" si="164"/>
        <v>27</v>
      </c>
      <c r="C10329" s="9" t="s">
        <v>1851</v>
      </c>
      <c r="D10329" s="9" t="s">
        <v>93</v>
      </c>
      <c r="E10329" s="9" t="s">
        <v>2803</v>
      </c>
      <c r="F10329" s="9" t="s">
        <v>2804</v>
      </c>
      <c r="G10329" s="10">
        <v>362</v>
      </c>
      <c r="H10329" s="9" t="s">
        <v>94</v>
      </c>
      <c r="I10329" s="10">
        <v>777</v>
      </c>
      <c r="J10329" s="11">
        <v>0.46589446589446598</v>
      </c>
      <c r="K10329" s="9" t="s">
        <v>94</v>
      </c>
      <c r="L10329" s="9" t="s">
        <v>95</v>
      </c>
    </row>
    <row r="10330" spans="1:12" x14ac:dyDescent="0.2">
      <c r="A10330" t="str">
        <f>VLOOKUP(B10330,StateFIPS!A$2:B$52,2)</f>
        <v>Kansas</v>
      </c>
      <c r="B10330">
        <f t="shared" si="164"/>
        <v>20</v>
      </c>
      <c r="C10330" s="9" t="s">
        <v>2695</v>
      </c>
      <c r="D10330" s="9" t="s">
        <v>93</v>
      </c>
      <c r="E10330" s="9" t="s">
        <v>2803</v>
      </c>
      <c r="F10330" s="9" t="s">
        <v>2804</v>
      </c>
      <c r="G10330" s="10">
        <v>5394.32</v>
      </c>
      <c r="H10330" s="9" t="s">
        <v>94</v>
      </c>
      <c r="I10330" s="10">
        <v>2502</v>
      </c>
      <c r="J10330" s="11">
        <v>2.1560031974420499</v>
      </c>
      <c r="K10330" s="9" t="s">
        <v>94</v>
      </c>
      <c r="L10330" s="9" t="s">
        <v>95</v>
      </c>
    </row>
    <row r="10331" spans="1:12" x14ac:dyDescent="0.2">
      <c r="A10331" t="str">
        <f>VLOOKUP(B10331,StateFIPS!A$2:B$52,2)</f>
        <v>South Dakota</v>
      </c>
      <c r="B10331">
        <f t="shared" si="164"/>
        <v>46</v>
      </c>
      <c r="C10331" s="9" t="s">
        <v>912</v>
      </c>
      <c r="D10331" s="9" t="s">
        <v>93</v>
      </c>
      <c r="E10331" s="9" t="s">
        <v>2803</v>
      </c>
      <c r="F10331" s="9" t="s">
        <v>2804</v>
      </c>
      <c r="G10331" s="10">
        <v>57859</v>
      </c>
      <c r="H10331" s="9" t="s">
        <v>94</v>
      </c>
      <c r="I10331" s="10">
        <v>26446</v>
      </c>
      <c r="J10331" s="11">
        <v>2.1878166830522598</v>
      </c>
      <c r="K10331" s="9" t="s">
        <v>94</v>
      </c>
      <c r="L10331" s="9" t="s">
        <v>95</v>
      </c>
    </row>
    <row r="10332" spans="1:12" x14ac:dyDescent="0.2">
      <c r="A10332" t="str">
        <f>VLOOKUP(B10332,StateFIPS!A$2:B$52,2)</f>
        <v>South Dakota</v>
      </c>
      <c r="B10332">
        <f t="shared" si="164"/>
        <v>46</v>
      </c>
      <c r="C10332" s="9" t="s">
        <v>913</v>
      </c>
      <c r="D10332" s="9" t="s">
        <v>93</v>
      </c>
      <c r="E10332" s="9" t="s">
        <v>2803</v>
      </c>
      <c r="F10332" s="9" t="s">
        <v>2804</v>
      </c>
      <c r="G10332" s="10">
        <v>197</v>
      </c>
      <c r="H10332" s="9" t="s">
        <v>94</v>
      </c>
      <c r="I10332" s="10">
        <v>90</v>
      </c>
      <c r="J10332" s="11">
        <v>2.18888888888889</v>
      </c>
      <c r="K10332" s="9" t="s">
        <v>94</v>
      </c>
      <c r="L10332" s="9" t="s">
        <v>95</v>
      </c>
    </row>
    <row r="10333" spans="1:12" x14ac:dyDescent="0.2">
      <c r="A10333" t="str">
        <f>VLOOKUP(B10333,StateFIPS!A$2:B$52,2)</f>
        <v>Michigan</v>
      </c>
      <c r="B10333">
        <f t="shared" si="164"/>
        <v>26</v>
      </c>
      <c r="C10333" s="9" t="s">
        <v>1785</v>
      </c>
      <c r="D10333" s="9" t="s">
        <v>93</v>
      </c>
      <c r="E10333" s="9" t="s">
        <v>2803</v>
      </c>
      <c r="F10333" s="9" t="s">
        <v>2804</v>
      </c>
      <c r="G10333" s="10">
        <v>17964</v>
      </c>
      <c r="H10333" s="9" t="s">
        <v>94</v>
      </c>
      <c r="I10333" s="10">
        <v>8211</v>
      </c>
      <c r="J10333" s="11">
        <v>2.1877968578735798</v>
      </c>
      <c r="K10333" s="9" t="s">
        <v>94</v>
      </c>
      <c r="L10333" s="9" t="s">
        <v>95</v>
      </c>
    </row>
    <row r="10334" spans="1:12" x14ac:dyDescent="0.2">
      <c r="A10334" t="str">
        <f>VLOOKUP(B10334,StateFIPS!A$2:B$52,2)</f>
        <v>Indiana</v>
      </c>
      <c r="B10334">
        <f t="shared" si="164"/>
        <v>18</v>
      </c>
      <c r="C10334" s="9" t="s">
        <v>1629</v>
      </c>
      <c r="D10334" s="9" t="s">
        <v>93</v>
      </c>
      <c r="E10334" s="9" t="s">
        <v>2803</v>
      </c>
      <c r="F10334" s="9" t="s">
        <v>2804</v>
      </c>
      <c r="G10334" s="10">
        <v>14448</v>
      </c>
      <c r="H10334" s="9" t="s">
        <v>94</v>
      </c>
      <c r="I10334" s="10">
        <v>11402</v>
      </c>
      <c r="J10334" s="11">
        <v>1.26714611471672</v>
      </c>
      <c r="K10334" s="9" t="s">
        <v>94</v>
      </c>
      <c r="L10334" s="9" t="s">
        <v>95</v>
      </c>
    </row>
    <row r="10335" spans="1:12" x14ac:dyDescent="0.2">
      <c r="A10335" t="str">
        <f>VLOOKUP(B10335,StateFIPS!A$2:B$52,2)</f>
        <v>Indiana</v>
      </c>
      <c r="B10335">
        <f t="shared" si="164"/>
        <v>18</v>
      </c>
      <c r="C10335" s="9" t="s">
        <v>1591</v>
      </c>
      <c r="D10335" s="9" t="s">
        <v>93</v>
      </c>
      <c r="E10335" s="9" t="s">
        <v>2803</v>
      </c>
      <c r="F10335" s="9" t="s">
        <v>2804</v>
      </c>
      <c r="G10335" s="10">
        <v>12160</v>
      </c>
      <c r="H10335" s="9" t="s">
        <v>94</v>
      </c>
      <c r="I10335" s="10">
        <v>6086</v>
      </c>
      <c r="J10335" s="11">
        <v>1.99802826158396</v>
      </c>
      <c r="K10335" s="9" t="s">
        <v>94</v>
      </c>
      <c r="L10335" s="9" t="s">
        <v>95</v>
      </c>
    </row>
    <row r="10336" spans="1:12" x14ac:dyDescent="0.2">
      <c r="A10336" t="str">
        <f>VLOOKUP(B10336,StateFIPS!A$2:B$52,2)</f>
        <v>Indiana</v>
      </c>
      <c r="B10336">
        <f t="shared" si="164"/>
        <v>18</v>
      </c>
      <c r="C10336" s="9" t="s">
        <v>1592</v>
      </c>
      <c r="D10336" s="9" t="s">
        <v>93</v>
      </c>
      <c r="E10336" s="9" t="s">
        <v>2803</v>
      </c>
      <c r="F10336" s="9" t="s">
        <v>2804</v>
      </c>
      <c r="G10336" s="10">
        <v>12373</v>
      </c>
      <c r="H10336" s="9" t="s">
        <v>94</v>
      </c>
      <c r="I10336" s="10">
        <v>6578</v>
      </c>
      <c r="J10336" s="11">
        <v>1.88096685922773</v>
      </c>
      <c r="K10336" s="9" t="s">
        <v>94</v>
      </c>
      <c r="L10336" s="9" t="s">
        <v>95</v>
      </c>
    </row>
    <row r="10337" spans="1:12" x14ac:dyDescent="0.2">
      <c r="A10337" t="str">
        <f>VLOOKUP(B10337,StateFIPS!A$2:B$52,2)</f>
        <v>Indiana</v>
      </c>
      <c r="B10337">
        <f t="shared" si="164"/>
        <v>18</v>
      </c>
      <c r="C10337" s="9" t="s">
        <v>1597</v>
      </c>
      <c r="D10337" s="9" t="s">
        <v>93</v>
      </c>
      <c r="E10337" s="9" t="s">
        <v>2803</v>
      </c>
      <c r="F10337" s="9" t="s">
        <v>2804</v>
      </c>
      <c r="G10337" s="10">
        <v>15709</v>
      </c>
      <c r="H10337" s="9" t="s">
        <v>94</v>
      </c>
      <c r="I10337" s="10">
        <v>19297</v>
      </c>
      <c r="J10337" s="11">
        <v>0.81406436233611401</v>
      </c>
      <c r="K10337" s="9" t="s">
        <v>94</v>
      </c>
      <c r="L10337" s="9" t="s">
        <v>95</v>
      </c>
    </row>
    <row r="10338" spans="1:12" x14ac:dyDescent="0.2">
      <c r="A10338" t="str">
        <f>VLOOKUP(B10338,StateFIPS!A$2:B$52,2)</f>
        <v>Mississippi</v>
      </c>
      <c r="B10338">
        <f t="shared" si="164"/>
        <v>28</v>
      </c>
      <c r="C10338" s="9" t="s">
        <v>440</v>
      </c>
      <c r="D10338" s="9" t="s">
        <v>93</v>
      </c>
      <c r="E10338" s="9" t="s">
        <v>2803</v>
      </c>
      <c r="F10338" s="9" t="s">
        <v>2804</v>
      </c>
      <c r="G10338" s="10">
        <v>2591</v>
      </c>
      <c r="H10338" s="9" t="s">
        <v>94</v>
      </c>
      <c r="I10338" s="10">
        <v>2587</v>
      </c>
      <c r="J10338" s="11">
        <v>1.0015461925009701</v>
      </c>
      <c r="K10338" s="9" t="s">
        <v>94</v>
      </c>
      <c r="L10338" s="9" t="s">
        <v>95</v>
      </c>
    </row>
    <row r="10339" spans="1:12" x14ac:dyDescent="0.2">
      <c r="A10339" t="str">
        <f>VLOOKUP(B10339,StateFIPS!A$2:B$52,2)</f>
        <v>Indiana</v>
      </c>
      <c r="B10339">
        <f t="shared" si="164"/>
        <v>18</v>
      </c>
      <c r="C10339" s="9" t="s">
        <v>246</v>
      </c>
      <c r="D10339" s="9" t="s">
        <v>93</v>
      </c>
      <c r="E10339" s="9" t="s">
        <v>2803</v>
      </c>
      <c r="F10339" s="9" t="s">
        <v>2804</v>
      </c>
      <c r="G10339" s="10">
        <v>11879</v>
      </c>
      <c r="H10339" s="9" t="s">
        <v>94</v>
      </c>
      <c r="I10339" s="10">
        <v>5430</v>
      </c>
      <c r="J10339" s="11">
        <v>2.18766114180479</v>
      </c>
      <c r="K10339" s="9" t="s">
        <v>94</v>
      </c>
      <c r="L10339" s="9" t="s">
        <v>95</v>
      </c>
    </row>
    <row r="10340" spans="1:12" x14ac:dyDescent="0.2">
      <c r="A10340" t="str">
        <f>VLOOKUP(B10340,StateFIPS!A$2:B$52,2)</f>
        <v>Kansas</v>
      </c>
      <c r="B10340">
        <f t="shared" si="164"/>
        <v>20</v>
      </c>
      <c r="C10340" s="9" t="s">
        <v>1536</v>
      </c>
      <c r="D10340" s="9" t="s">
        <v>93</v>
      </c>
      <c r="E10340" s="9" t="s">
        <v>2803</v>
      </c>
      <c r="F10340" s="9" t="s">
        <v>2804</v>
      </c>
      <c r="G10340" s="10">
        <v>1416</v>
      </c>
      <c r="H10340" s="9" t="s">
        <v>94</v>
      </c>
      <c r="I10340" s="10">
        <v>1513</v>
      </c>
      <c r="J10340" s="11">
        <v>0.93588896232650398</v>
      </c>
      <c r="K10340" s="9" t="s">
        <v>94</v>
      </c>
      <c r="L10340" s="9" t="s">
        <v>95</v>
      </c>
    </row>
    <row r="10341" spans="1:12" x14ac:dyDescent="0.2">
      <c r="A10341" t="str">
        <f>VLOOKUP(B10341,StateFIPS!A$2:B$52,2)</f>
        <v>Minnesota</v>
      </c>
      <c r="B10341">
        <f t="shared" si="164"/>
        <v>27</v>
      </c>
      <c r="C10341" s="9" t="s">
        <v>1868</v>
      </c>
      <c r="D10341" s="9" t="s">
        <v>93</v>
      </c>
      <c r="E10341" s="9" t="s">
        <v>2803</v>
      </c>
      <c r="F10341" s="9" t="s">
        <v>2804</v>
      </c>
      <c r="G10341" s="10">
        <v>683</v>
      </c>
      <c r="H10341" s="9" t="s">
        <v>94</v>
      </c>
      <c r="I10341" s="10">
        <v>1448</v>
      </c>
      <c r="J10341" s="11">
        <v>0.47168508287292799</v>
      </c>
      <c r="K10341" s="9" t="s">
        <v>94</v>
      </c>
      <c r="L10341" s="9" t="s">
        <v>95</v>
      </c>
    </row>
    <row r="10342" spans="1:12" x14ac:dyDescent="0.2">
      <c r="A10342" t="str">
        <f>VLOOKUP(B10342,StateFIPS!A$2:B$52,2)</f>
        <v>Minnesota</v>
      </c>
      <c r="B10342">
        <f t="shared" si="164"/>
        <v>27</v>
      </c>
      <c r="C10342" s="9" t="s">
        <v>1833</v>
      </c>
      <c r="D10342" s="9" t="s">
        <v>93</v>
      </c>
      <c r="E10342" s="9" t="s">
        <v>2803</v>
      </c>
      <c r="F10342" s="9" t="s">
        <v>2804</v>
      </c>
      <c r="G10342" s="10">
        <v>239</v>
      </c>
      <c r="H10342" s="9" t="s">
        <v>94</v>
      </c>
      <c r="I10342" s="10">
        <v>460</v>
      </c>
      <c r="J10342" s="11">
        <v>0.51956521739130401</v>
      </c>
      <c r="K10342" s="9" t="s">
        <v>94</v>
      </c>
      <c r="L10342" s="9" t="s">
        <v>95</v>
      </c>
    </row>
    <row r="10343" spans="1:12" x14ac:dyDescent="0.2">
      <c r="A10343" t="str">
        <f>VLOOKUP(B10343,StateFIPS!A$2:B$52,2)</f>
        <v>Texas</v>
      </c>
      <c r="B10343">
        <f t="shared" si="164"/>
        <v>48</v>
      </c>
      <c r="C10343" s="9" t="s">
        <v>2653</v>
      </c>
      <c r="D10343" s="9" t="s">
        <v>93</v>
      </c>
      <c r="E10343" s="9" t="s">
        <v>2803</v>
      </c>
      <c r="F10343" s="9" t="s">
        <v>2804</v>
      </c>
      <c r="G10343" s="10">
        <v>22860</v>
      </c>
      <c r="H10343" s="9" t="s">
        <v>94</v>
      </c>
      <c r="I10343" s="10">
        <v>10690</v>
      </c>
      <c r="J10343" s="11">
        <v>2.1384471468662301</v>
      </c>
      <c r="K10343" s="9" t="s">
        <v>94</v>
      </c>
      <c r="L10343" s="9" t="s">
        <v>95</v>
      </c>
    </row>
    <row r="10344" spans="1:12" x14ac:dyDescent="0.2">
      <c r="A10344" t="str">
        <f>VLOOKUP(B10344,StateFIPS!A$2:B$52,2)</f>
        <v>Minnesota</v>
      </c>
      <c r="B10344">
        <f t="shared" si="164"/>
        <v>27</v>
      </c>
      <c r="C10344" s="9" t="s">
        <v>1844</v>
      </c>
      <c r="D10344" s="9" t="s">
        <v>93</v>
      </c>
      <c r="E10344" s="9" t="s">
        <v>2803</v>
      </c>
      <c r="F10344" s="9" t="s">
        <v>2804</v>
      </c>
      <c r="G10344" s="10">
        <v>463</v>
      </c>
      <c r="H10344" s="9" t="s">
        <v>94</v>
      </c>
      <c r="I10344" s="10">
        <v>1015</v>
      </c>
      <c r="J10344" s="11">
        <v>0.45615763546797999</v>
      </c>
      <c r="K10344" s="9" t="s">
        <v>94</v>
      </c>
      <c r="L10344" s="9" t="s">
        <v>95</v>
      </c>
    </row>
    <row r="10345" spans="1:12" x14ac:dyDescent="0.2">
      <c r="A10345" t="str">
        <f>VLOOKUP(B10345,StateFIPS!A$2:B$52,2)</f>
        <v>Minnesota</v>
      </c>
      <c r="B10345">
        <f t="shared" si="164"/>
        <v>27</v>
      </c>
      <c r="C10345" s="9" t="s">
        <v>1924</v>
      </c>
      <c r="D10345" s="9" t="s">
        <v>93</v>
      </c>
      <c r="E10345" s="9" t="s">
        <v>2803</v>
      </c>
      <c r="F10345" s="9" t="s">
        <v>2804</v>
      </c>
      <c r="G10345" s="10">
        <v>480</v>
      </c>
      <c r="H10345" s="9" t="s">
        <v>94</v>
      </c>
      <c r="I10345" s="10">
        <v>698</v>
      </c>
      <c r="J10345" s="11">
        <v>0.68767908309455605</v>
      </c>
      <c r="K10345" s="9" t="s">
        <v>94</v>
      </c>
      <c r="L10345" s="9" t="s">
        <v>95</v>
      </c>
    </row>
    <row r="10346" spans="1:12" x14ac:dyDescent="0.2">
      <c r="A10346" t="str">
        <f>VLOOKUP(B10346,StateFIPS!A$2:B$52,2)</f>
        <v>Texas</v>
      </c>
      <c r="B10346">
        <f t="shared" si="164"/>
        <v>48</v>
      </c>
      <c r="C10346" s="9" t="s">
        <v>2544</v>
      </c>
      <c r="D10346" s="9" t="s">
        <v>93</v>
      </c>
      <c r="E10346" s="9" t="s">
        <v>2803</v>
      </c>
      <c r="F10346" s="9" t="s">
        <v>2804</v>
      </c>
      <c r="G10346" s="10">
        <v>7218</v>
      </c>
      <c r="H10346" s="9" t="s">
        <v>94</v>
      </c>
      <c r="I10346" s="10">
        <v>7901</v>
      </c>
      <c r="J10346" s="11">
        <v>0.91355524617137096</v>
      </c>
      <c r="K10346" s="9" t="s">
        <v>94</v>
      </c>
      <c r="L10346" s="9" t="s">
        <v>95</v>
      </c>
    </row>
    <row r="10347" spans="1:12" x14ac:dyDescent="0.2">
      <c r="A10347" t="str">
        <f>VLOOKUP(B10347,StateFIPS!A$2:B$52,2)</f>
        <v>Minnesota</v>
      </c>
      <c r="B10347">
        <f t="shared" si="164"/>
        <v>27</v>
      </c>
      <c r="C10347" s="9" t="s">
        <v>1928</v>
      </c>
      <c r="D10347" s="9" t="s">
        <v>93</v>
      </c>
      <c r="E10347" s="9" t="s">
        <v>2803</v>
      </c>
      <c r="F10347" s="9" t="s">
        <v>2804</v>
      </c>
      <c r="G10347" s="10">
        <v>602</v>
      </c>
      <c r="H10347" s="9" t="s">
        <v>94</v>
      </c>
      <c r="I10347" s="10">
        <v>1127</v>
      </c>
      <c r="J10347" s="11">
        <v>0.53416149068323004</v>
      </c>
      <c r="K10347" s="9" t="s">
        <v>94</v>
      </c>
      <c r="L10347" s="9" t="s">
        <v>95</v>
      </c>
    </row>
    <row r="10348" spans="1:12" x14ac:dyDescent="0.2">
      <c r="A10348" t="str">
        <f>VLOOKUP(B10348,StateFIPS!A$2:B$52,2)</f>
        <v>Michigan</v>
      </c>
      <c r="B10348">
        <f t="shared" si="164"/>
        <v>26</v>
      </c>
      <c r="C10348" s="9" t="s">
        <v>455</v>
      </c>
      <c r="D10348" s="9" t="s">
        <v>93</v>
      </c>
      <c r="E10348" s="9" t="s">
        <v>2803</v>
      </c>
      <c r="F10348" s="9" t="s">
        <v>2804</v>
      </c>
      <c r="G10348" s="10">
        <v>18306.88</v>
      </c>
      <c r="H10348" s="9" t="s">
        <v>94</v>
      </c>
      <c r="I10348" s="10">
        <v>8584</v>
      </c>
      <c r="J10348" s="11">
        <v>2.1326747437092299</v>
      </c>
      <c r="K10348" s="9" t="s">
        <v>94</v>
      </c>
      <c r="L10348" s="9" t="s">
        <v>95</v>
      </c>
    </row>
    <row r="10349" spans="1:12" x14ac:dyDescent="0.2">
      <c r="A10349" t="str">
        <f>VLOOKUP(B10349,StateFIPS!A$2:B$52,2)</f>
        <v>Indiana</v>
      </c>
      <c r="B10349">
        <f t="shared" si="164"/>
        <v>18</v>
      </c>
      <c r="C10349" s="9" t="s">
        <v>2033</v>
      </c>
      <c r="D10349" s="9" t="s">
        <v>93</v>
      </c>
      <c r="E10349" s="9" t="s">
        <v>2803</v>
      </c>
      <c r="F10349" s="9" t="s">
        <v>2804</v>
      </c>
      <c r="G10349" s="10">
        <v>11879</v>
      </c>
      <c r="H10349" s="9" t="s">
        <v>94</v>
      </c>
      <c r="I10349" s="10">
        <v>5430</v>
      </c>
      <c r="J10349" s="11">
        <v>2.18766114180479</v>
      </c>
      <c r="K10349" s="9" t="s">
        <v>94</v>
      </c>
      <c r="L10349" s="9" t="s">
        <v>95</v>
      </c>
    </row>
    <row r="10350" spans="1:12" x14ac:dyDescent="0.2">
      <c r="A10350" t="str">
        <f>VLOOKUP(B10350,StateFIPS!A$2:B$52,2)</f>
        <v>Michigan</v>
      </c>
      <c r="B10350">
        <f t="shared" si="164"/>
        <v>26</v>
      </c>
      <c r="C10350" s="9" t="s">
        <v>1794</v>
      </c>
      <c r="D10350" s="9" t="s">
        <v>93</v>
      </c>
      <c r="E10350" s="9" t="s">
        <v>2803</v>
      </c>
      <c r="F10350" s="9" t="s">
        <v>2804</v>
      </c>
      <c r="G10350" s="10">
        <v>5595</v>
      </c>
      <c r="H10350" s="9" t="s">
        <v>94</v>
      </c>
      <c r="I10350" s="10">
        <v>6014</v>
      </c>
      <c r="J10350" s="11">
        <v>0.93032923179248395</v>
      </c>
      <c r="K10350" s="9" t="s">
        <v>94</v>
      </c>
      <c r="L10350" s="9" t="s">
        <v>95</v>
      </c>
    </row>
    <row r="10351" spans="1:12" x14ac:dyDescent="0.2">
      <c r="A10351" t="str">
        <f>VLOOKUP(B10351,StateFIPS!A$2:B$52,2)</f>
        <v>Texas</v>
      </c>
      <c r="B10351">
        <f t="shared" si="164"/>
        <v>48</v>
      </c>
      <c r="C10351" s="9" t="s">
        <v>829</v>
      </c>
      <c r="D10351" s="9" t="s">
        <v>93</v>
      </c>
      <c r="E10351" s="9" t="s">
        <v>2803</v>
      </c>
      <c r="F10351" s="9" t="s">
        <v>2804</v>
      </c>
      <c r="G10351" s="10">
        <v>78</v>
      </c>
      <c r="H10351" s="9" t="s">
        <v>94</v>
      </c>
      <c r="I10351" s="10">
        <v>136</v>
      </c>
      <c r="J10351" s="11">
        <v>0.57352941176470595</v>
      </c>
      <c r="K10351" s="9" t="s">
        <v>94</v>
      </c>
      <c r="L10351" s="9" t="s">
        <v>95</v>
      </c>
    </row>
    <row r="10352" spans="1:12" x14ac:dyDescent="0.2">
      <c r="A10352" t="str">
        <f>VLOOKUP(B10352,StateFIPS!A$2:B$52,2)</f>
        <v>Michigan</v>
      </c>
      <c r="B10352">
        <f t="shared" si="164"/>
        <v>26</v>
      </c>
      <c r="C10352" s="9" t="s">
        <v>1771</v>
      </c>
      <c r="D10352" s="9" t="s">
        <v>93</v>
      </c>
      <c r="E10352" s="9" t="s">
        <v>2803</v>
      </c>
      <c r="F10352" s="9" t="s">
        <v>2804</v>
      </c>
      <c r="G10352" s="10">
        <v>3882</v>
      </c>
      <c r="H10352" s="9" t="s">
        <v>94</v>
      </c>
      <c r="I10352" s="10">
        <v>3986</v>
      </c>
      <c r="J10352" s="11">
        <v>0.97390868038133505</v>
      </c>
      <c r="K10352" s="9" t="s">
        <v>94</v>
      </c>
      <c r="L10352" s="9" t="s">
        <v>95</v>
      </c>
    </row>
    <row r="10353" spans="1:12" x14ac:dyDescent="0.2">
      <c r="A10353" t="str">
        <f>VLOOKUP(B10353,StateFIPS!A$2:B$52,2)</f>
        <v>Minnesota</v>
      </c>
      <c r="B10353">
        <f t="shared" si="164"/>
        <v>27</v>
      </c>
      <c r="C10353" s="9" t="s">
        <v>1551</v>
      </c>
      <c r="D10353" s="9" t="s">
        <v>93</v>
      </c>
      <c r="E10353" s="9" t="s">
        <v>2803</v>
      </c>
      <c r="F10353" s="9" t="s">
        <v>2804</v>
      </c>
      <c r="G10353" s="10">
        <v>14518.51</v>
      </c>
      <c r="H10353" s="9" t="s">
        <v>94</v>
      </c>
      <c r="I10353" s="10">
        <v>16229</v>
      </c>
      <c r="J10353" s="11">
        <v>0.89460287140304395</v>
      </c>
      <c r="K10353" s="9" t="s">
        <v>94</v>
      </c>
      <c r="L10353" s="9" t="s">
        <v>95</v>
      </c>
    </row>
    <row r="10354" spans="1:12" x14ac:dyDescent="0.2">
      <c r="A10354" t="str">
        <f>VLOOKUP(B10354,StateFIPS!A$2:B$52,2)</f>
        <v>Michigan</v>
      </c>
      <c r="B10354">
        <f t="shared" si="164"/>
        <v>26</v>
      </c>
      <c r="C10354" s="9" t="s">
        <v>1773</v>
      </c>
      <c r="D10354" s="9" t="s">
        <v>93</v>
      </c>
      <c r="E10354" s="9" t="s">
        <v>2803</v>
      </c>
      <c r="F10354" s="9" t="s">
        <v>2804</v>
      </c>
      <c r="G10354" s="10">
        <v>846</v>
      </c>
      <c r="H10354" s="9" t="s">
        <v>94</v>
      </c>
      <c r="I10354" s="10">
        <v>902</v>
      </c>
      <c r="J10354" s="11">
        <v>0.93791574279379197</v>
      </c>
      <c r="K10354" s="9" t="s">
        <v>94</v>
      </c>
      <c r="L10354" s="9" t="s">
        <v>95</v>
      </c>
    </row>
    <row r="10355" spans="1:12" x14ac:dyDescent="0.2">
      <c r="A10355" t="str">
        <f>VLOOKUP(B10355,StateFIPS!A$2:B$52,2)</f>
        <v>Michigan</v>
      </c>
      <c r="B10355">
        <f t="shared" si="164"/>
        <v>26</v>
      </c>
      <c r="C10355" s="9" t="s">
        <v>1774</v>
      </c>
      <c r="D10355" s="9" t="s">
        <v>93</v>
      </c>
      <c r="E10355" s="9" t="s">
        <v>2803</v>
      </c>
      <c r="F10355" s="9" t="s">
        <v>2804</v>
      </c>
      <c r="G10355" s="10">
        <v>6.57</v>
      </c>
      <c r="H10355" s="9" t="s">
        <v>94</v>
      </c>
      <c r="I10355" s="10">
        <v>3</v>
      </c>
      <c r="J10355" s="11">
        <v>2.19</v>
      </c>
      <c r="K10355" s="9" t="s">
        <v>94</v>
      </c>
      <c r="L10355" s="9" t="s">
        <v>95</v>
      </c>
    </row>
    <row r="10356" spans="1:12" x14ac:dyDescent="0.2">
      <c r="A10356" t="str">
        <f>VLOOKUP(B10356,StateFIPS!A$2:B$52,2)</f>
        <v>Michigan</v>
      </c>
      <c r="B10356">
        <f t="shared" si="164"/>
        <v>26</v>
      </c>
      <c r="C10356" s="9" t="s">
        <v>1777</v>
      </c>
      <c r="D10356" s="9" t="s">
        <v>93</v>
      </c>
      <c r="E10356" s="9" t="s">
        <v>2803</v>
      </c>
      <c r="F10356" s="9" t="s">
        <v>2804</v>
      </c>
      <c r="G10356" s="10">
        <v>487</v>
      </c>
      <c r="H10356" s="9" t="s">
        <v>94</v>
      </c>
      <c r="I10356" s="10">
        <v>532</v>
      </c>
      <c r="J10356" s="11">
        <v>0.91541353383458601</v>
      </c>
      <c r="K10356" s="9" t="s">
        <v>94</v>
      </c>
      <c r="L10356" s="9" t="s">
        <v>95</v>
      </c>
    </row>
    <row r="10357" spans="1:12" x14ac:dyDescent="0.2">
      <c r="A10357" t="str">
        <f>VLOOKUP(B10357,StateFIPS!A$2:B$52,2)</f>
        <v>South Dakota</v>
      </c>
      <c r="B10357">
        <f t="shared" si="164"/>
        <v>46</v>
      </c>
      <c r="C10357" s="9" t="s">
        <v>1236</v>
      </c>
      <c r="D10357" s="9" t="s">
        <v>93</v>
      </c>
      <c r="E10357" s="9" t="s">
        <v>2803</v>
      </c>
      <c r="F10357" s="9" t="s">
        <v>2804</v>
      </c>
      <c r="G10357" s="10">
        <v>57859</v>
      </c>
      <c r="H10357" s="9" t="s">
        <v>94</v>
      </c>
      <c r="I10357" s="10">
        <v>26446</v>
      </c>
      <c r="J10357" s="11">
        <v>2.1878166830522598</v>
      </c>
      <c r="K10357" s="9" t="s">
        <v>94</v>
      </c>
      <c r="L10357" s="9" t="s">
        <v>95</v>
      </c>
    </row>
    <row r="10358" spans="1:12" x14ac:dyDescent="0.2">
      <c r="A10358" t="str">
        <f>VLOOKUP(B10358,StateFIPS!A$2:B$52,2)</f>
        <v>South Dakota</v>
      </c>
      <c r="B10358">
        <f t="shared" si="164"/>
        <v>46</v>
      </c>
      <c r="C10358" s="9" t="s">
        <v>827</v>
      </c>
      <c r="D10358" s="9" t="s">
        <v>93</v>
      </c>
      <c r="E10358" s="9" t="s">
        <v>2803</v>
      </c>
      <c r="F10358" s="9" t="s">
        <v>2804</v>
      </c>
      <c r="G10358" s="10">
        <v>21982</v>
      </c>
      <c r="H10358" s="9" t="s">
        <v>94</v>
      </c>
      <c r="I10358" s="10">
        <v>23939</v>
      </c>
      <c r="J10358" s="11">
        <v>0.91825055349012097</v>
      </c>
      <c r="K10358" s="9" t="s">
        <v>94</v>
      </c>
      <c r="L10358" s="9" t="s">
        <v>95</v>
      </c>
    </row>
    <row r="10359" spans="1:12" x14ac:dyDescent="0.2">
      <c r="A10359" t="str">
        <f>VLOOKUP(B10359,StateFIPS!A$2:B$52,2)</f>
        <v>South Dakota</v>
      </c>
      <c r="B10359">
        <f t="shared" si="164"/>
        <v>46</v>
      </c>
      <c r="C10359" s="9" t="s">
        <v>2280</v>
      </c>
      <c r="D10359" s="9" t="s">
        <v>93</v>
      </c>
      <c r="E10359" s="9" t="s">
        <v>2803</v>
      </c>
      <c r="F10359" s="9" t="s">
        <v>2804</v>
      </c>
      <c r="G10359" s="10">
        <v>57859</v>
      </c>
      <c r="H10359" s="9" t="s">
        <v>94</v>
      </c>
      <c r="I10359" s="10">
        <v>26446</v>
      </c>
      <c r="J10359" s="11">
        <v>2.1878166830522598</v>
      </c>
      <c r="K10359" s="9" t="s">
        <v>94</v>
      </c>
      <c r="L10359" s="9" t="s">
        <v>95</v>
      </c>
    </row>
    <row r="10360" spans="1:12" x14ac:dyDescent="0.2">
      <c r="A10360" t="str">
        <f>VLOOKUP(B10360,StateFIPS!A$2:B$52,2)</f>
        <v>South Dakota</v>
      </c>
      <c r="B10360">
        <f t="shared" si="164"/>
        <v>46</v>
      </c>
      <c r="C10360" s="9" t="s">
        <v>2632</v>
      </c>
      <c r="D10360" s="9" t="s">
        <v>93</v>
      </c>
      <c r="E10360" s="9" t="s">
        <v>2803</v>
      </c>
      <c r="F10360" s="9" t="s">
        <v>2804</v>
      </c>
      <c r="G10360" s="10">
        <v>60937</v>
      </c>
      <c r="H10360" s="9" t="s">
        <v>94</v>
      </c>
      <c r="I10360" s="10">
        <v>29804</v>
      </c>
      <c r="J10360" s="11">
        <v>2.0445913300228198</v>
      </c>
      <c r="K10360" s="9" t="s">
        <v>94</v>
      </c>
      <c r="L10360" s="9" t="s">
        <v>95</v>
      </c>
    </row>
    <row r="10361" spans="1:12" x14ac:dyDescent="0.2">
      <c r="A10361" t="str">
        <f>VLOOKUP(B10361,StateFIPS!A$2:B$52,2)</f>
        <v>South Dakota</v>
      </c>
      <c r="B10361">
        <f t="shared" si="164"/>
        <v>46</v>
      </c>
      <c r="C10361" s="9" t="s">
        <v>2370</v>
      </c>
      <c r="D10361" s="9" t="s">
        <v>93</v>
      </c>
      <c r="E10361" s="9" t="s">
        <v>2803</v>
      </c>
      <c r="F10361" s="9" t="s">
        <v>2804</v>
      </c>
      <c r="G10361" s="10">
        <v>57859</v>
      </c>
      <c r="H10361" s="9" t="s">
        <v>94</v>
      </c>
      <c r="I10361" s="10">
        <v>26446</v>
      </c>
      <c r="J10361" s="11">
        <v>2.1878166830522598</v>
      </c>
      <c r="K10361" s="9" t="s">
        <v>94</v>
      </c>
      <c r="L10361" s="9" t="s">
        <v>95</v>
      </c>
    </row>
    <row r="10362" spans="1:12" x14ac:dyDescent="0.2">
      <c r="A10362" t="str">
        <f>VLOOKUP(B10362,StateFIPS!A$2:B$52,2)</f>
        <v>South Dakota</v>
      </c>
      <c r="B10362">
        <f t="shared" si="164"/>
        <v>46</v>
      </c>
      <c r="C10362" s="9" t="s">
        <v>911</v>
      </c>
      <c r="D10362" s="9" t="s">
        <v>93</v>
      </c>
      <c r="E10362" s="9" t="s">
        <v>2803</v>
      </c>
      <c r="F10362" s="9" t="s">
        <v>2804</v>
      </c>
      <c r="G10362" s="10">
        <v>57859</v>
      </c>
      <c r="H10362" s="9" t="s">
        <v>94</v>
      </c>
      <c r="I10362" s="10">
        <v>26446</v>
      </c>
      <c r="J10362" s="11">
        <v>2.1878166830522598</v>
      </c>
      <c r="K10362" s="9" t="s">
        <v>94</v>
      </c>
      <c r="L10362" s="9" t="s">
        <v>95</v>
      </c>
    </row>
    <row r="10363" spans="1:12" x14ac:dyDescent="0.2">
      <c r="A10363" t="str">
        <f>VLOOKUP(B10363,StateFIPS!A$2:B$52,2)</f>
        <v>Michigan</v>
      </c>
      <c r="B10363">
        <f t="shared" si="164"/>
        <v>26</v>
      </c>
      <c r="C10363" s="9" t="s">
        <v>1780</v>
      </c>
      <c r="D10363" s="9" t="s">
        <v>93</v>
      </c>
      <c r="E10363" s="9" t="s">
        <v>2803</v>
      </c>
      <c r="F10363" s="9" t="s">
        <v>2804</v>
      </c>
      <c r="G10363" s="10">
        <v>21116</v>
      </c>
      <c r="H10363" s="9" t="s">
        <v>94</v>
      </c>
      <c r="I10363" s="10">
        <v>11651</v>
      </c>
      <c r="J10363" s="11">
        <v>1.8123766200326199</v>
      </c>
      <c r="K10363" s="9" t="s">
        <v>94</v>
      </c>
      <c r="L10363" s="9" t="s">
        <v>95</v>
      </c>
    </row>
    <row r="10364" spans="1:12" x14ac:dyDescent="0.2">
      <c r="A10364" t="str">
        <f>VLOOKUP(B10364,StateFIPS!A$2:B$52,2)</f>
        <v>South Dakota</v>
      </c>
      <c r="B10364">
        <f t="shared" si="164"/>
        <v>46</v>
      </c>
      <c r="C10364" s="9" t="s">
        <v>2669</v>
      </c>
      <c r="D10364" s="9" t="s">
        <v>93</v>
      </c>
      <c r="E10364" s="9" t="s">
        <v>2803</v>
      </c>
      <c r="F10364" s="9" t="s">
        <v>2804</v>
      </c>
      <c r="G10364" s="10">
        <v>57859</v>
      </c>
      <c r="H10364" s="9" t="s">
        <v>94</v>
      </c>
      <c r="I10364" s="10">
        <v>26446</v>
      </c>
      <c r="J10364" s="11">
        <v>2.1878166830522598</v>
      </c>
      <c r="K10364" s="9" t="s">
        <v>94</v>
      </c>
      <c r="L10364" s="9" t="s">
        <v>95</v>
      </c>
    </row>
    <row r="10365" spans="1:12" x14ac:dyDescent="0.2">
      <c r="A10365" t="str">
        <f>VLOOKUP(B10365,StateFIPS!A$2:B$52,2)</f>
        <v>Michigan</v>
      </c>
      <c r="B10365">
        <f t="shared" si="164"/>
        <v>26</v>
      </c>
      <c r="C10365" s="9" t="s">
        <v>1782</v>
      </c>
      <c r="D10365" s="9" t="s">
        <v>93</v>
      </c>
      <c r="E10365" s="9" t="s">
        <v>2803</v>
      </c>
      <c r="F10365" s="9" t="s">
        <v>2804</v>
      </c>
      <c r="G10365" s="10">
        <v>19322</v>
      </c>
      <c r="H10365" s="9" t="s">
        <v>94</v>
      </c>
      <c r="I10365" s="10">
        <v>9694</v>
      </c>
      <c r="J10365" s="11">
        <v>1.99319166494739</v>
      </c>
      <c r="K10365" s="9" t="s">
        <v>94</v>
      </c>
      <c r="L10365" s="9" t="s">
        <v>95</v>
      </c>
    </row>
    <row r="10366" spans="1:12" x14ac:dyDescent="0.2">
      <c r="A10366" t="str">
        <f>VLOOKUP(B10366,StateFIPS!A$2:B$52,2)</f>
        <v>Kansas</v>
      </c>
      <c r="B10366">
        <f t="shared" si="164"/>
        <v>20</v>
      </c>
      <c r="C10366" s="9" t="s">
        <v>1540</v>
      </c>
      <c r="D10366" s="9" t="s">
        <v>93</v>
      </c>
      <c r="E10366" s="9" t="s">
        <v>2803</v>
      </c>
      <c r="F10366" s="9" t="s">
        <v>2804</v>
      </c>
      <c r="G10366" s="10">
        <v>707</v>
      </c>
      <c r="H10366" s="9" t="s">
        <v>94</v>
      </c>
      <c r="I10366" s="10">
        <v>735</v>
      </c>
      <c r="J10366" s="11">
        <v>0.96190476190476204</v>
      </c>
      <c r="K10366" s="9" t="s">
        <v>94</v>
      </c>
      <c r="L10366" s="9" t="s">
        <v>95</v>
      </c>
    </row>
    <row r="10367" spans="1:12" x14ac:dyDescent="0.2">
      <c r="A10367" t="str">
        <f>VLOOKUP(B10367,StateFIPS!A$2:B$52,2)</f>
        <v>South Dakota</v>
      </c>
      <c r="B10367">
        <f t="shared" si="164"/>
        <v>46</v>
      </c>
      <c r="C10367" s="9" t="s">
        <v>2353</v>
      </c>
      <c r="D10367" s="9" t="s">
        <v>93</v>
      </c>
      <c r="E10367" s="9" t="s">
        <v>2803</v>
      </c>
      <c r="F10367" s="9" t="s">
        <v>2804</v>
      </c>
      <c r="G10367" s="10">
        <v>57859</v>
      </c>
      <c r="H10367" s="9" t="s">
        <v>94</v>
      </c>
      <c r="I10367" s="10">
        <v>26446</v>
      </c>
      <c r="J10367" s="11">
        <v>2.1878166830522598</v>
      </c>
      <c r="K10367" s="9" t="s">
        <v>94</v>
      </c>
      <c r="L10367" s="9" t="s">
        <v>95</v>
      </c>
    </row>
    <row r="10368" spans="1:12" x14ac:dyDescent="0.2">
      <c r="A10368" t="str">
        <f>VLOOKUP(B10368,StateFIPS!A$2:B$52,2)</f>
        <v>Kansas</v>
      </c>
      <c r="B10368">
        <f t="shared" si="164"/>
        <v>20</v>
      </c>
      <c r="C10368" s="9" t="s">
        <v>1537</v>
      </c>
      <c r="D10368" s="9" t="s">
        <v>93</v>
      </c>
      <c r="E10368" s="9" t="s">
        <v>2803</v>
      </c>
      <c r="F10368" s="9" t="s">
        <v>2804</v>
      </c>
      <c r="G10368" s="10">
        <v>6103</v>
      </c>
      <c r="H10368" s="9" t="s">
        <v>94</v>
      </c>
      <c r="I10368" s="10">
        <v>3275</v>
      </c>
      <c r="J10368" s="11">
        <v>1.8635114503816801</v>
      </c>
      <c r="K10368" s="9" t="s">
        <v>94</v>
      </c>
      <c r="L10368" s="9" t="s">
        <v>95</v>
      </c>
    </row>
    <row r="10369" spans="1:12" x14ac:dyDescent="0.2">
      <c r="A10369" t="str">
        <f>VLOOKUP(B10369,StateFIPS!A$2:B$52,2)</f>
        <v>South Dakota</v>
      </c>
      <c r="B10369">
        <f t="shared" si="164"/>
        <v>46</v>
      </c>
      <c r="C10369" s="9" t="s">
        <v>2334</v>
      </c>
      <c r="D10369" s="9" t="s">
        <v>93</v>
      </c>
      <c r="E10369" s="9" t="s">
        <v>2803</v>
      </c>
      <c r="F10369" s="9" t="s">
        <v>2804</v>
      </c>
      <c r="G10369" s="10">
        <v>57859</v>
      </c>
      <c r="H10369" s="9" t="s">
        <v>94</v>
      </c>
      <c r="I10369" s="10">
        <v>26446</v>
      </c>
      <c r="J10369" s="11">
        <v>2.1878166830522598</v>
      </c>
      <c r="K10369" s="9" t="s">
        <v>94</v>
      </c>
      <c r="L10369" s="9" t="s">
        <v>95</v>
      </c>
    </row>
    <row r="10370" spans="1:12" x14ac:dyDescent="0.2">
      <c r="A10370" t="str">
        <f>VLOOKUP(B10370,StateFIPS!A$2:B$52,2)</f>
        <v>Minnesota</v>
      </c>
      <c r="B10370">
        <f t="shared" si="164"/>
        <v>27</v>
      </c>
      <c r="C10370" s="9" t="s">
        <v>1574</v>
      </c>
      <c r="D10370" s="9" t="s">
        <v>93</v>
      </c>
      <c r="E10370" s="9" t="s">
        <v>2803</v>
      </c>
      <c r="F10370" s="9" t="s">
        <v>2804</v>
      </c>
      <c r="G10370" s="10">
        <v>11099</v>
      </c>
      <c r="H10370" s="9" t="s">
        <v>94</v>
      </c>
      <c r="I10370" s="10">
        <v>14163</v>
      </c>
      <c r="J10370" s="11">
        <v>0.78366165360446205</v>
      </c>
      <c r="K10370" s="9" t="s">
        <v>94</v>
      </c>
      <c r="L10370" s="9" t="s">
        <v>95</v>
      </c>
    </row>
    <row r="10371" spans="1:12" x14ac:dyDescent="0.2">
      <c r="A10371" t="str">
        <f>VLOOKUP(B10371,StateFIPS!A$2:B$52,2)</f>
        <v>South Dakota</v>
      </c>
      <c r="B10371">
        <f t="shared" ref="B10371:B10434" si="165">VALUE(LEFT(C10371,2))</f>
        <v>46</v>
      </c>
      <c r="C10371" s="9" t="s">
        <v>2556</v>
      </c>
      <c r="D10371" s="9" t="s">
        <v>93</v>
      </c>
      <c r="E10371" s="9" t="s">
        <v>2803</v>
      </c>
      <c r="F10371" s="9" t="s">
        <v>2804</v>
      </c>
      <c r="G10371" s="10">
        <v>39</v>
      </c>
      <c r="H10371" s="9" t="s">
        <v>94</v>
      </c>
      <c r="I10371" s="10">
        <v>18</v>
      </c>
      <c r="J10371" s="11">
        <v>2.1666666666666701</v>
      </c>
      <c r="K10371" s="9" t="s">
        <v>94</v>
      </c>
      <c r="L10371" s="9" t="s">
        <v>95</v>
      </c>
    </row>
    <row r="10372" spans="1:12" x14ac:dyDescent="0.2">
      <c r="A10372" t="str">
        <f>VLOOKUP(B10372,StateFIPS!A$2:B$52,2)</f>
        <v>Mississippi</v>
      </c>
      <c r="B10372">
        <f t="shared" si="165"/>
        <v>28</v>
      </c>
      <c r="C10372" s="9" t="s">
        <v>320</v>
      </c>
      <c r="D10372" s="9" t="s">
        <v>93</v>
      </c>
      <c r="E10372" s="9" t="s">
        <v>2803</v>
      </c>
      <c r="F10372" s="9" t="s">
        <v>2804</v>
      </c>
      <c r="G10372" s="10">
        <v>93.25</v>
      </c>
      <c r="H10372" s="9" t="s">
        <v>94</v>
      </c>
      <c r="I10372" s="10">
        <v>100</v>
      </c>
      <c r="J10372" s="11">
        <v>0.9325</v>
      </c>
      <c r="K10372" s="9" t="s">
        <v>94</v>
      </c>
      <c r="L10372" s="9" t="s">
        <v>95</v>
      </c>
    </row>
    <row r="10373" spans="1:12" x14ac:dyDescent="0.2">
      <c r="A10373" t="str">
        <f>VLOOKUP(B10373,StateFIPS!A$2:B$52,2)</f>
        <v>Kansas</v>
      </c>
      <c r="B10373">
        <f t="shared" si="165"/>
        <v>20</v>
      </c>
      <c r="C10373" s="9" t="s">
        <v>1547</v>
      </c>
      <c r="D10373" s="9" t="s">
        <v>93</v>
      </c>
      <c r="E10373" s="9" t="s">
        <v>2803</v>
      </c>
      <c r="F10373" s="9" t="s">
        <v>2804</v>
      </c>
      <c r="G10373" s="10">
        <v>7602</v>
      </c>
      <c r="H10373" s="9" t="s">
        <v>94</v>
      </c>
      <c r="I10373" s="10">
        <v>4910</v>
      </c>
      <c r="J10373" s="11">
        <v>1.5482688391038699</v>
      </c>
      <c r="K10373" s="9" t="s">
        <v>94</v>
      </c>
      <c r="L10373" s="9" t="s">
        <v>95</v>
      </c>
    </row>
    <row r="10374" spans="1:12" x14ac:dyDescent="0.2">
      <c r="A10374" t="str">
        <f>VLOOKUP(B10374,StateFIPS!A$2:B$52,2)</f>
        <v>Kansas</v>
      </c>
      <c r="B10374">
        <f t="shared" si="165"/>
        <v>20</v>
      </c>
      <c r="C10374" s="9" t="s">
        <v>1556</v>
      </c>
      <c r="D10374" s="9" t="s">
        <v>93</v>
      </c>
      <c r="E10374" s="9" t="s">
        <v>2803</v>
      </c>
      <c r="F10374" s="9" t="s">
        <v>2804</v>
      </c>
      <c r="G10374" s="10">
        <v>213.55</v>
      </c>
      <c r="H10374" s="9" t="s">
        <v>94</v>
      </c>
      <c r="I10374" s="10">
        <v>235</v>
      </c>
      <c r="J10374" s="11">
        <v>0.90872340425531895</v>
      </c>
      <c r="K10374" s="9" t="s">
        <v>94</v>
      </c>
      <c r="L10374" s="9" t="s">
        <v>95</v>
      </c>
    </row>
    <row r="10375" spans="1:12" x14ac:dyDescent="0.2">
      <c r="A10375" t="str">
        <f>VLOOKUP(B10375,StateFIPS!A$2:B$52,2)</f>
        <v>Mississippi</v>
      </c>
      <c r="B10375">
        <f t="shared" si="165"/>
        <v>28</v>
      </c>
      <c r="C10375" s="9" t="s">
        <v>297</v>
      </c>
      <c r="D10375" s="9" t="s">
        <v>93</v>
      </c>
      <c r="E10375" s="9" t="s">
        <v>2803</v>
      </c>
      <c r="F10375" s="9" t="s">
        <v>2804</v>
      </c>
      <c r="G10375" s="10">
        <v>76.73</v>
      </c>
      <c r="H10375" s="9" t="s">
        <v>94</v>
      </c>
      <c r="I10375" s="10">
        <v>77</v>
      </c>
      <c r="J10375" s="11">
        <v>0.99649350649350699</v>
      </c>
      <c r="K10375" s="9" t="s">
        <v>94</v>
      </c>
      <c r="L10375" s="9" t="s">
        <v>95</v>
      </c>
    </row>
    <row r="10376" spans="1:12" x14ac:dyDescent="0.2">
      <c r="A10376" t="str">
        <f>VLOOKUP(B10376,StateFIPS!A$2:B$52,2)</f>
        <v>Mississippi</v>
      </c>
      <c r="B10376">
        <f t="shared" si="165"/>
        <v>28</v>
      </c>
      <c r="C10376" s="9" t="s">
        <v>1525</v>
      </c>
      <c r="D10376" s="9" t="s">
        <v>93</v>
      </c>
      <c r="E10376" s="9" t="s">
        <v>2803</v>
      </c>
      <c r="F10376" s="9" t="s">
        <v>2804</v>
      </c>
      <c r="G10376" s="10">
        <v>1203</v>
      </c>
      <c r="H10376" s="9" t="s">
        <v>94</v>
      </c>
      <c r="I10376" s="10">
        <v>1201</v>
      </c>
      <c r="J10376" s="11">
        <v>1.00166527893422</v>
      </c>
      <c r="K10376" s="9" t="s">
        <v>94</v>
      </c>
      <c r="L10376" s="9" t="s">
        <v>95</v>
      </c>
    </row>
    <row r="10377" spans="1:12" x14ac:dyDescent="0.2">
      <c r="A10377" t="str">
        <f>VLOOKUP(B10377,StateFIPS!A$2:B$52,2)</f>
        <v>Mississippi</v>
      </c>
      <c r="B10377">
        <f t="shared" si="165"/>
        <v>28</v>
      </c>
      <c r="C10377" s="9" t="s">
        <v>330</v>
      </c>
      <c r="D10377" s="9" t="s">
        <v>93</v>
      </c>
      <c r="E10377" s="9" t="s">
        <v>2803</v>
      </c>
      <c r="F10377" s="9" t="s">
        <v>2804</v>
      </c>
      <c r="G10377" s="10">
        <v>1223</v>
      </c>
      <c r="H10377" s="9" t="s">
        <v>94</v>
      </c>
      <c r="I10377" s="10">
        <v>1299</v>
      </c>
      <c r="J10377" s="11">
        <v>0.94149345650500404</v>
      </c>
      <c r="K10377" s="9" t="s">
        <v>94</v>
      </c>
      <c r="L10377" s="9" t="s">
        <v>95</v>
      </c>
    </row>
    <row r="10378" spans="1:12" x14ac:dyDescent="0.2">
      <c r="A10378" t="str">
        <f>VLOOKUP(B10378,StateFIPS!A$2:B$52,2)</f>
        <v>Mississippi</v>
      </c>
      <c r="B10378">
        <f t="shared" si="165"/>
        <v>28</v>
      </c>
      <c r="C10378" s="9" t="s">
        <v>327</v>
      </c>
      <c r="D10378" s="9" t="s">
        <v>93</v>
      </c>
      <c r="E10378" s="9" t="s">
        <v>2803</v>
      </c>
      <c r="F10378" s="9" t="s">
        <v>2804</v>
      </c>
      <c r="G10378" s="10">
        <v>259</v>
      </c>
      <c r="H10378" s="9" t="s">
        <v>94</v>
      </c>
      <c r="I10378" s="10">
        <v>258</v>
      </c>
      <c r="J10378" s="11">
        <v>1.0038759689922501</v>
      </c>
      <c r="K10378" s="9" t="s">
        <v>94</v>
      </c>
      <c r="L10378" s="9" t="s">
        <v>95</v>
      </c>
    </row>
    <row r="10379" spans="1:12" x14ac:dyDescent="0.2">
      <c r="A10379" t="str">
        <f>VLOOKUP(B10379,StateFIPS!A$2:B$52,2)</f>
        <v>Michigan</v>
      </c>
      <c r="B10379">
        <f t="shared" si="165"/>
        <v>26</v>
      </c>
      <c r="C10379" s="9" t="s">
        <v>1810</v>
      </c>
      <c r="D10379" s="9" t="s">
        <v>93</v>
      </c>
      <c r="E10379" s="9" t="s">
        <v>2803</v>
      </c>
      <c r="F10379" s="9" t="s">
        <v>2804</v>
      </c>
      <c r="G10379" s="10">
        <v>1550</v>
      </c>
      <c r="H10379" s="9" t="s">
        <v>94</v>
      </c>
      <c r="I10379" s="10">
        <v>1663</v>
      </c>
      <c r="J10379" s="11">
        <v>0.93205051112447401</v>
      </c>
      <c r="K10379" s="9" t="s">
        <v>94</v>
      </c>
      <c r="L10379" s="9" t="s">
        <v>95</v>
      </c>
    </row>
    <row r="10380" spans="1:12" x14ac:dyDescent="0.2">
      <c r="A10380" t="str">
        <f>VLOOKUP(B10380,StateFIPS!A$2:B$52,2)</f>
        <v>Michigan</v>
      </c>
      <c r="B10380">
        <f t="shared" si="165"/>
        <v>26</v>
      </c>
      <c r="C10380" s="9" t="s">
        <v>1812</v>
      </c>
      <c r="D10380" s="9" t="s">
        <v>93</v>
      </c>
      <c r="E10380" s="9" t="s">
        <v>2803</v>
      </c>
      <c r="F10380" s="9" t="s">
        <v>2804</v>
      </c>
      <c r="G10380" s="10">
        <v>2703</v>
      </c>
      <c r="H10380" s="9" t="s">
        <v>94</v>
      </c>
      <c r="I10380" s="10">
        <v>2816</v>
      </c>
      <c r="J10380" s="11">
        <v>0.95987215909090895</v>
      </c>
      <c r="K10380" s="9" t="s">
        <v>94</v>
      </c>
      <c r="L10380" s="9" t="s">
        <v>95</v>
      </c>
    </row>
    <row r="10381" spans="1:12" x14ac:dyDescent="0.2">
      <c r="A10381" t="str">
        <f>VLOOKUP(B10381,StateFIPS!A$2:B$52,2)</f>
        <v>Missouri</v>
      </c>
      <c r="B10381">
        <f t="shared" si="165"/>
        <v>29</v>
      </c>
      <c r="C10381" s="9" t="s">
        <v>1506</v>
      </c>
      <c r="D10381" s="9" t="s">
        <v>93</v>
      </c>
      <c r="E10381" s="9" t="s">
        <v>2803</v>
      </c>
      <c r="F10381" s="9" t="s">
        <v>2804</v>
      </c>
      <c r="G10381" s="10">
        <v>2866</v>
      </c>
      <c r="H10381" s="9" t="s">
        <v>94</v>
      </c>
      <c r="I10381" s="10">
        <v>3283</v>
      </c>
      <c r="J10381" s="11">
        <v>0.87298202863234797</v>
      </c>
      <c r="K10381" s="9" t="s">
        <v>94</v>
      </c>
      <c r="L10381" s="9" t="s">
        <v>95</v>
      </c>
    </row>
    <row r="10382" spans="1:12" x14ac:dyDescent="0.2">
      <c r="A10382" t="str">
        <f>VLOOKUP(B10382,StateFIPS!A$2:B$52,2)</f>
        <v>Mississippi</v>
      </c>
      <c r="B10382">
        <f t="shared" si="165"/>
        <v>28</v>
      </c>
      <c r="C10382" s="9" t="s">
        <v>335</v>
      </c>
      <c r="D10382" s="9" t="s">
        <v>93</v>
      </c>
      <c r="E10382" s="9" t="s">
        <v>2803</v>
      </c>
      <c r="F10382" s="9" t="s">
        <v>2804</v>
      </c>
      <c r="G10382" s="10">
        <v>973</v>
      </c>
      <c r="H10382" s="9" t="s">
        <v>94</v>
      </c>
      <c r="I10382" s="10">
        <v>1005</v>
      </c>
      <c r="J10382" s="11">
        <v>0.96815920398009903</v>
      </c>
      <c r="K10382" s="9" t="s">
        <v>94</v>
      </c>
      <c r="L10382" s="9" t="s">
        <v>95</v>
      </c>
    </row>
    <row r="10383" spans="1:12" x14ac:dyDescent="0.2">
      <c r="A10383" t="str">
        <f>VLOOKUP(B10383,StateFIPS!A$2:B$52,2)</f>
        <v>Kansas</v>
      </c>
      <c r="B10383">
        <f t="shared" si="165"/>
        <v>20</v>
      </c>
      <c r="C10383" s="9" t="s">
        <v>258</v>
      </c>
      <c r="D10383" s="9" t="s">
        <v>93</v>
      </c>
      <c r="E10383" s="9" t="s">
        <v>2803</v>
      </c>
      <c r="F10383" s="9" t="s">
        <v>2804</v>
      </c>
      <c r="G10383" s="10">
        <v>5338</v>
      </c>
      <c r="H10383" s="9" t="s">
        <v>94</v>
      </c>
      <c r="I10383" s="10">
        <v>2440</v>
      </c>
      <c r="J10383" s="11">
        <v>2.1877049180327899</v>
      </c>
      <c r="K10383" s="9" t="s">
        <v>94</v>
      </c>
      <c r="L10383" s="9" t="s">
        <v>95</v>
      </c>
    </row>
    <row r="10384" spans="1:12" x14ac:dyDescent="0.2">
      <c r="A10384" t="str">
        <f>VLOOKUP(B10384,StateFIPS!A$2:B$52,2)</f>
        <v>Kansas</v>
      </c>
      <c r="B10384">
        <f t="shared" si="165"/>
        <v>20</v>
      </c>
      <c r="C10384" s="9" t="s">
        <v>247</v>
      </c>
      <c r="D10384" s="9" t="s">
        <v>93</v>
      </c>
      <c r="E10384" s="9" t="s">
        <v>2803</v>
      </c>
      <c r="F10384" s="9" t="s">
        <v>2804</v>
      </c>
      <c r="G10384" s="10">
        <v>6359</v>
      </c>
      <c r="H10384" s="9" t="s">
        <v>94</v>
      </c>
      <c r="I10384" s="10">
        <v>3554</v>
      </c>
      <c r="J10384" s="11">
        <v>1.7892515475520501</v>
      </c>
      <c r="K10384" s="9" t="s">
        <v>94</v>
      </c>
      <c r="L10384" s="9" t="s">
        <v>95</v>
      </c>
    </row>
    <row r="10385" spans="1:12" x14ac:dyDescent="0.2">
      <c r="A10385" t="str">
        <f>VLOOKUP(B10385,StateFIPS!A$2:B$52,2)</f>
        <v>Mississippi</v>
      </c>
      <c r="B10385">
        <f t="shared" si="165"/>
        <v>28</v>
      </c>
      <c r="C10385" s="9" t="s">
        <v>313</v>
      </c>
      <c r="D10385" s="9" t="s">
        <v>93</v>
      </c>
      <c r="E10385" s="9" t="s">
        <v>2803</v>
      </c>
      <c r="F10385" s="9" t="s">
        <v>2804</v>
      </c>
      <c r="G10385" s="10">
        <v>24</v>
      </c>
      <c r="H10385" s="9" t="s">
        <v>94</v>
      </c>
      <c r="I10385" s="10">
        <v>55</v>
      </c>
      <c r="J10385" s="11">
        <v>0.43636363636363601</v>
      </c>
      <c r="K10385" s="9" t="s">
        <v>94</v>
      </c>
      <c r="L10385" s="9" t="s">
        <v>95</v>
      </c>
    </row>
    <row r="10386" spans="1:12" x14ac:dyDescent="0.2">
      <c r="A10386" t="str">
        <f>VLOOKUP(B10386,StateFIPS!A$2:B$52,2)</f>
        <v>Kansas</v>
      </c>
      <c r="B10386">
        <f t="shared" si="165"/>
        <v>20</v>
      </c>
      <c r="C10386" s="9" t="s">
        <v>255</v>
      </c>
      <c r="D10386" s="9" t="s">
        <v>93</v>
      </c>
      <c r="E10386" s="9" t="s">
        <v>2803</v>
      </c>
      <c r="F10386" s="9" t="s">
        <v>2804</v>
      </c>
      <c r="G10386" s="10">
        <v>39</v>
      </c>
      <c r="H10386" s="9" t="s">
        <v>94</v>
      </c>
      <c r="I10386" s="10">
        <v>18</v>
      </c>
      <c r="J10386" s="11">
        <v>2.1666666666666701</v>
      </c>
      <c r="K10386" s="9" t="s">
        <v>94</v>
      </c>
      <c r="L10386" s="9" t="s">
        <v>95</v>
      </c>
    </row>
    <row r="10387" spans="1:12" x14ac:dyDescent="0.2">
      <c r="A10387" t="str">
        <f>VLOOKUP(B10387,StateFIPS!A$2:B$52,2)</f>
        <v>Kansas</v>
      </c>
      <c r="B10387">
        <f t="shared" si="165"/>
        <v>20</v>
      </c>
      <c r="C10387" s="9" t="s">
        <v>266</v>
      </c>
      <c r="D10387" s="9" t="s">
        <v>93</v>
      </c>
      <c r="E10387" s="9" t="s">
        <v>2803</v>
      </c>
      <c r="F10387" s="9" t="s">
        <v>2804</v>
      </c>
      <c r="G10387" s="10">
        <v>5338</v>
      </c>
      <c r="H10387" s="9" t="s">
        <v>94</v>
      </c>
      <c r="I10387" s="10">
        <v>2440</v>
      </c>
      <c r="J10387" s="11">
        <v>2.1877049180327899</v>
      </c>
      <c r="K10387" s="9" t="s">
        <v>94</v>
      </c>
      <c r="L10387" s="9" t="s">
        <v>95</v>
      </c>
    </row>
    <row r="10388" spans="1:12" x14ac:dyDescent="0.2">
      <c r="A10388" t="str">
        <f>VLOOKUP(B10388,StateFIPS!A$2:B$52,2)</f>
        <v>Kansas</v>
      </c>
      <c r="B10388">
        <f t="shared" si="165"/>
        <v>20</v>
      </c>
      <c r="C10388" s="9" t="s">
        <v>1553</v>
      </c>
      <c r="D10388" s="9" t="s">
        <v>93</v>
      </c>
      <c r="E10388" s="9" t="s">
        <v>2803</v>
      </c>
      <c r="F10388" s="9" t="s">
        <v>2804</v>
      </c>
      <c r="G10388" s="10">
        <v>5876</v>
      </c>
      <c r="H10388" s="9" t="s">
        <v>94</v>
      </c>
      <c r="I10388" s="10">
        <v>3027</v>
      </c>
      <c r="J10388" s="11">
        <v>1.9411959035348501</v>
      </c>
      <c r="K10388" s="9" t="s">
        <v>94</v>
      </c>
      <c r="L10388" s="9" t="s">
        <v>95</v>
      </c>
    </row>
    <row r="10389" spans="1:12" x14ac:dyDescent="0.2">
      <c r="A10389" t="str">
        <f>VLOOKUP(B10389,StateFIPS!A$2:B$52,2)</f>
        <v>Pennsylvania</v>
      </c>
      <c r="B10389">
        <f t="shared" si="165"/>
        <v>42</v>
      </c>
      <c r="C10389" s="9" t="s">
        <v>1361</v>
      </c>
      <c r="D10389" s="9" t="s">
        <v>93</v>
      </c>
      <c r="E10389" s="9" t="s">
        <v>2803</v>
      </c>
      <c r="F10389" s="9" t="s">
        <v>2804</v>
      </c>
      <c r="G10389" s="10">
        <v>40544</v>
      </c>
      <c r="H10389" s="9" t="s">
        <v>94</v>
      </c>
      <c r="I10389" s="10">
        <v>19503</v>
      </c>
      <c r="J10389" s="11">
        <v>2.0788596626160101</v>
      </c>
      <c r="K10389" s="9" t="s">
        <v>94</v>
      </c>
      <c r="L10389" s="9" t="s">
        <v>95</v>
      </c>
    </row>
    <row r="10390" spans="1:12" x14ac:dyDescent="0.2">
      <c r="A10390" t="str">
        <f>VLOOKUP(B10390,StateFIPS!A$2:B$52,2)</f>
        <v>Kansas</v>
      </c>
      <c r="B10390">
        <f t="shared" si="165"/>
        <v>20</v>
      </c>
      <c r="C10390" s="9" t="s">
        <v>1552</v>
      </c>
      <c r="D10390" s="9" t="s">
        <v>93</v>
      </c>
      <c r="E10390" s="9" t="s">
        <v>2803</v>
      </c>
      <c r="F10390" s="9" t="s">
        <v>2804</v>
      </c>
      <c r="G10390" s="10">
        <v>5338</v>
      </c>
      <c r="H10390" s="9" t="s">
        <v>94</v>
      </c>
      <c r="I10390" s="10">
        <v>2440</v>
      </c>
      <c r="J10390" s="11">
        <v>2.1877049180327899</v>
      </c>
      <c r="K10390" s="9" t="s">
        <v>94</v>
      </c>
      <c r="L10390" s="9" t="s">
        <v>95</v>
      </c>
    </row>
    <row r="10391" spans="1:12" x14ac:dyDescent="0.2">
      <c r="A10391" t="str">
        <f>VLOOKUP(B10391,StateFIPS!A$2:B$52,2)</f>
        <v>Illinois</v>
      </c>
      <c r="B10391">
        <f t="shared" si="165"/>
        <v>17</v>
      </c>
      <c r="C10391" s="9" t="s">
        <v>2197</v>
      </c>
      <c r="D10391" s="9" t="s">
        <v>93</v>
      </c>
      <c r="E10391" s="9" t="s">
        <v>2803</v>
      </c>
      <c r="F10391" s="9" t="s">
        <v>2804</v>
      </c>
      <c r="G10391" s="10">
        <v>12626</v>
      </c>
      <c r="H10391" s="9" t="s">
        <v>94</v>
      </c>
      <c r="I10391" s="10">
        <v>5771</v>
      </c>
      <c r="J10391" s="11">
        <v>2.1878357303760199</v>
      </c>
      <c r="K10391" s="9" t="s">
        <v>94</v>
      </c>
      <c r="L10391" s="9" t="s">
        <v>95</v>
      </c>
    </row>
    <row r="10392" spans="1:12" x14ac:dyDescent="0.2">
      <c r="A10392" t="str">
        <f>VLOOKUP(B10392,StateFIPS!A$2:B$52,2)</f>
        <v>Kansas</v>
      </c>
      <c r="B10392">
        <f t="shared" si="165"/>
        <v>20</v>
      </c>
      <c r="C10392" s="9" t="s">
        <v>257</v>
      </c>
      <c r="D10392" s="9" t="s">
        <v>93</v>
      </c>
      <c r="E10392" s="9" t="s">
        <v>2803</v>
      </c>
      <c r="F10392" s="9" t="s">
        <v>2804</v>
      </c>
      <c r="G10392" s="10">
        <v>5907</v>
      </c>
      <c r="H10392" s="9" t="s">
        <v>94</v>
      </c>
      <c r="I10392" s="10">
        <v>3061</v>
      </c>
      <c r="J10392" s="11">
        <v>1.9297615158445001</v>
      </c>
      <c r="K10392" s="9" t="s">
        <v>94</v>
      </c>
      <c r="L10392" s="9" t="s">
        <v>95</v>
      </c>
    </row>
    <row r="10393" spans="1:12" x14ac:dyDescent="0.2">
      <c r="A10393" t="str">
        <f>VLOOKUP(B10393,StateFIPS!A$2:B$52,2)</f>
        <v>Missouri</v>
      </c>
      <c r="B10393">
        <f t="shared" si="165"/>
        <v>29</v>
      </c>
      <c r="C10393" s="9" t="s">
        <v>304</v>
      </c>
      <c r="D10393" s="9" t="s">
        <v>93</v>
      </c>
      <c r="E10393" s="9" t="s">
        <v>2803</v>
      </c>
      <c r="F10393" s="9" t="s">
        <v>2804</v>
      </c>
      <c r="G10393" s="10">
        <v>25.44</v>
      </c>
      <c r="H10393" s="9" t="s">
        <v>94</v>
      </c>
      <c r="I10393" s="10">
        <v>22</v>
      </c>
      <c r="J10393" s="11">
        <v>1.15636363636364</v>
      </c>
      <c r="K10393" s="9" t="s">
        <v>94</v>
      </c>
      <c r="L10393" s="9" t="s">
        <v>95</v>
      </c>
    </row>
    <row r="10394" spans="1:12" x14ac:dyDescent="0.2">
      <c r="A10394" t="str">
        <f>VLOOKUP(B10394,StateFIPS!A$2:B$52,2)</f>
        <v>Texas</v>
      </c>
      <c r="B10394">
        <f t="shared" si="165"/>
        <v>48</v>
      </c>
      <c r="C10394" s="9" t="s">
        <v>854</v>
      </c>
      <c r="D10394" s="9" t="s">
        <v>93</v>
      </c>
      <c r="E10394" s="9" t="s">
        <v>2803</v>
      </c>
      <c r="F10394" s="9" t="s">
        <v>2804</v>
      </c>
      <c r="G10394" s="10">
        <v>204</v>
      </c>
      <c r="H10394" s="9" t="s">
        <v>94</v>
      </c>
      <c r="I10394" s="10">
        <v>384</v>
      </c>
      <c r="J10394" s="11">
        <v>0.53125</v>
      </c>
      <c r="K10394" s="9" t="s">
        <v>94</v>
      </c>
      <c r="L10394" s="9" t="s">
        <v>95</v>
      </c>
    </row>
    <row r="10395" spans="1:12" x14ac:dyDescent="0.2">
      <c r="A10395" t="str">
        <f>VLOOKUP(B10395,StateFIPS!A$2:B$52,2)</f>
        <v>Missouri</v>
      </c>
      <c r="B10395">
        <f t="shared" si="165"/>
        <v>29</v>
      </c>
      <c r="C10395" s="9" t="s">
        <v>311</v>
      </c>
      <c r="D10395" s="9" t="s">
        <v>93</v>
      </c>
      <c r="E10395" s="9" t="s">
        <v>2803</v>
      </c>
      <c r="F10395" s="9" t="s">
        <v>2804</v>
      </c>
      <c r="G10395" s="10">
        <v>530</v>
      </c>
      <c r="H10395" s="9" t="s">
        <v>94</v>
      </c>
      <c r="I10395" s="10">
        <v>603</v>
      </c>
      <c r="J10395" s="11">
        <v>0.87893864013266998</v>
      </c>
      <c r="K10395" s="9" t="s">
        <v>94</v>
      </c>
      <c r="L10395" s="9" t="s">
        <v>95</v>
      </c>
    </row>
    <row r="10396" spans="1:12" x14ac:dyDescent="0.2">
      <c r="A10396" t="str">
        <f>VLOOKUP(B10396,StateFIPS!A$2:B$52,2)</f>
        <v>Missouri</v>
      </c>
      <c r="B10396">
        <f t="shared" si="165"/>
        <v>29</v>
      </c>
      <c r="C10396" s="9" t="s">
        <v>310</v>
      </c>
      <c r="D10396" s="9" t="s">
        <v>93</v>
      </c>
      <c r="E10396" s="9" t="s">
        <v>2803</v>
      </c>
      <c r="F10396" s="9" t="s">
        <v>2804</v>
      </c>
      <c r="G10396" s="10">
        <v>1044</v>
      </c>
      <c r="H10396" s="9" t="s">
        <v>94</v>
      </c>
      <c r="I10396" s="10">
        <v>1249</v>
      </c>
      <c r="J10396" s="11">
        <v>0.83586869495596505</v>
      </c>
      <c r="K10396" s="9" t="s">
        <v>94</v>
      </c>
      <c r="L10396" s="9" t="s">
        <v>95</v>
      </c>
    </row>
    <row r="10397" spans="1:12" x14ac:dyDescent="0.2">
      <c r="A10397" t="str">
        <f>VLOOKUP(B10397,StateFIPS!A$2:B$52,2)</f>
        <v>Missouri</v>
      </c>
      <c r="B10397">
        <f t="shared" si="165"/>
        <v>29</v>
      </c>
      <c r="C10397" s="9" t="s">
        <v>309</v>
      </c>
      <c r="D10397" s="9" t="s">
        <v>93</v>
      </c>
      <c r="E10397" s="9" t="s">
        <v>2803</v>
      </c>
      <c r="F10397" s="9" t="s">
        <v>2804</v>
      </c>
      <c r="G10397" s="10">
        <v>994</v>
      </c>
      <c r="H10397" s="9" t="s">
        <v>94</v>
      </c>
      <c r="I10397" s="10">
        <v>1112</v>
      </c>
      <c r="J10397" s="11">
        <v>0.89388489208633104</v>
      </c>
      <c r="K10397" s="9" t="s">
        <v>94</v>
      </c>
      <c r="L10397" s="9" t="s">
        <v>95</v>
      </c>
    </row>
    <row r="10398" spans="1:12" x14ac:dyDescent="0.2">
      <c r="A10398" t="str">
        <f>VLOOKUP(B10398,StateFIPS!A$2:B$52,2)</f>
        <v>Missouri</v>
      </c>
      <c r="B10398">
        <f t="shared" si="165"/>
        <v>29</v>
      </c>
      <c r="C10398" s="9" t="s">
        <v>1664</v>
      </c>
      <c r="D10398" s="9" t="s">
        <v>93</v>
      </c>
      <c r="E10398" s="9" t="s">
        <v>2803</v>
      </c>
      <c r="F10398" s="9" t="s">
        <v>2804</v>
      </c>
      <c r="G10398" s="10">
        <v>1234.54</v>
      </c>
      <c r="H10398" s="9" t="s">
        <v>94</v>
      </c>
      <c r="I10398" s="10">
        <v>1343</v>
      </c>
      <c r="J10398" s="11">
        <v>0.91924050632911403</v>
      </c>
      <c r="K10398" s="9" t="s">
        <v>94</v>
      </c>
      <c r="L10398" s="9" t="s">
        <v>95</v>
      </c>
    </row>
    <row r="10399" spans="1:12" x14ac:dyDescent="0.2">
      <c r="A10399" t="str">
        <f>VLOOKUP(B10399,StateFIPS!A$2:B$52,2)</f>
        <v>Kansas</v>
      </c>
      <c r="B10399">
        <f t="shared" si="165"/>
        <v>20</v>
      </c>
      <c r="C10399" s="9" t="s">
        <v>260</v>
      </c>
      <c r="D10399" s="9" t="s">
        <v>93</v>
      </c>
      <c r="E10399" s="9" t="s">
        <v>2803</v>
      </c>
      <c r="F10399" s="9" t="s">
        <v>2804</v>
      </c>
      <c r="G10399" s="10">
        <v>138.12</v>
      </c>
      <c r="H10399" s="9" t="s">
        <v>94</v>
      </c>
      <c r="I10399" s="10">
        <v>151</v>
      </c>
      <c r="J10399" s="11">
        <v>0.91470198675496694</v>
      </c>
      <c r="K10399" s="9" t="s">
        <v>94</v>
      </c>
      <c r="L10399" s="9" t="s">
        <v>95</v>
      </c>
    </row>
    <row r="10400" spans="1:12" x14ac:dyDescent="0.2">
      <c r="A10400" t="str">
        <f>VLOOKUP(B10400,StateFIPS!A$2:B$52,2)</f>
        <v>Missouri</v>
      </c>
      <c r="B10400">
        <f t="shared" si="165"/>
        <v>29</v>
      </c>
      <c r="C10400" s="9" t="s">
        <v>308</v>
      </c>
      <c r="D10400" s="9" t="s">
        <v>93</v>
      </c>
      <c r="E10400" s="9" t="s">
        <v>2803</v>
      </c>
      <c r="F10400" s="9" t="s">
        <v>2804</v>
      </c>
      <c r="G10400" s="10">
        <v>262</v>
      </c>
      <c r="H10400" s="9" t="s">
        <v>94</v>
      </c>
      <c r="I10400" s="10">
        <v>317</v>
      </c>
      <c r="J10400" s="11">
        <v>0.82649842271293406</v>
      </c>
      <c r="K10400" s="9" t="s">
        <v>94</v>
      </c>
      <c r="L10400" s="9" t="s">
        <v>95</v>
      </c>
    </row>
    <row r="10401" spans="1:12" x14ac:dyDescent="0.2">
      <c r="A10401" t="str">
        <f>VLOOKUP(B10401,StateFIPS!A$2:B$52,2)</f>
        <v>Missouri</v>
      </c>
      <c r="B10401">
        <f t="shared" si="165"/>
        <v>29</v>
      </c>
      <c r="C10401" s="9" t="s">
        <v>306</v>
      </c>
      <c r="D10401" s="9" t="s">
        <v>93</v>
      </c>
      <c r="E10401" s="9" t="s">
        <v>2803</v>
      </c>
      <c r="F10401" s="9" t="s">
        <v>2804</v>
      </c>
      <c r="G10401" s="10">
        <v>1976</v>
      </c>
      <c r="H10401" s="9" t="s">
        <v>94</v>
      </c>
      <c r="I10401" s="10">
        <v>2283</v>
      </c>
      <c r="J10401" s="11">
        <v>0.86552781427945702</v>
      </c>
      <c r="K10401" s="9" t="s">
        <v>94</v>
      </c>
      <c r="L10401" s="9" t="s">
        <v>95</v>
      </c>
    </row>
    <row r="10402" spans="1:12" x14ac:dyDescent="0.2">
      <c r="A10402" t="str">
        <f>VLOOKUP(B10402,StateFIPS!A$2:B$52,2)</f>
        <v>Missouri</v>
      </c>
      <c r="B10402">
        <f t="shared" si="165"/>
        <v>29</v>
      </c>
      <c r="C10402" s="9" t="s">
        <v>1512</v>
      </c>
      <c r="D10402" s="9" t="s">
        <v>93</v>
      </c>
      <c r="E10402" s="9" t="s">
        <v>2803</v>
      </c>
      <c r="F10402" s="9" t="s">
        <v>2804</v>
      </c>
      <c r="G10402" s="10">
        <v>22898</v>
      </c>
      <c r="H10402" s="9" t="s">
        <v>94</v>
      </c>
      <c r="I10402" s="10">
        <v>25310</v>
      </c>
      <c r="J10402" s="11">
        <v>0.90470169893322805</v>
      </c>
      <c r="K10402" s="9" t="s">
        <v>94</v>
      </c>
      <c r="L10402" s="9" t="s">
        <v>95</v>
      </c>
    </row>
    <row r="10403" spans="1:12" x14ac:dyDescent="0.2">
      <c r="A10403" t="str">
        <f>VLOOKUP(B10403,StateFIPS!A$2:B$52,2)</f>
        <v>Missouri</v>
      </c>
      <c r="B10403">
        <f t="shared" si="165"/>
        <v>29</v>
      </c>
      <c r="C10403" s="9" t="s">
        <v>305</v>
      </c>
      <c r="D10403" s="9" t="s">
        <v>93</v>
      </c>
      <c r="E10403" s="9" t="s">
        <v>2803</v>
      </c>
      <c r="F10403" s="9" t="s">
        <v>2804</v>
      </c>
      <c r="G10403" s="10">
        <v>759</v>
      </c>
      <c r="H10403" s="9" t="s">
        <v>94</v>
      </c>
      <c r="I10403" s="10">
        <v>891</v>
      </c>
      <c r="J10403" s="11">
        <v>0.85185185185185197</v>
      </c>
      <c r="K10403" s="9" t="s">
        <v>94</v>
      </c>
      <c r="L10403" s="9" t="s">
        <v>95</v>
      </c>
    </row>
    <row r="10404" spans="1:12" x14ac:dyDescent="0.2">
      <c r="A10404" t="str">
        <f>VLOOKUP(B10404,StateFIPS!A$2:B$52,2)</f>
        <v>Illinois</v>
      </c>
      <c r="B10404">
        <f t="shared" si="165"/>
        <v>17</v>
      </c>
      <c r="C10404" s="9" t="s">
        <v>718</v>
      </c>
      <c r="D10404" s="9" t="s">
        <v>93</v>
      </c>
      <c r="E10404" s="9" t="s">
        <v>2803</v>
      </c>
      <c r="F10404" s="9" t="s">
        <v>2804</v>
      </c>
      <c r="G10404" s="10">
        <v>13504</v>
      </c>
      <c r="H10404" s="9" t="s">
        <v>94</v>
      </c>
      <c r="I10404" s="10">
        <v>14735</v>
      </c>
      <c r="J10404" s="11">
        <v>0.916457414319647</v>
      </c>
      <c r="K10404" s="9" t="s">
        <v>94</v>
      </c>
      <c r="L10404" s="9" t="s">
        <v>95</v>
      </c>
    </row>
    <row r="10405" spans="1:12" x14ac:dyDescent="0.2">
      <c r="A10405" t="str">
        <f>VLOOKUP(B10405,StateFIPS!A$2:B$52,2)</f>
        <v>Kansas</v>
      </c>
      <c r="B10405">
        <f t="shared" si="165"/>
        <v>20</v>
      </c>
      <c r="C10405" s="9" t="s">
        <v>1557</v>
      </c>
      <c r="D10405" s="9" t="s">
        <v>93</v>
      </c>
      <c r="E10405" s="9" t="s">
        <v>2803</v>
      </c>
      <c r="F10405" s="9" t="s">
        <v>2804</v>
      </c>
      <c r="G10405" s="10">
        <v>5338</v>
      </c>
      <c r="H10405" s="9" t="s">
        <v>94</v>
      </c>
      <c r="I10405" s="10">
        <v>2440</v>
      </c>
      <c r="J10405" s="11">
        <v>2.1877049180327899</v>
      </c>
      <c r="K10405" s="9" t="s">
        <v>94</v>
      </c>
      <c r="L10405" s="9" t="s">
        <v>95</v>
      </c>
    </row>
    <row r="10406" spans="1:12" x14ac:dyDescent="0.2">
      <c r="A10406" t="str">
        <f>VLOOKUP(B10406,StateFIPS!A$2:B$52,2)</f>
        <v>Illinois</v>
      </c>
      <c r="B10406">
        <f t="shared" si="165"/>
        <v>17</v>
      </c>
      <c r="C10406" s="9" t="s">
        <v>708</v>
      </c>
      <c r="D10406" s="9" t="s">
        <v>93</v>
      </c>
      <c r="E10406" s="9" t="s">
        <v>2803</v>
      </c>
      <c r="F10406" s="9" t="s">
        <v>2804</v>
      </c>
      <c r="G10406" s="10">
        <v>12626</v>
      </c>
      <c r="H10406" s="9" t="s">
        <v>94</v>
      </c>
      <c r="I10406" s="10">
        <v>5771</v>
      </c>
      <c r="J10406" s="11">
        <v>2.1878357303760199</v>
      </c>
      <c r="K10406" s="9" t="s">
        <v>94</v>
      </c>
      <c r="L10406" s="9" t="s">
        <v>95</v>
      </c>
    </row>
    <row r="10407" spans="1:12" x14ac:dyDescent="0.2">
      <c r="A10407" t="str">
        <f>VLOOKUP(B10407,StateFIPS!A$2:B$52,2)</f>
        <v>Illinois</v>
      </c>
      <c r="B10407">
        <f t="shared" si="165"/>
        <v>17</v>
      </c>
      <c r="C10407" s="9" t="s">
        <v>709</v>
      </c>
      <c r="D10407" s="9" t="s">
        <v>93</v>
      </c>
      <c r="E10407" s="9" t="s">
        <v>2803</v>
      </c>
      <c r="F10407" s="9" t="s">
        <v>2804</v>
      </c>
      <c r="G10407" s="10">
        <v>12626</v>
      </c>
      <c r="H10407" s="9" t="s">
        <v>94</v>
      </c>
      <c r="I10407" s="10">
        <v>5771</v>
      </c>
      <c r="J10407" s="11">
        <v>2.1878357303760199</v>
      </c>
      <c r="K10407" s="9" t="s">
        <v>94</v>
      </c>
      <c r="L10407" s="9" t="s">
        <v>95</v>
      </c>
    </row>
    <row r="10408" spans="1:12" x14ac:dyDescent="0.2">
      <c r="A10408" t="str">
        <f>VLOOKUP(B10408,StateFIPS!A$2:B$52,2)</f>
        <v>Illinois</v>
      </c>
      <c r="B10408">
        <f t="shared" si="165"/>
        <v>17</v>
      </c>
      <c r="C10408" s="9" t="s">
        <v>711</v>
      </c>
      <c r="D10408" s="9" t="s">
        <v>93</v>
      </c>
      <c r="E10408" s="9" t="s">
        <v>2803</v>
      </c>
      <c r="F10408" s="9" t="s">
        <v>2804</v>
      </c>
      <c r="G10408" s="10">
        <v>22</v>
      </c>
      <c r="H10408" s="9" t="s">
        <v>94</v>
      </c>
      <c r="I10408" s="10">
        <v>10</v>
      </c>
      <c r="J10408" s="11">
        <v>2.2000000000000002</v>
      </c>
      <c r="K10408" s="9" t="s">
        <v>94</v>
      </c>
      <c r="L10408" s="9" t="s">
        <v>95</v>
      </c>
    </row>
    <row r="10409" spans="1:12" x14ac:dyDescent="0.2">
      <c r="A10409" t="str">
        <f>VLOOKUP(B10409,StateFIPS!A$2:B$52,2)</f>
        <v>Illinois</v>
      </c>
      <c r="B10409">
        <f t="shared" si="165"/>
        <v>17</v>
      </c>
      <c r="C10409" s="9" t="s">
        <v>712</v>
      </c>
      <c r="D10409" s="9" t="s">
        <v>93</v>
      </c>
      <c r="E10409" s="9" t="s">
        <v>2803</v>
      </c>
      <c r="F10409" s="9" t="s">
        <v>2804</v>
      </c>
      <c r="G10409" s="10">
        <v>28884</v>
      </c>
      <c r="H10409" s="9" t="s">
        <v>94</v>
      </c>
      <c r="I10409" s="10">
        <v>23511</v>
      </c>
      <c r="J10409" s="11">
        <v>1.22853132576241</v>
      </c>
      <c r="K10409" s="9" t="s">
        <v>94</v>
      </c>
      <c r="L10409" s="9" t="s">
        <v>95</v>
      </c>
    </row>
    <row r="10410" spans="1:12" x14ac:dyDescent="0.2">
      <c r="A10410" t="str">
        <f>VLOOKUP(B10410,StateFIPS!A$2:B$52,2)</f>
        <v>Illinois</v>
      </c>
      <c r="B10410">
        <f t="shared" si="165"/>
        <v>17</v>
      </c>
      <c r="C10410" s="9" t="s">
        <v>713</v>
      </c>
      <c r="D10410" s="9" t="s">
        <v>93</v>
      </c>
      <c r="E10410" s="9" t="s">
        <v>2803</v>
      </c>
      <c r="F10410" s="9" t="s">
        <v>2804</v>
      </c>
      <c r="G10410" s="10">
        <v>1154</v>
      </c>
      <c r="H10410" s="9" t="s">
        <v>94</v>
      </c>
      <c r="I10410" s="10">
        <v>1260</v>
      </c>
      <c r="J10410" s="11">
        <v>0.91587301587301595</v>
      </c>
      <c r="K10410" s="9" t="s">
        <v>94</v>
      </c>
      <c r="L10410" s="9" t="s">
        <v>95</v>
      </c>
    </row>
    <row r="10411" spans="1:12" x14ac:dyDescent="0.2">
      <c r="A10411" t="str">
        <f>VLOOKUP(B10411,StateFIPS!A$2:B$52,2)</f>
        <v>Illinois</v>
      </c>
      <c r="B10411">
        <f t="shared" si="165"/>
        <v>17</v>
      </c>
      <c r="C10411" s="9" t="s">
        <v>725</v>
      </c>
      <c r="D10411" s="9" t="s">
        <v>93</v>
      </c>
      <c r="E10411" s="9" t="s">
        <v>2803</v>
      </c>
      <c r="F10411" s="9" t="s">
        <v>2804</v>
      </c>
      <c r="G10411" s="10">
        <v>27373</v>
      </c>
      <c r="H10411" s="9" t="s">
        <v>94</v>
      </c>
      <c r="I10411" s="10">
        <v>21863</v>
      </c>
      <c r="J10411" s="11">
        <v>1.25202396743356</v>
      </c>
      <c r="K10411" s="9" t="s">
        <v>94</v>
      </c>
      <c r="L10411" s="9" t="s">
        <v>95</v>
      </c>
    </row>
    <row r="10412" spans="1:12" x14ac:dyDescent="0.2">
      <c r="A10412" t="str">
        <f>VLOOKUP(B10412,StateFIPS!A$2:B$52,2)</f>
        <v>Missouri</v>
      </c>
      <c r="B10412">
        <f t="shared" si="165"/>
        <v>29</v>
      </c>
      <c r="C10412" s="9" t="s">
        <v>302</v>
      </c>
      <c r="D10412" s="9" t="s">
        <v>93</v>
      </c>
      <c r="E10412" s="9" t="s">
        <v>2803</v>
      </c>
      <c r="F10412" s="9" t="s">
        <v>2804</v>
      </c>
      <c r="G10412" s="10">
        <v>16531</v>
      </c>
      <c r="H10412" s="9" t="s">
        <v>94</v>
      </c>
      <c r="I10412" s="10">
        <v>8682</v>
      </c>
      <c r="J10412" s="11">
        <v>1.9040543653536099</v>
      </c>
      <c r="K10412" s="9" t="s">
        <v>94</v>
      </c>
      <c r="L10412" s="9" t="s">
        <v>95</v>
      </c>
    </row>
    <row r="10413" spans="1:12" x14ac:dyDescent="0.2">
      <c r="A10413" t="str">
        <f>VLOOKUP(B10413,StateFIPS!A$2:B$52,2)</f>
        <v>Kansas</v>
      </c>
      <c r="B10413">
        <f t="shared" si="165"/>
        <v>20</v>
      </c>
      <c r="C10413" s="9" t="s">
        <v>259</v>
      </c>
      <c r="D10413" s="9" t="s">
        <v>93</v>
      </c>
      <c r="E10413" s="9" t="s">
        <v>2803</v>
      </c>
      <c r="F10413" s="9" t="s">
        <v>2804</v>
      </c>
      <c r="G10413" s="10">
        <v>565</v>
      </c>
      <c r="H10413" s="9" t="s">
        <v>94</v>
      </c>
      <c r="I10413" s="10">
        <v>617</v>
      </c>
      <c r="J10413" s="11">
        <v>0.91572123176661302</v>
      </c>
      <c r="K10413" s="9" t="s">
        <v>94</v>
      </c>
      <c r="L10413" s="9" t="s">
        <v>95</v>
      </c>
    </row>
    <row r="10414" spans="1:12" x14ac:dyDescent="0.2">
      <c r="A10414" t="str">
        <f>VLOOKUP(B10414,StateFIPS!A$2:B$52,2)</f>
        <v>Pennsylvania</v>
      </c>
      <c r="B10414">
        <f t="shared" si="165"/>
        <v>42</v>
      </c>
      <c r="C10414" s="9" t="s">
        <v>2382</v>
      </c>
      <c r="D10414" s="9" t="s">
        <v>93</v>
      </c>
      <c r="E10414" s="9" t="s">
        <v>2803</v>
      </c>
      <c r="F10414" s="9" t="s">
        <v>2804</v>
      </c>
      <c r="G10414" s="10">
        <v>42123</v>
      </c>
      <c r="H10414" s="9" t="s">
        <v>94</v>
      </c>
      <c r="I10414" s="10">
        <v>21534</v>
      </c>
      <c r="J10414" s="11">
        <v>1.9561159097241601</v>
      </c>
      <c r="K10414" s="9" t="s">
        <v>94</v>
      </c>
      <c r="L10414" s="9" t="s">
        <v>95</v>
      </c>
    </row>
    <row r="10415" spans="1:12" x14ac:dyDescent="0.2">
      <c r="A10415" t="str">
        <f>VLOOKUP(B10415,StateFIPS!A$2:B$52,2)</f>
        <v>Indiana</v>
      </c>
      <c r="B10415">
        <f t="shared" si="165"/>
        <v>18</v>
      </c>
      <c r="C10415" s="9" t="s">
        <v>2175</v>
      </c>
      <c r="D10415" s="9" t="s">
        <v>93</v>
      </c>
      <c r="E10415" s="9" t="s">
        <v>2803</v>
      </c>
      <c r="F10415" s="9" t="s">
        <v>2804</v>
      </c>
      <c r="G10415" s="10">
        <v>513</v>
      </c>
      <c r="H10415" s="9" t="s">
        <v>94</v>
      </c>
      <c r="I10415" s="10">
        <v>1194</v>
      </c>
      <c r="J10415" s="11">
        <v>0.42964824120603001</v>
      </c>
      <c r="K10415" s="9" t="s">
        <v>94</v>
      </c>
      <c r="L10415" s="9" t="s">
        <v>95</v>
      </c>
    </row>
    <row r="10416" spans="1:12" x14ac:dyDescent="0.2">
      <c r="A10416" t="str">
        <f>VLOOKUP(B10416,StateFIPS!A$2:B$52,2)</f>
        <v>Indiana</v>
      </c>
      <c r="B10416">
        <f t="shared" si="165"/>
        <v>18</v>
      </c>
      <c r="C10416" s="9" t="s">
        <v>2170</v>
      </c>
      <c r="D10416" s="9" t="s">
        <v>93</v>
      </c>
      <c r="E10416" s="9" t="s">
        <v>2803</v>
      </c>
      <c r="F10416" s="9" t="s">
        <v>2804</v>
      </c>
      <c r="G10416" s="10">
        <v>12961</v>
      </c>
      <c r="H10416" s="9" t="s">
        <v>94</v>
      </c>
      <c r="I10416" s="10">
        <v>7948</v>
      </c>
      <c r="J10416" s="11">
        <v>1.6307247106190199</v>
      </c>
      <c r="K10416" s="9" t="s">
        <v>94</v>
      </c>
      <c r="L10416" s="9" t="s">
        <v>95</v>
      </c>
    </row>
    <row r="10417" spans="1:12" x14ac:dyDescent="0.2">
      <c r="A10417" t="str">
        <f>VLOOKUP(B10417,StateFIPS!A$2:B$52,2)</f>
        <v>Indiana</v>
      </c>
      <c r="B10417">
        <f t="shared" si="165"/>
        <v>18</v>
      </c>
      <c r="C10417" s="9" t="s">
        <v>2234</v>
      </c>
      <c r="D10417" s="9" t="s">
        <v>93</v>
      </c>
      <c r="E10417" s="9" t="s">
        <v>2803</v>
      </c>
      <c r="F10417" s="9" t="s">
        <v>2804</v>
      </c>
      <c r="G10417" s="10">
        <v>494</v>
      </c>
      <c r="H10417" s="9" t="s">
        <v>94</v>
      </c>
      <c r="I10417" s="10">
        <v>1148</v>
      </c>
      <c r="J10417" s="11">
        <v>0.43031358885017401</v>
      </c>
      <c r="K10417" s="9" t="s">
        <v>94</v>
      </c>
      <c r="L10417" s="9" t="s">
        <v>95</v>
      </c>
    </row>
    <row r="10418" spans="1:12" x14ac:dyDescent="0.2">
      <c r="A10418" t="str">
        <f>VLOOKUP(B10418,StateFIPS!A$2:B$52,2)</f>
        <v>Pennsylvania</v>
      </c>
      <c r="B10418">
        <f t="shared" si="165"/>
        <v>42</v>
      </c>
      <c r="C10418" s="9" t="s">
        <v>2501</v>
      </c>
      <c r="D10418" s="9" t="s">
        <v>93</v>
      </c>
      <c r="E10418" s="9" t="s">
        <v>2803</v>
      </c>
      <c r="F10418" s="9" t="s">
        <v>2804</v>
      </c>
      <c r="G10418" s="10">
        <v>38.54</v>
      </c>
      <c r="H10418" s="9" t="s">
        <v>94</v>
      </c>
      <c r="I10418" s="10">
        <v>30</v>
      </c>
      <c r="J10418" s="11">
        <v>1.28466666666667</v>
      </c>
      <c r="K10418" s="9" t="s">
        <v>94</v>
      </c>
      <c r="L10418" s="9" t="s">
        <v>95</v>
      </c>
    </row>
    <row r="10419" spans="1:12" x14ac:dyDescent="0.2">
      <c r="A10419" t="str">
        <f>VLOOKUP(B10419,StateFIPS!A$2:B$52,2)</f>
        <v>Pennsylvania</v>
      </c>
      <c r="B10419">
        <f t="shared" si="165"/>
        <v>42</v>
      </c>
      <c r="C10419" s="9" t="s">
        <v>2473</v>
      </c>
      <c r="D10419" s="9" t="s">
        <v>93</v>
      </c>
      <c r="E10419" s="9" t="s">
        <v>2803</v>
      </c>
      <c r="F10419" s="9" t="s">
        <v>2804</v>
      </c>
      <c r="G10419" s="10">
        <v>2800</v>
      </c>
      <c r="H10419" s="9" t="s">
        <v>94</v>
      </c>
      <c r="I10419" s="10">
        <v>3383</v>
      </c>
      <c r="J10419" s="11">
        <v>0.82766775051729202</v>
      </c>
      <c r="K10419" s="9" t="s">
        <v>94</v>
      </c>
      <c r="L10419" s="9" t="s">
        <v>95</v>
      </c>
    </row>
    <row r="10420" spans="1:12" x14ac:dyDescent="0.2">
      <c r="A10420" t="str">
        <f>VLOOKUP(B10420,StateFIPS!A$2:B$52,2)</f>
        <v>Michigan</v>
      </c>
      <c r="B10420">
        <f t="shared" si="165"/>
        <v>26</v>
      </c>
      <c r="C10420" s="9" t="s">
        <v>457</v>
      </c>
      <c r="D10420" s="9" t="s">
        <v>93</v>
      </c>
      <c r="E10420" s="9" t="s">
        <v>2803</v>
      </c>
      <c r="F10420" s="9" t="s">
        <v>2804</v>
      </c>
      <c r="G10420" s="10">
        <v>18711</v>
      </c>
      <c r="H10420" s="9" t="s">
        <v>94</v>
      </c>
      <c r="I10420" s="10">
        <v>9025</v>
      </c>
      <c r="J10420" s="11">
        <v>2.0732409972299202</v>
      </c>
      <c r="K10420" s="9" t="s">
        <v>94</v>
      </c>
      <c r="L10420" s="9" t="s">
        <v>95</v>
      </c>
    </row>
    <row r="10421" spans="1:12" x14ac:dyDescent="0.2">
      <c r="A10421" t="str">
        <f>VLOOKUP(B10421,StateFIPS!A$2:B$52,2)</f>
        <v>Texas</v>
      </c>
      <c r="B10421">
        <f t="shared" si="165"/>
        <v>48</v>
      </c>
      <c r="C10421" s="9" t="s">
        <v>833</v>
      </c>
      <c r="D10421" s="9" t="s">
        <v>93</v>
      </c>
      <c r="E10421" s="9" t="s">
        <v>2803</v>
      </c>
      <c r="F10421" s="9" t="s">
        <v>2804</v>
      </c>
      <c r="G10421" s="10">
        <v>1118.3399999999999</v>
      </c>
      <c r="H10421" s="9" t="s">
        <v>94</v>
      </c>
      <c r="I10421" s="10">
        <v>1261</v>
      </c>
      <c r="J10421" s="11">
        <v>0.88686756542426604</v>
      </c>
      <c r="K10421" s="9" t="s">
        <v>94</v>
      </c>
      <c r="L10421" s="9" t="s">
        <v>95</v>
      </c>
    </row>
    <row r="10422" spans="1:12" x14ac:dyDescent="0.2">
      <c r="A10422" t="str">
        <f>VLOOKUP(B10422,StateFIPS!A$2:B$52,2)</f>
        <v>Pennsylvania</v>
      </c>
      <c r="B10422">
        <f t="shared" si="165"/>
        <v>42</v>
      </c>
      <c r="C10422" s="9" t="s">
        <v>2322</v>
      </c>
      <c r="D10422" s="9" t="s">
        <v>93</v>
      </c>
      <c r="E10422" s="9" t="s">
        <v>2803</v>
      </c>
      <c r="F10422" s="9" t="s">
        <v>2804</v>
      </c>
      <c r="G10422" s="10">
        <v>1195</v>
      </c>
      <c r="H10422" s="9" t="s">
        <v>94</v>
      </c>
      <c r="I10422" s="10">
        <v>1169</v>
      </c>
      <c r="J10422" s="11">
        <v>1.0222412318220699</v>
      </c>
      <c r="K10422" s="9" t="s">
        <v>94</v>
      </c>
      <c r="L10422" s="9" t="s">
        <v>95</v>
      </c>
    </row>
    <row r="10423" spans="1:12" x14ac:dyDescent="0.2">
      <c r="A10423" t="str">
        <f>VLOOKUP(B10423,StateFIPS!A$2:B$52,2)</f>
        <v>Illinois</v>
      </c>
      <c r="B10423">
        <f t="shared" si="165"/>
        <v>17</v>
      </c>
      <c r="C10423" s="9" t="s">
        <v>705</v>
      </c>
      <c r="D10423" s="9" t="s">
        <v>93</v>
      </c>
      <c r="E10423" s="9" t="s">
        <v>2803</v>
      </c>
      <c r="F10423" s="9" t="s">
        <v>2804</v>
      </c>
      <c r="G10423" s="10">
        <v>11.99</v>
      </c>
      <c r="H10423" s="9" t="s">
        <v>94</v>
      </c>
      <c r="I10423" s="10">
        <v>6</v>
      </c>
      <c r="J10423" s="11">
        <v>1.99833333333333</v>
      </c>
      <c r="K10423" s="9" t="s">
        <v>94</v>
      </c>
      <c r="L10423" s="9" t="s">
        <v>95</v>
      </c>
    </row>
    <row r="10424" spans="1:12" x14ac:dyDescent="0.2">
      <c r="A10424" t="str">
        <f>VLOOKUP(B10424,StateFIPS!A$2:B$52,2)</f>
        <v>Pennsylvania</v>
      </c>
      <c r="B10424">
        <f t="shared" si="165"/>
        <v>42</v>
      </c>
      <c r="C10424" s="9" t="s">
        <v>2287</v>
      </c>
      <c r="D10424" s="9" t="s">
        <v>93</v>
      </c>
      <c r="E10424" s="9" t="s">
        <v>2803</v>
      </c>
      <c r="F10424" s="9" t="s">
        <v>2804</v>
      </c>
      <c r="G10424" s="10">
        <v>3547</v>
      </c>
      <c r="H10424" s="9" t="s">
        <v>94</v>
      </c>
      <c r="I10424" s="10">
        <v>4640</v>
      </c>
      <c r="J10424" s="11">
        <v>0.76443965517241397</v>
      </c>
      <c r="K10424" s="9" t="s">
        <v>94</v>
      </c>
      <c r="L10424" s="9" t="s">
        <v>95</v>
      </c>
    </row>
    <row r="10425" spans="1:12" x14ac:dyDescent="0.2">
      <c r="A10425" t="str">
        <f>VLOOKUP(B10425,StateFIPS!A$2:B$52,2)</f>
        <v>Illinois</v>
      </c>
      <c r="B10425">
        <f t="shared" si="165"/>
        <v>17</v>
      </c>
      <c r="C10425" s="9" t="s">
        <v>2160</v>
      </c>
      <c r="D10425" s="9" t="s">
        <v>93</v>
      </c>
      <c r="E10425" s="9" t="s">
        <v>2803</v>
      </c>
      <c r="F10425" s="9" t="s">
        <v>2804</v>
      </c>
      <c r="G10425" s="10">
        <v>12626</v>
      </c>
      <c r="H10425" s="9" t="s">
        <v>94</v>
      </c>
      <c r="I10425" s="10">
        <v>5771</v>
      </c>
      <c r="J10425" s="11">
        <v>2.1878357303760199</v>
      </c>
      <c r="K10425" s="9" t="s">
        <v>94</v>
      </c>
      <c r="L10425" s="9" t="s">
        <v>95</v>
      </c>
    </row>
    <row r="10426" spans="1:12" x14ac:dyDescent="0.2">
      <c r="A10426" t="str">
        <f>VLOOKUP(B10426,StateFIPS!A$2:B$52,2)</f>
        <v>Michigan</v>
      </c>
      <c r="B10426">
        <f t="shared" si="165"/>
        <v>26</v>
      </c>
      <c r="C10426" s="9" t="s">
        <v>1818</v>
      </c>
      <c r="D10426" s="9" t="s">
        <v>93</v>
      </c>
      <c r="E10426" s="9" t="s">
        <v>2803</v>
      </c>
      <c r="F10426" s="9" t="s">
        <v>2804</v>
      </c>
      <c r="G10426" s="10">
        <v>4272</v>
      </c>
      <c r="H10426" s="9" t="s">
        <v>94</v>
      </c>
      <c r="I10426" s="10">
        <v>4296</v>
      </c>
      <c r="J10426" s="11">
        <v>0.994413407821229</v>
      </c>
      <c r="K10426" s="9" t="s">
        <v>94</v>
      </c>
      <c r="L10426" s="9" t="s">
        <v>95</v>
      </c>
    </row>
    <row r="10427" spans="1:12" x14ac:dyDescent="0.2">
      <c r="A10427" t="str">
        <f>VLOOKUP(B10427,StateFIPS!A$2:B$52,2)</f>
        <v>Michigan</v>
      </c>
      <c r="B10427">
        <f t="shared" si="165"/>
        <v>26</v>
      </c>
      <c r="C10427" s="9" t="s">
        <v>458</v>
      </c>
      <c r="D10427" s="9" t="s">
        <v>93</v>
      </c>
      <c r="E10427" s="9" t="s">
        <v>2803</v>
      </c>
      <c r="F10427" s="9" t="s">
        <v>2804</v>
      </c>
      <c r="G10427" s="10">
        <v>17964</v>
      </c>
      <c r="H10427" s="9" t="s">
        <v>94</v>
      </c>
      <c r="I10427" s="10">
        <v>8211</v>
      </c>
      <c r="J10427" s="11">
        <v>2.1877968578735798</v>
      </c>
      <c r="K10427" s="9" t="s">
        <v>94</v>
      </c>
      <c r="L10427" s="9" t="s">
        <v>95</v>
      </c>
    </row>
    <row r="10428" spans="1:12" x14ac:dyDescent="0.2">
      <c r="A10428" t="str">
        <f>VLOOKUP(B10428,StateFIPS!A$2:B$52,2)</f>
        <v>Michigan</v>
      </c>
      <c r="B10428">
        <f t="shared" si="165"/>
        <v>26</v>
      </c>
      <c r="C10428" s="9" t="s">
        <v>1819</v>
      </c>
      <c r="D10428" s="9" t="s">
        <v>93</v>
      </c>
      <c r="E10428" s="9" t="s">
        <v>2803</v>
      </c>
      <c r="F10428" s="9" t="s">
        <v>2804</v>
      </c>
      <c r="G10428" s="10">
        <v>265</v>
      </c>
      <c r="H10428" s="9" t="s">
        <v>94</v>
      </c>
      <c r="I10428" s="10">
        <v>121</v>
      </c>
      <c r="J10428" s="11">
        <v>2.1900826446281001</v>
      </c>
      <c r="K10428" s="9" t="s">
        <v>94</v>
      </c>
      <c r="L10428" s="9" t="s">
        <v>95</v>
      </c>
    </row>
    <row r="10429" spans="1:12" x14ac:dyDescent="0.2">
      <c r="A10429" t="str">
        <f>VLOOKUP(B10429,StateFIPS!A$2:B$52,2)</f>
        <v>Pennsylvania</v>
      </c>
      <c r="B10429">
        <f t="shared" si="165"/>
        <v>42</v>
      </c>
      <c r="C10429" s="9" t="s">
        <v>2332</v>
      </c>
      <c r="D10429" s="9" t="s">
        <v>93</v>
      </c>
      <c r="E10429" s="9" t="s">
        <v>2803</v>
      </c>
      <c r="F10429" s="9" t="s">
        <v>2804</v>
      </c>
      <c r="G10429" s="10">
        <v>416</v>
      </c>
      <c r="H10429" s="9" t="s">
        <v>94</v>
      </c>
      <c r="I10429" s="10">
        <v>603</v>
      </c>
      <c r="J10429" s="11">
        <v>0.68988391376451097</v>
      </c>
      <c r="K10429" s="9" t="s">
        <v>94</v>
      </c>
      <c r="L10429" s="9" t="s">
        <v>95</v>
      </c>
    </row>
    <row r="10430" spans="1:12" x14ac:dyDescent="0.2">
      <c r="A10430" t="str">
        <f>VLOOKUP(B10430,StateFIPS!A$2:B$52,2)</f>
        <v>Texas</v>
      </c>
      <c r="B10430">
        <f t="shared" si="165"/>
        <v>48</v>
      </c>
      <c r="C10430" s="9" t="s">
        <v>830</v>
      </c>
      <c r="D10430" s="9" t="s">
        <v>93</v>
      </c>
      <c r="E10430" s="9" t="s">
        <v>2803</v>
      </c>
      <c r="F10430" s="9" t="s">
        <v>2804</v>
      </c>
      <c r="G10430" s="10">
        <v>2676</v>
      </c>
      <c r="H10430" s="9" t="s">
        <v>94</v>
      </c>
      <c r="I10430" s="10">
        <v>2970</v>
      </c>
      <c r="J10430" s="11">
        <v>0.90101010101010104</v>
      </c>
      <c r="K10430" s="9" t="s">
        <v>94</v>
      </c>
      <c r="L10430" s="9" t="s">
        <v>95</v>
      </c>
    </row>
    <row r="10431" spans="1:12" x14ac:dyDescent="0.2">
      <c r="A10431" t="str">
        <f>VLOOKUP(B10431,StateFIPS!A$2:B$52,2)</f>
        <v>Pennsylvania</v>
      </c>
      <c r="B10431">
        <f t="shared" si="165"/>
        <v>42</v>
      </c>
      <c r="C10431" s="9" t="s">
        <v>2330</v>
      </c>
      <c r="D10431" s="9" t="s">
        <v>93</v>
      </c>
      <c r="E10431" s="9" t="s">
        <v>2803</v>
      </c>
      <c r="F10431" s="9" t="s">
        <v>2804</v>
      </c>
      <c r="G10431" s="10">
        <v>39297</v>
      </c>
      <c r="H10431" s="9" t="s">
        <v>94</v>
      </c>
      <c r="I10431" s="10">
        <v>18049</v>
      </c>
      <c r="J10431" s="11">
        <v>2.1772397362734801</v>
      </c>
      <c r="K10431" s="9" t="s">
        <v>94</v>
      </c>
      <c r="L10431" s="9" t="s">
        <v>95</v>
      </c>
    </row>
    <row r="10432" spans="1:12" x14ac:dyDescent="0.2">
      <c r="A10432" t="str">
        <f>VLOOKUP(B10432,StateFIPS!A$2:B$52,2)</f>
        <v>Rhode Island</v>
      </c>
      <c r="B10432">
        <f t="shared" si="165"/>
        <v>44</v>
      </c>
      <c r="C10432" s="9" t="s">
        <v>1360</v>
      </c>
      <c r="D10432" s="9" t="s">
        <v>93</v>
      </c>
      <c r="E10432" s="9" t="s">
        <v>2803</v>
      </c>
      <c r="F10432" s="9" t="s">
        <v>2804</v>
      </c>
      <c r="G10432" s="10">
        <v>3627</v>
      </c>
      <c r="H10432" s="9" t="s">
        <v>94</v>
      </c>
      <c r="I10432" s="10">
        <v>3940</v>
      </c>
      <c r="J10432" s="11">
        <v>0.92055837563451803</v>
      </c>
      <c r="K10432" s="9" t="s">
        <v>94</v>
      </c>
      <c r="L10432" s="9" t="s">
        <v>95</v>
      </c>
    </row>
    <row r="10433" spans="1:12" x14ac:dyDescent="0.2">
      <c r="A10433" t="str">
        <f>VLOOKUP(B10433,StateFIPS!A$2:B$52,2)</f>
        <v>South Carolina</v>
      </c>
      <c r="B10433">
        <f t="shared" si="165"/>
        <v>45</v>
      </c>
      <c r="C10433" s="9" t="s">
        <v>1366</v>
      </c>
      <c r="D10433" s="9" t="s">
        <v>93</v>
      </c>
      <c r="E10433" s="9" t="s">
        <v>2803</v>
      </c>
      <c r="F10433" s="9" t="s">
        <v>2804</v>
      </c>
      <c r="G10433" s="10">
        <v>20.67</v>
      </c>
      <c r="H10433" s="9" t="s">
        <v>94</v>
      </c>
      <c r="I10433" s="10">
        <v>26</v>
      </c>
      <c r="J10433" s="11">
        <v>0.79500000000000004</v>
      </c>
      <c r="K10433" s="9" t="s">
        <v>94</v>
      </c>
      <c r="L10433" s="9" t="s">
        <v>95</v>
      </c>
    </row>
    <row r="10434" spans="1:12" x14ac:dyDescent="0.2">
      <c r="A10434" t="str">
        <f>VLOOKUP(B10434,StateFIPS!A$2:B$52,2)</f>
        <v>Pennsylvania</v>
      </c>
      <c r="B10434">
        <f t="shared" si="165"/>
        <v>42</v>
      </c>
      <c r="C10434" s="9" t="s">
        <v>2286</v>
      </c>
      <c r="D10434" s="9" t="s">
        <v>93</v>
      </c>
      <c r="E10434" s="9" t="s">
        <v>2803</v>
      </c>
      <c r="F10434" s="9" t="s">
        <v>2804</v>
      </c>
      <c r="G10434" s="10">
        <v>1040</v>
      </c>
      <c r="H10434" s="9" t="s">
        <v>94</v>
      </c>
      <c r="I10434" s="10">
        <v>1170</v>
      </c>
      <c r="J10434" s="11">
        <v>0.88888888888888895</v>
      </c>
      <c r="K10434" s="9" t="s">
        <v>94</v>
      </c>
      <c r="L10434" s="9" t="s">
        <v>95</v>
      </c>
    </row>
    <row r="10435" spans="1:12" x14ac:dyDescent="0.2">
      <c r="A10435" t="str">
        <f>VLOOKUP(B10435,StateFIPS!A$2:B$52,2)</f>
        <v>Pennsylvania</v>
      </c>
      <c r="B10435">
        <f t="shared" ref="B10435:B10498" si="166">VALUE(LEFT(C10435,2))</f>
        <v>42</v>
      </c>
      <c r="C10435" s="9" t="s">
        <v>2673</v>
      </c>
      <c r="D10435" s="9" t="s">
        <v>93</v>
      </c>
      <c r="E10435" s="9" t="s">
        <v>2803</v>
      </c>
      <c r="F10435" s="9" t="s">
        <v>2804</v>
      </c>
      <c r="G10435" s="10">
        <v>39977</v>
      </c>
      <c r="H10435" s="9" t="s">
        <v>94</v>
      </c>
      <c r="I10435" s="10">
        <v>18861</v>
      </c>
      <c r="J10435" s="11">
        <v>2.1195588781082702</v>
      </c>
      <c r="K10435" s="9" t="s">
        <v>94</v>
      </c>
      <c r="L10435" s="9" t="s">
        <v>95</v>
      </c>
    </row>
    <row r="10436" spans="1:12" x14ac:dyDescent="0.2">
      <c r="A10436" t="str">
        <f>VLOOKUP(B10436,StateFIPS!A$2:B$52,2)</f>
        <v>South Dakota</v>
      </c>
      <c r="B10436">
        <f t="shared" si="166"/>
        <v>46</v>
      </c>
      <c r="C10436" s="9" t="s">
        <v>914</v>
      </c>
      <c r="D10436" s="9" t="s">
        <v>93</v>
      </c>
      <c r="E10436" s="9" t="s">
        <v>2803</v>
      </c>
      <c r="F10436" s="9" t="s">
        <v>2804</v>
      </c>
      <c r="G10436" s="10">
        <v>57859</v>
      </c>
      <c r="H10436" s="9" t="s">
        <v>94</v>
      </c>
      <c r="I10436" s="10">
        <v>26446</v>
      </c>
      <c r="J10436" s="11">
        <v>2.1878166830522598</v>
      </c>
      <c r="K10436" s="9" t="s">
        <v>94</v>
      </c>
      <c r="L10436" s="9" t="s">
        <v>95</v>
      </c>
    </row>
    <row r="10437" spans="1:12" x14ac:dyDescent="0.2">
      <c r="A10437" t="str">
        <f>VLOOKUP(B10437,StateFIPS!A$2:B$52,2)</f>
        <v>Illinois</v>
      </c>
      <c r="B10437">
        <f t="shared" si="166"/>
        <v>17</v>
      </c>
      <c r="C10437" s="9" t="s">
        <v>720</v>
      </c>
      <c r="D10437" s="9" t="s">
        <v>93</v>
      </c>
      <c r="E10437" s="9" t="s">
        <v>2803</v>
      </c>
      <c r="F10437" s="9" t="s">
        <v>2804</v>
      </c>
      <c r="G10437" s="10">
        <v>12626</v>
      </c>
      <c r="H10437" s="9" t="s">
        <v>94</v>
      </c>
      <c r="I10437" s="10">
        <v>5771</v>
      </c>
      <c r="J10437" s="11">
        <v>2.1878357303760199</v>
      </c>
      <c r="K10437" s="9" t="s">
        <v>94</v>
      </c>
      <c r="L10437" s="9" t="s">
        <v>95</v>
      </c>
    </row>
    <row r="10438" spans="1:12" x14ac:dyDescent="0.2">
      <c r="A10438" t="str">
        <f>VLOOKUP(B10438,StateFIPS!A$2:B$52,2)</f>
        <v>Illinois</v>
      </c>
      <c r="B10438">
        <f t="shared" si="166"/>
        <v>17</v>
      </c>
      <c r="C10438" s="9" t="s">
        <v>721</v>
      </c>
      <c r="D10438" s="9" t="s">
        <v>93</v>
      </c>
      <c r="E10438" s="9" t="s">
        <v>2803</v>
      </c>
      <c r="F10438" s="9" t="s">
        <v>2804</v>
      </c>
      <c r="G10438" s="10">
        <v>12626</v>
      </c>
      <c r="H10438" s="9" t="s">
        <v>94</v>
      </c>
      <c r="I10438" s="10">
        <v>5771</v>
      </c>
      <c r="J10438" s="11">
        <v>2.1878357303760199</v>
      </c>
      <c r="K10438" s="9" t="s">
        <v>94</v>
      </c>
      <c r="L10438" s="9" t="s">
        <v>95</v>
      </c>
    </row>
    <row r="10439" spans="1:12" x14ac:dyDescent="0.2">
      <c r="A10439" t="str">
        <f>VLOOKUP(B10439,StateFIPS!A$2:B$52,2)</f>
        <v>Illinois</v>
      </c>
      <c r="B10439">
        <f t="shared" si="166"/>
        <v>17</v>
      </c>
      <c r="C10439" s="9" t="s">
        <v>724</v>
      </c>
      <c r="D10439" s="9" t="s">
        <v>93</v>
      </c>
      <c r="E10439" s="9" t="s">
        <v>2803</v>
      </c>
      <c r="F10439" s="9" t="s">
        <v>2804</v>
      </c>
      <c r="G10439" s="10">
        <v>12626</v>
      </c>
      <c r="H10439" s="9" t="s">
        <v>94</v>
      </c>
      <c r="I10439" s="10">
        <v>5771</v>
      </c>
      <c r="J10439" s="11">
        <v>2.1878357303760199</v>
      </c>
      <c r="K10439" s="9" t="s">
        <v>94</v>
      </c>
      <c r="L10439" s="9" t="s">
        <v>95</v>
      </c>
    </row>
    <row r="10440" spans="1:12" x14ac:dyDescent="0.2">
      <c r="A10440" t="str">
        <f>VLOOKUP(B10440,StateFIPS!A$2:B$52,2)</f>
        <v>Illinois</v>
      </c>
      <c r="B10440">
        <f t="shared" si="166"/>
        <v>17</v>
      </c>
      <c r="C10440" s="9" t="s">
        <v>694</v>
      </c>
      <c r="D10440" s="9" t="s">
        <v>93</v>
      </c>
      <c r="E10440" s="9" t="s">
        <v>2803</v>
      </c>
      <c r="F10440" s="9" t="s">
        <v>2804</v>
      </c>
      <c r="G10440" s="10">
        <v>48</v>
      </c>
      <c r="H10440" s="9" t="s">
        <v>94</v>
      </c>
      <c r="I10440" s="10">
        <v>22</v>
      </c>
      <c r="J10440" s="11">
        <v>2.1818181818181799</v>
      </c>
      <c r="K10440" s="9" t="s">
        <v>94</v>
      </c>
      <c r="L10440" s="9" t="s">
        <v>95</v>
      </c>
    </row>
    <row r="10441" spans="1:12" x14ac:dyDescent="0.2">
      <c r="A10441" t="str">
        <f>VLOOKUP(B10441,StateFIPS!A$2:B$52,2)</f>
        <v>Pennsylvania</v>
      </c>
      <c r="B10441">
        <f t="shared" si="166"/>
        <v>42</v>
      </c>
      <c r="C10441" s="9" t="s">
        <v>2407</v>
      </c>
      <c r="D10441" s="9" t="s">
        <v>93</v>
      </c>
      <c r="E10441" s="9" t="s">
        <v>2803</v>
      </c>
      <c r="F10441" s="9" t="s">
        <v>2804</v>
      </c>
      <c r="G10441" s="10">
        <v>1005</v>
      </c>
      <c r="H10441" s="9" t="s">
        <v>94</v>
      </c>
      <c r="I10441" s="10">
        <v>767</v>
      </c>
      <c r="J10441" s="11">
        <v>1.3102998696218999</v>
      </c>
      <c r="K10441" s="9" t="s">
        <v>94</v>
      </c>
      <c r="L10441" s="9" t="s">
        <v>95</v>
      </c>
    </row>
    <row r="10442" spans="1:12" x14ac:dyDescent="0.2">
      <c r="A10442" t="str">
        <f>VLOOKUP(B10442,StateFIPS!A$2:B$52,2)</f>
        <v>Kansas</v>
      </c>
      <c r="B10442">
        <f t="shared" si="166"/>
        <v>20</v>
      </c>
      <c r="C10442" s="9" t="s">
        <v>1550</v>
      </c>
      <c r="D10442" s="9" t="s">
        <v>93</v>
      </c>
      <c r="E10442" s="9" t="s">
        <v>2803</v>
      </c>
      <c r="F10442" s="9" t="s">
        <v>2804</v>
      </c>
      <c r="G10442" s="10">
        <v>6048</v>
      </c>
      <c r="H10442" s="9" t="s">
        <v>94</v>
      </c>
      <c r="I10442" s="10">
        <v>3213</v>
      </c>
      <c r="J10442" s="11">
        <v>1.8823529411764699</v>
      </c>
      <c r="K10442" s="9" t="s">
        <v>94</v>
      </c>
      <c r="L10442" s="9" t="s">
        <v>95</v>
      </c>
    </row>
    <row r="10443" spans="1:12" x14ac:dyDescent="0.2">
      <c r="A10443" t="str">
        <f>VLOOKUP(B10443,StateFIPS!A$2:B$52,2)</f>
        <v>Pennsylvania</v>
      </c>
      <c r="B10443">
        <f t="shared" si="166"/>
        <v>42</v>
      </c>
      <c r="C10443" s="9" t="s">
        <v>2450</v>
      </c>
      <c r="D10443" s="9" t="s">
        <v>93</v>
      </c>
      <c r="E10443" s="9" t="s">
        <v>2803</v>
      </c>
      <c r="F10443" s="9" t="s">
        <v>2804</v>
      </c>
      <c r="G10443" s="10">
        <v>18494</v>
      </c>
      <c r="H10443" s="9" t="s">
        <v>94</v>
      </c>
      <c r="I10443" s="10">
        <v>20365</v>
      </c>
      <c r="J10443" s="11">
        <v>0.90812668794500395</v>
      </c>
      <c r="K10443" s="9" t="s">
        <v>94</v>
      </c>
      <c r="L10443" s="9" t="s">
        <v>95</v>
      </c>
    </row>
    <row r="10444" spans="1:12" x14ac:dyDescent="0.2">
      <c r="A10444" t="str">
        <f>VLOOKUP(B10444,StateFIPS!A$2:B$52,2)</f>
        <v>Illinois</v>
      </c>
      <c r="B10444">
        <f t="shared" si="166"/>
        <v>17</v>
      </c>
      <c r="C10444" s="9" t="s">
        <v>690</v>
      </c>
      <c r="D10444" s="9" t="s">
        <v>93</v>
      </c>
      <c r="E10444" s="9" t="s">
        <v>2803</v>
      </c>
      <c r="F10444" s="9" t="s">
        <v>2804</v>
      </c>
      <c r="G10444" s="10">
        <v>12626</v>
      </c>
      <c r="H10444" s="9" t="s">
        <v>94</v>
      </c>
      <c r="I10444" s="10">
        <v>5771</v>
      </c>
      <c r="J10444" s="11">
        <v>2.1878357303760199</v>
      </c>
      <c r="K10444" s="9" t="s">
        <v>94</v>
      </c>
      <c r="L10444" s="9" t="s">
        <v>95</v>
      </c>
    </row>
    <row r="10445" spans="1:12" x14ac:dyDescent="0.2">
      <c r="A10445" t="str">
        <f>VLOOKUP(B10445,StateFIPS!A$2:B$52,2)</f>
        <v>Kansas</v>
      </c>
      <c r="B10445">
        <f t="shared" si="166"/>
        <v>20</v>
      </c>
      <c r="C10445" s="9" t="s">
        <v>1549</v>
      </c>
      <c r="D10445" s="9" t="s">
        <v>93</v>
      </c>
      <c r="E10445" s="9" t="s">
        <v>2803</v>
      </c>
      <c r="F10445" s="9" t="s">
        <v>2804</v>
      </c>
      <c r="G10445" s="10">
        <v>1168</v>
      </c>
      <c r="H10445" s="9" t="s">
        <v>94</v>
      </c>
      <c r="I10445" s="10">
        <v>1227</v>
      </c>
      <c r="J10445" s="11">
        <v>0.95191524042379805</v>
      </c>
      <c r="K10445" s="9" t="s">
        <v>94</v>
      </c>
      <c r="L10445" s="9" t="s">
        <v>95</v>
      </c>
    </row>
    <row r="10446" spans="1:12" x14ac:dyDescent="0.2">
      <c r="A10446" t="str">
        <f>VLOOKUP(B10446,StateFIPS!A$2:B$52,2)</f>
        <v>Illinois</v>
      </c>
      <c r="B10446">
        <f t="shared" si="166"/>
        <v>17</v>
      </c>
      <c r="C10446" s="9" t="s">
        <v>2156</v>
      </c>
      <c r="D10446" s="9" t="s">
        <v>93</v>
      </c>
      <c r="E10446" s="9" t="s">
        <v>2803</v>
      </c>
      <c r="F10446" s="9" t="s">
        <v>2804</v>
      </c>
      <c r="G10446" s="10">
        <v>12626</v>
      </c>
      <c r="H10446" s="9" t="s">
        <v>94</v>
      </c>
      <c r="I10446" s="10">
        <v>5771</v>
      </c>
      <c r="J10446" s="11">
        <v>2.1878357303760199</v>
      </c>
      <c r="K10446" s="9" t="s">
        <v>94</v>
      </c>
      <c r="L10446" s="9" t="s">
        <v>95</v>
      </c>
    </row>
    <row r="10447" spans="1:12" x14ac:dyDescent="0.2">
      <c r="A10447" t="str">
        <f>VLOOKUP(B10447,StateFIPS!A$2:B$52,2)</f>
        <v>Pennsylvania</v>
      </c>
      <c r="B10447">
        <f t="shared" si="166"/>
        <v>42</v>
      </c>
      <c r="C10447" s="9" t="s">
        <v>2489</v>
      </c>
      <c r="D10447" s="9" t="s">
        <v>93</v>
      </c>
      <c r="E10447" s="9" t="s">
        <v>2803</v>
      </c>
      <c r="F10447" s="9" t="s">
        <v>2804</v>
      </c>
      <c r="G10447" s="10">
        <v>496</v>
      </c>
      <c r="H10447" s="9" t="s">
        <v>94</v>
      </c>
      <c r="I10447" s="10">
        <v>829</v>
      </c>
      <c r="J10447" s="11">
        <v>0.59831121833534395</v>
      </c>
      <c r="K10447" s="9" t="s">
        <v>94</v>
      </c>
      <c r="L10447" s="9" t="s">
        <v>95</v>
      </c>
    </row>
    <row r="10448" spans="1:12" x14ac:dyDescent="0.2">
      <c r="A10448" t="str">
        <f>VLOOKUP(B10448,StateFIPS!A$2:B$52,2)</f>
        <v>Michigan</v>
      </c>
      <c r="B10448">
        <f t="shared" si="166"/>
        <v>26</v>
      </c>
      <c r="C10448" s="9" t="s">
        <v>456</v>
      </c>
      <c r="D10448" s="9" t="s">
        <v>93</v>
      </c>
      <c r="E10448" s="9" t="s">
        <v>2803</v>
      </c>
      <c r="F10448" s="9" t="s">
        <v>2804</v>
      </c>
      <c r="G10448" s="10">
        <v>36</v>
      </c>
      <c r="H10448" s="9" t="s">
        <v>94</v>
      </c>
      <c r="I10448" s="10">
        <v>16</v>
      </c>
      <c r="J10448" s="11">
        <v>2.25</v>
      </c>
      <c r="K10448" s="9" t="s">
        <v>94</v>
      </c>
      <c r="L10448" s="9" t="s">
        <v>95</v>
      </c>
    </row>
    <row r="10449" spans="1:12" x14ac:dyDescent="0.2">
      <c r="A10449" t="str">
        <f>VLOOKUP(B10449,StateFIPS!A$2:B$52,2)</f>
        <v>Michigan</v>
      </c>
      <c r="B10449">
        <f t="shared" si="166"/>
        <v>26</v>
      </c>
      <c r="C10449" s="9" t="s">
        <v>1816</v>
      </c>
      <c r="D10449" s="9" t="s">
        <v>93</v>
      </c>
      <c r="E10449" s="9" t="s">
        <v>2803</v>
      </c>
      <c r="F10449" s="9" t="s">
        <v>2804</v>
      </c>
      <c r="G10449" s="10">
        <v>19628</v>
      </c>
      <c r="H10449" s="9" t="s">
        <v>94</v>
      </c>
      <c r="I10449" s="10">
        <v>10026</v>
      </c>
      <c r="J10449" s="11">
        <v>1.9577099541192899</v>
      </c>
      <c r="K10449" s="9" t="s">
        <v>94</v>
      </c>
      <c r="L10449" s="9" t="s">
        <v>95</v>
      </c>
    </row>
    <row r="10450" spans="1:12" x14ac:dyDescent="0.2">
      <c r="A10450" t="str">
        <f>VLOOKUP(B10450,StateFIPS!A$2:B$52,2)</f>
        <v>Illinois</v>
      </c>
      <c r="B10450">
        <f t="shared" si="166"/>
        <v>17</v>
      </c>
      <c r="C10450" s="9" t="s">
        <v>692</v>
      </c>
      <c r="D10450" s="9" t="s">
        <v>93</v>
      </c>
      <c r="E10450" s="9" t="s">
        <v>2803</v>
      </c>
      <c r="F10450" s="9" t="s">
        <v>2804</v>
      </c>
      <c r="G10450" s="10">
        <v>18666</v>
      </c>
      <c r="H10450" s="9" t="s">
        <v>94</v>
      </c>
      <c r="I10450" s="10">
        <v>12363</v>
      </c>
      <c r="J10450" s="11">
        <v>1.5098277117204599</v>
      </c>
      <c r="K10450" s="9" t="s">
        <v>94</v>
      </c>
      <c r="L10450" s="9" t="s">
        <v>95</v>
      </c>
    </row>
    <row r="10451" spans="1:12" x14ac:dyDescent="0.2">
      <c r="A10451" t="str">
        <f>VLOOKUP(B10451,StateFIPS!A$2:B$52,2)</f>
        <v>Illinois</v>
      </c>
      <c r="B10451">
        <f t="shared" si="166"/>
        <v>17</v>
      </c>
      <c r="C10451" s="9" t="s">
        <v>2216</v>
      </c>
      <c r="D10451" s="9" t="s">
        <v>93</v>
      </c>
      <c r="E10451" s="9" t="s">
        <v>2803</v>
      </c>
      <c r="F10451" s="9" t="s">
        <v>2804</v>
      </c>
      <c r="G10451" s="10">
        <v>71</v>
      </c>
      <c r="H10451" s="9" t="s">
        <v>94</v>
      </c>
      <c r="I10451" s="10">
        <v>32</v>
      </c>
      <c r="J10451" s="11">
        <v>2.21875</v>
      </c>
      <c r="K10451" s="9" t="s">
        <v>94</v>
      </c>
      <c r="L10451" s="9" t="s">
        <v>95</v>
      </c>
    </row>
    <row r="10452" spans="1:12" x14ac:dyDescent="0.2">
      <c r="A10452" t="str">
        <f>VLOOKUP(B10452,StateFIPS!A$2:B$52,2)</f>
        <v>Illinois</v>
      </c>
      <c r="B10452">
        <f t="shared" si="166"/>
        <v>17</v>
      </c>
      <c r="C10452" s="9" t="s">
        <v>684</v>
      </c>
      <c r="D10452" s="9" t="s">
        <v>93</v>
      </c>
      <c r="E10452" s="9" t="s">
        <v>2803</v>
      </c>
      <c r="F10452" s="9" t="s">
        <v>2804</v>
      </c>
      <c r="G10452" s="10">
        <v>12626</v>
      </c>
      <c r="H10452" s="9" t="s">
        <v>94</v>
      </c>
      <c r="I10452" s="10">
        <v>5771</v>
      </c>
      <c r="J10452" s="11">
        <v>2.1878357303760199</v>
      </c>
      <c r="K10452" s="9" t="s">
        <v>94</v>
      </c>
      <c r="L10452" s="9" t="s">
        <v>95</v>
      </c>
    </row>
    <row r="10453" spans="1:12" x14ac:dyDescent="0.2">
      <c r="A10453" t="str">
        <f>VLOOKUP(B10453,StateFIPS!A$2:B$52,2)</f>
        <v>Illinois</v>
      </c>
      <c r="B10453">
        <f t="shared" si="166"/>
        <v>17</v>
      </c>
      <c r="C10453" s="9" t="s">
        <v>2223</v>
      </c>
      <c r="D10453" s="9" t="s">
        <v>93</v>
      </c>
      <c r="E10453" s="9" t="s">
        <v>2803</v>
      </c>
      <c r="F10453" s="9" t="s">
        <v>2804</v>
      </c>
      <c r="G10453" s="10">
        <v>84</v>
      </c>
      <c r="H10453" s="9" t="s">
        <v>94</v>
      </c>
      <c r="I10453" s="10">
        <v>39</v>
      </c>
      <c r="J10453" s="11">
        <v>2.1538461538461502</v>
      </c>
      <c r="K10453" s="9" t="s">
        <v>94</v>
      </c>
      <c r="L10453" s="9" t="s">
        <v>95</v>
      </c>
    </row>
    <row r="10454" spans="1:12" x14ac:dyDescent="0.2">
      <c r="A10454" t="str">
        <f>VLOOKUP(B10454,StateFIPS!A$2:B$52,2)</f>
        <v>Illinois</v>
      </c>
      <c r="B10454">
        <f t="shared" si="166"/>
        <v>17</v>
      </c>
      <c r="C10454" s="9" t="s">
        <v>685</v>
      </c>
      <c r="D10454" s="9" t="s">
        <v>93</v>
      </c>
      <c r="E10454" s="9" t="s">
        <v>2803</v>
      </c>
      <c r="F10454" s="9" t="s">
        <v>2804</v>
      </c>
      <c r="G10454" s="10">
        <v>34</v>
      </c>
      <c r="H10454" s="9" t="s">
        <v>94</v>
      </c>
      <c r="I10454" s="10">
        <v>16</v>
      </c>
      <c r="J10454" s="11">
        <v>2.125</v>
      </c>
      <c r="K10454" s="9" t="s">
        <v>94</v>
      </c>
      <c r="L10454" s="9" t="s">
        <v>95</v>
      </c>
    </row>
    <row r="10455" spans="1:12" x14ac:dyDescent="0.2">
      <c r="A10455" t="str">
        <f>VLOOKUP(B10455,StateFIPS!A$2:B$52,2)</f>
        <v>Illinois</v>
      </c>
      <c r="B10455">
        <f t="shared" si="166"/>
        <v>17</v>
      </c>
      <c r="C10455" s="9" t="s">
        <v>2187</v>
      </c>
      <c r="D10455" s="9" t="s">
        <v>93</v>
      </c>
      <c r="E10455" s="9" t="s">
        <v>2803</v>
      </c>
      <c r="F10455" s="9" t="s">
        <v>2804</v>
      </c>
      <c r="G10455" s="10">
        <v>12626</v>
      </c>
      <c r="H10455" s="9" t="s">
        <v>94</v>
      </c>
      <c r="I10455" s="10">
        <v>5771</v>
      </c>
      <c r="J10455" s="11">
        <v>2.1878357303760199</v>
      </c>
      <c r="K10455" s="9" t="s">
        <v>94</v>
      </c>
      <c r="L10455" s="9" t="s">
        <v>95</v>
      </c>
    </row>
    <row r="10456" spans="1:12" x14ac:dyDescent="0.2">
      <c r="A10456" t="str">
        <f>VLOOKUP(B10456,StateFIPS!A$2:B$52,2)</f>
        <v>Pennsylvania</v>
      </c>
      <c r="B10456">
        <f t="shared" si="166"/>
        <v>42</v>
      </c>
      <c r="C10456" s="9" t="s">
        <v>1362</v>
      </c>
      <c r="D10456" s="9" t="s">
        <v>93</v>
      </c>
      <c r="E10456" s="9" t="s">
        <v>2803</v>
      </c>
      <c r="F10456" s="9" t="s">
        <v>2804</v>
      </c>
      <c r="G10456" s="10">
        <v>40195</v>
      </c>
      <c r="H10456" s="9" t="s">
        <v>94</v>
      </c>
      <c r="I10456" s="10">
        <v>18975</v>
      </c>
      <c r="J10456" s="11">
        <v>2.11831357048748</v>
      </c>
      <c r="K10456" s="9" t="s">
        <v>94</v>
      </c>
      <c r="L10456" s="9" t="s">
        <v>95</v>
      </c>
    </row>
    <row r="10457" spans="1:12" x14ac:dyDescent="0.2">
      <c r="A10457" t="str">
        <f>VLOOKUP(B10457,StateFIPS!A$2:B$52,2)</f>
        <v>Tennessee</v>
      </c>
      <c r="B10457">
        <f t="shared" si="166"/>
        <v>47</v>
      </c>
      <c r="C10457" s="9" t="s">
        <v>2567</v>
      </c>
      <c r="D10457" s="9" t="s">
        <v>93</v>
      </c>
      <c r="E10457" s="9" t="s">
        <v>2803</v>
      </c>
      <c r="F10457" s="9" t="s">
        <v>2804</v>
      </c>
      <c r="G10457" s="10">
        <v>81</v>
      </c>
      <c r="H10457" s="9" t="s">
        <v>94</v>
      </c>
      <c r="I10457" s="10">
        <v>186</v>
      </c>
      <c r="J10457" s="11">
        <v>0.43548387096774199</v>
      </c>
      <c r="K10457" s="9" t="s">
        <v>94</v>
      </c>
      <c r="L10457" s="9" t="s">
        <v>95</v>
      </c>
    </row>
    <row r="10458" spans="1:12" x14ac:dyDescent="0.2">
      <c r="A10458" t="str">
        <f>VLOOKUP(B10458,StateFIPS!A$2:B$52,2)</f>
        <v>Tennessee</v>
      </c>
      <c r="B10458">
        <f t="shared" si="166"/>
        <v>47</v>
      </c>
      <c r="C10458" s="9" t="s">
        <v>909</v>
      </c>
      <c r="D10458" s="9" t="s">
        <v>93</v>
      </c>
      <c r="E10458" s="9" t="s">
        <v>2803</v>
      </c>
      <c r="F10458" s="9" t="s">
        <v>2804</v>
      </c>
      <c r="G10458" s="10">
        <v>2382</v>
      </c>
      <c r="H10458" s="9" t="s">
        <v>94</v>
      </c>
      <c r="I10458" s="10">
        <v>2626</v>
      </c>
      <c r="J10458" s="11">
        <v>0.90708301599390695</v>
      </c>
      <c r="K10458" s="9" t="s">
        <v>94</v>
      </c>
      <c r="L10458" s="9" t="s">
        <v>95</v>
      </c>
    </row>
    <row r="10459" spans="1:12" x14ac:dyDescent="0.2">
      <c r="A10459" t="str">
        <f>VLOOKUP(B10459,StateFIPS!A$2:B$52,2)</f>
        <v>Tennessee</v>
      </c>
      <c r="B10459">
        <f t="shared" si="166"/>
        <v>47</v>
      </c>
      <c r="C10459" s="9" t="s">
        <v>904</v>
      </c>
      <c r="D10459" s="9" t="s">
        <v>93</v>
      </c>
      <c r="E10459" s="9" t="s">
        <v>2803</v>
      </c>
      <c r="F10459" s="9" t="s">
        <v>2804</v>
      </c>
      <c r="G10459" s="10">
        <v>1978</v>
      </c>
      <c r="H10459" s="9" t="s">
        <v>94</v>
      </c>
      <c r="I10459" s="10">
        <v>2406</v>
      </c>
      <c r="J10459" s="11">
        <v>0.82211138819617602</v>
      </c>
      <c r="K10459" s="9" t="s">
        <v>94</v>
      </c>
      <c r="L10459" s="9" t="s">
        <v>95</v>
      </c>
    </row>
    <row r="10460" spans="1:12" x14ac:dyDescent="0.2">
      <c r="A10460" t="str">
        <f>VLOOKUP(B10460,StateFIPS!A$2:B$52,2)</f>
        <v>Tennessee</v>
      </c>
      <c r="B10460">
        <f t="shared" si="166"/>
        <v>47</v>
      </c>
      <c r="C10460" s="9" t="s">
        <v>959</v>
      </c>
      <c r="D10460" s="9" t="s">
        <v>93</v>
      </c>
      <c r="E10460" s="9" t="s">
        <v>2803</v>
      </c>
      <c r="F10460" s="9" t="s">
        <v>2804</v>
      </c>
      <c r="G10460" s="10">
        <v>959</v>
      </c>
      <c r="H10460" s="9" t="s">
        <v>94</v>
      </c>
      <c r="I10460" s="10">
        <v>1172</v>
      </c>
      <c r="J10460" s="11">
        <v>0.81825938566552903</v>
      </c>
      <c r="K10460" s="9" t="s">
        <v>94</v>
      </c>
      <c r="L10460" s="9" t="s">
        <v>95</v>
      </c>
    </row>
    <row r="10461" spans="1:12" x14ac:dyDescent="0.2">
      <c r="A10461" t="str">
        <f>VLOOKUP(B10461,StateFIPS!A$2:B$52,2)</f>
        <v>Tennessee</v>
      </c>
      <c r="B10461">
        <f t="shared" si="166"/>
        <v>47</v>
      </c>
      <c r="C10461" s="9" t="s">
        <v>925</v>
      </c>
      <c r="D10461" s="9" t="s">
        <v>93</v>
      </c>
      <c r="E10461" s="9" t="s">
        <v>2803</v>
      </c>
      <c r="F10461" s="9" t="s">
        <v>2804</v>
      </c>
      <c r="G10461" s="10">
        <v>1696</v>
      </c>
      <c r="H10461" s="9" t="s">
        <v>94</v>
      </c>
      <c r="I10461" s="10">
        <v>1943</v>
      </c>
      <c r="J10461" s="11">
        <v>0.87287699433865196</v>
      </c>
      <c r="K10461" s="9" t="s">
        <v>94</v>
      </c>
      <c r="L10461" s="9" t="s">
        <v>95</v>
      </c>
    </row>
    <row r="10462" spans="1:12" x14ac:dyDescent="0.2">
      <c r="A10462" t="str">
        <f>VLOOKUP(B10462,StateFIPS!A$2:B$52,2)</f>
        <v>Tennessee</v>
      </c>
      <c r="B10462">
        <f t="shared" si="166"/>
        <v>47</v>
      </c>
      <c r="C10462" s="9" t="s">
        <v>2561</v>
      </c>
      <c r="D10462" s="9" t="s">
        <v>93</v>
      </c>
      <c r="E10462" s="9" t="s">
        <v>2803</v>
      </c>
      <c r="F10462" s="9" t="s">
        <v>2804</v>
      </c>
      <c r="G10462" s="10">
        <v>73</v>
      </c>
      <c r="H10462" s="9" t="s">
        <v>94</v>
      </c>
      <c r="I10462" s="10">
        <v>171</v>
      </c>
      <c r="J10462" s="11">
        <v>0.426900584795322</v>
      </c>
      <c r="K10462" s="9" t="s">
        <v>94</v>
      </c>
      <c r="L10462" s="9" t="s">
        <v>95</v>
      </c>
    </row>
    <row r="10463" spans="1:12" x14ac:dyDescent="0.2">
      <c r="A10463" t="str">
        <f>VLOOKUP(B10463,StateFIPS!A$2:B$52,2)</f>
        <v>Tennessee</v>
      </c>
      <c r="B10463">
        <f t="shared" si="166"/>
        <v>47</v>
      </c>
      <c r="C10463" s="9" t="s">
        <v>2602</v>
      </c>
      <c r="D10463" s="9" t="s">
        <v>93</v>
      </c>
      <c r="E10463" s="9" t="s">
        <v>2803</v>
      </c>
      <c r="F10463" s="9" t="s">
        <v>2804</v>
      </c>
      <c r="G10463" s="10">
        <v>577</v>
      </c>
      <c r="H10463" s="9" t="s">
        <v>94</v>
      </c>
      <c r="I10463" s="10">
        <v>665</v>
      </c>
      <c r="J10463" s="11">
        <v>0.86766917293233103</v>
      </c>
      <c r="K10463" s="9" t="s">
        <v>94</v>
      </c>
      <c r="L10463" s="9" t="s">
        <v>95</v>
      </c>
    </row>
    <row r="10464" spans="1:12" x14ac:dyDescent="0.2">
      <c r="A10464" t="str">
        <f>VLOOKUP(B10464,StateFIPS!A$2:B$52,2)</f>
        <v>Tennessee</v>
      </c>
      <c r="B10464">
        <f t="shared" si="166"/>
        <v>47</v>
      </c>
      <c r="C10464" s="9" t="s">
        <v>952</v>
      </c>
      <c r="D10464" s="9" t="s">
        <v>93</v>
      </c>
      <c r="E10464" s="9" t="s">
        <v>2803</v>
      </c>
      <c r="F10464" s="9" t="s">
        <v>2804</v>
      </c>
      <c r="G10464" s="10">
        <v>1742</v>
      </c>
      <c r="H10464" s="9" t="s">
        <v>94</v>
      </c>
      <c r="I10464" s="10">
        <v>2257</v>
      </c>
      <c r="J10464" s="11">
        <v>0.77182100132919795</v>
      </c>
      <c r="K10464" s="9" t="s">
        <v>94</v>
      </c>
      <c r="L10464" s="9" t="s">
        <v>95</v>
      </c>
    </row>
    <row r="10465" spans="1:12" x14ac:dyDescent="0.2">
      <c r="A10465" t="str">
        <f>VLOOKUP(B10465,StateFIPS!A$2:B$52,2)</f>
        <v>Tennessee</v>
      </c>
      <c r="B10465">
        <f t="shared" si="166"/>
        <v>47</v>
      </c>
      <c r="C10465" s="9" t="s">
        <v>2580</v>
      </c>
      <c r="D10465" s="9" t="s">
        <v>93</v>
      </c>
      <c r="E10465" s="9" t="s">
        <v>2803</v>
      </c>
      <c r="F10465" s="9" t="s">
        <v>2804</v>
      </c>
      <c r="G10465" s="10">
        <v>1065</v>
      </c>
      <c r="H10465" s="9" t="s">
        <v>94</v>
      </c>
      <c r="I10465" s="10">
        <v>1190</v>
      </c>
      <c r="J10465" s="11">
        <v>0.89495798319327702</v>
      </c>
      <c r="K10465" s="9" t="s">
        <v>94</v>
      </c>
      <c r="L10465" s="9" t="s">
        <v>95</v>
      </c>
    </row>
    <row r="10466" spans="1:12" x14ac:dyDescent="0.2">
      <c r="A10466" t="str">
        <f>VLOOKUP(B10466,StateFIPS!A$2:B$52,2)</f>
        <v>Iowa</v>
      </c>
      <c r="B10466">
        <f t="shared" si="166"/>
        <v>19</v>
      </c>
      <c r="C10466" s="9" t="s">
        <v>1520</v>
      </c>
      <c r="D10466" s="9" t="s">
        <v>93</v>
      </c>
      <c r="E10466" s="9" t="s">
        <v>2803</v>
      </c>
      <c r="F10466" s="9" t="s">
        <v>2804</v>
      </c>
      <c r="G10466" s="10">
        <v>33502</v>
      </c>
      <c r="H10466" s="9" t="s">
        <v>94</v>
      </c>
      <c r="I10466" s="10">
        <v>26366</v>
      </c>
      <c r="J10466" s="11">
        <v>1.27065159675339</v>
      </c>
      <c r="K10466" s="9" t="s">
        <v>94</v>
      </c>
      <c r="L10466" s="9" t="s">
        <v>95</v>
      </c>
    </row>
    <row r="10467" spans="1:12" x14ac:dyDescent="0.2">
      <c r="A10467" t="str">
        <f>VLOOKUP(B10467,StateFIPS!A$2:B$52,2)</f>
        <v>Tennessee</v>
      </c>
      <c r="B10467">
        <f t="shared" si="166"/>
        <v>47</v>
      </c>
      <c r="C10467" s="9" t="s">
        <v>935</v>
      </c>
      <c r="D10467" s="9" t="s">
        <v>93</v>
      </c>
      <c r="E10467" s="9" t="s">
        <v>2803</v>
      </c>
      <c r="F10467" s="9" t="s">
        <v>2804</v>
      </c>
      <c r="G10467" s="10">
        <v>448</v>
      </c>
      <c r="H10467" s="9" t="s">
        <v>94</v>
      </c>
      <c r="I10467" s="10">
        <v>591</v>
      </c>
      <c r="J10467" s="11">
        <v>0.75803722504230098</v>
      </c>
      <c r="K10467" s="9" t="s">
        <v>94</v>
      </c>
      <c r="L10467" s="9" t="s">
        <v>95</v>
      </c>
    </row>
    <row r="10468" spans="1:12" x14ac:dyDescent="0.2">
      <c r="A10468" t="str">
        <f>VLOOKUP(B10468,StateFIPS!A$2:B$52,2)</f>
        <v>Iowa</v>
      </c>
      <c r="B10468">
        <f t="shared" si="166"/>
        <v>19</v>
      </c>
      <c r="C10468" s="9" t="s">
        <v>1518</v>
      </c>
      <c r="D10468" s="9" t="s">
        <v>93</v>
      </c>
      <c r="E10468" s="9" t="s">
        <v>2803</v>
      </c>
      <c r="F10468" s="9" t="s">
        <v>2804</v>
      </c>
      <c r="G10468" s="10">
        <v>2896.99</v>
      </c>
      <c r="H10468" s="9" t="s">
        <v>94</v>
      </c>
      <c r="I10468" s="10">
        <v>6712</v>
      </c>
      <c r="J10468" s="11">
        <v>0.43161352800953501</v>
      </c>
      <c r="K10468" s="9" t="s">
        <v>94</v>
      </c>
      <c r="L10468" s="9" t="s">
        <v>95</v>
      </c>
    </row>
    <row r="10469" spans="1:12" x14ac:dyDescent="0.2">
      <c r="A10469" t="str">
        <f>VLOOKUP(B10469,StateFIPS!A$2:B$52,2)</f>
        <v>Tennessee</v>
      </c>
      <c r="B10469">
        <f t="shared" si="166"/>
        <v>47</v>
      </c>
      <c r="C10469" s="9" t="s">
        <v>954</v>
      </c>
      <c r="D10469" s="9" t="s">
        <v>93</v>
      </c>
      <c r="E10469" s="9" t="s">
        <v>2803</v>
      </c>
      <c r="F10469" s="9" t="s">
        <v>2804</v>
      </c>
      <c r="G10469" s="10">
        <v>1136</v>
      </c>
      <c r="H10469" s="9" t="s">
        <v>94</v>
      </c>
      <c r="I10469" s="10">
        <v>1293</v>
      </c>
      <c r="J10469" s="11">
        <v>0.87857695282289305</v>
      </c>
      <c r="K10469" s="9" t="s">
        <v>94</v>
      </c>
      <c r="L10469" s="9" t="s">
        <v>95</v>
      </c>
    </row>
    <row r="10470" spans="1:12" x14ac:dyDescent="0.2">
      <c r="A10470" t="str">
        <f>VLOOKUP(B10470,StateFIPS!A$2:B$52,2)</f>
        <v>Tennessee</v>
      </c>
      <c r="B10470">
        <f t="shared" si="166"/>
        <v>47</v>
      </c>
      <c r="C10470" s="9" t="s">
        <v>955</v>
      </c>
      <c r="D10470" s="9" t="s">
        <v>93</v>
      </c>
      <c r="E10470" s="9" t="s">
        <v>2803</v>
      </c>
      <c r="F10470" s="9" t="s">
        <v>2804</v>
      </c>
      <c r="G10470" s="10">
        <v>3102</v>
      </c>
      <c r="H10470" s="9" t="s">
        <v>94</v>
      </c>
      <c r="I10470" s="10">
        <v>3402</v>
      </c>
      <c r="J10470" s="11">
        <v>0.91181657848324504</v>
      </c>
      <c r="K10470" s="9" t="s">
        <v>94</v>
      </c>
      <c r="L10470" s="9" t="s">
        <v>95</v>
      </c>
    </row>
    <row r="10471" spans="1:12" x14ac:dyDescent="0.2">
      <c r="A10471" t="str">
        <f>VLOOKUP(B10471,StateFIPS!A$2:B$52,2)</f>
        <v>Tennessee</v>
      </c>
      <c r="B10471">
        <f t="shared" si="166"/>
        <v>47</v>
      </c>
      <c r="C10471" s="9" t="s">
        <v>956</v>
      </c>
      <c r="D10471" s="9" t="s">
        <v>93</v>
      </c>
      <c r="E10471" s="9" t="s">
        <v>2803</v>
      </c>
      <c r="F10471" s="9" t="s">
        <v>2804</v>
      </c>
      <c r="G10471" s="10">
        <v>364</v>
      </c>
      <c r="H10471" s="9" t="s">
        <v>94</v>
      </c>
      <c r="I10471" s="10">
        <v>395</v>
      </c>
      <c r="J10471" s="11">
        <v>0.92151898734177196</v>
      </c>
      <c r="K10471" s="9" t="s">
        <v>94</v>
      </c>
      <c r="L10471" s="9" t="s">
        <v>95</v>
      </c>
    </row>
    <row r="10472" spans="1:12" x14ac:dyDescent="0.2">
      <c r="A10472" t="str">
        <f>VLOOKUP(B10472,StateFIPS!A$2:B$52,2)</f>
        <v>Tennessee</v>
      </c>
      <c r="B10472">
        <f t="shared" si="166"/>
        <v>47</v>
      </c>
      <c r="C10472" s="9" t="s">
        <v>933</v>
      </c>
      <c r="D10472" s="9" t="s">
        <v>93</v>
      </c>
      <c r="E10472" s="9" t="s">
        <v>2803</v>
      </c>
      <c r="F10472" s="9" t="s">
        <v>2804</v>
      </c>
      <c r="G10472" s="10">
        <v>943</v>
      </c>
      <c r="H10472" s="9" t="s">
        <v>94</v>
      </c>
      <c r="I10472" s="10">
        <v>1091</v>
      </c>
      <c r="J10472" s="11">
        <v>0.86434463794683802</v>
      </c>
      <c r="K10472" s="9" t="s">
        <v>94</v>
      </c>
      <c r="L10472" s="9" t="s">
        <v>95</v>
      </c>
    </row>
    <row r="10473" spans="1:12" x14ac:dyDescent="0.2">
      <c r="A10473" t="str">
        <f>VLOOKUP(B10473,StateFIPS!A$2:B$52,2)</f>
        <v>Tennessee</v>
      </c>
      <c r="B10473">
        <f t="shared" si="166"/>
        <v>47</v>
      </c>
      <c r="C10473" s="9" t="s">
        <v>2587</v>
      </c>
      <c r="D10473" s="9" t="s">
        <v>93</v>
      </c>
      <c r="E10473" s="9" t="s">
        <v>2803</v>
      </c>
      <c r="F10473" s="9" t="s">
        <v>2804</v>
      </c>
      <c r="G10473" s="10">
        <v>912</v>
      </c>
      <c r="H10473" s="9" t="s">
        <v>94</v>
      </c>
      <c r="I10473" s="10">
        <v>1013</v>
      </c>
      <c r="J10473" s="11">
        <v>0.90029615004935803</v>
      </c>
      <c r="K10473" s="9" t="s">
        <v>94</v>
      </c>
      <c r="L10473" s="9" t="s">
        <v>95</v>
      </c>
    </row>
    <row r="10474" spans="1:12" x14ac:dyDescent="0.2">
      <c r="A10474" t="str">
        <f>VLOOKUP(B10474,StateFIPS!A$2:B$52,2)</f>
        <v>Tennessee</v>
      </c>
      <c r="B10474">
        <f t="shared" si="166"/>
        <v>47</v>
      </c>
      <c r="C10474" s="9" t="s">
        <v>958</v>
      </c>
      <c r="D10474" s="9" t="s">
        <v>93</v>
      </c>
      <c r="E10474" s="9" t="s">
        <v>2803</v>
      </c>
      <c r="F10474" s="9" t="s">
        <v>2804</v>
      </c>
      <c r="G10474" s="10">
        <v>810</v>
      </c>
      <c r="H10474" s="9" t="s">
        <v>94</v>
      </c>
      <c r="I10474" s="10">
        <v>971</v>
      </c>
      <c r="J10474" s="11">
        <v>0.83419155509783705</v>
      </c>
      <c r="K10474" s="9" t="s">
        <v>94</v>
      </c>
      <c r="L10474" s="9" t="s">
        <v>95</v>
      </c>
    </row>
    <row r="10475" spans="1:12" x14ac:dyDescent="0.2">
      <c r="A10475" t="str">
        <f>VLOOKUP(B10475,StateFIPS!A$2:B$52,2)</f>
        <v>Tennessee</v>
      </c>
      <c r="B10475">
        <f t="shared" si="166"/>
        <v>47</v>
      </c>
      <c r="C10475" s="9" t="s">
        <v>948</v>
      </c>
      <c r="D10475" s="9" t="s">
        <v>93</v>
      </c>
      <c r="E10475" s="9" t="s">
        <v>2803</v>
      </c>
      <c r="F10475" s="9" t="s">
        <v>2804</v>
      </c>
      <c r="G10475" s="10">
        <v>1036</v>
      </c>
      <c r="H10475" s="9" t="s">
        <v>94</v>
      </c>
      <c r="I10475" s="10">
        <v>1160</v>
      </c>
      <c r="J10475" s="11">
        <v>0.89310344827586197</v>
      </c>
      <c r="K10475" s="9" t="s">
        <v>94</v>
      </c>
      <c r="L10475" s="9" t="s">
        <v>95</v>
      </c>
    </row>
    <row r="10476" spans="1:12" x14ac:dyDescent="0.2">
      <c r="A10476" t="str">
        <f>VLOOKUP(B10476,StateFIPS!A$2:B$52,2)</f>
        <v>Michigan</v>
      </c>
      <c r="B10476">
        <f t="shared" si="166"/>
        <v>26</v>
      </c>
      <c r="C10476" s="9" t="s">
        <v>472</v>
      </c>
      <c r="D10476" s="9" t="s">
        <v>93</v>
      </c>
      <c r="E10476" s="9" t="s">
        <v>2803</v>
      </c>
      <c r="F10476" s="9" t="s">
        <v>2804</v>
      </c>
      <c r="G10476" s="10">
        <v>17964</v>
      </c>
      <c r="H10476" s="9" t="s">
        <v>94</v>
      </c>
      <c r="I10476" s="10">
        <v>8211</v>
      </c>
      <c r="J10476" s="11">
        <v>2.1877968578735798</v>
      </c>
      <c r="K10476" s="9" t="s">
        <v>94</v>
      </c>
      <c r="L10476" s="9" t="s">
        <v>95</v>
      </c>
    </row>
    <row r="10477" spans="1:12" x14ac:dyDescent="0.2">
      <c r="A10477" t="str">
        <f>VLOOKUP(B10477,StateFIPS!A$2:B$52,2)</f>
        <v>Tennessee</v>
      </c>
      <c r="B10477">
        <f t="shared" si="166"/>
        <v>47</v>
      </c>
      <c r="C10477" s="9" t="s">
        <v>953</v>
      </c>
      <c r="D10477" s="9" t="s">
        <v>93</v>
      </c>
      <c r="E10477" s="9" t="s">
        <v>2803</v>
      </c>
      <c r="F10477" s="9" t="s">
        <v>2804</v>
      </c>
      <c r="G10477" s="10">
        <v>927</v>
      </c>
      <c r="H10477" s="9" t="s">
        <v>94</v>
      </c>
      <c r="I10477" s="10">
        <v>1131</v>
      </c>
      <c r="J10477" s="11">
        <v>0.81962864721485396</v>
      </c>
      <c r="K10477" s="9" t="s">
        <v>94</v>
      </c>
      <c r="L10477" s="9" t="s">
        <v>95</v>
      </c>
    </row>
    <row r="10478" spans="1:12" x14ac:dyDescent="0.2">
      <c r="A10478" t="str">
        <f>VLOOKUP(B10478,StateFIPS!A$2:B$52,2)</f>
        <v>Michigan</v>
      </c>
      <c r="B10478">
        <f t="shared" si="166"/>
        <v>26</v>
      </c>
      <c r="C10478" s="9" t="s">
        <v>1792</v>
      </c>
      <c r="D10478" s="9" t="s">
        <v>93</v>
      </c>
      <c r="E10478" s="9" t="s">
        <v>2803</v>
      </c>
      <c r="F10478" s="9" t="s">
        <v>2804</v>
      </c>
      <c r="G10478" s="10">
        <v>1164</v>
      </c>
      <c r="H10478" s="9" t="s">
        <v>94</v>
      </c>
      <c r="I10478" s="10">
        <v>1270</v>
      </c>
      <c r="J10478" s="11">
        <v>0.91653543307086605</v>
      </c>
      <c r="K10478" s="9" t="s">
        <v>94</v>
      </c>
      <c r="L10478" s="9" t="s">
        <v>95</v>
      </c>
    </row>
    <row r="10479" spans="1:12" x14ac:dyDescent="0.2">
      <c r="A10479" t="str">
        <f>VLOOKUP(B10479,StateFIPS!A$2:B$52,2)</f>
        <v>Minnesota</v>
      </c>
      <c r="B10479">
        <f t="shared" si="166"/>
        <v>27</v>
      </c>
      <c r="C10479" s="9" t="s">
        <v>1919</v>
      </c>
      <c r="D10479" s="9" t="s">
        <v>93</v>
      </c>
      <c r="E10479" s="9" t="s">
        <v>2803</v>
      </c>
      <c r="F10479" s="9" t="s">
        <v>2804</v>
      </c>
      <c r="G10479" s="10">
        <v>19602</v>
      </c>
      <c r="H10479" s="9" t="s">
        <v>94</v>
      </c>
      <c r="I10479" s="10">
        <v>21820</v>
      </c>
      <c r="J10479" s="11">
        <v>0.89835013748854298</v>
      </c>
      <c r="K10479" s="9" t="s">
        <v>94</v>
      </c>
      <c r="L10479" s="9" t="s">
        <v>95</v>
      </c>
    </row>
    <row r="10480" spans="1:12" x14ac:dyDescent="0.2">
      <c r="A10480" t="str">
        <f>VLOOKUP(B10480,StateFIPS!A$2:B$52,2)</f>
        <v>Tennessee</v>
      </c>
      <c r="B10480">
        <f t="shared" si="166"/>
        <v>47</v>
      </c>
      <c r="C10480" s="9" t="s">
        <v>899</v>
      </c>
      <c r="D10480" s="9" t="s">
        <v>93</v>
      </c>
      <c r="E10480" s="9" t="s">
        <v>2803</v>
      </c>
      <c r="F10480" s="9" t="s">
        <v>2804</v>
      </c>
      <c r="G10480" s="10">
        <v>3471</v>
      </c>
      <c r="H10480" s="9" t="s">
        <v>94</v>
      </c>
      <c r="I10480" s="10">
        <v>4493</v>
      </c>
      <c r="J10480" s="11">
        <v>0.77253505452926796</v>
      </c>
      <c r="K10480" s="9" t="s">
        <v>94</v>
      </c>
      <c r="L10480" s="9" t="s">
        <v>95</v>
      </c>
    </row>
    <row r="10481" spans="1:12" x14ac:dyDescent="0.2">
      <c r="A10481" t="str">
        <f>VLOOKUP(B10481,StateFIPS!A$2:B$52,2)</f>
        <v>Iowa</v>
      </c>
      <c r="B10481">
        <f t="shared" si="166"/>
        <v>19</v>
      </c>
      <c r="C10481" s="9" t="s">
        <v>1663</v>
      </c>
      <c r="D10481" s="9" t="s">
        <v>93</v>
      </c>
      <c r="E10481" s="9" t="s">
        <v>2803</v>
      </c>
      <c r="F10481" s="9" t="s">
        <v>2804</v>
      </c>
      <c r="G10481" s="10">
        <v>7190</v>
      </c>
      <c r="H10481" s="9" t="s">
        <v>94</v>
      </c>
      <c r="I10481" s="10">
        <v>16050</v>
      </c>
      <c r="J10481" s="11">
        <v>0.44797507788162</v>
      </c>
      <c r="K10481" s="9" t="s">
        <v>94</v>
      </c>
      <c r="L10481" s="9" t="s">
        <v>95</v>
      </c>
    </row>
    <row r="10482" spans="1:12" x14ac:dyDescent="0.2">
      <c r="A10482" t="str">
        <f>VLOOKUP(B10482,StateFIPS!A$2:B$52,2)</f>
        <v>Iowa</v>
      </c>
      <c r="B10482">
        <f t="shared" si="166"/>
        <v>19</v>
      </c>
      <c r="C10482" s="9" t="s">
        <v>1665</v>
      </c>
      <c r="D10482" s="9" t="s">
        <v>93</v>
      </c>
      <c r="E10482" s="9" t="s">
        <v>2803</v>
      </c>
      <c r="F10482" s="9" t="s">
        <v>2804</v>
      </c>
      <c r="G10482" s="10">
        <v>30262</v>
      </c>
      <c r="H10482" s="9" t="s">
        <v>94</v>
      </c>
      <c r="I10482" s="10">
        <v>18834</v>
      </c>
      <c r="J10482" s="11">
        <v>1.6067749814165899</v>
      </c>
      <c r="K10482" s="9" t="s">
        <v>94</v>
      </c>
      <c r="L10482" s="9" t="s">
        <v>95</v>
      </c>
    </row>
    <row r="10483" spans="1:12" x14ac:dyDescent="0.2">
      <c r="A10483" t="str">
        <f>VLOOKUP(B10483,StateFIPS!A$2:B$52,2)</f>
        <v>Tennessee</v>
      </c>
      <c r="B10483">
        <f t="shared" si="166"/>
        <v>47</v>
      </c>
      <c r="C10483" s="9" t="s">
        <v>900</v>
      </c>
      <c r="D10483" s="9" t="s">
        <v>93</v>
      </c>
      <c r="E10483" s="9" t="s">
        <v>2803</v>
      </c>
      <c r="F10483" s="9" t="s">
        <v>2804</v>
      </c>
      <c r="G10483" s="10">
        <v>26</v>
      </c>
      <c r="H10483" s="9" t="s">
        <v>94</v>
      </c>
      <c r="I10483" s="10">
        <v>61</v>
      </c>
      <c r="J10483" s="11">
        <v>0.42622950819672101</v>
      </c>
      <c r="K10483" s="9" t="s">
        <v>94</v>
      </c>
      <c r="L10483" s="9" t="s">
        <v>95</v>
      </c>
    </row>
    <row r="10484" spans="1:12" x14ac:dyDescent="0.2">
      <c r="A10484" t="str">
        <f>VLOOKUP(B10484,StateFIPS!A$2:B$52,2)</f>
        <v>Tennessee</v>
      </c>
      <c r="B10484">
        <f t="shared" si="166"/>
        <v>47</v>
      </c>
      <c r="C10484" s="9" t="s">
        <v>903</v>
      </c>
      <c r="D10484" s="9" t="s">
        <v>93</v>
      </c>
      <c r="E10484" s="9" t="s">
        <v>2803</v>
      </c>
      <c r="F10484" s="9" t="s">
        <v>2804</v>
      </c>
      <c r="G10484" s="10">
        <v>1106</v>
      </c>
      <c r="H10484" s="9" t="s">
        <v>94</v>
      </c>
      <c r="I10484" s="10">
        <v>1449</v>
      </c>
      <c r="J10484" s="11">
        <v>0.76328502415458899</v>
      </c>
      <c r="K10484" s="9" t="s">
        <v>94</v>
      </c>
      <c r="L10484" s="9" t="s">
        <v>95</v>
      </c>
    </row>
    <row r="10485" spans="1:12" x14ac:dyDescent="0.2">
      <c r="A10485" t="str">
        <f>VLOOKUP(B10485,StateFIPS!A$2:B$52,2)</f>
        <v>Michigan</v>
      </c>
      <c r="B10485">
        <f t="shared" si="166"/>
        <v>26</v>
      </c>
      <c r="C10485" s="9" t="s">
        <v>1788</v>
      </c>
      <c r="D10485" s="9" t="s">
        <v>93</v>
      </c>
      <c r="E10485" s="9" t="s">
        <v>2803</v>
      </c>
      <c r="F10485" s="9" t="s">
        <v>2804</v>
      </c>
      <c r="G10485" s="10">
        <v>17964</v>
      </c>
      <c r="H10485" s="9" t="s">
        <v>94</v>
      </c>
      <c r="I10485" s="10">
        <v>8211</v>
      </c>
      <c r="J10485" s="11">
        <v>2.1877968578735798</v>
      </c>
      <c r="K10485" s="9" t="s">
        <v>94</v>
      </c>
      <c r="L10485" s="9" t="s">
        <v>95</v>
      </c>
    </row>
    <row r="10486" spans="1:12" x14ac:dyDescent="0.2">
      <c r="A10486" t="str">
        <f>VLOOKUP(B10486,StateFIPS!A$2:B$52,2)</f>
        <v>Tennessee</v>
      </c>
      <c r="B10486">
        <f t="shared" si="166"/>
        <v>47</v>
      </c>
      <c r="C10486" s="9" t="s">
        <v>2629</v>
      </c>
      <c r="D10486" s="9" t="s">
        <v>93</v>
      </c>
      <c r="E10486" s="9" t="s">
        <v>2803</v>
      </c>
      <c r="F10486" s="9" t="s">
        <v>2804</v>
      </c>
      <c r="G10486" s="10">
        <v>577</v>
      </c>
      <c r="H10486" s="9" t="s">
        <v>94</v>
      </c>
      <c r="I10486" s="10">
        <v>1341</v>
      </c>
      <c r="J10486" s="11">
        <v>0.43027591349738997</v>
      </c>
      <c r="K10486" s="9" t="s">
        <v>94</v>
      </c>
      <c r="L10486" s="9" t="s">
        <v>95</v>
      </c>
    </row>
    <row r="10487" spans="1:12" x14ac:dyDescent="0.2">
      <c r="A10487" t="str">
        <f>VLOOKUP(B10487,StateFIPS!A$2:B$52,2)</f>
        <v>Iowa</v>
      </c>
      <c r="B10487">
        <f t="shared" si="166"/>
        <v>19</v>
      </c>
      <c r="C10487" s="9" t="s">
        <v>280</v>
      </c>
      <c r="D10487" s="9" t="s">
        <v>93</v>
      </c>
      <c r="E10487" s="9" t="s">
        <v>2803</v>
      </c>
      <c r="F10487" s="9" t="s">
        <v>2804</v>
      </c>
      <c r="G10487" s="10">
        <v>19233</v>
      </c>
      <c r="H10487" s="9" t="s">
        <v>94</v>
      </c>
      <c r="I10487" s="10">
        <v>28389</v>
      </c>
      <c r="J10487" s="11">
        <v>0.67748071436119595</v>
      </c>
      <c r="K10487" s="9" t="s">
        <v>94</v>
      </c>
      <c r="L10487" s="9" t="s">
        <v>95</v>
      </c>
    </row>
    <row r="10488" spans="1:12" x14ac:dyDescent="0.2">
      <c r="A10488" t="str">
        <f>VLOOKUP(B10488,StateFIPS!A$2:B$52,2)</f>
        <v>Michigan</v>
      </c>
      <c r="B10488">
        <f t="shared" si="166"/>
        <v>26</v>
      </c>
      <c r="C10488" s="9" t="s">
        <v>1791</v>
      </c>
      <c r="D10488" s="9" t="s">
        <v>93</v>
      </c>
      <c r="E10488" s="9" t="s">
        <v>2803</v>
      </c>
      <c r="F10488" s="9" t="s">
        <v>2804</v>
      </c>
      <c r="G10488" s="10">
        <v>2056</v>
      </c>
      <c r="H10488" s="9" t="s">
        <v>94</v>
      </c>
      <c r="I10488" s="10">
        <v>2226</v>
      </c>
      <c r="J10488" s="11">
        <v>0.92362982929020698</v>
      </c>
      <c r="K10488" s="9" t="s">
        <v>94</v>
      </c>
      <c r="L10488" s="9" t="s">
        <v>95</v>
      </c>
    </row>
    <row r="10489" spans="1:12" x14ac:dyDescent="0.2">
      <c r="A10489" t="str">
        <f>VLOOKUP(B10489,StateFIPS!A$2:B$52,2)</f>
        <v>Tennessee</v>
      </c>
      <c r="B10489">
        <f t="shared" si="166"/>
        <v>47</v>
      </c>
      <c r="C10489" s="9" t="s">
        <v>960</v>
      </c>
      <c r="D10489" s="9" t="s">
        <v>93</v>
      </c>
      <c r="E10489" s="9" t="s">
        <v>2803</v>
      </c>
      <c r="F10489" s="9" t="s">
        <v>2804</v>
      </c>
      <c r="G10489" s="10">
        <v>712</v>
      </c>
      <c r="H10489" s="9" t="s">
        <v>94</v>
      </c>
      <c r="I10489" s="10">
        <v>773</v>
      </c>
      <c r="J10489" s="11">
        <v>0.92108667529107402</v>
      </c>
      <c r="K10489" s="9" t="s">
        <v>94</v>
      </c>
      <c r="L10489" s="9" t="s">
        <v>95</v>
      </c>
    </row>
    <row r="10490" spans="1:12" x14ac:dyDescent="0.2">
      <c r="A10490" t="str">
        <f>VLOOKUP(B10490,StateFIPS!A$2:B$52,2)</f>
        <v>Iowa</v>
      </c>
      <c r="B10490">
        <f t="shared" si="166"/>
        <v>19</v>
      </c>
      <c r="C10490" s="9" t="s">
        <v>1616</v>
      </c>
      <c r="D10490" s="9" t="s">
        <v>93</v>
      </c>
      <c r="E10490" s="9" t="s">
        <v>2803</v>
      </c>
      <c r="F10490" s="9" t="s">
        <v>2804</v>
      </c>
      <c r="G10490" s="10">
        <v>12946</v>
      </c>
      <c r="H10490" s="9" t="s">
        <v>94</v>
      </c>
      <c r="I10490" s="10">
        <v>18891</v>
      </c>
      <c r="J10490" s="11">
        <v>0.68529987824890204</v>
      </c>
      <c r="K10490" s="9" t="s">
        <v>94</v>
      </c>
      <c r="L10490" s="9" t="s">
        <v>95</v>
      </c>
    </row>
    <row r="10491" spans="1:12" x14ac:dyDescent="0.2">
      <c r="A10491" t="str">
        <f>VLOOKUP(B10491,StateFIPS!A$2:B$52,2)</f>
        <v>Iowa</v>
      </c>
      <c r="B10491">
        <f t="shared" si="166"/>
        <v>19</v>
      </c>
      <c r="C10491" s="9" t="s">
        <v>279</v>
      </c>
      <c r="D10491" s="9" t="s">
        <v>93</v>
      </c>
      <c r="E10491" s="9" t="s">
        <v>2803</v>
      </c>
      <c r="F10491" s="9" t="s">
        <v>2804</v>
      </c>
      <c r="G10491" s="10">
        <v>7083</v>
      </c>
      <c r="H10491" s="9" t="s">
        <v>94</v>
      </c>
      <c r="I10491" s="10">
        <v>16193</v>
      </c>
      <c r="J10491" s="11">
        <v>0.437411227073427</v>
      </c>
      <c r="K10491" s="9" t="s">
        <v>94</v>
      </c>
      <c r="L10491" s="9" t="s">
        <v>95</v>
      </c>
    </row>
    <row r="10492" spans="1:12" x14ac:dyDescent="0.2">
      <c r="A10492" t="str">
        <f>VLOOKUP(B10492,StateFIPS!A$2:B$52,2)</f>
        <v>Iowa</v>
      </c>
      <c r="B10492">
        <f t="shared" si="166"/>
        <v>19</v>
      </c>
      <c r="C10492" s="9" t="s">
        <v>1507</v>
      </c>
      <c r="D10492" s="9" t="s">
        <v>93</v>
      </c>
      <c r="E10492" s="9" t="s">
        <v>2803</v>
      </c>
      <c r="F10492" s="9" t="s">
        <v>2804</v>
      </c>
      <c r="G10492" s="10">
        <v>4579</v>
      </c>
      <c r="H10492" s="9" t="s">
        <v>94</v>
      </c>
      <c r="I10492" s="10">
        <v>10645</v>
      </c>
      <c r="J10492" s="11">
        <v>0.43015500234852</v>
      </c>
      <c r="K10492" s="9" t="s">
        <v>94</v>
      </c>
      <c r="L10492" s="9" t="s">
        <v>95</v>
      </c>
    </row>
    <row r="10493" spans="1:12" x14ac:dyDescent="0.2">
      <c r="A10493" t="str">
        <f>VLOOKUP(B10493,StateFIPS!A$2:B$52,2)</f>
        <v>Iowa</v>
      </c>
      <c r="B10493">
        <f t="shared" si="166"/>
        <v>19</v>
      </c>
      <c r="C10493" s="9" t="s">
        <v>245</v>
      </c>
      <c r="D10493" s="9" t="s">
        <v>93</v>
      </c>
      <c r="E10493" s="9" t="s">
        <v>2803</v>
      </c>
      <c r="F10493" s="9" t="s">
        <v>2804</v>
      </c>
      <c r="G10493" s="10">
        <v>29586</v>
      </c>
      <c r="H10493" s="9" t="s">
        <v>94</v>
      </c>
      <c r="I10493" s="10">
        <v>17264</v>
      </c>
      <c r="J10493" s="11">
        <v>1.7137395736793299</v>
      </c>
      <c r="K10493" s="9" t="s">
        <v>94</v>
      </c>
      <c r="L10493" s="9" t="s">
        <v>95</v>
      </c>
    </row>
    <row r="10494" spans="1:12" x14ac:dyDescent="0.2">
      <c r="A10494" t="str">
        <f>VLOOKUP(B10494,StateFIPS!A$2:B$52,2)</f>
        <v>Iowa</v>
      </c>
      <c r="B10494">
        <f t="shared" si="166"/>
        <v>19</v>
      </c>
      <c r="C10494" s="9" t="s">
        <v>269</v>
      </c>
      <c r="D10494" s="9" t="s">
        <v>93</v>
      </c>
      <c r="E10494" s="9" t="s">
        <v>2803</v>
      </c>
      <c r="F10494" s="9" t="s">
        <v>2804</v>
      </c>
      <c r="G10494" s="10">
        <v>8968</v>
      </c>
      <c r="H10494" s="9" t="s">
        <v>94</v>
      </c>
      <c r="I10494" s="10">
        <v>16100</v>
      </c>
      <c r="J10494" s="11">
        <v>0.55701863354037295</v>
      </c>
      <c r="K10494" s="9" t="s">
        <v>94</v>
      </c>
      <c r="L10494" s="9" t="s">
        <v>95</v>
      </c>
    </row>
    <row r="10495" spans="1:12" x14ac:dyDescent="0.2">
      <c r="A10495" t="str">
        <f>VLOOKUP(B10495,StateFIPS!A$2:B$52,2)</f>
        <v>Iowa</v>
      </c>
      <c r="B10495">
        <f t="shared" si="166"/>
        <v>19</v>
      </c>
      <c r="C10495" s="9" t="s">
        <v>1510</v>
      </c>
      <c r="D10495" s="9" t="s">
        <v>93</v>
      </c>
      <c r="E10495" s="9" t="s">
        <v>2803</v>
      </c>
      <c r="F10495" s="9" t="s">
        <v>2804</v>
      </c>
      <c r="G10495" s="10">
        <v>27583</v>
      </c>
      <c r="H10495" s="9" t="s">
        <v>94</v>
      </c>
      <c r="I10495" s="10">
        <v>12607</v>
      </c>
      <c r="J10495" s="11">
        <v>2.1879114777504598</v>
      </c>
      <c r="K10495" s="9" t="s">
        <v>94</v>
      </c>
      <c r="L10495" s="9" t="s">
        <v>95</v>
      </c>
    </row>
    <row r="10496" spans="1:12" x14ac:dyDescent="0.2">
      <c r="A10496" t="str">
        <f>VLOOKUP(B10496,StateFIPS!A$2:B$52,2)</f>
        <v>Iowa</v>
      </c>
      <c r="B10496">
        <f t="shared" si="166"/>
        <v>19</v>
      </c>
      <c r="C10496" s="9" t="s">
        <v>270</v>
      </c>
      <c r="D10496" s="9" t="s">
        <v>93</v>
      </c>
      <c r="E10496" s="9" t="s">
        <v>2803</v>
      </c>
      <c r="F10496" s="9" t="s">
        <v>2804</v>
      </c>
      <c r="G10496" s="10">
        <v>29872</v>
      </c>
      <c r="H10496" s="9" t="s">
        <v>94</v>
      </c>
      <c r="I10496" s="10">
        <v>17930</v>
      </c>
      <c r="J10496" s="11">
        <v>1.66603457891801</v>
      </c>
      <c r="K10496" s="9" t="s">
        <v>94</v>
      </c>
      <c r="L10496" s="9" t="s">
        <v>95</v>
      </c>
    </row>
    <row r="10497" spans="1:12" x14ac:dyDescent="0.2">
      <c r="A10497" t="str">
        <f>VLOOKUP(B10497,StateFIPS!A$2:B$52,2)</f>
        <v>Iowa</v>
      </c>
      <c r="B10497">
        <f t="shared" si="166"/>
        <v>19</v>
      </c>
      <c r="C10497" s="9" t="s">
        <v>274</v>
      </c>
      <c r="D10497" s="9" t="s">
        <v>93</v>
      </c>
      <c r="E10497" s="9" t="s">
        <v>2803</v>
      </c>
      <c r="F10497" s="9" t="s">
        <v>2804</v>
      </c>
      <c r="G10497" s="10">
        <v>7135</v>
      </c>
      <c r="H10497" s="9" t="s">
        <v>94</v>
      </c>
      <c r="I10497" s="10">
        <v>16410</v>
      </c>
      <c r="J10497" s="11">
        <v>0.43479585618525302</v>
      </c>
      <c r="K10497" s="9" t="s">
        <v>94</v>
      </c>
      <c r="L10497" s="9" t="s">
        <v>95</v>
      </c>
    </row>
    <row r="10498" spans="1:12" x14ac:dyDescent="0.2">
      <c r="A10498" t="str">
        <f>VLOOKUP(B10498,StateFIPS!A$2:B$52,2)</f>
        <v>Michigan</v>
      </c>
      <c r="B10498">
        <f t="shared" si="166"/>
        <v>26</v>
      </c>
      <c r="C10498" s="9" t="s">
        <v>1789</v>
      </c>
      <c r="D10498" s="9" t="s">
        <v>93</v>
      </c>
      <c r="E10498" s="9" t="s">
        <v>2803</v>
      </c>
      <c r="F10498" s="9" t="s">
        <v>2804</v>
      </c>
      <c r="G10498" s="10">
        <v>17964</v>
      </c>
      <c r="H10498" s="9" t="s">
        <v>94</v>
      </c>
      <c r="I10498" s="10">
        <v>8211</v>
      </c>
      <c r="J10498" s="11">
        <v>2.1877968578735798</v>
      </c>
      <c r="K10498" s="9" t="s">
        <v>94</v>
      </c>
      <c r="L10498" s="9" t="s">
        <v>95</v>
      </c>
    </row>
    <row r="10499" spans="1:12" x14ac:dyDescent="0.2">
      <c r="A10499" t="str">
        <f>VLOOKUP(B10499,StateFIPS!A$2:B$52,2)</f>
        <v>Kansas</v>
      </c>
      <c r="B10499">
        <f t="shared" ref="B10499:B10562" si="167">VALUE(LEFT(C10499,2))</f>
        <v>20</v>
      </c>
      <c r="C10499" s="9" t="s">
        <v>1495</v>
      </c>
      <c r="D10499" s="9" t="s">
        <v>93</v>
      </c>
      <c r="E10499" s="9" t="s">
        <v>2803</v>
      </c>
      <c r="F10499" s="9" t="s">
        <v>2804</v>
      </c>
      <c r="G10499" s="10">
        <v>5338</v>
      </c>
      <c r="H10499" s="9" t="s">
        <v>94</v>
      </c>
      <c r="I10499" s="10">
        <v>2440</v>
      </c>
      <c r="J10499" s="11">
        <v>2.1877049180327899</v>
      </c>
      <c r="K10499" s="9" t="s">
        <v>94</v>
      </c>
      <c r="L10499" s="9" t="s">
        <v>95</v>
      </c>
    </row>
    <row r="10500" spans="1:12" x14ac:dyDescent="0.2">
      <c r="A10500" t="str">
        <f>VLOOKUP(B10500,StateFIPS!A$2:B$52,2)</f>
        <v>Kansas</v>
      </c>
      <c r="B10500">
        <f t="shared" si="167"/>
        <v>20</v>
      </c>
      <c r="C10500" s="9" t="s">
        <v>256</v>
      </c>
      <c r="D10500" s="9" t="s">
        <v>93</v>
      </c>
      <c r="E10500" s="9" t="s">
        <v>2803</v>
      </c>
      <c r="F10500" s="9" t="s">
        <v>2804</v>
      </c>
      <c r="G10500" s="10">
        <v>5785</v>
      </c>
      <c r="H10500" s="9" t="s">
        <v>94</v>
      </c>
      <c r="I10500" s="10">
        <v>2928</v>
      </c>
      <c r="J10500" s="11">
        <v>1.97575136612022</v>
      </c>
      <c r="K10500" s="9" t="s">
        <v>94</v>
      </c>
      <c r="L10500" s="9" t="s">
        <v>95</v>
      </c>
    </row>
    <row r="10501" spans="1:12" x14ac:dyDescent="0.2">
      <c r="A10501" t="str">
        <f>VLOOKUP(B10501,StateFIPS!A$2:B$52,2)</f>
        <v>Tennessee</v>
      </c>
      <c r="B10501">
        <f t="shared" si="167"/>
        <v>47</v>
      </c>
      <c r="C10501" s="9" t="s">
        <v>969</v>
      </c>
      <c r="D10501" s="9" t="s">
        <v>93</v>
      </c>
      <c r="E10501" s="9" t="s">
        <v>2803</v>
      </c>
      <c r="F10501" s="9" t="s">
        <v>2804</v>
      </c>
      <c r="G10501" s="10">
        <v>1595</v>
      </c>
      <c r="H10501" s="9" t="s">
        <v>94</v>
      </c>
      <c r="I10501" s="10">
        <v>1808</v>
      </c>
      <c r="J10501" s="11">
        <v>0.88219026548672597</v>
      </c>
      <c r="K10501" s="9" t="s">
        <v>94</v>
      </c>
      <c r="L10501" s="9" t="s">
        <v>95</v>
      </c>
    </row>
    <row r="10502" spans="1:12" x14ac:dyDescent="0.2">
      <c r="A10502" t="str">
        <f>VLOOKUP(B10502,StateFIPS!A$2:B$52,2)</f>
        <v>Tennessee</v>
      </c>
      <c r="B10502">
        <f t="shared" si="167"/>
        <v>47</v>
      </c>
      <c r="C10502" s="9" t="s">
        <v>931</v>
      </c>
      <c r="D10502" s="9" t="s">
        <v>93</v>
      </c>
      <c r="E10502" s="9" t="s">
        <v>2803</v>
      </c>
      <c r="F10502" s="9" t="s">
        <v>2804</v>
      </c>
      <c r="G10502" s="10">
        <v>1320</v>
      </c>
      <c r="H10502" s="9" t="s">
        <v>94</v>
      </c>
      <c r="I10502" s="10">
        <v>1800</v>
      </c>
      <c r="J10502" s="11">
        <v>0.73333333333333295</v>
      </c>
      <c r="K10502" s="9" t="s">
        <v>94</v>
      </c>
      <c r="L10502" s="9" t="s">
        <v>95</v>
      </c>
    </row>
    <row r="10503" spans="1:12" x14ac:dyDescent="0.2">
      <c r="A10503" t="str">
        <f>VLOOKUP(B10503,StateFIPS!A$2:B$52,2)</f>
        <v>Michigan</v>
      </c>
      <c r="B10503">
        <f t="shared" si="167"/>
        <v>26</v>
      </c>
      <c r="C10503" s="9" t="s">
        <v>1766</v>
      </c>
      <c r="D10503" s="9" t="s">
        <v>93</v>
      </c>
      <c r="E10503" s="9" t="s">
        <v>2803</v>
      </c>
      <c r="F10503" s="9" t="s">
        <v>2804</v>
      </c>
      <c r="G10503" s="10">
        <v>2881</v>
      </c>
      <c r="H10503" s="9" t="s">
        <v>94</v>
      </c>
      <c r="I10503" s="10">
        <v>3043</v>
      </c>
      <c r="J10503" s="11">
        <v>0.94676306276700595</v>
      </c>
      <c r="K10503" s="9" t="s">
        <v>94</v>
      </c>
      <c r="L10503" s="9" t="s">
        <v>95</v>
      </c>
    </row>
    <row r="10504" spans="1:12" x14ac:dyDescent="0.2">
      <c r="A10504" t="str">
        <f>VLOOKUP(B10504,StateFIPS!A$2:B$52,2)</f>
        <v>Michigan</v>
      </c>
      <c r="B10504">
        <f t="shared" si="167"/>
        <v>26</v>
      </c>
      <c r="C10504" s="9" t="s">
        <v>1772</v>
      </c>
      <c r="D10504" s="9" t="s">
        <v>93</v>
      </c>
      <c r="E10504" s="9" t="s">
        <v>2803</v>
      </c>
      <c r="F10504" s="9" t="s">
        <v>2804</v>
      </c>
      <c r="G10504" s="10">
        <v>298</v>
      </c>
      <c r="H10504" s="9" t="s">
        <v>94</v>
      </c>
      <c r="I10504" s="10">
        <v>136</v>
      </c>
      <c r="J10504" s="11">
        <v>2.1911764705882399</v>
      </c>
      <c r="K10504" s="9" t="s">
        <v>94</v>
      </c>
      <c r="L10504" s="9" t="s">
        <v>95</v>
      </c>
    </row>
    <row r="10505" spans="1:12" x14ac:dyDescent="0.2">
      <c r="A10505" t="str">
        <f>VLOOKUP(B10505,StateFIPS!A$2:B$52,2)</f>
        <v>Michigan</v>
      </c>
      <c r="B10505">
        <f t="shared" si="167"/>
        <v>26</v>
      </c>
      <c r="C10505" s="9" t="s">
        <v>461</v>
      </c>
      <c r="D10505" s="9" t="s">
        <v>93</v>
      </c>
      <c r="E10505" s="9" t="s">
        <v>2803</v>
      </c>
      <c r="F10505" s="9" t="s">
        <v>2804</v>
      </c>
      <c r="G10505" s="10">
        <v>18084.97</v>
      </c>
      <c r="H10505" s="9" t="s">
        <v>94</v>
      </c>
      <c r="I10505" s="10">
        <v>8343</v>
      </c>
      <c r="J10505" s="11">
        <v>2.1676818890087501</v>
      </c>
      <c r="K10505" s="9" t="s">
        <v>94</v>
      </c>
      <c r="L10505" s="9" t="s">
        <v>95</v>
      </c>
    </row>
    <row r="10506" spans="1:12" x14ac:dyDescent="0.2">
      <c r="A10506" t="str">
        <f>VLOOKUP(B10506,StateFIPS!A$2:B$52,2)</f>
        <v>Kansas</v>
      </c>
      <c r="B10506">
        <f t="shared" si="167"/>
        <v>20</v>
      </c>
      <c r="C10506" s="9" t="s">
        <v>1563</v>
      </c>
      <c r="D10506" s="9" t="s">
        <v>93</v>
      </c>
      <c r="E10506" s="9" t="s">
        <v>2803</v>
      </c>
      <c r="F10506" s="9" t="s">
        <v>2804</v>
      </c>
      <c r="G10506" s="10">
        <v>383.98</v>
      </c>
      <c r="H10506" s="9" t="s">
        <v>94</v>
      </c>
      <c r="I10506" s="10">
        <v>419</v>
      </c>
      <c r="J10506" s="11">
        <v>0.91642004773269703</v>
      </c>
      <c r="K10506" s="9" t="s">
        <v>94</v>
      </c>
      <c r="L10506" s="9" t="s">
        <v>95</v>
      </c>
    </row>
    <row r="10507" spans="1:12" x14ac:dyDescent="0.2">
      <c r="A10507" t="str">
        <f>VLOOKUP(B10507,StateFIPS!A$2:B$52,2)</f>
        <v>Michigan</v>
      </c>
      <c r="B10507">
        <f t="shared" si="167"/>
        <v>26</v>
      </c>
      <c r="C10507" s="9" t="s">
        <v>1776</v>
      </c>
      <c r="D10507" s="9" t="s">
        <v>93</v>
      </c>
      <c r="E10507" s="9" t="s">
        <v>2803</v>
      </c>
      <c r="F10507" s="9" t="s">
        <v>2804</v>
      </c>
      <c r="G10507" s="10">
        <v>3832</v>
      </c>
      <c r="H10507" s="9" t="s">
        <v>94</v>
      </c>
      <c r="I10507" s="10">
        <v>4036</v>
      </c>
      <c r="J10507" s="11">
        <v>0.94945490584737402</v>
      </c>
      <c r="K10507" s="9" t="s">
        <v>94</v>
      </c>
      <c r="L10507" s="9" t="s">
        <v>95</v>
      </c>
    </row>
    <row r="10508" spans="1:12" x14ac:dyDescent="0.2">
      <c r="A10508" t="str">
        <f>VLOOKUP(B10508,StateFIPS!A$2:B$52,2)</f>
        <v>Michigan</v>
      </c>
      <c r="B10508">
        <f t="shared" si="167"/>
        <v>26</v>
      </c>
      <c r="C10508" s="9" t="s">
        <v>1790</v>
      </c>
      <c r="D10508" s="9" t="s">
        <v>93</v>
      </c>
      <c r="E10508" s="9" t="s">
        <v>2803</v>
      </c>
      <c r="F10508" s="9" t="s">
        <v>2804</v>
      </c>
      <c r="G10508" s="10">
        <v>19402</v>
      </c>
      <c r="H10508" s="9" t="s">
        <v>94</v>
      </c>
      <c r="I10508" s="10">
        <v>9779</v>
      </c>
      <c r="J10508" s="11">
        <v>1.98404744861438</v>
      </c>
      <c r="K10508" s="9" t="s">
        <v>94</v>
      </c>
      <c r="L10508" s="9" t="s">
        <v>95</v>
      </c>
    </row>
    <row r="10509" spans="1:12" x14ac:dyDescent="0.2">
      <c r="A10509" t="str">
        <f>VLOOKUP(B10509,StateFIPS!A$2:B$52,2)</f>
        <v>Kansas</v>
      </c>
      <c r="B10509">
        <f t="shared" si="167"/>
        <v>20</v>
      </c>
      <c r="C10509" s="9" t="s">
        <v>1494</v>
      </c>
      <c r="D10509" s="9" t="s">
        <v>93</v>
      </c>
      <c r="E10509" s="9" t="s">
        <v>2803</v>
      </c>
      <c r="F10509" s="9" t="s">
        <v>2804</v>
      </c>
      <c r="G10509" s="10">
        <v>1021</v>
      </c>
      <c r="H10509" s="9" t="s">
        <v>94</v>
      </c>
      <c r="I10509" s="10">
        <v>1102</v>
      </c>
      <c r="J10509" s="11">
        <v>0.926497277676951</v>
      </c>
      <c r="K10509" s="9" t="s">
        <v>94</v>
      </c>
      <c r="L10509" s="9" t="s">
        <v>95</v>
      </c>
    </row>
    <row r="10510" spans="1:12" x14ac:dyDescent="0.2">
      <c r="A10510" t="str">
        <f>VLOOKUP(B10510,StateFIPS!A$2:B$52,2)</f>
        <v>Kansas</v>
      </c>
      <c r="B10510">
        <f t="shared" si="167"/>
        <v>20</v>
      </c>
      <c r="C10510" s="9" t="s">
        <v>1490</v>
      </c>
      <c r="D10510" s="9" t="s">
        <v>93</v>
      </c>
      <c r="E10510" s="9" t="s">
        <v>2803</v>
      </c>
      <c r="F10510" s="9" t="s">
        <v>2804</v>
      </c>
      <c r="G10510" s="10">
        <v>5898</v>
      </c>
      <c r="H10510" s="9" t="s">
        <v>94</v>
      </c>
      <c r="I10510" s="10">
        <v>3051</v>
      </c>
      <c r="J10510" s="11">
        <v>1.9331366764995099</v>
      </c>
      <c r="K10510" s="9" t="s">
        <v>94</v>
      </c>
      <c r="L10510" s="9" t="s">
        <v>95</v>
      </c>
    </row>
    <row r="10511" spans="1:12" x14ac:dyDescent="0.2">
      <c r="A10511" t="str">
        <f>VLOOKUP(B10511,StateFIPS!A$2:B$52,2)</f>
        <v>Kansas</v>
      </c>
      <c r="B10511">
        <f t="shared" si="167"/>
        <v>20</v>
      </c>
      <c r="C10511" s="9" t="s">
        <v>249</v>
      </c>
      <c r="D10511" s="9" t="s">
        <v>93</v>
      </c>
      <c r="E10511" s="9" t="s">
        <v>2803</v>
      </c>
      <c r="F10511" s="9" t="s">
        <v>2804</v>
      </c>
      <c r="G10511" s="10">
        <v>373.96</v>
      </c>
      <c r="H10511" s="9" t="s">
        <v>94</v>
      </c>
      <c r="I10511" s="10">
        <v>408</v>
      </c>
      <c r="J10511" s="11">
        <v>0.91656862745098</v>
      </c>
      <c r="K10511" s="9" t="s">
        <v>94</v>
      </c>
      <c r="L10511" s="9" t="s">
        <v>95</v>
      </c>
    </row>
    <row r="10512" spans="1:12" x14ac:dyDescent="0.2">
      <c r="A10512" t="str">
        <f>VLOOKUP(B10512,StateFIPS!A$2:B$52,2)</f>
        <v>Kansas</v>
      </c>
      <c r="B10512">
        <f t="shared" si="167"/>
        <v>20</v>
      </c>
      <c r="C10512" s="9" t="s">
        <v>1485</v>
      </c>
      <c r="D10512" s="9" t="s">
        <v>93</v>
      </c>
      <c r="E10512" s="9" t="s">
        <v>2803</v>
      </c>
      <c r="F10512" s="9" t="s">
        <v>2804</v>
      </c>
      <c r="G10512" s="10">
        <v>601</v>
      </c>
      <c r="H10512" s="9" t="s">
        <v>94</v>
      </c>
      <c r="I10512" s="10">
        <v>656</v>
      </c>
      <c r="J10512" s="11">
        <v>0.91615853658536595</v>
      </c>
      <c r="K10512" s="9" t="s">
        <v>94</v>
      </c>
      <c r="L10512" s="9" t="s">
        <v>95</v>
      </c>
    </row>
    <row r="10513" spans="1:12" x14ac:dyDescent="0.2">
      <c r="A10513" t="str">
        <f>VLOOKUP(B10513,StateFIPS!A$2:B$52,2)</f>
        <v>Kansas</v>
      </c>
      <c r="B10513">
        <f t="shared" si="167"/>
        <v>20</v>
      </c>
      <c r="C10513" s="9" t="s">
        <v>1499</v>
      </c>
      <c r="D10513" s="9" t="s">
        <v>93</v>
      </c>
      <c r="E10513" s="9" t="s">
        <v>2803</v>
      </c>
      <c r="F10513" s="9" t="s">
        <v>2804</v>
      </c>
      <c r="G10513" s="10">
        <v>1187</v>
      </c>
      <c r="H10513" s="9" t="s">
        <v>94</v>
      </c>
      <c r="I10513" s="10">
        <v>1287</v>
      </c>
      <c r="J10513" s="11">
        <v>0.92229992229992197</v>
      </c>
      <c r="K10513" s="9" t="s">
        <v>94</v>
      </c>
      <c r="L10513" s="9" t="s">
        <v>95</v>
      </c>
    </row>
    <row r="10514" spans="1:12" x14ac:dyDescent="0.2">
      <c r="A10514" t="str">
        <f>VLOOKUP(B10514,StateFIPS!A$2:B$52,2)</f>
        <v>Kansas</v>
      </c>
      <c r="B10514">
        <f t="shared" si="167"/>
        <v>20</v>
      </c>
      <c r="C10514" s="9" t="s">
        <v>250</v>
      </c>
      <c r="D10514" s="9" t="s">
        <v>93</v>
      </c>
      <c r="E10514" s="9" t="s">
        <v>2803</v>
      </c>
      <c r="F10514" s="9" t="s">
        <v>2804</v>
      </c>
      <c r="G10514" s="10">
        <v>5338</v>
      </c>
      <c r="H10514" s="9" t="s">
        <v>94</v>
      </c>
      <c r="I10514" s="10">
        <v>2440</v>
      </c>
      <c r="J10514" s="11">
        <v>2.1877049180327899</v>
      </c>
      <c r="K10514" s="9" t="s">
        <v>94</v>
      </c>
      <c r="L10514" s="9" t="s">
        <v>95</v>
      </c>
    </row>
    <row r="10515" spans="1:12" x14ac:dyDescent="0.2">
      <c r="A10515" t="str">
        <f>VLOOKUP(B10515,StateFIPS!A$2:B$52,2)</f>
        <v>Kansas</v>
      </c>
      <c r="B10515">
        <f t="shared" si="167"/>
        <v>20</v>
      </c>
      <c r="C10515" s="9" t="s">
        <v>1500</v>
      </c>
      <c r="D10515" s="9" t="s">
        <v>93</v>
      </c>
      <c r="E10515" s="9" t="s">
        <v>2803</v>
      </c>
      <c r="F10515" s="9" t="s">
        <v>2804</v>
      </c>
      <c r="G10515" s="10">
        <v>920</v>
      </c>
      <c r="H10515" s="9" t="s">
        <v>94</v>
      </c>
      <c r="I10515" s="10">
        <v>974</v>
      </c>
      <c r="J10515" s="11">
        <v>0.94455852156057496</v>
      </c>
      <c r="K10515" s="9" t="s">
        <v>94</v>
      </c>
      <c r="L10515" s="9" t="s">
        <v>95</v>
      </c>
    </row>
    <row r="10516" spans="1:12" x14ac:dyDescent="0.2">
      <c r="A10516" t="str">
        <f>VLOOKUP(B10516,StateFIPS!A$2:B$52,2)</f>
        <v>Kansas</v>
      </c>
      <c r="B10516">
        <f t="shared" si="167"/>
        <v>20</v>
      </c>
      <c r="C10516" s="9" t="s">
        <v>251</v>
      </c>
      <c r="D10516" s="9" t="s">
        <v>93</v>
      </c>
      <c r="E10516" s="9" t="s">
        <v>2803</v>
      </c>
      <c r="F10516" s="9" t="s">
        <v>2804</v>
      </c>
      <c r="G10516" s="10">
        <v>5939</v>
      </c>
      <c r="H10516" s="9" t="s">
        <v>94</v>
      </c>
      <c r="I10516" s="10">
        <v>3096</v>
      </c>
      <c r="J10516" s="11">
        <v>1.91828165374677</v>
      </c>
      <c r="K10516" s="9" t="s">
        <v>94</v>
      </c>
      <c r="L10516" s="9" t="s">
        <v>95</v>
      </c>
    </row>
    <row r="10517" spans="1:12" x14ac:dyDescent="0.2">
      <c r="A10517" t="str">
        <f>VLOOKUP(B10517,StateFIPS!A$2:B$52,2)</f>
        <v>Kansas</v>
      </c>
      <c r="B10517">
        <f t="shared" si="167"/>
        <v>20</v>
      </c>
      <c r="C10517" s="9" t="s">
        <v>252</v>
      </c>
      <c r="D10517" s="9" t="s">
        <v>93</v>
      </c>
      <c r="E10517" s="9" t="s">
        <v>2803</v>
      </c>
      <c r="F10517" s="9" t="s">
        <v>2804</v>
      </c>
      <c r="G10517" s="10">
        <v>5622.73</v>
      </c>
      <c r="H10517" s="9" t="s">
        <v>94</v>
      </c>
      <c r="I10517" s="10">
        <v>2750</v>
      </c>
      <c r="J10517" s="11">
        <v>2.0446290909090901</v>
      </c>
      <c r="K10517" s="9" t="s">
        <v>94</v>
      </c>
      <c r="L10517" s="9" t="s">
        <v>95</v>
      </c>
    </row>
    <row r="10518" spans="1:12" x14ac:dyDescent="0.2">
      <c r="A10518" t="str">
        <f>VLOOKUP(B10518,StateFIPS!A$2:B$52,2)</f>
        <v>Kansas</v>
      </c>
      <c r="B10518">
        <f t="shared" si="167"/>
        <v>20</v>
      </c>
      <c r="C10518" s="9" t="s">
        <v>253</v>
      </c>
      <c r="D10518" s="9" t="s">
        <v>93</v>
      </c>
      <c r="E10518" s="9" t="s">
        <v>2803</v>
      </c>
      <c r="F10518" s="9" t="s">
        <v>2804</v>
      </c>
      <c r="G10518" s="10">
        <v>549</v>
      </c>
      <c r="H10518" s="9" t="s">
        <v>94</v>
      </c>
      <c r="I10518" s="10">
        <v>551</v>
      </c>
      <c r="J10518" s="11">
        <v>0.99637023593466401</v>
      </c>
      <c r="K10518" s="9" t="s">
        <v>94</v>
      </c>
      <c r="L10518" s="9" t="s">
        <v>95</v>
      </c>
    </row>
    <row r="10519" spans="1:12" x14ac:dyDescent="0.2">
      <c r="A10519" t="str">
        <f>VLOOKUP(B10519,StateFIPS!A$2:B$52,2)</f>
        <v>Kansas</v>
      </c>
      <c r="B10519">
        <f t="shared" si="167"/>
        <v>20</v>
      </c>
      <c r="C10519" s="9" t="s">
        <v>1562</v>
      </c>
      <c r="D10519" s="9" t="s">
        <v>93</v>
      </c>
      <c r="E10519" s="9" t="s">
        <v>2803</v>
      </c>
      <c r="F10519" s="9" t="s">
        <v>2804</v>
      </c>
      <c r="G10519" s="10">
        <v>29</v>
      </c>
      <c r="H10519" s="9" t="s">
        <v>94</v>
      </c>
      <c r="I10519" s="10">
        <v>14</v>
      </c>
      <c r="J10519" s="11">
        <v>2.0714285714285698</v>
      </c>
      <c r="K10519" s="9" t="s">
        <v>94</v>
      </c>
      <c r="L10519" s="9" t="s">
        <v>95</v>
      </c>
    </row>
    <row r="10520" spans="1:12" x14ac:dyDescent="0.2">
      <c r="A10520" t="str">
        <f>VLOOKUP(B10520,StateFIPS!A$2:B$52,2)</f>
        <v>Iowa</v>
      </c>
      <c r="B10520">
        <f t="shared" si="167"/>
        <v>19</v>
      </c>
      <c r="C10520" s="9" t="s">
        <v>286</v>
      </c>
      <c r="D10520" s="9" t="s">
        <v>93</v>
      </c>
      <c r="E10520" s="9" t="s">
        <v>2803</v>
      </c>
      <c r="F10520" s="9" t="s">
        <v>2804</v>
      </c>
      <c r="G10520" s="10">
        <v>30742</v>
      </c>
      <c r="H10520" s="9" t="s">
        <v>94</v>
      </c>
      <c r="I10520" s="10">
        <v>19952</v>
      </c>
      <c r="J10520" s="11">
        <v>1.5407979149959901</v>
      </c>
      <c r="K10520" s="9" t="s">
        <v>94</v>
      </c>
      <c r="L10520" s="9" t="s">
        <v>95</v>
      </c>
    </row>
    <row r="10521" spans="1:12" x14ac:dyDescent="0.2">
      <c r="A10521" t="str">
        <f>VLOOKUP(B10521,StateFIPS!A$2:B$52,2)</f>
        <v>Michigan</v>
      </c>
      <c r="B10521">
        <f t="shared" si="167"/>
        <v>26</v>
      </c>
      <c r="C10521" s="9" t="s">
        <v>1786</v>
      </c>
      <c r="D10521" s="9" t="s">
        <v>93</v>
      </c>
      <c r="E10521" s="9" t="s">
        <v>2803</v>
      </c>
      <c r="F10521" s="9" t="s">
        <v>2804</v>
      </c>
      <c r="G10521" s="10">
        <v>17964</v>
      </c>
      <c r="H10521" s="9" t="s">
        <v>94</v>
      </c>
      <c r="I10521" s="10">
        <v>8211</v>
      </c>
      <c r="J10521" s="11">
        <v>2.1877968578735798</v>
      </c>
      <c r="K10521" s="9" t="s">
        <v>94</v>
      </c>
      <c r="L10521" s="9" t="s">
        <v>95</v>
      </c>
    </row>
    <row r="10522" spans="1:12" x14ac:dyDescent="0.2">
      <c r="A10522" t="str">
        <f>VLOOKUP(B10522,StateFIPS!A$2:B$52,2)</f>
        <v>Michigan</v>
      </c>
      <c r="B10522">
        <f t="shared" si="167"/>
        <v>26</v>
      </c>
      <c r="C10522" s="9" t="s">
        <v>1787</v>
      </c>
      <c r="D10522" s="9" t="s">
        <v>93</v>
      </c>
      <c r="E10522" s="9" t="s">
        <v>2803</v>
      </c>
      <c r="F10522" s="9" t="s">
        <v>2804</v>
      </c>
      <c r="G10522" s="10">
        <v>1457</v>
      </c>
      <c r="H10522" s="9" t="s">
        <v>94</v>
      </c>
      <c r="I10522" s="10">
        <v>1589</v>
      </c>
      <c r="J10522" s="11">
        <v>0.91692888609188195</v>
      </c>
      <c r="K10522" s="9" t="s">
        <v>94</v>
      </c>
      <c r="L10522" s="9" t="s">
        <v>95</v>
      </c>
    </row>
    <row r="10523" spans="1:12" x14ac:dyDescent="0.2">
      <c r="A10523" t="str">
        <f>VLOOKUP(B10523,StateFIPS!A$2:B$52,2)</f>
        <v>Tennessee</v>
      </c>
      <c r="B10523">
        <f t="shared" si="167"/>
        <v>47</v>
      </c>
      <c r="C10523" s="9" t="s">
        <v>2662</v>
      </c>
      <c r="D10523" s="9" t="s">
        <v>93</v>
      </c>
      <c r="E10523" s="9" t="s">
        <v>2803</v>
      </c>
      <c r="F10523" s="9" t="s">
        <v>2804</v>
      </c>
      <c r="G10523" s="10">
        <v>2252</v>
      </c>
      <c r="H10523" s="9" t="s">
        <v>94</v>
      </c>
      <c r="I10523" s="10">
        <v>2698</v>
      </c>
      <c r="J10523" s="11">
        <v>0.83469236471460295</v>
      </c>
      <c r="K10523" s="9" t="s">
        <v>94</v>
      </c>
      <c r="L10523" s="9" t="s">
        <v>95</v>
      </c>
    </row>
    <row r="10524" spans="1:12" x14ac:dyDescent="0.2">
      <c r="A10524" t="str">
        <f>VLOOKUP(B10524,StateFIPS!A$2:B$52,2)</f>
        <v>Tennessee</v>
      </c>
      <c r="B10524">
        <f t="shared" si="167"/>
        <v>47</v>
      </c>
      <c r="C10524" s="9" t="s">
        <v>963</v>
      </c>
      <c r="D10524" s="9" t="s">
        <v>93</v>
      </c>
      <c r="E10524" s="9" t="s">
        <v>2803</v>
      </c>
      <c r="F10524" s="9" t="s">
        <v>2804</v>
      </c>
      <c r="G10524" s="10">
        <v>1491</v>
      </c>
      <c r="H10524" s="9" t="s">
        <v>94</v>
      </c>
      <c r="I10524" s="10">
        <v>1776</v>
      </c>
      <c r="J10524" s="11">
        <v>0.83952702702702697</v>
      </c>
      <c r="K10524" s="9" t="s">
        <v>94</v>
      </c>
      <c r="L10524" s="9" t="s">
        <v>95</v>
      </c>
    </row>
    <row r="10525" spans="1:12" x14ac:dyDescent="0.2">
      <c r="A10525" t="str">
        <f>VLOOKUP(B10525,StateFIPS!A$2:B$52,2)</f>
        <v>Tennessee</v>
      </c>
      <c r="B10525">
        <f t="shared" si="167"/>
        <v>47</v>
      </c>
      <c r="C10525" s="9" t="s">
        <v>967</v>
      </c>
      <c r="D10525" s="9" t="s">
        <v>93</v>
      </c>
      <c r="E10525" s="9" t="s">
        <v>2803</v>
      </c>
      <c r="F10525" s="9" t="s">
        <v>2804</v>
      </c>
      <c r="G10525" s="10">
        <v>488</v>
      </c>
      <c r="H10525" s="9" t="s">
        <v>94</v>
      </c>
      <c r="I10525" s="10">
        <v>587</v>
      </c>
      <c r="J10525" s="11">
        <v>0.83134582623509401</v>
      </c>
      <c r="K10525" s="9" t="s">
        <v>94</v>
      </c>
      <c r="L10525" s="9" t="s">
        <v>95</v>
      </c>
    </row>
    <row r="10526" spans="1:12" x14ac:dyDescent="0.2">
      <c r="A10526" t="str">
        <f>VLOOKUP(B10526,StateFIPS!A$2:B$52,2)</f>
        <v>Michigan</v>
      </c>
      <c r="B10526">
        <f t="shared" si="167"/>
        <v>26</v>
      </c>
      <c r="C10526" s="9" t="s">
        <v>1783</v>
      </c>
      <c r="D10526" s="9" t="s">
        <v>93</v>
      </c>
      <c r="E10526" s="9" t="s">
        <v>2803</v>
      </c>
      <c r="F10526" s="9" t="s">
        <v>2804</v>
      </c>
      <c r="G10526" s="10">
        <v>22439</v>
      </c>
      <c r="H10526" s="9" t="s">
        <v>94</v>
      </c>
      <c r="I10526" s="10">
        <v>13094</v>
      </c>
      <c r="J10526" s="11">
        <v>1.7136856575530801</v>
      </c>
      <c r="K10526" s="9" t="s">
        <v>94</v>
      </c>
      <c r="L10526" s="9" t="s">
        <v>95</v>
      </c>
    </row>
    <row r="10527" spans="1:12" x14ac:dyDescent="0.2">
      <c r="A10527" t="str">
        <f>VLOOKUP(B10527,StateFIPS!A$2:B$52,2)</f>
        <v>Iowa</v>
      </c>
      <c r="B10527">
        <f t="shared" si="167"/>
        <v>19</v>
      </c>
      <c r="C10527" s="9" t="s">
        <v>283</v>
      </c>
      <c r="D10527" s="9" t="s">
        <v>93</v>
      </c>
      <c r="E10527" s="9" t="s">
        <v>2803</v>
      </c>
      <c r="F10527" s="9" t="s">
        <v>2804</v>
      </c>
      <c r="G10527" s="10">
        <v>28980</v>
      </c>
      <c r="H10527" s="9" t="s">
        <v>94</v>
      </c>
      <c r="I10527" s="10">
        <v>15854</v>
      </c>
      <c r="J10527" s="11">
        <v>1.82792985997225</v>
      </c>
      <c r="K10527" s="9" t="s">
        <v>94</v>
      </c>
      <c r="L10527" s="9" t="s">
        <v>95</v>
      </c>
    </row>
    <row r="10528" spans="1:12" x14ac:dyDescent="0.2">
      <c r="A10528" t="str">
        <f>VLOOKUP(B10528,StateFIPS!A$2:B$52,2)</f>
        <v>Iowa</v>
      </c>
      <c r="B10528">
        <f t="shared" si="167"/>
        <v>19</v>
      </c>
      <c r="C10528" s="9" t="s">
        <v>1486</v>
      </c>
      <c r="D10528" s="9" t="s">
        <v>93</v>
      </c>
      <c r="E10528" s="9" t="s">
        <v>2803</v>
      </c>
      <c r="F10528" s="9" t="s">
        <v>2804</v>
      </c>
      <c r="G10528" s="10">
        <v>7903</v>
      </c>
      <c r="H10528" s="9" t="s">
        <v>94</v>
      </c>
      <c r="I10528" s="10">
        <v>18323</v>
      </c>
      <c r="J10528" s="11">
        <v>0.43131583256016998</v>
      </c>
      <c r="K10528" s="9" t="s">
        <v>94</v>
      </c>
      <c r="L10528" s="9" t="s">
        <v>95</v>
      </c>
    </row>
    <row r="10529" spans="1:12" x14ac:dyDescent="0.2">
      <c r="A10529" t="str">
        <f>VLOOKUP(B10529,StateFIPS!A$2:B$52,2)</f>
        <v>Kansas</v>
      </c>
      <c r="B10529">
        <f t="shared" si="167"/>
        <v>20</v>
      </c>
      <c r="C10529" s="9" t="s">
        <v>1491</v>
      </c>
      <c r="D10529" s="9" t="s">
        <v>93</v>
      </c>
      <c r="E10529" s="9" t="s">
        <v>2803</v>
      </c>
      <c r="F10529" s="9" t="s">
        <v>2804</v>
      </c>
      <c r="G10529" s="10">
        <v>153</v>
      </c>
      <c r="H10529" s="9" t="s">
        <v>94</v>
      </c>
      <c r="I10529" s="10">
        <v>70</v>
      </c>
      <c r="J10529" s="11">
        <v>2.1857142857142899</v>
      </c>
      <c r="K10529" s="9" t="s">
        <v>94</v>
      </c>
      <c r="L10529" s="9" t="s">
        <v>95</v>
      </c>
    </row>
    <row r="10530" spans="1:12" x14ac:dyDescent="0.2">
      <c r="A10530" t="str">
        <f>VLOOKUP(B10530,StateFIPS!A$2:B$52,2)</f>
        <v>Iowa</v>
      </c>
      <c r="B10530">
        <f t="shared" si="167"/>
        <v>19</v>
      </c>
      <c r="C10530" s="9" t="s">
        <v>285</v>
      </c>
      <c r="D10530" s="9" t="s">
        <v>93</v>
      </c>
      <c r="E10530" s="9" t="s">
        <v>2803</v>
      </c>
      <c r="F10530" s="9" t="s">
        <v>2804</v>
      </c>
      <c r="G10530" s="10">
        <v>31292</v>
      </c>
      <c r="H10530" s="9" t="s">
        <v>94</v>
      </c>
      <c r="I10530" s="10">
        <v>21230</v>
      </c>
      <c r="J10530" s="11">
        <v>1.4739519547809701</v>
      </c>
      <c r="K10530" s="9" t="s">
        <v>94</v>
      </c>
      <c r="L10530" s="9" t="s">
        <v>95</v>
      </c>
    </row>
    <row r="10531" spans="1:12" x14ac:dyDescent="0.2">
      <c r="A10531" t="str">
        <f>VLOOKUP(B10531,StateFIPS!A$2:B$52,2)</f>
        <v>Kansas</v>
      </c>
      <c r="B10531">
        <f t="shared" si="167"/>
        <v>20</v>
      </c>
      <c r="C10531" s="9" t="s">
        <v>287</v>
      </c>
      <c r="D10531" s="9" t="s">
        <v>93</v>
      </c>
      <c r="E10531" s="9" t="s">
        <v>2803</v>
      </c>
      <c r="F10531" s="9" t="s">
        <v>2804</v>
      </c>
      <c r="G10531" s="10">
        <v>5338</v>
      </c>
      <c r="H10531" s="9" t="s">
        <v>94</v>
      </c>
      <c r="I10531" s="10">
        <v>2440</v>
      </c>
      <c r="J10531" s="11">
        <v>2.1877049180327899</v>
      </c>
      <c r="K10531" s="9" t="s">
        <v>94</v>
      </c>
      <c r="L10531" s="9" t="s">
        <v>95</v>
      </c>
    </row>
    <row r="10532" spans="1:12" x14ac:dyDescent="0.2">
      <c r="A10532" t="str">
        <f>VLOOKUP(B10532,StateFIPS!A$2:B$52,2)</f>
        <v>Kansas</v>
      </c>
      <c r="B10532">
        <f t="shared" si="167"/>
        <v>20</v>
      </c>
      <c r="C10532" s="9" t="s">
        <v>1482</v>
      </c>
      <c r="D10532" s="9" t="s">
        <v>93</v>
      </c>
      <c r="E10532" s="9" t="s">
        <v>2803</v>
      </c>
      <c r="F10532" s="9" t="s">
        <v>2804</v>
      </c>
      <c r="G10532" s="10">
        <v>6571</v>
      </c>
      <c r="H10532" s="9" t="s">
        <v>94</v>
      </c>
      <c r="I10532" s="10">
        <v>3786</v>
      </c>
      <c r="J10532" s="11">
        <v>1.73560486001057</v>
      </c>
      <c r="K10532" s="9" t="s">
        <v>94</v>
      </c>
      <c r="L10532" s="9" t="s">
        <v>95</v>
      </c>
    </row>
    <row r="10533" spans="1:12" x14ac:dyDescent="0.2">
      <c r="A10533" t="str">
        <f>VLOOKUP(B10533,StateFIPS!A$2:B$52,2)</f>
        <v>Kansas</v>
      </c>
      <c r="B10533">
        <f t="shared" si="167"/>
        <v>20</v>
      </c>
      <c r="C10533" s="9" t="s">
        <v>1487</v>
      </c>
      <c r="D10533" s="9" t="s">
        <v>93</v>
      </c>
      <c r="E10533" s="9" t="s">
        <v>2803</v>
      </c>
      <c r="F10533" s="9" t="s">
        <v>2804</v>
      </c>
      <c r="G10533" s="10">
        <v>7009</v>
      </c>
      <c r="H10533" s="9" t="s">
        <v>94</v>
      </c>
      <c r="I10533" s="10">
        <v>4263</v>
      </c>
      <c r="J10533" s="11">
        <v>1.64414731409805</v>
      </c>
      <c r="K10533" s="9" t="s">
        <v>94</v>
      </c>
      <c r="L10533" s="9" t="s">
        <v>95</v>
      </c>
    </row>
    <row r="10534" spans="1:12" x14ac:dyDescent="0.2">
      <c r="A10534" t="str">
        <f>VLOOKUP(B10534,StateFIPS!A$2:B$52,2)</f>
        <v>Kansas</v>
      </c>
      <c r="B10534">
        <f t="shared" si="167"/>
        <v>20</v>
      </c>
      <c r="C10534" s="9" t="s">
        <v>1481</v>
      </c>
      <c r="D10534" s="9" t="s">
        <v>93</v>
      </c>
      <c r="E10534" s="9" t="s">
        <v>2803</v>
      </c>
      <c r="F10534" s="9" t="s">
        <v>2804</v>
      </c>
      <c r="G10534" s="10">
        <v>156</v>
      </c>
      <c r="H10534" s="9" t="s">
        <v>94</v>
      </c>
      <c r="I10534" s="10">
        <v>71</v>
      </c>
      <c r="J10534" s="11">
        <v>2.1971830985915499</v>
      </c>
      <c r="K10534" s="9" t="s">
        <v>94</v>
      </c>
      <c r="L10534" s="9" t="s">
        <v>95</v>
      </c>
    </row>
    <row r="10535" spans="1:12" x14ac:dyDescent="0.2">
      <c r="A10535" t="str">
        <f>VLOOKUP(B10535,StateFIPS!A$2:B$52,2)</f>
        <v>Kansas</v>
      </c>
      <c r="B10535">
        <f t="shared" si="167"/>
        <v>20</v>
      </c>
      <c r="C10535" s="9" t="s">
        <v>1479</v>
      </c>
      <c r="D10535" s="9" t="s">
        <v>93</v>
      </c>
      <c r="E10535" s="9" t="s">
        <v>2803</v>
      </c>
      <c r="F10535" s="9" t="s">
        <v>2804</v>
      </c>
      <c r="G10535" s="10">
        <v>5394.32</v>
      </c>
      <c r="H10535" s="9" t="s">
        <v>94</v>
      </c>
      <c r="I10535" s="10">
        <v>2502</v>
      </c>
      <c r="J10535" s="11">
        <v>2.1560031974420499</v>
      </c>
      <c r="K10535" s="9" t="s">
        <v>94</v>
      </c>
      <c r="L10535" s="9" t="s">
        <v>95</v>
      </c>
    </row>
    <row r="10536" spans="1:12" x14ac:dyDescent="0.2">
      <c r="A10536" t="str">
        <f>VLOOKUP(B10536,StateFIPS!A$2:B$52,2)</f>
        <v>Kansas</v>
      </c>
      <c r="B10536">
        <f t="shared" si="167"/>
        <v>20</v>
      </c>
      <c r="C10536" s="9" t="s">
        <v>1478</v>
      </c>
      <c r="D10536" s="9" t="s">
        <v>93</v>
      </c>
      <c r="E10536" s="9" t="s">
        <v>2803</v>
      </c>
      <c r="F10536" s="9" t="s">
        <v>2804</v>
      </c>
      <c r="G10536" s="10">
        <v>5338</v>
      </c>
      <c r="H10536" s="9" t="s">
        <v>94</v>
      </c>
      <c r="I10536" s="10">
        <v>2440</v>
      </c>
      <c r="J10536" s="11">
        <v>2.1877049180327899</v>
      </c>
      <c r="K10536" s="9" t="s">
        <v>94</v>
      </c>
      <c r="L10536" s="9" t="s">
        <v>95</v>
      </c>
    </row>
    <row r="10537" spans="1:12" x14ac:dyDescent="0.2">
      <c r="A10537" t="str">
        <f>VLOOKUP(B10537,StateFIPS!A$2:B$52,2)</f>
        <v>Kansas</v>
      </c>
      <c r="B10537">
        <f t="shared" si="167"/>
        <v>20</v>
      </c>
      <c r="C10537" s="9" t="s">
        <v>1475</v>
      </c>
      <c r="D10537" s="9" t="s">
        <v>93</v>
      </c>
      <c r="E10537" s="9" t="s">
        <v>2803</v>
      </c>
      <c r="F10537" s="9" t="s">
        <v>2804</v>
      </c>
      <c r="G10537" s="10">
        <v>6131</v>
      </c>
      <c r="H10537" s="9" t="s">
        <v>94</v>
      </c>
      <c r="I10537" s="10">
        <v>3305</v>
      </c>
      <c r="J10537" s="11">
        <v>1.85506807866868</v>
      </c>
      <c r="K10537" s="9" t="s">
        <v>94</v>
      </c>
      <c r="L10537" s="9" t="s">
        <v>95</v>
      </c>
    </row>
    <row r="10538" spans="1:12" x14ac:dyDescent="0.2">
      <c r="A10538" t="str">
        <f>VLOOKUP(B10538,StateFIPS!A$2:B$52,2)</f>
        <v>Kansas</v>
      </c>
      <c r="B10538">
        <f t="shared" si="167"/>
        <v>20</v>
      </c>
      <c r="C10538" s="9" t="s">
        <v>1484</v>
      </c>
      <c r="D10538" s="9" t="s">
        <v>93</v>
      </c>
      <c r="E10538" s="9" t="s">
        <v>2803</v>
      </c>
      <c r="F10538" s="9" t="s">
        <v>2804</v>
      </c>
      <c r="G10538" s="10">
        <v>5718.97</v>
      </c>
      <c r="H10538" s="9" t="s">
        <v>94</v>
      </c>
      <c r="I10538" s="10">
        <v>2854</v>
      </c>
      <c r="J10538" s="11">
        <v>2.00384372810091</v>
      </c>
      <c r="K10538" s="9" t="s">
        <v>94</v>
      </c>
      <c r="L10538" s="9" t="s">
        <v>95</v>
      </c>
    </row>
    <row r="10539" spans="1:12" x14ac:dyDescent="0.2">
      <c r="A10539" t="str">
        <f>VLOOKUP(B10539,StateFIPS!A$2:B$52,2)</f>
        <v>Kansas</v>
      </c>
      <c r="B10539">
        <f t="shared" si="167"/>
        <v>20</v>
      </c>
      <c r="C10539" s="9" t="s">
        <v>1488</v>
      </c>
      <c r="D10539" s="9" t="s">
        <v>93</v>
      </c>
      <c r="E10539" s="9" t="s">
        <v>2803</v>
      </c>
      <c r="F10539" s="9" t="s">
        <v>2804</v>
      </c>
      <c r="G10539" s="10">
        <v>8592</v>
      </c>
      <c r="H10539" s="9" t="s">
        <v>94</v>
      </c>
      <c r="I10539" s="10">
        <v>9302</v>
      </c>
      <c r="J10539" s="11">
        <v>0.92367232853149905</v>
      </c>
      <c r="K10539" s="9" t="s">
        <v>94</v>
      </c>
      <c r="L10539" s="9" t="s">
        <v>95</v>
      </c>
    </row>
    <row r="10540" spans="1:12" x14ac:dyDescent="0.2">
      <c r="A10540" t="str">
        <f>VLOOKUP(B10540,StateFIPS!A$2:B$52,2)</f>
        <v>Michigan</v>
      </c>
      <c r="B10540">
        <f t="shared" si="167"/>
        <v>26</v>
      </c>
      <c r="C10540" s="9" t="s">
        <v>2754</v>
      </c>
      <c r="D10540" s="9" t="s">
        <v>93</v>
      </c>
      <c r="E10540" s="9" t="s">
        <v>2803</v>
      </c>
      <c r="F10540" s="9" t="s">
        <v>2804</v>
      </c>
      <c r="G10540" s="10">
        <v>165.32</v>
      </c>
      <c r="H10540" s="9" t="s">
        <v>94</v>
      </c>
      <c r="I10540" s="10">
        <v>181</v>
      </c>
      <c r="J10540" s="11">
        <v>0.91337016574585606</v>
      </c>
      <c r="K10540" s="9" t="s">
        <v>94</v>
      </c>
      <c r="L10540" s="9" t="s">
        <v>95</v>
      </c>
    </row>
    <row r="10541" spans="1:12" x14ac:dyDescent="0.2">
      <c r="A10541" t="str">
        <f>VLOOKUP(B10541,StateFIPS!A$2:B$52,2)</f>
        <v>Iowa</v>
      </c>
      <c r="B10541">
        <f t="shared" si="167"/>
        <v>19</v>
      </c>
      <c r="C10541" s="9" t="s">
        <v>284</v>
      </c>
      <c r="D10541" s="9" t="s">
        <v>93</v>
      </c>
      <c r="E10541" s="9" t="s">
        <v>2803</v>
      </c>
      <c r="F10541" s="9" t="s">
        <v>2804</v>
      </c>
      <c r="G10541" s="10">
        <v>32609</v>
      </c>
      <c r="H10541" s="9" t="s">
        <v>94</v>
      </c>
      <c r="I10541" s="10">
        <v>24290</v>
      </c>
      <c r="J10541" s="11">
        <v>1.3424866200082299</v>
      </c>
      <c r="K10541" s="9" t="s">
        <v>94</v>
      </c>
      <c r="L10541" s="9" t="s">
        <v>95</v>
      </c>
    </row>
    <row r="10542" spans="1:12" x14ac:dyDescent="0.2">
      <c r="A10542" t="str">
        <f>VLOOKUP(B10542,StateFIPS!A$2:B$52,2)</f>
        <v>South Dakota</v>
      </c>
      <c r="B10542">
        <f t="shared" si="167"/>
        <v>46</v>
      </c>
      <c r="C10542" s="9" t="s">
        <v>2428</v>
      </c>
      <c r="D10542" s="9" t="s">
        <v>93</v>
      </c>
      <c r="E10542" s="9" t="s">
        <v>2803</v>
      </c>
      <c r="F10542" s="9" t="s">
        <v>2804</v>
      </c>
      <c r="G10542" s="10">
        <v>57859</v>
      </c>
      <c r="H10542" s="9" t="s">
        <v>94</v>
      </c>
      <c r="I10542" s="10">
        <v>26446</v>
      </c>
      <c r="J10542" s="11">
        <v>2.1878166830522598</v>
      </c>
      <c r="K10542" s="9" t="s">
        <v>94</v>
      </c>
      <c r="L10542" s="9" t="s">
        <v>95</v>
      </c>
    </row>
    <row r="10543" spans="1:12" x14ac:dyDescent="0.2">
      <c r="A10543" t="str">
        <f>VLOOKUP(B10543,StateFIPS!A$2:B$52,2)</f>
        <v>Tennessee</v>
      </c>
      <c r="B10543">
        <f t="shared" si="167"/>
        <v>47</v>
      </c>
      <c r="C10543" s="9" t="s">
        <v>898</v>
      </c>
      <c r="D10543" s="9" t="s">
        <v>93</v>
      </c>
      <c r="E10543" s="9" t="s">
        <v>2803</v>
      </c>
      <c r="F10543" s="9" t="s">
        <v>2804</v>
      </c>
      <c r="G10543" s="10">
        <v>514</v>
      </c>
      <c r="H10543" s="9" t="s">
        <v>94</v>
      </c>
      <c r="I10543" s="10">
        <v>648</v>
      </c>
      <c r="J10543" s="11">
        <v>0.79320987654320996</v>
      </c>
      <c r="K10543" s="9" t="s">
        <v>94</v>
      </c>
      <c r="L10543" s="9" t="s">
        <v>95</v>
      </c>
    </row>
    <row r="10544" spans="1:12" x14ac:dyDescent="0.2">
      <c r="A10544" t="str">
        <f>VLOOKUP(B10544,StateFIPS!A$2:B$52,2)</f>
        <v>Indiana</v>
      </c>
      <c r="B10544">
        <f t="shared" si="167"/>
        <v>18</v>
      </c>
      <c r="C10544" s="9" t="s">
        <v>1647</v>
      </c>
      <c r="D10544" s="9" t="s">
        <v>93</v>
      </c>
      <c r="E10544" s="9" t="s">
        <v>2803</v>
      </c>
      <c r="F10544" s="9" t="s">
        <v>2804</v>
      </c>
      <c r="G10544" s="10">
        <v>6439</v>
      </c>
      <c r="H10544" s="9" t="s">
        <v>94</v>
      </c>
      <c r="I10544" s="10">
        <v>7048</v>
      </c>
      <c r="J10544" s="11">
        <v>0.91359250851305296</v>
      </c>
      <c r="K10544" s="9" t="s">
        <v>94</v>
      </c>
      <c r="L10544" s="9" t="s">
        <v>95</v>
      </c>
    </row>
    <row r="10545" spans="1:12" x14ac:dyDescent="0.2">
      <c r="A10545" t="str">
        <f>VLOOKUP(B10545,StateFIPS!A$2:B$52,2)</f>
        <v>Indiana</v>
      </c>
      <c r="B10545">
        <f t="shared" si="167"/>
        <v>18</v>
      </c>
      <c r="C10545" s="9" t="s">
        <v>1678</v>
      </c>
      <c r="D10545" s="9" t="s">
        <v>93</v>
      </c>
      <c r="E10545" s="9" t="s">
        <v>2803</v>
      </c>
      <c r="F10545" s="9" t="s">
        <v>2804</v>
      </c>
      <c r="G10545" s="10">
        <v>4949</v>
      </c>
      <c r="H10545" s="9" t="s">
        <v>94</v>
      </c>
      <c r="I10545" s="10">
        <v>5418</v>
      </c>
      <c r="J10545" s="11">
        <v>0.91343669250645998</v>
      </c>
      <c r="K10545" s="9" t="s">
        <v>94</v>
      </c>
      <c r="L10545" s="9" t="s">
        <v>95</v>
      </c>
    </row>
    <row r="10546" spans="1:12" x14ac:dyDescent="0.2">
      <c r="A10546" t="str">
        <f>VLOOKUP(B10546,StateFIPS!A$2:B$52,2)</f>
        <v>Indiana</v>
      </c>
      <c r="B10546">
        <f t="shared" si="167"/>
        <v>18</v>
      </c>
      <c r="C10546" s="9" t="s">
        <v>1684</v>
      </c>
      <c r="D10546" s="9" t="s">
        <v>93</v>
      </c>
      <c r="E10546" s="9" t="s">
        <v>2803</v>
      </c>
      <c r="F10546" s="9" t="s">
        <v>2804</v>
      </c>
      <c r="G10546" s="10">
        <v>12111</v>
      </c>
      <c r="H10546" s="9" t="s">
        <v>94</v>
      </c>
      <c r="I10546" s="10">
        <v>5969</v>
      </c>
      <c r="J10546" s="11">
        <v>2.0289830792427499</v>
      </c>
      <c r="K10546" s="9" t="s">
        <v>94</v>
      </c>
      <c r="L10546" s="9" t="s">
        <v>95</v>
      </c>
    </row>
    <row r="10547" spans="1:12" x14ac:dyDescent="0.2">
      <c r="A10547" t="str">
        <f>VLOOKUP(B10547,StateFIPS!A$2:B$52,2)</f>
        <v>Iowa</v>
      </c>
      <c r="B10547">
        <f t="shared" si="167"/>
        <v>19</v>
      </c>
      <c r="C10547" s="9" t="s">
        <v>239</v>
      </c>
      <c r="D10547" s="9" t="s">
        <v>93</v>
      </c>
      <c r="E10547" s="9" t="s">
        <v>2803</v>
      </c>
      <c r="F10547" s="9" t="s">
        <v>2804</v>
      </c>
      <c r="G10547" s="10">
        <v>3263</v>
      </c>
      <c r="H10547" s="9" t="s">
        <v>94</v>
      </c>
      <c r="I10547" s="10">
        <v>7585</v>
      </c>
      <c r="J10547" s="11">
        <v>0.43019116677653302</v>
      </c>
      <c r="K10547" s="9" t="s">
        <v>94</v>
      </c>
      <c r="L10547" s="9" t="s">
        <v>95</v>
      </c>
    </row>
    <row r="10548" spans="1:12" x14ac:dyDescent="0.2">
      <c r="A10548" t="str">
        <f>VLOOKUP(B10548,StateFIPS!A$2:B$52,2)</f>
        <v>Iowa</v>
      </c>
      <c r="B10548">
        <f t="shared" si="167"/>
        <v>19</v>
      </c>
      <c r="C10548" s="9" t="s">
        <v>241</v>
      </c>
      <c r="D10548" s="9" t="s">
        <v>93</v>
      </c>
      <c r="E10548" s="9" t="s">
        <v>2803</v>
      </c>
      <c r="F10548" s="9" t="s">
        <v>2804</v>
      </c>
      <c r="G10548" s="10">
        <v>14903</v>
      </c>
      <c r="H10548" s="9" t="s">
        <v>94</v>
      </c>
      <c r="I10548" s="10">
        <v>23819</v>
      </c>
      <c r="J10548" s="11">
        <v>0.62567698056173604</v>
      </c>
      <c r="K10548" s="9" t="s">
        <v>94</v>
      </c>
      <c r="L10548" s="9" t="s">
        <v>95</v>
      </c>
    </row>
    <row r="10549" spans="1:12" x14ac:dyDescent="0.2">
      <c r="A10549" t="str">
        <f>VLOOKUP(B10549,StateFIPS!A$2:B$52,2)</f>
        <v>Iowa</v>
      </c>
      <c r="B10549">
        <f t="shared" si="167"/>
        <v>19</v>
      </c>
      <c r="C10549" s="9" t="s">
        <v>242</v>
      </c>
      <c r="D10549" s="9" t="s">
        <v>93</v>
      </c>
      <c r="E10549" s="9" t="s">
        <v>2803</v>
      </c>
      <c r="F10549" s="9" t="s">
        <v>2804</v>
      </c>
      <c r="G10549" s="10">
        <v>29002</v>
      </c>
      <c r="H10549" s="9" t="s">
        <v>94</v>
      </c>
      <c r="I10549" s="10">
        <v>15907</v>
      </c>
      <c r="J10549" s="11">
        <v>1.8232224806688899</v>
      </c>
      <c r="K10549" s="9" t="s">
        <v>94</v>
      </c>
      <c r="L10549" s="9" t="s">
        <v>95</v>
      </c>
    </row>
    <row r="10550" spans="1:12" x14ac:dyDescent="0.2">
      <c r="A10550" t="str">
        <f>VLOOKUP(B10550,StateFIPS!A$2:B$52,2)</f>
        <v>Iowa</v>
      </c>
      <c r="B10550">
        <f t="shared" si="167"/>
        <v>19</v>
      </c>
      <c r="C10550" s="9" t="s">
        <v>1676</v>
      </c>
      <c r="D10550" s="9" t="s">
        <v>93</v>
      </c>
      <c r="E10550" s="9" t="s">
        <v>2803</v>
      </c>
      <c r="F10550" s="9" t="s">
        <v>2804</v>
      </c>
      <c r="G10550" s="10">
        <v>6775</v>
      </c>
      <c r="H10550" s="9" t="s">
        <v>94</v>
      </c>
      <c r="I10550" s="10">
        <v>15625</v>
      </c>
      <c r="J10550" s="11">
        <v>0.43359999999999999</v>
      </c>
      <c r="K10550" s="9" t="s">
        <v>94</v>
      </c>
      <c r="L10550" s="9" t="s">
        <v>95</v>
      </c>
    </row>
    <row r="10551" spans="1:12" x14ac:dyDescent="0.2">
      <c r="A10551" t="str">
        <f>VLOOKUP(B10551,StateFIPS!A$2:B$52,2)</f>
        <v>Texas</v>
      </c>
      <c r="B10551">
        <f t="shared" si="167"/>
        <v>48</v>
      </c>
      <c r="C10551" s="9" t="s">
        <v>938</v>
      </c>
      <c r="D10551" s="9" t="s">
        <v>93</v>
      </c>
      <c r="E10551" s="9" t="s">
        <v>2803</v>
      </c>
      <c r="F10551" s="9" t="s">
        <v>2804</v>
      </c>
      <c r="G10551" s="10">
        <v>327.42</v>
      </c>
      <c r="H10551" s="9" t="s">
        <v>94</v>
      </c>
      <c r="I10551" s="10">
        <v>750</v>
      </c>
      <c r="J10551" s="11">
        <v>0.43656</v>
      </c>
      <c r="K10551" s="9" t="s">
        <v>94</v>
      </c>
      <c r="L10551" s="9" t="s">
        <v>95</v>
      </c>
    </row>
    <row r="10552" spans="1:12" x14ac:dyDescent="0.2">
      <c r="A10552" t="str">
        <f>VLOOKUP(B10552,StateFIPS!A$2:B$52,2)</f>
        <v>South Dakota</v>
      </c>
      <c r="B10552">
        <f t="shared" si="167"/>
        <v>46</v>
      </c>
      <c r="C10552" s="9" t="s">
        <v>910</v>
      </c>
      <c r="D10552" s="9" t="s">
        <v>93</v>
      </c>
      <c r="E10552" s="9" t="s">
        <v>2803</v>
      </c>
      <c r="F10552" s="9" t="s">
        <v>2804</v>
      </c>
      <c r="G10552" s="10">
        <v>57859</v>
      </c>
      <c r="H10552" s="9" t="s">
        <v>94</v>
      </c>
      <c r="I10552" s="10">
        <v>26446</v>
      </c>
      <c r="J10552" s="11">
        <v>2.1878166830522598</v>
      </c>
      <c r="K10552" s="9" t="s">
        <v>94</v>
      </c>
      <c r="L10552" s="9" t="s">
        <v>95</v>
      </c>
    </row>
    <row r="10553" spans="1:12" x14ac:dyDescent="0.2">
      <c r="A10553" t="str">
        <f>VLOOKUP(B10553,StateFIPS!A$2:B$52,2)</f>
        <v>South Dakota</v>
      </c>
      <c r="B10553">
        <f t="shared" si="167"/>
        <v>46</v>
      </c>
      <c r="C10553" s="9" t="s">
        <v>2507</v>
      </c>
      <c r="D10553" s="9" t="s">
        <v>93</v>
      </c>
      <c r="E10553" s="9" t="s">
        <v>2803</v>
      </c>
      <c r="F10553" s="9" t="s">
        <v>2804</v>
      </c>
      <c r="G10553" s="10">
        <v>57859</v>
      </c>
      <c r="H10553" s="9" t="s">
        <v>94</v>
      </c>
      <c r="I10553" s="10">
        <v>26446</v>
      </c>
      <c r="J10553" s="11">
        <v>2.1878166830522598</v>
      </c>
      <c r="K10553" s="9" t="s">
        <v>94</v>
      </c>
      <c r="L10553" s="9" t="s">
        <v>95</v>
      </c>
    </row>
    <row r="10554" spans="1:12" x14ac:dyDescent="0.2">
      <c r="A10554" t="str">
        <f>VLOOKUP(B10554,StateFIPS!A$2:B$52,2)</f>
        <v>South Dakota</v>
      </c>
      <c r="B10554">
        <f t="shared" si="167"/>
        <v>46</v>
      </c>
      <c r="C10554" s="9" t="s">
        <v>2439</v>
      </c>
      <c r="D10554" s="9" t="s">
        <v>93</v>
      </c>
      <c r="E10554" s="9" t="s">
        <v>2803</v>
      </c>
      <c r="F10554" s="9" t="s">
        <v>2804</v>
      </c>
      <c r="G10554" s="10">
        <v>57859</v>
      </c>
      <c r="H10554" s="9" t="s">
        <v>94</v>
      </c>
      <c r="I10554" s="10">
        <v>26446</v>
      </c>
      <c r="J10554" s="11">
        <v>2.1878166830522598</v>
      </c>
      <c r="K10554" s="9" t="s">
        <v>94</v>
      </c>
      <c r="L10554" s="9" t="s">
        <v>95</v>
      </c>
    </row>
    <row r="10555" spans="1:12" x14ac:dyDescent="0.2">
      <c r="A10555" t="str">
        <f>VLOOKUP(B10555,StateFIPS!A$2:B$52,2)</f>
        <v>Kansas</v>
      </c>
      <c r="B10555">
        <f t="shared" si="167"/>
        <v>20</v>
      </c>
      <c r="C10555" s="9" t="s">
        <v>1534</v>
      </c>
      <c r="D10555" s="9" t="s">
        <v>93</v>
      </c>
      <c r="E10555" s="9" t="s">
        <v>2803</v>
      </c>
      <c r="F10555" s="9" t="s">
        <v>2804</v>
      </c>
      <c r="G10555" s="10">
        <v>5915</v>
      </c>
      <c r="H10555" s="9" t="s">
        <v>94</v>
      </c>
      <c r="I10555" s="10">
        <v>3070</v>
      </c>
      <c r="J10555" s="11">
        <v>1.9267100977198699</v>
      </c>
      <c r="K10555" s="9" t="s">
        <v>94</v>
      </c>
      <c r="L10555" s="9" t="s">
        <v>95</v>
      </c>
    </row>
    <row r="10556" spans="1:12" x14ac:dyDescent="0.2">
      <c r="A10556" t="str">
        <f>VLOOKUP(B10556,StateFIPS!A$2:B$52,2)</f>
        <v>South Dakota</v>
      </c>
      <c r="B10556">
        <f t="shared" si="167"/>
        <v>46</v>
      </c>
      <c r="C10556" s="9" t="s">
        <v>2402</v>
      </c>
      <c r="D10556" s="9" t="s">
        <v>93</v>
      </c>
      <c r="E10556" s="9" t="s">
        <v>2803</v>
      </c>
      <c r="F10556" s="9" t="s">
        <v>2804</v>
      </c>
      <c r="G10556" s="10">
        <v>25146</v>
      </c>
      <c r="H10556" s="9" t="s">
        <v>94</v>
      </c>
      <c r="I10556" s="10">
        <v>27440</v>
      </c>
      <c r="J10556" s="11">
        <v>0.91639941690962101</v>
      </c>
      <c r="K10556" s="9" t="s">
        <v>94</v>
      </c>
      <c r="L10556" s="9" t="s">
        <v>95</v>
      </c>
    </row>
    <row r="10557" spans="1:12" x14ac:dyDescent="0.2">
      <c r="A10557" t="str">
        <f>VLOOKUP(B10557,StateFIPS!A$2:B$52,2)</f>
        <v>Kansas</v>
      </c>
      <c r="B10557">
        <f t="shared" si="167"/>
        <v>20</v>
      </c>
      <c r="C10557" s="9" t="s">
        <v>1533</v>
      </c>
      <c r="D10557" s="9" t="s">
        <v>93</v>
      </c>
      <c r="E10557" s="9" t="s">
        <v>2803</v>
      </c>
      <c r="F10557" s="9" t="s">
        <v>2804</v>
      </c>
      <c r="G10557" s="10">
        <v>80.650000000000006</v>
      </c>
      <c r="H10557" s="9" t="s">
        <v>94</v>
      </c>
      <c r="I10557" s="10">
        <v>89</v>
      </c>
      <c r="J10557" s="11">
        <v>0.90617977528089899</v>
      </c>
      <c r="K10557" s="9" t="s">
        <v>94</v>
      </c>
      <c r="L10557" s="9" t="s">
        <v>95</v>
      </c>
    </row>
    <row r="10558" spans="1:12" x14ac:dyDescent="0.2">
      <c r="A10558" t="str">
        <f>VLOOKUP(B10558,StateFIPS!A$2:B$52,2)</f>
        <v>Kansas</v>
      </c>
      <c r="B10558">
        <f t="shared" si="167"/>
        <v>20</v>
      </c>
      <c r="C10558" s="9" t="s">
        <v>1586</v>
      </c>
      <c r="D10558" s="9" t="s">
        <v>93</v>
      </c>
      <c r="E10558" s="9" t="s">
        <v>2803</v>
      </c>
      <c r="F10558" s="9" t="s">
        <v>2804</v>
      </c>
      <c r="G10558" s="10">
        <v>1050</v>
      </c>
      <c r="H10558" s="9" t="s">
        <v>94</v>
      </c>
      <c r="I10558" s="10">
        <v>1146</v>
      </c>
      <c r="J10558" s="11">
        <v>0.91623036649214695</v>
      </c>
      <c r="K10558" s="9" t="s">
        <v>94</v>
      </c>
      <c r="L10558" s="9" t="s">
        <v>95</v>
      </c>
    </row>
    <row r="10559" spans="1:12" x14ac:dyDescent="0.2">
      <c r="A10559" t="str">
        <f>VLOOKUP(B10559,StateFIPS!A$2:B$52,2)</f>
        <v>Iowa</v>
      </c>
      <c r="B10559">
        <f t="shared" si="167"/>
        <v>19</v>
      </c>
      <c r="C10559" s="9" t="s">
        <v>236</v>
      </c>
      <c r="D10559" s="9" t="s">
        <v>93</v>
      </c>
      <c r="E10559" s="9" t="s">
        <v>2803</v>
      </c>
      <c r="F10559" s="9" t="s">
        <v>2804</v>
      </c>
      <c r="G10559" s="10">
        <v>3065</v>
      </c>
      <c r="H10559" s="9" t="s">
        <v>94</v>
      </c>
      <c r="I10559" s="10">
        <v>7088</v>
      </c>
      <c r="J10559" s="11">
        <v>0.43242099322799099</v>
      </c>
      <c r="K10559" s="9" t="s">
        <v>94</v>
      </c>
      <c r="L10559" s="9" t="s">
        <v>95</v>
      </c>
    </row>
    <row r="10560" spans="1:12" x14ac:dyDescent="0.2">
      <c r="A10560" t="str">
        <f>VLOOKUP(B10560,StateFIPS!A$2:B$52,2)</f>
        <v>Iowa</v>
      </c>
      <c r="B10560">
        <f t="shared" si="167"/>
        <v>19</v>
      </c>
      <c r="C10560" s="9" t="s">
        <v>1703</v>
      </c>
      <c r="D10560" s="9" t="s">
        <v>93</v>
      </c>
      <c r="E10560" s="9" t="s">
        <v>2803</v>
      </c>
      <c r="F10560" s="9" t="s">
        <v>2804</v>
      </c>
      <c r="G10560" s="10">
        <v>32391</v>
      </c>
      <c r="H10560" s="9" t="s">
        <v>94</v>
      </c>
      <c r="I10560" s="10">
        <v>23784</v>
      </c>
      <c r="J10560" s="11">
        <v>1.36188193743693</v>
      </c>
      <c r="K10560" s="9" t="s">
        <v>94</v>
      </c>
      <c r="L10560" s="9" t="s">
        <v>95</v>
      </c>
    </row>
    <row r="10561" spans="1:12" x14ac:dyDescent="0.2">
      <c r="A10561" t="str">
        <f>VLOOKUP(B10561,StateFIPS!A$2:B$52,2)</f>
        <v>Iowa</v>
      </c>
      <c r="B10561">
        <f t="shared" si="167"/>
        <v>19</v>
      </c>
      <c r="C10561" s="9" t="s">
        <v>1704</v>
      </c>
      <c r="D10561" s="9" t="s">
        <v>93</v>
      </c>
      <c r="E10561" s="9" t="s">
        <v>2803</v>
      </c>
      <c r="F10561" s="9" t="s">
        <v>2804</v>
      </c>
      <c r="G10561" s="10">
        <v>30090</v>
      </c>
      <c r="H10561" s="9" t="s">
        <v>94</v>
      </c>
      <c r="I10561" s="10">
        <v>18435</v>
      </c>
      <c r="J10561" s="11">
        <v>1.63222131814483</v>
      </c>
      <c r="K10561" s="9" t="s">
        <v>94</v>
      </c>
      <c r="L10561" s="9" t="s">
        <v>95</v>
      </c>
    </row>
    <row r="10562" spans="1:12" x14ac:dyDescent="0.2">
      <c r="A10562" t="str">
        <f>VLOOKUP(B10562,StateFIPS!A$2:B$52,2)</f>
        <v>Iowa</v>
      </c>
      <c r="B10562">
        <f t="shared" si="167"/>
        <v>19</v>
      </c>
      <c r="C10562" s="9" t="s">
        <v>243</v>
      </c>
      <c r="D10562" s="9" t="s">
        <v>93</v>
      </c>
      <c r="E10562" s="9" t="s">
        <v>2803</v>
      </c>
      <c r="F10562" s="9" t="s">
        <v>2804</v>
      </c>
      <c r="G10562" s="10">
        <v>33399</v>
      </c>
      <c r="H10562" s="9" t="s">
        <v>94</v>
      </c>
      <c r="I10562" s="10">
        <v>26126</v>
      </c>
      <c r="J10562" s="11">
        <v>1.2783816887391899</v>
      </c>
      <c r="K10562" s="9" t="s">
        <v>94</v>
      </c>
      <c r="L10562" s="9" t="s">
        <v>95</v>
      </c>
    </row>
    <row r="10563" spans="1:12" x14ac:dyDescent="0.2">
      <c r="A10563" t="str">
        <f>VLOOKUP(B10563,StateFIPS!A$2:B$52,2)</f>
        <v>Minnesota</v>
      </c>
      <c r="B10563">
        <f t="shared" ref="B10563:B10626" si="168">VALUE(LEFT(C10563,2))</f>
        <v>27</v>
      </c>
      <c r="C10563" s="9" t="s">
        <v>1715</v>
      </c>
      <c r="D10563" s="9" t="s">
        <v>93</v>
      </c>
      <c r="E10563" s="9" t="s">
        <v>2803</v>
      </c>
      <c r="F10563" s="9" t="s">
        <v>2804</v>
      </c>
      <c r="G10563" s="10">
        <v>15194</v>
      </c>
      <c r="H10563" s="9" t="s">
        <v>94</v>
      </c>
      <c r="I10563" s="10">
        <v>17334</v>
      </c>
      <c r="J10563" s="11">
        <v>0.87654320987654299</v>
      </c>
      <c r="K10563" s="9" t="s">
        <v>94</v>
      </c>
      <c r="L10563" s="9" t="s">
        <v>95</v>
      </c>
    </row>
    <row r="10564" spans="1:12" x14ac:dyDescent="0.2">
      <c r="A10564" t="str">
        <f>VLOOKUP(B10564,StateFIPS!A$2:B$52,2)</f>
        <v>South Dakota</v>
      </c>
      <c r="B10564">
        <f t="shared" si="168"/>
        <v>46</v>
      </c>
      <c r="C10564" s="9" t="s">
        <v>915</v>
      </c>
      <c r="D10564" s="9" t="s">
        <v>93</v>
      </c>
      <c r="E10564" s="9" t="s">
        <v>2803</v>
      </c>
      <c r="F10564" s="9" t="s">
        <v>2804</v>
      </c>
      <c r="G10564" s="10">
        <v>57859</v>
      </c>
      <c r="H10564" s="9" t="s">
        <v>94</v>
      </c>
      <c r="I10564" s="10">
        <v>26446</v>
      </c>
      <c r="J10564" s="11">
        <v>2.1878166830522598</v>
      </c>
      <c r="K10564" s="9" t="s">
        <v>94</v>
      </c>
      <c r="L10564" s="9" t="s">
        <v>95</v>
      </c>
    </row>
    <row r="10565" spans="1:12" x14ac:dyDescent="0.2">
      <c r="A10565" t="str">
        <f>VLOOKUP(B10565,StateFIPS!A$2:B$52,2)</f>
        <v>Texas</v>
      </c>
      <c r="B10565">
        <f t="shared" si="168"/>
        <v>48</v>
      </c>
      <c r="C10565" s="9" t="s">
        <v>943</v>
      </c>
      <c r="D10565" s="9" t="s">
        <v>93</v>
      </c>
      <c r="E10565" s="9" t="s">
        <v>2803</v>
      </c>
      <c r="F10565" s="9" t="s">
        <v>2804</v>
      </c>
      <c r="G10565" s="10">
        <v>22831</v>
      </c>
      <c r="H10565" s="9" t="s">
        <v>94</v>
      </c>
      <c r="I10565" s="10">
        <v>10623</v>
      </c>
      <c r="J10565" s="11">
        <v>2.1492045561517501</v>
      </c>
      <c r="K10565" s="9" t="s">
        <v>94</v>
      </c>
      <c r="L10565" s="9" t="s">
        <v>95</v>
      </c>
    </row>
    <row r="10566" spans="1:12" x14ac:dyDescent="0.2">
      <c r="A10566" t="str">
        <f>VLOOKUP(B10566,StateFIPS!A$2:B$52,2)</f>
        <v>South Dakota</v>
      </c>
      <c r="B10566">
        <f t="shared" si="168"/>
        <v>46</v>
      </c>
      <c r="C10566" s="9" t="s">
        <v>916</v>
      </c>
      <c r="D10566" s="9" t="s">
        <v>93</v>
      </c>
      <c r="E10566" s="9" t="s">
        <v>2803</v>
      </c>
      <c r="F10566" s="9" t="s">
        <v>2804</v>
      </c>
      <c r="G10566" s="10">
        <v>5467</v>
      </c>
      <c r="H10566" s="9" t="s">
        <v>94</v>
      </c>
      <c r="I10566" s="10">
        <v>5965</v>
      </c>
      <c r="J10566" s="11">
        <v>0.91651299245599305</v>
      </c>
      <c r="K10566" s="9" t="s">
        <v>94</v>
      </c>
      <c r="L10566" s="9" t="s">
        <v>95</v>
      </c>
    </row>
    <row r="10567" spans="1:12" x14ac:dyDescent="0.2">
      <c r="A10567" t="str">
        <f>VLOOKUP(B10567,StateFIPS!A$2:B$52,2)</f>
        <v>South Dakota</v>
      </c>
      <c r="B10567">
        <f t="shared" si="168"/>
        <v>46</v>
      </c>
      <c r="C10567" s="9" t="s">
        <v>2300</v>
      </c>
      <c r="D10567" s="9" t="s">
        <v>93</v>
      </c>
      <c r="E10567" s="9" t="s">
        <v>2803</v>
      </c>
      <c r="F10567" s="9" t="s">
        <v>2804</v>
      </c>
      <c r="G10567" s="10">
        <v>57859</v>
      </c>
      <c r="H10567" s="9" t="s">
        <v>94</v>
      </c>
      <c r="I10567" s="10">
        <v>26446</v>
      </c>
      <c r="J10567" s="11">
        <v>2.1878166830522598</v>
      </c>
      <c r="K10567" s="9" t="s">
        <v>94</v>
      </c>
      <c r="L10567" s="9" t="s">
        <v>95</v>
      </c>
    </row>
    <row r="10568" spans="1:12" x14ac:dyDescent="0.2">
      <c r="A10568" t="str">
        <f>VLOOKUP(B10568,StateFIPS!A$2:B$52,2)</f>
        <v>South Dakota</v>
      </c>
      <c r="B10568">
        <f t="shared" si="168"/>
        <v>46</v>
      </c>
      <c r="C10568" s="9" t="s">
        <v>918</v>
      </c>
      <c r="D10568" s="9" t="s">
        <v>93</v>
      </c>
      <c r="E10568" s="9" t="s">
        <v>2803</v>
      </c>
      <c r="F10568" s="9" t="s">
        <v>2804</v>
      </c>
      <c r="G10568" s="10">
        <v>108</v>
      </c>
      <c r="H10568" s="9" t="s">
        <v>94</v>
      </c>
      <c r="I10568" s="10">
        <v>50</v>
      </c>
      <c r="J10568" s="11">
        <v>2.16</v>
      </c>
      <c r="K10568" s="9" t="s">
        <v>94</v>
      </c>
      <c r="L10568" s="9" t="s">
        <v>95</v>
      </c>
    </row>
    <row r="10569" spans="1:12" x14ac:dyDescent="0.2">
      <c r="A10569" t="str">
        <f>VLOOKUP(B10569,StateFIPS!A$2:B$52,2)</f>
        <v>Texas</v>
      </c>
      <c r="B10569">
        <f t="shared" si="168"/>
        <v>48</v>
      </c>
      <c r="C10569" s="9" t="s">
        <v>942</v>
      </c>
      <c r="D10569" s="9" t="s">
        <v>93</v>
      </c>
      <c r="E10569" s="9" t="s">
        <v>2803</v>
      </c>
      <c r="F10569" s="9" t="s">
        <v>2804</v>
      </c>
      <c r="G10569" s="10">
        <v>196.91</v>
      </c>
      <c r="H10569" s="9" t="s">
        <v>94</v>
      </c>
      <c r="I10569" s="10">
        <v>435</v>
      </c>
      <c r="J10569" s="11">
        <v>0.45266666666666699</v>
      </c>
      <c r="K10569" s="9" t="s">
        <v>94</v>
      </c>
      <c r="L10569" s="9" t="s">
        <v>95</v>
      </c>
    </row>
    <row r="10570" spans="1:12" x14ac:dyDescent="0.2">
      <c r="A10570" t="str">
        <f>VLOOKUP(B10570,StateFIPS!A$2:B$52,2)</f>
        <v>Minnesota</v>
      </c>
      <c r="B10570">
        <f t="shared" si="168"/>
        <v>27</v>
      </c>
      <c r="C10570" s="9" t="s">
        <v>467</v>
      </c>
      <c r="D10570" s="9" t="s">
        <v>93</v>
      </c>
      <c r="E10570" s="9" t="s">
        <v>2803</v>
      </c>
      <c r="F10570" s="9" t="s">
        <v>2804</v>
      </c>
      <c r="G10570" s="10">
        <v>5001</v>
      </c>
      <c r="H10570" s="9" t="s">
        <v>94</v>
      </c>
      <c r="I10570" s="10">
        <v>5807</v>
      </c>
      <c r="J10570" s="11">
        <v>0.86120199758911697</v>
      </c>
      <c r="K10570" s="9" t="s">
        <v>94</v>
      </c>
      <c r="L10570" s="9" t="s">
        <v>95</v>
      </c>
    </row>
    <row r="10571" spans="1:12" x14ac:dyDescent="0.2">
      <c r="A10571" t="str">
        <f>VLOOKUP(B10571,StateFIPS!A$2:B$52,2)</f>
        <v>Minnesota</v>
      </c>
      <c r="B10571">
        <f t="shared" si="168"/>
        <v>27</v>
      </c>
      <c r="C10571" s="9" t="s">
        <v>1887</v>
      </c>
      <c r="D10571" s="9" t="s">
        <v>93</v>
      </c>
      <c r="E10571" s="9" t="s">
        <v>2803</v>
      </c>
      <c r="F10571" s="9" t="s">
        <v>2804</v>
      </c>
      <c r="G10571" s="10">
        <v>17844</v>
      </c>
      <c r="H10571" s="9" t="s">
        <v>94</v>
      </c>
      <c r="I10571" s="10">
        <v>20208</v>
      </c>
      <c r="J10571" s="11">
        <v>0.88301662707838502</v>
      </c>
      <c r="K10571" s="9" t="s">
        <v>94</v>
      </c>
      <c r="L10571" s="9" t="s">
        <v>95</v>
      </c>
    </row>
    <row r="10572" spans="1:12" x14ac:dyDescent="0.2">
      <c r="A10572" t="str">
        <f>VLOOKUP(B10572,StateFIPS!A$2:B$52,2)</f>
        <v>South Dakota</v>
      </c>
      <c r="B10572">
        <f t="shared" si="168"/>
        <v>46</v>
      </c>
      <c r="C10572" s="9" t="s">
        <v>2495</v>
      </c>
      <c r="D10572" s="9" t="s">
        <v>93</v>
      </c>
      <c r="E10572" s="9" t="s">
        <v>2803</v>
      </c>
      <c r="F10572" s="9" t="s">
        <v>2804</v>
      </c>
      <c r="G10572" s="10">
        <v>24580</v>
      </c>
      <c r="H10572" s="9" t="s">
        <v>94</v>
      </c>
      <c r="I10572" s="10">
        <v>26821</v>
      </c>
      <c r="J10572" s="11">
        <v>0.91644606837925502</v>
      </c>
      <c r="K10572" s="9" t="s">
        <v>94</v>
      </c>
      <c r="L10572" s="9" t="s">
        <v>95</v>
      </c>
    </row>
    <row r="10573" spans="1:12" x14ac:dyDescent="0.2">
      <c r="A10573" t="str">
        <f>VLOOKUP(B10573,StateFIPS!A$2:B$52,2)</f>
        <v>Minnesota</v>
      </c>
      <c r="B10573">
        <f t="shared" si="168"/>
        <v>27</v>
      </c>
      <c r="C10573" s="9" t="s">
        <v>464</v>
      </c>
      <c r="D10573" s="9" t="s">
        <v>93</v>
      </c>
      <c r="E10573" s="9" t="s">
        <v>2803</v>
      </c>
      <c r="F10573" s="9" t="s">
        <v>2804</v>
      </c>
      <c r="G10573" s="10">
        <v>5320</v>
      </c>
      <c r="H10573" s="9" t="s">
        <v>94</v>
      </c>
      <c r="I10573" s="10">
        <v>6378</v>
      </c>
      <c r="J10573" s="11">
        <v>0.83411727814361902</v>
      </c>
      <c r="K10573" s="9" t="s">
        <v>94</v>
      </c>
      <c r="L10573" s="9" t="s">
        <v>95</v>
      </c>
    </row>
    <row r="10574" spans="1:12" x14ac:dyDescent="0.2">
      <c r="A10574" t="str">
        <f>VLOOKUP(B10574,StateFIPS!A$2:B$52,2)</f>
        <v>Iowa</v>
      </c>
      <c r="B10574">
        <f t="shared" si="168"/>
        <v>19</v>
      </c>
      <c r="C10574" s="9" t="s">
        <v>203</v>
      </c>
      <c r="D10574" s="9" t="s">
        <v>93</v>
      </c>
      <c r="E10574" s="9" t="s">
        <v>2803</v>
      </c>
      <c r="F10574" s="9" t="s">
        <v>2804</v>
      </c>
      <c r="G10574" s="10">
        <v>30559</v>
      </c>
      <c r="H10574" s="9" t="s">
        <v>94</v>
      </c>
      <c r="I10574" s="10">
        <v>19526</v>
      </c>
      <c r="J10574" s="11">
        <v>1.56504148315067</v>
      </c>
      <c r="K10574" s="9" t="s">
        <v>94</v>
      </c>
      <c r="L10574" s="9" t="s">
        <v>95</v>
      </c>
    </row>
    <row r="10575" spans="1:12" x14ac:dyDescent="0.2">
      <c r="A10575" t="str">
        <f>VLOOKUP(B10575,StateFIPS!A$2:B$52,2)</f>
        <v>Minnesota</v>
      </c>
      <c r="B10575">
        <f t="shared" si="168"/>
        <v>27</v>
      </c>
      <c r="C10575" s="9" t="s">
        <v>1729</v>
      </c>
      <c r="D10575" s="9" t="s">
        <v>93</v>
      </c>
      <c r="E10575" s="9" t="s">
        <v>2803</v>
      </c>
      <c r="F10575" s="9" t="s">
        <v>2804</v>
      </c>
      <c r="G10575" s="10">
        <v>14496</v>
      </c>
      <c r="H10575" s="9" t="s">
        <v>94</v>
      </c>
      <c r="I10575" s="10">
        <v>16273</v>
      </c>
      <c r="J10575" s="11">
        <v>0.89080071283721496</v>
      </c>
      <c r="K10575" s="9" t="s">
        <v>94</v>
      </c>
      <c r="L10575" s="9" t="s">
        <v>95</v>
      </c>
    </row>
    <row r="10576" spans="1:12" x14ac:dyDescent="0.2">
      <c r="A10576" t="str">
        <f>VLOOKUP(B10576,StateFIPS!A$2:B$52,2)</f>
        <v>Minnesota</v>
      </c>
      <c r="B10576">
        <f t="shared" si="168"/>
        <v>27</v>
      </c>
      <c r="C10576" s="9" t="s">
        <v>1805</v>
      </c>
      <c r="D10576" s="9" t="s">
        <v>93</v>
      </c>
      <c r="E10576" s="9" t="s">
        <v>2803</v>
      </c>
      <c r="F10576" s="9" t="s">
        <v>2804</v>
      </c>
      <c r="G10576" s="10">
        <v>674</v>
      </c>
      <c r="H10576" s="9" t="s">
        <v>94</v>
      </c>
      <c r="I10576" s="10">
        <v>1565</v>
      </c>
      <c r="J10576" s="11">
        <v>0.43067092651757199</v>
      </c>
      <c r="K10576" s="9" t="s">
        <v>94</v>
      </c>
      <c r="L10576" s="9" t="s">
        <v>95</v>
      </c>
    </row>
    <row r="10577" spans="1:12" x14ac:dyDescent="0.2">
      <c r="A10577" t="str">
        <f>VLOOKUP(B10577,StateFIPS!A$2:B$52,2)</f>
        <v>Minnesota</v>
      </c>
      <c r="B10577">
        <f t="shared" si="168"/>
        <v>27</v>
      </c>
      <c r="C10577" s="9" t="s">
        <v>1811</v>
      </c>
      <c r="D10577" s="9" t="s">
        <v>93</v>
      </c>
      <c r="E10577" s="9" t="s">
        <v>2803</v>
      </c>
      <c r="F10577" s="9" t="s">
        <v>2804</v>
      </c>
      <c r="G10577" s="10">
        <v>626</v>
      </c>
      <c r="H10577" s="9" t="s">
        <v>94</v>
      </c>
      <c r="I10577" s="10">
        <v>1046</v>
      </c>
      <c r="J10577" s="11">
        <v>0.59847036328871905</v>
      </c>
      <c r="K10577" s="9" t="s">
        <v>94</v>
      </c>
      <c r="L10577" s="9" t="s">
        <v>95</v>
      </c>
    </row>
    <row r="10578" spans="1:12" x14ac:dyDescent="0.2">
      <c r="A10578" t="str">
        <f>VLOOKUP(B10578,StateFIPS!A$2:B$52,2)</f>
        <v>Michigan</v>
      </c>
      <c r="B10578">
        <f t="shared" si="168"/>
        <v>26</v>
      </c>
      <c r="C10578" s="9" t="s">
        <v>1817</v>
      </c>
      <c r="D10578" s="9" t="s">
        <v>93</v>
      </c>
      <c r="E10578" s="9" t="s">
        <v>2803</v>
      </c>
      <c r="F10578" s="9" t="s">
        <v>2804</v>
      </c>
      <c r="G10578" s="10">
        <v>17964</v>
      </c>
      <c r="H10578" s="9" t="s">
        <v>94</v>
      </c>
      <c r="I10578" s="10">
        <v>8211</v>
      </c>
      <c r="J10578" s="11">
        <v>2.1877968578735798</v>
      </c>
      <c r="K10578" s="9" t="s">
        <v>94</v>
      </c>
      <c r="L10578" s="9" t="s">
        <v>95</v>
      </c>
    </row>
    <row r="10579" spans="1:12" x14ac:dyDescent="0.2">
      <c r="A10579" t="str">
        <f>VLOOKUP(B10579,StateFIPS!A$2:B$52,2)</f>
        <v>Michigan</v>
      </c>
      <c r="B10579">
        <f t="shared" si="168"/>
        <v>26</v>
      </c>
      <c r="C10579" s="9" t="s">
        <v>450</v>
      </c>
      <c r="D10579" s="9" t="s">
        <v>93</v>
      </c>
      <c r="E10579" s="9" t="s">
        <v>2803</v>
      </c>
      <c r="F10579" s="9" t="s">
        <v>2804</v>
      </c>
      <c r="G10579" s="10">
        <v>17219</v>
      </c>
      <c r="H10579" s="9" t="s">
        <v>94</v>
      </c>
      <c r="I10579" s="10">
        <v>7871</v>
      </c>
      <c r="J10579" s="11">
        <v>2.1876508702833202</v>
      </c>
      <c r="K10579" s="9" t="s">
        <v>94</v>
      </c>
      <c r="L10579" s="9" t="s">
        <v>95</v>
      </c>
    </row>
    <row r="10580" spans="1:12" x14ac:dyDescent="0.2">
      <c r="A10580" t="str">
        <f>VLOOKUP(B10580,StateFIPS!A$2:B$52,2)</f>
        <v>Texas</v>
      </c>
      <c r="B10580">
        <f t="shared" si="168"/>
        <v>48</v>
      </c>
      <c r="C10580" s="9" t="s">
        <v>940</v>
      </c>
      <c r="D10580" s="9" t="s">
        <v>93</v>
      </c>
      <c r="E10580" s="9" t="s">
        <v>2803</v>
      </c>
      <c r="F10580" s="9" t="s">
        <v>2804</v>
      </c>
      <c r="G10580" s="10">
        <v>519</v>
      </c>
      <c r="H10580" s="9" t="s">
        <v>94</v>
      </c>
      <c r="I10580" s="10">
        <v>1138</v>
      </c>
      <c r="J10580" s="11">
        <v>0.45606326889279403</v>
      </c>
      <c r="K10580" s="9" t="s">
        <v>94</v>
      </c>
      <c r="L10580" s="9" t="s">
        <v>95</v>
      </c>
    </row>
    <row r="10581" spans="1:12" x14ac:dyDescent="0.2">
      <c r="A10581" t="str">
        <f>VLOOKUP(B10581,StateFIPS!A$2:B$52,2)</f>
        <v>Texas</v>
      </c>
      <c r="B10581">
        <f t="shared" si="168"/>
        <v>48</v>
      </c>
      <c r="C10581" s="9" t="s">
        <v>2558</v>
      </c>
      <c r="D10581" s="9" t="s">
        <v>93</v>
      </c>
      <c r="E10581" s="9" t="s">
        <v>2803</v>
      </c>
      <c r="F10581" s="9" t="s">
        <v>2804</v>
      </c>
      <c r="G10581" s="10">
        <v>1874</v>
      </c>
      <c r="H10581" s="9" t="s">
        <v>94</v>
      </c>
      <c r="I10581" s="10">
        <v>2103</v>
      </c>
      <c r="J10581" s="11">
        <v>0.89110794103661395</v>
      </c>
      <c r="K10581" s="9" t="s">
        <v>94</v>
      </c>
      <c r="L10581" s="9" t="s">
        <v>95</v>
      </c>
    </row>
    <row r="10582" spans="1:12" x14ac:dyDescent="0.2">
      <c r="A10582" t="str">
        <f>VLOOKUP(B10582,StateFIPS!A$2:B$52,2)</f>
        <v>Texas</v>
      </c>
      <c r="B10582">
        <f t="shared" si="168"/>
        <v>48</v>
      </c>
      <c r="C10582" s="9" t="s">
        <v>2523</v>
      </c>
      <c r="D10582" s="9" t="s">
        <v>93</v>
      </c>
      <c r="E10582" s="9" t="s">
        <v>2803</v>
      </c>
      <c r="F10582" s="9" t="s">
        <v>2804</v>
      </c>
      <c r="G10582" s="10">
        <v>22731</v>
      </c>
      <c r="H10582" s="9" t="s">
        <v>94</v>
      </c>
      <c r="I10582" s="10">
        <v>10390</v>
      </c>
      <c r="J10582" s="11">
        <v>2.1877767083734398</v>
      </c>
      <c r="K10582" s="9" t="s">
        <v>94</v>
      </c>
      <c r="L10582" s="9" t="s">
        <v>95</v>
      </c>
    </row>
    <row r="10583" spans="1:12" x14ac:dyDescent="0.2">
      <c r="A10583" t="str">
        <f>VLOOKUP(B10583,StateFIPS!A$2:B$52,2)</f>
        <v>Texas</v>
      </c>
      <c r="B10583">
        <f t="shared" si="168"/>
        <v>48</v>
      </c>
      <c r="C10583" s="9" t="s">
        <v>941</v>
      </c>
      <c r="D10583" s="9" t="s">
        <v>93</v>
      </c>
      <c r="E10583" s="9" t="s">
        <v>2803</v>
      </c>
      <c r="F10583" s="9" t="s">
        <v>2804</v>
      </c>
      <c r="G10583" s="10">
        <v>1300</v>
      </c>
      <c r="H10583" s="9" t="s">
        <v>94</v>
      </c>
      <c r="I10583" s="10">
        <v>1492</v>
      </c>
      <c r="J10583" s="11">
        <v>0.87131367292225204</v>
      </c>
      <c r="K10583" s="9" t="s">
        <v>94</v>
      </c>
      <c r="L10583" s="9" t="s">
        <v>95</v>
      </c>
    </row>
    <row r="10584" spans="1:12" x14ac:dyDescent="0.2">
      <c r="A10584" t="str">
        <f>VLOOKUP(B10584,StateFIPS!A$2:B$52,2)</f>
        <v>Kansas</v>
      </c>
      <c r="B10584">
        <f t="shared" si="168"/>
        <v>20</v>
      </c>
      <c r="C10584" s="9" t="s">
        <v>1571</v>
      </c>
      <c r="D10584" s="9" t="s">
        <v>93</v>
      </c>
      <c r="E10584" s="9" t="s">
        <v>2803</v>
      </c>
      <c r="F10584" s="9" t="s">
        <v>2804</v>
      </c>
      <c r="G10584" s="10">
        <v>1044</v>
      </c>
      <c r="H10584" s="9" t="s">
        <v>94</v>
      </c>
      <c r="I10584" s="10">
        <v>1139</v>
      </c>
      <c r="J10584" s="11">
        <v>0.91659350307287102</v>
      </c>
      <c r="K10584" s="9" t="s">
        <v>94</v>
      </c>
      <c r="L10584" s="9" t="s">
        <v>95</v>
      </c>
    </row>
    <row r="10585" spans="1:12" x14ac:dyDescent="0.2">
      <c r="A10585" t="str">
        <f>VLOOKUP(B10585,StateFIPS!A$2:B$52,2)</f>
        <v>Kansas</v>
      </c>
      <c r="B10585">
        <f t="shared" si="168"/>
        <v>20</v>
      </c>
      <c r="C10585" s="9" t="s">
        <v>1582</v>
      </c>
      <c r="D10585" s="9" t="s">
        <v>93</v>
      </c>
      <c r="E10585" s="9" t="s">
        <v>2803</v>
      </c>
      <c r="F10585" s="9" t="s">
        <v>2804</v>
      </c>
      <c r="G10585" s="10">
        <v>1086</v>
      </c>
      <c r="H10585" s="9" t="s">
        <v>94</v>
      </c>
      <c r="I10585" s="10">
        <v>1100</v>
      </c>
      <c r="J10585" s="11">
        <v>0.98727272727272697</v>
      </c>
      <c r="K10585" s="9" t="s">
        <v>94</v>
      </c>
      <c r="L10585" s="9" t="s">
        <v>95</v>
      </c>
    </row>
    <row r="10586" spans="1:12" x14ac:dyDescent="0.2">
      <c r="A10586" t="str">
        <f>VLOOKUP(B10586,StateFIPS!A$2:B$52,2)</f>
        <v>Tennessee</v>
      </c>
      <c r="B10586">
        <f t="shared" si="168"/>
        <v>47</v>
      </c>
      <c r="C10586" s="9" t="s">
        <v>2534</v>
      </c>
      <c r="D10586" s="9" t="s">
        <v>93</v>
      </c>
      <c r="E10586" s="9" t="s">
        <v>2803</v>
      </c>
      <c r="F10586" s="9" t="s">
        <v>2804</v>
      </c>
      <c r="G10586" s="10">
        <v>2506</v>
      </c>
      <c r="H10586" s="9" t="s">
        <v>94</v>
      </c>
      <c r="I10586" s="10">
        <v>2894</v>
      </c>
      <c r="J10586" s="11">
        <v>0.86592950932964796</v>
      </c>
      <c r="K10586" s="9" t="s">
        <v>94</v>
      </c>
      <c r="L10586" s="9" t="s">
        <v>95</v>
      </c>
    </row>
    <row r="10587" spans="1:12" x14ac:dyDescent="0.2">
      <c r="A10587" t="str">
        <f>VLOOKUP(B10587,StateFIPS!A$2:B$52,2)</f>
        <v>Tennessee</v>
      </c>
      <c r="B10587">
        <f t="shared" si="168"/>
        <v>47</v>
      </c>
      <c r="C10587" s="9" t="s">
        <v>2592</v>
      </c>
      <c r="D10587" s="9" t="s">
        <v>93</v>
      </c>
      <c r="E10587" s="9" t="s">
        <v>2803</v>
      </c>
      <c r="F10587" s="9" t="s">
        <v>2804</v>
      </c>
      <c r="G10587" s="10">
        <v>1237</v>
      </c>
      <c r="H10587" s="9" t="s">
        <v>94</v>
      </c>
      <c r="I10587" s="10">
        <v>1496</v>
      </c>
      <c r="J10587" s="11">
        <v>0.82687165775401095</v>
      </c>
      <c r="K10587" s="9" t="s">
        <v>94</v>
      </c>
      <c r="L10587" s="9" t="s">
        <v>95</v>
      </c>
    </row>
    <row r="10588" spans="1:12" x14ac:dyDescent="0.2">
      <c r="A10588" t="str">
        <f>VLOOKUP(B10588,StateFIPS!A$2:B$52,2)</f>
        <v>Kansas</v>
      </c>
      <c r="B10588">
        <f t="shared" si="168"/>
        <v>20</v>
      </c>
      <c r="C10588" s="9" t="s">
        <v>1583</v>
      </c>
      <c r="D10588" s="9" t="s">
        <v>93</v>
      </c>
      <c r="E10588" s="9" t="s">
        <v>2803</v>
      </c>
      <c r="F10588" s="9" t="s">
        <v>2804</v>
      </c>
      <c r="G10588" s="10">
        <v>5780</v>
      </c>
      <c r="H10588" s="9" t="s">
        <v>94</v>
      </c>
      <c r="I10588" s="10">
        <v>2923</v>
      </c>
      <c r="J10588" s="11">
        <v>1.9774204584331201</v>
      </c>
      <c r="K10588" s="9" t="s">
        <v>94</v>
      </c>
      <c r="L10588" s="9" t="s">
        <v>95</v>
      </c>
    </row>
    <row r="10589" spans="1:12" x14ac:dyDescent="0.2">
      <c r="A10589" t="str">
        <f>VLOOKUP(B10589,StateFIPS!A$2:B$52,2)</f>
        <v>Tennessee</v>
      </c>
      <c r="B10589">
        <f t="shared" si="168"/>
        <v>47</v>
      </c>
      <c r="C10589" s="9" t="s">
        <v>2316</v>
      </c>
      <c r="D10589" s="9" t="s">
        <v>93</v>
      </c>
      <c r="E10589" s="9" t="s">
        <v>2803</v>
      </c>
      <c r="F10589" s="9" t="s">
        <v>2804</v>
      </c>
      <c r="G10589" s="10">
        <v>1096</v>
      </c>
      <c r="H10589" s="9" t="s">
        <v>94</v>
      </c>
      <c r="I10589" s="10">
        <v>1323</v>
      </c>
      <c r="J10589" s="11">
        <v>0.82842025699168598</v>
      </c>
      <c r="K10589" s="9" t="s">
        <v>94</v>
      </c>
      <c r="L10589" s="9" t="s">
        <v>95</v>
      </c>
    </row>
    <row r="10590" spans="1:12" x14ac:dyDescent="0.2">
      <c r="A10590" t="str">
        <f>VLOOKUP(B10590,StateFIPS!A$2:B$52,2)</f>
        <v>Tennessee</v>
      </c>
      <c r="B10590">
        <f t="shared" si="168"/>
        <v>47</v>
      </c>
      <c r="C10590" s="9" t="s">
        <v>891</v>
      </c>
      <c r="D10590" s="9" t="s">
        <v>93</v>
      </c>
      <c r="E10590" s="9" t="s">
        <v>2803</v>
      </c>
      <c r="F10590" s="9" t="s">
        <v>2804</v>
      </c>
      <c r="G10590" s="10">
        <v>1914</v>
      </c>
      <c r="H10590" s="9" t="s">
        <v>94</v>
      </c>
      <c r="I10590" s="10">
        <v>2266</v>
      </c>
      <c r="J10590" s="11">
        <v>0.84466019417475702</v>
      </c>
      <c r="K10590" s="9" t="s">
        <v>94</v>
      </c>
      <c r="L10590" s="9" t="s">
        <v>95</v>
      </c>
    </row>
    <row r="10591" spans="1:12" x14ac:dyDescent="0.2">
      <c r="A10591" t="str">
        <f>VLOOKUP(B10591,StateFIPS!A$2:B$52,2)</f>
        <v>Tennessee</v>
      </c>
      <c r="B10591">
        <f t="shared" si="168"/>
        <v>47</v>
      </c>
      <c r="C10591" s="9" t="s">
        <v>892</v>
      </c>
      <c r="D10591" s="9" t="s">
        <v>93</v>
      </c>
      <c r="E10591" s="9" t="s">
        <v>2803</v>
      </c>
      <c r="F10591" s="9" t="s">
        <v>2804</v>
      </c>
      <c r="G10591" s="10">
        <v>1029</v>
      </c>
      <c r="H10591" s="9" t="s">
        <v>94</v>
      </c>
      <c r="I10591" s="10">
        <v>1147</v>
      </c>
      <c r="J10591" s="11">
        <v>0.89712292938099403</v>
      </c>
      <c r="K10591" s="9" t="s">
        <v>94</v>
      </c>
      <c r="L10591" s="9" t="s">
        <v>95</v>
      </c>
    </row>
    <row r="10592" spans="1:12" x14ac:dyDescent="0.2">
      <c r="A10592" t="str">
        <f>VLOOKUP(B10592,StateFIPS!A$2:B$52,2)</f>
        <v>Kansas</v>
      </c>
      <c r="B10592">
        <f t="shared" si="168"/>
        <v>20</v>
      </c>
      <c r="C10592" s="9" t="s">
        <v>254</v>
      </c>
      <c r="D10592" s="9" t="s">
        <v>93</v>
      </c>
      <c r="E10592" s="9" t="s">
        <v>2803</v>
      </c>
      <c r="F10592" s="9" t="s">
        <v>2804</v>
      </c>
      <c r="G10592" s="10">
        <v>5338</v>
      </c>
      <c r="H10592" s="9" t="s">
        <v>94</v>
      </c>
      <c r="I10592" s="10">
        <v>2440</v>
      </c>
      <c r="J10592" s="11">
        <v>2.1877049180327899</v>
      </c>
      <c r="K10592" s="9" t="s">
        <v>94</v>
      </c>
      <c r="L10592" s="9" t="s">
        <v>95</v>
      </c>
    </row>
    <row r="10593" spans="1:12" x14ac:dyDescent="0.2">
      <c r="A10593" t="str">
        <f>VLOOKUP(B10593,StateFIPS!A$2:B$52,2)</f>
        <v>Iowa</v>
      </c>
      <c r="B10593">
        <f t="shared" si="168"/>
        <v>19</v>
      </c>
      <c r="C10593" s="9" t="s">
        <v>1659</v>
      </c>
      <c r="D10593" s="9" t="s">
        <v>93</v>
      </c>
      <c r="E10593" s="9" t="s">
        <v>2803</v>
      </c>
      <c r="F10593" s="9" t="s">
        <v>2804</v>
      </c>
      <c r="G10593" s="10">
        <v>6849</v>
      </c>
      <c r="H10593" s="9" t="s">
        <v>94</v>
      </c>
      <c r="I10593" s="10">
        <v>15317</v>
      </c>
      <c r="J10593" s="11">
        <v>0.44715022523992898</v>
      </c>
      <c r="K10593" s="9" t="s">
        <v>94</v>
      </c>
      <c r="L10593" s="9" t="s">
        <v>95</v>
      </c>
    </row>
    <row r="10594" spans="1:12" x14ac:dyDescent="0.2">
      <c r="A10594" t="str">
        <f>VLOOKUP(B10594,StateFIPS!A$2:B$52,2)</f>
        <v>Tennessee</v>
      </c>
      <c r="B10594">
        <f t="shared" si="168"/>
        <v>47</v>
      </c>
      <c r="C10594" s="9" t="s">
        <v>894</v>
      </c>
      <c r="D10594" s="9" t="s">
        <v>93</v>
      </c>
      <c r="E10594" s="9" t="s">
        <v>2803</v>
      </c>
      <c r="F10594" s="9" t="s">
        <v>2804</v>
      </c>
      <c r="G10594" s="10">
        <v>658</v>
      </c>
      <c r="H10594" s="9" t="s">
        <v>94</v>
      </c>
      <c r="I10594" s="10">
        <v>751</v>
      </c>
      <c r="J10594" s="11">
        <v>0.87616511318242296</v>
      </c>
      <c r="K10594" s="9" t="s">
        <v>94</v>
      </c>
      <c r="L10594" s="9" t="s">
        <v>95</v>
      </c>
    </row>
    <row r="10595" spans="1:12" x14ac:dyDescent="0.2">
      <c r="A10595" t="str">
        <f>VLOOKUP(B10595,StateFIPS!A$2:B$52,2)</f>
        <v>Iowa</v>
      </c>
      <c r="B10595">
        <f t="shared" si="168"/>
        <v>19</v>
      </c>
      <c r="C10595" s="9" t="s">
        <v>215</v>
      </c>
      <c r="D10595" s="9" t="s">
        <v>93</v>
      </c>
      <c r="E10595" s="9" t="s">
        <v>2803</v>
      </c>
      <c r="F10595" s="9" t="s">
        <v>2804</v>
      </c>
      <c r="G10595" s="10">
        <v>19563</v>
      </c>
      <c r="H10595" s="9" t="s">
        <v>94</v>
      </c>
      <c r="I10595" s="10">
        <v>27541</v>
      </c>
      <c r="J10595" s="11">
        <v>0.71032279147452904</v>
      </c>
      <c r="K10595" s="9" t="s">
        <v>94</v>
      </c>
      <c r="L10595" s="9" t="s">
        <v>95</v>
      </c>
    </row>
    <row r="10596" spans="1:12" x14ac:dyDescent="0.2">
      <c r="A10596" t="str">
        <f>VLOOKUP(B10596,StateFIPS!A$2:B$52,2)</f>
        <v>Tennessee</v>
      </c>
      <c r="B10596">
        <f t="shared" si="168"/>
        <v>47</v>
      </c>
      <c r="C10596" s="9" t="s">
        <v>895</v>
      </c>
      <c r="D10596" s="9" t="s">
        <v>93</v>
      </c>
      <c r="E10596" s="9" t="s">
        <v>2803</v>
      </c>
      <c r="F10596" s="9" t="s">
        <v>2804</v>
      </c>
      <c r="G10596" s="10">
        <v>23</v>
      </c>
      <c r="H10596" s="9" t="s">
        <v>94</v>
      </c>
      <c r="I10596" s="10">
        <v>54</v>
      </c>
      <c r="J10596" s="11">
        <v>0.42592592592592599</v>
      </c>
      <c r="K10596" s="9" t="s">
        <v>94</v>
      </c>
      <c r="L10596" s="9" t="s">
        <v>95</v>
      </c>
    </row>
    <row r="10597" spans="1:12" x14ac:dyDescent="0.2">
      <c r="A10597" t="str">
        <f>VLOOKUP(B10597,StateFIPS!A$2:B$52,2)</f>
        <v>Tennessee</v>
      </c>
      <c r="B10597">
        <f t="shared" si="168"/>
        <v>47</v>
      </c>
      <c r="C10597" s="9" t="s">
        <v>2338</v>
      </c>
      <c r="D10597" s="9" t="s">
        <v>93</v>
      </c>
      <c r="E10597" s="9" t="s">
        <v>2803</v>
      </c>
      <c r="F10597" s="9" t="s">
        <v>2804</v>
      </c>
      <c r="G10597" s="10">
        <v>93</v>
      </c>
      <c r="H10597" s="9" t="s">
        <v>94</v>
      </c>
      <c r="I10597" s="10">
        <v>215</v>
      </c>
      <c r="J10597" s="11">
        <v>0.43255813953488398</v>
      </c>
      <c r="K10597" s="9" t="s">
        <v>94</v>
      </c>
      <c r="L10597" s="9" t="s">
        <v>95</v>
      </c>
    </row>
    <row r="10598" spans="1:12" x14ac:dyDescent="0.2">
      <c r="A10598" t="str">
        <f>VLOOKUP(B10598,StateFIPS!A$2:B$52,2)</f>
        <v>Kansas</v>
      </c>
      <c r="B10598">
        <f t="shared" si="168"/>
        <v>20</v>
      </c>
      <c r="C10598" s="9" t="s">
        <v>1569</v>
      </c>
      <c r="D10598" s="9" t="s">
        <v>93</v>
      </c>
      <c r="E10598" s="9" t="s">
        <v>2803</v>
      </c>
      <c r="F10598" s="9" t="s">
        <v>2804</v>
      </c>
      <c r="G10598" s="10">
        <v>5338</v>
      </c>
      <c r="H10598" s="9" t="s">
        <v>94</v>
      </c>
      <c r="I10598" s="10">
        <v>2440</v>
      </c>
      <c r="J10598" s="11">
        <v>2.1877049180327899</v>
      </c>
      <c r="K10598" s="9" t="s">
        <v>94</v>
      </c>
      <c r="L10598" s="9" t="s">
        <v>95</v>
      </c>
    </row>
    <row r="10599" spans="1:12" x14ac:dyDescent="0.2">
      <c r="A10599" t="str">
        <f>VLOOKUP(B10599,StateFIPS!A$2:B$52,2)</f>
        <v>Michigan</v>
      </c>
      <c r="B10599">
        <f t="shared" si="168"/>
        <v>26</v>
      </c>
      <c r="C10599" s="9" t="s">
        <v>1820</v>
      </c>
      <c r="D10599" s="9" t="s">
        <v>93</v>
      </c>
      <c r="E10599" s="9" t="s">
        <v>2803</v>
      </c>
      <c r="F10599" s="9" t="s">
        <v>2804</v>
      </c>
      <c r="G10599" s="10">
        <v>4014</v>
      </c>
      <c r="H10599" s="9" t="s">
        <v>94</v>
      </c>
      <c r="I10599" s="10">
        <v>4038</v>
      </c>
      <c r="J10599" s="11">
        <v>0.99405646359583999</v>
      </c>
      <c r="K10599" s="9" t="s">
        <v>94</v>
      </c>
      <c r="L10599" s="9" t="s">
        <v>95</v>
      </c>
    </row>
    <row r="10600" spans="1:12" x14ac:dyDescent="0.2">
      <c r="A10600" t="str">
        <f>VLOOKUP(B10600,StateFIPS!A$2:B$52,2)</f>
        <v>Michigan</v>
      </c>
      <c r="B10600">
        <f t="shared" si="168"/>
        <v>26</v>
      </c>
      <c r="C10600" s="9" t="s">
        <v>1781</v>
      </c>
      <c r="D10600" s="9" t="s">
        <v>93</v>
      </c>
      <c r="E10600" s="9" t="s">
        <v>2803</v>
      </c>
      <c r="F10600" s="9" t="s">
        <v>2804</v>
      </c>
      <c r="G10600" s="10">
        <v>17964</v>
      </c>
      <c r="H10600" s="9" t="s">
        <v>94</v>
      </c>
      <c r="I10600" s="10">
        <v>8211</v>
      </c>
      <c r="J10600" s="11">
        <v>2.1877968578735798</v>
      </c>
      <c r="K10600" s="9" t="s">
        <v>94</v>
      </c>
      <c r="L10600" s="9" t="s">
        <v>95</v>
      </c>
    </row>
    <row r="10601" spans="1:12" x14ac:dyDescent="0.2">
      <c r="A10601" t="str">
        <f>VLOOKUP(B10601,StateFIPS!A$2:B$52,2)</f>
        <v>Kansas</v>
      </c>
      <c r="B10601">
        <f t="shared" si="168"/>
        <v>20</v>
      </c>
      <c r="C10601" s="9" t="s">
        <v>1565</v>
      </c>
      <c r="D10601" s="9" t="s">
        <v>93</v>
      </c>
      <c r="E10601" s="9" t="s">
        <v>2803</v>
      </c>
      <c r="F10601" s="9" t="s">
        <v>2804</v>
      </c>
      <c r="G10601" s="10">
        <v>5487.19</v>
      </c>
      <c r="H10601" s="9" t="s">
        <v>94</v>
      </c>
      <c r="I10601" s="10">
        <v>2602</v>
      </c>
      <c r="J10601" s="11">
        <v>2.1088355111452701</v>
      </c>
      <c r="K10601" s="9" t="s">
        <v>94</v>
      </c>
      <c r="L10601" s="9" t="s">
        <v>95</v>
      </c>
    </row>
    <row r="10602" spans="1:12" x14ac:dyDescent="0.2">
      <c r="A10602" t="str">
        <f>VLOOKUP(B10602,StateFIPS!A$2:B$52,2)</f>
        <v>Michigan</v>
      </c>
      <c r="B10602">
        <f t="shared" si="168"/>
        <v>26</v>
      </c>
      <c r="C10602" s="9" t="s">
        <v>1769</v>
      </c>
      <c r="D10602" s="9" t="s">
        <v>93</v>
      </c>
      <c r="E10602" s="9" t="s">
        <v>2803</v>
      </c>
      <c r="F10602" s="9" t="s">
        <v>2804</v>
      </c>
      <c r="G10602" s="10">
        <v>65</v>
      </c>
      <c r="H10602" s="9" t="s">
        <v>94</v>
      </c>
      <c r="I10602" s="10">
        <v>30</v>
      </c>
      <c r="J10602" s="11">
        <v>2.1666666666666701</v>
      </c>
      <c r="K10602" s="9" t="s">
        <v>94</v>
      </c>
      <c r="L10602" s="9" t="s">
        <v>95</v>
      </c>
    </row>
    <row r="10603" spans="1:12" x14ac:dyDescent="0.2">
      <c r="A10603" t="str">
        <f>VLOOKUP(B10603,StateFIPS!A$2:B$52,2)</f>
        <v>Michigan</v>
      </c>
      <c r="B10603">
        <f t="shared" si="168"/>
        <v>26</v>
      </c>
      <c r="C10603" s="9" t="s">
        <v>460</v>
      </c>
      <c r="D10603" s="9" t="s">
        <v>93</v>
      </c>
      <c r="E10603" s="9" t="s">
        <v>2803</v>
      </c>
      <c r="F10603" s="9" t="s">
        <v>2804</v>
      </c>
      <c r="G10603" s="10">
        <v>1560</v>
      </c>
      <c r="H10603" s="9" t="s">
        <v>94</v>
      </c>
      <c r="I10603" s="10">
        <v>1639</v>
      </c>
      <c r="J10603" s="11">
        <v>0.95179987797437504</v>
      </c>
      <c r="K10603" s="9" t="s">
        <v>94</v>
      </c>
      <c r="L10603" s="9" t="s">
        <v>95</v>
      </c>
    </row>
    <row r="10604" spans="1:12" x14ac:dyDescent="0.2">
      <c r="A10604" t="str">
        <f>VLOOKUP(B10604,StateFIPS!A$2:B$52,2)</f>
        <v>Kansas</v>
      </c>
      <c r="B10604">
        <f t="shared" si="168"/>
        <v>20</v>
      </c>
      <c r="C10604" s="9" t="s">
        <v>1579</v>
      </c>
      <c r="D10604" s="9" t="s">
        <v>93</v>
      </c>
      <c r="E10604" s="9" t="s">
        <v>2803</v>
      </c>
      <c r="F10604" s="9" t="s">
        <v>2804</v>
      </c>
      <c r="G10604" s="10">
        <v>242.62</v>
      </c>
      <c r="H10604" s="9" t="s">
        <v>94</v>
      </c>
      <c r="I10604" s="10">
        <v>265</v>
      </c>
      <c r="J10604" s="11">
        <v>0.915547169811321</v>
      </c>
      <c r="K10604" s="9" t="s">
        <v>94</v>
      </c>
      <c r="L10604" s="9" t="s">
        <v>95</v>
      </c>
    </row>
    <row r="10605" spans="1:12" x14ac:dyDescent="0.2">
      <c r="A10605" t="str">
        <f>VLOOKUP(B10605,StateFIPS!A$2:B$52,2)</f>
        <v>Iowa</v>
      </c>
      <c r="B10605">
        <f t="shared" si="168"/>
        <v>19</v>
      </c>
      <c r="C10605" s="9" t="s">
        <v>1651</v>
      </c>
      <c r="D10605" s="9" t="s">
        <v>93</v>
      </c>
      <c r="E10605" s="9" t="s">
        <v>2803</v>
      </c>
      <c r="F10605" s="9" t="s">
        <v>2804</v>
      </c>
      <c r="G10605" s="10">
        <v>2998</v>
      </c>
      <c r="H10605" s="9" t="s">
        <v>94</v>
      </c>
      <c r="I10605" s="10">
        <v>6886</v>
      </c>
      <c r="J10605" s="11">
        <v>0.43537612547197202</v>
      </c>
      <c r="K10605" s="9" t="s">
        <v>94</v>
      </c>
      <c r="L10605" s="9" t="s">
        <v>95</v>
      </c>
    </row>
    <row r="10606" spans="1:12" x14ac:dyDescent="0.2">
      <c r="A10606" t="str">
        <f>VLOOKUP(B10606,StateFIPS!A$2:B$52,2)</f>
        <v>Missouri</v>
      </c>
      <c r="B10606">
        <f t="shared" si="168"/>
        <v>29</v>
      </c>
      <c r="C10606" s="9" t="s">
        <v>364</v>
      </c>
      <c r="D10606" s="9" t="s">
        <v>93</v>
      </c>
      <c r="E10606" s="9" t="s">
        <v>2803</v>
      </c>
      <c r="F10606" s="9" t="s">
        <v>2804</v>
      </c>
      <c r="G10606" s="10">
        <v>964</v>
      </c>
      <c r="H10606" s="9" t="s">
        <v>94</v>
      </c>
      <c r="I10606" s="10">
        <v>1105</v>
      </c>
      <c r="J10606" s="11">
        <v>0.87239819004524899</v>
      </c>
      <c r="K10606" s="9" t="s">
        <v>94</v>
      </c>
      <c r="L10606" s="9" t="s">
        <v>95</v>
      </c>
    </row>
    <row r="10607" spans="1:12" x14ac:dyDescent="0.2">
      <c r="A10607" t="str">
        <f>VLOOKUP(B10607,StateFIPS!A$2:B$52,2)</f>
        <v>Iowa</v>
      </c>
      <c r="B10607">
        <f t="shared" si="168"/>
        <v>19</v>
      </c>
      <c r="C10607" s="9" t="s">
        <v>204</v>
      </c>
      <c r="D10607" s="9" t="s">
        <v>93</v>
      </c>
      <c r="E10607" s="9" t="s">
        <v>2803</v>
      </c>
      <c r="F10607" s="9" t="s">
        <v>2804</v>
      </c>
      <c r="G10607" s="10">
        <v>9311</v>
      </c>
      <c r="H10607" s="9" t="s">
        <v>94</v>
      </c>
      <c r="I10607" s="10">
        <v>21552</v>
      </c>
      <c r="J10607" s="11">
        <v>0.43202487008166301</v>
      </c>
      <c r="K10607" s="9" t="s">
        <v>94</v>
      </c>
      <c r="L10607" s="9" t="s">
        <v>95</v>
      </c>
    </row>
    <row r="10608" spans="1:12" x14ac:dyDescent="0.2">
      <c r="A10608" t="str">
        <f>VLOOKUP(B10608,StateFIPS!A$2:B$52,2)</f>
        <v>Kansas</v>
      </c>
      <c r="B10608">
        <f t="shared" si="168"/>
        <v>20</v>
      </c>
      <c r="C10608" s="9" t="s">
        <v>1545</v>
      </c>
      <c r="D10608" s="9" t="s">
        <v>93</v>
      </c>
      <c r="E10608" s="9" t="s">
        <v>2803</v>
      </c>
      <c r="F10608" s="9" t="s">
        <v>2804</v>
      </c>
      <c r="G10608" s="10">
        <v>823</v>
      </c>
      <c r="H10608" s="9" t="s">
        <v>94</v>
      </c>
      <c r="I10608" s="10">
        <v>874</v>
      </c>
      <c r="J10608" s="11">
        <v>0.94164759725400504</v>
      </c>
      <c r="K10608" s="9" t="s">
        <v>94</v>
      </c>
      <c r="L10608" s="9" t="s">
        <v>95</v>
      </c>
    </row>
    <row r="10609" spans="1:12" x14ac:dyDescent="0.2">
      <c r="A10609" t="str">
        <f>VLOOKUP(B10609,StateFIPS!A$2:B$52,2)</f>
        <v>Kansas</v>
      </c>
      <c r="B10609">
        <f t="shared" si="168"/>
        <v>20</v>
      </c>
      <c r="C10609" s="9" t="s">
        <v>1577</v>
      </c>
      <c r="D10609" s="9" t="s">
        <v>93</v>
      </c>
      <c r="E10609" s="9" t="s">
        <v>2803</v>
      </c>
      <c r="F10609" s="9" t="s">
        <v>2804</v>
      </c>
      <c r="G10609" s="10">
        <v>6774</v>
      </c>
      <c r="H10609" s="9" t="s">
        <v>94</v>
      </c>
      <c r="I10609" s="10">
        <v>4006</v>
      </c>
      <c r="J10609" s="11">
        <v>1.690963554668</v>
      </c>
      <c r="K10609" s="9" t="s">
        <v>94</v>
      </c>
      <c r="L10609" s="9" t="s">
        <v>95</v>
      </c>
    </row>
    <row r="10610" spans="1:12" x14ac:dyDescent="0.2">
      <c r="A10610" t="str">
        <f>VLOOKUP(B10610,StateFIPS!A$2:B$52,2)</f>
        <v>South Dakota</v>
      </c>
      <c r="B10610">
        <f t="shared" si="168"/>
        <v>46</v>
      </c>
      <c r="C10610" s="9" t="s">
        <v>2512</v>
      </c>
      <c r="D10610" s="9" t="s">
        <v>93</v>
      </c>
      <c r="E10610" s="9" t="s">
        <v>2803</v>
      </c>
      <c r="F10610" s="9" t="s">
        <v>2804</v>
      </c>
      <c r="G10610" s="10">
        <v>57859</v>
      </c>
      <c r="H10610" s="9" t="s">
        <v>94</v>
      </c>
      <c r="I10610" s="10">
        <v>26446</v>
      </c>
      <c r="J10610" s="11">
        <v>2.1878166830522598</v>
      </c>
      <c r="K10610" s="9" t="s">
        <v>94</v>
      </c>
      <c r="L10610" s="9" t="s">
        <v>95</v>
      </c>
    </row>
    <row r="10611" spans="1:12" x14ac:dyDescent="0.2">
      <c r="A10611" t="str">
        <f>VLOOKUP(B10611,StateFIPS!A$2:B$52,2)</f>
        <v>South Dakota</v>
      </c>
      <c r="B10611">
        <f t="shared" si="168"/>
        <v>46</v>
      </c>
      <c r="C10611" s="9" t="s">
        <v>924</v>
      </c>
      <c r="D10611" s="9" t="s">
        <v>93</v>
      </c>
      <c r="E10611" s="9" t="s">
        <v>2803</v>
      </c>
      <c r="F10611" s="9" t="s">
        <v>2804</v>
      </c>
      <c r="G10611" s="10">
        <v>98</v>
      </c>
      <c r="H10611" s="9" t="s">
        <v>94</v>
      </c>
      <c r="I10611" s="10">
        <v>45</v>
      </c>
      <c r="J10611" s="11">
        <v>2.1777777777777798</v>
      </c>
      <c r="K10611" s="9" t="s">
        <v>94</v>
      </c>
      <c r="L10611" s="9" t="s">
        <v>95</v>
      </c>
    </row>
    <row r="10612" spans="1:12" x14ac:dyDescent="0.2">
      <c r="A10612" t="str">
        <f>VLOOKUP(B10612,StateFIPS!A$2:B$52,2)</f>
        <v>Kansas</v>
      </c>
      <c r="B10612">
        <f t="shared" si="168"/>
        <v>20</v>
      </c>
      <c r="C10612" s="9" t="s">
        <v>1578</v>
      </c>
      <c r="D10612" s="9" t="s">
        <v>93</v>
      </c>
      <c r="E10612" s="9" t="s">
        <v>2803</v>
      </c>
      <c r="F10612" s="9" t="s">
        <v>2804</v>
      </c>
      <c r="G10612" s="10">
        <v>5338</v>
      </c>
      <c r="H10612" s="9" t="s">
        <v>94</v>
      </c>
      <c r="I10612" s="10">
        <v>2440</v>
      </c>
      <c r="J10612" s="11">
        <v>2.1877049180327899</v>
      </c>
      <c r="K10612" s="9" t="s">
        <v>94</v>
      </c>
      <c r="L10612" s="9" t="s">
        <v>95</v>
      </c>
    </row>
    <row r="10613" spans="1:12" x14ac:dyDescent="0.2">
      <c r="A10613" t="str">
        <f>VLOOKUP(B10613,StateFIPS!A$2:B$52,2)</f>
        <v>South Dakota</v>
      </c>
      <c r="B10613">
        <f t="shared" si="168"/>
        <v>46</v>
      </c>
      <c r="C10613" s="9" t="s">
        <v>2484</v>
      </c>
      <c r="D10613" s="9" t="s">
        <v>93</v>
      </c>
      <c r="E10613" s="9" t="s">
        <v>2803</v>
      </c>
      <c r="F10613" s="9" t="s">
        <v>2804</v>
      </c>
      <c r="G10613" s="10">
        <v>57859</v>
      </c>
      <c r="H10613" s="9" t="s">
        <v>94</v>
      </c>
      <c r="I10613" s="10">
        <v>26446</v>
      </c>
      <c r="J10613" s="11">
        <v>2.1878166830522598</v>
      </c>
      <c r="K10613" s="9" t="s">
        <v>94</v>
      </c>
      <c r="L10613" s="9" t="s">
        <v>95</v>
      </c>
    </row>
    <row r="10614" spans="1:12" x14ac:dyDescent="0.2">
      <c r="A10614" t="str">
        <f>VLOOKUP(B10614,StateFIPS!A$2:B$52,2)</f>
        <v>Tennessee</v>
      </c>
      <c r="B10614">
        <f t="shared" si="168"/>
        <v>47</v>
      </c>
      <c r="C10614" s="9" t="s">
        <v>2311</v>
      </c>
      <c r="D10614" s="9" t="s">
        <v>93</v>
      </c>
      <c r="E10614" s="9" t="s">
        <v>2803</v>
      </c>
      <c r="F10614" s="9" t="s">
        <v>2804</v>
      </c>
      <c r="G10614" s="10">
        <v>38</v>
      </c>
      <c r="H10614" s="9" t="s">
        <v>94</v>
      </c>
      <c r="I10614" s="10">
        <v>88</v>
      </c>
      <c r="J10614" s="11">
        <v>0.43181818181818199</v>
      </c>
      <c r="K10614" s="9" t="s">
        <v>94</v>
      </c>
      <c r="L10614" s="9" t="s">
        <v>95</v>
      </c>
    </row>
    <row r="10615" spans="1:12" x14ac:dyDescent="0.2">
      <c r="A10615" t="str">
        <f>VLOOKUP(B10615,StateFIPS!A$2:B$52,2)</f>
        <v>Kansas</v>
      </c>
      <c r="B10615">
        <f t="shared" si="168"/>
        <v>20</v>
      </c>
      <c r="C10615" s="9" t="s">
        <v>1580</v>
      </c>
      <c r="D10615" s="9" t="s">
        <v>93</v>
      </c>
      <c r="E10615" s="9" t="s">
        <v>2803</v>
      </c>
      <c r="F10615" s="9" t="s">
        <v>2804</v>
      </c>
      <c r="G10615" s="10">
        <v>2051</v>
      </c>
      <c r="H10615" s="9" t="s">
        <v>94</v>
      </c>
      <c r="I10615" s="10">
        <v>2125</v>
      </c>
      <c r="J10615" s="11">
        <v>0.96517647058823497</v>
      </c>
      <c r="K10615" s="9" t="s">
        <v>94</v>
      </c>
      <c r="L10615" s="9" t="s">
        <v>95</v>
      </c>
    </row>
    <row r="10616" spans="1:12" x14ac:dyDescent="0.2">
      <c r="A10616" t="str">
        <f>VLOOKUP(B10616,StateFIPS!A$2:B$52,2)</f>
        <v>Tennessee</v>
      </c>
      <c r="B10616">
        <f t="shared" si="168"/>
        <v>47</v>
      </c>
      <c r="C10616" s="9" t="s">
        <v>917</v>
      </c>
      <c r="D10616" s="9" t="s">
        <v>93</v>
      </c>
      <c r="E10616" s="9" t="s">
        <v>2803</v>
      </c>
      <c r="F10616" s="9" t="s">
        <v>2804</v>
      </c>
      <c r="G10616" s="10">
        <v>816</v>
      </c>
      <c r="H10616" s="9" t="s">
        <v>94</v>
      </c>
      <c r="I10616" s="10">
        <v>939</v>
      </c>
      <c r="J10616" s="11">
        <v>0.86900958466453704</v>
      </c>
      <c r="K10616" s="9" t="s">
        <v>94</v>
      </c>
      <c r="L10616" s="9" t="s">
        <v>95</v>
      </c>
    </row>
    <row r="10617" spans="1:12" x14ac:dyDescent="0.2">
      <c r="A10617" t="str">
        <f>VLOOKUP(B10617,StateFIPS!A$2:B$52,2)</f>
        <v>Iowa</v>
      </c>
      <c r="B10617">
        <f t="shared" si="168"/>
        <v>19</v>
      </c>
      <c r="C10617" s="9" t="s">
        <v>205</v>
      </c>
      <c r="D10617" s="9" t="s">
        <v>93</v>
      </c>
      <c r="E10617" s="9" t="s">
        <v>2803</v>
      </c>
      <c r="F10617" s="9" t="s">
        <v>2804</v>
      </c>
      <c r="G10617" s="10">
        <v>30388</v>
      </c>
      <c r="H10617" s="9" t="s">
        <v>94</v>
      </c>
      <c r="I10617" s="10">
        <v>19127</v>
      </c>
      <c r="J10617" s="11">
        <v>1.5887488890050701</v>
      </c>
      <c r="K10617" s="9" t="s">
        <v>94</v>
      </c>
      <c r="L10617" s="9" t="s">
        <v>95</v>
      </c>
    </row>
    <row r="10618" spans="1:12" x14ac:dyDescent="0.2">
      <c r="A10618" t="str">
        <f>VLOOKUP(B10618,StateFIPS!A$2:B$52,2)</f>
        <v>Iowa</v>
      </c>
      <c r="B10618">
        <f t="shared" si="168"/>
        <v>19</v>
      </c>
      <c r="C10618" s="9" t="s">
        <v>206</v>
      </c>
      <c r="D10618" s="9" t="s">
        <v>93</v>
      </c>
      <c r="E10618" s="9" t="s">
        <v>2803</v>
      </c>
      <c r="F10618" s="9" t="s">
        <v>2804</v>
      </c>
      <c r="G10618" s="10">
        <v>29208</v>
      </c>
      <c r="H10618" s="9" t="s">
        <v>94</v>
      </c>
      <c r="I10618" s="10">
        <v>14386</v>
      </c>
      <c r="J10618" s="11">
        <v>2.0303072431530702</v>
      </c>
      <c r="K10618" s="9" t="s">
        <v>94</v>
      </c>
      <c r="L10618" s="9" t="s">
        <v>95</v>
      </c>
    </row>
    <row r="10619" spans="1:12" x14ac:dyDescent="0.2">
      <c r="A10619" t="str">
        <f>VLOOKUP(B10619,StateFIPS!A$2:B$52,2)</f>
        <v>Iowa</v>
      </c>
      <c r="B10619">
        <f t="shared" si="168"/>
        <v>19</v>
      </c>
      <c r="C10619" s="9" t="s">
        <v>1655</v>
      </c>
      <c r="D10619" s="9" t="s">
        <v>93</v>
      </c>
      <c r="E10619" s="9" t="s">
        <v>2803</v>
      </c>
      <c r="F10619" s="9" t="s">
        <v>2804</v>
      </c>
      <c r="G10619" s="10">
        <v>31464</v>
      </c>
      <c r="H10619" s="9" t="s">
        <v>94</v>
      </c>
      <c r="I10619" s="10">
        <v>21629</v>
      </c>
      <c r="J10619" s="11">
        <v>1.45471357899117</v>
      </c>
      <c r="K10619" s="9" t="s">
        <v>94</v>
      </c>
      <c r="L10619" s="9" t="s">
        <v>95</v>
      </c>
    </row>
    <row r="10620" spans="1:12" x14ac:dyDescent="0.2">
      <c r="A10620" t="str">
        <f>VLOOKUP(B10620,StateFIPS!A$2:B$52,2)</f>
        <v>Iowa</v>
      </c>
      <c r="B10620">
        <f t="shared" si="168"/>
        <v>19</v>
      </c>
      <c r="C10620" s="9" t="s">
        <v>1656</v>
      </c>
      <c r="D10620" s="9" t="s">
        <v>93</v>
      </c>
      <c r="E10620" s="9" t="s">
        <v>2803</v>
      </c>
      <c r="F10620" s="9" t="s">
        <v>2804</v>
      </c>
      <c r="G10620" s="10">
        <v>33135</v>
      </c>
      <c r="H10620" s="9" t="s">
        <v>94</v>
      </c>
      <c r="I10620" s="10">
        <v>25514</v>
      </c>
      <c r="J10620" s="11">
        <v>1.2986987536254599</v>
      </c>
      <c r="K10620" s="9" t="s">
        <v>94</v>
      </c>
      <c r="L10620" s="9" t="s">
        <v>95</v>
      </c>
    </row>
    <row r="10621" spans="1:12" x14ac:dyDescent="0.2">
      <c r="A10621" t="str">
        <f>VLOOKUP(B10621,StateFIPS!A$2:B$52,2)</f>
        <v>Iowa</v>
      </c>
      <c r="B10621">
        <f t="shared" si="168"/>
        <v>19</v>
      </c>
      <c r="C10621" s="9" t="s">
        <v>208</v>
      </c>
      <c r="D10621" s="9" t="s">
        <v>93</v>
      </c>
      <c r="E10621" s="9" t="s">
        <v>2803</v>
      </c>
      <c r="F10621" s="9" t="s">
        <v>2804</v>
      </c>
      <c r="G10621" s="10">
        <v>8881</v>
      </c>
      <c r="H10621" s="9" t="s">
        <v>94</v>
      </c>
      <c r="I10621" s="10">
        <v>20522</v>
      </c>
      <c r="J10621" s="11">
        <v>0.43275509209628699</v>
      </c>
      <c r="K10621" s="9" t="s">
        <v>94</v>
      </c>
      <c r="L10621" s="9" t="s">
        <v>95</v>
      </c>
    </row>
    <row r="10622" spans="1:12" x14ac:dyDescent="0.2">
      <c r="A10622" t="str">
        <f>VLOOKUP(B10622,StateFIPS!A$2:B$52,2)</f>
        <v>Iowa</v>
      </c>
      <c r="B10622">
        <f t="shared" si="168"/>
        <v>19</v>
      </c>
      <c r="C10622" s="9" t="s">
        <v>199</v>
      </c>
      <c r="D10622" s="9" t="s">
        <v>93</v>
      </c>
      <c r="E10622" s="9" t="s">
        <v>2803</v>
      </c>
      <c r="F10622" s="9" t="s">
        <v>2804</v>
      </c>
      <c r="G10622" s="10">
        <v>34475</v>
      </c>
      <c r="H10622" s="9" t="s">
        <v>94</v>
      </c>
      <c r="I10622" s="10">
        <v>28628</v>
      </c>
      <c r="J10622" s="11">
        <v>1.2042406036048601</v>
      </c>
      <c r="K10622" s="9" t="s">
        <v>94</v>
      </c>
      <c r="L10622" s="9" t="s">
        <v>95</v>
      </c>
    </row>
    <row r="10623" spans="1:12" x14ac:dyDescent="0.2">
      <c r="A10623" t="str">
        <f>VLOOKUP(B10623,StateFIPS!A$2:B$52,2)</f>
        <v>Iowa</v>
      </c>
      <c r="B10623">
        <f t="shared" si="168"/>
        <v>19</v>
      </c>
      <c r="C10623" s="9" t="s">
        <v>213</v>
      </c>
      <c r="D10623" s="9" t="s">
        <v>93</v>
      </c>
      <c r="E10623" s="9" t="s">
        <v>2803</v>
      </c>
      <c r="F10623" s="9" t="s">
        <v>2804</v>
      </c>
      <c r="G10623" s="10">
        <v>5377</v>
      </c>
      <c r="H10623" s="9" t="s">
        <v>94</v>
      </c>
      <c r="I10623" s="10">
        <v>12292</v>
      </c>
      <c r="J10623" s="11">
        <v>0.43743898470550002</v>
      </c>
      <c r="K10623" s="9" t="s">
        <v>94</v>
      </c>
      <c r="L10623" s="9" t="s">
        <v>95</v>
      </c>
    </row>
    <row r="10624" spans="1:12" x14ac:dyDescent="0.2">
      <c r="A10624" t="str">
        <f>VLOOKUP(B10624,StateFIPS!A$2:B$52,2)</f>
        <v>Iowa</v>
      </c>
      <c r="B10624">
        <f t="shared" si="168"/>
        <v>19</v>
      </c>
      <c r="C10624" s="9" t="s">
        <v>214</v>
      </c>
      <c r="D10624" s="9" t="s">
        <v>93</v>
      </c>
      <c r="E10624" s="9" t="s">
        <v>2803</v>
      </c>
      <c r="F10624" s="9" t="s">
        <v>2804</v>
      </c>
      <c r="G10624" s="10">
        <v>31189</v>
      </c>
      <c r="H10624" s="9" t="s">
        <v>94</v>
      </c>
      <c r="I10624" s="10">
        <v>20990</v>
      </c>
      <c r="J10624" s="11">
        <v>1.4858980466889</v>
      </c>
      <c r="K10624" s="9" t="s">
        <v>94</v>
      </c>
      <c r="L10624" s="9" t="s">
        <v>95</v>
      </c>
    </row>
    <row r="10625" spans="1:12" x14ac:dyDescent="0.2">
      <c r="A10625" t="str">
        <f>VLOOKUP(B10625,StateFIPS!A$2:B$52,2)</f>
        <v>Iowa</v>
      </c>
      <c r="B10625">
        <f t="shared" si="168"/>
        <v>19</v>
      </c>
      <c r="C10625" s="9" t="s">
        <v>1689</v>
      </c>
      <c r="D10625" s="9" t="s">
        <v>93</v>
      </c>
      <c r="E10625" s="9" t="s">
        <v>2803</v>
      </c>
      <c r="F10625" s="9" t="s">
        <v>2804</v>
      </c>
      <c r="G10625" s="10">
        <v>8809</v>
      </c>
      <c r="H10625" s="9" t="s">
        <v>94</v>
      </c>
      <c r="I10625" s="10">
        <v>20382</v>
      </c>
      <c r="J10625" s="11">
        <v>0.43219507408497698</v>
      </c>
      <c r="K10625" s="9" t="s">
        <v>94</v>
      </c>
      <c r="L10625" s="9" t="s">
        <v>95</v>
      </c>
    </row>
    <row r="10626" spans="1:12" x14ac:dyDescent="0.2">
      <c r="A10626" t="str">
        <f>VLOOKUP(B10626,StateFIPS!A$2:B$52,2)</f>
        <v>Tennessee</v>
      </c>
      <c r="B10626">
        <f t="shared" si="168"/>
        <v>47</v>
      </c>
      <c r="C10626" s="9" t="s">
        <v>919</v>
      </c>
      <c r="D10626" s="9" t="s">
        <v>93</v>
      </c>
      <c r="E10626" s="9" t="s">
        <v>2803</v>
      </c>
      <c r="F10626" s="9" t="s">
        <v>2804</v>
      </c>
      <c r="G10626" s="10">
        <v>1155.43</v>
      </c>
      <c r="H10626" s="9" t="s">
        <v>94</v>
      </c>
      <c r="I10626" s="10">
        <v>1260</v>
      </c>
      <c r="J10626" s="11">
        <v>0.91700793650793699</v>
      </c>
      <c r="K10626" s="9" t="s">
        <v>94</v>
      </c>
      <c r="L10626" s="9" t="s">
        <v>95</v>
      </c>
    </row>
    <row r="10627" spans="1:12" x14ac:dyDescent="0.2">
      <c r="A10627" t="str">
        <f>VLOOKUP(B10627,StateFIPS!A$2:B$52,2)</f>
        <v>Georgia</v>
      </c>
      <c r="B10627">
        <f t="shared" ref="B10627:B10690" si="169">VALUE(LEFT(C10627,2))</f>
        <v>13</v>
      </c>
      <c r="C10627" s="9" t="s">
        <v>793</v>
      </c>
      <c r="D10627" s="9" t="s">
        <v>93</v>
      </c>
      <c r="E10627" s="9" t="s">
        <v>2803</v>
      </c>
      <c r="F10627" s="9" t="s">
        <v>2804</v>
      </c>
      <c r="G10627" s="10">
        <v>81</v>
      </c>
      <c r="H10627" s="9" t="s">
        <v>94</v>
      </c>
      <c r="I10627" s="10">
        <v>83</v>
      </c>
      <c r="J10627" s="11">
        <v>0.97590361445783103</v>
      </c>
      <c r="K10627" s="9" t="s">
        <v>94</v>
      </c>
      <c r="L10627" s="9" t="s">
        <v>95</v>
      </c>
    </row>
    <row r="10628" spans="1:12" x14ac:dyDescent="0.2">
      <c r="A10628" t="str">
        <f>VLOOKUP(B10628,StateFIPS!A$2:B$52,2)</f>
        <v>Michigan</v>
      </c>
      <c r="B10628">
        <f t="shared" si="169"/>
        <v>26</v>
      </c>
      <c r="C10628" s="9" t="s">
        <v>1716</v>
      </c>
      <c r="D10628" s="9" t="s">
        <v>93</v>
      </c>
      <c r="E10628" s="9" t="s">
        <v>2803</v>
      </c>
      <c r="F10628" s="9" t="s">
        <v>2804</v>
      </c>
      <c r="G10628" s="10">
        <v>22</v>
      </c>
      <c r="H10628" s="9" t="s">
        <v>94</v>
      </c>
      <c r="I10628" s="10">
        <v>10</v>
      </c>
      <c r="J10628" s="11">
        <v>2.2000000000000002</v>
      </c>
      <c r="K10628" s="9" t="s">
        <v>94</v>
      </c>
      <c r="L10628" s="9" t="s">
        <v>95</v>
      </c>
    </row>
    <row r="10629" spans="1:12" x14ac:dyDescent="0.2">
      <c r="A10629" t="str">
        <f>VLOOKUP(B10629,StateFIPS!A$2:B$52,2)</f>
        <v>Kentucky</v>
      </c>
      <c r="B10629">
        <f t="shared" si="169"/>
        <v>21</v>
      </c>
      <c r="C10629" s="9" t="s">
        <v>147</v>
      </c>
      <c r="D10629" s="9" t="s">
        <v>93</v>
      </c>
      <c r="E10629" s="9" t="s">
        <v>2803</v>
      </c>
      <c r="F10629" s="9" t="s">
        <v>2804</v>
      </c>
      <c r="G10629" s="10">
        <v>4395</v>
      </c>
      <c r="H10629" s="9" t="s">
        <v>94</v>
      </c>
      <c r="I10629" s="10">
        <v>4870</v>
      </c>
      <c r="J10629" s="11">
        <v>0.90246406570841897</v>
      </c>
      <c r="K10629" s="9" t="s">
        <v>94</v>
      </c>
      <c r="L10629" s="9" t="s">
        <v>95</v>
      </c>
    </row>
    <row r="10630" spans="1:12" x14ac:dyDescent="0.2">
      <c r="A10630" t="str">
        <f>VLOOKUP(B10630,StateFIPS!A$2:B$52,2)</f>
        <v>Texas</v>
      </c>
      <c r="B10630">
        <f t="shared" si="169"/>
        <v>48</v>
      </c>
      <c r="C10630" s="9" t="s">
        <v>875</v>
      </c>
      <c r="D10630" s="9" t="s">
        <v>93</v>
      </c>
      <c r="E10630" s="9" t="s">
        <v>2803</v>
      </c>
      <c r="F10630" s="9" t="s">
        <v>2804</v>
      </c>
      <c r="G10630" s="10">
        <v>39</v>
      </c>
      <c r="H10630" s="9" t="s">
        <v>94</v>
      </c>
      <c r="I10630" s="10">
        <v>52</v>
      </c>
      <c r="J10630" s="11">
        <v>0.75</v>
      </c>
      <c r="K10630" s="9" t="s">
        <v>94</v>
      </c>
      <c r="L10630" s="9" t="s">
        <v>95</v>
      </c>
    </row>
    <row r="10631" spans="1:12" x14ac:dyDescent="0.2">
      <c r="A10631" t="str">
        <f>VLOOKUP(B10631,StateFIPS!A$2:B$52,2)</f>
        <v>Texas</v>
      </c>
      <c r="B10631">
        <f t="shared" si="169"/>
        <v>48</v>
      </c>
      <c r="C10631" s="9" t="s">
        <v>874</v>
      </c>
      <c r="D10631" s="9" t="s">
        <v>93</v>
      </c>
      <c r="E10631" s="9" t="s">
        <v>2803</v>
      </c>
      <c r="F10631" s="9" t="s">
        <v>2804</v>
      </c>
      <c r="G10631" s="10">
        <v>48.74</v>
      </c>
      <c r="H10631" s="9" t="s">
        <v>94</v>
      </c>
      <c r="I10631" s="10">
        <v>52</v>
      </c>
      <c r="J10631" s="11">
        <v>0.93730769230769195</v>
      </c>
      <c r="K10631" s="9" t="s">
        <v>94</v>
      </c>
      <c r="L10631" s="9" t="s">
        <v>95</v>
      </c>
    </row>
    <row r="10632" spans="1:12" x14ac:dyDescent="0.2">
      <c r="A10632" t="str">
        <f>VLOOKUP(B10632,StateFIPS!A$2:B$52,2)</f>
        <v>Texas</v>
      </c>
      <c r="B10632">
        <f t="shared" si="169"/>
        <v>48</v>
      </c>
      <c r="C10632" s="9" t="s">
        <v>2310</v>
      </c>
      <c r="D10632" s="9" t="s">
        <v>93</v>
      </c>
      <c r="E10632" s="9" t="s">
        <v>2803</v>
      </c>
      <c r="F10632" s="9" t="s">
        <v>2804</v>
      </c>
      <c r="G10632" s="10">
        <v>24050</v>
      </c>
      <c r="H10632" s="9" t="s">
        <v>94</v>
      </c>
      <c r="I10632" s="10">
        <v>12003</v>
      </c>
      <c r="J10632" s="11">
        <v>2.0036657502291102</v>
      </c>
      <c r="K10632" s="9" t="s">
        <v>94</v>
      </c>
      <c r="L10632" s="9" t="s">
        <v>95</v>
      </c>
    </row>
    <row r="10633" spans="1:12" x14ac:dyDescent="0.2">
      <c r="A10633" t="str">
        <f>VLOOKUP(B10633,StateFIPS!A$2:B$52,2)</f>
        <v>Texas</v>
      </c>
      <c r="B10633">
        <f t="shared" si="169"/>
        <v>48</v>
      </c>
      <c r="C10633" s="9" t="s">
        <v>872</v>
      </c>
      <c r="D10633" s="9" t="s">
        <v>93</v>
      </c>
      <c r="E10633" s="9" t="s">
        <v>2803</v>
      </c>
      <c r="F10633" s="9" t="s">
        <v>2804</v>
      </c>
      <c r="G10633" s="10">
        <v>126</v>
      </c>
      <c r="H10633" s="9" t="s">
        <v>94</v>
      </c>
      <c r="I10633" s="10">
        <v>135</v>
      </c>
      <c r="J10633" s="11">
        <v>0.93333333333333302</v>
      </c>
      <c r="K10633" s="9" t="s">
        <v>94</v>
      </c>
      <c r="L10633" s="9" t="s">
        <v>95</v>
      </c>
    </row>
    <row r="10634" spans="1:12" x14ac:dyDescent="0.2">
      <c r="A10634" t="str">
        <f>VLOOKUP(B10634,StateFIPS!A$2:B$52,2)</f>
        <v>Georgia</v>
      </c>
      <c r="B10634">
        <f t="shared" si="169"/>
        <v>13</v>
      </c>
      <c r="C10634" s="9" t="s">
        <v>747</v>
      </c>
      <c r="D10634" s="9" t="s">
        <v>93</v>
      </c>
      <c r="E10634" s="9" t="s">
        <v>2803</v>
      </c>
      <c r="F10634" s="9" t="s">
        <v>2804</v>
      </c>
      <c r="G10634" s="10">
        <v>514</v>
      </c>
      <c r="H10634" s="9" t="s">
        <v>94</v>
      </c>
      <c r="I10634" s="10">
        <v>528</v>
      </c>
      <c r="J10634" s="11">
        <v>0.97348484848484895</v>
      </c>
      <c r="K10634" s="9" t="s">
        <v>94</v>
      </c>
      <c r="L10634" s="9" t="s">
        <v>95</v>
      </c>
    </row>
    <row r="10635" spans="1:12" x14ac:dyDescent="0.2">
      <c r="A10635" t="str">
        <f>VLOOKUP(B10635,StateFIPS!A$2:B$52,2)</f>
        <v>Georgia</v>
      </c>
      <c r="B10635">
        <f t="shared" si="169"/>
        <v>13</v>
      </c>
      <c r="C10635" s="9" t="s">
        <v>743</v>
      </c>
      <c r="D10635" s="9" t="s">
        <v>93</v>
      </c>
      <c r="E10635" s="9" t="s">
        <v>2803</v>
      </c>
      <c r="F10635" s="9" t="s">
        <v>2804</v>
      </c>
      <c r="G10635" s="10">
        <v>93</v>
      </c>
      <c r="H10635" s="9" t="s">
        <v>94</v>
      </c>
      <c r="I10635" s="10">
        <v>95</v>
      </c>
      <c r="J10635" s="11">
        <v>0.97894736842105301</v>
      </c>
      <c r="K10635" s="9" t="s">
        <v>94</v>
      </c>
      <c r="L10635" s="9" t="s">
        <v>95</v>
      </c>
    </row>
    <row r="10636" spans="1:12" x14ac:dyDescent="0.2">
      <c r="A10636" t="str">
        <f>VLOOKUP(B10636,StateFIPS!A$2:B$52,2)</f>
        <v>Montana</v>
      </c>
      <c r="B10636">
        <f t="shared" si="169"/>
        <v>30</v>
      </c>
      <c r="C10636" s="9" t="s">
        <v>1230</v>
      </c>
      <c r="D10636" s="9" t="s">
        <v>93</v>
      </c>
      <c r="E10636" s="9" t="s">
        <v>2803</v>
      </c>
      <c r="F10636" s="9" t="s">
        <v>2804</v>
      </c>
      <c r="G10636" s="10">
        <v>1169</v>
      </c>
      <c r="H10636" s="9" t="s">
        <v>94</v>
      </c>
      <c r="I10636" s="10">
        <v>1167</v>
      </c>
      <c r="J10636" s="11">
        <v>1.00171379605827</v>
      </c>
      <c r="K10636" s="9" t="s">
        <v>94</v>
      </c>
      <c r="L10636" s="9" t="s">
        <v>95</v>
      </c>
    </row>
    <row r="10637" spans="1:12" x14ac:dyDescent="0.2">
      <c r="A10637" t="str">
        <f>VLOOKUP(B10637,StateFIPS!A$2:B$52,2)</f>
        <v>Georgia</v>
      </c>
      <c r="B10637">
        <f t="shared" si="169"/>
        <v>13</v>
      </c>
      <c r="C10637" s="9" t="s">
        <v>790</v>
      </c>
      <c r="D10637" s="9" t="s">
        <v>93</v>
      </c>
      <c r="E10637" s="9" t="s">
        <v>2803</v>
      </c>
      <c r="F10637" s="9" t="s">
        <v>2804</v>
      </c>
      <c r="G10637" s="10">
        <v>56</v>
      </c>
      <c r="H10637" s="9" t="s">
        <v>94</v>
      </c>
      <c r="I10637" s="10">
        <v>129</v>
      </c>
      <c r="J10637" s="11">
        <v>0.434108527131783</v>
      </c>
      <c r="K10637" s="9" t="s">
        <v>94</v>
      </c>
      <c r="L10637" s="9" t="s">
        <v>95</v>
      </c>
    </row>
    <row r="10638" spans="1:12" x14ac:dyDescent="0.2">
      <c r="A10638" t="str">
        <f>VLOOKUP(B10638,StateFIPS!A$2:B$52,2)</f>
        <v>Kentucky</v>
      </c>
      <c r="B10638">
        <f t="shared" si="169"/>
        <v>21</v>
      </c>
      <c r="C10638" s="9" t="s">
        <v>148</v>
      </c>
      <c r="D10638" s="9" t="s">
        <v>93</v>
      </c>
      <c r="E10638" s="9" t="s">
        <v>2803</v>
      </c>
      <c r="F10638" s="9" t="s">
        <v>2804</v>
      </c>
      <c r="G10638" s="10">
        <v>3979</v>
      </c>
      <c r="H10638" s="9" t="s">
        <v>94</v>
      </c>
      <c r="I10638" s="10">
        <v>4519</v>
      </c>
      <c r="J10638" s="11">
        <v>0.88050453640185899</v>
      </c>
      <c r="K10638" s="9" t="s">
        <v>94</v>
      </c>
      <c r="L10638" s="9" t="s">
        <v>95</v>
      </c>
    </row>
    <row r="10639" spans="1:12" x14ac:dyDescent="0.2">
      <c r="A10639" t="str">
        <f>VLOOKUP(B10639,StateFIPS!A$2:B$52,2)</f>
        <v>Georgia</v>
      </c>
      <c r="B10639">
        <f t="shared" si="169"/>
        <v>13</v>
      </c>
      <c r="C10639" s="9" t="s">
        <v>1989</v>
      </c>
      <c r="D10639" s="9" t="s">
        <v>93</v>
      </c>
      <c r="E10639" s="9" t="s">
        <v>2803</v>
      </c>
      <c r="F10639" s="9" t="s">
        <v>2804</v>
      </c>
      <c r="G10639" s="10">
        <v>209</v>
      </c>
      <c r="H10639" s="9" t="s">
        <v>94</v>
      </c>
      <c r="I10639" s="10">
        <v>285</v>
      </c>
      <c r="J10639" s="11">
        <v>0.73333333333333295</v>
      </c>
      <c r="K10639" s="9" t="s">
        <v>94</v>
      </c>
      <c r="L10639" s="9" t="s">
        <v>95</v>
      </c>
    </row>
    <row r="10640" spans="1:12" x14ac:dyDescent="0.2">
      <c r="A10640" t="str">
        <f>VLOOKUP(B10640,StateFIPS!A$2:B$52,2)</f>
        <v>Georgia</v>
      </c>
      <c r="B10640">
        <f t="shared" si="169"/>
        <v>13</v>
      </c>
      <c r="C10640" s="9" t="s">
        <v>797</v>
      </c>
      <c r="D10640" s="9" t="s">
        <v>93</v>
      </c>
      <c r="E10640" s="9" t="s">
        <v>2803</v>
      </c>
      <c r="F10640" s="9" t="s">
        <v>2804</v>
      </c>
      <c r="G10640" s="10">
        <v>224</v>
      </c>
      <c r="H10640" s="9" t="s">
        <v>94</v>
      </c>
      <c r="I10640" s="10">
        <v>229</v>
      </c>
      <c r="J10640" s="11">
        <v>0.97816593886462899</v>
      </c>
      <c r="K10640" s="9" t="s">
        <v>94</v>
      </c>
      <c r="L10640" s="9" t="s">
        <v>95</v>
      </c>
    </row>
    <row r="10641" spans="1:12" x14ac:dyDescent="0.2">
      <c r="A10641" t="str">
        <f>VLOOKUP(B10641,StateFIPS!A$2:B$52,2)</f>
        <v>Georgia</v>
      </c>
      <c r="B10641">
        <f t="shared" si="169"/>
        <v>13</v>
      </c>
      <c r="C10641" s="9" t="s">
        <v>776</v>
      </c>
      <c r="D10641" s="9" t="s">
        <v>93</v>
      </c>
      <c r="E10641" s="9" t="s">
        <v>2803</v>
      </c>
      <c r="F10641" s="9" t="s">
        <v>2804</v>
      </c>
      <c r="G10641" s="10">
        <v>47</v>
      </c>
      <c r="H10641" s="9" t="s">
        <v>94</v>
      </c>
      <c r="I10641" s="10">
        <v>109</v>
      </c>
      <c r="J10641" s="11">
        <v>0.43119266055045902</v>
      </c>
      <c r="K10641" s="9" t="s">
        <v>94</v>
      </c>
      <c r="L10641" s="9" t="s">
        <v>95</v>
      </c>
    </row>
    <row r="10642" spans="1:12" x14ac:dyDescent="0.2">
      <c r="A10642" t="str">
        <f>VLOOKUP(B10642,StateFIPS!A$2:B$52,2)</f>
        <v>Georgia</v>
      </c>
      <c r="B10642">
        <f t="shared" si="169"/>
        <v>13</v>
      </c>
      <c r="C10642" s="9" t="s">
        <v>784</v>
      </c>
      <c r="D10642" s="9" t="s">
        <v>93</v>
      </c>
      <c r="E10642" s="9" t="s">
        <v>2803</v>
      </c>
      <c r="F10642" s="9" t="s">
        <v>2804</v>
      </c>
      <c r="G10642" s="10">
        <v>459</v>
      </c>
      <c r="H10642" s="9" t="s">
        <v>94</v>
      </c>
      <c r="I10642" s="10">
        <v>492</v>
      </c>
      <c r="J10642" s="11">
        <v>0.93292682926829296</v>
      </c>
      <c r="K10642" s="9" t="s">
        <v>94</v>
      </c>
      <c r="L10642" s="9" t="s">
        <v>95</v>
      </c>
    </row>
    <row r="10643" spans="1:12" x14ac:dyDescent="0.2">
      <c r="A10643" t="str">
        <f>VLOOKUP(B10643,StateFIPS!A$2:B$52,2)</f>
        <v>Texas</v>
      </c>
      <c r="B10643">
        <f t="shared" si="169"/>
        <v>48</v>
      </c>
      <c r="C10643" s="9" t="s">
        <v>2319</v>
      </c>
      <c r="D10643" s="9" t="s">
        <v>93</v>
      </c>
      <c r="E10643" s="9" t="s">
        <v>2803</v>
      </c>
      <c r="F10643" s="9" t="s">
        <v>2804</v>
      </c>
      <c r="G10643" s="10">
        <v>25263</v>
      </c>
      <c r="H10643" s="9" t="s">
        <v>94</v>
      </c>
      <c r="I10643" s="10">
        <v>13360</v>
      </c>
      <c r="J10643" s="11">
        <v>1.8909431137724599</v>
      </c>
      <c r="K10643" s="9" t="s">
        <v>94</v>
      </c>
      <c r="L10643" s="9" t="s">
        <v>95</v>
      </c>
    </row>
    <row r="10644" spans="1:12" x14ac:dyDescent="0.2">
      <c r="A10644" t="str">
        <f>VLOOKUP(B10644,StateFIPS!A$2:B$52,2)</f>
        <v>Texas</v>
      </c>
      <c r="B10644">
        <f t="shared" si="169"/>
        <v>48</v>
      </c>
      <c r="C10644" s="9" t="s">
        <v>825</v>
      </c>
      <c r="D10644" s="9" t="s">
        <v>93</v>
      </c>
      <c r="E10644" s="9" t="s">
        <v>2803</v>
      </c>
      <c r="F10644" s="9" t="s">
        <v>2804</v>
      </c>
      <c r="G10644" s="10">
        <v>31983</v>
      </c>
      <c r="H10644" s="9" t="s">
        <v>94</v>
      </c>
      <c r="I10644" s="10">
        <v>20530</v>
      </c>
      <c r="J10644" s="11">
        <v>1.5578665367754501</v>
      </c>
      <c r="K10644" s="9" t="s">
        <v>94</v>
      </c>
      <c r="L10644" s="9" t="s">
        <v>95</v>
      </c>
    </row>
    <row r="10645" spans="1:12" x14ac:dyDescent="0.2">
      <c r="A10645" t="str">
        <f>VLOOKUP(B10645,StateFIPS!A$2:B$52,2)</f>
        <v>Oklahoma</v>
      </c>
      <c r="B10645">
        <f t="shared" si="169"/>
        <v>40</v>
      </c>
      <c r="C10645" s="9" t="s">
        <v>1313</v>
      </c>
      <c r="D10645" s="9" t="s">
        <v>93</v>
      </c>
      <c r="E10645" s="9" t="s">
        <v>2803</v>
      </c>
      <c r="F10645" s="9" t="s">
        <v>2804</v>
      </c>
      <c r="G10645" s="10">
        <v>2214</v>
      </c>
      <c r="H10645" s="9" t="s">
        <v>94</v>
      </c>
      <c r="I10645" s="10">
        <v>2569</v>
      </c>
      <c r="J10645" s="11">
        <v>0.86181393538341799</v>
      </c>
      <c r="K10645" s="9" t="s">
        <v>94</v>
      </c>
      <c r="L10645" s="9" t="s">
        <v>95</v>
      </c>
    </row>
    <row r="10646" spans="1:12" x14ac:dyDescent="0.2">
      <c r="A10646" t="str">
        <f>VLOOKUP(B10646,StateFIPS!A$2:B$52,2)</f>
        <v>Hawaii</v>
      </c>
      <c r="B10646">
        <f t="shared" si="169"/>
        <v>15</v>
      </c>
      <c r="C10646" s="9" t="s">
        <v>674</v>
      </c>
      <c r="D10646" s="9" t="s">
        <v>93</v>
      </c>
      <c r="E10646" s="9" t="s">
        <v>2803</v>
      </c>
      <c r="F10646" s="9" t="s">
        <v>2804</v>
      </c>
      <c r="G10646" s="10">
        <v>122</v>
      </c>
      <c r="H10646" s="9" t="s">
        <v>94</v>
      </c>
      <c r="I10646" s="10">
        <v>285</v>
      </c>
      <c r="J10646" s="11">
        <v>0.42807017543859599</v>
      </c>
      <c r="K10646" s="9" t="s">
        <v>94</v>
      </c>
      <c r="L10646" s="9" t="s">
        <v>95</v>
      </c>
    </row>
    <row r="10647" spans="1:12" x14ac:dyDescent="0.2">
      <c r="A10647" t="str">
        <f>VLOOKUP(B10647,StateFIPS!A$2:B$52,2)</f>
        <v>Georgia</v>
      </c>
      <c r="B10647">
        <f t="shared" si="169"/>
        <v>13</v>
      </c>
      <c r="C10647" s="9" t="s">
        <v>789</v>
      </c>
      <c r="D10647" s="9" t="s">
        <v>93</v>
      </c>
      <c r="E10647" s="9" t="s">
        <v>2803</v>
      </c>
      <c r="F10647" s="9" t="s">
        <v>2804</v>
      </c>
      <c r="G10647" s="10">
        <v>374</v>
      </c>
      <c r="H10647" s="9" t="s">
        <v>94</v>
      </c>
      <c r="I10647" s="10">
        <v>436</v>
      </c>
      <c r="J10647" s="11">
        <v>0.85779816513761498</v>
      </c>
      <c r="K10647" s="9" t="s">
        <v>94</v>
      </c>
      <c r="L10647" s="9" t="s">
        <v>95</v>
      </c>
    </row>
    <row r="10648" spans="1:12" x14ac:dyDescent="0.2">
      <c r="A10648" t="str">
        <f>VLOOKUP(B10648,StateFIPS!A$2:B$52,2)</f>
        <v>Montana</v>
      </c>
      <c r="B10648">
        <f t="shared" si="169"/>
        <v>30</v>
      </c>
      <c r="C10648" s="9" t="s">
        <v>1227</v>
      </c>
      <c r="D10648" s="9" t="s">
        <v>93</v>
      </c>
      <c r="E10648" s="9" t="s">
        <v>2803</v>
      </c>
      <c r="F10648" s="9" t="s">
        <v>2804</v>
      </c>
      <c r="G10648" s="10">
        <v>3212</v>
      </c>
      <c r="H10648" s="9" t="s">
        <v>94</v>
      </c>
      <c r="I10648" s="10">
        <v>3207</v>
      </c>
      <c r="J10648" s="11">
        <v>1.0015590894917401</v>
      </c>
      <c r="K10648" s="9" t="s">
        <v>94</v>
      </c>
      <c r="L10648" s="9" t="s">
        <v>95</v>
      </c>
    </row>
    <row r="10649" spans="1:12" x14ac:dyDescent="0.2">
      <c r="A10649" t="str">
        <f>VLOOKUP(B10649,StateFIPS!A$2:B$52,2)</f>
        <v>Kentucky</v>
      </c>
      <c r="B10649">
        <f t="shared" si="169"/>
        <v>21</v>
      </c>
      <c r="C10649" s="9" t="s">
        <v>1831</v>
      </c>
      <c r="D10649" s="9" t="s">
        <v>93</v>
      </c>
      <c r="E10649" s="9" t="s">
        <v>2803</v>
      </c>
      <c r="F10649" s="9" t="s">
        <v>2804</v>
      </c>
      <c r="G10649" s="10">
        <v>11788</v>
      </c>
      <c r="H10649" s="9" t="s">
        <v>94</v>
      </c>
      <c r="I10649" s="10">
        <v>13898</v>
      </c>
      <c r="J10649" s="11">
        <v>0.84817959418621403</v>
      </c>
      <c r="K10649" s="9" t="s">
        <v>94</v>
      </c>
      <c r="L10649" s="9" t="s">
        <v>95</v>
      </c>
    </row>
    <row r="10650" spans="1:12" x14ac:dyDescent="0.2">
      <c r="A10650" t="str">
        <f>VLOOKUP(B10650,StateFIPS!A$2:B$52,2)</f>
        <v>Georgia</v>
      </c>
      <c r="B10650">
        <f t="shared" si="169"/>
        <v>13</v>
      </c>
      <c r="C10650" s="9" t="s">
        <v>768</v>
      </c>
      <c r="D10650" s="9" t="s">
        <v>93</v>
      </c>
      <c r="E10650" s="9" t="s">
        <v>2803</v>
      </c>
      <c r="F10650" s="9" t="s">
        <v>2804</v>
      </c>
      <c r="G10650" s="10">
        <v>388</v>
      </c>
      <c r="H10650" s="9" t="s">
        <v>94</v>
      </c>
      <c r="I10650" s="10">
        <v>903</v>
      </c>
      <c r="J10650" s="11">
        <v>0.429678848283499</v>
      </c>
      <c r="K10650" s="9" t="s">
        <v>94</v>
      </c>
      <c r="L10650" s="9" t="s">
        <v>95</v>
      </c>
    </row>
    <row r="10651" spans="1:12" x14ac:dyDescent="0.2">
      <c r="A10651" t="str">
        <f>VLOOKUP(B10651,StateFIPS!A$2:B$52,2)</f>
        <v>Michigan</v>
      </c>
      <c r="B10651">
        <f t="shared" si="169"/>
        <v>26</v>
      </c>
      <c r="C10651" s="9" t="s">
        <v>453</v>
      </c>
      <c r="D10651" s="9" t="s">
        <v>93</v>
      </c>
      <c r="E10651" s="9" t="s">
        <v>2803</v>
      </c>
      <c r="F10651" s="9" t="s">
        <v>2804</v>
      </c>
      <c r="G10651" s="10">
        <v>645</v>
      </c>
      <c r="H10651" s="9" t="s">
        <v>94</v>
      </c>
      <c r="I10651" s="10">
        <v>703</v>
      </c>
      <c r="J10651" s="11">
        <v>0.91749644381223305</v>
      </c>
      <c r="K10651" s="9" t="s">
        <v>94</v>
      </c>
      <c r="L10651" s="9" t="s">
        <v>95</v>
      </c>
    </row>
    <row r="10652" spans="1:12" x14ac:dyDescent="0.2">
      <c r="A10652" t="str">
        <f>VLOOKUP(B10652,StateFIPS!A$2:B$52,2)</f>
        <v>Oklahoma</v>
      </c>
      <c r="B10652">
        <f t="shared" si="169"/>
        <v>40</v>
      </c>
      <c r="C10652" s="9" t="s">
        <v>2581</v>
      </c>
      <c r="D10652" s="9" t="s">
        <v>93</v>
      </c>
      <c r="E10652" s="9" t="s">
        <v>2803</v>
      </c>
      <c r="F10652" s="9" t="s">
        <v>2804</v>
      </c>
      <c r="G10652" s="10">
        <v>1989</v>
      </c>
      <c r="H10652" s="9" t="s">
        <v>94</v>
      </c>
      <c r="I10652" s="10">
        <v>2112</v>
      </c>
      <c r="J10652" s="11">
        <v>0.94176136363636398</v>
      </c>
      <c r="K10652" s="9" t="s">
        <v>94</v>
      </c>
      <c r="L10652" s="9" t="s">
        <v>95</v>
      </c>
    </row>
    <row r="10653" spans="1:12" x14ac:dyDescent="0.2">
      <c r="A10653" t="str">
        <f>VLOOKUP(B10653,StateFIPS!A$2:B$52,2)</f>
        <v>Oklahoma</v>
      </c>
      <c r="B10653">
        <f t="shared" si="169"/>
        <v>40</v>
      </c>
      <c r="C10653" s="9" t="s">
        <v>2518</v>
      </c>
      <c r="D10653" s="9" t="s">
        <v>93</v>
      </c>
      <c r="E10653" s="9" t="s">
        <v>2803</v>
      </c>
      <c r="F10653" s="9" t="s">
        <v>2804</v>
      </c>
      <c r="G10653" s="10">
        <v>288</v>
      </c>
      <c r="H10653" s="9" t="s">
        <v>94</v>
      </c>
      <c r="I10653" s="10">
        <v>404</v>
      </c>
      <c r="J10653" s="11">
        <v>0.71287128712871295</v>
      </c>
      <c r="K10653" s="9" t="s">
        <v>94</v>
      </c>
      <c r="L10653" s="9" t="s">
        <v>95</v>
      </c>
    </row>
    <row r="10654" spans="1:12" x14ac:dyDescent="0.2">
      <c r="A10654" t="str">
        <f>VLOOKUP(B10654,StateFIPS!A$2:B$52,2)</f>
        <v>Oklahoma</v>
      </c>
      <c r="B10654">
        <f t="shared" si="169"/>
        <v>40</v>
      </c>
      <c r="C10654" s="9" t="s">
        <v>2637</v>
      </c>
      <c r="D10654" s="9" t="s">
        <v>93</v>
      </c>
      <c r="E10654" s="9" t="s">
        <v>2803</v>
      </c>
      <c r="F10654" s="9" t="s">
        <v>2804</v>
      </c>
      <c r="G10654" s="10">
        <v>2549</v>
      </c>
      <c r="H10654" s="9" t="s">
        <v>94</v>
      </c>
      <c r="I10654" s="10">
        <v>2632</v>
      </c>
      <c r="J10654" s="11">
        <v>0.96846504559270497</v>
      </c>
      <c r="K10654" s="9" t="s">
        <v>94</v>
      </c>
      <c r="L10654" s="9" t="s">
        <v>95</v>
      </c>
    </row>
    <row r="10655" spans="1:12" x14ac:dyDescent="0.2">
      <c r="A10655" t="str">
        <f>VLOOKUP(B10655,StateFIPS!A$2:B$52,2)</f>
        <v>Texas</v>
      </c>
      <c r="B10655">
        <f t="shared" si="169"/>
        <v>48</v>
      </c>
      <c r="C10655" s="9" t="s">
        <v>2509</v>
      </c>
      <c r="D10655" s="9" t="s">
        <v>93</v>
      </c>
      <c r="E10655" s="9" t="s">
        <v>2803</v>
      </c>
      <c r="F10655" s="9" t="s">
        <v>2804</v>
      </c>
      <c r="G10655" s="10">
        <v>2927</v>
      </c>
      <c r="H10655" s="9" t="s">
        <v>94</v>
      </c>
      <c r="I10655" s="10">
        <v>3422</v>
      </c>
      <c r="J10655" s="11">
        <v>0.85534774985388695</v>
      </c>
      <c r="K10655" s="9" t="s">
        <v>94</v>
      </c>
      <c r="L10655" s="9" t="s">
        <v>95</v>
      </c>
    </row>
    <row r="10656" spans="1:12" x14ac:dyDescent="0.2">
      <c r="A10656" t="str">
        <f>VLOOKUP(B10656,StateFIPS!A$2:B$52,2)</f>
        <v>Oklahoma</v>
      </c>
      <c r="B10656">
        <f t="shared" si="169"/>
        <v>40</v>
      </c>
      <c r="C10656" s="9" t="s">
        <v>1446</v>
      </c>
      <c r="D10656" s="9" t="s">
        <v>93</v>
      </c>
      <c r="E10656" s="9" t="s">
        <v>2803</v>
      </c>
      <c r="F10656" s="9" t="s">
        <v>2804</v>
      </c>
      <c r="G10656" s="10">
        <v>633</v>
      </c>
      <c r="H10656" s="9" t="s">
        <v>94</v>
      </c>
      <c r="I10656" s="10">
        <v>550</v>
      </c>
      <c r="J10656" s="11">
        <v>1.15090909090909</v>
      </c>
      <c r="K10656" s="9" t="s">
        <v>94</v>
      </c>
      <c r="L10656" s="9" t="s">
        <v>95</v>
      </c>
    </row>
    <row r="10657" spans="1:12" x14ac:dyDescent="0.2">
      <c r="A10657" t="str">
        <f>VLOOKUP(B10657,StateFIPS!A$2:B$52,2)</f>
        <v>Montana</v>
      </c>
      <c r="B10657">
        <f t="shared" si="169"/>
        <v>30</v>
      </c>
      <c r="C10657" s="9" t="s">
        <v>1225</v>
      </c>
      <c r="D10657" s="9" t="s">
        <v>93</v>
      </c>
      <c r="E10657" s="9" t="s">
        <v>2803</v>
      </c>
      <c r="F10657" s="9" t="s">
        <v>2804</v>
      </c>
      <c r="G10657" s="10">
        <v>1219</v>
      </c>
      <c r="H10657" s="9" t="s">
        <v>94</v>
      </c>
      <c r="I10657" s="10">
        <v>1217</v>
      </c>
      <c r="J10657" s="11">
        <v>1.00164338537387</v>
      </c>
      <c r="K10657" s="9" t="s">
        <v>94</v>
      </c>
      <c r="L10657" s="9" t="s">
        <v>95</v>
      </c>
    </row>
    <row r="10658" spans="1:12" x14ac:dyDescent="0.2">
      <c r="A10658" t="str">
        <f>VLOOKUP(B10658,StateFIPS!A$2:B$52,2)</f>
        <v>Montana</v>
      </c>
      <c r="B10658">
        <f t="shared" si="169"/>
        <v>30</v>
      </c>
      <c r="C10658" s="9" t="s">
        <v>1228</v>
      </c>
      <c r="D10658" s="9" t="s">
        <v>93</v>
      </c>
      <c r="E10658" s="9" t="s">
        <v>2803</v>
      </c>
      <c r="F10658" s="9" t="s">
        <v>2804</v>
      </c>
      <c r="G10658" s="10">
        <v>1176</v>
      </c>
      <c r="H10658" s="9" t="s">
        <v>94</v>
      </c>
      <c r="I10658" s="10">
        <v>1173</v>
      </c>
      <c r="J10658" s="11">
        <v>1.0025575447570301</v>
      </c>
      <c r="K10658" s="9" t="s">
        <v>94</v>
      </c>
      <c r="L10658" s="9" t="s">
        <v>95</v>
      </c>
    </row>
    <row r="10659" spans="1:12" x14ac:dyDescent="0.2">
      <c r="A10659" t="str">
        <f>VLOOKUP(B10659,StateFIPS!A$2:B$52,2)</f>
        <v>Montana</v>
      </c>
      <c r="B10659">
        <f t="shared" si="169"/>
        <v>30</v>
      </c>
      <c r="C10659" s="9" t="s">
        <v>1224</v>
      </c>
      <c r="D10659" s="9" t="s">
        <v>93</v>
      </c>
      <c r="E10659" s="9" t="s">
        <v>2803</v>
      </c>
      <c r="F10659" s="9" t="s">
        <v>2804</v>
      </c>
      <c r="G10659" s="10">
        <v>1483</v>
      </c>
      <c r="H10659" s="9" t="s">
        <v>94</v>
      </c>
      <c r="I10659" s="10">
        <v>1482</v>
      </c>
      <c r="J10659" s="11">
        <v>1.0006747638326601</v>
      </c>
      <c r="K10659" s="9" t="s">
        <v>94</v>
      </c>
      <c r="L10659" s="9" t="s">
        <v>95</v>
      </c>
    </row>
    <row r="10660" spans="1:12" x14ac:dyDescent="0.2">
      <c r="A10660" t="str">
        <f>VLOOKUP(B10660,StateFIPS!A$2:B$52,2)</f>
        <v>Montana</v>
      </c>
      <c r="B10660">
        <f t="shared" si="169"/>
        <v>30</v>
      </c>
      <c r="C10660" s="9" t="s">
        <v>2210</v>
      </c>
      <c r="D10660" s="9" t="s">
        <v>93</v>
      </c>
      <c r="E10660" s="9" t="s">
        <v>2803</v>
      </c>
      <c r="F10660" s="9" t="s">
        <v>2804</v>
      </c>
      <c r="G10660" s="10">
        <v>4221</v>
      </c>
      <c r="H10660" s="9" t="s">
        <v>94</v>
      </c>
      <c r="I10660" s="10">
        <v>4213</v>
      </c>
      <c r="J10660" s="11">
        <v>1.00189888440541</v>
      </c>
      <c r="K10660" s="9" t="s">
        <v>94</v>
      </c>
      <c r="L10660" s="9" t="s">
        <v>95</v>
      </c>
    </row>
    <row r="10661" spans="1:12" x14ac:dyDescent="0.2">
      <c r="A10661" t="str">
        <f>VLOOKUP(B10661,StateFIPS!A$2:B$52,2)</f>
        <v>Montana</v>
      </c>
      <c r="B10661">
        <f t="shared" si="169"/>
        <v>30</v>
      </c>
      <c r="C10661" s="9" t="s">
        <v>1226</v>
      </c>
      <c r="D10661" s="9" t="s">
        <v>93</v>
      </c>
      <c r="E10661" s="9" t="s">
        <v>2803</v>
      </c>
      <c r="F10661" s="9" t="s">
        <v>2804</v>
      </c>
      <c r="G10661" s="10">
        <v>374</v>
      </c>
      <c r="H10661" s="9" t="s">
        <v>94</v>
      </c>
      <c r="I10661" s="10">
        <v>372</v>
      </c>
      <c r="J10661" s="11">
        <v>1.0053763440860199</v>
      </c>
      <c r="K10661" s="9" t="s">
        <v>94</v>
      </c>
      <c r="L10661" s="9" t="s">
        <v>95</v>
      </c>
    </row>
    <row r="10662" spans="1:12" x14ac:dyDescent="0.2">
      <c r="A10662" t="str">
        <f>VLOOKUP(B10662,StateFIPS!A$2:B$52,2)</f>
        <v>Texas</v>
      </c>
      <c r="B10662">
        <f t="shared" si="169"/>
        <v>48</v>
      </c>
      <c r="C10662" s="9" t="s">
        <v>2474</v>
      </c>
      <c r="D10662" s="9" t="s">
        <v>93</v>
      </c>
      <c r="E10662" s="9" t="s">
        <v>2803</v>
      </c>
      <c r="F10662" s="9" t="s">
        <v>2804</v>
      </c>
      <c r="G10662" s="10">
        <v>1693</v>
      </c>
      <c r="H10662" s="9" t="s">
        <v>94</v>
      </c>
      <c r="I10662" s="10">
        <v>2006</v>
      </c>
      <c r="J10662" s="11">
        <v>0.84396809571286102</v>
      </c>
      <c r="K10662" s="9" t="s">
        <v>94</v>
      </c>
      <c r="L10662" s="9" t="s">
        <v>95</v>
      </c>
    </row>
    <row r="10663" spans="1:12" x14ac:dyDescent="0.2">
      <c r="A10663" t="str">
        <f>VLOOKUP(B10663,StateFIPS!A$2:B$52,2)</f>
        <v>Texas</v>
      </c>
      <c r="B10663">
        <f t="shared" si="169"/>
        <v>48</v>
      </c>
      <c r="C10663" s="9" t="s">
        <v>878</v>
      </c>
      <c r="D10663" s="9" t="s">
        <v>93</v>
      </c>
      <c r="E10663" s="9" t="s">
        <v>2803</v>
      </c>
      <c r="F10663" s="9" t="s">
        <v>2804</v>
      </c>
      <c r="G10663" s="10">
        <v>2134.64</v>
      </c>
      <c r="H10663" s="9" t="s">
        <v>94</v>
      </c>
      <c r="I10663" s="10">
        <v>2995</v>
      </c>
      <c r="J10663" s="11">
        <v>0.71273455759599302</v>
      </c>
      <c r="K10663" s="9" t="s">
        <v>94</v>
      </c>
      <c r="L10663" s="9" t="s">
        <v>95</v>
      </c>
    </row>
    <row r="10664" spans="1:12" x14ac:dyDescent="0.2">
      <c r="A10664" t="str">
        <f>VLOOKUP(B10664,StateFIPS!A$2:B$52,2)</f>
        <v>Texas</v>
      </c>
      <c r="B10664">
        <f t="shared" si="169"/>
        <v>48</v>
      </c>
      <c r="C10664" s="9" t="s">
        <v>877</v>
      </c>
      <c r="D10664" s="9" t="s">
        <v>93</v>
      </c>
      <c r="E10664" s="9" t="s">
        <v>2803</v>
      </c>
      <c r="F10664" s="9" t="s">
        <v>2804</v>
      </c>
      <c r="G10664" s="10">
        <v>100</v>
      </c>
      <c r="H10664" s="9" t="s">
        <v>94</v>
      </c>
      <c r="I10664" s="10">
        <v>108</v>
      </c>
      <c r="J10664" s="11">
        <v>0.92592592592592604</v>
      </c>
      <c r="K10664" s="9" t="s">
        <v>94</v>
      </c>
      <c r="L10664" s="9" t="s">
        <v>95</v>
      </c>
    </row>
    <row r="10665" spans="1:12" x14ac:dyDescent="0.2">
      <c r="A10665" t="str">
        <f>VLOOKUP(B10665,StateFIPS!A$2:B$52,2)</f>
        <v>Oklahoma</v>
      </c>
      <c r="B10665">
        <f t="shared" si="169"/>
        <v>40</v>
      </c>
      <c r="C10665" s="9" t="s">
        <v>1444</v>
      </c>
      <c r="D10665" s="9" t="s">
        <v>93</v>
      </c>
      <c r="E10665" s="9" t="s">
        <v>2803</v>
      </c>
      <c r="F10665" s="9" t="s">
        <v>2804</v>
      </c>
      <c r="G10665" s="10">
        <v>151</v>
      </c>
      <c r="H10665" s="9" t="s">
        <v>94</v>
      </c>
      <c r="I10665" s="10">
        <v>69</v>
      </c>
      <c r="J10665" s="11">
        <v>2.1884057971014501</v>
      </c>
      <c r="K10665" s="9" t="s">
        <v>94</v>
      </c>
      <c r="L10665" s="9" t="s">
        <v>95</v>
      </c>
    </row>
    <row r="10666" spans="1:12" x14ac:dyDescent="0.2">
      <c r="A10666" t="str">
        <f>VLOOKUP(B10666,StateFIPS!A$2:B$52,2)</f>
        <v>Texas</v>
      </c>
      <c r="B10666">
        <f t="shared" si="169"/>
        <v>48</v>
      </c>
      <c r="C10666" s="9" t="s">
        <v>2469</v>
      </c>
      <c r="D10666" s="9" t="s">
        <v>93</v>
      </c>
      <c r="E10666" s="9" t="s">
        <v>2803</v>
      </c>
      <c r="F10666" s="9" t="s">
        <v>2804</v>
      </c>
      <c r="G10666" s="10">
        <v>3199</v>
      </c>
      <c r="H10666" s="9" t="s">
        <v>94</v>
      </c>
      <c r="I10666" s="10">
        <v>4088</v>
      </c>
      <c r="J10666" s="11">
        <v>0.78253424657534199</v>
      </c>
      <c r="K10666" s="9" t="s">
        <v>94</v>
      </c>
      <c r="L10666" s="9" t="s">
        <v>95</v>
      </c>
    </row>
    <row r="10667" spans="1:12" x14ac:dyDescent="0.2">
      <c r="A10667" t="str">
        <f>VLOOKUP(B10667,StateFIPS!A$2:B$52,2)</f>
        <v>Oklahoma</v>
      </c>
      <c r="B10667">
        <f t="shared" si="169"/>
        <v>40</v>
      </c>
      <c r="C10667" s="9" t="s">
        <v>1407</v>
      </c>
      <c r="D10667" s="9" t="s">
        <v>93</v>
      </c>
      <c r="E10667" s="9" t="s">
        <v>2803</v>
      </c>
      <c r="F10667" s="9" t="s">
        <v>2804</v>
      </c>
      <c r="G10667" s="10">
        <v>176</v>
      </c>
      <c r="H10667" s="9" t="s">
        <v>94</v>
      </c>
      <c r="I10667" s="10">
        <v>176</v>
      </c>
      <c r="J10667" s="11">
        <v>1</v>
      </c>
      <c r="K10667" s="9" t="s">
        <v>94</v>
      </c>
      <c r="L10667" s="9" t="s">
        <v>95</v>
      </c>
    </row>
    <row r="10668" spans="1:12" x14ac:dyDescent="0.2">
      <c r="A10668" t="str">
        <f>VLOOKUP(B10668,StateFIPS!A$2:B$52,2)</f>
        <v>Texas</v>
      </c>
      <c r="B10668">
        <f t="shared" si="169"/>
        <v>48</v>
      </c>
      <c r="C10668" s="9" t="s">
        <v>879</v>
      </c>
      <c r="D10668" s="9" t="s">
        <v>93</v>
      </c>
      <c r="E10668" s="9" t="s">
        <v>2803</v>
      </c>
      <c r="F10668" s="9" t="s">
        <v>2804</v>
      </c>
      <c r="G10668" s="10">
        <v>1041.99</v>
      </c>
      <c r="H10668" s="9" t="s">
        <v>94</v>
      </c>
      <c r="I10668" s="10">
        <v>1310</v>
      </c>
      <c r="J10668" s="11">
        <v>0.79541221374045801</v>
      </c>
      <c r="K10668" s="9" t="s">
        <v>94</v>
      </c>
      <c r="L10668" s="9" t="s">
        <v>95</v>
      </c>
    </row>
    <row r="10669" spans="1:12" x14ac:dyDescent="0.2">
      <c r="A10669" t="str">
        <f>VLOOKUP(B10669,StateFIPS!A$2:B$52,2)</f>
        <v>Kentucky</v>
      </c>
      <c r="B10669">
        <f t="shared" si="169"/>
        <v>21</v>
      </c>
      <c r="C10669" s="9" t="s">
        <v>136</v>
      </c>
      <c r="D10669" s="9" t="s">
        <v>93</v>
      </c>
      <c r="E10669" s="9" t="s">
        <v>2803</v>
      </c>
      <c r="F10669" s="9" t="s">
        <v>2804</v>
      </c>
      <c r="G10669" s="10">
        <v>28</v>
      </c>
      <c r="H10669" s="9" t="s">
        <v>94</v>
      </c>
      <c r="I10669" s="10">
        <v>66</v>
      </c>
      <c r="J10669" s="11">
        <v>0.42424242424242398</v>
      </c>
      <c r="K10669" s="9" t="s">
        <v>94</v>
      </c>
      <c r="L10669" s="9" t="s">
        <v>95</v>
      </c>
    </row>
    <row r="10670" spans="1:12" x14ac:dyDescent="0.2">
      <c r="A10670" t="str">
        <f>VLOOKUP(B10670,StateFIPS!A$2:B$52,2)</f>
        <v>Michigan</v>
      </c>
      <c r="B10670">
        <f t="shared" si="169"/>
        <v>26</v>
      </c>
      <c r="C10670" s="9" t="s">
        <v>1728</v>
      </c>
      <c r="D10670" s="9" t="s">
        <v>93</v>
      </c>
      <c r="E10670" s="9" t="s">
        <v>2803</v>
      </c>
      <c r="F10670" s="9" t="s">
        <v>2804</v>
      </c>
      <c r="G10670" s="10">
        <v>2098</v>
      </c>
      <c r="H10670" s="9" t="s">
        <v>94</v>
      </c>
      <c r="I10670" s="10">
        <v>2275</v>
      </c>
      <c r="J10670" s="11">
        <v>0.92219780219780201</v>
      </c>
      <c r="K10670" s="9" t="s">
        <v>94</v>
      </c>
      <c r="L10670" s="9" t="s">
        <v>95</v>
      </c>
    </row>
    <row r="10671" spans="1:12" x14ac:dyDescent="0.2">
      <c r="A10671" t="str">
        <f>VLOOKUP(B10671,StateFIPS!A$2:B$52,2)</f>
        <v>Oklahoma</v>
      </c>
      <c r="B10671">
        <f t="shared" si="169"/>
        <v>40</v>
      </c>
      <c r="C10671" s="9" t="s">
        <v>1322</v>
      </c>
      <c r="D10671" s="9" t="s">
        <v>93</v>
      </c>
      <c r="E10671" s="9" t="s">
        <v>2803</v>
      </c>
      <c r="F10671" s="9" t="s">
        <v>2804</v>
      </c>
      <c r="G10671" s="10">
        <v>230</v>
      </c>
      <c r="H10671" s="9" t="s">
        <v>94</v>
      </c>
      <c r="I10671" s="10">
        <v>291</v>
      </c>
      <c r="J10671" s="11">
        <v>0.79037800687285198</v>
      </c>
      <c r="K10671" s="9" t="s">
        <v>94</v>
      </c>
      <c r="L10671" s="9" t="s">
        <v>95</v>
      </c>
    </row>
    <row r="10672" spans="1:12" x14ac:dyDescent="0.2">
      <c r="A10672" t="str">
        <f>VLOOKUP(B10672,StateFIPS!A$2:B$52,2)</f>
        <v>Oklahoma</v>
      </c>
      <c r="B10672">
        <f t="shared" si="169"/>
        <v>40</v>
      </c>
      <c r="C10672" s="9" t="s">
        <v>2440</v>
      </c>
      <c r="D10672" s="9" t="s">
        <v>93</v>
      </c>
      <c r="E10672" s="9" t="s">
        <v>2803</v>
      </c>
      <c r="F10672" s="9" t="s">
        <v>2804</v>
      </c>
      <c r="G10672" s="10">
        <v>2095</v>
      </c>
      <c r="H10672" s="9" t="s">
        <v>94</v>
      </c>
      <c r="I10672" s="10">
        <v>2107</v>
      </c>
      <c r="J10672" s="11">
        <v>0.99430469862363502</v>
      </c>
      <c r="K10672" s="9" t="s">
        <v>94</v>
      </c>
      <c r="L10672" s="9" t="s">
        <v>95</v>
      </c>
    </row>
    <row r="10673" spans="1:12" x14ac:dyDescent="0.2">
      <c r="A10673" t="str">
        <f>VLOOKUP(B10673,StateFIPS!A$2:B$52,2)</f>
        <v>Montana</v>
      </c>
      <c r="B10673">
        <f t="shared" si="169"/>
        <v>30</v>
      </c>
      <c r="C10673" s="9" t="s">
        <v>2249</v>
      </c>
      <c r="D10673" s="9" t="s">
        <v>93</v>
      </c>
      <c r="E10673" s="9" t="s">
        <v>2803</v>
      </c>
      <c r="F10673" s="9" t="s">
        <v>2804</v>
      </c>
      <c r="G10673" s="10">
        <v>2179</v>
      </c>
      <c r="H10673" s="9" t="s">
        <v>94</v>
      </c>
      <c r="I10673" s="10">
        <v>2176</v>
      </c>
      <c r="J10673" s="11">
        <v>1.0013786764705901</v>
      </c>
      <c r="K10673" s="9" t="s">
        <v>94</v>
      </c>
      <c r="L10673" s="9" t="s">
        <v>95</v>
      </c>
    </row>
    <row r="10674" spans="1:12" x14ac:dyDescent="0.2">
      <c r="A10674" t="str">
        <f>VLOOKUP(B10674,StateFIPS!A$2:B$52,2)</f>
        <v>Montana</v>
      </c>
      <c r="B10674">
        <f t="shared" si="169"/>
        <v>30</v>
      </c>
      <c r="C10674" s="9" t="s">
        <v>1245</v>
      </c>
      <c r="D10674" s="9" t="s">
        <v>93</v>
      </c>
      <c r="E10674" s="9" t="s">
        <v>2803</v>
      </c>
      <c r="F10674" s="9" t="s">
        <v>2804</v>
      </c>
      <c r="G10674" s="10">
        <v>303</v>
      </c>
      <c r="H10674" s="9" t="s">
        <v>94</v>
      </c>
      <c r="I10674" s="10">
        <v>303</v>
      </c>
      <c r="J10674" s="11">
        <v>1</v>
      </c>
      <c r="K10674" s="9" t="s">
        <v>94</v>
      </c>
      <c r="L10674" s="9" t="s">
        <v>95</v>
      </c>
    </row>
    <row r="10675" spans="1:12" x14ac:dyDescent="0.2">
      <c r="A10675" t="str">
        <f>VLOOKUP(B10675,StateFIPS!A$2:B$52,2)</f>
        <v>Kentucky</v>
      </c>
      <c r="B10675">
        <f t="shared" si="169"/>
        <v>21</v>
      </c>
      <c r="C10675" s="9" t="s">
        <v>1850</v>
      </c>
      <c r="D10675" s="9" t="s">
        <v>93</v>
      </c>
      <c r="E10675" s="9" t="s">
        <v>2803</v>
      </c>
      <c r="F10675" s="9" t="s">
        <v>2804</v>
      </c>
      <c r="G10675" s="10">
        <v>20245</v>
      </c>
      <c r="H10675" s="9" t="s">
        <v>94</v>
      </c>
      <c r="I10675" s="10">
        <v>22479</v>
      </c>
      <c r="J10675" s="11">
        <v>0.90061835490902598</v>
      </c>
      <c r="K10675" s="9" t="s">
        <v>94</v>
      </c>
      <c r="L10675" s="9" t="s">
        <v>95</v>
      </c>
    </row>
    <row r="10676" spans="1:12" x14ac:dyDescent="0.2">
      <c r="A10676" t="str">
        <f>VLOOKUP(B10676,StateFIPS!A$2:B$52,2)</f>
        <v>Montana</v>
      </c>
      <c r="B10676">
        <f t="shared" si="169"/>
        <v>30</v>
      </c>
      <c r="C10676" s="9" t="s">
        <v>1244</v>
      </c>
      <c r="D10676" s="9" t="s">
        <v>93</v>
      </c>
      <c r="E10676" s="9" t="s">
        <v>2803</v>
      </c>
      <c r="F10676" s="9" t="s">
        <v>2804</v>
      </c>
      <c r="G10676" s="10">
        <v>1453</v>
      </c>
      <c r="H10676" s="9" t="s">
        <v>94</v>
      </c>
      <c r="I10676" s="10">
        <v>1450</v>
      </c>
      <c r="J10676" s="11">
        <v>1.0020689655172399</v>
      </c>
      <c r="K10676" s="9" t="s">
        <v>94</v>
      </c>
      <c r="L10676" s="9" t="s">
        <v>95</v>
      </c>
    </row>
    <row r="10677" spans="1:12" x14ac:dyDescent="0.2">
      <c r="A10677" t="str">
        <f>VLOOKUP(B10677,StateFIPS!A$2:B$52,2)</f>
        <v>Kentucky</v>
      </c>
      <c r="B10677">
        <f t="shared" si="169"/>
        <v>21</v>
      </c>
      <c r="C10677" s="9" t="s">
        <v>144</v>
      </c>
      <c r="D10677" s="9" t="s">
        <v>93</v>
      </c>
      <c r="E10677" s="9" t="s">
        <v>2803</v>
      </c>
      <c r="F10677" s="9" t="s">
        <v>2804</v>
      </c>
      <c r="G10677" s="10">
        <v>146</v>
      </c>
      <c r="H10677" s="9" t="s">
        <v>94</v>
      </c>
      <c r="I10677" s="10">
        <v>339</v>
      </c>
      <c r="J10677" s="11">
        <v>0.43067846607669602</v>
      </c>
      <c r="K10677" s="9" t="s">
        <v>94</v>
      </c>
      <c r="L10677" s="9" t="s">
        <v>95</v>
      </c>
    </row>
    <row r="10678" spans="1:12" x14ac:dyDescent="0.2">
      <c r="A10678" t="str">
        <f>VLOOKUP(B10678,StateFIPS!A$2:B$52,2)</f>
        <v>Idaho</v>
      </c>
      <c r="B10678">
        <f t="shared" si="169"/>
        <v>16</v>
      </c>
      <c r="C10678" s="9" t="s">
        <v>2231</v>
      </c>
      <c r="D10678" s="9" t="s">
        <v>93</v>
      </c>
      <c r="E10678" s="9" t="s">
        <v>2803</v>
      </c>
      <c r="F10678" s="9" t="s">
        <v>2804</v>
      </c>
      <c r="G10678" s="10">
        <v>8974</v>
      </c>
      <c r="H10678" s="9" t="s">
        <v>94</v>
      </c>
      <c r="I10678" s="10">
        <v>8961</v>
      </c>
      <c r="J10678" s="11">
        <v>1.0014507309452101</v>
      </c>
      <c r="K10678" s="9" t="s">
        <v>94</v>
      </c>
      <c r="L10678" s="9" t="s">
        <v>95</v>
      </c>
    </row>
    <row r="10679" spans="1:12" x14ac:dyDescent="0.2">
      <c r="A10679" t="str">
        <f>VLOOKUP(B10679,StateFIPS!A$2:B$52,2)</f>
        <v>Montana</v>
      </c>
      <c r="B10679">
        <f t="shared" si="169"/>
        <v>30</v>
      </c>
      <c r="C10679" s="9" t="s">
        <v>1231</v>
      </c>
      <c r="D10679" s="9" t="s">
        <v>93</v>
      </c>
      <c r="E10679" s="9" t="s">
        <v>2803</v>
      </c>
      <c r="F10679" s="9" t="s">
        <v>2804</v>
      </c>
      <c r="G10679" s="10">
        <v>970</v>
      </c>
      <c r="H10679" s="9" t="s">
        <v>94</v>
      </c>
      <c r="I10679" s="10">
        <v>970</v>
      </c>
      <c r="J10679" s="11">
        <v>1</v>
      </c>
      <c r="K10679" s="9" t="s">
        <v>94</v>
      </c>
      <c r="L10679" s="9" t="s">
        <v>95</v>
      </c>
    </row>
    <row r="10680" spans="1:12" x14ac:dyDescent="0.2">
      <c r="A10680" t="str">
        <f>VLOOKUP(B10680,StateFIPS!A$2:B$52,2)</f>
        <v>Michigan</v>
      </c>
      <c r="B10680">
        <f t="shared" si="169"/>
        <v>26</v>
      </c>
      <c r="C10680" s="9" t="s">
        <v>1727</v>
      </c>
      <c r="D10680" s="9" t="s">
        <v>93</v>
      </c>
      <c r="E10680" s="9" t="s">
        <v>2803</v>
      </c>
      <c r="F10680" s="9" t="s">
        <v>2804</v>
      </c>
      <c r="G10680" s="10">
        <v>17964</v>
      </c>
      <c r="H10680" s="9" t="s">
        <v>94</v>
      </c>
      <c r="I10680" s="10">
        <v>8211</v>
      </c>
      <c r="J10680" s="11">
        <v>2.1877968578735798</v>
      </c>
      <c r="K10680" s="9" t="s">
        <v>94</v>
      </c>
      <c r="L10680" s="9" t="s">
        <v>95</v>
      </c>
    </row>
    <row r="10681" spans="1:12" x14ac:dyDescent="0.2">
      <c r="A10681" t="str">
        <f>VLOOKUP(B10681,StateFIPS!A$2:B$52,2)</f>
        <v>Montana</v>
      </c>
      <c r="B10681">
        <f t="shared" si="169"/>
        <v>30</v>
      </c>
      <c r="C10681" s="9" t="s">
        <v>1241</v>
      </c>
      <c r="D10681" s="9" t="s">
        <v>93</v>
      </c>
      <c r="E10681" s="9" t="s">
        <v>2803</v>
      </c>
      <c r="F10681" s="9" t="s">
        <v>2804</v>
      </c>
      <c r="G10681" s="10">
        <v>1300</v>
      </c>
      <c r="H10681" s="9" t="s">
        <v>94</v>
      </c>
      <c r="I10681" s="10">
        <v>1298</v>
      </c>
      <c r="J10681" s="11">
        <v>1.00154083204931</v>
      </c>
      <c r="K10681" s="9" t="s">
        <v>94</v>
      </c>
      <c r="L10681" s="9" t="s">
        <v>95</v>
      </c>
    </row>
    <row r="10682" spans="1:12" x14ac:dyDescent="0.2">
      <c r="A10682" t="str">
        <f>VLOOKUP(B10682,StateFIPS!A$2:B$52,2)</f>
        <v>Montana</v>
      </c>
      <c r="B10682">
        <f t="shared" si="169"/>
        <v>30</v>
      </c>
      <c r="C10682" s="9" t="s">
        <v>1239</v>
      </c>
      <c r="D10682" s="9" t="s">
        <v>93</v>
      </c>
      <c r="E10682" s="9" t="s">
        <v>2803</v>
      </c>
      <c r="F10682" s="9" t="s">
        <v>2804</v>
      </c>
      <c r="G10682" s="10">
        <v>880</v>
      </c>
      <c r="H10682" s="9" t="s">
        <v>94</v>
      </c>
      <c r="I10682" s="10">
        <v>878</v>
      </c>
      <c r="J10682" s="11">
        <v>1.0022779043280201</v>
      </c>
      <c r="K10682" s="9" t="s">
        <v>94</v>
      </c>
      <c r="L10682" s="9" t="s">
        <v>95</v>
      </c>
    </row>
    <row r="10683" spans="1:12" x14ac:dyDescent="0.2">
      <c r="A10683" t="str">
        <f>VLOOKUP(B10683,StateFIPS!A$2:B$52,2)</f>
        <v>Kentucky</v>
      </c>
      <c r="B10683">
        <f t="shared" si="169"/>
        <v>21</v>
      </c>
      <c r="C10683" s="9" t="s">
        <v>135</v>
      </c>
      <c r="D10683" s="9" t="s">
        <v>93</v>
      </c>
      <c r="E10683" s="9" t="s">
        <v>2803</v>
      </c>
      <c r="F10683" s="9" t="s">
        <v>2804</v>
      </c>
      <c r="G10683" s="10">
        <v>7283</v>
      </c>
      <c r="H10683" s="9" t="s">
        <v>94</v>
      </c>
      <c r="I10683" s="10">
        <v>8206</v>
      </c>
      <c r="J10683" s="11">
        <v>0.88752132585912702</v>
      </c>
      <c r="K10683" s="9" t="s">
        <v>94</v>
      </c>
      <c r="L10683" s="9" t="s">
        <v>95</v>
      </c>
    </row>
    <row r="10684" spans="1:12" x14ac:dyDescent="0.2">
      <c r="A10684" t="str">
        <f>VLOOKUP(B10684,StateFIPS!A$2:B$52,2)</f>
        <v>Missouri</v>
      </c>
      <c r="B10684">
        <f t="shared" si="169"/>
        <v>29</v>
      </c>
      <c r="C10684" s="9" t="s">
        <v>2257</v>
      </c>
      <c r="D10684" s="9" t="s">
        <v>93</v>
      </c>
      <c r="E10684" s="9" t="s">
        <v>2803</v>
      </c>
      <c r="F10684" s="9" t="s">
        <v>2804</v>
      </c>
      <c r="G10684" s="10">
        <v>14880</v>
      </c>
      <c r="H10684" s="9" t="s">
        <v>94</v>
      </c>
      <c r="I10684" s="10">
        <v>6900</v>
      </c>
      <c r="J10684" s="11">
        <v>2.1565217391304299</v>
      </c>
      <c r="K10684" s="9" t="s">
        <v>94</v>
      </c>
      <c r="L10684" s="9" t="s">
        <v>95</v>
      </c>
    </row>
    <row r="10685" spans="1:12" x14ac:dyDescent="0.2">
      <c r="A10685" t="str">
        <f>VLOOKUP(B10685,StateFIPS!A$2:B$52,2)</f>
        <v>Missouri</v>
      </c>
      <c r="B10685">
        <f t="shared" si="169"/>
        <v>29</v>
      </c>
      <c r="C10685" s="9" t="s">
        <v>2252</v>
      </c>
      <c r="D10685" s="9" t="s">
        <v>93</v>
      </c>
      <c r="E10685" s="9" t="s">
        <v>2803</v>
      </c>
      <c r="F10685" s="9" t="s">
        <v>2804</v>
      </c>
      <c r="G10685" s="10">
        <v>17448</v>
      </c>
      <c r="H10685" s="9" t="s">
        <v>94</v>
      </c>
      <c r="I10685" s="10">
        <v>9726</v>
      </c>
      <c r="J10685" s="11">
        <v>1.7939543491671801</v>
      </c>
      <c r="K10685" s="9" t="s">
        <v>94</v>
      </c>
      <c r="L10685" s="9" t="s">
        <v>95</v>
      </c>
    </row>
    <row r="10686" spans="1:12" x14ac:dyDescent="0.2">
      <c r="A10686" t="str">
        <f>VLOOKUP(B10686,StateFIPS!A$2:B$52,2)</f>
        <v>Kentucky</v>
      </c>
      <c r="B10686">
        <f t="shared" si="169"/>
        <v>21</v>
      </c>
      <c r="C10686" s="9" t="s">
        <v>134</v>
      </c>
      <c r="D10686" s="9" t="s">
        <v>93</v>
      </c>
      <c r="E10686" s="9" t="s">
        <v>2803</v>
      </c>
      <c r="F10686" s="9" t="s">
        <v>2804</v>
      </c>
      <c r="G10686" s="10">
        <v>3595</v>
      </c>
      <c r="H10686" s="9" t="s">
        <v>94</v>
      </c>
      <c r="I10686" s="10">
        <v>3942</v>
      </c>
      <c r="J10686" s="11">
        <v>0.91197361745306904</v>
      </c>
      <c r="K10686" s="9" t="s">
        <v>94</v>
      </c>
      <c r="L10686" s="9" t="s">
        <v>95</v>
      </c>
    </row>
    <row r="10687" spans="1:12" x14ac:dyDescent="0.2">
      <c r="A10687" t="str">
        <f>VLOOKUP(B10687,StateFIPS!A$2:B$52,2)</f>
        <v>Illinois</v>
      </c>
      <c r="B10687">
        <f t="shared" si="169"/>
        <v>17</v>
      </c>
      <c r="C10687" s="9" t="s">
        <v>2157</v>
      </c>
      <c r="D10687" s="9" t="s">
        <v>93</v>
      </c>
      <c r="E10687" s="9" t="s">
        <v>2803</v>
      </c>
      <c r="F10687" s="9" t="s">
        <v>2804</v>
      </c>
      <c r="G10687" s="10">
        <v>14</v>
      </c>
      <c r="H10687" s="9" t="s">
        <v>94</v>
      </c>
      <c r="I10687" s="10">
        <v>6</v>
      </c>
      <c r="J10687" s="11">
        <v>2.3333333333333299</v>
      </c>
      <c r="K10687" s="9" t="s">
        <v>94</v>
      </c>
      <c r="L10687" s="9" t="s">
        <v>95</v>
      </c>
    </row>
    <row r="10688" spans="1:12" x14ac:dyDescent="0.2">
      <c r="A10688" t="str">
        <f>VLOOKUP(B10688,StateFIPS!A$2:B$52,2)</f>
        <v>Missouri</v>
      </c>
      <c r="B10688">
        <f t="shared" si="169"/>
        <v>29</v>
      </c>
      <c r="C10688" s="9" t="s">
        <v>334</v>
      </c>
      <c r="D10688" s="9" t="s">
        <v>93</v>
      </c>
      <c r="E10688" s="9" t="s">
        <v>2803</v>
      </c>
      <c r="F10688" s="9" t="s">
        <v>2804</v>
      </c>
      <c r="G10688" s="10">
        <v>16455</v>
      </c>
      <c r="H10688" s="9" t="s">
        <v>94</v>
      </c>
      <c r="I10688" s="10">
        <v>8604</v>
      </c>
      <c r="J10688" s="11">
        <v>1.9124825662482601</v>
      </c>
      <c r="K10688" s="9" t="s">
        <v>94</v>
      </c>
      <c r="L10688" s="9" t="s">
        <v>95</v>
      </c>
    </row>
    <row r="10689" spans="1:12" x14ac:dyDescent="0.2">
      <c r="A10689" t="str">
        <f>VLOOKUP(B10689,StateFIPS!A$2:B$52,2)</f>
        <v>Montana</v>
      </c>
      <c r="B10689">
        <f t="shared" si="169"/>
        <v>30</v>
      </c>
      <c r="C10689" s="9" t="s">
        <v>1243</v>
      </c>
      <c r="D10689" s="9" t="s">
        <v>93</v>
      </c>
      <c r="E10689" s="9" t="s">
        <v>2803</v>
      </c>
      <c r="F10689" s="9" t="s">
        <v>2804</v>
      </c>
      <c r="G10689" s="10">
        <v>1234</v>
      </c>
      <c r="H10689" s="9" t="s">
        <v>94</v>
      </c>
      <c r="I10689" s="10">
        <v>1232</v>
      </c>
      <c r="J10689" s="11">
        <v>1.00162337662338</v>
      </c>
      <c r="K10689" s="9" t="s">
        <v>94</v>
      </c>
      <c r="L10689" s="9" t="s">
        <v>95</v>
      </c>
    </row>
    <row r="10690" spans="1:12" x14ac:dyDescent="0.2">
      <c r="A10690" t="str">
        <f>VLOOKUP(B10690,StateFIPS!A$2:B$52,2)</f>
        <v>Michigan</v>
      </c>
      <c r="B10690">
        <f t="shared" si="169"/>
        <v>26</v>
      </c>
      <c r="C10690" s="9" t="s">
        <v>1706</v>
      </c>
      <c r="D10690" s="9" t="s">
        <v>93</v>
      </c>
      <c r="E10690" s="9" t="s">
        <v>2803</v>
      </c>
      <c r="F10690" s="9" t="s">
        <v>2804</v>
      </c>
      <c r="G10690" s="10">
        <v>3431</v>
      </c>
      <c r="H10690" s="9" t="s">
        <v>94</v>
      </c>
      <c r="I10690" s="10">
        <v>3545</v>
      </c>
      <c r="J10690" s="11">
        <v>0.96784203102961897</v>
      </c>
      <c r="K10690" s="9" t="s">
        <v>94</v>
      </c>
      <c r="L10690" s="9" t="s">
        <v>95</v>
      </c>
    </row>
    <row r="10691" spans="1:12" x14ac:dyDescent="0.2">
      <c r="A10691" t="str">
        <f>VLOOKUP(B10691,StateFIPS!A$2:B$52,2)</f>
        <v>Michigan</v>
      </c>
      <c r="B10691">
        <f t="shared" ref="B10691:B10754" si="170">VALUE(LEFT(C10691,2))</f>
        <v>26</v>
      </c>
      <c r="C10691" s="9" t="s">
        <v>1714</v>
      </c>
      <c r="D10691" s="9" t="s">
        <v>93</v>
      </c>
      <c r="E10691" s="9" t="s">
        <v>2803</v>
      </c>
      <c r="F10691" s="9" t="s">
        <v>2804</v>
      </c>
      <c r="G10691" s="10">
        <v>20826</v>
      </c>
      <c r="H10691" s="9" t="s">
        <v>94</v>
      </c>
      <c r="I10691" s="10">
        <v>11334</v>
      </c>
      <c r="J10691" s="11">
        <v>1.8374801482265799</v>
      </c>
      <c r="K10691" s="9" t="s">
        <v>94</v>
      </c>
      <c r="L10691" s="9" t="s">
        <v>95</v>
      </c>
    </row>
    <row r="10692" spans="1:12" x14ac:dyDescent="0.2">
      <c r="A10692" t="str">
        <f>VLOOKUP(B10692,StateFIPS!A$2:B$52,2)</f>
        <v>Montana</v>
      </c>
      <c r="B10692">
        <f t="shared" si="170"/>
        <v>30</v>
      </c>
      <c r="C10692" s="9" t="s">
        <v>1223</v>
      </c>
      <c r="D10692" s="9" t="s">
        <v>93</v>
      </c>
      <c r="E10692" s="9" t="s">
        <v>2803</v>
      </c>
      <c r="F10692" s="9" t="s">
        <v>2804</v>
      </c>
      <c r="G10692" s="10">
        <v>877</v>
      </c>
      <c r="H10692" s="9" t="s">
        <v>94</v>
      </c>
      <c r="I10692" s="10">
        <v>875</v>
      </c>
      <c r="J10692" s="11">
        <v>1.00228571428571</v>
      </c>
      <c r="K10692" s="9" t="s">
        <v>94</v>
      </c>
      <c r="L10692" s="9" t="s">
        <v>95</v>
      </c>
    </row>
    <row r="10693" spans="1:12" x14ac:dyDescent="0.2">
      <c r="A10693" t="str">
        <f>VLOOKUP(B10693,StateFIPS!A$2:B$52,2)</f>
        <v>Montana</v>
      </c>
      <c r="B10693">
        <f t="shared" si="170"/>
        <v>30</v>
      </c>
      <c r="C10693" s="9" t="s">
        <v>1222</v>
      </c>
      <c r="D10693" s="9" t="s">
        <v>93</v>
      </c>
      <c r="E10693" s="9" t="s">
        <v>2803</v>
      </c>
      <c r="F10693" s="9" t="s">
        <v>2804</v>
      </c>
      <c r="G10693" s="10">
        <v>2346</v>
      </c>
      <c r="H10693" s="9" t="s">
        <v>94</v>
      </c>
      <c r="I10693" s="10">
        <v>2343</v>
      </c>
      <c r="J10693" s="11">
        <v>1.0012804097311101</v>
      </c>
      <c r="K10693" s="9" t="s">
        <v>94</v>
      </c>
      <c r="L10693" s="9" t="s">
        <v>95</v>
      </c>
    </row>
    <row r="10694" spans="1:12" x14ac:dyDescent="0.2">
      <c r="A10694" t="str">
        <f>VLOOKUP(B10694,StateFIPS!A$2:B$52,2)</f>
        <v>Michigan</v>
      </c>
      <c r="B10694">
        <f t="shared" si="170"/>
        <v>26</v>
      </c>
      <c r="C10694" s="9" t="s">
        <v>1717</v>
      </c>
      <c r="D10694" s="9" t="s">
        <v>93</v>
      </c>
      <c r="E10694" s="9" t="s">
        <v>2803</v>
      </c>
      <c r="F10694" s="9" t="s">
        <v>2804</v>
      </c>
      <c r="G10694" s="10">
        <v>1422</v>
      </c>
      <c r="H10694" s="9" t="s">
        <v>94</v>
      </c>
      <c r="I10694" s="10">
        <v>1500</v>
      </c>
      <c r="J10694" s="11">
        <v>0.94799999999999995</v>
      </c>
      <c r="K10694" s="9" t="s">
        <v>94</v>
      </c>
      <c r="L10694" s="9" t="s">
        <v>95</v>
      </c>
    </row>
    <row r="10695" spans="1:12" x14ac:dyDescent="0.2">
      <c r="A10695" t="str">
        <f>VLOOKUP(B10695,StateFIPS!A$2:B$52,2)</f>
        <v>Montana</v>
      </c>
      <c r="B10695">
        <f t="shared" si="170"/>
        <v>30</v>
      </c>
      <c r="C10695" s="9" t="s">
        <v>2155</v>
      </c>
      <c r="D10695" s="9" t="s">
        <v>93</v>
      </c>
      <c r="E10695" s="9" t="s">
        <v>2803</v>
      </c>
      <c r="F10695" s="9" t="s">
        <v>2804</v>
      </c>
      <c r="G10695" s="10">
        <v>2051</v>
      </c>
      <c r="H10695" s="9" t="s">
        <v>94</v>
      </c>
      <c r="I10695" s="10">
        <v>2048</v>
      </c>
      <c r="J10695" s="11">
        <v>1.00146484375</v>
      </c>
      <c r="K10695" s="9" t="s">
        <v>94</v>
      </c>
      <c r="L10695" s="9" t="s">
        <v>95</v>
      </c>
    </row>
    <row r="10696" spans="1:12" x14ac:dyDescent="0.2">
      <c r="A10696" t="str">
        <f>VLOOKUP(B10696,StateFIPS!A$2:B$52,2)</f>
        <v>Oklahoma</v>
      </c>
      <c r="B10696">
        <f t="shared" si="170"/>
        <v>40</v>
      </c>
      <c r="C10696" s="9" t="s">
        <v>1314</v>
      </c>
      <c r="D10696" s="9" t="s">
        <v>93</v>
      </c>
      <c r="E10696" s="9" t="s">
        <v>2803</v>
      </c>
      <c r="F10696" s="9" t="s">
        <v>2804</v>
      </c>
      <c r="G10696" s="10">
        <v>805</v>
      </c>
      <c r="H10696" s="9" t="s">
        <v>94</v>
      </c>
      <c r="I10696" s="10">
        <v>751</v>
      </c>
      <c r="J10696" s="11">
        <v>1.07190412782956</v>
      </c>
      <c r="K10696" s="9" t="s">
        <v>94</v>
      </c>
      <c r="L10696" s="9" t="s">
        <v>95</v>
      </c>
    </row>
    <row r="10697" spans="1:12" x14ac:dyDescent="0.2">
      <c r="A10697" t="str">
        <f>VLOOKUP(B10697,StateFIPS!A$2:B$52,2)</f>
        <v>Michigan</v>
      </c>
      <c r="B10697">
        <f t="shared" si="170"/>
        <v>26</v>
      </c>
      <c r="C10697" s="9" t="s">
        <v>1735</v>
      </c>
      <c r="D10697" s="9" t="s">
        <v>93</v>
      </c>
      <c r="E10697" s="9" t="s">
        <v>2803</v>
      </c>
      <c r="F10697" s="9" t="s">
        <v>2804</v>
      </c>
      <c r="G10697" s="10">
        <v>19204</v>
      </c>
      <c r="H10697" s="9" t="s">
        <v>94</v>
      </c>
      <c r="I10697" s="10">
        <v>9563</v>
      </c>
      <c r="J10697" s="11">
        <v>2.0081564362647701</v>
      </c>
      <c r="K10697" s="9" t="s">
        <v>94</v>
      </c>
      <c r="L10697" s="9" t="s">
        <v>95</v>
      </c>
    </row>
    <row r="10698" spans="1:12" x14ac:dyDescent="0.2">
      <c r="A10698" t="str">
        <f>VLOOKUP(B10698,StateFIPS!A$2:B$52,2)</f>
        <v>Oklahoma</v>
      </c>
      <c r="B10698">
        <f t="shared" si="170"/>
        <v>40</v>
      </c>
      <c r="C10698" s="9" t="s">
        <v>2308</v>
      </c>
      <c r="D10698" s="9" t="s">
        <v>93</v>
      </c>
      <c r="E10698" s="9" t="s">
        <v>2803</v>
      </c>
      <c r="F10698" s="9" t="s">
        <v>2804</v>
      </c>
      <c r="G10698" s="10">
        <v>477</v>
      </c>
      <c r="H10698" s="9" t="s">
        <v>94</v>
      </c>
      <c r="I10698" s="10">
        <v>426</v>
      </c>
      <c r="J10698" s="11">
        <v>1.1197183098591501</v>
      </c>
      <c r="K10698" s="9" t="s">
        <v>94</v>
      </c>
      <c r="L10698" s="9" t="s">
        <v>95</v>
      </c>
    </row>
    <row r="10699" spans="1:12" x14ac:dyDescent="0.2">
      <c r="A10699" t="str">
        <f>VLOOKUP(B10699,StateFIPS!A$2:B$52,2)</f>
        <v>Oklahoma</v>
      </c>
      <c r="B10699">
        <f t="shared" si="170"/>
        <v>40</v>
      </c>
      <c r="C10699" s="9" t="s">
        <v>2405</v>
      </c>
      <c r="D10699" s="9" t="s">
        <v>93</v>
      </c>
      <c r="E10699" s="9" t="s">
        <v>2803</v>
      </c>
      <c r="F10699" s="9" t="s">
        <v>2804</v>
      </c>
      <c r="G10699" s="10">
        <v>1894</v>
      </c>
      <c r="H10699" s="9" t="s">
        <v>94</v>
      </c>
      <c r="I10699" s="10">
        <v>2083</v>
      </c>
      <c r="J10699" s="11">
        <v>0.90926548247719596</v>
      </c>
      <c r="K10699" s="9" t="s">
        <v>94</v>
      </c>
      <c r="L10699" s="9" t="s">
        <v>95</v>
      </c>
    </row>
    <row r="10700" spans="1:12" x14ac:dyDescent="0.2">
      <c r="A10700" t="str">
        <f>VLOOKUP(B10700,StateFIPS!A$2:B$52,2)</f>
        <v>Oklahoma</v>
      </c>
      <c r="B10700">
        <f t="shared" si="170"/>
        <v>40</v>
      </c>
      <c r="C10700" s="9" t="s">
        <v>1316</v>
      </c>
      <c r="D10700" s="9" t="s">
        <v>93</v>
      </c>
      <c r="E10700" s="9" t="s">
        <v>2803</v>
      </c>
      <c r="F10700" s="9" t="s">
        <v>2804</v>
      </c>
      <c r="G10700" s="10">
        <v>2522</v>
      </c>
      <c r="H10700" s="9" t="s">
        <v>94</v>
      </c>
      <c r="I10700" s="10">
        <v>2785</v>
      </c>
      <c r="J10700" s="11">
        <v>0.90556552962297998</v>
      </c>
      <c r="K10700" s="9" t="s">
        <v>94</v>
      </c>
      <c r="L10700" s="9" t="s">
        <v>95</v>
      </c>
    </row>
    <row r="10701" spans="1:12" x14ac:dyDescent="0.2">
      <c r="A10701" t="str">
        <f>VLOOKUP(B10701,StateFIPS!A$2:B$52,2)</f>
        <v>Oklahoma</v>
      </c>
      <c r="B10701">
        <f t="shared" si="170"/>
        <v>40</v>
      </c>
      <c r="C10701" s="9" t="s">
        <v>1321</v>
      </c>
      <c r="D10701" s="9" t="s">
        <v>93</v>
      </c>
      <c r="E10701" s="9" t="s">
        <v>2803</v>
      </c>
      <c r="F10701" s="9" t="s">
        <v>2804</v>
      </c>
      <c r="G10701" s="10">
        <v>945</v>
      </c>
      <c r="H10701" s="9" t="s">
        <v>94</v>
      </c>
      <c r="I10701" s="10">
        <v>887</v>
      </c>
      <c r="J10701" s="11">
        <v>1.0653889515219801</v>
      </c>
      <c r="K10701" s="9" t="s">
        <v>94</v>
      </c>
      <c r="L10701" s="9" t="s">
        <v>95</v>
      </c>
    </row>
    <row r="10702" spans="1:12" x14ac:dyDescent="0.2">
      <c r="A10702" t="str">
        <f>VLOOKUP(B10702,StateFIPS!A$2:B$52,2)</f>
        <v>Oklahoma</v>
      </c>
      <c r="B10702">
        <f t="shared" si="170"/>
        <v>40</v>
      </c>
      <c r="C10702" s="9" t="s">
        <v>1317</v>
      </c>
      <c r="D10702" s="9" t="s">
        <v>93</v>
      </c>
      <c r="E10702" s="9" t="s">
        <v>2803</v>
      </c>
      <c r="F10702" s="9" t="s">
        <v>2804</v>
      </c>
      <c r="G10702" s="10">
        <v>706</v>
      </c>
      <c r="H10702" s="9" t="s">
        <v>94</v>
      </c>
      <c r="I10702" s="10">
        <v>683</v>
      </c>
      <c r="J10702" s="11">
        <v>1.0336749633967801</v>
      </c>
      <c r="K10702" s="9" t="s">
        <v>94</v>
      </c>
      <c r="L10702" s="9" t="s">
        <v>95</v>
      </c>
    </row>
    <row r="10703" spans="1:12" x14ac:dyDescent="0.2">
      <c r="A10703" t="str">
        <f>VLOOKUP(B10703,StateFIPS!A$2:B$52,2)</f>
        <v>Montana</v>
      </c>
      <c r="B10703">
        <f t="shared" si="170"/>
        <v>30</v>
      </c>
      <c r="C10703" s="9" t="s">
        <v>1240</v>
      </c>
      <c r="D10703" s="9" t="s">
        <v>93</v>
      </c>
      <c r="E10703" s="9" t="s">
        <v>2803</v>
      </c>
      <c r="F10703" s="9" t="s">
        <v>2804</v>
      </c>
      <c r="G10703" s="10">
        <v>1007</v>
      </c>
      <c r="H10703" s="9" t="s">
        <v>94</v>
      </c>
      <c r="I10703" s="10">
        <v>1006</v>
      </c>
      <c r="J10703" s="11">
        <v>1.00099403578529</v>
      </c>
      <c r="K10703" s="9" t="s">
        <v>94</v>
      </c>
      <c r="L10703" s="9" t="s">
        <v>95</v>
      </c>
    </row>
    <row r="10704" spans="1:12" x14ac:dyDescent="0.2">
      <c r="A10704" t="str">
        <f>VLOOKUP(B10704,StateFIPS!A$2:B$52,2)</f>
        <v>Michigan</v>
      </c>
      <c r="B10704">
        <f t="shared" si="170"/>
        <v>26</v>
      </c>
      <c r="C10704" s="9" t="s">
        <v>1722</v>
      </c>
      <c r="D10704" s="9" t="s">
        <v>93</v>
      </c>
      <c r="E10704" s="9" t="s">
        <v>2803</v>
      </c>
      <c r="F10704" s="9" t="s">
        <v>2804</v>
      </c>
      <c r="G10704" s="10">
        <v>1809</v>
      </c>
      <c r="H10704" s="9" t="s">
        <v>94</v>
      </c>
      <c r="I10704" s="10">
        <v>1883</v>
      </c>
      <c r="J10704" s="11">
        <v>0.96070100902814703</v>
      </c>
      <c r="K10704" s="9" t="s">
        <v>94</v>
      </c>
      <c r="L10704" s="9" t="s">
        <v>95</v>
      </c>
    </row>
    <row r="10705" spans="1:12" x14ac:dyDescent="0.2">
      <c r="A10705" t="str">
        <f>VLOOKUP(B10705,StateFIPS!A$2:B$52,2)</f>
        <v>Montana</v>
      </c>
      <c r="B10705">
        <f t="shared" si="170"/>
        <v>30</v>
      </c>
      <c r="C10705" s="9" t="s">
        <v>2146</v>
      </c>
      <c r="D10705" s="9" t="s">
        <v>93</v>
      </c>
      <c r="E10705" s="9" t="s">
        <v>2803</v>
      </c>
      <c r="F10705" s="9" t="s">
        <v>2804</v>
      </c>
      <c r="G10705" s="10">
        <v>2363</v>
      </c>
      <c r="H10705" s="9" t="s">
        <v>94</v>
      </c>
      <c r="I10705" s="10">
        <v>2360</v>
      </c>
      <c r="J10705" s="11">
        <v>1.00127118644068</v>
      </c>
      <c r="K10705" s="9" t="s">
        <v>94</v>
      </c>
      <c r="L10705" s="9" t="s">
        <v>95</v>
      </c>
    </row>
    <row r="10706" spans="1:12" x14ac:dyDescent="0.2">
      <c r="A10706" t="str">
        <f>VLOOKUP(B10706,StateFIPS!A$2:B$52,2)</f>
        <v>Michigan</v>
      </c>
      <c r="B10706">
        <f t="shared" si="170"/>
        <v>26</v>
      </c>
      <c r="C10706" s="9" t="s">
        <v>1724</v>
      </c>
      <c r="D10706" s="9" t="s">
        <v>93</v>
      </c>
      <c r="E10706" s="9" t="s">
        <v>2803</v>
      </c>
      <c r="F10706" s="9" t="s">
        <v>2804</v>
      </c>
      <c r="G10706" s="10">
        <v>19816</v>
      </c>
      <c r="H10706" s="9" t="s">
        <v>94</v>
      </c>
      <c r="I10706" s="10">
        <v>10231</v>
      </c>
      <c r="J10706" s="11">
        <v>1.93685856709999</v>
      </c>
      <c r="K10706" s="9" t="s">
        <v>94</v>
      </c>
      <c r="L10706" s="9" t="s">
        <v>95</v>
      </c>
    </row>
    <row r="10707" spans="1:12" x14ac:dyDescent="0.2">
      <c r="A10707" t="str">
        <f>VLOOKUP(B10707,StateFIPS!A$2:B$52,2)</f>
        <v>Michigan</v>
      </c>
      <c r="B10707">
        <f t="shared" si="170"/>
        <v>26</v>
      </c>
      <c r="C10707" s="9" t="s">
        <v>1725</v>
      </c>
      <c r="D10707" s="9" t="s">
        <v>93</v>
      </c>
      <c r="E10707" s="9" t="s">
        <v>2803</v>
      </c>
      <c r="F10707" s="9" t="s">
        <v>2804</v>
      </c>
      <c r="G10707" s="10">
        <v>17964</v>
      </c>
      <c r="H10707" s="9" t="s">
        <v>94</v>
      </c>
      <c r="I10707" s="10">
        <v>8211</v>
      </c>
      <c r="J10707" s="11">
        <v>2.1877968578735798</v>
      </c>
      <c r="K10707" s="9" t="s">
        <v>94</v>
      </c>
      <c r="L10707" s="9" t="s">
        <v>95</v>
      </c>
    </row>
    <row r="10708" spans="1:12" x14ac:dyDescent="0.2">
      <c r="A10708" t="str">
        <f>VLOOKUP(B10708,StateFIPS!A$2:B$52,2)</f>
        <v>Oklahoma</v>
      </c>
      <c r="B10708">
        <f t="shared" si="170"/>
        <v>40</v>
      </c>
      <c r="C10708" s="9" t="s">
        <v>2456</v>
      </c>
      <c r="D10708" s="9" t="s">
        <v>93</v>
      </c>
      <c r="E10708" s="9" t="s">
        <v>2803</v>
      </c>
      <c r="F10708" s="9" t="s">
        <v>2804</v>
      </c>
      <c r="G10708" s="10">
        <v>4564</v>
      </c>
      <c r="H10708" s="9" t="s">
        <v>94</v>
      </c>
      <c r="I10708" s="10">
        <v>5051</v>
      </c>
      <c r="J10708" s="11">
        <v>0.90358344882201502</v>
      </c>
      <c r="K10708" s="9" t="s">
        <v>94</v>
      </c>
      <c r="L10708" s="9" t="s">
        <v>95</v>
      </c>
    </row>
    <row r="10709" spans="1:12" x14ac:dyDescent="0.2">
      <c r="A10709" t="str">
        <f>VLOOKUP(B10709,StateFIPS!A$2:B$52,2)</f>
        <v>Oklahoma</v>
      </c>
      <c r="B10709">
        <f t="shared" si="170"/>
        <v>40</v>
      </c>
      <c r="C10709" s="9" t="s">
        <v>1320</v>
      </c>
      <c r="D10709" s="9" t="s">
        <v>93</v>
      </c>
      <c r="E10709" s="9" t="s">
        <v>2803</v>
      </c>
      <c r="F10709" s="9" t="s">
        <v>2804</v>
      </c>
      <c r="G10709" s="10">
        <v>2246</v>
      </c>
      <c r="H10709" s="9" t="s">
        <v>94</v>
      </c>
      <c r="I10709" s="10">
        <v>2177</v>
      </c>
      <c r="J10709" s="11">
        <v>1.0316949931097801</v>
      </c>
      <c r="K10709" s="9" t="s">
        <v>94</v>
      </c>
      <c r="L10709" s="9" t="s">
        <v>95</v>
      </c>
    </row>
    <row r="10710" spans="1:12" x14ac:dyDescent="0.2">
      <c r="A10710" t="str">
        <f>VLOOKUP(B10710,StateFIPS!A$2:B$52,2)</f>
        <v>Idaho</v>
      </c>
      <c r="B10710">
        <f t="shared" si="170"/>
        <v>16</v>
      </c>
      <c r="C10710" s="9" t="s">
        <v>2226</v>
      </c>
      <c r="D10710" s="9" t="s">
        <v>93</v>
      </c>
      <c r="E10710" s="9" t="s">
        <v>2803</v>
      </c>
      <c r="F10710" s="9" t="s">
        <v>2804</v>
      </c>
      <c r="G10710" s="10">
        <v>6411</v>
      </c>
      <c r="H10710" s="9" t="s">
        <v>94</v>
      </c>
      <c r="I10710" s="10">
        <v>6401</v>
      </c>
      <c r="J10710" s="11">
        <v>1.0015622558975199</v>
      </c>
      <c r="K10710" s="9" t="s">
        <v>94</v>
      </c>
      <c r="L10710" s="9" t="s">
        <v>95</v>
      </c>
    </row>
    <row r="10711" spans="1:12" x14ac:dyDescent="0.2">
      <c r="A10711" t="str">
        <f>VLOOKUP(B10711,StateFIPS!A$2:B$52,2)</f>
        <v>Oklahoma</v>
      </c>
      <c r="B10711">
        <f t="shared" si="170"/>
        <v>40</v>
      </c>
      <c r="C10711" s="9" t="s">
        <v>1315</v>
      </c>
      <c r="D10711" s="9" t="s">
        <v>93</v>
      </c>
      <c r="E10711" s="9" t="s">
        <v>2803</v>
      </c>
      <c r="F10711" s="9" t="s">
        <v>2804</v>
      </c>
      <c r="G10711" s="10">
        <v>190</v>
      </c>
      <c r="H10711" s="9" t="s">
        <v>94</v>
      </c>
      <c r="I10711" s="10">
        <v>277</v>
      </c>
      <c r="J10711" s="11">
        <v>0.68592057761732905</v>
      </c>
      <c r="K10711" s="9" t="s">
        <v>94</v>
      </c>
      <c r="L10711" s="9" t="s">
        <v>95</v>
      </c>
    </row>
    <row r="10712" spans="1:12" x14ac:dyDescent="0.2">
      <c r="A10712" t="str">
        <f>VLOOKUP(B10712,StateFIPS!A$2:B$52,2)</f>
        <v>Oklahoma</v>
      </c>
      <c r="B10712">
        <f t="shared" si="170"/>
        <v>40</v>
      </c>
      <c r="C10712" s="9" t="s">
        <v>2071</v>
      </c>
      <c r="D10712" s="9" t="s">
        <v>93</v>
      </c>
      <c r="E10712" s="9" t="s">
        <v>2803</v>
      </c>
      <c r="F10712" s="9" t="s">
        <v>2804</v>
      </c>
      <c r="G10712" s="10">
        <v>1847</v>
      </c>
      <c r="H10712" s="9" t="s">
        <v>94</v>
      </c>
      <c r="I10712" s="10">
        <v>1902</v>
      </c>
      <c r="J10712" s="11">
        <v>0.97108307045215603</v>
      </c>
      <c r="K10712" s="9" t="s">
        <v>94</v>
      </c>
      <c r="L10712" s="9" t="s">
        <v>95</v>
      </c>
    </row>
    <row r="10713" spans="1:12" x14ac:dyDescent="0.2">
      <c r="A10713" t="str">
        <f>VLOOKUP(B10713,StateFIPS!A$2:B$52,2)</f>
        <v>Florida</v>
      </c>
      <c r="B10713">
        <f t="shared" si="170"/>
        <v>12</v>
      </c>
      <c r="C10713" s="9" t="s">
        <v>1981</v>
      </c>
      <c r="D10713" s="9" t="s">
        <v>93</v>
      </c>
      <c r="E10713" s="9" t="s">
        <v>2803</v>
      </c>
      <c r="F10713" s="9" t="s">
        <v>2804</v>
      </c>
      <c r="G10713" s="10">
        <v>39</v>
      </c>
      <c r="H10713" s="9" t="s">
        <v>94</v>
      </c>
      <c r="I10713" s="10">
        <v>90</v>
      </c>
      <c r="J10713" s="11">
        <v>0.43333333333333302</v>
      </c>
      <c r="K10713" s="9" t="s">
        <v>94</v>
      </c>
      <c r="L10713" s="9" t="s">
        <v>95</v>
      </c>
    </row>
    <row r="10714" spans="1:12" x14ac:dyDescent="0.2">
      <c r="A10714" t="str">
        <f>VLOOKUP(B10714,StateFIPS!A$2:B$52,2)</f>
        <v>Texas</v>
      </c>
      <c r="B10714">
        <f t="shared" si="170"/>
        <v>48</v>
      </c>
      <c r="C10714" s="9" t="s">
        <v>949</v>
      </c>
      <c r="D10714" s="9" t="s">
        <v>93</v>
      </c>
      <c r="E10714" s="9" t="s">
        <v>2803</v>
      </c>
      <c r="F10714" s="9" t="s">
        <v>2804</v>
      </c>
      <c r="G10714" s="10">
        <v>689.3</v>
      </c>
      <c r="H10714" s="9" t="s">
        <v>94</v>
      </c>
      <c r="I10714" s="10">
        <v>786</v>
      </c>
      <c r="J10714" s="11">
        <v>0.87697201017811699</v>
      </c>
      <c r="K10714" s="9" t="s">
        <v>94</v>
      </c>
      <c r="L10714" s="9" t="s">
        <v>95</v>
      </c>
    </row>
    <row r="10715" spans="1:12" x14ac:dyDescent="0.2">
      <c r="A10715" t="str">
        <f>VLOOKUP(B10715,StateFIPS!A$2:B$52,2)</f>
        <v>Oklahoma</v>
      </c>
      <c r="B10715">
        <f t="shared" si="170"/>
        <v>40</v>
      </c>
      <c r="C10715" s="9" t="s">
        <v>1441</v>
      </c>
      <c r="D10715" s="9" t="s">
        <v>93</v>
      </c>
      <c r="E10715" s="9" t="s">
        <v>2803</v>
      </c>
      <c r="F10715" s="9" t="s">
        <v>2804</v>
      </c>
      <c r="G10715" s="10">
        <v>3978</v>
      </c>
      <c r="H10715" s="9" t="s">
        <v>94</v>
      </c>
      <c r="I10715" s="10">
        <v>4022</v>
      </c>
      <c r="J10715" s="11">
        <v>0.98906016907011396</v>
      </c>
      <c r="K10715" s="9" t="s">
        <v>94</v>
      </c>
      <c r="L10715" s="9" t="s">
        <v>95</v>
      </c>
    </row>
    <row r="10716" spans="1:12" x14ac:dyDescent="0.2">
      <c r="A10716" t="str">
        <f>VLOOKUP(B10716,StateFIPS!A$2:B$52,2)</f>
        <v>Oklahoma</v>
      </c>
      <c r="B10716">
        <f t="shared" si="170"/>
        <v>40</v>
      </c>
      <c r="C10716" s="9" t="s">
        <v>1447</v>
      </c>
      <c r="D10716" s="9" t="s">
        <v>93</v>
      </c>
      <c r="E10716" s="9" t="s">
        <v>2803</v>
      </c>
      <c r="F10716" s="9" t="s">
        <v>2804</v>
      </c>
      <c r="G10716" s="10">
        <v>3385</v>
      </c>
      <c r="H10716" s="9" t="s">
        <v>94</v>
      </c>
      <c r="I10716" s="10">
        <v>3479</v>
      </c>
      <c r="J10716" s="11">
        <v>0.97298074159241199</v>
      </c>
      <c r="K10716" s="9" t="s">
        <v>94</v>
      </c>
      <c r="L10716" s="9" t="s">
        <v>95</v>
      </c>
    </row>
    <row r="10717" spans="1:12" x14ac:dyDescent="0.2">
      <c r="A10717" t="str">
        <f>VLOOKUP(B10717,StateFIPS!A$2:B$52,2)</f>
        <v>Texas</v>
      </c>
      <c r="B10717">
        <f t="shared" si="170"/>
        <v>48</v>
      </c>
      <c r="C10717" s="9" t="s">
        <v>980</v>
      </c>
      <c r="D10717" s="9" t="s">
        <v>93</v>
      </c>
      <c r="E10717" s="9" t="s">
        <v>2803</v>
      </c>
      <c r="F10717" s="9" t="s">
        <v>2804</v>
      </c>
      <c r="G10717" s="10">
        <v>1758.64</v>
      </c>
      <c r="H10717" s="9" t="s">
        <v>94</v>
      </c>
      <c r="I10717" s="10">
        <v>2110</v>
      </c>
      <c r="J10717" s="11">
        <v>0.83347867298578204</v>
      </c>
      <c r="K10717" s="9" t="s">
        <v>94</v>
      </c>
      <c r="L10717" s="9" t="s">
        <v>95</v>
      </c>
    </row>
    <row r="10718" spans="1:12" x14ac:dyDescent="0.2">
      <c r="A10718" t="str">
        <f>VLOOKUP(B10718,StateFIPS!A$2:B$52,2)</f>
        <v>Oklahoma</v>
      </c>
      <c r="B10718">
        <f t="shared" si="170"/>
        <v>40</v>
      </c>
      <c r="C10718" s="9" t="s">
        <v>2042</v>
      </c>
      <c r="D10718" s="9" t="s">
        <v>93</v>
      </c>
      <c r="E10718" s="9" t="s">
        <v>2803</v>
      </c>
      <c r="F10718" s="9" t="s">
        <v>2804</v>
      </c>
      <c r="G10718" s="10">
        <v>1655</v>
      </c>
      <c r="H10718" s="9" t="s">
        <v>94</v>
      </c>
      <c r="I10718" s="10">
        <v>1762</v>
      </c>
      <c r="J10718" s="11">
        <v>0.93927355278093105</v>
      </c>
      <c r="K10718" s="9" t="s">
        <v>94</v>
      </c>
      <c r="L10718" s="9" t="s">
        <v>95</v>
      </c>
    </row>
    <row r="10719" spans="1:12" x14ac:dyDescent="0.2">
      <c r="A10719" t="str">
        <f>VLOOKUP(B10719,StateFIPS!A$2:B$52,2)</f>
        <v>Texas</v>
      </c>
      <c r="B10719">
        <f t="shared" si="170"/>
        <v>48</v>
      </c>
      <c r="C10719" s="9" t="s">
        <v>869</v>
      </c>
      <c r="D10719" s="9" t="s">
        <v>93</v>
      </c>
      <c r="E10719" s="9" t="s">
        <v>2803</v>
      </c>
      <c r="F10719" s="9" t="s">
        <v>2804</v>
      </c>
      <c r="G10719" s="10">
        <v>22731</v>
      </c>
      <c r="H10719" s="9" t="s">
        <v>94</v>
      </c>
      <c r="I10719" s="10">
        <v>10390</v>
      </c>
      <c r="J10719" s="11">
        <v>2.1877767083734398</v>
      </c>
      <c r="K10719" s="9" t="s">
        <v>94</v>
      </c>
      <c r="L10719" s="9" t="s">
        <v>95</v>
      </c>
    </row>
    <row r="10720" spans="1:12" x14ac:dyDescent="0.2">
      <c r="A10720" t="str">
        <f>VLOOKUP(B10720,StateFIPS!A$2:B$52,2)</f>
        <v>Texas</v>
      </c>
      <c r="B10720">
        <f t="shared" si="170"/>
        <v>48</v>
      </c>
      <c r="C10720" s="9" t="s">
        <v>866</v>
      </c>
      <c r="D10720" s="9" t="s">
        <v>93</v>
      </c>
      <c r="E10720" s="9" t="s">
        <v>2803</v>
      </c>
      <c r="F10720" s="9" t="s">
        <v>2804</v>
      </c>
      <c r="G10720" s="10">
        <v>22738.66</v>
      </c>
      <c r="H10720" s="9" t="s">
        <v>94</v>
      </c>
      <c r="I10720" s="10">
        <v>10409</v>
      </c>
      <c r="J10720" s="11">
        <v>2.18451916610625</v>
      </c>
      <c r="K10720" s="9" t="s">
        <v>94</v>
      </c>
      <c r="L10720" s="9" t="s">
        <v>95</v>
      </c>
    </row>
    <row r="10721" spans="1:12" x14ac:dyDescent="0.2">
      <c r="A10721" t="str">
        <f>VLOOKUP(B10721,StateFIPS!A$2:B$52,2)</f>
        <v>Oklahoma</v>
      </c>
      <c r="B10721">
        <f t="shared" si="170"/>
        <v>40</v>
      </c>
      <c r="C10721" s="9" t="s">
        <v>1440</v>
      </c>
      <c r="D10721" s="9" t="s">
        <v>93</v>
      </c>
      <c r="E10721" s="9" t="s">
        <v>2803</v>
      </c>
      <c r="F10721" s="9" t="s">
        <v>2804</v>
      </c>
      <c r="G10721" s="10">
        <v>816</v>
      </c>
      <c r="H10721" s="9" t="s">
        <v>94</v>
      </c>
      <c r="I10721" s="10">
        <v>843</v>
      </c>
      <c r="J10721" s="11">
        <v>0.96797153024910998</v>
      </c>
      <c r="K10721" s="9" t="s">
        <v>94</v>
      </c>
      <c r="L10721" s="9" t="s">
        <v>95</v>
      </c>
    </row>
    <row r="10722" spans="1:12" x14ac:dyDescent="0.2">
      <c r="A10722" t="str">
        <f>VLOOKUP(B10722,StateFIPS!A$2:B$52,2)</f>
        <v>Massachusetts</v>
      </c>
      <c r="B10722">
        <f t="shared" si="170"/>
        <v>25</v>
      </c>
      <c r="C10722" s="9" t="s">
        <v>1761</v>
      </c>
      <c r="D10722" s="9" t="s">
        <v>93</v>
      </c>
      <c r="E10722" s="9" t="s">
        <v>2803</v>
      </c>
      <c r="F10722" s="9" t="s">
        <v>2804</v>
      </c>
      <c r="G10722" s="10">
        <v>6011</v>
      </c>
      <c r="H10722" s="9" t="s">
        <v>94</v>
      </c>
      <c r="I10722" s="10">
        <v>2747</v>
      </c>
      <c r="J10722" s="11">
        <v>2.18820531488897</v>
      </c>
      <c r="K10722" s="9" t="s">
        <v>94</v>
      </c>
      <c r="L10722" s="9" t="s">
        <v>95</v>
      </c>
    </row>
    <row r="10723" spans="1:12" x14ac:dyDescent="0.2">
      <c r="A10723" t="str">
        <f>VLOOKUP(B10723,StateFIPS!A$2:B$52,2)</f>
        <v>Florida</v>
      </c>
      <c r="B10723">
        <f t="shared" si="170"/>
        <v>12</v>
      </c>
      <c r="C10723" s="9" t="s">
        <v>536</v>
      </c>
      <c r="D10723" s="9" t="s">
        <v>93</v>
      </c>
      <c r="E10723" s="9" t="s">
        <v>2803</v>
      </c>
      <c r="F10723" s="9" t="s">
        <v>2804</v>
      </c>
      <c r="G10723" s="10">
        <v>4596</v>
      </c>
      <c r="H10723" s="9" t="s">
        <v>94</v>
      </c>
      <c r="I10723" s="10">
        <v>4903</v>
      </c>
      <c r="J10723" s="11">
        <v>0.93738527432184404</v>
      </c>
      <c r="K10723" s="9" t="s">
        <v>94</v>
      </c>
      <c r="L10723" s="9" t="s">
        <v>95</v>
      </c>
    </row>
    <row r="10724" spans="1:12" x14ac:dyDescent="0.2">
      <c r="A10724" t="str">
        <f>VLOOKUP(B10724,StateFIPS!A$2:B$52,2)</f>
        <v>Texas</v>
      </c>
      <c r="B10724">
        <f t="shared" si="170"/>
        <v>48</v>
      </c>
      <c r="C10724" s="9" t="s">
        <v>2401</v>
      </c>
      <c r="D10724" s="9" t="s">
        <v>93</v>
      </c>
      <c r="E10724" s="9" t="s">
        <v>2803</v>
      </c>
      <c r="F10724" s="9" t="s">
        <v>2804</v>
      </c>
      <c r="G10724" s="10">
        <v>23955</v>
      </c>
      <c r="H10724" s="9" t="s">
        <v>94</v>
      </c>
      <c r="I10724" s="10">
        <v>13235</v>
      </c>
      <c r="J10724" s="11">
        <v>1.8099735549678899</v>
      </c>
      <c r="K10724" s="9" t="s">
        <v>94</v>
      </c>
      <c r="L10724" s="9" t="s">
        <v>95</v>
      </c>
    </row>
    <row r="10725" spans="1:12" x14ac:dyDescent="0.2">
      <c r="A10725" t="str">
        <f>VLOOKUP(B10725,StateFIPS!A$2:B$52,2)</f>
        <v>Oklahoma</v>
      </c>
      <c r="B10725">
        <f t="shared" si="170"/>
        <v>40</v>
      </c>
      <c r="C10725" s="9" t="s">
        <v>2070</v>
      </c>
      <c r="D10725" s="9" t="s">
        <v>93</v>
      </c>
      <c r="E10725" s="9" t="s">
        <v>2803</v>
      </c>
      <c r="F10725" s="9" t="s">
        <v>2804</v>
      </c>
      <c r="G10725" s="10">
        <v>984</v>
      </c>
      <c r="H10725" s="9" t="s">
        <v>94</v>
      </c>
      <c r="I10725" s="10">
        <v>1900</v>
      </c>
      <c r="J10725" s="11">
        <v>0.51789473684210496</v>
      </c>
      <c r="K10725" s="9" t="s">
        <v>94</v>
      </c>
      <c r="L10725" s="9" t="s">
        <v>95</v>
      </c>
    </row>
    <row r="10726" spans="1:12" x14ac:dyDescent="0.2">
      <c r="A10726" t="str">
        <f>VLOOKUP(B10726,StateFIPS!A$2:B$52,2)</f>
        <v>Oklahoma</v>
      </c>
      <c r="B10726">
        <f t="shared" si="170"/>
        <v>40</v>
      </c>
      <c r="C10726" s="9" t="s">
        <v>2063</v>
      </c>
      <c r="D10726" s="9" t="s">
        <v>93</v>
      </c>
      <c r="E10726" s="9" t="s">
        <v>2803</v>
      </c>
      <c r="F10726" s="9" t="s">
        <v>2804</v>
      </c>
      <c r="G10726" s="10">
        <v>157.54</v>
      </c>
      <c r="H10726" s="9" t="s">
        <v>94</v>
      </c>
      <c r="I10726" s="10">
        <v>84</v>
      </c>
      <c r="J10726" s="11">
        <v>1.8754761904761901</v>
      </c>
      <c r="K10726" s="9" t="s">
        <v>94</v>
      </c>
      <c r="L10726" s="9" t="s">
        <v>95</v>
      </c>
    </row>
    <row r="10727" spans="1:12" x14ac:dyDescent="0.2">
      <c r="A10727" t="str">
        <f>VLOOKUP(B10727,StateFIPS!A$2:B$52,2)</f>
        <v>Texas</v>
      </c>
      <c r="B10727">
        <f t="shared" si="170"/>
        <v>48</v>
      </c>
      <c r="C10727" s="9" t="s">
        <v>863</v>
      </c>
      <c r="D10727" s="9" t="s">
        <v>93</v>
      </c>
      <c r="E10727" s="9" t="s">
        <v>2803</v>
      </c>
      <c r="F10727" s="9" t="s">
        <v>2804</v>
      </c>
      <c r="G10727" s="10">
        <v>23210</v>
      </c>
      <c r="H10727" s="9" t="s">
        <v>94</v>
      </c>
      <c r="I10727" s="10">
        <v>10986</v>
      </c>
      <c r="J10727" s="11">
        <v>2.1126888767522298</v>
      </c>
      <c r="K10727" s="9" t="s">
        <v>94</v>
      </c>
      <c r="L10727" s="9" t="s">
        <v>95</v>
      </c>
    </row>
    <row r="10728" spans="1:12" x14ac:dyDescent="0.2">
      <c r="A10728" t="str">
        <f>VLOOKUP(B10728,StateFIPS!A$2:B$52,2)</f>
        <v>Oklahoma</v>
      </c>
      <c r="B10728">
        <f t="shared" si="170"/>
        <v>40</v>
      </c>
      <c r="C10728" s="9" t="s">
        <v>1448</v>
      </c>
      <c r="D10728" s="9" t="s">
        <v>93</v>
      </c>
      <c r="E10728" s="9" t="s">
        <v>2803</v>
      </c>
      <c r="F10728" s="9" t="s">
        <v>2804</v>
      </c>
      <c r="G10728" s="10">
        <v>1226</v>
      </c>
      <c r="H10728" s="9" t="s">
        <v>94</v>
      </c>
      <c r="I10728" s="10">
        <v>1356</v>
      </c>
      <c r="J10728" s="11">
        <v>0.90412979351032496</v>
      </c>
      <c r="K10728" s="9" t="s">
        <v>94</v>
      </c>
      <c r="L10728" s="9" t="s">
        <v>95</v>
      </c>
    </row>
    <row r="10729" spans="1:12" x14ac:dyDescent="0.2">
      <c r="A10729" t="str">
        <f>VLOOKUP(B10729,StateFIPS!A$2:B$52,2)</f>
        <v>Nebraska</v>
      </c>
      <c r="B10729">
        <f t="shared" si="170"/>
        <v>31</v>
      </c>
      <c r="C10729" s="9" t="s">
        <v>1279</v>
      </c>
      <c r="D10729" s="9" t="s">
        <v>93</v>
      </c>
      <c r="E10729" s="9" t="s">
        <v>2803</v>
      </c>
      <c r="F10729" s="9" t="s">
        <v>2804</v>
      </c>
      <c r="G10729" s="10">
        <v>40498</v>
      </c>
      <c r="H10729" s="9" t="s">
        <v>94</v>
      </c>
      <c r="I10729" s="10">
        <v>22341</v>
      </c>
      <c r="J10729" s="11">
        <v>1.81272100622174</v>
      </c>
      <c r="K10729" s="9" t="s">
        <v>94</v>
      </c>
      <c r="L10729" s="9" t="s">
        <v>95</v>
      </c>
    </row>
    <row r="10730" spans="1:12" x14ac:dyDescent="0.2">
      <c r="A10730" t="str">
        <f>VLOOKUP(B10730,StateFIPS!A$2:B$52,2)</f>
        <v>Texas</v>
      </c>
      <c r="B10730">
        <f t="shared" si="170"/>
        <v>48</v>
      </c>
      <c r="C10730" s="9" t="s">
        <v>846</v>
      </c>
      <c r="D10730" s="9" t="s">
        <v>93</v>
      </c>
      <c r="E10730" s="9" t="s">
        <v>2803</v>
      </c>
      <c r="F10730" s="9" t="s">
        <v>2804</v>
      </c>
      <c r="G10730" s="10">
        <v>22790</v>
      </c>
      <c r="H10730" s="9" t="s">
        <v>94</v>
      </c>
      <c r="I10730" s="10">
        <v>10526</v>
      </c>
      <c r="J10730" s="11">
        <v>2.1651149534486001</v>
      </c>
      <c r="K10730" s="9" t="s">
        <v>94</v>
      </c>
      <c r="L10730" s="9" t="s">
        <v>95</v>
      </c>
    </row>
    <row r="10731" spans="1:12" x14ac:dyDescent="0.2">
      <c r="A10731" t="str">
        <f>VLOOKUP(B10731,StateFIPS!A$2:B$52,2)</f>
        <v>Texas</v>
      </c>
      <c r="B10731">
        <f t="shared" si="170"/>
        <v>48</v>
      </c>
      <c r="C10731" s="9" t="s">
        <v>856</v>
      </c>
      <c r="D10731" s="9" t="s">
        <v>93</v>
      </c>
      <c r="E10731" s="9" t="s">
        <v>2803</v>
      </c>
      <c r="F10731" s="9" t="s">
        <v>2804</v>
      </c>
      <c r="G10731" s="10">
        <v>2480.7600000000002</v>
      </c>
      <c r="H10731" s="9" t="s">
        <v>94</v>
      </c>
      <c r="I10731" s="10">
        <v>3057</v>
      </c>
      <c r="J10731" s="11">
        <v>0.81150147203140299</v>
      </c>
      <c r="K10731" s="9" t="s">
        <v>94</v>
      </c>
      <c r="L10731" s="9" t="s">
        <v>95</v>
      </c>
    </row>
    <row r="10732" spans="1:12" x14ac:dyDescent="0.2">
      <c r="A10732" t="str">
        <f>VLOOKUP(B10732,StateFIPS!A$2:B$52,2)</f>
        <v>Massachusetts</v>
      </c>
      <c r="B10732">
        <f t="shared" si="170"/>
        <v>25</v>
      </c>
      <c r="C10732" s="9" t="s">
        <v>405</v>
      </c>
      <c r="D10732" s="9" t="s">
        <v>93</v>
      </c>
      <c r="E10732" s="9" t="s">
        <v>2803</v>
      </c>
      <c r="F10732" s="9" t="s">
        <v>2804</v>
      </c>
      <c r="G10732" s="10">
        <v>7332</v>
      </c>
      <c r="H10732" s="9" t="s">
        <v>94</v>
      </c>
      <c r="I10732" s="10">
        <v>3351</v>
      </c>
      <c r="J10732" s="11">
        <v>2.18800358102059</v>
      </c>
      <c r="K10732" s="9" t="s">
        <v>94</v>
      </c>
      <c r="L10732" s="9" t="s">
        <v>95</v>
      </c>
    </row>
    <row r="10733" spans="1:12" x14ac:dyDescent="0.2">
      <c r="A10733" t="str">
        <f>VLOOKUP(B10733,StateFIPS!A$2:B$52,2)</f>
        <v>Florida</v>
      </c>
      <c r="B10733">
        <f t="shared" si="170"/>
        <v>12</v>
      </c>
      <c r="C10733" s="9" t="s">
        <v>525</v>
      </c>
      <c r="D10733" s="9" t="s">
        <v>93</v>
      </c>
      <c r="E10733" s="9" t="s">
        <v>2803</v>
      </c>
      <c r="F10733" s="9" t="s">
        <v>2804</v>
      </c>
      <c r="G10733" s="10">
        <v>6832</v>
      </c>
      <c r="H10733" s="9" t="s">
        <v>94</v>
      </c>
      <c r="I10733" s="10">
        <v>7219</v>
      </c>
      <c r="J10733" s="11">
        <v>0.94639146696218301</v>
      </c>
      <c r="K10733" s="9" t="s">
        <v>94</v>
      </c>
      <c r="L10733" s="9" t="s">
        <v>95</v>
      </c>
    </row>
    <row r="10734" spans="1:12" x14ac:dyDescent="0.2">
      <c r="A10734" t="str">
        <f>VLOOKUP(B10734,StateFIPS!A$2:B$52,2)</f>
        <v>Nebraska</v>
      </c>
      <c r="B10734">
        <f t="shared" si="170"/>
        <v>31</v>
      </c>
      <c r="C10734" s="9" t="s">
        <v>1281</v>
      </c>
      <c r="D10734" s="9" t="s">
        <v>93</v>
      </c>
      <c r="E10734" s="9" t="s">
        <v>2803</v>
      </c>
      <c r="F10734" s="9" t="s">
        <v>2804</v>
      </c>
      <c r="G10734" s="10">
        <v>38787</v>
      </c>
      <c r="H10734" s="9" t="s">
        <v>94</v>
      </c>
      <c r="I10734" s="10">
        <v>18363</v>
      </c>
      <c r="J10734" s="11">
        <v>2.1122365626531598</v>
      </c>
      <c r="K10734" s="9" t="s">
        <v>94</v>
      </c>
      <c r="L10734" s="9" t="s">
        <v>95</v>
      </c>
    </row>
    <row r="10735" spans="1:12" x14ac:dyDescent="0.2">
      <c r="A10735" t="str">
        <f>VLOOKUP(B10735,StateFIPS!A$2:B$52,2)</f>
        <v>Texas</v>
      </c>
      <c r="B10735">
        <f t="shared" si="170"/>
        <v>48</v>
      </c>
      <c r="C10735" s="9" t="s">
        <v>2433</v>
      </c>
      <c r="D10735" s="9" t="s">
        <v>93</v>
      </c>
      <c r="E10735" s="9" t="s">
        <v>2803</v>
      </c>
      <c r="F10735" s="9" t="s">
        <v>2804</v>
      </c>
      <c r="G10735" s="10">
        <v>3176</v>
      </c>
      <c r="H10735" s="9" t="s">
        <v>94</v>
      </c>
      <c r="I10735" s="10">
        <v>3535</v>
      </c>
      <c r="J10735" s="11">
        <v>0.89844413012729796</v>
      </c>
      <c r="K10735" s="9" t="s">
        <v>94</v>
      </c>
      <c r="L10735" s="9" t="s">
        <v>95</v>
      </c>
    </row>
    <row r="10736" spans="1:12" x14ac:dyDescent="0.2">
      <c r="A10736" t="str">
        <f>VLOOKUP(B10736,StateFIPS!A$2:B$52,2)</f>
        <v>Nebraska</v>
      </c>
      <c r="B10736">
        <f t="shared" si="170"/>
        <v>31</v>
      </c>
      <c r="C10736" s="9" t="s">
        <v>2193</v>
      </c>
      <c r="D10736" s="9" t="s">
        <v>93</v>
      </c>
      <c r="E10736" s="9" t="s">
        <v>2803</v>
      </c>
      <c r="F10736" s="9" t="s">
        <v>2804</v>
      </c>
      <c r="G10736" s="10">
        <v>40059</v>
      </c>
      <c r="H10736" s="9" t="s">
        <v>94</v>
      </c>
      <c r="I10736" s="10">
        <v>21321</v>
      </c>
      <c r="J10736" s="11">
        <v>1.8788518362178099</v>
      </c>
      <c r="K10736" s="9" t="s">
        <v>94</v>
      </c>
      <c r="L10736" s="9" t="s">
        <v>95</v>
      </c>
    </row>
    <row r="10737" spans="1:12" x14ac:dyDescent="0.2">
      <c r="A10737" t="str">
        <f>VLOOKUP(B10737,StateFIPS!A$2:B$52,2)</f>
        <v>Texas</v>
      </c>
      <c r="B10737">
        <f t="shared" si="170"/>
        <v>48</v>
      </c>
      <c r="C10737" s="9" t="s">
        <v>1072</v>
      </c>
      <c r="D10737" s="9" t="s">
        <v>93</v>
      </c>
      <c r="E10737" s="9" t="s">
        <v>2803</v>
      </c>
      <c r="F10737" s="9" t="s">
        <v>2804</v>
      </c>
      <c r="G10737" s="10">
        <v>1268</v>
      </c>
      <c r="H10737" s="9" t="s">
        <v>94</v>
      </c>
      <c r="I10737" s="10">
        <v>1461</v>
      </c>
      <c r="J10737" s="11">
        <v>0.86789869952087595</v>
      </c>
      <c r="K10737" s="9" t="s">
        <v>94</v>
      </c>
      <c r="L10737" s="9" t="s">
        <v>95</v>
      </c>
    </row>
    <row r="10738" spans="1:12" x14ac:dyDescent="0.2">
      <c r="A10738" t="str">
        <f>VLOOKUP(B10738,StateFIPS!A$2:B$52,2)</f>
        <v>Texas</v>
      </c>
      <c r="B10738">
        <f t="shared" si="170"/>
        <v>48</v>
      </c>
      <c r="C10738" s="9" t="s">
        <v>1081</v>
      </c>
      <c r="D10738" s="9" t="s">
        <v>93</v>
      </c>
      <c r="E10738" s="9" t="s">
        <v>2803</v>
      </c>
      <c r="F10738" s="9" t="s">
        <v>2804</v>
      </c>
      <c r="G10738" s="10">
        <v>22731</v>
      </c>
      <c r="H10738" s="9" t="s">
        <v>94</v>
      </c>
      <c r="I10738" s="10">
        <v>10390</v>
      </c>
      <c r="J10738" s="11">
        <v>2.1877767083734398</v>
      </c>
      <c r="K10738" s="9" t="s">
        <v>94</v>
      </c>
      <c r="L10738" s="9" t="s">
        <v>95</v>
      </c>
    </row>
    <row r="10739" spans="1:12" x14ac:dyDescent="0.2">
      <c r="A10739" t="str">
        <f>VLOOKUP(B10739,StateFIPS!A$2:B$52,2)</f>
        <v>Texas</v>
      </c>
      <c r="B10739">
        <f t="shared" si="170"/>
        <v>48</v>
      </c>
      <c r="C10739" s="9" t="s">
        <v>1079</v>
      </c>
      <c r="D10739" s="9" t="s">
        <v>93</v>
      </c>
      <c r="E10739" s="9" t="s">
        <v>2803</v>
      </c>
      <c r="F10739" s="9" t="s">
        <v>2804</v>
      </c>
      <c r="G10739" s="10">
        <v>955.42</v>
      </c>
      <c r="H10739" s="9" t="s">
        <v>94</v>
      </c>
      <c r="I10739" s="10">
        <v>1119</v>
      </c>
      <c r="J10739" s="11">
        <v>0.85381590705987498</v>
      </c>
      <c r="K10739" s="9" t="s">
        <v>94</v>
      </c>
      <c r="L10739" s="9" t="s">
        <v>95</v>
      </c>
    </row>
    <row r="10740" spans="1:12" x14ac:dyDescent="0.2">
      <c r="A10740" t="str">
        <f>VLOOKUP(B10740,StateFIPS!A$2:B$52,2)</f>
        <v>Florida</v>
      </c>
      <c r="B10740">
        <f t="shared" si="170"/>
        <v>12</v>
      </c>
      <c r="C10740" s="9" t="s">
        <v>522</v>
      </c>
      <c r="D10740" s="9" t="s">
        <v>93</v>
      </c>
      <c r="E10740" s="9" t="s">
        <v>2803</v>
      </c>
      <c r="F10740" s="9" t="s">
        <v>2804</v>
      </c>
      <c r="G10740" s="10">
        <v>27</v>
      </c>
      <c r="H10740" s="9" t="s">
        <v>94</v>
      </c>
      <c r="I10740" s="10">
        <v>64</v>
      </c>
      <c r="J10740" s="11">
        <v>0.421875</v>
      </c>
      <c r="K10740" s="9" t="s">
        <v>94</v>
      </c>
      <c r="L10740" s="9" t="s">
        <v>95</v>
      </c>
    </row>
    <row r="10741" spans="1:12" x14ac:dyDescent="0.2">
      <c r="A10741" t="str">
        <f>VLOOKUP(B10741,StateFIPS!A$2:B$52,2)</f>
        <v>Florida</v>
      </c>
      <c r="B10741">
        <f t="shared" si="170"/>
        <v>12</v>
      </c>
      <c r="C10741" s="9" t="s">
        <v>1938</v>
      </c>
      <c r="D10741" s="9" t="s">
        <v>93</v>
      </c>
      <c r="E10741" s="9" t="s">
        <v>2803</v>
      </c>
      <c r="F10741" s="9" t="s">
        <v>2804</v>
      </c>
      <c r="G10741" s="10">
        <v>3057</v>
      </c>
      <c r="H10741" s="9" t="s">
        <v>94</v>
      </c>
      <c r="I10741" s="10">
        <v>3168</v>
      </c>
      <c r="J10741" s="11">
        <v>0.96496212121212099</v>
      </c>
      <c r="K10741" s="9" t="s">
        <v>94</v>
      </c>
      <c r="L10741" s="9" t="s">
        <v>95</v>
      </c>
    </row>
    <row r="10742" spans="1:12" x14ac:dyDescent="0.2">
      <c r="A10742" t="str">
        <f>VLOOKUP(B10742,StateFIPS!A$2:B$52,2)</f>
        <v>Oklahoma</v>
      </c>
      <c r="B10742">
        <f t="shared" si="170"/>
        <v>40</v>
      </c>
      <c r="C10742" s="9" t="s">
        <v>2125</v>
      </c>
      <c r="D10742" s="9" t="s">
        <v>93</v>
      </c>
      <c r="E10742" s="9" t="s">
        <v>2803</v>
      </c>
      <c r="F10742" s="9" t="s">
        <v>2804</v>
      </c>
      <c r="G10742" s="10">
        <v>2057</v>
      </c>
      <c r="H10742" s="9" t="s">
        <v>94</v>
      </c>
      <c r="I10742" s="10">
        <v>2801</v>
      </c>
      <c r="J10742" s="11">
        <v>0.73438057836487003</v>
      </c>
      <c r="K10742" s="9" t="s">
        <v>94</v>
      </c>
      <c r="L10742" s="9" t="s">
        <v>95</v>
      </c>
    </row>
    <row r="10743" spans="1:12" x14ac:dyDescent="0.2">
      <c r="A10743" t="str">
        <f>VLOOKUP(B10743,StateFIPS!A$2:B$52,2)</f>
        <v>Florida</v>
      </c>
      <c r="B10743">
        <f t="shared" si="170"/>
        <v>12</v>
      </c>
      <c r="C10743" s="9" t="s">
        <v>1947</v>
      </c>
      <c r="D10743" s="9" t="s">
        <v>93</v>
      </c>
      <c r="E10743" s="9" t="s">
        <v>2803</v>
      </c>
      <c r="F10743" s="9" t="s">
        <v>2804</v>
      </c>
      <c r="G10743" s="10">
        <v>264</v>
      </c>
      <c r="H10743" s="9" t="s">
        <v>94</v>
      </c>
      <c r="I10743" s="10">
        <v>613</v>
      </c>
      <c r="J10743" s="11">
        <v>0.43066884176182701</v>
      </c>
      <c r="K10743" s="9" t="s">
        <v>94</v>
      </c>
      <c r="L10743" s="9" t="s">
        <v>95</v>
      </c>
    </row>
    <row r="10744" spans="1:12" x14ac:dyDescent="0.2">
      <c r="A10744" t="str">
        <f>VLOOKUP(B10744,StateFIPS!A$2:B$52,2)</f>
        <v>Kansas</v>
      </c>
      <c r="B10744">
        <f t="shared" si="170"/>
        <v>20</v>
      </c>
      <c r="C10744" s="9" t="s">
        <v>1560</v>
      </c>
      <c r="D10744" s="9" t="s">
        <v>93</v>
      </c>
      <c r="E10744" s="9" t="s">
        <v>2803</v>
      </c>
      <c r="F10744" s="9" t="s">
        <v>2804</v>
      </c>
      <c r="G10744" s="10">
        <v>2610</v>
      </c>
      <c r="H10744" s="9" t="s">
        <v>94</v>
      </c>
      <c r="I10744" s="10">
        <v>2833</v>
      </c>
      <c r="J10744" s="11">
        <v>0.92128485704200502</v>
      </c>
      <c r="K10744" s="9" t="s">
        <v>94</v>
      </c>
      <c r="L10744" s="9" t="s">
        <v>95</v>
      </c>
    </row>
    <row r="10745" spans="1:12" x14ac:dyDescent="0.2">
      <c r="A10745" t="str">
        <f>VLOOKUP(B10745,StateFIPS!A$2:B$52,2)</f>
        <v>Florida</v>
      </c>
      <c r="B10745">
        <f t="shared" si="170"/>
        <v>12</v>
      </c>
      <c r="C10745" s="9" t="s">
        <v>1948</v>
      </c>
      <c r="D10745" s="9" t="s">
        <v>93</v>
      </c>
      <c r="E10745" s="9" t="s">
        <v>2803</v>
      </c>
      <c r="F10745" s="9" t="s">
        <v>2804</v>
      </c>
      <c r="G10745" s="10">
        <v>1258</v>
      </c>
      <c r="H10745" s="9" t="s">
        <v>94</v>
      </c>
      <c r="I10745" s="10">
        <v>1313</v>
      </c>
      <c r="J10745" s="11">
        <v>0.95811119573495795</v>
      </c>
      <c r="K10745" s="9" t="s">
        <v>94</v>
      </c>
      <c r="L10745" s="9" t="s">
        <v>95</v>
      </c>
    </row>
    <row r="10746" spans="1:12" x14ac:dyDescent="0.2">
      <c r="A10746" t="str">
        <f>VLOOKUP(B10746,StateFIPS!A$2:B$52,2)</f>
        <v>Texas</v>
      </c>
      <c r="B10746">
        <f t="shared" si="170"/>
        <v>48</v>
      </c>
      <c r="C10746" s="9" t="s">
        <v>1078</v>
      </c>
      <c r="D10746" s="9" t="s">
        <v>93</v>
      </c>
      <c r="E10746" s="9" t="s">
        <v>2803</v>
      </c>
      <c r="F10746" s="9" t="s">
        <v>2804</v>
      </c>
      <c r="G10746" s="10">
        <v>1568.72</v>
      </c>
      <c r="H10746" s="9" t="s">
        <v>94</v>
      </c>
      <c r="I10746" s="10">
        <v>2165</v>
      </c>
      <c r="J10746" s="11">
        <v>0.72458198614318703</v>
      </c>
      <c r="K10746" s="9" t="s">
        <v>94</v>
      </c>
      <c r="L10746" s="9" t="s">
        <v>95</v>
      </c>
    </row>
    <row r="10747" spans="1:12" x14ac:dyDescent="0.2">
      <c r="A10747" t="str">
        <f>VLOOKUP(B10747,StateFIPS!A$2:B$52,2)</f>
        <v>Texas</v>
      </c>
      <c r="B10747">
        <f t="shared" si="170"/>
        <v>48</v>
      </c>
      <c r="C10747" s="9" t="s">
        <v>1076</v>
      </c>
      <c r="D10747" s="9" t="s">
        <v>93</v>
      </c>
      <c r="E10747" s="9" t="s">
        <v>2803</v>
      </c>
      <c r="F10747" s="9" t="s">
        <v>2804</v>
      </c>
      <c r="G10747" s="10">
        <v>2613</v>
      </c>
      <c r="H10747" s="9" t="s">
        <v>94</v>
      </c>
      <c r="I10747" s="10">
        <v>3291</v>
      </c>
      <c r="J10747" s="11">
        <v>0.79398359161349097</v>
      </c>
      <c r="K10747" s="9" t="s">
        <v>94</v>
      </c>
      <c r="L10747" s="9" t="s">
        <v>95</v>
      </c>
    </row>
    <row r="10748" spans="1:12" x14ac:dyDescent="0.2">
      <c r="A10748" t="str">
        <f>VLOOKUP(B10748,StateFIPS!A$2:B$52,2)</f>
        <v>Oklahoma</v>
      </c>
      <c r="B10748">
        <f t="shared" si="170"/>
        <v>40</v>
      </c>
      <c r="C10748" s="9" t="s">
        <v>2134</v>
      </c>
      <c r="D10748" s="9" t="s">
        <v>93</v>
      </c>
      <c r="E10748" s="9" t="s">
        <v>2803</v>
      </c>
      <c r="F10748" s="9" t="s">
        <v>2804</v>
      </c>
      <c r="G10748" s="10">
        <v>2394</v>
      </c>
      <c r="H10748" s="9" t="s">
        <v>94</v>
      </c>
      <c r="I10748" s="10">
        <v>2431</v>
      </c>
      <c r="J10748" s="11">
        <v>0.98477992595639696</v>
      </c>
      <c r="K10748" s="9" t="s">
        <v>94</v>
      </c>
      <c r="L10748" s="9" t="s">
        <v>95</v>
      </c>
    </row>
    <row r="10749" spans="1:12" x14ac:dyDescent="0.2">
      <c r="A10749" t="str">
        <f>VLOOKUP(B10749,StateFIPS!A$2:B$52,2)</f>
        <v>Texas</v>
      </c>
      <c r="B10749">
        <f t="shared" si="170"/>
        <v>48</v>
      </c>
      <c r="C10749" s="9" t="s">
        <v>2444</v>
      </c>
      <c r="D10749" s="9" t="s">
        <v>93</v>
      </c>
      <c r="E10749" s="9" t="s">
        <v>2803</v>
      </c>
      <c r="F10749" s="9" t="s">
        <v>2804</v>
      </c>
      <c r="G10749" s="10">
        <v>1394.23</v>
      </c>
      <c r="H10749" s="9" t="s">
        <v>94</v>
      </c>
      <c r="I10749" s="10">
        <v>1536</v>
      </c>
      <c r="J10749" s="11">
        <v>0.90770182291666701</v>
      </c>
      <c r="K10749" s="9" t="s">
        <v>94</v>
      </c>
      <c r="L10749" s="9" t="s">
        <v>95</v>
      </c>
    </row>
    <row r="10750" spans="1:12" x14ac:dyDescent="0.2">
      <c r="A10750" t="str">
        <f>VLOOKUP(B10750,StateFIPS!A$2:B$52,2)</f>
        <v>Texas</v>
      </c>
      <c r="B10750">
        <f t="shared" si="170"/>
        <v>48</v>
      </c>
      <c r="C10750" s="9" t="s">
        <v>2396</v>
      </c>
      <c r="D10750" s="9" t="s">
        <v>93</v>
      </c>
      <c r="E10750" s="9" t="s">
        <v>2803</v>
      </c>
      <c r="F10750" s="9" t="s">
        <v>2804</v>
      </c>
      <c r="G10750" s="10">
        <v>3.29</v>
      </c>
      <c r="H10750" s="9" t="s">
        <v>94</v>
      </c>
      <c r="I10750" s="10">
        <v>8</v>
      </c>
      <c r="J10750" s="11">
        <v>0.41125</v>
      </c>
      <c r="K10750" s="9" t="s">
        <v>94</v>
      </c>
      <c r="L10750" s="9" t="s">
        <v>95</v>
      </c>
    </row>
    <row r="10751" spans="1:12" x14ac:dyDescent="0.2">
      <c r="A10751" t="str">
        <f>VLOOKUP(B10751,StateFIPS!A$2:B$52,2)</f>
        <v>Florida</v>
      </c>
      <c r="B10751">
        <f t="shared" si="170"/>
        <v>12</v>
      </c>
      <c r="C10751" s="9" t="s">
        <v>1956</v>
      </c>
      <c r="D10751" s="9" t="s">
        <v>93</v>
      </c>
      <c r="E10751" s="9" t="s">
        <v>2803</v>
      </c>
      <c r="F10751" s="9" t="s">
        <v>2804</v>
      </c>
      <c r="G10751" s="10">
        <v>998</v>
      </c>
      <c r="H10751" s="9" t="s">
        <v>94</v>
      </c>
      <c r="I10751" s="10">
        <v>1050</v>
      </c>
      <c r="J10751" s="11">
        <v>0.95047619047619003</v>
      </c>
      <c r="K10751" s="9" t="s">
        <v>94</v>
      </c>
      <c r="L10751" s="9" t="s">
        <v>95</v>
      </c>
    </row>
    <row r="10752" spans="1:12" x14ac:dyDescent="0.2">
      <c r="A10752" t="str">
        <f>VLOOKUP(B10752,StateFIPS!A$2:B$52,2)</f>
        <v>Florida</v>
      </c>
      <c r="B10752">
        <f t="shared" si="170"/>
        <v>12</v>
      </c>
      <c r="C10752" s="9" t="s">
        <v>1944</v>
      </c>
      <c r="D10752" s="9" t="s">
        <v>93</v>
      </c>
      <c r="E10752" s="9" t="s">
        <v>2803</v>
      </c>
      <c r="F10752" s="9" t="s">
        <v>2804</v>
      </c>
      <c r="G10752" s="10">
        <v>113</v>
      </c>
      <c r="H10752" s="9" t="s">
        <v>94</v>
      </c>
      <c r="I10752" s="10">
        <v>263</v>
      </c>
      <c r="J10752" s="11">
        <v>0.42965779467680598</v>
      </c>
      <c r="K10752" s="9" t="s">
        <v>94</v>
      </c>
      <c r="L10752" s="9" t="s">
        <v>95</v>
      </c>
    </row>
    <row r="10753" spans="1:12" x14ac:dyDescent="0.2">
      <c r="A10753" t="str">
        <f>VLOOKUP(B10753,StateFIPS!A$2:B$52,2)</f>
        <v>Florida</v>
      </c>
      <c r="B10753">
        <f t="shared" si="170"/>
        <v>12</v>
      </c>
      <c r="C10753" s="9" t="s">
        <v>524</v>
      </c>
      <c r="D10753" s="9" t="s">
        <v>93</v>
      </c>
      <c r="E10753" s="9" t="s">
        <v>2803</v>
      </c>
      <c r="F10753" s="9" t="s">
        <v>2804</v>
      </c>
      <c r="G10753" s="10">
        <v>27</v>
      </c>
      <c r="H10753" s="9" t="s">
        <v>94</v>
      </c>
      <c r="I10753" s="10">
        <v>64</v>
      </c>
      <c r="J10753" s="11">
        <v>0.421875</v>
      </c>
      <c r="K10753" s="9" t="s">
        <v>94</v>
      </c>
      <c r="L10753" s="9" t="s">
        <v>95</v>
      </c>
    </row>
    <row r="10754" spans="1:12" x14ac:dyDescent="0.2">
      <c r="A10754" t="str">
        <f>VLOOKUP(B10754,StateFIPS!A$2:B$52,2)</f>
        <v>Kentucky</v>
      </c>
      <c r="B10754">
        <f t="shared" si="170"/>
        <v>21</v>
      </c>
      <c r="C10754" s="9" t="s">
        <v>1846</v>
      </c>
      <c r="D10754" s="9" t="s">
        <v>93</v>
      </c>
      <c r="E10754" s="9" t="s">
        <v>2803</v>
      </c>
      <c r="F10754" s="9" t="s">
        <v>2804</v>
      </c>
      <c r="G10754" s="10">
        <v>5266</v>
      </c>
      <c r="H10754" s="9" t="s">
        <v>94</v>
      </c>
      <c r="I10754" s="10">
        <v>5823</v>
      </c>
      <c r="J10754" s="11">
        <v>0.904344839429847</v>
      </c>
      <c r="K10754" s="9" t="s">
        <v>94</v>
      </c>
      <c r="L10754" s="9" t="s">
        <v>95</v>
      </c>
    </row>
    <row r="10755" spans="1:12" x14ac:dyDescent="0.2">
      <c r="A10755" t="str">
        <f>VLOOKUP(B10755,StateFIPS!A$2:B$52,2)</f>
        <v>Michigan</v>
      </c>
      <c r="B10755">
        <f t="shared" ref="B10755:B10818" si="171">VALUE(LEFT(C10755,2))</f>
        <v>26</v>
      </c>
      <c r="C10755" s="9" t="s">
        <v>1710</v>
      </c>
      <c r="D10755" s="9" t="s">
        <v>93</v>
      </c>
      <c r="E10755" s="9" t="s">
        <v>2803</v>
      </c>
      <c r="F10755" s="9" t="s">
        <v>2804</v>
      </c>
      <c r="G10755" s="10">
        <v>20252</v>
      </c>
      <c r="H10755" s="9" t="s">
        <v>94</v>
      </c>
      <c r="I10755" s="10">
        <v>10708</v>
      </c>
      <c r="J10755" s="11">
        <v>1.8912962271199101</v>
      </c>
      <c r="K10755" s="9" t="s">
        <v>94</v>
      </c>
      <c r="L10755" s="9" t="s">
        <v>95</v>
      </c>
    </row>
    <row r="10756" spans="1:12" x14ac:dyDescent="0.2">
      <c r="A10756" t="str">
        <f>VLOOKUP(B10756,StateFIPS!A$2:B$52,2)</f>
        <v>Michigan</v>
      </c>
      <c r="B10756">
        <f t="shared" si="171"/>
        <v>26</v>
      </c>
      <c r="C10756" s="9" t="s">
        <v>1711</v>
      </c>
      <c r="D10756" s="9" t="s">
        <v>93</v>
      </c>
      <c r="E10756" s="9" t="s">
        <v>2803</v>
      </c>
      <c r="F10756" s="9" t="s">
        <v>2804</v>
      </c>
      <c r="G10756" s="10">
        <v>89</v>
      </c>
      <c r="H10756" s="9" t="s">
        <v>94</v>
      </c>
      <c r="I10756" s="10">
        <v>41</v>
      </c>
      <c r="J10756" s="11">
        <v>2.1707317073170702</v>
      </c>
      <c r="K10756" s="9" t="s">
        <v>94</v>
      </c>
      <c r="L10756" s="9" t="s">
        <v>95</v>
      </c>
    </row>
    <row r="10757" spans="1:12" x14ac:dyDescent="0.2">
      <c r="A10757" t="str">
        <f>VLOOKUP(B10757,StateFIPS!A$2:B$52,2)</f>
        <v>Michigan</v>
      </c>
      <c r="B10757">
        <f t="shared" si="171"/>
        <v>26</v>
      </c>
      <c r="C10757" s="9" t="s">
        <v>1713</v>
      </c>
      <c r="D10757" s="9" t="s">
        <v>93</v>
      </c>
      <c r="E10757" s="9" t="s">
        <v>2803</v>
      </c>
      <c r="F10757" s="9" t="s">
        <v>2804</v>
      </c>
      <c r="G10757" s="10">
        <v>17964</v>
      </c>
      <c r="H10757" s="9" t="s">
        <v>94</v>
      </c>
      <c r="I10757" s="10">
        <v>8211</v>
      </c>
      <c r="J10757" s="11">
        <v>2.1877968578735798</v>
      </c>
      <c r="K10757" s="9" t="s">
        <v>94</v>
      </c>
      <c r="L10757" s="9" t="s">
        <v>95</v>
      </c>
    </row>
    <row r="10758" spans="1:12" x14ac:dyDescent="0.2">
      <c r="A10758" t="str">
        <f>VLOOKUP(B10758,StateFIPS!A$2:B$52,2)</f>
        <v>Texas</v>
      </c>
      <c r="B10758">
        <f t="shared" si="171"/>
        <v>48</v>
      </c>
      <c r="C10758" s="9" t="s">
        <v>2496</v>
      </c>
      <c r="D10758" s="9" t="s">
        <v>93</v>
      </c>
      <c r="E10758" s="9" t="s">
        <v>2803</v>
      </c>
      <c r="F10758" s="9" t="s">
        <v>2804</v>
      </c>
      <c r="G10758" s="10">
        <v>3796</v>
      </c>
      <c r="H10758" s="9" t="s">
        <v>94</v>
      </c>
      <c r="I10758" s="10">
        <v>4160</v>
      </c>
      <c r="J10758" s="11">
        <v>0.91249999999999998</v>
      </c>
      <c r="K10758" s="9" t="s">
        <v>94</v>
      </c>
      <c r="L10758" s="9" t="s">
        <v>95</v>
      </c>
    </row>
    <row r="10759" spans="1:12" x14ac:dyDescent="0.2">
      <c r="A10759" t="str">
        <f>VLOOKUP(B10759,StateFIPS!A$2:B$52,2)</f>
        <v>Texas</v>
      </c>
      <c r="B10759">
        <f t="shared" si="171"/>
        <v>48</v>
      </c>
      <c r="C10759" s="9" t="s">
        <v>887</v>
      </c>
      <c r="D10759" s="9" t="s">
        <v>93</v>
      </c>
      <c r="E10759" s="9" t="s">
        <v>2803</v>
      </c>
      <c r="F10759" s="9" t="s">
        <v>2804</v>
      </c>
      <c r="G10759" s="10">
        <v>610.29999999999995</v>
      </c>
      <c r="H10759" s="9" t="s">
        <v>94</v>
      </c>
      <c r="I10759" s="10">
        <v>712</v>
      </c>
      <c r="J10759" s="11">
        <v>0.85716292134831495</v>
      </c>
      <c r="K10759" s="9" t="s">
        <v>94</v>
      </c>
      <c r="L10759" s="9" t="s">
        <v>95</v>
      </c>
    </row>
    <row r="10760" spans="1:12" x14ac:dyDescent="0.2">
      <c r="A10760" t="str">
        <f>VLOOKUP(B10760,StateFIPS!A$2:B$52,2)</f>
        <v>Texas</v>
      </c>
      <c r="B10760">
        <f t="shared" si="171"/>
        <v>48</v>
      </c>
      <c r="C10760" s="9" t="s">
        <v>2498</v>
      </c>
      <c r="D10760" s="9" t="s">
        <v>93</v>
      </c>
      <c r="E10760" s="9" t="s">
        <v>2803</v>
      </c>
      <c r="F10760" s="9" t="s">
        <v>2804</v>
      </c>
      <c r="G10760" s="10">
        <v>4487</v>
      </c>
      <c r="H10760" s="9" t="s">
        <v>94</v>
      </c>
      <c r="I10760" s="10">
        <v>5307</v>
      </c>
      <c r="J10760" s="11">
        <v>0.84548709251931398</v>
      </c>
      <c r="K10760" s="9" t="s">
        <v>94</v>
      </c>
      <c r="L10760" s="9" t="s">
        <v>95</v>
      </c>
    </row>
    <row r="10761" spans="1:12" x14ac:dyDescent="0.2">
      <c r="A10761" t="str">
        <f>VLOOKUP(B10761,StateFIPS!A$2:B$52,2)</f>
        <v>Texas</v>
      </c>
      <c r="B10761">
        <f t="shared" si="171"/>
        <v>48</v>
      </c>
      <c r="C10761" s="9" t="s">
        <v>886</v>
      </c>
      <c r="D10761" s="9" t="s">
        <v>93</v>
      </c>
      <c r="E10761" s="9" t="s">
        <v>2803</v>
      </c>
      <c r="F10761" s="9" t="s">
        <v>2804</v>
      </c>
      <c r="G10761" s="10">
        <v>1624</v>
      </c>
      <c r="H10761" s="9" t="s">
        <v>94</v>
      </c>
      <c r="I10761" s="10">
        <v>2242</v>
      </c>
      <c r="J10761" s="11">
        <v>0.72435325602140899</v>
      </c>
      <c r="K10761" s="9" t="s">
        <v>94</v>
      </c>
      <c r="L10761" s="9" t="s">
        <v>95</v>
      </c>
    </row>
    <row r="10762" spans="1:12" x14ac:dyDescent="0.2">
      <c r="A10762" t="str">
        <f>VLOOKUP(B10762,StateFIPS!A$2:B$52,2)</f>
        <v>Texas</v>
      </c>
      <c r="B10762">
        <f t="shared" si="171"/>
        <v>48</v>
      </c>
      <c r="C10762" s="9" t="s">
        <v>885</v>
      </c>
      <c r="D10762" s="9" t="s">
        <v>93</v>
      </c>
      <c r="E10762" s="9" t="s">
        <v>2803</v>
      </c>
      <c r="F10762" s="9" t="s">
        <v>2804</v>
      </c>
      <c r="G10762" s="10">
        <v>1532.72</v>
      </c>
      <c r="H10762" s="9" t="s">
        <v>94</v>
      </c>
      <c r="I10762" s="10">
        <v>1885</v>
      </c>
      <c r="J10762" s="11">
        <v>0.81311405835543804</v>
      </c>
      <c r="K10762" s="9" t="s">
        <v>94</v>
      </c>
      <c r="L10762" s="9" t="s">
        <v>95</v>
      </c>
    </row>
    <row r="10763" spans="1:12" x14ac:dyDescent="0.2">
      <c r="A10763" t="str">
        <f>VLOOKUP(B10763,StateFIPS!A$2:B$52,2)</f>
        <v>Mississippi</v>
      </c>
      <c r="B10763">
        <f t="shared" si="171"/>
        <v>28</v>
      </c>
      <c r="C10763" s="9" t="s">
        <v>2711</v>
      </c>
      <c r="D10763" s="9" t="s">
        <v>93</v>
      </c>
      <c r="E10763" s="9" t="s">
        <v>2803</v>
      </c>
      <c r="F10763" s="9" t="s">
        <v>2804</v>
      </c>
      <c r="G10763" s="10">
        <v>5.47</v>
      </c>
      <c r="H10763" s="9" t="s">
        <v>94</v>
      </c>
      <c r="I10763" s="10">
        <v>13</v>
      </c>
      <c r="J10763" s="11">
        <v>0.42076923076923101</v>
      </c>
      <c r="K10763" s="9" t="s">
        <v>94</v>
      </c>
      <c r="L10763" s="9" t="s">
        <v>95</v>
      </c>
    </row>
    <row r="10764" spans="1:12" x14ac:dyDescent="0.2">
      <c r="A10764" t="str">
        <f>VLOOKUP(B10764,StateFIPS!A$2:B$52,2)</f>
        <v>Kentucky</v>
      </c>
      <c r="B10764">
        <f t="shared" si="171"/>
        <v>21</v>
      </c>
      <c r="C10764" s="9" t="s">
        <v>114</v>
      </c>
      <c r="D10764" s="9" t="s">
        <v>93</v>
      </c>
      <c r="E10764" s="9" t="s">
        <v>2803</v>
      </c>
      <c r="F10764" s="9" t="s">
        <v>2804</v>
      </c>
      <c r="G10764" s="10">
        <v>3718</v>
      </c>
      <c r="H10764" s="9" t="s">
        <v>94</v>
      </c>
      <c r="I10764" s="10">
        <v>4112</v>
      </c>
      <c r="J10764" s="11">
        <v>0.90418287937743202</v>
      </c>
      <c r="K10764" s="9" t="s">
        <v>94</v>
      </c>
      <c r="L10764" s="9" t="s">
        <v>95</v>
      </c>
    </row>
    <row r="10765" spans="1:12" x14ac:dyDescent="0.2">
      <c r="A10765" t="str">
        <f>VLOOKUP(B10765,StateFIPS!A$2:B$52,2)</f>
        <v>Michigan</v>
      </c>
      <c r="B10765">
        <f t="shared" si="171"/>
        <v>26</v>
      </c>
      <c r="C10765" s="9" t="s">
        <v>1749</v>
      </c>
      <c r="D10765" s="9" t="s">
        <v>93</v>
      </c>
      <c r="E10765" s="9" t="s">
        <v>2803</v>
      </c>
      <c r="F10765" s="9" t="s">
        <v>2804</v>
      </c>
      <c r="G10765" s="10">
        <v>540</v>
      </c>
      <c r="H10765" s="9" t="s">
        <v>94</v>
      </c>
      <c r="I10765" s="10">
        <v>590</v>
      </c>
      <c r="J10765" s="11">
        <v>0.91525423728813604</v>
      </c>
      <c r="K10765" s="9" t="s">
        <v>94</v>
      </c>
      <c r="L10765" s="9" t="s">
        <v>95</v>
      </c>
    </row>
    <row r="10766" spans="1:12" x14ac:dyDescent="0.2">
      <c r="A10766" t="str">
        <f>VLOOKUP(B10766,StateFIPS!A$2:B$52,2)</f>
        <v>Kentucky</v>
      </c>
      <c r="B10766">
        <f t="shared" si="171"/>
        <v>21</v>
      </c>
      <c r="C10766" s="9" t="s">
        <v>113</v>
      </c>
      <c r="D10766" s="9" t="s">
        <v>93</v>
      </c>
      <c r="E10766" s="9" t="s">
        <v>2803</v>
      </c>
      <c r="F10766" s="9" t="s">
        <v>2804</v>
      </c>
      <c r="G10766" s="10">
        <v>5590</v>
      </c>
      <c r="H10766" s="9" t="s">
        <v>94</v>
      </c>
      <c r="I10766" s="10">
        <v>6184</v>
      </c>
      <c r="J10766" s="11">
        <v>0.90394566623544603</v>
      </c>
      <c r="K10766" s="9" t="s">
        <v>94</v>
      </c>
      <c r="L10766" s="9" t="s">
        <v>95</v>
      </c>
    </row>
    <row r="10767" spans="1:12" x14ac:dyDescent="0.2">
      <c r="A10767" t="str">
        <f>VLOOKUP(B10767,StateFIPS!A$2:B$52,2)</f>
        <v>Kentucky</v>
      </c>
      <c r="B10767">
        <f t="shared" si="171"/>
        <v>21</v>
      </c>
      <c r="C10767" s="9" t="s">
        <v>153</v>
      </c>
      <c r="D10767" s="9" t="s">
        <v>93</v>
      </c>
      <c r="E10767" s="9" t="s">
        <v>2803</v>
      </c>
      <c r="F10767" s="9" t="s">
        <v>2804</v>
      </c>
      <c r="G10767" s="10">
        <v>3247</v>
      </c>
      <c r="H10767" s="9" t="s">
        <v>94</v>
      </c>
      <c r="I10767" s="10">
        <v>3525</v>
      </c>
      <c r="J10767" s="11">
        <v>0.92113475177305004</v>
      </c>
      <c r="K10767" s="9" t="s">
        <v>94</v>
      </c>
      <c r="L10767" s="9" t="s">
        <v>95</v>
      </c>
    </row>
    <row r="10768" spans="1:12" x14ac:dyDescent="0.2">
      <c r="A10768" t="str">
        <f>VLOOKUP(B10768,StateFIPS!A$2:B$52,2)</f>
        <v>Kentucky</v>
      </c>
      <c r="B10768">
        <f t="shared" si="171"/>
        <v>21</v>
      </c>
      <c r="C10768" s="9" t="s">
        <v>150</v>
      </c>
      <c r="D10768" s="9" t="s">
        <v>93</v>
      </c>
      <c r="E10768" s="9" t="s">
        <v>2803</v>
      </c>
      <c r="F10768" s="9" t="s">
        <v>2804</v>
      </c>
      <c r="G10768" s="10">
        <v>14276</v>
      </c>
      <c r="H10768" s="9" t="s">
        <v>94</v>
      </c>
      <c r="I10768" s="10">
        <v>15882</v>
      </c>
      <c r="J10768" s="11">
        <v>0.89887923435335604</v>
      </c>
      <c r="K10768" s="9" t="s">
        <v>94</v>
      </c>
      <c r="L10768" s="9" t="s">
        <v>95</v>
      </c>
    </row>
    <row r="10769" spans="1:12" x14ac:dyDescent="0.2">
      <c r="A10769" t="str">
        <f>VLOOKUP(B10769,StateFIPS!A$2:B$52,2)</f>
        <v>Texas</v>
      </c>
      <c r="B10769">
        <f t="shared" si="171"/>
        <v>48</v>
      </c>
      <c r="C10769" s="9" t="s">
        <v>884</v>
      </c>
      <c r="D10769" s="9" t="s">
        <v>93</v>
      </c>
      <c r="E10769" s="9" t="s">
        <v>2803</v>
      </c>
      <c r="F10769" s="9" t="s">
        <v>2804</v>
      </c>
      <c r="G10769" s="10">
        <v>24080</v>
      </c>
      <c r="H10769" s="9" t="s">
        <v>94</v>
      </c>
      <c r="I10769" s="10">
        <v>11887</v>
      </c>
      <c r="J10769" s="11">
        <v>2.0257424076722499</v>
      </c>
      <c r="K10769" s="9" t="s">
        <v>94</v>
      </c>
      <c r="L10769" s="9" t="s">
        <v>95</v>
      </c>
    </row>
    <row r="10770" spans="1:12" x14ac:dyDescent="0.2">
      <c r="A10770" t="str">
        <f>VLOOKUP(B10770,StateFIPS!A$2:B$52,2)</f>
        <v>Montana</v>
      </c>
      <c r="B10770">
        <f t="shared" si="171"/>
        <v>30</v>
      </c>
      <c r="C10770" s="9" t="s">
        <v>1268</v>
      </c>
      <c r="D10770" s="9" t="s">
        <v>93</v>
      </c>
      <c r="E10770" s="9" t="s">
        <v>2803</v>
      </c>
      <c r="F10770" s="9" t="s">
        <v>2804</v>
      </c>
      <c r="G10770" s="10">
        <v>65.599999999999994</v>
      </c>
      <c r="H10770" s="9" t="s">
        <v>94</v>
      </c>
      <c r="I10770" s="10">
        <v>64</v>
      </c>
      <c r="J10770" s="11">
        <v>1.0249999999999999</v>
      </c>
      <c r="K10770" s="9" t="s">
        <v>94</v>
      </c>
      <c r="L10770" s="9" t="s">
        <v>95</v>
      </c>
    </row>
    <row r="10771" spans="1:12" x14ac:dyDescent="0.2">
      <c r="A10771" t="str">
        <f>VLOOKUP(B10771,StateFIPS!A$2:B$52,2)</f>
        <v>Montana</v>
      </c>
      <c r="B10771">
        <f t="shared" si="171"/>
        <v>30</v>
      </c>
      <c r="C10771" s="9" t="s">
        <v>1242</v>
      </c>
      <c r="D10771" s="9" t="s">
        <v>93</v>
      </c>
      <c r="E10771" s="9" t="s">
        <v>2803</v>
      </c>
      <c r="F10771" s="9" t="s">
        <v>2804</v>
      </c>
      <c r="G10771" s="10">
        <v>721</v>
      </c>
      <c r="H10771" s="9" t="s">
        <v>94</v>
      </c>
      <c r="I10771" s="10">
        <v>720</v>
      </c>
      <c r="J10771" s="11">
        <v>1.00138888888889</v>
      </c>
      <c r="K10771" s="9" t="s">
        <v>94</v>
      </c>
      <c r="L10771" s="9" t="s">
        <v>95</v>
      </c>
    </row>
    <row r="10772" spans="1:12" x14ac:dyDescent="0.2">
      <c r="A10772" t="str">
        <f>VLOOKUP(B10772,StateFIPS!A$2:B$52,2)</f>
        <v>Montana</v>
      </c>
      <c r="B10772">
        <f t="shared" si="171"/>
        <v>30</v>
      </c>
      <c r="C10772" s="9" t="s">
        <v>1220</v>
      </c>
      <c r="D10772" s="9" t="s">
        <v>93</v>
      </c>
      <c r="E10772" s="9" t="s">
        <v>2803</v>
      </c>
      <c r="F10772" s="9" t="s">
        <v>2804</v>
      </c>
      <c r="G10772" s="10">
        <v>1417</v>
      </c>
      <c r="H10772" s="9" t="s">
        <v>94</v>
      </c>
      <c r="I10772" s="10">
        <v>1415</v>
      </c>
      <c r="J10772" s="11">
        <v>1.00141342756184</v>
      </c>
      <c r="K10772" s="9" t="s">
        <v>94</v>
      </c>
      <c r="L10772" s="9" t="s">
        <v>95</v>
      </c>
    </row>
    <row r="10773" spans="1:12" x14ac:dyDescent="0.2">
      <c r="A10773" t="str">
        <f>VLOOKUP(B10773,StateFIPS!A$2:B$52,2)</f>
        <v>Michigan</v>
      </c>
      <c r="B10773">
        <f t="shared" si="171"/>
        <v>26</v>
      </c>
      <c r="C10773" s="9" t="s">
        <v>452</v>
      </c>
      <c r="D10773" s="9" t="s">
        <v>93</v>
      </c>
      <c r="E10773" s="9" t="s">
        <v>2803</v>
      </c>
      <c r="F10773" s="9" t="s">
        <v>2804</v>
      </c>
      <c r="G10773" s="10">
        <v>17964</v>
      </c>
      <c r="H10773" s="9" t="s">
        <v>94</v>
      </c>
      <c r="I10773" s="10">
        <v>8211</v>
      </c>
      <c r="J10773" s="11">
        <v>2.1877968578735798</v>
      </c>
      <c r="K10773" s="9" t="s">
        <v>94</v>
      </c>
      <c r="L10773" s="9" t="s">
        <v>95</v>
      </c>
    </row>
    <row r="10774" spans="1:12" x14ac:dyDescent="0.2">
      <c r="A10774" t="str">
        <f>VLOOKUP(B10774,StateFIPS!A$2:B$52,2)</f>
        <v>Kentucky</v>
      </c>
      <c r="B10774">
        <f t="shared" si="171"/>
        <v>21</v>
      </c>
      <c r="C10774" s="9" t="s">
        <v>1848</v>
      </c>
      <c r="D10774" s="9" t="s">
        <v>93</v>
      </c>
      <c r="E10774" s="9" t="s">
        <v>2803</v>
      </c>
      <c r="F10774" s="9" t="s">
        <v>2804</v>
      </c>
      <c r="G10774" s="10">
        <v>14365</v>
      </c>
      <c r="H10774" s="9" t="s">
        <v>94</v>
      </c>
      <c r="I10774" s="10">
        <v>15934</v>
      </c>
      <c r="J10774" s="11">
        <v>0.90153131668131004</v>
      </c>
      <c r="K10774" s="9" t="s">
        <v>94</v>
      </c>
      <c r="L10774" s="9" t="s">
        <v>95</v>
      </c>
    </row>
    <row r="10775" spans="1:12" x14ac:dyDescent="0.2">
      <c r="A10775" t="str">
        <f>VLOOKUP(B10775,StateFIPS!A$2:B$52,2)</f>
        <v>Nebraska</v>
      </c>
      <c r="B10775">
        <f t="shared" si="171"/>
        <v>31</v>
      </c>
      <c r="C10775" s="9" t="s">
        <v>2200</v>
      </c>
      <c r="D10775" s="9" t="s">
        <v>93</v>
      </c>
      <c r="E10775" s="9" t="s">
        <v>2803</v>
      </c>
      <c r="F10775" s="9" t="s">
        <v>2804</v>
      </c>
      <c r="G10775" s="10">
        <v>40121</v>
      </c>
      <c r="H10775" s="9" t="s">
        <v>94</v>
      </c>
      <c r="I10775" s="10">
        <v>21464</v>
      </c>
      <c r="J10775" s="11">
        <v>1.86922288483041</v>
      </c>
      <c r="K10775" s="9" t="s">
        <v>94</v>
      </c>
      <c r="L10775" s="9" t="s">
        <v>95</v>
      </c>
    </row>
    <row r="10776" spans="1:12" x14ac:dyDescent="0.2">
      <c r="A10776" t="str">
        <f>VLOOKUP(B10776,StateFIPS!A$2:B$52,2)</f>
        <v>Missouri</v>
      </c>
      <c r="B10776">
        <f t="shared" si="171"/>
        <v>29</v>
      </c>
      <c r="C10776" s="9" t="s">
        <v>1233</v>
      </c>
      <c r="D10776" s="9" t="s">
        <v>93</v>
      </c>
      <c r="E10776" s="9" t="s">
        <v>2803</v>
      </c>
      <c r="F10776" s="9" t="s">
        <v>2804</v>
      </c>
      <c r="G10776" s="10">
        <v>563</v>
      </c>
      <c r="H10776" s="9" t="s">
        <v>94</v>
      </c>
      <c r="I10776" s="10">
        <v>707</v>
      </c>
      <c r="J10776" s="11">
        <v>0.79632248939179595</v>
      </c>
      <c r="K10776" s="9" t="s">
        <v>94</v>
      </c>
      <c r="L10776" s="9" t="s">
        <v>95</v>
      </c>
    </row>
    <row r="10777" spans="1:12" x14ac:dyDescent="0.2">
      <c r="A10777" t="str">
        <f>VLOOKUP(B10777,StateFIPS!A$2:B$52,2)</f>
        <v>Massachusetts</v>
      </c>
      <c r="B10777">
        <f t="shared" si="171"/>
        <v>25</v>
      </c>
      <c r="C10777" s="9" t="s">
        <v>1764</v>
      </c>
      <c r="D10777" s="9" t="s">
        <v>93</v>
      </c>
      <c r="E10777" s="9" t="s">
        <v>2803</v>
      </c>
      <c r="F10777" s="9" t="s">
        <v>2804</v>
      </c>
      <c r="G10777" s="10">
        <v>6011</v>
      </c>
      <c r="H10777" s="9" t="s">
        <v>94</v>
      </c>
      <c r="I10777" s="10">
        <v>2747</v>
      </c>
      <c r="J10777" s="11">
        <v>2.18820531488897</v>
      </c>
      <c r="K10777" s="9" t="s">
        <v>94</v>
      </c>
      <c r="L10777" s="9" t="s">
        <v>95</v>
      </c>
    </row>
    <row r="10778" spans="1:12" x14ac:dyDescent="0.2">
      <c r="A10778" t="str">
        <f>VLOOKUP(B10778,StateFIPS!A$2:B$52,2)</f>
        <v>Massachusetts</v>
      </c>
      <c r="B10778">
        <f t="shared" si="171"/>
        <v>25</v>
      </c>
      <c r="C10778" s="9" t="s">
        <v>387</v>
      </c>
      <c r="D10778" s="9" t="s">
        <v>93</v>
      </c>
      <c r="E10778" s="9" t="s">
        <v>2803</v>
      </c>
      <c r="F10778" s="9" t="s">
        <v>2804</v>
      </c>
      <c r="G10778" s="10">
        <v>287</v>
      </c>
      <c r="H10778" s="9" t="s">
        <v>94</v>
      </c>
      <c r="I10778" s="10">
        <v>131</v>
      </c>
      <c r="J10778" s="11">
        <v>2.1908396946564901</v>
      </c>
      <c r="K10778" s="9" t="s">
        <v>94</v>
      </c>
      <c r="L10778" s="9" t="s">
        <v>95</v>
      </c>
    </row>
    <row r="10779" spans="1:12" x14ac:dyDescent="0.2">
      <c r="A10779" t="str">
        <f>VLOOKUP(B10779,StateFIPS!A$2:B$52,2)</f>
        <v>Massachusetts</v>
      </c>
      <c r="B10779">
        <f t="shared" si="171"/>
        <v>25</v>
      </c>
      <c r="C10779" s="9" t="s">
        <v>420</v>
      </c>
      <c r="D10779" s="9" t="s">
        <v>93</v>
      </c>
      <c r="E10779" s="9" t="s">
        <v>2803</v>
      </c>
      <c r="F10779" s="9" t="s">
        <v>2804</v>
      </c>
      <c r="G10779" s="10">
        <v>20258</v>
      </c>
      <c r="H10779" s="9" t="s">
        <v>94</v>
      </c>
      <c r="I10779" s="10">
        <v>21394</v>
      </c>
      <c r="J10779" s="11">
        <v>0.94690100028045199</v>
      </c>
      <c r="K10779" s="9" t="s">
        <v>94</v>
      </c>
      <c r="L10779" s="9" t="s">
        <v>95</v>
      </c>
    </row>
    <row r="10780" spans="1:12" x14ac:dyDescent="0.2">
      <c r="A10780" t="str">
        <f>VLOOKUP(B10780,StateFIPS!A$2:B$52,2)</f>
        <v>Texas</v>
      </c>
      <c r="B10780">
        <f t="shared" si="171"/>
        <v>48</v>
      </c>
      <c r="C10780" s="9" t="s">
        <v>852</v>
      </c>
      <c r="D10780" s="9" t="s">
        <v>93</v>
      </c>
      <c r="E10780" s="9" t="s">
        <v>2803</v>
      </c>
      <c r="F10780" s="9" t="s">
        <v>2804</v>
      </c>
      <c r="G10780" s="10">
        <v>201</v>
      </c>
      <c r="H10780" s="9" t="s">
        <v>94</v>
      </c>
      <c r="I10780" s="10">
        <v>407</v>
      </c>
      <c r="J10780" s="11">
        <v>0.493857493857494</v>
      </c>
      <c r="K10780" s="9" t="s">
        <v>94</v>
      </c>
      <c r="L10780" s="9" t="s">
        <v>95</v>
      </c>
    </row>
    <row r="10781" spans="1:12" x14ac:dyDescent="0.2">
      <c r="A10781" t="str">
        <f>VLOOKUP(B10781,StateFIPS!A$2:B$52,2)</f>
        <v>Texas</v>
      </c>
      <c r="B10781">
        <f t="shared" si="171"/>
        <v>48</v>
      </c>
      <c r="C10781" s="9" t="s">
        <v>2410</v>
      </c>
      <c r="D10781" s="9" t="s">
        <v>93</v>
      </c>
      <c r="E10781" s="9" t="s">
        <v>2803</v>
      </c>
      <c r="F10781" s="9" t="s">
        <v>2804</v>
      </c>
      <c r="G10781" s="10">
        <v>124</v>
      </c>
      <c r="H10781" s="9" t="s">
        <v>94</v>
      </c>
      <c r="I10781" s="10">
        <v>265</v>
      </c>
      <c r="J10781" s="11">
        <v>0.46792452830188702</v>
      </c>
      <c r="K10781" s="9" t="s">
        <v>94</v>
      </c>
      <c r="L10781" s="9" t="s">
        <v>95</v>
      </c>
    </row>
    <row r="10782" spans="1:12" x14ac:dyDescent="0.2">
      <c r="A10782" t="str">
        <f>VLOOKUP(B10782,StateFIPS!A$2:B$52,2)</f>
        <v>Texas</v>
      </c>
      <c r="B10782">
        <f t="shared" si="171"/>
        <v>48</v>
      </c>
      <c r="C10782" s="9" t="s">
        <v>849</v>
      </c>
      <c r="D10782" s="9" t="s">
        <v>93</v>
      </c>
      <c r="E10782" s="9" t="s">
        <v>2803</v>
      </c>
      <c r="F10782" s="9" t="s">
        <v>2804</v>
      </c>
      <c r="G10782" s="10">
        <v>22920</v>
      </c>
      <c r="H10782" s="9" t="s">
        <v>94</v>
      </c>
      <c r="I10782" s="10">
        <v>10830</v>
      </c>
      <c r="J10782" s="11">
        <v>2.1163434903047098</v>
      </c>
      <c r="K10782" s="9" t="s">
        <v>94</v>
      </c>
      <c r="L10782" s="9" t="s">
        <v>95</v>
      </c>
    </row>
    <row r="10783" spans="1:12" x14ac:dyDescent="0.2">
      <c r="A10783" t="str">
        <f>VLOOKUP(B10783,StateFIPS!A$2:B$52,2)</f>
        <v>Texas</v>
      </c>
      <c r="B10783">
        <f t="shared" si="171"/>
        <v>48</v>
      </c>
      <c r="C10783" s="9" t="s">
        <v>880</v>
      </c>
      <c r="D10783" s="9" t="s">
        <v>93</v>
      </c>
      <c r="E10783" s="9" t="s">
        <v>2803</v>
      </c>
      <c r="F10783" s="9" t="s">
        <v>2804</v>
      </c>
      <c r="G10783" s="10">
        <v>1114</v>
      </c>
      <c r="H10783" s="9" t="s">
        <v>94</v>
      </c>
      <c r="I10783" s="10">
        <v>1243</v>
      </c>
      <c r="J10783" s="11">
        <v>0.89621882542236497</v>
      </c>
      <c r="K10783" s="9" t="s">
        <v>94</v>
      </c>
      <c r="L10783" s="9" t="s">
        <v>95</v>
      </c>
    </row>
    <row r="10784" spans="1:12" x14ac:dyDescent="0.2">
      <c r="A10784" t="str">
        <f>VLOOKUP(B10784,StateFIPS!A$2:B$52,2)</f>
        <v>Michigan</v>
      </c>
      <c r="B10784">
        <f t="shared" si="171"/>
        <v>26</v>
      </c>
      <c r="C10784" s="9" t="s">
        <v>451</v>
      </c>
      <c r="D10784" s="9" t="s">
        <v>93</v>
      </c>
      <c r="E10784" s="9" t="s">
        <v>2803</v>
      </c>
      <c r="F10784" s="9" t="s">
        <v>2804</v>
      </c>
      <c r="G10784" s="10">
        <v>17964</v>
      </c>
      <c r="H10784" s="9" t="s">
        <v>94</v>
      </c>
      <c r="I10784" s="10">
        <v>8211</v>
      </c>
      <c r="J10784" s="11">
        <v>2.1877968578735798</v>
      </c>
      <c r="K10784" s="9" t="s">
        <v>94</v>
      </c>
      <c r="L10784" s="9" t="s">
        <v>95</v>
      </c>
    </row>
    <row r="10785" spans="1:12" x14ac:dyDescent="0.2">
      <c r="A10785" t="str">
        <f>VLOOKUP(B10785,StateFIPS!A$2:B$52,2)</f>
        <v>Texas</v>
      </c>
      <c r="B10785">
        <f t="shared" si="171"/>
        <v>48</v>
      </c>
      <c r="C10785" s="9" t="s">
        <v>859</v>
      </c>
      <c r="D10785" s="9" t="s">
        <v>93</v>
      </c>
      <c r="E10785" s="9" t="s">
        <v>2803</v>
      </c>
      <c r="F10785" s="9" t="s">
        <v>2804</v>
      </c>
      <c r="G10785" s="10">
        <v>2963</v>
      </c>
      <c r="H10785" s="9" t="s">
        <v>94</v>
      </c>
      <c r="I10785" s="10">
        <v>4635</v>
      </c>
      <c r="J10785" s="11">
        <v>0.63926645091693601</v>
      </c>
      <c r="K10785" s="9" t="s">
        <v>94</v>
      </c>
      <c r="L10785" s="9" t="s">
        <v>95</v>
      </c>
    </row>
    <row r="10786" spans="1:12" x14ac:dyDescent="0.2">
      <c r="A10786" t="str">
        <f>VLOOKUP(B10786,StateFIPS!A$2:B$52,2)</f>
        <v>Montana</v>
      </c>
      <c r="B10786">
        <f t="shared" si="171"/>
        <v>30</v>
      </c>
      <c r="C10786" s="9" t="s">
        <v>1269</v>
      </c>
      <c r="D10786" s="9" t="s">
        <v>93</v>
      </c>
      <c r="E10786" s="9" t="s">
        <v>2803</v>
      </c>
      <c r="F10786" s="9" t="s">
        <v>2804</v>
      </c>
      <c r="G10786" s="10">
        <v>1027</v>
      </c>
      <c r="H10786" s="9" t="s">
        <v>94</v>
      </c>
      <c r="I10786" s="10">
        <v>1025</v>
      </c>
      <c r="J10786" s="11">
        <v>1.0019512195122</v>
      </c>
      <c r="K10786" s="9" t="s">
        <v>94</v>
      </c>
      <c r="L10786" s="9" t="s">
        <v>95</v>
      </c>
    </row>
    <row r="10787" spans="1:12" x14ac:dyDescent="0.2">
      <c r="A10787" t="str">
        <f>VLOOKUP(B10787,StateFIPS!A$2:B$52,2)</f>
        <v>Nebraska</v>
      </c>
      <c r="B10787">
        <f t="shared" si="171"/>
        <v>31</v>
      </c>
      <c r="C10787" s="9" t="s">
        <v>1276</v>
      </c>
      <c r="D10787" s="9" t="s">
        <v>93</v>
      </c>
      <c r="E10787" s="9" t="s">
        <v>2803</v>
      </c>
      <c r="F10787" s="9" t="s">
        <v>2804</v>
      </c>
      <c r="G10787" s="10">
        <v>38860</v>
      </c>
      <c r="H10787" s="9" t="s">
        <v>94</v>
      </c>
      <c r="I10787" s="10">
        <v>18532</v>
      </c>
      <c r="J10787" s="11">
        <v>2.0969134470105799</v>
      </c>
      <c r="K10787" s="9" t="s">
        <v>94</v>
      </c>
      <c r="L10787" s="9" t="s">
        <v>95</v>
      </c>
    </row>
    <row r="10788" spans="1:12" x14ac:dyDescent="0.2">
      <c r="A10788" t="str">
        <f>VLOOKUP(B10788,StateFIPS!A$2:B$52,2)</f>
        <v>Nebraska</v>
      </c>
      <c r="B10788">
        <f t="shared" si="171"/>
        <v>31</v>
      </c>
      <c r="C10788" s="9" t="s">
        <v>1274</v>
      </c>
      <c r="D10788" s="9" t="s">
        <v>93</v>
      </c>
      <c r="E10788" s="9" t="s">
        <v>2803</v>
      </c>
      <c r="F10788" s="9" t="s">
        <v>2804</v>
      </c>
      <c r="G10788" s="10">
        <v>43937</v>
      </c>
      <c r="H10788" s="9" t="s">
        <v>94</v>
      </c>
      <c r="I10788" s="10">
        <v>23583</v>
      </c>
      <c r="J10788" s="11">
        <v>1.8630793368104099</v>
      </c>
      <c r="K10788" s="9" t="s">
        <v>94</v>
      </c>
      <c r="L10788" s="9" t="s">
        <v>95</v>
      </c>
    </row>
    <row r="10789" spans="1:12" x14ac:dyDescent="0.2">
      <c r="A10789" t="str">
        <f>VLOOKUP(B10789,StateFIPS!A$2:B$52,2)</f>
        <v>Nebraska</v>
      </c>
      <c r="B10789">
        <f t="shared" si="171"/>
        <v>31</v>
      </c>
      <c r="C10789" s="9" t="s">
        <v>1272</v>
      </c>
      <c r="D10789" s="9" t="s">
        <v>93</v>
      </c>
      <c r="E10789" s="9" t="s">
        <v>2803</v>
      </c>
      <c r="F10789" s="9" t="s">
        <v>2804</v>
      </c>
      <c r="G10789" s="10">
        <v>8315</v>
      </c>
      <c r="H10789" s="9" t="s">
        <v>94</v>
      </c>
      <c r="I10789" s="10">
        <v>19329</v>
      </c>
      <c r="J10789" s="11">
        <v>0.43018262714056599</v>
      </c>
      <c r="K10789" s="9" t="s">
        <v>94</v>
      </c>
      <c r="L10789" s="9" t="s">
        <v>95</v>
      </c>
    </row>
    <row r="10790" spans="1:12" x14ac:dyDescent="0.2">
      <c r="A10790" t="str">
        <f>VLOOKUP(B10790,StateFIPS!A$2:B$52,2)</f>
        <v>Nebraska</v>
      </c>
      <c r="B10790">
        <f t="shared" si="171"/>
        <v>31</v>
      </c>
      <c r="C10790" s="9" t="s">
        <v>2188</v>
      </c>
      <c r="D10790" s="9" t="s">
        <v>93</v>
      </c>
      <c r="E10790" s="9" t="s">
        <v>2803</v>
      </c>
      <c r="F10790" s="9" t="s">
        <v>2804</v>
      </c>
      <c r="G10790" s="10">
        <v>40224</v>
      </c>
      <c r="H10790" s="9" t="s">
        <v>94</v>
      </c>
      <c r="I10790" s="10">
        <v>21704</v>
      </c>
      <c r="J10790" s="11">
        <v>1.85329893107261</v>
      </c>
      <c r="K10790" s="9" t="s">
        <v>94</v>
      </c>
      <c r="L10790" s="9" t="s">
        <v>95</v>
      </c>
    </row>
    <row r="10791" spans="1:12" x14ac:dyDescent="0.2">
      <c r="A10791" t="str">
        <f>VLOOKUP(B10791,StateFIPS!A$2:B$52,2)</f>
        <v>Massachusetts</v>
      </c>
      <c r="B10791">
        <f t="shared" si="171"/>
        <v>25</v>
      </c>
      <c r="C10791" s="9" t="s">
        <v>1721</v>
      </c>
      <c r="D10791" s="9" t="s">
        <v>93</v>
      </c>
      <c r="E10791" s="9" t="s">
        <v>2803</v>
      </c>
      <c r="F10791" s="9" t="s">
        <v>2804</v>
      </c>
      <c r="G10791" s="10">
        <v>6999</v>
      </c>
      <c r="H10791" s="9" t="s">
        <v>94</v>
      </c>
      <c r="I10791" s="10">
        <v>3200</v>
      </c>
      <c r="J10791" s="11">
        <v>2.1871874999999998</v>
      </c>
      <c r="K10791" s="9" t="s">
        <v>94</v>
      </c>
      <c r="L10791" s="9" t="s">
        <v>95</v>
      </c>
    </row>
    <row r="10792" spans="1:12" x14ac:dyDescent="0.2">
      <c r="A10792" t="str">
        <f>VLOOKUP(B10792,StateFIPS!A$2:B$52,2)</f>
        <v>Nebraska</v>
      </c>
      <c r="B10792">
        <f t="shared" si="171"/>
        <v>31</v>
      </c>
      <c r="C10792" s="9" t="s">
        <v>1271</v>
      </c>
      <c r="D10792" s="9" t="s">
        <v>93</v>
      </c>
      <c r="E10792" s="9" t="s">
        <v>2803</v>
      </c>
      <c r="F10792" s="9" t="s">
        <v>2804</v>
      </c>
      <c r="G10792" s="10">
        <v>8315</v>
      </c>
      <c r="H10792" s="9" t="s">
        <v>94</v>
      </c>
      <c r="I10792" s="10">
        <v>19329</v>
      </c>
      <c r="J10792" s="11">
        <v>0.43018262714056599</v>
      </c>
      <c r="K10792" s="9" t="s">
        <v>94</v>
      </c>
      <c r="L10792" s="9" t="s">
        <v>95</v>
      </c>
    </row>
    <row r="10793" spans="1:12" x14ac:dyDescent="0.2">
      <c r="A10793" t="str">
        <f>VLOOKUP(B10793,StateFIPS!A$2:B$52,2)</f>
        <v>Montana</v>
      </c>
      <c r="B10793">
        <f t="shared" si="171"/>
        <v>30</v>
      </c>
      <c r="C10793" s="9" t="s">
        <v>2218</v>
      </c>
      <c r="D10793" s="9" t="s">
        <v>93</v>
      </c>
      <c r="E10793" s="9" t="s">
        <v>2803</v>
      </c>
      <c r="F10793" s="9" t="s">
        <v>2804</v>
      </c>
      <c r="G10793" s="10">
        <v>1941</v>
      </c>
      <c r="H10793" s="9" t="s">
        <v>94</v>
      </c>
      <c r="I10793" s="10">
        <v>1937</v>
      </c>
      <c r="J10793" s="11">
        <v>1.0020650490449099</v>
      </c>
      <c r="K10793" s="9" t="s">
        <v>94</v>
      </c>
      <c r="L10793" s="9" t="s">
        <v>95</v>
      </c>
    </row>
    <row r="10794" spans="1:12" x14ac:dyDescent="0.2">
      <c r="A10794" t="str">
        <f>VLOOKUP(B10794,StateFIPS!A$2:B$52,2)</f>
        <v>Montana</v>
      </c>
      <c r="B10794">
        <f t="shared" si="171"/>
        <v>30</v>
      </c>
      <c r="C10794" s="9" t="s">
        <v>1270</v>
      </c>
      <c r="D10794" s="9" t="s">
        <v>93</v>
      </c>
      <c r="E10794" s="9" t="s">
        <v>2803</v>
      </c>
      <c r="F10794" s="9" t="s">
        <v>2804</v>
      </c>
      <c r="G10794" s="10">
        <v>1324</v>
      </c>
      <c r="H10794" s="9" t="s">
        <v>94</v>
      </c>
      <c r="I10794" s="10">
        <v>1323</v>
      </c>
      <c r="J10794" s="11">
        <v>1.0007558578987199</v>
      </c>
      <c r="K10794" s="9" t="s">
        <v>94</v>
      </c>
      <c r="L10794" s="9" t="s">
        <v>95</v>
      </c>
    </row>
    <row r="10795" spans="1:12" x14ac:dyDescent="0.2">
      <c r="A10795" t="str">
        <f>VLOOKUP(B10795,StateFIPS!A$2:B$52,2)</f>
        <v>Massachusetts</v>
      </c>
      <c r="B10795">
        <f t="shared" si="171"/>
        <v>25</v>
      </c>
      <c r="C10795" s="9" t="s">
        <v>1762</v>
      </c>
      <c r="D10795" s="9" t="s">
        <v>93</v>
      </c>
      <c r="E10795" s="9" t="s">
        <v>2803</v>
      </c>
      <c r="F10795" s="9" t="s">
        <v>2804</v>
      </c>
      <c r="G10795" s="10">
        <v>17667</v>
      </c>
      <c r="H10795" s="9" t="s">
        <v>94</v>
      </c>
      <c r="I10795" s="10">
        <v>17051</v>
      </c>
      <c r="J10795" s="11">
        <v>1.03612691337751</v>
      </c>
      <c r="K10795" s="9" t="s">
        <v>94</v>
      </c>
      <c r="L10795" s="9" t="s">
        <v>95</v>
      </c>
    </row>
    <row r="10796" spans="1:12" x14ac:dyDescent="0.2">
      <c r="A10796" t="str">
        <f>VLOOKUP(B10796,StateFIPS!A$2:B$52,2)</f>
        <v>Texas</v>
      </c>
      <c r="B10796">
        <f t="shared" si="171"/>
        <v>48</v>
      </c>
      <c r="C10796" s="9" t="s">
        <v>857</v>
      </c>
      <c r="D10796" s="9" t="s">
        <v>93</v>
      </c>
      <c r="E10796" s="9" t="s">
        <v>2803</v>
      </c>
      <c r="F10796" s="9" t="s">
        <v>2804</v>
      </c>
      <c r="G10796" s="10">
        <v>22731</v>
      </c>
      <c r="H10796" s="9" t="s">
        <v>94</v>
      </c>
      <c r="I10796" s="10">
        <v>10390</v>
      </c>
      <c r="J10796" s="11">
        <v>2.1877767083734398</v>
      </c>
      <c r="K10796" s="9" t="s">
        <v>94</v>
      </c>
      <c r="L10796" s="9" t="s">
        <v>95</v>
      </c>
    </row>
    <row r="10797" spans="1:12" x14ac:dyDescent="0.2">
      <c r="A10797" t="str">
        <f>VLOOKUP(B10797,StateFIPS!A$2:B$52,2)</f>
        <v>Kansas</v>
      </c>
      <c r="B10797">
        <f t="shared" si="171"/>
        <v>20</v>
      </c>
      <c r="C10797" s="9" t="s">
        <v>262</v>
      </c>
      <c r="D10797" s="9" t="s">
        <v>93</v>
      </c>
      <c r="E10797" s="9" t="s">
        <v>2803</v>
      </c>
      <c r="F10797" s="9" t="s">
        <v>2804</v>
      </c>
      <c r="G10797" s="10">
        <v>89</v>
      </c>
      <c r="H10797" s="9" t="s">
        <v>94</v>
      </c>
      <c r="I10797" s="10">
        <v>41</v>
      </c>
      <c r="J10797" s="11">
        <v>2.1707317073170702</v>
      </c>
      <c r="K10797" s="9" t="s">
        <v>94</v>
      </c>
      <c r="L10797" s="9" t="s">
        <v>95</v>
      </c>
    </row>
    <row r="10798" spans="1:12" x14ac:dyDescent="0.2">
      <c r="A10798" t="str">
        <f>VLOOKUP(B10798,StateFIPS!A$2:B$52,2)</f>
        <v>Oregon</v>
      </c>
      <c r="B10798">
        <f t="shared" si="171"/>
        <v>41</v>
      </c>
      <c r="C10798" s="9" t="s">
        <v>1299</v>
      </c>
      <c r="D10798" s="9" t="s">
        <v>93</v>
      </c>
      <c r="E10798" s="9" t="s">
        <v>2803</v>
      </c>
      <c r="F10798" s="9" t="s">
        <v>2804</v>
      </c>
      <c r="G10798" s="10">
        <v>1740</v>
      </c>
      <c r="H10798" s="9" t="s">
        <v>94</v>
      </c>
      <c r="I10798" s="10">
        <v>910</v>
      </c>
      <c r="J10798" s="11">
        <v>1.91208791208791</v>
      </c>
      <c r="K10798" s="9" t="s">
        <v>94</v>
      </c>
      <c r="L10798" s="9" t="s">
        <v>95</v>
      </c>
    </row>
    <row r="10799" spans="1:12" x14ac:dyDescent="0.2">
      <c r="A10799" t="str">
        <f>VLOOKUP(B10799,StateFIPS!A$2:B$52,2)</f>
        <v>Pennsylvania</v>
      </c>
      <c r="B10799">
        <f t="shared" si="171"/>
        <v>42</v>
      </c>
      <c r="C10799" s="9" t="s">
        <v>2600</v>
      </c>
      <c r="D10799" s="9" t="s">
        <v>93</v>
      </c>
      <c r="E10799" s="9" t="s">
        <v>2803</v>
      </c>
      <c r="F10799" s="9" t="s">
        <v>2804</v>
      </c>
      <c r="G10799" s="10">
        <v>9.76</v>
      </c>
      <c r="H10799" s="9" t="s">
        <v>94</v>
      </c>
      <c r="I10799" s="10">
        <v>21</v>
      </c>
      <c r="J10799" s="11">
        <v>0.46476190476190499</v>
      </c>
      <c r="K10799" s="9" t="s">
        <v>94</v>
      </c>
      <c r="L10799" s="9" t="s">
        <v>95</v>
      </c>
    </row>
    <row r="10800" spans="1:12" x14ac:dyDescent="0.2">
      <c r="A10800" t="str">
        <f>VLOOKUP(B10800,StateFIPS!A$2:B$52,2)</f>
        <v>Missouri</v>
      </c>
      <c r="B10800">
        <f t="shared" si="171"/>
        <v>29</v>
      </c>
      <c r="C10800" s="9" t="s">
        <v>347</v>
      </c>
      <c r="D10800" s="9" t="s">
        <v>93</v>
      </c>
      <c r="E10800" s="9" t="s">
        <v>2803</v>
      </c>
      <c r="F10800" s="9" t="s">
        <v>2804</v>
      </c>
      <c r="G10800" s="10">
        <v>1195</v>
      </c>
      <c r="H10800" s="9" t="s">
        <v>94</v>
      </c>
      <c r="I10800" s="10">
        <v>1391</v>
      </c>
      <c r="J10800" s="11">
        <v>0.85909417685118605</v>
      </c>
      <c r="K10800" s="9" t="s">
        <v>94</v>
      </c>
      <c r="L10800" s="9" t="s">
        <v>95</v>
      </c>
    </row>
    <row r="10801" spans="1:12" x14ac:dyDescent="0.2">
      <c r="A10801" t="str">
        <f>VLOOKUP(B10801,StateFIPS!A$2:B$52,2)</f>
        <v>Kansas</v>
      </c>
      <c r="B10801">
        <f t="shared" si="171"/>
        <v>20</v>
      </c>
      <c r="C10801" s="9" t="s">
        <v>264</v>
      </c>
      <c r="D10801" s="9" t="s">
        <v>93</v>
      </c>
      <c r="E10801" s="9" t="s">
        <v>2803</v>
      </c>
      <c r="F10801" s="9" t="s">
        <v>2804</v>
      </c>
      <c r="G10801" s="10">
        <v>967</v>
      </c>
      <c r="H10801" s="9" t="s">
        <v>94</v>
      </c>
      <c r="I10801" s="10">
        <v>996</v>
      </c>
      <c r="J10801" s="11">
        <v>0.97088353413654604</v>
      </c>
      <c r="K10801" s="9" t="s">
        <v>94</v>
      </c>
      <c r="L10801" s="9" t="s">
        <v>95</v>
      </c>
    </row>
    <row r="10802" spans="1:12" x14ac:dyDescent="0.2">
      <c r="A10802" t="str">
        <f>VLOOKUP(B10802,StateFIPS!A$2:B$52,2)</f>
        <v>Missouri</v>
      </c>
      <c r="B10802">
        <f t="shared" si="171"/>
        <v>29</v>
      </c>
      <c r="C10802" s="9" t="s">
        <v>349</v>
      </c>
      <c r="D10802" s="9" t="s">
        <v>93</v>
      </c>
      <c r="E10802" s="9" t="s">
        <v>2803</v>
      </c>
      <c r="F10802" s="9" t="s">
        <v>2804</v>
      </c>
      <c r="G10802" s="10">
        <v>14828</v>
      </c>
      <c r="H10802" s="9" t="s">
        <v>94</v>
      </c>
      <c r="I10802" s="10">
        <v>6778</v>
      </c>
      <c r="J10802" s="11">
        <v>2.1876659781646501</v>
      </c>
      <c r="K10802" s="9" t="s">
        <v>94</v>
      </c>
      <c r="L10802" s="9" t="s">
        <v>95</v>
      </c>
    </row>
    <row r="10803" spans="1:12" x14ac:dyDescent="0.2">
      <c r="A10803" t="str">
        <f>VLOOKUP(B10803,StateFIPS!A$2:B$52,2)</f>
        <v>Missouri</v>
      </c>
      <c r="B10803">
        <f t="shared" si="171"/>
        <v>29</v>
      </c>
      <c r="C10803" s="9" t="s">
        <v>1596</v>
      </c>
      <c r="D10803" s="9" t="s">
        <v>93</v>
      </c>
      <c r="E10803" s="9" t="s">
        <v>2803</v>
      </c>
      <c r="F10803" s="9" t="s">
        <v>2804</v>
      </c>
      <c r="G10803" s="10">
        <v>130</v>
      </c>
      <c r="H10803" s="9" t="s">
        <v>94</v>
      </c>
      <c r="I10803" s="10">
        <v>302</v>
      </c>
      <c r="J10803" s="11">
        <v>0.43046357615893999</v>
      </c>
      <c r="K10803" s="9" t="s">
        <v>94</v>
      </c>
      <c r="L10803" s="9" t="s">
        <v>95</v>
      </c>
    </row>
    <row r="10804" spans="1:12" x14ac:dyDescent="0.2">
      <c r="A10804" t="str">
        <f>VLOOKUP(B10804,StateFIPS!A$2:B$52,2)</f>
        <v>Kansas</v>
      </c>
      <c r="B10804">
        <f t="shared" si="171"/>
        <v>20</v>
      </c>
      <c r="C10804" s="9" t="s">
        <v>263</v>
      </c>
      <c r="D10804" s="9" t="s">
        <v>93</v>
      </c>
      <c r="E10804" s="9" t="s">
        <v>2803</v>
      </c>
      <c r="F10804" s="9" t="s">
        <v>2804</v>
      </c>
      <c r="G10804" s="10">
        <v>326.83999999999997</v>
      </c>
      <c r="H10804" s="9" t="s">
        <v>94</v>
      </c>
      <c r="I10804" s="10">
        <v>356</v>
      </c>
      <c r="J10804" s="11">
        <v>0.91808988764044897</v>
      </c>
      <c r="K10804" s="9" t="s">
        <v>94</v>
      </c>
      <c r="L10804" s="9" t="s">
        <v>95</v>
      </c>
    </row>
    <row r="10805" spans="1:12" x14ac:dyDescent="0.2">
      <c r="A10805" t="str">
        <f>VLOOKUP(B10805,StateFIPS!A$2:B$52,2)</f>
        <v>Missouri</v>
      </c>
      <c r="B10805">
        <f t="shared" si="171"/>
        <v>29</v>
      </c>
      <c r="C10805" s="9" t="s">
        <v>382</v>
      </c>
      <c r="D10805" s="9" t="s">
        <v>93</v>
      </c>
      <c r="E10805" s="9" t="s">
        <v>2803</v>
      </c>
      <c r="F10805" s="9" t="s">
        <v>2804</v>
      </c>
      <c r="G10805" s="10">
        <v>2289</v>
      </c>
      <c r="H10805" s="9" t="s">
        <v>94</v>
      </c>
      <c r="I10805" s="10">
        <v>2543</v>
      </c>
      <c r="J10805" s="11">
        <v>0.90011797090051104</v>
      </c>
      <c r="K10805" s="9" t="s">
        <v>94</v>
      </c>
      <c r="L10805" s="9" t="s">
        <v>95</v>
      </c>
    </row>
    <row r="10806" spans="1:12" x14ac:dyDescent="0.2">
      <c r="A10806" t="str">
        <f>VLOOKUP(B10806,StateFIPS!A$2:B$52,2)</f>
        <v>Pennsylvania</v>
      </c>
      <c r="B10806">
        <f t="shared" si="171"/>
        <v>42</v>
      </c>
      <c r="C10806" s="9" t="s">
        <v>2588</v>
      </c>
      <c r="D10806" s="9" t="s">
        <v>93</v>
      </c>
      <c r="E10806" s="9" t="s">
        <v>2803</v>
      </c>
      <c r="F10806" s="9" t="s">
        <v>2804</v>
      </c>
      <c r="G10806" s="10">
        <v>1386</v>
      </c>
      <c r="H10806" s="9" t="s">
        <v>94</v>
      </c>
      <c r="I10806" s="10">
        <v>1535</v>
      </c>
      <c r="J10806" s="11">
        <v>0.90293159609120499</v>
      </c>
      <c r="K10806" s="9" t="s">
        <v>94</v>
      </c>
      <c r="L10806" s="9" t="s">
        <v>95</v>
      </c>
    </row>
    <row r="10807" spans="1:12" x14ac:dyDescent="0.2">
      <c r="A10807" t="str">
        <f>VLOOKUP(B10807,StateFIPS!A$2:B$52,2)</f>
        <v>Missouri</v>
      </c>
      <c r="B10807">
        <f t="shared" si="171"/>
        <v>29</v>
      </c>
      <c r="C10807" s="9" t="s">
        <v>381</v>
      </c>
      <c r="D10807" s="9" t="s">
        <v>93</v>
      </c>
      <c r="E10807" s="9" t="s">
        <v>2803</v>
      </c>
      <c r="F10807" s="9" t="s">
        <v>2804</v>
      </c>
      <c r="G10807" s="10">
        <v>29</v>
      </c>
      <c r="H10807" s="9" t="s">
        <v>94</v>
      </c>
      <c r="I10807" s="10">
        <v>14</v>
      </c>
      <c r="J10807" s="11">
        <v>2.0714285714285698</v>
      </c>
      <c r="K10807" s="9" t="s">
        <v>94</v>
      </c>
      <c r="L10807" s="9" t="s">
        <v>95</v>
      </c>
    </row>
    <row r="10808" spans="1:12" x14ac:dyDescent="0.2">
      <c r="A10808" t="str">
        <f>VLOOKUP(B10808,StateFIPS!A$2:B$52,2)</f>
        <v>Pennsylvania</v>
      </c>
      <c r="B10808">
        <f t="shared" si="171"/>
        <v>42</v>
      </c>
      <c r="C10808" s="9" t="s">
        <v>2651</v>
      </c>
      <c r="D10808" s="9" t="s">
        <v>93</v>
      </c>
      <c r="E10808" s="9" t="s">
        <v>2803</v>
      </c>
      <c r="F10808" s="9" t="s">
        <v>2804</v>
      </c>
      <c r="G10808" s="10">
        <v>1557</v>
      </c>
      <c r="H10808" s="9" t="s">
        <v>94</v>
      </c>
      <c r="I10808" s="10">
        <v>2135</v>
      </c>
      <c r="J10808" s="11">
        <v>0.72927400468384096</v>
      </c>
      <c r="K10808" s="9" t="s">
        <v>94</v>
      </c>
      <c r="L10808" s="9" t="s">
        <v>95</v>
      </c>
    </row>
    <row r="10809" spans="1:12" x14ac:dyDescent="0.2">
      <c r="A10809" t="str">
        <f>VLOOKUP(B10809,StateFIPS!A$2:B$52,2)</f>
        <v>Kansas</v>
      </c>
      <c r="B10809">
        <f t="shared" si="171"/>
        <v>20</v>
      </c>
      <c r="C10809" s="9" t="s">
        <v>261</v>
      </c>
      <c r="D10809" s="9" t="s">
        <v>93</v>
      </c>
      <c r="E10809" s="9" t="s">
        <v>2803</v>
      </c>
      <c r="F10809" s="9" t="s">
        <v>2804</v>
      </c>
      <c r="G10809" s="10">
        <v>6048</v>
      </c>
      <c r="H10809" s="9" t="s">
        <v>94</v>
      </c>
      <c r="I10809" s="10">
        <v>3213</v>
      </c>
      <c r="J10809" s="11">
        <v>1.8823529411764699</v>
      </c>
      <c r="K10809" s="9" t="s">
        <v>94</v>
      </c>
      <c r="L10809" s="9" t="s">
        <v>95</v>
      </c>
    </row>
    <row r="10810" spans="1:12" x14ac:dyDescent="0.2">
      <c r="A10810" t="str">
        <f>VLOOKUP(B10810,StateFIPS!A$2:B$52,2)</f>
        <v>Pennsylvania</v>
      </c>
      <c r="B10810">
        <f t="shared" si="171"/>
        <v>42</v>
      </c>
      <c r="C10810" s="9" t="s">
        <v>2485</v>
      </c>
      <c r="D10810" s="9" t="s">
        <v>93</v>
      </c>
      <c r="E10810" s="9" t="s">
        <v>2803</v>
      </c>
      <c r="F10810" s="9" t="s">
        <v>2804</v>
      </c>
      <c r="G10810" s="10">
        <v>1045</v>
      </c>
      <c r="H10810" s="9" t="s">
        <v>94</v>
      </c>
      <c r="I10810" s="10">
        <v>1475</v>
      </c>
      <c r="J10810" s="11">
        <v>0.70847457627118604</v>
      </c>
      <c r="K10810" s="9" t="s">
        <v>94</v>
      </c>
      <c r="L10810" s="9" t="s">
        <v>95</v>
      </c>
    </row>
    <row r="10811" spans="1:12" x14ac:dyDescent="0.2">
      <c r="A10811" t="str">
        <f>VLOOKUP(B10811,StateFIPS!A$2:B$52,2)</f>
        <v>Texas</v>
      </c>
      <c r="B10811">
        <f t="shared" si="171"/>
        <v>48</v>
      </c>
      <c r="C10811" s="9" t="s">
        <v>841</v>
      </c>
      <c r="D10811" s="9" t="s">
        <v>93</v>
      </c>
      <c r="E10811" s="9" t="s">
        <v>2803</v>
      </c>
      <c r="F10811" s="9" t="s">
        <v>2804</v>
      </c>
      <c r="G10811" s="10">
        <v>22751.38</v>
      </c>
      <c r="H10811" s="9" t="s">
        <v>94</v>
      </c>
      <c r="I10811" s="10">
        <v>10412</v>
      </c>
      <c r="J10811" s="11">
        <v>2.1851114099116402</v>
      </c>
      <c r="K10811" s="9" t="s">
        <v>94</v>
      </c>
      <c r="L10811" s="9" t="s">
        <v>95</v>
      </c>
    </row>
    <row r="10812" spans="1:12" x14ac:dyDescent="0.2">
      <c r="A10812" t="str">
        <f>VLOOKUP(B10812,StateFIPS!A$2:B$52,2)</f>
        <v>Pennsylvania</v>
      </c>
      <c r="B10812">
        <f t="shared" si="171"/>
        <v>42</v>
      </c>
      <c r="C10812" s="9" t="s">
        <v>1370</v>
      </c>
      <c r="D10812" s="9" t="s">
        <v>93</v>
      </c>
      <c r="E10812" s="9" t="s">
        <v>2803</v>
      </c>
      <c r="F10812" s="9" t="s">
        <v>2804</v>
      </c>
      <c r="G10812" s="10">
        <v>39250</v>
      </c>
      <c r="H10812" s="9" t="s">
        <v>94</v>
      </c>
      <c r="I10812" s="10">
        <v>17940</v>
      </c>
      <c r="J10812" s="11">
        <v>2.18784838350056</v>
      </c>
      <c r="K10812" s="9" t="s">
        <v>94</v>
      </c>
      <c r="L10812" s="9" t="s">
        <v>95</v>
      </c>
    </row>
    <row r="10813" spans="1:12" x14ac:dyDescent="0.2">
      <c r="A10813" t="str">
        <f>VLOOKUP(B10813,StateFIPS!A$2:B$52,2)</f>
        <v>Pennsylvania</v>
      </c>
      <c r="B10813">
        <f t="shared" si="171"/>
        <v>42</v>
      </c>
      <c r="C10813" s="9" t="s">
        <v>2599</v>
      </c>
      <c r="D10813" s="9" t="s">
        <v>93</v>
      </c>
      <c r="E10813" s="9" t="s">
        <v>2803</v>
      </c>
      <c r="F10813" s="9" t="s">
        <v>2804</v>
      </c>
      <c r="G10813" s="10">
        <v>162</v>
      </c>
      <c r="H10813" s="9" t="s">
        <v>94</v>
      </c>
      <c r="I10813" s="10">
        <v>107</v>
      </c>
      <c r="J10813" s="11">
        <v>1.5140186915887801</v>
      </c>
      <c r="K10813" s="9" t="s">
        <v>94</v>
      </c>
      <c r="L10813" s="9" t="s">
        <v>95</v>
      </c>
    </row>
    <row r="10814" spans="1:12" x14ac:dyDescent="0.2">
      <c r="A10814" t="str">
        <f>VLOOKUP(B10814,StateFIPS!A$2:B$52,2)</f>
        <v>Illinois</v>
      </c>
      <c r="B10814">
        <f t="shared" si="171"/>
        <v>17</v>
      </c>
      <c r="C10814" s="9" t="s">
        <v>658</v>
      </c>
      <c r="D10814" s="9" t="s">
        <v>93</v>
      </c>
      <c r="E10814" s="9" t="s">
        <v>2803</v>
      </c>
      <c r="F10814" s="9" t="s">
        <v>2804</v>
      </c>
      <c r="G10814" s="10">
        <v>34391</v>
      </c>
      <c r="H10814" s="9" t="s">
        <v>94</v>
      </c>
      <c r="I10814" s="10">
        <v>29520</v>
      </c>
      <c r="J10814" s="11">
        <v>1.16500677506775</v>
      </c>
      <c r="K10814" s="9" t="s">
        <v>94</v>
      </c>
      <c r="L10814" s="9" t="s">
        <v>95</v>
      </c>
    </row>
    <row r="10815" spans="1:12" x14ac:dyDescent="0.2">
      <c r="A10815" t="str">
        <f>VLOOKUP(B10815,StateFIPS!A$2:B$52,2)</f>
        <v>Illinois</v>
      </c>
      <c r="B10815">
        <f t="shared" si="171"/>
        <v>17</v>
      </c>
      <c r="C10815" s="9" t="s">
        <v>661</v>
      </c>
      <c r="D10815" s="9" t="s">
        <v>93</v>
      </c>
      <c r="E10815" s="9" t="s">
        <v>2803</v>
      </c>
      <c r="F10815" s="9" t="s">
        <v>2804</v>
      </c>
      <c r="G10815" s="10">
        <v>32437</v>
      </c>
      <c r="H10815" s="9" t="s">
        <v>94</v>
      </c>
      <c r="I10815" s="10">
        <v>27388</v>
      </c>
      <c r="J10815" s="11">
        <v>1.18435081057397</v>
      </c>
      <c r="K10815" s="9" t="s">
        <v>94</v>
      </c>
      <c r="L10815" s="9" t="s">
        <v>95</v>
      </c>
    </row>
    <row r="10816" spans="1:12" x14ac:dyDescent="0.2">
      <c r="A10816" t="str">
        <f>VLOOKUP(B10816,StateFIPS!A$2:B$52,2)</f>
        <v>Illinois</v>
      </c>
      <c r="B10816">
        <f t="shared" si="171"/>
        <v>17</v>
      </c>
      <c r="C10816" s="9" t="s">
        <v>2191</v>
      </c>
      <c r="D10816" s="9" t="s">
        <v>93</v>
      </c>
      <c r="E10816" s="9" t="s">
        <v>2803</v>
      </c>
      <c r="F10816" s="9" t="s">
        <v>2804</v>
      </c>
      <c r="G10816" s="10">
        <v>12626</v>
      </c>
      <c r="H10816" s="9" t="s">
        <v>94</v>
      </c>
      <c r="I10816" s="10">
        <v>5771</v>
      </c>
      <c r="J10816" s="11">
        <v>2.1878357303760199</v>
      </c>
      <c r="K10816" s="9" t="s">
        <v>94</v>
      </c>
      <c r="L10816" s="9" t="s">
        <v>95</v>
      </c>
    </row>
    <row r="10817" spans="1:12" x14ac:dyDescent="0.2">
      <c r="A10817" t="str">
        <f>VLOOKUP(B10817,StateFIPS!A$2:B$52,2)</f>
        <v>Kansas</v>
      </c>
      <c r="B10817">
        <f t="shared" si="171"/>
        <v>20</v>
      </c>
      <c r="C10817" s="9" t="s">
        <v>1852</v>
      </c>
      <c r="D10817" s="9" t="s">
        <v>93</v>
      </c>
      <c r="E10817" s="9" t="s">
        <v>2803</v>
      </c>
      <c r="F10817" s="9" t="s">
        <v>2804</v>
      </c>
      <c r="G10817" s="10">
        <v>5338</v>
      </c>
      <c r="H10817" s="9" t="s">
        <v>94</v>
      </c>
      <c r="I10817" s="10">
        <v>2440</v>
      </c>
      <c r="J10817" s="11">
        <v>2.1877049180327899</v>
      </c>
      <c r="K10817" s="9" t="s">
        <v>94</v>
      </c>
      <c r="L10817" s="9" t="s">
        <v>95</v>
      </c>
    </row>
    <row r="10818" spans="1:12" x14ac:dyDescent="0.2">
      <c r="A10818" t="str">
        <f>VLOOKUP(B10818,StateFIPS!A$2:B$52,2)</f>
        <v>Pennsylvania</v>
      </c>
      <c r="B10818">
        <f t="shared" si="171"/>
        <v>42</v>
      </c>
      <c r="C10818" s="9" t="s">
        <v>2279</v>
      </c>
      <c r="D10818" s="9" t="s">
        <v>93</v>
      </c>
      <c r="E10818" s="9" t="s">
        <v>2803</v>
      </c>
      <c r="F10818" s="9" t="s">
        <v>2804</v>
      </c>
      <c r="G10818" s="10">
        <v>12059</v>
      </c>
      <c r="H10818" s="9" t="s">
        <v>94</v>
      </c>
      <c r="I10818" s="10">
        <v>12696</v>
      </c>
      <c r="J10818" s="11">
        <v>0.949826717076244</v>
      </c>
      <c r="K10818" s="9" t="s">
        <v>94</v>
      </c>
      <c r="L10818" s="9" t="s">
        <v>95</v>
      </c>
    </row>
    <row r="10819" spans="1:12" x14ac:dyDescent="0.2">
      <c r="A10819" t="str">
        <f>VLOOKUP(B10819,StateFIPS!A$2:B$52,2)</f>
        <v>Missouri</v>
      </c>
      <c r="B10819">
        <f t="shared" ref="B10819:B10882" si="172">VALUE(LEFT(C10819,2))</f>
        <v>29</v>
      </c>
      <c r="C10819" s="9" t="s">
        <v>2242</v>
      </c>
      <c r="D10819" s="9" t="s">
        <v>93</v>
      </c>
      <c r="E10819" s="9" t="s">
        <v>2803</v>
      </c>
      <c r="F10819" s="9" t="s">
        <v>2804</v>
      </c>
      <c r="G10819" s="10">
        <v>1937</v>
      </c>
      <c r="H10819" s="9" t="s">
        <v>94</v>
      </c>
      <c r="I10819" s="10">
        <v>2350</v>
      </c>
      <c r="J10819" s="11">
        <v>0.82425531914893602</v>
      </c>
      <c r="K10819" s="9" t="s">
        <v>94</v>
      </c>
      <c r="L10819" s="9" t="s">
        <v>95</v>
      </c>
    </row>
    <row r="10820" spans="1:12" x14ac:dyDescent="0.2">
      <c r="A10820" t="str">
        <f>VLOOKUP(B10820,StateFIPS!A$2:B$52,2)</f>
        <v>Pennsylvania</v>
      </c>
      <c r="B10820">
        <f t="shared" si="172"/>
        <v>42</v>
      </c>
      <c r="C10820" s="9" t="s">
        <v>1309</v>
      </c>
      <c r="D10820" s="9" t="s">
        <v>93</v>
      </c>
      <c r="E10820" s="9" t="s">
        <v>2803</v>
      </c>
      <c r="F10820" s="9" t="s">
        <v>2804</v>
      </c>
      <c r="G10820" s="10">
        <v>43008</v>
      </c>
      <c r="H10820" s="9" t="s">
        <v>94</v>
      </c>
      <c r="I10820" s="10">
        <v>22536</v>
      </c>
      <c r="J10820" s="11">
        <v>1.90841320553781</v>
      </c>
      <c r="K10820" s="9" t="s">
        <v>94</v>
      </c>
      <c r="L10820" s="9" t="s">
        <v>95</v>
      </c>
    </row>
    <row r="10821" spans="1:12" x14ac:dyDescent="0.2">
      <c r="A10821" t="str">
        <f>VLOOKUP(B10821,StateFIPS!A$2:B$52,2)</f>
        <v>Pennsylvania</v>
      </c>
      <c r="B10821">
        <f t="shared" si="172"/>
        <v>42</v>
      </c>
      <c r="C10821" s="9" t="s">
        <v>2672</v>
      </c>
      <c r="D10821" s="9" t="s">
        <v>93</v>
      </c>
      <c r="E10821" s="9" t="s">
        <v>2803</v>
      </c>
      <c r="F10821" s="9" t="s">
        <v>2804</v>
      </c>
      <c r="G10821" s="10">
        <v>293</v>
      </c>
      <c r="H10821" s="9" t="s">
        <v>94</v>
      </c>
      <c r="I10821" s="10">
        <v>326</v>
      </c>
      <c r="J10821" s="11">
        <v>0.89877300613496902</v>
      </c>
      <c r="K10821" s="9" t="s">
        <v>94</v>
      </c>
      <c r="L10821" s="9" t="s">
        <v>95</v>
      </c>
    </row>
    <row r="10822" spans="1:12" x14ac:dyDescent="0.2">
      <c r="A10822" t="str">
        <f>VLOOKUP(B10822,StateFIPS!A$2:B$52,2)</f>
        <v>Kansas</v>
      </c>
      <c r="B10822">
        <f t="shared" si="172"/>
        <v>20</v>
      </c>
      <c r="C10822" s="9" t="s">
        <v>1867</v>
      </c>
      <c r="D10822" s="9" t="s">
        <v>93</v>
      </c>
      <c r="E10822" s="9" t="s">
        <v>2803</v>
      </c>
      <c r="F10822" s="9" t="s">
        <v>2804</v>
      </c>
      <c r="G10822" s="10">
        <v>788</v>
      </c>
      <c r="H10822" s="9" t="s">
        <v>94</v>
      </c>
      <c r="I10822" s="10">
        <v>806</v>
      </c>
      <c r="J10822" s="11">
        <v>0.97766749379652595</v>
      </c>
      <c r="K10822" s="9" t="s">
        <v>94</v>
      </c>
      <c r="L10822" s="9" t="s">
        <v>95</v>
      </c>
    </row>
    <row r="10823" spans="1:12" x14ac:dyDescent="0.2">
      <c r="A10823" t="str">
        <f>VLOOKUP(B10823,StateFIPS!A$2:B$52,2)</f>
        <v>Pennsylvania</v>
      </c>
      <c r="B10823">
        <f t="shared" si="172"/>
        <v>42</v>
      </c>
      <c r="C10823" s="9" t="s">
        <v>2461</v>
      </c>
      <c r="D10823" s="9" t="s">
        <v>93</v>
      </c>
      <c r="E10823" s="9" t="s">
        <v>2803</v>
      </c>
      <c r="F10823" s="9" t="s">
        <v>2804</v>
      </c>
      <c r="G10823" s="10">
        <v>186</v>
      </c>
      <c r="H10823" s="9" t="s">
        <v>94</v>
      </c>
      <c r="I10823" s="10">
        <v>351</v>
      </c>
      <c r="J10823" s="11">
        <v>0.52991452991453003</v>
      </c>
      <c r="K10823" s="9" t="s">
        <v>94</v>
      </c>
      <c r="L10823" s="9" t="s">
        <v>95</v>
      </c>
    </row>
    <row r="10824" spans="1:12" x14ac:dyDescent="0.2">
      <c r="A10824" t="str">
        <f>VLOOKUP(B10824,StateFIPS!A$2:B$52,2)</f>
        <v>Pennsylvania</v>
      </c>
      <c r="B10824">
        <f t="shared" si="172"/>
        <v>42</v>
      </c>
      <c r="C10824" s="9" t="s">
        <v>2327</v>
      </c>
      <c r="D10824" s="9" t="s">
        <v>93</v>
      </c>
      <c r="E10824" s="9" t="s">
        <v>2803</v>
      </c>
      <c r="F10824" s="9" t="s">
        <v>2804</v>
      </c>
      <c r="G10824" s="10">
        <v>3606</v>
      </c>
      <c r="H10824" s="9" t="s">
        <v>94</v>
      </c>
      <c r="I10824" s="10">
        <v>4601</v>
      </c>
      <c r="J10824" s="11">
        <v>0.78374266463812203</v>
      </c>
      <c r="K10824" s="9" t="s">
        <v>94</v>
      </c>
      <c r="L10824" s="9" t="s">
        <v>95</v>
      </c>
    </row>
    <row r="10825" spans="1:12" x14ac:dyDescent="0.2">
      <c r="A10825" t="str">
        <f>VLOOKUP(B10825,StateFIPS!A$2:B$52,2)</f>
        <v>Kansas</v>
      </c>
      <c r="B10825">
        <f t="shared" si="172"/>
        <v>20</v>
      </c>
      <c r="C10825" s="9" t="s">
        <v>1876</v>
      </c>
      <c r="D10825" s="9" t="s">
        <v>93</v>
      </c>
      <c r="E10825" s="9" t="s">
        <v>2803</v>
      </c>
      <c r="F10825" s="9" t="s">
        <v>2804</v>
      </c>
      <c r="G10825" s="10">
        <v>756</v>
      </c>
      <c r="H10825" s="9" t="s">
        <v>94</v>
      </c>
      <c r="I10825" s="10">
        <v>808</v>
      </c>
      <c r="J10825" s="11">
        <v>0.93564356435643603</v>
      </c>
      <c r="K10825" s="9" t="s">
        <v>94</v>
      </c>
      <c r="L10825" s="9" t="s">
        <v>95</v>
      </c>
    </row>
    <row r="10826" spans="1:12" x14ac:dyDescent="0.2">
      <c r="A10826" t="str">
        <f>VLOOKUP(B10826,StateFIPS!A$2:B$52,2)</f>
        <v>Pennsylvania</v>
      </c>
      <c r="B10826">
        <f t="shared" si="172"/>
        <v>42</v>
      </c>
      <c r="C10826" s="9" t="s">
        <v>2502</v>
      </c>
      <c r="D10826" s="9" t="s">
        <v>93</v>
      </c>
      <c r="E10826" s="9" t="s">
        <v>2803</v>
      </c>
      <c r="F10826" s="9" t="s">
        <v>2804</v>
      </c>
      <c r="G10826" s="10">
        <v>239</v>
      </c>
      <c r="H10826" s="9" t="s">
        <v>94</v>
      </c>
      <c r="I10826" s="10">
        <v>480</v>
      </c>
      <c r="J10826" s="11">
        <v>0.49791666666666701</v>
      </c>
      <c r="K10826" s="9" t="s">
        <v>94</v>
      </c>
      <c r="L10826" s="9" t="s">
        <v>95</v>
      </c>
    </row>
    <row r="10827" spans="1:12" x14ac:dyDescent="0.2">
      <c r="A10827" t="str">
        <f>VLOOKUP(B10827,StateFIPS!A$2:B$52,2)</f>
        <v>Kansas</v>
      </c>
      <c r="B10827">
        <f t="shared" si="172"/>
        <v>20</v>
      </c>
      <c r="C10827" s="9" t="s">
        <v>1857</v>
      </c>
      <c r="D10827" s="9" t="s">
        <v>93</v>
      </c>
      <c r="E10827" s="9" t="s">
        <v>2803</v>
      </c>
      <c r="F10827" s="9" t="s">
        <v>2804</v>
      </c>
      <c r="G10827" s="10">
        <v>6600</v>
      </c>
      <c r="H10827" s="9" t="s">
        <v>94</v>
      </c>
      <c r="I10827" s="10">
        <v>3818</v>
      </c>
      <c r="J10827" s="11">
        <v>1.7286537454164499</v>
      </c>
      <c r="K10827" s="9" t="s">
        <v>94</v>
      </c>
      <c r="L10827" s="9" t="s">
        <v>95</v>
      </c>
    </row>
    <row r="10828" spans="1:12" x14ac:dyDescent="0.2">
      <c r="A10828" t="str">
        <f>VLOOKUP(B10828,StateFIPS!A$2:B$52,2)</f>
        <v>Pennsylvania</v>
      </c>
      <c r="B10828">
        <f t="shared" si="172"/>
        <v>42</v>
      </c>
      <c r="C10828" s="9" t="s">
        <v>2510</v>
      </c>
      <c r="D10828" s="9" t="s">
        <v>93</v>
      </c>
      <c r="E10828" s="9" t="s">
        <v>2803</v>
      </c>
      <c r="F10828" s="9" t="s">
        <v>2804</v>
      </c>
      <c r="G10828" s="10">
        <v>12544</v>
      </c>
      <c r="H10828" s="9" t="s">
        <v>94</v>
      </c>
      <c r="I10828" s="10">
        <v>14306</v>
      </c>
      <c r="J10828" s="11">
        <v>0.87683489444988105</v>
      </c>
      <c r="K10828" s="9" t="s">
        <v>94</v>
      </c>
      <c r="L10828" s="9" t="s">
        <v>95</v>
      </c>
    </row>
    <row r="10829" spans="1:12" x14ac:dyDescent="0.2">
      <c r="A10829" t="str">
        <f>VLOOKUP(B10829,StateFIPS!A$2:B$52,2)</f>
        <v>Illinois</v>
      </c>
      <c r="B10829">
        <f t="shared" si="172"/>
        <v>17</v>
      </c>
      <c r="C10829" s="9" t="s">
        <v>668</v>
      </c>
      <c r="D10829" s="9" t="s">
        <v>93</v>
      </c>
      <c r="E10829" s="9" t="s">
        <v>2803</v>
      </c>
      <c r="F10829" s="9" t="s">
        <v>2804</v>
      </c>
      <c r="G10829" s="10">
        <v>22</v>
      </c>
      <c r="H10829" s="9" t="s">
        <v>94</v>
      </c>
      <c r="I10829" s="10">
        <v>10</v>
      </c>
      <c r="J10829" s="11">
        <v>2.2000000000000002</v>
      </c>
      <c r="K10829" s="9" t="s">
        <v>94</v>
      </c>
      <c r="L10829" s="9" t="s">
        <v>95</v>
      </c>
    </row>
    <row r="10830" spans="1:12" x14ac:dyDescent="0.2">
      <c r="A10830" t="str">
        <f>VLOOKUP(B10830,StateFIPS!A$2:B$52,2)</f>
        <v>Kansas</v>
      </c>
      <c r="B10830">
        <f t="shared" si="172"/>
        <v>20</v>
      </c>
      <c r="C10830" s="9" t="s">
        <v>1667</v>
      </c>
      <c r="D10830" s="9" t="s">
        <v>93</v>
      </c>
      <c r="E10830" s="9" t="s">
        <v>2803</v>
      </c>
      <c r="F10830" s="9" t="s">
        <v>2804</v>
      </c>
      <c r="G10830" s="10">
        <v>867</v>
      </c>
      <c r="H10830" s="9" t="s">
        <v>94</v>
      </c>
      <c r="I10830" s="10">
        <v>929</v>
      </c>
      <c r="J10830" s="11">
        <v>0.93326157158234702</v>
      </c>
      <c r="K10830" s="9" t="s">
        <v>94</v>
      </c>
      <c r="L10830" s="9" t="s">
        <v>95</v>
      </c>
    </row>
    <row r="10831" spans="1:12" x14ac:dyDescent="0.2">
      <c r="A10831" t="str">
        <f>VLOOKUP(B10831,StateFIPS!A$2:B$52,2)</f>
        <v>Texas</v>
      </c>
      <c r="B10831">
        <f t="shared" si="172"/>
        <v>48</v>
      </c>
      <c r="C10831" s="9" t="s">
        <v>842</v>
      </c>
      <c r="D10831" s="9" t="s">
        <v>93</v>
      </c>
      <c r="E10831" s="9" t="s">
        <v>2803</v>
      </c>
      <c r="F10831" s="9" t="s">
        <v>2804</v>
      </c>
      <c r="G10831" s="10">
        <v>1386.38</v>
      </c>
      <c r="H10831" s="9" t="s">
        <v>94</v>
      </c>
      <c r="I10831" s="10">
        <v>1503</v>
      </c>
      <c r="J10831" s="11">
        <v>0.92240851630073195</v>
      </c>
      <c r="K10831" s="9" t="s">
        <v>94</v>
      </c>
      <c r="L10831" s="9" t="s">
        <v>95</v>
      </c>
    </row>
    <row r="10832" spans="1:12" x14ac:dyDescent="0.2">
      <c r="A10832" t="str">
        <f>VLOOKUP(B10832,StateFIPS!A$2:B$52,2)</f>
        <v>Texas</v>
      </c>
      <c r="B10832">
        <f t="shared" si="172"/>
        <v>48</v>
      </c>
      <c r="C10832" s="9" t="s">
        <v>2333</v>
      </c>
      <c r="D10832" s="9" t="s">
        <v>93</v>
      </c>
      <c r="E10832" s="9" t="s">
        <v>2803</v>
      </c>
      <c r="F10832" s="9" t="s">
        <v>2804</v>
      </c>
      <c r="G10832" s="10">
        <v>2028</v>
      </c>
      <c r="H10832" s="9" t="s">
        <v>94</v>
      </c>
      <c r="I10832" s="10">
        <v>2242</v>
      </c>
      <c r="J10832" s="11">
        <v>0.90454950936663703</v>
      </c>
      <c r="K10832" s="9" t="s">
        <v>94</v>
      </c>
      <c r="L10832" s="9" t="s">
        <v>95</v>
      </c>
    </row>
    <row r="10833" spans="1:12" x14ac:dyDescent="0.2">
      <c r="A10833" t="str">
        <f>VLOOKUP(B10833,StateFIPS!A$2:B$52,2)</f>
        <v>Pennsylvania</v>
      </c>
      <c r="B10833">
        <f t="shared" si="172"/>
        <v>42</v>
      </c>
      <c r="C10833" s="9" t="s">
        <v>1310</v>
      </c>
      <c r="D10833" s="9" t="s">
        <v>93</v>
      </c>
      <c r="E10833" s="9" t="s">
        <v>2803</v>
      </c>
      <c r="F10833" s="9" t="s">
        <v>2804</v>
      </c>
      <c r="G10833" s="10">
        <v>6596</v>
      </c>
      <c r="H10833" s="9" t="s">
        <v>94</v>
      </c>
      <c r="I10833" s="10">
        <v>15333</v>
      </c>
      <c r="J10833" s="11">
        <v>0.43018326485358399</v>
      </c>
      <c r="K10833" s="9" t="s">
        <v>94</v>
      </c>
      <c r="L10833" s="9" t="s">
        <v>95</v>
      </c>
    </row>
    <row r="10834" spans="1:12" x14ac:dyDescent="0.2">
      <c r="A10834" t="str">
        <f>VLOOKUP(B10834,StateFIPS!A$2:B$52,2)</f>
        <v>Pennsylvania</v>
      </c>
      <c r="B10834">
        <f t="shared" si="172"/>
        <v>42</v>
      </c>
      <c r="C10834" s="9" t="s">
        <v>1337</v>
      </c>
      <c r="D10834" s="9" t="s">
        <v>93</v>
      </c>
      <c r="E10834" s="9" t="s">
        <v>2803</v>
      </c>
      <c r="F10834" s="9" t="s">
        <v>2804</v>
      </c>
      <c r="G10834" s="10">
        <v>39250</v>
      </c>
      <c r="H10834" s="9" t="s">
        <v>94</v>
      </c>
      <c r="I10834" s="10">
        <v>17940</v>
      </c>
      <c r="J10834" s="11">
        <v>2.18784838350056</v>
      </c>
      <c r="K10834" s="9" t="s">
        <v>94</v>
      </c>
      <c r="L10834" s="9" t="s">
        <v>95</v>
      </c>
    </row>
    <row r="10835" spans="1:12" x14ac:dyDescent="0.2">
      <c r="A10835" t="str">
        <f>VLOOKUP(B10835,StateFIPS!A$2:B$52,2)</f>
        <v>Kansas</v>
      </c>
      <c r="B10835">
        <f t="shared" si="172"/>
        <v>20</v>
      </c>
      <c r="C10835" s="9" t="s">
        <v>265</v>
      </c>
      <c r="D10835" s="9" t="s">
        <v>93</v>
      </c>
      <c r="E10835" s="9" t="s">
        <v>2803</v>
      </c>
      <c r="F10835" s="9" t="s">
        <v>2804</v>
      </c>
      <c r="G10835" s="10">
        <v>984</v>
      </c>
      <c r="H10835" s="9" t="s">
        <v>94</v>
      </c>
      <c r="I10835" s="10">
        <v>1057</v>
      </c>
      <c r="J10835" s="11">
        <v>0.93093661305581799</v>
      </c>
      <c r="K10835" s="9" t="s">
        <v>94</v>
      </c>
      <c r="L10835" s="9" t="s">
        <v>95</v>
      </c>
    </row>
    <row r="10836" spans="1:12" x14ac:dyDescent="0.2">
      <c r="A10836" t="str">
        <f>VLOOKUP(B10836,StateFIPS!A$2:B$52,2)</f>
        <v>Pennsylvania</v>
      </c>
      <c r="B10836">
        <f t="shared" si="172"/>
        <v>42</v>
      </c>
      <c r="C10836" s="9" t="s">
        <v>2348</v>
      </c>
      <c r="D10836" s="9" t="s">
        <v>93</v>
      </c>
      <c r="E10836" s="9" t="s">
        <v>2803</v>
      </c>
      <c r="F10836" s="9" t="s">
        <v>2804</v>
      </c>
      <c r="G10836" s="10">
        <v>43488</v>
      </c>
      <c r="H10836" s="9" t="s">
        <v>94</v>
      </c>
      <c r="I10836" s="10">
        <v>27792</v>
      </c>
      <c r="J10836" s="11">
        <v>1.5647668393782399</v>
      </c>
      <c r="K10836" s="9" t="s">
        <v>94</v>
      </c>
      <c r="L10836" s="9" t="s">
        <v>95</v>
      </c>
    </row>
    <row r="10837" spans="1:12" x14ac:dyDescent="0.2">
      <c r="A10837" t="str">
        <f>VLOOKUP(B10837,StateFIPS!A$2:B$52,2)</f>
        <v>Kansas</v>
      </c>
      <c r="B10837">
        <f t="shared" si="172"/>
        <v>20</v>
      </c>
      <c r="C10837" s="9" t="s">
        <v>1858</v>
      </c>
      <c r="D10837" s="9" t="s">
        <v>93</v>
      </c>
      <c r="E10837" s="9" t="s">
        <v>2803</v>
      </c>
      <c r="F10837" s="9" t="s">
        <v>2804</v>
      </c>
      <c r="G10837" s="10">
        <v>122</v>
      </c>
      <c r="H10837" s="9" t="s">
        <v>94</v>
      </c>
      <c r="I10837" s="10">
        <v>56</v>
      </c>
      <c r="J10837" s="11">
        <v>2.1785714285714302</v>
      </c>
      <c r="K10837" s="9" t="s">
        <v>94</v>
      </c>
      <c r="L10837" s="9" t="s">
        <v>95</v>
      </c>
    </row>
    <row r="10838" spans="1:12" x14ac:dyDescent="0.2">
      <c r="A10838" t="str">
        <f>VLOOKUP(B10838,StateFIPS!A$2:B$52,2)</f>
        <v>Kansas</v>
      </c>
      <c r="B10838">
        <f t="shared" si="172"/>
        <v>20</v>
      </c>
      <c r="C10838" s="9" t="s">
        <v>1862</v>
      </c>
      <c r="D10838" s="9" t="s">
        <v>93</v>
      </c>
      <c r="E10838" s="9" t="s">
        <v>2803</v>
      </c>
      <c r="F10838" s="9" t="s">
        <v>2804</v>
      </c>
      <c r="G10838" s="10">
        <v>5338</v>
      </c>
      <c r="H10838" s="9" t="s">
        <v>94</v>
      </c>
      <c r="I10838" s="10">
        <v>2440</v>
      </c>
      <c r="J10838" s="11">
        <v>2.1877049180327899</v>
      </c>
      <c r="K10838" s="9" t="s">
        <v>94</v>
      </c>
      <c r="L10838" s="9" t="s">
        <v>95</v>
      </c>
    </row>
    <row r="10839" spans="1:12" x14ac:dyDescent="0.2">
      <c r="A10839" t="str">
        <f>VLOOKUP(B10839,StateFIPS!A$2:B$52,2)</f>
        <v>Michigan</v>
      </c>
      <c r="B10839">
        <f t="shared" si="172"/>
        <v>26</v>
      </c>
      <c r="C10839" s="9" t="s">
        <v>1807</v>
      </c>
      <c r="D10839" s="9" t="s">
        <v>93</v>
      </c>
      <c r="E10839" s="9" t="s">
        <v>2803</v>
      </c>
      <c r="F10839" s="9" t="s">
        <v>2804</v>
      </c>
      <c r="G10839" s="10">
        <v>22017</v>
      </c>
      <c r="H10839" s="9" t="s">
        <v>94</v>
      </c>
      <c r="I10839" s="10">
        <v>12634</v>
      </c>
      <c r="J10839" s="11">
        <v>1.7426784866234</v>
      </c>
      <c r="K10839" s="9" t="s">
        <v>94</v>
      </c>
      <c r="L10839" s="9" t="s">
        <v>95</v>
      </c>
    </row>
    <row r="10840" spans="1:12" x14ac:dyDescent="0.2">
      <c r="A10840" t="str">
        <f>VLOOKUP(B10840,StateFIPS!A$2:B$52,2)</f>
        <v>Pennsylvania</v>
      </c>
      <c r="B10840">
        <f t="shared" si="172"/>
        <v>42</v>
      </c>
      <c r="C10840" s="9" t="s">
        <v>2455</v>
      </c>
      <c r="D10840" s="9" t="s">
        <v>93</v>
      </c>
      <c r="E10840" s="9" t="s">
        <v>2803</v>
      </c>
      <c r="F10840" s="9" t="s">
        <v>2804</v>
      </c>
      <c r="G10840" s="10">
        <v>2061</v>
      </c>
      <c r="H10840" s="9" t="s">
        <v>94</v>
      </c>
      <c r="I10840" s="10">
        <v>2896</v>
      </c>
      <c r="J10840" s="11">
        <v>0.711671270718232</v>
      </c>
      <c r="K10840" s="9" t="s">
        <v>94</v>
      </c>
      <c r="L10840" s="9" t="s">
        <v>95</v>
      </c>
    </row>
    <row r="10841" spans="1:12" x14ac:dyDescent="0.2">
      <c r="A10841" t="str">
        <f>VLOOKUP(B10841,StateFIPS!A$2:B$52,2)</f>
        <v>Missouri</v>
      </c>
      <c r="B10841">
        <f t="shared" si="172"/>
        <v>29</v>
      </c>
      <c r="C10841" s="9" t="s">
        <v>1631</v>
      </c>
      <c r="D10841" s="9" t="s">
        <v>93</v>
      </c>
      <c r="E10841" s="9" t="s">
        <v>2803</v>
      </c>
      <c r="F10841" s="9" t="s">
        <v>2804</v>
      </c>
      <c r="G10841" s="10">
        <v>14857</v>
      </c>
      <c r="H10841" s="9" t="s">
        <v>94</v>
      </c>
      <c r="I10841" s="10">
        <v>6845</v>
      </c>
      <c r="J10841" s="11">
        <v>2.1704894083272501</v>
      </c>
      <c r="K10841" s="9" t="s">
        <v>94</v>
      </c>
      <c r="L10841" s="9" t="s">
        <v>95</v>
      </c>
    </row>
    <row r="10842" spans="1:12" x14ac:dyDescent="0.2">
      <c r="A10842" t="str">
        <f>VLOOKUP(B10842,StateFIPS!A$2:B$52,2)</f>
        <v>Missouri</v>
      </c>
      <c r="B10842">
        <f t="shared" si="172"/>
        <v>29</v>
      </c>
      <c r="C10842" s="9" t="s">
        <v>1683</v>
      </c>
      <c r="D10842" s="9" t="s">
        <v>93</v>
      </c>
      <c r="E10842" s="9" t="s">
        <v>2803</v>
      </c>
      <c r="F10842" s="9" t="s">
        <v>2804</v>
      </c>
      <c r="G10842" s="10">
        <v>1210</v>
      </c>
      <c r="H10842" s="9" t="s">
        <v>94</v>
      </c>
      <c r="I10842" s="10">
        <v>1352</v>
      </c>
      <c r="J10842" s="11">
        <v>0.89497041420118295</v>
      </c>
      <c r="K10842" s="9" t="s">
        <v>94</v>
      </c>
      <c r="L10842" s="9" t="s">
        <v>95</v>
      </c>
    </row>
    <row r="10843" spans="1:12" x14ac:dyDescent="0.2">
      <c r="A10843" t="str">
        <f>VLOOKUP(B10843,StateFIPS!A$2:B$52,2)</f>
        <v>Texas</v>
      </c>
      <c r="B10843">
        <f t="shared" si="172"/>
        <v>48</v>
      </c>
      <c r="C10843" s="9" t="s">
        <v>2355</v>
      </c>
      <c r="D10843" s="9" t="s">
        <v>93</v>
      </c>
      <c r="E10843" s="9" t="s">
        <v>2803</v>
      </c>
      <c r="F10843" s="9" t="s">
        <v>2804</v>
      </c>
      <c r="G10843" s="10">
        <v>1706.99</v>
      </c>
      <c r="H10843" s="9" t="s">
        <v>94</v>
      </c>
      <c r="I10843" s="10">
        <v>1895</v>
      </c>
      <c r="J10843" s="11">
        <v>0.90078627968337699</v>
      </c>
      <c r="K10843" s="9" t="s">
        <v>94</v>
      </c>
      <c r="L10843" s="9" t="s">
        <v>95</v>
      </c>
    </row>
    <row r="10844" spans="1:12" x14ac:dyDescent="0.2">
      <c r="A10844" t="str">
        <f>VLOOKUP(B10844,StateFIPS!A$2:B$52,2)</f>
        <v>Missouri</v>
      </c>
      <c r="B10844">
        <f t="shared" si="172"/>
        <v>29</v>
      </c>
      <c r="C10844" s="9" t="s">
        <v>376</v>
      </c>
      <c r="D10844" s="9" t="s">
        <v>93</v>
      </c>
      <c r="E10844" s="9" t="s">
        <v>2803</v>
      </c>
      <c r="F10844" s="9" t="s">
        <v>2804</v>
      </c>
      <c r="G10844" s="10">
        <v>15683</v>
      </c>
      <c r="H10844" s="9" t="s">
        <v>94</v>
      </c>
      <c r="I10844" s="10">
        <v>7734</v>
      </c>
      <c r="J10844" s="11">
        <v>2.0277993276441699</v>
      </c>
      <c r="K10844" s="9" t="s">
        <v>94</v>
      </c>
      <c r="L10844" s="9" t="s">
        <v>95</v>
      </c>
    </row>
    <row r="10845" spans="1:12" x14ac:dyDescent="0.2">
      <c r="A10845" t="str">
        <f>VLOOKUP(B10845,StateFIPS!A$2:B$52,2)</f>
        <v>Texas</v>
      </c>
      <c r="B10845">
        <f t="shared" si="172"/>
        <v>48</v>
      </c>
      <c r="C10845" s="9" t="s">
        <v>2612</v>
      </c>
      <c r="D10845" s="9" t="s">
        <v>93</v>
      </c>
      <c r="E10845" s="9" t="s">
        <v>2803</v>
      </c>
      <c r="F10845" s="9" t="s">
        <v>2804</v>
      </c>
      <c r="G10845" s="10">
        <v>127</v>
      </c>
      <c r="H10845" s="9" t="s">
        <v>94</v>
      </c>
      <c r="I10845" s="10">
        <v>136</v>
      </c>
      <c r="J10845" s="11">
        <v>0.93382352941176505</v>
      </c>
      <c r="K10845" s="9" t="s">
        <v>94</v>
      </c>
      <c r="L10845" s="9" t="s">
        <v>95</v>
      </c>
    </row>
    <row r="10846" spans="1:12" x14ac:dyDescent="0.2">
      <c r="A10846" t="str">
        <f>VLOOKUP(B10846,StateFIPS!A$2:B$52,2)</f>
        <v>Missouri</v>
      </c>
      <c r="B10846">
        <f t="shared" si="172"/>
        <v>29</v>
      </c>
      <c r="C10846" s="9" t="s">
        <v>1705</v>
      </c>
      <c r="D10846" s="9" t="s">
        <v>93</v>
      </c>
      <c r="E10846" s="9" t="s">
        <v>2803</v>
      </c>
      <c r="F10846" s="9" t="s">
        <v>2804</v>
      </c>
      <c r="G10846" s="10">
        <v>16615</v>
      </c>
      <c r="H10846" s="9" t="s">
        <v>94</v>
      </c>
      <c r="I10846" s="10">
        <v>8771</v>
      </c>
      <c r="J10846" s="11">
        <v>1.8943107969444799</v>
      </c>
      <c r="K10846" s="9" t="s">
        <v>94</v>
      </c>
      <c r="L10846" s="9" t="s">
        <v>95</v>
      </c>
    </row>
    <row r="10847" spans="1:12" x14ac:dyDescent="0.2">
      <c r="A10847" t="str">
        <f>VLOOKUP(B10847,StateFIPS!A$2:B$52,2)</f>
        <v>Missouri</v>
      </c>
      <c r="B10847">
        <f t="shared" si="172"/>
        <v>29</v>
      </c>
      <c r="C10847" s="9" t="s">
        <v>361</v>
      </c>
      <c r="D10847" s="9" t="s">
        <v>93</v>
      </c>
      <c r="E10847" s="9" t="s">
        <v>2803</v>
      </c>
      <c r="F10847" s="9" t="s">
        <v>2804</v>
      </c>
      <c r="G10847" s="10">
        <v>14872</v>
      </c>
      <c r="H10847" s="9" t="s">
        <v>94</v>
      </c>
      <c r="I10847" s="10">
        <v>6879</v>
      </c>
      <c r="J10847" s="11">
        <v>2.1619421427533099</v>
      </c>
      <c r="K10847" s="9" t="s">
        <v>94</v>
      </c>
      <c r="L10847" s="9" t="s">
        <v>95</v>
      </c>
    </row>
    <row r="10848" spans="1:12" x14ac:dyDescent="0.2">
      <c r="A10848" t="str">
        <f>VLOOKUP(B10848,StateFIPS!A$2:B$52,2)</f>
        <v>Illinois</v>
      </c>
      <c r="B10848">
        <f t="shared" si="172"/>
        <v>17</v>
      </c>
      <c r="C10848" s="9" t="s">
        <v>665</v>
      </c>
      <c r="D10848" s="9" t="s">
        <v>93</v>
      </c>
      <c r="E10848" s="9" t="s">
        <v>2803</v>
      </c>
      <c r="F10848" s="9" t="s">
        <v>2804</v>
      </c>
      <c r="G10848" s="10">
        <v>12626</v>
      </c>
      <c r="H10848" s="9" t="s">
        <v>94</v>
      </c>
      <c r="I10848" s="10">
        <v>5771</v>
      </c>
      <c r="J10848" s="11">
        <v>2.1878357303760199</v>
      </c>
      <c r="K10848" s="9" t="s">
        <v>94</v>
      </c>
      <c r="L10848" s="9" t="s">
        <v>95</v>
      </c>
    </row>
    <row r="10849" spans="1:12" x14ac:dyDescent="0.2">
      <c r="A10849" t="str">
        <f>VLOOKUP(B10849,StateFIPS!A$2:B$52,2)</f>
        <v>Missouri</v>
      </c>
      <c r="B10849">
        <f t="shared" si="172"/>
        <v>29</v>
      </c>
      <c r="C10849" s="9" t="s">
        <v>371</v>
      </c>
      <c r="D10849" s="9" t="s">
        <v>93</v>
      </c>
      <c r="E10849" s="9" t="s">
        <v>2803</v>
      </c>
      <c r="F10849" s="9" t="s">
        <v>2804</v>
      </c>
      <c r="G10849" s="10">
        <v>15841</v>
      </c>
      <c r="H10849" s="9" t="s">
        <v>94</v>
      </c>
      <c r="I10849" s="10">
        <v>7924</v>
      </c>
      <c r="J10849" s="11">
        <v>1.99911660777385</v>
      </c>
      <c r="K10849" s="9" t="s">
        <v>94</v>
      </c>
      <c r="L10849" s="9" t="s">
        <v>95</v>
      </c>
    </row>
    <row r="10850" spans="1:12" x14ac:dyDescent="0.2">
      <c r="A10850" t="str">
        <f>VLOOKUP(B10850,StateFIPS!A$2:B$52,2)</f>
        <v>Pennsylvania</v>
      </c>
      <c r="B10850">
        <f t="shared" si="172"/>
        <v>42</v>
      </c>
      <c r="C10850" s="9" t="s">
        <v>2318</v>
      </c>
      <c r="D10850" s="9" t="s">
        <v>93</v>
      </c>
      <c r="E10850" s="9" t="s">
        <v>2803</v>
      </c>
      <c r="F10850" s="9" t="s">
        <v>2804</v>
      </c>
      <c r="G10850" s="10">
        <v>40051</v>
      </c>
      <c r="H10850" s="9" t="s">
        <v>94</v>
      </c>
      <c r="I10850" s="10">
        <v>19804</v>
      </c>
      <c r="J10850" s="11">
        <v>2.0223692183397302</v>
      </c>
      <c r="K10850" s="9" t="s">
        <v>94</v>
      </c>
      <c r="L10850" s="9" t="s">
        <v>95</v>
      </c>
    </row>
    <row r="10851" spans="1:12" x14ac:dyDescent="0.2">
      <c r="A10851" t="str">
        <f>VLOOKUP(B10851,StateFIPS!A$2:B$52,2)</f>
        <v>Missouri</v>
      </c>
      <c r="B10851">
        <f t="shared" si="172"/>
        <v>29</v>
      </c>
      <c r="C10851" s="9" t="s">
        <v>1702</v>
      </c>
      <c r="D10851" s="9" t="s">
        <v>93</v>
      </c>
      <c r="E10851" s="9" t="s">
        <v>2803</v>
      </c>
      <c r="F10851" s="9" t="s">
        <v>2804</v>
      </c>
      <c r="G10851" s="10">
        <v>16396.89</v>
      </c>
      <c r="H10851" s="9" t="s">
        <v>94</v>
      </c>
      <c r="I10851" s="10">
        <v>8510</v>
      </c>
      <c r="J10851" s="11">
        <v>1.9267790834312599</v>
      </c>
      <c r="K10851" s="9" t="s">
        <v>94</v>
      </c>
      <c r="L10851" s="9" t="s">
        <v>95</v>
      </c>
    </row>
    <row r="10852" spans="1:12" x14ac:dyDescent="0.2">
      <c r="A10852" t="str">
        <f>VLOOKUP(B10852,StateFIPS!A$2:B$52,2)</f>
        <v>Missouri</v>
      </c>
      <c r="B10852">
        <f t="shared" si="172"/>
        <v>29</v>
      </c>
      <c r="C10852" s="9" t="s">
        <v>370</v>
      </c>
      <c r="D10852" s="9" t="s">
        <v>93</v>
      </c>
      <c r="E10852" s="9" t="s">
        <v>2803</v>
      </c>
      <c r="F10852" s="9" t="s">
        <v>2804</v>
      </c>
      <c r="G10852" s="10">
        <v>16089</v>
      </c>
      <c r="H10852" s="9" t="s">
        <v>94</v>
      </c>
      <c r="I10852" s="10">
        <v>8301</v>
      </c>
      <c r="J10852" s="11">
        <v>1.9382002168413399</v>
      </c>
      <c r="K10852" s="9" t="s">
        <v>94</v>
      </c>
      <c r="L10852" s="9" t="s">
        <v>95</v>
      </c>
    </row>
    <row r="10853" spans="1:12" x14ac:dyDescent="0.2">
      <c r="A10853" t="str">
        <f>VLOOKUP(B10853,StateFIPS!A$2:B$52,2)</f>
        <v>Michigan</v>
      </c>
      <c r="B10853">
        <f t="shared" si="172"/>
        <v>26</v>
      </c>
      <c r="C10853" s="9" t="s">
        <v>1823</v>
      </c>
      <c r="D10853" s="9" t="s">
        <v>93</v>
      </c>
      <c r="E10853" s="9" t="s">
        <v>2803</v>
      </c>
      <c r="F10853" s="9" t="s">
        <v>2804</v>
      </c>
      <c r="G10853" s="10">
        <v>17964</v>
      </c>
      <c r="H10853" s="9" t="s">
        <v>94</v>
      </c>
      <c r="I10853" s="10">
        <v>8211</v>
      </c>
      <c r="J10853" s="11">
        <v>2.1877968578735798</v>
      </c>
      <c r="K10853" s="9" t="s">
        <v>94</v>
      </c>
      <c r="L10853" s="9" t="s">
        <v>95</v>
      </c>
    </row>
    <row r="10854" spans="1:12" x14ac:dyDescent="0.2">
      <c r="A10854" t="str">
        <f>VLOOKUP(B10854,StateFIPS!A$2:B$52,2)</f>
        <v>Missouri</v>
      </c>
      <c r="B10854">
        <f t="shared" si="172"/>
        <v>29</v>
      </c>
      <c r="C10854" s="9" t="s">
        <v>369</v>
      </c>
      <c r="D10854" s="9" t="s">
        <v>93</v>
      </c>
      <c r="E10854" s="9" t="s">
        <v>2803</v>
      </c>
      <c r="F10854" s="9" t="s">
        <v>2804</v>
      </c>
      <c r="G10854" s="10">
        <v>1148</v>
      </c>
      <c r="H10854" s="9" t="s">
        <v>94</v>
      </c>
      <c r="I10854" s="10">
        <v>1323</v>
      </c>
      <c r="J10854" s="11">
        <v>0.86772486772486801</v>
      </c>
      <c r="K10854" s="9" t="s">
        <v>94</v>
      </c>
      <c r="L10854" s="9" t="s">
        <v>95</v>
      </c>
    </row>
    <row r="10855" spans="1:12" x14ac:dyDescent="0.2">
      <c r="A10855" t="str">
        <f>VLOOKUP(B10855,StateFIPS!A$2:B$52,2)</f>
        <v>Missouri</v>
      </c>
      <c r="B10855">
        <f t="shared" si="172"/>
        <v>29</v>
      </c>
      <c r="C10855" s="9" t="s">
        <v>1661</v>
      </c>
      <c r="D10855" s="9" t="s">
        <v>93</v>
      </c>
      <c r="E10855" s="9" t="s">
        <v>2803</v>
      </c>
      <c r="F10855" s="9" t="s">
        <v>2804</v>
      </c>
      <c r="G10855" s="10">
        <v>2840</v>
      </c>
      <c r="H10855" s="9" t="s">
        <v>94</v>
      </c>
      <c r="I10855" s="10">
        <v>3145</v>
      </c>
      <c r="J10855" s="11">
        <v>0.90302066772654999</v>
      </c>
      <c r="K10855" s="9" t="s">
        <v>94</v>
      </c>
      <c r="L10855" s="9" t="s">
        <v>95</v>
      </c>
    </row>
    <row r="10856" spans="1:12" x14ac:dyDescent="0.2">
      <c r="A10856" t="str">
        <f>VLOOKUP(B10856,StateFIPS!A$2:B$52,2)</f>
        <v>Missouri</v>
      </c>
      <c r="B10856">
        <f t="shared" si="172"/>
        <v>29</v>
      </c>
      <c r="C10856" s="9" t="s">
        <v>1648</v>
      </c>
      <c r="D10856" s="9" t="s">
        <v>93</v>
      </c>
      <c r="E10856" s="9" t="s">
        <v>2803</v>
      </c>
      <c r="F10856" s="9" t="s">
        <v>2804</v>
      </c>
      <c r="G10856" s="10">
        <v>1821</v>
      </c>
      <c r="H10856" s="9" t="s">
        <v>94</v>
      </c>
      <c r="I10856" s="10">
        <v>2071</v>
      </c>
      <c r="J10856" s="11">
        <v>0.87928536938677004</v>
      </c>
      <c r="K10856" s="9" t="s">
        <v>94</v>
      </c>
      <c r="L10856" s="9" t="s">
        <v>95</v>
      </c>
    </row>
    <row r="10857" spans="1:12" x14ac:dyDescent="0.2">
      <c r="A10857" t="str">
        <f>VLOOKUP(B10857,StateFIPS!A$2:B$52,2)</f>
        <v>Michigan</v>
      </c>
      <c r="B10857">
        <f t="shared" si="172"/>
        <v>26</v>
      </c>
      <c r="C10857" s="9" t="s">
        <v>1795</v>
      </c>
      <c r="D10857" s="9" t="s">
        <v>93</v>
      </c>
      <c r="E10857" s="9" t="s">
        <v>2803</v>
      </c>
      <c r="F10857" s="9" t="s">
        <v>2804</v>
      </c>
      <c r="G10857" s="10">
        <v>1285</v>
      </c>
      <c r="H10857" s="9" t="s">
        <v>94</v>
      </c>
      <c r="I10857" s="10">
        <v>1321</v>
      </c>
      <c r="J10857" s="11">
        <v>0.97274791824375495</v>
      </c>
      <c r="K10857" s="9" t="s">
        <v>94</v>
      </c>
      <c r="L10857" s="9" t="s">
        <v>95</v>
      </c>
    </row>
    <row r="10858" spans="1:12" x14ac:dyDescent="0.2">
      <c r="A10858" t="str">
        <f>VLOOKUP(B10858,StateFIPS!A$2:B$52,2)</f>
        <v>Missouri</v>
      </c>
      <c r="B10858">
        <f t="shared" si="172"/>
        <v>29</v>
      </c>
      <c r="C10858" s="9" t="s">
        <v>365</v>
      </c>
      <c r="D10858" s="9" t="s">
        <v>93</v>
      </c>
      <c r="E10858" s="9" t="s">
        <v>2803</v>
      </c>
      <c r="F10858" s="9" t="s">
        <v>2804</v>
      </c>
      <c r="G10858" s="10">
        <v>15060</v>
      </c>
      <c r="H10858" s="9" t="s">
        <v>94</v>
      </c>
      <c r="I10858" s="10">
        <v>7319</v>
      </c>
      <c r="J10858" s="11">
        <v>2.0576581500204898</v>
      </c>
      <c r="K10858" s="9" t="s">
        <v>94</v>
      </c>
      <c r="L10858" s="9" t="s">
        <v>95</v>
      </c>
    </row>
    <row r="10859" spans="1:12" x14ac:dyDescent="0.2">
      <c r="A10859" t="str">
        <f>VLOOKUP(B10859,StateFIPS!A$2:B$52,2)</f>
        <v>Missouri</v>
      </c>
      <c r="B10859">
        <f t="shared" si="172"/>
        <v>29</v>
      </c>
      <c r="C10859" s="9" t="s">
        <v>385</v>
      </c>
      <c r="D10859" s="9" t="s">
        <v>93</v>
      </c>
      <c r="E10859" s="9" t="s">
        <v>2803</v>
      </c>
      <c r="F10859" s="9" t="s">
        <v>2804</v>
      </c>
      <c r="G10859" s="10">
        <v>42.57</v>
      </c>
      <c r="H10859" s="9" t="s">
        <v>94</v>
      </c>
      <c r="I10859" s="10">
        <v>32</v>
      </c>
      <c r="J10859" s="11">
        <v>1.3303125</v>
      </c>
      <c r="K10859" s="9" t="s">
        <v>94</v>
      </c>
      <c r="L10859" s="9" t="s">
        <v>95</v>
      </c>
    </row>
    <row r="10860" spans="1:12" x14ac:dyDescent="0.2">
      <c r="A10860" t="str">
        <f>VLOOKUP(B10860,StateFIPS!A$2:B$52,2)</f>
        <v>Missouri</v>
      </c>
      <c r="B10860">
        <f t="shared" si="172"/>
        <v>29</v>
      </c>
      <c r="C10860" s="9" t="s">
        <v>1609</v>
      </c>
      <c r="D10860" s="9" t="s">
        <v>93</v>
      </c>
      <c r="E10860" s="9" t="s">
        <v>2803</v>
      </c>
      <c r="F10860" s="9" t="s">
        <v>2804</v>
      </c>
      <c r="G10860" s="10">
        <v>15952</v>
      </c>
      <c r="H10860" s="9" t="s">
        <v>94</v>
      </c>
      <c r="I10860" s="10">
        <v>8236</v>
      </c>
      <c r="J10860" s="11">
        <v>1.9368625546381699</v>
      </c>
      <c r="K10860" s="9" t="s">
        <v>94</v>
      </c>
      <c r="L10860" s="9" t="s">
        <v>95</v>
      </c>
    </row>
    <row r="10861" spans="1:12" x14ac:dyDescent="0.2">
      <c r="A10861" t="str">
        <f>VLOOKUP(B10861,StateFIPS!A$2:B$52,2)</f>
        <v>Oklahoma</v>
      </c>
      <c r="B10861">
        <f t="shared" si="172"/>
        <v>40</v>
      </c>
      <c r="C10861" s="9" t="s">
        <v>1290</v>
      </c>
      <c r="D10861" s="9" t="s">
        <v>93</v>
      </c>
      <c r="E10861" s="9" t="s">
        <v>2803</v>
      </c>
      <c r="F10861" s="9" t="s">
        <v>2804</v>
      </c>
      <c r="G10861" s="10">
        <v>1869</v>
      </c>
      <c r="H10861" s="9" t="s">
        <v>94</v>
      </c>
      <c r="I10861" s="10">
        <v>2186</v>
      </c>
      <c r="J10861" s="11">
        <v>0.85498627630375101</v>
      </c>
      <c r="K10861" s="9" t="s">
        <v>94</v>
      </c>
      <c r="L10861" s="9" t="s">
        <v>95</v>
      </c>
    </row>
    <row r="10862" spans="1:12" x14ac:dyDescent="0.2">
      <c r="A10862" t="str">
        <f>VLOOKUP(B10862,StateFIPS!A$2:B$52,2)</f>
        <v>Illinois</v>
      </c>
      <c r="B10862">
        <f t="shared" si="172"/>
        <v>17</v>
      </c>
      <c r="C10862" s="9" t="s">
        <v>715</v>
      </c>
      <c r="D10862" s="9" t="s">
        <v>93</v>
      </c>
      <c r="E10862" s="9" t="s">
        <v>2803</v>
      </c>
      <c r="F10862" s="9" t="s">
        <v>2804</v>
      </c>
      <c r="G10862" s="10">
        <v>20</v>
      </c>
      <c r="H10862" s="9" t="s">
        <v>94</v>
      </c>
      <c r="I10862" s="10">
        <v>9</v>
      </c>
      <c r="J10862" s="11">
        <v>2.2222222222222201</v>
      </c>
      <c r="K10862" s="9" t="s">
        <v>94</v>
      </c>
      <c r="L10862" s="9" t="s">
        <v>95</v>
      </c>
    </row>
    <row r="10863" spans="1:12" x14ac:dyDescent="0.2">
      <c r="A10863" t="str">
        <f>VLOOKUP(B10863,StateFIPS!A$2:B$52,2)</f>
        <v>Pennsylvania</v>
      </c>
      <c r="B10863">
        <f t="shared" si="172"/>
        <v>42</v>
      </c>
      <c r="C10863" s="9" t="s">
        <v>2610</v>
      </c>
      <c r="D10863" s="9" t="s">
        <v>93</v>
      </c>
      <c r="E10863" s="9" t="s">
        <v>2803</v>
      </c>
      <c r="F10863" s="9" t="s">
        <v>2804</v>
      </c>
      <c r="G10863" s="10">
        <v>3007</v>
      </c>
      <c r="H10863" s="9" t="s">
        <v>94</v>
      </c>
      <c r="I10863" s="10">
        <v>3457</v>
      </c>
      <c r="J10863" s="11">
        <v>0.86982933179056998</v>
      </c>
      <c r="K10863" s="9" t="s">
        <v>94</v>
      </c>
      <c r="L10863" s="9" t="s">
        <v>95</v>
      </c>
    </row>
    <row r="10864" spans="1:12" x14ac:dyDescent="0.2">
      <c r="A10864" t="str">
        <f>VLOOKUP(B10864,StateFIPS!A$2:B$52,2)</f>
        <v>Pennsylvania</v>
      </c>
      <c r="B10864">
        <f t="shared" si="172"/>
        <v>42</v>
      </c>
      <c r="C10864" s="9" t="s">
        <v>2583</v>
      </c>
      <c r="D10864" s="9" t="s">
        <v>93</v>
      </c>
      <c r="E10864" s="9" t="s">
        <v>2803</v>
      </c>
      <c r="F10864" s="9" t="s">
        <v>2804</v>
      </c>
      <c r="G10864" s="10">
        <v>40050</v>
      </c>
      <c r="H10864" s="9" t="s">
        <v>94</v>
      </c>
      <c r="I10864" s="10">
        <v>18847</v>
      </c>
      <c r="J10864" s="11">
        <v>2.1250066323552801</v>
      </c>
      <c r="K10864" s="9" t="s">
        <v>94</v>
      </c>
      <c r="L10864" s="9" t="s">
        <v>95</v>
      </c>
    </row>
    <row r="10865" spans="1:12" x14ac:dyDescent="0.2">
      <c r="A10865" t="str">
        <f>VLOOKUP(B10865,StateFIPS!A$2:B$52,2)</f>
        <v>Pennsylvania</v>
      </c>
      <c r="B10865">
        <f t="shared" si="172"/>
        <v>42</v>
      </c>
      <c r="C10865" s="9" t="s">
        <v>2528</v>
      </c>
      <c r="D10865" s="9" t="s">
        <v>93</v>
      </c>
      <c r="E10865" s="9" t="s">
        <v>2803</v>
      </c>
      <c r="F10865" s="9" t="s">
        <v>2804</v>
      </c>
      <c r="G10865" s="10">
        <v>41924</v>
      </c>
      <c r="H10865" s="9" t="s">
        <v>94</v>
      </c>
      <c r="I10865" s="10">
        <v>21118</v>
      </c>
      <c r="J10865" s="11">
        <v>1.9852258736622801</v>
      </c>
      <c r="K10865" s="9" t="s">
        <v>94</v>
      </c>
      <c r="L10865" s="9" t="s">
        <v>95</v>
      </c>
    </row>
    <row r="10866" spans="1:12" x14ac:dyDescent="0.2">
      <c r="A10866" t="str">
        <f>VLOOKUP(B10866,StateFIPS!A$2:B$52,2)</f>
        <v>Missouri</v>
      </c>
      <c r="B10866">
        <f t="shared" si="172"/>
        <v>29</v>
      </c>
      <c r="C10866" s="9" t="s">
        <v>380</v>
      </c>
      <c r="D10866" s="9" t="s">
        <v>93</v>
      </c>
      <c r="E10866" s="9" t="s">
        <v>2803</v>
      </c>
      <c r="F10866" s="9" t="s">
        <v>2804</v>
      </c>
      <c r="G10866" s="10">
        <v>1847</v>
      </c>
      <c r="H10866" s="9" t="s">
        <v>94</v>
      </c>
      <c r="I10866" s="10">
        <v>2599</v>
      </c>
      <c r="J10866" s="11">
        <v>0.71065794536360105</v>
      </c>
      <c r="K10866" s="9" t="s">
        <v>94</v>
      </c>
      <c r="L10866" s="9" t="s">
        <v>95</v>
      </c>
    </row>
    <row r="10867" spans="1:12" x14ac:dyDescent="0.2">
      <c r="A10867" t="str">
        <f>VLOOKUP(B10867,StateFIPS!A$2:B$52,2)</f>
        <v>Michigan</v>
      </c>
      <c r="B10867">
        <f t="shared" si="172"/>
        <v>26</v>
      </c>
      <c r="C10867" s="9" t="s">
        <v>1803</v>
      </c>
      <c r="D10867" s="9" t="s">
        <v>93</v>
      </c>
      <c r="E10867" s="9" t="s">
        <v>2803</v>
      </c>
      <c r="F10867" s="9" t="s">
        <v>2804</v>
      </c>
      <c r="G10867" s="10">
        <v>171</v>
      </c>
      <c r="H10867" s="9" t="s">
        <v>94</v>
      </c>
      <c r="I10867" s="10">
        <v>79</v>
      </c>
      <c r="J10867" s="11">
        <v>2.16455696202532</v>
      </c>
      <c r="K10867" s="9" t="s">
        <v>94</v>
      </c>
      <c r="L10867" s="9" t="s">
        <v>95</v>
      </c>
    </row>
    <row r="10868" spans="1:12" x14ac:dyDescent="0.2">
      <c r="A10868" t="str">
        <f>VLOOKUP(B10868,StateFIPS!A$2:B$52,2)</f>
        <v>Missouri</v>
      </c>
      <c r="B10868">
        <f t="shared" si="172"/>
        <v>29</v>
      </c>
      <c r="C10868" s="9" t="s">
        <v>378</v>
      </c>
      <c r="D10868" s="9" t="s">
        <v>93</v>
      </c>
      <c r="E10868" s="9" t="s">
        <v>2803</v>
      </c>
      <c r="F10868" s="9" t="s">
        <v>2804</v>
      </c>
      <c r="G10868" s="10">
        <v>14852</v>
      </c>
      <c r="H10868" s="9" t="s">
        <v>94</v>
      </c>
      <c r="I10868" s="10">
        <v>6833</v>
      </c>
      <c r="J10868" s="11">
        <v>2.1735694424118299</v>
      </c>
      <c r="K10868" s="9" t="s">
        <v>94</v>
      </c>
      <c r="L10868" s="9" t="s">
        <v>95</v>
      </c>
    </row>
    <row r="10869" spans="1:12" x14ac:dyDescent="0.2">
      <c r="A10869" t="str">
        <f>VLOOKUP(B10869,StateFIPS!A$2:B$52,2)</f>
        <v>Pennsylvania</v>
      </c>
      <c r="B10869">
        <f t="shared" si="172"/>
        <v>42</v>
      </c>
      <c r="C10869" s="9" t="s">
        <v>2301</v>
      </c>
      <c r="D10869" s="9" t="s">
        <v>93</v>
      </c>
      <c r="E10869" s="9" t="s">
        <v>2803</v>
      </c>
      <c r="F10869" s="9" t="s">
        <v>2804</v>
      </c>
      <c r="G10869" s="10">
        <v>477</v>
      </c>
      <c r="H10869" s="9" t="s">
        <v>94</v>
      </c>
      <c r="I10869" s="10">
        <v>911</v>
      </c>
      <c r="J10869" s="11">
        <v>0.52360043907793596</v>
      </c>
      <c r="K10869" s="9" t="s">
        <v>94</v>
      </c>
      <c r="L10869" s="9" t="s">
        <v>95</v>
      </c>
    </row>
    <row r="10870" spans="1:12" x14ac:dyDescent="0.2">
      <c r="A10870" t="str">
        <f>VLOOKUP(B10870,StateFIPS!A$2:B$52,2)</f>
        <v>Michigan</v>
      </c>
      <c r="B10870">
        <f t="shared" si="172"/>
        <v>26</v>
      </c>
      <c r="C10870" s="9" t="s">
        <v>454</v>
      </c>
      <c r="D10870" s="9" t="s">
        <v>93</v>
      </c>
      <c r="E10870" s="9" t="s">
        <v>2803</v>
      </c>
      <c r="F10870" s="9" t="s">
        <v>2804</v>
      </c>
      <c r="G10870" s="10">
        <v>130</v>
      </c>
      <c r="H10870" s="9" t="s">
        <v>94</v>
      </c>
      <c r="I10870" s="10">
        <v>60</v>
      </c>
      <c r="J10870" s="11">
        <v>2.1666666666666701</v>
      </c>
      <c r="K10870" s="9" t="s">
        <v>94</v>
      </c>
      <c r="L10870" s="9" t="s">
        <v>95</v>
      </c>
    </row>
    <row r="10871" spans="1:12" x14ac:dyDescent="0.2">
      <c r="A10871" t="str">
        <f>VLOOKUP(B10871,StateFIPS!A$2:B$52,2)</f>
        <v>Texas</v>
      </c>
      <c r="B10871">
        <f t="shared" si="172"/>
        <v>48</v>
      </c>
      <c r="C10871" s="9" t="s">
        <v>838</v>
      </c>
      <c r="D10871" s="9" t="s">
        <v>93</v>
      </c>
      <c r="E10871" s="9" t="s">
        <v>2803</v>
      </c>
      <c r="F10871" s="9" t="s">
        <v>2804</v>
      </c>
      <c r="G10871" s="10">
        <v>23057</v>
      </c>
      <c r="H10871" s="9" t="s">
        <v>94</v>
      </c>
      <c r="I10871" s="10">
        <v>10740</v>
      </c>
      <c r="J10871" s="11">
        <v>2.1468342644320302</v>
      </c>
      <c r="K10871" s="9" t="s">
        <v>94</v>
      </c>
      <c r="L10871" s="9" t="s">
        <v>95</v>
      </c>
    </row>
    <row r="10872" spans="1:12" x14ac:dyDescent="0.2">
      <c r="A10872" t="str">
        <f>VLOOKUP(B10872,StateFIPS!A$2:B$52,2)</f>
        <v>Michigan</v>
      </c>
      <c r="B10872">
        <f t="shared" si="172"/>
        <v>26</v>
      </c>
      <c r="C10872" s="9" t="s">
        <v>1804</v>
      </c>
      <c r="D10872" s="9" t="s">
        <v>93</v>
      </c>
      <c r="E10872" s="9" t="s">
        <v>2803</v>
      </c>
      <c r="F10872" s="9" t="s">
        <v>2804</v>
      </c>
      <c r="G10872" s="10">
        <v>61</v>
      </c>
      <c r="H10872" s="9" t="s">
        <v>94</v>
      </c>
      <c r="I10872" s="10">
        <v>27</v>
      </c>
      <c r="J10872" s="11">
        <v>2.25925925925926</v>
      </c>
      <c r="K10872" s="9" t="s">
        <v>94</v>
      </c>
      <c r="L10872" s="9" t="s">
        <v>95</v>
      </c>
    </row>
    <row r="10873" spans="1:12" x14ac:dyDescent="0.2">
      <c r="A10873" t="str">
        <f>VLOOKUP(B10873,StateFIPS!A$2:B$52,2)</f>
        <v>Missouri</v>
      </c>
      <c r="B10873">
        <f t="shared" si="172"/>
        <v>29</v>
      </c>
      <c r="C10873" s="9" t="s">
        <v>1612</v>
      </c>
      <c r="D10873" s="9" t="s">
        <v>93</v>
      </c>
      <c r="E10873" s="9" t="s">
        <v>2803</v>
      </c>
      <c r="F10873" s="9" t="s">
        <v>2804</v>
      </c>
      <c r="G10873" s="10">
        <v>16367</v>
      </c>
      <c r="H10873" s="9" t="s">
        <v>94</v>
      </c>
      <c r="I10873" s="10">
        <v>8497</v>
      </c>
      <c r="J10873" s="11">
        <v>1.9262092503236401</v>
      </c>
      <c r="K10873" s="9" t="s">
        <v>94</v>
      </c>
      <c r="L10873" s="9" t="s">
        <v>95</v>
      </c>
    </row>
    <row r="10874" spans="1:12" x14ac:dyDescent="0.2">
      <c r="A10874" t="str">
        <f>VLOOKUP(B10874,StateFIPS!A$2:B$52,2)</f>
        <v>Texas</v>
      </c>
      <c r="B10874">
        <f t="shared" si="172"/>
        <v>48</v>
      </c>
      <c r="C10874" s="9" t="s">
        <v>2351</v>
      </c>
      <c r="D10874" s="9" t="s">
        <v>93</v>
      </c>
      <c r="E10874" s="9" t="s">
        <v>2803</v>
      </c>
      <c r="F10874" s="9" t="s">
        <v>2804</v>
      </c>
      <c r="G10874" s="10">
        <v>932.57</v>
      </c>
      <c r="H10874" s="9" t="s">
        <v>94</v>
      </c>
      <c r="I10874" s="10">
        <v>1076</v>
      </c>
      <c r="J10874" s="11">
        <v>0.86670074349442405</v>
      </c>
      <c r="K10874" s="9" t="s">
        <v>94</v>
      </c>
      <c r="L10874" s="9" t="s">
        <v>95</v>
      </c>
    </row>
    <row r="10875" spans="1:12" x14ac:dyDescent="0.2">
      <c r="A10875" t="str">
        <f>VLOOKUP(B10875,StateFIPS!A$2:B$52,2)</f>
        <v>Texas</v>
      </c>
      <c r="B10875">
        <f t="shared" si="172"/>
        <v>48</v>
      </c>
      <c r="C10875" s="9" t="s">
        <v>840</v>
      </c>
      <c r="D10875" s="9" t="s">
        <v>93</v>
      </c>
      <c r="E10875" s="9" t="s">
        <v>2803</v>
      </c>
      <c r="F10875" s="9" t="s">
        <v>2804</v>
      </c>
      <c r="G10875" s="10">
        <v>1830</v>
      </c>
      <c r="H10875" s="9" t="s">
        <v>94</v>
      </c>
      <c r="I10875" s="10">
        <v>2014</v>
      </c>
      <c r="J10875" s="11">
        <v>0.90863952333664399</v>
      </c>
      <c r="K10875" s="9" t="s">
        <v>94</v>
      </c>
      <c r="L10875" s="9" t="s">
        <v>95</v>
      </c>
    </row>
    <row r="10876" spans="1:12" x14ac:dyDescent="0.2">
      <c r="A10876" t="str">
        <f>VLOOKUP(B10876,StateFIPS!A$2:B$52,2)</f>
        <v>Pennsylvania</v>
      </c>
      <c r="B10876">
        <f t="shared" si="172"/>
        <v>42</v>
      </c>
      <c r="C10876" s="9" t="s">
        <v>2539</v>
      </c>
      <c r="D10876" s="9" t="s">
        <v>93</v>
      </c>
      <c r="E10876" s="9" t="s">
        <v>2803</v>
      </c>
      <c r="F10876" s="9" t="s">
        <v>2804</v>
      </c>
      <c r="G10876" s="10">
        <v>303</v>
      </c>
      <c r="H10876" s="9" t="s">
        <v>94</v>
      </c>
      <c r="I10876" s="10">
        <v>317</v>
      </c>
      <c r="J10876" s="11">
        <v>0.95583596214511002</v>
      </c>
      <c r="K10876" s="9" t="s">
        <v>94</v>
      </c>
      <c r="L10876" s="9" t="s">
        <v>95</v>
      </c>
    </row>
    <row r="10877" spans="1:12" x14ac:dyDescent="0.2">
      <c r="A10877" t="str">
        <f>VLOOKUP(B10877,StateFIPS!A$2:B$52,2)</f>
        <v>Pennsylvania</v>
      </c>
      <c r="B10877">
        <f t="shared" si="172"/>
        <v>42</v>
      </c>
      <c r="C10877" s="9" t="s">
        <v>2647</v>
      </c>
      <c r="D10877" s="9" t="s">
        <v>93</v>
      </c>
      <c r="E10877" s="9" t="s">
        <v>2803</v>
      </c>
      <c r="F10877" s="9" t="s">
        <v>2804</v>
      </c>
      <c r="G10877" s="10">
        <v>7247</v>
      </c>
      <c r="H10877" s="9" t="s">
        <v>94</v>
      </c>
      <c r="I10877" s="10">
        <v>16029</v>
      </c>
      <c r="J10877" s="11">
        <v>0.45211803605964201</v>
      </c>
      <c r="K10877" s="9" t="s">
        <v>94</v>
      </c>
      <c r="L10877" s="9" t="s">
        <v>95</v>
      </c>
    </row>
    <row r="10878" spans="1:12" x14ac:dyDescent="0.2">
      <c r="A10878" t="str">
        <f>VLOOKUP(B10878,StateFIPS!A$2:B$52,2)</f>
        <v>Texas</v>
      </c>
      <c r="B10878">
        <f t="shared" si="172"/>
        <v>48</v>
      </c>
      <c r="C10878" s="9" t="s">
        <v>839</v>
      </c>
      <c r="D10878" s="9" t="s">
        <v>93</v>
      </c>
      <c r="E10878" s="9" t="s">
        <v>2803</v>
      </c>
      <c r="F10878" s="9" t="s">
        <v>2804</v>
      </c>
      <c r="G10878" s="10">
        <v>177</v>
      </c>
      <c r="H10878" s="9" t="s">
        <v>94</v>
      </c>
      <c r="I10878" s="10">
        <v>369</v>
      </c>
      <c r="J10878" s="11">
        <v>0.47967479674796698</v>
      </c>
      <c r="K10878" s="9" t="s">
        <v>94</v>
      </c>
      <c r="L10878" s="9" t="s">
        <v>95</v>
      </c>
    </row>
    <row r="10879" spans="1:12" x14ac:dyDescent="0.2">
      <c r="A10879" t="str">
        <f>VLOOKUP(B10879,StateFIPS!A$2:B$52,2)</f>
        <v>Pennsylvania</v>
      </c>
      <c r="B10879">
        <f t="shared" si="172"/>
        <v>42</v>
      </c>
      <c r="C10879" s="9" t="s">
        <v>2377</v>
      </c>
      <c r="D10879" s="9" t="s">
        <v>93</v>
      </c>
      <c r="E10879" s="9" t="s">
        <v>2803</v>
      </c>
      <c r="F10879" s="9" t="s">
        <v>2804</v>
      </c>
      <c r="G10879" s="10">
        <v>749</v>
      </c>
      <c r="H10879" s="9" t="s">
        <v>94</v>
      </c>
      <c r="I10879" s="10">
        <v>1659</v>
      </c>
      <c r="J10879" s="11">
        <v>0.45147679324894502</v>
      </c>
      <c r="K10879" s="9" t="s">
        <v>94</v>
      </c>
      <c r="L10879" s="9" t="s">
        <v>95</v>
      </c>
    </row>
    <row r="10880" spans="1:12" x14ac:dyDescent="0.2">
      <c r="A10880" t="str">
        <f>VLOOKUP(B10880,StateFIPS!A$2:B$52,2)</f>
        <v>Illinois</v>
      </c>
      <c r="B10880">
        <f t="shared" si="172"/>
        <v>17</v>
      </c>
      <c r="C10880" s="9" t="s">
        <v>667</v>
      </c>
      <c r="D10880" s="9" t="s">
        <v>93</v>
      </c>
      <c r="E10880" s="9" t="s">
        <v>2803</v>
      </c>
      <c r="F10880" s="9" t="s">
        <v>2804</v>
      </c>
      <c r="G10880" s="10">
        <v>12626</v>
      </c>
      <c r="H10880" s="9" t="s">
        <v>94</v>
      </c>
      <c r="I10880" s="10">
        <v>5771</v>
      </c>
      <c r="J10880" s="11">
        <v>2.1878357303760199</v>
      </c>
      <c r="K10880" s="9" t="s">
        <v>94</v>
      </c>
      <c r="L10880" s="9" t="s">
        <v>95</v>
      </c>
    </row>
    <row r="10881" spans="1:12" x14ac:dyDescent="0.2">
      <c r="A10881" t="str">
        <f>VLOOKUP(B10881,StateFIPS!A$2:B$52,2)</f>
        <v>Missouri</v>
      </c>
      <c r="B10881">
        <f t="shared" si="172"/>
        <v>29</v>
      </c>
      <c r="C10881" s="9" t="s">
        <v>377</v>
      </c>
      <c r="D10881" s="9" t="s">
        <v>93</v>
      </c>
      <c r="E10881" s="9" t="s">
        <v>2803</v>
      </c>
      <c r="F10881" s="9" t="s">
        <v>2804</v>
      </c>
      <c r="G10881" s="10">
        <v>48</v>
      </c>
      <c r="H10881" s="9" t="s">
        <v>94</v>
      </c>
      <c r="I10881" s="10">
        <v>112</v>
      </c>
      <c r="J10881" s="11">
        <v>0.42857142857142899</v>
      </c>
      <c r="K10881" s="9" t="s">
        <v>94</v>
      </c>
      <c r="L10881" s="9" t="s">
        <v>95</v>
      </c>
    </row>
    <row r="10882" spans="1:12" x14ac:dyDescent="0.2">
      <c r="A10882" t="str">
        <f>VLOOKUP(B10882,StateFIPS!A$2:B$52,2)</f>
        <v>Oklahoma</v>
      </c>
      <c r="B10882">
        <f t="shared" si="172"/>
        <v>40</v>
      </c>
      <c r="C10882" s="9" t="s">
        <v>1326</v>
      </c>
      <c r="D10882" s="9" t="s">
        <v>93</v>
      </c>
      <c r="E10882" s="9" t="s">
        <v>2803</v>
      </c>
      <c r="F10882" s="9" t="s">
        <v>2804</v>
      </c>
      <c r="G10882" s="10">
        <v>2693.61</v>
      </c>
      <c r="H10882" s="9" t="s">
        <v>94</v>
      </c>
      <c r="I10882" s="10">
        <v>2606</v>
      </c>
      <c r="J10882" s="11">
        <v>1.03361857252494</v>
      </c>
      <c r="K10882" s="9" t="s">
        <v>94</v>
      </c>
      <c r="L10882" s="9" t="s">
        <v>95</v>
      </c>
    </row>
    <row r="10883" spans="1:12" x14ac:dyDescent="0.2">
      <c r="A10883" t="str">
        <f>VLOOKUP(B10883,StateFIPS!A$2:B$52,2)</f>
        <v>Kansas</v>
      </c>
      <c r="B10883">
        <f t="shared" ref="B10883:B10946" si="173">VALUE(LEFT(C10883,2))</f>
        <v>20</v>
      </c>
      <c r="C10883" s="9" t="s">
        <v>1869</v>
      </c>
      <c r="D10883" s="9" t="s">
        <v>93</v>
      </c>
      <c r="E10883" s="9" t="s">
        <v>2803</v>
      </c>
      <c r="F10883" s="9" t="s">
        <v>2804</v>
      </c>
      <c r="G10883" s="10">
        <v>203.52</v>
      </c>
      <c r="H10883" s="9" t="s">
        <v>94</v>
      </c>
      <c r="I10883" s="10">
        <v>221</v>
      </c>
      <c r="J10883" s="11">
        <v>0.92090497737556598</v>
      </c>
      <c r="K10883" s="9" t="s">
        <v>94</v>
      </c>
      <c r="L10883" s="9" t="s">
        <v>95</v>
      </c>
    </row>
    <row r="10884" spans="1:12" x14ac:dyDescent="0.2">
      <c r="A10884" t="str">
        <f>VLOOKUP(B10884,StateFIPS!A$2:B$52,2)</f>
        <v>Illinois</v>
      </c>
      <c r="B10884">
        <f t="shared" si="173"/>
        <v>17</v>
      </c>
      <c r="C10884" s="9" t="s">
        <v>677</v>
      </c>
      <c r="D10884" s="9" t="s">
        <v>93</v>
      </c>
      <c r="E10884" s="9" t="s">
        <v>2803</v>
      </c>
      <c r="F10884" s="9" t="s">
        <v>2804</v>
      </c>
      <c r="G10884" s="10">
        <v>12626</v>
      </c>
      <c r="H10884" s="9" t="s">
        <v>94</v>
      </c>
      <c r="I10884" s="10">
        <v>5771</v>
      </c>
      <c r="J10884" s="11">
        <v>2.1878357303760199</v>
      </c>
      <c r="K10884" s="9" t="s">
        <v>94</v>
      </c>
      <c r="L10884" s="9" t="s">
        <v>95</v>
      </c>
    </row>
    <row r="10885" spans="1:12" x14ac:dyDescent="0.2">
      <c r="A10885" t="str">
        <f>VLOOKUP(B10885,StateFIPS!A$2:B$52,2)</f>
        <v>Illinois</v>
      </c>
      <c r="B10885">
        <f t="shared" si="173"/>
        <v>17</v>
      </c>
      <c r="C10885" s="9" t="s">
        <v>676</v>
      </c>
      <c r="D10885" s="9" t="s">
        <v>93</v>
      </c>
      <c r="E10885" s="9" t="s">
        <v>2803</v>
      </c>
      <c r="F10885" s="9" t="s">
        <v>2804</v>
      </c>
      <c r="G10885" s="10">
        <v>39</v>
      </c>
      <c r="H10885" s="9" t="s">
        <v>94</v>
      </c>
      <c r="I10885" s="10">
        <v>18</v>
      </c>
      <c r="J10885" s="11">
        <v>2.1666666666666701</v>
      </c>
      <c r="K10885" s="9" t="s">
        <v>94</v>
      </c>
      <c r="L10885" s="9" t="s">
        <v>95</v>
      </c>
    </row>
    <row r="10886" spans="1:12" x14ac:dyDescent="0.2">
      <c r="A10886" t="str">
        <f>VLOOKUP(B10886,StateFIPS!A$2:B$52,2)</f>
        <v>Illinois</v>
      </c>
      <c r="B10886">
        <f t="shared" si="173"/>
        <v>17</v>
      </c>
      <c r="C10886" s="9" t="s">
        <v>2208</v>
      </c>
      <c r="D10886" s="9" t="s">
        <v>93</v>
      </c>
      <c r="E10886" s="9" t="s">
        <v>2803</v>
      </c>
      <c r="F10886" s="9" t="s">
        <v>2804</v>
      </c>
      <c r="G10886" s="10">
        <v>12626</v>
      </c>
      <c r="H10886" s="9" t="s">
        <v>94</v>
      </c>
      <c r="I10886" s="10">
        <v>5771</v>
      </c>
      <c r="J10886" s="11">
        <v>2.1878357303760199</v>
      </c>
      <c r="K10886" s="9" t="s">
        <v>94</v>
      </c>
      <c r="L10886" s="9" t="s">
        <v>95</v>
      </c>
    </row>
    <row r="10887" spans="1:12" x14ac:dyDescent="0.2">
      <c r="A10887" t="str">
        <f>VLOOKUP(B10887,StateFIPS!A$2:B$52,2)</f>
        <v>Illinois</v>
      </c>
      <c r="B10887">
        <f t="shared" si="173"/>
        <v>17</v>
      </c>
      <c r="C10887" s="9" t="s">
        <v>650</v>
      </c>
      <c r="D10887" s="9" t="s">
        <v>93</v>
      </c>
      <c r="E10887" s="9" t="s">
        <v>2803</v>
      </c>
      <c r="F10887" s="9" t="s">
        <v>2804</v>
      </c>
      <c r="G10887" s="10">
        <v>12626</v>
      </c>
      <c r="H10887" s="9" t="s">
        <v>94</v>
      </c>
      <c r="I10887" s="10">
        <v>5771</v>
      </c>
      <c r="J10887" s="11">
        <v>2.1878357303760199</v>
      </c>
      <c r="K10887" s="9" t="s">
        <v>94</v>
      </c>
      <c r="L10887" s="9" t="s">
        <v>95</v>
      </c>
    </row>
    <row r="10888" spans="1:12" x14ac:dyDescent="0.2">
      <c r="A10888" t="str">
        <f>VLOOKUP(B10888,StateFIPS!A$2:B$52,2)</f>
        <v>Illinois</v>
      </c>
      <c r="B10888">
        <f t="shared" si="173"/>
        <v>17</v>
      </c>
      <c r="C10888" s="9" t="s">
        <v>2217</v>
      </c>
      <c r="D10888" s="9" t="s">
        <v>93</v>
      </c>
      <c r="E10888" s="9" t="s">
        <v>2803</v>
      </c>
      <c r="F10888" s="9" t="s">
        <v>2804</v>
      </c>
      <c r="G10888" s="10">
        <v>12626</v>
      </c>
      <c r="H10888" s="9" t="s">
        <v>94</v>
      </c>
      <c r="I10888" s="10">
        <v>5771</v>
      </c>
      <c r="J10888" s="11">
        <v>2.1878357303760199</v>
      </c>
      <c r="K10888" s="9" t="s">
        <v>94</v>
      </c>
      <c r="L10888" s="9" t="s">
        <v>95</v>
      </c>
    </row>
    <row r="10889" spans="1:12" x14ac:dyDescent="0.2">
      <c r="A10889" t="str">
        <f>VLOOKUP(B10889,StateFIPS!A$2:B$52,2)</f>
        <v>Illinois</v>
      </c>
      <c r="B10889">
        <f t="shared" si="173"/>
        <v>17</v>
      </c>
      <c r="C10889" s="9" t="s">
        <v>2748</v>
      </c>
      <c r="D10889" s="9" t="s">
        <v>93</v>
      </c>
      <c r="E10889" s="9" t="s">
        <v>2803</v>
      </c>
      <c r="F10889" s="9" t="s">
        <v>2804</v>
      </c>
      <c r="G10889" s="10">
        <v>12626</v>
      </c>
      <c r="H10889" s="9" t="s">
        <v>94</v>
      </c>
      <c r="I10889" s="10">
        <v>5771</v>
      </c>
      <c r="J10889" s="11">
        <v>2.1878357303760199</v>
      </c>
      <c r="K10889" s="9" t="s">
        <v>94</v>
      </c>
      <c r="L10889" s="9" t="s">
        <v>95</v>
      </c>
    </row>
    <row r="10890" spans="1:12" x14ac:dyDescent="0.2">
      <c r="A10890" t="str">
        <f>VLOOKUP(B10890,StateFIPS!A$2:B$52,2)</f>
        <v>Illinois</v>
      </c>
      <c r="B10890">
        <f t="shared" si="173"/>
        <v>17</v>
      </c>
      <c r="C10890" s="9" t="s">
        <v>653</v>
      </c>
      <c r="D10890" s="9" t="s">
        <v>93</v>
      </c>
      <c r="E10890" s="9" t="s">
        <v>2803</v>
      </c>
      <c r="F10890" s="9" t="s">
        <v>2804</v>
      </c>
      <c r="G10890" s="10">
        <v>12626</v>
      </c>
      <c r="H10890" s="9" t="s">
        <v>94</v>
      </c>
      <c r="I10890" s="10">
        <v>5771</v>
      </c>
      <c r="J10890" s="11">
        <v>2.1878357303760199</v>
      </c>
      <c r="K10890" s="9" t="s">
        <v>94</v>
      </c>
      <c r="L10890" s="9" t="s">
        <v>95</v>
      </c>
    </row>
    <row r="10891" spans="1:12" x14ac:dyDescent="0.2">
      <c r="A10891" t="str">
        <f>VLOOKUP(B10891,StateFIPS!A$2:B$52,2)</f>
        <v>Illinois</v>
      </c>
      <c r="B10891">
        <f t="shared" si="173"/>
        <v>17</v>
      </c>
      <c r="C10891" s="9" t="s">
        <v>680</v>
      </c>
      <c r="D10891" s="9" t="s">
        <v>93</v>
      </c>
      <c r="E10891" s="9" t="s">
        <v>2803</v>
      </c>
      <c r="F10891" s="9" t="s">
        <v>2804</v>
      </c>
      <c r="G10891" s="10">
        <v>12626</v>
      </c>
      <c r="H10891" s="9" t="s">
        <v>94</v>
      </c>
      <c r="I10891" s="10">
        <v>5771</v>
      </c>
      <c r="J10891" s="11">
        <v>2.1878357303760199</v>
      </c>
      <c r="K10891" s="9" t="s">
        <v>94</v>
      </c>
      <c r="L10891" s="9" t="s">
        <v>95</v>
      </c>
    </row>
    <row r="10892" spans="1:12" x14ac:dyDescent="0.2">
      <c r="A10892" t="str">
        <f>VLOOKUP(B10892,StateFIPS!A$2:B$52,2)</f>
        <v>Michigan</v>
      </c>
      <c r="B10892">
        <f t="shared" si="173"/>
        <v>26</v>
      </c>
      <c r="C10892" s="9" t="s">
        <v>1797</v>
      </c>
      <c r="D10892" s="9" t="s">
        <v>93</v>
      </c>
      <c r="E10892" s="9" t="s">
        <v>2803</v>
      </c>
      <c r="F10892" s="9" t="s">
        <v>2804</v>
      </c>
      <c r="G10892" s="10">
        <v>1407</v>
      </c>
      <c r="H10892" s="9" t="s">
        <v>94</v>
      </c>
      <c r="I10892" s="10">
        <v>1474</v>
      </c>
      <c r="J10892" s="11">
        <v>0.95454545454545503</v>
      </c>
      <c r="K10892" s="9" t="s">
        <v>94</v>
      </c>
      <c r="L10892" s="9" t="s">
        <v>95</v>
      </c>
    </row>
    <row r="10893" spans="1:12" x14ac:dyDescent="0.2">
      <c r="A10893" t="str">
        <f>VLOOKUP(B10893,StateFIPS!A$2:B$52,2)</f>
        <v>Illinois</v>
      </c>
      <c r="B10893">
        <f t="shared" si="173"/>
        <v>17</v>
      </c>
      <c r="C10893" s="9" t="s">
        <v>2734</v>
      </c>
      <c r="D10893" s="9" t="s">
        <v>93</v>
      </c>
      <c r="E10893" s="9" t="s">
        <v>2803</v>
      </c>
      <c r="F10893" s="9" t="s">
        <v>2804</v>
      </c>
      <c r="G10893" s="10">
        <v>12626</v>
      </c>
      <c r="H10893" s="9" t="s">
        <v>94</v>
      </c>
      <c r="I10893" s="10">
        <v>5771</v>
      </c>
      <c r="J10893" s="11">
        <v>2.1878357303760199</v>
      </c>
      <c r="K10893" s="9" t="s">
        <v>94</v>
      </c>
      <c r="L10893" s="9" t="s">
        <v>95</v>
      </c>
    </row>
    <row r="10894" spans="1:12" x14ac:dyDescent="0.2">
      <c r="A10894" t="str">
        <f>VLOOKUP(B10894,StateFIPS!A$2:B$52,2)</f>
        <v>Oklahoma</v>
      </c>
      <c r="B10894">
        <f t="shared" si="173"/>
        <v>40</v>
      </c>
      <c r="C10894" s="9" t="s">
        <v>1327</v>
      </c>
      <c r="D10894" s="9" t="s">
        <v>93</v>
      </c>
      <c r="E10894" s="9" t="s">
        <v>2803</v>
      </c>
      <c r="F10894" s="9" t="s">
        <v>2804</v>
      </c>
      <c r="G10894" s="10">
        <v>2378</v>
      </c>
      <c r="H10894" s="9" t="s">
        <v>94</v>
      </c>
      <c r="I10894" s="10">
        <v>2418</v>
      </c>
      <c r="J10894" s="11">
        <v>0.98345740281224103</v>
      </c>
      <c r="K10894" s="9" t="s">
        <v>94</v>
      </c>
      <c r="L10894" s="9" t="s">
        <v>95</v>
      </c>
    </row>
    <row r="10895" spans="1:12" x14ac:dyDescent="0.2">
      <c r="A10895" t="str">
        <f>VLOOKUP(B10895,StateFIPS!A$2:B$52,2)</f>
        <v>Michigan</v>
      </c>
      <c r="B10895">
        <f t="shared" si="173"/>
        <v>26</v>
      </c>
      <c r="C10895" s="9" t="s">
        <v>1798</v>
      </c>
      <c r="D10895" s="9" t="s">
        <v>93</v>
      </c>
      <c r="E10895" s="9" t="s">
        <v>2803</v>
      </c>
      <c r="F10895" s="9" t="s">
        <v>2804</v>
      </c>
      <c r="G10895" s="10">
        <v>22061</v>
      </c>
      <c r="H10895" s="9" t="s">
        <v>94</v>
      </c>
      <c r="I10895" s="10">
        <v>12681</v>
      </c>
      <c r="J10895" s="11">
        <v>1.7396892989511901</v>
      </c>
      <c r="K10895" s="9" t="s">
        <v>94</v>
      </c>
      <c r="L10895" s="9" t="s">
        <v>95</v>
      </c>
    </row>
    <row r="10896" spans="1:12" x14ac:dyDescent="0.2">
      <c r="A10896" t="str">
        <f>VLOOKUP(B10896,StateFIPS!A$2:B$52,2)</f>
        <v>Oklahoma</v>
      </c>
      <c r="B10896">
        <f t="shared" si="173"/>
        <v>40</v>
      </c>
      <c r="C10896" s="9" t="s">
        <v>2363</v>
      </c>
      <c r="D10896" s="9" t="s">
        <v>93</v>
      </c>
      <c r="E10896" s="9" t="s">
        <v>2803</v>
      </c>
      <c r="F10896" s="9" t="s">
        <v>2804</v>
      </c>
      <c r="G10896" s="10">
        <v>2621</v>
      </c>
      <c r="H10896" s="9" t="s">
        <v>94</v>
      </c>
      <c r="I10896" s="10">
        <v>2667</v>
      </c>
      <c r="J10896" s="11">
        <v>0.98275215598050203</v>
      </c>
      <c r="K10896" s="9" t="s">
        <v>94</v>
      </c>
      <c r="L10896" s="9" t="s">
        <v>95</v>
      </c>
    </row>
    <row r="10897" spans="1:12" x14ac:dyDescent="0.2">
      <c r="A10897" t="str">
        <f>VLOOKUP(B10897,StateFIPS!A$2:B$52,2)</f>
        <v>Oklahoma</v>
      </c>
      <c r="B10897">
        <f t="shared" si="173"/>
        <v>40</v>
      </c>
      <c r="C10897" s="9" t="s">
        <v>1328</v>
      </c>
      <c r="D10897" s="9" t="s">
        <v>93</v>
      </c>
      <c r="E10897" s="9" t="s">
        <v>2803</v>
      </c>
      <c r="F10897" s="9" t="s">
        <v>2804</v>
      </c>
      <c r="G10897" s="10">
        <v>2169</v>
      </c>
      <c r="H10897" s="9" t="s">
        <v>94</v>
      </c>
      <c r="I10897" s="10">
        <v>2133</v>
      </c>
      <c r="J10897" s="11">
        <v>1.0168776371307999</v>
      </c>
      <c r="K10897" s="9" t="s">
        <v>94</v>
      </c>
      <c r="L10897" s="9" t="s">
        <v>95</v>
      </c>
    </row>
    <row r="10898" spans="1:12" x14ac:dyDescent="0.2">
      <c r="A10898" t="str">
        <f>VLOOKUP(B10898,StateFIPS!A$2:B$52,2)</f>
        <v>Oklahoma</v>
      </c>
      <c r="B10898">
        <f t="shared" si="173"/>
        <v>40</v>
      </c>
      <c r="C10898" s="9" t="s">
        <v>2609</v>
      </c>
      <c r="D10898" s="9" t="s">
        <v>93</v>
      </c>
      <c r="E10898" s="9" t="s">
        <v>2803</v>
      </c>
      <c r="F10898" s="9" t="s">
        <v>2804</v>
      </c>
      <c r="G10898" s="10">
        <v>2590</v>
      </c>
      <c r="H10898" s="9" t="s">
        <v>94</v>
      </c>
      <c r="I10898" s="10">
        <v>2733</v>
      </c>
      <c r="J10898" s="11">
        <v>0.94767654592023398</v>
      </c>
      <c r="K10898" s="9" t="s">
        <v>94</v>
      </c>
      <c r="L10898" s="9" t="s">
        <v>95</v>
      </c>
    </row>
    <row r="10899" spans="1:12" x14ac:dyDescent="0.2">
      <c r="A10899" t="str">
        <f>VLOOKUP(B10899,StateFIPS!A$2:B$52,2)</f>
        <v>Michigan</v>
      </c>
      <c r="B10899">
        <f t="shared" si="173"/>
        <v>26</v>
      </c>
      <c r="C10899" s="9" t="s">
        <v>1800</v>
      </c>
      <c r="D10899" s="9" t="s">
        <v>93</v>
      </c>
      <c r="E10899" s="9" t="s">
        <v>2803</v>
      </c>
      <c r="F10899" s="9" t="s">
        <v>2804</v>
      </c>
      <c r="G10899" s="10">
        <v>1264</v>
      </c>
      <c r="H10899" s="9" t="s">
        <v>94</v>
      </c>
      <c r="I10899" s="10">
        <v>1370</v>
      </c>
      <c r="J10899" s="11">
        <v>0.922627737226277</v>
      </c>
      <c r="K10899" s="9" t="s">
        <v>94</v>
      </c>
      <c r="L10899" s="9" t="s">
        <v>95</v>
      </c>
    </row>
    <row r="10900" spans="1:12" x14ac:dyDescent="0.2">
      <c r="A10900" t="str">
        <f>VLOOKUP(B10900,StateFIPS!A$2:B$52,2)</f>
        <v>Illinois</v>
      </c>
      <c r="B10900">
        <f t="shared" si="173"/>
        <v>17</v>
      </c>
      <c r="C10900" s="9" t="s">
        <v>2732</v>
      </c>
      <c r="D10900" s="9" t="s">
        <v>93</v>
      </c>
      <c r="E10900" s="9" t="s">
        <v>2803</v>
      </c>
      <c r="F10900" s="9" t="s">
        <v>2804</v>
      </c>
      <c r="G10900" s="10">
        <v>19643</v>
      </c>
      <c r="H10900" s="9" t="s">
        <v>94</v>
      </c>
      <c r="I10900" s="10">
        <v>13429</v>
      </c>
      <c r="J10900" s="11">
        <v>1.4627299128751201</v>
      </c>
      <c r="K10900" s="9" t="s">
        <v>94</v>
      </c>
      <c r="L10900" s="9" t="s">
        <v>95</v>
      </c>
    </row>
    <row r="10901" spans="1:12" x14ac:dyDescent="0.2">
      <c r="A10901" t="str">
        <f>VLOOKUP(B10901,StateFIPS!A$2:B$52,2)</f>
        <v>Illinois</v>
      </c>
      <c r="B10901">
        <f t="shared" si="173"/>
        <v>17</v>
      </c>
      <c r="C10901" s="9" t="s">
        <v>2222</v>
      </c>
      <c r="D10901" s="9" t="s">
        <v>93</v>
      </c>
      <c r="E10901" s="9" t="s">
        <v>2803</v>
      </c>
      <c r="F10901" s="9" t="s">
        <v>2804</v>
      </c>
      <c r="G10901" s="10">
        <v>34</v>
      </c>
      <c r="H10901" s="9" t="s">
        <v>94</v>
      </c>
      <c r="I10901" s="10">
        <v>16</v>
      </c>
      <c r="J10901" s="11">
        <v>2.125</v>
      </c>
      <c r="K10901" s="9" t="s">
        <v>94</v>
      </c>
      <c r="L10901" s="9" t="s">
        <v>95</v>
      </c>
    </row>
    <row r="10902" spans="1:12" x14ac:dyDescent="0.2">
      <c r="A10902" t="str">
        <f>VLOOKUP(B10902,StateFIPS!A$2:B$52,2)</f>
        <v>Michigan</v>
      </c>
      <c r="B10902">
        <f t="shared" si="173"/>
        <v>26</v>
      </c>
      <c r="C10902" s="9" t="s">
        <v>1751</v>
      </c>
      <c r="D10902" s="9" t="s">
        <v>93</v>
      </c>
      <c r="E10902" s="9" t="s">
        <v>2803</v>
      </c>
      <c r="F10902" s="9" t="s">
        <v>2804</v>
      </c>
      <c r="G10902" s="10">
        <v>1049</v>
      </c>
      <c r="H10902" s="9" t="s">
        <v>94</v>
      </c>
      <c r="I10902" s="10">
        <v>1118</v>
      </c>
      <c r="J10902" s="11">
        <v>0.93828264758497304</v>
      </c>
      <c r="K10902" s="9" t="s">
        <v>94</v>
      </c>
      <c r="L10902" s="9" t="s">
        <v>95</v>
      </c>
    </row>
    <row r="10903" spans="1:12" x14ac:dyDescent="0.2">
      <c r="A10903" t="str">
        <f>VLOOKUP(B10903,StateFIPS!A$2:B$52,2)</f>
        <v>Michigan</v>
      </c>
      <c r="B10903">
        <f t="shared" si="173"/>
        <v>26</v>
      </c>
      <c r="C10903" s="9" t="s">
        <v>1730</v>
      </c>
      <c r="D10903" s="9" t="s">
        <v>93</v>
      </c>
      <c r="E10903" s="9" t="s">
        <v>2803</v>
      </c>
      <c r="F10903" s="9" t="s">
        <v>2804</v>
      </c>
      <c r="G10903" s="10">
        <v>1308</v>
      </c>
      <c r="H10903" s="9" t="s">
        <v>94</v>
      </c>
      <c r="I10903" s="10">
        <v>1414</v>
      </c>
      <c r="J10903" s="11">
        <v>0.925035360678925</v>
      </c>
      <c r="K10903" s="9" t="s">
        <v>94</v>
      </c>
      <c r="L10903" s="9" t="s">
        <v>95</v>
      </c>
    </row>
    <row r="10904" spans="1:12" x14ac:dyDescent="0.2">
      <c r="A10904" t="str">
        <f>VLOOKUP(B10904,StateFIPS!A$2:B$52,2)</f>
        <v>Missouri</v>
      </c>
      <c r="B10904">
        <f t="shared" si="173"/>
        <v>29</v>
      </c>
      <c r="C10904" s="9" t="s">
        <v>1027</v>
      </c>
      <c r="D10904" s="9" t="s">
        <v>93</v>
      </c>
      <c r="E10904" s="9" t="s">
        <v>2803</v>
      </c>
      <c r="F10904" s="9" t="s">
        <v>2804</v>
      </c>
      <c r="G10904" s="10">
        <v>14874</v>
      </c>
      <c r="H10904" s="9" t="s">
        <v>94</v>
      </c>
      <c r="I10904" s="10">
        <v>6884</v>
      </c>
      <c r="J10904" s="11">
        <v>2.16066240557815</v>
      </c>
      <c r="K10904" s="9" t="s">
        <v>94</v>
      </c>
      <c r="L10904" s="9" t="s">
        <v>95</v>
      </c>
    </row>
    <row r="10905" spans="1:12" x14ac:dyDescent="0.2">
      <c r="A10905" t="str">
        <f>VLOOKUP(B10905,StateFIPS!A$2:B$52,2)</f>
        <v>Missouri</v>
      </c>
      <c r="B10905">
        <f t="shared" si="173"/>
        <v>29</v>
      </c>
      <c r="C10905" s="9" t="s">
        <v>2267</v>
      </c>
      <c r="D10905" s="9" t="s">
        <v>93</v>
      </c>
      <c r="E10905" s="9" t="s">
        <v>2803</v>
      </c>
      <c r="F10905" s="9" t="s">
        <v>2804</v>
      </c>
      <c r="G10905" s="10">
        <v>14860</v>
      </c>
      <c r="H10905" s="9" t="s">
        <v>94</v>
      </c>
      <c r="I10905" s="10">
        <v>6850</v>
      </c>
      <c r="J10905" s="11">
        <v>2.1693430656934298</v>
      </c>
      <c r="K10905" s="9" t="s">
        <v>94</v>
      </c>
      <c r="L10905" s="9" t="s">
        <v>95</v>
      </c>
    </row>
    <row r="10906" spans="1:12" x14ac:dyDescent="0.2">
      <c r="A10906" t="str">
        <f>VLOOKUP(B10906,StateFIPS!A$2:B$52,2)</f>
        <v>Kentucky</v>
      </c>
      <c r="B10906">
        <f t="shared" si="173"/>
        <v>21</v>
      </c>
      <c r="C10906" s="9" t="s">
        <v>1829</v>
      </c>
      <c r="D10906" s="9" t="s">
        <v>93</v>
      </c>
      <c r="E10906" s="9" t="s">
        <v>2803</v>
      </c>
      <c r="F10906" s="9" t="s">
        <v>2804</v>
      </c>
      <c r="G10906" s="10">
        <v>2693</v>
      </c>
      <c r="H10906" s="9" t="s">
        <v>94</v>
      </c>
      <c r="I10906" s="10">
        <v>3053</v>
      </c>
      <c r="J10906" s="11">
        <v>0.88208319685555203</v>
      </c>
      <c r="K10906" s="9" t="s">
        <v>94</v>
      </c>
      <c r="L10906" s="9" t="s">
        <v>95</v>
      </c>
    </row>
    <row r="10907" spans="1:12" x14ac:dyDescent="0.2">
      <c r="A10907" t="str">
        <f>VLOOKUP(B10907,StateFIPS!A$2:B$52,2)</f>
        <v>Kentucky</v>
      </c>
      <c r="B10907">
        <f t="shared" si="173"/>
        <v>21</v>
      </c>
      <c r="C10907" s="9" t="s">
        <v>119</v>
      </c>
      <c r="D10907" s="9" t="s">
        <v>93</v>
      </c>
      <c r="E10907" s="9" t="s">
        <v>2803</v>
      </c>
      <c r="F10907" s="9" t="s">
        <v>2804</v>
      </c>
      <c r="G10907" s="10">
        <v>11586</v>
      </c>
      <c r="H10907" s="9" t="s">
        <v>94</v>
      </c>
      <c r="I10907" s="10">
        <v>12800</v>
      </c>
      <c r="J10907" s="11">
        <v>0.90515625</v>
      </c>
      <c r="K10907" s="9" t="s">
        <v>94</v>
      </c>
      <c r="L10907" s="9" t="s">
        <v>95</v>
      </c>
    </row>
    <row r="10908" spans="1:12" x14ac:dyDescent="0.2">
      <c r="A10908" t="str">
        <f>VLOOKUP(B10908,StateFIPS!A$2:B$52,2)</f>
        <v>Missouri</v>
      </c>
      <c r="B10908">
        <f t="shared" si="173"/>
        <v>29</v>
      </c>
      <c r="C10908" s="9" t="s">
        <v>358</v>
      </c>
      <c r="D10908" s="9" t="s">
        <v>93</v>
      </c>
      <c r="E10908" s="9" t="s">
        <v>2803</v>
      </c>
      <c r="F10908" s="9" t="s">
        <v>2804</v>
      </c>
      <c r="G10908" s="10">
        <v>1019</v>
      </c>
      <c r="H10908" s="9" t="s">
        <v>94</v>
      </c>
      <c r="I10908" s="10">
        <v>1101</v>
      </c>
      <c r="J10908" s="11">
        <v>0.92552225249772901</v>
      </c>
      <c r="K10908" s="9" t="s">
        <v>94</v>
      </c>
      <c r="L10908" s="9" t="s">
        <v>95</v>
      </c>
    </row>
    <row r="10909" spans="1:12" x14ac:dyDescent="0.2">
      <c r="A10909" t="str">
        <f>VLOOKUP(B10909,StateFIPS!A$2:B$52,2)</f>
        <v>Missouri</v>
      </c>
      <c r="B10909">
        <f t="shared" si="173"/>
        <v>29</v>
      </c>
      <c r="C10909" s="9" t="s">
        <v>1859</v>
      </c>
      <c r="D10909" s="9" t="s">
        <v>93</v>
      </c>
      <c r="E10909" s="9" t="s">
        <v>2803</v>
      </c>
      <c r="F10909" s="9" t="s">
        <v>2804</v>
      </c>
      <c r="G10909" s="10">
        <v>16171</v>
      </c>
      <c r="H10909" s="9" t="s">
        <v>94</v>
      </c>
      <c r="I10909" s="10">
        <v>8372</v>
      </c>
      <c r="J10909" s="11">
        <v>1.9315575728619201</v>
      </c>
      <c r="K10909" s="9" t="s">
        <v>94</v>
      </c>
      <c r="L10909" s="9" t="s">
        <v>95</v>
      </c>
    </row>
    <row r="10910" spans="1:12" x14ac:dyDescent="0.2">
      <c r="A10910" t="str">
        <f>VLOOKUP(B10910,StateFIPS!A$2:B$52,2)</f>
        <v>Kentucky</v>
      </c>
      <c r="B10910">
        <f t="shared" si="173"/>
        <v>21</v>
      </c>
      <c r="C10910" s="9" t="s">
        <v>1828</v>
      </c>
      <c r="D10910" s="9" t="s">
        <v>93</v>
      </c>
      <c r="E10910" s="9" t="s">
        <v>2803</v>
      </c>
      <c r="F10910" s="9" t="s">
        <v>2804</v>
      </c>
      <c r="G10910" s="10">
        <v>8344</v>
      </c>
      <c r="H10910" s="9" t="s">
        <v>94</v>
      </c>
      <c r="I10910" s="10">
        <v>9363</v>
      </c>
      <c r="J10910" s="11">
        <v>0.89116736088860404</v>
      </c>
      <c r="K10910" s="9" t="s">
        <v>94</v>
      </c>
      <c r="L10910" s="9" t="s">
        <v>95</v>
      </c>
    </row>
    <row r="10911" spans="1:12" x14ac:dyDescent="0.2">
      <c r="A10911" t="str">
        <f>VLOOKUP(B10911,StateFIPS!A$2:B$52,2)</f>
        <v>Missouri</v>
      </c>
      <c r="B10911">
        <f t="shared" si="173"/>
        <v>29</v>
      </c>
      <c r="C10911" s="9" t="s">
        <v>351</v>
      </c>
      <c r="D10911" s="9" t="s">
        <v>93</v>
      </c>
      <c r="E10911" s="9" t="s">
        <v>2803</v>
      </c>
      <c r="F10911" s="9" t="s">
        <v>2804</v>
      </c>
      <c r="G10911" s="10">
        <v>16800</v>
      </c>
      <c r="H10911" s="9" t="s">
        <v>94</v>
      </c>
      <c r="I10911" s="10">
        <v>9011</v>
      </c>
      <c r="J10911" s="11">
        <v>1.8643879702585699</v>
      </c>
      <c r="K10911" s="9" t="s">
        <v>94</v>
      </c>
      <c r="L10911" s="9" t="s">
        <v>95</v>
      </c>
    </row>
    <row r="10912" spans="1:12" x14ac:dyDescent="0.2">
      <c r="A10912" t="str">
        <f>VLOOKUP(B10912,StateFIPS!A$2:B$52,2)</f>
        <v>Illinois</v>
      </c>
      <c r="B10912">
        <f t="shared" si="173"/>
        <v>17</v>
      </c>
      <c r="C10912" s="9" t="s">
        <v>659</v>
      </c>
      <c r="D10912" s="9" t="s">
        <v>93</v>
      </c>
      <c r="E10912" s="9" t="s">
        <v>2803</v>
      </c>
      <c r="F10912" s="9" t="s">
        <v>2804</v>
      </c>
      <c r="G10912" s="10">
        <v>22</v>
      </c>
      <c r="H10912" s="9" t="s">
        <v>94</v>
      </c>
      <c r="I10912" s="10">
        <v>10</v>
      </c>
      <c r="J10912" s="11">
        <v>2.2000000000000002</v>
      </c>
      <c r="K10912" s="9" t="s">
        <v>94</v>
      </c>
      <c r="L10912" s="9" t="s">
        <v>95</v>
      </c>
    </row>
    <row r="10913" spans="1:12" x14ac:dyDescent="0.2">
      <c r="A10913" t="str">
        <f>VLOOKUP(B10913,StateFIPS!A$2:B$52,2)</f>
        <v>Kansas</v>
      </c>
      <c r="B10913">
        <f t="shared" si="173"/>
        <v>20</v>
      </c>
      <c r="C10913" s="9" t="s">
        <v>2693</v>
      </c>
      <c r="D10913" s="9" t="s">
        <v>93</v>
      </c>
      <c r="E10913" s="9" t="s">
        <v>2803</v>
      </c>
      <c r="F10913" s="9" t="s">
        <v>2804</v>
      </c>
      <c r="G10913" s="10">
        <v>5338</v>
      </c>
      <c r="H10913" s="9" t="s">
        <v>94</v>
      </c>
      <c r="I10913" s="10">
        <v>2440</v>
      </c>
      <c r="J10913" s="11">
        <v>2.1877049180327899</v>
      </c>
      <c r="K10913" s="9" t="s">
        <v>94</v>
      </c>
      <c r="L10913" s="9" t="s">
        <v>95</v>
      </c>
    </row>
    <row r="10914" spans="1:12" x14ac:dyDescent="0.2">
      <c r="A10914" t="str">
        <f>VLOOKUP(B10914,StateFIPS!A$2:B$52,2)</f>
        <v>Oklahoma</v>
      </c>
      <c r="B10914">
        <f t="shared" si="173"/>
        <v>40</v>
      </c>
      <c r="C10914" s="9" t="s">
        <v>2516</v>
      </c>
      <c r="D10914" s="9" t="s">
        <v>93</v>
      </c>
      <c r="E10914" s="9" t="s">
        <v>2803</v>
      </c>
      <c r="F10914" s="9" t="s">
        <v>2804</v>
      </c>
      <c r="G10914" s="10">
        <v>3247</v>
      </c>
      <c r="H10914" s="9" t="s">
        <v>94</v>
      </c>
      <c r="I10914" s="10">
        <v>3201</v>
      </c>
      <c r="J10914" s="11">
        <v>1.0143705092158699</v>
      </c>
      <c r="K10914" s="9" t="s">
        <v>94</v>
      </c>
      <c r="L10914" s="9" t="s">
        <v>95</v>
      </c>
    </row>
    <row r="10915" spans="1:12" x14ac:dyDescent="0.2">
      <c r="A10915" t="str">
        <f>VLOOKUP(B10915,StateFIPS!A$2:B$52,2)</f>
        <v>Michigan</v>
      </c>
      <c r="B10915">
        <f t="shared" si="173"/>
        <v>26</v>
      </c>
      <c r="C10915" s="9" t="s">
        <v>2765</v>
      </c>
      <c r="D10915" s="9" t="s">
        <v>93</v>
      </c>
      <c r="E10915" s="9" t="s">
        <v>2803</v>
      </c>
      <c r="F10915" s="9" t="s">
        <v>2804</v>
      </c>
      <c r="G10915" s="10">
        <v>17964</v>
      </c>
      <c r="H10915" s="9" t="s">
        <v>94</v>
      </c>
      <c r="I10915" s="10">
        <v>8211</v>
      </c>
      <c r="J10915" s="11">
        <v>2.1877968578735798</v>
      </c>
      <c r="K10915" s="9" t="s">
        <v>94</v>
      </c>
      <c r="L10915" s="9" t="s">
        <v>95</v>
      </c>
    </row>
    <row r="10916" spans="1:12" x14ac:dyDescent="0.2">
      <c r="A10916" t="str">
        <f>VLOOKUP(B10916,StateFIPS!A$2:B$52,2)</f>
        <v>Oklahoma</v>
      </c>
      <c r="B10916">
        <f t="shared" si="173"/>
        <v>40</v>
      </c>
      <c r="C10916" s="9" t="s">
        <v>1335</v>
      </c>
      <c r="D10916" s="9" t="s">
        <v>93</v>
      </c>
      <c r="E10916" s="9" t="s">
        <v>2803</v>
      </c>
      <c r="F10916" s="9" t="s">
        <v>2804</v>
      </c>
      <c r="G10916" s="10">
        <v>924</v>
      </c>
      <c r="H10916" s="9" t="s">
        <v>94</v>
      </c>
      <c r="I10916" s="10">
        <v>989</v>
      </c>
      <c r="J10916" s="11">
        <v>0.93427704752274998</v>
      </c>
      <c r="K10916" s="9" t="s">
        <v>94</v>
      </c>
      <c r="L10916" s="9" t="s">
        <v>95</v>
      </c>
    </row>
    <row r="10917" spans="1:12" x14ac:dyDescent="0.2">
      <c r="A10917" t="str">
        <f>VLOOKUP(B10917,StateFIPS!A$2:B$52,2)</f>
        <v>Oklahoma</v>
      </c>
      <c r="B10917">
        <f t="shared" si="173"/>
        <v>40</v>
      </c>
      <c r="C10917" s="9" t="s">
        <v>1324</v>
      </c>
      <c r="D10917" s="9" t="s">
        <v>93</v>
      </c>
      <c r="E10917" s="9" t="s">
        <v>2803</v>
      </c>
      <c r="F10917" s="9" t="s">
        <v>2804</v>
      </c>
      <c r="G10917" s="10">
        <v>1245</v>
      </c>
      <c r="H10917" s="9" t="s">
        <v>94</v>
      </c>
      <c r="I10917" s="10">
        <v>1424</v>
      </c>
      <c r="J10917" s="11">
        <v>0.87429775280898903</v>
      </c>
      <c r="K10917" s="9" t="s">
        <v>94</v>
      </c>
      <c r="L10917" s="9" t="s">
        <v>95</v>
      </c>
    </row>
    <row r="10918" spans="1:12" x14ac:dyDescent="0.2">
      <c r="A10918" t="str">
        <f>VLOOKUP(B10918,StateFIPS!A$2:B$52,2)</f>
        <v>Oklahoma</v>
      </c>
      <c r="B10918">
        <f t="shared" si="173"/>
        <v>40</v>
      </c>
      <c r="C10918" s="9" t="s">
        <v>1312</v>
      </c>
      <c r="D10918" s="9" t="s">
        <v>93</v>
      </c>
      <c r="E10918" s="9" t="s">
        <v>2803</v>
      </c>
      <c r="F10918" s="9" t="s">
        <v>2804</v>
      </c>
      <c r="G10918" s="10">
        <v>9103</v>
      </c>
      <c r="H10918" s="9" t="s">
        <v>94</v>
      </c>
      <c r="I10918" s="10">
        <v>9198</v>
      </c>
      <c r="J10918" s="11">
        <v>0.98967166775385995</v>
      </c>
      <c r="K10918" s="9" t="s">
        <v>94</v>
      </c>
      <c r="L10918" s="9" t="s">
        <v>95</v>
      </c>
    </row>
    <row r="10919" spans="1:12" x14ac:dyDescent="0.2">
      <c r="A10919" t="str">
        <f>VLOOKUP(B10919,StateFIPS!A$2:B$52,2)</f>
        <v>Michigan</v>
      </c>
      <c r="B10919">
        <f t="shared" si="173"/>
        <v>26</v>
      </c>
      <c r="C10919" s="9" t="s">
        <v>1731</v>
      </c>
      <c r="D10919" s="9" t="s">
        <v>93</v>
      </c>
      <c r="E10919" s="9" t="s">
        <v>2803</v>
      </c>
      <c r="F10919" s="9" t="s">
        <v>2804</v>
      </c>
      <c r="G10919" s="10">
        <v>19043</v>
      </c>
      <c r="H10919" s="9" t="s">
        <v>94</v>
      </c>
      <c r="I10919" s="10">
        <v>9389</v>
      </c>
      <c r="J10919" s="11">
        <v>2.0282245180530398</v>
      </c>
      <c r="K10919" s="9" t="s">
        <v>94</v>
      </c>
      <c r="L10919" s="9" t="s">
        <v>95</v>
      </c>
    </row>
    <row r="10920" spans="1:12" x14ac:dyDescent="0.2">
      <c r="A10920" t="str">
        <f>VLOOKUP(B10920,StateFIPS!A$2:B$52,2)</f>
        <v>Michigan</v>
      </c>
      <c r="B10920">
        <f t="shared" si="173"/>
        <v>26</v>
      </c>
      <c r="C10920" s="9" t="s">
        <v>1733</v>
      </c>
      <c r="D10920" s="9" t="s">
        <v>93</v>
      </c>
      <c r="E10920" s="9" t="s">
        <v>2803</v>
      </c>
      <c r="F10920" s="9" t="s">
        <v>2804</v>
      </c>
      <c r="G10920" s="10">
        <v>8.7100000000000009</v>
      </c>
      <c r="H10920" s="9" t="s">
        <v>94</v>
      </c>
      <c r="I10920" s="10">
        <v>4</v>
      </c>
      <c r="J10920" s="11">
        <v>2.1775000000000002</v>
      </c>
      <c r="K10920" s="9" t="s">
        <v>94</v>
      </c>
      <c r="L10920" s="9" t="s">
        <v>95</v>
      </c>
    </row>
    <row r="10921" spans="1:12" x14ac:dyDescent="0.2">
      <c r="A10921" t="str">
        <f>VLOOKUP(B10921,StateFIPS!A$2:B$52,2)</f>
        <v>Michigan</v>
      </c>
      <c r="B10921">
        <f t="shared" si="173"/>
        <v>26</v>
      </c>
      <c r="C10921" s="9" t="s">
        <v>1767</v>
      </c>
      <c r="D10921" s="9" t="s">
        <v>93</v>
      </c>
      <c r="E10921" s="9" t="s">
        <v>2803</v>
      </c>
      <c r="F10921" s="9" t="s">
        <v>2804</v>
      </c>
      <c r="G10921" s="10">
        <v>6693</v>
      </c>
      <c r="H10921" s="9" t="s">
        <v>94</v>
      </c>
      <c r="I10921" s="10">
        <v>7201</v>
      </c>
      <c r="J10921" s="11">
        <v>0.92945424246632402</v>
      </c>
      <c r="K10921" s="9" t="s">
        <v>94</v>
      </c>
      <c r="L10921" s="9" t="s">
        <v>95</v>
      </c>
    </row>
    <row r="10922" spans="1:12" x14ac:dyDescent="0.2">
      <c r="A10922" t="str">
        <f>VLOOKUP(B10922,StateFIPS!A$2:B$52,2)</f>
        <v>Illinois</v>
      </c>
      <c r="B10922">
        <f t="shared" si="173"/>
        <v>17</v>
      </c>
      <c r="C10922" s="9" t="s">
        <v>2163</v>
      </c>
      <c r="D10922" s="9" t="s">
        <v>93</v>
      </c>
      <c r="E10922" s="9" t="s">
        <v>2803</v>
      </c>
      <c r="F10922" s="9" t="s">
        <v>2804</v>
      </c>
      <c r="G10922" s="10">
        <v>12626</v>
      </c>
      <c r="H10922" s="9" t="s">
        <v>94</v>
      </c>
      <c r="I10922" s="10">
        <v>5771</v>
      </c>
      <c r="J10922" s="11">
        <v>2.1878357303760199</v>
      </c>
      <c r="K10922" s="9" t="s">
        <v>94</v>
      </c>
      <c r="L10922" s="9" t="s">
        <v>95</v>
      </c>
    </row>
    <row r="10923" spans="1:12" x14ac:dyDescent="0.2">
      <c r="A10923" t="str">
        <f>VLOOKUP(B10923,StateFIPS!A$2:B$52,2)</f>
        <v>Kansas</v>
      </c>
      <c r="B10923">
        <f t="shared" si="173"/>
        <v>20</v>
      </c>
      <c r="C10923" s="9" t="s">
        <v>1825</v>
      </c>
      <c r="D10923" s="9" t="s">
        <v>93</v>
      </c>
      <c r="E10923" s="9" t="s">
        <v>2803</v>
      </c>
      <c r="F10923" s="9" t="s">
        <v>2804</v>
      </c>
      <c r="G10923" s="10">
        <v>270.69</v>
      </c>
      <c r="H10923" s="9" t="s">
        <v>94</v>
      </c>
      <c r="I10923" s="10">
        <v>296</v>
      </c>
      <c r="J10923" s="11">
        <v>0.91449324324324299</v>
      </c>
      <c r="K10923" s="9" t="s">
        <v>94</v>
      </c>
      <c r="L10923" s="9" t="s">
        <v>95</v>
      </c>
    </row>
    <row r="10924" spans="1:12" x14ac:dyDescent="0.2">
      <c r="A10924" t="str">
        <f>VLOOKUP(B10924,StateFIPS!A$2:B$52,2)</f>
        <v>Missouri</v>
      </c>
      <c r="B10924">
        <f t="shared" si="173"/>
        <v>29</v>
      </c>
      <c r="C10924" s="9" t="s">
        <v>1645</v>
      </c>
      <c r="D10924" s="9" t="s">
        <v>93</v>
      </c>
      <c r="E10924" s="9" t="s">
        <v>2803</v>
      </c>
      <c r="F10924" s="9" t="s">
        <v>2804</v>
      </c>
      <c r="G10924" s="10">
        <v>15726</v>
      </c>
      <c r="H10924" s="9" t="s">
        <v>94</v>
      </c>
      <c r="I10924" s="10">
        <v>7807</v>
      </c>
      <c r="J10924" s="11">
        <v>2.0143460996541598</v>
      </c>
      <c r="K10924" s="9" t="s">
        <v>94</v>
      </c>
      <c r="L10924" s="9" t="s">
        <v>95</v>
      </c>
    </row>
    <row r="10925" spans="1:12" x14ac:dyDescent="0.2">
      <c r="A10925" t="str">
        <f>VLOOKUP(B10925,StateFIPS!A$2:B$52,2)</f>
        <v>Oklahoma</v>
      </c>
      <c r="B10925">
        <f t="shared" si="173"/>
        <v>40</v>
      </c>
      <c r="C10925" s="9" t="s">
        <v>2660</v>
      </c>
      <c r="D10925" s="9" t="s">
        <v>93</v>
      </c>
      <c r="E10925" s="9" t="s">
        <v>2803</v>
      </c>
      <c r="F10925" s="9" t="s">
        <v>2804</v>
      </c>
      <c r="G10925" s="10">
        <v>1305</v>
      </c>
      <c r="H10925" s="9" t="s">
        <v>94</v>
      </c>
      <c r="I10925" s="10">
        <v>1309</v>
      </c>
      <c r="J10925" s="11">
        <v>0.99694423223835005</v>
      </c>
      <c r="K10925" s="9" t="s">
        <v>94</v>
      </c>
      <c r="L10925" s="9" t="s">
        <v>95</v>
      </c>
    </row>
    <row r="10926" spans="1:12" x14ac:dyDescent="0.2">
      <c r="A10926" t="str">
        <f>VLOOKUP(B10926,StateFIPS!A$2:B$52,2)</f>
        <v>Oklahoma</v>
      </c>
      <c r="B10926">
        <f t="shared" si="173"/>
        <v>40</v>
      </c>
      <c r="C10926" s="9" t="s">
        <v>1333</v>
      </c>
      <c r="D10926" s="9" t="s">
        <v>93</v>
      </c>
      <c r="E10926" s="9" t="s">
        <v>2803</v>
      </c>
      <c r="F10926" s="9" t="s">
        <v>2804</v>
      </c>
      <c r="G10926" s="10">
        <v>890</v>
      </c>
      <c r="H10926" s="9" t="s">
        <v>94</v>
      </c>
      <c r="I10926" s="10">
        <v>868</v>
      </c>
      <c r="J10926" s="11">
        <v>1.0253456221198201</v>
      </c>
      <c r="K10926" s="9" t="s">
        <v>94</v>
      </c>
      <c r="L10926" s="9" t="s">
        <v>95</v>
      </c>
    </row>
    <row r="10927" spans="1:12" x14ac:dyDescent="0.2">
      <c r="A10927" t="str">
        <f>VLOOKUP(B10927,StateFIPS!A$2:B$52,2)</f>
        <v>Kansas</v>
      </c>
      <c r="B10927">
        <f t="shared" si="173"/>
        <v>20</v>
      </c>
      <c r="C10927" s="9" t="s">
        <v>1863</v>
      </c>
      <c r="D10927" s="9" t="s">
        <v>93</v>
      </c>
      <c r="E10927" s="9" t="s">
        <v>2803</v>
      </c>
      <c r="F10927" s="9" t="s">
        <v>2804</v>
      </c>
      <c r="G10927" s="10">
        <v>416</v>
      </c>
      <c r="H10927" s="9" t="s">
        <v>94</v>
      </c>
      <c r="I10927" s="10">
        <v>438</v>
      </c>
      <c r="J10927" s="11">
        <v>0.94977168949771695</v>
      </c>
      <c r="K10927" s="9" t="s">
        <v>94</v>
      </c>
      <c r="L10927" s="9" t="s">
        <v>95</v>
      </c>
    </row>
    <row r="10928" spans="1:12" x14ac:dyDescent="0.2">
      <c r="A10928" t="str">
        <f>VLOOKUP(B10928,StateFIPS!A$2:B$52,2)</f>
        <v>Oklahoma</v>
      </c>
      <c r="B10928">
        <f t="shared" si="173"/>
        <v>40</v>
      </c>
      <c r="C10928" s="9" t="s">
        <v>1334</v>
      </c>
      <c r="D10928" s="9" t="s">
        <v>93</v>
      </c>
      <c r="E10928" s="9" t="s">
        <v>2803</v>
      </c>
      <c r="F10928" s="9" t="s">
        <v>2804</v>
      </c>
      <c r="G10928" s="10">
        <v>2042</v>
      </c>
      <c r="H10928" s="9" t="s">
        <v>94</v>
      </c>
      <c r="I10928" s="10">
        <v>2090</v>
      </c>
      <c r="J10928" s="11">
        <v>0.97703349282296603</v>
      </c>
      <c r="K10928" s="9" t="s">
        <v>94</v>
      </c>
      <c r="L10928" s="9" t="s">
        <v>95</v>
      </c>
    </row>
    <row r="10929" spans="1:12" x14ac:dyDescent="0.2">
      <c r="A10929" t="str">
        <f>VLOOKUP(B10929,StateFIPS!A$2:B$52,2)</f>
        <v>Kansas</v>
      </c>
      <c r="B10929">
        <f t="shared" si="173"/>
        <v>20</v>
      </c>
      <c r="C10929" s="9" t="s">
        <v>1875</v>
      </c>
      <c r="D10929" s="9" t="s">
        <v>93</v>
      </c>
      <c r="E10929" s="9" t="s">
        <v>2803</v>
      </c>
      <c r="F10929" s="9" t="s">
        <v>2804</v>
      </c>
      <c r="G10929" s="10">
        <v>6781</v>
      </c>
      <c r="H10929" s="9" t="s">
        <v>94</v>
      </c>
      <c r="I10929" s="10">
        <v>4014</v>
      </c>
      <c r="J10929" s="11">
        <v>1.6893373193821599</v>
      </c>
      <c r="K10929" s="9" t="s">
        <v>94</v>
      </c>
      <c r="L10929" s="9" t="s">
        <v>95</v>
      </c>
    </row>
    <row r="10930" spans="1:12" x14ac:dyDescent="0.2">
      <c r="A10930" t="str">
        <f>VLOOKUP(B10930,StateFIPS!A$2:B$52,2)</f>
        <v>Kansas</v>
      </c>
      <c r="B10930">
        <f t="shared" si="173"/>
        <v>20</v>
      </c>
      <c r="C10930" s="9" t="s">
        <v>1873</v>
      </c>
      <c r="D10930" s="9" t="s">
        <v>93</v>
      </c>
      <c r="E10930" s="9" t="s">
        <v>2803</v>
      </c>
      <c r="F10930" s="9" t="s">
        <v>2804</v>
      </c>
      <c r="G10930" s="10">
        <v>5692.91</v>
      </c>
      <c r="H10930" s="9" t="s">
        <v>94</v>
      </c>
      <c r="I10930" s="10">
        <v>2827</v>
      </c>
      <c r="J10930" s="11">
        <v>2.0137637071100101</v>
      </c>
      <c r="K10930" s="9" t="s">
        <v>94</v>
      </c>
      <c r="L10930" s="9" t="s">
        <v>95</v>
      </c>
    </row>
    <row r="10931" spans="1:12" x14ac:dyDescent="0.2">
      <c r="A10931" t="str">
        <f>VLOOKUP(B10931,StateFIPS!A$2:B$52,2)</f>
        <v>Kansas</v>
      </c>
      <c r="B10931">
        <f t="shared" si="173"/>
        <v>20</v>
      </c>
      <c r="C10931" s="9" t="s">
        <v>1872</v>
      </c>
      <c r="D10931" s="9" t="s">
        <v>93</v>
      </c>
      <c r="E10931" s="9" t="s">
        <v>2803</v>
      </c>
      <c r="F10931" s="9" t="s">
        <v>2804</v>
      </c>
      <c r="G10931" s="10">
        <v>810</v>
      </c>
      <c r="H10931" s="9" t="s">
        <v>94</v>
      </c>
      <c r="I10931" s="10">
        <v>866</v>
      </c>
      <c r="J10931" s="11">
        <v>0.93533487297921503</v>
      </c>
      <c r="K10931" s="9" t="s">
        <v>94</v>
      </c>
      <c r="L10931" s="9" t="s">
        <v>95</v>
      </c>
    </row>
    <row r="10932" spans="1:12" x14ac:dyDescent="0.2">
      <c r="A10932" t="str">
        <f>VLOOKUP(B10932,StateFIPS!A$2:B$52,2)</f>
        <v>Missouri</v>
      </c>
      <c r="B10932">
        <f t="shared" si="173"/>
        <v>29</v>
      </c>
      <c r="C10932" s="9" t="s">
        <v>1626</v>
      </c>
      <c r="D10932" s="9" t="s">
        <v>93</v>
      </c>
      <c r="E10932" s="9" t="s">
        <v>2803</v>
      </c>
      <c r="F10932" s="9" t="s">
        <v>2804</v>
      </c>
      <c r="G10932" s="10">
        <v>14829.93</v>
      </c>
      <c r="H10932" s="9" t="s">
        <v>94</v>
      </c>
      <c r="I10932" s="10">
        <v>6782</v>
      </c>
      <c r="J10932" s="11">
        <v>2.1866602772043602</v>
      </c>
      <c r="K10932" s="9" t="s">
        <v>94</v>
      </c>
      <c r="L10932" s="9" t="s">
        <v>95</v>
      </c>
    </row>
    <row r="10933" spans="1:12" x14ac:dyDescent="0.2">
      <c r="A10933" t="str">
        <f>VLOOKUP(B10933,StateFIPS!A$2:B$52,2)</f>
        <v>Illinois</v>
      </c>
      <c r="B10933">
        <f t="shared" si="173"/>
        <v>17</v>
      </c>
      <c r="C10933" s="9" t="s">
        <v>654</v>
      </c>
      <c r="D10933" s="9" t="s">
        <v>93</v>
      </c>
      <c r="E10933" s="9" t="s">
        <v>2803</v>
      </c>
      <c r="F10933" s="9" t="s">
        <v>2804</v>
      </c>
      <c r="G10933" s="10">
        <v>12626</v>
      </c>
      <c r="H10933" s="9" t="s">
        <v>94</v>
      </c>
      <c r="I10933" s="10">
        <v>5771</v>
      </c>
      <c r="J10933" s="11">
        <v>2.1878357303760199</v>
      </c>
      <c r="K10933" s="9" t="s">
        <v>94</v>
      </c>
      <c r="L10933" s="9" t="s">
        <v>95</v>
      </c>
    </row>
    <row r="10934" spans="1:12" x14ac:dyDescent="0.2">
      <c r="A10934" t="str">
        <f>VLOOKUP(B10934,StateFIPS!A$2:B$52,2)</f>
        <v>Missouri</v>
      </c>
      <c r="B10934">
        <f t="shared" si="173"/>
        <v>29</v>
      </c>
      <c r="C10934" s="9" t="s">
        <v>2763</v>
      </c>
      <c r="D10934" s="9" t="s">
        <v>93</v>
      </c>
      <c r="E10934" s="9" t="s">
        <v>2803</v>
      </c>
      <c r="F10934" s="9" t="s">
        <v>2804</v>
      </c>
      <c r="G10934" s="10">
        <v>14828</v>
      </c>
      <c r="H10934" s="9" t="s">
        <v>94</v>
      </c>
      <c r="I10934" s="10">
        <v>6778</v>
      </c>
      <c r="J10934" s="11">
        <v>2.1876659781646501</v>
      </c>
      <c r="K10934" s="9" t="s">
        <v>94</v>
      </c>
      <c r="L10934" s="9" t="s">
        <v>95</v>
      </c>
    </row>
    <row r="10935" spans="1:12" x14ac:dyDescent="0.2">
      <c r="A10935" t="str">
        <f>VLOOKUP(B10935,StateFIPS!A$2:B$52,2)</f>
        <v>Missouri</v>
      </c>
      <c r="B10935">
        <f t="shared" si="173"/>
        <v>29</v>
      </c>
      <c r="C10935" s="9" t="s">
        <v>342</v>
      </c>
      <c r="D10935" s="9" t="s">
        <v>93</v>
      </c>
      <c r="E10935" s="9" t="s">
        <v>2803</v>
      </c>
      <c r="F10935" s="9" t="s">
        <v>2804</v>
      </c>
      <c r="G10935" s="10">
        <v>14828</v>
      </c>
      <c r="H10935" s="9" t="s">
        <v>94</v>
      </c>
      <c r="I10935" s="10">
        <v>6778</v>
      </c>
      <c r="J10935" s="11">
        <v>2.1876659781646501</v>
      </c>
      <c r="K10935" s="9" t="s">
        <v>94</v>
      </c>
      <c r="L10935" s="9" t="s">
        <v>95</v>
      </c>
    </row>
    <row r="10936" spans="1:12" x14ac:dyDescent="0.2">
      <c r="A10936" t="str">
        <f>VLOOKUP(B10936,StateFIPS!A$2:B$52,2)</f>
        <v>Missouri</v>
      </c>
      <c r="B10936">
        <f t="shared" si="173"/>
        <v>29</v>
      </c>
      <c r="C10936" s="9" t="s">
        <v>1638</v>
      </c>
      <c r="D10936" s="9" t="s">
        <v>93</v>
      </c>
      <c r="E10936" s="9" t="s">
        <v>2803</v>
      </c>
      <c r="F10936" s="9" t="s">
        <v>2804</v>
      </c>
      <c r="G10936" s="10">
        <v>15724</v>
      </c>
      <c r="H10936" s="9" t="s">
        <v>94</v>
      </c>
      <c r="I10936" s="10">
        <v>7819</v>
      </c>
      <c r="J10936" s="11">
        <v>2.0109988489576698</v>
      </c>
      <c r="K10936" s="9" t="s">
        <v>94</v>
      </c>
      <c r="L10936" s="9" t="s">
        <v>95</v>
      </c>
    </row>
    <row r="10937" spans="1:12" x14ac:dyDescent="0.2">
      <c r="A10937" t="str">
        <f>VLOOKUP(B10937,StateFIPS!A$2:B$52,2)</f>
        <v>Missouri</v>
      </c>
      <c r="B10937">
        <f t="shared" si="173"/>
        <v>29</v>
      </c>
      <c r="C10937" s="9" t="s">
        <v>339</v>
      </c>
      <c r="D10937" s="9" t="s">
        <v>93</v>
      </c>
      <c r="E10937" s="9" t="s">
        <v>2803</v>
      </c>
      <c r="F10937" s="9" t="s">
        <v>2804</v>
      </c>
      <c r="G10937" s="10">
        <v>1335</v>
      </c>
      <c r="H10937" s="9" t="s">
        <v>94</v>
      </c>
      <c r="I10937" s="10">
        <v>1566</v>
      </c>
      <c r="J10937" s="11">
        <v>0.85249042145593901</v>
      </c>
      <c r="K10937" s="9" t="s">
        <v>94</v>
      </c>
      <c r="L10937" s="9" t="s">
        <v>95</v>
      </c>
    </row>
    <row r="10938" spans="1:12" x14ac:dyDescent="0.2">
      <c r="A10938" t="str">
        <f>VLOOKUP(B10938,StateFIPS!A$2:B$52,2)</f>
        <v>Texas</v>
      </c>
      <c r="B10938">
        <f t="shared" si="173"/>
        <v>48</v>
      </c>
      <c r="C10938" s="9" t="s">
        <v>810</v>
      </c>
      <c r="D10938" s="9" t="s">
        <v>93</v>
      </c>
      <c r="E10938" s="9" t="s">
        <v>2803</v>
      </c>
      <c r="F10938" s="9" t="s">
        <v>2804</v>
      </c>
      <c r="G10938" s="10">
        <v>223</v>
      </c>
      <c r="H10938" s="9" t="s">
        <v>94</v>
      </c>
      <c r="I10938" s="10">
        <v>240</v>
      </c>
      <c r="J10938" s="11">
        <v>0.92916666666666703</v>
      </c>
      <c r="K10938" s="9" t="s">
        <v>94</v>
      </c>
      <c r="L10938" s="9" t="s">
        <v>95</v>
      </c>
    </row>
    <row r="10939" spans="1:12" x14ac:dyDescent="0.2">
      <c r="A10939" t="str">
        <f>VLOOKUP(B10939,StateFIPS!A$2:B$52,2)</f>
        <v>Texas</v>
      </c>
      <c r="B10939">
        <f t="shared" si="173"/>
        <v>48</v>
      </c>
      <c r="C10939" s="9" t="s">
        <v>809</v>
      </c>
      <c r="D10939" s="9" t="s">
        <v>93</v>
      </c>
      <c r="E10939" s="9" t="s">
        <v>2803</v>
      </c>
      <c r="F10939" s="9" t="s">
        <v>2804</v>
      </c>
      <c r="G10939" s="10">
        <v>656</v>
      </c>
      <c r="H10939" s="9" t="s">
        <v>94</v>
      </c>
      <c r="I10939" s="10">
        <v>704</v>
      </c>
      <c r="J10939" s="11">
        <v>0.93181818181818199</v>
      </c>
      <c r="K10939" s="9" t="s">
        <v>94</v>
      </c>
      <c r="L10939" s="9" t="s">
        <v>95</v>
      </c>
    </row>
    <row r="10940" spans="1:12" x14ac:dyDescent="0.2">
      <c r="A10940" t="str">
        <f>VLOOKUP(B10940,StateFIPS!A$2:B$52,2)</f>
        <v>Oklahoma</v>
      </c>
      <c r="B10940">
        <f t="shared" si="173"/>
        <v>40</v>
      </c>
      <c r="C10940" s="9" t="s">
        <v>2605</v>
      </c>
      <c r="D10940" s="9" t="s">
        <v>93</v>
      </c>
      <c r="E10940" s="9" t="s">
        <v>2803</v>
      </c>
      <c r="F10940" s="9" t="s">
        <v>2804</v>
      </c>
      <c r="G10940" s="10">
        <v>2257</v>
      </c>
      <c r="H10940" s="9" t="s">
        <v>94</v>
      </c>
      <c r="I10940" s="10">
        <v>2538</v>
      </c>
      <c r="J10940" s="11">
        <v>0.88928289992119802</v>
      </c>
      <c r="K10940" s="9" t="s">
        <v>94</v>
      </c>
      <c r="L10940" s="9" t="s">
        <v>95</v>
      </c>
    </row>
    <row r="10941" spans="1:12" x14ac:dyDescent="0.2">
      <c r="A10941" t="str">
        <f>VLOOKUP(B10941,StateFIPS!A$2:B$52,2)</f>
        <v>Texas</v>
      </c>
      <c r="B10941">
        <f t="shared" si="173"/>
        <v>48</v>
      </c>
      <c r="C10941" s="9" t="s">
        <v>843</v>
      </c>
      <c r="D10941" s="9" t="s">
        <v>93</v>
      </c>
      <c r="E10941" s="9" t="s">
        <v>2803</v>
      </c>
      <c r="F10941" s="9" t="s">
        <v>2804</v>
      </c>
      <c r="G10941" s="10">
        <v>22919</v>
      </c>
      <c r="H10941" s="9" t="s">
        <v>94</v>
      </c>
      <c r="I10941" s="10">
        <v>10592</v>
      </c>
      <c r="J10941" s="11">
        <v>2.1638028700906302</v>
      </c>
      <c r="K10941" s="9" t="s">
        <v>94</v>
      </c>
      <c r="L10941" s="9" t="s">
        <v>95</v>
      </c>
    </row>
    <row r="10942" spans="1:12" x14ac:dyDescent="0.2">
      <c r="A10942" t="str">
        <f>VLOOKUP(B10942,StateFIPS!A$2:B$52,2)</f>
        <v>Oklahoma</v>
      </c>
      <c r="B10942">
        <f t="shared" si="173"/>
        <v>40</v>
      </c>
      <c r="C10942" s="9" t="s">
        <v>1325</v>
      </c>
      <c r="D10942" s="9" t="s">
        <v>93</v>
      </c>
      <c r="E10942" s="9" t="s">
        <v>2803</v>
      </c>
      <c r="F10942" s="9" t="s">
        <v>2804</v>
      </c>
      <c r="G10942" s="10">
        <v>167</v>
      </c>
      <c r="H10942" s="9" t="s">
        <v>94</v>
      </c>
      <c r="I10942" s="10">
        <v>107</v>
      </c>
      <c r="J10942" s="11">
        <v>1.5607476635513999</v>
      </c>
      <c r="K10942" s="9" t="s">
        <v>94</v>
      </c>
      <c r="L10942" s="9" t="s">
        <v>95</v>
      </c>
    </row>
    <row r="10943" spans="1:12" x14ac:dyDescent="0.2">
      <c r="A10943" t="str">
        <f>VLOOKUP(B10943,StateFIPS!A$2:B$52,2)</f>
        <v>Kansas</v>
      </c>
      <c r="B10943">
        <f t="shared" si="173"/>
        <v>20</v>
      </c>
      <c r="C10943" s="9" t="s">
        <v>178</v>
      </c>
      <c r="D10943" s="9" t="s">
        <v>93</v>
      </c>
      <c r="E10943" s="9" t="s">
        <v>2803</v>
      </c>
      <c r="F10943" s="9" t="s">
        <v>2804</v>
      </c>
      <c r="G10943" s="10">
        <v>5338</v>
      </c>
      <c r="H10943" s="9" t="s">
        <v>94</v>
      </c>
      <c r="I10943" s="10">
        <v>2440</v>
      </c>
      <c r="J10943" s="11">
        <v>2.1877049180327899</v>
      </c>
      <c r="K10943" s="9" t="s">
        <v>94</v>
      </c>
      <c r="L10943" s="9" t="s">
        <v>95</v>
      </c>
    </row>
    <row r="10944" spans="1:12" x14ac:dyDescent="0.2">
      <c r="A10944" t="str">
        <f>VLOOKUP(B10944,StateFIPS!A$2:B$52,2)</f>
        <v>Texas</v>
      </c>
      <c r="B10944">
        <f t="shared" si="173"/>
        <v>48</v>
      </c>
      <c r="C10944" s="9" t="s">
        <v>812</v>
      </c>
      <c r="D10944" s="9" t="s">
        <v>93</v>
      </c>
      <c r="E10944" s="9" t="s">
        <v>2803</v>
      </c>
      <c r="F10944" s="9" t="s">
        <v>2804</v>
      </c>
      <c r="G10944" s="10">
        <v>116</v>
      </c>
      <c r="H10944" s="9" t="s">
        <v>94</v>
      </c>
      <c r="I10944" s="10">
        <v>124</v>
      </c>
      <c r="J10944" s="11">
        <v>0.93548387096774199</v>
      </c>
      <c r="K10944" s="9" t="s">
        <v>94</v>
      </c>
      <c r="L10944" s="9" t="s">
        <v>95</v>
      </c>
    </row>
    <row r="10945" spans="1:12" x14ac:dyDescent="0.2">
      <c r="A10945" t="str">
        <f>VLOOKUP(B10945,StateFIPS!A$2:B$52,2)</f>
        <v>Texas</v>
      </c>
      <c r="B10945">
        <f t="shared" si="173"/>
        <v>48</v>
      </c>
      <c r="C10945" s="9" t="s">
        <v>2361</v>
      </c>
      <c r="D10945" s="9" t="s">
        <v>93</v>
      </c>
      <c r="E10945" s="9" t="s">
        <v>2803</v>
      </c>
      <c r="F10945" s="9" t="s">
        <v>2804</v>
      </c>
      <c r="G10945" s="10">
        <v>2829.87</v>
      </c>
      <c r="H10945" s="9" t="s">
        <v>94</v>
      </c>
      <c r="I10945" s="10">
        <v>3234</v>
      </c>
      <c r="J10945" s="11">
        <v>0.87503710575139104</v>
      </c>
      <c r="K10945" s="9" t="s">
        <v>94</v>
      </c>
      <c r="L10945" s="9" t="s">
        <v>95</v>
      </c>
    </row>
    <row r="10946" spans="1:12" x14ac:dyDescent="0.2">
      <c r="A10946" t="str">
        <f>VLOOKUP(B10946,StateFIPS!A$2:B$52,2)</f>
        <v>Nebraska</v>
      </c>
      <c r="B10946">
        <f t="shared" si="173"/>
        <v>31</v>
      </c>
      <c r="C10946" s="9" t="s">
        <v>2190</v>
      </c>
      <c r="D10946" s="9" t="s">
        <v>93</v>
      </c>
      <c r="E10946" s="9" t="s">
        <v>2803</v>
      </c>
      <c r="F10946" s="9" t="s">
        <v>2804</v>
      </c>
      <c r="G10946" s="10">
        <v>39917</v>
      </c>
      <c r="H10946" s="9" t="s">
        <v>94</v>
      </c>
      <c r="I10946" s="10">
        <v>20990</v>
      </c>
      <c r="J10946" s="11">
        <v>1.9017151024297301</v>
      </c>
      <c r="K10946" s="9" t="s">
        <v>94</v>
      </c>
      <c r="L10946" s="9" t="s">
        <v>95</v>
      </c>
    </row>
    <row r="10947" spans="1:12" x14ac:dyDescent="0.2">
      <c r="A10947" t="str">
        <f>VLOOKUP(B10947,StateFIPS!A$2:B$52,2)</f>
        <v>Texas</v>
      </c>
      <c r="B10947">
        <f t="shared" ref="B10947:B10966" si="174">VALUE(LEFT(C10947,2))</f>
        <v>48</v>
      </c>
      <c r="C10947" s="9" t="s">
        <v>824</v>
      </c>
      <c r="D10947" s="9" t="s">
        <v>93</v>
      </c>
      <c r="E10947" s="9" t="s">
        <v>2803</v>
      </c>
      <c r="F10947" s="9" t="s">
        <v>2804</v>
      </c>
      <c r="G10947" s="10">
        <v>22731</v>
      </c>
      <c r="H10947" s="9" t="s">
        <v>94</v>
      </c>
      <c r="I10947" s="10">
        <v>10390</v>
      </c>
      <c r="J10947" s="11">
        <v>2.1877767083734398</v>
      </c>
      <c r="K10947" s="9" t="s">
        <v>94</v>
      </c>
      <c r="L10947" s="9" t="s">
        <v>95</v>
      </c>
    </row>
    <row r="10948" spans="1:12" x14ac:dyDescent="0.2">
      <c r="A10948" t="str">
        <f>VLOOKUP(B10948,StateFIPS!A$2:B$52,2)</f>
        <v>Texas</v>
      </c>
      <c r="B10948">
        <f t="shared" si="174"/>
        <v>48</v>
      </c>
      <c r="C10948" s="9" t="s">
        <v>823</v>
      </c>
      <c r="D10948" s="9" t="s">
        <v>93</v>
      </c>
      <c r="E10948" s="9" t="s">
        <v>2803</v>
      </c>
      <c r="F10948" s="9" t="s">
        <v>2804</v>
      </c>
      <c r="G10948" s="10">
        <v>1174</v>
      </c>
      <c r="H10948" s="9" t="s">
        <v>94</v>
      </c>
      <c r="I10948" s="10">
        <v>1520</v>
      </c>
      <c r="J10948" s="11">
        <v>0.77236842105263204</v>
      </c>
      <c r="K10948" s="9" t="s">
        <v>94</v>
      </c>
      <c r="L10948" s="9" t="s">
        <v>95</v>
      </c>
    </row>
    <row r="10949" spans="1:12" x14ac:dyDescent="0.2">
      <c r="A10949" t="str">
        <f>VLOOKUP(B10949,StateFIPS!A$2:B$52,2)</f>
        <v>Oklahoma</v>
      </c>
      <c r="B10949">
        <f t="shared" si="174"/>
        <v>40</v>
      </c>
      <c r="C10949" s="9" t="s">
        <v>2550</v>
      </c>
      <c r="D10949" s="9" t="s">
        <v>93</v>
      </c>
      <c r="E10949" s="9" t="s">
        <v>2803</v>
      </c>
      <c r="F10949" s="9" t="s">
        <v>2804</v>
      </c>
      <c r="G10949" s="10">
        <v>3278</v>
      </c>
      <c r="H10949" s="9" t="s">
        <v>94</v>
      </c>
      <c r="I10949" s="10">
        <v>3502</v>
      </c>
      <c r="J10949" s="11">
        <v>0.93603655054254697</v>
      </c>
      <c r="K10949" s="9" t="s">
        <v>94</v>
      </c>
      <c r="L10949" s="9" t="s">
        <v>95</v>
      </c>
    </row>
    <row r="10950" spans="1:12" x14ac:dyDescent="0.2">
      <c r="A10950" t="str">
        <f>VLOOKUP(B10950,StateFIPS!A$2:B$52,2)</f>
        <v>Texas</v>
      </c>
      <c r="B10950">
        <f t="shared" si="174"/>
        <v>48</v>
      </c>
      <c r="C10950" s="9" t="s">
        <v>821</v>
      </c>
      <c r="D10950" s="9" t="s">
        <v>93</v>
      </c>
      <c r="E10950" s="9" t="s">
        <v>2803</v>
      </c>
      <c r="F10950" s="9" t="s">
        <v>2804</v>
      </c>
      <c r="G10950" s="10">
        <v>1362.91</v>
      </c>
      <c r="H10950" s="9" t="s">
        <v>94</v>
      </c>
      <c r="I10950" s="10">
        <v>1509</v>
      </c>
      <c r="J10950" s="11">
        <v>0.90318754141815805</v>
      </c>
      <c r="K10950" s="9" t="s">
        <v>94</v>
      </c>
      <c r="L10950" s="9" t="s">
        <v>95</v>
      </c>
    </row>
    <row r="10951" spans="1:12" x14ac:dyDescent="0.2">
      <c r="A10951" t="str">
        <f>VLOOKUP(B10951,StateFIPS!A$2:B$52,2)</f>
        <v>Texas</v>
      </c>
      <c r="B10951">
        <f t="shared" si="174"/>
        <v>48</v>
      </c>
      <c r="C10951" s="9" t="s">
        <v>820</v>
      </c>
      <c r="D10951" s="9" t="s">
        <v>93</v>
      </c>
      <c r="E10951" s="9" t="s">
        <v>2803</v>
      </c>
      <c r="F10951" s="9" t="s">
        <v>2804</v>
      </c>
      <c r="G10951" s="10">
        <v>2579</v>
      </c>
      <c r="H10951" s="9" t="s">
        <v>94</v>
      </c>
      <c r="I10951" s="10">
        <v>2890</v>
      </c>
      <c r="J10951" s="11">
        <v>0.89238754325259495</v>
      </c>
      <c r="K10951" s="9" t="s">
        <v>94</v>
      </c>
      <c r="L10951" s="9" t="s">
        <v>95</v>
      </c>
    </row>
    <row r="10952" spans="1:12" x14ac:dyDescent="0.2">
      <c r="A10952" t="str">
        <f>VLOOKUP(B10952,StateFIPS!A$2:B$52,2)</f>
        <v>Texas</v>
      </c>
      <c r="B10952">
        <f t="shared" si="174"/>
        <v>48</v>
      </c>
      <c r="C10952" s="9" t="s">
        <v>817</v>
      </c>
      <c r="D10952" s="9" t="s">
        <v>93</v>
      </c>
      <c r="E10952" s="9" t="s">
        <v>2803</v>
      </c>
      <c r="F10952" s="9" t="s">
        <v>2804</v>
      </c>
      <c r="G10952" s="10">
        <v>1429.61</v>
      </c>
      <c r="H10952" s="9" t="s">
        <v>94</v>
      </c>
      <c r="I10952" s="10">
        <v>1641</v>
      </c>
      <c r="J10952" s="11">
        <v>0.87118220597196805</v>
      </c>
      <c r="K10952" s="9" t="s">
        <v>94</v>
      </c>
      <c r="L10952" s="9" t="s">
        <v>95</v>
      </c>
    </row>
    <row r="10953" spans="1:12" x14ac:dyDescent="0.2">
      <c r="A10953" t="str">
        <f>VLOOKUP(B10953,StateFIPS!A$2:B$52,2)</f>
        <v>Oklahoma</v>
      </c>
      <c r="B10953">
        <f t="shared" si="174"/>
        <v>40</v>
      </c>
      <c r="C10953" s="9" t="s">
        <v>2566</v>
      </c>
      <c r="D10953" s="9" t="s">
        <v>93</v>
      </c>
      <c r="E10953" s="9" t="s">
        <v>2803</v>
      </c>
      <c r="F10953" s="9" t="s">
        <v>2804</v>
      </c>
      <c r="G10953" s="10">
        <v>1239</v>
      </c>
      <c r="H10953" s="9" t="s">
        <v>94</v>
      </c>
      <c r="I10953" s="10">
        <v>1202</v>
      </c>
      <c r="J10953" s="11">
        <v>1.0307820299500801</v>
      </c>
      <c r="K10953" s="9" t="s">
        <v>94</v>
      </c>
      <c r="L10953" s="9" t="s">
        <v>95</v>
      </c>
    </row>
    <row r="10954" spans="1:12" x14ac:dyDescent="0.2">
      <c r="A10954" t="str">
        <f>VLOOKUP(B10954,StateFIPS!A$2:B$52,2)</f>
        <v>Texas</v>
      </c>
      <c r="B10954">
        <f t="shared" si="174"/>
        <v>48</v>
      </c>
      <c r="C10954" s="9" t="s">
        <v>813</v>
      </c>
      <c r="D10954" s="9" t="s">
        <v>93</v>
      </c>
      <c r="E10954" s="9" t="s">
        <v>2803</v>
      </c>
      <c r="F10954" s="9" t="s">
        <v>2804</v>
      </c>
      <c r="G10954" s="10">
        <v>22745</v>
      </c>
      <c r="H10954" s="9" t="s">
        <v>94</v>
      </c>
      <c r="I10954" s="10">
        <v>10423</v>
      </c>
      <c r="J10954" s="11">
        <v>2.18219322651828</v>
      </c>
      <c r="K10954" s="9" t="s">
        <v>94</v>
      </c>
      <c r="L10954" s="9" t="s">
        <v>95</v>
      </c>
    </row>
    <row r="10955" spans="1:12" x14ac:dyDescent="0.2">
      <c r="A10955" t="str">
        <f>VLOOKUP(B10955,StateFIPS!A$2:B$52,2)</f>
        <v>Oklahoma</v>
      </c>
      <c r="B10955">
        <f t="shared" si="174"/>
        <v>40</v>
      </c>
      <c r="C10955" s="9" t="s">
        <v>1331</v>
      </c>
      <c r="D10955" s="9" t="s">
        <v>93</v>
      </c>
      <c r="E10955" s="9" t="s">
        <v>2803</v>
      </c>
      <c r="F10955" s="9" t="s">
        <v>2804</v>
      </c>
      <c r="G10955" s="10">
        <v>1780</v>
      </c>
      <c r="H10955" s="9" t="s">
        <v>94</v>
      </c>
      <c r="I10955" s="10">
        <v>1842</v>
      </c>
      <c r="J10955" s="11">
        <v>0.96634093376764396</v>
      </c>
      <c r="K10955" s="9" t="s">
        <v>94</v>
      </c>
      <c r="L10955" s="9" t="s">
        <v>95</v>
      </c>
    </row>
    <row r="10956" spans="1:12" x14ac:dyDescent="0.2">
      <c r="A10956" t="str">
        <f>VLOOKUP(B10956,StateFIPS!A$2:B$52,2)</f>
        <v>Texas</v>
      </c>
      <c r="B10956">
        <f t="shared" si="174"/>
        <v>48</v>
      </c>
      <c r="C10956" s="9" t="s">
        <v>814</v>
      </c>
      <c r="D10956" s="9" t="s">
        <v>93</v>
      </c>
      <c r="E10956" s="9" t="s">
        <v>2803</v>
      </c>
      <c r="F10956" s="9" t="s">
        <v>2804</v>
      </c>
      <c r="G10956" s="10">
        <v>23967</v>
      </c>
      <c r="H10956" s="9" t="s">
        <v>94</v>
      </c>
      <c r="I10956" s="10">
        <v>11735</v>
      </c>
      <c r="J10956" s="11">
        <v>2.0423519386450799</v>
      </c>
      <c r="K10956" s="9" t="s">
        <v>94</v>
      </c>
      <c r="L10956" s="9" t="s">
        <v>95</v>
      </c>
    </row>
    <row r="10957" spans="1:12" x14ac:dyDescent="0.2">
      <c r="A10957" t="str">
        <f>VLOOKUP(B10957,StateFIPS!A$2:B$52,2)</f>
        <v>Texas</v>
      </c>
      <c r="B10957">
        <f t="shared" si="174"/>
        <v>48</v>
      </c>
      <c r="C10957" s="9" t="s">
        <v>2371</v>
      </c>
      <c r="D10957" s="9" t="s">
        <v>93</v>
      </c>
      <c r="E10957" s="9" t="s">
        <v>2803</v>
      </c>
      <c r="F10957" s="9" t="s">
        <v>2804</v>
      </c>
      <c r="G10957" s="10">
        <v>23558</v>
      </c>
      <c r="H10957" s="9" t="s">
        <v>94</v>
      </c>
      <c r="I10957" s="10">
        <v>11322</v>
      </c>
      <c r="J10957" s="11">
        <v>2.0807277866101401</v>
      </c>
      <c r="K10957" s="9" t="s">
        <v>94</v>
      </c>
      <c r="L10957" s="9" t="s">
        <v>95</v>
      </c>
    </row>
    <row r="10958" spans="1:12" x14ac:dyDescent="0.2">
      <c r="A10958" t="str">
        <f>VLOOKUP(B10958,StateFIPS!A$2:B$52,2)</f>
        <v>Missouri</v>
      </c>
      <c r="B10958">
        <f t="shared" si="174"/>
        <v>29</v>
      </c>
      <c r="C10958" s="9" t="s">
        <v>350</v>
      </c>
      <c r="D10958" s="9" t="s">
        <v>93</v>
      </c>
      <c r="E10958" s="9" t="s">
        <v>2803</v>
      </c>
      <c r="F10958" s="9" t="s">
        <v>2804</v>
      </c>
      <c r="G10958" s="10">
        <v>15907</v>
      </c>
      <c r="H10958" s="9" t="s">
        <v>94</v>
      </c>
      <c r="I10958" s="10">
        <v>7959</v>
      </c>
      <c r="J10958" s="11">
        <v>1.9986179168237199</v>
      </c>
      <c r="K10958" s="9" t="s">
        <v>94</v>
      </c>
      <c r="L10958" s="9" t="s">
        <v>95</v>
      </c>
    </row>
    <row r="10959" spans="1:12" x14ac:dyDescent="0.2">
      <c r="A10959" t="str">
        <f>VLOOKUP(B10959,StateFIPS!A$2:B$52,2)</f>
        <v>Missouri</v>
      </c>
      <c r="B10959">
        <f t="shared" si="174"/>
        <v>29</v>
      </c>
      <c r="C10959" s="9" t="s">
        <v>336</v>
      </c>
      <c r="D10959" s="9" t="s">
        <v>93</v>
      </c>
      <c r="E10959" s="9" t="s">
        <v>2803</v>
      </c>
      <c r="F10959" s="9" t="s">
        <v>2804</v>
      </c>
      <c r="G10959" s="10">
        <v>52</v>
      </c>
      <c r="H10959" s="9" t="s">
        <v>94</v>
      </c>
      <c r="I10959" s="10">
        <v>93</v>
      </c>
      <c r="J10959" s="11">
        <v>0.55913978494623695</v>
      </c>
      <c r="K10959" s="9" t="s">
        <v>94</v>
      </c>
      <c r="L10959" s="9" t="s">
        <v>95</v>
      </c>
    </row>
    <row r="10960" spans="1:12" x14ac:dyDescent="0.2">
      <c r="A10960" t="str">
        <f>VLOOKUP(B10960,StateFIPS!A$2:B$52,2)</f>
        <v>Missouri</v>
      </c>
      <c r="B10960">
        <f t="shared" si="174"/>
        <v>29</v>
      </c>
      <c r="C10960" s="9" t="s">
        <v>348</v>
      </c>
      <c r="D10960" s="9" t="s">
        <v>93</v>
      </c>
      <c r="E10960" s="9" t="s">
        <v>2803</v>
      </c>
      <c r="F10960" s="9" t="s">
        <v>2804</v>
      </c>
      <c r="G10960" s="10">
        <v>41.38</v>
      </c>
      <c r="H10960" s="9" t="s">
        <v>94</v>
      </c>
      <c r="I10960" s="10">
        <v>28</v>
      </c>
      <c r="J10960" s="11">
        <v>1.4778571428571401</v>
      </c>
      <c r="K10960" s="9" t="s">
        <v>94</v>
      </c>
      <c r="L10960" s="9" t="s">
        <v>95</v>
      </c>
    </row>
    <row r="10961" spans="1:12" x14ac:dyDescent="0.2">
      <c r="A10961" t="str">
        <f>VLOOKUP(B10961,StateFIPS!A$2:B$52,2)</f>
        <v>Texas</v>
      </c>
      <c r="B10961">
        <f t="shared" si="174"/>
        <v>48</v>
      </c>
      <c r="C10961" s="9" t="s">
        <v>2359</v>
      </c>
      <c r="D10961" s="9" t="s">
        <v>93</v>
      </c>
      <c r="E10961" s="9" t="s">
        <v>2803</v>
      </c>
      <c r="F10961" s="9" t="s">
        <v>2804</v>
      </c>
      <c r="G10961" s="10">
        <v>2602.83</v>
      </c>
      <c r="H10961" s="9" t="s">
        <v>94</v>
      </c>
      <c r="I10961" s="10">
        <v>2813</v>
      </c>
      <c r="J10961" s="11">
        <v>0.92528617134731606</v>
      </c>
      <c r="K10961" s="9" t="s">
        <v>94</v>
      </c>
      <c r="L10961" s="9" t="s">
        <v>95</v>
      </c>
    </row>
    <row r="10962" spans="1:12" x14ac:dyDescent="0.2">
      <c r="A10962" t="str">
        <f>VLOOKUP(B10962,StateFIPS!A$2:B$52,2)</f>
        <v>Missouri</v>
      </c>
      <c r="B10962">
        <f t="shared" si="174"/>
        <v>29</v>
      </c>
      <c r="C10962" s="9" t="s">
        <v>360</v>
      </c>
      <c r="D10962" s="9" t="s">
        <v>93</v>
      </c>
      <c r="E10962" s="9" t="s">
        <v>2803</v>
      </c>
      <c r="F10962" s="9" t="s">
        <v>2804</v>
      </c>
      <c r="G10962" s="10">
        <v>1272</v>
      </c>
      <c r="H10962" s="9" t="s">
        <v>94</v>
      </c>
      <c r="I10962" s="10">
        <v>1324</v>
      </c>
      <c r="J10962" s="11">
        <v>0.96072507552870101</v>
      </c>
      <c r="K10962" s="9" t="s">
        <v>94</v>
      </c>
      <c r="L10962" s="9" t="s">
        <v>95</v>
      </c>
    </row>
    <row r="10963" spans="1:12" x14ac:dyDescent="0.2">
      <c r="A10963" t="str">
        <f>VLOOKUP(B10963,StateFIPS!A$2:B$52,2)</f>
        <v>Missouri</v>
      </c>
      <c r="B10963">
        <f t="shared" si="174"/>
        <v>29</v>
      </c>
      <c r="C10963" s="9" t="s">
        <v>346</v>
      </c>
      <c r="D10963" s="9" t="s">
        <v>93</v>
      </c>
      <c r="E10963" s="9" t="s">
        <v>2803</v>
      </c>
      <c r="F10963" s="9" t="s">
        <v>2804</v>
      </c>
      <c r="G10963" s="10">
        <v>2086</v>
      </c>
      <c r="H10963" s="9" t="s">
        <v>94</v>
      </c>
      <c r="I10963" s="10">
        <v>2288</v>
      </c>
      <c r="J10963" s="11">
        <v>0.911713286713287</v>
      </c>
      <c r="K10963" s="9" t="s">
        <v>94</v>
      </c>
      <c r="L10963" s="9" t="s">
        <v>95</v>
      </c>
    </row>
    <row r="10964" spans="1:12" x14ac:dyDescent="0.2">
      <c r="A10964" t="str">
        <f>VLOOKUP(B10964,StateFIPS!A$2:B$52,2)</f>
        <v>Texas</v>
      </c>
      <c r="B10964">
        <f t="shared" si="174"/>
        <v>48</v>
      </c>
      <c r="C10964" s="9" t="s">
        <v>816</v>
      </c>
      <c r="D10964" s="9" t="s">
        <v>93</v>
      </c>
      <c r="E10964" s="9" t="s">
        <v>2803</v>
      </c>
      <c r="F10964" s="9" t="s">
        <v>2804</v>
      </c>
      <c r="G10964" s="10">
        <v>22891</v>
      </c>
      <c r="H10964" s="9" t="s">
        <v>94</v>
      </c>
      <c r="I10964" s="10">
        <v>10563</v>
      </c>
      <c r="J10964" s="11">
        <v>2.1670926820032199</v>
      </c>
      <c r="K10964" s="9" t="s">
        <v>94</v>
      </c>
      <c r="L10964" s="9" t="s">
        <v>95</v>
      </c>
    </row>
    <row r="10965" spans="1:12" x14ac:dyDescent="0.2">
      <c r="A10965" t="str">
        <f>VLOOKUP(B10965,StateFIPS!A$2:B$52,2)</f>
        <v>Illinois</v>
      </c>
      <c r="B10965">
        <f t="shared" si="174"/>
        <v>17</v>
      </c>
      <c r="C10965" s="9" t="s">
        <v>669</v>
      </c>
      <c r="D10965" s="9" t="s">
        <v>93</v>
      </c>
      <c r="E10965" s="9" t="s">
        <v>2803</v>
      </c>
      <c r="F10965" s="9" t="s">
        <v>2804</v>
      </c>
      <c r="G10965" s="10">
        <v>34</v>
      </c>
      <c r="H10965" s="9" t="s">
        <v>94</v>
      </c>
      <c r="I10965" s="10">
        <v>16</v>
      </c>
      <c r="J10965" s="11">
        <v>2.125</v>
      </c>
      <c r="K10965" s="9" t="s">
        <v>94</v>
      </c>
      <c r="L10965" s="9" t="s">
        <v>95</v>
      </c>
    </row>
    <row r="10966" spans="1:12" x14ac:dyDescent="0.2">
      <c r="A10966" t="str">
        <f>VLOOKUP(B10966,StateFIPS!A$2:B$52,2)</f>
        <v>Oklahoma</v>
      </c>
      <c r="B10966">
        <f t="shared" si="174"/>
        <v>40</v>
      </c>
      <c r="C10966" s="9" t="s">
        <v>2652</v>
      </c>
      <c r="D10966" s="9" t="s">
        <v>93</v>
      </c>
      <c r="E10966" s="9" t="s">
        <v>2803</v>
      </c>
      <c r="F10966" s="9" t="s">
        <v>2804</v>
      </c>
      <c r="G10966" s="10">
        <v>5863</v>
      </c>
      <c r="H10966" s="9" t="s">
        <v>94</v>
      </c>
      <c r="I10966" s="10">
        <v>7619</v>
      </c>
      <c r="J10966" s="11">
        <v>0.76952355952224705</v>
      </c>
      <c r="K10966" s="9" t="s">
        <v>94</v>
      </c>
      <c r="L10966" s="9" t="s">
        <v>95</v>
      </c>
    </row>
    <row r="10969" spans="1:12" x14ac:dyDescent="0.2">
      <c r="B10969" t="s">
        <v>2866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67"/>
  <sheetViews>
    <sheetView topLeftCell="F1" workbookViewId="0">
      <selection activeCell="R2" sqref="R2"/>
    </sheetView>
  </sheetViews>
  <sheetFormatPr baseColWidth="10" defaultColWidth="8.83203125" defaultRowHeight="16" x14ac:dyDescent="0.2"/>
  <cols>
    <col min="3" max="5" width="14" customWidth="1"/>
    <col min="6" max="6" width="31" customWidth="1"/>
    <col min="7" max="8" width="14" customWidth="1"/>
    <col min="9" max="9" width="6.5" customWidth="1"/>
    <col min="10" max="10" width="9" customWidth="1"/>
    <col min="11" max="12" width="14" customWidth="1"/>
    <col min="15" max="18" width="10.83203125" customWidth="1"/>
  </cols>
  <sheetData>
    <row r="1" spans="1:18" x14ac:dyDescent="0.2">
      <c r="A1" t="s">
        <v>2864</v>
      </c>
      <c r="B1" t="s">
        <v>2865</v>
      </c>
      <c r="C1" s="8" t="s">
        <v>82</v>
      </c>
      <c r="D1" s="8" t="s">
        <v>83</v>
      </c>
      <c r="E1" s="8" t="s">
        <v>84</v>
      </c>
      <c r="F1" s="8" t="s">
        <v>85</v>
      </c>
      <c r="G1" s="8" t="s">
        <v>86</v>
      </c>
      <c r="H1" s="8" t="s">
        <v>87</v>
      </c>
      <c r="I1" s="8" t="s">
        <v>88</v>
      </c>
      <c r="J1" s="8" t="s">
        <v>89</v>
      </c>
      <c r="K1" s="8" t="s">
        <v>90</v>
      </c>
      <c r="L1" s="8" t="s">
        <v>91</v>
      </c>
      <c r="O1" s="7" t="s">
        <v>2939</v>
      </c>
      <c r="P1" s="7" t="s">
        <v>2940</v>
      </c>
      <c r="Q1" s="7" t="s">
        <v>2938</v>
      </c>
      <c r="R1" s="7" t="s">
        <v>2941</v>
      </c>
    </row>
    <row r="2" spans="1:18" x14ac:dyDescent="0.2">
      <c r="A2" t="str">
        <f>VLOOKUP(B2,StateFIPS!A$2:B$52,2)</f>
        <v>Hawaii</v>
      </c>
      <c r="B2">
        <f>VALUE(LEFT(C2,2))</f>
        <v>15</v>
      </c>
      <c r="C2" s="31" t="s">
        <v>2261</v>
      </c>
      <c r="D2" s="31" t="s">
        <v>93</v>
      </c>
      <c r="E2" s="31" t="s">
        <v>2937</v>
      </c>
      <c r="F2" s="31" t="s">
        <v>2938</v>
      </c>
      <c r="G2" s="32">
        <v>41897</v>
      </c>
      <c r="H2" s="31" t="s">
        <v>94</v>
      </c>
      <c r="I2" s="32">
        <v>2427</v>
      </c>
      <c r="J2" s="33">
        <v>17.262875978574399</v>
      </c>
      <c r="K2" s="31" t="s">
        <v>94</v>
      </c>
      <c r="L2" s="31" t="s">
        <v>95</v>
      </c>
      <c r="N2" s="13" t="s">
        <v>2838</v>
      </c>
      <c r="O2">
        <f>SUMIFS($I$2:$I$10067,$F$2:$F$10067,O$1,$A$2:$A$10067,$N2)</f>
        <v>112497</v>
      </c>
      <c r="P2">
        <f t="shared" ref="P2:R17" si="0">SUMIFS($I$2:$I$10067,$F$2:$F$10067,P$1,$A$2:$A$10067,$N2)</f>
        <v>24608</v>
      </c>
      <c r="Q2">
        <f t="shared" si="0"/>
        <v>29839.18</v>
      </c>
      <c r="R2">
        <f t="shared" si="0"/>
        <v>1070</v>
      </c>
    </row>
    <row r="3" spans="1:18" x14ac:dyDescent="0.2">
      <c r="A3" t="str">
        <f>VLOOKUP(B3,StateFIPS!A$2:B$52,2)</f>
        <v>Texas</v>
      </c>
      <c r="B3">
        <f t="shared" ref="B3:B66" si="1">VALUE(LEFT(C3,2))</f>
        <v>48</v>
      </c>
      <c r="C3" s="31" t="s">
        <v>1055</v>
      </c>
      <c r="D3" s="31" t="s">
        <v>93</v>
      </c>
      <c r="E3" s="31" t="s">
        <v>2937</v>
      </c>
      <c r="F3" s="31" t="s">
        <v>2938</v>
      </c>
      <c r="G3" s="32">
        <v>718</v>
      </c>
      <c r="H3" s="31" t="s">
        <v>94</v>
      </c>
      <c r="I3" s="32">
        <v>38</v>
      </c>
      <c r="J3" s="33">
        <v>18.894736842105299</v>
      </c>
      <c r="K3" s="31" t="s">
        <v>94</v>
      </c>
      <c r="L3" s="31" t="s">
        <v>95</v>
      </c>
      <c r="N3" s="13" t="s">
        <v>2861</v>
      </c>
      <c r="O3">
        <f t="shared" ref="O3:R34" si="2">SUMIFS($I$2:$I$10067,$F$2:$F$10067,O$1,$A$2:$A$10067,$N3)</f>
        <v>0</v>
      </c>
      <c r="P3">
        <f t="shared" si="0"/>
        <v>0</v>
      </c>
      <c r="Q3">
        <f t="shared" si="0"/>
        <v>1099</v>
      </c>
      <c r="R3">
        <f t="shared" si="0"/>
        <v>0</v>
      </c>
    </row>
    <row r="4" spans="1:18" x14ac:dyDescent="0.2">
      <c r="A4" t="str">
        <f>VLOOKUP(B4,StateFIPS!A$2:B$52,2)</f>
        <v>Missouri</v>
      </c>
      <c r="B4">
        <f t="shared" si="1"/>
        <v>29</v>
      </c>
      <c r="C4" s="31" t="s">
        <v>364</v>
      </c>
      <c r="D4" s="31" t="s">
        <v>93</v>
      </c>
      <c r="E4" s="31" t="s">
        <v>2937</v>
      </c>
      <c r="F4" s="31" t="s">
        <v>2938</v>
      </c>
      <c r="G4" s="32">
        <v>47226</v>
      </c>
      <c r="H4" s="31" t="s">
        <v>94</v>
      </c>
      <c r="I4" s="32">
        <v>2372</v>
      </c>
      <c r="J4" s="33">
        <v>19.909780775716701</v>
      </c>
      <c r="K4" s="31" t="s">
        <v>94</v>
      </c>
      <c r="L4" s="31" t="s">
        <v>95</v>
      </c>
      <c r="N4" s="13" t="s">
        <v>2849</v>
      </c>
      <c r="O4">
        <f t="shared" si="2"/>
        <v>100252</v>
      </c>
      <c r="P4">
        <f t="shared" si="0"/>
        <v>45631</v>
      </c>
      <c r="Q4">
        <f t="shared" si="0"/>
        <v>873.8</v>
      </c>
      <c r="R4">
        <f t="shared" si="0"/>
        <v>9014</v>
      </c>
    </row>
    <row r="5" spans="1:18" x14ac:dyDescent="0.2">
      <c r="A5" t="str">
        <f>VLOOKUP(B5,StateFIPS!A$2:B$52,2)</f>
        <v>Missouri</v>
      </c>
      <c r="B5">
        <f t="shared" si="1"/>
        <v>29</v>
      </c>
      <c r="C5" s="31" t="s">
        <v>1652</v>
      </c>
      <c r="D5" s="31" t="s">
        <v>93</v>
      </c>
      <c r="E5" s="31" t="s">
        <v>2937</v>
      </c>
      <c r="F5" s="31" t="s">
        <v>2938</v>
      </c>
      <c r="G5" s="32">
        <v>4544</v>
      </c>
      <c r="H5" s="31" t="s">
        <v>94</v>
      </c>
      <c r="I5" s="32">
        <v>228</v>
      </c>
      <c r="J5" s="33">
        <v>19.9298245614035</v>
      </c>
      <c r="K5" s="31" t="s">
        <v>94</v>
      </c>
      <c r="L5" s="31" t="s">
        <v>95</v>
      </c>
      <c r="N5" s="13" t="s">
        <v>2841</v>
      </c>
      <c r="O5">
        <f t="shared" si="2"/>
        <v>390027</v>
      </c>
      <c r="P5">
        <f t="shared" si="0"/>
        <v>66332</v>
      </c>
      <c r="Q5">
        <f t="shared" si="0"/>
        <v>42569.840000000004</v>
      </c>
      <c r="R5">
        <f t="shared" si="0"/>
        <v>2047</v>
      </c>
    </row>
    <row r="6" spans="1:18" x14ac:dyDescent="0.2">
      <c r="A6" t="str">
        <f>VLOOKUP(B6,StateFIPS!A$2:B$52,2)</f>
        <v>Missouri</v>
      </c>
      <c r="B6">
        <f t="shared" si="1"/>
        <v>29</v>
      </c>
      <c r="C6" s="31" t="s">
        <v>367</v>
      </c>
      <c r="D6" s="31" t="s">
        <v>93</v>
      </c>
      <c r="E6" s="31" t="s">
        <v>2937</v>
      </c>
      <c r="F6" s="31" t="s">
        <v>2938</v>
      </c>
      <c r="G6" s="32">
        <v>18752</v>
      </c>
      <c r="H6" s="31" t="s">
        <v>94</v>
      </c>
      <c r="I6" s="32">
        <v>943</v>
      </c>
      <c r="J6" s="33">
        <v>19.885471898197199</v>
      </c>
      <c r="K6" s="31" t="s">
        <v>94</v>
      </c>
      <c r="L6" s="31" t="s">
        <v>95</v>
      </c>
      <c r="N6" s="13" t="s">
        <v>2853</v>
      </c>
      <c r="O6">
        <f t="shared" si="2"/>
        <v>82173</v>
      </c>
      <c r="P6">
        <f t="shared" si="0"/>
        <v>38439</v>
      </c>
      <c r="Q6">
        <f t="shared" si="0"/>
        <v>23516.68</v>
      </c>
      <c r="R6">
        <f t="shared" si="0"/>
        <v>4469</v>
      </c>
    </row>
    <row r="7" spans="1:18" x14ac:dyDescent="0.2">
      <c r="A7" t="str">
        <f>VLOOKUP(B7,StateFIPS!A$2:B$52,2)</f>
        <v>Texas</v>
      </c>
      <c r="B7">
        <f t="shared" si="1"/>
        <v>48</v>
      </c>
      <c r="C7" s="31" t="s">
        <v>1056</v>
      </c>
      <c r="D7" s="31" t="s">
        <v>93</v>
      </c>
      <c r="E7" s="31" t="s">
        <v>2937</v>
      </c>
      <c r="F7" s="31" t="s">
        <v>2938</v>
      </c>
      <c r="G7" s="32">
        <v>10562</v>
      </c>
      <c r="H7" s="31" t="s">
        <v>94</v>
      </c>
      <c r="I7" s="32">
        <v>560</v>
      </c>
      <c r="J7" s="33">
        <v>18.860714285714302</v>
      </c>
      <c r="K7" s="31" t="s">
        <v>94</v>
      </c>
      <c r="L7" s="31" t="s">
        <v>95</v>
      </c>
      <c r="N7" s="13" t="s">
        <v>2848</v>
      </c>
      <c r="O7">
        <f t="shared" si="2"/>
        <v>486187</v>
      </c>
      <c r="P7">
        <f t="shared" si="0"/>
        <v>233093</v>
      </c>
      <c r="Q7">
        <f t="shared" si="0"/>
        <v>16442.77</v>
      </c>
      <c r="R7">
        <f t="shared" si="0"/>
        <v>10483</v>
      </c>
    </row>
    <row r="8" spans="1:18" x14ac:dyDescent="0.2">
      <c r="A8" t="str">
        <f>VLOOKUP(B8,StateFIPS!A$2:B$52,2)</f>
        <v>Missouri</v>
      </c>
      <c r="B8">
        <f t="shared" si="1"/>
        <v>29</v>
      </c>
      <c r="C8" s="31" t="s">
        <v>1648</v>
      </c>
      <c r="D8" s="31" t="s">
        <v>93</v>
      </c>
      <c r="E8" s="31" t="s">
        <v>2937</v>
      </c>
      <c r="F8" s="31" t="s">
        <v>2938</v>
      </c>
      <c r="G8" s="32">
        <v>12685</v>
      </c>
      <c r="H8" s="31" t="s">
        <v>94</v>
      </c>
      <c r="I8" s="32">
        <v>637</v>
      </c>
      <c r="J8" s="33">
        <v>19.913657770800601</v>
      </c>
      <c r="K8" s="31" t="s">
        <v>94</v>
      </c>
      <c r="L8" s="31" t="s">
        <v>95</v>
      </c>
      <c r="N8" s="13" t="s">
        <v>2810</v>
      </c>
      <c r="O8">
        <f t="shared" si="2"/>
        <v>0</v>
      </c>
      <c r="P8">
        <f t="shared" si="0"/>
        <v>0</v>
      </c>
      <c r="Q8">
        <f t="shared" si="0"/>
        <v>4251</v>
      </c>
      <c r="R8">
        <f t="shared" si="0"/>
        <v>0</v>
      </c>
    </row>
    <row r="9" spans="1:18" x14ac:dyDescent="0.2">
      <c r="A9" t="str">
        <f>VLOOKUP(B9,StateFIPS!A$2:B$52,2)</f>
        <v>Texas</v>
      </c>
      <c r="B9">
        <f t="shared" si="1"/>
        <v>48</v>
      </c>
      <c r="C9" s="31" t="s">
        <v>1058</v>
      </c>
      <c r="D9" s="31" t="s">
        <v>93</v>
      </c>
      <c r="E9" s="31" t="s">
        <v>2937</v>
      </c>
      <c r="F9" s="31" t="s">
        <v>2938</v>
      </c>
      <c r="G9" s="32">
        <v>1635</v>
      </c>
      <c r="H9" s="31" t="s">
        <v>94</v>
      </c>
      <c r="I9" s="32">
        <v>86</v>
      </c>
      <c r="J9" s="33">
        <v>19.011627906976699</v>
      </c>
      <c r="K9" s="31" t="s">
        <v>94</v>
      </c>
      <c r="L9" s="31" t="s">
        <v>95</v>
      </c>
      <c r="N9" s="13" t="s">
        <v>2826</v>
      </c>
      <c r="O9">
        <f t="shared" si="2"/>
        <v>6985</v>
      </c>
      <c r="P9">
        <f t="shared" si="0"/>
        <v>16273</v>
      </c>
      <c r="Q9">
        <f t="shared" si="0"/>
        <v>36.26</v>
      </c>
      <c r="R9">
        <f t="shared" si="0"/>
        <v>171</v>
      </c>
    </row>
    <row r="10" spans="1:18" x14ac:dyDescent="0.2">
      <c r="A10" t="str">
        <f>VLOOKUP(B10,StateFIPS!A$2:B$52,2)</f>
        <v>Idaho</v>
      </c>
      <c r="B10">
        <f t="shared" si="1"/>
        <v>16</v>
      </c>
      <c r="C10" s="31" t="s">
        <v>2942</v>
      </c>
      <c r="D10" s="31" t="s">
        <v>93</v>
      </c>
      <c r="E10" s="31" t="s">
        <v>2937</v>
      </c>
      <c r="F10" s="31" t="s">
        <v>2938</v>
      </c>
      <c r="G10" s="32">
        <v>1203</v>
      </c>
      <c r="H10" s="31" t="s">
        <v>94</v>
      </c>
      <c r="I10" s="32">
        <v>87.53</v>
      </c>
      <c r="J10" s="33">
        <v>13.743859248257699</v>
      </c>
      <c r="K10" s="31" t="s">
        <v>94</v>
      </c>
      <c r="L10" s="31" t="s">
        <v>95</v>
      </c>
      <c r="N10" s="13" t="s">
        <v>2834</v>
      </c>
      <c r="O10">
        <f t="shared" si="2"/>
        <v>4926</v>
      </c>
      <c r="P10">
        <f t="shared" si="0"/>
        <v>2005</v>
      </c>
      <c r="Q10">
        <f t="shared" si="0"/>
        <v>24064.54</v>
      </c>
      <c r="R10">
        <f t="shared" si="0"/>
        <v>127</v>
      </c>
    </row>
    <row r="11" spans="1:18" x14ac:dyDescent="0.2">
      <c r="A11" t="str">
        <f>VLOOKUP(B11,StateFIPS!A$2:B$52,2)</f>
        <v>Idaho</v>
      </c>
      <c r="B11">
        <f t="shared" si="1"/>
        <v>16</v>
      </c>
      <c r="C11" s="31" t="s">
        <v>2227</v>
      </c>
      <c r="D11" s="31" t="s">
        <v>93</v>
      </c>
      <c r="E11" s="31" t="s">
        <v>2937</v>
      </c>
      <c r="F11" s="31" t="s">
        <v>2938</v>
      </c>
      <c r="G11" s="32">
        <v>4598</v>
      </c>
      <c r="H11" s="31" t="s">
        <v>94</v>
      </c>
      <c r="I11" s="32">
        <v>335</v>
      </c>
      <c r="J11" s="33">
        <v>13.7253731343284</v>
      </c>
      <c r="K11" s="31" t="s">
        <v>94</v>
      </c>
      <c r="L11" s="31" t="s">
        <v>95</v>
      </c>
      <c r="N11" s="13" t="s">
        <v>2833</v>
      </c>
      <c r="O11">
        <f t="shared" si="2"/>
        <v>179179</v>
      </c>
      <c r="P11">
        <f t="shared" si="0"/>
        <v>40970</v>
      </c>
      <c r="Q11">
        <f t="shared" si="0"/>
        <v>109001.05999999998</v>
      </c>
      <c r="R11">
        <f t="shared" si="0"/>
        <v>1852</v>
      </c>
    </row>
    <row r="12" spans="1:18" x14ac:dyDescent="0.2">
      <c r="A12" t="str">
        <f>VLOOKUP(B12,StateFIPS!A$2:B$52,2)</f>
        <v>Missouri</v>
      </c>
      <c r="B12">
        <f t="shared" si="1"/>
        <v>29</v>
      </c>
      <c r="C12" s="31" t="s">
        <v>1695</v>
      </c>
      <c r="D12" s="31" t="s">
        <v>93</v>
      </c>
      <c r="E12" s="31" t="s">
        <v>2937</v>
      </c>
      <c r="F12" s="31" t="s">
        <v>2938</v>
      </c>
      <c r="G12" s="32">
        <v>14845</v>
      </c>
      <c r="H12" s="31" t="s">
        <v>94</v>
      </c>
      <c r="I12" s="32">
        <v>745</v>
      </c>
      <c r="J12" s="33">
        <v>19.9261744966443</v>
      </c>
      <c r="K12" s="31" t="s">
        <v>94</v>
      </c>
      <c r="L12" s="31" t="s">
        <v>95</v>
      </c>
      <c r="N12" s="13" t="s">
        <v>2863</v>
      </c>
      <c r="O12">
        <f t="shared" si="2"/>
        <v>11214</v>
      </c>
      <c r="P12">
        <f t="shared" si="0"/>
        <v>4377</v>
      </c>
      <c r="Q12">
        <f t="shared" si="0"/>
        <v>4381</v>
      </c>
      <c r="R12">
        <f t="shared" si="0"/>
        <v>3061</v>
      </c>
    </row>
    <row r="13" spans="1:18" x14ac:dyDescent="0.2">
      <c r="A13" t="str">
        <f>VLOOKUP(B13,StateFIPS!A$2:B$52,2)</f>
        <v>Missouri</v>
      </c>
      <c r="B13">
        <f t="shared" si="1"/>
        <v>29</v>
      </c>
      <c r="C13" s="31" t="s">
        <v>375</v>
      </c>
      <c r="D13" s="31" t="s">
        <v>93</v>
      </c>
      <c r="E13" s="31" t="s">
        <v>2937</v>
      </c>
      <c r="F13" s="31" t="s">
        <v>2938</v>
      </c>
      <c r="G13" s="32">
        <v>6378</v>
      </c>
      <c r="H13" s="31" t="s">
        <v>94</v>
      </c>
      <c r="I13" s="32">
        <v>320</v>
      </c>
      <c r="J13" s="33">
        <v>19.931249999999999</v>
      </c>
      <c r="K13" s="31" t="s">
        <v>94</v>
      </c>
      <c r="L13" s="31" t="s">
        <v>95</v>
      </c>
      <c r="N13" s="13" t="s">
        <v>2843</v>
      </c>
      <c r="O13">
        <f t="shared" si="2"/>
        <v>1128</v>
      </c>
      <c r="P13">
        <f t="shared" si="0"/>
        <v>4918</v>
      </c>
      <c r="Q13">
        <f t="shared" si="0"/>
        <v>16366.42</v>
      </c>
      <c r="R13">
        <f t="shared" si="0"/>
        <v>36</v>
      </c>
    </row>
    <row r="14" spans="1:18" x14ac:dyDescent="0.2">
      <c r="A14" t="str">
        <f>VLOOKUP(B14,StateFIPS!A$2:B$52,2)</f>
        <v>Texas</v>
      </c>
      <c r="B14">
        <f t="shared" si="1"/>
        <v>48</v>
      </c>
      <c r="C14" s="31" t="s">
        <v>1053</v>
      </c>
      <c r="D14" s="31" t="s">
        <v>93</v>
      </c>
      <c r="E14" s="31" t="s">
        <v>2937</v>
      </c>
      <c r="F14" s="31" t="s">
        <v>2938</v>
      </c>
      <c r="G14" s="32">
        <v>37148</v>
      </c>
      <c r="H14" s="31" t="s">
        <v>94</v>
      </c>
      <c r="I14" s="32">
        <v>1966</v>
      </c>
      <c r="J14" s="33">
        <v>18.895218718209598</v>
      </c>
      <c r="K14" s="31" t="s">
        <v>94</v>
      </c>
      <c r="L14" s="31" t="s">
        <v>95</v>
      </c>
      <c r="N14" s="13" t="s">
        <v>2816</v>
      </c>
      <c r="O14">
        <f t="shared" si="2"/>
        <v>1267350</v>
      </c>
      <c r="P14">
        <f t="shared" si="0"/>
        <v>3086717</v>
      </c>
      <c r="Q14">
        <f t="shared" si="0"/>
        <v>517</v>
      </c>
      <c r="R14">
        <f t="shared" si="0"/>
        <v>36317</v>
      </c>
    </row>
    <row r="15" spans="1:18" x14ac:dyDescent="0.2">
      <c r="A15" t="str">
        <f>VLOOKUP(B15,StateFIPS!A$2:B$52,2)</f>
        <v>Hawaii</v>
      </c>
      <c r="B15">
        <f t="shared" si="1"/>
        <v>15</v>
      </c>
      <c r="C15" s="31" t="s">
        <v>673</v>
      </c>
      <c r="D15" s="31" t="s">
        <v>93</v>
      </c>
      <c r="E15" s="31" t="s">
        <v>2937</v>
      </c>
      <c r="F15" s="31" t="s">
        <v>2938</v>
      </c>
      <c r="G15" s="32">
        <v>33723</v>
      </c>
      <c r="H15" s="31" t="s">
        <v>94</v>
      </c>
      <c r="I15" s="32">
        <v>1954</v>
      </c>
      <c r="J15" s="33">
        <v>17.258444216990799</v>
      </c>
      <c r="K15" s="31" t="s">
        <v>94</v>
      </c>
      <c r="L15" s="31" t="s">
        <v>95</v>
      </c>
      <c r="N15" s="13" t="s">
        <v>2817</v>
      </c>
      <c r="O15">
        <f t="shared" si="2"/>
        <v>978766</v>
      </c>
      <c r="P15">
        <f t="shared" si="0"/>
        <v>2334473</v>
      </c>
      <c r="Q15">
        <f t="shared" si="0"/>
        <v>7653</v>
      </c>
      <c r="R15">
        <f t="shared" si="0"/>
        <v>26111</v>
      </c>
    </row>
    <row r="16" spans="1:18" x14ac:dyDescent="0.2">
      <c r="A16" t="str">
        <f>VLOOKUP(B16,StateFIPS!A$2:B$52,2)</f>
        <v>Idaho</v>
      </c>
      <c r="B16">
        <f t="shared" si="1"/>
        <v>16</v>
      </c>
      <c r="C16" s="31" t="s">
        <v>2246</v>
      </c>
      <c r="D16" s="31" t="s">
        <v>93</v>
      </c>
      <c r="E16" s="31" t="s">
        <v>2937</v>
      </c>
      <c r="F16" s="31" t="s">
        <v>2938</v>
      </c>
      <c r="G16" s="32">
        <v>12577</v>
      </c>
      <c r="H16" s="31" t="s">
        <v>94</v>
      </c>
      <c r="I16" s="32">
        <v>917</v>
      </c>
      <c r="J16" s="33">
        <v>13.715376226826599</v>
      </c>
      <c r="K16" s="31" t="s">
        <v>94</v>
      </c>
      <c r="L16" s="31" t="s">
        <v>95</v>
      </c>
      <c r="N16" s="13" t="s">
        <v>2824</v>
      </c>
      <c r="O16">
        <f t="shared" si="2"/>
        <v>4807476</v>
      </c>
      <c r="P16">
        <f t="shared" si="0"/>
        <v>11756867</v>
      </c>
      <c r="Q16">
        <f t="shared" si="0"/>
        <v>0</v>
      </c>
      <c r="R16">
        <f t="shared" si="0"/>
        <v>139665</v>
      </c>
    </row>
    <row r="17" spans="1:18" x14ac:dyDescent="0.2">
      <c r="A17" t="str">
        <f>VLOOKUP(B17,StateFIPS!A$2:B$52,2)</f>
        <v>Georgia</v>
      </c>
      <c r="B17">
        <f t="shared" si="1"/>
        <v>13</v>
      </c>
      <c r="C17" s="31" t="s">
        <v>672</v>
      </c>
      <c r="D17" s="31" t="s">
        <v>93</v>
      </c>
      <c r="E17" s="31" t="s">
        <v>2937</v>
      </c>
      <c r="F17" s="31" t="s">
        <v>2938</v>
      </c>
      <c r="G17" s="32">
        <v>19809</v>
      </c>
      <c r="H17" s="31" t="s">
        <v>94</v>
      </c>
      <c r="I17" s="32">
        <v>985</v>
      </c>
      <c r="J17" s="33">
        <v>20.110659898477198</v>
      </c>
      <c r="K17" s="31" t="s">
        <v>94</v>
      </c>
      <c r="L17" s="31" t="s">
        <v>95</v>
      </c>
      <c r="N17" s="13" t="s">
        <v>2822</v>
      </c>
      <c r="O17">
        <f t="shared" si="2"/>
        <v>1112831</v>
      </c>
      <c r="P17">
        <f t="shared" si="0"/>
        <v>507768</v>
      </c>
      <c r="Q17">
        <f t="shared" si="0"/>
        <v>19560</v>
      </c>
      <c r="R17">
        <f t="shared" si="0"/>
        <v>96586</v>
      </c>
    </row>
    <row r="18" spans="1:18" x14ac:dyDescent="0.2">
      <c r="A18" t="str">
        <f>VLOOKUP(B18,StateFIPS!A$2:B$52,2)</f>
        <v>Oregon</v>
      </c>
      <c r="B18">
        <f t="shared" si="1"/>
        <v>41</v>
      </c>
      <c r="C18" s="31" t="s">
        <v>1302</v>
      </c>
      <c r="D18" s="31" t="s">
        <v>93</v>
      </c>
      <c r="E18" s="31" t="s">
        <v>2937</v>
      </c>
      <c r="F18" s="31" t="s">
        <v>2938</v>
      </c>
      <c r="G18" s="32">
        <v>741</v>
      </c>
      <c r="H18" s="31" t="s">
        <v>94</v>
      </c>
      <c r="I18" s="32">
        <v>52.41</v>
      </c>
      <c r="J18" s="33">
        <v>14.1385231825987</v>
      </c>
      <c r="K18" s="31" t="s">
        <v>94</v>
      </c>
      <c r="L18" s="31" t="s">
        <v>95</v>
      </c>
      <c r="N18" s="13" t="s">
        <v>2835</v>
      </c>
      <c r="O18">
        <f t="shared" si="2"/>
        <v>268761</v>
      </c>
      <c r="P18">
        <f t="shared" si="2"/>
        <v>64459</v>
      </c>
      <c r="Q18">
        <f t="shared" si="2"/>
        <v>62083.57</v>
      </c>
      <c r="R18">
        <f t="shared" si="2"/>
        <v>3034</v>
      </c>
    </row>
    <row r="19" spans="1:18" x14ac:dyDescent="0.2">
      <c r="A19" t="str">
        <f>VLOOKUP(B19,StateFIPS!A$2:B$52,2)</f>
        <v>Oregon</v>
      </c>
      <c r="B19">
        <f t="shared" si="1"/>
        <v>41</v>
      </c>
      <c r="C19" s="31" t="s">
        <v>1301</v>
      </c>
      <c r="D19" s="31" t="s">
        <v>93</v>
      </c>
      <c r="E19" s="31" t="s">
        <v>2937</v>
      </c>
      <c r="F19" s="31" t="s">
        <v>2938</v>
      </c>
      <c r="G19" s="32">
        <v>3752</v>
      </c>
      <c r="H19" s="31" t="s">
        <v>94</v>
      </c>
      <c r="I19" s="32">
        <v>264</v>
      </c>
      <c r="J19" s="33">
        <v>14.2121212121212</v>
      </c>
      <c r="K19" s="31" t="s">
        <v>94</v>
      </c>
      <c r="L19" s="31" t="s">
        <v>95</v>
      </c>
      <c r="N19" s="13" t="s">
        <v>2842</v>
      </c>
      <c r="O19">
        <f t="shared" si="2"/>
        <v>0</v>
      </c>
      <c r="P19">
        <f t="shared" si="2"/>
        <v>0</v>
      </c>
      <c r="Q19">
        <f t="shared" si="2"/>
        <v>21037.649999999998</v>
      </c>
      <c r="R19">
        <f t="shared" si="2"/>
        <v>0</v>
      </c>
    </row>
    <row r="20" spans="1:18" x14ac:dyDescent="0.2">
      <c r="A20" t="str">
        <f>VLOOKUP(B20,StateFIPS!A$2:B$52,2)</f>
        <v>Oregon</v>
      </c>
      <c r="B20">
        <f t="shared" si="1"/>
        <v>41</v>
      </c>
      <c r="C20" s="31" t="s">
        <v>2409</v>
      </c>
      <c r="D20" s="31" t="s">
        <v>93</v>
      </c>
      <c r="E20" s="31" t="s">
        <v>2937</v>
      </c>
      <c r="F20" s="31" t="s">
        <v>2938</v>
      </c>
      <c r="G20" s="32">
        <v>4750</v>
      </c>
      <c r="H20" s="31" t="s">
        <v>94</v>
      </c>
      <c r="I20" s="32">
        <v>335</v>
      </c>
      <c r="J20" s="33">
        <v>14.179104477611901</v>
      </c>
      <c r="K20" s="31" t="s">
        <v>94</v>
      </c>
      <c r="L20" s="31" t="s">
        <v>95</v>
      </c>
      <c r="N20" s="13" t="s">
        <v>2805</v>
      </c>
      <c r="O20">
        <f t="shared" si="2"/>
        <v>0</v>
      </c>
      <c r="P20">
        <f t="shared" si="2"/>
        <v>0</v>
      </c>
      <c r="Q20">
        <f t="shared" si="2"/>
        <v>5124.9799999999996</v>
      </c>
      <c r="R20">
        <f t="shared" si="2"/>
        <v>0</v>
      </c>
    </row>
    <row r="21" spans="1:18" x14ac:dyDescent="0.2">
      <c r="A21" t="str">
        <f>VLOOKUP(B21,StateFIPS!A$2:B$52,2)</f>
        <v>Texas</v>
      </c>
      <c r="B21">
        <f t="shared" si="1"/>
        <v>48</v>
      </c>
      <c r="C21" s="31" t="s">
        <v>2395</v>
      </c>
      <c r="D21" s="31" t="s">
        <v>93</v>
      </c>
      <c r="E21" s="31" t="s">
        <v>2937</v>
      </c>
      <c r="F21" s="31" t="s">
        <v>2938</v>
      </c>
      <c r="G21" s="32">
        <v>6936</v>
      </c>
      <c r="H21" s="31" t="s">
        <v>94</v>
      </c>
      <c r="I21" s="32">
        <v>367</v>
      </c>
      <c r="J21" s="33">
        <v>18.899182561307899</v>
      </c>
      <c r="K21" s="31" t="s">
        <v>94</v>
      </c>
      <c r="L21" s="31" t="s">
        <v>95</v>
      </c>
      <c r="N21" s="13" t="s">
        <v>2827</v>
      </c>
      <c r="O21">
        <f t="shared" si="2"/>
        <v>8848</v>
      </c>
      <c r="P21">
        <f t="shared" si="2"/>
        <v>24887</v>
      </c>
      <c r="Q21">
        <f t="shared" si="2"/>
        <v>19878.760000000002</v>
      </c>
      <c r="R21">
        <f t="shared" si="2"/>
        <v>385</v>
      </c>
    </row>
    <row r="22" spans="1:18" x14ac:dyDescent="0.2">
      <c r="A22" t="str">
        <f>VLOOKUP(B22,StateFIPS!A$2:B$52,2)</f>
        <v>Georgia</v>
      </c>
      <c r="B22">
        <f t="shared" si="1"/>
        <v>13</v>
      </c>
      <c r="C22" s="31" t="s">
        <v>2943</v>
      </c>
      <c r="D22" s="31" t="s">
        <v>93</v>
      </c>
      <c r="E22" s="31" t="s">
        <v>2937</v>
      </c>
      <c r="F22" s="31" t="s">
        <v>2938</v>
      </c>
      <c r="G22" s="32">
        <v>1887</v>
      </c>
      <c r="H22" s="31" t="s">
        <v>94</v>
      </c>
      <c r="I22" s="32">
        <v>93.78</v>
      </c>
      <c r="J22" s="33">
        <v>20.121561100447899</v>
      </c>
      <c r="K22" s="31" t="s">
        <v>94</v>
      </c>
      <c r="L22" s="31" t="s">
        <v>95</v>
      </c>
      <c r="N22" s="13" t="s">
        <v>2808</v>
      </c>
      <c r="O22">
        <f t="shared" si="2"/>
        <v>1918</v>
      </c>
      <c r="P22">
        <f t="shared" si="2"/>
        <v>9323</v>
      </c>
      <c r="Q22">
        <f t="shared" si="2"/>
        <v>5498.32</v>
      </c>
      <c r="R22">
        <f t="shared" si="2"/>
        <v>90</v>
      </c>
    </row>
    <row r="23" spans="1:18" x14ac:dyDescent="0.2">
      <c r="A23" t="str">
        <f>VLOOKUP(B23,StateFIPS!A$2:B$52,2)</f>
        <v>Texas</v>
      </c>
      <c r="B23">
        <f t="shared" si="1"/>
        <v>48</v>
      </c>
      <c r="C23" s="31" t="s">
        <v>1060</v>
      </c>
      <c r="D23" s="31" t="s">
        <v>93</v>
      </c>
      <c r="E23" s="31" t="s">
        <v>2937</v>
      </c>
      <c r="F23" s="31" t="s">
        <v>2938</v>
      </c>
      <c r="G23" s="32">
        <v>2910</v>
      </c>
      <c r="H23" s="31" t="s">
        <v>94</v>
      </c>
      <c r="I23" s="32">
        <v>153</v>
      </c>
      <c r="J23" s="33">
        <v>19.019607843137301</v>
      </c>
      <c r="K23" s="31" t="s">
        <v>94</v>
      </c>
      <c r="L23" s="31" t="s">
        <v>95</v>
      </c>
      <c r="N23" s="13" t="s">
        <v>2815</v>
      </c>
      <c r="O23">
        <f t="shared" si="2"/>
        <v>189490</v>
      </c>
      <c r="P23">
        <f t="shared" si="2"/>
        <v>713946</v>
      </c>
      <c r="Q23">
        <f t="shared" si="2"/>
        <v>39682.879999999997</v>
      </c>
      <c r="R23">
        <f t="shared" si="2"/>
        <v>2986</v>
      </c>
    </row>
    <row r="24" spans="1:18" x14ac:dyDescent="0.2">
      <c r="A24" t="str">
        <f>VLOOKUP(B24,StateFIPS!A$2:B$52,2)</f>
        <v>Georgia</v>
      </c>
      <c r="B24">
        <f t="shared" si="1"/>
        <v>13</v>
      </c>
      <c r="C24" s="31" t="s">
        <v>2256</v>
      </c>
      <c r="D24" s="31" t="s">
        <v>93</v>
      </c>
      <c r="E24" s="31" t="s">
        <v>2937</v>
      </c>
      <c r="F24" s="31" t="s">
        <v>2938</v>
      </c>
      <c r="G24" s="32">
        <v>19824</v>
      </c>
      <c r="H24" s="31" t="s">
        <v>94</v>
      </c>
      <c r="I24" s="32">
        <v>985</v>
      </c>
      <c r="J24" s="33">
        <v>20.125888324873099</v>
      </c>
      <c r="K24" s="31" t="s">
        <v>94</v>
      </c>
      <c r="L24" s="31" t="s">
        <v>95</v>
      </c>
      <c r="N24" s="13" t="s">
        <v>2823</v>
      </c>
      <c r="O24">
        <f t="shared" si="2"/>
        <v>1233086</v>
      </c>
      <c r="P24">
        <f t="shared" si="2"/>
        <v>4707880</v>
      </c>
      <c r="Q24">
        <f t="shared" si="2"/>
        <v>15916.03</v>
      </c>
      <c r="R24">
        <f t="shared" si="2"/>
        <v>21189</v>
      </c>
    </row>
    <row r="25" spans="1:18" x14ac:dyDescent="0.2">
      <c r="A25" t="str">
        <f>VLOOKUP(B25,StateFIPS!A$2:B$52,2)</f>
        <v>Georgia</v>
      </c>
      <c r="B25">
        <f t="shared" si="1"/>
        <v>13</v>
      </c>
      <c r="C25" s="31" t="s">
        <v>1960</v>
      </c>
      <c r="D25" s="31" t="s">
        <v>93</v>
      </c>
      <c r="E25" s="31" t="s">
        <v>2937</v>
      </c>
      <c r="F25" s="31" t="s">
        <v>2938</v>
      </c>
      <c r="G25" s="32">
        <v>24366</v>
      </c>
      <c r="H25" s="31" t="s">
        <v>94</v>
      </c>
      <c r="I25" s="32">
        <v>1210</v>
      </c>
      <c r="J25" s="33">
        <v>20.137190082644601</v>
      </c>
      <c r="K25" s="31" t="s">
        <v>94</v>
      </c>
      <c r="L25" s="31" t="s">
        <v>95</v>
      </c>
      <c r="N25" s="13" t="s">
        <v>2837</v>
      </c>
      <c r="O25">
        <f t="shared" si="2"/>
        <v>237109</v>
      </c>
      <c r="P25">
        <f t="shared" si="2"/>
        <v>36242</v>
      </c>
      <c r="Q25">
        <f t="shared" si="2"/>
        <v>9215.84</v>
      </c>
      <c r="R25">
        <f t="shared" si="2"/>
        <v>908</v>
      </c>
    </row>
    <row r="26" spans="1:18" x14ac:dyDescent="0.2">
      <c r="A26" t="str">
        <f>VLOOKUP(B26,StateFIPS!A$2:B$52,2)</f>
        <v>Georgia</v>
      </c>
      <c r="B26">
        <f t="shared" si="1"/>
        <v>13</v>
      </c>
      <c r="C26" s="31" t="s">
        <v>671</v>
      </c>
      <c r="D26" s="31" t="s">
        <v>93</v>
      </c>
      <c r="E26" s="31" t="s">
        <v>2937</v>
      </c>
      <c r="F26" s="31" t="s">
        <v>2938</v>
      </c>
      <c r="G26" s="32">
        <v>19824</v>
      </c>
      <c r="H26" s="31" t="s">
        <v>94</v>
      </c>
      <c r="I26" s="32">
        <v>985</v>
      </c>
      <c r="J26" s="33">
        <v>20.125888324873099</v>
      </c>
      <c r="K26" s="31" t="s">
        <v>94</v>
      </c>
      <c r="L26" s="31" t="s">
        <v>95</v>
      </c>
      <c r="N26" s="13" t="s">
        <v>2825</v>
      </c>
      <c r="O26">
        <f t="shared" si="2"/>
        <v>2389300</v>
      </c>
      <c r="P26">
        <f t="shared" si="2"/>
        <v>458685</v>
      </c>
      <c r="Q26">
        <f t="shared" si="2"/>
        <v>18564.190000000002</v>
      </c>
      <c r="R26">
        <f t="shared" si="2"/>
        <v>17069</v>
      </c>
    </row>
    <row r="27" spans="1:18" x14ac:dyDescent="0.2">
      <c r="A27" t="str">
        <f>VLOOKUP(B27,StateFIPS!A$2:B$52,2)</f>
        <v>Texas</v>
      </c>
      <c r="B27">
        <f t="shared" si="1"/>
        <v>48</v>
      </c>
      <c r="C27" s="31" t="s">
        <v>2358</v>
      </c>
      <c r="D27" s="31" t="s">
        <v>93</v>
      </c>
      <c r="E27" s="31" t="s">
        <v>2937</v>
      </c>
      <c r="F27" s="31" t="s">
        <v>2938</v>
      </c>
      <c r="G27" s="32">
        <v>558</v>
      </c>
      <c r="H27" s="31" t="s">
        <v>94</v>
      </c>
      <c r="I27" s="32">
        <v>29</v>
      </c>
      <c r="J27" s="33">
        <v>19.241379310344801</v>
      </c>
      <c r="K27" s="31" t="s">
        <v>94</v>
      </c>
      <c r="L27" s="31" t="s">
        <v>95</v>
      </c>
      <c r="N27" s="13" t="s">
        <v>2844</v>
      </c>
      <c r="O27">
        <f t="shared" si="2"/>
        <v>31819</v>
      </c>
      <c r="P27">
        <f t="shared" si="2"/>
        <v>114656</v>
      </c>
      <c r="Q27">
        <f t="shared" si="2"/>
        <v>51534.19</v>
      </c>
      <c r="R27">
        <f t="shared" si="2"/>
        <v>355</v>
      </c>
    </row>
    <row r="28" spans="1:18" x14ac:dyDescent="0.2">
      <c r="A28" t="str">
        <f>VLOOKUP(B28,StateFIPS!A$2:B$52,2)</f>
        <v>Idaho</v>
      </c>
      <c r="B28">
        <f t="shared" si="1"/>
        <v>16</v>
      </c>
      <c r="C28" s="31" t="s">
        <v>2944</v>
      </c>
      <c r="D28" s="31" t="s">
        <v>93</v>
      </c>
      <c r="E28" s="31" t="s">
        <v>2937</v>
      </c>
      <c r="F28" s="31" t="s">
        <v>2938</v>
      </c>
      <c r="G28" s="32">
        <v>487.98</v>
      </c>
      <c r="H28" s="31" t="s">
        <v>94</v>
      </c>
      <c r="I28" s="32">
        <v>36.22</v>
      </c>
      <c r="J28" s="33">
        <v>13.472667034787399</v>
      </c>
      <c r="K28" s="31" t="s">
        <v>94</v>
      </c>
      <c r="L28" s="31" t="s">
        <v>95</v>
      </c>
      <c r="N28" s="13" t="s">
        <v>2821</v>
      </c>
      <c r="O28">
        <f t="shared" si="2"/>
        <v>804829</v>
      </c>
      <c r="P28">
        <f t="shared" si="2"/>
        <v>2070021</v>
      </c>
      <c r="Q28">
        <f t="shared" si="2"/>
        <v>29102</v>
      </c>
      <c r="R28">
        <f t="shared" si="2"/>
        <v>27377</v>
      </c>
    </row>
    <row r="29" spans="1:18" x14ac:dyDescent="0.2">
      <c r="A29" t="str">
        <f>VLOOKUP(B29,StateFIPS!A$2:B$52,2)</f>
        <v>Oregon</v>
      </c>
      <c r="B29">
        <f t="shared" si="1"/>
        <v>41</v>
      </c>
      <c r="C29" s="31" t="s">
        <v>1303</v>
      </c>
      <c r="D29" s="31" t="s">
        <v>93</v>
      </c>
      <c r="E29" s="31" t="s">
        <v>2937</v>
      </c>
      <c r="F29" s="31" t="s">
        <v>2938</v>
      </c>
      <c r="G29" s="32">
        <v>1271</v>
      </c>
      <c r="H29" s="31" t="s">
        <v>94</v>
      </c>
      <c r="I29" s="32">
        <v>89.71</v>
      </c>
      <c r="J29" s="33">
        <v>14.167874261509301</v>
      </c>
      <c r="K29" s="31" t="s">
        <v>94</v>
      </c>
      <c r="L29" s="31" t="s">
        <v>95</v>
      </c>
      <c r="N29" s="13" t="s">
        <v>2846</v>
      </c>
      <c r="O29">
        <f t="shared" si="2"/>
        <v>0</v>
      </c>
      <c r="P29">
        <f t="shared" si="2"/>
        <v>0</v>
      </c>
      <c r="Q29">
        <f t="shared" si="2"/>
        <v>7651</v>
      </c>
      <c r="R29">
        <f t="shared" si="2"/>
        <v>0</v>
      </c>
    </row>
    <row r="30" spans="1:18" x14ac:dyDescent="0.2">
      <c r="A30" t="str">
        <f>VLOOKUP(B30,StateFIPS!A$2:B$52,2)</f>
        <v>Georgia</v>
      </c>
      <c r="B30">
        <f t="shared" si="1"/>
        <v>13</v>
      </c>
      <c r="C30" s="31" t="s">
        <v>2014</v>
      </c>
      <c r="D30" s="31" t="s">
        <v>93</v>
      </c>
      <c r="E30" s="31" t="s">
        <v>2937</v>
      </c>
      <c r="F30" s="31" t="s">
        <v>2938</v>
      </c>
      <c r="G30" s="32">
        <v>15206</v>
      </c>
      <c r="H30" s="31" t="s">
        <v>94</v>
      </c>
      <c r="I30" s="32">
        <v>755</v>
      </c>
      <c r="J30" s="33">
        <v>20.1403973509934</v>
      </c>
      <c r="K30" s="31" t="s">
        <v>94</v>
      </c>
      <c r="L30" s="31" t="s">
        <v>95</v>
      </c>
      <c r="N30" s="13" t="s">
        <v>2806</v>
      </c>
      <c r="O30">
        <f t="shared" si="2"/>
        <v>0</v>
      </c>
      <c r="P30">
        <f t="shared" si="2"/>
        <v>0</v>
      </c>
      <c r="Q30">
        <f t="shared" si="2"/>
        <v>3481.9</v>
      </c>
      <c r="R30">
        <f t="shared" si="2"/>
        <v>0</v>
      </c>
    </row>
    <row r="31" spans="1:18" x14ac:dyDescent="0.2">
      <c r="A31" t="str">
        <f>VLOOKUP(B31,StateFIPS!A$2:B$52,2)</f>
        <v>Mississippi</v>
      </c>
      <c r="B31">
        <f t="shared" si="1"/>
        <v>28</v>
      </c>
      <c r="C31" s="31" t="s">
        <v>291</v>
      </c>
      <c r="D31" s="31" t="s">
        <v>93</v>
      </c>
      <c r="E31" s="31" t="s">
        <v>2937</v>
      </c>
      <c r="F31" s="31" t="s">
        <v>2938</v>
      </c>
      <c r="G31" s="32">
        <v>1975</v>
      </c>
      <c r="H31" s="31" t="s">
        <v>94</v>
      </c>
      <c r="I31" s="32">
        <v>96.31</v>
      </c>
      <c r="J31" s="33">
        <v>20.506697123870801</v>
      </c>
      <c r="K31" s="31" t="s">
        <v>94</v>
      </c>
      <c r="L31" s="31" t="s">
        <v>95</v>
      </c>
      <c r="N31" s="13" t="s">
        <v>2813</v>
      </c>
      <c r="O31">
        <f t="shared" si="2"/>
        <v>0</v>
      </c>
      <c r="P31">
        <f t="shared" si="2"/>
        <v>0</v>
      </c>
      <c r="Q31">
        <f t="shared" si="2"/>
        <v>20479.5</v>
      </c>
      <c r="R31">
        <f t="shared" si="2"/>
        <v>0</v>
      </c>
    </row>
    <row r="32" spans="1:18" x14ac:dyDescent="0.2">
      <c r="A32" t="str">
        <f>VLOOKUP(B32,StateFIPS!A$2:B$52,2)</f>
        <v>Mississippi</v>
      </c>
      <c r="B32">
        <f t="shared" si="1"/>
        <v>28</v>
      </c>
      <c r="C32" s="31" t="s">
        <v>1519</v>
      </c>
      <c r="D32" s="31" t="s">
        <v>93</v>
      </c>
      <c r="E32" s="31" t="s">
        <v>2937</v>
      </c>
      <c r="F32" s="31" t="s">
        <v>2938</v>
      </c>
      <c r="G32" s="32">
        <v>6149</v>
      </c>
      <c r="H32" s="31" t="s">
        <v>94</v>
      </c>
      <c r="I32" s="32">
        <v>296.95999999999998</v>
      </c>
      <c r="J32" s="33">
        <v>20.706492456896601</v>
      </c>
      <c r="K32" s="31" t="s">
        <v>94</v>
      </c>
      <c r="L32" s="31" t="s">
        <v>95</v>
      </c>
      <c r="N32" s="13" t="s">
        <v>2850</v>
      </c>
      <c r="O32">
        <f t="shared" si="2"/>
        <v>0</v>
      </c>
      <c r="P32">
        <f t="shared" si="2"/>
        <v>0</v>
      </c>
      <c r="Q32">
        <f t="shared" si="2"/>
        <v>2917.66</v>
      </c>
      <c r="R32">
        <f t="shared" si="2"/>
        <v>0</v>
      </c>
    </row>
    <row r="33" spans="1:18" x14ac:dyDescent="0.2">
      <c r="A33" t="str">
        <f>VLOOKUP(B33,StateFIPS!A$2:B$52,2)</f>
        <v>Oregon</v>
      </c>
      <c r="B33">
        <f t="shared" si="1"/>
        <v>41</v>
      </c>
      <c r="C33" s="31" t="s">
        <v>2545</v>
      </c>
      <c r="D33" s="31" t="s">
        <v>93</v>
      </c>
      <c r="E33" s="31" t="s">
        <v>2937</v>
      </c>
      <c r="F33" s="31" t="s">
        <v>2938</v>
      </c>
      <c r="G33" s="32">
        <v>22975</v>
      </c>
      <c r="H33" s="31" t="s">
        <v>94</v>
      </c>
      <c r="I33" s="32">
        <v>1618</v>
      </c>
      <c r="J33" s="33">
        <v>14.199629171817101</v>
      </c>
      <c r="K33" s="31" t="s">
        <v>94</v>
      </c>
      <c r="L33" s="31" t="s">
        <v>95</v>
      </c>
      <c r="N33" s="13" t="s">
        <v>2811</v>
      </c>
      <c r="O33">
        <f t="shared" si="2"/>
        <v>11815</v>
      </c>
      <c r="P33">
        <f t="shared" si="2"/>
        <v>47397</v>
      </c>
      <c r="Q33">
        <f t="shared" si="2"/>
        <v>30179.18</v>
      </c>
      <c r="R33">
        <f t="shared" si="2"/>
        <v>269</v>
      </c>
    </row>
    <row r="34" spans="1:18" x14ac:dyDescent="0.2">
      <c r="A34" t="str">
        <f>VLOOKUP(B34,StateFIPS!A$2:B$52,2)</f>
        <v>Oregon</v>
      </c>
      <c r="B34">
        <f t="shared" si="1"/>
        <v>41</v>
      </c>
      <c r="C34" s="31" t="s">
        <v>1307</v>
      </c>
      <c r="D34" s="31" t="s">
        <v>93</v>
      </c>
      <c r="E34" s="31" t="s">
        <v>2937</v>
      </c>
      <c r="F34" s="31" t="s">
        <v>2938</v>
      </c>
      <c r="G34" s="32">
        <v>3768</v>
      </c>
      <c r="H34" s="31" t="s">
        <v>94</v>
      </c>
      <c r="I34" s="32">
        <v>265</v>
      </c>
      <c r="J34" s="33">
        <v>14.218867924528301</v>
      </c>
      <c r="K34" s="31" t="s">
        <v>94</v>
      </c>
      <c r="L34" s="31" t="s">
        <v>95</v>
      </c>
      <c r="N34" s="13" t="s">
        <v>2831</v>
      </c>
      <c r="O34">
        <f t="shared" si="2"/>
        <v>8957368</v>
      </c>
      <c r="P34">
        <f t="shared" si="2"/>
        <v>1087764</v>
      </c>
      <c r="Q34">
        <f t="shared" si="2"/>
        <v>9300.5400000000009</v>
      </c>
      <c r="R34">
        <f t="shared" si="2"/>
        <v>9234</v>
      </c>
    </row>
    <row r="35" spans="1:18" x14ac:dyDescent="0.2">
      <c r="A35" t="str">
        <f>VLOOKUP(B35,StateFIPS!A$2:B$52,2)</f>
        <v>Oregon</v>
      </c>
      <c r="B35">
        <f t="shared" si="1"/>
        <v>41</v>
      </c>
      <c r="C35" s="31" t="s">
        <v>1306</v>
      </c>
      <c r="D35" s="31" t="s">
        <v>93</v>
      </c>
      <c r="E35" s="31" t="s">
        <v>2937</v>
      </c>
      <c r="F35" s="31" t="s">
        <v>2938</v>
      </c>
      <c r="G35" s="32">
        <v>8147</v>
      </c>
      <c r="H35" s="31" t="s">
        <v>94</v>
      </c>
      <c r="I35" s="32">
        <v>574</v>
      </c>
      <c r="J35" s="33">
        <v>14.193379790940799</v>
      </c>
      <c r="K35" s="31" t="s">
        <v>94</v>
      </c>
      <c r="L35" s="31" t="s">
        <v>95</v>
      </c>
      <c r="N35" s="13" t="s">
        <v>2819</v>
      </c>
      <c r="O35">
        <f t="shared" ref="O35:R51" si="3">SUMIFS($I$2:$I$10067,$F$2:$F$10067,O$1,$A$2:$A$10067,$N35)</f>
        <v>21328</v>
      </c>
      <c r="P35">
        <f t="shared" si="3"/>
        <v>86144</v>
      </c>
      <c r="Q35">
        <f t="shared" si="3"/>
        <v>46684.130000000005</v>
      </c>
      <c r="R35">
        <f t="shared" si="3"/>
        <v>500</v>
      </c>
    </row>
    <row r="36" spans="1:18" x14ac:dyDescent="0.2">
      <c r="A36" t="str">
        <f>VLOOKUP(B36,StateFIPS!A$2:B$52,2)</f>
        <v>Oregon</v>
      </c>
      <c r="B36">
        <f t="shared" si="1"/>
        <v>41</v>
      </c>
      <c r="C36" s="31" t="s">
        <v>1305</v>
      </c>
      <c r="D36" s="31" t="s">
        <v>93</v>
      </c>
      <c r="E36" s="31" t="s">
        <v>2937</v>
      </c>
      <c r="F36" s="31" t="s">
        <v>2938</v>
      </c>
      <c r="G36" s="32">
        <v>3768</v>
      </c>
      <c r="H36" s="31" t="s">
        <v>94</v>
      </c>
      <c r="I36" s="32">
        <v>265</v>
      </c>
      <c r="J36" s="33">
        <v>14.218867924528301</v>
      </c>
      <c r="K36" s="31" t="s">
        <v>94</v>
      </c>
      <c r="L36" s="31" t="s">
        <v>95</v>
      </c>
      <c r="N36" s="13" t="s">
        <v>2818</v>
      </c>
      <c r="O36">
        <f t="shared" si="3"/>
        <v>375332</v>
      </c>
      <c r="P36">
        <f t="shared" si="3"/>
        <v>1043091</v>
      </c>
      <c r="Q36">
        <f t="shared" si="3"/>
        <v>26699.94</v>
      </c>
      <c r="R36">
        <f t="shared" si="3"/>
        <v>15824</v>
      </c>
    </row>
    <row r="37" spans="1:18" x14ac:dyDescent="0.2">
      <c r="A37" t="str">
        <f>VLOOKUP(B37,StateFIPS!A$2:B$52,2)</f>
        <v>Idaho</v>
      </c>
      <c r="B37">
        <f t="shared" si="1"/>
        <v>16</v>
      </c>
      <c r="C37" s="31" t="s">
        <v>2945</v>
      </c>
      <c r="D37" s="31" t="s">
        <v>93</v>
      </c>
      <c r="E37" s="31" t="s">
        <v>2937</v>
      </c>
      <c r="F37" s="31" t="s">
        <v>2938</v>
      </c>
      <c r="G37" s="32">
        <v>13691</v>
      </c>
      <c r="H37" s="31" t="s">
        <v>94</v>
      </c>
      <c r="I37" s="32">
        <v>998</v>
      </c>
      <c r="J37" s="33">
        <v>13.7184368737475</v>
      </c>
      <c r="K37" s="31" t="s">
        <v>94</v>
      </c>
      <c r="L37" s="31" t="s">
        <v>95</v>
      </c>
      <c r="N37" s="13" t="s">
        <v>2839</v>
      </c>
      <c r="O37">
        <f t="shared" si="3"/>
        <v>1688607</v>
      </c>
      <c r="P37">
        <f t="shared" si="3"/>
        <v>811533</v>
      </c>
      <c r="Q37">
        <f t="shared" si="3"/>
        <v>33814</v>
      </c>
      <c r="R37">
        <f t="shared" si="3"/>
        <v>30756</v>
      </c>
    </row>
    <row r="38" spans="1:18" x14ac:dyDescent="0.2">
      <c r="A38" t="str">
        <f>VLOOKUP(B38,StateFIPS!A$2:B$52,2)</f>
        <v>Oregon</v>
      </c>
      <c r="B38">
        <f t="shared" si="1"/>
        <v>41</v>
      </c>
      <c r="C38" s="31" t="s">
        <v>1304</v>
      </c>
      <c r="D38" s="31" t="s">
        <v>93</v>
      </c>
      <c r="E38" s="31" t="s">
        <v>2937</v>
      </c>
      <c r="F38" s="31" t="s">
        <v>2938</v>
      </c>
      <c r="G38" s="32">
        <v>19981</v>
      </c>
      <c r="H38" s="31" t="s">
        <v>94</v>
      </c>
      <c r="I38" s="32">
        <v>1407</v>
      </c>
      <c r="J38" s="33">
        <v>14.201137171286399</v>
      </c>
      <c r="K38" s="31" t="s">
        <v>94</v>
      </c>
      <c r="L38" s="31" t="s">
        <v>95</v>
      </c>
      <c r="N38" s="13" t="s">
        <v>2852</v>
      </c>
      <c r="O38">
        <f t="shared" si="3"/>
        <v>3100</v>
      </c>
      <c r="P38">
        <f t="shared" si="3"/>
        <v>15062</v>
      </c>
      <c r="Q38">
        <f t="shared" si="3"/>
        <v>13681.33</v>
      </c>
      <c r="R38">
        <f t="shared" si="3"/>
        <v>145</v>
      </c>
    </row>
    <row r="39" spans="1:18" x14ac:dyDescent="0.2">
      <c r="A39" t="str">
        <f>VLOOKUP(B39,StateFIPS!A$2:B$52,2)</f>
        <v>Oregon</v>
      </c>
      <c r="B39">
        <f t="shared" si="1"/>
        <v>41</v>
      </c>
      <c r="C39" s="31" t="s">
        <v>2626</v>
      </c>
      <c r="D39" s="31" t="s">
        <v>93</v>
      </c>
      <c r="E39" s="31" t="s">
        <v>2937</v>
      </c>
      <c r="F39" s="31" t="s">
        <v>2938</v>
      </c>
      <c r="G39" s="32">
        <v>3768</v>
      </c>
      <c r="H39" s="31" t="s">
        <v>94</v>
      </c>
      <c r="I39" s="32">
        <v>265</v>
      </c>
      <c r="J39" s="33">
        <v>14.218867924528301</v>
      </c>
      <c r="K39" s="31" t="s">
        <v>94</v>
      </c>
      <c r="L39" s="31" t="s">
        <v>95</v>
      </c>
      <c r="N39" s="13" t="s">
        <v>2812</v>
      </c>
      <c r="O39">
        <f t="shared" si="3"/>
        <v>325960</v>
      </c>
      <c r="P39">
        <f t="shared" si="3"/>
        <v>758261</v>
      </c>
      <c r="Q39">
        <f t="shared" si="3"/>
        <v>24862.22</v>
      </c>
      <c r="R39">
        <f t="shared" si="3"/>
        <v>7943</v>
      </c>
    </row>
    <row r="40" spans="1:18" x14ac:dyDescent="0.2">
      <c r="A40" t="str">
        <f>VLOOKUP(B40,StateFIPS!A$2:B$52,2)</f>
        <v>Idaho</v>
      </c>
      <c r="B40">
        <f t="shared" si="1"/>
        <v>16</v>
      </c>
      <c r="C40" s="31" t="s">
        <v>2231</v>
      </c>
      <c r="D40" s="31" t="s">
        <v>93</v>
      </c>
      <c r="E40" s="31" t="s">
        <v>2937</v>
      </c>
      <c r="F40" s="31" t="s">
        <v>2938</v>
      </c>
      <c r="G40" s="32">
        <v>1554</v>
      </c>
      <c r="H40" s="31" t="s">
        <v>94</v>
      </c>
      <c r="I40" s="32">
        <v>113.68</v>
      </c>
      <c r="J40" s="33">
        <v>13.669950738916301</v>
      </c>
      <c r="K40" s="31" t="s">
        <v>94</v>
      </c>
      <c r="L40" s="31" t="s">
        <v>95</v>
      </c>
      <c r="N40" s="13" t="s">
        <v>2809</v>
      </c>
      <c r="O40">
        <f t="shared" si="3"/>
        <v>0</v>
      </c>
      <c r="P40">
        <f t="shared" si="3"/>
        <v>0</v>
      </c>
      <c r="Q40">
        <f t="shared" si="3"/>
        <v>2966</v>
      </c>
      <c r="R40">
        <f t="shared" si="3"/>
        <v>0</v>
      </c>
    </row>
    <row r="41" spans="1:18" x14ac:dyDescent="0.2">
      <c r="A41" t="str">
        <f>VLOOKUP(B41,StateFIPS!A$2:B$52,2)</f>
        <v>Texas</v>
      </c>
      <c r="B41">
        <f t="shared" si="1"/>
        <v>48</v>
      </c>
      <c r="C41" s="31" t="s">
        <v>1062</v>
      </c>
      <c r="D41" s="31" t="s">
        <v>93</v>
      </c>
      <c r="E41" s="31" t="s">
        <v>2937</v>
      </c>
      <c r="F41" s="31" t="s">
        <v>2938</v>
      </c>
      <c r="G41" s="32">
        <v>3747</v>
      </c>
      <c r="H41" s="31" t="s">
        <v>94</v>
      </c>
      <c r="I41" s="32">
        <v>198</v>
      </c>
      <c r="J41" s="33">
        <v>18.924242424242401</v>
      </c>
      <c r="K41" s="31" t="s">
        <v>94</v>
      </c>
      <c r="L41" s="31" t="s">
        <v>95</v>
      </c>
      <c r="N41" s="13" t="s">
        <v>2832</v>
      </c>
      <c r="O41">
        <f t="shared" si="3"/>
        <v>284837</v>
      </c>
      <c r="P41">
        <f t="shared" si="3"/>
        <v>57067</v>
      </c>
      <c r="Q41">
        <f t="shared" si="3"/>
        <v>11473.96</v>
      </c>
      <c r="R41">
        <f t="shared" si="3"/>
        <v>2236</v>
      </c>
    </row>
    <row r="42" spans="1:18" x14ac:dyDescent="0.2">
      <c r="A42" t="str">
        <f>VLOOKUP(B42,StateFIPS!A$2:B$52,2)</f>
        <v>Idaho</v>
      </c>
      <c r="B42">
        <f t="shared" si="1"/>
        <v>16</v>
      </c>
      <c r="C42" s="31" t="s">
        <v>2946</v>
      </c>
      <c r="D42" s="31" t="s">
        <v>93</v>
      </c>
      <c r="E42" s="31" t="s">
        <v>2937</v>
      </c>
      <c r="F42" s="31" t="s">
        <v>2938</v>
      </c>
      <c r="G42" s="32">
        <v>1254</v>
      </c>
      <c r="H42" s="31" t="s">
        <v>94</v>
      </c>
      <c r="I42" s="32">
        <v>91.55</v>
      </c>
      <c r="J42" s="33">
        <v>13.697433096668499</v>
      </c>
      <c r="K42" s="31" t="s">
        <v>94</v>
      </c>
      <c r="L42" s="31" t="s">
        <v>95</v>
      </c>
      <c r="N42" s="13" t="s">
        <v>2820</v>
      </c>
      <c r="O42">
        <f t="shared" si="3"/>
        <v>269638</v>
      </c>
      <c r="P42">
        <f t="shared" si="3"/>
        <v>1056555</v>
      </c>
      <c r="Q42">
        <f t="shared" si="3"/>
        <v>24321.040000000001</v>
      </c>
      <c r="R42">
        <f t="shared" si="3"/>
        <v>5404</v>
      </c>
    </row>
    <row r="43" spans="1:18" x14ac:dyDescent="0.2">
      <c r="A43" t="str">
        <f>VLOOKUP(B43,StateFIPS!A$2:B$52,2)</f>
        <v>Idaho</v>
      </c>
      <c r="B43">
        <f t="shared" si="1"/>
        <v>16</v>
      </c>
      <c r="C43" s="31" t="s">
        <v>675</v>
      </c>
      <c r="D43" s="31" t="s">
        <v>93</v>
      </c>
      <c r="E43" s="31" t="s">
        <v>2937</v>
      </c>
      <c r="F43" s="31" t="s">
        <v>2938</v>
      </c>
      <c r="G43" s="32">
        <v>3369</v>
      </c>
      <c r="H43" s="31" t="s">
        <v>94</v>
      </c>
      <c r="I43" s="32">
        <v>246</v>
      </c>
      <c r="J43" s="33">
        <v>13.6951219512195</v>
      </c>
      <c r="K43" s="31" t="s">
        <v>94</v>
      </c>
      <c r="L43" s="31" t="s">
        <v>95</v>
      </c>
      <c r="N43" s="13" t="s">
        <v>2836</v>
      </c>
      <c r="O43">
        <f t="shared" si="3"/>
        <v>132867</v>
      </c>
      <c r="P43">
        <f t="shared" si="3"/>
        <v>36273</v>
      </c>
      <c r="Q43">
        <f t="shared" si="3"/>
        <v>56465.430000000008</v>
      </c>
      <c r="R43">
        <f t="shared" si="3"/>
        <v>1882</v>
      </c>
    </row>
    <row r="44" spans="1:18" x14ac:dyDescent="0.2">
      <c r="A44" t="str">
        <f>VLOOKUP(B44,StateFIPS!A$2:B$52,2)</f>
        <v>Oregon</v>
      </c>
      <c r="B44">
        <f t="shared" si="1"/>
        <v>41</v>
      </c>
      <c r="C44" s="31" t="s">
        <v>2343</v>
      </c>
      <c r="D44" s="31" t="s">
        <v>93</v>
      </c>
      <c r="E44" s="31" t="s">
        <v>2937</v>
      </c>
      <c r="F44" s="31" t="s">
        <v>2938</v>
      </c>
      <c r="G44" s="32">
        <v>2640</v>
      </c>
      <c r="H44" s="31" t="s">
        <v>94</v>
      </c>
      <c r="I44" s="32">
        <v>185</v>
      </c>
      <c r="J44" s="33">
        <v>14.2702702702703</v>
      </c>
      <c r="K44" s="31" t="s">
        <v>94</v>
      </c>
      <c r="L44" s="31" t="s">
        <v>95</v>
      </c>
      <c r="N44" s="13" t="s">
        <v>2840</v>
      </c>
      <c r="O44">
        <f t="shared" si="3"/>
        <v>626342</v>
      </c>
      <c r="P44">
        <f t="shared" si="3"/>
        <v>289480</v>
      </c>
      <c r="Q44">
        <f t="shared" si="3"/>
        <v>94370.68</v>
      </c>
      <c r="R44">
        <f t="shared" si="3"/>
        <v>43907</v>
      </c>
    </row>
    <row r="45" spans="1:18" x14ac:dyDescent="0.2">
      <c r="A45" t="str">
        <f>VLOOKUP(B45,StateFIPS!A$2:B$52,2)</f>
        <v>Idaho</v>
      </c>
      <c r="B45">
        <f t="shared" si="1"/>
        <v>16</v>
      </c>
      <c r="C45" s="31" t="s">
        <v>2241</v>
      </c>
      <c r="D45" s="31" t="s">
        <v>93</v>
      </c>
      <c r="E45" s="31" t="s">
        <v>2937</v>
      </c>
      <c r="F45" s="31" t="s">
        <v>2938</v>
      </c>
      <c r="G45" s="32">
        <v>1353</v>
      </c>
      <c r="H45" s="31" t="s">
        <v>94</v>
      </c>
      <c r="I45" s="32">
        <v>98.6</v>
      </c>
      <c r="J45" s="33">
        <v>13.722109533468601</v>
      </c>
      <c r="K45" s="31" t="s">
        <v>94</v>
      </c>
      <c r="L45" s="31" t="s">
        <v>95</v>
      </c>
      <c r="N45" s="13" t="s">
        <v>2847</v>
      </c>
      <c r="O45">
        <f t="shared" si="3"/>
        <v>454990</v>
      </c>
      <c r="P45">
        <f t="shared" si="3"/>
        <v>218999</v>
      </c>
      <c r="Q45">
        <f t="shared" si="3"/>
        <v>10568.96</v>
      </c>
      <c r="R45">
        <f t="shared" si="3"/>
        <v>7349</v>
      </c>
    </row>
    <row r="46" spans="1:18" x14ac:dyDescent="0.2">
      <c r="A46" t="str">
        <f>VLOOKUP(B46,StateFIPS!A$2:B$52,2)</f>
        <v>Idaho</v>
      </c>
      <c r="B46">
        <f t="shared" si="1"/>
        <v>16</v>
      </c>
      <c r="C46" s="31" t="s">
        <v>2947</v>
      </c>
      <c r="D46" s="31" t="s">
        <v>93</v>
      </c>
      <c r="E46" s="31" t="s">
        <v>2937</v>
      </c>
      <c r="F46" s="31" t="s">
        <v>2938</v>
      </c>
      <c r="G46" s="32">
        <v>3369</v>
      </c>
      <c r="H46" s="31" t="s">
        <v>94</v>
      </c>
      <c r="I46" s="32">
        <v>246</v>
      </c>
      <c r="J46" s="33">
        <v>13.6951219512195</v>
      </c>
      <c r="K46" s="31" t="s">
        <v>94</v>
      </c>
      <c r="L46" s="31" t="s">
        <v>95</v>
      </c>
      <c r="N46" s="13" t="s">
        <v>2807</v>
      </c>
      <c r="O46">
        <f t="shared" si="3"/>
        <v>0</v>
      </c>
      <c r="P46">
        <f t="shared" si="3"/>
        <v>0</v>
      </c>
      <c r="Q46">
        <f t="shared" si="3"/>
        <v>2778.96</v>
      </c>
      <c r="R46">
        <f t="shared" si="3"/>
        <v>0</v>
      </c>
    </row>
    <row r="47" spans="1:18" x14ac:dyDescent="0.2">
      <c r="A47" t="str">
        <f>VLOOKUP(B47,StateFIPS!A$2:B$52,2)</f>
        <v>Idaho</v>
      </c>
      <c r="B47">
        <f t="shared" si="1"/>
        <v>16</v>
      </c>
      <c r="C47" s="31" t="s">
        <v>2948</v>
      </c>
      <c r="D47" s="31" t="s">
        <v>93</v>
      </c>
      <c r="E47" s="31" t="s">
        <v>2937</v>
      </c>
      <c r="F47" s="31" t="s">
        <v>2938</v>
      </c>
      <c r="G47" s="32">
        <v>3369</v>
      </c>
      <c r="H47" s="31" t="s">
        <v>94</v>
      </c>
      <c r="I47" s="32">
        <v>246</v>
      </c>
      <c r="J47" s="33">
        <v>13.6951219512195</v>
      </c>
      <c r="K47" s="31" t="s">
        <v>94</v>
      </c>
      <c r="L47" s="31" t="s">
        <v>95</v>
      </c>
      <c r="N47" s="13" t="s">
        <v>2829</v>
      </c>
      <c r="O47">
        <f t="shared" si="3"/>
        <v>138840</v>
      </c>
      <c r="P47">
        <f t="shared" si="3"/>
        <v>274133</v>
      </c>
      <c r="Q47">
        <f t="shared" si="3"/>
        <v>17671.810000000001</v>
      </c>
      <c r="R47">
        <f t="shared" si="3"/>
        <v>1448</v>
      </c>
    </row>
    <row r="48" spans="1:18" x14ac:dyDescent="0.2">
      <c r="A48" t="str">
        <f>VLOOKUP(B48,StateFIPS!A$2:B$52,2)</f>
        <v>Texas</v>
      </c>
      <c r="B48">
        <f t="shared" si="1"/>
        <v>48</v>
      </c>
      <c r="C48" s="31" t="s">
        <v>1089</v>
      </c>
      <c r="D48" s="31" t="s">
        <v>93</v>
      </c>
      <c r="E48" s="31" t="s">
        <v>2937</v>
      </c>
      <c r="F48" s="31" t="s">
        <v>2938</v>
      </c>
      <c r="G48" s="32">
        <v>43766</v>
      </c>
      <c r="H48" s="31" t="s">
        <v>94</v>
      </c>
      <c r="I48" s="32">
        <v>2315</v>
      </c>
      <c r="J48" s="33">
        <v>18.9053995680346</v>
      </c>
      <c r="K48" s="31" t="s">
        <v>94</v>
      </c>
      <c r="L48" s="31" t="s">
        <v>95</v>
      </c>
      <c r="N48" s="13" t="s">
        <v>2851</v>
      </c>
      <c r="O48">
        <f t="shared" si="3"/>
        <v>2362</v>
      </c>
      <c r="P48">
        <f t="shared" si="3"/>
        <v>10113</v>
      </c>
      <c r="Q48">
        <f t="shared" si="3"/>
        <v>11719.749999999998</v>
      </c>
      <c r="R48">
        <f t="shared" si="3"/>
        <v>72</v>
      </c>
    </row>
    <row r="49" spans="1:18" x14ac:dyDescent="0.2">
      <c r="A49" t="str">
        <f>VLOOKUP(B49,StateFIPS!A$2:B$52,2)</f>
        <v>Mississippi</v>
      </c>
      <c r="B49">
        <f t="shared" si="1"/>
        <v>28</v>
      </c>
      <c r="C49" s="31" t="s">
        <v>292</v>
      </c>
      <c r="D49" s="31" t="s">
        <v>93</v>
      </c>
      <c r="E49" s="31" t="s">
        <v>2937</v>
      </c>
      <c r="F49" s="31" t="s">
        <v>2938</v>
      </c>
      <c r="G49" s="32">
        <v>2548</v>
      </c>
      <c r="H49" s="31" t="s">
        <v>94</v>
      </c>
      <c r="I49" s="32">
        <v>123.4</v>
      </c>
      <c r="J49" s="33">
        <v>20.648298217179899</v>
      </c>
      <c r="K49" s="31" t="s">
        <v>94</v>
      </c>
      <c r="L49" s="31" t="s">
        <v>95</v>
      </c>
      <c r="N49" s="13" t="s">
        <v>2830</v>
      </c>
      <c r="O49">
        <f t="shared" si="3"/>
        <v>687</v>
      </c>
      <c r="P49">
        <f t="shared" si="3"/>
        <v>2565</v>
      </c>
      <c r="Q49">
        <f t="shared" si="3"/>
        <v>8082.079999999999</v>
      </c>
      <c r="R49">
        <f t="shared" si="3"/>
        <v>55</v>
      </c>
    </row>
    <row r="50" spans="1:18" x14ac:dyDescent="0.2">
      <c r="A50" t="str">
        <f>VLOOKUP(B50,StateFIPS!A$2:B$52,2)</f>
        <v>Missouri</v>
      </c>
      <c r="B50">
        <f t="shared" si="1"/>
        <v>29</v>
      </c>
      <c r="C50" s="31" t="s">
        <v>304</v>
      </c>
      <c r="D50" s="31" t="s">
        <v>93</v>
      </c>
      <c r="E50" s="31" t="s">
        <v>2937</v>
      </c>
      <c r="F50" s="31" t="s">
        <v>2938</v>
      </c>
      <c r="G50" s="32">
        <v>2252</v>
      </c>
      <c r="H50" s="31" t="s">
        <v>94</v>
      </c>
      <c r="I50" s="32">
        <v>112.67</v>
      </c>
      <c r="J50" s="33">
        <v>19.9875743321203</v>
      </c>
      <c r="K50" s="31" t="s">
        <v>94</v>
      </c>
      <c r="L50" s="31" t="s">
        <v>95</v>
      </c>
      <c r="N50" t="s">
        <v>2814</v>
      </c>
      <c r="O50">
        <f t="shared" si="3"/>
        <v>93538</v>
      </c>
      <c r="P50">
        <f t="shared" si="3"/>
        <v>405588</v>
      </c>
      <c r="Q50">
        <f t="shared" si="3"/>
        <v>29736.659999999996</v>
      </c>
      <c r="R50">
        <f t="shared" si="3"/>
        <v>2983</v>
      </c>
    </row>
    <row r="51" spans="1:18" x14ac:dyDescent="0.2">
      <c r="A51" t="str">
        <f>VLOOKUP(B51,StateFIPS!A$2:B$52,2)</f>
        <v>Texas</v>
      </c>
      <c r="B51">
        <f t="shared" si="1"/>
        <v>48</v>
      </c>
      <c r="C51" s="31" t="s">
        <v>2438</v>
      </c>
      <c r="D51" s="31" t="s">
        <v>93</v>
      </c>
      <c r="E51" s="31" t="s">
        <v>2937</v>
      </c>
      <c r="F51" s="31" t="s">
        <v>2938</v>
      </c>
      <c r="G51" s="32">
        <v>17498</v>
      </c>
      <c r="H51" s="31" t="s">
        <v>94</v>
      </c>
      <c r="I51" s="32">
        <v>925</v>
      </c>
      <c r="J51" s="33">
        <v>18.916756756756801</v>
      </c>
      <c r="K51" s="31" t="s">
        <v>94</v>
      </c>
      <c r="L51" s="31" t="s">
        <v>95</v>
      </c>
      <c r="N51" t="s">
        <v>2845</v>
      </c>
      <c r="O51">
        <f t="shared" si="3"/>
        <v>24859</v>
      </c>
      <c r="P51">
        <f t="shared" si="3"/>
        <v>82708</v>
      </c>
      <c r="Q51">
        <f t="shared" si="3"/>
        <v>12173.199999999999</v>
      </c>
      <c r="R51">
        <f t="shared" si="3"/>
        <v>81</v>
      </c>
    </row>
    <row r="52" spans="1:18" x14ac:dyDescent="0.2">
      <c r="A52" t="str">
        <f>VLOOKUP(B52,StateFIPS!A$2:B$52,2)</f>
        <v>Missouri</v>
      </c>
      <c r="B52">
        <f t="shared" si="1"/>
        <v>29</v>
      </c>
      <c r="C52" s="31" t="s">
        <v>1646</v>
      </c>
      <c r="D52" s="31" t="s">
        <v>93</v>
      </c>
      <c r="E52" s="31" t="s">
        <v>2937</v>
      </c>
      <c r="F52" s="31" t="s">
        <v>2938</v>
      </c>
      <c r="G52" s="32">
        <v>4761</v>
      </c>
      <c r="H52" s="31" t="s">
        <v>94</v>
      </c>
      <c r="I52" s="32">
        <v>238</v>
      </c>
      <c r="J52" s="33">
        <v>20.004201680672299</v>
      </c>
      <c r="K52" s="31" t="s">
        <v>94</v>
      </c>
      <c r="L52" s="31" t="s">
        <v>95</v>
      </c>
    </row>
    <row r="53" spans="1:18" x14ac:dyDescent="0.2">
      <c r="A53" t="str">
        <f>VLOOKUP(B53,StateFIPS!A$2:B$52,2)</f>
        <v>Texas</v>
      </c>
      <c r="B53">
        <f t="shared" si="1"/>
        <v>48</v>
      </c>
      <c r="C53" s="31" t="s">
        <v>2391</v>
      </c>
      <c r="D53" s="31" t="s">
        <v>93</v>
      </c>
      <c r="E53" s="31" t="s">
        <v>2937</v>
      </c>
      <c r="F53" s="31" t="s">
        <v>2938</v>
      </c>
      <c r="G53" s="32">
        <v>18017</v>
      </c>
      <c r="H53" s="31" t="s">
        <v>94</v>
      </c>
      <c r="I53" s="32">
        <v>954</v>
      </c>
      <c r="J53" s="33">
        <v>18.8857442348008</v>
      </c>
      <c r="K53" s="31" t="s">
        <v>94</v>
      </c>
      <c r="L53" s="31" t="s">
        <v>95</v>
      </c>
    </row>
    <row r="54" spans="1:18" x14ac:dyDescent="0.2">
      <c r="A54" t="str">
        <f>VLOOKUP(B54,StateFIPS!A$2:B$52,2)</f>
        <v>Texas</v>
      </c>
      <c r="B54">
        <f t="shared" si="1"/>
        <v>48</v>
      </c>
      <c r="C54" s="31" t="s">
        <v>1090</v>
      </c>
      <c r="D54" s="31" t="s">
        <v>93</v>
      </c>
      <c r="E54" s="31" t="s">
        <v>2937</v>
      </c>
      <c r="F54" s="31" t="s">
        <v>2938</v>
      </c>
      <c r="G54" s="32">
        <v>2631</v>
      </c>
      <c r="H54" s="31" t="s">
        <v>94</v>
      </c>
      <c r="I54" s="32">
        <v>139</v>
      </c>
      <c r="J54" s="33">
        <v>18.928057553956801</v>
      </c>
      <c r="K54" s="31" t="s">
        <v>94</v>
      </c>
      <c r="L54" s="31" t="s">
        <v>95</v>
      </c>
    </row>
    <row r="55" spans="1:18" x14ac:dyDescent="0.2">
      <c r="A55" t="str">
        <f>VLOOKUP(B55,StateFIPS!A$2:B$52,2)</f>
        <v>Oregon</v>
      </c>
      <c r="B55">
        <f t="shared" si="1"/>
        <v>41</v>
      </c>
      <c r="C55" s="31" t="s">
        <v>1289</v>
      </c>
      <c r="D55" s="31" t="s">
        <v>93</v>
      </c>
      <c r="E55" s="31" t="s">
        <v>2937</v>
      </c>
      <c r="F55" s="31" t="s">
        <v>2938</v>
      </c>
      <c r="G55" s="32">
        <v>3768</v>
      </c>
      <c r="H55" s="31" t="s">
        <v>94</v>
      </c>
      <c r="I55" s="32">
        <v>265</v>
      </c>
      <c r="J55" s="33">
        <v>14.218867924528301</v>
      </c>
      <c r="K55" s="31" t="s">
        <v>94</v>
      </c>
      <c r="L55" s="31" t="s">
        <v>95</v>
      </c>
    </row>
    <row r="56" spans="1:18" x14ac:dyDescent="0.2">
      <c r="A56" t="str">
        <f>VLOOKUP(B56,StateFIPS!A$2:B$52,2)</f>
        <v>Idaho</v>
      </c>
      <c r="B56">
        <f t="shared" si="1"/>
        <v>16</v>
      </c>
      <c r="C56" s="31" t="s">
        <v>2232</v>
      </c>
      <c r="D56" s="31" t="s">
        <v>93</v>
      </c>
      <c r="E56" s="31" t="s">
        <v>2937</v>
      </c>
      <c r="F56" s="31" t="s">
        <v>2938</v>
      </c>
      <c r="G56" s="32">
        <v>3369</v>
      </c>
      <c r="H56" s="31" t="s">
        <v>94</v>
      </c>
      <c r="I56" s="32">
        <v>246</v>
      </c>
      <c r="J56" s="33">
        <v>13.6951219512195</v>
      </c>
      <c r="K56" s="31" t="s">
        <v>94</v>
      </c>
      <c r="L56" s="31" t="s">
        <v>95</v>
      </c>
    </row>
    <row r="57" spans="1:18" x14ac:dyDescent="0.2">
      <c r="A57" t="str">
        <f>VLOOKUP(B57,StateFIPS!A$2:B$52,2)</f>
        <v>Oregon</v>
      </c>
      <c r="B57">
        <f t="shared" si="1"/>
        <v>41</v>
      </c>
      <c r="C57" s="31" t="s">
        <v>2285</v>
      </c>
      <c r="D57" s="31" t="s">
        <v>93</v>
      </c>
      <c r="E57" s="31" t="s">
        <v>2937</v>
      </c>
      <c r="F57" s="31" t="s">
        <v>2938</v>
      </c>
      <c r="G57" s="32">
        <v>998</v>
      </c>
      <c r="H57" s="31" t="s">
        <v>94</v>
      </c>
      <c r="I57" s="32">
        <v>70.56</v>
      </c>
      <c r="J57" s="33">
        <v>14.1439909297052</v>
      </c>
      <c r="K57" s="31" t="s">
        <v>94</v>
      </c>
      <c r="L57" s="31" t="s">
        <v>95</v>
      </c>
    </row>
    <row r="58" spans="1:18" x14ac:dyDescent="0.2">
      <c r="A58" t="str">
        <f>VLOOKUP(B58,StateFIPS!A$2:B$52,2)</f>
        <v>Georgia</v>
      </c>
      <c r="B58">
        <f t="shared" si="1"/>
        <v>13</v>
      </c>
      <c r="C58" s="31" t="s">
        <v>2949</v>
      </c>
      <c r="D58" s="31" t="s">
        <v>93</v>
      </c>
      <c r="E58" s="31" t="s">
        <v>2937</v>
      </c>
      <c r="F58" s="31" t="s">
        <v>2938</v>
      </c>
      <c r="G58" s="32">
        <v>19824</v>
      </c>
      <c r="H58" s="31" t="s">
        <v>94</v>
      </c>
      <c r="I58" s="32">
        <v>985</v>
      </c>
      <c r="J58" s="33">
        <v>20.125888324873099</v>
      </c>
      <c r="K58" s="31" t="s">
        <v>94</v>
      </c>
      <c r="L58" s="31" t="s">
        <v>95</v>
      </c>
    </row>
    <row r="59" spans="1:18" x14ac:dyDescent="0.2">
      <c r="A59" t="str">
        <f>VLOOKUP(B59,StateFIPS!A$2:B$52,2)</f>
        <v>Texas</v>
      </c>
      <c r="B59">
        <f t="shared" si="1"/>
        <v>48</v>
      </c>
      <c r="C59" s="31" t="s">
        <v>2420</v>
      </c>
      <c r="D59" s="31" t="s">
        <v>93</v>
      </c>
      <c r="E59" s="31" t="s">
        <v>2937</v>
      </c>
      <c r="F59" s="31" t="s">
        <v>2938</v>
      </c>
      <c r="G59" s="32">
        <v>38662</v>
      </c>
      <c r="H59" s="31" t="s">
        <v>94</v>
      </c>
      <c r="I59" s="32">
        <v>2046</v>
      </c>
      <c r="J59" s="33">
        <v>18.896383186705801</v>
      </c>
      <c r="K59" s="31" t="s">
        <v>94</v>
      </c>
      <c r="L59" s="31" t="s">
        <v>95</v>
      </c>
    </row>
    <row r="60" spans="1:18" x14ac:dyDescent="0.2">
      <c r="A60" t="str">
        <f>VLOOKUP(B60,StateFIPS!A$2:B$52,2)</f>
        <v>Oregon</v>
      </c>
      <c r="B60">
        <f t="shared" si="1"/>
        <v>41</v>
      </c>
      <c r="C60" s="31" t="s">
        <v>1294</v>
      </c>
      <c r="D60" s="31" t="s">
        <v>93</v>
      </c>
      <c r="E60" s="31" t="s">
        <v>2937</v>
      </c>
      <c r="F60" s="31" t="s">
        <v>2938</v>
      </c>
      <c r="G60" s="32">
        <v>11544</v>
      </c>
      <c r="H60" s="31" t="s">
        <v>94</v>
      </c>
      <c r="I60" s="32">
        <v>813</v>
      </c>
      <c r="J60" s="33">
        <v>14.199261992619901</v>
      </c>
      <c r="K60" s="31" t="s">
        <v>94</v>
      </c>
      <c r="L60" s="31" t="s">
        <v>95</v>
      </c>
    </row>
    <row r="61" spans="1:18" x14ac:dyDescent="0.2">
      <c r="A61" t="str">
        <f>VLOOKUP(B61,StateFIPS!A$2:B$52,2)</f>
        <v>Texas</v>
      </c>
      <c r="B61">
        <f t="shared" si="1"/>
        <v>48</v>
      </c>
      <c r="C61" s="31" t="s">
        <v>1069</v>
      </c>
      <c r="D61" s="31" t="s">
        <v>93</v>
      </c>
      <c r="E61" s="31" t="s">
        <v>2937</v>
      </c>
      <c r="F61" s="31" t="s">
        <v>2938</v>
      </c>
      <c r="G61" s="32">
        <v>31089</v>
      </c>
      <c r="H61" s="31" t="s">
        <v>94</v>
      </c>
      <c r="I61" s="32">
        <v>1645</v>
      </c>
      <c r="J61" s="33">
        <v>18.899088145896702</v>
      </c>
      <c r="K61" s="31" t="s">
        <v>94</v>
      </c>
      <c r="L61" s="31" t="s">
        <v>95</v>
      </c>
    </row>
    <row r="62" spans="1:18" x14ac:dyDescent="0.2">
      <c r="A62" t="str">
        <f>VLOOKUP(B62,StateFIPS!A$2:B$52,2)</f>
        <v>Georgia</v>
      </c>
      <c r="B62">
        <f t="shared" si="1"/>
        <v>13</v>
      </c>
      <c r="C62" s="31" t="s">
        <v>2950</v>
      </c>
      <c r="D62" s="31" t="s">
        <v>93</v>
      </c>
      <c r="E62" s="31" t="s">
        <v>2937</v>
      </c>
      <c r="F62" s="31" t="s">
        <v>2938</v>
      </c>
      <c r="G62" s="32">
        <v>19824</v>
      </c>
      <c r="H62" s="31" t="s">
        <v>94</v>
      </c>
      <c r="I62" s="32">
        <v>985</v>
      </c>
      <c r="J62" s="33">
        <v>20.125888324873099</v>
      </c>
      <c r="K62" s="31" t="s">
        <v>94</v>
      </c>
      <c r="L62" s="31" t="s">
        <v>95</v>
      </c>
    </row>
    <row r="63" spans="1:18" x14ac:dyDescent="0.2">
      <c r="A63" t="str">
        <f>VLOOKUP(B63,StateFIPS!A$2:B$52,2)</f>
        <v>Georgia</v>
      </c>
      <c r="B63">
        <f t="shared" si="1"/>
        <v>13</v>
      </c>
      <c r="C63" s="31" t="s">
        <v>774</v>
      </c>
      <c r="D63" s="31" t="s">
        <v>93</v>
      </c>
      <c r="E63" s="31" t="s">
        <v>2937</v>
      </c>
      <c r="F63" s="31" t="s">
        <v>2938</v>
      </c>
      <c r="G63" s="32">
        <v>40847</v>
      </c>
      <c r="H63" s="31" t="s">
        <v>94</v>
      </c>
      <c r="I63" s="32">
        <v>2030</v>
      </c>
      <c r="J63" s="33">
        <v>20.121674876847301</v>
      </c>
      <c r="K63" s="31" t="s">
        <v>94</v>
      </c>
      <c r="L63" s="31" t="s">
        <v>95</v>
      </c>
    </row>
    <row r="64" spans="1:18" x14ac:dyDescent="0.2">
      <c r="A64" t="str">
        <f>VLOOKUP(B64,StateFIPS!A$2:B$52,2)</f>
        <v>Georgia</v>
      </c>
      <c r="B64">
        <f t="shared" si="1"/>
        <v>13</v>
      </c>
      <c r="C64" s="31" t="s">
        <v>2951</v>
      </c>
      <c r="D64" s="31" t="s">
        <v>93</v>
      </c>
      <c r="E64" s="31" t="s">
        <v>2937</v>
      </c>
      <c r="F64" s="31" t="s">
        <v>2938</v>
      </c>
      <c r="G64" s="32">
        <v>19824</v>
      </c>
      <c r="H64" s="31" t="s">
        <v>94</v>
      </c>
      <c r="I64" s="32">
        <v>985</v>
      </c>
      <c r="J64" s="33">
        <v>20.125888324873099</v>
      </c>
      <c r="K64" s="31" t="s">
        <v>94</v>
      </c>
      <c r="L64" s="31" t="s">
        <v>95</v>
      </c>
    </row>
    <row r="65" spans="1:12" x14ac:dyDescent="0.2">
      <c r="A65" t="str">
        <f>VLOOKUP(B65,StateFIPS!A$2:B$52,2)</f>
        <v>Texas</v>
      </c>
      <c r="B65">
        <f t="shared" si="1"/>
        <v>48</v>
      </c>
      <c r="C65" s="31" t="s">
        <v>1093</v>
      </c>
      <c r="D65" s="31" t="s">
        <v>93</v>
      </c>
      <c r="E65" s="31" t="s">
        <v>2937</v>
      </c>
      <c r="F65" s="31" t="s">
        <v>2938</v>
      </c>
      <c r="G65" s="32">
        <v>3307</v>
      </c>
      <c r="H65" s="31" t="s">
        <v>94</v>
      </c>
      <c r="I65" s="32">
        <v>175</v>
      </c>
      <c r="J65" s="33">
        <v>18.897142857142899</v>
      </c>
      <c r="K65" s="31" t="s">
        <v>94</v>
      </c>
      <c r="L65" s="31" t="s">
        <v>95</v>
      </c>
    </row>
    <row r="66" spans="1:12" x14ac:dyDescent="0.2">
      <c r="A66" t="str">
        <f>VLOOKUP(B66,StateFIPS!A$2:B$52,2)</f>
        <v>Texas</v>
      </c>
      <c r="B66">
        <f t="shared" si="1"/>
        <v>48</v>
      </c>
      <c r="C66" s="31" t="s">
        <v>2494</v>
      </c>
      <c r="D66" s="31" t="s">
        <v>93</v>
      </c>
      <c r="E66" s="31" t="s">
        <v>2937</v>
      </c>
      <c r="F66" s="31" t="s">
        <v>2938</v>
      </c>
      <c r="G66" s="32">
        <v>13751</v>
      </c>
      <c r="H66" s="31" t="s">
        <v>94</v>
      </c>
      <c r="I66" s="32">
        <v>727</v>
      </c>
      <c r="J66" s="33">
        <v>18.914718019257201</v>
      </c>
      <c r="K66" s="31" t="s">
        <v>94</v>
      </c>
      <c r="L66" s="31" t="s">
        <v>95</v>
      </c>
    </row>
    <row r="67" spans="1:12" x14ac:dyDescent="0.2">
      <c r="A67" t="str">
        <f>VLOOKUP(B67,StateFIPS!A$2:B$52,2)</f>
        <v>Texas</v>
      </c>
      <c r="B67">
        <f t="shared" ref="B67:B130" si="4">VALUE(LEFT(C67,2))</f>
        <v>48</v>
      </c>
      <c r="C67" s="31" t="s">
        <v>1054</v>
      </c>
      <c r="D67" s="31" t="s">
        <v>93</v>
      </c>
      <c r="E67" s="31" t="s">
        <v>2937</v>
      </c>
      <c r="F67" s="31" t="s">
        <v>2938</v>
      </c>
      <c r="G67" s="32">
        <v>9008</v>
      </c>
      <c r="H67" s="31" t="s">
        <v>94</v>
      </c>
      <c r="I67" s="32">
        <v>477</v>
      </c>
      <c r="J67" s="33">
        <v>18.8846960167715</v>
      </c>
      <c r="K67" s="31" t="s">
        <v>94</v>
      </c>
      <c r="L67" s="31" t="s">
        <v>95</v>
      </c>
    </row>
    <row r="68" spans="1:12" x14ac:dyDescent="0.2">
      <c r="A68" t="str">
        <f>VLOOKUP(B68,StateFIPS!A$2:B$52,2)</f>
        <v>Oregon</v>
      </c>
      <c r="B68">
        <f t="shared" si="4"/>
        <v>41</v>
      </c>
      <c r="C68" s="31" t="s">
        <v>2304</v>
      </c>
      <c r="D68" s="31" t="s">
        <v>93</v>
      </c>
      <c r="E68" s="31" t="s">
        <v>2937</v>
      </c>
      <c r="F68" s="31" t="s">
        <v>2938</v>
      </c>
      <c r="G68" s="32">
        <v>14170</v>
      </c>
      <c r="H68" s="31" t="s">
        <v>94</v>
      </c>
      <c r="I68" s="32">
        <v>998</v>
      </c>
      <c r="J68" s="33">
        <v>14.1983967935872</v>
      </c>
      <c r="K68" s="31" t="s">
        <v>94</v>
      </c>
      <c r="L68" s="31" t="s">
        <v>95</v>
      </c>
    </row>
    <row r="69" spans="1:12" x14ac:dyDescent="0.2">
      <c r="A69" t="str">
        <f>VLOOKUP(B69,StateFIPS!A$2:B$52,2)</f>
        <v>Texas</v>
      </c>
      <c r="B69">
        <f t="shared" si="4"/>
        <v>48</v>
      </c>
      <c r="C69" s="31" t="s">
        <v>1061</v>
      </c>
      <c r="D69" s="31" t="s">
        <v>93</v>
      </c>
      <c r="E69" s="31" t="s">
        <v>2937</v>
      </c>
      <c r="F69" s="31" t="s">
        <v>2938</v>
      </c>
      <c r="G69" s="32">
        <v>3069</v>
      </c>
      <c r="H69" s="31" t="s">
        <v>94</v>
      </c>
      <c r="I69" s="32">
        <v>162</v>
      </c>
      <c r="J69" s="33">
        <v>18.9444444444444</v>
      </c>
      <c r="K69" s="31" t="s">
        <v>94</v>
      </c>
      <c r="L69" s="31" t="s">
        <v>95</v>
      </c>
    </row>
    <row r="70" spans="1:12" x14ac:dyDescent="0.2">
      <c r="A70" t="str">
        <f>VLOOKUP(B70,StateFIPS!A$2:B$52,2)</f>
        <v>Oregon</v>
      </c>
      <c r="B70">
        <f t="shared" si="4"/>
        <v>41</v>
      </c>
      <c r="C70" s="31" t="s">
        <v>1292</v>
      </c>
      <c r="D70" s="31" t="s">
        <v>93</v>
      </c>
      <c r="E70" s="31" t="s">
        <v>2937</v>
      </c>
      <c r="F70" s="31" t="s">
        <v>2938</v>
      </c>
      <c r="G70" s="32">
        <v>2818</v>
      </c>
      <c r="H70" s="31" t="s">
        <v>94</v>
      </c>
      <c r="I70" s="32">
        <v>199</v>
      </c>
      <c r="J70" s="33">
        <v>14.1608040201005</v>
      </c>
      <c r="K70" s="31" t="s">
        <v>94</v>
      </c>
      <c r="L70" s="31" t="s">
        <v>95</v>
      </c>
    </row>
    <row r="71" spans="1:12" x14ac:dyDescent="0.2">
      <c r="A71" t="str">
        <f>VLOOKUP(B71,StateFIPS!A$2:B$52,2)</f>
        <v>Texas</v>
      </c>
      <c r="B71">
        <f t="shared" si="4"/>
        <v>48</v>
      </c>
      <c r="C71" s="31" t="s">
        <v>2952</v>
      </c>
      <c r="D71" s="31" t="s">
        <v>93</v>
      </c>
      <c r="E71" s="31" t="s">
        <v>2937</v>
      </c>
      <c r="F71" s="31" t="s">
        <v>2938</v>
      </c>
      <c r="G71" s="32">
        <v>2910</v>
      </c>
      <c r="H71" s="31" t="s">
        <v>94</v>
      </c>
      <c r="I71" s="32">
        <v>153</v>
      </c>
      <c r="J71" s="33">
        <v>19.019607843137301</v>
      </c>
      <c r="K71" s="31" t="s">
        <v>94</v>
      </c>
      <c r="L71" s="31" t="s">
        <v>95</v>
      </c>
    </row>
    <row r="72" spans="1:12" x14ac:dyDescent="0.2">
      <c r="A72" t="str">
        <f>VLOOKUP(B72,StateFIPS!A$2:B$52,2)</f>
        <v>Missouri</v>
      </c>
      <c r="B72">
        <f t="shared" si="4"/>
        <v>29</v>
      </c>
      <c r="C72" s="31" t="s">
        <v>376</v>
      </c>
      <c r="D72" s="31" t="s">
        <v>93</v>
      </c>
      <c r="E72" s="31" t="s">
        <v>2937</v>
      </c>
      <c r="F72" s="31" t="s">
        <v>2938</v>
      </c>
      <c r="G72" s="32">
        <v>13520</v>
      </c>
      <c r="H72" s="31" t="s">
        <v>94</v>
      </c>
      <c r="I72" s="32">
        <v>679</v>
      </c>
      <c r="J72" s="33">
        <v>19.9116347569956</v>
      </c>
      <c r="K72" s="31" t="s">
        <v>94</v>
      </c>
      <c r="L72" s="31" t="s">
        <v>95</v>
      </c>
    </row>
    <row r="73" spans="1:12" x14ac:dyDescent="0.2">
      <c r="A73" t="str">
        <f>VLOOKUP(B73,StateFIPS!A$2:B$52,2)</f>
        <v>Georgia</v>
      </c>
      <c r="B73">
        <f t="shared" si="4"/>
        <v>13</v>
      </c>
      <c r="C73" s="31" t="s">
        <v>2953</v>
      </c>
      <c r="D73" s="31" t="s">
        <v>93</v>
      </c>
      <c r="E73" s="31" t="s">
        <v>2937</v>
      </c>
      <c r="F73" s="31" t="s">
        <v>2938</v>
      </c>
      <c r="G73" s="32">
        <v>19824</v>
      </c>
      <c r="H73" s="31" t="s">
        <v>94</v>
      </c>
      <c r="I73" s="32">
        <v>985</v>
      </c>
      <c r="J73" s="33">
        <v>20.125888324873099</v>
      </c>
      <c r="K73" s="31" t="s">
        <v>94</v>
      </c>
      <c r="L73" s="31" t="s">
        <v>95</v>
      </c>
    </row>
    <row r="74" spans="1:12" x14ac:dyDescent="0.2">
      <c r="A74" t="str">
        <f>VLOOKUP(B74,StateFIPS!A$2:B$52,2)</f>
        <v>Georgia</v>
      </c>
      <c r="B74">
        <f t="shared" si="4"/>
        <v>13</v>
      </c>
      <c r="C74" s="31" t="s">
        <v>2766</v>
      </c>
      <c r="D74" s="31" t="s">
        <v>93</v>
      </c>
      <c r="E74" s="31" t="s">
        <v>2937</v>
      </c>
      <c r="F74" s="31" t="s">
        <v>2938</v>
      </c>
      <c r="G74" s="32">
        <v>19363</v>
      </c>
      <c r="H74" s="31" t="s">
        <v>94</v>
      </c>
      <c r="I74" s="32">
        <v>963</v>
      </c>
      <c r="J74" s="33">
        <v>20.106957424714398</v>
      </c>
      <c r="K74" s="31" t="s">
        <v>94</v>
      </c>
      <c r="L74" s="31" t="s">
        <v>95</v>
      </c>
    </row>
    <row r="75" spans="1:12" x14ac:dyDescent="0.2">
      <c r="A75" t="str">
        <f>VLOOKUP(B75,StateFIPS!A$2:B$52,2)</f>
        <v>Texas</v>
      </c>
      <c r="B75">
        <f t="shared" si="4"/>
        <v>48</v>
      </c>
      <c r="C75" s="31" t="s">
        <v>2483</v>
      </c>
      <c r="D75" s="31" t="s">
        <v>93</v>
      </c>
      <c r="E75" s="31" t="s">
        <v>2937</v>
      </c>
      <c r="F75" s="31" t="s">
        <v>2938</v>
      </c>
      <c r="G75" s="32">
        <v>16062</v>
      </c>
      <c r="H75" s="31" t="s">
        <v>94</v>
      </c>
      <c r="I75" s="32">
        <v>850</v>
      </c>
      <c r="J75" s="33">
        <v>18.896470588235299</v>
      </c>
      <c r="K75" s="31" t="s">
        <v>94</v>
      </c>
      <c r="L75" s="31" t="s">
        <v>95</v>
      </c>
    </row>
    <row r="76" spans="1:12" x14ac:dyDescent="0.2">
      <c r="A76" t="str">
        <f>VLOOKUP(B76,StateFIPS!A$2:B$52,2)</f>
        <v>Missouri</v>
      </c>
      <c r="B76">
        <f t="shared" si="4"/>
        <v>29</v>
      </c>
      <c r="C76" s="31" t="s">
        <v>1683</v>
      </c>
      <c r="D76" s="31" t="s">
        <v>93</v>
      </c>
      <c r="E76" s="31" t="s">
        <v>2937</v>
      </c>
      <c r="F76" s="31" t="s">
        <v>2938</v>
      </c>
      <c r="G76" s="32">
        <v>18045</v>
      </c>
      <c r="H76" s="31" t="s">
        <v>94</v>
      </c>
      <c r="I76" s="32">
        <v>906</v>
      </c>
      <c r="J76" s="33">
        <v>19.917218543046399</v>
      </c>
      <c r="K76" s="31" t="s">
        <v>94</v>
      </c>
      <c r="L76" s="31" t="s">
        <v>95</v>
      </c>
    </row>
    <row r="77" spans="1:12" x14ac:dyDescent="0.2">
      <c r="A77" t="str">
        <f>VLOOKUP(B77,StateFIPS!A$2:B$52,2)</f>
        <v>Missouri</v>
      </c>
      <c r="B77">
        <f t="shared" si="4"/>
        <v>29</v>
      </c>
      <c r="C77" s="31" t="s">
        <v>1612</v>
      </c>
      <c r="D77" s="31" t="s">
        <v>93</v>
      </c>
      <c r="E77" s="31" t="s">
        <v>2937</v>
      </c>
      <c r="F77" s="31" t="s">
        <v>2938</v>
      </c>
      <c r="G77" s="32">
        <v>42083</v>
      </c>
      <c r="H77" s="31" t="s">
        <v>94</v>
      </c>
      <c r="I77" s="32">
        <v>2114</v>
      </c>
      <c r="J77" s="33">
        <v>19.906811731314999</v>
      </c>
      <c r="K77" s="31" t="s">
        <v>94</v>
      </c>
      <c r="L77" s="31" t="s">
        <v>95</v>
      </c>
    </row>
    <row r="78" spans="1:12" x14ac:dyDescent="0.2">
      <c r="A78" t="str">
        <f>VLOOKUP(B78,StateFIPS!A$2:B$52,2)</f>
        <v>Georgia</v>
      </c>
      <c r="B78">
        <f t="shared" si="4"/>
        <v>13</v>
      </c>
      <c r="C78" s="31" t="s">
        <v>770</v>
      </c>
      <c r="D78" s="31" t="s">
        <v>93</v>
      </c>
      <c r="E78" s="31" t="s">
        <v>2937</v>
      </c>
      <c r="F78" s="31" t="s">
        <v>2938</v>
      </c>
      <c r="G78" s="32">
        <v>19824</v>
      </c>
      <c r="H78" s="31" t="s">
        <v>94</v>
      </c>
      <c r="I78" s="32">
        <v>985</v>
      </c>
      <c r="J78" s="33">
        <v>20.125888324873099</v>
      </c>
      <c r="K78" s="31" t="s">
        <v>94</v>
      </c>
      <c r="L78" s="31" t="s">
        <v>95</v>
      </c>
    </row>
    <row r="79" spans="1:12" x14ac:dyDescent="0.2">
      <c r="A79" t="str">
        <f>VLOOKUP(B79,StateFIPS!A$2:B$52,2)</f>
        <v>Georgia</v>
      </c>
      <c r="B79">
        <f t="shared" si="4"/>
        <v>13</v>
      </c>
      <c r="C79" s="31" t="s">
        <v>2000</v>
      </c>
      <c r="D79" s="31" t="s">
        <v>93</v>
      </c>
      <c r="E79" s="31" t="s">
        <v>2937</v>
      </c>
      <c r="F79" s="31" t="s">
        <v>2938</v>
      </c>
      <c r="G79" s="32">
        <v>19824</v>
      </c>
      <c r="H79" s="31" t="s">
        <v>94</v>
      </c>
      <c r="I79" s="32">
        <v>985</v>
      </c>
      <c r="J79" s="33">
        <v>20.125888324873099</v>
      </c>
      <c r="K79" s="31" t="s">
        <v>94</v>
      </c>
      <c r="L79" s="31" t="s">
        <v>95</v>
      </c>
    </row>
    <row r="80" spans="1:12" x14ac:dyDescent="0.2">
      <c r="A80" t="str">
        <f>VLOOKUP(B80,StateFIPS!A$2:B$52,2)</f>
        <v>Georgia</v>
      </c>
      <c r="B80">
        <f t="shared" si="4"/>
        <v>13</v>
      </c>
      <c r="C80" s="31" t="s">
        <v>2954</v>
      </c>
      <c r="D80" s="31" t="s">
        <v>93</v>
      </c>
      <c r="E80" s="31" t="s">
        <v>2937</v>
      </c>
      <c r="F80" s="31" t="s">
        <v>2938</v>
      </c>
      <c r="G80" s="32">
        <v>13733</v>
      </c>
      <c r="H80" s="31" t="s">
        <v>94</v>
      </c>
      <c r="I80" s="32">
        <v>683</v>
      </c>
      <c r="J80" s="33">
        <v>20.106881405563701</v>
      </c>
      <c r="K80" s="31" t="s">
        <v>94</v>
      </c>
      <c r="L80" s="31" t="s">
        <v>95</v>
      </c>
    </row>
    <row r="81" spans="1:12" x14ac:dyDescent="0.2">
      <c r="A81" t="str">
        <f>VLOOKUP(B81,StateFIPS!A$2:B$52,2)</f>
        <v>Texas</v>
      </c>
      <c r="B81">
        <f t="shared" si="4"/>
        <v>48</v>
      </c>
      <c r="C81" s="31" t="s">
        <v>1116</v>
      </c>
      <c r="D81" s="31" t="s">
        <v>93</v>
      </c>
      <c r="E81" s="31" t="s">
        <v>2937</v>
      </c>
      <c r="F81" s="31" t="s">
        <v>2938</v>
      </c>
      <c r="G81" s="32">
        <v>758</v>
      </c>
      <c r="H81" s="31" t="s">
        <v>94</v>
      </c>
      <c r="I81" s="32">
        <v>40</v>
      </c>
      <c r="J81" s="33">
        <v>18.95</v>
      </c>
      <c r="K81" s="31" t="s">
        <v>94</v>
      </c>
      <c r="L81" s="31" t="s">
        <v>95</v>
      </c>
    </row>
    <row r="82" spans="1:12" x14ac:dyDescent="0.2">
      <c r="A82" t="str">
        <f>VLOOKUP(B82,StateFIPS!A$2:B$52,2)</f>
        <v>Texas</v>
      </c>
      <c r="B82">
        <f t="shared" si="4"/>
        <v>48</v>
      </c>
      <c r="C82" s="31" t="s">
        <v>1118</v>
      </c>
      <c r="D82" s="31" t="s">
        <v>93</v>
      </c>
      <c r="E82" s="31" t="s">
        <v>2937</v>
      </c>
      <c r="F82" s="31" t="s">
        <v>2938</v>
      </c>
      <c r="G82" s="32">
        <v>10842</v>
      </c>
      <c r="H82" s="31" t="s">
        <v>94</v>
      </c>
      <c r="I82" s="32">
        <v>573</v>
      </c>
      <c r="J82" s="33">
        <v>18.9214659685864</v>
      </c>
      <c r="K82" s="31" t="s">
        <v>94</v>
      </c>
      <c r="L82" s="31" t="s">
        <v>95</v>
      </c>
    </row>
    <row r="83" spans="1:12" x14ac:dyDescent="0.2">
      <c r="A83" t="str">
        <f>VLOOKUP(B83,StateFIPS!A$2:B$52,2)</f>
        <v>Oregon</v>
      </c>
      <c r="B83">
        <f t="shared" si="4"/>
        <v>41</v>
      </c>
      <c r="C83" s="31" t="s">
        <v>1293</v>
      </c>
      <c r="D83" s="31" t="s">
        <v>93</v>
      </c>
      <c r="E83" s="31" t="s">
        <v>2937</v>
      </c>
      <c r="F83" s="31" t="s">
        <v>2938</v>
      </c>
      <c r="G83" s="32">
        <v>3768</v>
      </c>
      <c r="H83" s="31" t="s">
        <v>94</v>
      </c>
      <c r="I83" s="32">
        <v>265</v>
      </c>
      <c r="J83" s="33">
        <v>14.218867924528301</v>
      </c>
      <c r="K83" s="31" t="s">
        <v>94</v>
      </c>
      <c r="L83" s="31" t="s">
        <v>95</v>
      </c>
    </row>
    <row r="84" spans="1:12" x14ac:dyDescent="0.2">
      <c r="A84" t="str">
        <f>VLOOKUP(B84,StateFIPS!A$2:B$52,2)</f>
        <v>Texas</v>
      </c>
      <c r="B84">
        <f t="shared" si="4"/>
        <v>48</v>
      </c>
      <c r="C84" s="31" t="s">
        <v>2955</v>
      </c>
      <c r="D84" s="31" t="s">
        <v>93</v>
      </c>
      <c r="E84" s="31" t="s">
        <v>2937</v>
      </c>
      <c r="F84" s="31" t="s">
        <v>2938</v>
      </c>
      <c r="G84" s="32">
        <v>10762</v>
      </c>
      <c r="H84" s="31" t="s">
        <v>94</v>
      </c>
      <c r="I84" s="32">
        <v>570</v>
      </c>
      <c r="J84" s="33">
        <v>18.880701754385999</v>
      </c>
      <c r="K84" s="31" t="s">
        <v>94</v>
      </c>
      <c r="L84" s="31" t="s">
        <v>95</v>
      </c>
    </row>
    <row r="85" spans="1:12" x14ac:dyDescent="0.2">
      <c r="A85" t="str">
        <f>VLOOKUP(B85,StateFIPS!A$2:B$52,2)</f>
        <v>Oregon</v>
      </c>
      <c r="B85">
        <f t="shared" si="4"/>
        <v>41</v>
      </c>
      <c r="C85" s="31" t="s">
        <v>2442</v>
      </c>
      <c r="D85" s="31" t="s">
        <v>93</v>
      </c>
      <c r="E85" s="31" t="s">
        <v>2937</v>
      </c>
      <c r="F85" s="31" t="s">
        <v>2938</v>
      </c>
      <c r="G85" s="32">
        <v>9194</v>
      </c>
      <c r="H85" s="31" t="s">
        <v>94</v>
      </c>
      <c r="I85" s="32">
        <v>648</v>
      </c>
      <c r="J85" s="33">
        <v>14.188271604938301</v>
      </c>
      <c r="K85" s="31" t="s">
        <v>94</v>
      </c>
      <c r="L85" s="31" t="s">
        <v>95</v>
      </c>
    </row>
    <row r="86" spans="1:12" x14ac:dyDescent="0.2">
      <c r="A86" t="str">
        <f>VLOOKUP(B86,StateFIPS!A$2:B$52,2)</f>
        <v>Oregon</v>
      </c>
      <c r="B86">
        <f t="shared" si="4"/>
        <v>41</v>
      </c>
      <c r="C86" s="31" t="s">
        <v>1299</v>
      </c>
      <c r="D86" s="31" t="s">
        <v>93</v>
      </c>
      <c r="E86" s="31" t="s">
        <v>2937</v>
      </c>
      <c r="F86" s="31" t="s">
        <v>2938</v>
      </c>
      <c r="G86" s="32">
        <v>2512</v>
      </c>
      <c r="H86" s="31" t="s">
        <v>94</v>
      </c>
      <c r="I86" s="32">
        <v>177</v>
      </c>
      <c r="J86" s="33">
        <v>14.1920903954802</v>
      </c>
      <c r="K86" s="31" t="s">
        <v>94</v>
      </c>
      <c r="L86" s="31" t="s">
        <v>95</v>
      </c>
    </row>
    <row r="87" spans="1:12" x14ac:dyDescent="0.2">
      <c r="A87" t="str">
        <f>VLOOKUP(B87,StateFIPS!A$2:B$52,2)</f>
        <v>Georgia</v>
      </c>
      <c r="B87">
        <f t="shared" si="4"/>
        <v>13</v>
      </c>
      <c r="C87" s="31" t="s">
        <v>2956</v>
      </c>
      <c r="D87" s="31" t="s">
        <v>93</v>
      </c>
      <c r="E87" s="31" t="s">
        <v>2937</v>
      </c>
      <c r="F87" s="31" t="s">
        <v>2938</v>
      </c>
      <c r="G87" s="32">
        <v>6767</v>
      </c>
      <c r="H87" s="31" t="s">
        <v>94</v>
      </c>
      <c r="I87" s="32">
        <v>336</v>
      </c>
      <c r="J87" s="33">
        <v>20.139880952380999</v>
      </c>
      <c r="K87" s="31" t="s">
        <v>94</v>
      </c>
      <c r="L87" s="31" t="s">
        <v>95</v>
      </c>
    </row>
    <row r="88" spans="1:12" x14ac:dyDescent="0.2">
      <c r="A88" t="str">
        <f>VLOOKUP(B88,StateFIPS!A$2:B$52,2)</f>
        <v>Georgia</v>
      </c>
      <c r="B88">
        <f t="shared" si="4"/>
        <v>13</v>
      </c>
      <c r="C88" s="31" t="s">
        <v>706</v>
      </c>
      <c r="D88" s="31" t="s">
        <v>93</v>
      </c>
      <c r="E88" s="31" t="s">
        <v>2937</v>
      </c>
      <c r="F88" s="31" t="s">
        <v>2938</v>
      </c>
      <c r="G88" s="32">
        <v>13640</v>
      </c>
      <c r="H88" s="31" t="s">
        <v>94</v>
      </c>
      <c r="I88" s="32">
        <v>678</v>
      </c>
      <c r="J88" s="33">
        <v>20.117994100295</v>
      </c>
      <c r="K88" s="31" t="s">
        <v>94</v>
      </c>
      <c r="L88" s="31" t="s">
        <v>95</v>
      </c>
    </row>
    <row r="89" spans="1:12" x14ac:dyDescent="0.2">
      <c r="A89" t="str">
        <f>VLOOKUP(B89,StateFIPS!A$2:B$52,2)</f>
        <v>Oregon</v>
      </c>
      <c r="B89">
        <f t="shared" si="4"/>
        <v>41</v>
      </c>
      <c r="C89" s="31" t="s">
        <v>2399</v>
      </c>
      <c r="D89" s="31" t="s">
        <v>93</v>
      </c>
      <c r="E89" s="31" t="s">
        <v>2937</v>
      </c>
      <c r="F89" s="31" t="s">
        <v>2938</v>
      </c>
      <c r="G89" s="32">
        <v>4572</v>
      </c>
      <c r="H89" s="31" t="s">
        <v>94</v>
      </c>
      <c r="I89" s="32">
        <v>323</v>
      </c>
      <c r="J89" s="33">
        <v>14.1547987616099</v>
      </c>
      <c r="K89" s="31" t="s">
        <v>94</v>
      </c>
      <c r="L89" s="31" t="s">
        <v>95</v>
      </c>
    </row>
    <row r="90" spans="1:12" x14ac:dyDescent="0.2">
      <c r="A90" t="str">
        <f>VLOOKUP(B90,StateFIPS!A$2:B$52,2)</f>
        <v>Oregon</v>
      </c>
      <c r="B90">
        <f t="shared" si="4"/>
        <v>41</v>
      </c>
      <c r="C90" s="31" t="s">
        <v>2490</v>
      </c>
      <c r="D90" s="31" t="s">
        <v>93</v>
      </c>
      <c r="E90" s="31" t="s">
        <v>2937</v>
      </c>
      <c r="F90" s="31" t="s">
        <v>2938</v>
      </c>
      <c r="G90" s="32">
        <v>16680</v>
      </c>
      <c r="H90" s="31" t="s">
        <v>94</v>
      </c>
      <c r="I90" s="32">
        <v>1175</v>
      </c>
      <c r="J90" s="33">
        <v>14.195744680851099</v>
      </c>
      <c r="K90" s="31" t="s">
        <v>94</v>
      </c>
      <c r="L90" s="31" t="s">
        <v>95</v>
      </c>
    </row>
    <row r="91" spans="1:12" x14ac:dyDescent="0.2">
      <c r="A91" t="str">
        <f>VLOOKUP(B91,StateFIPS!A$2:B$52,2)</f>
        <v>Georgia</v>
      </c>
      <c r="B91">
        <f t="shared" si="4"/>
        <v>13</v>
      </c>
      <c r="C91" s="31" t="s">
        <v>784</v>
      </c>
      <c r="D91" s="31" t="s">
        <v>93</v>
      </c>
      <c r="E91" s="31" t="s">
        <v>2937</v>
      </c>
      <c r="F91" s="31" t="s">
        <v>2938</v>
      </c>
      <c r="G91" s="32">
        <v>49178</v>
      </c>
      <c r="H91" s="31" t="s">
        <v>94</v>
      </c>
      <c r="I91" s="32">
        <v>2444</v>
      </c>
      <c r="J91" s="33">
        <v>20.121931260229101</v>
      </c>
      <c r="K91" s="31" t="s">
        <v>94</v>
      </c>
      <c r="L91" s="31" t="s">
        <v>95</v>
      </c>
    </row>
    <row r="92" spans="1:12" x14ac:dyDescent="0.2">
      <c r="A92" t="str">
        <f>VLOOKUP(B92,StateFIPS!A$2:B$52,2)</f>
        <v>Oregon</v>
      </c>
      <c r="B92">
        <f t="shared" si="4"/>
        <v>41</v>
      </c>
      <c r="C92" s="31" t="s">
        <v>1311</v>
      </c>
      <c r="D92" s="31" t="s">
        <v>93</v>
      </c>
      <c r="E92" s="31" t="s">
        <v>2937</v>
      </c>
      <c r="F92" s="31" t="s">
        <v>2938</v>
      </c>
      <c r="G92" s="32">
        <v>3494</v>
      </c>
      <c r="H92" s="31" t="s">
        <v>94</v>
      </c>
      <c r="I92" s="32">
        <v>246</v>
      </c>
      <c r="J92" s="33">
        <v>14.2032520325203</v>
      </c>
      <c r="K92" s="31" t="s">
        <v>94</v>
      </c>
      <c r="L92" s="31" t="s">
        <v>95</v>
      </c>
    </row>
    <row r="93" spans="1:12" x14ac:dyDescent="0.2">
      <c r="A93" t="str">
        <f>VLOOKUP(B93,StateFIPS!A$2:B$52,2)</f>
        <v>Georgia</v>
      </c>
      <c r="B93">
        <f t="shared" si="4"/>
        <v>13</v>
      </c>
      <c r="C93" s="31" t="s">
        <v>783</v>
      </c>
      <c r="D93" s="31" t="s">
        <v>93</v>
      </c>
      <c r="E93" s="31" t="s">
        <v>2937</v>
      </c>
      <c r="F93" s="31" t="s">
        <v>2938</v>
      </c>
      <c r="G93" s="32">
        <v>7181</v>
      </c>
      <c r="H93" s="31" t="s">
        <v>94</v>
      </c>
      <c r="I93" s="32">
        <v>357</v>
      </c>
      <c r="J93" s="33">
        <v>20.114845938375399</v>
      </c>
      <c r="K93" s="31" t="s">
        <v>94</v>
      </c>
      <c r="L93" s="31" t="s">
        <v>95</v>
      </c>
    </row>
    <row r="94" spans="1:12" x14ac:dyDescent="0.2">
      <c r="A94" t="str">
        <f>VLOOKUP(B94,StateFIPS!A$2:B$52,2)</f>
        <v>Georgia</v>
      </c>
      <c r="B94">
        <f t="shared" si="4"/>
        <v>13</v>
      </c>
      <c r="C94" s="31" t="s">
        <v>2957</v>
      </c>
      <c r="D94" s="31" t="s">
        <v>93</v>
      </c>
      <c r="E94" s="31" t="s">
        <v>2937</v>
      </c>
      <c r="F94" s="31" t="s">
        <v>2938</v>
      </c>
      <c r="G94" s="32">
        <v>1626</v>
      </c>
      <c r="H94" s="31" t="s">
        <v>94</v>
      </c>
      <c r="I94" s="32">
        <v>80.67</v>
      </c>
      <c r="J94" s="33">
        <v>20.156191892896999</v>
      </c>
      <c r="K94" s="31" t="s">
        <v>94</v>
      </c>
      <c r="L94" s="31" t="s">
        <v>95</v>
      </c>
    </row>
    <row r="95" spans="1:12" x14ac:dyDescent="0.2">
      <c r="A95" t="str">
        <f>VLOOKUP(B95,StateFIPS!A$2:B$52,2)</f>
        <v>Georgia</v>
      </c>
      <c r="B95">
        <f t="shared" si="4"/>
        <v>13</v>
      </c>
      <c r="C95" s="31" t="s">
        <v>781</v>
      </c>
      <c r="D95" s="31" t="s">
        <v>93</v>
      </c>
      <c r="E95" s="31" t="s">
        <v>2937</v>
      </c>
      <c r="F95" s="31" t="s">
        <v>2938</v>
      </c>
      <c r="G95" s="32">
        <v>2854</v>
      </c>
      <c r="H95" s="31" t="s">
        <v>94</v>
      </c>
      <c r="I95" s="32">
        <v>141</v>
      </c>
      <c r="J95" s="33">
        <v>20.2411347517731</v>
      </c>
      <c r="K95" s="31" t="s">
        <v>94</v>
      </c>
      <c r="L95" s="31" t="s">
        <v>95</v>
      </c>
    </row>
    <row r="96" spans="1:12" x14ac:dyDescent="0.2">
      <c r="A96" t="str">
        <f>VLOOKUP(B96,StateFIPS!A$2:B$52,2)</f>
        <v>Oregon</v>
      </c>
      <c r="B96">
        <f t="shared" si="4"/>
        <v>41</v>
      </c>
      <c r="C96" s="31" t="s">
        <v>2958</v>
      </c>
      <c r="D96" s="31" t="s">
        <v>93</v>
      </c>
      <c r="E96" s="31" t="s">
        <v>2937</v>
      </c>
      <c r="F96" s="31" t="s">
        <v>2938</v>
      </c>
      <c r="G96" s="32">
        <v>3768</v>
      </c>
      <c r="H96" s="31" t="s">
        <v>94</v>
      </c>
      <c r="I96" s="32">
        <v>265</v>
      </c>
      <c r="J96" s="33">
        <v>14.218867924528301</v>
      </c>
      <c r="K96" s="31" t="s">
        <v>94</v>
      </c>
      <c r="L96" s="31" t="s">
        <v>95</v>
      </c>
    </row>
    <row r="97" spans="1:12" x14ac:dyDescent="0.2">
      <c r="A97" t="str">
        <f>VLOOKUP(B97,StateFIPS!A$2:B$52,2)</f>
        <v>Texas</v>
      </c>
      <c r="B97">
        <f t="shared" si="4"/>
        <v>48</v>
      </c>
      <c r="C97" s="31" t="s">
        <v>2400</v>
      </c>
      <c r="D97" s="31" t="s">
        <v>93</v>
      </c>
      <c r="E97" s="31" t="s">
        <v>2937</v>
      </c>
      <c r="F97" s="31" t="s">
        <v>2938</v>
      </c>
      <c r="G97" s="32">
        <v>14947</v>
      </c>
      <c r="H97" s="31" t="s">
        <v>94</v>
      </c>
      <c r="I97" s="32">
        <v>791</v>
      </c>
      <c r="J97" s="33">
        <v>18.896333754740802</v>
      </c>
      <c r="K97" s="31" t="s">
        <v>94</v>
      </c>
      <c r="L97" s="31" t="s">
        <v>95</v>
      </c>
    </row>
    <row r="98" spans="1:12" x14ac:dyDescent="0.2">
      <c r="A98" t="str">
        <f>VLOOKUP(B98,StateFIPS!A$2:B$52,2)</f>
        <v>Texas</v>
      </c>
      <c r="B98">
        <f t="shared" si="4"/>
        <v>48</v>
      </c>
      <c r="C98" s="31" t="s">
        <v>1067</v>
      </c>
      <c r="D98" s="31" t="s">
        <v>93</v>
      </c>
      <c r="E98" s="31" t="s">
        <v>2937</v>
      </c>
      <c r="F98" s="31" t="s">
        <v>2938</v>
      </c>
      <c r="G98" s="32">
        <v>5859</v>
      </c>
      <c r="H98" s="31" t="s">
        <v>94</v>
      </c>
      <c r="I98" s="32">
        <v>310</v>
      </c>
      <c r="J98" s="33">
        <v>18.899999999999999</v>
      </c>
      <c r="K98" s="31" t="s">
        <v>94</v>
      </c>
      <c r="L98" s="31" t="s">
        <v>95</v>
      </c>
    </row>
    <row r="99" spans="1:12" x14ac:dyDescent="0.2">
      <c r="A99" t="str">
        <f>VLOOKUP(B99,StateFIPS!A$2:B$52,2)</f>
        <v>Georgia</v>
      </c>
      <c r="B99">
        <f t="shared" si="4"/>
        <v>13</v>
      </c>
      <c r="C99" s="31" t="s">
        <v>780</v>
      </c>
      <c r="D99" s="31" t="s">
        <v>93</v>
      </c>
      <c r="E99" s="31" t="s">
        <v>2937</v>
      </c>
      <c r="F99" s="31" t="s">
        <v>2938</v>
      </c>
      <c r="G99" s="32">
        <v>92.17</v>
      </c>
      <c r="H99" s="31" t="s">
        <v>94</v>
      </c>
      <c r="I99" s="32">
        <v>4.88</v>
      </c>
      <c r="J99" s="33">
        <v>18.887295081967199</v>
      </c>
      <c r="K99" s="31" t="s">
        <v>94</v>
      </c>
      <c r="L99" s="31" t="s">
        <v>95</v>
      </c>
    </row>
    <row r="100" spans="1:12" x14ac:dyDescent="0.2">
      <c r="A100" t="str">
        <f>VLOOKUP(B100,StateFIPS!A$2:B$52,2)</f>
        <v>Georgia</v>
      </c>
      <c r="B100">
        <f t="shared" si="4"/>
        <v>13</v>
      </c>
      <c r="C100" s="31" t="s">
        <v>2959</v>
      </c>
      <c r="D100" s="31" t="s">
        <v>93</v>
      </c>
      <c r="E100" s="31" t="s">
        <v>2937</v>
      </c>
      <c r="F100" s="31" t="s">
        <v>2938</v>
      </c>
      <c r="G100" s="32">
        <v>19824</v>
      </c>
      <c r="H100" s="31" t="s">
        <v>94</v>
      </c>
      <c r="I100" s="32">
        <v>985</v>
      </c>
      <c r="J100" s="33">
        <v>20.125888324873099</v>
      </c>
      <c r="K100" s="31" t="s">
        <v>94</v>
      </c>
      <c r="L100" s="31" t="s">
        <v>95</v>
      </c>
    </row>
    <row r="101" spans="1:12" x14ac:dyDescent="0.2">
      <c r="A101" t="str">
        <f>VLOOKUP(B101,StateFIPS!A$2:B$52,2)</f>
        <v>Oregon</v>
      </c>
      <c r="B101">
        <f t="shared" si="4"/>
        <v>41</v>
      </c>
      <c r="C101" s="31" t="s">
        <v>2462</v>
      </c>
      <c r="D101" s="31" t="s">
        <v>93</v>
      </c>
      <c r="E101" s="31" t="s">
        <v>2937</v>
      </c>
      <c r="F101" s="31" t="s">
        <v>2938</v>
      </c>
      <c r="G101" s="32">
        <v>9354</v>
      </c>
      <c r="H101" s="31" t="s">
        <v>94</v>
      </c>
      <c r="I101" s="32">
        <v>659</v>
      </c>
      <c r="J101" s="33">
        <v>14.1942336874052</v>
      </c>
      <c r="K101" s="31" t="s">
        <v>94</v>
      </c>
      <c r="L101" s="31" t="s">
        <v>95</v>
      </c>
    </row>
    <row r="102" spans="1:12" x14ac:dyDescent="0.2">
      <c r="A102" t="str">
        <f>VLOOKUP(B102,StateFIPS!A$2:B$52,2)</f>
        <v>Oregon</v>
      </c>
      <c r="B102">
        <f t="shared" si="4"/>
        <v>41</v>
      </c>
      <c r="C102" s="31" t="s">
        <v>1297</v>
      </c>
      <c r="D102" s="31" t="s">
        <v>93</v>
      </c>
      <c r="E102" s="31" t="s">
        <v>2937</v>
      </c>
      <c r="F102" s="31" t="s">
        <v>2938</v>
      </c>
      <c r="G102" s="32">
        <v>3768</v>
      </c>
      <c r="H102" s="31" t="s">
        <v>94</v>
      </c>
      <c r="I102" s="32">
        <v>265</v>
      </c>
      <c r="J102" s="33">
        <v>14.218867924528301</v>
      </c>
      <c r="K102" s="31" t="s">
        <v>94</v>
      </c>
      <c r="L102" s="31" t="s">
        <v>95</v>
      </c>
    </row>
    <row r="103" spans="1:12" x14ac:dyDescent="0.2">
      <c r="A103" t="str">
        <f>VLOOKUP(B103,StateFIPS!A$2:B$52,2)</f>
        <v>Oregon</v>
      </c>
      <c r="B103">
        <f t="shared" si="4"/>
        <v>41</v>
      </c>
      <c r="C103" s="31" t="s">
        <v>1296</v>
      </c>
      <c r="D103" s="31" t="s">
        <v>93</v>
      </c>
      <c r="E103" s="31" t="s">
        <v>2937</v>
      </c>
      <c r="F103" s="31" t="s">
        <v>2938</v>
      </c>
      <c r="G103" s="32">
        <v>1159</v>
      </c>
      <c r="H103" s="31" t="s">
        <v>94</v>
      </c>
      <c r="I103" s="32">
        <v>81.650000000000006</v>
      </c>
      <c r="J103" s="33">
        <v>14.1947336191059</v>
      </c>
      <c r="K103" s="31" t="s">
        <v>94</v>
      </c>
      <c r="L103" s="31" t="s">
        <v>95</v>
      </c>
    </row>
    <row r="104" spans="1:12" x14ac:dyDescent="0.2">
      <c r="A104" t="str">
        <f>VLOOKUP(B104,StateFIPS!A$2:B$52,2)</f>
        <v>Oregon</v>
      </c>
      <c r="B104">
        <f t="shared" si="4"/>
        <v>41</v>
      </c>
      <c r="C104" s="31" t="s">
        <v>1295</v>
      </c>
      <c r="D104" s="31" t="s">
        <v>93</v>
      </c>
      <c r="E104" s="31" t="s">
        <v>2937</v>
      </c>
      <c r="F104" s="31" t="s">
        <v>2938</v>
      </c>
      <c r="G104" s="32">
        <v>2349</v>
      </c>
      <c r="H104" s="31" t="s">
        <v>94</v>
      </c>
      <c r="I104" s="32">
        <v>165</v>
      </c>
      <c r="J104" s="33">
        <v>14.236363636363601</v>
      </c>
      <c r="K104" s="31" t="s">
        <v>94</v>
      </c>
      <c r="L104" s="31" t="s">
        <v>95</v>
      </c>
    </row>
    <row r="105" spans="1:12" x14ac:dyDescent="0.2">
      <c r="A105" t="str">
        <f>VLOOKUP(B105,StateFIPS!A$2:B$52,2)</f>
        <v>Georgia</v>
      </c>
      <c r="B105">
        <f t="shared" si="4"/>
        <v>13</v>
      </c>
      <c r="C105" s="31" t="s">
        <v>2960</v>
      </c>
      <c r="D105" s="31" t="s">
        <v>93</v>
      </c>
      <c r="E105" s="31" t="s">
        <v>2937</v>
      </c>
      <c r="F105" s="31" t="s">
        <v>2938</v>
      </c>
      <c r="G105" s="32">
        <v>7257</v>
      </c>
      <c r="H105" s="31" t="s">
        <v>94</v>
      </c>
      <c r="I105" s="32">
        <v>361</v>
      </c>
      <c r="J105" s="33">
        <v>20.1024930747922</v>
      </c>
      <c r="K105" s="31" t="s">
        <v>94</v>
      </c>
      <c r="L105" s="31" t="s">
        <v>95</v>
      </c>
    </row>
    <row r="106" spans="1:12" x14ac:dyDescent="0.2">
      <c r="A106" t="str">
        <f>VLOOKUP(B106,StateFIPS!A$2:B$52,2)</f>
        <v>Georgia</v>
      </c>
      <c r="B106">
        <f t="shared" si="4"/>
        <v>13</v>
      </c>
      <c r="C106" s="31" t="s">
        <v>779</v>
      </c>
      <c r="D106" s="31" t="s">
        <v>93</v>
      </c>
      <c r="E106" s="31" t="s">
        <v>2937</v>
      </c>
      <c r="F106" s="31" t="s">
        <v>2938</v>
      </c>
      <c r="G106" s="32">
        <v>23385</v>
      </c>
      <c r="H106" s="31" t="s">
        <v>94</v>
      </c>
      <c r="I106" s="32">
        <v>1162</v>
      </c>
      <c r="J106" s="33">
        <v>20.124784853700501</v>
      </c>
      <c r="K106" s="31" t="s">
        <v>94</v>
      </c>
      <c r="L106" s="31" t="s">
        <v>95</v>
      </c>
    </row>
    <row r="107" spans="1:12" x14ac:dyDescent="0.2">
      <c r="A107" t="str">
        <f>VLOOKUP(B107,StateFIPS!A$2:B$52,2)</f>
        <v>Georgia</v>
      </c>
      <c r="B107">
        <f t="shared" si="4"/>
        <v>13</v>
      </c>
      <c r="C107" s="31" t="s">
        <v>778</v>
      </c>
      <c r="D107" s="31" t="s">
        <v>93</v>
      </c>
      <c r="E107" s="31" t="s">
        <v>2937</v>
      </c>
      <c r="F107" s="31" t="s">
        <v>2938</v>
      </c>
      <c r="G107" s="32">
        <v>19824</v>
      </c>
      <c r="H107" s="31" t="s">
        <v>94</v>
      </c>
      <c r="I107" s="32">
        <v>985</v>
      </c>
      <c r="J107" s="33">
        <v>20.125888324873099</v>
      </c>
      <c r="K107" s="31" t="s">
        <v>94</v>
      </c>
      <c r="L107" s="31" t="s">
        <v>95</v>
      </c>
    </row>
    <row r="108" spans="1:12" x14ac:dyDescent="0.2">
      <c r="A108" t="str">
        <f>VLOOKUP(B108,StateFIPS!A$2:B$52,2)</f>
        <v>Georgia</v>
      </c>
      <c r="B108">
        <f t="shared" si="4"/>
        <v>13</v>
      </c>
      <c r="C108" s="31" t="s">
        <v>2961</v>
      </c>
      <c r="D108" s="31" t="s">
        <v>93</v>
      </c>
      <c r="E108" s="31" t="s">
        <v>2937</v>
      </c>
      <c r="F108" s="31" t="s">
        <v>2938</v>
      </c>
      <c r="G108" s="32">
        <v>1904</v>
      </c>
      <c r="H108" s="31" t="s">
        <v>94</v>
      </c>
      <c r="I108" s="32">
        <v>93.79</v>
      </c>
      <c r="J108" s="33">
        <v>20.300671713402298</v>
      </c>
      <c r="K108" s="31" t="s">
        <v>94</v>
      </c>
      <c r="L108" s="31" t="s">
        <v>95</v>
      </c>
    </row>
    <row r="109" spans="1:12" x14ac:dyDescent="0.2">
      <c r="A109" t="str">
        <f>VLOOKUP(B109,StateFIPS!A$2:B$52,2)</f>
        <v>Texas</v>
      </c>
      <c r="B109">
        <f t="shared" si="4"/>
        <v>48</v>
      </c>
      <c r="C109" s="31" t="s">
        <v>1066</v>
      </c>
      <c r="D109" s="31" t="s">
        <v>93</v>
      </c>
      <c r="E109" s="31" t="s">
        <v>2937</v>
      </c>
      <c r="F109" s="31" t="s">
        <v>2938</v>
      </c>
      <c r="G109" s="32">
        <v>18335</v>
      </c>
      <c r="H109" s="31" t="s">
        <v>94</v>
      </c>
      <c r="I109" s="32">
        <v>970</v>
      </c>
      <c r="J109" s="33">
        <v>18.902061855670102</v>
      </c>
      <c r="K109" s="31" t="s">
        <v>94</v>
      </c>
      <c r="L109" s="31" t="s">
        <v>95</v>
      </c>
    </row>
    <row r="110" spans="1:12" x14ac:dyDescent="0.2">
      <c r="A110" t="str">
        <f>VLOOKUP(B110,StateFIPS!A$2:B$52,2)</f>
        <v>Mississippi</v>
      </c>
      <c r="B110">
        <f t="shared" si="4"/>
        <v>28</v>
      </c>
      <c r="C110" s="31" t="s">
        <v>2703</v>
      </c>
      <c r="D110" s="31" t="s">
        <v>93</v>
      </c>
      <c r="E110" s="31" t="s">
        <v>2937</v>
      </c>
      <c r="F110" s="31" t="s">
        <v>2938</v>
      </c>
      <c r="G110" s="32">
        <v>5385</v>
      </c>
      <c r="H110" s="31" t="s">
        <v>94</v>
      </c>
      <c r="I110" s="32">
        <v>259.83999999999997</v>
      </c>
      <c r="J110" s="33">
        <v>20.724291871921199</v>
      </c>
      <c r="K110" s="31" t="s">
        <v>94</v>
      </c>
      <c r="L110" s="31" t="s">
        <v>95</v>
      </c>
    </row>
    <row r="111" spans="1:12" x14ac:dyDescent="0.2">
      <c r="A111" t="str">
        <f>VLOOKUP(B111,StateFIPS!A$2:B$52,2)</f>
        <v>Georgia</v>
      </c>
      <c r="B111">
        <f t="shared" si="4"/>
        <v>13</v>
      </c>
      <c r="C111" s="31" t="s">
        <v>2003</v>
      </c>
      <c r="D111" s="31" t="s">
        <v>93</v>
      </c>
      <c r="E111" s="31" t="s">
        <v>2937</v>
      </c>
      <c r="F111" s="31" t="s">
        <v>2938</v>
      </c>
      <c r="G111" s="32">
        <v>19824</v>
      </c>
      <c r="H111" s="31" t="s">
        <v>94</v>
      </c>
      <c r="I111" s="32">
        <v>985</v>
      </c>
      <c r="J111" s="33">
        <v>20.125888324873099</v>
      </c>
      <c r="K111" s="31" t="s">
        <v>94</v>
      </c>
      <c r="L111" s="31" t="s">
        <v>95</v>
      </c>
    </row>
    <row r="112" spans="1:12" x14ac:dyDescent="0.2">
      <c r="A112" t="str">
        <f>VLOOKUP(B112,StateFIPS!A$2:B$52,2)</f>
        <v>Michigan</v>
      </c>
      <c r="B112">
        <f t="shared" si="4"/>
        <v>26</v>
      </c>
      <c r="C112" s="31" t="s">
        <v>1751</v>
      </c>
      <c r="D112" s="31" t="s">
        <v>93</v>
      </c>
      <c r="E112" s="31" t="s">
        <v>2937</v>
      </c>
      <c r="F112" s="31" t="s">
        <v>2938</v>
      </c>
      <c r="G112" s="32">
        <v>7889</v>
      </c>
      <c r="H112" s="31" t="s">
        <v>94</v>
      </c>
      <c r="I112" s="32">
        <v>570</v>
      </c>
      <c r="J112" s="33">
        <v>13.840350877193</v>
      </c>
      <c r="K112" s="31" t="s">
        <v>94</v>
      </c>
      <c r="L112" s="31" t="s">
        <v>95</v>
      </c>
    </row>
    <row r="113" spans="1:12" x14ac:dyDescent="0.2">
      <c r="A113" t="str">
        <f>VLOOKUP(B113,StateFIPS!A$2:B$52,2)</f>
        <v>Pennsylvania</v>
      </c>
      <c r="B113">
        <f t="shared" si="4"/>
        <v>42</v>
      </c>
      <c r="C113" s="31" t="s">
        <v>1361</v>
      </c>
      <c r="D113" s="31" t="s">
        <v>93</v>
      </c>
      <c r="E113" s="31" t="s">
        <v>2937</v>
      </c>
      <c r="F113" s="31" t="s">
        <v>2938</v>
      </c>
      <c r="G113" s="32">
        <v>2835</v>
      </c>
      <c r="H113" s="31" t="s">
        <v>94</v>
      </c>
      <c r="I113" s="32">
        <v>191</v>
      </c>
      <c r="J113" s="33">
        <v>14.8429319371728</v>
      </c>
      <c r="K113" s="31" t="s">
        <v>94</v>
      </c>
      <c r="L113" s="31" t="s">
        <v>95</v>
      </c>
    </row>
    <row r="114" spans="1:12" x14ac:dyDescent="0.2">
      <c r="A114" t="str">
        <f>VLOOKUP(B114,StateFIPS!A$2:B$52,2)</f>
        <v>Pennsylvania</v>
      </c>
      <c r="B114">
        <f t="shared" si="4"/>
        <v>42</v>
      </c>
      <c r="C114" s="31" t="s">
        <v>2479</v>
      </c>
      <c r="D114" s="31" t="s">
        <v>93</v>
      </c>
      <c r="E114" s="31" t="s">
        <v>2937</v>
      </c>
      <c r="F114" s="31" t="s">
        <v>2938</v>
      </c>
      <c r="G114" s="32">
        <v>1996</v>
      </c>
      <c r="H114" s="31" t="s">
        <v>94</v>
      </c>
      <c r="I114" s="32">
        <v>134.97999999999999</v>
      </c>
      <c r="J114" s="33">
        <v>14.7873759075419</v>
      </c>
      <c r="K114" s="31" t="s">
        <v>94</v>
      </c>
      <c r="L114" s="31" t="s">
        <v>95</v>
      </c>
    </row>
    <row r="115" spans="1:12" x14ac:dyDescent="0.2">
      <c r="A115" t="str">
        <f>VLOOKUP(B115,StateFIPS!A$2:B$52,2)</f>
        <v>Illinois</v>
      </c>
      <c r="B115">
        <f t="shared" si="4"/>
        <v>17</v>
      </c>
      <c r="C115" s="31" t="s">
        <v>2962</v>
      </c>
      <c r="D115" s="31" t="s">
        <v>93</v>
      </c>
      <c r="E115" s="31" t="s">
        <v>2937</v>
      </c>
      <c r="F115" s="31" t="s">
        <v>2938</v>
      </c>
      <c r="G115" s="32">
        <v>2900</v>
      </c>
      <c r="H115" s="31" t="s">
        <v>94</v>
      </c>
      <c r="I115" s="32">
        <v>199</v>
      </c>
      <c r="J115" s="33">
        <v>14.572864321608</v>
      </c>
      <c r="K115" s="31" t="s">
        <v>94</v>
      </c>
      <c r="L115" s="31" t="s">
        <v>95</v>
      </c>
    </row>
    <row r="116" spans="1:12" x14ac:dyDescent="0.2">
      <c r="A116" t="str">
        <f>VLOOKUP(B116,StateFIPS!A$2:B$52,2)</f>
        <v>Pennsylvania</v>
      </c>
      <c r="B116">
        <f t="shared" si="4"/>
        <v>42</v>
      </c>
      <c r="C116" s="31" t="s">
        <v>2318</v>
      </c>
      <c r="D116" s="31" t="s">
        <v>93</v>
      </c>
      <c r="E116" s="31" t="s">
        <v>2937</v>
      </c>
      <c r="F116" s="31" t="s">
        <v>2938</v>
      </c>
      <c r="G116" s="32">
        <v>8638</v>
      </c>
      <c r="H116" s="31" t="s">
        <v>94</v>
      </c>
      <c r="I116" s="32">
        <v>585</v>
      </c>
      <c r="J116" s="33">
        <v>14.765811965812</v>
      </c>
      <c r="K116" s="31" t="s">
        <v>94</v>
      </c>
      <c r="L116" s="31" t="s">
        <v>95</v>
      </c>
    </row>
    <row r="117" spans="1:12" x14ac:dyDescent="0.2">
      <c r="A117" t="str">
        <f>VLOOKUP(B117,StateFIPS!A$2:B$52,2)</f>
        <v>Pennsylvania</v>
      </c>
      <c r="B117">
        <f t="shared" si="4"/>
        <v>42</v>
      </c>
      <c r="C117" s="31" t="s">
        <v>2539</v>
      </c>
      <c r="D117" s="31" t="s">
        <v>93</v>
      </c>
      <c r="E117" s="31" t="s">
        <v>2937</v>
      </c>
      <c r="F117" s="31" t="s">
        <v>2938</v>
      </c>
      <c r="G117" s="32">
        <v>6710</v>
      </c>
      <c r="H117" s="31" t="s">
        <v>94</v>
      </c>
      <c r="I117" s="32">
        <v>454</v>
      </c>
      <c r="J117" s="33">
        <v>14.7797356828194</v>
      </c>
      <c r="K117" s="31" t="s">
        <v>94</v>
      </c>
      <c r="L117" s="31" t="s">
        <v>95</v>
      </c>
    </row>
    <row r="118" spans="1:12" x14ac:dyDescent="0.2">
      <c r="A118" t="str">
        <f>VLOOKUP(B118,StateFIPS!A$2:B$52,2)</f>
        <v>Idaho</v>
      </c>
      <c r="B118">
        <f t="shared" si="4"/>
        <v>16</v>
      </c>
      <c r="C118" s="31" t="s">
        <v>2963</v>
      </c>
      <c r="D118" s="31" t="s">
        <v>93</v>
      </c>
      <c r="E118" s="31" t="s">
        <v>2937</v>
      </c>
      <c r="F118" s="31" t="s">
        <v>2938</v>
      </c>
      <c r="G118" s="32">
        <v>1052</v>
      </c>
      <c r="H118" s="31" t="s">
        <v>94</v>
      </c>
      <c r="I118" s="32">
        <v>76.459999999999994</v>
      </c>
      <c r="J118" s="33">
        <v>13.758828145435499</v>
      </c>
      <c r="K118" s="31" t="s">
        <v>94</v>
      </c>
      <c r="L118" s="31" t="s">
        <v>95</v>
      </c>
    </row>
    <row r="119" spans="1:12" x14ac:dyDescent="0.2">
      <c r="A119" t="str">
        <f>VLOOKUP(B119,StateFIPS!A$2:B$52,2)</f>
        <v>Idaho</v>
      </c>
      <c r="B119">
        <f t="shared" si="4"/>
        <v>16</v>
      </c>
      <c r="C119" s="31" t="s">
        <v>2964</v>
      </c>
      <c r="D119" s="31" t="s">
        <v>93</v>
      </c>
      <c r="E119" s="31" t="s">
        <v>2937</v>
      </c>
      <c r="F119" s="31" t="s">
        <v>2938</v>
      </c>
      <c r="G119" s="32">
        <v>3369</v>
      </c>
      <c r="H119" s="31" t="s">
        <v>94</v>
      </c>
      <c r="I119" s="32">
        <v>246</v>
      </c>
      <c r="J119" s="33">
        <v>13.6951219512195</v>
      </c>
      <c r="K119" s="31" t="s">
        <v>94</v>
      </c>
      <c r="L119" s="31" t="s">
        <v>95</v>
      </c>
    </row>
    <row r="120" spans="1:12" x14ac:dyDescent="0.2">
      <c r="A120" t="str">
        <f>VLOOKUP(B120,StateFIPS!A$2:B$52,2)</f>
        <v>Pennsylvania</v>
      </c>
      <c r="B120">
        <f t="shared" si="4"/>
        <v>42</v>
      </c>
      <c r="C120" s="31" t="s">
        <v>2583</v>
      </c>
      <c r="D120" s="31" t="s">
        <v>93</v>
      </c>
      <c r="E120" s="31" t="s">
        <v>2937</v>
      </c>
      <c r="F120" s="31" t="s">
        <v>2938</v>
      </c>
      <c r="G120" s="32">
        <v>1158</v>
      </c>
      <c r="H120" s="31" t="s">
        <v>94</v>
      </c>
      <c r="I120" s="32">
        <v>77.569999999999993</v>
      </c>
      <c r="J120" s="33">
        <v>14.9284517210262</v>
      </c>
      <c r="K120" s="31" t="s">
        <v>94</v>
      </c>
      <c r="L120" s="31" t="s">
        <v>95</v>
      </c>
    </row>
    <row r="121" spans="1:12" x14ac:dyDescent="0.2">
      <c r="A121" t="str">
        <f>VLOOKUP(B121,StateFIPS!A$2:B$52,2)</f>
        <v>Pennsylvania</v>
      </c>
      <c r="B121">
        <f t="shared" si="4"/>
        <v>42</v>
      </c>
      <c r="C121" s="31" t="s">
        <v>2965</v>
      </c>
      <c r="D121" s="31" t="s">
        <v>93</v>
      </c>
      <c r="E121" s="31" t="s">
        <v>2937</v>
      </c>
      <c r="F121" s="31" t="s">
        <v>2938</v>
      </c>
      <c r="G121" s="32">
        <v>2415</v>
      </c>
      <c r="H121" s="31" t="s">
        <v>94</v>
      </c>
      <c r="I121" s="32">
        <v>164</v>
      </c>
      <c r="J121" s="33">
        <v>14.725609756097599</v>
      </c>
      <c r="K121" s="31" t="s">
        <v>94</v>
      </c>
      <c r="L121" s="31" t="s">
        <v>95</v>
      </c>
    </row>
    <row r="122" spans="1:12" x14ac:dyDescent="0.2">
      <c r="A122" t="str">
        <f>VLOOKUP(B122,StateFIPS!A$2:B$52,2)</f>
        <v>Pennsylvania</v>
      </c>
      <c r="B122">
        <f t="shared" si="4"/>
        <v>42</v>
      </c>
      <c r="C122" s="31" t="s">
        <v>2610</v>
      </c>
      <c r="D122" s="31" t="s">
        <v>93</v>
      </c>
      <c r="E122" s="31" t="s">
        <v>2937</v>
      </c>
      <c r="F122" s="31" t="s">
        <v>2938</v>
      </c>
      <c r="G122" s="32">
        <v>14978</v>
      </c>
      <c r="H122" s="31" t="s">
        <v>94</v>
      </c>
      <c r="I122" s="32">
        <v>1014</v>
      </c>
      <c r="J122" s="33">
        <v>14.771203155818499</v>
      </c>
      <c r="K122" s="31" t="s">
        <v>94</v>
      </c>
      <c r="L122" s="31" t="s">
        <v>95</v>
      </c>
    </row>
    <row r="123" spans="1:12" x14ac:dyDescent="0.2">
      <c r="A123" t="str">
        <f>VLOOKUP(B123,StateFIPS!A$2:B$52,2)</f>
        <v>Pennsylvania</v>
      </c>
      <c r="B123">
        <f t="shared" si="4"/>
        <v>42</v>
      </c>
      <c r="C123" s="31" t="s">
        <v>2599</v>
      </c>
      <c r="D123" s="31" t="s">
        <v>93</v>
      </c>
      <c r="E123" s="31" t="s">
        <v>2937</v>
      </c>
      <c r="F123" s="31" t="s">
        <v>2938</v>
      </c>
      <c r="G123" s="32">
        <v>13737</v>
      </c>
      <c r="H123" s="31" t="s">
        <v>94</v>
      </c>
      <c r="I123" s="32">
        <v>931</v>
      </c>
      <c r="J123" s="33">
        <v>14.755102040816301</v>
      </c>
      <c r="K123" s="31" t="s">
        <v>94</v>
      </c>
      <c r="L123" s="31" t="s">
        <v>95</v>
      </c>
    </row>
    <row r="124" spans="1:12" x14ac:dyDescent="0.2">
      <c r="A124" t="str">
        <f>VLOOKUP(B124,StateFIPS!A$2:B$52,2)</f>
        <v>Michigan</v>
      </c>
      <c r="B124">
        <f t="shared" si="4"/>
        <v>26</v>
      </c>
      <c r="C124" s="31" t="s">
        <v>454</v>
      </c>
      <c r="D124" s="31" t="s">
        <v>93</v>
      </c>
      <c r="E124" s="31" t="s">
        <v>2937</v>
      </c>
      <c r="F124" s="31" t="s">
        <v>2938</v>
      </c>
      <c r="G124" s="32">
        <v>13979</v>
      </c>
      <c r="H124" s="31" t="s">
        <v>94</v>
      </c>
      <c r="I124" s="32">
        <v>1010</v>
      </c>
      <c r="J124" s="33">
        <v>13.8405940594059</v>
      </c>
      <c r="K124" s="31" t="s">
        <v>94</v>
      </c>
      <c r="L124" s="31" t="s">
        <v>95</v>
      </c>
    </row>
    <row r="125" spans="1:12" x14ac:dyDescent="0.2">
      <c r="A125" t="str">
        <f>VLOOKUP(B125,StateFIPS!A$2:B$52,2)</f>
        <v>Michigan</v>
      </c>
      <c r="B125">
        <f t="shared" si="4"/>
        <v>26</v>
      </c>
      <c r="C125" s="31" t="s">
        <v>1733</v>
      </c>
      <c r="D125" s="31" t="s">
        <v>93</v>
      </c>
      <c r="E125" s="31" t="s">
        <v>2937</v>
      </c>
      <c r="F125" s="31" t="s">
        <v>2938</v>
      </c>
      <c r="G125" s="32">
        <v>13979</v>
      </c>
      <c r="H125" s="31" t="s">
        <v>94</v>
      </c>
      <c r="I125" s="32">
        <v>1010</v>
      </c>
      <c r="J125" s="33">
        <v>13.8405940594059</v>
      </c>
      <c r="K125" s="31" t="s">
        <v>94</v>
      </c>
      <c r="L125" s="31" t="s">
        <v>95</v>
      </c>
    </row>
    <row r="126" spans="1:12" x14ac:dyDescent="0.2">
      <c r="A126" t="str">
        <f>VLOOKUP(B126,StateFIPS!A$2:B$52,2)</f>
        <v>Texas</v>
      </c>
      <c r="B126">
        <f t="shared" si="4"/>
        <v>48</v>
      </c>
      <c r="C126" s="31" t="s">
        <v>1079</v>
      </c>
      <c r="D126" s="31" t="s">
        <v>93</v>
      </c>
      <c r="E126" s="31" t="s">
        <v>2937</v>
      </c>
      <c r="F126" s="31" t="s">
        <v>2938</v>
      </c>
      <c r="G126" s="32">
        <v>2910</v>
      </c>
      <c r="H126" s="31" t="s">
        <v>94</v>
      </c>
      <c r="I126" s="32">
        <v>153</v>
      </c>
      <c r="J126" s="33">
        <v>19.019607843137301</v>
      </c>
      <c r="K126" s="31" t="s">
        <v>94</v>
      </c>
      <c r="L126" s="31" t="s">
        <v>95</v>
      </c>
    </row>
    <row r="127" spans="1:12" x14ac:dyDescent="0.2">
      <c r="A127" t="str">
        <f>VLOOKUP(B127,StateFIPS!A$2:B$52,2)</f>
        <v>Idaho</v>
      </c>
      <c r="B127">
        <f t="shared" si="4"/>
        <v>16</v>
      </c>
      <c r="C127" s="31" t="s">
        <v>2150</v>
      </c>
      <c r="D127" s="31" t="s">
        <v>93</v>
      </c>
      <c r="E127" s="31" t="s">
        <v>2937</v>
      </c>
      <c r="F127" s="31" t="s">
        <v>2938</v>
      </c>
      <c r="G127" s="32">
        <v>462.93</v>
      </c>
      <c r="H127" s="31" t="s">
        <v>94</v>
      </c>
      <c r="I127" s="32">
        <v>33.200000000000003</v>
      </c>
      <c r="J127" s="33">
        <v>13.943674698795199</v>
      </c>
      <c r="K127" s="31" t="s">
        <v>94</v>
      </c>
      <c r="L127" s="31" t="s">
        <v>95</v>
      </c>
    </row>
    <row r="128" spans="1:12" x14ac:dyDescent="0.2">
      <c r="A128" t="str">
        <f>VLOOKUP(B128,StateFIPS!A$2:B$52,2)</f>
        <v>Idaho</v>
      </c>
      <c r="B128">
        <f t="shared" si="4"/>
        <v>16</v>
      </c>
      <c r="C128" s="31" t="s">
        <v>2966</v>
      </c>
      <c r="D128" s="31" t="s">
        <v>93</v>
      </c>
      <c r="E128" s="31" t="s">
        <v>2937</v>
      </c>
      <c r="F128" s="31" t="s">
        <v>2938</v>
      </c>
      <c r="G128" s="32">
        <v>3369</v>
      </c>
      <c r="H128" s="31" t="s">
        <v>94</v>
      </c>
      <c r="I128" s="32">
        <v>246</v>
      </c>
      <c r="J128" s="33">
        <v>13.6951219512195</v>
      </c>
      <c r="K128" s="31" t="s">
        <v>94</v>
      </c>
      <c r="L128" s="31" t="s">
        <v>95</v>
      </c>
    </row>
    <row r="129" spans="1:12" x14ac:dyDescent="0.2">
      <c r="A129" t="str">
        <f>VLOOKUP(B129,StateFIPS!A$2:B$52,2)</f>
        <v>Idaho</v>
      </c>
      <c r="B129">
        <f t="shared" si="4"/>
        <v>16</v>
      </c>
      <c r="C129" s="31" t="s">
        <v>2967</v>
      </c>
      <c r="D129" s="31" t="s">
        <v>93</v>
      </c>
      <c r="E129" s="31" t="s">
        <v>2937</v>
      </c>
      <c r="F129" s="31" t="s">
        <v>2938</v>
      </c>
      <c r="G129" s="32">
        <v>3369</v>
      </c>
      <c r="H129" s="31" t="s">
        <v>94</v>
      </c>
      <c r="I129" s="32">
        <v>246</v>
      </c>
      <c r="J129" s="33">
        <v>13.6951219512195</v>
      </c>
      <c r="K129" s="31" t="s">
        <v>94</v>
      </c>
      <c r="L129" s="31" t="s">
        <v>95</v>
      </c>
    </row>
    <row r="130" spans="1:12" x14ac:dyDescent="0.2">
      <c r="A130" t="str">
        <f>VLOOKUP(B130,StateFIPS!A$2:B$52,2)</f>
        <v>Texas</v>
      </c>
      <c r="B130">
        <f t="shared" si="4"/>
        <v>48</v>
      </c>
      <c r="C130" s="31" t="s">
        <v>2447</v>
      </c>
      <c r="D130" s="31" t="s">
        <v>93</v>
      </c>
      <c r="E130" s="31" t="s">
        <v>2937</v>
      </c>
      <c r="F130" s="31" t="s">
        <v>2938</v>
      </c>
      <c r="G130" s="32">
        <v>7414</v>
      </c>
      <c r="H130" s="31" t="s">
        <v>94</v>
      </c>
      <c r="I130" s="32">
        <v>392</v>
      </c>
      <c r="J130" s="33">
        <v>18.913265306122401</v>
      </c>
      <c r="K130" s="31" t="s">
        <v>94</v>
      </c>
      <c r="L130" s="31" t="s">
        <v>95</v>
      </c>
    </row>
    <row r="131" spans="1:12" x14ac:dyDescent="0.2">
      <c r="A131" t="str">
        <f>VLOOKUP(B131,StateFIPS!A$2:B$52,2)</f>
        <v>Texas</v>
      </c>
      <c r="B131">
        <f t="shared" ref="B131:B194" si="5">VALUE(LEFT(C131,2))</f>
        <v>48</v>
      </c>
      <c r="C131" s="31" t="s">
        <v>2430</v>
      </c>
      <c r="D131" s="31" t="s">
        <v>93</v>
      </c>
      <c r="E131" s="31" t="s">
        <v>2937</v>
      </c>
      <c r="F131" s="31" t="s">
        <v>2938</v>
      </c>
      <c r="G131" s="32">
        <v>28022</v>
      </c>
      <c r="H131" s="31" t="s">
        <v>94</v>
      </c>
      <c r="I131" s="32">
        <v>1483</v>
      </c>
      <c r="J131" s="33">
        <v>18.8954821308159</v>
      </c>
      <c r="K131" s="31" t="s">
        <v>94</v>
      </c>
      <c r="L131" s="31" t="s">
        <v>95</v>
      </c>
    </row>
    <row r="132" spans="1:12" x14ac:dyDescent="0.2">
      <c r="A132" t="str">
        <f>VLOOKUP(B132,StateFIPS!A$2:B$52,2)</f>
        <v>Pennsylvania</v>
      </c>
      <c r="B132">
        <f t="shared" si="5"/>
        <v>42</v>
      </c>
      <c r="C132" s="31" t="s">
        <v>2331</v>
      </c>
      <c r="D132" s="31" t="s">
        <v>93</v>
      </c>
      <c r="E132" s="31" t="s">
        <v>2937</v>
      </c>
      <c r="F132" s="31" t="s">
        <v>2938</v>
      </c>
      <c r="G132" s="32">
        <v>1158</v>
      </c>
      <c r="H132" s="31" t="s">
        <v>94</v>
      </c>
      <c r="I132" s="32">
        <v>77.569999999999993</v>
      </c>
      <c r="J132" s="33">
        <v>14.9284517210262</v>
      </c>
      <c r="K132" s="31" t="s">
        <v>94</v>
      </c>
      <c r="L132" s="31" t="s">
        <v>95</v>
      </c>
    </row>
    <row r="133" spans="1:12" x14ac:dyDescent="0.2">
      <c r="A133" t="str">
        <f>VLOOKUP(B133,StateFIPS!A$2:B$52,2)</f>
        <v>Idaho</v>
      </c>
      <c r="B133">
        <f t="shared" si="5"/>
        <v>16</v>
      </c>
      <c r="C133" s="31" t="s">
        <v>2172</v>
      </c>
      <c r="D133" s="31" t="s">
        <v>93</v>
      </c>
      <c r="E133" s="31" t="s">
        <v>2937</v>
      </c>
      <c r="F133" s="31" t="s">
        <v>2938</v>
      </c>
      <c r="G133" s="32">
        <v>2692</v>
      </c>
      <c r="H133" s="31" t="s">
        <v>94</v>
      </c>
      <c r="I133" s="32">
        <v>196</v>
      </c>
      <c r="J133" s="33">
        <v>13.734693877551001</v>
      </c>
      <c r="K133" s="31" t="s">
        <v>94</v>
      </c>
      <c r="L133" s="31" t="s">
        <v>95</v>
      </c>
    </row>
    <row r="134" spans="1:12" x14ac:dyDescent="0.2">
      <c r="A134" t="str">
        <f>VLOOKUP(B134,StateFIPS!A$2:B$52,2)</f>
        <v>Idaho</v>
      </c>
      <c r="B134">
        <f t="shared" si="5"/>
        <v>16</v>
      </c>
      <c r="C134" s="31" t="s">
        <v>2968</v>
      </c>
      <c r="D134" s="31" t="s">
        <v>93</v>
      </c>
      <c r="E134" s="31" t="s">
        <v>2937</v>
      </c>
      <c r="F134" s="31" t="s">
        <v>2938</v>
      </c>
      <c r="G134" s="32">
        <v>3369</v>
      </c>
      <c r="H134" s="31" t="s">
        <v>94</v>
      </c>
      <c r="I134" s="32">
        <v>246</v>
      </c>
      <c r="J134" s="33">
        <v>13.6951219512195</v>
      </c>
      <c r="K134" s="31" t="s">
        <v>94</v>
      </c>
      <c r="L134" s="31" t="s">
        <v>95</v>
      </c>
    </row>
    <row r="135" spans="1:12" x14ac:dyDescent="0.2">
      <c r="A135" t="str">
        <f>VLOOKUP(B135,StateFIPS!A$2:B$52,2)</f>
        <v>Pennsylvania</v>
      </c>
      <c r="B135">
        <f t="shared" si="5"/>
        <v>42</v>
      </c>
      <c r="C135" s="31" t="s">
        <v>2485</v>
      </c>
      <c r="D135" s="31" t="s">
        <v>93</v>
      </c>
      <c r="E135" s="31" t="s">
        <v>2937</v>
      </c>
      <c r="F135" s="31" t="s">
        <v>2938</v>
      </c>
      <c r="G135" s="32">
        <v>23649</v>
      </c>
      <c r="H135" s="31" t="s">
        <v>94</v>
      </c>
      <c r="I135" s="32">
        <v>1602</v>
      </c>
      <c r="J135" s="33">
        <v>14.762172284644199</v>
      </c>
      <c r="K135" s="31" t="s">
        <v>94</v>
      </c>
      <c r="L135" s="31" t="s">
        <v>95</v>
      </c>
    </row>
    <row r="136" spans="1:12" x14ac:dyDescent="0.2">
      <c r="A136" t="str">
        <f>VLOOKUP(B136,StateFIPS!A$2:B$52,2)</f>
        <v>Pennsylvania</v>
      </c>
      <c r="B136">
        <f t="shared" si="5"/>
        <v>42</v>
      </c>
      <c r="C136" s="31" t="s">
        <v>2600</v>
      </c>
      <c r="D136" s="31" t="s">
        <v>93</v>
      </c>
      <c r="E136" s="31" t="s">
        <v>2937</v>
      </c>
      <c r="F136" s="31" t="s">
        <v>2938</v>
      </c>
      <c r="G136" s="32">
        <v>22677</v>
      </c>
      <c r="H136" s="31" t="s">
        <v>94</v>
      </c>
      <c r="I136" s="32">
        <v>1535</v>
      </c>
      <c r="J136" s="33">
        <v>14.7732899022801</v>
      </c>
      <c r="K136" s="31" t="s">
        <v>94</v>
      </c>
      <c r="L136" s="31" t="s">
        <v>95</v>
      </c>
    </row>
    <row r="137" spans="1:12" x14ac:dyDescent="0.2">
      <c r="A137" t="str">
        <f>VLOOKUP(B137,StateFIPS!A$2:B$52,2)</f>
        <v>Texas</v>
      </c>
      <c r="B137">
        <f t="shared" si="5"/>
        <v>48</v>
      </c>
      <c r="C137" s="31" t="s">
        <v>1088</v>
      </c>
      <c r="D137" s="31" t="s">
        <v>93</v>
      </c>
      <c r="E137" s="31" t="s">
        <v>2937</v>
      </c>
      <c r="F137" s="31" t="s">
        <v>2938</v>
      </c>
      <c r="G137" s="32">
        <v>3706</v>
      </c>
      <c r="H137" s="31" t="s">
        <v>94</v>
      </c>
      <c r="I137" s="32">
        <v>196</v>
      </c>
      <c r="J137" s="33">
        <v>18.908163265306101</v>
      </c>
      <c r="K137" s="31" t="s">
        <v>94</v>
      </c>
      <c r="L137" s="31" t="s">
        <v>95</v>
      </c>
    </row>
    <row r="138" spans="1:12" x14ac:dyDescent="0.2">
      <c r="A138" t="str">
        <f>VLOOKUP(B138,StateFIPS!A$2:B$52,2)</f>
        <v>Texas</v>
      </c>
      <c r="B138">
        <f t="shared" si="5"/>
        <v>48</v>
      </c>
      <c r="C138" s="31" t="s">
        <v>1072</v>
      </c>
      <c r="D138" s="31" t="s">
        <v>93</v>
      </c>
      <c r="E138" s="31" t="s">
        <v>2937</v>
      </c>
      <c r="F138" s="31" t="s">
        <v>2938</v>
      </c>
      <c r="G138" s="32">
        <v>4186</v>
      </c>
      <c r="H138" s="31" t="s">
        <v>94</v>
      </c>
      <c r="I138" s="32">
        <v>222</v>
      </c>
      <c r="J138" s="33">
        <v>18.8558558558559</v>
      </c>
      <c r="K138" s="31" t="s">
        <v>94</v>
      </c>
      <c r="L138" s="31" t="s">
        <v>95</v>
      </c>
    </row>
    <row r="139" spans="1:12" x14ac:dyDescent="0.2">
      <c r="A139" t="str">
        <f>VLOOKUP(B139,StateFIPS!A$2:B$52,2)</f>
        <v>Texas</v>
      </c>
      <c r="B139">
        <f t="shared" si="5"/>
        <v>48</v>
      </c>
      <c r="C139" s="31" t="s">
        <v>2444</v>
      </c>
      <c r="D139" s="31" t="s">
        <v>93</v>
      </c>
      <c r="E139" s="31" t="s">
        <v>2937</v>
      </c>
      <c r="F139" s="31" t="s">
        <v>2938</v>
      </c>
      <c r="G139" s="32">
        <v>22162</v>
      </c>
      <c r="H139" s="31" t="s">
        <v>94</v>
      </c>
      <c r="I139" s="32">
        <v>1173</v>
      </c>
      <c r="J139" s="33">
        <v>18.893435635123598</v>
      </c>
      <c r="K139" s="31" t="s">
        <v>94</v>
      </c>
      <c r="L139" s="31" t="s">
        <v>95</v>
      </c>
    </row>
    <row r="140" spans="1:12" x14ac:dyDescent="0.2">
      <c r="A140" t="str">
        <f>VLOOKUP(B140,StateFIPS!A$2:B$52,2)</f>
        <v>Rhode Island</v>
      </c>
      <c r="B140">
        <f t="shared" si="5"/>
        <v>44</v>
      </c>
      <c r="C140" s="31" t="s">
        <v>1360</v>
      </c>
      <c r="D140" s="31" t="s">
        <v>93</v>
      </c>
      <c r="E140" s="31" t="s">
        <v>2937</v>
      </c>
      <c r="F140" s="31" t="s">
        <v>2938</v>
      </c>
      <c r="G140" s="32">
        <v>7846</v>
      </c>
      <c r="H140" s="31" t="s">
        <v>94</v>
      </c>
      <c r="I140" s="32">
        <v>543</v>
      </c>
      <c r="J140" s="33">
        <v>14.4493554327808</v>
      </c>
      <c r="K140" s="31" t="s">
        <v>94</v>
      </c>
      <c r="L140" s="31" t="s">
        <v>95</v>
      </c>
    </row>
    <row r="141" spans="1:12" x14ac:dyDescent="0.2">
      <c r="A141" t="str">
        <f>VLOOKUP(B141,StateFIPS!A$2:B$52,2)</f>
        <v>Pennsylvania</v>
      </c>
      <c r="B141">
        <f t="shared" si="5"/>
        <v>42</v>
      </c>
      <c r="C141" s="31" t="s">
        <v>2382</v>
      </c>
      <c r="D141" s="31" t="s">
        <v>93</v>
      </c>
      <c r="E141" s="31" t="s">
        <v>2937</v>
      </c>
      <c r="F141" s="31" t="s">
        <v>2938</v>
      </c>
      <c r="G141" s="32">
        <v>2734</v>
      </c>
      <c r="H141" s="31" t="s">
        <v>94</v>
      </c>
      <c r="I141" s="32">
        <v>185</v>
      </c>
      <c r="J141" s="33">
        <v>14.778378378378401</v>
      </c>
      <c r="K141" s="31" t="s">
        <v>94</v>
      </c>
      <c r="L141" s="31" t="s">
        <v>95</v>
      </c>
    </row>
    <row r="142" spans="1:12" x14ac:dyDescent="0.2">
      <c r="A142" t="str">
        <f>VLOOKUP(B142,StateFIPS!A$2:B$52,2)</f>
        <v>Pennsylvania</v>
      </c>
      <c r="B142">
        <f t="shared" si="5"/>
        <v>42</v>
      </c>
      <c r="C142" s="31" t="s">
        <v>2287</v>
      </c>
      <c r="D142" s="31" t="s">
        <v>93</v>
      </c>
      <c r="E142" s="31" t="s">
        <v>2937</v>
      </c>
      <c r="F142" s="31" t="s">
        <v>2938</v>
      </c>
      <c r="G142" s="32">
        <v>25275</v>
      </c>
      <c r="H142" s="31" t="s">
        <v>94</v>
      </c>
      <c r="I142" s="32">
        <v>1711</v>
      </c>
      <c r="J142" s="33">
        <v>14.772063120981899</v>
      </c>
      <c r="K142" s="31" t="s">
        <v>94</v>
      </c>
      <c r="L142" s="31" t="s">
        <v>95</v>
      </c>
    </row>
    <row r="143" spans="1:12" x14ac:dyDescent="0.2">
      <c r="A143" t="str">
        <f>VLOOKUP(B143,StateFIPS!A$2:B$52,2)</f>
        <v>Pennsylvania</v>
      </c>
      <c r="B143">
        <f t="shared" si="5"/>
        <v>42</v>
      </c>
      <c r="C143" s="31" t="s">
        <v>2286</v>
      </c>
      <c r="D143" s="31" t="s">
        <v>93</v>
      </c>
      <c r="E143" s="31" t="s">
        <v>2937</v>
      </c>
      <c r="F143" s="31" t="s">
        <v>2938</v>
      </c>
      <c r="G143" s="32">
        <v>3204</v>
      </c>
      <c r="H143" s="31" t="s">
        <v>94</v>
      </c>
      <c r="I143" s="32">
        <v>218</v>
      </c>
      <c r="J143" s="33">
        <v>14.697247706422001</v>
      </c>
      <c r="K143" s="31" t="s">
        <v>94</v>
      </c>
      <c r="L143" s="31" t="s">
        <v>95</v>
      </c>
    </row>
    <row r="144" spans="1:12" x14ac:dyDescent="0.2">
      <c r="A144" t="str">
        <f>VLOOKUP(B144,StateFIPS!A$2:B$52,2)</f>
        <v>Pennsylvania</v>
      </c>
      <c r="B144">
        <f t="shared" si="5"/>
        <v>42</v>
      </c>
      <c r="C144" s="31" t="s">
        <v>2322</v>
      </c>
      <c r="D144" s="31" t="s">
        <v>93</v>
      </c>
      <c r="E144" s="31" t="s">
        <v>2937</v>
      </c>
      <c r="F144" s="31" t="s">
        <v>2938</v>
      </c>
      <c r="G144" s="32">
        <v>6541</v>
      </c>
      <c r="H144" s="31" t="s">
        <v>94</v>
      </c>
      <c r="I144" s="32">
        <v>443</v>
      </c>
      <c r="J144" s="33">
        <v>14.765237020316</v>
      </c>
      <c r="K144" s="31" t="s">
        <v>94</v>
      </c>
      <c r="L144" s="31" t="s">
        <v>95</v>
      </c>
    </row>
    <row r="145" spans="1:12" x14ac:dyDescent="0.2">
      <c r="A145" t="str">
        <f>VLOOKUP(B145,StateFIPS!A$2:B$52,2)</f>
        <v>Texas</v>
      </c>
      <c r="B145">
        <f t="shared" si="5"/>
        <v>48</v>
      </c>
      <c r="C145" s="31" t="s">
        <v>980</v>
      </c>
      <c r="D145" s="31" t="s">
        <v>93</v>
      </c>
      <c r="E145" s="31" t="s">
        <v>2937</v>
      </c>
      <c r="F145" s="31" t="s">
        <v>2938</v>
      </c>
      <c r="G145" s="32">
        <v>37427</v>
      </c>
      <c r="H145" s="31" t="s">
        <v>94</v>
      </c>
      <c r="I145" s="32">
        <v>1980</v>
      </c>
      <c r="J145" s="33">
        <v>18.902525252525301</v>
      </c>
      <c r="K145" s="31" t="s">
        <v>94</v>
      </c>
      <c r="L145" s="31" t="s">
        <v>95</v>
      </c>
    </row>
    <row r="146" spans="1:12" x14ac:dyDescent="0.2">
      <c r="A146" t="str">
        <f>VLOOKUP(B146,StateFIPS!A$2:B$52,2)</f>
        <v>Pennsylvania</v>
      </c>
      <c r="B146">
        <f t="shared" si="5"/>
        <v>42</v>
      </c>
      <c r="C146" s="31" t="s">
        <v>2489</v>
      </c>
      <c r="D146" s="31" t="s">
        <v>93</v>
      </c>
      <c r="E146" s="31" t="s">
        <v>2937</v>
      </c>
      <c r="F146" s="31" t="s">
        <v>2938</v>
      </c>
      <c r="G146" s="32">
        <v>31029</v>
      </c>
      <c r="H146" s="31" t="s">
        <v>94</v>
      </c>
      <c r="I146" s="32">
        <v>2101</v>
      </c>
      <c r="J146" s="33">
        <v>14.7686815801999</v>
      </c>
      <c r="K146" s="31" t="s">
        <v>94</v>
      </c>
      <c r="L146" s="31" t="s">
        <v>95</v>
      </c>
    </row>
    <row r="147" spans="1:12" x14ac:dyDescent="0.2">
      <c r="A147" t="str">
        <f>VLOOKUP(B147,StateFIPS!A$2:B$52,2)</f>
        <v>Pennsylvania</v>
      </c>
      <c r="B147">
        <f t="shared" si="5"/>
        <v>42</v>
      </c>
      <c r="C147" s="31" t="s">
        <v>2673</v>
      </c>
      <c r="D147" s="31" t="s">
        <v>93</v>
      </c>
      <c r="E147" s="31" t="s">
        <v>2937</v>
      </c>
      <c r="F147" s="31" t="s">
        <v>2938</v>
      </c>
      <c r="G147" s="32">
        <v>1358</v>
      </c>
      <c r="H147" s="31" t="s">
        <v>94</v>
      </c>
      <c r="I147" s="32">
        <v>91.67</v>
      </c>
      <c r="J147" s="33">
        <v>14.814006763390401</v>
      </c>
      <c r="K147" s="31" t="s">
        <v>94</v>
      </c>
      <c r="L147" s="31" t="s">
        <v>95</v>
      </c>
    </row>
    <row r="148" spans="1:12" x14ac:dyDescent="0.2">
      <c r="A148" t="str">
        <f>VLOOKUP(B148,StateFIPS!A$2:B$52,2)</f>
        <v>Texas</v>
      </c>
      <c r="B148">
        <f t="shared" si="5"/>
        <v>48</v>
      </c>
      <c r="C148" s="31" t="s">
        <v>949</v>
      </c>
      <c r="D148" s="31" t="s">
        <v>93</v>
      </c>
      <c r="E148" s="31" t="s">
        <v>2937</v>
      </c>
      <c r="F148" s="31" t="s">
        <v>2938</v>
      </c>
      <c r="G148" s="32">
        <v>7853</v>
      </c>
      <c r="H148" s="31" t="s">
        <v>94</v>
      </c>
      <c r="I148" s="32">
        <v>415</v>
      </c>
      <c r="J148" s="33">
        <v>18.9228915662651</v>
      </c>
      <c r="K148" s="31" t="s">
        <v>94</v>
      </c>
      <c r="L148" s="31" t="s">
        <v>95</v>
      </c>
    </row>
    <row r="149" spans="1:12" x14ac:dyDescent="0.2">
      <c r="A149" t="str">
        <f>VLOOKUP(B149,StateFIPS!A$2:B$52,2)</f>
        <v>Texas</v>
      </c>
      <c r="B149">
        <f t="shared" si="5"/>
        <v>48</v>
      </c>
      <c r="C149" s="31" t="s">
        <v>1074</v>
      </c>
      <c r="D149" s="31" t="s">
        <v>93</v>
      </c>
      <c r="E149" s="31" t="s">
        <v>2937</v>
      </c>
      <c r="F149" s="31" t="s">
        <v>2938</v>
      </c>
      <c r="G149" s="32">
        <v>22999</v>
      </c>
      <c r="H149" s="31" t="s">
        <v>94</v>
      </c>
      <c r="I149" s="32">
        <v>1217</v>
      </c>
      <c r="J149" s="33">
        <v>18.898110106819999</v>
      </c>
      <c r="K149" s="31" t="s">
        <v>94</v>
      </c>
      <c r="L149" s="31" t="s">
        <v>95</v>
      </c>
    </row>
    <row r="150" spans="1:12" x14ac:dyDescent="0.2">
      <c r="A150" t="str">
        <f>VLOOKUP(B150,StateFIPS!A$2:B$52,2)</f>
        <v>Texas</v>
      </c>
      <c r="B150">
        <f t="shared" si="5"/>
        <v>48</v>
      </c>
      <c r="C150" s="31" t="s">
        <v>2396</v>
      </c>
      <c r="D150" s="31" t="s">
        <v>93</v>
      </c>
      <c r="E150" s="31" t="s">
        <v>2937</v>
      </c>
      <c r="F150" s="31" t="s">
        <v>2938</v>
      </c>
      <c r="G150" s="32">
        <v>4784</v>
      </c>
      <c r="H150" s="31" t="s">
        <v>94</v>
      </c>
      <c r="I150" s="32">
        <v>253</v>
      </c>
      <c r="J150" s="33">
        <v>18.909090909090899</v>
      </c>
      <c r="K150" s="31" t="s">
        <v>94</v>
      </c>
      <c r="L150" s="31" t="s">
        <v>95</v>
      </c>
    </row>
    <row r="151" spans="1:12" x14ac:dyDescent="0.2">
      <c r="A151" t="str">
        <f>VLOOKUP(B151,StateFIPS!A$2:B$52,2)</f>
        <v>Pennsylvania</v>
      </c>
      <c r="B151">
        <f t="shared" si="5"/>
        <v>42</v>
      </c>
      <c r="C151" s="31" t="s">
        <v>2393</v>
      </c>
      <c r="D151" s="31" t="s">
        <v>93</v>
      </c>
      <c r="E151" s="31" t="s">
        <v>2937</v>
      </c>
      <c r="F151" s="31" t="s">
        <v>2938</v>
      </c>
      <c r="G151" s="32">
        <v>30827</v>
      </c>
      <c r="H151" s="31" t="s">
        <v>94</v>
      </c>
      <c r="I151" s="32">
        <v>2087</v>
      </c>
      <c r="J151" s="33">
        <v>14.7709631049353</v>
      </c>
      <c r="K151" s="31" t="s">
        <v>94</v>
      </c>
      <c r="L151" s="31" t="s">
        <v>95</v>
      </c>
    </row>
    <row r="152" spans="1:12" x14ac:dyDescent="0.2">
      <c r="A152" t="str">
        <f>VLOOKUP(B152,StateFIPS!A$2:B$52,2)</f>
        <v>Texas</v>
      </c>
      <c r="B152">
        <f t="shared" si="5"/>
        <v>48</v>
      </c>
      <c r="C152" s="31" t="s">
        <v>1075</v>
      </c>
      <c r="D152" s="31" t="s">
        <v>93</v>
      </c>
      <c r="E152" s="31" t="s">
        <v>2937</v>
      </c>
      <c r="F152" s="31" t="s">
        <v>2938</v>
      </c>
      <c r="G152" s="32">
        <v>2511</v>
      </c>
      <c r="H152" s="31" t="s">
        <v>94</v>
      </c>
      <c r="I152" s="32">
        <v>133</v>
      </c>
      <c r="J152" s="33">
        <v>18.8796992481203</v>
      </c>
      <c r="K152" s="31" t="s">
        <v>94</v>
      </c>
      <c r="L152" s="31" t="s">
        <v>95</v>
      </c>
    </row>
    <row r="153" spans="1:12" x14ac:dyDescent="0.2">
      <c r="A153" t="str">
        <f>VLOOKUP(B153,StateFIPS!A$2:B$52,2)</f>
        <v>Texas</v>
      </c>
      <c r="B153">
        <f t="shared" si="5"/>
        <v>48</v>
      </c>
      <c r="C153" s="31" t="s">
        <v>1081</v>
      </c>
      <c r="D153" s="31" t="s">
        <v>93</v>
      </c>
      <c r="E153" s="31" t="s">
        <v>2937</v>
      </c>
      <c r="F153" s="31" t="s">
        <v>2938</v>
      </c>
      <c r="G153" s="32">
        <v>34637</v>
      </c>
      <c r="H153" s="31" t="s">
        <v>94</v>
      </c>
      <c r="I153" s="32">
        <v>1833</v>
      </c>
      <c r="J153" s="33">
        <v>18.896344789961798</v>
      </c>
      <c r="K153" s="31" t="s">
        <v>94</v>
      </c>
      <c r="L153" s="31" t="s">
        <v>95</v>
      </c>
    </row>
    <row r="154" spans="1:12" x14ac:dyDescent="0.2">
      <c r="A154" t="str">
        <f>VLOOKUP(B154,StateFIPS!A$2:B$52,2)</f>
        <v>Indiana</v>
      </c>
      <c r="B154">
        <f t="shared" si="5"/>
        <v>18</v>
      </c>
      <c r="C154" s="31" t="s">
        <v>785</v>
      </c>
      <c r="D154" s="31" t="s">
        <v>93</v>
      </c>
      <c r="E154" s="31" t="s">
        <v>2937</v>
      </c>
      <c r="F154" s="31" t="s">
        <v>2938</v>
      </c>
      <c r="G154" s="32">
        <v>9285</v>
      </c>
      <c r="H154" s="31" t="s">
        <v>94</v>
      </c>
      <c r="I154" s="32">
        <v>632</v>
      </c>
      <c r="J154" s="33">
        <v>14.6914556962025</v>
      </c>
      <c r="K154" s="31" t="s">
        <v>94</v>
      </c>
      <c r="L154" s="31" t="s">
        <v>95</v>
      </c>
    </row>
    <row r="155" spans="1:12" x14ac:dyDescent="0.2">
      <c r="A155" t="str">
        <f>VLOOKUP(B155,StateFIPS!A$2:B$52,2)</f>
        <v>Texas</v>
      </c>
      <c r="B155">
        <f t="shared" si="5"/>
        <v>48</v>
      </c>
      <c r="C155" s="31" t="s">
        <v>1076</v>
      </c>
      <c r="D155" s="31" t="s">
        <v>93</v>
      </c>
      <c r="E155" s="31" t="s">
        <v>2937</v>
      </c>
      <c r="F155" s="31" t="s">
        <v>2938</v>
      </c>
      <c r="G155" s="32">
        <v>40776</v>
      </c>
      <c r="H155" s="31" t="s">
        <v>94</v>
      </c>
      <c r="I155" s="32">
        <v>2158</v>
      </c>
      <c r="J155" s="33">
        <v>18.895273401297501</v>
      </c>
      <c r="K155" s="31" t="s">
        <v>94</v>
      </c>
      <c r="L155" s="31" t="s">
        <v>95</v>
      </c>
    </row>
    <row r="156" spans="1:12" x14ac:dyDescent="0.2">
      <c r="A156" t="str">
        <f>VLOOKUP(B156,StateFIPS!A$2:B$52,2)</f>
        <v>Indiana</v>
      </c>
      <c r="B156">
        <f t="shared" si="5"/>
        <v>18</v>
      </c>
      <c r="C156" s="31" t="s">
        <v>697</v>
      </c>
      <c r="D156" s="31" t="s">
        <v>93</v>
      </c>
      <c r="E156" s="31" t="s">
        <v>2937</v>
      </c>
      <c r="F156" s="31" t="s">
        <v>2938</v>
      </c>
      <c r="G156" s="32">
        <v>23633</v>
      </c>
      <c r="H156" s="31" t="s">
        <v>94</v>
      </c>
      <c r="I156" s="32">
        <v>1611</v>
      </c>
      <c r="J156" s="33">
        <v>14.6697703289882</v>
      </c>
      <c r="K156" s="31" t="s">
        <v>94</v>
      </c>
      <c r="L156" s="31" t="s">
        <v>95</v>
      </c>
    </row>
    <row r="157" spans="1:12" x14ac:dyDescent="0.2">
      <c r="A157" t="str">
        <f>VLOOKUP(B157,StateFIPS!A$2:B$52,2)</f>
        <v>Pennsylvania</v>
      </c>
      <c r="B157">
        <f t="shared" si="5"/>
        <v>42</v>
      </c>
      <c r="C157" s="31" t="s">
        <v>1362</v>
      </c>
      <c r="D157" s="31" t="s">
        <v>93</v>
      </c>
      <c r="E157" s="31" t="s">
        <v>2937</v>
      </c>
      <c r="F157" s="31" t="s">
        <v>2938</v>
      </c>
      <c r="G157" s="32">
        <v>872</v>
      </c>
      <c r="H157" s="31" t="s">
        <v>94</v>
      </c>
      <c r="I157" s="32">
        <v>59.43</v>
      </c>
      <c r="J157" s="33">
        <v>14.672724213360301</v>
      </c>
      <c r="K157" s="31" t="s">
        <v>94</v>
      </c>
      <c r="L157" s="31" t="s">
        <v>95</v>
      </c>
    </row>
    <row r="158" spans="1:12" x14ac:dyDescent="0.2">
      <c r="A158" t="str">
        <f>VLOOKUP(B158,StateFIPS!A$2:B$52,2)</f>
        <v>Pennsylvania</v>
      </c>
      <c r="B158">
        <f t="shared" si="5"/>
        <v>42</v>
      </c>
      <c r="C158" s="31" t="s">
        <v>2450</v>
      </c>
      <c r="D158" s="31" t="s">
        <v>93</v>
      </c>
      <c r="E158" s="31" t="s">
        <v>2937</v>
      </c>
      <c r="F158" s="31" t="s">
        <v>2938</v>
      </c>
      <c r="G158" s="32">
        <v>25074</v>
      </c>
      <c r="H158" s="31" t="s">
        <v>94</v>
      </c>
      <c r="I158" s="32">
        <v>1698</v>
      </c>
      <c r="J158" s="33">
        <v>14.7667844522968</v>
      </c>
      <c r="K158" s="31" t="s">
        <v>94</v>
      </c>
      <c r="L158" s="31" t="s">
        <v>95</v>
      </c>
    </row>
    <row r="159" spans="1:12" x14ac:dyDescent="0.2">
      <c r="A159" t="str">
        <f>VLOOKUP(B159,StateFIPS!A$2:B$52,2)</f>
        <v>Indiana</v>
      </c>
      <c r="B159">
        <f t="shared" si="5"/>
        <v>18</v>
      </c>
      <c r="C159" s="31" t="s">
        <v>2234</v>
      </c>
      <c r="D159" s="31" t="s">
        <v>93</v>
      </c>
      <c r="E159" s="31" t="s">
        <v>2937</v>
      </c>
      <c r="F159" s="31" t="s">
        <v>2938</v>
      </c>
      <c r="G159" s="32">
        <v>21664</v>
      </c>
      <c r="H159" s="31" t="s">
        <v>94</v>
      </c>
      <c r="I159" s="32">
        <v>1477</v>
      </c>
      <c r="J159" s="33">
        <v>14.667569397427201</v>
      </c>
      <c r="K159" s="31" t="s">
        <v>94</v>
      </c>
      <c r="L159" s="31" t="s">
        <v>95</v>
      </c>
    </row>
    <row r="160" spans="1:12" x14ac:dyDescent="0.2">
      <c r="A160" t="str">
        <f>VLOOKUP(B160,StateFIPS!A$2:B$52,2)</f>
        <v>Indiana</v>
      </c>
      <c r="B160">
        <f t="shared" si="5"/>
        <v>18</v>
      </c>
      <c r="C160" s="31" t="s">
        <v>696</v>
      </c>
      <c r="D160" s="31" t="s">
        <v>93</v>
      </c>
      <c r="E160" s="31" t="s">
        <v>2937</v>
      </c>
      <c r="F160" s="31" t="s">
        <v>2938</v>
      </c>
      <c r="G160" s="32">
        <v>11606</v>
      </c>
      <c r="H160" s="31" t="s">
        <v>94</v>
      </c>
      <c r="I160" s="32">
        <v>791</v>
      </c>
      <c r="J160" s="33">
        <v>14.6725663716814</v>
      </c>
      <c r="K160" s="31" t="s">
        <v>94</v>
      </c>
      <c r="L160" s="31" t="s">
        <v>95</v>
      </c>
    </row>
    <row r="161" spans="1:12" x14ac:dyDescent="0.2">
      <c r="A161" t="str">
        <f>VLOOKUP(B161,StateFIPS!A$2:B$52,2)</f>
        <v>Indiana</v>
      </c>
      <c r="B161">
        <f t="shared" si="5"/>
        <v>18</v>
      </c>
      <c r="C161" s="31" t="s">
        <v>682</v>
      </c>
      <c r="D161" s="31" t="s">
        <v>93</v>
      </c>
      <c r="E161" s="31" t="s">
        <v>2937</v>
      </c>
      <c r="F161" s="31" t="s">
        <v>2938</v>
      </c>
      <c r="G161" s="32">
        <v>2406</v>
      </c>
      <c r="H161" s="31" t="s">
        <v>94</v>
      </c>
      <c r="I161" s="32">
        <v>164</v>
      </c>
      <c r="J161" s="33">
        <v>14.670731707317101</v>
      </c>
      <c r="K161" s="31" t="s">
        <v>94</v>
      </c>
      <c r="L161" s="31" t="s">
        <v>95</v>
      </c>
    </row>
    <row r="162" spans="1:12" x14ac:dyDescent="0.2">
      <c r="A162" t="str">
        <f>VLOOKUP(B162,StateFIPS!A$2:B$52,2)</f>
        <v>Texas</v>
      </c>
      <c r="B162">
        <f t="shared" si="5"/>
        <v>48</v>
      </c>
      <c r="C162" s="31" t="s">
        <v>2436</v>
      </c>
      <c r="D162" s="31" t="s">
        <v>93</v>
      </c>
      <c r="E162" s="31" t="s">
        <v>2937</v>
      </c>
      <c r="F162" s="31" t="s">
        <v>2938</v>
      </c>
      <c r="G162" s="32">
        <v>14030</v>
      </c>
      <c r="H162" s="31" t="s">
        <v>94</v>
      </c>
      <c r="I162" s="32">
        <v>742</v>
      </c>
      <c r="J162" s="33">
        <v>18.908355795148299</v>
      </c>
      <c r="K162" s="31" t="s">
        <v>94</v>
      </c>
      <c r="L162" s="31" t="s">
        <v>95</v>
      </c>
    </row>
    <row r="163" spans="1:12" x14ac:dyDescent="0.2">
      <c r="A163" t="str">
        <f>VLOOKUP(B163,StateFIPS!A$2:B$52,2)</f>
        <v>Texas</v>
      </c>
      <c r="B163">
        <f t="shared" si="5"/>
        <v>48</v>
      </c>
      <c r="C163" s="31" t="s">
        <v>1078</v>
      </c>
      <c r="D163" s="31" t="s">
        <v>93</v>
      </c>
      <c r="E163" s="31" t="s">
        <v>2937</v>
      </c>
      <c r="F163" s="31" t="s">
        <v>2938</v>
      </c>
      <c r="G163" s="32">
        <v>6298</v>
      </c>
      <c r="H163" s="31" t="s">
        <v>94</v>
      </c>
      <c r="I163" s="32">
        <v>333</v>
      </c>
      <c r="J163" s="33">
        <v>18.912912912912901</v>
      </c>
      <c r="K163" s="31" t="s">
        <v>94</v>
      </c>
      <c r="L163" s="31" t="s">
        <v>95</v>
      </c>
    </row>
    <row r="164" spans="1:12" x14ac:dyDescent="0.2">
      <c r="A164" t="str">
        <f>VLOOKUP(B164,StateFIPS!A$2:B$52,2)</f>
        <v>Illinois</v>
      </c>
      <c r="B164">
        <f t="shared" si="5"/>
        <v>17</v>
      </c>
      <c r="C164" s="31" t="s">
        <v>715</v>
      </c>
      <c r="D164" s="31" t="s">
        <v>93</v>
      </c>
      <c r="E164" s="31" t="s">
        <v>2937</v>
      </c>
      <c r="F164" s="31" t="s">
        <v>2938</v>
      </c>
      <c r="G164" s="32">
        <v>4639</v>
      </c>
      <c r="H164" s="31" t="s">
        <v>94</v>
      </c>
      <c r="I164" s="32">
        <v>318</v>
      </c>
      <c r="J164" s="33">
        <v>14.5880503144654</v>
      </c>
      <c r="K164" s="31" t="s">
        <v>94</v>
      </c>
      <c r="L164" s="31" t="s">
        <v>95</v>
      </c>
    </row>
    <row r="165" spans="1:12" x14ac:dyDescent="0.2">
      <c r="A165" t="str">
        <f>VLOOKUP(B165,StateFIPS!A$2:B$52,2)</f>
        <v>Mississippi</v>
      </c>
      <c r="B165">
        <f t="shared" si="5"/>
        <v>28</v>
      </c>
      <c r="C165" s="31" t="s">
        <v>446</v>
      </c>
      <c r="D165" s="31" t="s">
        <v>93</v>
      </c>
      <c r="E165" s="31" t="s">
        <v>2937</v>
      </c>
      <c r="F165" s="31" t="s">
        <v>2938</v>
      </c>
      <c r="G165" s="32">
        <v>1625</v>
      </c>
      <c r="H165" s="31" t="s">
        <v>94</v>
      </c>
      <c r="I165" s="32">
        <v>78.25</v>
      </c>
      <c r="J165" s="33">
        <v>20.766773162939302</v>
      </c>
      <c r="K165" s="31" t="s">
        <v>94</v>
      </c>
      <c r="L165" s="31" t="s">
        <v>95</v>
      </c>
    </row>
    <row r="166" spans="1:12" x14ac:dyDescent="0.2">
      <c r="A166" t="str">
        <f>VLOOKUP(B166,StateFIPS!A$2:B$52,2)</f>
        <v>Indiana</v>
      </c>
      <c r="B166">
        <f t="shared" si="5"/>
        <v>18</v>
      </c>
      <c r="C166" s="31" t="s">
        <v>224</v>
      </c>
      <c r="D166" s="31" t="s">
        <v>93</v>
      </c>
      <c r="E166" s="31" t="s">
        <v>2937</v>
      </c>
      <c r="F166" s="31" t="s">
        <v>2938</v>
      </c>
      <c r="G166" s="32">
        <v>2843</v>
      </c>
      <c r="H166" s="31" t="s">
        <v>94</v>
      </c>
      <c r="I166" s="32">
        <v>194</v>
      </c>
      <c r="J166" s="33">
        <v>14.654639175257699</v>
      </c>
      <c r="K166" s="31" t="s">
        <v>94</v>
      </c>
      <c r="L166" s="31" t="s">
        <v>95</v>
      </c>
    </row>
    <row r="167" spans="1:12" x14ac:dyDescent="0.2">
      <c r="A167" t="str">
        <f>VLOOKUP(B167,StateFIPS!A$2:B$52,2)</f>
        <v>Mississippi</v>
      </c>
      <c r="B167">
        <f t="shared" si="5"/>
        <v>28</v>
      </c>
      <c r="C167" s="31" t="s">
        <v>1528</v>
      </c>
      <c r="D167" s="31" t="s">
        <v>93</v>
      </c>
      <c r="E167" s="31" t="s">
        <v>2937</v>
      </c>
      <c r="F167" s="31" t="s">
        <v>2938</v>
      </c>
      <c r="G167" s="32">
        <v>14050</v>
      </c>
      <c r="H167" s="31" t="s">
        <v>94</v>
      </c>
      <c r="I167" s="32">
        <v>680</v>
      </c>
      <c r="J167" s="33">
        <v>20.661764705882401</v>
      </c>
      <c r="K167" s="31" t="s">
        <v>94</v>
      </c>
      <c r="L167" s="31" t="s">
        <v>95</v>
      </c>
    </row>
    <row r="168" spans="1:12" x14ac:dyDescent="0.2">
      <c r="A168" t="str">
        <f>VLOOKUP(B168,StateFIPS!A$2:B$52,2)</f>
        <v>Idaho</v>
      </c>
      <c r="B168">
        <f t="shared" si="5"/>
        <v>16</v>
      </c>
      <c r="C168" s="31" t="s">
        <v>2225</v>
      </c>
      <c r="D168" s="31" t="s">
        <v>93</v>
      </c>
      <c r="E168" s="31" t="s">
        <v>2937</v>
      </c>
      <c r="F168" s="31" t="s">
        <v>2938</v>
      </c>
      <c r="G168" s="32">
        <v>1892</v>
      </c>
      <c r="H168" s="31" t="s">
        <v>94</v>
      </c>
      <c r="I168" s="32">
        <v>138.83000000000001</v>
      </c>
      <c r="J168" s="33">
        <v>13.6281783476194</v>
      </c>
      <c r="K168" s="31" t="s">
        <v>94</v>
      </c>
      <c r="L168" s="31" t="s">
        <v>95</v>
      </c>
    </row>
    <row r="169" spans="1:12" x14ac:dyDescent="0.2">
      <c r="A169" t="str">
        <f>VLOOKUP(B169,StateFIPS!A$2:B$52,2)</f>
        <v>Pennsylvania</v>
      </c>
      <c r="B169">
        <f t="shared" si="5"/>
        <v>42</v>
      </c>
      <c r="C169" s="31" t="s">
        <v>2588</v>
      </c>
      <c r="D169" s="31" t="s">
        <v>93</v>
      </c>
      <c r="E169" s="31" t="s">
        <v>2937</v>
      </c>
      <c r="F169" s="31" t="s">
        <v>2938</v>
      </c>
      <c r="G169" s="32">
        <v>8739</v>
      </c>
      <c r="H169" s="31" t="s">
        <v>94</v>
      </c>
      <c r="I169" s="32">
        <v>592</v>
      </c>
      <c r="J169" s="33">
        <v>14.7618243243243</v>
      </c>
      <c r="K169" s="31" t="s">
        <v>94</v>
      </c>
      <c r="L169" s="31" t="s">
        <v>95</v>
      </c>
    </row>
    <row r="170" spans="1:12" x14ac:dyDescent="0.2">
      <c r="A170" t="str">
        <f>VLOOKUP(B170,StateFIPS!A$2:B$52,2)</f>
        <v>Pennsylvania</v>
      </c>
      <c r="B170">
        <f t="shared" si="5"/>
        <v>42</v>
      </c>
      <c r="C170" s="31" t="s">
        <v>2594</v>
      </c>
      <c r="D170" s="31" t="s">
        <v>93</v>
      </c>
      <c r="E170" s="31" t="s">
        <v>2937</v>
      </c>
      <c r="F170" s="31" t="s">
        <v>2938</v>
      </c>
      <c r="G170" s="32">
        <v>33596</v>
      </c>
      <c r="H170" s="31" t="s">
        <v>94</v>
      </c>
      <c r="I170" s="32">
        <v>2276</v>
      </c>
      <c r="J170" s="33">
        <v>14.7609841827768</v>
      </c>
      <c r="K170" s="31" t="s">
        <v>94</v>
      </c>
      <c r="L170" s="31" t="s">
        <v>95</v>
      </c>
    </row>
    <row r="171" spans="1:12" x14ac:dyDescent="0.2">
      <c r="A171" t="str">
        <f>VLOOKUP(B171,StateFIPS!A$2:B$52,2)</f>
        <v>Idaho</v>
      </c>
      <c r="B171">
        <f t="shared" si="5"/>
        <v>16</v>
      </c>
      <c r="C171" s="31" t="s">
        <v>2969</v>
      </c>
      <c r="D171" s="31" t="s">
        <v>93</v>
      </c>
      <c r="E171" s="31" t="s">
        <v>2937</v>
      </c>
      <c r="F171" s="31" t="s">
        <v>2938</v>
      </c>
      <c r="G171" s="32">
        <v>639</v>
      </c>
      <c r="H171" s="31" t="s">
        <v>94</v>
      </c>
      <c r="I171" s="32">
        <v>47.28</v>
      </c>
      <c r="J171" s="33">
        <v>13.5152284263959</v>
      </c>
      <c r="K171" s="31" t="s">
        <v>94</v>
      </c>
      <c r="L171" s="31" t="s">
        <v>95</v>
      </c>
    </row>
    <row r="172" spans="1:12" x14ac:dyDescent="0.2">
      <c r="A172" t="str">
        <f>VLOOKUP(B172,StateFIPS!A$2:B$52,2)</f>
        <v>Idaho</v>
      </c>
      <c r="B172">
        <f t="shared" si="5"/>
        <v>16</v>
      </c>
      <c r="C172" s="31" t="s">
        <v>2970</v>
      </c>
      <c r="D172" s="31" t="s">
        <v>93</v>
      </c>
      <c r="E172" s="31" t="s">
        <v>2937</v>
      </c>
      <c r="F172" s="31" t="s">
        <v>2938</v>
      </c>
      <c r="G172" s="32">
        <v>374.75</v>
      </c>
      <c r="H172" s="31" t="s">
        <v>94</v>
      </c>
      <c r="I172" s="32">
        <v>27.17</v>
      </c>
      <c r="J172" s="33">
        <v>13.7927861612072</v>
      </c>
      <c r="K172" s="31" t="s">
        <v>94</v>
      </c>
      <c r="L172" s="31" t="s">
        <v>95</v>
      </c>
    </row>
    <row r="173" spans="1:12" x14ac:dyDescent="0.2">
      <c r="A173" t="str">
        <f>VLOOKUP(B173,StateFIPS!A$2:B$52,2)</f>
        <v>Pennsylvania</v>
      </c>
      <c r="B173">
        <f t="shared" si="5"/>
        <v>42</v>
      </c>
      <c r="C173" s="31" t="s">
        <v>2279</v>
      </c>
      <c r="D173" s="31" t="s">
        <v>93</v>
      </c>
      <c r="E173" s="31" t="s">
        <v>2937</v>
      </c>
      <c r="F173" s="31" t="s">
        <v>2938</v>
      </c>
      <c r="G173" s="32">
        <v>35574</v>
      </c>
      <c r="H173" s="31" t="s">
        <v>94</v>
      </c>
      <c r="I173" s="32">
        <v>2410</v>
      </c>
      <c r="J173" s="33">
        <v>14.7609958506224</v>
      </c>
      <c r="K173" s="31" t="s">
        <v>94</v>
      </c>
      <c r="L173" s="31" t="s">
        <v>95</v>
      </c>
    </row>
    <row r="174" spans="1:12" x14ac:dyDescent="0.2">
      <c r="A174" t="str">
        <f>VLOOKUP(B174,StateFIPS!A$2:B$52,2)</f>
        <v>Pennsylvania</v>
      </c>
      <c r="B174">
        <f t="shared" si="5"/>
        <v>42</v>
      </c>
      <c r="C174" s="31" t="s">
        <v>2435</v>
      </c>
      <c r="D174" s="31" t="s">
        <v>93</v>
      </c>
      <c r="E174" s="31" t="s">
        <v>2937</v>
      </c>
      <c r="F174" s="31" t="s">
        <v>2938</v>
      </c>
      <c r="G174" s="32">
        <v>9628</v>
      </c>
      <c r="H174" s="31" t="s">
        <v>94</v>
      </c>
      <c r="I174" s="32">
        <v>653</v>
      </c>
      <c r="J174" s="33">
        <v>14.7442572741194</v>
      </c>
      <c r="K174" s="31" t="s">
        <v>94</v>
      </c>
      <c r="L174" s="31" t="s">
        <v>95</v>
      </c>
    </row>
    <row r="175" spans="1:12" x14ac:dyDescent="0.2">
      <c r="A175" t="str">
        <f>VLOOKUP(B175,StateFIPS!A$2:B$52,2)</f>
        <v>Idaho</v>
      </c>
      <c r="B175">
        <f t="shared" si="5"/>
        <v>16</v>
      </c>
      <c r="C175" s="31" t="s">
        <v>2971</v>
      </c>
      <c r="D175" s="31" t="s">
        <v>93</v>
      </c>
      <c r="E175" s="31" t="s">
        <v>2937</v>
      </c>
      <c r="F175" s="31" t="s">
        <v>2938</v>
      </c>
      <c r="G175" s="32">
        <v>3369</v>
      </c>
      <c r="H175" s="31" t="s">
        <v>94</v>
      </c>
      <c r="I175" s="32">
        <v>246</v>
      </c>
      <c r="J175" s="33">
        <v>13.6951219512195</v>
      </c>
      <c r="K175" s="31" t="s">
        <v>94</v>
      </c>
      <c r="L175" s="31" t="s">
        <v>95</v>
      </c>
    </row>
    <row r="176" spans="1:12" x14ac:dyDescent="0.2">
      <c r="A176" t="str">
        <f>VLOOKUP(B176,StateFIPS!A$2:B$52,2)</f>
        <v>Pennsylvania</v>
      </c>
      <c r="B176">
        <f t="shared" si="5"/>
        <v>42</v>
      </c>
      <c r="C176" s="31" t="s">
        <v>2461</v>
      </c>
      <c r="D176" s="31" t="s">
        <v>93</v>
      </c>
      <c r="E176" s="31" t="s">
        <v>2937</v>
      </c>
      <c r="F176" s="31" t="s">
        <v>2938</v>
      </c>
      <c r="G176" s="32">
        <v>18818</v>
      </c>
      <c r="H176" s="31" t="s">
        <v>94</v>
      </c>
      <c r="I176" s="32">
        <v>1274</v>
      </c>
      <c r="J176" s="33">
        <v>14.770800627943499</v>
      </c>
      <c r="K176" s="31" t="s">
        <v>94</v>
      </c>
      <c r="L176" s="31" t="s">
        <v>95</v>
      </c>
    </row>
    <row r="177" spans="1:12" x14ac:dyDescent="0.2">
      <c r="A177" t="str">
        <f>VLOOKUP(B177,StateFIPS!A$2:B$52,2)</f>
        <v>Pennsylvania</v>
      </c>
      <c r="B177">
        <f t="shared" si="5"/>
        <v>42</v>
      </c>
      <c r="C177" s="31" t="s">
        <v>2672</v>
      </c>
      <c r="D177" s="31" t="s">
        <v>93</v>
      </c>
      <c r="E177" s="31" t="s">
        <v>2937</v>
      </c>
      <c r="F177" s="31" t="s">
        <v>2938</v>
      </c>
      <c r="G177" s="32">
        <v>26903</v>
      </c>
      <c r="H177" s="31" t="s">
        <v>94</v>
      </c>
      <c r="I177" s="32">
        <v>1822</v>
      </c>
      <c r="J177" s="33">
        <v>14.765642151481901</v>
      </c>
      <c r="K177" s="31" t="s">
        <v>94</v>
      </c>
      <c r="L177" s="31" t="s">
        <v>95</v>
      </c>
    </row>
    <row r="178" spans="1:12" x14ac:dyDescent="0.2">
      <c r="A178" t="str">
        <f>VLOOKUP(B178,StateFIPS!A$2:B$52,2)</f>
        <v>Pennsylvania</v>
      </c>
      <c r="B178">
        <f t="shared" si="5"/>
        <v>42</v>
      </c>
      <c r="C178" s="31" t="s">
        <v>1309</v>
      </c>
      <c r="D178" s="31" t="s">
        <v>93</v>
      </c>
      <c r="E178" s="31" t="s">
        <v>2937</v>
      </c>
      <c r="F178" s="31" t="s">
        <v>2938</v>
      </c>
      <c r="G178" s="32">
        <v>7010</v>
      </c>
      <c r="H178" s="31" t="s">
        <v>94</v>
      </c>
      <c r="I178" s="32">
        <v>475</v>
      </c>
      <c r="J178" s="33">
        <v>14.757894736842101</v>
      </c>
      <c r="K178" s="31" t="s">
        <v>94</v>
      </c>
      <c r="L178" s="31" t="s">
        <v>95</v>
      </c>
    </row>
    <row r="179" spans="1:12" x14ac:dyDescent="0.2">
      <c r="A179" t="str">
        <f>VLOOKUP(B179,StateFIPS!A$2:B$52,2)</f>
        <v>Michigan</v>
      </c>
      <c r="B179">
        <f t="shared" si="5"/>
        <v>26</v>
      </c>
      <c r="C179" s="31" t="s">
        <v>2972</v>
      </c>
      <c r="D179" s="31" t="s">
        <v>93</v>
      </c>
      <c r="E179" s="31" t="s">
        <v>2937</v>
      </c>
      <c r="F179" s="31" t="s">
        <v>2938</v>
      </c>
      <c r="G179" s="32">
        <v>13979</v>
      </c>
      <c r="H179" s="31" t="s">
        <v>94</v>
      </c>
      <c r="I179" s="32">
        <v>1010</v>
      </c>
      <c r="J179" s="33">
        <v>13.8405940594059</v>
      </c>
      <c r="K179" s="31" t="s">
        <v>94</v>
      </c>
      <c r="L179" s="31" t="s">
        <v>95</v>
      </c>
    </row>
    <row r="180" spans="1:12" x14ac:dyDescent="0.2">
      <c r="A180" t="str">
        <f>VLOOKUP(B180,StateFIPS!A$2:B$52,2)</f>
        <v>Mississippi</v>
      </c>
      <c r="B180">
        <f t="shared" si="5"/>
        <v>28</v>
      </c>
      <c r="C180" s="31" t="s">
        <v>2705</v>
      </c>
      <c r="D180" s="31" t="s">
        <v>93</v>
      </c>
      <c r="E180" s="31" t="s">
        <v>2937</v>
      </c>
      <c r="F180" s="31" t="s">
        <v>2938</v>
      </c>
      <c r="G180" s="32">
        <v>892.63</v>
      </c>
      <c r="H180" s="31" t="s">
        <v>94</v>
      </c>
      <c r="I180" s="32">
        <v>43.14</v>
      </c>
      <c r="J180" s="33">
        <v>20.6914696337506</v>
      </c>
      <c r="K180" s="31" t="s">
        <v>94</v>
      </c>
      <c r="L180" s="31" t="s">
        <v>95</v>
      </c>
    </row>
    <row r="181" spans="1:12" x14ac:dyDescent="0.2">
      <c r="A181" t="str">
        <f>VLOOKUP(B181,StateFIPS!A$2:B$52,2)</f>
        <v>Idaho</v>
      </c>
      <c r="B181">
        <f t="shared" si="5"/>
        <v>16</v>
      </c>
      <c r="C181" s="31" t="s">
        <v>2973</v>
      </c>
      <c r="D181" s="31" t="s">
        <v>93</v>
      </c>
      <c r="E181" s="31" t="s">
        <v>2937</v>
      </c>
      <c r="F181" s="31" t="s">
        <v>2938</v>
      </c>
      <c r="G181" s="32">
        <v>7265</v>
      </c>
      <c r="H181" s="31" t="s">
        <v>94</v>
      </c>
      <c r="I181" s="32">
        <v>529</v>
      </c>
      <c r="J181" s="33">
        <v>13.7334593572779</v>
      </c>
      <c r="K181" s="31" t="s">
        <v>94</v>
      </c>
      <c r="L181" s="31" t="s">
        <v>95</v>
      </c>
    </row>
    <row r="182" spans="1:12" x14ac:dyDescent="0.2">
      <c r="A182" t="str">
        <f>VLOOKUP(B182,StateFIPS!A$2:B$52,2)</f>
        <v>Mississippi</v>
      </c>
      <c r="B182">
        <f t="shared" si="5"/>
        <v>28</v>
      </c>
      <c r="C182" s="31" t="s">
        <v>301</v>
      </c>
      <c r="D182" s="31" t="s">
        <v>93</v>
      </c>
      <c r="E182" s="31" t="s">
        <v>2937</v>
      </c>
      <c r="F182" s="31" t="s">
        <v>2938</v>
      </c>
      <c r="G182" s="32">
        <v>9207</v>
      </c>
      <c r="H182" s="31" t="s">
        <v>94</v>
      </c>
      <c r="I182" s="32">
        <v>445</v>
      </c>
      <c r="J182" s="33">
        <v>20.689887640449399</v>
      </c>
      <c r="K182" s="31" t="s">
        <v>94</v>
      </c>
      <c r="L182" s="31" t="s">
        <v>95</v>
      </c>
    </row>
    <row r="183" spans="1:12" x14ac:dyDescent="0.2">
      <c r="A183" t="str">
        <f>VLOOKUP(B183,StateFIPS!A$2:B$52,2)</f>
        <v>Texas</v>
      </c>
      <c r="B183">
        <f t="shared" si="5"/>
        <v>48</v>
      </c>
      <c r="C183" s="31" t="s">
        <v>2433</v>
      </c>
      <c r="D183" s="31" t="s">
        <v>93</v>
      </c>
      <c r="E183" s="31" t="s">
        <v>2937</v>
      </c>
      <c r="F183" s="31" t="s">
        <v>2938</v>
      </c>
      <c r="G183" s="32">
        <v>35992</v>
      </c>
      <c r="H183" s="31" t="s">
        <v>94</v>
      </c>
      <c r="I183" s="32">
        <v>1904</v>
      </c>
      <c r="J183" s="33">
        <v>18.903361344537799</v>
      </c>
      <c r="K183" s="31" t="s">
        <v>94</v>
      </c>
      <c r="L183" s="31" t="s">
        <v>95</v>
      </c>
    </row>
    <row r="184" spans="1:12" x14ac:dyDescent="0.2">
      <c r="A184" t="str">
        <f>VLOOKUP(B184,StateFIPS!A$2:B$52,2)</f>
        <v>Idaho</v>
      </c>
      <c r="B184">
        <f t="shared" si="5"/>
        <v>16</v>
      </c>
      <c r="C184" s="31" t="s">
        <v>2974</v>
      </c>
      <c r="D184" s="31" t="s">
        <v>93</v>
      </c>
      <c r="E184" s="31" t="s">
        <v>2937</v>
      </c>
      <c r="F184" s="31" t="s">
        <v>2938</v>
      </c>
      <c r="G184" s="32">
        <v>3369</v>
      </c>
      <c r="H184" s="31" t="s">
        <v>94</v>
      </c>
      <c r="I184" s="32">
        <v>246</v>
      </c>
      <c r="J184" s="33">
        <v>13.6951219512195</v>
      </c>
      <c r="K184" s="31" t="s">
        <v>94</v>
      </c>
      <c r="L184" s="31" t="s">
        <v>95</v>
      </c>
    </row>
    <row r="185" spans="1:12" x14ac:dyDescent="0.2">
      <c r="A185" t="str">
        <f>VLOOKUP(B185,StateFIPS!A$2:B$52,2)</f>
        <v>Idaho</v>
      </c>
      <c r="B185">
        <f t="shared" si="5"/>
        <v>16</v>
      </c>
      <c r="C185" s="31" t="s">
        <v>2226</v>
      </c>
      <c r="D185" s="31" t="s">
        <v>93</v>
      </c>
      <c r="E185" s="31" t="s">
        <v>2937</v>
      </c>
      <c r="F185" s="31" t="s">
        <v>2938</v>
      </c>
      <c r="G185" s="32">
        <v>3369</v>
      </c>
      <c r="H185" s="31" t="s">
        <v>94</v>
      </c>
      <c r="I185" s="32">
        <v>246</v>
      </c>
      <c r="J185" s="33">
        <v>13.6951219512195</v>
      </c>
      <c r="K185" s="31" t="s">
        <v>94</v>
      </c>
      <c r="L185" s="31" t="s">
        <v>95</v>
      </c>
    </row>
    <row r="186" spans="1:12" x14ac:dyDescent="0.2">
      <c r="A186" t="str">
        <f>VLOOKUP(B186,StateFIPS!A$2:B$52,2)</f>
        <v>Texas</v>
      </c>
      <c r="B186">
        <f t="shared" si="5"/>
        <v>48</v>
      </c>
      <c r="C186" s="31" t="s">
        <v>2975</v>
      </c>
      <c r="D186" s="31" t="s">
        <v>93</v>
      </c>
      <c r="E186" s="31" t="s">
        <v>2937</v>
      </c>
      <c r="F186" s="31" t="s">
        <v>2938</v>
      </c>
      <c r="G186" s="32">
        <v>8889</v>
      </c>
      <c r="H186" s="31" t="s">
        <v>94</v>
      </c>
      <c r="I186" s="32">
        <v>471</v>
      </c>
      <c r="J186" s="33">
        <v>18.872611464968202</v>
      </c>
      <c r="K186" s="31" t="s">
        <v>94</v>
      </c>
      <c r="L186" s="31" t="s">
        <v>95</v>
      </c>
    </row>
    <row r="187" spans="1:12" x14ac:dyDescent="0.2">
      <c r="A187" t="str">
        <f>VLOOKUP(B187,StateFIPS!A$2:B$52,2)</f>
        <v>Texas</v>
      </c>
      <c r="B187">
        <f t="shared" si="5"/>
        <v>48</v>
      </c>
      <c r="C187" s="31" t="s">
        <v>1084</v>
      </c>
      <c r="D187" s="31" t="s">
        <v>93</v>
      </c>
      <c r="E187" s="31" t="s">
        <v>2937</v>
      </c>
      <c r="F187" s="31" t="s">
        <v>2938</v>
      </c>
      <c r="G187" s="32">
        <v>14069</v>
      </c>
      <c r="H187" s="31" t="s">
        <v>94</v>
      </c>
      <c r="I187" s="32">
        <v>745</v>
      </c>
      <c r="J187" s="33">
        <v>18.884563758389302</v>
      </c>
      <c r="K187" s="31" t="s">
        <v>94</v>
      </c>
      <c r="L187" s="31" t="s">
        <v>95</v>
      </c>
    </row>
    <row r="188" spans="1:12" x14ac:dyDescent="0.2">
      <c r="A188" t="str">
        <f>VLOOKUP(B188,StateFIPS!A$2:B$52,2)</f>
        <v>Texas</v>
      </c>
      <c r="B188">
        <f t="shared" si="5"/>
        <v>48</v>
      </c>
      <c r="C188" s="31" t="s">
        <v>1085</v>
      </c>
      <c r="D188" s="31" t="s">
        <v>93</v>
      </c>
      <c r="E188" s="31" t="s">
        <v>2937</v>
      </c>
      <c r="F188" s="31" t="s">
        <v>2938</v>
      </c>
      <c r="G188" s="32">
        <v>37267</v>
      </c>
      <c r="H188" s="31" t="s">
        <v>94</v>
      </c>
      <c r="I188" s="32">
        <v>1972</v>
      </c>
      <c r="J188" s="33">
        <v>18.898073022312399</v>
      </c>
      <c r="K188" s="31" t="s">
        <v>94</v>
      </c>
      <c r="L188" s="31" t="s">
        <v>95</v>
      </c>
    </row>
    <row r="189" spans="1:12" x14ac:dyDescent="0.2">
      <c r="A189" t="str">
        <f>VLOOKUP(B189,StateFIPS!A$2:B$52,2)</f>
        <v>Mississippi</v>
      </c>
      <c r="B189">
        <f t="shared" si="5"/>
        <v>28</v>
      </c>
      <c r="C189" s="31" t="s">
        <v>324</v>
      </c>
      <c r="D189" s="31" t="s">
        <v>93</v>
      </c>
      <c r="E189" s="31" t="s">
        <v>2937</v>
      </c>
      <c r="F189" s="31" t="s">
        <v>2938</v>
      </c>
      <c r="G189" s="32">
        <v>2580</v>
      </c>
      <c r="H189" s="31" t="s">
        <v>94</v>
      </c>
      <c r="I189" s="32">
        <v>124.4</v>
      </c>
      <c r="J189" s="33">
        <v>20.7395498392283</v>
      </c>
      <c r="K189" s="31" t="s">
        <v>94</v>
      </c>
      <c r="L189" s="31" t="s">
        <v>95</v>
      </c>
    </row>
    <row r="190" spans="1:12" x14ac:dyDescent="0.2">
      <c r="A190" t="str">
        <f>VLOOKUP(B190,StateFIPS!A$2:B$52,2)</f>
        <v>Mississippi</v>
      </c>
      <c r="B190">
        <f t="shared" si="5"/>
        <v>28</v>
      </c>
      <c r="C190" s="31" t="s">
        <v>322</v>
      </c>
      <c r="D190" s="31" t="s">
        <v>93</v>
      </c>
      <c r="E190" s="31" t="s">
        <v>2937</v>
      </c>
      <c r="F190" s="31" t="s">
        <v>2938</v>
      </c>
      <c r="G190" s="32">
        <v>6244</v>
      </c>
      <c r="H190" s="31" t="s">
        <v>94</v>
      </c>
      <c r="I190" s="32">
        <v>301.98</v>
      </c>
      <c r="J190" s="33">
        <v>20.676866017617101</v>
      </c>
      <c r="K190" s="31" t="s">
        <v>94</v>
      </c>
      <c r="L190" s="31" t="s">
        <v>95</v>
      </c>
    </row>
    <row r="191" spans="1:12" x14ac:dyDescent="0.2">
      <c r="A191" t="str">
        <f>VLOOKUP(B191,StateFIPS!A$2:B$52,2)</f>
        <v>Texas</v>
      </c>
      <c r="B191">
        <f t="shared" si="5"/>
        <v>48</v>
      </c>
      <c r="C191" s="31" t="s">
        <v>1086</v>
      </c>
      <c r="D191" s="31" t="s">
        <v>93</v>
      </c>
      <c r="E191" s="31" t="s">
        <v>2937</v>
      </c>
      <c r="F191" s="31" t="s">
        <v>2938</v>
      </c>
      <c r="G191" s="32">
        <v>18495</v>
      </c>
      <c r="H191" s="31" t="s">
        <v>94</v>
      </c>
      <c r="I191" s="32">
        <v>979</v>
      </c>
      <c r="J191" s="33">
        <v>18.8917262512768</v>
      </c>
      <c r="K191" s="31" t="s">
        <v>94</v>
      </c>
      <c r="L191" s="31" t="s">
        <v>95</v>
      </c>
    </row>
    <row r="192" spans="1:12" x14ac:dyDescent="0.2">
      <c r="A192" t="str">
        <f>VLOOKUP(B192,StateFIPS!A$2:B$52,2)</f>
        <v>Texas</v>
      </c>
      <c r="B192">
        <f t="shared" si="5"/>
        <v>48</v>
      </c>
      <c r="C192" s="31" t="s">
        <v>2427</v>
      </c>
      <c r="D192" s="31" t="s">
        <v>93</v>
      </c>
      <c r="E192" s="31" t="s">
        <v>2937</v>
      </c>
      <c r="F192" s="31" t="s">
        <v>2938</v>
      </c>
      <c r="G192" s="32">
        <v>11957</v>
      </c>
      <c r="H192" s="31" t="s">
        <v>94</v>
      </c>
      <c r="I192" s="32">
        <v>633</v>
      </c>
      <c r="J192" s="33">
        <v>18.889415481832501</v>
      </c>
      <c r="K192" s="31" t="s">
        <v>94</v>
      </c>
      <c r="L192" s="31" t="s">
        <v>95</v>
      </c>
    </row>
    <row r="193" spans="1:12" x14ac:dyDescent="0.2">
      <c r="A193" t="str">
        <f>VLOOKUP(B193,StateFIPS!A$2:B$52,2)</f>
        <v>Oregon</v>
      </c>
      <c r="B193">
        <f t="shared" si="5"/>
        <v>41</v>
      </c>
      <c r="C193" s="31" t="s">
        <v>1308</v>
      </c>
      <c r="D193" s="31" t="s">
        <v>93</v>
      </c>
      <c r="E193" s="31" t="s">
        <v>2937</v>
      </c>
      <c r="F193" s="31" t="s">
        <v>2938</v>
      </c>
      <c r="G193" s="32">
        <v>4090</v>
      </c>
      <c r="H193" s="31" t="s">
        <v>94</v>
      </c>
      <c r="I193" s="32">
        <v>288</v>
      </c>
      <c r="J193" s="33">
        <v>14.2013888888889</v>
      </c>
      <c r="K193" s="31" t="s">
        <v>94</v>
      </c>
      <c r="L193" s="31" t="s">
        <v>95</v>
      </c>
    </row>
    <row r="194" spans="1:12" x14ac:dyDescent="0.2">
      <c r="A194" t="str">
        <f>VLOOKUP(B194,StateFIPS!A$2:B$52,2)</f>
        <v>Mississippi</v>
      </c>
      <c r="B194">
        <f t="shared" si="5"/>
        <v>28</v>
      </c>
      <c r="C194" s="31" t="s">
        <v>335</v>
      </c>
      <c r="D194" s="31" t="s">
        <v>93</v>
      </c>
      <c r="E194" s="31" t="s">
        <v>2937</v>
      </c>
      <c r="F194" s="31" t="s">
        <v>2938</v>
      </c>
      <c r="G194" s="32">
        <v>1178.83</v>
      </c>
      <c r="H194" s="31" t="s">
        <v>94</v>
      </c>
      <c r="I194" s="32">
        <v>57.18</v>
      </c>
      <c r="J194" s="33">
        <v>20.616124519062598</v>
      </c>
      <c r="K194" s="31" t="s">
        <v>94</v>
      </c>
      <c r="L194" s="31" t="s">
        <v>95</v>
      </c>
    </row>
    <row r="195" spans="1:12" x14ac:dyDescent="0.2">
      <c r="A195" t="str">
        <f>VLOOKUP(B195,StateFIPS!A$2:B$52,2)</f>
        <v>Michigan</v>
      </c>
      <c r="B195">
        <f t="shared" ref="B195:B258" si="6">VALUE(LEFT(C195,2))</f>
        <v>26</v>
      </c>
      <c r="C195" s="31" t="s">
        <v>1795</v>
      </c>
      <c r="D195" s="31" t="s">
        <v>93</v>
      </c>
      <c r="E195" s="31" t="s">
        <v>2937</v>
      </c>
      <c r="F195" s="31" t="s">
        <v>2938</v>
      </c>
      <c r="G195" s="32">
        <v>2219</v>
      </c>
      <c r="H195" s="31" t="s">
        <v>94</v>
      </c>
      <c r="I195" s="32">
        <v>160.53</v>
      </c>
      <c r="J195" s="33">
        <v>13.8229614402292</v>
      </c>
      <c r="K195" s="31" t="s">
        <v>94</v>
      </c>
      <c r="L195" s="31" t="s">
        <v>95</v>
      </c>
    </row>
    <row r="196" spans="1:12" x14ac:dyDescent="0.2">
      <c r="A196" t="str">
        <f>VLOOKUP(B196,StateFIPS!A$2:B$52,2)</f>
        <v>Mississippi</v>
      </c>
      <c r="B196">
        <f t="shared" si="6"/>
        <v>28</v>
      </c>
      <c r="C196" s="31" t="s">
        <v>313</v>
      </c>
      <c r="D196" s="31" t="s">
        <v>93</v>
      </c>
      <c r="E196" s="31" t="s">
        <v>2937</v>
      </c>
      <c r="F196" s="31" t="s">
        <v>2938</v>
      </c>
      <c r="G196" s="32">
        <v>1019.72</v>
      </c>
      <c r="H196" s="31" t="s">
        <v>94</v>
      </c>
      <c r="I196" s="32">
        <v>50.16</v>
      </c>
      <c r="J196" s="33">
        <v>20.329346092504</v>
      </c>
      <c r="K196" s="31" t="s">
        <v>94</v>
      </c>
      <c r="L196" s="31" t="s">
        <v>95</v>
      </c>
    </row>
    <row r="197" spans="1:12" x14ac:dyDescent="0.2">
      <c r="A197" t="str">
        <f>VLOOKUP(B197,StateFIPS!A$2:B$52,2)</f>
        <v>Mississippi</v>
      </c>
      <c r="B197">
        <f t="shared" si="6"/>
        <v>28</v>
      </c>
      <c r="C197" s="31" t="s">
        <v>315</v>
      </c>
      <c r="D197" s="31" t="s">
        <v>93</v>
      </c>
      <c r="E197" s="31" t="s">
        <v>2937</v>
      </c>
      <c r="F197" s="31" t="s">
        <v>2938</v>
      </c>
      <c r="G197" s="32">
        <v>5353</v>
      </c>
      <c r="H197" s="31" t="s">
        <v>94</v>
      </c>
      <c r="I197" s="32">
        <v>258.83999999999997</v>
      </c>
      <c r="J197" s="33">
        <v>20.680729408128599</v>
      </c>
      <c r="K197" s="31" t="s">
        <v>94</v>
      </c>
      <c r="L197" s="31" t="s">
        <v>95</v>
      </c>
    </row>
    <row r="198" spans="1:12" x14ac:dyDescent="0.2">
      <c r="A198" t="str">
        <f>VLOOKUP(B198,StateFIPS!A$2:B$52,2)</f>
        <v>Michigan</v>
      </c>
      <c r="B198">
        <f t="shared" si="6"/>
        <v>26</v>
      </c>
      <c r="C198" s="31" t="s">
        <v>455</v>
      </c>
      <c r="D198" s="31" t="s">
        <v>93</v>
      </c>
      <c r="E198" s="31" t="s">
        <v>2937</v>
      </c>
      <c r="F198" s="31" t="s">
        <v>2938</v>
      </c>
      <c r="G198" s="32">
        <v>709.77</v>
      </c>
      <c r="H198" s="31" t="s">
        <v>94</v>
      </c>
      <c r="I198" s="32">
        <v>51.17</v>
      </c>
      <c r="J198" s="33">
        <v>13.8708227477037</v>
      </c>
      <c r="K198" s="31" t="s">
        <v>94</v>
      </c>
      <c r="L198" s="31" t="s">
        <v>95</v>
      </c>
    </row>
    <row r="199" spans="1:12" x14ac:dyDescent="0.2">
      <c r="A199" t="str">
        <f>VLOOKUP(B199,StateFIPS!A$2:B$52,2)</f>
        <v>Mississippi</v>
      </c>
      <c r="B199">
        <f t="shared" si="6"/>
        <v>28</v>
      </c>
      <c r="C199" s="31" t="s">
        <v>316</v>
      </c>
      <c r="D199" s="31" t="s">
        <v>93</v>
      </c>
      <c r="E199" s="31" t="s">
        <v>2937</v>
      </c>
      <c r="F199" s="31" t="s">
        <v>2938</v>
      </c>
      <c r="G199" s="32">
        <v>4077</v>
      </c>
      <c r="H199" s="31" t="s">
        <v>94</v>
      </c>
      <c r="I199" s="32">
        <v>197.64</v>
      </c>
      <c r="J199" s="33">
        <v>20.6284153005465</v>
      </c>
      <c r="K199" s="31" t="s">
        <v>94</v>
      </c>
      <c r="L199" s="31" t="s">
        <v>95</v>
      </c>
    </row>
    <row r="200" spans="1:12" x14ac:dyDescent="0.2">
      <c r="A200" t="str">
        <f>VLOOKUP(B200,StateFIPS!A$2:B$52,2)</f>
        <v>Michigan</v>
      </c>
      <c r="B200">
        <f t="shared" si="6"/>
        <v>26</v>
      </c>
      <c r="C200" s="31" t="s">
        <v>456</v>
      </c>
      <c r="D200" s="31" t="s">
        <v>93</v>
      </c>
      <c r="E200" s="31" t="s">
        <v>2937</v>
      </c>
      <c r="F200" s="31" t="s">
        <v>2938</v>
      </c>
      <c r="G200" s="32">
        <v>13979</v>
      </c>
      <c r="H200" s="31" t="s">
        <v>94</v>
      </c>
      <c r="I200" s="32">
        <v>1010</v>
      </c>
      <c r="J200" s="33">
        <v>13.8405940594059</v>
      </c>
      <c r="K200" s="31" t="s">
        <v>94</v>
      </c>
      <c r="L200" s="31" t="s">
        <v>95</v>
      </c>
    </row>
    <row r="201" spans="1:12" x14ac:dyDescent="0.2">
      <c r="A201" t="str">
        <f>VLOOKUP(B201,StateFIPS!A$2:B$52,2)</f>
        <v>Mississippi</v>
      </c>
      <c r="B201">
        <f t="shared" si="6"/>
        <v>28</v>
      </c>
      <c r="C201" s="31" t="s">
        <v>1480</v>
      </c>
      <c r="D201" s="31" t="s">
        <v>93</v>
      </c>
      <c r="E201" s="31" t="s">
        <v>2937</v>
      </c>
      <c r="F201" s="31" t="s">
        <v>2938</v>
      </c>
      <c r="G201" s="32">
        <v>636.45000000000005</v>
      </c>
      <c r="H201" s="31" t="s">
        <v>94</v>
      </c>
      <c r="I201" s="32">
        <v>31.1</v>
      </c>
      <c r="J201" s="33">
        <v>20.464630225080398</v>
      </c>
      <c r="K201" s="31" t="s">
        <v>94</v>
      </c>
      <c r="L201" s="31" t="s">
        <v>95</v>
      </c>
    </row>
    <row r="202" spans="1:12" x14ac:dyDescent="0.2">
      <c r="A202" t="str">
        <f>VLOOKUP(B202,StateFIPS!A$2:B$52,2)</f>
        <v>Mississippi</v>
      </c>
      <c r="B202">
        <f t="shared" si="6"/>
        <v>28</v>
      </c>
      <c r="C202" s="31" t="s">
        <v>321</v>
      </c>
      <c r="D202" s="31" t="s">
        <v>93</v>
      </c>
      <c r="E202" s="31" t="s">
        <v>2937</v>
      </c>
      <c r="F202" s="31" t="s">
        <v>2938</v>
      </c>
      <c r="G202" s="32">
        <v>701.49</v>
      </c>
      <c r="H202" s="31" t="s">
        <v>94</v>
      </c>
      <c r="I202" s="32">
        <v>33.11</v>
      </c>
      <c r="J202" s="33">
        <v>21.186650558743601</v>
      </c>
      <c r="K202" s="31" t="s">
        <v>94</v>
      </c>
      <c r="L202" s="31" t="s">
        <v>95</v>
      </c>
    </row>
    <row r="203" spans="1:12" x14ac:dyDescent="0.2">
      <c r="A203" t="str">
        <f>VLOOKUP(B203,StateFIPS!A$2:B$52,2)</f>
        <v>Michigan</v>
      </c>
      <c r="B203">
        <f t="shared" si="6"/>
        <v>26</v>
      </c>
      <c r="C203" s="31" t="s">
        <v>457</v>
      </c>
      <c r="D203" s="31" t="s">
        <v>93</v>
      </c>
      <c r="E203" s="31" t="s">
        <v>2937</v>
      </c>
      <c r="F203" s="31" t="s">
        <v>2938</v>
      </c>
      <c r="G203" s="32">
        <v>6177</v>
      </c>
      <c r="H203" s="31" t="s">
        <v>94</v>
      </c>
      <c r="I203" s="32">
        <v>446</v>
      </c>
      <c r="J203" s="33">
        <v>13.849775784753399</v>
      </c>
      <c r="K203" s="31" t="s">
        <v>94</v>
      </c>
      <c r="L203" s="31" t="s">
        <v>95</v>
      </c>
    </row>
    <row r="204" spans="1:12" x14ac:dyDescent="0.2">
      <c r="A204" t="str">
        <f>VLOOKUP(B204,StateFIPS!A$2:B$52,2)</f>
        <v>Idaho</v>
      </c>
      <c r="B204">
        <f t="shared" si="6"/>
        <v>16</v>
      </c>
      <c r="C204" s="31" t="s">
        <v>2976</v>
      </c>
      <c r="D204" s="31" t="s">
        <v>93</v>
      </c>
      <c r="E204" s="31" t="s">
        <v>2937</v>
      </c>
      <c r="F204" s="31" t="s">
        <v>2938</v>
      </c>
      <c r="G204" s="32">
        <v>3369</v>
      </c>
      <c r="H204" s="31" t="s">
        <v>94</v>
      </c>
      <c r="I204" s="32">
        <v>246</v>
      </c>
      <c r="J204" s="33">
        <v>13.6951219512195</v>
      </c>
      <c r="K204" s="31" t="s">
        <v>94</v>
      </c>
      <c r="L204" s="31" t="s">
        <v>95</v>
      </c>
    </row>
    <row r="205" spans="1:12" x14ac:dyDescent="0.2">
      <c r="A205" t="str">
        <f>VLOOKUP(B205,StateFIPS!A$2:B$52,2)</f>
        <v>Idaho</v>
      </c>
      <c r="B205">
        <f t="shared" si="6"/>
        <v>16</v>
      </c>
      <c r="C205" s="31" t="s">
        <v>2977</v>
      </c>
      <c r="D205" s="31" t="s">
        <v>93</v>
      </c>
      <c r="E205" s="31" t="s">
        <v>2937</v>
      </c>
      <c r="F205" s="31" t="s">
        <v>2938</v>
      </c>
      <c r="G205" s="32">
        <v>2642</v>
      </c>
      <c r="H205" s="31" t="s">
        <v>94</v>
      </c>
      <c r="I205" s="32">
        <v>193</v>
      </c>
      <c r="J205" s="33">
        <v>13.689119170984499</v>
      </c>
      <c r="K205" s="31" t="s">
        <v>94</v>
      </c>
      <c r="L205" s="31" t="s">
        <v>95</v>
      </c>
    </row>
    <row r="206" spans="1:12" x14ac:dyDescent="0.2">
      <c r="A206" t="str">
        <f>VLOOKUP(B206,StateFIPS!A$2:B$52,2)</f>
        <v>Idaho</v>
      </c>
      <c r="B206">
        <f t="shared" si="6"/>
        <v>16</v>
      </c>
      <c r="C206" s="31" t="s">
        <v>2978</v>
      </c>
      <c r="D206" s="31" t="s">
        <v>93</v>
      </c>
      <c r="E206" s="31" t="s">
        <v>2937</v>
      </c>
      <c r="F206" s="31" t="s">
        <v>2938</v>
      </c>
      <c r="G206" s="32">
        <v>2907</v>
      </c>
      <c r="H206" s="31" t="s">
        <v>94</v>
      </c>
      <c r="I206" s="32">
        <v>211</v>
      </c>
      <c r="J206" s="33">
        <v>13.7772511848341</v>
      </c>
      <c r="K206" s="31" t="s">
        <v>94</v>
      </c>
      <c r="L206" s="31" t="s">
        <v>95</v>
      </c>
    </row>
    <row r="207" spans="1:12" x14ac:dyDescent="0.2">
      <c r="A207" t="str">
        <f>VLOOKUP(B207,StateFIPS!A$2:B$52,2)</f>
        <v>Idaho</v>
      </c>
      <c r="B207">
        <f t="shared" si="6"/>
        <v>16</v>
      </c>
      <c r="C207" s="31" t="s">
        <v>2979</v>
      </c>
      <c r="D207" s="31" t="s">
        <v>93</v>
      </c>
      <c r="E207" s="31" t="s">
        <v>2937</v>
      </c>
      <c r="F207" s="31" t="s">
        <v>2938</v>
      </c>
      <c r="G207" s="32">
        <v>1477</v>
      </c>
      <c r="H207" s="31" t="s">
        <v>94</v>
      </c>
      <c r="I207" s="32">
        <v>107.65</v>
      </c>
      <c r="J207" s="33">
        <v>13.720390153274501</v>
      </c>
      <c r="K207" s="31" t="s">
        <v>94</v>
      </c>
      <c r="L207" s="31" t="s">
        <v>95</v>
      </c>
    </row>
    <row r="208" spans="1:12" x14ac:dyDescent="0.2">
      <c r="A208" t="str">
        <f>VLOOKUP(B208,StateFIPS!A$2:B$52,2)</f>
        <v>Idaho</v>
      </c>
      <c r="B208">
        <f t="shared" si="6"/>
        <v>16</v>
      </c>
      <c r="C208" s="31" t="s">
        <v>2980</v>
      </c>
      <c r="D208" s="31" t="s">
        <v>93</v>
      </c>
      <c r="E208" s="31" t="s">
        <v>2937</v>
      </c>
      <c r="F208" s="31" t="s">
        <v>2938</v>
      </c>
      <c r="G208" s="32">
        <v>689</v>
      </c>
      <c r="H208" s="31" t="s">
        <v>94</v>
      </c>
      <c r="I208" s="32">
        <v>50.3</v>
      </c>
      <c r="J208" s="33">
        <v>13.6978131212724</v>
      </c>
      <c r="K208" s="31" t="s">
        <v>94</v>
      </c>
      <c r="L208" s="31" t="s">
        <v>95</v>
      </c>
    </row>
    <row r="209" spans="1:12" x14ac:dyDescent="0.2">
      <c r="A209" t="str">
        <f>VLOOKUP(B209,StateFIPS!A$2:B$52,2)</f>
        <v>Michigan</v>
      </c>
      <c r="B209">
        <f t="shared" si="6"/>
        <v>26</v>
      </c>
      <c r="C209" s="31" t="s">
        <v>458</v>
      </c>
      <c r="D209" s="31" t="s">
        <v>93</v>
      </c>
      <c r="E209" s="31" t="s">
        <v>2937</v>
      </c>
      <c r="F209" s="31" t="s">
        <v>2938</v>
      </c>
      <c r="G209" s="32">
        <v>13979</v>
      </c>
      <c r="H209" s="31" t="s">
        <v>94</v>
      </c>
      <c r="I209" s="32">
        <v>1010</v>
      </c>
      <c r="J209" s="33">
        <v>13.8405940594059</v>
      </c>
      <c r="K209" s="31" t="s">
        <v>94</v>
      </c>
      <c r="L209" s="31" t="s">
        <v>95</v>
      </c>
    </row>
    <row r="210" spans="1:12" x14ac:dyDescent="0.2">
      <c r="A210" t="str">
        <f>VLOOKUP(B210,StateFIPS!A$2:B$52,2)</f>
        <v>Mississippi</v>
      </c>
      <c r="B210">
        <f t="shared" si="6"/>
        <v>28</v>
      </c>
      <c r="C210" s="31" t="s">
        <v>328</v>
      </c>
      <c r="D210" s="31" t="s">
        <v>93</v>
      </c>
      <c r="E210" s="31" t="s">
        <v>2937</v>
      </c>
      <c r="F210" s="31" t="s">
        <v>2938</v>
      </c>
      <c r="G210" s="32">
        <v>1657</v>
      </c>
      <c r="H210" s="31" t="s">
        <v>94</v>
      </c>
      <c r="I210" s="32">
        <v>80.260000000000005</v>
      </c>
      <c r="J210" s="33">
        <v>20.6454024420633</v>
      </c>
      <c r="K210" s="31" t="s">
        <v>94</v>
      </c>
      <c r="L210" s="31" t="s">
        <v>95</v>
      </c>
    </row>
    <row r="211" spans="1:12" x14ac:dyDescent="0.2">
      <c r="A211" t="str">
        <f>VLOOKUP(B211,StateFIPS!A$2:B$52,2)</f>
        <v>Idaho</v>
      </c>
      <c r="B211">
        <f t="shared" si="6"/>
        <v>16</v>
      </c>
      <c r="C211" s="31" t="s">
        <v>2981</v>
      </c>
      <c r="D211" s="31" t="s">
        <v>93</v>
      </c>
      <c r="E211" s="31" t="s">
        <v>2937</v>
      </c>
      <c r="F211" s="31" t="s">
        <v>2938</v>
      </c>
      <c r="G211" s="32">
        <v>10209</v>
      </c>
      <c r="H211" s="31" t="s">
        <v>94</v>
      </c>
      <c r="I211" s="32">
        <v>744</v>
      </c>
      <c r="J211" s="33">
        <v>13.7217741935484</v>
      </c>
      <c r="K211" s="31" t="s">
        <v>94</v>
      </c>
      <c r="L211" s="31" t="s">
        <v>95</v>
      </c>
    </row>
    <row r="212" spans="1:12" x14ac:dyDescent="0.2">
      <c r="A212" t="str">
        <f>VLOOKUP(B212,StateFIPS!A$2:B$52,2)</f>
        <v>Idaho</v>
      </c>
      <c r="B212">
        <f t="shared" si="6"/>
        <v>16</v>
      </c>
      <c r="C212" s="31" t="s">
        <v>2982</v>
      </c>
      <c r="D212" s="31" t="s">
        <v>93</v>
      </c>
      <c r="E212" s="31" t="s">
        <v>2937</v>
      </c>
      <c r="F212" s="31" t="s">
        <v>2938</v>
      </c>
      <c r="G212" s="32">
        <v>3369</v>
      </c>
      <c r="H212" s="31" t="s">
        <v>94</v>
      </c>
      <c r="I212" s="32">
        <v>246</v>
      </c>
      <c r="J212" s="33">
        <v>13.6951219512195</v>
      </c>
      <c r="K212" s="31" t="s">
        <v>94</v>
      </c>
      <c r="L212" s="31" t="s">
        <v>95</v>
      </c>
    </row>
    <row r="213" spans="1:12" x14ac:dyDescent="0.2">
      <c r="A213" t="str">
        <f>VLOOKUP(B213,StateFIPS!A$2:B$52,2)</f>
        <v>Idaho</v>
      </c>
      <c r="B213">
        <f t="shared" si="6"/>
        <v>16</v>
      </c>
      <c r="C213" s="31" t="s">
        <v>2983</v>
      </c>
      <c r="D213" s="31" t="s">
        <v>93</v>
      </c>
      <c r="E213" s="31" t="s">
        <v>2937</v>
      </c>
      <c r="F213" s="31" t="s">
        <v>2938</v>
      </c>
      <c r="G213" s="32">
        <v>3369</v>
      </c>
      <c r="H213" s="31" t="s">
        <v>94</v>
      </c>
      <c r="I213" s="32">
        <v>246</v>
      </c>
      <c r="J213" s="33">
        <v>13.6951219512195</v>
      </c>
      <c r="K213" s="31" t="s">
        <v>94</v>
      </c>
      <c r="L213" s="31" t="s">
        <v>95</v>
      </c>
    </row>
    <row r="214" spans="1:12" x14ac:dyDescent="0.2">
      <c r="A214" t="str">
        <f>VLOOKUP(B214,StateFIPS!A$2:B$52,2)</f>
        <v>Idaho</v>
      </c>
      <c r="B214">
        <f t="shared" si="6"/>
        <v>16</v>
      </c>
      <c r="C214" s="31" t="s">
        <v>678</v>
      </c>
      <c r="D214" s="31" t="s">
        <v>93</v>
      </c>
      <c r="E214" s="31" t="s">
        <v>2937</v>
      </c>
      <c r="F214" s="31" t="s">
        <v>2938</v>
      </c>
      <c r="G214" s="32">
        <v>3369</v>
      </c>
      <c r="H214" s="31" t="s">
        <v>94</v>
      </c>
      <c r="I214" s="32">
        <v>246</v>
      </c>
      <c r="J214" s="33">
        <v>13.6951219512195</v>
      </c>
      <c r="K214" s="31" t="s">
        <v>94</v>
      </c>
      <c r="L214" s="31" t="s">
        <v>95</v>
      </c>
    </row>
    <row r="215" spans="1:12" x14ac:dyDescent="0.2">
      <c r="A215" t="str">
        <f>VLOOKUP(B215,StateFIPS!A$2:B$52,2)</f>
        <v>Idaho</v>
      </c>
      <c r="B215">
        <f t="shared" si="6"/>
        <v>16</v>
      </c>
      <c r="C215" s="31" t="s">
        <v>670</v>
      </c>
      <c r="D215" s="31" t="s">
        <v>93</v>
      </c>
      <c r="E215" s="31" t="s">
        <v>2937</v>
      </c>
      <c r="F215" s="31" t="s">
        <v>2938</v>
      </c>
      <c r="G215" s="32">
        <v>2154</v>
      </c>
      <c r="H215" s="31" t="s">
        <v>94</v>
      </c>
      <c r="I215" s="32">
        <v>156.94999999999999</v>
      </c>
      <c r="J215" s="33">
        <v>13.724115960497</v>
      </c>
      <c r="K215" s="31" t="s">
        <v>94</v>
      </c>
      <c r="L215" s="31" t="s">
        <v>95</v>
      </c>
    </row>
    <row r="216" spans="1:12" x14ac:dyDescent="0.2">
      <c r="A216" t="str">
        <f>VLOOKUP(B216,StateFIPS!A$2:B$52,2)</f>
        <v>Idaho</v>
      </c>
      <c r="B216">
        <f t="shared" si="6"/>
        <v>16</v>
      </c>
      <c r="C216" s="31" t="s">
        <v>2168</v>
      </c>
      <c r="D216" s="31" t="s">
        <v>93</v>
      </c>
      <c r="E216" s="31" t="s">
        <v>2937</v>
      </c>
      <c r="F216" s="31" t="s">
        <v>2938</v>
      </c>
      <c r="G216" s="32">
        <v>12526</v>
      </c>
      <c r="H216" s="31" t="s">
        <v>94</v>
      </c>
      <c r="I216" s="32">
        <v>914</v>
      </c>
      <c r="J216" s="33">
        <v>13.704595185995601</v>
      </c>
      <c r="K216" s="31" t="s">
        <v>94</v>
      </c>
      <c r="L216" s="31" t="s">
        <v>95</v>
      </c>
    </row>
    <row r="217" spans="1:12" x14ac:dyDescent="0.2">
      <c r="A217" t="str">
        <f>VLOOKUP(B217,StateFIPS!A$2:B$52,2)</f>
        <v>Idaho</v>
      </c>
      <c r="B217">
        <f t="shared" si="6"/>
        <v>16</v>
      </c>
      <c r="C217" s="31" t="s">
        <v>2984</v>
      </c>
      <c r="D217" s="31" t="s">
        <v>93</v>
      </c>
      <c r="E217" s="31" t="s">
        <v>2937</v>
      </c>
      <c r="F217" s="31" t="s">
        <v>2938</v>
      </c>
      <c r="G217" s="32">
        <v>28862</v>
      </c>
      <c r="H217" s="31" t="s">
        <v>94</v>
      </c>
      <c r="I217" s="32">
        <v>2105</v>
      </c>
      <c r="J217" s="33">
        <v>13.7111638954869</v>
      </c>
      <c r="K217" s="31" t="s">
        <v>94</v>
      </c>
      <c r="L217" s="31" t="s">
        <v>95</v>
      </c>
    </row>
    <row r="218" spans="1:12" x14ac:dyDescent="0.2">
      <c r="A218" t="str">
        <f>VLOOKUP(B218,StateFIPS!A$2:B$52,2)</f>
        <v>Idaho</v>
      </c>
      <c r="B218">
        <f t="shared" si="6"/>
        <v>16</v>
      </c>
      <c r="C218" s="31" t="s">
        <v>2253</v>
      </c>
      <c r="D218" s="31" t="s">
        <v>93</v>
      </c>
      <c r="E218" s="31" t="s">
        <v>2937</v>
      </c>
      <c r="F218" s="31" t="s">
        <v>2938</v>
      </c>
      <c r="G218" s="32">
        <v>33033</v>
      </c>
      <c r="H218" s="31" t="s">
        <v>94</v>
      </c>
      <c r="I218" s="32">
        <v>2410</v>
      </c>
      <c r="J218" s="33">
        <v>13.7066390041494</v>
      </c>
      <c r="K218" s="31" t="s">
        <v>94</v>
      </c>
      <c r="L218" s="31" t="s">
        <v>95</v>
      </c>
    </row>
    <row r="219" spans="1:12" x14ac:dyDescent="0.2">
      <c r="A219" t="str">
        <f>VLOOKUP(B219,StateFIPS!A$2:B$52,2)</f>
        <v>Idaho</v>
      </c>
      <c r="B219">
        <f t="shared" si="6"/>
        <v>16</v>
      </c>
      <c r="C219" s="31" t="s">
        <v>2264</v>
      </c>
      <c r="D219" s="31" t="s">
        <v>93</v>
      </c>
      <c r="E219" s="31" t="s">
        <v>2937</v>
      </c>
      <c r="F219" s="31" t="s">
        <v>2938</v>
      </c>
      <c r="G219" s="32">
        <v>3759</v>
      </c>
      <c r="H219" s="31" t="s">
        <v>94</v>
      </c>
      <c r="I219" s="32">
        <v>275</v>
      </c>
      <c r="J219" s="33">
        <v>13.669090909090899</v>
      </c>
      <c r="K219" s="31" t="s">
        <v>94</v>
      </c>
      <c r="L219" s="31" t="s">
        <v>95</v>
      </c>
    </row>
    <row r="220" spans="1:12" x14ac:dyDescent="0.2">
      <c r="A220" t="str">
        <f>VLOOKUP(B220,StateFIPS!A$2:B$52,2)</f>
        <v>Georgia</v>
      </c>
      <c r="B220">
        <f t="shared" si="6"/>
        <v>13</v>
      </c>
      <c r="C220" s="31" t="s">
        <v>2985</v>
      </c>
      <c r="D220" s="31" t="s">
        <v>93</v>
      </c>
      <c r="E220" s="31" t="s">
        <v>2937</v>
      </c>
      <c r="F220" s="31" t="s">
        <v>2938</v>
      </c>
      <c r="G220" s="32">
        <v>906</v>
      </c>
      <c r="H220" s="31" t="s">
        <v>94</v>
      </c>
      <c r="I220" s="32">
        <v>44.37</v>
      </c>
      <c r="J220" s="33">
        <v>20.419202163624099</v>
      </c>
      <c r="K220" s="31" t="s">
        <v>94</v>
      </c>
      <c r="L220" s="31" t="s">
        <v>95</v>
      </c>
    </row>
    <row r="221" spans="1:12" x14ac:dyDescent="0.2">
      <c r="A221" t="str">
        <f>VLOOKUP(B221,StateFIPS!A$2:B$52,2)</f>
        <v>Idaho</v>
      </c>
      <c r="B221">
        <f t="shared" si="6"/>
        <v>16</v>
      </c>
      <c r="C221" s="31" t="s">
        <v>2986</v>
      </c>
      <c r="D221" s="31" t="s">
        <v>93</v>
      </c>
      <c r="E221" s="31" t="s">
        <v>2937</v>
      </c>
      <c r="F221" s="31" t="s">
        <v>2938</v>
      </c>
      <c r="G221" s="32">
        <v>24464</v>
      </c>
      <c r="H221" s="31" t="s">
        <v>94</v>
      </c>
      <c r="I221" s="32">
        <v>1784</v>
      </c>
      <c r="J221" s="33">
        <v>13.7130044843049</v>
      </c>
      <c r="K221" s="31" t="s">
        <v>94</v>
      </c>
      <c r="L221" s="31" t="s">
        <v>95</v>
      </c>
    </row>
    <row r="222" spans="1:12" x14ac:dyDescent="0.2">
      <c r="A222" t="str">
        <f>VLOOKUP(B222,StateFIPS!A$2:B$52,2)</f>
        <v>Minnesota</v>
      </c>
      <c r="B222">
        <f t="shared" si="6"/>
        <v>27</v>
      </c>
      <c r="C222" s="31" t="s">
        <v>1868</v>
      </c>
      <c r="D222" s="31" t="s">
        <v>93</v>
      </c>
      <c r="E222" s="31" t="s">
        <v>2937</v>
      </c>
      <c r="F222" s="31" t="s">
        <v>2938</v>
      </c>
      <c r="G222" s="32">
        <v>25035</v>
      </c>
      <c r="H222" s="31" t="s">
        <v>94</v>
      </c>
      <c r="I222" s="32">
        <v>1862</v>
      </c>
      <c r="J222" s="33">
        <v>13.4452201933405</v>
      </c>
      <c r="K222" s="31" t="s">
        <v>94</v>
      </c>
      <c r="L222" s="31" t="s">
        <v>95</v>
      </c>
    </row>
    <row r="223" spans="1:12" x14ac:dyDescent="0.2">
      <c r="A223" t="str">
        <f>VLOOKUP(B223,StateFIPS!A$2:B$52,2)</f>
        <v>Georgia</v>
      </c>
      <c r="B223">
        <f t="shared" si="6"/>
        <v>13</v>
      </c>
      <c r="C223" s="31" t="s">
        <v>2987</v>
      </c>
      <c r="D223" s="31" t="s">
        <v>93</v>
      </c>
      <c r="E223" s="31" t="s">
        <v>2937</v>
      </c>
      <c r="F223" s="31" t="s">
        <v>2938</v>
      </c>
      <c r="G223" s="32">
        <v>19824</v>
      </c>
      <c r="H223" s="31" t="s">
        <v>94</v>
      </c>
      <c r="I223" s="32">
        <v>985</v>
      </c>
      <c r="J223" s="33">
        <v>20.125888324873099</v>
      </c>
      <c r="K223" s="31" t="s">
        <v>94</v>
      </c>
      <c r="L223" s="31" t="s">
        <v>95</v>
      </c>
    </row>
    <row r="224" spans="1:12" x14ac:dyDescent="0.2">
      <c r="A224" t="str">
        <f>VLOOKUP(B224,StateFIPS!A$2:B$52,2)</f>
        <v>Ohio</v>
      </c>
      <c r="B224">
        <f t="shared" si="6"/>
        <v>39</v>
      </c>
      <c r="C224" s="31" t="s">
        <v>1433</v>
      </c>
      <c r="D224" s="31" t="s">
        <v>93</v>
      </c>
      <c r="E224" s="31" t="s">
        <v>2937</v>
      </c>
      <c r="F224" s="31" t="s">
        <v>2938</v>
      </c>
      <c r="G224" s="32">
        <v>32000</v>
      </c>
      <c r="H224" s="31" t="s">
        <v>94</v>
      </c>
      <c r="I224" s="32">
        <v>2284</v>
      </c>
      <c r="J224" s="33">
        <v>14.0105078809107</v>
      </c>
      <c r="K224" s="31" t="s">
        <v>94</v>
      </c>
      <c r="L224" s="31" t="s">
        <v>95</v>
      </c>
    </row>
    <row r="225" spans="1:12" x14ac:dyDescent="0.2">
      <c r="A225" t="str">
        <f>VLOOKUP(B225,StateFIPS!A$2:B$52,2)</f>
        <v>Ohio</v>
      </c>
      <c r="B225">
        <f t="shared" si="6"/>
        <v>39</v>
      </c>
      <c r="C225" s="31" t="s">
        <v>1439</v>
      </c>
      <c r="D225" s="31" t="s">
        <v>93</v>
      </c>
      <c r="E225" s="31" t="s">
        <v>2937</v>
      </c>
      <c r="F225" s="31" t="s">
        <v>2938</v>
      </c>
      <c r="G225" s="32">
        <v>5192</v>
      </c>
      <c r="H225" s="31" t="s">
        <v>94</v>
      </c>
      <c r="I225" s="32">
        <v>371</v>
      </c>
      <c r="J225" s="33">
        <v>13.994609164420501</v>
      </c>
      <c r="K225" s="31" t="s">
        <v>94</v>
      </c>
      <c r="L225" s="31" t="s">
        <v>95</v>
      </c>
    </row>
    <row r="226" spans="1:12" x14ac:dyDescent="0.2">
      <c r="A226" t="str">
        <f>VLOOKUP(B226,StateFIPS!A$2:B$52,2)</f>
        <v>Georgia</v>
      </c>
      <c r="B226">
        <f t="shared" si="6"/>
        <v>13</v>
      </c>
      <c r="C226" s="31" t="s">
        <v>2021</v>
      </c>
      <c r="D226" s="31" t="s">
        <v>93</v>
      </c>
      <c r="E226" s="31" t="s">
        <v>2937</v>
      </c>
      <c r="F226" s="31" t="s">
        <v>2938</v>
      </c>
      <c r="G226" s="32">
        <v>19824</v>
      </c>
      <c r="H226" s="31" t="s">
        <v>94</v>
      </c>
      <c r="I226" s="32">
        <v>985</v>
      </c>
      <c r="J226" s="33">
        <v>20.125888324873099</v>
      </c>
      <c r="K226" s="31" t="s">
        <v>94</v>
      </c>
      <c r="L226" s="31" t="s">
        <v>95</v>
      </c>
    </row>
    <row r="227" spans="1:12" x14ac:dyDescent="0.2">
      <c r="A227" t="str">
        <f>VLOOKUP(B227,StateFIPS!A$2:B$52,2)</f>
        <v>Georgia</v>
      </c>
      <c r="B227">
        <f t="shared" si="6"/>
        <v>13</v>
      </c>
      <c r="C227" s="31" t="s">
        <v>2726</v>
      </c>
      <c r="D227" s="31" t="s">
        <v>93</v>
      </c>
      <c r="E227" s="31" t="s">
        <v>2937</v>
      </c>
      <c r="F227" s="31" t="s">
        <v>2938</v>
      </c>
      <c r="G227" s="32">
        <v>628</v>
      </c>
      <c r="H227" s="31" t="s">
        <v>94</v>
      </c>
      <c r="I227" s="32">
        <v>31.26</v>
      </c>
      <c r="J227" s="33">
        <v>20.089571337172099</v>
      </c>
      <c r="K227" s="31" t="s">
        <v>94</v>
      </c>
      <c r="L227" s="31" t="s">
        <v>95</v>
      </c>
    </row>
    <row r="228" spans="1:12" x14ac:dyDescent="0.2">
      <c r="A228" t="str">
        <f>VLOOKUP(B228,StateFIPS!A$2:B$52,2)</f>
        <v>Georgia</v>
      </c>
      <c r="B228">
        <f t="shared" si="6"/>
        <v>13</v>
      </c>
      <c r="C228" s="31" t="s">
        <v>739</v>
      </c>
      <c r="D228" s="31" t="s">
        <v>93</v>
      </c>
      <c r="E228" s="31" t="s">
        <v>2937</v>
      </c>
      <c r="F228" s="31" t="s">
        <v>2938</v>
      </c>
      <c r="G228" s="32">
        <v>19824</v>
      </c>
      <c r="H228" s="31" t="s">
        <v>94</v>
      </c>
      <c r="I228" s="32">
        <v>985</v>
      </c>
      <c r="J228" s="33">
        <v>20.125888324873099</v>
      </c>
      <c r="K228" s="31" t="s">
        <v>94</v>
      </c>
      <c r="L228" s="31" t="s">
        <v>95</v>
      </c>
    </row>
    <row r="229" spans="1:12" x14ac:dyDescent="0.2">
      <c r="A229" t="str">
        <f>VLOOKUP(B229,StateFIPS!A$2:B$52,2)</f>
        <v>Ohio</v>
      </c>
      <c r="B229">
        <f t="shared" si="6"/>
        <v>39</v>
      </c>
      <c r="C229" s="31" t="s">
        <v>2230</v>
      </c>
      <c r="D229" s="31" t="s">
        <v>93</v>
      </c>
      <c r="E229" s="31" t="s">
        <v>2937</v>
      </c>
      <c r="F229" s="31" t="s">
        <v>2938</v>
      </c>
      <c r="G229" s="32">
        <v>32067</v>
      </c>
      <c r="H229" s="31" t="s">
        <v>94</v>
      </c>
      <c r="I229" s="32">
        <v>2289</v>
      </c>
      <c r="J229" s="33">
        <v>14.0091743119266</v>
      </c>
      <c r="K229" s="31" t="s">
        <v>94</v>
      </c>
      <c r="L229" s="31" t="s">
        <v>95</v>
      </c>
    </row>
    <row r="230" spans="1:12" x14ac:dyDescent="0.2">
      <c r="A230" t="str">
        <f>VLOOKUP(B230,StateFIPS!A$2:B$52,2)</f>
        <v>Ohio</v>
      </c>
      <c r="B230">
        <f t="shared" si="6"/>
        <v>39</v>
      </c>
      <c r="C230" s="31" t="s">
        <v>2268</v>
      </c>
      <c r="D230" s="31" t="s">
        <v>93</v>
      </c>
      <c r="E230" s="31" t="s">
        <v>2937</v>
      </c>
      <c r="F230" s="31" t="s">
        <v>2938</v>
      </c>
      <c r="G230" s="32">
        <v>5963</v>
      </c>
      <c r="H230" s="31" t="s">
        <v>94</v>
      </c>
      <c r="I230" s="32">
        <v>426</v>
      </c>
      <c r="J230" s="33">
        <v>13.997652582159599</v>
      </c>
      <c r="K230" s="31" t="s">
        <v>94</v>
      </c>
      <c r="L230" s="31" t="s">
        <v>95</v>
      </c>
    </row>
    <row r="231" spans="1:12" x14ac:dyDescent="0.2">
      <c r="A231" t="str">
        <f>VLOOKUP(B231,StateFIPS!A$2:B$52,2)</f>
        <v>Georgia</v>
      </c>
      <c r="B231">
        <f t="shared" si="6"/>
        <v>13</v>
      </c>
      <c r="C231" s="31" t="s">
        <v>738</v>
      </c>
      <c r="D231" s="31" t="s">
        <v>93</v>
      </c>
      <c r="E231" s="31" t="s">
        <v>2937</v>
      </c>
      <c r="F231" s="31" t="s">
        <v>2938</v>
      </c>
      <c r="G231" s="32">
        <v>19824</v>
      </c>
      <c r="H231" s="31" t="s">
        <v>94</v>
      </c>
      <c r="I231" s="32">
        <v>985</v>
      </c>
      <c r="J231" s="33">
        <v>20.125888324873099</v>
      </c>
      <c r="K231" s="31" t="s">
        <v>94</v>
      </c>
      <c r="L231" s="31" t="s">
        <v>95</v>
      </c>
    </row>
    <row r="232" spans="1:12" x14ac:dyDescent="0.2">
      <c r="A232" t="str">
        <f>VLOOKUP(B232,StateFIPS!A$2:B$52,2)</f>
        <v>Georgia</v>
      </c>
      <c r="B232">
        <f t="shared" si="6"/>
        <v>13</v>
      </c>
      <c r="C232" s="31" t="s">
        <v>737</v>
      </c>
      <c r="D232" s="31" t="s">
        <v>93</v>
      </c>
      <c r="E232" s="31" t="s">
        <v>2937</v>
      </c>
      <c r="F232" s="31" t="s">
        <v>2938</v>
      </c>
      <c r="G232" s="32">
        <v>19824</v>
      </c>
      <c r="H232" s="31" t="s">
        <v>94</v>
      </c>
      <c r="I232" s="32">
        <v>985</v>
      </c>
      <c r="J232" s="33">
        <v>20.125888324873099</v>
      </c>
      <c r="K232" s="31" t="s">
        <v>94</v>
      </c>
      <c r="L232" s="31" t="s">
        <v>95</v>
      </c>
    </row>
    <row r="233" spans="1:12" x14ac:dyDescent="0.2">
      <c r="A233" t="str">
        <f>VLOOKUP(B233,StateFIPS!A$2:B$52,2)</f>
        <v>Georgia</v>
      </c>
      <c r="B233">
        <f t="shared" si="6"/>
        <v>13</v>
      </c>
      <c r="C233" s="31" t="s">
        <v>2988</v>
      </c>
      <c r="D233" s="31" t="s">
        <v>93</v>
      </c>
      <c r="E233" s="31" t="s">
        <v>2937</v>
      </c>
      <c r="F233" s="31" t="s">
        <v>2938</v>
      </c>
      <c r="G233" s="32">
        <v>474.88</v>
      </c>
      <c r="H233" s="31" t="s">
        <v>94</v>
      </c>
      <c r="I233" s="32">
        <v>23.2</v>
      </c>
      <c r="J233" s="33">
        <v>20.468965517241401</v>
      </c>
      <c r="K233" s="31" t="s">
        <v>94</v>
      </c>
      <c r="L233" s="31" t="s">
        <v>95</v>
      </c>
    </row>
    <row r="234" spans="1:12" x14ac:dyDescent="0.2">
      <c r="A234" t="str">
        <f>VLOOKUP(B234,StateFIPS!A$2:B$52,2)</f>
        <v>Virginia</v>
      </c>
      <c r="B234">
        <f t="shared" si="6"/>
        <v>51</v>
      </c>
      <c r="C234" s="31" t="s">
        <v>2560</v>
      </c>
      <c r="D234" s="31" t="s">
        <v>93</v>
      </c>
      <c r="E234" s="31" t="s">
        <v>2937</v>
      </c>
      <c r="F234" s="31" t="s">
        <v>2938</v>
      </c>
      <c r="G234" s="32">
        <v>13440</v>
      </c>
      <c r="H234" s="31" t="s">
        <v>94</v>
      </c>
      <c r="I234" s="32">
        <v>886</v>
      </c>
      <c r="J234" s="33">
        <v>15.1693002257336</v>
      </c>
      <c r="K234" s="31" t="s">
        <v>94</v>
      </c>
      <c r="L234" s="31" t="s">
        <v>95</v>
      </c>
    </row>
    <row r="235" spans="1:12" x14ac:dyDescent="0.2">
      <c r="A235" t="str">
        <f>VLOOKUP(B235,StateFIPS!A$2:B$52,2)</f>
        <v>Minnesota</v>
      </c>
      <c r="B235">
        <f t="shared" si="6"/>
        <v>27</v>
      </c>
      <c r="C235" s="31" t="s">
        <v>1734</v>
      </c>
      <c r="D235" s="31" t="s">
        <v>93</v>
      </c>
      <c r="E235" s="31" t="s">
        <v>2937</v>
      </c>
      <c r="F235" s="31" t="s">
        <v>2938</v>
      </c>
      <c r="G235" s="32">
        <v>9450</v>
      </c>
      <c r="H235" s="31" t="s">
        <v>94</v>
      </c>
      <c r="I235" s="32">
        <v>702</v>
      </c>
      <c r="J235" s="33">
        <v>13.461538461538501</v>
      </c>
      <c r="K235" s="31" t="s">
        <v>94</v>
      </c>
      <c r="L235" s="31" t="s">
        <v>95</v>
      </c>
    </row>
    <row r="236" spans="1:12" x14ac:dyDescent="0.2">
      <c r="A236" t="str">
        <f>VLOOKUP(B236,StateFIPS!A$2:B$52,2)</f>
        <v>Ohio</v>
      </c>
      <c r="B236">
        <f t="shared" si="6"/>
        <v>39</v>
      </c>
      <c r="C236" s="31" t="s">
        <v>1457</v>
      </c>
      <c r="D236" s="31" t="s">
        <v>93</v>
      </c>
      <c r="E236" s="31" t="s">
        <v>2937</v>
      </c>
      <c r="F236" s="31" t="s">
        <v>2938</v>
      </c>
      <c r="G236" s="32">
        <v>7496</v>
      </c>
      <c r="H236" s="31" t="s">
        <v>94</v>
      </c>
      <c r="I236" s="32">
        <v>535</v>
      </c>
      <c r="J236" s="33">
        <v>14.011214953271001</v>
      </c>
      <c r="K236" s="31" t="s">
        <v>94</v>
      </c>
      <c r="L236" s="31" t="s">
        <v>95</v>
      </c>
    </row>
    <row r="237" spans="1:12" x14ac:dyDescent="0.2">
      <c r="A237" t="str">
        <f>VLOOKUP(B237,StateFIPS!A$2:B$52,2)</f>
        <v>Georgia</v>
      </c>
      <c r="B237">
        <f t="shared" si="6"/>
        <v>13</v>
      </c>
      <c r="C237" s="31" t="s">
        <v>736</v>
      </c>
      <c r="D237" s="31" t="s">
        <v>93</v>
      </c>
      <c r="E237" s="31" t="s">
        <v>2937</v>
      </c>
      <c r="F237" s="31" t="s">
        <v>2938</v>
      </c>
      <c r="G237" s="32">
        <v>46616</v>
      </c>
      <c r="H237" s="31" t="s">
        <v>94</v>
      </c>
      <c r="I237" s="32">
        <v>2317</v>
      </c>
      <c r="J237" s="33">
        <v>20.119119551143701</v>
      </c>
      <c r="K237" s="31" t="s">
        <v>94</v>
      </c>
      <c r="L237" s="31" t="s">
        <v>95</v>
      </c>
    </row>
    <row r="238" spans="1:12" x14ac:dyDescent="0.2">
      <c r="A238" t="str">
        <f>VLOOKUP(B238,StateFIPS!A$2:B$52,2)</f>
        <v>Vermont</v>
      </c>
      <c r="B238">
        <f t="shared" si="6"/>
        <v>50</v>
      </c>
      <c r="C238" s="31" t="s">
        <v>2611</v>
      </c>
      <c r="D238" s="31" t="s">
        <v>93</v>
      </c>
      <c r="E238" s="31" t="s">
        <v>2937</v>
      </c>
      <c r="F238" s="31" t="s">
        <v>2938</v>
      </c>
      <c r="G238" s="32">
        <v>10065</v>
      </c>
      <c r="H238" s="31" t="s">
        <v>94</v>
      </c>
      <c r="I238" s="32">
        <v>679</v>
      </c>
      <c r="J238" s="33">
        <v>14.8232695139912</v>
      </c>
      <c r="K238" s="31" t="s">
        <v>94</v>
      </c>
      <c r="L238" s="31" t="s">
        <v>95</v>
      </c>
    </row>
    <row r="239" spans="1:12" x14ac:dyDescent="0.2">
      <c r="A239" t="str">
        <f>VLOOKUP(B239,StateFIPS!A$2:B$52,2)</f>
        <v>Vermont</v>
      </c>
      <c r="B239">
        <f t="shared" si="6"/>
        <v>50</v>
      </c>
      <c r="C239" s="31" t="s">
        <v>2671</v>
      </c>
      <c r="D239" s="31" t="s">
        <v>93</v>
      </c>
      <c r="E239" s="31" t="s">
        <v>2937</v>
      </c>
      <c r="F239" s="31" t="s">
        <v>2938</v>
      </c>
      <c r="G239" s="32">
        <v>9744</v>
      </c>
      <c r="H239" s="31" t="s">
        <v>94</v>
      </c>
      <c r="I239" s="32">
        <v>657</v>
      </c>
      <c r="J239" s="33">
        <v>14.831050228310501</v>
      </c>
      <c r="K239" s="31" t="s">
        <v>94</v>
      </c>
      <c r="L239" s="31" t="s">
        <v>95</v>
      </c>
    </row>
    <row r="240" spans="1:12" x14ac:dyDescent="0.2">
      <c r="A240" t="str">
        <f>VLOOKUP(B240,StateFIPS!A$2:B$52,2)</f>
        <v>Georgia</v>
      </c>
      <c r="B240">
        <f t="shared" si="6"/>
        <v>13</v>
      </c>
      <c r="C240" s="31" t="s">
        <v>2020</v>
      </c>
      <c r="D240" s="31" t="s">
        <v>93</v>
      </c>
      <c r="E240" s="31" t="s">
        <v>2937</v>
      </c>
      <c r="F240" s="31" t="s">
        <v>2938</v>
      </c>
      <c r="G240" s="32">
        <v>19824</v>
      </c>
      <c r="H240" s="31" t="s">
        <v>94</v>
      </c>
      <c r="I240" s="32">
        <v>985</v>
      </c>
      <c r="J240" s="33">
        <v>20.125888324873099</v>
      </c>
      <c r="K240" s="31" t="s">
        <v>94</v>
      </c>
      <c r="L240" s="31" t="s">
        <v>95</v>
      </c>
    </row>
    <row r="241" spans="1:12" x14ac:dyDescent="0.2">
      <c r="A241" t="str">
        <f>VLOOKUP(B241,StateFIPS!A$2:B$52,2)</f>
        <v>Georgia</v>
      </c>
      <c r="B241">
        <f t="shared" si="6"/>
        <v>13</v>
      </c>
      <c r="C241" s="31" t="s">
        <v>747</v>
      </c>
      <c r="D241" s="31" t="s">
        <v>93</v>
      </c>
      <c r="E241" s="31" t="s">
        <v>2937</v>
      </c>
      <c r="F241" s="31" t="s">
        <v>2938</v>
      </c>
      <c r="G241" s="32">
        <v>49225</v>
      </c>
      <c r="H241" s="31" t="s">
        <v>94</v>
      </c>
      <c r="I241" s="32">
        <v>2445</v>
      </c>
      <c r="J241" s="33">
        <v>20.132924335378299</v>
      </c>
      <c r="K241" s="31" t="s">
        <v>94</v>
      </c>
      <c r="L241" s="31" t="s">
        <v>95</v>
      </c>
    </row>
    <row r="242" spans="1:12" x14ac:dyDescent="0.2">
      <c r="A242" t="str">
        <f>VLOOKUP(B242,StateFIPS!A$2:B$52,2)</f>
        <v>Georgia</v>
      </c>
      <c r="B242">
        <f t="shared" si="6"/>
        <v>13</v>
      </c>
      <c r="C242" s="31" t="s">
        <v>734</v>
      </c>
      <c r="D242" s="31" t="s">
        <v>93</v>
      </c>
      <c r="E242" s="31" t="s">
        <v>2937</v>
      </c>
      <c r="F242" s="31" t="s">
        <v>2938</v>
      </c>
      <c r="G242" s="32">
        <v>19824</v>
      </c>
      <c r="H242" s="31" t="s">
        <v>94</v>
      </c>
      <c r="I242" s="32">
        <v>985</v>
      </c>
      <c r="J242" s="33">
        <v>20.125888324873099</v>
      </c>
      <c r="K242" s="31" t="s">
        <v>94</v>
      </c>
      <c r="L242" s="31" t="s">
        <v>95</v>
      </c>
    </row>
    <row r="243" spans="1:12" x14ac:dyDescent="0.2">
      <c r="A243" t="str">
        <f>VLOOKUP(B243,StateFIPS!A$2:B$52,2)</f>
        <v>Virginia</v>
      </c>
      <c r="B243">
        <f t="shared" si="6"/>
        <v>51</v>
      </c>
      <c r="C243" s="31" t="s">
        <v>1134</v>
      </c>
      <c r="D243" s="31" t="s">
        <v>93</v>
      </c>
      <c r="E243" s="31" t="s">
        <v>2937</v>
      </c>
      <c r="F243" s="31" t="s">
        <v>2938</v>
      </c>
      <c r="G243" s="32">
        <v>10725</v>
      </c>
      <c r="H243" s="31" t="s">
        <v>94</v>
      </c>
      <c r="I243" s="32">
        <v>707</v>
      </c>
      <c r="J243" s="33">
        <v>15.1697312588402</v>
      </c>
      <c r="K243" s="31" t="s">
        <v>94</v>
      </c>
      <c r="L243" s="31" t="s">
        <v>95</v>
      </c>
    </row>
    <row r="244" spans="1:12" x14ac:dyDescent="0.2">
      <c r="A244" t="str">
        <f>VLOOKUP(B244,StateFIPS!A$2:B$52,2)</f>
        <v>Virginia</v>
      </c>
      <c r="B244">
        <f t="shared" si="6"/>
        <v>51</v>
      </c>
      <c r="C244" s="31" t="s">
        <v>2603</v>
      </c>
      <c r="D244" s="31" t="s">
        <v>93</v>
      </c>
      <c r="E244" s="31" t="s">
        <v>2937</v>
      </c>
      <c r="F244" s="31" t="s">
        <v>2938</v>
      </c>
      <c r="G244" s="32">
        <v>1898</v>
      </c>
      <c r="H244" s="31" t="s">
        <v>94</v>
      </c>
      <c r="I244" s="32">
        <v>125.44</v>
      </c>
      <c r="J244" s="33">
        <v>15.1307397959184</v>
      </c>
      <c r="K244" s="31" t="s">
        <v>94</v>
      </c>
      <c r="L244" s="31" t="s">
        <v>95</v>
      </c>
    </row>
    <row r="245" spans="1:12" x14ac:dyDescent="0.2">
      <c r="A245" t="str">
        <f>VLOOKUP(B245,StateFIPS!A$2:B$52,2)</f>
        <v>Georgia</v>
      </c>
      <c r="B245">
        <f t="shared" si="6"/>
        <v>13</v>
      </c>
      <c r="C245" s="31" t="s">
        <v>2989</v>
      </c>
      <c r="D245" s="31" t="s">
        <v>93</v>
      </c>
      <c r="E245" s="31" t="s">
        <v>2937</v>
      </c>
      <c r="F245" s="31" t="s">
        <v>2938</v>
      </c>
      <c r="G245" s="32">
        <v>17048</v>
      </c>
      <c r="H245" s="31" t="s">
        <v>94</v>
      </c>
      <c r="I245" s="32">
        <v>847</v>
      </c>
      <c r="J245" s="33">
        <v>20.127508854781599</v>
      </c>
      <c r="K245" s="31" t="s">
        <v>94</v>
      </c>
      <c r="L245" s="31" t="s">
        <v>95</v>
      </c>
    </row>
    <row r="246" spans="1:12" x14ac:dyDescent="0.2">
      <c r="A246" t="str">
        <f>VLOOKUP(B246,StateFIPS!A$2:B$52,2)</f>
        <v>Georgia</v>
      </c>
      <c r="B246">
        <f t="shared" si="6"/>
        <v>13</v>
      </c>
      <c r="C246" s="31" t="s">
        <v>2990</v>
      </c>
      <c r="D246" s="31" t="s">
        <v>93</v>
      </c>
      <c r="E246" s="31" t="s">
        <v>2937</v>
      </c>
      <c r="F246" s="31" t="s">
        <v>2938</v>
      </c>
      <c r="G246" s="32">
        <v>19824</v>
      </c>
      <c r="H246" s="31" t="s">
        <v>94</v>
      </c>
      <c r="I246" s="32">
        <v>985</v>
      </c>
      <c r="J246" s="33">
        <v>20.125888324873099</v>
      </c>
      <c r="K246" s="31" t="s">
        <v>94</v>
      </c>
      <c r="L246" s="31" t="s">
        <v>95</v>
      </c>
    </row>
    <row r="247" spans="1:12" x14ac:dyDescent="0.2">
      <c r="A247" t="str">
        <f>VLOOKUP(B247,StateFIPS!A$2:B$52,2)</f>
        <v>Texas</v>
      </c>
      <c r="B247">
        <f t="shared" si="6"/>
        <v>48</v>
      </c>
      <c r="C247" s="31" t="s">
        <v>1119</v>
      </c>
      <c r="D247" s="31" t="s">
        <v>93</v>
      </c>
      <c r="E247" s="31" t="s">
        <v>2937</v>
      </c>
      <c r="F247" s="31" t="s">
        <v>2938</v>
      </c>
      <c r="G247" s="32">
        <v>3986</v>
      </c>
      <c r="H247" s="31" t="s">
        <v>94</v>
      </c>
      <c r="I247" s="32">
        <v>212</v>
      </c>
      <c r="J247" s="33">
        <v>18.801886792452802</v>
      </c>
      <c r="K247" s="31" t="s">
        <v>94</v>
      </c>
      <c r="L247" s="31" t="s">
        <v>95</v>
      </c>
    </row>
    <row r="248" spans="1:12" x14ac:dyDescent="0.2">
      <c r="A248" t="str">
        <f>VLOOKUP(B248,StateFIPS!A$2:B$52,2)</f>
        <v>Georgia</v>
      </c>
      <c r="B248">
        <f t="shared" si="6"/>
        <v>13</v>
      </c>
      <c r="C248" s="31" t="s">
        <v>726</v>
      </c>
      <c r="D248" s="31" t="s">
        <v>93</v>
      </c>
      <c r="E248" s="31" t="s">
        <v>2937</v>
      </c>
      <c r="F248" s="31" t="s">
        <v>2938</v>
      </c>
      <c r="G248" s="32">
        <v>19824</v>
      </c>
      <c r="H248" s="31" t="s">
        <v>94</v>
      </c>
      <c r="I248" s="32">
        <v>985</v>
      </c>
      <c r="J248" s="33">
        <v>20.125888324873099</v>
      </c>
      <c r="K248" s="31" t="s">
        <v>94</v>
      </c>
      <c r="L248" s="31" t="s">
        <v>95</v>
      </c>
    </row>
    <row r="249" spans="1:12" x14ac:dyDescent="0.2">
      <c r="A249" t="str">
        <f>VLOOKUP(B249,StateFIPS!A$2:B$52,2)</f>
        <v>Vermont</v>
      </c>
      <c r="B249">
        <f t="shared" si="6"/>
        <v>50</v>
      </c>
      <c r="C249" s="31" t="s">
        <v>2991</v>
      </c>
      <c r="D249" s="31" t="s">
        <v>93</v>
      </c>
      <c r="E249" s="31" t="s">
        <v>2937</v>
      </c>
      <c r="F249" s="31" t="s">
        <v>2938</v>
      </c>
      <c r="G249" s="32">
        <v>178.49</v>
      </c>
      <c r="H249" s="31" t="s">
        <v>94</v>
      </c>
      <c r="I249" s="32">
        <v>12.1</v>
      </c>
      <c r="J249" s="33">
        <v>14.7512396694215</v>
      </c>
      <c r="K249" s="31" t="s">
        <v>94</v>
      </c>
      <c r="L249" s="31" t="s">
        <v>95</v>
      </c>
    </row>
    <row r="250" spans="1:12" x14ac:dyDescent="0.2">
      <c r="A250" t="str">
        <f>VLOOKUP(B250,StateFIPS!A$2:B$52,2)</f>
        <v>Vermont</v>
      </c>
      <c r="B250">
        <f t="shared" si="6"/>
        <v>50</v>
      </c>
      <c r="C250" s="31" t="s">
        <v>2389</v>
      </c>
      <c r="D250" s="31" t="s">
        <v>93</v>
      </c>
      <c r="E250" s="31" t="s">
        <v>2937</v>
      </c>
      <c r="F250" s="31" t="s">
        <v>2938</v>
      </c>
      <c r="G250" s="32">
        <v>3880</v>
      </c>
      <c r="H250" s="31" t="s">
        <v>94</v>
      </c>
      <c r="I250" s="32">
        <v>261</v>
      </c>
      <c r="J250" s="33">
        <v>14.865900383141801</v>
      </c>
      <c r="K250" s="31" t="s">
        <v>94</v>
      </c>
      <c r="L250" s="31" t="s">
        <v>95</v>
      </c>
    </row>
    <row r="251" spans="1:12" x14ac:dyDescent="0.2">
      <c r="A251" t="str">
        <f>VLOOKUP(B251,StateFIPS!A$2:B$52,2)</f>
        <v>Oklahoma</v>
      </c>
      <c r="B251">
        <f t="shared" si="6"/>
        <v>40</v>
      </c>
      <c r="C251" s="31" t="s">
        <v>2046</v>
      </c>
      <c r="D251" s="31" t="s">
        <v>93</v>
      </c>
      <c r="E251" s="31" t="s">
        <v>2937</v>
      </c>
      <c r="F251" s="31" t="s">
        <v>2938</v>
      </c>
      <c r="G251" s="32">
        <v>18758</v>
      </c>
      <c r="H251" s="31" t="s">
        <v>94</v>
      </c>
      <c r="I251" s="32">
        <v>944</v>
      </c>
      <c r="J251" s="33">
        <v>19.870762711864401</v>
      </c>
      <c r="K251" s="31" t="s">
        <v>94</v>
      </c>
      <c r="L251" s="31" t="s">
        <v>95</v>
      </c>
    </row>
    <row r="252" spans="1:12" x14ac:dyDescent="0.2">
      <c r="A252" t="str">
        <f>VLOOKUP(B252,StateFIPS!A$2:B$52,2)</f>
        <v>Oklahoma</v>
      </c>
      <c r="B252">
        <f t="shared" si="6"/>
        <v>40</v>
      </c>
      <c r="C252" s="31" t="s">
        <v>1441</v>
      </c>
      <c r="D252" s="31" t="s">
        <v>93</v>
      </c>
      <c r="E252" s="31" t="s">
        <v>2937</v>
      </c>
      <c r="F252" s="31" t="s">
        <v>2938</v>
      </c>
      <c r="G252" s="32">
        <v>15633</v>
      </c>
      <c r="H252" s="31" t="s">
        <v>94</v>
      </c>
      <c r="I252" s="32">
        <v>787</v>
      </c>
      <c r="J252" s="33">
        <v>19.864040660737</v>
      </c>
      <c r="K252" s="31" t="s">
        <v>94</v>
      </c>
      <c r="L252" s="31" t="s">
        <v>95</v>
      </c>
    </row>
    <row r="253" spans="1:12" x14ac:dyDescent="0.2">
      <c r="A253" t="str">
        <f>VLOOKUP(B253,StateFIPS!A$2:B$52,2)</f>
        <v>Georgia</v>
      </c>
      <c r="B253">
        <f t="shared" si="6"/>
        <v>13</v>
      </c>
      <c r="C253" s="31" t="s">
        <v>745</v>
      </c>
      <c r="D253" s="31" t="s">
        <v>93</v>
      </c>
      <c r="E253" s="31" t="s">
        <v>2937</v>
      </c>
      <c r="F253" s="31" t="s">
        <v>2938</v>
      </c>
      <c r="G253" s="32">
        <v>19824</v>
      </c>
      <c r="H253" s="31" t="s">
        <v>94</v>
      </c>
      <c r="I253" s="32">
        <v>985</v>
      </c>
      <c r="J253" s="33">
        <v>20.125888324873099</v>
      </c>
      <c r="K253" s="31" t="s">
        <v>94</v>
      </c>
      <c r="L253" s="31" t="s">
        <v>95</v>
      </c>
    </row>
    <row r="254" spans="1:12" x14ac:dyDescent="0.2">
      <c r="A254" t="str">
        <f>VLOOKUP(B254,StateFIPS!A$2:B$52,2)</f>
        <v>Georgia</v>
      </c>
      <c r="B254">
        <f t="shared" si="6"/>
        <v>13</v>
      </c>
      <c r="C254" s="31" t="s">
        <v>744</v>
      </c>
      <c r="D254" s="31" t="s">
        <v>93</v>
      </c>
      <c r="E254" s="31" t="s">
        <v>2937</v>
      </c>
      <c r="F254" s="31" t="s">
        <v>2938</v>
      </c>
      <c r="G254" s="32">
        <v>214.4</v>
      </c>
      <c r="H254" s="31" t="s">
        <v>94</v>
      </c>
      <c r="I254" s="32">
        <v>11.09</v>
      </c>
      <c r="J254" s="33">
        <v>19.332732191163199</v>
      </c>
      <c r="K254" s="31" t="s">
        <v>94</v>
      </c>
      <c r="L254" s="31" t="s">
        <v>95</v>
      </c>
    </row>
    <row r="255" spans="1:12" x14ac:dyDescent="0.2">
      <c r="A255" t="str">
        <f>VLOOKUP(B255,StateFIPS!A$2:B$52,2)</f>
        <v>Georgia</v>
      </c>
      <c r="B255">
        <f t="shared" si="6"/>
        <v>13</v>
      </c>
      <c r="C255" s="31" t="s">
        <v>743</v>
      </c>
      <c r="D255" s="31" t="s">
        <v>93</v>
      </c>
      <c r="E255" s="31" t="s">
        <v>2937</v>
      </c>
      <c r="F255" s="31" t="s">
        <v>2938</v>
      </c>
      <c r="G255" s="32">
        <v>19824</v>
      </c>
      <c r="H255" s="31" t="s">
        <v>94</v>
      </c>
      <c r="I255" s="32">
        <v>985</v>
      </c>
      <c r="J255" s="33">
        <v>20.125888324873099</v>
      </c>
      <c r="K255" s="31" t="s">
        <v>94</v>
      </c>
      <c r="L255" s="31" t="s">
        <v>95</v>
      </c>
    </row>
    <row r="256" spans="1:12" x14ac:dyDescent="0.2">
      <c r="A256" t="str">
        <f>VLOOKUP(B256,StateFIPS!A$2:B$52,2)</f>
        <v>Vermont</v>
      </c>
      <c r="B256">
        <f t="shared" si="6"/>
        <v>50</v>
      </c>
      <c r="C256" s="31" t="s">
        <v>2378</v>
      </c>
      <c r="D256" s="31" t="s">
        <v>93</v>
      </c>
      <c r="E256" s="31" t="s">
        <v>2937</v>
      </c>
      <c r="F256" s="31" t="s">
        <v>2938</v>
      </c>
      <c r="G256" s="32">
        <v>1324</v>
      </c>
      <c r="H256" s="31" t="s">
        <v>94</v>
      </c>
      <c r="I256" s="32">
        <v>88.71</v>
      </c>
      <c r="J256" s="33">
        <v>14.9250366362304</v>
      </c>
      <c r="K256" s="31" t="s">
        <v>94</v>
      </c>
      <c r="L256" s="31" t="s">
        <v>95</v>
      </c>
    </row>
    <row r="257" spans="1:12" x14ac:dyDescent="0.2">
      <c r="A257" t="str">
        <f>VLOOKUP(B257,StateFIPS!A$2:B$52,2)</f>
        <v>Oklahoma</v>
      </c>
      <c r="B257">
        <f t="shared" si="6"/>
        <v>40</v>
      </c>
      <c r="C257" s="31" t="s">
        <v>2134</v>
      </c>
      <c r="D257" s="31" t="s">
        <v>93</v>
      </c>
      <c r="E257" s="31" t="s">
        <v>2937</v>
      </c>
      <c r="F257" s="31" t="s">
        <v>2938</v>
      </c>
      <c r="G257" s="32">
        <v>11795</v>
      </c>
      <c r="H257" s="31" t="s">
        <v>94</v>
      </c>
      <c r="I257" s="32">
        <v>593</v>
      </c>
      <c r="J257" s="33">
        <v>19.890387858347399</v>
      </c>
      <c r="K257" s="31" t="s">
        <v>94</v>
      </c>
      <c r="L257" s="31" t="s">
        <v>95</v>
      </c>
    </row>
    <row r="258" spans="1:12" x14ac:dyDescent="0.2">
      <c r="A258" t="str">
        <f>VLOOKUP(B258,StateFIPS!A$2:B$52,2)</f>
        <v>Vermont</v>
      </c>
      <c r="B258">
        <f t="shared" si="6"/>
        <v>50</v>
      </c>
      <c r="C258" s="31" t="s">
        <v>2375</v>
      </c>
      <c r="D258" s="31" t="s">
        <v>93</v>
      </c>
      <c r="E258" s="31" t="s">
        <v>2937</v>
      </c>
      <c r="F258" s="31" t="s">
        <v>2938</v>
      </c>
      <c r="G258" s="32">
        <v>1537</v>
      </c>
      <c r="H258" s="31" t="s">
        <v>94</v>
      </c>
      <c r="I258" s="32">
        <v>103.82</v>
      </c>
      <c r="J258" s="33">
        <v>14.804469273743001</v>
      </c>
      <c r="K258" s="31" t="s">
        <v>94</v>
      </c>
      <c r="L258" s="31" t="s">
        <v>95</v>
      </c>
    </row>
    <row r="259" spans="1:12" x14ac:dyDescent="0.2">
      <c r="A259" t="str">
        <f>VLOOKUP(B259,StateFIPS!A$2:B$52,2)</f>
        <v>Georgia</v>
      </c>
      <c r="B259">
        <f t="shared" ref="B259:B322" si="7">VALUE(LEFT(C259,2))</f>
        <v>13</v>
      </c>
      <c r="C259" s="31" t="s">
        <v>2026</v>
      </c>
      <c r="D259" s="31" t="s">
        <v>93</v>
      </c>
      <c r="E259" s="31" t="s">
        <v>2937</v>
      </c>
      <c r="F259" s="31" t="s">
        <v>2938</v>
      </c>
      <c r="G259" s="32">
        <v>16695</v>
      </c>
      <c r="H259" s="31" t="s">
        <v>94</v>
      </c>
      <c r="I259" s="32">
        <v>830</v>
      </c>
      <c r="J259" s="33">
        <v>20.1144578313253</v>
      </c>
      <c r="K259" s="31" t="s">
        <v>94</v>
      </c>
      <c r="L259" s="31" t="s">
        <v>95</v>
      </c>
    </row>
    <row r="260" spans="1:12" x14ac:dyDescent="0.2">
      <c r="A260" t="str">
        <f>VLOOKUP(B260,StateFIPS!A$2:B$52,2)</f>
        <v>Georgia</v>
      </c>
      <c r="B260">
        <f t="shared" si="7"/>
        <v>13</v>
      </c>
      <c r="C260" s="31" t="s">
        <v>742</v>
      </c>
      <c r="D260" s="31" t="s">
        <v>93</v>
      </c>
      <c r="E260" s="31" t="s">
        <v>2937</v>
      </c>
      <c r="F260" s="31" t="s">
        <v>2938</v>
      </c>
      <c r="G260" s="32">
        <v>19824</v>
      </c>
      <c r="H260" s="31" t="s">
        <v>94</v>
      </c>
      <c r="I260" s="32">
        <v>985</v>
      </c>
      <c r="J260" s="33">
        <v>20.125888324873099</v>
      </c>
      <c r="K260" s="31" t="s">
        <v>94</v>
      </c>
      <c r="L260" s="31" t="s">
        <v>95</v>
      </c>
    </row>
    <row r="261" spans="1:12" x14ac:dyDescent="0.2">
      <c r="A261" t="str">
        <f>VLOOKUP(B261,StateFIPS!A$2:B$52,2)</f>
        <v>Vermont</v>
      </c>
      <c r="B261">
        <f t="shared" si="7"/>
        <v>50</v>
      </c>
      <c r="C261" s="31" t="s">
        <v>2639</v>
      </c>
      <c r="D261" s="31" t="s">
        <v>93</v>
      </c>
      <c r="E261" s="31" t="s">
        <v>2937</v>
      </c>
      <c r="F261" s="31" t="s">
        <v>2938</v>
      </c>
      <c r="G261" s="32">
        <v>1215</v>
      </c>
      <c r="H261" s="31" t="s">
        <v>94</v>
      </c>
      <c r="I261" s="32">
        <v>81.650000000000006</v>
      </c>
      <c r="J261" s="33">
        <v>14.8805878750765</v>
      </c>
      <c r="K261" s="31" t="s">
        <v>94</v>
      </c>
      <c r="L261" s="31" t="s">
        <v>95</v>
      </c>
    </row>
    <row r="262" spans="1:12" x14ac:dyDescent="0.2">
      <c r="A262" t="str">
        <f>VLOOKUP(B262,StateFIPS!A$2:B$52,2)</f>
        <v>Vermont</v>
      </c>
      <c r="B262">
        <f t="shared" si="7"/>
        <v>50</v>
      </c>
      <c r="C262" s="31" t="s">
        <v>2339</v>
      </c>
      <c r="D262" s="31" t="s">
        <v>93</v>
      </c>
      <c r="E262" s="31" t="s">
        <v>2937</v>
      </c>
      <c r="F262" s="31" t="s">
        <v>2938</v>
      </c>
      <c r="G262" s="32">
        <v>1324</v>
      </c>
      <c r="H262" s="31" t="s">
        <v>94</v>
      </c>
      <c r="I262" s="32">
        <v>88.71</v>
      </c>
      <c r="J262" s="33">
        <v>14.9250366362304</v>
      </c>
      <c r="K262" s="31" t="s">
        <v>94</v>
      </c>
      <c r="L262" s="31" t="s">
        <v>95</v>
      </c>
    </row>
    <row r="263" spans="1:12" x14ac:dyDescent="0.2">
      <c r="A263" t="str">
        <f>VLOOKUP(B263,StateFIPS!A$2:B$52,2)</f>
        <v>Ohio</v>
      </c>
      <c r="B263">
        <f t="shared" si="7"/>
        <v>39</v>
      </c>
      <c r="C263" s="31" t="s">
        <v>1955</v>
      </c>
      <c r="D263" s="31" t="s">
        <v>93</v>
      </c>
      <c r="E263" s="31" t="s">
        <v>2937</v>
      </c>
      <c r="F263" s="31" t="s">
        <v>2938</v>
      </c>
      <c r="G263" s="32">
        <v>13241</v>
      </c>
      <c r="H263" s="31" t="s">
        <v>94</v>
      </c>
      <c r="I263" s="32">
        <v>944</v>
      </c>
      <c r="J263" s="33">
        <v>14.026483050847499</v>
      </c>
      <c r="K263" s="31" t="s">
        <v>94</v>
      </c>
      <c r="L263" s="31" t="s">
        <v>95</v>
      </c>
    </row>
    <row r="264" spans="1:12" x14ac:dyDescent="0.2">
      <c r="A264" t="str">
        <f>VLOOKUP(B264,StateFIPS!A$2:B$52,2)</f>
        <v>Georgia</v>
      </c>
      <c r="B264">
        <f t="shared" si="7"/>
        <v>13</v>
      </c>
      <c r="C264" s="31" t="s">
        <v>2024</v>
      </c>
      <c r="D264" s="31" t="s">
        <v>93</v>
      </c>
      <c r="E264" s="31" t="s">
        <v>2937</v>
      </c>
      <c r="F264" s="31" t="s">
        <v>2938</v>
      </c>
      <c r="G264" s="32">
        <v>245.46</v>
      </c>
      <c r="H264" s="31" t="s">
        <v>94</v>
      </c>
      <c r="I264" s="32">
        <v>12.1</v>
      </c>
      <c r="J264" s="33">
        <v>20.285950413223102</v>
      </c>
      <c r="K264" s="31" t="s">
        <v>94</v>
      </c>
      <c r="L264" s="31" t="s">
        <v>95</v>
      </c>
    </row>
    <row r="265" spans="1:12" x14ac:dyDescent="0.2">
      <c r="A265" t="str">
        <f>VLOOKUP(B265,StateFIPS!A$2:B$52,2)</f>
        <v>Georgia</v>
      </c>
      <c r="B265">
        <f t="shared" si="7"/>
        <v>13</v>
      </c>
      <c r="C265" s="31" t="s">
        <v>740</v>
      </c>
      <c r="D265" s="31" t="s">
        <v>93</v>
      </c>
      <c r="E265" s="31" t="s">
        <v>2937</v>
      </c>
      <c r="F265" s="31" t="s">
        <v>2938</v>
      </c>
      <c r="G265" s="32">
        <v>19824</v>
      </c>
      <c r="H265" s="31" t="s">
        <v>94</v>
      </c>
      <c r="I265" s="32">
        <v>985</v>
      </c>
      <c r="J265" s="33">
        <v>20.125888324873099</v>
      </c>
      <c r="K265" s="31" t="s">
        <v>94</v>
      </c>
      <c r="L265" s="31" t="s">
        <v>95</v>
      </c>
    </row>
    <row r="266" spans="1:12" x14ac:dyDescent="0.2">
      <c r="A266" t="str">
        <f>VLOOKUP(B266,StateFIPS!A$2:B$52,2)</f>
        <v>Georgia</v>
      </c>
      <c r="B266">
        <f t="shared" si="7"/>
        <v>13</v>
      </c>
      <c r="C266" s="31" t="s">
        <v>2992</v>
      </c>
      <c r="D266" s="31" t="s">
        <v>93</v>
      </c>
      <c r="E266" s="31" t="s">
        <v>2937</v>
      </c>
      <c r="F266" s="31" t="s">
        <v>2938</v>
      </c>
      <c r="G266" s="32">
        <v>19824</v>
      </c>
      <c r="H266" s="31" t="s">
        <v>94</v>
      </c>
      <c r="I266" s="32">
        <v>985</v>
      </c>
      <c r="J266" s="33">
        <v>20.125888324873099</v>
      </c>
      <c r="K266" s="31" t="s">
        <v>94</v>
      </c>
      <c r="L266" s="31" t="s">
        <v>95</v>
      </c>
    </row>
    <row r="267" spans="1:12" x14ac:dyDescent="0.2">
      <c r="A267" t="str">
        <f>VLOOKUP(B267,StateFIPS!A$2:B$52,2)</f>
        <v>Vermont</v>
      </c>
      <c r="B267">
        <f t="shared" si="7"/>
        <v>50</v>
      </c>
      <c r="C267" s="31" t="s">
        <v>2352</v>
      </c>
      <c r="D267" s="31" t="s">
        <v>93</v>
      </c>
      <c r="E267" s="31" t="s">
        <v>2937</v>
      </c>
      <c r="F267" s="31" t="s">
        <v>2938</v>
      </c>
      <c r="G267" s="32">
        <v>1574</v>
      </c>
      <c r="H267" s="31" t="s">
        <v>94</v>
      </c>
      <c r="I267" s="32">
        <v>105.84</v>
      </c>
      <c r="J267" s="33">
        <v>14.8715041572184</v>
      </c>
      <c r="K267" s="31" t="s">
        <v>94</v>
      </c>
      <c r="L267" s="31" t="s">
        <v>95</v>
      </c>
    </row>
    <row r="268" spans="1:12" x14ac:dyDescent="0.2">
      <c r="A268" t="str">
        <f>VLOOKUP(B268,StateFIPS!A$2:B$52,2)</f>
        <v>Vermont</v>
      </c>
      <c r="B268">
        <f t="shared" si="7"/>
        <v>50</v>
      </c>
      <c r="C268" s="31" t="s">
        <v>2347</v>
      </c>
      <c r="D268" s="31" t="s">
        <v>93</v>
      </c>
      <c r="E268" s="31" t="s">
        <v>2937</v>
      </c>
      <c r="F268" s="31" t="s">
        <v>2938</v>
      </c>
      <c r="G268" s="32">
        <v>1324</v>
      </c>
      <c r="H268" s="31" t="s">
        <v>94</v>
      </c>
      <c r="I268" s="32">
        <v>88.71</v>
      </c>
      <c r="J268" s="33">
        <v>14.9250366362304</v>
      </c>
      <c r="K268" s="31" t="s">
        <v>94</v>
      </c>
      <c r="L268" s="31" t="s">
        <v>95</v>
      </c>
    </row>
    <row r="269" spans="1:12" x14ac:dyDescent="0.2">
      <c r="A269" t="str">
        <f>VLOOKUP(B269,StateFIPS!A$2:B$52,2)</f>
        <v>Vermont</v>
      </c>
      <c r="B269">
        <f t="shared" si="7"/>
        <v>50</v>
      </c>
      <c r="C269" s="31" t="s">
        <v>2345</v>
      </c>
      <c r="D269" s="31" t="s">
        <v>93</v>
      </c>
      <c r="E269" s="31" t="s">
        <v>2937</v>
      </c>
      <c r="F269" s="31" t="s">
        <v>2938</v>
      </c>
      <c r="G269" s="32">
        <v>1324</v>
      </c>
      <c r="H269" s="31" t="s">
        <v>94</v>
      </c>
      <c r="I269" s="32">
        <v>88.71</v>
      </c>
      <c r="J269" s="33">
        <v>14.9250366362304</v>
      </c>
      <c r="K269" s="31" t="s">
        <v>94</v>
      </c>
      <c r="L269" s="31" t="s">
        <v>95</v>
      </c>
    </row>
    <row r="270" spans="1:12" x14ac:dyDescent="0.2">
      <c r="A270" t="str">
        <f>VLOOKUP(B270,StateFIPS!A$2:B$52,2)</f>
        <v>Vermont</v>
      </c>
      <c r="B270">
        <f t="shared" si="7"/>
        <v>50</v>
      </c>
      <c r="C270" s="31" t="s">
        <v>2642</v>
      </c>
      <c r="D270" s="31" t="s">
        <v>93</v>
      </c>
      <c r="E270" s="31" t="s">
        <v>2937</v>
      </c>
      <c r="F270" s="31" t="s">
        <v>2938</v>
      </c>
      <c r="G270" s="32">
        <v>2235</v>
      </c>
      <c r="H270" s="31" t="s">
        <v>94</v>
      </c>
      <c r="I270" s="32">
        <v>151</v>
      </c>
      <c r="J270" s="33">
        <v>14.801324503311299</v>
      </c>
      <c r="K270" s="31" t="s">
        <v>94</v>
      </c>
      <c r="L270" s="31" t="s">
        <v>95</v>
      </c>
    </row>
    <row r="271" spans="1:12" x14ac:dyDescent="0.2">
      <c r="A271" t="str">
        <f>VLOOKUP(B271,StateFIPS!A$2:B$52,2)</f>
        <v>Vermont</v>
      </c>
      <c r="B271">
        <f t="shared" si="7"/>
        <v>50</v>
      </c>
      <c r="C271" s="31" t="s">
        <v>2643</v>
      </c>
      <c r="D271" s="31" t="s">
        <v>93</v>
      </c>
      <c r="E271" s="31" t="s">
        <v>2937</v>
      </c>
      <c r="F271" s="31" t="s">
        <v>2938</v>
      </c>
      <c r="G271" s="32">
        <v>4220</v>
      </c>
      <c r="H271" s="31" t="s">
        <v>94</v>
      </c>
      <c r="I271" s="32">
        <v>284</v>
      </c>
      <c r="J271" s="33">
        <v>14.8591549295775</v>
      </c>
      <c r="K271" s="31" t="s">
        <v>94</v>
      </c>
      <c r="L271" s="31" t="s">
        <v>95</v>
      </c>
    </row>
    <row r="272" spans="1:12" x14ac:dyDescent="0.2">
      <c r="A272" t="str">
        <f>VLOOKUP(B272,StateFIPS!A$2:B$52,2)</f>
        <v>Oklahoma</v>
      </c>
      <c r="B272">
        <f t="shared" si="7"/>
        <v>40</v>
      </c>
      <c r="C272" s="31" t="s">
        <v>1438</v>
      </c>
      <c r="D272" s="31" t="s">
        <v>93</v>
      </c>
      <c r="E272" s="31" t="s">
        <v>2937</v>
      </c>
      <c r="F272" s="31" t="s">
        <v>2938</v>
      </c>
      <c r="G272" s="32">
        <v>9841</v>
      </c>
      <c r="H272" s="31" t="s">
        <v>94</v>
      </c>
      <c r="I272" s="32">
        <v>495</v>
      </c>
      <c r="J272" s="33">
        <v>19.880808080808102</v>
      </c>
      <c r="K272" s="31" t="s">
        <v>94</v>
      </c>
      <c r="L272" s="31" t="s">
        <v>95</v>
      </c>
    </row>
    <row r="273" spans="1:12" x14ac:dyDescent="0.2">
      <c r="A273" t="str">
        <f>VLOOKUP(B273,StateFIPS!A$2:B$52,2)</f>
        <v>Vermont</v>
      </c>
      <c r="B273">
        <f t="shared" si="7"/>
        <v>50</v>
      </c>
      <c r="C273" s="31" t="s">
        <v>2627</v>
      </c>
      <c r="D273" s="31" t="s">
        <v>93</v>
      </c>
      <c r="E273" s="31" t="s">
        <v>2937</v>
      </c>
      <c r="F273" s="31" t="s">
        <v>2938</v>
      </c>
      <c r="G273" s="32">
        <v>1324</v>
      </c>
      <c r="H273" s="31" t="s">
        <v>94</v>
      </c>
      <c r="I273" s="32">
        <v>88.71</v>
      </c>
      <c r="J273" s="33">
        <v>14.9250366362304</v>
      </c>
      <c r="K273" s="31" t="s">
        <v>94</v>
      </c>
      <c r="L273" s="31" t="s">
        <v>95</v>
      </c>
    </row>
    <row r="274" spans="1:12" x14ac:dyDescent="0.2">
      <c r="A274" t="str">
        <f>VLOOKUP(B274,StateFIPS!A$2:B$52,2)</f>
        <v>Oklahoma</v>
      </c>
      <c r="B274">
        <f t="shared" si="7"/>
        <v>40</v>
      </c>
      <c r="C274" s="31" t="s">
        <v>1436</v>
      </c>
      <c r="D274" s="31" t="s">
        <v>93</v>
      </c>
      <c r="E274" s="31" t="s">
        <v>2937</v>
      </c>
      <c r="F274" s="31" t="s">
        <v>2938</v>
      </c>
      <c r="G274" s="32">
        <v>8918</v>
      </c>
      <c r="H274" s="31" t="s">
        <v>94</v>
      </c>
      <c r="I274" s="32">
        <v>448</v>
      </c>
      <c r="J274" s="33">
        <v>19.90625</v>
      </c>
      <c r="K274" s="31" t="s">
        <v>94</v>
      </c>
      <c r="L274" s="31" t="s">
        <v>95</v>
      </c>
    </row>
    <row r="275" spans="1:12" x14ac:dyDescent="0.2">
      <c r="A275" t="str">
        <f>VLOOKUP(B275,StateFIPS!A$2:B$52,2)</f>
        <v>Ohio</v>
      </c>
      <c r="B275">
        <f t="shared" si="7"/>
        <v>39</v>
      </c>
      <c r="C275" s="31" t="s">
        <v>1430</v>
      </c>
      <c r="D275" s="31" t="s">
        <v>93</v>
      </c>
      <c r="E275" s="31" t="s">
        <v>2937</v>
      </c>
      <c r="F275" s="31" t="s">
        <v>2938</v>
      </c>
      <c r="G275" s="32">
        <v>1707</v>
      </c>
      <c r="H275" s="31" t="s">
        <v>94</v>
      </c>
      <c r="I275" s="32">
        <v>122</v>
      </c>
      <c r="J275" s="33">
        <v>13.991803278688501</v>
      </c>
      <c r="K275" s="31" t="s">
        <v>94</v>
      </c>
      <c r="L275" s="31" t="s">
        <v>95</v>
      </c>
    </row>
    <row r="276" spans="1:12" x14ac:dyDescent="0.2">
      <c r="A276" t="str">
        <f>VLOOKUP(B276,StateFIPS!A$2:B$52,2)</f>
        <v>Georgia</v>
      </c>
      <c r="B276">
        <f t="shared" si="7"/>
        <v>13</v>
      </c>
      <c r="C276" s="31" t="s">
        <v>741</v>
      </c>
      <c r="D276" s="31" t="s">
        <v>93</v>
      </c>
      <c r="E276" s="31" t="s">
        <v>2937</v>
      </c>
      <c r="F276" s="31" t="s">
        <v>2938</v>
      </c>
      <c r="G276" s="32">
        <v>19824</v>
      </c>
      <c r="H276" s="31" t="s">
        <v>94</v>
      </c>
      <c r="I276" s="32">
        <v>985</v>
      </c>
      <c r="J276" s="33">
        <v>20.125888324873099</v>
      </c>
      <c r="K276" s="31" t="s">
        <v>94</v>
      </c>
      <c r="L276" s="31" t="s">
        <v>95</v>
      </c>
    </row>
    <row r="277" spans="1:12" x14ac:dyDescent="0.2">
      <c r="A277" t="str">
        <f>VLOOKUP(B277,StateFIPS!A$2:B$52,2)</f>
        <v>Virginia</v>
      </c>
      <c r="B277">
        <f t="shared" si="7"/>
        <v>51</v>
      </c>
      <c r="C277" s="31" t="s">
        <v>1094</v>
      </c>
      <c r="D277" s="31" t="s">
        <v>93</v>
      </c>
      <c r="E277" s="31" t="s">
        <v>2937</v>
      </c>
      <c r="F277" s="31" t="s">
        <v>2938</v>
      </c>
      <c r="G277" s="32">
        <v>322.35000000000002</v>
      </c>
      <c r="H277" s="31" t="s">
        <v>94</v>
      </c>
      <c r="I277" s="32">
        <v>21.08</v>
      </c>
      <c r="J277" s="33">
        <v>15.2917457305503</v>
      </c>
      <c r="K277" s="31" t="s">
        <v>94</v>
      </c>
      <c r="L277" s="31" t="s">
        <v>95</v>
      </c>
    </row>
    <row r="278" spans="1:12" x14ac:dyDescent="0.2">
      <c r="A278" t="str">
        <f>VLOOKUP(B278,StateFIPS!A$2:B$52,2)</f>
        <v>Georgia</v>
      </c>
      <c r="B278">
        <f t="shared" si="7"/>
        <v>13</v>
      </c>
      <c r="C278" s="31" t="s">
        <v>766</v>
      </c>
      <c r="D278" s="31" t="s">
        <v>93</v>
      </c>
      <c r="E278" s="31" t="s">
        <v>2937</v>
      </c>
      <c r="F278" s="31" t="s">
        <v>2938</v>
      </c>
      <c r="G278" s="32">
        <v>27528</v>
      </c>
      <c r="H278" s="31" t="s">
        <v>94</v>
      </c>
      <c r="I278" s="32">
        <v>1367</v>
      </c>
      <c r="J278" s="33">
        <v>20.137527432333599</v>
      </c>
      <c r="K278" s="31" t="s">
        <v>94</v>
      </c>
      <c r="L278" s="31" t="s">
        <v>95</v>
      </c>
    </row>
    <row r="279" spans="1:12" x14ac:dyDescent="0.2">
      <c r="A279" t="str">
        <f>VLOOKUP(B279,StateFIPS!A$2:B$52,2)</f>
        <v>Minnesota</v>
      </c>
      <c r="B279">
        <f t="shared" si="7"/>
        <v>27</v>
      </c>
      <c r="C279" s="31" t="s">
        <v>1874</v>
      </c>
      <c r="D279" s="31" t="s">
        <v>93</v>
      </c>
      <c r="E279" s="31" t="s">
        <v>2937</v>
      </c>
      <c r="F279" s="31" t="s">
        <v>2938</v>
      </c>
      <c r="G279" s="32">
        <v>16007</v>
      </c>
      <c r="H279" s="31" t="s">
        <v>94</v>
      </c>
      <c r="I279" s="32">
        <v>1190</v>
      </c>
      <c r="J279" s="33">
        <v>13.4512605042017</v>
      </c>
      <c r="K279" s="31" t="s">
        <v>94</v>
      </c>
      <c r="L279" s="31" t="s">
        <v>95</v>
      </c>
    </row>
    <row r="280" spans="1:12" x14ac:dyDescent="0.2">
      <c r="A280" t="str">
        <f>VLOOKUP(B280,StateFIPS!A$2:B$52,2)</f>
        <v>Ohio</v>
      </c>
      <c r="B280">
        <f t="shared" si="7"/>
        <v>39</v>
      </c>
      <c r="C280" s="31" t="s">
        <v>2759</v>
      </c>
      <c r="D280" s="31" t="s">
        <v>93</v>
      </c>
      <c r="E280" s="31" t="s">
        <v>2937</v>
      </c>
      <c r="F280" s="31" t="s">
        <v>2938</v>
      </c>
      <c r="G280" s="32">
        <v>678</v>
      </c>
      <c r="H280" s="31" t="s">
        <v>94</v>
      </c>
      <c r="I280" s="32">
        <v>48.53</v>
      </c>
      <c r="J280" s="33">
        <v>13.9707397486091</v>
      </c>
      <c r="K280" s="31" t="s">
        <v>94</v>
      </c>
      <c r="L280" s="31" t="s">
        <v>95</v>
      </c>
    </row>
    <row r="281" spans="1:12" x14ac:dyDescent="0.2">
      <c r="A281" t="str">
        <f>VLOOKUP(B281,StateFIPS!A$2:B$52,2)</f>
        <v>Ohio</v>
      </c>
      <c r="B281">
        <f t="shared" si="7"/>
        <v>39</v>
      </c>
      <c r="C281" s="31" t="s">
        <v>1466</v>
      </c>
      <c r="D281" s="31" t="s">
        <v>93</v>
      </c>
      <c r="E281" s="31" t="s">
        <v>2937</v>
      </c>
      <c r="F281" s="31" t="s">
        <v>2938</v>
      </c>
      <c r="G281" s="32">
        <v>11208</v>
      </c>
      <c r="H281" s="31" t="s">
        <v>94</v>
      </c>
      <c r="I281" s="32">
        <v>800</v>
      </c>
      <c r="J281" s="33">
        <v>14.01</v>
      </c>
      <c r="K281" s="31" t="s">
        <v>94</v>
      </c>
      <c r="L281" s="31" t="s">
        <v>95</v>
      </c>
    </row>
    <row r="282" spans="1:12" x14ac:dyDescent="0.2">
      <c r="A282" t="str">
        <f>VLOOKUP(B282,StateFIPS!A$2:B$52,2)</f>
        <v>Georgia</v>
      </c>
      <c r="B282">
        <f t="shared" si="7"/>
        <v>13</v>
      </c>
      <c r="C282" s="31" t="s">
        <v>765</v>
      </c>
      <c r="D282" s="31" t="s">
        <v>93</v>
      </c>
      <c r="E282" s="31" t="s">
        <v>2937</v>
      </c>
      <c r="F282" s="31" t="s">
        <v>2938</v>
      </c>
      <c r="G282" s="32">
        <v>19824</v>
      </c>
      <c r="H282" s="31" t="s">
        <v>94</v>
      </c>
      <c r="I282" s="32">
        <v>985</v>
      </c>
      <c r="J282" s="33">
        <v>20.125888324873099</v>
      </c>
      <c r="K282" s="31" t="s">
        <v>94</v>
      </c>
      <c r="L282" s="31" t="s">
        <v>95</v>
      </c>
    </row>
    <row r="283" spans="1:12" x14ac:dyDescent="0.2">
      <c r="A283" t="str">
        <f>VLOOKUP(B283,StateFIPS!A$2:B$52,2)</f>
        <v>Georgia</v>
      </c>
      <c r="B283">
        <f t="shared" si="7"/>
        <v>13</v>
      </c>
      <c r="C283" s="31" t="s">
        <v>764</v>
      </c>
      <c r="D283" s="31" t="s">
        <v>93</v>
      </c>
      <c r="E283" s="31" t="s">
        <v>2937</v>
      </c>
      <c r="F283" s="31" t="s">
        <v>2938</v>
      </c>
      <c r="G283" s="32">
        <v>19824</v>
      </c>
      <c r="H283" s="31" t="s">
        <v>94</v>
      </c>
      <c r="I283" s="32">
        <v>985</v>
      </c>
      <c r="J283" s="33">
        <v>20.125888324873099</v>
      </c>
      <c r="K283" s="31" t="s">
        <v>94</v>
      </c>
      <c r="L283" s="31" t="s">
        <v>95</v>
      </c>
    </row>
    <row r="284" spans="1:12" x14ac:dyDescent="0.2">
      <c r="A284" t="str">
        <f>VLOOKUP(B284,StateFIPS!A$2:B$52,2)</f>
        <v>Georgia</v>
      </c>
      <c r="B284">
        <f t="shared" si="7"/>
        <v>13</v>
      </c>
      <c r="C284" s="31" t="s">
        <v>763</v>
      </c>
      <c r="D284" s="31" t="s">
        <v>93</v>
      </c>
      <c r="E284" s="31" t="s">
        <v>2937</v>
      </c>
      <c r="F284" s="31" t="s">
        <v>2938</v>
      </c>
      <c r="G284" s="32">
        <v>19824</v>
      </c>
      <c r="H284" s="31" t="s">
        <v>94</v>
      </c>
      <c r="I284" s="32">
        <v>985</v>
      </c>
      <c r="J284" s="33">
        <v>20.125888324873099</v>
      </c>
      <c r="K284" s="31" t="s">
        <v>94</v>
      </c>
      <c r="L284" s="31" t="s">
        <v>95</v>
      </c>
    </row>
    <row r="285" spans="1:12" x14ac:dyDescent="0.2">
      <c r="A285" t="str">
        <f>VLOOKUP(B285,StateFIPS!A$2:B$52,2)</f>
        <v>Ohio</v>
      </c>
      <c r="B285">
        <f t="shared" si="7"/>
        <v>39</v>
      </c>
      <c r="C285" s="31" t="s">
        <v>1835</v>
      </c>
      <c r="D285" s="31" t="s">
        <v>93</v>
      </c>
      <c r="E285" s="31" t="s">
        <v>2937</v>
      </c>
      <c r="F285" s="31" t="s">
        <v>2938</v>
      </c>
      <c r="G285" s="32">
        <v>11886</v>
      </c>
      <c r="H285" s="31" t="s">
        <v>94</v>
      </c>
      <c r="I285" s="32">
        <v>848</v>
      </c>
      <c r="J285" s="33">
        <v>14.0165094339623</v>
      </c>
      <c r="K285" s="31" t="s">
        <v>94</v>
      </c>
      <c r="L285" s="31" t="s">
        <v>95</v>
      </c>
    </row>
    <row r="286" spans="1:12" x14ac:dyDescent="0.2">
      <c r="A286" t="str">
        <f>VLOOKUP(B286,StateFIPS!A$2:B$52,2)</f>
        <v>Missouri</v>
      </c>
      <c r="B286">
        <f t="shared" si="7"/>
        <v>29</v>
      </c>
      <c r="C286" s="31" t="s">
        <v>344</v>
      </c>
      <c r="D286" s="31" t="s">
        <v>93</v>
      </c>
      <c r="E286" s="31" t="s">
        <v>2937</v>
      </c>
      <c r="F286" s="31" t="s">
        <v>2938</v>
      </c>
      <c r="G286" s="32">
        <v>21406</v>
      </c>
      <c r="H286" s="31" t="s">
        <v>94</v>
      </c>
      <c r="I286" s="32">
        <v>1075</v>
      </c>
      <c r="J286" s="33">
        <v>19.912558139534902</v>
      </c>
      <c r="K286" s="31" t="s">
        <v>94</v>
      </c>
      <c r="L286" s="31" t="s">
        <v>95</v>
      </c>
    </row>
    <row r="287" spans="1:12" x14ac:dyDescent="0.2">
      <c r="A287" t="str">
        <f>VLOOKUP(B287,StateFIPS!A$2:B$52,2)</f>
        <v>Georgia</v>
      </c>
      <c r="B287">
        <f t="shared" si="7"/>
        <v>13</v>
      </c>
      <c r="C287" s="31" t="s">
        <v>762</v>
      </c>
      <c r="D287" s="31" t="s">
        <v>93</v>
      </c>
      <c r="E287" s="31" t="s">
        <v>2937</v>
      </c>
      <c r="F287" s="31" t="s">
        <v>2938</v>
      </c>
      <c r="G287" s="32">
        <v>19824</v>
      </c>
      <c r="H287" s="31" t="s">
        <v>94</v>
      </c>
      <c r="I287" s="32">
        <v>985</v>
      </c>
      <c r="J287" s="33">
        <v>20.125888324873099</v>
      </c>
      <c r="K287" s="31" t="s">
        <v>94</v>
      </c>
      <c r="L287" s="31" t="s">
        <v>95</v>
      </c>
    </row>
    <row r="288" spans="1:12" x14ac:dyDescent="0.2">
      <c r="A288" t="str">
        <f>VLOOKUP(B288,StateFIPS!A$2:B$52,2)</f>
        <v>Georgia</v>
      </c>
      <c r="B288">
        <f t="shared" si="7"/>
        <v>13</v>
      </c>
      <c r="C288" s="31" t="s">
        <v>2015</v>
      </c>
      <c r="D288" s="31" t="s">
        <v>93</v>
      </c>
      <c r="E288" s="31" t="s">
        <v>2937</v>
      </c>
      <c r="F288" s="31" t="s">
        <v>2938</v>
      </c>
      <c r="G288" s="32">
        <v>19824</v>
      </c>
      <c r="H288" s="31" t="s">
        <v>94</v>
      </c>
      <c r="I288" s="32">
        <v>985</v>
      </c>
      <c r="J288" s="33">
        <v>20.125888324873099</v>
      </c>
      <c r="K288" s="31" t="s">
        <v>94</v>
      </c>
      <c r="L288" s="31" t="s">
        <v>95</v>
      </c>
    </row>
    <row r="289" spans="1:12" x14ac:dyDescent="0.2">
      <c r="A289" t="str">
        <f>VLOOKUP(B289,StateFIPS!A$2:B$52,2)</f>
        <v>Georgia</v>
      </c>
      <c r="B289">
        <f t="shared" si="7"/>
        <v>13</v>
      </c>
      <c r="C289" s="31" t="s">
        <v>733</v>
      </c>
      <c r="D289" s="31" t="s">
        <v>93</v>
      </c>
      <c r="E289" s="31" t="s">
        <v>2937</v>
      </c>
      <c r="F289" s="31" t="s">
        <v>2938</v>
      </c>
      <c r="G289" s="32">
        <v>1657</v>
      </c>
      <c r="H289" s="31" t="s">
        <v>94</v>
      </c>
      <c r="I289" s="32">
        <v>81.69</v>
      </c>
      <c r="J289" s="33">
        <v>20.284000489656002</v>
      </c>
      <c r="K289" s="31" t="s">
        <v>94</v>
      </c>
      <c r="L289" s="31" t="s">
        <v>95</v>
      </c>
    </row>
    <row r="290" spans="1:12" x14ac:dyDescent="0.2">
      <c r="A290" t="str">
        <f>VLOOKUP(B290,StateFIPS!A$2:B$52,2)</f>
        <v>Minnesota</v>
      </c>
      <c r="B290">
        <f t="shared" si="7"/>
        <v>27</v>
      </c>
      <c r="C290" s="31" t="s">
        <v>1913</v>
      </c>
      <c r="D290" s="31" t="s">
        <v>93</v>
      </c>
      <c r="E290" s="31" t="s">
        <v>2937</v>
      </c>
      <c r="F290" s="31" t="s">
        <v>2938</v>
      </c>
      <c r="G290" s="32">
        <v>16007</v>
      </c>
      <c r="H290" s="31" t="s">
        <v>94</v>
      </c>
      <c r="I290" s="32">
        <v>1190</v>
      </c>
      <c r="J290" s="33">
        <v>13.4512605042017</v>
      </c>
      <c r="K290" s="31" t="s">
        <v>94</v>
      </c>
      <c r="L290" s="31" t="s">
        <v>95</v>
      </c>
    </row>
    <row r="291" spans="1:12" x14ac:dyDescent="0.2">
      <c r="A291" t="str">
        <f>VLOOKUP(B291,StateFIPS!A$2:B$52,2)</f>
        <v>Ohio</v>
      </c>
      <c r="B291">
        <f t="shared" si="7"/>
        <v>39</v>
      </c>
      <c r="C291" s="31" t="s">
        <v>1493</v>
      </c>
      <c r="D291" s="31" t="s">
        <v>93</v>
      </c>
      <c r="E291" s="31" t="s">
        <v>2937</v>
      </c>
      <c r="F291" s="31" t="s">
        <v>2938</v>
      </c>
      <c r="G291" s="32">
        <v>25385</v>
      </c>
      <c r="H291" s="31" t="s">
        <v>94</v>
      </c>
      <c r="I291" s="32">
        <v>1812</v>
      </c>
      <c r="J291" s="33">
        <v>14.0093818984547</v>
      </c>
      <c r="K291" s="31" t="s">
        <v>94</v>
      </c>
      <c r="L291" s="31" t="s">
        <v>95</v>
      </c>
    </row>
    <row r="292" spans="1:12" x14ac:dyDescent="0.2">
      <c r="A292" t="str">
        <f>VLOOKUP(B292,StateFIPS!A$2:B$52,2)</f>
        <v>Virginia</v>
      </c>
      <c r="B292">
        <f t="shared" si="7"/>
        <v>51</v>
      </c>
      <c r="C292" s="31" t="s">
        <v>2565</v>
      </c>
      <c r="D292" s="31" t="s">
        <v>93</v>
      </c>
      <c r="E292" s="31" t="s">
        <v>2937</v>
      </c>
      <c r="F292" s="31" t="s">
        <v>2938</v>
      </c>
      <c r="G292" s="32">
        <v>684.73</v>
      </c>
      <c r="H292" s="31" t="s">
        <v>94</v>
      </c>
      <c r="I292" s="32">
        <v>45.16</v>
      </c>
      <c r="J292" s="33">
        <v>15.1623117803366</v>
      </c>
      <c r="K292" s="31" t="s">
        <v>94</v>
      </c>
      <c r="L292" s="31" t="s">
        <v>95</v>
      </c>
    </row>
    <row r="293" spans="1:12" x14ac:dyDescent="0.2">
      <c r="A293" t="str">
        <f>VLOOKUP(B293,StateFIPS!A$2:B$52,2)</f>
        <v>Georgia</v>
      </c>
      <c r="B293">
        <f t="shared" si="7"/>
        <v>13</v>
      </c>
      <c r="C293" s="31" t="s">
        <v>2993</v>
      </c>
      <c r="D293" s="31" t="s">
        <v>93</v>
      </c>
      <c r="E293" s="31" t="s">
        <v>2937</v>
      </c>
      <c r="F293" s="31" t="s">
        <v>2938</v>
      </c>
      <c r="G293" s="32">
        <v>1273</v>
      </c>
      <c r="H293" s="31" t="s">
        <v>94</v>
      </c>
      <c r="I293" s="32">
        <v>63.53</v>
      </c>
      <c r="J293" s="33">
        <v>20.0377774279868</v>
      </c>
      <c r="K293" s="31" t="s">
        <v>94</v>
      </c>
      <c r="L293" s="31" t="s">
        <v>95</v>
      </c>
    </row>
    <row r="294" spans="1:12" x14ac:dyDescent="0.2">
      <c r="A294" t="str">
        <f>VLOOKUP(B294,StateFIPS!A$2:B$52,2)</f>
        <v>Georgia</v>
      </c>
      <c r="B294">
        <f t="shared" si="7"/>
        <v>13</v>
      </c>
      <c r="C294" s="31" t="s">
        <v>2770</v>
      </c>
      <c r="D294" s="31" t="s">
        <v>93</v>
      </c>
      <c r="E294" s="31" t="s">
        <v>2937</v>
      </c>
      <c r="F294" s="31" t="s">
        <v>2938</v>
      </c>
      <c r="G294" s="32">
        <v>19824</v>
      </c>
      <c r="H294" s="31" t="s">
        <v>94</v>
      </c>
      <c r="I294" s="32">
        <v>985</v>
      </c>
      <c r="J294" s="33">
        <v>20.125888324873099</v>
      </c>
      <c r="K294" s="31" t="s">
        <v>94</v>
      </c>
      <c r="L294" s="31" t="s">
        <v>95</v>
      </c>
    </row>
    <row r="295" spans="1:12" x14ac:dyDescent="0.2">
      <c r="A295" t="str">
        <f>VLOOKUP(B295,StateFIPS!A$2:B$52,2)</f>
        <v>Virginia</v>
      </c>
      <c r="B295">
        <f t="shared" si="7"/>
        <v>51</v>
      </c>
      <c r="C295" s="31" t="s">
        <v>1096</v>
      </c>
      <c r="D295" s="31" t="s">
        <v>93</v>
      </c>
      <c r="E295" s="31" t="s">
        <v>2937</v>
      </c>
      <c r="F295" s="31" t="s">
        <v>2938</v>
      </c>
      <c r="G295" s="32">
        <v>1463</v>
      </c>
      <c r="H295" s="31" t="s">
        <v>94</v>
      </c>
      <c r="I295" s="32">
        <v>96.34</v>
      </c>
      <c r="J295" s="33">
        <v>15.1858002906373</v>
      </c>
      <c r="K295" s="31" t="s">
        <v>94</v>
      </c>
      <c r="L295" s="31" t="s">
        <v>95</v>
      </c>
    </row>
    <row r="296" spans="1:12" x14ac:dyDescent="0.2">
      <c r="A296" t="str">
        <f>VLOOKUP(B296,StateFIPS!A$2:B$52,2)</f>
        <v>Virginia</v>
      </c>
      <c r="B296">
        <f t="shared" si="7"/>
        <v>51</v>
      </c>
      <c r="C296" s="31" t="s">
        <v>2555</v>
      </c>
      <c r="D296" s="31" t="s">
        <v>93</v>
      </c>
      <c r="E296" s="31" t="s">
        <v>2937</v>
      </c>
      <c r="F296" s="31" t="s">
        <v>2938</v>
      </c>
      <c r="G296" s="32">
        <v>14731</v>
      </c>
      <c r="H296" s="31" t="s">
        <v>94</v>
      </c>
      <c r="I296" s="32">
        <v>970</v>
      </c>
      <c r="J296" s="33">
        <v>15.186597938144301</v>
      </c>
      <c r="K296" s="31" t="s">
        <v>94</v>
      </c>
      <c r="L296" s="31" t="s">
        <v>95</v>
      </c>
    </row>
    <row r="297" spans="1:12" x14ac:dyDescent="0.2">
      <c r="A297" t="str">
        <f>VLOOKUP(B297,StateFIPS!A$2:B$52,2)</f>
        <v>Ohio</v>
      </c>
      <c r="B297">
        <f t="shared" si="7"/>
        <v>39</v>
      </c>
      <c r="C297" s="31" t="s">
        <v>1865</v>
      </c>
      <c r="D297" s="31" t="s">
        <v>93</v>
      </c>
      <c r="E297" s="31" t="s">
        <v>2937</v>
      </c>
      <c r="F297" s="31" t="s">
        <v>2938</v>
      </c>
      <c r="G297" s="32">
        <v>26361</v>
      </c>
      <c r="H297" s="31" t="s">
        <v>94</v>
      </c>
      <c r="I297" s="32">
        <v>1882</v>
      </c>
      <c r="J297" s="33">
        <v>14.006907545164699</v>
      </c>
      <c r="K297" s="31" t="s">
        <v>94</v>
      </c>
      <c r="L297" s="31" t="s">
        <v>95</v>
      </c>
    </row>
    <row r="298" spans="1:12" x14ac:dyDescent="0.2">
      <c r="A298" t="str">
        <f>VLOOKUP(B298,StateFIPS!A$2:B$52,2)</f>
        <v>Ohio</v>
      </c>
      <c r="B298">
        <f t="shared" si="7"/>
        <v>39</v>
      </c>
      <c r="C298" s="31" t="s">
        <v>1912</v>
      </c>
      <c r="D298" s="31" t="s">
        <v>93</v>
      </c>
      <c r="E298" s="31" t="s">
        <v>2937</v>
      </c>
      <c r="F298" s="31" t="s">
        <v>2938</v>
      </c>
      <c r="G298" s="32">
        <v>8552</v>
      </c>
      <c r="H298" s="31" t="s">
        <v>94</v>
      </c>
      <c r="I298" s="32">
        <v>611</v>
      </c>
      <c r="J298" s="33">
        <v>13.9967266775777</v>
      </c>
      <c r="K298" s="31" t="s">
        <v>94</v>
      </c>
      <c r="L298" s="31" t="s">
        <v>95</v>
      </c>
    </row>
    <row r="299" spans="1:12" x14ac:dyDescent="0.2">
      <c r="A299" t="str">
        <f>VLOOKUP(B299,StateFIPS!A$2:B$52,2)</f>
        <v>Ohio</v>
      </c>
      <c r="B299">
        <f t="shared" si="7"/>
        <v>39</v>
      </c>
      <c r="C299" s="31" t="s">
        <v>1930</v>
      </c>
      <c r="D299" s="31" t="s">
        <v>93</v>
      </c>
      <c r="E299" s="31" t="s">
        <v>2937</v>
      </c>
      <c r="F299" s="31" t="s">
        <v>2938</v>
      </c>
      <c r="G299" s="32">
        <v>2006</v>
      </c>
      <c r="H299" s="31" t="s">
        <v>94</v>
      </c>
      <c r="I299" s="32">
        <v>143</v>
      </c>
      <c r="J299" s="33">
        <v>14.027972027972</v>
      </c>
      <c r="K299" s="31" t="s">
        <v>94</v>
      </c>
      <c r="L299" s="31" t="s">
        <v>95</v>
      </c>
    </row>
    <row r="300" spans="1:12" x14ac:dyDescent="0.2">
      <c r="A300" t="str">
        <f>VLOOKUP(B300,StateFIPS!A$2:B$52,2)</f>
        <v>Ohio</v>
      </c>
      <c r="B300">
        <f t="shared" si="7"/>
        <v>39</v>
      </c>
      <c r="C300" s="31" t="s">
        <v>1885</v>
      </c>
      <c r="D300" s="31" t="s">
        <v>93</v>
      </c>
      <c r="E300" s="31" t="s">
        <v>2937</v>
      </c>
      <c r="F300" s="31" t="s">
        <v>2938</v>
      </c>
      <c r="G300" s="32">
        <v>25968</v>
      </c>
      <c r="H300" s="31" t="s">
        <v>94</v>
      </c>
      <c r="I300" s="32">
        <v>1853</v>
      </c>
      <c r="J300" s="33">
        <v>14.014031300593601</v>
      </c>
      <c r="K300" s="31" t="s">
        <v>94</v>
      </c>
      <c r="L300" s="31" t="s">
        <v>95</v>
      </c>
    </row>
    <row r="301" spans="1:12" x14ac:dyDescent="0.2">
      <c r="A301" t="str">
        <f>VLOOKUP(B301,StateFIPS!A$2:B$52,2)</f>
        <v>North Dakota</v>
      </c>
      <c r="B301">
        <f t="shared" si="7"/>
        <v>38</v>
      </c>
      <c r="C301" s="31" t="s">
        <v>1464</v>
      </c>
      <c r="D301" s="31" t="s">
        <v>93</v>
      </c>
      <c r="E301" s="31" t="s">
        <v>2937</v>
      </c>
      <c r="F301" s="31" t="s">
        <v>2938</v>
      </c>
      <c r="G301" s="32">
        <v>17136</v>
      </c>
      <c r="H301" s="31" t="s">
        <v>94</v>
      </c>
      <c r="I301" s="32">
        <v>1230</v>
      </c>
      <c r="J301" s="33">
        <v>13.931707317073201</v>
      </c>
      <c r="K301" s="31" t="s">
        <v>94</v>
      </c>
      <c r="L301" s="31" t="s">
        <v>95</v>
      </c>
    </row>
    <row r="302" spans="1:12" x14ac:dyDescent="0.2">
      <c r="A302" t="str">
        <f>VLOOKUP(B302,StateFIPS!A$2:B$52,2)</f>
        <v>Georgia</v>
      </c>
      <c r="B302">
        <f t="shared" si="7"/>
        <v>13</v>
      </c>
      <c r="C302" s="31" t="s">
        <v>2994</v>
      </c>
      <c r="D302" s="31" t="s">
        <v>93</v>
      </c>
      <c r="E302" s="31" t="s">
        <v>2937</v>
      </c>
      <c r="F302" s="31" t="s">
        <v>2938</v>
      </c>
      <c r="G302" s="32">
        <v>19824</v>
      </c>
      <c r="H302" s="31" t="s">
        <v>94</v>
      </c>
      <c r="I302" s="32">
        <v>985</v>
      </c>
      <c r="J302" s="33">
        <v>20.125888324873099</v>
      </c>
      <c r="K302" s="31" t="s">
        <v>94</v>
      </c>
      <c r="L302" s="31" t="s">
        <v>95</v>
      </c>
    </row>
    <row r="303" spans="1:12" x14ac:dyDescent="0.2">
      <c r="A303" t="str">
        <f>VLOOKUP(B303,StateFIPS!A$2:B$52,2)</f>
        <v>Georgia</v>
      </c>
      <c r="B303">
        <f t="shared" si="7"/>
        <v>13</v>
      </c>
      <c r="C303" s="31" t="s">
        <v>761</v>
      </c>
      <c r="D303" s="31" t="s">
        <v>93</v>
      </c>
      <c r="E303" s="31" t="s">
        <v>2937</v>
      </c>
      <c r="F303" s="31" t="s">
        <v>2938</v>
      </c>
      <c r="G303" s="32">
        <v>19824</v>
      </c>
      <c r="H303" s="31" t="s">
        <v>94</v>
      </c>
      <c r="I303" s="32">
        <v>985</v>
      </c>
      <c r="J303" s="33">
        <v>20.125888324873099</v>
      </c>
      <c r="K303" s="31" t="s">
        <v>94</v>
      </c>
      <c r="L303" s="31" t="s">
        <v>95</v>
      </c>
    </row>
    <row r="304" spans="1:12" x14ac:dyDescent="0.2">
      <c r="A304" t="str">
        <f>VLOOKUP(B304,StateFIPS!A$2:B$52,2)</f>
        <v>Georgia</v>
      </c>
      <c r="B304">
        <f t="shared" si="7"/>
        <v>13</v>
      </c>
      <c r="C304" s="31" t="s">
        <v>728</v>
      </c>
      <c r="D304" s="31" t="s">
        <v>93</v>
      </c>
      <c r="E304" s="31" t="s">
        <v>2937</v>
      </c>
      <c r="F304" s="31" t="s">
        <v>2938</v>
      </c>
      <c r="G304" s="32">
        <v>19824</v>
      </c>
      <c r="H304" s="31" t="s">
        <v>94</v>
      </c>
      <c r="I304" s="32">
        <v>985</v>
      </c>
      <c r="J304" s="33">
        <v>20.125888324873099</v>
      </c>
      <c r="K304" s="31" t="s">
        <v>94</v>
      </c>
      <c r="L304" s="31" t="s">
        <v>95</v>
      </c>
    </row>
    <row r="305" spans="1:12" x14ac:dyDescent="0.2">
      <c r="A305" t="str">
        <f>VLOOKUP(B305,StateFIPS!A$2:B$52,2)</f>
        <v>Ohio</v>
      </c>
      <c r="B305">
        <f t="shared" si="7"/>
        <v>39</v>
      </c>
      <c r="C305" s="31" t="s">
        <v>2184</v>
      </c>
      <c r="D305" s="31" t="s">
        <v>93</v>
      </c>
      <c r="E305" s="31" t="s">
        <v>2937</v>
      </c>
      <c r="F305" s="31" t="s">
        <v>2938</v>
      </c>
      <c r="G305" s="32">
        <v>32000</v>
      </c>
      <c r="H305" s="31" t="s">
        <v>94</v>
      </c>
      <c r="I305" s="32">
        <v>2284</v>
      </c>
      <c r="J305" s="33">
        <v>14.0105078809107</v>
      </c>
      <c r="K305" s="31" t="s">
        <v>94</v>
      </c>
      <c r="L305" s="31" t="s">
        <v>95</v>
      </c>
    </row>
    <row r="306" spans="1:12" x14ac:dyDescent="0.2">
      <c r="A306" t="str">
        <f>VLOOKUP(B306,StateFIPS!A$2:B$52,2)</f>
        <v>Georgia</v>
      </c>
      <c r="B306">
        <f t="shared" si="7"/>
        <v>13</v>
      </c>
      <c r="C306" s="31" t="s">
        <v>732</v>
      </c>
      <c r="D306" s="31" t="s">
        <v>93</v>
      </c>
      <c r="E306" s="31" t="s">
        <v>2937</v>
      </c>
      <c r="F306" s="31" t="s">
        <v>2938</v>
      </c>
      <c r="G306" s="32">
        <v>19824</v>
      </c>
      <c r="H306" s="31" t="s">
        <v>94</v>
      </c>
      <c r="I306" s="32">
        <v>985</v>
      </c>
      <c r="J306" s="33">
        <v>20.125888324873099</v>
      </c>
      <c r="K306" s="31" t="s">
        <v>94</v>
      </c>
      <c r="L306" s="31" t="s">
        <v>95</v>
      </c>
    </row>
    <row r="307" spans="1:12" x14ac:dyDescent="0.2">
      <c r="A307" t="str">
        <f>VLOOKUP(B307,StateFIPS!A$2:B$52,2)</f>
        <v>Ohio</v>
      </c>
      <c r="B307">
        <f t="shared" si="7"/>
        <v>39</v>
      </c>
      <c r="C307" s="31" t="s">
        <v>2182</v>
      </c>
      <c r="D307" s="31" t="s">
        <v>93</v>
      </c>
      <c r="E307" s="31" t="s">
        <v>2937</v>
      </c>
      <c r="F307" s="31" t="s">
        <v>2938</v>
      </c>
      <c r="G307" s="32">
        <v>7861</v>
      </c>
      <c r="H307" s="31" t="s">
        <v>94</v>
      </c>
      <c r="I307" s="32">
        <v>561</v>
      </c>
      <c r="J307" s="33">
        <v>14.012477718360101</v>
      </c>
      <c r="K307" s="31" t="s">
        <v>94</v>
      </c>
      <c r="L307" s="31" t="s">
        <v>95</v>
      </c>
    </row>
    <row r="308" spans="1:12" x14ac:dyDescent="0.2">
      <c r="A308" t="str">
        <f>VLOOKUP(B308,StateFIPS!A$2:B$52,2)</f>
        <v>Ohio</v>
      </c>
      <c r="B308">
        <f t="shared" si="7"/>
        <v>39</v>
      </c>
      <c r="C308" s="31" t="s">
        <v>2269</v>
      </c>
      <c r="D308" s="31" t="s">
        <v>93</v>
      </c>
      <c r="E308" s="31" t="s">
        <v>2937</v>
      </c>
      <c r="F308" s="31" t="s">
        <v>2938</v>
      </c>
      <c r="G308" s="32">
        <v>515</v>
      </c>
      <c r="H308" s="31" t="s">
        <v>94</v>
      </c>
      <c r="I308" s="32">
        <v>37.409999999999997</v>
      </c>
      <c r="J308" s="33">
        <v>13.766372627639701</v>
      </c>
      <c r="K308" s="31" t="s">
        <v>94</v>
      </c>
      <c r="L308" s="31" t="s">
        <v>95</v>
      </c>
    </row>
    <row r="309" spans="1:12" x14ac:dyDescent="0.2">
      <c r="A309" t="str">
        <f>VLOOKUP(B309,StateFIPS!A$2:B$52,2)</f>
        <v>Virginia</v>
      </c>
      <c r="B309">
        <f t="shared" si="7"/>
        <v>51</v>
      </c>
      <c r="C309" s="31" t="s">
        <v>2522</v>
      </c>
      <c r="D309" s="31" t="s">
        <v>93</v>
      </c>
      <c r="E309" s="31" t="s">
        <v>2937</v>
      </c>
      <c r="F309" s="31" t="s">
        <v>2938</v>
      </c>
      <c r="G309" s="32">
        <v>12491</v>
      </c>
      <c r="H309" s="31" t="s">
        <v>94</v>
      </c>
      <c r="I309" s="32">
        <v>824</v>
      </c>
      <c r="J309" s="33">
        <v>15.1589805825243</v>
      </c>
      <c r="K309" s="31" t="s">
        <v>94</v>
      </c>
      <c r="L309" s="31" t="s">
        <v>95</v>
      </c>
    </row>
    <row r="310" spans="1:12" x14ac:dyDescent="0.2">
      <c r="A310" t="str">
        <f>VLOOKUP(B310,StateFIPS!A$2:B$52,2)</f>
        <v>Ohio</v>
      </c>
      <c r="B310">
        <f t="shared" si="7"/>
        <v>39</v>
      </c>
      <c r="C310" s="31" t="s">
        <v>2248</v>
      </c>
      <c r="D310" s="31" t="s">
        <v>93</v>
      </c>
      <c r="E310" s="31" t="s">
        <v>2937</v>
      </c>
      <c r="F310" s="31" t="s">
        <v>2938</v>
      </c>
      <c r="G310" s="32">
        <v>24287</v>
      </c>
      <c r="H310" s="31" t="s">
        <v>94</v>
      </c>
      <c r="I310" s="32">
        <v>1734</v>
      </c>
      <c r="J310" s="33">
        <v>14.0063437139562</v>
      </c>
      <c r="K310" s="31" t="s">
        <v>94</v>
      </c>
      <c r="L310" s="31" t="s">
        <v>95</v>
      </c>
    </row>
    <row r="311" spans="1:12" x14ac:dyDescent="0.2">
      <c r="A311" t="str">
        <f>VLOOKUP(B311,StateFIPS!A$2:B$52,2)</f>
        <v>Ohio</v>
      </c>
      <c r="B311">
        <f t="shared" si="7"/>
        <v>39</v>
      </c>
      <c r="C311" s="31" t="s">
        <v>1437</v>
      </c>
      <c r="D311" s="31" t="s">
        <v>93</v>
      </c>
      <c r="E311" s="31" t="s">
        <v>2937</v>
      </c>
      <c r="F311" s="31" t="s">
        <v>2938</v>
      </c>
      <c r="G311" s="32">
        <v>9027</v>
      </c>
      <c r="H311" s="31" t="s">
        <v>94</v>
      </c>
      <c r="I311" s="32">
        <v>645</v>
      </c>
      <c r="J311" s="33">
        <v>13.995348837209299</v>
      </c>
      <c r="K311" s="31" t="s">
        <v>94</v>
      </c>
      <c r="L311" s="31" t="s">
        <v>95</v>
      </c>
    </row>
    <row r="312" spans="1:12" x14ac:dyDescent="0.2">
      <c r="A312" t="str">
        <f>VLOOKUP(B312,StateFIPS!A$2:B$52,2)</f>
        <v>Ohio</v>
      </c>
      <c r="B312">
        <f t="shared" si="7"/>
        <v>39</v>
      </c>
      <c r="C312" s="31" t="s">
        <v>1458</v>
      </c>
      <c r="D312" s="31" t="s">
        <v>93</v>
      </c>
      <c r="E312" s="31" t="s">
        <v>2937</v>
      </c>
      <c r="F312" s="31" t="s">
        <v>2938</v>
      </c>
      <c r="G312" s="32">
        <v>3836</v>
      </c>
      <c r="H312" s="31" t="s">
        <v>94</v>
      </c>
      <c r="I312" s="32">
        <v>274</v>
      </c>
      <c r="J312" s="33">
        <v>14</v>
      </c>
      <c r="K312" s="31" t="s">
        <v>94</v>
      </c>
      <c r="L312" s="31" t="s">
        <v>95</v>
      </c>
    </row>
    <row r="313" spans="1:12" x14ac:dyDescent="0.2">
      <c r="A313" t="str">
        <f>VLOOKUP(B313,StateFIPS!A$2:B$52,2)</f>
        <v>Virginia</v>
      </c>
      <c r="B313">
        <f t="shared" si="7"/>
        <v>51</v>
      </c>
      <c r="C313" s="31" t="s">
        <v>2527</v>
      </c>
      <c r="D313" s="31" t="s">
        <v>93</v>
      </c>
      <c r="E313" s="31" t="s">
        <v>2937</v>
      </c>
      <c r="F313" s="31" t="s">
        <v>2938</v>
      </c>
      <c r="G313" s="32">
        <v>1005</v>
      </c>
      <c r="H313" s="31" t="s">
        <v>94</v>
      </c>
      <c r="I313" s="32">
        <v>66.23</v>
      </c>
      <c r="J313" s="33">
        <v>15.174392269364301</v>
      </c>
      <c r="K313" s="31" t="s">
        <v>94</v>
      </c>
      <c r="L313" s="31" t="s">
        <v>95</v>
      </c>
    </row>
    <row r="314" spans="1:12" x14ac:dyDescent="0.2">
      <c r="A314" t="str">
        <f>VLOOKUP(B314,StateFIPS!A$2:B$52,2)</f>
        <v>Georgia</v>
      </c>
      <c r="B314">
        <f t="shared" si="7"/>
        <v>13</v>
      </c>
      <c r="C314" s="31" t="s">
        <v>730</v>
      </c>
      <c r="D314" s="31" t="s">
        <v>93</v>
      </c>
      <c r="E314" s="31" t="s">
        <v>2937</v>
      </c>
      <c r="F314" s="31" t="s">
        <v>2938</v>
      </c>
      <c r="G314" s="32">
        <v>28542</v>
      </c>
      <c r="H314" s="31" t="s">
        <v>94</v>
      </c>
      <c r="I314" s="32">
        <v>1419</v>
      </c>
      <c r="J314" s="33">
        <v>20.114164904862601</v>
      </c>
      <c r="K314" s="31" t="s">
        <v>94</v>
      </c>
      <c r="L314" s="31" t="s">
        <v>95</v>
      </c>
    </row>
    <row r="315" spans="1:12" x14ac:dyDescent="0.2">
      <c r="A315" t="str">
        <f>VLOOKUP(B315,StateFIPS!A$2:B$52,2)</f>
        <v>Ohio</v>
      </c>
      <c r="B315">
        <f t="shared" si="7"/>
        <v>39</v>
      </c>
      <c r="C315" s="31" t="s">
        <v>1681</v>
      </c>
      <c r="D315" s="31" t="s">
        <v>93</v>
      </c>
      <c r="E315" s="31" t="s">
        <v>2937</v>
      </c>
      <c r="F315" s="31" t="s">
        <v>2938</v>
      </c>
      <c r="G315" s="32">
        <v>19219</v>
      </c>
      <c r="H315" s="31" t="s">
        <v>94</v>
      </c>
      <c r="I315" s="32">
        <v>1372</v>
      </c>
      <c r="J315" s="33">
        <v>14.008017492711399</v>
      </c>
      <c r="K315" s="31" t="s">
        <v>94</v>
      </c>
      <c r="L315" s="31" t="s">
        <v>95</v>
      </c>
    </row>
    <row r="316" spans="1:12" x14ac:dyDescent="0.2">
      <c r="A316" t="str">
        <f>VLOOKUP(B316,StateFIPS!A$2:B$52,2)</f>
        <v>Georgia</v>
      </c>
      <c r="B316">
        <f t="shared" si="7"/>
        <v>13</v>
      </c>
      <c r="C316" s="31" t="s">
        <v>2776</v>
      </c>
      <c r="D316" s="31" t="s">
        <v>93</v>
      </c>
      <c r="E316" s="31" t="s">
        <v>2937</v>
      </c>
      <c r="F316" s="31" t="s">
        <v>2938</v>
      </c>
      <c r="G316" s="32">
        <v>19824</v>
      </c>
      <c r="H316" s="31" t="s">
        <v>94</v>
      </c>
      <c r="I316" s="32">
        <v>985</v>
      </c>
      <c r="J316" s="33">
        <v>20.125888324873099</v>
      </c>
      <c r="K316" s="31" t="s">
        <v>94</v>
      </c>
      <c r="L316" s="31" t="s">
        <v>95</v>
      </c>
    </row>
    <row r="317" spans="1:12" x14ac:dyDescent="0.2">
      <c r="A317" t="str">
        <f>VLOOKUP(B317,StateFIPS!A$2:B$52,2)</f>
        <v>Georgia</v>
      </c>
      <c r="B317">
        <f t="shared" si="7"/>
        <v>13</v>
      </c>
      <c r="C317" s="31" t="s">
        <v>729</v>
      </c>
      <c r="D317" s="31" t="s">
        <v>93</v>
      </c>
      <c r="E317" s="31" t="s">
        <v>2937</v>
      </c>
      <c r="F317" s="31" t="s">
        <v>2938</v>
      </c>
      <c r="G317" s="32">
        <v>19824</v>
      </c>
      <c r="H317" s="31" t="s">
        <v>94</v>
      </c>
      <c r="I317" s="32">
        <v>985</v>
      </c>
      <c r="J317" s="33">
        <v>20.125888324873099</v>
      </c>
      <c r="K317" s="31" t="s">
        <v>94</v>
      </c>
      <c r="L317" s="31" t="s">
        <v>95</v>
      </c>
    </row>
    <row r="318" spans="1:12" x14ac:dyDescent="0.2">
      <c r="A318" t="str">
        <f>VLOOKUP(B318,StateFIPS!A$2:B$52,2)</f>
        <v>Georgia</v>
      </c>
      <c r="B318">
        <f t="shared" si="7"/>
        <v>13</v>
      </c>
      <c r="C318" s="31" t="s">
        <v>2995</v>
      </c>
      <c r="D318" s="31" t="s">
        <v>93</v>
      </c>
      <c r="E318" s="31" t="s">
        <v>2937</v>
      </c>
      <c r="F318" s="31" t="s">
        <v>2938</v>
      </c>
      <c r="G318" s="32">
        <v>19824</v>
      </c>
      <c r="H318" s="31" t="s">
        <v>94</v>
      </c>
      <c r="I318" s="32">
        <v>985</v>
      </c>
      <c r="J318" s="33">
        <v>20.125888324873099</v>
      </c>
      <c r="K318" s="31" t="s">
        <v>94</v>
      </c>
      <c r="L318" s="31" t="s">
        <v>95</v>
      </c>
    </row>
    <row r="319" spans="1:12" x14ac:dyDescent="0.2">
      <c r="A319" t="str">
        <f>VLOOKUP(B319,StateFIPS!A$2:B$52,2)</f>
        <v>Georgia</v>
      </c>
      <c r="B319">
        <f t="shared" si="7"/>
        <v>13</v>
      </c>
      <c r="C319" s="31" t="s">
        <v>2773</v>
      </c>
      <c r="D319" s="31" t="s">
        <v>93</v>
      </c>
      <c r="E319" s="31" t="s">
        <v>2937</v>
      </c>
      <c r="F319" s="31" t="s">
        <v>2938</v>
      </c>
      <c r="G319" s="32">
        <v>19824</v>
      </c>
      <c r="H319" s="31" t="s">
        <v>94</v>
      </c>
      <c r="I319" s="32">
        <v>985</v>
      </c>
      <c r="J319" s="33">
        <v>20.125888324873099</v>
      </c>
      <c r="K319" s="31" t="s">
        <v>94</v>
      </c>
      <c r="L319" s="31" t="s">
        <v>95</v>
      </c>
    </row>
    <row r="320" spans="1:12" x14ac:dyDescent="0.2">
      <c r="A320" t="str">
        <f>VLOOKUP(B320,StateFIPS!A$2:B$52,2)</f>
        <v>Virginia</v>
      </c>
      <c r="B320">
        <f t="shared" si="7"/>
        <v>51</v>
      </c>
      <c r="C320" s="31" t="s">
        <v>2536</v>
      </c>
      <c r="D320" s="31" t="s">
        <v>93</v>
      </c>
      <c r="E320" s="31" t="s">
        <v>2937</v>
      </c>
      <c r="F320" s="31" t="s">
        <v>2938</v>
      </c>
      <c r="G320" s="32">
        <v>10459</v>
      </c>
      <c r="H320" s="31" t="s">
        <v>94</v>
      </c>
      <c r="I320" s="32">
        <v>689</v>
      </c>
      <c r="J320" s="33">
        <v>15.179970972423799</v>
      </c>
      <c r="K320" s="31" t="s">
        <v>94</v>
      </c>
      <c r="L320" s="31" t="s">
        <v>95</v>
      </c>
    </row>
    <row r="321" spans="1:12" x14ac:dyDescent="0.2">
      <c r="A321" t="str">
        <f>VLOOKUP(B321,StateFIPS!A$2:B$52,2)</f>
        <v>Georgia</v>
      </c>
      <c r="B321">
        <f t="shared" si="7"/>
        <v>13</v>
      </c>
      <c r="C321" s="31" t="s">
        <v>757</v>
      </c>
      <c r="D321" s="31" t="s">
        <v>93</v>
      </c>
      <c r="E321" s="31" t="s">
        <v>2937</v>
      </c>
      <c r="F321" s="31" t="s">
        <v>2938</v>
      </c>
      <c r="G321" s="32">
        <v>19824</v>
      </c>
      <c r="H321" s="31" t="s">
        <v>94</v>
      </c>
      <c r="I321" s="32">
        <v>985</v>
      </c>
      <c r="J321" s="33">
        <v>20.125888324873099</v>
      </c>
      <c r="K321" s="31" t="s">
        <v>94</v>
      </c>
      <c r="L321" s="31" t="s">
        <v>95</v>
      </c>
    </row>
    <row r="322" spans="1:12" x14ac:dyDescent="0.2">
      <c r="A322" t="str">
        <f>VLOOKUP(B322,StateFIPS!A$2:B$52,2)</f>
        <v>Georgia</v>
      </c>
      <c r="B322">
        <f t="shared" si="7"/>
        <v>13</v>
      </c>
      <c r="C322" s="31" t="s">
        <v>735</v>
      </c>
      <c r="D322" s="31" t="s">
        <v>93</v>
      </c>
      <c r="E322" s="31" t="s">
        <v>2937</v>
      </c>
      <c r="F322" s="31" t="s">
        <v>2938</v>
      </c>
      <c r="G322" s="32">
        <v>76.14</v>
      </c>
      <c r="H322" s="31" t="s">
        <v>94</v>
      </c>
      <c r="I322" s="32">
        <v>3.73</v>
      </c>
      <c r="J322" s="33">
        <v>20.412868632707799</v>
      </c>
      <c r="K322" s="31" t="s">
        <v>94</v>
      </c>
      <c r="L322" s="31" t="s">
        <v>95</v>
      </c>
    </row>
    <row r="323" spans="1:12" x14ac:dyDescent="0.2">
      <c r="A323" t="str">
        <f>VLOOKUP(B323,StateFIPS!A$2:B$52,2)</f>
        <v>Georgia</v>
      </c>
      <c r="B323">
        <f t="shared" ref="B323:B386" si="8">VALUE(LEFT(C323,2))</f>
        <v>13</v>
      </c>
      <c r="C323" s="31" t="s">
        <v>2996</v>
      </c>
      <c r="D323" s="31" t="s">
        <v>93</v>
      </c>
      <c r="E323" s="31" t="s">
        <v>2937</v>
      </c>
      <c r="F323" s="31" t="s">
        <v>2938</v>
      </c>
      <c r="G323" s="32">
        <v>33988</v>
      </c>
      <c r="H323" s="31" t="s">
        <v>94</v>
      </c>
      <c r="I323" s="32">
        <v>1689</v>
      </c>
      <c r="J323" s="33">
        <v>20.1231497927768</v>
      </c>
      <c r="K323" s="31" t="s">
        <v>94</v>
      </c>
      <c r="L323" s="31" t="s">
        <v>95</v>
      </c>
    </row>
    <row r="324" spans="1:12" x14ac:dyDescent="0.2">
      <c r="A324" t="str">
        <f>VLOOKUP(B324,StateFIPS!A$2:B$52,2)</f>
        <v>Georgia</v>
      </c>
      <c r="B324">
        <f t="shared" si="8"/>
        <v>13</v>
      </c>
      <c r="C324" s="31" t="s">
        <v>2997</v>
      </c>
      <c r="D324" s="31" t="s">
        <v>93</v>
      </c>
      <c r="E324" s="31" t="s">
        <v>2937</v>
      </c>
      <c r="F324" s="31" t="s">
        <v>2938</v>
      </c>
      <c r="G324" s="32">
        <v>19824</v>
      </c>
      <c r="H324" s="31" t="s">
        <v>94</v>
      </c>
      <c r="I324" s="32">
        <v>985</v>
      </c>
      <c r="J324" s="33">
        <v>20.125888324873099</v>
      </c>
      <c r="K324" s="31" t="s">
        <v>94</v>
      </c>
      <c r="L324" s="31" t="s">
        <v>95</v>
      </c>
    </row>
    <row r="325" spans="1:12" x14ac:dyDescent="0.2">
      <c r="A325" t="str">
        <f>VLOOKUP(B325,StateFIPS!A$2:B$52,2)</f>
        <v>Georgia</v>
      </c>
      <c r="B325">
        <f t="shared" si="8"/>
        <v>13</v>
      </c>
      <c r="C325" s="31" t="s">
        <v>2775</v>
      </c>
      <c r="D325" s="31" t="s">
        <v>93</v>
      </c>
      <c r="E325" s="31" t="s">
        <v>2937</v>
      </c>
      <c r="F325" s="31" t="s">
        <v>2938</v>
      </c>
      <c r="G325" s="32">
        <v>19824</v>
      </c>
      <c r="H325" s="31" t="s">
        <v>94</v>
      </c>
      <c r="I325" s="32">
        <v>985</v>
      </c>
      <c r="J325" s="33">
        <v>20.125888324873099</v>
      </c>
      <c r="K325" s="31" t="s">
        <v>94</v>
      </c>
      <c r="L325" s="31" t="s">
        <v>95</v>
      </c>
    </row>
    <row r="326" spans="1:12" x14ac:dyDescent="0.2">
      <c r="A326" t="str">
        <f>VLOOKUP(B326,StateFIPS!A$2:B$52,2)</f>
        <v>Ohio</v>
      </c>
      <c r="B326">
        <f t="shared" si="8"/>
        <v>39</v>
      </c>
      <c r="C326" s="31" t="s">
        <v>1465</v>
      </c>
      <c r="D326" s="31" t="s">
        <v>93</v>
      </c>
      <c r="E326" s="31" t="s">
        <v>2937</v>
      </c>
      <c r="F326" s="31" t="s">
        <v>2938</v>
      </c>
      <c r="G326" s="32">
        <v>7563</v>
      </c>
      <c r="H326" s="31" t="s">
        <v>94</v>
      </c>
      <c r="I326" s="32">
        <v>540</v>
      </c>
      <c r="J326" s="33">
        <v>14.005555555555601</v>
      </c>
      <c r="K326" s="31" t="s">
        <v>94</v>
      </c>
      <c r="L326" s="31" t="s">
        <v>95</v>
      </c>
    </row>
    <row r="327" spans="1:12" x14ac:dyDescent="0.2">
      <c r="A327" t="str">
        <f>VLOOKUP(B327,StateFIPS!A$2:B$52,2)</f>
        <v>Ohio</v>
      </c>
      <c r="B327">
        <f t="shared" si="8"/>
        <v>39</v>
      </c>
      <c r="C327" s="31" t="s">
        <v>1668</v>
      </c>
      <c r="D327" s="31" t="s">
        <v>93</v>
      </c>
      <c r="E327" s="31" t="s">
        <v>2937</v>
      </c>
      <c r="F327" s="31" t="s">
        <v>2938</v>
      </c>
      <c r="G327" s="32">
        <v>3538</v>
      </c>
      <c r="H327" s="31" t="s">
        <v>94</v>
      </c>
      <c r="I327" s="32">
        <v>253</v>
      </c>
      <c r="J327" s="33">
        <v>13.984189723320201</v>
      </c>
      <c r="K327" s="31" t="s">
        <v>94</v>
      </c>
      <c r="L327" s="31" t="s">
        <v>95</v>
      </c>
    </row>
    <row r="328" spans="1:12" x14ac:dyDescent="0.2">
      <c r="A328" t="str">
        <f>VLOOKUP(B328,StateFIPS!A$2:B$52,2)</f>
        <v>Ohio</v>
      </c>
      <c r="B328">
        <f t="shared" si="8"/>
        <v>39</v>
      </c>
      <c r="C328" s="31" t="s">
        <v>1470</v>
      </c>
      <c r="D328" s="31" t="s">
        <v>93</v>
      </c>
      <c r="E328" s="31" t="s">
        <v>2937</v>
      </c>
      <c r="F328" s="31" t="s">
        <v>2938</v>
      </c>
      <c r="G328" s="32">
        <v>32000</v>
      </c>
      <c r="H328" s="31" t="s">
        <v>94</v>
      </c>
      <c r="I328" s="32">
        <v>2284</v>
      </c>
      <c r="J328" s="33">
        <v>14.0105078809107</v>
      </c>
      <c r="K328" s="31" t="s">
        <v>94</v>
      </c>
      <c r="L328" s="31" t="s">
        <v>95</v>
      </c>
    </row>
    <row r="329" spans="1:12" x14ac:dyDescent="0.2">
      <c r="A329" t="str">
        <f>VLOOKUP(B329,StateFIPS!A$2:B$52,2)</f>
        <v>Ohio</v>
      </c>
      <c r="B329">
        <f t="shared" si="8"/>
        <v>39</v>
      </c>
      <c r="C329" s="31" t="s">
        <v>1477</v>
      </c>
      <c r="D329" s="31" t="s">
        <v>93</v>
      </c>
      <c r="E329" s="31" t="s">
        <v>2937</v>
      </c>
      <c r="F329" s="31" t="s">
        <v>2938</v>
      </c>
      <c r="G329" s="32">
        <v>17267</v>
      </c>
      <c r="H329" s="31" t="s">
        <v>94</v>
      </c>
      <c r="I329" s="32">
        <v>1233</v>
      </c>
      <c r="J329" s="33">
        <v>14.0040551500406</v>
      </c>
      <c r="K329" s="31" t="s">
        <v>94</v>
      </c>
      <c r="L329" s="31" t="s">
        <v>95</v>
      </c>
    </row>
    <row r="330" spans="1:12" x14ac:dyDescent="0.2">
      <c r="A330" t="str">
        <f>VLOOKUP(B330,StateFIPS!A$2:B$52,2)</f>
        <v>Georgia</v>
      </c>
      <c r="B330">
        <f t="shared" si="8"/>
        <v>13</v>
      </c>
      <c r="C330" s="31" t="s">
        <v>769</v>
      </c>
      <c r="D330" s="31" t="s">
        <v>93</v>
      </c>
      <c r="E330" s="31" t="s">
        <v>2937</v>
      </c>
      <c r="F330" s="31" t="s">
        <v>2938</v>
      </c>
      <c r="G330" s="32">
        <v>19824</v>
      </c>
      <c r="H330" s="31" t="s">
        <v>94</v>
      </c>
      <c r="I330" s="32">
        <v>985</v>
      </c>
      <c r="J330" s="33">
        <v>20.125888324873099</v>
      </c>
      <c r="K330" s="31" t="s">
        <v>94</v>
      </c>
      <c r="L330" s="31" t="s">
        <v>95</v>
      </c>
    </row>
    <row r="331" spans="1:12" x14ac:dyDescent="0.2">
      <c r="A331" t="str">
        <f>VLOOKUP(B331,StateFIPS!A$2:B$52,2)</f>
        <v>Ohio</v>
      </c>
      <c r="B331">
        <f t="shared" si="8"/>
        <v>39</v>
      </c>
      <c r="C331" s="31" t="s">
        <v>1471</v>
      </c>
      <c r="D331" s="31" t="s">
        <v>93</v>
      </c>
      <c r="E331" s="31" t="s">
        <v>2937</v>
      </c>
      <c r="F331" s="31" t="s">
        <v>2938</v>
      </c>
      <c r="G331" s="32">
        <v>7198</v>
      </c>
      <c r="H331" s="31" t="s">
        <v>94</v>
      </c>
      <c r="I331" s="32">
        <v>514</v>
      </c>
      <c r="J331" s="33">
        <v>14.0038910505837</v>
      </c>
      <c r="K331" s="31" t="s">
        <v>94</v>
      </c>
      <c r="L331" s="31" t="s">
        <v>95</v>
      </c>
    </row>
    <row r="332" spans="1:12" x14ac:dyDescent="0.2">
      <c r="A332" t="str">
        <f>VLOOKUP(B332,StateFIPS!A$2:B$52,2)</f>
        <v>Michigan</v>
      </c>
      <c r="B332">
        <f t="shared" si="8"/>
        <v>26</v>
      </c>
      <c r="C332" s="31" t="s">
        <v>459</v>
      </c>
      <c r="D332" s="31" t="s">
        <v>93</v>
      </c>
      <c r="E332" s="31" t="s">
        <v>2937</v>
      </c>
      <c r="F332" s="31" t="s">
        <v>2938</v>
      </c>
      <c r="G332" s="32">
        <v>5075</v>
      </c>
      <c r="H332" s="31" t="s">
        <v>94</v>
      </c>
      <c r="I332" s="32">
        <v>367</v>
      </c>
      <c r="J332" s="33">
        <v>13.8283378746594</v>
      </c>
      <c r="K332" s="31" t="s">
        <v>94</v>
      </c>
      <c r="L332" s="31" t="s">
        <v>95</v>
      </c>
    </row>
    <row r="333" spans="1:12" x14ac:dyDescent="0.2">
      <c r="A333" t="str">
        <f>VLOOKUP(B333,StateFIPS!A$2:B$52,2)</f>
        <v>Utah</v>
      </c>
      <c r="B333">
        <f t="shared" si="8"/>
        <v>49</v>
      </c>
      <c r="C333" s="31" t="s">
        <v>2298</v>
      </c>
      <c r="D333" s="31" t="s">
        <v>93</v>
      </c>
      <c r="E333" s="31" t="s">
        <v>2937</v>
      </c>
      <c r="F333" s="31" t="s">
        <v>2938</v>
      </c>
      <c r="G333" s="32">
        <v>31734</v>
      </c>
      <c r="H333" s="31" t="s">
        <v>94</v>
      </c>
      <c r="I333" s="32">
        <v>1677</v>
      </c>
      <c r="J333" s="33">
        <v>18.923076923076898</v>
      </c>
      <c r="K333" s="31" t="s">
        <v>94</v>
      </c>
      <c r="L333" s="31" t="s">
        <v>95</v>
      </c>
    </row>
    <row r="334" spans="1:12" x14ac:dyDescent="0.2">
      <c r="A334" t="str">
        <f>VLOOKUP(B334,StateFIPS!A$2:B$52,2)</f>
        <v>Utah</v>
      </c>
      <c r="B334">
        <f t="shared" si="8"/>
        <v>49</v>
      </c>
      <c r="C334" s="31" t="s">
        <v>2312</v>
      </c>
      <c r="D334" s="31" t="s">
        <v>93</v>
      </c>
      <c r="E334" s="31" t="s">
        <v>2937</v>
      </c>
      <c r="F334" s="31" t="s">
        <v>2938</v>
      </c>
      <c r="G334" s="32">
        <v>5289</v>
      </c>
      <c r="H334" s="31" t="s">
        <v>94</v>
      </c>
      <c r="I334" s="32">
        <v>280</v>
      </c>
      <c r="J334" s="33">
        <v>18.889285714285698</v>
      </c>
      <c r="K334" s="31" t="s">
        <v>94</v>
      </c>
      <c r="L334" s="31" t="s">
        <v>95</v>
      </c>
    </row>
    <row r="335" spans="1:12" x14ac:dyDescent="0.2">
      <c r="A335" t="str">
        <f>VLOOKUP(B335,StateFIPS!A$2:B$52,2)</f>
        <v>Utah</v>
      </c>
      <c r="B335">
        <f t="shared" si="8"/>
        <v>49</v>
      </c>
      <c r="C335" s="31" t="s">
        <v>1128</v>
      </c>
      <c r="D335" s="31" t="s">
        <v>93</v>
      </c>
      <c r="E335" s="31" t="s">
        <v>2937</v>
      </c>
      <c r="F335" s="31" t="s">
        <v>2938</v>
      </c>
      <c r="G335" s="32">
        <v>7142</v>
      </c>
      <c r="H335" s="31" t="s">
        <v>94</v>
      </c>
      <c r="I335" s="32">
        <v>377</v>
      </c>
      <c r="J335" s="33">
        <v>18.9442970822281</v>
      </c>
      <c r="K335" s="31" t="s">
        <v>94</v>
      </c>
      <c r="L335" s="31" t="s">
        <v>95</v>
      </c>
    </row>
    <row r="336" spans="1:12" x14ac:dyDescent="0.2">
      <c r="A336" t="str">
        <f>VLOOKUP(B336,StateFIPS!A$2:B$52,2)</f>
        <v>Oklahoma</v>
      </c>
      <c r="B336">
        <f t="shared" si="8"/>
        <v>40</v>
      </c>
      <c r="C336" s="31" t="s">
        <v>1330</v>
      </c>
      <c r="D336" s="31" t="s">
        <v>93</v>
      </c>
      <c r="E336" s="31" t="s">
        <v>2937</v>
      </c>
      <c r="F336" s="31" t="s">
        <v>2938</v>
      </c>
      <c r="G336" s="32">
        <v>27179</v>
      </c>
      <c r="H336" s="31" t="s">
        <v>94</v>
      </c>
      <c r="I336" s="32">
        <v>1367</v>
      </c>
      <c r="J336" s="33">
        <v>19.882223847841999</v>
      </c>
      <c r="K336" s="31" t="s">
        <v>94</v>
      </c>
      <c r="L336" s="31" t="s">
        <v>95</v>
      </c>
    </row>
    <row r="337" spans="1:12" x14ac:dyDescent="0.2">
      <c r="A337" t="str">
        <f>VLOOKUP(B337,StateFIPS!A$2:B$52,2)</f>
        <v>Georgia</v>
      </c>
      <c r="B337">
        <f t="shared" si="8"/>
        <v>13</v>
      </c>
      <c r="C337" s="31" t="s">
        <v>1997</v>
      </c>
      <c r="D337" s="31" t="s">
        <v>93</v>
      </c>
      <c r="E337" s="31" t="s">
        <v>2937</v>
      </c>
      <c r="F337" s="31" t="s">
        <v>2938</v>
      </c>
      <c r="G337" s="32">
        <v>31948</v>
      </c>
      <c r="H337" s="31" t="s">
        <v>94</v>
      </c>
      <c r="I337" s="32">
        <v>1587</v>
      </c>
      <c r="J337" s="33">
        <v>20.131064902331399</v>
      </c>
      <c r="K337" s="31" t="s">
        <v>94</v>
      </c>
      <c r="L337" s="31" t="s">
        <v>95</v>
      </c>
    </row>
    <row r="338" spans="1:12" x14ac:dyDescent="0.2">
      <c r="A338" t="str">
        <f>VLOOKUP(B338,StateFIPS!A$2:B$52,2)</f>
        <v>Georgia</v>
      </c>
      <c r="B338">
        <f t="shared" si="8"/>
        <v>13</v>
      </c>
      <c r="C338" s="31" t="s">
        <v>801</v>
      </c>
      <c r="D338" s="31" t="s">
        <v>93</v>
      </c>
      <c r="E338" s="31" t="s">
        <v>2937</v>
      </c>
      <c r="F338" s="31" t="s">
        <v>2938</v>
      </c>
      <c r="G338" s="32">
        <v>19824</v>
      </c>
      <c r="H338" s="31" t="s">
        <v>94</v>
      </c>
      <c r="I338" s="32">
        <v>985</v>
      </c>
      <c r="J338" s="33">
        <v>20.125888324873099</v>
      </c>
      <c r="K338" s="31" t="s">
        <v>94</v>
      </c>
      <c r="L338" s="31" t="s">
        <v>95</v>
      </c>
    </row>
    <row r="339" spans="1:12" x14ac:dyDescent="0.2">
      <c r="A339" t="str">
        <f>VLOOKUP(B339,StateFIPS!A$2:B$52,2)</f>
        <v>Georgia</v>
      </c>
      <c r="B339">
        <f t="shared" si="8"/>
        <v>13</v>
      </c>
      <c r="C339" s="31" t="s">
        <v>2998</v>
      </c>
      <c r="D339" s="31" t="s">
        <v>93</v>
      </c>
      <c r="E339" s="31" t="s">
        <v>2937</v>
      </c>
      <c r="F339" s="31" t="s">
        <v>2938</v>
      </c>
      <c r="G339" s="32">
        <v>92.17</v>
      </c>
      <c r="H339" s="31" t="s">
        <v>94</v>
      </c>
      <c r="I339" s="32">
        <v>4.88</v>
      </c>
      <c r="J339" s="33">
        <v>18.887295081967199</v>
      </c>
      <c r="K339" s="31" t="s">
        <v>94</v>
      </c>
      <c r="L339" s="31" t="s">
        <v>95</v>
      </c>
    </row>
    <row r="340" spans="1:12" x14ac:dyDescent="0.2">
      <c r="A340" t="str">
        <f>VLOOKUP(B340,StateFIPS!A$2:B$52,2)</f>
        <v>Michigan</v>
      </c>
      <c r="B340">
        <f t="shared" si="8"/>
        <v>26</v>
      </c>
      <c r="C340" s="31" t="s">
        <v>1808</v>
      </c>
      <c r="D340" s="31" t="s">
        <v>93</v>
      </c>
      <c r="E340" s="31" t="s">
        <v>2937</v>
      </c>
      <c r="F340" s="31" t="s">
        <v>2938</v>
      </c>
      <c r="G340" s="32">
        <v>13979</v>
      </c>
      <c r="H340" s="31" t="s">
        <v>94</v>
      </c>
      <c r="I340" s="32">
        <v>1010</v>
      </c>
      <c r="J340" s="33">
        <v>13.8405940594059</v>
      </c>
      <c r="K340" s="31" t="s">
        <v>94</v>
      </c>
      <c r="L340" s="31" t="s">
        <v>95</v>
      </c>
    </row>
    <row r="341" spans="1:12" x14ac:dyDescent="0.2">
      <c r="A341" t="str">
        <f>VLOOKUP(B341,StateFIPS!A$2:B$52,2)</f>
        <v>Oklahoma</v>
      </c>
      <c r="B341">
        <f t="shared" si="8"/>
        <v>40</v>
      </c>
      <c r="C341" s="31" t="s">
        <v>1329</v>
      </c>
      <c r="D341" s="31" t="s">
        <v>93</v>
      </c>
      <c r="E341" s="31" t="s">
        <v>2937</v>
      </c>
      <c r="F341" s="31" t="s">
        <v>2938</v>
      </c>
      <c r="G341" s="32">
        <v>16735</v>
      </c>
      <c r="H341" s="31" t="s">
        <v>94</v>
      </c>
      <c r="I341" s="32">
        <v>842</v>
      </c>
      <c r="J341" s="33">
        <v>19.875296912113999</v>
      </c>
      <c r="K341" s="31" t="s">
        <v>94</v>
      </c>
      <c r="L341" s="31" t="s">
        <v>95</v>
      </c>
    </row>
    <row r="342" spans="1:12" x14ac:dyDescent="0.2">
      <c r="A342" t="str">
        <f>VLOOKUP(B342,StateFIPS!A$2:B$52,2)</f>
        <v>Oklahoma</v>
      </c>
      <c r="B342">
        <f t="shared" si="8"/>
        <v>40</v>
      </c>
      <c r="C342" s="31" t="s">
        <v>1328</v>
      </c>
      <c r="D342" s="31" t="s">
        <v>93</v>
      </c>
      <c r="E342" s="31" t="s">
        <v>2937</v>
      </c>
      <c r="F342" s="31" t="s">
        <v>2938</v>
      </c>
      <c r="G342" s="32">
        <v>34817</v>
      </c>
      <c r="H342" s="31" t="s">
        <v>94</v>
      </c>
      <c r="I342" s="32">
        <v>1752</v>
      </c>
      <c r="J342" s="33">
        <v>19.872716894977199</v>
      </c>
      <c r="K342" s="31" t="s">
        <v>94</v>
      </c>
      <c r="L342" s="31" t="s">
        <v>95</v>
      </c>
    </row>
    <row r="343" spans="1:12" x14ac:dyDescent="0.2">
      <c r="A343" t="str">
        <f>VLOOKUP(B343,StateFIPS!A$2:B$52,2)</f>
        <v>Georgia</v>
      </c>
      <c r="B343">
        <f t="shared" si="8"/>
        <v>13</v>
      </c>
      <c r="C343" s="31" t="s">
        <v>800</v>
      </c>
      <c r="D343" s="31" t="s">
        <v>93</v>
      </c>
      <c r="E343" s="31" t="s">
        <v>2937</v>
      </c>
      <c r="F343" s="31" t="s">
        <v>2938</v>
      </c>
      <c r="G343" s="32">
        <v>19824</v>
      </c>
      <c r="H343" s="31" t="s">
        <v>94</v>
      </c>
      <c r="I343" s="32">
        <v>985</v>
      </c>
      <c r="J343" s="33">
        <v>20.125888324873099</v>
      </c>
      <c r="K343" s="31" t="s">
        <v>94</v>
      </c>
      <c r="L343" s="31" t="s">
        <v>95</v>
      </c>
    </row>
    <row r="344" spans="1:12" x14ac:dyDescent="0.2">
      <c r="A344" t="str">
        <f>VLOOKUP(B344,StateFIPS!A$2:B$52,2)</f>
        <v>Oklahoma</v>
      </c>
      <c r="B344">
        <f t="shared" si="8"/>
        <v>40</v>
      </c>
      <c r="C344" s="31" t="s">
        <v>1445</v>
      </c>
      <c r="D344" s="31" t="s">
        <v>93</v>
      </c>
      <c r="E344" s="31" t="s">
        <v>2937</v>
      </c>
      <c r="F344" s="31" t="s">
        <v>2938</v>
      </c>
      <c r="G344" s="32">
        <v>8065</v>
      </c>
      <c r="H344" s="31" t="s">
        <v>94</v>
      </c>
      <c r="I344" s="32">
        <v>406</v>
      </c>
      <c r="J344" s="33">
        <v>19.864532019704399</v>
      </c>
      <c r="K344" s="31" t="s">
        <v>94</v>
      </c>
      <c r="L344" s="31" t="s">
        <v>95</v>
      </c>
    </row>
    <row r="345" spans="1:12" x14ac:dyDescent="0.2">
      <c r="A345" t="str">
        <f>VLOOKUP(B345,StateFIPS!A$2:B$52,2)</f>
        <v>Georgia</v>
      </c>
      <c r="B345">
        <f t="shared" si="8"/>
        <v>13</v>
      </c>
      <c r="C345" s="31" t="s">
        <v>798</v>
      </c>
      <c r="D345" s="31" t="s">
        <v>93</v>
      </c>
      <c r="E345" s="31" t="s">
        <v>2937</v>
      </c>
      <c r="F345" s="31" t="s">
        <v>2938</v>
      </c>
      <c r="G345" s="32">
        <v>1764</v>
      </c>
      <c r="H345" s="31" t="s">
        <v>94</v>
      </c>
      <c r="I345" s="32">
        <v>87.73</v>
      </c>
      <c r="J345" s="33">
        <v>20.107146928074801</v>
      </c>
      <c r="K345" s="31" t="s">
        <v>94</v>
      </c>
      <c r="L345" s="31" t="s">
        <v>95</v>
      </c>
    </row>
    <row r="346" spans="1:12" x14ac:dyDescent="0.2">
      <c r="A346" t="str">
        <f>VLOOKUP(B346,StateFIPS!A$2:B$52,2)</f>
        <v>Oklahoma</v>
      </c>
      <c r="B346">
        <f t="shared" si="8"/>
        <v>40</v>
      </c>
      <c r="C346" s="31" t="s">
        <v>2652</v>
      </c>
      <c r="D346" s="31" t="s">
        <v>93</v>
      </c>
      <c r="E346" s="31" t="s">
        <v>2937</v>
      </c>
      <c r="F346" s="31" t="s">
        <v>2938</v>
      </c>
      <c r="G346" s="32">
        <v>12647</v>
      </c>
      <c r="H346" s="31" t="s">
        <v>94</v>
      </c>
      <c r="I346" s="32">
        <v>637</v>
      </c>
      <c r="J346" s="33">
        <v>19.854003139717399</v>
      </c>
      <c r="K346" s="31" t="s">
        <v>94</v>
      </c>
      <c r="L346" s="31" t="s">
        <v>95</v>
      </c>
    </row>
    <row r="347" spans="1:12" x14ac:dyDescent="0.2">
      <c r="A347" t="str">
        <f>VLOOKUP(B347,StateFIPS!A$2:B$52,2)</f>
        <v>Oklahoma</v>
      </c>
      <c r="B347">
        <f t="shared" si="8"/>
        <v>40</v>
      </c>
      <c r="C347" s="31" t="s">
        <v>2337</v>
      </c>
      <c r="D347" s="31" t="s">
        <v>93</v>
      </c>
      <c r="E347" s="31" t="s">
        <v>2937</v>
      </c>
      <c r="F347" s="31" t="s">
        <v>2938</v>
      </c>
      <c r="G347" s="32">
        <v>15277</v>
      </c>
      <c r="H347" s="31" t="s">
        <v>94</v>
      </c>
      <c r="I347" s="32">
        <v>768</v>
      </c>
      <c r="J347" s="33">
        <v>19.8919270833333</v>
      </c>
      <c r="K347" s="31" t="s">
        <v>94</v>
      </c>
      <c r="L347" s="31" t="s">
        <v>95</v>
      </c>
    </row>
    <row r="348" spans="1:12" x14ac:dyDescent="0.2">
      <c r="A348" t="str">
        <f>VLOOKUP(B348,StateFIPS!A$2:B$52,2)</f>
        <v>Oklahoma</v>
      </c>
      <c r="B348">
        <f t="shared" si="8"/>
        <v>40</v>
      </c>
      <c r="C348" s="31" t="s">
        <v>2363</v>
      </c>
      <c r="D348" s="31" t="s">
        <v>93</v>
      </c>
      <c r="E348" s="31" t="s">
        <v>2937</v>
      </c>
      <c r="F348" s="31" t="s">
        <v>2938</v>
      </c>
      <c r="G348" s="32">
        <v>38582</v>
      </c>
      <c r="H348" s="31" t="s">
        <v>94</v>
      </c>
      <c r="I348" s="32">
        <v>1941</v>
      </c>
      <c r="J348" s="33">
        <v>19.877382792375101</v>
      </c>
      <c r="K348" s="31" t="s">
        <v>94</v>
      </c>
      <c r="L348" s="31" t="s">
        <v>95</v>
      </c>
    </row>
    <row r="349" spans="1:12" x14ac:dyDescent="0.2">
      <c r="A349" t="str">
        <f>VLOOKUP(B349,StateFIPS!A$2:B$52,2)</f>
        <v>Georgia</v>
      </c>
      <c r="B349">
        <f t="shared" si="8"/>
        <v>13</v>
      </c>
      <c r="C349" s="31" t="s">
        <v>2999</v>
      </c>
      <c r="D349" s="31" t="s">
        <v>93</v>
      </c>
      <c r="E349" s="31" t="s">
        <v>2937</v>
      </c>
      <c r="F349" s="31" t="s">
        <v>2938</v>
      </c>
      <c r="G349" s="32">
        <v>19824</v>
      </c>
      <c r="H349" s="31" t="s">
        <v>94</v>
      </c>
      <c r="I349" s="32">
        <v>985</v>
      </c>
      <c r="J349" s="33">
        <v>20.125888324873099</v>
      </c>
      <c r="K349" s="31" t="s">
        <v>94</v>
      </c>
      <c r="L349" s="31" t="s">
        <v>95</v>
      </c>
    </row>
    <row r="350" spans="1:12" x14ac:dyDescent="0.2">
      <c r="A350" t="str">
        <f>VLOOKUP(B350,StateFIPS!A$2:B$52,2)</f>
        <v>Georgia</v>
      </c>
      <c r="B350">
        <f t="shared" si="8"/>
        <v>13</v>
      </c>
      <c r="C350" s="31" t="s">
        <v>787</v>
      </c>
      <c r="D350" s="31" t="s">
        <v>93</v>
      </c>
      <c r="E350" s="31" t="s">
        <v>2937</v>
      </c>
      <c r="F350" s="31" t="s">
        <v>2938</v>
      </c>
      <c r="G350" s="32">
        <v>19824</v>
      </c>
      <c r="H350" s="31" t="s">
        <v>94</v>
      </c>
      <c r="I350" s="32">
        <v>985</v>
      </c>
      <c r="J350" s="33">
        <v>20.125888324873099</v>
      </c>
      <c r="K350" s="31" t="s">
        <v>94</v>
      </c>
      <c r="L350" s="31" t="s">
        <v>95</v>
      </c>
    </row>
    <row r="351" spans="1:12" x14ac:dyDescent="0.2">
      <c r="A351" t="str">
        <f>VLOOKUP(B351,StateFIPS!A$2:B$52,2)</f>
        <v>Oklahoma</v>
      </c>
      <c r="B351">
        <f t="shared" si="8"/>
        <v>40</v>
      </c>
      <c r="C351" s="31" t="s">
        <v>1326</v>
      </c>
      <c r="D351" s="31" t="s">
        <v>93</v>
      </c>
      <c r="E351" s="31" t="s">
        <v>2937</v>
      </c>
      <c r="F351" s="31" t="s">
        <v>2938</v>
      </c>
      <c r="G351" s="32">
        <v>19185</v>
      </c>
      <c r="H351" s="31" t="s">
        <v>94</v>
      </c>
      <c r="I351" s="32">
        <v>965</v>
      </c>
      <c r="J351" s="33">
        <v>19.880829015543998</v>
      </c>
      <c r="K351" s="31" t="s">
        <v>94</v>
      </c>
      <c r="L351" s="31" t="s">
        <v>95</v>
      </c>
    </row>
    <row r="352" spans="1:12" x14ac:dyDescent="0.2">
      <c r="A352" t="str">
        <f>VLOOKUP(B352,StateFIPS!A$2:B$52,2)</f>
        <v>Michigan</v>
      </c>
      <c r="B352">
        <f t="shared" si="8"/>
        <v>26</v>
      </c>
      <c r="C352" s="31" t="s">
        <v>1768</v>
      </c>
      <c r="D352" s="31" t="s">
        <v>93</v>
      </c>
      <c r="E352" s="31" t="s">
        <v>2937</v>
      </c>
      <c r="F352" s="31" t="s">
        <v>2938</v>
      </c>
      <c r="G352" s="32">
        <v>2117</v>
      </c>
      <c r="H352" s="31" t="s">
        <v>94</v>
      </c>
      <c r="I352" s="32">
        <v>153.5</v>
      </c>
      <c r="J352" s="33">
        <v>13.7915309446254</v>
      </c>
      <c r="K352" s="31" t="s">
        <v>94</v>
      </c>
      <c r="L352" s="31" t="s">
        <v>95</v>
      </c>
    </row>
    <row r="353" spans="1:12" x14ac:dyDescent="0.2">
      <c r="A353" t="str">
        <f>VLOOKUP(B353,StateFIPS!A$2:B$52,2)</f>
        <v>Oklahoma</v>
      </c>
      <c r="B353">
        <f t="shared" si="8"/>
        <v>40</v>
      </c>
      <c r="C353" s="31" t="s">
        <v>1324</v>
      </c>
      <c r="D353" s="31" t="s">
        <v>93</v>
      </c>
      <c r="E353" s="31" t="s">
        <v>2937</v>
      </c>
      <c r="F353" s="31" t="s">
        <v>2938</v>
      </c>
      <c r="G353" s="32">
        <v>6644</v>
      </c>
      <c r="H353" s="31" t="s">
        <v>94</v>
      </c>
      <c r="I353" s="32">
        <v>334</v>
      </c>
      <c r="J353" s="33">
        <v>19.892215568862301</v>
      </c>
      <c r="K353" s="31" t="s">
        <v>94</v>
      </c>
      <c r="L353" s="31" t="s">
        <v>95</v>
      </c>
    </row>
    <row r="354" spans="1:12" x14ac:dyDescent="0.2">
      <c r="A354" t="str">
        <f>VLOOKUP(B354,StateFIPS!A$2:B$52,2)</f>
        <v>Oklahoma</v>
      </c>
      <c r="B354">
        <f t="shared" si="8"/>
        <v>40</v>
      </c>
      <c r="C354" s="31" t="s">
        <v>1335</v>
      </c>
      <c r="D354" s="31" t="s">
        <v>93</v>
      </c>
      <c r="E354" s="31" t="s">
        <v>2937</v>
      </c>
      <c r="F354" s="31" t="s">
        <v>2938</v>
      </c>
      <c r="G354" s="32">
        <v>36167</v>
      </c>
      <c r="H354" s="31" t="s">
        <v>94</v>
      </c>
      <c r="I354" s="32">
        <v>1819</v>
      </c>
      <c r="J354" s="33">
        <v>19.882902693787798</v>
      </c>
      <c r="K354" s="31" t="s">
        <v>94</v>
      </c>
      <c r="L354" s="31" t="s">
        <v>95</v>
      </c>
    </row>
    <row r="355" spans="1:12" x14ac:dyDescent="0.2">
      <c r="A355" t="str">
        <f>VLOOKUP(B355,StateFIPS!A$2:B$52,2)</f>
        <v>Oklahoma</v>
      </c>
      <c r="B355">
        <f t="shared" si="8"/>
        <v>40</v>
      </c>
      <c r="C355" s="31" t="s">
        <v>2274</v>
      </c>
      <c r="D355" s="31" t="s">
        <v>93</v>
      </c>
      <c r="E355" s="31" t="s">
        <v>2937</v>
      </c>
      <c r="F355" s="31" t="s">
        <v>2938</v>
      </c>
      <c r="G355" s="32">
        <v>10304</v>
      </c>
      <c r="H355" s="31" t="s">
        <v>94</v>
      </c>
      <c r="I355" s="32">
        <v>518</v>
      </c>
      <c r="J355" s="33">
        <v>19.891891891891898</v>
      </c>
      <c r="K355" s="31" t="s">
        <v>94</v>
      </c>
      <c r="L355" s="31" t="s">
        <v>95</v>
      </c>
    </row>
    <row r="356" spans="1:12" x14ac:dyDescent="0.2">
      <c r="A356" t="str">
        <f>VLOOKUP(B356,StateFIPS!A$2:B$52,2)</f>
        <v>Oklahoma</v>
      </c>
      <c r="B356">
        <f t="shared" si="8"/>
        <v>40</v>
      </c>
      <c r="C356" s="31" t="s">
        <v>2471</v>
      </c>
      <c r="D356" s="31" t="s">
        <v>93</v>
      </c>
      <c r="E356" s="31" t="s">
        <v>2937</v>
      </c>
      <c r="F356" s="31" t="s">
        <v>2938</v>
      </c>
      <c r="G356" s="32">
        <v>12790</v>
      </c>
      <c r="H356" s="31" t="s">
        <v>94</v>
      </c>
      <c r="I356" s="32">
        <v>643</v>
      </c>
      <c r="J356" s="33">
        <v>19.891135303265902</v>
      </c>
      <c r="K356" s="31" t="s">
        <v>94</v>
      </c>
      <c r="L356" s="31" t="s">
        <v>95</v>
      </c>
    </row>
    <row r="357" spans="1:12" x14ac:dyDescent="0.2">
      <c r="A357" t="str">
        <f>VLOOKUP(B357,StateFIPS!A$2:B$52,2)</f>
        <v>Michigan</v>
      </c>
      <c r="B357">
        <f t="shared" si="8"/>
        <v>26</v>
      </c>
      <c r="C357" s="31" t="s">
        <v>1770</v>
      </c>
      <c r="D357" s="31" t="s">
        <v>93</v>
      </c>
      <c r="E357" s="31" t="s">
        <v>2937</v>
      </c>
      <c r="F357" s="31" t="s">
        <v>2938</v>
      </c>
      <c r="G357" s="32">
        <v>13022</v>
      </c>
      <c r="H357" s="31" t="s">
        <v>94</v>
      </c>
      <c r="I357" s="32">
        <v>941</v>
      </c>
      <c r="J357" s="33">
        <v>13.8384697130712</v>
      </c>
      <c r="K357" s="31" t="s">
        <v>94</v>
      </c>
      <c r="L357" s="31" t="s">
        <v>95</v>
      </c>
    </row>
    <row r="358" spans="1:12" x14ac:dyDescent="0.2">
      <c r="A358" t="str">
        <f>VLOOKUP(B358,StateFIPS!A$2:B$52,2)</f>
        <v>Georgia</v>
      </c>
      <c r="B358">
        <f t="shared" si="8"/>
        <v>13</v>
      </c>
      <c r="C358" s="31" t="s">
        <v>799</v>
      </c>
      <c r="D358" s="31" t="s">
        <v>93</v>
      </c>
      <c r="E358" s="31" t="s">
        <v>2937</v>
      </c>
      <c r="F358" s="31" t="s">
        <v>2938</v>
      </c>
      <c r="G358" s="32">
        <v>19824</v>
      </c>
      <c r="H358" s="31" t="s">
        <v>94</v>
      </c>
      <c r="I358" s="32">
        <v>985</v>
      </c>
      <c r="J358" s="33">
        <v>20.125888324873099</v>
      </c>
      <c r="K358" s="31" t="s">
        <v>94</v>
      </c>
      <c r="L358" s="31" t="s">
        <v>95</v>
      </c>
    </row>
    <row r="359" spans="1:12" x14ac:dyDescent="0.2">
      <c r="A359" t="str">
        <f>VLOOKUP(B359,StateFIPS!A$2:B$52,2)</f>
        <v>Oklahoma</v>
      </c>
      <c r="B359">
        <f t="shared" si="8"/>
        <v>40</v>
      </c>
      <c r="C359" s="31" t="s">
        <v>2660</v>
      </c>
      <c r="D359" s="31" t="s">
        <v>93</v>
      </c>
      <c r="E359" s="31" t="s">
        <v>2937</v>
      </c>
      <c r="F359" s="31" t="s">
        <v>2938</v>
      </c>
      <c r="G359" s="32">
        <v>35315</v>
      </c>
      <c r="H359" s="31" t="s">
        <v>94</v>
      </c>
      <c r="I359" s="32">
        <v>1777</v>
      </c>
      <c r="J359" s="33">
        <v>19.873382104670799</v>
      </c>
      <c r="K359" s="31" t="s">
        <v>94</v>
      </c>
      <c r="L359" s="31" t="s">
        <v>95</v>
      </c>
    </row>
    <row r="360" spans="1:12" x14ac:dyDescent="0.2">
      <c r="A360" t="str">
        <f>VLOOKUP(B360,StateFIPS!A$2:B$52,2)</f>
        <v>Texas</v>
      </c>
      <c r="B360">
        <f t="shared" si="8"/>
        <v>48</v>
      </c>
      <c r="C360" s="31" t="s">
        <v>868</v>
      </c>
      <c r="D360" s="31" t="s">
        <v>93</v>
      </c>
      <c r="E360" s="31" t="s">
        <v>2937</v>
      </c>
      <c r="F360" s="31" t="s">
        <v>2938</v>
      </c>
      <c r="G360" s="32">
        <v>3108</v>
      </c>
      <c r="H360" s="31" t="s">
        <v>94</v>
      </c>
      <c r="I360" s="32">
        <v>165</v>
      </c>
      <c r="J360" s="33">
        <v>18.8363636363636</v>
      </c>
      <c r="K360" s="31" t="s">
        <v>94</v>
      </c>
      <c r="L360" s="31" t="s">
        <v>95</v>
      </c>
    </row>
    <row r="361" spans="1:12" x14ac:dyDescent="0.2">
      <c r="A361" t="str">
        <f>VLOOKUP(B361,StateFIPS!A$2:B$52,2)</f>
        <v>Georgia</v>
      </c>
      <c r="B361">
        <f t="shared" si="8"/>
        <v>13</v>
      </c>
      <c r="C361" s="31" t="s">
        <v>3000</v>
      </c>
      <c r="D361" s="31" t="s">
        <v>93</v>
      </c>
      <c r="E361" s="31" t="s">
        <v>2937</v>
      </c>
      <c r="F361" s="31" t="s">
        <v>2938</v>
      </c>
      <c r="G361" s="32">
        <v>34724</v>
      </c>
      <c r="H361" s="31" t="s">
        <v>94</v>
      </c>
      <c r="I361" s="32">
        <v>1725</v>
      </c>
      <c r="J361" s="33">
        <v>20.129855072463801</v>
      </c>
      <c r="K361" s="31" t="s">
        <v>94</v>
      </c>
      <c r="L361" s="31" t="s">
        <v>95</v>
      </c>
    </row>
    <row r="362" spans="1:12" x14ac:dyDescent="0.2">
      <c r="A362" t="str">
        <f>VLOOKUP(B362,StateFIPS!A$2:B$52,2)</f>
        <v>Oregon</v>
      </c>
      <c r="B362">
        <f t="shared" si="8"/>
        <v>41</v>
      </c>
      <c r="C362" s="31" t="s">
        <v>1291</v>
      </c>
      <c r="D362" s="31" t="s">
        <v>93</v>
      </c>
      <c r="E362" s="31" t="s">
        <v>2937</v>
      </c>
      <c r="F362" s="31" t="s">
        <v>2938</v>
      </c>
      <c r="G362" s="32">
        <v>1965</v>
      </c>
      <c r="H362" s="31" t="s">
        <v>94</v>
      </c>
      <c r="I362" s="32">
        <v>138</v>
      </c>
      <c r="J362" s="33">
        <v>14.2391304347826</v>
      </c>
      <c r="K362" s="31" t="s">
        <v>94</v>
      </c>
      <c r="L362" s="31" t="s">
        <v>95</v>
      </c>
    </row>
    <row r="363" spans="1:12" x14ac:dyDescent="0.2">
      <c r="A363" t="str">
        <f>VLOOKUP(B363,StateFIPS!A$2:B$52,2)</f>
        <v>Oregon</v>
      </c>
      <c r="B363">
        <f t="shared" si="8"/>
        <v>41</v>
      </c>
      <c r="C363" s="31" t="s">
        <v>2387</v>
      </c>
      <c r="D363" s="31" t="s">
        <v>93</v>
      </c>
      <c r="E363" s="31" t="s">
        <v>2937</v>
      </c>
      <c r="F363" s="31" t="s">
        <v>2938</v>
      </c>
      <c r="G363" s="32">
        <v>2801</v>
      </c>
      <c r="H363" s="31" t="s">
        <v>94</v>
      </c>
      <c r="I363" s="32">
        <v>197</v>
      </c>
      <c r="J363" s="33">
        <v>14.2182741116751</v>
      </c>
      <c r="K363" s="31" t="s">
        <v>94</v>
      </c>
      <c r="L363" s="31" t="s">
        <v>95</v>
      </c>
    </row>
    <row r="364" spans="1:12" x14ac:dyDescent="0.2">
      <c r="A364" t="str">
        <f>VLOOKUP(B364,StateFIPS!A$2:B$52,2)</f>
        <v>Oregon</v>
      </c>
      <c r="B364">
        <f t="shared" si="8"/>
        <v>41</v>
      </c>
      <c r="C364" s="31" t="s">
        <v>2641</v>
      </c>
      <c r="D364" s="31" t="s">
        <v>93</v>
      </c>
      <c r="E364" s="31" t="s">
        <v>2937</v>
      </c>
      <c r="F364" s="31" t="s">
        <v>2938</v>
      </c>
      <c r="G364" s="32">
        <v>12189</v>
      </c>
      <c r="H364" s="31" t="s">
        <v>94</v>
      </c>
      <c r="I364" s="32">
        <v>858</v>
      </c>
      <c r="J364" s="33">
        <v>14.2062937062937</v>
      </c>
      <c r="K364" s="31" t="s">
        <v>94</v>
      </c>
      <c r="L364" s="31" t="s">
        <v>95</v>
      </c>
    </row>
    <row r="365" spans="1:12" x14ac:dyDescent="0.2">
      <c r="A365" t="str">
        <f>VLOOKUP(B365,StateFIPS!A$2:B$52,2)</f>
        <v>Oregon</v>
      </c>
      <c r="B365">
        <f t="shared" si="8"/>
        <v>41</v>
      </c>
      <c r="C365" s="31" t="s">
        <v>2542</v>
      </c>
      <c r="D365" s="31" t="s">
        <v>93</v>
      </c>
      <c r="E365" s="31" t="s">
        <v>2937</v>
      </c>
      <c r="F365" s="31" t="s">
        <v>2938</v>
      </c>
      <c r="G365" s="32">
        <v>3768</v>
      </c>
      <c r="H365" s="31" t="s">
        <v>94</v>
      </c>
      <c r="I365" s="32">
        <v>265</v>
      </c>
      <c r="J365" s="33">
        <v>14.218867924528301</v>
      </c>
      <c r="K365" s="31" t="s">
        <v>94</v>
      </c>
      <c r="L365" s="31" t="s">
        <v>95</v>
      </c>
    </row>
    <row r="366" spans="1:12" x14ac:dyDescent="0.2">
      <c r="A366" t="str">
        <f>VLOOKUP(B366,StateFIPS!A$2:B$52,2)</f>
        <v>Oklahoma</v>
      </c>
      <c r="B366">
        <f t="shared" si="8"/>
        <v>40</v>
      </c>
      <c r="C366" s="31" t="s">
        <v>1323</v>
      </c>
      <c r="D366" s="31" t="s">
        <v>93</v>
      </c>
      <c r="E366" s="31" t="s">
        <v>2937</v>
      </c>
      <c r="F366" s="31" t="s">
        <v>2938</v>
      </c>
      <c r="G366" s="32">
        <v>12399</v>
      </c>
      <c r="H366" s="31" t="s">
        <v>94</v>
      </c>
      <c r="I366" s="32">
        <v>624</v>
      </c>
      <c r="J366" s="33">
        <v>19.870192307692299</v>
      </c>
      <c r="K366" s="31" t="s">
        <v>94</v>
      </c>
      <c r="L366" s="31" t="s">
        <v>95</v>
      </c>
    </row>
    <row r="367" spans="1:12" x14ac:dyDescent="0.2">
      <c r="A367" t="str">
        <f>VLOOKUP(B367,StateFIPS!A$2:B$52,2)</f>
        <v>Texas</v>
      </c>
      <c r="B367">
        <f t="shared" si="8"/>
        <v>48</v>
      </c>
      <c r="C367" s="31" t="s">
        <v>1123</v>
      </c>
      <c r="D367" s="31" t="s">
        <v>93</v>
      </c>
      <c r="E367" s="31" t="s">
        <v>2937</v>
      </c>
      <c r="F367" s="31" t="s">
        <v>2938</v>
      </c>
      <c r="G367" s="32">
        <v>20049</v>
      </c>
      <c r="H367" s="31" t="s">
        <v>94</v>
      </c>
      <c r="I367" s="32">
        <v>1061</v>
      </c>
      <c r="J367" s="33">
        <v>18.896324222431701</v>
      </c>
      <c r="K367" s="31" t="s">
        <v>94</v>
      </c>
      <c r="L367" s="31" t="s">
        <v>95</v>
      </c>
    </row>
    <row r="368" spans="1:12" x14ac:dyDescent="0.2">
      <c r="A368" t="str">
        <f>VLOOKUP(B368,StateFIPS!A$2:B$52,2)</f>
        <v>Oklahoma</v>
      </c>
      <c r="B368">
        <f t="shared" si="8"/>
        <v>40</v>
      </c>
      <c r="C368" s="31" t="s">
        <v>1300</v>
      </c>
      <c r="D368" s="31" t="s">
        <v>93</v>
      </c>
      <c r="E368" s="31" t="s">
        <v>2937</v>
      </c>
      <c r="F368" s="31" t="s">
        <v>2938</v>
      </c>
      <c r="G368" s="32">
        <v>9877</v>
      </c>
      <c r="H368" s="31" t="s">
        <v>94</v>
      </c>
      <c r="I368" s="32">
        <v>497</v>
      </c>
      <c r="J368" s="33">
        <v>19.873239436619698</v>
      </c>
      <c r="K368" s="31" t="s">
        <v>94</v>
      </c>
      <c r="L368" s="31" t="s">
        <v>95</v>
      </c>
    </row>
    <row r="369" spans="1:12" x14ac:dyDescent="0.2">
      <c r="A369" t="str">
        <f>VLOOKUP(B369,StateFIPS!A$2:B$52,2)</f>
        <v>Oklahoma</v>
      </c>
      <c r="B369">
        <f t="shared" si="8"/>
        <v>40</v>
      </c>
      <c r="C369" s="31" t="s">
        <v>2605</v>
      </c>
      <c r="D369" s="31" t="s">
        <v>93</v>
      </c>
      <c r="E369" s="31" t="s">
        <v>2937</v>
      </c>
      <c r="F369" s="31" t="s">
        <v>2938</v>
      </c>
      <c r="G369" s="32">
        <v>9947</v>
      </c>
      <c r="H369" s="31" t="s">
        <v>94</v>
      </c>
      <c r="I369" s="32">
        <v>500</v>
      </c>
      <c r="J369" s="33">
        <v>19.893999999999998</v>
      </c>
      <c r="K369" s="31" t="s">
        <v>94</v>
      </c>
      <c r="L369" s="31" t="s">
        <v>95</v>
      </c>
    </row>
    <row r="370" spans="1:12" x14ac:dyDescent="0.2">
      <c r="A370" t="str">
        <f>VLOOKUP(B370,StateFIPS!A$2:B$52,2)</f>
        <v>Georgia</v>
      </c>
      <c r="B370">
        <f t="shared" si="8"/>
        <v>13</v>
      </c>
      <c r="C370" s="31" t="s">
        <v>805</v>
      </c>
      <c r="D370" s="31" t="s">
        <v>93</v>
      </c>
      <c r="E370" s="31" t="s">
        <v>2937</v>
      </c>
      <c r="F370" s="31" t="s">
        <v>2938</v>
      </c>
      <c r="G370" s="32">
        <v>19824</v>
      </c>
      <c r="H370" s="31" t="s">
        <v>94</v>
      </c>
      <c r="I370" s="32">
        <v>985</v>
      </c>
      <c r="J370" s="33">
        <v>20.125888324873099</v>
      </c>
      <c r="K370" s="31" t="s">
        <v>94</v>
      </c>
      <c r="L370" s="31" t="s">
        <v>95</v>
      </c>
    </row>
    <row r="371" spans="1:12" x14ac:dyDescent="0.2">
      <c r="A371" t="str">
        <f>VLOOKUP(B371,StateFIPS!A$2:B$52,2)</f>
        <v>Utah</v>
      </c>
      <c r="B371">
        <f t="shared" si="8"/>
        <v>49</v>
      </c>
      <c r="C371" s="31" t="s">
        <v>1115</v>
      </c>
      <c r="D371" s="31" t="s">
        <v>93</v>
      </c>
      <c r="E371" s="31" t="s">
        <v>2937</v>
      </c>
      <c r="F371" s="31" t="s">
        <v>2938</v>
      </c>
      <c r="G371" s="32">
        <v>3327</v>
      </c>
      <c r="H371" s="31" t="s">
        <v>94</v>
      </c>
      <c r="I371" s="32">
        <v>176</v>
      </c>
      <c r="J371" s="33">
        <v>18.903409090909101</v>
      </c>
      <c r="K371" s="31" t="s">
        <v>94</v>
      </c>
      <c r="L371" s="31" t="s">
        <v>95</v>
      </c>
    </row>
    <row r="372" spans="1:12" x14ac:dyDescent="0.2">
      <c r="A372" t="str">
        <f>VLOOKUP(B372,StateFIPS!A$2:B$52,2)</f>
        <v>Oklahoma</v>
      </c>
      <c r="B372">
        <f t="shared" si="8"/>
        <v>40</v>
      </c>
      <c r="C372" s="31" t="s">
        <v>1334</v>
      </c>
      <c r="D372" s="31" t="s">
        <v>93</v>
      </c>
      <c r="E372" s="31" t="s">
        <v>2937</v>
      </c>
      <c r="F372" s="31" t="s">
        <v>2938</v>
      </c>
      <c r="G372" s="32">
        <v>16663</v>
      </c>
      <c r="H372" s="31" t="s">
        <v>94</v>
      </c>
      <c r="I372" s="32">
        <v>838</v>
      </c>
      <c r="J372" s="33">
        <v>19.884248210023902</v>
      </c>
      <c r="K372" s="31" t="s">
        <v>94</v>
      </c>
      <c r="L372" s="31" t="s">
        <v>95</v>
      </c>
    </row>
    <row r="373" spans="1:12" x14ac:dyDescent="0.2">
      <c r="A373" t="str">
        <f>VLOOKUP(B373,StateFIPS!A$2:B$52,2)</f>
        <v>Oklahoma</v>
      </c>
      <c r="B373">
        <f t="shared" si="8"/>
        <v>40</v>
      </c>
      <c r="C373" s="31" t="s">
        <v>2566</v>
      </c>
      <c r="D373" s="31" t="s">
        <v>93</v>
      </c>
      <c r="E373" s="31" t="s">
        <v>2937</v>
      </c>
      <c r="F373" s="31" t="s">
        <v>2938</v>
      </c>
      <c r="G373" s="32">
        <v>11653</v>
      </c>
      <c r="H373" s="31" t="s">
        <v>94</v>
      </c>
      <c r="I373" s="32">
        <v>586</v>
      </c>
      <c r="J373" s="33">
        <v>19.8856655290102</v>
      </c>
      <c r="K373" s="31" t="s">
        <v>94</v>
      </c>
      <c r="L373" s="31" t="s">
        <v>95</v>
      </c>
    </row>
    <row r="374" spans="1:12" x14ac:dyDescent="0.2">
      <c r="A374" t="str">
        <f>VLOOKUP(B374,StateFIPS!A$2:B$52,2)</f>
        <v>Missouri</v>
      </c>
      <c r="B374">
        <f t="shared" si="8"/>
        <v>29</v>
      </c>
      <c r="C374" s="31" t="s">
        <v>1641</v>
      </c>
      <c r="D374" s="31" t="s">
        <v>93</v>
      </c>
      <c r="E374" s="31" t="s">
        <v>2937</v>
      </c>
      <c r="F374" s="31" t="s">
        <v>2938</v>
      </c>
      <c r="G374" s="32">
        <v>29455</v>
      </c>
      <c r="H374" s="31" t="s">
        <v>94</v>
      </c>
      <c r="I374" s="32">
        <v>1480</v>
      </c>
      <c r="J374" s="33">
        <v>19.902027027027</v>
      </c>
      <c r="K374" s="31" t="s">
        <v>94</v>
      </c>
      <c r="L374" s="31" t="s">
        <v>95</v>
      </c>
    </row>
    <row r="375" spans="1:12" x14ac:dyDescent="0.2">
      <c r="A375" t="str">
        <f>VLOOKUP(B375,StateFIPS!A$2:B$52,2)</f>
        <v>Georgia</v>
      </c>
      <c r="B375">
        <f t="shared" si="8"/>
        <v>13</v>
      </c>
      <c r="C375" s="31" t="s">
        <v>804</v>
      </c>
      <c r="D375" s="31" t="s">
        <v>93</v>
      </c>
      <c r="E375" s="31" t="s">
        <v>2937</v>
      </c>
      <c r="F375" s="31" t="s">
        <v>2938</v>
      </c>
      <c r="G375" s="32">
        <v>4972</v>
      </c>
      <c r="H375" s="31" t="s">
        <v>94</v>
      </c>
      <c r="I375" s="32">
        <v>247</v>
      </c>
      <c r="J375" s="33">
        <v>20.1295546558704</v>
      </c>
      <c r="K375" s="31" t="s">
        <v>94</v>
      </c>
      <c r="L375" s="31" t="s">
        <v>95</v>
      </c>
    </row>
    <row r="376" spans="1:12" x14ac:dyDescent="0.2">
      <c r="A376" t="str">
        <f>VLOOKUP(B376,StateFIPS!A$2:B$52,2)</f>
        <v>Georgia</v>
      </c>
      <c r="B376">
        <f t="shared" si="8"/>
        <v>13</v>
      </c>
      <c r="C376" s="31" t="s">
        <v>803</v>
      </c>
      <c r="D376" s="31" t="s">
        <v>93</v>
      </c>
      <c r="E376" s="31" t="s">
        <v>2937</v>
      </c>
      <c r="F376" s="31" t="s">
        <v>2938</v>
      </c>
      <c r="G376" s="32">
        <v>19824</v>
      </c>
      <c r="H376" s="31" t="s">
        <v>94</v>
      </c>
      <c r="I376" s="32">
        <v>985</v>
      </c>
      <c r="J376" s="33">
        <v>20.125888324873099</v>
      </c>
      <c r="K376" s="31" t="s">
        <v>94</v>
      </c>
      <c r="L376" s="31" t="s">
        <v>95</v>
      </c>
    </row>
    <row r="377" spans="1:12" x14ac:dyDescent="0.2">
      <c r="A377" t="str">
        <f>VLOOKUP(B377,StateFIPS!A$2:B$52,2)</f>
        <v>Missouri</v>
      </c>
      <c r="B377">
        <f t="shared" si="8"/>
        <v>29</v>
      </c>
      <c r="C377" s="31" t="s">
        <v>1645</v>
      </c>
      <c r="D377" s="31" t="s">
        <v>93</v>
      </c>
      <c r="E377" s="31" t="s">
        <v>2937</v>
      </c>
      <c r="F377" s="31" t="s">
        <v>2938</v>
      </c>
      <c r="G377" s="32">
        <v>40375</v>
      </c>
      <c r="H377" s="31" t="s">
        <v>94</v>
      </c>
      <c r="I377" s="32">
        <v>2028</v>
      </c>
      <c r="J377" s="33">
        <v>19.908777120315602</v>
      </c>
      <c r="K377" s="31" t="s">
        <v>94</v>
      </c>
      <c r="L377" s="31" t="s">
        <v>95</v>
      </c>
    </row>
    <row r="378" spans="1:12" x14ac:dyDescent="0.2">
      <c r="A378" t="str">
        <f>VLOOKUP(B378,StateFIPS!A$2:B$52,2)</f>
        <v>Texas</v>
      </c>
      <c r="B378">
        <f t="shared" si="8"/>
        <v>48</v>
      </c>
      <c r="C378" s="31" t="s">
        <v>2506</v>
      </c>
      <c r="D378" s="31" t="s">
        <v>93</v>
      </c>
      <c r="E378" s="31" t="s">
        <v>2937</v>
      </c>
      <c r="F378" s="31" t="s">
        <v>2938</v>
      </c>
      <c r="G378" s="32">
        <v>20049</v>
      </c>
      <c r="H378" s="31" t="s">
        <v>94</v>
      </c>
      <c r="I378" s="32">
        <v>1061</v>
      </c>
      <c r="J378" s="33">
        <v>18.896324222431701</v>
      </c>
      <c r="K378" s="31" t="s">
        <v>94</v>
      </c>
      <c r="L378" s="31" t="s">
        <v>95</v>
      </c>
    </row>
    <row r="379" spans="1:12" x14ac:dyDescent="0.2">
      <c r="A379" t="str">
        <f>VLOOKUP(B379,StateFIPS!A$2:B$52,2)</f>
        <v>Georgia</v>
      </c>
      <c r="B379">
        <f t="shared" si="8"/>
        <v>13</v>
      </c>
      <c r="C379" s="31" t="s">
        <v>802</v>
      </c>
      <c r="D379" s="31" t="s">
        <v>93</v>
      </c>
      <c r="E379" s="31" t="s">
        <v>2937</v>
      </c>
      <c r="F379" s="31" t="s">
        <v>2938</v>
      </c>
      <c r="G379" s="32">
        <v>19824</v>
      </c>
      <c r="H379" s="31" t="s">
        <v>94</v>
      </c>
      <c r="I379" s="32">
        <v>985</v>
      </c>
      <c r="J379" s="33">
        <v>20.125888324873099</v>
      </c>
      <c r="K379" s="31" t="s">
        <v>94</v>
      </c>
      <c r="L379" s="31" t="s">
        <v>95</v>
      </c>
    </row>
    <row r="380" spans="1:12" x14ac:dyDescent="0.2">
      <c r="A380" t="str">
        <f>VLOOKUP(B380,StateFIPS!A$2:B$52,2)</f>
        <v>Texas</v>
      </c>
      <c r="B380">
        <f t="shared" si="8"/>
        <v>48</v>
      </c>
      <c r="C380" s="31" t="s">
        <v>2454</v>
      </c>
      <c r="D380" s="31" t="s">
        <v>93</v>
      </c>
      <c r="E380" s="31" t="s">
        <v>2937</v>
      </c>
      <c r="F380" s="31" t="s">
        <v>2938</v>
      </c>
      <c r="G380" s="32">
        <v>3268</v>
      </c>
      <c r="H380" s="31" t="s">
        <v>94</v>
      </c>
      <c r="I380" s="32">
        <v>173</v>
      </c>
      <c r="J380" s="33">
        <v>18.8901734104046</v>
      </c>
      <c r="K380" s="31" t="s">
        <v>94</v>
      </c>
      <c r="L380" s="31" t="s">
        <v>95</v>
      </c>
    </row>
    <row r="381" spans="1:12" x14ac:dyDescent="0.2">
      <c r="A381" t="str">
        <f>VLOOKUP(B381,StateFIPS!A$2:B$52,2)</f>
        <v>Michigan</v>
      </c>
      <c r="B381">
        <f t="shared" si="8"/>
        <v>26</v>
      </c>
      <c r="C381" s="31" t="s">
        <v>1821</v>
      </c>
      <c r="D381" s="31" t="s">
        <v>93</v>
      </c>
      <c r="E381" s="31" t="s">
        <v>2937</v>
      </c>
      <c r="F381" s="31" t="s">
        <v>2938</v>
      </c>
      <c r="G381" s="32">
        <v>29553</v>
      </c>
      <c r="H381" s="31" t="s">
        <v>94</v>
      </c>
      <c r="I381" s="32">
        <v>2137</v>
      </c>
      <c r="J381" s="33">
        <v>13.829199812821701</v>
      </c>
      <c r="K381" s="31" t="s">
        <v>94</v>
      </c>
      <c r="L381" s="31" t="s">
        <v>95</v>
      </c>
    </row>
    <row r="382" spans="1:12" x14ac:dyDescent="0.2">
      <c r="A382" t="str">
        <f>VLOOKUP(B382,StateFIPS!A$2:B$52,2)</f>
        <v>Michigan</v>
      </c>
      <c r="B382">
        <f t="shared" si="8"/>
        <v>26</v>
      </c>
      <c r="C382" s="31" t="s">
        <v>1822</v>
      </c>
      <c r="D382" s="31" t="s">
        <v>93</v>
      </c>
      <c r="E382" s="31" t="s">
        <v>2937</v>
      </c>
      <c r="F382" s="31" t="s">
        <v>2938</v>
      </c>
      <c r="G382" s="32">
        <v>13979</v>
      </c>
      <c r="H382" s="31" t="s">
        <v>94</v>
      </c>
      <c r="I382" s="32">
        <v>1010</v>
      </c>
      <c r="J382" s="33">
        <v>13.8405940594059</v>
      </c>
      <c r="K382" s="31" t="s">
        <v>94</v>
      </c>
      <c r="L382" s="31" t="s">
        <v>95</v>
      </c>
    </row>
    <row r="383" spans="1:12" x14ac:dyDescent="0.2">
      <c r="A383" t="str">
        <f>VLOOKUP(B383,StateFIPS!A$2:B$52,2)</f>
        <v>Texas</v>
      </c>
      <c r="B383">
        <f t="shared" si="8"/>
        <v>48</v>
      </c>
      <c r="C383" s="31" t="s">
        <v>3001</v>
      </c>
      <c r="D383" s="31" t="s">
        <v>93</v>
      </c>
      <c r="E383" s="31" t="s">
        <v>2937</v>
      </c>
      <c r="F383" s="31" t="s">
        <v>2938</v>
      </c>
      <c r="G383" s="32">
        <v>4464</v>
      </c>
      <c r="H383" s="31" t="s">
        <v>94</v>
      </c>
      <c r="I383" s="32">
        <v>236</v>
      </c>
      <c r="J383" s="33">
        <v>18.915254237288099</v>
      </c>
      <c r="K383" s="31" t="s">
        <v>94</v>
      </c>
      <c r="L383" s="31" t="s">
        <v>95</v>
      </c>
    </row>
    <row r="384" spans="1:12" x14ac:dyDescent="0.2">
      <c r="A384" t="str">
        <f>VLOOKUP(B384,StateFIPS!A$2:B$52,2)</f>
        <v>Texas</v>
      </c>
      <c r="B384">
        <f t="shared" si="8"/>
        <v>48</v>
      </c>
      <c r="C384" s="31" t="s">
        <v>1124</v>
      </c>
      <c r="D384" s="31" t="s">
        <v>93</v>
      </c>
      <c r="E384" s="31" t="s">
        <v>2937</v>
      </c>
      <c r="F384" s="31" t="s">
        <v>2938</v>
      </c>
      <c r="G384" s="32">
        <v>5502</v>
      </c>
      <c r="H384" s="31" t="s">
        <v>94</v>
      </c>
      <c r="I384" s="32">
        <v>291</v>
      </c>
      <c r="J384" s="33">
        <v>18.9072164948454</v>
      </c>
      <c r="K384" s="31" t="s">
        <v>94</v>
      </c>
      <c r="L384" s="31" t="s">
        <v>95</v>
      </c>
    </row>
    <row r="385" spans="1:12" x14ac:dyDescent="0.2">
      <c r="A385" t="str">
        <f>VLOOKUP(B385,StateFIPS!A$2:B$52,2)</f>
        <v>Georgia</v>
      </c>
      <c r="B385">
        <f t="shared" si="8"/>
        <v>13</v>
      </c>
      <c r="C385" s="31" t="s">
        <v>1993</v>
      </c>
      <c r="D385" s="31" t="s">
        <v>93</v>
      </c>
      <c r="E385" s="31" t="s">
        <v>2937</v>
      </c>
      <c r="F385" s="31" t="s">
        <v>2938</v>
      </c>
      <c r="G385" s="32">
        <v>19824</v>
      </c>
      <c r="H385" s="31" t="s">
        <v>94</v>
      </c>
      <c r="I385" s="32">
        <v>985</v>
      </c>
      <c r="J385" s="33">
        <v>20.125888324873099</v>
      </c>
      <c r="K385" s="31" t="s">
        <v>94</v>
      </c>
      <c r="L385" s="31" t="s">
        <v>95</v>
      </c>
    </row>
    <row r="386" spans="1:12" x14ac:dyDescent="0.2">
      <c r="A386" t="str">
        <f>VLOOKUP(B386,StateFIPS!A$2:B$52,2)</f>
        <v>Georgia</v>
      </c>
      <c r="B386">
        <f t="shared" si="8"/>
        <v>13</v>
      </c>
      <c r="C386" s="31" t="s">
        <v>1998</v>
      </c>
      <c r="D386" s="31" t="s">
        <v>93</v>
      </c>
      <c r="E386" s="31" t="s">
        <v>2937</v>
      </c>
      <c r="F386" s="31" t="s">
        <v>2938</v>
      </c>
      <c r="G386" s="32">
        <v>490.91</v>
      </c>
      <c r="H386" s="31" t="s">
        <v>94</v>
      </c>
      <c r="I386" s="32">
        <v>25.2</v>
      </c>
      <c r="J386" s="33">
        <v>19.4805555555556</v>
      </c>
      <c r="K386" s="31" t="s">
        <v>94</v>
      </c>
      <c r="L386" s="31" t="s">
        <v>95</v>
      </c>
    </row>
    <row r="387" spans="1:12" x14ac:dyDescent="0.2">
      <c r="A387" t="str">
        <f>VLOOKUP(B387,StateFIPS!A$2:B$52,2)</f>
        <v>Oklahoma</v>
      </c>
      <c r="B387">
        <f t="shared" ref="B387:B450" si="9">VALUE(LEFT(C387,2))</f>
        <v>40</v>
      </c>
      <c r="C387" s="31" t="s">
        <v>2052</v>
      </c>
      <c r="D387" s="31" t="s">
        <v>93</v>
      </c>
      <c r="E387" s="31" t="s">
        <v>2937</v>
      </c>
      <c r="F387" s="31" t="s">
        <v>2938</v>
      </c>
      <c r="G387" s="32">
        <v>7035</v>
      </c>
      <c r="H387" s="31" t="s">
        <v>94</v>
      </c>
      <c r="I387" s="32">
        <v>353</v>
      </c>
      <c r="J387" s="33">
        <v>19.929178470255</v>
      </c>
      <c r="K387" s="31" t="s">
        <v>94</v>
      </c>
      <c r="L387" s="31" t="s">
        <v>95</v>
      </c>
    </row>
    <row r="388" spans="1:12" x14ac:dyDescent="0.2">
      <c r="A388" t="str">
        <f>VLOOKUP(B388,StateFIPS!A$2:B$52,2)</f>
        <v>Michigan</v>
      </c>
      <c r="B388">
        <f t="shared" si="9"/>
        <v>26</v>
      </c>
      <c r="C388" s="31" t="s">
        <v>1771</v>
      </c>
      <c r="D388" s="31" t="s">
        <v>93</v>
      </c>
      <c r="E388" s="31" t="s">
        <v>2937</v>
      </c>
      <c r="F388" s="31" t="s">
        <v>2938</v>
      </c>
      <c r="G388" s="32">
        <v>13979</v>
      </c>
      <c r="H388" s="31" t="s">
        <v>94</v>
      </c>
      <c r="I388" s="32">
        <v>1010</v>
      </c>
      <c r="J388" s="33">
        <v>13.8405940594059</v>
      </c>
      <c r="K388" s="31" t="s">
        <v>94</v>
      </c>
      <c r="L388" s="31" t="s">
        <v>95</v>
      </c>
    </row>
    <row r="389" spans="1:12" x14ac:dyDescent="0.2">
      <c r="A389" t="str">
        <f>VLOOKUP(B389,StateFIPS!A$2:B$52,2)</f>
        <v>Georgia</v>
      </c>
      <c r="B389">
        <f t="shared" si="9"/>
        <v>13</v>
      </c>
      <c r="C389" s="31" t="s">
        <v>3002</v>
      </c>
      <c r="D389" s="31" t="s">
        <v>93</v>
      </c>
      <c r="E389" s="31" t="s">
        <v>2937</v>
      </c>
      <c r="F389" s="31" t="s">
        <v>2938</v>
      </c>
      <c r="G389" s="32">
        <v>19824</v>
      </c>
      <c r="H389" s="31" t="s">
        <v>94</v>
      </c>
      <c r="I389" s="32">
        <v>985</v>
      </c>
      <c r="J389" s="33">
        <v>20.125888324873099</v>
      </c>
      <c r="K389" s="31" t="s">
        <v>94</v>
      </c>
      <c r="L389" s="31" t="s">
        <v>95</v>
      </c>
    </row>
    <row r="390" spans="1:12" x14ac:dyDescent="0.2">
      <c r="A390" t="str">
        <f>VLOOKUP(B390,StateFIPS!A$2:B$52,2)</f>
        <v>Utah</v>
      </c>
      <c r="B390">
        <f t="shared" si="9"/>
        <v>49</v>
      </c>
      <c r="C390" s="31" t="s">
        <v>1129</v>
      </c>
      <c r="D390" s="31" t="s">
        <v>93</v>
      </c>
      <c r="E390" s="31" t="s">
        <v>2937</v>
      </c>
      <c r="F390" s="31" t="s">
        <v>2938</v>
      </c>
      <c r="G390" s="32">
        <v>3654</v>
      </c>
      <c r="H390" s="31" t="s">
        <v>94</v>
      </c>
      <c r="I390" s="32">
        <v>193</v>
      </c>
      <c r="J390" s="33">
        <v>18.9326424870466</v>
      </c>
      <c r="K390" s="31" t="s">
        <v>94</v>
      </c>
      <c r="L390" s="31" t="s">
        <v>95</v>
      </c>
    </row>
    <row r="391" spans="1:12" x14ac:dyDescent="0.2">
      <c r="A391" t="str">
        <f>VLOOKUP(B391,StateFIPS!A$2:B$52,2)</f>
        <v>Oklahoma</v>
      </c>
      <c r="B391">
        <f t="shared" si="9"/>
        <v>40</v>
      </c>
      <c r="C391" s="31" t="s">
        <v>2581</v>
      </c>
      <c r="D391" s="31" t="s">
        <v>93</v>
      </c>
      <c r="E391" s="31" t="s">
        <v>2937</v>
      </c>
      <c r="F391" s="31" t="s">
        <v>2938</v>
      </c>
      <c r="G391" s="32">
        <v>26219</v>
      </c>
      <c r="H391" s="31" t="s">
        <v>94</v>
      </c>
      <c r="I391" s="32">
        <v>1319</v>
      </c>
      <c r="J391" s="33">
        <v>19.877937831690701</v>
      </c>
      <c r="K391" s="31" t="s">
        <v>94</v>
      </c>
      <c r="L391" s="31" t="s">
        <v>95</v>
      </c>
    </row>
    <row r="392" spans="1:12" x14ac:dyDescent="0.2">
      <c r="A392" t="str">
        <f>VLOOKUP(B392,StateFIPS!A$2:B$52,2)</f>
        <v>Oklahoma</v>
      </c>
      <c r="B392">
        <f t="shared" si="9"/>
        <v>40</v>
      </c>
      <c r="C392" s="31" t="s">
        <v>2644</v>
      </c>
      <c r="D392" s="31" t="s">
        <v>93</v>
      </c>
      <c r="E392" s="31" t="s">
        <v>2937</v>
      </c>
      <c r="F392" s="31" t="s">
        <v>2938</v>
      </c>
      <c r="G392" s="32">
        <v>18227</v>
      </c>
      <c r="H392" s="31" t="s">
        <v>94</v>
      </c>
      <c r="I392" s="32">
        <v>917</v>
      </c>
      <c r="J392" s="33">
        <v>19.876772082879</v>
      </c>
      <c r="K392" s="31" t="s">
        <v>94</v>
      </c>
      <c r="L392" s="31" t="s">
        <v>95</v>
      </c>
    </row>
    <row r="393" spans="1:12" x14ac:dyDescent="0.2">
      <c r="A393" t="str">
        <f>VLOOKUP(B393,StateFIPS!A$2:B$52,2)</f>
        <v>Georgia</v>
      </c>
      <c r="B393">
        <f t="shared" si="9"/>
        <v>13</v>
      </c>
      <c r="C393" s="31" t="s">
        <v>1987</v>
      </c>
      <c r="D393" s="31" t="s">
        <v>93</v>
      </c>
      <c r="E393" s="31" t="s">
        <v>2937</v>
      </c>
      <c r="F393" s="31" t="s">
        <v>2938</v>
      </c>
      <c r="G393" s="32">
        <v>19824</v>
      </c>
      <c r="H393" s="31" t="s">
        <v>94</v>
      </c>
      <c r="I393" s="32">
        <v>985</v>
      </c>
      <c r="J393" s="33">
        <v>20.125888324873099</v>
      </c>
      <c r="K393" s="31" t="s">
        <v>94</v>
      </c>
      <c r="L393" s="31" t="s">
        <v>95</v>
      </c>
    </row>
    <row r="394" spans="1:12" x14ac:dyDescent="0.2">
      <c r="A394" t="str">
        <f>VLOOKUP(B394,StateFIPS!A$2:B$52,2)</f>
        <v>Georgia</v>
      </c>
      <c r="B394">
        <f t="shared" si="9"/>
        <v>13</v>
      </c>
      <c r="C394" s="31" t="s">
        <v>1985</v>
      </c>
      <c r="D394" s="31" t="s">
        <v>93</v>
      </c>
      <c r="E394" s="31" t="s">
        <v>2937</v>
      </c>
      <c r="F394" s="31" t="s">
        <v>2938</v>
      </c>
      <c r="G394" s="32">
        <v>19824</v>
      </c>
      <c r="H394" s="31" t="s">
        <v>94</v>
      </c>
      <c r="I394" s="32">
        <v>985</v>
      </c>
      <c r="J394" s="33">
        <v>20.125888324873099</v>
      </c>
      <c r="K394" s="31" t="s">
        <v>94</v>
      </c>
      <c r="L394" s="31" t="s">
        <v>95</v>
      </c>
    </row>
    <row r="395" spans="1:12" x14ac:dyDescent="0.2">
      <c r="A395" t="str">
        <f>VLOOKUP(B395,StateFIPS!A$2:B$52,2)</f>
        <v>Georgia</v>
      </c>
      <c r="B395">
        <f t="shared" si="9"/>
        <v>13</v>
      </c>
      <c r="C395" s="31" t="s">
        <v>3003</v>
      </c>
      <c r="D395" s="31" t="s">
        <v>93</v>
      </c>
      <c r="E395" s="31" t="s">
        <v>2937</v>
      </c>
      <c r="F395" s="31" t="s">
        <v>2938</v>
      </c>
      <c r="G395" s="32">
        <v>13212</v>
      </c>
      <c r="H395" s="31" t="s">
        <v>94</v>
      </c>
      <c r="I395" s="32">
        <v>656</v>
      </c>
      <c r="J395" s="33">
        <v>20.140243902439</v>
      </c>
      <c r="K395" s="31" t="s">
        <v>94</v>
      </c>
      <c r="L395" s="31" t="s">
        <v>95</v>
      </c>
    </row>
    <row r="396" spans="1:12" x14ac:dyDescent="0.2">
      <c r="A396" t="str">
        <f>VLOOKUP(B396,StateFIPS!A$2:B$52,2)</f>
        <v>Utah</v>
      </c>
      <c r="B396">
        <f t="shared" si="9"/>
        <v>49</v>
      </c>
      <c r="C396" s="31" t="s">
        <v>2290</v>
      </c>
      <c r="D396" s="31" t="s">
        <v>93</v>
      </c>
      <c r="E396" s="31" t="s">
        <v>2937</v>
      </c>
      <c r="F396" s="31" t="s">
        <v>2938</v>
      </c>
      <c r="G396" s="32">
        <v>28025</v>
      </c>
      <c r="H396" s="31" t="s">
        <v>94</v>
      </c>
      <c r="I396" s="32">
        <v>1482</v>
      </c>
      <c r="J396" s="33">
        <v>18.910256410256402</v>
      </c>
      <c r="K396" s="31" t="s">
        <v>94</v>
      </c>
      <c r="L396" s="31" t="s">
        <v>95</v>
      </c>
    </row>
    <row r="397" spans="1:12" x14ac:dyDescent="0.2">
      <c r="A397" t="str">
        <f>VLOOKUP(B397,StateFIPS!A$2:B$52,2)</f>
        <v>Oklahoma</v>
      </c>
      <c r="B397">
        <f t="shared" si="9"/>
        <v>40</v>
      </c>
      <c r="C397" s="31" t="s">
        <v>1448</v>
      </c>
      <c r="D397" s="31" t="s">
        <v>93</v>
      </c>
      <c r="E397" s="31" t="s">
        <v>2937</v>
      </c>
      <c r="F397" s="31" t="s">
        <v>2938</v>
      </c>
      <c r="G397" s="32">
        <v>3659</v>
      </c>
      <c r="H397" s="31" t="s">
        <v>94</v>
      </c>
      <c r="I397" s="32">
        <v>184</v>
      </c>
      <c r="J397" s="33">
        <v>19.885869565217401</v>
      </c>
      <c r="K397" s="31" t="s">
        <v>94</v>
      </c>
      <c r="L397" s="31" t="s">
        <v>95</v>
      </c>
    </row>
    <row r="398" spans="1:12" x14ac:dyDescent="0.2">
      <c r="A398" t="str">
        <f>VLOOKUP(B398,StateFIPS!A$2:B$52,2)</f>
        <v>Oklahoma</v>
      </c>
      <c r="B398">
        <f t="shared" si="9"/>
        <v>40</v>
      </c>
      <c r="C398" s="31" t="s">
        <v>2077</v>
      </c>
      <c r="D398" s="31" t="s">
        <v>93</v>
      </c>
      <c r="E398" s="31" t="s">
        <v>2937</v>
      </c>
      <c r="F398" s="31" t="s">
        <v>2938</v>
      </c>
      <c r="G398" s="32">
        <v>13571</v>
      </c>
      <c r="H398" s="31" t="s">
        <v>94</v>
      </c>
      <c r="I398" s="32">
        <v>683</v>
      </c>
      <c r="J398" s="33">
        <v>19.869692532942899</v>
      </c>
      <c r="K398" s="31" t="s">
        <v>94</v>
      </c>
      <c r="L398" s="31" t="s">
        <v>95</v>
      </c>
    </row>
    <row r="399" spans="1:12" x14ac:dyDescent="0.2">
      <c r="A399" t="str">
        <f>VLOOKUP(B399,StateFIPS!A$2:B$52,2)</f>
        <v>Georgia</v>
      </c>
      <c r="B399">
        <f t="shared" si="9"/>
        <v>13</v>
      </c>
      <c r="C399" s="31" t="s">
        <v>3004</v>
      </c>
      <c r="D399" s="31" t="s">
        <v>93</v>
      </c>
      <c r="E399" s="31" t="s">
        <v>2937</v>
      </c>
      <c r="F399" s="31" t="s">
        <v>2938</v>
      </c>
      <c r="G399" s="32">
        <v>19824</v>
      </c>
      <c r="H399" s="31" t="s">
        <v>94</v>
      </c>
      <c r="I399" s="32">
        <v>985</v>
      </c>
      <c r="J399" s="33">
        <v>20.125888324873099</v>
      </c>
      <c r="K399" s="31" t="s">
        <v>94</v>
      </c>
      <c r="L399" s="31" t="s">
        <v>95</v>
      </c>
    </row>
    <row r="400" spans="1:12" x14ac:dyDescent="0.2">
      <c r="A400" t="str">
        <f>VLOOKUP(B400,StateFIPS!A$2:B$52,2)</f>
        <v>Oklahoma</v>
      </c>
      <c r="B400">
        <f t="shared" si="9"/>
        <v>40</v>
      </c>
      <c r="C400" s="31" t="s">
        <v>2071</v>
      </c>
      <c r="D400" s="31" t="s">
        <v>93</v>
      </c>
      <c r="E400" s="31" t="s">
        <v>2937</v>
      </c>
      <c r="F400" s="31" t="s">
        <v>2938</v>
      </c>
      <c r="G400" s="32">
        <v>11370</v>
      </c>
      <c r="H400" s="31" t="s">
        <v>94</v>
      </c>
      <c r="I400" s="32">
        <v>572</v>
      </c>
      <c r="J400" s="33">
        <v>19.877622377622401</v>
      </c>
      <c r="K400" s="31" t="s">
        <v>94</v>
      </c>
      <c r="L400" s="31" t="s">
        <v>95</v>
      </c>
    </row>
    <row r="401" spans="1:12" x14ac:dyDescent="0.2">
      <c r="A401" t="str">
        <f>VLOOKUP(B401,StateFIPS!A$2:B$52,2)</f>
        <v>Oklahoma</v>
      </c>
      <c r="B401">
        <f t="shared" si="9"/>
        <v>40</v>
      </c>
      <c r="C401" s="31" t="s">
        <v>2518</v>
      </c>
      <c r="D401" s="31" t="s">
        <v>93</v>
      </c>
      <c r="E401" s="31" t="s">
        <v>2937</v>
      </c>
      <c r="F401" s="31" t="s">
        <v>2938</v>
      </c>
      <c r="G401" s="32">
        <v>9984</v>
      </c>
      <c r="H401" s="31" t="s">
        <v>94</v>
      </c>
      <c r="I401" s="32">
        <v>502</v>
      </c>
      <c r="J401" s="33">
        <v>19.8884462151394</v>
      </c>
      <c r="K401" s="31" t="s">
        <v>94</v>
      </c>
      <c r="L401" s="31" t="s">
        <v>95</v>
      </c>
    </row>
    <row r="402" spans="1:12" x14ac:dyDescent="0.2">
      <c r="A402" t="str">
        <f>VLOOKUP(B402,StateFIPS!A$2:B$52,2)</f>
        <v>Utah</v>
      </c>
      <c r="B402">
        <f t="shared" si="9"/>
        <v>49</v>
      </c>
      <c r="C402" s="31" t="s">
        <v>2282</v>
      </c>
      <c r="D402" s="31" t="s">
        <v>93</v>
      </c>
      <c r="E402" s="31" t="s">
        <v>2937</v>
      </c>
      <c r="F402" s="31" t="s">
        <v>2938</v>
      </c>
      <c r="G402" s="32">
        <v>19410</v>
      </c>
      <c r="H402" s="31" t="s">
        <v>94</v>
      </c>
      <c r="I402" s="32">
        <v>1026</v>
      </c>
      <c r="J402" s="33">
        <v>18.918128654970801</v>
      </c>
      <c r="K402" s="31" t="s">
        <v>94</v>
      </c>
      <c r="L402" s="31" t="s">
        <v>95</v>
      </c>
    </row>
    <row r="403" spans="1:12" x14ac:dyDescent="0.2">
      <c r="A403" t="str">
        <f>VLOOKUP(B403,StateFIPS!A$2:B$52,2)</f>
        <v>Utah</v>
      </c>
      <c r="B403">
        <f t="shared" si="9"/>
        <v>49</v>
      </c>
      <c r="C403" s="31" t="s">
        <v>2297</v>
      </c>
      <c r="D403" s="31" t="s">
        <v>93</v>
      </c>
      <c r="E403" s="31" t="s">
        <v>2937</v>
      </c>
      <c r="F403" s="31" t="s">
        <v>2938</v>
      </c>
      <c r="G403" s="32">
        <v>29061</v>
      </c>
      <c r="H403" s="31" t="s">
        <v>94</v>
      </c>
      <c r="I403" s="32">
        <v>1537</v>
      </c>
      <c r="J403" s="33">
        <v>18.90761223162</v>
      </c>
      <c r="K403" s="31" t="s">
        <v>94</v>
      </c>
      <c r="L403" s="31" t="s">
        <v>95</v>
      </c>
    </row>
    <row r="404" spans="1:12" x14ac:dyDescent="0.2">
      <c r="A404" t="str">
        <f>VLOOKUP(B404,StateFIPS!A$2:B$52,2)</f>
        <v>Georgia</v>
      </c>
      <c r="B404">
        <f t="shared" si="9"/>
        <v>13</v>
      </c>
      <c r="C404" s="31" t="s">
        <v>2720</v>
      </c>
      <c r="D404" s="31" t="s">
        <v>93</v>
      </c>
      <c r="E404" s="31" t="s">
        <v>2937</v>
      </c>
      <c r="F404" s="31" t="s">
        <v>2938</v>
      </c>
      <c r="G404" s="32">
        <v>36352</v>
      </c>
      <c r="H404" s="31" t="s">
        <v>94</v>
      </c>
      <c r="I404" s="32">
        <v>1806</v>
      </c>
      <c r="J404" s="33">
        <v>20.128460686600199</v>
      </c>
      <c r="K404" s="31" t="s">
        <v>94</v>
      </c>
      <c r="L404" s="31" t="s">
        <v>95</v>
      </c>
    </row>
    <row r="405" spans="1:12" x14ac:dyDescent="0.2">
      <c r="A405" t="str">
        <f>VLOOKUP(B405,StateFIPS!A$2:B$52,2)</f>
        <v>Georgia</v>
      </c>
      <c r="B405">
        <f t="shared" si="9"/>
        <v>13</v>
      </c>
      <c r="C405" s="31" t="s">
        <v>2031</v>
      </c>
      <c r="D405" s="31" t="s">
        <v>93</v>
      </c>
      <c r="E405" s="31" t="s">
        <v>2937</v>
      </c>
      <c r="F405" s="31" t="s">
        <v>2938</v>
      </c>
      <c r="G405" s="32">
        <v>19824</v>
      </c>
      <c r="H405" s="31" t="s">
        <v>94</v>
      </c>
      <c r="I405" s="32">
        <v>985</v>
      </c>
      <c r="J405" s="33">
        <v>20.125888324873099</v>
      </c>
      <c r="K405" s="31" t="s">
        <v>94</v>
      </c>
      <c r="L405" s="31" t="s">
        <v>95</v>
      </c>
    </row>
    <row r="406" spans="1:12" x14ac:dyDescent="0.2">
      <c r="A406" t="str">
        <f>VLOOKUP(B406,StateFIPS!A$2:B$52,2)</f>
        <v>Utah</v>
      </c>
      <c r="B406">
        <f t="shared" si="9"/>
        <v>49</v>
      </c>
      <c r="C406" s="31" t="s">
        <v>3005</v>
      </c>
      <c r="D406" s="31" t="s">
        <v>93</v>
      </c>
      <c r="E406" s="31" t="s">
        <v>2937</v>
      </c>
      <c r="F406" s="31" t="s">
        <v>2938</v>
      </c>
      <c r="G406" s="32">
        <v>1690</v>
      </c>
      <c r="H406" s="31" t="s">
        <v>94</v>
      </c>
      <c r="I406" s="32">
        <v>89.96</v>
      </c>
      <c r="J406" s="33">
        <v>18.786127167630099</v>
      </c>
      <c r="K406" s="31" t="s">
        <v>94</v>
      </c>
      <c r="L406" s="31" t="s">
        <v>95</v>
      </c>
    </row>
    <row r="407" spans="1:12" x14ac:dyDescent="0.2">
      <c r="A407" t="str">
        <f>VLOOKUP(B407,StateFIPS!A$2:B$52,2)</f>
        <v>Utah</v>
      </c>
      <c r="B407">
        <f t="shared" si="9"/>
        <v>49</v>
      </c>
      <c r="C407" s="31" t="s">
        <v>2296</v>
      </c>
      <c r="D407" s="31" t="s">
        <v>93</v>
      </c>
      <c r="E407" s="31" t="s">
        <v>2937</v>
      </c>
      <c r="F407" s="31" t="s">
        <v>2938</v>
      </c>
      <c r="G407" s="32">
        <v>28789</v>
      </c>
      <c r="H407" s="31" t="s">
        <v>94</v>
      </c>
      <c r="I407" s="32">
        <v>1522</v>
      </c>
      <c r="J407" s="33">
        <v>18.9152431011827</v>
      </c>
      <c r="K407" s="31" t="s">
        <v>94</v>
      </c>
      <c r="L407" s="31" t="s">
        <v>95</v>
      </c>
    </row>
    <row r="408" spans="1:12" x14ac:dyDescent="0.2">
      <c r="A408" t="str">
        <f>VLOOKUP(B408,StateFIPS!A$2:B$52,2)</f>
        <v>Georgia</v>
      </c>
      <c r="B408">
        <f t="shared" si="9"/>
        <v>13</v>
      </c>
      <c r="C408" s="31" t="s">
        <v>788</v>
      </c>
      <c r="D408" s="31" t="s">
        <v>93</v>
      </c>
      <c r="E408" s="31" t="s">
        <v>2937</v>
      </c>
      <c r="F408" s="31" t="s">
        <v>2938</v>
      </c>
      <c r="G408" s="32">
        <v>3207</v>
      </c>
      <c r="H408" s="31" t="s">
        <v>94</v>
      </c>
      <c r="I408" s="32">
        <v>159</v>
      </c>
      <c r="J408" s="33">
        <v>20.1698113207547</v>
      </c>
      <c r="K408" s="31" t="s">
        <v>94</v>
      </c>
      <c r="L408" s="31" t="s">
        <v>95</v>
      </c>
    </row>
    <row r="409" spans="1:12" x14ac:dyDescent="0.2">
      <c r="A409" t="str">
        <f>VLOOKUP(B409,StateFIPS!A$2:B$52,2)</f>
        <v>Georgia</v>
      </c>
      <c r="B409">
        <f t="shared" si="9"/>
        <v>13</v>
      </c>
      <c r="C409" s="31" t="s">
        <v>2030</v>
      </c>
      <c r="D409" s="31" t="s">
        <v>93</v>
      </c>
      <c r="E409" s="31" t="s">
        <v>2937</v>
      </c>
      <c r="F409" s="31" t="s">
        <v>2938</v>
      </c>
      <c r="G409" s="32">
        <v>19824</v>
      </c>
      <c r="H409" s="31" t="s">
        <v>94</v>
      </c>
      <c r="I409" s="32">
        <v>985</v>
      </c>
      <c r="J409" s="33">
        <v>20.125888324873099</v>
      </c>
      <c r="K409" s="31" t="s">
        <v>94</v>
      </c>
      <c r="L409" s="31" t="s">
        <v>95</v>
      </c>
    </row>
    <row r="410" spans="1:12" x14ac:dyDescent="0.2">
      <c r="A410" t="str">
        <f>VLOOKUP(B410,StateFIPS!A$2:B$52,2)</f>
        <v>Georgia</v>
      </c>
      <c r="B410">
        <f t="shared" si="9"/>
        <v>13</v>
      </c>
      <c r="C410" s="31" t="s">
        <v>727</v>
      </c>
      <c r="D410" s="31" t="s">
        <v>93</v>
      </c>
      <c r="E410" s="31" t="s">
        <v>2937</v>
      </c>
      <c r="F410" s="31" t="s">
        <v>2938</v>
      </c>
      <c r="G410" s="32">
        <v>19824</v>
      </c>
      <c r="H410" s="31" t="s">
        <v>94</v>
      </c>
      <c r="I410" s="32">
        <v>985</v>
      </c>
      <c r="J410" s="33">
        <v>20.125888324873099</v>
      </c>
      <c r="K410" s="31" t="s">
        <v>94</v>
      </c>
      <c r="L410" s="31" t="s">
        <v>95</v>
      </c>
    </row>
    <row r="411" spans="1:12" x14ac:dyDescent="0.2">
      <c r="A411" t="str">
        <f>VLOOKUP(B411,StateFIPS!A$2:B$52,2)</f>
        <v>Utah</v>
      </c>
      <c r="B411">
        <f t="shared" si="9"/>
        <v>49</v>
      </c>
      <c r="C411" s="31" t="s">
        <v>1133</v>
      </c>
      <c r="D411" s="31" t="s">
        <v>93</v>
      </c>
      <c r="E411" s="31" t="s">
        <v>2937</v>
      </c>
      <c r="F411" s="31" t="s">
        <v>2938</v>
      </c>
      <c r="G411" s="32">
        <v>11177</v>
      </c>
      <c r="H411" s="31" t="s">
        <v>94</v>
      </c>
      <c r="I411" s="32">
        <v>591</v>
      </c>
      <c r="J411" s="33">
        <v>18.912013536379</v>
      </c>
      <c r="K411" s="31" t="s">
        <v>94</v>
      </c>
      <c r="L411" s="31" t="s">
        <v>95</v>
      </c>
    </row>
    <row r="412" spans="1:12" x14ac:dyDescent="0.2">
      <c r="A412" t="str">
        <f>VLOOKUP(B412,StateFIPS!A$2:B$52,2)</f>
        <v>Utah</v>
      </c>
      <c r="B412">
        <f t="shared" si="9"/>
        <v>49</v>
      </c>
      <c r="C412" s="31" t="s">
        <v>2386</v>
      </c>
      <c r="D412" s="31" t="s">
        <v>93</v>
      </c>
      <c r="E412" s="31" t="s">
        <v>2937</v>
      </c>
      <c r="F412" s="31" t="s">
        <v>2938</v>
      </c>
      <c r="G412" s="32">
        <v>22573</v>
      </c>
      <c r="H412" s="31" t="s">
        <v>94</v>
      </c>
      <c r="I412" s="32">
        <v>1194</v>
      </c>
      <c r="J412" s="33">
        <v>18.905360134003299</v>
      </c>
      <c r="K412" s="31" t="s">
        <v>94</v>
      </c>
      <c r="L412" s="31" t="s">
        <v>95</v>
      </c>
    </row>
    <row r="413" spans="1:12" x14ac:dyDescent="0.2">
      <c r="A413" t="str">
        <f>VLOOKUP(B413,StateFIPS!A$2:B$52,2)</f>
        <v>Georgia</v>
      </c>
      <c r="B413">
        <f t="shared" si="9"/>
        <v>13</v>
      </c>
      <c r="C413" s="31" t="s">
        <v>777</v>
      </c>
      <c r="D413" s="31" t="s">
        <v>93</v>
      </c>
      <c r="E413" s="31" t="s">
        <v>2937</v>
      </c>
      <c r="F413" s="31" t="s">
        <v>2938</v>
      </c>
      <c r="G413" s="32">
        <v>19824</v>
      </c>
      <c r="H413" s="31" t="s">
        <v>94</v>
      </c>
      <c r="I413" s="32">
        <v>985</v>
      </c>
      <c r="J413" s="33">
        <v>20.125888324873099</v>
      </c>
      <c r="K413" s="31" t="s">
        <v>94</v>
      </c>
      <c r="L413" s="31" t="s">
        <v>95</v>
      </c>
    </row>
    <row r="414" spans="1:12" x14ac:dyDescent="0.2">
      <c r="A414" t="str">
        <f>VLOOKUP(B414,StateFIPS!A$2:B$52,2)</f>
        <v>Oklahoma</v>
      </c>
      <c r="B414">
        <f t="shared" si="9"/>
        <v>40</v>
      </c>
      <c r="C414" s="31" t="s">
        <v>1449</v>
      </c>
      <c r="D414" s="31" t="s">
        <v>93</v>
      </c>
      <c r="E414" s="31" t="s">
        <v>2937</v>
      </c>
      <c r="F414" s="31" t="s">
        <v>2938</v>
      </c>
      <c r="G414" s="32">
        <v>4903</v>
      </c>
      <c r="H414" s="31" t="s">
        <v>94</v>
      </c>
      <c r="I414" s="32">
        <v>247</v>
      </c>
      <c r="J414" s="33">
        <v>19.8502024291498</v>
      </c>
      <c r="K414" s="31" t="s">
        <v>94</v>
      </c>
      <c r="L414" s="31" t="s">
        <v>95</v>
      </c>
    </row>
    <row r="415" spans="1:12" x14ac:dyDescent="0.2">
      <c r="A415" t="str">
        <f>VLOOKUP(B415,StateFIPS!A$2:B$52,2)</f>
        <v>Oklahoma</v>
      </c>
      <c r="B415">
        <f t="shared" si="9"/>
        <v>40</v>
      </c>
      <c r="C415" s="31" t="s">
        <v>2308</v>
      </c>
      <c r="D415" s="31" t="s">
        <v>93</v>
      </c>
      <c r="E415" s="31" t="s">
        <v>2937</v>
      </c>
      <c r="F415" s="31" t="s">
        <v>2938</v>
      </c>
      <c r="G415" s="32">
        <v>2131</v>
      </c>
      <c r="H415" s="31" t="s">
        <v>94</v>
      </c>
      <c r="I415" s="32">
        <v>107</v>
      </c>
      <c r="J415" s="33">
        <v>19.9158878504673</v>
      </c>
      <c r="K415" s="31" t="s">
        <v>94</v>
      </c>
      <c r="L415" s="31" t="s">
        <v>95</v>
      </c>
    </row>
    <row r="416" spans="1:12" x14ac:dyDescent="0.2">
      <c r="A416" t="str">
        <f>VLOOKUP(B416,StateFIPS!A$2:B$52,2)</f>
        <v>Georgia</v>
      </c>
      <c r="B416">
        <f t="shared" si="9"/>
        <v>13</v>
      </c>
      <c r="C416" s="31" t="s">
        <v>2027</v>
      </c>
      <c r="D416" s="31" t="s">
        <v>93</v>
      </c>
      <c r="E416" s="31" t="s">
        <v>2937</v>
      </c>
      <c r="F416" s="31" t="s">
        <v>2938</v>
      </c>
      <c r="G416" s="32">
        <v>19824</v>
      </c>
      <c r="H416" s="31" t="s">
        <v>94</v>
      </c>
      <c r="I416" s="32">
        <v>985</v>
      </c>
      <c r="J416" s="33">
        <v>20.125888324873099</v>
      </c>
      <c r="K416" s="31" t="s">
        <v>94</v>
      </c>
      <c r="L416" s="31" t="s">
        <v>95</v>
      </c>
    </row>
    <row r="417" spans="1:12" x14ac:dyDescent="0.2">
      <c r="A417" t="str">
        <f>VLOOKUP(B417,StateFIPS!A$2:B$52,2)</f>
        <v>Kentucky</v>
      </c>
      <c r="B417">
        <f t="shared" si="9"/>
        <v>21</v>
      </c>
      <c r="C417" s="31" t="s">
        <v>1917</v>
      </c>
      <c r="D417" s="31" t="s">
        <v>93</v>
      </c>
      <c r="E417" s="31" t="s">
        <v>2937</v>
      </c>
      <c r="F417" s="31" t="s">
        <v>2938</v>
      </c>
      <c r="G417" s="32">
        <v>9269</v>
      </c>
      <c r="H417" s="31" t="s">
        <v>94</v>
      </c>
      <c r="I417" s="32">
        <v>450</v>
      </c>
      <c r="J417" s="33">
        <v>20.5977777777778</v>
      </c>
      <c r="K417" s="31" t="s">
        <v>94</v>
      </c>
      <c r="L417" s="31" t="s">
        <v>95</v>
      </c>
    </row>
    <row r="418" spans="1:12" x14ac:dyDescent="0.2">
      <c r="A418" t="str">
        <f>VLOOKUP(B418,StateFIPS!A$2:B$52,2)</f>
        <v>Oklahoma</v>
      </c>
      <c r="B418">
        <f t="shared" si="9"/>
        <v>40</v>
      </c>
      <c r="C418" s="31" t="s">
        <v>2415</v>
      </c>
      <c r="D418" s="31" t="s">
        <v>93</v>
      </c>
      <c r="E418" s="31" t="s">
        <v>2937</v>
      </c>
      <c r="F418" s="31" t="s">
        <v>2938</v>
      </c>
      <c r="G418" s="32">
        <v>3802</v>
      </c>
      <c r="H418" s="31" t="s">
        <v>94</v>
      </c>
      <c r="I418" s="32">
        <v>191</v>
      </c>
      <c r="J418" s="33">
        <v>19.905759162303699</v>
      </c>
      <c r="K418" s="31" t="s">
        <v>94</v>
      </c>
      <c r="L418" s="31" t="s">
        <v>95</v>
      </c>
    </row>
    <row r="419" spans="1:12" x14ac:dyDescent="0.2">
      <c r="A419" t="str">
        <f>VLOOKUP(B419,StateFIPS!A$2:B$52,2)</f>
        <v>Georgia</v>
      </c>
      <c r="B419">
        <f t="shared" si="9"/>
        <v>13</v>
      </c>
      <c r="C419" s="31" t="s">
        <v>806</v>
      </c>
      <c r="D419" s="31" t="s">
        <v>93</v>
      </c>
      <c r="E419" s="31" t="s">
        <v>2937</v>
      </c>
      <c r="F419" s="31" t="s">
        <v>2938</v>
      </c>
      <c r="G419" s="32">
        <v>39051</v>
      </c>
      <c r="H419" s="31" t="s">
        <v>94</v>
      </c>
      <c r="I419" s="32">
        <v>1940</v>
      </c>
      <c r="J419" s="33">
        <v>20.129381443299</v>
      </c>
      <c r="K419" s="31" t="s">
        <v>94</v>
      </c>
      <c r="L419" s="31" t="s">
        <v>95</v>
      </c>
    </row>
    <row r="420" spans="1:12" x14ac:dyDescent="0.2">
      <c r="A420" t="str">
        <f>VLOOKUP(B420,StateFIPS!A$2:B$52,2)</f>
        <v>Georgia</v>
      </c>
      <c r="B420">
        <f t="shared" si="9"/>
        <v>13</v>
      </c>
      <c r="C420" s="31" t="s">
        <v>797</v>
      </c>
      <c r="D420" s="31" t="s">
        <v>93</v>
      </c>
      <c r="E420" s="31" t="s">
        <v>2937</v>
      </c>
      <c r="F420" s="31" t="s">
        <v>2938</v>
      </c>
      <c r="G420" s="32">
        <v>19824</v>
      </c>
      <c r="H420" s="31" t="s">
        <v>94</v>
      </c>
      <c r="I420" s="32">
        <v>985</v>
      </c>
      <c r="J420" s="33">
        <v>20.125888324873099</v>
      </c>
      <c r="K420" s="31" t="s">
        <v>94</v>
      </c>
      <c r="L420" s="31" t="s">
        <v>95</v>
      </c>
    </row>
    <row r="421" spans="1:12" x14ac:dyDescent="0.2">
      <c r="A421" t="str">
        <f>VLOOKUP(B421,StateFIPS!A$2:B$52,2)</f>
        <v>Georgia</v>
      </c>
      <c r="B421">
        <f t="shared" si="9"/>
        <v>13</v>
      </c>
      <c r="C421" s="31" t="s">
        <v>796</v>
      </c>
      <c r="D421" s="31" t="s">
        <v>93</v>
      </c>
      <c r="E421" s="31" t="s">
        <v>2937</v>
      </c>
      <c r="F421" s="31" t="s">
        <v>2938</v>
      </c>
      <c r="G421" s="32">
        <v>6015</v>
      </c>
      <c r="H421" s="31" t="s">
        <v>94</v>
      </c>
      <c r="I421" s="32">
        <v>298</v>
      </c>
      <c r="J421" s="33">
        <v>20.184563758389299</v>
      </c>
      <c r="K421" s="31" t="s">
        <v>94</v>
      </c>
      <c r="L421" s="31" t="s">
        <v>95</v>
      </c>
    </row>
    <row r="422" spans="1:12" x14ac:dyDescent="0.2">
      <c r="A422" t="str">
        <f>VLOOKUP(B422,StateFIPS!A$2:B$52,2)</f>
        <v>Oklahoma</v>
      </c>
      <c r="B422">
        <f t="shared" si="9"/>
        <v>40</v>
      </c>
      <c r="C422" s="31" t="s">
        <v>1322</v>
      </c>
      <c r="D422" s="31" t="s">
        <v>93</v>
      </c>
      <c r="E422" s="31" t="s">
        <v>2937</v>
      </c>
      <c r="F422" s="31" t="s">
        <v>2938</v>
      </c>
      <c r="G422" s="32">
        <v>14318</v>
      </c>
      <c r="H422" s="31" t="s">
        <v>94</v>
      </c>
      <c r="I422" s="32">
        <v>721</v>
      </c>
      <c r="J422" s="33">
        <v>19.858529819694901</v>
      </c>
      <c r="K422" s="31" t="s">
        <v>94</v>
      </c>
      <c r="L422" s="31" t="s">
        <v>95</v>
      </c>
    </row>
    <row r="423" spans="1:12" x14ac:dyDescent="0.2">
      <c r="A423" t="str">
        <f>VLOOKUP(B423,StateFIPS!A$2:B$52,2)</f>
        <v>Oklahoma</v>
      </c>
      <c r="B423">
        <f t="shared" si="9"/>
        <v>40</v>
      </c>
      <c r="C423" s="31" t="s">
        <v>1321</v>
      </c>
      <c r="D423" s="31" t="s">
        <v>93</v>
      </c>
      <c r="E423" s="31" t="s">
        <v>2937</v>
      </c>
      <c r="F423" s="31" t="s">
        <v>2938</v>
      </c>
      <c r="G423" s="32">
        <v>3481</v>
      </c>
      <c r="H423" s="31" t="s">
        <v>94</v>
      </c>
      <c r="I423" s="32">
        <v>175</v>
      </c>
      <c r="J423" s="33">
        <v>19.891428571428602</v>
      </c>
      <c r="K423" s="31" t="s">
        <v>94</v>
      </c>
      <c r="L423" s="31" t="s">
        <v>95</v>
      </c>
    </row>
    <row r="424" spans="1:12" x14ac:dyDescent="0.2">
      <c r="A424" t="str">
        <f>VLOOKUP(B424,StateFIPS!A$2:B$52,2)</f>
        <v>Georgia</v>
      </c>
      <c r="B424">
        <f t="shared" si="9"/>
        <v>13</v>
      </c>
      <c r="C424" s="31" t="s">
        <v>795</v>
      </c>
      <c r="D424" s="31" t="s">
        <v>93</v>
      </c>
      <c r="E424" s="31" t="s">
        <v>2937</v>
      </c>
      <c r="F424" s="31" t="s">
        <v>2938</v>
      </c>
      <c r="G424" s="32">
        <v>19824</v>
      </c>
      <c r="H424" s="31" t="s">
        <v>94</v>
      </c>
      <c r="I424" s="32">
        <v>985</v>
      </c>
      <c r="J424" s="33">
        <v>20.125888324873099</v>
      </c>
      <c r="K424" s="31" t="s">
        <v>94</v>
      </c>
      <c r="L424" s="31" t="s">
        <v>95</v>
      </c>
    </row>
    <row r="425" spans="1:12" x14ac:dyDescent="0.2">
      <c r="A425" t="str">
        <f>VLOOKUP(B425,StateFIPS!A$2:B$52,2)</f>
        <v>Georgia</v>
      </c>
      <c r="B425">
        <f t="shared" si="9"/>
        <v>13</v>
      </c>
      <c r="C425" s="31" t="s">
        <v>1991</v>
      </c>
      <c r="D425" s="31" t="s">
        <v>93</v>
      </c>
      <c r="E425" s="31" t="s">
        <v>2937</v>
      </c>
      <c r="F425" s="31" t="s">
        <v>2938</v>
      </c>
      <c r="G425" s="32">
        <v>1904</v>
      </c>
      <c r="H425" s="31" t="s">
        <v>94</v>
      </c>
      <c r="I425" s="32">
        <v>93.79</v>
      </c>
      <c r="J425" s="33">
        <v>20.300671713402298</v>
      </c>
      <c r="K425" s="31" t="s">
        <v>94</v>
      </c>
      <c r="L425" s="31" t="s">
        <v>95</v>
      </c>
    </row>
    <row r="426" spans="1:12" x14ac:dyDescent="0.2">
      <c r="A426" t="str">
        <f>VLOOKUP(B426,StateFIPS!A$2:B$52,2)</f>
        <v>Oklahoma</v>
      </c>
      <c r="B426">
        <f t="shared" si="9"/>
        <v>40</v>
      </c>
      <c r="C426" s="31" t="s">
        <v>1318</v>
      </c>
      <c r="D426" s="31" t="s">
        <v>93</v>
      </c>
      <c r="E426" s="31" t="s">
        <v>2937</v>
      </c>
      <c r="F426" s="31" t="s">
        <v>2938</v>
      </c>
      <c r="G426" s="32">
        <v>25757</v>
      </c>
      <c r="H426" s="31" t="s">
        <v>94</v>
      </c>
      <c r="I426" s="32">
        <v>1296</v>
      </c>
      <c r="J426" s="33">
        <v>19.874228395061699</v>
      </c>
      <c r="K426" s="31" t="s">
        <v>94</v>
      </c>
      <c r="L426" s="31" t="s">
        <v>95</v>
      </c>
    </row>
    <row r="427" spans="1:12" x14ac:dyDescent="0.2">
      <c r="A427" t="str">
        <f>VLOOKUP(B427,StateFIPS!A$2:B$52,2)</f>
        <v>Georgia</v>
      </c>
      <c r="B427">
        <f t="shared" si="9"/>
        <v>13</v>
      </c>
      <c r="C427" s="31" t="s">
        <v>791</v>
      </c>
      <c r="D427" s="31" t="s">
        <v>93</v>
      </c>
      <c r="E427" s="31" t="s">
        <v>2937</v>
      </c>
      <c r="F427" s="31" t="s">
        <v>2938</v>
      </c>
      <c r="G427" s="32">
        <v>22280</v>
      </c>
      <c r="H427" s="31" t="s">
        <v>94</v>
      </c>
      <c r="I427" s="32">
        <v>1107</v>
      </c>
      <c r="J427" s="33">
        <v>20.126467931345999</v>
      </c>
      <c r="K427" s="31" t="s">
        <v>94</v>
      </c>
      <c r="L427" s="31" t="s">
        <v>95</v>
      </c>
    </row>
    <row r="428" spans="1:12" x14ac:dyDescent="0.2">
      <c r="A428" t="str">
        <f>VLOOKUP(B428,StateFIPS!A$2:B$52,2)</f>
        <v>Oklahoma</v>
      </c>
      <c r="B428">
        <f t="shared" si="9"/>
        <v>40</v>
      </c>
      <c r="C428" s="31" t="s">
        <v>1317</v>
      </c>
      <c r="D428" s="31" t="s">
        <v>93</v>
      </c>
      <c r="E428" s="31" t="s">
        <v>2937</v>
      </c>
      <c r="F428" s="31" t="s">
        <v>2938</v>
      </c>
      <c r="G428" s="32">
        <v>22384</v>
      </c>
      <c r="H428" s="31" t="s">
        <v>94</v>
      </c>
      <c r="I428" s="32">
        <v>1126</v>
      </c>
      <c r="J428" s="33">
        <v>19.879218472468899</v>
      </c>
      <c r="K428" s="31" t="s">
        <v>94</v>
      </c>
      <c r="L428" s="31" t="s">
        <v>95</v>
      </c>
    </row>
    <row r="429" spans="1:12" x14ac:dyDescent="0.2">
      <c r="A429" t="str">
        <f>VLOOKUP(B429,StateFIPS!A$2:B$52,2)</f>
        <v>Tennessee</v>
      </c>
      <c r="B429">
        <f t="shared" si="9"/>
        <v>47</v>
      </c>
      <c r="C429" s="31" t="s">
        <v>2534</v>
      </c>
      <c r="D429" s="31" t="s">
        <v>93</v>
      </c>
      <c r="E429" s="31" t="s">
        <v>2937</v>
      </c>
      <c r="F429" s="31" t="s">
        <v>2938</v>
      </c>
      <c r="G429" s="32">
        <v>21617</v>
      </c>
      <c r="H429" s="31" t="s">
        <v>94</v>
      </c>
      <c r="I429" s="32">
        <v>1058</v>
      </c>
      <c r="J429" s="33">
        <v>20.431947069943298</v>
      </c>
      <c r="K429" s="31" t="s">
        <v>94</v>
      </c>
      <c r="L429" s="31" t="s">
        <v>95</v>
      </c>
    </row>
    <row r="430" spans="1:12" x14ac:dyDescent="0.2">
      <c r="A430" t="str">
        <f>VLOOKUP(B430,StateFIPS!A$2:B$52,2)</f>
        <v>Oklahoma</v>
      </c>
      <c r="B430">
        <f t="shared" si="9"/>
        <v>40</v>
      </c>
      <c r="C430" s="31" t="s">
        <v>1314</v>
      </c>
      <c r="D430" s="31" t="s">
        <v>93</v>
      </c>
      <c r="E430" s="31" t="s">
        <v>2937</v>
      </c>
      <c r="F430" s="31" t="s">
        <v>2938</v>
      </c>
      <c r="G430" s="32">
        <v>10055</v>
      </c>
      <c r="H430" s="31" t="s">
        <v>94</v>
      </c>
      <c r="I430" s="32">
        <v>505</v>
      </c>
      <c r="J430" s="33">
        <v>19.910891089108901</v>
      </c>
      <c r="K430" s="31" t="s">
        <v>94</v>
      </c>
      <c r="L430" s="31" t="s">
        <v>95</v>
      </c>
    </row>
    <row r="431" spans="1:12" x14ac:dyDescent="0.2">
      <c r="A431" t="str">
        <f>VLOOKUP(B431,StateFIPS!A$2:B$52,2)</f>
        <v>Oklahoma</v>
      </c>
      <c r="B431">
        <f t="shared" si="9"/>
        <v>40</v>
      </c>
      <c r="C431" s="31" t="s">
        <v>1407</v>
      </c>
      <c r="D431" s="31" t="s">
        <v>93</v>
      </c>
      <c r="E431" s="31" t="s">
        <v>2937</v>
      </c>
      <c r="F431" s="31" t="s">
        <v>2938</v>
      </c>
      <c r="G431" s="32">
        <v>10907</v>
      </c>
      <c r="H431" s="31" t="s">
        <v>94</v>
      </c>
      <c r="I431" s="32">
        <v>549</v>
      </c>
      <c r="J431" s="33">
        <v>19.867030965391599</v>
      </c>
      <c r="K431" s="31" t="s">
        <v>94</v>
      </c>
      <c r="L431" s="31" t="s">
        <v>95</v>
      </c>
    </row>
    <row r="432" spans="1:12" x14ac:dyDescent="0.2">
      <c r="A432" t="str">
        <f>VLOOKUP(B432,StateFIPS!A$2:B$52,2)</f>
        <v>Michigan</v>
      </c>
      <c r="B432">
        <f t="shared" si="9"/>
        <v>26</v>
      </c>
      <c r="C432" s="31" t="s">
        <v>1777</v>
      </c>
      <c r="D432" s="31" t="s">
        <v>93</v>
      </c>
      <c r="E432" s="31" t="s">
        <v>2937</v>
      </c>
      <c r="F432" s="31" t="s">
        <v>2938</v>
      </c>
      <c r="G432" s="32">
        <v>13979</v>
      </c>
      <c r="H432" s="31" t="s">
        <v>94</v>
      </c>
      <c r="I432" s="32">
        <v>1010</v>
      </c>
      <c r="J432" s="33">
        <v>13.8405940594059</v>
      </c>
      <c r="K432" s="31" t="s">
        <v>94</v>
      </c>
      <c r="L432" s="31" t="s">
        <v>95</v>
      </c>
    </row>
    <row r="433" spans="1:12" x14ac:dyDescent="0.2">
      <c r="A433" t="str">
        <f>VLOOKUP(B433,StateFIPS!A$2:B$52,2)</f>
        <v>Oklahoma</v>
      </c>
      <c r="B433">
        <f t="shared" si="9"/>
        <v>40</v>
      </c>
      <c r="C433" s="31" t="s">
        <v>3006</v>
      </c>
      <c r="D433" s="31" t="s">
        <v>93</v>
      </c>
      <c r="E433" s="31" t="s">
        <v>2937</v>
      </c>
      <c r="F433" s="31" t="s">
        <v>2938</v>
      </c>
      <c r="G433" s="32">
        <v>47536</v>
      </c>
      <c r="H433" s="31" t="s">
        <v>94</v>
      </c>
      <c r="I433" s="32">
        <v>2392</v>
      </c>
      <c r="J433" s="33">
        <v>19.8729096989967</v>
      </c>
      <c r="K433" s="31" t="s">
        <v>94</v>
      </c>
      <c r="L433" s="31" t="s">
        <v>95</v>
      </c>
    </row>
    <row r="434" spans="1:12" x14ac:dyDescent="0.2">
      <c r="A434" t="str">
        <f>VLOOKUP(B434,StateFIPS!A$2:B$52,2)</f>
        <v>Georgia</v>
      </c>
      <c r="B434">
        <f t="shared" si="9"/>
        <v>13</v>
      </c>
      <c r="C434" s="31" t="s">
        <v>2749</v>
      </c>
      <c r="D434" s="31" t="s">
        <v>93</v>
      </c>
      <c r="E434" s="31" t="s">
        <v>2937</v>
      </c>
      <c r="F434" s="31" t="s">
        <v>2938</v>
      </c>
      <c r="G434" s="32">
        <v>19824</v>
      </c>
      <c r="H434" s="31" t="s">
        <v>94</v>
      </c>
      <c r="I434" s="32">
        <v>985</v>
      </c>
      <c r="J434" s="33">
        <v>20.125888324873099</v>
      </c>
      <c r="K434" s="31" t="s">
        <v>94</v>
      </c>
      <c r="L434" s="31" t="s">
        <v>95</v>
      </c>
    </row>
    <row r="435" spans="1:12" x14ac:dyDescent="0.2">
      <c r="A435" t="str">
        <f>VLOOKUP(B435,StateFIPS!A$2:B$52,2)</f>
        <v>Georgia</v>
      </c>
      <c r="B435">
        <f t="shared" si="9"/>
        <v>13</v>
      </c>
      <c r="C435" s="31" t="s">
        <v>1989</v>
      </c>
      <c r="D435" s="31" t="s">
        <v>93</v>
      </c>
      <c r="E435" s="31" t="s">
        <v>2937</v>
      </c>
      <c r="F435" s="31" t="s">
        <v>2938</v>
      </c>
      <c r="G435" s="32">
        <v>19824</v>
      </c>
      <c r="H435" s="31" t="s">
        <v>94</v>
      </c>
      <c r="I435" s="32">
        <v>985</v>
      </c>
      <c r="J435" s="33">
        <v>20.125888324873099</v>
      </c>
      <c r="K435" s="31" t="s">
        <v>94</v>
      </c>
      <c r="L435" s="31" t="s">
        <v>95</v>
      </c>
    </row>
    <row r="436" spans="1:12" x14ac:dyDescent="0.2">
      <c r="A436" t="str">
        <f>VLOOKUP(B436,StateFIPS!A$2:B$52,2)</f>
        <v>Oklahoma</v>
      </c>
      <c r="B436">
        <f t="shared" si="9"/>
        <v>40</v>
      </c>
      <c r="C436" s="31" t="s">
        <v>1444</v>
      </c>
      <c r="D436" s="31" t="s">
        <v>93</v>
      </c>
      <c r="E436" s="31" t="s">
        <v>2937</v>
      </c>
      <c r="F436" s="31" t="s">
        <v>2938</v>
      </c>
      <c r="G436" s="32">
        <v>2984</v>
      </c>
      <c r="H436" s="31" t="s">
        <v>94</v>
      </c>
      <c r="I436" s="32">
        <v>150</v>
      </c>
      <c r="J436" s="33">
        <v>19.893333333333299</v>
      </c>
      <c r="K436" s="31" t="s">
        <v>94</v>
      </c>
      <c r="L436" s="31" t="s">
        <v>95</v>
      </c>
    </row>
    <row r="437" spans="1:12" x14ac:dyDescent="0.2">
      <c r="A437" t="str">
        <f>VLOOKUP(B437,StateFIPS!A$2:B$52,2)</f>
        <v>Oklahoma</v>
      </c>
      <c r="B437">
        <f t="shared" si="9"/>
        <v>40</v>
      </c>
      <c r="C437" s="31" t="s">
        <v>1446</v>
      </c>
      <c r="D437" s="31" t="s">
        <v>93</v>
      </c>
      <c r="E437" s="31" t="s">
        <v>2937</v>
      </c>
      <c r="F437" s="31" t="s">
        <v>2938</v>
      </c>
      <c r="G437" s="32">
        <v>34675</v>
      </c>
      <c r="H437" s="31" t="s">
        <v>94</v>
      </c>
      <c r="I437" s="32">
        <v>1744</v>
      </c>
      <c r="J437" s="33">
        <v>19.882454128440401</v>
      </c>
      <c r="K437" s="31" t="s">
        <v>94</v>
      </c>
      <c r="L437" s="31" t="s">
        <v>95</v>
      </c>
    </row>
    <row r="438" spans="1:12" x14ac:dyDescent="0.2">
      <c r="A438" t="str">
        <f>VLOOKUP(B438,StateFIPS!A$2:B$52,2)</f>
        <v>Georgia</v>
      </c>
      <c r="B438">
        <f t="shared" si="9"/>
        <v>13</v>
      </c>
      <c r="C438" s="31" t="s">
        <v>794</v>
      </c>
      <c r="D438" s="31" t="s">
        <v>93</v>
      </c>
      <c r="E438" s="31" t="s">
        <v>2937</v>
      </c>
      <c r="F438" s="31" t="s">
        <v>2938</v>
      </c>
      <c r="G438" s="32">
        <v>41828</v>
      </c>
      <c r="H438" s="31" t="s">
        <v>94</v>
      </c>
      <c r="I438" s="32">
        <v>2079</v>
      </c>
      <c r="J438" s="33">
        <v>20.1192881192881</v>
      </c>
      <c r="K438" s="31" t="s">
        <v>94</v>
      </c>
      <c r="L438" s="31" t="s">
        <v>95</v>
      </c>
    </row>
    <row r="439" spans="1:12" x14ac:dyDescent="0.2">
      <c r="A439" t="str">
        <f>VLOOKUP(B439,StateFIPS!A$2:B$52,2)</f>
        <v>Georgia</v>
      </c>
      <c r="B439">
        <f t="shared" si="9"/>
        <v>13</v>
      </c>
      <c r="C439" s="31" t="s">
        <v>2722</v>
      </c>
      <c r="D439" s="31" t="s">
        <v>93</v>
      </c>
      <c r="E439" s="31" t="s">
        <v>2937</v>
      </c>
      <c r="F439" s="31" t="s">
        <v>2938</v>
      </c>
      <c r="G439" s="32">
        <v>19824</v>
      </c>
      <c r="H439" s="31" t="s">
        <v>94</v>
      </c>
      <c r="I439" s="32">
        <v>985</v>
      </c>
      <c r="J439" s="33">
        <v>20.125888324873099</v>
      </c>
      <c r="K439" s="31" t="s">
        <v>94</v>
      </c>
      <c r="L439" s="31" t="s">
        <v>95</v>
      </c>
    </row>
    <row r="440" spans="1:12" x14ac:dyDescent="0.2">
      <c r="A440" t="str">
        <f>VLOOKUP(B440,StateFIPS!A$2:B$52,2)</f>
        <v>Georgia</v>
      </c>
      <c r="B440">
        <f t="shared" si="9"/>
        <v>13</v>
      </c>
      <c r="C440" s="31" t="s">
        <v>792</v>
      </c>
      <c r="D440" s="31" t="s">
        <v>93</v>
      </c>
      <c r="E440" s="31" t="s">
        <v>2937</v>
      </c>
      <c r="F440" s="31" t="s">
        <v>2938</v>
      </c>
      <c r="G440" s="32">
        <v>19824</v>
      </c>
      <c r="H440" s="31" t="s">
        <v>94</v>
      </c>
      <c r="I440" s="32">
        <v>985</v>
      </c>
      <c r="J440" s="33">
        <v>20.125888324873099</v>
      </c>
      <c r="K440" s="31" t="s">
        <v>94</v>
      </c>
      <c r="L440" s="31" t="s">
        <v>95</v>
      </c>
    </row>
    <row r="441" spans="1:12" x14ac:dyDescent="0.2">
      <c r="A441" t="str">
        <f>VLOOKUP(B441,StateFIPS!A$2:B$52,2)</f>
        <v>Utah</v>
      </c>
      <c r="B441">
        <f t="shared" si="9"/>
        <v>49</v>
      </c>
      <c r="C441" s="31" t="s">
        <v>2303</v>
      </c>
      <c r="D441" s="31" t="s">
        <v>93</v>
      </c>
      <c r="E441" s="31" t="s">
        <v>2937</v>
      </c>
      <c r="F441" s="31" t="s">
        <v>2938</v>
      </c>
      <c r="G441" s="32">
        <v>8015</v>
      </c>
      <c r="H441" s="31" t="s">
        <v>94</v>
      </c>
      <c r="I441" s="32">
        <v>424</v>
      </c>
      <c r="J441" s="33">
        <v>18.903301886792502</v>
      </c>
      <c r="K441" s="31" t="s">
        <v>94</v>
      </c>
      <c r="L441" s="31" t="s">
        <v>95</v>
      </c>
    </row>
    <row r="442" spans="1:12" x14ac:dyDescent="0.2">
      <c r="A442" t="str">
        <f>VLOOKUP(B442,StateFIPS!A$2:B$52,2)</f>
        <v>Michigan</v>
      </c>
      <c r="B442">
        <f t="shared" si="9"/>
        <v>26</v>
      </c>
      <c r="C442" s="31" t="s">
        <v>1773</v>
      </c>
      <c r="D442" s="31" t="s">
        <v>93</v>
      </c>
      <c r="E442" s="31" t="s">
        <v>2937</v>
      </c>
      <c r="F442" s="31" t="s">
        <v>2938</v>
      </c>
      <c r="G442" s="32">
        <v>2306</v>
      </c>
      <c r="H442" s="31" t="s">
        <v>94</v>
      </c>
      <c r="I442" s="32">
        <v>166.55</v>
      </c>
      <c r="J442" s="33">
        <v>13.8456919843891</v>
      </c>
      <c r="K442" s="31" t="s">
        <v>94</v>
      </c>
      <c r="L442" s="31" t="s">
        <v>95</v>
      </c>
    </row>
    <row r="443" spans="1:12" x14ac:dyDescent="0.2">
      <c r="A443" t="str">
        <f>VLOOKUP(B443,StateFIPS!A$2:B$52,2)</f>
        <v>Tennessee</v>
      </c>
      <c r="B443">
        <f t="shared" si="9"/>
        <v>47</v>
      </c>
      <c r="C443" s="31" t="s">
        <v>956</v>
      </c>
      <c r="D443" s="31" t="s">
        <v>93</v>
      </c>
      <c r="E443" s="31" t="s">
        <v>2937</v>
      </c>
      <c r="F443" s="31" t="s">
        <v>2938</v>
      </c>
      <c r="G443" s="32">
        <v>33287</v>
      </c>
      <c r="H443" s="31" t="s">
        <v>94</v>
      </c>
      <c r="I443" s="32">
        <v>1630</v>
      </c>
      <c r="J443" s="33">
        <v>20.421472392638002</v>
      </c>
      <c r="K443" s="31" t="s">
        <v>94</v>
      </c>
      <c r="L443" s="31" t="s">
        <v>95</v>
      </c>
    </row>
    <row r="444" spans="1:12" x14ac:dyDescent="0.2">
      <c r="A444" t="str">
        <f>VLOOKUP(B444,StateFIPS!A$2:B$52,2)</f>
        <v>Michigan</v>
      </c>
      <c r="B444">
        <f t="shared" si="9"/>
        <v>26</v>
      </c>
      <c r="C444" s="31" t="s">
        <v>452</v>
      </c>
      <c r="D444" s="31" t="s">
        <v>93</v>
      </c>
      <c r="E444" s="31" t="s">
        <v>2937</v>
      </c>
      <c r="F444" s="31" t="s">
        <v>2938</v>
      </c>
      <c r="G444" s="32">
        <v>13979</v>
      </c>
      <c r="H444" s="31" t="s">
        <v>94</v>
      </c>
      <c r="I444" s="32">
        <v>1010</v>
      </c>
      <c r="J444" s="33">
        <v>13.8405940594059</v>
      </c>
      <c r="K444" s="31" t="s">
        <v>94</v>
      </c>
      <c r="L444" s="31" t="s">
        <v>95</v>
      </c>
    </row>
    <row r="445" spans="1:12" x14ac:dyDescent="0.2">
      <c r="A445" t="str">
        <f>VLOOKUP(B445,StateFIPS!A$2:B$52,2)</f>
        <v>Louisiana</v>
      </c>
      <c r="B445">
        <f t="shared" si="9"/>
        <v>22</v>
      </c>
      <c r="C445" s="31" t="s">
        <v>299</v>
      </c>
      <c r="D445" s="31" t="s">
        <v>93</v>
      </c>
      <c r="E445" s="31" t="s">
        <v>2937</v>
      </c>
      <c r="F445" s="31" t="s">
        <v>2938</v>
      </c>
      <c r="G445" s="32">
        <v>3043</v>
      </c>
      <c r="H445" s="31" t="s">
        <v>94</v>
      </c>
      <c r="I445" s="32">
        <v>154</v>
      </c>
      <c r="J445" s="33">
        <v>19.759740259740301</v>
      </c>
      <c r="K445" s="31" t="s">
        <v>94</v>
      </c>
      <c r="L445" s="31" t="s">
        <v>95</v>
      </c>
    </row>
    <row r="446" spans="1:12" x14ac:dyDescent="0.2">
      <c r="A446" t="str">
        <f>VLOOKUP(B446,StateFIPS!A$2:B$52,2)</f>
        <v>Louisiana</v>
      </c>
      <c r="B446">
        <f t="shared" si="9"/>
        <v>22</v>
      </c>
      <c r="C446" s="31" t="s">
        <v>3007</v>
      </c>
      <c r="D446" s="31" t="s">
        <v>93</v>
      </c>
      <c r="E446" s="31" t="s">
        <v>2937</v>
      </c>
      <c r="F446" s="31" t="s">
        <v>2938</v>
      </c>
      <c r="G446" s="32">
        <v>10108</v>
      </c>
      <c r="H446" s="31" t="s">
        <v>94</v>
      </c>
      <c r="I446" s="32">
        <v>510</v>
      </c>
      <c r="J446" s="33">
        <v>19.819607843137302</v>
      </c>
      <c r="K446" s="31" t="s">
        <v>94</v>
      </c>
      <c r="L446" s="31" t="s">
        <v>95</v>
      </c>
    </row>
    <row r="447" spans="1:12" x14ac:dyDescent="0.2">
      <c r="A447" t="str">
        <f>VLOOKUP(B447,StateFIPS!A$2:B$52,2)</f>
        <v>Tennessee</v>
      </c>
      <c r="B447">
        <f t="shared" si="9"/>
        <v>47</v>
      </c>
      <c r="C447" s="31" t="s">
        <v>948</v>
      </c>
      <c r="D447" s="31" t="s">
        <v>93</v>
      </c>
      <c r="E447" s="31" t="s">
        <v>2937</v>
      </c>
      <c r="F447" s="31" t="s">
        <v>2938</v>
      </c>
      <c r="G447" s="32">
        <v>30966</v>
      </c>
      <c r="H447" s="31" t="s">
        <v>94</v>
      </c>
      <c r="I447" s="32">
        <v>1515</v>
      </c>
      <c r="J447" s="33">
        <v>20.439603960395999</v>
      </c>
      <c r="K447" s="31" t="s">
        <v>94</v>
      </c>
      <c r="L447" s="31" t="s">
        <v>95</v>
      </c>
    </row>
    <row r="448" spans="1:12" x14ac:dyDescent="0.2">
      <c r="A448" t="str">
        <f>VLOOKUP(B448,StateFIPS!A$2:B$52,2)</f>
        <v>Louisiana</v>
      </c>
      <c r="B448">
        <f t="shared" si="9"/>
        <v>22</v>
      </c>
      <c r="C448" s="31" t="s">
        <v>175</v>
      </c>
      <c r="D448" s="31" t="s">
        <v>93</v>
      </c>
      <c r="E448" s="31" t="s">
        <v>2937</v>
      </c>
      <c r="F448" s="31" t="s">
        <v>2938</v>
      </c>
      <c r="G448" s="32">
        <v>10108</v>
      </c>
      <c r="H448" s="31" t="s">
        <v>94</v>
      </c>
      <c r="I448" s="32">
        <v>510</v>
      </c>
      <c r="J448" s="33">
        <v>19.819607843137302</v>
      </c>
      <c r="K448" s="31" t="s">
        <v>94</v>
      </c>
      <c r="L448" s="31" t="s">
        <v>95</v>
      </c>
    </row>
    <row r="449" spans="1:12" x14ac:dyDescent="0.2">
      <c r="A449" t="str">
        <f>VLOOKUP(B449,StateFIPS!A$2:B$52,2)</f>
        <v>Louisiana</v>
      </c>
      <c r="B449">
        <f t="shared" si="9"/>
        <v>22</v>
      </c>
      <c r="C449" s="31" t="s">
        <v>174</v>
      </c>
      <c r="D449" s="31" t="s">
        <v>93</v>
      </c>
      <c r="E449" s="31" t="s">
        <v>2937</v>
      </c>
      <c r="F449" s="31" t="s">
        <v>2938</v>
      </c>
      <c r="G449" s="32">
        <v>29345</v>
      </c>
      <c r="H449" s="31" t="s">
        <v>94</v>
      </c>
      <c r="I449" s="32">
        <v>1482</v>
      </c>
      <c r="J449" s="33">
        <v>19.800944669365698</v>
      </c>
      <c r="K449" s="31" t="s">
        <v>94</v>
      </c>
      <c r="L449" s="31" t="s">
        <v>95</v>
      </c>
    </row>
    <row r="450" spans="1:12" x14ac:dyDescent="0.2">
      <c r="A450" t="str">
        <f>VLOOKUP(B450,StateFIPS!A$2:B$52,2)</f>
        <v>Louisiana</v>
      </c>
      <c r="B450">
        <f t="shared" si="9"/>
        <v>22</v>
      </c>
      <c r="C450" s="31" t="s">
        <v>1881</v>
      </c>
      <c r="D450" s="31" t="s">
        <v>93</v>
      </c>
      <c r="E450" s="31" t="s">
        <v>2937</v>
      </c>
      <c r="F450" s="31" t="s">
        <v>2938</v>
      </c>
      <c r="G450" s="32">
        <v>10108</v>
      </c>
      <c r="H450" s="31" t="s">
        <v>94</v>
      </c>
      <c r="I450" s="32">
        <v>510</v>
      </c>
      <c r="J450" s="33">
        <v>19.819607843137302</v>
      </c>
      <c r="K450" s="31" t="s">
        <v>94</v>
      </c>
      <c r="L450" s="31" t="s">
        <v>95</v>
      </c>
    </row>
    <row r="451" spans="1:12" x14ac:dyDescent="0.2">
      <c r="A451" t="str">
        <f>VLOOKUP(B451,StateFIPS!A$2:B$52,2)</f>
        <v>Michigan</v>
      </c>
      <c r="B451">
        <f t="shared" ref="B451:B514" si="10">VALUE(LEFT(C451,2))</f>
        <v>26</v>
      </c>
      <c r="C451" s="31" t="s">
        <v>1716</v>
      </c>
      <c r="D451" s="31" t="s">
        <v>93</v>
      </c>
      <c r="E451" s="31" t="s">
        <v>2937</v>
      </c>
      <c r="F451" s="31" t="s">
        <v>2938</v>
      </c>
      <c r="G451" s="32">
        <v>6961</v>
      </c>
      <c r="H451" s="31" t="s">
        <v>94</v>
      </c>
      <c r="I451" s="32">
        <v>503</v>
      </c>
      <c r="J451" s="33">
        <v>13.8389662027833</v>
      </c>
      <c r="K451" s="31" t="s">
        <v>94</v>
      </c>
      <c r="L451" s="31" t="s">
        <v>95</v>
      </c>
    </row>
    <row r="452" spans="1:12" x14ac:dyDescent="0.2">
      <c r="A452" t="str">
        <f>VLOOKUP(B452,StateFIPS!A$2:B$52,2)</f>
        <v>Louisiana</v>
      </c>
      <c r="B452">
        <f t="shared" si="10"/>
        <v>22</v>
      </c>
      <c r="C452" s="31" t="s">
        <v>3008</v>
      </c>
      <c r="D452" s="31" t="s">
        <v>93</v>
      </c>
      <c r="E452" s="31" t="s">
        <v>2937</v>
      </c>
      <c r="F452" s="31" t="s">
        <v>2938</v>
      </c>
      <c r="G452" s="32">
        <v>10108</v>
      </c>
      <c r="H452" s="31" t="s">
        <v>94</v>
      </c>
      <c r="I452" s="32">
        <v>510</v>
      </c>
      <c r="J452" s="33">
        <v>19.819607843137302</v>
      </c>
      <c r="K452" s="31" t="s">
        <v>94</v>
      </c>
      <c r="L452" s="31" t="s">
        <v>95</v>
      </c>
    </row>
    <row r="453" spans="1:12" x14ac:dyDescent="0.2">
      <c r="A453" t="str">
        <f>VLOOKUP(B453,StateFIPS!A$2:B$52,2)</f>
        <v>Tennessee</v>
      </c>
      <c r="B453">
        <f t="shared" si="10"/>
        <v>47</v>
      </c>
      <c r="C453" s="31" t="s">
        <v>2616</v>
      </c>
      <c r="D453" s="31" t="s">
        <v>93</v>
      </c>
      <c r="E453" s="31" t="s">
        <v>2937</v>
      </c>
      <c r="F453" s="31" t="s">
        <v>2938</v>
      </c>
      <c r="G453" s="32">
        <v>4989</v>
      </c>
      <c r="H453" s="31" t="s">
        <v>94</v>
      </c>
      <c r="I453" s="32">
        <v>245</v>
      </c>
      <c r="J453" s="33">
        <v>20.3632653061225</v>
      </c>
      <c r="K453" s="31" t="s">
        <v>94</v>
      </c>
      <c r="L453" s="31" t="s">
        <v>95</v>
      </c>
    </row>
    <row r="454" spans="1:12" x14ac:dyDescent="0.2">
      <c r="A454" t="str">
        <f>VLOOKUP(B454,StateFIPS!A$2:B$52,2)</f>
        <v>Tennessee</v>
      </c>
      <c r="B454">
        <f t="shared" si="10"/>
        <v>47</v>
      </c>
      <c r="C454" s="31" t="s">
        <v>2587</v>
      </c>
      <c r="D454" s="31" t="s">
        <v>93</v>
      </c>
      <c r="E454" s="31" t="s">
        <v>2937</v>
      </c>
      <c r="F454" s="31" t="s">
        <v>2938</v>
      </c>
      <c r="G454" s="32">
        <v>1293</v>
      </c>
      <c r="H454" s="31" t="s">
        <v>94</v>
      </c>
      <c r="I454" s="32">
        <v>62.7</v>
      </c>
      <c r="J454" s="33">
        <v>20.622009569378001</v>
      </c>
      <c r="K454" s="31" t="s">
        <v>94</v>
      </c>
      <c r="L454" s="31" t="s">
        <v>95</v>
      </c>
    </row>
    <row r="455" spans="1:12" x14ac:dyDescent="0.2">
      <c r="A455" t="str">
        <f>VLOOKUP(B455,StateFIPS!A$2:B$52,2)</f>
        <v>Louisiana</v>
      </c>
      <c r="B455">
        <f t="shared" si="10"/>
        <v>22</v>
      </c>
      <c r="C455" s="31" t="s">
        <v>171</v>
      </c>
      <c r="D455" s="31" t="s">
        <v>93</v>
      </c>
      <c r="E455" s="31" t="s">
        <v>2937</v>
      </c>
      <c r="F455" s="31" t="s">
        <v>2938</v>
      </c>
      <c r="G455" s="32">
        <v>5493</v>
      </c>
      <c r="H455" s="31" t="s">
        <v>94</v>
      </c>
      <c r="I455" s="32">
        <v>278</v>
      </c>
      <c r="J455" s="33">
        <v>19.758992805755401</v>
      </c>
      <c r="K455" s="31" t="s">
        <v>94</v>
      </c>
      <c r="L455" s="31" t="s">
        <v>95</v>
      </c>
    </row>
    <row r="456" spans="1:12" x14ac:dyDescent="0.2">
      <c r="A456" t="str">
        <f>VLOOKUP(B456,StateFIPS!A$2:B$52,2)</f>
        <v>Tennessee</v>
      </c>
      <c r="B456">
        <f t="shared" si="10"/>
        <v>47</v>
      </c>
      <c r="C456" s="31" t="s">
        <v>970</v>
      </c>
      <c r="D456" s="31" t="s">
        <v>93</v>
      </c>
      <c r="E456" s="31" t="s">
        <v>2937</v>
      </c>
      <c r="F456" s="31" t="s">
        <v>2938</v>
      </c>
      <c r="G456" s="32">
        <v>21732</v>
      </c>
      <c r="H456" s="31" t="s">
        <v>94</v>
      </c>
      <c r="I456" s="32">
        <v>1064</v>
      </c>
      <c r="J456" s="33">
        <v>20.424812030075199</v>
      </c>
      <c r="K456" s="31" t="s">
        <v>94</v>
      </c>
      <c r="L456" s="31" t="s">
        <v>95</v>
      </c>
    </row>
    <row r="457" spans="1:12" x14ac:dyDescent="0.2">
      <c r="A457" t="str">
        <f>VLOOKUP(B457,StateFIPS!A$2:B$52,2)</f>
        <v>Michigan</v>
      </c>
      <c r="B457">
        <f t="shared" si="10"/>
        <v>26</v>
      </c>
      <c r="C457" s="31" t="s">
        <v>1711</v>
      </c>
      <c r="D457" s="31" t="s">
        <v>93</v>
      </c>
      <c r="E457" s="31" t="s">
        <v>2937</v>
      </c>
      <c r="F457" s="31" t="s">
        <v>2938</v>
      </c>
      <c r="G457" s="32">
        <v>15327</v>
      </c>
      <c r="H457" s="31" t="s">
        <v>94</v>
      </c>
      <c r="I457" s="32">
        <v>1109</v>
      </c>
      <c r="J457" s="33">
        <v>13.8205590622182</v>
      </c>
      <c r="K457" s="31" t="s">
        <v>94</v>
      </c>
      <c r="L457" s="31" t="s">
        <v>95</v>
      </c>
    </row>
    <row r="458" spans="1:12" x14ac:dyDescent="0.2">
      <c r="A458" t="str">
        <f>VLOOKUP(B458,StateFIPS!A$2:B$52,2)</f>
        <v>Tennessee</v>
      </c>
      <c r="B458">
        <f t="shared" si="10"/>
        <v>47</v>
      </c>
      <c r="C458" s="31" t="s">
        <v>955</v>
      </c>
      <c r="D458" s="31" t="s">
        <v>93</v>
      </c>
      <c r="E458" s="31" t="s">
        <v>2937</v>
      </c>
      <c r="F458" s="31" t="s">
        <v>2938</v>
      </c>
      <c r="G458" s="32">
        <v>12350</v>
      </c>
      <c r="H458" s="31" t="s">
        <v>94</v>
      </c>
      <c r="I458" s="32">
        <v>605</v>
      </c>
      <c r="J458" s="33">
        <v>20.413223140495901</v>
      </c>
      <c r="K458" s="31" t="s">
        <v>94</v>
      </c>
      <c r="L458" s="31" t="s">
        <v>95</v>
      </c>
    </row>
    <row r="459" spans="1:12" x14ac:dyDescent="0.2">
      <c r="A459" t="str">
        <f>VLOOKUP(B459,StateFIPS!A$2:B$52,2)</f>
        <v>Tennessee</v>
      </c>
      <c r="B459">
        <f t="shared" si="10"/>
        <v>47</v>
      </c>
      <c r="C459" s="31" t="s">
        <v>3009</v>
      </c>
      <c r="D459" s="31" t="s">
        <v>93</v>
      </c>
      <c r="E459" s="31" t="s">
        <v>2937</v>
      </c>
      <c r="F459" s="31" t="s">
        <v>2938</v>
      </c>
      <c r="G459" s="32">
        <v>13377</v>
      </c>
      <c r="H459" s="31" t="s">
        <v>94</v>
      </c>
      <c r="I459" s="32">
        <v>655</v>
      </c>
      <c r="J459" s="33">
        <v>20.4229007633588</v>
      </c>
      <c r="K459" s="31" t="s">
        <v>94</v>
      </c>
      <c r="L459" s="31" t="s">
        <v>95</v>
      </c>
    </row>
    <row r="460" spans="1:12" x14ac:dyDescent="0.2">
      <c r="A460" t="str">
        <f>VLOOKUP(B460,StateFIPS!A$2:B$52,2)</f>
        <v>Tennessee</v>
      </c>
      <c r="B460">
        <f t="shared" si="10"/>
        <v>47</v>
      </c>
      <c r="C460" s="31" t="s">
        <v>2535</v>
      </c>
      <c r="D460" s="31" t="s">
        <v>93</v>
      </c>
      <c r="E460" s="31" t="s">
        <v>2937</v>
      </c>
      <c r="F460" s="31" t="s">
        <v>2938</v>
      </c>
      <c r="G460" s="32">
        <v>2022</v>
      </c>
      <c r="H460" s="31" t="s">
        <v>94</v>
      </c>
      <c r="I460" s="32">
        <v>99</v>
      </c>
      <c r="J460" s="33">
        <v>20.424242424242401</v>
      </c>
      <c r="K460" s="31" t="s">
        <v>94</v>
      </c>
      <c r="L460" s="31" t="s">
        <v>95</v>
      </c>
    </row>
    <row r="461" spans="1:12" x14ac:dyDescent="0.2">
      <c r="A461" t="str">
        <f>VLOOKUP(B461,StateFIPS!A$2:B$52,2)</f>
        <v>Tennessee</v>
      </c>
      <c r="B461">
        <f t="shared" si="10"/>
        <v>47</v>
      </c>
      <c r="C461" s="31" t="s">
        <v>954</v>
      </c>
      <c r="D461" s="31" t="s">
        <v>93</v>
      </c>
      <c r="E461" s="31" t="s">
        <v>2937</v>
      </c>
      <c r="F461" s="31" t="s">
        <v>2938</v>
      </c>
      <c r="G461" s="32">
        <v>4989</v>
      </c>
      <c r="H461" s="31" t="s">
        <v>94</v>
      </c>
      <c r="I461" s="32">
        <v>245</v>
      </c>
      <c r="J461" s="33">
        <v>20.3632653061225</v>
      </c>
      <c r="K461" s="31" t="s">
        <v>94</v>
      </c>
      <c r="L461" s="31" t="s">
        <v>95</v>
      </c>
    </row>
    <row r="462" spans="1:12" x14ac:dyDescent="0.2">
      <c r="A462" t="str">
        <f>VLOOKUP(B462,StateFIPS!A$2:B$52,2)</f>
        <v>Michigan</v>
      </c>
      <c r="B462">
        <f t="shared" si="10"/>
        <v>26</v>
      </c>
      <c r="C462" s="31" t="s">
        <v>453</v>
      </c>
      <c r="D462" s="31" t="s">
        <v>93</v>
      </c>
      <c r="E462" s="31" t="s">
        <v>2937</v>
      </c>
      <c r="F462" s="31" t="s">
        <v>2938</v>
      </c>
      <c r="G462" s="32">
        <v>13979</v>
      </c>
      <c r="H462" s="31" t="s">
        <v>94</v>
      </c>
      <c r="I462" s="32">
        <v>1010</v>
      </c>
      <c r="J462" s="33">
        <v>13.8405940594059</v>
      </c>
      <c r="K462" s="31" t="s">
        <v>94</v>
      </c>
      <c r="L462" s="31" t="s">
        <v>95</v>
      </c>
    </row>
    <row r="463" spans="1:12" x14ac:dyDescent="0.2">
      <c r="A463" t="str">
        <f>VLOOKUP(B463,StateFIPS!A$2:B$52,2)</f>
        <v>Michigan</v>
      </c>
      <c r="B463">
        <f t="shared" si="10"/>
        <v>26</v>
      </c>
      <c r="C463" s="31" t="s">
        <v>1724</v>
      </c>
      <c r="D463" s="31" t="s">
        <v>93</v>
      </c>
      <c r="E463" s="31" t="s">
        <v>2937</v>
      </c>
      <c r="F463" s="31" t="s">
        <v>2938</v>
      </c>
      <c r="G463" s="32">
        <v>13979</v>
      </c>
      <c r="H463" s="31" t="s">
        <v>94</v>
      </c>
      <c r="I463" s="32">
        <v>1010</v>
      </c>
      <c r="J463" s="33">
        <v>13.8405940594059</v>
      </c>
      <c r="K463" s="31" t="s">
        <v>94</v>
      </c>
      <c r="L463" s="31" t="s">
        <v>95</v>
      </c>
    </row>
    <row r="464" spans="1:12" x14ac:dyDescent="0.2">
      <c r="A464" t="str">
        <f>VLOOKUP(B464,StateFIPS!A$2:B$52,2)</f>
        <v>Michigan</v>
      </c>
      <c r="B464">
        <f t="shared" si="10"/>
        <v>26</v>
      </c>
      <c r="C464" s="31" t="s">
        <v>1725</v>
      </c>
      <c r="D464" s="31" t="s">
        <v>93</v>
      </c>
      <c r="E464" s="31" t="s">
        <v>2937</v>
      </c>
      <c r="F464" s="31" t="s">
        <v>2938</v>
      </c>
      <c r="G464" s="32">
        <v>2683</v>
      </c>
      <c r="H464" s="31" t="s">
        <v>94</v>
      </c>
      <c r="I464" s="32">
        <v>194.64</v>
      </c>
      <c r="J464" s="33">
        <v>13.784422523633401</v>
      </c>
      <c r="K464" s="31" t="s">
        <v>94</v>
      </c>
      <c r="L464" s="31" t="s">
        <v>95</v>
      </c>
    </row>
    <row r="465" spans="1:12" x14ac:dyDescent="0.2">
      <c r="A465" t="str">
        <f>VLOOKUP(B465,StateFIPS!A$2:B$52,2)</f>
        <v>Louisiana</v>
      </c>
      <c r="B465">
        <f t="shared" si="10"/>
        <v>22</v>
      </c>
      <c r="C465" s="31" t="s">
        <v>173</v>
      </c>
      <c r="D465" s="31" t="s">
        <v>93</v>
      </c>
      <c r="E465" s="31" t="s">
        <v>2937</v>
      </c>
      <c r="F465" s="31" t="s">
        <v>2938</v>
      </c>
      <c r="G465" s="32">
        <v>10108</v>
      </c>
      <c r="H465" s="31" t="s">
        <v>94</v>
      </c>
      <c r="I465" s="32">
        <v>510</v>
      </c>
      <c r="J465" s="33">
        <v>19.819607843137302</v>
      </c>
      <c r="K465" s="31" t="s">
        <v>94</v>
      </c>
      <c r="L465" s="31" t="s">
        <v>95</v>
      </c>
    </row>
    <row r="466" spans="1:12" x14ac:dyDescent="0.2">
      <c r="A466" t="str">
        <f>VLOOKUP(B466,StateFIPS!A$2:B$52,2)</f>
        <v>Louisiana</v>
      </c>
      <c r="B466">
        <f t="shared" si="10"/>
        <v>22</v>
      </c>
      <c r="C466" s="31" t="s">
        <v>3010</v>
      </c>
      <c r="D466" s="31" t="s">
        <v>93</v>
      </c>
      <c r="E466" s="31" t="s">
        <v>2937</v>
      </c>
      <c r="F466" s="31" t="s">
        <v>2938</v>
      </c>
      <c r="G466" s="32">
        <v>10108</v>
      </c>
      <c r="H466" s="31" t="s">
        <v>94</v>
      </c>
      <c r="I466" s="32">
        <v>510</v>
      </c>
      <c r="J466" s="33">
        <v>19.819607843137302</v>
      </c>
      <c r="K466" s="31" t="s">
        <v>94</v>
      </c>
      <c r="L466" s="31" t="s">
        <v>95</v>
      </c>
    </row>
    <row r="467" spans="1:12" x14ac:dyDescent="0.2">
      <c r="A467" t="str">
        <f>VLOOKUP(B467,StateFIPS!A$2:B$52,2)</f>
        <v>Louisiana</v>
      </c>
      <c r="B467">
        <f t="shared" si="10"/>
        <v>22</v>
      </c>
      <c r="C467" s="31" t="s">
        <v>172</v>
      </c>
      <c r="D467" s="31" t="s">
        <v>93</v>
      </c>
      <c r="E467" s="31" t="s">
        <v>2937</v>
      </c>
      <c r="F467" s="31" t="s">
        <v>2938</v>
      </c>
      <c r="G467" s="32">
        <v>2553</v>
      </c>
      <c r="H467" s="31" t="s">
        <v>94</v>
      </c>
      <c r="I467" s="32">
        <v>129</v>
      </c>
      <c r="J467" s="33">
        <v>19.790697674418599</v>
      </c>
      <c r="K467" s="31" t="s">
        <v>94</v>
      </c>
      <c r="L467" s="31" t="s">
        <v>95</v>
      </c>
    </row>
    <row r="468" spans="1:12" x14ac:dyDescent="0.2">
      <c r="A468" t="str">
        <f>VLOOKUP(B468,StateFIPS!A$2:B$52,2)</f>
        <v>Texas</v>
      </c>
      <c r="B468">
        <f t="shared" si="10"/>
        <v>48</v>
      </c>
      <c r="C468" s="31" t="s">
        <v>834</v>
      </c>
      <c r="D468" s="31" t="s">
        <v>93</v>
      </c>
      <c r="E468" s="31" t="s">
        <v>2937</v>
      </c>
      <c r="F468" s="31" t="s">
        <v>2938</v>
      </c>
      <c r="G468" s="32">
        <v>20488</v>
      </c>
      <c r="H468" s="31" t="s">
        <v>94</v>
      </c>
      <c r="I468" s="32">
        <v>1084</v>
      </c>
      <c r="J468" s="33">
        <v>18.900369003689999</v>
      </c>
      <c r="K468" s="31" t="s">
        <v>94</v>
      </c>
      <c r="L468" s="31" t="s">
        <v>95</v>
      </c>
    </row>
    <row r="469" spans="1:12" x14ac:dyDescent="0.2">
      <c r="A469" t="str">
        <f>VLOOKUP(B469,StateFIPS!A$2:B$52,2)</f>
        <v>Tennessee</v>
      </c>
      <c r="B469">
        <f t="shared" si="10"/>
        <v>47</v>
      </c>
      <c r="C469" s="31" t="s">
        <v>2572</v>
      </c>
      <c r="D469" s="31" t="s">
        <v>93</v>
      </c>
      <c r="E469" s="31" t="s">
        <v>2937</v>
      </c>
      <c r="F469" s="31" t="s">
        <v>2938</v>
      </c>
      <c r="G469" s="32">
        <v>50312</v>
      </c>
      <c r="H469" s="31" t="s">
        <v>94</v>
      </c>
      <c r="I469" s="32">
        <v>2462</v>
      </c>
      <c r="J469" s="33">
        <v>20.435418359057699</v>
      </c>
      <c r="K469" s="31" t="s">
        <v>94</v>
      </c>
      <c r="L469" s="31" t="s">
        <v>95</v>
      </c>
    </row>
    <row r="470" spans="1:12" x14ac:dyDescent="0.2">
      <c r="A470" t="str">
        <f>VLOOKUP(B470,StateFIPS!A$2:B$52,2)</f>
        <v>Louisiana</v>
      </c>
      <c r="B470">
        <f t="shared" si="10"/>
        <v>22</v>
      </c>
      <c r="C470" s="31" t="s">
        <v>413</v>
      </c>
      <c r="D470" s="31" t="s">
        <v>93</v>
      </c>
      <c r="E470" s="31" t="s">
        <v>2937</v>
      </c>
      <c r="F470" s="31" t="s">
        <v>2938</v>
      </c>
      <c r="G470" s="32">
        <v>3507</v>
      </c>
      <c r="H470" s="31" t="s">
        <v>94</v>
      </c>
      <c r="I470" s="32">
        <v>177</v>
      </c>
      <c r="J470" s="33">
        <v>19.8135593220339</v>
      </c>
      <c r="K470" s="31" t="s">
        <v>94</v>
      </c>
      <c r="L470" s="31" t="s">
        <v>95</v>
      </c>
    </row>
    <row r="471" spans="1:12" x14ac:dyDescent="0.2">
      <c r="A471" t="str">
        <f>VLOOKUP(B471,StateFIPS!A$2:B$52,2)</f>
        <v>Tennessee</v>
      </c>
      <c r="B471">
        <f t="shared" si="10"/>
        <v>47</v>
      </c>
      <c r="C471" s="31" t="s">
        <v>962</v>
      </c>
      <c r="D471" s="31" t="s">
        <v>93</v>
      </c>
      <c r="E471" s="31" t="s">
        <v>2937</v>
      </c>
      <c r="F471" s="31" t="s">
        <v>2938</v>
      </c>
      <c r="G471" s="32">
        <v>13377</v>
      </c>
      <c r="H471" s="31" t="s">
        <v>94</v>
      </c>
      <c r="I471" s="32">
        <v>655</v>
      </c>
      <c r="J471" s="33">
        <v>20.4229007633588</v>
      </c>
      <c r="K471" s="31" t="s">
        <v>94</v>
      </c>
      <c r="L471" s="31" t="s">
        <v>95</v>
      </c>
    </row>
    <row r="472" spans="1:12" x14ac:dyDescent="0.2">
      <c r="A472" t="str">
        <f>VLOOKUP(B472,StateFIPS!A$2:B$52,2)</f>
        <v>Tennessee</v>
      </c>
      <c r="B472">
        <f t="shared" si="10"/>
        <v>47</v>
      </c>
      <c r="C472" s="31" t="s">
        <v>2662</v>
      </c>
      <c r="D472" s="31" t="s">
        <v>93</v>
      </c>
      <c r="E472" s="31" t="s">
        <v>2937</v>
      </c>
      <c r="F472" s="31" t="s">
        <v>2938</v>
      </c>
      <c r="G472" s="32">
        <v>13693</v>
      </c>
      <c r="H472" s="31" t="s">
        <v>94</v>
      </c>
      <c r="I472" s="32">
        <v>670</v>
      </c>
      <c r="J472" s="33">
        <v>20.437313432835801</v>
      </c>
      <c r="K472" s="31" t="s">
        <v>94</v>
      </c>
      <c r="L472" s="31" t="s">
        <v>95</v>
      </c>
    </row>
    <row r="473" spans="1:12" x14ac:dyDescent="0.2">
      <c r="A473" t="str">
        <f>VLOOKUP(B473,StateFIPS!A$2:B$52,2)</f>
        <v>Texas</v>
      </c>
      <c r="B473">
        <f t="shared" si="10"/>
        <v>48</v>
      </c>
      <c r="C473" s="31" t="s">
        <v>2723</v>
      </c>
      <c r="D473" s="31" t="s">
        <v>93</v>
      </c>
      <c r="E473" s="31" t="s">
        <v>2937</v>
      </c>
      <c r="F473" s="31" t="s">
        <v>2938</v>
      </c>
      <c r="G473" s="32">
        <v>1674</v>
      </c>
      <c r="H473" s="31" t="s">
        <v>94</v>
      </c>
      <c r="I473" s="32">
        <v>89</v>
      </c>
      <c r="J473" s="33">
        <v>18.808988764044901</v>
      </c>
      <c r="K473" s="31" t="s">
        <v>94</v>
      </c>
      <c r="L473" s="31" t="s">
        <v>95</v>
      </c>
    </row>
    <row r="474" spans="1:12" x14ac:dyDescent="0.2">
      <c r="A474" t="str">
        <f>VLOOKUP(B474,StateFIPS!A$2:B$52,2)</f>
        <v>Louisiana</v>
      </c>
      <c r="B474">
        <f t="shared" si="10"/>
        <v>22</v>
      </c>
      <c r="C474" s="31" t="s">
        <v>416</v>
      </c>
      <c r="D474" s="31" t="s">
        <v>93</v>
      </c>
      <c r="E474" s="31" t="s">
        <v>2937</v>
      </c>
      <c r="F474" s="31" t="s">
        <v>2938</v>
      </c>
      <c r="G474" s="32">
        <v>1728</v>
      </c>
      <c r="H474" s="31" t="s">
        <v>94</v>
      </c>
      <c r="I474" s="32">
        <v>88</v>
      </c>
      <c r="J474" s="33">
        <v>19.636363636363601</v>
      </c>
      <c r="K474" s="31" t="s">
        <v>94</v>
      </c>
      <c r="L474" s="31" t="s">
        <v>95</v>
      </c>
    </row>
    <row r="475" spans="1:12" x14ac:dyDescent="0.2">
      <c r="A475" t="str">
        <f>VLOOKUP(B475,StateFIPS!A$2:B$52,2)</f>
        <v>Louisiana</v>
      </c>
      <c r="B475">
        <f t="shared" si="10"/>
        <v>22</v>
      </c>
      <c r="C475" s="31" t="s">
        <v>415</v>
      </c>
      <c r="D475" s="31" t="s">
        <v>93</v>
      </c>
      <c r="E475" s="31" t="s">
        <v>2937</v>
      </c>
      <c r="F475" s="31" t="s">
        <v>2938</v>
      </c>
      <c r="G475" s="32">
        <v>3094</v>
      </c>
      <c r="H475" s="31" t="s">
        <v>94</v>
      </c>
      <c r="I475" s="32">
        <v>156</v>
      </c>
      <c r="J475" s="33">
        <v>19.8333333333333</v>
      </c>
      <c r="K475" s="31" t="s">
        <v>94</v>
      </c>
      <c r="L475" s="31" t="s">
        <v>95</v>
      </c>
    </row>
    <row r="476" spans="1:12" x14ac:dyDescent="0.2">
      <c r="A476" t="str">
        <f>VLOOKUP(B476,StateFIPS!A$2:B$52,2)</f>
        <v>Texas</v>
      </c>
      <c r="B476">
        <f t="shared" si="10"/>
        <v>48</v>
      </c>
      <c r="C476" s="31" t="s">
        <v>3011</v>
      </c>
      <c r="D476" s="31" t="s">
        <v>93</v>
      </c>
      <c r="E476" s="31" t="s">
        <v>2937</v>
      </c>
      <c r="F476" s="31" t="s">
        <v>2938</v>
      </c>
      <c r="G476" s="32">
        <v>4065</v>
      </c>
      <c r="H476" s="31" t="s">
        <v>94</v>
      </c>
      <c r="I476" s="32">
        <v>215</v>
      </c>
      <c r="J476" s="33">
        <v>18.906976744186</v>
      </c>
      <c r="K476" s="31" t="s">
        <v>94</v>
      </c>
      <c r="L476" s="31" t="s">
        <v>95</v>
      </c>
    </row>
    <row r="477" spans="1:12" x14ac:dyDescent="0.2">
      <c r="A477" t="str">
        <f>VLOOKUP(B477,StateFIPS!A$2:B$52,2)</f>
        <v>Massachusetts</v>
      </c>
      <c r="B477">
        <f t="shared" si="10"/>
        <v>25</v>
      </c>
      <c r="C477" s="31" t="s">
        <v>420</v>
      </c>
      <c r="D477" s="31" t="s">
        <v>93</v>
      </c>
      <c r="E477" s="31" t="s">
        <v>2937</v>
      </c>
      <c r="F477" s="31" t="s">
        <v>2938</v>
      </c>
      <c r="G477" s="32">
        <v>18342</v>
      </c>
      <c r="H477" s="31" t="s">
        <v>94</v>
      </c>
      <c r="I477" s="32">
        <v>1343</v>
      </c>
      <c r="J477" s="33">
        <v>13.6574832464631</v>
      </c>
      <c r="K477" s="31" t="s">
        <v>94</v>
      </c>
      <c r="L477" s="31" t="s">
        <v>95</v>
      </c>
    </row>
    <row r="478" spans="1:12" x14ac:dyDescent="0.2">
      <c r="A478" t="str">
        <f>VLOOKUP(B478,StateFIPS!A$2:B$52,2)</f>
        <v>Louisiana</v>
      </c>
      <c r="B478">
        <f t="shared" si="10"/>
        <v>22</v>
      </c>
      <c r="C478" s="31" t="s">
        <v>414</v>
      </c>
      <c r="D478" s="31" t="s">
        <v>93</v>
      </c>
      <c r="E478" s="31" t="s">
        <v>2937</v>
      </c>
      <c r="F478" s="31" t="s">
        <v>2938</v>
      </c>
      <c r="G478" s="32">
        <v>2167</v>
      </c>
      <c r="H478" s="31" t="s">
        <v>94</v>
      </c>
      <c r="I478" s="32">
        <v>109</v>
      </c>
      <c r="J478" s="33">
        <v>19.880733944954098</v>
      </c>
      <c r="K478" s="31" t="s">
        <v>94</v>
      </c>
      <c r="L478" s="31" t="s">
        <v>95</v>
      </c>
    </row>
    <row r="479" spans="1:12" x14ac:dyDescent="0.2">
      <c r="A479" t="str">
        <f>VLOOKUP(B479,StateFIPS!A$2:B$52,2)</f>
        <v>Michigan</v>
      </c>
      <c r="B479">
        <f t="shared" si="10"/>
        <v>26</v>
      </c>
      <c r="C479" s="31" t="s">
        <v>1749</v>
      </c>
      <c r="D479" s="31" t="s">
        <v>93</v>
      </c>
      <c r="E479" s="31" t="s">
        <v>2937</v>
      </c>
      <c r="F479" s="31" t="s">
        <v>2938</v>
      </c>
      <c r="G479" s="32">
        <v>13979</v>
      </c>
      <c r="H479" s="31" t="s">
        <v>94</v>
      </c>
      <c r="I479" s="32">
        <v>1010</v>
      </c>
      <c r="J479" s="33">
        <v>13.8405940594059</v>
      </c>
      <c r="K479" s="31" t="s">
        <v>94</v>
      </c>
      <c r="L479" s="31" t="s">
        <v>95</v>
      </c>
    </row>
    <row r="480" spans="1:12" x14ac:dyDescent="0.2">
      <c r="A480" t="str">
        <f>VLOOKUP(B480,StateFIPS!A$2:B$52,2)</f>
        <v>Texas</v>
      </c>
      <c r="B480">
        <f t="shared" si="10"/>
        <v>48</v>
      </c>
      <c r="C480" s="31" t="s">
        <v>2633</v>
      </c>
      <c r="D480" s="31" t="s">
        <v>93</v>
      </c>
      <c r="E480" s="31" t="s">
        <v>2937</v>
      </c>
      <c r="F480" s="31" t="s">
        <v>2938</v>
      </c>
      <c r="G480" s="32">
        <v>12277</v>
      </c>
      <c r="H480" s="31" t="s">
        <v>94</v>
      </c>
      <c r="I480" s="32">
        <v>650</v>
      </c>
      <c r="J480" s="33">
        <v>18.887692307692301</v>
      </c>
      <c r="K480" s="31" t="s">
        <v>94</v>
      </c>
      <c r="L480" s="31" t="s">
        <v>95</v>
      </c>
    </row>
    <row r="481" spans="1:12" x14ac:dyDescent="0.2">
      <c r="A481" t="str">
        <f>VLOOKUP(B481,StateFIPS!A$2:B$52,2)</f>
        <v>Texas</v>
      </c>
      <c r="B481">
        <f t="shared" si="10"/>
        <v>48</v>
      </c>
      <c r="C481" s="31" t="s">
        <v>829</v>
      </c>
      <c r="D481" s="31" t="s">
        <v>93</v>
      </c>
      <c r="E481" s="31" t="s">
        <v>2937</v>
      </c>
      <c r="F481" s="31" t="s">
        <v>2938</v>
      </c>
      <c r="G481" s="32">
        <v>41851</v>
      </c>
      <c r="H481" s="31" t="s">
        <v>94</v>
      </c>
      <c r="I481" s="32">
        <v>2214</v>
      </c>
      <c r="J481" s="33">
        <v>18.9028906955736</v>
      </c>
      <c r="K481" s="31" t="s">
        <v>94</v>
      </c>
      <c r="L481" s="31" t="s">
        <v>95</v>
      </c>
    </row>
    <row r="482" spans="1:12" x14ac:dyDescent="0.2">
      <c r="A482" t="str">
        <f>VLOOKUP(B482,StateFIPS!A$2:B$52,2)</f>
        <v>Tennessee</v>
      </c>
      <c r="B482">
        <f t="shared" si="10"/>
        <v>47</v>
      </c>
      <c r="C482" s="31" t="s">
        <v>961</v>
      </c>
      <c r="D482" s="31" t="s">
        <v>93</v>
      </c>
      <c r="E482" s="31" t="s">
        <v>2937</v>
      </c>
      <c r="F482" s="31" t="s">
        <v>2938</v>
      </c>
      <c r="G482" s="32">
        <v>13377</v>
      </c>
      <c r="H482" s="31" t="s">
        <v>94</v>
      </c>
      <c r="I482" s="32">
        <v>655</v>
      </c>
      <c r="J482" s="33">
        <v>20.4229007633588</v>
      </c>
      <c r="K482" s="31" t="s">
        <v>94</v>
      </c>
      <c r="L482" s="31" t="s">
        <v>95</v>
      </c>
    </row>
    <row r="483" spans="1:12" x14ac:dyDescent="0.2">
      <c r="A483" t="str">
        <f>VLOOKUP(B483,StateFIPS!A$2:B$52,2)</f>
        <v>Texas</v>
      </c>
      <c r="B483">
        <f t="shared" si="10"/>
        <v>48</v>
      </c>
      <c r="C483" s="31" t="s">
        <v>831</v>
      </c>
      <c r="D483" s="31" t="s">
        <v>93</v>
      </c>
      <c r="E483" s="31" t="s">
        <v>2937</v>
      </c>
      <c r="F483" s="31" t="s">
        <v>2938</v>
      </c>
      <c r="G483" s="32">
        <v>27583</v>
      </c>
      <c r="H483" s="31" t="s">
        <v>94</v>
      </c>
      <c r="I483" s="32">
        <v>1459</v>
      </c>
      <c r="J483" s="33">
        <v>18.905414667580501</v>
      </c>
      <c r="K483" s="31" t="s">
        <v>94</v>
      </c>
      <c r="L483" s="31" t="s">
        <v>95</v>
      </c>
    </row>
    <row r="484" spans="1:12" x14ac:dyDescent="0.2">
      <c r="A484" t="str">
        <f>VLOOKUP(B484,StateFIPS!A$2:B$52,2)</f>
        <v>Michigan</v>
      </c>
      <c r="B484">
        <f t="shared" si="10"/>
        <v>26</v>
      </c>
      <c r="C484" s="31" t="s">
        <v>1713</v>
      </c>
      <c r="D484" s="31" t="s">
        <v>93</v>
      </c>
      <c r="E484" s="31" t="s">
        <v>2937</v>
      </c>
      <c r="F484" s="31" t="s">
        <v>2938</v>
      </c>
      <c r="G484" s="32">
        <v>13979</v>
      </c>
      <c r="H484" s="31" t="s">
        <v>94</v>
      </c>
      <c r="I484" s="32">
        <v>1010</v>
      </c>
      <c r="J484" s="33">
        <v>13.8405940594059</v>
      </c>
      <c r="K484" s="31" t="s">
        <v>94</v>
      </c>
      <c r="L484" s="31" t="s">
        <v>95</v>
      </c>
    </row>
    <row r="485" spans="1:12" x14ac:dyDescent="0.2">
      <c r="A485" t="str">
        <f>VLOOKUP(B485,StateFIPS!A$2:B$52,2)</f>
        <v>Louisiana</v>
      </c>
      <c r="B485">
        <f t="shared" si="10"/>
        <v>22</v>
      </c>
      <c r="C485" s="31" t="s">
        <v>412</v>
      </c>
      <c r="D485" s="31" t="s">
        <v>93</v>
      </c>
      <c r="E485" s="31" t="s">
        <v>2937</v>
      </c>
      <c r="F485" s="31" t="s">
        <v>2938</v>
      </c>
      <c r="G485" s="32">
        <v>10108</v>
      </c>
      <c r="H485" s="31" t="s">
        <v>94</v>
      </c>
      <c r="I485" s="32">
        <v>510</v>
      </c>
      <c r="J485" s="33">
        <v>19.819607843137302</v>
      </c>
      <c r="K485" s="31" t="s">
        <v>94</v>
      </c>
      <c r="L485" s="31" t="s">
        <v>95</v>
      </c>
    </row>
    <row r="486" spans="1:12" x14ac:dyDescent="0.2">
      <c r="A486" t="str">
        <f>VLOOKUP(B486,StateFIPS!A$2:B$52,2)</f>
        <v>Louisiana</v>
      </c>
      <c r="B486">
        <f t="shared" si="10"/>
        <v>22</v>
      </c>
      <c r="C486" s="31" t="s">
        <v>411</v>
      </c>
      <c r="D486" s="31" t="s">
        <v>93</v>
      </c>
      <c r="E486" s="31" t="s">
        <v>2937</v>
      </c>
      <c r="F486" s="31" t="s">
        <v>2938</v>
      </c>
      <c r="G486" s="32">
        <v>10108</v>
      </c>
      <c r="H486" s="31" t="s">
        <v>94</v>
      </c>
      <c r="I486" s="32">
        <v>510</v>
      </c>
      <c r="J486" s="33">
        <v>19.819607843137302</v>
      </c>
      <c r="K486" s="31" t="s">
        <v>94</v>
      </c>
      <c r="L486" s="31" t="s">
        <v>95</v>
      </c>
    </row>
    <row r="487" spans="1:12" x14ac:dyDescent="0.2">
      <c r="A487" t="str">
        <f>VLOOKUP(B487,StateFIPS!A$2:B$52,2)</f>
        <v>Louisiana</v>
      </c>
      <c r="B487">
        <f t="shared" si="10"/>
        <v>22</v>
      </c>
      <c r="C487" s="31" t="s">
        <v>3012</v>
      </c>
      <c r="D487" s="31" t="s">
        <v>93</v>
      </c>
      <c r="E487" s="31" t="s">
        <v>2937</v>
      </c>
      <c r="F487" s="31" t="s">
        <v>2938</v>
      </c>
      <c r="G487" s="32">
        <v>10108</v>
      </c>
      <c r="H487" s="31" t="s">
        <v>94</v>
      </c>
      <c r="I487" s="32">
        <v>510</v>
      </c>
      <c r="J487" s="33">
        <v>19.819607843137302</v>
      </c>
      <c r="K487" s="31" t="s">
        <v>94</v>
      </c>
      <c r="L487" s="31" t="s">
        <v>95</v>
      </c>
    </row>
    <row r="488" spans="1:12" x14ac:dyDescent="0.2">
      <c r="A488" t="str">
        <f>VLOOKUP(B488,StateFIPS!A$2:B$52,2)</f>
        <v>Louisiana</v>
      </c>
      <c r="B488">
        <f t="shared" si="10"/>
        <v>22</v>
      </c>
      <c r="C488" s="31" t="s">
        <v>410</v>
      </c>
      <c r="D488" s="31" t="s">
        <v>93</v>
      </c>
      <c r="E488" s="31" t="s">
        <v>2937</v>
      </c>
      <c r="F488" s="31" t="s">
        <v>2938</v>
      </c>
      <c r="G488" s="32">
        <v>980</v>
      </c>
      <c r="H488" s="31" t="s">
        <v>94</v>
      </c>
      <c r="I488" s="32">
        <v>49.89</v>
      </c>
      <c r="J488" s="33">
        <v>19.643215073160999</v>
      </c>
      <c r="K488" s="31" t="s">
        <v>94</v>
      </c>
      <c r="L488" s="31" t="s">
        <v>95</v>
      </c>
    </row>
    <row r="489" spans="1:12" x14ac:dyDescent="0.2">
      <c r="A489" t="str">
        <f>VLOOKUP(B489,StateFIPS!A$2:B$52,2)</f>
        <v>Louisiana</v>
      </c>
      <c r="B489">
        <f t="shared" si="10"/>
        <v>22</v>
      </c>
      <c r="C489" s="31" t="s">
        <v>268</v>
      </c>
      <c r="D489" s="31" t="s">
        <v>93</v>
      </c>
      <c r="E489" s="31" t="s">
        <v>2937</v>
      </c>
      <c r="F489" s="31" t="s">
        <v>2938</v>
      </c>
      <c r="G489" s="32">
        <v>10108</v>
      </c>
      <c r="H489" s="31" t="s">
        <v>94</v>
      </c>
      <c r="I489" s="32">
        <v>510</v>
      </c>
      <c r="J489" s="33">
        <v>19.819607843137302</v>
      </c>
      <c r="K489" s="31" t="s">
        <v>94</v>
      </c>
      <c r="L489" s="31" t="s">
        <v>95</v>
      </c>
    </row>
    <row r="490" spans="1:12" x14ac:dyDescent="0.2">
      <c r="A490" t="str">
        <f>VLOOKUP(B490,StateFIPS!A$2:B$52,2)</f>
        <v>Louisiana</v>
      </c>
      <c r="B490">
        <f t="shared" si="10"/>
        <v>22</v>
      </c>
      <c r="C490" s="31" t="s">
        <v>448</v>
      </c>
      <c r="D490" s="31" t="s">
        <v>93</v>
      </c>
      <c r="E490" s="31" t="s">
        <v>2937</v>
      </c>
      <c r="F490" s="31" t="s">
        <v>2938</v>
      </c>
      <c r="G490" s="32">
        <v>1882</v>
      </c>
      <c r="H490" s="31" t="s">
        <v>94</v>
      </c>
      <c r="I490" s="32">
        <v>95</v>
      </c>
      <c r="J490" s="33">
        <v>19.810526315789499</v>
      </c>
      <c r="K490" s="31" t="s">
        <v>94</v>
      </c>
      <c r="L490" s="31" t="s">
        <v>95</v>
      </c>
    </row>
    <row r="491" spans="1:12" x14ac:dyDescent="0.2">
      <c r="A491" t="str">
        <f>VLOOKUP(B491,StateFIPS!A$2:B$52,2)</f>
        <v>Texas</v>
      </c>
      <c r="B491">
        <f t="shared" si="10"/>
        <v>48</v>
      </c>
      <c r="C491" s="31" t="s">
        <v>832</v>
      </c>
      <c r="D491" s="31" t="s">
        <v>93</v>
      </c>
      <c r="E491" s="31" t="s">
        <v>2937</v>
      </c>
      <c r="F491" s="31" t="s">
        <v>2938</v>
      </c>
      <c r="G491" s="32">
        <v>6418</v>
      </c>
      <c r="H491" s="31" t="s">
        <v>94</v>
      </c>
      <c r="I491" s="32">
        <v>340</v>
      </c>
      <c r="J491" s="33">
        <v>18.8764705882353</v>
      </c>
      <c r="K491" s="31" t="s">
        <v>94</v>
      </c>
      <c r="L491" s="31" t="s">
        <v>95</v>
      </c>
    </row>
    <row r="492" spans="1:12" x14ac:dyDescent="0.2">
      <c r="A492" t="str">
        <f>VLOOKUP(B492,StateFIPS!A$2:B$52,2)</f>
        <v>Michigan</v>
      </c>
      <c r="B492">
        <f t="shared" si="10"/>
        <v>26</v>
      </c>
      <c r="C492" s="31" t="s">
        <v>451</v>
      </c>
      <c r="D492" s="31" t="s">
        <v>93</v>
      </c>
      <c r="E492" s="31" t="s">
        <v>2937</v>
      </c>
      <c r="F492" s="31" t="s">
        <v>2938</v>
      </c>
      <c r="G492" s="32">
        <v>13979</v>
      </c>
      <c r="H492" s="31" t="s">
        <v>94</v>
      </c>
      <c r="I492" s="32">
        <v>1010</v>
      </c>
      <c r="J492" s="33">
        <v>13.8405940594059</v>
      </c>
      <c r="K492" s="31" t="s">
        <v>94</v>
      </c>
      <c r="L492" s="31" t="s">
        <v>95</v>
      </c>
    </row>
    <row r="493" spans="1:12" x14ac:dyDescent="0.2">
      <c r="A493" t="str">
        <f>VLOOKUP(B493,StateFIPS!A$2:B$52,2)</f>
        <v>Michigan</v>
      </c>
      <c r="B493">
        <f t="shared" si="10"/>
        <v>26</v>
      </c>
      <c r="C493" s="31" t="s">
        <v>1710</v>
      </c>
      <c r="D493" s="31" t="s">
        <v>93</v>
      </c>
      <c r="E493" s="31" t="s">
        <v>2937</v>
      </c>
      <c r="F493" s="31" t="s">
        <v>2938</v>
      </c>
      <c r="G493" s="32">
        <v>5915</v>
      </c>
      <c r="H493" s="31" t="s">
        <v>94</v>
      </c>
      <c r="I493" s="32">
        <v>427</v>
      </c>
      <c r="J493" s="33">
        <v>13.8524590163934</v>
      </c>
      <c r="K493" s="31" t="s">
        <v>94</v>
      </c>
      <c r="L493" s="31" t="s">
        <v>95</v>
      </c>
    </row>
    <row r="494" spans="1:12" x14ac:dyDescent="0.2">
      <c r="A494" t="str">
        <f>VLOOKUP(B494,StateFIPS!A$2:B$52,2)</f>
        <v>Texas</v>
      </c>
      <c r="B494">
        <f t="shared" si="10"/>
        <v>48</v>
      </c>
      <c r="C494" s="31" t="s">
        <v>833</v>
      </c>
      <c r="D494" s="31" t="s">
        <v>93</v>
      </c>
      <c r="E494" s="31" t="s">
        <v>2937</v>
      </c>
      <c r="F494" s="31" t="s">
        <v>2938</v>
      </c>
      <c r="G494" s="32">
        <v>10602</v>
      </c>
      <c r="H494" s="31" t="s">
        <v>94</v>
      </c>
      <c r="I494" s="32">
        <v>561</v>
      </c>
      <c r="J494" s="33">
        <v>18.898395721925102</v>
      </c>
      <c r="K494" s="31" t="s">
        <v>94</v>
      </c>
      <c r="L494" s="31" t="s">
        <v>95</v>
      </c>
    </row>
    <row r="495" spans="1:12" x14ac:dyDescent="0.2">
      <c r="A495" t="str">
        <f>VLOOKUP(B495,StateFIPS!A$2:B$52,2)</f>
        <v>Texas</v>
      </c>
      <c r="B495">
        <f t="shared" si="10"/>
        <v>48</v>
      </c>
      <c r="C495" s="31" t="s">
        <v>2659</v>
      </c>
      <c r="D495" s="31" t="s">
        <v>93</v>
      </c>
      <c r="E495" s="31" t="s">
        <v>2937</v>
      </c>
      <c r="F495" s="31" t="s">
        <v>2938</v>
      </c>
      <c r="G495" s="32">
        <v>10484</v>
      </c>
      <c r="H495" s="31" t="s">
        <v>94</v>
      </c>
      <c r="I495" s="32">
        <v>554</v>
      </c>
      <c r="J495" s="33">
        <v>18.9241877256318</v>
      </c>
      <c r="K495" s="31" t="s">
        <v>94</v>
      </c>
      <c r="L495" s="31" t="s">
        <v>95</v>
      </c>
    </row>
    <row r="496" spans="1:12" x14ac:dyDescent="0.2">
      <c r="A496" t="str">
        <f>VLOOKUP(B496,StateFIPS!A$2:B$52,2)</f>
        <v>Louisiana</v>
      </c>
      <c r="B496">
        <f t="shared" si="10"/>
        <v>22</v>
      </c>
      <c r="C496" s="31" t="s">
        <v>170</v>
      </c>
      <c r="D496" s="31" t="s">
        <v>93</v>
      </c>
      <c r="E496" s="31" t="s">
        <v>2937</v>
      </c>
      <c r="F496" s="31" t="s">
        <v>2938</v>
      </c>
      <c r="G496" s="32">
        <v>9438</v>
      </c>
      <c r="H496" s="31" t="s">
        <v>94</v>
      </c>
      <c r="I496" s="32">
        <v>477</v>
      </c>
      <c r="J496" s="33">
        <v>19.7861635220126</v>
      </c>
      <c r="K496" s="31" t="s">
        <v>94</v>
      </c>
      <c r="L496" s="31" t="s">
        <v>95</v>
      </c>
    </row>
    <row r="497" spans="1:12" x14ac:dyDescent="0.2">
      <c r="A497" t="str">
        <f>VLOOKUP(B497,StateFIPS!A$2:B$52,2)</f>
        <v>Texas</v>
      </c>
      <c r="B497">
        <f t="shared" si="10"/>
        <v>48</v>
      </c>
      <c r="C497" s="31" t="s">
        <v>830</v>
      </c>
      <c r="D497" s="31" t="s">
        <v>93</v>
      </c>
      <c r="E497" s="31" t="s">
        <v>2937</v>
      </c>
      <c r="F497" s="31" t="s">
        <v>2938</v>
      </c>
      <c r="G497" s="32">
        <v>2988</v>
      </c>
      <c r="H497" s="31" t="s">
        <v>94</v>
      </c>
      <c r="I497" s="32">
        <v>158</v>
      </c>
      <c r="J497" s="33">
        <v>18.9113924050633</v>
      </c>
      <c r="K497" s="31" t="s">
        <v>94</v>
      </c>
      <c r="L497" s="31" t="s">
        <v>95</v>
      </c>
    </row>
    <row r="498" spans="1:12" x14ac:dyDescent="0.2">
      <c r="A498" t="str">
        <f>VLOOKUP(B498,StateFIPS!A$2:B$52,2)</f>
        <v>Kentucky</v>
      </c>
      <c r="B498">
        <f t="shared" si="10"/>
        <v>21</v>
      </c>
      <c r="C498" s="31" t="s">
        <v>197</v>
      </c>
      <c r="D498" s="31" t="s">
        <v>93</v>
      </c>
      <c r="E498" s="31" t="s">
        <v>2937</v>
      </c>
      <c r="F498" s="31" t="s">
        <v>2938</v>
      </c>
      <c r="G498" s="32">
        <v>18469</v>
      </c>
      <c r="H498" s="31" t="s">
        <v>94</v>
      </c>
      <c r="I498" s="32">
        <v>897</v>
      </c>
      <c r="J498" s="33">
        <v>20.589743589743598</v>
      </c>
      <c r="K498" s="31" t="s">
        <v>94</v>
      </c>
      <c r="L498" s="31" t="s">
        <v>95</v>
      </c>
    </row>
    <row r="499" spans="1:12" x14ac:dyDescent="0.2">
      <c r="A499" t="str">
        <f>VLOOKUP(B499,StateFIPS!A$2:B$52,2)</f>
        <v>Kentucky</v>
      </c>
      <c r="B499">
        <f t="shared" si="10"/>
        <v>21</v>
      </c>
      <c r="C499" s="31" t="s">
        <v>160</v>
      </c>
      <c r="D499" s="31" t="s">
        <v>93</v>
      </c>
      <c r="E499" s="31" t="s">
        <v>2937</v>
      </c>
      <c r="F499" s="31" t="s">
        <v>2938</v>
      </c>
      <c r="G499" s="32">
        <v>893</v>
      </c>
      <c r="H499" s="31" t="s">
        <v>94</v>
      </c>
      <c r="I499" s="32">
        <v>43.39</v>
      </c>
      <c r="J499" s="33">
        <v>20.580778981332099</v>
      </c>
      <c r="K499" s="31" t="s">
        <v>94</v>
      </c>
      <c r="L499" s="31" t="s">
        <v>95</v>
      </c>
    </row>
    <row r="500" spans="1:12" x14ac:dyDescent="0.2">
      <c r="A500" t="str">
        <f>VLOOKUP(B500,StateFIPS!A$2:B$52,2)</f>
        <v>Tennessee</v>
      </c>
      <c r="B500">
        <f t="shared" si="10"/>
        <v>47</v>
      </c>
      <c r="C500" s="31" t="s">
        <v>905</v>
      </c>
      <c r="D500" s="31" t="s">
        <v>93</v>
      </c>
      <c r="E500" s="31" t="s">
        <v>2937</v>
      </c>
      <c r="F500" s="31" t="s">
        <v>2938</v>
      </c>
      <c r="G500" s="32">
        <v>26821</v>
      </c>
      <c r="H500" s="31" t="s">
        <v>94</v>
      </c>
      <c r="I500" s="32">
        <v>1312</v>
      </c>
      <c r="J500" s="33">
        <v>20.4428353658537</v>
      </c>
      <c r="K500" s="31" t="s">
        <v>94</v>
      </c>
      <c r="L500" s="31" t="s">
        <v>95</v>
      </c>
    </row>
    <row r="501" spans="1:12" x14ac:dyDescent="0.2">
      <c r="A501" t="str">
        <f>VLOOKUP(B501,StateFIPS!A$2:B$52,2)</f>
        <v>Tennessee</v>
      </c>
      <c r="B501">
        <f t="shared" si="10"/>
        <v>47</v>
      </c>
      <c r="C501" s="31" t="s">
        <v>2666</v>
      </c>
      <c r="D501" s="31" t="s">
        <v>93</v>
      </c>
      <c r="E501" s="31" t="s">
        <v>2937</v>
      </c>
      <c r="F501" s="31" t="s">
        <v>2938</v>
      </c>
      <c r="G501" s="32">
        <v>5669</v>
      </c>
      <c r="H501" s="31" t="s">
        <v>94</v>
      </c>
      <c r="I501" s="32">
        <v>278</v>
      </c>
      <c r="J501" s="33">
        <v>20.3920863309353</v>
      </c>
      <c r="K501" s="31" t="s">
        <v>94</v>
      </c>
      <c r="L501" s="31" t="s">
        <v>95</v>
      </c>
    </row>
    <row r="502" spans="1:12" x14ac:dyDescent="0.2">
      <c r="A502" t="str">
        <f>VLOOKUP(B502,StateFIPS!A$2:B$52,2)</f>
        <v>Tennessee</v>
      </c>
      <c r="B502">
        <f t="shared" si="10"/>
        <v>47</v>
      </c>
      <c r="C502" s="31" t="s">
        <v>904</v>
      </c>
      <c r="D502" s="31" t="s">
        <v>93</v>
      </c>
      <c r="E502" s="31" t="s">
        <v>2937</v>
      </c>
      <c r="F502" s="31" t="s">
        <v>2938</v>
      </c>
      <c r="G502" s="32">
        <v>6283</v>
      </c>
      <c r="H502" s="31" t="s">
        <v>94</v>
      </c>
      <c r="I502" s="32">
        <v>307</v>
      </c>
      <c r="J502" s="33">
        <v>20.4657980456026</v>
      </c>
      <c r="K502" s="31" t="s">
        <v>94</v>
      </c>
      <c r="L502" s="31" t="s">
        <v>95</v>
      </c>
    </row>
    <row r="503" spans="1:12" x14ac:dyDescent="0.2">
      <c r="A503" t="str">
        <f>VLOOKUP(B503,StateFIPS!A$2:B$52,2)</f>
        <v>Tennessee</v>
      </c>
      <c r="B503">
        <f t="shared" si="10"/>
        <v>47</v>
      </c>
      <c r="C503" s="31" t="s">
        <v>902</v>
      </c>
      <c r="D503" s="31" t="s">
        <v>93</v>
      </c>
      <c r="E503" s="31" t="s">
        <v>2937</v>
      </c>
      <c r="F503" s="31" t="s">
        <v>2938</v>
      </c>
      <c r="G503" s="32">
        <v>7874</v>
      </c>
      <c r="H503" s="31" t="s">
        <v>94</v>
      </c>
      <c r="I503" s="32">
        <v>385</v>
      </c>
      <c r="J503" s="33">
        <v>20.451948051948101</v>
      </c>
      <c r="K503" s="31" t="s">
        <v>94</v>
      </c>
      <c r="L503" s="31" t="s">
        <v>95</v>
      </c>
    </row>
    <row r="504" spans="1:12" x14ac:dyDescent="0.2">
      <c r="A504" t="str">
        <f>VLOOKUP(B504,StateFIPS!A$2:B$52,2)</f>
        <v>Texas</v>
      </c>
      <c r="B504">
        <f t="shared" si="10"/>
        <v>48</v>
      </c>
      <c r="C504" s="31" t="s">
        <v>838</v>
      </c>
      <c r="D504" s="31" t="s">
        <v>93</v>
      </c>
      <c r="E504" s="31" t="s">
        <v>2937</v>
      </c>
      <c r="F504" s="31" t="s">
        <v>2938</v>
      </c>
      <c r="G504" s="32">
        <v>2710</v>
      </c>
      <c r="H504" s="31" t="s">
        <v>94</v>
      </c>
      <c r="I504" s="32">
        <v>144</v>
      </c>
      <c r="J504" s="33">
        <v>18.8194444444444</v>
      </c>
      <c r="K504" s="31" t="s">
        <v>94</v>
      </c>
      <c r="L504" s="31" t="s">
        <v>95</v>
      </c>
    </row>
    <row r="505" spans="1:12" x14ac:dyDescent="0.2">
      <c r="A505" t="str">
        <f>VLOOKUP(B505,StateFIPS!A$2:B$52,2)</f>
        <v>Texas</v>
      </c>
      <c r="B505">
        <f t="shared" si="10"/>
        <v>48</v>
      </c>
      <c r="C505" s="31" t="s">
        <v>840</v>
      </c>
      <c r="D505" s="31" t="s">
        <v>93</v>
      </c>
      <c r="E505" s="31" t="s">
        <v>2937</v>
      </c>
      <c r="F505" s="31" t="s">
        <v>2938</v>
      </c>
      <c r="G505" s="32">
        <v>9167</v>
      </c>
      <c r="H505" s="31" t="s">
        <v>94</v>
      </c>
      <c r="I505" s="32">
        <v>485</v>
      </c>
      <c r="J505" s="33">
        <v>18.901030927835102</v>
      </c>
      <c r="K505" s="31" t="s">
        <v>94</v>
      </c>
      <c r="L505" s="31" t="s">
        <v>95</v>
      </c>
    </row>
    <row r="506" spans="1:12" x14ac:dyDescent="0.2">
      <c r="A506" t="str">
        <f>VLOOKUP(B506,StateFIPS!A$2:B$52,2)</f>
        <v>Texas</v>
      </c>
      <c r="B506">
        <f t="shared" si="10"/>
        <v>48</v>
      </c>
      <c r="C506" s="31" t="s">
        <v>841</v>
      </c>
      <c r="D506" s="31" t="s">
        <v>93</v>
      </c>
      <c r="E506" s="31" t="s">
        <v>2937</v>
      </c>
      <c r="F506" s="31" t="s">
        <v>2938</v>
      </c>
      <c r="G506" s="32">
        <v>2153</v>
      </c>
      <c r="H506" s="31" t="s">
        <v>94</v>
      </c>
      <c r="I506" s="32">
        <v>113</v>
      </c>
      <c r="J506" s="33">
        <v>19.053097345132699</v>
      </c>
      <c r="K506" s="31" t="s">
        <v>94</v>
      </c>
      <c r="L506" s="31" t="s">
        <v>95</v>
      </c>
    </row>
    <row r="507" spans="1:12" x14ac:dyDescent="0.2">
      <c r="A507" t="str">
        <f>VLOOKUP(B507,StateFIPS!A$2:B$52,2)</f>
        <v>Kentucky</v>
      </c>
      <c r="B507">
        <f t="shared" si="10"/>
        <v>21</v>
      </c>
      <c r="C507" s="31" t="s">
        <v>159</v>
      </c>
      <c r="D507" s="31" t="s">
        <v>93</v>
      </c>
      <c r="E507" s="31" t="s">
        <v>2937</v>
      </c>
      <c r="F507" s="31" t="s">
        <v>2938</v>
      </c>
      <c r="G507" s="32">
        <v>34348</v>
      </c>
      <c r="H507" s="31" t="s">
        <v>94</v>
      </c>
      <c r="I507" s="32">
        <v>1668</v>
      </c>
      <c r="J507" s="33">
        <v>20.592326139088701</v>
      </c>
      <c r="K507" s="31" t="s">
        <v>94</v>
      </c>
      <c r="L507" s="31" t="s">
        <v>95</v>
      </c>
    </row>
    <row r="508" spans="1:12" x14ac:dyDescent="0.2">
      <c r="A508" t="str">
        <f>VLOOKUP(B508,StateFIPS!A$2:B$52,2)</f>
        <v>Kentucky</v>
      </c>
      <c r="B508">
        <f t="shared" si="10"/>
        <v>21</v>
      </c>
      <c r="C508" s="31" t="s">
        <v>1879</v>
      </c>
      <c r="D508" s="31" t="s">
        <v>93</v>
      </c>
      <c r="E508" s="31" t="s">
        <v>2937</v>
      </c>
      <c r="F508" s="31" t="s">
        <v>2938</v>
      </c>
      <c r="G508" s="32">
        <v>34959</v>
      </c>
      <c r="H508" s="31" t="s">
        <v>94</v>
      </c>
      <c r="I508" s="32">
        <v>1696</v>
      </c>
      <c r="J508" s="33">
        <v>20.612617924528301</v>
      </c>
      <c r="K508" s="31" t="s">
        <v>94</v>
      </c>
      <c r="L508" s="31" t="s">
        <v>95</v>
      </c>
    </row>
    <row r="509" spans="1:12" x14ac:dyDescent="0.2">
      <c r="A509" t="str">
        <f>VLOOKUP(B509,StateFIPS!A$2:B$52,2)</f>
        <v>Kentucky</v>
      </c>
      <c r="B509">
        <f t="shared" si="10"/>
        <v>21</v>
      </c>
      <c r="C509" s="31" t="s">
        <v>167</v>
      </c>
      <c r="D509" s="31" t="s">
        <v>93</v>
      </c>
      <c r="E509" s="31" t="s">
        <v>2937</v>
      </c>
      <c r="F509" s="31" t="s">
        <v>2938</v>
      </c>
      <c r="G509" s="32">
        <v>82.17</v>
      </c>
      <c r="H509" s="31" t="s">
        <v>94</v>
      </c>
      <c r="I509" s="32">
        <v>3.81</v>
      </c>
      <c r="J509" s="33">
        <v>21.566929133858299</v>
      </c>
      <c r="K509" s="31" t="s">
        <v>94</v>
      </c>
      <c r="L509" s="31" t="s">
        <v>95</v>
      </c>
    </row>
    <row r="510" spans="1:12" x14ac:dyDescent="0.2">
      <c r="A510" t="str">
        <f>VLOOKUP(B510,StateFIPS!A$2:B$52,2)</f>
        <v>Michigan</v>
      </c>
      <c r="B510">
        <f t="shared" si="10"/>
        <v>26</v>
      </c>
      <c r="C510" s="31" t="s">
        <v>1727</v>
      </c>
      <c r="D510" s="31" t="s">
        <v>93</v>
      </c>
      <c r="E510" s="31" t="s">
        <v>2937</v>
      </c>
      <c r="F510" s="31" t="s">
        <v>2938</v>
      </c>
      <c r="G510" s="32">
        <v>6932</v>
      </c>
      <c r="H510" s="31" t="s">
        <v>94</v>
      </c>
      <c r="I510" s="32">
        <v>502</v>
      </c>
      <c r="J510" s="33">
        <v>13.808764940239</v>
      </c>
      <c r="K510" s="31" t="s">
        <v>94</v>
      </c>
      <c r="L510" s="31" t="s">
        <v>95</v>
      </c>
    </row>
    <row r="511" spans="1:12" x14ac:dyDescent="0.2">
      <c r="A511" t="str">
        <f>VLOOKUP(B511,StateFIPS!A$2:B$52,2)</f>
        <v>Kentucky</v>
      </c>
      <c r="B511">
        <f t="shared" si="10"/>
        <v>21</v>
      </c>
      <c r="C511" s="31" t="s">
        <v>1920</v>
      </c>
      <c r="D511" s="31" t="s">
        <v>93</v>
      </c>
      <c r="E511" s="31" t="s">
        <v>2937</v>
      </c>
      <c r="F511" s="31" t="s">
        <v>2938</v>
      </c>
      <c r="G511" s="32">
        <v>5386</v>
      </c>
      <c r="H511" s="31" t="s">
        <v>94</v>
      </c>
      <c r="I511" s="32">
        <v>261</v>
      </c>
      <c r="J511" s="33">
        <v>20.636015325670499</v>
      </c>
      <c r="K511" s="31" t="s">
        <v>94</v>
      </c>
      <c r="L511" s="31" t="s">
        <v>95</v>
      </c>
    </row>
    <row r="512" spans="1:12" x14ac:dyDescent="0.2">
      <c r="A512" t="str">
        <f>VLOOKUP(B512,StateFIPS!A$2:B$52,2)</f>
        <v>Texas</v>
      </c>
      <c r="B512">
        <f t="shared" si="10"/>
        <v>48</v>
      </c>
      <c r="C512" s="31" t="s">
        <v>2355</v>
      </c>
      <c r="D512" s="31" t="s">
        <v>93</v>
      </c>
      <c r="E512" s="31" t="s">
        <v>2937</v>
      </c>
      <c r="F512" s="31" t="s">
        <v>2938</v>
      </c>
      <c r="G512" s="32">
        <v>8848</v>
      </c>
      <c r="H512" s="31" t="s">
        <v>94</v>
      </c>
      <c r="I512" s="32">
        <v>468</v>
      </c>
      <c r="J512" s="33">
        <v>18.905982905982899</v>
      </c>
      <c r="K512" s="31" t="s">
        <v>94</v>
      </c>
      <c r="L512" s="31" t="s">
        <v>95</v>
      </c>
    </row>
    <row r="513" spans="1:12" x14ac:dyDescent="0.2">
      <c r="A513" t="str">
        <f>VLOOKUP(B513,StateFIPS!A$2:B$52,2)</f>
        <v>Kentucky</v>
      </c>
      <c r="B513">
        <f t="shared" si="10"/>
        <v>21</v>
      </c>
      <c r="C513" s="31" t="s">
        <v>1925</v>
      </c>
      <c r="D513" s="31" t="s">
        <v>93</v>
      </c>
      <c r="E513" s="31" t="s">
        <v>2937</v>
      </c>
      <c r="F513" s="31" t="s">
        <v>2938</v>
      </c>
      <c r="G513" s="32">
        <v>7236</v>
      </c>
      <c r="H513" s="31" t="s">
        <v>94</v>
      </c>
      <c r="I513" s="32">
        <v>351</v>
      </c>
      <c r="J513" s="33">
        <v>20.615384615384599</v>
      </c>
      <c r="K513" s="31" t="s">
        <v>94</v>
      </c>
      <c r="L513" s="31" t="s">
        <v>95</v>
      </c>
    </row>
    <row r="514" spans="1:12" x14ac:dyDescent="0.2">
      <c r="A514" t="str">
        <f>VLOOKUP(B514,StateFIPS!A$2:B$52,2)</f>
        <v>Tennessee</v>
      </c>
      <c r="B514">
        <f t="shared" si="10"/>
        <v>47</v>
      </c>
      <c r="C514" s="31" t="s">
        <v>900</v>
      </c>
      <c r="D514" s="31" t="s">
        <v>93</v>
      </c>
      <c r="E514" s="31" t="s">
        <v>2937</v>
      </c>
      <c r="F514" s="31" t="s">
        <v>2938</v>
      </c>
      <c r="G514" s="32">
        <v>18052</v>
      </c>
      <c r="H514" s="31" t="s">
        <v>94</v>
      </c>
      <c r="I514" s="32">
        <v>883</v>
      </c>
      <c r="J514" s="33">
        <v>20.443941109852801</v>
      </c>
      <c r="K514" s="31" t="s">
        <v>94</v>
      </c>
      <c r="L514" s="31" t="s">
        <v>95</v>
      </c>
    </row>
    <row r="515" spans="1:12" x14ac:dyDescent="0.2">
      <c r="A515" t="str">
        <f>VLOOKUP(B515,StateFIPS!A$2:B$52,2)</f>
        <v>Tennessee</v>
      </c>
      <c r="B515">
        <f t="shared" ref="B515:B578" si="11">VALUE(LEFT(C515,2))</f>
        <v>47</v>
      </c>
      <c r="C515" s="31" t="s">
        <v>899</v>
      </c>
      <c r="D515" s="31" t="s">
        <v>93</v>
      </c>
      <c r="E515" s="31" t="s">
        <v>2937</v>
      </c>
      <c r="F515" s="31" t="s">
        <v>2938</v>
      </c>
      <c r="G515" s="32">
        <v>28546</v>
      </c>
      <c r="H515" s="31" t="s">
        <v>94</v>
      </c>
      <c r="I515" s="32">
        <v>1396</v>
      </c>
      <c r="J515" s="33">
        <v>20.448424068767899</v>
      </c>
      <c r="K515" s="31" t="s">
        <v>94</v>
      </c>
      <c r="L515" s="31" t="s">
        <v>95</v>
      </c>
    </row>
    <row r="516" spans="1:12" x14ac:dyDescent="0.2">
      <c r="A516" t="str">
        <f>VLOOKUP(B516,StateFIPS!A$2:B$52,2)</f>
        <v>Tennessee</v>
      </c>
      <c r="B516">
        <f t="shared" si="11"/>
        <v>47</v>
      </c>
      <c r="C516" s="31" t="s">
        <v>890</v>
      </c>
      <c r="D516" s="31" t="s">
        <v>93</v>
      </c>
      <c r="E516" s="31" t="s">
        <v>2937</v>
      </c>
      <c r="F516" s="31" t="s">
        <v>2938</v>
      </c>
      <c r="G516" s="32">
        <v>13377</v>
      </c>
      <c r="H516" s="31" t="s">
        <v>94</v>
      </c>
      <c r="I516" s="32">
        <v>655</v>
      </c>
      <c r="J516" s="33">
        <v>20.4229007633588</v>
      </c>
      <c r="K516" s="31" t="s">
        <v>94</v>
      </c>
      <c r="L516" s="31" t="s">
        <v>95</v>
      </c>
    </row>
    <row r="517" spans="1:12" x14ac:dyDescent="0.2">
      <c r="A517" t="str">
        <f>VLOOKUP(B517,StateFIPS!A$2:B$52,2)</f>
        <v>Tennessee</v>
      </c>
      <c r="B517">
        <f t="shared" si="11"/>
        <v>47</v>
      </c>
      <c r="C517" s="31" t="s">
        <v>898</v>
      </c>
      <c r="D517" s="31" t="s">
        <v>93</v>
      </c>
      <c r="E517" s="31" t="s">
        <v>2937</v>
      </c>
      <c r="F517" s="31" t="s">
        <v>2938</v>
      </c>
      <c r="G517" s="32">
        <v>50676</v>
      </c>
      <c r="H517" s="31" t="s">
        <v>94</v>
      </c>
      <c r="I517" s="32">
        <v>2480</v>
      </c>
      <c r="J517" s="33">
        <v>20.4338709677419</v>
      </c>
      <c r="K517" s="31" t="s">
        <v>94</v>
      </c>
      <c r="L517" s="31" t="s">
        <v>95</v>
      </c>
    </row>
    <row r="518" spans="1:12" x14ac:dyDescent="0.2">
      <c r="A518" t="str">
        <f>VLOOKUP(B518,StateFIPS!A$2:B$52,2)</f>
        <v>Texas</v>
      </c>
      <c r="B518">
        <f t="shared" si="11"/>
        <v>48</v>
      </c>
      <c r="C518" s="31" t="s">
        <v>843</v>
      </c>
      <c r="D518" s="31" t="s">
        <v>93</v>
      </c>
      <c r="E518" s="31" t="s">
        <v>2937</v>
      </c>
      <c r="F518" s="31" t="s">
        <v>2938</v>
      </c>
      <c r="G518" s="32">
        <v>5779</v>
      </c>
      <c r="H518" s="31" t="s">
        <v>94</v>
      </c>
      <c r="I518" s="32">
        <v>306</v>
      </c>
      <c r="J518" s="33">
        <v>18.8856209150327</v>
      </c>
      <c r="K518" s="31" t="s">
        <v>94</v>
      </c>
      <c r="L518" s="31" t="s">
        <v>95</v>
      </c>
    </row>
    <row r="519" spans="1:12" x14ac:dyDescent="0.2">
      <c r="A519" t="str">
        <f>VLOOKUP(B519,StateFIPS!A$2:B$52,2)</f>
        <v>Tennessee</v>
      </c>
      <c r="B519">
        <f t="shared" si="11"/>
        <v>47</v>
      </c>
      <c r="C519" s="31" t="s">
        <v>909</v>
      </c>
      <c r="D519" s="31" t="s">
        <v>93</v>
      </c>
      <c r="E519" s="31" t="s">
        <v>2937</v>
      </c>
      <c r="F519" s="31" t="s">
        <v>2938</v>
      </c>
      <c r="G519" s="32">
        <v>995</v>
      </c>
      <c r="H519" s="31" t="s">
        <v>94</v>
      </c>
      <c r="I519" s="32">
        <v>48.54</v>
      </c>
      <c r="J519" s="33">
        <v>20.498557890399699</v>
      </c>
      <c r="K519" s="31" t="s">
        <v>94</v>
      </c>
      <c r="L519" s="31" t="s">
        <v>95</v>
      </c>
    </row>
    <row r="520" spans="1:12" x14ac:dyDescent="0.2">
      <c r="A520" t="str">
        <f>VLOOKUP(B520,StateFIPS!A$2:B$52,2)</f>
        <v>Tennessee</v>
      </c>
      <c r="B520">
        <f t="shared" si="11"/>
        <v>47</v>
      </c>
      <c r="C520" s="31" t="s">
        <v>896</v>
      </c>
      <c r="D520" s="31" t="s">
        <v>93</v>
      </c>
      <c r="E520" s="31" t="s">
        <v>2937</v>
      </c>
      <c r="F520" s="31" t="s">
        <v>2938</v>
      </c>
      <c r="G520" s="32">
        <v>13129</v>
      </c>
      <c r="H520" s="31" t="s">
        <v>94</v>
      </c>
      <c r="I520" s="32">
        <v>642</v>
      </c>
      <c r="J520" s="33">
        <v>20.450155763239898</v>
      </c>
      <c r="K520" s="31" t="s">
        <v>94</v>
      </c>
      <c r="L520" s="31" t="s">
        <v>95</v>
      </c>
    </row>
    <row r="521" spans="1:12" x14ac:dyDescent="0.2">
      <c r="A521" t="str">
        <f>VLOOKUP(B521,StateFIPS!A$2:B$52,2)</f>
        <v>Kentucky</v>
      </c>
      <c r="B521">
        <f t="shared" si="11"/>
        <v>21</v>
      </c>
      <c r="C521" s="31" t="s">
        <v>196</v>
      </c>
      <c r="D521" s="31" t="s">
        <v>93</v>
      </c>
      <c r="E521" s="31" t="s">
        <v>2937</v>
      </c>
      <c r="F521" s="31" t="s">
        <v>2938</v>
      </c>
      <c r="G521" s="32">
        <v>3833</v>
      </c>
      <c r="H521" s="31" t="s">
        <v>94</v>
      </c>
      <c r="I521" s="32">
        <v>187</v>
      </c>
      <c r="J521" s="33">
        <v>20.497326203208601</v>
      </c>
      <c r="K521" s="31" t="s">
        <v>94</v>
      </c>
      <c r="L521" s="31" t="s">
        <v>95</v>
      </c>
    </row>
    <row r="522" spans="1:12" x14ac:dyDescent="0.2">
      <c r="A522" t="str">
        <f>VLOOKUP(B522,StateFIPS!A$2:B$52,2)</f>
        <v>Kentucky</v>
      </c>
      <c r="B522">
        <f t="shared" si="11"/>
        <v>21</v>
      </c>
      <c r="C522" s="31" t="s">
        <v>195</v>
      </c>
      <c r="D522" s="31" t="s">
        <v>93</v>
      </c>
      <c r="E522" s="31" t="s">
        <v>2937</v>
      </c>
      <c r="F522" s="31" t="s">
        <v>2938</v>
      </c>
      <c r="G522" s="32">
        <v>18469</v>
      </c>
      <c r="H522" s="31" t="s">
        <v>94</v>
      </c>
      <c r="I522" s="32">
        <v>897</v>
      </c>
      <c r="J522" s="33">
        <v>20.589743589743598</v>
      </c>
      <c r="K522" s="31" t="s">
        <v>94</v>
      </c>
      <c r="L522" s="31" t="s">
        <v>95</v>
      </c>
    </row>
    <row r="523" spans="1:12" x14ac:dyDescent="0.2">
      <c r="A523" t="str">
        <f>VLOOKUP(B523,StateFIPS!A$2:B$52,2)</f>
        <v>Rhode Island</v>
      </c>
      <c r="B523">
        <f t="shared" si="11"/>
        <v>44</v>
      </c>
      <c r="C523" s="31" t="s">
        <v>1363</v>
      </c>
      <c r="D523" s="31" t="s">
        <v>93</v>
      </c>
      <c r="E523" s="31" t="s">
        <v>2937</v>
      </c>
      <c r="F523" s="31" t="s">
        <v>2938</v>
      </c>
      <c r="G523" s="32">
        <v>3173</v>
      </c>
      <c r="H523" s="31" t="s">
        <v>94</v>
      </c>
      <c r="I523" s="32">
        <v>220</v>
      </c>
      <c r="J523" s="33">
        <v>14.4227272727273</v>
      </c>
      <c r="K523" s="31" t="s">
        <v>94</v>
      </c>
      <c r="L523" s="31" t="s">
        <v>95</v>
      </c>
    </row>
    <row r="524" spans="1:12" x14ac:dyDescent="0.2">
      <c r="A524" t="str">
        <f>VLOOKUP(B524,StateFIPS!A$2:B$52,2)</f>
        <v>Kentucky</v>
      </c>
      <c r="B524">
        <f t="shared" si="11"/>
        <v>21</v>
      </c>
      <c r="C524" s="31" t="s">
        <v>1918</v>
      </c>
      <c r="D524" s="31" t="s">
        <v>93</v>
      </c>
      <c r="E524" s="31" t="s">
        <v>2937</v>
      </c>
      <c r="F524" s="31" t="s">
        <v>2938</v>
      </c>
      <c r="G524" s="32">
        <v>39337</v>
      </c>
      <c r="H524" s="31" t="s">
        <v>94</v>
      </c>
      <c r="I524" s="32">
        <v>1909</v>
      </c>
      <c r="J524" s="33">
        <v>20.606076479832399</v>
      </c>
      <c r="K524" s="31" t="s">
        <v>94</v>
      </c>
      <c r="L524" s="31" t="s">
        <v>95</v>
      </c>
    </row>
    <row r="525" spans="1:12" x14ac:dyDescent="0.2">
      <c r="A525" t="str">
        <f>VLOOKUP(B525,StateFIPS!A$2:B$52,2)</f>
        <v>Tennessee</v>
      </c>
      <c r="B525">
        <f t="shared" si="11"/>
        <v>47</v>
      </c>
      <c r="C525" s="31" t="s">
        <v>959</v>
      </c>
      <c r="D525" s="31" t="s">
        <v>93</v>
      </c>
      <c r="E525" s="31" t="s">
        <v>2937</v>
      </c>
      <c r="F525" s="31" t="s">
        <v>2938</v>
      </c>
      <c r="G525" s="32">
        <v>46135</v>
      </c>
      <c r="H525" s="31" t="s">
        <v>94</v>
      </c>
      <c r="I525" s="32">
        <v>2258</v>
      </c>
      <c r="J525" s="33">
        <v>20.431798051372901</v>
      </c>
      <c r="K525" s="31" t="s">
        <v>94</v>
      </c>
      <c r="L525" s="31" t="s">
        <v>95</v>
      </c>
    </row>
    <row r="526" spans="1:12" x14ac:dyDescent="0.2">
      <c r="A526" t="str">
        <f>VLOOKUP(B526,StateFIPS!A$2:B$52,2)</f>
        <v>Louisiana</v>
      </c>
      <c r="B526">
        <f t="shared" si="11"/>
        <v>22</v>
      </c>
      <c r="C526" s="31" t="s">
        <v>169</v>
      </c>
      <c r="D526" s="31" t="s">
        <v>93</v>
      </c>
      <c r="E526" s="31" t="s">
        <v>2937</v>
      </c>
      <c r="F526" s="31" t="s">
        <v>2938</v>
      </c>
      <c r="G526" s="32">
        <v>2682</v>
      </c>
      <c r="H526" s="31" t="s">
        <v>94</v>
      </c>
      <c r="I526" s="32">
        <v>134</v>
      </c>
      <c r="J526" s="33">
        <v>20.0149253731343</v>
      </c>
      <c r="K526" s="31" t="s">
        <v>94</v>
      </c>
      <c r="L526" s="31" t="s">
        <v>95</v>
      </c>
    </row>
    <row r="527" spans="1:12" x14ac:dyDescent="0.2">
      <c r="A527" t="str">
        <f>VLOOKUP(B527,StateFIPS!A$2:B$52,2)</f>
        <v>Texas</v>
      </c>
      <c r="B527">
        <f t="shared" si="11"/>
        <v>48</v>
      </c>
      <c r="C527" s="31" t="s">
        <v>3013</v>
      </c>
      <c r="D527" s="31" t="s">
        <v>93</v>
      </c>
      <c r="E527" s="31" t="s">
        <v>2937</v>
      </c>
      <c r="F527" s="31" t="s">
        <v>2938</v>
      </c>
      <c r="G527" s="32">
        <v>17738</v>
      </c>
      <c r="H527" s="31" t="s">
        <v>94</v>
      </c>
      <c r="I527" s="32">
        <v>938</v>
      </c>
      <c r="J527" s="33">
        <v>18.910447761194</v>
      </c>
      <c r="K527" s="31" t="s">
        <v>94</v>
      </c>
      <c r="L527" s="31" t="s">
        <v>95</v>
      </c>
    </row>
    <row r="528" spans="1:12" x14ac:dyDescent="0.2">
      <c r="A528" t="str">
        <f>VLOOKUP(B528,StateFIPS!A$2:B$52,2)</f>
        <v>Texas</v>
      </c>
      <c r="B528">
        <f t="shared" si="11"/>
        <v>48</v>
      </c>
      <c r="C528" s="31" t="s">
        <v>845</v>
      </c>
      <c r="D528" s="31" t="s">
        <v>93</v>
      </c>
      <c r="E528" s="31" t="s">
        <v>2937</v>
      </c>
      <c r="F528" s="31" t="s">
        <v>2938</v>
      </c>
      <c r="G528" s="32">
        <v>2988</v>
      </c>
      <c r="H528" s="31" t="s">
        <v>94</v>
      </c>
      <c r="I528" s="32">
        <v>158</v>
      </c>
      <c r="J528" s="33">
        <v>18.9113924050633</v>
      </c>
      <c r="K528" s="31" t="s">
        <v>94</v>
      </c>
      <c r="L528" s="31" t="s">
        <v>95</v>
      </c>
    </row>
    <row r="529" spans="1:12" x14ac:dyDescent="0.2">
      <c r="A529" t="str">
        <f>VLOOKUP(B529,StateFIPS!A$2:B$52,2)</f>
        <v>Louisiana</v>
      </c>
      <c r="B529">
        <f t="shared" si="11"/>
        <v>22</v>
      </c>
      <c r="C529" s="31" t="s">
        <v>156</v>
      </c>
      <c r="D529" s="31" t="s">
        <v>93</v>
      </c>
      <c r="E529" s="31" t="s">
        <v>2937</v>
      </c>
      <c r="F529" s="31" t="s">
        <v>2938</v>
      </c>
      <c r="G529" s="32">
        <v>1753</v>
      </c>
      <c r="H529" s="31" t="s">
        <v>94</v>
      </c>
      <c r="I529" s="32">
        <v>89</v>
      </c>
      <c r="J529" s="33">
        <v>19.696629213483099</v>
      </c>
      <c r="K529" s="31" t="s">
        <v>94</v>
      </c>
      <c r="L529" s="31" t="s">
        <v>95</v>
      </c>
    </row>
    <row r="530" spans="1:12" x14ac:dyDescent="0.2">
      <c r="A530" t="str">
        <f>VLOOKUP(B530,StateFIPS!A$2:B$52,2)</f>
        <v>Louisiana</v>
      </c>
      <c r="B530">
        <f t="shared" si="11"/>
        <v>22</v>
      </c>
      <c r="C530" s="31" t="s">
        <v>168</v>
      </c>
      <c r="D530" s="31" t="s">
        <v>93</v>
      </c>
      <c r="E530" s="31" t="s">
        <v>2937</v>
      </c>
      <c r="F530" s="31" t="s">
        <v>2938</v>
      </c>
      <c r="G530" s="32">
        <v>10108</v>
      </c>
      <c r="H530" s="31" t="s">
        <v>94</v>
      </c>
      <c r="I530" s="32">
        <v>510</v>
      </c>
      <c r="J530" s="33">
        <v>19.819607843137302</v>
      </c>
      <c r="K530" s="31" t="s">
        <v>94</v>
      </c>
      <c r="L530" s="31" t="s">
        <v>95</v>
      </c>
    </row>
    <row r="531" spans="1:12" x14ac:dyDescent="0.2">
      <c r="A531" t="str">
        <f>VLOOKUP(B531,StateFIPS!A$2:B$52,2)</f>
        <v>Texas</v>
      </c>
      <c r="B531">
        <f t="shared" si="11"/>
        <v>48</v>
      </c>
      <c r="C531" s="31" t="s">
        <v>2650</v>
      </c>
      <c r="D531" s="31" t="s">
        <v>93</v>
      </c>
      <c r="E531" s="31" t="s">
        <v>2937</v>
      </c>
      <c r="F531" s="31" t="s">
        <v>2938</v>
      </c>
      <c r="G531" s="32">
        <v>3427</v>
      </c>
      <c r="H531" s="31" t="s">
        <v>94</v>
      </c>
      <c r="I531" s="32">
        <v>181</v>
      </c>
      <c r="J531" s="33">
        <v>18.933701657458599</v>
      </c>
      <c r="K531" s="31" t="s">
        <v>94</v>
      </c>
      <c r="L531" s="31" t="s">
        <v>95</v>
      </c>
    </row>
    <row r="532" spans="1:12" x14ac:dyDescent="0.2">
      <c r="A532" t="str">
        <f>VLOOKUP(B532,StateFIPS!A$2:B$52,2)</f>
        <v>Texas</v>
      </c>
      <c r="B532">
        <f t="shared" si="11"/>
        <v>48</v>
      </c>
      <c r="C532" s="31" t="s">
        <v>2350</v>
      </c>
      <c r="D532" s="31" t="s">
        <v>93</v>
      </c>
      <c r="E532" s="31" t="s">
        <v>2937</v>
      </c>
      <c r="F532" s="31" t="s">
        <v>2938</v>
      </c>
      <c r="G532" s="32">
        <v>1396</v>
      </c>
      <c r="H532" s="31" t="s">
        <v>94</v>
      </c>
      <c r="I532" s="32">
        <v>73</v>
      </c>
      <c r="J532" s="33">
        <v>19.123287671232902</v>
      </c>
      <c r="K532" s="31" t="s">
        <v>94</v>
      </c>
      <c r="L532" s="31" t="s">
        <v>95</v>
      </c>
    </row>
    <row r="533" spans="1:12" x14ac:dyDescent="0.2">
      <c r="A533" t="str">
        <f>VLOOKUP(B533,StateFIPS!A$2:B$52,2)</f>
        <v>Tennessee</v>
      </c>
      <c r="B533">
        <f t="shared" si="11"/>
        <v>47</v>
      </c>
      <c r="C533" s="31" t="s">
        <v>953</v>
      </c>
      <c r="D533" s="31" t="s">
        <v>93</v>
      </c>
      <c r="E533" s="31" t="s">
        <v>2937</v>
      </c>
      <c r="F533" s="31" t="s">
        <v>2938</v>
      </c>
      <c r="G533" s="32">
        <v>15035</v>
      </c>
      <c r="H533" s="31" t="s">
        <v>94</v>
      </c>
      <c r="I533" s="32">
        <v>736</v>
      </c>
      <c r="J533" s="33">
        <v>20.427989130434799</v>
      </c>
      <c r="K533" s="31" t="s">
        <v>94</v>
      </c>
      <c r="L533" s="31" t="s">
        <v>95</v>
      </c>
    </row>
    <row r="534" spans="1:12" x14ac:dyDescent="0.2">
      <c r="A534" t="str">
        <f>VLOOKUP(B534,StateFIPS!A$2:B$52,2)</f>
        <v>Tennessee</v>
      </c>
      <c r="B534">
        <f t="shared" si="11"/>
        <v>47</v>
      </c>
      <c r="C534" s="31" t="s">
        <v>3014</v>
      </c>
      <c r="D534" s="31" t="s">
        <v>93</v>
      </c>
      <c r="E534" s="31" t="s">
        <v>2937</v>
      </c>
      <c r="F534" s="31" t="s">
        <v>2938</v>
      </c>
      <c r="G534" s="32">
        <v>2620</v>
      </c>
      <c r="H534" s="31" t="s">
        <v>94</v>
      </c>
      <c r="I534" s="32">
        <v>128</v>
      </c>
      <c r="J534" s="33">
        <v>20.46875</v>
      </c>
      <c r="K534" s="31" t="s">
        <v>94</v>
      </c>
      <c r="L534" s="31" t="s">
        <v>95</v>
      </c>
    </row>
    <row r="535" spans="1:12" x14ac:dyDescent="0.2">
      <c r="A535" t="str">
        <f>VLOOKUP(B535,StateFIPS!A$2:B$52,2)</f>
        <v>Tennessee</v>
      </c>
      <c r="B535">
        <f t="shared" si="11"/>
        <v>47</v>
      </c>
      <c r="C535" s="31" t="s">
        <v>950</v>
      </c>
      <c r="D535" s="31" t="s">
        <v>93</v>
      </c>
      <c r="E535" s="31" t="s">
        <v>2937</v>
      </c>
      <c r="F535" s="31" t="s">
        <v>2938</v>
      </c>
      <c r="G535" s="32">
        <v>24021</v>
      </c>
      <c r="H535" s="31" t="s">
        <v>94</v>
      </c>
      <c r="I535" s="32">
        <v>1175</v>
      </c>
      <c r="J535" s="33">
        <v>20.443404255319098</v>
      </c>
      <c r="K535" s="31" t="s">
        <v>94</v>
      </c>
      <c r="L535" s="31" t="s">
        <v>95</v>
      </c>
    </row>
    <row r="536" spans="1:12" x14ac:dyDescent="0.2">
      <c r="A536" t="str">
        <f>VLOOKUP(B536,StateFIPS!A$2:B$52,2)</f>
        <v>Louisiana</v>
      </c>
      <c r="B536">
        <f t="shared" si="11"/>
        <v>22</v>
      </c>
      <c r="C536" s="31" t="s">
        <v>176</v>
      </c>
      <c r="D536" s="31" t="s">
        <v>93</v>
      </c>
      <c r="E536" s="31" t="s">
        <v>2937</v>
      </c>
      <c r="F536" s="31" t="s">
        <v>2938</v>
      </c>
      <c r="G536" s="32">
        <v>25736</v>
      </c>
      <c r="H536" s="31" t="s">
        <v>94</v>
      </c>
      <c r="I536" s="32">
        <v>1299</v>
      </c>
      <c r="J536" s="33">
        <v>19.812163202463399</v>
      </c>
      <c r="K536" s="31" t="s">
        <v>94</v>
      </c>
      <c r="L536" s="31" t="s">
        <v>95</v>
      </c>
    </row>
    <row r="537" spans="1:12" x14ac:dyDescent="0.2">
      <c r="A537" t="str">
        <f>VLOOKUP(B537,StateFIPS!A$2:B$52,2)</f>
        <v>Kentucky</v>
      </c>
      <c r="B537">
        <f t="shared" si="11"/>
        <v>21</v>
      </c>
      <c r="C537" s="31" t="s">
        <v>161</v>
      </c>
      <c r="D537" s="31" t="s">
        <v>93</v>
      </c>
      <c r="E537" s="31" t="s">
        <v>2937</v>
      </c>
      <c r="F537" s="31" t="s">
        <v>2938</v>
      </c>
      <c r="G537" s="32">
        <v>2313</v>
      </c>
      <c r="H537" s="31" t="s">
        <v>94</v>
      </c>
      <c r="I537" s="32">
        <v>113</v>
      </c>
      <c r="J537" s="33">
        <v>20.469026548672598</v>
      </c>
      <c r="K537" s="31" t="s">
        <v>94</v>
      </c>
      <c r="L537" s="31" t="s">
        <v>95</v>
      </c>
    </row>
    <row r="538" spans="1:12" x14ac:dyDescent="0.2">
      <c r="A538" t="str">
        <f>VLOOKUP(B538,StateFIPS!A$2:B$52,2)</f>
        <v>Tennessee</v>
      </c>
      <c r="B538">
        <f t="shared" si="11"/>
        <v>47</v>
      </c>
      <c r="C538" s="31" t="s">
        <v>925</v>
      </c>
      <c r="D538" s="31" t="s">
        <v>93</v>
      </c>
      <c r="E538" s="31" t="s">
        <v>2937</v>
      </c>
      <c r="F538" s="31" t="s">
        <v>2938</v>
      </c>
      <c r="G538" s="32">
        <v>6100</v>
      </c>
      <c r="H538" s="31" t="s">
        <v>94</v>
      </c>
      <c r="I538" s="32">
        <v>298</v>
      </c>
      <c r="J538" s="33">
        <v>20.469798657718101</v>
      </c>
      <c r="K538" s="31" t="s">
        <v>94</v>
      </c>
      <c r="L538" s="31" t="s">
        <v>95</v>
      </c>
    </row>
    <row r="539" spans="1:12" x14ac:dyDescent="0.2">
      <c r="A539" t="str">
        <f>VLOOKUP(B539,StateFIPS!A$2:B$52,2)</f>
        <v>Kentucky</v>
      </c>
      <c r="B539">
        <f t="shared" si="11"/>
        <v>21</v>
      </c>
      <c r="C539" s="31" t="s">
        <v>162</v>
      </c>
      <c r="D539" s="31" t="s">
        <v>93</v>
      </c>
      <c r="E539" s="31" t="s">
        <v>2937</v>
      </c>
      <c r="F539" s="31" t="s">
        <v>2938</v>
      </c>
      <c r="G539" s="32">
        <v>18469</v>
      </c>
      <c r="H539" s="31" t="s">
        <v>94</v>
      </c>
      <c r="I539" s="32">
        <v>897</v>
      </c>
      <c r="J539" s="33">
        <v>20.589743589743598</v>
      </c>
      <c r="K539" s="31" t="s">
        <v>94</v>
      </c>
      <c r="L539" s="31" t="s">
        <v>95</v>
      </c>
    </row>
    <row r="540" spans="1:12" x14ac:dyDescent="0.2">
      <c r="A540" t="str">
        <f>VLOOKUP(B540,StateFIPS!A$2:B$52,2)</f>
        <v>Louisiana</v>
      </c>
      <c r="B540">
        <f t="shared" si="11"/>
        <v>22</v>
      </c>
      <c r="C540" s="31" t="s">
        <v>2761</v>
      </c>
      <c r="D540" s="31" t="s">
        <v>93</v>
      </c>
      <c r="E540" s="31" t="s">
        <v>2937</v>
      </c>
      <c r="F540" s="31" t="s">
        <v>2938</v>
      </c>
      <c r="G540" s="32">
        <v>464</v>
      </c>
      <c r="H540" s="31" t="s">
        <v>94</v>
      </c>
      <c r="I540" s="32">
        <v>23.42</v>
      </c>
      <c r="J540" s="33">
        <v>19.812126387702801</v>
      </c>
      <c r="K540" s="31" t="s">
        <v>94</v>
      </c>
      <c r="L540" s="31" t="s">
        <v>95</v>
      </c>
    </row>
    <row r="541" spans="1:12" x14ac:dyDescent="0.2">
      <c r="A541" t="str">
        <f>VLOOKUP(B541,StateFIPS!A$2:B$52,2)</f>
        <v>Louisiana</v>
      </c>
      <c r="B541">
        <f t="shared" si="11"/>
        <v>22</v>
      </c>
      <c r="C541" s="31" t="s">
        <v>165</v>
      </c>
      <c r="D541" s="31" t="s">
        <v>93</v>
      </c>
      <c r="E541" s="31" t="s">
        <v>2937</v>
      </c>
      <c r="F541" s="31" t="s">
        <v>2938</v>
      </c>
      <c r="G541" s="32">
        <v>1624</v>
      </c>
      <c r="H541" s="31" t="s">
        <v>94</v>
      </c>
      <c r="I541" s="32">
        <v>81</v>
      </c>
      <c r="J541" s="33">
        <v>20.049382716049401</v>
      </c>
      <c r="K541" s="31" t="s">
        <v>94</v>
      </c>
      <c r="L541" s="31" t="s">
        <v>95</v>
      </c>
    </row>
    <row r="542" spans="1:12" x14ac:dyDescent="0.2">
      <c r="A542" t="str">
        <f>VLOOKUP(B542,StateFIPS!A$2:B$52,2)</f>
        <v>Louisiana</v>
      </c>
      <c r="B542">
        <f t="shared" si="11"/>
        <v>22</v>
      </c>
      <c r="C542" s="31" t="s">
        <v>164</v>
      </c>
      <c r="D542" s="31" t="s">
        <v>93</v>
      </c>
      <c r="E542" s="31" t="s">
        <v>2937</v>
      </c>
      <c r="F542" s="31" t="s">
        <v>2938</v>
      </c>
      <c r="G542" s="32">
        <v>4719</v>
      </c>
      <c r="H542" s="31" t="s">
        <v>94</v>
      </c>
      <c r="I542" s="32">
        <v>238</v>
      </c>
      <c r="J542" s="33">
        <v>19.827731092436998</v>
      </c>
      <c r="K542" s="31" t="s">
        <v>94</v>
      </c>
      <c r="L542" s="31" t="s">
        <v>95</v>
      </c>
    </row>
    <row r="543" spans="1:12" x14ac:dyDescent="0.2">
      <c r="A543" t="str">
        <f>VLOOKUP(B543,StateFIPS!A$2:B$52,2)</f>
        <v>Texas</v>
      </c>
      <c r="B543">
        <f t="shared" si="11"/>
        <v>48</v>
      </c>
      <c r="C543" s="31" t="s">
        <v>836</v>
      </c>
      <c r="D543" s="31" t="s">
        <v>93</v>
      </c>
      <c r="E543" s="31" t="s">
        <v>2937</v>
      </c>
      <c r="F543" s="31" t="s">
        <v>2938</v>
      </c>
      <c r="G543" s="32">
        <v>10444</v>
      </c>
      <c r="H543" s="31" t="s">
        <v>94</v>
      </c>
      <c r="I543" s="32">
        <v>553</v>
      </c>
      <c r="J543" s="33">
        <v>18.8860759493671</v>
      </c>
      <c r="K543" s="31" t="s">
        <v>94</v>
      </c>
      <c r="L543" s="31" t="s">
        <v>95</v>
      </c>
    </row>
    <row r="544" spans="1:12" x14ac:dyDescent="0.2">
      <c r="A544" t="str">
        <f>VLOOKUP(B544,StateFIPS!A$2:B$52,2)</f>
        <v>Tennessee</v>
      </c>
      <c r="B544">
        <f t="shared" si="11"/>
        <v>47</v>
      </c>
      <c r="C544" s="31" t="s">
        <v>908</v>
      </c>
      <c r="D544" s="31" t="s">
        <v>93</v>
      </c>
      <c r="E544" s="31" t="s">
        <v>2937</v>
      </c>
      <c r="F544" s="31" t="s">
        <v>2938</v>
      </c>
      <c r="G544" s="32">
        <v>13377</v>
      </c>
      <c r="H544" s="31" t="s">
        <v>94</v>
      </c>
      <c r="I544" s="32">
        <v>655</v>
      </c>
      <c r="J544" s="33">
        <v>20.4229007633588</v>
      </c>
      <c r="K544" s="31" t="s">
        <v>94</v>
      </c>
      <c r="L544" s="31" t="s">
        <v>95</v>
      </c>
    </row>
    <row r="545" spans="1:12" x14ac:dyDescent="0.2">
      <c r="A545" t="str">
        <f>VLOOKUP(B545,StateFIPS!A$2:B$52,2)</f>
        <v>Tennessee</v>
      </c>
      <c r="B545">
        <f t="shared" si="11"/>
        <v>47</v>
      </c>
      <c r="C545" s="31" t="s">
        <v>907</v>
      </c>
      <c r="D545" s="31" t="s">
        <v>93</v>
      </c>
      <c r="E545" s="31" t="s">
        <v>2937</v>
      </c>
      <c r="F545" s="31" t="s">
        <v>2938</v>
      </c>
      <c r="G545" s="32">
        <v>14356</v>
      </c>
      <c r="H545" s="31" t="s">
        <v>94</v>
      </c>
      <c r="I545" s="32">
        <v>703</v>
      </c>
      <c r="J545" s="33">
        <v>20.421052631578899</v>
      </c>
      <c r="K545" s="31" t="s">
        <v>94</v>
      </c>
      <c r="L545" s="31" t="s">
        <v>95</v>
      </c>
    </row>
    <row r="546" spans="1:12" x14ac:dyDescent="0.2">
      <c r="A546" t="str">
        <f>VLOOKUP(B546,StateFIPS!A$2:B$52,2)</f>
        <v>Louisiana</v>
      </c>
      <c r="B546">
        <f t="shared" si="11"/>
        <v>22</v>
      </c>
      <c r="C546" s="31" t="s">
        <v>163</v>
      </c>
      <c r="D546" s="31" t="s">
        <v>93</v>
      </c>
      <c r="E546" s="31" t="s">
        <v>2937</v>
      </c>
      <c r="F546" s="31" t="s">
        <v>2938</v>
      </c>
      <c r="G546" s="32">
        <v>2191</v>
      </c>
      <c r="H546" s="31" t="s">
        <v>94</v>
      </c>
      <c r="I546" s="32">
        <v>110</v>
      </c>
      <c r="J546" s="33">
        <v>19.9181818181818</v>
      </c>
      <c r="K546" s="31" t="s">
        <v>94</v>
      </c>
      <c r="L546" s="31" t="s">
        <v>95</v>
      </c>
    </row>
    <row r="547" spans="1:12" x14ac:dyDescent="0.2">
      <c r="A547" t="str">
        <f>VLOOKUP(B547,StateFIPS!A$2:B$52,2)</f>
        <v>Tennessee</v>
      </c>
      <c r="B547">
        <f t="shared" si="11"/>
        <v>47</v>
      </c>
      <c r="C547" s="31" t="s">
        <v>906</v>
      </c>
      <c r="D547" s="31" t="s">
        <v>93</v>
      </c>
      <c r="E547" s="31" t="s">
        <v>2937</v>
      </c>
      <c r="F547" s="31" t="s">
        <v>2938</v>
      </c>
      <c r="G547" s="32">
        <v>13377</v>
      </c>
      <c r="H547" s="31" t="s">
        <v>94</v>
      </c>
      <c r="I547" s="32">
        <v>655</v>
      </c>
      <c r="J547" s="33">
        <v>20.4229007633588</v>
      </c>
      <c r="K547" s="31" t="s">
        <v>94</v>
      </c>
      <c r="L547" s="31" t="s">
        <v>95</v>
      </c>
    </row>
    <row r="548" spans="1:12" x14ac:dyDescent="0.2">
      <c r="A548" t="str">
        <f>VLOOKUP(B548,StateFIPS!A$2:B$52,2)</f>
        <v>Michigan</v>
      </c>
      <c r="B548">
        <f t="shared" si="11"/>
        <v>26</v>
      </c>
      <c r="C548" s="31" t="s">
        <v>2765</v>
      </c>
      <c r="D548" s="31" t="s">
        <v>93</v>
      </c>
      <c r="E548" s="31" t="s">
        <v>2937</v>
      </c>
      <c r="F548" s="31" t="s">
        <v>2938</v>
      </c>
      <c r="G548" s="32">
        <v>13979</v>
      </c>
      <c r="H548" s="31" t="s">
        <v>94</v>
      </c>
      <c r="I548" s="32">
        <v>1010</v>
      </c>
      <c r="J548" s="33">
        <v>13.8405940594059</v>
      </c>
      <c r="K548" s="31" t="s">
        <v>94</v>
      </c>
      <c r="L548" s="31" t="s">
        <v>95</v>
      </c>
    </row>
    <row r="549" spans="1:12" x14ac:dyDescent="0.2">
      <c r="A549" t="str">
        <f>VLOOKUP(B549,StateFIPS!A$2:B$52,2)</f>
        <v>Michigan</v>
      </c>
      <c r="B549">
        <f t="shared" si="11"/>
        <v>26</v>
      </c>
      <c r="C549" s="31" t="s">
        <v>1731</v>
      </c>
      <c r="D549" s="31" t="s">
        <v>93</v>
      </c>
      <c r="E549" s="31" t="s">
        <v>2937</v>
      </c>
      <c r="F549" s="31" t="s">
        <v>2938</v>
      </c>
      <c r="G549" s="32">
        <v>2857</v>
      </c>
      <c r="H549" s="31" t="s">
        <v>94</v>
      </c>
      <c r="I549" s="32">
        <v>206.68</v>
      </c>
      <c r="J549" s="33">
        <v>13.8233017224695</v>
      </c>
      <c r="K549" s="31" t="s">
        <v>94</v>
      </c>
      <c r="L549" s="31" t="s">
        <v>95</v>
      </c>
    </row>
    <row r="550" spans="1:12" x14ac:dyDescent="0.2">
      <c r="A550" t="str">
        <f>VLOOKUP(B550,StateFIPS!A$2:B$52,2)</f>
        <v>Texas</v>
      </c>
      <c r="B550">
        <f t="shared" si="11"/>
        <v>48</v>
      </c>
      <c r="C550" s="31" t="s">
        <v>837</v>
      </c>
      <c r="D550" s="31" t="s">
        <v>93</v>
      </c>
      <c r="E550" s="31" t="s">
        <v>2937</v>
      </c>
      <c r="F550" s="31" t="s">
        <v>2938</v>
      </c>
      <c r="G550" s="32">
        <v>7254</v>
      </c>
      <c r="H550" s="31" t="s">
        <v>94</v>
      </c>
      <c r="I550" s="32">
        <v>384</v>
      </c>
      <c r="J550" s="33">
        <v>18.890625</v>
      </c>
      <c r="K550" s="31" t="s">
        <v>94</v>
      </c>
      <c r="L550" s="31" t="s">
        <v>95</v>
      </c>
    </row>
    <row r="551" spans="1:12" x14ac:dyDescent="0.2">
      <c r="A551" t="str">
        <f>VLOOKUP(B551,StateFIPS!A$2:B$52,2)</f>
        <v>Louisiana</v>
      </c>
      <c r="B551">
        <f t="shared" si="11"/>
        <v>22</v>
      </c>
      <c r="C551" s="31" t="s">
        <v>417</v>
      </c>
      <c r="D551" s="31" t="s">
        <v>93</v>
      </c>
      <c r="E551" s="31" t="s">
        <v>2937</v>
      </c>
      <c r="F551" s="31" t="s">
        <v>2938</v>
      </c>
      <c r="G551" s="32">
        <v>2372</v>
      </c>
      <c r="H551" s="31" t="s">
        <v>94</v>
      </c>
      <c r="I551" s="32">
        <v>120</v>
      </c>
      <c r="J551" s="33">
        <v>19.766666666666701</v>
      </c>
      <c r="K551" s="31" t="s">
        <v>94</v>
      </c>
      <c r="L551" s="31" t="s">
        <v>95</v>
      </c>
    </row>
    <row r="552" spans="1:12" x14ac:dyDescent="0.2">
      <c r="A552" t="str">
        <f>VLOOKUP(B552,StateFIPS!A$2:B$52,2)</f>
        <v>Louisiana</v>
      </c>
      <c r="B552">
        <f t="shared" si="11"/>
        <v>22</v>
      </c>
      <c r="C552" s="31" t="s">
        <v>166</v>
      </c>
      <c r="D552" s="31" t="s">
        <v>93</v>
      </c>
      <c r="E552" s="31" t="s">
        <v>2937</v>
      </c>
      <c r="F552" s="31" t="s">
        <v>2938</v>
      </c>
      <c r="G552" s="32">
        <v>6911</v>
      </c>
      <c r="H552" s="31" t="s">
        <v>94</v>
      </c>
      <c r="I552" s="32">
        <v>349</v>
      </c>
      <c r="J552" s="33">
        <v>19.802292263610301</v>
      </c>
      <c r="K552" s="31" t="s">
        <v>94</v>
      </c>
      <c r="L552" s="31" t="s">
        <v>95</v>
      </c>
    </row>
    <row r="553" spans="1:12" x14ac:dyDescent="0.2">
      <c r="A553" t="str">
        <f>VLOOKUP(B553,StateFIPS!A$2:B$52,2)</f>
        <v>Tennessee</v>
      </c>
      <c r="B553">
        <f t="shared" si="11"/>
        <v>47</v>
      </c>
      <c r="C553" s="31" t="s">
        <v>932</v>
      </c>
      <c r="D553" s="31" t="s">
        <v>93</v>
      </c>
      <c r="E553" s="31" t="s">
        <v>2937</v>
      </c>
      <c r="F553" s="31" t="s">
        <v>2938</v>
      </c>
      <c r="G553" s="32">
        <v>9832</v>
      </c>
      <c r="H553" s="31" t="s">
        <v>94</v>
      </c>
      <c r="I553" s="32">
        <v>481</v>
      </c>
      <c r="J553" s="33">
        <v>20.440748440748401</v>
      </c>
      <c r="K553" s="31" t="s">
        <v>94</v>
      </c>
      <c r="L553" s="31" t="s">
        <v>95</v>
      </c>
    </row>
    <row r="554" spans="1:12" x14ac:dyDescent="0.2">
      <c r="A554" t="str">
        <f>VLOOKUP(B554,StateFIPS!A$2:B$52,2)</f>
        <v>Tennessee</v>
      </c>
      <c r="B554">
        <f t="shared" si="11"/>
        <v>47</v>
      </c>
      <c r="C554" s="31" t="s">
        <v>947</v>
      </c>
      <c r="D554" s="31" t="s">
        <v>93</v>
      </c>
      <c r="E554" s="31" t="s">
        <v>2937</v>
      </c>
      <c r="F554" s="31" t="s">
        <v>2938</v>
      </c>
      <c r="G554" s="32">
        <v>1193</v>
      </c>
      <c r="H554" s="31" t="s">
        <v>94</v>
      </c>
      <c r="I554" s="32">
        <v>57.64</v>
      </c>
      <c r="J554" s="33">
        <v>20.697432338653702</v>
      </c>
      <c r="K554" s="31" t="s">
        <v>94</v>
      </c>
      <c r="L554" s="31" t="s">
        <v>95</v>
      </c>
    </row>
    <row r="555" spans="1:12" x14ac:dyDescent="0.2">
      <c r="A555" t="str">
        <f>VLOOKUP(B555,StateFIPS!A$2:B$52,2)</f>
        <v>Tennessee</v>
      </c>
      <c r="B555">
        <f t="shared" si="11"/>
        <v>47</v>
      </c>
      <c r="C555" s="31" t="s">
        <v>3015</v>
      </c>
      <c r="D555" s="31" t="s">
        <v>93</v>
      </c>
      <c r="E555" s="31" t="s">
        <v>2937</v>
      </c>
      <c r="F555" s="31" t="s">
        <v>2938</v>
      </c>
      <c r="G555" s="32">
        <v>911</v>
      </c>
      <c r="H555" s="31" t="s">
        <v>94</v>
      </c>
      <c r="I555" s="32">
        <v>44.49</v>
      </c>
      <c r="J555" s="33">
        <v>20.476511575635001</v>
      </c>
      <c r="K555" s="31" t="s">
        <v>94</v>
      </c>
      <c r="L555" s="31" t="s">
        <v>95</v>
      </c>
    </row>
    <row r="556" spans="1:12" x14ac:dyDescent="0.2">
      <c r="A556" t="str">
        <f>VLOOKUP(B556,StateFIPS!A$2:B$52,2)</f>
        <v>Texas</v>
      </c>
      <c r="B556">
        <f t="shared" si="11"/>
        <v>48</v>
      </c>
      <c r="C556" s="31" t="s">
        <v>946</v>
      </c>
      <c r="D556" s="31" t="s">
        <v>93</v>
      </c>
      <c r="E556" s="31" t="s">
        <v>2937</v>
      </c>
      <c r="F556" s="31" t="s">
        <v>2938</v>
      </c>
      <c r="G556" s="32">
        <v>13911</v>
      </c>
      <c r="H556" s="31" t="s">
        <v>94</v>
      </c>
      <c r="I556" s="32">
        <v>736</v>
      </c>
      <c r="J556" s="33">
        <v>18.900815217391301</v>
      </c>
      <c r="K556" s="31" t="s">
        <v>94</v>
      </c>
      <c r="L556" s="31" t="s">
        <v>95</v>
      </c>
    </row>
    <row r="557" spans="1:12" x14ac:dyDescent="0.2">
      <c r="A557" t="str">
        <f>VLOOKUP(B557,StateFIPS!A$2:B$52,2)</f>
        <v>Tennessee</v>
      </c>
      <c r="B557">
        <f t="shared" si="11"/>
        <v>47</v>
      </c>
      <c r="C557" s="31" t="s">
        <v>935</v>
      </c>
      <c r="D557" s="31" t="s">
        <v>93</v>
      </c>
      <c r="E557" s="31" t="s">
        <v>2937</v>
      </c>
      <c r="F557" s="31" t="s">
        <v>2938</v>
      </c>
      <c r="G557" s="32">
        <v>13377</v>
      </c>
      <c r="H557" s="31" t="s">
        <v>94</v>
      </c>
      <c r="I557" s="32">
        <v>655</v>
      </c>
      <c r="J557" s="33">
        <v>20.4229007633588</v>
      </c>
      <c r="K557" s="31" t="s">
        <v>94</v>
      </c>
      <c r="L557" s="31" t="s">
        <v>95</v>
      </c>
    </row>
    <row r="558" spans="1:12" x14ac:dyDescent="0.2">
      <c r="A558" t="str">
        <f>VLOOKUP(B558,StateFIPS!A$2:B$52,2)</f>
        <v>Maryland</v>
      </c>
      <c r="B558">
        <f t="shared" si="11"/>
        <v>24</v>
      </c>
      <c r="C558" s="31" t="s">
        <v>393</v>
      </c>
      <c r="D558" s="31" t="s">
        <v>93</v>
      </c>
      <c r="E558" s="31" t="s">
        <v>2937</v>
      </c>
      <c r="F558" s="31" t="s">
        <v>2938</v>
      </c>
      <c r="G558" s="32">
        <v>1752</v>
      </c>
      <c r="H558" s="31" t="s">
        <v>94</v>
      </c>
      <c r="I558" s="32">
        <v>111</v>
      </c>
      <c r="J558" s="33">
        <v>15.7837837837838</v>
      </c>
      <c r="K558" s="31" t="s">
        <v>94</v>
      </c>
      <c r="L558" s="31" t="s">
        <v>95</v>
      </c>
    </row>
    <row r="559" spans="1:12" x14ac:dyDescent="0.2">
      <c r="A559" t="str">
        <f>VLOOKUP(B559,StateFIPS!A$2:B$52,2)</f>
        <v>Texas</v>
      </c>
      <c r="B559">
        <f t="shared" si="11"/>
        <v>48</v>
      </c>
      <c r="C559" s="31" t="s">
        <v>3016</v>
      </c>
      <c r="D559" s="31" t="s">
        <v>93</v>
      </c>
      <c r="E559" s="31" t="s">
        <v>2937</v>
      </c>
      <c r="F559" s="31" t="s">
        <v>2938</v>
      </c>
      <c r="G559" s="32">
        <v>1994</v>
      </c>
      <c r="H559" s="31" t="s">
        <v>94</v>
      </c>
      <c r="I559" s="32">
        <v>106</v>
      </c>
      <c r="J559" s="33">
        <v>18.811320754716998</v>
      </c>
      <c r="K559" s="31" t="s">
        <v>94</v>
      </c>
      <c r="L559" s="31" t="s">
        <v>95</v>
      </c>
    </row>
    <row r="560" spans="1:12" x14ac:dyDescent="0.2">
      <c r="A560" t="str">
        <f>VLOOKUP(B560,StateFIPS!A$2:B$52,2)</f>
        <v>Texas</v>
      </c>
      <c r="B560">
        <f t="shared" si="11"/>
        <v>48</v>
      </c>
      <c r="C560" s="31" t="s">
        <v>2653</v>
      </c>
      <c r="D560" s="31" t="s">
        <v>93</v>
      </c>
      <c r="E560" s="31" t="s">
        <v>2937</v>
      </c>
      <c r="F560" s="31" t="s">
        <v>2938</v>
      </c>
      <c r="G560" s="32">
        <v>4864</v>
      </c>
      <c r="H560" s="31" t="s">
        <v>94</v>
      </c>
      <c r="I560" s="32">
        <v>258</v>
      </c>
      <c r="J560" s="33">
        <v>18.8527131782946</v>
      </c>
      <c r="K560" s="31" t="s">
        <v>94</v>
      </c>
      <c r="L560" s="31" t="s">
        <v>95</v>
      </c>
    </row>
    <row r="561" spans="1:12" x14ac:dyDescent="0.2">
      <c r="A561" t="str">
        <f>VLOOKUP(B561,StateFIPS!A$2:B$52,2)</f>
        <v>Tennessee</v>
      </c>
      <c r="B561">
        <f t="shared" si="11"/>
        <v>47</v>
      </c>
      <c r="C561" s="31" t="s">
        <v>934</v>
      </c>
      <c r="D561" s="31" t="s">
        <v>93</v>
      </c>
      <c r="E561" s="31" t="s">
        <v>2937</v>
      </c>
      <c r="F561" s="31" t="s">
        <v>2938</v>
      </c>
      <c r="G561" s="32">
        <v>3399</v>
      </c>
      <c r="H561" s="31" t="s">
        <v>94</v>
      </c>
      <c r="I561" s="32">
        <v>166</v>
      </c>
      <c r="J561" s="33">
        <v>20.475903614457799</v>
      </c>
      <c r="K561" s="31" t="s">
        <v>94</v>
      </c>
      <c r="L561" s="31" t="s">
        <v>95</v>
      </c>
    </row>
    <row r="562" spans="1:12" x14ac:dyDescent="0.2">
      <c r="A562" t="str">
        <f>VLOOKUP(B562,StateFIPS!A$2:B$52,2)</f>
        <v>Tennessee</v>
      </c>
      <c r="B562">
        <f t="shared" si="11"/>
        <v>47</v>
      </c>
      <c r="C562" s="31" t="s">
        <v>2567</v>
      </c>
      <c r="D562" s="31" t="s">
        <v>93</v>
      </c>
      <c r="E562" s="31" t="s">
        <v>2937</v>
      </c>
      <c r="F562" s="31" t="s">
        <v>2938</v>
      </c>
      <c r="G562" s="32">
        <v>35143</v>
      </c>
      <c r="H562" s="31" t="s">
        <v>94</v>
      </c>
      <c r="I562" s="32">
        <v>1720</v>
      </c>
      <c r="J562" s="33">
        <v>20.431976744185999</v>
      </c>
      <c r="K562" s="31" t="s">
        <v>94</v>
      </c>
      <c r="L562" s="31" t="s">
        <v>95</v>
      </c>
    </row>
    <row r="563" spans="1:12" x14ac:dyDescent="0.2">
      <c r="A563" t="str">
        <f>VLOOKUP(B563,StateFIPS!A$2:B$52,2)</f>
        <v>Maine</v>
      </c>
      <c r="B563">
        <f t="shared" si="11"/>
        <v>23</v>
      </c>
      <c r="C563" s="31" t="s">
        <v>1888</v>
      </c>
      <c r="D563" s="31" t="s">
        <v>93</v>
      </c>
      <c r="E563" s="31" t="s">
        <v>2937</v>
      </c>
      <c r="F563" s="31" t="s">
        <v>2938</v>
      </c>
      <c r="G563" s="32">
        <v>18327</v>
      </c>
      <c r="H563" s="31" t="s">
        <v>94</v>
      </c>
      <c r="I563" s="32">
        <v>1373</v>
      </c>
      <c r="J563" s="33">
        <v>13.3481427530954</v>
      </c>
      <c r="K563" s="31" t="s">
        <v>94</v>
      </c>
      <c r="L563" s="31" t="s">
        <v>95</v>
      </c>
    </row>
    <row r="564" spans="1:12" x14ac:dyDescent="0.2">
      <c r="A564" t="str">
        <f>VLOOKUP(B564,StateFIPS!A$2:B$52,2)</f>
        <v>Maine</v>
      </c>
      <c r="B564">
        <f t="shared" si="11"/>
        <v>23</v>
      </c>
      <c r="C564" s="31" t="s">
        <v>3017</v>
      </c>
      <c r="D564" s="31" t="s">
        <v>93</v>
      </c>
      <c r="E564" s="31" t="s">
        <v>2937</v>
      </c>
      <c r="F564" s="31" t="s">
        <v>2938</v>
      </c>
      <c r="G564" s="32">
        <v>3534</v>
      </c>
      <c r="H564" s="31" t="s">
        <v>94</v>
      </c>
      <c r="I564" s="32">
        <v>265</v>
      </c>
      <c r="J564" s="33">
        <v>13.3358490566038</v>
      </c>
      <c r="K564" s="31" t="s">
        <v>94</v>
      </c>
      <c r="L564" s="31" t="s">
        <v>95</v>
      </c>
    </row>
    <row r="565" spans="1:12" x14ac:dyDescent="0.2">
      <c r="A565" t="str">
        <f>VLOOKUP(B565,StateFIPS!A$2:B$52,2)</f>
        <v>Tennessee</v>
      </c>
      <c r="B565">
        <f t="shared" si="11"/>
        <v>47</v>
      </c>
      <c r="C565" s="31" t="s">
        <v>2631</v>
      </c>
      <c r="D565" s="31" t="s">
        <v>93</v>
      </c>
      <c r="E565" s="31" t="s">
        <v>2937</v>
      </c>
      <c r="F565" s="31" t="s">
        <v>2938</v>
      </c>
      <c r="G565" s="32">
        <v>2967</v>
      </c>
      <c r="H565" s="31" t="s">
        <v>94</v>
      </c>
      <c r="I565" s="32">
        <v>146</v>
      </c>
      <c r="J565" s="33">
        <v>20.321917808219201</v>
      </c>
      <c r="K565" s="31" t="s">
        <v>94</v>
      </c>
      <c r="L565" s="31" t="s">
        <v>95</v>
      </c>
    </row>
    <row r="566" spans="1:12" x14ac:dyDescent="0.2">
      <c r="A566" t="str">
        <f>VLOOKUP(B566,StateFIPS!A$2:B$52,2)</f>
        <v>Tennessee</v>
      </c>
      <c r="B566">
        <f t="shared" si="11"/>
        <v>47</v>
      </c>
      <c r="C566" s="31" t="s">
        <v>933</v>
      </c>
      <c r="D566" s="31" t="s">
        <v>93</v>
      </c>
      <c r="E566" s="31" t="s">
        <v>2937</v>
      </c>
      <c r="F566" s="31" t="s">
        <v>2938</v>
      </c>
      <c r="G566" s="32">
        <v>1342</v>
      </c>
      <c r="H566" s="31" t="s">
        <v>94</v>
      </c>
      <c r="I566" s="32">
        <v>65.72</v>
      </c>
      <c r="J566" s="33">
        <v>20.419963481436401</v>
      </c>
      <c r="K566" s="31" t="s">
        <v>94</v>
      </c>
      <c r="L566" s="31" t="s">
        <v>95</v>
      </c>
    </row>
    <row r="567" spans="1:12" x14ac:dyDescent="0.2">
      <c r="A567" t="str">
        <f>VLOOKUP(B567,StateFIPS!A$2:B$52,2)</f>
        <v>Maine</v>
      </c>
      <c r="B567">
        <f t="shared" si="11"/>
        <v>23</v>
      </c>
      <c r="C567" s="31" t="s">
        <v>3018</v>
      </c>
      <c r="D567" s="31" t="s">
        <v>93</v>
      </c>
      <c r="E567" s="31" t="s">
        <v>2937</v>
      </c>
      <c r="F567" s="31" t="s">
        <v>2938</v>
      </c>
      <c r="G567" s="32">
        <v>5686</v>
      </c>
      <c r="H567" s="31" t="s">
        <v>94</v>
      </c>
      <c r="I567" s="32">
        <v>425</v>
      </c>
      <c r="J567" s="33">
        <v>13.3788235294118</v>
      </c>
      <c r="K567" s="31" t="s">
        <v>94</v>
      </c>
      <c r="L567" s="31" t="s">
        <v>95</v>
      </c>
    </row>
    <row r="568" spans="1:12" x14ac:dyDescent="0.2">
      <c r="A568" t="str">
        <f>VLOOKUP(B568,StateFIPS!A$2:B$52,2)</f>
        <v>Louisiana</v>
      </c>
      <c r="B568">
        <f t="shared" si="11"/>
        <v>22</v>
      </c>
      <c r="C568" s="31" t="s">
        <v>391</v>
      </c>
      <c r="D568" s="31" t="s">
        <v>93</v>
      </c>
      <c r="E568" s="31" t="s">
        <v>2937</v>
      </c>
      <c r="F568" s="31" t="s">
        <v>2938</v>
      </c>
      <c r="G568" s="32">
        <v>10108</v>
      </c>
      <c r="H568" s="31" t="s">
        <v>94</v>
      </c>
      <c r="I568" s="32">
        <v>510</v>
      </c>
      <c r="J568" s="33">
        <v>19.819607843137302</v>
      </c>
      <c r="K568" s="31" t="s">
        <v>94</v>
      </c>
      <c r="L568" s="31" t="s">
        <v>95</v>
      </c>
    </row>
    <row r="569" spans="1:12" x14ac:dyDescent="0.2">
      <c r="A569" t="str">
        <f>VLOOKUP(B569,StateFIPS!A$2:B$52,2)</f>
        <v>Louisiana</v>
      </c>
      <c r="B569">
        <f t="shared" si="11"/>
        <v>22</v>
      </c>
      <c r="C569" s="31" t="s">
        <v>2696</v>
      </c>
      <c r="D569" s="31" t="s">
        <v>93</v>
      </c>
      <c r="E569" s="31" t="s">
        <v>2937</v>
      </c>
      <c r="F569" s="31" t="s">
        <v>2938</v>
      </c>
      <c r="G569" s="32">
        <v>1547</v>
      </c>
      <c r="H569" s="31" t="s">
        <v>94</v>
      </c>
      <c r="I569" s="32">
        <v>78</v>
      </c>
      <c r="J569" s="33">
        <v>19.8333333333333</v>
      </c>
      <c r="K569" s="31" t="s">
        <v>94</v>
      </c>
      <c r="L569" s="31" t="s">
        <v>95</v>
      </c>
    </row>
    <row r="570" spans="1:12" x14ac:dyDescent="0.2">
      <c r="A570" t="str">
        <f>VLOOKUP(B570,StateFIPS!A$2:B$52,2)</f>
        <v>Tennessee</v>
      </c>
      <c r="B570">
        <f t="shared" si="11"/>
        <v>47</v>
      </c>
      <c r="C570" s="31" t="s">
        <v>931</v>
      </c>
      <c r="D570" s="31" t="s">
        <v>93</v>
      </c>
      <c r="E570" s="31" t="s">
        <v>2937</v>
      </c>
      <c r="F570" s="31" t="s">
        <v>2938</v>
      </c>
      <c r="G570" s="32">
        <v>26707</v>
      </c>
      <c r="H570" s="31" t="s">
        <v>94</v>
      </c>
      <c r="I570" s="32">
        <v>1306</v>
      </c>
      <c r="J570" s="33">
        <v>20.449464012251099</v>
      </c>
      <c r="K570" s="31" t="s">
        <v>94</v>
      </c>
      <c r="L570" s="31" t="s">
        <v>95</v>
      </c>
    </row>
    <row r="571" spans="1:12" x14ac:dyDescent="0.2">
      <c r="A571" t="str">
        <f>VLOOKUP(B571,StateFIPS!A$2:B$52,2)</f>
        <v>Tennessee</v>
      </c>
      <c r="B571">
        <f t="shared" si="11"/>
        <v>47</v>
      </c>
      <c r="C571" s="31" t="s">
        <v>930</v>
      </c>
      <c r="D571" s="31" t="s">
        <v>93</v>
      </c>
      <c r="E571" s="31" t="s">
        <v>2937</v>
      </c>
      <c r="F571" s="31" t="s">
        <v>2938</v>
      </c>
      <c r="G571" s="32">
        <v>4558</v>
      </c>
      <c r="H571" s="31" t="s">
        <v>94</v>
      </c>
      <c r="I571" s="32">
        <v>222</v>
      </c>
      <c r="J571" s="33">
        <v>20.531531531531499</v>
      </c>
      <c r="K571" s="31" t="s">
        <v>94</v>
      </c>
      <c r="L571" s="31" t="s">
        <v>95</v>
      </c>
    </row>
    <row r="572" spans="1:12" x14ac:dyDescent="0.2">
      <c r="A572" t="str">
        <f>VLOOKUP(B572,StateFIPS!A$2:B$52,2)</f>
        <v>Tennessee</v>
      </c>
      <c r="B572">
        <f t="shared" si="11"/>
        <v>47</v>
      </c>
      <c r="C572" s="31" t="s">
        <v>929</v>
      </c>
      <c r="D572" s="31" t="s">
        <v>93</v>
      </c>
      <c r="E572" s="31" t="s">
        <v>2937</v>
      </c>
      <c r="F572" s="31" t="s">
        <v>2938</v>
      </c>
      <c r="G572" s="32">
        <v>5271</v>
      </c>
      <c r="H572" s="31" t="s">
        <v>94</v>
      </c>
      <c r="I572" s="32">
        <v>258</v>
      </c>
      <c r="J572" s="33">
        <v>20.430232558139501</v>
      </c>
      <c r="K572" s="31" t="s">
        <v>94</v>
      </c>
      <c r="L572" s="31" t="s">
        <v>95</v>
      </c>
    </row>
    <row r="573" spans="1:12" x14ac:dyDescent="0.2">
      <c r="A573" t="str">
        <f>VLOOKUP(B573,StateFIPS!A$2:B$52,2)</f>
        <v>Tennessee</v>
      </c>
      <c r="B573">
        <f t="shared" si="11"/>
        <v>47</v>
      </c>
      <c r="C573" s="31" t="s">
        <v>928</v>
      </c>
      <c r="D573" s="31" t="s">
        <v>93</v>
      </c>
      <c r="E573" s="31" t="s">
        <v>2937</v>
      </c>
      <c r="F573" s="31" t="s">
        <v>2938</v>
      </c>
      <c r="G573" s="32">
        <v>13377</v>
      </c>
      <c r="H573" s="31" t="s">
        <v>94</v>
      </c>
      <c r="I573" s="32">
        <v>655</v>
      </c>
      <c r="J573" s="33">
        <v>20.4229007633588</v>
      </c>
      <c r="K573" s="31" t="s">
        <v>94</v>
      </c>
      <c r="L573" s="31" t="s">
        <v>95</v>
      </c>
    </row>
    <row r="574" spans="1:12" x14ac:dyDescent="0.2">
      <c r="A574" t="str">
        <f>VLOOKUP(B574,StateFIPS!A$2:B$52,2)</f>
        <v>Tennessee</v>
      </c>
      <c r="B574">
        <f t="shared" si="11"/>
        <v>47</v>
      </c>
      <c r="C574" s="31" t="s">
        <v>957</v>
      </c>
      <c r="D574" s="31" t="s">
        <v>93</v>
      </c>
      <c r="E574" s="31" t="s">
        <v>2937</v>
      </c>
      <c r="F574" s="31" t="s">
        <v>2938</v>
      </c>
      <c r="G574" s="32">
        <v>13377</v>
      </c>
      <c r="H574" s="31" t="s">
        <v>94</v>
      </c>
      <c r="I574" s="32">
        <v>655</v>
      </c>
      <c r="J574" s="33">
        <v>20.4229007633588</v>
      </c>
      <c r="K574" s="31" t="s">
        <v>94</v>
      </c>
      <c r="L574" s="31" t="s">
        <v>95</v>
      </c>
    </row>
    <row r="575" spans="1:12" x14ac:dyDescent="0.2">
      <c r="A575" t="str">
        <f>VLOOKUP(B575,StateFIPS!A$2:B$52,2)</f>
        <v>Texas</v>
      </c>
      <c r="B575">
        <f t="shared" si="11"/>
        <v>48</v>
      </c>
      <c r="C575" s="31" t="s">
        <v>2635</v>
      </c>
      <c r="D575" s="31" t="s">
        <v>93</v>
      </c>
      <c r="E575" s="31" t="s">
        <v>2937</v>
      </c>
      <c r="F575" s="31" t="s">
        <v>2938</v>
      </c>
      <c r="G575" s="32">
        <v>10921</v>
      </c>
      <c r="H575" s="31" t="s">
        <v>94</v>
      </c>
      <c r="I575" s="32">
        <v>577</v>
      </c>
      <c r="J575" s="33">
        <v>18.927209705372601</v>
      </c>
      <c r="K575" s="31" t="s">
        <v>94</v>
      </c>
      <c r="L575" s="31" t="s">
        <v>95</v>
      </c>
    </row>
    <row r="576" spans="1:12" x14ac:dyDescent="0.2">
      <c r="A576" t="str">
        <f>VLOOKUP(B576,StateFIPS!A$2:B$52,2)</f>
        <v>Maryland</v>
      </c>
      <c r="B576">
        <f t="shared" si="11"/>
        <v>24</v>
      </c>
      <c r="C576" s="31" t="s">
        <v>1737</v>
      </c>
      <c r="D576" s="31" t="s">
        <v>93</v>
      </c>
      <c r="E576" s="31" t="s">
        <v>2937</v>
      </c>
      <c r="F576" s="31" t="s">
        <v>2938</v>
      </c>
      <c r="G576" s="32">
        <v>26784</v>
      </c>
      <c r="H576" s="31" t="s">
        <v>94</v>
      </c>
      <c r="I576" s="32">
        <v>1701</v>
      </c>
      <c r="J576" s="33">
        <v>15.746031746031701</v>
      </c>
      <c r="K576" s="31" t="s">
        <v>94</v>
      </c>
      <c r="L576" s="31" t="s">
        <v>95</v>
      </c>
    </row>
    <row r="577" spans="1:12" x14ac:dyDescent="0.2">
      <c r="A577" t="str">
        <f>VLOOKUP(B577,StateFIPS!A$2:B$52,2)</f>
        <v>Maryland</v>
      </c>
      <c r="B577">
        <f t="shared" si="11"/>
        <v>24</v>
      </c>
      <c r="C577" s="31" t="s">
        <v>395</v>
      </c>
      <c r="D577" s="31" t="s">
        <v>93</v>
      </c>
      <c r="E577" s="31" t="s">
        <v>2937</v>
      </c>
      <c r="F577" s="31" t="s">
        <v>2938</v>
      </c>
      <c r="G577" s="32">
        <v>1063</v>
      </c>
      <c r="H577" s="31" t="s">
        <v>94</v>
      </c>
      <c r="I577" s="32">
        <v>67.760000000000005</v>
      </c>
      <c r="J577" s="33">
        <v>15.687721369539601</v>
      </c>
      <c r="K577" s="31" t="s">
        <v>94</v>
      </c>
      <c r="L577" s="31" t="s">
        <v>95</v>
      </c>
    </row>
    <row r="578" spans="1:12" x14ac:dyDescent="0.2">
      <c r="A578" t="str">
        <f>VLOOKUP(B578,StateFIPS!A$2:B$52,2)</f>
        <v>Louisiana</v>
      </c>
      <c r="B578">
        <f t="shared" si="11"/>
        <v>22</v>
      </c>
      <c r="C578" s="31" t="s">
        <v>390</v>
      </c>
      <c r="D578" s="31" t="s">
        <v>93</v>
      </c>
      <c r="E578" s="31" t="s">
        <v>2937</v>
      </c>
      <c r="F578" s="31" t="s">
        <v>2938</v>
      </c>
      <c r="G578" s="32">
        <v>10108</v>
      </c>
      <c r="H578" s="31" t="s">
        <v>94</v>
      </c>
      <c r="I578" s="32">
        <v>510</v>
      </c>
      <c r="J578" s="33">
        <v>19.819607843137302</v>
      </c>
      <c r="K578" s="31" t="s">
        <v>94</v>
      </c>
      <c r="L578" s="31" t="s">
        <v>95</v>
      </c>
    </row>
    <row r="579" spans="1:12" x14ac:dyDescent="0.2">
      <c r="A579" t="str">
        <f>VLOOKUP(B579,StateFIPS!A$2:B$52,2)</f>
        <v>Maryland</v>
      </c>
      <c r="B579">
        <f t="shared" ref="B579:B642" si="12">VALUE(LEFT(C579,2))</f>
        <v>24</v>
      </c>
      <c r="C579" s="31" t="s">
        <v>407</v>
      </c>
      <c r="D579" s="31" t="s">
        <v>93</v>
      </c>
      <c r="E579" s="31" t="s">
        <v>2937</v>
      </c>
      <c r="F579" s="31" t="s">
        <v>2938</v>
      </c>
      <c r="G579" s="32">
        <v>2187</v>
      </c>
      <c r="H579" s="31" t="s">
        <v>94</v>
      </c>
      <c r="I579" s="32">
        <v>139</v>
      </c>
      <c r="J579" s="33">
        <v>15.733812949640299</v>
      </c>
      <c r="K579" s="31" t="s">
        <v>94</v>
      </c>
      <c r="L579" s="31" t="s">
        <v>95</v>
      </c>
    </row>
    <row r="580" spans="1:12" x14ac:dyDescent="0.2">
      <c r="A580" t="str">
        <f>VLOOKUP(B580,StateFIPS!A$2:B$52,2)</f>
        <v>Maine</v>
      </c>
      <c r="B580">
        <f t="shared" si="12"/>
        <v>23</v>
      </c>
      <c r="C580" s="31" t="s">
        <v>3019</v>
      </c>
      <c r="D580" s="31" t="s">
        <v>93</v>
      </c>
      <c r="E580" s="31" t="s">
        <v>2937</v>
      </c>
      <c r="F580" s="31" t="s">
        <v>2938</v>
      </c>
      <c r="G580" s="32">
        <v>698</v>
      </c>
      <c r="H580" s="31" t="s">
        <v>94</v>
      </c>
      <c r="I580" s="32">
        <v>52.41</v>
      </c>
      <c r="J580" s="33">
        <v>13.318069070788001</v>
      </c>
      <c r="K580" s="31" t="s">
        <v>94</v>
      </c>
      <c r="L580" s="31" t="s">
        <v>95</v>
      </c>
    </row>
    <row r="581" spans="1:12" x14ac:dyDescent="0.2">
      <c r="A581" t="str">
        <f>VLOOKUP(B581,StateFIPS!A$2:B$52,2)</f>
        <v>Texas</v>
      </c>
      <c r="B581">
        <f t="shared" si="12"/>
        <v>48</v>
      </c>
      <c r="C581" s="31" t="s">
        <v>939</v>
      </c>
      <c r="D581" s="31" t="s">
        <v>93</v>
      </c>
      <c r="E581" s="31" t="s">
        <v>2937</v>
      </c>
      <c r="F581" s="31" t="s">
        <v>2938</v>
      </c>
      <c r="G581" s="32">
        <v>7654</v>
      </c>
      <c r="H581" s="31" t="s">
        <v>94</v>
      </c>
      <c r="I581" s="32">
        <v>405</v>
      </c>
      <c r="J581" s="33">
        <v>18.898765432098799</v>
      </c>
      <c r="K581" s="31" t="s">
        <v>94</v>
      </c>
      <c r="L581" s="31" t="s">
        <v>95</v>
      </c>
    </row>
    <row r="582" spans="1:12" x14ac:dyDescent="0.2">
      <c r="A582" t="str">
        <f>VLOOKUP(B582,StateFIPS!A$2:B$52,2)</f>
        <v>Texas</v>
      </c>
      <c r="B582">
        <f t="shared" si="12"/>
        <v>48</v>
      </c>
      <c r="C582" s="31" t="s">
        <v>2721</v>
      </c>
      <c r="D582" s="31" t="s">
        <v>93</v>
      </c>
      <c r="E582" s="31" t="s">
        <v>2937</v>
      </c>
      <c r="F582" s="31" t="s">
        <v>2938</v>
      </c>
      <c r="G582" s="32">
        <v>3747</v>
      </c>
      <c r="H582" s="31" t="s">
        <v>94</v>
      </c>
      <c r="I582" s="32">
        <v>198</v>
      </c>
      <c r="J582" s="33">
        <v>18.924242424242401</v>
      </c>
      <c r="K582" s="31" t="s">
        <v>94</v>
      </c>
      <c r="L582" s="31" t="s">
        <v>95</v>
      </c>
    </row>
    <row r="583" spans="1:12" x14ac:dyDescent="0.2">
      <c r="A583" t="str">
        <f>VLOOKUP(B583,StateFIPS!A$2:B$52,2)</f>
        <v>Tennessee</v>
      </c>
      <c r="B583">
        <f t="shared" si="12"/>
        <v>47</v>
      </c>
      <c r="C583" s="31" t="s">
        <v>2592</v>
      </c>
      <c r="D583" s="31" t="s">
        <v>93</v>
      </c>
      <c r="E583" s="31" t="s">
        <v>2937</v>
      </c>
      <c r="F583" s="31" t="s">
        <v>2938</v>
      </c>
      <c r="G583" s="32">
        <v>39620</v>
      </c>
      <c r="H583" s="31" t="s">
        <v>94</v>
      </c>
      <c r="I583" s="32">
        <v>1938</v>
      </c>
      <c r="J583" s="33">
        <v>20.443756449948399</v>
      </c>
      <c r="K583" s="31" t="s">
        <v>94</v>
      </c>
      <c r="L583" s="31" t="s">
        <v>95</v>
      </c>
    </row>
    <row r="584" spans="1:12" x14ac:dyDescent="0.2">
      <c r="A584" t="str">
        <f>VLOOKUP(B584,StateFIPS!A$2:B$52,2)</f>
        <v>Tennessee</v>
      </c>
      <c r="B584">
        <f t="shared" si="12"/>
        <v>47</v>
      </c>
      <c r="C584" s="31" t="s">
        <v>2602</v>
      </c>
      <c r="D584" s="31" t="s">
        <v>93</v>
      </c>
      <c r="E584" s="31" t="s">
        <v>2937</v>
      </c>
      <c r="F584" s="31" t="s">
        <v>2938</v>
      </c>
      <c r="G584" s="32">
        <v>20208</v>
      </c>
      <c r="H584" s="31" t="s">
        <v>94</v>
      </c>
      <c r="I584" s="32">
        <v>989</v>
      </c>
      <c r="J584" s="33">
        <v>20.432760364004</v>
      </c>
      <c r="K584" s="31" t="s">
        <v>94</v>
      </c>
      <c r="L584" s="31" t="s">
        <v>95</v>
      </c>
    </row>
    <row r="585" spans="1:12" x14ac:dyDescent="0.2">
      <c r="A585" t="str">
        <f>VLOOKUP(B585,StateFIPS!A$2:B$52,2)</f>
        <v>Tennessee</v>
      </c>
      <c r="B585">
        <f t="shared" si="12"/>
        <v>47</v>
      </c>
      <c r="C585" s="31" t="s">
        <v>926</v>
      </c>
      <c r="D585" s="31" t="s">
        <v>93</v>
      </c>
      <c r="E585" s="31" t="s">
        <v>2937</v>
      </c>
      <c r="F585" s="31" t="s">
        <v>2938</v>
      </c>
      <c r="G585" s="32">
        <v>31945</v>
      </c>
      <c r="H585" s="31" t="s">
        <v>94</v>
      </c>
      <c r="I585" s="32">
        <v>1564</v>
      </c>
      <c r="J585" s="33">
        <v>20.425191815856799</v>
      </c>
      <c r="K585" s="31" t="s">
        <v>94</v>
      </c>
      <c r="L585" s="31" t="s">
        <v>95</v>
      </c>
    </row>
    <row r="586" spans="1:12" x14ac:dyDescent="0.2">
      <c r="A586" t="str">
        <f>VLOOKUP(B586,StateFIPS!A$2:B$52,2)</f>
        <v>Tennessee</v>
      </c>
      <c r="B586">
        <f t="shared" si="12"/>
        <v>47</v>
      </c>
      <c r="C586" s="31" t="s">
        <v>2570</v>
      </c>
      <c r="D586" s="31" t="s">
        <v>93</v>
      </c>
      <c r="E586" s="31" t="s">
        <v>2937</v>
      </c>
      <c r="F586" s="31" t="s">
        <v>2938</v>
      </c>
      <c r="G586" s="32">
        <v>3498</v>
      </c>
      <c r="H586" s="31" t="s">
        <v>94</v>
      </c>
      <c r="I586" s="32">
        <v>171</v>
      </c>
      <c r="J586" s="33">
        <v>20.456140350877199</v>
      </c>
      <c r="K586" s="31" t="s">
        <v>94</v>
      </c>
      <c r="L586" s="31" t="s">
        <v>95</v>
      </c>
    </row>
    <row r="587" spans="1:12" x14ac:dyDescent="0.2">
      <c r="A587" t="str">
        <f>VLOOKUP(B587,StateFIPS!A$2:B$52,2)</f>
        <v>Tennessee</v>
      </c>
      <c r="B587">
        <f t="shared" si="12"/>
        <v>47</v>
      </c>
      <c r="C587" s="31" t="s">
        <v>2580</v>
      </c>
      <c r="D587" s="31" t="s">
        <v>93</v>
      </c>
      <c r="E587" s="31" t="s">
        <v>2937</v>
      </c>
      <c r="F587" s="31" t="s">
        <v>2938</v>
      </c>
      <c r="G587" s="32">
        <v>31579</v>
      </c>
      <c r="H587" s="31" t="s">
        <v>94</v>
      </c>
      <c r="I587" s="32">
        <v>1546</v>
      </c>
      <c r="J587" s="33">
        <v>20.426261319534301</v>
      </c>
      <c r="K587" s="31" t="s">
        <v>94</v>
      </c>
      <c r="L587" s="31" t="s">
        <v>95</v>
      </c>
    </row>
    <row r="588" spans="1:12" x14ac:dyDescent="0.2">
      <c r="A588" t="str">
        <f>VLOOKUP(B588,StateFIPS!A$2:B$52,2)</f>
        <v>Maine</v>
      </c>
      <c r="B588">
        <f t="shared" si="12"/>
        <v>23</v>
      </c>
      <c r="C588" s="31" t="s">
        <v>3020</v>
      </c>
      <c r="D588" s="31" t="s">
        <v>93</v>
      </c>
      <c r="E588" s="31" t="s">
        <v>2937</v>
      </c>
      <c r="F588" s="31" t="s">
        <v>2938</v>
      </c>
      <c r="G588" s="32">
        <v>1297</v>
      </c>
      <c r="H588" s="31" t="s">
        <v>94</v>
      </c>
      <c r="I588" s="32">
        <v>96.77</v>
      </c>
      <c r="J588" s="33">
        <v>13.4029141262788</v>
      </c>
      <c r="K588" s="31" t="s">
        <v>94</v>
      </c>
      <c r="L588" s="31" t="s">
        <v>95</v>
      </c>
    </row>
    <row r="589" spans="1:12" x14ac:dyDescent="0.2">
      <c r="A589" t="str">
        <f>VLOOKUP(B589,StateFIPS!A$2:B$52,2)</f>
        <v>Maine</v>
      </c>
      <c r="B589">
        <f t="shared" si="12"/>
        <v>23</v>
      </c>
      <c r="C589" s="31" t="s">
        <v>1896</v>
      </c>
      <c r="D589" s="31" t="s">
        <v>93</v>
      </c>
      <c r="E589" s="31" t="s">
        <v>2937</v>
      </c>
      <c r="F589" s="31" t="s">
        <v>2938</v>
      </c>
      <c r="G589" s="32">
        <v>698</v>
      </c>
      <c r="H589" s="31" t="s">
        <v>94</v>
      </c>
      <c r="I589" s="32">
        <v>52.41</v>
      </c>
      <c r="J589" s="33">
        <v>13.318069070788001</v>
      </c>
      <c r="K589" s="31" t="s">
        <v>94</v>
      </c>
      <c r="L589" s="31" t="s">
        <v>95</v>
      </c>
    </row>
    <row r="590" spans="1:12" x14ac:dyDescent="0.2">
      <c r="A590" t="str">
        <f>VLOOKUP(B590,StateFIPS!A$2:B$52,2)</f>
        <v>Texas</v>
      </c>
      <c r="B590">
        <f t="shared" si="12"/>
        <v>48</v>
      </c>
      <c r="C590" s="31" t="s">
        <v>940</v>
      </c>
      <c r="D590" s="31" t="s">
        <v>93</v>
      </c>
      <c r="E590" s="31" t="s">
        <v>2937</v>
      </c>
      <c r="F590" s="31" t="s">
        <v>2938</v>
      </c>
      <c r="G590" s="32">
        <v>12795</v>
      </c>
      <c r="H590" s="31" t="s">
        <v>94</v>
      </c>
      <c r="I590" s="32">
        <v>677</v>
      </c>
      <c r="J590" s="33">
        <v>18.899556868537701</v>
      </c>
      <c r="K590" s="31" t="s">
        <v>94</v>
      </c>
      <c r="L590" s="31" t="s">
        <v>95</v>
      </c>
    </row>
    <row r="591" spans="1:12" x14ac:dyDescent="0.2">
      <c r="A591" t="str">
        <f>VLOOKUP(B591,StateFIPS!A$2:B$52,2)</f>
        <v>Texas</v>
      </c>
      <c r="B591">
        <f t="shared" si="12"/>
        <v>48</v>
      </c>
      <c r="C591" s="31" t="s">
        <v>3021</v>
      </c>
      <c r="D591" s="31" t="s">
        <v>93</v>
      </c>
      <c r="E591" s="31" t="s">
        <v>2937</v>
      </c>
      <c r="F591" s="31" t="s">
        <v>2938</v>
      </c>
      <c r="G591" s="32">
        <v>1355</v>
      </c>
      <c r="H591" s="31" t="s">
        <v>94</v>
      </c>
      <c r="I591" s="32">
        <v>72</v>
      </c>
      <c r="J591" s="33">
        <v>18.8194444444444</v>
      </c>
      <c r="K591" s="31" t="s">
        <v>94</v>
      </c>
      <c r="L591" s="31" t="s">
        <v>95</v>
      </c>
    </row>
    <row r="592" spans="1:12" x14ac:dyDescent="0.2">
      <c r="A592" t="str">
        <f>VLOOKUP(B592,StateFIPS!A$2:B$52,2)</f>
        <v>Tennessee</v>
      </c>
      <c r="B592">
        <f t="shared" si="12"/>
        <v>47</v>
      </c>
      <c r="C592" s="31" t="s">
        <v>3022</v>
      </c>
      <c r="D592" s="31" t="s">
        <v>93</v>
      </c>
      <c r="E592" s="31" t="s">
        <v>2937</v>
      </c>
      <c r="F592" s="31" t="s">
        <v>2938</v>
      </c>
      <c r="G592" s="32">
        <v>13377</v>
      </c>
      <c r="H592" s="31" t="s">
        <v>94</v>
      </c>
      <c r="I592" s="32">
        <v>655</v>
      </c>
      <c r="J592" s="33">
        <v>20.4229007633588</v>
      </c>
      <c r="K592" s="31" t="s">
        <v>94</v>
      </c>
      <c r="L592" s="31" t="s">
        <v>95</v>
      </c>
    </row>
    <row r="593" spans="1:12" x14ac:dyDescent="0.2">
      <c r="A593" t="str">
        <f>VLOOKUP(B593,StateFIPS!A$2:B$52,2)</f>
        <v>Maine</v>
      </c>
      <c r="B593">
        <f t="shared" si="12"/>
        <v>23</v>
      </c>
      <c r="C593" s="31" t="s">
        <v>3023</v>
      </c>
      <c r="D593" s="31" t="s">
        <v>93</v>
      </c>
      <c r="E593" s="31" t="s">
        <v>2937</v>
      </c>
      <c r="F593" s="31" t="s">
        <v>2938</v>
      </c>
      <c r="G593" s="32">
        <v>8808</v>
      </c>
      <c r="H593" s="31" t="s">
        <v>94</v>
      </c>
      <c r="I593" s="32">
        <v>660</v>
      </c>
      <c r="J593" s="33">
        <v>13.345454545454499</v>
      </c>
      <c r="K593" s="31" t="s">
        <v>94</v>
      </c>
      <c r="L593" s="31" t="s">
        <v>95</v>
      </c>
    </row>
    <row r="594" spans="1:12" x14ac:dyDescent="0.2">
      <c r="A594" t="str">
        <f>VLOOKUP(B594,StateFIPS!A$2:B$52,2)</f>
        <v>Texas</v>
      </c>
      <c r="B594">
        <f t="shared" si="12"/>
        <v>48</v>
      </c>
      <c r="C594" s="31" t="s">
        <v>944</v>
      </c>
      <c r="D594" s="31" t="s">
        <v>93</v>
      </c>
      <c r="E594" s="31" t="s">
        <v>2937</v>
      </c>
      <c r="F594" s="31" t="s">
        <v>2938</v>
      </c>
      <c r="G594" s="32">
        <v>7254</v>
      </c>
      <c r="H594" s="31" t="s">
        <v>94</v>
      </c>
      <c r="I594" s="32">
        <v>384</v>
      </c>
      <c r="J594" s="33">
        <v>18.890625</v>
      </c>
      <c r="K594" s="31" t="s">
        <v>94</v>
      </c>
      <c r="L594" s="31" t="s">
        <v>95</v>
      </c>
    </row>
    <row r="595" spans="1:12" x14ac:dyDescent="0.2">
      <c r="A595" t="str">
        <f>VLOOKUP(B595,StateFIPS!A$2:B$52,2)</f>
        <v>Texas</v>
      </c>
      <c r="B595">
        <f t="shared" si="12"/>
        <v>48</v>
      </c>
      <c r="C595" s="31" t="s">
        <v>941</v>
      </c>
      <c r="D595" s="31" t="s">
        <v>93</v>
      </c>
      <c r="E595" s="31" t="s">
        <v>2937</v>
      </c>
      <c r="F595" s="31" t="s">
        <v>2938</v>
      </c>
      <c r="G595" s="32">
        <v>11280</v>
      </c>
      <c r="H595" s="31" t="s">
        <v>94</v>
      </c>
      <c r="I595" s="32">
        <v>597</v>
      </c>
      <c r="J595" s="33">
        <v>18.894472361809001</v>
      </c>
      <c r="K595" s="31" t="s">
        <v>94</v>
      </c>
      <c r="L595" s="31" t="s">
        <v>95</v>
      </c>
    </row>
    <row r="596" spans="1:12" x14ac:dyDescent="0.2">
      <c r="A596" t="str">
        <f>VLOOKUP(B596,StateFIPS!A$2:B$52,2)</f>
        <v>Maine</v>
      </c>
      <c r="B596">
        <f t="shared" si="12"/>
        <v>23</v>
      </c>
      <c r="C596" s="31" t="s">
        <v>3024</v>
      </c>
      <c r="D596" s="31" t="s">
        <v>93</v>
      </c>
      <c r="E596" s="31" t="s">
        <v>2937</v>
      </c>
      <c r="F596" s="31" t="s">
        <v>2938</v>
      </c>
      <c r="G596" s="32">
        <v>2794</v>
      </c>
      <c r="H596" s="31" t="s">
        <v>94</v>
      </c>
      <c r="I596" s="32">
        <v>209</v>
      </c>
      <c r="J596" s="33">
        <v>13.3684210526316</v>
      </c>
      <c r="K596" s="31" t="s">
        <v>94</v>
      </c>
      <c r="L596" s="31" t="s">
        <v>95</v>
      </c>
    </row>
    <row r="597" spans="1:12" x14ac:dyDescent="0.2">
      <c r="A597" t="str">
        <f>VLOOKUP(B597,StateFIPS!A$2:B$52,2)</f>
        <v>Texas</v>
      </c>
      <c r="B597">
        <f t="shared" si="12"/>
        <v>48</v>
      </c>
      <c r="C597" s="31" t="s">
        <v>942</v>
      </c>
      <c r="D597" s="31" t="s">
        <v>93</v>
      </c>
      <c r="E597" s="31" t="s">
        <v>2937</v>
      </c>
      <c r="F597" s="31" t="s">
        <v>2938</v>
      </c>
      <c r="G597" s="32">
        <v>26625</v>
      </c>
      <c r="H597" s="31" t="s">
        <v>94</v>
      </c>
      <c r="I597" s="32">
        <v>1408</v>
      </c>
      <c r="J597" s="33">
        <v>18.909801136363601</v>
      </c>
      <c r="K597" s="31" t="s">
        <v>94</v>
      </c>
      <c r="L597" s="31" t="s">
        <v>95</v>
      </c>
    </row>
    <row r="598" spans="1:12" x14ac:dyDescent="0.2">
      <c r="A598" t="str">
        <f>VLOOKUP(B598,StateFIPS!A$2:B$52,2)</f>
        <v>Maine</v>
      </c>
      <c r="B598">
        <f t="shared" si="12"/>
        <v>23</v>
      </c>
      <c r="C598" s="31" t="s">
        <v>3025</v>
      </c>
      <c r="D598" s="31" t="s">
        <v>93</v>
      </c>
      <c r="E598" s="31" t="s">
        <v>2937</v>
      </c>
      <c r="F598" s="31" t="s">
        <v>2938</v>
      </c>
      <c r="G598" s="32">
        <v>698</v>
      </c>
      <c r="H598" s="31" t="s">
        <v>94</v>
      </c>
      <c r="I598" s="32">
        <v>52.41</v>
      </c>
      <c r="J598" s="33">
        <v>13.318069070788001</v>
      </c>
      <c r="K598" s="31" t="s">
        <v>94</v>
      </c>
      <c r="L598" s="31" t="s">
        <v>95</v>
      </c>
    </row>
    <row r="599" spans="1:12" x14ac:dyDescent="0.2">
      <c r="A599" t="str">
        <f>VLOOKUP(B599,StateFIPS!A$2:B$52,2)</f>
        <v>Maine</v>
      </c>
      <c r="B599">
        <f t="shared" si="12"/>
        <v>23</v>
      </c>
      <c r="C599" s="31" t="s">
        <v>3026</v>
      </c>
      <c r="D599" s="31" t="s">
        <v>93</v>
      </c>
      <c r="E599" s="31" t="s">
        <v>2937</v>
      </c>
      <c r="F599" s="31" t="s">
        <v>2938</v>
      </c>
      <c r="G599" s="32">
        <v>4603</v>
      </c>
      <c r="H599" s="31" t="s">
        <v>94</v>
      </c>
      <c r="I599" s="32">
        <v>345</v>
      </c>
      <c r="J599" s="33">
        <v>13.3420289855072</v>
      </c>
      <c r="K599" s="31" t="s">
        <v>94</v>
      </c>
      <c r="L599" s="31" t="s">
        <v>95</v>
      </c>
    </row>
    <row r="600" spans="1:12" x14ac:dyDescent="0.2">
      <c r="A600" t="str">
        <f>VLOOKUP(B600,StateFIPS!A$2:B$52,2)</f>
        <v>Maine</v>
      </c>
      <c r="B600">
        <f t="shared" si="12"/>
        <v>23</v>
      </c>
      <c r="C600" s="31" t="s">
        <v>3027</v>
      </c>
      <c r="D600" s="31" t="s">
        <v>93</v>
      </c>
      <c r="E600" s="31" t="s">
        <v>2937</v>
      </c>
      <c r="F600" s="31" t="s">
        <v>2938</v>
      </c>
      <c r="G600" s="32">
        <v>698</v>
      </c>
      <c r="H600" s="31" t="s">
        <v>94</v>
      </c>
      <c r="I600" s="32">
        <v>52.41</v>
      </c>
      <c r="J600" s="33">
        <v>13.318069070788001</v>
      </c>
      <c r="K600" s="31" t="s">
        <v>94</v>
      </c>
      <c r="L600" s="31" t="s">
        <v>95</v>
      </c>
    </row>
    <row r="601" spans="1:12" x14ac:dyDescent="0.2">
      <c r="A601" t="str">
        <f>VLOOKUP(B601,StateFIPS!A$2:B$52,2)</f>
        <v>Texas</v>
      </c>
      <c r="B601">
        <f t="shared" si="12"/>
        <v>48</v>
      </c>
      <c r="C601" s="31" t="s">
        <v>943</v>
      </c>
      <c r="D601" s="31" t="s">
        <v>93</v>
      </c>
      <c r="E601" s="31" t="s">
        <v>2937</v>
      </c>
      <c r="F601" s="31" t="s">
        <v>2938</v>
      </c>
      <c r="G601" s="32">
        <v>1355</v>
      </c>
      <c r="H601" s="31" t="s">
        <v>94</v>
      </c>
      <c r="I601" s="32">
        <v>72</v>
      </c>
      <c r="J601" s="33">
        <v>18.8194444444444</v>
      </c>
      <c r="K601" s="31" t="s">
        <v>94</v>
      </c>
      <c r="L601" s="31" t="s">
        <v>95</v>
      </c>
    </row>
    <row r="602" spans="1:12" x14ac:dyDescent="0.2">
      <c r="A602" t="str">
        <f>VLOOKUP(B602,StateFIPS!A$2:B$52,2)</f>
        <v>Maine</v>
      </c>
      <c r="B602">
        <f t="shared" si="12"/>
        <v>23</v>
      </c>
      <c r="C602" s="31" t="s">
        <v>3028</v>
      </c>
      <c r="D602" s="31" t="s">
        <v>93</v>
      </c>
      <c r="E602" s="31" t="s">
        <v>2937</v>
      </c>
      <c r="F602" s="31" t="s">
        <v>2938</v>
      </c>
      <c r="G602" s="32">
        <v>1269</v>
      </c>
      <c r="H602" s="31" t="s">
        <v>94</v>
      </c>
      <c r="I602" s="32">
        <v>94.75</v>
      </c>
      <c r="J602" s="33">
        <v>13.393139841688701</v>
      </c>
      <c r="K602" s="31" t="s">
        <v>94</v>
      </c>
      <c r="L602" s="31" t="s">
        <v>95</v>
      </c>
    </row>
    <row r="603" spans="1:12" x14ac:dyDescent="0.2">
      <c r="A603" t="str">
        <f>VLOOKUP(B603,StateFIPS!A$2:B$52,2)</f>
        <v>Maine</v>
      </c>
      <c r="B603">
        <f t="shared" si="12"/>
        <v>23</v>
      </c>
      <c r="C603" s="31" t="s">
        <v>3029</v>
      </c>
      <c r="D603" s="31" t="s">
        <v>93</v>
      </c>
      <c r="E603" s="31" t="s">
        <v>2937</v>
      </c>
      <c r="F603" s="31" t="s">
        <v>2938</v>
      </c>
      <c r="G603" s="32">
        <v>698</v>
      </c>
      <c r="H603" s="31" t="s">
        <v>94</v>
      </c>
      <c r="I603" s="32">
        <v>52.41</v>
      </c>
      <c r="J603" s="33">
        <v>13.318069070788001</v>
      </c>
      <c r="K603" s="31" t="s">
        <v>94</v>
      </c>
      <c r="L603" s="31" t="s">
        <v>95</v>
      </c>
    </row>
    <row r="604" spans="1:12" x14ac:dyDescent="0.2">
      <c r="A604" t="str">
        <f>VLOOKUP(B604,StateFIPS!A$2:B$52,2)</f>
        <v>Maine</v>
      </c>
      <c r="B604">
        <f t="shared" si="12"/>
        <v>23</v>
      </c>
      <c r="C604" s="31" t="s">
        <v>1890</v>
      </c>
      <c r="D604" s="31" t="s">
        <v>93</v>
      </c>
      <c r="E604" s="31" t="s">
        <v>2937</v>
      </c>
      <c r="F604" s="31" t="s">
        <v>2938</v>
      </c>
      <c r="G604" s="32">
        <v>14423</v>
      </c>
      <c r="H604" s="31" t="s">
        <v>94</v>
      </c>
      <c r="I604" s="32">
        <v>1081</v>
      </c>
      <c r="J604" s="33">
        <v>13.342275670675299</v>
      </c>
      <c r="K604" s="31" t="s">
        <v>94</v>
      </c>
      <c r="L604" s="31" t="s">
        <v>95</v>
      </c>
    </row>
    <row r="605" spans="1:12" x14ac:dyDescent="0.2">
      <c r="A605" t="str">
        <f>VLOOKUP(B605,StateFIPS!A$2:B$52,2)</f>
        <v>Maine</v>
      </c>
      <c r="B605">
        <f t="shared" si="12"/>
        <v>23</v>
      </c>
      <c r="C605" s="31" t="s">
        <v>392</v>
      </c>
      <c r="D605" s="31" t="s">
        <v>93</v>
      </c>
      <c r="E605" s="31" t="s">
        <v>2937</v>
      </c>
      <c r="F605" s="31" t="s">
        <v>2938</v>
      </c>
      <c r="G605" s="32">
        <v>698</v>
      </c>
      <c r="H605" s="31" t="s">
        <v>94</v>
      </c>
      <c r="I605" s="32">
        <v>52.41</v>
      </c>
      <c r="J605" s="33">
        <v>13.318069070788001</v>
      </c>
      <c r="K605" s="31" t="s">
        <v>94</v>
      </c>
      <c r="L605" s="31" t="s">
        <v>95</v>
      </c>
    </row>
    <row r="606" spans="1:12" x14ac:dyDescent="0.2">
      <c r="A606" t="str">
        <f>VLOOKUP(B606,StateFIPS!A$2:B$52,2)</f>
        <v>Maryland</v>
      </c>
      <c r="B606">
        <f t="shared" si="12"/>
        <v>24</v>
      </c>
      <c r="C606" s="31" t="s">
        <v>386</v>
      </c>
      <c r="D606" s="31" t="s">
        <v>93</v>
      </c>
      <c r="E606" s="31" t="s">
        <v>2937</v>
      </c>
      <c r="F606" s="31" t="s">
        <v>2938</v>
      </c>
      <c r="G606" s="32">
        <v>16101</v>
      </c>
      <c r="H606" s="31" t="s">
        <v>94</v>
      </c>
      <c r="I606" s="32">
        <v>1023</v>
      </c>
      <c r="J606" s="33">
        <v>15.739002932551299</v>
      </c>
      <c r="K606" s="31" t="s">
        <v>94</v>
      </c>
      <c r="L606" s="31" t="s">
        <v>95</v>
      </c>
    </row>
    <row r="607" spans="1:12" x14ac:dyDescent="0.2">
      <c r="A607" t="str">
        <f>VLOOKUP(B607,StateFIPS!A$2:B$52,2)</f>
        <v>Maine</v>
      </c>
      <c r="B607">
        <f t="shared" si="12"/>
        <v>23</v>
      </c>
      <c r="C607" s="31" t="s">
        <v>1895</v>
      </c>
      <c r="D607" s="31" t="s">
        <v>93</v>
      </c>
      <c r="E607" s="31" t="s">
        <v>2937</v>
      </c>
      <c r="F607" s="31" t="s">
        <v>2938</v>
      </c>
      <c r="G607" s="32">
        <v>3491</v>
      </c>
      <c r="H607" s="31" t="s">
        <v>94</v>
      </c>
      <c r="I607" s="32">
        <v>261</v>
      </c>
      <c r="J607" s="33">
        <v>13.375478927203099</v>
      </c>
      <c r="K607" s="31" t="s">
        <v>94</v>
      </c>
      <c r="L607" s="31" t="s">
        <v>95</v>
      </c>
    </row>
    <row r="608" spans="1:12" x14ac:dyDescent="0.2">
      <c r="A608" t="str">
        <f>VLOOKUP(B608,StateFIPS!A$2:B$52,2)</f>
        <v>Massachusetts</v>
      </c>
      <c r="B608">
        <f t="shared" si="12"/>
        <v>25</v>
      </c>
      <c r="C608" s="31" t="s">
        <v>405</v>
      </c>
      <c r="D608" s="31" t="s">
        <v>93</v>
      </c>
      <c r="E608" s="31" t="s">
        <v>2937</v>
      </c>
      <c r="F608" s="31" t="s">
        <v>2938</v>
      </c>
      <c r="G608" s="32">
        <v>3019</v>
      </c>
      <c r="H608" s="31" t="s">
        <v>94</v>
      </c>
      <c r="I608" s="32">
        <v>221</v>
      </c>
      <c r="J608" s="33">
        <v>13.660633484162901</v>
      </c>
      <c r="K608" s="31" t="s">
        <v>94</v>
      </c>
      <c r="L608" s="31" t="s">
        <v>95</v>
      </c>
    </row>
    <row r="609" spans="1:12" x14ac:dyDescent="0.2">
      <c r="A609" t="str">
        <f>VLOOKUP(B609,StateFIPS!A$2:B$52,2)</f>
        <v>Louisiana</v>
      </c>
      <c r="B609">
        <f t="shared" si="12"/>
        <v>22</v>
      </c>
      <c r="C609" s="31" t="s">
        <v>388</v>
      </c>
      <c r="D609" s="31" t="s">
        <v>93</v>
      </c>
      <c r="E609" s="31" t="s">
        <v>2937</v>
      </c>
      <c r="F609" s="31" t="s">
        <v>2938</v>
      </c>
      <c r="G609" s="32">
        <v>439</v>
      </c>
      <c r="H609" s="31" t="s">
        <v>94</v>
      </c>
      <c r="I609" s="32">
        <v>21.4</v>
      </c>
      <c r="J609" s="33">
        <v>20.514018691588799</v>
      </c>
      <c r="K609" s="31" t="s">
        <v>94</v>
      </c>
      <c r="L609" s="31" t="s">
        <v>95</v>
      </c>
    </row>
    <row r="610" spans="1:12" x14ac:dyDescent="0.2">
      <c r="A610" t="str">
        <f>VLOOKUP(B610,StateFIPS!A$2:B$52,2)</f>
        <v>Louisiana</v>
      </c>
      <c r="B610">
        <f t="shared" si="12"/>
        <v>22</v>
      </c>
      <c r="C610" s="31" t="s">
        <v>425</v>
      </c>
      <c r="D610" s="31" t="s">
        <v>93</v>
      </c>
      <c r="E610" s="31" t="s">
        <v>2937</v>
      </c>
      <c r="F610" s="31" t="s">
        <v>2938</v>
      </c>
      <c r="G610" s="32">
        <v>10108</v>
      </c>
      <c r="H610" s="31" t="s">
        <v>94</v>
      </c>
      <c r="I610" s="32">
        <v>510</v>
      </c>
      <c r="J610" s="33">
        <v>19.819607843137302</v>
      </c>
      <c r="K610" s="31" t="s">
        <v>94</v>
      </c>
      <c r="L610" s="31" t="s">
        <v>95</v>
      </c>
    </row>
    <row r="611" spans="1:12" x14ac:dyDescent="0.2">
      <c r="A611" t="str">
        <f>VLOOKUP(B611,StateFIPS!A$2:B$52,2)</f>
        <v>Tennessee</v>
      </c>
      <c r="B611">
        <f t="shared" si="12"/>
        <v>47</v>
      </c>
      <c r="C611" s="31" t="s">
        <v>968</v>
      </c>
      <c r="D611" s="31" t="s">
        <v>93</v>
      </c>
      <c r="E611" s="31" t="s">
        <v>2937</v>
      </c>
      <c r="F611" s="31" t="s">
        <v>2938</v>
      </c>
      <c r="G611" s="32">
        <v>1243</v>
      </c>
      <c r="H611" s="31" t="s">
        <v>94</v>
      </c>
      <c r="I611" s="32">
        <v>60.67</v>
      </c>
      <c r="J611" s="33">
        <v>20.4878852810285</v>
      </c>
      <c r="K611" s="31" t="s">
        <v>94</v>
      </c>
      <c r="L611" s="31" t="s">
        <v>95</v>
      </c>
    </row>
    <row r="612" spans="1:12" x14ac:dyDescent="0.2">
      <c r="A612" t="str">
        <f>VLOOKUP(B612,StateFIPS!A$2:B$52,2)</f>
        <v>Tennessee</v>
      </c>
      <c r="B612">
        <f t="shared" si="12"/>
        <v>47</v>
      </c>
      <c r="C612" s="31" t="s">
        <v>967</v>
      </c>
      <c r="D612" s="31" t="s">
        <v>93</v>
      </c>
      <c r="E612" s="31" t="s">
        <v>2937</v>
      </c>
      <c r="F612" s="31" t="s">
        <v>2938</v>
      </c>
      <c r="G612" s="32">
        <v>7360</v>
      </c>
      <c r="H612" s="31" t="s">
        <v>94</v>
      </c>
      <c r="I612" s="32">
        <v>360</v>
      </c>
      <c r="J612" s="33">
        <v>20.4444444444444</v>
      </c>
      <c r="K612" s="31" t="s">
        <v>94</v>
      </c>
      <c r="L612" s="31" t="s">
        <v>95</v>
      </c>
    </row>
    <row r="613" spans="1:12" x14ac:dyDescent="0.2">
      <c r="A613" t="str">
        <f>VLOOKUP(B613,StateFIPS!A$2:B$52,2)</f>
        <v>Louisiana</v>
      </c>
      <c r="B613">
        <f t="shared" si="12"/>
        <v>22</v>
      </c>
      <c r="C613" s="31" t="s">
        <v>2697</v>
      </c>
      <c r="D613" s="31" t="s">
        <v>93</v>
      </c>
      <c r="E613" s="31" t="s">
        <v>2937</v>
      </c>
      <c r="F613" s="31" t="s">
        <v>2938</v>
      </c>
      <c r="G613" s="32">
        <v>10108</v>
      </c>
      <c r="H613" s="31" t="s">
        <v>94</v>
      </c>
      <c r="I613" s="32">
        <v>510</v>
      </c>
      <c r="J613" s="33">
        <v>19.819607843137302</v>
      </c>
      <c r="K613" s="31" t="s">
        <v>94</v>
      </c>
      <c r="L613" s="31" t="s">
        <v>95</v>
      </c>
    </row>
    <row r="614" spans="1:12" x14ac:dyDescent="0.2">
      <c r="A614" t="str">
        <f>VLOOKUP(B614,StateFIPS!A$2:B$52,2)</f>
        <v>Louisiana</v>
      </c>
      <c r="B614">
        <f t="shared" si="12"/>
        <v>22</v>
      </c>
      <c r="C614" s="31" t="s">
        <v>3030</v>
      </c>
      <c r="D614" s="31" t="s">
        <v>93</v>
      </c>
      <c r="E614" s="31" t="s">
        <v>2937</v>
      </c>
      <c r="F614" s="31" t="s">
        <v>2938</v>
      </c>
      <c r="G614" s="32">
        <v>10108</v>
      </c>
      <c r="H614" s="31" t="s">
        <v>94</v>
      </c>
      <c r="I614" s="32">
        <v>510</v>
      </c>
      <c r="J614" s="33">
        <v>19.819607843137302</v>
      </c>
      <c r="K614" s="31" t="s">
        <v>94</v>
      </c>
      <c r="L614" s="31" t="s">
        <v>95</v>
      </c>
    </row>
    <row r="615" spans="1:12" x14ac:dyDescent="0.2">
      <c r="A615" t="str">
        <f>VLOOKUP(B615,StateFIPS!A$2:B$52,2)</f>
        <v>Louisiana</v>
      </c>
      <c r="B615">
        <f t="shared" si="12"/>
        <v>22</v>
      </c>
      <c r="C615" s="31" t="s">
        <v>424</v>
      </c>
      <c r="D615" s="31" t="s">
        <v>93</v>
      </c>
      <c r="E615" s="31" t="s">
        <v>2937</v>
      </c>
      <c r="F615" s="31" t="s">
        <v>2938</v>
      </c>
      <c r="G615" s="32">
        <v>6060</v>
      </c>
      <c r="H615" s="31" t="s">
        <v>94</v>
      </c>
      <c r="I615" s="32">
        <v>307</v>
      </c>
      <c r="J615" s="33">
        <v>19.739413680781801</v>
      </c>
      <c r="K615" s="31" t="s">
        <v>94</v>
      </c>
      <c r="L615" s="31" t="s">
        <v>95</v>
      </c>
    </row>
    <row r="616" spans="1:12" x14ac:dyDescent="0.2">
      <c r="A616" t="str">
        <f>VLOOKUP(B616,StateFIPS!A$2:B$52,2)</f>
        <v>Tennessee</v>
      </c>
      <c r="B616">
        <f t="shared" si="12"/>
        <v>47</v>
      </c>
      <c r="C616" s="31" t="s">
        <v>2630</v>
      </c>
      <c r="D616" s="31" t="s">
        <v>93</v>
      </c>
      <c r="E616" s="31" t="s">
        <v>2937</v>
      </c>
      <c r="F616" s="31" t="s">
        <v>2938</v>
      </c>
      <c r="G616" s="32">
        <v>11654</v>
      </c>
      <c r="H616" s="31" t="s">
        <v>94</v>
      </c>
      <c r="I616" s="32">
        <v>570</v>
      </c>
      <c r="J616" s="33">
        <v>20.445614035087701</v>
      </c>
      <c r="K616" s="31" t="s">
        <v>94</v>
      </c>
      <c r="L616" s="31" t="s">
        <v>95</v>
      </c>
    </row>
    <row r="617" spans="1:12" x14ac:dyDescent="0.2">
      <c r="A617" t="str">
        <f>VLOOKUP(B617,StateFIPS!A$2:B$52,2)</f>
        <v>Massachusetts</v>
      </c>
      <c r="B617">
        <f t="shared" si="12"/>
        <v>25</v>
      </c>
      <c r="C617" s="31" t="s">
        <v>403</v>
      </c>
      <c r="D617" s="31" t="s">
        <v>93</v>
      </c>
      <c r="E617" s="31" t="s">
        <v>2937</v>
      </c>
      <c r="F617" s="31" t="s">
        <v>2938</v>
      </c>
      <c r="G617" s="32">
        <v>1400</v>
      </c>
      <c r="H617" s="31" t="s">
        <v>94</v>
      </c>
      <c r="I617" s="32">
        <v>101.81</v>
      </c>
      <c r="J617" s="33">
        <v>13.7511049995089</v>
      </c>
      <c r="K617" s="31" t="s">
        <v>94</v>
      </c>
      <c r="L617" s="31" t="s">
        <v>95</v>
      </c>
    </row>
    <row r="618" spans="1:12" x14ac:dyDescent="0.2">
      <c r="A618" t="str">
        <f>VLOOKUP(B618,StateFIPS!A$2:B$52,2)</f>
        <v>Massachusetts</v>
      </c>
      <c r="B618">
        <f t="shared" si="12"/>
        <v>25</v>
      </c>
      <c r="C618" s="31" t="s">
        <v>1757</v>
      </c>
      <c r="D618" s="31" t="s">
        <v>93</v>
      </c>
      <c r="E618" s="31" t="s">
        <v>2937</v>
      </c>
      <c r="F618" s="31" t="s">
        <v>2938</v>
      </c>
      <c r="G618" s="32">
        <v>9662</v>
      </c>
      <c r="H618" s="31" t="s">
        <v>94</v>
      </c>
      <c r="I618" s="32">
        <v>708</v>
      </c>
      <c r="J618" s="33">
        <v>13.6468926553672</v>
      </c>
      <c r="K618" s="31" t="s">
        <v>94</v>
      </c>
      <c r="L618" s="31" t="s">
        <v>95</v>
      </c>
    </row>
    <row r="619" spans="1:12" x14ac:dyDescent="0.2">
      <c r="A619" t="str">
        <f>VLOOKUP(B619,StateFIPS!A$2:B$52,2)</f>
        <v>Tennessee</v>
      </c>
      <c r="B619">
        <f t="shared" si="12"/>
        <v>47</v>
      </c>
      <c r="C619" s="31" t="s">
        <v>965</v>
      </c>
      <c r="D619" s="31" t="s">
        <v>93</v>
      </c>
      <c r="E619" s="31" t="s">
        <v>2937</v>
      </c>
      <c r="F619" s="31" t="s">
        <v>2938</v>
      </c>
      <c r="G619" s="32">
        <v>1277</v>
      </c>
      <c r="H619" s="31" t="s">
        <v>94</v>
      </c>
      <c r="I619" s="32">
        <v>62.69</v>
      </c>
      <c r="J619" s="33">
        <v>20.3700749720849</v>
      </c>
      <c r="K619" s="31" t="s">
        <v>94</v>
      </c>
      <c r="L619" s="31" t="s">
        <v>95</v>
      </c>
    </row>
    <row r="620" spans="1:12" x14ac:dyDescent="0.2">
      <c r="A620" t="str">
        <f>VLOOKUP(B620,StateFIPS!A$2:B$52,2)</f>
        <v>Louisiana</v>
      </c>
      <c r="B620">
        <f t="shared" si="12"/>
        <v>22</v>
      </c>
      <c r="C620" s="31" t="s">
        <v>1882</v>
      </c>
      <c r="D620" s="31" t="s">
        <v>93</v>
      </c>
      <c r="E620" s="31" t="s">
        <v>2937</v>
      </c>
      <c r="F620" s="31" t="s">
        <v>2938</v>
      </c>
      <c r="G620" s="32">
        <v>980</v>
      </c>
      <c r="H620" s="31" t="s">
        <v>94</v>
      </c>
      <c r="I620" s="32">
        <v>49.89</v>
      </c>
      <c r="J620" s="33">
        <v>19.643215073160999</v>
      </c>
      <c r="K620" s="31" t="s">
        <v>94</v>
      </c>
      <c r="L620" s="31" t="s">
        <v>95</v>
      </c>
    </row>
    <row r="621" spans="1:12" x14ac:dyDescent="0.2">
      <c r="A621" t="str">
        <f>VLOOKUP(B621,StateFIPS!A$2:B$52,2)</f>
        <v>Tennessee</v>
      </c>
      <c r="B621">
        <f t="shared" si="12"/>
        <v>47</v>
      </c>
      <c r="C621" s="31" t="s">
        <v>964</v>
      </c>
      <c r="D621" s="31" t="s">
        <v>93</v>
      </c>
      <c r="E621" s="31" t="s">
        <v>2937</v>
      </c>
      <c r="F621" s="31" t="s">
        <v>2938</v>
      </c>
      <c r="G621" s="32">
        <v>13377</v>
      </c>
      <c r="H621" s="31" t="s">
        <v>94</v>
      </c>
      <c r="I621" s="32">
        <v>655</v>
      </c>
      <c r="J621" s="33">
        <v>20.4229007633588</v>
      </c>
      <c r="K621" s="31" t="s">
        <v>94</v>
      </c>
      <c r="L621" s="31" t="s">
        <v>95</v>
      </c>
    </row>
    <row r="622" spans="1:12" x14ac:dyDescent="0.2">
      <c r="A622" t="str">
        <f>VLOOKUP(B622,StateFIPS!A$2:B$52,2)</f>
        <v>Tennessee</v>
      </c>
      <c r="B622">
        <f t="shared" si="12"/>
        <v>47</v>
      </c>
      <c r="C622" s="31" t="s">
        <v>2557</v>
      </c>
      <c r="D622" s="31" t="s">
        <v>93</v>
      </c>
      <c r="E622" s="31" t="s">
        <v>2937</v>
      </c>
      <c r="F622" s="31" t="s">
        <v>2938</v>
      </c>
      <c r="G622" s="32">
        <v>13377</v>
      </c>
      <c r="H622" s="31" t="s">
        <v>94</v>
      </c>
      <c r="I622" s="32">
        <v>655</v>
      </c>
      <c r="J622" s="33">
        <v>20.4229007633588</v>
      </c>
      <c r="K622" s="31" t="s">
        <v>94</v>
      </c>
      <c r="L622" s="31" t="s">
        <v>95</v>
      </c>
    </row>
    <row r="623" spans="1:12" x14ac:dyDescent="0.2">
      <c r="A623" t="str">
        <f>VLOOKUP(B623,StateFIPS!A$2:B$52,2)</f>
        <v>Louisiana</v>
      </c>
      <c r="B623">
        <f t="shared" si="12"/>
        <v>22</v>
      </c>
      <c r="C623" s="31" t="s">
        <v>423</v>
      </c>
      <c r="D623" s="31" t="s">
        <v>93</v>
      </c>
      <c r="E623" s="31" t="s">
        <v>2937</v>
      </c>
      <c r="F623" s="31" t="s">
        <v>2938</v>
      </c>
      <c r="G623" s="32">
        <v>10108</v>
      </c>
      <c r="H623" s="31" t="s">
        <v>94</v>
      </c>
      <c r="I623" s="32">
        <v>510</v>
      </c>
      <c r="J623" s="33">
        <v>19.819607843137302</v>
      </c>
      <c r="K623" s="31" t="s">
        <v>94</v>
      </c>
      <c r="L623" s="31" t="s">
        <v>95</v>
      </c>
    </row>
    <row r="624" spans="1:12" x14ac:dyDescent="0.2">
      <c r="A624" t="str">
        <f>VLOOKUP(B624,StateFIPS!A$2:B$52,2)</f>
        <v>Louisiana</v>
      </c>
      <c r="B624">
        <f t="shared" si="12"/>
        <v>22</v>
      </c>
      <c r="C624" s="31" t="s">
        <v>2777</v>
      </c>
      <c r="D624" s="31" t="s">
        <v>93</v>
      </c>
      <c r="E624" s="31" t="s">
        <v>2937</v>
      </c>
      <c r="F624" s="31" t="s">
        <v>2938</v>
      </c>
      <c r="G624" s="32">
        <v>259</v>
      </c>
      <c r="H624" s="31" t="s">
        <v>94</v>
      </c>
      <c r="I624" s="32">
        <v>13.23</v>
      </c>
      <c r="J624" s="33">
        <v>19.576719576719601</v>
      </c>
      <c r="K624" s="31" t="s">
        <v>94</v>
      </c>
      <c r="L624" s="31" t="s">
        <v>95</v>
      </c>
    </row>
    <row r="625" spans="1:12" x14ac:dyDescent="0.2">
      <c r="A625" t="str">
        <f>VLOOKUP(B625,StateFIPS!A$2:B$52,2)</f>
        <v>Massachusetts</v>
      </c>
      <c r="B625">
        <f t="shared" si="12"/>
        <v>25</v>
      </c>
      <c r="C625" s="31" t="s">
        <v>1761</v>
      </c>
      <c r="D625" s="31" t="s">
        <v>93</v>
      </c>
      <c r="E625" s="31" t="s">
        <v>2937</v>
      </c>
      <c r="F625" s="31" t="s">
        <v>2938</v>
      </c>
      <c r="G625" s="32">
        <v>1400</v>
      </c>
      <c r="H625" s="31" t="s">
        <v>94</v>
      </c>
      <c r="I625" s="32">
        <v>101.81</v>
      </c>
      <c r="J625" s="33">
        <v>13.7511049995089</v>
      </c>
      <c r="K625" s="31" t="s">
        <v>94</v>
      </c>
      <c r="L625" s="31" t="s">
        <v>95</v>
      </c>
    </row>
    <row r="626" spans="1:12" x14ac:dyDescent="0.2">
      <c r="A626" t="str">
        <f>VLOOKUP(B626,StateFIPS!A$2:B$52,2)</f>
        <v>Massachusetts</v>
      </c>
      <c r="B626">
        <f t="shared" si="12"/>
        <v>25</v>
      </c>
      <c r="C626" s="31" t="s">
        <v>1762</v>
      </c>
      <c r="D626" s="31" t="s">
        <v>93</v>
      </c>
      <c r="E626" s="31" t="s">
        <v>2937</v>
      </c>
      <c r="F626" s="31" t="s">
        <v>2938</v>
      </c>
      <c r="G626" s="32">
        <v>2903</v>
      </c>
      <c r="H626" s="31" t="s">
        <v>94</v>
      </c>
      <c r="I626" s="32">
        <v>213</v>
      </c>
      <c r="J626" s="33">
        <v>13.629107981220701</v>
      </c>
      <c r="K626" s="31" t="s">
        <v>94</v>
      </c>
      <c r="L626" s="31" t="s">
        <v>95</v>
      </c>
    </row>
    <row r="627" spans="1:12" x14ac:dyDescent="0.2">
      <c r="A627" t="str">
        <f>VLOOKUP(B627,StateFIPS!A$2:B$52,2)</f>
        <v>Louisiana</v>
      </c>
      <c r="B627">
        <f t="shared" si="12"/>
        <v>22</v>
      </c>
      <c r="C627" s="31" t="s">
        <v>422</v>
      </c>
      <c r="D627" s="31" t="s">
        <v>93</v>
      </c>
      <c r="E627" s="31" t="s">
        <v>2937</v>
      </c>
      <c r="F627" s="31" t="s">
        <v>2938</v>
      </c>
      <c r="G627" s="32">
        <v>1521</v>
      </c>
      <c r="H627" s="31" t="s">
        <v>94</v>
      </c>
      <c r="I627" s="32">
        <v>77</v>
      </c>
      <c r="J627" s="33">
        <v>19.753246753246799</v>
      </c>
      <c r="K627" s="31" t="s">
        <v>94</v>
      </c>
      <c r="L627" s="31" t="s">
        <v>95</v>
      </c>
    </row>
    <row r="628" spans="1:12" x14ac:dyDescent="0.2">
      <c r="A628" t="str">
        <f>VLOOKUP(B628,StateFIPS!A$2:B$52,2)</f>
        <v>Louisiana</v>
      </c>
      <c r="B628">
        <f t="shared" si="12"/>
        <v>22</v>
      </c>
      <c r="C628" s="31" t="s">
        <v>421</v>
      </c>
      <c r="D628" s="31" t="s">
        <v>93</v>
      </c>
      <c r="E628" s="31" t="s">
        <v>2937</v>
      </c>
      <c r="F628" s="31" t="s">
        <v>2938</v>
      </c>
      <c r="G628" s="32">
        <v>2089</v>
      </c>
      <c r="H628" s="31" t="s">
        <v>94</v>
      </c>
      <c r="I628" s="32">
        <v>106</v>
      </c>
      <c r="J628" s="33">
        <v>19.707547169811299</v>
      </c>
      <c r="K628" s="31" t="s">
        <v>94</v>
      </c>
      <c r="L628" s="31" t="s">
        <v>95</v>
      </c>
    </row>
    <row r="629" spans="1:12" x14ac:dyDescent="0.2">
      <c r="A629" t="str">
        <f>VLOOKUP(B629,StateFIPS!A$2:B$52,2)</f>
        <v>Louisiana</v>
      </c>
      <c r="B629">
        <f t="shared" si="12"/>
        <v>22</v>
      </c>
      <c r="C629" s="31" t="s">
        <v>408</v>
      </c>
      <c r="D629" s="31" t="s">
        <v>93</v>
      </c>
      <c r="E629" s="31" t="s">
        <v>2937</v>
      </c>
      <c r="F629" s="31" t="s">
        <v>2938</v>
      </c>
      <c r="G629" s="32">
        <v>10108</v>
      </c>
      <c r="H629" s="31" t="s">
        <v>94</v>
      </c>
      <c r="I629" s="32">
        <v>510</v>
      </c>
      <c r="J629" s="33">
        <v>19.819607843137302</v>
      </c>
      <c r="K629" s="31" t="s">
        <v>94</v>
      </c>
      <c r="L629" s="31" t="s">
        <v>95</v>
      </c>
    </row>
    <row r="630" spans="1:12" x14ac:dyDescent="0.2">
      <c r="A630" t="str">
        <f>VLOOKUP(B630,StateFIPS!A$2:B$52,2)</f>
        <v>Massachusetts</v>
      </c>
      <c r="B630">
        <f t="shared" si="12"/>
        <v>25</v>
      </c>
      <c r="C630" s="31" t="s">
        <v>1764</v>
      </c>
      <c r="D630" s="31" t="s">
        <v>93</v>
      </c>
      <c r="E630" s="31" t="s">
        <v>2937</v>
      </c>
      <c r="F630" s="31" t="s">
        <v>2938</v>
      </c>
      <c r="G630" s="32">
        <v>23600</v>
      </c>
      <c r="H630" s="31" t="s">
        <v>94</v>
      </c>
      <c r="I630" s="32">
        <v>1729</v>
      </c>
      <c r="J630" s="33">
        <v>13.649508386350499</v>
      </c>
      <c r="K630" s="31" t="s">
        <v>94</v>
      </c>
      <c r="L630" s="31" t="s">
        <v>95</v>
      </c>
    </row>
    <row r="631" spans="1:12" x14ac:dyDescent="0.2">
      <c r="A631" t="str">
        <f>VLOOKUP(B631,StateFIPS!A$2:B$52,2)</f>
        <v>Tennessee</v>
      </c>
      <c r="B631">
        <f t="shared" si="12"/>
        <v>47</v>
      </c>
      <c r="C631" s="31" t="s">
        <v>963</v>
      </c>
      <c r="D631" s="31" t="s">
        <v>93</v>
      </c>
      <c r="E631" s="31" t="s">
        <v>2937</v>
      </c>
      <c r="F631" s="31" t="s">
        <v>2938</v>
      </c>
      <c r="G631" s="32">
        <v>18963</v>
      </c>
      <c r="H631" s="31" t="s">
        <v>94</v>
      </c>
      <c r="I631" s="32">
        <v>928</v>
      </c>
      <c r="J631" s="33">
        <v>20.434267241379299</v>
      </c>
      <c r="K631" s="31" t="s">
        <v>94</v>
      </c>
      <c r="L631" s="31" t="s">
        <v>95</v>
      </c>
    </row>
    <row r="632" spans="1:12" x14ac:dyDescent="0.2">
      <c r="A632" t="str">
        <f>VLOOKUP(B632,StateFIPS!A$2:B$52,2)</f>
        <v>Louisiana</v>
      </c>
      <c r="B632">
        <f t="shared" si="12"/>
        <v>22</v>
      </c>
      <c r="C632" s="31" t="s">
        <v>419</v>
      </c>
      <c r="D632" s="31" t="s">
        <v>93</v>
      </c>
      <c r="E632" s="31" t="s">
        <v>2937</v>
      </c>
      <c r="F632" s="31" t="s">
        <v>2938</v>
      </c>
      <c r="G632" s="32">
        <v>10108</v>
      </c>
      <c r="H632" s="31" t="s">
        <v>94</v>
      </c>
      <c r="I632" s="32">
        <v>510</v>
      </c>
      <c r="J632" s="33">
        <v>19.819607843137302</v>
      </c>
      <c r="K632" s="31" t="s">
        <v>94</v>
      </c>
      <c r="L632" s="31" t="s">
        <v>95</v>
      </c>
    </row>
    <row r="633" spans="1:12" x14ac:dyDescent="0.2">
      <c r="A633" t="str">
        <f>VLOOKUP(B633,StateFIPS!A$2:B$52,2)</f>
        <v>Louisiana</v>
      </c>
      <c r="B633">
        <f t="shared" si="12"/>
        <v>22</v>
      </c>
      <c r="C633" s="31" t="s">
        <v>429</v>
      </c>
      <c r="D633" s="31" t="s">
        <v>93</v>
      </c>
      <c r="E633" s="31" t="s">
        <v>2937</v>
      </c>
      <c r="F633" s="31" t="s">
        <v>2938</v>
      </c>
      <c r="G633" s="32">
        <v>11037</v>
      </c>
      <c r="H633" s="31" t="s">
        <v>94</v>
      </c>
      <c r="I633" s="32">
        <v>557</v>
      </c>
      <c r="J633" s="33">
        <v>19.815080789946101</v>
      </c>
      <c r="K633" s="31" t="s">
        <v>94</v>
      </c>
      <c r="L633" s="31" t="s">
        <v>95</v>
      </c>
    </row>
    <row r="634" spans="1:12" x14ac:dyDescent="0.2">
      <c r="A634" t="str">
        <f>VLOOKUP(B634,StateFIPS!A$2:B$52,2)</f>
        <v>Tennessee</v>
      </c>
      <c r="B634">
        <f t="shared" si="12"/>
        <v>47</v>
      </c>
      <c r="C634" s="31" t="s">
        <v>2384</v>
      </c>
      <c r="D634" s="31" t="s">
        <v>93</v>
      </c>
      <c r="E634" s="31" t="s">
        <v>2937</v>
      </c>
      <c r="F634" s="31" t="s">
        <v>2938</v>
      </c>
      <c r="G634" s="32">
        <v>41278</v>
      </c>
      <c r="H634" s="31" t="s">
        <v>94</v>
      </c>
      <c r="I634" s="32">
        <v>2019</v>
      </c>
      <c r="J634" s="33">
        <v>20.444774640911302</v>
      </c>
      <c r="K634" s="31" t="s">
        <v>94</v>
      </c>
      <c r="L634" s="31" t="s">
        <v>95</v>
      </c>
    </row>
    <row r="635" spans="1:12" x14ac:dyDescent="0.2">
      <c r="A635" t="str">
        <f>VLOOKUP(B635,StateFIPS!A$2:B$52,2)</f>
        <v>Massachusetts</v>
      </c>
      <c r="B635">
        <f t="shared" si="12"/>
        <v>25</v>
      </c>
      <c r="C635" s="31" t="s">
        <v>404</v>
      </c>
      <c r="D635" s="31" t="s">
        <v>93</v>
      </c>
      <c r="E635" s="31" t="s">
        <v>2937</v>
      </c>
      <c r="F635" s="31" t="s">
        <v>2938</v>
      </c>
      <c r="G635" s="32">
        <v>1212</v>
      </c>
      <c r="H635" s="31" t="s">
        <v>94</v>
      </c>
      <c r="I635" s="32">
        <v>88.7</v>
      </c>
      <c r="J635" s="33">
        <v>13.664036076662899</v>
      </c>
      <c r="K635" s="31" t="s">
        <v>94</v>
      </c>
      <c r="L635" s="31" t="s">
        <v>95</v>
      </c>
    </row>
    <row r="636" spans="1:12" x14ac:dyDescent="0.2">
      <c r="A636" t="str">
        <f>VLOOKUP(B636,StateFIPS!A$2:B$52,2)</f>
        <v>Maryland</v>
      </c>
      <c r="B636">
        <f t="shared" si="12"/>
        <v>24</v>
      </c>
      <c r="C636" s="31" t="s">
        <v>1753</v>
      </c>
      <c r="D636" s="31" t="s">
        <v>93</v>
      </c>
      <c r="E636" s="31" t="s">
        <v>2937</v>
      </c>
      <c r="F636" s="31" t="s">
        <v>2938</v>
      </c>
      <c r="G636" s="32">
        <v>28211</v>
      </c>
      <c r="H636" s="31" t="s">
        <v>94</v>
      </c>
      <c r="I636" s="32">
        <v>1792</v>
      </c>
      <c r="J636" s="33">
        <v>15.742745535714301</v>
      </c>
      <c r="K636" s="31" t="s">
        <v>94</v>
      </c>
      <c r="L636" s="31" t="s">
        <v>95</v>
      </c>
    </row>
    <row r="637" spans="1:12" x14ac:dyDescent="0.2">
      <c r="A637" t="str">
        <f>VLOOKUP(B637,StateFIPS!A$2:B$52,2)</f>
        <v>Massachusetts</v>
      </c>
      <c r="B637">
        <f t="shared" si="12"/>
        <v>25</v>
      </c>
      <c r="C637" s="31" t="s">
        <v>387</v>
      </c>
      <c r="D637" s="31" t="s">
        <v>93</v>
      </c>
      <c r="E637" s="31" t="s">
        <v>2937</v>
      </c>
      <c r="F637" s="31" t="s">
        <v>2938</v>
      </c>
      <c r="G637" s="32">
        <v>13547</v>
      </c>
      <c r="H637" s="31" t="s">
        <v>94</v>
      </c>
      <c r="I637" s="32">
        <v>992</v>
      </c>
      <c r="J637" s="33">
        <v>13.65625</v>
      </c>
      <c r="K637" s="31" t="s">
        <v>94</v>
      </c>
      <c r="L637" s="31" t="s">
        <v>95</v>
      </c>
    </row>
    <row r="638" spans="1:12" x14ac:dyDescent="0.2">
      <c r="A638" t="str">
        <f>VLOOKUP(B638,StateFIPS!A$2:B$52,2)</f>
        <v>Louisiana</v>
      </c>
      <c r="B638">
        <f t="shared" si="12"/>
        <v>22</v>
      </c>
      <c r="C638" s="31" t="s">
        <v>418</v>
      </c>
      <c r="D638" s="31" t="s">
        <v>93</v>
      </c>
      <c r="E638" s="31" t="s">
        <v>2937</v>
      </c>
      <c r="F638" s="31" t="s">
        <v>2938</v>
      </c>
      <c r="G638" s="32">
        <v>3325</v>
      </c>
      <c r="H638" s="31" t="s">
        <v>94</v>
      </c>
      <c r="I638" s="32">
        <v>168</v>
      </c>
      <c r="J638" s="33">
        <v>19.7916666666667</v>
      </c>
      <c r="K638" s="31" t="s">
        <v>94</v>
      </c>
      <c r="L638" s="31" t="s">
        <v>95</v>
      </c>
    </row>
    <row r="639" spans="1:12" x14ac:dyDescent="0.2">
      <c r="A639" t="str">
        <f>VLOOKUP(B639,StateFIPS!A$2:B$52,2)</f>
        <v>Louisiana</v>
      </c>
      <c r="B639">
        <f t="shared" si="12"/>
        <v>22</v>
      </c>
      <c r="C639" s="31" t="s">
        <v>394</v>
      </c>
      <c r="D639" s="31" t="s">
        <v>93</v>
      </c>
      <c r="E639" s="31" t="s">
        <v>2937</v>
      </c>
      <c r="F639" s="31" t="s">
        <v>2938</v>
      </c>
      <c r="G639" s="32">
        <v>1263</v>
      </c>
      <c r="H639" s="31" t="s">
        <v>94</v>
      </c>
      <c r="I639" s="32">
        <v>64</v>
      </c>
      <c r="J639" s="33">
        <v>19.734375</v>
      </c>
      <c r="K639" s="31" t="s">
        <v>94</v>
      </c>
      <c r="L639" s="31" t="s">
        <v>95</v>
      </c>
    </row>
    <row r="640" spans="1:12" x14ac:dyDescent="0.2">
      <c r="A640" t="str">
        <f>VLOOKUP(B640,StateFIPS!A$2:B$52,2)</f>
        <v>Louisiana</v>
      </c>
      <c r="B640">
        <f t="shared" si="12"/>
        <v>22</v>
      </c>
      <c r="C640" s="31" t="s">
        <v>396</v>
      </c>
      <c r="D640" s="31" t="s">
        <v>93</v>
      </c>
      <c r="E640" s="31" t="s">
        <v>2937</v>
      </c>
      <c r="F640" s="31" t="s">
        <v>2938</v>
      </c>
      <c r="G640" s="32">
        <v>29552</v>
      </c>
      <c r="H640" s="31" t="s">
        <v>94</v>
      </c>
      <c r="I640" s="32">
        <v>1492</v>
      </c>
      <c r="J640" s="33">
        <v>19.806970509383401</v>
      </c>
      <c r="K640" s="31" t="s">
        <v>94</v>
      </c>
      <c r="L640" s="31" t="s">
        <v>95</v>
      </c>
    </row>
    <row r="641" spans="1:12" x14ac:dyDescent="0.2">
      <c r="A641" t="str">
        <f>VLOOKUP(B641,StateFIPS!A$2:B$52,2)</f>
        <v>Maryland</v>
      </c>
      <c r="B641">
        <f t="shared" si="12"/>
        <v>24</v>
      </c>
      <c r="C641" s="31" t="s">
        <v>397</v>
      </c>
      <c r="D641" s="31" t="s">
        <v>93</v>
      </c>
      <c r="E641" s="31" t="s">
        <v>2937</v>
      </c>
      <c r="F641" s="31" t="s">
        <v>2938</v>
      </c>
      <c r="G641" s="32">
        <v>28211</v>
      </c>
      <c r="H641" s="31" t="s">
        <v>94</v>
      </c>
      <c r="I641" s="32">
        <v>1792</v>
      </c>
      <c r="J641" s="33">
        <v>15.742745535714301</v>
      </c>
      <c r="K641" s="31" t="s">
        <v>94</v>
      </c>
      <c r="L641" s="31" t="s">
        <v>95</v>
      </c>
    </row>
    <row r="642" spans="1:12" x14ac:dyDescent="0.2">
      <c r="A642" t="str">
        <f>VLOOKUP(B642,StateFIPS!A$2:B$52,2)</f>
        <v>Maryland</v>
      </c>
      <c r="B642">
        <f t="shared" si="12"/>
        <v>24</v>
      </c>
      <c r="C642" s="31" t="s">
        <v>1745</v>
      </c>
      <c r="D642" s="31" t="s">
        <v>93</v>
      </c>
      <c r="E642" s="31" t="s">
        <v>2937</v>
      </c>
      <c r="F642" s="31" t="s">
        <v>2938</v>
      </c>
      <c r="G642" s="32">
        <v>10321</v>
      </c>
      <c r="H642" s="31" t="s">
        <v>94</v>
      </c>
      <c r="I642" s="32">
        <v>655</v>
      </c>
      <c r="J642" s="33">
        <v>15.757251908396899</v>
      </c>
      <c r="K642" s="31" t="s">
        <v>94</v>
      </c>
      <c r="L642" s="31" t="s">
        <v>95</v>
      </c>
    </row>
    <row r="643" spans="1:12" x14ac:dyDescent="0.2">
      <c r="A643" t="str">
        <f>VLOOKUP(B643,StateFIPS!A$2:B$52,2)</f>
        <v>Maryland</v>
      </c>
      <c r="B643">
        <f t="shared" ref="B643:B706" si="13">VALUE(LEFT(C643,2))</f>
        <v>24</v>
      </c>
      <c r="C643" s="31" t="s">
        <v>1747</v>
      </c>
      <c r="D643" s="31" t="s">
        <v>93</v>
      </c>
      <c r="E643" s="31" t="s">
        <v>2937</v>
      </c>
      <c r="F643" s="31" t="s">
        <v>2938</v>
      </c>
      <c r="G643" s="32">
        <v>36456</v>
      </c>
      <c r="H643" s="31" t="s">
        <v>94</v>
      </c>
      <c r="I643" s="32">
        <v>2317</v>
      </c>
      <c r="J643" s="33">
        <v>15.734138972809699</v>
      </c>
      <c r="K643" s="31" t="s">
        <v>94</v>
      </c>
      <c r="L643" s="31" t="s">
        <v>95</v>
      </c>
    </row>
    <row r="644" spans="1:12" x14ac:dyDescent="0.2">
      <c r="A644" t="str">
        <f>VLOOKUP(B644,StateFIPS!A$2:B$52,2)</f>
        <v>Louisiana</v>
      </c>
      <c r="B644">
        <f t="shared" si="13"/>
        <v>22</v>
      </c>
      <c r="C644" s="31" t="s">
        <v>2778</v>
      </c>
      <c r="D644" s="31" t="s">
        <v>93</v>
      </c>
      <c r="E644" s="31" t="s">
        <v>2937</v>
      </c>
      <c r="F644" s="31" t="s">
        <v>2938</v>
      </c>
      <c r="G644" s="32">
        <v>10108</v>
      </c>
      <c r="H644" s="31" t="s">
        <v>94</v>
      </c>
      <c r="I644" s="32">
        <v>510</v>
      </c>
      <c r="J644" s="33">
        <v>19.819607843137302</v>
      </c>
      <c r="K644" s="31" t="s">
        <v>94</v>
      </c>
      <c r="L644" s="31" t="s">
        <v>95</v>
      </c>
    </row>
    <row r="645" spans="1:12" x14ac:dyDescent="0.2">
      <c r="A645" t="str">
        <f>VLOOKUP(B645,StateFIPS!A$2:B$52,2)</f>
        <v>Louisiana</v>
      </c>
      <c r="B645">
        <f t="shared" si="13"/>
        <v>22</v>
      </c>
      <c r="C645" s="31" t="s">
        <v>1884</v>
      </c>
      <c r="D645" s="31" t="s">
        <v>93</v>
      </c>
      <c r="E645" s="31" t="s">
        <v>2937</v>
      </c>
      <c r="F645" s="31" t="s">
        <v>2938</v>
      </c>
      <c r="G645" s="32">
        <v>3841</v>
      </c>
      <c r="H645" s="31" t="s">
        <v>94</v>
      </c>
      <c r="I645" s="32">
        <v>193</v>
      </c>
      <c r="J645" s="33">
        <v>19.901554404145099</v>
      </c>
      <c r="K645" s="31" t="s">
        <v>94</v>
      </c>
      <c r="L645" s="31" t="s">
        <v>95</v>
      </c>
    </row>
    <row r="646" spans="1:12" x14ac:dyDescent="0.2">
      <c r="A646" t="str">
        <f>VLOOKUP(B646,StateFIPS!A$2:B$52,2)</f>
        <v>Maryland</v>
      </c>
      <c r="B646">
        <f t="shared" si="13"/>
        <v>24</v>
      </c>
      <c r="C646" s="31" t="s">
        <v>1748</v>
      </c>
      <c r="D646" s="31" t="s">
        <v>93</v>
      </c>
      <c r="E646" s="31" t="s">
        <v>2937</v>
      </c>
      <c r="F646" s="31" t="s">
        <v>2938</v>
      </c>
      <c r="G646" s="32">
        <v>28211</v>
      </c>
      <c r="H646" s="31" t="s">
        <v>94</v>
      </c>
      <c r="I646" s="32">
        <v>1792</v>
      </c>
      <c r="J646" s="33">
        <v>15.742745535714301</v>
      </c>
      <c r="K646" s="31" t="s">
        <v>94</v>
      </c>
      <c r="L646" s="31" t="s">
        <v>95</v>
      </c>
    </row>
    <row r="647" spans="1:12" x14ac:dyDescent="0.2">
      <c r="A647" t="str">
        <f>VLOOKUP(B647,StateFIPS!A$2:B$52,2)</f>
        <v>Maryland</v>
      </c>
      <c r="B647">
        <f t="shared" si="13"/>
        <v>24</v>
      </c>
      <c r="C647" s="31" t="s">
        <v>1750</v>
      </c>
      <c r="D647" s="31" t="s">
        <v>93</v>
      </c>
      <c r="E647" s="31" t="s">
        <v>2937</v>
      </c>
      <c r="F647" s="31" t="s">
        <v>2938</v>
      </c>
      <c r="G647" s="32">
        <v>28211</v>
      </c>
      <c r="H647" s="31" t="s">
        <v>94</v>
      </c>
      <c r="I647" s="32">
        <v>1792</v>
      </c>
      <c r="J647" s="33">
        <v>15.742745535714301</v>
      </c>
      <c r="K647" s="31" t="s">
        <v>94</v>
      </c>
      <c r="L647" s="31" t="s">
        <v>95</v>
      </c>
    </row>
    <row r="648" spans="1:12" x14ac:dyDescent="0.2">
      <c r="A648" t="str">
        <f>VLOOKUP(B648,StateFIPS!A$2:B$52,2)</f>
        <v>Louisiana</v>
      </c>
      <c r="B648">
        <f t="shared" si="13"/>
        <v>22</v>
      </c>
      <c r="C648" s="31" t="s">
        <v>3031</v>
      </c>
      <c r="D648" s="31" t="s">
        <v>93</v>
      </c>
      <c r="E648" s="31" t="s">
        <v>2937</v>
      </c>
      <c r="F648" s="31" t="s">
        <v>2938</v>
      </c>
      <c r="G648" s="32">
        <v>10108</v>
      </c>
      <c r="H648" s="31" t="s">
        <v>94</v>
      </c>
      <c r="I648" s="32">
        <v>510</v>
      </c>
      <c r="J648" s="33">
        <v>19.819607843137302</v>
      </c>
      <c r="K648" s="31" t="s">
        <v>94</v>
      </c>
      <c r="L648" s="31" t="s">
        <v>95</v>
      </c>
    </row>
    <row r="649" spans="1:12" x14ac:dyDescent="0.2">
      <c r="A649" t="str">
        <f>VLOOKUP(B649,StateFIPS!A$2:B$52,2)</f>
        <v>Maryland</v>
      </c>
      <c r="B649">
        <f t="shared" si="13"/>
        <v>24</v>
      </c>
      <c r="C649" s="31" t="s">
        <v>398</v>
      </c>
      <c r="D649" s="31" t="s">
        <v>93</v>
      </c>
      <c r="E649" s="31" t="s">
        <v>2937</v>
      </c>
      <c r="F649" s="31" t="s">
        <v>2938</v>
      </c>
      <c r="G649" s="32">
        <v>9851</v>
      </c>
      <c r="H649" s="31" t="s">
        <v>94</v>
      </c>
      <c r="I649" s="32">
        <v>626</v>
      </c>
      <c r="J649" s="33">
        <v>15.7364217252396</v>
      </c>
      <c r="K649" s="31" t="s">
        <v>94</v>
      </c>
      <c r="L649" s="31" t="s">
        <v>95</v>
      </c>
    </row>
    <row r="650" spans="1:12" x14ac:dyDescent="0.2">
      <c r="A650" t="str">
        <f>VLOOKUP(B650,StateFIPS!A$2:B$52,2)</f>
        <v>Louisiana</v>
      </c>
      <c r="B650">
        <f t="shared" si="13"/>
        <v>22</v>
      </c>
      <c r="C650" s="31" t="s">
        <v>1886</v>
      </c>
      <c r="D650" s="31" t="s">
        <v>93</v>
      </c>
      <c r="E650" s="31" t="s">
        <v>2937</v>
      </c>
      <c r="F650" s="31" t="s">
        <v>2938</v>
      </c>
      <c r="G650" s="32">
        <v>3841</v>
      </c>
      <c r="H650" s="31" t="s">
        <v>94</v>
      </c>
      <c r="I650" s="32">
        <v>193</v>
      </c>
      <c r="J650" s="33">
        <v>19.901554404145099</v>
      </c>
      <c r="K650" s="31" t="s">
        <v>94</v>
      </c>
      <c r="L650" s="31" t="s">
        <v>95</v>
      </c>
    </row>
    <row r="651" spans="1:12" x14ac:dyDescent="0.2">
      <c r="A651" t="str">
        <f>VLOOKUP(B651,StateFIPS!A$2:B$52,2)</f>
        <v>Maryland</v>
      </c>
      <c r="B651">
        <f t="shared" si="13"/>
        <v>24</v>
      </c>
      <c r="C651" s="31" t="s">
        <v>400</v>
      </c>
      <c r="D651" s="31" t="s">
        <v>93</v>
      </c>
      <c r="E651" s="31" t="s">
        <v>2937</v>
      </c>
      <c r="F651" s="31" t="s">
        <v>2938</v>
      </c>
      <c r="G651" s="32">
        <v>22518</v>
      </c>
      <c r="H651" s="31" t="s">
        <v>94</v>
      </c>
      <c r="I651" s="32">
        <v>1431</v>
      </c>
      <c r="J651" s="33">
        <v>15.735849056603801</v>
      </c>
      <c r="K651" s="31" t="s">
        <v>94</v>
      </c>
      <c r="L651" s="31" t="s">
        <v>95</v>
      </c>
    </row>
    <row r="652" spans="1:12" x14ac:dyDescent="0.2">
      <c r="A652" t="str">
        <f>VLOOKUP(B652,StateFIPS!A$2:B$52,2)</f>
        <v>Tennessee</v>
      </c>
      <c r="B652">
        <f t="shared" si="13"/>
        <v>47</v>
      </c>
      <c r="C652" s="31" t="s">
        <v>2585</v>
      </c>
      <c r="D652" s="31" t="s">
        <v>93</v>
      </c>
      <c r="E652" s="31" t="s">
        <v>2937</v>
      </c>
      <c r="F652" s="31" t="s">
        <v>2938</v>
      </c>
      <c r="G652" s="32">
        <v>12649</v>
      </c>
      <c r="H652" s="31" t="s">
        <v>94</v>
      </c>
      <c r="I652" s="32">
        <v>619</v>
      </c>
      <c r="J652" s="33">
        <v>20.434571890145399</v>
      </c>
      <c r="K652" s="31" t="s">
        <v>94</v>
      </c>
      <c r="L652" s="31" t="s">
        <v>95</v>
      </c>
    </row>
    <row r="653" spans="1:12" x14ac:dyDescent="0.2">
      <c r="A653" t="str">
        <f>VLOOKUP(B653,StateFIPS!A$2:B$52,2)</f>
        <v>Tennessee</v>
      </c>
      <c r="B653">
        <f t="shared" si="13"/>
        <v>47</v>
      </c>
      <c r="C653" s="31" t="s">
        <v>936</v>
      </c>
      <c r="D653" s="31" t="s">
        <v>93</v>
      </c>
      <c r="E653" s="31" t="s">
        <v>2937</v>
      </c>
      <c r="F653" s="31" t="s">
        <v>2938</v>
      </c>
      <c r="G653" s="32">
        <v>1825</v>
      </c>
      <c r="H653" s="31" t="s">
        <v>94</v>
      </c>
      <c r="I653" s="32">
        <v>88.98</v>
      </c>
      <c r="J653" s="33">
        <v>20.510227017307301</v>
      </c>
      <c r="K653" s="31" t="s">
        <v>94</v>
      </c>
      <c r="L653" s="31" t="s">
        <v>95</v>
      </c>
    </row>
    <row r="654" spans="1:12" x14ac:dyDescent="0.2">
      <c r="A654" t="str">
        <f>VLOOKUP(B654,StateFIPS!A$2:B$52,2)</f>
        <v>Maryland</v>
      </c>
      <c r="B654">
        <f t="shared" si="13"/>
        <v>24</v>
      </c>
      <c r="C654" s="31" t="s">
        <v>1754</v>
      </c>
      <c r="D654" s="31" t="s">
        <v>93</v>
      </c>
      <c r="E654" s="31" t="s">
        <v>2937</v>
      </c>
      <c r="F654" s="31" t="s">
        <v>2938</v>
      </c>
      <c r="G654" s="32">
        <v>28211</v>
      </c>
      <c r="H654" s="31" t="s">
        <v>94</v>
      </c>
      <c r="I654" s="32">
        <v>1792</v>
      </c>
      <c r="J654" s="33">
        <v>15.742745535714301</v>
      </c>
      <c r="K654" s="31" t="s">
        <v>94</v>
      </c>
      <c r="L654" s="31" t="s">
        <v>95</v>
      </c>
    </row>
    <row r="655" spans="1:12" x14ac:dyDescent="0.2">
      <c r="A655" t="str">
        <f>VLOOKUP(B655,StateFIPS!A$2:B$52,2)</f>
        <v>Louisiana</v>
      </c>
      <c r="B655">
        <f t="shared" si="13"/>
        <v>22</v>
      </c>
      <c r="C655" s="31" t="s">
        <v>428</v>
      </c>
      <c r="D655" s="31" t="s">
        <v>93</v>
      </c>
      <c r="E655" s="31" t="s">
        <v>2937</v>
      </c>
      <c r="F655" s="31" t="s">
        <v>2938</v>
      </c>
      <c r="G655" s="32">
        <v>5647</v>
      </c>
      <c r="H655" s="31" t="s">
        <v>94</v>
      </c>
      <c r="I655" s="32">
        <v>285</v>
      </c>
      <c r="J655" s="33">
        <v>19.814035087719301</v>
      </c>
      <c r="K655" s="31" t="s">
        <v>94</v>
      </c>
      <c r="L655" s="31" t="s">
        <v>95</v>
      </c>
    </row>
    <row r="656" spans="1:12" x14ac:dyDescent="0.2">
      <c r="A656" t="str">
        <f>VLOOKUP(B656,StateFIPS!A$2:B$52,2)</f>
        <v>Louisiana</v>
      </c>
      <c r="B656">
        <f t="shared" si="13"/>
        <v>22</v>
      </c>
      <c r="C656" s="31" t="s">
        <v>2779</v>
      </c>
      <c r="D656" s="31" t="s">
        <v>93</v>
      </c>
      <c r="E656" s="31" t="s">
        <v>2937</v>
      </c>
      <c r="F656" s="31" t="s">
        <v>2938</v>
      </c>
      <c r="G656" s="32">
        <v>903</v>
      </c>
      <c r="H656" s="31" t="s">
        <v>94</v>
      </c>
      <c r="I656" s="32">
        <v>45.82</v>
      </c>
      <c r="J656" s="33">
        <v>19.707551287647298</v>
      </c>
      <c r="K656" s="31" t="s">
        <v>94</v>
      </c>
      <c r="L656" s="31" t="s">
        <v>95</v>
      </c>
    </row>
    <row r="657" spans="1:12" x14ac:dyDescent="0.2">
      <c r="A657" t="str">
        <f>VLOOKUP(B657,StateFIPS!A$2:B$52,2)</f>
        <v>Tennessee</v>
      </c>
      <c r="B657">
        <f t="shared" si="13"/>
        <v>47</v>
      </c>
      <c r="C657" s="31" t="s">
        <v>937</v>
      </c>
      <c r="D657" s="31" t="s">
        <v>93</v>
      </c>
      <c r="E657" s="31" t="s">
        <v>2937</v>
      </c>
      <c r="F657" s="31" t="s">
        <v>2938</v>
      </c>
      <c r="G657" s="32">
        <v>13377</v>
      </c>
      <c r="H657" s="31" t="s">
        <v>94</v>
      </c>
      <c r="I657" s="32">
        <v>655</v>
      </c>
      <c r="J657" s="33">
        <v>20.4229007633588</v>
      </c>
      <c r="K657" s="31" t="s">
        <v>94</v>
      </c>
      <c r="L657" s="31" t="s">
        <v>95</v>
      </c>
    </row>
    <row r="658" spans="1:12" x14ac:dyDescent="0.2">
      <c r="A658" t="str">
        <f>VLOOKUP(B658,StateFIPS!A$2:B$52,2)</f>
        <v>Louisiana</v>
      </c>
      <c r="B658">
        <f t="shared" si="13"/>
        <v>22</v>
      </c>
      <c r="C658" s="31" t="s">
        <v>427</v>
      </c>
      <c r="D658" s="31" t="s">
        <v>93</v>
      </c>
      <c r="E658" s="31" t="s">
        <v>2937</v>
      </c>
      <c r="F658" s="31" t="s">
        <v>2938</v>
      </c>
      <c r="G658" s="32">
        <v>1882</v>
      </c>
      <c r="H658" s="31" t="s">
        <v>94</v>
      </c>
      <c r="I658" s="32">
        <v>95</v>
      </c>
      <c r="J658" s="33">
        <v>19.810526315789499</v>
      </c>
      <c r="K658" s="31" t="s">
        <v>94</v>
      </c>
      <c r="L658" s="31" t="s">
        <v>95</v>
      </c>
    </row>
    <row r="659" spans="1:12" x14ac:dyDescent="0.2">
      <c r="A659" t="str">
        <f>VLOOKUP(B659,StateFIPS!A$2:B$52,2)</f>
        <v>Louisiana</v>
      </c>
      <c r="B659">
        <f t="shared" si="13"/>
        <v>22</v>
      </c>
      <c r="C659" s="31" t="s">
        <v>426</v>
      </c>
      <c r="D659" s="31" t="s">
        <v>93</v>
      </c>
      <c r="E659" s="31" t="s">
        <v>2937</v>
      </c>
      <c r="F659" s="31" t="s">
        <v>2938</v>
      </c>
      <c r="G659" s="32">
        <v>8587</v>
      </c>
      <c r="H659" s="31" t="s">
        <v>94</v>
      </c>
      <c r="I659" s="32">
        <v>434</v>
      </c>
      <c r="J659" s="33">
        <v>19.785714285714299</v>
      </c>
      <c r="K659" s="31" t="s">
        <v>94</v>
      </c>
      <c r="L659" s="31" t="s">
        <v>95</v>
      </c>
    </row>
    <row r="660" spans="1:12" x14ac:dyDescent="0.2">
      <c r="A660" t="str">
        <f>VLOOKUP(B660,StateFIPS!A$2:B$52,2)</f>
        <v>Louisiana</v>
      </c>
      <c r="B660">
        <f t="shared" si="13"/>
        <v>22</v>
      </c>
      <c r="C660" s="31" t="s">
        <v>3032</v>
      </c>
      <c r="D660" s="31" t="s">
        <v>93</v>
      </c>
      <c r="E660" s="31" t="s">
        <v>2937</v>
      </c>
      <c r="F660" s="31" t="s">
        <v>2938</v>
      </c>
      <c r="G660" s="32">
        <v>10108</v>
      </c>
      <c r="H660" s="31" t="s">
        <v>94</v>
      </c>
      <c r="I660" s="32">
        <v>510</v>
      </c>
      <c r="J660" s="33">
        <v>19.819607843137302</v>
      </c>
      <c r="K660" s="31" t="s">
        <v>94</v>
      </c>
      <c r="L660" s="31" t="s">
        <v>95</v>
      </c>
    </row>
    <row r="661" spans="1:12" x14ac:dyDescent="0.2">
      <c r="A661" t="str">
        <f>VLOOKUP(B661,StateFIPS!A$2:B$52,2)</f>
        <v>Maryland</v>
      </c>
      <c r="B661">
        <f t="shared" si="13"/>
        <v>24</v>
      </c>
      <c r="C661" s="31" t="s">
        <v>401</v>
      </c>
      <c r="D661" s="31" t="s">
        <v>93</v>
      </c>
      <c r="E661" s="31" t="s">
        <v>2937</v>
      </c>
      <c r="F661" s="31" t="s">
        <v>2938</v>
      </c>
      <c r="G661" s="32">
        <v>38377</v>
      </c>
      <c r="H661" s="31" t="s">
        <v>94</v>
      </c>
      <c r="I661" s="32">
        <v>2438</v>
      </c>
      <c r="J661" s="33">
        <v>15.741181296144401</v>
      </c>
      <c r="K661" s="31" t="s">
        <v>94</v>
      </c>
      <c r="L661" s="31" t="s">
        <v>95</v>
      </c>
    </row>
    <row r="662" spans="1:12" x14ac:dyDescent="0.2">
      <c r="A662" t="str">
        <f>VLOOKUP(B662,StateFIPS!A$2:B$52,2)</f>
        <v>Tennessee</v>
      </c>
      <c r="B662">
        <f t="shared" si="13"/>
        <v>47</v>
      </c>
      <c r="C662" s="31" t="s">
        <v>969</v>
      </c>
      <c r="D662" s="31" t="s">
        <v>93</v>
      </c>
      <c r="E662" s="31" t="s">
        <v>2937</v>
      </c>
      <c r="F662" s="31" t="s">
        <v>2938</v>
      </c>
      <c r="G662" s="32">
        <v>13543</v>
      </c>
      <c r="H662" s="31" t="s">
        <v>94</v>
      </c>
      <c r="I662" s="32">
        <v>663</v>
      </c>
      <c r="J662" s="33">
        <v>20.4268476621418</v>
      </c>
      <c r="K662" s="31" t="s">
        <v>94</v>
      </c>
      <c r="L662" s="31" t="s">
        <v>95</v>
      </c>
    </row>
    <row r="663" spans="1:12" x14ac:dyDescent="0.2">
      <c r="A663" t="str">
        <f>VLOOKUP(B663,StateFIPS!A$2:B$52,2)</f>
        <v>Maryland</v>
      </c>
      <c r="B663">
        <f t="shared" si="13"/>
        <v>24</v>
      </c>
      <c r="C663" s="31" t="s">
        <v>1736</v>
      </c>
      <c r="D663" s="31" t="s">
        <v>93</v>
      </c>
      <c r="E663" s="31" t="s">
        <v>2937</v>
      </c>
      <c r="F663" s="31" t="s">
        <v>2938</v>
      </c>
      <c r="G663" s="32">
        <v>6443</v>
      </c>
      <c r="H663" s="31" t="s">
        <v>94</v>
      </c>
      <c r="I663" s="32">
        <v>410</v>
      </c>
      <c r="J663" s="33">
        <v>15.714634146341499</v>
      </c>
      <c r="K663" s="31" t="s">
        <v>94</v>
      </c>
      <c r="L663" s="31" t="s">
        <v>95</v>
      </c>
    </row>
    <row r="664" spans="1:12" x14ac:dyDescent="0.2">
      <c r="A664" t="str">
        <f>VLOOKUP(B664,StateFIPS!A$2:B$52,2)</f>
        <v>Kansas</v>
      </c>
      <c r="B664">
        <f t="shared" si="13"/>
        <v>20</v>
      </c>
      <c r="C664" s="31" t="s">
        <v>1556</v>
      </c>
      <c r="D664" s="31" t="s">
        <v>93</v>
      </c>
      <c r="E664" s="31" t="s">
        <v>2937</v>
      </c>
      <c r="F664" s="31" t="s">
        <v>2938</v>
      </c>
      <c r="G664" s="32">
        <v>36859</v>
      </c>
      <c r="H664" s="31" t="s">
        <v>94</v>
      </c>
      <c r="I664" s="32">
        <v>1932</v>
      </c>
      <c r="J664" s="33">
        <v>19.0781573498965</v>
      </c>
      <c r="K664" s="31" t="s">
        <v>94</v>
      </c>
      <c r="L664" s="31" t="s">
        <v>95</v>
      </c>
    </row>
    <row r="665" spans="1:12" x14ac:dyDescent="0.2">
      <c r="A665" t="str">
        <f>VLOOKUP(B665,StateFIPS!A$2:B$52,2)</f>
        <v>Texas</v>
      </c>
      <c r="B665">
        <f t="shared" si="13"/>
        <v>48</v>
      </c>
      <c r="C665" s="31" t="s">
        <v>2475</v>
      </c>
      <c r="D665" s="31" t="s">
        <v>93</v>
      </c>
      <c r="E665" s="31" t="s">
        <v>2937</v>
      </c>
      <c r="F665" s="31" t="s">
        <v>2938</v>
      </c>
      <c r="G665" s="32">
        <v>9686</v>
      </c>
      <c r="H665" s="31" t="s">
        <v>94</v>
      </c>
      <c r="I665" s="32">
        <v>512</v>
      </c>
      <c r="J665" s="33">
        <v>18.91796875</v>
      </c>
      <c r="K665" s="31" t="s">
        <v>94</v>
      </c>
      <c r="L665" s="31" t="s">
        <v>95</v>
      </c>
    </row>
    <row r="666" spans="1:12" x14ac:dyDescent="0.2">
      <c r="A666" t="str">
        <f>VLOOKUP(B666,StateFIPS!A$2:B$52,2)</f>
        <v>Texas</v>
      </c>
      <c r="B666">
        <f t="shared" si="13"/>
        <v>48</v>
      </c>
      <c r="C666" s="31" t="s">
        <v>889</v>
      </c>
      <c r="D666" s="31" t="s">
        <v>93</v>
      </c>
      <c r="E666" s="31" t="s">
        <v>2937</v>
      </c>
      <c r="F666" s="31" t="s">
        <v>2938</v>
      </c>
      <c r="G666" s="32">
        <v>8688</v>
      </c>
      <c r="H666" s="31" t="s">
        <v>94</v>
      </c>
      <c r="I666" s="32">
        <v>460</v>
      </c>
      <c r="J666" s="33">
        <v>18.886956521739101</v>
      </c>
      <c r="K666" s="31" t="s">
        <v>94</v>
      </c>
      <c r="L666" s="31" t="s">
        <v>95</v>
      </c>
    </row>
    <row r="667" spans="1:12" x14ac:dyDescent="0.2">
      <c r="A667" t="str">
        <f>VLOOKUP(B667,StateFIPS!A$2:B$52,2)</f>
        <v>Minnesota</v>
      </c>
      <c r="B667">
        <f t="shared" si="13"/>
        <v>27</v>
      </c>
      <c r="C667" s="31" t="s">
        <v>1567</v>
      </c>
      <c r="D667" s="31" t="s">
        <v>93</v>
      </c>
      <c r="E667" s="31" t="s">
        <v>2937</v>
      </c>
      <c r="F667" s="31" t="s">
        <v>2938</v>
      </c>
      <c r="G667" s="32">
        <v>11604</v>
      </c>
      <c r="H667" s="31" t="s">
        <v>94</v>
      </c>
      <c r="I667" s="32">
        <v>862</v>
      </c>
      <c r="J667" s="33">
        <v>13.461716937355</v>
      </c>
      <c r="K667" s="31" t="s">
        <v>94</v>
      </c>
      <c r="L667" s="31" t="s">
        <v>95</v>
      </c>
    </row>
    <row r="668" spans="1:12" x14ac:dyDescent="0.2">
      <c r="A668" t="str">
        <f>VLOOKUP(B668,StateFIPS!A$2:B$52,2)</f>
        <v>Kentucky</v>
      </c>
      <c r="B668">
        <f t="shared" si="13"/>
        <v>21</v>
      </c>
      <c r="C668" s="31" t="s">
        <v>1829</v>
      </c>
      <c r="D668" s="31" t="s">
        <v>93</v>
      </c>
      <c r="E668" s="31" t="s">
        <v>2937</v>
      </c>
      <c r="F668" s="31" t="s">
        <v>2938</v>
      </c>
      <c r="G668" s="32">
        <v>18469</v>
      </c>
      <c r="H668" s="31" t="s">
        <v>94</v>
      </c>
      <c r="I668" s="32">
        <v>897</v>
      </c>
      <c r="J668" s="33">
        <v>20.589743589743598</v>
      </c>
      <c r="K668" s="31" t="s">
        <v>94</v>
      </c>
      <c r="L668" s="31" t="s">
        <v>95</v>
      </c>
    </row>
    <row r="669" spans="1:12" x14ac:dyDescent="0.2">
      <c r="A669" t="str">
        <f>VLOOKUP(B669,StateFIPS!A$2:B$52,2)</f>
        <v>Texas</v>
      </c>
      <c r="B669">
        <f t="shared" si="13"/>
        <v>48</v>
      </c>
      <c r="C669" s="31" t="s">
        <v>881</v>
      </c>
      <c r="D669" s="31" t="s">
        <v>93</v>
      </c>
      <c r="E669" s="31" t="s">
        <v>2937</v>
      </c>
      <c r="F669" s="31" t="s">
        <v>2938</v>
      </c>
      <c r="G669" s="32">
        <v>3666</v>
      </c>
      <c r="H669" s="31" t="s">
        <v>94</v>
      </c>
      <c r="I669" s="32">
        <v>195</v>
      </c>
      <c r="J669" s="33">
        <v>18.8</v>
      </c>
      <c r="K669" s="31" t="s">
        <v>94</v>
      </c>
      <c r="L669" s="31" t="s">
        <v>95</v>
      </c>
    </row>
    <row r="670" spans="1:12" x14ac:dyDescent="0.2">
      <c r="A670" t="str">
        <f>VLOOKUP(B670,StateFIPS!A$2:B$52,2)</f>
        <v>Texas</v>
      </c>
      <c r="B670">
        <f t="shared" si="13"/>
        <v>48</v>
      </c>
      <c r="C670" s="31" t="s">
        <v>2460</v>
      </c>
      <c r="D670" s="31" t="s">
        <v>93</v>
      </c>
      <c r="E670" s="31" t="s">
        <v>2937</v>
      </c>
      <c r="F670" s="31" t="s">
        <v>2938</v>
      </c>
      <c r="G670" s="32">
        <v>20727</v>
      </c>
      <c r="H670" s="31" t="s">
        <v>94</v>
      </c>
      <c r="I670" s="32">
        <v>1097</v>
      </c>
      <c r="J670" s="33">
        <v>18.894257064722002</v>
      </c>
      <c r="K670" s="31" t="s">
        <v>94</v>
      </c>
      <c r="L670" s="31" t="s">
        <v>95</v>
      </c>
    </row>
    <row r="671" spans="1:12" x14ac:dyDescent="0.2">
      <c r="A671" t="str">
        <f>VLOOKUP(B671,StateFIPS!A$2:B$52,2)</f>
        <v>Kentucky</v>
      </c>
      <c r="B671">
        <f t="shared" si="13"/>
        <v>21</v>
      </c>
      <c r="C671" s="31" t="s">
        <v>1828</v>
      </c>
      <c r="D671" s="31" t="s">
        <v>93</v>
      </c>
      <c r="E671" s="31" t="s">
        <v>2937</v>
      </c>
      <c r="F671" s="31" t="s">
        <v>2938</v>
      </c>
      <c r="G671" s="32">
        <v>17082</v>
      </c>
      <c r="H671" s="31" t="s">
        <v>94</v>
      </c>
      <c r="I671" s="32">
        <v>829</v>
      </c>
      <c r="J671" s="33">
        <v>20.605548854041</v>
      </c>
      <c r="K671" s="31" t="s">
        <v>94</v>
      </c>
      <c r="L671" s="31" t="s">
        <v>95</v>
      </c>
    </row>
    <row r="672" spans="1:12" x14ac:dyDescent="0.2">
      <c r="A672" t="str">
        <f>VLOOKUP(B672,StateFIPS!A$2:B$52,2)</f>
        <v>Kansas</v>
      </c>
      <c r="B672">
        <f t="shared" si="13"/>
        <v>20</v>
      </c>
      <c r="C672" s="31" t="s">
        <v>2693</v>
      </c>
      <c r="D672" s="31" t="s">
        <v>93</v>
      </c>
      <c r="E672" s="31" t="s">
        <v>2937</v>
      </c>
      <c r="F672" s="31" t="s">
        <v>2938</v>
      </c>
      <c r="G672" s="32">
        <v>32655</v>
      </c>
      <c r="H672" s="31" t="s">
        <v>94</v>
      </c>
      <c r="I672" s="32">
        <v>1711</v>
      </c>
      <c r="J672" s="33">
        <v>19.085330216247801</v>
      </c>
      <c r="K672" s="31" t="s">
        <v>94</v>
      </c>
      <c r="L672" s="31" t="s">
        <v>95</v>
      </c>
    </row>
    <row r="673" spans="1:12" x14ac:dyDescent="0.2">
      <c r="A673" t="str">
        <f>VLOOKUP(B673,StateFIPS!A$2:B$52,2)</f>
        <v>Kansas</v>
      </c>
      <c r="B673">
        <f t="shared" si="13"/>
        <v>20</v>
      </c>
      <c r="C673" s="31" t="s">
        <v>1862</v>
      </c>
      <c r="D673" s="31" t="s">
        <v>93</v>
      </c>
      <c r="E673" s="31" t="s">
        <v>2937</v>
      </c>
      <c r="F673" s="31" t="s">
        <v>2938</v>
      </c>
      <c r="G673" s="32">
        <v>16838</v>
      </c>
      <c r="H673" s="31" t="s">
        <v>94</v>
      </c>
      <c r="I673" s="32">
        <v>883</v>
      </c>
      <c r="J673" s="33">
        <v>19.069082672706699</v>
      </c>
      <c r="K673" s="31" t="s">
        <v>94</v>
      </c>
      <c r="L673" s="31" t="s">
        <v>95</v>
      </c>
    </row>
    <row r="674" spans="1:12" x14ac:dyDescent="0.2">
      <c r="A674" t="str">
        <f>VLOOKUP(B674,StateFIPS!A$2:B$52,2)</f>
        <v>Texas</v>
      </c>
      <c r="B674">
        <f t="shared" si="13"/>
        <v>48</v>
      </c>
      <c r="C674" s="31" t="s">
        <v>871</v>
      </c>
      <c r="D674" s="31" t="s">
        <v>93</v>
      </c>
      <c r="E674" s="31" t="s">
        <v>2937</v>
      </c>
      <c r="F674" s="31" t="s">
        <v>2938</v>
      </c>
      <c r="G674" s="32">
        <v>7613</v>
      </c>
      <c r="H674" s="31" t="s">
        <v>94</v>
      </c>
      <c r="I674" s="32">
        <v>403</v>
      </c>
      <c r="J674" s="33">
        <v>18.890818858560799</v>
      </c>
      <c r="K674" s="31" t="s">
        <v>94</v>
      </c>
      <c r="L674" s="31" t="s">
        <v>95</v>
      </c>
    </row>
    <row r="675" spans="1:12" x14ac:dyDescent="0.2">
      <c r="A675" t="str">
        <f>VLOOKUP(B675,StateFIPS!A$2:B$52,2)</f>
        <v>Texas</v>
      </c>
      <c r="B675">
        <f t="shared" si="13"/>
        <v>48</v>
      </c>
      <c r="C675" s="31" t="s">
        <v>2509</v>
      </c>
      <c r="D675" s="31" t="s">
        <v>93</v>
      </c>
      <c r="E675" s="31" t="s">
        <v>2937</v>
      </c>
      <c r="F675" s="31" t="s">
        <v>2938</v>
      </c>
      <c r="G675" s="32">
        <v>10126</v>
      </c>
      <c r="H675" s="31" t="s">
        <v>94</v>
      </c>
      <c r="I675" s="32">
        <v>537</v>
      </c>
      <c r="J675" s="33">
        <v>18.8566108007449</v>
      </c>
      <c r="K675" s="31" t="s">
        <v>94</v>
      </c>
      <c r="L675" s="31" t="s">
        <v>95</v>
      </c>
    </row>
    <row r="676" spans="1:12" x14ac:dyDescent="0.2">
      <c r="A676" t="str">
        <f>VLOOKUP(B676,StateFIPS!A$2:B$52,2)</f>
        <v>Mississippi</v>
      </c>
      <c r="B676">
        <f t="shared" si="13"/>
        <v>28</v>
      </c>
      <c r="C676" s="31" t="s">
        <v>3033</v>
      </c>
      <c r="D676" s="31" t="s">
        <v>93</v>
      </c>
      <c r="E676" s="31" t="s">
        <v>2937</v>
      </c>
      <c r="F676" s="31" t="s">
        <v>2938</v>
      </c>
      <c r="G676" s="32">
        <v>2294</v>
      </c>
      <c r="H676" s="31" t="s">
        <v>94</v>
      </c>
      <c r="I676" s="32">
        <v>111.36</v>
      </c>
      <c r="J676" s="33">
        <v>20.599856321839098</v>
      </c>
      <c r="K676" s="31" t="s">
        <v>94</v>
      </c>
      <c r="L676" s="31" t="s">
        <v>95</v>
      </c>
    </row>
    <row r="677" spans="1:12" x14ac:dyDescent="0.2">
      <c r="A677" t="str">
        <f>VLOOKUP(B677,StateFIPS!A$2:B$52,2)</f>
        <v>Kansas</v>
      </c>
      <c r="B677">
        <f t="shared" si="13"/>
        <v>20</v>
      </c>
      <c r="C677" s="31" t="s">
        <v>3034</v>
      </c>
      <c r="D677" s="31" t="s">
        <v>93</v>
      </c>
      <c r="E677" s="31" t="s">
        <v>2937</v>
      </c>
      <c r="F677" s="31" t="s">
        <v>2938</v>
      </c>
      <c r="G677" s="32">
        <v>12968</v>
      </c>
      <c r="H677" s="31" t="s">
        <v>94</v>
      </c>
      <c r="I677" s="32">
        <v>679</v>
      </c>
      <c r="J677" s="33">
        <v>19.098674521354901</v>
      </c>
      <c r="K677" s="31" t="s">
        <v>94</v>
      </c>
      <c r="L677" s="31" t="s">
        <v>95</v>
      </c>
    </row>
    <row r="678" spans="1:12" x14ac:dyDescent="0.2">
      <c r="A678" t="str">
        <f>VLOOKUP(B678,StateFIPS!A$2:B$52,2)</f>
        <v>Kentucky</v>
      </c>
      <c r="B678">
        <f t="shared" si="13"/>
        <v>21</v>
      </c>
      <c r="C678" s="31" t="s">
        <v>1831</v>
      </c>
      <c r="D678" s="31" t="s">
        <v>93</v>
      </c>
      <c r="E678" s="31" t="s">
        <v>2937</v>
      </c>
      <c r="F678" s="31" t="s">
        <v>2938</v>
      </c>
      <c r="G678" s="32">
        <v>22089</v>
      </c>
      <c r="H678" s="31" t="s">
        <v>94</v>
      </c>
      <c r="I678" s="32">
        <v>1073</v>
      </c>
      <c r="J678" s="33">
        <v>20.586206896551701</v>
      </c>
      <c r="K678" s="31" t="s">
        <v>94</v>
      </c>
      <c r="L678" s="31" t="s">
        <v>95</v>
      </c>
    </row>
    <row r="679" spans="1:12" x14ac:dyDescent="0.2">
      <c r="A679" t="str">
        <f>VLOOKUP(B679,StateFIPS!A$2:B$52,2)</f>
        <v>Texas</v>
      </c>
      <c r="B679">
        <f t="shared" si="13"/>
        <v>48</v>
      </c>
      <c r="C679" s="31" t="s">
        <v>883</v>
      </c>
      <c r="D679" s="31" t="s">
        <v>93</v>
      </c>
      <c r="E679" s="31" t="s">
        <v>2937</v>
      </c>
      <c r="F679" s="31" t="s">
        <v>2938</v>
      </c>
      <c r="G679" s="32">
        <v>9805</v>
      </c>
      <c r="H679" s="31" t="s">
        <v>94</v>
      </c>
      <c r="I679" s="32">
        <v>519</v>
      </c>
      <c r="J679" s="33">
        <v>18.8921001926782</v>
      </c>
      <c r="K679" s="31" t="s">
        <v>94</v>
      </c>
      <c r="L679" s="31" t="s">
        <v>95</v>
      </c>
    </row>
    <row r="680" spans="1:12" x14ac:dyDescent="0.2">
      <c r="A680" t="str">
        <f>VLOOKUP(B680,StateFIPS!A$2:B$52,2)</f>
        <v>Texas</v>
      </c>
      <c r="B680">
        <f t="shared" si="13"/>
        <v>48</v>
      </c>
      <c r="C680" s="31" t="s">
        <v>884</v>
      </c>
      <c r="D680" s="31" t="s">
        <v>93</v>
      </c>
      <c r="E680" s="31" t="s">
        <v>2937</v>
      </c>
      <c r="F680" s="31" t="s">
        <v>2938</v>
      </c>
      <c r="G680" s="32">
        <v>3268</v>
      </c>
      <c r="H680" s="31" t="s">
        <v>94</v>
      </c>
      <c r="I680" s="32">
        <v>173</v>
      </c>
      <c r="J680" s="33">
        <v>18.8901734104046</v>
      </c>
      <c r="K680" s="31" t="s">
        <v>94</v>
      </c>
      <c r="L680" s="31" t="s">
        <v>95</v>
      </c>
    </row>
    <row r="681" spans="1:12" x14ac:dyDescent="0.2">
      <c r="A681" t="str">
        <f>VLOOKUP(B681,StateFIPS!A$2:B$52,2)</f>
        <v>Kansas</v>
      </c>
      <c r="B681">
        <f t="shared" si="13"/>
        <v>20</v>
      </c>
      <c r="C681" s="31" t="s">
        <v>3035</v>
      </c>
      <c r="D681" s="31" t="s">
        <v>93</v>
      </c>
      <c r="E681" s="31" t="s">
        <v>2937</v>
      </c>
      <c r="F681" s="31" t="s">
        <v>2938</v>
      </c>
      <c r="G681" s="32">
        <v>19688</v>
      </c>
      <c r="H681" s="31" t="s">
        <v>94</v>
      </c>
      <c r="I681" s="32">
        <v>1032</v>
      </c>
      <c r="J681" s="33">
        <v>19.077519379845</v>
      </c>
      <c r="K681" s="31" t="s">
        <v>94</v>
      </c>
      <c r="L681" s="31" t="s">
        <v>95</v>
      </c>
    </row>
    <row r="682" spans="1:12" x14ac:dyDescent="0.2">
      <c r="A682" t="str">
        <f>VLOOKUP(B682,StateFIPS!A$2:B$52,2)</f>
        <v>Kansas</v>
      </c>
      <c r="B682">
        <f t="shared" si="13"/>
        <v>20</v>
      </c>
      <c r="C682" s="31" t="s">
        <v>3036</v>
      </c>
      <c r="D682" s="31" t="s">
        <v>93</v>
      </c>
      <c r="E682" s="31" t="s">
        <v>2937</v>
      </c>
      <c r="F682" s="31" t="s">
        <v>2938</v>
      </c>
      <c r="G682" s="32">
        <v>17219</v>
      </c>
      <c r="H682" s="31" t="s">
        <v>94</v>
      </c>
      <c r="I682" s="32">
        <v>903</v>
      </c>
      <c r="J682" s="33">
        <v>19.0686600221484</v>
      </c>
      <c r="K682" s="31" t="s">
        <v>94</v>
      </c>
      <c r="L682" s="31" t="s">
        <v>95</v>
      </c>
    </row>
    <row r="683" spans="1:12" x14ac:dyDescent="0.2">
      <c r="A683" t="str">
        <f>VLOOKUP(B683,StateFIPS!A$2:B$52,2)</f>
        <v>Texas</v>
      </c>
      <c r="B683">
        <f t="shared" si="13"/>
        <v>48</v>
      </c>
      <c r="C683" s="31" t="s">
        <v>885</v>
      </c>
      <c r="D683" s="31" t="s">
        <v>93</v>
      </c>
      <c r="E683" s="31" t="s">
        <v>2937</v>
      </c>
      <c r="F683" s="31" t="s">
        <v>2938</v>
      </c>
      <c r="G683" s="32">
        <v>10881</v>
      </c>
      <c r="H683" s="31" t="s">
        <v>94</v>
      </c>
      <c r="I683" s="32">
        <v>576</v>
      </c>
      <c r="J683" s="33">
        <v>18.890625</v>
      </c>
      <c r="K683" s="31" t="s">
        <v>94</v>
      </c>
      <c r="L683" s="31" t="s">
        <v>95</v>
      </c>
    </row>
    <row r="684" spans="1:12" x14ac:dyDescent="0.2">
      <c r="A684" t="str">
        <f>VLOOKUP(B684,StateFIPS!A$2:B$52,2)</f>
        <v>Texas</v>
      </c>
      <c r="B684">
        <f t="shared" si="13"/>
        <v>48</v>
      </c>
      <c r="C684" s="31" t="s">
        <v>886</v>
      </c>
      <c r="D684" s="31" t="s">
        <v>93</v>
      </c>
      <c r="E684" s="31" t="s">
        <v>2937</v>
      </c>
      <c r="F684" s="31" t="s">
        <v>2938</v>
      </c>
      <c r="G684" s="32">
        <v>2710</v>
      </c>
      <c r="H684" s="31" t="s">
        <v>94</v>
      </c>
      <c r="I684" s="32">
        <v>144</v>
      </c>
      <c r="J684" s="33">
        <v>18.8194444444444</v>
      </c>
      <c r="K684" s="31" t="s">
        <v>94</v>
      </c>
      <c r="L684" s="31" t="s">
        <v>95</v>
      </c>
    </row>
    <row r="685" spans="1:12" x14ac:dyDescent="0.2">
      <c r="A685" t="str">
        <f>VLOOKUP(B685,StateFIPS!A$2:B$52,2)</f>
        <v>Texas</v>
      </c>
      <c r="B685">
        <f t="shared" si="13"/>
        <v>48</v>
      </c>
      <c r="C685" s="31" t="s">
        <v>2491</v>
      </c>
      <c r="D685" s="31" t="s">
        <v>93</v>
      </c>
      <c r="E685" s="31" t="s">
        <v>2937</v>
      </c>
      <c r="F685" s="31" t="s">
        <v>2938</v>
      </c>
      <c r="G685" s="32">
        <v>23795</v>
      </c>
      <c r="H685" s="31" t="s">
        <v>94</v>
      </c>
      <c r="I685" s="32">
        <v>1260</v>
      </c>
      <c r="J685" s="33">
        <v>18.884920634920601</v>
      </c>
      <c r="K685" s="31" t="s">
        <v>94</v>
      </c>
      <c r="L685" s="31" t="s">
        <v>95</v>
      </c>
    </row>
    <row r="686" spans="1:12" x14ac:dyDescent="0.2">
      <c r="A686" t="str">
        <f>VLOOKUP(B686,StateFIPS!A$2:B$52,2)</f>
        <v>Texas</v>
      </c>
      <c r="B686">
        <f t="shared" si="13"/>
        <v>48</v>
      </c>
      <c r="C686" s="31" t="s">
        <v>2496</v>
      </c>
      <c r="D686" s="31" t="s">
        <v>93</v>
      </c>
      <c r="E686" s="31" t="s">
        <v>2937</v>
      </c>
      <c r="F686" s="31" t="s">
        <v>2938</v>
      </c>
      <c r="G686" s="32">
        <v>9088</v>
      </c>
      <c r="H686" s="31" t="s">
        <v>94</v>
      </c>
      <c r="I686" s="32">
        <v>481</v>
      </c>
      <c r="J686" s="33">
        <v>18.893970893970899</v>
      </c>
      <c r="K686" s="31" t="s">
        <v>94</v>
      </c>
      <c r="L686" s="31" t="s">
        <v>95</v>
      </c>
    </row>
    <row r="687" spans="1:12" x14ac:dyDescent="0.2">
      <c r="A687" t="str">
        <f>VLOOKUP(B687,StateFIPS!A$2:B$52,2)</f>
        <v>Texas</v>
      </c>
      <c r="B687">
        <f t="shared" si="13"/>
        <v>48</v>
      </c>
      <c r="C687" s="31" t="s">
        <v>880</v>
      </c>
      <c r="D687" s="31" t="s">
        <v>93</v>
      </c>
      <c r="E687" s="31" t="s">
        <v>2937</v>
      </c>
      <c r="F687" s="31" t="s">
        <v>2938</v>
      </c>
      <c r="G687" s="32">
        <v>16622</v>
      </c>
      <c r="H687" s="31" t="s">
        <v>94</v>
      </c>
      <c r="I687" s="32">
        <v>879</v>
      </c>
      <c r="J687" s="33">
        <v>18.9101251422071</v>
      </c>
      <c r="K687" s="31" t="s">
        <v>94</v>
      </c>
      <c r="L687" s="31" t="s">
        <v>95</v>
      </c>
    </row>
    <row r="688" spans="1:12" x14ac:dyDescent="0.2">
      <c r="A688" t="str">
        <f>VLOOKUP(B688,StateFIPS!A$2:B$52,2)</f>
        <v>Texas</v>
      </c>
      <c r="B688">
        <f t="shared" si="13"/>
        <v>48</v>
      </c>
      <c r="C688" s="31" t="s">
        <v>848</v>
      </c>
      <c r="D688" s="31" t="s">
        <v>93</v>
      </c>
      <c r="E688" s="31" t="s">
        <v>2937</v>
      </c>
      <c r="F688" s="31" t="s">
        <v>2938</v>
      </c>
      <c r="G688" s="32">
        <v>26228</v>
      </c>
      <c r="H688" s="31" t="s">
        <v>94</v>
      </c>
      <c r="I688" s="32">
        <v>1389</v>
      </c>
      <c r="J688" s="33">
        <v>18.882649388049</v>
      </c>
      <c r="K688" s="31" t="s">
        <v>94</v>
      </c>
      <c r="L688" s="31" t="s">
        <v>95</v>
      </c>
    </row>
    <row r="689" spans="1:12" x14ac:dyDescent="0.2">
      <c r="A689" t="str">
        <f>VLOOKUP(B689,StateFIPS!A$2:B$52,2)</f>
        <v>Kentucky</v>
      </c>
      <c r="B689">
        <f t="shared" si="13"/>
        <v>21</v>
      </c>
      <c r="C689" s="31" t="s">
        <v>194</v>
      </c>
      <c r="D689" s="31" t="s">
        <v>93</v>
      </c>
      <c r="E689" s="31" t="s">
        <v>2937</v>
      </c>
      <c r="F689" s="31" t="s">
        <v>2938</v>
      </c>
      <c r="G689" s="32">
        <v>18469</v>
      </c>
      <c r="H689" s="31" t="s">
        <v>94</v>
      </c>
      <c r="I689" s="32">
        <v>897</v>
      </c>
      <c r="J689" s="33">
        <v>20.589743589743598</v>
      </c>
      <c r="K689" s="31" t="s">
        <v>94</v>
      </c>
      <c r="L689" s="31" t="s">
        <v>95</v>
      </c>
    </row>
    <row r="690" spans="1:12" x14ac:dyDescent="0.2">
      <c r="A690" t="str">
        <f>VLOOKUP(B690,StateFIPS!A$2:B$52,2)</f>
        <v>Kansas</v>
      </c>
      <c r="B690">
        <f t="shared" si="13"/>
        <v>20</v>
      </c>
      <c r="C690" s="31" t="s">
        <v>265</v>
      </c>
      <c r="D690" s="31" t="s">
        <v>93</v>
      </c>
      <c r="E690" s="31" t="s">
        <v>2937</v>
      </c>
      <c r="F690" s="31" t="s">
        <v>2938</v>
      </c>
      <c r="G690" s="32">
        <v>41489</v>
      </c>
      <c r="H690" s="31" t="s">
        <v>94</v>
      </c>
      <c r="I690" s="32">
        <v>2174</v>
      </c>
      <c r="J690" s="33">
        <v>19.0841766329347</v>
      </c>
      <c r="K690" s="31" t="s">
        <v>94</v>
      </c>
      <c r="L690" s="31" t="s">
        <v>95</v>
      </c>
    </row>
    <row r="691" spans="1:12" x14ac:dyDescent="0.2">
      <c r="A691" t="str">
        <f>VLOOKUP(B691,StateFIPS!A$2:B$52,2)</f>
        <v>Kentucky</v>
      </c>
      <c r="B691">
        <f t="shared" si="13"/>
        <v>21</v>
      </c>
      <c r="C691" s="31" t="s">
        <v>141</v>
      </c>
      <c r="D691" s="31" t="s">
        <v>93</v>
      </c>
      <c r="E691" s="31" t="s">
        <v>2937</v>
      </c>
      <c r="F691" s="31" t="s">
        <v>2938</v>
      </c>
      <c r="G691" s="32">
        <v>7483</v>
      </c>
      <c r="H691" s="31" t="s">
        <v>94</v>
      </c>
      <c r="I691" s="32">
        <v>363</v>
      </c>
      <c r="J691" s="33">
        <v>20.6143250688705</v>
      </c>
      <c r="K691" s="31" t="s">
        <v>94</v>
      </c>
      <c r="L691" s="31" t="s">
        <v>95</v>
      </c>
    </row>
    <row r="692" spans="1:12" x14ac:dyDescent="0.2">
      <c r="A692" t="str">
        <f>VLOOKUP(B692,StateFIPS!A$2:B$52,2)</f>
        <v>Kentucky</v>
      </c>
      <c r="B692">
        <f t="shared" si="13"/>
        <v>21</v>
      </c>
      <c r="C692" s="31" t="s">
        <v>148</v>
      </c>
      <c r="D692" s="31" t="s">
        <v>93</v>
      </c>
      <c r="E692" s="31" t="s">
        <v>2937</v>
      </c>
      <c r="F692" s="31" t="s">
        <v>2938</v>
      </c>
      <c r="G692" s="32">
        <v>18469</v>
      </c>
      <c r="H692" s="31" t="s">
        <v>94</v>
      </c>
      <c r="I692" s="32">
        <v>897</v>
      </c>
      <c r="J692" s="33">
        <v>20.589743589743598</v>
      </c>
      <c r="K692" s="31" t="s">
        <v>94</v>
      </c>
      <c r="L692" s="31" t="s">
        <v>95</v>
      </c>
    </row>
    <row r="693" spans="1:12" x14ac:dyDescent="0.2">
      <c r="A693" t="str">
        <f>VLOOKUP(B693,StateFIPS!A$2:B$52,2)</f>
        <v>Kentucky</v>
      </c>
      <c r="B693">
        <f t="shared" si="13"/>
        <v>21</v>
      </c>
      <c r="C693" s="31" t="s">
        <v>147</v>
      </c>
      <c r="D693" s="31" t="s">
        <v>93</v>
      </c>
      <c r="E693" s="31" t="s">
        <v>2937</v>
      </c>
      <c r="F693" s="31" t="s">
        <v>2938</v>
      </c>
      <c r="G693" s="32">
        <v>11450</v>
      </c>
      <c r="H693" s="31" t="s">
        <v>94</v>
      </c>
      <c r="I693" s="32">
        <v>556</v>
      </c>
      <c r="J693" s="33">
        <v>20.593525179856101</v>
      </c>
      <c r="K693" s="31" t="s">
        <v>94</v>
      </c>
      <c r="L693" s="31" t="s">
        <v>95</v>
      </c>
    </row>
    <row r="694" spans="1:12" x14ac:dyDescent="0.2">
      <c r="A694" t="str">
        <f>VLOOKUP(B694,StateFIPS!A$2:B$52,2)</f>
        <v>Kentucky</v>
      </c>
      <c r="B694">
        <f t="shared" si="13"/>
        <v>21</v>
      </c>
      <c r="C694" s="31" t="s">
        <v>146</v>
      </c>
      <c r="D694" s="31" t="s">
        <v>93</v>
      </c>
      <c r="E694" s="31" t="s">
        <v>2937</v>
      </c>
      <c r="F694" s="31" t="s">
        <v>2938</v>
      </c>
      <c r="G694" s="32">
        <v>18469</v>
      </c>
      <c r="H694" s="31" t="s">
        <v>94</v>
      </c>
      <c r="I694" s="32">
        <v>897</v>
      </c>
      <c r="J694" s="33">
        <v>20.589743589743598</v>
      </c>
      <c r="K694" s="31" t="s">
        <v>94</v>
      </c>
      <c r="L694" s="31" t="s">
        <v>95</v>
      </c>
    </row>
    <row r="695" spans="1:12" x14ac:dyDescent="0.2">
      <c r="A695" t="str">
        <f>VLOOKUP(B695,StateFIPS!A$2:B$52,2)</f>
        <v>Texas</v>
      </c>
      <c r="B695">
        <f t="shared" si="13"/>
        <v>48</v>
      </c>
      <c r="C695" s="31" t="s">
        <v>2469</v>
      </c>
      <c r="D695" s="31" t="s">
        <v>93</v>
      </c>
      <c r="E695" s="31" t="s">
        <v>2937</v>
      </c>
      <c r="F695" s="31" t="s">
        <v>2938</v>
      </c>
      <c r="G695" s="32">
        <v>46715</v>
      </c>
      <c r="H695" s="31" t="s">
        <v>94</v>
      </c>
      <c r="I695" s="32">
        <v>2472</v>
      </c>
      <c r="J695" s="33">
        <v>18.897653721682801</v>
      </c>
      <c r="K695" s="31" t="s">
        <v>94</v>
      </c>
      <c r="L695" s="31" t="s">
        <v>95</v>
      </c>
    </row>
    <row r="696" spans="1:12" x14ac:dyDescent="0.2">
      <c r="A696" t="str">
        <f>VLOOKUP(B696,StateFIPS!A$2:B$52,2)</f>
        <v>South Dakota</v>
      </c>
      <c r="B696">
        <f t="shared" si="13"/>
        <v>46</v>
      </c>
      <c r="C696" s="31" t="s">
        <v>3037</v>
      </c>
      <c r="D696" s="31" t="s">
        <v>93</v>
      </c>
      <c r="E696" s="31" t="s">
        <v>2937</v>
      </c>
      <c r="F696" s="31" t="s">
        <v>2938</v>
      </c>
      <c r="G696" s="32">
        <v>2671</v>
      </c>
      <c r="H696" s="31" t="s">
        <v>94</v>
      </c>
      <c r="I696" s="32">
        <v>193.79</v>
      </c>
      <c r="J696" s="33">
        <v>13.782960937096901</v>
      </c>
      <c r="K696" s="31" t="s">
        <v>94</v>
      </c>
      <c r="L696" s="31" t="s">
        <v>95</v>
      </c>
    </row>
    <row r="697" spans="1:12" x14ac:dyDescent="0.2">
      <c r="A697" t="str">
        <f>VLOOKUP(B697,StateFIPS!A$2:B$52,2)</f>
        <v>South Dakota</v>
      </c>
      <c r="B697">
        <f t="shared" si="13"/>
        <v>46</v>
      </c>
      <c r="C697" s="31" t="s">
        <v>827</v>
      </c>
      <c r="D697" s="31" t="s">
        <v>93</v>
      </c>
      <c r="E697" s="31" t="s">
        <v>2937</v>
      </c>
      <c r="F697" s="31" t="s">
        <v>2938</v>
      </c>
      <c r="G697" s="32">
        <v>1584</v>
      </c>
      <c r="H697" s="31" t="s">
        <v>94</v>
      </c>
      <c r="I697" s="32">
        <v>114.47</v>
      </c>
      <c r="J697" s="33">
        <v>13.837686730147601</v>
      </c>
      <c r="K697" s="31" t="s">
        <v>94</v>
      </c>
      <c r="L697" s="31" t="s">
        <v>95</v>
      </c>
    </row>
    <row r="698" spans="1:12" x14ac:dyDescent="0.2">
      <c r="A698" t="str">
        <f>VLOOKUP(B698,StateFIPS!A$2:B$52,2)</f>
        <v>Kentucky</v>
      </c>
      <c r="B698">
        <f t="shared" si="13"/>
        <v>21</v>
      </c>
      <c r="C698" s="31" t="s">
        <v>3038</v>
      </c>
      <c r="D698" s="31" t="s">
        <v>93</v>
      </c>
      <c r="E698" s="31" t="s">
        <v>2937</v>
      </c>
      <c r="F698" s="31" t="s">
        <v>2938</v>
      </c>
      <c r="G698" s="32">
        <v>18469</v>
      </c>
      <c r="H698" s="31" t="s">
        <v>94</v>
      </c>
      <c r="I698" s="32">
        <v>897</v>
      </c>
      <c r="J698" s="33">
        <v>20.589743589743598</v>
      </c>
      <c r="K698" s="31" t="s">
        <v>94</v>
      </c>
      <c r="L698" s="31" t="s">
        <v>95</v>
      </c>
    </row>
    <row r="699" spans="1:12" x14ac:dyDescent="0.2">
      <c r="A699" t="str">
        <f>VLOOKUP(B699,StateFIPS!A$2:B$52,2)</f>
        <v>South Dakota</v>
      </c>
      <c r="B699">
        <f t="shared" si="13"/>
        <v>46</v>
      </c>
      <c r="C699" s="31" t="s">
        <v>1236</v>
      </c>
      <c r="D699" s="31" t="s">
        <v>93</v>
      </c>
      <c r="E699" s="31" t="s">
        <v>2937</v>
      </c>
      <c r="F699" s="31" t="s">
        <v>2938</v>
      </c>
      <c r="G699" s="32">
        <v>26626</v>
      </c>
      <c r="H699" s="31" t="s">
        <v>94</v>
      </c>
      <c r="I699" s="32">
        <v>1936</v>
      </c>
      <c r="J699" s="33">
        <v>13.7530991735537</v>
      </c>
      <c r="K699" s="31" t="s">
        <v>94</v>
      </c>
      <c r="L699" s="31" t="s">
        <v>95</v>
      </c>
    </row>
    <row r="700" spans="1:12" x14ac:dyDescent="0.2">
      <c r="A700" t="str">
        <f>VLOOKUP(B700,StateFIPS!A$2:B$52,2)</f>
        <v>Texas</v>
      </c>
      <c r="B700">
        <f t="shared" si="13"/>
        <v>48</v>
      </c>
      <c r="C700" s="31" t="s">
        <v>876</v>
      </c>
      <c r="D700" s="31" t="s">
        <v>93</v>
      </c>
      <c r="E700" s="31" t="s">
        <v>2937</v>
      </c>
      <c r="F700" s="31" t="s">
        <v>2938</v>
      </c>
      <c r="G700" s="32">
        <v>6815</v>
      </c>
      <c r="H700" s="31" t="s">
        <v>94</v>
      </c>
      <c r="I700" s="32">
        <v>361</v>
      </c>
      <c r="J700" s="33">
        <v>18.878116343490301</v>
      </c>
      <c r="K700" s="31" t="s">
        <v>94</v>
      </c>
      <c r="L700" s="31" t="s">
        <v>95</v>
      </c>
    </row>
    <row r="701" spans="1:12" x14ac:dyDescent="0.2">
      <c r="A701" t="str">
        <f>VLOOKUP(B701,StateFIPS!A$2:B$52,2)</f>
        <v>Texas</v>
      </c>
      <c r="B701">
        <f t="shared" si="13"/>
        <v>48</v>
      </c>
      <c r="C701" s="31" t="s">
        <v>877</v>
      </c>
      <c r="D701" s="31" t="s">
        <v>93</v>
      </c>
      <c r="E701" s="31" t="s">
        <v>2937</v>
      </c>
      <c r="F701" s="31" t="s">
        <v>2938</v>
      </c>
      <c r="G701" s="32">
        <v>7134</v>
      </c>
      <c r="H701" s="31" t="s">
        <v>94</v>
      </c>
      <c r="I701" s="32">
        <v>377</v>
      </c>
      <c r="J701" s="33">
        <v>18.923076923076898</v>
      </c>
      <c r="K701" s="31" t="s">
        <v>94</v>
      </c>
      <c r="L701" s="31" t="s">
        <v>95</v>
      </c>
    </row>
    <row r="702" spans="1:12" x14ac:dyDescent="0.2">
      <c r="A702" t="str">
        <f>VLOOKUP(B702,StateFIPS!A$2:B$52,2)</f>
        <v>Texas</v>
      </c>
      <c r="B702">
        <f t="shared" si="13"/>
        <v>48</v>
      </c>
      <c r="C702" s="31" t="s">
        <v>878</v>
      </c>
      <c r="D702" s="31" t="s">
        <v>93</v>
      </c>
      <c r="E702" s="31" t="s">
        <v>2937</v>
      </c>
      <c r="F702" s="31" t="s">
        <v>2938</v>
      </c>
      <c r="G702" s="32">
        <v>12357</v>
      </c>
      <c r="H702" s="31" t="s">
        <v>94</v>
      </c>
      <c r="I702" s="32">
        <v>654</v>
      </c>
      <c r="J702" s="33">
        <v>18.894495412844002</v>
      </c>
      <c r="K702" s="31" t="s">
        <v>94</v>
      </c>
      <c r="L702" s="31" t="s">
        <v>95</v>
      </c>
    </row>
    <row r="703" spans="1:12" x14ac:dyDescent="0.2">
      <c r="A703" t="str">
        <f>VLOOKUP(B703,StateFIPS!A$2:B$52,2)</f>
        <v>Texas</v>
      </c>
      <c r="B703">
        <f t="shared" si="13"/>
        <v>48</v>
      </c>
      <c r="C703" s="31" t="s">
        <v>879</v>
      </c>
      <c r="D703" s="31" t="s">
        <v>93</v>
      </c>
      <c r="E703" s="31" t="s">
        <v>2937</v>
      </c>
      <c r="F703" s="31" t="s">
        <v>2938</v>
      </c>
      <c r="G703" s="32">
        <v>9605</v>
      </c>
      <c r="H703" s="31" t="s">
        <v>94</v>
      </c>
      <c r="I703" s="32">
        <v>508</v>
      </c>
      <c r="J703" s="33">
        <v>18.907480314960601</v>
      </c>
      <c r="K703" s="31" t="s">
        <v>94</v>
      </c>
      <c r="L703" s="31" t="s">
        <v>95</v>
      </c>
    </row>
    <row r="704" spans="1:12" x14ac:dyDescent="0.2">
      <c r="A704" t="str">
        <f>VLOOKUP(B704,StateFIPS!A$2:B$52,2)</f>
        <v>Kentucky</v>
      </c>
      <c r="B704">
        <f t="shared" si="13"/>
        <v>21</v>
      </c>
      <c r="C704" s="31" t="s">
        <v>144</v>
      </c>
      <c r="D704" s="31" t="s">
        <v>93</v>
      </c>
      <c r="E704" s="31" t="s">
        <v>2937</v>
      </c>
      <c r="F704" s="31" t="s">
        <v>2938</v>
      </c>
      <c r="G704" s="32">
        <v>11037</v>
      </c>
      <c r="H704" s="31" t="s">
        <v>94</v>
      </c>
      <c r="I704" s="32">
        <v>536</v>
      </c>
      <c r="J704" s="33">
        <v>20.591417910447799</v>
      </c>
      <c r="K704" s="31" t="s">
        <v>94</v>
      </c>
      <c r="L704" s="31" t="s">
        <v>95</v>
      </c>
    </row>
    <row r="705" spans="1:12" x14ac:dyDescent="0.2">
      <c r="A705" t="str">
        <f>VLOOKUP(B705,StateFIPS!A$2:B$52,2)</f>
        <v>Minnesota</v>
      </c>
      <c r="B705">
        <f t="shared" si="13"/>
        <v>27</v>
      </c>
      <c r="C705" s="31" t="s">
        <v>1532</v>
      </c>
      <c r="D705" s="31" t="s">
        <v>93</v>
      </c>
      <c r="E705" s="31" t="s">
        <v>2937</v>
      </c>
      <c r="F705" s="31" t="s">
        <v>2938</v>
      </c>
      <c r="G705" s="32">
        <v>10316</v>
      </c>
      <c r="H705" s="31" t="s">
        <v>94</v>
      </c>
      <c r="I705" s="32">
        <v>768</v>
      </c>
      <c r="J705" s="33">
        <v>13.4322916666667</v>
      </c>
      <c r="K705" s="31" t="s">
        <v>94</v>
      </c>
      <c r="L705" s="31" t="s">
        <v>95</v>
      </c>
    </row>
    <row r="706" spans="1:12" x14ac:dyDescent="0.2">
      <c r="A706" t="str">
        <f>VLOOKUP(B706,StateFIPS!A$2:B$52,2)</f>
        <v>Kentucky</v>
      </c>
      <c r="B706">
        <f t="shared" si="13"/>
        <v>21</v>
      </c>
      <c r="C706" s="31" t="s">
        <v>139</v>
      </c>
      <c r="D706" s="31" t="s">
        <v>93</v>
      </c>
      <c r="E706" s="31" t="s">
        <v>2937</v>
      </c>
      <c r="F706" s="31" t="s">
        <v>2938</v>
      </c>
      <c r="G706" s="32">
        <v>462.94</v>
      </c>
      <c r="H706" s="31" t="s">
        <v>94</v>
      </c>
      <c r="I706" s="32">
        <v>22.2</v>
      </c>
      <c r="J706" s="33">
        <v>20.853153153153201</v>
      </c>
      <c r="K706" s="31" t="s">
        <v>94</v>
      </c>
      <c r="L706" s="31" t="s">
        <v>95</v>
      </c>
    </row>
    <row r="707" spans="1:12" x14ac:dyDescent="0.2">
      <c r="A707" t="str">
        <f>VLOOKUP(B707,StateFIPS!A$2:B$52,2)</f>
        <v>Kentucky</v>
      </c>
      <c r="B707">
        <f t="shared" ref="B707:B770" si="14">VALUE(LEFT(C707,2))</f>
        <v>21</v>
      </c>
      <c r="C707" s="31" t="s">
        <v>1832</v>
      </c>
      <c r="D707" s="31" t="s">
        <v>93</v>
      </c>
      <c r="E707" s="31" t="s">
        <v>2937</v>
      </c>
      <c r="F707" s="31" t="s">
        <v>2938</v>
      </c>
      <c r="G707" s="32">
        <v>4592</v>
      </c>
      <c r="H707" s="31" t="s">
        <v>94</v>
      </c>
      <c r="I707" s="32">
        <v>223</v>
      </c>
      <c r="J707" s="33">
        <v>20.5919282511211</v>
      </c>
      <c r="K707" s="31" t="s">
        <v>94</v>
      </c>
      <c r="L707" s="31" t="s">
        <v>95</v>
      </c>
    </row>
    <row r="708" spans="1:12" x14ac:dyDescent="0.2">
      <c r="A708" t="str">
        <f>VLOOKUP(B708,StateFIPS!A$2:B$52,2)</f>
        <v>Kentucky</v>
      </c>
      <c r="B708">
        <f t="shared" si="14"/>
        <v>21</v>
      </c>
      <c r="C708" s="31" t="s">
        <v>138</v>
      </c>
      <c r="D708" s="31" t="s">
        <v>93</v>
      </c>
      <c r="E708" s="31" t="s">
        <v>2937</v>
      </c>
      <c r="F708" s="31" t="s">
        <v>2938</v>
      </c>
      <c r="G708" s="32">
        <v>18469</v>
      </c>
      <c r="H708" s="31" t="s">
        <v>94</v>
      </c>
      <c r="I708" s="32">
        <v>897</v>
      </c>
      <c r="J708" s="33">
        <v>20.589743589743598</v>
      </c>
      <c r="K708" s="31" t="s">
        <v>94</v>
      </c>
      <c r="L708" s="31" t="s">
        <v>95</v>
      </c>
    </row>
    <row r="709" spans="1:12" x14ac:dyDescent="0.2">
      <c r="A709" t="str">
        <f>VLOOKUP(B709,StateFIPS!A$2:B$52,2)</f>
        <v>Kentucky</v>
      </c>
      <c r="B709">
        <f t="shared" si="14"/>
        <v>21</v>
      </c>
      <c r="C709" s="31" t="s">
        <v>137</v>
      </c>
      <c r="D709" s="31" t="s">
        <v>93</v>
      </c>
      <c r="E709" s="31" t="s">
        <v>2937</v>
      </c>
      <c r="F709" s="31" t="s">
        <v>2938</v>
      </c>
      <c r="G709" s="32">
        <v>18469</v>
      </c>
      <c r="H709" s="31" t="s">
        <v>94</v>
      </c>
      <c r="I709" s="32">
        <v>897</v>
      </c>
      <c r="J709" s="33">
        <v>20.589743589743598</v>
      </c>
      <c r="K709" s="31" t="s">
        <v>94</v>
      </c>
      <c r="L709" s="31" t="s">
        <v>95</v>
      </c>
    </row>
    <row r="710" spans="1:12" x14ac:dyDescent="0.2">
      <c r="A710" t="str">
        <f>VLOOKUP(B710,StateFIPS!A$2:B$52,2)</f>
        <v>Kentucky</v>
      </c>
      <c r="B710">
        <f t="shared" si="14"/>
        <v>21</v>
      </c>
      <c r="C710" s="31" t="s">
        <v>135</v>
      </c>
      <c r="D710" s="31" t="s">
        <v>93</v>
      </c>
      <c r="E710" s="31" t="s">
        <v>2937</v>
      </c>
      <c r="F710" s="31" t="s">
        <v>2938</v>
      </c>
      <c r="G710" s="32">
        <v>7699</v>
      </c>
      <c r="H710" s="31" t="s">
        <v>94</v>
      </c>
      <c r="I710" s="32">
        <v>374</v>
      </c>
      <c r="J710" s="33">
        <v>20.5855614973262</v>
      </c>
      <c r="K710" s="31" t="s">
        <v>94</v>
      </c>
      <c r="L710" s="31" t="s">
        <v>95</v>
      </c>
    </row>
    <row r="711" spans="1:12" x14ac:dyDescent="0.2">
      <c r="A711" t="str">
        <f>VLOOKUP(B711,StateFIPS!A$2:B$52,2)</f>
        <v>Kentucky</v>
      </c>
      <c r="B711">
        <f t="shared" si="14"/>
        <v>21</v>
      </c>
      <c r="C711" s="31" t="s">
        <v>3039</v>
      </c>
      <c r="D711" s="31" t="s">
        <v>93</v>
      </c>
      <c r="E711" s="31" t="s">
        <v>2937</v>
      </c>
      <c r="F711" s="31" t="s">
        <v>2938</v>
      </c>
      <c r="G711" s="32">
        <v>18469</v>
      </c>
      <c r="H711" s="31" t="s">
        <v>94</v>
      </c>
      <c r="I711" s="32">
        <v>897</v>
      </c>
      <c r="J711" s="33">
        <v>20.589743589743598</v>
      </c>
      <c r="K711" s="31" t="s">
        <v>94</v>
      </c>
      <c r="L711" s="31" t="s">
        <v>95</v>
      </c>
    </row>
    <row r="712" spans="1:12" x14ac:dyDescent="0.2">
      <c r="A712" t="str">
        <f>VLOOKUP(B712,StateFIPS!A$2:B$52,2)</f>
        <v>South Dakota</v>
      </c>
      <c r="B712">
        <f t="shared" si="14"/>
        <v>46</v>
      </c>
      <c r="C712" s="31" t="s">
        <v>2533</v>
      </c>
      <c r="D712" s="31" t="s">
        <v>93</v>
      </c>
      <c r="E712" s="31" t="s">
        <v>2937</v>
      </c>
      <c r="F712" s="31" t="s">
        <v>2938</v>
      </c>
      <c r="G712" s="32">
        <v>17826</v>
      </c>
      <c r="H712" s="31" t="s">
        <v>94</v>
      </c>
      <c r="I712" s="32">
        <v>1296</v>
      </c>
      <c r="J712" s="33">
        <v>13.7546296296296</v>
      </c>
      <c r="K712" s="31" t="s">
        <v>94</v>
      </c>
      <c r="L712" s="31" t="s">
        <v>95</v>
      </c>
    </row>
    <row r="713" spans="1:12" x14ac:dyDescent="0.2">
      <c r="A713" t="str">
        <f>VLOOKUP(B713,StateFIPS!A$2:B$52,2)</f>
        <v>South Dakota</v>
      </c>
      <c r="B713">
        <f t="shared" si="14"/>
        <v>46</v>
      </c>
      <c r="C713" s="31" t="s">
        <v>1356</v>
      </c>
      <c r="D713" s="31" t="s">
        <v>93</v>
      </c>
      <c r="E713" s="31" t="s">
        <v>2937</v>
      </c>
      <c r="F713" s="31" t="s">
        <v>2938</v>
      </c>
      <c r="G713" s="32">
        <v>12060</v>
      </c>
      <c r="H713" s="31" t="s">
        <v>94</v>
      </c>
      <c r="I713" s="32">
        <v>878</v>
      </c>
      <c r="J713" s="33">
        <v>13.735763097949899</v>
      </c>
      <c r="K713" s="31" t="s">
        <v>94</v>
      </c>
      <c r="L713" s="31" t="s">
        <v>95</v>
      </c>
    </row>
    <row r="714" spans="1:12" x14ac:dyDescent="0.2">
      <c r="A714" t="str">
        <f>VLOOKUP(B714,StateFIPS!A$2:B$52,2)</f>
        <v>South Dakota</v>
      </c>
      <c r="B714">
        <f t="shared" si="14"/>
        <v>46</v>
      </c>
      <c r="C714" s="31" t="s">
        <v>1364</v>
      </c>
      <c r="D714" s="31" t="s">
        <v>93</v>
      </c>
      <c r="E714" s="31" t="s">
        <v>2937</v>
      </c>
      <c r="F714" s="31" t="s">
        <v>2938</v>
      </c>
      <c r="G714" s="32">
        <v>28482</v>
      </c>
      <c r="H714" s="31" t="s">
        <v>94</v>
      </c>
      <c r="I714" s="32">
        <v>2070</v>
      </c>
      <c r="J714" s="33">
        <v>13.7594202898551</v>
      </c>
      <c r="K714" s="31" t="s">
        <v>94</v>
      </c>
      <c r="L714" s="31" t="s">
        <v>95</v>
      </c>
    </row>
    <row r="715" spans="1:12" x14ac:dyDescent="0.2">
      <c r="A715" t="str">
        <f>VLOOKUP(B715,StateFIPS!A$2:B$52,2)</f>
        <v>South Carolina</v>
      </c>
      <c r="B715">
        <f t="shared" si="14"/>
        <v>45</v>
      </c>
      <c r="C715" s="31" t="s">
        <v>2576</v>
      </c>
      <c r="D715" s="31" t="s">
        <v>93</v>
      </c>
      <c r="E715" s="31" t="s">
        <v>2937</v>
      </c>
      <c r="F715" s="31" t="s">
        <v>2938</v>
      </c>
      <c r="G715" s="32">
        <v>8383</v>
      </c>
      <c r="H715" s="31" t="s">
        <v>94</v>
      </c>
      <c r="I715" s="32">
        <v>379</v>
      </c>
      <c r="J715" s="33">
        <v>22.118733509234801</v>
      </c>
      <c r="K715" s="31" t="s">
        <v>94</v>
      </c>
      <c r="L715" s="31" t="s">
        <v>95</v>
      </c>
    </row>
    <row r="716" spans="1:12" x14ac:dyDescent="0.2">
      <c r="A716" t="str">
        <f>VLOOKUP(B716,StateFIPS!A$2:B$52,2)</f>
        <v>Kentucky</v>
      </c>
      <c r="B716">
        <f t="shared" si="14"/>
        <v>21</v>
      </c>
      <c r="C716" s="31" t="s">
        <v>134</v>
      </c>
      <c r="D716" s="31" t="s">
        <v>93</v>
      </c>
      <c r="E716" s="31" t="s">
        <v>2937</v>
      </c>
      <c r="F716" s="31" t="s">
        <v>2938</v>
      </c>
      <c r="G716" s="32">
        <v>18469</v>
      </c>
      <c r="H716" s="31" t="s">
        <v>94</v>
      </c>
      <c r="I716" s="32">
        <v>897</v>
      </c>
      <c r="J716" s="33">
        <v>20.589743589743598</v>
      </c>
      <c r="K716" s="31" t="s">
        <v>94</v>
      </c>
      <c r="L716" s="31" t="s">
        <v>95</v>
      </c>
    </row>
    <row r="717" spans="1:12" x14ac:dyDescent="0.2">
      <c r="A717" t="str">
        <f>VLOOKUP(B717,StateFIPS!A$2:B$52,2)</f>
        <v>Mississippi</v>
      </c>
      <c r="B717">
        <f t="shared" si="14"/>
        <v>28</v>
      </c>
      <c r="C717" s="31" t="s">
        <v>440</v>
      </c>
      <c r="D717" s="31" t="s">
        <v>93</v>
      </c>
      <c r="E717" s="31" t="s">
        <v>2937</v>
      </c>
      <c r="F717" s="31" t="s">
        <v>2938</v>
      </c>
      <c r="G717" s="32">
        <v>33709</v>
      </c>
      <c r="H717" s="31" t="s">
        <v>94</v>
      </c>
      <c r="I717" s="32">
        <v>1629</v>
      </c>
      <c r="J717" s="33">
        <v>20.6930632289748</v>
      </c>
      <c r="K717" s="31" t="s">
        <v>94</v>
      </c>
      <c r="L717" s="31" t="s">
        <v>95</v>
      </c>
    </row>
    <row r="718" spans="1:12" x14ac:dyDescent="0.2">
      <c r="A718" t="str">
        <f>VLOOKUP(B718,StateFIPS!A$2:B$52,2)</f>
        <v>Texas</v>
      </c>
      <c r="B718">
        <f t="shared" si="14"/>
        <v>48</v>
      </c>
      <c r="C718" s="31" t="s">
        <v>2474</v>
      </c>
      <c r="D718" s="31" t="s">
        <v>93</v>
      </c>
      <c r="E718" s="31" t="s">
        <v>2937</v>
      </c>
      <c r="F718" s="31" t="s">
        <v>2938</v>
      </c>
      <c r="G718" s="32">
        <v>25389</v>
      </c>
      <c r="H718" s="31" t="s">
        <v>94</v>
      </c>
      <c r="I718" s="32">
        <v>1343</v>
      </c>
      <c r="J718" s="33">
        <v>18.904690990320201</v>
      </c>
      <c r="K718" s="31" t="s">
        <v>94</v>
      </c>
      <c r="L718" s="31" t="s">
        <v>95</v>
      </c>
    </row>
    <row r="719" spans="1:12" x14ac:dyDescent="0.2">
      <c r="A719" t="str">
        <f>VLOOKUP(B719,StateFIPS!A$2:B$52,2)</f>
        <v>South Carolina</v>
      </c>
      <c r="B719">
        <f t="shared" si="14"/>
        <v>45</v>
      </c>
      <c r="C719" s="31" t="s">
        <v>2700</v>
      </c>
      <c r="D719" s="31" t="s">
        <v>93</v>
      </c>
      <c r="E719" s="31" t="s">
        <v>2937</v>
      </c>
      <c r="F719" s="31" t="s">
        <v>2938</v>
      </c>
      <c r="G719" s="32">
        <v>7562</v>
      </c>
      <c r="H719" s="31" t="s">
        <v>94</v>
      </c>
      <c r="I719" s="32">
        <v>342</v>
      </c>
      <c r="J719" s="33">
        <v>22.1111111111111</v>
      </c>
      <c r="K719" s="31" t="s">
        <v>94</v>
      </c>
      <c r="L719" s="31" t="s">
        <v>95</v>
      </c>
    </row>
    <row r="720" spans="1:12" x14ac:dyDescent="0.2">
      <c r="A720" t="str">
        <f>VLOOKUP(B720,StateFIPS!A$2:B$52,2)</f>
        <v>Texas</v>
      </c>
      <c r="B720">
        <f t="shared" si="14"/>
        <v>48</v>
      </c>
      <c r="C720" s="31" t="s">
        <v>2410</v>
      </c>
      <c r="D720" s="31" t="s">
        <v>93</v>
      </c>
      <c r="E720" s="31" t="s">
        <v>2937</v>
      </c>
      <c r="F720" s="31" t="s">
        <v>2938</v>
      </c>
      <c r="G720" s="32">
        <v>17617</v>
      </c>
      <c r="H720" s="31" t="s">
        <v>94</v>
      </c>
      <c r="I720" s="32">
        <v>932</v>
      </c>
      <c r="J720" s="33">
        <v>18.902360515021499</v>
      </c>
      <c r="K720" s="31" t="s">
        <v>94</v>
      </c>
      <c r="L720" s="31" t="s">
        <v>95</v>
      </c>
    </row>
    <row r="721" spans="1:12" x14ac:dyDescent="0.2">
      <c r="A721" t="str">
        <f>VLOOKUP(B721,StateFIPS!A$2:B$52,2)</f>
        <v>Mississippi</v>
      </c>
      <c r="B721">
        <f t="shared" si="14"/>
        <v>28</v>
      </c>
      <c r="C721" s="31" t="s">
        <v>3040</v>
      </c>
      <c r="D721" s="31" t="s">
        <v>93</v>
      </c>
      <c r="E721" s="31" t="s">
        <v>2937</v>
      </c>
      <c r="F721" s="31" t="s">
        <v>2938</v>
      </c>
      <c r="G721" s="32">
        <v>11088</v>
      </c>
      <c r="H721" s="31" t="s">
        <v>94</v>
      </c>
      <c r="I721" s="32">
        <v>537</v>
      </c>
      <c r="J721" s="33">
        <v>20.6480446927374</v>
      </c>
      <c r="K721" s="31" t="s">
        <v>94</v>
      </c>
      <c r="L721" s="31" t="s">
        <v>95</v>
      </c>
    </row>
    <row r="722" spans="1:12" x14ac:dyDescent="0.2">
      <c r="A722" t="str">
        <f>VLOOKUP(B722,StateFIPS!A$2:B$52,2)</f>
        <v>Texas</v>
      </c>
      <c r="B722">
        <f t="shared" si="14"/>
        <v>48</v>
      </c>
      <c r="C722" s="31" t="s">
        <v>851</v>
      </c>
      <c r="D722" s="31" t="s">
        <v>93</v>
      </c>
      <c r="E722" s="31" t="s">
        <v>2937</v>
      </c>
      <c r="F722" s="31" t="s">
        <v>2938</v>
      </c>
      <c r="G722" s="32">
        <v>20168</v>
      </c>
      <c r="H722" s="31" t="s">
        <v>94</v>
      </c>
      <c r="I722" s="32">
        <v>1067</v>
      </c>
      <c r="J722" s="33">
        <v>18.9015932521087</v>
      </c>
      <c r="K722" s="31" t="s">
        <v>94</v>
      </c>
      <c r="L722" s="31" t="s">
        <v>95</v>
      </c>
    </row>
    <row r="723" spans="1:12" x14ac:dyDescent="0.2">
      <c r="A723" t="str">
        <f>VLOOKUP(B723,StateFIPS!A$2:B$52,2)</f>
        <v>Texas</v>
      </c>
      <c r="B723">
        <f t="shared" si="14"/>
        <v>48</v>
      </c>
      <c r="C723" s="31" t="s">
        <v>853</v>
      </c>
      <c r="D723" s="31" t="s">
        <v>93</v>
      </c>
      <c r="E723" s="31" t="s">
        <v>2937</v>
      </c>
      <c r="F723" s="31" t="s">
        <v>2938</v>
      </c>
      <c r="G723" s="32">
        <v>2112</v>
      </c>
      <c r="H723" s="31" t="s">
        <v>94</v>
      </c>
      <c r="I723" s="32">
        <v>112</v>
      </c>
      <c r="J723" s="33">
        <v>18.8571428571429</v>
      </c>
      <c r="K723" s="31" t="s">
        <v>94</v>
      </c>
      <c r="L723" s="31" t="s">
        <v>95</v>
      </c>
    </row>
    <row r="724" spans="1:12" x14ac:dyDescent="0.2">
      <c r="A724" t="str">
        <f>VLOOKUP(B724,StateFIPS!A$2:B$52,2)</f>
        <v>Indiana</v>
      </c>
      <c r="B724">
        <f t="shared" si="14"/>
        <v>18</v>
      </c>
      <c r="C724" s="31" t="s">
        <v>233</v>
      </c>
      <c r="D724" s="31" t="s">
        <v>93</v>
      </c>
      <c r="E724" s="31" t="s">
        <v>2937</v>
      </c>
      <c r="F724" s="31" t="s">
        <v>2938</v>
      </c>
      <c r="G724" s="32">
        <v>26995</v>
      </c>
      <c r="H724" s="31" t="s">
        <v>94</v>
      </c>
      <c r="I724" s="32">
        <v>1839</v>
      </c>
      <c r="J724" s="33">
        <v>14.679173463839</v>
      </c>
      <c r="K724" s="31" t="s">
        <v>94</v>
      </c>
      <c r="L724" s="31" t="s">
        <v>95</v>
      </c>
    </row>
    <row r="725" spans="1:12" x14ac:dyDescent="0.2">
      <c r="A725" t="str">
        <f>VLOOKUP(B725,StateFIPS!A$2:B$52,2)</f>
        <v>Indiana</v>
      </c>
      <c r="B725">
        <f t="shared" si="14"/>
        <v>18</v>
      </c>
      <c r="C725" s="31" t="s">
        <v>232</v>
      </c>
      <c r="D725" s="31" t="s">
        <v>93</v>
      </c>
      <c r="E725" s="31" t="s">
        <v>2937</v>
      </c>
      <c r="F725" s="31" t="s">
        <v>2938</v>
      </c>
      <c r="G725" s="32">
        <v>13871</v>
      </c>
      <c r="H725" s="31" t="s">
        <v>94</v>
      </c>
      <c r="I725" s="32">
        <v>945</v>
      </c>
      <c r="J725" s="33">
        <v>14.6783068783069</v>
      </c>
      <c r="K725" s="31" t="s">
        <v>94</v>
      </c>
      <c r="L725" s="31" t="s">
        <v>95</v>
      </c>
    </row>
    <row r="726" spans="1:12" x14ac:dyDescent="0.2">
      <c r="A726" t="str">
        <f>VLOOKUP(B726,StateFIPS!A$2:B$52,2)</f>
        <v>Texas</v>
      </c>
      <c r="B726">
        <f t="shared" si="14"/>
        <v>48</v>
      </c>
      <c r="C726" s="31" t="s">
        <v>856</v>
      </c>
      <c r="D726" s="31" t="s">
        <v>93</v>
      </c>
      <c r="E726" s="31" t="s">
        <v>2937</v>
      </c>
      <c r="F726" s="31" t="s">
        <v>2938</v>
      </c>
      <c r="G726" s="32">
        <v>23596</v>
      </c>
      <c r="H726" s="31" t="s">
        <v>94</v>
      </c>
      <c r="I726" s="32">
        <v>1249</v>
      </c>
      <c r="J726" s="33">
        <v>18.891913530824699</v>
      </c>
      <c r="K726" s="31" t="s">
        <v>94</v>
      </c>
      <c r="L726" s="31" t="s">
        <v>95</v>
      </c>
    </row>
    <row r="727" spans="1:12" x14ac:dyDescent="0.2">
      <c r="A727" t="str">
        <f>VLOOKUP(B727,StateFIPS!A$2:B$52,2)</f>
        <v>South Carolina</v>
      </c>
      <c r="B727">
        <f t="shared" si="14"/>
        <v>45</v>
      </c>
      <c r="C727" s="31" t="s">
        <v>1338</v>
      </c>
      <c r="D727" s="31" t="s">
        <v>93</v>
      </c>
      <c r="E727" s="31" t="s">
        <v>2937</v>
      </c>
      <c r="F727" s="31" t="s">
        <v>2938</v>
      </c>
      <c r="G727" s="32">
        <v>20078</v>
      </c>
      <c r="H727" s="31" t="s">
        <v>94</v>
      </c>
      <c r="I727" s="32">
        <v>908</v>
      </c>
      <c r="J727" s="33">
        <v>22.112334801762099</v>
      </c>
      <c r="K727" s="31" t="s">
        <v>94</v>
      </c>
      <c r="L727" s="31" t="s">
        <v>95</v>
      </c>
    </row>
    <row r="728" spans="1:12" x14ac:dyDescent="0.2">
      <c r="A728" t="str">
        <f>VLOOKUP(B728,StateFIPS!A$2:B$52,2)</f>
        <v>South Carolina</v>
      </c>
      <c r="B728">
        <f t="shared" si="14"/>
        <v>45</v>
      </c>
      <c r="C728" s="31" t="s">
        <v>1378</v>
      </c>
      <c r="D728" s="31" t="s">
        <v>93</v>
      </c>
      <c r="E728" s="31" t="s">
        <v>2937</v>
      </c>
      <c r="F728" s="31" t="s">
        <v>2938</v>
      </c>
      <c r="G728" s="32">
        <v>21924</v>
      </c>
      <c r="H728" s="31" t="s">
        <v>94</v>
      </c>
      <c r="I728" s="32">
        <v>991</v>
      </c>
      <c r="J728" s="33">
        <v>22.1231079717457</v>
      </c>
      <c r="K728" s="31" t="s">
        <v>94</v>
      </c>
      <c r="L728" s="31" t="s">
        <v>95</v>
      </c>
    </row>
    <row r="729" spans="1:12" x14ac:dyDescent="0.2">
      <c r="A729" t="str">
        <f>VLOOKUP(B729,StateFIPS!A$2:B$52,2)</f>
        <v>South Carolina</v>
      </c>
      <c r="B729">
        <f t="shared" si="14"/>
        <v>45</v>
      </c>
      <c r="C729" s="31" t="s">
        <v>1375</v>
      </c>
      <c r="D729" s="31" t="s">
        <v>93</v>
      </c>
      <c r="E729" s="31" t="s">
        <v>2937</v>
      </c>
      <c r="F729" s="31" t="s">
        <v>2938</v>
      </c>
      <c r="G729" s="32">
        <v>7593</v>
      </c>
      <c r="H729" s="31" t="s">
        <v>94</v>
      </c>
      <c r="I729" s="32">
        <v>343</v>
      </c>
      <c r="J729" s="33">
        <v>22.137026239067101</v>
      </c>
      <c r="K729" s="31" t="s">
        <v>94</v>
      </c>
      <c r="L729" s="31" t="s">
        <v>95</v>
      </c>
    </row>
    <row r="730" spans="1:12" x14ac:dyDescent="0.2">
      <c r="A730" t="str">
        <f>VLOOKUP(B730,StateFIPS!A$2:B$52,2)</f>
        <v>South Carolina</v>
      </c>
      <c r="B730">
        <f t="shared" si="14"/>
        <v>45</v>
      </c>
      <c r="C730" s="31" t="s">
        <v>1373</v>
      </c>
      <c r="D730" s="31" t="s">
        <v>93</v>
      </c>
      <c r="E730" s="31" t="s">
        <v>2937</v>
      </c>
      <c r="F730" s="31" t="s">
        <v>2938</v>
      </c>
      <c r="G730" s="32">
        <v>1524</v>
      </c>
      <c r="H730" s="31" t="s">
        <v>94</v>
      </c>
      <c r="I730" s="32">
        <v>68.45</v>
      </c>
      <c r="J730" s="33">
        <v>22.264426588750901</v>
      </c>
      <c r="K730" s="31" t="s">
        <v>94</v>
      </c>
      <c r="L730" s="31" t="s">
        <v>95</v>
      </c>
    </row>
    <row r="731" spans="1:12" x14ac:dyDescent="0.2">
      <c r="A731" t="str">
        <f>VLOOKUP(B731,StateFIPS!A$2:B$52,2)</f>
        <v>Minnesota</v>
      </c>
      <c r="B731">
        <f t="shared" si="14"/>
        <v>27</v>
      </c>
      <c r="C731" s="31" t="s">
        <v>1574</v>
      </c>
      <c r="D731" s="31" t="s">
        <v>93</v>
      </c>
      <c r="E731" s="31" t="s">
        <v>2937</v>
      </c>
      <c r="F731" s="31" t="s">
        <v>2938</v>
      </c>
      <c r="G731" s="32">
        <v>30193</v>
      </c>
      <c r="H731" s="31" t="s">
        <v>94</v>
      </c>
      <c r="I731" s="32">
        <v>2245</v>
      </c>
      <c r="J731" s="33">
        <v>13.4489977728285</v>
      </c>
      <c r="K731" s="31" t="s">
        <v>94</v>
      </c>
      <c r="L731" s="31" t="s">
        <v>95</v>
      </c>
    </row>
    <row r="732" spans="1:12" x14ac:dyDescent="0.2">
      <c r="A732" t="str">
        <f>VLOOKUP(B732,StateFIPS!A$2:B$52,2)</f>
        <v>South Carolina</v>
      </c>
      <c r="B732">
        <f t="shared" si="14"/>
        <v>45</v>
      </c>
      <c r="C732" s="31" t="s">
        <v>1372</v>
      </c>
      <c r="D732" s="31" t="s">
        <v>93</v>
      </c>
      <c r="E732" s="31" t="s">
        <v>2937</v>
      </c>
      <c r="F732" s="31" t="s">
        <v>2938</v>
      </c>
      <c r="G732" s="32">
        <v>4074</v>
      </c>
      <c r="H732" s="31" t="s">
        <v>94</v>
      </c>
      <c r="I732" s="32">
        <v>184</v>
      </c>
      <c r="J732" s="33">
        <v>22.1413043478261</v>
      </c>
      <c r="K732" s="31" t="s">
        <v>94</v>
      </c>
      <c r="L732" s="31" t="s">
        <v>95</v>
      </c>
    </row>
    <row r="733" spans="1:12" x14ac:dyDescent="0.2">
      <c r="A733" t="str">
        <f>VLOOKUP(B733,StateFIPS!A$2:B$52,2)</f>
        <v>Mississippi</v>
      </c>
      <c r="B733">
        <f t="shared" si="14"/>
        <v>28</v>
      </c>
      <c r="C733" s="31" t="s">
        <v>2708</v>
      </c>
      <c r="D733" s="31" t="s">
        <v>93</v>
      </c>
      <c r="E733" s="31" t="s">
        <v>2937</v>
      </c>
      <c r="F733" s="31" t="s">
        <v>2938</v>
      </c>
      <c r="G733" s="32">
        <v>2008</v>
      </c>
      <c r="H733" s="31" t="s">
        <v>94</v>
      </c>
      <c r="I733" s="32">
        <v>97.31</v>
      </c>
      <c r="J733" s="33">
        <v>20.6350837529545</v>
      </c>
      <c r="K733" s="31" t="s">
        <v>94</v>
      </c>
      <c r="L733" s="31" t="s">
        <v>95</v>
      </c>
    </row>
    <row r="734" spans="1:12" x14ac:dyDescent="0.2">
      <c r="A734" t="str">
        <f>VLOOKUP(B734,StateFIPS!A$2:B$52,2)</f>
        <v>South Carolina</v>
      </c>
      <c r="B734">
        <f t="shared" si="14"/>
        <v>45</v>
      </c>
      <c r="C734" s="31" t="s">
        <v>2613</v>
      </c>
      <c r="D734" s="31" t="s">
        <v>93</v>
      </c>
      <c r="E734" s="31" t="s">
        <v>2937</v>
      </c>
      <c r="F734" s="31" t="s">
        <v>2938</v>
      </c>
      <c r="G734" s="32">
        <v>45433</v>
      </c>
      <c r="H734" s="31" t="s">
        <v>94</v>
      </c>
      <c r="I734" s="32">
        <v>2054</v>
      </c>
      <c r="J734" s="33">
        <v>22.119279454722498</v>
      </c>
      <c r="K734" s="31" t="s">
        <v>94</v>
      </c>
      <c r="L734" s="31" t="s">
        <v>95</v>
      </c>
    </row>
    <row r="735" spans="1:12" x14ac:dyDescent="0.2">
      <c r="A735" t="str">
        <f>VLOOKUP(B735,StateFIPS!A$2:B$52,2)</f>
        <v>South Carolina</v>
      </c>
      <c r="B735">
        <f t="shared" si="14"/>
        <v>45</v>
      </c>
      <c r="C735" s="31" t="s">
        <v>1381</v>
      </c>
      <c r="D735" s="31" t="s">
        <v>93</v>
      </c>
      <c r="E735" s="31" t="s">
        <v>2937</v>
      </c>
      <c r="F735" s="31" t="s">
        <v>2938</v>
      </c>
      <c r="G735" s="32">
        <v>7034</v>
      </c>
      <c r="H735" s="31" t="s">
        <v>94</v>
      </c>
      <c r="I735" s="32">
        <v>318</v>
      </c>
      <c r="J735" s="33">
        <v>22.119496855345901</v>
      </c>
      <c r="K735" s="31" t="s">
        <v>94</v>
      </c>
      <c r="L735" s="31" t="s">
        <v>95</v>
      </c>
    </row>
    <row r="736" spans="1:12" x14ac:dyDescent="0.2">
      <c r="A736" t="str">
        <f>VLOOKUP(B736,StateFIPS!A$2:B$52,2)</f>
        <v>Texas</v>
      </c>
      <c r="B736">
        <f t="shared" si="14"/>
        <v>48</v>
      </c>
      <c r="C736" s="31" t="s">
        <v>846</v>
      </c>
      <c r="D736" s="31" t="s">
        <v>93</v>
      </c>
      <c r="E736" s="31" t="s">
        <v>2937</v>
      </c>
      <c r="F736" s="31" t="s">
        <v>2938</v>
      </c>
      <c r="G736" s="32">
        <v>7095</v>
      </c>
      <c r="H736" s="31" t="s">
        <v>94</v>
      </c>
      <c r="I736" s="32">
        <v>375</v>
      </c>
      <c r="J736" s="33">
        <v>18.920000000000002</v>
      </c>
      <c r="K736" s="31" t="s">
        <v>94</v>
      </c>
      <c r="L736" s="31" t="s">
        <v>95</v>
      </c>
    </row>
    <row r="737" spans="1:12" x14ac:dyDescent="0.2">
      <c r="A737" t="str">
        <f>VLOOKUP(B737,StateFIPS!A$2:B$52,2)</f>
        <v>South Carolina</v>
      </c>
      <c r="B737">
        <f t="shared" si="14"/>
        <v>45</v>
      </c>
      <c r="C737" s="31" t="s">
        <v>1366</v>
      </c>
      <c r="D737" s="31" t="s">
        <v>93</v>
      </c>
      <c r="E737" s="31" t="s">
        <v>2937</v>
      </c>
      <c r="F737" s="31" t="s">
        <v>2938</v>
      </c>
      <c r="G737" s="32">
        <v>4982</v>
      </c>
      <c r="H737" s="31" t="s">
        <v>94</v>
      </c>
      <c r="I737" s="32">
        <v>224</v>
      </c>
      <c r="J737" s="33">
        <v>22.241071428571399</v>
      </c>
      <c r="K737" s="31" t="s">
        <v>94</v>
      </c>
      <c r="L737" s="31" t="s">
        <v>95</v>
      </c>
    </row>
    <row r="738" spans="1:12" x14ac:dyDescent="0.2">
      <c r="A738" t="str">
        <f>VLOOKUP(B738,StateFIPS!A$2:B$52,2)</f>
        <v>Rhode Island</v>
      </c>
      <c r="B738">
        <f t="shared" si="14"/>
        <v>44</v>
      </c>
      <c r="C738" s="31" t="s">
        <v>1365</v>
      </c>
      <c r="D738" s="31" t="s">
        <v>93</v>
      </c>
      <c r="E738" s="31" t="s">
        <v>2937</v>
      </c>
      <c r="F738" s="31" t="s">
        <v>2938</v>
      </c>
      <c r="G738" s="32">
        <v>2316</v>
      </c>
      <c r="H738" s="31" t="s">
        <v>94</v>
      </c>
      <c r="I738" s="32">
        <v>160</v>
      </c>
      <c r="J738" s="33">
        <v>14.475</v>
      </c>
      <c r="K738" s="31" t="s">
        <v>94</v>
      </c>
      <c r="L738" s="31" t="s">
        <v>95</v>
      </c>
    </row>
    <row r="739" spans="1:12" x14ac:dyDescent="0.2">
      <c r="A739" t="str">
        <f>VLOOKUP(B739,StateFIPS!A$2:B$52,2)</f>
        <v>Mississippi</v>
      </c>
      <c r="B739">
        <f t="shared" si="14"/>
        <v>28</v>
      </c>
      <c r="C739" s="31" t="s">
        <v>2753</v>
      </c>
      <c r="D739" s="31" t="s">
        <v>93</v>
      </c>
      <c r="E739" s="31" t="s">
        <v>2937</v>
      </c>
      <c r="F739" s="31" t="s">
        <v>2938</v>
      </c>
      <c r="G739" s="32">
        <v>3503</v>
      </c>
      <c r="H739" s="31" t="s">
        <v>94</v>
      </c>
      <c r="I739" s="32">
        <v>169.55</v>
      </c>
      <c r="J739" s="33">
        <v>20.660572102624599</v>
      </c>
      <c r="K739" s="31" t="s">
        <v>94</v>
      </c>
      <c r="L739" s="31" t="s">
        <v>95</v>
      </c>
    </row>
    <row r="740" spans="1:12" x14ac:dyDescent="0.2">
      <c r="A740" t="str">
        <f>VLOOKUP(B740,StateFIPS!A$2:B$52,2)</f>
        <v>Texas</v>
      </c>
      <c r="B740">
        <f t="shared" si="14"/>
        <v>48</v>
      </c>
      <c r="C740" s="31" t="s">
        <v>862</v>
      </c>
      <c r="D740" s="31" t="s">
        <v>93</v>
      </c>
      <c r="E740" s="31" t="s">
        <v>2937</v>
      </c>
      <c r="F740" s="31" t="s">
        <v>2938</v>
      </c>
      <c r="G740" s="32">
        <v>4823</v>
      </c>
      <c r="H740" s="31" t="s">
        <v>94</v>
      </c>
      <c r="I740" s="32">
        <v>256</v>
      </c>
      <c r="J740" s="33">
        <v>18.83984375</v>
      </c>
      <c r="K740" s="31" t="s">
        <v>94</v>
      </c>
      <c r="L740" s="31" t="s">
        <v>95</v>
      </c>
    </row>
    <row r="741" spans="1:12" x14ac:dyDescent="0.2">
      <c r="A741" t="str">
        <f>VLOOKUP(B741,StateFIPS!A$2:B$52,2)</f>
        <v>Texas</v>
      </c>
      <c r="B741">
        <f t="shared" si="14"/>
        <v>48</v>
      </c>
      <c r="C741" s="31" t="s">
        <v>2401</v>
      </c>
      <c r="D741" s="31" t="s">
        <v>93</v>
      </c>
      <c r="E741" s="31" t="s">
        <v>2937</v>
      </c>
      <c r="F741" s="31" t="s">
        <v>2938</v>
      </c>
      <c r="G741" s="32">
        <v>25150</v>
      </c>
      <c r="H741" s="31" t="s">
        <v>94</v>
      </c>
      <c r="I741" s="32">
        <v>1330</v>
      </c>
      <c r="J741" s="33">
        <v>18.909774436090199</v>
      </c>
      <c r="K741" s="31" t="s">
        <v>94</v>
      </c>
      <c r="L741" s="31" t="s">
        <v>95</v>
      </c>
    </row>
    <row r="742" spans="1:12" x14ac:dyDescent="0.2">
      <c r="A742" t="str">
        <f>VLOOKUP(B742,StateFIPS!A$2:B$52,2)</f>
        <v>Texas</v>
      </c>
      <c r="B742">
        <f t="shared" si="14"/>
        <v>48</v>
      </c>
      <c r="C742" s="31" t="s">
        <v>867</v>
      </c>
      <c r="D742" s="31" t="s">
        <v>93</v>
      </c>
      <c r="E742" s="31" t="s">
        <v>2937</v>
      </c>
      <c r="F742" s="31" t="s">
        <v>2938</v>
      </c>
      <c r="G742" s="32">
        <v>7654</v>
      </c>
      <c r="H742" s="31" t="s">
        <v>94</v>
      </c>
      <c r="I742" s="32">
        <v>405</v>
      </c>
      <c r="J742" s="33">
        <v>18.898765432098799</v>
      </c>
      <c r="K742" s="31" t="s">
        <v>94</v>
      </c>
      <c r="L742" s="31" t="s">
        <v>95</v>
      </c>
    </row>
    <row r="743" spans="1:12" x14ac:dyDescent="0.2">
      <c r="A743" t="str">
        <f>VLOOKUP(B743,StateFIPS!A$2:B$52,2)</f>
        <v>Rhode Island</v>
      </c>
      <c r="B743">
        <f t="shared" si="14"/>
        <v>44</v>
      </c>
      <c r="C743" s="31" t="s">
        <v>3041</v>
      </c>
      <c r="D743" s="31" t="s">
        <v>93</v>
      </c>
      <c r="E743" s="31" t="s">
        <v>2937</v>
      </c>
      <c r="F743" s="31" t="s">
        <v>2938</v>
      </c>
      <c r="G743" s="32">
        <v>21666</v>
      </c>
      <c r="H743" s="31" t="s">
        <v>94</v>
      </c>
      <c r="I743" s="32">
        <v>1500</v>
      </c>
      <c r="J743" s="33">
        <v>14.444000000000001</v>
      </c>
      <c r="K743" s="31" t="s">
        <v>94</v>
      </c>
      <c r="L743" s="31" t="s">
        <v>95</v>
      </c>
    </row>
    <row r="744" spans="1:12" x14ac:dyDescent="0.2">
      <c r="A744" t="str">
        <f>VLOOKUP(B744,StateFIPS!A$2:B$52,2)</f>
        <v>Georgia</v>
      </c>
      <c r="B744">
        <f t="shared" si="14"/>
        <v>13</v>
      </c>
      <c r="C744" s="31" t="s">
        <v>1992</v>
      </c>
      <c r="D744" s="31" t="s">
        <v>93</v>
      </c>
      <c r="E744" s="31" t="s">
        <v>2937</v>
      </c>
      <c r="F744" s="31" t="s">
        <v>2938</v>
      </c>
      <c r="G744" s="32">
        <v>19824</v>
      </c>
      <c r="H744" s="31" t="s">
        <v>94</v>
      </c>
      <c r="I744" s="32">
        <v>985</v>
      </c>
      <c r="J744" s="33">
        <v>20.125888324873099</v>
      </c>
      <c r="K744" s="31" t="s">
        <v>94</v>
      </c>
      <c r="L744" s="31" t="s">
        <v>95</v>
      </c>
    </row>
    <row r="745" spans="1:12" x14ac:dyDescent="0.2">
      <c r="A745" t="str">
        <f>VLOOKUP(B745,StateFIPS!A$2:B$52,2)</f>
        <v>Texas</v>
      </c>
      <c r="B745">
        <f t="shared" si="14"/>
        <v>48</v>
      </c>
      <c r="C745" s="31" t="s">
        <v>870</v>
      </c>
      <c r="D745" s="31" t="s">
        <v>93</v>
      </c>
      <c r="E745" s="31" t="s">
        <v>2937</v>
      </c>
      <c r="F745" s="31" t="s">
        <v>2938</v>
      </c>
      <c r="G745" s="32">
        <v>4345</v>
      </c>
      <c r="H745" s="31" t="s">
        <v>94</v>
      </c>
      <c r="I745" s="32">
        <v>230</v>
      </c>
      <c r="J745" s="33">
        <v>18.8913043478261</v>
      </c>
      <c r="K745" s="31" t="s">
        <v>94</v>
      </c>
      <c r="L745" s="31" t="s">
        <v>95</v>
      </c>
    </row>
    <row r="746" spans="1:12" x14ac:dyDescent="0.2">
      <c r="A746" t="str">
        <f>VLOOKUP(B746,StateFIPS!A$2:B$52,2)</f>
        <v>Mississippi</v>
      </c>
      <c r="B746">
        <f t="shared" si="14"/>
        <v>28</v>
      </c>
      <c r="C746" s="31" t="s">
        <v>435</v>
      </c>
      <c r="D746" s="31" t="s">
        <v>93</v>
      </c>
      <c r="E746" s="31" t="s">
        <v>2937</v>
      </c>
      <c r="F746" s="31" t="s">
        <v>2938</v>
      </c>
      <c r="G746" s="32">
        <v>1051.74</v>
      </c>
      <c r="H746" s="31" t="s">
        <v>94</v>
      </c>
      <c r="I746" s="32">
        <v>51.16</v>
      </c>
      <c r="J746" s="33">
        <v>20.557857701329201</v>
      </c>
      <c r="K746" s="31" t="s">
        <v>94</v>
      </c>
      <c r="L746" s="31" t="s">
        <v>95</v>
      </c>
    </row>
    <row r="747" spans="1:12" x14ac:dyDescent="0.2">
      <c r="A747" t="str">
        <f>VLOOKUP(B747,StateFIPS!A$2:B$52,2)</f>
        <v>Mississippi</v>
      </c>
      <c r="B747">
        <f t="shared" si="14"/>
        <v>28</v>
      </c>
      <c r="C747" s="31" t="s">
        <v>3042</v>
      </c>
      <c r="D747" s="31" t="s">
        <v>93</v>
      </c>
      <c r="E747" s="31" t="s">
        <v>2937</v>
      </c>
      <c r="F747" s="31" t="s">
        <v>2938</v>
      </c>
      <c r="G747" s="32">
        <v>859.6</v>
      </c>
      <c r="H747" s="31" t="s">
        <v>94</v>
      </c>
      <c r="I747" s="32">
        <v>41.13</v>
      </c>
      <c r="J747" s="33">
        <v>20.899586676391898</v>
      </c>
      <c r="K747" s="31" t="s">
        <v>94</v>
      </c>
      <c r="L747" s="31" t="s">
        <v>95</v>
      </c>
    </row>
    <row r="748" spans="1:12" x14ac:dyDescent="0.2">
      <c r="A748" t="str">
        <f>VLOOKUP(B748,StateFIPS!A$2:B$52,2)</f>
        <v>Mississippi</v>
      </c>
      <c r="B748">
        <f t="shared" si="14"/>
        <v>28</v>
      </c>
      <c r="C748" s="31" t="s">
        <v>3043</v>
      </c>
      <c r="D748" s="31" t="s">
        <v>93</v>
      </c>
      <c r="E748" s="31" t="s">
        <v>2937</v>
      </c>
      <c r="F748" s="31" t="s">
        <v>2938</v>
      </c>
      <c r="G748" s="32">
        <v>4874</v>
      </c>
      <c r="H748" s="31" t="s">
        <v>94</v>
      </c>
      <c r="I748" s="32">
        <v>235.76</v>
      </c>
      <c r="J748" s="33">
        <v>20.673566338649501</v>
      </c>
      <c r="K748" s="31" t="s">
        <v>94</v>
      </c>
      <c r="L748" s="31" t="s">
        <v>95</v>
      </c>
    </row>
    <row r="749" spans="1:12" x14ac:dyDescent="0.2">
      <c r="A749" t="str">
        <f>VLOOKUP(B749,StateFIPS!A$2:B$52,2)</f>
        <v>Mississippi</v>
      </c>
      <c r="B749">
        <f t="shared" si="14"/>
        <v>28</v>
      </c>
      <c r="C749" s="31" t="s">
        <v>3044</v>
      </c>
      <c r="D749" s="31" t="s">
        <v>93</v>
      </c>
      <c r="E749" s="31" t="s">
        <v>2937</v>
      </c>
      <c r="F749" s="31" t="s">
        <v>2938</v>
      </c>
      <c r="G749" s="32">
        <v>9717</v>
      </c>
      <c r="H749" s="31" t="s">
        <v>94</v>
      </c>
      <c r="I749" s="32">
        <v>470</v>
      </c>
      <c r="J749" s="33">
        <v>20.674468085106401</v>
      </c>
      <c r="K749" s="31" t="s">
        <v>94</v>
      </c>
      <c r="L749" s="31" t="s">
        <v>95</v>
      </c>
    </row>
    <row r="750" spans="1:12" x14ac:dyDescent="0.2">
      <c r="A750" t="str">
        <f>VLOOKUP(B750,StateFIPS!A$2:B$52,2)</f>
        <v>South Carolina</v>
      </c>
      <c r="B750">
        <f t="shared" si="14"/>
        <v>45</v>
      </c>
      <c r="C750" s="31" t="s">
        <v>2562</v>
      </c>
      <c r="D750" s="31" t="s">
        <v>93</v>
      </c>
      <c r="E750" s="31" t="s">
        <v>2937</v>
      </c>
      <c r="F750" s="31" t="s">
        <v>2938</v>
      </c>
      <c r="G750" s="32">
        <v>10259</v>
      </c>
      <c r="H750" s="31" t="s">
        <v>94</v>
      </c>
      <c r="I750" s="32">
        <v>464</v>
      </c>
      <c r="J750" s="33">
        <v>22.109913793103399</v>
      </c>
      <c r="K750" s="31" t="s">
        <v>94</v>
      </c>
      <c r="L750" s="31" t="s">
        <v>95</v>
      </c>
    </row>
    <row r="751" spans="1:12" x14ac:dyDescent="0.2">
      <c r="A751" t="str">
        <f>VLOOKUP(B751,StateFIPS!A$2:B$52,2)</f>
        <v>South Carolina</v>
      </c>
      <c r="B751">
        <f t="shared" si="14"/>
        <v>45</v>
      </c>
      <c r="C751" s="31" t="s">
        <v>1351</v>
      </c>
      <c r="D751" s="31" t="s">
        <v>93</v>
      </c>
      <c r="E751" s="31" t="s">
        <v>2937</v>
      </c>
      <c r="F751" s="31" t="s">
        <v>2938</v>
      </c>
      <c r="G751" s="32">
        <v>14860</v>
      </c>
      <c r="H751" s="31" t="s">
        <v>94</v>
      </c>
      <c r="I751" s="32">
        <v>671</v>
      </c>
      <c r="J751" s="33">
        <v>22.1460506706408</v>
      </c>
      <c r="K751" s="31" t="s">
        <v>94</v>
      </c>
      <c r="L751" s="31" t="s">
        <v>95</v>
      </c>
    </row>
    <row r="752" spans="1:12" x14ac:dyDescent="0.2">
      <c r="A752" t="str">
        <f>VLOOKUP(B752,StateFIPS!A$2:B$52,2)</f>
        <v>South Carolina</v>
      </c>
      <c r="B752">
        <f t="shared" si="14"/>
        <v>45</v>
      </c>
      <c r="C752" s="31" t="s">
        <v>1350</v>
      </c>
      <c r="D752" s="31" t="s">
        <v>93</v>
      </c>
      <c r="E752" s="31" t="s">
        <v>2937</v>
      </c>
      <c r="F752" s="31" t="s">
        <v>2938</v>
      </c>
      <c r="G752" s="32">
        <v>15329</v>
      </c>
      <c r="H752" s="31" t="s">
        <v>94</v>
      </c>
      <c r="I752" s="32">
        <v>694</v>
      </c>
      <c r="J752" s="33">
        <v>22.087896253602299</v>
      </c>
      <c r="K752" s="31" t="s">
        <v>94</v>
      </c>
      <c r="L752" s="31" t="s">
        <v>95</v>
      </c>
    </row>
    <row r="753" spans="1:12" x14ac:dyDescent="0.2">
      <c r="A753" t="str">
        <f>VLOOKUP(B753,StateFIPS!A$2:B$52,2)</f>
        <v>South Carolina</v>
      </c>
      <c r="B753">
        <f t="shared" si="14"/>
        <v>45</v>
      </c>
      <c r="C753" s="31" t="s">
        <v>1348</v>
      </c>
      <c r="D753" s="31" t="s">
        <v>93</v>
      </c>
      <c r="E753" s="31" t="s">
        <v>2937</v>
      </c>
      <c r="F753" s="31" t="s">
        <v>2938</v>
      </c>
      <c r="G753" s="32">
        <v>5277</v>
      </c>
      <c r="H753" s="31" t="s">
        <v>94</v>
      </c>
      <c r="I753" s="32">
        <v>239</v>
      </c>
      <c r="J753" s="33">
        <v>22.079497907949801</v>
      </c>
      <c r="K753" s="31" t="s">
        <v>94</v>
      </c>
      <c r="L753" s="31" t="s">
        <v>95</v>
      </c>
    </row>
    <row r="754" spans="1:12" x14ac:dyDescent="0.2">
      <c r="A754" t="str">
        <f>VLOOKUP(B754,StateFIPS!A$2:B$52,2)</f>
        <v>South Carolina</v>
      </c>
      <c r="B754">
        <f t="shared" si="14"/>
        <v>45</v>
      </c>
      <c r="C754" s="31" t="s">
        <v>2540</v>
      </c>
      <c r="D754" s="31" t="s">
        <v>93</v>
      </c>
      <c r="E754" s="31" t="s">
        <v>2937</v>
      </c>
      <c r="F754" s="31" t="s">
        <v>2938</v>
      </c>
      <c r="G754" s="32">
        <v>996</v>
      </c>
      <c r="H754" s="31" t="s">
        <v>94</v>
      </c>
      <c r="I754" s="32">
        <v>44.29</v>
      </c>
      <c r="J754" s="33">
        <v>22.488146308421801</v>
      </c>
      <c r="K754" s="31" t="s">
        <v>94</v>
      </c>
      <c r="L754" s="31" t="s">
        <v>95</v>
      </c>
    </row>
    <row r="755" spans="1:12" x14ac:dyDescent="0.2">
      <c r="A755" t="str">
        <f>VLOOKUP(B755,StateFIPS!A$2:B$52,2)</f>
        <v>South Carolina</v>
      </c>
      <c r="B755">
        <f t="shared" si="14"/>
        <v>45</v>
      </c>
      <c r="C755" s="31" t="s">
        <v>1344</v>
      </c>
      <c r="D755" s="31" t="s">
        <v>93</v>
      </c>
      <c r="E755" s="31" t="s">
        <v>2937</v>
      </c>
      <c r="F755" s="31" t="s">
        <v>2938</v>
      </c>
      <c r="G755" s="32">
        <v>6771</v>
      </c>
      <c r="H755" s="31" t="s">
        <v>94</v>
      </c>
      <c r="I755" s="32">
        <v>306</v>
      </c>
      <c r="J755" s="33">
        <v>22.127450980392201</v>
      </c>
      <c r="K755" s="31" t="s">
        <v>94</v>
      </c>
      <c r="L755" s="31" t="s">
        <v>95</v>
      </c>
    </row>
    <row r="756" spans="1:12" x14ac:dyDescent="0.2">
      <c r="A756" t="str">
        <f>VLOOKUP(B756,StateFIPS!A$2:B$52,2)</f>
        <v>South Carolina</v>
      </c>
      <c r="B756">
        <f t="shared" si="14"/>
        <v>45</v>
      </c>
      <c r="C756" s="31" t="s">
        <v>1342</v>
      </c>
      <c r="D756" s="31" t="s">
        <v>93</v>
      </c>
      <c r="E756" s="31" t="s">
        <v>2937</v>
      </c>
      <c r="F756" s="31" t="s">
        <v>2938</v>
      </c>
      <c r="G756" s="32">
        <v>19461</v>
      </c>
      <c r="H756" s="31" t="s">
        <v>94</v>
      </c>
      <c r="I756" s="32">
        <v>880</v>
      </c>
      <c r="J756" s="33">
        <v>22.114772727272701</v>
      </c>
      <c r="K756" s="31" t="s">
        <v>94</v>
      </c>
      <c r="L756" s="31" t="s">
        <v>95</v>
      </c>
    </row>
    <row r="757" spans="1:12" x14ac:dyDescent="0.2">
      <c r="A757" t="str">
        <f>VLOOKUP(B757,StateFIPS!A$2:B$52,2)</f>
        <v>South Carolina</v>
      </c>
      <c r="B757">
        <f t="shared" si="14"/>
        <v>45</v>
      </c>
      <c r="C757" s="31" t="s">
        <v>1340</v>
      </c>
      <c r="D757" s="31" t="s">
        <v>93</v>
      </c>
      <c r="E757" s="31" t="s">
        <v>2937</v>
      </c>
      <c r="F757" s="31" t="s">
        <v>2938</v>
      </c>
      <c r="G757" s="32">
        <v>51558</v>
      </c>
      <c r="H757" s="31" t="s">
        <v>94</v>
      </c>
      <c r="I757" s="32">
        <v>2332</v>
      </c>
      <c r="J757" s="33">
        <v>22.1089193825043</v>
      </c>
      <c r="K757" s="31" t="s">
        <v>94</v>
      </c>
      <c r="L757" s="31" t="s">
        <v>95</v>
      </c>
    </row>
    <row r="758" spans="1:12" x14ac:dyDescent="0.2">
      <c r="A758" t="str">
        <f>VLOOKUP(B758,StateFIPS!A$2:B$52,2)</f>
        <v>Mississippi</v>
      </c>
      <c r="B758">
        <f t="shared" si="14"/>
        <v>28</v>
      </c>
      <c r="C758" s="31" t="s">
        <v>444</v>
      </c>
      <c r="D758" s="31" t="s">
        <v>93</v>
      </c>
      <c r="E758" s="31" t="s">
        <v>2937</v>
      </c>
      <c r="F758" s="31" t="s">
        <v>2938</v>
      </c>
      <c r="G758" s="32">
        <v>20167</v>
      </c>
      <c r="H758" s="31" t="s">
        <v>94</v>
      </c>
      <c r="I758" s="32">
        <v>975</v>
      </c>
      <c r="J758" s="33">
        <v>20.684102564102599</v>
      </c>
      <c r="K758" s="31" t="s">
        <v>94</v>
      </c>
      <c r="L758" s="31" t="s">
        <v>95</v>
      </c>
    </row>
    <row r="759" spans="1:12" x14ac:dyDescent="0.2">
      <c r="A759" t="str">
        <f>VLOOKUP(B759,StateFIPS!A$2:B$52,2)</f>
        <v>Mississippi</v>
      </c>
      <c r="B759">
        <f t="shared" si="14"/>
        <v>28</v>
      </c>
      <c r="C759" s="31" t="s">
        <v>3045</v>
      </c>
      <c r="D759" s="31" t="s">
        <v>93</v>
      </c>
      <c r="E759" s="31" t="s">
        <v>2937</v>
      </c>
      <c r="F759" s="31" t="s">
        <v>2938</v>
      </c>
      <c r="G759" s="32">
        <v>16981</v>
      </c>
      <c r="H759" s="31" t="s">
        <v>94</v>
      </c>
      <c r="I759" s="32">
        <v>821</v>
      </c>
      <c r="J759" s="33">
        <v>20.683313032886701</v>
      </c>
      <c r="K759" s="31" t="s">
        <v>94</v>
      </c>
      <c r="L759" s="31" t="s">
        <v>95</v>
      </c>
    </row>
    <row r="760" spans="1:12" x14ac:dyDescent="0.2">
      <c r="A760" t="str">
        <f>VLOOKUP(B760,StateFIPS!A$2:B$52,2)</f>
        <v>Mississippi</v>
      </c>
      <c r="B760">
        <f t="shared" si="14"/>
        <v>28</v>
      </c>
      <c r="C760" s="31" t="s">
        <v>442</v>
      </c>
      <c r="D760" s="31" t="s">
        <v>93</v>
      </c>
      <c r="E760" s="31" t="s">
        <v>2937</v>
      </c>
      <c r="F760" s="31" t="s">
        <v>2938</v>
      </c>
      <c r="G760" s="32">
        <v>9622</v>
      </c>
      <c r="H760" s="31" t="s">
        <v>94</v>
      </c>
      <c r="I760" s="32">
        <v>465</v>
      </c>
      <c r="J760" s="33">
        <v>20.692473118279601</v>
      </c>
      <c r="K760" s="31" t="s">
        <v>94</v>
      </c>
      <c r="L760" s="31" t="s">
        <v>95</v>
      </c>
    </row>
    <row r="761" spans="1:12" x14ac:dyDescent="0.2">
      <c r="A761" t="str">
        <f>VLOOKUP(B761,StateFIPS!A$2:B$52,2)</f>
        <v>Texas</v>
      </c>
      <c r="B761">
        <f t="shared" si="14"/>
        <v>48</v>
      </c>
      <c r="C761" s="31" t="s">
        <v>2768</v>
      </c>
      <c r="D761" s="31" t="s">
        <v>93</v>
      </c>
      <c r="E761" s="31" t="s">
        <v>2937</v>
      </c>
      <c r="F761" s="31" t="s">
        <v>2938</v>
      </c>
      <c r="G761" s="32">
        <v>1115</v>
      </c>
      <c r="H761" s="31" t="s">
        <v>94</v>
      </c>
      <c r="I761" s="32">
        <v>60</v>
      </c>
      <c r="J761" s="33">
        <v>18.5833333333333</v>
      </c>
      <c r="K761" s="31" t="s">
        <v>94</v>
      </c>
      <c r="L761" s="31" t="s">
        <v>95</v>
      </c>
    </row>
    <row r="762" spans="1:12" x14ac:dyDescent="0.2">
      <c r="A762" t="str">
        <f>VLOOKUP(B762,StateFIPS!A$2:B$52,2)</f>
        <v>Texas</v>
      </c>
      <c r="B762">
        <f t="shared" si="14"/>
        <v>48</v>
      </c>
      <c r="C762" s="31" t="s">
        <v>849</v>
      </c>
      <c r="D762" s="31" t="s">
        <v>93</v>
      </c>
      <c r="E762" s="31" t="s">
        <v>2937</v>
      </c>
      <c r="F762" s="31" t="s">
        <v>2938</v>
      </c>
      <c r="G762" s="32">
        <v>13831</v>
      </c>
      <c r="H762" s="31" t="s">
        <v>94</v>
      </c>
      <c r="I762" s="32">
        <v>732</v>
      </c>
      <c r="J762" s="33">
        <v>18.894808743169399</v>
      </c>
      <c r="K762" s="31" t="s">
        <v>94</v>
      </c>
      <c r="L762" s="31" t="s">
        <v>95</v>
      </c>
    </row>
    <row r="763" spans="1:12" x14ac:dyDescent="0.2">
      <c r="A763" t="str">
        <f>VLOOKUP(B763,StateFIPS!A$2:B$52,2)</f>
        <v>Kansas</v>
      </c>
      <c r="B763">
        <f t="shared" si="14"/>
        <v>20</v>
      </c>
      <c r="C763" s="31" t="s">
        <v>1534</v>
      </c>
      <c r="D763" s="31" t="s">
        <v>93</v>
      </c>
      <c r="E763" s="31" t="s">
        <v>2937</v>
      </c>
      <c r="F763" s="31" t="s">
        <v>2938</v>
      </c>
      <c r="G763" s="32">
        <v>19403</v>
      </c>
      <c r="H763" s="31" t="s">
        <v>94</v>
      </c>
      <c r="I763" s="32">
        <v>1017</v>
      </c>
      <c r="J763" s="33">
        <v>19.078662733529999</v>
      </c>
      <c r="K763" s="31" t="s">
        <v>94</v>
      </c>
      <c r="L763" s="31" t="s">
        <v>95</v>
      </c>
    </row>
    <row r="764" spans="1:12" x14ac:dyDescent="0.2">
      <c r="A764" t="str">
        <f>VLOOKUP(B764,StateFIPS!A$2:B$52,2)</f>
        <v>Kansas</v>
      </c>
      <c r="B764">
        <f t="shared" si="14"/>
        <v>20</v>
      </c>
      <c r="C764" s="31" t="s">
        <v>1571</v>
      </c>
      <c r="D764" s="31" t="s">
        <v>93</v>
      </c>
      <c r="E764" s="31" t="s">
        <v>2937</v>
      </c>
      <c r="F764" s="31" t="s">
        <v>2938</v>
      </c>
      <c r="G764" s="32">
        <v>27240</v>
      </c>
      <c r="H764" s="31" t="s">
        <v>94</v>
      </c>
      <c r="I764" s="32">
        <v>1427</v>
      </c>
      <c r="J764" s="33">
        <v>19.088997897687499</v>
      </c>
      <c r="K764" s="31" t="s">
        <v>94</v>
      </c>
      <c r="L764" s="31" t="s">
        <v>95</v>
      </c>
    </row>
    <row r="765" spans="1:12" x14ac:dyDescent="0.2">
      <c r="A765" t="str">
        <f>VLOOKUP(B765,StateFIPS!A$2:B$52,2)</f>
        <v>Kansas</v>
      </c>
      <c r="B765">
        <f t="shared" si="14"/>
        <v>20</v>
      </c>
      <c r="C765" s="31" t="s">
        <v>253</v>
      </c>
      <c r="D765" s="31" t="s">
        <v>93</v>
      </c>
      <c r="E765" s="31" t="s">
        <v>2937</v>
      </c>
      <c r="F765" s="31" t="s">
        <v>2938</v>
      </c>
      <c r="G765" s="32">
        <v>44292</v>
      </c>
      <c r="H765" s="31" t="s">
        <v>94</v>
      </c>
      <c r="I765" s="32">
        <v>2321</v>
      </c>
      <c r="J765" s="33">
        <v>19.083153813011599</v>
      </c>
      <c r="K765" s="31" t="s">
        <v>94</v>
      </c>
      <c r="L765" s="31" t="s">
        <v>95</v>
      </c>
    </row>
    <row r="766" spans="1:12" x14ac:dyDescent="0.2">
      <c r="A766" t="str">
        <f>VLOOKUP(B766,StateFIPS!A$2:B$52,2)</f>
        <v>Kansas</v>
      </c>
      <c r="B766">
        <f t="shared" si="14"/>
        <v>20</v>
      </c>
      <c r="C766" s="31" t="s">
        <v>1500</v>
      </c>
      <c r="D766" s="31" t="s">
        <v>93</v>
      </c>
      <c r="E766" s="31" t="s">
        <v>2937</v>
      </c>
      <c r="F766" s="31" t="s">
        <v>2938</v>
      </c>
      <c r="G766" s="32">
        <v>21754</v>
      </c>
      <c r="H766" s="31" t="s">
        <v>94</v>
      </c>
      <c r="I766" s="32">
        <v>1140</v>
      </c>
      <c r="J766" s="33">
        <v>19.082456140350899</v>
      </c>
      <c r="K766" s="31" t="s">
        <v>94</v>
      </c>
      <c r="L766" s="31" t="s">
        <v>95</v>
      </c>
    </row>
    <row r="767" spans="1:12" x14ac:dyDescent="0.2">
      <c r="A767" t="str">
        <f>VLOOKUP(B767,StateFIPS!A$2:B$52,2)</f>
        <v>Kansas</v>
      </c>
      <c r="B767">
        <f t="shared" si="14"/>
        <v>20</v>
      </c>
      <c r="C767" s="31" t="s">
        <v>1495</v>
      </c>
      <c r="D767" s="31" t="s">
        <v>93</v>
      </c>
      <c r="E767" s="31" t="s">
        <v>2937</v>
      </c>
      <c r="F767" s="31" t="s">
        <v>2938</v>
      </c>
      <c r="G767" s="32">
        <v>24723</v>
      </c>
      <c r="H767" s="31" t="s">
        <v>94</v>
      </c>
      <c r="I767" s="32">
        <v>1296</v>
      </c>
      <c r="J767" s="33">
        <v>19.0763888888889</v>
      </c>
      <c r="K767" s="31" t="s">
        <v>94</v>
      </c>
      <c r="L767" s="31" t="s">
        <v>95</v>
      </c>
    </row>
    <row r="768" spans="1:12" x14ac:dyDescent="0.2">
      <c r="A768" t="str">
        <f>VLOOKUP(B768,StateFIPS!A$2:B$52,2)</f>
        <v>Mississippi</v>
      </c>
      <c r="B768">
        <f t="shared" si="14"/>
        <v>28</v>
      </c>
      <c r="C768" s="31" t="s">
        <v>441</v>
      </c>
      <c r="D768" s="31" t="s">
        <v>93</v>
      </c>
      <c r="E768" s="31" t="s">
        <v>2937</v>
      </c>
      <c r="F768" s="31" t="s">
        <v>2938</v>
      </c>
      <c r="G768" s="32">
        <v>9431</v>
      </c>
      <c r="H768" s="31" t="s">
        <v>94</v>
      </c>
      <c r="I768" s="32">
        <v>455</v>
      </c>
      <c r="J768" s="33">
        <v>20.7274725274725</v>
      </c>
      <c r="K768" s="31" t="s">
        <v>94</v>
      </c>
      <c r="L768" s="31" t="s">
        <v>95</v>
      </c>
    </row>
    <row r="769" spans="1:12" x14ac:dyDescent="0.2">
      <c r="A769" t="str">
        <f>VLOOKUP(B769,StateFIPS!A$2:B$52,2)</f>
        <v>Kansas</v>
      </c>
      <c r="B769">
        <f t="shared" si="14"/>
        <v>20</v>
      </c>
      <c r="C769" s="31" t="s">
        <v>3046</v>
      </c>
      <c r="D769" s="31" t="s">
        <v>93</v>
      </c>
      <c r="E769" s="31" t="s">
        <v>2937</v>
      </c>
      <c r="F769" s="31" t="s">
        <v>2938</v>
      </c>
      <c r="G769" s="32">
        <v>712</v>
      </c>
      <c r="H769" s="31" t="s">
        <v>94</v>
      </c>
      <c r="I769" s="32">
        <v>37</v>
      </c>
      <c r="J769" s="33">
        <v>19.243243243243199</v>
      </c>
      <c r="K769" s="31" t="s">
        <v>94</v>
      </c>
      <c r="L769" s="31" t="s">
        <v>95</v>
      </c>
    </row>
    <row r="770" spans="1:12" x14ac:dyDescent="0.2">
      <c r="A770" t="str">
        <f>VLOOKUP(B770,StateFIPS!A$2:B$52,2)</f>
        <v>Kansas</v>
      </c>
      <c r="B770">
        <f t="shared" si="14"/>
        <v>20</v>
      </c>
      <c r="C770" s="31" t="s">
        <v>287</v>
      </c>
      <c r="D770" s="31" t="s">
        <v>93</v>
      </c>
      <c r="E770" s="31" t="s">
        <v>2937</v>
      </c>
      <c r="F770" s="31" t="s">
        <v>2938</v>
      </c>
      <c r="G770" s="32">
        <v>41822</v>
      </c>
      <c r="H770" s="31" t="s">
        <v>94</v>
      </c>
      <c r="I770" s="32">
        <v>2192</v>
      </c>
      <c r="J770" s="33">
        <v>19.079379562043801</v>
      </c>
      <c r="K770" s="31" t="s">
        <v>94</v>
      </c>
      <c r="L770" s="31" t="s">
        <v>95</v>
      </c>
    </row>
    <row r="771" spans="1:12" x14ac:dyDescent="0.2">
      <c r="A771" t="str">
        <f>VLOOKUP(B771,StateFIPS!A$2:B$52,2)</f>
        <v>Kansas</v>
      </c>
      <c r="B771">
        <f t="shared" ref="B771:B834" si="15">VALUE(LEFT(C771,2))</f>
        <v>20</v>
      </c>
      <c r="C771" s="31" t="s">
        <v>1479</v>
      </c>
      <c r="D771" s="31" t="s">
        <v>93</v>
      </c>
      <c r="E771" s="31" t="s">
        <v>2937</v>
      </c>
      <c r="F771" s="31" t="s">
        <v>2938</v>
      </c>
      <c r="G771" s="32">
        <v>15580</v>
      </c>
      <c r="H771" s="31" t="s">
        <v>94</v>
      </c>
      <c r="I771" s="32">
        <v>816</v>
      </c>
      <c r="J771" s="33">
        <v>19.093137254902</v>
      </c>
      <c r="K771" s="31" t="s">
        <v>94</v>
      </c>
      <c r="L771" s="31" t="s">
        <v>95</v>
      </c>
    </row>
    <row r="772" spans="1:12" x14ac:dyDescent="0.2">
      <c r="A772" t="str">
        <f>VLOOKUP(B772,StateFIPS!A$2:B$52,2)</f>
        <v>Texas</v>
      </c>
      <c r="B772">
        <f t="shared" si="15"/>
        <v>48</v>
      </c>
      <c r="C772" s="31" t="s">
        <v>875</v>
      </c>
      <c r="D772" s="31" t="s">
        <v>93</v>
      </c>
      <c r="E772" s="31" t="s">
        <v>2937</v>
      </c>
      <c r="F772" s="31" t="s">
        <v>2938</v>
      </c>
      <c r="G772" s="32">
        <v>12396</v>
      </c>
      <c r="H772" s="31" t="s">
        <v>94</v>
      </c>
      <c r="I772" s="32">
        <v>656</v>
      </c>
      <c r="J772" s="33">
        <v>18.896341463414601</v>
      </c>
      <c r="K772" s="31" t="s">
        <v>94</v>
      </c>
      <c r="L772" s="31" t="s">
        <v>95</v>
      </c>
    </row>
    <row r="773" spans="1:12" x14ac:dyDescent="0.2">
      <c r="A773" t="str">
        <f>VLOOKUP(B773,StateFIPS!A$2:B$52,2)</f>
        <v>South Carolina</v>
      </c>
      <c r="B773">
        <f t="shared" si="15"/>
        <v>45</v>
      </c>
      <c r="C773" s="31" t="s">
        <v>1339</v>
      </c>
      <c r="D773" s="31" t="s">
        <v>93</v>
      </c>
      <c r="E773" s="31" t="s">
        <v>2937</v>
      </c>
      <c r="F773" s="31" t="s">
        <v>2938</v>
      </c>
      <c r="G773" s="32">
        <v>733</v>
      </c>
      <c r="H773" s="31" t="s">
        <v>94</v>
      </c>
      <c r="I773" s="32">
        <v>32.22</v>
      </c>
      <c r="J773" s="33">
        <v>22.7498448168839</v>
      </c>
      <c r="K773" s="31" t="s">
        <v>94</v>
      </c>
      <c r="L773" s="31" t="s">
        <v>95</v>
      </c>
    </row>
    <row r="774" spans="1:12" x14ac:dyDescent="0.2">
      <c r="A774" t="str">
        <f>VLOOKUP(B774,StateFIPS!A$2:B$52,2)</f>
        <v>Tennessee</v>
      </c>
      <c r="B774">
        <f t="shared" si="15"/>
        <v>47</v>
      </c>
      <c r="C774" s="31" t="s">
        <v>3047</v>
      </c>
      <c r="D774" s="31" t="s">
        <v>93</v>
      </c>
      <c r="E774" s="31" t="s">
        <v>2937</v>
      </c>
      <c r="F774" s="31" t="s">
        <v>2938</v>
      </c>
      <c r="G774" s="32">
        <v>13377</v>
      </c>
      <c r="H774" s="31" t="s">
        <v>94</v>
      </c>
      <c r="I774" s="32">
        <v>655</v>
      </c>
      <c r="J774" s="33">
        <v>20.4229007633588</v>
      </c>
      <c r="K774" s="31" t="s">
        <v>94</v>
      </c>
      <c r="L774" s="31" t="s">
        <v>95</v>
      </c>
    </row>
    <row r="775" spans="1:12" x14ac:dyDescent="0.2">
      <c r="A775" t="str">
        <f>VLOOKUP(B775,StateFIPS!A$2:B$52,2)</f>
        <v>Texas</v>
      </c>
      <c r="B775">
        <f t="shared" si="15"/>
        <v>48</v>
      </c>
      <c r="C775" s="31" t="s">
        <v>826</v>
      </c>
      <c r="D775" s="31" t="s">
        <v>93</v>
      </c>
      <c r="E775" s="31" t="s">
        <v>2937</v>
      </c>
      <c r="F775" s="31" t="s">
        <v>2938</v>
      </c>
      <c r="G775" s="32">
        <v>9048</v>
      </c>
      <c r="H775" s="31" t="s">
        <v>94</v>
      </c>
      <c r="I775" s="32">
        <v>478</v>
      </c>
      <c r="J775" s="33">
        <v>18.928870292887002</v>
      </c>
      <c r="K775" s="31" t="s">
        <v>94</v>
      </c>
      <c r="L775" s="31" t="s">
        <v>95</v>
      </c>
    </row>
    <row r="776" spans="1:12" x14ac:dyDescent="0.2">
      <c r="A776" t="str">
        <f>VLOOKUP(B776,StateFIPS!A$2:B$52,2)</f>
        <v>Texas</v>
      </c>
      <c r="B776">
        <f t="shared" si="15"/>
        <v>48</v>
      </c>
      <c r="C776" s="31" t="s">
        <v>2359</v>
      </c>
      <c r="D776" s="31" t="s">
        <v>93</v>
      </c>
      <c r="E776" s="31" t="s">
        <v>2937</v>
      </c>
      <c r="F776" s="31" t="s">
        <v>2938</v>
      </c>
      <c r="G776" s="32">
        <v>18255</v>
      </c>
      <c r="H776" s="31" t="s">
        <v>94</v>
      </c>
      <c r="I776" s="32">
        <v>965</v>
      </c>
      <c r="J776" s="33">
        <v>18.917098445595901</v>
      </c>
      <c r="K776" s="31" t="s">
        <v>94</v>
      </c>
      <c r="L776" s="31" t="s">
        <v>95</v>
      </c>
    </row>
    <row r="777" spans="1:12" x14ac:dyDescent="0.2">
      <c r="A777" t="str">
        <f>VLOOKUP(B777,StateFIPS!A$2:B$52,2)</f>
        <v>Kentucky</v>
      </c>
      <c r="B777">
        <f t="shared" si="15"/>
        <v>21</v>
      </c>
      <c r="C777" s="31" t="s">
        <v>183</v>
      </c>
      <c r="D777" s="31" t="s">
        <v>93</v>
      </c>
      <c r="E777" s="31" t="s">
        <v>2937</v>
      </c>
      <c r="F777" s="31" t="s">
        <v>2938</v>
      </c>
      <c r="G777" s="32">
        <v>18469</v>
      </c>
      <c r="H777" s="31" t="s">
        <v>94</v>
      </c>
      <c r="I777" s="32">
        <v>897</v>
      </c>
      <c r="J777" s="33">
        <v>20.589743589743598</v>
      </c>
      <c r="K777" s="31" t="s">
        <v>94</v>
      </c>
      <c r="L777" s="31" t="s">
        <v>95</v>
      </c>
    </row>
    <row r="778" spans="1:12" x14ac:dyDescent="0.2">
      <c r="A778" t="str">
        <f>VLOOKUP(B778,StateFIPS!A$2:B$52,2)</f>
        <v>Texas</v>
      </c>
      <c r="B778">
        <f t="shared" si="15"/>
        <v>48</v>
      </c>
      <c r="C778" s="31" t="s">
        <v>2371</v>
      </c>
      <c r="D778" s="31" t="s">
        <v>93</v>
      </c>
      <c r="E778" s="31" t="s">
        <v>2937</v>
      </c>
      <c r="F778" s="31" t="s">
        <v>2938</v>
      </c>
      <c r="G778" s="32">
        <v>21087</v>
      </c>
      <c r="H778" s="31" t="s">
        <v>94</v>
      </c>
      <c r="I778" s="32">
        <v>1116</v>
      </c>
      <c r="J778" s="33">
        <v>18.895161290322601</v>
      </c>
      <c r="K778" s="31" t="s">
        <v>94</v>
      </c>
      <c r="L778" s="31" t="s">
        <v>95</v>
      </c>
    </row>
    <row r="779" spans="1:12" x14ac:dyDescent="0.2">
      <c r="A779" t="str">
        <f>VLOOKUP(B779,StateFIPS!A$2:B$52,2)</f>
        <v>Texas</v>
      </c>
      <c r="B779">
        <f t="shared" si="15"/>
        <v>48</v>
      </c>
      <c r="C779" s="31" t="s">
        <v>2361</v>
      </c>
      <c r="D779" s="31" t="s">
        <v>93</v>
      </c>
      <c r="E779" s="31" t="s">
        <v>2937</v>
      </c>
      <c r="F779" s="31" t="s">
        <v>2938</v>
      </c>
      <c r="G779" s="32">
        <v>35036</v>
      </c>
      <c r="H779" s="31" t="s">
        <v>94</v>
      </c>
      <c r="I779" s="32">
        <v>1854</v>
      </c>
      <c r="J779" s="33">
        <v>18.897518878101401</v>
      </c>
      <c r="K779" s="31" t="s">
        <v>94</v>
      </c>
      <c r="L779" s="31" t="s">
        <v>95</v>
      </c>
    </row>
    <row r="780" spans="1:12" x14ac:dyDescent="0.2">
      <c r="A780" t="str">
        <f>VLOOKUP(B780,StateFIPS!A$2:B$52,2)</f>
        <v>Texas</v>
      </c>
      <c r="B780">
        <f t="shared" si="15"/>
        <v>48</v>
      </c>
      <c r="C780" s="31" t="s">
        <v>817</v>
      </c>
      <c r="D780" s="31" t="s">
        <v>93</v>
      </c>
      <c r="E780" s="31" t="s">
        <v>2937</v>
      </c>
      <c r="F780" s="31" t="s">
        <v>2938</v>
      </c>
      <c r="G780" s="32">
        <v>3706</v>
      </c>
      <c r="H780" s="31" t="s">
        <v>94</v>
      </c>
      <c r="I780" s="32">
        <v>196</v>
      </c>
      <c r="J780" s="33">
        <v>18.908163265306101</v>
      </c>
      <c r="K780" s="31" t="s">
        <v>94</v>
      </c>
      <c r="L780" s="31" t="s">
        <v>95</v>
      </c>
    </row>
    <row r="781" spans="1:12" x14ac:dyDescent="0.2">
      <c r="A781" t="str">
        <f>VLOOKUP(B781,StateFIPS!A$2:B$52,2)</f>
        <v>Texas</v>
      </c>
      <c r="B781">
        <f t="shared" si="15"/>
        <v>48</v>
      </c>
      <c r="C781" s="31" t="s">
        <v>3048</v>
      </c>
      <c r="D781" s="31" t="s">
        <v>93</v>
      </c>
      <c r="E781" s="31" t="s">
        <v>2937</v>
      </c>
      <c r="F781" s="31" t="s">
        <v>2938</v>
      </c>
      <c r="G781" s="32">
        <v>3189</v>
      </c>
      <c r="H781" s="31" t="s">
        <v>94</v>
      </c>
      <c r="I781" s="32">
        <v>169</v>
      </c>
      <c r="J781" s="33">
        <v>18.869822485207099</v>
      </c>
      <c r="K781" s="31" t="s">
        <v>94</v>
      </c>
      <c r="L781" s="31" t="s">
        <v>95</v>
      </c>
    </row>
    <row r="782" spans="1:12" x14ac:dyDescent="0.2">
      <c r="A782" t="str">
        <f>VLOOKUP(B782,StateFIPS!A$2:B$52,2)</f>
        <v>Texas</v>
      </c>
      <c r="B782">
        <f t="shared" si="15"/>
        <v>48</v>
      </c>
      <c r="C782" s="31" t="s">
        <v>820</v>
      </c>
      <c r="D782" s="31" t="s">
        <v>93</v>
      </c>
      <c r="E782" s="31" t="s">
        <v>2937</v>
      </c>
      <c r="F782" s="31" t="s">
        <v>2938</v>
      </c>
      <c r="G782" s="32">
        <v>37866</v>
      </c>
      <c r="H782" s="31" t="s">
        <v>94</v>
      </c>
      <c r="I782" s="32">
        <v>2004</v>
      </c>
      <c r="J782" s="33">
        <v>18.895209580838301</v>
      </c>
      <c r="K782" s="31" t="s">
        <v>94</v>
      </c>
      <c r="L782" s="31" t="s">
        <v>95</v>
      </c>
    </row>
    <row r="783" spans="1:12" x14ac:dyDescent="0.2">
      <c r="A783" t="str">
        <f>VLOOKUP(B783,StateFIPS!A$2:B$52,2)</f>
        <v>Kentucky</v>
      </c>
      <c r="B783">
        <f t="shared" si="15"/>
        <v>21</v>
      </c>
      <c r="C783" s="31" t="s">
        <v>182</v>
      </c>
      <c r="D783" s="31" t="s">
        <v>93</v>
      </c>
      <c r="E783" s="31" t="s">
        <v>2937</v>
      </c>
      <c r="F783" s="31" t="s">
        <v>2938</v>
      </c>
      <c r="G783" s="32">
        <v>462.94</v>
      </c>
      <c r="H783" s="31" t="s">
        <v>94</v>
      </c>
      <c r="I783" s="32">
        <v>22.2</v>
      </c>
      <c r="J783" s="33">
        <v>20.853153153153201</v>
      </c>
      <c r="K783" s="31" t="s">
        <v>94</v>
      </c>
      <c r="L783" s="31" t="s">
        <v>95</v>
      </c>
    </row>
    <row r="784" spans="1:12" x14ac:dyDescent="0.2">
      <c r="A784" t="str">
        <f>VLOOKUP(B784,StateFIPS!A$2:B$52,2)</f>
        <v>Texas</v>
      </c>
      <c r="B784">
        <f t="shared" si="15"/>
        <v>48</v>
      </c>
      <c r="C784" s="31" t="s">
        <v>2277</v>
      </c>
      <c r="D784" s="31" t="s">
        <v>93</v>
      </c>
      <c r="E784" s="31" t="s">
        <v>2937</v>
      </c>
      <c r="F784" s="31" t="s">
        <v>2938</v>
      </c>
      <c r="G784" s="32">
        <v>3866</v>
      </c>
      <c r="H784" s="31" t="s">
        <v>94</v>
      </c>
      <c r="I784" s="32">
        <v>205</v>
      </c>
      <c r="J784" s="33">
        <v>18.858536585365901</v>
      </c>
      <c r="K784" s="31" t="s">
        <v>94</v>
      </c>
      <c r="L784" s="31" t="s">
        <v>95</v>
      </c>
    </row>
    <row r="785" spans="1:12" x14ac:dyDescent="0.2">
      <c r="A785" t="str">
        <f>VLOOKUP(B785,StateFIPS!A$2:B$52,2)</f>
        <v>Kentucky</v>
      </c>
      <c r="B785">
        <f t="shared" si="15"/>
        <v>21</v>
      </c>
      <c r="C785" s="31" t="s">
        <v>181</v>
      </c>
      <c r="D785" s="31" t="s">
        <v>93</v>
      </c>
      <c r="E785" s="31" t="s">
        <v>2937</v>
      </c>
      <c r="F785" s="31" t="s">
        <v>2938</v>
      </c>
      <c r="G785" s="32">
        <v>16223</v>
      </c>
      <c r="H785" s="31" t="s">
        <v>94</v>
      </c>
      <c r="I785" s="32">
        <v>787</v>
      </c>
      <c r="J785" s="33">
        <v>20.613722998729401</v>
      </c>
      <c r="K785" s="31" t="s">
        <v>94</v>
      </c>
      <c r="L785" s="31" t="s">
        <v>95</v>
      </c>
    </row>
    <row r="786" spans="1:12" x14ac:dyDescent="0.2">
      <c r="A786" t="str">
        <f>VLOOKUP(B786,StateFIPS!A$2:B$52,2)</f>
        <v>South Dakota</v>
      </c>
      <c r="B786">
        <f t="shared" si="15"/>
        <v>46</v>
      </c>
      <c r="C786" s="31" t="s">
        <v>3049</v>
      </c>
      <c r="D786" s="31" t="s">
        <v>93</v>
      </c>
      <c r="E786" s="31" t="s">
        <v>2937</v>
      </c>
      <c r="F786" s="31" t="s">
        <v>2938</v>
      </c>
      <c r="G786" s="32">
        <v>15622</v>
      </c>
      <c r="H786" s="31" t="s">
        <v>94</v>
      </c>
      <c r="I786" s="32">
        <v>1136</v>
      </c>
      <c r="J786" s="33">
        <v>13.7517605633803</v>
      </c>
      <c r="K786" s="31" t="s">
        <v>94</v>
      </c>
      <c r="L786" s="31" t="s">
        <v>95</v>
      </c>
    </row>
    <row r="787" spans="1:12" x14ac:dyDescent="0.2">
      <c r="A787" t="str">
        <f>VLOOKUP(B787,StateFIPS!A$2:B$52,2)</f>
        <v>Tennessee</v>
      </c>
      <c r="B787">
        <f t="shared" si="15"/>
        <v>47</v>
      </c>
      <c r="C787" s="31" t="s">
        <v>893</v>
      </c>
      <c r="D787" s="31" t="s">
        <v>93</v>
      </c>
      <c r="E787" s="31" t="s">
        <v>2937</v>
      </c>
      <c r="F787" s="31" t="s">
        <v>2938</v>
      </c>
      <c r="G787" s="32">
        <v>15649</v>
      </c>
      <c r="H787" s="31" t="s">
        <v>94</v>
      </c>
      <c r="I787" s="32">
        <v>765</v>
      </c>
      <c r="J787" s="33">
        <v>20.456209150326799</v>
      </c>
      <c r="K787" s="31" t="s">
        <v>94</v>
      </c>
      <c r="L787" s="31" t="s">
        <v>95</v>
      </c>
    </row>
    <row r="788" spans="1:12" x14ac:dyDescent="0.2">
      <c r="A788" t="str">
        <f>VLOOKUP(B788,StateFIPS!A$2:B$52,2)</f>
        <v>Kentucky</v>
      </c>
      <c r="B788">
        <f t="shared" si="15"/>
        <v>21</v>
      </c>
      <c r="C788" s="31" t="s">
        <v>1914</v>
      </c>
      <c r="D788" s="31" t="s">
        <v>93</v>
      </c>
      <c r="E788" s="31" t="s">
        <v>2937</v>
      </c>
      <c r="F788" s="31" t="s">
        <v>2938</v>
      </c>
      <c r="G788" s="32">
        <v>1322</v>
      </c>
      <c r="H788" s="31" t="s">
        <v>94</v>
      </c>
      <c r="I788" s="32">
        <v>63.58</v>
      </c>
      <c r="J788" s="33">
        <v>20.792702107581</v>
      </c>
      <c r="K788" s="31" t="s">
        <v>94</v>
      </c>
      <c r="L788" s="31" t="s">
        <v>95</v>
      </c>
    </row>
    <row r="789" spans="1:12" x14ac:dyDescent="0.2">
      <c r="A789" t="str">
        <f>VLOOKUP(B789,StateFIPS!A$2:B$52,2)</f>
        <v>Tennessee</v>
      </c>
      <c r="B789">
        <f t="shared" si="15"/>
        <v>47</v>
      </c>
      <c r="C789" s="31" t="s">
        <v>3050</v>
      </c>
      <c r="D789" s="31" t="s">
        <v>93</v>
      </c>
      <c r="E789" s="31" t="s">
        <v>2937</v>
      </c>
      <c r="F789" s="31" t="s">
        <v>2938</v>
      </c>
      <c r="G789" s="32">
        <v>13377</v>
      </c>
      <c r="H789" s="31" t="s">
        <v>94</v>
      </c>
      <c r="I789" s="32">
        <v>655</v>
      </c>
      <c r="J789" s="33">
        <v>20.4229007633588</v>
      </c>
      <c r="K789" s="31" t="s">
        <v>94</v>
      </c>
      <c r="L789" s="31" t="s">
        <v>95</v>
      </c>
    </row>
    <row r="790" spans="1:12" x14ac:dyDescent="0.2">
      <c r="A790" t="str">
        <f>VLOOKUP(B790,StateFIPS!A$2:B$52,2)</f>
        <v>Tennessee</v>
      </c>
      <c r="B790">
        <f t="shared" si="15"/>
        <v>47</v>
      </c>
      <c r="C790" s="31" t="s">
        <v>2288</v>
      </c>
      <c r="D790" s="31" t="s">
        <v>93</v>
      </c>
      <c r="E790" s="31" t="s">
        <v>2937</v>
      </c>
      <c r="F790" s="31" t="s">
        <v>2938</v>
      </c>
      <c r="G790" s="32">
        <v>3300</v>
      </c>
      <c r="H790" s="31" t="s">
        <v>94</v>
      </c>
      <c r="I790" s="32">
        <v>161</v>
      </c>
      <c r="J790" s="33">
        <v>20.496894409937902</v>
      </c>
      <c r="K790" s="31" t="s">
        <v>94</v>
      </c>
      <c r="L790" s="31" t="s">
        <v>95</v>
      </c>
    </row>
    <row r="791" spans="1:12" x14ac:dyDescent="0.2">
      <c r="A791" t="str">
        <f>VLOOKUP(B791,StateFIPS!A$2:B$52,2)</f>
        <v>Tennessee</v>
      </c>
      <c r="B791">
        <f t="shared" si="15"/>
        <v>47</v>
      </c>
      <c r="C791" s="31" t="s">
        <v>2316</v>
      </c>
      <c r="D791" s="31" t="s">
        <v>93</v>
      </c>
      <c r="E791" s="31" t="s">
        <v>2937</v>
      </c>
      <c r="F791" s="31" t="s">
        <v>2938</v>
      </c>
      <c r="G791" s="32">
        <v>9432</v>
      </c>
      <c r="H791" s="31" t="s">
        <v>94</v>
      </c>
      <c r="I791" s="32">
        <v>462</v>
      </c>
      <c r="J791" s="33">
        <v>20.415584415584402</v>
      </c>
      <c r="K791" s="31" t="s">
        <v>94</v>
      </c>
      <c r="L791" s="31" t="s">
        <v>95</v>
      </c>
    </row>
    <row r="792" spans="1:12" x14ac:dyDescent="0.2">
      <c r="A792" t="str">
        <f>VLOOKUP(B792,StateFIPS!A$2:B$52,2)</f>
        <v>Tennessee</v>
      </c>
      <c r="B792">
        <f t="shared" si="15"/>
        <v>47</v>
      </c>
      <c r="C792" s="31" t="s">
        <v>2311</v>
      </c>
      <c r="D792" s="31" t="s">
        <v>93</v>
      </c>
      <c r="E792" s="31" t="s">
        <v>2937</v>
      </c>
      <c r="F792" s="31" t="s">
        <v>2938</v>
      </c>
      <c r="G792" s="32">
        <v>4227</v>
      </c>
      <c r="H792" s="31" t="s">
        <v>94</v>
      </c>
      <c r="I792" s="32">
        <v>207</v>
      </c>
      <c r="J792" s="33">
        <v>20.4202898550725</v>
      </c>
      <c r="K792" s="31" t="s">
        <v>94</v>
      </c>
      <c r="L792" s="31" t="s">
        <v>95</v>
      </c>
    </row>
    <row r="793" spans="1:12" x14ac:dyDescent="0.2">
      <c r="A793" t="str">
        <f>VLOOKUP(B793,StateFIPS!A$2:B$52,2)</f>
        <v>Tennessee</v>
      </c>
      <c r="B793">
        <f t="shared" si="15"/>
        <v>47</v>
      </c>
      <c r="C793" s="31" t="s">
        <v>917</v>
      </c>
      <c r="D793" s="31" t="s">
        <v>93</v>
      </c>
      <c r="E793" s="31" t="s">
        <v>2937</v>
      </c>
      <c r="F793" s="31" t="s">
        <v>2938</v>
      </c>
      <c r="G793" s="32">
        <v>26574</v>
      </c>
      <c r="H793" s="31" t="s">
        <v>94</v>
      </c>
      <c r="I793" s="32">
        <v>1300</v>
      </c>
      <c r="J793" s="33">
        <v>20.441538461538499</v>
      </c>
      <c r="K793" s="31" t="s">
        <v>94</v>
      </c>
      <c r="L793" s="31" t="s">
        <v>95</v>
      </c>
    </row>
    <row r="794" spans="1:12" x14ac:dyDescent="0.2">
      <c r="A794" t="str">
        <f>VLOOKUP(B794,StateFIPS!A$2:B$52,2)</f>
        <v>Tennessee</v>
      </c>
      <c r="B794">
        <f t="shared" si="15"/>
        <v>47</v>
      </c>
      <c r="C794" s="31" t="s">
        <v>2482</v>
      </c>
      <c r="D794" s="31" t="s">
        <v>93</v>
      </c>
      <c r="E794" s="31" t="s">
        <v>2937</v>
      </c>
      <c r="F794" s="31" t="s">
        <v>2938</v>
      </c>
      <c r="G794" s="32">
        <v>50528</v>
      </c>
      <c r="H794" s="31" t="s">
        <v>94</v>
      </c>
      <c r="I794" s="32">
        <v>2472</v>
      </c>
      <c r="J794" s="33">
        <v>20.440129449838199</v>
      </c>
      <c r="K794" s="31" t="s">
        <v>94</v>
      </c>
      <c r="L794" s="31" t="s">
        <v>95</v>
      </c>
    </row>
    <row r="795" spans="1:12" x14ac:dyDescent="0.2">
      <c r="A795" t="str">
        <f>VLOOKUP(B795,StateFIPS!A$2:B$52,2)</f>
        <v>Tennessee</v>
      </c>
      <c r="B795">
        <f t="shared" si="15"/>
        <v>47</v>
      </c>
      <c r="C795" s="31" t="s">
        <v>919</v>
      </c>
      <c r="D795" s="31" t="s">
        <v>93</v>
      </c>
      <c r="E795" s="31" t="s">
        <v>2937</v>
      </c>
      <c r="F795" s="31" t="s">
        <v>2938</v>
      </c>
      <c r="G795" s="32">
        <v>13377</v>
      </c>
      <c r="H795" s="31" t="s">
        <v>94</v>
      </c>
      <c r="I795" s="32">
        <v>655</v>
      </c>
      <c r="J795" s="33">
        <v>20.4229007633588</v>
      </c>
      <c r="K795" s="31" t="s">
        <v>94</v>
      </c>
      <c r="L795" s="31" t="s">
        <v>95</v>
      </c>
    </row>
    <row r="796" spans="1:12" x14ac:dyDescent="0.2">
      <c r="A796" t="str">
        <f>VLOOKUP(B796,StateFIPS!A$2:B$52,2)</f>
        <v>Kentucky</v>
      </c>
      <c r="B796">
        <f t="shared" si="15"/>
        <v>21</v>
      </c>
      <c r="C796" s="31" t="s">
        <v>154</v>
      </c>
      <c r="D796" s="31" t="s">
        <v>93</v>
      </c>
      <c r="E796" s="31" t="s">
        <v>2937</v>
      </c>
      <c r="F796" s="31" t="s">
        <v>2938</v>
      </c>
      <c r="G796" s="32">
        <v>18469</v>
      </c>
      <c r="H796" s="31" t="s">
        <v>94</v>
      </c>
      <c r="I796" s="32">
        <v>897</v>
      </c>
      <c r="J796" s="33">
        <v>20.589743589743598</v>
      </c>
      <c r="K796" s="31" t="s">
        <v>94</v>
      </c>
      <c r="L796" s="31" t="s">
        <v>95</v>
      </c>
    </row>
    <row r="797" spans="1:12" x14ac:dyDescent="0.2">
      <c r="A797" t="str">
        <f>VLOOKUP(B797,StateFIPS!A$2:B$52,2)</f>
        <v>South Dakota</v>
      </c>
      <c r="B797">
        <f t="shared" si="15"/>
        <v>46</v>
      </c>
      <c r="C797" s="31" t="s">
        <v>3051</v>
      </c>
      <c r="D797" s="31" t="s">
        <v>93</v>
      </c>
      <c r="E797" s="31" t="s">
        <v>2937</v>
      </c>
      <c r="F797" s="31" t="s">
        <v>2938</v>
      </c>
      <c r="G797" s="32">
        <v>13735</v>
      </c>
      <c r="H797" s="31" t="s">
        <v>94</v>
      </c>
      <c r="I797" s="32">
        <v>999</v>
      </c>
      <c r="J797" s="33">
        <v>13.748748748748699</v>
      </c>
      <c r="K797" s="31" t="s">
        <v>94</v>
      </c>
      <c r="L797" s="31" t="s">
        <v>95</v>
      </c>
    </row>
    <row r="798" spans="1:12" x14ac:dyDescent="0.2">
      <c r="A798" t="str">
        <f>VLOOKUP(B798,StateFIPS!A$2:B$52,2)</f>
        <v>South Dakota</v>
      </c>
      <c r="B798">
        <f t="shared" si="15"/>
        <v>46</v>
      </c>
      <c r="C798" s="31" t="s">
        <v>3052</v>
      </c>
      <c r="D798" s="31" t="s">
        <v>93</v>
      </c>
      <c r="E798" s="31" t="s">
        <v>2937</v>
      </c>
      <c r="F798" s="31" t="s">
        <v>2938</v>
      </c>
      <c r="G798" s="32">
        <v>15622</v>
      </c>
      <c r="H798" s="31" t="s">
        <v>94</v>
      </c>
      <c r="I798" s="32">
        <v>1136</v>
      </c>
      <c r="J798" s="33">
        <v>13.7517605633803</v>
      </c>
      <c r="K798" s="31" t="s">
        <v>94</v>
      </c>
      <c r="L798" s="31" t="s">
        <v>95</v>
      </c>
    </row>
    <row r="799" spans="1:12" x14ac:dyDescent="0.2">
      <c r="A799" t="str">
        <f>VLOOKUP(B799,StateFIPS!A$2:B$52,2)</f>
        <v>Kentucky</v>
      </c>
      <c r="B799">
        <f t="shared" si="15"/>
        <v>21</v>
      </c>
      <c r="C799" s="31" t="s">
        <v>188</v>
      </c>
      <c r="D799" s="31" t="s">
        <v>93</v>
      </c>
      <c r="E799" s="31" t="s">
        <v>2937</v>
      </c>
      <c r="F799" s="31" t="s">
        <v>2938</v>
      </c>
      <c r="G799" s="32">
        <v>42607</v>
      </c>
      <c r="H799" s="31" t="s">
        <v>94</v>
      </c>
      <c r="I799" s="32">
        <v>2068</v>
      </c>
      <c r="J799" s="33">
        <v>20.602998065764002</v>
      </c>
      <c r="K799" s="31" t="s">
        <v>94</v>
      </c>
      <c r="L799" s="31" t="s">
        <v>95</v>
      </c>
    </row>
    <row r="800" spans="1:12" x14ac:dyDescent="0.2">
      <c r="A800" t="str">
        <f>VLOOKUP(B800,StateFIPS!A$2:B$52,2)</f>
        <v>Kentucky</v>
      </c>
      <c r="B800">
        <f t="shared" si="15"/>
        <v>21</v>
      </c>
      <c r="C800" s="31" t="s">
        <v>179</v>
      </c>
      <c r="D800" s="31" t="s">
        <v>93</v>
      </c>
      <c r="E800" s="31" t="s">
        <v>2937</v>
      </c>
      <c r="F800" s="31" t="s">
        <v>2938</v>
      </c>
      <c r="G800" s="32">
        <v>18469</v>
      </c>
      <c r="H800" s="31" t="s">
        <v>94</v>
      </c>
      <c r="I800" s="32">
        <v>897</v>
      </c>
      <c r="J800" s="33">
        <v>20.589743589743598</v>
      </c>
      <c r="K800" s="31" t="s">
        <v>94</v>
      </c>
      <c r="L800" s="31" t="s">
        <v>95</v>
      </c>
    </row>
    <row r="801" spans="1:12" x14ac:dyDescent="0.2">
      <c r="A801" t="str">
        <f>VLOOKUP(B801,StateFIPS!A$2:B$52,2)</f>
        <v>Kentucky</v>
      </c>
      <c r="B801">
        <f t="shared" si="15"/>
        <v>21</v>
      </c>
      <c r="C801" s="31" t="s">
        <v>189</v>
      </c>
      <c r="D801" s="31" t="s">
        <v>93</v>
      </c>
      <c r="E801" s="31" t="s">
        <v>2937</v>
      </c>
      <c r="F801" s="31" t="s">
        <v>2938</v>
      </c>
      <c r="G801" s="32">
        <v>18469</v>
      </c>
      <c r="H801" s="31" t="s">
        <v>94</v>
      </c>
      <c r="I801" s="32">
        <v>897</v>
      </c>
      <c r="J801" s="33">
        <v>20.589743589743598</v>
      </c>
      <c r="K801" s="31" t="s">
        <v>94</v>
      </c>
      <c r="L801" s="31" t="s">
        <v>95</v>
      </c>
    </row>
    <row r="802" spans="1:12" x14ac:dyDescent="0.2">
      <c r="A802" t="str">
        <f>VLOOKUP(B802,StateFIPS!A$2:B$52,2)</f>
        <v>Tennessee</v>
      </c>
      <c r="B802">
        <f t="shared" si="15"/>
        <v>47</v>
      </c>
      <c r="C802" s="31" t="s">
        <v>2365</v>
      </c>
      <c r="D802" s="31" t="s">
        <v>93</v>
      </c>
      <c r="E802" s="31" t="s">
        <v>2937</v>
      </c>
      <c r="F802" s="31" t="s">
        <v>2938</v>
      </c>
      <c r="G802" s="32">
        <v>3300</v>
      </c>
      <c r="H802" s="31" t="s">
        <v>94</v>
      </c>
      <c r="I802" s="32">
        <v>161</v>
      </c>
      <c r="J802" s="33">
        <v>20.496894409937902</v>
      </c>
      <c r="K802" s="31" t="s">
        <v>94</v>
      </c>
      <c r="L802" s="31" t="s">
        <v>95</v>
      </c>
    </row>
    <row r="803" spans="1:12" x14ac:dyDescent="0.2">
      <c r="A803" t="str">
        <f>VLOOKUP(B803,StateFIPS!A$2:B$52,2)</f>
        <v>Kentucky</v>
      </c>
      <c r="B803">
        <f t="shared" si="15"/>
        <v>21</v>
      </c>
      <c r="C803" s="31" t="s">
        <v>1927</v>
      </c>
      <c r="D803" s="31" t="s">
        <v>93</v>
      </c>
      <c r="E803" s="31" t="s">
        <v>2937</v>
      </c>
      <c r="F803" s="31" t="s">
        <v>2938</v>
      </c>
      <c r="G803" s="32">
        <v>22584</v>
      </c>
      <c r="H803" s="31" t="s">
        <v>94</v>
      </c>
      <c r="I803" s="32">
        <v>1096</v>
      </c>
      <c r="J803" s="33">
        <v>20.605839416058402</v>
      </c>
      <c r="K803" s="31" t="s">
        <v>94</v>
      </c>
      <c r="L803" s="31" t="s">
        <v>95</v>
      </c>
    </row>
    <row r="804" spans="1:12" x14ac:dyDescent="0.2">
      <c r="A804" t="str">
        <f>VLOOKUP(B804,StateFIPS!A$2:B$52,2)</f>
        <v>Kentucky</v>
      </c>
      <c r="B804">
        <f t="shared" si="15"/>
        <v>21</v>
      </c>
      <c r="C804" s="31" t="s">
        <v>193</v>
      </c>
      <c r="D804" s="31" t="s">
        <v>93</v>
      </c>
      <c r="E804" s="31" t="s">
        <v>2937</v>
      </c>
      <c r="F804" s="31" t="s">
        <v>2938</v>
      </c>
      <c r="G804" s="32">
        <v>429.87</v>
      </c>
      <c r="H804" s="31" t="s">
        <v>94</v>
      </c>
      <c r="I804" s="32">
        <v>21.19</v>
      </c>
      <c r="J804" s="33">
        <v>20.286455875412901</v>
      </c>
      <c r="K804" s="31" t="s">
        <v>94</v>
      </c>
      <c r="L804" s="31" t="s">
        <v>95</v>
      </c>
    </row>
    <row r="805" spans="1:12" x14ac:dyDescent="0.2">
      <c r="A805" t="str">
        <f>VLOOKUP(B805,StateFIPS!A$2:B$52,2)</f>
        <v>Kentucky</v>
      </c>
      <c r="B805">
        <f t="shared" si="15"/>
        <v>21</v>
      </c>
      <c r="C805" s="31" t="s">
        <v>3053</v>
      </c>
      <c r="D805" s="31" t="s">
        <v>93</v>
      </c>
      <c r="E805" s="31" t="s">
        <v>2937</v>
      </c>
      <c r="F805" s="31" t="s">
        <v>2938</v>
      </c>
      <c r="G805" s="32">
        <v>18469</v>
      </c>
      <c r="H805" s="31" t="s">
        <v>94</v>
      </c>
      <c r="I805" s="32">
        <v>897</v>
      </c>
      <c r="J805" s="33">
        <v>20.589743589743598</v>
      </c>
      <c r="K805" s="31" t="s">
        <v>94</v>
      </c>
      <c r="L805" s="31" t="s">
        <v>95</v>
      </c>
    </row>
    <row r="806" spans="1:12" x14ac:dyDescent="0.2">
      <c r="A806" t="str">
        <f>VLOOKUP(B806,StateFIPS!A$2:B$52,2)</f>
        <v>Texas</v>
      </c>
      <c r="B806">
        <f t="shared" si="15"/>
        <v>48</v>
      </c>
      <c r="C806" s="31" t="s">
        <v>809</v>
      </c>
      <c r="D806" s="31" t="s">
        <v>93</v>
      </c>
      <c r="E806" s="31" t="s">
        <v>2937</v>
      </c>
      <c r="F806" s="31" t="s">
        <v>2938</v>
      </c>
      <c r="G806" s="32">
        <v>11838</v>
      </c>
      <c r="H806" s="31" t="s">
        <v>94</v>
      </c>
      <c r="I806" s="32">
        <v>627</v>
      </c>
      <c r="J806" s="33">
        <v>18.8803827751196</v>
      </c>
      <c r="K806" s="31" t="s">
        <v>94</v>
      </c>
      <c r="L806" s="31" t="s">
        <v>95</v>
      </c>
    </row>
    <row r="807" spans="1:12" x14ac:dyDescent="0.2">
      <c r="A807" t="str">
        <f>VLOOKUP(B807,StateFIPS!A$2:B$52,2)</f>
        <v>Tennessee</v>
      </c>
      <c r="B807">
        <f t="shared" si="15"/>
        <v>47</v>
      </c>
      <c r="C807" s="31" t="s">
        <v>895</v>
      </c>
      <c r="D807" s="31" t="s">
        <v>93</v>
      </c>
      <c r="E807" s="31" t="s">
        <v>2937</v>
      </c>
      <c r="F807" s="31" t="s">
        <v>2938</v>
      </c>
      <c r="G807" s="32">
        <v>2205</v>
      </c>
      <c r="H807" s="31" t="s">
        <v>94</v>
      </c>
      <c r="I807" s="32">
        <v>108</v>
      </c>
      <c r="J807" s="33">
        <v>20.4166666666667</v>
      </c>
      <c r="K807" s="31" t="s">
        <v>94</v>
      </c>
      <c r="L807" s="31" t="s">
        <v>95</v>
      </c>
    </row>
    <row r="808" spans="1:12" x14ac:dyDescent="0.2">
      <c r="A808" t="str">
        <f>VLOOKUP(B808,StateFIPS!A$2:B$52,2)</f>
        <v>Tennessee</v>
      </c>
      <c r="B808">
        <f t="shared" si="15"/>
        <v>47</v>
      </c>
      <c r="C808" s="31" t="s">
        <v>894</v>
      </c>
      <c r="D808" s="31" t="s">
        <v>93</v>
      </c>
      <c r="E808" s="31" t="s">
        <v>2937</v>
      </c>
      <c r="F808" s="31" t="s">
        <v>2938</v>
      </c>
      <c r="G808" s="32">
        <v>13377</v>
      </c>
      <c r="H808" s="31" t="s">
        <v>94</v>
      </c>
      <c r="I808" s="32">
        <v>655</v>
      </c>
      <c r="J808" s="33">
        <v>20.4229007633588</v>
      </c>
      <c r="K808" s="31" t="s">
        <v>94</v>
      </c>
      <c r="L808" s="31" t="s">
        <v>95</v>
      </c>
    </row>
    <row r="809" spans="1:12" x14ac:dyDescent="0.2">
      <c r="A809" t="str">
        <f>VLOOKUP(B809,StateFIPS!A$2:B$52,2)</f>
        <v>Kentucky</v>
      </c>
      <c r="B809">
        <f t="shared" si="15"/>
        <v>21</v>
      </c>
      <c r="C809" s="31" t="s">
        <v>3054</v>
      </c>
      <c r="D809" s="31" t="s">
        <v>93</v>
      </c>
      <c r="E809" s="31" t="s">
        <v>2937</v>
      </c>
      <c r="F809" s="31" t="s">
        <v>2938</v>
      </c>
      <c r="G809" s="32">
        <v>18469</v>
      </c>
      <c r="H809" s="31" t="s">
        <v>94</v>
      </c>
      <c r="I809" s="32">
        <v>897</v>
      </c>
      <c r="J809" s="33">
        <v>20.589743589743598</v>
      </c>
      <c r="K809" s="31" t="s">
        <v>94</v>
      </c>
      <c r="L809" s="31" t="s">
        <v>95</v>
      </c>
    </row>
    <row r="810" spans="1:12" x14ac:dyDescent="0.2">
      <c r="A810" t="str">
        <f>VLOOKUP(B810,StateFIPS!A$2:B$52,2)</f>
        <v>Kentucky</v>
      </c>
      <c r="B810">
        <f t="shared" si="15"/>
        <v>21</v>
      </c>
      <c r="C810" s="31" t="s">
        <v>192</v>
      </c>
      <c r="D810" s="31" t="s">
        <v>93</v>
      </c>
      <c r="E810" s="31" t="s">
        <v>2937</v>
      </c>
      <c r="F810" s="31" t="s">
        <v>2938</v>
      </c>
      <c r="G810" s="32">
        <v>18469</v>
      </c>
      <c r="H810" s="31" t="s">
        <v>94</v>
      </c>
      <c r="I810" s="32">
        <v>897</v>
      </c>
      <c r="J810" s="33">
        <v>20.589743589743598</v>
      </c>
      <c r="K810" s="31" t="s">
        <v>94</v>
      </c>
      <c r="L810" s="31" t="s">
        <v>95</v>
      </c>
    </row>
    <row r="811" spans="1:12" x14ac:dyDescent="0.2">
      <c r="A811" t="str">
        <f>VLOOKUP(B811,StateFIPS!A$2:B$52,2)</f>
        <v>Kentucky</v>
      </c>
      <c r="B811">
        <f t="shared" si="15"/>
        <v>21</v>
      </c>
      <c r="C811" s="31" t="s">
        <v>191</v>
      </c>
      <c r="D811" s="31" t="s">
        <v>93</v>
      </c>
      <c r="E811" s="31" t="s">
        <v>2937</v>
      </c>
      <c r="F811" s="31" t="s">
        <v>2938</v>
      </c>
      <c r="G811" s="32">
        <v>18469</v>
      </c>
      <c r="H811" s="31" t="s">
        <v>94</v>
      </c>
      <c r="I811" s="32">
        <v>897</v>
      </c>
      <c r="J811" s="33">
        <v>20.589743589743598</v>
      </c>
      <c r="K811" s="31" t="s">
        <v>94</v>
      </c>
      <c r="L811" s="31" t="s">
        <v>95</v>
      </c>
    </row>
    <row r="812" spans="1:12" x14ac:dyDescent="0.2">
      <c r="A812" t="str">
        <f>VLOOKUP(B812,StateFIPS!A$2:B$52,2)</f>
        <v>Texas</v>
      </c>
      <c r="B812">
        <f t="shared" si="15"/>
        <v>48</v>
      </c>
      <c r="C812" s="31" t="s">
        <v>812</v>
      </c>
      <c r="D812" s="31" t="s">
        <v>93</v>
      </c>
      <c r="E812" s="31" t="s">
        <v>2937</v>
      </c>
      <c r="F812" s="31" t="s">
        <v>2938</v>
      </c>
      <c r="G812" s="32">
        <v>280</v>
      </c>
      <c r="H812" s="31" t="s">
        <v>94</v>
      </c>
      <c r="I812" s="32">
        <v>14.68</v>
      </c>
      <c r="J812" s="33">
        <v>19.0735694822888</v>
      </c>
      <c r="K812" s="31" t="s">
        <v>94</v>
      </c>
      <c r="L812" s="31" t="s">
        <v>95</v>
      </c>
    </row>
    <row r="813" spans="1:12" x14ac:dyDescent="0.2">
      <c r="A813" t="str">
        <f>VLOOKUP(B813,StateFIPS!A$2:B$52,2)</f>
        <v>Kentucky</v>
      </c>
      <c r="B813">
        <f t="shared" si="15"/>
        <v>21</v>
      </c>
      <c r="C813" s="31" t="s">
        <v>1911</v>
      </c>
      <c r="D813" s="31" t="s">
        <v>93</v>
      </c>
      <c r="E813" s="31" t="s">
        <v>2937</v>
      </c>
      <c r="F813" s="31" t="s">
        <v>2938</v>
      </c>
      <c r="G813" s="32">
        <v>6592</v>
      </c>
      <c r="H813" s="31" t="s">
        <v>94</v>
      </c>
      <c r="I813" s="32">
        <v>320</v>
      </c>
      <c r="J813" s="33">
        <v>20.6</v>
      </c>
      <c r="K813" s="31" t="s">
        <v>94</v>
      </c>
      <c r="L813" s="31" t="s">
        <v>95</v>
      </c>
    </row>
    <row r="814" spans="1:12" x14ac:dyDescent="0.2">
      <c r="A814" t="str">
        <f>VLOOKUP(B814,StateFIPS!A$2:B$52,2)</f>
        <v>Kentucky</v>
      </c>
      <c r="B814">
        <f t="shared" si="15"/>
        <v>21</v>
      </c>
      <c r="C814" s="31" t="s">
        <v>190</v>
      </c>
      <c r="D814" s="31" t="s">
        <v>93</v>
      </c>
      <c r="E814" s="31" t="s">
        <v>2937</v>
      </c>
      <c r="F814" s="31" t="s">
        <v>2938</v>
      </c>
      <c r="G814" s="32">
        <v>18469</v>
      </c>
      <c r="H814" s="31" t="s">
        <v>94</v>
      </c>
      <c r="I814" s="32">
        <v>897</v>
      </c>
      <c r="J814" s="33">
        <v>20.589743589743598</v>
      </c>
      <c r="K814" s="31" t="s">
        <v>94</v>
      </c>
      <c r="L814" s="31" t="s">
        <v>95</v>
      </c>
    </row>
    <row r="815" spans="1:12" x14ac:dyDescent="0.2">
      <c r="A815" t="str">
        <f>VLOOKUP(B815,StateFIPS!A$2:B$52,2)</f>
        <v>Kentucky</v>
      </c>
      <c r="B815">
        <f t="shared" si="15"/>
        <v>21</v>
      </c>
      <c r="C815" s="31" t="s">
        <v>3055</v>
      </c>
      <c r="D815" s="31" t="s">
        <v>93</v>
      </c>
      <c r="E815" s="31" t="s">
        <v>2937</v>
      </c>
      <c r="F815" s="31" t="s">
        <v>2938</v>
      </c>
      <c r="G815" s="32">
        <v>18469</v>
      </c>
      <c r="H815" s="31" t="s">
        <v>94</v>
      </c>
      <c r="I815" s="32">
        <v>897</v>
      </c>
      <c r="J815" s="33">
        <v>20.589743589743598</v>
      </c>
      <c r="K815" s="31" t="s">
        <v>94</v>
      </c>
      <c r="L815" s="31" t="s">
        <v>95</v>
      </c>
    </row>
    <row r="816" spans="1:12" x14ac:dyDescent="0.2">
      <c r="A816" t="str">
        <f>VLOOKUP(B816,StateFIPS!A$2:B$52,2)</f>
        <v>Kentucky</v>
      </c>
      <c r="B816">
        <f t="shared" si="15"/>
        <v>21</v>
      </c>
      <c r="C816" s="31" t="s">
        <v>177</v>
      </c>
      <c r="D816" s="31" t="s">
        <v>93</v>
      </c>
      <c r="E816" s="31" t="s">
        <v>2937</v>
      </c>
      <c r="F816" s="31" t="s">
        <v>2938</v>
      </c>
      <c r="G816" s="32">
        <v>42311</v>
      </c>
      <c r="H816" s="31" t="s">
        <v>94</v>
      </c>
      <c r="I816" s="32">
        <v>2054</v>
      </c>
      <c r="J816" s="33">
        <v>20.599318403115898</v>
      </c>
      <c r="K816" s="31" t="s">
        <v>94</v>
      </c>
      <c r="L816" s="31" t="s">
        <v>95</v>
      </c>
    </row>
    <row r="817" spans="1:12" x14ac:dyDescent="0.2">
      <c r="A817" t="str">
        <f>VLOOKUP(B817,StateFIPS!A$2:B$52,2)</f>
        <v>Texas</v>
      </c>
      <c r="B817">
        <f t="shared" si="15"/>
        <v>48</v>
      </c>
      <c r="C817" s="31" t="s">
        <v>3056</v>
      </c>
      <c r="D817" s="31" t="s">
        <v>93</v>
      </c>
      <c r="E817" s="31" t="s">
        <v>2937</v>
      </c>
      <c r="F817" s="31" t="s">
        <v>2938</v>
      </c>
      <c r="G817" s="32">
        <v>1514</v>
      </c>
      <c r="H817" s="31" t="s">
        <v>94</v>
      </c>
      <c r="I817" s="32">
        <v>80</v>
      </c>
      <c r="J817" s="33">
        <v>18.925000000000001</v>
      </c>
      <c r="K817" s="31" t="s">
        <v>94</v>
      </c>
      <c r="L817" s="31" t="s">
        <v>95</v>
      </c>
    </row>
    <row r="818" spans="1:12" x14ac:dyDescent="0.2">
      <c r="A818" t="str">
        <f>VLOOKUP(B818,StateFIPS!A$2:B$52,2)</f>
        <v>Texas</v>
      </c>
      <c r="B818">
        <f t="shared" si="15"/>
        <v>48</v>
      </c>
      <c r="C818" s="31" t="s">
        <v>3057</v>
      </c>
      <c r="D818" s="31" t="s">
        <v>93</v>
      </c>
      <c r="E818" s="31" t="s">
        <v>2937</v>
      </c>
      <c r="F818" s="31" t="s">
        <v>2938</v>
      </c>
      <c r="G818" s="32">
        <v>5502</v>
      </c>
      <c r="H818" s="31" t="s">
        <v>94</v>
      </c>
      <c r="I818" s="32">
        <v>291</v>
      </c>
      <c r="J818" s="33">
        <v>18.9072164948454</v>
      </c>
      <c r="K818" s="31" t="s">
        <v>94</v>
      </c>
      <c r="L818" s="31" t="s">
        <v>95</v>
      </c>
    </row>
    <row r="819" spans="1:12" x14ac:dyDescent="0.2">
      <c r="A819" t="str">
        <f>VLOOKUP(B819,StateFIPS!A$2:B$52,2)</f>
        <v>Kentucky</v>
      </c>
      <c r="B819">
        <f t="shared" si="15"/>
        <v>21</v>
      </c>
      <c r="C819" s="31" t="s">
        <v>187</v>
      </c>
      <c r="D819" s="31" t="s">
        <v>93</v>
      </c>
      <c r="E819" s="31" t="s">
        <v>2937</v>
      </c>
      <c r="F819" s="31" t="s">
        <v>2938</v>
      </c>
      <c r="G819" s="32">
        <v>5005</v>
      </c>
      <c r="H819" s="31" t="s">
        <v>94</v>
      </c>
      <c r="I819" s="32">
        <v>243</v>
      </c>
      <c r="J819" s="33">
        <v>20.59670781893</v>
      </c>
      <c r="K819" s="31" t="s">
        <v>94</v>
      </c>
      <c r="L819" s="31" t="s">
        <v>95</v>
      </c>
    </row>
    <row r="820" spans="1:12" x14ac:dyDescent="0.2">
      <c r="A820" t="str">
        <f>VLOOKUP(B820,StateFIPS!A$2:B$52,2)</f>
        <v>Kentucky</v>
      </c>
      <c r="B820">
        <f t="shared" si="15"/>
        <v>21</v>
      </c>
      <c r="C820" s="31" t="s">
        <v>198</v>
      </c>
      <c r="D820" s="31" t="s">
        <v>93</v>
      </c>
      <c r="E820" s="31" t="s">
        <v>2937</v>
      </c>
      <c r="F820" s="31" t="s">
        <v>2938</v>
      </c>
      <c r="G820" s="32">
        <v>18469</v>
      </c>
      <c r="H820" s="31" t="s">
        <v>94</v>
      </c>
      <c r="I820" s="32">
        <v>897</v>
      </c>
      <c r="J820" s="33">
        <v>20.589743589743598</v>
      </c>
      <c r="K820" s="31" t="s">
        <v>94</v>
      </c>
      <c r="L820" s="31" t="s">
        <v>95</v>
      </c>
    </row>
    <row r="821" spans="1:12" x14ac:dyDescent="0.2">
      <c r="A821" t="str">
        <f>VLOOKUP(B821,StateFIPS!A$2:B$52,2)</f>
        <v>Kentucky</v>
      </c>
      <c r="B821">
        <f t="shared" si="15"/>
        <v>21</v>
      </c>
      <c r="C821" s="31" t="s">
        <v>186</v>
      </c>
      <c r="D821" s="31" t="s">
        <v>93</v>
      </c>
      <c r="E821" s="31" t="s">
        <v>2937</v>
      </c>
      <c r="F821" s="31" t="s">
        <v>2938</v>
      </c>
      <c r="G821" s="32">
        <v>18469</v>
      </c>
      <c r="H821" s="31" t="s">
        <v>94</v>
      </c>
      <c r="I821" s="32">
        <v>897</v>
      </c>
      <c r="J821" s="33">
        <v>20.589743589743598</v>
      </c>
      <c r="K821" s="31" t="s">
        <v>94</v>
      </c>
      <c r="L821" s="31" t="s">
        <v>95</v>
      </c>
    </row>
    <row r="822" spans="1:12" x14ac:dyDescent="0.2">
      <c r="A822" t="str">
        <f>VLOOKUP(B822,StateFIPS!A$2:B$52,2)</f>
        <v>Texas</v>
      </c>
      <c r="B822">
        <f t="shared" si="15"/>
        <v>48</v>
      </c>
      <c r="C822" s="31" t="s">
        <v>813</v>
      </c>
      <c r="D822" s="31" t="s">
        <v>93</v>
      </c>
      <c r="E822" s="31" t="s">
        <v>2937</v>
      </c>
      <c r="F822" s="31" t="s">
        <v>2938</v>
      </c>
      <c r="G822" s="32">
        <v>2830</v>
      </c>
      <c r="H822" s="31" t="s">
        <v>94</v>
      </c>
      <c r="I822" s="32">
        <v>150</v>
      </c>
      <c r="J822" s="33">
        <v>18.866666666666699</v>
      </c>
      <c r="K822" s="31" t="s">
        <v>94</v>
      </c>
      <c r="L822" s="31" t="s">
        <v>95</v>
      </c>
    </row>
    <row r="823" spans="1:12" x14ac:dyDescent="0.2">
      <c r="A823" t="str">
        <f>VLOOKUP(B823,StateFIPS!A$2:B$52,2)</f>
        <v>Texas</v>
      </c>
      <c r="B823">
        <f t="shared" si="15"/>
        <v>48</v>
      </c>
      <c r="C823" s="31" t="s">
        <v>814</v>
      </c>
      <c r="D823" s="31" t="s">
        <v>93</v>
      </c>
      <c r="E823" s="31" t="s">
        <v>2937</v>
      </c>
      <c r="F823" s="31" t="s">
        <v>2938</v>
      </c>
      <c r="G823" s="32">
        <v>21763</v>
      </c>
      <c r="H823" s="31" t="s">
        <v>94</v>
      </c>
      <c r="I823" s="32">
        <v>1151</v>
      </c>
      <c r="J823" s="33">
        <v>18.907906168549101</v>
      </c>
      <c r="K823" s="31" t="s">
        <v>94</v>
      </c>
      <c r="L823" s="31" t="s">
        <v>95</v>
      </c>
    </row>
    <row r="824" spans="1:12" x14ac:dyDescent="0.2">
      <c r="A824" t="str">
        <f>VLOOKUP(B824,StateFIPS!A$2:B$52,2)</f>
        <v>Kentucky</v>
      </c>
      <c r="B824">
        <f t="shared" si="15"/>
        <v>21</v>
      </c>
      <c r="C824" s="31" t="s">
        <v>185</v>
      </c>
      <c r="D824" s="31" t="s">
        <v>93</v>
      </c>
      <c r="E824" s="31" t="s">
        <v>2937</v>
      </c>
      <c r="F824" s="31" t="s">
        <v>2938</v>
      </c>
      <c r="G824" s="32">
        <v>18469</v>
      </c>
      <c r="H824" s="31" t="s">
        <v>94</v>
      </c>
      <c r="I824" s="32">
        <v>897</v>
      </c>
      <c r="J824" s="33">
        <v>20.589743589743598</v>
      </c>
      <c r="K824" s="31" t="s">
        <v>94</v>
      </c>
      <c r="L824" s="31" t="s">
        <v>95</v>
      </c>
    </row>
    <row r="825" spans="1:12" x14ac:dyDescent="0.2">
      <c r="A825" t="str">
        <f>VLOOKUP(B825,StateFIPS!A$2:B$52,2)</f>
        <v>Kentucky</v>
      </c>
      <c r="B825">
        <f t="shared" si="15"/>
        <v>21</v>
      </c>
      <c r="C825" s="31" t="s">
        <v>1901</v>
      </c>
      <c r="D825" s="31" t="s">
        <v>93</v>
      </c>
      <c r="E825" s="31" t="s">
        <v>2937</v>
      </c>
      <c r="F825" s="31" t="s">
        <v>2938</v>
      </c>
      <c r="G825" s="32">
        <v>4973</v>
      </c>
      <c r="H825" s="31" t="s">
        <v>94</v>
      </c>
      <c r="I825" s="32">
        <v>241</v>
      </c>
      <c r="J825" s="33">
        <v>20.634854771784202</v>
      </c>
      <c r="K825" s="31" t="s">
        <v>94</v>
      </c>
      <c r="L825" s="31" t="s">
        <v>95</v>
      </c>
    </row>
    <row r="826" spans="1:12" x14ac:dyDescent="0.2">
      <c r="A826" t="str">
        <f>VLOOKUP(B826,StateFIPS!A$2:B$52,2)</f>
        <v>Kentucky</v>
      </c>
      <c r="B826">
        <f t="shared" si="15"/>
        <v>21</v>
      </c>
      <c r="C826" s="31" t="s">
        <v>1922</v>
      </c>
      <c r="D826" s="31" t="s">
        <v>93</v>
      </c>
      <c r="E826" s="31" t="s">
        <v>2937</v>
      </c>
      <c r="F826" s="31" t="s">
        <v>2938</v>
      </c>
      <c r="G826" s="32">
        <v>2346</v>
      </c>
      <c r="H826" s="31" t="s">
        <v>94</v>
      </c>
      <c r="I826" s="32">
        <v>114</v>
      </c>
      <c r="J826" s="33">
        <v>20.578947368421101</v>
      </c>
      <c r="K826" s="31" t="s">
        <v>94</v>
      </c>
      <c r="L826" s="31" t="s">
        <v>95</v>
      </c>
    </row>
    <row r="827" spans="1:12" x14ac:dyDescent="0.2">
      <c r="A827" t="str">
        <f>VLOOKUP(B827,StateFIPS!A$2:B$52,2)</f>
        <v>Kentucky</v>
      </c>
      <c r="B827">
        <f t="shared" si="15"/>
        <v>21</v>
      </c>
      <c r="C827" s="31" t="s">
        <v>1905</v>
      </c>
      <c r="D827" s="31" t="s">
        <v>93</v>
      </c>
      <c r="E827" s="31" t="s">
        <v>2937</v>
      </c>
      <c r="F827" s="31" t="s">
        <v>2938</v>
      </c>
      <c r="G827" s="32">
        <v>1138</v>
      </c>
      <c r="H827" s="31" t="s">
        <v>94</v>
      </c>
      <c r="I827" s="32">
        <v>55.5</v>
      </c>
      <c r="J827" s="33">
        <v>20.504504504504499</v>
      </c>
      <c r="K827" s="31" t="s">
        <v>94</v>
      </c>
      <c r="L827" s="31" t="s">
        <v>95</v>
      </c>
    </row>
    <row r="828" spans="1:12" x14ac:dyDescent="0.2">
      <c r="A828" t="str">
        <f>VLOOKUP(B828,StateFIPS!A$2:B$52,2)</f>
        <v>Tennessee</v>
      </c>
      <c r="B828">
        <f t="shared" si="15"/>
        <v>47</v>
      </c>
      <c r="C828" s="31" t="s">
        <v>3058</v>
      </c>
      <c r="D828" s="31" t="s">
        <v>93</v>
      </c>
      <c r="E828" s="31" t="s">
        <v>2937</v>
      </c>
      <c r="F828" s="31" t="s">
        <v>2938</v>
      </c>
      <c r="G828" s="32">
        <v>19677</v>
      </c>
      <c r="H828" s="31" t="s">
        <v>94</v>
      </c>
      <c r="I828" s="32">
        <v>963</v>
      </c>
      <c r="J828" s="33">
        <v>20.433021806853599</v>
      </c>
      <c r="K828" s="31" t="s">
        <v>94</v>
      </c>
      <c r="L828" s="31" t="s">
        <v>95</v>
      </c>
    </row>
    <row r="829" spans="1:12" x14ac:dyDescent="0.2">
      <c r="A829" t="str">
        <f>VLOOKUP(B829,StateFIPS!A$2:B$52,2)</f>
        <v>Kentucky</v>
      </c>
      <c r="B829">
        <f t="shared" si="15"/>
        <v>21</v>
      </c>
      <c r="C829" s="31" t="s">
        <v>1839</v>
      </c>
      <c r="D829" s="31" t="s">
        <v>93</v>
      </c>
      <c r="E829" s="31" t="s">
        <v>2937</v>
      </c>
      <c r="F829" s="31" t="s">
        <v>2938</v>
      </c>
      <c r="G829" s="32">
        <v>18469</v>
      </c>
      <c r="H829" s="31" t="s">
        <v>94</v>
      </c>
      <c r="I829" s="32">
        <v>897</v>
      </c>
      <c r="J829" s="33">
        <v>20.589743589743598</v>
      </c>
      <c r="K829" s="31" t="s">
        <v>94</v>
      </c>
      <c r="L829" s="31" t="s">
        <v>95</v>
      </c>
    </row>
    <row r="830" spans="1:12" x14ac:dyDescent="0.2">
      <c r="A830" t="str">
        <f>VLOOKUP(B830,StateFIPS!A$2:B$52,2)</f>
        <v>Kentucky</v>
      </c>
      <c r="B830">
        <f t="shared" si="15"/>
        <v>21</v>
      </c>
      <c r="C830" s="31" t="s">
        <v>157</v>
      </c>
      <c r="D830" s="31" t="s">
        <v>93</v>
      </c>
      <c r="E830" s="31" t="s">
        <v>2937</v>
      </c>
      <c r="F830" s="31" t="s">
        <v>2938</v>
      </c>
      <c r="G830" s="32">
        <v>31622</v>
      </c>
      <c r="H830" s="31" t="s">
        <v>94</v>
      </c>
      <c r="I830" s="32">
        <v>1535</v>
      </c>
      <c r="J830" s="33">
        <v>20.600651465797998</v>
      </c>
      <c r="K830" s="31" t="s">
        <v>94</v>
      </c>
      <c r="L830" s="31" t="s">
        <v>95</v>
      </c>
    </row>
    <row r="831" spans="1:12" x14ac:dyDescent="0.2">
      <c r="A831" t="str">
        <f>VLOOKUP(B831,StateFIPS!A$2:B$52,2)</f>
        <v>South Dakota</v>
      </c>
      <c r="B831">
        <f t="shared" si="15"/>
        <v>46</v>
      </c>
      <c r="C831" s="31" t="s">
        <v>3059</v>
      </c>
      <c r="D831" s="31" t="s">
        <v>93</v>
      </c>
      <c r="E831" s="31" t="s">
        <v>2937</v>
      </c>
      <c r="F831" s="31" t="s">
        <v>2938</v>
      </c>
      <c r="G831" s="32">
        <v>15622</v>
      </c>
      <c r="H831" s="31" t="s">
        <v>94</v>
      </c>
      <c r="I831" s="32">
        <v>1136</v>
      </c>
      <c r="J831" s="33">
        <v>13.7517605633803</v>
      </c>
      <c r="K831" s="31" t="s">
        <v>94</v>
      </c>
      <c r="L831" s="31" t="s">
        <v>95</v>
      </c>
    </row>
    <row r="832" spans="1:12" x14ac:dyDescent="0.2">
      <c r="A832" t="str">
        <f>VLOOKUP(B832,StateFIPS!A$2:B$52,2)</f>
        <v>South Dakota</v>
      </c>
      <c r="B832">
        <f t="shared" si="15"/>
        <v>46</v>
      </c>
      <c r="C832" s="31" t="s">
        <v>920</v>
      </c>
      <c r="D832" s="31" t="s">
        <v>93</v>
      </c>
      <c r="E832" s="31" t="s">
        <v>2937</v>
      </c>
      <c r="F832" s="31" t="s">
        <v>2938</v>
      </c>
      <c r="G832" s="32">
        <v>23260</v>
      </c>
      <c r="H832" s="31" t="s">
        <v>94</v>
      </c>
      <c r="I832" s="32">
        <v>1691</v>
      </c>
      <c r="J832" s="33">
        <v>13.755174452986401</v>
      </c>
      <c r="K832" s="31" t="s">
        <v>94</v>
      </c>
      <c r="L832" s="31" t="s">
        <v>95</v>
      </c>
    </row>
    <row r="833" spans="1:12" x14ac:dyDescent="0.2">
      <c r="A833" t="str">
        <f>VLOOKUP(B833,StateFIPS!A$2:B$52,2)</f>
        <v>Kentucky</v>
      </c>
      <c r="B833">
        <f t="shared" si="15"/>
        <v>21</v>
      </c>
      <c r="C833" s="31" t="s">
        <v>1846</v>
      </c>
      <c r="D833" s="31" t="s">
        <v>93</v>
      </c>
      <c r="E833" s="31" t="s">
        <v>2937</v>
      </c>
      <c r="F833" s="31" t="s">
        <v>2938</v>
      </c>
      <c r="G833" s="32">
        <v>11217</v>
      </c>
      <c r="H833" s="31" t="s">
        <v>94</v>
      </c>
      <c r="I833" s="32">
        <v>544</v>
      </c>
      <c r="J833" s="33">
        <v>20.619485294117599</v>
      </c>
      <c r="K833" s="31" t="s">
        <v>94</v>
      </c>
      <c r="L833" s="31" t="s">
        <v>95</v>
      </c>
    </row>
    <row r="834" spans="1:12" x14ac:dyDescent="0.2">
      <c r="A834" t="str">
        <f>VLOOKUP(B834,StateFIPS!A$2:B$52,2)</f>
        <v>South Dakota</v>
      </c>
      <c r="B834">
        <f t="shared" si="15"/>
        <v>46</v>
      </c>
      <c r="C834" s="31" t="s">
        <v>2421</v>
      </c>
      <c r="D834" s="31" t="s">
        <v>93</v>
      </c>
      <c r="E834" s="31" t="s">
        <v>2937</v>
      </c>
      <c r="F834" s="31" t="s">
        <v>2938</v>
      </c>
      <c r="G834" s="32">
        <v>15622</v>
      </c>
      <c r="H834" s="31" t="s">
        <v>94</v>
      </c>
      <c r="I834" s="32">
        <v>1136</v>
      </c>
      <c r="J834" s="33">
        <v>13.7517605633803</v>
      </c>
      <c r="K834" s="31" t="s">
        <v>94</v>
      </c>
      <c r="L834" s="31" t="s">
        <v>95</v>
      </c>
    </row>
    <row r="835" spans="1:12" x14ac:dyDescent="0.2">
      <c r="A835" t="str">
        <f>VLOOKUP(B835,StateFIPS!A$2:B$52,2)</f>
        <v>South Dakota</v>
      </c>
      <c r="B835">
        <f t="shared" ref="B835:B898" si="16">VALUE(LEFT(C835,2))</f>
        <v>46</v>
      </c>
      <c r="C835" s="31" t="s">
        <v>910</v>
      </c>
      <c r="D835" s="31" t="s">
        <v>93</v>
      </c>
      <c r="E835" s="31" t="s">
        <v>2937</v>
      </c>
      <c r="F835" s="31" t="s">
        <v>2938</v>
      </c>
      <c r="G835" s="32">
        <v>8664</v>
      </c>
      <c r="H835" s="31" t="s">
        <v>94</v>
      </c>
      <c r="I835" s="32">
        <v>631</v>
      </c>
      <c r="J835" s="33">
        <v>13.7305863708399</v>
      </c>
      <c r="K835" s="31" t="s">
        <v>94</v>
      </c>
      <c r="L835" s="31" t="s">
        <v>95</v>
      </c>
    </row>
    <row r="836" spans="1:12" x14ac:dyDescent="0.2">
      <c r="A836" t="str">
        <f>VLOOKUP(B836,StateFIPS!A$2:B$52,2)</f>
        <v>Kentucky</v>
      </c>
      <c r="B836">
        <f t="shared" si="16"/>
        <v>21</v>
      </c>
      <c r="C836" s="31" t="s">
        <v>113</v>
      </c>
      <c r="D836" s="31" t="s">
        <v>93</v>
      </c>
      <c r="E836" s="31" t="s">
        <v>2937</v>
      </c>
      <c r="F836" s="31" t="s">
        <v>2938</v>
      </c>
      <c r="G836" s="32">
        <v>18469</v>
      </c>
      <c r="H836" s="31" t="s">
        <v>94</v>
      </c>
      <c r="I836" s="32">
        <v>897</v>
      </c>
      <c r="J836" s="33">
        <v>20.589743589743598</v>
      </c>
      <c r="K836" s="31" t="s">
        <v>94</v>
      </c>
      <c r="L836" s="31" t="s">
        <v>95</v>
      </c>
    </row>
    <row r="837" spans="1:12" x14ac:dyDescent="0.2">
      <c r="A837" t="str">
        <f>VLOOKUP(B837,StateFIPS!A$2:B$52,2)</f>
        <v>Kentucky</v>
      </c>
      <c r="B837">
        <f t="shared" si="16"/>
        <v>21</v>
      </c>
      <c r="C837" s="31" t="s">
        <v>1841</v>
      </c>
      <c r="D837" s="31" t="s">
        <v>93</v>
      </c>
      <c r="E837" s="31" t="s">
        <v>2937</v>
      </c>
      <c r="F837" s="31" t="s">
        <v>2938</v>
      </c>
      <c r="G837" s="32">
        <v>13433</v>
      </c>
      <c r="H837" s="31" t="s">
        <v>94</v>
      </c>
      <c r="I837" s="32">
        <v>652</v>
      </c>
      <c r="J837" s="33">
        <v>20.602760736196299</v>
      </c>
      <c r="K837" s="31" t="s">
        <v>94</v>
      </c>
      <c r="L837" s="31" t="s">
        <v>95</v>
      </c>
    </row>
    <row r="838" spans="1:12" x14ac:dyDescent="0.2">
      <c r="A838" t="str">
        <f>VLOOKUP(B838,StateFIPS!A$2:B$52,2)</f>
        <v>Kentucky</v>
      </c>
      <c r="B838">
        <f t="shared" si="16"/>
        <v>21</v>
      </c>
      <c r="C838" s="31" t="s">
        <v>3060</v>
      </c>
      <c r="D838" s="31" t="s">
        <v>93</v>
      </c>
      <c r="E838" s="31" t="s">
        <v>2937</v>
      </c>
      <c r="F838" s="31" t="s">
        <v>2938</v>
      </c>
      <c r="G838" s="32">
        <v>18469</v>
      </c>
      <c r="H838" s="31" t="s">
        <v>94</v>
      </c>
      <c r="I838" s="32">
        <v>897</v>
      </c>
      <c r="J838" s="33">
        <v>20.589743589743598</v>
      </c>
      <c r="K838" s="31" t="s">
        <v>94</v>
      </c>
      <c r="L838" s="31" t="s">
        <v>95</v>
      </c>
    </row>
    <row r="839" spans="1:12" x14ac:dyDescent="0.2">
      <c r="A839" t="str">
        <f>VLOOKUP(B839,StateFIPS!A$2:B$52,2)</f>
        <v>South Dakota</v>
      </c>
      <c r="B839">
        <f t="shared" si="16"/>
        <v>46</v>
      </c>
      <c r="C839" s="31" t="s">
        <v>2416</v>
      </c>
      <c r="D839" s="31" t="s">
        <v>93</v>
      </c>
      <c r="E839" s="31" t="s">
        <v>2937</v>
      </c>
      <c r="F839" s="31" t="s">
        <v>2938</v>
      </c>
      <c r="G839" s="32">
        <v>18745</v>
      </c>
      <c r="H839" s="31" t="s">
        <v>94</v>
      </c>
      <c r="I839" s="32">
        <v>1364</v>
      </c>
      <c r="J839" s="33">
        <v>13.742668621700901</v>
      </c>
      <c r="K839" s="31" t="s">
        <v>94</v>
      </c>
      <c r="L839" s="31" t="s">
        <v>95</v>
      </c>
    </row>
    <row r="840" spans="1:12" x14ac:dyDescent="0.2">
      <c r="A840" t="str">
        <f>VLOOKUP(B840,StateFIPS!A$2:B$52,2)</f>
        <v>South Dakota</v>
      </c>
      <c r="B840">
        <f t="shared" si="16"/>
        <v>46</v>
      </c>
      <c r="C840" s="31" t="s">
        <v>3061</v>
      </c>
      <c r="D840" s="31" t="s">
        <v>93</v>
      </c>
      <c r="E840" s="31" t="s">
        <v>2937</v>
      </c>
      <c r="F840" s="31" t="s">
        <v>2938</v>
      </c>
      <c r="G840" s="32">
        <v>15622</v>
      </c>
      <c r="H840" s="31" t="s">
        <v>94</v>
      </c>
      <c r="I840" s="32">
        <v>1136</v>
      </c>
      <c r="J840" s="33">
        <v>13.7517605633803</v>
      </c>
      <c r="K840" s="31" t="s">
        <v>94</v>
      </c>
      <c r="L840" s="31" t="s">
        <v>95</v>
      </c>
    </row>
    <row r="841" spans="1:12" x14ac:dyDescent="0.2">
      <c r="A841" t="str">
        <f>VLOOKUP(B841,StateFIPS!A$2:B$52,2)</f>
        <v>South Dakota</v>
      </c>
      <c r="B841">
        <f t="shared" si="16"/>
        <v>46</v>
      </c>
      <c r="C841" s="31" t="s">
        <v>3062</v>
      </c>
      <c r="D841" s="31" t="s">
        <v>93</v>
      </c>
      <c r="E841" s="31" t="s">
        <v>2937</v>
      </c>
      <c r="F841" s="31" t="s">
        <v>2938</v>
      </c>
      <c r="G841" s="32">
        <v>20951</v>
      </c>
      <c r="H841" s="31" t="s">
        <v>94</v>
      </c>
      <c r="I841" s="32">
        <v>1523</v>
      </c>
      <c r="J841" s="33">
        <v>13.7564018384767</v>
      </c>
      <c r="K841" s="31" t="s">
        <v>94</v>
      </c>
      <c r="L841" s="31" t="s">
        <v>95</v>
      </c>
    </row>
    <row r="842" spans="1:12" x14ac:dyDescent="0.2">
      <c r="A842" t="str">
        <f>VLOOKUP(B842,StateFIPS!A$2:B$52,2)</f>
        <v>Kentucky</v>
      </c>
      <c r="B842">
        <f t="shared" si="16"/>
        <v>21</v>
      </c>
      <c r="C842" s="31" t="s">
        <v>143</v>
      </c>
      <c r="D842" s="31" t="s">
        <v>93</v>
      </c>
      <c r="E842" s="31" t="s">
        <v>2937</v>
      </c>
      <c r="F842" s="31" t="s">
        <v>2938</v>
      </c>
      <c r="G842" s="32">
        <v>462.94</v>
      </c>
      <c r="H842" s="31" t="s">
        <v>94</v>
      </c>
      <c r="I842" s="32">
        <v>22.2</v>
      </c>
      <c r="J842" s="33">
        <v>20.853153153153201</v>
      </c>
      <c r="K842" s="31" t="s">
        <v>94</v>
      </c>
      <c r="L842" s="31" t="s">
        <v>95</v>
      </c>
    </row>
    <row r="843" spans="1:12" x14ac:dyDescent="0.2">
      <c r="A843" t="str">
        <f>VLOOKUP(B843,StateFIPS!A$2:B$52,2)</f>
        <v>Texas</v>
      </c>
      <c r="B843">
        <f t="shared" si="16"/>
        <v>48</v>
      </c>
      <c r="C843" s="31" t="s">
        <v>3063</v>
      </c>
      <c r="D843" s="31" t="s">
        <v>93</v>
      </c>
      <c r="E843" s="31" t="s">
        <v>2937</v>
      </c>
      <c r="F843" s="31" t="s">
        <v>2938</v>
      </c>
      <c r="G843" s="32">
        <v>17061</v>
      </c>
      <c r="H843" s="31" t="s">
        <v>94</v>
      </c>
      <c r="I843" s="32">
        <v>902</v>
      </c>
      <c r="J843" s="33">
        <v>18.914634146341498</v>
      </c>
      <c r="K843" s="31" t="s">
        <v>94</v>
      </c>
      <c r="L843" s="31" t="s">
        <v>95</v>
      </c>
    </row>
    <row r="844" spans="1:12" x14ac:dyDescent="0.2">
      <c r="A844" t="str">
        <f>VLOOKUP(B844,StateFIPS!A$2:B$52,2)</f>
        <v>Texas</v>
      </c>
      <c r="B844">
        <f t="shared" si="16"/>
        <v>48</v>
      </c>
      <c r="C844" s="31" t="s">
        <v>2310</v>
      </c>
      <c r="D844" s="31" t="s">
        <v>93</v>
      </c>
      <c r="E844" s="31" t="s">
        <v>2937</v>
      </c>
      <c r="F844" s="31" t="s">
        <v>2938</v>
      </c>
      <c r="G844" s="32">
        <v>6496</v>
      </c>
      <c r="H844" s="31" t="s">
        <v>94</v>
      </c>
      <c r="I844" s="32">
        <v>344</v>
      </c>
      <c r="J844" s="33">
        <v>18.883720930232599</v>
      </c>
      <c r="K844" s="31" t="s">
        <v>94</v>
      </c>
      <c r="L844" s="31" t="s">
        <v>95</v>
      </c>
    </row>
    <row r="845" spans="1:12" x14ac:dyDescent="0.2">
      <c r="A845" t="str">
        <f>VLOOKUP(B845,StateFIPS!A$2:B$52,2)</f>
        <v>Texas</v>
      </c>
      <c r="B845">
        <f t="shared" si="16"/>
        <v>48</v>
      </c>
      <c r="C845" s="31" t="s">
        <v>874</v>
      </c>
      <c r="D845" s="31" t="s">
        <v>93</v>
      </c>
      <c r="E845" s="31" t="s">
        <v>2937</v>
      </c>
      <c r="F845" s="31" t="s">
        <v>2938</v>
      </c>
      <c r="G845" s="32">
        <v>1872</v>
      </c>
      <c r="H845" s="31" t="s">
        <v>94</v>
      </c>
      <c r="I845" s="32">
        <v>100</v>
      </c>
      <c r="J845" s="33">
        <v>18.72</v>
      </c>
      <c r="K845" s="31" t="s">
        <v>94</v>
      </c>
      <c r="L845" s="31" t="s">
        <v>95</v>
      </c>
    </row>
    <row r="846" spans="1:12" x14ac:dyDescent="0.2">
      <c r="A846" t="str">
        <f>VLOOKUP(B846,StateFIPS!A$2:B$52,2)</f>
        <v>South Dakota</v>
      </c>
      <c r="B846">
        <f t="shared" si="16"/>
        <v>46</v>
      </c>
      <c r="C846" s="31" t="s">
        <v>916</v>
      </c>
      <c r="D846" s="31" t="s">
        <v>93</v>
      </c>
      <c r="E846" s="31" t="s">
        <v>2937</v>
      </c>
      <c r="F846" s="31" t="s">
        <v>2938</v>
      </c>
      <c r="G846" s="32">
        <v>16271</v>
      </c>
      <c r="H846" s="31" t="s">
        <v>94</v>
      </c>
      <c r="I846" s="32">
        <v>1184</v>
      </c>
      <c r="J846" s="33">
        <v>13.742398648648599</v>
      </c>
      <c r="K846" s="31" t="s">
        <v>94</v>
      </c>
      <c r="L846" s="31" t="s">
        <v>95</v>
      </c>
    </row>
    <row r="847" spans="1:12" x14ac:dyDescent="0.2">
      <c r="A847" t="str">
        <f>VLOOKUP(B847,StateFIPS!A$2:B$52,2)</f>
        <v>Kentucky</v>
      </c>
      <c r="B847">
        <f t="shared" si="16"/>
        <v>21</v>
      </c>
      <c r="C847" s="31" t="s">
        <v>145</v>
      </c>
      <c r="D847" s="31" t="s">
        <v>93</v>
      </c>
      <c r="E847" s="31" t="s">
        <v>2937</v>
      </c>
      <c r="F847" s="31" t="s">
        <v>2938</v>
      </c>
      <c r="G847" s="32">
        <v>18469</v>
      </c>
      <c r="H847" s="31" t="s">
        <v>94</v>
      </c>
      <c r="I847" s="32">
        <v>897</v>
      </c>
      <c r="J847" s="33">
        <v>20.589743589743598</v>
      </c>
      <c r="K847" s="31" t="s">
        <v>94</v>
      </c>
      <c r="L847" s="31" t="s">
        <v>95</v>
      </c>
    </row>
    <row r="848" spans="1:12" x14ac:dyDescent="0.2">
      <c r="A848" t="str">
        <f>VLOOKUP(B848,StateFIPS!A$2:B$52,2)</f>
        <v>Kentucky</v>
      </c>
      <c r="B848">
        <f t="shared" si="16"/>
        <v>21</v>
      </c>
      <c r="C848" s="31" t="s">
        <v>121</v>
      </c>
      <c r="D848" s="31" t="s">
        <v>93</v>
      </c>
      <c r="E848" s="31" t="s">
        <v>2937</v>
      </c>
      <c r="F848" s="31" t="s">
        <v>2938</v>
      </c>
      <c r="G848" s="32">
        <v>8441</v>
      </c>
      <c r="H848" s="31" t="s">
        <v>94</v>
      </c>
      <c r="I848" s="32">
        <v>411</v>
      </c>
      <c r="J848" s="33">
        <v>20.537712895377101</v>
      </c>
      <c r="K848" s="31" t="s">
        <v>94</v>
      </c>
      <c r="L848" s="31" t="s">
        <v>95</v>
      </c>
    </row>
    <row r="849" spans="1:12" x14ac:dyDescent="0.2">
      <c r="A849" t="str">
        <f>VLOOKUP(B849,StateFIPS!A$2:B$52,2)</f>
        <v>Kentucky</v>
      </c>
      <c r="B849">
        <f t="shared" si="16"/>
        <v>21</v>
      </c>
      <c r="C849" s="31" t="s">
        <v>153</v>
      </c>
      <c r="D849" s="31" t="s">
        <v>93</v>
      </c>
      <c r="E849" s="31" t="s">
        <v>2937</v>
      </c>
      <c r="F849" s="31" t="s">
        <v>2938</v>
      </c>
      <c r="G849" s="32">
        <v>678</v>
      </c>
      <c r="H849" s="31" t="s">
        <v>94</v>
      </c>
      <c r="I849" s="32">
        <v>32.299999999999997</v>
      </c>
      <c r="J849" s="33">
        <v>20.990712074303399</v>
      </c>
      <c r="K849" s="31" t="s">
        <v>94</v>
      </c>
      <c r="L849" s="31" t="s">
        <v>95</v>
      </c>
    </row>
    <row r="850" spans="1:12" x14ac:dyDescent="0.2">
      <c r="A850" t="str">
        <f>VLOOKUP(B850,StateFIPS!A$2:B$52,2)</f>
        <v>South Dakota</v>
      </c>
      <c r="B850">
        <f t="shared" si="16"/>
        <v>46</v>
      </c>
      <c r="C850" s="31" t="s">
        <v>3064</v>
      </c>
      <c r="D850" s="31" t="s">
        <v>93</v>
      </c>
      <c r="E850" s="31" t="s">
        <v>2937</v>
      </c>
      <c r="F850" s="31" t="s">
        <v>2938</v>
      </c>
      <c r="G850" s="32">
        <v>23034</v>
      </c>
      <c r="H850" s="31" t="s">
        <v>94</v>
      </c>
      <c r="I850" s="32">
        <v>1675</v>
      </c>
      <c r="J850" s="33">
        <v>13.751641791044801</v>
      </c>
      <c r="K850" s="31" t="s">
        <v>94</v>
      </c>
      <c r="L850" s="31" t="s">
        <v>95</v>
      </c>
    </row>
    <row r="851" spans="1:12" x14ac:dyDescent="0.2">
      <c r="A851" t="str">
        <f>VLOOKUP(B851,StateFIPS!A$2:B$52,2)</f>
        <v>South Dakota</v>
      </c>
      <c r="B851">
        <f t="shared" si="16"/>
        <v>46</v>
      </c>
      <c r="C851" s="31" t="s">
        <v>914</v>
      </c>
      <c r="D851" s="31" t="s">
        <v>93</v>
      </c>
      <c r="E851" s="31" t="s">
        <v>2937</v>
      </c>
      <c r="F851" s="31" t="s">
        <v>2938</v>
      </c>
      <c r="G851" s="32">
        <v>28106</v>
      </c>
      <c r="H851" s="31" t="s">
        <v>94</v>
      </c>
      <c r="I851" s="32">
        <v>2044</v>
      </c>
      <c r="J851" s="33">
        <v>13.7504892367906</v>
      </c>
      <c r="K851" s="31" t="s">
        <v>94</v>
      </c>
      <c r="L851" s="31" t="s">
        <v>95</v>
      </c>
    </row>
    <row r="852" spans="1:12" x14ac:dyDescent="0.2">
      <c r="A852" t="str">
        <f>VLOOKUP(B852,StateFIPS!A$2:B$52,2)</f>
        <v>Kentucky</v>
      </c>
      <c r="B852">
        <f t="shared" si="16"/>
        <v>21</v>
      </c>
      <c r="C852" s="31" t="s">
        <v>151</v>
      </c>
      <c r="D852" s="31" t="s">
        <v>93</v>
      </c>
      <c r="E852" s="31" t="s">
        <v>2937</v>
      </c>
      <c r="F852" s="31" t="s">
        <v>2938</v>
      </c>
      <c r="G852" s="32">
        <v>2148</v>
      </c>
      <c r="H852" s="31" t="s">
        <v>94</v>
      </c>
      <c r="I852" s="32">
        <v>103.94</v>
      </c>
      <c r="J852" s="33">
        <v>20.665768712718901</v>
      </c>
      <c r="K852" s="31" t="s">
        <v>94</v>
      </c>
      <c r="L852" s="31" t="s">
        <v>95</v>
      </c>
    </row>
    <row r="853" spans="1:12" x14ac:dyDescent="0.2">
      <c r="A853" t="str">
        <f>VLOOKUP(B853,StateFIPS!A$2:B$52,2)</f>
        <v>Kentucky</v>
      </c>
      <c r="B853">
        <f t="shared" si="16"/>
        <v>21</v>
      </c>
      <c r="C853" s="31" t="s">
        <v>150</v>
      </c>
      <c r="D853" s="31" t="s">
        <v>93</v>
      </c>
      <c r="E853" s="31" t="s">
        <v>2937</v>
      </c>
      <c r="F853" s="31" t="s">
        <v>2938</v>
      </c>
      <c r="G853" s="32">
        <v>25359</v>
      </c>
      <c r="H853" s="31" t="s">
        <v>94</v>
      </c>
      <c r="I853" s="32">
        <v>1231</v>
      </c>
      <c r="J853" s="33">
        <v>20.6003249390739</v>
      </c>
      <c r="K853" s="31" t="s">
        <v>94</v>
      </c>
      <c r="L853" s="31" t="s">
        <v>95</v>
      </c>
    </row>
    <row r="854" spans="1:12" x14ac:dyDescent="0.2">
      <c r="A854" t="str">
        <f>VLOOKUP(B854,StateFIPS!A$2:B$52,2)</f>
        <v>Kentucky</v>
      </c>
      <c r="B854">
        <f t="shared" si="16"/>
        <v>21</v>
      </c>
      <c r="C854" s="31" t="s">
        <v>149</v>
      </c>
      <c r="D854" s="31" t="s">
        <v>93</v>
      </c>
      <c r="E854" s="31" t="s">
        <v>2937</v>
      </c>
      <c r="F854" s="31" t="s">
        <v>2938</v>
      </c>
      <c r="G854" s="32">
        <v>11037</v>
      </c>
      <c r="H854" s="31" t="s">
        <v>94</v>
      </c>
      <c r="I854" s="32">
        <v>536</v>
      </c>
      <c r="J854" s="33">
        <v>20.591417910447799</v>
      </c>
      <c r="K854" s="31" t="s">
        <v>94</v>
      </c>
      <c r="L854" s="31" t="s">
        <v>95</v>
      </c>
    </row>
    <row r="855" spans="1:12" x14ac:dyDescent="0.2">
      <c r="A855" t="str">
        <f>VLOOKUP(B855,StateFIPS!A$2:B$52,2)</f>
        <v>Rhode Island</v>
      </c>
      <c r="B855">
        <f t="shared" si="16"/>
        <v>44</v>
      </c>
      <c r="C855" s="31" t="s">
        <v>3065</v>
      </c>
      <c r="D855" s="31" t="s">
        <v>93</v>
      </c>
      <c r="E855" s="31" t="s">
        <v>2937</v>
      </c>
      <c r="F855" s="31" t="s">
        <v>2938</v>
      </c>
      <c r="G855" s="32">
        <v>7846</v>
      </c>
      <c r="H855" s="31" t="s">
        <v>94</v>
      </c>
      <c r="I855" s="32">
        <v>543</v>
      </c>
      <c r="J855" s="33">
        <v>14.4493554327808</v>
      </c>
      <c r="K855" s="31" t="s">
        <v>94</v>
      </c>
      <c r="L855" s="31" t="s">
        <v>95</v>
      </c>
    </row>
    <row r="856" spans="1:12" x14ac:dyDescent="0.2">
      <c r="A856" t="str">
        <f>VLOOKUP(B856,StateFIPS!A$2:B$52,2)</f>
        <v>Kentucky</v>
      </c>
      <c r="B856">
        <f t="shared" si="16"/>
        <v>21</v>
      </c>
      <c r="C856" s="31" t="s">
        <v>3066</v>
      </c>
      <c r="D856" s="31" t="s">
        <v>93</v>
      </c>
      <c r="E856" s="31" t="s">
        <v>2937</v>
      </c>
      <c r="F856" s="31" t="s">
        <v>2938</v>
      </c>
      <c r="G856" s="32">
        <v>18469</v>
      </c>
      <c r="H856" s="31" t="s">
        <v>94</v>
      </c>
      <c r="I856" s="32">
        <v>897</v>
      </c>
      <c r="J856" s="33">
        <v>20.589743589743598</v>
      </c>
      <c r="K856" s="31" t="s">
        <v>94</v>
      </c>
      <c r="L856" s="31" t="s">
        <v>95</v>
      </c>
    </row>
    <row r="857" spans="1:12" x14ac:dyDescent="0.2">
      <c r="A857" t="str">
        <f>VLOOKUP(B857,StateFIPS!A$2:B$52,2)</f>
        <v>Texas</v>
      </c>
      <c r="B857">
        <f t="shared" si="16"/>
        <v>48</v>
      </c>
      <c r="C857" s="31" t="s">
        <v>821</v>
      </c>
      <c r="D857" s="31" t="s">
        <v>93</v>
      </c>
      <c r="E857" s="31" t="s">
        <v>2937</v>
      </c>
      <c r="F857" s="31" t="s">
        <v>2938</v>
      </c>
      <c r="G857" s="32">
        <v>5063</v>
      </c>
      <c r="H857" s="31" t="s">
        <v>94</v>
      </c>
      <c r="I857" s="32">
        <v>268</v>
      </c>
      <c r="J857" s="33">
        <v>18.891791044776099</v>
      </c>
      <c r="K857" s="31" t="s">
        <v>94</v>
      </c>
      <c r="L857" s="31" t="s">
        <v>95</v>
      </c>
    </row>
    <row r="858" spans="1:12" x14ac:dyDescent="0.2">
      <c r="A858" t="str">
        <f>VLOOKUP(B858,StateFIPS!A$2:B$52,2)</f>
        <v>South Dakota</v>
      </c>
      <c r="B858">
        <f t="shared" si="16"/>
        <v>46</v>
      </c>
      <c r="C858" s="31" t="s">
        <v>912</v>
      </c>
      <c r="D858" s="31" t="s">
        <v>93</v>
      </c>
      <c r="E858" s="31" t="s">
        <v>2937</v>
      </c>
      <c r="F858" s="31" t="s">
        <v>2938</v>
      </c>
      <c r="G858" s="32">
        <v>11697</v>
      </c>
      <c r="H858" s="31" t="s">
        <v>94</v>
      </c>
      <c r="I858" s="32">
        <v>850</v>
      </c>
      <c r="J858" s="33">
        <v>13.7611764705882</v>
      </c>
      <c r="K858" s="31" t="s">
        <v>94</v>
      </c>
      <c r="L858" s="31" t="s">
        <v>95</v>
      </c>
    </row>
    <row r="859" spans="1:12" x14ac:dyDescent="0.2">
      <c r="A859" t="str">
        <f>VLOOKUP(B859,StateFIPS!A$2:B$52,2)</f>
        <v>Kentucky</v>
      </c>
      <c r="B859">
        <f t="shared" si="16"/>
        <v>21</v>
      </c>
      <c r="C859" s="31" t="s">
        <v>130</v>
      </c>
      <c r="D859" s="31" t="s">
        <v>93</v>
      </c>
      <c r="E859" s="31" t="s">
        <v>2937</v>
      </c>
      <c r="F859" s="31" t="s">
        <v>2938</v>
      </c>
      <c r="G859" s="32">
        <v>18469</v>
      </c>
      <c r="H859" s="31" t="s">
        <v>94</v>
      </c>
      <c r="I859" s="32">
        <v>897</v>
      </c>
      <c r="J859" s="33">
        <v>20.589743589743598</v>
      </c>
      <c r="K859" s="31" t="s">
        <v>94</v>
      </c>
      <c r="L859" s="31" t="s">
        <v>95</v>
      </c>
    </row>
    <row r="860" spans="1:12" x14ac:dyDescent="0.2">
      <c r="A860" t="str">
        <f>VLOOKUP(B860,StateFIPS!A$2:B$52,2)</f>
        <v>Kentucky</v>
      </c>
      <c r="B860">
        <f t="shared" si="16"/>
        <v>21</v>
      </c>
      <c r="C860" s="31" t="s">
        <v>3067</v>
      </c>
      <c r="D860" s="31" t="s">
        <v>93</v>
      </c>
      <c r="E860" s="31" t="s">
        <v>2937</v>
      </c>
      <c r="F860" s="31" t="s">
        <v>2938</v>
      </c>
      <c r="G860" s="32">
        <v>18469</v>
      </c>
      <c r="H860" s="31" t="s">
        <v>94</v>
      </c>
      <c r="I860" s="32">
        <v>897</v>
      </c>
      <c r="J860" s="33">
        <v>20.589743589743598</v>
      </c>
      <c r="K860" s="31" t="s">
        <v>94</v>
      </c>
      <c r="L860" s="31" t="s">
        <v>95</v>
      </c>
    </row>
    <row r="861" spans="1:12" x14ac:dyDescent="0.2">
      <c r="A861" t="str">
        <f>VLOOKUP(B861,StateFIPS!A$2:B$52,2)</f>
        <v>Kentucky</v>
      </c>
      <c r="B861">
        <f t="shared" si="16"/>
        <v>21</v>
      </c>
      <c r="C861" s="31" t="s">
        <v>129</v>
      </c>
      <c r="D861" s="31" t="s">
        <v>93</v>
      </c>
      <c r="E861" s="31" t="s">
        <v>2937</v>
      </c>
      <c r="F861" s="31" t="s">
        <v>2938</v>
      </c>
      <c r="G861" s="32">
        <v>18469</v>
      </c>
      <c r="H861" s="31" t="s">
        <v>94</v>
      </c>
      <c r="I861" s="32">
        <v>897</v>
      </c>
      <c r="J861" s="33">
        <v>20.589743589743598</v>
      </c>
      <c r="K861" s="31" t="s">
        <v>94</v>
      </c>
      <c r="L861" s="31" t="s">
        <v>95</v>
      </c>
    </row>
    <row r="862" spans="1:12" x14ac:dyDescent="0.2">
      <c r="A862" t="str">
        <f>VLOOKUP(B862,StateFIPS!A$2:B$52,2)</f>
        <v>Kentucky</v>
      </c>
      <c r="B862">
        <f t="shared" si="16"/>
        <v>21</v>
      </c>
      <c r="C862" s="31" t="s">
        <v>128</v>
      </c>
      <c r="D862" s="31" t="s">
        <v>93</v>
      </c>
      <c r="E862" s="31" t="s">
        <v>2937</v>
      </c>
      <c r="F862" s="31" t="s">
        <v>2938</v>
      </c>
      <c r="G862" s="32">
        <v>18469</v>
      </c>
      <c r="H862" s="31" t="s">
        <v>94</v>
      </c>
      <c r="I862" s="32">
        <v>897</v>
      </c>
      <c r="J862" s="33">
        <v>20.589743589743598</v>
      </c>
      <c r="K862" s="31" t="s">
        <v>94</v>
      </c>
      <c r="L862" s="31" t="s">
        <v>95</v>
      </c>
    </row>
    <row r="863" spans="1:12" x14ac:dyDescent="0.2">
      <c r="A863" t="str">
        <f>VLOOKUP(B863,StateFIPS!A$2:B$52,2)</f>
        <v>Kentucky</v>
      </c>
      <c r="B863">
        <f t="shared" si="16"/>
        <v>21</v>
      </c>
      <c r="C863" s="31" t="s">
        <v>127</v>
      </c>
      <c r="D863" s="31" t="s">
        <v>93</v>
      </c>
      <c r="E863" s="31" t="s">
        <v>2937</v>
      </c>
      <c r="F863" s="31" t="s">
        <v>2938</v>
      </c>
      <c r="G863" s="32">
        <v>18469</v>
      </c>
      <c r="H863" s="31" t="s">
        <v>94</v>
      </c>
      <c r="I863" s="32">
        <v>897</v>
      </c>
      <c r="J863" s="33">
        <v>20.589743589743598</v>
      </c>
      <c r="K863" s="31" t="s">
        <v>94</v>
      </c>
      <c r="L863" s="31" t="s">
        <v>95</v>
      </c>
    </row>
    <row r="864" spans="1:12" x14ac:dyDescent="0.2">
      <c r="A864" t="str">
        <f>VLOOKUP(B864,StateFIPS!A$2:B$52,2)</f>
        <v>Kentucky</v>
      </c>
      <c r="B864">
        <f t="shared" si="16"/>
        <v>21</v>
      </c>
      <c r="C864" s="31" t="s">
        <v>1903</v>
      </c>
      <c r="D864" s="31" t="s">
        <v>93</v>
      </c>
      <c r="E864" s="31" t="s">
        <v>2937</v>
      </c>
      <c r="F864" s="31" t="s">
        <v>2938</v>
      </c>
      <c r="G864" s="32">
        <v>39006</v>
      </c>
      <c r="H864" s="31" t="s">
        <v>94</v>
      </c>
      <c r="I864" s="32">
        <v>1893</v>
      </c>
      <c r="J864" s="33">
        <v>20.605388272583198</v>
      </c>
      <c r="K864" s="31" t="s">
        <v>94</v>
      </c>
      <c r="L864" s="31" t="s">
        <v>95</v>
      </c>
    </row>
    <row r="865" spans="1:12" x14ac:dyDescent="0.2">
      <c r="A865" t="str">
        <f>VLOOKUP(B865,StateFIPS!A$2:B$52,2)</f>
        <v>Kentucky</v>
      </c>
      <c r="B865">
        <f t="shared" si="16"/>
        <v>21</v>
      </c>
      <c r="C865" s="31" t="s">
        <v>126</v>
      </c>
      <c r="D865" s="31" t="s">
        <v>93</v>
      </c>
      <c r="E865" s="31" t="s">
        <v>2937</v>
      </c>
      <c r="F865" s="31" t="s">
        <v>2938</v>
      </c>
      <c r="G865" s="32">
        <v>462.94</v>
      </c>
      <c r="H865" s="31" t="s">
        <v>94</v>
      </c>
      <c r="I865" s="32">
        <v>22.2</v>
      </c>
      <c r="J865" s="33">
        <v>20.853153153153201</v>
      </c>
      <c r="K865" s="31" t="s">
        <v>94</v>
      </c>
      <c r="L865" s="31" t="s">
        <v>95</v>
      </c>
    </row>
    <row r="866" spans="1:12" x14ac:dyDescent="0.2">
      <c r="A866" t="str">
        <f>VLOOKUP(B866,StateFIPS!A$2:B$52,2)</f>
        <v>Kentucky</v>
      </c>
      <c r="B866">
        <f t="shared" si="16"/>
        <v>21</v>
      </c>
      <c r="C866" s="31" t="s">
        <v>125</v>
      </c>
      <c r="D866" s="31" t="s">
        <v>93</v>
      </c>
      <c r="E866" s="31" t="s">
        <v>2937</v>
      </c>
      <c r="F866" s="31" t="s">
        <v>2938</v>
      </c>
      <c r="G866" s="32">
        <v>18469</v>
      </c>
      <c r="H866" s="31" t="s">
        <v>94</v>
      </c>
      <c r="I866" s="32">
        <v>897</v>
      </c>
      <c r="J866" s="33">
        <v>20.589743589743598</v>
      </c>
      <c r="K866" s="31" t="s">
        <v>94</v>
      </c>
      <c r="L866" s="31" t="s">
        <v>95</v>
      </c>
    </row>
    <row r="867" spans="1:12" x14ac:dyDescent="0.2">
      <c r="A867" t="str">
        <f>VLOOKUP(B867,StateFIPS!A$2:B$52,2)</f>
        <v>Kentucky</v>
      </c>
      <c r="B867">
        <f t="shared" si="16"/>
        <v>21</v>
      </c>
      <c r="C867" s="31" t="s">
        <v>124</v>
      </c>
      <c r="D867" s="31" t="s">
        <v>93</v>
      </c>
      <c r="E867" s="31" t="s">
        <v>2937</v>
      </c>
      <c r="F867" s="31" t="s">
        <v>2938</v>
      </c>
      <c r="G867" s="32">
        <v>198.4</v>
      </c>
      <c r="H867" s="31" t="s">
        <v>94</v>
      </c>
      <c r="I867" s="32">
        <v>10.09</v>
      </c>
      <c r="J867" s="33">
        <v>19.663032705649201</v>
      </c>
      <c r="K867" s="31" t="s">
        <v>94</v>
      </c>
      <c r="L867" s="31" t="s">
        <v>95</v>
      </c>
    </row>
    <row r="868" spans="1:12" x14ac:dyDescent="0.2">
      <c r="A868" t="str">
        <f>VLOOKUP(B868,StateFIPS!A$2:B$52,2)</f>
        <v>Kentucky</v>
      </c>
      <c r="B868">
        <f t="shared" si="16"/>
        <v>21</v>
      </c>
      <c r="C868" s="31" t="s">
        <v>123</v>
      </c>
      <c r="D868" s="31" t="s">
        <v>93</v>
      </c>
      <c r="E868" s="31" t="s">
        <v>2937</v>
      </c>
      <c r="F868" s="31" t="s">
        <v>2938</v>
      </c>
      <c r="G868" s="32">
        <v>18469</v>
      </c>
      <c r="H868" s="31" t="s">
        <v>94</v>
      </c>
      <c r="I868" s="32">
        <v>897</v>
      </c>
      <c r="J868" s="33">
        <v>20.589743589743598</v>
      </c>
      <c r="K868" s="31" t="s">
        <v>94</v>
      </c>
      <c r="L868" s="31" t="s">
        <v>95</v>
      </c>
    </row>
    <row r="869" spans="1:12" x14ac:dyDescent="0.2">
      <c r="A869" t="str">
        <f>VLOOKUP(B869,StateFIPS!A$2:B$52,2)</f>
        <v>South Dakota</v>
      </c>
      <c r="B869">
        <f t="shared" si="16"/>
        <v>46</v>
      </c>
      <c r="C869" s="31" t="s">
        <v>3068</v>
      </c>
      <c r="D869" s="31" t="s">
        <v>93</v>
      </c>
      <c r="E869" s="31" t="s">
        <v>2937</v>
      </c>
      <c r="F869" s="31" t="s">
        <v>2938</v>
      </c>
      <c r="G869" s="32">
        <v>2642</v>
      </c>
      <c r="H869" s="31" t="s">
        <v>94</v>
      </c>
      <c r="I869" s="32">
        <v>191.78</v>
      </c>
      <c r="J869" s="33">
        <v>13.7762018980081</v>
      </c>
      <c r="K869" s="31" t="s">
        <v>94</v>
      </c>
      <c r="L869" s="31" t="s">
        <v>95</v>
      </c>
    </row>
    <row r="870" spans="1:12" x14ac:dyDescent="0.2">
      <c r="A870" t="str">
        <f>VLOOKUP(B870,StateFIPS!A$2:B$52,2)</f>
        <v>Kentucky</v>
      </c>
      <c r="B870">
        <f t="shared" si="16"/>
        <v>21</v>
      </c>
      <c r="C870" s="31" t="s">
        <v>112</v>
      </c>
      <c r="D870" s="31" t="s">
        <v>93</v>
      </c>
      <c r="E870" s="31" t="s">
        <v>2937</v>
      </c>
      <c r="F870" s="31" t="s">
        <v>2938</v>
      </c>
      <c r="G870" s="32">
        <v>3635</v>
      </c>
      <c r="H870" s="31" t="s">
        <v>94</v>
      </c>
      <c r="I870" s="32">
        <v>177</v>
      </c>
      <c r="J870" s="33">
        <v>20.536723163841799</v>
      </c>
      <c r="K870" s="31" t="s">
        <v>94</v>
      </c>
      <c r="L870" s="31" t="s">
        <v>95</v>
      </c>
    </row>
    <row r="871" spans="1:12" x14ac:dyDescent="0.2">
      <c r="A871" t="str">
        <f>VLOOKUP(B871,StateFIPS!A$2:B$52,2)</f>
        <v>Kentucky</v>
      </c>
      <c r="B871">
        <f t="shared" si="16"/>
        <v>21</v>
      </c>
      <c r="C871" s="31" t="s">
        <v>1907</v>
      </c>
      <c r="D871" s="31" t="s">
        <v>93</v>
      </c>
      <c r="E871" s="31" t="s">
        <v>2937</v>
      </c>
      <c r="F871" s="31" t="s">
        <v>2938</v>
      </c>
      <c r="G871" s="32">
        <v>6641</v>
      </c>
      <c r="H871" s="31" t="s">
        <v>94</v>
      </c>
      <c r="I871" s="32">
        <v>323</v>
      </c>
      <c r="J871" s="33">
        <v>20.5603715170279</v>
      </c>
      <c r="K871" s="31" t="s">
        <v>94</v>
      </c>
      <c r="L871" s="31" t="s">
        <v>95</v>
      </c>
    </row>
    <row r="872" spans="1:12" x14ac:dyDescent="0.2">
      <c r="A872" t="str">
        <f>VLOOKUP(B872,StateFIPS!A$2:B$52,2)</f>
        <v>Texas</v>
      </c>
      <c r="B872">
        <f t="shared" si="16"/>
        <v>48</v>
      </c>
      <c r="C872" s="31" t="s">
        <v>3069</v>
      </c>
      <c r="D872" s="31" t="s">
        <v>93</v>
      </c>
      <c r="E872" s="31" t="s">
        <v>2937</v>
      </c>
      <c r="F872" s="31" t="s">
        <v>2938</v>
      </c>
      <c r="G872" s="32">
        <v>17657</v>
      </c>
      <c r="H872" s="31" t="s">
        <v>94</v>
      </c>
      <c r="I872" s="32">
        <v>935</v>
      </c>
      <c r="J872" s="33">
        <v>18.884491978609599</v>
      </c>
      <c r="K872" s="31" t="s">
        <v>94</v>
      </c>
      <c r="L872" s="31" t="s">
        <v>95</v>
      </c>
    </row>
    <row r="873" spans="1:12" x14ac:dyDescent="0.2">
      <c r="A873" t="str">
        <f>VLOOKUP(B873,StateFIPS!A$2:B$52,2)</f>
        <v>Texas</v>
      </c>
      <c r="B873">
        <f t="shared" si="16"/>
        <v>48</v>
      </c>
      <c r="C873" s="31" t="s">
        <v>822</v>
      </c>
      <c r="D873" s="31" t="s">
        <v>93</v>
      </c>
      <c r="E873" s="31" t="s">
        <v>2937</v>
      </c>
      <c r="F873" s="31" t="s">
        <v>2938</v>
      </c>
      <c r="G873" s="32">
        <v>14508</v>
      </c>
      <c r="H873" s="31" t="s">
        <v>94</v>
      </c>
      <c r="I873" s="32">
        <v>768</v>
      </c>
      <c r="J873" s="33">
        <v>18.890625</v>
      </c>
      <c r="K873" s="31" t="s">
        <v>94</v>
      </c>
      <c r="L873" s="31" t="s">
        <v>95</v>
      </c>
    </row>
    <row r="874" spans="1:12" x14ac:dyDescent="0.2">
      <c r="A874" t="str">
        <f>VLOOKUP(B874,StateFIPS!A$2:B$52,2)</f>
        <v>Texas</v>
      </c>
      <c r="B874">
        <f t="shared" si="16"/>
        <v>48</v>
      </c>
      <c r="C874" s="31" t="s">
        <v>823</v>
      </c>
      <c r="D874" s="31" t="s">
        <v>93</v>
      </c>
      <c r="E874" s="31" t="s">
        <v>2937</v>
      </c>
      <c r="F874" s="31" t="s">
        <v>2938</v>
      </c>
      <c r="G874" s="32">
        <v>5101</v>
      </c>
      <c r="H874" s="31" t="s">
        <v>94</v>
      </c>
      <c r="I874" s="32">
        <v>269</v>
      </c>
      <c r="J874" s="33">
        <v>18.962825278810399</v>
      </c>
      <c r="K874" s="31" t="s">
        <v>94</v>
      </c>
      <c r="L874" s="31" t="s">
        <v>95</v>
      </c>
    </row>
    <row r="875" spans="1:12" x14ac:dyDescent="0.2">
      <c r="A875" t="str">
        <f>VLOOKUP(B875,StateFIPS!A$2:B$52,2)</f>
        <v>Kentucky</v>
      </c>
      <c r="B875">
        <f t="shared" si="16"/>
        <v>21</v>
      </c>
      <c r="C875" s="31" t="s">
        <v>120</v>
      </c>
      <c r="D875" s="31" t="s">
        <v>93</v>
      </c>
      <c r="E875" s="31" t="s">
        <v>2937</v>
      </c>
      <c r="F875" s="31" t="s">
        <v>2938</v>
      </c>
      <c r="G875" s="32">
        <v>8690</v>
      </c>
      <c r="H875" s="31" t="s">
        <v>94</v>
      </c>
      <c r="I875" s="32">
        <v>422</v>
      </c>
      <c r="J875" s="33">
        <v>20.5924170616114</v>
      </c>
      <c r="K875" s="31" t="s">
        <v>94</v>
      </c>
      <c r="L875" s="31" t="s">
        <v>95</v>
      </c>
    </row>
    <row r="876" spans="1:12" x14ac:dyDescent="0.2">
      <c r="A876" t="str">
        <f>VLOOKUP(B876,StateFIPS!A$2:B$52,2)</f>
        <v>Kentucky</v>
      </c>
      <c r="B876">
        <f t="shared" si="16"/>
        <v>21</v>
      </c>
      <c r="C876" s="31" t="s">
        <v>131</v>
      </c>
      <c r="D876" s="31" t="s">
        <v>93</v>
      </c>
      <c r="E876" s="31" t="s">
        <v>2937</v>
      </c>
      <c r="F876" s="31" t="s">
        <v>2938</v>
      </c>
      <c r="G876" s="32">
        <v>18469</v>
      </c>
      <c r="H876" s="31" t="s">
        <v>94</v>
      </c>
      <c r="I876" s="32">
        <v>897</v>
      </c>
      <c r="J876" s="33">
        <v>20.589743589743598</v>
      </c>
      <c r="K876" s="31" t="s">
        <v>94</v>
      </c>
      <c r="L876" s="31" t="s">
        <v>95</v>
      </c>
    </row>
    <row r="877" spans="1:12" x14ac:dyDescent="0.2">
      <c r="A877" t="str">
        <f>VLOOKUP(B877,StateFIPS!A$2:B$52,2)</f>
        <v>Texas</v>
      </c>
      <c r="B877">
        <f t="shared" si="16"/>
        <v>48</v>
      </c>
      <c r="C877" s="31" t="s">
        <v>824</v>
      </c>
      <c r="D877" s="31" t="s">
        <v>93</v>
      </c>
      <c r="E877" s="31" t="s">
        <v>2937</v>
      </c>
      <c r="F877" s="31" t="s">
        <v>2938</v>
      </c>
      <c r="G877" s="32">
        <v>1674</v>
      </c>
      <c r="H877" s="31" t="s">
        <v>94</v>
      </c>
      <c r="I877" s="32">
        <v>89</v>
      </c>
      <c r="J877" s="33">
        <v>18.808988764044901</v>
      </c>
      <c r="K877" s="31" t="s">
        <v>94</v>
      </c>
      <c r="L877" s="31" t="s">
        <v>95</v>
      </c>
    </row>
    <row r="878" spans="1:12" x14ac:dyDescent="0.2">
      <c r="A878" t="str">
        <f>VLOOKUP(B878,StateFIPS!A$2:B$52,2)</f>
        <v>Texas</v>
      </c>
      <c r="B878">
        <f t="shared" si="16"/>
        <v>48</v>
      </c>
      <c r="C878" s="31" t="s">
        <v>847</v>
      </c>
      <c r="D878" s="31" t="s">
        <v>93</v>
      </c>
      <c r="E878" s="31" t="s">
        <v>2937</v>
      </c>
      <c r="F878" s="31" t="s">
        <v>2938</v>
      </c>
      <c r="G878" s="32">
        <v>5939</v>
      </c>
      <c r="H878" s="31" t="s">
        <v>94</v>
      </c>
      <c r="I878" s="32">
        <v>314</v>
      </c>
      <c r="J878" s="33">
        <v>18.914012738853501</v>
      </c>
      <c r="K878" s="31" t="s">
        <v>94</v>
      </c>
      <c r="L878" s="31" t="s">
        <v>95</v>
      </c>
    </row>
    <row r="879" spans="1:12" x14ac:dyDescent="0.2">
      <c r="A879" t="str">
        <f>VLOOKUP(B879,StateFIPS!A$2:B$52,2)</f>
        <v>Kentucky</v>
      </c>
      <c r="B879">
        <f t="shared" si="16"/>
        <v>21</v>
      </c>
      <c r="C879" s="31" t="s">
        <v>1849</v>
      </c>
      <c r="D879" s="31" t="s">
        <v>93</v>
      </c>
      <c r="E879" s="31" t="s">
        <v>2937</v>
      </c>
      <c r="F879" s="31" t="s">
        <v>2938</v>
      </c>
      <c r="G879" s="32">
        <v>1884</v>
      </c>
      <c r="H879" s="31" t="s">
        <v>94</v>
      </c>
      <c r="I879" s="32">
        <v>91.83</v>
      </c>
      <c r="J879" s="33">
        <v>20.516171185887</v>
      </c>
      <c r="K879" s="31" t="s">
        <v>94</v>
      </c>
      <c r="L879" s="31" t="s">
        <v>95</v>
      </c>
    </row>
    <row r="880" spans="1:12" x14ac:dyDescent="0.2">
      <c r="A880" t="str">
        <f>VLOOKUP(B880,StateFIPS!A$2:B$52,2)</f>
        <v>Kentucky</v>
      </c>
      <c r="B880">
        <f t="shared" si="16"/>
        <v>21</v>
      </c>
      <c r="C880" s="31" t="s">
        <v>116</v>
      </c>
      <c r="D880" s="31" t="s">
        <v>93</v>
      </c>
      <c r="E880" s="31" t="s">
        <v>2937</v>
      </c>
      <c r="F880" s="31" t="s">
        <v>2938</v>
      </c>
      <c r="G880" s="32">
        <v>27491</v>
      </c>
      <c r="H880" s="31" t="s">
        <v>94</v>
      </c>
      <c r="I880" s="32">
        <v>1335</v>
      </c>
      <c r="J880" s="33">
        <v>20.5925093632959</v>
      </c>
      <c r="K880" s="31" t="s">
        <v>94</v>
      </c>
      <c r="L880" s="31" t="s">
        <v>95</v>
      </c>
    </row>
    <row r="881" spans="1:12" x14ac:dyDescent="0.2">
      <c r="A881" t="str">
        <f>VLOOKUP(B881,StateFIPS!A$2:B$52,2)</f>
        <v>Texas</v>
      </c>
      <c r="B881">
        <f t="shared" si="16"/>
        <v>48</v>
      </c>
      <c r="C881" s="31" t="s">
        <v>3070</v>
      </c>
      <c r="D881" s="31" t="s">
        <v>93</v>
      </c>
      <c r="E881" s="31" t="s">
        <v>2937</v>
      </c>
      <c r="F881" s="31" t="s">
        <v>2938</v>
      </c>
      <c r="G881" s="32">
        <v>23716</v>
      </c>
      <c r="H881" s="31" t="s">
        <v>94</v>
      </c>
      <c r="I881" s="32">
        <v>1255</v>
      </c>
      <c r="J881" s="33">
        <v>18.8972111553785</v>
      </c>
      <c r="K881" s="31" t="s">
        <v>94</v>
      </c>
      <c r="L881" s="31" t="s">
        <v>95</v>
      </c>
    </row>
    <row r="882" spans="1:12" x14ac:dyDescent="0.2">
      <c r="A882" t="str">
        <f>VLOOKUP(B882,StateFIPS!A$2:B$52,2)</f>
        <v>Texas</v>
      </c>
      <c r="B882">
        <f t="shared" si="16"/>
        <v>48</v>
      </c>
      <c r="C882" s="31" t="s">
        <v>2325</v>
      </c>
      <c r="D882" s="31" t="s">
        <v>93</v>
      </c>
      <c r="E882" s="31" t="s">
        <v>2937</v>
      </c>
      <c r="F882" s="31" t="s">
        <v>2938</v>
      </c>
      <c r="G882" s="32">
        <v>31369</v>
      </c>
      <c r="H882" s="31" t="s">
        <v>94</v>
      </c>
      <c r="I882" s="32">
        <v>1660</v>
      </c>
      <c r="J882" s="33">
        <v>18.896987951807201</v>
      </c>
      <c r="K882" s="31" t="s">
        <v>94</v>
      </c>
      <c r="L882" s="31" t="s">
        <v>95</v>
      </c>
    </row>
    <row r="883" spans="1:12" x14ac:dyDescent="0.2">
      <c r="A883" t="str">
        <f>VLOOKUP(B883,StateFIPS!A$2:B$52,2)</f>
        <v>Kentucky</v>
      </c>
      <c r="B883">
        <f t="shared" si="16"/>
        <v>21</v>
      </c>
      <c r="C883" s="31" t="s">
        <v>114</v>
      </c>
      <c r="D883" s="31" t="s">
        <v>93</v>
      </c>
      <c r="E883" s="31" t="s">
        <v>2937</v>
      </c>
      <c r="F883" s="31" t="s">
        <v>2938</v>
      </c>
      <c r="G883" s="32">
        <v>313.64</v>
      </c>
      <c r="H883" s="31" t="s">
        <v>94</v>
      </c>
      <c r="I883" s="32">
        <v>15.14</v>
      </c>
      <c r="J883" s="33">
        <v>20.715984147952401</v>
      </c>
      <c r="K883" s="31" t="s">
        <v>94</v>
      </c>
      <c r="L883" s="31" t="s">
        <v>95</v>
      </c>
    </row>
    <row r="884" spans="1:12" x14ac:dyDescent="0.2">
      <c r="A884" t="str">
        <f>VLOOKUP(B884,StateFIPS!A$2:B$52,2)</f>
        <v>Kentucky</v>
      </c>
      <c r="B884">
        <f t="shared" si="16"/>
        <v>21</v>
      </c>
      <c r="C884" s="31" t="s">
        <v>122</v>
      </c>
      <c r="D884" s="31" t="s">
        <v>93</v>
      </c>
      <c r="E884" s="31" t="s">
        <v>2937</v>
      </c>
      <c r="F884" s="31" t="s">
        <v>2938</v>
      </c>
      <c r="G884" s="32">
        <v>18469</v>
      </c>
      <c r="H884" s="31" t="s">
        <v>94</v>
      </c>
      <c r="I884" s="32">
        <v>897</v>
      </c>
      <c r="J884" s="33">
        <v>20.589743589743598</v>
      </c>
      <c r="K884" s="31" t="s">
        <v>94</v>
      </c>
      <c r="L884" s="31" t="s">
        <v>95</v>
      </c>
    </row>
    <row r="885" spans="1:12" x14ac:dyDescent="0.2">
      <c r="A885" t="str">
        <f>VLOOKUP(B885,StateFIPS!A$2:B$52,2)</f>
        <v>New Jersey</v>
      </c>
      <c r="B885">
        <f t="shared" si="16"/>
        <v>34</v>
      </c>
      <c r="C885" s="31" t="s">
        <v>1942</v>
      </c>
      <c r="D885" s="31" t="s">
        <v>93</v>
      </c>
      <c r="E885" s="31" t="s">
        <v>2937</v>
      </c>
      <c r="F885" s="31" t="s">
        <v>2938</v>
      </c>
      <c r="G885" s="32">
        <v>22322</v>
      </c>
      <c r="H885" s="31" t="s">
        <v>94</v>
      </c>
      <c r="I885" s="32">
        <v>1407</v>
      </c>
      <c r="J885" s="33">
        <v>15.864960909737</v>
      </c>
      <c r="K885" s="31" t="s">
        <v>94</v>
      </c>
      <c r="L885" s="31" t="s">
        <v>95</v>
      </c>
    </row>
    <row r="886" spans="1:12" x14ac:dyDescent="0.2">
      <c r="A886" t="str">
        <f>VLOOKUP(B886,StateFIPS!A$2:B$52,2)</f>
        <v>New Mexico</v>
      </c>
      <c r="B886">
        <f t="shared" si="16"/>
        <v>35</v>
      </c>
      <c r="C886" s="31" t="s">
        <v>3071</v>
      </c>
      <c r="D886" s="31" t="s">
        <v>93</v>
      </c>
      <c r="E886" s="31" t="s">
        <v>2937</v>
      </c>
      <c r="F886" s="31" t="s">
        <v>2938</v>
      </c>
      <c r="G886" s="32">
        <v>3109</v>
      </c>
      <c r="H886" s="31" t="s">
        <v>94</v>
      </c>
      <c r="I886" s="32">
        <v>183</v>
      </c>
      <c r="J886" s="33">
        <v>16.989071038251399</v>
      </c>
      <c r="K886" s="31" t="s">
        <v>94</v>
      </c>
      <c r="L886" s="31" t="s">
        <v>95</v>
      </c>
    </row>
    <row r="887" spans="1:12" x14ac:dyDescent="0.2">
      <c r="A887" t="str">
        <f>VLOOKUP(B887,StateFIPS!A$2:B$52,2)</f>
        <v>West Virginia</v>
      </c>
      <c r="B887">
        <f t="shared" si="16"/>
        <v>54</v>
      </c>
      <c r="C887" s="31" t="s">
        <v>971</v>
      </c>
      <c r="D887" s="31" t="s">
        <v>93</v>
      </c>
      <c r="E887" s="31" t="s">
        <v>2937</v>
      </c>
      <c r="F887" s="31" t="s">
        <v>2938</v>
      </c>
      <c r="G887" s="32">
        <v>11897</v>
      </c>
      <c r="H887" s="31" t="s">
        <v>94</v>
      </c>
      <c r="I887" s="32">
        <v>820</v>
      </c>
      <c r="J887" s="33">
        <v>14.508536585365899</v>
      </c>
      <c r="K887" s="31" t="s">
        <v>94</v>
      </c>
      <c r="L887" s="31" t="s">
        <v>95</v>
      </c>
    </row>
    <row r="888" spans="1:12" x14ac:dyDescent="0.2">
      <c r="A888" t="str">
        <f>VLOOKUP(B888,StateFIPS!A$2:B$52,2)</f>
        <v>New Mexico</v>
      </c>
      <c r="B888">
        <f t="shared" si="16"/>
        <v>35</v>
      </c>
      <c r="C888" s="31" t="s">
        <v>3072</v>
      </c>
      <c r="D888" s="31" t="s">
        <v>93</v>
      </c>
      <c r="E888" s="31" t="s">
        <v>2937</v>
      </c>
      <c r="F888" s="31" t="s">
        <v>2938</v>
      </c>
      <c r="G888" s="32">
        <v>495</v>
      </c>
      <c r="H888" s="31" t="s">
        <v>94</v>
      </c>
      <c r="I888" s="32">
        <v>30</v>
      </c>
      <c r="J888" s="33">
        <v>16.5</v>
      </c>
      <c r="K888" s="31" t="s">
        <v>94</v>
      </c>
      <c r="L888" s="31" t="s">
        <v>95</v>
      </c>
    </row>
    <row r="889" spans="1:12" x14ac:dyDescent="0.2">
      <c r="A889" t="str">
        <f>VLOOKUP(B889,StateFIPS!A$2:B$52,2)</f>
        <v>New Mexico</v>
      </c>
      <c r="B889">
        <f t="shared" si="16"/>
        <v>35</v>
      </c>
      <c r="C889" s="31" t="s">
        <v>3073</v>
      </c>
      <c r="D889" s="31" t="s">
        <v>93</v>
      </c>
      <c r="E889" s="31" t="s">
        <v>2937</v>
      </c>
      <c r="F889" s="31" t="s">
        <v>2938</v>
      </c>
      <c r="G889" s="32">
        <v>1073</v>
      </c>
      <c r="H889" s="31" t="s">
        <v>94</v>
      </c>
      <c r="I889" s="32">
        <v>63</v>
      </c>
      <c r="J889" s="33">
        <v>17.031746031746</v>
      </c>
      <c r="K889" s="31" t="s">
        <v>94</v>
      </c>
      <c r="L889" s="31" t="s">
        <v>95</v>
      </c>
    </row>
    <row r="890" spans="1:12" x14ac:dyDescent="0.2">
      <c r="A890" t="str">
        <f>VLOOKUP(B890,StateFIPS!A$2:B$52,2)</f>
        <v>New Jersey</v>
      </c>
      <c r="B890">
        <f t="shared" si="16"/>
        <v>34</v>
      </c>
      <c r="C890" s="31" t="s">
        <v>1935</v>
      </c>
      <c r="D890" s="31" t="s">
        <v>93</v>
      </c>
      <c r="E890" s="31" t="s">
        <v>2937</v>
      </c>
      <c r="F890" s="31" t="s">
        <v>2938</v>
      </c>
      <c r="G890" s="32">
        <v>3650</v>
      </c>
      <c r="H890" s="31" t="s">
        <v>94</v>
      </c>
      <c r="I890" s="32">
        <v>231</v>
      </c>
      <c r="J890" s="33">
        <v>15.8008658008658</v>
      </c>
      <c r="K890" s="31" t="s">
        <v>94</v>
      </c>
      <c r="L890" s="31" t="s">
        <v>95</v>
      </c>
    </row>
    <row r="891" spans="1:12" x14ac:dyDescent="0.2">
      <c r="A891" t="str">
        <f>VLOOKUP(B891,StateFIPS!A$2:B$52,2)</f>
        <v>California</v>
      </c>
      <c r="B891">
        <f t="shared" si="16"/>
        <v>6</v>
      </c>
      <c r="C891" s="31" t="s">
        <v>2055</v>
      </c>
      <c r="D891" s="31" t="s">
        <v>93</v>
      </c>
      <c r="E891" s="31" t="s">
        <v>2937</v>
      </c>
      <c r="F891" s="31" t="s">
        <v>2938</v>
      </c>
      <c r="G891" s="32">
        <v>23362</v>
      </c>
      <c r="H891" s="31" t="s">
        <v>94</v>
      </c>
      <c r="I891" s="32">
        <v>1198</v>
      </c>
      <c r="J891" s="33">
        <v>19.500834724540901</v>
      </c>
      <c r="K891" s="31" t="s">
        <v>94</v>
      </c>
      <c r="L891" s="31" t="s">
        <v>95</v>
      </c>
    </row>
    <row r="892" spans="1:12" x14ac:dyDescent="0.2">
      <c r="A892" t="str">
        <f>VLOOKUP(B892,StateFIPS!A$2:B$52,2)</f>
        <v>West Virginia</v>
      </c>
      <c r="B892">
        <f t="shared" si="16"/>
        <v>54</v>
      </c>
      <c r="C892" s="31" t="s">
        <v>983</v>
      </c>
      <c r="D892" s="31" t="s">
        <v>93</v>
      </c>
      <c r="E892" s="31" t="s">
        <v>2937</v>
      </c>
      <c r="F892" s="31" t="s">
        <v>2938</v>
      </c>
      <c r="G892" s="32">
        <v>974</v>
      </c>
      <c r="H892" s="31" t="s">
        <v>94</v>
      </c>
      <c r="I892" s="32">
        <v>67</v>
      </c>
      <c r="J892" s="33">
        <v>14.5373134328358</v>
      </c>
      <c r="K892" s="31" t="s">
        <v>94</v>
      </c>
      <c r="L892" s="31" t="s">
        <v>95</v>
      </c>
    </row>
    <row r="893" spans="1:12" x14ac:dyDescent="0.2">
      <c r="A893" t="str">
        <f>VLOOKUP(B893,StateFIPS!A$2:B$52,2)</f>
        <v>New Jersey</v>
      </c>
      <c r="B893">
        <f t="shared" si="16"/>
        <v>34</v>
      </c>
      <c r="C893" s="31" t="s">
        <v>1939</v>
      </c>
      <c r="D893" s="31" t="s">
        <v>93</v>
      </c>
      <c r="E893" s="31" t="s">
        <v>2937</v>
      </c>
      <c r="F893" s="31" t="s">
        <v>2938</v>
      </c>
      <c r="G893" s="32">
        <v>5412</v>
      </c>
      <c r="H893" s="31" t="s">
        <v>94</v>
      </c>
      <c r="I893" s="32">
        <v>342</v>
      </c>
      <c r="J893" s="33">
        <v>15.824561403508801</v>
      </c>
      <c r="K893" s="31" t="s">
        <v>94</v>
      </c>
      <c r="L893" s="31" t="s">
        <v>95</v>
      </c>
    </row>
    <row r="894" spans="1:12" x14ac:dyDescent="0.2">
      <c r="A894" t="str">
        <f>VLOOKUP(B894,StateFIPS!A$2:B$52,2)</f>
        <v>New Jersey</v>
      </c>
      <c r="B894">
        <f t="shared" si="16"/>
        <v>34</v>
      </c>
      <c r="C894" s="31" t="s">
        <v>1135</v>
      </c>
      <c r="D894" s="31" t="s">
        <v>93</v>
      </c>
      <c r="E894" s="31" t="s">
        <v>2937</v>
      </c>
      <c r="F894" s="31" t="s">
        <v>2938</v>
      </c>
      <c r="G894" s="32">
        <v>3962</v>
      </c>
      <c r="H894" s="31" t="s">
        <v>94</v>
      </c>
      <c r="I894" s="32">
        <v>250</v>
      </c>
      <c r="J894" s="33">
        <v>15.848000000000001</v>
      </c>
      <c r="K894" s="31" t="s">
        <v>94</v>
      </c>
      <c r="L894" s="31" t="s">
        <v>95</v>
      </c>
    </row>
    <row r="895" spans="1:12" x14ac:dyDescent="0.2">
      <c r="A895" t="str">
        <f>VLOOKUP(B895,StateFIPS!A$2:B$52,2)</f>
        <v>California</v>
      </c>
      <c r="B895">
        <f t="shared" si="16"/>
        <v>6</v>
      </c>
      <c r="C895" s="31" t="s">
        <v>516</v>
      </c>
      <c r="D895" s="31" t="s">
        <v>93</v>
      </c>
      <c r="E895" s="31" t="s">
        <v>2937</v>
      </c>
      <c r="F895" s="31" t="s">
        <v>2938</v>
      </c>
      <c r="G895" s="32">
        <v>1801</v>
      </c>
      <c r="H895" s="31" t="s">
        <v>94</v>
      </c>
      <c r="I895" s="32">
        <v>92</v>
      </c>
      <c r="J895" s="33">
        <v>19.576086956521699</v>
      </c>
      <c r="K895" s="31" t="s">
        <v>94</v>
      </c>
      <c r="L895" s="31" t="s">
        <v>95</v>
      </c>
    </row>
    <row r="896" spans="1:12" x14ac:dyDescent="0.2">
      <c r="A896" t="str">
        <f>VLOOKUP(B896,StateFIPS!A$2:B$52,2)</f>
        <v>California</v>
      </c>
      <c r="B896">
        <f t="shared" si="16"/>
        <v>6</v>
      </c>
      <c r="C896" s="31" t="s">
        <v>2054</v>
      </c>
      <c r="D896" s="31" t="s">
        <v>93</v>
      </c>
      <c r="E896" s="31" t="s">
        <v>2937</v>
      </c>
      <c r="F896" s="31" t="s">
        <v>2938</v>
      </c>
      <c r="G896" s="32">
        <v>4039</v>
      </c>
      <c r="H896" s="31" t="s">
        <v>94</v>
      </c>
      <c r="I896" s="32">
        <v>207</v>
      </c>
      <c r="J896" s="33">
        <v>19.512077294686001</v>
      </c>
      <c r="K896" s="31" t="s">
        <v>94</v>
      </c>
      <c r="L896" s="31" t="s">
        <v>95</v>
      </c>
    </row>
    <row r="897" spans="1:12" x14ac:dyDescent="0.2">
      <c r="A897" t="str">
        <f>VLOOKUP(B897,StateFIPS!A$2:B$52,2)</f>
        <v>New Hampshire</v>
      </c>
      <c r="B897">
        <f t="shared" si="16"/>
        <v>33</v>
      </c>
      <c r="C897" s="31" t="s">
        <v>1949</v>
      </c>
      <c r="D897" s="31" t="s">
        <v>93</v>
      </c>
      <c r="E897" s="31" t="s">
        <v>2937</v>
      </c>
      <c r="F897" s="31" t="s">
        <v>2938</v>
      </c>
      <c r="G897" s="32">
        <v>7956</v>
      </c>
      <c r="H897" s="31" t="s">
        <v>94</v>
      </c>
      <c r="I897" s="32">
        <v>536</v>
      </c>
      <c r="J897" s="33">
        <v>14.843283582089599</v>
      </c>
      <c r="K897" s="31" t="s">
        <v>94</v>
      </c>
      <c r="L897" s="31" t="s">
        <v>95</v>
      </c>
    </row>
    <row r="898" spans="1:12" x14ac:dyDescent="0.2">
      <c r="A898" t="str">
        <f>VLOOKUP(B898,StateFIPS!A$2:B$52,2)</f>
        <v>West Virginia</v>
      </c>
      <c r="B898">
        <f t="shared" si="16"/>
        <v>54</v>
      </c>
      <c r="C898" s="31" t="s">
        <v>984</v>
      </c>
      <c r="D898" s="31" t="s">
        <v>93</v>
      </c>
      <c r="E898" s="31" t="s">
        <v>2937</v>
      </c>
      <c r="F898" s="31" t="s">
        <v>2938</v>
      </c>
      <c r="G898" s="32">
        <v>1950</v>
      </c>
      <c r="H898" s="31" t="s">
        <v>94</v>
      </c>
      <c r="I898" s="32">
        <v>134</v>
      </c>
      <c r="J898" s="33">
        <v>14.5522388059701</v>
      </c>
      <c r="K898" s="31" t="s">
        <v>94</v>
      </c>
      <c r="L898" s="31" t="s">
        <v>95</v>
      </c>
    </row>
    <row r="899" spans="1:12" x14ac:dyDescent="0.2">
      <c r="A899" t="str">
        <f>VLOOKUP(B899,StateFIPS!A$2:B$52,2)</f>
        <v>West Virginia</v>
      </c>
      <c r="B899">
        <f t="shared" ref="B899:B962" si="17">VALUE(LEFT(C899,2))</f>
        <v>54</v>
      </c>
      <c r="C899" s="31" t="s">
        <v>981</v>
      </c>
      <c r="D899" s="31" t="s">
        <v>93</v>
      </c>
      <c r="E899" s="31" t="s">
        <v>2937</v>
      </c>
      <c r="F899" s="31" t="s">
        <v>2938</v>
      </c>
      <c r="G899" s="32">
        <v>246</v>
      </c>
      <c r="H899" s="31" t="s">
        <v>94</v>
      </c>
      <c r="I899" s="32">
        <v>17.28</v>
      </c>
      <c r="J899" s="33">
        <v>14.2361111111111</v>
      </c>
      <c r="K899" s="31" t="s">
        <v>94</v>
      </c>
      <c r="L899" s="31" t="s">
        <v>95</v>
      </c>
    </row>
    <row r="900" spans="1:12" x14ac:dyDescent="0.2">
      <c r="A900" t="str">
        <f>VLOOKUP(B900,StateFIPS!A$2:B$52,2)</f>
        <v>New Jersey</v>
      </c>
      <c r="B900">
        <f t="shared" si="17"/>
        <v>34</v>
      </c>
      <c r="C900" s="31" t="s">
        <v>1146</v>
      </c>
      <c r="D900" s="31" t="s">
        <v>93</v>
      </c>
      <c r="E900" s="31" t="s">
        <v>2937</v>
      </c>
      <c r="F900" s="31" t="s">
        <v>2938</v>
      </c>
      <c r="G900" s="32">
        <v>38512</v>
      </c>
      <c r="H900" s="31" t="s">
        <v>94</v>
      </c>
      <c r="I900" s="32">
        <v>2428</v>
      </c>
      <c r="J900" s="33">
        <v>15.8616144975288</v>
      </c>
      <c r="K900" s="31" t="s">
        <v>94</v>
      </c>
      <c r="L900" s="31" t="s">
        <v>95</v>
      </c>
    </row>
    <row r="901" spans="1:12" x14ac:dyDescent="0.2">
      <c r="A901" t="str">
        <f>VLOOKUP(B901,StateFIPS!A$2:B$52,2)</f>
        <v>California</v>
      </c>
      <c r="B901">
        <f t="shared" si="17"/>
        <v>6</v>
      </c>
      <c r="C901" s="31" t="s">
        <v>515</v>
      </c>
      <c r="D901" s="31" t="s">
        <v>93</v>
      </c>
      <c r="E901" s="31" t="s">
        <v>2937</v>
      </c>
      <c r="F901" s="31" t="s">
        <v>2938</v>
      </c>
      <c r="G901" s="32">
        <v>10517</v>
      </c>
      <c r="H901" s="31" t="s">
        <v>94</v>
      </c>
      <c r="I901" s="32">
        <v>539</v>
      </c>
      <c r="J901" s="33">
        <v>19.512059369202198</v>
      </c>
      <c r="K901" s="31" t="s">
        <v>94</v>
      </c>
      <c r="L901" s="31" t="s">
        <v>95</v>
      </c>
    </row>
    <row r="902" spans="1:12" x14ac:dyDescent="0.2">
      <c r="A902" t="str">
        <f>VLOOKUP(B902,StateFIPS!A$2:B$52,2)</f>
        <v>California</v>
      </c>
      <c r="B902">
        <f t="shared" si="17"/>
        <v>6</v>
      </c>
      <c r="C902" s="31" t="s">
        <v>2051</v>
      </c>
      <c r="D902" s="31" t="s">
        <v>93</v>
      </c>
      <c r="E902" s="31" t="s">
        <v>2937</v>
      </c>
      <c r="F902" s="31" t="s">
        <v>2938</v>
      </c>
      <c r="G902" s="32">
        <v>2812</v>
      </c>
      <c r="H902" s="31" t="s">
        <v>94</v>
      </c>
      <c r="I902" s="32">
        <v>144</v>
      </c>
      <c r="J902" s="33">
        <v>19.5277777777778</v>
      </c>
      <c r="K902" s="31" t="s">
        <v>94</v>
      </c>
      <c r="L902" s="31" t="s">
        <v>95</v>
      </c>
    </row>
    <row r="903" spans="1:12" x14ac:dyDescent="0.2">
      <c r="A903" t="str">
        <f>VLOOKUP(B903,StateFIPS!A$2:B$52,2)</f>
        <v>California</v>
      </c>
      <c r="B903">
        <f t="shared" si="17"/>
        <v>6</v>
      </c>
      <c r="C903" s="31" t="s">
        <v>2049</v>
      </c>
      <c r="D903" s="31" t="s">
        <v>93</v>
      </c>
      <c r="E903" s="31" t="s">
        <v>2937</v>
      </c>
      <c r="F903" s="31" t="s">
        <v>2938</v>
      </c>
      <c r="G903" s="32">
        <v>6415</v>
      </c>
      <c r="H903" s="31" t="s">
        <v>94</v>
      </c>
      <c r="I903" s="32">
        <v>329</v>
      </c>
      <c r="J903" s="33">
        <v>19.498480243161101</v>
      </c>
      <c r="K903" s="31" t="s">
        <v>94</v>
      </c>
      <c r="L903" s="31" t="s">
        <v>95</v>
      </c>
    </row>
    <row r="904" spans="1:12" x14ac:dyDescent="0.2">
      <c r="A904" t="str">
        <f>VLOOKUP(B904,StateFIPS!A$2:B$52,2)</f>
        <v>West Virginia</v>
      </c>
      <c r="B904">
        <f t="shared" si="17"/>
        <v>54</v>
      </c>
      <c r="C904" s="31" t="s">
        <v>2464</v>
      </c>
      <c r="D904" s="31" t="s">
        <v>93</v>
      </c>
      <c r="E904" s="31" t="s">
        <v>2937</v>
      </c>
      <c r="F904" s="31" t="s">
        <v>2938</v>
      </c>
      <c r="G904" s="32">
        <v>21018</v>
      </c>
      <c r="H904" s="31" t="s">
        <v>94</v>
      </c>
      <c r="I904" s="32">
        <v>1448</v>
      </c>
      <c r="J904" s="33">
        <v>14.515193370165701</v>
      </c>
      <c r="K904" s="31" t="s">
        <v>94</v>
      </c>
      <c r="L904" s="31" t="s">
        <v>95</v>
      </c>
    </row>
    <row r="905" spans="1:12" x14ac:dyDescent="0.2">
      <c r="A905" t="str">
        <f>VLOOKUP(B905,StateFIPS!A$2:B$52,2)</f>
        <v>New Jersey</v>
      </c>
      <c r="B905">
        <f t="shared" si="17"/>
        <v>34</v>
      </c>
      <c r="C905" s="31" t="s">
        <v>1152</v>
      </c>
      <c r="D905" s="31" t="s">
        <v>93</v>
      </c>
      <c r="E905" s="31" t="s">
        <v>2937</v>
      </c>
      <c r="F905" s="31" t="s">
        <v>2938</v>
      </c>
      <c r="G905" s="32">
        <v>7611</v>
      </c>
      <c r="H905" s="31" t="s">
        <v>94</v>
      </c>
      <c r="I905" s="32">
        <v>480</v>
      </c>
      <c r="J905" s="33">
        <v>15.856249999999999</v>
      </c>
      <c r="K905" s="31" t="s">
        <v>94</v>
      </c>
      <c r="L905" s="31" t="s">
        <v>95</v>
      </c>
    </row>
    <row r="906" spans="1:12" x14ac:dyDescent="0.2">
      <c r="A906" t="str">
        <f>VLOOKUP(B906,StateFIPS!A$2:B$52,2)</f>
        <v>West Virginia</v>
      </c>
      <c r="B906">
        <f t="shared" si="17"/>
        <v>54</v>
      </c>
      <c r="C906" s="31" t="s">
        <v>985</v>
      </c>
      <c r="D906" s="31" t="s">
        <v>93</v>
      </c>
      <c r="E906" s="31" t="s">
        <v>2937</v>
      </c>
      <c r="F906" s="31" t="s">
        <v>2938</v>
      </c>
      <c r="G906" s="32">
        <v>974</v>
      </c>
      <c r="H906" s="31" t="s">
        <v>94</v>
      </c>
      <c r="I906" s="32">
        <v>67</v>
      </c>
      <c r="J906" s="33">
        <v>14.5373134328358</v>
      </c>
      <c r="K906" s="31" t="s">
        <v>94</v>
      </c>
      <c r="L906" s="31" t="s">
        <v>95</v>
      </c>
    </row>
    <row r="907" spans="1:12" x14ac:dyDescent="0.2">
      <c r="A907" t="str">
        <f>VLOOKUP(B907,StateFIPS!A$2:B$52,2)</f>
        <v>California</v>
      </c>
      <c r="B907">
        <f t="shared" si="17"/>
        <v>6</v>
      </c>
      <c r="C907" s="31" t="s">
        <v>2774</v>
      </c>
      <c r="D907" s="31" t="s">
        <v>93</v>
      </c>
      <c r="E907" s="31" t="s">
        <v>2937</v>
      </c>
      <c r="F907" s="31" t="s">
        <v>2938</v>
      </c>
      <c r="G907" s="32">
        <v>10517</v>
      </c>
      <c r="H907" s="31" t="s">
        <v>94</v>
      </c>
      <c r="I907" s="32">
        <v>539</v>
      </c>
      <c r="J907" s="33">
        <v>19.512059369202198</v>
      </c>
      <c r="K907" s="31" t="s">
        <v>94</v>
      </c>
      <c r="L907" s="31" t="s">
        <v>95</v>
      </c>
    </row>
    <row r="908" spans="1:12" x14ac:dyDescent="0.2">
      <c r="A908" t="str">
        <f>VLOOKUP(B908,StateFIPS!A$2:B$52,2)</f>
        <v>California</v>
      </c>
      <c r="B908">
        <f t="shared" si="17"/>
        <v>6</v>
      </c>
      <c r="C908" s="31" t="s">
        <v>514</v>
      </c>
      <c r="D908" s="31" t="s">
        <v>93</v>
      </c>
      <c r="E908" s="31" t="s">
        <v>2937</v>
      </c>
      <c r="F908" s="31" t="s">
        <v>2938</v>
      </c>
      <c r="G908" s="32">
        <v>1444</v>
      </c>
      <c r="H908" s="31" t="s">
        <v>94</v>
      </c>
      <c r="I908" s="32">
        <v>75</v>
      </c>
      <c r="J908" s="33">
        <v>19.253333333333298</v>
      </c>
      <c r="K908" s="31" t="s">
        <v>94</v>
      </c>
      <c r="L908" s="31" t="s">
        <v>95</v>
      </c>
    </row>
    <row r="909" spans="1:12" x14ac:dyDescent="0.2">
      <c r="A909" t="str">
        <f>VLOOKUP(B909,StateFIPS!A$2:B$52,2)</f>
        <v>California</v>
      </c>
      <c r="B909">
        <f t="shared" si="17"/>
        <v>6</v>
      </c>
      <c r="C909" s="31" t="s">
        <v>2060</v>
      </c>
      <c r="D909" s="31" t="s">
        <v>93</v>
      </c>
      <c r="E909" s="31" t="s">
        <v>2937</v>
      </c>
      <c r="F909" s="31" t="s">
        <v>2938</v>
      </c>
      <c r="G909" s="32">
        <v>22788</v>
      </c>
      <c r="H909" s="31" t="s">
        <v>94</v>
      </c>
      <c r="I909" s="32">
        <v>1169</v>
      </c>
      <c r="J909" s="33">
        <v>19.4935842600513</v>
      </c>
      <c r="K909" s="31" t="s">
        <v>94</v>
      </c>
      <c r="L909" s="31" t="s">
        <v>95</v>
      </c>
    </row>
    <row r="910" spans="1:12" x14ac:dyDescent="0.2">
      <c r="A910" t="str">
        <f>VLOOKUP(B910,StateFIPS!A$2:B$52,2)</f>
        <v>West Virginia</v>
      </c>
      <c r="B910">
        <f t="shared" si="17"/>
        <v>54</v>
      </c>
      <c r="C910" s="31" t="s">
        <v>986</v>
      </c>
      <c r="D910" s="31" t="s">
        <v>93</v>
      </c>
      <c r="E910" s="31" t="s">
        <v>2937</v>
      </c>
      <c r="F910" s="31" t="s">
        <v>2938</v>
      </c>
      <c r="G910" s="32">
        <v>974</v>
      </c>
      <c r="H910" s="31" t="s">
        <v>94</v>
      </c>
      <c r="I910" s="32">
        <v>67</v>
      </c>
      <c r="J910" s="33">
        <v>14.5373134328358</v>
      </c>
      <c r="K910" s="31" t="s">
        <v>94</v>
      </c>
      <c r="L910" s="31" t="s">
        <v>95</v>
      </c>
    </row>
    <row r="911" spans="1:12" x14ac:dyDescent="0.2">
      <c r="A911" t="str">
        <f>VLOOKUP(B911,StateFIPS!A$2:B$52,2)</f>
        <v>California</v>
      </c>
      <c r="B911">
        <f t="shared" si="17"/>
        <v>6</v>
      </c>
      <c r="C911" s="31" t="s">
        <v>3074</v>
      </c>
      <c r="D911" s="31" t="s">
        <v>93</v>
      </c>
      <c r="E911" s="31" t="s">
        <v>2937</v>
      </c>
      <c r="F911" s="31" t="s">
        <v>2938</v>
      </c>
      <c r="G911" s="32">
        <v>10517</v>
      </c>
      <c r="H911" s="31" t="s">
        <v>94</v>
      </c>
      <c r="I911" s="32">
        <v>539</v>
      </c>
      <c r="J911" s="33">
        <v>19.512059369202198</v>
      </c>
      <c r="K911" s="31" t="s">
        <v>94</v>
      </c>
      <c r="L911" s="31" t="s">
        <v>95</v>
      </c>
    </row>
    <row r="912" spans="1:12" x14ac:dyDescent="0.2">
      <c r="A912" t="str">
        <f>VLOOKUP(B912,StateFIPS!A$2:B$52,2)</f>
        <v>California</v>
      </c>
      <c r="B912">
        <f t="shared" si="17"/>
        <v>6</v>
      </c>
      <c r="C912" s="31" t="s">
        <v>484</v>
      </c>
      <c r="D912" s="31" t="s">
        <v>93</v>
      </c>
      <c r="E912" s="31" t="s">
        <v>2937</v>
      </c>
      <c r="F912" s="31" t="s">
        <v>2938</v>
      </c>
      <c r="G912" s="32">
        <v>10517</v>
      </c>
      <c r="H912" s="31" t="s">
        <v>94</v>
      </c>
      <c r="I912" s="32">
        <v>539</v>
      </c>
      <c r="J912" s="33">
        <v>19.512059369202198</v>
      </c>
      <c r="K912" s="31" t="s">
        <v>94</v>
      </c>
      <c r="L912" s="31" t="s">
        <v>95</v>
      </c>
    </row>
    <row r="913" spans="1:12" x14ac:dyDescent="0.2">
      <c r="A913" t="str">
        <f>VLOOKUP(B913,StateFIPS!A$2:B$52,2)</f>
        <v>Wyoming</v>
      </c>
      <c r="B913">
        <f t="shared" si="17"/>
        <v>56</v>
      </c>
      <c r="C913" s="31" t="s">
        <v>1017</v>
      </c>
      <c r="D913" s="31" t="s">
        <v>93</v>
      </c>
      <c r="E913" s="31" t="s">
        <v>2937</v>
      </c>
      <c r="F913" s="31" t="s">
        <v>2938</v>
      </c>
      <c r="G913" s="32">
        <v>978.25</v>
      </c>
      <c r="H913" s="31" t="s">
        <v>94</v>
      </c>
      <c r="I913" s="32">
        <v>68.05</v>
      </c>
      <c r="J913" s="33">
        <v>14.3754592211609</v>
      </c>
      <c r="K913" s="31" t="s">
        <v>94</v>
      </c>
      <c r="L913" s="31" t="s">
        <v>95</v>
      </c>
    </row>
    <row r="914" spans="1:12" x14ac:dyDescent="0.2">
      <c r="A914" t="str">
        <f>VLOOKUP(B914,StateFIPS!A$2:B$52,2)</f>
        <v>California</v>
      </c>
      <c r="B914">
        <f t="shared" si="17"/>
        <v>6</v>
      </c>
      <c r="C914" s="31" t="s">
        <v>2128</v>
      </c>
      <c r="D914" s="31" t="s">
        <v>93</v>
      </c>
      <c r="E914" s="31" t="s">
        <v>2937</v>
      </c>
      <c r="F914" s="31" t="s">
        <v>2938</v>
      </c>
      <c r="G914" s="32">
        <v>3292</v>
      </c>
      <c r="H914" s="31" t="s">
        <v>94</v>
      </c>
      <c r="I914" s="32">
        <v>169</v>
      </c>
      <c r="J914" s="33">
        <v>19.479289940828401</v>
      </c>
      <c r="K914" s="31" t="s">
        <v>94</v>
      </c>
      <c r="L914" s="31" t="s">
        <v>95</v>
      </c>
    </row>
    <row r="915" spans="1:12" x14ac:dyDescent="0.2">
      <c r="A915" t="str">
        <f>VLOOKUP(B915,StateFIPS!A$2:B$52,2)</f>
        <v>California</v>
      </c>
      <c r="B915">
        <f t="shared" si="17"/>
        <v>6</v>
      </c>
      <c r="C915" s="31" t="s">
        <v>2126</v>
      </c>
      <c r="D915" s="31" t="s">
        <v>93</v>
      </c>
      <c r="E915" s="31" t="s">
        <v>2937</v>
      </c>
      <c r="F915" s="31" t="s">
        <v>2938</v>
      </c>
      <c r="G915" s="32">
        <v>10517</v>
      </c>
      <c r="H915" s="31" t="s">
        <v>94</v>
      </c>
      <c r="I915" s="32">
        <v>539</v>
      </c>
      <c r="J915" s="33">
        <v>19.512059369202198</v>
      </c>
      <c r="K915" s="31" t="s">
        <v>94</v>
      </c>
      <c r="L915" s="31" t="s">
        <v>95</v>
      </c>
    </row>
    <row r="916" spans="1:12" x14ac:dyDescent="0.2">
      <c r="A916" t="str">
        <f>VLOOKUP(B916,StateFIPS!A$2:B$52,2)</f>
        <v>California</v>
      </c>
      <c r="B916">
        <f t="shared" si="17"/>
        <v>6</v>
      </c>
      <c r="C916" s="31" t="s">
        <v>2124</v>
      </c>
      <c r="D916" s="31" t="s">
        <v>93</v>
      </c>
      <c r="E916" s="31" t="s">
        <v>2937</v>
      </c>
      <c r="F916" s="31" t="s">
        <v>2938</v>
      </c>
      <c r="G916" s="32">
        <v>2469</v>
      </c>
      <c r="H916" s="31" t="s">
        <v>94</v>
      </c>
      <c r="I916" s="32">
        <v>127</v>
      </c>
      <c r="J916" s="33">
        <v>19.440944881889799</v>
      </c>
      <c r="K916" s="31" t="s">
        <v>94</v>
      </c>
      <c r="L916" s="31" t="s">
        <v>95</v>
      </c>
    </row>
    <row r="917" spans="1:12" x14ac:dyDescent="0.2">
      <c r="A917" t="str">
        <f>VLOOKUP(B917,StateFIPS!A$2:B$52,2)</f>
        <v>Wyoming</v>
      </c>
      <c r="B917">
        <f t="shared" si="17"/>
        <v>56</v>
      </c>
      <c r="C917" s="31" t="s">
        <v>3075</v>
      </c>
      <c r="D917" s="31" t="s">
        <v>93</v>
      </c>
      <c r="E917" s="31" t="s">
        <v>2937</v>
      </c>
      <c r="F917" s="31" t="s">
        <v>2938</v>
      </c>
      <c r="G917" s="32">
        <v>2478.62</v>
      </c>
      <c r="H917" s="31" t="s">
        <v>94</v>
      </c>
      <c r="I917" s="32">
        <v>172.13</v>
      </c>
      <c r="J917" s="33">
        <v>14.399697902747899</v>
      </c>
      <c r="K917" s="31" t="s">
        <v>94</v>
      </c>
      <c r="L917" s="31" t="s">
        <v>95</v>
      </c>
    </row>
    <row r="918" spans="1:12" x14ac:dyDescent="0.2">
      <c r="A918" t="str">
        <f>VLOOKUP(B918,StateFIPS!A$2:B$52,2)</f>
        <v>New Mexico</v>
      </c>
      <c r="B918">
        <f t="shared" si="17"/>
        <v>35</v>
      </c>
      <c r="C918" s="31" t="s">
        <v>3076</v>
      </c>
      <c r="D918" s="31" t="s">
        <v>93</v>
      </c>
      <c r="E918" s="31" t="s">
        <v>2937</v>
      </c>
      <c r="F918" s="31" t="s">
        <v>2938</v>
      </c>
      <c r="G918" s="32">
        <v>495</v>
      </c>
      <c r="H918" s="31" t="s">
        <v>94</v>
      </c>
      <c r="I918" s="32">
        <v>30</v>
      </c>
      <c r="J918" s="33">
        <v>16.5</v>
      </c>
      <c r="K918" s="31" t="s">
        <v>94</v>
      </c>
      <c r="L918" s="31" t="s">
        <v>95</v>
      </c>
    </row>
    <row r="919" spans="1:12" x14ac:dyDescent="0.2">
      <c r="A919" t="str">
        <f>VLOOKUP(B919,StateFIPS!A$2:B$52,2)</f>
        <v>New Mexico</v>
      </c>
      <c r="B919">
        <f t="shared" si="17"/>
        <v>35</v>
      </c>
      <c r="C919" s="31" t="s">
        <v>1150</v>
      </c>
      <c r="D919" s="31" t="s">
        <v>93</v>
      </c>
      <c r="E919" s="31" t="s">
        <v>2937</v>
      </c>
      <c r="F919" s="31" t="s">
        <v>2938</v>
      </c>
      <c r="G919" s="32">
        <v>495</v>
      </c>
      <c r="H919" s="31" t="s">
        <v>94</v>
      </c>
      <c r="I919" s="32">
        <v>30</v>
      </c>
      <c r="J919" s="33">
        <v>16.5</v>
      </c>
      <c r="K919" s="31" t="s">
        <v>94</v>
      </c>
      <c r="L919" s="31" t="s">
        <v>95</v>
      </c>
    </row>
    <row r="920" spans="1:12" x14ac:dyDescent="0.2">
      <c r="A920" t="str">
        <f>VLOOKUP(B920,StateFIPS!A$2:B$52,2)</f>
        <v>New Mexico</v>
      </c>
      <c r="B920">
        <f t="shared" si="17"/>
        <v>35</v>
      </c>
      <c r="C920" s="31" t="s">
        <v>1149</v>
      </c>
      <c r="D920" s="31" t="s">
        <v>93</v>
      </c>
      <c r="E920" s="31" t="s">
        <v>2937</v>
      </c>
      <c r="F920" s="31" t="s">
        <v>2938</v>
      </c>
      <c r="G920" s="32">
        <v>70</v>
      </c>
      <c r="H920" s="31" t="s">
        <v>94</v>
      </c>
      <c r="I920" s="32">
        <v>4.66</v>
      </c>
      <c r="J920" s="33">
        <v>15.021459227467799</v>
      </c>
      <c r="K920" s="31" t="s">
        <v>94</v>
      </c>
      <c r="L920" s="31" t="s">
        <v>95</v>
      </c>
    </row>
    <row r="921" spans="1:12" x14ac:dyDescent="0.2">
      <c r="A921" t="str">
        <f>VLOOKUP(B921,StateFIPS!A$2:B$52,2)</f>
        <v>Wyoming</v>
      </c>
      <c r="B921">
        <f t="shared" si="17"/>
        <v>56</v>
      </c>
      <c r="C921" s="31" t="s">
        <v>1016</v>
      </c>
      <c r="D921" s="31" t="s">
        <v>93</v>
      </c>
      <c r="E921" s="31" t="s">
        <v>2937</v>
      </c>
      <c r="F921" s="31" t="s">
        <v>2938</v>
      </c>
      <c r="G921" s="32">
        <v>3715.93</v>
      </c>
      <c r="H921" s="31" t="s">
        <v>94</v>
      </c>
      <c r="I921" s="32">
        <v>256.19</v>
      </c>
      <c r="J921" s="33">
        <v>14.5045864397517</v>
      </c>
      <c r="K921" s="31" t="s">
        <v>94</v>
      </c>
      <c r="L921" s="31" t="s">
        <v>95</v>
      </c>
    </row>
    <row r="922" spans="1:12" x14ac:dyDescent="0.2">
      <c r="A922" t="str">
        <f>VLOOKUP(B922,StateFIPS!A$2:B$52,2)</f>
        <v>California</v>
      </c>
      <c r="B922">
        <f t="shared" si="17"/>
        <v>6</v>
      </c>
      <c r="C922" s="31" t="s">
        <v>2122</v>
      </c>
      <c r="D922" s="31" t="s">
        <v>93</v>
      </c>
      <c r="E922" s="31" t="s">
        <v>2937</v>
      </c>
      <c r="F922" s="31" t="s">
        <v>2938</v>
      </c>
      <c r="G922" s="32">
        <v>2827</v>
      </c>
      <c r="H922" s="31" t="s">
        <v>94</v>
      </c>
      <c r="I922" s="32">
        <v>145</v>
      </c>
      <c r="J922" s="33">
        <v>19.496551724137898</v>
      </c>
      <c r="K922" s="31" t="s">
        <v>94</v>
      </c>
      <c r="L922" s="31" t="s">
        <v>95</v>
      </c>
    </row>
    <row r="923" spans="1:12" x14ac:dyDescent="0.2">
      <c r="A923" t="str">
        <f>VLOOKUP(B923,StateFIPS!A$2:B$52,2)</f>
        <v>Wyoming</v>
      </c>
      <c r="B923">
        <f t="shared" si="17"/>
        <v>56</v>
      </c>
      <c r="C923" s="31" t="s">
        <v>3077</v>
      </c>
      <c r="D923" s="31" t="s">
        <v>93</v>
      </c>
      <c r="E923" s="31" t="s">
        <v>2937</v>
      </c>
      <c r="F923" s="31" t="s">
        <v>2938</v>
      </c>
      <c r="G923" s="32">
        <v>14366</v>
      </c>
      <c r="H923" s="31" t="s">
        <v>94</v>
      </c>
      <c r="I923" s="32">
        <v>992.75</v>
      </c>
      <c r="J923" s="33">
        <v>14.4709141274238</v>
      </c>
      <c r="K923" s="31" t="s">
        <v>94</v>
      </c>
      <c r="L923" s="31" t="s">
        <v>95</v>
      </c>
    </row>
    <row r="924" spans="1:12" x14ac:dyDescent="0.2">
      <c r="A924" t="str">
        <f>VLOOKUP(B924,StateFIPS!A$2:B$52,2)</f>
        <v>New Mexico</v>
      </c>
      <c r="B924">
        <f t="shared" si="17"/>
        <v>35</v>
      </c>
      <c r="C924" s="31" t="s">
        <v>3078</v>
      </c>
      <c r="D924" s="31" t="s">
        <v>93</v>
      </c>
      <c r="E924" s="31" t="s">
        <v>2937</v>
      </c>
      <c r="F924" s="31" t="s">
        <v>2938</v>
      </c>
      <c r="G924" s="32">
        <v>495</v>
      </c>
      <c r="H924" s="31" t="s">
        <v>94</v>
      </c>
      <c r="I924" s="32">
        <v>30</v>
      </c>
      <c r="J924" s="33">
        <v>16.5</v>
      </c>
      <c r="K924" s="31" t="s">
        <v>94</v>
      </c>
      <c r="L924" s="31" t="s">
        <v>95</v>
      </c>
    </row>
    <row r="925" spans="1:12" x14ac:dyDescent="0.2">
      <c r="A925" t="str">
        <f>VLOOKUP(B925,StateFIPS!A$2:B$52,2)</f>
        <v>New Mexico</v>
      </c>
      <c r="B925">
        <f t="shared" si="17"/>
        <v>35</v>
      </c>
      <c r="C925" s="31" t="s">
        <v>1959</v>
      </c>
      <c r="D925" s="31" t="s">
        <v>93</v>
      </c>
      <c r="E925" s="31" t="s">
        <v>2937</v>
      </c>
      <c r="F925" s="31" t="s">
        <v>2938</v>
      </c>
      <c r="G925" s="32">
        <v>495</v>
      </c>
      <c r="H925" s="31" t="s">
        <v>94</v>
      </c>
      <c r="I925" s="32">
        <v>30</v>
      </c>
      <c r="J925" s="33">
        <v>16.5</v>
      </c>
      <c r="K925" s="31" t="s">
        <v>94</v>
      </c>
      <c r="L925" s="31" t="s">
        <v>95</v>
      </c>
    </row>
    <row r="926" spans="1:12" x14ac:dyDescent="0.2">
      <c r="A926" t="str">
        <f>VLOOKUP(B926,StateFIPS!A$2:B$52,2)</f>
        <v>California</v>
      </c>
      <c r="B926">
        <f t="shared" si="17"/>
        <v>6</v>
      </c>
      <c r="C926" s="31" t="s">
        <v>2057</v>
      </c>
      <c r="D926" s="31" t="s">
        <v>93</v>
      </c>
      <c r="E926" s="31" t="s">
        <v>2937</v>
      </c>
      <c r="F926" s="31" t="s">
        <v>2938</v>
      </c>
      <c r="G926" s="32">
        <v>17942</v>
      </c>
      <c r="H926" s="31" t="s">
        <v>94</v>
      </c>
      <c r="I926" s="32">
        <v>921</v>
      </c>
      <c r="J926" s="33">
        <v>19.480998914223701</v>
      </c>
      <c r="K926" s="31" t="s">
        <v>94</v>
      </c>
      <c r="L926" s="31" t="s">
        <v>95</v>
      </c>
    </row>
    <row r="927" spans="1:12" x14ac:dyDescent="0.2">
      <c r="A927" t="str">
        <f>VLOOKUP(B927,StateFIPS!A$2:B$52,2)</f>
        <v>California</v>
      </c>
      <c r="B927">
        <f t="shared" si="17"/>
        <v>6</v>
      </c>
      <c r="C927" s="31" t="s">
        <v>2120</v>
      </c>
      <c r="D927" s="31" t="s">
        <v>93</v>
      </c>
      <c r="E927" s="31" t="s">
        <v>2937</v>
      </c>
      <c r="F927" s="31" t="s">
        <v>2938</v>
      </c>
      <c r="G927" s="32">
        <v>11325</v>
      </c>
      <c r="H927" s="31" t="s">
        <v>94</v>
      </c>
      <c r="I927" s="32">
        <v>581</v>
      </c>
      <c r="J927" s="33">
        <v>19.492254733218601</v>
      </c>
      <c r="K927" s="31" t="s">
        <v>94</v>
      </c>
      <c r="L927" s="31" t="s">
        <v>95</v>
      </c>
    </row>
    <row r="928" spans="1:12" x14ac:dyDescent="0.2">
      <c r="A928" t="str">
        <f>VLOOKUP(B928,StateFIPS!A$2:B$52,2)</f>
        <v>New Mexico</v>
      </c>
      <c r="B928">
        <f t="shared" si="17"/>
        <v>35</v>
      </c>
      <c r="C928" s="31" t="s">
        <v>3079</v>
      </c>
      <c r="D928" s="31" t="s">
        <v>93</v>
      </c>
      <c r="E928" s="31" t="s">
        <v>2937</v>
      </c>
      <c r="F928" s="31" t="s">
        <v>2938</v>
      </c>
      <c r="G928" s="32">
        <v>1864</v>
      </c>
      <c r="H928" s="31" t="s">
        <v>94</v>
      </c>
      <c r="I928" s="32">
        <v>110</v>
      </c>
      <c r="J928" s="33">
        <v>16.945454545454499</v>
      </c>
      <c r="K928" s="31" t="s">
        <v>94</v>
      </c>
      <c r="L928" s="31" t="s">
        <v>95</v>
      </c>
    </row>
    <row r="929" spans="1:12" x14ac:dyDescent="0.2">
      <c r="A929" t="str">
        <f>VLOOKUP(B929,StateFIPS!A$2:B$52,2)</f>
        <v>Wisconsin</v>
      </c>
      <c r="B929">
        <f t="shared" si="17"/>
        <v>55</v>
      </c>
      <c r="C929" s="31" t="s">
        <v>2617</v>
      </c>
      <c r="D929" s="31" t="s">
        <v>93</v>
      </c>
      <c r="E929" s="31" t="s">
        <v>2937</v>
      </c>
      <c r="F929" s="31" t="s">
        <v>2938</v>
      </c>
      <c r="G929" s="32">
        <v>22190</v>
      </c>
      <c r="H929" s="31" t="s">
        <v>94</v>
      </c>
      <c r="I929" s="32">
        <v>1605</v>
      </c>
      <c r="J929" s="33">
        <v>13.8255451713396</v>
      </c>
      <c r="K929" s="31" t="s">
        <v>94</v>
      </c>
      <c r="L929" s="31" t="s">
        <v>95</v>
      </c>
    </row>
    <row r="930" spans="1:12" x14ac:dyDescent="0.2">
      <c r="A930" t="str">
        <f>VLOOKUP(B930,StateFIPS!A$2:B$52,2)</f>
        <v>New Mexico</v>
      </c>
      <c r="B930">
        <f t="shared" si="17"/>
        <v>35</v>
      </c>
      <c r="C930" s="31" t="s">
        <v>1147</v>
      </c>
      <c r="D930" s="31" t="s">
        <v>93</v>
      </c>
      <c r="E930" s="31" t="s">
        <v>2937</v>
      </c>
      <c r="F930" s="31" t="s">
        <v>2938</v>
      </c>
      <c r="G930" s="32">
        <v>112</v>
      </c>
      <c r="H930" s="31" t="s">
        <v>94</v>
      </c>
      <c r="I930" s="32">
        <v>7</v>
      </c>
      <c r="J930" s="33">
        <v>16</v>
      </c>
      <c r="K930" s="31" t="s">
        <v>94</v>
      </c>
      <c r="L930" s="31" t="s">
        <v>95</v>
      </c>
    </row>
    <row r="931" spans="1:12" x14ac:dyDescent="0.2">
      <c r="A931" t="str">
        <f>VLOOKUP(B931,StateFIPS!A$2:B$52,2)</f>
        <v>New Mexico</v>
      </c>
      <c r="B931">
        <f t="shared" si="17"/>
        <v>35</v>
      </c>
      <c r="C931" s="31" t="s">
        <v>3080</v>
      </c>
      <c r="D931" s="31" t="s">
        <v>93</v>
      </c>
      <c r="E931" s="31" t="s">
        <v>2937</v>
      </c>
      <c r="F931" s="31" t="s">
        <v>2938</v>
      </c>
      <c r="G931" s="32">
        <v>1640</v>
      </c>
      <c r="H931" s="31" t="s">
        <v>94</v>
      </c>
      <c r="I931" s="32">
        <v>97</v>
      </c>
      <c r="J931" s="33">
        <v>16.9072164948454</v>
      </c>
      <c r="K931" s="31" t="s">
        <v>94</v>
      </c>
      <c r="L931" s="31" t="s">
        <v>95</v>
      </c>
    </row>
    <row r="932" spans="1:12" x14ac:dyDescent="0.2">
      <c r="A932" t="str">
        <f>VLOOKUP(B932,StateFIPS!A$2:B$52,2)</f>
        <v>New Mexico</v>
      </c>
      <c r="B932">
        <f t="shared" si="17"/>
        <v>35</v>
      </c>
      <c r="C932" s="31" t="s">
        <v>3081</v>
      </c>
      <c r="D932" s="31" t="s">
        <v>93</v>
      </c>
      <c r="E932" s="31" t="s">
        <v>2937</v>
      </c>
      <c r="F932" s="31" t="s">
        <v>2938</v>
      </c>
      <c r="G932" s="32">
        <v>495</v>
      </c>
      <c r="H932" s="31" t="s">
        <v>94</v>
      </c>
      <c r="I932" s="32">
        <v>30</v>
      </c>
      <c r="J932" s="33">
        <v>16.5</v>
      </c>
      <c r="K932" s="31" t="s">
        <v>94</v>
      </c>
      <c r="L932" s="31" t="s">
        <v>95</v>
      </c>
    </row>
    <row r="933" spans="1:12" x14ac:dyDescent="0.2">
      <c r="A933" t="str">
        <f>VLOOKUP(B933,StateFIPS!A$2:B$52,2)</f>
        <v>Montana</v>
      </c>
      <c r="B933">
        <f t="shared" si="17"/>
        <v>30</v>
      </c>
      <c r="C933" s="31" t="s">
        <v>3082</v>
      </c>
      <c r="D933" s="31" t="s">
        <v>93</v>
      </c>
      <c r="E933" s="31" t="s">
        <v>2937</v>
      </c>
      <c r="F933" s="31" t="s">
        <v>2938</v>
      </c>
      <c r="G933" s="32">
        <v>25371</v>
      </c>
      <c r="H933" s="31" t="s">
        <v>94</v>
      </c>
      <c r="I933" s="32">
        <v>1805</v>
      </c>
      <c r="J933" s="33">
        <v>14.055955678670401</v>
      </c>
      <c r="K933" s="31" t="s">
        <v>94</v>
      </c>
      <c r="L933" s="31" t="s">
        <v>95</v>
      </c>
    </row>
    <row r="934" spans="1:12" x14ac:dyDescent="0.2">
      <c r="A934" t="str">
        <f>VLOOKUP(B934,StateFIPS!A$2:B$52,2)</f>
        <v>California</v>
      </c>
      <c r="B934">
        <f t="shared" si="17"/>
        <v>6</v>
      </c>
      <c r="C934" s="31" t="s">
        <v>2119</v>
      </c>
      <c r="D934" s="31" t="s">
        <v>93</v>
      </c>
      <c r="E934" s="31" t="s">
        <v>2937</v>
      </c>
      <c r="F934" s="31" t="s">
        <v>2938</v>
      </c>
      <c r="G934" s="32">
        <v>23953</v>
      </c>
      <c r="H934" s="31" t="s">
        <v>94</v>
      </c>
      <c r="I934" s="32">
        <v>1229</v>
      </c>
      <c r="J934" s="33">
        <v>19.489829129373501</v>
      </c>
      <c r="K934" s="31" t="s">
        <v>94</v>
      </c>
      <c r="L934" s="31" t="s">
        <v>95</v>
      </c>
    </row>
    <row r="935" spans="1:12" x14ac:dyDescent="0.2">
      <c r="A935" t="str">
        <f>VLOOKUP(B935,StateFIPS!A$2:B$52,2)</f>
        <v>California</v>
      </c>
      <c r="B935">
        <f t="shared" si="17"/>
        <v>6</v>
      </c>
      <c r="C935" s="31" t="s">
        <v>2117</v>
      </c>
      <c r="D935" s="31" t="s">
        <v>93</v>
      </c>
      <c r="E935" s="31" t="s">
        <v>2937</v>
      </c>
      <c r="F935" s="31" t="s">
        <v>2938</v>
      </c>
      <c r="G935" s="32">
        <v>17942</v>
      </c>
      <c r="H935" s="31" t="s">
        <v>94</v>
      </c>
      <c r="I935" s="32">
        <v>921</v>
      </c>
      <c r="J935" s="33">
        <v>19.480998914223701</v>
      </c>
      <c r="K935" s="31" t="s">
        <v>94</v>
      </c>
      <c r="L935" s="31" t="s">
        <v>95</v>
      </c>
    </row>
    <row r="936" spans="1:12" x14ac:dyDescent="0.2">
      <c r="A936" t="str">
        <f>VLOOKUP(B936,StateFIPS!A$2:B$52,2)</f>
        <v>California</v>
      </c>
      <c r="B936">
        <f t="shared" si="17"/>
        <v>6</v>
      </c>
      <c r="C936" s="31" t="s">
        <v>2058</v>
      </c>
      <c r="D936" s="31" t="s">
        <v>93</v>
      </c>
      <c r="E936" s="31" t="s">
        <v>2937</v>
      </c>
      <c r="F936" s="31" t="s">
        <v>2938</v>
      </c>
      <c r="G936" s="32">
        <v>4458</v>
      </c>
      <c r="H936" s="31" t="s">
        <v>94</v>
      </c>
      <c r="I936" s="32">
        <v>228</v>
      </c>
      <c r="J936" s="33">
        <v>19.552631578947398</v>
      </c>
      <c r="K936" s="31" t="s">
        <v>94</v>
      </c>
      <c r="L936" s="31" t="s">
        <v>95</v>
      </c>
    </row>
    <row r="937" spans="1:12" x14ac:dyDescent="0.2">
      <c r="A937" t="str">
        <f>VLOOKUP(B937,StateFIPS!A$2:B$52,2)</f>
        <v>West Virginia</v>
      </c>
      <c r="B937">
        <f t="shared" si="17"/>
        <v>54</v>
      </c>
      <c r="C937" s="31" t="s">
        <v>991</v>
      </c>
      <c r="D937" s="31" t="s">
        <v>93</v>
      </c>
      <c r="E937" s="31" t="s">
        <v>2937</v>
      </c>
      <c r="F937" s="31" t="s">
        <v>2938</v>
      </c>
      <c r="G937" s="32">
        <v>6653</v>
      </c>
      <c r="H937" s="31" t="s">
        <v>94</v>
      </c>
      <c r="I937" s="32">
        <v>459</v>
      </c>
      <c r="J937" s="33">
        <v>14.4945533769063</v>
      </c>
      <c r="K937" s="31" t="s">
        <v>94</v>
      </c>
      <c r="L937" s="31" t="s">
        <v>95</v>
      </c>
    </row>
    <row r="938" spans="1:12" x14ac:dyDescent="0.2">
      <c r="A938" t="str">
        <f>VLOOKUP(B938,StateFIPS!A$2:B$52,2)</f>
        <v>California</v>
      </c>
      <c r="B938">
        <f t="shared" si="17"/>
        <v>6</v>
      </c>
      <c r="C938" s="31" t="s">
        <v>513</v>
      </c>
      <c r="D938" s="31" t="s">
        <v>93</v>
      </c>
      <c r="E938" s="31" t="s">
        <v>2937</v>
      </c>
      <c r="F938" s="31" t="s">
        <v>2938</v>
      </c>
      <c r="G938" s="32">
        <v>10517</v>
      </c>
      <c r="H938" s="31" t="s">
        <v>94</v>
      </c>
      <c r="I938" s="32">
        <v>539</v>
      </c>
      <c r="J938" s="33">
        <v>19.512059369202198</v>
      </c>
      <c r="K938" s="31" t="s">
        <v>94</v>
      </c>
      <c r="L938" s="31" t="s">
        <v>95</v>
      </c>
    </row>
    <row r="939" spans="1:12" x14ac:dyDescent="0.2">
      <c r="A939" t="str">
        <f>VLOOKUP(B939,StateFIPS!A$2:B$52,2)</f>
        <v>New Mexico</v>
      </c>
      <c r="B939">
        <f t="shared" si="17"/>
        <v>35</v>
      </c>
      <c r="C939" s="31" t="s">
        <v>1148</v>
      </c>
      <c r="D939" s="31" t="s">
        <v>93</v>
      </c>
      <c r="E939" s="31" t="s">
        <v>2937</v>
      </c>
      <c r="F939" s="31" t="s">
        <v>2938</v>
      </c>
      <c r="G939" s="32">
        <v>495</v>
      </c>
      <c r="H939" s="31" t="s">
        <v>94</v>
      </c>
      <c r="I939" s="32">
        <v>30</v>
      </c>
      <c r="J939" s="33">
        <v>16.5</v>
      </c>
      <c r="K939" s="31" t="s">
        <v>94</v>
      </c>
      <c r="L939" s="31" t="s">
        <v>95</v>
      </c>
    </row>
    <row r="940" spans="1:12" x14ac:dyDescent="0.2">
      <c r="A940" t="str">
        <f>VLOOKUP(B940,StateFIPS!A$2:B$52,2)</f>
        <v>California</v>
      </c>
      <c r="B940">
        <f t="shared" si="17"/>
        <v>6</v>
      </c>
      <c r="C940" s="31" t="s">
        <v>495</v>
      </c>
      <c r="D940" s="31" t="s">
        <v>93</v>
      </c>
      <c r="E940" s="31" t="s">
        <v>2937</v>
      </c>
      <c r="F940" s="31" t="s">
        <v>2938</v>
      </c>
      <c r="G940" s="32">
        <v>1258</v>
      </c>
      <c r="H940" s="31" t="s">
        <v>94</v>
      </c>
      <c r="I940" s="32">
        <v>64</v>
      </c>
      <c r="J940" s="33">
        <v>19.65625</v>
      </c>
      <c r="K940" s="31" t="s">
        <v>94</v>
      </c>
      <c r="L940" s="31" t="s">
        <v>95</v>
      </c>
    </row>
    <row r="941" spans="1:12" x14ac:dyDescent="0.2">
      <c r="A941" t="str">
        <f>VLOOKUP(B941,StateFIPS!A$2:B$52,2)</f>
        <v>New Jersey</v>
      </c>
      <c r="B941">
        <f t="shared" si="17"/>
        <v>34</v>
      </c>
      <c r="C941" s="31" t="s">
        <v>1144</v>
      </c>
      <c r="D941" s="31" t="s">
        <v>93</v>
      </c>
      <c r="E941" s="31" t="s">
        <v>2937</v>
      </c>
      <c r="F941" s="31" t="s">
        <v>2938</v>
      </c>
      <c r="G941" s="32">
        <v>485</v>
      </c>
      <c r="H941" s="31" t="s">
        <v>94</v>
      </c>
      <c r="I941" s="32">
        <v>30.5</v>
      </c>
      <c r="J941" s="33">
        <v>15.9016393442623</v>
      </c>
      <c r="K941" s="31" t="s">
        <v>94</v>
      </c>
      <c r="L941" s="31" t="s">
        <v>95</v>
      </c>
    </row>
    <row r="942" spans="1:12" x14ac:dyDescent="0.2">
      <c r="A942" t="str">
        <f>VLOOKUP(B942,StateFIPS!A$2:B$52,2)</f>
        <v>Minnesota</v>
      </c>
      <c r="B942">
        <f t="shared" si="17"/>
        <v>27</v>
      </c>
      <c r="C942" s="31" t="s">
        <v>1805</v>
      </c>
      <c r="D942" s="31" t="s">
        <v>93</v>
      </c>
      <c r="E942" s="31" t="s">
        <v>2937</v>
      </c>
      <c r="F942" s="31" t="s">
        <v>2938</v>
      </c>
      <c r="G942" s="32">
        <v>2360</v>
      </c>
      <c r="H942" s="31" t="s">
        <v>94</v>
      </c>
      <c r="I942" s="32">
        <v>175.62</v>
      </c>
      <c r="J942" s="33">
        <v>13.4381049994306</v>
      </c>
      <c r="K942" s="31" t="s">
        <v>94</v>
      </c>
      <c r="L942" s="31" t="s">
        <v>95</v>
      </c>
    </row>
    <row r="943" spans="1:12" x14ac:dyDescent="0.2">
      <c r="A943" t="str">
        <f>VLOOKUP(B943,StateFIPS!A$2:B$52,2)</f>
        <v>Minnesota</v>
      </c>
      <c r="B943">
        <f t="shared" si="17"/>
        <v>27</v>
      </c>
      <c r="C943" s="31" t="s">
        <v>1729</v>
      </c>
      <c r="D943" s="31" t="s">
        <v>93</v>
      </c>
      <c r="E943" s="31" t="s">
        <v>2937</v>
      </c>
      <c r="F943" s="31" t="s">
        <v>2938</v>
      </c>
      <c r="G943" s="32">
        <v>5063</v>
      </c>
      <c r="H943" s="31" t="s">
        <v>94</v>
      </c>
      <c r="I943" s="32">
        <v>376</v>
      </c>
      <c r="J943" s="33">
        <v>13.465425531914899</v>
      </c>
      <c r="K943" s="31" t="s">
        <v>94</v>
      </c>
      <c r="L943" s="31" t="s">
        <v>95</v>
      </c>
    </row>
    <row r="944" spans="1:12" x14ac:dyDescent="0.2">
      <c r="A944" t="str">
        <f>VLOOKUP(B944,StateFIPS!A$2:B$52,2)</f>
        <v>California</v>
      </c>
      <c r="B944">
        <f t="shared" si="17"/>
        <v>6</v>
      </c>
      <c r="C944" s="31" t="s">
        <v>2081</v>
      </c>
      <c r="D944" s="31" t="s">
        <v>93</v>
      </c>
      <c r="E944" s="31" t="s">
        <v>2937</v>
      </c>
      <c r="F944" s="31" t="s">
        <v>2938</v>
      </c>
      <c r="G944" s="32">
        <v>10517</v>
      </c>
      <c r="H944" s="31" t="s">
        <v>94</v>
      </c>
      <c r="I944" s="32">
        <v>539</v>
      </c>
      <c r="J944" s="33">
        <v>19.512059369202198</v>
      </c>
      <c r="K944" s="31" t="s">
        <v>94</v>
      </c>
      <c r="L944" s="31" t="s">
        <v>95</v>
      </c>
    </row>
    <row r="945" spans="1:12" x14ac:dyDescent="0.2">
      <c r="A945" t="str">
        <f>VLOOKUP(B945,StateFIPS!A$2:B$52,2)</f>
        <v>California</v>
      </c>
      <c r="B945">
        <f t="shared" si="17"/>
        <v>6</v>
      </c>
      <c r="C945" s="31" t="s">
        <v>2079</v>
      </c>
      <c r="D945" s="31" t="s">
        <v>93</v>
      </c>
      <c r="E945" s="31" t="s">
        <v>2937</v>
      </c>
      <c r="F945" s="31" t="s">
        <v>2938</v>
      </c>
      <c r="G945" s="32">
        <v>1040</v>
      </c>
      <c r="H945" s="31" t="s">
        <v>94</v>
      </c>
      <c r="I945" s="32">
        <v>53</v>
      </c>
      <c r="J945" s="33">
        <v>19.622641509434001</v>
      </c>
      <c r="K945" s="31" t="s">
        <v>94</v>
      </c>
      <c r="L945" s="31" t="s">
        <v>95</v>
      </c>
    </row>
    <row r="946" spans="1:12" x14ac:dyDescent="0.2">
      <c r="A946" t="str">
        <f>VLOOKUP(B946,StateFIPS!A$2:B$52,2)</f>
        <v>Minnesota</v>
      </c>
      <c r="B946">
        <f t="shared" si="17"/>
        <v>27</v>
      </c>
      <c r="C946" s="31" t="s">
        <v>1709</v>
      </c>
      <c r="D946" s="31" t="s">
        <v>93</v>
      </c>
      <c r="E946" s="31" t="s">
        <v>2937</v>
      </c>
      <c r="F946" s="31" t="s">
        <v>2938</v>
      </c>
      <c r="G946" s="32">
        <v>9719</v>
      </c>
      <c r="H946" s="31" t="s">
        <v>94</v>
      </c>
      <c r="I946" s="32">
        <v>723</v>
      </c>
      <c r="J946" s="33">
        <v>13.4426002766252</v>
      </c>
      <c r="K946" s="31" t="s">
        <v>94</v>
      </c>
      <c r="L946" s="31" t="s">
        <v>95</v>
      </c>
    </row>
    <row r="947" spans="1:12" x14ac:dyDescent="0.2">
      <c r="A947" t="str">
        <f>VLOOKUP(B947,StateFIPS!A$2:B$52,2)</f>
        <v>California</v>
      </c>
      <c r="B947">
        <f t="shared" si="17"/>
        <v>6</v>
      </c>
      <c r="C947" s="31" t="s">
        <v>2078</v>
      </c>
      <c r="D947" s="31" t="s">
        <v>93</v>
      </c>
      <c r="E947" s="31" t="s">
        <v>2937</v>
      </c>
      <c r="F947" s="31" t="s">
        <v>2938</v>
      </c>
      <c r="G947" s="32">
        <v>3092</v>
      </c>
      <c r="H947" s="31" t="s">
        <v>94</v>
      </c>
      <c r="I947" s="32">
        <v>159</v>
      </c>
      <c r="J947" s="33">
        <v>19.4465408805031</v>
      </c>
      <c r="K947" s="31" t="s">
        <v>94</v>
      </c>
      <c r="L947" s="31" t="s">
        <v>95</v>
      </c>
    </row>
    <row r="948" spans="1:12" x14ac:dyDescent="0.2">
      <c r="A948" t="str">
        <f>VLOOKUP(B948,StateFIPS!A$2:B$52,2)</f>
        <v>California</v>
      </c>
      <c r="B948">
        <f t="shared" si="17"/>
        <v>6</v>
      </c>
      <c r="C948" s="31" t="s">
        <v>509</v>
      </c>
      <c r="D948" s="31" t="s">
        <v>93</v>
      </c>
      <c r="E948" s="31" t="s">
        <v>2937</v>
      </c>
      <c r="F948" s="31" t="s">
        <v>2938</v>
      </c>
      <c r="G948" s="32">
        <v>1057</v>
      </c>
      <c r="H948" s="31" t="s">
        <v>94</v>
      </c>
      <c r="I948" s="32">
        <v>55</v>
      </c>
      <c r="J948" s="33">
        <v>19.218181818181801</v>
      </c>
      <c r="K948" s="31" t="s">
        <v>94</v>
      </c>
      <c r="L948" s="31" t="s">
        <v>95</v>
      </c>
    </row>
    <row r="949" spans="1:12" x14ac:dyDescent="0.2">
      <c r="A949" t="str">
        <f>VLOOKUP(B949,StateFIPS!A$2:B$52,2)</f>
        <v>New Jersey</v>
      </c>
      <c r="B949">
        <f t="shared" si="17"/>
        <v>34</v>
      </c>
      <c r="C949" s="31" t="s">
        <v>1931</v>
      </c>
      <c r="D949" s="31" t="s">
        <v>93</v>
      </c>
      <c r="E949" s="31" t="s">
        <v>2937</v>
      </c>
      <c r="F949" s="31" t="s">
        <v>2938</v>
      </c>
      <c r="G949" s="32">
        <v>3588</v>
      </c>
      <c r="H949" s="31" t="s">
        <v>94</v>
      </c>
      <c r="I949" s="32">
        <v>227</v>
      </c>
      <c r="J949" s="33">
        <v>15.806167400881099</v>
      </c>
      <c r="K949" s="31" t="s">
        <v>94</v>
      </c>
      <c r="L949" s="31" t="s">
        <v>95</v>
      </c>
    </row>
    <row r="950" spans="1:12" x14ac:dyDescent="0.2">
      <c r="A950" t="str">
        <f>VLOOKUP(B950,StateFIPS!A$2:B$52,2)</f>
        <v>Minnesota</v>
      </c>
      <c r="B950">
        <f t="shared" si="17"/>
        <v>27</v>
      </c>
      <c r="C950" s="31" t="s">
        <v>1893</v>
      </c>
      <c r="D950" s="31" t="s">
        <v>93</v>
      </c>
      <c r="E950" s="31" t="s">
        <v>2937</v>
      </c>
      <c r="F950" s="31" t="s">
        <v>2938</v>
      </c>
      <c r="G950" s="32">
        <v>21008</v>
      </c>
      <c r="H950" s="31" t="s">
        <v>94</v>
      </c>
      <c r="I950" s="32">
        <v>1563</v>
      </c>
      <c r="J950" s="33">
        <v>13.4408189379399</v>
      </c>
      <c r="K950" s="31" t="s">
        <v>94</v>
      </c>
      <c r="L950" s="31" t="s">
        <v>95</v>
      </c>
    </row>
    <row r="951" spans="1:12" x14ac:dyDescent="0.2">
      <c r="A951" t="str">
        <f>VLOOKUP(B951,StateFIPS!A$2:B$52,2)</f>
        <v>New Jersey</v>
      </c>
      <c r="B951">
        <f t="shared" si="17"/>
        <v>34</v>
      </c>
      <c r="C951" s="31" t="s">
        <v>2745</v>
      </c>
      <c r="D951" s="31" t="s">
        <v>93</v>
      </c>
      <c r="E951" s="31" t="s">
        <v>2937</v>
      </c>
      <c r="F951" s="31" t="s">
        <v>2938</v>
      </c>
      <c r="G951" s="32">
        <v>38512</v>
      </c>
      <c r="H951" s="31" t="s">
        <v>94</v>
      </c>
      <c r="I951" s="32">
        <v>2428</v>
      </c>
      <c r="J951" s="33">
        <v>15.8616144975288</v>
      </c>
      <c r="K951" s="31" t="s">
        <v>94</v>
      </c>
      <c r="L951" s="31" t="s">
        <v>95</v>
      </c>
    </row>
    <row r="952" spans="1:12" x14ac:dyDescent="0.2">
      <c r="A952" t="str">
        <f>VLOOKUP(B952,StateFIPS!A$2:B$52,2)</f>
        <v>Michigan</v>
      </c>
      <c r="B952">
        <f t="shared" si="17"/>
        <v>26</v>
      </c>
      <c r="C952" s="31" t="s">
        <v>1817</v>
      </c>
      <c r="D952" s="31" t="s">
        <v>93</v>
      </c>
      <c r="E952" s="31" t="s">
        <v>2937</v>
      </c>
      <c r="F952" s="31" t="s">
        <v>2938</v>
      </c>
      <c r="G952" s="32">
        <v>13979</v>
      </c>
      <c r="H952" s="31" t="s">
        <v>94</v>
      </c>
      <c r="I952" s="32">
        <v>1010</v>
      </c>
      <c r="J952" s="33">
        <v>13.8405940594059</v>
      </c>
      <c r="K952" s="31" t="s">
        <v>94</v>
      </c>
      <c r="L952" s="31" t="s">
        <v>95</v>
      </c>
    </row>
    <row r="953" spans="1:12" x14ac:dyDescent="0.2">
      <c r="A953" t="str">
        <f>VLOOKUP(B953,StateFIPS!A$2:B$52,2)</f>
        <v>California</v>
      </c>
      <c r="B953">
        <f t="shared" si="17"/>
        <v>6</v>
      </c>
      <c r="C953" s="31" t="s">
        <v>508</v>
      </c>
      <c r="D953" s="31" t="s">
        <v>93</v>
      </c>
      <c r="E953" s="31" t="s">
        <v>2937</v>
      </c>
      <c r="F953" s="31" t="s">
        <v>2938</v>
      </c>
      <c r="G953" s="32">
        <v>373</v>
      </c>
      <c r="H953" s="31" t="s">
        <v>94</v>
      </c>
      <c r="I953" s="32">
        <v>19.68</v>
      </c>
      <c r="J953" s="33">
        <v>18.9532520325203</v>
      </c>
      <c r="K953" s="31" t="s">
        <v>94</v>
      </c>
      <c r="L953" s="31" t="s">
        <v>95</v>
      </c>
    </row>
    <row r="954" spans="1:12" x14ac:dyDescent="0.2">
      <c r="A954" t="str">
        <f>VLOOKUP(B954,StateFIPS!A$2:B$52,2)</f>
        <v>California</v>
      </c>
      <c r="B954">
        <f t="shared" si="17"/>
        <v>6</v>
      </c>
      <c r="C954" s="31" t="s">
        <v>510</v>
      </c>
      <c r="D954" s="31" t="s">
        <v>93</v>
      </c>
      <c r="E954" s="31" t="s">
        <v>2937</v>
      </c>
      <c r="F954" s="31" t="s">
        <v>2938</v>
      </c>
      <c r="G954" s="32">
        <v>2657</v>
      </c>
      <c r="H954" s="31" t="s">
        <v>94</v>
      </c>
      <c r="I954" s="32">
        <v>137</v>
      </c>
      <c r="J954" s="33">
        <v>19.394160583941598</v>
      </c>
      <c r="K954" s="31" t="s">
        <v>94</v>
      </c>
      <c r="L954" s="31" t="s">
        <v>95</v>
      </c>
    </row>
    <row r="955" spans="1:12" x14ac:dyDescent="0.2">
      <c r="A955" t="str">
        <f>VLOOKUP(B955,StateFIPS!A$2:B$52,2)</f>
        <v>Arkansas</v>
      </c>
      <c r="B955">
        <f t="shared" si="17"/>
        <v>5</v>
      </c>
      <c r="C955" s="31" t="s">
        <v>2684</v>
      </c>
      <c r="D955" s="31" t="s">
        <v>93</v>
      </c>
      <c r="E955" s="31" t="s">
        <v>2937</v>
      </c>
      <c r="F955" s="31" t="s">
        <v>2938</v>
      </c>
      <c r="G955" s="32">
        <v>21699</v>
      </c>
      <c r="H955" s="31" t="s">
        <v>94</v>
      </c>
      <c r="I955" s="32">
        <v>1001</v>
      </c>
      <c r="J955" s="33">
        <v>21.677322677322699</v>
      </c>
      <c r="K955" s="31" t="s">
        <v>94</v>
      </c>
      <c r="L955" s="31" t="s">
        <v>95</v>
      </c>
    </row>
    <row r="956" spans="1:12" x14ac:dyDescent="0.2">
      <c r="A956" t="str">
        <f>VLOOKUP(B956,StateFIPS!A$2:B$52,2)</f>
        <v>Wisconsin</v>
      </c>
      <c r="B956">
        <f t="shared" si="17"/>
        <v>55</v>
      </c>
      <c r="C956" s="31" t="s">
        <v>2607</v>
      </c>
      <c r="D956" s="31" t="s">
        <v>93</v>
      </c>
      <c r="E956" s="31" t="s">
        <v>2937</v>
      </c>
      <c r="F956" s="31" t="s">
        <v>2938</v>
      </c>
      <c r="G956" s="32">
        <v>25070</v>
      </c>
      <c r="H956" s="31" t="s">
        <v>94</v>
      </c>
      <c r="I956" s="32">
        <v>1813</v>
      </c>
      <c r="J956" s="33">
        <v>13.8279095421953</v>
      </c>
      <c r="K956" s="31" t="s">
        <v>94</v>
      </c>
      <c r="L956" s="31" t="s">
        <v>95</v>
      </c>
    </row>
    <row r="957" spans="1:12" x14ac:dyDescent="0.2">
      <c r="A957" t="str">
        <f>VLOOKUP(B957,StateFIPS!A$2:B$52,2)</f>
        <v>Wisconsin</v>
      </c>
      <c r="B957">
        <f t="shared" si="17"/>
        <v>55</v>
      </c>
      <c r="C957" s="31" t="s">
        <v>2573</v>
      </c>
      <c r="D957" s="31" t="s">
        <v>93</v>
      </c>
      <c r="E957" s="31" t="s">
        <v>2937</v>
      </c>
      <c r="F957" s="31" t="s">
        <v>2938</v>
      </c>
      <c r="G957" s="32">
        <v>15310</v>
      </c>
      <c r="H957" s="31" t="s">
        <v>94</v>
      </c>
      <c r="I957" s="32">
        <v>1107</v>
      </c>
      <c r="J957" s="33">
        <v>13.8301716350497</v>
      </c>
      <c r="K957" s="31" t="s">
        <v>94</v>
      </c>
      <c r="L957" s="31" t="s">
        <v>95</v>
      </c>
    </row>
    <row r="958" spans="1:12" x14ac:dyDescent="0.2">
      <c r="A958" t="str">
        <f>VLOOKUP(B958,StateFIPS!A$2:B$52,2)</f>
        <v>Wisconsin</v>
      </c>
      <c r="B958">
        <f t="shared" si="17"/>
        <v>55</v>
      </c>
      <c r="C958" s="31" t="s">
        <v>2575</v>
      </c>
      <c r="D958" s="31" t="s">
        <v>93</v>
      </c>
      <c r="E958" s="31" t="s">
        <v>2937</v>
      </c>
      <c r="F958" s="31" t="s">
        <v>2938</v>
      </c>
      <c r="G958" s="32">
        <v>3804</v>
      </c>
      <c r="H958" s="31" t="s">
        <v>94</v>
      </c>
      <c r="I958" s="32">
        <v>275</v>
      </c>
      <c r="J958" s="33">
        <v>13.832727272727301</v>
      </c>
      <c r="K958" s="31" t="s">
        <v>94</v>
      </c>
      <c r="L958" s="31" t="s">
        <v>95</v>
      </c>
    </row>
    <row r="959" spans="1:12" x14ac:dyDescent="0.2">
      <c r="A959" t="str">
        <f>VLOOKUP(B959,StateFIPS!A$2:B$52,2)</f>
        <v>Arkansas</v>
      </c>
      <c r="B959">
        <f t="shared" si="17"/>
        <v>5</v>
      </c>
      <c r="C959" s="31" t="s">
        <v>2691</v>
      </c>
      <c r="D959" s="31" t="s">
        <v>93</v>
      </c>
      <c r="E959" s="31" t="s">
        <v>2937</v>
      </c>
      <c r="F959" s="31" t="s">
        <v>2938</v>
      </c>
      <c r="G959" s="32">
        <v>36223</v>
      </c>
      <c r="H959" s="31" t="s">
        <v>94</v>
      </c>
      <c r="I959" s="32">
        <v>1672</v>
      </c>
      <c r="J959" s="33">
        <v>21.664473684210499</v>
      </c>
      <c r="K959" s="31" t="s">
        <v>94</v>
      </c>
      <c r="L959" s="31" t="s">
        <v>95</v>
      </c>
    </row>
    <row r="960" spans="1:12" x14ac:dyDescent="0.2">
      <c r="A960" t="str">
        <f>VLOOKUP(B960,StateFIPS!A$2:B$52,2)</f>
        <v>Arkansas</v>
      </c>
      <c r="B960">
        <f t="shared" si="17"/>
        <v>5</v>
      </c>
      <c r="C960" s="31" t="s">
        <v>518</v>
      </c>
      <c r="D960" s="31" t="s">
        <v>93</v>
      </c>
      <c r="E960" s="31" t="s">
        <v>2937</v>
      </c>
      <c r="F960" s="31" t="s">
        <v>2938</v>
      </c>
      <c r="G960" s="32">
        <v>2582</v>
      </c>
      <c r="H960" s="31" t="s">
        <v>94</v>
      </c>
      <c r="I960" s="32">
        <v>118.53</v>
      </c>
      <c r="J960" s="33">
        <v>21.783514722011301</v>
      </c>
      <c r="K960" s="31" t="s">
        <v>94</v>
      </c>
      <c r="L960" s="31" t="s">
        <v>95</v>
      </c>
    </row>
    <row r="961" spans="1:12" x14ac:dyDescent="0.2">
      <c r="A961" t="str">
        <f>VLOOKUP(B961,StateFIPS!A$2:B$52,2)</f>
        <v>Arkansas</v>
      </c>
      <c r="B961">
        <f t="shared" si="17"/>
        <v>5</v>
      </c>
      <c r="C961" s="31" t="s">
        <v>504</v>
      </c>
      <c r="D961" s="31" t="s">
        <v>93</v>
      </c>
      <c r="E961" s="31" t="s">
        <v>2937</v>
      </c>
      <c r="F961" s="31" t="s">
        <v>2938</v>
      </c>
      <c r="G961" s="32">
        <v>2039</v>
      </c>
      <c r="H961" s="31" t="s">
        <v>94</v>
      </c>
      <c r="I961" s="32">
        <v>94.42</v>
      </c>
      <c r="J961" s="33">
        <v>21.595001059097601</v>
      </c>
      <c r="K961" s="31" t="s">
        <v>94</v>
      </c>
      <c r="L961" s="31" t="s">
        <v>95</v>
      </c>
    </row>
    <row r="962" spans="1:12" x14ac:dyDescent="0.2">
      <c r="A962" t="str">
        <f>VLOOKUP(B962,StateFIPS!A$2:B$52,2)</f>
        <v>Wisconsin</v>
      </c>
      <c r="B962">
        <f t="shared" si="17"/>
        <v>55</v>
      </c>
      <c r="C962" s="31" t="s">
        <v>2531</v>
      </c>
      <c r="D962" s="31" t="s">
        <v>93</v>
      </c>
      <c r="E962" s="31" t="s">
        <v>2937</v>
      </c>
      <c r="F962" s="31" t="s">
        <v>2938</v>
      </c>
      <c r="G962" s="32">
        <v>14095</v>
      </c>
      <c r="H962" s="31" t="s">
        <v>94</v>
      </c>
      <c r="I962" s="32">
        <v>1019</v>
      </c>
      <c r="J962" s="33">
        <v>13.8321884200196</v>
      </c>
      <c r="K962" s="31" t="s">
        <v>94</v>
      </c>
      <c r="L962" s="31" t="s">
        <v>95</v>
      </c>
    </row>
    <row r="963" spans="1:12" x14ac:dyDescent="0.2">
      <c r="A963" t="str">
        <f>VLOOKUP(B963,StateFIPS!A$2:B$52,2)</f>
        <v>Wisconsin</v>
      </c>
      <c r="B963">
        <f t="shared" ref="B963:B1026" si="18">VALUE(LEFT(C963,2))</f>
        <v>55</v>
      </c>
      <c r="C963" s="31" t="s">
        <v>2541</v>
      </c>
      <c r="D963" s="31" t="s">
        <v>93</v>
      </c>
      <c r="E963" s="31" t="s">
        <v>2937</v>
      </c>
      <c r="F963" s="31" t="s">
        <v>2938</v>
      </c>
      <c r="G963" s="32">
        <v>4464</v>
      </c>
      <c r="H963" s="31" t="s">
        <v>94</v>
      </c>
      <c r="I963" s="32">
        <v>323</v>
      </c>
      <c r="J963" s="33">
        <v>13.8204334365325</v>
      </c>
      <c r="K963" s="31" t="s">
        <v>94</v>
      </c>
      <c r="L963" s="31" t="s">
        <v>95</v>
      </c>
    </row>
    <row r="964" spans="1:12" x14ac:dyDescent="0.2">
      <c r="A964" t="str">
        <f>VLOOKUP(B964,StateFIPS!A$2:B$52,2)</f>
        <v>Wisconsin</v>
      </c>
      <c r="B964">
        <f t="shared" si="18"/>
        <v>55</v>
      </c>
      <c r="C964" s="31" t="s">
        <v>2623</v>
      </c>
      <c r="D964" s="31" t="s">
        <v>93</v>
      </c>
      <c r="E964" s="31" t="s">
        <v>2937</v>
      </c>
      <c r="F964" s="31" t="s">
        <v>2938</v>
      </c>
      <c r="G964" s="32">
        <v>4509</v>
      </c>
      <c r="H964" s="31" t="s">
        <v>94</v>
      </c>
      <c r="I964" s="32">
        <v>326</v>
      </c>
      <c r="J964" s="33">
        <v>13.831288343558301</v>
      </c>
      <c r="K964" s="31" t="s">
        <v>94</v>
      </c>
      <c r="L964" s="31" t="s">
        <v>95</v>
      </c>
    </row>
    <row r="965" spans="1:12" x14ac:dyDescent="0.2">
      <c r="A965" t="str">
        <f>VLOOKUP(B965,StateFIPS!A$2:B$52,2)</f>
        <v>Arkansas</v>
      </c>
      <c r="B965">
        <f t="shared" si="18"/>
        <v>5</v>
      </c>
      <c r="C965" s="31" t="s">
        <v>503</v>
      </c>
      <c r="D965" s="31" t="s">
        <v>93</v>
      </c>
      <c r="E965" s="31" t="s">
        <v>2937</v>
      </c>
      <c r="F965" s="31" t="s">
        <v>2938</v>
      </c>
      <c r="G965" s="32">
        <v>8567</v>
      </c>
      <c r="H965" s="31" t="s">
        <v>94</v>
      </c>
      <c r="I965" s="32">
        <v>395</v>
      </c>
      <c r="J965" s="33">
        <v>21.688607594936698</v>
      </c>
      <c r="K965" s="31" t="s">
        <v>94</v>
      </c>
      <c r="L965" s="31" t="s">
        <v>95</v>
      </c>
    </row>
    <row r="966" spans="1:12" x14ac:dyDescent="0.2">
      <c r="A966" t="str">
        <f>VLOOKUP(B966,StateFIPS!A$2:B$52,2)</f>
        <v>Wyoming</v>
      </c>
      <c r="B966">
        <f t="shared" si="18"/>
        <v>56</v>
      </c>
      <c r="C966" s="31" t="s">
        <v>3083</v>
      </c>
      <c r="D966" s="31" t="s">
        <v>93</v>
      </c>
      <c r="E966" s="31" t="s">
        <v>2937</v>
      </c>
      <c r="F966" s="31" t="s">
        <v>2938</v>
      </c>
      <c r="G966" s="32">
        <v>1144.29</v>
      </c>
      <c r="H966" s="31" t="s">
        <v>94</v>
      </c>
      <c r="I966" s="32">
        <v>79.06</v>
      </c>
      <c r="J966" s="33">
        <v>14.473690867695399</v>
      </c>
      <c r="K966" s="31" t="s">
        <v>94</v>
      </c>
      <c r="L966" s="31" t="s">
        <v>95</v>
      </c>
    </row>
    <row r="967" spans="1:12" x14ac:dyDescent="0.2">
      <c r="A967" t="str">
        <f>VLOOKUP(B967,StateFIPS!A$2:B$52,2)</f>
        <v>New Jersey</v>
      </c>
      <c r="B967">
        <f t="shared" si="18"/>
        <v>34</v>
      </c>
      <c r="C967" s="31" t="s">
        <v>2746</v>
      </c>
      <c r="D967" s="31" t="s">
        <v>93</v>
      </c>
      <c r="E967" s="31" t="s">
        <v>2937</v>
      </c>
      <c r="F967" s="31" t="s">
        <v>2938</v>
      </c>
      <c r="G967" s="32">
        <v>7736</v>
      </c>
      <c r="H967" s="31" t="s">
        <v>94</v>
      </c>
      <c r="I967" s="32">
        <v>488</v>
      </c>
      <c r="J967" s="33">
        <v>15.8524590163934</v>
      </c>
      <c r="K967" s="31" t="s">
        <v>94</v>
      </c>
      <c r="L967" s="31" t="s">
        <v>95</v>
      </c>
    </row>
    <row r="968" spans="1:12" x14ac:dyDescent="0.2">
      <c r="A968" t="str">
        <f>VLOOKUP(B968,StateFIPS!A$2:B$52,2)</f>
        <v>Minnesota</v>
      </c>
      <c r="B968">
        <f t="shared" si="18"/>
        <v>27</v>
      </c>
      <c r="C968" s="31" t="s">
        <v>468</v>
      </c>
      <c r="D968" s="31" t="s">
        <v>93</v>
      </c>
      <c r="E968" s="31" t="s">
        <v>2937</v>
      </c>
      <c r="F968" s="31" t="s">
        <v>2938</v>
      </c>
      <c r="G968" s="32">
        <v>16007</v>
      </c>
      <c r="H968" s="31" t="s">
        <v>94</v>
      </c>
      <c r="I968" s="32">
        <v>1190</v>
      </c>
      <c r="J968" s="33">
        <v>13.4512605042017</v>
      </c>
      <c r="K968" s="31" t="s">
        <v>94</v>
      </c>
      <c r="L968" s="31" t="s">
        <v>95</v>
      </c>
    </row>
    <row r="969" spans="1:12" x14ac:dyDescent="0.2">
      <c r="A969" t="str">
        <f>VLOOKUP(B969,StateFIPS!A$2:B$52,2)</f>
        <v>Georgia</v>
      </c>
      <c r="B969">
        <f t="shared" si="18"/>
        <v>13</v>
      </c>
      <c r="C969" s="31" t="s">
        <v>3084</v>
      </c>
      <c r="D969" s="31" t="s">
        <v>93</v>
      </c>
      <c r="E969" s="31" t="s">
        <v>2937</v>
      </c>
      <c r="F969" s="31" t="s">
        <v>2938</v>
      </c>
      <c r="G969" s="32">
        <v>19824</v>
      </c>
      <c r="H969" s="31" t="s">
        <v>94</v>
      </c>
      <c r="I969" s="32">
        <v>985</v>
      </c>
      <c r="J969" s="33">
        <v>20.125888324873099</v>
      </c>
      <c r="K969" s="31" t="s">
        <v>94</v>
      </c>
      <c r="L969" s="31" t="s">
        <v>95</v>
      </c>
    </row>
    <row r="970" spans="1:12" x14ac:dyDescent="0.2">
      <c r="A970" t="str">
        <f>VLOOKUP(B970,StateFIPS!A$2:B$52,2)</f>
        <v>California</v>
      </c>
      <c r="B970">
        <f t="shared" si="18"/>
        <v>6</v>
      </c>
      <c r="C970" s="31" t="s">
        <v>2044</v>
      </c>
      <c r="D970" s="31" t="s">
        <v>93</v>
      </c>
      <c r="E970" s="31" t="s">
        <v>2937</v>
      </c>
      <c r="F970" s="31" t="s">
        <v>2938</v>
      </c>
      <c r="G970" s="32">
        <v>1274</v>
      </c>
      <c r="H970" s="31" t="s">
        <v>94</v>
      </c>
      <c r="I970" s="32">
        <v>65</v>
      </c>
      <c r="J970" s="33">
        <v>19.600000000000001</v>
      </c>
      <c r="K970" s="31" t="s">
        <v>94</v>
      </c>
      <c r="L970" s="31" t="s">
        <v>95</v>
      </c>
    </row>
    <row r="971" spans="1:12" x14ac:dyDescent="0.2">
      <c r="A971" t="str">
        <f>VLOOKUP(B971,StateFIPS!A$2:B$52,2)</f>
        <v>New Jersey</v>
      </c>
      <c r="B971">
        <f t="shared" si="18"/>
        <v>34</v>
      </c>
      <c r="C971" s="31" t="s">
        <v>1142</v>
      </c>
      <c r="D971" s="31" t="s">
        <v>93</v>
      </c>
      <c r="E971" s="31" t="s">
        <v>2937</v>
      </c>
      <c r="F971" s="31" t="s">
        <v>2938</v>
      </c>
      <c r="G971" s="32">
        <v>2869</v>
      </c>
      <c r="H971" s="31" t="s">
        <v>94</v>
      </c>
      <c r="I971" s="32">
        <v>181</v>
      </c>
      <c r="J971" s="33">
        <v>15.850828729281799</v>
      </c>
      <c r="K971" s="31" t="s">
        <v>94</v>
      </c>
      <c r="L971" s="31" t="s">
        <v>95</v>
      </c>
    </row>
    <row r="972" spans="1:12" x14ac:dyDescent="0.2">
      <c r="A972" t="str">
        <f>VLOOKUP(B972,StateFIPS!A$2:B$52,2)</f>
        <v>New Jersey</v>
      </c>
      <c r="B972">
        <f t="shared" si="18"/>
        <v>34</v>
      </c>
      <c r="C972" s="31" t="s">
        <v>1141</v>
      </c>
      <c r="D972" s="31" t="s">
        <v>93</v>
      </c>
      <c r="E972" s="31" t="s">
        <v>2937</v>
      </c>
      <c r="F972" s="31" t="s">
        <v>2938</v>
      </c>
      <c r="G972" s="32">
        <v>38512</v>
      </c>
      <c r="H972" s="31" t="s">
        <v>94</v>
      </c>
      <c r="I972" s="32">
        <v>2428</v>
      </c>
      <c r="J972" s="33">
        <v>15.8616144975288</v>
      </c>
      <c r="K972" s="31" t="s">
        <v>94</v>
      </c>
      <c r="L972" s="31" t="s">
        <v>95</v>
      </c>
    </row>
    <row r="973" spans="1:12" x14ac:dyDescent="0.2">
      <c r="A973" t="str">
        <f>VLOOKUP(B973,StateFIPS!A$2:B$52,2)</f>
        <v>California</v>
      </c>
      <c r="B973">
        <f t="shared" si="18"/>
        <v>6</v>
      </c>
      <c r="C973" s="31" t="s">
        <v>2043</v>
      </c>
      <c r="D973" s="31" t="s">
        <v>93</v>
      </c>
      <c r="E973" s="31" t="s">
        <v>2937</v>
      </c>
      <c r="F973" s="31" t="s">
        <v>2938</v>
      </c>
      <c r="G973" s="32">
        <v>3976</v>
      </c>
      <c r="H973" s="31" t="s">
        <v>94</v>
      </c>
      <c r="I973" s="32">
        <v>204</v>
      </c>
      <c r="J973" s="33">
        <v>19.490196078431399</v>
      </c>
      <c r="K973" s="31" t="s">
        <v>94</v>
      </c>
      <c r="L973" s="31" t="s">
        <v>95</v>
      </c>
    </row>
    <row r="974" spans="1:12" x14ac:dyDescent="0.2">
      <c r="A974" t="str">
        <f>VLOOKUP(B974,StateFIPS!A$2:B$52,2)</f>
        <v>California</v>
      </c>
      <c r="B974">
        <f t="shared" si="18"/>
        <v>6</v>
      </c>
      <c r="C974" s="31" t="s">
        <v>2040</v>
      </c>
      <c r="D974" s="31" t="s">
        <v>93</v>
      </c>
      <c r="E974" s="31" t="s">
        <v>2937</v>
      </c>
      <c r="F974" s="31" t="s">
        <v>2938</v>
      </c>
      <c r="G974" s="32">
        <v>22368</v>
      </c>
      <c r="H974" s="31" t="s">
        <v>94</v>
      </c>
      <c r="I974" s="32">
        <v>1148</v>
      </c>
      <c r="J974" s="33">
        <v>19.484320557491301</v>
      </c>
      <c r="K974" s="31" t="s">
        <v>94</v>
      </c>
      <c r="L974" s="31" t="s">
        <v>95</v>
      </c>
    </row>
    <row r="975" spans="1:12" x14ac:dyDescent="0.2">
      <c r="A975" t="str">
        <f>VLOOKUP(B975,StateFIPS!A$2:B$52,2)</f>
        <v>California</v>
      </c>
      <c r="B975">
        <f t="shared" si="18"/>
        <v>6</v>
      </c>
      <c r="C975" s="31" t="s">
        <v>512</v>
      </c>
      <c r="D975" s="31" t="s">
        <v>93</v>
      </c>
      <c r="E975" s="31" t="s">
        <v>2937</v>
      </c>
      <c r="F975" s="31" t="s">
        <v>2938</v>
      </c>
      <c r="G975" s="32">
        <v>4644</v>
      </c>
      <c r="H975" s="31" t="s">
        <v>94</v>
      </c>
      <c r="I975" s="32">
        <v>238</v>
      </c>
      <c r="J975" s="33">
        <v>19.512605042016801</v>
      </c>
      <c r="K975" s="31" t="s">
        <v>94</v>
      </c>
      <c r="L975" s="31" t="s">
        <v>95</v>
      </c>
    </row>
    <row r="976" spans="1:12" x14ac:dyDescent="0.2">
      <c r="A976" t="str">
        <f>VLOOKUP(B976,StateFIPS!A$2:B$52,2)</f>
        <v>California</v>
      </c>
      <c r="B976">
        <f t="shared" si="18"/>
        <v>6</v>
      </c>
      <c r="C976" s="31" t="s">
        <v>511</v>
      </c>
      <c r="D976" s="31" t="s">
        <v>93</v>
      </c>
      <c r="E976" s="31" t="s">
        <v>2937</v>
      </c>
      <c r="F976" s="31" t="s">
        <v>2938</v>
      </c>
      <c r="G976" s="32">
        <v>1428</v>
      </c>
      <c r="H976" s="31" t="s">
        <v>94</v>
      </c>
      <c r="I976" s="32">
        <v>74</v>
      </c>
      <c r="J976" s="33">
        <v>19.297297297297298</v>
      </c>
      <c r="K976" s="31" t="s">
        <v>94</v>
      </c>
      <c r="L976" s="31" t="s">
        <v>95</v>
      </c>
    </row>
    <row r="977" spans="1:12" x14ac:dyDescent="0.2">
      <c r="A977" t="str">
        <f>VLOOKUP(B977,StateFIPS!A$2:B$52,2)</f>
        <v>California</v>
      </c>
      <c r="B977">
        <f t="shared" si="18"/>
        <v>6</v>
      </c>
      <c r="C977" s="31" t="s">
        <v>2039</v>
      </c>
      <c r="D977" s="31" t="s">
        <v>93</v>
      </c>
      <c r="E977" s="31" t="s">
        <v>2937</v>
      </c>
      <c r="F977" s="31" t="s">
        <v>2938</v>
      </c>
      <c r="G977" s="32">
        <v>10517</v>
      </c>
      <c r="H977" s="31" t="s">
        <v>94</v>
      </c>
      <c r="I977" s="32">
        <v>539</v>
      </c>
      <c r="J977" s="33">
        <v>19.512059369202198</v>
      </c>
      <c r="K977" s="31" t="s">
        <v>94</v>
      </c>
      <c r="L977" s="31" t="s">
        <v>95</v>
      </c>
    </row>
    <row r="978" spans="1:12" x14ac:dyDescent="0.2">
      <c r="A978" t="str">
        <f>VLOOKUP(B978,StateFIPS!A$2:B$52,2)</f>
        <v>California</v>
      </c>
      <c r="B978">
        <f t="shared" si="18"/>
        <v>6</v>
      </c>
      <c r="C978" s="31" t="s">
        <v>2037</v>
      </c>
      <c r="D978" s="31" t="s">
        <v>93</v>
      </c>
      <c r="E978" s="31" t="s">
        <v>2937</v>
      </c>
      <c r="F978" s="31" t="s">
        <v>2938</v>
      </c>
      <c r="G978" s="32">
        <v>20830</v>
      </c>
      <c r="H978" s="31" t="s">
        <v>94</v>
      </c>
      <c r="I978" s="32">
        <v>1068</v>
      </c>
      <c r="J978" s="33">
        <v>19.503745318352099</v>
      </c>
      <c r="K978" s="31" t="s">
        <v>94</v>
      </c>
      <c r="L978" s="31" t="s">
        <v>95</v>
      </c>
    </row>
    <row r="979" spans="1:12" x14ac:dyDescent="0.2">
      <c r="A979" t="str">
        <f>VLOOKUP(B979,StateFIPS!A$2:B$52,2)</f>
        <v>Wisconsin</v>
      </c>
      <c r="B979">
        <f t="shared" si="18"/>
        <v>55</v>
      </c>
      <c r="C979" s="31" t="s">
        <v>2543</v>
      </c>
      <c r="D979" s="31" t="s">
        <v>93</v>
      </c>
      <c r="E979" s="31" t="s">
        <v>2937</v>
      </c>
      <c r="F979" s="31" t="s">
        <v>2938</v>
      </c>
      <c r="G979" s="32">
        <v>22931</v>
      </c>
      <c r="H979" s="31" t="s">
        <v>94</v>
      </c>
      <c r="I979" s="32">
        <v>1658</v>
      </c>
      <c r="J979" s="33">
        <v>13.8305186972256</v>
      </c>
      <c r="K979" s="31" t="s">
        <v>94</v>
      </c>
      <c r="L979" s="31" t="s">
        <v>95</v>
      </c>
    </row>
    <row r="980" spans="1:12" x14ac:dyDescent="0.2">
      <c r="A980" t="str">
        <f>VLOOKUP(B980,StateFIPS!A$2:B$52,2)</f>
        <v>Minnesota</v>
      </c>
      <c r="B980">
        <f t="shared" si="18"/>
        <v>27</v>
      </c>
      <c r="C980" s="31" t="s">
        <v>1811</v>
      </c>
      <c r="D980" s="31" t="s">
        <v>93</v>
      </c>
      <c r="E980" s="31" t="s">
        <v>2937</v>
      </c>
      <c r="F980" s="31" t="s">
        <v>2938</v>
      </c>
      <c r="G980" s="32">
        <v>2547</v>
      </c>
      <c r="H980" s="31" t="s">
        <v>94</v>
      </c>
      <c r="I980" s="32">
        <v>189.67</v>
      </c>
      <c r="J980" s="33">
        <v>13.428586492328799</v>
      </c>
      <c r="K980" s="31" t="s">
        <v>94</v>
      </c>
      <c r="L980" s="31" t="s">
        <v>95</v>
      </c>
    </row>
    <row r="981" spans="1:12" x14ac:dyDescent="0.2">
      <c r="A981" t="str">
        <f>VLOOKUP(B981,StateFIPS!A$2:B$52,2)</f>
        <v>Minnesota</v>
      </c>
      <c r="B981">
        <f t="shared" si="18"/>
        <v>27</v>
      </c>
      <c r="C981" s="31" t="s">
        <v>469</v>
      </c>
      <c r="D981" s="31" t="s">
        <v>93</v>
      </c>
      <c r="E981" s="31" t="s">
        <v>2937</v>
      </c>
      <c r="F981" s="31" t="s">
        <v>2938</v>
      </c>
      <c r="G981" s="32">
        <v>16007</v>
      </c>
      <c r="H981" s="31" t="s">
        <v>94</v>
      </c>
      <c r="I981" s="32">
        <v>1190</v>
      </c>
      <c r="J981" s="33">
        <v>13.4512605042017</v>
      </c>
      <c r="K981" s="31" t="s">
        <v>94</v>
      </c>
      <c r="L981" s="31" t="s">
        <v>95</v>
      </c>
    </row>
    <row r="982" spans="1:12" x14ac:dyDescent="0.2">
      <c r="A982" t="str">
        <f>VLOOKUP(B982,StateFIPS!A$2:B$52,2)</f>
        <v>New Jersey</v>
      </c>
      <c r="B982">
        <f t="shared" si="18"/>
        <v>34</v>
      </c>
      <c r="C982" s="31" t="s">
        <v>1143</v>
      </c>
      <c r="D982" s="31" t="s">
        <v>93</v>
      </c>
      <c r="E982" s="31" t="s">
        <v>2937</v>
      </c>
      <c r="F982" s="31" t="s">
        <v>2938</v>
      </c>
      <c r="G982" s="32">
        <v>967</v>
      </c>
      <c r="H982" s="31" t="s">
        <v>94</v>
      </c>
      <c r="I982" s="32">
        <v>61</v>
      </c>
      <c r="J982" s="33">
        <v>15.8524590163934</v>
      </c>
      <c r="K982" s="31" t="s">
        <v>94</v>
      </c>
      <c r="L982" s="31" t="s">
        <v>95</v>
      </c>
    </row>
    <row r="983" spans="1:12" x14ac:dyDescent="0.2">
      <c r="A983" t="str">
        <f>VLOOKUP(B983,StateFIPS!A$2:B$52,2)</f>
        <v>New Jersey</v>
      </c>
      <c r="B983">
        <f t="shared" si="18"/>
        <v>34</v>
      </c>
      <c r="C983" s="31" t="s">
        <v>1140</v>
      </c>
      <c r="D983" s="31" t="s">
        <v>93</v>
      </c>
      <c r="E983" s="31" t="s">
        <v>2937</v>
      </c>
      <c r="F983" s="31" t="s">
        <v>2938</v>
      </c>
      <c r="G983" s="32">
        <v>20714</v>
      </c>
      <c r="H983" s="31" t="s">
        <v>94</v>
      </c>
      <c r="I983" s="32">
        <v>1306</v>
      </c>
      <c r="J983" s="33">
        <v>15.860643185298599</v>
      </c>
      <c r="K983" s="31" t="s">
        <v>94</v>
      </c>
      <c r="L983" s="31" t="s">
        <v>95</v>
      </c>
    </row>
    <row r="984" spans="1:12" x14ac:dyDescent="0.2">
      <c r="A984" t="str">
        <f>VLOOKUP(B984,StateFIPS!A$2:B$52,2)</f>
        <v>New Jersey</v>
      </c>
      <c r="B984">
        <f t="shared" si="18"/>
        <v>34</v>
      </c>
      <c r="C984" s="31" t="s">
        <v>1139</v>
      </c>
      <c r="D984" s="31" t="s">
        <v>93</v>
      </c>
      <c r="E984" s="31" t="s">
        <v>2937</v>
      </c>
      <c r="F984" s="31" t="s">
        <v>2938</v>
      </c>
      <c r="G984" s="32">
        <v>38512</v>
      </c>
      <c r="H984" s="31" t="s">
        <v>94</v>
      </c>
      <c r="I984" s="32">
        <v>2428</v>
      </c>
      <c r="J984" s="33">
        <v>15.8616144975288</v>
      </c>
      <c r="K984" s="31" t="s">
        <v>94</v>
      </c>
      <c r="L984" s="31" t="s">
        <v>95</v>
      </c>
    </row>
    <row r="985" spans="1:12" x14ac:dyDescent="0.2">
      <c r="A985" t="str">
        <f>VLOOKUP(B985,StateFIPS!A$2:B$52,2)</f>
        <v>California</v>
      </c>
      <c r="B985">
        <f t="shared" si="18"/>
        <v>6</v>
      </c>
      <c r="C985" s="31" t="s">
        <v>3085</v>
      </c>
      <c r="D985" s="31" t="s">
        <v>93</v>
      </c>
      <c r="E985" s="31" t="s">
        <v>2937</v>
      </c>
      <c r="F985" s="31" t="s">
        <v>2938</v>
      </c>
      <c r="G985" s="32">
        <v>10517</v>
      </c>
      <c r="H985" s="31" t="s">
        <v>94</v>
      </c>
      <c r="I985" s="32">
        <v>539</v>
      </c>
      <c r="J985" s="33">
        <v>19.512059369202198</v>
      </c>
      <c r="K985" s="31" t="s">
        <v>94</v>
      </c>
      <c r="L985" s="31" t="s">
        <v>95</v>
      </c>
    </row>
    <row r="986" spans="1:12" x14ac:dyDescent="0.2">
      <c r="A986" t="str">
        <f>VLOOKUP(B986,StateFIPS!A$2:B$52,2)</f>
        <v>Michigan</v>
      </c>
      <c r="B986">
        <f t="shared" si="18"/>
        <v>26</v>
      </c>
      <c r="C986" s="31" t="s">
        <v>1772</v>
      </c>
      <c r="D986" s="31" t="s">
        <v>93</v>
      </c>
      <c r="E986" s="31" t="s">
        <v>2937</v>
      </c>
      <c r="F986" s="31" t="s">
        <v>2938</v>
      </c>
      <c r="G986" s="32">
        <v>29278</v>
      </c>
      <c r="H986" s="31" t="s">
        <v>94</v>
      </c>
      <c r="I986" s="32">
        <v>2116</v>
      </c>
      <c r="J986" s="33">
        <v>13.8364839319471</v>
      </c>
      <c r="K986" s="31" t="s">
        <v>94</v>
      </c>
      <c r="L986" s="31" t="s">
        <v>95</v>
      </c>
    </row>
    <row r="987" spans="1:12" x14ac:dyDescent="0.2">
      <c r="A987" t="str">
        <f>VLOOKUP(B987,StateFIPS!A$2:B$52,2)</f>
        <v>New Jersey</v>
      </c>
      <c r="B987">
        <f t="shared" si="18"/>
        <v>34</v>
      </c>
      <c r="C987" s="31" t="s">
        <v>2750</v>
      </c>
      <c r="D987" s="31" t="s">
        <v>93</v>
      </c>
      <c r="E987" s="31" t="s">
        <v>2937</v>
      </c>
      <c r="F987" s="31" t="s">
        <v>2938</v>
      </c>
      <c r="G987" s="32">
        <v>38512</v>
      </c>
      <c r="H987" s="31" t="s">
        <v>94</v>
      </c>
      <c r="I987" s="32">
        <v>2428</v>
      </c>
      <c r="J987" s="33">
        <v>15.8616144975288</v>
      </c>
      <c r="K987" s="31" t="s">
        <v>94</v>
      </c>
      <c r="L987" s="31" t="s">
        <v>95</v>
      </c>
    </row>
    <row r="988" spans="1:12" x14ac:dyDescent="0.2">
      <c r="A988" t="str">
        <f>VLOOKUP(B988,StateFIPS!A$2:B$52,2)</f>
        <v>New Jersey</v>
      </c>
      <c r="B988">
        <f t="shared" si="18"/>
        <v>34</v>
      </c>
      <c r="C988" s="31" t="s">
        <v>1138</v>
      </c>
      <c r="D988" s="31" t="s">
        <v>93</v>
      </c>
      <c r="E988" s="31" t="s">
        <v>2937</v>
      </c>
      <c r="F988" s="31" t="s">
        <v>2938</v>
      </c>
      <c r="G988" s="32">
        <v>38512</v>
      </c>
      <c r="H988" s="31" t="s">
        <v>94</v>
      </c>
      <c r="I988" s="32">
        <v>2428</v>
      </c>
      <c r="J988" s="33">
        <v>15.8616144975288</v>
      </c>
      <c r="K988" s="31" t="s">
        <v>94</v>
      </c>
      <c r="L988" s="31" t="s">
        <v>95</v>
      </c>
    </row>
    <row r="989" spans="1:12" x14ac:dyDescent="0.2">
      <c r="A989" t="str">
        <f>VLOOKUP(B989,StateFIPS!A$2:B$52,2)</f>
        <v>California</v>
      </c>
      <c r="B989">
        <f t="shared" si="18"/>
        <v>6</v>
      </c>
      <c r="C989" s="31" t="s">
        <v>2035</v>
      </c>
      <c r="D989" s="31" t="s">
        <v>93</v>
      </c>
      <c r="E989" s="31" t="s">
        <v>2937</v>
      </c>
      <c r="F989" s="31" t="s">
        <v>2938</v>
      </c>
      <c r="G989" s="32">
        <v>1507</v>
      </c>
      <c r="H989" s="31" t="s">
        <v>94</v>
      </c>
      <c r="I989" s="32">
        <v>78</v>
      </c>
      <c r="J989" s="33">
        <v>19.3205128205128</v>
      </c>
      <c r="K989" s="31" t="s">
        <v>94</v>
      </c>
      <c r="L989" s="31" t="s">
        <v>95</v>
      </c>
    </row>
    <row r="990" spans="1:12" x14ac:dyDescent="0.2">
      <c r="A990" t="str">
        <f>VLOOKUP(B990,StateFIPS!A$2:B$52,2)</f>
        <v>California</v>
      </c>
      <c r="B990">
        <f t="shared" si="18"/>
        <v>6</v>
      </c>
      <c r="C990" s="31" t="s">
        <v>2072</v>
      </c>
      <c r="D990" s="31" t="s">
        <v>93</v>
      </c>
      <c r="E990" s="31" t="s">
        <v>2937</v>
      </c>
      <c r="F990" s="31" t="s">
        <v>2938</v>
      </c>
      <c r="G990" s="32">
        <v>9802</v>
      </c>
      <c r="H990" s="31" t="s">
        <v>94</v>
      </c>
      <c r="I990" s="32">
        <v>502</v>
      </c>
      <c r="J990" s="33">
        <v>19.525896414342601</v>
      </c>
      <c r="K990" s="31" t="s">
        <v>94</v>
      </c>
      <c r="L990" s="31" t="s">
        <v>95</v>
      </c>
    </row>
    <row r="991" spans="1:12" x14ac:dyDescent="0.2">
      <c r="A991" t="str">
        <f>VLOOKUP(B991,StateFIPS!A$2:B$52,2)</f>
        <v>California</v>
      </c>
      <c r="B991">
        <f t="shared" si="18"/>
        <v>6</v>
      </c>
      <c r="C991" s="31" t="s">
        <v>2084</v>
      </c>
      <c r="D991" s="31" t="s">
        <v>93</v>
      </c>
      <c r="E991" s="31" t="s">
        <v>2937</v>
      </c>
      <c r="F991" s="31" t="s">
        <v>2938</v>
      </c>
      <c r="G991" s="32">
        <v>24371</v>
      </c>
      <c r="H991" s="31" t="s">
        <v>94</v>
      </c>
      <c r="I991" s="32">
        <v>1250</v>
      </c>
      <c r="J991" s="33">
        <v>19.4968</v>
      </c>
      <c r="K991" s="31" t="s">
        <v>94</v>
      </c>
      <c r="L991" s="31" t="s">
        <v>95</v>
      </c>
    </row>
    <row r="992" spans="1:12" x14ac:dyDescent="0.2">
      <c r="A992" t="str">
        <f>VLOOKUP(B992,StateFIPS!A$2:B$52,2)</f>
        <v>Michigan</v>
      </c>
      <c r="B992">
        <f t="shared" si="18"/>
        <v>26</v>
      </c>
      <c r="C992" s="31" t="s">
        <v>450</v>
      </c>
      <c r="D992" s="31" t="s">
        <v>93</v>
      </c>
      <c r="E992" s="31" t="s">
        <v>2937</v>
      </c>
      <c r="F992" s="31" t="s">
        <v>2938</v>
      </c>
      <c r="G992" s="32">
        <v>13979</v>
      </c>
      <c r="H992" s="31" t="s">
        <v>94</v>
      </c>
      <c r="I992" s="32">
        <v>1010</v>
      </c>
      <c r="J992" s="33">
        <v>13.8405940594059</v>
      </c>
      <c r="K992" s="31" t="s">
        <v>94</v>
      </c>
      <c r="L992" s="31" t="s">
        <v>95</v>
      </c>
    </row>
    <row r="993" spans="1:12" x14ac:dyDescent="0.2">
      <c r="A993" t="str">
        <f>VLOOKUP(B993,StateFIPS!A$2:B$52,2)</f>
        <v>New Jersey</v>
      </c>
      <c r="B993">
        <f t="shared" si="18"/>
        <v>34</v>
      </c>
      <c r="C993" s="31" t="s">
        <v>1137</v>
      </c>
      <c r="D993" s="31" t="s">
        <v>93</v>
      </c>
      <c r="E993" s="31" t="s">
        <v>2937</v>
      </c>
      <c r="F993" s="31" t="s">
        <v>2938</v>
      </c>
      <c r="G993" s="32">
        <v>9498</v>
      </c>
      <c r="H993" s="31" t="s">
        <v>94</v>
      </c>
      <c r="I993" s="32">
        <v>599</v>
      </c>
      <c r="J993" s="33">
        <v>15.8564273789649</v>
      </c>
      <c r="K993" s="31" t="s">
        <v>94</v>
      </c>
      <c r="L993" s="31" t="s">
        <v>95</v>
      </c>
    </row>
    <row r="994" spans="1:12" x14ac:dyDescent="0.2">
      <c r="A994" t="str">
        <f>VLOOKUP(B994,StateFIPS!A$2:B$52,2)</f>
        <v>New Jersey</v>
      </c>
      <c r="B994">
        <f t="shared" si="18"/>
        <v>34</v>
      </c>
      <c r="C994" s="31" t="s">
        <v>2752</v>
      </c>
      <c r="D994" s="31" t="s">
        <v>93</v>
      </c>
      <c r="E994" s="31" t="s">
        <v>2937</v>
      </c>
      <c r="F994" s="31" t="s">
        <v>2938</v>
      </c>
      <c r="G994" s="32">
        <v>4898</v>
      </c>
      <c r="H994" s="31" t="s">
        <v>94</v>
      </c>
      <c r="I994" s="32">
        <v>309</v>
      </c>
      <c r="J994" s="33">
        <v>15.8511326860841</v>
      </c>
      <c r="K994" s="31" t="s">
        <v>94</v>
      </c>
      <c r="L994" s="31" t="s">
        <v>95</v>
      </c>
    </row>
    <row r="995" spans="1:12" x14ac:dyDescent="0.2">
      <c r="A995" t="str">
        <f>VLOOKUP(B995,StateFIPS!A$2:B$52,2)</f>
        <v>Wisconsin</v>
      </c>
      <c r="B995">
        <f t="shared" si="18"/>
        <v>55</v>
      </c>
      <c r="C995" s="31" t="s">
        <v>2548</v>
      </c>
      <c r="D995" s="31" t="s">
        <v>93</v>
      </c>
      <c r="E995" s="31" t="s">
        <v>2937</v>
      </c>
      <c r="F995" s="31" t="s">
        <v>2938</v>
      </c>
      <c r="G995" s="32">
        <v>26712</v>
      </c>
      <c r="H995" s="31" t="s">
        <v>94</v>
      </c>
      <c r="I995" s="32">
        <v>1931</v>
      </c>
      <c r="J995" s="33">
        <v>13.833247022268299</v>
      </c>
      <c r="K995" s="31" t="s">
        <v>94</v>
      </c>
      <c r="L995" s="31" t="s">
        <v>95</v>
      </c>
    </row>
    <row r="996" spans="1:12" x14ac:dyDescent="0.2">
      <c r="A996" t="str">
        <f>VLOOKUP(B996,StateFIPS!A$2:B$52,2)</f>
        <v>New York</v>
      </c>
      <c r="B996">
        <f t="shared" si="18"/>
        <v>36</v>
      </c>
      <c r="C996" s="31" t="s">
        <v>2133</v>
      </c>
      <c r="D996" s="31" t="s">
        <v>93</v>
      </c>
      <c r="E996" s="31" t="s">
        <v>2937</v>
      </c>
      <c r="F996" s="31" t="s">
        <v>2938</v>
      </c>
      <c r="G996" s="32">
        <v>16766</v>
      </c>
      <c r="H996" s="31" t="s">
        <v>94</v>
      </c>
      <c r="I996" s="32">
        <v>1214</v>
      </c>
      <c r="J996" s="33">
        <v>13.810543657331101</v>
      </c>
      <c r="K996" s="31" t="s">
        <v>94</v>
      </c>
      <c r="L996" s="31" t="s">
        <v>95</v>
      </c>
    </row>
    <row r="997" spans="1:12" x14ac:dyDescent="0.2">
      <c r="A997" t="str">
        <f>VLOOKUP(B997,StateFIPS!A$2:B$52,2)</f>
        <v>New Mexico</v>
      </c>
      <c r="B997">
        <f t="shared" si="18"/>
        <v>35</v>
      </c>
      <c r="C997" s="31" t="s">
        <v>3086</v>
      </c>
      <c r="D997" s="31" t="s">
        <v>93</v>
      </c>
      <c r="E997" s="31" t="s">
        <v>2937</v>
      </c>
      <c r="F997" s="31" t="s">
        <v>2938</v>
      </c>
      <c r="G997" s="32">
        <v>14727</v>
      </c>
      <c r="H997" s="31" t="s">
        <v>94</v>
      </c>
      <c r="I997" s="32">
        <v>866</v>
      </c>
      <c r="J997" s="33">
        <v>17.005773672055401</v>
      </c>
      <c r="K997" s="31" t="s">
        <v>94</v>
      </c>
      <c r="L997" s="31" t="s">
        <v>95</v>
      </c>
    </row>
    <row r="998" spans="1:12" x14ac:dyDescent="0.2">
      <c r="A998" t="str">
        <f>VLOOKUP(B998,StateFIPS!A$2:B$52,2)</f>
        <v>Wyoming</v>
      </c>
      <c r="B998">
        <f t="shared" si="18"/>
        <v>56</v>
      </c>
      <c r="C998" s="31" t="s">
        <v>3087</v>
      </c>
      <c r="D998" s="31" t="s">
        <v>93</v>
      </c>
      <c r="E998" s="31" t="s">
        <v>2937</v>
      </c>
      <c r="F998" s="31" t="s">
        <v>2938</v>
      </c>
      <c r="G998" s="32">
        <v>2168.54</v>
      </c>
      <c r="H998" s="31" t="s">
        <v>94</v>
      </c>
      <c r="I998" s="32">
        <v>150.11000000000001</v>
      </c>
      <c r="J998" s="33">
        <v>14.4463393511425</v>
      </c>
      <c r="K998" s="31" t="s">
        <v>94</v>
      </c>
      <c r="L998" s="31" t="s">
        <v>95</v>
      </c>
    </row>
    <row r="999" spans="1:12" x14ac:dyDescent="0.2">
      <c r="A999" t="str">
        <f>VLOOKUP(B999,StateFIPS!A$2:B$52,2)</f>
        <v>New York</v>
      </c>
      <c r="B999">
        <f t="shared" si="18"/>
        <v>36</v>
      </c>
      <c r="C999" s="31" t="s">
        <v>2118</v>
      </c>
      <c r="D999" s="31" t="s">
        <v>93</v>
      </c>
      <c r="E999" s="31" t="s">
        <v>2937</v>
      </c>
      <c r="F999" s="31" t="s">
        <v>2938</v>
      </c>
      <c r="G999" s="32">
        <v>5303</v>
      </c>
      <c r="H999" s="31" t="s">
        <v>94</v>
      </c>
      <c r="I999" s="32">
        <v>384</v>
      </c>
      <c r="J999" s="33">
        <v>13.8098958333333</v>
      </c>
      <c r="K999" s="31" t="s">
        <v>94</v>
      </c>
      <c r="L999" s="31" t="s">
        <v>95</v>
      </c>
    </row>
    <row r="1000" spans="1:12" x14ac:dyDescent="0.2">
      <c r="A1000" t="str">
        <f>VLOOKUP(B1000,StateFIPS!A$2:B$52,2)</f>
        <v>New York</v>
      </c>
      <c r="B1000">
        <f t="shared" si="18"/>
        <v>36</v>
      </c>
      <c r="C1000" s="31" t="s">
        <v>2121</v>
      </c>
      <c r="D1000" s="31" t="s">
        <v>93</v>
      </c>
      <c r="E1000" s="31" t="s">
        <v>2937</v>
      </c>
      <c r="F1000" s="31" t="s">
        <v>2938</v>
      </c>
      <c r="G1000" s="32">
        <v>3932</v>
      </c>
      <c r="H1000" s="31" t="s">
        <v>94</v>
      </c>
      <c r="I1000" s="32">
        <v>285</v>
      </c>
      <c r="J1000" s="33">
        <v>13.796491228070201</v>
      </c>
      <c r="K1000" s="31" t="s">
        <v>94</v>
      </c>
      <c r="L1000" s="31" t="s">
        <v>95</v>
      </c>
    </row>
    <row r="1001" spans="1:12" x14ac:dyDescent="0.2">
      <c r="A1001" t="str">
        <f>VLOOKUP(B1001,StateFIPS!A$2:B$52,2)</f>
        <v>Colorado</v>
      </c>
      <c r="B1001">
        <f t="shared" si="18"/>
        <v>8</v>
      </c>
      <c r="C1001" s="31" t="s">
        <v>2105</v>
      </c>
      <c r="D1001" s="31" t="s">
        <v>93</v>
      </c>
      <c r="E1001" s="31" t="s">
        <v>2937</v>
      </c>
      <c r="F1001" s="31" t="s">
        <v>2938</v>
      </c>
      <c r="G1001" s="32">
        <v>20522</v>
      </c>
      <c r="H1001" s="31" t="s">
        <v>94</v>
      </c>
      <c r="I1001" s="32">
        <v>1052</v>
      </c>
      <c r="J1001" s="33">
        <v>19.507604562737601</v>
      </c>
      <c r="K1001" s="31" t="s">
        <v>94</v>
      </c>
      <c r="L1001" s="31" t="s">
        <v>95</v>
      </c>
    </row>
    <row r="1002" spans="1:12" x14ac:dyDescent="0.2">
      <c r="A1002" t="str">
        <f>VLOOKUP(B1002,StateFIPS!A$2:B$52,2)</f>
        <v>Colorado</v>
      </c>
      <c r="B1002">
        <f t="shared" si="18"/>
        <v>8</v>
      </c>
      <c r="C1002" s="31" t="s">
        <v>2087</v>
      </c>
      <c r="D1002" s="31" t="s">
        <v>93</v>
      </c>
      <c r="E1002" s="31" t="s">
        <v>2937</v>
      </c>
      <c r="F1002" s="31" t="s">
        <v>2938</v>
      </c>
      <c r="G1002" s="32">
        <v>28686</v>
      </c>
      <c r="H1002" s="31" t="s">
        <v>94</v>
      </c>
      <c r="I1002" s="32">
        <v>1471</v>
      </c>
      <c r="J1002" s="33">
        <v>19.501019714479899</v>
      </c>
      <c r="K1002" s="31" t="s">
        <v>94</v>
      </c>
      <c r="L1002" s="31" t="s">
        <v>95</v>
      </c>
    </row>
    <row r="1003" spans="1:12" x14ac:dyDescent="0.2">
      <c r="A1003" t="str">
        <f>VLOOKUP(B1003,StateFIPS!A$2:B$52,2)</f>
        <v>West Virginia</v>
      </c>
      <c r="B1003">
        <f t="shared" si="18"/>
        <v>54</v>
      </c>
      <c r="C1003" s="31" t="s">
        <v>1002</v>
      </c>
      <c r="D1003" s="31" t="s">
        <v>93</v>
      </c>
      <c r="E1003" s="31" t="s">
        <v>2937</v>
      </c>
      <c r="F1003" s="31" t="s">
        <v>2938</v>
      </c>
      <c r="G1003" s="32">
        <v>1037</v>
      </c>
      <c r="H1003" s="31" t="s">
        <v>94</v>
      </c>
      <c r="I1003" s="32">
        <v>71</v>
      </c>
      <c r="J1003" s="33">
        <v>14.6056338028169</v>
      </c>
      <c r="K1003" s="31" t="s">
        <v>94</v>
      </c>
      <c r="L1003" s="31" t="s">
        <v>95</v>
      </c>
    </row>
    <row r="1004" spans="1:12" x14ac:dyDescent="0.2">
      <c r="A1004" t="str">
        <f>VLOOKUP(B1004,StateFIPS!A$2:B$52,2)</f>
        <v>New York</v>
      </c>
      <c r="B1004">
        <f t="shared" si="18"/>
        <v>36</v>
      </c>
      <c r="C1004" s="31" t="s">
        <v>2127</v>
      </c>
      <c r="D1004" s="31" t="s">
        <v>93</v>
      </c>
      <c r="E1004" s="31" t="s">
        <v>2937</v>
      </c>
      <c r="F1004" s="31" t="s">
        <v>2938</v>
      </c>
      <c r="G1004" s="32">
        <v>4644</v>
      </c>
      <c r="H1004" s="31" t="s">
        <v>94</v>
      </c>
      <c r="I1004" s="32">
        <v>337</v>
      </c>
      <c r="J1004" s="33">
        <v>13.7804154302671</v>
      </c>
      <c r="K1004" s="31" t="s">
        <v>94</v>
      </c>
      <c r="L1004" s="31" t="s">
        <v>95</v>
      </c>
    </row>
    <row r="1005" spans="1:12" x14ac:dyDescent="0.2">
      <c r="A1005" t="str">
        <f>VLOOKUP(B1005,StateFIPS!A$2:B$52,2)</f>
        <v>New York</v>
      </c>
      <c r="B1005">
        <f t="shared" si="18"/>
        <v>36</v>
      </c>
      <c r="C1005" s="31" t="s">
        <v>2130</v>
      </c>
      <c r="D1005" s="31" t="s">
        <v>93</v>
      </c>
      <c r="E1005" s="31" t="s">
        <v>2937</v>
      </c>
      <c r="F1005" s="31" t="s">
        <v>2938</v>
      </c>
      <c r="G1005" s="32">
        <v>9252</v>
      </c>
      <c r="H1005" s="31" t="s">
        <v>94</v>
      </c>
      <c r="I1005" s="32">
        <v>670</v>
      </c>
      <c r="J1005" s="33">
        <v>13.8089552238806</v>
      </c>
      <c r="K1005" s="31" t="s">
        <v>94</v>
      </c>
      <c r="L1005" s="31" t="s">
        <v>95</v>
      </c>
    </row>
    <row r="1006" spans="1:12" x14ac:dyDescent="0.2">
      <c r="A1006" t="str">
        <f>VLOOKUP(B1006,StateFIPS!A$2:B$52,2)</f>
        <v>Colorado</v>
      </c>
      <c r="B1006">
        <f t="shared" si="18"/>
        <v>8</v>
      </c>
      <c r="C1006" s="31" t="s">
        <v>489</v>
      </c>
      <c r="D1006" s="31" t="s">
        <v>93</v>
      </c>
      <c r="E1006" s="31" t="s">
        <v>2937</v>
      </c>
      <c r="F1006" s="31" t="s">
        <v>2938</v>
      </c>
      <c r="G1006" s="32">
        <v>1048</v>
      </c>
      <c r="H1006" s="31" t="s">
        <v>94</v>
      </c>
      <c r="I1006" s="32">
        <v>53.77</v>
      </c>
      <c r="J1006" s="33">
        <v>19.4904221684954</v>
      </c>
      <c r="K1006" s="31" t="s">
        <v>94</v>
      </c>
      <c r="L1006" s="31" t="s">
        <v>95</v>
      </c>
    </row>
    <row r="1007" spans="1:12" x14ac:dyDescent="0.2">
      <c r="A1007" t="str">
        <f>VLOOKUP(B1007,StateFIPS!A$2:B$52,2)</f>
        <v>Colorado</v>
      </c>
      <c r="B1007">
        <f t="shared" si="18"/>
        <v>8</v>
      </c>
      <c r="C1007" s="31" t="s">
        <v>488</v>
      </c>
      <c r="D1007" s="31" t="s">
        <v>93</v>
      </c>
      <c r="E1007" s="31" t="s">
        <v>2937</v>
      </c>
      <c r="F1007" s="31" t="s">
        <v>2938</v>
      </c>
      <c r="G1007" s="32">
        <v>570</v>
      </c>
      <c r="H1007" s="31" t="s">
        <v>94</v>
      </c>
      <c r="I1007" s="32">
        <v>28.42</v>
      </c>
      <c r="J1007" s="33">
        <v>20.056298381421499</v>
      </c>
      <c r="K1007" s="31" t="s">
        <v>94</v>
      </c>
      <c r="L1007" s="31" t="s">
        <v>95</v>
      </c>
    </row>
    <row r="1008" spans="1:12" x14ac:dyDescent="0.2">
      <c r="A1008" t="str">
        <f>VLOOKUP(B1008,StateFIPS!A$2:B$52,2)</f>
        <v>Colorado</v>
      </c>
      <c r="B1008">
        <f t="shared" si="18"/>
        <v>8</v>
      </c>
      <c r="C1008" s="31" t="s">
        <v>492</v>
      </c>
      <c r="D1008" s="31" t="s">
        <v>93</v>
      </c>
      <c r="E1008" s="31" t="s">
        <v>2937</v>
      </c>
      <c r="F1008" s="31" t="s">
        <v>2938</v>
      </c>
      <c r="G1008" s="32">
        <v>44534</v>
      </c>
      <c r="H1008" s="31" t="s">
        <v>94</v>
      </c>
      <c r="I1008" s="32">
        <v>2283</v>
      </c>
      <c r="J1008" s="33">
        <v>19.506789312308399</v>
      </c>
      <c r="K1008" s="31" t="s">
        <v>94</v>
      </c>
      <c r="L1008" s="31" t="s">
        <v>95</v>
      </c>
    </row>
    <row r="1009" spans="1:12" x14ac:dyDescent="0.2">
      <c r="A1009" t="str">
        <f>VLOOKUP(B1009,StateFIPS!A$2:B$52,2)</f>
        <v>West Virginia</v>
      </c>
      <c r="B1009">
        <f t="shared" si="18"/>
        <v>54</v>
      </c>
      <c r="C1009" s="31" t="s">
        <v>1001</v>
      </c>
      <c r="D1009" s="31" t="s">
        <v>93</v>
      </c>
      <c r="E1009" s="31" t="s">
        <v>2937</v>
      </c>
      <c r="F1009" s="31" t="s">
        <v>2938</v>
      </c>
      <c r="G1009" s="32">
        <v>974</v>
      </c>
      <c r="H1009" s="31" t="s">
        <v>94</v>
      </c>
      <c r="I1009" s="32">
        <v>67</v>
      </c>
      <c r="J1009" s="33">
        <v>14.5373134328358</v>
      </c>
      <c r="K1009" s="31" t="s">
        <v>94</v>
      </c>
      <c r="L1009" s="31" t="s">
        <v>95</v>
      </c>
    </row>
    <row r="1010" spans="1:12" x14ac:dyDescent="0.2">
      <c r="A1010" t="str">
        <f>VLOOKUP(B1010,StateFIPS!A$2:B$52,2)</f>
        <v>Colorado</v>
      </c>
      <c r="B1010">
        <f t="shared" si="18"/>
        <v>8</v>
      </c>
      <c r="C1010" s="31" t="s">
        <v>520</v>
      </c>
      <c r="D1010" s="31" t="s">
        <v>93</v>
      </c>
      <c r="E1010" s="31" t="s">
        <v>2937</v>
      </c>
      <c r="F1010" s="31" t="s">
        <v>2938</v>
      </c>
      <c r="G1010" s="32">
        <v>3464</v>
      </c>
      <c r="H1010" s="31" t="s">
        <v>94</v>
      </c>
      <c r="I1010" s="32">
        <v>178</v>
      </c>
      <c r="J1010" s="33">
        <v>19.460674157303401</v>
      </c>
      <c r="K1010" s="31" t="s">
        <v>94</v>
      </c>
      <c r="L1010" s="31" t="s">
        <v>95</v>
      </c>
    </row>
    <row r="1011" spans="1:12" x14ac:dyDescent="0.2">
      <c r="A1011" t="str">
        <f>VLOOKUP(B1011,StateFIPS!A$2:B$52,2)</f>
        <v>New York</v>
      </c>
      <c r="B1011">
        <f t="shared" si="18"/>
        <v>36</v>
      </c>
      <c r="C1011" s="31" t="s">
        <v>2140</v>
      </c>
      <c r="D1011" s="31" t="s">
        <v>93</v>
      </c>
      <c r="E1011" s="31" t="s">
        <v>2937</v>
      </c>
      <c r="F1011" s="31" t="s">
        <v>2938</v>
      </c>
      <c r="G1011" s="32">
        <v>14554</v>
      </c>
      <c r="H1011" s="31" t="s">
        <v>94</v>
      </c>
      <c r="I1011" s="32">
        <v>1054</v>
      </c>
      <c r="J1011" s="33">
        <v>13.8083491461101</v>
      </c>
      <c r="K1011" s="31" t="s">
        <v>94</v>
      </c>
      <c r="L1011" s="31" t="s">
        <v>95</v>
      </c>
    </row>
    <row r="1012" spans="1:12" x14ac:dyDescent="0.2">
      <c r="A1012" t="str">
        <f>VLOOKUP(B1012,StateFIPS!A$2:B$52,2)</f>
        <v>Colorado</v>
      </c>
      <c r="B1012">
        <f t="shared" si="18"/>
        <v>8</v>
      </c>
      <c r="C1012" s="31" t="s">
        <v>485</v>
      </c>
      <c r="D1012" s="31" t="s">
        <v>93</v>
      </c>
      <c r="E1012" s="31" t="s">
        <v>2937</v>
      </c>
      <c r="F1012" s="31" t="s">
        <v>2938</v>
      </c>
      <c r="G1012" s="32">
        <v>3808</v>
      </c>
      <c r="H1012" s="31" t="s">
        <v>94</v>
      </c>
      <c r="I1012" s="32">
        <v>195</v>
      </c>
      <c r="J1012" s="33">
        <v>19.528205128205101</v>
      </c>
      <c r="K1012" s="31" t="s">
        <v>94</v>
      </c>
      <c r="L1012" s="31" t="s">
        <v>95</v>
      </c>
    </row>
    <row r="1013" spans="1:12" x14ac:dyDescent="0.2">
      <c r="A1013" t="str">
        <f>VLOOKUP(B1013,StateFIPS!A$2:B$52,2)</f>
        <v>Colorado</v>
      </c>
      <c r="B1013">
        <f t="shared" si="18"/>
        <v>8</v>
      </c>
      <c r="C1013" s="31" t="s">
        <v>2099</v>
      </c>
      <c r="D1013" s="31" t="s">
        <v>93</v>
      </c>
      <c r="E1013" s="31" t="s">
        <v>2937</v>
      </c>
      <c r="F1013" s="31" t="s">
        <v>2938</v>
      </c>
      <c r="G1013" s="32">
        <v>5769</v>
      </c>
      <c r="H1013" s="31" t="s">
        <v>94</v>
      </c>
      <c r="I1013" s="32">
        <v>295</v>
      </c>
      <c r="J1013" s="33">
        <v>19.555932203389801</v>
      </c>
      <c r="K1013" s="31" t="s">
        <v>94</v>
      </c>
      <c r="L1013" s="31" t="s">
        <v>95</v>
      </c>
    </row>
    <row r="1014" spans="1:12" x14ac:dyDescent="0.2">
      <c r="A1014" t="str">
        <f>VLOOKUP(B1014,StateFIPS!A$2:B$52,2)</f>
        <v>Colorado</v>
      </c>
      <c r="B1014">
        <f t="shared" si="18"/>
        <v>8</v>
      </c>
      <c r="C1014" s="31" t="s">
        <v>2098</v>
      </c>
      <c r="D1014" s="31" t="s">
        <v>93</v>
      </c>
      <c r="E1014" s="31" t="s">
        <v>2937</v>
      </c>
      <c r="F1014" s="31" t="s">
        <v>2938</v>
      </c>
      <c r="G1014" s="32">
        <v>30715</v>
      </c>
      <c r="H1014" s="31" t="s">
        <v>94</v>
      </c>
      <c r="I1014" s="32">
        <v>1575</v>
      </c>
      <c r="J1014" s="33">
        <v>19.5015873015873</v>
      </c>
      <c r="K1014" s="31" t="s">
        <v>94</v>
      </c>
      <c r="L1014" s="31" t="s">
        <v>95</v>
      </c>
    </row>
    <row r="1015" spans="1:12" x14ac:dyDescent="0.2">
      <c r="A1015" t="str">
        <f>VLOOKUP(B1015,StateFIPS!A$2:B$52,2)</f>
        <v>West Virginia</v>
      </c>
      <c r="B1015">
        <f t="shared" si="18"/>
        <v>54</v>
      </c>
      <c r="C1015" s="31" t="s">
        <v>972</v>
      </c>
      <c r="D1015" s="31" t="s">
        <v>93</v>
      </c>
      <c r="E1015" s="31" t="s">
        <v>2937</v>
      </c>
      <c r="F1015" s="31" t="s">
        <v>2938</v>
      </c>
      <c r="G1015" s="32">
        <v>666</v>
      </c>
      <c r="H1015" s="31" t="s">
        <v>94</v>
      </c>
      <c r="I1015" s="32">
        <v>46.76</v>
      </c>
      <c r="J1015" s="33">
        <v>14.2429426860565</v>
      </c>
      <c r="K1015" s="31" t="s">
        <v>94</v>
      </c>
      <c r="L1015" s="31" t="s">
        <v>95</v>
      </c>
    </row>
    <row r="1016" spans="1:12" x14ac:dyDescent="0.2">
      <c r="A1016" t="str">
        <f>VLOOKUP(B1016,StateFIPS!A$2:B$52,2)</f>
        <v>New York</v>
      </c>
      <c r="B1016">
        <f t="shared" si="18"/>
        <v>36</v>
      </c>
      <c r="C1016" s="31" t="s">
        <v>2129</v>
      </c>
      <c r="D1016" s="31" t="s">
        <v>93</v>
      </c>
      <c r="E1016" s="31" t="s">
        <v>2937</v>
      </c>
      <c r="F1016" s="31" t="s">
        <v>2938</v>
      </c>
      <c r="G1016" s="32">
        <v>2871</v>
      </c>
      <c r="H1016" s="31" t="s">
        <v>94</v>
      </c>
      <c r="I1016" s="32">
        <v>207.94</v>
      </c>
      <c r="J1016" s="33">
        <v>13.8068673655862</v>
      </c>
      <c r="K1016" s="31" t="s">
        <v>94</v>
      </c>
      <c r="L1016" s="31" t="s">
        <v>95</v>
      </c>
    </row>
    <row r="1017" spans="1:12" x14ac:dyDescent="0.2">
      <c r="A1017" t="str">
        <f>VLOOKUP(B1017,StateFIPS!A$2:B$52,2)</f>
        <v>New York</v>
      </c>
      <c r="B1017">
        <f t="shared" si="18"/>
        <v>36</v>
      </c>
      <c r="C1017" s="31" t="s">
        <v>2093</v>
      </c>
      <c r="D1017" s="31" t="s">
        <v>93</v>
      </c>
      <c r="E1017" s="31" t="s">
        <v>2937</v>
      </c>
      <c r="F1017" s="31" t="s">
        <v>2938</v>
      </c>
      <c r="G1017" s="32">
        <v>5759</v>
      </c>
      <c r="H1017" s="31" t="s">
        <v>94</v>
      </c>
      <c r="I1017" s="32">
        <v>418</v>
      </c>
      <c r="J1017" s="33">
        <v>13.777511961722499</v>
      </c>
      <c r="K1017" s="31" t="s">
        <v>94</v>
      </c>
      <c r="L1017" s="31" t="s">
        <v>95</v>
      </c>
    </row>
    <row r="1018" spans="1:12" x14ac:dyDescent="0.2">
      <c r="A1018" t="str">
        <f>VLOOKUP(B1018,StateFIPS!A$2:B$52,2)</f>
        <v>Colorado</v>
      </c>
      <c r="B1018">
        <f t="shared" si="18"/>
        <v>8</v>
      </c>
      <c r="C1018" s="31" t="s">
        <v>2096</v>
      </c>
      <c r="D1018" s="31" t="s">
        <v>93</v>
      </c>
      <c r="E1018" s="31" t="s">
        <v>2937</v>
      </c>
      <c r="F1018" s="31" t="s">
        <v>2938</v>
      </c>
      <c r="G1018" s="32">
        <v>11607</v>
      </c>
      <c r="H1018" s="31" t="s">
        <v>94</v>
      </c>
      <c r="I1018" s="32">
        <v>596</v>
      </c>
      <c r="J1018" s="33">
        <v>19.474832214765101</v>
      </c>
      <c r="K1018" s="31" t="s">
        <v>94</v>
      </c>
      <c r="L1018" s="31" t="s">
        <v>95</v>
      </c>
    </row>
    <row r="1019" spans="1:12" x14ac:dyDescent="0.2">
      <c r="A1019" t="str">
        <f>VLOOKUP(B1019,StateFIPS!A$2:B$52,2)</f>
        <v>West Virginia</v>
      </c>
      <c r="B1019">
        <f t="shared" si="18"/>
        <v>54</v>
      </c>
      <c r="C1019" s="31" t="s">
        <v>3088</v>
      </c>
      <c r="D1019" s="31" t="s">
        <v>93</v>
      </c>
      <c r="E1019" s="31" t="s">
        <v>2937</v>
      </c>
      <c r="F1019" s="31" t="s">
        <v>2938</v>
      </c>
      <c r="G1019" s="32">
        <v>1630</v>
      </c>
      <c r="H1019" s="31" t="s">
        <v>94</v>
      </c>
      <c r="I1019" s="32">
        <v>112</v>
      </c>
      <c r="J1019" s="33">
        <v>14.5535714285714</v>
      </c>
      <c r="K1019" s="31" t="s">
        <v>94</v>
      </c>
      <c r="L1019" s="31" t="s">
        <v>95</v>
      </c>
    </row>
    <row r="1020" spans="1:12" x14ac:dyDescent="0.2">
      <c r="A1020" t="str">
        <f>VLOOKUP(B1020,StateFIPS!A$2:B$52,2)</f>
        <v>Michigan</v>
      </c>
      <c r="B1020">
        <f t="shared" si="18"/>
        <v>26</v>
      </c>
      <c r="C1020" s="31" t="s">
        <v>460</v>
      </c>
      <c r="D1020" s="31" t="s">
        <v>93</v>
      </c>
      <c r="E1020" s="31" t="s">
        <v>2937</v>
      </c>
      <c r="F1020" s="31" t="s">
        <v>2938</v>
      </c>
      <c r="G1020" s="32">
        <v>4785</v>
      </c>
      <c r="H1020" s="31" t="s">
        <v>94</v>
      </c>
      <c r="I1020" s="32">
        <v>345</v>
      </c>
      <c r="J1020" s="33">
        <v>13.869565217391299</v>
      </c>
      <c r="K1020" s="31" t="s">
        <v>94</v>
      </c>
      <c r="L1020" s="31" t="s">
        <v>95</v>
      </c>
    </row>
    <row r="1021" spans="1:12" x14ac:dyDescent="0.2">
      <c r="A1021" t="str">
        <f>VLOOKUP(B1021,StateFIPS!A$2:B$52,2)</f>
        <v>Michigan</v>
      </c>
      <c r="B1021">
        <f t="shared" si="18"/>
        <v>26</v>
      </c>
      <c r="C1021" s="31" t="s">
        <v>1786</v>
      </c>
      <c r="D1021" s="31" t="s">
        <v>93</v>
      </c>
      <c r="E1021" s="31" t="s">
        <v>2937</v>
      </c>
      <c r="F1021" s="31" t="s">
        <v>2938</v>
      </c>
      <c r="G1021" s="32">
        <v>29510</v>
      </c>
      <c r="H1021" s="31" t="s">
        <v>94</v>
      </c>
      <c r="I1021" s="32">
        <v>2133</v>
      </c>
      <c r="J1021" s="33">
        <v>13.8349742147211</v>
      </c>
      <c r="K1021" s="31" t="s">
        <v>94</v>
      </c>
      <c r="L1021" s="31" t="s">
        <v>95</v>
      </c>
    </row>
    <row r="1022" spans="1:12" x14ac:dyDescent="0.2">
      <c r="A1022" t="str">
        <f>VLOOKUP(B1022,StateFIPS!A$2:B$52,2)</f>
        <v>Wyoming</v>
      </c>
      <c r="B1022">
        <f t="shared" si="18"/>
        <v>56</v>
      </c>
      <c r="C1022" s="31" t="s">
        <v>1018</v>
      </c>
      <c r="D1022" s="31" t="s">
        <v>93</v>
      </c>
      <c r="E1022" s="31" t="s">
        <v>2937</v>
      </c>
      <c r="F1022" s="31" t="s">
        <v>2938</v>
      </c>
      <c r="G1022" s="32">
        <v>18487</v>
      </c>
      <c r="H1022" s="31" t="s">
        <v>94</v>
      </c>
      <c r="I1022" s="32">
        <v>1277.96</v>
      </c>
      <c r="J1022" s="33">
        <v>14.4660239757113</v>
      </c>
      <c r="K1022" s="31" t="s">
        <v>94</v>
      </c>
      <c r="L1022" s="31" t="s">
        <v>95</v>
      </c>
    </row>
    <row r="1023" spans="1:12" x14ac:dyDescent="0.2">
      <c r="A1023" t="str">
        <f>VLOOKUP(B1023,StateFIPS!A$2:B$52,2)</f>
        <v>Colorado</v>
      </c>
      <c r="B1023">
        <f t="shared" si="18"/>
        <v>8</v>
      </c>
      <c r="C1023" s="31" t="s">
        <v>486</v>
      </c>
      <c r="D1023" s="31" t="s">
        <v>93</v>
      </c>
      <c r="E1023" s="31" t="s">
        <v>2937</v>
      </c>
      <c r="F1023" s="31" t="s">
        <v>2938</v>
      </c>
      <c r="G1023" s="32">
        <v>1688</v>
      </c>
      <c r="H1023" s="31" t="s">
        <v>94</v>
      </c>
      <c r="I1023" s="32">
        <v>87</v>
      </c>
      <c r="J1023" s="33">
        <v>19.402298850574699</v>
      </c>
      <c r="K1023" s="31" t="s">
        <v>94</v>
      </c>
      <c r="L1023" s="31" t="s">
        <v>95</v>
      </c>
    </row>
    <row r="1024" spans="1:12" x14ac:dyDescent="0.2">
      <c r="A1024" t="str">
        <f>VLOOKUP(B1024,StateFIPS!A$2:B$52,2)</f>
        <v>Washington</v>
      </c>
      <c r="B1024">
        <f t="shared" si="18"/>
        <v>53</v>
      </c>
      <c r="C1024" s="31" t="s">
        <v>2313</v>
      </c>
      <c r="D1024" s="31" t="s">
        <v>93</v>
      </c>
      <c r="E1024" s="31" t="s">
        <v>2937</v>
      </c>
      <c r="F1024" s="31" t="s">
        <v>2938</v>
      </c>
      <c r="G1024" s="32">
        <v>2158</v>
      </c>
      <c r="H1024" s="31" t="s">
        <v>94</v>
      </c>
      <c r="I1024" s="32">
        <v>155.88999999999999</v>
      </c>
      <c r="J1024" s="33">
        <v>13.843094489704299</v>
      </c>
      <c r="K1024" s="31" t="s">
        <v>94</v>
      </c>
      <c r="L1024" s="31" t="s">
        <v>95</v>
      </c>
    </row>
    <row r="1025" spans="1:12" x14ac:dyDescent="0.2">
      <c r="A1025" t="str">
        <f>VLOOKUP(B1025,StateFIPS!A$2:B$52,2)</f>
        <v>Wyoming</v>
      </c>
      <c r="B1025">
        <f t="shared" si="18"/>
        <v>56</v>
      </c>
      <c r="C1025" s="31" t="s">
        <v>1025</v>
      </c>
      <c r="D1025" s="31" t="s">
        <v>93</v>
      </c>
      <c r="E1025" s="31" t="s">
        <v>2937</v>
      </c>
      <c r="F1025" s="31" t="s">
        <v>2938</v>
      </c>
      <c r="G1025" s="32">
        <v>2406.6</v>
      </c>
      <c r="H1025" s="31" t="s">
        <v>94</v>
      </c>
      <c r="I1025" s="32">
        <v>166.13</v>
      </c>
      <c r="J1025" s="33">
        <v>14.48624571119</v>
      </c>
      <c r="K1025" s="31" t="s">
        <v>94</v>
      </c>
      <c r="L1025" s="31" t="s">
        <v>95</v>
      </c>
    </row>
    <row r="1026" spans="1:12" x14ac:dyDescent="0.2">
      <c r="A1026" t="str">
        <f>VLOOKUP(B1026,StateFIPS!A$2:B$52,2)</f>
        <v>Connecticut</v>
      </c>
      <c r="B1026">
        <f t="shared" si="18"/>
        <v>9</v>
      </c>
      <c r="C1026" s="31" t="s">
        <v>1966</v>
      </c>
      <c r="D1026" s="31" t="s">
        <v>93</v>
      </c>
      <c r="E1026" s="31" t="s">
        <v>2937</v>
      </c>
      <c r="F1026" s="31" t="s">
        <v>2938</v>
      </c>
      <c r="G1026" s="32">
        <v>7767</v>
      </c>
      <c r="H1026" s="31" t="s">
        <v>94</v>
      </c>
      <c r="I1026" s="32">
        <v>525</v>
      </c>
      <c r="J1026" s="33">
        <v>14.794285714285699</v>
      </c>
      <c r="K1026" s="31" t="s">
        <v>94</v>
      </c>
      <c r="L1026" s="31" t="s">
        <v>95</v>
      </c>
    </row>
    <row r="1027" spans="1:12" x14ac:dyDescent="0.2">
      <c r="A1027" t="str">
        <f>VLOOKUP(B1027,StateFIPS!A$2:B$52,2)</f>
        <v>Connecticut</v>
      </c>
      <c r="B1027">
        <f t="shared" ref="B1027:B1090" si="19">VALUE(LEFT(C1027,2))</f>
        <v>9</v>
      </c>
      <c r="C1027" s="31" t="s">
        <v>1964</v>
      </c>
      <c r="D1027" s="31" t="s">
        <v>93</v>
      </c>
      <c r="E1027" s="31" t="s">
        <v>2937</v>
      </c>
      <c r="F1027" s="31" t="s">
        <v>2938</v>
      </c>
      <c r="G1027" s="32">
        <v>9079</v>
      </c>
      <c r="H1027" s="31" t="s">
        <v>94</v>
      </c>
      <c r="I1027" s="32">
        <v>615</v>
      </c>
      <c r="J1027" s="33">
        <v>14.7626016260163</v>
      </c>
      <c r="K1027" s="31" t="s">
        <v>94</v>
      </c>
      <c r="L1027" s="31" t="s">
        <v>95</v>
      </c>
    </row>
    <row r="1028" spans="1:12" x14ac:dyDescent="0.2">
      <c r="A1028" t="str">
        <f>VLOOKUP(B1028,StateFIPS!A$2:B$52,2)</f>
        <v>Connecticut</v>
      </c>
      <c r="B1028">
        <f t="shared" si="19"/>
        <v>9</v>
      </c>
      <c r="C1028" s="31" t="s">
        <v>559</v>
      </c>
      <c r="D1028" s="31" t="s">
        <v>93</v>
      </c>
      <c r="E1028" s="31" t="s">
        <v>2937</v>
      </c>
      <c r="F1028" s="31" t="s">
        <v>2938</v>
      </c>
      <c r="G1028" s="32">
        <v>3936</v>
      </c>
      <c r="H1028" s="31" t="s">
        <v>94</v>
      </c>
      <c r="I1028" s="32">
        <v>266</v>
      </c>
      <c r="J1028" s="33">
        <v>14.796992481203</v>
      </c>
      <c r="K1028" s="31" t="s">
        <v>94</v>
      </c>
      <c r="L1028" s="31" t="s">
        <v>95</v>
      </c>
    </row>
    <row r="1029" spans="1:12" x14ac:dyDescent="0.2">
      <c r="A1029" t="str">
        <f>VLOOKUP(B1029,StateFIPS!A$2:B$52,2)</f>
        <v>Colorado</v>
      </c>
      <c r="B1029">
        <f t="shared" si="19"/>
        <v>8</v>
      </c>
      <c r="C1029" s="31" t="s">
        <v>546</v>
      </c>
      <c r="D1029" s="31" t="s">
        <v>93</v>
      </c>
      <c r="E1029" s="31" t="s">
        <v>2937</v>
      </c>
      <c r="F1029" s="31" t="s">
        <v>2938</v>
      </c>
      <c r="G1029" s="32">
        <v>3922</v>
      </c>
      <c r="H1029" s="31" t="s">
        <v>94</v>
      </c>
      <c r="I1029" s="32">
        <v>201</v>
      </c>
      <c r="J1029" s="33">
        <v>19.5124378109453</v>
      </c>
      <c r="K1029" s="31" t="s">
        <v>94</v>
      </c>
      <c r="L1029" s="31" t="s">
        <v>95</v>
      </c>
    </row>
    <row r="1030" spans="1:12" x14ac:dyDescent="0.2">
      <c r="A1030" t="str">
        <f>VLOOKUP(B1030,StateFIPS!A$2:B$52,2)</f>
        <v>Colorado</v>
      </c>
      <c r="B1030">
        <f t="shared" si="19"/>
        <v>8</v>
      </c>
      <c r="C1030" s="31" t="s">
        <v>545</v>
      </c>
      <c r="D1030" s="31" t="s">
        <v>93</v>
      </c>
      <c r="E1030" s="31" t="s">
        <v>2937</v>
      </c>
      <c r="F1030" s="31" t="s">
        <v>2938</v>
      </c>
      <c r="G1030" s="32">
        <v>11470</v>
      </c>
      <c r="H1030" s="31" t="s">
        <v>94</v>
      </c>
      <c r="I1030" s="32">
        <v>588</v>
      </c>
      <c r="J1030" s="33">
        <v>19.506802721088398</v>
      </c>
      <c r="K1030" s="31" t="s">
        <v>94</v>
      </c>
      <c r="L1030" s="31" t="s">
        <v>95</v>
      </c>
    </row>
    <row r="1031" spans="1:12" x14ac:dyDescent="0.2">
      <c r="A1031" t="str">
        <f>VLOOKUP(B1031,StateFIPS!A$2:B$52,2)</f>
        <v>Colorado</v>
      </c>
      <c r="B1031">
        <f t="shared" si="19"/>
        <v>8</v>
      </c>
      <c r="C1031" s="31" t="s">
        <v>2111</v>
      </c>
      <c r="D1031" s="31" t="s">
        <v>93</v>
      </c>
      <c r="E1031" s="31" t="s">
        <v>2937</v>
      </c>
      <c r="F1031" s="31" t="s">
        <v>2938</v>
      </c>
      <c r="G1031" s="32">
        <v>25951</v>
      </c>
      <c r="H1031" s="31" t="s">
        <v>94</v>
      </c>
      <c r="I1031" s="32">
        <v>1331</v>
      </c>
      <c r="J1031" s="33">
        <v>19.4973703981968</v>
      </c>
      <c r="K1031" s="31" t="s">
        <v>94</v>
      </c>
      <c r="L1031" s="31" t="s">
        <v>95</v>
      </c>
    </row>
    <row r="1032" spans="1:12" x14ac:dyDescent="0.2">
      <c r="A1032" t="str">
        <f>VLOOKUP(B1032,StateFIPS!A$2:B$52,2)</f>
        <v>Washington</v>
      </c>
      <c r="B1032">
        <f t="shared" si="19"/>
        <v>53</v>
      </c>
      <c r="C1032" s="31" t="s">
        <v>1010</v>
      </c>
      <c r="D1032" s="31" t="s">
        <v>93</v>
      </c>
      <c r="E1032" s="31" t="s">
        <v>2937</v>
      </c>
      <c r="F1032" s="31" t="s">
        <v>2938</v>
      </c>
      <c r="G1032" s="32">
        <v>4941</v>
      </c>
      <c r="H1032" s="31" t="s">
        <v>94</v>
      </c>
      <c r="I1032" s="32">
        <v>357</v>
      </c>
      <c r="J1032" s="33">
        <v>13.8403361344538</v>
      </c>
      <c r="K1032" s="31" t="s">
        <v>94</v>
      </c>
      <c r="L1032" s="31" t="s">
        <v>95</v>
      </c>
    </row>
    <row r="1033" spans="1:12" x14ac:dyDescent="0.2">
      <c r="A1033" t="str">
        <f>VLOOKUP(B1033,StateFIPS!A$2:B$52,2)</f>
        <v>New York</v>
      </c>
      <c r="B1033">
        <f t="shared" si="19"/>
        <v>36</v>
      </c>
      <c r="C1033" s="31" t="s">
        <v>2038</v>
      </c>
      <c r="D1033" s="31" t="s">
        <v>93</v>
      </c>
      <c r="E1033" s="31" t="s">
        <v>2937</v>
      </c>
      <c r="F1033" s="31" t="s">
        <v>2938</v>
      </c>
      <c r="G1033" s="32">
        <v>602.9</v>
      </c>
      <c r="H1033" s="31" t="s">
        <v>94</v>
      </c>
      <c r="I1033" s="32">
        <v>44.2</v>
      </c>
      <c r="J1033" s="33">
        <v>13.640271493212699</v>
      </c>
      <c r="K1033" s="31" t="s">
        <v>94</v>
      </c>
      <c r="L1033" s="31" t="s">
        <v>95</v>
      </c>
    </row>
    <row r="1034" spans="1:12" x14ac:dyDescent="0.2">
      <c r="A1034" t="str">
        <f>VLOOKUP(B1034,StateFIPS!A$2:B$52,2)</f>
        <v>New York</v>
      </c>
      <c r="B1034">
        <f t="shared" si="19"/>
        <v>36</v>
      </c>
      <c r="C1034" s="31" t="s">
        <v>2041</v>
      </c>
      <c r="D1034" s="31" t="s">
        <v>93</v>
      </c>
      <c r="E1034" s="31" t="s">
        <v>2937</v>
      </c>
      <c r="F1034" s="31" t="s">
        <v>2938</v>
      </c>
      <c r="G1034" s="32">
        <v>4534</v>
      </c>
      <c r="H1034" s="31" t="s">
        <v>94</v>
      </c>
      <c r="I1034" s="32">
        <v>328</v>
      </c>
      <c r="J1034" s="33">
        <v>13.8231707317073</v>
      </c>
      <c r="K1034" s="31" t="s">
        <v>94</v>
      </c>
      <c r="L1034" s="31" t="s">
        <v>95</v>
      </c>
    </row>
    <row r="1035" spans="1:12" x14ac:dyDescent="0.2">
      <c r="A1035" t="str">
        <f>VLOOKUP(B1035,StateFIPS!A$2:B$52,2)</f>
        <v>Colorado</v>
      </c>
      <c r="B1035">
        <f t="shared" si="19"/>
        <v>8</v>
      </c>
      <c r="C1035" s="31" t="s">
        <v>2108</v>
      </c>
      <c r="D1035" s="31" t="s">
        <v>93</v>
      </c>
      <c r="E1035" s="31" t="s">
        <v>2937</v>
      </c>
      <c r="F1035" s="31" t="s">
        <v>2938</v>
      </c>
      <c r="G1035" s="32">
        <v>22643</v>
      </c>
      <c r="H1035" s="31" t="s">
        <v>94</v>
      </c>
      <c r="I1035" s="32">
        <v>1162</v>
      </c>
      <c r="J1035" s="33">
        <v>19.486230636833</v>
      </c>
      <c r="K1035" s="31" t="s">
        <v>94</v>
      </c>
      <c r="L1035" s="31" t="s">
        <v>95</v>
      </c>
    </row>
    <row r="1036" spans="1:12" x14ac:dyDescent="0.2">
      <c r="A1036" t="str">
        <f>VLOOKUP(B1036,StateFIPS!A$2:B$52,2)</f>
        <v>Colorado</v>
      </c>
      <c r="B1036">
        <f t="shared" si="19"/>
        <v>8</v>
      </c>
      <c r="C1036" s="31" t="s">
        <v>491</v>
      </c>
      <c r="D1036" s="31" t="s">
        <v>93</v>
      </c>
      <c r="E1036" s="31" t="s">
        <v>2937</v>
      </c>
      <c r="F1036" s="31" t="s">
        <v>2938</v>
      </c>
      <c r="G1036" s="32">
        <v>683</v>
      </c>
      <c r="H1036" s="31" t="s">
        <v>94</v>
      </c>
      <c r="I1036" s="32">
        <v>34.5</v>
      </c>
      <c r="J1036" s="33">
        <v>19.797101449275399</v>
      </c>
      <c r="K1036" s="31" t="s">
        <v>94</v>
      </c>
      <c r="L1036" s="31" t="s">
        <v>95</v>
      </c>
    </row>
    <row r="1037" spans="1:12" x14ac:dyDescent="0.2">
      <c r="A1037" t="str">
        <f>VLOOKUP(B1037,StateFIPS!A$2:B$52,2)</f>
        <v>New York</v>
      </c>
      <c r="B1037">
        <f t="shared" si="19"/>
        <v>36</v>
      </c>
      <c r="C1037" s="31" t="s">
        <v>2045</v>
      </c>
      <c r="D1037" s="31" t="s">
        <v>93</v>
      </c>
      <c r="E1037" s="31" t="s">
        <v>2937</v>
      </c>
      <c r="F1037" s="31" t="s">
        <v>2938</v>
      </c>
      <c r="G1037" s="32">
        <v>1664</v>
      </c>
      <c r="H1037" s="31" t="s">
        <v>94</v>
      </c>
      <c r="I1037" s="32">
        <v>120.54</v>
      </c>
      <c r="J1037" s="33">
        <v>13.8045462087274</v>
      </c>
      <c r="K1037" s="31" t="s">
        <v>94</v>
      </c>
      <c r="L1037" s="31" t="s">
        <v>95</v>
      </c>
    </row>
    <row r="1038" spans="1:12" x14ac:dyDescent="0.2">
      <c r="A1038" t="str">
        <f>VLOOKUP(B1038,StateFIPS!A$2:B$52,2)</f>
        <v>New Mexico</v>
      </c>
      <c r="B1038">
        <f t="shared" si="19"/>
        <v>35</v>
      </c>
      <c r="C1038" s="31" t="s">
        <v>1204</v>
      </c>
      <c r="D1038" s="31" t="s">
        <v>93</v>
      </c>
      <c r="E1038" s="31" t="s">
        <v>2937</v>
      </c>
      <c r="F1038" s="31" t="s">
        <v>2938</v>
      </c>
      <c r="G1038" s="32">
        <v>962</v>
      </c>
      <c r="H1038" s="31" t="s">
        <v>94</v>
      </c>
      <c r="I1038" s="32">
        <v>56</v>
      </c>
      <c r="J1038" s="33">
        <v>17.178571428571399</v>
      </c>
      <c r="K1038" s="31" t="s">
        <v>94</v>
      </c>
      <c r="L1038" s="31" t="s">
        <v>95</v>
      </c>
    </row>
    <row r="1039" spans="1:12" x14ac:dyDescent="0.2">
      <c r="A1039" t="str">
        <f>VLOOKUP(B1039,StateFIPS!A$2:B$52,2)</f>
        <v>New York</v>
      </c>
      <c r="B1039">
        <f t="shared" si="19"/>
        <v>36</v>
      </c>
      <c r="C1039" s="31" t="s">
        <v>2050</v>
      </c>
      <c r="D1039" s="31" t="s">
        <v>93</v>
      </c>
      <c r="E1039" s="31" t="s">
        <v>2937</v>
      </c>
      <c r="F1039" s="31" t="s">
        <v>2938</v>
      </c>
      <c r="G1039" s="32">
        <v>30934</v>
      </c>
      <c r="H1039" s="31" t="s">
        <v>94</v>
      </c>
      <c r="I1039" s="32">
        <v>2241</v>
      </c>
      <c r="J1039" s="33">
        <v>13.803659080767501</v>
      </c>
      <c r="K1039" s="31" t="s">
        <v>94</v>
      </c>
      <c r="L1039" s="31" t="s">
        <v>95</v>
      </c>
    </row>
    <row r="1040" spans="1:12" x14ac:dyDescent="0.2">
      <c r="A1040" t="str">
        <f>VLOOKUP(B1040,StateFIPS!A$2:B$52,2)</f>
        <v>Washington</v>
      </c>
      <c r="B1040">
        <f t="shared" si="19"/>
        <v>53</v>
      </c>
      <c r="C1040" s="31" t="s">
        <v>2307</v>
      </c>
      <c r="D1040" s="31" t="s">
        <v>93</v>
      </c>
      <c r="E1040" s="31" t="s">
        <v>2937</v>
      </c>
      <c r="F1040" s="31" t="s">
        <v>2938</v>
      </c>
      <c r="G1040" s="32">
        <v>11068</v>
      </c>
      <c r="H1040" s="31" t="s">
        <v>94</v>
      </c>
      <c r="I1040" s="32">
        <v>799</v>
      </c>
      <c r="J1040" s="33">
        <v>13.852315394242799</v>
      </c>
      <c r="K1040" s="31" t="s">
        <v>94</v>
      </c>
      <c r="L1040" s="31" t="s">
        <v>95</v>
      </c>
    </row>
    <row r="1041" spans="1:12" x14ac:dyDescent="0.2">
      <c r="A1041" t="str">
        <f>VLOOKUP(B1041,StateFIPS!A$2:B$52,2)</f>
        <v>Wyoming</v>
      </c>
      <c r="B1041">
        <f t="shared" si="19"/>
        <v>56</v>
      </c>
      <c r="C1041" s="31" t="s">
        <v>3089</v>
      </c>
      <c r="D1041" s="31" t="s">
        <v>93</v>
      </c>
      <c r="E1041" s="31" t="s">
        <v>2937</v>
      </c>
      <c r="F1041" s="31" t="s">
        <v>2938</v>
      </c>
      <c r="G1041" s="32">
        <v>15485</v>
      </c>
      <c r="H1041" s="31" t="s">
        <v>94</v>
      </c>
      <c r="I1041" s="32">
        <v>1070.81</v>
      </c>
      <c r="J1041" s="33">
        <v>14.4610154929446</v>
      </c>
      <c r="K1041" s="31" t="s">
        <v>94</v>
      </c>
      <c r="L1041" s="31" t="s">
        <v>95</v>
      </c>
    </row>
    <row r="1042" spans="1:12" x14ac:dyDescent="0.2">
      <c r="A1042" t="str">
        <f>VLOOKUP(B1042,StateFIPS!A$2:B$52,2)</f>
        <v>Wyoming</v>
      </c>
      <c r="B1042">
        <f t="shared" si="19"/>
        <v>56</v>
      </c>
      <c r="C1042" s="31" t="s">
        <v>1024</v>
      </c>
      <c r="D1042" s="31" t="s">
        <v>93</v>
      </c>
      <c r="E1042" s="31" t="s">
        <v>2937</v>
      </c>
      <c r="F1042" s="31" t="s">
        <v>2938</v>
      </c>
      <c r="G1042" s="32">
        <v>15485</v>
      </c>
      <c r="H1042" s="31" t="s">
        <v>94</v>
      </c>
      <c r="I1042" s="32">
        <v>1070.81</v>
      </c>
      <c r="J1042" s="33">
        <v>14.4610154929446</v>
      </c>
      <c r="K1042" s="31" t="s">
        <v>94</v>
      </c>
      <c r="L1042" s="31" t="s">
        <v>95</v>
      </c>
    </row>
    <row r="1043" spans="1:12" x14ac:dyDescent="0.2">
      <c r="A1043" t="str">
        <f>VLOOKUP(B1043,StateFIPS!A$2:B$52,2)</f>
        <v>Wyoming</v>
      </c>
      <c r="B1043">
        <f t="shared" si="19"/>
        <v>56</v>
      </c>
      <c r="C1043" s="31" t="s">
        <v>1023</v>
      </c>
      <c r="D1043" s="31" t="s">
        <v>93</v>
      </c>
      <c r="E1043" s="31" t="s">
        <v>2937</v>
      </c>
      <c r="F1043" s="31" t="s">
        <v>2938</v>
      </c>
      <c r="G1043" s="32">
        <v>9364</v>
      </c>
      <c r="H1043" s="31" t="s">
        <v>94</v>
      </c>
      <c r="I1043" s="32">
        <v>646.49</v>
      </c>
      <c r="J1043" s="33">
        <v>14.484369441136</v>
      </c>
      <c r="K1043" s="31" t="s">
        <v>94</v>
      </c>
      <c r="L1043" s="31" t="s">
        <v>95</v>
      </c>
    </row>
    <row r="1044" spans="1:12" x14ac:dyDescent="0.2">
      <c r="A1044" t="str">
        <f>VLOOKUP(B1044,StateFIPS!A$2:B$52,2)</f>
        <v>Wyoming</v>
      </c>
      <c r="B1044">
        <f t="shared" si="19"/>
        <v>56</v>
      </c>
      <c r="C1044" s="31" t="s">
        <v>1013</v>
      </c>
      <c r="D1044" s="31" t="s">
        <v>93</v>
      </c>
      <c r="E1044" s="31" t="s">
        <v>2937</v>
      </c>
      <c r="F1044" s="31" t="s">
        <v>2938</v>
      </c>
      <c r="G1044" s="32">
        <v>15485</v>
      </c>
      <c r="H1044" s="31" t="s">
        <v>94</v>
      </c>
      <c r="I1044" s="32">
        <v>1070.81</v>
      </c>
      <c r="J1044" s="33">
        <v>14.4610154929446</v>
      </c>
      <c r="K1044" s="31" t="s">
        <v>94</v>
      </c>
      <c r="L1044" s="31" t="s">
        <v>95</v>
      </c>
    </row>
    <row r="1045" spans="1:12" x14ac:dyDescent="0.2">
      <c r="A1045" t="str">
        <f>VLOOKUP(B1045,StateFIPS!A$2:B$52,2)</f>
        <v>Wyoming</v>
      </c>
      <c r="B1045">
        <f t="shared" si="19"/>
        <v>56</v>
      </c>
      <c r="C1045" s="31" t="s">
        <v>3090</v>
      </c>
      <c r="D1045" s="31" t="s">
        <v>93</v>
      </c>
      <c r="E1045" s="31" t="s">
        <v>2937</v>
      </c>
      <c r="F1045" s="31" t="s">
        <v>2938</v>
      </c>
      <c r="G1045" s="32">
        <v>3620.91</v>
      </c>
      <c r="H1045" s="31" t="s">
        <v>94</v>
      </c>
      <c r="I1045" s="32">
        <v>250.19</v>
      </c>
      <c r="J1045" s="33">
        <v>14.4726407929973</v>
      </c>
      <c r="K1045" s="31" t="s">
        <v>94</v>
      </c>
      <c r="L1045" s="31" t="s">
        <v>95</v>
      </c>
    </row>
    <row r="1046" spans="1:12" x14ac:dyDescent="0.2">
      <c r="A1046" t="str">
        <f>VLOOKUP(B1046,StateFIPS!A$2:B$52,2)</f>
        <v>Wyoming</v>
      </c>
      <c r="B1046">
        <f t="shared" si="19"/>
        <v>56</v>
      </c>
      <c r="C1046" s="31" t="s">
        <v>2670</v>
      </c>
      <c r="D1046" s="31" t="s">
        <v>93</v>
      </c>
      <c r="E1046" s="31" t="s">
        <v>2937</v>
      </c>
      <c r="F1046" s="31" t="s">
        <v>2938</v>
      </c>
      <c r="G1046" s="32">
        <v>15485</v>
      </c>
      <c r="H1046" s="31" t="s">
        <v>94</v>
      </c>
      <c r="I1046" s="32">
        <v>1070.81</v>
      </c>
      <c r="J1046" s="33">
        <v>14.4610154929446</v>
      </c>
      <c r="K1046" s="31" t="s">
        <v>94</v>
      </c>
      <c r="L1046" s="31" t="s">
        <v>95</v>
      </c>
    </row>
    <row r="1047" spans="1:12" x14ac:dyDescent="0.2">
      <c r="A1047" t="str">
        <f>VLOOKUP(B1047,StateFIPS!A$2:B$52,2)</f>
        <v>New York</v>
      </c>
      <c r="B1047">
        <f t="shared" si="19"/>
        <v>36</v>
      </c>
      <c r="C1047" s="31" t="s">
        <v>2053</v>
      </c>
      <c r="D1047" s="31" t="s">
        <v>93</v>
      </c>
      <c r="E1047" s="31" t="s">
        <v>2937</v>
      </c>
      <c r="F1047" s="31" t="s">
        <v>2938</v>
      </c>
      <c r="G1047" s="32">
        <v>5905</v>
      </c>
      <c r="H1047" s="31" t="s">
        <v>94</v>
      </c>
      <c r="I1047" s="32">
        <v>428</v>
      </c>
      <c r="J1047" s="33">
        <v>13.796728971962599</v>
      </c>
      <c r="K1047" s="31" t="s">
        <v>94</v>
      </c>
      <c r="L1047" s="31" t="s">
        <v>95</v>
      </c>
    </row>
    <row r="1048" spans="1:12" x14ac:dyDescent="0.2">
      <c r="A1048" t="str">
        <f>VLOOKUP(B1048,StateFIPS!A$2:B$52,2)</f>
        <v>Wyoming</v>
      </c>
      <c r="B1048">
        <f t="shared" si="19"/>
        <v>56</v>
      </c>
      <c r="C1048" s="31" t="s">
        <v>3091</v>
      </c>
      <c r="D1048" s="31" t="s">
        <v>93</v>
      </c>
      <c r="E1048" s="31" t="s">
        <v>2937</v>
      </c>
      <c r="F1048" s="31" t="s">
        <v>2938</v>
      </c>
      <c r="G1048" s="32">
        <v>15485</v>
      </c>
      <c r="H1048" s="31" t="s">
        <v>94</v>
      </c>
      <c r="I1048" s="32">
        <v>1070.81</v>
      </c>
      <c r="J1048" s="33">
        <v>14.4610154929446</v>
      </c>
      <c r="K1048" s="31" t="s">
        <v>94</v>
      </c>
      <c r="L1048" s="31" t="s">
        <v>95</v>
      </c>
    </row>
    <row r="1049" spans="1:12" x14ac:dyDescent="0.2">
      <c r="A1049" t="str">
        <f>VLOOKUP(B1049,StateFIPS!A$2:B$52,2)</f>
        <v>New York</v>
      </c>
      <c r="B1049">
        <f t="shared" si="19"/>
        <v>36</v>
      </c>
      <c r="C1049" s="31" t="s">
        <v>2056</v>
      </c>
      <c r="D1049" s="31" t="s">
        <v>93</v>
      </c>
      <c r="E1049" s="31" t="s">
        <v>2937</v>
      </c>
      <c r="F1049" s="31" t="s">
        <v>2938</v>
      </c>
      <c r="G1049" s="32">
        <v>3418</v>
      </c>
      <c r="H1049" s="31" t="s">
        <v>94</v>
      </c>
      <c r="I1049" s="32">
        <v>247</v>
      </c>
      <c r="J1049" s="33">
        <v>13.8380566801619</v>
      </c>
      <c r="K1049" s="31" t="s">
        <v>94</v>
      </c>
      <c r="L1049" s="31" t="s">
        <v>95</v>
      </c>
    </row>
    <row r="1050" spans="1:12" x14ac:dyDescent="0.2">
      <c r="A1050" t="str">
        <f>VLOOKUP(B1050,StateFIPS!A$2:B$52,2)</f>
        <v>New York</v>
      </c>
      <c r="B1050">
        <f t="shared" si="19"/>
        <v>36</v>
      </c>
      <c r="C1050" s="31" t="s">
        <v>2100</v>
      </c>
      <c r="D1050" s="31" t="s">
        <v>93</v>
      </c>
      <c r="E1050" s="31" t="s">
        <v>2937</v>
      </c>
      <c r="F1050" s="31" t="s">
        <v>2938</v>
      </c>
      <c r="G1050" s="32">
        <v>8649</v>
      </c>
      <c r="H1050" s="31" t="s">
        <v>94</v>
      </c>
      <c r="I1050" s="32">
        <v>626</v>
      </c>
      <c r="J1050" s="33">
        <v>13.816293929712501</v>
      </c>
      <c r="K1050" s="31" t="s">
        <v>94</v>
      </c>
      <c r="L1050" s="31" t="s">
        <v>95</v>
      </c>
    </row>
    <row r="1051" spans="1:12" x14ac:dyDescent="0.2">
      <c r="A1051" t="str">
        <f>VLOOKUP(B1051,StateFIPS!A$2:B$52,2)</f>
        <v>Colorado</v>
      </c>
      <c r="B1051">
        <f t="shared" si="19"/>
        <v>8</v>
      </c>
      <c r="C1051" s="31" t="s">
        <v>552</v>
      </c>
      <c r="D1051" s="31" t="s">
        <v>93</v>
      </c>
      <c r="E1051" s="31" t="s">
        <v>2937</v>
      </c>
      <c r="F1051" s="31" t="s">
        <v>2938</v>
      </c>
      <c r="G1051" s="32">
        <v>1665</v>
      </c>
      <c r="H1051" s="31" t="s">
        <v>94</v>
      </c>
      <c r="I1051" s="32">
        <v>85</v>
      </c>
      <c r="J1051" s="33">
        <v>19.588235294117599</v>
      </c>
      <c r="K1051" s="31" t="s">
        <v>94</v>
      </c>
      <c r="L1051" s="31" t="s">
        <v>95</v>
      </c>
    </row>
    <row r="1052" spans="1:12" x14ac:dyDescent="0.2">
      <c r="A1052" t="str">
        <f>VLOOKUP(B1052,StateFIPS!A$2:B$52,2)</f>
        <v>New Mexico</v>
      </c>
      <c r="B1052">
        <f t="shared" si="19"/>
        <v>35</v>
      </c>
      <c r="C1052" s="31" t="s">
        <v>1151</v>
      </c>
      <c r="D1052" s="31" t="s">
        <v>93</v>
      </c>
      <c r="E1052" s="31" t="s">
        <v>2937</v>
      </c>
      <c r="F1052" s="31" t="s">
        <v>2938</v>
      </c>
      <c r="G1052" s="32">
        <v>495</v>
      </c>
      <c r="H1052" s="31" t="s">
        <v>94</v>
      </c>
      <c r="I1052" s="32">
        <v>30</v>
      </c>
      <c r="J1052" s="33">
        <v>16.5</v>
      </c>
      <c r="K1052" s="31" t="s">
        <v>94</v>
      </c>
      <c r="L1052" s="31" t="s">
        <v>95</v>
      </c>
    </row>
    <row r="1053" spans="1:12" x14ac:dyDescent="0.2">
      <c r="A1053" t="str">
        <f>VLOOKUP(B1053,StateFIPS!A$2:B$52,2)</f>
        <v>New Mexico</v>
      </c>
      <c r="B1053">
        <f t="shared" si="19"/>
        <v>35</v>
      </c>
      <c r="C1053" s="31" t="s">
        <v>2097</v>
      </c>
      <c r="D1053" s="31" t="s">
        <v>93</v>
      </c>
      <c r="E1053" s="31" t="s">
        <v>2937</v>
      </c>
      <c r="F1053" s="31" t="s">
        <v>2938</v>
      </c>
      <c r="G1053" s="32">
        <v>8750</v>
      </c>
      <c r="H1053" s="31" t="s">
        <v>94</v>
      </c>
      <c r="I1053" s="32">
        <v>516</v>
      </c>
      <c r="J1053" s="33">
        <v>16.957364341085299</v>
      </c>
      <c r="K1053" s="31" t="s">
        <v>94</v>
      </c>
      <c r="L1053" s="31" t="s">
        <v>95</v>
      </c>
    </row>
    <row r="1054" spans="1:12" x14ac:dyDescent="0.2">
      <c r="A1054" t="str">
        <f>VLOOKUP(B1054,StateFIPS!A$2:B$52,2)</f>
        <v>Michigan</v>
      </c>
      <c r="B1054">
        <f t="shared" si="19"/>
        <v>26</v>
      </c>
      <c r="C1054" s="31" t="s">
        <v>2754</v>
      </c>
      <c r="D1054" s="31" t="s">
        <v>93</v>
      </c>
      <c r="E1054" s="31" t="s">
        <v>2937</v>
      </c>
      <c r="F1054" s="31" t="s">
        <v>2938</v>
      </c>
      <c r="G1054" s="32">
        <v>13979</v>
      </c>
      <c r="H1054" s="31" t="s">
        <v>94</v>
      </c>
      <c r="I1054" s="32">
        <v>1010</v>
      </c>
      <c r="J1054" s="33">
        <v>13.8405940594059</v>
      </c>
      <c r="K1054" s="31" t="s">
        <v>94</v>
      </c>
      <c r="L1054" s="31" t="s">
        <v>95</v>
      </c>
    </row>
    <row r="1055" spans="1:12" x14ac:dyDescent="0.2">
      <c r="A1055" t="str">
        <f>VLOOKUP(B1055,StateFIPS!A$2:B$52,2)</f>
        <v>Michigan</v>
      </c>
      <c r="B1055">
        <f t="shared" si="19"/>
        <v>26</v>
      </c>
      <c r="C1055" s="31" t="s">
        <v>1783</v>
      </c>
      <c r="D1055" s="31" t="s">
        <v>93</v>
      </c>
      <c r="E1055" s="31" t="s">
        <v>2937</v>
      </c>
      <c r="F1055" s="31" t="s">
        <v>2938</v>
      </c>
      <c r="G1055" s="32">
        <v>26841</v>
      </c>
      <c r="H1055" s="31" t="s">
        <v>94</v>
      </c>
      <c r="I1055" s="32">
        <v>1940</v>
      </c>
      <c r="J1055" s="33">
        <v>13.835567010309299</v>
      </c>
      <c r="K1055" s="31" t="s">
        <v>94</v>
      </c>
      <c r="L1055" s="31" t="s">
        <v>95</v>
      </c>
    </row>
    <row r="1056" spans="1:12" x14ac:dyDescent="0.2">
      <c r="A1056" t="str">
        <f>VLOOKUP(B1056,StateFIPS!A$2:B$52,2)</f>
        <v>Michigan</v>
      </c>
      <c r="B1056">
        <f t="shared" si="19"/>
        <v>26</v>
      </c>
      <c r="C1056" s="31" t="s">
        <v>461</v>
      </c>
      <c r="D1056" s="31" t="s">
        <v>93</v>
      </c>
      <c r="E1056" s="31" t="s">
        <v>2937</v>
      </c>
      <c r="F1056" s="31" t="s">
        <v>2938</v>
      </c>
      <c r="G1056" s="32">
        <v>13979</v>
      </c>
      <c r="H1056" s="31" t="s">
        <v>94</v>
      </c>
      <c r="I1056" s="32">
        <v>1010</v>
      </c>
      <c r="J1056" s="33">
        <v>13.8405940594059</v>
      </c>
      <c r="K1056" s="31" t="s">
        <v>94</v>
      </c>
      <c r="L1056" s="31" t="s">
        <v>95</v>
      </c>
    </row>
    <row r="1057" spans="1:12" x14ac:dyDescent="0.2">
      <c r="A1057" t="str">
        <f>VLOOKUP(B1057,StateFIPS!A$2:B$52,2)</f>
        <v>New Mexico</v>
      </c>
      <c r="B1057">
        <f t="shared" si="19"/>
        <v>35</v>
      </c>
      <c r="C1057" s="31" t="s">
        <v>3092</v>
      </c>
      <c r="D1057" s="31" t="s">
        <v>93</v>
      </c>
      <c r="E1057" s="31" t="s">
        <v>2937</v>
      </c>
      <c r="F1057" s="31" t="s">
        <v>2938</v>
      </c>
      <c r="G1057" s="32">
        <v>921</v>
      </c>
      <c r="H1057" s="31" t="s">
        <v>94</v>
      </c>
      <c r="I1057" s="32">
        <v>55</v>
      </c>
      <c r="J1057" s="33">
        <v>16.7454545454545</v>
      </c>
      <c r="K1057" s="31" t="s">
        <v>94</v>
      </c>
      <c r="L1057" s="31" t="s">
        <v>95</v>
      </c>
    </row>
    <row r="1058" spans="1:12" x14ac:dyDescent="0.2">
      <c r="A1058" t="str">
        <f>VLOOKUP(B1058,StateFIPS!A$2:B$52,2)</f>
        <v>New Mexico</v>
      </c>
      <c r="B1058">
        <f t="shared" si="19"/>
        <v>35</v>
      </c>
      <c r="C1058" s="31" t="s">
        <v>1177</v>
      </c>
      <c r="D1058" s="31" t="s">
        <v>93</v>
      </c>
      <c r="E1058" s="31" t="s">
        <v>2937</v>
      </c>
      <c r="F1058" s="31" t="s">
        <v>2938</v>
      </c>
      <c r="G1058" s="32">
        <v>1570</v>
      </c>
      <c r="H1058" s="31" t="s">
        <v>94</v>
      </c>
      <c r="I1058" s="32">
        <v>93</v>
      </c>
      <c r="J1058" s="33">
        <v>16.881720430107499</v>
      </c>
      <c r="K1058" s="31" t="s">
        <v>94</v>
      </c>
      <c r="L1058" s="31" t="s">
        <v>95</v>
      </c>
    </row>
    <row r="1059" spans="1:12" x14ac:dyDescent="0.2">
      <c r="A1059" t="str">
        <f>VLOOKUP(B1059,StateFIPS!A$2:B$52,2)</f>
        <v>West Virginia</v>
      </c>
      <c r="B1059">
        <f t="shared" si="19"/>
        <v>54</v>
      </c>
      <c r="C1059" s="31" t="s">
        <v>977</v>
      </c>
      <c r="D1059" s="31" t="s">
        <v>93</v>
      </c>
      <c r="E1059" s="31" t="s">
        <v>2937</v>
      </c>
      <c r="F1059" s="31" t="s">
        <v>2938</v>
      </c>
      <c r="G1059" s="32">
        <v>888</v>
      </c>
      <c r="H1059" s="31" t="s">
        <v>94</v>
      </c>
      <c r="I1059" s="32">
        <v>61</v>
      </c>
      <c r="J1059" s="33">
        <v>14.5573770491803</v>
      </c>
      <c r="K1059" s="31" t="s">
        <v>94</v>
      </c>
      <c r="L1059" s="31" t="s">
        <v>95</v>
      </c>
    </row>
    <row r="1060" spans="1:12" x14ac:dyDescent="0.2">
      <c r="A1060" t="str">
        <f>VLOOKUP(B1060,StateFIPS!A$2:B$52,2)</f>
        <v>New Mexico</v>
      </c>
      <c r="B1060">
        <f t="shared" si="19"/>
        <v>35</v>
      </c>
      <c r="C1060" s="31" t="s">
        <v>3093</v>
      </c>
      <c r="D1060" s="31" t="s">
        <v>93</v>
      </c>
      <c r="E1060" s="31" t="s">
        <v>2937</v>
      </c>
      <c r="F1060" s="31" t="s">
        <v>2938</v>
      </c>
      <c r="G1060" s="32">
        <v>161</v>
      </c>
      <c r="H1060" s="31" t="s">
        <v>94</v>
      </c>
      <c r="I1060" s="32">
        <v>10</v>
      </c>
      <c r="J1060" s="33">
        <v>16.100000000000001</v>
      </c>
      <c r="K1060" s="31" t="s">
        <v>94</v>
      </c>
      <c r="L1060" s="31" t="s">
        <v>95</v>
      </c>
    </row>
    <row r="1061" spans="1:12" x14ac:dyDescent="0.2">
      <c r="A1061" t="str">
        <f>VLOOKUP(B1061,StateFIPS!A$2:B$52,2)</f>
        <v>New Mexico</v>
      </c>
      <c r="B1061">
        <f t="shared" si="19"/>
        <v>35</v>
      </c>
      <c r="C1061" s="31" t="s">
        <v>1962</v>
      </c>
      <c r="D1061" s="31" t="s">
        <v>93</v>
      </c>
      <c r="E1061" s="31" t="s">
        <v>2937</v>
      </c>
      <c r="F1061" s="31" t="s">
        <v>2938</v>
      </c>
      <c r="G1061" s="32">
        <v>495</v>
      </c>
      <c r="H1061" s="31" t="s">
        <v>94</v>
      </c>
      <c r="I1061" s="32">
        <v>30</v>
      </c>
      <c r="J1061" s="33">
        <v>16.5</v>
      </c>
      <c r="K1061" s="31" t="s">
        <v>94</v>
      </c>
      <c r="L1061" s="31" t="s">
        <v>95</v>
      </c>
    </row>
    <row r="1062" spans="1:12" x14ac:dyDescent="0.2">
      <c r="A1062" t="str">
        <f>VLOOKUP(B1062,StateFIPS!A$2:B$52,2)</f>
        <v>West Virginia</v>
      </c>
      <c r="B1062">
        <f t="shared" si="19"/>
        <v>54</v>
      </c>
      <c r="C1062" s="31" t="s">
        <v>978</v>
      </c>
      <c r="D1062" s="31" t="s">
        <v>93</v>
      </c>
      <c r="E1062" s="31" t="s">
        <v>2937</v>
      </c>
      <c r="F1062" s="31" t="s">
        <v>2938</v>
      </c>
      <c r="G1062" s="32">
        <v>604</v>
      </c>
      <c r="H1062" s="31" t="s">
        <v>94</v>
      </c>
      <c r="I1062" s="32">
        <v>41.69</v>
      </c>
      <c r="J1062" s="33">
        <v>14.487886783401301</v>
      </c>
      <c r="K1062" s="31" t="s">
        <v>94</v>
      </c>
      <c r="L1062" s="31" t="s">
        <v>95</v>
      </c>
    </row>
    <row r="1063" spans="1:12" x14ac:dyDescent="0.2">
      <c r="A1063" t="str">
        <f>VLOOKUP(B1063,StateFIPS!A$2:B$52,2)</f>
        <v>California</v>
      </c>
      <c r="B1063">
        <f t="shared" si="19"/>
        <v>6</v>
      </c>
      <c r="C1063" s="31" t="s">
        <v>2131</v>
      </c>
      <c r="D1063" s="31" t="s">
        <v>93</v>
      </c>
      <c r="E1063" s="31" t="s">
        <v>2937</v>
      </c>
      <c r="F1063" s="31" t="s">
        <v>2938</v>
      </c>
      <c r="G1063" s="32">
        <v>10517</v>
      </c>
      <c r="H1063" s="31" t="s">
        <v>94</v>
      </c>
      <c r="I1063" s="32">
        <v>539</v>
      </c>
      <c r="J1063" s="33">
        <v>19.512059369202198</v>
      </c>
      <c r="K1063" s="31" t="s">
        <v>94</v>
      </c>
      <c r="L1063" s="31" t="s">
        <v>95</v>
      </c>
    </row>
    <row r="1064" spans="1:12" x14ac:dyDescent="0.2">
      <c r="A1064" t="str">
        <f>VLOOKUP(B1064,StateFIPS!A$2:B$52,2)</f>
        <v>West Virginia</v>
      </c>
      <c r="B1064">
        <f t="shared" si="19"/>
        <v>54</v>
      </c>
      <c r="C1064" s="31" t="s">
        <v>975</v>
      </c>
      <c r="D1064" s="31" t="s">
        <v>93</v>
      </c>
      <c r="E1064" s="31" t="s">
        <v>2937</v>
      </c>
      <c r="F1064" s="31" t="s">
        <v>2938</v>
      </c>
      <c r="G1064" s="32">
        <v>456</v>
      </c>
      <c r="H1064" s="31" t="s">
        <v>94</v>
      </c>
      <c r="I1064" s="32">
        <v>31.52</v>
      </c>
      <c r="J1064" s="33">
        <v>14.467005076142099</v>
      </c>
      <c r="K1064" s="31" t="s">
        <v>94</v>
      </c>
      <c r="L1064" s="31" t="s">
        <v>95</v>
      </c>
    </row>
    <row r="1065" spans="1:12" x14ac:dyDescent="0.2">
      <c r="A1065" t="str">
        <f>VLOOKUP(B1065,StateFIPS!A$2:B$52,2)</f>
        <v>New Mexico</v>
      </c>
      <c r="B1065">
        <f t="shared" si="19"/>
        <v>35</v>
      </c>
      <c r="C1065" s="31" t="s">
        <v>3094</v>
      </c>
      <c r="D1065" s="31" t="s">
        <v>93</v>
      </c>
      <c r="E1065" s="31" t="s">
        <v>2937</v>
      </c>
      <c r="F1065" s="31" t="s">
        <v>2938</v>
      </c>
      <c r="G1065" s="32">
        <v>495</v>
      </c>
      <c r="H1065" s="31" t="s">
        <v>94</v>
      </c>
      <c r="I1065" s="32">
        <v>30</v>
      </c>
      <c r="J1065" s="33">
        <v>16.5</v>
      </c>
      <c r="K1065" s="31" t="s">
        <v>94</v>
      </c>
      <c r="L1065" s="31" t="s">
        <v>95</v>
      </c>
    </row>
    <row r="1066" spans="1:12" x14ac:dyDescent="0.2">
      <c r="A1066" t="str">
        <f>VLOOKUP(B1066,StateFIPS!A$2:B$52,2)</f>
        <v>New Mexico</v>
      </c>
      <c r="B1066">
        <f t="shared" si="19"/>
        <v>35</v>
      </c>
      <c r="C1066" s="31" t="s">
        <v>1174</v>
      </c>
      <c r="D1066" s="31" t="s">
        <v>93</v>
      </c>
      <c r="E1066" s="31" t="s">
        <v>2937</v>
      </c>
      <c r="F1066" s="31" t="s">
        <v>2938</v>
      </c>
      <c r="G1066" s="32">
        <v>375</v>
      </c>
      <c r="H1066" s="31" t="s">
        <v>94</v>
      </c>
      <c r="I1066" s="32">
        <v>22</v>
      </c>
      <c r="J1066" s="33">
        <v>17.045454545454501</v>
      </c>
      <c r="K1066" s="31" t="s">
        <v>94</v>
      </c>
      <c r="L1066" s="31" t="s">
        <v>95</v>
      </c>
    </row>
    <row r="1067" spans="1:12" x14ac:dyDescent="0.2">
      <c r="A1067" t="str">
        <f>VLOOKUP(B1067,StateFIPS!A$2:B$52,2)</f>
        <v>California</v>
      </c>
      <c r="B1067">
        <f t="shared" si="19"/>
        <v>6</v>
      </c>
      <c r="C1067" s="31" t="s">
        <v>507</v>
      </c>
      <c r="D1067" s="31" t="s">
        <v>93</v>
      </c>
      <c r="E1067" s="31" t="s">
        <v>2937</v>
      </c>
      <c r="F1067" s="31" t="s">
        <v>2938</v>
      </c>
      <c r="G1067" s="32">
        <v>668</v>
      </c>
      <c r="H1067" s="31" t="s">
        <v>94</v>
      </c>
      <c r="I1067" s="32">
        <v>35</v>
      </c>
      <c r="J1067" s="33">
        <v>19.0857142857143</v>
      </c>
      <c r="K1067" s="31" t="s">
        <v>94</v>
      </c>
      <c r="L1067" s="31" t="s">
        <v>95</v>
      </c>
    </row>
    <row r="1068" spans="1:12" x14ac:dyDescent="0.2">
      <c r="A1068" t="str">
        <f>VLOOKUP(B1068,StateFIPS!A$2:B$52,2)</f>
        <v>California</v>
      </c>
      <c r="B1068">
        <f t="shared" si="19"/>
        <v>6</v>
      </c>
      <c r="C1068" s="31" t="s">
        <v>2139</v>
      </c>
      <c r="D1068" s="31" t="s">
        <v>93</v>
      </c>
      <c r="E1068" s="31" t="s">
        <v>2937</v>
      </c>
      <c r="F1068" s="31" t="s">
        <v>2938</v>
      </c>
      <c r="G1068" s="32">
        <v>3526</v>
      </c>
      <c r="H1068" s="31" t="s">
        <v>94</v>
      </c>
      <c r="I1068" s="32">
        <v>181</v>
      </c>
      <c r="J1068" s="33">
        <v>19.4806629834254</v>
      </c>
      <c r="K1068" s="31" t="s">
        <v>94</v>
      </c>
      <c r="L1068" s="31" t="s">
        <v>95</v>
      </c>
    </row>
    <row r="1069" spans="1:12" x14ac:dyDescent="0.2">
      <c r="A1069" t="str">
        <f>VLOOKUP(B1069,StateFIPS!A$2:B$52,2)</f>
        <v>California</v>
      </c>
      <c r="B1069">
        <f t="shared" si="19"/>
        <v>6</v>
      </c>
      <c r="C1069" s="31" t="s">
        <v>2138</v>
      </c>
      <c r="D1069" s="31" t="s">
        <v>93</v>
      </c>
      <c r="E1069" s="31" t="s">
        <v>2937</v>
      </c>
      <c r="F1069" s="31" t="s">
        <v>2938</v>
      </c>
      <c r="G1069" s="32">
        <v>10517</v>
      </c>
      <c r="H1069" s="31" t="s">
        <v>94</v>
      </c>
      <c r="I1069" s="32">
        <v>539</v>
      </c>
      <c r="J1069" s="33">
        <v>19.512059369202198</v>
      </c>
      <c r="K1069" s="31" t="s">
        <v>94</v>
      </c>
      <c r="L1069" s="31" t="s">
        <v>95</v>
      </c>
    </row>
    <row r="1070" spans="1:12" x14ac:dyDescent="0.2">
      <c r="A1070" t="str">
        <f>VLOOKUP(B1070,StateFIPS!A$2:B$52,2)</f>
        <v>West Virginia</v>
      </c>
      <c r="B1070">
        <f t="shared" si="19"/>
        <v>54</v>
      </c>
      <c r="C1070" s="31" t="s">
        <v>979</v>
      </c>
      <c r="D1070" s="31" t="s">
        <v>93</v>
      </c>
      <c r="E1070" s="31" t="s">
        <v>2937</v>
      </c>
      <c r="F1070" s="31" t="s">
        <v>2938</v>
      </c>
      <c r="G1070" s="32">
        <v>617</v>
      </c>
      <c r="H1070" s="31" t="s">
        <v>94</v>
      </c>
      <c r="I1070" s="32">
        <v>42.7</v>
      </c>
      <c r="J1070" s="33">
        <v>14.4496487119438</v>
      </c>
      <c r="K1070" s="31" t="s">
        <v>94</v>
      </c>
      <c r="L1070" s="31" t="s">
        <v>95</v>
      </c>
    </row>
    <row r="1071" spans="1:12" x14ac:dyDescent="0.2">
      <c r="A1071" t="str">
        <f>VLOOKUP(B1071,StateFIPS!A$2:B$52,2)</f>
        <v>West Virginia</v>
      </c>
      <c r="B1071">
        <f t="shared" si="19"/>
        <v>54</v>
      </c>
      <c r="C1071" s="31" t="s">
        <v>2480</v>
      </c>
      <c r="D1071" s="31" t="s">
        <v>93</v>
      </c>
      <c r="E1071" s="31" t="s">
        <v>2937</v>
      </c>
      <c r="F1071" s="31" t="s">
        <v>2938</v>
      </c>
      <c r="G1071" s="32">
        <v>6380</v>
      </c>
      <c r="H1071" s="31" t="s">
        <v>94</v>
      </c>
      <c r="I1071" s="32">
        <v>439</v>
      </c>
      <c r="J1071" s="33">
        <v>14.5330296127563</v>
      </c>
      <c r="K1071" s="31" t="s">
        <v>94</v>
      </c>
      <c r="L1071" s="31" t="s">
        <v>95</v>
      </c>
    </row>
    <row r="1072" spans="1:12" x14ac:dyDescent="0.2">
      <c r="A1072" t="str">
        <f>VLOOKUP(B1072,StateFIPS!A$2:B$52,2)</f>
        <v>California</v>
      </c>
      <c r="B1072">
        <f t="shared" si="19"/>
        <v>6</v>
      </c>
      <c r="C1072" s="31" t="s">
        <v>2135</v>
      </c>
      <c r="D1072" s="31" t="s">
        <v>93</v>
      </c>
      <c r="E1072" s="31" t="s">
        <v>2937</v>
      </c>
      <c r="F1072" s="31" t="s">
        <v>2938</v>
      </c>
      <c r="G1072" s="32">
        <v>13203</v>
      </c>
      <c r="H1072" s="31" t="s">
        <v>94</v>
      </c>
      <c r="I1072" s="32">
        <v>677</v>
      </c>
      <c r="J1072" s="33">
        <v>19.502215657311702</v>
      </c>
      <c r="K1072" s="31" t="s">
        <v>94</v>
      </c>
      <c r="L1072" s="31" t="s">
        <v>95</v>
      </c>
    </row>
    <row r="1073" spans="1:12" x14ac:dyDescent="0.2">
      <c r="A1073" t="str">
        <f>VLOOKUP(B1073,StateFIPS!A$2:B$52,2)</f>
        <v>California</v>
      </c>
      <c r="B1073">
        <f t="shared" si="19"/>
        <v>6</v>
      </c>
      <c r="C1073" s="31" t="s">
        <v>2132</v>
      </c>
      <c r="D1073" s="31" t="s">
        <v>93</v>
      </c>
      <c r="E1073" s="31" t="s">
        <v>2937</v>
      </c>
      <c r="F1073" s="31" t="s">
        <v>2938</v>
      </c>
      <c r="G1073" s="32">
        <v>2346</v>
      </c>
      <c r="H1073" s="31" t="s">
        <v>94</v>
      </c>
      <c r="I1073" s="32">
        <v>120</v>
      </c>
      <c r="J1073" s="33">
        <v>19.55</v>
      </c>
      <c r="K1073" s="31" t="s">
        <v>94</v>
      </c>
      <c r="L1073" s="31" t="s">
        <v>95</v>
      </c>
    </row>
    <row r="1074" spans="1:12" x14ac:dyDescent="0.2">
      <c r="A1074" t="str">
        <f>VLOOKUP(B1074,StateFIPS!A$2:B$52,2)</f>
        <v>California</v>
      </c>
      <c r="B1074">
        <f t="shared" si="19"/>
        <v>6</v>
      </c>
      <c r="C1074" s="31" t="s">
        <v>2116</v>
      </c>
      <c r="D1074" s="31" t="s">
        <v>93</v>
      </c>
      <c r="E1074" s="31" t="s">
        <v>2937</v>
      </c>
      <c r="F1074" s="31" t="s">
        <v>2938</v>
      </c>
      <c r="G1074" s="32">
        <v>27837</v>
      </c>
      <c r="H1074" s="31" t="s">
        <v>94</v>
      </c>
      <c r="I1074" s="32">
        <v>1428</v>
      </c>
      <c r="J1074" s="33">
        <v>19.493697478991599</v>
      </c>
      <c r="K1074" s="31" t="s">
        <v>94</v>
      </c>
      <c r="L1074" s="31" t="s">
        <v>95</v>
      </c>
    </row>
    <row r="1075" spans="1:12" x14ac:dyDescent="0.2">
      <c r="A1075" t="str">
        <f>VLOOKUP(B1075,StateFIPS!A$2:B$52,2)</f>
        <v>Wyoming</v>
      </c>
      <c r="B1075">
        <f t="shared" si="19"/>
        <v>56</v>
      </c>
      <c r="C1075" s="31" t="s">
        <v>1020</v>
      </c>
      <c r="D1075" s="31" t="s">
        <v>93</v>
      </c>
      <c r="E1075" s="31" t="s">
        <v>2937</v>
      </c>
      <c r="F1075" s="31" t="s">
        <v>2938</v>
      </c>
      <c r="G1075" s="32">
        <v>2120.5300000000002</v>
      </c>
      <c r="H1075" s="31" t="s">
        <v>94</v>
      </c>
      <c r="I1075" s="32">
        <v>147.11000000000001</v>
      </c>
      <c r="J1075" s="33">
        <v>14.4145877234722</v>
      </c>
      <c r="K1075" s="31" t="s">
        <v>94</v>
      </c>
      <c r="L1075" s="31" t="s">
        <v>95</v>
      </c>
    </row>
    <row r="1076" spans="1:12" x14ac:dyDescent="0.2">
      <c r="A1076" t="str">
        <f>VLOOKUP(B1076,StateFIPS!A$2:B$52,2)</f>
        <v>Georgia</v>
      </c>
      <c r="B1076">
        <f t="shared" si="19"/>
        <v>13</v>
      </c>
      <c r="C1076" s="31" t="s">
        <v>3095</v>
      </c>
      <c r="D1076" s="31" t="s">
        <v>93</v>
      </c>
      <c r="E1076" s="31" t="s">
        <v>2937</v>
      </c>
      <c r="F1076" s="31" t="s">
        <v>2938</v>
      </c>
      <c r="G1076" s="32">
        <v>2701</v>
      </c>
      <c r="H1076" s="31" t="s">
        <v>94</v>
      </c>
      <c r="I1076" s="32">
        <v>134</v>
      </c>
      <c r="J1076" s="33">
        <v>20.156716417910399</v>
      </c>
      <c r="K1076" s="31" t="s">
        <v>94</v>
      </c>
      <c r="L1076" s="31" t="s">
        <v>95</v>
      </c>
    </row>
    <row r="1077" spans="1:12" x14ac:dyDescent="0.2">
      <c r="A1077" t="str">
        <f>VLOOKUP(B1077,StateFIPS!A$2:B$52,2)</f>
        <v>New Mexico</v>
      </c>
      <c r="B1077">
        <f t="shared" si="19"/>
        <v>35</v>
      </c>
      <c r="C1077" s="31" t="s">
        <v>3096</v>
      </c>
      <c r="D1077" s="31" t="s">
        <v>93</v>
      </c>
      <c r="E1077" s="31" t="s">
        <v>2937</v>
      </c>
      <c r="F1077" s="31" t="s">
        <v>2938</v>
      </c>
      <c r="G1077" s="32">
        <v>1824</v>
      </c>
      <c r="H1077" s="31" t="s">
        <v>94</v>
      </c>
      <c r="I1077" s="32">
        <v>107</v>
      </c>
      <c r="J1077" s="33">
        <v>17.046728971962601</v>
      </c>
      <c r="K1077" s="31" t="s">
        <v>94</v>
      </c>
      <c r="L1077" s="31" t="s">
        <v>95</v>
      </c>
    </row>
    <row r="1078" spans="1:12" x14ac:dyDescent="0.2">
      <c r="A1078" t="str">
        <f>VLOOKUP(B1078,StateFIPS!A$2:B$52,2)</f>
        <v>Wisconsin</v>
      </c>
      <c r="B1078">
        <f t="shared" si="19"/>
        <v>55</v>
      </c>
      <c r="C1078" s="31" t="s">
        <v>2346</v>
      </c>
      <c r="D1078" s="31" t="s">
        <v>93</v>
      </c>
      <c r="E1078" s="31" t="s">
        <v>2937</v>
      </c>
      <c r="F1078" s="31" t="s">
        <v>2938</v>
      </c>
      <c r="G1078" s="32">
        <v>31696</v>
      </c>
      <c r="H1078" s="31" t="s">
        <v>94</v>
      </c>
      <c r="I1078" s="32">
        <v>2292</v>
      </c>
      <c r="J1078" s="33">
        <v>13.828970331588099</v>
      </c>
      <c r="K1078" s="31" t="s">
        <v>94</v>
      </c>
      <c r="L1078" s="31" t="s">
        <v>95</v>
      </c>
    </row>
    <row r="1079" spans="1:12" x14ac:dyDescent="0.2">
      <c r="A1079" t="str">
        <f>VLOOKUP(B1079,StateFIPS!A$2:B$52,2)</f>
        <v>California</v>
      </c>
      <c r="B1079">
        <f t="shared" si="19"/>
        <v>6</v>
      </c>
      <c r="C1079" s="31" t="s">
        <v>2142</v>
      </c>
      <c r="D1079" s="31" t="s">
        <v>93</v>
      </c>
      <c r="E1079" s="31" t="s">
        <v>2937</v>
      </c>
      <c r="F1079" s="31" t="s">
        <v>2938</v>
      </c>
      <c r="G1079" s="32">
        <v>10517</v>
      </c>
      <c r="H1079" s="31" t="s">
        <v>94</v>
      </c>
      <c r="I1079" s="32">
        <v>539</v>
      </c>
      <c r="J1079" s="33">
        <v>19.512059369202198</v>
      </c>
      <c r="K1079" s="31" t="s">
        <v>94</v>
      </c>
      <c r="L1079" s="31" t="s">
        <v>95</v>
      </c>
    </row>
    <row r="1080" spans="1:12" x14ac:dyDescent="0.2">
      <c r="A1080" t="str">
        <f>VLOOKUP(B1080,StateFIPS!A$2:B$52,2)</f>
        <v>New Mexico</v>
      </c>
      <c r="B1080">
        <f t="shared" si="19"/>
        <v>35</v>
      </c>
      <c r="C1080" s="31" t="s">
        <v>1203</v>
      </c>
      <c r="D1080" s="31" t="s">
        <v>93</v>
      </c>
      <c r="E1080" s="31" t="s">
        <v>2937</v>
      </c>
      <c r="F1080" s="31" t="s">
        <v>2938</v>
      </c>
      <c r="G1080" s="32">
        <v>315</v>
      </c>
      <c r="H1080" s="31" t="s">
        <v>94</v>
      </c>
      <c r="I1080" s="32">
        <v>18</v>
      </c>
      <c r="J1080" s="33">
        <v>17.5</v>
      </c>
      <c r="K1080" s="31" t="s">
        <v>94</v>
      </c>
      <c r="L1080" s="31" t="s">
        <v>95</v>
      </c>
    </row>
    <row r="1081" spans="1:12" x14ac:dyDescent="0.2">
      <c r="A1081" t="str">
        <f>VLOOKUP(B1081,StateFIPS!A$2:B$52,2)</f>
        <v>Michigan</v>
      </c>
      <c r="B1081">
        <f t="shared" si="19"/>
        <v>26</v>
      </c>
      <c r="C1081" s="31" t="s">
        <v>1788</v>
      </c>
      <c r="D1081" s="31" t="s">
        <v>93</v>
      </c>
      <c r="E1081" s="31" t="s">
        <v>2937</v>
      </c>
      <c r="F1081" s="31" t="s">
        <v>2938</v>
      </c>
      <c r="G1081" s="32">
        <v>2625</v>
      </c>
      <c r="H1081" s="31" t="s">
        <v>94</v>
      </c>
      <c r="I1081" s="32">
        <v>189.63</v>
      </c>
      <c r="J1081" s="33">
        <v>13.8427464008859</v>
      </c>
      <c r="K1081" s="31" t="s">
        <v>94</v>
      </c>
      <c r="L1081" s="31" t="s">
        <v>95</v>
      </c>
    </row>
    <row r="1082" spans="1:12" x14ac:dyDescent="0.2">
      <c r="A1082" t="str">
        <f>VLOOKUP(B1082,StateFIPS!A$2:B$52,2)</f>
        <v>New Mexico</v>
      </c>
      <c r="B1082">
        <f t="shared" si="19"/>
        <v>35</v>
      </c>
      <c r="C1082" s="31" t="s">
        <v>3097</v>
      </c>
      <c r="D1082" s="31" t="s">
        <v>93</v>
      </c>
      <c r="E1082" s="31" t="s">
        <v>2937</v>
      </c>
      <c r="F1082" s="31" t="s">
        <v>2938</v>
      </c>
      <c r="G1082" s="32">
        <v>152</v>
      </c>
      <c r="H1082" s="31" t="s">
        <v>94</v>
      </c>
      <c r="I1082" s="32">
        <v>8</v>
      </c>
      <c r="J1082" s="33">
        <v>19</v>
      </c>
      <c r="K1082" s="31" t="s">
        <v>94</v>
      </c>
      <c r="L1082" s="31" t="s">
        <v>95</v>
      </c>
    </row>
    <row r="1083" spans="1:12" x14ac:dyDescent="0.2">
      <c r="A1083" t="str">
        <f>VLOOKUP(B1083,StateFIPS!A$2:B$52,2)</f>
        <v>New Mexico</v>
      </c>
      <c r="B1083">
        <f t="shared" si="19"/>
        <v>35</v>
      </c>
      <c r="C1083" s="31" t="s">
        <v>2115</v>
      </c>
      <c r="D1083" s="31" t="s">
        <v>93</v>
      </c>
      <c r="E1083" s="31" t="s">
        <v>2937</v>
      </c>
      <c r="F1083" s="31" t="s">
        <v>2938</v>
      </c>
      <c r="G1083" s="32">
        <v>495</v>
      </c>
      <c r="H1083" s="31" t="s">
        <v>94</v>
      </c>
      <c r="I1083" s="32">
        <v>30</v>
      </c>
      <c r="J1083" s="33">
        <v>16.5</v>
      </c>
      <c r="K1083" s="31" t="s">
        <v>94</v>
      </c>
      <c r="L1083" s="31" t="s">
        <v>95</v>
      </c>
    </row>
    <row r="1084" spans="1:12" x14ac:dyDescent="0.2">
      <c r="A1084" t="str">
        <f>VLOOKUP(B1084,StateFIPS!A$2:B$52,2)</f>
        <v>Colorado</v>
      </c>
      <c r="B1084">
        <f t="shared" si="19"/>
        <v>8</v>
      </c>
      <c r="C1084" s="31" t="s">
        <v>473</v>
      </c>
      <c r="D1084" s="31" t="s">
        <v>93</v>
      </c>
      <c r="E1084" s="31" t="s">
        <v>2937</v>
      </c>
      <c r="F1084" s="31" t="s">
        <v>2938</v>
      </c>
      <c r="G1084" s="32">
        <v>867</v>
      </c>
      <c r="H1084" s="31" t="s">
        <v>94</v>
      </c>
      <c r="I1084" s="32">
        <v>44.64</v>
      </c>
      <c r="J1084" s="33">
        <v>19.422043010752699</v>
      </c>
      <c r="K1084" s="31" t="s">
        <v>94</v>
      </c>
      <c r="L1084" s="31" t="s">
        <v>95</v>
      </c>
    </row>
    <row r="1085" spans="1:12" x14ac:dyDescent="0.2">
      <c r="A1085" t="str">
        <f>VLOOKUP(B1085,StateFIPS!A$2:B$52,2)</f>
        <v>Colorado</v>
      </c>
      <c r="B1085">
        <f t="shared" si="19"/>
        <v>8</v>
      </c>
      <c r="C1085" s="31" t="s">
        <v>483</v>
      </c>
      <c r="D1085" s="31" t="s">
        <v>93</v>
      </c>
      <c r="E1085" s="31" t="s">
        <v>2937</v>
      </c>
      <c r="F1085" s="31" t="s">
        <v>2938</v>
      </c>
      <c r="G1085" s="32">
        <v>3146</v>
      </c>
      <c r="H1085" s="31" t="s">
        <v>94</v>
      </c>
      <c r="I1085" s="32">
        <v>162</v>
      </c>
      <c r="J1085" s="33">
        <v>19.419753086419799</v>
      </c>
      <c r="K1085" s="31" t="s">
        <v>94</v>
      </c>
      <c r="L1085" s="31" t="s">
        <v>95</v>
      </c>
    </row>
    <row r="1086" spans="1:12" x14ac:dyDescent="0.2">
      <c r="A1086" t="str">
        <f>VLOOKUP(B1086,StateFIPS!A$2:B$52,2)</f>
        <v>Colorado</v>
      </c>
      <c r="B1086">
        <f t="shared" si="19"/>
        <v>8</v>
      </c>
      <c r="C1086" s="31" t="s">
        <v>2095</v>
      </c>
      <c r="D1086" s="31" t="s">
        <v>93</v>
      </c>
      <c r="E1086" s="31" t="s">
        <v>2937</v>
      </c>
      <c r="F1086" s="31" t="s">
        <v>2938</v>
      </c>
      <c r="G1086" s="32">
        <v>5769</v>
      </c>
      <c r="H1086" s="31" t="s">
        <v>94</v>
      </c>
      <c r="I1086" s="32">
        <v>295</v>
      </c>
      <c r="J1086" s="33">
        <v>19.555932203389801</v>
      </c>
      <c r="K1086" s="31" t="s">
        <v>94</v>
      </c>
      <c r="L1086" s="31" t="s">
        <v>95</v>
      </c>
    </row>
    <row r="1087" spans="1:12" x14ac:dyDescent="0.2">
      <c r="A1087" t="str">
        <f>VLOOKUP(B1087,StateFIPS!A$2:B$52,2)</f>
        <v>Michigan</v>
      </c>
      <c r="B1087">
        <f t="shared" si="19"/>
        <v>26</v>
      </c>
      <c r="C1087" s="31" t="s">
        <v>1791</v>
      </c>
      <c r="D1087" s="31" t="s">
        <v>93</v>
      </c>
      <c r="E1087" s="31" t="s">
        <v>2937</v>
      </c>
      <c r="F1087" s="31" t="s">
        <v>2938</v>
      </c>
      <c r="G1087" s="32">
        <v>10107</v>
      </c>
      <c r="H1087" s="31" t="s">
        <v>94</v>
      </c>
      <c r="I1087" s="32">
        <v>730</v>
      </c>
      <c r="J1087" s="33">
        <v>13.845205479452099</v>
      </c>
      <c r="K1087" s="31" t="s">
        <v>94</v>
      </c>
      <c r="L1087" s="31" t="s">
        <v>95</v>
      </c>
    </row>
    <row r="1088" spans="1:12" x14ac:dyDescent="0.2">
      <c r="A1088" t="str">
        <f>VLOOKUP(B1088,StateFIPS!A$2:B$52,2)</f>
        <v>New Mexico</v>
      </c>
      <c r="B1088">
        <f t="shared" si="19"/>
        <v>35</v>
      </c>
      <c r="C1088" s="31" t="s">
        <v>2104</v>
      </c>
      <c r="D1088" s="31" t="s">
        <v>93</v>
      </c>
      <c r="E1088" s="31" t="s">
        <v>2937</v>
      </c>
      <c r="F1088" s="31" t="s">
        <v>2938</v>
      </c>
      <c r="G1088" s="32">
        <v>495</v>
      </c>
      <c r="H1088" s="31" t="s">
        <v>94</v>
      </c>
      <c r="I1088" s="32">
        <v>30</v>
      </c>
      <c r="J1088" s="33">
        <v>16.5</v>
      </c>
      <c r="K1088" s="31" t="s">
        <v>94</v>
      </c>
      <c r="L1088" s="31" t="s">
        <v>95</v>
      </c>
    </row>
    <row r="1089" spans="1:12" x14ac:dyDescent="0.2">
      <c r="A1089" t="str">
        <f>VLOOKUP(B1089,StateFIPS!A$2:B$52,2)</f>
        <v>New Mexico</v>
      </c>
      <c r="B1089">
        <f t="shared" si="19"/>
        <v>35</v>
      </c>
      <c r="C1089" s="31" t="s">
        <v>2109</v>
      </c>
      <c r="D1089" s="31" t="s">
        <v>93</v>
      </c>
      <c r="E1089" s="31" t="s">
        <v>2937</v>
      </c>
      <c r="F1089" s="31" t="s">
        <v>2938</v>
      </c>
      <c r="G1089" s="32">
        <v>495</v>
      </c>
      <c r="H1089" s="31" t="s">
        <v>94</v>
      </c>
      <c r="I1089" s="32">
        <v>30</v>
      </c>
      <c r="J1089" s="33">
        <v>16.5</v>
      </c>
      <c r="K1089" s="31" t="s">
        <v>94</v>
      </c>
      <c r="L1089" s="31" t="s">
        <v>95</v>
      </c>
    </row>
    <row r="1090" spans="1:12" x14ac:dyDescent="0.2">
      <c r="A1090" t="str">
        <f>VLOOKUP(B1090,StateFIPS!A$2:B$52,2)</f>
        <v>Colorado</v>
      </c>
      <c r="B1090">
        <f t="shared" si="19"/>
        <v>8</v>
      </c>
      <c r="C1090" s="31" t="s">
        <v>494</v>
      </c>
      <c r="D1090" s="31" t="s">
        <v>93</v>
      </c>
      <c r="E1090" s="31" t="s">
        <v>2937</v>
      </c>
      <c r="F1090" s="31" t="s">
        <v>2938</v>
      </c>
      <c r="G1090" s="32">
        <v>593</v>
      </c>
      <c r="H1090" s="31" t="s">
        <v>94</v>
      </c>
      <c r="I1090" s="32">
        <v>30.44</v>
      </c>
      <c r="J1090" s="33">
        <v>19.480946123521701</v>
      </c>
      <c r="K1090" s="31" t="s">
        <v>94</v>
      </c>
      <c r="L1090" s="31" t="s">
        <v>95</v>
      </c>
    </row>
    <row r="1091" spans="1:12" x14ac:dyDescent="0.2">
      <c r="A1091" t="str">
        <f>VLOOKUP(B1091,StateFIPS!A$2:B$52,2)</f>
        <v>Colorado</v>
      </c>
      <c r="B1091">
        <f t="shared" ref="B1091:B1154" si="20">VALUE(LEFT(C1091,2))</f>
        <v>8</v>
      </c>
      <c r="C1091" s="31" t="s">
        <v>481</v>
      </c>
      <c r="D1091" s="31" t="s">
        <v>93</v>
      </c>
      <c r="E1091" s="31" t="s">
        <v>2937</v>
      </c>
      <c r="F1091" s="31" t="s">
        <v>2938</v>
      </c>
      <c r="G1091" s="32">
        <v>11539</v>
      </c>
      <c r="H1091" s="31" t="s">
        <v>94</v>
      </c>
      <c r="I1091" s="32">
        <v>592</v>
      </c>
      <c r="J1091" s="33">
        <v>19.491554054054099</v>
      </c>
      <c r="K1091" s="31" t="s">
        <v>94</v>
      </c>
      <c r="L1091" s="31" t="s">
        <v>95</v>
      </c>
    </row>
    <row r="1092" spans="1:12" x14ac:dyDescent="0.2">
      <c r="A1092" t="str">
        <f>VLOOKUP(B1092,StateFIPS!A$2:B$52,2)</f>
        <v>West Virginia</v>
      </c>
      <c r="B1092">
        <f t="shared" si="20"/>
        <v>54</v>
      </c>
      <c r="C1092" s="31" t="s">
        <v>976</v>
      </c>
      <c r="D1092" s="31" t="s">
        <v>93</v>
      </c>
      <c r="E1092" s="31" t="s">
        <v>2937</v>
      </c>
      <c r="F1092" s="31" t="s">
        <v>2938</v>
      </c>
      <c r="G1092" s="32">
        <v>234</v>
      </c>
      <c r="H1092" s="31" t="s">
        <v>94</v>
      </c>
      <c r="I1092" s="32">
        <v>16.27</v>
      </c>
      <c r="J1092" s="33">
        <v>14.382298709280899</v>
      </c>
      <c r="K1092" s="31" t="s">
        <v>94</v>
      </c>
      <c r="L1092" s="31" t="s">
        <v>95</v>
      </c>
    </row>
    <row r="1093" spans="1:12" x14ac:dyDescent="0.2">
      <c r="A1093" t="str">
        <f>VLOOKUP(B1093,StateFIPS!A$2:B$52,2)</f>
        <v>West Virginia</v>
      </c>
      <c r="B1093">
        <f t="shared" si="20"/>
        <v>54</v>
      </c>
      <c r="C1093" s="31" t="s">
        <v>973</v>
      </c>
      <c r="D1093" s="31" t="s">
        <v>93</v>
      </c>
      <c r="E1093" s="31" t="s">
        <v>2937</v>
      </c>
      <c r="F1093" s="31" t="s">
        <v>2938</v>
      </c>
      <c r="G1093" s="32">
        <v>655</v>
      </c>
      <c r="H1093" s="31" t="s">
        <v>94</v>
      </c>
      <c r="I1093" s="32">
        <v>44.75</v>
      </c>
      <c r="J1093" s="33">
        <v>14.636871508379899</v>
      </c>
      <c r="K1093" s="31" t="s">
        <v>94</v>
      </c>
      <c r="L1093" s="31" t="s">
        <v>95</v>
      </c>
    </row>
    <row r="1094" spans="1:12" x14ac:dyDescent="0.2">
      <c r="A1094" t="str">
        <f>VLOOKUP(B1094,StateFIPS!A$2:B$52,2)</f>
        <v>Wyoming</v>
      </c>
      <c r="B1094">
        <f t="shared" si="20"/>
        <v>56</v>
      </c>
      <c r="C1094" s="31" t="s">
        <v>1019</v>
      </c>
      <c r="D1094" s="31" t="s">
        <v>93</v>
      </c>
      <c r="E1094" s="31" t="s">
        <v>2937</v>
      </c>
      <c r="F1094" s="31" t="s">
        <v>2938</v>
      </c>
      <c r="G1094" s="32">
        <v>3667.92</v>
      </c>
      <c r="H1094" s="31" t="s">
        <v>94</v>
      </c>
      <c r="I1094" s="32">
        <v>254.19</v>
      </c>
      <c r="J1094" s="33">
        <v>14.4298359494866</v>
      </c>
      <c r="K1094" s="31" t="s">
        <v>94</v>
      </c>
      <c r="L1094" s="31" t="s">
        <v>95</v>
      </c>
    </row>
    <row r="1095" spans="1:12" x14ac:dyDescent="0.2">
      <c r="A1095" t="str">
        <f>VLOOKUP(B1095,StateFIPS!A$2:B$52,2)</f>
        <v>West Virginia</v>
      </c>
      <c r="B1095">
        <f t="shared" si="20"/>
        <v>54</v>
      </c>
      <c r="C1095" s="31" t="s">
        <v>974</v>
      </c>
      <c r="D1095" s="31" t="s">
        <v>93</v>
      </c>
      <c r="E1095" s="31" t="s">
        <v>2937</v>
      </c>
      <c r="F1095" s="31" t="s">
        <v>2938</v>
      </c>
      <c r="G1095" s="32">
        <v>974</v>
      </c>
      <c r="H1095" s="31" t="s">
        <v>94</v>
      </c>
      <c r="I1095" s="32">
        <v>67</v>
      </c>
      <c r="J1095" s="33">
        <v>14.5373134328358</v>
      </c>
      <c r="K1095" s="31" t="s">
        <v>94</v>
      </c>
      <c r="L1095" s="31" t="s">
        <v>95</v>
      </c>
    </row>
    <row r="1096" spans="1:12" x14ac:dyDescent="0.2">
      <c r="A1096" t="str">
        <f>VLOOKUP(B1096,StateFIPS!A$2:B$52,2)</f>
        <v>Colorado</v>
      </c>
      <c r="B1096">
        <f t="shared" si="20"/>
        <v>8</v>
      </c>
      <c r="C1096" s="31" t="s">
        <v>478</v>
      </c>
      <c r="D1096" s="31" t="s">
        <v>93</v>
      </c>
      <c r="E1096" s="31" t="s">
        <v>2937</v>
      </c>
      <c r="F1096" s="31" t="s">
        <v>2938</v>
      </c>
      <c r="G1096" s="32">
        <v>15666</v>
      </c>
      <c r="H1096" s="31" t="s">
        <v>94</v>
      </c>
      <c r="I1096" s="32">
        <v>804</v>
      </c>
      <c r="J1096" s="33">
        <v>19.4850746268657</v>
      </c>
      <c r="K1096" s="31" t="s">
        <v>94</v>
      </c>
      <c r="L1096" s="31" t="s">
        <v>95</v>
      </c>
    </row>
    <row r="1097" spans="1:12" x14ac:dyDescent="0.2">
      <c r="A1097" t="str">
        <f>VLOOKUP(B1097,StateFIPS!A$2:B$52,2)</f>
        <v>Colorado</v>
      </c>
      <c r="B1097">
        <f t="shared" si="20"/>
        <v>8</v>
      </c>
      <c r="C1097" s="31" t="s">
        <v>474</v>
      </c>
      <c r="D1097" s="31" t="s">
        <v>93</v>
      </c>
      <c r="E1097" s="31" t="s">
        <v>2937</v>
      </c>
      <c r="F1097" s="31" t="s">
        <v>2938</v>
      </c>
      <c r="G1097" s="32">
        <v>47704</v>
      </c>
      <c r="H1097" s="31" t="s">
        <v>94</v>
      </c>
      <c r="I1097" s="32">
        <v>2446</v>
      </c>
      <c r="J1097" s="33">
        <v>19.502861815208501</v>
      </c>
      <c r="K1097" s="31" t="s">
        <v>94</v>
      </c>
      <c r="L1097" s="31" t="s">
        <v>95</v>
      </c>
    </row>
    <row r="1098" spans="1:12" x14ac:dyDescent="0.2">
      <c r="A1098" t="str">
        <f>VLOOKUP(B1098,StateFIPS!A$2:B$52,2)</f>
        <v>Michigan</v>
      </c>
      <c r="B1098">
        <f t="shared" si="20"/>
        <v>26</v>
      </c>
      <c r="C1098" s="31" t="s">
        <v>1792</v>
      </c>
      <c r="D1098" s="31" t="s">
        <v>93</v>
      </c>
      <c r="E1098" s="31" t="s">
        <v>2937</v>
      </c>
      <c r="F1098" s="31" t="s">
        <v>2938</v>
      </c>
      <c r="G1098" s="32">
        <v>13979</v>
      </c>
      <c r="H1098" s="31" t="s">
        <v>94</v>
      </c>
      <c r="I1098" s="32">
        <v>1010</v>
      </c>
      <c r="J1098" s="33">
        <v>13.8405940594059</v>
      </c>
      <c r="K1098" s="31" t="s">
        <v>94</v>
      </c>
      <c r="L1098" s="31" t="s">
        <v>95</v>
      </c>
    </row>
    <row r="1099" spans="1:12" x14ac:dyDescent="0.2">
      <c r="A1099" t="str">
        <f>VLOOKUP(B1099,StateFIPS!A$2:B$52,2)</f>
        <v>Michigan</v>
      </c>
      <c r="B1099">
        <f t="shared" si="20"/>
        <v>26</v>
      </c>
      <c r="C1099" s="31" t="s">
        <v>472</v>
      </c>
      <c r="D1099" s="31" t="s">
        <v>93</v>
      </c>
      <c r="E1099" s="31" t="s">
        <v>2937</v>
      </c>
      <c r="F1099" s="31" t="s">
        <v>2938</v>
      </c>
      <c r="G1099" s="32">
        <v>13979</v>
      </c>
      <c r="H1099" s="31" t="s">
        <v>94</v>
      </c>
      <c r="I1099" s="32">
        <v>1010</v>
      </c>
      <c r="J1099" s="33">
        <v>13.8405940594059</v>
      </c>
      <c r="K1099" s="31" t="s">
        <v>94</v>
      </c>
      <c r="L1099" s="31" t="s">
        <v>95</v>
      </c>
    </row>
    <row r="1100" spans="1:12" x14ac:dyDescent="0.2">
      <c r="A1100" t="str">
        <f>VLOOKUP(B1100,StateFIPS!A$2:B$52,2)</f>
        <v>New Mexico</v>
      </c>
      <c r="B1100">
        <f t="shared" si="20"/>
        <v>35</v>
      </c>
      <c r="C1100" s="31" t="s">
        <v>1202</v>
      </c>
      <c r="D1100" s="31" t="s">
        <v>93</v>
      </c>
      <c r="E1100" s="31" t="s">
        <v>2937</v>
      </c>
      <c r="F1100" s="31" t="s">
        <v>2938</v>
      </c>
      <c r="G1100" s="32">
        <v>2410</v>
      </c>
      <c r="H1100" s="31" t="s">
        <v>94</v>
      </c>
      <c r="I1100" s="32">
        <v>141</v>
      </c>
      <c r="J1100" s="33">
        <v>17.0921985815603</v>
      </c>
      <c r="K1100" s="31" t="s">
        <v>94</v>
      </c>
      <c r="L1100" s="31" t="s">
        <v>95</v>
      </c>
    </row>
    <row r="1101" spans="1:12" x14ac:dyDescent="0.2">
      <c r="A1101" t="str">
        <f>VLOOKUP(B1101,StateFIPS!A$2:B$52,2)</f>
        <v>Colorado</v>
      </c>
      <c r="B1101">
        <f t="shared" si="20"/>
        <v>8</v>
      </c>
      <c r="C1101" s="31" t="s">
        <v>505</v>
      </c>
      <c r="D1101" s="31" t="s">
        <v>93</v>
      </c>
      <c r="E1101" s="31" t="s">
        <v>2937</v>
      </c>
      <c r="F1101" s="31" t="s">
        <v>2938</v>
      </c>
      <c r="G1101" s="32">
        <v>8414</v>
      </c>
      <c r="H1101" s="31" t="s">
        <v>94</v>
      </c>
      <c r="I1101" s="32">
        <v>431</v>
      </c>
      <c r="J1101" s="33">
        <v>19.5220417633411</v>
      </c>
      <c r="K1101" s="31" t="s">
        <v>94</v>
      </c>
      <c r="L1101" s="31" t="s">
        <v>95</v>
      </c>
    </row>
    <row r="1102" spans="1:12" x14ac:dyDescent="0.2">
      <c r="A1102" t="str">
        <f>VLOOKUP(B1102,StateFIPS!A$2:B$52,2)</f>
        <v>California</v>
      </c>
      <c r="B1102">
        <f t="shared" si="20"/>
        <v>6</v>
      </c>
      <c r="C1102" s="31" t="s">
        <v>2089</v>
      </c>
      <c r="D1102" s="31" t="s">
        <v>93</v>
      </c>
      <c r="E1102" s="31" t="s">
        <v>2937</v>
      </c>
      <c r="F1102" s="31" t="s">
        <v>2938</v>
      </c>
      <c r="G1102" s="32">
        <v>9024</v>
      </c>
      <c r="H1102" s="31" t="s">
        <v>94</v>
      </c>
      <c r="I1102" s="32">
        <v>463</v>
      </c>
      <c r="J1102" s="33">
        <v>19.490280777537802</v>
      </c>
      <c r="K1102" s="31" t="s">
        <v>94</v>
      </c>
      <c r="L1102" s="31" t="s">
        <v>95</v>
      </c>
    </row>
    <row r="1103" spans="1:12" x14ac:dyDescent="0.2">
      <c r="A1103" t="str">
        <f>VLOOKUP(B1103,StateFIPS!A$2:B$52,2)</f>
        <v>California</v>
      </c>
      <c r="B1103">
        <f t="shared" si="20"/>
        <v>6</v>
      </c>
      <c r="C1103" s="31" t="s">
        <v>2088</v>
      </c>
      <c r="D1103" s="31" t="s">
        <v>93</v>
      </c>
      <c r="E1103" s="31" t="s">
        <v>2937</v>
      </c>
      <c r="F1103" s="31" t="s">
        <v>2938</v>
      </c>
      <c r="G1103" s="32">
        <v>18624</v>
      </c>
      <c r="H1103" s="31" t="s">
        <v>94</v>
      </c>
      <c r="I1103" s="32">
        <v>956</v>
      </c>
      <c r="J1103" s="33">
        <v>19.481171548117199</v>
      </c>
      <c r="K1103" s="31" t="s">
        <v>94</v>
      </c>
      <c r="L1103" s="31" t="s">
        <v>95</v>
      </c>
    </row>
    <row r="1104" spans="1:12" x14ac:dyDescent="0.2">
      <c r="A1104" t="str">
        <f>VLOOKUP(B1104,StateFIPS!A$2:B$52,2)</f>
        <v>Michigan</v>
      </c>
      <c r="B1104">
        <f t="shared" si="20"/>
        <v>26</v>
      </c>
      <c r="C1104" s="31" t="s">
        <v>1790</v>
      </c>
      <c r="D1104" s="31" t="s">
        <v>93</v>
      </c>
      <c r="E1104" s="31" t="s">
        <v>2937</v>
      </c>
      <c r="F1104" s="31" t="s">
        <v>2938</v>
      </c>
      <c r="G1104" s="32">
        <v>753.82</v>
      </c>
      <c r="H1104" s="31" t="s">
        <v>94</v>
      </c>
      <c r="I1104" s="32">
        <v>54.18</v>
      </c>
      <c r="J1104" s="33">
        <v>13.9132521225544</v>
      </c>
      <c r="K1104" s="31" t="s">
        <v>94</v>
      </c>
      <c r="L1104" s="31" t="s">
        <v>95</v>
      </c>
    </row>
    <row r="1105" spans="1:12" x14ac:dyDescent="0.2">
      <c r="A1105" t="str">
        <f>VLOOKUP(B1105,StateFIPS!A$2:B$52,2)</f>
        <v>New Mexico</v>
      </c>
      <c r="B1105">
        <f t="shared" si="20"/>
        <v>35</v>
      </c>
      <c r="C1105" s="31" t="s">
        <v>2112</v>
      </c>
      <c r="D1105" s="31" t="s">
        <v>93</v>
      </c>
      <c r="E1105" s="31" t="s">
        <v>2937</v>
      </c>
      <c r="F1105" s="31" t="s">
        <v>2938</v>
      </c>
      <c r="G1105" s="32">
        <v>831</v>
      </c>
      <c r="H1105" s="31" t="s">
        <v>94</v>
      </c>
      <c r="I1105" s="32">
        <v>48</v>
      </c>
      <c r="J1105" s="33">
        <v>17.3125</v>
      </c>
      <c r="K1105" s="31" t="s">
        <v>94</v>
      </c>
      <c r="L1105" s="31" t="s">
        <v>95</v>
      </c>
    </row>
    <row r="1106" spans="1:12" x14ac:dyDescent="0.2">
      <c r="A1106" t="str">
        <f>VLOOKUP(B1106,StateFIPS!A$2:B$52,2)</f>
        <v>New Mexico</v>
      </c>
      <c r="B1106">
        <f t="shared" si="20"/>
        <v>35</v>
      </c>
      <c r="C1106" s="31" t="s">
        <v>3098</v>
      </c>
      <c r="D1106" s="31" t="s">
        <v>93</v>
      </c>
      <c r="E1106" s="31" t="s">
        <v>2937</v>
      </c>
      <c r="F1106" s="31" t="s">
        <v>2938</v>
      </c>
      <c r="G1106" s="32">
        <v>2096</v>
      </c>
      <c r="H1106" s="31" t="s">
        <v>94</v>
      </c>
      <c r="I1106" s="32">
        <v>123</v>
      </c>
      <c r="J1106" s="33">
        <v>17.040650406504099</v>
      </c>
      <c r="K1106" s="31" t="s">
        <v>94</v>
      </c>
      <c r="L1106" s="31" t="s">
        <v>95</v>
      </c>
    </row>
    <row r="1107" spans="1:12" x14ac:dyDescent="0.2">
      <c r="A1107" t="str">
        <f>VLOOKUP(B1107,StateFIPS!A$2:B$52,2)</f>
        <v>Colorado</v>
      </c>
      <c r="B1107">
        <f t="shared" si="20"/>
        <v>8</v>
      </c>
      <c r="C1107" s="31" t="s">
        <v>2092</v>
      </c>
      <c r="D1107" s="31" t="s">
        <v>93</v>
      </c>
      <c r="E1107" s="31" t="s">
        <v>2937</v>
      </c>
      <c r="F1107" s="31" t="s">
        <v>2938</v>
      </c>
      <c r="G1107" s="32">
        <v>8231</v>
      </c>
      <c r="H1107" s="31" t="s">
        <v>94</v>
      </c>
      <c r="I1107" s="32">
        <v>422</v>
      </c>
      <c r="J1107" s="33">
        <v>19.5047393364929</v>
      </c>
      <c r="K1107" s="31" t="s">
        <v>94</v>
      </c>
      <c r="L1107" s="31" t="s">
        <v>95</v>
      </c>
    </row>
    <row r="1108" spans="1:12" x14ac:dyDescent="0.2">
      <c r="A1108" t="str">
        <f>VLOOKUP(B1108,StateFIPS!A$2:B$52,2)</f>
        <v>Alaska</v>
      </c>
      <c r="B1108">
        <f t="shared" si="20"/>
        <v>2</v>
      </c>
      <c r="C1108" s="31" t="s">
        <v>3099</v>
      </c>
      <c r="D1108" s="31" t="s">
        <v>93</v>
      </c>
      <c r="E1108" s="31" t="s">
        <v>2937</v>
      </c>
      <c r="F1108" s="31" t="s">
        <v>2938</v>
      </c>
      <c r="G1108" s="32">
        <v>322</v>
      </c>
      <c r="H1108" s="31" t="s">
        <v>94</v>
      </c>
      <c r="I1108" s="32">
        <v>18</v>
      </c>
      <c r="J1108" s="33">
        <v>17.8888888888889</v>
      </c>
      <c r="K1108" s="31" t="s">
        <v>94</v>
      </c>
      <c r="L1108" s="31" t="s">
        <v>95</v>
      </c>
    </row>
    <row r="1109" spans="1:12" x14ac:dyDescent="0.2">
      <c r="A1109" t="str">
        <f>VLOOKUP(B1109,StateFIPS!A$2:B$52,2)</f>
        <v>Arizona</v>
      </c>
      <c r="B1109">
        <f t="shared" si="20"/>
        <v>4</v>
      </c>
      <c r="C1109" s="31" t="s">
        <v>2074</v>
      </c>
      <c r="D1109" s="31" t="s">
        <v>93</v>
      </c>
      <c r="E1109" s="31" t="s">
        <v>2937</v>
      </c>
      <c r="F1109" s="31" t="s">
        <v>2938</v>
      </c>
      <c r="G1109" s="32">
        <v>1731</v>
      </c>
      <c r="H1109" s="31" t="s">
        <v>94</v>
      </c>
      <c r="I1109" s="32">
        <v>92</v>
      </c>
      <c r="J1109" s="33">
        <v>18.815217391304301</v>
      </c>
      <c r="K1109" s="31" t="s">
        <v>94</v>
      </c>
      <c r="L1109" s="31" t="s">
        <v>95</v>
      </c>
    </row>
    <row r="1110" spans="1:12" x14ac:dyDescent="0.2">
      <c r="A1110" t="str">
        <f>VLOOKUP(B1110,StateFIPS!A$2:B$52,2)</f>
        <v>Arizona</v>
      </c>
      <c r="B1110">
        <f t="shared" si="20"/>
        <v>4</v>
      </c>
      <c r="C1110" s="31" t="s">
        <v>3100</v>
      </c>
      <c r="D1110" s="31" t="s">
        <v>93</v>
      </c>
      <c r="E1110" s="31" t="s">
        <v>2937</v>
      </c>
      <c r="F1110" s="31" t="s">
        <v>2938</v>
      </c>
      <c r="G1110" s="32">
        <v>254</v>
      </c>
      <c r="H1110" s="31" t="s">
        <v>94</v>
      </c>
      <c r="I1110" s="32">
        <v>13.8</v>
      </c>
      <c r="J1110" s="33">
        <v>18.405797101449298</v>
      </c>
      <c r="K1110" s="31" t="s">
        <v>94</v>
      </c>
      <c r="L1110" s="31" t="s">
        <v>95</v>
      </c>
    </row>
    <row r="1111" spans="1:12" x14ac:dyDescent="0.2">
      <c r="A1111" t="str">
        <f>VLOOKUP(B1111,StateFIPS!A$2:B$52,2)</f>
        <v>Arizona</v>
      </c>
      <c r="B1111">
        <f t="shared" si="20"/>
        <v>4</v>
      </c>
      <c r="C1111" s="31" t="s">
        <v>3101</v>
      </c>
      <c r="D1111" s="31" t="s">
        <v>93</v>
      </c>
      <c r="E1111" s="31" t="s">
        <v>2937</v>
      </c>
      <c r="F1111" s="31" t="s">
        <v>2938</v>
      </c>
      <c r="G1111" s="32">
        <v>1616</v>
      </c>
      <c r="H1111" s="31" t="s">
        <v>94</v>
      </c>
      <c r="I1111" s="32">
        <v>87</v>
      </c>
      <c r="J1111" s="33">
        <v>18.5747126436782</v>
      </c>
      <c r="K1111" s="31" t="s">
        <v>94</v>
      </c>
      <c r="L1111" s="31" t="s">
        <v>95</v>
      </c>
    </row>
    <row r="1112" spans="1:12" x14ac:dyDescent="0.2">
      <c r="A1112" t="str">
        <f>VLOOKUP(B1112,StateFIPS!A$2:B$52,2)</f>
        <v>Wisconsin</v>
      </c>
      <c r="B1112">
        <f t="shared" si="20"/>
        <v>55</v>
      </c>
      <c r="C1112" s="31" t="s">
        <v>2392</v>
      </c>
      <c r="D1112" s="31" t="s">
        <v>93</v>
      </c>
      <c r="E1112" s="31" t="s">
        <v>2937</v>
      </c>
      <c r="F1112" s="31" t="s">
        <v>2938</v>
      </c>
      <c r="G1112" s="32">
        <v>18698</v>
      </c>
      <c r="H1112" s="31" t="s">
        <v>94</v>
      </c>
      <c r="I1112" s="32">
        <v>1352</v>
      </c>
      <c r="J1112" s="33">
        <v>13.8298816568047</v>
      </c>
      <c r="K1112" s="31" t="s">
        <v>94</v>
      </c>
      <c r="L1112" s="31" t="s">
        <v>95</v>
      </c>
    </row>
    <row r="1113" spans="1:12" x14ac:dyDescent="0.2">
      <c r="A1113" t="str">
        <f>VLOOKUP(B1113,StateFIPS!A$2:B$52,2)</f>
        <v>Montana</v>
      </c>
      <c r="B1113">
        <f t="shared" si="20"/>
        <v>30</v>
      </c>
      <c r="C1113" s="31" t="s">
        <v>2210</v>
      </c>
      <c r="D1113" s="31" t="s">
        <v>93</v>
      </c>
      <c r="E1113" s="31" t="s">
        <v>2937</v>
      </c>
      <c r="F1113" s="31" t="s">
        <v>2938</v>
      </c>
      <c r="G1113" s="32">
        <v>7813</v>
      </c>
      <c r="H1113" s="31" t="s">
        <v>94</v>
      </c>
      <c r="I1113" s="32">
        <v>556</v>
      </c>
      <c r="J1113" s="33">
        <v>14.0521582733813</v>
      </c>
      <c r="K1113" s="31" t="s">
        <v>94</v>
      </c>
      <c r="L1113" s="31" t="s">
        <v>95</v>
      </c>
    </row>
    <row r="1114" spans="1:12" x14ac:dyDescent="0.2">
      <c r="A1114" t="str">
        <f>VLOOKUP(B1114,StateFIPS!A$2:B$52,2)</f>
        <v>Montana</v>
      </c>
      <c r="B1114">
        <f t="shared" si="20"/>
        <v>30</v>
      </c>
      <c r="C1114" s="31" t="s">
        <v>1226</v>
      </c>
      <c r="D1114" s="31" t="s">
        <v>93</v>
      </c>
      <c r="E1114" s="31" t="s">
        <v>2937</v>
      </c>
      <c r="F1114" s="31" t="s">
        <v>2938</v>
      </c>
      <c r="G1114" s="32">
        <v>25371</v>
      </c>
      <c r="H1114" s="31" t="s">
        <v>94</v>
      </c>
      <c r="I1114" s="32">
        <v>1805</v>
      </c>
      <c r="J1114" s="33">
        <v>14.055955678670401</v>
      </c>
      <c r="K1114" s="31" t="s">
        <v>94</v>
      </c>
      <c r="L1114" s="31" t="s">
        <v>95</v>
      </c>
    </row>
    <row r="1115" spans="1:12" x14ac:dyDescent="0.2">
      <c r="A1115" t="str">
        <f>VLOOKUP(B1115,StateFIPS!A$2:B$52,2)</f>
        <v>Arizona</v>
      </c>
      <c r="B1115">
        <f t="shared" si="20"/>
        <v>4</v>
      </c>
      <c r="C1115" s="31" t="s">
        <v>3102</v>
      </c>
      <c r="D1115" s="31" t="s">
        <v>93</v>
      </c>
      <c r="E1115" s="31" t="s">
        <v>2937</v>
      </c>
      <c r="F1115" s="31" t="s">
        <v>2938</v>
      </c>
      <c r="G1115" s="32">
        <v>1363</v>
      </c>
      <c r="H1115" s="31" t="s">
        <v>94</v>
      </c>
      <c r="I1115" s="32">
        <v>73</v>
      </c>
      <c r="J1115" s="33">
        <v>18.671232876712299</v>
      </c>
      <c r="K1115" s="31" t="s">
        <v>94</v>
      </c>
      <c r="L1115" s="31" t="s">
        <v>95</v>
      </c>
    </row>
    <row r="1116" spans="1:12" x14ac:dyDescent="0.2">
      <c r="A1116" t="str">
        <f>VLOOKUP(B1116,StateFIPS!A$2:B$52,2)</f>
        <v>Alaska</v>
      </c>
      <c r="B1116">
        <f t="shared" si="20"/>
        <v>2</v>
      </c>
      <c r="C1116" s="31" t="s">
        <v>3103</v>
      </c>
      <c r="D1116" s="31" t="s">
        <v>93</v>
      </c>
      <c r="E1116" s="31" t="s">
        <v>2937</v>
      </c>
      <c r="F1116" s="31" t="s">
        <v>2938</v>
      </c>
      <c r="G1116" s="32">
        <v>322</v>
      </c>
      <c r="H1116" s="31" t="s">
        <v>94</v>
      </c>
      <c r="I1116" s="32">
        <v>18</v>
      </c>
      <c r="J1116" s="33">
        <v>17.8888888888889</v>
      </c>
      <c r="K1116" s="31" t="s">
        <v>94</v>
      </c>
      <c r="L1116" s="31" t="s">
        <v>95</v>
      </c>
    </row>
    <row r="1117" spans="1:12" x14ac:dyDescent="0.2">
      <c r="A1117" t="str">
        <f>VLOOKUP(B1117,StateFIPS!A$2:B$52,2)</f>
        <v>Alaska</v>
      </c>
      <c r="B1117">
        <f t="shared" si="20"/>
        <v>2</v>
      </c>
      <c r="C1117" s="31" t="s">
        <v>3104</v>
      </c>
      <c r="D1117" s="31" t="s">
        <v>93</v>
      </c>
      <c r="E1117" s="31" t="s">
        <v>2937</v>
      </c>
      <c r="F1117" s="31" t="s">
        <v>2938</v>
      </c>
      <c r="G1117" s="32">
        <v>322</v>
      </c>
      <c r="H1117" s="31" t="s">
        <v>94</v>
      </c>
      <c r="I1117" s="32">
        <v>18</v>
      </c>
      <c r="J1117" s="33">
        <v>17.8888888888889</v>
      </c>
      <c r="K1117" s="31" t="s">
        <v>94</v>
      </c>
      <c r="L1117" s="31" t="s">
        <v>95</v>
      </c>
    </row>
    <row r="1118" spans="1:12" x14ac:dyDescent="0.2">
      <c r="A1118" t="str">
        <f>VLOOKUP(B1118,StateFIPS!A$2:B$52,2)</f>
        <v>Wisconsin</v>
      </c>
      <c r="B1118">
        <f t="shared" si="20"/>
        <v>55</v>
      </c>
      <c r="C1118" s="31" t="s">
        <v>2398</v>
      </c>
      <c r="D1118" s="31" t="s">
        <v>93</v>
      </c>
      <c r="E1118" s="31" t="s">
        <v>2937</v>
      </c>
      <c r="F1118" s="31" t="s">
        <v>2938</v>
      </c>
      <c r="G1118" s="32">
        <v>22490</v>
      </c>
      <c r="H1118" s="31" t="s">
        <v>94</v>
      </c>
      <c r="I1118" s="32">
        <v>1627</v>
      </c>
      <c r="J1118" s="33">
        <v>13.8229870928088</v>
      </c>
      <c r="K1118" s="31" t="s">
        <v>94</v>
      </c>
      <c r="L1118" s="31" t="s">
        <v>95</v>
      </c>
    </row>
    <row r="1119" spans="1:12" x14ac:dyDescent="0.2">
      <c r="A1119" t="str">
        <f>VLOOKUP(B1119,StateFIPS!A$2:B$52,2)</f>
        <v>Montana</v>
      </c>
      <c r="B1119">
        <f t="shared" si="20"/>
        <v>30</v>
      </c>
      <c r="C1119" s="31" t="s">
        <v>3105</v>
      </c>
      <c r="D1119" s="31" t="s">
        <v>93</v>
      </c>
      <c r="E1119" s="31" t="s">
        <v>2937</v>
      </c>
      <c r="F1119" s="31" t="s">
        <v>2938</v>
      </c>
      <c r="G1119" s="32">
        <v>6937</v>
      </c>
      <c r="H1119" s="31" t="s">
        <v>94</v>
      </c>
      <c r="I1119" s="32">
        <v>493</v>
      </c>
      <c r="J1119" s="33">
        <v>14.0709939148073</v>
      </c>
      <c r="K1119" s="31" t="s">
        <v>94</v>
      </c>
      <c r="L1119" s="31" t="s">
        <v>95</v>
      </c>
    </row>
    <row r="1120" spans="1:12" x14ac:dyDescent="0.2">
      <c r="A1120" t="str">
        <f>VLOOKUP(B1120,StateFIPS!A$2:B$52,2)</f>
        <v>Arkansas</v>
      </c>
      <c r="B1120">
        <f t="shared" si="20"/>
        <v>5</v>
      </c>
      <c r="C1120" s="31" t="s">
        <v>501</v>
      </c>
      <c r="D1120" s="31" t="s">
        <v>93</v>
      </c>
      <c r="E1120" s="31" t="s">
        <v>2937</v>
      </c>
      <c r="F1120" s="31" t="s">
        <v>2938</v>
      </c>
      <c r="G1120" s="32">
        <v>36223</v>
      </c>
      <c r="H1120" s="31" t="s">
        <v>94</v>
      </c>
      <c r="I1120" s="32">
        <v>1672</v>
      </c>
      <c r="J1120" s="33">
        <v>21.664473684210499</v>
      </c>
      <c r="K1120" s="31" t="s">
        <v>94</v>
      </c>
      <c r="L1120" s="31" t="s">
        <v>95</v>
      </c>
    </row>
    <row r="1121" spans="1:12" x14ac:dyDescent="0.2">
      <c r="A1121" t="str">
        <f>VLOOKUP(B1121,StateFIPS!A$2:B$52,2)</f>
        <v>Alaska</v>
      </c>
      <c r="B1121">
        <f t="shared" si="20"/>
        <v>2</v>
      </c>
      <c r="C1121" s="31" t="s">
        <v>2064</v>
      </c>
      <c r="D1121" s="31" t="s">
        <v>93</v>
      </c>
      <c r="E1121" s="31" t="s">
        <v>2937</v>
      </c>
      <c r="F1121" s="31" t="s">
        <v>2938</v>
      </c>
      <c r="G1121" s="32">
        <v>3972</v>
      </c>
      <c r="H1121" s="31" t="s">
        <v>94</v>
      </c>
      <c r="I1121" s="32">
        <v>227</v>
      </c>
      <c r="J1121" s="33">
        <v>17.497797356828201</v>
      </c>
      <c r="K1121" s="31" t="s">
        <v>94</v>
      </c>
      <c r="L1121" s="31" t="s">
        <v>95</v>
      </c>
    </row>
    <row r="1122" spans="1:12" x14ac:dyDescent="0.2">
      <c r="A1122" t="str">
        <f>VLOOKUP(B1122,StateFIPS!A$2:B$52,2)</f>
        <v>Wisconsin</v>
      </c>
      <c r="B1122">
        <f t="shared" si="20"/>
        <v>55</v>
      </c>
      <c r="C1122" s="31" t="s">
        <v>2434</v>
      </c>
      <c r="D1122" s="31" t="s">
        <v>93</v>
      </c>
      <c r="E1122" s="31" t="s">
        <v>2937</v>
      </c>
      <c r="F1122" s="31" t="s">
        <v>2938</v>
      </c>
      <c r="G1122" s="32">
        <v>9401</v>
      </c>
      <c r="H1122" s="31" t="s">
        <v>94</v>
      </c>
      <c r="I1122" s="32">
        <v>680</v>
      </c>
      <c r="J1122" s="33">
        <v>13.824999999999999</v>
      </c>
      <c r="K1122" s="31" t="s">
        <v>94</v>
      </c>
      <c r="L1122" s="31" t="s">
        <v>95</v>
      </c>
    </row>
    <row r="1123" spans="1:12" x14ac:dyDescent="0.2">
      <c r="A1123" t="str">
        <f>VLOOKUP(B1123,StateFIPS!A$2:B$52,2)</f>
        <v>West Virginia</v>
      </c>
      <c r="B1123">
        <f t="shared" si="20"/>
        <v>54</v>
      </c>
      <c r="C1123" s="31" t="s">
        <v>1038</v>
      </c>
      <c r="D1123" s="31" t="s">
        <v>93</v>
      </c>
      <c r="E1123" s="31" t="s">
        <v>2937</v>
      </c>
      <c r="F1123" s="31" t="s">
        <v>2938</v>
      </c>
      <c r="G1123" s="32">
        <v>974</v>
      </c>
      <c r="H1123" s="31" t="s">
        <v>94</v>
      </c>
      <c r="I1123" s="32">
        <v>67</v>
      </c>
      <c r="J1123" s="33">
        <v>14.5373134328358</v>
      </c>
      <c r="K1123" s="31" t="s">
        <v>94</v>
      </c>
      <c r="L1123" s="31" t="s">
        <v>95</v>
      </c>
    </row>
    <row r="1124" spans="1:12" x14ac:dyDescent="0.2">
      <c r="A1124" t="str">
        <f>VLOOKUP(B1124,StateFIPS!A$2:B$52,2)</f>
        <v>West Virginia</v>
      </c>
      <c r="B1124">
        <f t="shared" si="20"/>
        <v>54</v>
      </c>
      <c r="C1124" s="31" t="s">
        <v>1039</v>
      </c>
      <c r="D1124" s="31" t="s">
        <v>93</v>
      </c>
      <c r="E1124" s="31" t="s">
        <v>2937</v>
      </c>
      <c r="F1124" s="31" t="s">
        <v>2938</v>
      </c>
      <c r="G1124" s="32">
        <v>518</v>
      </c>
      <c r="H1124" s="31" t="s">
        <v>94</v>
      </c>
      <c r="I1124" s="32">
        <v>35.590000000000003</v>
      </c>
      <c r="J1124" s="33">
        <v>14.5546501826356</v>
      </c>
      <c r="K1124" s="31" t="s">
        <v>94</v>
      </c>
      <c r="L1124" s="31" t="s">
        <v>95</v>
      </c>
    </row>
    <row r="1125" spans="1:12" x14ac:dyDescent="0.2">
      <c r="A1125" t="str">
        <f>VLOOKUP(B1125,StateFIPS!A$2:B$52,2)</f>
        <v>Alabama</v>
      </c>
      <c r="B1125">
        <f t="shared" si="20"/>
        <v>1</v>
      </c>
      <c r="C1125" s="31" t="s">
        <v>596</v>
      </c>
      <c r="D1125" s="31" t="s">
        <v>93</v>
      </c>
      <c r="E1125" s="31" t="s">
        <v>2937</v>
      </c>
      <c r="F1125" s="31" t="s">
        <v>2938</v>
      </c>
      <c r="G1125" s="32">
        <v>382.65</v>
      </c>
      <c r="H1125" s="31" t="s">
        <v>94</v>
      </c>
      <c r="I1125" s="32">
        <v>19.149999999999999</v>
      </c>
      <c r="J1125" s="33">
        <v>19.981723237597901</v>
      </c>
      <c r="K1125" s="31" t="s">
        <v>94</v>
      </c>
      <c r="L1125" s="31" t="s">
        <v>95</v>
      </c>
    </row>
    <row r="1126" spans="1:12" x14ac:dyDescent="0.2">
      <c r="A1126" t="str">
        <f>VLOOKUP(B1126,StateFIPS!A$2:B$52,2)</f>
        <v>Alabama</v>
      </c>
      <c r="B1126">
        <f t="shared" si="20"/>
        <v>1</v>
      </c>
      <c r="C1126" s="31" t="s">
        <v>609</v>
      </c>
      <c r="D1126" s="31" t="s">
        <v>93</v>
      </c>
      <c r="E1126" s="31" t="s">
        <v>2937</v>
      </c>
      <c r="F1126" s="31" t="s">
        <v>2938</v>
      </c>
      <c r="G1126" s="32">
        <v>39789</v>
      </c>
      <c r="H1126" s="31" t="s">
        <v>94</v>
      </c>
      <c r="I1126" s="32">
        <v>2025</v>
      </c>
      <c r="J1126" s="33">
        <v>19.648888888888902</v>
      </c>
      <c r="K1126" s="31" t="s">
        <v>94</v>
      </c>
      <c r="L1126" s="31" t="s">
        <v>95</v>
      </c>
    </row>
    <row r="1127" spans="1:12" x14ac:dyDescent="0.2">
      <c r="A1127" t="str">
        <f>VLOOKUP(B1127,StateFIPS!A$2:B$52,2)</f>
        <v>Alabama</v>
      </c>
      <c r="B1127">
        <f t="shared" si="20"/>
        <v>1</v>
      </c>
      <c r="C1127" s="31" t="s">
        <v>3106</v>
      </c>
      <c r="D1127" s="31" t="s">
        <v>93</v>
      </c>
      <c r="E1127" s="31" t="s">
        <v>2937</v>
      </c>
      <c r="F1127" s="31" t="s">
        <v>2938</v>
      </c>
      <c r="G1127" s="32">
        <v>804</v>
      </c>
      <c r="H1127" s="31" t="s">
        <v>94</v>
      </c>
      <c r="I1127" s="32">
        <v>40.32</v>
      </c>
      <c r="J1127" s="33">
        <v>19.9404761904762</v>
      </c>
      <c r="K1127" s="31" t="s">
        <v>94</v>
      </c>
      <c r="L1127" s="31" t="s">
        <v>95</v>
      </c>
    </row>
    <row r="1128" spans="1:12" x14ac:dyDescent="0.2">
      <c r="A1128" t="str">
        <f>VLOOKUP(B1128,StateFIPS!A$2:B$52,2)</f>
        <v>West Virginia</v>
      </c>
      <c r="B1128">
        <f t="shared" si="20"/>
        <v>54</v>
      </c>
      <c r="C1128" s="31" t="s">
        <v>1040</v>
      </c>
      <c r="D1128" s="31" t="s">
        <v>93</v>
      </c>
      <c r="E1128" s="31" t="s">
        <v>2937</v>
      </c>
      <c r="F1128" s="31" t="s">
        <v>2938</v>
      </c>
      <c r="G1128" s="32">
        <v>1395</v>
      </c>
      <c r="H1128" s="31" t="s">
        <v>94</v>
      </c>
      <c r="I1128" s="32">
        <v>97</v>
      </c>
      <c r="J1128" s="33">
        <v>14.381443298969099</v>
      </c>
      <c r="K1128" s="31" t="s">
        <v>94</v>
      </c>
      <c r="L1128" s="31" t="s">
        <v>95</v>
      </c>
    </row>
    <row r="1129" spans="1:12" x14ac:dyDescent="0.2">
      <c r="A1129" t="str">
        <f>VLOOKUP(B1129,StateFIPS!A$2:B$52,2)</f>
        <v>West Virginia</v>
      </c>
      <c r="B1129">
        <f t="shared" si="20"/>
        <v>54</v>
      </c>
      <c r="C1129" s="31" t="s">
        <v>1052</v>
      </c>
      <c r="D1129" s="31" t="s">
        <v>93</v>
      </c>
      <c r="E1129" s="31" t="s">
        <v>2937</v>
      </c>
      <c r="F1129" s="31" t="s">
        <v>2938</v>
      </c>
      <c r="G1129" s="32">
        <v>456</v>
      </c>
      <c r="H1129" s="31" t="s">
        <v>94</v>
      </c>
      <c r="I1129" s="32">
        <v>31.52</v>
      </c>
      <c r="J1129" s="33">
        <v>14.467005076142099</v>
      </c>
      <c r="K1129" s="31" t="s">
        <v>94</v>
      </c>
      <c r="L1129" s="31" t="s">
        <v>95</v>
      </c>
    </row>
    <row r="1130" spans="1:12" x14ac:dyDescent="0.2">
      <c r="A1130" t="str">
        <f>VLOOKUP(B1130,StateFIPS!A$2:B$52,2)</f>
        <v>Montana</v>
      </c>
      <c r="B1130">
        <f t="shared" si="20"/>
        <v>30</v>
      </c>
      <c r="C1130" s="31" t="s">
        <v>3107</v>
      </c>
      <c r="D1130" s="31" t="s">
        <v>93</v>
      </c>
      <c r="E1130" s="31" t="s">
        <v>2937</v>
      </c>
      <c r="F1130" s="31" t="s">
        <v>2938</v>
      </c>
      <c r="G1130" s="32">
        <v>25371</v>
      </c>
      <c r="H1130" s="31" t="s">
        <v>94</v>
      </c>
      <c r="I1130" s="32">
        <v>1805</v>
      </c>
      <c r="J1130" s="33">
        <v>14.055955678670401</v>
      </c>
      <c r="K1130" s="31" t="s">
        <v>94</v>
      </c>
      <c r="L1130" s="31" t="s">
        <v>95</v>
      </c>
    </row>
    <row r="1131" spans="1:12" x14ac:dyDescent="0.2">
      <c r="A1131" t="str">
        <f>VLOOKUP(B1131,StateFIPS!A$2:B$52,2)</f>
        <v>Alabama</v>
      </c>
      <c r="B1131">
        <f t="shared" si="20"/>
        <v>1</v>
      </c>
      <c r="C1131" s="31" t="s">
        <v>560</v>
      </c>
      <c r="D1131" s="31" t="s">
        <v>93</v>
      </c>
      <c r="E1131" s="31" t="s">
        <v>2937</v>
      </c>
      <c r="F1131" s="31" t="s">
        <v>2938</v>
      </c>
      <c r="G1131" s="32">
        <v>33427</v>
      </c>
      <c r="H1131" s="31" t="s">
        <v>94</v>
      </c>
      <c r="I1131" s="32">
        <v>1701</v>
      </c>
      <c r="J1131" s="33">
        <v>19.6513815402704</v>
      </c>
      <c r="K1131" s="31" t="s">
        <v>94</v>
      </c>
      <c r="L1131" s="31" t="s">
        <v>95</v>
      </c>
    </row>
    <row r="1132" spans="1:12" x14ac:dyDescent="0.2">
      <c r="A1132" t="str">
        <f>VLOOKUP(B1132,StateFIPS!A$2:B$52,2)</f>
        <v>Alabama</v>
      </c>
      <c r="B1132">
        <f t="shared" si="20"/>
        <v>1</v>
      </c>
      <c r="C1132" s="31" t="s">
        <v>570</v>
      </c>
      <c r="D1132" s="31" t="s">
        <v>93</v>
      </c>
      <c r="E1132" s="31" t="s">
        <v>2937</v>
      </c>
      <c r="F1132" s="31" t="s">
        <v>2938</v>
      </c>
      <c r="G1132" s="32">
        <v>4168</v>
      </c>
      <c r="H1132" s="31" t="s">
        <v>94</v>
      </c>
      <c r="I1132" s="32">
        <v>213</v>
      </c>
      <c r="J1132" s="33">
        <v>19.568075117370899</v>
      </c>
      <c r="K1132" s="31" t="s">
        <v>94</v>
      </c>
      <c r="L1132" s="31" t="s">
        <v>95</v>
      </c>
    </row>
    <row r="1133" spans="1:12" x14ac:dyDescent="0.2">
      <c r="A1133" t="str">
        <f>VLOOKUP(B1133,StateFIPS!A$2:B$52,2)</f>
        <v>Alabama</v>
      </c>
      <c r="B1133">
        <f t="shared" si="20"/>
        <v>1</v>
      </c>
      <c r="C1133" s="31" t="s">
        <v>569</v>
      </c>
      <c r="D1133" s="31" t="s">
        <v>93</v>
      </c>
      <c r="E1133" s="31" t="s">
        <v>2937</v>
      </c>
      <c r="F1133" s="31" t="s">
        <v>2938</v>
      </c>
      <c r="G1133" s="32">
        <v>1732</v>
      </c>
      <c r="H1133" s="31" t="s">
        <v>94</v>
      </c>
      <c r="I1133" s="32">
        <v>88.68</v>
      </c>
      <c r="J1133" s="33">
        <v>19.530897609381999</v>
      </c>
      <c r="K1133" s="31" t="s">
        <v>94</v>
      </c>
      <c r="L1133" s="31" t="s">
        <v>95</v>
      </c>
    </row>
    <row r="1134" spans="1:12" x14ac:dyDescent="0.2">
      <c r="A1134" t="str">
        <f>VLOOKUP(B1134,StateFIPS!A$2:B$52,2)</f>
        <v>Alaska</v>
      </c>
      <c r="B1134">
        <f t="shared" si="20"/>
        <v>2</v>
      </c>
      <c r="C1134" s="31" t="s">
        <v>3108</v>
      </c>
      <c r="D1134" s="31" t="s">
        <v>93</v>
      </c>
      <c r="E1134" s="31" t="s">
        <v>2937</v>
      </c>
      <c r="F1134" s="31" t="s">
        <v>2938</v>
      </c>
      <c r="G1134" s="32">
        <v>14293</v>
      </c>
      <c r="H1134" s="31" t="s">
        <v>94</v>
      </c>
      <c r="I1134" s="32">
        <v>818</v>
      </c>
      <c r="J1134" s="33">
        <v>17.473105134474299</v>
      </c>
      <c r="K1134" s="31" t="s">
        <v>94</v>
      </c>
      <c r="L1134" s="31" t="s">
        <v>95</v>
      </c>
    </row>
    <row r="1135" spans="1:12" x14ac:dyDescent="0.2">
      <c r="A1135" t="str">
        <f>VLOOKUP(B1135,StateFIPS!A$2:B$52,2)</f>
        <v>Wisconsin</v>
      </c>
      <c r="B1135">
        <f t="shared" si="20"/>
        <v>55</v>
      </c>
      <c r="C1135" s="31" t="s">
        <v>1051</v>
      </c>
      <c r="D1135" s="31" t="s">
        <v>93</v>
      </c>
      <c r="E1135" s="31" t="s">
        <v>2937</v>
      </c>
      <c r="F1135" s="31" t="s">
        <v>2938</v>
      </c>
      <c r="G1135" s="32">
        <v>276.55</v>
      </c>
      <c r="H1135" s="31" t="s">
        <v>94</v>
      </c>
      <c r="I1135" s="32">
        <v>20.12</v>
      </c>
      <c r="J1135" s="33">
        <v>13.745029821073601</v>
      </c>
      <c r="K1135" s="31" t="s">
        <v>94</v>
      </c>
      <c r="L1135" s="31" t="s">
        <v>95</v>
      </c>
    </row>
    <row r="1136" spans="1:12" x14ac:dyDescent="0.2">
      <c r="A1136" t="str">
        <f>VLOOKUP(B1136,StateFIPS!A$2:B$52,2)</f>
        <v>Arkansas</v>
      </c>
      <c r="B1136">
        <f t="shared" si="20"/>
        <v>5</v>
      </c>
      <c r="C1136" s="31" t="s">
        <v>645</v>
      </c>
      <c r="D1136" s="31" t="s">
        <v>93</v>
      </c>
      <c r="E1136" s="31" t="s">
        <v>2937</v>
      </c>
      <c r="F1136" s="31" t="s">
        <v>2938</v>
      </c>
      <c r="G1136" s="32">
        <v>36223</v>
      </c>
      <c r="H1136" s="31" t="s">
        <v>94</v>
      </c>
      <c r="I1136" s="32">
        <v>1672</v>
      </c>
      <c r="J1136" s="33">
        <v>21.664473684210499</v>
      </c>
      <c r="K1136" s="31" t="s">
        <v>94</v>
      </c>
      <c r="L1136" s="31" t="s">
        <v>95</v>
      </c>
    </row>
    <row r="1137" spans="1:12" x14ac:dyDescent="0.2">
      <c r="A1137" t="str">
        <f>VLOOKUP(B1137,StateFIPS!A$2:B$52,2)</f>
        <v>Arkansas</v>
      </c>
      <c r="B1137">
        <f t="shared" si="20"/>
        <v>5</v>
      </c>
      <c r="C1137" s="31" t="s">
        <v>644</v>
      </c>
      <c r="D1137" s="31" t="s">
        <v>93</v>
      </c>
      <c r="E1137" s="31" t="s">
        <v>2937</v>
      </c>
      <c r="F1137" s="31" t="s">
        <v>2938</v>
      </c>
      <c r="G1137" s="32">
        <v>36223</v>
      </c>
      <c r="H1137" s="31" t="s">
        <v>94</v>
      </c>
      <c r="I1137" s="32">
        <v>1672</v>
      </c>
      <c r="J1137" s="33">
        <v>21.664473684210499</v>
      </c>
      <c r="K1137" s="31" t="s">
        <v>94</v>
      </c>
      <c r="L1137" s="31" t="s">
        <v>95</v>
      </c>
    </row>
    <row r="1138" spans="1:12" x14ac:dyDescent="0.2">
      <c r="A1138" t="str">
        <f>VLOOKUP(B1138,StateFIPS!A$2:B$52,2)</f>
        <v>Arkansas</v>
      </c>
      <c r="B1138">
        <f t="shared" si="20"/>
        <v>5</v>
      </c>
      <c r="C1138" s="31" t="s">
        <v>643</v>
      </c>
      <c r="D1138" s="31" t="s">
        <v>93</v>
      </c>
      <c r="E1138" s="31" t="s">
        <v>2937</v>
      </c>
      <c r="F1138" s="31" t="s">
        <v>2938</v>
      </c>
      <c r="G1138" s="32">
        <v>3991</v>
      </c>
      <c r="H1138" s="31" t="s">
        <v>94</v>
      </c>
      <c r="I1138" s="32">
        <v>184.82</v>
      </c>
      <c r="J1138" s="33">
        <v>21.593983335136901</v>
      </c>
      <c r="K1138" s="31" t="s">
        <v>94</v>
      </c>
      <c r="L1138" s="31" t="s">
        <v>95</v>
      </c>
    </row>
    <row r="1139" spans="1:12" x14ac:dyDescent="0.2">
      <c r="A1139" t="str">
        <f>VLOOKUP(B1139,StateFIPS!A$2:B$52,2)</f>
        <v>West Virginia</v>
      </c>
      <c r="B1139">
        <f t="shared" si="20"/>
        <v>54</v>
      </c>
      <c r="C1139" s="31" t="s">
        <v>1036</v>
      </c>
      <c r="D1139" s="31" t="s">
        <v>93</v>
      </c>
      <c r="E1139" s="31" t="s">
        <v>2937</v>
      </c>
      <c r="F1139" s="31" t="s">
        <v>2938</v>
      </c>
      <c r="G1139" s="32">
        <v>974</v>
      </c>
      <c r="H1139" s="31" t="s">
        <v>94</v>
      </c>
      <c r="I1139" s="32">
        <v>67</v>
      </c>
      <c r="J1139" s="33">
        <v>14.5373134328358</v>
      </c>
      <c r="K1139" s="31" t="s">
        <v>94</v>
      </c>
      <c r="L1139" s="31" t="s">
        <v>95</v>
      </c>
    </row>
    <row r="1140" spans="1:12" x14ac:dyDescent="0.2">
      <c r="A1140" t="str">
        <f>VLOOKUP(B1140,StateFIPS!A$2:B$52,2)</f>
        <v>Montana</v>
      </c>
      <c r="B1140">
        <f t="shared" si="20"/>
        <v>30</v>
      </c>
      <c r="C1140" s="31" t="s">
        <v>3109</v>
      </c>
      <c r="D1140" s="31" t="s">
        <v>93</v>
      </c>
      <c r="E1140" s="31" t="s">
        <v>2937</v>
      </c>
      <c r="F1140" s="31" t="s">
        <v>2938</v>
      </c>
      <c r="G1140" s="32">
        <v>25371</v>
      </c>
      <c r="H1140" s="31" t="s">
        <v>94</v>
      </c>
      <c r="I1140" s="32">
        <v>1805</v>
      </c>
      <c r="J1140" s="33">
        <v>14.055955678670401</v>
      </c>
      <c r="K1140" s="31" t="s">
        <v>94</v>
      </c>
      <c r="L1140" s="31" t="s">
        <v>95</v>
      </c>
    </row>
    <row r="1141" spans="1:12" x14ac:dyDescent="0.2">
      <c r="A1141" t="str">
        <f>VLOOKUP(B1141,StateFIPS!A$2:B$52,2)</f>
        <v>Montana</v>
      </c>
      <c r="B1141">
        <f t="shared" si="20"/>
        <v>30</v>
      </c>
      <c r="C1141" s="31" t="s">
        <v>1242</v>
      </c>
      <c r="D1141" s="31" t="s">
        <v>93</v>
      </c>
      <c r="E1141" s="31" t="s">
        <v>2937</v>
      </c>
      <c r="F1141" s="31" t="s">
        <v>2938</v>
      </c>
      <c r="G1141" s="32">
        <v>25371</v>
      </c>
      <c r="H1141" s="31" t="s">
        <v>94</v>
      </c>
      <c r="I1141" s="32">
        <v>1805</v>
      </c>
      <c r="J1141" s="33">
        <v>14.055955678670401</v>
      </c>
      <c r="K1141" s="31" t="s">
        <v>94</v>
      </c>
      <c r="L1141" s="31" t="s">
        <v>95</v>
      </c>
    </row>
    <row r="1142" spans="1:12" x14ac:dyDescent="0.2">
      <c r="A1142" t="str">
        <f>VLOOKUP(B1142,StateFIPS!A$2:B$52,2)</f>
        <v>Arkansas</v>
      </c>
      <c r="B1142">
        <f t="shared" si="20"/>
        <v>5</v>
      </c>
      <c r="C1142" s="31" t="s">
        <v>642</v>
      </c>
      <c r="D1142" s="31" t="s">
        <v>93</v>
      </c>
      <c r="E1142" s="31" t="s">
        <v>2937</v>
      </c>
      <c r="F1142" s="31" t="s">
        <v>2938</v>
      </c>
      <c r="G1142" s="32">
        <v>46304</v>
      </c>
      <c r="H1142" s="31" t="s">
        <v>94</v>
      </c>
      <c r="I1142" s="32">
        <v>2137</v>
      </c>
      <c r="J1142" s="33">
        <v>21.667758540009402</v>
      </c>
      <c r="K1142" s="31" t="s">
        <v>94</v>
      </c>
      <c r="L1142" s="31" t="s">
        <v>95</v>
      </c>
    </row>
    <row r="1143" spans="1:12" x14ac:dyDescent="0.2">
      <c r="A1143" t="str">
        <f>VLOOKUP(B1143,StateFIPS!A$2:B$52,2)</f>
        <v>Arkansas</v>
      </c>
      <c r="B1143">
        <f t="shared" si="20"/>
        <v>5</v>
      </c>
      <c r="C1143" s="31" t="s">
        <v>641</v>
      </c>
      <c r="D1143" s="31" t="s">
        <v>93</v>
      </c>
      <c r="E1143" s="31" t="s">
        <v>2937</v>
      </c>
      <c r="F1143" s="31" t="s">
        <v>2938</v>
      </c>
      <c r="G1143" s="32">
        <v>36223</v>
      </c>
      <c r="H1143" s="31" t="s">
        <v>94</v>
      </c>
      <c r="I1143" s="32">
        <v>1672</v>
      </c>
      <c r="J1143" s="33">
        <v>21.664473684210499</v>
      </c>
      <c r="K1143" s="31" t="s">
        <v>94</v>
      </c>
      <c r="L1143" s="31" t="s">
        <v>95</v>
      </c>
    </row>
    <row r="1144" spans="1:12" x14ac:dyDescent="0.2">
      <c r="A1144" t="str">
        <f>VLOOKUP(B1144,StateFIPS!A$2:B$52,2)</f>
        <v>Arkansas</v>
      </c>
      <c r="B1144">
        <f t="shared" si="20"/>
        <v>5</v>
      </c>
      <c r="C1144" s="31" t="s">
        <v>2688</v>
      </c>
      <c r="D1144" s="31" t="s">
        <v>93</v>
      </c>
      <c r="E1144" s="31" t="s">
        <v>2937</v>
      </c>
      <c r="F1144" s="31" t="s">
        <v>2938</v>
      </c>
      <c r="G1144" s="32">
        <v>22697</v>
      </c>
      <c r="H1144" s="31" t="s">
        <v>94</v>
      </c>
      <c r="I1144" s="32">
        <v>1048</v>
      </c>
      <c r="J1144" s="33">
        <v>21.657442748091601</v>
      </c>
      <c r="K1144" s="31" t="s">
        <v>94</v>
      </c>
      <c r="L1144" s="31" t="s">
        <v>95</v>
      </c>
    </row>
    <row r="1145" spans="1:12" x14ac:dyDescent="0.2">
      <c r="A1145" t="str">
        <f>VLOOKUP(B1145,StateFIPS!A$2:B$52,2)</f>
        <v>West Virginia</v>
      </c>
      <c r="B1145">
        <f t="shared" si="20"/>
        <v>54</v>
      </c>
      <c r="C1145" s="31" t="s">
        <v>1037</v>
      </c>
      <c r="D1145" s="31" t="s">
        <v>93</v>
      </c>
      <c r="E1145" s="31" t="s">
        <v>2937</v>
      </c>
      <c r="F1145" s="31" t="s">
        <v>2938</v>
      </c>
      <c r="G1145" s="32">
        <v>974</v>
      </c>
      <c r="H1145" s="31" t="s">
        <v>94</v>
      </c>
      <c r="I1145" s="32">
        <v>67</v>
      </c>
      <c r="J1145" s="33">
        <v>14.5373134328358</v>
      </c>
      <c r="K1145" s="31" t="s">
        <v>94</v>
      </c>
      <c r="L1145" s="31" t="s">
        <v>95</v>
      </c>
    </row>
    <row r="1146" spans="1:12" x14ac:dyDescent="0.2">
      <c r="A1146" t="str">
        <f>VLOOKUP(B1146,StateFIPS!A$2:B$52,2)</f>
        <v>Montana</v>
      </c>
      <c r="B1146">
        <f t="shared" si="20"/>
        <v>30</v>
      </c>
      <c r="C1146" s="31" t="s">
        <v>1220</v>
      </c>
      <c r="D1146" s="31" t="s">
        <v>93</v>
      </c>
      <c r="E1146" s="31" t="s">
        <v>2937</v>
      </c>
      <c r="F1146" s="31" t="s">
        <v>2938</v>
      </c>
      <c r="G1146" s="32">
        <v>25371</v>
      </c>
      <c r="H1146" s="31" t="s">
        <v>94</v>
      </c>
      <c r="I1146" s="32">
        <v>1805</v>
      </c>
      <c r="J1146" s="33">
        <v>14.055955678670401</v>
      </c>
      <c r="K1146" s="31" t="s">
        <v>94</v>
      </c>
      <c r="L1146" s="31" t="s">
        <v>95</v>
      </c>
    </row>
    <row r="1147" spans="1:12" x14ac:dyDescent="0.2">
      <c r="A1147" t="str">
        <f>VLOOKUP(B1147,StateFIPS!A$2:B$52,2)</f>
        <v>Montana</v>
      </c>
      <c r="B1147">
        <f t="shared" si="20"/>
        <v>30</v>
      </c>
      <c r="C1147" s="31" t="s">
        <v>1227</v>
      </c>
      <c r="D1147" s="31" t="s">
        <v>93</v>
      </c>
      <c r="E1147" s="31" t="s">
        <v>2937</v>
      </c>
      <c r="F1147" s="31" t="s">
        <v>2938</v>
      </c>
      <c r="G1147" s="32">
        <v>5075</v>
      </c>
      <c r="H1147" s="31" t="s">
        <v>94</v>
      </c>
      <c r="I1147" s="32">
        <v>360.87</v>
      </c>
      <c r="J1147" s="33">
        <v>14.063236068390299</v>
      </c>
      <c r="K1147" s="31" t="s">
        <v>94</v>
      </c>
      <c r="L1147" s="31" t="s">
        <v>95</v>
      </c>
    </row>
    <row r="1148" spans="1:12" x14ac:dyDescent="0.2">
      <c r="A1148" t="str">
        <f>VLOOKUP(B1148,StateFIPS!A$2:B$52,2)</f>
        <v>Arkansas</v>
      </c>
      <c r="B1148">
        <f t="shared" si="20"/>
        <v>5</v>
      </c>
      <c r="C1148" s="31" t="s">
        <v>638</v>
      </c>
      <c r="D1148" s="31" t="s">
        <v>93</v>
      </c>
      <c r="E1148" s="31" t="s">
        <v>2937</v>
      </c>
      <c r="F1148" s="31" t="s">
        <v>2938</v>
      </c>
      <c r="G1148" s="32">
        <v>7922</v>
      </c>
      <c r="H1148" s="31" t="s">
        <v>94</v>
      </c>
      <c r="I1148" s="32">
        <v>366</v>
      </c>
      <c r="J1148" s="33">
        <v>21.644808743169399</v>
      </c>
      <c r="K1148" s="31" t="s">
        <v>94</v>
      </c>
      <c r="L1148" s="31" t="s">
        <v>95</v>
      </c>
    </row>
    <row r="1149" spans="1:12" x14ac:dyDescent="0.2">
      <c r="A1149" t="str">
        <f>VLOOKUP(B1149,StateFIPS!A$2:B$52,2)</f>
        <v>Montana</v>
      </c>
      <c r="B1149">
        <f t="shared" si="20"/>
        <v>30</v>
      </c>
      <c r="C1149" s="31" t="s">
        <v>1228</v>
      </c>
      <c r="D1149" s="31" t="s">
        <v>93</v>
      </c>
      <c r="E1149" s="31" t="s">
        <v>2937</v>
      </c>
      <c r="F1149" s="31" t="s">
        <v>2938</v>
      </c>
      <c r="G1149" s="32">
        <v>14115</v>
      </c>
      <c r="H1149" s="31" t="s">
        <v>94</v>
      </c>
      <c r="I1149" s="32">
        <v>1005</v>
      </c>
      <c r="J1149" s="33">
        <v>14.044776119403</v>
      </c>
      <c r="K1149" s="31" t="s">
        <v>94</v>
      </c>
      <c r="L1149" s="31" t="s">
        <v>95</v>
      </c>
    </row>
    <row r="1150" spans="1:12" x14ac:dyDescent="0.2">
      <c r="A1150" t="str">
        <f>VLOOKUP(B1150,StateFIPS!A$2:B$52,2)</f>
        <v>Wisconsin</v>
      </c>
      <c r="B1150">
        <f t="shared" si="20"/>
        <v>55</v>
      </c>
      <c r="C1150" s="31" t="s">
        <v>2397</v>
      </c>
      <c r="D1150" s="31" t="s">
        <v>93</v>
      </c>
      <c r="E1150" s="31" t="s">
        <v>2937</v>
      </c>
      <c r="F1150" s="31" t="s">
        <v>2938</v>
      </c>
      <c r="G1150" s="32">
        <v>276.55</v>
      </c>
      <c r="H1150" s="31" t="s">
        <v>94</v>
      </c>
      <c r="I1150" s="32">
        <v>20.12</v>
      </c>
      <c r="J1150" s="33">
        <v>13.745029821073601</v>
      </c>
      <c r="K1150" s="31" t="s">
        <v>94</v>
      </c>
      <c r="L1150" s="31" t="s">
        <v>95</v>
      </c>
    </row>
    <row r="1151" spans="1:12" x14ac:dyDescent="0.2">
      <c r="A1151" t="str">
        <f>VLOOKUP(B1151,StateFIPS!A$2:B$52,2)</f>
        <v>Wisconsin</v>
      </c>
      <c r="B1151">
        <f t="shared" si="20"/>
        <v>55</v>
      </c>
      <c r="C1151" s="31" t="s">
        <v>1050</v>
      </c>
      <c r="D1151" s="31" t="s">
        <v>93</v>
      </c>
      <c r="E1151" s="31" t="s">
        <v>2937</v>
      </c>
      <c r="F1151" s="31" t="s">
        <v>2938</v>
      </c>
      <c r="G1151" s="32">
        <v>196.39</v>
      </c>
      <c r="H1151" s="31" t="s">
        <v>94</v>
      </c>
      <c r="I1151" s="32">
        <v>14.08</v>
      </c>
      <c r="J1151" s="33">
        <v>13.948153409090899</v>
      </c>
      <c r="K1151" s="31" t="s">
        <v>94</v>
      </c>
      <c r="L1151" s="31" t="s">
        <v>95</v>
      </c>
    </row>
    <row r="1152" spans="1:12" x14ac:dyDescent="0.2">
      <c r="A1152" t="str">
        <f>VLOOKUP(B1152,StateFIPS!A$2:B$52,2)</f>
        <v>Arkansas</v>
      </c>
      <c r="B1152">
        <f t="shared" si="20"/>
        <v>5</v>
      </c>
      <c r="C1152" s="31" t="s">
        <v>649</v>
      </c>
      <c r="D1152" s="31" t="s">
        <v>93</v>
      </c>
      <c r="E1152" s="31" t="s">
        <v>2937</v>
      </c>
      <c r="F1152" s="31" t="s">
        <v>2938</v>
      </c>
      <c r="G1152" s="32">
        <v>2919</v>
      </c>
      <c r="H1152" s="31" t="s">
        <v>94</v>
      </c>
      <c r="I1152" s="32">
        <v>134.6</v>
      </c>
      <c r="J1152" s="33">
        <v>21.686478454680501</v>
      </c>
      <c r="K1152" s="31" t="s">
        <v>94</v>
      </c>
      <c r="L1152" s="31" t="s">
        <v>95</v>
      </c>
    </row>
    <row r="1153" spans="1:12" x14ac:dyDescent="0.2">
      <c r="A1153" t="str">
        <f>VLOOKUP(B1153,StateFIPS!A$2:B$52,2)</f>
        <v>Arkansas</v>
      </c>
      <c r="B1153">
        <f t="shared" si="20"/>
        <v>5</v>
      </c>
      <c r="C1153" s="31" t="s">
        <v>2728</v>
      </c>
      <c r="D1153" s="31" t="s">
        <v>93</v>
      </c>
      <c r="E1153" s="31" t="s">
        <v>2937</v>
      </c>
      <c r="F1153" s="31" t="s">
        <v>2938</v>
      </c>
      <c r="G1153" s="32">
        <v>2861</v>
      </c>
      <c r="H1153" s="31" t="s">
        <v>94</v>
      </c>
      <c r="I1153" s="32">
        <v>131.59</v>
      </c>
      <c r="J1153" s="33">
        <v>21.74177369101</v>
      </c>
      <c r="K1153" s="31" t="s">
        <v>94</v>
      </c>
      <c r="L1153" s="31" t="s">
        <v>95</v>
      </c>
    </row>
    <row r="1154" spans="1:12" x14ac:dyDescent="0.2">
      <c r="A1154" t="str">
        <f>VLOOKUP(B1154,StateFIPS!A$2:B$52,2)</f>
        <v>Arizona</v>
      </c>
      <c r="B1154">
        <f t="shared" si="20"/>
        <v>4</v>
      </c>
      <c r="C1154" s="31" t="s">
        <v>636</v>
      </c>
      <c r="D1154" s="31" t="s">
        <v>93</v>
      </c>
      <c r="E1154" s="31" t="s">
        <v>2937</v>
      </c>
      <c r="F1154" s="31" t="s">
        <v>2938</v>
      </c>
      <c r="G1154" s="32">
        <v>11314</v>
      </c>
      <c r="H1154" s="31" t="s">
        <v>94</v>
      </c>
      <c r="I1154" s="32">
        <v>608</v>
      </c>
      <c r="J1154" s="33">
        <v>18.608552631578899</v>
      </c>
      <c r="K1154" s="31" t="s">
        <v>94</v>
      </c>
      <c r="L1154" s="31" t="s">
        <v>95</v>
      </c>
    </row>
    <row r="1155" spans="1:12" x14ac:dyDescent="0.2">
      <c r="A1155" t="str">
        <f>VLOOKUP(B1155,StateFIPS!A$2:B$52,2)</f>
        <v>Wisconsin</v>
      </c>
      <c r="B1155">
        <f t="shared" ref="B1155:B1218" si="21">VALUE(LEFT(C1155,2))</f>
        <v>55</v>
      </c>
      <c r="C1155" s="31" t="s">
        <v>2441</v>
      </c>
      <c r="D1155" s="31" t="s">
        <v>93</v>
      </c>
      <c r="E1155" s="31" t="s">
        <v>2937</v>
      </c>
      <c r="F1155" s="31" t="s">
        <v>2938</v>
      </c>
      <c r="G1155" s="32">
        <v>12326</v>
      </c>
      <c r="H1155" s="31" t="s">
        <v>94</v>
      </c>
      <c r="I1155" s="32">
        <v>891</v>
      </c>
      <c r="J1155" s="33">
        <v>13.8338945005612</v>
      </c>
      <c r="K1155" s="31" t="s">
        <v>94</v>
      </c>
      <c r="L1155" s="31" t="s">
        <v>95</v>
      </c>
    </row>
    <row r="1156" spans="1:12" x14ac:dyDescent="0.2">
      <c r="A1156" t="str">
        <f>VLOOKUP(B1156,StateFIPS!A$2:B$52,2)</f>
        <v>Montana</v>
      </c>
      <c r="B1156">
        <f t="shared" si="21"/>
        <v>30</v>
      </c>
      <c r="C1156" s="31" t="s">
        <v>3110</v>
      </c>
      <c r="D1156" s="31" t="s">
        <v>93</v>
      </c>
      <c r="E1156" s="31" t="s">
        <v>2937</v>
      </c>
      <c r="F1156" s="31" t="s">
        <v>2938</v>
      </c>
      <c r="G1156" s="32">
        <v>25371</v>
      </c>
      <c r="H1156" s="31" t="s">
        <v>94</v>
      </c>
      <c r="I1156" s="32">
        <v>1805</v>
      </c>
      <c r="J1156" s="33">
        <v>14.055955678670401</v>
      </c>
      <c r="K1156" s="31" t="s">
        <v>94</v>
      </c>
      <c r="L1156" s="31" t="s">
        <v>95</v>
      </c>
    </row>
    <row r="1157" spans="1:12" x14ac:dyDescent="0.2">
      <c r="A1157" t="str">
        <f>VLOOKUP(B1157,StateFIPS!A$2:B$52,2)</f>
        <v>Montana</v>
      </c>
      <c r="B1157">
        <f t="shared" si="21"/>
        <v>30</v>
      </c>
      <c r="C1157" s="31" t="s">
        <v>3111</v>
      </c>
      <c r="D1157" s="31" t="s">
        <v>93</v>
      </c>
      <c r="E1157" s="31" t="s">
        <v>2937</v>
      </c>
      <c r="F1157" s="31" t="s">
        <v>2938</v>
      </c>
      <c r="G1157" s="32">
        <v>23089</v>
      </c>
      <c r="H1157" s="31" t="s">
        <v>94</v>
      </c>
      <c r="I1157" s="32">
        <v>1643</v>
      </c>
      <c r="J1157" s="33">
        <v>14.0529519172246</v>
      </c>
      <c r="K1157" s="31" t="s">
        <v>94</v>
      </c>
      <c r="L1157" s="31" t="s">
        <v>95</v>
      </c>
    </row>
    <row r="1158" spans="1:12" x14ac:dyDescent="0.2">
      <c r="A1158" t="str">
        <f>VLOOKUP(B1158,StateFIPS!A$2:B$52,2)</f>
        <v>Montana</v>
      </c>
      <c r="B1158">
        <f t="shared" si="21"/>
        <v>30</v>
      </c>
      <c r="C1158" s="31" t="s">
        <v>3112</v>
      </c>
      <c r="D1158" s="31" t="s">
        <v>93</v>
      </c>
      <c r="E1158" s="31" t="s">
        <v>2937</v>
      </c>
      <c r="F1158" s="31" t="s">
        <v>2938</v>
      </c>
      <c r="G1158" s="32">
        <v>965.77</v>
      </c>
      <c r="H1158" s="31" t="s">
        <v>94</v>
      </c>
      <c r="I1158" s="32">
        <v>69.17</v>
      </c>
      <c r="J1158" s="33">
        <v>13.9622668787046</v>
      </c>
      <c r="K1158" s="31" t="s">
        <v>94</v>
      </c>
      <c r="L1158" s="31" t="s">
        <v>95</v>
      </c>
    </row>
    <row r="1159" spans="1:12" x14ac:dyDescent="0.2">
      <c r="A1159" t="str">
        <f>VLOOKUP(B1159,StateFIPS!A$2:B$52,2)</f>
        <v>Montana</v>
      </c>
      <c r="B1159">
        <f t="shared" si="21"/>
        <v>30</v>
      </c>
      <c r="C1159" s="31" t="s">
        <v>3113</v>
      </c>
      <c r="D1159" s="31" t="s">
        <v>93</v>
      </c>
      <c r="E1159" s="31" t="s">
        <v>2937</v>
      </c>
      <c r="F1159" s="31" t="s">
        <v>2938</v>
      </c>
      <c r="G1159" s="32">
        <v>25371</v>
      </c>
      <c r="H1159" s="31" t="s">
        <v>94</v>
      </c>
      <c r="I1159" s="32">
        <v>1805</v>
      </c>
      <c r="J1159" s="33">
        <v>14.055955678670401</v>
      </c>
      <c r="K1159" s="31" t="s">
        <v>94</v>
      </c>
      <c r="L1159" s="31" t="s">
        <v>95</v>
      </c>
    </row>
    <row r="1160" spans="1:12" x14ac:dyDescent="0.2">
      <c r="A1160" t="str">
        <f>VLOOKUP(B1160,StateFIPS!A$2:B$52,2)</f>
        <v>Wisconsin</v>
      </c>
      <c r="B1160">
        <f t="shared" si="21"/>
        <v>55</v>
      </c>
      <c r="C1160" s="31" t="s">
        <v>2426</v>
      </c>
      <c r="D1160" s="31" t="s">
        <v>93</v>
      </c>
      <c r="E1160" s="31" t="s">
        <v>2937</v>
      </c>
      <c r="F1160" s="31" t="s">
        <v>2938</v>
      </c>
      <c r="G1160" s="32">
        <v>2695</v>
      </c>
      <c r="H1160" s="31" t="s">
        <v>94</v>
      </c>
      <c r="I1160" s="32">
        <v>194</v>
      </c>
      <c r="J1160" s="33">
        <v>13.8917525773196</v>
      </c>
      <c r="K1160" s="31" t="s">
        <v>94</v>
      </c>
      <c r="L1160" s="31" t="s">
        <v>95</v>
      </c>
    </row>
    <row r="1161" spans="1:12" x14ac:dyDescent="0.2">
      <c r="A1161" t="str">
        <f>VLOOKUP(B1161,StateFIPS!A$2:B$52,2)</f>
        <v>Montana</v>
      </c>
      <c r="B1161">
        <f t="shared" si="21"/>
        <v>30</v>
      </c>
      <c r="C1161" s="31" t="s">
        <v>3114</v>
      </c>
      <c r="D1161" s="31" t="s">
        <v>93</v>
      </c>
      <c r="E1161" s="31" t="s">
        <v>2937</v>
      </c>
      <c r="F1161" s="31" t="s">
        <v>2938</v>
      </c>
      <c r="G1161" s="32">
        <v>25371</v>
      </c>
      <c r="H1161" s="31" t="s">
        <v>94</v>
      </c>
      <c r="I1161" s="32">
        <v>1805</v>
      </c>
      <c r="J1161" s="33">
        <v>14.055955678670401</v>
      </c>
      <c r="K1161" s="31" t="s">
        <v>94</v>
      </c>
      <c r="L1161" s="31" t="s">
        <v>95</v>
      </c>
    </row>
    <row r="1162" spans="1:12" x14ac:dyDescent="0.2">
      <c r="A1162" t="str">
        <f>VLOOKUP(B1162,StateFIPS!A$2:B$52,2)</f>
        <v>Arkansas</v>
      </c>
      <c r="B1162">
        <f t="shared" si="21"/>
        <v>5</v>
      </c>
      <c r="C1162" s="31" t="s">
        <v>3115</v>
      </c>
      <c r="D1162" s="31" t="s">
        <v>93</v>
      </c>
      <c r="E1162" s="31" t="s">
        <v>2937</v>
      </c>
      <c r="F1162" s="31" t="s">
        <v>2938</v>
      </c>
      <c r="G1162" s="32">
        <v>36223</v>
      </c>
      <c r="H1162" s="31" t="s">
        <v>94</v>
      </c>
      <c r="I1162" s="32">
        <v>1672</v>
      </c>
      <c r="J1162" s="33">
        <v>21.664473684210499</v>
      </c>
      <c r="K1162" s="31" t="s">
        <v>94</v>
      </c>
      <c r="L1162" s="31" t="s">
        <v>95</v>
      </c>
    </row>
    <row r="1163" spans="1:12" x14ac:dyDescent="0.2">
      <c r="A1163" t="str">
        <f>VLOOKUP(B1163,StateFIPS!A$2:B$52,2)</f>
        <v>Wisconsin</v>
      </c>
      <c r="B1163">
        <f t="shared" si="21"/>
        <v>55</v>
      </c>
      <c r="C1163" s="31" t="s">
        <v>2511</v>
      </c>
      <c r="D1163" s="31" t="s">
        <v>93</v>
      </c>
      <c r="E1163" s="31" t="s">
        <v>2937</v>
      </c>
      <c r="F1163" s="31" t="s">
        <v>2938</v>
      </c>
      <c r="G1163" s="32">
        <v>5666</v>
      </c>
      <c r="H1163" s="31" t="s">
        <v>94</v>
      </c>
      <c r="I1163" s="32">
        <v>409</v>
      </c>
      <c r="J1163" s="33">
        <v>13.853300733496299</v>
      </c>
      <c r="K1163" s="31" t="s">
        <v>94</v>
      </c>
      <c r="L1163" s="31" t="s">
        <v>95</v>
      </c>
    </row>
    <row r="1164" spans="1:12" x14ac:dyDescent="0.2">
      <c r="A1164" t="str">
        <f>VLOOKUP(B1164,StateFIPS!A$2:B$52,2)</f>
        <v>West Virginia</v>
      </c>
      <c r="B1164">
        <f t="shared" si="21"/>
        <v>54</v>
      </c>
      <c r="C1164" s="31" t="s">
        <v>1041</v>
      </c>
      <c r="D1164" s="31" t="s">
        <v>93</v>
      </c>
      <c r="E1164" s="31" t="s">
        <v>2937</v>
      </c>
      <c r="F1164" s="31" t="s">
        <v>2938</v>
      </c>
      <c r="G1164" s="32">
        <v>802</v>
      </c>
      <c r="H1164" s="31" t="s">
        <v>94</v>
      </c>
      <c r="I1164" s="32">
        <v>54.92</v>
      </c>
      <c r="J1164" s="33">
        <v>14.6030589949017</v>
      </c>
      <c r="K1164" s="31" t="s">
        <v>94</v>
      </c>
      <c r="L1164" s="31" t="s">
        <v>95</v>
      </c>
    </row>
    <row r="1165" spans="1:12" x14ac:dyDescent="0.2">
      <c r="A1165" t="str">
        <f>VLOOKUP(B1165,StateFIPS!A$2:B$52,2)</f>
        <v>Montana</v>
      </c>
      <c r="B1165">
        <f t="shared" si="21"/>
        <v>30</v>
      </c>
      <c r="C1165" s="31" t="s">
        <v>1230</v>
      </c>
      <c r="D1165" s="31" t="s">
        <v>93</v>
      </c>
      <c r="E1165" s="31" t="s">
        <v>2937</v>
      </c>
      <c r="F1165" s="31" t="s">
        <v>2938</v>
      </c>
      <c r="G1165" s="32">
        <v>25371</v>
      </c>
      <c r="H1165" s="31" t="s">
        <v>94</v>
      </c>
      <c r="I1165" s="32">
        <v>1805</v>
      </c>
      <c r="J1165" s="33">
        <v>14.055955678670401</v>
      </c>
      <c r="K1165" s="31" t="s">
        <v>94</v>
      </c>
      <c r="L1165" s="31" t="s">
        <v>95</v>
      </c>
    </row>
    <row r="1166" spans="1:12" x14ac:dyDescent="0.2">
      <c r="A1166" t="str">
        <f>VLOOKUP(B1166,StateFIPS!A$2:B$52,2)</f>
        <v>Montana</v>
      </c>
      <c r="B1166">
        <f t="shared" si="21"/>
        <v>30</v>
      </c>
      <c r="C1166" s="31" t="s">
        <v>1225</v>
      </c>
      <c r="D1166" s="31" t="s">
        <v>93</v>
      </c>
      <c r="E1166" s="31" t="s">
        <v>2937</v>
      </c>
      <c r="F1166" s="31" t="s">
        <v>2938</v>
      </c>
      <c r="G1166" s="32">
        <v>754.6</v>
      </c>
      <c r="H1166" s="31" t="s">
        <v>94</v>
      </c>
      <c r="I1166" s="32">
        <v>54.13</v>
      </c>
      <c r="J1166" s="33">
        <v>13.9405135784223</v>
      </c>
      <c r="K1166" s="31" t="s">
        <v>94</v>
      </c>
      <c r="L1166" s="31" t="s">
        <v>95</v>
      </c>
    </row>
    <row r="1167" spans="1:12" x14ac:dyDescent="0.2">
      <c r="A1167" t="str">
        <f>VLOOKUP(B1167,StateFIPS!A$2:B$52,2)</f>
        <v>Alabama</v>
      </c>
      <c r="B1167">
        <f t="shared" si="21"/>
        <v>1</v>
      </c>
      <c r="C1167" s="31" t="s">
        <v>603</v>
      </c>
      <c r="D1167" s="31" t="s">
        <v>93</v>
      </c>
      <c r="E1167" s="31" t="s">
        <v>2937</v>
      </c>
      <c r="F1167" s="31" t="s">
        <v>2938</v>
      </c>
      <c r="G1167" s="32">
        <v>12284</v>
      </c>
      <c r="H1167" s="31" t="s">
        <v>94</v>
      </c>
      <c r="I1167" s="32">
        <v>625</v>
      </c>
      <c r="J1167" s="33">
        <v>19.654399999999999</v>
      </c>
      <c r="K1167" s="31" t="s">
        <v>94</v>
      </c>
      <c r="L1167" s="31" t="s">
        <v>95</v>
      </c>
    </row>
    <row r="1168" spans="1:12" x14ac:dyDescent="0.2">
      <c r="A1168" t="str">
        <f>VLOOKUP(B1168,StateFIPS!A$2:B$52,2)</f>
        <v>Alabama</v>
      </c>
      <c r="B1168">
        <f t="shared" si="21"/>
        <v>1</v>
      </c>
      <c r="C1168" s="31" t="s">
        <v>601</v>
      </c>
      <c r="D1168" s="31" t="s">
        <v>93</v>
      </c>
      <c r="E1168" s="31" t="s">
        <v>2937</v>
      </c>
      <c r="F1168" s="31" t="s">
        <v>2938</v>
      </c>
      <c r="G1168" s="32">
        <v>37293</v>
      </c>
      <c r="H1168" s="31" t="s">
        <v>94</v>
      </c>
      <c r="I1168" s="32">
        <v>1898</v>
      </c>
      <c r="J1168" s="33">
        <v>19.6485774499473</v>
      </c>
      <c r="K1168" s="31" t="s">
        <v>94</v>
      </c>
      <c r="L1168" s="31" t="s">
        <v>95</v>
      </c>
    </row>
    <row r="1169" spans="1:12" x14ac:dyDescent="0.2">
      <c r="A1169" t="str">
        <f>VLOOKUP(B1169,StateFIPS!A$2:B$52,2)</f>
        <v>Montana</v>
      </c>
      <c r="B1169">
        <f t="shared" si="21"/>
        <v>30</v>
      </c>
      <c r="C1169" s="31" t="s">
        <v>3116</v>
      </c>
      <c r="D1169" s="31" t="s">
        <v>93</v>
      </c>
      <c r="E1169" s="31" t="s">
        <v>2937</v>
      </c>
      <c r="F1169" s="31" t="s">
        <v>2938</v>
      </c>
      <c r="G1169" s="32">
        <v>25371</v>
      </c>
      <c r="H1169" s="31" t="s">
        <v>94</v>
      </c>
      <c r="I1169" s="32">
        <v>1805</v>
      </c>
      <c r="J1169" s="33">
        <v>14.055955678670401</v>
      </c>
      <c r="K1169" s="31" t="s">
        <v>94</v>
      </c>
      <c r="L1169" s="31" t="s">
        <v>95</v>
      </c>
    </row>
    <row r="1170" spans="1:12" x14ac:dyDescent="0.2">
      <c r="A1170" t="str">
        <f>VLOOKUP(B1170,StateFIPS!A$2:B$52,2)</f>
        <v>Montana</v>
      </c>
      <c r="B1170">
        <f t="shared" si="21"/>
        <v>30</v>
      </c>
      <c r="C1170" s="31" t="s">
        <v>3117</v>
      </c>
      <c r="D1170" s="31" t="s">
        <v>93</v>
      </c>
      <c r="E1170" s="31" t="s">
        <v>2937</v>
      </c>
      <c r="F1170" s="31" t="s">
        <v>2938</v>
      </c>
      <c r="G1170" s="32">
        <v>25371</v>
      </c>
      <c r="H1170" s="31" t="s">
        <v>94</v>
      </c>
      <c r="I1170" s="32">
        <v>1805</v>
      </c>
      <c r="J1170" s="33">
        <v>14.055955678670401</v>
      </c>
      <c r="K1170" s="31" t="s">
        <v>94</v>
      </c>
      <c r="L1170" s="31" t="s">
        <v>95</v>
      </c>
    </row>
    <row r="1171" spans="1:12" x14ac:dyDescent="0.2">
      <c r="A1171" t="str">
        <f>VLOOKUP(B1171,StateFIPS!A$2:B$52,2)</f>
        <v>Alabama</v>
      </c>
      <c r="B1171">
        <f t="shared" si="21"/>
        <v>1</v>
      </c>
      <c r="C1171" s="31" t="s">
        <v>597</v>
      </c>
      <c r="D1171" s="31" t="s">
        <v>93</v>
      </c>
      <c r="E1171" s="31" t="s">
        <v>2937</v>
      </c>
      <c r="F1171" s="31" t="s">
        <v>2938</v>
      </c>
      <c r="G1171" s="32">
        <v>43052</v>
      </c>
      <c r="H1171" s="31" t="s">
        <v>94</v>
      </c>
      <c r="I1171" s="32">
        <v>2190</v>
      </c>
      <c r="J1171" s="33">
        <v>19.6584474885845</v>
      </c>
      <c r="K1171" s="31" t="s">
        <v>94</v>
      </c>
      <c r="L1171" s="31" t="s">
        <v>95</v>
      </c>
    </row>
    <row r="1172" spans="1:12" x14ac:dyDescent="0.2">
      <c r="A1172" t="str">
        <f>VLOOKUP(B1172,StateFIPS!A$2:B$52,2)</f>
        <v>Wisconsin</v>
      </c>
      <c r="B1172">
        <f t="shared" si="21"/>
        <v>55</v>
      </c>
      <c r="C1172" s="31" t="s">
        <v>2403</v>
      </c>
      <c r="D1172" s="31" t="s">
        <v>93</v>
      </c>
      <c r="E1172" s="31" t="s">
        <v>2937</v>
      </c>
      <c r="F1172" s="31" t="s">
        <v>2938</v>
      </c>
      <c r="G1172" s="32">
        <v>10500</v>
      </c>
      <c r="H1172" s="31" t="s">
        <v>94</v>
      </c>
      <c r="I1172" s="32">
        <v>759</v>
      </c>
      <c r="J1172" s="33">
        <v>13.833992094861699</v>
      </c>
      <c r="K1172" s="31" t="s">
        <v>94</v>
      </c>
      <c r="L1172" s="31" t="s">
        <v>95</v>
      </c>
    </row>
    <row r="1173" spans="1:12" x14ac:dyDescent="0.2">
      <c r="A1173" t="str">
        <f>VLOOKUP(B1173,StateFIPS!A$2:B$52,2)</f>
        <v>Wisconsin</v>
      </c>
      <c r="B1173">
        <f t="shared" si="21"/>
        <v>55</v>
      </c>
      <c r="C1173" s="31" t="s">
        <v>2408</v>
      </c>
      <c r="D1173" s="31" t="s">
        <v>93</v>
      </c>
      <c r="E1173" s="31" t="s">
        <v>2937</v>
      </c>
      <c r="F1173" s="31" t="s">
        <v>2938</v>
      </c>
      <c r="G1173" s="32">
        <v>10974</v>
      </c>
      <c r="H1173" s="31" t="s">
        <v>94</v>
      </c>
      <c r="I1173" s="32">
        <v>794</v>
      </c>
      <c r="J1173" s="33">
        <v>13.821158690176301</v>
      </c>
      <c r="K1173" s="31" t="s">
        <v>94</v>
      </c>
      <c r="L1173" s="31" t="s">
        <v>95</v>
      </c>
    </row>
    <row r="1174" spans="1:12" x14ac:dyDescent="0.2">
      <c r="A1174" t="str">
        <f>VLOOKUP(B1174,StateFIPS!A$2:B$52,2)</f>
        <v>Wisconsin</v>
      </c>
      <c r="B1174">
        <f t="shared" si="21"/>
        <v>55</v>
      </c>
      <c r="C1174" s="31" t="s">
        <v>2497</v>
      </c>
      <c r="D1174" s="31" t="s">
        <v>93</v>
      </c>
      <c r="E1174" s="31" t="s">
        <v>2937</v>
      </c>
      <c r="F1174" s="31" t="s">
        <v>2938</v>
      </c>
      <c r="G1174" s="32">
        <v>7355</v>
      </c>
      <c r="H1174" s="31" t="s">
        <v>94</v>
      </c>
      <c r="I1174" s="32">
        <v>532</v>
      </c>
      <c r="J1174" s="33">
        <v>13.8251879699248</v>
      </c>
      <c r="K1174" s="31" t="s">
        <v>94</v>
      </c>
      <c r="L1174" s="31" t="s">
        <v>95</v>
      </c>
    </row>
    <row r="1175" spans="1:12" x14ac:dyDescent="0.2">
      <c r="A1175" t="str">
        <f>VLOOKUP(B1175,StateFIPS!A$2:B$52,2)</f>
        <v>Montana</v>
      </c>
      <c r="B1175">
        <f t="shared" si="21"/>
        <v>30</v>
      </c>
      <c r="C1175" s="31" t="s">
        <v>1223</v>
      </c>
      <c r="D1175" s="31" t="s">
        <v>93</v>
      </c>
      <c r="E1175" s="31" t="s">
        <v>2937</v>
      </c>
      <c r="F1175" s="31" t="s">
        <v>2938</v>
      </c>
      <c r="G1175" s="32">
        <v>4109</v>
      </c>
      <c r="H1175" s="31" t="s">
        <v>94</v>
      </c>
      <c r="I1175" s="32">
        <v>291.7</v>
      </c>
      <c r="J1175" s="33">
        <v>14.0863901268426</v>
      </c>
      <c r="K1175" s="31" t="s">
        <v>94</v>
      </c>
      <c r="L1175" s="31" t="s">
        <v>95</v>
      </c>
    </row>
    <row r="1176" spans="1:12" x14ac:dyDescent="0.2">
      <c r="A1176" t="str">
        <f>VLOOKUP(B1176,StateFIPS!A$2:B$52,2)</f>
        <v>Wisconsin</v>
      </c>
      <c r="B1176">
        <f t="shared" si="21"/>
        <v>55</v>
      </c>
      <c r="C1176" s="31" t="s">
        <v>2487</v>
      </c>
      <c r="D1176" s="31" t="s">
        <v>93</v>
      </c>
      <c r="E1176" s="31" t="s">
        <v>2937</v>
      </c>
      <c r="F1176" s="31" t="s">
        <v>2938</v>
      </c>
      <c r="G1176" s="32">
        <v>276.55</v>
      </c>
      <c r="H1176" s="31" t="s">
        <v>94</v>
      </c>
      <c r="I1176" s="32">
        <v>20.12</v>
      </c>
      <c r="J1176" s="33">
        <v>13.745029821073601</v>
      </c>
      <c r="K1176" s="31" t="s">
        <v>94</v>
      </c>
      <c r="L1176" s="31" t="s">
        <v>95</v>
      </c>
    </row>
    <row r="1177" spans="1:12" x14ac:dyDescent="0.2">
      <c r="A1177" t="str">
        <f>VLOOKUP(B1177,StateFIPS!A$2:B$52,2)</f>
        <v>Montana</v>
      </c>
      <c r="B1177">
        <f t="shared" si="21"/>
        <v>30</v>
      </c>
      <c r="C1177" s="31" t="s">
        <v>1222</v>
      </c>
      <c r="D1177" s="31" t="s">
        <v>93</v>
      </c>
      <c r="E1177" s="31" t="s">
        <v>2937</v>
      </c>
      <c r="F1177" s="31" t="s">
        <v>2938</v>
      </c>
      <c r="G1177" s="32">
        <v>25371</v>
      </c>
      <c r="H1177" s="31" t="s">
        <v>94</v>
      </c>
      <c r="I1177" s="32">
        <v>1805</v>
      </c>
      <c r="J1177" s="33">
        <v>14.055955678670401</v>
      </c>
      <c r="K1177" s="31" t="s">
        <v>94</v>
      </c>
      <c r="L1177" s="31" t="s">
        <v>95</v>
      </c>
    </row>
    <row r="1178" spans="1:12" x14ac:dyDescent="0.2">
      <c r="A1178" t="str">
        <f>VLOOKUP(B1178,StateFIPS!A$2:B$52,2)</f>
        <v>West Virginia</v>
      </c>
      <c r="B1178">
        <f t="shared" si="21"/>
        <v>54</v>
      </c>
      <c r="C1178" s="31" t="s">
        <v>3118</v>
      </c>
      <c r="D1178" s="31" t="s">
        <v>93</v>
      </c>
      <c r="E1178" s="31" t="s">
        <v>2937</v>
      </c>
      <c r="F1178" s="31" t="s">
        <v>2938</v>
      </c>
      <c r="G1178" s="32">
        <v>974</v>
      </c>
      <c r="H1178" s="31" t="s">
        <v>94</v>
      </c>
      <c r="I1178" s="32">
        <v>67</v>
      </c>
      <c r="J1178" s="33">
        <v>14.5373134328358</v>
      </c>
      <c r="K1178" s="31" t="s">
        <v>94</v>
      </c>
      <c r="L1178" s="31" t="s">
        <v>95</v>
      </c>
    </row>
    <row r="1179" spans="1:12" x14ac:dyDescent="0.2">
      <c r="A1179" t="str">
        <f>VLOOKUP(B1179,StateFIPS!A$2:B$52,2)</f>
        <v>Alabama</v>
      </c>
      <c r="B1179">
        <f t="shared" si="21"/>
        <v>1</v>
      </c>
      <c r="C1179" s="31" t="s">
        <v>593</v>
      </c>
      <c r="D1179" s="31" t="s">
        <v>93</v>
      </c>
      <c r="E1179" s="31" t="s">
        <v>2937</v>
      </c>
      <c r="F1179" s="31" t="s">
        <v>2938</v>
      </c>
      <c r="G1179" s="32">
        <v>18262</v>
      </c>
      <c r="H1179" s="31" t="s">
        <v>94</v>
      </c>
      <c r="I1179" s="32">
        <v>930</v>
      </c>
      <c r="J1179" s="33">
        <v>19.6365591397849</v>
      </c>
      <c r="K1179" s="31" t="s">
        <v>94</v>
      </c>
      <c r="L1179" s="31" t="s">
        <v>95</v>
      </c>
    </row>
    <row r="1180" spans="1:12" x14ac:dyDescent="0.2">
      <c r="A1180" t="str">
        <f>VLOOKUP(B1180,StateFIPS!A$2:B$52,2)</f>
        <v>Alabama</v>
      </c>
      <c r="B1180">
        <f t="shared" si="21"/>
        <v>1</v>
      </c>
      <c r="C1180" s="31" t="s">
        <v>589</v>
      </c>
      <c r="D1180" s="31" t="s">
        <v>93</v>
      </c>
      <c r="E1180" s="31" t="s">
        <v>2937</v>
      </c>
      <c r="F1180" s="31" t="s">
        <v>2938</v>
      </c>
      <c r="G1180" s="32">
        <v>28755</v>
      </c>
      <c r="H1180" s="31" t="s">
        <v>94</v>
      </c>
      <c r="I1180" s="32">
        <v>1463</v>
      </c>
      <c r="J1180" s="33">
        <v>19.654818865345199</v>
      </c>
      <c r="K1180" s="31" t="s">
        <v>94</v>
      </c>
      <c r="L1180" s="31" t="s">
        <v>95</v>
      </c>
    </row>
    <row r="1181" spans="1:12" x14ac:dyDescent="0.2">
      <c r="A1181" t="str">
        <f>VLOOKUP(B1181,StateFIPS!A$2:B$52,2)</f>
        <v>Alabama</v>
      </c>
      <c r="B1181">
        <f t="shared" si="21"/>
        <v>1</v>
      </c>
      <c r="C1181" s="31" t="s">
        <v>588</v>
      </c>
      <c r="D1181" s="31" t="s">
        <v>93</v>
      </c>
      <c r="E1181" s="31" t="s">
        <v>2937</v>
      </c>
      <c r="F1181" s="31" t="s">
        <v>2938</v>
      </c>
      <c r="G1181" s="32">
        <v>7089</v>
      </c>
      <c r="H1181" s="31" t="s">
        <v>94</v>
      </c>
      <c r="I1181" s="32">
        <v>361</v>
      </c>
      <c r="J1181" s="33">
        <v>19.637119113573402</v>
      </c>
      <c r="K1181" s="31" t="s">
        <v>94</v>
      </c>
      <c r="L1181" s="31" t="s">
        <v>95</v>
      </c>
    </row>
    <row r="1182" spans="1:12" x14ac:dyDescent="0.2">
      <c r="A1182" t="str">
        <f>VLOOKUP(B1182,StateFIPS!A$2:B$52,2)</f>
        <v>West Virginia</v>
      </c>
      <c r="B1182">
        <f t="shared" si="21"/>
        <v>54</v>
      </c>
      <c r="C1182" s="31" t="s">
        <v>1049</v>
      </c>
      <c r="D1182" s="31" t="s">
        <v>93</v>
      </c>
      <c r="E1182" s="31" t="s">
        <v>2937</v>
      </c>
      <c r="F1182" s="31" t="s">
        <v>2938</v>
      </c>
      <c r="G1182" s="32">
        <v>715</v>
      </c>
      <c r="H1182" s="31" t="s">
        <v>94</v>
      </c>
      <c r="I1182" s="32">
        <v>48.82</v>
      </c>
      <c r="J1182" s="33">
        <v>14.645637034002499</v>
      </c>
      <c r="K1182" s="31" t="s">
        <v>94</v>
      </c>
      <c r="L1182" s="31" t="s">
        <v>95</v>
      </c>
    </row>
    <row r="1183" spans="1:12" x14ac:dyDescent="0.2">
      <c r="A1183" t="str">
        <f>VLOOKUP(B1183,StateFIPS!A$2:B$52,2)</f>
        <v>West Virginia</v>
      </c>
      <c r="B1183">
        <f t="shared" si="21"/>
        <v>54</v>
      </c>
      <c r="C1183" s="31" t="s">
        <v>1048</v>
      </c>
      <c r="D1183" s="31" t="s">
        <v>93</v>
      </c>
      <c r="E1183" s="31" t="s">
        <v>2937</v>
      </c>
      <c r="F1183" s="31" t="s">
        <v>2938</v>
      </c>
      <c r="G1183" s="32">
        <v>1284</v>
      </c>
      <c r="H1183" s="31" t="s">
        <v>94</v>
      </c>
      <c r="I1183" s="32">
        <v>88</v>
      </c>
      <c r="J1183" s="33">
        <v>14.590909090909101</v>
      </c>
      <c r="K1183" s="31" t="s">
        <v>94</v>
      </c>
      <c r="L1183" s="31" t="s">
        <v>95</v>
      </c>
    </row>
    <row r="1184" spans="1:12" x14ac:dyDescent="0.2">
      <c r="A1184" t="str">
        <f>VLOOKUP(B1184,StateFIPS!A$2:B$52,2)</f>
        <v>West Virginia</v>
      </c>
      <c r="B1184">
        <f t="shared" si="21"/>
        <v>54</v>
      </c>
      <c r="C1184" s="31" t="s">
        <v>1047</v>
      </c>
      <c r="D1184" s="31" t="s">
        <v>93</v>
      </c>
      <c r="E1184" s="31" t="s">
        <v>2937</v>
      </c>
      <c r="F1184" s="31" t="s">
        <v>2938</v>
      </c>
      <c r="G1184" s="32">
        <v>1223</v>
      </c>
      <c r="H1184" s="31" t="s">
        <v>94</v>
      </c>
      <c r="I1184" s="32">
        <v>83</v>
      </c>
      <c r="J1184" s="33">
        <v>14.7349397590361</v>
      </c>
      <c r="K1184" s="31" t="s">
        <v>94</v>
      </c>
      <c r="L1184" s="31" t="s">
        <v>95</v>
      </c>
    </row>
    <row r="1185" spans="1:12" x14ac:dyDescent="0.2">
      <c r="A1185" t="str">
        <f>VLOOKUP(B1185,StateFIPS!A$2:B$52,2)</f>
        <v>Alabama</v>
      </c>
      <c r="B1185">
        <f t="shared" si="21"/>
        <v>1</v>
      </c>
      <c r="C1185" s="31" t="s">
        <v>96</v>
      </c>
      <c r="D1185" s="31" t="s">
        <v>93</v>
      </c>
      <c r="E1185" s="31" t="s">
        <v>2937</v>
      </c>
      <c r="F1185" s="31" t="s">
        <v>2938</v>
      </c>
      <c r="G1185" s="32">
        <v>21325</v>
      </c>
      <c r="H1185" s="31" t="s">
        <v>94</v>
      </c>
      <c r="I1185" s="32">
        <v>1084</v>
      </c>
      <c r="J1185" s="33">
        <v>19.672509225092298</v>
      </c>
      <c r="K1185" s="31" t="s">
        <v>94</v>
      </c>
      <c r="L1185" s="31" t="s">
        <v>95</v>
      </c>
    </row>
    <row r="1186" spans="1:12" x14ac:dyDescent="0.2">
      <c r="A1186" t="str">
        <f>VLOOKUP(B1186,StateFIPS!A$2:B$52,2)</f>
        <v>Alabama</v>
      </c>
      <c r="B1186">
        <f t="shared" si="21"/>
        <v>1</v>
      </c>
      <c r="C1186" s="31" t="s">
        <v>97</v>
      </c>
      <c r="D1186" s="31" t="s">
        <v>93</v>
      </c>
      <c r="E1186" s="31" t="s">
        <v>2937</v>
      </c>
      <c r="F1186" s="31" t="s">
        <v>2938</v>
      </c>
      <c r="G1186" s="32">
        <v>27405</v>
      </c>
      <c r="H1186" s="31" t="s">
        <v>94</v>
      </c>
      <c r="I1186" s="32">
        <v>1394</v>
      </c>
      <c r="J1186" s="33">
        <v>19.6592539454806</v>
      </c>
      <c r="K1186" s="31" t="s">
        <v>94</v>
      </c>
      <c r="L1186" s="31" t="s">
        <v>95</v>
      </c>
    </row>
    <row r="1187" spans="1:12" x14ac:dyDescent="0.2">
      <c r="A1187" t="str">
        <f>VLOOKUP(B1187,StateFIPS!A$2:B$52,2)</f>
        <v>Alabama</v>
      </c>
      <c r="B1187">
        <f t="shared" si="21"/>
        <v>1</v>
      </c>
      <c r="C1187" s="31" t="s">
        <v>92</v>
      </c>
      <c r="D1187" s="31" t="s">
        <v>93</v>
      </c>
      <c r="E1187" s="31" t="s">
        <v>2937</v>
      </c>
      <c r="F1187" s="31" t="s">
        <v>2938</v>
      </c>
      <c r="G1187" s="32">
        <v>2577</v>
      </c>
      <c r="H1187" s="31" t="s">
        <v>94</v>
      </c>
      <c r="I1187" s="32">
        <v>131</v>
      </c>
      <c r="J1187" s="33">
        <v>19.671755725190799</v>
      </c>
      <c r="K1187" s="31" t="s">
        <v>94</v>
      </c>
      <c r="L1187" s="31" t="s">
        <v>95</v>
      </c>
    </row>
    <row r="1188" spans="1:12" x14ac:dyDescent="0.2">
      <c r="A1188" t="str">
        <f>VLOOKUP(B1188,StateFIPS!A$2:B$52,2)</f>
        <v>West Virginia</v>
      </c>
      <c r="B1188">
        <f t="shared" si="21"/>
        <v>54</v>
      </c>
      <c r="C1188" s="31" t="s">
        <v>1046</v>
      </c>
      <c r="D1188" s="31" t="s">
        <v>93</v>
      </c>
      <c r="E1188" s="31" t="s">
        <v>2937</v>
      </c>
      <c r="F1188" s="31" t="s">
        <v>2938</v>
      </c>
      <c r="G1188" s="32">
        <v>629</v>
      </c>
      <c r="H1188" s="31" t="s">
        <v>94</v>
      </c>
      <c r="I1188" s="32">
        <v>43.72</v>
      </c>
      <c r="J1188" s="33">
        <v>14.387008234217699</v>
      </c>
      <c r="K1188" s="31" t="s">
        <v>94</v>
      </c>
      <c r="L1188" s="31" t="s">
        <v>95</v>
      </c>
    </row>
    <row r="1189" spans="1:12" x14ac:dyDescent="0.2">
      <c r="A1189" t="str">
        <f>VLOOKUP(B1189,StateFIPS!A$2:B$52,2)</f>
        <v>Alabama</v>
      </c>
      <c r="B1189">
        <f t="shared" si="21"/>
        <v>1</v>
      </c>
      <c r="C1189" s="31" t="s">
        <v>99</v>
      </c>
      <c r="D1189" s="31" t="s">
        <v>93</v>
      </c>
      <c r="E1189" s="31" t="s">
        <v>2937</v>
      </c>
      <c r="F1189" s="31" t="s">
        <v>2938</v>
      </c>
      <c r="G1189" s="32">
        <v>20883</v>
      </c>
      <c r="H1189" s="31" t="s">
        <v>94</v>
      </c>
      <c r="I1189" s="32">
        <v>1062</v>
      </c>
      <c r="J1189" s="33">
        <v>19.663841807909598</v>
      </c>
      <c r="K1189" s="31" t="s">
        <v>94</v>
      </c>
      <c r="L1189" s="31" t="s">
        <v>95</v>
      </c>
    </row>
    <row r="1190" spans="1:12" x14ac:dyDescent="0.2">
      <c r="A1190" t="str">
        <f>VLOOKUP(B1190,StateFIPS!A$2:B$52,2)</f>
        <v>Alabama</v>
      </c>
      <c r="B1190">
        <f t="shared" si="21"/>
        <v>1</v>
      </c>
      <c r="C1190" s="31" t="s">
        <v>607</v>
      </c>
      <c r="D1190" s="31" t="s">
        <v>93</v>
      </c>
      <c r="E1190" s="31" t="s">
        <v>2937</v>
      </c>
      <c r="F1190" s="31" t="s">
        <v>2938</v>
      </c>
      <c r="G1190" s="32">
        <v>14679</v>
      </c>
      <c r="H1190" s="31" t="s">
        <v>94</v>
      </c>
      <c r="I1190" s="32">
        <v>747</v>
      </c>
      <c r="J1190" s="33">
        <v>19.650602409638601</v>
      </c>
      <c r="K1190" s="31" t="s">
        <v>94</v>
      </c>
      <c r="L1190" s="31" t="s">
        <v>95</v>
      </c>
    </row>
    <row r="1191" spans="1:12" x14ac:dyDescent="0.2">
      <c r="A1191" t="str">
        <f>VLOOKUP(B1191,StateFIPS!A$2:B$52,2)</f>
        <v>Alabama</v>
      </c>
      <c r="B1191">
        <f t="shared" si="21"/>
        <v>1</v>
      </c>
      <c r="C1191" s="31" t="s">
        <v>103</v>
      </c>
      <c r="D1191" s="31" t="s">
        <v>93</v>
      </c>
      <c r="E1191" s="31" t="s">
        <v>2937</v>
      </c>
      <c r="F1191" s="31" t="s">
        <v>2938</v>
      </c>
      <c r="G1191" s="32">
        <v>9544</v>
      </c>
      <c r="H1191" s="31" t="s">
        <v>94</v>
      </c>
      <c r="I1191" s="32">
        <v>486</v>
      </c>
      <c r="J1191" s="33">
        <v>19.637860082304499</v>
      </c>
      <c r="K1191" s="31" t="s">
        <v>94</v>
      </c>
      <c r="L1191" s="31" t="s">
        <v>95</v>
      </c>
    </row>
    <row r="1192" spans="1:12" x14ac:dyDescent="0.2">
      <c r="A1192" t="str">
        <f>VLOOKUP(B1192,StateFIPS!A$2:B$52,2)</f>
        <v>Arkansas</v>
      </c>
      <c r="B1192">
        <f t="shared" si="21"/>
        <v>5</v>
      </c>
      <c r="C1192" s="31" t="s">
        <v>646</v>
      </c>
      <c r="D1192" s="31" t="s">
        <v>93</v>
      </c>
      <c r="E1192" s="31" t="s">
        <v>2937</v>
      </c>
      <c r="F1192" s="31" t="s">
        <v>2938</v>
      </c>
      <c r="G1192" s="32">
        <v>9023</v>
      </c>
      <c r="H1192" s="31" t="s">
        <v>94</v>
      </c>
      <c r="I1192" s="32">
        <v>416</v>
      </c>
      <c r="J1192" s="33">
        <v>21.689903846153801</v>
      </c>
      <c r="K1192" s="31" t="s">
        <v>94</v>
      </c>
      <c r="L1192" s="31" t="s">
        <v>95</v>
      </c>
    </row>
    <row r="1193" spans="1:12" x14ac:dyDescent="0.2">
      <c r="A1193" t="str">
        <f>VLOOKUP(B1193,StateFIPS!A$2:B$52,2)</f>
        <v>Alabama</v>
      </c>
      <c r="B1193">
        <f t="shared" si="21"/>
        <v>1</v>
      </c>
      <c r="C1193" s="31" t="s">
        <v>568</v>
      </c>
      <c r="D1193" s="31" t="s">
        <v>93</v>
      </c>
      <c r="E1193" s="31" t="s">
        <v>2937</v>
      </c>
      <c r="F1193" s="31" t="s">
        <v>2938</v>
      </c>
      <c r="G1193" s="32">
        <v>25291</v>
      </c>
      <c r="H1193" s="31" t="s">
        <v>94</v>
      </c>
      <c r="I1193" s="32">
        <v>1287</v>
      </c>
      <c r="J1193" s="33">
        <v>19.651126651126699</v>
      </c>
      <c r="K1193" s="31" t="s">
        <v>94</v>
      </c>
      <c r="L1193" s="31" t="s">
        <v>95</v>
      </c>
    </row>
    <row r="1194" spans="1:12" x14ac:dyDescent="0.2">
      <c r="A1194" t="str">
        <f>VLOOKUP(B1194,StateFIPS!A$2:B$52,2)</f>
        <v>Alabama</v>
      </c>
      <c r="B1194">
        <f t="shared" si="21"/>
        <v>1</v>
      </c>
      <c r="C1194" s="31" t="s">
        <v>565</v>
      </c>
      <c r="D1194" s="31" t="s">
        <v>93</v>
      </c>
      <c r="E1194" s="31" t="s">
        <v>2937</v>
      </c>
      <c r="F1194" s="31" t="s">
        <v>2938</v>
      </c>
      <c r="G1194" s="32">
        <v>3242</v>
      </c>
      <c r="H1194" s="31" t="s">
        <v>94</v>
      </c>
      <c r="I1194" s="32">
        <v>164</v>
      </c>
      <c r="J1194" s="33">
        <v>19.768292682926798</v>
      </c>
      <c r="K1194" s="31" t="s">
        <v>94</v>
      </c>
      <c r="L1194" s="31" t="s">
        <v>95</v>
      </c>
    </row>
    <row r="1195" spans="1:12" x14ac:dyDescent="0.2">
      <c r="A1195" t="str">
        <f>VLOOKUP(B1195,StateFIPS!A$2:B$52,2)</f>
        <v>Alabama</v>
      </c>
      <c r="B1195">
        <f t="shared" si="21"/>
        <v>1</v>
      </c>
      <c r="C1195" s="31" t="s">
        <v>562</v>
      </c>
      <c r="D1195" s="31" t="s">
        <v>93</v>
      </c>
      <c r="E1195" s="31" t="s">
        <v>2937</v>
      </c>
      <c r="F1195" s="31" t="s">
        <v>2938</v>
      </c>
      <c r="G1195" s="32">
        <v>5638</v>
      </c>
      <c r="H1195" s="31" t="s">
        <v>94</v>
      </c>
      <c r="I1195" s="32">
        <v>287</v>
      </c>
      <c r="J1195" s="33">
        <v>19.644599303135902</v>
      </c>
      <c r="K1195" s="31" t="s">
        <v>94</v>
      </c>
      <c r="L1195" s="31" t="s">
        <v>95</v>
      </c>
    </row>
    <row r="1196" spans="1:12" x14ac:dyDescent="0.2">
      <c r="A1196" t="str">
        <f>VLOOKUP(B1196,StateFIPS!A$2:B$52,2)</f>
        <v>West Virginia</v>
      </c>
      <c r="B1196">
        <f t="shared" si="21"/>
        <v>54</v>
      </c>
      <c r="C1196" s="31" t="s">
        <v>1030</v>
      </c>
      <c r="D1196" s="31" t="s">
        <v>93</v>
      </c>
      <c r="E1196" s="31" t="s">
        <v>2937</v>
      </c>
      <c r="F1196" s="31" t="s">
        <v>2938</v>
      </c>
      <c r="G1196" s="32">
        <v>2270</v>
      </c>
      <c r="H1196" s="31" t="s">
        <v>94</v>
      </c>
      <c r="I1196" s="32">
        <v>156</v>
      </c>
      <c r="J1196" s="33">
        <v>14.551282051282101</v>
      </c>
      <c r="K1196" s="31" t="s">
        <v>94</v>
      </c>
      <c r="L1196" s="31" t="s">
        <v>95</v>
      </c>
    </row>
    <row r="1197" spans="1:12" x14ac:dyDescent="0.2">
      <c r="A1197" t="str">
        <f>VLOOKUP(B1197,StateFIPS!A$2:B$52,2)</f>
        <v>West Virginia</v>
      </c>
      <c r="B1197">
        <f t="shared" si="21"/>
        <v>54</v>
      </c>
      <c r="C1197" s="31" t="s">
        <v>1043</v>
      </c>
      <c r="D1197" s="31" t="s">
        <v>93</v>
      </c>
      <c r="E1197" s="31" t="s">
        <v>2937</v>
      </c>
      <c r="F1197" s="31" t="s">
        <v>2938</v>
      </c>
      <c r="G1197" s="32">
        <v>974</v>
      </c>
      <c r="H1197" s="31" t="s">
        <v>94</v>
      </c>
      <c r="I1197" s="32">
        <v>67</v>
      </c>
      <c r="J1197" s="33">
        <v>14.5373134328358</v>
      </c>
      <c r="K1197" s="31" t="s">
        <v>94</v>
      </c>
      <c r="L1197" s="31" t="s">
        <v>95</v>
      </c>
    </row>
    <row r="1198" spans="1:12" x14ac:dyDescent="0.2">
      <c r="A1198" t="str">
        <f>VLOOKUP(B1198,StateFIPS!A$2:B$52,2)</f>
        <v>Alabama</v>
      </c>
      <c r="B1198">
        <f t="shared" si="21"/>
        <v>1</v>
      </c>
      <c r="C1198" s="31" t="s">
        <v>606</v>
      </c>
      <c r="D1198" s="31" t="s">
        <v>93</v>
      </c>
      <c r="E1198" s="31" t="s">
        <v>2937</v>
      </c>
      <c r="F1198" s="31" t="s">
        <v>2938</v>
      </c>
      <c r="G1198" s="32">
        <v>32843</v>
      </c>
      <c r="H1198" s="31" t="s">
        <v>94</v>
      </c>
      <c r="I1198" s="32">
        <v>1671</v>
      </c>
      <c r="J1198" s="33">
        <v>19.654697785757001</v>
      </c>
      <c r="K1198" s="31" t="s">
        <v>94</v>
      </c>
      <c r="L1198" s="31" t="s">
        <v>95</v>
      </c>
    </row>
    <row r="1199" spans="1:12" x14ac:dyDescent="0.2">
      <c r="A1199" t="str">
        <f>VLOOKUP(B1199,StateFIPS!A$2:B$52,2)</f>
        <v>Montana</v>
      </c>
      <c r="B1199">
        <f t="shared" si="21"/>
        <v>30</v>
      </c>
      <c r="C1199" s="31" t="s">
        <v>3119</v>
      </c>
      <c r="D1199" s="31" t="s">
        <v>93</v>
      </c>
      <c r="E1199" s="31" t="s">
        <v>2937</v>
      </c>
      <c r="F1199" s="31" t="s">
        <v>2938</v>
      </c>
      <c r="G1199" s="32">
        <v>25371</v>
      </c>
      <c r="H1199" s="31" t="s">
        <v>94</v>
      </c>
      <c r="I1199" s="32">
        <v>1805</v>
      </c>
      <c r="J1199" s="33">
        <v>14.055955678670401</v>
      </c>
      <c r="K1199" s="31" t="s">
        <v>94</v>
      </c>
      <c r="L1199" s="31" t="s">
        <v>95</v>
      </c>
    </row>
    <row r="1200" spans="1:12" x14ac:dyDescent="0.2">
      <c r="A1200" t="str">
        <f>VLOOKUP(B1200,StateFIPS!A$2:B$52,2)</f>
        <v>West Virginia</v>
      </c>
      <c r="B1200">
        <f t="shared" si="21"/>
        <v>54</v>
      </c>
      <c r="C1200" s="31" t="s">
        <v>1044</v>
      </c>
      <c r="D1200" s="31" t="s">
        <v>93</v>
      </c>
      <c r="E1200" s="31" t="s">
        <v>2937</v>
      </c>
      <c r="F1200" s="31" t="s">
        <v>2938</v>
      </c>
      <c r="G1200" s="32">
        <v>974</v>
      </c>
      <c r="H1200" s="31" t="s">
        <v>94</v>
      </c>
      <c r="I1200" s="32">
        <v>67</v>
      </c>
      <c r="J1200" s="33">
        <v>14.5373134328358</v>
      </c>
      <c r="K1200" s="31" t="s">
        <v>94</v>
      </c>
      <c r="L1200" s="31" t="s">
        <v>95</v>
      </c>
    </row>
    <row r="1201" spans="1:12" x14ac:dyDescent="0.2">
      <c r="A1201" t="str">
        <f>VLOOKUP(B1201,StateFIPS!A$2:B$52,2)</f>
        <v>Montana</v>
      </c>
      <c r="B1201">
        <f t="shared" si="21"/>
        <v>30</v>
      </c>
      <c r="C1201" s="31" t="s">
        <v>3120</v>
      </c>
      <c r="D1201" s="31" t="s">
        <v>93</v>
      </c>
      <c r="E1201" s="31" t="s">
        <v>2937</v>
      </c>
      <c r="F1201" s="31" t="s">
        <v>2938</v>
      </c>
      <c r="G1201" s="32">
        <v>25371</v>
      </c>
      <c r="H1201" s="31" t="s">
        <v>94</v>
      </c>
      <c r="I1201" s="32">
        <v>1805</v>
      </c>
      <c r="J1201" s="33">
        <v>14.055955678670401</v>
      </c>
      <c r="K1201" s="31" t="s">
        <v>94</v>
      </c>
      <c r="L1201" s="31" t="s">
        <v>95</v>
      </c>
    </row>
    <row r="1202" spans="1:12" x14ac:dyDescent="0.2">
      <c r="A1202" t="str">
        <f>VLOOKUP(B1202,StateFIPS!A$2:B$52,2)</f>
        <v>West Virginia</v>
      </c>
      <c r="B1202">
        <f t="shared" si="21"/>
        <v>54</v>
      </c>
      <c r="C1202" s="31" t="s">
        <v>1045</v>
      </c>
      <c r="D1202" s="31" t="s">
        <v>93</v>
      </c>
      <c r="E1202" s="31" t="s">
        <v>2937</v>
      </c>
      <c r="F1202" s="31" t="s">
        <v>2938</v>
      </c>
      <c r="G1202" s="32">
        <v>974</v>
      </c>
      <c r="H1202" s="31" t="s">
        <v>94</v>
      </c>
      <c r="I1202" s="32">
        <v>67</v>
      </c>
      <c r="J1202" s="33">
        <v>14.5373134328358</v>
      </c>
      <c r="K1202" s="31" t="s">
        <v>94</v>
      </c>
      <c r="L1202" s="31" t="s">
        <v>95</v>
      </c>
    </row>
    <row r="1203" spans="1:12" x14ac:dyDescent="0.2">
      <c r="A1203" t="str">
        <f>VLOOKUP(B1203,StateFIPS!A$2:B$52,2)</f>
        <v>Montana</v>
      </c>
      <c r="B1203">
        <f t="shared" si="21"/>
        <v>30</v>
      </c>
      <c r="C1203" s="31" t="s">
        <v>1224</v>
      </c>
      <c r="D1203" s="31" t="s">
        <v>93</v>
      </c>
      <c r="E1203" s="31" t="s">
        <v>2937</v>
      </c>
      <c r="F1203" s="31" t="s">
        <v>2938</v>
      </c>
      <c r="G1203" s="32">
        <v>25371</v>
      </c>
      <c r="H1203" s="31" t="s">
        <v>94</v>
      </c>
      <c r="I1203" s="32">
        <v>1805</v>
      </c>
      <c r="J1203" s="33">
        <v>14.055955678670401</v>
      </c>
      <c r="K1203" s="31" t="s">
        <v>94</v>
      </c>
      <c r="L1203" s="31" t="s">
        <v>95</v>
      </c>
    </row>
    <row r="1204" spans="1:12" x14ac:dyDescent="0.2">
      <c r="A1204" t="str">
        <f>VLOOKUP(B1204,StateFIPS!A$2:B$52,2)</f>
        <v>Alabama</v>
      </c>
      <c r="B1204">
        <f t="shared" si="21"/>
        <v>1</v>
      </c>
      <c r="C1204" s="31" t="s">
        <v>101</v>
      </c>
      <c r="D1204" s="31" t="s">
        <v>93</v>
      </c>
      <c r="E1204" s="31" t="s">
        <v>2937</v>
      </c>
      <c r="F1204" s="31" t="s">
        <v>2938</v>
      </c>
      <c r="G1204" s="32">
        <v>41481</v>
      </c>
      <c r="H1204" s="31" t="s">
        <v>94</v>
      </c>
      <c r="I1204" s="32">
        <v>2110</v>
      </c>
      <c r="J1204" s="33">
        <v>19.659241706161101</v>
      </c>
      <c r="K1204" s="31" t="s">
        <v>94</v>
      </c>
      <c r="L1204" s="31" t="s">
        <v>95</v>
      </c>
    </row>
    <row r="1205" spans="1:12" x14ac:dyDescent="0.2">
      <c r="A1205" t="str">
        <f>VLOOKUP(B1205,StateFIPS!A$2:B$52,2)</f>
        <v>Montana</v>
      </c>
      <c r="B1205">
        <f t="shared" si="21"/>
        <v>30</v>
      </c>
      <c r="C1205" s="31" t="s">
        <v>3121</v>
      </c>
      <c r="D1205" s="31" t="s">
        <v>93</v>
      </c>
      <c r="E1205" s="31" t="s">
        <v>2937</v>
      </c>
      <c r="F1205" s="31" t="s">
        <v>2938</v>
      </c>
      <c r="G1205" s="32">
        <v>25371</v>
      </c>
      <c r="H1205" s="31" t="s">
        <v>94</v>
      </c>
      <c r="I1205" s="32">
        <v>1805</v>
      </c>
      <c r="J1205" s="33">
        <v>14.055955678670401</v>
      </c>
      <c r="K1205" s="31" t="s">
        <v>94</v>
      </c>
      <c r="L1205" s="31" t="s">
        <v>95</v>
      </c>
    </row>
    <row r="1206" spans="1:12" x14ac:dyDescent="0.2">
      <c r="A1206" t="str">
        <f>VLOOKUP(B1206,StateFIPS!A$2:B$52,2)</f>
        <v>Montana</v>
      </c>
      <c r="B1206">
        <f t="shared" si="21"/>
        <v>30</v>
      </c>
      <c r="C1206" s="31" t="s">
        <v>3122</v>
      </c>
      <c r="D1206" s="31" t="s">
        <v>93</v>
      </c>
      <c r="E1206" s="31" t="s">
        <v>2937</v>
      </c>
      <c r="F1206" s="31" t="s">
        <v>2938</v>
      </c>
      <c r="G1206" s="32">
        <v>25371</v>
      </c>
      <c r="H1206" s="31" t="s">
        <v>94</v>
      </c>
      <c r="I1206" s="32">
        <v>1805</v>
      </c>
      <c r="J1206" s="33">
        <v>14.055955678670401</v>
      </c>
      <c r="K1206" s="31" t="s">
        <v>94</v>
      </c>
      <c r="L1206" s="31" t="s">
        <v>95</v>
      </c>
    </row>
    <row r="1207" spans="1:12" x14ac:dyDescent="0.2">
      <c r="A1207" t="str">
        <f>VLOOKUP(B1207,StateFIPS!A$2:B$52,2)</f>
        <v>Alabama</v>
      </c>
      <c r="B1207">
        <f t="shared" si="21"/>
        <v>1</v>
      </c>
      <c r="C1207" s="31" t="s">
        <v>111</v>
      </c>
      <c r="D1207" s="31" t="s">
        <v>93</v>
      </c>
      <c r="E1207" s="31" t="s">
        <v>2937</v>
      </c>
      <c r="F1207" s="31" t="s">
        <v>2938</v>
      </c>
      <c r="G1207" s="32">
        <v>2377</v>
      </c>
      <c r="H1207" s="31" t="s">
        <v>94</v>
      </c>
      <c r="I1207" s="32">
        <v>120.93</v>
      </c>
      <c r="J1207" s="33">
        <v>19.655999338460301</v>
      </c>
      <c r="K1207" s="31" t="s">
        <v>94</v>
      </c>
      <c r="L1207" s="31" t="s">
        <v>95</v>
      </c>
    </row>
    <row r="1208" spans="1:12" x14ac:dyDescent="0.2">
      <c r="A1208" t="str">
        <f>VLOOKUP(B1208,StateFIPS!A$2:B$52,2)</f>
        <v>Alabama</v>
      </c>
      <c r="B1208">
        <f t="shared" si="21"/>
        <v>1</v>
      </c>
      <c r="C1208" s="31" t="s">
        <v>106</v>
      </c>
      <c r="D1208" s="31" t="s">
        <v>93</v>
      </c>
      <c r="E1208" s="31" t="s">
        <v>2937</v>
      </c>
      <c r="F1208" s="31" t="s">
        <v>2938</v>
      </c>
      <c r="G1208" s="32">
        <v>16150</v>
      </c>
      <c r="H1208" s="31" t="s">
        <v>94</v>
      </c>
      <c r="I1208" s="32">
        <v>821</v>
      </c>
      <c r="J1208" s="33">
        <v>19.671132764920799</v>
      </c>
      <c r="K1208" s="31" t="s">
        <v>94</v>
      </c>
      <c r="L1208" s="31" t="s">
        <v>95</v>
      </c>
    </row>
    <row r="1209" spans="1:12" x14ac:dyDescent="0.2">
      <c r="A1209" t="str">
        <f>VLOOKUP(B1209,StateFIPS!A$2:B$52,2)</f>
        <v>Alabama</v>
      </c>
      <c r="B1209">
        <f t="shared" si="21"/>
        <v>1</v>
      </c>
      <c r="C1209" s="31" t="s">
        <v>107</v>
      </c>
      <c r="D1209" s="31" t="s">
        <v>93</v>
      </c>
      <c r="E1209" s="31" t="s">
        <v>2937</v>
      </c>
      <c r="F1209" s="31" t="s">
        <v>2938</v>
      </c>
      <c r="G1209" s="32">
        <v>584</v>
      </c>
      <c r="H1209" s="31" t="s">
        <v>94</v>
      </c>
      <c r="I1209" s="32">
        <v>29.23</v>
      </c>
      <c r="J1209" s="33">
        <v>19.979473144030099</v>
      </c>
      <c r="K1209" s="31" t="s">
        <v>94</v>
      </c>
      <c r="L1209" s="31" t="s">
        <v>95</v>
      </c>
    </row>
    <row r="1210" spans="1:12" x14ac:dyDescent="0.2">
      <c r="A1210" t="str">
        <f>VLOOKUP(B1210,StateFIPS!A$2:B$52,2)</f>
        <v>Montana</v>
      </c>
      <c r="B1210">
        <f t="shared" si="21"/>
        <v>30</v>
      </c>
      <c r="C1210" s="31" t="s">
        <v>2155</v>
      </c>
      <c r="D1210" s="31" t="s">
        <v>93</v>
      </c>
      <c r="E1210" s="31" t="s">
        <v>2937</v>
      </c>
      <c r="F1210" s="31" t="s">
        <v>2938</v>
      </c>
      <c r="G1210" s="32">
        <v>34150</v>
      </c>
      <c r="H1210" s="31" t="s">
        <v>94</v>
      </c>
      <c r="I1210" s="32">
        <v>2431</v>
      </c>
      <c r="J1210" s="33">
        <v>14.0477169888935</v>
      </c>
      <c r="K1210" s="31" t="s">
        <v>94</v>
      </c>
      <c r="L1210" s="31" t="s">
        <v>95</v>
      </c>
    </row>
    <row r="1211" spans="1:12" x14ac:dyDescent="0.2">
      <c r="A1211" t="str">
        <f>VLOOKUP(B1211,StateFIPS!A$2:B$52,2)</f>
        <v>Montana</v>
      </c>
      <c r="B1211">
        <f t="shared" si="21"/>
        <v>30</v>
      </c>
      <c r="C1211" s="31" t="s">
        <v>3123</v>
      </c>
      <c r="D1211" s="31" t="s">
        <v>93</v>
      </c>
      <c r="E1211" s="31" t="s">
        <v>2937</v>
      </c>
      <c r="F1211" s="31" t="s">
        <v>2938</v>
      </c>
      <c r="G1211" s="32">
        <v>25371</v>
      </c>
      <c r="H1211" s="31" t="s">
        <v>94</v>
      </c>
      <c r="I1211" s="32">
        <v>1805</v>
      </c>
      <c r="J1211" s="33">
        <v>14.055955678670401</v>
      </c>
      <c r="K1211" s="31" t="s">
        <v>94</v>
      </c>
      <c r="L1211" s="31" t="s">
        <v>95</v>
      </c>
    </row>
    <row r="1212" spans="1:12" x14ac:dyDescent="0.2">
      <c r="A1212" t="str">
        <f>VLOOKUP(B1212,StateFIPS!A$2:B$52,2)</f>
        <v>Alabama</v>
      </c>
      <c r="B1212">
        <f t="shared" si="21"/>
        <v>1</v>
      </c>
      <c r="C1212" s="31" t="s">
        <v>109</v>
      </c>
      <c r="D1212" s="31" t="s">
        <v>93</v>
      </c>
      <c r="E1212" s="31" t="s">
        <v>2937</v>
      </c>
      <c r="F1212" s="31" t="s">
        <v>2938</v>
      </c>
      <c r="G1212" s="32">
        <v>41763</v>
      </c>
      <c r="H1212" s="31" t="s">
        <v>94</v>
      </c>
      <c r="I1212" s="32">
        <v>2125</v>
      </c>
      <c r="J1212" s="33">
        <v>19.6531764705882</v>
      </c>
      <c r="K1212" s="31" t="s">
        <v>94</v>
      </c>
      <c r="L1212" s="31" t="s">
        <v>95</v>
      </c>
    </row>
    <row r="1213" spans="1:12" x14ac:dyDescent="0.2">
      <c r="A1213" t="str">
        <f>VLOOKUP(B1213,StateFIPS!A$2:B$52,2)</f>
        <v>Alabama</v>
      </c>
      <c r="B1213">
        <f t="shared" si="21"/>
        <v>1</v>
      </c>
      <c r="C1213" s="31" t="s">
        <v>110</v>
      </c>
      <c r="D1213" s="31" t="s">
        <v>93</v>
      </c>
      <c r="E1213" s="31" t="s">
        <v>2937</v>
      </c>
      <c r="F1213" s="31" t="s">
        <v>2938</v>
      </c>
      <c r="G1213" s="32">
        <v>645</v>
      </c>
      <c r="H1213" s="31" t="s">
        <v>94</v>
      </c>
      <c r="I1213" s="32">
        <v>33.25</v>
      </c>
      <c r="J1213" s="33">
        <v>19.398496240601499</v>
      </c>
      <c r="K1213" s="31" t="s">
        <v>94</v>
      </c>
      <c r="L1213" s="31" t="s">
        <v>95</v>
      </c>
    </row>
    <row r="1214" spans="1:12" x14ac:dyDescent="0.2">
      <c r="A1214" t="str">
        <f>VLOOKUP(B1214,StateFIPS!A$2:B$52,2)</f>
        <v>Alabama</v>
      </c>
      <c r="B1214">
        <f t="shared" si="21"/>
        <v>1</v>
      </c>
      <c r="C1214" s="31" t="s">
        <v>104</v>
      </c>
      <c r="D1214" s="31" t="s">
        <v>93</v>
      </c>
      <c r="E1214" s="31" t="s">
        <v>2937</v>
      </c>
      <c r="F1214" s="31" t="s">
        <v>2938</v>
      </c>
      <c r="G1214" s="32">
        <v>1570</v>
      </c>
      <c r="H1214" s="31" t="s">
        <v>94</v>
      </c>
      <c r="I1214" s="32">
        <v>79.62</v>
      </c>
      <c r="J1214" s="33">
        <v>19.718663652348699</v>
      </c>
      <c r="K1214" s="31" t="s">
        <v>94</v>
      </c>
      <c r="L1214" s="31" t="s">
        <v>95</v>
      </c>
    </row>
    <row r="1215" spans="1:12" x14ac:dyDescent="0.2">
      <c r="A1215" t="str">
        <f>VLOOKUP(B1215,StateFIPS!A$2:B$52,2)</f>
        <v>Alabama</v>
      </c>
      <c r="B1215">
        <f t="shared" si="21"/>
        <v>1</v>
      </c>
      <c r="C1215" s="31" t="s">
        <v>587</v>
      </c>
      <c r="D1215" s="31" t="s">
        <v>93</v>
      </c>
      <c r="E1215" s="31" t="s">
        <v>2937</v>
      </c>
      <c r="F1215" s="31" t="s">
        <v>2938</v>
      </c>
      <c r="G1215" s="32">
        <v>43655</v>
      </c>
      <c r="H1215" s="31" t="s">
        <v>94</v>
      </c>
      <c r="I1215" s="32">
        <v>2221</v>
      </c>
      <c r="J1215" s="33">
        <v>19.655560558307101</v>
      </c>
      <c r="K1215" s="31" t="s">
        <v>94</v>
      </c>
      <c r="L1215" s="31" t="s">
        <v>95</v>
      </c>
    </row>
    <row r="1216" spans="1:12" x14ac:dyDescent="0.2">
      <c r="A1216" t="str">
        <f>VLOOKUP(B1216,StateFIPS!A$2:B$52,2)</f>
        <v>Alabama</v>
      </c>
      <c r="B1216">
        <f t="shared" si="21"/>
        <v>1</v>
      </c>
      <c r="C1216" s="31" t="s">
        <v>605</v>
      </c>
      <c r="D1216" s="31" t="s">
        <v>93</v>
      </c>
      <c r="E1216" s="31" t="s">
        <v>2937</v>
      </c>
      <c r="F1216" s="31" t="s">
        <v>2938</v>
      </c>
      <c r="G1216" s="32">
        <v>43858</v>
      </c>
      <c r="H1216" s="31" t="s">
        <v>94</v>
      </c>
      <c r="I1216" s="32">
        <v>2231</v>
      </c>
      <c r="J1216" s="33">
        <v>19.658449125952501</v>
      </c>
      <c r="K1216" s="31" t="s">
        <v>94</v>
      </c>
      <c r="L1216" s="31" t="s">
        <v>95</v>
      </c>
    </row>
    <row r="1217" spans="1:12" x14ac:dyDescent="0.2">
      <c r="A1217" t="str">
        <f>VLOOKUP(B1217,StateFIPS!A$2:B$52,2)</f>
        <v>Alabama</v>
      </c>
      <c r="B1217">
        <f t="shared" si="21"/>
        <v>1</v>
      </c>
      <c r="C1217" s="31" t="s">
        <v>604</v>
      </c>
      <c r="D1217" s="31" t="s">
        <v>93</v>
      </c>
      <c r="E1217" s="31" t="s">
        <v>2937</v>
      </c>
      <c r="F1217" s="31" t="s">
        <v>2938</v>
      </c>
      <c r="G1217" s="32">
        <v>3927</v>
      </c>
      <c r="H1217" s="31" t="s">
        <v>94</v>
      </c>
      <c r="I1217" s="32">
        <v>201</v>
      </c>
      <c r="J1217" s="33">
        <v>19.537313432835798</v>
      </c>
      <c r="K1217" s="31" t="s">
        <v>94</v>
      </c>
      <c r="L1217" s="31" t="s">
        <v>95</v>
      </c>
    </row>
    <row r="1218" spans="1:12" x14ac:dyDescent="0.2">
      <c r="A1218" t="str">
        <f>VLOOKUP(B1218,StateFIPS!A$2:B$52,2)</f>
        <v>Montana</v>
      </c>
      <c r="B1218">
        <f t="shared" si="21"/>
        <v>30</v>
      </c>
      <c r="C1218" s="31" t="s">
        <v>1240</v>
      </c>
      <c r="D1218" s="31" t="s">
        <v>93</v>
      </c>
      <c r="E1218" s="31" t="s">
        <v>2937</v>
      </c>
      <c r="F1218" s="31" t="s">
        <v>2938</v>
      </c>
      <c r="G1218" s="32">
        <v>30832</v>
      </c>
      <c r="H1218" s="31" t="s">
        <v>94</v>
      </c>
      <c r="I1218" s="32">
        <v>2194</v>
      </c>
      <c r="J1218" s="33">
        <v>14.052871467638999</v>
      </c>
      <c r="K1218" s="31" t="s">
        <v>94</v>
      </c>
      <c r="L1218" s="31" t="s">
        <v>95</v>
      </c>
    </row>
    <row r="1219" spans="1:12" x14ac:dyDescent="0.2">
      <c r="A1219" t="str">
        <f>VLOOKUP(B1219,StateFIPS!A$2:B$52,2)</f>
        <v>Arkansas</v>
      </c>
      <c r="B1219">
        <f t="shared" ref="B1219:B1282" si="22">VALUE(LEFT(C1219,2))</f>
        <v>5</v>
      </c>
      <c r="C1219" s="31" t="s">
        <v>622</v>
      </c>
      <c r="D1219" s="31" t="s">
        <v>93</v>
      </c>
      <c r="E1219" s="31" t="s">
        <v>2937</v>
      </c>
      <c r="F1219" s="31" t="s">
        <v>2938</v>
      </c>
      <c r="G1219" s="32">
        <v>36223</v>
      </c>
      <c r="H1219" s="31" t="s">
        <v>94</v>
      </c>
      <c r="I1219" s="32">
        <v>1672</v>
      </c>
      <c r="J1219" s="33">
        <v>21.664473684210499</v>
      </c>
      <c r="K1219" s="31" t="s">
        <v>94</v>
      </c>
      <c r="L1219" s="31" t="s">
        <v>95</v>
      </c>
    </row>
    <row r="1220" spans="1:12" x14ac:dyDescent="0.2">
      <c r="A1220" t="str">
        <f>VLOOKUP(B1220,StateFIPS!A$2:B$52,2)</f>
        <v>Nevada</v>
      </c>
      <c r="B1220">
        <f t="shared" si="22"/>
        <v>32</v>
      </c>
      <c r="C1220" s="31" t="s">
        <v>1996</v>
      </c>
      <c r="D1220" s="31" t="s">
        <v>93</v>
      </c>
      <c r="E1220" s="31" t="s">
        <v>2937</v>
      </c>
      <c r="F1220" s="31" t="s">
        <v>2938</v>
      </c>
      <c r="G1220" s="32">
        <v>18032</v>
      </c>
      <c r="H1220" s="31" t="s">
        <v>94</v>
      </c>
      <c r="I1220" s="32">
        <v>964</v>
      </c>
      <c r="J1220" s="33">
        <v>18.705394190871399</v>
      </c>
      <c r="K1220" s="31" t="s">
        <v>94</v>
      </c>
      <c r="L1220" s="31" t="s">
        <v>95</v>
      </c>
    </row>
    <row r="1221" spans="1:12" x14ac:dyDescent="0.2">
      <c r="A1221" t="str">
        <f>VLOOKUP(B1221,StateFIPS!A$2:B$52,2)</f>
        <v>Arkansas</v>
      </c>
      <c r="B1221">
        <f t="shared" si="22"/>
        <v>5</v>
      </c>
      <c r="C1221" s="31" t="s">
        <v>628</v>
      </c>
      <c r="D1221" s="31" t="s">
        <v>93</v>
      </c>
      <c r="E1221" s="31" t="s">
        <v>2937</v>
      </c>
      <c r="F1221" s="31" t="s">
        <v>2938</v>
      </c>
      <c r="G1221" s="32">
        <v>3022</v>
      </c>
      <c r="H1221" s="31" t="s">
        <v>94</v>
      </c>
      <c r="I1221" s="32">
        <v>139.62</v>
      </c>
      <c r="J1221" s="33">
        <v>21.644463543904902</v>
      </c>
      <c r="K1221" s="31" t="s">
        <v>94</v>
      </c>
      <c r="L1221" s="31" t="s">
        <v>95</v>
      </c>
    </row>
    <row r="1222" spans="1:12" x14ac:dyDescent="0.2">
      <c r="A1222" t="str">
        <f>VLOOKUP(B1222,StateFIPS!A$2:B$52,2)</f>
        <v>Arkansas</v>
      </c>
      <c r="B1222">
        <f t="shared" si="22"/>
        <v>5</v>
      </c>
      <c r="C1222" s="31" t="s">
        <v>626</v>
      </c>
      <c r="D1222" s="31" t="s">
        <v>93</v>
      </c>
      <c r="E1222" s="31" t="s">
        <v>2937</v>
      </c>
      <c r="F1222" s="31" t="s">
        <v>2938</v>
      </c>
      <c r="G1222" s="32">
        <v>1393</v>
      </c>
      <c r="H1222" s="31" t="s">
        <v>94</v>
      </c>
      <c r="I1222" s="32">
        <v>64.290000000000006</v>
      </c>
      <c r="J1222" s="33">
        <v>21.667444392596</v>
      </c>
      <c r="K1222" s="31" t="s">
        <v>94</v>
      </c>
      <c r="L1222" s="31" t="s">
        <v>95</v>
      </c>
    </row>
    <row r="1223" spans="1:12" x14ac:dyDescent="0.2">
      <c r="A1223" t="str">
        <f>VLOOKUP(B1223,StateFIPS!A$2:B$52,2)</f>
        <v>West Virginia</v>
      </c>
      <c r="B1223">
        <f t="shared" si="22"/>
        <v>54</v>
      </c>
      <c r="C1223" s="31" t="s">
        <v>989</v>
      </c>
      <c r="D1223" s="31" t="s">
        <v>93</v>
      </c>
      <c r="E1223" s="31" t="s">
        <v>2937</v>
      </c>
      <c r="F1223" s="31" t="s">
        <v>2938</v>
      </c>
      <c r="G1223" s="32">
        <v>902</v>
      </c>
      <c r="H1223" s="31" t="s">
        <v>94</v>
      </c>
      <c r="I1223" s="32">
        <v>62</v>
      </c>
      <c r="J1223" s="33">
        <v>14.548387096774199</v>
      </c>
      <c r="K1223" s="31" t="s">
        <v>94</v>
      </c>
      <c r="L1223" s="31" t="s">
        <v>95</v>
      </c>
    </row>
    <row r="1224" spans="1:12" x14ac:dyDescent="0.2">
      <c r="A1224" t="str">
        <f>VLOOKUP(B1224,StateFIPS!A$2:B$52,2)</f>
        <v>Nevada</v>
      </c>
      <c r="B1224">
        <f t="shared" si="22"/>
        <v>32</v>
      </c>
      <c r="C1224" s="31" t="s">
        <v>1984</v>
      </c>
      <c r="D1224" s="31" t="s">
        <v>93</v>
      </c>
      <c r="E1224" s="31" t="s">
        <v>2937</v>
      </c>
      <c r="F1224" s="31" t="s">
        <v>2938</v>
      </c>
      <c r="G1224" s="32">
        <v>4426</v>
      </c>
      <c r="H1224" s="31" t="s">
        <v>94</v>
      </c>
      <c r="I1224" s="32">
        <v>237</v>
      </c>
      <c r="J1224" s="33">
        <v>18.675105485232098</v>
      </c>
      <c r="K1224" s="31" t="s">
        <v>94</v>
      </c>
      <c r="L1224" s="31" t="s">
        <v>95</v>
      </c>
    </row>
    <row r="1225" spans="1:12" x14ac:dyDescent="0.2">
      <c r="A1225" t="str">
        <f>VLOOKUP(B1225,StateFIPS!A$2:B$52,2)</f>
        <v>Nevada</v>
      </c>
      <c r="B1225">
        <f t="shared" si="22"/>
        <v>32</v>
      </c>
      <c r="C1225" s="31" t="s">
        <v>3124</v>
      </c>
      <c r="D1225" s="31" t="s">
        <v>93</v>
      </c>
      <c r="E1225" s="31" t="s">
        <v>2937</v>
      </c>
      <c r="F1225" s="31" t="s">
        <v>2938</v>
      </c>
      <c r="G1225" s="32">
        <v>18032</v>
      </c>
      <c r="H1225" s="31" t="s">
        <v>94</v>
      </c>
      <c r="I1225" s="32">
        <v>964</v>
      </c>
      <c r="J1225" s="33">
        <v>18.705394190871399</v>
      </c>
      <c r="K1225" s="31" t="s">
        <v>94</v>
      </c>
      <c r="L1225" s="31" t="s">
        <v>95</v>
      </c>
    </row>
    <row r="1226" spans="1:12" x14ac:dyDescent="0.2">
      <c r="A1226" t="str">
        <f>VLOOKUP(B1226,StateFIPS!A$2:B$52,2)</f>
        <v>Arkansas</v>
      </c>
      <c r="B1226">
        <f t="shared" si="22"/>
        <v>5</v>
      </c>
      <c r="C1226" s="31" t="s">
        <v>2743</v>
      </c>
      <c r="D1226" s="31" t="s">
        <v>93</v>
      </c>
      <c r="E1226" s="31" t="s">
        <v>2937</v>
      </c>
      <c r="F1226" s="31" t="s">
        <v>2938</v>
      </c>
      <c r="G1226" s="32">
        <v>13205</v>
      </c>
      <c r="H1226" s="31" t="s">
        <v>94</v>
      </c>
      <c r="I1226" s="32">
        <v>610</v>
      </c>
      <c r="J1226" s="33">
        <v>21.6475409836066</v>
      </c>
      <c r="K1226" s="31" t="s">
        <v>94</v>
      </c>
      <c r="L1226" s="31" t="s">
        <v>95</v>
      </c>
    </row>
    <row r="1227" spans="1:12" x14ac:dyDescent="0.2">
      <c r="A1227" t="str">
        <f>VLOOKUP(B1227,StateFIPS!A$2:B$52,2)</f>
        <v>Arkansas</v>
      </c>
      <c r="B1227">
        <f t="shared" si="22"/>
        <v>5</v>
      </c>
      <c r="C1227" s="31" t="s">
        <v>3125</v>
      </c>
      <c r="D1227" s="31" t="s">
        <v>93</v>
      </c>
      <c r="E1227" s="31" t="s">
        <v>2937</v>
      </c>
      <c r="F1227" s="31" t="s">
        <v>2938</v>
      </c>
      <c r="G1227" s="32">
        <v>36223</v>
      </c>
      <c r="H1227" s="31" t="s">
        <v>94</v>
      </c>
      <c r="I1227" s="32">
        <v>1672</v>
      </c>
      <c r="J1227" s="33">
        <v>21.664473684210499</v>
      </c>
      <c r="K1227" s="31" t="s">
        <v>94</v>
      </c>
      <c r="L1227" s="31" t="s">
        <v>95</v>
      </c>
    </row>
    <row r="1228" spans="1:12" x14ac:dyDescent="0.2">
      <c r="A1228" t="str">
        <f>VLOOKUP(B1228,StateFIPS!A$2:B$52,2)</f>
        <v>Arkansas</v>
      </c>
      <c r="B1228">
        <f t="shared" si="22"/>
        <v>5</v>
      </c>
      <c r="C1228" s="31" t="s">
        <v>624</v>
      </c>
      <c r="D1228" s="31" t="s">
        <v>93</v>
      </c>
      <c r="E1228" s="31" t="s">
        <v>2937</v>
      </c>
      <c r="F1228" s="31" t="s">
        <v>2938</v>
      </c>
      <c r="G1228" s="32">
        <v>4079</v>
      </c>
      <c r="H1228" s="31" t="s">
        <v>94</v>
      </c>
      <c r="I1228" s="32">
        <v>187.84</v>
      </c>
      <c r="J1228" s="33">
        <v>21.715289608177201</v>
      </c>
      <c r="K1228" s="31" t="s">
        <v>94</v>
      </c>
      <c r="L1228" s="31" t="s">
        <v>95</v>
      </c>
    </row>
    <row r="1229" spans="1:12" x14ac:dyDescent="0.2">
      <c r="A1229" t="str">
        <f>VLOOKUP(B1229,StateFIPS!A$2:B$52,2)</f>
        <v>West Virginia</v>
      </c>
      <c r="B1229">
        <f t="shared" si="22"/>
        <v>54</v>
      </c>
      <c r="C1229" s="31" t="s">
        <v>990</v>
      </c>
      <c r="D1229" s="31" t="s">
        <v>93</v>
      </c>
      <c r="E1229" s="31" t="s">
        <v>2937</v>
      </c>
      <c r="F1229" s="31" t="s">
        <v>2938</v>
      </c>
      <c r="G1229" s="32">
        <v>974</v>
      </c>
      <c r="H1229" s="31" t="s">
        <v>94</v>
      </c>
      <c r="I1229" s="32">
        <v>67</v>
      </c>
      <c r="J1229" s="33">
        <v>14.5373134328358</v>
      </c>
      <c r="K1229" s="31" t="s">
        <v>94</v>
      </c>
      <c r="L1229" s="31" t="s">
        <v>95</v>
      </c>
    </row>
    <row r="1230" spans="1:12" x14ac:dyDescent="0.2">
      <c r="A1230" t="str">
        <f>VLOOKUP(B1230,StateFIPS!A$2:B$52,2)</f>
        <v>Nevada</v>
      </c>
      <c r="B1230">
        <f t="shared" si="22"/>
        <v>32</v>
      </c>
      <c r="C1230" s="31" t="s">
        <v>3126</v>
      </c>
      <c r="D1230" s="31" t="s">
        <v>93</v>
      </c>
      <c r="E1230" s="31" t="s">
        <v>2937</v>
      </c>
      <c r="F1230" s="31" t="s">
        <v>2938</v>
      </c>
      <c r="G1230" s="32">
        <v>18032</v>
      </c>
      <c r="H1230" s="31" t="s">
        <v>94</v>
      </c>
      <c r="I1230" s="32">
        <v>964</v>
      </c>
      <c r="J1230" s="33">
        <v>18.705394190871399</v>
      </c>
      <c r="K1230" s="31" t="s">
        <v>94</v>
      </c>
      <c r="L1230" s="31" t="s">
        <v>95</v>
      </c>
    </row>
    <row r="1231" spans="1:12" x14ac:dyDescent="0.2">
      <c r="A1231" t="str">
        <f>VLOOKUP(B1231,StateFIPS!A$2:B$52,2)</f>
        <v>Nevada</v>
      </c>
      <c r="B1231">
        <f t="shared" si="22"/>
        <v>32</v>
      </c>
      <c r="C1231" s="31" t="s">
        <v>3127</v>
      </c>
      <c r="D1231" s="31" t="s">
        <v>93</v>
      </c>
      <c r="E1231" s="31" t="s">
        <v>2937</v>
      </c>
      <c r="F1231" s="31" t="s">
        <v>2938</v>
      </c>
      <c r="G1231" s="32">
        <v>18032</v>
      </c>
      <c r="H1231" s="31" t="s">
        <v>94</v>
      </c>
      <c r="I1231" s="32">
        <v>964</v>
      </c>
      <c r="J1231" s="33">
        <v>18.705394190871399</v>
      </c>
      <c r="K1231" s="31" t="s">
        <v>94</v>
      </c>
      <c r="L1231" s="31" t="s">
        <v>95</v>
      </c>
    </row>
    <row r="1232" spans="1:12" x14ac:dyDescent="0.2">
      <c r="A1232" t="str">
        <f>VLOOKUP(B1232,StateFIPS!A$2:B$52,2)</f>
        <v>Arkansas</v>
      </c>
      <c r="B1232">
        <f t="shared" si="22"/>
        <v>5</v>
      </c>
      <c r="C1232" s="31" t="s">
        <v>623</v>
      </c>
      <c r="D1232" s="31" t="s">
        <v>93</v>
      </c>
      <c r="E1232" s="31" t="s">
        <v>2937</v>
      </c>
      <c r="F1232" s="31" t="s">
        <v>2938</v>
      </c>
      <c r="G1232" s="32">
        <v>36223</v>
      </c>
      <c r="H1232" s="31" t="s">
        <v>94</v>
      </c>
      <c r="I1232" s="32">
        <v>1672</v>
      </c>
      <c r="J1232" s="33">
        <v>21.664473684210499</v>
      </c>
      <c r="K1232" s="31" t="s">
        <v>94</v>
      </c>
      <c r="L1232" s="31" t="s">
        <v>95</v>
      </c>
    </row>
    <row r="1233" spans="1:12" x14ac:dyDescent="0.2">
      <c r="A1233" t="str">
        <f>VLOOKUP(B1233,StateFIPS!A$2:B$52,2)</f>
        <v>Nevada</v>
      </c>
      <c r="B1233">
        <f t="shared" si="22"/>
        <v>32</v>
      </c>
      <c r="C1233" s="31" t="s">
        <v>2029</v>
      </c>
      <c r="D1233" s="31" t="s">
        <v>93</v>
      </c>
      <c r="E1233" s="31" t="s">
        <v>2937</v>
      </c>
      <c r="F1233" s="31" t="s">
        <v>2938</v>
      </c>
      <c r="G1233" s="32">
        <v>1374</v>
      </c>
      <c r="H1233" s="31" t="s">
        <v>94</v>
      </c>
      <c r="I1233" s="32">
        <v>73</v>
      </c>
      <c r="J1233" s="33">
        <v>18.821917808219201</v>
      </c>
      <c r="K1233" s="31" t="s">
        <v>94</v>
      </c>
      <c r="L1233" s="31" t="s">
        <v>95</v>
      </c>
    </row>
    <row r="1234" spans="1:12" x14ac:dyDescent="0.2">
      <c r="A1234" t="str">
        <f>VLOOKUP(B1234,StateFIPS!A$2:B$52,2)</f>
        <v>Wisconsin</v>
      </c>
      <c r="B1234">
        <f t="shared" si="22"/>
        <v>55</v>
      </c>
      <c r="C1234" s="31" t="s">
        <v>2335</v>
      </c>
      <c r="D1234" s="31" t="s">
        <v>93</v>
      </c>
      <c r="E1234" s="31" t="s">
        <v>2937</v>
      </c>
      <c r="F1234" s="31" t="s">
        <v>2938</v>
      </c>
      <c r="G1234" s="32">
        <v>22318</v>
      </c>
      <c r="H1234" s="31" t="s">
        <v>94</v>
      </c>
      <c r="I1234" s="32">
        <v>1614</v>
      </c>
      <c r="J1234" s="33">
        <v>13.8277571251549</v>
      </c>
      <c r="K1234" s="31" t="s">
        <v>94</v>
      </c>
      <c r="L1234" s="31" t="s">
        <v>95</v>
      </c>
    </row>
    <row r="1235" spans="1:12" x14ac:dyDescent="0.2">
      <c r="A1235" t="str">
        <f>VLOOKUP(B1235,StateFIPS!A$2:B$52,2)</f>
        <v>Wisconsin</v>
      </c>
      <c r="B1235">
        <f t="shared" si="22"/>
        <v>55</v>
      </c>
      <c r="C1235" s="31" t="s">
        <v>2654</v>
      </c>
      <c r="D1235" s="31" t="s">
        <v>93</v>
      </c>
      <c r="E1235" s="31" t="s">
        <v>2937</v>
      </c>
      <c r="F1235" s="31" t="s">
        <v>2938</v>
      </c>
      <c r="G1235" s="32">
        <v>21763</v>
      </c>
      <c r="H1235" s="31" t="s">
        <v>94</v>
      </c>
      <c r="I1235" s="32">
        <v>1573</v>
      </c>
      <c r="J1235" s="33">
        <v>13.8353464717101</v>
      </c>
      <c r="K1235" s="31" t="s">
        <v>94</v>
      </c>
      <c r="L1235" s="31" t="s">
        <v>95</v>
      </c>
    </row>
    <row r="1236" spans="1:12" x14ac:dyDescent="0.2">
      <c r="A1236" t="str">
        <f>VLOOKUP(B1236,StateFIPS!A$2:B$52,2)</f>
        <v>Wisconsin</v>
      </c>
      <c r="B1236">
        <f t="shared" si="22"/>
        <v>55</v>
      </c>
      <c r="C1236" s="31" t="s">
        <v>1021</v>
      </c>
      <c r="D1236" s="31" t="s">
        <v>93</v>
      </c>
      <c r="E1236" s="31" t="s">
        <v>2937</v>
      </c>
      <c r="F1236" s="31" t="s">
        <v>2938</v>
      </c>
      <c r="G1236" s="32">
        <v>276.55</v>
      </c>
      <c r="H1236" s="31" t="s">
        <v>94</v>
      </c>
      <c r="I1236" s="32">
        <v>20.12</v>
      </c>
      <c r="J1236" s="33">
        <v>13.745029821073601</v>
      </c>
      <c r="K1236" s="31" t="s">
        <v>94</v>
      </c>
      <c r="L1236" s="31" t="s">
        <v>95</v>
      </c>
    </row>
    <row r="1237" spans="1:12" x14ac:dyDescent="0.2">
      <c r="A1237" t="str">
        <f>VLOOKUP(B1237,StateFIPS!A$2:B$52,2)</f>
        <v>Montana</v>
      </c>
      <c r="B1237">
        <f t="shared" si="22"/>
        <v>30</v>
      </c>
      <c r="C1237" s="31" t="s">
        <v>3128</v>
      </c>
      <c r="D1237" s="31" t="s">
        <v>93</v>
      </c>
      <c r="E1237" s="31" t="s">
        <v>2937</v>
      </c>
      <c r="F1237" s="31" t="s">
        <v>2938</v>
      </c>
      <c r="G1237" s="32">
        <v>14273</v>
      </c>
      <c r="H1237" s="31" t="s">
        <v>94</v>
      </c>
      <c r="I1237" s="32">
        <v>1015</v>
      </c>
      <c r="J1237" s="33">
        <v>14.0620689655172</v>
      </c>
      <c r="K1237" s="31" t="s">
        <v>94</v>
      </c>
      <c r="L1237" s="31" t="s">
        <v>95</v>
      </c>
    </row>
    <row r="1238" spans="1:12" x14ac:dyDescent="0.2">
      <c r="A1238" t="str">
        <f>VLOOKUP(B1238,StateFIPS!A$2:B$52,2)</f>
        <v>Montana</v>
      </c>
      <c r="B1238">
        <f t="shared" si="22"/>
        <v>30</v>
      </c>
      <c r="C1238" s="31" t="s">
        <v>3129</v>
      </c>
      <c r="D1238" s="31" t="s">
        <v>93</v>
      </c>
      <c r="E1238" s="31" t="s">
        <v>2937</v>
      </c>
      <c r="F1238" s="31" t="s">
        <v>2938</v>
      </c>
      <c r="G1238" s="32">
        <v>3635</v>
      </c>
      <c r="H1238" s="31" t="s">
        <v>94</v>
      </c>
      <c r="I1238" s="32">
        <v>258.62</v>
      </c>
      <c r="J1238" s="33">
        <v>14.055370814322201</v>
      </c>
      <c r="K1238" s="31" t="s">
        <v>94</v>
      </c>
      <c r="L1238" s="31" t="s">
        <v>95</v>
      </c>
    </row>
    <row r="1239" spans="1:12" x14ac:dyDescent="0.2">
      <c r="A1239" t="str">
        <f>VLOOKUP(B1239,StateFIPS!A$2:B$52,2)</f>
        <v>Wisconsin</v>
      </c>
      <c r="B1239">
        <f t="shared" si="22"/>
        <v>55</v>
      </c>
      <c r="C1239" s="31" t="s">
        <v>2292</v>
      </c>
      <c r="D1239" s="31" t="s">
        <v>93</v>
      </c>
      <c r="E1239" s="31" t="s">
        <v>2937</v>
      </c>
      <c r="F1239" s="31" t="s">
        <v>2938</v>
      </c>
      <c r="G1239" s="32">
        <v>34217</v>
      </c>
      <c r="H1239" s="31" t="s">
        <v>94</v>
      </c>
      <c r="I1239" s="32">
        <v>2474</v>
      </c>
      <c r="J1239" s="33">
        <v>13.830638641875501</v>
      </c>
      <c r="K1239" s="31" t="s">
        <v>94</v>
      </c>
      <c r="L1239" s="31" t="s">
        <v>95</v>
      </c>
    </row>
    <row r="1240" spans="1:12" x14ac:dyDescent="0.2">
      <c r="A1240" t="str">
        <f>VLOOKUP(B1240,StateFIPS!A$2:B$52,2)</f>
        <v>West Virginia</v>
      </c>
      <c r="B1240">
        <f t="shared" si="22"/>
        <v>54</v>
      </c>
      <c r="C1240" s="31" t="s">
        <v>1014</v>
      </c>
      <c r="D1240" s="31" t="s">
        <v>93</v>
      </c>
      <c r="E1240" s="31" t="s">
        <v>2937</v>
      </c>
      <c r="F1240" s="31" t="s">
        <v>2938</v>
      </c>
      <c r="G1240" s="32">
        <v>974</v>
      </c>
      <c r="H1240" s="31" t="s">
        <v>94</v>
      </c>
      <c r="I1240" s="32">
        <v>67</v>
      </c>
      <c r="J1240" s="33">
        <v>14.5373134328358</v>
      </c>
      <c r="K1240" s="31" t="s">
        <v>94</v>
      </c>
      <c r="L1240" s="31" t="s">
        <v>95</v>
      </c>
    </row>
    <row r="1241" spans="1:12" x14ac:dyDescent="0.2">
      <c r="A1241" t="str">
        <f>VLOOKUP(B1241,StateFIPS!A$2:B$52,2)</f>
        <v>West Virginia</v>
      </c>
      <c r="B1241">
        <f t="shared" si="22"/>
        <v>54</v>
      </c>
      <c r="C1241" s="31" t="s">
        <v>2453</v>
      </c>
      <c r="D1241" s="31" t="s">
        <v>93</v>
      </c>
      <c r="E1241" s="31" t="s">
        <v>2937</v>
      </c>
      <c r="F1241" s="31" t="s">
        <v>2938</v>
      </c>
      <c r="G1241" s="32">
        <v>3344</v>
      </c>
      <c r="H1241" s="31" t="s">
        <v>94</v>
      </c>
      <c r="I1241" s="32">
        <v>231</v>
      </c>
      <c r="J1241" s="33">
        <v>14.476190476190499</v>
      </c>
      <c r="K1241" s="31" t="s">
        <v>94</v>
      </c>
      <c r="L1241" s="31" t="s">
        <v>95</v>
      </c>
    </row>
    <row r="1242" spans="1:12" x14ac:dyDescent="0.2">
      <c r="A1242" t="str">
        <f>VLOOKUP(B1242,StateFIPS!A$2:B$52,2)</f>
        <v>West Virginia</v>
      </c>
      <c r="B1242">
        <f t="shared" si="22"/>
        <v>54</v>
      </c>
      <c r="C1242" s="31" t="s">
        <v>1042</v>
      </c>
      <c r="D1242" s="31" t="s">
        <v>93</v>
      </c>
      <c r="E1242" s="31" t="s">
        <v>2937</v>
      </c>
      <c r="F1242" s="31" t="s">
        <v>2938</v>
      </c>
      <c r="G1242" s="32">
        <v>974</v>
      </c>
      <c r="H1242" s="31" t="s">
        <v>94</v>
      </c>
      <c r="I1242" s="32">
        <v>67</v>
      </c>
      <c r="J1242" s="33">
        <v>14.5373134328358</v>
      </c>
      <c r="K1242" s="31" t="s">
        <v>94</v>
      </c>
      <c r="L1242" s="31" t="s">
        <v>95</v>
      </c>
    </row>
    <row r="1243" spans="1:12" x14ac:dyDescent="0.2">
      <c r="A1243" t="str">
        <f>VLOOKUP(B1243,StateFIPS!A$2:B$52,2)</f>
        <v>Minnesota</v>
      </c>
      <c r="B1243">
        <f t="shared" si="22"/>
        <v>27</v>
      </c>
      <c r="C1243" s="31" t="s">
        <v>466</v>
      </c>
      <c r="D1243" s="31" t="s">
        <v>93</v>
      </c>
      <c r="E1243" s="31" t="s">
        <v>2937</v>
      </c>
      <c r="F1243" s="31" t="s">
        <v>2938</v>
      </c>
      <c r="G1243" s="32">
        <v>16007</v>
      </c>
      <c r="H1243" s="31" t="s">
        <v>94</v>
      </c>
      <c r="I1243" s="32">
        <v>1190</v>
      </c>
      <c r="J1243" s="33">
        <v>13.4512605042017</v>
      </c>
      <c r="K1243" s="31" t="s">
        <v>94</v>
      </c>
      <c r="L1243" s="31" t="s">
        <v>95</v>
      </c>
    </row>
    <row r="1244" spans="1:12" x14ac:dyDescent="0.2">
      <c r="A1244" t="str">
        <f>VLOOKUP(B1244,StateFIPS!A$2:B$52,2)</f>
        <v>Minnesota</v>
      </c>
      <c r="B1244">
        <f t="shared" si="22"/>
        <v>27</v>
      </c>
      <c r="C1244" s="31" t="s">
        <v>464</v>
      </c>
      <c r="D1244" s="31" t="s">
        <v>93</v>
      </c>
      <c r="E1244" s="31" t="s">
        <v>2937</v>
      </c>
      <c r="F1244" s="31" t="s">
        <v>2938</v>
      </c>
      <c r="G1244" s="32">
        <v>2799</v>
      </c>
      <c r="H1244" s="31" t="s">
        <v>94</v>
      </c>
      <c r="I1244" s="32">
        <v>207.74</v>
      </c>
      <c r="J1244" s="33">
        <v>13.4735727351497</v>
      </c>
      <c r="K1244" s="31" t="s">
        <v>94</v>
      </c>
      <c r="L1244" s="31" t="s">
        <v>95</v>
      </c>
    </row>
    <row r="1245" spans="1:12" x14ac:dyDescent="0.2">
      <c r="A1245" t="str">
        <f>VLOOKUP(B1245,StateFIPS!A$2:B$52,2)</f>
        <v>Montana</v>
      </c>
      <c r="B1245">
        <f t="shared" si="22"/>
        <v>30</v>
      </c>
      <c r="C1245" s="31" t="s">
        <v>1268</v>
      </c>
      <c r="D1245" s="31" t="s">
        <v>93</v>
      </c>
      <c r="E1245" s="31" t="s">
        <v>2937</v>
      </c>
      <c r="F1245" s="31" t="s">
        <v>2938</v>
      </c>
      <c r="G1245" s="32">
        <v>175.14</v>
      </c>
      <c r="H1245" s="31" t="s">
        <v>94</v>
      </c>
      <c r="I1245" s="32">
        <v>13.03</v>
      </c>
      <c r="J1245" s="33">
        <v>13.441289332310101</v>
      </c>
      <c r="K1245" s="31" t="s">
        <v>94</v>
      </c>
      <c r="L1245" s="31" t="s">
        <v>95</v>
      </c>
    </row>
    <row r="1246" spans="1:12" x14ac:dyDescent="0.2">
      <c r="A1246" t="str">
        <f>VLOOKUP(B1246,StateFIPS!A$2:B$52,2)</f>
        <v>Nevada</v>
      </c>
      <c r="B1246">
        <f t="shared" si="22"/>
        <v>32</v>
      </c>
      <c r="C1246" s="31" t="s">
        <v>1173</v>
      </c>
      <c r="D1246" s="31" t="s">
        <v>93</v>
      </c>
      <c r="E1246" s="31" t="s">
        <v>2937</v>
      </c>
      <c r="F1246" s="31" t="s">
        <v>2938</v>
      </c>
      <c r="G1246" s="32">
        <v>18032</v>
      </c>
      <c r="H1246" s="31" t="s">
        <v>94</v>
      </c>
      <c r="I1246" s="32">
        <v>964</v>
      </c>
      <c r="J1246" s="33">
        <v>18.705394190871399</v>
      </c>
      <c r="K1246" s="31" t="s">
        <v>94</v>
      </c>
      <c r="L1246" s="31" t="s">
        <v>95</v>
      </c>
    </row>
    <row r="1247" spans="1:12" x14ac:dyDescent="0.2">
      <c r="A1247" t="str">
        <f>VLOOKUP(B1247,StateFIPS!A$2:B$52,2)</f>
        <v>Arkansas</v>
      </c>
      <c r="B1247">
        <f t="shared" si="22"/>
        <v>5</v>
      </c>
      <c r="C1247" s="31" t="s">
        <v>497</v>
      </c>
      <c r="D1247" s="31" t="s">
        <v>93</v>
      </c>
      <c r="E1247" s="31" t="s">
        <v>2937</v>
      </c>
      <c r="F1247" s="31" t="s">
        <v>2938</v>
      </c>
      <c r="G1247" s="32">
        <v>4740</v>
      </c>
      <c r="H1247" s="31" t="s">
        <v>94</v>
      </c>
      <c r="I1247" s="32">
        <v>218.98</v>
      </c>
      <c r="J1247" s="33">
        <v>21.645812402959201</v>
      </c>
      <c r="K1247" s="31" t="s">
        <v>94</v>
      </c>
      <c r="L1247" s="31" t="s">
        <v>95</v>
      </c>
    </row>
    <row r="1248" spans="1:12" x14ac:dyDescent="0.2">
      <c r="A1248" t="str">
        <f>VLOOKUP(B1248,StateFIPS!A$2:B$52,2)</f>
        <v>New Hampshire</v>
      </c>
      <c r="B1248">
        <f t="shared" si="22"/>
        <v>33</v>
      </c>
      <c r="C1248" s="31" t="s">
        <v>1954</v>
      </c>
      <c r="D1248" s="31" t="s">
        <v>93</v>
      </c>
      <c r="E1248" s="31" t="s">
        <v>2937</v>
      </c>
      <c r="F1248" s="31" t="s">
        <v>2938</v>
      </c>
      <c r="G1248" s="32">
        <v>1176</v>
      </c>
      <c r="H1248" s="31" t="s">
        <v>94</v>
      </c>
      <c r="I1248" s="32">
        <v>78.63</v>
      </c>
      <c r="J1248" s="33">
        <v>14.956123616940101</v>
      </c>
      <c r="K1248" s="31" t="s">
        <v>94</v>
      </c>
      <c r="L1248" s="31" t="s">
        <v>95</v>
      </c>
    </row>
    <row r="1249" spans="1:12" x14ac:dyDescent="0.2">
      <c r="A1249" t="str">
        <f>VLOOKUP(B1249,StateFIPS!A$2:B$52,2)</f>
        <v>New Hampshire</v>
      </c>
      <c r="B1249">
        <f t="shared" si="22"/>
        <v>33</v>
      </c>
      <c r="C1249" s="31" t="s">
        <v>1995</v>
      </c>
      <c r="D1249" s="31" t="s">
        <v>93</v>
      </c>
      <c r="E1249" s="31" t="s">
        <v>2937</v>
      </c>
      <c r="F1249" s="31" t="s">
        <v>2938</v>
      </c>
      <c r="G1249" s="32">
        <v>1205</v>
      </c>
      <c r="H1249" s="31" t="s">
        <v>94</v>
      </c>
      <c r="I1249" s="32">
        <v>81.64</v>
      </c>
      <c r="J1249" s="33">
        <v>14.7599216070554</v>
      </c>
      <c r="K1249" s="31" t="s">
        <v>94</v>
      </c>
      <c r="L1249" s="31" t="s">
        <v>95</v>
      </c>
    </row>
    <row r="1250" spans="1:12" x14ac:dyDescent="0.2">
      <c r="A1250" t="str">
        <f>VLOOKUP(B1250,StateFIPS!A$2:B$52,2)</f>
        <v>New Hampshire</v>
      </c>
      <c r="B1250">
        <f t="shared" si="22"/>
        <v>33</v>
      </c>
      <c r="C1250" s="31" t="s">
        <v>2007</v>
      </c>
      <c r="D1250" s="31" t="s">
        <v>93</v>
      </c>
      <c r="E1250" s="31" t="s">
        <v>2937</v>
      </c>
      <c r="F1250" s="31" t="s">
        <v>2938</v>
      </c>
      <c r="G1250" s="32">
        <v>12385</v>
      </c>
      <c r="H1250" s="31" t="s">
        <v>94</v>
      </c>
      <c r="I1250" s="32">
        <v>834</v>
      </c>
      <c r="J1250" s="33">
        <v>14.850119904076699</v>
      </c>
      <c r="K1250" s="31" t="s">
        <v>94</v>
      </c>
      <c r="L1250" s="31" t="s">
        <v>95</v>
      </c>
    </row>
    <row r="1251" spans="1:12" x14ac:dyDescent="0.2">
      <c r="A1251" t="str">
        <f>VLOOKUP(B1251,StateFIPS!A$2:B$52,2)</f>
        <v>Arkansas</v>
      </c>
      <c r="B1251">
        <f t="shared" si="22"/>
        <v>5</v>
      </c>
      <c r="C1251" s="31" t="s">
        <v>2692</v>
      </c>
      <c r="D1251" s="31" t="s">
        <v>93</v>
      </c>
      <c r="E1251" s="31" t="s">
        <v>2937</v>
      </c>
      <c r="F1251" s="31" t="s">
        <v>2938</v>
      </c>
      <c r="G1251" s="32">
        <v>39084</v>
      </c>
      <c r="H1251" s="31" t="s">
        <v>94</v>
      </c>
      <c r="I1251" s="32">
        <v>1804</v>
      </c>
      <c r="J1251" s="33">
        <v>21.6651884700665</v>
      </c>
      <c r="K1251" s="31" t="s">
        <v>94</v>
      </c>
      <c r="L1251" s="31" t="s">
        <v>95</v>
      </c>
    </row>
    <row r="1252" spans="1:12" x14ac:dyDescent="0.2">
      <c r="A1252" t="str">
        <f>VLOOKUP(B1252,StateFIPS!A$2:B$52,2)</f>
        <v>Arkansas</v>
      </c>
      <c r="B1252">
        <f t="shared" si="22"/>
        <v>5</v>
      </c>
      <c r="C1252" s="31" t="s">
        <v>500</v>
      </c>
      <c r="D1252" s="31" t="s">
        <v>93</v>
      </c>
      <c r="E1252" s="31" t="s">
        <v>2937</v>
      </c>
      <c r="F1252" s="31" t="s">
        <v>2938</v>
      </c>
      <c r="G1252" s="32">
        <v>36223</v>
      </c>
      <c r="H1252" s="31" t="s">
        <v>94</v>
      </c>
      <c r="I1252" s="32">
        <v>1672</v>
      </c>
      <c r="J1252" s="33">
        <v>21.664473684210499</v>
      </c>
      <c r="K1252" s="31" t="s">
        <v>94</v>
      </c>
      <c r="L1252" s="31" t="s">
        <v>95</v>
      </c>
    </row>
    <row r="1253" spans="1:12" x14ac:dyDescent="0.2">
      <c r="A1253" t="str">
        <f>VLOOKUP(B1253,StateFIPS!A$2:B$52,2)</f>
        <v>Wisconsin</v>
      </c>
      <c r="B1253">
        <f t="shared" si="22"/>
        <v>55</v>
      </c>
      <c r="C1253" s="31" t="s">
        <v>2354</v>
      </c>
      <c r="D1253" s="31" t="s">
        <v>93</v>
      </c>
      <c r="E1253" s="31" t="s">
        <v>2937</v>
      </c>
      <c r="F1253" s="31" t="s">
        <v>2938</v>
      </c>
      <c r="G1253" s="32">
        <v>276.55</v>
      </c>
      <c r="H1253" s="31" t="s">
        <v>94</v>
      </c>
      <c r="I1253" s="32">
        <v>20.12</v>
      </c>
      <c r="J1253" s="33">
        <v>13.745029821073601</v>
      </c>
      <c r="K1253" s="31" t="s">
        <v>94</v>
      </c>
      <c r="L1253" s="31" t="s">
        <v>95</v>
      </c>
    </row>
    <row r="1254" spans="1:12" x14ac:dyDescent="0.2">
      <c r="A1254" t="str">
        <f>VLOOKUP(B1254,StateFIPS!A$2:B$52,2)</f>
        <v>New Hampshire</v>
      </c>
      <c r="B1254">
        <f t="shared" si="22"/>
        <v>33</v>
      </c>
      <c r="C1254" s="31" t="s">
        <v>2011</v>
      </c>
      <c r="D1254" s="31" t="s">
        <v>93</v>
      </c>
      <c r="E1254" s="31" t="s">
        <v>2937</v>
      </c>
      <c r="F1254" s="31" t="s">
        <v>2938</v>
      </c>
      <c r="G1254" s="32">
        <v>18108</v>
      </c>
      <c r="H1254" s="31" t="s">
        <v>94</v>
      </c>
      <c r="I1254" s="32">
        <v>1219</v>
      </c>
      <c r="J1254" s="33">
        <v>14.854799015586501</v>
      </c>
      <c r="K1254" s="31" t="s">
        <v>94</v>
      </c>
      <c r="L1254" s="31" t="s">
        <v>95</v>
      </c>
    </row>
    <row r="1255" spans="1:12" x14ac:dyDescent="0.2">
      <c r="A1255" t="str">
        <f>VLOOKUP(B1255,StateFIPS!A$2:B$52,2)</f>
        <v>New Hampshire</v>
      </c>
      <c r="B1255">
        <f t="shared" si="22"/>
        <v>33</v>
      </c>
      <c r="C1255" s="31" t="s">
        <v>2013</v>
      </c>
      <c r="D1255" s="31" t="s">
        <v>93</v>
      </c>
      <c r="E1255" s="31" t="s">
        <v>2937</v>
      </c>
      <c r="F1255" s="31" t="s">
        <v>2938</v>
      </c>
      <c r="G1255" s="32">
        <v>4182</v>
      </c>
      <c r="H1255" s="31" t="s">
        <v>94</v>
      </c>
      <c r="I1255" s="32">
        <v>282</v>
      </c>
      <c r="J1255" s="33">
        <v>14.8297872340426</v>
      </c>
      <c r="K1255" s="31" t="s">
        <v>94</v>
      </c>
      <c r="L1255" s="31" t="s">
        <v>95</v>
      </c>
    </row>
    <row r="1256" spans="1:12" x14ac:dyDescent="0.2">
      <c r="A1256" t="str">
        <f>VLOOKUP(B1256,StateFIPS!A$2:B$52,2)</f>
        <v>Arkansas</v>
      </c>
      <c r="B1256">
        <f t="shared" si="22"/>
        <v>5</v>
      </c>
      <c r="C1256" s="31" t="s">
        <v>499</v>
      </c>
      <c r="D1256" s="31" t="s">
        <v>93</v>
      </c>
      <c r="E1256" s="31" t="s">
        <v>2937</v>
      </c>
      <c r="F1256" s="31" t="s">
        <v>2938</v>
      </c>
      <c r="G1256" s="32">
        <v>688.68</v>
      </c>
      <c r="H1256" s="31" t="s">
        <v>94</v>
      </c>
      <c r="I1256" s="32">
        <v>32.14</v>
      </c>
      <c r="J1256" s="33">
        <v>21.4275046670815</v>
      </c>
      <c r="K1256" s="31" t="s">
        <v>94</v>
      </c>
      <c r="L1256" s="31" t="s">
        <v>95</v>
      </c>
    </row>
    <row r="1257" spans="1:12" x14ac:dyDescent="0.2">
      <c r="A1257" t="str">
        <f>VLOOKUP(B1257,StateFIPS!A$2:B$52,2)</f>
        <v>Arkansas</v>
      </c>
      <c r="B1257">
        <f t="shared" si="22"/>
        <v>5</v>
      </c>
      <c r="C1257" s="31" t="s">
        <v>3130</v>
      </c>
      <c r="D1257" s="31" t="s">
        <v>93</v>
      </c>
      <c r="E1257" s="31" t="s">
        <v>2937</v>
      </c>
      <c r="F1257" s="31" t="s">
        <v>2938</v>
      </c>
      <c r="G1257" s="32">
        <v>1614</v>
      </c>
      <c r="H1257" s="31" t="s">
        <v>94</v>
      </c>
      <c r="I1257" s="32">
        <v>74.33</v>
      </c>
      <c r="J1257" s="33">
        <v>21.713978205300702</v>
      </c>
      <c r="K1257" s="31" t="s">
        <v>94</v>
      </c>
      <c r="L1257" s="31" t="s">
        <v>95</v>
      </c>
    </row>
    <row r="1258" spans="1:12" x14ac:dyDescent="0.2">
      <c r="A1258" t="str">
        <f>VLOOKUP(B1258,StateFIPS!A$2:B$52,2)</f>
        <v>Arkansas</v>
      </c>
      <c r="B1258">
        <f t="shared" si="22"/>
        <v>5</v>
      </c>
      <c r="C1258" s="31" t="s">
        <v>498</v>
      </c>
      <c r="D1258" s="31" t="s">
        <v>93</v>
      </c>
      <c r="E1258" s="31" t="s">
        <v>2937</v>
      </c>
      <c r="F1258" s="31" t="s">
        <v>2938</v>
      </c>
      <c r="G1258" s="32">
        <v>13145</v>
      </c>
      <c r="H1258" s="31" t="s">
        <v>94</v>
      </c>
      <c r="I1258" s="32">
        <v>607</v>
      </c>
      <c r="J1258" s="33">
        <v>21.6556836902801</v>
      </c>
      <c r="K1258" s="31" t="s">
        <v>94</v>
      </c>
      <c r="L1258" s="31" t="s">
        <v>95</v>
      </c>
    </row>
    <row r="1259" spans="1:12" x14ac:dyDescent="0.2">
      <c r="A1259" t="str">
        <f>VLOOKUP(B1259,StateFIPS!A$2:B$52,2)</f>
        <v>West Virginia</v>
      </c>
      <c r="B1259">
        <f t="shared" si="22"/>
        <v>54</v>
      </c>
      <c r="C1259" s="31" t="s">
        <v>2458</v>
      </c>
      <c r="D1259" s="31" t="s">
        <v>93</v>
      </c>
      <c r="E1259" s="31" t="s">
        <v>2937</v>
      </c>
      <c r="F1259" s="31" t="s">
        <v>2938</v>
      </c>
      <c r="G1259" s="32">
        <v>8331</v>
      </c>
      <c r="H1259" s="31" t="s">
        <v>94</v>
      </c>
      <c r="I1259" s="32">
        <v>574</v>
      </c>
      <c r="J1259" s="33">
        <v>14.51393728223</v>
      </c>
      <c r="K1259" s="31" t="s">
        <v>94</v>
      </c>
      <c r="L1259" s="31" t="s">
        <v>95</v>
      </c>
    </row>
    <row r="1260" spans="1:12" x14ac:dyDescent="0.2">
      <c r="A1260" t="str">
        <f>VLOOKUP(B1260,StateFIPS!A$2:B$52,2)</f>
        <v>New Hampshire</v>
      </c>
      <c r="B1260">
        <f t="shared" si="22"/>
        <v>33</v>
      </c>
      <c r="C1260" s="31" t="s">
        <v>2022</v>
      </c>
      <c r="D1260" s="31" t="s">
        <v>93</v>
      </c>
      <c r="E1260" s="31" t="s">
        <v>2937</v>
      </c>
      <c r="F1260" s="31" t="s">
        <v>2938</v>
      </c>
      <c r="G1260" s="32">
        <v>2351</v>
      </c>
      <c r="H1260" s="31" t="s">
        <v>94</v>
      </c>
      <c r="I1260" s="32">
        <v>158</v>
      </c>
      <c r="J1260" s="33">
        <v>14.879746835442999</v>
      </c>
      <c r="K1260" s="31" t="s">
        <v>94</v>
      </c>
      <c r="L1260" s="31" t="s">
        <v>95</v>
      </c>
    </row>
    <row r="1261" spans="1:12" x14ac:dyDescent="0.2">
      <c r="A1261" t="str">
        <f>VLOOKUP(B1261,StateFIPS!A$2:B$52,2)</f>
        <v>Nevada</v>
      </c>
      <c r="B1261">
        <f t="shared" si="22"/>
        <v>32</v>
      </c>
      <c r="C1261" s="31" t="s">
        <v>1999</v>
      </c>
      <c r="D1261" s="31" t="s">
        <v>93</v>
      </c>
      <c r="E1261" s="31" t="s">
        <v>2937</v>
      </c>
      <c r="F1261" s="31" t="s">
        <v>2938</v>
      </c>
      <c r="G1261" s="32">
        <v>4099</v>
      </c>
      <c r="H1261" s="31" t="s">
        <v>94</v>
      </c>
      <c r="I1261" s="32">
        <v>219</v>
      </c>
      <c r="J1261" s="33">
        <v>18.716894977168899</v>
      </c>
      <c r="K1261" s="31" t="s">
        <v>94</v>
      </c>
      <c r="L1261" s="31" t="s">
        <v>95</v>
      </c>
    </row>
    <row r="1262" spans="1:12" x14ac:dyDescent="0.2">
      <c r="A1262" t="str">
        <f>VLOOKUP(B1262,StateFIPS!A$2:B$52,2)</f>
        <v>New Hampshire</v>
      </c>
      <c r="B1262">
        <f t="shared" si="22"/>
        <v>33</v>
      </c>
      <c r="C1262" s="31" t="s">
        <v>1136</v>
      </c>
      <c r="D1262" s="31" t="s">
        <v>93</v>
      </c>
      <c r="E1262" s="31" t="s">
        <v>2937</v>
      </c>
      <c r="F1262" s="31" t="s">
        <v>2938</v>
      </c>
      <c r="G1262" s="32">
        <v>945</v>
      </c>
      <c r="H1262" s="31" t="s">
        <v>94</v>
      </c>
      <c r="I1262" s="32">
        <v>63.5</v>
      </c>
      <c r="J1262" s="33">
        <v>14.881889763779499</v>
      </c>
      <c r="K1262" s="31" t="s">
        <v>94</v>
      </c>
      <c r="L1262" s="31" t="s">
        <v>95</v>
      </c>
    </row>
    <row r="1263" spans="1:12" x14ac:dyDescent="0.2">
      <c r="A1263" t="str">
        <f>VLOOKUP(B1263,StateFIPS!A$2:B$52,2)</f>
        <v>Minnesota</v>
      </c>
      <c r="B1263">
        <f t="shared" si="22"/>
        <v>27</v>
      </c>
      <c r="C1263" s="31" t="s">
        <v>467</v>
      </c>
      <c r="D1263" s="31" t="s">
        <v>93</v>
      </c>
      <c r="E1263" s="31" t="s">
        <v>2937</v>
      </c>
      <c r="F1263" s="31" t="s">
        <v>2938</v>
      </c>
      <c r="G1263" s="32">
        <v>3932</v>
      </c>
      <c r="H1263" s="31" t="s">
        <v>94</v>
      </c>
      <c r="I1263" s="32">
        <v>292</v>
      </c>
      <c r="J1263" s="33">
        <v>13.4657534246575</v>
      </c>
      <c r="K1263" s="31" t="s">
        <v>94</v>
      </c>
      <c r="L1263" s="31" t="s">
        <v>95</v>
      </c>
    </row>
    <row r="1264" spans="1:12" x14ac:dyDescent="0.2">
      <c r="A1264" t="str">
        <f>VLOOKUP(B1264,StateFIPS!A$2:B$52,2)</f>
        <v>New Hampshire</v>
      </c>
      <c r="B1264">
        <f t="shared" si="22"/>
        <v>33</v>
      </c>
      <c r="C1264" s="31" t="s">
        <v>1164</v>
      </c>
      <c r="D1264" s="31" t="s">
        <v>93</v>
      </c>
      <c r="E1264" s="31" t="s">
        <v>2937</v>
      </c>
      <c r="F1264" s="31" t="s">
        <v>2938</v>
      </c>
      <c r="G1264" s="32">
        <v>3137</v>
      </c>
      <c r="H1264" s="31" t="s">
        <v>94</v>
      </c>
      <c r="I1264" s="32">
        <v>212</v>
      </c>
      <c r="J1264" s="33">
        <v>14.797169811320799</v>
      </c>
      <c r="K1264" s="31" t="s">
        <v>94</v>
      </c>
      <c r="L1264" s="31" t="s">
        <v>95</v>
      </c>
    </row>
    <row r="1265" spans="1:12" x14ac:dyDescent="0.2">
      <c r="A1265" t="str">
        <f>VLOOKUP(B1265,StateFIPS!A$2:B$52,2)</f>
        <v>Nevada</v>
      </c>
      <c r="B1265">
        <f t="shared" si="22"/>
        <v>32</v>
      </c>
      <c r="C1265" s="31" t="s">
        <v>1166</v>
      </c>
      <c r="D1265" s="31" t="s">
        <v>93</v>
      </c>
      <c r="E1265" s="31" t="s">
        <v>2937</v>
      </c>
      <c r="F1265" s="31" t="s">
        <v>2938</v>
      </c>
      <c r="G1265" s="32">
        <v>18032</v>
      </c>
      <c r="H1265" s="31" t="s">
        <v>94</v>
      </c>
      <c r="I1265" s="32">
        <v>964</v>
      </c>
      <c r="J1265" s="33">
        <v>18.705394190871399</v>
      </c>
      <c r="K1265" s="31" t="s">
        <v>94</v>
      </c>
      <c r="L1265" s="31" t="s">
        <v>95</v>
      </c>
    </row>
    <row r="1266" spans="1:12" x14ac:dyDescent="0.2">
      <c r="A1266" t="str">
        <f>VLOOKUP(B1266,StateFIPS!A$2:B$52,2)</f>
        <v>Arkansas</v>
      </c>
      <c r="B1266">
        <f t="shared" si="22"/>
        <v>5</v>
      </c>
      <c r="C1266" s="31" t="s">
        <v>496</v>
      </c>
      <c r="D1266" s="31" t="s">
        <v>93</v>
      </c>
      <c r="E1266" s="31" t="s">
        <v>2937</v>
      </c>
      <c r="F1266" s="31" t="s">
        <v>2938</v>
      </c>
      <c r="G1266" s="32">
        <v>36223</v>
      </c>
      <c r="H1266" s="31" t="s">
        <v>94</v>
      </c>
      <c r="I1266" s="32">
        <v>1672</v>
      </c>
      <c r="J1266" s="33">
        <v>21.664473684210499</v>
      </c>
      <c r="K1266" s="31" t="s">
        <v>94</v>
      </c>
      <c r="L1266" s="31" t="s">
        <v>95</v>
      </c>
    </row>
    <row r="1267" spans="1:12" x14ac:dyDescent="0.2">
      <c r="A1267" t="str">
        <f>VLOOKUP(B1267,StateFIPS!A$2:B$52,2)</f>
        <v>Arkansas</v>
      </c>
      <c r="B1267">
        <f t="shared" si="22"/>
        <v>5</v>
      </c>
      <c r="C1267" s="31" t="s">
        <v>3131</v>
      </c>
      <c r="D1267" s="31" t="s">
        <v>93</v>
      </c>
      <c r="E1267" s="31" t="s">
        <v>2937</v>
      </c>
      <c r="F1267" s="31" t="s">
        <v>2938</v>
      </c>
      <c r="G1267" s="32">
        <v>36223</v>
      </c>
      <c r="H1267" s="31" t="s">
        <v>94</v>
      </c>
      <c r="I1267" s="32">
        <v>1672</v>
      </c>
      <c r="J1267" s="33">
        <v>21.664473684210499</v>
      </c>
      <c r="K1267" s="31" t="s">
        <v>94</v>
      </c>
      <c r="L1267" s="31" t="s">
        <v>95</v>
      </c>
    </row>
    <row r="1268" spans="1:12" x14ac:dyDescent="0.2">
      <c r="A1268" t="str">
        <f>VLOOKUP(B1268,StateFIPS!A$2:B$52,2)</f>
        <v>Arkansas</v>
      </c>
      <c r="B1268">
        <f t="shared" si="22"/>
        <v>5</v>
      </c>
      <c r="C1268" s="31" t="s">
        <v>3132</v>
      </c>
      <c r="D1268" s="31" t="s">
        <v>93</v>
      </c>
      <c r="E1268" s="31" t="s">
        <v>2937</v>
      </c>
      <c r="F1268" s="31" t="s">
        <v>2938</v>
      </c>
      <c r="G1268" s="32">
        <v>4871</v>
      </c>
      <c r="H1268" s="31" t="s">
        <v>94</v>
      </c>
      <c r="I1268" s="32">
        <v>225</v>
      </c>
      <c r="J1268" s="33">
        <v>21.648888888888902</v>
      </c>
      <c r="K1268" s="31" t="s">
        <v>94</v>
      </c>
      <c r="L1268" s="31" t="s">
        <v>95</v>
      </c>
    </row>
    <row r="1269" spans="1:12" x14ac:dyDescent="0.2">
      <c r="A1269" t="str">
        <f>VLOOKUP(B1269,StateFIPS!A$2:B$52,2)</f>
        <v>West Virginia</v>
      </c>
      <c r="B1269">
        <f t="shared" si="22"/>
        <v>54</v>
      </c>
      <c r="C1269" s="31" t="s">
        <v>987</v>
      </c>
      <c r="D1269" s="31" t="s">
        <v>93</v>
      </c>
      <c r="E1269" s="31" t="s">
        <v>2937</v>
      </c>
      <c r="F1269" s="31" t="s">
        <v>2938</v>
      </c>
      <c r="G1269" s="32">
        <v>765</v>
      </c>
      <c r="H1269" s="31" t="s">
        <v>94</v>
      </c>
      <c r="I1269" s="32">
        <v>52.87</v>
      </c>
      <c r="J1269" s="33">
        <v>14.4694533762058</v>
      </c>
      <c r="K1269" s="31" t="s">
        <v>94</v>
      </c>
      <c r="L1269" s="31" t="s">
        <v>95</v>
      </c>
    </row>
    <row r="1270" spans="1:12" x14ac:dyDescent="0.2">
      <c r="A1270" t="str">
        <f>VLOOKUP(B1270,StateFIPS!A$2:B$52,2)</f>
        <v>West Virginia</v>
      </c>
      <c r="B1270">
        <f t="shared" si="22"/>
        <v>54</v>
      </c>
      <c r="C1270" s="31" t="s">
        <v>3133</v>
      </c>
      <c r="D1270" s="31" t="s">
        <v>93</v>
      </c>
      <c r="E1270" s="31" t="s">
        <v>2937</v>
      </c>
      <c r="F1270" s="31" t="s">
        <v>2938</v>
      </c>
      <c r="G1270" s="32">
        <v>642</v>
      </c>
      <c r="H1270" s="31" t="s">
        <v>94</v>
      </c>
      <c r="I1270" s="32">
        <v>43.73</v>
      </c>
      <c r="J1270" s="33">
        <v>14.680997027212401</v>
      </c>
      <c r="K1270" s="31" t="s">
        <v>94</v>
      </c>
      <c r="L1270" s="31" t="s">
        <v>95</v>
      </c>
    </row>
    <row r="1271" spans="1:12" x14ac:dyDescent="0.2">
      <c r="A1271" t="str">
        <f>VLOOKUP(B1271,StateFIPS!A$2:B$52,2)</f>
        <v>West Virginia</v>
      </c>
      <c r="B1271">
        <f t="shared" si="22"/>
        <v>54</v>
      </c>
      <c r="C1271" s="31" t="s">
        <v>988</v>
      </c>
      <c r="D1271" s="31" t="s">
        <v>93</v>
      </c>
      <c r="E1271" s="31" t="s">
        <v>2937</v>
      </c>
      <c r="F1271" s="31" t="s">
        <v>2938</v>
      </c>
      <c r="G1271" s="32">
        <v>2715</v>
      </c>
      <c r="H1271" s="31" t="s">
        <v>94</v>
      </c>
      <c r="I1271" s="32">
        <v>187</v>
      </c>
      <c r="J1271" s="33">
        <v>14.518716577540101</v>
      </c>
      <c r="K1271" s="31" t="s">
        <v>94</v>
      </c>
      <c r="L1271" s="31" t="s">
        <v>95</v>
      </c>
    </row>
    <row r="1272" spans="1:12" x14ac:dyDescent="0.2">
      <c r="A1272" t="str">
        <f>VLOOKUP(B1272,StateFIPS!A$2:B$52,2)</f>
        <v>Nevada</v>
      </c>
      <c r="B1272">
        <f t="shared" si="22"/>
        <v>32</v>
      </c>
      <c r="C1272" s="31" t="s">
        <v>2025</v>
      </c>
      <c r="D1272" s="31" t="s">
        <v>93</v>
      </c>
      <c r="E1272" s="31" t="s">
        <v>2937</v>
      </c>
      <c r="F1272" s="31" t="s">
        <v>2938</v>
      </c>
      <c r="G1272" s="32">
        <v>3706</v>
      </c>
      <c r="H1272" s="31" t="s">
        <v>94</v>
      </c>
      <c r="I1272" s="32">
        <v>199</v>
      </c>
      <c r="J1272" s="33">
        <v>18.623115577889401</v>
      </c>
      <c r="K1272" s="31" t="s">
        <v>94</v>
      </c>
      <c r="L1272" s="31" t="s">
        <v>95</v>
      </c>
    </row>
    <row r="1273" spans="1:12" x14ac:dyDescent="0.2">
      <c r="A1273" t="str">
        <f>VLOOKUP(B1273,StateFIPS!A$2:B$52,2)</f>
        <v>Nevada</v>
      </c>
      <c r="B1273">
        <f t="shared" si="22"/>
        <v>32</v>
      </c>
      <c r="C1273" s="31" t="s">
        <v>3134</v>
      </c>
      <c r="D1273" s="31" t="s">
        <v>93</v>
      </c>
      <c r="E1273" s="31" t="s">
        <v>2937</v>
      </c>
      <c r="F1273" s="31" t="s">
        <v>2938</v>
      </c>
      <c r="G1273" s="32">
        <v>18032</v>
      </c>
      <c r="H1273" s="31" t="s">
        <v>94</v>
      </c>
      <c r="I1273" s="32">
        <v>964</v>
      </c>
      <c r="J1273" s="33">
        <v>18.705394190871399</v>
      </c>
      <c r="K1273" s="31" t="s">
        <v>94</v>
      </c>
      <c r="L1273" s="31" t="s">
        <v>95</v>
      </c>
    </row>
    <row r="1274" spans="1:12" x14ac:dyDescent="0.2">
      <c r="A1274" t="str">
        <f>VLOOKUP(B1274,StateFIPS!A$2:B$52,2)</f>
        <v>New Hampshire</v>
      </c>
      <c r="B1274">
        <f t="shared" si="22"/>
        <v>33</v>
      </c>
      <c r="C1274" s="31" t="s">
        <v>2016</v>
      </c>
      <c r="D1274" s="31" t="s">
        <v>93</v>
      </c>
      <c r="E1274" s="31" t="s">
        <v>2937</v>
      </c>
      <c r="F1274" s="31" t="s">
        <v>2938</v>
      </c>
      <c r="G1274" s="32">
        <v>247.68</v>
      </c>
      <c r="H1274" s="31" t="s">
        <v>94</v>
      </c>
      <c r="I1274" s="32">
        <v>17.13</v>
      </c>
      <c r="J1274" s="33">
        <v>14.458844133099801</v>
      </c>
      <c r="K1274" s="31" t="s">
        <v>94</v>
      </c>
      <c r="L1274" s="31" t="s">
        <v>95</v>
      </c>
    </row>
    <row r="1275" spans="1:12" x14ac:dyDescent="0.2">
      <c r="A1275" t="str">
        <f>VLOOKUP(B1275,StateFIPS!A$2:B$52,2)</f>
        <v>Arkansas</v>
      </c>
      <c r="B1275">
        <f t="shared" si="22"/>
        <v>5</v>
      </c>
      <c r="C1275" s="31" t="s">
        <v>3135</v>
      </c>
      <c r="D1275" s="31" t="s">
        <v>93</v>
      </c>
      <c r="E1275" s="31" t="s">
        <v>2937</v>
      </c>
      <c r="F1275" s="31" t="s">
        <v>2938</v>
      </c>
      <c r="G1275" s="32">
        <v>36223</v>
      </c>
      <c r="H1275" s="31" t="s">
        <v>94</v>
      </c>
      <c r="I1275" s="32">
        <v>1672</v>
      </c>
      <c r="J1275" s="33">
        <v>21.664473684210499</v>
      </c>
      <c r="K1275" s="31" t="s">
        <v>94</v>
      </c>
      <c r="L1275" s="31" t="s">
        <v>95</v>
      </c>
    </row>
    <row r="1276" spans="1:12" x14ac:dyDescent="0.2">
      <c r="A1276" t="str">
        <f>VLOOKUP(B1276,StateFIPS!A$2:B$52,2)</f>
        <v>Nevada</v>
      </c>
      <c r="B1276">
        <f t="shared" si="22"/>
        <v>32</v>
      </c>
      <c r="C1276" s="31" t="s">
        <v>3136</v>
      </c>
      <c r="D1276" s="31" t="s">
        <v>93</v>
      </c>
      <c r="E1276" s="31" t="s">
        <v>2937</v>
      </c>
      <c r="F1276" s="31" t="s">
        <v>2938</v>
      </c>
      <c r="G1276" s="32">
        <v>3271</v>
      </c>
      <c r="H1276" s="31" t="s">
        <v>94</v>
      </c>
      <c r="I1276" s="32">
        <v>175</v>
      </c>
      <c r="J1276" s="33">
        <v>18.691428571428599</v>
      </c>
      <c r="K1276" s="31" t="s">
        <v>94</v>
      </c>
      <c r="L1276" s="31" t="s">
        <v>95</v>
      </c>
    </row>
    <row r="1277" spans="1:12" x14ac:dyDescent="0.2">
      <c r="A1277" t="str">
        <f>VLOOKUP(B1277,StateFIPS!A$2:B$52,2)</f>
        <v>Arkansas</v>
      </c>
      <c r="B1277">
        <f t="shared" si="22"/>
        <v>5</v>
      </c>
      <c r="C1277" s="31" t="s">
        <v>637</v>
      </c>
      <c r="D1277" s="31" t="s">
        <v>93</v>
      </c>
      <c r="E1277" s="31" t="s">
        <v>2937</v>
      </c>
      <c r="F1277" s="31" t="s">
        <v>2938</v>
      </c>
      <c r="G1277" s="32">
        <v>1262</v>
      </c>
      <c r="H1277" s="31" t="s">
        <v>94</v>
      </c>
      <c r="I1277" s="32">
        <v>58.26</v>
      </c>
      <c r="J1277" s="33">
        <v>21.661517336079601</v>
      </c>
      <c r="K1277" s="31" t="s">
        <v>94</v>
      </c>
      <c r="L1277" s="31" t="s">
        <v>95</v>
      </c>
    </row>
    <row r="1278" spans="1:12" x14ac:dyDescent="0.2">
      <c r="A1278" t="str">
        <f>VLOOKUP(B1278,StateFIPS!A$2:B$52,2)</f>
        <v>Nebraska</v>
      </c>
      <c r="B1278">
        <f t="shared" si="22"/>
        <v>31</v>
      </c>
      <c r="C1278" s="31" t="s">
        <v>3137</v>
      </c>
      <c r="D1278" s="31" t="s">
        <v>93</v>
      </c>
      <c r="E1278" s="31" t="s">
        <v>2937</v>
      </c>
      <c r="F1278" s="31" t="s">
        <v>2938</v>
      </c>
      <c r="G1278" s="32">
        <v>27097</v>
      </c>
      <c r="H1278" s="31" t="s">
        <v>94</v>
      </c>
      <c r="I1278" s="32">
        <v>1889</v>
      </c>
      <c r="J1278" s="33">
        <v>14.3446267866596</v>
      </c>
      <c r="K1278" s="31" t="s">
        <v>94</v>
      </c>
      <c r="L1278" s="31" t="s">
        <v>95</v>
      </c>
    </row>
    <row r="1279" spans="1:12" x14ac:dyDescent="0.2">
      <c r="A1279" t="str">
        <f>VLOOKUP(B1279,StateFIPS!A$2:B$52,2)</f>
        <v>Nebraska</v>
      </c>
      <c r="B1279">
        <f t="shared" si="22"/>
        <v>31</v>
      </c>
      <c r="C1279" s="31" t="s">
        <v>1287</v>
      </c>
      <c r="D1279" s="31" t="s">
        <v>93</v>
      </c>
      <c r="E1279" s="31" t="s">
        <v>2937</v>
      </c>
      <c r="F1279" s="31" t="s">
        <v>2938</v>
      </c>
      <c r="G1279" s="32">
        <v>6349</v>
      </c>
      <c r="H1279" s="31" t="s">
        <v>94</v>
      </c>
      <c r="I1279" s="32">
        <v>443</v>
      </c>
      <c r="J1279" s="33">
        <v>14.331828442437899</v>
      </c>
      <c r="K1279" s="31" t="s">
        <v>94</v>
      </c>
      <c r="L1279" s="31" t="s">
        <v>95</v>
      </c>
    </row>
    <row r="1280" spans="1:12" x14ac:dyDescent="0.2">
      <c r="A1280" t="str">
        <f>VLOOKUP(B1280,StateFIPS!A$2:B$52,2)</f>
        <v>Arkansas</v>
      </c>
      <c r="B1280">
        <f t="shared" si="22"/>
        <v>5</v>
      </c>
      <c r="C1280" s="31" t="s">
        <v>619</v>
      </c>
      <c r="D1280" s="31" t="s">
        <v>93</v>
      </c>
      <c r="E1280" s="31" t="s">
        <v>2937</v>
      </c>
      <c r="F1280" s="31" t="s">
        <v>2938</v>
      </c>
      <c r="G1280" s="32">
        <v>36223</v>
      </c>
      <c r="H1280" s="31" t="s">
        <v>94</v>
      </c>
      <c r="I1280" s="32">
        <v>1672</v>
      </c>
      <c r="J1280" s="33">
        <v>21.664473684210499</v>
      </c>
      <c r="K1280" s="31" t="s">
        <v>94</v>
      </c>
      <c r="L1280" s="31" t="s">
        <v>95</v>
      </c>
    </row>
    <row r="1281" spans="1:12" x14ac:dyDescent="0.2">
      <c r="A1281" t="str">
        <f>VLOOKUP(B1281,StateFIPS!A$2:B$52,2)</f>
        <v>Arkansas</v>
      </c>
      <c r="B1281">
        <f t="shared" si="22"/>
        <v>5</v>
      </c>
      <c r="C1281" s="31" t="s">
        <v>2685</v>
      </c>
      <c r="D1281" s="31" t="s">
        <v>93</v>
      </c>
      <c r="E1281" s="31" t="s">
        <v>2937</v>
      </c>
      <c r="F1281" s="31" t="s">
        <v>2938</v>
      </c>
      <c r="G1281" s="32">
        <v>8422</v>
      </c>
      <c r="H1281" s="31" t="s">
        <v>94</v>
      </c>
      <c r="I1281" s="32">
        <v>389</v>
      </c>
      <c r="J1281" s="33">
        <v>21.650385604113101</v>
      </c>
      <c r="K1281" s="31" t="s">
        <v>94</v>
      </c>
      <c r="L1281" s="31" t="s">
        <v>95</v>
      </c>
    </row>
    <row r="1282" spans="1:12" x14ac:dyDescent="0.2">
      <c r="A1282" t="str">
        <f>VLOOKUP(B1282,StateFIPS!A$2:B$52,2)</f>
        <v>Arkansas</v>
      </c>
      <c r="B1282">
        <f t="shared" si="22"/>
        <v>5</v>
      </c>
      <c r="C1282" s="31" t="s">
        <v>704</v>
      </c>
      <c r="D1282" s="31" t="s">
        <v>93</v>
      </c>
      <c r="E1282" s="31" t="s">
        <v>2937</v>
      </c>
      <c r="F1282" s="31" t="s">
        <v>2938</v>
      </c>
      <c r="G1282" s="32">
        <v>36223</v>
      </c>
      <c r="H1282" s="31" t="s">
        <v>94</v>
      </c>
      <c r="I1282" s="32">
        <v>1672</v>
      </c>
      <c r="J1282" s="33">
        <v>21.664473684210499</v>
      </c>
      <c r="K1282" s="31" t="s">
        <v>94</v>
      </c>
      <c r="L1282" s="31" t="s">
        <v>95</v>
      </c>
    </row>
    <row r="1283" spans="1:12" x14ac:dyDescent="0.2">
      <c r="A1283" t="str">
        <f>VLOOKUP(B1283,StateFIPS!A$2:B$52,2)</f>
        <v>West Virginia</v>
      </c>
      <c r="B1283">
        <f t="shared" ref="B1283:B1346" si="23">VALUE(LEFT(C1283,2))</f>
        <v>54</v>
      </c>
      <c r="C1283" s="31" t="s">
        <v>1011</v>
      </c>
      <c r="D1283" s="31" t="s">
        <v>93</v>
      </c>
      <c r="E1283" s="31" t="s">
        <v>2937</v>
      </c>
      <c r="F1283" s="31" t="s">
        <v>2938</v>
      </c>
      <c r="G1283" s="32">
        <v>2667</v>
      </c>
      <c r="H1283" s="31" t="s">
        <v>94</v>
      </c>
      <c r="I1283" s="32">
        <v>183</v>
      </c>
      <c r="J1283" s="33">
        <v>14.5737704918033</v>
      </c>
      <c r="K1283" s="31" t="s">
        <v>94</v>
      </c>
      <c r="L1283" s="31" t="s">
        <v>95</v>
      </c>
    </row>
    <row r="1284" spans="1:12" x14ac:dyDescent="0.2">
      <c r="A1284" t="str">
        <f>VLOOKUP(B1284,StateFIPS!A$2:B$52,2)</f>
        <v>Arkansas</v>
      </c>
      <c r="B1284">
        <f t="shared" si="23"/>
        <v>5</v>
      </c>
      <c r="C1284" s="31" t="s">
        <v>2687</v>
      </c>
      <c r="D1284" s="31" t="s">
        <v>93</v>
      </c>
      <c r="E1284" s="31" t="s">
        <v>2937</v>
      </c>
      <c r="F1284" s="31" t="s">
        <v>2938</v>
      </c>
      <c r="G1284" s="32">
        <v>2479</v>
      </c>
      <c r="H1284" s="31" t="s">
        <v>94</v>
      </c>
      <c r="I1284" s="32">
        <v>114.51</v>
      </c>
      <c r="J1284" s="33">
        <v>21.648764300061099</v>
      </c>
      <c r="K1284" s="31" t="s">
        <v>94</v>
      </c>
      <c r="L1284" s="31" t="s">
        <v>95</v>
      </c>
    </row>
    <row r="1285" spans="1:12" x14ac:dyDescent="0.2">
      <c r="A1285" t="str">
        <f>VLOOKUP(B1285,StateFIPS!A$2:B$52,2)</f>
        <v>Arkansas</v>
      </c>
      <c r="B1285">
        <f t="shared" si="23"/>
        <v>5</v>
      </c>
      <c r="C1285" s="31" t="s">
        <v>621</v>
      </c>
      <c r="D1285" s="31" t="s">
        <v>93</v>
      </c>
      <c r="E1285" s="31" t="s">
        <v>2937</v>
      </c>
      <c r="F1285" s="31" t="s">
        <v>2938</v>
      </c>
      <c r="G1285" s="32">
        <v>4885</v>
      </c>
      <c r="H1285" s="31" t="s">
        <v>94</v>
      </c>
      <c r="I1285" s="32">
        <v>226</v>
      </c>
      <c r="J1285" s="33">
        <v>21.615044247787601</v>
      </c>
      <c r="K1285" s="31" t="s">
        <v>94</v>
      </c>
      <c r="L1285" s="31" t="s">
        <v>95</v>
      </c>
    </row>
    <row r="1286" spans="1:12" x14ac:dyDescent="0.2">
      <c r="A1286" t="str">
        <f>VLOOKUP(B1286,StateFIPS!A$2:B$52,2)</f>
        <v>Arkansas</v>
      </c>
      <c r="B1286">
        <f t="shared" si="23"/>
        <v>5</v>
      </c>
      <c r="C1286" s="31" t="s">
        <v>1028</v>
      </c>
      <c r="D1286" s="31" t="s">
        <v>93</v>
      </c>
      <c r="E1286" s="31" t="s">
        <v>2937</v>
      </c>
      <c r="F1286" s="31" t="s">
        <v>2938</v>
      </c>
      <c r="G1286" s="32">
        <v>1907</v>
      </c>
      <c r="H1286" s="31" t="s">
        <v>94</v>
      </c>
      <c r="I1286" s="32">
        <v>88.39</v>
      </c>
      <c r="J1286" s="33">
        <v>21.574838782667701</v>
      </c>
      <c r="K1286" s="31" t="s">
        <v>94</v>
      </c>
      <c r="L1286" s="31" t="s">
        <v>95</v>
      </c>
    </row>
    <row r="1287" spans="1:12" x14ac:dyDescent="0.2">
      <c r="A1287" t="str">
        <f>VLOOKUP(B1287,StateFIPS!A$2:B$52,2)</f>
        <v>Arkansas</v>
      </c>
      <c r="B1287">
        <f t="shared" si="23"/>
        <v>5</v>
      </c>
      <c r="C1287" s="31" t="s">
        <v>612</v>
      </c>
      <c r="D1287" s="31" t="s">
        <v>93</v>
      </c>
      <c r="E1287" s="31" t="s">
        <v>2937</v>
      </c>
      <c r="F1287" s="31" t="s">
        <v>2938</v>
      </c>
      <c r="G1287" s="32">
        <v>631.62</v>
      </c>
      <c r="H1287" s="31" t="s">
        <v>94</v>
      </c>
      <c r="I1287" s="32">
        <v>29.13</v>
      </c>
      <c r="J1287" s="33">
        <v>21.6828012358393</v>
      </c>
      <c r="K1287" s="31" t="s">
        <v>94</v>
      </c>
      <c r="L1287" s="31" t="s">
        <v>95</v>
      </c>
    </row>
    <row r="1288" spans="1:12" x14ac:dyDescent="0.2">
      <c r="A1288" t="str">
        <f>VLOOKUP(B1288,StateFIPS!A$2:B$52,2)</f>
        <v>Arkansas</v>
      </c>
      <c r="B1288">
        <f t="shared" si="23"/>
        <v>5</v>
      </c>
      <c r="C1288" s="31" t="s">
        <v>3138</v>
      </c>
      <c r="D1288" s="31" t="s">
        <v>93</v>
      </c>
      <c r="E1288" s="31" t="s">
        <v>2937</v>
      </c>
      <c r="F1288" s="31" t="s">
        <v>2938</v>
      </c>
      <c r="G1288" s="32">
        <v>908.89</v>
      </c>
      <c r="H1288" s="31" t="s">
        <v>94</v>
      </c>
      <c r="I1288" s="32">
        <v>42.19</v>
      </c>
      <c r="J1288" s="33">
        <v>21.542782649917001</v>
      </c>
      <c r="K1288" s="31" t="s">
        <v>94</v>
      </c>
      <c r="L1288" s="31" t="s">
        <v>95</v>
      </c>
    </row>
    <row r="1289" spans="1:12" x14ac:dyDescent="0.2">
      <c r="A1289" t="str">
        <f>VLOOKUP(B1289,StateFIPS!A$2:B$52,2)</f>
        <v>Nebraska</v>
      </c>
      <c r="B1289">
        <f t="shared" si="23"/>
        <v>31</v>
      </c>
      <c r="C1289" s="31" t="s">
        <v>1252</v>
      </c>
      <c r="D1289" s="31" t="s">
        <v>93</v>
      </c>
      <c r="E1289" s="31" t="s">
        <v>2937</v>
      </c>
      <c r="F1289" s="31" t="s">
        <v>2938</v>
      </c>
      <c r="G1289" s="32">
        <v>30513</v>
      </c>
      <c r="H1289" s="31" t="s">
        <v>94</v>
      </c>
      <c r="I1289" s="32">
        <v>2127</v>
      </c>
      <c r="J1289" s="33">
        <v>14.345557122708</v>
      </c>
      <c r="K1289" s="31" t="s">
        <v>94</v>
      </c>
      <c r="L1289" s="31" t="s">
        <v>95</v>
      </c>
    </row>
    <row r="1290" spans="1:12" x14ac:dyDescent="0.2">
      <c r="A1290" t="str">
        <f>VLOOKUP(B1290,StateFIPS!A$2:B$52,2)</f>
        <v>Arkansas</v>
      </c>
      <c r="B1290">
        <f t="shared" si="23"/>
        <v>5</v>
      </c>
      <c r="C1290" s="31" t="s">
        <v>648</v>
      </c>
      <c r="D1290" s="31" t="s">
        <v>93</v>
      </c>
      <c r="E1290" s="31" t="s">
        <v>2937</v>
      </c>
      <c r="F1290" s="31" t="s">
        <v>2938</v>
      </c>
      <c r="G1290" s="32">
        <v>2714</v>
      </c>
      <c r="H1290" s="31" t="s">
        <v>94</v>
      </c>
      <c r="I1290" s="32">
        <v>125.56</v>
      </c>
      <c r="J1290" s="33">
        <v>21.6151640649889</v>
      </c>
      <c r="K1290" s="31" t="s">
        <v>94</v>
      </c>
      <c r="L1290" s="31" t="s">
        <v>95</v>
      </c>
    </row>
    <row r="1291" spans="1:12" x14ac:dyDescent="0.2">
      <c r="A1291" t="str">
        <f>VLOOKUP(B1291,StateFIPS!A$2:B$52,2)</f>
        <v>West Virginia</v>
      </c>
      <c r="B1291">
        <f t="shared" si="23"/>
        <v>54</v>
      </c>
      <c r="C1291" s="31" t="s">
        <v>1032</v>
      </c>
      <c r="D1291" s="31" t="s">
        <v>93</v>
      </c>
      <c r="E1291" s="31" t="s">
        <v>2937</v>
      </c>
      <c r="F1291" s="31" t="s">
        <v>2938</v>
      </c>
      <c r="G1291" s="32">
        <v>828</v>
      </c>
      <c r="H1291" s="31" t="s">
        <v>94</v>
      </c>
      <c r="I1291" s="32">
        <v>56.94</v>
      </c>
      <c r="J1291" s="33">
        <v>14.5416227608008</v>
      </c>
      <c r="K1291" s="31" t="s">
        <v>94</v>
      </c>
      <c r="L1291" s="31" t="s">
        <v>95</v>
      </c>
    </row>
    <row r="1292" spans="1:12" x14ac:dyDescent="0.2">
      <c r="A1292" t="str">
        <f>VLOOKUP(B1292,StateFIPS!A$2:B$52,2)</f>
        <v>Nebraska</v>
      </c>
      <c r="B1292">
        <f t="shared" si="23"/>
        <v>31</v>
      </c>
      <c r="C1292" s="31" t="s">
        <v>1288</v>
      </c>
      <c r="D1292" s="31" t="s">
        <v>93</v>
      </c>
      <c r="E1292" s="31" t="s">
        <v>2937</v>
      </c>
      <c r="F1292" s="31" t="s">
        <v>2938</v>
      </c>
      <c r="G1292" s="32">
        <v>15561</v>
      </c>
      <c r="H1292" s="31" t="s">
        <v>94</v>
      </c>
      <c r="I1292" s="32">
        <v>1085</v>
      </c>
      <c r="J1292" s="33">
        <v>14.341935483871</v>
      </c>
      <c r="K1292" s="31" t="s">
        <v>94</v>
      </c>
      <c r="L1292" s="31" t="s">
        <v>95</v>
      </c>
    </row>
    <row r="1293" spans="1:12" x14ac:dyDescent="0.2">
      <c r="A1293" t="str">
        <f>VLOOKUP(B1293,StateFIPS!A$2:B$52,2)</f>
        <v>West Virginia</v>
      </c>
      <c r="B1293">
        <f t="shared" si="23"/>
        <v>54</v>
      </c>
      <c r="C1293" s="31" t="s">
        <v>1033</v>
      </c>
      <c r="D1293" s="31" t="s">
        <v>93</v>
      </c>
      <c r="E1293" s="31" t="s">
        <v>2937</v>
      </c>
      <c r="F1293" s="31" t="s">
        <v>2938</v>
      </c>
      <c r="G1293" s="32">
        <v>13096</v>
      </c>
      <c r="H1293" s="31" t="s">
        <v>94</v>
      </c>
      <c r="I1293" s="32">
        <v>902</v>
      </c>
      <c r="J1293" s="33">
        <v>14.5188470066519</v>
      </c>
      <c r="K1293" s="31" t="s">
        <v>94</v>
      </c>
      <c r="L1293" s="31" t="s">
        <v>95</v>
      </c>
    </row>
    <row r="1294" spans="1:12" x14ac:dyDescent="0.2">
      <c r="A1294" t="str">
        <f>VLOOKUP(B1294,StateFIPS!A$2:B$52,2)</f>
        <v>West Virginia</v>
      </c>
      <c r="B1294">
        <f t="shared" si="23"/>
        <v>54</v>
      </c>
      <c r="C1294" s="31" t="s">
        <v>1034</v>
      </c>
      <c r="D1294" s="31" t="s">
        <v>93</v>
      </c>
      <c r="E1294" s="31" t="s">
        <v>2937</v>
      </c>
      <c r="F1294" s="31" t="s">
        <v>2938</v>
      </c>
      <c r="G1294" s="32">
        <v>974</v>
      </c>
      <c r="H1294" s="31" t="s">
        <v>94</v>
      </c>
      <c r="I1294" s="32">
        <v>67</v>
      </c>
      <c r="J1294" s="33">
        <v>14.5373134328358</v>
      </c>
      <c r="K1294" s="31" t="s">
        <v>94</v>
      </c>
      <c r="L1294" s="31" t="s">
        <v>95</v>
      </c>
    </row>
    <row r="1295" spans="1:12" x14ac:dyDescent="0.2">
      <c r="A1295" t="str">
        <f>VLOOKUP(B1295,StateFIPS!A$2:B$52,2)</f>
        <v>West Virginia</v>
      </c>
      <c r="B1295">
        <f t="shared" si="23"/>
        <v>54</v>
      </c>
      <c r="C1295" s="31" t="s">
        <v>1035</v>
      </c>
      <c r="D1295" s="31" t="s">
        <v>93</v>
      </c>
      <c r="E1295" s="31" t="s">
        <v>2937</v>
      </c>
      <c r="F1295" s="31" t="s">
        <v>2938</v>
      </c>
      <c r="G1295" s="32">
        <v>1987</v>
      </c>
      <c r="H1295" s="31" t="s">
        <v>94</v>
      </c>
      <c r="I1295" s="32">
        <v>136</v>
      </c>
      <c r="J1295" s="33">
        <v>14.610294117647101</v>
      </c>
      <c r="K1295" s="31" t="s">
        <v>94</v>
      </c>
      <c r="L1295" s="31" t="s">
        <v>95</v>
      </c>
    </row>
    <row r="1296" spans="1:12" x14ac:dyDescent="0.2">
      <c r="A1296" t="str">
        <f>VLOOKUP(B1296,StateFIPS!A$2:B$52,2)</f>
        <v>Nebraska</v>
      </c>
      <c r="B1296">
        <f t="shared" si="23"/>
        <v>31</v>
      </c>
      <c r="C1296" s="31" t="s">
        <v>1273</v>
      </c>
      <c r="D1296" s="31" t="s">
        <v>93</v>
      </c>
      <c r="E1296" s="31" t="s">
        <v>2937</v>
      </c>
      <c r="F1296" s="31" t="s">
        <v>2938</v>
      </c>
      <c r="G1296" s="32">
        <v>30513</v>
      </c>
      <c r="H1296" s="31" t="s">
        <v>94</v>
      </c>
      <c r="I1296" s="32">
        <v>2127</v>
      </c>
      <c r="J1296" s="33">
        <v>14.345557122708</v>
      </c>
      <c r="K1296" s="31" t="s">
        <v>94</v>
      </c>
      <c r="L1296" s="31" t="s">
        <v>95</v>
      </c>
    </row>
    <row r="1297" spans="1:12" x14ac:dyDescent="0.2">
      <c r="A1297" t="str">
        <f>VLOOKUP(B1297,StateFIPS!A$2:B$52,2)</f>
        <v>Montana</v>
      </c>
      <c r="B1297">
        <f t="shared" si="23"/>
        <v>30</v>
      </c>
      <c r="C1297" s="31" t="s">
        <v>2218</v>
      </c>
      <c r="D1297" s="31" t="s">
        <v>93</v>
      </c>
      <c r="E1297" s="31" t="s">
        <v>2937</v>
      </c>
      <c r="F1297" s="31" t="s">
        <v>2938</v>
      </c>
      <c r="G1297" s="32">
        <v>1896</v>
      </c>
      <c r="H1297" s="31" t="s">
        <v>94</v>
      </c>
      <c r="I1297" s="32">
        <v>134.32</v>
      </c>
      <c r="J1297" s="33">
        <v>14.1155449672424</v>
      </c>
      <c r="K1297" s="31" t="s">
        <v>94</v>
      </c>
      <c r="L1297" s="31" t="s">
        <v>95</v>
      </c>
    </row>
    <row r="1298" spans="1:12" x14ac:dyDescent="0.2">
      <c r="A1298" t="str">
        <f>VLOOKUP(B1298,StateFIPS!A$2:B$52,2)</f>
        <v>Montana</v>
      </c>
      <c r="B1298">
        <f t="shared" si="23"/>
        <v>30</v>
      </c>
      <c r="C1298" s="31" t="s">
        <v>1270</v>
      </c>
      <c r="D1298" s="31" t="s">
        <v>93</v>
      </c>
      <c r="E1298" s="31" t="s">
        <v>2937</v>
      </c>
      <c r="F1298" s="31" t="s">
        <v>2938</v>
      </c>
      <c r="G1298" s="32">
        <v>13345</v>
      </c>
      <c r="H1298" s="31" t="s">
        <v>94</v>
      </c>
      <c r="I1298" s="32">
        <v>950</v>
      </c>
      <c r="J1298" s="33">
        <v>14.0473684210526</v>
      </c>
      <c r="K1298" s="31" t="s">
        <v>94</v>
      </c>
      <c r="L1298" s="31" t="s">
        <v>95</v>
      </c>
    </row>
    <row r="1299" spans="1:12" x14ac:dyDescent="0.2">
      <c r="A1299" t="str">
        <f>VLOOKUP(B1299,StateFIPS!A$2:B$52,2)</f>
        <v>West Virginia</v>
      </c>
      <c r="B1299">
        <f t="shared" si="23"/>
        <v>54</v>
      </c>
      <c r="C1299" s="31" t="s">
        <v>2514</v>
      </c>
      <c r="D1299" s="31" t="s">
        <v>93</v>
      </c>
      <c r="E1299" s="31" t="s">
        <v>2937</v>
      </c>
      <c r="F1299" s="31" t="s">
        <v>2938</v>
      </c>
      <c r="G1299" s="32">
        <v>2284</v>
      </c>
      <c r="H1299" s="31" t="s">
        <v>94</v>
      </c>
      <c r="I1299" s="32">
        <v>158</v>
      </c>
      <c r="J1299" s="33">
        <v>14.4556962025316</v>
      </c>
      <c r="K1299" s="31" t="s">
        <v>94</v>
      </c>
      <c r="L1299" s="31" t="s">
        <v>95</v>
      </c>
    </row>
    <row r="1300" spans="1:12" x14ac:dyDescent="0.2">
      <c r="A1300" t="str">
        <f>VLOOKUP(B1300,StateFIPS!A$2:B$52,2)</f>
        <v>Arkansas</v>
      </c>
      <c r="B1300">
        <f t="shared" si="23"/>
        <v>5</v>
      </c>
      <c r="C1300" s="31" t="s">
        <v>647</v>
      </c>
      <c r="D1300" s="31" t="s">
        <v>93</v>
      </c>
      <c r="E1300" s="31" t="s">
        <v>2937</v>
      </c>
      <c r="F1300" s="31" t="s">
        <v>2938</v>
      </c>
      <c r="G1300" s="32">
        <v>14847</v>
      </c>
      <c r="H1300" s="31" t="s">
        <v>94</v>
      </c>
      <c r="I1300" s="32">
        <v>685</v>
      </c>
      <c r="J1300" s="33">
        <v>21.674452554744501</v>
      </c>
      <c r="K1300" s="31" t="s">
        <v>94</v>
      </c>
      <c r="L1300" s="31" t="s">
        <v>95</v>
      </c>
    </row>
    <row r="1301" spans="1:12" x14ac:dyDescent="0.2">
      <c r="A1301" t="str">
        <f>VLOOKUP(B1301,StateFIPS!A$2:B$52,2)</f>
        <v>California</v>
      </c>
      <c r="B1301">
        <f t="shared" si="23"/>
        <v>6</v>
      </c>
      <c r="C1301" s="31" t="s">
        <v>2145</v>
      </c>
      <c r="D1301" s="31" t="s">
        <v>93</v>
      </c>
      <c r="E1301" s="31" t="s">
        <v>2937</v>
      </c>
      <c r="F1301" s="31" t="s">
        <v>2938</v>
      </c>
      <c r="G1301" s="32">
        <v>10517</v>
      </c>
      <c r="H1301" s="31" t="s">
        <v>94</v>
      </c>
      <c r="I1301" s="32">
        <v>539</v>
      </c>
      <c r="J1301" s="33">
        <v>19.512059369202198</v>
      </c>
      <c r="K1301" s="31" t="s">
        <v>94</v>
      </c>
      <c r="L1301" s="31" t="s">
        <v>95</v>
      </c>
    </row>
    <row r="1302" spans="1:12" x14ac:dyDescent="0.2">
      <c r="A1302" t="str">
        <f>VLOOKUP(B1302,StateFIPS!A$2:B$52,2)</f>
        <v>Nebraska</v>
      </c>
      <c r="B1302">
        <f t="shared" si="23"/>
        <v>31</v>
      </c>
      <c r="C1302" s="31" t="s">
        <v>1282</v>
      </c>
      <c r="D1302" s="31" t="s">
        <v>93</v>
      </c>
      <c r="E1302" s="31" t="s">
        <v>2937</v>
      </c>
      <c r="F1302" s="31" t="s">
        <v>2938</v>
      </c>
      <c r="G1302" s="32">
        <v>11122</v>
      </c>
      <c r="H1302" s="31" t="s">
        <v>94</v>
      </c>
      <c r="I1302" s="32">
        <v>775</v>
      </c>
      <c r="J1302" s="33">
        <v>14.3509677419355</v>
      </c>
      <c r="K1302" s="31" t="s">
        <v>94</v>
      </c>
      <c r="L1302" s="31" t="s">
        <v>95</v>
      </c>
    </row>
    <row r="1303" spans="1:12" x14ac:dyDescent="0.2">
      <c r="A1303" t="str">
        <f>VLOOKUP(B1303,StateFIPS!A$2:B$52,2)</f>
        <v>Arkansas</v>
      </c>
      <c r="B1303">
        <f t="shared" si="23"/>
        <v>5</v>
      </c>
      <c r="C1303" s="31" t="s">
        <v>2731</v>
      </c>
      <c r="D1303" s="31" t="s">
        <v>93</v>
      </c>
      <c r="E1303" s="31" t="s">
        <v>2937</v>
      </c>
      <c r="F1303" s="31" t="s">
        <v>2938</v>
      </c>
      <c r="G1303" s="32">
        <v>2993</v>
      </c>
      <c r="H1303" s="31" t="s">
        <v>94</v>
      </c>
      <c r="I1303" s="32">
        <v>138.62</v>
      </c>
      <c r="J1303" s="33">
        <v>21.5914009522435</v>
      </c>
      <c r="K1303" s="31" t="s">
        <v>94</v>
      </c>
      <c r="L1303" s="31" t="s">
        <v>95</v>
      </c>
    </row>
    <row r="1304" spans="1:12" x14ac:dyDescent="0.2">
      <c r="A1304" t="str">
        <f>VLOOKUP(B1304,StateFIPS!A$2:B$52,2)</f>
        <v>Nebraska</v>
      </c>
      <c r="B1304">
        <f t="shared" si="23"/>
        <v>31</v>
      </c>
      <c r="C1304" s="31" t="s">
        <v>1169</v>
      </c>
      <c r="D1304" s="31" t="s">
        <v>93</v>
      </c>
      <c r="E1304" s="31" t="s">
        <v>2937</v>
      </c>
      <c r="F1304" s="31" t="s">
        <v>2938</v>
      </c>
      <c r="G1304" s="32">
        <v>30513</v>
      </c>
      <c r="H1304" s="31" t="s">
        <v>94</v>
      </c>
      <c r="I1304" s="32">
        <v>2127</v>
      </c>
      <c r="J1304" s="33">
        <v>14.345557122708</v>
      </c>
      <c r="K1304" s="31" t="s">
        <v>94</v>
      </c>
      <c r="L1304" s="31" t="s">
        <v>95</v>
      </c>
    </row>
    <row r="1305" spans="1:12" x14ac:dyDescent="0.2">
      <c r="A1305" t="str">
        <f>VLOOKUP(B1305,StateFIPS!A$2:B$52,2)</f>
        <v>Nebraska</v>
      </c>
      <c r="B1305">
        <f t="shared" si="23"/>
        <v>31</v>
      </c>
      <c r="C1305" s="31" t="s">
        <v>1167</v>
      </c>
      <c r="D1305" s="31" t="s">
        <v>93</v>
      </c>
      <c r="E1305" s="31" t="s">
        <v>2937</v>
      </c>
      <c r="F1305" s="31" t="s">
        <v>2938</v>
      </c>
      <c r="G1305" s="32">
        <v>30513</v>
      </c>
      <c r="H1305" s="31" t="s">
        <v>94</v>
      </c>
      <c r="I1305" s="32">
        <v>2127</v>
      </c>
      <c r="J1305" s="33">
        <v>14.345557122708</v>
      </c>
      <c r="K1305" s="31" t="s">
        <v>94</v>
      </c>
      <c r="L1305" s="31" t="s">
        <v>95</v>
      </c>
    </row>
    <row r="1306" spans="1:12" x14ac:dyDescent="0.2">
      <c r="A1306" t="str">
        <f>VLOOKUP(B1306,StateFIPS!A$2:B$52,2)</f>
        <v>Nebraska</v>
      </c>
      <c r="B1306">
        <f t="shared" si="23"/>
        <v>31</v>
      </c>
      <c r="C1306" s="31" t="s">
        <v>1162</v>
      </c>
      <c r="D1306" s="31" t="s">
        <v>93</v>
      </c>
      <c r="E1306" s="31" t="s">
        <v>2937</v>
      </c>
      <c r="F1306" s="31" t="s">
        <v>2938</v>
      </c>
      <c r="G1306" s="32">
        <v>9115</v>
      </c>
      <c r="H1306" s="31" t="s">
        <v>94</v>
      </c>
      <c r="I1306" s="32">
        <v>635</v>
      </c>
      <c r="J1306" s="33">
        <v>14.354330708661401</v>
      </c>
      <c r="K1306" s="31" t="s">
        <v>94</v>
      </c>
      <c r="L1306" s="31" t="s">
        <v>95</v>
      </c>
    </row>
    <row r="1307" spans="1:12" x14ac:dyDescent="0.2">
      <c r="A1307" t="str">
        <f>VLOOKUP(B1307,StateFIPS!A$2:B$52,2)</f>
        <v>Arkansas</v>
      </c>
      <c r="B1307">
        <f t="shared" si="23"/>
        <v>5</v>
      </c>
      <c r="C1307" s="31" t="s">
        <v>620</v>
      </c>
      <c r="D1307" s="31" t="s">
        <v>93</v>
      </c>
      <c r="E1307" s="31" t="s">
        <v>2937</v>
      </c>
      <c r="F1307" s="31" t="s">
        <v>2938</v>
      </c>
      <c r="G1307" s="32">
        <v>36223</v>
      </c>
      <c r="H1307" s="31" t="s">
        <v>94</v>
      </c>
      <c r="I1307" s="32">
        <v>1672</v>
      </c>
      <c r="J1307" s="33">
        <v>21.664473684210499</v>
      </c>
      <c r="K1307" s="31" t="s">
        <v>94</v>
      </c>
      <c r="L1307" s="31" t="s">
        <v>95</v>
      </c>
    </row>
    <row r="1308" spans="1:12" x14ac:dyDescent="0.2">
      <c r="A1308" t="str">
        <f>VLOOKUP(B1308,StateFIPS!A$2:B$52,2)</f>
        <v>Nebraska</v>
      </c>
      <c r="B1308">
        <f t="shared" si="23"/>
        <v>31</v>
      </c>
      <c r="C1308" s="31" t="s">
        <v>1158</v>
      </c>
      <c r="D1308" s="31" t="s">
        <v>93</v>
      </c>
      <c r="E1308" s="31" t="s">
        <v>2937</v>
      </c>
      <c r="F1308" s="31" t="s">
        <v>2938</v>
      </c>
      <c r="G1308" s="32">
        <v>24551</v>
      </c>
      <c r="H1308" s="31" t="s">
        <v>94</v>
      </c>
      <c r="I1308" s="32">
        <v>1712</v>
      </c>
      <c r="J1308" s="33">
        <v>14.340537383177599</v>
      </c>
      <c r="K1308" s="31" t="s">
        <v>94</v>
      </c>
      <c r="L1308" s="31" t="s">
        <v>95</v>
      </c>
    </row>
    <row r="1309" spans="1:12" x14ac:dyDescent="0.2">
      <c r="A1309" t="str">
        <f>VLOOKUP(B1309,StateFIPS!A$2:B$52,2)</f>
        <v>Nebraska</v>
      </c>
      <c r="B1309">
        <f t="shared" si="23"/>
        <v>31</v>
      </c>
      <c r="C1309" s="31" t="s">
        <v>1229</v>
      </c>
      <c r="D1309" s="31" t="s">
        <v>93</v>
      </c>
      <c r="E1309" s="31" t="s">
        <v>2937</v>
      </c>
      <c r="F1309" s="31" t="s">
        <v>2938</v>
      </c>
      <c r="G1309" s="32">
        <v>24192</v>
      </c>
      <c r="H1309" s="31" t="s">
        <v>94</v>
      </c>
      <c r="I1309" s="32">
        <v>1687</v>
      </c>
      <c r="J1309" s="33">
        <v>14.3402489626556</v>
      </c>
      <c r="K1309" s="31" t="s">
        <v>94</v>
      </c>
      <c r="L1309" s="31" t="s">
        <v>95</v>
      </c>
    </row>
    <row r="1310" spans="1:12" x14ac:dyDescent="0.2">
      <c r="A1310" t="str">
        <f>VLOOKUP(B1310,StateFIPS!A$2:B$52,2)</f>
        <v>Arkansas</v>
      </c>
      <c r="B1310">
        <f t="shared" si="23"/>
        <v>5</v>
      </c>
      <c r="C1310" s="31" t="s">
        <v>3139</v>
      </c>
      <c r="D1310" s="31" t="s">
        <v>93</v>
      </c>
      <c r="E1310" s="31" t="s">
        <v>2937</v>
      </c>
      <c r="F1310" s="31" t="s">
        <v>2938</v>
      </c>
      <c r="G1310" s="32">
        <v>9184</v>
      </c>
      <c r="H1310" s="31" t="s">
        <v>94</v>
      </c>
      <c r="I1310" s="32">
        <v>424</v>
      </c>
      <c r="J1310" s="33">
        <v>21.660377358490599</v>
      </c>
      <c r="K1310" s="31" t="s">
        <v>94</v>
      </c>
      <c r="L1310" s="31" t="s">
        <v>95</v>
      </c>
    </row>
    <row r="1311" spans="1:12" x14ac:dyDescent="0.2">
      <c r="A1311" t="str">
        <f>VLOOKUP(B1311,StateFIPS!A$2:B$52,2)</f>
        <v>Arkansas</v>
      </c>
      <c r="B1311">
        <f t="shared" si="23"/>
        <v>5</v>
      </c>
      <c r="C1311" s="31" t="s">
        <v>618</v>
      </c>
      <c r="D1311" s="31" t="s">
        <v>93</v>
      </c>
      <c r="E1311" s="31" t="s">
        <v>2937</v>
      </c>
      <c r="F1311" s="31" t="s">
        <v>2938</v>
      </c>
      <c r="G1311" s="32">
        <v>1761</v>
      </c>
      <c r="H1311" s="31" t="s">
        <v>94</v>
      </c>
      <c r="I1311" s="32">
        <v>81.36</v>
      </c>
      <c r="J1311" s="33">
        <v>21.644542772861399</v>
      </c>
      <c r="K1311" s="31" t="s">
        <v>94</v>
      </c>
      <c r="L1311" s="31" t="s">
        <v>95</v>
      </c>
    </row>
    <row r="1312" spans="1:12" x14ac:dyDescent="0.2">
      <c r="A1312" t="str">
        <f>VLOOKUP(B1312,StateFIPS!A$2:B$52,2)</f>
        <v>Nebraska</v>
      </c>
      <c r="B1312">
        <f t="shared" si="23"/>
        <v>31</v>
      </c>
      <c r="C1312" s="31" t="s">
        <v>1201</v>
      </c>
      <c r="D1312" s="31" t="s">
        <v>93</v>
      </c>
      <c r="E1312" s="31" t="s">
        <v>2937</v>
      </c>
      <c r="F1312" s="31" t="s">
        <v>2938</v>
      </c>
      <c r="G1312" s="32">
        <v>30513</v>
      </c>
      <c r="H1312" s="31" t="s">
        <v>94</v>
      </c>
      <c r="I1312" s="32">
        <v>2127</v>
      </c>
      <c r="J1312" s="33">
        <v>14.345557122708</v>
      </c>
      <c r="K1312" s="31" t="s">
        <v>94</v>
      </c>
      <c r="L1312" s="31" t="s">
        <v>95</v>
      </c>
    </row>
    <row r="1313" spans="1:12" x14ac:dyDescent="0.2">
      <c r="A1313" t="str">
        <f>VLOOKUP(B1313,StateFIPS!A$2:B$52,2)</f>
        <v>Wisconsin</v>
      </c>
      <c r="B1313">
        <f t="shared" si="23"/>
        <v>55</v>
      </c>
      <c r="C1313" s="31" t="s">
        <v>3140</v>
      </c>
      <c r="D1313" s="31" t="s">
        <v>93</v>
      </c>
      <c r="E1313" s="31" t="s">
        <v>2937</v>
      </c>
      <c r="F1313" s="31" t="s">
        <v>2938</v>
      </c>
      <c r="G1313" s="32">
        <v>276.55</v>
      </c>
      <c r="H1313" s="31" t="s">
        <v>94</v>
      </c>
      <c r="I1313" s="32">
        <v>20.12</v>
      </c>
      <c r="J1313" s="33">
        <v>13.745029821073601</v>
      </c>
      <c r="K1313" s="31" t="s">
        <v>94</v>
      </c>
      <c r="L1313" s="31" t="s">
        <v>95</v>
      </c>
    </row>
    <row r="1314" spans="1:12" x14ac:dyDescent="0.2">
      <c r="A1314" t="str">
        <f>VLOOKUP(B1314,StateFIPS!A$2:B$52,2)</f>
        <v>Nebraska</v>
      </c>
      <c r="B1314">
        <f t="shared" si="23"/>
        <v>31</v>
      </c>
      <c r="C1314" s="31" t="s">
        <v>1264</v>
      </c>
      <c r="D1314" s="31" t="s">
        <v>93</v>
      </c>
      <c r="E1314" s="31" t="s">
        <v>2937</v>
      </c>
      <c r="F1314" s="31" t="s">
        <v>2938</v>
      </c>
      <c r="G1314" s="32">
        <v>30402</v>
      </c>
      <c r="H1314" s="31" t="s">
        <v>94</v>
      </c>
      <c r="I1314" s="32">
        <v>2119</v>
      </c>
      <c r="J1314" s="33">
        <v>14.347333647947099</v>
      </c>
      <c r="K1314" s="31" t="s">
        <v>94</v>
      </c>
      <c r="L1314" s="31" t="s">
        <v>95</v>
      </c>
    </row>
    <row r="1315" spans="1:12" x14ac:dyDescent="0.2">
      <c r="A1315" t="str">
        <f>VLOOKUP(B1315,StateFIPS!A$2:B$52,2)</f>
        <v>Arkansas</v>
      </c>
      <c r="B1315">
        <f t="shared" si="23"/>
        <v>5</v>
      </c>
      <c r="C1315" s="31" t="s">
        <v>610</v>
      </c>
      <c r="D1315" s="31" t="s">
        <v>93</v>
      </c>
      <c r="E1315" s="31" t="s">
        <v>2937</v>
      </c>
      <c r="F1315" s="31" t="s">
        <v>2938</v>
      </c>
      <c r="G1315" s="32">
        <v>5560</v>
      </c>
      <c r="H1315" s="31" t="s">
        <v>94</v>
      </c>
      <c r="I1315" s="32">
        <v>256</v>
      </c>
      <c r="J1315" s="33">
        <v>21.71875</v>
      </c>
      <c r="K1315" s="31" t="s">
        <v>94</v>
      </c>
      <c r="L1315" s="31" t="s">
        <v>95</v>
      </c>
    </row>
    <row r="1316" spans="1:12" x14ac:dyDescent="0.2">
      <c r="A1316" t="str">
        <f>VLOOKUP(B1316,StateFIPS!A$2:B$52,2)</f>
        <v>Arkansas</v>
      </c>
      <c r="B1316">
        <f t="shared" si="23"/>
        <v>5</v>
      </c>
      <c r="C1316" s="31" t="s">
        <v>617</v>
      </c>
      <c r="D1316" s="31" t="s">
        <v>93</v>
      </c>
      <c r="E1316" s="31" t="s">
        <v>2937</v>
      </c>
      <c r="F1316" s="31" t="s">
        <v>2938</v>
      </c>
      <c r="G1316" s="32">
        <v>5252</v>
      </c>
      <c r="H1316" s="31" t="s">
        <v>94</v>
      </c>
      <c r="I1316" s="32">
        <v>242</v>
      </c>
      <c r="J1316" s="33">
        <v>21.702479338842998</v>
      </c>
      <c r="K1316" s="31" t="s">
        <v>94</v>
      </c>
      <c r="L1316" s="31" t="s">
        <v>95</v>
      </c>
    </row>
    <row r="1317" spans="1:12" x14ac:dyDescent="0.2">
      <c r="A1317" t="str">
        <f>VLOOKUP(B1317,StateFIPS!A$2:B$52,2)</f>
        <v>Montana</v>
      </c>
      <c r="B1317">
        <f t="shared" si="23"/>
        <v>30</v>
      </c>
      <c r="C1317" s="31" t="s">
        <v>1269</v>
      </c>
      <c r="D1317" s="31" t="s">
        <v>93</v>
      </c>
      <c r="E1317" s="31" t="s">
        <v>2937</v>
      </c>
      <c r="F1317" s="31" t="s">
        <v>2938</v>
      </c>
      <c r="G1317" s="32">
        <v>3599</v>
      </c>
      <c r="H1317" s="31" t="s">
        <v>94</v>
      </c>
      <c r="I1317" s="32">
        <v>256.62</v>
      </c>
      <c r="J1317" s="33">
        <v>14.024627854415099</v>
      </c>
      <c r="K1317" s="31" t="s">
        <v>94</v>
      </c>
      <c r="L1317" s="31" t="s">
        <v>95</v>
      </c>
    </row>
    <row r="1318" spans="1:12" x14ac:dyDescent="0.2">
      <c r="A1318" t="str">
        <f>VLOOKUP(B1318,StateFIPS!A$2:B$52,2)</f>
        <v>Arkansas</v>
      </c>
      <c r="B1318">
        <f t="shared" si="23"/>
        <v>5</v>
      </c>
      <c r="C1318" s="31" t="s">
        <v>2730</v>
      </c>
      <c r="D1318" s="31" t="s">
        <v>93</v>
      </c>
      <c r="E1318" s="31" t="s">
        <v>2937</v>
      </c>
      <c r="F1318" s="31" t="s">
        <v>2938</v>
      </c>
      <c r="G1318" s="32">
        <v>3213</v>
      </c>
      <c r="H1318" s="31" t="s">
        <v>94</v>
      </c>
      <c r="I1318" s="32">
        <v>147.66</v>
      </c>
      <c r="J1318" s="33">
        <v>21.759447379114199</v>
      </c>
      <c r="K1318" s="31" t="s">
        <v>94</v>
      </c>
      <c r="L1318" s="31" t="s">
        <v>95</v>
      </c>
    </row>
    <row r="1319" spans="1:12" x14ac:dyDescent="0.2">
      <c r="A1319" t="str">
        <f>VLOOKUP(B1319,StateFIPS!A$2:B$52,2)</f>
        <v>Wisconsin</v>
      </c>
      <c r="B1319">
        <f t="shared" si="23"/>
        <v>55</v>
      </c>
      <c r="C1319" s="31" t="s">
        <v>2315</v>
      </c>
      <c r="D1319" s="31" t="s">
        <v>93</v>
      </c>
      <c r="E1319" s="31" t="s">
        <v>2937</v>
      </c>
      <c r="F1319" s="31" t="s">
        <v>2938</v>
      </c>
      <c r="G1319" s="32">
        <v>28526</v>
      </c>
      <c r="H1319" s="31" t="s">
        <v>94</v>
      </c>
      <c r="I1319" s="32">
        <v>2062</v>
      </c>
      <c r="J1319" s="33">
        <v>13.8341416100873</v>
      </c>
      <c r="K1319" s="31" t="s">
        <v>94</v>
      </c>
      <c r="L1319" s="31" t="s">
        <v>95</v>
      </c>
    </row>
    <row r="1320" spans="1:12" x14ac:dyDescent="0.2">
      <c r="A1320" t="str">
        <f>VLOOKUP(B1320,StateFIPS!A$2:B$52,2)</f>
        <v>Wisconsin</v>
      </c>
      <c r="B1320">
        <f t="shared" si="23"/>
        <v>55</v>
      </c>
      <c r="C1320" s="31" t="s">
        <v>2320</v>
      </c>
      <c r="D1320" s="31" t="s">
        <v>93</v>
      </c>
      <c r="E1320" s="31" t="s">
        <v>2937</v>
      </c>
      <c r="F1320" s="31" t="s">
        <v>2938</v>
      </c>
      <c r="G1320" s="32">
        <v>7967</v>
      </c>
      <c r="H1320" s="31" t="s">
        <v>94</v>
      </c>
      <c r="I1320" s="32">
        <v>575</v>
      </c>
      <c r="J1320" s="33">
        <v>13.855652173913001</v>
      </c>
      <c r="K1320" s="31" t="s">
        <v>94</v>
      </c>
      <c r="L1320" s="31" t="s">
        <v>95</v>
      </c>
    </row>
    <row r="1321" spans="1:12" x14ac:dyDescent="0.2">
      <c r="A1321" t="str">
        <f>VLOOKUP(B1321,StateFIPS!A$2:B$52,2)</f>
        <v>Wisconsin</v>
      </c>
      <c r="B1321">
        <f t="shared" si="23"/>
        <v>55</v>
      </c>
      <c r="C1321" s="31" t="s">
        <v>2305</v>
      </c>
      <c r="D1321" s="31" t="s">
        <v>93</v>
      </c>
      <c r="E1321" s="31" t="s">
        <v>2937</v>
      </c>
      <c r="F1321" s="31" t="s">
        <v>2938</v>
      </c>
      <c r="G1321" s="32">
        <v>2002</v>
      </c>
      <c r="H1321" s="31" t="s">
        <v>94</v>
      </c>
      <c r="I1321" s="32">
        <v>144.86000000000001</v>
      </c>
      <c r="J1321" s="33">
        <v>13.8202402319481</v>
      </c>
      <c r="K1321" s="31" t="s">
        <v>94</v>
      </c>
      <c r="L1321" s="31" t="s">
        <v>95</v>
      </c>
    </row>
    <row r="1322" spans="1:12" x14ac:dyDescent="0.2">
      <c r="A1322" t="str">
        <f>VLOOKUP(B1322,StateFIPS!A$2:B$52,2)</f>
        <v>Arkansas</v>
      </c>
      <c r="B1322">
        <f t="shared" si="23"/>
        <v>5</v>
      </c>
      <c r="C1322" s="31" t="s">
        <v>615</v>
      </c>
      <c r="D1322" s="31" t="s">
        <v>93</v>
      </c>
      <c r="E1322" s="31" t="s">
        <v>2937</v>
      </c>
      <c r="F1322" s="31" t="s">
        <v>2938</v>
      </c>
      <c r="G1322" s="32">
        <v>36223</v>
      </c>
      <c r="H1322" s="31" t="s">
        <v>94</v>
      </c>
      <c r="I1322" s="32">
        <v>1672</v>
      </c>
      <c r="J1322" s="33">
        <v>21.664473684210499</v>
      </c>
      <c r="K1322" s="31" t="s">
        <v>94</v>
      </c>
      <c r="L1322" s="31" t="s">
        <v>95</v>
      </c>
    </row>
    <row r="1323" spans="1:12" x14ac:dyDescent="0.2">
      <c r="A1323" t="str">
        <f>VLOOKUP(B1323,StateFIPS!A$2:B$52,2)</f>
        <v>Arkansas</v>
      </c>
      <c r="B1323">
        <f t="shared" si="23"/>
        <v>5</v>
      </c>
      <c r="C1323" s="31" t="s">
        <v>614</v>
      </c>
      <c r="D1323" s="31" t="s">
        <v>93</v>
      </c>
      <c r="E1323" s="31" t="s">
        <v>2937</v>
      </c>
      <c r="F1323" s="31" t="s">
        <v>2938</v>
      </c>
      <c r="G1323" s="32">
        <v>24017</v>
      </c>
      <c r="H1323" s="31" t="s">
        <v>94</v>
      </c>
      <c r="I1323" s="32">
        <v>1108</v>
      </c>
      <c r="J1323" s="33">
        <v>21.6759927797834</v>
      </c>
      <c r="K1323" s="31" t="s">
        <v>94</v>
      </c>
      <c r="L1323" s="31" t="s">
        <v>95</v>
      </c>
    </row>
    <row r="1324" spans="1:12" x14ac:dyDescent="0.2">
      <c r="A1324" t="str">
        <f>VLOOKUP(B1324,StateFIPS!A$2:B$52,2)</f>
        <v>Wisconsin</v>
      </c>
      <c r="B1324">
        <f t="shared" si="23"/>
        <v>55</v>
      </c>
      <c r="C1324" s="31" t="s">
        <v>2481</v>
      </c>
      <c r="D1324" s="31" t="s">
        <v>93</v>
      </c>
      <c r="E1324" s="31" t="s">
        <v>2937</v>
      </c>
      <c r="F1324" s="31" t="s">
        <v>2938</v>
      </c>
      <c r="G1324" s="32">
        <v>7828</v>
      </c>
      <c r="H1324" s="31" t="s">
        <v>94</v>
      </c>
      <c r="I1324" s="32">
        <v>565</v>
      </c>
      <c r="J1324" s="33">
        <v>13.854867256637201</v>
      </c>
      <c r="K1324" s="31" t="s">
        <v>94</v>
      </c>
      <c r="L1324" s="31" t="s">
        <v>95</v>
      </c>
    </row>
    <row r="1325" spans="1:12" x14ac:dyDescent="0.2">
      <c r="A1325" t="str">
        <f>VLOOKUP(B1325,StateFIPS!A$2:B$52,2)</f>
        <v>Nebraska</v>
      </c>
      <c r="B1325">
        <f t="shared" si="23"/>
        <v>31</v>
      </c>
      <c r="C1325" s="31" t="s">
        <v>1262</v>
      </c>
      <c r="D1325" s="31" t="s">
        <v>93</v>
      </c>
      <c r="E1325" s="31" t="s">
        <v>2937</v>
      </c>
      <c r="F1325" s="31" t="s">
        <v>2938</v>
      </c>
      <c r="G1325" s="32">
        <v>14413</v>
      </c>
      <c r="H1325" s="31" t="s">
        <v>94</v>
      </c>
      <c r="I1325" s="32">
        <v>1005</v>
      </c>
      <c r="J1325" s="33">
        <v>14.3412935323383</v>
      </c>
      <c r="K1325" s="31" t="s">
        <v>94</v>
      </c>
      <c r="L1325" s="31" t="s">
        <v>95</v>
      </c>
    </row>
    <row r="1326" spans="1:12" x14ac:dyDescent="0.2">
      <c r="A1326" t="str">
        <f>VLOOKUP(B1326,StateFIPS!A$2:B$52,2)</f>
        <v>Nebraska</v>
      </c>
      <c r="B1326">
        <f t="shared" si="23"/>
        <v>31</v>
      </c>
      <c r="C1326" s="31" t="s">
        <v>2153</v>
      </c>
      <c r="D1326" s="31" t="s">
        <v>93</v>
      </c>
      <c r="E1326" s="31" t="s">
        <v>2937</v>
      </c>
      <c r="F1326" s="31" t="s">
        <v>2938</v>
      </c>
      <c r="G1326" s="32">
        <v>12186</v>
      </c>
      <c r="H1326" s="31" t="s">
        <v>94</v>
      </c>
      <c r="I1326" s="32">
        <v>850</v>
      </c>
      <c r="J1326" s="33">
        <v>14.336470588235301</v>
      </c>
      <c r="K1326" s="31" t="s">
        <v>94</v>
      </c>
      <c r="L1326" s="31" t="s">
        <v>95</v>
      </c>
    </row>
    <row r="1327" spans="1:12" x14ac:dyDescent="0.2">
      <c r="A1327" t="str">
        <f>VLOOKUP(B1327,StateFIPS!A$2:B$52,2)</f>
        <v>Nebraska</v>
      </c>
      <c r="B1327">
        <f t="shared" si="23"/>
        <v>31</v>
      </c>
      <c r="C1327" s="31" t="s">
        <v>1261</v>
      </c>
      <c r="D1327" s="31" t="s">
        <v>93</v>
      </c>
      <c r="E1327" s="31" t="s">
        <v>2937</v>
      </c>
      <c r="F1327" s="31" t="s">
        <v>2938</v>
      </c>
      <c r="G1327" s="32">
        <v>30513</v>
      </c>
      <c r="H1327" s="31" t="s">
        <v>94</v>
      </c>
      <c r="I1327" s="32">
        <v>2127</v>
      </c>
      <c r="J1327" s="33">
        <v>14.345557122708</v>
      </c>
      <c r="K1327" s="31" t="s">
        <v>94</v>
      </c>
      <c r="L1327" s="31" t="s">
        <v>95</v>
      </c>
    </row>
    <row r="1328" spans="1:12" x14ac:dyDescent="0.2">
      <c r="A1328" t="str">
        <f>VLOOKUP(B1328,StateFIPS!A$2:B$52,2)</f>
        <v>Nebraska</v>
      </c>
      <c r="B1328">
        <f t="shared" si="23"/>
        <v>31</v>
      </c>
      <c r="C1328" s="31" t="s">
        <v>1259</v>
      </c>
      <c r="D1328" s="31" t="s">
        <v>93</v>
      </c>
      <c r="E1328" s="31" t="s">
        <v>2937</v>
      </c>
      <c r="F1328" s="31" t="s">
        <v>2938</v>
      </c>
      <c r="G1328" s="32">
        <v>30513</v>
      </c>
      <c r="H1328" s="31" t="s">
        <v>94</v>
      </c>
      <c r="I1328" s="32">
        <v>2127</v>
      </c>
      <c r="J1328" s="33">
        <v>14.345557122708</v>
      </c>
      <c r="K1328" s="31" t="s">
        <v>94</v>
      </c>
      <c r="L1328" s="31" t="s">
        <v>95</v>
      </c>
    </row>
    <row r="1329" spans="1:12" x14ac:dyDescent="0.2">
      <c r="A1329" t="str">
        <f>VLOOKUP(B1329,StateFIPS!A$2:B$52,2)</f>
        <v>Nebraska</v>
      </c>
      <c r="B1329">
        <f t="shared" si="23"/>
        <v>31</v>
      </c>
      <c r="C1329" s="31" t="s">
        <v>1253</v>
      </c>
      <c r="D1329" s="31" t="s">
        <v>93</v>
      </c>
      <c r="E1329" s="31" t="s">
        <v>2937</v>
      </c>
      <c r="F1329" s="31" t="s">
        <v>2938</v>
      </c>
      <c r="G1329" s="32">
        <v>28879</v>
      </c>
      <c r="H1329" s="31" t="s">
        <v>94</v>
      </c>
      <c r="I1329" s="32">
        <v>2013</v>
      </c>
      <c r="J1329" s="33">
        <v>14.346249379036299</v>
      </c>
      <c r="K1329" s="31" t="s">
        <v>94</v>
      </c>
      <c r="L1329" s="31" t="s">
        <v>95</v>
      </c>
    </row>
    <row r="1330" spans="1:12" x14ac:dyDescent="0.2">
      <c r="A1330" t="str">
        <f>VLOOKUP(B1330,StateFIPS!A$2:B$52,2)</f>
        <v>Wisconsin</v>
      </c>
      <c r="B1330">
        <f t="shared" si="23"/>
        <v>55</v>
      </c>
      <c r="C1330" s="31" t="s">
        <v>2284</v>
      </c>
      <c r="D1330" s="31" t="s">
        <v>93</v>
      </c>
      <c r="E1330" s="31" t="s">
        <v>2937</v>
      </c>
      <c r="F1330" s="31" t="s">
        <v>2938</v>
      </c>
      <c r="G1330" s="32">
        <v>13923</v>
      </c>
      <c r="H1330" s="31" t="s">
        <v>94</v>
      </c>
      <c r="I1330" s="32">
        <v>1007</v>
      </c>
      <c r="J1330" s="33">
        <v>13.8262164846077</v>
      </c>
      <c r="K1330" s="31" t="s">
        <v>94</v>
      </c>
      <c r="L1330" s="31" t="s">
        <v>95</v>
      </c>
    </row>
    <row r="1331" spans="1:12" x14ac:dyDescent="0.2">
      <c r="A1331" t="str">
        <f>VLOOKUP(B1331,StateFIPS!A$2:B$52,2)</f>
        <v>North Carolina</v>
      </c>
      <c r="B1331">
        <f t="shared" si="23"/>
        <v>37</v>
      </c>
      <c r="C1331" s="31" t="s">
        <v>1189</v>
      </c>
      <c r="D1331" s="31" t="s">
        <v>93</v>
      </c>
      <c r="E1331" s="31" t="s">
        <v>2937</v>
      </c>
      <c r="F1331" s="31" t="s">
        <v>2938</v>
      </c>
      <c r="G1331" s="32">
        <v>146.03</v>
      </c>
      <c r="H1331" s="31" t="s">
        <v>94</v>
      </c>
      <c r="I1331" s="32">
        <v>6.77</v>
      </c>
      <c r="J1331" s="33">
        <v>21.570162481536201</v>
      </c>
      <c r="K1331" s="31" t="s">
        <v>94</v>
      </c>
      <c r="L1331" s="31" t="s">
        <v>95</v>
      </c>
    </row>
    <row r="1332" spans="1:12" x14ac:dyDescent="0.2">
      <c r="A1332" t="str">
        <f>VLOOKUP(B1332,StateFIPS!A$2:B$52,2)</f>
        <v>Florida</v>
      </c>
      <c r="B1332">
        <f t="shared" si="23"/>
        <v>12</v>
      </c>
      <c r="C1332" s="31" t="s">
        <v>1938</v>
      </c>
      <c r="D1332" s="31" t="s">
        <v>93</v>
      </c>
      <c r="E1332" s="31" t="s">
        <v>2937</v>
      </c>
      <c r="F1332" s="31" t="s">
        <v>2938</v>
      </c>
      <c r="G1332" s="32">
        <v>4628</v>
      </c>
      <c r="H1332" s="31" t="s">
        <v>94</v>
      </c>
      <c r="I1332" s="32">
        <v>251</v>
      </c>
      <c r="J1332" s="33">
        <v>18.4382470119522</v>
      </c>
      <c r="K1332" s="31" t="s">
        <v>94</v>
      </c>
      <c r="L1332" s="31" t="s">
        <v>95</v>
      </c>
    </row>
    <row r="1333" spans="1:12" x14ac:dyDescent="0.2">
      <c r="A1333" t="str">
        <f>VLOOKUP(B1333,StateFIPS!A$2:B$52,2)</f>
        <v>Florida</v>
      </c>
      <c r="B1333">
        <f t="shared" si="23"/>
        <v>12</v>
      </c>
      <c r="C1333" s="31" t="s">
        <v>1950</v>
      </c>
      <c r="D1333" s="31" t="s">
        <v>93</v>
      </c>
      <c r="E1333" s="31" t="s">
        <v>2937</v>
      </c>
      <c r="F1333" s="31" t="s">
        <v>2938</v>
      </c>
      <c r="G1333" s="32">
        <v>9156</v>
      </c>
      <c r="H1333" s="31" t="s">
        <v>94</v>
      </c>
      <c r="I1333" s="32">
        <v>496</v>
      </c>
      <c r="J1333" s="33">
        <v>18.459677419354801</v>
      </c>
      <c r="K1333" s="31" t="s">
        <v>94</v>
      </c>
      <c r="L1333" s="31" t="s">
        <v>95</v>
      </c>
    </row>
    <row r="1334" spans="1:12" x14ac:dyDescent="0.2">
      <c r="A1334" t="str">
        <f>VLOOKUP(B1334,StateFIPS!A$2:B$52,2)</f>
        <v>Florida</v>
      </c>
      <c r="B1334">
        <f t="shared" si="23"/>
        <v>12</v>
      </c>
      <c r="C1334" s="31" t="s">
        <v>527</v>
      </c>
      <c r="D1334" s="31" t="s">
        <v>93</v>
      </c>
      <c r="E1334" s="31" t="s">
        <v>2937</v>
      </c>
      <c r="F1334" s="31" t="s">
        <v>2938</v>
      </c>
      <c r="G1334" s="32">
        <v>43901</v>
      </c>
      <c r="H1334" s="31" t="s">
        <v>94</v>
      </c>
      <c r="I1334" s="32">
        <v>2377</v>
      </c>
      <c r="J1334" s="33">
        <v>18.469078670593198</v>
      </c>
      <c r="K1334" s="31" t="s">
        <v>94</v>
      </c>
      <c r="L1334" s="31" t="s">
        <v>95</v>
      </c>
    </row>
    <row r="1335" spans="1:12" x14ac:dyDescent="0.2">
      <c r="A1335" t="str">
        <f>VLOOKUP(B1335,StateFIPS!A$2:B$52,2)</f>
        <v>Florida</v>
      </c>
      <c r="B1335">
        <f t="shared" si="23"/>
        <v>12</v>
      </c>
      <c r="C1335" s="31" t="s">
        <v>3141</v>
      </c>
      <c r="D1335" s="31" t="s">
        <v>93</v>
      </c>
      <c r="E1335" s="31" t="s">
        <v>2937</v>
      </c>
      <c r="F1335" s="31" t="s">
        <v>2938</v>
      </c>
      <c r="G1335" s="32">
        <v>1463</v>
      </c>
      <c r="H1335" s="31" t="s">
        <v>94</v>
      </c>
      <c r="I1335" s="32">
        <v>79</v>
      </c>
      <c r="J1335" s="33">
        <v>18.518987341772199</v>
      </c>
      <c r="K1335" s="31" t="s">
        <v>94</v>
      </c>
      <c r="L1335" s="31" t="s">
        <v>95</v>
      </c>
    </row>
    <row r="1336" spans="1:12" x14ac:dyDescent="0.2">
      <c r="A1336" t="str">
        <f>VLOOKUP(B1336,StateFIPS!A$2:B$52,2)</f>
        <v>North Carolina</v>
      </c>
      <c r="B1336">
        <f t="shared" si="23"/>
        <v>37</v>
      </c>
      <c r="C1336" s="31" t="s">
        <v>1760</v>
      </c>
      <c r="D1336" s="31" t="s">
        <v>93</v>
      </c>
      <c r="E1336" s="31" t="s">
        <v>2937</v>
      </c>
      <c r="F1336" s="31" t="s">
        <v>2938</v>
      </c>
      <c r="G1336" s="32">
        <v>774.15</v>
      </c>
      <c r="H1336" s="31" t="s">
        <v>94</v>
      </c>
      <c r="I1336" s="32">
        <v>37.03</v>
      </c>
      <c r="J1336" s="33">
        <v>20.906022144207402</v>
      </c>
      <c r="K1336" s="31" t="s">
        <v>94</v>
      </c>
      <c r="L1336" s="31" t="s">
        <v>95</v>
      </c>
    </row>
    <row r="1337" spans="1:12" x14ac:dyDescent="0.2">
      <c r="A1337" t="str">
        <f>VLOOKUP(B1337,StateFIPS!A$2:B$52,2)</f>
        <v>North Carolina</v>
      </c>
      <c r="B1337">
        <f t="shared" si="23"/>
        <v>37</v>
      </c>
      <c r="C1337" s="31" t="s">
        <v>1906</v>
      </c>
      <c r="D1337" s="31" t="s">
        <v>93</v>
      </c>
      <c r="E1337" s="31" t="s">
        <v>2937</v>
      </c>
      <c r="F1337" s="31" t="s">
        <v>2938</v>
      </c>
      <c r="G1337" s="32">
        <v>5446</v>
      </c>
      <c r="H1337" s="31" t="s">
        <v>94</v>
      </c>
      <c r="I1337" s="32">
        <v>262.24</v>
      </c>
      <c r="J1337" s="33">
        <v>20.7672361195851</v>
      </c>
      <c r="K1337" s="31" t="s">
        <v>94</v>
      </c>
      <c r="L1337" s="31" t="s">
        <v>95</v>
      </c>
    </row>
    <row r="1338" spans="1:12" x14ac:dyDescent="0.2">
      <c r="A1338" t="str">
        <f>VLOOKUP(B1338,StateFIPS!A$2:B$52,2)</f>
        <v>Florida</v>
      </c>
      <c r="B1338">
        <f t="shared" si="23"/>
        <v>12</v>
      </c>
      <c r="C1338" s="31" t="s">
        <v>1948</v>
      </c>
      <c r="D1338" s="31" t="s">
        <v>93</v>
      </c>
      <c r="E1338" s="31" t="s">
        <v>2937</v>
      </c>
      <c r="F1338" s="31" t="s">
        <v>2938</v>
      </c>
      <c r="G1338" s="32">
        <v>4570</v>
      </c>
      <c r="H1338" s="31" t="s">
        <v>94</v>
      </c>
      <c r="I1338" s="32">
        <v>247</v>
      </c>
      <c r="J1338" s="33">
        <v>18.502024291498</v>
      </c>
      <c r="K1338" s="31" t="s">
        <v>94</v>
      </c>
      <c r="L1338" s="31" t="s">
        <v>95</v>
      </c>
    </row>
    <row r="1339" spans="1:12" x14ac:dyDescent="0.2">
      <c r="A1339" t="str">
        <f>VLOOKUP(B1339,StateFIPS!A$2:B$52,2)</f>
        <v>North Carolina</v>
      </c>
      <c r="B1339">
        <f t="shared" si="23"/>
        <v>37</v>
      </c>
      <c r="C1339" s="31" t="s">
        <v>1182</v>
      </c>
      <c r="D1339" s="31" t="s">
        <v>93</v>
      </c>
      <c r="E1339" s="31" t="s">
        <v>2937</v>
      </c>
      <c r="F1339" s="31" t="s">
        <v>2938</v>
      </c>
      <c r="G1339" s="32">
        <v>1717.34</v>
      </c>
      <c r="H1339" s="31" t="s">
        <v>94</v>
      </c>
      <c r="I1339" s="32">
        <v>83.08</v>
      </c>
      <c r="J1339" s="33">
        <v>20.670919595570499</v>
      </c>
      <c r="K1339" s="31" t="s">
        <v>94</v>
      </c>
      <c r="L1339" s="31" t="s">
        <v>95</v>
      </c>
    </row>
    <row r="1340" spans="1:12" x14ac:dyDescent="0.2">
      <c r="A1340" t="str">
        <f>VLOOKUP(B1340,StateFIPS!A$2:B$52,2)</f>
        <v>Montana</v>
      </c>
      <c r="B1340">
        <f t="shared" si="23"/>
        <v>30</v>
      </c>
      <c r="C1340" s="31" t="s">
        <v>3142</v>
      </c>
      <c r="D1340" s="31" t="s">
        <v>93</v>
      </c>
      <c r="E1340" s="31" t="s">
        <v>2937</v>
      </c>
      <c r="F1340" s="31" t="s">
        <v>2938</v>
      </c>
      <c r="G1340" s="32">
        <v>17733</v>
      </c>
      <c r="H1340" s="31" t="s">
        <v>94</v>
      </c>
      <c r="I1340" s="32">
        <v>1263</v>
      </c>
      <c r="J1340" s="33">
        <v>14.0403800475059</v>
      </c>
      <c r="K1340" s="31" t="s">
        <v>94</v>
      </c>
      <c r="L1340" s="31" t="s">
        <v>95</v>
      </c>
    </row>
    <row r="1341" spans="1:12" x14ac:dyDescent="0.2">
      <c r="A1341" t="str">
        <f>VLOOKUP(B1341,StateFIPS!A$2:B$52,2)</f>
        <v>Florida</v>
      </c>
      <c r="B1341">
        <f t="shared" si="23"/>
        <v>12</v>
      </c>
      <c r="C1341" s="31" t="s">
        <v>526</v>
      </c>
      <c r="D1341" s="31" t="s">
        <v>93</v>
      </c>
      <c r="E1341" s="31" t="s">
        <v>2937</v>
      </c>
      <c r="F1341" s="31" t="s">
        <v>2938</v>
      </c>
      <c r="G1341" s="32">
        <v>6216</v>
      </c>
      <c r="H1341" s="31" t="s">
        <v>94</v>
      </c>
      <c r="I1341" s="32">
        <v>337</v>
      </c>
      <c r="J1341" s="33">
        <v>18.445103857566799</v>
      </c>
      <c r="K1341" s="31" t="s">
        <v>94</v>
      </c>
      <c r="L1341" s="31" t="s">
        <v>95</v>
      </c>
    </row>
    <row r="1342" spans="1:12" x14ac:dyDescent="0.2">
      <c r="A1342" t="str">
        <f>VLOOKUP(B1342,StateFIPS!A$2:B$52,2)</f>
        <v>North Carolina</v>
      </c>
      <c r="B1342">
        <f t="shared" si="23"/>
        <v>37</v>
      </c>
      <c r="C1342" s="31" t="s">
        <v>1196</v>
      </c>
      <c r="D1342" s="31" t="s">
        <v>93</v>
      </c>
      <c r="E1342" s="31" t="s">
        <v>2937</v>
      </c>
      <c r="F1342" s="31" t="s">
        <v>2938</v>
      </c>
      <c r="G1342" s="32">
        <v>436.09</v>
      </c>
      <c r="H1342" s="31" t="s">
        <v>94</v>
      </c>
      <c r="I1342" s="32">
        <v>21.02</v>
      </c>
      <c r="J1342" s="33">
        <v>20.746431969552798</v>
      </c>
      <c r="K1342" s="31" t="s">
        <v>94</v>
      </c>
      <c r="L1342" s="31" t="s">
        <v>95</v>
      </c>
    </row>
    <row r="1343" spans="1:12" x14ac:dyDescent="0.2">
      <c r="A1343" t="str">
        <f>VLOOKUP(B1343,StateFIPS!A$2:B$52,2)</f>
        <v>North Carolina</v>
      </c>
      <c r="B1343">
        <f t="shared" si="23"/>
        <v>37</v>
      </c>
      <c r="C1343" s="31" t="s">
        <v>1870</v>
      </c>
      <c r="D1343" s="31" t="s">
        <v>93</v>
      </c>
      <c r="E1343" s="31" t="s">
        <v>2937</v>
      </c>
      <c r="F1343" s="31" t="s">
        <v>2938</v>
      </c>
      <c r="G1343" s="32">
        <v>45072</v>
      </c>
      <c r="H1343" s="31" t="s">
        <v>94</v>
      </c>
      <c r="I1343" s="32">
        <v>2170</v>
      </c>
      <c r="J1343" s="33">
        <v>20.7705069124424</v>
      </c>
      <c r="K1343" s="31" t="s">
        <v>94</v>
      </c>
      <c r="L1343" s="31" t="s">
        <v>95</v>
      </c>
    </row>
    <row r="1344" spans="1:12" x14ac:dyDescent="0.2">
      <c r="A1344" t="str">
        <f>VLOOKUP(B1344,StateFIPS!A$2:B$52,2)</f>
        <v>Washington</v>
      </c>
      <c r="B1344">
        <f t="shared" si="23"/>
        <v>53</v>
      </c>
      <c r="C1344" s="31" t="s">
        <v>2431</v>
      </c>
      <c r="D1344" s="31" t="s">
        <v>93</v>
      </c>
      <c r="E1344" s="31" t="s">
        <v>2937</v>
      </c>
      <c r="F1344" s="31" t="s">
        <v>2938</v>
      </c>
      <c r="G1344" s="32">
        <v>2979</v>
      </c>
      <c r="H1344" s="31" t="s">
        <v>94</v>
      </c>
      <c r="I1344" s="32">
        <v>214</v>
      </c>
      <c r="J1344" s="33">
        <v>13.9205607476636</v>
      </c>
      <c r="K1344" s="31" t="s">
        <v>94</v>
      </c>
      <c r="L1344" s="31" t="s">
        <v>95</v>
      </c>
    </row>
    <row r="1345" spans="1:12" x14ac:dyDescent="0.2">
      <c r="A1345" t="str">
        <f>VLOOKUP(B1345,StateFIPS!A$2:B$52,2)</f>
        <v>Florida</v>
      </c>
      <c r="B1345">
        <f t="shared" si="23"/>
        <v>12</v>
      </c>
      <c r="C1345" s="31" t="s">
        <v>1947</v>
      </c>
      <c r="D1345" s="31" t="s">
        <v>93</v>
      </c>
      <c r="E1345" s="31" t="s">
        <v>2937</v>
      </c>
      <c r="F1345" s="31" t="s">
        <v>2938</v>
      </c>
      <c r="G1345" s="32">
        <v>4821</v>
      </c>
      <c r="H1345" s="31" t="s">
        <v>94</v>
      </c>
      <c r="I1345" s="32">
        <v>261</v>
      </c>
      <c r="J1345" s="33">
        <v>18.471264367816101</v>
      </c>
      <c r="K1345" s="31" t="s">
        <v>94</v>
      </c>
      <c r="L1345" s="31" t="s">
        <v>95</v>
      </c>
    </row>
    <row r="1346" spans="1:12" x14ac:dyDescent="0.2">
      <c r="A1346" t="str">
        <f>VLOOKUP(B1346,StateFIPS!A$2:B$52,2)</f>
        <v>Florida</v>
      </c>
      <c r="B1346">
        <f t="shared" si="23"/>
        <v>12</v>
      </c>
      <c r="C1346" s="31" t="s">
        <v>1958</v>
      </c>
      <c r="D1346" s="31" t="s">
        <v>93</v>
      </c>
      <c r="E1346" s="31" t="s">
        <v>2937</v>
      </c>
      <c r="F1346" s="31" t="s">
        <v>2938</v>
      </c>
      <c r="G1346" s="32">
        <v>3290</v>
      </c>
      <c r="H1346" s="31" t="s">
        <v>94</v>
      </c>
      <c r="I1346" s="32">
        <v>178</v>
      </c>
      <c r="J1346" s="33">
        <v>18.483146067415699</v>
      </c>
      <c r="K1346" s="31" t="s">
        <v>94</v>
      </c>
      <c r="L1346" s="31" t="s">
        <v>95</v>
      </c>
    </row>
    <row r="1347" spans="1:12" x14ac:dyDescent="0.2">
      <c r="A1347" t="str">
        <f>VLOOKUP(B1347,StateFIPS!A$2:B$52,2)</f>
        <v>Florida</v>
      </c>
      <c r="B1347">
        <f t="shared" ref="B1347:B1410" si="24">VALUE(LEFT(C1347,2))</f>
        <v>12</v>
      </c>
      <c r="C1347" s="31" t="s">
        <v>524</v>
      </c>
      <c r="D1347" s="31" t="s">
        <v>93</v>
      </c>
      <c r="E1347" s="31" t="s">
        <v>2937</v>
      </c>
      <c r="F1347" s="31" t="s">
        <v>2938</v>
      </c>
      <c r="G1347" s="32">
        <v>6161</v>
      </c>
      <c r="H1347" s="31" t="s">
        <v>94</v>
      </c>
      <c r="I1347" s="32">
        <v>334</v>
      </c>
      <c r="J1347" s="33">
        <v>18.446107784431099</v>
      </c>
      <c r="K1347" s="31" t="s">
        <v>94</v>
      </c>
      <c r="L1347" s="31" t="s">
        <v>95</v>
      </c>
    </row>
    <row r="1348" spans="1:12" x14ac:dyDescent="0.2">
      <c r="A1348" t="str">
        <f>VLOOKUP(B1348,StateFIPS!A$2:B$52,2)</f>
        <v>North Carolina</v>
      </c>
      <c r="B1348">
        <f t="shared" si="24"/>
        <v>37</v>
      </c>
      <c r="C1348" s="31" t="s">
        <v>1218</v>
      </c>
      <c r="D1348" s="31" t="s">
        <v>93</v>
      </c>
      <c r="E1348" s="31" t="s">
        <v>2937</v>
      </c>
      <c r="F1348" s="31" t="s">
        <v>2938</v>
      </c>
      <c r="G1348" s="32">
        <v>7116</v>
      </c>
      <c r="H1348" s="31" t="s">
        <v>94</v>
      </c>
      <c r="I1348" s="32">
        <v>342.31</v>
      </c>
      <c r="J1348" s="33">
        <v>20.7881744617452</v>
      </c>
      <c r="K1348" s="31" t="s">
        <v>94</v>
      </c>
      <c r="L1348" s="31" t="s">
        <v>95</v>
      </c>
    </row>
    <row r="1349" spans="1:12" x14ac:dyDescent="0.2">
      <c r="A1349" t="str">
        <f>VLOOKUP(B1349,StateFIPS!A$2:B$52,2)</f>
        <v>North Carolina</v>
      </c>
      <c r="B1349">
        <f t="shared" si="24"/>
        <v>37</v>
      </c>
      <c r="C1349" s="31" t="s">
        <v>1543</v>
      </c>
      <c r="D1349" s="31" t="s">
        <v>93</v>
      </c>
      <c r="E1349" s="31" t="s">
        <v>2937</v>
      </c>
      <c r="F1349" s="31" t="s">
        <v>2938</v>
      </c>
      <c r="G1349" s="32">
        <v>16146</v>
      </c>
      <c r="H1349" s="31" t="s">
        <v>94</v>
      </c>
      <c r="I1349" s="32">
        <v>776.71</v>
      </c>
      <c r="J1349" s="33">
        <v>20.787681374000599</v>
      </c>
      <c r="K1349" s="31" t="s">
        <v>94</v>
      </c>
      <c r="L1349" s="31" t="s">
        <v>95</v>
      </c>
    </row>
    <row r="1350" spans="1:12" x14ac:dyDescent="0.2">
      <c r="A1350" t="str">
        <f>VLOOKUP(B1350,StateFIPS!A$2:B$52,2)</f>
        <v>Florida</v>
      </c>
      <c r="B1350">
        <f t="shared" si="24"/>
        <v>12</v>
      </c>
      <c r="C1350" s="31" t="s">
        <v>523</v>
      </c>
      <c r="D1350" s="31" t="s">
        <v>93</v>
      </c>
      <c r="E1350" s="31" t="s">
        <v>2937</v>
      </c>
      <c r="F1350" s="31" t="s">
        <v>2938</v>
      </c>
      <c r="G1350" s="32">
        <v>1463</v>
      </c>
      <c r="H1350" s="31" t="s">
        <v>94</v>
      </c>
      <c r="I1350" s="32">
        <v>79</v>
      </c>
      <c r="J1350" s="33">
        <v>18.518987341772199</v>
      </c>
      <c r="K1350" s="31" t="s">
        <v>94</v>
      </c>
      <c r="L1350" s="31" t="s">
        <v>95</v>
      </c>
    </row>
    <row r="1351" spans="1:12" x14ac:dyDescent="0.2">
      <c r="A1351" t="str">
        <f>VLOOKUP(B1351,StateFIPS!A$2:B$52,2)</f>
        <v>Florida</v>
      </c>
      <c r="B1351">
        <f t="shared" si="24"/>
        <v>12</v>
      </c>
      <c r="C1351" s="31" t="s">
        <v>1941</v>
      </c>
      <c r="D1351" s="31" t="s">
        <v>93</v>
      </c>
      <c r="E1351" s="31" t="s">
        <v>2937</v>
      </c>
      <c r="F1351" s="31" t="s">
        <v>2938</v>
      </c>
      <c r="G1351" s="32">
        <v>7735</v>
      </c>
      <c r="H1351" s="31" t="s">
        <v>94</v>
      </c>
      <c r="I1351" s="32">
        <v>419</v>
      </c>
      <c r="J1351" s="33">
        <v>18.460620525059699</v>
      </c>
      <c r="K1351" s="31" t="s">
        <v>94</v>
      </c>
      <c r="L1351" s="31" t="s">
        <v>95</v>
      </c>
    </row>
    <row r="1352" spans="1:12" x14ac:dyDescent="0.2">
      <c r="A1352" t="str">
        <f>VLOOKUP(B1352,StateFIPS!A$2:B$52,2)</f>
        <v>North Carolina</v>
      </c>
      <c r="B1352">
        <f t="shared" si="24"/>
        <v>37</v>
      </c>
      <c r="C1352" s="31" t="s">
        <v>1217</v>
      </c>
      <c r="D1352" s="31" t="s">
        <v>93</v>
      </c>
      <c r="E1352" s="31" t="s">
        <v>2937</v>
      </c>
      <c r="F1352" s="31" t="s">
        <v>2938</v>
      </c>
      <c r="G1352" s="32">
        <v>51534</v>
      </c>
      <c r="H1352" s="31" t="s">
        <v>94</v>
      </c>
      <c r="I1352" s="32">
        <v>2480</v>
      </c>
      <c r="J1352" s="33">
        <v>20.779838709677399</v>
      </c>
      <c r="K1352" s="31" t="s">
        <v>94</v>
      </c>
      <c r="L1352" s="31" t="s">
        <v>95</v>
      </c>
    </row>
    <row r="1353" spans="1:12" x14ac:dyDescent="0.2">
      <c r="A1353" t="str">
        <f>VLOOKUP(B1353,StateFIPS!A$2:B$52,2)</f>
        <v>North Carolina</v>
      </c>
      <c r="B1353">
        <f t="shared" si="24"/>
        <v>37</v>
      </c>
      <c r="C1353" s="31" t="s">
        <v>1561</v>
      </c>
      <c r="D1353" s="31" t="s">
        <v>93</v>
      </c>
      <c r="E1353" s="31" t="s">
        <v>2937</v>
      </c>
      <c r="F1353" s="31" t="s">
        <v>2938</v>
      </c>
      <c r="G1353" s="32">
        <v>2251.44</v>
      </c>
      <c r="H1353" s="31" t="s">
        <v>94</v>
      </c>
      <c r="I1353" s="32">
        <v>109.1</v>
      </c>
      <c r="J1353" s="33">
        <v>20.6364802933089</v>
      </c>
      <c r="K1353" s="31" t="s">
        <v>94</v>
      </c>
      <c r="L1353" s="31" t="s">
        <v>95</v>
      </c>
    </row>
    <row r="1354" spans="1:12" x14ac:dyDescent="0.2">
      <c r="A1354" t="str">
        <f>VLOOKUP(B1354,StateFIPS!A$2:B$52,2)</f>
        <v>Florida</v>
      </c>
      <c r="B1354">
        <f t="shared" si="24"/>
        <v>12</v>
      </c>
      <c r="C1354" s="31" t="s">
        <v>557</v>
      </c>
      <c r="D1354" s="31" t="s">
        <v>93</v>
      </c>
      <c r="E1354" s="31" t="s">
        <v>2937</v>
      </c>
      <c r="F1354" s="31" t="s">
        <v>2938</v>
      </c>
      <c r="G1354" s="32">
        <v>18271</v>
      </c>
      <c r="H1354" s="31" t="s">
        <v>94</v>
      </c>
      <c r="I1354" s="32">
        <v>989</v>
      </c>
      <c r="J1354" s="33">
        <v>18.474216380182</v>
      </c>
      <c r="K1354" s="31" t="s">
        <v>94</v>
      </c>
      <c r="L1354" s="31" t="s">
        <v>95</v>
      </c>
    </row>
    <row r="1355" spans="1:12" x14ac:dyDescent="0.2">
      <c r="A1355" t="str">
        <f>VLOOKUP(B1355,StateFIPS!A$2:B$52,2)</f>
        <v>Connecticut</v>
      </c>
      <c r="B1355">
        <f t="shared" si="24"/>
        <v>9</v>
      </c>
      <c r="C1355" s="31" t="s">
        <v>551</v>
      </c>
      <c r="D1355" s="31" t="s">
        <v>93</v>
      </c>
      <c r="E1355" s="31" t="s">
        <v>2937</v>
      </c>
      <c r="F1355" s="31" t="s">
        <v>2938</v>
      </c>
      <c r="G1355" s="32">
        <v>3708</v>
      </c>
      <c r="H1355" s="31" t="s">
        <v>94</v>
      </c>
      <c r="I1355" s="32">
        <v>250</v>
      </c>
      <c r="J1355" s="33">
        <v>14.832000000000001</v>
      </c>
      <c r="K1355" s="31" t="s">
        <v>94</v>
      </c>
      <c r="L1355" s="31" t="s">
        <v>95</v>
      </c>
    </row>
    <row r="1356" spans="1:12" x14ac:dyDescent="0.2">
      <c r="A1356" t="str">
        <f>VLOOKUP(B1356,StateFIPS!A$2:B$52,2)</f>
        <v>Washington</v>
      </c>
      <c r="B1356">
        <f t="shared" si="24"/>
        <v>53</v>
      </c>
      <c r="C1356" s="31" t="s">
        <v>2636</v>
      </c>
      <c r="D1356" s="31" t="s">
        <v>93</v>
      </c>
      <c r="E1356" s="31" t="s">
        <v>2937</v>
      </c>
      <c r="F1356" s="31" t="s">
        <v>2938</v>
      </c>
      <c r="G1356" s="32">
        <v>2047</v>
      </c>
      <c r="H1356" s="31" t="s">
        <v>94</v>
      </c>
      <c r="I1356" s="32">
        <v>147.84</v>
      </c>
      <c r="J1356" s="33">
        <v>13.8460497835498</v>
      </c>
      <c r="K1356" s="31" t="s">
        <v>94</v>
      </c>
      <c r="L1356" s="31" t="s">
        <v>95</v>
      </c>
    </row>
    <row r="1357" spans="1:12" x14ac:dyDescent="0.2">
      <c r="A1357" t="str">
        <f>VLOOKUP(B1357,StateFIPS!A$2:B$52,2)</f>
        <v>North Dakota</v>
      </c>
      <c r="B1357">
        <f t="shared" si="24"/>
        <v>38</v>
      </c>
      <c r="C1357" s="31" t="s">
        <v>3143</v>
      </c>
      <c r="D1357" s="31" t="s">
        <v>93</v>
      </c>
      <c r="E1357" s="31" t="s">
        <v>2937</v>
      </c>
      <c r="F1357" s="31" t="s">
        <v>2938</v>
      </c>
      <c r="G1357" s="32">
        <v>26077</v>
      </c>
      <c r="H1357" s="31" t="s">
        <v>94</v>
      </c>
      <c r="I1357" s="32">
        <v>1872</v>
      </c>
      <c r="J1357" s="33">
        <v>13.9300213675214</v>
      </c>
      <c r="K1357" s="31" t="s">
        <v>94</v>
      </c>
      <c r="L1357" s="31" t="s">
        <v>95</v>
      </c>
    </row>
    <row r="1358" spans="1:12" x14ac:dyDescent="0.2">
      <c r="A1358" t="str">
        <f>VLOOKUP(B1358,StateFIPS!A$2:B$52,2)</f>
        <v>Virginia</v>
      </c>
      <c r="B1358">
        <f t="shared" si="24"/>
        <v>51</v>
      </c>
      <c r="C1358" s="31" t="s">
        <v>2619</v>
      </c>
      <c r="D1358" s="31" t="s">
        <v>93</v>
      </c>
      <c r="E1358" s="31" t="s">
        <v>2937</v>
      </c>
      <c r="F1358" s="31" t="s">
        <v>2938</v>
      </c>
      <c r="G1358" s="32">
        <v>3056</v>
      </c>
      <c r="H1358" s="31" t="s">
        <v>94</v>
      </c>
      <c r="I1358" s="32">
        <v>200.71</v>
      </c>
      <c r="J1358" s="33">
        <v>15.2259478850082</v>
      </c>
      <c r="K1358" s="31" t="s">
        <v>94</v>
      </c>
      <c r="L1358" s="31" t="s">
        <v>95</v>
      </c>
    </row>
    <row r="1359" spans="1:12" x14ac:dyDescent="0.2">
      <c r="A1359" t="str">
        <f>VLOOKUP(B1359,StateFIPS!A$2:B$52,2)</f>
        <v>Virginia</v>
      </c>
      <c r="B1359">
        <f t="shared" si="24"/>
        <v>51</v>
      </c>
      <c r="C1359" s="31" t="s">
        <v>3144</v>
      </c>
      <c r="D1359" s="31" t="s">
        <v>93</v>
      </c>
      <c r="E1359" s="31" t="s">
        <v>2937</v>
      </c>
      <c r="F1359" s="31" t="s">
        <v>2938</v>
      </c>
      <c r="G1359" s="32">
        <v>568.61</v>
      </c>
      <c r="H1359" s="31" t="s">
        <v>94</v>
      </c>
      <c r="I1359" s="32">
        <v>38.130000000000003</v>
      </c>
      <c r="J1359" s="33">
        <v>14.9124049305009</v>
      </c>
      <c r="K1359" s="31" t="s">
        <v>94</v>
      </c>
      <c r="L1359" s="31" t="s">
        <v>95</v>
      </c>
    </row>
    <row r="1360" spans="1:12" x14ac:dyDescent="0.2">
      <c r="A1360" t="str">
        <f>VLOOKUP(B1360,StateFIPS!A$2:B$52,2)</f>
        <v>North Dakota</v>
      </c>
      <c r="B1360">
        <f t="shared" si="24"/>
        <v>38</v>
      </c>
      <c r="C1360" s="31" t="s">
        <v>1386</v>
      </c>
      <c r="D1360" s="31" t="s">
        <v>93</v>
      </c>
      <c r="E1360" s="31" t="s">
        <v>2937</v>
      </c>
      <c r="F1360" s="31" t="s">
        <v>2938</v>
      </c>
      <c r="G1360" s="32">
        <v>21657</v>
      </c>
      <c r="H1360" s="31" t="s">
        <v>94</v>
      </c>
      <c r="I1360" s="32">
        <v>1554</v>
      </c>
      <c r="J1360" s="33">
        <v>13.936293436293401</v>
      </c>
      <c r="K1360" s="31" t="s">
        <v>94</v>
      </c>
      <c r="L1360" s="31" t="s">
        <v>95</v>
      </c>
    </row>
    <row r="1361" spans="1:12" x14ac:dyDescent="0.2">
      <c r="A1361" t="str">
        <f>VLOOKUP(B1361,StateFIPS!A$2:B$52,2)</f>
        <v>North Dakota</v>
      </c>
      <c r="B1361">
        <f t="shared" si="24"/>
        <v>38</v>
      </c>
      <c r="C1361" s="31" t="s">
        <v>3145</v>
      </c>
      <c r="D1361" s="31" t="s">
        <v>93</v>
      </c>
      <c r="E1361" s="31" t="s">
        <v>2937</v>
      </c>
      <c r="F1361" s="31" t="s">
        <v>2938</v>
      </c>
      <c r="G1361" s="32">
        <v>26077</v>
      </c>
      <c r="H1361" s="31" t="s">
        <v>94</v>
      </c>
      <c r="I1361" s="32">
        <v>1872</v>
      </c>
      <c r="J1361" s="33">
        <v>13.9300213675214</v>
      </c>
      <c r="K1361" s="31" t="s">
        <v>94</v>
      </c>
      <c r="L1361" s="31" t="s">
        <v>95</v>
      </c>
    </row>
    <row r="1362" spans="1:12" x14ac:dyDescent="0.2">
      <c r="A1362" t="str">
        <f>VLOOKUP(B1362,StateFIPS!A$2:B$52,2)</f>
        <v>North Dakota</v>
      </c>
      <c r="B1362">
        <f t="shared" si="24"/>
        <v>38</v>
      </c>
      <c r="C1362" s="31" t="s">
        <v>1385</v>
      </c>
      <c r="D1362" s="31" t="s">
        <v>93</v>
      </c>
      <c r="E1362" s="31" t="s">
        <v>2937</v>
      </c>
      <c r="F1362" s="31" t="s">
        <v>2938</v>
      </c>
      <c r="G1362" s="32">
        <v>26077</v>
      </c>
      <c r="H1362" s="31" t="s">
        <v>94</v>
      </c>
      <c r="I1362" s="32">
        <v>1872</v>
      </c>
      <c r="J1362" s="33">
        <v>13.9300213675214</v>
      </c>
      <c r="K1362" s="31" t="s">
        <v>94</v>
      </c>
      <c r="L1362" s="31" t="s">
        <v>95</v>
      </c>
    </row>
    <row r="1363" spans="1:12" x14ac:dyDescent="0.2">
      <c r="A1363" t="str">
        <f>VLOOKUP(B1363,StateFIPS!A$2:B$52,2)</f>
        <v>North Dakota</v>
      </c>
      <c r="B1363">
        <f t="shared" si="24"/>
        <v>38</v>
      </c>
      <c r="C1363" s="31" t="s">
        <v>1384</v>
      </c>
      <c r="D1363" s="31" t="s">
        <v>93</v>
      </c>
      <c r="E1363" s="31" t="s">
        <v>2937</v>
      </c>
      <c r="F1363" s="31" t="s">
        <v>2938</v>
      </c>
      <c r="G1363" s="32">
        <v>4171</v>
      </c>
      <c r="H1363" s="31" t="s">
        <v>94</v>
      </c>
      <c r="I1363" s="32">
        <v>299</v>
      </c>
      <c r="J1363" s="33">
        <v>13.949832775919701</v>
      </c>
      <c r="K1363" s="31" t="s">
        <v>94</v>
      </c>
      <c r="L1363" s="31" t="s">
        <v>95</v>
      </c>
    </row>
    <row r="1364" spans="1:12" x14ac:dyDescent="0.2">
      <c r="A1364" t="str">
        <f>VLOOKUP(B1364,StateFIPS!A$2:B$52,2)</f>
        <v>Virginia</v>
      </c>
      <c r="B1364">
        <f t="shared" si="24"/>
        <v>51</v>
      </c>
      <c r="C1364" s="31" t="s">
        <v>1000</v>
      </c>
      <c r="D1364" s="31" t="s">
        <v>93</v>
      </c>
      <c r="E1364" s="31" t="s">
        <v>2937</v>
      </c>
      <c r="F1364" s="31" t="s">
        <v>2938</v>
      </c>
      <c r="G1364" s="32">
        <v>151.16</v>
      </c>
      <c r="H1364" s="31" t="s">
        <v>94</v>
      </c>
      <c r="I1364" s="32">
        <v>10.039999999999999</v>
      </c>
      <c r="J1364" s="33">
        <v>15.0557768924303</v>
      </c>
      <c r="K1364" s="31" t="s">
        <v>94</v>
      </c>
      <c r="L1364" s="31" t="s">
        <v>95</v>
      </c>
    </row>
    <row r="1365" spans="1:12" x14ac:dyDescent="0.2">
      <c r="A1365" t="str">
        <f>VLOOKUP(B1365,StateFIPS!A$2:B$52,2)</f>
        <v>Virginia</v>
      </c>
      <c r="B1365">
        <f t="shared" si="24"/>
        <v>51</v>
      </c>
      <c r="C1365" s="31" t="s">
        <v>2634</v>
      </c>
      <c r="D1365" s="31" t="s">
        <v>93</v>
      </c>
      <c r="E1365" s="31" t="s">
        <v>2937</v>
      </c>
      <c r="F1365" s="31" t="s">
        <v>2938</v>
      </c>
      <c r="G1365" s="32">
        <v>7555</v>
      </c>
      <c r="H1365" s="31" t="s">
        <v>94</v>
      </c>
      <c r="I1365" s="32">
        <v>498</v>
      </c>
      <c r="J1365" s="33">
        <v>15.1706827309237</v>
      </c>
      <c r="K1365" s="31" t="s">
        <v>94</v>
      </c>
      <c r="L1365" s="31" t="s">
        <v>95</v>
      </c>
    </row>
    <row r="1366" spans="1:12" x14ac:dyDescent="0.2">
      <c r="A1366" t="str">
        <f>VLOOKUP(B1366,StateFIPS!A$2:B$52,2)</f>
        <v>Washington</v>
      </c>
      <c r="B1366">
        <f t="shared" si="24"/>
        <v>53</v>
      </c>
      <c r="C1366" s="31" t="s">
        <v>2621</v>
      </c>
      <c r="D1366" s="31" t="s">
        <v>93</v>
      </c>
      <c r="E1366" s="31" t="s">
        <v>2937</v>
      </c>
      <c r="F1366" s="31" t="s">
        <v>2938</v>
      </c>
      <c r="G1366" s="32">
        <v>5094</v>
      </c>
      <c r="H1366" s="31" t="s">
        <v>94</v>
      </c>
      <c r="I1366" s="32">
        <v>367</v>
      </c>
      <c r="J1366" s="33">
        <v>13.880108991825599</v>
      </c>
      <c r="K1366" s="31" t="s">
        <v>94</v>
      </c>
      <c r="L1366" s="31" t="s">
        <v>95</v>
      </c>
    </row>
    <row r="1367" spans="1:12" x14ac:dyDescent="0.2">
      <c r="A1367" t="str">
        <f>VLOOKUP(B1367,StateFIPS!A$2:B$52,2)</f>
        <v>North Carolina</v>
      </c>
      <c r="B1367">
        <f t="shared" si="24"/>
        <v>37</v>
      </c>
      <c r="C1367" s="31" t="s">
        <v>1194</v>
      </c>
      <c r="D1367" s="31" t="s">
        <v>93</v>
      </c>
      <c r="E1367" s="31" t="s">
        <v>2937</v>
      </c>
      <c r="F1367" s="31" t="s">
        <v>2938</v>
      </c>
      <c r="G1367" s="32">
        <v>1814.36</v>
      </c>
      <c r="H1367" s="31" t="s">
        <v>94</v>
      </c>
      <c r="I1367" s="32">
        <v>87.08</v>
      </c>
      <c r="J1367" s="33">
        <v>20.835553514010101</v>
      </c>
      <c r="K1367" s="31" t="s">
        <v>94</v>
      </c>
      <c r="L1367" s="31" t="s">
        <v>95</v>
      </c>
    </row>
    <row r="1368" spans="1:12" x14ac:dyDescent="0.2">
      <c r="A1368" t="str">
        <f>VLOOKUP(B1368,StateFIPS!A$2:B$52,2)</f>
        <v>North Dakota</v>
      </c>
      <c r="B1368">
        <f t="shared" si="24"/>
        <v>38</v>
      </c>
      <c r="C1368" s="31" t="s">
        <v>1412</v>
      </c>
      <c r="D1368" s="31" t="s">
        <v>93</v>
      </c>
      <c r="E1368" s="31" t="s">
        <v>2937</v>
      </c>
      <c r="F1368" s="31" t="s">
        <v>2938</v>
      </c>
      <c r="G1368" s="32">
        <v>6469</v>
      </c>
      <c r="H1368" s="31" t="s">
        <v>94</v>
      </c>
      <c r="I1368" s="32">
        <v>464</v>
      </c>
      <c r="J1368" s="33">
        <v>13.9418103448276</v>
      </c>
      <c r="K1368" s="31" t="s">
        <v>94</v>
      </c>
      <c r="L1368" s="31" t="s">
        <v>95</v>
      </c>
    </row>
    <row r="1369" spans="1:12" x14ac:dyDescent="0.2">
      <c r="A1369" t="str">
        <f>VLOOKUP(B1369,StateFIPS!A$2:B$52,2)</f>
        <v>Florida</v>
      </c>
      <c r="B1369">
        <f t="shared" si="24"/>
        <v>12</v>
      </c>
      <c r="C1369" s="31" t="s">
        <v>1937</v>
      </c>
      <c r="D1369" s="31" t="s">
        <v>93</v>
      </c>
      <c r="E1369" s="31" t="s">
        <v>2937</v>
      </c>
      <c r="F1369" s="31" t="s">
        <v>2938</v>
      </c>
      <c r="G1369" s="32">
        <v>10439</v>
      </c>
      <c r="H1369" s="31" t="s">
        <v>94</v>
      </c>
      <c r="I1369" s="32">
        <v>565</v>
      </c>
      <c r="J1369" s="33">
        <v>18.476106194690299</v>
      </c>
      <c r="K1369" s="31" t="s">
        <v>94</v>
      </c>
      <c r="L1369" s="31" t="s">
        <v>95</v>
      </c>
    </row>
    <row r="1370" spans="1:12" x14ac:dyDescent="0.2">
      <c r="A1370" t="str">
        <f>VLOOKUP(B1370,StateFIPS!A$2:B$52,2)</f>
        <v>North Dakota</v>
      </c>
      <c r="B1370">
        <f t="shared" si="24"/>
        <v>38</v>
      </c>
      <c r="C1370" s="31" t="s">
        <v>1390</v>
      </c>
      <c r="D1370" s="31" t="s">
        <v>93</v>
      </c>
      <c r="E1370" s="31" t="s">
        <v>2937</v>
      </c>
      <c r="F1370" s="31" t="s">
        <v>2938</v>
      </c>
      <c r="G1370" s="32">
        <v>11722</v>
      </c>
      <c r="H1370" s="31" t="s">
        <v>94</v>
      </c>
      <c r="I1370" s="32">
        <v>841</v>
      </c>
      <c r="J1370" s="33">
        <v>13.9381688466112</v>
      </c>
      <c r="K1370" s="31" t="s">
        <v>94</v>
      </c>
      <c r="L1370" s="31" t="s">
        <v>95</v>
      </c>
    </row>
    <row r="1371" spans="1:12" x14ac:dyDescent="0.2">
      <c r="A1371" t="str">
        <f>VLOOKUP(B1371,StateFIPS!A$2:B$52,2)</f>
        <v>North Dakota</v>
      </c>
      <c r="B1371">
        <f t="shared" si="24"/>
        <v>38</v>
      </c>
      <c r="C1371" s="31" t="s">
        <v>1391</v>
      </c>
      <c r="D1371" s="31" t="s">
        <v>93</v>
      </c>
      <c r="E1371" s="31" t="s">
        <v>2937</v>
      </c>
      <c r="F1371" s="31" t="s">
        <v>2938</v>
      </c>
      <c r="G1371" s="32">
        <v>10580</v>
      </c>
      <c r="H1371" s="31" t="s">
        <v>94</v>
      </c>
      <c r="I1371" s="32">
        <v>760</v>
      </c>
      <c r="J1371" s="33">
        <v>13.921052631578901</v>
      </c>
      <c r="K1371" s="31" t="s">
        <v>94</v>
      </c>
      <c r="L1371" s="31" t="s">
        <v>95</v>
      </c>
    </row>
    <row r="1372" spans="1:12" x14ac:dyDescent="0.2">
      <c r="A1372" t="str">
        <f>VLOOKUP(B1372,StateFIPS!A$2:B$52,2)</f>
        <v>Washington</v>
      </c>
      <c r="B1372">
        <f t="shared" si="24"/>
        <v>53</v>
      </c>
      <c r="C1372" s="31" t="s">
        <v>992</v>
      </c>
      <c r="D1372" s="31" t="s">
        <v>93</v>
      </c>
      <c r="E1372" s="31" t="s">
        <v>2937</v>
      </c>
      <c r="F1372" s="31" t="s">
        <v>2938</v>
      </c>
      <c r="G1372" s="32">
        <v>5094</v>
      </c>
      <c r="H1372" s="31" t="s">
        <v>94</v>
      </c>
      <c r="I1372" s="32">
        <v>367</v>
      </c>
      <c r="J1372" s="33">
        <v>13.880108991825599</v>
      </c>
      <c r="K1372" s="31" t="s">
        <v>94</v>
      </c>
      <c r="L1372" s="31" t="s">
        <v>95</v>
      </c>
    </row>
    <row r="1373" spans="1:12" x14ac:dyDescent="0.2">
      <c r="A1373" t="str">
        <f>VLOOKUP(B1373,StateFIPS!A$2:B$52,2)</f>
        <v>North Carolina</v>
      </c>
      <c r="B1373">
        <f t="shared" si="24"/>
        <v>37</v>
      </c>
      <c r="C1373" s="31" t="s">
        <v>1443</v>
      </c>
      <c r="D1373" s="31" t="s">
        <v>93</v>
      </c>
      <c r="E1373" s="31" t="s">
        <v>2937</v>
      </c>
      <c r="F1373" s="31" t="s">
        <v>2938</v>
      </c>
      <c r="G1373" s="32">
        <v>4476.88</v>
      </c>
      <c r="H1373" s="31" t="s">
        <v>94</v>
      </c>
      <c r="I1373" s="32">
        <v>215.2</v>
      </c>
      <c r="J1373" s="33">
        <v>20.8033457249071</v>
      </c>
      <c r="K1373" s="31" t="s">
        <v>94</v>
      </c>
      <c r="L1373" s="31" t="s">
        <v>95</v>
      </c>
    </row>
    <row r="1374" spans="1:12" x14ac:dyDescent="0.2">
      <c r="A1374" t="str">
        <f>VLOOKUP(B1374,StateFIPS!A$2:B$52,2)</f>
        <v>North Carolina</v>
      </c>
      <c r="B1374">
        <f t="shared" si="24"/>
        <v>37</v>
      </c>
      <c r="C1374" s="31" t="s">
        <v>1814</v>
      </c>
      <c r="D1374" s="31" t="s">
        <v>93</v>
      </c>
      <c r="E1374" s="31" t="s">
        <v>2937</v>
      </c>
      <c r="F1374" s="31" t="s">
        <v>2938</v>
      </c>
      <c r="G1374" s="32">
        <v>2420.4699999999998</v>
      </c>
      <c r="H1374" s="31" t="s">
        <v>94</v>
      </c>
      <c r="I1374" s="32">
        <v>117.11</v>
      </c>
      <c r="J1374" s="33">
        <v>20.668345999487698</v>
      </c>
      <c r="K1374" s="31" t="s">
        <v>94</v>
      </c>
      <c r="L1374" s="31" t="s">
        <v>95</v>
      </c>
    </row>
    <row r="1375" spans="1:12" x14ac:dyDescent="0.2">
      <c r="A1375" t="str">
        <f>VLOOKUP(B1375,StateFIPS!A$2:B$52,2)</f>
        <v>North Carolina</v>
      </c>
      <c r="B1375">
        <f t="shared" si="24"/>
        <v>37</v>
      </c>
      <c r="C1375" s="31" t="s">
        <v>1419</v>
      </c>
      <c r="D1375" s="31" t="s">
        <v>93</v>
      </c>
      <c r="E1375" s="31" t="s">
        <v>2937</v>
      </c>
      <c r="F1375" s="31" t="s">
        <v>2938</v>
      </c>
      <c r="G1375" s="32">
        <v>388.08</v>
      </c>
      <c r="H1375" s="31" t="s">
        <v>94</v>
      </c>
      <c r="I1375" s="32">
        <v>19.02</v>
      </c>
      <c r="J1375" s="33">
        <v>20.403785488958999</v>
      </c>
      <c r="K1375" s="31" t="s">
        <v>94</v>
      </c>
      <c r="L1375" s="31" t="s">
        <v>95</v>
      </c>
    </row>
    <row r="1376" spans="1:12" x14ac:dyDescent="0.2">
      <c r="A1376" t="str">
        <f>VLOOKUP(B1376,StateFIPS!A$2:B$52,2)</f>
        <v>North Carolina</v>
      </c>
      <c r="B1376">
        <f t="shared" si="24"/>
        <v>37</v>
      </c>
      <c r="C1376" s="31" t="s">
        <v>1416</v>
      </c>
      <c r="D1376" s="31" t="s">
        <v>93</v>
      </c>
      <c r="E1376" s="31" t="s">
        <v>2937</v>
      </c>
      <c r="F1376" s="31" t="s">
        <v>2938</v>
      </c>
      <c r="G1376" s="32">
        <v>17332</v>
      </c>
      <c r="H1376" s="31" t="s">
        <v>94</v>
      </c>
      <c r="I1376" s="32">
        <v>833.77</v>
      </c>
      <c r="J1376" s="33">
        <v>20.787507346150601</v>
      </c>
      <c r="K1376" s="31" t="s">
        <v>94</v>
      </c>
      <c r="L1376" s="31" t="s">
        <v>95</v>
      </c>
    </row>
    <row r="1377" spans="1:12" x14ac:dyDescent="0.2">
      <c r="A1377" t="str">
        <f>VLOOKUP(B1377,StateFIPS!A$2:B$52,2)</f>
        <v>North Carolina</v>
      </c>
      <c r="B1377">
        <f t="shared" si="24"/>
        <v>37</v>
      </c>
      <c r="C1377" s="31" t="s">
        <v>1413</v>
      </c>
      <c r="D1377" s="31" t="s">
        <v>93</v>
      </c>
      <c r="E1377" s="31" t="s">
        <v>2937</v>
      </c>
      <c r="F1377" s="31" t="s">
        <v>2938</v>
      </c>
      <c r="G1377" s="32">
        <v>1598.31</v>
      </c>
      <c r="H1377" s="31" t="s">
        <v>94</v>
      </c>
      <c r="I1377" s="32">
        <v>77.069999999999993</v>
      </c>
      <c r="J1377" s="33">
        <v>20.738419618528599</v>
      </c>
      <c r="K1377" s="31" t="s">
        <v>94</v>
      </c>
      <c r="L1377" s="31" t="s">
        <v>95</v>
      </c>
    </row>
    <row r="1378" spans="1:12" x14ac:dyDescent="0.2">
      <c r="A1378" t="str">
        <f>VLOOKUP(B1378,StateFIPS!A$2:B$52,2)</f>
        <v>Washington</v>
      </c>
      <c r="B1378">
        <f t="shared" si="24"/>
        <v>53</v>
      </c>
      <c r="C1378" s="31" t="s">
        <v>2622</v>
      </c>
      <c r="D1378" s="31" t="s">
        <v>93</v>
      </c>
      <c r="E1378" s="31" t="s">
        <v>2937</v>
      </c>
      <c r="F1378" s="31" t="s">
        <v>2938</v>
      </c>
      <c r="G1378" s="32">
        <v>358.68</v>
      </c>
      <c r="H1378" s="31" t="s">
        <v>94</v>
      </c>
      <c r="I1378" s="32">
        <v>26.15</v>
      </c>
      <c r="J1378" s="33">
        <v>13.7162523900574</v>
      </c>
      <c r="K1378" s="31" t="s">
        <v>94</v>
      </c>
      <c r="L1378" s="31" t="s">
        <v>95</v>
      </c>
    </row>
    <row r="1379" spans="1:12" x14ac:dyDescent="0.2">
      <c r="A1379" t="str">
        <f>VLOOKUP(B1379,StateFIPS!A$2:B$52,2)</f>
        <v>Florida</v>
      </c>
      <c r="B1379">
        <f t="shared" si="24"/>
        <v>12</v>
      </c>
      <c r="C1379" s="31" t="s">
        <v>1951</v>
      </c>
      <c r="D1379" s="31" t="s">
        <v>93</v>
      </c>
      <c r="E1379" s="31" t="s">
        <v>2937</v>
      </c>
      <c r="F1379" s="31" t="s">
        <v>2938</v>
      </c>
      <c r="G1379" s="32">
        <v>29240</v>
      </c>
      <c r="H1379" s="31" t="s">
        <v>94</v>
      </c>
      <c r="I1379" s="32">
        <v>1583</v>
      </c>
      <c r="J1379" s="33">
        <v>18.4712571067593</v>
      </c>
      <c r="K1379" s="31" t="s">
        <v>94</v>
      </c>
      <c r="L1379" s="31" t="s">
        <v>95</v>
      </c>
    </row>
    <row r="1380" spans="1:12" x14ac:dyDescent="0.2">
      <c r="A1380" t="str">
        <f>VLOOKUP(B1380,StateFIPS!A$2:B$52,2)</f>
        <v>Washington</v>
      </c>
      <c r="B1380">
        <f t="shared" si="24"/>
        <v>53</v>
      </c>
      <c r="C1380" s="31" t="s">
        <v>3146</v>
      </c>
      <c r="D1380" s="31" t="s">
        <v>93</v>
      </c>
      <c r="E1380" s="31" t="s">
        <v>2937</v>
      </c>
      <c r="F1380" s="31" t="s">
        <v>2938</v>
      </c>
      <c r="G1380" s="32">
        <v>5094</v>
      </c>
      <c r="H1380" s="31" t="s">
        <v>94</v>
      </c>
      <c r="I1380" s="32">
        <v>367</v>
      </c>
      <c r="J1380" s="33">
        <v>13.880108991825599</v>
      </c>
      <c r="K1380" s="31" t="s">
        <v>94</v>
      </c>
      <c r="L1380" s="31" t="s">
        <v>95</v>
      </c>
    </row>
    <row r="1381" spans="1:12" x14ac:dyDescent="0.2">
      <c r="A1381" t="str">
        <f>VLOOKUP(B1381,StateFIPS!A$2:B$52,2)</f>
        <v>Washington</v>
      </c>
      <c r="B1381">
        <f t="shared" si="24"/>
        <v>53</v>
      </c>
      <c r="C1381" s="31" t="s">
        <v>1006</v>
      </c>
      <c r="D1381" s="31" t="s">
        <v>93</v>
      </c>
      <c r="E1381" s="31" t="s">
        <v>2937</v>
      </c>
      <c r="F1381" s="31" t="s">
        <v>2938</v>
      </c>
      <c r="G1381" s="32">
        <v>542</v>
      </c>
      <c r="H1381" s="31" t="s">
        <v>94</v>
      </c>
      <c r="I1381" s="32">
        <v>39.22</v>
      </c>
      <c r="J1381" s="33">
        <v>13.8194798572157</v>
      </c>
      <c r="K1381" s="31" t="s">
        <v>94</v>
      </c>
      <c r="L1381" s="31" t="s">
        <v>95</v>
      </c>
    </row>
    <row r="1382" spans="1:12" x14ac:dyDescent="0.2">
      <c r="A1382" t="str">
        <f>VLOOKUP(B1382,StateFIPS!A$2:B$52,2)</f>
        <v>Florida</v>
      </c>
      <c r="B1382">
        <f t="shared" si="24"/>
        <v>12</v>
      </c>
      <c r="C1382" s="31" t="s">
        <v>1940</v>
      </c>
      <c r="D1382" s="31" t="s">
        <v>93</v>
      </c>
      <c r="E1382" s="31" t="s">
        <v>2937</v>
      </c>
      <c r="F1382" s="31" t="s">
        <v>2938</v>
      </c>
      <c r="G1382" s="32">
        <v>44250</v>
      </c>
      <c r="H1382" s="31" t="s">
        <v>94</v>
      </c>
      <c r="I1382" s="32">
        <v>2396</v>
      </c>
      <c r="J1382" s="33">
        <v>18.468280467445702</v>
      </c>
      <c r="K1382" s="31" t="s">
        <v>94</v>
      </c>
      <c r="L1382" s="31" t="s">
        <v>95</v>
      </c>
    </row>
    <row r="1383" spans="1:12" x14ac:dyDescent="0.2">
      <c r="A1383" t="str">
        <f>VLOOKUP(B1383,StateFIPS!A$2:B$52,2)</f>
        <v>New York</v>
      </c>
      <c r="B1383">
        <f t="shared" si="24"/>
        <v>36</v>
      </c>
      <c r="C1383" s="31" t="s">
        <v>1207</v>
      </c>
      <c r="D1383" s="31" t="s">
        <v>93</v>
      </c>
      <c r="E1383" s="31" t="s">
        <v>2937</v>
      </c>
      <c r="F1383" s="31" t="s">
        <v>2938</v>
      </c>
      <c r="G1383" s="32">
        <v>8428</v>
      </c>
      <c r="H1383" s="31" t="s">
        <v>94</v>
      </c>
      <c r="I1383" s="32">
        <v>611</v>
      </c>
      <c r="J1383" s="33">
        <v>13.7937806873977</v>
      </c>
      <c r="K1383" s="31" t="s">
        <v>94</v>
      </c>
      <c r="L1383" s="31" t="s">
        <v>95</v>
      </c>
    </row>
    <row r="1384" spans="1:12" x14ac:dyDescent="0.2">
      <c r="A1384" t="str">
        <f>VLOOKUP(B1384,StateFIPS!A$2:B$52,2)</f>
        <v>New York</v>
      </c>
      <c r="B1384">
        <f t="shared" si="24"/>
        <v>36</v>
      </c>
      <c r="C1384" s="31" t="s">
        <v>2169</v>
      </c>
      <c r="D1384" s="31" t="s">
        <v>93</v>
      </c>
      <c r="E1384" s="31" t="s">
        <v>2937</v>
      </c>
      <c r="F1384" s="31" t="s">
        <v>2938</v>
      </c>
      <c r="G1384" s="32">
        <v>9616</v>
      </c>
      <c r="H1384" s="31" t="s">
        <v>94</v>
      </c>
      <c r="I1384" s="32">
        <v>696</v>
      </c>
      <c r="J1384" s="33">
        <v>13.816091954022999</v>
      </c>
      <c r="K1384" s="31" t="s">
        <v>94</v>
      </c>
      <c r="L1384" s="31" t="s">
        <v>95</v>
      </c>
    </row>
    <row r="1385" spans="1:12" x14ac:dyDescent="0.2">
      <c r="A1385" t="str">
        <f>VLOOKUP(B1385,StateFIPS!A$2:B$52,2)</f>
        <v>New York</v>
      </c>
      <c r="B1385">
        <f t="shared" si="24"/>
        <v>36</v>
      </c>
      <c r="C1385" s="31" t="s">
        <v>2251</v>
      </c>
      <c r="D1385" s="31" t="s">
        <v>93</v>
      </c>
      <c r="E1385" s="31" t="s">
        <v>2937</v>
      </c>
      <c r="F1385" s="31" t="s">
        <v>2938</v>
      </c>
      <c r="G1385" s="32">
        <v>4096</v>
      </c>
      <c r="H1385" s="31" t="s">
        <v>94</v>
      </c>
      <c r="I1385" s="32">
        <v>296</v>
      </c>
      <c r="J1385" s="33">
        <v>13.8378378378378</v>
      </c>
      <c r="K1385" s="31" t="s">
        <v>94</v>
      </c>
      <c r="L1385" s="31" t="s">
        <v>95</v>
      </c>
    </row>
    <row r="1386" spans="1:12" x14ac:dyDescent="0.2">
      <c r="A1386" t="str">
        <f>VLOOKUP(B1386,StateFIPS!A$2:B$52,2)</f>
        <v>New York</v>
      </c>
      <c r="B1386">
        <f t="shared" si="24"/>
        <v>36</v>
      </c>
      <c r="C1386" s="31" t="s">
        <v>1206</v>
      </c>
      <c r="D1386" s="31" t="s">
        <v>93</v>
      </c>
      <c r="E1386" s="31" t="s">
        <v>2937</v>
      </c>
      <c r="F1386" s="31" t="s">
        <v>2938</v>
      </c>
      <c r="G1386" s="32">
        <v>9616</v>
      </c>
      <c r="H1386" s="31" t="s">
        <v>94</v>
      </c>
      <c r="I1386" s="32">
        <v>696</v>
      </c>
      <c r="J1386" s="33">
        <v>13.816091954022999</v>
      </c>
      <c r="K1386" s="31" t="s">
        <v>94</v>
      </c>
      <c r="L1386" s="31" t="s">
        <v>95</v>
      </c>
    </row>
    <row r="1387" spans="1:12" x14ac:dyDescent="0.2">
      <c r="A1387" t="str">
        <f>VLOOKUP(B1387,StateFIPS!A$2:B$52,2)</f>
        <v>Washington</v>
      </c>
      <c r="B1387">
        <f t="shared" si="24"/>
        <v>53</v>
      </c>
      <c r="C1387" s="31" t="s">
        <v>2379</v>
      </c>
      <c r="D1387" s="31" t="s">
        <v>93</v>
      </c>
      <c r="E1387" s="31" t="s">
        <v>2937</v>
      </c>
      <c r="F1387" s="31" t="s">
        <v>2938</v>
      </c>
      <c r="G1387" s="32">
        <v>890</v>
      </c>
      <c r="H1387" s="31" t="s">
        <v>94</v>
      </c>
      <c r="I1387" s="32">
        <v>64.37</v>
      </c>
      <c r="J1387" s="33">
        <v>13.8263166071151</v>
      </c>
      <c r="K1387" s="31" t="s">
        <v>94</v>
      </c>
      <c r="L1387" s="31" t="s">
        <v>95</v>
      </c>
    </row>
    <row r="1388" spans="1:12" x14ac:dyDescent="0.2">
      <c r="A1388" t="str">
        <f>VLOOKUP(B1388,StateFIPS!A$2:B$52,2)</f>
        <v>New York</v>
      </c>
      <c r="B1388">
        <f t="shared" si="24"/>
        <v>36</v>
      </c>
      <c r="C1388" s="31" t="s">
        <v>2004</v>
      </c>
      <c r="D1388" s="31" t="s">
        <v>93</v>
      </c>
      <c r="E1388" s="31" t="s">
        <v>2937</v>
      </c>
      <c r="F1388" s="31" t="s">
        <v>2938</v>
      </c>
      <c r="G1388" s="32">
        <v>5886</v>
      </c>
      <c r="H1388" s="31" t="s">
        <v>94</v>
      </c>
      <c r="I1388" s="32">
        <v>427</v>
      </c>
      <c r="J1388" s="33">
        <v>13.784543325526901</v>
      </c>
      <c r="K1388" s="31" t="s">
        <v>94</v>
      </c>
      <c r="L1388" s="31" t="s">
        <v>95</v>
      </c>
    </row>
    <row r="1389" spans="1:12" x14ac:dyDescent="0.2">
      <c r="A1389" t="str">
        <f>VLOOKUP(B1389,StateFIPS!A$2:B$52,2)</f>
        <v>New York</v>
      </c>
      <c r="B1389">
        <f t="shared" si="24"/>
        <v>36</v>
      </c>
      <c r="C1389" s="31" t="s">
        <v>1988</v>
      </c>
      <c r="D1389" s="31" t="s">
        <v>93</v>
      </c>
      <c r="E1389" s="31" t="s">
        <v>2937</v>
      </c>
      <c r="F1389" s="31" t="s">
        <v>2938</v>
      </c>
      <c r="G1389" s="32">
        <v>25047</v>
      </c>
      <c r="H1389" s="31" t="s">
        <v>94</v>
      </c>
      <c r="I1389" s="32">
        <v>1814</v>
      </c>
      <c r="J1389" s="33">
        <v>13.8076074972437</v>
      </c>
      <c r="K1389" s="31" t="s">
        <v>94</v>
      </c>
      <c r="L1389" s="31" t="s">
        <v>95</v>
      </c>
    </row>
    <row r="1390" spans="1:12" x14ac:dyDescent="0.2">
      <c r="A1390" t="str">
        <f>VLOOKUP(B1390,StateFIPS!A$2:B$52,2)</f>
        <v>Washington</v>
      </c>
      <c r="B1390">
        <f t="shared" si="24"/>
        <v>53</v>
      </c>
      <c r="C1390" s="31" t="s">
        <v>2383</v>
      </c>
      <c r="D1390" s="31" t="s">
        <v>93</v>
      </c>
      <c r="E1390" s="31" t="s">
        <v>2937</v>
      </c>
      <c r="F1390" s="31" t="s">
        <v>2938</v>
      </c>
      <c r="G1390" s="32">
        <v>5248</v>
      </c>
      <c r="H1390" s="31" t="s">
        <v>94</v>
      </c>
      <c r="I1390" s="32">
        <v>378</v>
      </c>
      <c r="J1390" s="33">
        <v>13.883597883597901</v>
      </c>
      <c r="K1390" s="31" t="s">
        <v>94</v>
      </c>
      <c r="L1390" s="31" t="s">
        <v>95</v>
      </c>
    </row>
    <row r="1391" spans="1:12" x14ac:dyDescent="0.2">
      <c r="A1391" t="str">
        <f>VLOOKUP(B1391,StateFIPS!A$2:B$52,2)</f>
        <v>Florida</v>
      </c>
      <c r="B1391">
        <f t="shared" si="24"/>
        <v>12</v>
      </c>
      <c r="C1391" s="31" t="s">
        <v>3147</v>
      </c>
      <c r="D1391" s="31" t="s">
        <v>93</v>
      </c>
      <c r="E1391" s="31" t="s">
        <v>2937</v>
      </c>
      <c r="F1391" s="31" t="s">
        <v>2938</v>
      </c>
      <c r="G1391" s="32">
        <v>1463</v>
      </c>
      <c r="H1391" s="31" t="s">
        <v>94</v>
      </c>
      <c r="I1391" s="32">
        <v>79</v>
      </c>
      <c r="J1391" s="33">
        <v>18.518987341772199</v>
      </c>
      <c r="K1391" s="31" t="s">
        <v>94</v>
      </c>
      <c r="L1391" s="31" t="s">
        <v>95</v>
      </c>
    </row>
    <row r="1392" spans="1:12" x14ac:dyDescent="0.2">
      <c r="A1392" t="str">
        <f>VLOOKUP(B1392,StateFIPS!A$2:B$52,2)</f>
        <v>Washington</v>
      </c>
      <c r="B1392">
        <f t="shared" si="24"/>
        <v>53</v>
      </c>
      <c r="C1392" s="31" t="s">
        <v>2336</v>
      </c>
      <c r="D1392" s="31" t="s">
        <v>93</v>
      </c>
      <c r="E1392" s="31" t="s">
        <v>2937</v>
      </c>
      <c r="F1392" s="31" t="s">
        <v>2938</v>
      </c>
      <c r="G1392" s="32">
        <v>1758</v>
      </c>
      <c r="H1392" s="31" t="s">
        <v>94</v>
      </c>
      <c r="I1392" s="32">
        <v>126.73</v>
      </c>
      <c r="J1392" s="33">
        <v>13.8720113627397</v>
      </c>
      <c r="K1392" s="31" t="s">
        <v>94</v>
      </c>
      <c r="L1392" s="31" t="s">
        <v>95</v>
      </c>
    </row>
    <row r="1393" spans="1:12" x14ac:dyDescent="0.2">
      <c r="A1393" t="str">
        <f>VLOOKUP(B1393,StateFIPS!A$2:B$52,2)</f>
        <v>New York</v>
      </c>
      <c r="B1393">
        <f t="shared" si="24"/>
        <v>36</v>
      </c>
      <c r="C1393" s="31" t="s">
        <v>2758</v>
      </c>
      <c r="D1393" s="31" t="s">
        <v>93</v>
      </c>
      <c r="E1393" s="31" t="s">
        <v>2937</v>
      </c>
      <c r="F1393" s="31" t="s">
        <v>2938</v>
      </c>
      <c r="G1393" s="32">
        <v>9616</v>
      </c>
      <c r="H1393" s="31" t="s">
        <v>94</v>
      </c>
      <c r="I1393" s="32">
        <v>696</v>
      </c>
      <c r="J1393" s="33">
        <v>13.816091954022999</v>
      </c>
      <c r="K1393" s="31" t="s">
        <v>94</v>
      </c>
      <c r="L1393" s="31" t="s">
        <v>95</v>
      </c>
    </row>
    <row r="1394" spans="1:12" x14ac:dyDescent="0.2">
      <c r="A1394" t="str">
        <f>VLOOKUP(B1394,StateFIPS!A$2:B$52,2)</f>
        <v>Florida</v>
      </c>
      <c r="B1394">
        <f t="shared" si="24"/>
        <v>12</v>
      </c>
      <c r="C1394" s="31" t="s">
        <v>2741</v>
      </c>
      <c r="D1394" s="31" t="s">
        <v>93</v>
      </c>
      <c r="E1394" s="31" t="s">
        <v>2937</v>
      </c>
      <c r="F1394" s="31" t="s">
        <v>2938</v>
      </c>
      <c r="G1394" s="32">
        <v>1463</v>
      </c>
      <c r="H1394" s="31" t="s">
        <v>94</v>
      </c>
      <c r="I1394" s="32">
        <v>79</v>
      </c>
      <c r="J1394" s="33">
        <v>18.518987341772199</v>
      </c>
      <c r="K1394" s="31" t="s">
        <v>94</v>
      </c>
      <c r="L1394" s="31" t="s">
        <v>95</v>
      </c>
    </row>
    <row r="1395" spans="1:12" x14ac:dyDescent="0.2">
      <c r="A1395" t="str">
        <f>VLOOKUP(B1395,StateFIPS!A$2:B$52,2)</f>
        <v>Florida</v>
      </c>
      <c r="B1395">
        <f t="shared" si="24"/>
        <v>12</v>
      </c>
      <c r="C1395" s="31" t="s">
        <v>1946</v>
      </c>
      <c r="D1395" s="31" t="s">
        <v>93</v>
      </c>
      <c r="E1395" s="31" t="s">
        <v>2937</v>
      </c>
      <c r="F1395" s="31" t="s">
        <v>2938</v>
      </c>
      <c r="G1395" s="32">
        <v>6313</v>
      </c>
      <c r="H1395" s="31" t="s">
        <v>94</v>
      </c>
      <c r="I1395" s="32">
        <v>342</v>
      </c>
      <c r="J1395" s="33">
        <v>18.4590643274854</v>
      </c>
      <c r="K1395" s="31" t="s">
        <v>94</v>
      </c>
      <c r="L1395" s="31" t="s">
        <v>95</v>
      </c>
    </row>
    <row r="1396" spans="1:12" x14ac:dyDescent="0.2">
      <c r="A1396" t="str">
        <f>VLOOKUP(B1396,StateFIPS!A$2:B$52,2)</f>
        <v>Washington</v>
      </c>
      <c r="B1396">
        <f t="shared" si="24"/>
        <v>53</v>
      </c>
      <c r="C1396" s="31" t="s">
        <v>2372</v>
      </c>
      <c r="D1396" s="31" t="s">
        <v>93</v>
      </c>
      <c r="E1396" s="31" t="s">
        <v>2937</v>
      </c>
      <c r="F1396" s="31" t="s">
        <v>2938</v>
      </c>
      <c r="G1396" s="32">
        <v>3141</v>
      </c>
      <c r="H1396" s="31" t="s">
        <v>94</v>
      </c>
      <c r="I1396" s="32">
        <v>227</v>
      </c>
      <c r="J1396" s="33">
        <v>13.837004405286301</v>
      </c>
      <c r="K1396" s="31" t="s">
        <v>94</v>
      </c>
      <c r="L1396" s="31" t="s">
        <v>95</v>
      </c>
    </row>
    <row r="1397" spans="1:12" x14ac:dyDescent="0.2">
      <c r="A1397" t="str">
        <f>VLOOKUP(B1397,StateFIPS!A$2:B$52,2)</f>
        <v>New York</v>
      </c>
      <c r="B1397">
        <f t="shared" si="24"/>
        <v>36</v>
      </c>
      <c r="C1397" s="31" t="s">
        <v>2019</v>
      </c>
      <c r="D1397" s="31" t="s">
        <v>93</v>
      </c>
      <c r="E1397" s="31" t="s">
        <v>2937</v>
      </c>
      <c r="F1397" s="31" t="s">
        <v>2938</v>
      </c>
      <c r="G1397" s="32">
        <v>18137</v>
      </c>
      <c r="H1397" s="31" t="s">
        <v>94</v>
      </c>
      <c r="I1397" s="32">
        <v>1314</v>
      </c>
      <c r="J1397" s="33">
        <v>13.802891933028899</v>
      </c>
      <c r="K1397" s="31" t="s">
        <v>94</v>
      </c>
      <c r="L1397" s="31" t="s">
        <v>95</v>
      </c>
    </row>
    <row r="1398" spans="1:12" x14ac:dyDescent="0.2">
      <c r="A1398" t="str">
        <f>VLOOKUP(B1398,StateFIPS!A$2:B$52,2)</f>
        <v>New York</v>
      </c>
      <c r="B1398">
        <f t="shared" si="24"/>
        <v>36</v>
      </c>
      <c r="C1398" s="31" t="s">
        <v>1205</v>
      </c>
      <c r="D1398" s="31" t="s">
        <v>93</v>
      </c>
      <c r="E1398" s="31" t="s">
        <v>2937</v>
      </c>
      <c r="F1398" s="31" t="s">
        <v>2938</v>
      </c>
      <c r="G1398" s="32">
        <v>147.22</v>
      </c>
      <c r="H1398" s="31" t="s">
        <v>94</v>
      </c>
      <c r="I1398" s="32">
        <v>10.050000000000001</v>
      </c>
      <c r="J1398" s="33">
        <v>14.648756218905501</v>
      </c>
      <c r="K1398" s="31" t="s">
        <v>94</v>
      </c>
      <c r="L1398" s="31" t="s">
        <v>95</v>
      </c>
    </row>
    <row r="1399" spans="1:12" x14ac:dyDescent="0.2">
      <c r="A1399" t="str">
        <f>VLOOKUP(B1399,StateFIPS!A$2:B$52,2)</f>
        <v>Washington</v>
      </c>
      <c r="B1399">
        <f t="shared" si="24"/>
        <v>53</v>
      </c>
      <c r="C1399" s="31" t="s">
        <v>2369</v>
      </c>
      <c r="D1399" s="31" t="s">
        <v>93</v>
      </c>
      <c r="E1399" s="31" t="s">
        <v>2937</v>
      </c>
      <c r="F1399" s="31" t="s">
        <v>2938</v>
      </c>
      <c r="G1399" s="32">
        <v>2823</v>
      </c>
      <c r="H1399" s="31" t="s">
        <v>94</v>
      </c>
      <c r="I1399" s="32">
        <v>203</v>
      </c>
      <c r="J1399" s="33">
        <v>13.906403940886699</v>
      </c>
      <c r="K1399" s="31" t="s">
        <v>94</v>
      </c>
      <c r="L1399" s="31" t="s">
        <v>95</v>
      </c>
    </row>
    <row r="1400" spans="1:12" x14ac:dyDescent="0.2">
      <c r="A1400" t="str">
        <f>VLOOKUP(B1400,StateFIPS!A$2:B$52,2)</f>
        <v>Florida</v>
      </c>
      <c r="B1400">
        <f t="shared" si="24"/>
        <v>12</v>
      </c>
      <c r="C1400" s="31" t="s">
        <v>1980</v>
      </c>
      <c r="D1400" s="31" t="s">
        <v>93</v>
      </c>
      <c r="E1400" s="31" t="s">
        <v>2937</v>
      </c>
      <c r="F1400" s="31" t="s">
        <v>2938</v>
      </c>
      <c r="G1400" s="32">
        <v>599</v>
      </c>
      <c r="H1400" s="31" t="s">
        <v>94</v>
      </c>
      <c r="I1400" s="32">
        <v>32.58</v>
      </c>
      <c r="J1400" s="33">
        <v>18.3855125844076</v>
      </c>
      <c r="K1400" s="31" t="s">
        <v>94</v>
      </c>
      <c r="L1400" s="31" t="s">
        <v>95</v>
      </c>
    </row>
    <row r="1401" spans="1:12" x14ac:dyDescent="0.2">
      <c r="A1401" t="str">
        <f>VLOOKUP(B1401,StateFIPS!A$2:B$52,2)</f>
        <v>New York</v>
      </c>
      <c r="B1401">
        <f t="shared" si="24"/>
        <v>36</v>
      </c>
      <c r="C1401" s="31" t="s">
        <v>1952</v>
      </c>
      <c r="D1401" s="31" t="s">
        <v>93</v>
      </c>
      <c r="E1401" s="31" t="s">
        <v>2937</v>
      </c>
      <c r="F1401" s="31" t="s">
        <v>2938</v>
      </c>
      <c r="G1401" s="32">
        <v>2432</v>
      </c>
      <c r="H1401" s="31" t="s">
        <v>94</v>
      </c>
      <c r="I1401" s="32">
        <v>175.79</v>
      </c>
      <c r="J1401" s="33">
        <v>13.8346891176973</v>
      </c>
      <c r="K1401" s="31" t="s">
        <v>94</v>
      </c>
      <c r="L1401" s="31" t="s">
        <v>95</v>
      </c>
    </row>
    <row r="1402" spans="1:12" x14ac:dyDescent="0.2">
      <c r="A1402" t="str">
        <f>VLOOKUP(B1402,StateFIPS!A$2:B$52,2)</f>
        <v>Washington</v>
      </c>
      <c r="B1402">
        <f t="shared" si="24"/>
        <v>53</v>
      </c>
      <c r="C1402" s="31" t="s">
        <v>2362</v>
      </c>
      <c r="D1402" s="31" t="s">
        <v>93</v>
      </c>
      <c r="E1402" s="31" t="s">
        <v>2937</v>
      </c>
      <c r="F1402" s="31" t="s">
        <v>2938</v>
      </c>
      <c r="G1402" s="32">
        <v>3765</v>
      </c>
      <c r="H1402" s="31" t="s">
        <v>94</v>
      </c>
      <c r="I1402" s="32">
        <v>272</v>
      </c>
      <c r="J1402" s="33">
        <v>13.8419117647059</v>
      </c>
      <c r="K1402" s="31" t="s">
        <v>94</v>
      </c>
      <c r="L1402" s="31" t="s">
        <v>95</v>
      </c>
    </row>
    <row r="1403" spans="1:12" x14ac:dyDescent="0.2">
      <c r="A1403" t="str">
        <f>VLOOKUP(B1403,StateFIPS!A$2:B$52,2)</f>
        <v>Florida</v>
      </c>
      <c r="B1403">
        <f t="shared" si="24"/>
        <v>12</v>
      </c>
      <c r="C1403" s="31" t="s">
        <v>3148</v>
      </c>
      <c r="D1403" s="31" t="s">
        <v>93</v>
      </c>
      <c r="E1403" s="31" t="s">
        <v>2937</v>
      </c>
      <c r="F1403" s="31" t="s">
        <v>2938</v>
      </c>
      <c r="G1403" s="32">
        <v>6216</v>
      </c>
      <c r="H1403" s="31" t="s">
        <v>94</v>
      </c>
      <c r="I1403" s="32">
        <v>337</v>
      </c>
      <c r="J1403" s="33">
        <v>18.445103857566799</v>
      </c>
      <c r="K1403" s="31" t="s">
        <v>94</v>
      </c>
      <c r="L1403" s="31" t="s">
        <v>95</v>
      </c>
    </row>
    <row r="1404" spans="1:12" x14ac:dyDescent="0.2">
      <c r="A1404" t="str">
        <f>VLOOKUP(B1404,StateFIPS!A$2:B$52,2)</f>
        <v>Florida</v>
      </c>
      <c r="B1404">
        <f t="shared" si="24"/>
        <v>12</v>
      </c>
      <c r="C1404" s="31" t="s">
        <v>558</v>
      </c>
      <c r="D1404" s="31" t="s">
        <v>93</v>
      </c>
      <c r="E1404" s="31" t="s">
        <v>2937</v>
      </c>
      <c r="F1404" s="31" t="s">
        <v>2938</v>
      </c>
      <c r="G1404" s="32">
        <v>1463</v>
      </c>
      <c r="H1404" s="31" t="s">
        <v>94</v>
      </c>
      <c r="I1404" s="32">
        <v>79</v>
      </c>
      <c r="J1404" s="33">
        <v>18.518987341772199</v>
      </c>
      <c r="K1404" s="31" t="s">
        <v>94</v>
      </c>
      <c r="L1404" s="31" t="s">
        <v>95</v>
      </c>
    </row>
    <row r="1405" spans="1:12" x14ac:dyDescent="0.2">
      <c r="A1405" t="str">
        <f>VLOOKUP(B1405,StateFIPS!A$2:B$52,2)</f>
        <v>Florida</v>
      </c>
      <c r="B1405">
        <f t="shared" si="24"/>
        <v>12</v>
      </c>
      <c r="C1405" s="31" t="s">
        <v>1970</v>
      </c>
      <c r="D1405" s="31" t="s">
        <v>93</v>
      </c>
      <c r="E1405" s="31" t="s">
        <v>2937</v>
      </c>
      <c r="F1405" s="31" t="s">
        <v>2938</v>
      </c>
      <c r="G1405" s="32">
        <v>12461</v>
      </c>
      <c r="H1405" s="31" t="s">
        <v>94</v>
      </c>
      <c r="I1405" s="32">
        <v>675</v>
      </c>
      <c r="J1405" s="33">
        <v>18.4607407407407</v>
      </c>
      <c r="K1405" s="31" t="s">
        <v>94</v>
      </c>
      <c r="L1405" s="31" t="s">
        <v>95</v>
      </c>
    </row>
    <row r="1406" spans="1:12" x14ac:dyDescent="0.2">
      <c r="A1406" t="str">
        <f>VLOOKUP(B1406,StateFIPS!A$2:B$52,2)</f>
        <v>New York</v>
      </c>
      <c r="B1406">
        <f t="shared" si="24"/>
        <v>36</v>
      </c>
      <c r="C1406" s="31" t="s">
        <v>2228</v>
      </c>
      <c r="D1406" s="31" t="s">
        <v>93</v>
      </c>
      <c r="E1406" s="31" t="s">
        <v>2937</v>
      </c>
      <c r="F1406" s="31" t="s">
        <v>2938</v>
      </c>
      <c r="G1406" s="32">
        <v>3803</v>
      </c>
      <c r="H1406" s="31" t="s">
        <v>94</v>
      </c>
      <c r="I1406" s="32">
        <v>276</v>
      </c>
      <c r="J1406" s="33">
        <v>13.7789855072464</v>
      </c>
      <c r="K1406" s="31" t="s">
        <v>94</v>
      </c>
      <c r="L1406" s="31" t="s">
        <v>95</v>
      </c>
    </row>
    <row r="1407" spans="1:12" x14ac:dyDescent="0.2">
      <c r="A1407" t="str">
        <f>VLOOKUP(B1407,StateFIPS!A$2:B$52,2)</f>
        <v>North Carolina</v>
      </c>
      <c r="B1407">
        <f t="shared" si="24"/>
        <v>37</v>
      </c>
      <c r="C1407" s="31" t="s">
        <v>1211</v>
      </c>
      <c r="D1407" s="31" t="s">
        <v>93</v>
      </c>
      <c r="E1407" s="31" t="s">
        <v>2937</v>
      </c>
      <c r="F1407" s="31" t="s">
        <v>2938</v>
      </c>
      <c r="G1407" s="32">
        <v>630.12</v>
      </c>
      <c r="H1407" s="31" t="s">
        <v>94</v>
      </c>
      <c r="I1407" s="32">
        <v>30.03</v>
      </c>
      <c r="J1407" s="33">
        <v>20.983016983016999</v>
      </c>
      <c r="K1407" s="31" t="s">
        <v>94</v>
      </c>
      <c r="L1407" s="31" t="s">
        <v>95</v>
      </c>
    </row>
    <row r="1408" spans="1:12" x14ac:dyDescent="0.2">
      <c r="A1408" t="str">
        <f>VLOOKUP(B1408,StateFIPS!A$2:B$52,2)</f>
        <v>North Carolina</v>
      </c>
      <c r="B1408">
        <f t="shared" si="24"/>
        <v>37</v>
      </c>
      <c r="C1408" s="31" t="s">
        <v>1674</v>
      </c>
      <c r="D1408" s="31" t="s">
        <v>93</v>
      </c>
      <c r="E1408" s="31" t="s">
        <v>2937</v>
      </c>
      <c r="F1408" s="31" t="s">
        <v>2938</v>
      </c>
      <c r="G1408" s="32">
        <v>33912</v>
      </c>
      <c r="H1408" s="31" t="s">
        <v>94</v>
      </c>
      <c r="I1408" s="32">
        <v>1633</v>
      </c>
      <c r="J1408" s="33">
        <v>20.766687078995702</v>
      </c>
      <c r="K1408" s="31" t="s">
        <v>94</v>
      </c>
      <c r="L1408" s="31" t="s">
        <v>95</v>
      </c>
    </row>
    <row r="1409" spans="1:12" x14ac:dyDescent="0.2">
      <c r="A1409" t="str">
        <f>VLOOKUP(B1409,StateFIPS!A$2:B$52,2)</f>
        <v>New York</v>
      </c>
      <c r="B1409">
        <f t="shared" si="24"/>
        <v>36</v>
      </c>
      <c r="C1409" s="31" t="s">
        <v>1654</v>
      </c>
      <c r="D1409" s="31" t="s">
        <v>93</v>
      </c>
      <c r="E1409" s="31" t="s">
        <v>2937</v>
      </c>
      <c r="F1409" s="31" t="s">
        <v>2938</v>
      </c>
      <c r="G1409" s="32">
        <v>31612</v>
      </c>
      <c r="H1409" s="31" t="s">
        <v>94</v>
      </c>
      <c r="I1409" s="32">
        <v>2290</v>
      </c>
      <c r="J1409" s="33">
        <v>13.8043668122271</v>
      </c>
      <c r="K1409" s="31" t="s">
        <v>94</v>
      </c>
      <c r="L1409" s="31" t="s">
        <v>95</v>
      </c>
    </row>
    <row r="1410" spans="1:12" x14ac:dyDescent="0.2">
      <c r="A1410" t="str">
        <f>VLOOKUP(B1410,StateFIPS!A$2:B$52,2)</f>
        <v>Washington</v>
      </c>
      <c r="B1410">
        <f t="shared" si="24"/>
        <v>53</v>
      </c>
      <c r="C1410" s="31" t="s">
        <v>1003</v>
      </c>
      <c r="D1410" s="31" t="s">
        <v>93</v>
      </c>
      <c r="E1410" s="31" t="s">
        <v>2937</v>
      </c>
      <c r="F1410" s="31" t="s">
        <v>2938</v>
      </c>
      <c r="G1410" s="32">
        <v>5657</v>
      </c>
      <c r="H1410" s="31" t="s">
        <v>94</v>
      </c>
      <c r="I1410" s="32">
        <v>408</v>
      </c>
      <c r="J1410" s="33">
        <v>13.865196078431399</v>
      </c>
      <c r="K1410" s="31" t="s">
        <v>94</v>
      </c>
      <c r="L1410" s="31" t="s">
        <v>95</v>
      </c>
    </row>
    <row r="1411" spans="1:12" x14ac:dyDescent="0.2">
      <c r="A1411" t="str">
        <f>VLOOKUP(B1411,StateFIPS!A$2:B$52,2)</f>
        <v>New York</v>
      </c>
      <c r="B1411">
        <f t="shared" ref="B1411:B1474" si="25">VALUE(LEFT(C1411,2))</f>
        <v>36</v>
      </c>
      <c r="C1411" s="31" t="s">
        <v>1693</v>
      </c>
      <c r="D1411" s="31" t="s">
        <v>93</v>
      </c>
      <c r="E1411" s="31" t="s">
        <v>2937</v>
      </c>
      <c r="F1411" s="31" t="s">
        <v>2938</v>
      </c>
      <c r="G1411" s="32">
        <v>5558</v>
      </c>
      <c r="H1411" s="31" t="s">
        <v>94</v>
      </c>
      <c r="I1411" s="32">
        <v>403</v>
      </c>
      <c r="J1411" s="33">
        <v>13.7915632754342</v>
      </c>
      <c r="K1411" s="31" t="s">
        <v>94</v>
      </c>
      <c r="L1411" s="31" t="s">
        <v>95</v>
      </c>
    </row>
    <row r="1412" spans="1:12" x14ac:dyDescent="0.2">
      <c r="A1412" t="str">
        <f>VLOOKUP(B1412,StateFIPS!A$2:B$52,2)</f>
        <v>Washington</v>
      </c>
      <c r="B1412">
        <f t="shared" si="25"/>
        <v>53</v>
      </c>
      <c r="C1412" s="31" t="s">
        <v>2344</v>
      </c>
      <c r="D1412" s="31" t="s">
        <v>93</v>
      </c>
      <c r="E1412" s="31" t="s">
        <v>2937</v>
      </c>
      <c r="F1412" s="31" t="s">
        <v>2938</v>
      </c>
      <c r="G1412" s="32">
        <v>1014</v>
      </c>
      <c r="H1412" s="31" t="s">
        <v>94</v>
      </c>
      <c r="I1412" s="32">
        <v>73.42</v>
      </c>
      <c r="J1412" s="33">
        <v>13.8109506946336</v>
      </c>
      <c r="K1412" s="31" t="s">
        <v>94</v>
      </c>
      <c r="L1412" s="31" t="s">
        <v>95</v>
      </c>
    </row>
    <row r="1413" spans="1:12" x14ac:dyDescent="0.2">
      <c r="A1413" t="str">
        <f>VLOOKUP(B1413,StateFIPS!A$2:B$52,2)</f>
        <v>Florida</v>
      </c>
      <c r="B1413">
        <f t="shared" si="25"/>
        <v>12</v>
      </c>
      <c r="C1413" s="31" t="s">
        <v>522</v>
      </c>
      <c r="D1413" s="31" t="s">
        <v>93</v>
      </c>
      <c r="E1413" s="31" t="s">
        <v>2937</v>
      </c>
      <c r="F1413" s="31" t="s">
        <v>2938</v>
      </c>
      <c r="G1413" s="32">
        <v>989</v>
      </c>
      <c r="H1413" s="31" t="s">
        <v>94</v>
      </c>
      <c r="I1413" s="32">
        <v>52.96</v>
      </c>
      <c r="J1413" s="33">
        <v>18.6744712990937</v>
      </c>
      <c r="K1413" s="31" t="s">
        <v>94</v>
      </c>
      <c r="L1413" s="31" t="s">
        <v>95</v>
      </c>
    </row>
    <row r="1414" spans="1:12" x14ac:dyDescent="0.2">
      <c r="A1414" t="str">
        <f>VLOOKUP(B1414,StateFIPS!A$2:B$52,2)</f>
        <v>New York</v>
      </c>
      <c r="B1414">
        <f t="shared" si="25"/>
        <v>36</v>
      </c>
      <c r="C1414" s="31" t="s">
        <v>1209</v>
      </c>
      <c r="D1414" s="31" t="s">
        <v>93</v>
      </c>
      <c r="E1414" s="31" t="s">
        <v>2937</v>
      </c>
      <c r="F1414" s="31" t="s">
        <v>2938</v>
      </c>
      <c r="G1414" s="32">
        <v>9616</v>
      </c>
      <c r="H1414" s="31" t="s">
        <v>94</v>
      </c>
      <c r="I1414" s="32">
        <v>696</v>
      </c>
      <c r="J1414" s="33">
        <v>13.816091954022999</v>
      </c>
      <c r="K1414" s="31" t="s">
        <v>94</v>
      </c>
      <c r="L1414" s="31" t="s">
        <v>95</v>
      </c>
    </row>
    <row r="1415" spans="1:12" x14ac:dyDescent="0.2">
      <c r="A1415" t="str">
        <f>VLOOKUP(B1415,StateFIPS!A$2:B$52,2)</f>
        <v>Washington</v>
      </c>
      <c r="B1415">
        <f t="shared" si="25"/>
        <v>53</v>
      </c>
      <c r="C1415" s="31" t="s">
        <v>3149</v>
      </c>
      <c r="D1415" s="31" t="s">
        <v>93</v>
      </c>
      <c r="E1415" s="31" t="s">
        <v>2937</v>
      </c>
      <c r="F1415" s="31" t="s">
        <v>2938</v>
      </c>
      <c r="G1415" s="32">
        <v>2312</v>
      </c>
      <c r="H1415" s="31" t="s">
        <v>94</v>
      </c>
      <c r="I1415" s="32">
        <v>166.95</v>
      </c>
      <c r="J1415" s="33">
        <v>13.848457622042501</v>
      </c>
      <c r="K1415" s="31" t="s">
        <v>94</v>
      </c>
      <c r="L1415" s="31" t="s">
        <v>95</v>
      </c>
    </row>
    <row r="1416" spans="1:12" x14ac:dyDescent="0.2">
      <c r="A1416" t="str">
        <f>VLOOKUP(B1416,StateFIPS!A$2:B$52,2)</f>
        <v>New York</v>
      </c>
      <c r="B1416">
        <f t="shared" si="25"/>
        <v>36</v>
      </c>
      <c r="C1416" s="31" t="s">
        <v>1593</v>
      </c>
      <c r="D1416" s="31" t="s">
        <v>93</v>
      </c>
      <c r="E1416" s="31" t="s">
        <v>2937</v>
      </c>
      <c r="F1416" s="31" t="s">
        <v>2938</v>
      </c>
      <c r="G1416" s="32">
        <v>7351</v>
      </c>
      <c r="H1416" s="31" t="s">
        <v>94</v>
      </c>
      <c r="I1416" s="32">
        <v>532</v>
      </c>
      <c r="J1416" s="33">
        <v>13.8176691729323</v>
      </c>
      <c r="K1416" s="31" t="s">
        <v>94</v>
      </c>
      <c r="L1416" s="31" t="s">
        <v>95</v>
      </c>
    </row>
    <row r="1417" spans="1:12" x14ac:dyDescent="0.2">
      <c r="A1417" t="str">
        <f>VLOOKUP(B1417,StateFIPS!A$2:B$52,2)</f>
        <v>Washington</v>
      </c>
      <c r="B1417">
        <f t="shared" si="25"/>
        <v>53</v>
      </c>
      <c r="C1417" s="31" t="s">
        <v>2373</v>
      </c>
      <c r="D1417" s="31" t="s">
        <v>93</v>
      </c>
      <c r="E1417" s="31" t="s">
        <v>2937</v>
      </c>
      <c r="F1417" s="31" t="s">
        <v>2938</v>
      </c>
      <c r="G1417" s="32">
        <v>5094</v>
      </c>
      <c r="H1417" s="31" t="s">
        <v>94</v>
      </c>
      <c r="I1417" s="32">
        <v>367</v>
      </c>
      <c r="J1417" s="33">
        <v>13.880108991825599</v>
      </c>
      <c r="K1417" s="31" t="s">
        <v>94</v>
      </c>
      <c r="L1417" s="31" t="s">
        <v>95</v>
      </c>
    </row>
    <row r="1418" spans="1:12" x14ac:dyDescent="0.2">
      <c r="A1418" t="str">
        <f>VLOOKUP(B1418,StateFIPS!A$2:B$52,2)</f>
        <v>New York</v>
      </c>
      <c r="B1418">
        <f t="shared" si="25"/>
        <v>36</v>
      </c>
      <c r="C1418" s="31" t="s">
        <v>1617</v>
      </c>
      <c r="D1418" s="31" t="s">
        <v>93</v>
      </c>
      <c r="E1418" s="31" t="s">
        <v>2937</v>
      </c>
      <c r="F1418" s="31" t="s">
        <v>2938</v>
      </c>
      <c r="G1418" s="32">
        <v>33878</v>
      </c>
      <c r="H1418" s="31" t="s">
        <v>94</v>
      </c>
      <c r="I1418" s="32">
        <v>2455</v>
      </c>
      <c r="J1418" s="33">
        <v>13.799592668024401</v>
      </c>
      <c r="K1418" s="31" t="s">
        <v>94</v>
      </c>
      <c r="L1418" s="31" t="s">
        <v>95</v>
      </c>
    </row>
    <row r="1419" spans="1:12" x14ac:dyDescent="0.2">
      <c r="A1419" t="str">
        <f>VLOOKUP(B1419,StateFIPS!A$2:B$52,2)</f>
        <v>North Dakota</v>
      </c>
      <c r="B1419">
        <f t="shared" si="25"/>
        <v>38</v>
      </c>
      <c r="C1419" s="31" t="s">
        <v>2681</v>
      </c>
      <c r="D1419" s="31" t="s">
        <v>93</v>
      </c>
      <c r="E1419" s="31" t="s">
        <v>2937</v>
      </c>
      <c r="F1419" s="31" t="s">
        <v>2938</v>
      </c>
      <c r="G1419" s="32">
        <v>10020</v>
      </c>
      <c r="H1419" s="31" t="s">
        <v>94</v>
      </c>
      <c r="I1419" s="32">
        <v>719</v>
      </c>
      <c r="J1419" s="33">
        <v>13.9360222531293</v>
      </c>
      <c r="K1419" s="31" t="s">
        <v>94</v>
      </c>
      <c r="L1419" s="31" t="s">
        <v>95</v>
      </c>
    </row>
    <row r="1420" spans="1:12" x14ac:dyDescent="0.2">
      <c r="A1420" t="str">
        <f>VLOOKUP(B1420,StateFIPS!A$2:B$52,2)</f>
        <v>Washington</v>
      </c>
      <c r="B1420">
        <f t="shared" si="25"/>
        <v>53</v>
      </c>
      <c r="C1420" s="31" t="s">
        <v>1004</v>
      </c>
      <c r="D1420" s="31" t="s">
        <v>93</v>
      </c>
      <c r="E1420" s="31" t="s">
        <v>2937</v>
      </c>
      <c r="F1420" s="31" t="s">
        <v>2938</v>
      </c>
      <c r="G1420" s="32">
        <v>5094</v>
      </c>
      <c r="H1420" s="31" t="s">
        <v>94</v>
      </c>
      <c r="I1420" s="32">
        <v>367</v>
      </c>
      <c r="J1420" s="33">
        <v>13.880108991825599</v>
      </c>
      <c r="K1420" s="31" t="s">
        <v>94</v>
      </c>
      <c r="L1420" s="31" t="s">
        <v>95</v>
      </c>
    </row>
    <row r="1421" spans="1:12" x14ac:dyDescent="0.2">
      <c r="A1421" t="str">
        <f>VLOOKUP(B1421,StateFIPS!A$2:B$52,2)</f>
        <v>Washington</v>
      </c>
      <c r="B1421">
        <f t="shared" si="25"/>
        <v>53</v>
      </c>
      <c r="C1421" s="31" t="s">
        <v>2356</v>
      </c>
      <c r="D1421" s="31" t="s">
        <v>93</v>
      </c>
      <c r="E1421" s="31" t="s">
        <v>2937</v>
      </c>
      <c r="F1421" s="31" t="s">
        <v>2938</v>
      </c>
      <c r="G1421" s="32">
        <v>696</v>
      </c>
      <c r="H1421" s="31" t="s">
        <v>94</v>
      </c>
      <c r="I1421" s="32">
        <v>49.29</v>
      </c>
      <c r="J1421" s="33">
        <v>14.120511259890399</v>
      </c>
      <c r="K1421" s="31" t="s">
        <v>94</v>
      </c>
      <c r="L1421" s="31" t="s">
        <v>95</v>
      </c>
    </row>
    <row r="1422" spans="1:12" x14ac:dyDescent="0.2">
      <c r="A1422" t="str">
        <f>VLOOKUP(B1422,StateFIPS!A$2:B$52,2)</f>
        <v>New York</v>
      </c>
      <c r="B1422">
        <f t="shared" si="25"/>
        <v>36</v>
      </c>
      <c r="C1422" s="31" t="s">
        <v>2165</v>
      </c>
      <c r="D1422" s="31" t="s">
        <v>93</v>
      </c>
      <c r="E1422" s="31" t="s">
        <v>2937</v>
      </c>
      <c r="F1422" s="31" t="s">
        <v>2938</v>
      </c>
      <c r="G1422" s="32">
        <v>19526</v>
      </c>
      <c r="H1422" s="31" t="s">
        <v>94</v>
      </c>
      <c r="I1422" s="32">
        <v>1414</v>
      </c>
      <c r="J1422" s="33">
        <v>13.8090523338048</v>
      </c>
      <c r="K1422" s="31" t="s">
        <v>94</v>
      </c>
      <c r="L1422" s="31" t="s">
        <v>95</v>
      </c>
    </row>
    <row r="1423" spans="1:12" x14ac:dyDescent="0.2">
      <c r="A1423" t="str">
        <f>VLOOKUP(B1423,StateFIPS!A$2:B$52,2)</f>
        <v>New York</v>
      </c>
      <c r="B1423">
        <f t="shared" si="25"/>
        <v>36</v>
      </c>
      <c r="C1423" s="31" t="s">
        <v>2221</v>
      </c>
      <c r="D1423" s="31" t="s">
        <v>93</v>
      </c>
      <c r="E1423" s="31" t="s">
        <v>2937</v>
      </c>
      <c r="F1423" s="31" t="s">
        <v>2938</v>
      </c>
      <c r="G1423" s="32">
        <v>1992</v>
      </c>
      <c r="H1423" s="31" t="s">
        <v>94</v>
      </c>
      <c r="I1423" s="32">
        <v>144.65</v>
      </c>
      <c r="J1423" s="33">
        <v>13.7711717939855</v>
      </c>
      <c r="K1423" s="31" t="s">
        <v>94</v>
      </c>
      <c r="L1423" s="31" t="s">
        <v>95</v>
      </c>
    </row>
    <row r="1424" spans="1:12" x14ac:dyDescent="0.2">
      <c r="A1424" t="str">
        <f>VLOOKUP(B1424,StateFIPS!A$2:B$52,2)</f>
        <v>Florida</v>
      </c>
      <c r="B1424">
        <f t="shared" si="25"/>
        <v>12</v>
      </c>
      <c r="C1424" s="31" t="s">
        <v>1934</v>
      </c>
      <c r="D1424" s="31" t="s">
        <v>93</v>
      </c>
      <c r="E1424" s="31" t="s">
        <v>2937</v>
      </c>
      <c r="F1424" s="31" t="s">
        <v>2938</v>
      </c>
      <c r="G1424" s="32">
        <v>3512</v>
      </c>
      <c r="H1424" s="31" t="s">
        <v>94</v>
      </c>
      <c r="I1424" s="32">
        <v>190</v>
      </c>
      <c r="J1424" s="33">
        <v>18.484210526315799</v>
      </c>
      <c r="K1424" s="31" t="s">
        <v>94</v>
      </c>
      <c r="L1424" s="31" t="s">
        <v>95</v>
      </c>
    </row>
    <row r="1425" spans="1:12" x14ac:dyDescent="0.2">
      <c r="A1425" t="str">
        <f>VLOOKUP(B1425,StateFIPS!A$2:B$52,2)</f>
        <v>Florida</v>
      </c>
      <c r="B1425">
        <f t="shared" si="25"/>
        <v>12</v>
      </c>
      <c r="C1425" s="31" t="s">
        <v>521</v>
      </c>
      <c r="D1425" s="31" t="s">
        <v>93</v>
      </c>
      <c r="E1425" s="31" t="s">
        <v>2937</v>
      </c>
      <c r="F1425" s="31" t="s">
        <v>2938</v>
      </c>
      <c r="G1425" s="32">
        <v>24919</v>
      </c>
      <c r="H1425" s="31" t="s">
        <v>94</v>
      </c>
      <c r="I1425" s="32">
        <v>1349</v>
      </c>
      <c r="J1425" s="33">
        <v>18.472201630837699</v>
      </c>
      <c r="K1425" s="31" t="s">
        <v>94</v>
      </c>
      <c r="L1425" s="31" t="s">
        <v>95</v>
      </c>
    </row>
    <row r="1426" spans="1:12" x14ac:dyDescent="0.2">
      <c r="A1426" t="str">
        <f>VLOOKUP(B1426,StateFIPS!A$2:B$52,2)</f>
        <v>Florida</v>
      </c>
      <c r="B1426">
        <f t="shared" si="25"/>
        <v>12</v>
      </c>
      <c r="C1426" s="31" t="s">
        <v>529</v>
      </c>
      <c r="D1426" s="31" t="s">
        <v>93</v>
      </c>
      <c r="E1426" s="31" t="s">
        <v>2937</v>
      </c>
      <c r="F1426" s="31" t="s">
        <v>2938</v>
      </c>
      <c r="G1426" s="32">
        <v>962</v>
      </c>
      <c r="H1426" s="31" t="s">
        <v>94</v>
      </c>
      <c r="I1426" s="32">
        <v>51.94</v>
      </c>
      <c r="J1426" s="33">
        <v>18.521370812475901</v>
      </c>
      <c r="K1426" s="31" t="s">
        <v>94</v>
      </c>
      <c r="L1426" s="31" t="s">
        <v>95</v>
      </c>
    </row>
    <row r="1427" spans="1:12" x14ac:dyDescent="0.2">
      <c r="A1427" t="str">
        <f>VLOOKUP(B1427,StateFIPS!A$2:B$52,2)</f>
        <v>Washington</v>
      </c>
      <c r="B1427">
        <f t="shared" si="25"/>
        <v>53</v>
      </c>
      <c r="C1427" s="31" t="s">
        <v>1005</v>
      </c>
      <c r="D1427" s="31" t="s">
        <v>93</v>
      </c>
      <c r="E1427" s="31" t="s">
        <v>2937</v>
      </c>
      <c r="F1427" s="31" t="s">
        <v>2938</v>
      </c>
      <c r="G1427" s="32">
        <v>5094</v>
      </c>
      <c r="H1427" s="31" t="s">
        <v>94</v>
      </c>
      <c r="I1427" s="32">
        <v>367</v>
      </c>
      <c r="J1427" s="33">
        <v>13.880108991825599</v>
      </c>
      <c r="K1427" s="31" t="s">
        <v>94</v>
      </c>
      <c r="L1427" s="31" t="s">
        <v>95</v>
      </c>
    </row>
    <row r="1428" spans="1:12" x14ac:dyDescent="0.2">
      <c r="A1428" t="str">
        <f>VLOOKUP(B1428,StateFIPS!A$2:B$52,2)</f>
        <v>Florida</v>
      </c>
      <c r="B1428">
        <f t="shared" si="25"/>
        <v>12</v>
      </c>
      <c r="C1428" s="31" t="s">
        <v>1933</v>
      </c>
      <c r="D1428" s="31" t="s">
        <v>93</v>
      </c>
      <c r="E1428" s="31" t="s">
        <v>2937</v>
      </c>
      <c r="F1428" s="31" t="s">
        <v>2938</v>
      </c>
      <c r="G1428" s="32">
        <v>4557</v>
      </c>
      <c r="H1428" s="31" t="s">
        <v>94</v>
      </c>
      <c r="I1428" s="32">
        <v>246</v>
      </c>
      <c r="J1428" s="33">
        <v>18.524390243902399</v>
      </c>
      <c r="K1428" s="31" t="s">
        <v>94</v>
      </c>
      <c r="L1428" s="31" t="s">
        <v>95</v>
      </c>
    </row>
    <row r="1429" spans="1:12" x14ac:dyDescent="0.2">
      <c r="A1429" t="str">
        <f>VLOOKUP(B1429,StateFIPS!A$2:B$52,2)</f>
        <v>Florida</v>
      </c>
      <c r="B1429">
        <f t="shared" si="25"/>
        <v>12</v>
      </c>
      <c r="C1429" s="31" t="s">
        <v>3150</v>
      </c>
      <c r="D1429" s="31" t="s">
        <v>93</v>
      </c>
      <c r="E1429" s="31" t="s">
        <v>2937</v>
      </c>
      <c r="F1429" s="31" t="s">
        <v>2938</v>
      </c>
      <c r="G1429" s="32">
        <v>10536</v>
      </c>
      <c r="H1429" s="31" t="s">
        <v>94</v>
      </c>
      <c r="I1429" s="32">
        <v>570</v>
      </c>
      <c r="J1429" s="33">
        <v>18.484210526315799</v>
      </c>
      <c r="K1429" s="31" t="s">
        <v>94</v>
      </c>
      <c r="L1429" s="31" t="s">
        <v>95</v>
      </c>
    </row>
    <row r="1430" spans="1:12" x14ac:dyDescent="0.2">
      <c r="A1430" t="str">
        <f>VLOOKUP(B1430,StateFIPS!A$2:B$52,2)</f>
        <v>New York</v>
      </c>
      <c r="B1430">
        <f t="shared" si="25"/>
        <v>36</v>
      </c>
      <c r="C1430" s="31" t="s">
        <v>3151</v>
      </c>
      <c r="D1430" s="31" t="s">
        <v>93</v>
      </c>
      <c r="E1430" s="31" t="s">
        <v>2937</v>
      </c>
      <c r="F1430" s="31" t="s">
        <v>2938</v>
      </c>
      <c r="G1430" s="32">
        <v>767</v>
      </c>
      <c r="H1430" s="31" t="s">
        <v>94</v>
      </c>
      <c r="I1430" s="32">
        <v>55.25</v>
      </c>
      <c r="J1430" s="33">
        <v>13.882352941176499</v>
      </c>
      <c r="K1430" s="31" t="s">
        <v>94</v>
      </c>
      <c r="L1430" s="31" t="s">
        <v>95</v>
      </c>
    </row>
    <row r="1431" spans="1:12" x14ac:dyDescent="0.2">
      <c r="A1431" t="str">
        <f>VLOOKUP(B1431,StateFIPS!A$2:B$52,2)</f>
        <v>Missouri</v>
      </c>
      <c r="B1431">
        <f t="shared" si="25"/>
        <v>29</v>
      </c>
      <c r="C1431" s="31" t="s">
        <v>2267</v>
      </c>
      <c r="D1431" s="31" t="s">
        <v>93</v>
      </c>
      <c r="E1431" s="31" t="s">
        <v>2937</v>
      </c>
      <c r="F1431" s="31" t="s">
        <v>2938</v>
      </c>
      <c r="G1431" s="32">
        <v>2598</v>
      </c>
      <c r="H1431" s="31" t="s">
        <v>94</v>
      </c>
      <c r="I1431" s="32">
        <v>130.78</v>
      </c>
      <c r="J1431" s="33">
        <v>19.865422847530201</v>
      </c>
      <c r="K1431" s="31" t="s">
        <v>94</v>
      </c>
      <c r="L1431" s="31" t="s">
        <v>95</v>
      </c>
    </row>
    <row r="1432" spans="1:12" x14ac:dyDescent="0.2">
      <c r="A1432" t="str">
        <f>VLOOKUP(B1432,StateFIPS!A$2:B$52,2)</f>
        <v>North Dakota</v>
      </c>
      <c r="B1432">
        <f t="shared" si="25"/>
        <v>38</v>
      </c>
      <c r="C1432" s="31" t="s">
        <v>1389</v>
      </c>
      <c r="D1432" s="31" t="s">
        <v>93</v>
      </c>
      <c r="E1432" s="31" t="s">
        <v>2937</v>
      </c>
      <c r="F1432" s="31" t="s">
        <v>2938</v>
      </c>
      <c r="G1432" s="32">
        <v>32896</v>
      </c>
      <c r="H1432" s="31" t="s">
        <v>94</v>
      </c>
      <c r="I1432" s="32">
        <v>2360</v>
      </c>
      <c r="J1432" s="33">
        <v>13.938983050847501</v>
      </c>
      <c r="K1432" s="31" t="s">
        <v>94</v>
      </c>
      <c r="L1432" s="31" t="s">
        <v>95</v>
      </c>
    </row>
    <row r="1433" spans="1:12" x14ac:dyDescent="0.2">
      <c r="A1433" t="str">
        <f>VLOOKUP(B1433,StateFIPS!A$2:B$52,2)</f>
        <v>Florida</v>
      </c>
      <c r="B1433">
        <f t="shared" si="25"/>
        <v>12</v>
      </c>
      <c r="C1433" s="31" t="s">
        <v>630</v>
      </c>
      <c r="D1433" s="31" t="s">
        <v>93</v>
      </c>
      <c r="E1433" s="31" t="s">
        <v>2937</v>
      </c>
      <c r="F1433" s="31" t="s">
        <v>2938</v>
      </c>
      <c r="G1433" s="32">
        <v>2215</v>
      </c>
      <c r="H1433" s="31" t="s">
        <v>94</v>
      </c>
      <c r="I1433" s="32">
        <v>120</v>
      </c>
      <c r="J1433" s="33">
        <v>18.4583333333333</v>
      </c>
      <c r="K1433" s="31" t="s">
        <v>94</v>
      </c>
      <c r="L1433" s="31" t="s">
        <v>95</v>
      </c>
    </row>
    <row r="1434" spans="1:12" x14ac:dyDescent="0.2">
      <c r="A1434" t="str">
        <f>VLOOKUP(B1434,StateFIPS!A$2:B$52,2)</f>
        <v>Virginia</v>
      </c>
      <c r="B1434">
        <f t="shared" si="25"/>
        <v>51</v>
      </c>
      <c r="C1434" s="31" t="s">
        <v>2538</v>
      </c>
      <c r="D1434" s="31" t="s">
        <v>93</v>
      </c>
      <c r="E1434" s="31" t="s">
        <v>2937</v>
      </c>
      <c r="F1434" s="31" t="s">
        <v>2938</v>
      </c>
      <c r="G1434" s="32">
        <v>7043</v>
      </c>
      <c r="H1434" s="31" t="s">
        <v>94</v>
      </c>
      <c r="I1434" s="32">
        <v>465</v>
      </c>
      <c r="J1434" s="33">
        <v>15.146236559139799</v>
      </c>
      <c r="K1434" s="31" t="s">
        <v>94</v>
      </c>
      <c r="L1434" s="31" t="s">
        <v>95</v>
      </c>
    </row>
    <row r="1435" spans="1:12" x14ac:dyDescent="0.2">
      <c r="A1435" t="str">
        <f>VLOOKUP(B1435,StateFIPS!A$2:B$52,2)</f>
        <v>Florida</v>
      </c>
      <c r="B1435">
        <f t="shared" si="25"/>
        <v>12</v>
      </c>
      <c r="C1435" s="31" t="s">
        <v>482</v>
      </c>
      <c r="D1435" s="31" t="s">
        <v>93</v>
      </c>
      <c r="E1435" s="31" t="s">
        <v>2937</v>
      </c>
      <c r="F1435" s="31" t="s">
        <v>2938</v>
      </c>
      <c r="G1435" s="32">
        <v>8419</v>
      </c>
      <c r="H1435" s="31" t="s">
        <v>94</v>
      </c>
      <c r="I1435" s="32">
        <v>455</v>
      </c>
      <c r="J1435" s="33">
        <v>18.503296703296702</v>
      </c>
      <c r="K1435" s="31" t="s">
        <v>94</v>
      </c>
      <c r="L1435" s="31" t="s">
        <v>95</v>
      </c>
    </row>
    <row r="1436" spans="1:12" x14ac:dyDescent="0.2">
      <c r="A1436" t="str">
        <f>VLOOKUP(B1436,StateFIPS!A$2:B$52,2)</f>
        <v>Florida</v>
      </c>
      <c r="B1436">
        <f t="shared" si="25"/>
        <v>12</v>
      </c>
      <c r="C1436" s="31" t="s">
        <v>657</v>
      </c>
      <c r="D1436" s="31" t="s">
        <v>93</v>
      </c>
      <c r="E1436" s="31" t="s">
        <v>2937</v>
      </c>
      <c r="F1436" s="31" t="s">
        <v>2938</v>
      </c>
      <c r="G1436" s="32">
        <v>11499</v>
      </c>
      <c r="H1436" s="31" t="s">
        <v>94</v>
      </c>
      <c r="I1436" s="32">
        <v>622</v>
      </c>
      <c r="J1436" s="33">
        <v>18.487138263665599</v>
      </c>
      <c r="K1436" s="31" t="s">
        <v>94</v>
      </c>
      <c r="L1436" s="31" t="s">
        <v>95</v>
      </c>
    </row>
    <row r="1437" spans="1:12" x14ac:dyDescent="0.2">
      <c r="A1437" t="str">
        <f>VLOOKUP(B1437,StateFIPS!A$2:B$52,2)</f>
        <v>Florida</v>
      </c>
      <c r="B1437">
        <f t="shared" si="25"/>
        <v>12</v>
      </c>
      <c r="C1437" s="31" t="s">
        <v>538</v>
      </c>
      <c r="D1437" s="31" t="s">
        <v>93</v>
      </c>
      <c r="E1437" s="31" t="s">
        <v>2937</v>
      </c>
      <c r="F1437" s="31" t="s">
        <v>2938</v>
      </c>
      <c r="G1437" s="32">
        <v>4684</v>
      </c>
      <c r="H1437" s="31" t="s">
        <v>94</v>
      </c>
      <c r="I1437" s="32">
        <v>254</v>
      </c>
      <c r="J1437" s="33">
        <v>18.440944881889799</v>
      </c>
      <c r="K1437" s="31" t="s">
        <v>94</v>
      </c>
      <c r="L1437" s="31" t="s">
        <v>95</v>
      </c>
    </row>
    <row r="1438" spans="1:12" x14ac:dyDescent="0.2">
      <c r="A1438" t="str">
        <f>VLOOKUP(B1438,StateFIPS!A$2:B$52,2)</f>
        <v>Virginia</v>
      </c>
      <c r="B1438">
        <f t="shared" si="25"/>
        <v>51</v>
      </c>
      <c r="C1438" s="31" t="s">
        <v>2615</v>
      </c>
      <c r="D1438" s="31" t="s">
        <v>93</v>
      </c>
      <c r="E1438" s="31" t="s">
        <v>2937</v>
      </c>
      <c r="F1438" s="31" t="s">
        <v>2938</v>
      </c>
      <c r="G1438" s="32">
        <v>25987</v>
      </c>
      <c r="H1438" s="31" t="s">
        <v>94</v>
      </c>
      <c r="I1438" s="32">
        <v>1713</v>
      </c>
      <c r="J1438" s="33">
        <v>15.1704611792177</v>
      </c>
      <c r="K1438" s="31" t="s">
        <v>94</v>
      </c>
      <c r="L1438" s="31" t="s">
        <v>95</v>
      </c>
    </row>
    <row r="1439" spans="1:12" x14ac:dyDescent="0.2">
      <c r="A1439" t="str">
        <f>VLOOKUP(B1439,StateFIPS!A$2:B$52,2)</f>
        <v>Virginia</v>
      </c>
      <c r="B1439">
        <f t="shared" si="25"/>
        <v>51</v>
      </c>
      <c r="C1439" s="31" t="s">
        <v>1101</v>
      </c>
      <c r="D1439" s="31" t="s">
        <v>93</v>
      </c>
      <c r="E1439" s="31" t="s">
        <v>2937</v>
      </c>
      <c r="F1439" s="31" t="s">
        <v>2938</v>
      </c>
      <c r="G1439" s="32">
        <v>1518</v>
      </c>
      <c r="H1439" s="31" t="s">
        <v>94</v>
      </c>
      <c r="I1439" s="32">
        <v>100.35</v>
      </c>
      <c r="J1439" s="33">
        <v>15.127055306427501</v>
      </c>
      <c r="K1439" s="31" t="s">
        <v>94</v>
      </c>
      <c r="L1439" s="31" t="s">
        <v>95</v>
      </c>
    </row>
    <row r="1440" spans="1:12" x14ac:dyDescent="0.2">
      <c r="A1440" t="str">
        <f>VLOOKUP(B1440,StateFIPS!A$2:B$52,2)</f>
        <v>Virginia</v>
      </c>
      <c r="B1440">
        <f t="shared" si="25"/>
        <v>51</v>
      </c>
      <c r="C1440" s="31" t="s">
        <v>2646</v>
      </c>
      <c r="D1440" s="31" t="s">
        <v>93</v>
      </c>
      <c r="E1440" s="31" t="s">
        <v>2937</v>
      </c>
      <c r="F1440" s="31" t="s">
        <v>2938</v>
      </c>
      <c r="G1440" s="32">
        <v>8618</v>
      </c>
      <c r="H1440" s="31" t="s">
        <v>94</v>
      </c>
      <c r="I1440" s="32">
        <v>568</v>
      </c>
      <c r="J1440" s="33">
        <v>15.172535211267601</v>
      </c>
      <c r="K1440" s="31" t="s">
        <v>94</v>
      </c>
      <c r="L1440" s="31" t="s">
        <v>95</v>
      </c>
    </row>
    <row r="1441" spans="1:12" x14ac:dyDescent="0.2">
      <c r="A1441" t="str">
        <f>VLOOKUP(B1441,StateFIPS!A$2:B$52,2)</f>
        <v>Florida</v>
      </c>
      <c r="B1441">
        <f t="shared" si="25"/>
        <v>12</v>
      </c>
      <c r="C1441" s="31" t="s">
        <v>537</v>
      </c>
      <c r="D1441" s="31" t="s">
        <v>93</v>
      </c>
      <c r="E1441" s="31" t="s">
        <v>2937</v>
      </c>
      <c r="F1441" s="31" t="s">
        <v>2938</v>
      </c>
      <c r="G1441" s="32">
        <v>1463</v>
      </c>
      <c r="H1441" s="31" t="s">
        <v>94</v>
      </c>
      <c r="I1441" s="32">
        <v>79</v>
      </c>
      <c r="J1441" s="33">
        <v>18.518987341772199</v>
      </c>
      <c r="K1441" s="31" t="s">
        <v>94</v>
      </c>
      <c r="L1441" s="31" t="s">
        <v>95</v>
      </c>
    </row>
    <row r="1442" spans="1:12" x14ac:dyDescent="0.2">
      <c r="A1442" t="str">
        <f>VLOOKUP(B1442,StateFIPS!A$2:B$52,2)</f>
        <v>Missouri</v>
      </c>
      <c r="B1442">
        <f t="shared" si="25"/>
        <v>29</v>
      </c>
      <c r="C1442" s="31" t="s">
        <v>336</v>
      </c>
      <c r="D1442" s="31" t="s">
        <v>93</v>
      </c>
      <c r="E1442" s="31" t="s">
        <v>2937</v>
      </c>
      <c r="F1442" s="31" t="s">
        <v>2938</v>
      </c>
      <c r="G1442" s="32">
        <v>41085</v>
      </c>
      <c r="H1442" s="31" t="s">
        <v>94</v>
      </c>
      <c r="I1442" s="32">
        <v>2063</v>
      </c>
      <c r="J1442" s="33">
        <v>19.9151720794959</v>
      </c>
      <c r="K1442" s="31" t="s">
        <v>94</v>
      </c>
      <c r="L1442" s="31" t="s">
        <v>95</v>
      </c>
    </row>
    <row r="1443" spans="1:12" x14ac:dyDescent="0.2">
      <c r="A1443" t="str">
        <f>VLOOKUP(B1443,StateFIPS!A$2:B$52,2)</f>
        <v>Missouri</v>
      </c>
      <c r="B1443">
        <f t="shared" si="25"/>
        <v>29</v>
      </c>
      <c r="C1443" s="31" t="s">
        <v>358</v>
      </c>
      <c r="D1443" s="31" t="s">
        <v>93</v>
      </c>
      <c r="E1443" s="31" t="s">
        <v>2937</v>
      </c>
      <c r="F1443" s="31" t="s">
        <v>2938</v>
      </c>
      <c r="G1443" s="32">
        <v>4270</v>
      </c>
      <c r="H1443" s="31" t="s">
        <v>94</v>
      </c>
      <c r="I1443" s="32">
        <v>214</v>
      </c>
      <c r="J1443" s="33">
        <v>19.953271028037399</v>
      </c>
      <c r="K1443" s="31" t="s">
        <v>94</v>
      </c>
      <c r="L1443" s="31" t="s">
        <v>95</v>
      </c>
    </row>
    <row r="1444" spans="1:12" x14ac:dyDescent="0.2">
      <c r="A1444" t="str">
        <f>VLOOKUP(B1444,StateFIPS!A$2:B$52,2)</f>
        <v>Missouri</v>
      </c>
      <c r="B1444">
        <f t="shared" si="25"/>
        <v>29</v>
      </c>
      <c r="C1444" s="31" t="s">
        <v>348</v>
      </c>
      <c r="D1444" s="31" t="s">
        <v>93</v>
      </c>
      <c r="E1444" s="31" t="s">
        <v>2937</v>
      </c>
      <c r="F1444" s="31" t="s">
        <v>2938</v>
      </c>
      <c r="G1444" s="32">
        <v>13065</v>
      </c>
      <c r="H1444" s="31" t="s">
        <v>94</v>
      </c>
      <c r="I1444" s="32">
        <v>656</v>
      </c>
      <c r="J1444" s="33">
        <v>19.916158536585399</v>
      </c>
      <c r="K1444" s="31" t="s">
        <v>94</v>
      </c>
      <c r="L1444" s="31" t="s">
        <v>95</v>
      </c>
    </row>
    <row r="1445" spans="1:12" x14ac:dyDescent="0.2">
      <c r="A1445" t="str">
        <f>VLOOKUP(B1445,StateFIPS!A$2:B$52,2)</f>
        <v>Virginia</v>
      </c>
      <c r="B1445">
        <f t="shared" si="25"/>
        <v>51</v>
      </c>
      <c r="C1445" s="31" t="s">
        <v>1108</v>
      </c>
      <c r="D1445" s="31" t="s">
        <v>93</v>
      </c>
      <c r="E1445" s="31" t="s">
        <v>2937</v>
      </c>
      <c r="F1445" s="31" t="s">
        <v>2938</v>
      </c>
      <c r="G1445" s="32">
        <v>399.43</v>
      </c>
      <c r="H1445" s="31" t="s">
        <v>94</v>
      </c>
      <c r="I1445" s="32">
        <v>26.09</v>
      </c>
      <c r="J1445" s="33">
        <v>15.309697201993099</v>
      </c>
      <c r="K1445" s="31" t="s">
        <v>94</v>
      </c>
      <c r="L1445" s="31" t="s">
        <v>95</v>
      </c>
    </row>
    <row r="1446" spans="1:12" x14ac:dyDescent="0.2">
      <c r="A1446" t="str">
        <f>VLOOKUP(B1446,StateFIPS!A$2:B$52,2)</f>
        <v>Missouri</v>
      </c>
      <c r="B1446">
        <f t="shared" si="25"/>
        <v>29</v>
      </c>
      <c r="C1446" s="31" t="s">
        <v>1233</v>
      </c>
      <c r="D1446" s="31" t="s">
        <v>93</v>
      </c>
      <c r="E1446" s="31" t="s">
        <v>2937</v>
      </c>
      <c r="F1446" s="31" t="s">
        <v>2938</v>
      </c>
      <c r="G1446" s="32">
        <v>4306</v>
      </c>
      <c r="H1446" s="31" t="s">
        <v>94</v>
      </c>
      <c r="I1446" s="32">
        <v>216</v>
      </c>
      <c r="J1446" s="33">
        <v>19.935185185185201</v>
      </c>
      <c r="K1446" s="31" t="s">
        <v>94</v>
      </c>
      <c r="L1446" s="31" t="s">
        <v>95</v>
      </c>
    </row>
    <row r="1447" spans="1:12" x14ac:dyDescent="0.2">
      <c r="A1447" t="str">
        <f>VLOOKUP(B1447,StateFIPS!A$2:B$52,2)</f>
        <v>Virginia</v>
      </c>
      <c r="B1447">
        <f t="shared" si="25"/>
        <v>51</v>
      </c>
      <c r="C1447" s="31" t="s">
        <v>1112</v>
      </c>
      <c r="D1447" s="31" t="s">
        <v>93</v>
      </c>
      <c r="E1447" s="31" t="s">
        <v>2937</v>
      </c>
      <c r="F1447" s="31" t="s">
        <v>2938</v>
      </c>
      <c r="G1447" s="32">
        <v>14617</v>
      </c>
      <c r="H1447" s="31" t="s">
        <v>94</v>
      </c>
      <c r="I1447" s="32">
        <v>963</v>
      </c>
      <c r="J1447" s="33">
        <v>15.1786085150571</v>
      </c>
      <c r="K1447" s="31" t="s">
        <v>94</v>
      </c>
      <c r="L1447" s="31" t="s">
        <v>95</v>
      </c>
    </row>
    <row r="1448" spans="1:12" x14ac:dyDescent="0.2">
      <c r="A1448" t="str">
        <f>VLOOKUP(B1448,StateFIPS!A$2:B$52,2)</f>
        <v>Virginia</v>
      </c>
      <c r="B1448">
        <f t="shared" si="25"/>
        <v>51</v>
      </c>
      <c r="C1448" s="31" t="s">
        <v>2656</v>
      </c>
      <c r="D1448" s="31" t="s">
        <v>93</v>
      </c>
      <c r="E1448" s="31" t="s">
        <v>2937</v>
      </c>
      <c r="F1448" s="31" t="s">
        <v>2938</v>
      </c>
      <c r="G1448" s="32">
        <v>3569</v>
      </c>
      <c r="H1448" s="31" t="s">
        <v>94</v>
      </c>
      <c r="I1448" s="32">
        <v>235.83</v>
      </c>
      <c r="J1448" s="33">
        <v>15.133782809651001</v>
      </c>
      <c r="K1448" s="31" t="s">
        <v>94</v>
      </c>
      <c r="L1448" s="31" t="s">
        <v>95</v>
      </c>
    </row>
    <row r="1449" spans="1:12" x14ac:dyDescent="0.2">
      <c r="A1449" t="str">
        <f>VLOOKUP(B1449,StateFIPS!A$2:B$52,2)</f>
        <v>Missouri</v>
      </c>
      <c r="B1449">
        <f t="shared" si="25"/>
        <v>29</v>
      </c>
      <c r="C1449" s="31" t="s">
        <v>2242</v>
      </c>
      <c r="D1449" s="31" t="s">
        <v>93</v>
      </c>
      <c r="E1449" s="31" t="s">
        <v>2937</v>
      </c>
      <c r="F1449" s="31" t="s">
        <v>2938</v>
      </c>
      <c r="G1449" s="32">
        <v>2470</v>
      </c>
      <c r="H1449" s="31" t="s">
        <v>94</v>
      </c>
      <c r="I1449" s="32">
        <v>124.74</v>
      </c>
      <c r="J1449" s="33">
        <v>19.8011864678531</v>
      </c>
      <c r="K1449" s="31" t="s">
        <v>94</v>
      </c>
      <c r="L1449" s="31" t="s">
        <v>95</v>
      </c>
    </row>
    <row r="1450" spans="1:12" x14ac:dyDescent="0.2">
      <c r="A1450" t="str">
        <f>VLOOKUP(B1450,StateFIPS!A$2:B$52,2)</f>
        <v>Missouri</v>
      </c>
      <c r="B1450">
        <f t="shared" si="25"/>
        <v>29</v>
      </c>
      <c r="C1450" s="31" t="s">
        <v>1237</v>
      </c>
      <c r="D1450" s="31" t="s">
        <v>93</v>
      </c>
      <c r="E1450" s="31" t="s">
        <v>2937</v>
      </c>
      <c r="F1450" s="31" t="s">
        <v>2938</v>
      </c>
      <c r="G1450" s="32">
        <v>5633</v>
      </c>
      <c r="H1450" s="31" t="s">
        <v>94</v>
      </c>
      <c r="I1450" s="32">
        <v>283</v>
      </c>
      <c r="J1450" s="33">
        <v>19.904593639575999</v>
      </c>
      <c r="K1450" s="31" t="s">
        <v>94</v>
      </c>
      <c r="L1450" s="31" t="s">
        <v>95</v>
      </c>
    </row>
    <row r="1451" spans="1:12" x14ac:dyDescent="0.2">
      <c r="A1451" t="str">
        <f>VLOOKUP(B1451,StateFIPS!A$2:B$52,2)</f>
        <v>Florida</v>
      </c>
      <c r="B1451">
        <f t="shared" si="25"/>
        <v>12</v>
      </c>
      <c r="C1451" s="31" t="s">
        <v>1981</v>
      </c>
      <c r="D1451" s="31" t="s">
        <v>93</v>
      </c>
      <c r="E1451" s="31" t="s">
        <v>2937</v>
      </c>
      <c r="F1451" s="31" t="s">
        <v>2938</v>
      </c>
      <c r="G1451" s="32">
        <v>4628</v>
      </c>
      <c r="H1451" s="31" t="s">
        <v>94</v>
      </c>
      <c r="I1451" s="32">
        <v>251</v>
      </c>
      <c r="J1451" s="33">
        <v>18.4382470119522</v>
      </c>
      <c r="K1451" s="31" t="s">
        <v>94</v>
      </c>
      <c r="L1451" s="31" t="s">
        <v>95</v>
      </c>
    </row>
    <row r="1452" spans="1:12" x14ac:dyDescent="0.2">
      <c r="A1452" t="str">
        <f>VLOOKUP(B1452,StateFIPS!A$2:B$52,2)</f>
        <v>Florida</v>
      </c>
      <c r="B1452">
        <f t="shared" si="25"/>
        <v>12</v>
      </c>
      <c r="C1452" s="31" t="s">
        <v>536</v>
      </c>
      <c r="D1452" s="31" t="s">
        <v>93</v>
      </c>
      <c r="E1452" s="31" t="s">
        <v>2937</v>
      </c>
      <c r="F1452" s="31" t="s">
        <v>2938</v>
      </c>
      <c r="G1452" s="32">
        <v>1644</v>
      </c>
      <c r="H1452" s="31" t="s">
        <v>94</v>
      </c>
      <c r="I1452" s="32">
        <v>89</v>
      </c>
      <c r="J1452" s="33">
        <v>18.471910112359598</v>
      </c>
      <c r="K1452" s="31" t="s">
        <v>94</v>
      </c>
      <c r="L1452" s="31" t="s">
        <v>95</v>
      </c>
    </row>
    <row r="1453" spans="1:12" x14ac:dyDescent="0.2">
      <c r="A1453" t="str">
        <f>VLOOKUP(B1453,StateFIPS!A$2:B$52,2)</f>
        <v>Florida</v>
      </c>
      <c r="B1453">
        <f t="shared" si="25"/>
        <v>12</v>
      </c>
      <c r="C1453" s="31" t="s">
        <v>535</v>
      </c>
      <c r="D1453" s="31" t="s">
        <v>93</v>
      </c>
      <c r="E1453" s="31" t="s">
        <v>2937</v>
      </c>
      <c r="F1453" s="31" t="s">
        <v>2938</v>
      </c>
      <c r="G1453" s="32">
        <v>3776</v>
      </c>
      <c r="H1453" s="31" t="s">
        <v>94</v>
      </c>
      <c r="I1453" s="32">
        <v>205</v>
      </c>
      <c r="J1453" s="33">
        <v>18.419512195122</v>
      </c>
      <c r="K1453" s="31" t="s">
        <v>94</v>
      </c>
      <c r="L1453" s="31" t="s">
        <v>95</v>
      </c>
    </row>
    <row r="1454" spans="1:12" x14ac:dyDescent="0.2">
      <c r="A1454" t="str">
        <f>VLOOKUP(B1454,StateFIPS!A$2:B$52,2)</f>
        <v>Virginia</v>
      </c>
      <c r="B1454">
        <f t="shared" si="25"/>
        <v>51</v>
      </c>
      <c r="C1454" s="31" t="s">
        <v>2764</v>
      </c>
      <c r="D1454" s="31" t="s">
        <v>93</v>
      </c>
      <c r="E1454" s="31" t="s">
        <v>2937</v>
      </c>
      <c r="F1454" s="31" t="s">
        <v>2938</v>
      </c>
      <c r="G1454" s="32">
        <v>663.71</v>
      </c>
      <c r="H1454" s="31" t="s">
        <v>94</v>
      </c>
      <c r="I1454" s="32">
        <v>44.15</v>
      </c>
      <c r="J1454" s="33">
        <v>15.0330690826727</v>
      </c>
      <c r="K1454" s="31" t="s">
        <v>94</v>
      </c>
      <c r="L1454" s="31" t="s">
        <v>95</v>
      </c>
    </row>
    <row r="1455" spans="1:12" x14ac:dyDescent="0.2">
      <c r="A1455" t="str">
        <f>VLOOKUP(B1455,StateFIPS!A$2:B$52,2)</f>
        <v>Florida</v>
      </c>
      <c r="B1455">
        <f t="shared" si="25"/>
        <v>12</v>
      </c>
      <c r="C1455" s="31" t="s">
        <v>2008</v>
      </c>
      <c r="D1455" s="31" t="s">
        <v>93</v>
      </c>
      <c r="E1455" s="31" t="s">
        <v>2937</v>
      </c>
      <c r="F1455" s="31" t="s">
        <v>2938</v>
      </c>
      <c r="G1455" s="32">
        <v>6356</v>
      </c>
      <c r="H1455" s="31" t="s">
        <v>94</v>
      </c>
      <c r="I1455" s="32">
        <v>344</v>
      </c>
      <c r="J1455" s="33">
        <v>18.476744186046499</v>
      </c>
      <c r="K1455" s="31" t="s">
        <v>94</v>
      </c>
      <c r="L1455" s="31" t="s">
        <v>95</v>
      </c>
    </row>
    <row r="1456" spans="1:12" x14ac:dyDescent="0.2">
      <c r="A1456" t="str">
        <f>VLOOKUP(B1456,StateFIPS!A$2:B$52,2)</f>
        <v>Georgia</v>
      </c>
      <c r="B1456">
        <f t="shared" si="25"/>
        <v>13</v>
      </c>
      <c r="C1456" s="31" t="s">
        <v>751</v>
      </c>
      <c r="D1456" s="31" t="s">
        <v>93</v>
      </c>
      <c r="E1456" s="31" t="s">
        <v>2937</v>
      </c>
      <c r="F1456" s="31" t="s">
        <v>2938</v>
      </c>
      <c r="G1456" s="32">
        <v>19824</v>
      </c>
      <c r="H1456" s="31" t="s">
        <v>94</v>
      </c>
      <c r="I1456" s="32">
        <v>985</v>
      </c>
      <c r="J1456" s="33">
        <v>20.125888324873099</v>
      </c>
      <c r="K1456" s="31" t="s">
        <v>94</v>
      </c>
      <c r="L1456" s="31" t="s">
        <v>95</v>
      </c>
    </row>
    <row r="1457" spans="1:12" x14ac:dyDescent="0.2">
      <c r="A1457" t="str">
        <f>VLOOKUP(B1457,StateFIPS!A$2:B$52,2)</f>
        <v>Virginia</v>
      </c>
      <c r="B1457">
        <f t="shared" si="25"/>
        <v>51</v>
      </c>
      <c r="C1457" s="31" t="s">
        <v>2606</v>
      </c>
      <c r="D1457" s="31" t="s">
        <v>93</v>
      </c>
      <c r="E1457" s="31" t="s">
        <v>2937</v>
      </c>
      <c r="F1457" s="31" t="s">
        <v>2938</v>
      </c>
      <c r="G1457" s="32">
        <v>2771</v>
      </c>
      <c r="H1457" s="31" t="s">
        <v>94</v>
      </c>
      <c r="I1457" s="32">
        <v>182.65</v>
      </c>
      <c r="J1457" s="33">
        <v>15.171092252942801</v>
      </c>
      <c r="K1457" s="31" t="s">
        <v>94</v>
      </c>
      <c r="L1457" s="31" t="s">
        <v>95</v>
      </c>
    </row>
    <row r="1458" spans="1:12" x14ac:dyDescent="0.2">
      <c r="A1458" t="str">
        <f>VLOOKUP(B1458,StateFIPS!A$2:B$52,2)</f>
        <v>North Dakota</v>
      </c>
      <c r="B1458">
        <f t="shared" si="25"/>
        <v>38</v>
      </c>
      <c r="C1458" s="31" t="s">
        <v>1451</v>
      </c>
      <c r="D1458" s="31" t="s">
        <v>93</v>
      </c>
      <c r="E1458" s="31" t="s">
        <v>2937</v>
      </c>
      <c r="F1458" s="31" t="s">
        <v>2938</v>
      </c>
      <c r="G1458" s="32">
        <v>4768</v>
      </c>
      <c r="H1458" s="31" t="s">
        <v>94</v>
      </c>
      <c r="I1458" s="32">
        <v>343</v>
      </c>
      <c r="J1458" s="33">
        <v>13.900874635568499</v>
      </c>
      <c r="K1458" s="31" t="s">
        <v>94</v>
      </c>
      <c r="L1458" s="31" t="s">
        <v>95</v>
      </c>
    </row>
    <row r="1459" spans="1:12" x14ac:dyDescent="0.2">
      <c r="A1459" t="str">
        <f>VLOOKUP(B1459,StateFIPS!A$2:B$52,2)</f>
        <v>Georgia</v>
      </c>
      <c r="B1459">
        <f t="shared" si="25"/>
        <v>13</v>
      </c>
      <c r="C1459" s="31" t="s">
        <v>768</v>
      </c>
      <c r="D1459" s="31" t="s">
        <v>93</v>
      </c>
      <c r="E1459" s="31" t="s">
        <v>2937</v>
      </c>
      <c r="F1459" s="31" t="s">
        <v>2938</v>
      </c>
      <c r="G1459" s="32">
        <v>8623</v>
      </c>
      <c r="H1459" s="31" t="s">
        <v>94</v>
      </c>
      <c r="I1459" s="32">
        <v>429</v>
      </c>
      <c r="J1459" s="33">
        <v>20.100233100233101</v>
      </c>
      <c r="K1459" s="31" t="s">
        <v>94</v>
      </c>
      <c r="L1459" s="31" t="s">
        <v>95</v>
      </c>
    </row>
    <row r="1460" spans="1:12" x14ac:dyDescent="0.2">
      <c r="A1460" t="str">
        <f>VLOOKUP(B1460,StateFIPS!A$2:B$52,2)</f>
        <v>Georgia</v>
      </c>
      <c r="B1460">
        <f t="shared" si="25"/>
        <v>13</v>
      </c>
      <c r="C1460" s="31" t="s">
        <v>3152</v>
      </c>
      <c r="D1460" s="31" t="s">
        <v>93</v>
      </c>
      <c r="E1460" s="31" t="s">
        <v>2937</v>
      </c>
      <c r="F1460" s="31" t="s">
        <v>2938</v>
      </c>
      <c r="G1460" s="32">
        <v>13335</v>
      </c>
      <c r="H1460" s="31" t="s">
        <v>94</v>
      </c>
      <c r="I1460" s="32">
        <v>663</v>
      </c>
      <c r="J1460" s="33">
        <v>20.113122171945701</v>
      </c>
      <c r="K1460" s="31" t="s">
        <v>94</v>
      </c>
      <c r="L1460" s="31" t="s">
        <v>95</v>
      </c>
    </row>
    <row r="1461" spans="1:12" x14ac:dyDescent="0.2">
      <c r="A1461" t="str">
        <f>VLOOKUP(B1461,StateFIPS!A$2:B$52,2)</f>
        <v>Georgia</v>
      </c>
      <c r="B1461">
        <f t="shared" si="25"/>
        <v>13</v>
      </c>
      <c r="C1461" s="31" t="s">
        <v>756</v>
      </c>
      <c r="D1461" s="31" t="s">
        <v>93</v>
      </c>
      <c r="E1461" s="31" t="s">
        <v>2937</v>
      </c>
      <c r="F1461" s="31" t="s">
        <v>2938</v>
      </c>
      <c r="G1461" s="32">
        <v>3038</v>
      </c>
      <c r="H1461" s="31" t="s">
        <v>94</v>
      </c>
      <c r="I1461" s="32">
        <v>151</v>
      </c>
      <c r="J1461" s="33">
        <v>20.119205298013199</v>
      </c>
      <c r="K1461" s="31" t="s">
        <v>94</v>
      </c>
      <c r="L1461" s="31" t="s">
        <v>95</v>
      </c>
    </row>
    <row r="1462" spans="1:12" x14ac:dyDescent="0.2">
      <c r="A1462" t="str">
        <f>VLOOKUP(B1462,StateFIPS!A$2:B$52,2)</f>
        <v>Virginia</v>
      </c>
      <c r="B1462">
        <f t="shared" si="25"/>
        <v>51</v>
      </c>
      <c r="C1462" s="31" t="s">
        <v>2595</v>
      </c>
      <c r="D1462" s="31" t="s">
        <v>93</v>
      </c>
      <c r="E1462" s="31" t="s">
        <v>2937</v>
      </c>
      <c r="F1462" s="31" t="s">
        <v>2938</v>
      </c>
      <c r="G1462" s="32">
        <v>3645</v>
      </c>
      <c r="H1462" s="31" t="s">
        <v>94</v>
      </c>
      <c r="I1462" s="32">
        <v>239.85</v>
      </c>
      <c r="J1462" s="33">
        <v>15.196998123827401</v>
      </c>
      <c r="K1462" s="31" t="s">
        <v>94</v>
      </c>
      <c r="L1462" s="31" t="s">
        <v>95</v>
      </c>
    </row>
    <row r="1463" spans="1:12" x14ac:dyDescent="0.2">
      <c r="A1463" t="str">
        <f>VLOOKUP(B1463,StateFIPS!A$2:B$52,2)</f>
        <v>Virginia</v>
      </c>
      <c r="B1463">
        <f t="shared" si="25"/>
        <v>51</v>
      </c>
      <c r="C1463" s="31" t="s">
        <v>1098</v>
      </c>
      <c r="D1463" s="31" t="s">
        <v>93</v>
      </c>
      <c r="E1463" s="31" t="s">
        <v>2937</v>
      </c>
      <c r="F1463" s="31" t="s">
        <v>2938</v>
      </c>
      <c r="G1463" s="32">
        <v>416.45</v>
      </c>
      <c r="H1463" s="31" t="s">
        <v>94</v>
      </c>
      <c r="I1463" s="32">
        <v>27.1</v>
      </c>
      <c r="J1463" s="33">
        <v>15.367158671586701</v>
      </c>
      <c r="K1463" s="31" t="s">
        <v>94</v>
      </c>
      <c r="L1463" s="31" t="s">
        <v>95</v>
      </c>
    </row>
    <row r="1464" spans="1:12" x14ac:dyDescent="0.2">
      <c r="A1464" t="str">
        <f>VLOOKUP(B1464,StateFIPS!A$2:B$52,2)</f>
        <v>Georgia</v>
      </c>
      <c r="B1464">
        <f t="shared" si="25"/>
        <v>13</v>
      </c>
      <c r="C1464" s="31" t="s">
        <v>755</v>
      </c>
      <c r="D1464" s="31" t="s">
        <v>93</v>
      </c>
      <c r="E1464" s="31" t="s">
        <v>2937</v>
      </c>
      <c r="F1464" s="31" t="s">
        <v>2938</v>
      </c>
      <c r="G1464" s="32">
        <v>13442</v>
      </c>
      <c r="H1464" s="31" t="s">
        <v>94</v>
      </c>
      <c r="I1464" s="32">
        <v>668</v>
      </c>
      <c r="J1464" s="33">
        <v>20.122754491018</v>
      </c>
      <c r="K1464" s="31" t="s">
        <v>94</v>
      </c>
      <c r="L1464" s="31" t="s">
        <v>95</v>
      </c>
    </row>
    <row r="1465" spans="1:12" x14ac:dyDescent="0.2">
      <c r="A1465" t="str">
        <f>VLOOKUP(B1465,StateFIPS!A$2:B$52,2)</f>
        <v>Georgia</v>
      </c>
      <c r="B1465">
        <f t="shared" si="25"/>
        <v>13</v>
      </c>
      <c r="C1465" s="31" t="s">
        <v>754</v>
      </c>
      <c r="D1465" s="31" t="s">
        <v>93</v>
      </c>
      <c r="E1465" s="31" t="s">
        <v>2937</v>
      </c>
      <c r="F1465" s="31" t="s">
        <v>2938</v>
      </c>
      <c r="G1465" s="32">
        <v>890</v>
      </c>
      <c r="H1465" s="31" t="s">
        <v>94</v>
      </c>
      <c r="I1465" s="32">
        <v>44.37</v>
      </c>
      <c r="J1465" s="33">
        <v>20.058598151904398</v>
      </c>
      <c r="K1465" s="31" t="s">
        <v>94</v>
      </c>
      <c r="L1465" s="31" t="s">
        <v>95</v>
      </c>
    </row>
    <row r="1466" spans="1:12" x14ac:dyDescent="0.2">
      <c r="A1466" t="str">
        <f>VLOOKUP(B1466,StateFIPS!A$2:B$52,2)</f>
        <v>Georgia</v>
      </c>
      <c r="B1466">
        <f t="shared" si="25"/>
        <v>13</v>
      </c>
      <c r="C1466" s="31" t="s">
        <v>753</v>
      </c>
      <c r="D1466" s="31" t="s">
        <v>93</v>
      </c>
      <c r="E1466" s="31" t="s">
        <v>2937</v>
      </c>
      <c r="F1466" s="31" t="s">
        <v>2938</v>
      </c>
      <c r="G1466" s="32">
        <v>19824</v>
      </c>
      <c r="H1466" s="31" t="s">
        <v>94</v>
      </c>
      <c r="I1466" s="32">
        <v>985</v>
      </c>
      <c r="J1466" s="33">
        <v>20.125888324873099</v>
      </c>
      <c r="K1466" s="31" t="s">
        <v>94</v>
      </c>
      <c r="L1466" s="31" t="s">
        <v>95</v>
      </c>
    </row>
    <row r="1467" spans="1:12" x14ac:dyDescent="0.2">
      <c r="A1467" t="str">
        <f>VLOOKUP(B1467,StateFIPS!A$2:B$52,2)</f>
        <v>Missouri</v>
      </c>
      <c r="B1467">
        <f t="shared" si="25"/>
        <v>29</v>
      </c>
      <c r="C1467" s="31" t="s">
        <v>353</v>
      </c>
      <c r="D1467" s="31" t="s">
        <v>93</v>
      </c>
      <c r="E1467" s="31" t="s">
        <v>2937</v>
      </c>
      <c r="F1467" s="31" t="s">
        <v>2938</v>
      </c>
      <c r="G1467" s="32">
        <v>19897</v>
      </c>
      <c r="H1467" s="31" t="s">
        <v>94</v>
      </c>
      <c r="I1467" s="32">
        <v>999</v>
      </c>
      <c r="J1467" s="33">
        <v>19.9169169169169</v>
      </c>
      <c r="K1467" s="31" t="s">
        <v>94</v>
      </c>
      <c r="L1467" s="31" t="s">
        <v>95</v>
      </c>
    </row>
    <row r="1468" spans="1:12" x14ac:dyDescent="0.2">
      <c r="A1468" t="str">
        <f>VLOOKUP(B1468,StateFIPS!A$2:B$52,2)</f>
        <v>Virginia</v>
      </c>
      <c r="B1468">
        <f t="shared" si="25"/>
        <v>51</v>
      </c>
      <c r="C1468" s="31" t="s">
        <v>1099</v>
      </c>
      <c r="D1468" s="31" t="s">
        <v>93</v>
      </c>
      <c r="E1468" s="31" t="s">
        <v>2937</v>
      </c>
      <c r="F1468" s="31" t="s">
        <v>2938</v>
      </c>
      <c r="G1468" s="32">
        <v>454.49</v>
      </c>
      <c r="H1468" s="31" t="s">
        <v>94</v>
      </c>
      <c r="I1468" s="32">
        <v>30.11</v>
      </c>
      <c r="J1468" s="33">
        <v>15.0943208236466</v>
      </c>
      <c r="K1468" s="31" t="s">
        <v>94</v>
      </c>
      <c r="L1468" s="31" t="s">
        <v>95</v>
      </c>
    </row>
    <row r="1469" spans="1:12" x14ac:dyDescent="0.2">
      <c r="A1469" t="str">
        <f>VLOOKUP(B1469,StateFIPS!A$2:B$52,2)</f>
        <v>Florida</v>
      </c>
      <c r="B1469">
        <f t="shared" si="25"/>
        <v>12</v>
      </c>
      <c r="C1469" s="31" t="s">
        <v>533</v>
      </c>
      <c r="D1469" s="31" t="s">
        <v>93</v>
      </c>
      <c r="E1469" s="31" t="s">
        <v>2937</v>
      </c>
      <c r="F1469" s="31" t="s">
        <v>2938</v>
      </c>
      <c r="G1469" s="32">
        <v>320</v>
      </c>
      <c r="H1469" s="31" t="s">
        <v>94</v>
      </c>
      <c r="I1469" s="32">
        <v>17.309999999999999</v>
      </c>
      <c r="J1469" s="33">
        <v>18.486424032351199</v>
      </c>
      <c r="K1469" s="31" t="s">
        <v>94</v>
      </c>
      <c r="L1469" s="31" t="s">
        <v>95</v>
      </c>
    </row>
    <row r="1470" spans="1:12" x14ac:dyDescent="0.2">
      <c r="A1470" t="str">
        <f>VLOOKUP(B1470,StateFIPS!A$2:B$52,2)</f>
        <v>Georgia</v>
      </c>
      <c r="B1470">
        <f t="shared" si="25"/>
        <v>13</v>
      </c>
      <c r="C1470" s="31" t="s">
        <v>2724</v>
      </c>
      <c r="D1470" s="31" t="s">
        <v>93</v>
      </c>
      <c r="E1470" s="31" t="s">
        <v>2937</v>
      </c>
      <c r="F1470" s="31" t="s">
        <v>2938</v>
      </c>
      <c r="G1470" s="32">
        <v>12337</v>
      </c>
      <c r="H1470" s="31" t="s">
        <v>94</v>
      </c>
      <c r="I1470" s="32">
        <v>613</v>
      </c>
      <c r="J1470" s="33">
        <v>20.125611745513901</v>
      </c>
      <c r="K1470" s="31" t="s">
        <v>94</v>
      </c>
      <c r="L1470" s="31" t="s">
        <v>95</v>
      </c>
    </row>
    <row r="1471" spans="1:12" x14ac:dyDescent="0.2">
      <c r="A1471" t="str">
        <f>VLOOKUP(B1471,StateFIPS!A$2:B$52,2)</f>
        <v>Florida</v>
      </c>
      <c r="B1471">
        <f t="shared" si="25"/>
        <v>12</v>
      </c>
      <c r="C1471" s="31" t="s">
        <v>748</v>
      </c>
      <c r="D1471" s="31" t="s">
        <v>93</v>
      </c>
      <c r="E1471" s="31" t="s">
        <v>2937</v>
      </c>
      <c r="F1471" s="31" t="s">
        <v>2938</v>
      </c>
      <c r="G1471" s="32">
        <v>4250</v>
      </c>
      <c r="H1471" s="31" t="s">
        <v>94</v>
      </c>
      <c r="I1471" s="32">
        <v>230</v>
      </c>
      <c r="J1471" s="33">
        <v>18.478260869565201</v>
      </c>
      <c r="K1471" s="31" t="s">
        <v>94</v>
      </c>
      <c r="L1471" s="31" t="s">
        <v>95</v>
      </c>
    </row>
    <row r="1472" spans="1:12" x14ac:dyDescent="0.2">
      <c r="A1472" t="str">
        <f>VLOOKUP(B1472,StateFIPS!A$2:B$52,2)</f>
        <v>Virginia</v>
      </c>
      <c r="B1472">
        <f t="shared" si="25"/>
        <v>51</v>
      </c>
      <c r="C1472" s="31" t="s">
        <v>2520</v>
      </c>
      <c r="D1472" s="31" t="s">
        <v>93</v>
      </c>
      <c r="E1472" s="31" t="s">
        <v>2937</v>
      </c>
      <c r="F1472" s="31" t="s">
        <v>2938</v>
      </c>
      <c r="G1472" s="32">
        <v>7744</v>
      </c>
      <c r="H1472" s="31" t="s">
        <v>94</v>
      </c>
      <c r="I1472" s="32">
        <v>511</v>
      </c>
      <c r="J1472" s="33">
        <v>15.1545988258317</v>
      </c>
      <c r="K1472" s="31" t="s">
        <v>94</v>
      </c>
      <c r="L1472" s="31" t="s">
        <v>95</v>
      </c>
    </row>
    <row r="1473" spans="1:12" x14ac:dyDescent="0.2">
      <c r="A1473" t="str">
        <f>VLOOKUP(B1473,StateFIPS!A$2:B$52,2)</f>
        <v>Virginia</v>
      </c>
      <c r="B1473">
        <f t="shared" si="25"/>
        <v>51</v>
      </c>
      <c r="C1473" s="31" t="s">
        <v>1100</v>
      </c>
      <c r="D1473" s="31" t="s">
        <v>93</v>
      </c>
      <c r="E1473" s="31" t="s">
        <v>2937</v>
      </c>
      <c r="F1473" s="31" t="s">
        <v>2938</v>
      </c>
      <c r="G1473" s="32">
        <v>2430</v>
      </c>
      <c r="H1473" s="31" t="s">
        <v>94</v>
      </c>
      <c r="I1473" s="32">
        <v>160.57</v>
      </c>
      <c r="J1473" s="33">
        <v>15.1335865977455</v>
      </c>
      <c r="K1473" s="31" t="s">
        <v>94</v>
      </c>
      <c r="L1473" s="31" t="s">
        <v>95</v>
      </c>
    </row>
    <row r="1474" spans="1:12" x14ac:dyDescent="0.2">
      <c r="A1474" t="str">
        <f>VLOOKUP(B1474,StateFIPS!A$2:B$52,2)</f>
        <v>North Dakota</v>
      </c>
      <c r="B1474">
        <f t="shared" si="25"/>
        <v>38</v>
      </c>
      <c r="C1474" s="31" t="s">
        <v>1463</v>
      </c>
      <c r="D1474" s="31" t="s">
        <v>93</v>
      </c>
      <c r="E1474" s="31" t="s">
        <v>2937</v>
      </c>
      <c r="F1474" s="31" t="s">
        <v>2938</v>
      </c>
      <c r="G1474" s="32">
        <v>26077</v>
      </c>
      <c r="H1474" s="31" t="s">
        <v>94</v>
      </c>
      <c r="I1474" s="32">
        <v>1872</v>
      </c>
      <c r="J1474" s="33">
        <v>13.9300213675214</v>
      </c>
      <c r="K1474" s="31" t="s">
        <v>94</v>
      </c>
      <c r="L1474" s="31" t="s">
        <v>95</v>
      </c>
    </row>
    <row r="1475" spans="1:12" x14ac:dyDescent="0.2">
      <c r="A1475" t="str">
        <f>VLOOKUP(B1475,StateFIPS!A$2:B$52,2)</f>
        <v>North Dakota</v>
      </c>
      <c r="B1475">
        <f t="shared" ref="B1475:B1538" si="26">VALUE(LEFT(C1475,2))</f>
        <v>38</v>
      </c>
      <c r="C1475" s="31" t="s">
        <v>1472</v>
      </c>
      <c r="D1475" s="31" t="s">
        <v>93</v>
      </c>
      <c r="E1475" s="31" t="s">
        <v>2937</v>
      </c>
      <c r="F1475" s="31" t="s">
        <v>2938</v>
      </c>
      <c r="G1475" s="32">
        <v>26077</v>
      </c>
      <c r="H1475" s="31" t="s">
        <v>94</v>
      </c>
      <c r="I1475" s="32">
        <v>1872</v>
      </c>
      <c r="J1475" s="33">
        <v>13.9300213675214</v>
      </c>
      <c r="K1475" s="31" t="s">
        <v>94</v>
      </c>
      <c r="L1475" s="31" t="s">
        <v>95</v>
      </c>
    </row>
    <row r="1476" spans="1:12" x14ac:dyDescent="0.2">
      <c r="A1476" t="str">
        <f>VLOOKUP(B1476,StateFIPS!A$2:B$52,2)</f>
        <v>North Dakota</v>
      </c>
      <c r="B1476">
        <f t="shared" si="26"/>
        <v>38</v>
      </c>
      <c r="C1476" s="31" t="s">
        <v>3153</v>
      </c>
      <c r="D1476" s="31" t="s">
        <v>93</v>
      </c>
      <c r="E1476" s="31" t="s">
        <v>2937</v>
      </c>
      <c r="F1476" s="31" t="s">
        <v>2938</v>
      </c>
      <c r="G1476" s="32">
        <v>26077</v>
      </c>
      <c r="H1476" s="31" t="s">
        <v>94</v>
      </c>
      <c r="I1476" s="32">
        <v>1872</v>
      </c>
      <c r="J1476" s="33">
        <v>13.9300213675214</v>
      </c>
      <c r="K1476" s="31" t="s">
        <v>94</v>
      </c>
      <c r="L1476" s="31" t="s">
        <v>95</v>
      </c>
    </row>
    <row r="1477" spans="1:12" x14ac:dyDescent="0.2">
      <c r="A1477" t="str">
        <f>VLOOKUP(B1477,StateFIPS!A$2:B$52,2)</f>
        <v>North Dakota</v>
      </c>
      <c r="B1477">
        <f t="shared" si="26"/>
        <v>38</v>
      </c>
      <c r="C1477" s="31" t="s">
        <v>1461</v>
      </c>
      <c r="D1477" s="31" t="s">
        <v>93</v>
      </c>
      <c r="E1477" s="31" t="s">
        <v>2937</v>
      </c>
      <c r="F1477" s="31" t="s">
        <v>2938</v>
      </c>
      <c r="G1477" s="32">
        <v>1243</v>
      </c>
      <c r="H1477" s="31" t="s">
        <v>94</v>
      </c>
      <c r="I1477" s="32">
        <v>89.41</v>
      </c>
      <c r="J1477" s="33">
        <v>13.9022480706856</v>
      </c>
      <c r="K1477" s="31" t="s">
        <v>94</v>
      </c>
      <c r="L1477" s="31" t="s">
        <v>95</v>
      </c>
    </row>
    <row r="1478" spans="1:12" x14ac:dyDescent="0.2">
      <c r="A1478" t="str">
        <f>VLOOKUP(B1478,StateFIPS!A$2:B$52,2)</f>
        <v>North Dakota</v>
      </c>
      <c r="B1478">
        <f t="shared" si="26"/>
        <v>38</v>
      </c>
      <c r="C1478" s="31" t="s">
        <v>2675</v>
      </c>
      <c r="D1478" s="31" t="s">
        <v>93</v>
      </c>
      <c r="E1478" s="31" t="s">
        <v>2937</v>
      </c>
      <c r="F1478" s="31" t="s">
        <v>2938</v>
      </c>
      <c r="G1478" s="32">
        <v>30026</v>
      </c>
      <c r="H1478" s="31" t="s">
        <v>94</v>
      </c>
      <c r="I1478" s="32">
        <v>2155</v>
      </c>
      <c r="J1478" s="33">
        <v>13.9331786542923</v>
      </c>
      <c r="K1478" s="31" t="s">
        <v>94</v>
      </c>
      <c r="L1478" s="31" t="s">
        <v>95</v>
      </c>
    </row>
    <row r="1479" spans="1:12" x14ac:dyDescent="0.2">
      <c r="A1479" t="str">
        <f>VLOOKUP(B1479,StateFIPS!A$2:B$52,2)</f>
        <v>North Dakota</v>
      </c>
      <c r="B1479">
        <f t="shared" si="26"/>
        <v>38</v>
      </c>
      <c r="C1479" s="31" t="s">
        <v>1460</v>
      </c>
      <c r="D1479" s="31" t="s">
        <v>93</v>
      </c>
      <c r="E1479" s="31" t="s">
        <v>2937</v>
      </c>
      <c r="F1479" s="31" t="s">
        <v>2938</v>
      </c>
      <c r="G1479" s="32">
        <v>520.79999999999995</v>
      </c>
      <c r="H1479" s="31" t="s">
        <v>94</v>
      </c>
      <c r="I1479" s="32">
        <v>37.17</v>
      </c>
      <c r="J1479" s="33">
        <v>14.011299435028199</v>
      </c>
      <c r="K1479" s="31" t="s">
        <v>94</v>
      </c>
      <c r="L1479" s="31" t="s">
        <v>95</v>
      </c>
    </row>
    <row r="1480" spans="1:12" x14ac:dyDescent="0.2">
      <c r="A1480" t="str">
        <f>VLOOKUP(B1480,StateFIPS!A$2:B$52,2)</f>
        <v>Virginia</v>
      </c>
      <c r="B1480">
        <f t="shared" si="26"/>
        <v>51</v>
      </c>
      <c r="C1480" s="31" t="s">
        <v>2529</v>
      </c>
      <c r="D1480" s="31" t="s">
        <v>93</v>
      </c>
      <c r="E1480" s="31" t="s">
        <v>2937</v>
      </c>
      <c r="F1480" s="31" t="s">
        <v>2938</v>
      </c>
      <c r="G1480" s="32">
        <v>36618</v>
      </c>
      <c r="H1480" s="31" t="s">
        <v>94</v>
      </c>
      <c r="I1480" s="32">
        <v>2415</v>
      </c>
      <c r="J1480" s="33">
        <v>15.162732919254699</v>
      </c>
      <c r="K1480" s="31" t="s">
        <v>94</v>
      </c>
      <c r="L1480" s="31" t="s">
        <v>95</v>
      </c>
    </row>
    <row r="1481" spans="1:12" x14ac:dyDescent="0.2">
      <c r="A1481" t="str">
        <f>VLOOKUP(B1481,StateFIPS!A$2:B$52,2)</f>
        <v>North Dakota</v>
      </c>
      <c r="B1481">
        <f t="shared" si="26"/>
        <v>38</v>
      </c>
      <c r="C1481" s="31" t="s">
        <v>1394</v>
      </c>
      <c r="D1481" s="31" t="s">
        <v>93</v>
      </c>
      <c r="E1481" s="31" t="s">
        <v>2937</v>
      </c>
      <c r="F1481" s="31" t="s">
        <v>2938</v>
      </c>
      <c r="G1481" s="32">
        <v>26077</v>
      </c>
      <c r="H1481" s="31" t="s">
        <v>94</v>
      </c>
      <c r="I1481" s="32">
        <v>1872</v>
      </c>
      <c r="J1481" s="33">
        <v>13.9300213675214</v>
      </c>
      <c r="K1481" s="31" t="s">
        <v>94</v>
      </c>
      <c r="L1481" s="31" t="s">
        <v>95</v>
      </c>
    </row>
    <row r="1482" spans="1:12" x14ac:dyDescent="0.2">
      <c r="A1482" t="str">
        <f>VLOOKUP(B1482,StateFIPS!A$2:B$52,2)</f>
        <v>North Dakota</v>
      </c>
      <c r="B1482">
        <f t="shared" si="26"/>
        <v>38</v>
      </c>
      <c r="C1482" s="31" t="s">
        <v>1400</v>
      </c>
      <c r="D1482" s="31" t="s">
        <v>93</v>
      </c>
      <c r="E1482" s="31" t="s">
        <v>2937</v>
      </c>
      <c r="F1482" s="31" t="s">
        <v>2938</v>
      </c>
      <c r="G1482" s="32">
        <v>26077</v>
      </c>
      <c r="H1482" s="31" t="s">
        <v>94</v>
      </c>
      <c r="I1482" s="32">
        <v>1872</v>
      </c>
      <c r="J1482" s="33">
        <v>13.9300213675214</v>
      </c>
      <c r="K1482" s="31" t="s">
        <v>94</v>
      </c>
      <c r="L1482" s="31" t="s">
        <v>95</v>
      </c>
    </row>
    <row r="1483" spans="1:12" x14ac:dyDescent="0.2">
      <c r="A1483" t="str">
        <f>VLOOKUP(B1483,StateFIPS!A$2:B$52,2)</f>
        <v>North Dakota</v>
      </c>
      <c r="B1483">
        <f t="shared" si="26"/>
        <v>38</v>
      </c>
      <c r="C1483" s="31" t="s">
        <v>1399</v>
      </c>
      <c r="D1483" s="31" t="s">
        <v>93</v>
      </c>
      <c r="E1483" s="31" t="s">
        <v>2937</v>
      </c>
      <c r="F1483" s="31" t="s">
        <v>2938</v>
      </c>
      <c r="G1483" s="32">
        <v>1850</v>
      </c>
      <c r="H1483" s="31" t="s">
        <v>94</v>
      </c>
      <c r="I1483" s="32">
        <v>132.61000000000001</v>
      </c>
      <c r="J1483" s="33">
        <v>13.950682452303701</v>
      </c>
      <c r="K1483" s="31" t="s">
        <v>94</v>
      </c>
      <c r="L1483" s="31" t="s">
        <v>95</v>
      </c>
    </row>
    <row r="1484" spans="1:12" x14ac:dyDescent="0.2">
      <c r="A1484" t="str">
        <f>VLOOKUP(B1484,StateFIPS!A$2:B$52,2)</f>
        <v>North Dakota</v>
      </c>
      <c r="B1484">
        <f t="shared" si="26"/>
        <v>38</v>
      </c>
      <c r="C1484" s="31" t="s">
        <v>1398</v>
      </c>
      <c r="D1484" s="31" t="s">
        <v>93</v>
      </c>
      <c r="E1484" s="31" t="s">
        <v>2937</v>
      </c>
      <c r="F1484" s="31" t="s">
        <v>2938</v>
      </c>
      <c r="G1484" s="32">
        <v>2695</v>
      </c>
      <c r="H1484" s="31" t="s">
        <v>94</v>
      </c>
      <c r="I1484" s="32">
        <v>192.9</v>
      </c>
      <c r="J1484" s="33">
        <v>13.9709694142042</v>
      </c>
      <c r="K1484" s="31" t="s">
        <v>94</v>
      </c>
      <c r="L1484" s="31" t="s">
        <v>95</v>
      </c>
    </row>
    <row r="1485" spans="1:12" x14ac:dyDescent="0.2">
      <c r="A1485" t="str">
        <f>VLOOKUP(B1485,StateFIPS!A$2:B$52,2)</f>
        <v>North Dakota</v>
      </c>
      <c r="B1485">
        <f t="shared" si="26"/>
        <v>38</v>
      </c>
      <c r="C1485" s="31" t="s">
        <v>1397</v>
      </c>
      <c r="D1485" s="31" t="s">
        <v>93</v>
      </c>
      <c r="E1485" s="31" t="s">
        <v>2937</v>
      </c>
      <c r="F1485" s="31" t="s">
        <v>2938</v>
      </c>
      <c r="G1485" s="32">
        <v>2695</v>
      </c>
      <c r="H1485" s="31" t="s">
        <v>94</v>
      </c>
      <c r="I1485" s="32">
        <v>192.9</v>
      </c>
      <c r="J1485" s="33">
        <v>13.9709694142042</v>
      </c>
      <c r="K1485" s="31" t="s">
        <v>94</v>
      </c>
      <c r="L1485" s="31" t="s">
        <v>95</v>
      </c>
    </row>
    <row r="1486" spans="1:12" x14ac:dyDescent="0.2">
      <c r="A1486" t="str">
        <f>VLOOKUP(B1486,StateFIPS!A$2:B$52,2)</f>
        <v>Virginia</v>
      </c>
      <c r="B1486">
        <f t="shared" si="26"/>
        <v>51</v>
      </c>
      <c r="C1486" s="31" t="s">
        <v>2525</v>
      </c>
      <c r="D1486" s="31" t="s">
        <v>93</v>
      </c>
      <c r="E1486" s="31" t="s">
        <v>2937</v>
      </c>
      <c r="F1486" s="31" t="s">
        <v>2938</v>
      </c>
      <c r="G1486" s="32">
        <v>872.93</v>
      </c>
      <c r="H1486" s="31" t="s">
        <v>94</v>
      </c>
      <c r="I1486" s="32">
        <v>57.2</v>
      </c>
      <c r="J1486" s="33">
        <v>15.261013986013999</v>
      </c>
      <c r="K1486" s="31" t="s">
        <v>94</v>
      </c>
      <c r="L1486" s="31" t="s">
        <v>95</v>
      </c>
    </row>
    <row r="1487" spans="1:12" x14ac:dyDescent="0.2">
      <c r="A1487" t="str">
        <f>VLOOKUP(B1487,StateFIPS!A$2:B$52,2)</f>
        <v>Virginia</v>
      </c>
      <c r="B1487">
        <f t="shared" si="26"/>
        <v>51</v>
      </c>
      <c r="C1487" s="31" t="s">
        <v>2530</v>
      </c>
      <c r="D1487" s="31" t="s">
        <v>93</v>
      </c>
      <c r="E1487" s="31" t="s">
        <v>2937</v>
      </c>
      <c r="F1487" s="31" t="s">
        <v>2938</v>
      </c>
      <c r="G1487" s="32">
        <v>4612</v>
      </c>
      <c r="H1487" s="31" t="s">
        <v>94</v>
      </c>
      <c r="I1487" s="32">
        <v>304</v>
      </c>
      <c r="J1487" s="33">
        <v>15.171052631578901</v>
      </c>
      <c r="K1487" s="31" t="s">
        <v>94</v>
      </c>
      <c r="L1487" s="31" t="s">
        <v>95</v>
      </c>
    </row>
    <row r="1488" spans="1:12" x14ac:dyDescent="0.2">
      <c r="A1488" t="str">
        <f>VLOOKUP(B1488,StateFIPS!A$2:B$52,2)</f>
        <v>Virginia</v>
      </c>
      <c r="B1488">
        <f t="shared" si="26"/>
        <v>51</v>
      </c>
      <c r="C1488" s="31" t="s">
        <v>2568</v>
      </c>
      <c r="D1488" s="31" t="s">
        <v>93</v>
      </c>
      <c r="E1488" s="31" t="s">
        <v>2937</v>
      </c>
      <c r="F1488" s="31" t="s">
        <v>2938</v>
      </c>
      <c r="G1488" s="32">
        <v>15566</v>
      </c>
      <c r="H1488" s="31" t="s">
        <v>94</v>
      </c>
      <c r="I1488" s="32">
        <v>1027</v>
      </c>
      <c r="J1488" s="33">
        <v>15.1567672833496</v>
      </c>
      <c r="K1488" s="31" t="s">
        <v>94</v>
      </c>
      <c r="L1488" s="31" t="s">
        <v>95</v>
      </c>
    </row>
    <row r="1489" spans="1:12" x14ac:dyDescent="0.2">
      <c r="A1489" t="str">
        <f>VLOOKUP(B1489,StateFIPS!A$2:B$52,2)</f>
        <v>Virginia</v>
      </c>
      <c r="B1489">
        <f t="shared" si="26"/>
        <v>51</v>
      </c>
      <c r="C1489" s="31" t="s">
        <v>2569</v>
      </c>
      <c r="D1489" s="31" t="s">
        <v>93</v>
      </c>
      <c r="E1489" s="31" t="s">
        <v>2937</v>
      </c>
      <c r="F1489" s="31" t="s">
        <v>2938</v>
      </c>
      <c r="G1489" s="32">
        <v>1765</v>
      </c>
      <c r="H1489" s="31" t="s">
        <v>94</v>
      </c>
      <c r="I1489" s="32">
        <v>116.41</v>
      </c>
      <c r="J1489" s="33">
        <v>15.1619276694442</v>
      </c>
      <c r="K1489" s="31" t="s">
        <v>94</v>
      </c>
      <c r="L1489" s="31" t="s">
        <v>95</v>
      </c>
    </row>
    <row r="1490" spans="1:12" x14ac:dyDescent="0.2">
      <c r="A1490" t="str">
        <f>VLOOKUP(B1490,StateFIPS!A$2:B$52,2)</f>
        <v>North Dakota</v>
      </c>
      <c r="B1490">
        <f t="shared" si="26"/>
        <v>38</v>
      </c>
      <c r="C1490" s="31" t="s">
        <v>1396</v>
      </c>
      <c r="D1490" s="31" t="s">
        <v>93</v>
      </c>
      <c r="E1490" s="31" t="s">
        <v>2937</v>
      </c>
      <c r="F1490" s="31" t="s">
        <v>2938</v>
      </c>
      <c r="G1490" s="32">
        <v>21570</v>
      </c>
      <c r="H1490" s="31" t="s">
        <v>94</v>
      </c>
      <c r="I1490" s="32">
        <v>1548</v>
      </c>
      <c r="J1490" s="33">
        <v>13.9341085271318</v>
      </c>
      <c r="K1490" s="31" t="s">
        <v>94</v>
      </c>
      <c r="L1490" s="31" t="s">
        <v>95</v>
      </c>
    </row>
    <row r="1491" spans="1:12" x14ac:dyDescent="0.2">
      <c r="A1491" t="str">
        <f>VLOOKUP(B1491,StateFIPS!A$2:B$52,2)</f>
        <v>Virginia</v>
      </c>
      <c r="B1491">
        <f t="shared" si="26"/>
        <v>51</v>
      </c>
      <c r="C1491" s="31" t="s">
        <v>2608</v>
      </c>
      <c r="D1491" s="31" t="s">
        <v>93</v>
      </c>
      <c r="E1491" s="31" t="s">
        <v>2937</v>
      </c>
      <c r="F1491" s="31" t="s">
        <v>2938</v>
      </c>
      <c r="G1491" s="32">
        <v>3702</v>
      </c>
      <c r="H1491" s="31" t="s">
        <v>94</v>
      </c>
      <c r="I1491" s="32">
        <v>243.86</v>
      </c>
      <c r="J1491" s="33">
        <v>15.180841466415201</v>
      </c>
      <c r="K1491" s="31" t="s">
        <v>94</v>
      </c>
      <c r="L1491" s="31" t="s">
        <v>95</v>
      </c>
    </row>
    <row r="1492" spans="1:12" x14ac:dyDescent="0.2">
      <c r="A1492" t="str">
        <f>VLOOKUP(B1492,StateFIPS!A$2:B$52,2)</f>
        <v>Florida</v>
      </c>
      <c r="B1492">
        <f t="shared" si="26"/>
        <v>12</v>
      </c>
      <c r="C1492" s="31" t="s">
        <v>534</v>
      </c>
      <c r="D1492" s="31" t="s">
        <v>93</v>
      </c>
      <c r="E1492" s="31" t="s">
        <v>2937</v>
      </c>
      <c r="F1492" s="31" t="s">
        <v>2938</v>
      </c>
      <c r="G1492" s="32">
        <v>2466</v>
      </c>
      <c r="H1492" s="31" t="s">
        <v>94</v>
      </c>
      <c r="I1492" s="32">
        <v>133</v>
      </c>
      <c r="J1492" s="33">
        <v>18.541353383458599</v>
      </c>
      <c r="K1492" s="31" t="s">
        <v>94</v>
      </c>
      <c r="L1492" s="31" t="s">
        <v>95</v>
      </c>
    </row>
    <row r="1493" spans="1:12" x14ac:dyDescent="0.2">
      <c r="A1493" t="str">
        <f>VLOOKUP(B1493,StateFIPS!A$2:B$52,2)</f>
        <v>North Dakota</v>
      </c>
      <c r="B1493">
        <f t="shared" si="26"/>
        <v>38</v>
      </c>
      <c r="C1493" s="31" t="s">
        <v>1395</v>
      </c>
      <c r="D1493" s="31" t="s">
        <v>93</v>
      </c>
      <c r="E1493" s="31" t="s">
        <v>2937</v>
      </c>
      <c r="F1493" s="31" t="s">
        <v>2938</v>
      </c>
      <c r="G1493" s="32">
        <v>9934</v>
      </c>
      <c r="H1493" s="31" t="s">
        <v>94</v>
      </c>
      <c r="I1493" s="32">
        <v>713</v>
      </c>
      <c r="J1493" s="33">
        <v>13.932678821879399</v>
      </c>
      <c r="K1493" s="31" t="s">
        <v>94</v>
      </c>
      <c r="L1493" s="31" t="s">
        <v>95</v>
      </c>
    </row>
    <row r="1494" spans="1:12" x14ac:dyDescent="0.2">
      <c r="A1494" t="str">
        <f>VLOOKUP(B1494,StateFIPS!A$2:B$52,2)</f>
        <v>Florida</v>
      </c>
      <c r="B1494">
        <f t="shared" si="26"/>
        <v>12</v>
      </c>
      <c r="C1494" s="31" t="s">
        <v>540</v>
      </c>
      <c r="D1494" s="31" t="s">
        <v>93</v>
      </c>
      <c r="E1494" s="31" t="s">
        <v>2937</v>
      </c>
      <c r="F1494" s="31" t="s">
        <v>2938</v>
      </c>
      <c r="G1494" s="32">
        <v>8821</v>
      </c>
      <c r="H1494" s="31" t="s">
        <v>94</v>
      </c>
      <c r="I1494" s="32">
        <v>478</v>
      </c>
      <c r="J1494" s="33">
        <v>18.453974895397501</v>
      </c>
      <c r="K1494" s="31" t="s">
        <v>94</v>
      </c>
      <c r="L1494" s="31" t="s">
        <v>95</v>
      </c>
    </row>
    <row r="1495" spans="1:12" x14ac:dyDescent="0.2">
      <c r="A1495" t="str">
        <f>VLOOKUP(B1495,StateFIPS!A$2:B$52,2)</f>
        <v>Virginia</v>
      </c>
      <c r="B1495">
        <f t="shared" si="26"/>
        <v>51</v>
      </c>
      <c r="C1495" s="31" t="s">
        <v>2532</v>
      </c>
      <c r="D1495" s="31" t="s">
        <v>93</v>
      </c>
      <c r="E1495" s="31" t="s">
        <v>2937</v>
      </c>
      <c r="F1495" s="31" t="s">
        <v>2938</v>
      </c>
      <c r="G1495" s="32">
        <v>11238</v>
      </c>
      <c r="H1495" s="31" t="s">
        <v>94</v>
      </c>
      <c r="I1495" s="32">
        <v>741</v>
      </c>
      <c r="J1495" s="33">
        <v>15.165991902834</v>
      </c>
      <c r="K1495" s="31" t="s">
        <v>94</v>
      </c>
      <c r="L1495" s="31" t="s">
        <v>95</v>
      </c>
    </row>
    <row r="1496" spans="1:12" x14ac:dyDescent="0.2">
      <c r="A1496" t="str">
        <f>VLOOKUP(B1496,StateFIPS!A$2:B$52,2)</f>
        <v>Virginia</v>
      </c>
      <c r="B1496">
        <f t="shared" si="26"/>
        <v>51</v>
      </c>
      <c r="C1496" s="31" t="s">
        <v>2521</v>
      </c>
      <c r="D1496" s="31" t="s">
        <v>93</v>
      </c>
      <c r="E1496" s="31" t="s">
        <v>2937</v>
      </c>
      <c r="F1496" s="31" t="s">
        <v>2938</v>
      </c>
      <c r="G1496" s="32">
        <v>1081</v>
      </c>
      <c r="H1496" s="31" t="s">
        <v>94</v>
      </c>
      <c r="I1496" s="32">
        <v>71.25</v>
      </c>
      <c r="J1496" s="33">
        <v>15.171929824561399</v>
      </c>
      <c r="K1496" s="31" t="s">
        <v>94</v>
      </c>
      <c r="L1496" s="31" t="s">
        <v>95</v>
      </c>
    </row>
    <row r="1497" spans="1:12" x14ac:dyDescent="0.2">
      <c r="A1497" t="str">
        <f>VLOOKUP(B1497,StateFIPS!A$2:B$52,2)</f>
        <v>Virginia</v>
      </c>
      <c r="B1497">
        <f t="shared" si="26"/>
        <v>51</v>
      </c>
      <c r="C1497" s="31" t="s">
        <v>2586</v>
      </c>
      <c r="D1497" s="31" t="s">
        <v>93</v>
      </c>
      <c r="E1497" s="31" t="s">
        <v>2937</v>
      </c>
      <c r="F1497" s="31" t="s">
        <v>2938</v>
      </c>
      <c r="G1497" s="32">
        <v>3664</v>
      </c>
      <c r="H1497" s="31" t="s">
        <v>94</v>
      </c>
      <c r="I1497" s="32">
        <v>241.85</v>
      </c>
      <c r="J1497" s="33">
        <v>15.1498862931569</v>
      </c>
      <c r="K1497" s="31" t="s">
        <v>94</v>
      </c>
      <c r="L1497" s="31" t="s">
        <v>95</v>
      </c>
    </row>
    <row r="1498" spans="1:12" x14ac:dyDescent="0.2">
      <c r="A1498" t="str">
        <f>VLOOKUP(B1498,StateFIPS!A$2:B$52,2)</f>
        <v>North Dakota</v>
      </c>
      <c r="B1498">
        <f t="shared" si="26"/>
        <v>38</v>
      </c>
      <c r="C1498" s="31" t="s">
        <v>1393</v>
      </c>
      <c r="D1498" s="31" t="s">
        <v>93</v>
      </c>
      <c r="E1498" s="31" t="s">
        <v>2937</v>
      </c>
      <c r="F1498" s="31" t="s">
        <v>2938</v>
      </c>
      <c r="G1498" s="32">
        <v>8469</v>
      </c>
      <c r="H1498" s="31" t="s">
        <v>94</v>
      </c>
      <c r="I1498" s="32">
        <v>608</v>
      </c>
      <c r="J1498" s="33">
        <v>13.929276315789499</v>
      </c>
      <c r="K1498" s="31" t="s">
        <v>94</v>
      </c>
      <c r="L1498" s="31" t="s">
        <v>95</v>
      </c>
    </row>
    <row r="1499" spans="1:12" x14ac:dyDescent="0.2">
      <c r="A1499" t="str">
        <f>VLOOKUP(B1499,StateFIPS!A$2:B$52,2)</f>
        <v>North Dakota</v>
      </c>
      <c r="B1499">
        <f t="shared" si="26"/>
        <v>38</v>
      </c>
      <c r="C1499" s="31" t="s">
        <v>3154</v>
      </c>
      <c r="D1499" s="31" t="s">
        <v>93</v>
      </c>
      <c r="E1499" s="31" t="s">
        <v>2937</v>
      </c>
      <c r="F1499" s="31" t="s">
        <v>2938</v>
      </c>
      <c r="G1499" s="32">
        <v>26077</v>
      </c>
      <c r="H1499" s="31" t="s">
        <v>94</v>
      </c>
      <c r="I1499" s="32">
        <v>1872</v>
      </c>
      <c r="J1499" s="33">
        <v>13.9300213675214</v>
      </c>
      <c r="K1499" s="31" t="s">
        <v>94</v>
      </c>
      <c r="L1499" s="31" t="s">
        <v>95</v>
      </c>
    </row>
    <row r="1500" spans="1:12" x14ac:dyDescent="0.2">
      <c r="A1500" t="str">
        <f>VLOOKUP(B1500,StateFIPS!A$2:B$52,2)</f>
        <v>North Dakota</v>
      </c>
      <c r="B1500">
        <f t="shared" si="26"/>
        <v>38</v>
      </c>
      <c r="C1500" s="31" t="s">
        <v>1392</v>
      </c>
      <c r="D1500" s="31" t="s">
        <v>93</v>
      </c>
      <c r="E1500" s="31" t="s">
        <v>2937</v>
      </c>
      <c r="F1500" s="31" t="s">
        <v>2938</v>
      </c>
      <c r="G1500" s="32">
        <v>26077</v>
      </c>
      <c r="H1500" s="31" t="s">
        <v>94</v>
      </c>
      <c r="I1500" s="32">
        <v>1872</v>
      </c>
      <c r="J1500" s="33">
        <v>13.9300213675214</v>
      </c>
      <c r="K1500" s="31" t="s">
        <v>94</v>
      </c>
      <c r="L1500" s="31" t="s">
        <v>95</v>
      </c>
    </row>
    <row r="1501" spans="1:12" x14ac:dyDescent="0.2">
      <c r="A1501" t="str">
        <f>VLOOKUP(B1501,StateFIPS!A$2:B$52,2)</f>
        <v>North Dakota</v>
      </c>
      <c r="B1501">
        <f t="shared" si="26"/>
        <v>38</v>
      </c>
      <c r="C1501" s="31" t="s">
        <v>1382</v>
      </c>
      <c r="D1501" s="31" t="s">
        <v>93</v>
      </c>
      <c r="E1501" s="31" t="s">
        <v>2937</v>
      </c>
      <c r="F1501" s="31" t="s">
        <v>2938</v>
      </c>
      <c r="G1501" s="32">
        <v>28673</v>
      </c>
      <c r="H1501" s="31" t="s">
        <v>94</v>
      </c>
      <c r="I1501" s="32">
        <v>2057</v>
      </c>
      <c r="J1501" s="33">
        <v>13.9392318911035</v>
      </c>
      <c r="K1501" s="31" t="s">
        <v>94</v>
      </c>
      <c r="L1501" s="31" t="s">
        <v>95</v>
      </c>
    </row>
    <row r="1502" spans="1:12" x14ac:dyDescent="0.2">
      <c r="A1502" t="str">
        <f>VLOOKUP(B1502,StateFIPS!A$2:B$52,2)</f>
        <v>Virginia</v>
      </c>
      <c r="B1502">
        <f t="shared" si="26"/>
        <v>51</v>
      </c>
      <c r="C1502" s="31" t="s">
        <v>2658</v>
      </c>
      <c r="D1502" s="31" t="s">
        <v>93</v>
      </c>
      <c r="E1502" s="31" t="s">
        <v>2937</v>
      </c>
      <c r="F1502" s="31" t="s">
        <v>2938</v>
      </c>
      <c r="G1502" s="32">
        <v>1500</v>
      </c>
      <c r="H1502" s="31" t="s">
        <v>94</v>
      </c>
      <c r="I1502" s="32">
        <v>98.35</v>
      </c>
      <c r="J1502" s="33">
        <v>15.251652262328401</v>
      </c>
      <c r="K1502" s="31" t="s">
        <v>94</v>
      </c>
      <c r="L1502" s="31" t="s">
        <v>95</v>
      </c>
    </row>
    <row r="1503" spans="1:12" x14ac:dyDescent="0.2">
      <c r="A1503" t="str">
        <f>VLOOKUP(B1503,StateFIPS!A$2:B$52,2)</f>
        <v>Virginia</v>
      </c>
      <c r="B1503">
        <f t="shared" si="26"/>
        <v>51</v>
      </c>
      <c r="C1503" s="31" t="s">
        <v>2648</v>
      </c>
      <c r="D1503" s="31" t="s">
        <v>93</v>
      </c>
      <c r="E1503" s="31" t="s">
        <v>2937</v>
      </c>
      <c r="F1503" s="31" t="s">
        <v>2938</v>
      </c>
      <c r="G1503" s="32">
        <v>17579</v>
      </c>
      <c r="H1503" s="31" t="s">
        <v>94</v>
      </c>
      <c r="I1503" s="32">
        <v>1159</v>
      </c>
      <c r="J1503" s="33">
        <v>15.167385677307999</v>
      </c>
      <c r="K1503" s="31" t="s">
        <v>94</v>
      </c>
      <c r="L1503" s="31" t="s">
        <v>95</v>
      </c>
    </row>
    <row r="1504" spans="1:12" x14ac:dyDescent="0.2">
      <c r="A1504" t="str">
        <f>VLOOKUP(B1504,StateFIPS!A$2:B$52,2)</f>
        <v>Florida</v>
      </c>
      <c r="B1504">
        <f t="shared" si="26"/>
        <v>12</v>
      </c>
      <c r="C1504" s="31" t="s">
        <v>525</v>
      </c>
      <c r="D1504" s="31" t="s">
        <v>93</v>
      </c>
      <c r="E1504" s="31" t="s">
        <v>2937</v>
      </c>
      <c r="F1504" s="31" t="s">
        <v>2938</v>
      </c>
      <c r="G1504" s="32">
        <v>1618</v>
      </c>
      <c r="H1504" s="31" t="s">
        <v>94</v>
      </c>
      <c r="I1504" s="32">
        <v>88</v>
      </c>
      <c r="J1504" s="33">
        <v>18.386363636363601</v>
      </c>
      <c r="K1504" s="31" t="s">
        <v>94</v>
      </c>
      <c r="L1504" s="31" t="s">
        <v>95</v>
      </c>
    </row>
    <row r="1505" spans="1:12" x14ac:dyDescent="0.2">
      <c r="A1505" t="str">
        <f>VLOOKUP(B1505,StateFIPS!A$2:B$52,2)</f>
        <v>North Dakota</v>
      </c>
      <c r="B1505">
        <f t="shared" si="26"/>
        <v>38</v>
      </c>
      <c r="C1505" s="31" t="s">
        <v>2680</v>
      </c>
      <c r="D1505" s="31" t="s">
        <v>93</v>
      </c>
      <c r="E1505" s="31" t="s">
        <v>2937</v>
      </c>
      <c r="F1505" s="31" t="s">
        <v>2938</v>
      </c>
      <c r="G1505" s="32">
        <v>19868</v>
      </c>
      <c r="H1505" s="31" t="s">
        <v>94</v>
      </c>
      <c r="I1505" s="32">
        <v>1426</v>
      </c>
      <c r="J1505" s="33">
        <v>13.932678821879399</v>
      </c>
      <c r="K1505" s="31" t="s">
        <v>94</v>
      </c>
      <c r="L1505" s="31" t="s">
        <v>95</v>
      </c>
    </row>
    <row r="1506" spans="1:12" x14ac:dyDescent="0.2">
      <c r="A1506" t="str">
        <f>VLOOKUP(B1506,StateFIPS!A$2:B$52,2)</f>
        <v>Florida</v>
      </c>
      <c r="B1506">
        <f t="shared" si="26"/>
        <v>12</v>
      </c>
      <c r="C1506" s="31" t="s">
        <v>2755</v>
      </c>
      <c r="D1506" s="31" t="s">
        <v>93</v>
      </c>
      <c r="E1506" s="31" t="s">
        <v>2937</v>
      </c>
      <c r="F1506" s="31" t="s">
        <v>2938</v>
      </c>
      <c r="G1506" s="32">
        <v>501</v>
      </c>
      <c r="H1506" s="31" t="s">
        <v>94</v>
      </c>
      <c r="I1506" s="32">
        <v>27.49</v>
      </c>
      <c r="J1506" s="33">
        <v>18.224809021462399</v>
      </c>
      <c r="K1506" s="31" t="s">
        <v>94</v>
      </c>
      <c r="L1506" s="31" t="s">
        <v>95</v>
      </c>
    </row>
    <row r="1507" spans="1:12" x14ac:dyDescent="0.2">
      <c r="A1507" t="str">
        <f>VLOOKUP(B1507,StateFIPS!A$2:B$52,2)</f>
        <v>North Dakota</v>
      </c>
      <c r="B1507">
        <f t="shared" si="26"/>
        <v>38</v>
      </c>
      <c r="C1507" s="31" t="s">
        <v>1401</v>
      </c>
      <c r="D1507" s="31" t="s">
        <v>93</v>
      </c>
      <c r="E1507" s="31" t="s">
        <v>2937</v>
      </c>
      <c r="F1507" s="31" t="s">
        <v>2938</v>
      </c>
      <c r="G1507" s="32">
        <v>1614</v>
      </c>
      <c r="H1507" s="31" t="s">
        <v>94</v>
      </c>
      <c r="I1507" s="32">
        <v>115.54</v>
      </c>
      <c r="J1507" s="33">
        <v>13.969188159944601</v>
      </c>
      <c r="K1507" s="31" t="s">
        <v>94</v>
      </c>
      <c r="L1507" s="31" t="s">
        <v>95</v>
      </c>
    </row>
    <row r="1508" spans="1:12" x14ac:dyDescent="0.2">
      <c r="A1508" t="str">
        <f>VLOOKUP(B1508,StateFIPS!A$2:B$52,2)</f>
        <v>North Dakota</v>
      </c>
      <c r="B1508">
        <f t="shared" si="26"/>
        <v>38</v>
      </c>
      <c r="C1508" s="31" t="s">
        <v>1459</v>
      </c>
      <c r="D1508" s="31" t="s">
        <v>93</v>
      </c>
      <c r="E1508" s="31" t="s">
        <v>2937</v>
      </c>
      <c r="F1508" s="31" t="s">
        <v>2938</v>
      </c>
      <c r="G1508" s="32">
        <v>11350</v>
      </c>
      <c r="H1508" s="31" t="s">
        <v>94</v>
      </c>
      <c r="I1508" s="32">
        <v>815</v>
      </c>
      <c r="J1508" s="33">
        <v>13.926380368098201</v>
      </c>
      <c r="K1508" s="31" t="s">
        <v>94</v>
      </c>
      <c r="L1508" s="31" t="s">
        <v>95</v>
      </c>
    </row>
    <row r="1509" spans="1:12" x14ac:dyDescent="0.2">
      <c r="A1509" t="str">
        <f>VLOOKUP(B1509,StateFIPS!A$2:B$52,2)</f>
        <v>North Dakota</v>
      </c>
      <c r="B1509">
        <f t="shared" si="26"/>
        <v>38</v>
      </c>
      <c r="C1509" s="31" t="s">
        <v>1455</v>
      </c>
      <c r="D1509" s="31" t="s">
        <v>93</v>
      </c>
      <c r="E1509" s="31" t="s">
        <v>2937</v>
      </c>
      <c r="F1509" s="31" t="s">
        <v>2938</v>
      </c>
      <c r="G1509" s="32">
        <v>6818</v>
      </c>
      <c r="H1509" s="31" t="s">
        <v>94</v>
      </c>
      <c r="I1509" s="32">
        <v>489</v>
      </c>
      <c r="J1509" s="33">
        <v>13.9427402862986</v>
      </c>
      <c r="K1509" s="31" t="s">
        <v>94</v>
      </c>
      <c r="L1509" s="31" t="s">
        <v>95</v>
      </c>
    </row>
    <row r="1510" spans="1:12" x14ac:dyDescent="0.2">
      <c r="A1510" t="str">
        <f>VLOOKUP(B1510,StateFIPS!A$2:B$52,2)</f>
        <v>Florida</v>
      </c>
      <c r="B1510">
        <f t="shared" si="26"/>
        <v>12</v>
      </c>
      <c r="C1510" s="31" t="s">
        <v>532</v>
      </c>
      <c r="D1510" s="31" t="s">
        <v>93</v>
      </c>
      <c r="E1510" s="31" t="s">
        <v>2937</v>
      </c>
      <c r="F1510" s="31" t="s">
        <v>2938</v>
      </c>
      <c r="G1510" s="32">
        <v>6704</v>
      </c>
      <c r="H1510" s="31" t="s">
        <v>94</v>
      </c>
      <c r="I1510" s="32">
        <v>363</v>
      </c>
      <c r="J1510" s="33">
        <v>18.4683195592287</v>
      </c>
      <c r="K1510" s="31" t="s">
        <v>94</v>
      </c>
      <c r="L1510" s="31" t="s">
        <v>95</v>
      </c>
    </row>
    <row r="1511" spans="1:12" x14ac:dyDescent="0.2">
      <c r="A1511" t="str">
        <f>VLOOKUP(B1511,StateFIPS!A$2:B$52,2)</f>
        <v>Florida</v>
      </c>
      <c r="B1511">
        <f t="shared" si="26"/>
        <v>12</v>
      </c>
      <c r="C1511" s="31" t="s">
        <v>1944</v>
      </c>
      <c r="D1511" s="31" t="s">
        <v>93</v>
      </c>
      <c r="E1511" s="31" t="s">
        <v>2937</v>
      </c>
      <c r="F1511" s="31" t="s">
        <v>2938</v>
      </c>
      <c r="G1511" s="32">
        <v>10536</v>
      </c>
      <c r="H1511" s="31" t="s">
        <v>94</v>
      </c>
      <c r="I1511" s="32">
        <v>570</v>
      </c>
      <c r="J1511" s="33">
        <v>18.484210526315799</v>
      </c>
      <c r="K1511" s="31" t="s">
        <v>94</v>
      </c>
      <c r="L1511" s="31" t="s">
        <v>95</v>
      </c>
    </row>
    <row r="1512" spans="1:12" x14ac:dyDescent="0.2">
      <c r="A1512" t="str">
        <f>VLOOKUP(B1512,StateFIPS!A$2:B$52,2)</f>
        <v>North Dakota</v>
      </c>
      <c r="B1512">
        <f t="shared" si="26"/>
        <v>38</v>
      </c>
      <c r="C1512" s="31" t="s">
        <v>1454</v>
      </c>
      <c r="D1512" s="31" t="s">
        <v>93</v>
      </c>
      <c r="E1512" s="31" t="s">
        <v>2937</v>
      </c>
      <c r="F1512" s="31" t="s">
        <v>2938</v>
      </c>
      <c r="G1512" s="32">
        <v>26077</v>
      </c>
      <c r="H1512" s="31" t="s">
        <v>94</v>
      </c>
      <c r="I1512" s="32">
        <v>1872</v>
      </c>
      <c r="J1512" s="33">
        <v>13.9300213675214</v>
      </c>
      <c r="K1512" s="31" t="s">
        <v>94</v>
      </c>
      <c r="L1512" s="31" t="s">
        <v>95</v>
      </c>
    </row>
    <row r="1513" spans="1:12" x14ac:dyDescent="0.2">
      <c r="A1513" t="str">
        <f>VLOOKUP(B1513,StateFIPS!A$2:B$52,2)</f>
        <v>North Dakota</v>
      </c>
      <c r="B1513">
        <f t="shared" si="26"/>
        <v>38</v>
      </c>
      <c r="C1513" s="31" t="s">
        <v>1452</v>
      </c>
      <c r="D1513" s="31" t="s">
        <v>93</v>
      </c>
      <c r="E1513" s="31" t="s">
        <v>2937</v>
      </c>
      <c r="F1513" s="31" t="s">
        <v>2938</v>
      </c>
      <c r="G1513" s="32">
        <v>1800</v>
      </c>
      <c r="H1513" s="31" t="s">
        <v>94</v>
      </c>
      <c r="I1513" s="32">
        <v>129.6</v>
      </c>
      <c r="J1513" s="33">
        <v>13.8888888888889</v>
      </c>
      <c r="K1513" s="31" t="s">
        <v>94</v>
      </c>
      <c r="L1513" s="31" t="s">
        <v>95</v>
      </c>
    </row>
    <row r="1514" spans="1:12" x14ac:dyDescent="0.2">
      <c r="A1514" t="str">
        <f>VLOOKUP(B1514,StateFIPS!A$2:B$52,2)</f>
        <v>Montana</v>
      </c>
      <c r="B1514">
        <f t="shared" si="26"/>
        <v>30</v>
      </c>
      <c r="C1514" s="31" t="s">
        <v>3155</v>
      </c>
      <c r="D1514" s="31" t="s">
        <v>93</v>
      </c>
      <c r="E1514" s="31" t="s">
        <v>2937</v>
      </c>
      <c r="F1514" s="31" t="s">
        <v>2938</v>
      </c>
      <c r="G1514" s="32">
        <v>527.41999999999996</v>
      </c>
      <c r="H1514" s="31" t="s">
        <v>94</v>
      </c>
      <c r="I1514" s="32">
        <v>37.090000000000003</v>
      </c>
      <c r="J1514" s="33">
        <v>14.220005392289</v>
      </c>
      <c r="K1514" s="31" t="s">
        <v>94</v>
      </c>
      <c r="L1514" s="31" t="s">
        <v>95</v>
      </c>
    </row>
    <row r="1515" spans="1:12" x14ac:dyDescent="0.2">
      <c r="A1515" t="str">
        <f>VLOOKUP(B1515,StateFIPS!A$2:B$52,2)</f>
        <v>Montana</v>
      </c>
      <c r="B1515">
        <f t="shared" si="26"/>
        <v>30</v>
      </c>
      <c r="C1515" s="31" t="s">
        <v>1239</v>
      </c>
      <c r="D1515" s="31" t="s">
        <v>93</v>
      </c>
      <c r="E1515" s="31" t="s">
        <v>2937</v>
      </c>
      <c r="F1515" s="31" t="s">
        <v>2938</v>
      </c>
      <c r="G1515" s="32">
        <v>25371</v>
      </c>
      <c r="H1515" s="31" t="s">
        <v>94</v>
      </c>
      <c r="I1515" s="32">
        <v>1805</v>
      </c>
      <c r="J1515" s="33">
        <v>14.055955678670401</v>
      </c>
      <c r="K1515" s="31" t="s">
        <v>94</v>
      </c>
      <c r="L1515" s="31" t="s">
        <v>95</v>
      </c>
    </row>
    <row r="1516" spans="1:12" x14ac:dyDescent="0.2">
      <c r="A1516" t="str">
        <f>VLOOKUP(B1516,StateFIPS!A$2:B$52,2)</f>
        <v>Montana</v>
      </c>
      <c r="B1516">
        <f t="shared" si="26"/>
        <v>30</v>
      </c>
      <c r="C1516" s="31" t="s">
        <v>3156</v>
      </c>
      <c r="D1516" s="31" t="s">
        <v>93</v>
      </c>
      <c r="E1516" s="31" t="s">
        <v>2937</v>
      </c>
      <c r="F1516" s="31" t="s">
        <v>2938</v>
      </c>
      <c r="G1516" s="32">
        <v>9834</v>
      </c>
      <c r="H1516" s="31" t="s">
        <v>94</v>
      </c>
      <c r="I1516" s="32">
        <v>700</v>
      </c>
      <c r="J1516" s="33">
        <v>14.0485714285714</v>
      </c>
      <c r="K1516" s="31" t="s">
        <v>94</v>
      </c>
      <c r="L1516" s="31" t="s">
        <v>95</v>
      </c>
    </row>
    <row r="1517" spans="1:12" x14ac:dyDescent="0.2">
      <c r="A1517" t="str">
        <f>VLOOKUP(B1517,StateFIPS!A$2:B$52,2)</f>
        <v>Florida</v>
      </c>
      <c r="B1517">
        <f t="shared" si="26"/>
        <v>12</v>
      </c>
      <c r="C1517" s="31" t="s">
        <v>528</v>
      </c>
      <c r="D1517" s="31" t="s">
        <v>93</v>
      </c>
      <c r="E1517" s="31" t="s">
        <v>2937</v>
      </c>
      <c r="F1517" s="31" t="s">
        <v>2938</v>
      </c>
      <c r="G1517" s="32">
        <v>2941</v>
      </c>
      <c r="H1517" s="31" t="s">
        <v>94</v>
      </c>
      <c r="I1517" s="32">
        <v>159</v>
      </c>
      <c r="J1517" s="33">
        <v>18.496855345912</v>
      </c>
      <c r="K1517" s="31" t="s">
        <v>94</v>
      </c>
      <c r="L1517" s="31" t="s">
        <v>95</v>
      </c>
    </row>
    <row r="1518" spans="1:12" x14ac:dyDescent="0.2">
      <c r="A1518" t="str">
        <f>VLOOKUP(B1518,StateFIPS!A$2:B$52,2)</f>
        <v>Virginia</v>
      </c>
      <c r="B1518">
        <f t="shared" si="26"/>
        <v>51</v>
      </c>
      <c r="C1518" s="31" t="s">
        <v>1127</v>
      </c>
      <c r="D1518" s="31" t="s">
        <v>93</v>
      </c>
      <c r="E1518" s="31" t="s">
        <v>2937</v>
      </c>
      <c r="F1518" s="31" t="s">
        <v>2938</v>
      </c>
      <c r="G1518" s="32">
        <v>6871</v>
      </c>
      <c r="H1518" s="31" t="s">
        <v>94</v>
      </c>
      <c r="I1518" s="32">
        <v>454</v>
      </c>
      <c r="J1518" s="33">
        <v>15.134361233480201</v>
      </c>
      <c r="K1518" s="31" t="s">
        <v>94</v>
      </c>
      <c r="L1518" s="31" t="s">
        <v>95</v>
      </c>
    </row>
    <row r="1519" spans="1:12" x14ac:dyDescent="0.2">
      <c r="A1519" t="str">
        <f>VLOOKUP(B1519,StateFIPS!A$2:B$52,2)</f>
        <v>Florida</v>
      </c>
      <c r="B1519">
        <f t="shared" si="26"/>
        <v>12</v>
      </c>
      <c r="C1519" s="31" t="s">
        <v>1953</v>
      </c>
      <c r="D1519" s="31" t="s">
        <v>93</v>
      </c>
      <c r="E1519" s="31" t="s">
        <v>2937</v>
      </c>
      <c r="F1519" s="31" t="s">
        <v>2938</v>
      </c>
      <c r="G1519" s="32">
        <v>4124</v>
      </c>
      <c r="H1519" s="31" t="s">
        <v>94</v>
      </c>
      <c r="I1519" s="32">
        <v>223</v>
      </c>
      <c r="J1519" s="33">
        <v>18.4932735426009</v>
      </c>
      <c r="K1519" s="31" t="s">
        <v>94</v>
      </c>
      <c r="L1519" s="31" t="s">
        <v>95</v>
      </c>
    </row>
    <row r="1520" spans="1:12" x14ac:dyDescent="0.2">
      <c r="A1520" t="str">
        <f>VLOOKUP(B1520,StateFIPS!A$2:B$52,2)</f>
        <v>Florida</v>
      </c>
      <c r="B1520">
        <f t="shared" si="26"/>
        <v>12</v>
      </c>
      <c r="C1520" s="31" t="s">
        <v>1957</v>
      </c>
      <c r="D1520" s="31" t="s">
        <v>93</v>
      </c>
      <c r="E1520" s="31" t="s">
        <v>2937</v>
      </c>
      <c r="F1520" s="31" t="s">
        <v>2938</v>
      </c>
      <c r="G1520" s="32">
        <v>33476</v>
      </c>
      <c r="H1520" s="31" t="s">
        <v>94</v>
      </c>
      <c r="I1520" s="32">
        <v>1813</v>
      </c>
      <c r="J1520" s="33">
        <v>18.4644236072808</v>
      </c>
      <c r="K1520" s="31" t="s">
        <v>94</v>
      </c>
      <c r="L1520" s="31" t="s">
        <v>95</v>
      </c>
    </row>
    <row r="1521" spans="1:12" x14ac:dyDescent="0.2">
      <c r="A1521" t="str">
        <f>VLOOKUP(B1521,StateFIPS!A$2:B$52,2)</f>
        <v>Florida</v>
      </c>
      <c r="B1521">
        <f t="shared" si="26"/>
        <v>12</v>
      </c>
      <c r="C1521" s="31" t="s">
        <v>531</v>
      </c>
      <c r="D1521" s="31" t="s">
        <v>93</v>
      </c>
      <c r="E1521" s="31" t="s">
        <v>2937</v>
      </c>
      <c r="F1521" s="31" t="s">
        <v>2938</v>
      </c>
      <c r="G1521" s="32">
        <v>2466</v>
      </c>
      <c r="H1521" s="31" t="s">
        <v>94</v>
      </c>
      <c r="I1521" s="32">
        <v>133</v>
      </c>
      <c r="J1521" s="33">
        <v>18.541353383458599</v>
      </c>
      <c r="K1521" s="31" t="s">
        <v>94</v>
      </c>
      <c r="L1521" s="31" t="s">
        <v>95</v>
      </c>
    </row>
    <row r="1522" spans="1:12" x14ac:dyDescent="0.2">
      <c r="A1522" t="str">
        <f>VLOOKUP(B1522,StateFIPS!A$2:B$52,2)</f>
        <v>Virginia</v>
      </c>
      <c r="B1522">
        <f t="shared" si="26"/>
        <v>51</v>
      </c>
      <c r="C1522" s="31" t="s">
        <v>2736</v>
      </c>
      <c r="D1522" s="31" t="s">
        <v>93</v>
      </c>
      <c r="E1522" s="31" t="s">
        <v>2937</v>
      </c>
      <c r="F1522" s="31" t="s">
        <v>2938</v>
      </c>
      <c r="G1522" s="32">
        <v>3169</v>
      </c>
      <c r="H1522" s="31" t="s">
        <v>94</v>
      </c>
      <c r="I1522" s="32">
        <v>208.74</v>
      </c>
      <c r="J1522" s="33">
        <v>15.181565583980101</v>
      </c>
      <c r="K1522" s="31" t="s">
        <v>94</v>
      </c>
      <c r="L1522" s="31" t="s">
        <v>95</v>
      </c>
    </row>
    <row r="1523" spans="1:12" x14ac:dyDescent="0.2">
      <c r="A1523" t="str">
        <f>VLOOKUP(B1523,StateFIPS!A$2:B$52,2)</f>
        <v>North Dakota</v>
      </c>
      <c r="B1523">
        <f t="shared" si="26"/>
        <v>38</v>
      </c>
      <c r="C1523" s="31" t="s">
        <v>1456</v>
      </c>
      <c r="D1523" s="31" t="s">
        <v>93</v>
      </c>
      <c r="E1523" s="31" t="s">
        <v>2937</v>
      </c>
      <c r="F1523" s="31" t="s">
        <v>2938</v>
      </c>
      <c r="G1523" s="32">
        <v>26077</v>
      </c>
      <c r="H1523" s="31" t="s">
        <v>94</v>
      </c>
      <c r="I1523" s="32">
        <v>1872</v>
      </c>
      <c r="J1523" s="33">
        <v>13.9300213675214</v>
      </c>
      <c r="K1523" s="31" t="s">
        <v>94</v>
      </c>
      <c r="L1523" s="31" t="s">
        <v>95</v>
      </c>
    </row>
    <row r="1524" spans="1:12" x14ac:dyDescent="0.2">
      <c r="A1524" t="str">
        <f>VLOOKUP(B1524,StateFIPS!A$2:B$52,2)</f>
        <v>North Dakota</v>
      </c>
      <c r="B1524">
        <f t="shared" si="26"/>
        <v>38</v>
      </c>
      <c r="C1524" s="31" t="s">
        <v>1442</v>
      </c>
      <c r="D1524" s="31" t="s">
        <v>93</v>
      </c>
      <c r="E1524" s="31" t="s">
        <v>2937</v>
      </c>
      <c r="F1524" s="31" t="s">
        <v>2938</v>
      </c>
      <c r="G1524" s="32">
        <v>8729</v>
      </c>
      <c r="H1524" s="31" t="s">
        <v>94</v>
      </c>
      <c r="I1524" s="32">
        <v>627</v>
      </c>
      <c r="J1524" s="33">
        <v>13.9218500797448</v>
      </c>
      <c r="K1524" s="31" t="s">
        <v>94</v>
      </c>
      <c r="L1524" s="31" t="s">
        <v>95</v>
      </c>
    </row>
    <row r="1525" spans="1:12" x14ac:dyDescent="0.2">
      <c r="A1525" t="str">
        <f>VLOOKUP(B1525,StateFIPS!A$2:B$52,2)</f>
        <v>Florida</v>
      </c>
      <c r="B1525">
        <f t="shared" si="26"/>
        <v>12</v>
      </c>
      <c r="C1525" s="31" t="s">
        <v>519</v>
      </c>
      <c r="D1525" s="31" t="s">
        <v>93</v>
      </c>
      <c r="E1525" s="31" t="s">
        <v>2937</v>
      </c>
      <c r="F1525" s="31" t="s">
        <v>2938</v>
      </c>
      <c r="G1525" s="32">
        <v>1979</v>
      </c>
      <c r="H1525" s="31" t="s">
        <v>94</v>
      </c>
      <c r="I1525" s="32">
        <v>107</v>
      </c>
      <c r="J1525" s="33">
        <v>18.495327102803699</v>
      </c>
      <c r="K1525" s="31" t="s">
        <v>94</v>
      </c>
      <c r="L1525" s="31" t="s">
        <v>95</v>
      </c>
    </row>
    <row r="1526" spans="1:12" x14ac:dyDescent="0.2">
      <c r="A1526" t="str">
        <f>VLOOKUP(B1526,StateFIPS!A$2:B$52,2)</f>
        <v>Florida</v>
      </c>
      <c r="B1526">
        <f t="shared" si="26"/>
        <v>12</v>
      </c>
      <c r="C1526" s="31" t="s">
        <v>530</v>
      </c>
      <c r="D1526" s="31" t="s">
        <v>93</v>
      </c>
      <c r="E1526" s="31" t="s">
        <v>2937</v>
      </c>
      <c r="F1526" s="31" t="s">
        <v>2938</v>
      </c>
      <c r="G1526" s="32">
        <v>10480</v>
      </c>
      <c r="H1526" s="31" t="s">
        <v>94</v>
      </c>
      <c r="I1526" s="32">
        <v>567</v>
      </c>
      <c r="J1526" s="33">
        <v>18.483245149911799</v>
      </c>
      <c r="K1526" s="31" t="s">
        <v>94</v>
      </c>
      <c r="L1526" s="31" t="s">
        <v>95</v>
      </c>
    </row>
    <row r="1527" spans="1:12" x14ac:dyDescent="0.2">
      <c r="A1527" t="str">
        <f>VLOOKUP(B1527,StateFIPS!A$2:B$52,2)</f>
        <v>Florida</v>
      </c>
      <c r="B1527">
        <f t="shared" si="26"/>
        <v>12</v>
      </c>
      <c r="C1527" s="31" t="s">
        <v>1956</v>
      </c>
      <c r="D1527" s="31" t="s">
        <v>93</v>
      </c>
      <c r="E1527" s="31" t="s">
        <v>2937</v>
      </c>
      <c r="F1527" s="31" t="s">
        <v>2938</v>
      </c>
      <c r="G1527" s="32">
        <v>2828</v>
      </c>
      <c r="H1527" s="31" t="s">
        <v>94</v>
      </c>
      <c r="I1527" s="32">
        <v>154</v>
      </c>
      <c r="J1527" s="33">
        <v>18.363636363636399</v>
      </c>
      <c r="K1527" s="31" t="s">
        <v>94</v>
      </c>
      <c r="L1527" s="31" t="s">
        <v>95</v>
      </c>
    </row>
    <row r="1528" spans="1:12" x14ac:dyDescent="0.2">
      <c r="A1528" t="str">
        <f>VLOOKUP(B1528,StateFIPS!A$2:B$52,2)</f>
        <v>North Dakota</v>
      </c>
      <c r="B1528">
        <f t="shared" si="26"/>
        <v>38</v>
      </c>
      <c r="C1528" s="31" t="s">
        <v>1383</v>
      </c>
      <c r="D1528" s="31" t="s">
        <v>93</v>
      </c>
      <c r="E1528" s="31" t="s">
        <v>2937</v>
      </c>
      <c r="F1528" s="31" t="s">
        <v>2938</v>
      </c>
      <c r="G1528" s="32">
        <v>26077</v>
      </c>
      <c r="H1528" s="31" t="s">
        <v>94</v>
      </c>
      <c r="I1528" s="32">
        <v>1872</v>
      </c>
      <c r="J1528" s="33">
        <v>13.9300213675214</v>
      </c>
      <c r="K1528" s="31" t="s">
        <v>94</v>
      </c>
      <c r="L1528" s="31" t="s">
        <v>95</v>
      </c>
    </row>
    <row r="1529" spans="1:12" x14ac:dyDescent="0.2">
      <c r="A1529" t="str">
        <f>VLOOKUP(B1529,StateFIPS!A$2:B$52,2)</f>
        <v>North Dakota</v>
      </c>
      <c r="B1529">
        <f t="shared" si="26"/>
        <v>38</v>
      </c>
      <c r="C1529" s="31" t="s">
        <v>2677</v>
      </c>
      <c r="D1529" s="31" t="s">
        <v>93</v>
      </c>
      <c r="E1529" s="31" t="s">
        <v>2937</v>
      </c>
      <c r="F1529" s="31" t="s">
        <v>2938</v>
      </c>
      <c r="G1529" s="32">
        <v>34162</v>
      </c>
      <c r="H1529" s="31" t="s">
        <v>94</v>
      </c>
      <c r="I1529" s="32">
        <v>2450</v>
      </c>
      <c r="J1529" s="33">
        <v>13.9436734693878</v>
      </c>
      <c r="K1529" s="31" t="s">
        <v>94</v>
      </c>
      <c r="L1529" s="31" t="s">
        <v>95</v>
      </c>
    </row>
    <row r="1530" spans="1:12" x14ac:dyDescent="0.2">
      <c r="A1530" t="str">
        <f>VLOOKUP(B1530,StateFIPS!A$2:B$52,2)</f>
        <v>Florida</v>
      </c>
      <c r="B1530">
        <f t="shared" si="26"/>
        <v>12</v>
      </c>
      <c r="C1530" s="31" t="s">
        <v>3157</v>
      </c>
      <c r="D1530" s="31" t="s">
        <v>93</v>
      </c>
      <c r="E1530" s="31" t="s">
        <v>2937</v>
      </c>
      <c r="F1530" s="31" t="s">
        <v>2938</v>
      </c>
      <c r="G1530" s="32">
        <v>265</v>
      </c>
      <c r="H1530" s="31" t="s">
        <v>94</v>
      </c>
      <c r="I1530" s="32">
        <v>14.26</v>
      </c>
      <c r="J1530" s="33">
        <v>18.5834502103787</v>
      </c>
      <c r="K1530" s="31" t="s">
        <v>94</v>
      </c>
      <c r="L1530" s="31" t="s">
        <v>95</v>
      </c>
    </row>
    <row r="1531" spans="1:12" x14ac:dyDescent="0.2">
      <c r="A1531" t="str">
        <f>VLOOKUP(B1531,StateFIPS!A$2:B$52,2)</f>
        <v>Virginia</v>
      </c>
      <c r="B1531">
        <f t="shared" si="26"/>
        <v>51</v>
      </c>
      <c r="C1531" s="31" t="s">
        <v>3158</v>
      </c>
      <c r="D1531" s="31" t="s">
        <v>93</v>
      </c>
      <c r="E1531" s="31" t="s">
        <v>2937</v>
      </c>
      <c r="F1531" s="31" t="s">
        <v>2938</v>
      </c>
      <c r="G1531" s="32">
        <v>1366</v>
      </c>
      <c r="H1531" s="31" t="s">
        <v>94</v>
      </c>
      <c r="I1531" s="32">
        <v>90.32</v>
      </c>
      <c r="J1531" s="33">
        <v>15.1240035429584</v>
      </c>
      <c r="K1531" s="31" t="s">
        <v>94</v>
      </c>
      <c r="L1531" s="31" t="s">
        <v>95</v>
      </c>
    </row>
    <row r="1532" spans="1:12" x14ac:dyDescent="0.2">
      <c r="A1532" t="str">
        <f>VLOOKUP(B1532,StateFIPS!A$2:B$52,2)</f>
        <v>Washington</v>
      </c>
      <c r="B1532">
        <f t="shared" si="26"/>
        <v>53</v>
      </c>
      <c r="C1532" s="31" t="s">
        <v>1008</v>
      </c>
      <c r="D1532" s="31" t="s">
        <v>93</v>
      </c>
      <c r="E1532" s="31" t="s">
        <v>2937</v>
      </c>
      <c r="F1532" s="31" t="s">
        <v>2938</v>
      </c>
      <c r="G1532" s="32">
        <v>1166</v>
      </c>
      <c r="H1532" s="31" t="s">
        <v>94</v>
      </c>
      <c r="I1532" s="32">
        <v>84.48</v>
      </c>
      <c r="J1532" s="33">
        <v>13.8020833333333</v>
      </c>
      <c r="K1532" s="31" t="s">
        <v>94</v>
      </c>
      <c r="L1532" s="31" t="s">
        <v>95</v>
      </c>
    </row>
    <row r="1533" spans="1:12" x14ac:dyDescent="0.2">
      <c r="A1533" t="str">
        <f>VLOOKUP(B1533,StateFIPS!A$2:B$52,2)</f>
        <v>Florida</v>
      </c>
      <c r="B1533">
        <f t="shared" si="26"/>
        <v>12</v>
      </c>
      <c r="C1533" s="31" t="s">
        <v>1977</v>
      </c>
      <c r="D1533" s="31" t="s">
        <v>93</v>
      </c>
      <c r="E1533" s="31" t="s">
        <v>2937</v>
      </c>
      <c r="F1533" s="31" t="s">
        <v>2938</v>
      </c>
      <c r="G1533" s="32">
        <v>2466</v>
      </c>
      <c r="H1533" s="31" t="s">
        <v>94</v>
      </c>
      <c r="I1533" s="32">
        <v>133</v>
      </c>
      <c r="J1533" s="33">
        <v>18.541353383458599</v>
      </c>
      <c r="K1533" s="31" t="s">
        <v>94</v>
      </c>
      <c r="L1533" s="31" t="s">
        <v>95</v>
      </c>
    </row>
    <row r="1534" spans="1:12" x14ac:dyDescent="0.2">
      <c r="A1534" t="str">
        <f>VLOOKUP(B1534,StateFIPS!A$2:B$52,2)</f>
        <v>New York</v>
      </c>
      <c r="B1534">
        <f t="shared" si="26"/>
        <v>36</v>
      </c>
      <c r="C1534" s="31" t="s">
        <v>2065</v>
      </c>
      <c r="D1534" s="31" t="s">
        <v>93</v>
      </c>
      <c r="E1534" s="31" t="s">
        <v>2937</v>
      </c>
      <c r="F1534" s="31" t="s">
        <v>2938</v>
      </c>
      <c r="G1534" s="32">
        <v>3620</v>
      </c>
      <c r="H1534" s="31" t="s">
        <v>94</v>
      </c>
      <c r="I1534" s="32">
        <v>262</v>
      </c>
      <c r="J1534" s="33">
        <v>13.8167938931298</v>
      </c>
      <c r="K1534" s="31" t="s">
        <v>94</v>
      </c>
      <c r="L1534" s="31" t="s">
        <v>95</v>
      </c>
    </row>
    <row r="1535" spans="1:12" x14ac:dyDescent="0.2">
      <c r="A1535" t="str">
        <f>VLOOKUP(B1535,StateFIPS!A$2:B$52,2)</f>
        <v>New York</v>
      </c>
      <c r="B1535">
        <f t="shared" si="26"/>
        <v>36</v>
      </c>
      <c r="C1535" s="31" t="s">
        <v>1932</v>
      </c>
      <c r="D1535" s="31" t="s">
        <v>93</v>
      </c>
      <c r="E1535" s="31" t="s">
        <v>2937</v>
      </c>
      <c r="F1535" s="31" t="s">
        <v>2938</v>
      </c>
      <c r="G1535" s="32">
        <v>15303</v>
      </c>
      <c r="H1535" s="31" t="s">
        <v>94</v>
      </c>
      <c r="I1535" s="32">
        <v>1109</v>
      </c>
      <c r="J1535" s="33">
        <v>13.7989179440938</v>
      </c>
      <c r="K1535" s="31" t="s">
        <v>94</v>
      </c>
      <c r="L1535" s="31" t="s">
        <v>95</v>
      </c>
    </row>
    <row r="1536" spans="1:12" x14ac:dyDescent="0.2">
      <c r="A1536" t="str">
        <f>VLOOKUP(B1536,StateFIPS!A$2:B$52,2)</f>
        <v>New York</v>
      </c>
      <c r="B1536">
        <f t="shared" si="26"/>
        <v>36</v>
      </c>
      <c r="C1536" s="31" t="s">
        <v>2034</v>
      </c>
      <c r="D1536" s="31" t="s">
        <v>93</v>
      </c>
      <c r="E1536" s="31" t="s">
        <v>2937</v>
      </c>
      <c r="F1536" s="31" t="s">
        <v>2938</v>
      </c>
      <c r="G1536" s="32">
        <v>2871</v>
      </c>
      <c r="H1536" s="31" t="s">
        <v>94</v>
      </c>
      <c r="I1536" s="32">
        <v>207.94</v>
      </c>
      <c r="J1536" s="33">
        <v>13.8068673655862</v>
      </c>
      <c r="K1536" s="31" t="s">
        <v>94</v>
      </c>
      <c r="L1536" s="31" t="s">
        <v>95</v>
      </c>
    </row>
    <row r="1537" spans="1:12" x14ac:dyDescent="0.2">
      <c r="A1537" t="str">
        <f>VLOOKUP(B1537,StateFIPS!A$2:B$52,2)</f>
        <v>New York</v>
      </c>
      <c r="B1537">
        <f t="shared" si="26"/>
        <v>36</v>
      </c>
      <c r="C1537" s="31" t="s">
        <v>2048</v>
      </c>
      <c r="D1537" s="31" t="s">
        <v>93</v>
      </c>
      <c r="E1537" s="31" t="s">
        <v>2937</v>
      </c>
      <c r="F1537" s="31" t="s">
        <v>2938</v>
      </c>
      <c r="G1537" s="32">
        <v>1757</v>
      </c>
      <c r="H1537" s="31" t="s">
        <v>94</v>
      </c>
      <c r="I1537" s="32">
        <v>126.57</v>
      </c>
      <c r="J1537" s="33">
        <v>13.881646519712399</v>
      </c>
      <c r="K1537" s="31" t="s">
        <v>94</v>
      </c>
      <c r="L1537" s="31" t="s">
        <v>95</v>
      </c>
    </row>
    <row r="1538" spans="1:12" x14ac:dyDescent="0.2">
      <c r="A1538" t="str">
        <f>VLOOKUP(B1538,StateFIPS!A$2:B$52,2)</f>
        <v>Delaware</v>
      </c>
      <c r="B1538">
        <f t="shared" si="26"/>
        <v>10</v>
      </c>
      <c r="C1538" s="31" t="s">
        <v>1974</v>
      </c>
      <c r="D1538" s="31" t="s">
        <v>93</v>
      </c>
      <c r="E1538" s="31" t="s">
        <v>2937</v>
      </c>
      <c r="F1538" s="31" t="s">
        <v>2938</v>
      </c>
      <c r="G1538" s="32">
        <v>554</v>
      </c>
      <c r="H1538" s="31" t="s">
        <v>94</v>
      </c>
      <c r="I1538" s="32">
        <v>36.26</v>
      </c>
      <c r="J1538" s="33">
        <v>15.278543849972399</v>
      </c>
      <c r="K1538" s="31" t="s">
        <v>94</v>
      </c>
      <c r="L1538" s="31" t="s">
        <v>95</v>
      </c>
    </row>
    <row r="1539" spans="1:12" x14ac:dyDescent="0.2">
      <c r="A1539" t="str">
        <f>VLOOKUP(B1539,StateFIPS!A$2:B$52,2)</f>
        <v>Connecticut</v>
      </c>
      <c r="B1539">
        <f t="shared" ref="B1539:B1602" si="27">VALUE(LEFT(C1539,2))</f>
        <v>9</v>
      </c>
      <c r="C1539" s="31" t="s">
        <v>1969</v>
      </c>
      <c r="D1539" s="31" t="s">
        <v>93</v>
      </c>
      <c r="E1539" s="31" t="s">
        <v>2937</v>
      </c>
      <c r="F1539" s="31" t="s">
        <v>2938</v>
      </c>
      <c r="G1539" s="32">
        <v>16180</v>
      </c>
      <c r="H1539" s="31" t="s">
        <v>94</v>
      </c>
      <c r="I1539" s="32">
        <v>1095</v>
      </c>
      <c r="J1539" s="33">
        <v>14.7762557077626</v>
      </c>
      <c r="K1539" s="31" t="s">
        <v>94</v>
      </c>
      <c r="L1539" s="31" t="s">
        <v>95</v>
      </c>
    </row>
    <row r="1540" spans="1:12" x14ac:dyDescent="0.2">
      <c r="A1540" t="str">
        <f>VLOOKUP(B1540,StateFIPS!A$2:B$52,2)</f>
        <v>New York</v>
      </c>
      <c r="B1540">
        <f t="shared" si="27"/>
        <v>36</v>
      </c>
      <c r="C1540" s="31" t="s">
        <v>2080</v>
      </c>
      <c r="D1540" s="31" t="s">
        <v>93</v>
      </c>
      <c r="E1540" s="31" t="s">
        <v>2937</v>
      </c>
      <c r="F1540" s="31" t="s">
        <v>2938</v>
      </c>
      <c r="G1540" s="32">
        <v>3035</v>
      </c>
      <c r="H1540" s="31" t="s">
        <v>94</v>
      </c>
      <c r="I1540" s="32">
        <v>219.99</v>
      </c>
      <c r="J1540" s="33">
        <v>13.796081640074499</v>
      </c>
      <c r="K1540" s="31" t="s">
        <v>94</v>
      </c>
      <c r="L1540" s="31" t="s">
        <v>95</v>
      </c>
    </row>
    <row r="1541" spans="1:12" x14ac:dyDescent="0.2">
      <c r="A1541" t="str">
        <f>VLOOKUP(B1541,StateFIPS!A$2:B$52,2)</f>
        <v>Connecticut</v>
      </c>
      <c r="B1541">
        <f t="shared" si="27"/>
        <v>9</v>
      </c>
      <c r="C1541" s="31" t="s">
        <v>1967</v>
      </c>
      <c r="D1541" s="31" t="s">
        <v>93</v>
      </c>
      <c r="E1541" s="31" t="s">
        <v>2937</v>
      </c>
      <c r="F1541" s="31" t="s">
        <v>2938</v>
      </c>
      <c r="G1541" s="32">
        <v>8711</v>
      </c>
      <c r="H1541" s="31" t="s">
        <v>94</v>
      </c>
      <c r="I1541" s="32">
        <v>590</v>
      </c>
      <c r="J1541" s="33">
        <v>14.764406779661</v>
      </c>
      <c r="K1541" s="31" t="s">
        <v>94</v>
      </c>
      <c r="L1541" s="31" t="s">
        <v>95</v>
      </c>
    </row>
    <row r="1542" spans="1:12" x14ac:dyDescent="0.2">
      <c r="A1542" t="str">
        <f>VLOOKUP(B1542,StateFIPS!A$2:B$52,2)</f>
        <v>New York</v>
      </c>
      <c r="B1542">
        <f t="shared" si="27"/>
        <v>36</v>
      </c>
      <c r="C1542" s="31" t="s">
        <v>2067</v>
      </c>
      <c r="D1542" s="31" t="s">
        <v>93</v>
      </c>
      <c r="E1542" s="31" t="s">
        <v>2937</v>
      </c>
      <c r="F1542" s="31" t="s">
        <v>2938</v>
      </c>
      <c r="G1542" s="32">
        <v>9616</v>
      </c>
      <c r="H1542" s="31" t="s">
        <v>94</v>
      </c>
      <c r="I1542" s="32">
        <v>696</v>
      </c>
      <c r="J1542" s="33">
        <v>13.816091954022999</v>
      </c>
      <c r="K1542" s="31" t="s">
        <v>94</v>
      </c>
      <c r="L1542" s="31" t="s">
        <v>95</v>
      </c>
    </row>
    <row r="1543" spans="1:12" x14ac:dyDescent="0.2">
      <c r="A1543" t="str">
        <f>VLOOKUP(B1543,StateFIPS!A$2:B$52,2)</f>
        <v>Wyoming</v>
      </c>
      <c r="B1543">
        <f t="shared" si="27"/>
        <v>56</v>
      </c>
      <c r="C1543" s="31" t="s">
        <v>584</v>
      </c>
      <c r="D1543" s="31" t="s">
        <v>93</v>
      </c>
      <c r="E1543" s="31" t="s">
        <v>2937</v>
      </c>
      <c r="F1543" s="31" t="s">
        <v>2938</v>
      </c>
      <c r="G1543" s="32">
        <v>2025.51</v>
      </c>
      <c r="H1543" s="31" t="s">
        <v>94</v>
      </c>
      <c r="I1543" s="32">
        <v>140.11000000000001</v>
      </c>
      <c r="J1543" s="33">
        <v>14.4565698379844</v>
      </c>
      <c r="K1543" s="31" t="s">
        <v>94</v>
      </c>
      <c r="L1543" s="31" t="s">
        <v>95</v>
      </c>
    </row>
    <row r="1544" spans="1:12" x14ac:dyDescent="0.2">
      <c r="A1544" t="str">
        <f>VLOOKUP(B1544,StateFIPS!A$2:B$52,2)</f>
        <v>Washington</v>
      </c>
      <c r="B1544">
        <f t="shared" si="27"/>
        <v>53</v>
      </c>
      <c r="C1544" s="31" t="s">
        <v>1235</v>
      </c>
      <c r="D1544" s="31" t="s">
        <v>93</v>
      </c>
      <c r="E1544" s="31" t="s">
        <v>2937</v>
      </c>
      <c r="F1544" s="31" t="s">
        <v>2938</v>
      </c>
      <c r="G1544" s="32">
        <v>2558</v>
      </c>
      <c r="H1544" s="31" t="s">
        <v>94</v>
      </c>
      <c r="I1544" s="32">
        <v>185</v>
      </c>
      <c r="J1544" s="33">
        <v>13.827027027027</v>
      </c>
      <c r="K1544" s="31" t="s">
        <v>94</v>
      </c>
      <c r="L1544" s="31" t="s">
        <v>95</v>
      </c>
    </row>
    <row r="1545" spans="1:12" x14ac:dyDescent="0.2">
      <c r="A1545" t="str">
        <f>VLOOKUP(B1545,StateFIPS!A$2:B$52,2)</f>
        <v>Florida</v>
      </c>
      <c r="B1545">
        <f t="shared" si="27"/>
        <v>12</v>
      </c>
      <c r="C1545" s="31" t="s">
        <v>556</v>
      </c>
      <c r="D1545" s="31" t="s">
        <v>93</v>
      </c>
      <c r="E1545" s="31" t="s">
        <v>2937</v>
      </c>
      <c r="F1545" s="31" t="s">
        <v>2938</v>
      </c>
      <c r="G1545" s="32">
        <v>3526</v>
      </c>
      <c r="H1545" s="31" t="s">
        <v>94</v>
      </c>
      <c r="I1545" s="32">
        <v>190</v>
      </c>
      <c r="J1545" s="33">
        <v>18.557894736842101</v>
      </c>
      <c r="K1545" s="31" t="s">
        <v>94</v>
      </c>
      <c r="L1545" s="31" t="s">
        <v>95</v>
      </c>
    </row>
    <row r="1546" spans="1:12" x14ac:dyDescent="0.2">
      <c r="A1546" t="str">
        <f>VLOOKUP(B1546,StateFIPS!A$2:B$52,2)</f>
        <v>Florida</v>
      </c>
      <c r="B1546">
        <f t="shared" si="27"/>
        <v>12</v>
      </c>
      <c r="C1546" s="31" t="s">
        <v>2747</v>
      </c>
      <c r="D1546" s="31" t="s">
        <v>93</v>
      </c>
      <c r="E1546" s="31" t="s">
        <v>2937</v>
      </c>
      <c r="F1546" s="31" t="s">
        <v>2938</v>
      </c>
      <c r="G1546" s="32">
        <v>1463</v>
      </c>
      <c r="H1546" s="31" t="s">
        <v>94</v>
      </c>
      <c r="I1546" s="32">
        <v>79</v>
      </c>
      <c r="J1546" s="33">
        <v>18.518987341772199</v>
      </c>
      <c r="K1546" s="31" t="s">
        <v>94</v>
      </c>
      <c r="L1546" s="31" t="s">
        <v>95</v>
      </c>
    </row>
    <row r="1547" spans="1:12" x14ac:dyDescent="0.2">
      <c r="A1547" t="str">
        <f>VLOOKUP(B1547,StateFIPS!A$2:B$52,2)</f>
        <v>Connecticut</v>
      </c>
      <c r="B1547">
        <f t="shared" si="27"/>
        <v>9</v>
      </c>
      <c r="C1547" s="31" t="s">
        <v>1982</v>
      </c>
      <c r="D1547" s="31" t="s">
        <v>93</v>
      </c>
      <c r="E1547" s="31" t="s">
        <v>2937</v>
      </c>
      <c r="F1547" s="31" t="s">
        <v>2938</v>
      </c>
      <c r="G1547" s="32">
        <v>3936</v>
      </c>
      <c r="H1547" s="31" t="s">
        <v>94</v>
      </c>
      <c r="I1547" s="32">
        <v>266</v>
      </c>
      <c r="J1547" s="33">
        <v>14.796992481203</v>
      </c>
      <c r="K1547" s="31" t="s">
        <v>94</v>
      </c>
      <c r="L1547" s="31" t="s">
        <v>95</v>
      </c>
    </row>
    <row r="1548" spans="1:12" x14ac:dyDescent="0.2">
      <c r="A1548" t="str">
        <f>VLOOKUP(B1548,StateFIPS!A$2:B$52,2)</f>
        <v>Michigan</v>
      </c>
      <c r="B1548">
        <f t="shared" si="27"/>
        <v>26</v>
      </c>
      <c r="C1548" s="31" t="s">
        <v>3159</v>
      </c>
      <c r="D1548" s="31" t="s">
        <v>93</v>
      </c>
      <c r="E1548" s="31" t="s">
        <v>2937</v>
      </c>
      <c r="F1548" s="31" t="s">
        <v>2938</v>
      </c>
      <c r="G1548" s="32">
        <v>13979</v>
      </c>
      <c r="H1548" s="31" t="s">
        <v>94</v>
      </c>
      <c r="I1548" s="32">
        <v>1010</v>
      </c>
      <c r="J1548" s="33">
        <v>13.8405940594059</v>
      </c>
      <c r="K1548" s="31" t="s">
        <v>94</v>
      </c>
      <c r="L1548" s="31" t="s">
        <v>95</v>
      </c>
    </row>
    <row r="1549" spans="1:12" x14ac:dyDescent="0.2">
      <c r="A1549" t="str">
        <f>VLOOKUP(B1549,StateFIPS!A$2:B$52,2)</f>
        <v>Washington</v>
      </c>
      <c r="B1549">
        <f t="shared" si="27"/>
        <v>53</v>
      </c>
      <c r="C1549" s="31" t="s">
        <v>2291</v>
      </c>
      <c r="D1549" s="31" t="s">
        <v>93</v>
      </c>
      <c r="E1549" s="31" t="s">
        <v>2937</v>
      </c>
      <c r="F1549" s="31" t="s">
        <v>2938</v>
      </c>
      <c r="G1549" s="32">
        <v>5094</v>
      </c>
      <c r="H1549" s="31" t="s">
        <v>94</v>
      </c>
      <c r="I1549" s="32">
        <v>367</v>
      </c>
      <c r="J1549" s="33">
        <v>13.880108991825599</v>
      </c>
      <c r="K1549" s="31" t="s">
        <v>94</v>
      </c>
      <c r="L1549" s="31" t="s">
        <v>95</v>
      </c>
    </row>
    <row r="1550" spans="1:12" x14ac:dyDescent="0.2">
      <c r="A1550" t="str">
        <f>VLOOKUP(B1550,StateFIPS!A$2:B$52,2)</f>
        <v>Washington</v>
      </c>
      <c r="B1550">
        <f t="shared" si="27"/>
        <v>53</v>
      </c>
      <c r="C1550" s="31" t="s">
        <v>2326</v>
      </c>
      <c r="D1550" s="31" t="s">
        <v>93</v>
      </c>
      <c r="E1550" s="31" t="s">
        <v>2937</v>
      </c>
      <c r="F1550" s="31" t="s">
        <v>2938</v>
      </c>
      <c r="G1550" s="32">
        <v>4829</v>
      </c>
      <c r="H1550" s="31" t="s">
        <v>94</v>
      </c>
      <c r="I1550" s="32">
        <v>349</v>
      </c>
      <c r="J1550" s="33">
        <v>13.836676217765</v>
      </c>
      <c r="K1550" s="31" t="s">
        <v>94</v>
      </c>
      <c r="L1550" s="31" t="s">
        <v>95</v>
      </c>
    </row>
    <row r="1551" spans="1:12" x14ac:dyDescent="0.2">
      <c r="A1551" t="str">
        <f>VLOOKUP(B1551,StateFIPS!A$2:B$52,2)</f>
        <v>Montana</v>
      </c>
      <c r="B1551">
        <f t="shared" si="27"/>
        <v>30</v>
      </c>
      <c r="C1551" s="31" t="s">
        <v>1241</v>
      </c>
      <c r="D1551" s="31" t="s">
        <v>93</v>
      </c>
      <c r="E1551" s="31" t="s">
        <v>2937</v>
      </c>
      <c r="F1551" s="31" t="s">
        <v>2938</v>
      </c>
      <c r="G1551" s="32">
        <v>3722</v>
      </c>
      <c r="H1551" s="31" t="s">
        <v>94</v>
      </c>
      <c r="I1551" s="32">
        <v>264.64</v>
      </c>
      <c r="J1551" s="33">
        <v>14.0643893591294</v>
      </c>
      <c r="K1551" s="31" t="s">
        <v>94</v>
      </c>
      <c r="L1551" s="31" t="s">
        <v>95</v>
      </c>
    </row>
    <row r="1552" spans="1:12" x14ac:dyDescent="0.2">
      <c r="A1552" t="str">
        <f>VLOOKUP(B1552,StateFIPS!A$2:B$52,2)</f>
        <v>Florida</v>
      </c>
      <c r="B1552">
        <f t="shared" si="27"/>
        <v>12</v>
      </c>
      <c r="C1552" s="31" t="s">
        <v>555</v>
      </c>
      <c r="D1552" s="31" t="s">
        <v>93</v>
      </c>
      <c r="E1552" s="31" t="s">
        <v>2937</v>
      </c>
      <c r="F1552" s="31" t="s">
        <v>2938</v>
      </c>
      <c r="G1552" s="32">
        <v>1463</v>
      </c>
      <c r="H1552" s="31" t="s">
        <v>94</v>
      </c>
      <c r="I1552" s="32">
        <v>79</v>
      </c>
      <c r="J1552" s="33">
        <v>18.518987341772199</v>
      </c>
      <c r="K1552" s="31" t="s">
        <v>94</v>
      </c>
      <c r="L1552" s="31" t="s">
        <v>95</v>
      </c>
    </row>
    <row r="1553" spans="1:12" x14ac:dyDescent="0.2">
      <c r="A1553" t="str">
        <f>VLOOKUP(B1553,StateFIPS!A$2:B$52,2)</f>
        <v>Washington</v>
      </c>
      <c r="B1553">
        <f t="shared" si="27"/>
        <v>53</v>
      </c>
      <c r="C1553" s="31" t="s">
        <v>2283</v>
      </c>
      <c r="D1553" s="31" t="s">
        <v>93</v>
      </c>
      <c r="E1553" s="31" t="s">
        <v>2937</v>
      </c>
      <c r="F1553" s="31" t="s">
        <v>2938</v>
      </c>
      <c r="G1553" s="32">
        <v>11170</v>
      </c>
      <c r="H1553" s="31" t="s">
        <v>94</v>
      </c>
      <c r="I1553" s="32">
        <v>807</v>
      </c>
      <c r="J1553" s="33">
        <v>13.8413878562577</v>
      </c>
      <c r="K1553" s="31" t="s">
        <v>94</v>
      </c>
      <c r="L1553" s="31" t="s">
        <v>95</v>
      </c>
    </row>
    <row r="1554" spans="1:12" x14ac:dyDescent="0.2">
      <c r="A1554" t="str">
        <f>VLOOKUP(B1554,StateFIPS!A$2:B$52,2)</f>
        <v>Washington</v>
      </c>
      <c r="B1554">
        <f t="shared" si="27"/>
        <v>53</v>
      </c>
      <c r="C1554" s="31" t="s">
        <v>2281</v>
      </c>
      <c r="D1554" s="31" t="s">
        <v>93</v>
      </c>
      <c r="E1554" s="31" t="s">
        <v>2937</v>
      </c>
      <c r="F1554" s="31" t="s">
        <v>2938</v>
      </c>
      <c r="G1554" s="32">
        <v>4532</v>
      </c>
      <c r="H1554" s="31" t="s">
        <v>94</v>
      </c>
      <c r="I1554" s="32">
        <v>328</v>
      </c>
      <c r="J1554" s="33">
        <v>13.8170731707317</v>
      </c>
      <c r="K1554" s="31" t="s">
        <v>94</v>
      </c>
      <c r="L1554" s="31" t="s">
        <v>95</v>
      </c>
    </row>
    <row r="1555" spans="1:12" x14ac:dyDescent="0.2">
      <c r="A1555" t="str">
        <f>VLOOKUP(B1555,StateFIPS!A$2:B$52,2)</f>
        <v>Florida</v>
      </c>
      <c r="B1555">
        <f t="shared" si="27"/>
        <v>12</v>
      </c>
      <c r="C1555" s="31" t="s">
        <v>554</v>
      </c>
      <c r="D1555" s="31" t="s">
        <v>93</v>
      </c>
      <c r="E1555" s="31" t="s">
        <v>2937</v>
      </c>
      <c r="F1555" s="31" t="s">
        <v>2938</v>
      </c>
      <c r="G1555" s="32">
        <v>3428</v>
      </c>
      <c r="H1555" s="31" t="s">
        <v>94</v>
      </c>
      <c r="I1555" s="32">
        <v>186</v>
      </c>
      <c r="J1555" s="33">
        <v>18.430107526881699</v>
      </c>
      <c r="K1555" s="31" t="s">
        <v>94</v>
      </c>
      <c r="L1555" s="31" t="s">
        <v>95</v>
      </c>
    </row>
    <row r="1556" spans="1:12" x14ac:dyDescent="0.2">
      <c r="A1556" t="str">
        <f>VLOOKUP(B1556,StateFIPS!A$2:B$52,2)</f>
        <v>Florida</v>
      </c>
      <c r="B1556">
        <f t="shared" si="27"/>
        <v>12</v>
      </c>
      <c r="C1556" s="31" t="s">
        <v>3160</v>
      </c>
      <c r="D1556" s="31" t="s">
        <v>93</v>
      </c>
      <c r="E1556" s="31" t="s">
        <v>2937</v>
      </c>
      <c r="F1556" s="31" t="s">
        <v>2938</v>
      </c>
      <c r="G1556" s="32">
        <v>1463</v>
      </c>
      <c r="H1556" s="31" t="s">
        <v>94</v>
      </c>
      <c r="I1556" s="32">
        <v>79</v>
      </c>
      <c r="J1556" s="33">
        <v>18.518987341772199</v>
      </c>
      <c r="K1556" s="31" t="s">
        <v>94</v>
      </c>
      <c r="L1556" s="31" t="s">
        <v>95</v>
      </c>
    </row>
    <row r="1557" spans="1:12" x14ac:dyDescent="0.2">
      <c r="A1557" t="str">
        <f>VLOOKUP(B1557,StateFIPS!A$2:B$52,2)</f>
        <v>Florida</v>
      </c>
      <c r="B1557">
        <f t="shared" si="27"/>
        <v>12</v>
      </c>
      <c r="C1557" s="31" t="s">
        <v>541</v>
      </c>
      <c r="D1557" s="31" t="s">
        <v>93</v>
      </c>
      <c r="E1557" s="31" t="s">
        <v>2937</v>
      </c>
      <c r="F1557" s="31" t="s">
        <v>2938</v>
      </c>
      <c r="G1557" s="32">
        <v>2620</v>
      </c>
      <c r="H1557" s="31" t="s">
        <v>94</v>
      </c>
      <c r="I1557" s="32">
        <v>142</v>
      </c>
      <c r="J1557" s="33">
        <v>18.450704225352101</v>
      </c>
      <c r="K1557" s="31" t="s">
        <v>94</v>
      </c>
      <c r="L1557" s="31" t="s">
        <v>95</v>
      </c>
    </row>
    <row r="1558" spans="1:12" x14ac:dyDescent="0.2">
      <c r="A1558" t="str">
        <f>VLOOKUP(B1558,StateFIPS!A$2:B$52,2)</f>
        <v>Washington</v>
      </c>
      <c r="B1558">
        <f t="shared" si="27"/>
        <v>53</v>
      </c>
      <c r="C1558" s="31" t="s">
        <v>2321</v>
      </c>
      <c r="D1558" s="31" t="s">
        <v>93</v>
      </c>
      <c r="E1558" s="31" t="s">
        <v>2937</v>
      </c>
      <c r="F1558" s="31" t="s">
        <v>2938</v>
      </c>
      <c r="G1558" s="32">
        <v>10761</v>
      </c>
      <c r="H1558" s="31" t="s">
        <v>94</v>
      </c>
      <c r="I1558" s="32">
        <v>776</v>
      </c>
      <c r="J1558" s="33">
        <v>13.8672680412371</v>
      </c>
      <c r="K1558" s="31" t="s">
        <v>94</v>
      </c>
      <c r="L1558" s="31" t="s">
        <v>95</v>
      </c>
    </row>
    <row r="1559" spans="1:12" x14ac:dyDescent="0.2">
      <c r="A1559" t="str">
        <f>VLOOKUP(B1559,StateFIPS!A$2:B$52,2)</f>
        <v>Florida</v>
      </c>
      <c r="B1559">
        <f t="shared" si="27"/>
        <v>12</v>
      </c>
      <c r="C1559" s="31" t="s">
        <v>1976</v>
      </c>
      <c r="D1559" s="31" t="s">
        <v>93</v>
      </c>
      <c r="E1559" s="31" t="s">
        <v>2937</v>
      </c>
      <c r="F1559" s="31" t="s">
        <v>2938</v>
      </c>
      <c r="G1559" s="32">
        <v>14410</v>
      </c>
      <c r="H1559" s="31" t="s">
        <v>94</v>
      </c>
      <c r="I1559" s="32">
        <v>781</v>
      </c>
      <c r="J1559" s="33">
        <v>18.450704225352101</v>
      </c>
      <c r="K1559" s="31" t="s">
        <v>94</v>
      </c>
      <c r="L1559" s="31" t="s">
        <v>95</v>
      </c>
    </row>
    <row r="1560" spans="1:12" x14ac:dyDescent="0.2">
      <c r="A1560" t="str">
        <f>VLOOKUP(B1560,StateFIPS!A$2:B$52,2)</f>
        <v>Connecticut</v>
      </c>
      <c r="B1560">
        <f t="shared" si="27"/>
        <v>9</v>
      </c>
      <c r="C1560" s="31" t="s">
        <v>1971</v>
      </c>
      <c r="D1560" s="31" t="s">
        <v>93</v>
      </c>
      <c r="E1560" s="31" t="s">
        <v>2937</v>
      </c>
      <c r="F1560" s="31" t="s">
        <v>2938</v>
      </c>
      <c r="G1560" s="32">
        <v>9515</v>
      </c>
      <c r="H1560" s="31" t="s">
        <v>94</v>
      </c>
      <c r="I1560" s="32">
        <v>644</v>
      </c>
      <c r="J1560" s="33">
        <v>14.774844720496899</v>
      </c>
      <c r="K1560" s="31" t="s">
        <v>94</v>
      </c>
      <c r="L1560" s="31" t="s">
        <v>95</v>
      </c>
    </row>
    <row r="1561" spans="1:12" x14ac:dyDescent="0.2">
      <c r="A1561" t="str">
        <f>VLOOKUP(B1561,StateFIPS!A$2:B$52,2)</f>
        <v>Washington</v>
      </c>
      <c r="B1561">
        <f t="shared" si="27"/>
        <v>53</v>
      </c>
      <c r="C1561" s="31" t="s">
        <v>2273</v>
      </c>
      <c r="D1561" s="31" t="s">
        <v>93</v>
      </c>
      <c r="E1561" s="31" t="s">
        <v>2937</v>
      </c>
      <c r="F1561" s="31" t="s">
        <v>2938</v>
      </c>
      <c r="G1561" s="32">
        <v>11427</v>
      </c>
      <c r="H1561" s="31" t="s">
        <v>94</v>
      </c>
      <c r="I1561" s="32">
        <v>825</v>
      </c>
      <c r="J1561" s="33">
        <v>13.8509090909091</v>
      </c>
      <c r="K1561" s="31" t="s">
        <v>94</v>
      </c>
      <c r="L1561" s="31" t="s">
        <v>95</v>
      </c>
    </row>
    <row r="1562" spans="1:12" x14ac:dyDescent="0.2">
      <c r="A1562" t="str">
        <f>VLOOKUP(B1562,StateFIPS!A$2:B$52,2)</f>
        <v>New York</v>
      </c>
      <c r="B1562">
        <f t="shared" si="27"/>
        <v>36</v>
      </c>
      <c r="C1562" s="31" t="s">
        <v>2082</v>
      </c>
      <c r="D1562" s="31" t="s">
        <v>93</v>
      </c>
      <c r="E1562" s="31" t="s">
        <v>2937</v>
      </c>
      <c r="F1562" s="31" t="s">
        <v>2938</v>
      </c>
      <c r="G1562" s="32">
        <v>15320</v>
      </c>
      <c r="H1562" s="31" t="s">
        <v>94</v>
      </c>
      <c r="I1562" s="32">
        <v>1111</v>
      </c>
      <c r="J1562" s="33">
        <v>13.789378937893799</v>
      </c>
      <c r="K1562" s="31" t="s">
        <v>94</v>
      </c>
      <c r="L1562" s="31" t="s">
        <v>95</v>
      </c>
    </row>
    <row r="1563" spans="1:12" x14ac:dyDescent="0.2">
      <c r="A1563" t="str">
        <f>VLOOKUP(B1563,StateFIPS!A$2:B$52,2)</f>
        <v>Washington</v>
      </c>
      <c r="B1563">
        <f t="shared" si="27"/>
        <v>53</v>
      </c>
      <c r="C1563" s="31" t="s">
        <v>1009</v>
      </c>
      <c r="D1563" s="31" t="s">
        <v>93</v>
      </c>
      <c r="E1563" s="31" t="s">
        <v>2937</v>
      </c>
      <c r="F1563" s="31" t="s">
        <v>2938</v>
      </c>
      <c r="G1563" s="32">
        <v>5094</v>
      </c>
      <c r="H1563" s="31" t="s">
        <v>94</v>
      </c>
      <c r="I1563" s="32">
        <v>367</v>
      </c>
      <c r="J1563" s="33">
        <v>13.880108991825599</v>
      </c>
      <c r="K1563" s="31" t="s">
        <v>94</v>
      </c>
      <c r="L1563" s="31" t="s">
        <v>95</v>
      </c>
    </row>
    <row r="1564" spans="1:12" x14ac:dyDescent="0.2">
      <c r="A1564" t="str">
        <f>VLOOKUP(B1564,StateFIPS!A$2:B$52,2)</f>
        <v>Washington</v>
      </c>
      <c r="B1564">
        <f t="shared" si="27"/>
        <v>53</v>
      </c>
      <c r="C1564" s="31" t="s">
        <v>1073</v>
      </c>
      <c r="D1564" s="31" t="s">
        <v>93</v>
      </c>
      <c r="E1564" s="31" t="s">
        <v>2937</v>
      </c>
      <c r="F1564" s="31" t="s">
        <v>2938</v>
      </c>
      <c r="G1564" s="32">
        <v>8512</v>
      </c>
      <c r="H1564" s="31" t="s">
        <v>94</v>
      </c>
      <c r="I1564" s="32">
        <v>615</v>
      </c>
      <c r="J1564" s="33">
        <v>13.8406504065041</v>
      </c>
      <c r="K1564" s="31" t="s">
        <v>94</v>
      </c>
      <c r="L1564" s="31" t="s">
        <v>95</v>
      </c>
    </row>
    <row r="1565" spans="1:12" x14ac:dyDescent="0.2">
      <c r="A1565" t="str">
        <f>VLOOKUP(B1565,StateFIPS!A$2:B$52,2)</f>
        <v>New York</v>
      </c>
      <c r="B1565">
        <f t="shared" si="27"/>
        <v>36</v>
      </c>
      <c r="C1565" s="31" t="s">
        <v>2073</v>
      </c>
      <c r="D1565" s="31" t="s">
        <v>93</v>
      </c>
      <c r="E1565" s="31" t="s">
        <v>2937</v>
      </c>
      <c r="F1565" s="31" t="s">
        <v>2938</v>
      </c>
      <c r="G1565" s="32">
        <v>5339</v>
      </c>
      <c r="H1565" s="31" t="s">
        <v>94</v>
      </c>
      <c r="I1565" s="32">
        <v>387</v>
      </c>
      <c r="J1565" s="33">
        <v>13.7958656330749</v>
      </c>
      <c r="K1565" s="31" t="s">
        <v>94</v>
      </c>
      <c r="L1565" s="31" t="s">
        <v>95</v>
      </c>
    </row>
    <row r="1566" spans="1:12" x14ac:dyDescent="0.2">
      <c r="A1566" t="str">
        <f>VLOOKUP(B1566,StateFIPS!A$2:B$52,2)</f>
        <v>Washington</v>
      </c>
      <c r="B1566">
        <f t="shared" si="27"/>
        <v>53</v>
      </c>
      <c r="C1566" s="31" t="s">
        <v>1007</v>
      </c>
      <c r="D1566" s="31" t="s">
        <v>93</v>
      </c>
      <c r="E1566" s="31" t="s">
        <v>2937</v>
      </c>
      <c r="F1566" s="31" t="s">
        <v>2938</v>
      </c>
      <c r="G1566" s="32">
        <v>982</v>
      </c>
      <c r="H1566" s="31" t="s">
        <v>94</v>
      </c>
      <c r="I1566" s="32">
        <v>70.41</v>
      </c>
      <c r="J1566" s="33">
        <v>13.946882545093001</v>
      </c>
      <c r="K1566" s="31" t="s">
        <v>94</v>
      </c>
      <c r="L1566" s="31" t="s">
        <v>95</v>
      </c>
    </row>
    <row r="1567" spans="1:12" x14ac:dyDescent="0.2">
      <c r="A1567" t="str">
        <f>VLOOKUP(B1567,StateFIPS!A$2:B$52,2)</f>
        <v>New York</v>
      </c>
      <c r="B1567">
        <f t="shared" si="27"/>
        <v>36</v>
      </c>
      <c r="C1567" s="31" t="s">
        <v>2076</v>
      </c>
      <c r="D1567" s="31" t="s">
        <v>93</v>
      </c>
      <c r="E1567" s="31" t="s">
        <v>2937</v>
      </c>
      <c r="F1567" s="31" t="s">
        <v>2938</v>
      </c>
      <c r="G1567" s="32">
        <v>5009</v>
      </c>
      <c r="H1567" s="31" t="s">
        <v>94</v>
      </c>
      <c r="I1567" s="32">
        <v>363</v>
      </c>
      <c r="J1567" s="33">
        <v>13.798898071625301</v>
      </c>
      <c r="K1567" s="31" t="s">
        <v>94</v>
      </c>
      <c r="L1567" s="31" t="s">
        <v>95</v>
      </c>
    </row>
    <row r="1568" spans="1:12" x14ac:dyDescent="0.2">
      <c r="A1568" t="str">
        <f>VLOOKUP(B1568,StateFIPS!A$2:B$52,2)</f>
        <v>New York</v>
      </c>
      <c r="B1568">
        <f t="shared" si="27"/>
        <v>36</v>
      </c>
      <c r="C1568" s="31" t="s">
        <v>2069</v>
      </c>
      <c r="D1568" s="31" t="s">
        <v>93</v>
      </c>
      <c r="E1568" s="31" t="s">
        <v>2937</v>
      </c>
      <c r="F1568" s="31" t="s">
        <v>2938</v>
      </c>
      <c r="G1568" s="32">
        <v>12762</v>
      </c>
      <c r="H1568" s="31" t="s">
        <v>94</v>
      </c>
      <c r="I1568" s="32">
        <v>925</v>
      </c>
      <c r="J1568" s="33">
        <v>13.7967567567568</v>
      </c>
      <c r="K1568" s="31" t="s">
        <v>94</v>
      </c>
      <c r="L1568" s="31" t="s">
        <v>95</v>
      </c>
    </row>
    <row r="1569" spans="1:12" x14ac:dyDescent="0.2">
      <c r="A1569" t="str">
        <f>VLOOKUP(B1569,StateFIPS!A$2:B$52,2)</f>
        <v>Montana</v>
      </c>
      <c r="B1569">
        <f t="shared" si="27"/>
        <v>30</v>
      </c>
      <c r="C1569" s="31" t="s">
        <v>1231</v>
      </c>
      <c r="D1569" s="31" t="s">
        <v>93</v>
      </c>
      <c r="E1569" s="31" t="s">
        <v>2937</v>
      </c>
      <c r="F1569" s="31" t="s">
        <v>2938</v>
      </c>
      <c r="G1569" s="32">
        <v>12239</v>
      </c>
      <c r="H1569" s="31" t="s">
        <v>94</v>
      </c>
      <c r="I1569" s="32">
        <v>871</v>
      </c>
      <c r="J1569" s="33">
        <v>14.051664753157301</v>
      </c>
      <c r="K1569" s="31" t="s">
        <v>94</v>
      </c>
      <c r="L1569" s="31" t="s">
        <v>95</v>
      </c>
    </row>
    <row r="1570" spans="1:12" x14ac:dyDescent="0.2">
      <c r="A1570" t="str">
        <f>VLOOKUP(B1570,StateFIPS!A$2:B$52,2)</f>
        <v>Florida</v>
      </c>
      <c r="B1570">
        <f t="shared" si="27"/>
        <v>12</v>
      </c>
      <c r="C1570" s="31" t="s">
        <v>3161</v>
      </c>
      <c r="D1570" s="31" t="s">
        <v>93</v>
      </c>
      <c r="E1570" s="31" t="s">
        <v>2937</v>
      </c>
      <c r="F1570" s="31" t="s">
        <v>2938</v>
      </c>
      <c r="G1570" s="32">
        <v>1031</v>
      </c>
      <c r="H1570" s="31" t="s">
        <v>94</v>
      </c>
      <c r="I1570" s="32">
        <v>56</v>
      </c>
      <c r="J1570" s="33">
        <v>18.410714285714299</v>
      </c>
      <c r="K1570" s="31" t="s">
        <v>94</v>
      </c>
      <c r="L1570" s="31" t="s">
        <v>95</v>
      </c>
    </row>
    <row r="1571" spans="1:12" x14ac:dyDescent="0.2">
      <c r="A1571" t="str">
        <f>VLOOKUP(B1571,StateFIPS!A$2:B$52,2)</f>
        <v>New York</v>
      </c>
      <c r="B1571">
        <f t="shared" si="27"/>
        <v>36</v>
      </c>
      <c r="C1571" s="31" t="s">
        <v>2086</v>
      </c>
      <c r="D1571" s="31" t="s">
        <v>93</v>
      </c>
      <c r="E1571" s="31" t="s">
        <v>2937</v>
      </c>
      <c r="F1571" s="31" t="s">
        <v>2938</v>
      </c>
      <c r="G1571" s="32">
        <v>3474</v>
      </c>
      <c r="H1571" s="31" t="s">
        <v>94</v>
      </c>
      <c r="I1571" s="32">
        <v>252</v>
      </c>
      <c r="J1571" s="33">
        <v>13.785714285714301</v>
      </c>
      <c r="K1571" s="31" t="s">
        <v>94</v>
      </c>
      <c r="L1571" s="31" t="s">
        <v>95</v>
      </c>
    </row>
    <row r="1572" spans="1:12" x14ac:dyDescent="0.2">
      <c r="A1572" t="str">
        <f>VLOOKUP(B1572,StateFIPS!A$2:B$52,2)</f>
        <v>Montana</v>
      </c>
      <c r="B1572">
        <f t="shared" si="27"/>
        <v>30</v>
      </c>
      <c r="C1572" s="31" t="s">
        <v>1244</v>
      </c>
      <c r="D1572" s="31" t="s">
        <v>93</v>
      </c>
      <c r="E1572" s="31" t="s">
        <v>2937</v>
      </c>
      <c r="F1572" s="31" t="s">
        <v>2938</v>
      </c>
      <c r="G1572" s="32">
        <v>8059</v>
      </c>
      <c r="H1572" s="31" t="s">
        <v>94</v>
      </c>
      <c r="I1572" s="32">
        <v>573</v>
      </c>
      <c r="J1572" s="33">
        <v>14.064572425829001</v>
      </c>
      <c r="K1572" s="31" t="s">
        <v>94</v>
      </c>
      <c r="L1572" s="31" t="s">
        <v>95</v>
      </c>
    </row>
    <row r="1573" spans="1:12" x14ac:dyDescent="0.2">
      <c r="A1573" t="str">
        <f>VLOOKUP(B1573,StateFIPS!A$2:B$52,2)</f>
        <v>Florida</v>
      </c>
      <c r="B1573">
        <f t="shared" si="27"/>
        <v>12</v>
      </c>
      <c r="C1573" s="31" t="s">
        <v>553</v>
      </c>
      <c r="D1573" s="31" t="s">
        <v>93</v>
      </c>
      <c r="E1573" s="31" t="s">
        <v>2937</v>
      </c>
      <c r="F1573" s="31" t="s">
        <v>2938</v>
      </c>
      <c r="G1573" s="32">
        <v>1826</v>
      </c>
      <c r="H1573" s="31" t="s">
        <v>94</v>
      </c>
      <c r="I1573" s="32">
        <v>99</v>
      </c>
      <c r="J1573" s="33">
        <v>18.4444444444444</v>
      </c>
      <c r="K1573" s="31" t="s">
        <v>94</v>
      </c>
      <c r="L1573" s="31" t="s">
        <v>95</v>
      </c>
    </row>
    <row r="1574" spans="1:12" x14ac:dyDescent="0.2">
      <c r="A1574" t="str">
        <f>VLOOKUP(B1574,StateFIPS!A$2:B$52,2)</f>
        <v>New York</v>
      </c>
      <c r="B1574">
        <f t="shared" si="27"/>
        <v>36</v>
      </c>
      <c r="C1574" s="31" t="s">
        <v>2106</v>
      </c>
      <c r="D1574" s="31" t="s">
        <v>93</v>
      </c>
      <c r="E1574" s="31" t="s">
        <v>2937</v>
      </c>
      <c r="F1574" s="31" t="s">
        <v>2938</v>
      </c>
      <c r="G1574" s="32">
        <v>11829</v>
      </c>
      <c r="H1574" s="31" t="s">
        <v>94</v>
      </c>
      <c r="I1574" s="32">
        <v>857</v>
      </c>
      <c r="J1574" s="33">
        <v>13.8028004667445</v>
      </c>
      <c r="K1574" s="31" t="s">
        <v>94</v>
      </c>
      <c r="L1574" s="31" t="s">
        <v>95</v>
      </c>
    </row>
    <row r="1575" spans="1:12" x14ac:dyDescent="0.2">
      <c r="A1575" t="str">
        <f>VLOOKUP(B1575,StateFIPS!A$2:B$52,2)</f>
        <v>Michigan</v>
      </c>
      <c r="B1575">
        <f t="shared" si="27"/>
        <v>26</v>
      </c>
      <c r="C1575" s="31" t="s">
        <v>1785</v>
      </c>
      <c r="D1575" s="31" t="s">
        <v>93</v>
      </c>
      <c r="E1575" s="31" t="s">
        <v>2937</v>
      </c>
      <c r="F1575" s="31" t="s">
        <v>2938</v>
      </c>
      <c r="G1575" s="32">
        <v>13979</v>
      </c>
      <c r="H1575" s="31" t="s">
        <v>94</v>
      </c>
      <c r="I1575" s="32">
        <v>1010</v>
      </c>
      <c r="J1575" s="33">
        <v>13.8405940594059</v>
      </c>
      <c r="K1575" s="31" t="s">
        <v>94</v>
      </c>
      <c r="L1575" s="31" t="s">
        <v>95</v>
      </c>
    </row>
    <row r="1576" spans="1:12" x14ac:dyDescent="0.2">
      <c r="A1576" t="str">
        <f>VLOOKUP(B1576,StateFIPS!A$2:B$52,2)</f>
        <v>Washington</v>
      </c>
      <c r="B1576">
        <f t="shared" si="27"/>
        <v>53</v>
      </c>
      <c r="C1576" s="31" t="s">
        <v>3162</v>
      </c>
      <c r="D1576" s="31" t="s">
        <v>93</v>
      </c>
      <c r="E1576" s="31" t="s">
        <v>2937</v>
      </c>
      <c r="F1576" s="31" t="s">
        <v>2938</v>
      </c>
      <c r="G1576" s="32">
        <v>5094</v>
      </c>
      <c r="H1576" s="31" t="s">
        <v>94</v>
      </c>
      <c r="I1576" s="32">
        <v>367</v>
      </c>
      <c r="J1576" s="33">
        <v>13.880108991825599</v>
      </c>
      <c r="K1576" s="31" t="s">
        <v>94</v>
      </c>
      <c r="L1576" s="31" t="s">
        <v>95</v>
      </c>
    </row>
    <row r="1577" spans="1:12" x14ac:dyDescent="0.2">
      <c r="A1577" t="str">
        <f>VLOOKUP(B1577,StateFIPS!A$2:B$52,2)</f>
        <v>Wyoming</v>
      </c>
      <c r="B1577">
        <f t="shared" si="27"/>
        <v>56</v>
      </c>
      <c r="C1577" s="31" t="s">
        <v>3163</v>
      </c>
      <c r="D1577" s="31" t="s">
        <v>93</v>
      </c>
      <c r="E1577" s="31" t="s">
        <v>2937</v>
      </c>
      <c r="F1577" s="31" t="s">
        <v>2938</v>
      </c>
      <c r="G1577" s="32">
        <v>15485</v>
      </c>
      <c r="H1577" s="31" t="s">
        <v>94</v>
      </c>
      <c r="I1577" s="32">
        <v>1070.81</v>
      </c>
      <c r="J1577" s="33">
        <v>14.4610154929446</v>
      </c>
      <c r="K1577" s="31" t="s">
        <v>94</v>
      </c>
      <c r="L1577" s="31" t="s">
        <v>95</v>
      </c>
    </row>
    <row r="1578" spans="1:12" x14ac:dyDescent="0.2">
      <c r="A1578" t="str">
        <f>VLOOKUP(B1578,StateFIPS!A$2:B$52,2)</f>
        <v>Washington</v>
      </c>
      <c r="B1578">
        <f t="shared" si="27"/>
        <v>53</v>
      </c>
      <c r="C1578" s="31" t="s">
        <v>2278</v>
      </c>
      <c r="D1578" s="31" t="s">
        <v>93</v>
      </c>
      <c r="E1578" s="31" t="s">
        <v>2937</v>
      </c>
      <c r="F1578" s="31" t="s">
        <v>2938</v>
      </c>
      <c r="G1578" s="32">
        <v>4184</v>
      </c>
      <c r="H1578" s="31" t="s">
        <v>94</v>
      </c>
      <c r="I1578" s="32">
        <v>302</v>
      </c>
      <c r="J1578" s="33">
        <v>13.854304635761601</v>
      </c>
      <c r="K1578" s="31" t="s">
        <v>94</v>
      </c>
      <c r="L1578" s="31" t="s">
        <v>95</v>
      </c>
    </row>
    <row r="1579" spans="1:12" x14ac:dyDescent="0.2">
      <c r="A1579" t="str">
        <f>VLOOKUP(B1579,StateFIPS!A$2:B$52,2)</f>
        <v>New York</v>
      </c>
      <c r="B1579">
        <f t="shared" si="27"/>
        <v>36</v>
      </c>
      <c r="C1579" s="31" t="s">
        <v>2123</v>
      </c>
      <c r="D1579" s="31" t="s">
        <v>93</v>
      </c>
      <c r="E1579" s="31" t="s">
        <v>2937</v>
      </c>
      <c r="F1579" s="31" t="s">
        <v>2938</v>
      </c>
      <c r="G1579" s="32">
        <v>786</v>
      </c>
      <c r="H1579" s="31" t="s">
        <v>94</v>
      </c>
      <c r="I1579" s="32">
        <v>56.26</v>
      </c>
      <c r="J1579" s="33">
        <v>13.970849626732999</v>
      </c>
      <c r="K1579" s="31" t="s">
        <v>94</v>
      </c>
      <c r="L1579" s="31" t="s">
        <v>95</v>
      </c>
    </row>
    <row r="1580" spans="1:12" x14ac:dyDescent="0.2">
      <c r="A1580" t="str">
        <f>VLOOKUP(B1580,StateFIPS!A$2:B$52,2)</f>
        <v>Florida</v>
      </c>
      <c r="B1580">
        <f t="shared" si="27"/>
        <v>12</v>
      </c>
      <c r="C1580" s="31" t="s">
        <v>1978</v>
      </c>
      <c r="D1580" s="31" t="s">
        <v>93</v>
      </c>
      <c r="E1580" s="31" t="s">
        <v>2937</v>
      </c>
      <c r="F1580" s="31" t="s">
        <v>2938</v>
      </c>
      <c r="G1580" s="32">
        <v>1296</v>
      </c>
      <c r="H1580" s="31" t="s">
        <v>94</v>
      </c>
      <c r="I1580" s="32">
        <v>70</v>
      </c>
      <c r="J1580" s="33">
        <v>18.514285714285698</v>
      </c>
      <c r="K1580" s="31" t="s">
        <v>94</v>
      </c>
      <c r="L1580" s="31" t="s">
        <v>95</v>
      </c>
    </row>
    <row r="1581" spans="1:12" x14ac:dyDescent="0.2">
      <c r="A1581" t="str">
        <f>VLOOKUP(B1581,StateFIPS!A$2:B$52,2)</f>
        <v>Washington</v>
      </c>
      <c r="B1581">
        <f t="shared" si="27"/>
        <v>53</v>
      </c>
      <c r="C1581" s="31" t="s">
        <v>2293</v>
      </c>
      <c r="D1581" s="31" t="s">
        <v>93</v>
      </c>
      <c r="E1581" s="31" t="s">
        <v>2937</v>
      </c>
      <c r="F1581" s="31" t="s">
        <v>2938</v>
      </c>
      <c r="G1581" s="32">
        <v>5094</v>
      </c>
      <c r="H1581" s="31" t="s">
        <v>94</v>
      </c>
      <c r="I1581" s="32">
        <v>367</v>
      </c>
      <c r="J1581" s="33">
        <v>13.880108991825599</v>
      </c>
      <c r="K1581" s="31" t="s">
        <v>94</v>
      </c>
      <c r="L1581" s="31" t="s">
        <v>95</v>
      </c>
    </row>
    <row r="1582" spans="1:12" x14ac:dyDescent="0.2">
      <c r="A1582" t="str">
        <f>VLOOKUP(B1582,StateFIPS!A$2:B$52,2)</f>
        <v>Wyoming</v>
      </c>
      <c r="B1582">
        <f t="shared" si="27"/>
        <v>56</v>
      </c>
      <c r="C1582" s="31" t="s">
        <v>1026</v>
      </c>
      <c r="D1582" s="31" t="s">
        <v>93</v>
      </c>
      <c r="E1582" s="31" t="s">
        <v>2937</v>
      </c>
      <c r="F1582" s="31" t="s">
        <v>2938</v>
      </c>
      <c r="G1582" s="32">
        <v>1119.28</v>
      </c>
      <c r="H1582" s="31" t="s">
        <v>94</v>
      </c>
      <c r="I1582" s="32">
        <v>77.06</v>
      </c>
      <c r="J1582" s="33">
        <v>14.524785881131599</v>
      </c>
      <c r="K1582" s="31" t="s">
        <v>94</v>
      </c>
      <c r="L1582" s="31" t="s">
        <v>95</v>
      </c>
    </row>
    <row r="1583" spans="1:12" x14ac:dyDescent="0.2">
      <c r="A1583" t="str">
        <f>VLOOKUP(B1583,StateFIPS!A$2:B$52,2)</f>
        <v>Wyoming</v>
      </c>
      <c r="B1583">
        <f t="shared" si="27"/>
        <v>56</v>
      </c>
      <c r="C1583" s="31" t="s">
        <v>3164</v>
      </c>
      <c r="D1583" s="31" t="s">
        <v>93</v>
      </c>
      <c r="E1583" s="31" t="s">
        <v>2937</v>
      </c>
      <c r="F1583" s="31" t="s">
        <v>2938</v>
      </c>
      <c r="G1583" s="32">
        <v>15485</v>
      </c>
      <c r="H1583" s="31" t="s">
        <v>94</v>
      </c>
      <c r="I1583" s="32">
        <v>1070.81</v>
      </c>
      <c r="J1583" s="33">
        <v>14.4610154929446</v>
      </c>
      <c r="K1583" s="31" t="s">
        <v>94</v>
      </c>
      <c r="L1583" s="31" t="s">
        <v>95</v>
      </c>
    </row>
    <row r="1584" spans="1:12" ht="45" x14ac:dyDescent="0.2">
      <c r="A1584" t="str">
        <f>VLOOKUP(B1584,StateFIPS!A$2:B$52,2)</f>
        <v>Iowa</v>
      </c>
      <c r="B1584">
        <f t="shared" si="27"/>
        <v>19</v>
      </c>
      <c r="C1584" s="31" t="s">
        <v>1694</v>
      </c>
      <c r="D1584" s="31" t="s">
        <v>93</v>
      </c>
      <c r="E1584" s="31" t="s">
        <v>3165</v>
      </c>
      <c r="F1584" s="31" t="s">
        <v>2939</v>
      </c>
      <c r="G1584" s="32">
        <v>171179</v>
      </c>
      <c r="H1584" s="31" t="s">
        <v>94</v>
      </c>
      <c r="I1584" s="32">
        <v>28530</v>
      </c>
      <c r="J1584" s="33">
        <v>6</v>
      </c>
      <c r="K1584" s="31" t="s">
        <v>94</v>
      </c>
      <c r="L1584" s="31" t="s">
        <v>95</v>
      </c>
    </row>
    <row r="1585" spans="1:12" ht="45" x14ac:dyDescent="0.2">
      <c r="A1585" t="str">
        <f>VLOOKUP(B1585,StateFIPS!A$2:B$52,2)</f>
        <v>Missouri</v>
      </c>
      <c r="B1585">
        <f t="shared" si="27"/>
        <v>29</v>
      </c>
      <c r="C1585" s="31" t="s">
        <v>382</v>
      </c>
      <c r="D1585" s="31" t="s">
        <v>93</v>
      </c>
      <c r="E1585" s="31" t="s">
        <v>3165</v>
      </c>
      <c r="F1585" s="31" t="s">
        <v>2939</v>
      </c>
      <c r="G1585" s="32">
        <v>118072</v>
      </c>
      <c r="H1585" s="31" t="s">
        <v>94</v>
      </c>
      <c r="I1585" s="32">
        <v>19679</v>
      </c>
      <c r="J1585" s="33">
        <v>6</v>
      </c>
      <c r="K1585" s="31" t="s">
        <v>94</v>
      </c>
      <c r="L1585" s="31" t="s">
        <v>95</v>
      </c>
    </row>
    <row r="1586" spans="1:12" ht="45" x14ac:dyDescent="0.2">
      <c r="A1586" t="str">
        <f>VLOOKUP(B1586,StateFIPS!A$2:B$52,2)</f>
        <v>Iowa</v>
      </c>
      <c r="B1586">
        <f t="shared" si="27"/>
        <v>19</v>
      </c>
      <c r="C1586" s="31" t="s">
        <v>243</v>
      </c>
      <c r="D1586" s="31" t="s">
        <v>93</v>
      </c>
      <c r="E1586" s="31" t="s">
        <v>3165</v>
      </c>
      <c r="F1586" s="31" t="s">
        <v>2939</v>
      </c>
      <c r="G1586" s="32">
        <v>199401</v>
      </c>
      <c r="H1586" s="31" t="s">
        <v>94</v>
      </c>
      <c r="I1586" s="32">
        <v>33234</v>
      </c>
      <c r="J1586" s="33">
        <v>6</v>
      </c>
      <c r="K1586" s="31" t="s">
        <v>94</v>
      </c>
      <c r="L1586" s="31" t="s">
        <v>95</v>
      </c>
    </row>
    <row r="1587" spans="1:12" ht="45" x14ac:dyDescent="0.2">
      <c r="A1587" t="str">
        <f>VLOOKUP(B1587,StateFIPS!A$2:B$52,2)</f>
        <v>North Carolina</v>
      </c>
      <c r="B1587">
        <f t="shared" si="27"/>
        <v>37</v>
      </c>
      <c r="C1587" s="31" t="s">
        <v>1403</v>
      </c>
      <c r="D1587" s="31" t="s">
        <v>93</v>
      </c>
      <c r="E1587" s="31" t="s">
        <v>3165</v>
      </c>
      <c r="F1587" s="31" t="s">
        <v>2939</v>
      </c>
      <c r="G1587" s="32">
        <v>91631</v>
      </c>
      <c r="H1587" s="31" t="s">
        <v>94</v>
      </c>
      <c r="I1587" s="32">
        <v>15272</v>
      </c>
      <c r="J1587" s="33">
        <v>6</v>
      </c>
      <c r="K1587" s="31" t="s">
        <v>94</v>
      </c>
      <c r="L1587" s="31" t="s">
        <v>95</v>
      </c>
    </row>
    <row r="1588" spans="1:12" ht="45" x14ac:dyDescent="0.2">
      <c r="A1588" t="str">
        <f>VLOOKUP(B1588,StateFIPS!A$2:B$52,2)</f>
        <v>Illinois</v>
      </c>
      <c r="B1588">
        <f t="shared" si="27"/>
        <v>17</v>
      </c>
      <c r="C1588" s="31" t="s">
        <v>688</v>
      </c>
      <c r="D1588" s="31" t="s">
        <v>93</v>
      </c>
      <c r="E1588" s="31" t="s">
        <v>3165</v>
      </c>
      <c r="F1588" s="31" t="s">
        <v>2939</v>
      </c>
      <c r="G1588" s="32">
        <v>36798</v>
      </c>
      <c r="H1588" s="31" t="s">
        <v>94</v>
      </c>
      <c r="I1588" s="32">
        <v>6133</v>
      </c>
      <c r="J1588" s="33">
        <v>6</v>
      </c>
      <c r="K1588" s="31" t="s">
        <v>94</v>
      </c>
      <c r="L1588" s="31" t="s">
        <v>95</v>
      </c>
    </row>
    <row r="1589" spans="1:12" ht="45" x14ac:dyDescent="0.2">
      <c r="A1589" t="str">
        <f>VLOOKUP(B1589,StateFIPS!A$2:B$52,2)</f>
        <v>Illinois</v>
      </c>
      <c r="B1589">
        <f t="shared" si="27"/>
        <v>17</v>
      </c>
      <c r="C1589" s="31" t="s">
        <v>2157</v>
      </c>
      <c r="D1589" s="31" t="s">
        <v>93</v>
      </c>
      <c r="E1589" s="31" t="s">
        <v>3165</v>
      </c>
      <c r="F1589" s="31" t="s">
        <v>2939</v>
      </c>
      <c r="G1589" s="32">
        <v>229487</v>
      </c>
      <c r="H1589" s="31" t="s">
        <v>94</v>
      </c>
      <c r="I1589" s="32">
        <v>38248</v>
      </c>
      <c r="J1589" s="33">
        <v>6</v>
      </c>
      <c r="K1589" s="31" t="s">
        <v>94</v>
      </c>
      <c r="L1589" s="31" t="s">
        <v>95</v>
      </c>
    </row>
    <row r="1590" spans="1:12" ht="45" x14ac:dyDescent="0.2">
      <c r="A1590" t="str">
        <f>VLOOKUP(B1590,StateFIPS!A$2:B$52,2)</f>
        <v>Iowa</v>
      </c>
      <c r="B1590">
        <f t="shared" si="27"/>
        <v>19</v>
      </c>
      <c r="C1590" s="31" t="s">
        <v>244</v>
      </c>
      <c r="D1590" s="31" t="s">
        <v>93</v>
      </c>
      <c r="E1590" s="31" t="s">
        <v>3165</v>
      </c>
      <c r="F1590" s="31" t="s">
        <v>2939</v>
      </c>
      <c r="G1590" s="32">
        <v>599512</v>
      </c>
      <c r="H1590" s="31" t="s">
        <v>94</v>
      </c>
      <c r="I1590" s="32">
        <v>99919</v>
      </c>
      <c r="J1590" s="33">
        <v>6</v>
      </c>
      <c r="K1590" s="31" t="s">
        <v>94</v>
      </c>
      <c r="L1590" s="31" t="s">
        <v>95</v>
      </c>
    </row>
    <row r="1591" spans="1:12" ht="45" x14ac:dyDescent="0.2">
      <c r="A1591" t="str">
        <f>VLOOKUP(B1591,StateFIPS!A$2:B$52,2)</f>
        <v>Indiana</v>
      </c>
      <c r="B1591">
        <f t="shared" si="27"/>
        <v>18</v>
      </c>
      <c r="C1591" s="31" t="s">
        <v>1639</v>
      </c>
      <c r="D1591" s="31" t="s">
        <v>93</v>
      </c>
      <c r="E1591" s="31" t="s">
        <v>3165</v>
      </c>
      <c r="F1591" s="31" t="s">
        <v>2939</v>
      </c>
      <c r="G1591" s="32">
        <v>14212</v>
      </c>
      <c r="H1591" s="31" t="s">
        <v>94</v>
      </c>
      <c r="I1591" s="32">
        <v>2369</v>
      </c>
      <c r="J1591" s="33">
        <v>6</v>
      </c>
      <c r="K1591" s="31" t="s">
        <v>94</v>
      </c>
      <c r="L1591" s="31" t="s">
        <v>95</v>
      </c>
    </row>
    <row r="1592" spans="1:12" ht="45" x14ac:dyDescent="0.2">
      <c r="A1592" t="str">
        <f>VLOOKUP(B1592,StateFIPS!A$2:B$52,2)</f>
        <v>Indiana</v>
      </c>
      <c r="B1592">
        <f t="shared" si="27"/>
        <v>18</v>
      </c>
      <c r="C1592" s="31" t="s">
        <v>695</v>
      </c>
      <c r="D1592" s="31" t="s">
        <v>93</v>
      </c>
      <c r="E1592" s="31" t="s">
        <v>3165</v>
      </c>
      <c r="F1592" s="31" t="s">
        <v>2939</v>
      </c>
      <c r="G1592" s="32">
        <v>274129</v>
      </c>
      <c r="H1592" s="31" t="s">
        <v>94</v>
      </c>
      <c r="I1592" s="32">
        <v>45688</v>
      </c>
      <c r="J1592" s="33">
        <v>6</v>
      </c>
      <c r="K1592" s="31" t="s">
        <v>94</v>
      </c>
      <c r="L1592" s="31" t="s">
        <v>95</v>
      </c>
    </row>
    <row r="1593" spans="1:12" ht="45" x14ac:dyDescent="0.2">
      <c r="A1593" t="str">
        <f>VLOOKUP(B1593,StateFIPS!A$2:B$52,2)</f>
        <v>North Carolina</v>
      </c>
      <c r="B1593">
        <f t="shared" si="27"/>
        <v>37</v>
      </c>
      <c r="C1593" s="31" t="s">
        <v>1180</v>
      </c>
      <c r="D1593" s="31" t="s">
        <v>93</v>
      </c>
      <c r="E1593" s="31" t="s">
        <v>3165</v>
      </c>
      <c r="F1593" s="31" t="s">
        <v>2939</v>
      </c>
      <c r="G1593" s="32">
        <v>91631</v>
      </c>
      <c r="H1593" s="31" t="s">
        <v>94</v>
      </c>
      <c r="I1593" s="32">
        <v>15272</v>
      </c>
      <c r="J1593" s="33">
        <v>6</v>
      </c>
      <c r="K1593" s="31" t="s">
        <v>94</v>
      </c>
      <c r="L1593" s="31" t="s">
        <v>95</v>
      </c>
    </row>
    <row r="1594" spans="1:12" ht="45" x14ac:dyDescent="0.2">
      <c r="A1594" t="str">
        <f>VLOOKUP(B1594,StateFIPS!A$2:B$52,2)</f>
        <v>Idaho</v>
      </c>
      <c r="B1594">
        <f t="shared" si="27"/>
        <v>16</v>
      </c>
      <c r="C1594" s="31" t="s">
        <v>2164</v>
      </c>
      <c r="D1594" s="31" t="s">
        <v>93</v>
      </c>
      <c r="E1594" s="31" t="s">
        <v>3165</v>
      </c>
      <c r="F1594" s="31" t="s">
        <v>2939</v>
      </c>
      <c r="G1594" s="32">
        <v>3381</v>
      </c>
      <c r="H1594" s="31" t="s">
        <v>94</v>
      </c>
      <c r="I1594" s="32">
        <v>564</v>
      </c>
      <c r="J1594" s="33">
        <v>6</v>
      </c>
      <c r="K1594" s="31" t="s">
        <v>94</v>
      </c>
      <c r="L1594" s="31" t="s">
        <v>95</v>
      </c>
    </row>
    <row r="1595" spans="1:12" ht="45" x14ac:dyDescent="0.2">
      <c r="A1595" t="str">
        <f>VLOOKUP(B1595,StateFIPS!A$2:B$52,2)</f>
        <v>Ohio</v>
      </c>
      <c r="B1595">
        <f t="shared" si="27"/>
        <v>39</v>
      </c>
      <c r="C1595" s="31" t="s">
        <v>2240</v>
      </c>
      <c r="D1595" s="31" t="s">
        <v>93</v>
      </c>
      <c r="E1595" s="31" t="s">
        <v>3165</v>
      </c>
      <c r="F1595" s="31" t="s">
        <v>2939</v>
      </c>
      <c r="G1595" s="32">
        <v>85141</v>
      </c>
      <c r="H1595" s="31" t="s">
        <v>94</v>
      </c>
      <c r="I1595" s="32">
        <v>14190</v>
      </c>
      <c r="J1595" s="33">
        <v>6</v>
      </c>
      <c r="K1595" s="31" t="s">
        <v>94</v>
      </c>
      <c r="L1595" s="31" t="s">
        <v>95</v>
      </c>
    </row>
    <row r="1596" spans="1:12" ht="45" x14ac:dyDescent="0.2">
      <c r="A1596" t="str">
        <f>VLOOKUP(B1596,StateFIPS!A$2:B$52,2)</f>
        <v>Nebraska</v>
      </c>
      <c r="B1596">
        <f t="shared" si="27"/>
        <v>31</v>
      </c>
      <c r="C1596" s="31" t="s">
        <v>1286</v>
      </c>
      <c r="D1596" s="31" t="s">
        <v>93</v>
      </c>
      <c r="E1596" s="31" t="s">
        <v>3165</v>
      </c>
      <c r="F1596" s="31" t="s">
        <v>2939</v>
      </c>
      <c r="G1596" s="32">
        <v>18600</v>
      </c>
      <c r="H1596" s="31" t="s">
        <v>94</v>
      </c>
      <c r="I1596" s="32">
        <v>3100</v>
      </c>
      <c r="J1596" s="33">
        <v>6</v>
      </c>
      <c r="K1596" s="31" t="s">
        <v>94</v>
      </c>
      <c r="L1596" s="31" t="s">
        <v>95</v>
      </c>
    </row>
    <row r="1597" spans="1:12" ht="45" x14ac:dyDescent="0.2">
      <c r="A1597" t="str">
        <f>VLOOKUP(B1597,StateFIPS!A$2:B$52,2)</f>
        <v>Iowa</v>
      </c>
      <c r="B1597">
        <f t="shared" si="27"/>
        <v>19</v>
      </c>
      <c r="C1597" s="31" t="s">
        <v>221</v>
      </c>
      <c r="D1597" s="31" t="s">
        <v>93</v>
      </c>
      <c r="E1597" s="31" t="s">
        <v>3165</v>
      </c>
      <c r="F1597" s="31" t="s">
        <v>2939</v>
      </c>
      <c r="G1597" s="32">
        <v>154222</v>
      </c>
      <c r="H1597" s="31" t="s">
        <v>94</v>
      </c>
      <c r="I1597" s="32">
        <v>25704</v>
      </c>
      <c r="J1597" s="33">
        <v>6</v>
      </c>
      <c r="K1597" s="31" t="s">
        <v>94</v>
      </c>
      <c r="L1597" s="31" t="s">
        <v>95</v>
      </c>
    </row>
    <row r="1598" spans="1:12" ht="45" x14ac:dyDescent="0.2">
      <c r="A1598" t="str">
        <f>VLOOKUP(B1598,StateFIPS!A$2:B$52,2)</f>
        <v>Nebraska</v>
      </c>
      <c r="B1598">
        <f t="shared" si="27"/>
        <v>31</v>
      </c>
      <c r="C1598" s="31" t="s">
        <v>2704</v>
      </c>
      <c r="D1598" s="31" t="s">
        <v>93</v>
      </c>
      <c r="E1598" s="31" t="s">
        <v>3165</v>
      </c>
      <c r="F1598" s="31" t="s">
        <v>2939</v>
      </c>
      <c r="G1598" s="32">
        <v>29115</v>
      </c>
      <c r="H1598" s="31" t="s">
        <v>94</v>
      </c>
      <c r="I1598" s="32">
        <v>4853</v>
      </c>
      <c r="J1598" s="33">
        <v>6</v>
      </c>
      <c r="K1598" s="31" t="s">
        <v>94</v>
      </c>
      <c r="L1598" s="31" t="s">
        <v>95</v>
      </c>
    </row>
    <row r="1599" spans="1:12" ht="45" x14ac:dyDescent="0.2">
      <c r="A1599" t="str">
        <f>VLOOKUP(B1599,StateFIPS!A$2:B$52,2)</f>
        <v>Illinois</v>
      </c>
      <c r="B1599">
        <f t="shared" si="27"/>
        <v>17</v>
      </c>
      <c r="C1599" s="31" t="s">
        <v>709</v>
      </c>
      <c r="D1599" s="31" t="s">
        <v>93</v>
      </c>
      <c r="E1599" s="31" t="s">
        <v>3165</v>
      </c>
      <c r="F1599" s="31" t="s">
        <v>2939</v>
      </c>
      <c r="G1599" s="32">
        <v>145780</v>
      </c>
      <c r="H1599" s="31" t="s">
        <v>94</v>
      </c>
      <c r="I1599" s="32">
        <v>24297</v>
      </c>
      <c r="J1599" s="33">
        <v>6</v>
      </c>
      <c r="K1599" s="31" t="s">
        <v>94</v>
      </c>
      <c r="L1599" s="31" t="s">
        <v>95</v>
      </c>
    </row>
    <row r="1600" spans="1:12" ht="45" x14ac:dyDescent="0.2">
      <c r="A1600" t="str">
        <f>VLOOKUP(B1600,StateFIPS!A$2:B$52,2)</f>
        <v>North Carolina</v>
      </c>
      <c r="B1600">
        <f t="shared" si="27"/>
        <v>37</v>
      </c>
      <c r="C1600" s="31" t="s">
        <v>1212</v>
      </c>
      <c r="D1600" s="31" t="s">
        <v>93</v>
      </c>
      <c r="E1600" s="31" t="s">
        <v>3165</v>
      </c>
      <c r="F1600" s="31" t="s">
        <v>2939</v>
      </c>
      <c r="G1600" s="32">
        <v>4089434</v>
      </c>
      <c r="H1600" s="31" t="s">
        <v>94</v>
      </c>
      <c r="I1600" s="32">
        <v>681572</v>
      </c>
      <c r="J1600" s="33">
        <v>6</v>
      </c>
      <c r="K1600" s="31" t="s">
        <v>94</v>
      </c>
      <c r="L1600" s="31" t="s">
        <v>95</v>
      </c>
    </row>
    <row r="1601" spans="1:12" ht="45" x14ac:dyDescent="0.2">
      <c r="A1601" t="str">
        <f>VLOOKUP(B1601,StateFIPS!A$2:B$52,2)</f>
        <v>Missouri</v>
      </c>
      <c r="B1601">
        <f t="shared" si="27"/>
        <v>29</v>
      </c>
      <c r="C1601" s="31" t="s">
        <v>384</v>
      </c>
      <c r="D1601" s="31" t="s">
        <v>93</v>
      </c>
      <c r="E1601" s="31" t="s">
        <v>3165</v>
      </c>
      <c r="F1601" s="31" t="s">
        <v>2939</v>
      </c>
      <c r="G1601" s="32">
        <v>459191</v>
      </c>
      <c r="H1601" s="31" t="s">
        <v>94</v>
      </c>
      <c r="I1601" s="32">
        <v>76532</v>
      </c>
      <c r="J1601" s="33">
        <v>6</v>
      </c>
      <c r="K1601" s="31" t="s">
        <v>94</v>
      </c>
      <c r="L1601" s="31" t="s">
        <v>95</v>
      </c>
    </row>
    <row r="1602" spans="1:12" ht="45" x14ac:dyDescent="0.2">
      <c r="A1602" t="str">
        <f>VLOOKUP(B1602,StateFIPS!A$2:B$52,2)</f>
        <v>Illinois</v>
      </c>
      <c r="B1602">
        <f t="shared" si="27"/>
        <v>17</v>
      </c>
      <c r="C1602" s="31" t="s">
        <v>713</v>
      </c>
      <c r="D1602" s="31" t="s">
        <v>93</v>
      </c>
      <c r="E1602" s="31" t="s">
        <v>3165</v>
      </c>
      <c r="F1602" s="31" t="s">
        <v>2939</v>
      </c>
      <c r="G1602" s="32">
        <v>29180</v>
      </c>
      <c r="H1602" s="31" t="s">
        <v>94</v>
      </c>
      <c r="I1602" s="32">
        <v>4863</v>
      </c>
      <c r="J1602" s="33">
        <v>6</v>
      </c>
      <c r="K1602" s="31" t="s">
        <v>94</v>
      </c>
      <c r="L1602" s="31" t="s">
        <v>95</v>
      </c>
    </row>
    <row r="1603" spans="1:12" ht="45" x14ac:dyDescent="0.2">
      <c r="A1603" t="str">
        <f>VLOOKUP(B1603,StateFIPS!A$2:B$52,2)</f>
        <v>Indiana</v>
      </c>
      <c r="B1603">
        <f t="shared" ref="B1603:B1666" si="28">VALUE(LEFT(C1603,2))</f>
        <v>18</v>
      </c>
      <c r="C1603" s="31" t="s">
        <v>1620</v>
      </c>
      <c r="D1603" s="31" t="s">
        <v>93</v>
      </c>
      <c r="E1603" s="31" t="s">
        <v>3165</v>
      </c>
      <c r="F1603" s="31" t="s">
        <v>2939</v>
      </c>
      <c r="G1603" s="32">
        <v>8734</v>
      </c>
      <c r="H1603" s="31" t="s">
        <v>94</v>
      </c>
      <c r="I1603" s="32">
        <v>1456</v>
      </c>
      <c r="J1603" s="33">
        <v>6</v>
      </c>
      <c r="K1603" s="31" t="s">
        <v>94</v>
      </c>
      <c r="L1603" s="31" t="s">
        <v>95</v>
      </c>
    </row>
    <row r="1604" spans="1:12" ht="45" x14ac:dyDescent="0.2">
      <c r="A1604" t="str">
        <f>VLOOKUP(B1604,StateFIPS!A$2:B$52,2)</f>
        <v>Nebraska</v>
      </c>
      <c r="B1604">
        <f t="shared" si="28"/>
        <v>31</v>
      </c>
      <c r="C1604" s="31" t="s">
        <v>2254</v>
      </c>
      <c r="D1604" s="31" t="s">
        <v>93</v>
      </c>
      <c r="E1604" s="31" t="s">
        <v>3165</v>
      </c>
      <c r="F1604" s="31" t="s">
        <v>2939</v>
      </c>
      <c r="G1604" s="32">
        <v>83969</v>
      </c>
      <c r="H1604" s="31" t="s">
        <v>94</v>
      </c>
      <c r="I1604" s="32">
        <v>13995</v>
      </c>
      <c r="J1604" s="33">
        <v>6</v>
      </c>
      <c r="K1604" s="31" t="s">
        <v>94</v>
      </c>
      <c r="L1604" s="31" t="s">
        <v>95</v>
      </c>
    </row>
    <row r="1605" spans="1:12" ht="45" x14ac:dyDescent="0.2">
      <c r="A1605" t="str">
        <f>VLOOKUP(B1605,StateFIPS!A$2:B$52,2)</f>
        <v>North Carolina</v>
      </c>
      <c r="B1605">
        <f t="shared" si="28"/>
        <v>37</v>
      </c>
      <c r="C1605" s="31" t="s">
        <v>2709</v>
      </c>
      <c r="D1605" s="31" t="s">
        <v>93</v>
      </c>
      <c r="E1605" s="31" t="s">
        <v>3165</v>
      </c>
      <c r="F1605" s="31" t="s">
        <v>2939</v>
      </c>
      <c r="G1605" s="32">
        <v>516684</v>
      </c>
      <c r="H1605" s="31" t="s">
        <v>94</v>
      </c>
      <c r="I1605" s="32">
        <v>86114</v>
      </c>
      <c r="J1605" s="33">
        <v>6</v>
      </c>
      <c r="K1605" s="31" t="s">
        <v>94</v>
      </c>
      <c r="L1605" s="31" t="s">
        <v>95</v>
      </c>
    </row>
    <row r="1606" spans="1:12" ht="45" x14ac:dyDescent="0.2">
      <c r="A1606" t="str">
        <f>VLOOKUP(B1606,StateFIPS!A$2:B$52,2)</f>
        <v>Missouri</v>
      </c>
      <c r="B1606">
        <f t="shared" si="28"/>
        <v>29</v>
      </c>
      <c r="C1606" s="31" t="s">
        <v>349</v>
      </c>
      <c r="D1606" s="31" t="s">
        <v>93</v>
      </c>
      <c r="E1606" s="31" t="s">
        <v>3165</v>
      </c>
      <c r="F1606" s="31" t="s">
        <v>2939</v>
      </c>
      <c r="G1606" s="32">
        <v>432767</v>
      </c>
      <c r="H1606" s="31" t="s">
        <v>94</v>
      </c>
      <c r="I1606" s="32">
        <v>72128</v>
      </c>
      <c r="J1606" s="33">
        <v>6</v>
      </c>
      <c r="K1606" s="31" t="s">
        <v>94</v>
      </c>
      <c r="L1606" s="31" t="s">
        <v>95</v>
      </c>
    </row>
    <row r="1607" spans="1:12" ht="45" x14ac:dyDescent="0.2">
      <c r="A1607" t="str">
        <f>VLOOKUP(B1607,StateFIPS!A$2:B$52,2)</f>
        <v>Missouri</v>
      </c>
      <c r="B1607">
        <f t="shared" si="28"/>
        <v>29</v>
      </c>
      <c r="C1607" s="31" t="s">
        <v>381</v>
      </c>
      <c r="D1607" s="31" t="s">
        <v>93</v>
      </c>
      <c r="E1607" s="31" t="s">
        <v>3165</v>
      </c>
      <c r="F1607" s="31" t="s">
        <v>2939</v>
      </c>
      <c r="G1607" s="32">
        <v>29972</v>
      </c>
      <c r="H1607" s="31" t="s">
        <v>94</v>
      </c>
      <c r="I1607" s="32">
        <v>4995</v>
      </c>
      <c r="J1607" s="33">
        <v>6</v>
      </c>
      <c r="K1607" s="31" t="s">
        <v>94</v>
      </c>
      <c r="L1607" s="31" t="s">
        <v>95</v>
      </c>
    </row>
    <row r="1608" spans="1:12" ht="45" x14ac:dyDescent="0.2">
      <c r="A1608" t="str">
        <f>VLOOKUP(B1608,StateFIPS!A$2:B$52,2)</f>
        <v>Ohio</v>
      </c>
      <c r="B1608">
        <f t="shared" si="28"/>
        <v>39</v>
      </c>
      <c r="C1608" s="31" t="s">
        <v>2171</v>
      </c>
      <c r="D1608" s="31" t="s">
        <v>93</v>
      </c>
      <c r="E1608" s="31" t="s">
        <v>3165</v>
      </c>
      <c r="F1608" s="31" t="s">
        <v>2939</v>
      </c>
      <c r="G1608" s="32">
        <v>42920</v>
      </c>
      <c r="H1608" s="31" t="s">
        <v>94</v>
      </c>
      <c r="I1608" s="32">
        <v>7153</v>
      </c>
      <c r="J1608" s="33">
        <v>6</v>
      </c>
      <c r="K1608" s="31" t="s">
        <v>94</v>
      </c>
      <c r="L1608" s="31" t="s">
        <v>95</v>
      </c>
    </row>
    <row r="1609" spans="1:12" ht="45" x14ac:dyDescent="0.2">
      <c r="A1609" t="str">
        <f>VLOOKUP(B1609,StateFIPS!A$2:B$52,2)</f>
        <v>North Carolina</v>
      </c>
      <c r="B1609">
        <f t="shared" si="28"/>
        <v>37</v>
      </c>
      <c r="C1609" s="31" t="s">
        <v>1775</v>
      </c>
      <c r="D1609" s="31" t="s">
        <v>93</v>
      </c>
      <c r="E1609" s="31" t="s">
        <v>3165</v>
      </c>
      <c r="F1609" s="31" t="s">
        <v>2939</v>
      </c>
      <c r="G1609" s="32">
        <v>18469</v>
      </c>
      <c r="H1609" s="31" t="s">
        <v>94</v>
      </c>
      <c r="I1609" s="32">
        <v>3078</v>
      </c>
      <c r="J1609" s="33">
        <v>6</v>
      </c>
      <c r="K1609" s="31" t="s">
        <v>94</v>
      </c>
      <c r="L1609" s="31" t="s">
        <v>95</v>
      </c>
    </row>
    <row r="1610" spans="1:12" ht="45" x14ac:dyDescent="0.2">
      <c r="A1610" t="str">
        <f>VLOOKUP(B1610,StateFIPS!A$2:B$52,2)</f>
        <v>North Carolina</v>
      </c>
      <c r="B1610">
        <f t="shared" si="28"/>
        <v>37</v>
      </c>
      <c r="C1610" s="31" t="s">
        <v>1417</v>
      </c>
      <c r="D1610" s="31" t="s">
        <v>93</v>
      </c>
      <c r="E1610" s="31" t="s">
        <v>3165</v>
      </c>
      <c r="F1610" s="31" t="s">
        <v>2939</v>
      </c>
      <c r="G1610" s="32">
        <v>91631</v>
      </c>
      <c r="H1610" s="31" t="s">
        <v>94</v>
      </c>
      <c r="I1610" s="32">
        <v>15272</v>
      </c>
      <c r="J1610" s="33">
        <v>6</v>
      </c>
      <c r="K1610" s="31" t="s">
        <v>94</v>
      </c>
      <c r="L1610" s="31" t="s">
        <v>95</v>
      </c>
    </row>
    <row r="1611" spans="1:12" ht="45" x14ac:dyDescent="0.2">
      <c r="A1611" t="str">
        <f>VLOOKUP(B1611,StateFIPS!A$2:B$52,2)</f>
        <v>Illinois</v>
      </c>
      <c r="B1611">
        <f t="shared" si="28"/>
        <v>17</v>
      </c>
      <c r="C1611" s="31" t="s">
        <v>724</v>
      </c>
      <c r="D1611" s="31" t="s">
        <v>93</v>
      </c>
      <c r="E1611" s="31" t="s">
        <v>3165</v>
      </c>
      <c r="F1611" s="31" t="s">
        <v>2939</v>
      </c>
      <c r="G1611" s="32">
        <v>54823</v>
      </c>
      <c r="H1611" s="31" t="s">
        <v>94</v>
      </c>
      <c r="I1611" s="32">
        <v>9137</v>
      </c>
      <c r="J1611" s="33">
        <v>6</v>
      </c>
      <c r="K1611" s="31" t="s">
        <v>94</v>
      </c>
      <c r="L1611" s="31" t="s">
        <v>95</v>
      </c>
    </row>
    <row r="1612" spans="1:12" ht="45" x14ac:dyDescent="0.2">
      <c r="A1612" t="str">
        <f>VLOOKUP(B1612,StateFIPS!A$2:B$52,2)</f>
        <v>Illinois</v>
      </c>
      <c r="B1612">
        <f t="shared" si="28"/>
        <v>17</v>
      </c>
      <c r="C1612" s="31" t="s">
        <v>694</v>
      </c>
      <c r="D1612" s="31" t="s">
        <v>93</v>
      </c>
      <c r="E1612" s="31" t="s">
        <v>3165</v>
      </c>
      <c r="F1612" s="31" t="s">
        <v>2939</v>
      </c>
      <c r="G1612" s="32">
        <v>114156</v>
      </c>
      <c r="H1612" s="31" t="s">
        <v>94</v>
      </c>
      <c r="I1612" s="32">
        <v>19026</v>
      </c>
      <c r="J1612" s="33">
        <v>6</v>
      </c>
      <c r="K1612" s="31" t="s">
        <v>94</v>
      </c>
      <c r="L1612" s="31" t="s">
        <v>95</v>
      </c>
    </row>
    <row r="1613" spans="1:12" ht="45" x14ac:dyDescent="0.2">
      <c r="A1613" t="str">
        <f>VLOOKUP(B1613,StateFIPS!A$2:B$52,2)</f>
        <v>Missouri</v>
      </c>
      <c r="B1613">
        <f t="shared" si="28"/>
        <v>29</v>
      </c>
      <c r="C1613" s="31" t="s">
        <v>1027</v>
      </c>
      <c r="D1613" s="31" t="s">
        <v>93</v>
      </c>
      <c r="E1613" s="31" t="s">
        <v>3165</v>
      </c>
      <c r="F1613" s="31" t="s">
        <v>2939</v>
      </c>
      <c r="G1613" s="32">
        <v>432767</v>
      </c>
      <c r="H1613" s="31" t="s">
        <v>94</v>
      </c>
      <c r="I1613" s="32">
        <v>72128</v>
      </c>
      <c r="J1613" s="33">
        <v>6</v>
      </c>
      <c r="K1613" s="31" t="s">
        <v>94</v>
      </c>
      <c r="L1613" s="31" t="s">
        <v>95</v>
      </c>
    </row>
    <row r="1614" spans="1:12" ht="45" x14ac:dyDescent="0.2">
      <c r="A1614" t="str">
        <f>VLOOKUP(B1614,StateFIPS!A$2:B$52,2)</f>
        <v>North Carolina</v>
      </c>
      <c r="B1614">
        <f t="shared" si="28"/>
        <v>37</v>
      </c>
      <c r="C1614" s="31" t="s">
        <v>1181</v>
      </c>
      <c r="D1614" s="31" t="s">
        <v>93</v>
      </c>
      <c r="E1614" s="31" t="s">
        <v>3165</v>
      </c>
      <c r="F1614" s="31" t="s">
        <v>2939</v>
      </c>
      <c r="G1614" s="32">
        <v>850854</v>
      </c>
      <c r="H1614" s="31" t="s">
        <v>94</v>
      </c>
      <c r="I1614" s="32">
        <v>141809</v>
      </c>
      <c r="J1614" s="33">
        <v>6</v>
      </c>
      <c r="K1614" s="31" t="s">
        <v>94</v>
      </c>
      <c r="L1614" s="31" t="s">
        <v>95</v>
      </c>
    </row>
    <row r="1615" spans="1:12" ht="45" x14ac:dyDescent="0.2">
      <c r="A1615" t="str">
        <f>VLOOKUP(B1615,StateFIPS!A$2:B$52,2)</f>
        <v>Ohio</v>
      </c>
      <c r="B1615">
        <f t="shared" si="28"/>
        <v>39</v>
      </c>
      <c r="C1615" s="31" t="s">
        <v>2001</v>
      </c>
      <c r="D1615" s="31" t="s">
        <v>93</v>
      </c>
      <c r="E1615" s="31" t="s">
        <v>3165</v>
      </c>
      <c r="F1615" s="31" t="s">
        <v>2939</v>
      </c>
      <c r="G1615" s="32">
        <v>20031</v>
      </c>
      <c r="H1615" s="31" t="s">
        <v>94</v>
      </c>
      <c r="I1615" s="32">
        <v>3338</v>
      </c>
      <c r="J1615" s="33">
        <v>6</v>
      </c>
      <c r="K1615" s="31" t="s">
        <v>94</v>
      </c>
      <c r="L1615" s="31" t="s">
        <v>95</v>
      </c>
    </row>
    <row r="1616" spans="1:12" ht="45" x14ac:dyDescent="0.2">
      <c r="A1616" t="str">
        <f>VLOOKUP(B1616,StateFIPS!A$2:B$52,2)</f>
        <v>Mississippi</v>
      </c>
      <c r="B1616">
        <f t="shared" si="28"/>
        <v>28</v>
      </c>
      <c r="C1616" s="31" t="s">
        <v>332</v>
      </c>
      <c r="D1616" s="31" t="s">
        <v>93</v>
      </c>
      <c r="E1616" s="31" t="s">
        <v>3165</v>
      </c>
      <c r="F1616" s="31" t="s">
        <v>2939</v>
      </c>
      <c r="G1616" s="32">
        <v>23276</v>
      </c>
      <c r="H1616" s="31" t="s">
        <v>94</v>
      </c>
      <c r="I1616" s="32">
        <v>3879</v>
      </c>
      <c r="J1616" s="33">
        <v>6</v>
      </c>
      <c r="K1616" s="31" t="s">
        <v>94</v>
      </c>
      <c r="L1616" s="31" t="s">
        <v>95</v>
      </c>
    </row>
    <row r="1617" spans="1:12" ht="45" x14ac:dyDescent="0.2">
      <c r="A1617" t="str">
        <f>VLOOKUP(B1617,StateFIPS!A$2:B$52,2)</f>
        <v>Indiana</v>
      </c>
      <c r="B1617">
        <f t="shared" si="28"/>
        <v>18</v>
      </c>
      <c r="C1617" s="31" t="s">
        <v>1640</v>
      </c>
      <c r="D1617" s="31" t="s">
        <v>93</v>
      </c>
      <c r="E1617" s="31" t="s">
        <v>3165</v>
      </c>
      <c r="F1617" s="31" t="s">
        <v>2939</v>
      </c>
      <c r="G1617" s="32">
        <v>40884</v>
      </c>
      <c r="H1617" s="31" t="s">
        <v>94</v>
      </c>
      <c r="I1617" s="32">
        <v>6814</v>
      </c>
      <c r="J1617" s="33">
        <v>6</v>
      </c>
      <c r="K1617" s="31" t="s">
        <v>94</v>
      </c>
      <c r="L1617" s="31" t="s">
        <v>95</v>
      </c>
    </row>
    <row r="1618" spans="1:12" ht="45" x14ac:dyDescent="0.2">
      <c r="A1618" t="str">
        <f>VLOOKUP(B1618,StateFIPS!A$2:B$52,2)</f>
        <v>Iowa</v>
      </c>
      <c r="B1618">
        <f t="shared" si="28"/>
        <v>19</v>
      </c>
      <c r="C1618" s="31" t="s">
        <v>1673</v>
      </c>
      <c r="D1618" s="31" t="s">
        <v>93</v>
      </c>
      <c r="E1618" s="31" t="s">
        <v>3165</v>
      </c>
      <c r="F1618" s="31" t="s">
        <v>2939</v>
      </c>
      <c r="G1618" s="32">
        <v>155367</v>
      </c>
      <c r="H1618" s="31" t="s">
        <v>94</v>
      </c>
      <c r="I1618" s="32">
        <v>25894</v>
      </c>
      <c r="J1618" s="33">
        <v>6</v>
      </c>
      <c r="K1618" s="31" t="s">
        <v>94</v>
      </c>
      <c r="L1618" s="31" t="s">
        <v>95</v>
      </c>
    </row>
    <row r="1619" spans="1:12" ht="45" x14ac:dyDescent="0.2">
      <c r="A1619" t="str">
        <f>VLOOKUP(B1619,StateFIPS!A$2:B$52,2)</f>
        <v>Missouri</v>
      </c>
      <c r="B1619">
        <f t="shared" si="28"/>
        <v>29</v>
      </c>
      <c r="C1619" s="31" t="s">
        <v>383</v>
      </c>
      <c r="D1619" s="31" t="s">
        <v>93</v>
      </c>
      <c r="E1619" s="31" t="s">
        <v>3165</v>
      </c>
      <c r="F1619" s="31" t="s">
        <v>2939</v>
      </c>
      <c r="G1619" s="32">
        <v>432767</v>
      </c>
      <c r="H1619" s="31" t="s">
        <v>94</v>
      </c>
      <c r="I1619" s="32">
        <v>72128</v>
      </c>
      <c r="J1619" s="33">
        <v>6</v>
      </c>
      <c r="K1619" s="31" t="s">
        <v>94</v>
      </c>
      <c r="L1619" s="31" t="s">
        <v>95</v>
      </c>
    </row>
    <row r="1620" spans="1:12" ht="45" x14ac:dyDescent="0.2">
      <c r="A1620" t="str">
        <f>VLOOKUP(B1620,StateFIPS!A$2:B$52,2)</f>
        <v>North Carolina</v>
      </c>
      <c r="B1620">
        <f t="shared" si="28"/>
        <v>37</v>
      </c>
      <c r="C1620" s="31" t="s">
        <v>2710</v>
      </c>
      <c r="D1620" s="31" t="s">
        <v>93</v>
      </c>
      <c r="E1620" s="31" t="s">
        <v>3165</v>
      </c>
      <c r="F1620" s="31" t="s">
        <v>2939</v>
      </c>
      <c r="G1620" s="32">
        <v>233774</v>
      </c>
      <c r="H1620" s="31" t="s">
        <v>94</v>
      </c>
      <c r="I1620" s="32">
        <v>38962</v>
      </c>
      <c r="J1620" s="33">
        <v>6</v>
      </c>
      <c r="K1620" s="31" t="s">
        <v>94</v>
      </c>
      <c r="L1620" s="31" t="s">
        <v>95</v>
      </c>
    </row>
    <row r="1621" spans="1:12" ht="45" x14ac:dyDescent="0.2">
      <c r="A1621" t="str">
        <f>VLOOKUP(B1621,StateFIPS!A$2:B$52,2)</f>
        <v>Indiana</v>
      </c>
      <c r="B1621">
        <f t="shared" si="28"/>
        <v>18</v>
      </c>
      <c r="C1621" s="31" t="s">
        <v>1614</v>
      </c>
      <c r="D1621" s="31" t="s">
        <v>93</v>
      </c>
      <c r="E1621" s="31" t="s">
        <v>3165</v>
      </c>
      <c r="F1621" s="31" t="s">
        <v>2939</v>
      </c>
      <c r="G1621" s="32">
        <v>37386</v>
      </c>
      <c r="H1621" s="31" t="s">
        <v>94</v>
      </c>
      <c r="I1621" s="32">
        <v>6231</v>
      </c>
      <c r="J1621" s="33">
        <v>6</v>
      </c>
      <c r="K1621" s="31" t="s">
        <v>94</v>
      </c>
      <c r="L1621" s="31" t="s">
        <v>95</v>
      </c>
    </row>
    <row r="1622" spans="1:12" ht="45" x14ac:dyDescent="0.2">
      <c r="A1622" t="str">
        <f>VLOOKUP(B1622,StateFIPS!A$2:B$52,2)</f>
        <v>Nebraska</v>
      </c>
      <c r="B1622">
        <f t="shared" si="28"/>
        <v>31</v>
      </c>
      <c r="C1622" s="31" t="s">
        <v>2162</v>
      </c>
      <c r="D1622" s="31" t="s">
        <v>93</v>
      </c>
      <c r="E1622" s="31" t="s">
        <v>3165</v>
      </c>
      <c r="F1622" s="31" t="s">
        <v>2939</v>
      </c>
      <c r="G1622" s="32">
        <v>49411</v>
      </c>
      <c r="H1622" s="31" t="s">
        <v>94</v>
      </c>
      <c r="I1622" s="32">
        <v>8235</v>
      </c>
      <c r="J1622" s="33">
        <v>6</v>
      </c>
      <c r="K1622" s="31" t="s">
        <v>94</v>
      </c>
      <c r="L1622" s="31" t="s">
        <v>95</v>
      </c>
    </row>
    <row r="1623" spans="1:12" ht="45" x14ac:dyDescent="0.2">
      <c r="A1623" t="str">
        <f>VLOOKUP(B1623,StateFIPS!A$2:B$52,2)</f>
        <v>Mississippi</v>
      </c>
      <c r="B1623">
        <f t="shared" si="28"/>
        <v>28</v>
      </c>
      <c r="C1623" s="31" t="s">
        <v>331</v>
      </c>
      <c r="D1623" s="31" t="s">
        <v>93</v>
      </c>
      <c r="E1623" s="31" t="s">
        <v>3165</v>
      </c>
      <c r="F1623" s="31" t="s">
        <v>2939</v>
      </c>
      <c r="G1623" s="32">
        <v>23276</v>
      </c>
      <c r="H1623" s="31" t="s">
        <v>94</v>
      </c>
      <c r="I1623" s="32">
        <v>3879</v>
      </c>
      <c r="J1623" s="33">
        <v>6</v>
      </c>
      <c r="K1623" s="31" t="s">
        <v>94</v>
      </c>
      <c r="L1623" s="31" t="s">
        <v>95</v>
      </c>
    </row>
    <row r="1624" spans="1:12" ht="45" x14ac:dyDescent="0.2">
      <c r="A1624" t="str">
        <f>VLOOKUP(B1624,StateFIPS!A$2:B$52,2)</f>
        <v>Iowa</v>
      </c>
      <c r="B1624">
        <f t="shared" si="28"/>
        <v>19</v>
      </c>
      <c r="C1624" s="31" t="s">
        <v>1672</v>
      </c>
      <c r="D1624" s="31" t="s">
        <v>93</v>
      </c>
      <c r="E1624" s="31" t="s">
        <v>3165</v>
      </c>
      <c r="F1624" s="31" t="s">
        <v>2939</v>
      </c>
      <c r="G1624" s="32">
        <v>217658</v>
      </c>
      <c r="H1624" s="31" t="s">
        <v>94</v>
      </c>
      <c r="I1624" s="32">
        <v>36276</v>
      </c>
      <c r="J1624" s="33">
        <v>6</v>
      </c>
      <c r="K1624" s="31" t="s">
        <v>94</v>
      </c>
      <c r="L1624" s="31" t="s">
        <v>95</v>
      </c>
    </row>
    <row r="1625" spans="1:12" ht="45" x14ac:dyDescent="0.2">
      <c r="A1625" t="str">
        <f>VLOOKUP(B1625,StateFIPS!A$2:B$52,2)</f>
        <v>Illinois</v>
      </c>
      <c r="B1625">
        <f t="shared" si="28"/>
        <v>17</v>
      </c>
      <c r="C1625" s="31" t="s">
        <v>2192</v>
      </c>
      <c r="D1625" s="31" t="s">
        <v>93</v>
      </c>
      <c r="E1625" s="31" t="s">
        <v>3165</v>
      </c>
      <c r="F1625" s="31" t="s">
        <v>2939</v>
      </c>
      <c r="G1625" s="32">
        <v>53916</v>
      </c>
      <c r="H1625" s="31" t="s">
        <v>94</v>
      </c>
      <c r="I1625" s="32">
        <v>8986</v>
      </c>
      <c r="J1625" s="33">
        <v>6</v>
      </c>
      <c r="K1625" s="31" t="s">
        <v>94</v>
      </c>
      <c r="L1625" s="31" t="s">
        <v>95</v>
      </c>
    </row>
    <row r="1626" spans="1:12" ht="45" x14ac:dyDescent="0.2">
      <c r="A1626" t="str">
        <f>VLOOKUP(B1626,StateFIPS!A$2:B$52,2)</f>
        <v>Missouri</v>
      </c>
      <c r="B1626">
        <f t="shared" si="28"/>
        <v>29</v>
      </c>
      <c r="C1626" s="31" t="s">
        <v>1596</v>
      </c>
      <c r="D1626" s="31" t="s">
        <v>93</v>
      </c>
      <c r="E1626" s="31" t="s">
        <v>3165</v>
      </c>
      <c r="F1626" s="31" t="s">
        <v>2939</v>
      </c>
      <c r="G1626" s="32">
        <v>120753</v>
      </c>
      <c r="H1626" s="31" t="s">
        <v>94</v>
      </c>
      <c r="I1626" s="32">
        <v>20125</v>
      </c>
      <c r="J1626" s="33">
        <v>6</v>
      </c>
      <c r="K1626" s="31" t="s">
        <v>94</v>
      </c>
      <c r="L1626" s="31" t="s">
        <v>95</v>
      </c>
    </row>
    <row r="1627" spans="1:12" ht="45" x14ac:dyDescent="0.2">
      <c r="A1627" t="str">
        <f>VLOOKUP(B1627,StateFIPS!A$2:B$52,2)</f>
        <v>Iowa</v>
      </c>
      <c r="B1627">
        <f t="shared" si="28"/>
        <v>19</v>
      </c>
      <c r="C1627" s="31" t="s">
        <v>1696</v>
      </c>
      <c r="D1627" s="31" t="s">
        <v>93</v>
      </c>
      <c r="E1627" s="31" t="s">
        <v>3165</v>
      </c>
      <c r="F1627" s="31" t="s">
        <v>2939</v>
      </c>
      <c r="G1627" s="32">
        <v>367881</v>
      </c>
      <c r="H1627" s="31" t="s">
        <v>94</v>
      </c>
      <c r="I1627" s="32">
        <v>61314</v>
      </c>
      <c r="J1627" s="33">
        <v>6</v>
      </c>
      <c r="K1627" s="31" t="s">
        <v>94</v>
      </c>
      <c r="L1627" s="31" t="s">
        <v>95</v>
      </c>
    </row>
    <row r="1628" spans="1:12" ht="45" x14ac:dyDescent="0.2">
      <c r="A1628" t="str">
        <f>VLOOKUP(B1628,StateFIPS!A$2:B$52,2)</f>
        <v>Montana</v>
      </c>
      <c r="B1628">
        <f t="shared" si="28"/>
        <v>30</v>
      </c>
      <c r="C1628" s="31" t="s">
        <v>3166</v>
      </c>
      <c r="D1628" s="31" t="s">
        <v>93</v>
      </c>
      <c r="E1628" s="31" t="s">
        <v>3165</v>
      </c>
      <c r="F1628" s="31" t="s">
        <v>2939</v>
      </c>
      <c r="G1628" s="32">
        <v>3276</v>
      </c>
      <c r="H1628" s="31" t="s">
        <v>94</v>
      </c>
      <c r="I1628" s="32">
        <v>546</v>
      </c>
      <c r="J1628" s="33">
        <v>6</v>
      </c>
      <c r="K1628" s="31" t="s">
        <v>94</v>
      </c>
      <c r="L1628" s="31" t="s">
        <v>95</v>
      </c>
    </row>
    <row r="1629" spans="1:12" ht="45" x14ac:dyDescent="0.2">
      <c r="A1629" t="str">
        <f>VLOOKUP(B1629,StateFIPS!A$2:B$52,2)</f>
        <v>Mississippi</v>
      </c>
      <c r="B1629">
        <f t="shared" si="28"/>
        <v>28</v>
      </c>
      <c r="C1629" s="31" t="s">
        <v>333</v>
      </c>
      <c r="D1629" s="31" t="s">
        <v>93</v>
      </c>
      <c r="E1629" s="31" t="s">
        <v>3165</v>
      </c>
      <c r="F1629" s="31" t="s">
        <v>2939</v>
      </c>
      <c r="G1629" s="32">
        <v>23276</v>
      </c>
      <c r="H1629" s="31" t="s">
        <v>94</v>
      </c>
      <c r="I1629" s="32">
        <v>3879</v>
      </c>
      <c r="J1629" s="33">
        <v>6</v>
      </c>
      <c r="K1629" s="31" t="s">
        <v>94</v>
      </c>
      <c r="L1629" s="31" t="s">
        <v>95</v>
      </c>
    </row>
    <row r="1630" spans="1:12" ht="45" x14ac:dyDescent="0.2">
      <c r="A1630" t="str">
        <f>VLOOKUP(B1630,StateFIPS!A$2:B$52,2)</f>
        <v>Ohio</v>
      </c>
      <c r="B1630">
        <f t="shared" si="28"/>
        <v>39</v>
      </c>
      <c r="C1630" s="31" t="s">
        <v>2258</v>
      </c>
      <c r="D1630" s="31" t="s">
        <v>93</v>
      </c>
      <c r="E1630" s="31" t="s">
        <v>3165</v>
      </c>
      <c r="F1630" s="31" t="s">
        <v>2939</v>
      </c>
      <c r="G1630" s="32">
        <v>106245</v>
      </c>
      <c r="H1630" s="31" t="s">
        <v>94</v>
      </c>
      <c r="I1630" s="32">
        <v>17708</v>
      </c>
      <c r="J1630" s="33">
        <v>6</v>
      </c>
      <c r="K1630" s="31" t="s">
        <v>94</v>
      </c>
      <c r="L1630" s="31" t="s">
        <v>95</v>
      </c>
    </row>
    <row r="1631" spans="1:12" ht="45" x14ac:dyDescent="0.2">
      <c r="A1631" t="str">
        <f>VLOOKUP(B1631,StateFIPS!A$2:B$52,2)</f>
        <v>Ohio</v>
      </c>
      <c r="B1631">
        <f t="shared" si="28"/>
        <v>39</v>
      </c>
      <c r="C1631" s="31" t="s">
        <v>2005</v>
      </c>
      <c r="D1631" s="31" t="s">
        <v>93</v>
      </c>
      <c r="E1631" s="31" t="s">
        <v>3165</v>
      </c>
      <c r="F1631" s="31" t="s">
        <v>2939</v>
      </c>
      <c r="G1631" s="32">
        <v>11695</v>
      </c>
      <c r="H1631" s="31" t="s">
        <v>94</v>
      </c>
      <c r="I1631" s="32">
        <v>1949</v>
      </c>
      <c r="J1631" s="33">
        <v>6</v>
      </c>
      <c r="K1631" s="31" t="s">
        <v>94</v>
      </c>
      <c r="L1631" s="31" t="s">
        <v>95</v>
      </c>
    </row>
    <row r="1632" spans="1:12" ht="45" x14ac:dyDescent="0.2">
      <c r="A1632" t="str">
        <f>VLOOKUP(B1632,StateFIPS!A$2:B$52,2)</f>
        <v>Illinois</v>
      </c>
      <c r="B1632">
        <f t="shared" si="28"/>
        <v>17</v>
      </c>
      <c r="C1632" s="31" t="s">
        <v>710</v>
      </c>
      <c r="D1632" s="31" t="s">
        <v>93</v>
      </c>
      <c r="E1632" s="31" t="s">
        <v>3165</v>
      </c>
      <c r="F1632" s="31" t="s">
        <v>2939</v>
      </c>
      <c r="G1632" s="32">
        <v>53203</v>
      </c>
      <c r="H1632" s="31" t="s">
        <v>94</v>
      </c>
      <c r="I1632" s="32">
        <v>8867</v>
      </c>
      <c r="J1632" s="33">
        <v>6</v>
      </c>
      <c r="K1632" s="31" t="s">
        <v>94</v>
      </c>
      <c r="L1632" s="31" t="s">
        <v>95</v>
      </c>
    </row>
    <row r="1633" spans="1:12" ht="45" x14ac:dyDescent="0.2">
      <c r="A1633" t="str">
        <f>VLOOKUP(B1633,StateFIPS!A$2:B$52,2)</f>
        <v>North Carolina</v>
      </c>
      <c r="B1633">
        <f t="shared" si="28"/>
        <v>37</v>
      </c>
      <c r="C1633" s="31" t="s">
        <v>1402</v>
      </c>
      <c r="D1633" s="31" t="s">
        <v>93</v>
      </c>
      <c r="E1633" s="31" t="s">
        <v>3165</v>
      </c>
      <c r="F1633" s="31" t="s">
        <v>2939</v>
      </c>
      <c r="G1633" s="32">
        <v>9971802</v>
      </c>
      <c r="H1633" s="31" t="s">
        <v>94</v>
      </c>
      <c r="I1633" s="32">
        <v>1661967</v>
      </c>
      <c r="J1633" s="33">
        <v>6</v>
      </c>
      <c r="K1633" s="31" t="s">
        <v>94</v>
      </c>
      <c r="L1633" s="31" t="s">
        <v>95</v>
      </c>
    </row>
    <row r="1634" spans="1:12" ht="45" x14ac:dyDescent="0.2">
      <c r="A1634" t="str">
        <f>VLOOKUP(B1634,StateFIPS!A$2:B$52,2)</f>
        <v>Indiana</v>
      </c>
      <c r="B1634">
        <f t="shared" si="28"/>
        <v>18</v>
      </c>
      <c r="C1634" s="31" t="s">
        <v>700</v>
      </c>
      <c r="D1634" s="31" t="s">
        <v>93</v>
      </c>
      <c r="E1634" s="31" t="s">
        <v>3165</v>
      </c>
      <c r="F1634" s="31" t="s">
        <v>2939</v>
      </c>
      <c r="G1634" s="32">
        <v>82925</v>
      </c>
      <c r="H1634" s="31" t="s">
        <v>94</v>
      </c>
      <c r="I1634" s="32">
        <v>13821</v>
      </c>
      <c r="J1634" s="33">
        <v>6</v>
      </c>
      <c r="K1634" s="31" t="s">
        <v>94</v>
      </c>
      <c r="L1634" s="31" t="s">
        <v>95</v>
      </c>
    </row>
    <row r="1635" spans="1:12" ht="45" x14ac:dyDescent="0.2">
      <c r="A1635" t="str">
        <f>VLOOKUP(B1635,StateFIPS!A$2:B$52,2)</f>
        <v>Missouri</v>
      </c>
      <c r="B1635">
        <f t="shared" si="28"/>
        <v>29</v>
      </c>
      <c r="C1635" s="31" t="s">
        <v>2252</v>
      </c>
      <c r="D1635" s="31" t="s">
        <v>93</v>
      </c>
      <c r="E1635" s="31" t="s">
        <v>3165</v>
      </c>
      <c r="F1635" s="31" t="s">
        <v>2939</v>
      </c>
      <c r="G1635" s="32">
        <v>432767</v>
      </c>
      <c r="H1635" s="31" t="s">
        <v>94</v>
      </c>
      <c r="I1635" s="32">
        <v>72128</v>
      </c>
      <c r="J1635" s="33">
        <v>6</v>
      </c>
      <c r="K1635" s="31" t="s">
        <v>94</v>
      </c>
      <c r="L1635" s="31" t="s">
        <v>95</v>
      </c>
    </row>
    <row r="1636" spans="1:12" ht="45" x14ac:dyDescent="0.2">
      <c r="A1636" t="str">
        <f>VLOOKUP(B1636,StateFIPS!A$2:B$52,2)</f>
        <v>Nebraska</v>
      </c>
      <c r="B1636">
        <f t="shared" si="28"/>
        <v>31</v>
      </c>
      <c r="C1636" s="31" t="s">
        <v>1260</v>
      </c>
      <c r="D1636" s="31" t="s">
        <v>93</v>
      </c>
      <c r="E1636" s="31" t="s">
        <v>3165</v>
      </c>
      <c r="F1636" s="31" t="s">
        <v>2939</v>
      </c>
      <c r="G1636" s="32">
        <v>32987</v>
      </c>
      <c r="H1636" s="31" t="s">
        <v>94</v>
      </c>
      <c r="I1636" s="32">
        <v>5498</v>
      </c>
      <c r="J1636" s="33">
        <v>6</v>
      </c>
      <c r="K1636" s="31" t="s">
        <v>94</v>
      </c>
      <c r="L1636" s="31" t="s">
        <v>95</v>
      </c>
    </row>
    <row r="1637" spans="1:12" ht="45" x14ac:dyDescent="0.2">
      <c r="A1637" t="str">
        <f>VLOOKUP(B1637,StateFIPS!A$2:B$52,2)</f>
        <v>Ohio</v>
      </c>
      <c r="B1637">
        <f t="shared" si="28"/>
        <v>39</v>
      </c>
      <c r="C1637" s="31" t="s">
        <v>1986</v>
      </c>
      <c r="D1637" s="31" t="s">
        <v>93</v>
      </c>
      <c r="E1637" s="31" t="s">
        <v>3165</v>
      </c>
      <c r="F1637" s="31" t="s">
        <v>2939</v>
      </c>
      <c r="G1637" s="32">
        <v>20043</v>
      </c>
      <c r="H1637" s="31" t="s">
        <v>94</v>
      </c>
      <c r="I1637" s="32">
        <v>3340</v>
      </c>
      <c r="J1637" s="33">
        <v>6</v>
      </c>
      <c r="K1637" s="31" t="s">
        <v>94</v>
      </c>
      <c r="L1637" s="31" t="s">
        <v>95</v>
      </c>
    </row>
    <row r="1638" spans="1:12" ht="45" x14ac:dyDescent="0.2">
      <c r="A1638" t="str">
        <f>VLOOKUP(B1638,StateFIPS!A$2:B$52,2)</f>
        <v>North Carolina</v>
      </c>
      <c r="B1638">
        <f t="shared" si="28"/>
        <v>37</v>
      </c>
      <c r="C1638" s="31" t="s">
        <v>1415</v>
      </c>
      <c r="D1638" s="31" t="s">
        <v>93</v>
      </c>
      <c r="E1638" s="31" t="s">
        <v>3165</v>
      </c>
      <c r="F1638" s="31" t="s">
        <v>2939</v>
      </c>
      <c r="G1638" s="32">
        <v>91631</v>
      </c>
      <c r="H1638" s="31" t="s">
        <v>94</v>
      </c>
      <c r="I1638" s="32">
        <v>15272</v>
      </c>
      <c r="J1638" s="33">
        <v>6</v>
      </c>
      <c r="K1638" s="31" t="s">
        <v>94</v>
      </c>
      <c r="L1638" s="31" t="s">
        <v>95</v>
      </c>
    </row>
    <row r="1639" spans="1:12" ht="45" x14ac:dyDescent="0.2">
      <c r="A1639" t="str">
        <f>VLOOKUP(B1639,StateFIPS!A$2:B$52,2)</f>
        <v>North Carolina</v>
      </c>
      <c r="B1639">
        <f t="shared" si="28"/>
        <v>37</v>
      </c>
      <c r="C1639" s="31" t="s">
        <v>1183</v>
      </c>
      <c r="D1639" s="31" t="s">
        <v>93</v>
      </c>
      <c r="E1639" s="31" t="s">
        <v>3165</v>
      </c>
      <c r="F1639" s="31" t="s">
        <v>2939</v>
      </c>
      <c r="G1639" s="32">
        <v>91631</v>
      </c>
      <c r="H1639" s="31" t="s">
        <v>94</v>
      </c>
      <c r="I1639" s="32">
        <v>15272</v>
      </c>
      <c r="J1639" s="33">
        <v>6</v>
      </c>
      <c r="K1639" s="31" t="s">
        <v>94</v>
      </c>
      <c r="L1639" s="31" t="s">
        <v>95</v>
      </c>
    </row>
    <row r="1640" spans="1:12" ht="45" x14ac:dyDescent="0.2">
      <c r="A1640" t="str">
        <f>VLOOKUP(B1640,StateFIPS!A$2:B$52,2)</f>
        <v>Indiana</v>
      </c>
      <c r="B1640">
        <f t="shared" si="28"/>
        <v>18</v>
      </c>
      <c r="C1640" s="31" t="s">
        <v>2170</v>
      </c>
      <c r="D1640" s="31" t="s">
        <v>93</v>
      </c>
      <c r="E1640" s="31" t="s">
        <v>3165</v>
      </c>
      <c r="F1640" s="31" t="s">
        <v>2939</v>
      </c>
      <c r="G1640" s="32">
        <v>108130</v>
      </c>
      <c r="H1640" s="31" t="s">
        <v>94</v>
      </c>
      <c r="I1640" s="32">
        <v>18022</v>
      </c>
      <c r="J1640" s="33">
        <v>6</v>
      </c>
      <c r="K1640" s="31" t="s">
        <v>94</v>
      </c>
      <c r="L1640" s="31" t="s">
        <v>95</v>
      </c>
    </row>
    <row r="1641" spans="1:12" ht="45" x14ac:dyDescent="0.2">
      <c r="A1641" t="str">
        <f>VLOOKUP(B1641,StateFIPS!A$2:B$52,2)</f>
        <v>Iowa</v>
      </c>
      <c r="B1641">
        <f t="shared" si="28"/>
        <v>19</v>
      </c>
      <c r="C1641" s="31" t="s">
        <v>236</v>
      </c>
      <c r="D1641" s="31" t="s">
        <v>93</v>
      </c>
      <c r="E1641" s="31" t="s">
        <v>3165</v>
      </c>
      <c r="F1641" s="31" t="s">
        <v>2939</v>
      </c>
      <c r="G1641" s="32">
        <v>743311</v>
      </c>
      <c r="H1641" s="31" t="s">
        <v>94</v>
      </c>
      <c r="I1641" s="32">
        <v>123885</v>
      </c>
      <c r="J1641" s="33">
        <v>6</v>
      </c>
      <c r="K1641" s="31" t="s">
        <v>94</v>
      </c>
      <c r="L1641" s="31" t="s">
        <v>95</v>
      </c>
    </row>
    <row r="1642" spans="1:12" ht="45" x14ac:dyDescent="0.2">
      <c r="A1642" t="str">
        <f>VLOOKUP(B1642,StateFIPS!A$2:B$52,2)</f>
        <v>Illinois</v>
      </c>
      <c r="B1642">
        <f t="shared" si="28"/>
        <v>17</v>
      </c>
      <c r="C1642" s="31" t="s">
        <v>722</v>
      </c>
      <c r="D1642" s="31" t="s">
        <v>93</v>
      </c>
      <c r="E1642" s="31" t="s">
        <v>3165</v>
      </c>
      <c r="F1642" s="31" t="s">
        <v>2939</v>
      </c>
      <c r="G1642" s="32">
        <v>74978</v>
      </c>
      <c r="H1642" s="31" t="s">
        <v>94</v>
      </c>
      <c r="I1642" s="32">
        <v>12496</v>
      </c>
      <c r="J1642" s="33">
        <v>6</v>
      </c>
      <c r="K1642" s="31" t="s">
        <v>94</v>
      </c>
      <c r="L1642" s="31" t="s">
        <v>95</v>
      </c>
    </row>
    <row r="1643" spans="1:12" ht="45" x14ac:dyDescent="0.2">
      <c r="A1643" t="str">
        <f>VLOOKUP(B1643,StateFIPS!A$2:B$52,2)</f>
        <v>Iowa</v>
      </c>
      <c r="B1643">
        <f t="shared" si="28"/>
        <v>19</v>
      </c>
      <c r="C1643" s="31" t="s">
        <v>234</v>
      </c>
      <c r="D1643" s="31" t="s">
        <v>93</v>
      </c>
      <c r="E1643" s="31" t="s">
        <v>3165</v>
      </c>
      <c r="F1643" s="31" t="s">
        <v>2939</v>
      </c>
      <c r="G1643" s="32">
        <v>127774</v>
      </c>
      <c r="H1643" s="31" t="s">
        <v>94</v>
      </c>
      <c r="I1643" s="32">
        <v>21296</v>
      </c>
      <c r="J1643" s="33">
        <v>6</v>
      </c>
      <c r="K1643" s="31" t="s">
        <v>94</v>
      </c>
      <c r="L1643" s="31" t="s">
        <v>95</v>
      </c>
    </row>
    <row r="1644" spans="1:12" ht="45" x14ac:dyDescent="0.2">
      <c r="A1644" t="str">
        <f>VLOOKUP(B1644,StateFIPS!A$2:B$52,2)</f>
        <v>North Carolina</v>
      </c>
      <c r="B1644">
        <f t="shared" si="28"/>
        <v>37</v>
      </c>
      <c r="C1644" s="31" t="s">
        <v>1420</v>
      </c>
      <c r="D1644" s="31" t="s">
        <v>93</v>
      </c>
      <c r="E1644" s="31" t="s">
        <v>3165</v>
      </c>
      <c r="F1644" s="31" t="s">
        <v>2939</v>
      </c>
      <c r="G1644" s="32">
        <v>240141</v>
      </c>
      <c r="H1644" s="31" t="s">
        <v>94</v>
      </c>
      <c r="I1644" s="32">
        <v>40023</v>
      </c>
      <c r="J1644" s="33">
        <v>6</v>
      </c>
      <c r="K1644" s="31" t="s">
        <v>94</v>
      </c>
      <c r="L1644" s="31" t="s">
        <v>95</v>
      </c>
    </row>
    <row r="1645" spans="1:12" ht="45" x14ac:dyDescent="0.2">
      <c r="A1645" t="str">
        <f>VLOOKUP(B1645,StateFIPS!A$2:B$52,2)</f>
        <v>Illinois</v>
      </c>
      <c r="B1645">
        <f t="shared" si="28"/>
        <v>17</v>
      </c>
      <c r="C1645" s="31" t="s">
        <v>689</v>
      </c>
      <c r="D1645" s="31" t="s">
        <v>93</v>
      </c>
      <c r="E1645" s="31" t="s">
        <v>3165</v>
      </c>
      <c r="F1645" s="31" t="s">
        <v>2939</v>
      </c>
      <c r="G1645" s="32">
        <v>10414</v>
      </c>
      <c r="H1645" s="31" t="s">
        <v>94</v>
      </c>
      <c r="I1645" s="32">
        <v>1736</v>
      </c>
      <c r="J1645" s="33">
        <v>6</v>
      </c>
      <c r="K1645" s="31" t="s">
        <v>94</v>
      </c>
      <c r="L1645" s="31" t="s">
        <v>95</v>
      </c>
    </row>
    <row r="1646" spans="1:12" ht="45" x14ac:dyDescent="0.2">
      <c r="A1646" t="str">
        <f>VLOOKUP(B1646,StateFIPS!A$2:B$52,2)</f>
        <v>Missouri</v>
      </c>
      <c r="B1646">
        <f t="shared" si="28"/>
        <v>29</v>
      </c>
      <c r="C1646" s="31" t="s">
        <v>378</v>
      </c>
      <c r="D1646" s="31" t="s">
        <v>93</v>
      </c>
      <c r="E1646" s="31" t="s">
        <v>3165</v>
      </c>
      <c r="F1646" s="31" t="s">
        <v>2939</v>
      </c>
      <c r="G1646" s="32">
        <v>114725</v>
      </c>
      <c r="H1646" s="31" t="s">
        <v>94</v>
      </c>
      <c r="I1646" s="32">
        <v>19121</v>
      </c>
      <c r="J1646" s="33">
        <v>6</v>
      </c>
      <c r="K1646" s="31" t="s">
        <v>94</v>
      </c>
      <c r="L1646" s="31" t="s">
        <v>95</v>
      </c>
    </row>
    <row r="1647" spans="1:12" ht="45" x14ac:dyDescent="0.2">
      <c r="A1647" t="str">
        <f>VLOOKUP(B1647,StateFIPS!A$2:B$52,2)</f>
        <v>North Carolina</v>
      </c>
      <c r="B1647">
        <f t="shared" si="28"/>
        <v>37</v>
      </c>
      <c r="C1647" s="31" t="s">
        <v>1476</v>
      </c>
      <c r="D1647" s="31" t="s">
        <v>93</v>
      </c>
      <c r="E1647" s="31" t="s">
        <v>3165</v>
      </c>
      <c r="F1647" s="31" t="s">
        <v>2939</v>
      </c>
      <c r="G1647" s="32">
        <v>91631</v>
      </c>
      <c r="H1647" s="31" t="s">
        <v>94</v>
      </c>
      <c r="I1647" s="32">
        <v>15272</v>
      </c>
      <c r="J1647" s="33">
        <v>6</v>
      </c>
      <c r="K1647" s="31" t="s">
        <v>94</v>
      </c>
      <c r="L1647" s="31" t="s">
        <v>95</v>
      </c>
    </row>
    <row r="1648" spans="1:12" ht="45" x14ac:dyDescent="0.2">
      <c r="A1648" t="str">
        <f>VLOOKUP(B1648,StateFIPS!A$2:B$52,2)</f>
        <v>Indiana</v>
      </c>
      <c r="B1648">
        <f t="shared" si="28"/>
        <v>18</v>
      </c>
      <c r="C1648" s="31" t="s">
        <v>2006</v>
      </c>
      <c r="D1648" s="31" t="s">
        <v>93</v>
      </c>
      <c r="E1648" s="31" t="s">
        <v>3165</v>
      </c>
      <c r="F1648" s="31" t="s">
        <v>2939</v>
      </c>
      <c r="G1648" s="32">
        <v>56933</v>
      </c>
      <c r="H1648" s="31" t="s">
        <v>94</v>
      </c>
      <c r="I1648" s="32">
        <v>9489</v>
      </c>
      <c r="J1648" s="33">
        <v>6</v>
      </c>
      <c r="K1648" s="31" t="s">
        <v>94</v>
      </c>
      <c r="L1648" s="31" t="s">
        <v>95</v>
      </c>
    </row>
    <row r="1649" spans="1:12" ht="45" x14ac:dyDescent="0.2">
      <c r="A1649" t="str">
        <f>VLOOKUP(B1649,StateFIPS!A$2:B$52,2)</f>
        <v>Illinois</v>
      </c>
      <c r="B1649">
        <f t="shared" si="28"/>
        <v>17</v>
      </c>
      <c r="C1649" s="31" t="s">
        <v>707</v>
      </c>
      <c r="D1649" s="31" t="s">
        <v>93</v>
      </c>
      <c r="E1649" s="31" t="s">
        <v>3165</v>
      </c>
      <c r="F1649" s="31" t="s">
        <v>2939</v>
      </c>
      <c r="G1649" s="32">
        <v>40891</v>
      </c>
      <c r="H1649" s="31" t="s">
        <v>94</v>
      </c>
      <c r="I1649" s="32">
        <v>6815</v>
      </c>
      <c r="J1649" s="33">
        <v>6</v>
      </c>
      <c r="K1649" s="31" t="s">
        <v>94</v>
      </c>
      <c r="L1649" s="31" t="s">
        <v>95</v>
      </c>
    </row>
    <row r="1650" spans="1:12" ht="45" x14ac:dyDescent="0.2">
      <c r="A1650" t="str">
        <f>VLOOKUP(B1650,StateFIPS!A$2:B$52,2)</f>
        <v>Illinois</v>
      </c>
      <c r="B1650">
        <f t="shared" si="28"/>
        <v>17</v>
      </c>
      <c r="C1650" s="31" t="s">
        <v>681</v>
      </c>
      <c r="D1650" s="31" t="s">
        <v>93</v>
      </c>
      <c r="E1650" s="31" t="s">
        <v>3165</v>
      </c>
      <c r="F1650" s="31" t="s">
        <v>2939</v>
      </c>
      <c r="G1650" s="32">
        <v>52236</v>
      </c>
      <c r="H1650" s="31" t="s">
        <v>94</v>
      </c>
      <c r="I1650" s="32">
        <v>8706</v>
      </c>
      <c r="J1650" s="33">
        <v>6</v>
      </c>
      <c r="K1650" s="31" t="s">
        <v>94</v>
      </c>
      <c r="L1650" s="31" t="s">
        <v>95</v>
      </c>
    </row>
    <row r="1651" spans="1:12" ht="45" x14ac:dyDescent="0.2">
      <c r="A1651" t="str">
        <f>VLOOKUP(B1651,StateFIPS!A$2:B$52,2)</f>
        <v>Nebraska</v>
      </c>
      <c r="B1651">
        <f t="shared" si="28"/>
        <v>31</v>
      </c>
      <c r="C1651" s="31" t="s">
        <v>1263</v>
      </c>
      <c r="D1651" s="31" t="s">
        <v>93</v>
      </c>
      <c r="E1651" s="31" t="s">
        <v>3165</v>
      </c>
      <c r="F1651" s="31" t="s">
        <v>2939</v>
      </c>
      <c r="G1651" s="32">
        <v>4755</v>
      </c>
      <c r="H1651" s="31" t="s">
        <v>94</v>
      </c>
      <c r="I1651" s="32">
        <v>792</v>
      </c>
      <c r="J1651" s="33">
        <v>6</v>
      </c>
      <c r="K1651" s="31" t="s">
        <v>94</v>
      </c>
      <c r="L1651" s="31" t="s">
        <v>95</v>
      </c>
    </row>
    <row r="1652" spans="1:12" ht="45" x14ac:dyDescent="0.2">
      <c r="A1652" t="str">
        <f>VLOOKUP(B1652,StateFIPS!A$2:B$52,2)</f>
        <v>Indiana</v>
      </c>
      <c r="B1652">
        <f t="shared" si="28"/>
        <v>18</v>
      </c>
      <c r="C1652" s="31" t="s">
        <v>1600</v>
      </c>
      <c r="D1652" s="31" t="s">
        <v>93</v>
      </c>
      <c r="E1652" s="31" t="s">
        <v>3165</v>
      </c>
      <c r="F1652" s="31" t="s">
        <v>2939</v>
      </c>
      <c r="G1652" s="32">
        <v>80739</v>
      </c>
      <c r="H1652" s="31" t="s">
        <v>94</v>
      </c>
      <c r="I1652" s="32">
        <v>13456</v>
      </c>
      <c r="J1652" s="33">
        <v>6</v>
      </c>
      <c r="K1652" s="31" t="s">
        <v>94</v>
      </c>
      <c r="L1652" s="31" t="s">
        <v>95</v>
      </c>
    </row>
    <row r="1653" spans="1:12" ht="45" x14ac:dyDescent="0.2">
      <c r="A1653" t="str">
        <f>VLOOKUP(B1653,StateFIPS!A$2:B$52,2)</f>
        <v>Indiana</v>
      </c>
      <c r="B1653">
        <f t="shared" si="28"/>
        <v>18</v>
      </c>
      <c r="C1653" s="31" t="s">
        <v>231</v>
      </c>
      <c r="D1653" s="31" t="s">
        <v>93</v>
      </c>
      <c r="E1653" s="31" t="s">
        <v>3165</v>
      </c>
      <c r="F1653" s="31" t="s">
        <v>2939</v>
      </c>
      <c r="G1653" s="32">
        <v>57180</v>
      </c>
      <c r="H1653" s="31" t="s">
        <v>94</v>
      </c>
      <c r="I1653" s="32">
        <v>9530</v>
      </c>
      <c r="J1653" s="33">
        <v>6</v>
      </c>
      <c r="K1653" s="31" t="s">
        <v>94</v>
      </c>
      <c r="L1653" s="31" t="s">
        <v>95</v>
      </c>
    </row>
    <row r="1654" spans="1:12" ht="45" x14ac:dyDescent="0.2">
      <c r="A1654" t="str">
        <f>VLOOKUP(B1654,StateFIPS!A$2:B$52,2)</f>
        <v>North Carolina</v>
      </c>
      <c r="B1654">
        <f t="shared" si="28"/>
        <v>37</v>
      </c>
      <c r="C1654" s="31" t="s">
        <v>2760</v>
      </c>
      <c r="D1654" s="31" t="s">
        <v>93</v>
      </c>
      <c r="E1654" s="31" t="s">
        <v>3165</v>
      </c>
      <c r="F1654" s="31" t="s">
        <v>2939</v>
      </c>
      <c r="G1654" s="32">
        <v>181331</v>
      </c>
      <c r="H1654" s="31" t="s">
        <v>94</v>
      </c>
      <c r="I1654" s="32">
        <v>30222</v>
      </c>
      <c r="J1654" s="33">
        <v>6</v>
      </c>
      <c r="K1654" s="31" t="s">
        <v>94</v>
      </c>
      <c r="L1654" s="31" t="s">
        <v>95</v>
      </c>
    </row>
    <row r="1655" spans="1:12" ht="45" x14ac:dyDescent="0.2">
      <c r="A1655" t="str">
        <f>VLOOKUP(B1655,StateFIPS!A$2:B$52,2)</f>
        <v>Nebraska</v>
      </c>
      <c r="B1655">
        <f t="shared" si="28"/>
        <v>31</v>
      </c>
      <c r="C1655" s="31" t="s">
        <v>1284</v>
      </c>
      <c r="D1655" s="31" t="s">
        <v>93</v>
      </c>
      <c r="E1655" s="31" t="s">
        <v>3165</v>
      </c>
      <c r="F1655" s="31" t="s">
        <v>2939</v>
      </c>
      <c r="G1655" s="32">
        <v>175230</v>
      </c>
      <c r="H1655" s="31" t="s">
        <v>94</v>
      </c>
      <c r="I1655" s="32">
        <v>29205</v>
      </c>
      <c r="J1655" s="33">
        <v>6</v>
      </c>
      <c r="K1655" s="31" t="s">
        <v>94</v>
      </c>
      <c r="L1655" s="31" t="s">
        <v>95</v>
      </c>
    </row>
    <row r="1656" spans="1:12" ht="45" x14ac:dyDescent="0.2">
      <c r="A1656" t="str">
        <f>VLOOKUP(B1656,StateFIPS!A$2:B$52,2)</f>
        <v>Missouri</v>
      </c>
      <c r="B1656">
        <f t="shared" si="28"/>
        <v>29</v>
      </c>
      <c r="C1656" s="31" t="s">
        <v>379</v>
      </c>
      <c r="D1656" s="31" t="s">
        <v>93</v>
      </c>
      <c r="E1656" s="31" t="s">
        <v>3165</v>
      </c>
      <c r="F1656" s="31" t="s">
        <v>2939</v>
      </c>
      <c r="G1656" s="32">
        <v>15477</v>
      </c>
      <c r="H1656" s="31" t="s">
        <v>94</v>
      </c>
      <c r="I1656" s="32">
        <v>2580</v>
      </c>
      <c r="J1656" s="33">
        <v>6</v>
      </c>
      <c r="K1656" s="31" t="s">
        <v>94</v>
      </c>
      <c r="L1656" s="31" t="s">
        <v>95</v>
      </c>
    </row>
    <row r="1657" spans="1:12" ht="45" x14ac:dyDescent="0.2">
      <c r="A1657" t="str">
        <f>VLOOKUP(B1657,StateFIPS!A$2:B$52,2)</f>
        <v>North Carolina</v>
      </c>
      <c r="B1657">
        <f t="shared" si="28"/>
        <v>37</v>
      </c>
      <c r="C1657" s="31" t="s">
        <v>1877</v>
      </c>
      <c r="D1657" s="31" t="s">
        <v>93</v>
      </c>
      <c r="E1657" s="31" t="s">
        <v>3165</v>
      </c>
      <c r="F1657" s="31" t="s">
        <v>2939</v>
      </c>
      <c r="G1657" s="32">
        <v>58729</v>
      </c>
      <c r="H1657" s="31" t="s">
        <v>94</v>
      </c>
      <c r="I1657" s="32">
        <v>9788</v>
      </c>
      <c r="J1657" s="33">
        <v>6</v>
      </c>
      <c r="K1657" s="31" t="s">
        <v>94</v>
      </c>
      <c r="L1657" s="31" t="s">
        <v>95</v>
      </c>
    </row>
    <row r="1658" spans="1:12" ht="45" x14ac:dyDescent="0.2">
      <c r="A1658" t="str">
        <f>VLOOKUP(B1658,StateFIPS!A$2:B$52,2)</f>
        <v>Nebraska</v>
      </c>
      <c r="B1658">
        <f t="shared" si="28"/>
        <v>31</v>
      </c>
      <c r="C1658" s="31" t="s">
        <v>2203</v>
      </c>
      <c r="D1658" s="31" t="s">
        <v>93</v>
      </c>
      <c r="E1658" s="31" t="s">
        <v>3165</v>
      </c>
      <c r="F1658" s="31" t="s">
        <v>2939</v>
      </c>
      <c r="G1658" s="32">
        <v>23212</v>
      </c>
      <c r="H1658" s="31" t="s">
        <v>94</v>
      </c>
      <c r="I1658" s="32">
        <v>3869</v>
      </c>
      <c r="J1658" s="33">
        <v>6</v>
      </c>
      <c r="K1658" s="31" t="s">
        <v>94</v>
      </c>
      <c r="L1658" s="31" t="s">
        <v>95</v>
      </c>
    </row>
    <row r="1659" spans="1:12" ht="45" x14ac:dyDescent="0.2">
      <c r="A1659" t="str">
        <f>VLOOKUP(B1659,StateFIPS!A$2:B$52,2)</f>
        <v>Missouri</v>
      </c>
      <c r="B1659">
        <f t="shared" si="28"/>
        <v>29</v>
      </c>
      <c r="C1659" s="31" t="s">
        <v>1599</v>
      </c>
      <c r="D1659" s="31" t="s">
        <v>93</v>
      </c>
      <c r="E1659" s="31" t="s">
        <v>3165</v>
      </c>
      <c r="F1659" s="31" t="s">
        <v>2939</v>
      </c>
      <c r="G1659" s="32">
        <v>432767</v>
      </c>
      <c r="H1659" s="31" t="s">
        <v>94</v>
      </c>
      <c r="I1659" s="32">
        <v>72128</v>
      </c>
      <c r="J1659" s="33">
        <v>6</v>
      </c>
      <c r="K1659" s="31" t="s">
        <v>94</v>
      </c>
      <c r="L1659" s="31" t="s">
        <v>95</v>
      </c>
    </row>
    <row r="1660" spans="1:12" ht="45" x14ac:dyDescent="0.2">
      <c r="A1660" t="str">
        <f>VLOOKUP(B1660,StateFIPS!A$2:B$52,2)</f>
        <v>Illinois</v>
      </c>
      <c r="B1660">
        <f t="shared" si="28"/>
        <v>17</v>
      </c>
      <c r="C1660" s="31" t="s">
        <v>723</v>
      </c>
      <c r="D1660" s="31" t="s">
        <v>93</v>
      </c>
      <c r="E1660" s="31" t="s">
        <v>3165</v>
      </c>
      <c r="F1660" s="31" t="s">
        <v>2939</v>
      </c>
      <c r="G1660" s="32">
        <v>73326</v>
      </c>
      <c r="H1660" s="31" t="s">
        <v>94</v>
      </c>
      <c r="I1660" s="32">
        <v>12221</v>
      </c>
      <c r="J1660" s="33">
        <v>6</v>
      </c>
      <c r="K1660" s="31" t="s">
        <v>94</v>
      </c>
      <c r="L1660" s="31" t="s">
        <v>95</v>
      </c>
    </row>
    <row r="1661" spans="1:12" ht="45" x14ac:dyDescent="0.2">
      <c r="A1661" t="str">
        <f>VLOOKUP(B1661,StateFIPS!A$2:B$52,2)</f>
        <v>Nebraska</v>
      </c>
      <c r="B1661">
        <f t="shared" si="28"/>
        <v>31</v>
      </c>
      <c r="C1661" s="31" t="s">
        <v>1283</v>
      </c>
      <c r="D1661" s="31" t="s">
        <v>93</v>
      </c>
      <c r="E1661" s="31" t="s">
        <v>3165</v>
      </c>
      <c r="F1661" s="31" t="s">
        <v>2939</v>
      </c>
      <c r="G1661" s="32">
        <v>10112</v>
      </c>
      <c r="H1661" s="31" t="s">
        <v>94</v>
      </c>
      <c r="I1661" s="32">
        <v>1685</v>
      </c>
      <c r="J1661" s="33">
        <v>6</v>
      </c>
      <c r="K1661" s="31" t="s">
        <v>94</v>
      </c>
      <c r="L1661" s="31" t="s">
        <v>95</v>
      </c>
    </row>
    <row r="1662" spans="1:12" ht="45" x14ac:dyDescent="0.2">
      <c r="A1662" t="str">
        <f>VLOOKUP(B1662,StateFIPS!A$2:B$52,2)</f>
        <v>Illinois</v>
      </c>
      <c r="B1662">
        <f t="shared" si="28"/>
        <v>17</v>
      </c>
      <c r="C1662" s="31" t="s">
        <v>2214</v>
      </c>
      <c r="D1662" s="31" t="s">
        <v>93</v>
      </c>
      <c r="E1662" s="31" t="s">
        <v>3165</v>
      </c>
      <c r="F1662" s="31" t="s">
        <v>2939</v>
      </c>
      <c r="G1662" s="32">
        <v>44041</v>
      </c>
      <c r="H1662" s="31" t="s">
        <v>94</v>
      </c>
      <c r="I1662" s="32">
        <v>7340</v>
      </c>
      <c r="J1662" s="33">
        <v>6</v>
      </c>
      <c r="K1662" s="31" t="s">
        <v>94</v>
      </c>
      <c r="L1662" s="31" t="s">
        <v>95</v>
      </c>
    </row>
    <row r="1663" spans="1:12" ht="45" x14ac:dyDescent="0.2">
      <c r="A1663" t="str">
        <f>VLOOKUP(B1663,StateFIPS!A$2:B$52,2)</f>
        <v>Missouri</v>
      </c>
      <c r="B1663">
        <f t="shared" si="28"/>
        <v>29</v>
      </c>
      <c r="C1663" s="31" t="s">
        <v>1602</v>
      </c>
      <c r="D1663" s="31" t="s">
        <v>93</v>
      </c>
      <c r="E1663" s="31" t="s">
        <v>3165</v>
      </c>
      <c r="F1663" s="31" t="s">
        <v>2939</v>
      </c>
      <c r="G1663" s="32">
        <v>154406</v>
      </c>
      <c r="H1663" s="31" t="s">
        <v>94</v>
      </c>
      <c r="I1663" s="32">
        <v>25734</v>
      </c>
      <c r="J1663" s="33">
        <v>6</v>
      </c>
      <c r="K1663" s="31" t="s">
        <v>94</v>
      </c>
      <c r="L1663" s="31" t="s">
        <v>95</v>
      </c>
    </row>
    <row r="1664" spans="1:12" ht="45" x14ac:dyDescent="0.2">
      <c r="A1664" t="str">
        <f>VLOOKUP(B1664,StateFIPS!A$2:B$52,2)</f>
        <v>North Carolina</v>
      </c>
      <c r="B1664">
        <f t="shared" si="28"/>
        <v>37</v>
      </c>
      <c r="C1664" s="31" t="s">
        <v>2712</v>
      </c>
      <c r="D1664" s="31" t="s">
        <v>93</v>
      </c>
      <c r="E1664" s="31" t="s">
        <v>3165</v>
      </c>
      <c r="F1664" s="31" t="s">
        <v>2939</v>
      </c>
      <c r="G1664" s="32">
        <v>91631</v>
      </c>
      <c r="H1664" s="31" t="s">
        <v>94</v>
      </c>
      <c r="I1664" s="32">
        <v>15272</v>
      </c>
      <c r="J1664" s="33">
        <v>6</v>
      </c>
      <c r="K1664" s="31" t="s">
        <v>94</v>
      </c>
      <c r="L1664" s="31" t="s">
        <v>95</v>
      </c>
    </row>
    <row r="1665" spans="1:12" ht="45" x14ac:dyDescent="0.2">
      <c r="A1665" t="str">
        <f>VLOOKUP(B1665,StateFIPS!A$2:B$52,2)</f>
        <v>North Carolina</v>
      </c>
      <c r="B1665">
        <f t="shared" si="28"/>
        <v>37</v>
      </c>
      <c r="C1665" s="31" t="s">
        <v>1188</v>
      </c>
      <c r="D1665" s="31" t="s">
        <v>93</v>
      </c>
      <c r="E1665" s="31" t="s">
        <v>3165</v>
      </c>
      <c r="F1665" s="31" t="s">
        <v>2939</v>
      </c>
      <c r="G1665" s="32">
        <v>429981</v>
      </c>
      <c r="H1665" s="31" t="s">
        <v>94</v>
      </c>
      <c r="I1665" s="32">
        <v>71663</v>
      </c>
      <c r="J1665" s="33">
        <v>6</v>
      </c>
      <c r="K1665" s="31" t="s">
        <v>94</v>
      </c>
      <c r="L1665" s="31" t="s">
        <v>95</v>
      </c>
    </row>
    <row r="1666" spans="1:12" ht="45" x14ac:dyDescent="0.2">
      <c r="A1666" t="str">
        <f>VLOOKUP(B1666,StateFIPS!A$2:B$52,2)</f>
        <v>Iowa</v>
      </c>
      <c r="B1666">
        <f t="shared" si="28"/>
        <v>19</v>
      </c>
      <c r="C1666" s="31" t="s">
        <v>1616</v>
      </c>
      <c r="D1666" s="31" t="s">
        <v>93</v>
      </c>
      <c r="E1666" s="31" t="s">
        <v>3165</v>
      </c>
      <c r="F1666" s="31" t="s">
        <v>2939</v>
      </c>
      <c r="G1666" s="32">
        <v>274547</v>
      </c>
      <c r="H1666" s="31" t="s">
        <v>94</v>
      </c>
      <c r="I1666" s="32">
        <v>45758</v>
      </c>
      <c r="J1666" s="33">
        <v>6</v>
      </c>
      <c r="K1666" s="31" t="s">
        <v>94</v>
      </c>
      <c r="L1666" s="31" t="s">
        <v>95</v>
      </c>
    </row>
    <row r="1667" spans="1:12" ht="45" x14ac:dyDescent="0.2">
      <c r="A1667" t="str">
        <f>VLOOKUP(B1667,StateFIPS!A$2:B$52,2)</f>
        <v>Illinois</v>
      </c>
      <c r="B1667">
        <f t="shared" ref="B1667:B1730" si="29">VALUE(LEFT(C1667,2))</f>
        <v>17</v>
      </c>
      <c r="C1667" s="31" t="s">
        <v>679</v>
      </c>
      <c r="D1667" s="31" t="s">
        <v>93</v>
      </c>
      <c r="E1667" s="31" t="s">
        <v>3165</v>
      </c>
      <c r="F1667" s="31" t="s">
        <v>2939</v>
      </c>
      <c r="G1667" s="32">
        <v>32386</v>
      </c>
      <c r="H1667" s="31" t="s">
        <v>94</v>
      </c>
      <c r="I1667" s="32">
        <v>5398</v>
      </c>
      <c r="J1667" s="33">
        <v>6</v>
      </c>
      <c r="K1667" s="31" t="s">
        <v>94</v>
      </c>
      <c r="L1667" s="31" t="s">
        <v>95</v>
      </c>
    </row>
    <row r="1668" spans="1:12" ht="45" x14ac:dyDescent="0.2">
      <c r="A1668" t="str">
        <f>VLOOKUP(B1668,StateFIPS!A$2:B$52,2)</f>
        <v>Mississippi</v>
      </c>
      <c r="B1668">
        <f t="shared" si="29"/>
        <v>28</v>
      </c>
      <c r="C1668" s="31" t="s">
        <v>3167</v>
      </c>
      <c r="D1668" s="31" t="s">
        <v>93</v>
      </c>
      <c r="E1668" s="31" t="s">
        <v>3165</v>
      </c>
      <c r="F1668" s="31" t="s">
        <v>2939</v>
      </c>
      <c r="G1668" s="32">
        <v>23276</v>
      </c>
      <c r="H1668" s="31" t="s">
        <v>94</v>
      </c>
      <c r="I1668" s="32">
        <v>3879</v>
      </c>
      <c r="J1668" s="33">
        <v>6</v>
      </c>
      <c r="K1668" s="31" t="s">
        <v>94</v>
      </c>
      <c r="L1668" s="31" t="s">
        <v>95</v>
      </c>
    </row>
    <row r="1669" spans="1:12" ht="45" x14ac:dyDescent="0.2">
      <c r="A1669" t="str">
        <f>VLOOKUP(B1669,StateFIPS!A$2:B$52,2)</f>
        <v>Indiana</v>
      </c>
      <c r="B1669">
        <f t="shared" si="29"/>
        <v>18</v>
      </c>
      <c r="C1669" s="31" t="s">
        <v>1647</v>
      </c>
      <c r="D1669" s="31" t="s">
        <v>93</v>
      </c>
      <c r="E1669" s="31" t="s">
        <v>3165</v>
      </c>
      <c r="F1669" s="31" t="s">
        <v>2939</v>
      </c>
      <c r="G1669" s="32">
        <v>43743</v>
      </c>
      <c r="H1669" s="31" t="s">
        <v>94</v>
      </c>
      <c r="I1669" s="32">
        <v>7291</v>
      </c>
      <c r="J1669" s="33">
        <v>6</v>
      </c>
      <c r="K1669" s="31" t="s">
        <v>94</v>
      </c>
      <c r="L1669" s="31" t="s">
        <v>95</v>
      </c>
    </row>
    <row r="1670" spans="1:12" ht="45" x14ac:dyDescent="0.2">
      <c r="A1670" t="str">
        <f>VLOOKUP(B1670,StateFIPS!A$2:B$52,2)</f>
        <v>Missouri</v>
      </c>
      <c r="B1670">
        <f t="shared" si="29"/>
        <v>29</v>
      </c>
      <c r="C1670" s="31" t="s">
        <v>357</v>
      </c>
      <c r="D1670" s="31" t="s">
        <v>93</v>
      </c>
      <c r="E1670" s="31" t="s">
        <v>3165</v>
      </c>
      <c r="F1670" s="31" t="s">
        <v>2939</v>
      </c>
      <c r="G1670" s="32">
        <v>13961</v>
      </c>
      <c r="H1670" s="31" t="s">
        <v>94</v>
      </c>
      <c r="I1670" s="32">
        <v>2327</v>
      </c>
      <c r="J1670" s="33">
        <v>6</v>
      </c>
      <c r="K1670" s="31" t="s">
        <v>94</v>
      </c>
      <c r="L1670" s="31" t="s">
        <v>95</v>
      </c>
    </row>
    <row r="1671" spans="1:12" ht="45" x14ac:dyDescent="0.2">
      <c r="A1671" t="str">
        <f>VLOOKUP(B1671,StateFIPS!A$2:B$52,2)</f>
        <v>Montana</v>
      </c>
      <c r="B1671">
        <f t="shared" si="29"/>
        <v>30</v>
      </c>
      <c r="C1671" s="31" t="s">
        <v>3168</v>
      </c>
      <c r="D1671" s="31" t="s">
        <v>93</v>
      </c>
      <c r="E1671" s="31" t="s">
        <v>3165</v>
      </c>
      <c r="F1671" s="31" t="s">
        <v>2939</v>
      </c>
      <c r="G1671" s="32">
        <v>29138</v>
      </c>
      <c r="H1671" s="31" t="s">
        <v>94</v>
      </c>
      <c r="I1671" s="32">
        <v>4856</v>
      </c>
      <c r="J1671" s="33">
        <v>6</v>
      </c>
      <c r="K1671" s="31" t="s">
        <v>94</v>
      </c>
      <c r="L1671" s="31" t="s">
        <v>95</v>
      </c>
    </row>
    <row r="1672" spans="1:12" ht="45" x14ac:dyDescent="0.2">
      <c r="A1672" t="str">
        <f>VLOOKUP(B1672,StateFIPS!A$2:B$52,2)</f>
        <v>Ohio</v>
      </c>
      <c r="B1672">
        <f t="shared" si="29"/>
        <v>39</v>
      </c>
      <c r="C1672" s="31" t="s">
        <v>2198</v>
      </c>
      <c r="D1672" s="31" t="s">
        <v>93</v>
      </c>
      <c r="E1672" s="31" t="s">
        <v>3165</v>
      </c>
      <c r="F1672" s="31" t="s">
        <v>2939</v>
      </c>
      <c r="G1672" s="32">
        <v>17690</v>
      </c>
      <c r="H1672" s="31" t="s">
        <v>94</v>
      </c>
      <c r="I1672" s="32">
        <v>2948</v>
      </c>
      <c r="J1672" s="33">
        <v>6</v>
      </c>
      <c r="K1672" s="31" t="s">
        <v>94</v>
      </c>
      <c r="L1672" s="31" t="s">
        <v>95</v>
      </c>
    </row>
    <row r="1673" spans="1:12" ht="45" x14ac:dyDescent="0.2">
      <c r="A1673" t="str">
        <f>VLOOKUP(B1673,StateFIPS!A$2:B$52,2)</f>
        <v>Montana</v>
      </c>
      <c r="B1673">
        <f t="shared" si="29"/>
        <v>30</v>
      </c>
      <c r="C1673" s="31" t="s">
        <v>2146</v>
      </c>
      <c r="D1673" s="31" t="s">
        <v>93</v>
      </c>
      <c r="E1673" s="31" t="s">
        <v>3165</v>
      </c>
      <c r="F1673" s="31" t="s">
        <v>2939</v>
      </c>
      <c r="G1673" s="32">
        <v>5728</v>
      </c>
      <c r="H1673" s="31" t="s">
        <v>94</v>
      </c>
      <c r="I1673" s="32">
        <v>955</v>
      </c>
      <c r="J1673" s="33">
        <v>6</v>
      </c>
      <c r="K1673" s="31" t="s">
        <v>94</v>
      </c>
      <c r="L1673" s="31" t="s">
        <v>95</v>
      </c>
    </row>
    <row r="1674" spans="1:12" ht="45" x14ac:dyDescent="0.2">
      <c r="A1674" t="str">
        <f>VLOOKUP(B1674,StateFIPS!A$2:B$52,2)</f>
        <v>Missouri</v>
      </c>
      <c r="B1674">
        <f t="shared" si="29"/>
        <v>29</v>
      </c>
      <c r="C1674" s="31" t="s">
        <v>1626</v>
      </c>
      <c r="D1674" s="31" t="s">
        <v>93</v>
      </c>
      <c r="E1674" s="31" t="s">
        <v>3165</v>
      </c>
      <c r="F1674" s="31" t="s">
        <v>2939</v>
      </c>
      <c r="G1674" s="32">
        <v>82181</v>
      </c>
      <c r="H1674" s="31" t="s">
        <v>94</v>
      </c>
      <c r="I1674" s="32">
        <v>13697</v>
      </c>
      <c r="J1674" s="33">
        <v>6</v>
      </c>
      <c r="K1674" s="31" t="s">
        <v>94</v>
      </c>
      <c r="L1674" s="31" t="s">
        <v>95</v>
      </c>
    </row>
    <row r="1675" spans="1:12" ht="45" x14ac:dyDescent="0.2">
      <c r="A1675" t="str">
        <f>VLOOKUP(B1675,StateFIPS!A$2:B$52,2)</f>
        <v>Indiana</v>
      </c>
      <c r="B1675">
        <f t="shared" si="29"/>
        <v>18</v>
      </c>
      <c r="C1675" s="31" t="s">
        <v>223</v>
      </c>
      <c r="D1675" s="31" t="s">
        <v>93</v>
      </c>
      <c r="E1675" s="31" t="s">
        <v>3165</v>
      </c>
      <c r="F1675" s="31" t="s">
        <v>2939</v>
      </c>
      <c r="G1675" s="32">
        <v>84462</v>
      </c>
      <c r="H1675" s="31" t="s">
        <v>94</v>
      </c>
      <c r="I1675" s="32">
        <v>14077</v>
      </c>
      <c r="J1675" s="33">
        <v>6</v>
      </c>
      <c r="K1675" s="31" t="s">
        <v>94</v>
      </c>
      <c r="L1675" s="31" t="s">
        <v>95</v>
      </c>
    </row>
    <row r="1676" spans="1:12" ht="45" x14ac:dyDescent="0.2">
      <c r="A1676" t="str">
        <f>VLOOKUP(B1676,StateFIPS!A$2:B$52,2)</f>
        <v>Indiana</v>
      </c>
      <c r="B1676">
        <f t="shared" si="29"/>
        <v>18</v>
      </c>
      <c r="C1676" s="31" t="s">
        <v>1592</v>
      </c>
      <c r="D1676" s="31" t="s">
        <v>93</v>
      </c>
      <c r="E1676" s="31" t="s">
        <v>3165</v>
      </c>
      <c r="F1676" s="31" t="s">
        <v>2939</v>
      </c>
      <c r="G1676" s="32">
        <v>39030</v>
      </c>
      <c r="H1676" s="31" t="s">
        <v>94</v>
      </c>
      <c r="I1676" s="32">
        <v>6505</v>
      </c>
      <c r="J1676" s="33">
        <v>6</v>
      </c>
      <c r="K1676" s="31" t="s">
        <v>94</v>
      </c>
      <c r="L1676" s="31" t="s">
        <v>95</v>
      </c>
    </row>
    <row r="1677" spans="1:12" ht="45" x14ac:dyDescent="0.2">
      <c r="A1677" t="str">
        <f>VLOOKUP(B1677,StateFIPS!A$2:B$52,2)</f>
        <v>Illinois</v>
      </c>
      <c r="B1677">
        <f t="shared" si="29"/>
        <v>17</v>
      </c>
      <c r="C1677" s="31" t="s">
        <v>2148</v>
      </c>
      <c r="D1677" s="31" t="s">
        <v>93</v>
      </c>
      <c r="E1677" s="31" t="s">
        <v>3165</v>
      </c>
      <c r="F1677" s="31" t="s">
        <v>2939</v>
      </c>
      <c r="G1677" s="32">
        <v>45783</v>
      </c>
      <c r="H1677" s="31" t="s">
        <v>94</v>
      </c>
      <c r="I1677" s="32">
        <v>7630</v>
      </c>
      <c r="J1677" s="33">
        <v>6</v>
      </c>
      <c r="K1677" s="31" t="s">
        <v>94</v>
      </c>
      <c r="L1677" s="31" t="s">
        <v>95</v>
      </c>
    </row>
    <row r="1678" spans="1:12" ht="45" x14ac:dyDescent="0.2">
      <c r="A1678" t="str">
        <f>VLOOKUP(B1678,StateFIPS!A$2:B$52,2)</f>
        <v>Illinois</v>
      </c>
      <c r="B1678">
        <f t="shared" si="29"/>
        <v>17</v>
      </c>
      <c r="C1678" s="31" t="s">
        <v>2204</v>
      </c>
      <c r="D1678" s="31" t="s">
        <v>93</v>
      </c>
      <c r="E1678" s="31" t="s">
        <v>3165</v>
      </c>
      <c r="F1678" s="31" t="s">
        <v>2939</v>
      </c>
      <c r="G1678" s="32">
        <v>159101</v>
      </c>
      <c r="H1678" s="31" t="s">
        <v>94</v>
      </c>
      <c r="I1678" s="32">
        <v>26517</v>
      </c>
      <c r="J1678" s="33">
        <v>6</v>
      </c>
      <c r="K1678" s="31" t="s">
        <v>94</v>
      </c>
      <c r="L1678" s="31" t="s">
        <v>95</v>
      </c>
    </row>
    <row r="1679" spans="1:12" ht="45" x14ac:dyDescent="0.2">
      <c r="A1679" t="str">
        <f>VLOOKUP(B1679,StateFIPS!A$2:B$52,2)</f>
        <v>North Carolina</v>
      </c>
      <c r="B1679">
        <f t="shared" si="29"/>
        <v>37</v>
      </c>
      <c r="C1679" s="31" t="s">
        <v>1497</v>
      </c>
      <c r="D1679" s="31" t="s">
        <v>93</v>
      </c>
      <c r="E1679" s="31" t="s">
        <v>3165</v>
      </c>
      <c r="F1679" s="31" t="s">
        <v>2939</v>
      </c>
      <c r="G1679" s="32">
        <v>91631</v>
      </c>
      <c r="H1679" s="31" t="s">
        <v>94</v>
      </c>
      <c r="I1679" s="32">
        <v>15272</v>
      </c>
      <c r="J1679" s="33">
        <v>6</v>
      </c>
      <c r="K1679" s="31" t="s">
        <v>94</v>
      </c>
      <c r="L1679" s="31" t="s">
        <v>95</v>
      </c>
    </row>
    <row r="1680" spans="1:12" ht="45" x14ac:dyDescent="0.2">
      <c r="A1680" t="str">
        <f>VLOOKUP(B1680,StateFIPS!A$2:B$52,2)</f>
        <v>Nebraska</v>
      </c>
      <c r="B1680">
        <f t="shared" si="29"/>
        <v>31</v>
      </c>
      <c r="C1680" s="31" t="s">
        <v>2173</v>
      </c>
      <c r="D1680" s="31" t="s">
        <v>93</v>
      </c>
      <c r="E1680" s="31" t="s">
        <v>3165</v>
      </c>
      <c r="F1680" s="31" t="s">
        <v>2939</v>
      </c>
      <c r="G1680" s="32">
        <v>77497</v>
      </c>
      <c r="H1680" s="31" t="s">
        <v>94</v>
      </c>
      <c r="I1680" s="32">
        <v>12916</v>
      </c>
      <c r="J1680" s="33">
        <v>6</v>
      </c>
      <c r="K1680" s="31" t="s">
        <v>94</v>
      </c>
      <c r="L1680" s="31" t="s">
        <v>95</v>
      </c>
    </row>
    <row r="1681" spans="1:12" ht="45" x14ac:dyDescent="0.2">
      <c r="A1681" t="str">
        <f>VLOOKUP(B1681,StateFIPS!A$2:B$52,2)</f>
        <v>Ohio</v>
      </c>
      <c r="B1681">
        <f t="shared" si="29"/>
        <v>39</v>
      </c>
      <c r="C1681" s="31" t="s">
        <v>2213</v>
      </c>
      <c r="D1681" s="31" t="s">
        <v>93</v>
      </c>
      <c r="E1681" s="31" t="s">
        <v>3165</v>
      </c>
      <c r="F1681" s="31" t="s">
        <v>2939</v>
      </c>
      <c r="G1681" s="32">
        <v>24898</v>
      </c>
      <c r="H1681" s="31" t="s">
        <v>94</v>
      </c>
      <c r="I1681" s="32">
        <v>4150</v>
      </c>
      <c r="J1681" s="33">
        <v>6</v>
      </c>
      <c r="K1681" s="31" t="s">
        <v>94</v>
      </c>
      <c r="L1681" s="31" t="s">
        <v>95</v>
      </c>
    </row>
    <row r="1682" spans="1:12" ht="45" x14ac:dyDescent="0.2">
      <c r="A1682" t="str">
        <f>VLOOKUP(B1682,StateFIPS!A$2:B$52,2)</f>
        <v>North Carolina</v>
      </c>
      <c r="B1682">
        <f t="shared" si="29"/>
        <v>37</v>
      </c>
      <c r="C1682" s="31" t="s">
        <v>1199</v>
      </c>
      <c r="D1682" s="31" t="s">
        <v>93</v>
      </c>
      <c r="E1682" s="31" t="s">
        <v>3165</v>
      </c>
      <c r="F1682" s="31" t="s">
        <v>2939</v>
      </c>
      <c r="G1682" s="32">
        <v>474232</v>
      </c>
      <c r="H1682" s="31" t="s">
        <v>94</v>
      </c>
      <c r="I1682" s="32">
        <v>79039</v>
      </c>
      <c r="J1682" s="33">
        <v>6</v>
      </c>
      <c r="K1682" s="31" t="s">
        <v>94</v>
      </c>
      <c r="L1682" s="31" t="s">
        <v>95</v>
      </c>
    </row>
    <row r="1683" spans="1:12" ht="45" x14ac:dyDescent="0.2">
      <c r="A1683" t="str">
        <f>VLOOKUP(B1683,StateFIPS!A$2:B$52,2)</f>
        <v>North Carolina</v>
      </c>
      <c r="B1683">
        <f t="shared" si="29"/>
        <v>37</v>
      </c>
      <c r="C1683" s="31" t="s">
        <v>1921</v>
      </c>
      <c r="D1683" s="31" t="s">
        <v>93</v>
      </c>
      <c r="E1683" s="31" t="s">
        <v>3165</v>
      </c>
      <c r="F1683" s="31" t="s">
        <v>2939</v>
      </c>
      <c r="G1683" s="32">
        <v>14607</v>
      </c>
      <c r="H1683" s="31" t="s">
        <v>94</v>
      </c>
      <c r="I1683" s="32">
        <v>2435</v>
      </c>
      <c r="J1683" s="33">
        <v>6</v>
      </c>
      <c r="K1683" s="31" t="s">
        <v>94</v>
      </c>
      <c r="L1683" s="31" t="s">
        <v>95</v>
      </c>
    </row>
    <row r="1684" spans="1:12" ht="45" x14ac:dyDescent="0.2">
      <c r="A1684" t="str">
        <f>VLOOKUP(B1684,StateFIPS!A$2:B$52,2)</f>
        <v>Iowa</v>
      </c>
      <c r="B1684">
        <f t="shared" si="29"/>
        <v>19</v>
      </c>
      <c r="C1684" s="31" t="s">
        <v>220</v>
      </c>
      <c r="D1684" s="31" t="s">
        <v>93</v>
      </c>
      <c r="E1684" s="31" t="s">
        <v>3165</v>
      </c>
      <c r="F1684" s="31" t="s">
        <v>2939</v>
      </c>
      <c r="G1684" s="32">
        <v>278553</v>
      </c>
      <c r="H1684" s="31" t="s">
        <v>94</v>
      </c>
      <c r="I1684" s="32">
        <v>46426</v>
      </c>
      <c r="J1684" s="33">
        <v>6</v>
      </c>
      <c r="K1684" s="31" t="s">
        <v>94</v>
      </c>
      <c r="L1684" s="31" t="s">
        <v>95</v>
      </c>
    </row>
    <row r="1685" spans="1:12" ht="45" x14ac:dyDescent="0.2">
      <c r="A1685" t="str">
        <f>VLOOKUP(B1685,StateFIPS!A$2:B$52,2)</f>
        <v>Nebraska</v>
      </c>
      <c r="B1685">
        <f t="shared" si="29"/>
        <v>31</v>
      </c>
      <c r="C1685" s="31" t="s">
        <v>2149</v>
      </c>
      <c r="D1685" s="31" t="s">
        <v>93</v>
      </c>
      <c r="E1685" s="31" t="s">
        <v>3165</v>
      </c>
      <c r="F1685" s="31" t="s">
        <v>2939</v>
      </c>
      <c r="G1685" s="32">
        <v>162270</v>
      </c>
      <c r="H1685" s="31" t="s">
        <v>94</v>
      </c>
      <c r="I1685" s="32">
        <v>27045</v>
      </c>
      <c r="J1685" s="33">
        <v>6</v>
      </c>
      <c r="K1685" s="31" t="s">
        <v>94</v>
      </c>
      <c r="L1685" s="31" t="s">
        <v>95</v>
      </c>
    </row>
    <row r="1686" spans="1:12" ht="45" x14ac:dyDescent="0.2">
      <c r="A1686" t="str">
        <f>VLOOKUP(B1686,StateFIPS!A$2:B$52,2)</f>
        <v>North Carolina</v>
      </c>
      <c r="B1686">
        <f t="shared" si="29"/>
        <v>37</v>
      </c>
      <c r="C1686" s="31" t="s">
        <v>1210</v>
      </c>
      <c r="D1686" s="31" t="s">
        <v>93</v>
      </c>
      <c r="E1686" s="31" t="s">
        <v>3165</v>
      </c>
      <c r="F1686" s="31" t="s">
        <v>2939</v>
      </c>
      <c r="G1686" s="32">
        <v>91631</v>
      </c>
      <c r="H1686" s="31" t="s">
        <v>94</v>
      </c>
      <c r="I1686" s="32">
        <v>15272</v>
      </c>
      <c r="J1686" s="33">
        <v>6</v>
      </c>
      <c r="K1686" s="31" t="s">
        <v>94</v>
      </c>
      <c r="L1686" s="31" t="s">
        <v>95</v>
      </c>
    </row>
    <row r="1687" spans="1:12" ht="45" x14ac:dyDescent="0.2">
      <c r="A1687" t="str">
        <f>VLOOKUP(B1687,StateFIPS!A$2:B$52,2)</f>
        <v>Iowa</v>
      </c>
      <c r="B1687">
        <f t="shared" si="29"/>
        <v>19</v>
      </c>
      <c r="C1687" s="31" t="s">
        <v>211</v>
      </c>
      <c r="D1687" s="31" t="s">
        <v>93</v>
      </c>
      <c r="E1687" s="31" t="s">
        <v>3165</v>
      </c>
      <c r="F1687" s="31" t="s">
        <v>2939</v>
      </c>
      <c r="G1687" s="32">
        <v>350569</v>
      </c>
      <c r="H1687" s="31" t="s">
        <v>94</v>
      </c>
      <c r="I1687" s="32">
        <v>58428</v>
      </c>
      <c r="J1687" s="33">
        <v>6</v>
      </c>
      <c r="K1687" s="31" t="s">
        <v>94</v>
      </c>
      <c r="L1687" s="31" t="s">
        <v>95</v>
      </c>
    </row>
    <row r="1688" spans="1:12" ht="45" x14ac:dyDescent="0.2">
      <c r="A1688" t="str">
        <f>VLOOKUP(B1688,StateFIPS!A$2:B$52,2)</f>
        <v>Illinois</v>
      </c>
      <c r="B1688">
        <f t="shared" si="29"/>
        <v>17</v>
      </c>
      <c r="C1688" s="31" t="s">
        <v>2159</v>
      </c>
      <c r="D1688" s="31" t="s">
        <v>93</v>
      </c>
      <c r="E1688" s="31" t="s">
        <v>3165</v>
      </c>
      <c r="F1688" s="31" t="s">
        <v>2939</v>
      </c>
      <c r="G1688" s="32">
        <v>29035</v>
      </c>
      <c r="H1688" s="31" t="s">
        <v>94</v>
      </c>
      <c r="I1688" s="32">
        <v>4839</v>
      </c>
      <c r="J1688" s="33">
        <v>6</v>
      </c>
      <c r="K1688" s="31" t="s">
        <v>94</v>
      </c>
      <c r="L1688" s="31" t="s">
        <v>95</v>
      </c>
    </row>
    <row r="1689" spans="1:12" ht="45" x14ac:dyDescent="0.2">
      <c r="A1689" t="str">
        <f>VLOOKUP(B1689,StateFIPS!A$2:B$52,2)</f>
        <v>Ohio</v>
      </c>
      <c r="B1689">
        <f t="shared" si="29"/>
        <v>39</v>
      </c>
      <c r="C1689" s="31" t="s">
        <v>2147</v>
      </c>
      <c r="D1689" s="31" t="s">
        <v>93</v>
      </c>
      <c r="E1689" s="31" t="s">
        <v>3165</v>
      </c>
      <c r="F1689" s="31" t="s">
        <v>2939</v>
      </c>
      <c r="G1689" s="32">
        <v>4820</v>
      </c>
      <c r="H1689" s="31" t="s">
        <v>94</v>
      </c>
      <c r="I1689" s="32">
        <v>803</v>
      </c>
      <c r="J1689" s="33">
        <v>6</v>
      </c>
      <c r="K1689" s="31" t="s">
        <v>94</v>
      </c>
      <c r="L1689" s="31" t="s">
        <v>95</v>
      </c>
    </row>
    <row r="1690" spans="1:12" ht="45" x14ac:dyDescent="0.2">
      <c r="A1690" t="str">
        <f>VLOOKUP(B1690,StateFIPS!A$2:B$52,2)</f>
        <v>Missouri</v>
      </c>
      <c r="B1690">
        <f t="shared" si="29"/>
        <v>29</v>
      </c>
      <c r="C1690" s="31" t="s">
        <v>380</v>
      </c>
      <c r="D1690" s="31" t="s">
        <v>93</v>
      </c>
      <c r="E1690" s="31" t="s">
        <v>3165</v>
      </c>
      <c r="F1690" s="31" t="s">
        <v>2939</v>
      </c>
      <c r="G1690" s="32">
        <v>47587</v>
      </c>
      <c r="H1690" s="31" t="s">
        <v>94</v>
      </c>
      <c r="I1690" s="32">
        <v>7931</v>
      </c>
      <c r="J1690" s="33">
        <v>6</v>
      </c>
      <c r="K1690" s="31" t="s">
        <v>94</v>
      </c>
      <c r="L1690" s="31" t="s">
        <v>95</v>
      </c>
    </row>
    <row r="1691" spans="1:12" ht="45" x14ac:dyDescent="0.2">
      <c r="A1691" t="str">
        <f>VLOOKUP(B1691,StateFIPS!A$2:B$52,2)</f>
        <v>Missouri</v>
      </c>
      <c r="B1691">
        <f t="shared" si="29"/>
        <v>29</v>
      </c>
      <c r="C1691" s="31" t="s">
        <v>1590</v>
      </c>
      <c r="D1691" s="31" t="s">
        <v>93</v>
      </c>
      <c r="E1691" s="31" t="s">
        <v>3165</v>
      </c>
      <c r="F1691" s="31" t="s">
        <v>2939</v>
      </c>
      <c r="G1691" s="32">
        <v>83515</v>
      </c>
      <c r="H1691" s="31" t="s">
        <v>94</v>
      </c>
      <c r="I1691" s="32">
        <v>13919</v>
      </c>
      <c r="J1691" s="33">
        <v>6</v>
      </c>
      <c r="K1691" s="31" t="s">
        <v>94</v>
      </c>
      <c r="L1691" s="31" t="s">
        <v>95</v>
      </c>
    </row>
    <row r="1692" spans="1:12" ht="45" x14ac:dyDescent="0.2">
      <c r="A1692" t="str">
        <f>VLOOKUP(B1692,StateFIPS!A$2:B$52,2)</f>
        <v>Indiana</v>
      </c>
      <c r="B1692">
        <f t="shared" si="29"/>
        <v>18</v>
      </c>
      <c r="C1692" s="31" t="s">
        <v>1642</v>
      </c>
      <c r="D1692" s="31" t="s">
        <v>93</v>
      </c>
      <c r="E1692" s="31" t="s">
        <v>3165</v>
      </c>
      <c r="F1692" s="31" t="s">
        <v>2939</v>
      </c>
      <c r="G1692" s="32">
        <v>6374</v>
      </c>
      <c r="H1692" s="31" t="s">
        <v>94</v>
      </c>
      <c r="I1692" s="32">
        <v>1062</v>
      </c>
      <c r="J1692" s="33">
        <v>6</v>
      </c>
      <c r="K1692" s="31" t="s">
        <v>94</v>
      </c>
      <c r="L1692" s="31" t="s">
        <v>95</v>
      </c>
    </row>
    <row r="1693" spans="1:12" ht="45" x14ac:dyDescent="0.2">
      <c r="A1693" t="str">
        <f>VLOOKUP(B1693,StateFIPS!A$2:B$52,2)</f>
        <v>Missouri</v>
      </c>
      <c r="B1693">
        <f t="shared" si="29"/>
        <v>29</v>
      </c>
      <c r="C1693" s="31" t="s">
        <v>359</v>
      </c>
      <c r="D1693" s="31" t="s">
        <v>93</v>
      </c>
      <c r="E1693" s="31" t="s">
        <v>3165</v>
      </c>
      <c r="F1693" s="31" t="s">
        <v>2939</v>
      </c>
      <c r="G1693" s="32">
        <v>289262</v>
      </c>
      <c r="H1693" s="31" t="s">
        <v>94</v>
      </c>
      <c r="I1693" s="32">
        <v>48210</v>
      </c>
      <c r="J1693" s="33">
        <v>6</v>
      </c>
      <c r="K1693" s="31" t="s">
        <v>94</v>
      </c>
      <c r="L1693" s="31" t="s">
        <v>95</v>
      </c>
    </row>
    <row r="1694" spans="1:12" ht="45" x14ac:dyDescent="0.2">
      <c r="A1694" t="str">
        <f>VLOOKUP(B1694,StateFIPS!A$2:B$52,2)</f>
        <v>Nebraska</v>
      </c>
      <c r="B1694">
        <f t="shared" si="29"/>
        <v>31</v>
      </c>
      <c r="C1694" s="31" t="s">
        <v>2190</v>
      </c>
      <c r="D1694" s="31" t="s">
        <v>93</v>
      </c>
      <c r="E1694" s="31" t="s">
        <v>3165</v>
      </c>
      <c r="F1694" s="31" t="s">
        <v>2939</v>
      </c>
      <c r="G1694" s="32">
        <v>302518</v>
      </c>
      <c r="H1694" s="31" t="s">
        <v>94</v>
      </c>
      <c r="I1694" s="32">
        <v>50420</v>
      </c>
      <c r="J1694" s="33">
        <v>6</v>
      </c>
      <c r="K1694" s="31" t="s">
        <v>94</v>
      </c>
      <c r="L1694" s="31" t="s">
        <v>95</v>
      </c>
    </row>
    <row r="1695" spans="1:12" ht="45" x14ac:dyDescent="0.2">
      <c r="A1695" t="str">
        <f>VLOOKUP(B1695,StateFIPS!A$2:B$52,2)</f>
        <v>Indiana</v>
      </c>
      <c r="B1695">
        <f t="shared" si="29"/>
        <v>18</v>
      </c>
      <c r="C1695" s="31" t="s">
        <v>235</v>
      </c>
      <c r="D1695" s="31" t="s">
        <v>93</v>
      </c>
      <c r="E1695" s="31" t="s">
        <v>3165</v>
      </c>
      <c r="F1695" s="31" t="s">
        <v>2939</v>
      </c>
      <c r="G1695" s="32">
        <v>137078</v>
      </c>
      <c r="H1695" s="31" t="s">
        <v>94</v>
      </c>
      <c r="I1695" s="32">
        <v>22846</v>
      </c>
      <c r="J1695" s="33">
        <v>6</v>
      </c>
      <c r="K1695" s="31" t="s">
        <v>94</v>
      </c>
      <c r="L1695" s="31" t="s">
        <v>95</v>
      </c>
    </row>
    <row r="1696" spans="1:12" ht="45" x14ac:dyDescent="0.2">
      <c r="A1696" t="str">
        <f>VLOOKUP(B1696,StateFIPS!A$2:B$52,2)</f>
        <v>Missouri</v>
      </c>
      <c r="B1696">
        <f t="shared" si="29"/>
        <v>29</v>
      </c>
      <c r="C1696" s="31" t="s">
        <v>133</v>
      </c>
      <c r="D1696" s="31" t="s">
        <v>93</v>
      </c>
      <c r="E1696" s="31" t="s">
        <v>3165</v>
      </c>
      <c r="F1696" s="31" t="s">
        <v>2939</v>
      </c>
      <c r="G1696" s="32">
        <v>21547</v>
      </c>
      <c r="H1696" s="31" t="s">
        <v>94</v>
      </c>
      <c r="I1696" s="32">
        <v>3591</v>
      </c>
      <c r="J1696" s="33">
        <v>6</v>
      </c>
      <c r="K1696" s="31" t="s">
        <v>94</v>
      </c>
      <c r="L1696" s="31" t="s">
        <v>95</v>
      </c>
    </row>
    <row r="1697" spans="1:12" ht="45" x14ac:dyDescent="0.2">
      <c r="A1697" t="str">
        <f>VLOOKUP(B1697,StateFIPS!A$2:B$52,2)</f>
        <v>North Carolina</v>
      </c>
      <c r="B1697">
        <f t="shared" si="29"/>
        <v>37</v>
      </c>
      <c r="C1697" s="31" t="s">
        <v>1184</v>
      </c>
      <c r="D1697" s="31" t="s">
        <v>93</v>
      </c>
      <c r="E1697" s="31" t="s">
        <v>3165</v>
      </c>
      <c r="F1697" s="31" t="s">
        <v>2939</v>
      </c>
      <c r="G1697" s="32">
        <v>178821</v>
      </c>
      <c r="H1697" s="31" t="s">
        <v>94</v>
      </c>
      <c r="I1697" s="32">
        <v>29803</v>
      </c>
      <c r="J1697" s="33">
        <v>6</v>
      </c>
      <c r="K1697" s="31" t="s">
        <v>94</v>
      </c>
      <c r="L1697" s="31" t="s">
        <v>95</v>
      </c>
    </row>
    <row r="1698" spans="1:12" ht="45" x14ac:dyDescent="0.2">
      <c r="A1698" t="str">
        <f>VLOOKUP(B1698,StateFIPS!A$2:B$52,2)</f>
        <v>Nebraska</v>
      </c>
      <c r="B1698">
        <f t="shared" si="29"/>
        <v>31</v>
      </c>
      <c r="C1698" s="31" t="s">
        <v>2212</v>
      </c>
      <c r="D1698" s="31" t="s">
        <v>93</v>
      </c>
      <c r="E1698" s="31" t="s">
        <v>3165</v>
      </c>
      <c r="F1698" s="31" t="s">
        <v>2939</v>
      </c>
      <c r="G1698" s="32">
        <v>92446</v>
      </c>
      <c r="H1698" s="31" t="s">
        <v>94</v>
      </c>
      <c r="I1698" s="32">
        <v>15408</v>
      </c>
      <c r="J1698" s="33">
        <v>6</v>
      </c>
      <c r="K1698" s="31" t="s">
        <v>94</v>
      </c>
      <c r="L1698" s="31" t="s">
        <v>95</v>
      </c>
    </row>
    <row r="1699" spans="1:12" ht="45" x14ac:dyDescent="0.2">
      <c r="A1699" t="str">
        <f>VLOOKUP(B1699,StateFIPS!A$2:B$52,2)</f>
        <v>Iowa</v>
      </c>
      <c r="B1699">
        <f t="shared" si="29"/>
        <v>19</v>
      </c>
      <c r="C1699" s="31" t="s">
        <v>1697</v>
      </c>
      <c r="D1699" s="31" t="s">
        <v>93</v>
      </c>
      <c r="E1699" s="31" t="s">
        <v>3165</v>
      </c>
      <c r="F1699" s="31" t="s">
        <v>2939</v>
      </c>
      <c r="G1699" s="32">
        <v>360484</v>
      </c>
      <c r="H1699" s="31" t="s">
        <v>94</v>
      </c>
      <c r="I1699" s="32">
        <v>60081</v>
      </c>
      <c r="J1699" s="33">
        <v>6</v>
      </c>
      <c r="K1699" s="31" t="s">
        <v>94</v>
      </c>
      <c r="L1699" s="31" t="s">
        <v>95</v>
      </c>
    </row>
    <row r="1700" spans="1:12" ht="45" x14ac:dyDescent="0.2">
      <c r="A1700" t="str">
        <f>VLOOKUP(B1700,StateFIPS!A$2:B$52,2)</f>
        <v>Illinois</v>
      </c>
      <c r="B1700">
        <f t="shared" si="29"/>
        <v>17</v>
      </c>
      <c r="C1700" s="31" t="s">
        <v>2219</v>
      </c>
      <c r="D1700" s="31" t="s">
        <v>93</v>
      </c>
      <c r="E1700" s="31" t="s">
        <v>3165</v>
      </c>
      <c r="F1700" s="31" t="s">
        <v>2939</v>
      </c>
      <c r="G1700" s="32">
        <v>63387</v>
      </c>
      <c r="H1700" s="31" t="s">
        <v>94</v>
      </c>
      <c r="I1700" s="32">
        <v>10565</v>
      </c>
      <c r="J1700" s="33">
        <v>6</v>
      </c>
      <c r="K1700" s="31" t="s">
        <v>94</v>
      </c>
      <c r="L1700" s="31" t="s">
        <v>95</v>
      </c>
    </row>
    <row r="1701" spans="1:12" ht="45" x14ac:dyDescent="0.2">
      <c r="A1701" t="str">
        <f>VLOOKUP(B1701,StateFIPS!A$2:B$52,2)</f>
        <v>Illinois</v>
      </c>
      <c r="B1701">
        <f t="shared" si="29"/>
        <v>17</v>
      </c>
      <c r="C1701" s="31" t="s">
        <v>2181</v>
      </c>
      <c r="D1701" s="31" t="s">
        <v>93</v>
      </c>
      <c r="E1701" s="31" t="s">
        <v>3165</v>
      </c>
      <c r="F1701" s="31" t="s">
        <v>2939</v>
      </c>
      <c r="G1701" s="32">
        <v>255839</v>
      </c>
      <c r="H1701" s="31" t="s">
        <v>94</v>
      </c>
      <c r="I1701" s="32">
        <v>42640</v>
      </c>
      <c r="J1701" s="33">
        <v>6</v>
      </c>
      <c r="K1701" s="31" t="s">
        <v>94</v>
      </c>
      <c r="L1701" s="31" t="s">
        <v>95</v>
      </c>
    </row>
    <row r="1702" spans="1:12" ht="45" x14ac:dyDescent="0.2">
      <c r="A1702" t="str">
        <f>VLOOKUP(B1702,StateFIPS!A$2:B$52,2)</f>
        <v>Illinois</v>
      </c>
      <c r="B1702">
        <f t="shared" si="29"/>
        <v>17</v>
      </c>
      <c r="C1702" s="31" t="s">
        <v>2156</v>
      </c>
      <c r="D1702" s="31" t="s">
        <v>93</v>
      </c>
      <c r="E1702" s="31" t="s">
        <v>3165</v>
      </c>
      <c r="F1702" s="31" t="s">
        <v>2939</v>
      </c>
      <c r="G1702" s="32">
        <v>156290</v>
      </c>
      <c r="H1702" s="31" t="s">
        <v>94</v>
      </c>
      <c r="I1702" s="32">
        <v>26048</v>
      </c>
      <c r="J1702" s="33">
        <v>6</v>
      </c>
      <c r="K1702" s="31" t="s">
        <v>94</v>
      </c>
      <c r="L1702" s="31" t="s">
        <v>95</v>
      </c>
    </row>
    <row r="1703" spans="1:12" ht="45" x14ac:dyDescent="0.2">
      <c r="A1703" t="str">
        <f>VLOOKUP(B1703,StateFIPS!A$2:B$52,2)</f>
        <v>North Carolina</v>
      </c>
      <c r="B1703">
        <f t="shared" si="29"/>
        <v>37</v>
      </c>
      <c r="C1703" s="31" t="s">
        <v>1779</v>
      </c>
      <c r="D1703" s="31" t="s">
        <v>93</v>
      </c>
      <c r="E1703" s="31" t="s">
        <v>3165</v>
      </c>
      <c r="F1703" s="31" t="s">
        <v>2939</v>
      </c>
      <c r="G1703" s="32">
        <v>75117</v>
      </c>
      <c r="H1703" s="31" t="s">
        <v>94</v>
      </c>
      <c r="I1703" s="32">
        <v>12520</v>
      </c>
      <c r="J1703" s="33">
        <v>6</v>
      </c>
      <c r="K1703" s="31" t="s">
        <v>94</v>
      </c>
      <c r="L1703" s="31" t="s">
        <v>95</v>
      </c>
    </row>
    <row r="1704" spans="1:12" ht="45" x14ac:dyDescent="0.2">
      <c r="A1704" t="str">
        <f>VLOOKUP(B1704,StateFIPS!A$2:B$52,2)</f>
        <v>Montana</v>
      </c>
      <c r="B1704">
        <f t="shared" si="29"/>
        <v>30</v>
      </c>
      <c r="C1704" s="31" t="s">
        <v>2249</v>
      </c>
      <c r="D1704" s="31" t="s">
        <v>93</v>
      </c>
      <c r="E1704" s="31" t="s">
        <v>3165</v>
      </c>
      <c r="F1704" s="31" t="s">
        <v>2939</v>
      </c>
      <c r="G1704" s="32">
        <v>3315</v>
      </c>
      <c r="H1704" s="31" t="s">
        <v>94</v>
      </c>
      <c r="I1704" s="32">
        <v>552</v>
      </c>
      <c r="J1704" s="33">
        <v>6</v>
      </c>
      <c r="K1704" s="31" t="s">
        <v>94</v>
      </c>
      <c r="L1704" s="31" t="s">
        <v>95</v>
      </c>
    </row>
    <row r="1705" spans="1:12" ht="45" x14ac:dyDescent="0.2">
      <c r="A1705" t="str">
        <f>VLOOKUP(B1705,StateFIPS!A$2:B$52,2)</f>
        <v>Indiana</v>
      </c>
      <c r="B1705">
        <f t="shared" si="29"/>
        <v>18</v>
      </c>
      <c r="C1705" s="31" t="s">
        <v>3169</v>
      </c>
      <c r="D1705" s="31" t="s">
        <v>93</v>
      </c>
      <c r="E1705" s="31" t="s">
        <v>3165</v>
      </c>
      <c r="F1705" s="31" t="s">
        <v>2939</v>
      </c>
      <c r="G1705" s="32">
        <v>41124</v>
      </c>
      <c r="H1705" s="31" t="s">
        <v>94</v>
      </c>
      <c r="I1705" s="32">
        <v>6854</v>
      </c>
      <c r="J1705" s="33">
        <v>6</v>
      </c>
      <c r="K1705" s="31" t="s">
        <v>94</v>
      </c>
      <c r="L1705" s="31" t="s">
        <v>95</v>
      </c>
    </row>
    <row r="1706" spans="1:12" ht="45" x14ac:dyDescent="0.2">
      <c r="A1706" t="str">
        <f>VLOOKUP(B1706,StateFIPS!A$2:B$52,2)</f>
        <v>Indiana</v>
      </c>
      <c r="B1706">
        <f t="shared" si="29"/>
        <v>18</v>
      </c>
      <c r="C1706" s="31" t="s">
        <v>1860</v>
      </c>
      <c r="D1706" s="31" t="s">
        <v>93</v>
      </c>
      <c r="E1706" s="31" t="s">
        <v>3165</v>
      </c>
      <c r="F1706" s="31" t="s">
        <v>2939</v>
      </c>
      <c r="G1706" s="32">
        <v>77379</v>
      </c>
      <c r="H1706" s="31" t="s">
        <v>94</v>
      </c>
      <c r="I1706" s="32">
        <v>12896</v>
      </c>
      <c r="J1706" s="33">
        <v>6</v>
      </c>
      <c r="K1706" s="31" t="s">
        <v>94</v>
      </c>
      <c r="L1706" s="31" t="s">
        <v>95</v>
      </c>
    </row>
    <row r="1707" spans="1:12" ht="45" x14ac:dyDescent="0.2">
      <c r="A1707" t="str">
        <f>VLOOKUP(B1707,StateFIPS!A$2:B$52,2)</f>
        <v>Ohio</v>
      </c>
      <c r="B1707">
        <f t="shared" si="29"/>
        <v>39</v>
      </c>
      <c r="C1707" s="31" t="s">
        <v>2161</v>
      </c>
      <c r="D1707" s="31" t="s">
        <v>93</v>
      </c>
      <c r="E1707" s="31" t="s">
        <v>3165</v>
      </c>
      <c r="F1707" s="31" t="s">
        <v>2939</v>
      </c>
      <c r="G1707" s="32">
        <v>18566</v>
      </c>
      <c r="H1707" s="31" t="s">
        <v>94</v>
      </c>
      <c r="I1707" s="32">
        <v>3094</v>
      </c>
      <c r="J1707" s="33">
        <v>6</v>
      </c>
      <c r="K1707" s="31" t="s">
        <v>94</v>
      </c>
      <c r="L1707" s="31" t="s">
        <v>95</v>
      </c>
    </row>
    <row r="1708" spans="1:12" ht="45" x14ac:dyDescent="0.2">
      <c r="A1708" t="str">
        <f>VLOOKUP(B1708,StateFIPS!A$2:B$52,2)</f>
        <v>Illinois</v>
      </c>
      <c r="B1708">
        <f t="shared" si="29"/>
        <v>17</v>
      </c>
      <c r="C1708" s="31" t="s">
        <v>3170</v>
      </c>
      <c r="D1708" s="31" t="s">
        <v>93</v>
      </c>
      <c r="E1708" s="31" t="s">
        <v>3165</v>
      </c>
      <c r="F1708" s="31" t="s">
        <v>2939</v>
      </c>
      <c r="G1708" s="32">
        <v>31694</v>
      </c>
      <c r="H1708" s="31" t="s">
        <v>94</v>
      </c>
      <c r="I1708" s="32">
        <v>5282</v>
      </c>
      <c r="J1708" s="33">
        <v>6</v>
      </c>
      <c r="K1708" s="31" t="s">
        <v>94</v>
      </c>
      <c r="L1708" s="31" t="s">
        <v>95</v>
      </c>
    </row>
    <row r="1709" spans="1:12" ht="45" x14ac:dyDescent="0.2">
      <c r="A1709" t="str">
        <f>VLOOKUP(B1709,StateFIPS!A$2:B$52,2)</f>
        <v>Indiana</v>
      </c>
      <c r="B1709">
        <f t="shared" si="29"/>
        <v>18</v>
      </c>
      <c r="C1709" s="31" t="s">
        <v>409</v>
      </c>
      <c r="D1709" s="31" t="s">
        <v>93</v>
      </c>
      <c r="E1709" s="31" t="s">
        <v>3165</v>
      </c>
      <c r="F1709" s="31" t="s">
        <v>2939</v>
      </c>
      <c r="G1709" s="32">
        <v>38308</v>
      </c>
      <c r="H1709" s="31" t="s">
        <v>94</v>
      </c>
      <c r="I1709" s="32">
        <v>6385</v>
      </c>
      <c r="J1709" s="33">
        <v>6</v>
      </c>
      <c r="K1709" s="31" t="s">
        <v>94</v>
      </c>
      <c r="L1709" s="31" t="s">
        <v>95</v>
      </c>
    </row>
    <row r="1710" spans="1:12" ht="45" x14ac:dyDescent="0.2">
      <c r="A1710" t="str">
        <f>VLOOKUP(B1710,StateFIPS!A$2:B$52,2)</f>
        <v>North Carolina</v>
      </c>
      <c r="B1710">
        <f t="shared" si="29"/>
        <v>37</v>
      </c>
      <c r="C1710" s="31" t="s">
        <v>1418</v>
      </c>
      <c r="D1710" s="31" t="s">
        <v>93</v>
      </c>
      <c r="E1710" s="31" t="s">
        <v>3165</v>
      </c>
      <c r="F1710" s="31" t="s">
        <v>2939</v>
      </c>
      <c r="G1710" s="32">
        <v>91631</v>
      </c>
      <c r="H1710" s="31" t="s">
        <v>94</v>
      </c>
      <c r="I1710" s="32">
        <v>15272</v>
      </c>
      <c r="J1710" s="33">
        <v>6</v>
      </c>
      <c r="K1710" s="31" t="s">
        <v>94</v>
      </c>
      <c r="L1710" s="31" t="s">
        <v>95</v>
      </c>
    </row>
    <row r="1711" spans="1:12" ht="45" x14ac:dyDescent="0.2">
      <c r="A1711" t="str">
        <f>VLOOKUP(B1711,StateFIPS!A$2:B$52,2)</f>
        <v>Mississippi</v>
      </c>
      <c r="B1711">
        <f t="shared" si="29"/>
        <v>28</v>
      </c>
      <c r="C1711" s="31" t="s">
        <v>1525</v>
      </c>
      <c r="D1711" s="31" t="s">
        <v>93</v>
      </c>
      <c r="E1711" s="31" t="s">
        <v>3165</v>
      </c>
      <c r="F1711" s="31" t="s">
        <v>2939</v>
      </c>
      <c r="G1711" s="32">
        <v>23276</v>
      </c>
      <c r="H1711" s="31" t="s">
        <v>94</v>
      </c>
      <c r="I1711" s="32">
        <v>3879</v>
      </c>
      <c r="J1711" s="33">
        <v>6</v>
      </c>
      <c r="K1711" s="31" t="s">
        <v>94</v>
      </c>
      <c r="L1711" s="31" t="s">
        <v>95</v>
      </c>
    </row>
    <row r="1712" spans="1:12" ht="45" x14ac:dyDescent="0.2">
      <c r="A1712" t="str">
        <f>VLOOKUP(B1712,StateFIPS!A$2:B$52,2)</f>
        <v>Iowa</v>
      </c>
      <c r="B1712">
        <f t="shared" si="29"/>
        <v>19</v>
      </c>
      <c r="C1712" s="31" t="s">
        <v>1670</v>
      </c>
      <c r="D1712" s="31" t="s">
        <v>93</v>
      </c>
      <c r="E1712" s="31" t="s">
        <v>3165</v>
      </c>
      <c r="F1712" s="31" t="s">
        <v>2939</v>
      </c>
      <c r="G1712" s="32">
        <v>629065</v>
      </c>
      <c r="H1712" s="31" t="s">
        <v>94</v>
      </c>
      <c r="I1712" s="32">
        <v>104844</v>
      </c>
      <c r="J1712" s="33">
        <v>6</v>
      </c>
      <c r="K1712" s="31" t="s">
        <v>94</v>
      </c>
      <c r="L1712" s="31" t="s">
        <v>95</v>
      </c>
    </row>
    <row r="1713" spans="1:12" ht="45" x14ac:dyDescent="0.2">
      <c r="A1713" t="str">
        <f>VLOOKUP(B1713,StateFIPS!A$2:B$52,2)</f>
        <v>Illinois</v>
      </c>
      <c r="B1713">
        <f t="shared" si="29"/>
        <v>17</v>
      </c>
      <c r="C1713" s="31" t="s">
        <v>708</v>
      </c>
      <c r="D1713" s="31" t="s">
        <v>93</v>
      </c>
      <c r="E1713" s="31" t="s">
        <v>3165</v>
      </c>
      <c r="F1713" s="31" t="s">
        <v>2939</v>
      </c>
      <c r="G1713" s="32">
        <v>61793</v>
      </c>
      <c r="H1713" s="31" t="s">
        <v>94</v>
      </c>
      <c r="I1713" s="32">
        <v>10299</v>
      </c>
      <c r="J1713" s="33">
        <v>6</v>
      </c>
      <c r="K1713" s="31" t="s">
        <v>94</v>
      </c>
      <c r="L1713" s="31" t="s">
        <v>95</v>
      </c>
    </row>
    <row r="1714" spans="1:12" ht="45" x14ac:dyDescent="0.2">
      <c r="A1714" t="str">
        <f>VLOOKUP(B1714,StateFIPS!A$2:B$52,2)</f>
        <v>Illinois</v>
      </c>
      <c r="B1714">
        <f t="shared" si="29"/>
        <v>17</v>
      </c>
      <c r="C1714" s="31" t="s">
        <v>2151</v>
      </c>
      <c r="D1714" s="31" t="s">
        <v>93</v>
      </c>
      <c r="E1714" s="31" t="s">
        <v>3165</v>
      </c>
      <c r="F1714" s="31" t="s">
        <v>2939</v>
      </c>
      <c r="G1714" s="32">
        <v>43746</v>
      </c>
      <c r="H1714" s="31" t="s">
        <v>94</v>
      </c>
      <c r="I1714" s="32">
        <v>7291</v>
      </c>
      <c r="J1714" s="33">
        <v>6</v>
      </c>
      <c r="K1714" s="31" t="s">
        <v>94</v>
      </c>
      <c r="L1714" s="31" t="s">
        <v>95</v>
      </c>
    </row>
    <row r="1715" spans="1:12" ht="45" x14ac:dyDescent="0.2">
      <c r="A1715" t="str">
        <f>VLOOKUP(B1715,StateFIPS!A$2:B$52,2)</f>
        <v>Indiana</v>
      </c>
      <c r="B1715">
        <f t="shared" si="29"/>
        <v>18</v>
      </c>
      <c r="C1715" s="31" t="s">
        <v>699</v>
      </c>
      <c r="D1715" s="31" t="s">
        <v>93</v>
      </c>
      <c r="E1715" s="31" t="s">
        <v>3165</v>
      </c>
      <c r="F1715" s="31" t="s">
        <v>2939</v>
      </c>
      <c r="G1715" s="32">
        <v>34817</v>
      </c>
      <c r="H1715" s="31" t="s">
        <v>94</v>
      </c>
      <c r="I1715" s="32">
        <v>5803</v>
      </c>
      <c r="J1715" s="33">
        <v>6</v>
      </c>
      <c r="K1715" s="31" t="s">
        <v>94</v>
      </c>
      <c r="L1715" s="31" t="s">
        <v>95</v>
      </c>
    </row>
    <row r="1716" spans="1:12" ht="45" x14ac:dyDescent="0.2">
      <c r="A1716" t="str">
        <f>VLOOKUP(B1716,StateFIPS!A$2:B$52,2)</f>
        <v>North Carolina</v>
      </c>
      <c r="B1716">
        <f t="shared" si="29"/>
        <v>37</v>
      </c>
      <c r="C1716" s="31" t="s">
        <v>1186</v>
      </c>
      <c r="D1716" s="31" t="s">
        <v>93</v>
      </c>
      <c r="E1716" s="31" t="s">
        <v>3165</v>
      </c>
      <c r="F1716" s="31" t="s">
        <v>2939</v>
      </c>
      <c r="G1716" s="32">
        <v>2260564</v>
      </c>
      <c r="H1716" s="31" t="s">
        <v>94</v>
      </c>
      <c r="I1716" s="32">
        <v>376761</v>
      </c>
      <c r="J1716" s="33">
        <v>6</v>
      </c>
      <c r="K1716" s="31" t="s">
        <v>94</v>
      </c>
      <c r="L1716" s="31" t="s">
        <v>95</v>
      </c>
    </row>
    <row r="1717" spans="1:12" ht="45" x14ac:dyDescent="0.2">
      <c r="A1717" t="str">
        <f>VLOOKUP(B1717,StateFIPS!A$2:B$52,2)</f>
        <v>Mississippi</v>
      </c>
      <c r="B1717">
        <f t="shared" si="29"/>
        <v>28</v>
      </c>
      <c r="C1717" s="31" t="s">
        <v>2702</v>
      </c>
      <c r="D1717" s="31" t="s">
        <v>93</v>
      </c>
      <c r="E1717" s="31" t="s">
        <v>3165</v>
      </c>
      <c r="F1717" s="31" t="s">
        <v>2939</v>
      </c>
      <c r="G1717" s="32">
        <v>23276</v>
      </c>
      <c r="H1717" s="31" t="s">
        <v>94</v>
      </c>
      <c r="I1717" s="32">
        <v>3879</v>
      </c>
      <c r="J1717" s="33">
        <v>6</v>
      </c>
      <c r="K1717" s="31" t="s">
        <v>94</v>
      </c>
      <c r="L1717" s="31" t="s">
        <v>95</v>
      </c>
    </row>
    <row r="1718" spans="1:12" ht="45" x14ac:dyDescent="0.2">
      <c r="A1718" t="str">
        <f>VLOOKUP(B1718,StateFIPS!A$2:B$52,2)</f>
        <v>Illinois</v>
      </c>
      <c r="B1718">
        <f t="shared" si="29"/>
        <v>17</v>
      </c>
      <c r="C1718" s="31" t="s">
        <v>2163</v>
      </c>
      <c r="D1718" s="31" t="s">
        <v>93</v>
      </c>
      <c r="E1718" s="31" t="s">
        <v>3165</v>
      </c>
      <c r="F1718" s="31" t="s">
        <v>2939</v>
      </c>
      <c r="G1718" s="32">
        <v>20478</v>
      </c>
      <c r="H1718" s="31" t="s">
        <v>94</v>
      </c>
      <c r="I1718" s="32">
        <v>3413</v>
      </c>
      <c r="J1718" s="33">
        <v>6</v>
      </c>
      <c r="K1718" s="31" t="s">
        <v>94</v>
      </c>
      <c r="L1718" s="31" t="s">
        <v>95</v>
      </c>
    </row>
    <row r="1719" spans="1:12" ht="45" x14ac:dyDescent="0.2">
      <c r="A1719" t="str">
        <f>VLOOKUP(B1719,StateFIPS!A$2:B$52,2)</f>
        <v>Ohio</v>
      </c>
      <c r="B1719">
        <f t="shared" si="29"/>
        <v>39</v>
      </c>
      <c r="C1719" s="31" t="s">
        <v>1432</v>
      </c>
      <c r="D1719" s="31" t="s">
        <v>93</v>
      </c>
      <c r="E1719" s="31" t="s">
        <v>3165</v>
      </c>
      <c r="F1719" s="31" t="s">
        <v>2939</v>
      </c>
      <c r="G1719" s="32">
        <v>13141</v>
      </c>
      <c r="H1719" s="31" t="s">
        <v>94</v>
      </c>
      <c r="I1719" s="32">
        <v>2190</v>
      </c>
      <c r="J1719" s="33">
        <v>6</v>
      </c>
      <c r="K1719" s="31" t="s">
        <v>94</v>
      </c>
      <c r="L1719" s="31" t="s">
        <v>95</v>
      </c>
    </row>
    <row r="1720" spans="1:12" ht="45" x14ac:dyDescent="0.2">
      <c r="A1720" t="str">
        <f>VLOOKUP(B1720,StateFIPS!A$2:B$52,2)</f>
        <v>Nebraska</v>
      </c>
      <c r="B1720">
        <f t="shared" si="29"/>
        <v>31</v>
      </c>
      <c r="C1720" s="31" t="s">
        <v>1285</v>
      </c>
      <c r="D1720" s="31" t="s">
        <v>93</v>
      </c>
      <c r="E1720" s="31" t="s">
        <v>3165</v>
      </c>
      <c r="F1720" s="31" t="s">
        <v>2939</v>
      </c>
      <c r="G1720" s="32">
        <v>122830</v>
      </c>
      <c r="H1720" s="31" t="s">
        <v>94</v>
      </c>
      <c r="I1720" s="32">
        <v>20472</v>
      </c>
      <c r="J1720" s="33">
        <v>6</v>
      </c>
      <c r="K1720" s="31" t="s">
        <v>94</v>
      </c>
      <c r="L1720" s="31" t="s">
        <v>95</v>
      </c>
    </row>
    <row r="1721" spans="1:12" ht="45" x14ac:dyDescent="0.2">
      <c r="A1721" t="str">
        <f>VLOOKUP(B1721,StateFIPS!A$2:B$52,2)</f>
        <v>Nebraska</v>
      </c>
      <c r="B1721">
        <f t="shared" si="29"/>
        <v>31</v>
      </c>
      <c r="C1721" s="31" t="s">
        <v>2152</v>
      </c>
      <c r="D1721" s="31" t="s">
        <v>93</v>
      </c>
      <c r="E1721" s="31" t="s">
        <v>3165</v>
      </c>
      <c r="F1721" s="31" t="s">
        <v>2939</v>
      </c>
      <c r="G1721" s="32">
        <v>45476</v>
      </c>
      <c r="H1721" s="31" t="s">
        <v>94</v>
      </c>
      <c r="I1721" s="32">
        <v>7579</v>
      </c>
      <c r="J1721" s="33">
        <v>6</v>
      </c>
      <c r="K1721" s="31" t="s">
        <v>94</v>
      </c>
      <c r="L1721" s="31" t="s">
        <v>95</v>
      </c>
    </row>
    <row r="1722" spans="1:12" ht="45" x14ac:dyDescent="0.2">
      <c r="A1722" t="str">
        <f>VLOOKUP(B1722,StateFIPS!A$2:B$52,2)</f>
        <v>Mississippi</v>
      </c>
      <c r="B1722">
        <f t="shared" si="29"/>
        <v>28</v>
      </c>
      <c r="C1722" s="31" t="s">
        <v>3171</v>
      </c>
      <c r="D1722" s="31" t="s">
        <v>93</v>
      </c>
      <c r="E1722" s="31" t="s">
        <v>3165</v>
      </c>
      <c r="F1722" s="31" t="s">
        <v>2939</v>
      </c>
      <c r="G1722" s="32">
        <v>23276</v>
      </c>
      <c r="H1722" s="31" t="s">
        <v>94</v>
      </c>
      <c r="I1722" s="32">
        <v>3879</v>
      </c>
      <c r="J1722" s="33">
        <v>6</v>
      </c>
      <c r="K1722" s="31" t="s">
        <v>94</v>
      </c>
      <c r="L1722" s="31" t="s">
        <v>95</v>
      </c>
    </row>
    <row r="1723" spans="1:12" ht="45" x14ac:dyDescent="0.2">
      <c r="A1723" t="str">
        <f>VLOOKUP(B1723,StateFIPS!A$2:B$52,2)</f>
        <v>Indiana</v>
      </c>
      <c r="B1723">
        <f t="shared" si="29"/>
        <v>18</v>
      </c>
      <c r="C1723" s="31" t="s">
        <v>1618</v>
      </c>
      <c r="D1723" s="31" t="s">
        <v>93</v>
      </c>
      <c r="E1723" s="31" t="s">
        <v>3165</v>
      </c>
      <c r="F1723" s="31" t="s">
        <v>2939</v>
      </c>
      <c r="G1723" s="32">
        <v>138232</v>
      </c>
      <c r="H1723" s="31" t="s">
        <v>94</v>
      </c>
      <c r="I1723" s="32">
        <v>23039</v>
      </c>
      <c r="J1723" s="33">
        <v>6</v>
      </c>
      <c r="K1723" s="31" t="s">
        <v>94</v>
      </c>
      <c r="L1723" s="31" t="s">
        <v>95</v>
      </c>
    </row>
    <row r="1724" spans="1:12" ht="45" x14ac:dyDescent="0.2">
      <c r="A1724" t="str">
        <f>VLOOKUP(B1724,StateFIPS!A$2:B$52,2)</f>
        <v>Ohio</v>
      </c>
      <c r="B1724">
        <f t="shared" si="29"/>
        <v>39</v>
      </c>
      <c r="C1724" s="31" t="s">
        <v>1431</v>
      </c>
      <c r="D1724" s="31" t="s">
        <v>93</v>
      </c>
      <c r="E1724" s="31" t="s">
        <v>3165</v>
      </c>
      <c r="F1724" s="31" t="s">
        <v>2939</v>
      </c>
      <c r="G1724" s="32">
        <v>6862</v>
      </c>
      <c r="H1724" s="31" t="s">
        <v>94</v>
      </c>
      <c r="I1724" s="32">
        <v>1144</v>
      </c>
      <c r="J1724" s="33">
        <v>6</v>
      </c>
      <c r="K1724" s="31" t="s">
        <v>94</v>
      </c>
      <c r="L1724" s="31" t="s">
        <v>95</v>
      </c>
    </row>
    <row r="1725" spans="1:12" ht="45" x14ac:dyDescent="0.2">
      <c r="A1725" t="str">
        <f>VLOOKUP(B1725,StateFIPS!A$2:B$52,2)</f>
        <v>Iowa</v>
      </c>
      <c r="B1725">
        <f t="shared" si="29"/>
        <v>19</v>
      </c>
      <c r="C1725" s="31" t="s">
        <v>245</v>
      </c>
      <c r="D1725" s="31" t="s">
        <v>93</v>
      </c>
      <c r="E1725" s="31" t="s">
        <v>3165</v>
      </c>
      <c r="F1725" s="31" t="s">
        <v>2939</v>
      </c>
      <c r="G1725" s="32">
        <v>32198</v>
      </c>
      <c r="H1725" s="31" t="s">
        <v>94</v>
      </c>
      <c r="I1725" s="32">
        <v>5366</v>
      </c>
      <c r="J1725" s="33">
        <v>6</v>
      </c>
      <c r="K1725" s="31" t="s">
        <v>94</v>
      </c>
      <c r="L1725" s="31" t="s">
        <v>95</v>
      </c>
    </row>
    <row r="1726" spans="1:12" ht="45" x14ac:dyDescent="0.2">
      <c r="A1726" t="str">
        <f>VLOOKUP(B1726,StateFIPS!A$2:B$52,2)</f>
        <v>North Carolina</v>
      </c>
      <c r="B1726">
        <f t="shared" si="29"/>
        <v>37</v>
      </c>
      <c r="C1726" s="31" t="s">
        <v>1573</v>
      </c>
      <c r="D1726" s="31" t="s">
        <v>93</v>
      </c>
      <c r="E1726" s="31" t="s">
        <v>3165</v>
      </c>
      <c r="F1726" s="31" t="s">
        <v>2939</v>
      </c>
      <c r="G1726" s="32">
        <v>24194</v>
      </c>
      <c r="H1726" s="31" t="s">
        <v>94</v>
      </c>
      <c r="I1726" s="32">
        <v>4032</v>
      </c>
      <c r="J1726" s="33">
        <v>6</v>
      </c>
      <c r="K1726" s="31" t="s">
        <v>94</v>
      </c>
      <c r="L1726" s="31" t="s">
        <v>95</v>
      </c>
    </row>
    <row r="1727" spans="1:12" ht="45" x14ac:dyDescent="0.2">
      <c r="A1727" t="str">
        <f>VLOOKUP(B1727,StateFIPS!A$2:B$52,2)</f>
        <v>Indiana</v>
      </c>
      <c r="B1727">
        <f t="shared" si="29"/>
        <v>18</v>
      </c>
      <c r="C1727" s="31" t="s">
        <v>1627</v>
      </c>
      <c r="D1727" s="31" t="s">
        <v>93</v>
      </c>
      <c r="E1727" s="31" t="s">
        <v>3165</v>
      </c>
      <c r="F1727" s="31" t="s">
        <v>2939</v>
      </c>
      <c r="G1727" s="32">
        <v>55056</v>
      </c>
      <c r="H1727" s="31" t="s">
        <v>94</v>
      </c>
      <c r="I1727" s="32">
        <v>9176</v>
      </c>
      <c r="J1727" s="33">
        <v>6</v>
      </c>
      <c r="K1727" s="31" t="s">
        <v>94</v>
      </c>
      <c r="L1727" s="31" t="s">
        <v>95</v>
      </c>
    </row>
    <row r="1728" spans="1:12" ht="45" x14ac:dyDescent="0.2">
      <c r="A1728" t="str">
        <f>VLOOKUP(B1728,StateFIPS!A$2:B$52,2)</f>
        <v>Illinois</v>
      </c>
      <c r="B1728">
        <f t="shared" si="29"/>
        <v>17</v>
      </c>
      <c r="C1728" s="31" t="s">
        <v>2207</v>
      </c>
      <c r="D1728" s="31" t="s">
        <v>93</v>
      </c>
      <c r="E1728" s="31" t="s">
        <v>3165</v>
      </c>
      <c r="F1728" s="31" t="s">
        <v>2939</v>
      </c>
      <c r="G1728" s="32">
        <v>182980</v>
      </c>
      <c r="H1728" s="31" t="s">
        <v>94</v>
      </c>
      <c r="I1728" s="32">
        <v>30497</v>
      </c>
      <c r="J1728" s="33">
        <v>6</v>
      </c>
      <c r="K1728" s="31" t="s">
        <v>94</v>
      </c>
      <c r="L1728" s="31" t="s">
        <v>95</v>
      </c>
    </row>
    <row r="1729" spans="1:12" ht="45" x14ac:dyDescent="0.2">
      <c r="A1729" t="str">
        <f>VLOOKUP(B1729,StateFIPS!A$2:B$52,2)</f>
        <v>Oklahoma</v>
      </c>
      <c r="B1729">
        <f t="shared" si="29"/>
        <v>40</v>
      </c>
      <c r="C1729" s="31" t="s">
        <v>1435</v>
      </c>
      <c r="D1729" s="31" t="s">
        <v>93</v>
      </c>
      <c r="E1729" s="31" t="s">
        <v>3165</v>
      </c>
      <c r="F1729" s="31" t="s">
        <v>2939</v>
      </c>
      <c r="G1729" s="32">
        <v>49863</v>
      </c>
      <c r="H1729" s="31" t="s">
        <v>94</v>
      </c>
      <c r="I1729" s="32">
        <v>8311</v>
      </c>
      <c r="J1729" s="33">
        <v>6</v>
      </c>
      <c r="K1729" s="31" t="s">
        <v>94</v>
      </c>
      <c r="L1729" s="31" t="s">
        <v>95</v>
      </c>
    </row>
    <row r="1730" spans="1:12" ht="45" x14ac:dyDescent="0.2">
      <c r="A1730" t="str">
        <f>VLOOKUP(B1730,StateFIPS!A$2:B$52,2)</f>
        <v>Indiana</v>
      </c>
      <c r="B1730">
        <f t="shared" si="29"/>
        <v>18</v>
      </c>
      <c r="C1730" s="31" t="s">
        <v>1608</v>
      </c>
      <c r="D1730" s="31" t="s">
        <v>93</v>
      </c>
      <c r="E1730" s="31" t="s">
        <v>3165</v>
      </c>
      <c r="F1730" s="31" t="s">
        <v>2939</v>
      </c>
      <c r="G1730" s="32">
        <v>92744</v>
      </c>
      <c r="H1730" s="31" t="s">
        <v>94</v>
      </c>
      <c r="I1730" s="32">
        <v>15457</v>
      </c>
      <c r="J1730" s="33">
        <v>6</v>
      </c>
      <c r="K1730" s="31" t="s">
        <v>94</v>
      </c>
      <c r="L1730" s="31" t="s">
        <v>95</v>
      </c>
    </row>
    <row r="1731" spans="1:12" ht="45" x14ac:dyDescent="0.2">
      <c r="A1731" t="str">
        <f>VLOOKUP(B1731,StateFIPS!A$2:B$52,2)</f>
        <v>Illinois</v>
      </c>
      <c r="B1731">
        <f t="shared" ref="B1731:B1794" si="30">VALUE(LEFT(C1731,2))</f>
        <v>17</v>
      </c>
      <c r="C1731" s="31" t="s">
        <v>2177</v>
      </c>
      <c r="D1731" s="31" t="s">
        <v>93</v>
      </c>
      <c r="E1731" s="31" t="s">
        <v>3165</v>
      </c>
      <c r="F1731" s="31" t="s">
        <v>2939</v>
      </c>
      <c r="G1731" s="32">
        <v>80840</v>
      </c>
      <c r="H1731" s="31" t="s">
        <v>94</v>
      </c>
      <c r="I1731" s="32">
        <v>13473</v>
      </c>
      <c r="J1731" s="33">
        <v>6</v>
      </c>
      <c r="K1731" s="31" t="s">
        <v>94</v>
      </c>
      <c r="L1731" s="31" t="s">
        <v>95</v>
      </c>
    </row>
    <row r="1732" spans="1:12" ht="45" x14ac:dyDescent="0.2">
      <c r="A1732" t="str">
        <f>VLOOKUP(B1732,StateFIPS!A$2:B$52,2)</f>
        <v>Montana</v>
      </c>
      <c r="B1732">
        <f t="shared" si="30"/>
        <v>30</v>
      </c>
      <c r="C1732" s="31" t="s">
        <v>2166</v>
      </c>
      <c r="D1732" s="31" t="s">
        <v>93</v>
      </c>
      <c r="E1732" s="31" t="s">
        <v>3165</v>
      </c>
      <c r="F1732" s="31" t="s">
        <v>2939</v>
      </c>
      <c r="G1732" s="32">
        <v>25777</v>
      </c>
      <c r="H1732" s="31" t="s">
        <v>94</v>
      </c>
      <c r="I1732" s="32">
        <v>4296</v>
      </c>
      <c r="J1732" s="33">
        <v>6</v>
      </c>
      <c r="K1732" s="31" t="s">
        <v>94</v>
      </c>
      <c r="L1732" s="31" t="s">
        <v>95</v>
      </c>
    </row>
    <row r="1733" spans="1:12" ht="45" x14ac:dyDescent="0.2">
      <c r="A1733" t="str">
        <f>VLOOKUP(B1733,StateFIPS!A$2:B$52,2)</f>
        <v>Ohio</v>
      </c>
      <c r="B1733">
        <f t="shared" si="30"/>
        <v>39</v>
      </c>
      <c r="C1733" s="31" t="s">
        <v>2144</v>
      </c>
      <c r="D1733" s="31" t="s">
        <v>93</v>
      </c>
      <c r="E1733" s="31" t="s">
        <v>3165</v>
      </c>
      <c r="F1733" s="31" t="s">
        <v>2939</v>
      </c>
      <c r="G1733" s="32">
        <v>53366</v>
      </c>
      <c r="H1733" s="31" t="s">
        <v>94</v>
      </c>
      <c r="I1733" s="32">
        <v>8894</v>
      </c>
      <c r="J1733" s="33">
        <v>6</v>
      </c>
      <c r="K1733" s="31" t="s">
        <v>94</v>
      </c>
      <c r="L1733" s="31" t="s">
        <v>95</v>
      </c>
    </row>
    <row r="1734" spans="1:12" ht="45" x14ac:dyDescent="0.2">
      <c r="A1734" t="str">
        <f>VLOOKUP(B1734,StateFIPS!A$2:B$52,2)</f>
        <v>Indiana</v>
      </c>
      <c r="B1734">
        <f t="shared" si="30"/>
        <v>18</v>
      </c>
      <c r="C1734" s="31" t="s">
        <v>703</v>
      </c>
      <c r="D1734" s="31" t="s">
        <v>93</v>
      </c>
      <c r="E1734" s="31" t="s">
        <v>3165</v>
      </c>
      <c r="F1734" s="31" t="s">
        <v>2939</v>
      </c>
      <c r="G1734" s="32">
        <v>64367</v>
      </c>
      <c r="H1734" s="31" t="s">
        <v>94</v>
      </c>
      <c r="I1734" s="32">
        <v>10728</v>
      </c>
      <c r="J1734" s="33">
        <v>6</v>
      </c>
      <c r="K1734" s="31" t="s">
        <v>94</v>
      </c>
      <c r="L1734" s="31" t="s">
        <v>95</v>
      </c>
    </row>
    <row r="1735" spans="1:12" ht="45" x14ac:dyDescent="0.2">
      <c r="A1735" t="str">
        <f>VLOOKUP(B1735,StateFIPS!A$2:B$52,2)</f>
        <v>Mississippi</v>
      </c>
      <c r="B1735">
        <f t="shared" si="30"/>
        <v>28</v>
      </c>
      <c r="C1735" s="31" t="s">
        <v>323</v>
      </c>
      <c r="D1735" s="31" t="s">
        <v>93</v>
      </c>
      <c r="E1735" s="31" t="s">
        <v>3165</v>
      </c>
      <c r="F1735" s="31" t="s">
        <v>2939</v>
      </c>
      <c r="G1735" s="32">
        <v>63611</v>
      </c>
      <c r="H1735" s="31" t="s">
        <v>94</v>
      </c>
      <c r="I1735" s="32">
        <v>10602</v>
      </c>
      <c r="J1735" s="33">
        <v>6</v>
      </c>
      <c r="K1735" s="31" t="s">
        <v>94</v>
      </c>
      <c r="L1735" s="31" t="s">
        <v>95</v>
      </c>
    </row>
    <row r="1736" spans="1:12" ht="45" x14ac:dyDescent="0.2">
      <c r="A1736" t="str">
        <f>VLOOKUP(B1736,StateFIPS!A$2:B$52,2)</f>
        <v>Nebraska</v>
      </c>
      <c r="B1736">
        <f t="shared" si="30"/>
        <v>31</v>
      </c>
      <c r="C1736" s="31" t="s">
        <v>1248</v>
      </c>
      <c r="D1736" s="31" t="s">
        <v>93</v>
      </c>
      <c r="E1736" s="31" t="s">
        <v>3165</v>
      </c>
      <c r="F1736" s="31" t="s">
        <v>2939</v>
      </c>
      <c r="G1736" s="32">
        <v>7833</v>
      </c>
      <c r="H1736" s="31" t="s">
        <v>94</v>
      </c>
      <c r="I1736" s="32">
        <v>1306</v>
      </c>
      <c r="J1736" s="33">
        <v>6</v>
      </c>
      <c r="K1736" s="31" t="s">
        <v>94</v>
      </c>
      <c r="L1736" s="31" t="s">
        <v>95</v>
      </c>
    </row>
    <row r="1737" spans="1:12" ht="45" x14ac:dyDescent="0.2">
      <c r="A1737" t="str">
        <f>VLOOKUP(B1737,StateFIPS!A$2:B$52,2)</f>
        <v>Illinois</v>
      </c>
      <c r="B1737">
        <f t="shared" si="30"/>
        <v>17</v>
      </c>
      <c r="C1737" s="31" t="s">
        <v>3172</v>
      </c>
      <c r="D1737" s="31" t="s">
        <v>93</v>
      </c>
      <c r="E1737" s="31" t="s">
        <v>3165</v>
      </c>
      <c r="F1737" s="31" t="s">
        <v>2939</v>
      </c>
      <c r="G1737" s="32">
        <v>37731</v>
      </c>
      <c r="H1737" s="31" t="s">
        <v>94</v>
      </c>
      <c r="I1737" s="32">
        <v>6289</v>
      </c>
      <c r="J1737" s="33">
        <v>6</v>
      </c>
      <c r="K1737" s="31" t="s">
        <v>94</v>
      </c>
      <c r="L1737" s="31" t="s">
        <v>95</v>
      </c>
    </row>
    <row r="1738" spans="1:12" ht="45" x14ac:dyDescent="0.2">
      <c r="A1738" t="str">
        <f>VLOOKUP(B1738,StateFIPS!A$2:B$52,2)</f>
        <v>Nebraska</v>
      </c>
      <c r="B1738">
        <f t="shared" si="30"/>
        <v>31</v>
      </c>
      <c r="C1738" s="31" t="s">
        <v>1265</v>
      </c>
      <c r="D1738" s="31" t="s">
        <v>93</v>
      </c>
      <c r="E1738" s="31" t="s">
        <v>3165</v>
      </c>
      <c r="F1738" s="31" t="s">
        <v>2939</v>
      </c>
      <c r="G1738" s="32">
        <v>124032</v>
      </c>
      <c r="H1738" s="31" t="s">
        <v>94</v>
      </c>
      <c r="I1738" s="32">
        <v>20672</v>
      </c>
      <c r="J1738" s="33">
        <v>6</v>
      </c>
      <c r="K1738" s="31" t="s">
        <v>94</v>
      </c>
      <c r="L1738" s="31" t="s">
        <v>95</v>
      </c>
    </row>
    <row r="1739" spans="1:12" ht="45" x14ac:dyDescent="0.2">
      <c r="A1739" t="str">
        <f>VLOOKUP(B1739,StateFIPS!A$2:B$52,2)</f>
        <v>North Carolina</v>
      </c>
      <c r="B1739">
        <f t="shared" si="30"/>
        <v>37</v>
      </c>
      <c r="C1739" s="31" t="s">
        <v>1406</v>
      </c>
      <c r="D1739" s="31" t="s">
        <v>93</v>
      </c>
      <c r="E1739" s="31" t="s">
        <v>3165</v>
      </c>
      <c r="F1739" s="31" t="s">
        <v>2939</v>
      </c>
      <c r="G1739" s="32">
        <v>1390655</v>
      </c>
      <c r="H1739" s="31" t="s">
        <v>94</v>
      </c>
      <c r="I1739" s="32">
        <v>231776</v>
      </c>
      <c r="J1739" s="33">
        <v>6</v>
      </c>
      <c r="K1739" s="31" t="s">
        <v>94</v>
      </c>
      <c r="L1739" s="31" t="s">
        <v>95</v>
      </c>
    </row>
    <row r="1740" spans="1:12" ht="45" x14ac:dyDescent="0.2">
      <c r="A1740" t="str">
        <f>VLOOKUP(B1740,StateFIPS!A$2:B$52,2)</f>
        <v>North Carolina</v>
      </c>
      <c r="B1740">
        <f t="shared" si="30"/>
        <v>37</v>
      </c>
      <c r="C1740" s="31" t="s">
        <v>2714</v>
      </c>
      <c r="D1740" s="31" t="s">
        <v>93</v>
      </c>
      <c r="E1740" s="31" t="s">
        <v>3165</v>
      </c>
      <c r="F1740" s="31" t="s">
        <v>2939</v>
      </c>
      <c r="G1740" s="32">
        <v>1599157</v>
      </c>
      <c r="H1740" s="31" t="s">
        <v>94</v>
      </c>
      <c r="I1740" s="32">
        <v>266526</v>
      </c>
      <c r="J1740" s="33">
        <v>6</v>
      </c>
      <c r="K1740" s="31" t="s">
        <v>94</v>
      </c>
      <c r="L1740" s="31" t="s">
        <v>95</v>
      </c>
    </row>
    <row r="1741" spans="1:12" ht="45" x14ac:dyDescent="0.2">
      <c r="A1741" t="str">
        <f>VLOOKUP(B1741,StateFIPS!A$2:B$52,2)</f>
        <v>Oklahoma</v>
      </c>
      <c r="B1741">
        <f t="shared" si="30"/>
        <v>40</v>
      </c>
      <c r="C1741" s="31" t="s">
        <v>1450</v>
      </c>
      <c r="D1741" s="31" t="s">
        <v>93</v>
      </c>
      <c r="E1741" s="31" t="s">
        <v>3165</v>
      </c>
      <c r="F1741" s="31" t="s">
        <v>2939</v>
      </c>
      <c r="G1741" s="32">
        <v>158841</v>
      </c>
      <c r="H1741" s="31" t="s">
        <v>94</v>
      </c>
      <c r="I1741" s="32">
        <v>26473</v>
      </c>
      <c r="J1741" s="33">
        <v>6</v>
      </c>
      <c r="K1741" s="31" t="s">
        <v>94</v>
      </c>
      <c r="L1741" s="31" t="s">
        <v>95</v>
      </c>
    </row>
    <row r="1742" spans="1:12" ht="45" x14ac:dyDescent="0.2">
      <c r="A1742" t="str">
        <f>VLOOKUP(B1742,StateFIPS!A$2:B$52,2)</f>
        <v>Nebraska</v>
      </c>
      <c r="B1742">
        <f t="shared" si="30"/>
        <v>31</v>
      </c>
      <c r="C1742" s="31" t="s">
        <v>1255</v>
      </c>
      <c r="D1742" s="31" t="s">
        <v>93</v>
      </c>
      <c r="E1742" s="31" t="s">
        <v>3165</v>
      </c>
      <c r="F1742" s="31" t="s">
        <v>2939</v>
      </c>
      <c r="G1742" s="32">
        <v>46265</v>
      </c>
      <c r="H1742" s="31" t="s">
        <v>94</v>
      </c>
      <c r="I1742" s="32">
        <v>7711</v>
      </c>
      <c r="J1742" s="33">
        <v>6</v>
      </c>
      <c r="K1742" s="31" t="s">
        <v>94</v>
      </c>
      <c r="L1742" s="31" t="s">
        <v>95</v>
      </c>
    </row>
    <row r="1743" spans="1:12" ht="45" x14ac:dyDescent="0.2">
      <c r="A1743" t="str">
        <f>VLOOKUP(B1743,StateFIPS!A$2:B$52,2)</f>
        <v>Nebraska</v>
      </c>
      <c r="B1743">
        <f t="shared" si="30"/>
        <v>31</v>
      </c>
      <c r="C1743" s="31" t="s">
        <v>1246</v>
      </c>
      <c r="D1743" s="31" t="s">
        <v>93</v>
      </c>
      <c r="E1743" s="31" t="s">
        <v>3165</v>
      </c>
      <c r="F1743" s="31" t="s">
        <v>2939</v>
      </c>
      <c r="G1743" s="32">
        <v>53450</v>
      </c>
      <c r="H1743" s="31" t="s">
        <v>94</v>
      </c>
      <c r="I1743" s="32">
        <v>8908</v>
      </c>
      <c r="J1743" s="33">
        <v>6</v>
      </c>
      <c r="K1743" s="31" t="s">
        <v>94</v>
      </c>
      <c r="L1743" s="31" t="s">
        <v>95</v>
      </c>
    </row>
    <row r="1744" spans="1:12" ht="45" x14ac:dyDescent="0.2">
      <c r="A1744" t="str">
        <f>VLOOKUP(B1744,StateFIPS!A$2:B$52,2)</f>
        <v>Nebraska</v>
      </c>
      <c r="B1744">
        <f t="shared" si="30"/>
        <v>31</v>
      </c>
      <c r="C1744" s="31" t="s">
        <v>2220</v>
      </c>
      <c r="D1744" s="31" t="s">
        <v>93</v>
      </c>
      <c r="E1744" s="31" t="s">
        <v>3165</v>
      </c>
      <c r="F1744" s="31" t="s">
        <v>2939</v>
      </c>
      <c r="G1744" s="32">
        <v>127208</v>
      </c>
      <c r="H1744" s="31" t="s">
        <v>94</v>
      </c>
      <c r="I1744" s="32">
        <v>21201</v>
      </c>
      <c r="J1744" s="33">
        <v>6</v>
      </c>
      <c r="K1744" s="31" t="s">
        <v>94</v>
      </c>
      <c r="L1744" s="31" t="s">
        <v>95</v>
      </c>
    </row>
    <row r="1745" spans="1:12" ht="45" x14ac:dyDescent="0.2">
      <c r="A1745" t="str">
        <f>VLOOKUP(B1745,StateFIPS!A$2:B$52,2)</f>
        <v>Nebraska</v>
      </c>
      <c r="B1745">
        <f t="shared" si="30"/>
        <v>31</v>
      </c>
      <c r="C1745" s="31" t="s">
        <v>1275</v>
      </c>
      <c r="D1745" s="31" t="s">
        <v>93</v>
      </c>
      <c r="E1745" s="31" t="s">
        <v>3165</v>
      </c>
      <c r="F1745" s="31" t="s">
        <v>2939</v>
      </c>
      <c r="G1745" s="32">
        <v>77435</v>
      </c>
      <c r="H1745" s="31" t="s">
        <v>94</v>
      </c>
      <c r="I1745" s="32">
        <v>12906</v>
      </c>
      <c r="J1745" s="33">
        <v>6</v>
      </c>
      <c r="K1745" s="31" t="s">
        <v>94</v>
      </c>
      <c r="L1745" s="31" t="s">
        <v>95</v>
      </c>
    </row>
    <row r="1746" spans="1:12" ht="45" x14ac:dyDescent="0.2">
      <c r="A1746" t="str">
        <f>VLOOKUP(B1746,StateFIPS!A$2:B$52,2)</f>
        <v>Ohio</v>
      </c>
      <c r="B1746">
        <f t="shared" si="30"/>
        <v>39</v>
      </c>
      <c r="C1746" s="31" t="s">
        <v>2103</v>
      </c>
      <c r="D1746" s="31" t="s">
        <v>93</v>
      </c>
      <c r="E1746" s="31" t="s">
        <v>3165</v>
      </c>
      <c r="F1746" s="31" t="s">
        <v>2939</v>
      </c>
      <c r="G1746" s="32">
        <v>14811</v>
      </c>
      <c r="H1746" s="31" t="s">
        <v>94</v>
      </c>
      <c r="I1746" s="32">
        <v>2468</v>
      </c>
      <c r="J1746" s="33">
        <v>6</v>
      </c>
      <c r="K1746" s="31" t="s">
        <v>94</v>
      </c>
      <c r="L1746" s="31" t="s">
        <v>95</v>
      </c>
    </row>
    <row r="1747" spans="1:12" ht="45" x14ac:dyDescent="0.2">
      <c r="A1747" t="str">
        <f>VLOOKUP(B1747,StateFIPS!A$2:B$52,2)</f>
        <v>Iowa</v>
      </c>
      <c r="B1747">
        <f t="shared" si="30"/>
        <v>19</v>
      </c>
      <c r="C1747" s="31" t="s">
        <v>1507</v>
      </c>
      <c r="D1747" s="31" t="s">
        <v>93</v>
      </c>
      <c r="E1747" s="31" t="s">
        <v>3165</v>
      </c>
      <c r="F1747" s="31" t="s">
        <v>2939</v>
      </c>
      <c r="G1747" s="32">
        <v>226032</v>
      </c>
      <c r="H1747" s="31" t="s">
        <v>94</v>
      </c>
      <c r="I1747" s="32">
        <v>37672</v>
      </c>
      <c r="J1747" s="33">
        <v>6</v>
      </c>
      <c r="K1747" s="31" t="s">
        <v>94</v>
      </c>
      <c r="L1747" s="31" t="s">
        <v>95</v>
      </c>
    </row>
    <row r="1748" spans="1:12" ht="45" x14ac:dyDescent="0.2">
      <c r="A1748" t="str">
        <f>VLOOKUP(B1748,StateFIPS!A$2:B$52,2)</f>
        <v>Nebraska</v>
      </c>
      <c r="B1748">
        <f t="shared" si="30"/>
        <v>31</v>
      </c>
      <c r="C1748" s="31" t="s">
        <v>1258</v>
      </c>
      <c r="D1748" s="31" t="s">
        <v>93</v>
      </c>
      <c r="E1748" s="31" t="s">
        <v>3165</v>
      </c>
      <c r="F1748" s="31" t="s">
        <v>2939</v>
      </c>
      <c r="G1748" s="32">
        <v>5132</v>
      </c>
      <c r="H1748" s="31" t="s">
        <v>94</v>
      </c>
      <c r="I1748" s="32">
        <v>855</v>
      </c>
      <c r="J1748" s="33">
        <v>6</v>
      </c>
      <c r="K1748" s="31" t="s">
        <v>94</v>
      </c>
      <c r="L1748" s="31" t="s">
        <v>95</v>
      </c>
    </row>
    <row r="1749" spans="1:12" ht="45" x14ac:dyDescent="0.2">
      <c r="A1749" t="str">
        <f>VLOOKUP(B1749,StateFIPS!A$2:B$52,2)</f>
        <v>Indiana</v>
      </c>
      <c r="B1749">
        <f t="shared" si="30"/>
        <v>18</v>
      </c>
      <c r="C1749" s="31" t="s">
        <v>1637</v>
      </c>
      <c r="D1749" s="31" t="s">
        <v>93</v>
      </c>
      <c r="E1749" s="31" t="s">
        <v>3165</v>
      </c>
      <c r="F1749" s="31" t="s">
        <v>2939</v>
      </c>
      <c r="G1749" s="32">
        <v>102950</v>
      </c>
      <c r="H1749" s="31" t="s">
        <v>94</v>
      </c>
      <c r="I1749" s="32">
        <v>17158</v>
      </c>
      <c r="J1749" s="33">
        <v>6</v>
      </c>
      <c r="K1749" s="31" t="s">
        <v>94</v>
      </c>
      <c r="L1749" s="31" t="s">
        <v>95</v>
      </c>
    </row>
    <row r="1750" spans="1:12" ht="45" x14ac:dyDescent="0.2">
      <c r="A1750" t="str">
        <f>VLOOKUP(B1750,StateFIPS!A$2:B$52,2)</f>
        <v>Indiana</v>
      </c>
      <c r="B1750">
        <f t="shared" si="30"/>
        <v>18</v>
      </c>
      <c r="C1750" s="31" t="s">
        <v>1625</v>
      </c>
      <c r="D1750" s="31" t="s">
        <v>93</v>
      </c>
      <c r="E1750" s="31" t="s">
        <v>3165</v>
      </c>
      <c r="F1750" s="31" t="s">
        <v>2939</v>
      </c>
      <c r="G1750" s="32">
        <v>100775</v>
      </c>
      <c r="H1750" s="31" t="s">
        <v>94</v>
      </c>
      <c r="I1750" s="32">
        <v>16796</v>
      </c>
      <c r="J1750" s="33">
        <v>6</v>
      </c>
      <c r="K1750" s="31" t="s">
        <v>94</v>
      </c>
      <c r="L1750" s="31" t="s">
        <v>95</v>
      </c>
    </row>
    <row r="1751" spans="1:12" ht="45" x14ac:dyDescent="0.2">
      <c r="A1751" t="str">
        <f>VLOOKUP(B1751,StateFIPS!A$2:B$52,2)</f>
        <v>Ohio</v>
      </c>
      <c r="B1751">
        <f t="shared" si="30"/>
        <v>39</v>
      </c>
      <c r="C1751" s="31" t="s">
        <v>2094</v>
      </c>
      <c r="D1751" s="31" t="s">
        <v>93</v>
      </c>
      <c r="E1751" s="31" t="s">
        <v>3165</v>
      </c>
      <c r="F1751" s="31" t="s">
        <v>2939</v>
      </c>
      <c r="G1751" s="32">
        <v>51840</v>
      </c>
      <c r="H1751" s="31" t="s">
        <v>94</v>
      </c>
      <c r="I1751" s="32">
        <v>8640</v>
      </c>
      <c r="J1751" s="33">
        <v>6</v>
      </c>
      <c r="K1751" s="31" t="s">
        <v>94</v>
      </c>
      <c r="L1751" s="31" t="s">
        <v>95</v>
      </c>
    </row>
    <row r="1752" spans="1:12" ht="45" x14ac:dyDescent="0.2">
      <c r="A1752" t="str">
        <f>VLOOKUP(B1752,StateFIPS!A$2:B$52,2)</f>
        <v>Iowa</v>
      </c>
      <c r="B1752">
        <f t="shared" si="30"/>
        <v>19</v>
      </c>
      <c r="C1752" s="31" t="s">
        <v>241</v>
      </c>
      <c r="D1752" s="31" t="s">
        <v>93</v>
      </c>
      <c r="E1752" s="31" t="s">
        <v>3165</v>
      </c>
      <c r="F1752" s="31" t="s">
        <v>2939</v>
      </c>
      <c r="G1752" s="32">
        <v>8884</v>
      </c>
      <c r="H1752" s="31" t="s">
        <v>94</v>
      </c>
      <c r="I1752" s="32">
        <v>1481</v>
      </c>
      <c r="J1752" s="33">
        <v>6</v>
      </c>
      <c r="K1752" s="31" t="s">
        <v>94</v>
      </c>
      <c r="L1752" s="31" t="s">
        <v>95</v>
      </c>
    </row>
    <row r="1753" spans="1:12" ht="45" x14ac:dyDescent="0.2">
      <c r="A1753" t="str">
        <f>VLOOKUP(B1753,StateFIPS!A$2:B$52,2)</f>
        <v>Montana</v>
      </c>
      <c r="B1753">
        <f t="shared" si="30"/>
        <v>30</v>
      </c>
      <c r="C1753" s="31" t="s">
        <v>1243</v>
      </c>
      <c r="D1753" s="31" t="s">
        <v>93</v>
      </c>
      <c r="E1753" s="31" t="s">
        <v>3165</v>
      </c>
      <c r="F1753" s="31" t="s">
        <v>2939</v>
      </c>
      <c r="G1753" s="32">
        <v>4467</v>
      </c>
      <c r="H1753" s="31" t="s">
        <v>94</v>
      </c>
      <c r="I1753" s="32">
        <v>744</v>
      </c>
      <c r="J1753" s="33">
        <v>6</v>
      </c>
      <c r="K1753" s="31" t="s">
        <v>94</v>
      </c>
      <c r="L1753" s="31" t="s">
        <v>95</v>
      </c>
    </row>
    <row r="1754" spans="1:12" ht="45" x14ac:dyDescent="0.2">
      <c r="A1754" t="str">
        <f>VLOOKUP(B1754,StateFIPS!A$2:B$52,2)</f>
        <v>Missouri</v>
      </c>
      <c r="B1754">
        <f t="shared" si="30"/>
        <v>29</v>
      </c>
      <c r="C1754" s="31" t="s">
        <v>2257</v>
      </c>
      <c r="D1754" s="31" t="s">
        <v>93</v>
      </c>
      <c r="E1754" s="31" t="s">
        <v>3165</v>
      </c>
      <c r="F1754" s="31" t="s">
        <v>2939</v>
      </c>
      <c r="G1754" s="32">
        <v>432767</v>
      </c>
      <c r="H1754" s="31" t="s">
        <v>94</v>
      </c>
      <c r="I1754" s="32">
        <v>72128</v>
      </c>
      <c r="J1754" s="33">
        <v>6</v>
      </c>
      <c r="K1754" s="31" t="s">
        <v>94</v>
      </c>
      <c r="L1754" s="31" t="s">
        <v>95</v>
      </c>
    </row>
    <row r="1755" spans="1:12" ht="45" x14ac:dyDescent="0.2">
      <c r="A1755" t="str">
        <f>VLOOKUP(B1755,StateFIPS!A$2:B$52,2)</f>
        <v>Nebraska</v>
      </c>
      <c r="B1755">
        <f t="shared" si="30"/>
        <v>31</v>
      </c>
      <c r="C1755" s="31" t="s">
        <v>1257</v>
      </c>
      <c r="D1755" s="31" t="s">
        <v>93</v>
      </c>
      <c r="E1755" s="31" t="s">
        <v>3165</v>
      </c>
      <c r="F1755" s="31" t="s">
        <v>2939</v>
      </c>
      <c r="G1755" s="32">
        <v>10440</v>
      </c>
      <c r="H1755" s="31" t="s">
        <v>94</v>
      </c>
      <c r="I1755" s="32">
        <v>1740</v>
      </c>
      <c r="J1755" s="33">
        <v>6</v>
      </c>
      <c r="K1755" s="31" t="s">
        <v>94</v>
      </c>
      <c r="L1755" s="31" t="s">
        <v>95</v>
      </c>
    </row>
    <row r="1756" spans="1:12" ht="45" x14ac:dyDescent="0.2">
      <c r="A1756" t="str">
        <f>VLOOKUP(B1756,StateFIPS!A$2:B$52,2)</f>
        <v>Indiana</v>
      </c>
      <c r="B1756">
        <f t="shared" si="30"/>
        <v>18</v>
      </c>
      <c r="C1756" s="31" t="s">
        <v>1607</v>
      </c>
      <c r="D1756" s="31" t="s">
        <v>93</v>
      </c>
      <c r="E1756" s="31" t="s">
        <v>3165</v>
      </c>
      <c r="F1756" s="31" t="s">
        <v>2939</v>
      </c>
      <c r="G1756" s="32">
        <v>40249</v>
      </c>
      <c r="H1756" s="31" t="s">
        <v>94</v>
      </c>
      <c r="I1756" s="32">
        <v>6708</v>
      </c>
      <c r="J1756" s="33">
        <v>6</v>
      </c>
      <c r="K1756" s="31" t="s">
        <v>94</v>
      </c>
      <c r="L1756" s="31" t="s">
        <v>95</v>
      </c>
    </row>
    <row r="1757" spans="1:12" ht="45" x14ac:dyDescent="0.2">
      <c r="A1757" t="str">
        <f>VLOOKUP(B1757,StateFIPS!A$2:B$52,2)</f>
        <v>Missouri</v>
      </c>
      <c r="B1757">
        <f t="shared" si="30"/>
        <v>29</v>
      </c>
      <c r="C1757" s="31" t="s">
        <v>1238</v>
      </c>
      <c r="D1757" s="31" t="s">
        <v>93</v>
      </c>
      <c r="E1757" s="31" t="s">
        <v>3165</v>
      </c>
      <c r="F1757" s="31" t="s">
        <v>2939</v>
      </c>
      <c r="G1757" s="32">
        <v>19428</v>
      </c>
      <c r="H1757" s="31" t="s">
        <v>94</v>
      </c>
      <c r="I1757" s="32">
        <v>3238</v>
      </c>
      <c r="J1757" s="33">
        <v>6</v>
      </c>
      <c r="K1757" s="31" t="s">
        <v>94</v>
      </c>
      <c r="L1757" s="31" t="s">
        <v>95</v>
      </c>
    </row>
    <row r="1758" spans="1:12" ht="45" x14ac:dyDescent="0.2">
      <c r="A1758" t="str">
        <f>VLOOKUP(B1758,StateFIPS!A$2:B$52,2)</f>
        <v>Indiana</v>
      </c>
      <c r="B1758">
        <f t="shared" si="30"/>
        <v>18</v>
      </c>
      <c r="C1758" s="31" t="s">
        <v>1636</v>
      </c>
      <c r="D1758" s="31" t="s">
        <v>93</v>
      </c>
      <c r="E1758" s="31" t="s">
        <v>3165</v>
      </c>
      <c r="F1758" s="31" t="s">
        <v>2939</v>
      </c>
      <c r="G1758" s="32">
        <v>152780</v>
      </c>
      <c r="H1758" s="31" t="s">
        <v>94</v>
      </c>
      <c r="I1758" s="32">
        <v>25463</v>
      </c>
      <c r="J1758" s="33">
        <v>6</v>
      </c>
      <c r="K1758" s="31" t="s">
        <v>94</v>
      </c>
      <c r="L1758" s="31" t="s">
        <v>95</v>
      </c>
    </row>
    <row r="1759" spans="1:12" ht="45" x14ac:dyDescent="0.2">
      <c r="A1759" t="str">
        <f>VLOOKUP(B1759,StateFIPS!A$2:B$52,2)</f>
        <v>Nebraska</v>
      </c>
      <c r="B1759">
        <f t="shared" si="30"/>
        <v>31</v>
      </c>
      <c r="C1759" s="31" t="s">
        <v>1247</v>
      </c>
      <c r="D1759" s="31" t="s">
        <v>93</v>
      </c>
      <c r="E1759" s="31" t="s">
        <v>3165</v>
      </c>
      <c r="F1759" s="31" t="s">
        <v>2939</v>
      </c>
      <c r="G1759" s="32">
        <v>7227</v>
      </c>
      <c r="H1759" s="31" t="s">
        <v>94</v>
      </c>
      <c r="I1759" s="32">
        <v>1204</v>
      </c>
      <c r="J1759" s="33">
        <v>6</v>
      </c>
      <c r="K1759" s="31" t="s">
        <v>94</v>
      </c>
      <c r="L1759" s="31" t="s">
        <v>95</v>
      </c>
    </row>
    <row r="1760" spans="1:12" ht="45" x14ac:dyDescent="0.2">
      <c r="A1760" t="str">
        <f>VLOOKUP(B1760,StateFIPS!A$2:B$52,2)</f>
        <v>North Carolina</v>
      </c>
      <c r="B1760">
        <f t="shared" si="30"/>
        <v>37</v>
      </c>
      <c r="C1760" s="31" t="s">
        <v>1187</v>
      </c>
      <c r="D1760" s="31" t="s">
        <v>93</v>
      </c>
      <c r="E1760" s="31" t="s">
        <v>3165</v>
      </c>
      <c r="F1760" s="31" t="s">
        <v>2939</v>
      </c>
      <c r="G1760" s="32">
        <v>91631</v>
      </c>
      <c r="H1760" s="31" t="s">
        <v>94</v>
      </c>
      <c r="I1760" s="32">
        <v>15272</v>
      </c>
      <c r="J1760" s="33">
        <v>6</v>
      </c>
      <c r="K1760" s="31" t="s">
        <v>94</v>
      </c>
      <c r="L1760" s="31" t="s">
        <v>95</v>
      </c>
    </row>
    <row r="1761" spans="1:12" ht="45" x14ac:dyDescent="0.2">
      <c r="A1761" t="str">
        <f>VLOOKUP(B1761,StateFIPS!A$2:B$52,2)</f>
        <v>Oklahoma</v>
      </c>
      <c r="B1761">
        <f t="shared" si="30"/>
        <v>40</v>
      </c>
      <c r="C1761" s="31" t="s">
        <v>2143</v>
      </c>
      <c r="D1761" s="31" t="s">
        <v>93</v>
      </c>
      <c r="E1761" s="31" t="s">
        <v>3165</v>
      </c>
      <c r="F1761" s="31" t="s">
        <v>2939</v>
      </c>
      <c r="G1761" s="32">
        <v>158841</v>
      </c>
      <c r="H1761" s="31" t="s">
        <v>94</v>
      </c>
      <c r="I1761" s="32">
        <v>26473</v>
      </c>
      <c r="J1761" s="33">
        <v>6</v>
      </c>
      <c r="K1761" s="31" t="s">
        <v>94</v>
      </c>
      <c r="L1761" s="31" t="s">
        <v>95</v>
      </c>
    </row>
    <row r="1762" spans="1:12" ht="45" x14ac:dyDescent="0.2">
      <c r="A1762" t="str">
        <f>VLOOKUP(B1762,StateFIPS!A$2:B$52,2)</f>
        <v>Indiana</v>
      </c>
      <c r="B1762">
        <f t="shared" si="30"/>
        <v>18</v>
      </c>
      <c r="C1762" s="31" t="s">
        <v>1634</v>
      </c>
      <c r="D1762" s="31" t="s">
        <v>93</v>
      </c>
      <c r="E1762" s="31" t="s">
        <v>3165</v>
      </c>
      <c r="F1762" s="31" t="s">
        <v>2939</v>
      </c>
      <c r="G1762" s="32">
        <v>20032</v>
      </c>
      <c r="H1762" s="31" t="s">
        <v>94</v>
      </c>
      <c r="I1762" s="32">
        <v>3339</v>
      </c>
      <c r="J1762" s="33">
        <v>6</v>
      </c>
      <c r="K1762" s="31" t="s">
        <v>94</v>
      </c>
      <c r="L1762" s="31" t="s">
        <v>95</v>
      </c>
    </row>
    <row r="1763" spans="1:12" ht="45" x14ac:dyDescent="0.2">
      <c r="A1763" t="str">
        <f>VLOOKUP(B1763,StateFIPS!A$2:B$52,2)</f>
        <v>Mississippi</v>
      </c>
      <c r="B1763">
        <f t="shared" si="30"/>
        <v>28</v>
      </c>
      <c r="C1763" s="31" t="s">
        <v>2711</v>
      </c>
      <c r="D1763" s="31" t="s">
        <v>93</v>
      </c>
      <c r="E1763" s="31" t="s">
        <v>3165</v>
      </c>
      <c r="F1763" s="31" t="s">
        <v>2939</v>
      </c>
      <c r="G1763" s="32">
        <v>23276</v>
      </c>
      <c r="H1763" s="31" t="s">
        <v>94</v>
      </c>
      <c r="I1763" s="32">
        <v>3879</v>
      </c>
      <c r="J1763" s="33">
        <v>6</v>
      </c>
      <c r="K1763" s="31" t="s">
        <v>94</v>
      </c>
      <c r="L1763" s="31" t="s">
        <v>95</v>
      </c>
    </row>
    <row r="1764" spans="1:12" ht="45" x14ac:dyDescent="0.2">
      <c r="A1764" t="str">
        <f>VLOOKUP(B1764,StateFIPS!A$2:B$52,2)</f>
        <v>Georgia</v>
      </c>
      <c r="B1764">
        <f t="shared" si="30"/>
        <v>13</v>
      </c>
      <c r="C1764" s="31" t="s">
        <v>786</v>
      </c>
      <c r="D1764" s="31" t="s">
        <v>93</v>
      </c>
      <c r="E1764" s="31" t="s">
        <v>3165</v>
      </c>
      <c r="F1764" s="31" t="s">
        <v>2939</v>
      </c>
      <c r="G1764" s="32">
        <v>13084</v>
      </c>
      <c r="H1764" s="31" t="s">
        <v>94</v>
      </c>
      <c r="I1764" s="32">
        <v>2181</v>
      </c>
      <c r="J1764" s="33">
        <v>6</v>
      </c>
      <c r="K1764" s="31" t="s">
        <v>94</v>
      </c>
      <c r="L1764" s="31" t="s">
        <v>95</v>
      </c>
    </row>
    <row r="1765" spans="1:12" ht="45" x14ac:dyDescent="0.2">
      <c r="A1765" t="str">
        <f>VLOOKUP(B1765,StateFIPS!A$2:B$52,2)</f>
        <v>Indiana</v>
      </c>
      <c r="B1765">
        <f t="shared" si="30"/>
        <v>18</v>
      </c>
      <c r="C1765" s="31" t="s">
        <v>1628</v>
      </c>
      <c r="D1765" s="31" t="s">
        <v>93</v>
      </c>
      <c r="E1765" s="31" t="s">
        <v>3165</v>
      </c>
      <c r="F1765" s="31" t="s">
        <v>2939</v>
      </c>
      <c r="G1765" s="32">
        <v>51016</v>
      </c>
      <c r="H1765" s="31" t="s">
        <v>94</v>
      </c>
      <c r="I1765" s="32">
        <v>8503</v>
      </c>
      <c r="J1765" s="33">
        <v>6</v>
      </c>
      <c r="K1765" s="31" t="s">
        <v>94</v>
      </c>
      <c r="L1765" s="31" t="s">
        <v>95</v>
      </c>
    </row>
    <row r="1766" spans="1:12" ht="45" x14ac:dyDescent="0.2">
      <c r="A1766" t="str">
        <f>VLOOKUP(B1766,StateFIPS!A$2:B$52,2)</f>
        <v>Missouri</v>
      </c>
      <c r="B1766">
        <f t="shared" si="30"/>
        <v>29</v>
      </c>
      <c r="C1766" s="31" t="s">
        <v>339</v>
      </c>
      <c r="D1766" s="31" t="s">
        <v>93</v>
      </c>
      <c r="E1766" s="31" t="s">
        <v>3165</v>
      </c>
      <c r="F1766" s="31" t="s">
        <v>2939</v>
      </c>
      <c r="G1766" s="32">
        <v>229057</v>
      </c>
      <c r="H1766" s="31" t="s">
        <v>94</v>
      </c>
      <c r="I1766" s="32">
        <v>38176</v>
      </c>
      <c r="J1766" s="33">
        <v>6</v>
      </c>
      <c r="K1766" s="31" t="s">
        <v>94</v>
      </c>
      <c r="L1766" s="31" t="s">
        <v>95</v>
      </c>
    </row>
    <row r="1767" spans="1:12" ht="45" x14ac:dyDescent="0.2">
      <c r="A1767" t="str">
        <f>VLOOKUP(B1767,StateFIPS!A$2:B$52,2)</f>
        <v>North Carolina</v>
      </c>
      <c r="B1767">
        <f t="shared" si="30"/>
        <v>37</v>
      </c>
      <c r="C1767" s="31" t="s">
        <v>1854</v>
      </c>
      <c r="D1767" s="31" t="s">
        <v>93</v>
      </c>
      <c r="E1767" s="31" t="s">
        <v>3165</v>
      </c>
      <c r="F1767" s="31" t="s">
        <v>2939</v>
      </c>
      <c r="G1767" s="32">
        <v>46575</v>
      </c>
      <c r="H1767" s="31" t="s">
        <v>94</v>
      </c>
      <c r="I1767" s="32">
        <v>7763</v>
      </c>
      <c r="J1767" s="33">
        <v>6</v>
      </c>
      <c r="K1767" s="31" t="s">
        <v>94</v>
      </c>
      <c r="L1767" s="31" t="s">
        <v>95</v>
      </c>
    </row>
    <row r="1768" spans="1:12" ht="45" x14ac:dyDescent="0.2">
      <c r="A1768" t="str">
        <f>VLOOKUP(B1768,StateFIPS!A$2:B$52,2)</f>
        <v>Iowa</v>
      </c>
      <c r="B1768">
        <f t="shared" si="30"/>
        <v>19</v>
      </c>
      <c r="C1768" s="31" t="s">
        <v>1688</v>
      </c>
      <c r="D1768" s="31" t="s">
        <v>93</v>
      </c>
      <c r="E1768" s="31" t="s">
        <v>3165</v>
      </c>
      <c r="F1768" s="31" t="s">
        <v>2939</v>
      </c>
      <c r="G1768" s="32">
        <v>138317</v>
      </c>
      <c r="H1768" s="31" t="s">
        <v>94</v>
      </c>
      <c r="I1768" s="32">
        <v>23053</v>
      </c>
      <c r="J1768" s="33">
        <v>6</v>
      </c>
      <c r="K1768" s="31" t="s">
        <v>94</v>
      </c>
      <c r="L1768" s="31" t="s">
        <v>95</v>
      </c>
    </row>
    <row r="1769" spans="1:12" ht="45" x14ac:dyDescent="0.2">
      <c r="A1769" t="str">
        <f>VLOOKUP(B1769,StateFIPS!A$2:B$52,2)</f>
        <v>Oklahoma</v>
      </c>
      <c r="B1769">
        <f t="shared" si="30"/>
        <v>40</v>
      </c>
      <c r="C1769" s="31" t="s">
        <v>2125</v>
      </c>
      <c r="D1769" s="31" t="s">
        <v>93</v>
      </c>
      <c r="E1769" s="31" t="s">
        <v>3165</v>
      </c>
      <c r="F1769" s="31" t="s">
        <v>2939</v>
      </c>
      <c r="G1769" s="32">
        <v>40991</v>
      </c>
      <c r="H1769" s="31" t="s">
        <v>94</v>
      </c>
      <c r="I1769" s="32">
        <v>6832</v>
      </c>
      <c r="J1769" s="33">
        <v>6</v>
      </c>
      <c r="K1769" s="31" t="s">
        <v>94</v>
      </c>
      <c r="L1769" s="31" t="s">
        <v>95</v>
      </c>
    </row>
    <row r="1770" spans="1:12" ht="45" x14ac:dyDescent="0.2">
      <c r="A1770" t="str">
        <f>VLOOKUP(B1770,StateFIPS!A$2:B$52,2)</f>
        <v>North Carolina</v>
      </c>
      <c r="B1770">
        <f t="shared" si="30"/>
        <v>37</v>
      </c>
      <c r="C1770" s="31" t="s">
        <v>1408</v>
      </c>
      <c r="D1770" s="31" t="s">
        <v>93</v>
      </c>
      <c r="E1770" s="31" t="s">
        <v>3165</v>
      </c>
      <c r="F1770" s="31" t="s">
        <v>2939</v>
      </c>
      <c r="G1770" s="32">
        <v>68695</v>
      </c>
      <c r="H1770" s="31" t="s">
        <v>94</v>
      </c>
      <c r="I1770" s="32">
        <v>11449</v>
      </c>
      <c r="J1770" s="33">
        <v>6</v>
      </c>
      <c r="K1770" s="31" t="s">
        <v>94</v>
      </c>
      <c r="L1770" s="31" t="s">
        <v>95</v>
      </c>
    </row>
    <row r="1771" spans="1:12" ht="45" x14ac:dyDescent="0.2">
      <c r="A1771" t="str">
        <f>VLOOKUP(B1771,StateFIPS!A$2:B$52,2)</f>
        <v>Illinois</v>
      </c>
      <c r="B1771">
        <f t="shared" si="30"/>
        <v>17</v>
      </c>
      <c r="C1771" s="31" t="s">
        <v>3173</v>
      </c>
      <c r="D1771" s="31" t="s">
        <v>93</v>
      </c>
      <c r="E1771" s="31" t="s">
        <v>3165</v>
      </c>
      <c r="F1771" s="31" t="s">
        <v>2939</v>
      </c>
      <c r="G1771" s="32">
        <v>23148</v>
      </c>
      <c r="H1771" s="31" t="s">
        <v>94</v>
      </c>
      <c r="I1771" s="32">
        <v>3858</v>
      </c>
      <c r="J1771" s="33">
        <v>6</v>
      </c>
      <c r="K1771" s="31" t="s">
        <v>94</v>
      </c>
      <c r="L1771" s="31" t="s">
        <v>95</v>
      </c>
    </row>
    <row r="1772" spans="1:12" ht="45" x14ac:dyDescent="0.2">
      <c r="A1772" t="str">
        <f>VLOOKUP(B1772,StateFIPS!A$2:B$52,2)</f>
        <v>Illinois</v>
      </c>
      <c r="B1772">
        <f t="shared" si="30"/>
        <v>17</v>
      </c>
      <c r="C1772" s="31" t="s">
        <v>711</v>
      </c>
      <c r="D1772" s="31" t="s">
        <v>93</v>
      </c>
      <c r="E1772" s="31" t="s">
        <v>3165</v>
      </c>
      <c r="F1772" s="31" t="s">
        <v>2939</v>
      </c>
      <c r="G1772" s="32">
        <v>21309</v>
      </c>
      <c r="H1772" s="31" t="s">
        <v>94</v>
      </c>
      <c r="I1772" s="32">
        <v>3551</v>
      </c>
      <c r="J1772" s="33">
        <v>6</v>
      </c>
      <c r="K1772" s="31" t="s">
        <v>94</v>
      </c>
      <c r="L1772" s="31" t="s">
        <v>95</v>
      </c>
    </row>
    <row r="1773" spans="1:12" ht="45" x14ac:dyDescent="0.2">
      <c r="A1773" t="str">
        <f>VLOOKUP(B1773,StateFIPS!A$2:B$52,2)</f>
        <v>Iowa</v>
      </c>
      <c r="B1773">
        <f t="shared" si="30"/>
        <v>19</v>
      </c>
      <c r="C1773" s="31" t="s">
        <v>1508</v>
      </c>
      <c r="D1773" s="31" t="s">
        <v>93</v>
      </c>
      <c r="E1773" s="31" t="s">
        <v>3165</v>
      </c>
      <c r="F1773" s="31" t="s">
        <v>2939</v>
      </c>
      <c r="G1773" s="32">
        <v>516270</v>
      </c>
      <c r="H1773" s="31" t="s">
        <v>94</v>
      </c>
      <c r="I1773" s="32">
        <v>86045</v>
      </c>
      <c r="J1773" s="33">
        <v>6</v>
      </c>
      <c r="K1773" s="31" t="s">
        <v>94</v>
      </c>
      <c r="L1773" s="31" t="s">
        <v>95</v>
      </c>
    </row>
    <row r="1774" spans="1:12" ht="45" x14ac:dyDescent="0.2">
      <c r="A1774" t="str">
        <f>VLOOKUP(B1774,StateFIPS!A$2:B$52,2)</f>
        <v>North Carolina</v>
      </c>
      <c r="B1774">
        <f t="shared" si="30"/>
        <v>37</v>
      </c>
      <c r="C1774" s="31" t="s">
        <v>1409</v>
      </c>
      <c r="D1774" s="31" t="s">
        <v>93</v>
      </c>
      <c r="E1774" s="31" t="s">
        <v>3165</v>
      </c>
      <c r="F1774" s="31" t="s">
        <v>2939</v>
      </c>
      <c r="G1774" s="32">
        <v>68776</v>
      </c>
      <c r="H1774" s="31" t="s">
        <v>94</v>
      </c>
      <c r="I1774" s="32">
        <v>11463</v>
      </c>
      <c r="J1774" s="33">
        <v>6</v>
      </c>
      <c r="K1774" s="31" t="s">
        <v>94</v>
      </c>
      <c r="L1774" s="31" t="s">
        <v>95</v>
      </c>
    </row>
    <row r="1775" spans="1:12" ht="45" x14ac:dyDescent="0.2">
      <c r="A1775" t="str">
        <f>VLOOKUP(B1775,StateFIPS!A$2:B$52,2)</f>
        <v>Oklahoma</v>
      </c>
      <c r="B1775">
        <f t="shared" si="30"/>
        <v>40</v>
      </c>
      <c r="C1775" s="31" t="s">
        <v>1447</v>
      </c>
      <c r="D1775" s="31" t="s">
        <v>93</v>
      </c>
      <c r="E1775" s="31" t="s">
        <v>3165</v>
      </c>
      <c r="F1775" s="31" t="s">
        <v>2939</v>
      </c>
      <c r="G1775" s="32">
        <v>41864</v>
      </c>
      <c r="H1775" s="31" t="s">
        <v>94</v>
      </c>
      <c r="I1775" s="32">
        <v>6977</v>
      </c>
      <c r="J1775" s="33">
        <v>6</v>
      </c>
      <c r="K1775" s="31" t="s">
        <v>94</v>
      </c>
      <c r="L1775" s="31" t="s">
        <v>95</v>
      </c>
    </row>
    <row r="1776" spans="1:12" ht="45" x14ac:dyDescent="0.2">
      <c r="A1776" t="str">
        <f>VLOOKUP(B1776,StateFIPS!A$2:B$52,2)</f>
        <v>Mississippi</v>
      </c>
      <c r="B1776">
        <f t="shared" si="30"/>
        <v>28</v>
      </c>
      <c r="C1776" s="31" t="s">
        <v>320</v>
      </c>
      <c r="D1776" s="31" t="s">
        <v>93</v>
      </c>
      <c r="E1776" s="31" t="s">
        <v>3165</v>
      </c>
      <c r="F1776" s="31" t="s">
        <v>2939</v>
      </c>
      <c r="G1776" s="32">
        <v>23276</v>
      </c>
      <c r="H1776" s="31" t="s">
        <v>94</v>
      </c>
      <c r="I1776" s="32">
        <v>3879</v>
      </c>
      <c r="J1776" s="33">
        <v>6</v>
      </c>
      <c r="K1776" s="31" t="s">
        <v>94</v>
      </c>
      <c r="L1776" s="31" t="s">
        <v>95</v>
      </c>
    </row>
    <row r="1777" spans="1:12" ht="45" x14ac:dyDescent="0.2">
      <c r="A1777" t="str">
        <f>VLOOKUP(B1777,StateFIPS!A$2:B$52,2)</f>
        <v>Montana</v>
      </c>
      <c r="B1777">
        <f t="shared" si="30"/>
        <v>30</v>
      </c>
      <c r="C1777" s="31" t="s">
        <v>3174</v>
      </c>
      <c r="D1777" s="31" t="s">
        <v>93</v>
      </c>
      <c r="E1777" s="31" t="s">
        <v>3165</v>
      </c>
      <c r="F1777" s="31" t="s">
        <v>2939</v>
      </c>
      <c r="G1777" s="32">
        <v>6823</v>
      </c>
      <c r="H1777" s="31" t="s">
        <v>94</v>
      </c>
      <c r="I1777" s="32">
        <v>1137</v>
      </c>
      <c r="J1777" s="33">
        <v>6</v>
      </c>
      <c r="K1777" s="31" t="s">
        <v>94</v>
      </c>
      <c r="L1777" s="31" t="s">
        <v>95</v>
      </c>
    </row>
    <row r="1778" spans="1:12" ht="45" x14ac:dyDescent="0.2">
      <c r="A1778" t="str">
        <f>VLOOKUP(B1778,StateFIPS!A$2:B$52,2)</f>
        <v>North Carolina</v>
      </c>
      <c r="B1778">
        <f t="shared" si="30"/>
        <v>37</v>
      </c>
      <c r="C1778" s="31" t="s">
        <v>1216</v>
      </c>
      <c r="D1778" s="31" t="s">
        <v>93</v>
      </c>
      <c r="E1778" s="31" t="s">
        <v>3165</v>
      </c>
      <c r="F1778" s="31" t="s">
        <v>2939</v>
      </c>
      <c r="G1778" s="32">
        <v>91631</v>
      </c>
      <c r="H1778" s="31" t="s">
        <v>94</v>
      </c>
      <c r="I1778" s="32">
        <v>15272</v>
      </c>
      <c r="J1778" s="33">
        <v>6</v>
      </c>
      <c r="K1778" s="31" t="s">
        <v>94</v>
      </c>
      <c r="L1778" s="31" t="s">
        <v>95</v>
      </c>
    </row>
    <row r="1779" spans="1:12" ht="45" x14ac:dyDescent="0.2">
      <c r="A1779" t="str">
        <f>VLOOKUP(B1779,StateFIPS!A$2:B$52,2)</f>
        <v>Missouri</v>
      </c>
      <c r="B1779">
        <f t="shared" si="30"/>
        <v>29</v>
      </c>
      <c r="C1779" s="31" t="s">
        <v>1638</v>
      </c>
      <c r="D1779" s="31" t="s">
        <v>93</v>
      </c>
      <c r="E1779" s="31" t="s">
        <v>3165</v>
      </c>
      <c r="F1779" s="31" t="s">
        <v>2939</v>
      </c>
      <c r="G1779" s="32">
        <v>36024</v>
      </c>
      <c r="H1779" s="31" t="s">
        <v>94</v>
      </c>
      <c r="I1779" s="32">
        <v>6004</v>
      </c>
      <c r="J1779" s="33">
        <v>6</v>
      </c>
      <c r="K1779" s="31" t="s">
        <v>94</v>
      </c>
      <c r="L1779" s="31" t="s">
        <v>95</v>
      </c>
    </row>
    <row r="1780" spans="1:12" ht="45" x14ac:dyDescent="0.2">
      <c r="A1780" t="str">
        <f>VLOOKUP(B1780,StateFIPS!A$2:B$52,2)</f>
        <v>Indiana</v>
      </c>
      <c r="B1780">
        <f t="shared" si="30"/>
        <v>18</v>
      </c>
      <c r="C1780" s="31" t="s">
        <v>1632</v>
      </c>
      <c r="D1780" s="31" t="s">
        <v>93</v>
      </c>
      <c r="E1780" s="31" t="s">
        <v>3165</v>
      </c>
      <c r="F1780" s="31" t="s">
        <v>2939</v>
      </c>
      <c r="G1780" s="32">
        <v>4939</v>
      </c>
      <c r="H1780" s="31" t="s">
        <v>94</v>
      </c>
      <c r="I1780" s="32">
        <v>823</v>
      </c>
      <c r="J1780" s="33">
        <v>6</v>
      </c>
      <c r="K1780" s="31" t="s">
        <v>94</v>
      </c>
      <c r="L1780" s="31" t="s">
        <v>95</v>
      </c>
    </row>
    <row r="1781" spans="1:12" ht="45" x14ac:dyDescent="0.2">
      <c r="A1781" t="str">
        <f>VLOOKUP(B1781,StateFIPS!A$2:B$52,2)</f>
        <v>Indiana</v>
      </c>
      <c r="B1781">
        <f t="shared" si="30"/>
        <v>18</v>
      </c>
      <c r="C1781" s="31" t="s">
        <v>1630</v>
      </c>
      <c r="D1781" s="31" t="s">
        <v>93</v>
      </c>
      <c r="E1781" s="31" t="s">
        <v>3165</v>
      </c>
      <c r="F1781" s="31" t="s">
        <v>2939</v>
      </c>
      <c r="G1781" s="32">
        <v>80599</v>
      </c>
      <c r="H1781" s="31" t="s">
        <v>94</v>
      </c>
      <c r="I1781" s="32">
        <v>13433</v>
      </c>
      <c r="J1781" s="33">
        <v>6</v>
      </c>
      <c r="K1781" s="31" t="s">
        <v>94</v>
      </c>
      <c r="L1781" s="31" t="s">
        <v>95</v>
      </c>
    </row>
    <row r="1782" spans="1:12" ht="45" x14ac:dyDescent="0.2">
      <c r="A1782" t="str">
        <f>VLOOKUP(B1782,StateFIPS!A$2:B$52,2)</f>
        <v>Nebraska</v>
      </c>
      <c r="B1782">
        <f t="shared" si="30"/>
        <v>31</v>
      </c>
      <c r="C1782" s="31" t="s">
        <v>1251</v>
      </c>
      <c r="D1782" s="31" t="s">
        <v>93</v>
      </c>
      <c r="E1782" s="31" t="s">
        <v>3165</v>
      </c>
      <c r="F1782" s="31" t="s">
        <v>2939</v>
      </c>
      <c r="G1782" s="32">
        <v>79137</v>
      </c>
      <c r="H1782" s="31" t="s">
        <v>94</v>
      </c>
      <c r="I1782" s="32">
        <v>13189</v>
      </c>
      <c r="J1782" s="33">
        <v>6</v>
      </c>
      <c r="K1782" s="31" t="s">
        <v>94</v>
      </c>
      <c r="L1782" s="31" t="s">
        <v>95</v>
      </c>
    </row>
    <row r="1783" spans="1:12" ht="45" x14ac:dyDescent="0.2">
      <c r="A1783" t="str">
        <f>VLOOKUP(B1783,StateFIPS!A$2:B$52,2)</f>
        <v>Illinois</v>
      </c>
      <c r="B1783">
        <f t="shared" si="30"/>
        <v>17</v>
      </c>
      <c r="C1783" s="31" t="s">
        <v>3175</v>
      </c>
      <c r="D1783" s="31" t="s">
        <v>93</v>
      </c>
      <c r="E1783" s="31" t="s">
        <v>3165</v>
      </c>
      <c r="F1783" s="31" t="s">
        <v>2939</v>
      </c>
      <c r="G1783" s="32">
        <v>5073</v>
      </c>
      <c r="H1783" s="31" t="s">
        <v>94</v>
      </c>
      <c r="I1783" s="32">
        <v>845</v>
      </c>
      <c r="J1783" s="33">
        <v>6</v>
      </c>
      <c r="K1783" s="31" t="s">
        <v>94</v>
      </c>
      <c r="L1783" s="31" t="s">
        <v>95</v>
      </c>
    </row>
    <row r="1784" spans="1:12" ht="45" x14ac:dyDescent="0.2">
      <c r="A1784" t="str">
        <f>VLOOKUP(B1784,StateFIPS!A$2:B$52,2)</f>
        <v>Indiana</v>
      </c>
      <c r="B1784">
        <f t="shared" si="30"/>
        <v>18</v>
      </c>
      <c r="C1784" s="31" t="s">
        <v>2259</v>
      </c>
      <c r="D1784" s="31" t="s">
        <v>93</v>
      </c>
      <c r="E1784" s="31" t="s">
        <v>3165</v>
      </c>
      <c r="F1784" s="31" t="s">
        <v>2939</v>
      </c>
      <c r="G1784" s="32">
        <v>27680</v>
      </c>
      <c r="H1784" s="31" t="s">
        <v>94</v>
      </c>
      <c r="I1784" s="32">
        <v>4613</v>
      </c>
      <c r="J1784" s="33">
        <v>6</v>
      </c>
      <c r="K1784" s="31" t="s">
        <v>94</v>
      </c>
      <c r="L1784" s="31" t="s">
        <v>95</v>
      </c>
    </row>
    <row r="1785" spans="1:12" ht="45" x14ac:dyDescent="0.2">
      <c r="A1785" t="str">
        <f>VLOOKUP(B1785,StateFIPS!A$2:B$52,2)</f>
        <v>Mississippi</v>
      </c>
      <c r="B1785">
        <f t="shared" si="30"/>
        <v>28</v>
      </c>
      <c r="C1785" s="31" t="s">
        <v>312</v>
      </c>
      <c r="D1785" s="31" t="s">
        <v>93</v>
      </c>
      <c r="E1785" s="31" t="s">
        <v>3165</v>
      </c>
      <c r="F1785" s="31" t="s">
        <v>2939</v>
      </c>
      <c r="G1785" s="32">
        <v>23276</v>
      </c>
      <c r="H1785" s="31" t="s">
        <v>94</v>
      </c>
      <c r="I1785" s="32">
        <v>3879</v>
      </c>
      <c r="J1785" s="33">
        <v>6</v>
      </c>
      <c r="K1785" s="31" t="s">
        <v>94</v>
      </c>
      <c r="L1785" s="31" t="s">
        <v>95</v>
      </c>
    </row>
    <row r="1786" spans="1:12" ht="45" x14ac:dyDescent="0.2">
      <c r="A1786" t="str">
        <f>VLOOKUP(B1786,StateFIPS!A$2:B$52,2)</f>
        <v>Georgia</v>
      </c>
      <c r="B1786">
        <f t="shared" si="30"/>
        <v>13</v>
      </c>
      <c r="C1786" s="31" t="s">
        <v>782</v>
      </c>
      <c r="D1786" s="31" t="s">
        <v>93</v>
      </c>
      <c r="E1786" s="31" t="s">
        <v>3165</v>
      </c>
      <c r="F1786" s="31" t="s">
        <v>2939</v>
      </c>
      <c r="G1786" s="32">
        <v>26072</v>
      </c>
      <c r="H1786" s="31" t="s">
        <v>94</v>
      </c>
      <c r="I1786" s="32">
        <v>4345</v>
      </c>
      <c r="J1786" s="33">
        <v>6</v>
      </c>
      <c r="K1786" s="31" t="s">
        <v>94</v>
      </c>
      <c r="L1786" s="31" t="s">
        <v>95</v>
      </c>
    </row>
    <row r="1787" spans="1:12" ht="45" x14ac:dyDescent="0.2">
      <c r="A1787" t="str">
        <f>VLOOKUP(B1787,StateFIPS!A$2:B$52,2)</f>
        <v>Nebraska</v>
      </c>
      <c r="B1787">
        <f t="shared" si="30"/>
        <v>31</v>
      </c>
      <c r="C1787" s="31" t="s">
        <v>2237</v>
      </c>
      <c r="D1787" s="31" t="s">
        <v>93</v>
      </c>
      <c r="E1787" s="31" t="s">
        <v>3165</v>
      </c>
      <c r="F1787" s="31" t="s">
        <v>2939</v>
      </c>
      <c r="G1787" s="32">
        <v>47511</v>
      </c>
      <c r="H1787" s="31" t="s">
        <v>94</v>
      </c>
      <c r="I1787" s="32">
        <v>7919</v>
      </c>
      <c r="J1787" s="33">
        <v>6</v>
      </c>
      <c r="K1787" s="31" t="s">
        <v>94</v>
      </c>
      <c r="L1787" s="31" t="s">
        <v>95</v>
      </c>
    </row>
    <row r="1788" spans="1:12" ht="45" x14ac:dyDescent="0.2">
      <c r="A1788" t="str">
        <f>VLOOKUP(B1788,StateFIPS!A$2:B$52,2)</f>
        <v>Nebraska</v>
      </c>
      <c r="B1788">
        <f t="shared" si="30"/>
        <v>31</v>
      </c>
      <c r="C1788" s="31" t="s">
        <v>1249</v>
      </c>
      <c r="D1788" s="31" t="s">
        <v>93</v>
      </c>
      <c r="E1788" s="31" t="s">
        <v>3165</v>
      </c>
      <c r="F1788" s="31" t="s">
        <v>2939</v>
      </c>
      <c r="G1788" s="32">
        <v>11912</v>
      </c>
      <c r="H1788" s="31" t="s">
        <v>94</v>
      </c>
      <c r="I1788" s="32">
        <v>1985</v>
      </c>
      <c r="J1788" s="33">
        <v>6</v>
      </c>
      <c r="K1788" s="31" t="s">
        <v>94</v>
      </c>
      <c r="L1788" s="31" t="s">
        <v>95</v>
      </c>
    </row>
    <row r="1789" spans="1:12" ht="45" x14ac:dyDescent="0.2">
      <c r="A1789" t="str">
        <f>VLOOKUP(B1789,StateFIPS!A$2:B$52,2)</f>
        <v>Oklahoma</v>
      </c>
      <c r="B1789">
        <f t="shared" si="30"/>
        <v>40</v>
      </c>
      <c r="C1789" s="31" t="s">
        <v>1427</v>
      </c>
      <c r="D1789" s="31" t="s">
        <v>93</v>
      </c>
      <c r="E1789" s="31" t="s">
        <v>3165</v>
      </c>
      <c r="F1789" s="31" t="s">
        <v>2939</v>
      </c>
      <c r="G1789" s="32">
        <v>158841</v>
      </c>
      <c r="H1789" s="31" t="s">
        <v>94</v>
      </c>
      <c r="I1789" s="32">
        <v>26473</v>
      </c>
      <c r="J1789" s="33">
        <v>6</v>
      </c>
      <c r="K1789" s="31" t="s">
        <v>94</v>
      </c>
      <c r="L1789" s="31" t="s">
        <v>95</v>
      </c>
    </row>
    <row r="1790" spans="1:12" ht="45" x14ac:dyDescent="0.2">
      <c r="A1790" t="str">
        <f>VLOOKUP(B1790,StateFIPS!A$2:B$52,2)</f>
        <v>North Carolina</v>
      </c>
      <c r="B1790">
        <f t="shared" si="30"/>
        <v>37</v>
      </c>
      <c r="C1790" s="31" t="s">
        <v>1219</v>
      </c>
      <c r="D1790" s="31" t="s">
        <v>93</v>
      </c>
      <c r="E1790" s="31" t="s">
        <v>3165</v>
      </c>
      <c r="F1790" s="31" t="s">
        <v>2939</v>
      </c>
      <c r="G1790" s="32">
        <v>90410</v>
      </c>
      <c r="H1790" s="31" t="s">
        <v>94</v>
      </c>
      <c r="I1790" s="32">
        <v>15068</v>
      </c>
      <c r="J1790" s="33">
        <v>6</v>
      </c>
      <c r="K1790" s="31" t="s">
        <v>94</v>
      </c>
      <c r="L1790" s="31" t="s">
        <v>95</v>
      </c>
    </row>
    <row r="1791" spans="1:12" ht="45" x14ac:dyDescent="0.2">
      <c r="A1791" t="str">
        <f>VLOOKUP(B1791,StateFIPS!A$2:B$52,2)</f>
        <v>Nebraska</v>
      </c>
      <c r="B1791">
        <f t="shared" si="30"/>
        <v>31</v>
      </c>
      <c r="C1791" s="31" t="s">
        <v>1266</v>
      </c>
      <c r="D1791" s="31" t="s">
        <v>93</v>
      </c>
      <c r="E1791" s="31" t="s">
        <v>3165</v>
      </c>
      <c r="F1791" s="31" t="s">
        <v>2939</v>
      </c>
      <c r="G1791" s="32">
        <v>59536</v>
      </c>
      <c r="H1791" s="31" t="s">
        <v>94</v>
      </c>
      <c r="I1791" s="32">
        <v>9923</v>
      </c>
      <c r="J1791" s="33">
        <v>6</v>
      </c>
      <c r="K1791" s="31" t="s">
        <v>94</v>
      </c>
      <c r="L1791" s="31" t="s">
        <v>95</v>
      </c>
    </row>
    <row r="1792" spans="1:12" ht="45" x14ac:dyDescent="0.2">
      <c r="A1792" t="str">
        <f>VLOOKUP(B1792,StateFIPS!A$2:B$52,2)</f>
        <v>Illinois</v>
      </c>
      <c r="B1792">
        <f t="shared" si="30"/>
        <v>17</v>
      </c>
      <c r="C1792" s="31" t="s">
        <v>685</v>
      </c>
      <c r="D1792" s="31" t="s">
        <v>93</v>
      </c>
      <c r="E1792" s="31" t="s">
        <v>3165</v>
      </c>
      <c r="F1792" s="31" t="s">
        <v>2939</v>
      </c>
      <c r="G1792" s="32">
        <v>25772</v>
      </c>
      <c r="H1792" s="31" t="s">
        <v>94</v>
      </c>
      <c r="I1792" s="32">
        <v>4295</v>
      </c>
      <c r="J1792" s="33">
        <v>6</v>
      </c>
      <c r="K1792" s="31" t="s">
        <v>94</v>
      </c>
      <c r="L1792" s="31" t="s">
        <v>95</v>
      </c>
    </row>
    <row r="1793" spans="1:12" ht="45" x14ac:dyDescent="0.2">
      <c r="A1793" t="str">
        <f>VLOOKUP(B1793,StateFIPS!A$2:B$52,2)</f>
        <v>Indiana</v>
      </c>
      <c r="B1793">
        <f t="shared" si="30"/>
        <v>18</v>
      </c>
      <c r="C1793" s="31" t="s">
        <v>229</v>
      </c>
      <c r="D1793" s="31" t="s">
        <v>93</v>
      </c>
      <c r="E1793" s="31" t="s">
        <v>3165</v>
      </c>
      <c r="F1793" s="31" t="s">
        <v>2939</v>
      </c>
      <c r="G1793" s="32">
        <v>20492</v>
      </c>
      <c r="H1793" s="31" t="s">
        <v>94</v>
      </c>
      <c r="I1793" s="32">
        <v>3415</v>
      </c>
      <c r="J1793" s="33">
        <v>6</v>
      </c>
      <c r="K1793" s="31" t="s">
        <v>94</v>
      </c>
      <c r="L1793" s="31" t="s">
        <v>95</v>
      </c>
    </row>
    <row r="1794" spans="1:12" ht="45" x14ac:dyDescent="0.2">
      <c r="A1794" t="str">
        <f>VLOOKUP(B1794,StateFIPS!A$2:B$52,2)</f>
        <v>Mississippi</v>
      </c>
      <c r="B1794">
        <f t="shared" si="30"/>
        <v>28</v>
      </c>
      <c r="C1794" s="31" t="s">
        <v>1483</v>
      </c>
      <c r="D1794" s="31" t="s">
        <v>93</v>
      </c>
      <c r="E1794" s="31" t="s">
        <v>3165</v>
      </c>
      <c r="F1794" s="31" t="s">
        <v>2939</v>
      </c>
      <c r="G1794" s="32">
        <v>23276</v>
      </c>
      <c r="H1794" s="31" t="s">
        <v>94</v>
      </c>
      <c r="I1794" s="32">
        <v>3879</v>
      </c>
      <c r="J1794" s="33">
        <v>6</v>
      </c>
      <c r="K1794" s="31" t="s">
        <v>94</v>
      </c>
      <c r="L1794" s="31" t="s">
        <v>95</v>
      </c>
    </row>
    <row r="1795" spans="1:12" ht="45" x14ac:dyDescent="0.2">
      <c r="A1795" t="str">
        <f>VLOOKUP(B1795,StateFIPS!A$2:B$52,2)</f>
        <v>Indiana</v>
      </c>
      <c r="B1795">
        <f t="shared" ref="B1795:B1858" si="31">VALUE(LEFT(C1795,2))</f>
        <v>18</v>
      </c>
      <c r="C1795" s="31" t="s">
        <v>701</v>
      </c>
      <c r="D1795" s="31" t="s">
        <v>93</v>
      </c>
      <c r="E1795" s="31" t="s">
        <v>3165</v>
      </c>
      <c r="F1795" s="31" t="s">
        <v>2939</v>
      </c>
      <c r="G1795" s="32">
        <v>136789</v>
      </c>
      <c r="H1795" s="31" t="s">
        <v>94</v>
      </c>
      <c r="I1795" s="32">
        <v>22798</v>
      </c>
      <c r="J1795" s="33">
        <v>6</v>
      </c>
      <c r="K1795" s="31" t="s">
        <v>94</v>
      </c>
      <c r="L1795" s="31" t="s">
        <v>95</v>
      </c>
    </row>
    <row r="1796" spans="1:12" ht="45" x14ac:dyDescent="0.2">
      <c r="A1796" t="str">
        <f>VLOOKUP(B1796,StateFIPS!A$2:B$52,2)</f>
        <v>Indiana</v>
      </c>
      <c r="B1796">
        <f t="shared" si="31"/>
        <v>18</v>
      </c>
      <c r="C1796" s="31" t="s">
        <v>702</v>
      </c>
      <c r="D1796" s="31" t="s">
        <v>93</v>
      </c>
      <c r="E1796" s="31" t="s">
        <v>3165</v>
      </c>
      <c r="F1796" s="31" t="s">
        <v>2939</v>
      </c>
      <c r="G1796" s="32">
        <v>17665</v>
      </c>
      <c r="H1796" s="31" t="s">
        <v>94</v>
      </c>
      <c r="I1796" s="32">
        <v>2944</v>
      </c>
      <c r="J1796" s="33">
        <v>6</v>
      </c>
      <c r="K1796" s="31" t="s">
        <v>94</v>
      </c>
      <c r="L1796" s="31" t="s">
        <v>95</v>
      </c>
    </row>
    <row r="1797" spans="1:12" ht="45" x14ac:dyDescent="0.2">
      <c r="A1797" t="str">
        <f>VLOOKUP(B1797,StateFIPS!A$2:B$52,2)</f>
        <v>Nebraska</v>
      </c>
      <c r="B1797">
        <f t="shared" si="31"/>
        <v>31</v>
      </c>
      <c r="C1797" s="31" t="s">
        <v>1250</v>
      </c>
      <c r="D1797" s="31" t="s">
        <v>93</v>
      </c>
      <c r="E1797" s="31" t="s">
        <v>3165</v>
      </c>
      <c r="F1797" s="31" t="s">
        <v>2939</v>
      </c>
      <c r="G1797" s="32">
        <v>8234</v>
      </c>
      <c r="H1797" s="31" t="s">
        <v>94</v>
      </c>
      <c r="I1797" s="32">
        <v>1372</v>
      </c>
      <c r="J1797" s="33">
        <v>6</v>
      </c>
      <c r="K1797" s="31" t="s">
        <v>94</v>
      </c>
      <c r="L1797" s="31" t="s">
        <v>95</v>
      </c>
    </row>
    <row r="1798" spans="1:12" ht="45" x14ac:dyDescent="0.2">
      <c r="A1798" t="str">
        <f>VLOOKUP(B1798,StateFIPS!A$2:B$52,2)</f>
        <v>Nebraska</v>
      </c>
      <c r="B1798">
        <f t="shared" si="31"/>
        <v>31</v>
      </c>
      <c r="C1798" s="31" t="s">
        <v>1254</v>
      </c>
      <c r="D1798" s="31" t="s">
        <v>93</v>
      </c>
      <c r="E1798" s="31" t="s">
        <v>3165</v>
      </c>
      <c r="F1798" s="31" t="s">
        <v>2939</v>
      </c>
      <c r="G1798" s="32">
        <v>57906</v>
      </c>
      <c r="H1798" s="31" t="s">
        <v>94</v>
      </c>
      <c r="I1798" s="32">
        <v>9651</v>
      </c>
      <c r="J1798" s="33">
        <v>6</v>
      </c>
      <c r="K1798" s="31" t="s">
        <v>94</v>
      </c>
      <c r="L1798" s="31" t="s">
        <v>95</v>
      </c>
    </row>
    <row r="1799" spans="1:12" ht="45" x14ac:dyDescent="0.2">
      <c r="A1799" t="str">
        <f>VLOOKUP(B1799,StateFIPS!A$2:B$52,2)</f>
        <v>Oklahoma</v>
      </c>
      <c r="B1799">
        <f t="shared" si="31"/>
        <v>40</v>
      </c>
      <c r="C1799" s="31" t="s">
        <v>1440</v>
      </c>
      <c r="D1799" s="31" t="s">
        <v>93</v>
      </c>
      <c r="E1799" s="31" t="s">
        <v>3165</v>
      </c>
      <c r="F1799" s="31" t="s">
        <v>2939</v>
      </c>
      <c r="G1799" s="32">
        <v>90339</v>
      </c>
      <c r="H1799" s="31" t="s">
        <v>94</v>
      </c>
      <c r="I1799" s="32">
        <v>15056</v>
      </c>
      <c r="J1799" s="33">
        <v>6</v>
      </c>
      <c r="K1799" s="31" t="s">
        <v>94</v>
      </c>
      <c r="L1799" s="31" t="s">
        <v>95</v>
      </c>
    </row>
    <row r="1800" spans="1:12" ht="45" x14ac:dyDescent="0.2">
      <c r="A1800" t="str">
        <f>VLOOKUP(B1800,StateFIPS!A$2:B$52,2)</f>
        <v>North Carolina</v>
      </c>
      <c r="B1800">
        <f t="shared" si="31"/>
        <v>37</v>
      </c>
      <c r="C1800" s="31" t="s">
        <v>3176</v>
      </c>
      <c r="D1800" s="31" t="s">
        <v>93</v>
      </c>
      <c r="E1800" s="31" t="s">
        <v>3165</v>
      </c>
      <c r="F1800" s="31" t="s">
        <v>2939</v>
      </c>
      <c r="G1800" s="32">
        <v>91631</v>
      </c>
      <c r="H1800" s="31" t="s">
        <v>94</v>
      </c>
      <c r="I1800" s="32">
        <v>15272</v>
      </c>
      <c r="J1800" s="33">
        <v>6</v>
      </c>
      <c r="K1800" s="31" t="s">
        <v>94</v>
      </c>
      <c r="L1800" s="31" t="s">
        <v>95</v>
      </c>
    </row>
    <row r="1801" spans="1:12" ht="45" x14ac:dyDescent="0.2">
      <c r="A1801" t="str">
        <f>VLOOKUP(B1801,StateFIPS!A$2:B$52,2)</f>
        <v>Iowa</v>
      </c>
      <c r="B1801">
        <f t="shared" si="31"/>
        <v>19</v>
      </c>
      <c r="C1801" s="31" t="s">
        <v>240</v>
      </c>
      <c r="D1801" s="31" t="s">
        <v>93</v>
      </c>
      <c r="E1801" s="31" t="s">
        <v>3165</v>
      </c>
      <c r="F1801" s="31" t="s">
        <v>2939</v>
      </c>
      <c r="G1801" s="32">
        <v>122516</v>
      </c>
      <c r="H1801" s="31" t="s">
        <v>94</v>
      </c>
      <c r="I1801" s="32">
        <v>20419</v>
      </c>
      <c r="J1801" s="33">
        <v>6</v>
      </c>
      <c r="K1801" s="31" t="s">
        <v>94</v>
      </c>
      <c r="L1801" s="31" t="s">
        <v>95</v>
      </c>
    </row>
    <row r="1802" spans="1:12" ht="45" x14ac:dyDescent="0.2">
      <c r="A1802" t="str">
        <f>VLOOKUP(B1802,StateFIPS!A$2:B$52,2)</f>
        <v>Montana</v>
      </c>
      <c r="B1802">
        <f t="shared" si="31"/>
        <v>30</v>
      </c>
      <c r="C1802" s="31" t="s">
        <v>3177</v>
      </c>
      <c r="D1802" s="31" t="s">
        <v>93</v>
      </c>
      <c r="E1802" s="31" t="s">
        <v>3165</v>
      </c>
      <c r="F1802" s="31" t="s">
        <v>2939</v>
      </c>
      <c r="G1802" s="32">
        <v>20969</v>
      </c>
      <c r="H1802" s="31" t="s">
        <v>94</v>
      </c>
      <c r="I1802" s="32">
        <v>3495</v>
      </c>
      <c r="J1802" s="33">
        <v>6</v>
      </c>
      <c r="K1802" s="31" t="s">
        <v>94</v>
      </c>
      <c r="L1802" s="31" t="s">
        <v>95</v>
      </c>
    </row>
    <row r="1803" spans="1:12" ht="45" x14ac:dyDescent="0.2">
      <c r="A1803" t="str">
        <f>VLOOKUP(B1803,StateFIPS!A$2:B$52,2)</f>
        <v>Nebraska</v>
      </c>
      <c r="B1803">
        <f t="shared" si="31"/>
        <v>31</v>
      </c>
      <c r="C1803" s="31" t="s">
        <v>1168</v>
      </c>
      <c r="D1803" s="31" t="s">
        <v>93</v>
      </c>
      <c r="E1803" s="31" t="s">
        <v>3165</v>
      </c>
      <c r="F1803" s="31" t="s">
        <v>2939</v>
      </c>
      <c r="G1803" s="32">
        <v>30864</v>
      </c>
      <c r="H1803" s="31" t="s">
        <v>94</v>
      </c>
      <c r="I1803" s="32">
        <v>5144</v>
      </c>
      <c r="J1803" s="33">
        <v>6</v>
      </c>
      <c r="K1803" s="31" t="s">
        <v>94</v>
      </c>
      <c r="L1803" s="31" t="s">
        <v>95</v>
      </c>
    </row>
    <row r="1804" spans="1:12" ht="45" x14ac:dyDescent="0.2">
      <c r="A1804" t="str">
        <f>VLOOKUP(B1804,StateFIPS!A$2:B$52,2)</f>
        <v>Hawaii</v>
      </c>
      <c r="B1804">
        <f t="shared" si="31"/>
        <v>15</v>
      </c>
      <c r="C1804" s="31" t="s">
        <v>2236</v>
      </c>
      <c r="D1804" s="31" t="s">
        <v>93</v>
      </c>
      <c r="E1804" s="31" t="s">
        <v>3165</v>
      </c>
      <c r="F1804" s="31" t="s">
        <v>2939</v>
      </c>
      <c r="G1804" s="32">
        <v>55607</v>
      </c>
      <c r="H1804" s="31" t="s">
        <v>94</v>
      </c>
      <c r="I1804" s="32">
        <v>9268</v>
      </c>
      <c r="J1804" s="33">
        <v>6</v>
      </c>
      <c r="K1804" s="31" t="s">
        <v>94</v>
      </c>
      <c r="L1804" s="31" t="s">
        <v>95</v>
      </c>
    </row>
    <row r="1805" spans="1:12" ht="45" x14ac:dyDescent="0.2">
      <c r="A1805" t="str">
        <f>VLOOKUP(B1805,StateFIPS!A$2:B$52,2)</f>
        <v>Missouri</v>
      </c>
      <c r="B1805">
        <f t="shared" si="31"/>
        <v>29</v>
      </c>
      <c r="C1805" s="31" t="s">
        <v>372</v>
      </c>
      <c r="D1805" s="31" t="s">
        <v>93</v>
      </c>
      <c r="E1805" s="31" t="s">
        <v>3165</v>
      </c>
      <c r="F1805" s="31" t="s">
        <v>2939</v>
      </c>
      <c r="G1805" s="32">
        <v>144624</v>
      </c>
      <c r="H1805" s="31" t="s">
        <v>94</v>
      </c>
      <c r="I1805" s="32">
        <v>24104</v>
      </c>
      <c r="J1805" s="33">
        <v>6</v>
      </c>
      <c r="K1805" s="31" t="s">
        <v>94</v>
      </c>
      <c r="L1805" s="31" t="s">
        <v>95</v>
      </c>
    </row>
    <row r="1806" spans="1:12" ht="45" x14ac:dyDescent="0.2">
      <c r="A1806" t="str">
        <f>VLOOKUP(B1806,StateFIPS!A$2:B$52,2)</f>
        <v>Indiana</v>
      </c>
      <c r="B1806">
        <f t="shared" si="31"/>
        <v>18</v>
      </c>
      <c r="C1806" s="31" t="s">
        <v>1611</v>
      </c>
      <c r="D1806" s="31" t="s">
        <v>93</v>
      </c>
      <c r="E1806" s="31" t="s">
        <v>3165</v>
      </c>
      <c r="F1806" s="31" t="s">
        <v>2939</v>
      </c>
      <c r="G1806" s="32">
        <v>10121</v>
      </c>
      <c r="H1806" s="31" t="s">
        <v>94</v>
      </c>
      <c r="I1806" s="32">
        <v>1687</v>
      </c>
      <c r="J1806" s="33">
        <v>6</v>
      </c>
      <c r="K1806" s="31" t="s">
        <v>94</v>
      </c>
      <c r="L1806" s="31" t="s">
        <v>95</v>
      </c>
    </row>
    <row r="1807" spans="1:12" ht="45" x14ac:dyDescent="0.2">
      <c r="A1807" t="str">
        <f>VLOOKUP(B1807,StateFIPS!A$2:B$52,2)</f>
        <v>Missouri</v>
      </c>
      <c r="B1807">
        <f t="shared" si="31"/>
        <v>29</v>
      </c>
      <c r="C1807" s="31" t="s">
        <v>1234</v>
      </c>
      <c r="D1807" s="31" t="s">
        <v>93</v>
      </c>
      <c r="E1807" s="31" t="s">
        <v>3165</v>
      </c>
      <c r="F1807" s="31" t="s">
        <v>2939</v>
      </c>
      <c r="G1807" s="32">
        <v>13751</v>
      </c>
      <c r="H1807" s="31" t="s">
        <v>94</v>
      </c>
      <c r="I1807" s="32">
        <v>2292</v>
      </c>
      <c r="J1807" s="33">
        <v>6</v>
      </c>
      <c r="K1807" s="31" t="s">
        <v>94</v>
      </c>
      <c r="L1807" s="31" t="s">
        <v>95</v>
      </c>
    </row>
    <row r="1808" spans="1:12" ht="45" x14ac:dyDescent="0.2">
      <c r="A1808" t="str">
        <f>VLOOKUP(B1808,StateFIPS!A$2:B$52,2)</f>
        <v>North Carolina</v>
      </c>
      <c r="B1808">
        <f t="shared" si="31"/>
        <v>37</v>
      </c>
      <c r="C1808" s="31" t="s">
        <v>2757</v>
      </c>
      <c r="D1808" s="31" t="s">
        <v>93</v>
      </c>
      <c r="E1808" s="31" t="s">
        <v>3165</v>
      </c>
      <c r="F1808" s="31" t="s">
        <v>2939</v>
      </c>
      <c r="G1808" s="32">
        <v>91631</v>
      </c>
      <c r="H1808" s="31" t="s">
        <v>94</v>
      </c>
      <c r="I1808" s="32">
        <v>15272</v>
      </c>
      <c r="J1808" s="33">
        <v>6</v>
      </c>
      <c r="K1808" s="31" t="s">
        <v>94</v>
      </c>
      <c r="L1808" s="31" t="s">
        <v>95</v>
      </c>
    </row>
    <row r="1809" spans="1:12" ht="45" x14ac:dyDescent="0.2">
      <c r="A1809" t="str">
        <f>VLOOKUP(B1809,StateFIPS!A$2:B$52,2)</f>
        <v>North Carolina</v>
      </c>
      <c r="B1809">
        <f t="shared" si="31"/>
        <v>37</v>
      </c>
      <c r="C1809" s="31" t="s">
        <v>1426</v>
      </c>
      <c r="D1809" s="31" t="s">
        <v>93</v>
      </c>
      <c r="E1809" s="31" t="s">
        <v>3165</v>
      </c>
      <c r="F1809" s="31" t="s">
        <v>2939</v>
      </c>
      <c r="G1809" s="32">
        <v>1789595</v>
      </c>
      <c r="H1809" s="31" t="s">
        <v>94</v>
      </c>
      <c r="I1809" s="32">
        <v>298266</v>
      </c>
      <c r="J1809" s="33">
        <v>6</v>
      </c>
      <c r="K1809" s="31" t="s">
        <v>94</v>
      </c>
      <c r="L1809" s="31" t="s">
        <v>95</v>
      </c>
    </row>
    <row r="1810" spans="1:12" ht="45" x14ac:dyDescent="0.2">
      <c r="A1810" t="str">
        <f>VLOOKUP(B1810,StateFIPS!A$2:B$52,2)</f>
        <v>Iowa</v>
      </c>
      <c r="B1810">
        <f t="shared" si="31"/>
        <v>19</v>
      </c>
      <c r="C1810" s="31" t="s">
        <v>1691</v>
      </c>
      <c r="D1810" s="31" t="s">
        <v>93</v>
      </c>
      <c r="E1810" s="31" t="s">
        <v>3165</v>
      </c>
      <c r="F1810" s="31" t="s">
        <v>2939</v>
      </c>
      <c r="G1810" s="32">
        <v>648045</v>
      </c>
      <c r="H1810" s="31" t="s">
        <v>94</v>
      </c>
      <c r="I1810" s="32">
        <v>108008</v>
      </c>
      <c r="J1810" s="33">
        <v>6</v>
      </c>
      <c r="K1810" s="31" t="s">
        <v>94</v>
      </c>
      <c r="L1810" s="31" t="s">
        <v>95</v>
      </c>
    </row>
    <row r="1811" spans="1:12" ht="45" x14ac:dyDescent="0.2">
      <c r="A1811" t="str">
        <f>VLOOKUP(B1811,StateFIPS!A$2:B$52,2)</f>
        <v>Ohio</v>
      </c>
      <c r="B1811">
        <f t="shared" si="31"/>
        <v>39</v>
      </c>
      <c r="C1811" s="31" t="s">
        <v>1936</v>
      </c>
      <c r="D1811" s="31" t="s">
        <v>93</v>
      </c>
      <c r="E1811" s="31" t="s">
        <v>3165</v>
      </c>
      <c r="F1811" s="31" t="s">
        <v>2939</v>
      </c>
      <c r="G1811" s="32">
        <v>52602</v>
      </c>
      <c r="H1811" s="31" t="s">
        <v>94</v>
      </c>
      <c r="I1811" s="32">
        <v>8767</v>
      </c>
      <c r="J1811" s="33">
        <v>6</v>
      </c>
      <c r="K1811" s="31" t="s">
        <v>94</v>
      </c>
      <c r="L1811" s="31" t="s">
        <v>95</v>
      </c>
    </row>
    <row r="1812" spans="1:12" ht="45" x14ac:dyDescent="0.2">
      <c r="A1812" t="str">
        <f>VLOOKUP(B1812,StateFIPS!A$2:B$52,2)</f>
        <v>Illinois</v>
      </c>
      <c r="B1812">
        <f t="shared" si="31"/>
        <v>17</v>
      </c>
      <c r="C1812" s="31" t="s">
        <v>3178</v>
      </c>
      <c r="D1812" s="31" t="s">
        <v>93</v>
      </c>
      <c r="E1812" s="31" t="s">
        <v>3165</v>
      </c>
      <c r="F1812" s="31" t="s">
        <v>2939</v>
      </c>
      <c r="G1812" s="32">
        <v>26869</v>
      </c>
      <c r="H1812" s="31" t="s">
        <v>94</v>
      </c>
      <c r="I1812" s="32">
        <v>4478</v>
      </c>
      <c r="J1812" s="33">
        <v>6</v>
      </c>
      <c r="K1812" s="31" t="s">
        <v>94</v>
      </c>
      <c r="L1812" s="31" t="s">
        <v>95</v>
      </c>
    </row>
    <row r="1813" spans="1:12" ht="45" x14ac:dyDescent="0.2">
      <c r="A1813" t="str">
        <f>VLOOKUP(B1813,StateFIPS!A$2:B$52,2)</f>
        <v>Iowa</v>
      </c>
      <c r="B1813">
        <f t="shared" si="31"/>
        <v>19</v>
      </c>
      <c r="C1813" s="31" t="s">
        <v>279</v>
      </c>
      <c r="D1813" s="31" t="s">
        <v>93</v>
      </c>
      <c r="E1813" s="31" t="s">
        <v>3165</v>
      </c>
      <c r="F1813" s="31" t="s">
        <v>2939</v>
      </c>
      <c r="G1813" s="32">
        <v>69734</v>
      </c>
      <c r="H1813" s="31" t="s">
        <v>94</v>
      </c>
      <c r="I1813" s="32">
        <v>11622</v>
      </c>
      <c r="J1813" s="33">
        <v>6</v>
      </c>
      <c r="K1813" s="31" t="s">
        <v>94</v>
      </c>
      <c r="L1813" s="31" t="s">
        <v>95</v>
      </c>
    </row>
    <row r="1814" spans="1:12" ht="45" x14ac:dyDescent="0.2">
      <c r="A1814" t="str">
        <f>VLOOKUP(B1814,StateFIPS!A$2:B$52,2)</f>
        <v>North Carolina</v>
      </c>
      <c r="B1814">
        <f t="shared" si="31"/>
        <v>37</v>
      </c>
      <c r="C1814" s="31" t="s">
        <v>1837</v>
      </c>
      <c r="D1814" s="31" t="s">
        <v>93</v>
      </c>
      <c r="E1814" s="31" t="s">
        <v>3165</v>
      </c>
      <c r="F1814" s="31" t="s">
        <v>2939</v>
      </c>
      <c r="G1814" s="32">
        <v>91631</v>
      </c>
      <c r="H1814" s="31" t="s">
        <v>94</v>
      </c>
      <c r="I1814" s="32">
        <v>15272</v>
      </c>
      <c r="J1814" s="33">
        <v>6</v>
      </c>
      <c r="K1814" s="31" t="s">
        <v>94</v>
      </c>
      <c r="L1814" s="31" t="s">
        <v>95</v>
      </c>
    </row>
    <row r="1815" spans="1:12" ht="45" x14ac:dyDescent="0.2">
      <c r="A1815" t="str">
        <f>VLOOKUP(B1815,StateFIPS!A$2:B$52,2)</f>
        <v>Illinois</v>
      </c>
      <c r="B1815">
        <f t="shared" si="31"/>
        <v>17</v>
      </c>
      <c r="C1815" s="31" t="s">
        <v>687</v>
      </c>
      <c r="D1815" s="31" t="s">
        <v>93</v>
      </c>
      <c r="E1815" s="31" t="s">
        <v>3165</v>
      </c>
      <c r="F1815" s="31" t="s">
        <v>2939</v>
      </c>
      <c r="G1815" s="32">
        <v>90859</v>
      </c>
      <c r="H1815" s="31" t="s">
        <v>94</v>
      </c>
      <c r="I1815" s="32">
        <v>15143</v>
      </c>
      <c r="J1815" s="33">
        <v>6</v>
      </c>
      <c r="K1815" s="31" t="s">
        <v>94</v>
      </c>
      <c r="L1815" s="31" t="s">
        <v>95</v>
      </c>
    </row>
    <row r="1816" spans="1:12" ht="45" x14ac:dyDescent="0.2">
      <c r="A1816" t="str">
        <f>VLOOKUP(B1816,StateFIPS!A$2:B$52,2)</f>
        <v>Missouri</v>
      </c>
      <c r="B1816">
        <f t="shared" si="31"/>
        <v>29</v>
      </c>
      <c r="C1816" s="31" t="s">
        <v>347</v>
      </c>
      <c r="D1816" s="31" t="s">
        <v>93</v>
      </c>
      <c r="E1816" s="31" t="s">
        <v>3165</v>
      </c>
      <c r="F1816" s="31" t="s">
        <v>2939</v>
      </c>
      <c r="G1816" s="32">
        <v>276712</v>
      </c>
      <c r="H1816" s="31" t="s">
        <v>94</v>
      </c>
      <c r="I1816" s="32">
        <v>46119</v>
      </c>
      <c r="J1816" s="33">
        <v>6</v>
      </c>
      <c r="K1816" s="31" t="s">
        <v>94</v>
      </c>
      <c r="L1816" s="31" t="s">
        <v>95</v>
      </c>
    </row>
    <row r="1817" spans="1:12" ht="45" x14ac:dyDescent="0.2">
      <c r="A1817" t="str">
        <f>VLOOKUP(B1817,StateFIPS!A$2:B$52,2)</f>
        <v>Illinois</v>
      </c>
      <c r="B1817">
        <f t="shared" si="31"/>
        <v>17</v>
      </c>
      <c r="C1817" s="31" t="s">
        <v>2216</v>
      </c>
      <c r="D1817" s="31" t="s">
        <v>93</v>
      </c>
      <c r="E1817" s="31" t="s">
        <v>3165</v>
      </c>
      <c r="F1817" s="31" t="s">
        <v>2939</v>
      </c>
      <c r="G1817" s="32">
        <v>111998</v>
      </c>
      <c r="H1817" s="31" t="s">
        <v>94</v>
      </c>
      <c r="I1817" s="32">
        <v>18666</v>
      </c>
      <c r="J1817" s="33">
        <v>6</v>
      </c>
      <c r="K1817" s="31" t="s">
        <v>94</v>
      </c>
      <c r="L1817" s="31" t="s">
        <v>95</v>
      </c>
    </row>
    <row r="1818" spans="1:12" ht="45" x14ac:dyDescent="0.2">
      <c r="A1818" t="str">
        <f>VLOOKUP(B1818,StateFIPS!A$2:B$52,2)</f>
        <v>Iowa</v>
      </c>
      <c r="B1818">
        <f t="shared" si="31"/>
        <v>19</v>
      </c>
      <c r="C1818" s="31" t="s">
        <v>1676</v>
      </c>
      <c r="D1818" s="31" t="s">
        <v>93</v>
      </c>
      <c r="E1818" s="31" t="s">
        <v>3165</v>
      </c>
      <c r="F1818" s="31" t="s">
        <v>2939</v>
      </c>
      <c r="G1818" s="32">
        <v>194264</v>
      </c>
      <c r="H1818" s="31" t="s">
        <v>94</v>
      </c>
      <c r="I1818" s="32">
        <v>32377</v>
      </c>
      <c r="J1818" s="33">
        <v>6</v>
      </c>
      <c r="K1818" s="31" t="s">
        <v>94</v>
      </c>
      <c r="L1818" s="31" t="s">
        <v>95</v>
      </c>
    </row>
    <row r="1819" spans="1:12" ht="45" x14ac:dyDescent="0.2">
      <c r="A1819" t="str">
        <f>VLOOKUP(B1819,StateFIPS!A$2:B$52,2)</f>
        <v>Montana</v>
      </c>
      <c r="B1819">
        <f t="shared" si="31"/>
        <v>30</v>
      </c>
      <c r="C1819" s="31" t="s">
        <v>1245</v>
      </c>
      <c r="D1819" s="31" t="s">
        <v>93</v>
      </c>
      <c r="E1819" s="31" t="s">
        <v>3165</v>
      </c>
      <c r="F1819" s="31" t="s">
        <v>2939</v>
      </c>
      <c r="G1819" s="32">
        <v>7050</v>
      </c>
      <c r="H1819" s="31" t="s">
        <v>94</v>
      </c>
      <c r="I1819" s="32">
        <v>1175</v>
      </c>
      <c r="J1819" s="33">
        <v>6</v>
      </c>
      <c r="K1819" s="31" t="s">
        <v>94</v>
      </c>
      <c r="L1819" s="31" t="s">
        <v>95</v>
      </c>
    </row>
    <row r="1820" spans="1:12" ht="45" x14ac:dyDescent="0.2">
      <c r="A1820" t="str">
        <f>VLOOKUP(B1820,StateFIPS!A$2:B$52,2)</f>
        <v>North Carolina</v>
      </c>
      <c r="B1820">
        <f t="shared" si="31"/>
        <v>37</v>
      </c>
      <c r="C1820" s="31" t="s">
        <v>1213</v>
      </c>
      <c r="D1820" s="31" t="s">
        <v>93</v>
      </c>
      <c r="E1820" s="31" t="s">
        <v>3165</v>
      </c>
      <c r="F1820" s="31" t="s">
        <v>2939</v>
      </c>
      <c r="G1820" s="32">
        <v>439075</v>
      </c>
      <c r="H1820" s="31" t="s">
        <v>94</v>
      </c>
      <c r="I1820" s="32">
        <v>73179</v>
      </c>
      <c r="J1820" s="33">
        <v>6</v>
      </c>
      <c r="K1820" s="31" t="s">
        <v>94</v>
      </c>
      <c r="L1820" s="31" t="s">
        <v>95</v>
      </c>
    </row>
    <row r="1821" spans="1:12" ht="45" x14ac:dyDescent="0.2">
      <c r="A1821" t="str">
        <f>VLOOKUP(B1821,StateFIPS!A$2:B$52,2)</f>
        <v>North Carolina</v>
      </c>
      <c r="B1821">
        <f t="shared" si="31"/>
        <v>37</v>
      </c>
      <c r="C1821" s="31" t="s">
        <v>2707</v>
      </c>
      <c r="D1821" s="31" t="s">
        <v>93</v>
      </c>
      <c r="E1821" s="31" t="s">
        <v>3165</v>
      </c>
      <c r="F1821" s="31" t="s">
        <v>2939</v>
      </c>
      <c r="G1821" s="32">
        <v>706393</v>
      </c>
      <c r="H1821" s="31" t="s">
        <v>94</v>
      </c>
      <c r="I1821" s="32">
        <v>117732</v>
      </c>
      <c r="J1821" s="33">
        <v>6</v>
      </c>
      <c r="K1821" s="31" t="s">
        <v>94</v>
      </c>
      <c r="L1821" s="31" t="s">
        <v>95</v>
      </c>
    </row>
    <row r="1822" spans="1:12" ht="45" x14ac:dyDescent="0.2">
      <c r="A1822" t="str">
        <f>VLOOKUP(B1822,StateFIPS!A$2:B$52,2)</f>
        <v>Illinois</v>
      </c>
      <c r="B1822">
        <f t="shared" si="31"/>
        <v>17</v>
      </c>
      <c r="C1822" s="31" t="s">
        <v>2223</v>
      </c>
      <c r="D1822" s="31" t="s">
        <v>93</v>
      </c>
      <c r="E1822" s="31" t="s">
        <v>3165</v>
      </c>
      <c r="F1822" s="31" t="s">
        <v>2939</v>
      </c>
      <c r="G1822" s="32">
        <v>165954</v>
      </c>
      <c r="H1822" s="31" t="s">
        <v>94</v>
      </c>
      <c r="I1822" s="32">
        <v>27659</v>
      </c>
      <c r="J1822" s="33">
        <v>6</v>
      </c>
      <c r="K1822" s="31" t="s">
        <v>94</v>
      </c>
      <c r="L1822" s="31" t="s">
        <v>95</v>
      </c>
    </row>
    <row r="1823" spans="1:12" ht="45" x14ac:dyDescent="0.2">
      <c r="A1823" t="str">
        <f>VLOOKUP(B1823,StateFIPS!A$2:B$52,2)</f>
        <v>Mississippi</v>
      </c>
      <c r="B1823">
        <f t="shared" si="31"/>
        <v>28</v>
      </c>
      <c r="C1823" s="31" t="s">
        <v>327</v>
      </c>
      <c r="D1823" s="31" t="s">
        <v>93</v>
      </c>
      <c r="E1823" s="31" t="s">
        <v>3165</v>
      </c>
      <c r="F1823" s="31" t="s">
        <v>2939</v>
      </c>
      <c r="G1823" s="32">
        <v>23276</v>
      </c>
      <c r="H1823" s="31" t="s">
        <v>94</v>
      </c>
      <c r="I1823" s="32">
        <v>3879</v>
      </c>
      <c r="J1823" s="33">
        <v>6</v>
      </c>
      <c r="K1823" s="31" t="s">
        <v>94</v>
      </c>
      <c r="L1823" s="31" t="s">
        <v>95</v>
      </c>
    </row>
    <row r="1824" spans="1:12" ht="45" x14ac:dyDescent="0.2">
      <c r="A1824" t="str">
        <f>VLOOKUP(B1824,StateFIPS!A$2:B$52,2)</f>
        <v>Mississippi</v>
      </c>
      <c r="B1824">
        <f t="shared" si="31"/>
        <v>28</v>
      </c>
      <c r="C1824" s="31" t="s">
        <v>329</v>
      </c>
      <c r="D1824" s="31" t="s">
        <v>93</v>
      </c>
      <c r="E1824" s="31" t="s">
        <v>3165</v>
      </c>
      <c r="F1824" s="31" t="s">
        <v>2939</v>
      </c>
      <c r="G1824" s="32">
        <v>23276</v>
      </c>
      <c r="H1824" s="31" t="s">
        <v>94</v>
      </c>
      <c r="I1824" s="32">
        <v>3879</v>
      </c>
      <c r="J1824" s="33">
        <v>6</v>
      </c>
      <c r="K1824" s="31" t="s">
        <v>94</v>
      </c>
      <c r="L1824" s="31" t="s">
        <v>95</v>
      </c>
    </row>
    <row r="1825" spans="1:12" ht="45" x14ac:dyDescent="0.2">
      <c r="A1825" t="str">
        <f>VLOOKUP(B1825,StateFIPS!A$2:B$52,2)</f>
        <v>Nebraska</v>
      </c>
      <c r="B1825">
        <f t="shared" si="31"/>
        <v>31</v>
      </c>
      <c r="C1825" s="31" t="s">
        <v>1256</v>
      </c>
      <c r="D1825" s="31" t="s">
        <v>93</v>
      </c>
      <c r="E1825" s="31" t="s">
        <v>3165</v>
      </c>
      <c r="F1825" s="31" t="s">
        <v>2939</v>
      </c>
      <c r="G1825" s="32">
        <v>57919</v>
      </c>
      <c r="H1825" s="31" t="s">
        <v>94</v>
      </c>
      <c r="I1825" s="32">
        <v>9653</v>
      </c>
      <c r="J1825" s="33">
        <v>6</v>
      </c>
      <c r="K1825" s="31" t="s">
        <v>94</v>
      </c>
      <c r="L1825" s="31" t="s">
        <v>95</v>
      </c>
    </row>
    <row r="1826" spans="1:12" ht="45" x14ac:dyDescent="0.2">
      <c r="A1826" t="str">
        <f>VLOOKUP(B1826,StateFIPS!A$2:B$52,2)</f>
        <v>Ohio</v>
      </c>
      <c r="B1826">
        <f t="shared" si="31"/>
        <v>39</v>
      </c>
      <c r="C1826" s="31" t="s">
        <v>2028</v>
      </c>
      <c r="D1826" s="31" t="s">
        <v>93</v>
      </c>
      <c r="E1826" s="31" t="s">
        <v>3165</v>
      </c>
      <c r="F1826" s="31" t="s">
        <v>2939</v>
      </c>
      <c r="G1826" s="32">
        <v>55016</v>
      </c>
      <c r="H1826" s="31" t="s">
        <v>94</v>
      </c>
      <c r="I1826" s="32">
        <v>9169</v>
      </c>
      <c r="J1826" s="33">
        <v>6</v>
      </c>
      <c r="K1826" s="31" t="s">
        <v>94</v>
      </c>
      <c r="L1826" s="31" t="s">
        <v>95</v>
      </c>
    </row>
    <row r="1827" spans="1:12" ht="45" x14ac:dyDescent="0.2">
      <c r="A1827" t="str">
        <f>VLOOKUP(B1827,StateFIPS!A$2:B$52,2)</f>
        <v>Mississippi</v>
      </c>
      <c r="B1827">
        <f t="shared" si="31"/>
        <v>28</v>
      </c>
      <c r="C1827" s="31" t="s">
        <v>330</v>
      </c>
      <c r="D1827" s="31" t="s">
        <v>93</v>
      </c>
      <c r="E1827" s="31" t="s">
        <v>3165</v>
      </c>
      <c r="F1827" s="31" t="s">
        <v>2939</v>
      </c>
      <c r="G1827" s="32">
        <v>23276</v>
      </c>
      <c r="H1827" s="31" t="s">
        <v>94</v>
      </c>
      <c r="I1827" s="32">
        <v>3879</v>
      </c>
      <c r="J1827" s="33">
        <v>6</v>
      </c>
      <c r="K1827" s="31" t="s">
        <v>94</v>
      </c>
      <c r="L1827" s="31" t="s">
        <v>95</v>
      </c>
    </row>
    <row r="1828" spans="1:12" ht="45" x14ac:dyDescent="0.2">
      <c r="A1828" t="str">
        <f>VLOOKUP(B1828,StateFIPS!A$2:B$52,2)</f>
        <v>Iowa</v>
      </c>
      <c r="B1828">
        <f t="shared" si="31"/>
        <v>19</v>
      </c>
      <c r="C1828" s="31" t="s">
        <v>248</v>
      </c>
      <c r="D1828" s="31" t="s">
        <v>93</v>
      </c>
      <c r="E1828" s="31" t="s">
        <v>3165</v>
      </c>
      <c r="F1828" s="31" t="s">
        <v>2939</v>
      </c>
      <c r="G1828" s="32">
        <v>36787</v>
      </c>
      <c r="H1828" s="31" t="s">
        <v>94</v>
      </c>
      <c r="I1828" s="32">
        <v>6131</v>
      </c>
      <c r="J1828" s="33">
        <v>6</v>
      </c>
      <c r="K1828" s="31" t="s">
        <v>94</v>
      </c>
      <c r="L1828" s="31" t="s">
        <v>95</v>
      </c>
    </row>
    <row r="1829" spans="1:12" ht="45" x14ac:dyDescent="0.2">
      <c r="A1829" t="str">
        <f>VLOOKUP(B1829,StateFIPS!A$2:B$52,2)</f>
        <v>Indiana</v>
      </c>
      <c r="B1829">
        <f t="shared" si="31"/>
        <v>18</v>
      </c>
      <c r="C1829" s="31" t="s">
        <v>2033</v>
      </c>
      <c r="D1829" s="31" t="s">
        <v>93</v>
      </c>
      <c r="E1829" s="31" t="s">
        <v>3165</v>
      </c>
      <c r="F1829" s="31" t="s">
        <v>2939</v>
      </c>
      <c r="G1829" s="32">
        <v>49962</v>
      </c>
      <c r="H1829" s="31" t="s">
        <v>94</v>
      </c>
      <c r="I1829" s="32">
        <v>8327</v>
      </c>
      <c r="J1829" s="33">
        <v>6</v>
      </c>
      <c r="K1829" s="31" t="s">
        <v>94</v>
      </c>
      <c r="L1829" s="31" t="s">
        <v>95</v>
      </c>
    </row>
    <row r="1830" spans="1:12" ht="45" x14ac:dyDescent="0.2">
      <c r="A1830" t="str">
        <f>VLOOKUP(B1830,StateFIPS!A$2:B$52,2)</f>
        <v>North Carolina</v>
      </c>
      <c r="B1830">
        <f t="shared" si="31"/>
        <v>37</v>
      </c>
      <c r="C1830" s="31" t="s">
        <v>1784</v>
      </c>
      <c r="D1830" s="31" t="s">
        <v>93</v>
      </c>
      <c r="E1830" s="31" t="s">
        <v>3165</v>
      </c>
      <c r="F1830" s="31" t="s">
        <v>2939</v>
      </c>
      <c r="G1830" s="32">
        <v>91631</v>
      </c>
      <c r="H1830" s="31" t="s">
        <v>94</v>
      </c>
      <c r="I1830" s="32">
        <v>15272</v>
      </c>
      <c r="J1830" s="33">
        <v>6</v>
      </c>
      <c r="K1830" s="31" t="s">
        <v>94</v>
      </c>
      <c r="L1830" s="31" t="s">
        <v>95</v>
      </c>
    </row>
    <row r="1831" spans="1:12" ht="45" x14ac:dyDescent="0.2">
      <c r="A1831" t="str">
        <f>VLOOKUP(B1831,StateFIPS!A$2:B$52,2)</f>
        <v>Nebraska</v>
      </c>
      <c r="B1831">
        <f t="shared" si="31"/>
        <v>31</v>
      </c>
      <c r="C1831" s="31" t="s">
        <v>2205</v>
      </c>
      <c r="D1831" s="31" t="s">
        <v>93</v>
      </c>
      <c r="E1831" s="31" t="s">
        <v>3165</v>
      </c>
      <c r="F1831" s="31" t="s">
        <v>2939</v>
      </c>
      <c r="G1831" s="32">
        <v>35350</v>
      </c>
      <c r="H1831" s="31" t="s">
        <v>94</v>
      </c>
      <c r="I1831" s="32">
        <v>5892</v>
      </c>
      <c r="J1831" s="33">
        <v>6</v>
      </c>
      <c r="K1831" s="31" t="s">
        <v>94</v>
      </c>
      <c r="L1831" s="31" t="s">
        <v>95</v>
      </c>
    </row>
    <row r="1832" spans="1:12" ht="45" x14ac:dyDescent="0.2">
      <c r="A1832" t="str">
        <f>VLOOKUP(B1832,StateFIPS!A$2:B$52,2)</f>
        <v>Ohio</v>
      </c>
      <c r="B1832">
        <f t="shared" si="31"/>
        <v>39</v>
      </c>
      <c r="C1832" s="31" t="s">
        <v>1945</v>
      </c>
      <c r="D1832" s="31" t="s">
        <v>93</v>
      </c>
      <c r="E1832" s="31" t="s">
        <v>3165</v>
      </c>
      <c r="F1832" s="31" t="s">
        <v>2939</v>
      </c>
      <c r="G1832" s="32">
        <v>14034</v>
      </c>
      <c r="H1832" s="31" t="s">
        <v>94</v>
      </c>
      <c r="I1832" s="32">
        <v>2339</v>
      </c>
      <c r="J1832" s="33">
        <v>6</v>
      </c>
      <c r="K1832" s="31" t="s">
        <v>94</v>
      </c>
      <c r="L1832" s="31" t="s">
        <v>95</v>
      </c>
    </row>
    <row r="1833" spans="1:12" ht="45" x14ac:dyDescent="0.2">
      <c r="A1833" t="str">
        <f>VLOOKUP(B1833,StateFIPS!A$2:B$52,2)</f>
        <v>Ohio</v>
      </c>
      <c r="B1833">
        <f t="shared" si="31"/>
        <v>39</v>
      </c>
      <c r="C1833" s="31" t="s">
        <v>2174</v>
      </c>
      <c r="D1833" s="31" t="s">
        <v>93</v>
      </c>
      <c r="E1833" s="31" t="s">
        <v>3165</v>
      </c>
      <c r="F1833" s="31" t="s">
        <v>2939</v>
      </c>
      <c r="G1833" s="32">
        <v>31698</v>
      </c>
      <c r="H1833" s="31" t="s">
        <v>94</v>
      </c>
      <c r="I1833" s="32">
        <v>5283</v>
      </c>
      <c r="J1833" s="33">
        <v>6</v>
      </c>
      <c r="K1833" s="31" t="s">
        <v>94</v>
      </c>
      <c r="L1833" s="31" t="s">
        <v>95</v>
      </c>
    </row>
    <row r="1834" spans="1:12" ht="45" x14ac:dyDescent="0.2">
      <c r="A1834" t="str">
        <f>VLOOKUP(B1834,StateFIPS!A$2:B$52,2)</f>
        <v>Nebraska</v>
      </c>
      <c r="B1834">
        <f t="shared" si="31"/>
        <v>31</v>
      </c>
      <c r="C1834" s="31" t="s">
        <v>1170</v>
      </c>
      <c r="D1834" s="31" t="s">
        <v>93</v>
      </c>
      <c r="E1834" s="31" t="s">
        <v>3165</v>
      </c>
      <c r="F1834" s="31" t="s">
        <v>2939</v>
      </c>
      <c r="G1834" s="32">
        <v>43058</v>
      </c>
      <c r="H1834" s="31" t="s">
        <v>94</v>
      </c>
      <c r="I1834" s="32">
        <v>7176</v>
      </c>
      <c r="J1834" s="33">
        <v>6</v>
      </c>
      <c r="K1834" s="31" t="s">
        <v>94</v>
      </c>
      <c r="L1834" s="31" t="s">
        <v>95</v>
      </c>
    </row>
    <row r="1835" spans="1:12" ht="45" x14ac:dyDescent="0.2">
      <c r="A1835" t="str">
        <f>VLOOKUP(B1835,StateFIPS!A$2:B$52,2)</f>
        <v>Ohio</v>
      </c>
      <c r="B1835">
        <f t="shared" si="31"/>
        <v>39</v>
      </c>
      <c r="C1835" s="31" t="s">
        <v>2271</v>
      </c>
      <c r="D1835" s="31" t="s">
        <v>93</v>
      </c>
      <c r="E1835" s="31" t="s">
        <v>3165</v>
      </c>
      <c r="F1835" s="31" t="s">
        <v>2939</v>
      </c>
      <c r="G1835" s="32">
        <v>38129</v>
      </c>
      <c r="H1835" s="31" t="s">
        <v>94</v>
      </c>
      <c r="I1835" s="32">
        <v>6355</v>
      </c>
      <c r="J1835" s="33">
        <v>6</v>
      </c>
      <c r="K1835" s="31" t="s">
        <v>94</v>
      </c>
      <c r="L1835" s="31" t="s">
        <v>95</v>
      </c>
    </row>
    <row r="1836" spans="1:12" ht="45" x14ac:dyDescent="0.2">
      <c r="A1836" t="str">
        <f>VLOOKUP(B1836,StateFIPS!A$2:B$52,2)</f>
        <v>Illinois</v>
      </c>
      <c r="B1836">
        <f t="shared" si="31"/>
        <v>17</v>
      </c>
      <c r="C1836" s="31" t="s">
        <v>2195</v>
      </c>
      <c r="D1836" s="31" t="s">
        <v>93</v>
      </c>
      <c r="E1836" s="31" t="s">
        <v>3165</v>
      </c>
      <c r="F1836" s="31" t="s">
        <v>2939</v>
      </c>
      <c r="G1836" s="32">
        <v>165279</v>
      </c>
      <c r="H1836" s="31" t="s">
        <v>94</v>
      </c>
      <c r="I1836" s="32">
        <v>27546</v>
      </c>
      <c r="J1836" s="33">
        <v>6</v>
      </c>
      <c r="K1836" s="31" t="s">
        <v>94</v>
      </c>
      <c r="L1836" s="31" t="s">
        <v>95</v>
      </c>
    </row>
    <row r="1837" spans="1:12" ht="45" x14ac:dyDescent="0.2">
      <c r="A1837" t="str">
        <f>VLOOKUP(B1837,StateFIPS!A$2:B$52,2)</f>
        <v>Illinois</v>
      </c>
      <c r="B1837">
        <f t="shared" si="31"/>
        <v>17</v>
      </c>
      <c r="C1837" s="31" t="s">
        <v>692</v>
      </c>
      <c r="D1837" s="31" t="s">
        <v>93</v>
      </c>
      <c r="E1837" s="31" t="s">
        <v>3165</v>
      </c>
      <c r="F1837" s="31" t="s">
        <v>2939</v>
      </c>
      <c r="G1837" s="32">
        <v>33568</v>
      </c>
      <c r="H1837" s="31" t="s">
        <v>94</v>
      </c>
      <c r="I1837" s="32">
        <v>5595</v>
      </c>
      <c r="J1837" s="33">
        <v>6</v>
      </c>
      <c r="K1837" s="31" t="s">
        <v>94</v>
      </c>
      <c r="L1837" s="31" t="s">
        <v>95</v>
      </c>
    </row>
    <row r="1838" spans="1:12" ht="45" x14ac:dyDescent="0.2">
      <c r="A1838" t="str">
        <f>VLOOKUP(B1838,StateFIPS!A$2:B$52,2)</f>
        <v>Ohio</v>
      </c>
      <c r="B1838">
        <f t="shared" si="31"/>
        <v>39</v>
      </c>
      <c r="C1838" s="31" t="s">
        <v>2010</v>
      </c>
      <c r="D1838" s="31" t="s">
        <v>93</v>
      </c>
      <c r="E1838" s="31" t="s">
        <v>3165</v>
      </c>
      <c r="F1838" s="31" t="s">
        <v>2939</v>
      </c>
      <c r="G1838" s="32">
        <v>12950</v>
      </c>
      <c r="H1838" s="31" t="s">
        <v>94</v>
      </c>
      <c r="I1838" s="32">
        <v>2158</v>
      </c>
      <c r="J1838" s="33">
        <v>6</v>
      </c>
      <c r="K1838" s="31" t="s">
        <v>94</v>
      </c>
      <c r="L1838" s="31" t="s">
        <v>95</v>
      </c>
    </row>
    <row r="1839" spans="1:12" ht="45" x14ac:dyDescent="0.2">
      <c r="A1839" t="str">
        <f>VLOOKUP(B1839,StateFIPS!A$2:B$52,2)</f>
        <v>Indiana</v>
      </c>
      <c r="B1839">
        <f t="shared" si="31"/>
        <v>18</v>
      </c>
      <c r="C1839" s="31" t="s">
        <v>246</v>
      </c>
      <c r="D1839" s="31" t="s">
        <v>93</v>
      </c>
      <c r="E1839" s="31" t="s">
        <v>3165</v>
      </c>
      <c r="F1839" s="31" t="s">
        <v>2939</v>
      </c>
      <c r="G1839" s="32">
        <v>21259</v>
      </c>
      <c r="H1839" s="31" t="s">
        <v>94</v>
      </c>
      <c r="I1839" s="32">
        <v>3543</v>
      </c>
      <c r="J1839" s="33">
        <v>6</v>
      </c>
      <c r="K1839" s="31" t="s">
        <v>94</v>
      </c>
      <c r="L1839" s="31" t="s">
        <v>95</v>
      </c>
    </row>
    <row r="1840" spans="1:12" ht="45" x14ac:dyDescent="0.2">
      <c r="A1840" t="str">
        <f>VLOOKUP(B1840,StateFIPS!A$2:B$52,2)</f>
        <v>Missouri</v>
      </c>
      <c r="B1840">
        <f t="shared" si="31"/>
        <v>29</v>
      </c>
      <c r="C1840" s="31" t="s">
        <v>1232</v>
      </c>
      <c r="D1840" s="31" t="s">
        <v>93</v>
      </c>
      <c r="E1840" s="31" t="s">
        <v>3165</v>
      </c>
      <c r="F1840" s="31" t="s">
        <v>2939</v>
      </c>
      <c r="G1840" s="32">
        <v>121840</v>
      </c>
      <c r="H1840" s="31" t="s">
        <v>94</v>
      </c>
      <c r="I1840" s="32">
        <v>20307</v>
      </c>
      <c r="J1840" s="33">
        <v>6</v>
      </c>
      <c r="K1840" s="31" t="s">
        <v>94</v>
      </c>
      <c r="L1840" s="31" t="s">
        <v>95</v>
      </c>
    </row>
    <row r="1841" spans="1:12" ht="45" x14ac:dyDescent="0.2">
      <c r="A1841" t="str">
        <f>VLOOKUP(B1841,StateFIPS!A$2:B$52,2)</f>
        <v>Hawaii</v>
      </c>
      <c r="B1841">
        <f t="shared" si="31"/>
        <v>15</v>
      </c>
      <c r="C1841" s="31" t="s">
        <v>674</v>
      </c>
      <c r="D1841" s="31" t="s">
        <v>93</v>
      </c>
      <c r="E1841" s="31" t="s">
        <v>3165</v>
      </c>
      <c r="F1841" s="31" t="s">
        <v>2939</v>
      </c>
      <c r="G1841" s="32">
        <v>11678</v>
      </c>
      <c r="H1841" s="31" t="s">
        <v>94</v>
      </c>
      <c r="I1841" s="32">
        <v>1946</v>
      </c>
      <c r="J1841" s="33">
        <v>6</v>
      </c>
      <c r="K1841" s="31" t="s">
        <v>94</v>
      </c>
      <c r="L1841" s="31" t="s">
        <v>95</v>
      </c>
    </row>
    <row r="1842" spans="1:12" ht="45" x14ac:dyDescent="0.2">
      <c r="A1842" t="str">
        <f>VLOOKUP(B1842,StateFIPS!A$2:B$52,2)</f>
        <v>Iowa</v>
      </c>
      <c r="B1842">
        <f t="shared" si="31"/>
        <v>19</v>
      </c>
      <c r="C1842" s="31" t="s">
        <v>1692</v>
      </c>
      <c r="D1842" s="31" t="s">
        <v>93</v>
      </c>
      <c r="E1842" s="31" t="s">
        <v>3165</v>
      </c>
      <c r="F1842" s="31" t="s">
        <v>2939</v>
      </c>
      <c r="G1842" s="32">
        <v>345367</v>
      </c>
      <c r="H1842" s="31" t="s">
        <v>94</v>
      </c>
      <c r="I1842" s="32">
        <v>57561</v>
      </c>
      <c r="J1842" s="33">
        <v>6</v>
      </c>
      <c r="K1842" s="31" t="s">
        <v>94</v>
      </c>
      <c r="L1842" s="31" t="s">
        <v>95</v>
      </c>
    </row>
    <row r="1843" spans="1:12" ht="45" x14ac:dyDescent="0.2">
      <c r="A1843" t="str">
        <f>VLOOKUP(B1843,StateFIPS!A$2:B$52,2)</f>
        <v>Idaho</v>
      </c>
      <c r="B1843">
        <f t="shared" si="31"/>
        <v>16</v>
      </c>
      <c r="C1843" s="31" t="s">
        <v>2224</v>
      </c>
      <c r="D1843" s="31" t="s">
        <v>93</v>
      </c>
      <c r="E1843" s="31" t="s">
        <v>3165</v>
      </c>
      <c r="F1843" s="31" t="s">
        <v>2939</v>
      </c>
      <c r="G1843" s="32">
        <v>3386</v>
      </c>
      <c r="H1843" s="31" t="s">
        <v>94</v>
      </c>
      <c r="I1843" s="32">
        <v>564</v>
      </c>
      <c r="J1843" s="33">
        <v>6</v>
      </c>
      <c r="K1843" s="31" t="s">
        <v>94</v>
      </c>
      <c r="L1843" s="31" t="s">
        <v>95</v>
      </c>
    </row>
    <row r="1844" spans="1:12" ht="45" x14ac:dyDescent="0.2">
      <c r="A1844" t="str">
        <f>VLOOKUP(B1844,StateFIPS!A$2:B$52,2)</f>
        <v>Nebraska</v>
      </c>
      <c r="B1844">
        <f t="shared" si="31"/>
        <v>31</v>
      </c>
      <c r="C1844" s="31" t="s">
        <v>3179</v>
      </c>
      <c r="D1844" s="31" t="s">
        <v>93</v>
      </c>
      <c r="E1844" s="31" t="s">
        <v>3165</v>
      </c>
      <c r="F1844" s="31" t="s">
        <v>2939</v>
      </c>
      <c r="G1844" s="32">
        <v>8507</v>
      </c>
      <c r="H1844" s="31" t="s">
        <v>94</v>
      </c>
      <c r="I1844" s="32">
        <v>1418</v>
      </c>
      <c r="J1844" s="33">
        <v>6</v>
      </c>
      <c r="K1844" s="31" t="s">
        <v>94</v>
      </c>
      <c r="L1844" s="31" t="s">
        <v>95</v>
      </c>
    </row>
    <row r="1845" spans="1:12" ht="45" x14ac:dyDescent="0.2">
      <c r="A1845" t="str">
        <f>VLOOKUP(B1845,StateFIPS!A$2:B$52,2)</f>
        <v>Ohio</v>
      </c>
      <c r="B1845">
        <f t="shared" si="31"/>
        <v>39</v>
      </c>
      <c r="C1845" s="31" t="s">
        <v>1979</v>
      </c>
      <c r="D1845" s="31" t="s">
        <v>93</v>
      </c>
      <c r="E1845" s="31" t="s">
        <v>3165</v>
      </c>
      <c r="F1845" s="31" t="s">
        <v>2939</v>
      </c>
      <c r="G1845" s="32">
        <v>23589</v>
      </c>
      <c r="H1845" s="31" t="s">
        <v>94</v>
      </c>
      <c r="I1845" s="32">
        <v>3931</v>
      </c>
      <c r="J1845" s="33">
        <v>6</v>
      </c>
      <c r="K1845" s="31" t="s">
        <v>94</v>
      </c>
      <c r="L1845" s="31" t="s">
        <v>95</v>
      </c>
    </row>
    <row r="1846" spans="1:12" ht="45" x14ac:dyDescent="0.2">
      <c r="A1846" t="str">
        <f>VLOOKUP(B1846,StateFIPS!A$2:B$52,2)</f>
        <v>Illinois</v>
      </c>
      <c r="B1846">
        <f t="shared" si="31"/>
        <v>17</v>
      </c>
      <c r="C1846" s="31" t="s">
        <v>2199</v>
      </c>
      <c r="D1846" s="31" t="s">
        <v>93</v>
      </c>
      <c r="E1846" s="31" t="s">
        <v>3165</v>
      </c>
      <c r="F1846" s="31" t="s">
        <v>2939</v>
      </c>
      <c r="G1846" s="32">
        <v>149068</v>
      </c>
      <c r="H1846" s="31" t="s">
        <v>94</v>
      </c>
      <c r="I1846" s="32">
        <v>24845</v>
      </c>
      <c r="J1846" s="33">
        <v>6</v>
      </c>
      <c r="K1846" s="31" t="s">
        <v>94</v>
      </c>
      <c r="L1846" s="31" t="s">
        <v>95</v>
      </c>
    </row>
    <row r="1847" spans="1:12" ht="45" x14ac:dyDescent="0.2">
      <c r="A1847" t="str">
        <f>VLOOKUP(B1847,StateFIPS!A$2:B$52,2)</f>
        <v>Missouri</v>
      </c>
      <c r="B1847">
        <f t="shared" si="31"/>
        <v>29</v>
      </c>
      <c r="C1847" s="31" t="s">
        <v>338</v>
      </c>
      <c r="D1847" s="31" t="s">
        <v>93</v>
      </c>
      <c r="E1847" s="31" t="s">
        <v>3165</v>
      </c>
      <c r="F1847" s="31" t="s">
        <v>2939</v>
      </c>
      <c r="G1847" s="32">
        <v>432767</v>
      </c>
      <c r="H1847" s="31" t="s">
        <v>94</v>
      </c>
      <c r="I1847" s="32">
        <v>72128</v>
      </c>
      <c r="J1847" s="33">
        <v>6</v>
      </c>
      <c r="K1847" s="31" t="s">
        <v>94</v>
      </c>
      <c r="L1847" s="31" t="s">
        <v>95</v>
      </c>
    </row>
    <row r="1848" spans="1:12" ht="45" x14ac:dyDescent="0.2">
      <c r="A1848" t="str">
        <f>VLOOKUP(B1848,StateFIPS!A$2:B$52,2)</f>
        <v>Illinois</v>
      </c>
      <c r="B1848">
        <f t="shared" si="31"/>
        <v>17</v>
      </c>
      <c r="C1848" s="31" t="s">
        <v>684</v>
      </c>
      <c r="D1848" s="31" t="s">
        <v>93</v>
      </c>
      <c r="E1848" s="31" t="s">
        <v>3165</v>
      </c>
      <c r="F1848" s="31" t="s">
        <v>2939</v>
      </c>
      <c r="G1848" s="32">
        <v>50671</v>
      </c>
      <c r="H1848" s="31" t="s">
        <v>94</v>
      </c>
      <c r="I1848" s="32">
        <v>8445</v>
      </c>
      <c r="J1848" s="33">
        <v>6</v>
      </c>
      <c r="K1848" s="31" t="s">
        <v>94</v>
      </c>
      <c r="L1848" s="31" t="s">
        <v>95</v>
      </c>
    </row>
    <row r="1849" spans="1:12" ht="45" x14ac:dyDescent="0.2">
      <c r="A1849" t="str">
        <f>VLOOKUP(B1849,StateFIPS!A$2:B$52,2)</f>
        <v>Illinois</v>
      </c>
      <c r="B1849">
        <f t="shared" si="31"/>
        <v>17</v>
      </c>
      <c r="C1849" s="31" t="s">
        <v>686</v>
      </c>
      <c r="D1849" s="31" t="s">
        <v>93</v>
      </c>
      <c r="E1849" s="31" t="s">
        <v>3165</v>
      </c>
      <c r="F1849" s="31" t="s">
        <v>2939</v>
      </c>
      <c r="G1849" s="32">
        <v>82365</v>
      </c>
      <c r="H1849" s="31" t="s">
        <v>94</v>
      </c>
      <c r="I1849" s="32">
        <v>13727</v>
      </c>
      <c r="J1849" s="33">
        <v>6</v>
      </c>
      <c r="K1849" s="31" t="s">
        <v>94</v>
      </c>
      <c r="L1849" s="31" t="s">
        <v>95</v>
      </c>
    </row>
    <row r="1850" spans="1:12" ht="45" x14ac:dyDescent="0.2">
      <c r="A1850" t="str">
        <f>VLOOKUP(B1850,StateFIPS!A$2:B$52,2)</f>
        <v>Missouri</v>
      </c>
      <c r="B1850">
        <f t="shared" si="31"/>
        <v>29</v>
      </c>
      <c r="C1850" s="31" t="s">
        <v>2233</v>
      </c>
      <c r="D1850" s="31" t="s">
        <v>93</v>
      </c>
      <c r="E1850" s="31" t="s">
        <v>3165</v>
      </c>
      <c r="F1850" s="31" t="s">
        <v>2939</v>
      </c>
      <c r="G1850" s="32">
        <v>66800</v>
      </c>
      <c r="H1850" s="31" t="s">
        <v>94</v>
      </c>
      <c r="I1850" s="32">
        <v>11133</v>
      </c>
      <c r="J1850" s="33">
        <v>6</v>
      </c>
      <c r="K1850" s="31" t="s">
        <v>94</v>
      </c>
      <c r="L1850" s="31" t="s">
        <v>95</v>
      </c>
    </row>
    <row r="1851" spans="1:12" ht="45" x14ac:dyDescent="0.2">
      <c r="A1851" t="str">
        <f>VLOOKUP(B1851,StateFIPS!A$2:B$52,2)</f>
        <v>North Carolina</v>
      </c>
      <c r="B1851">
        <f t="shared" si="31"/>
        <v>37</v>
      </c>
      <c r="C1851" s="31" t="s">
        <v>1215</v>
      </c>
      <c r="D1851" s="31" t="s">
        <v>93</v>
      </c>
      <c r="E1851" s="31" t="s">
        <v>3165</v>
      </c>
      <c r="F1851" s="31" t="s">
        <v>2939</v>
      </c>
      <c r="G1851" s="32">
        <v>91631</v>
      </c>
      <c r="H1851" s="31" t="s">
        <v>94</v>
      </c>
      <c r="I1851" s="32">
        <v>15272</v>
      </c>
      <c r="J1851" s="33">
        <v>6</v>
      </c>
      <c r="K1851" s="31" t="s">
        <v>94</v>
      </c>
      <c r="L1851" s="31" t="s">
        <v>95</v>
      </c>
    </row>
    <row r="1852" spans="1:12" ht="45" x14ac:dyDescent="0.2">
      <c r="A1852" t="str">
        <f>VLOOKUP(B1852,StateFIPS!A$2:B$52,2)</f>
        <v>North Carolina</v>
      </c>
      <c r="B1852">
        <f t="shared" si="31"/>
        <v>37</v>
      </c>
      <c r="C1852" s="31" t="s">
        <v>1178</v>
      </c>
      <c r="D1852" s="31" t="s">
        <v>93</v>
      </c>
      <c r="E1852" s="31" t="s">
        <v>3165</v>
      </c>
      <c r="F1852" s="31" t="s">
        <v>2939</v>
      </c>
      <c r="G1852" s="32">
        <v>582470</v>
      </c>
      <c r="H1852" s="31" t="s">
        <v>94</v>
      </c>
      <c r="I1852" s="32">
        <v>97078</v>
      </c>
      <c r="J1852" s="33">
        <v>6</v>
      </c>
      <c r="K1852" s="31" t="s">
        <v>94</v>
      </c>
      <c r="L1852" s="31" t="s">
        <v>95</v>
      </c>
    </row>
    <row r="1853" spans="1:12" ht="45" x14ac:dyDescent="0.2">
      <c r="A1853" t="str">
        <f>VLOOKUP(B1853,StateFIPS!A$2:B$52,2)</f>
        <v>Mississippi</v>
      </c>
      <c r="B1853">
        <f t="shared" si="31"/>
        <v>28</v>
      </c>
      <c r="C1853" s="31" t="s">
        <v>325</v>
      </c>
      <c r="D1853" s="31" t="s">
        <v>93</v>
      </c>
      <c r="E1853" s="31" t="s">
        <v>3165</v>
      </c>
      <c r="F1853" s="31" t="s">
        <v>2939</v>
      </c>
      <c r="G1853" s="32">
        <v>23276</v>
      </c>
      <c r="H1853" s="31" t="s">
        <v>94</v>
      </c>
      <c r="I1853" s="32">
        <v>3879</v>
      </c>
      <c r="J1853" s="33">
        <v>6</v>
      </c>
      <c r="K1853" s="31" t="s">
        <v>94</v>
      </c>
      <c r="L1853" s="31" t="s">
        <v>95</v>
      </c>
    </row>
    <row r="1854" spans="1:12" ht="45" x14ac:dyDescent="0.2">
      <c r="A1854" t="str">
        <f>VLOOKUP(B1854,StateFIPS!A$2:B$52,2)</f>
        <v>Iowa</v>
      </c>
      <c r="B1854">
        <f t="shared" si="31"/>
        <v>19</v>
      </c>
      <c r="C1854" s="31" t="s">
        <v>1503</v>
      </c>
      <c r="D1854" s="31" t="s">
        <v>93</v>
      </c>
      <c r="E1854" s="31" t="s">
        <v>3165</v>
      </c>
      <c r="F1854" s="31" t="s">
        <v>2939</v>
      </c>
      <c r="G1854" s="32">
        <v>464602</v>
      </c>
      <c r="H1854" s="31" t="s">
        <v>94</v>
      </c>
      <c r="I1854" s="32">
        <v>77434</v>
      </c>
      <c r="J1854" s="33">
        <v>6</v>
      </c>
      <c r="K1854" s="31" t="s">
        <v>94</v>
      </c>
      <c r="L1854" s="31" t="s">
        <v>95</v>
      </c>
    </row>
    <row r="1855" spans="1:12" ht="45" x14ac:dyDescent="0.2">
      <c r="A1855" t="str">
        <f>VLOOKUP(B1855,StateFIPS!A$2:B$52,2)</f>
        <v>North Carolina</v>
      </c>
      <c r="B1855">
        <f t="shared" si="31"/>
        <v>37</v>
      </c>
      <c r="C1855" s="31" t="s">
        <v>1410</v>
      </c>
      <c r="D1855" s="31" t="s">
        <v>93</v>
      </c>
      <c r="E1855" s="31" t="s">
        <v>3165</v>
      </c>
      <c r="F1855" s="31" t="s">
        <v>2939</v>
      </c>
      <c r="G1855" s="32">
        <v>91631</v>
      </c>
      <c r="H1855" s="31" t="s">
        <v>94</v>
      </c>
      <c r="I1855" s="32">
        <v>15272</v>
      </c>
      <c r="J1855" s="33">
        <v>6</v>
      </c>
      <c r="K1855" s="31" t="s">
        <v>94</v>
      </c>
      <c r="L1855" s="31" t="s">
        <v>95</v>
      </c>
    </row>
    <row r="1856" spans="1:12" ht="45" x14ac:dyDescent="0.2">
      <c r="A1856" t="str">
        <f>VLOOKUP(B1856,StateFIPS!A$2:B$52,2)</f>
        <v>Iowa</v>
      </c>
      <c r="B1856">
        <f t="shared" si="31"/>
        <v>19</v>
      </c>
      <c r="C1856" s="31" t="s">
        <v>1505</v>
      </c>
      <c r="D1856" s="31" t="s">
        <v>93</v>
      </c>
      <c r="E1856" s="31" t="s">
        <v>3165</v>
      </c>
      <c r="F1856" s="31" t="s">
        <v>2939</v>
      </c>
      <c r="G1856" s="32">
        <v>153979</v>
      </c>
      <c r="H1856" s="31" t="s">
        <v>94</v>
      </c>
      <c r="I1856" s="32">
        <v>25663</v>
      </c>
      <c r="J1856" s="33">
        <v>6</v>
      </c>
      <c r="K1856" s="31" t="s">
        <v>94</v>
      </c>
      <c r="L1856" s="31" t="s">
        <v>95</v>
      </c>
    </row>
    <row r="1857" spans="1:12" ht="45" x14ac:dyDescent="0.2">
      <c r="A1857" t="str">
        <f>VLOOKUP(B1857,StateFIPS!A$2:B$52,2)</f>
        <v>Georgia</v>
      </c>
      <c r="B1857">
        <f t="shared" si="31"/>
        <v>13</v>
      </c>
      <c r="C1857" s="31" t="s">
        <v>746</v>
      </c>
      <c r="D1857" s="31" t="s">
        <v>93</v>
      </c>
      <c r="E1857" s="31" t="s">
        <v>3165</v>
      </c>
      <c r="F1857" s="31" t="s">
        <v>2939</v>
      </c>
      <c r="G1857" s="32">
        <v>75889</v>
      </c>
      <c r="H1857" s="31" t="s">
        <v>94</v>
      </c>
      <c r="I1857" s="32">
        <v>12648</v>
      </c>
      <c r="J1857" s="33">
        <v>6</v>
      </c>
      <c r="K1857" s="31" t="s">
        <v>94</v>
      </c>
      <c r="L1857" s="31" t="s">
        <v>95</v>
      </c>
    </row>
    <row r="1858" spans="1:12" ht="45" x14ac:dyDescent="0.2">
      <c r="A1858" t="str">
        <f>VLOOKUP(B1858,StateFIPS!A$2:B$52,2)</f>
        <v>Indiana</v>
      </c>
      <c r="B1858">
        <f t="shared" si="31"/>
        <v>18</v>
      </c>
      <c r="C1858" s="31" t="s">
        <v>1605</v>
      </c>
      <c r="D1858" s="31" t="s">
        <v>93</v>
      </c>
      <c r="E1858" s="31" t="s">
        <v>3165</v>
      </c>
      <c r="F1858" s="31" t="s">
        <v>2939</v>
      </c>
      <c r="G1858" s="32">
        <v>166664</v>
      </c>
      <c r="H1858" s="31" t="s">
        <v>94</v>
      </c>
      <c r="I1858" s="32">
        <v>27777</v>
      </c>
      <c r="J1858" s="33">
        <v>6</v>
      </c>
      <c r="K1858" s="31" t="s">
        <v>94</v>
      </c>
      <c r="L1858" s="31" t="s">
        <v>95</v>
      </c>
    </row>
    <row r="1859" spans="1:12" ht="45" x14ac:dyDescent="0.2">
      <c r="A1859" t="str">
        <f>VLOOKUP(B1859,StateFIPS!A$2:B$52,2)</f>
        <v>Ohio</v>
      </c>
      <c r="B1859">
        <f t="shared" ref="B1859:B1922" si="32">VALUE(LEFT(C1859,2))</f>
        <v>39</v>
      </c>
      <c r="C1859" s="31" t="s">
        <v>2113</v>
      </c>
      <c r="D1859" s="31" t="s">
        <v>93</v>
      </c>
      <c r="E1859" s="31" t="s">
        <v>3165</v>
      </c>
      <c r="F1859" s="31" t="s">
        <v>2939</v>
      </c>
      <c r="G1859" s="32">
        <v>26007</v>
      </c>
      <c r="H1859" s="31" t="s">
        <v>94</v>
      </c>
      <c r="I1859" s="32">
        <v>4335</v>
      </c>
      <c r="J1859" s="33">
        <v>6</v>
      </c>
      <c r="K1859" s="31" t="s">
        <v>94</v>
      </c>
      <c r="L1859" s="31" t="s">
        <v>95</v>
      </c>
    </row>
    <row r="1860" spans="1:12" ht="45" x14ac:dyDescent="0.2">
      <c r="A1860" t="str">
        <f>VLOOKUP(B1860,StateFIPS!A$2:B$52,2)</f>
        <v>Indiana</v>
      </c>
      <c r="B1860">
        <f t="shared" si="32"/>
        <v>18</v>
      </c>
      <c r="C1860" s="31" t="s">
        <v>1623</v>
      </c>
      <c r="D1860" s="31" t="s">
        <v>93</v>
      </c>
      <c r="E1860" s="31" t="s">
        <v>3165</v>
      </c>
      <c r="F1860" s="31" t="s">
        <v>2939</v>
      </c>
      <c r="G1860" s="32">
        <v>27297</v>
      </c>
      <c r="H1860" s="31" t="s">
        <v>94</v>
      </c>
      <c r="I1860" s="32">
        <v>4550</v>
      </c>
      <c r="J1860" s="33">
        <v>6</v>
      </c>
      <c r="K1860" s="31" t="s">
        <v>94</v>
      </c>
      <c r="L1860" s="31" t="s">
        <v>95</v>
      </c>
    </row>
    <row r="1861" spans="1:12" ht="45" x14ac:dyDescent="0.2">
      <c r="A1861" t="str">
        <f>VLOOKUP(B1861,StateFIPS!A$2:B$52,2)</f>
        <v>North Carolina</v>
      </c>
      <c r="B1861">
        <f t="shared" si="32"/>
        <v>37</v>
      </c>
      <c r="C1861" s="31" t="s">
        <v>1208</v>
      </c>
      <c r="D1861" s="31" t="s">
        <v>93</v>
      </c>
      <c r="E1861" s="31" t="s">
        <v>3165</v>
      </c>
      <c r="F1861" s="31" t="s">
        <v>2939</v>
      </c>
      <c r="G1861" s="32">
        <v>1413703</v>
      </c>
      <c r="H1861" s="31" t="s">
        <v>94</v>
      </c>
      <c r="I1861" s="32">
        <v>235617</v>
      </c>
      <c r="J1861" s="33">
        <v>6</v>
      </c>
      <c r="K1861" s="31" t="s">
        <v>94</v>
      </c>
      <c r="L1861" s="31" t="s">
        <v>95</v>
      </c>
    </row>
    <row r="1862" spans="1:12" ht="45" x14ac:dyDescent="0.2">
      <c r="A1862" t="str">
        <f>VLOOKUP(B1862,StateFIPS!A$2:B$52,2)</f>
        <v>North Carolina</v>
      </c>
      <c r="B1862">
        <f t="shared" si="32"/>
        <v>37</v>
      </c>
      <c r="C1862" s="31" t="s">
        <v>1179</v>
      </c>
      <c r="D1862" s="31" t="s">
        <v>93</v>
      </c>
      <c r="E1862" s="31" t="s">
        <v>3165</v>
      </c>
      <c r="F1862" s="31" t="s">
        <v>2939</v>
      </c>
      <c r="G1862" s="32">
        <v>11810196</v>
      </c>
      <c r="H1862" s="31" t="s">
        <v>94</v>
      </c>
      <c r="I1862" s="32">
        <v>1968366</v>
      </c>
      <c r="J1862" s="33">
        <v>6</v>
      </c>
      <c r="K1862" s="31" t="s">
        <v>94</v>
      </c>
      <c r="L1862" s="31" t="s">
        <v>95</v>
      </c>
    </row>
    <row r="1863" spans="1:12" ht="45" x14ac:dyDescent="0.2">
      <c r="A1863" t="str">
        <f>VLOOKUP(B1863,StateFIPS!A$2:B$52,2)</f>
        <v>Ohio</v>
      </c>
      <c r="B1863">
        <f t="shared" si="32"/>
        <v>39</v>
      </c>
      <c r="C1863" s="31" t="s">
        <v>1965</v>
      </c>
      <c r="D1863" s="31" t="s">
        <v>93</v>
      </c>
      <c r="E1863" s="31" t="s">
        <v>3165</v>
      </c>
      <c r="F1863" s="31" t="s">
        <v>2939</v>
      </c>
      <c r="G1863" s="32">
        <v>63331</v>
      </c>
      <c r="H1863" s="31" t="s">
        <v>94</v>
      </c>
      <c r="I1863" s="32">
        <v>10555</v>
      </c>
      <c r="J1863" s="33">
        <v>6</v>
      </c>
      <c r="K1863" s="31" t="s">
        <v>94</v>
      </c>
      <c r="L1863" s="31" t="s">
        <v>95</v>
      </c>
    </row>
    <row r="1864" spans="1:12" ht="45" x14ac:dyDescent="0.2">
      <c r="A1864" t="str">
        <f>VLOOKUP(B1864,StateFIPS!A$2:B$52,2)</f>
        <v>Illinois</v>
      </c>
      <c r="B1864">
        <f t="shared" si="32"/>
        <v>17</v>
      </c>
      <c r="C1864" s="31" t="s">
        <v>3180</v>
      </c>
      <c r="D1864" s="31" t="s">
        <v>93</v>
      </c>
      <c r="E1864" s="31" t="s">
        <v>3165</v>
      </c>
      <c r="F1864" s="31" t="s">
        <v>2939</v>
      </c>
      <c r="G1864" s="32">
        <v>19344</v>
      </c>
      <c r="H1864" s="31" t="s">
        <v>94</v>
      </c>
      <c r="I1864" s="32">
        <v>3224</v>
      </c>
      <c r="J1864" s="33">
        <v>6</v>
      </c>
      <c r="K1864" s="31" t="s">
        <v>94</v>
      </c>
      <c r="L1864" s="31" t="s">
        <v>95</v>
      </c>
    </row>
    <row r="1865" spans="1:12" ht="45" x14ac:dyDescent="0.2">
      <c r="A1865" t="str">
        <f>VLOOKUP(B1865,StateFIPS!A$2:B$52,2)</f>
        <v>Mississippi</v>
      </c>
      <c r="B1865">
        <f t="shared" si="32"/>
        <v>28</v>
      </c>
      <c r="C1865" s="31" t="s">
        <v>1517</v>
      </c>
      <c r="D1865" s="31" t="s">
        <v>93</v>
      </c>
      <c r="E1865" s="31" t="s">
        <v>3165</v>
      </c>
      <c r="F1865" s="31" t="s">
        <v>2939</v>
      </c>
      <c r="G1865" s="32">
        <v>69270</v>
      </c>
      <c r="H1865" s="31" t="s">
        <v>94</v>
      </c>
      <c r="I1865" s="32">
        <v>11545</v>
      </c>
      <c r="J1865" s="33">
        <v>6</v>
      </c>
      <c r="K1865" s="31" t="s">
        <v>94</v>
      </c>
      <c r="L1865" s="31" t="s">
        <v>95</v>
      </c>
    </row>
    <row r="1866" spans="1:12" ht="45" x14ac:dyDescent="0.2">
      <c r="A1866" t="str">
        <f>VLOOKUP(B1866,StateFIPS!A$2:B$52,2)</f>
        <v>North Carolina</v>
      </c>
      <c r="B1866">
        <f t="shared" si="32"/>
        <v>37</v>
      </c>
      <c r="C1866" s="31" t="s">
        <v>1411</v>
      </c>
      <c r="D1866" s="31" t="s">
        <v>93</v>
      </c>
      <c r="E1866" s="31" t="s">
        <v>3165</v>
      </c>
      <c r="F1866" s="31" t="s">
        <v>2939</v>
      </c>
      <c r="G1866" s="32">
        <v>291189</v>
      </c>
      <c r="H1866" s="31" t="s">
        <v>94</v>
      </c>
      <c r="I1866" s="32">
        <v>48531</v>
      </c>
      <c r="J1866" s="33">
        <v>6</v>
      </c>
      <c r="K1866" s="31" t="s">
        <v>94</v>
      </c>
      <c r="L1866" s="31" t="s">
        <v>95</v>
      </c>
    </row>
    <row r="1867" spans="1:12" ht="45" x14ac:dyDescent="0.2">
      <c r="A1867" t="str">
        <f>VLOOKUP(B1867,StateFIPS!A$2:B$52,2)</f>
        <v>Indiana</v>
      </c>
      <c r="B1867">
        <f t="shared" si="32"/>
        <v>18</v>
      </c>
      <c r="C1867" s="31" t="s">
        <v>2270</v>
      </c>
      <c r="D1867" s="31" t="s">
        <v>93</v>
      </c>
      <c r="E1867" s="31" t="s">
        <v>3165</v>
      </c>
      <c r="F1867" s="31" t="s">
        <v>2939</v>
      </c>
      <c r="G1867" s="32">
        <v>4789</v>
      </c>
      <c r="H1867" s="31" t="s">
        <v>94</v>
      </c>
      <c r="I1867" s="32">
        <v>798</v>
      </c>
      <c r="J1867" s="33">
        <v>6</v>
      </c>
      <c r="K1867" s="31" t="s">
        <v>94</v>
      </c>
      <c r="L1867" s="31" t="s">
        <v>95</v>
      </c>
    </row>
    <row r="1868" spans="1:12" ht="45" x14ac:dyDescent="0.2">
      <c r="A1868" t="str">
        <f>VLOOKUP(B1868,StateFIPS!A$2:B$52,2)</f>
        <v>Indiana</v>
      </c>
      <c r="B1868">
        <f t="shared" si="32"/>
        <v>18</v>
      </c>
      <c r="C1868" s="31" t="s">
        <v>1621</v>
      </c>
      <c r="D1868" s="31" t="s">
        <v>93</v>
      </c>
      <c r="E1868" s="31" t="s">
        <v>3165</v>
      </c>
      <c r="F1868" s="31" t="s">
        <v>2939</v>
      </c>
      <c r="G1868" s="32">
        <v>36434</v>
      </c>
      <c r="H1868" s="31" t="s">
        <v>94</v>
      </c>
      <c r="I1868" s="32">
        <v>6072</v>
      </c>
      <c r="J1868" s="33">
        <v>6</v>
      </c>
      <c r="K1868" s="31" t="s">
        <v>94</v>
      </c>
      <c r="L1868" s="31" t="s">
        <v>95</v>
      </c>
    </row>
    <row r="1869" spans="1:12" ht="45" x14ac:dyDescent="0.2">
      <c r="A1869" t="str">
        <f>VLOOKUP(B1869,StateFIPS!A$2:B$52,2)</f>
        <v>North Carolina</v>
      </c>
      <c r="B1869">
        <f t="shared" si="32"/>
        <v>37</v>
      </c>
      <c r="C1869" s="31" t="s">
        <v>1404</v>
      </c>
      <c r="D1869" s="31" t="s">
        <v>93</v>
      </c>
      <c r="E1869" s="31" t="s">
        <v>3165</v>
      </c>
      <c r="F1869" s="31" t="s">
        <v>2939</v>
      </c>
      <c r="G1869" s="32">
        <v>91631</v>
      </c>
      <c r="H1869" s="31" t="s">
        <v>94</v>
      </c>
      <c r="I1869" s="32">
        <v>15272</v>
      </c>
      <c r="J1869" s="33">
        <v>6</v>
      </c>
      <c r="K1869" s="31" t="s">
        <v>94</v>
      </c>
      <c r="L1869" s="31" t="s">
        <v>95</v>
      </c>
    </row>
    <row r="1870" spans="1:12" ht="45" x14ac:dyDescent="0.2">
      <c r="A1870" t="str">
        <f>VLOOKUP(B1870,StateFIPS!A$2:B$52,2)</f>
        <v>Ohio</v>
      </c>
      <c r="B1870">
        <f t="shared" si="32"/>
        <v>39</v>
      </c>
      <c r="C1870" s="31" t="s">
        <v>1434</v>
      </c>
      <c r="D1870" s="31" t="s">
        <v>93</v>
      </c>
      <c r="E1870" s="31" t="s">
        <v>3165</v>
      </c>
      <c r="F1870" s="31" t="s">
        <v>2939</v>
      </c>
      <c r="G1870" s="32">
        <v>9548</v>
      </c>
      <c r="H1870" s="31" t="s">
        <v>94</v>
      </c>
      <c r="I1870" s="32">
        <v>1591</v>
      </c>
      <c r="J1870" s="33">
        <v>6</v>
      </c>
      <c r="K1870" s="31" t="s">
        <v>94</v>
      </c>
      <c r="L1870" s="31" t="s">
        <v>95</v>
      </c>
    </row>
    <row r="1871" spans="1:12" ht="45" x14ac:dyDescent="0.2">
      <c r="A1871" t="str">
        <f>VLOOKUP(B1871,StateFIPS!A$2:B$52,2)</f>
        <v>Illinois</v>
      </c>
      <c r="B1871">
        <f t="shared" si="32"/>
        <v>17</v>
      </c>
      <c r="C1871" s="31" t="s">
        <v>2160</v>
      </c>
      <c r="D1871" s="31" t="s">
        <v>93</v>
      </c>
      <c r="E1871" s="31" t="s">
        <v>3165</v>
      </c>
      <c r="F1871" s="31" t="s">
        <v>2939</v>
      </c>
      <c r="G1871" s="32">
        <v>75766</v>
      </c>
      <c r="H1871" s="31" t="s">
        <v>94</v>
      </c>
      <c r="I1871" s="32">
        <v>12628</v>
      </c>
      <c r="J1871" s="33">
        <v>6</v>
      </c>
      <c r="K1871" s="31" t="s">
        <v>94</v>
      </c>
      <c r="L1871" s="31" t="s">
        <v>95</v>
      </c>
    </row>
    <row r="1872" spans="1:12" ht="45" x14ac:dyDescent="0.2">
      <c r="A1872" t="str">
        <f>VLOOKUP(B1872,StateFIPS!A$2:B$52,2)</f>
        <v>North Carolina</v>
      </c>
      <c r="B1872">
        <f t="shared" si="32"/>
        <v>37</v>
      </c>
      <c r="C1872" s="31" t="s">
        <v>1793</v>
      </c>
      <c r="D1872" s="31" t="s">
        <v>93</v>
      </c>
      <c r="E1872" s="31" t="s">
        <v>3165</v>
      </c>
      <c r="F1872" s="31" t="s">
        <v>2939</v>
      </c>
      <c r="G1872" s="32">
        <v>193690</v>
      </c>
      <c r="H1872" s="31" t="s">
        <v>94</v>
      </c>
      <c r="I1872" s="32">
        <v>32282</v>
      </c>
      <c r="J1872" s="33">
        <v>6</v>
      </c>
      <c r="K1872" s="31" t="s">
        <v>94</v>
      </c>
      <c r="L1872" s="31" t="s">
        <v>95</v>
      </c>
    </row>
    <row r="1873" spans="1:12" ht="45" x14ac:dyDescent="0.2">
      <c r="A1873" t="str">
        <f>VLOOKUP(B1873,StateFIPS!A$2:B$52,2)</f>
        <v>Nebraska</v>
      </c>
      <c r="B1873">
        <f t="shared" si="32"/>
        <v>31</v>
      </c>
      <c r="C1873" s="31" t="s">
        <v>2209</v>
      </c>
      <c r="D1873" s="31" t="s">
        <v>93</v>
      </c>
      <c r="E1873" s="31" t="s">
        <v>3165</v>
      </c>
      <c r="F1873" s="31" t="s">
        <v>2939</v>
      </c>
      <c r="G1873" s="32">
        <v>287330</v>
      </c>
      <c r="H1873" s="31" t="s">
        <v>94</v>
      </c>
      <c r="I1873" s="32">
        <v>47888</v>
      </c>
      <c r="J1873" s="33">
        <v>6</v>
      </c>
      <c r="K1873" s="31" t="s">
        <v>94</v>
      </c>
      <c r="L1873" s="31" t="s">
        <v>95</v>
      </c>
    </row>
    <row r="1874" spans="1:12" ht="45" x14ac:dyDescent="0.2">
      <c r="A1874" t="str">
        <f>VLOOKUP(B1874,StateFIPS!A$2:B$52,2)</f>
        <v>Indiana</v>
      </c>
      <c r="B1874">
        <f t="shared" si="32"/>
        <v>18</v>
      </c>
      <c r="C1874" s="31" t="s">
        <v>1610</v>
      </c>
      <c r="D1874" s="31" t="s">
        <v>93</v>
      </c>
      <c r="E1874" s="31" t="s">
        <v>3165</v>
      </c>
      <c r="F1874" s="31" t="s">
        <v>2939</v>
      </c>
      <c r="G1874" s="32">
        <v>71615</v>
      </c>
      <c r="H1874" s="31" t="s">
        <v>94</v>
      </c>
      <c r="I1874" s="32">
        <v>11936</v>
      </c>
      <c r="J1874" s="33">
        <v>6</v>
      </c>
      <c r="K1874" s="31" t="s">
        <v>94</v>
      </c>
      <c r="L1874" s="31" t="s">
        <v>95</v>
      </c>
    </row>
    <row r="1875" spans="1:12" ht="45" x14ac:dyDescent="0.2">
      <c r="A1875" t="str">
        <f>VLOOKUP(B1875,StateFIPS!A$2:B$52,2)</f>
        <v>Ohio</v>
      </c>
      <c r="B1875">
        <f t="shared" si="32"/>
        <v>39</v>
      </c>
      <c r="C1875" s="31" t="s">
        <v>1972</v>
      </c>
      <c r="D1875" s="31" t="s">
        <v>93</v>
      </c>
      <c r="E1875" s="31" t="s">
        <v>3165</v>
      </c>
      <c r="F1875" s="31" t="s">
        <v>2939</v>
      </c>
      <c r="G1875" s="32">
        <v>10727</v>
      </c>
      <c r="H1875" s="31" t="s">
        <v>94</v>
      </c>
      <c r="I1875" s="32">
        <v>1788</v>
      </c>
      <c r="J1875" s="33">
        <v>6</v>
      </c>
      <c r="K1875" s="31" t="s">
        <v>94</v>
      </c>
      <c r="L1875" s="31" t="s">
        <v>95</v>
      </c>
    </row>
    <row r="1876" spans="1:12" ht="45" x14ac:dyDescent="0.2">
      <c r="A1876" t="str">
        <f>VLOOKUP(B1876,StateFIPS!A$2:B$52,2)</f>
        <v>North Carolina</v>
      </c>
      <c r="B1876">
        <f t="shared" si="32"/>
        <v>37</v>
      </c>
      <c r="C1876" s="31" t="s">
        <v>1214</v>
      </c>
      <c r="D1876" s="31" t="s">
        <v>93</v>
      </c>
      <c r="E1876" s="31" t="s">
        <v>3165</v>
      </c>
      <c r="F1876" s="31" t="s">
        <v>2939</v>
      </c>
      <c r="G1876" s="32">
        <v>91631</v>
      </c>
      <c r="H1876" s="31" t="s">
        <v>94</v>
      </c>
      <c r="I1876" s="32">
        <v>15272</v>
      </c>
      <c r="J1876" s="33">
        <v>6</v>
      </c>
      <c r="K1876" s="31" t="s">
        <v>94</v>
      </c>
      <c r="L1876" s="31" t="s">
        <v>95</v>
      </c>
    </row>
    <row r="1877" spans="1:12" ht="45" x14ac:dyDescent="0.2">
      <c r="A1877" t="str">
        <f>VLOOKUP(B1877,StateFIPS!A$2:B$52,2)</f>
        <v>Mississippi</v>
      </c>
      <c r="B1877">
        <f t="shared" si="32"/>
        <v>28</v>
      </c>
      <c r="C1877" s="31" t="s">
        <v>326</v>
      </c>
      <c r="D1877" s="31" t="s">
        <v>93</v>
      </c>
      <c r="E1877" s="31" t="s">
        <v>3165</v>
      </c>
      <c r="F1877" s="31" t="s">
        <v>2939</v>
      </c>
      <c r="G1877" s="32">
        <v>250885</v>
      </c>
      <c r="H1877" s="31" t="s">
        <v>94</v>
      </c>
      <c r="I1877" s="32">
        <v>41814</v>
      </c>
      <c r="J1877" s="33">
        <v>6</v>
      </c>
      <c r="K1877" s="31" t="s">
        <v>94</v>
      </c>
      <c r="L1877" s="31" t="s">
        <v>95</v>
      </c>
    </row>
    <row r="1878" spans="1:12" ht="45" x14ac:dyDescent="0.2">
      <c r="A1878" t="str">
        <f>VLOOKUP(B1878,StateFIPS!A$2:B$52,2)</f>
        <v>Montana</v>
      </c>
      <c r="B1878">
        <f t="shared" si="32"/>
        <v>30</v>
      </c>
      <c r="C1878" s="31" t="s">
        <v>3181</v>
      </c>
      <c r="D1878" s="31" t="s">
        <v>93</v>
      </c>
      <c r="E1878" s="31" t="s">
        <v>3165</v>
      </c>
      <c r="F1878" s="31" t="s">
        <v>2939</v>
      </c>
      <c r="G1878" s="32">
        <v>12062</v>
      </c>
      <c r="H1878" s="31" t="s">
        <v>94</v>
      </c>
      <c r="I1878" s="32">
        <v>2010</v>
      </c>
      <c r="J1878" s="33">
        <v>6</v>
      </c>
      <c r="K1878" s="31" t="s">
        <v>94</v>
      </c>
      <c r="L1878" s="31" t="s">
        <v>95</v>
      </c>
    </row>
    <row r="1879" spans="1:12" ht="45" x14ac:dyDescent="0.2">
      <c r="A1879" t="str">
        <f>VLOOKUP(B1879,StateFIPS!A$2:B$52,2)</f>
        <v>Illinois</v>
      </c>
      <c r="B1879">
        <f t="shared" si="32"/>
        <v>17</v>
      </c>
      <c r="C1879" s="31" t="s">
        <v>712</v>
      </c>
      <c r="D1879" s="31" t="s">
        <v>93</v>
      </c>
      <c r="E1879" s="31" t="s">
        <v>3165</v>
      </c>
      <c r="F1879" s="31" t="s">
        <v>2939</v>
      </c>
      <c r="G1879" s="32">
        <v>71067</v>
      </c>
      <c r="H1879" s="31" t="s">
        <v>94</v>
      </c>
      <c r="I1879" s="32">
        <v>11845</v>
      </c>
      <c r="J1879" s="33">
        <v>6</v>
      </c>
      <c r="K1879" s="31" t="s">
        <v>94</v>
      </c>
      <c r="L1879" s="31" t="s">
        <v>95</v>
      </c>
    </row>
    <row r="1880" spans="1:12" ht="45" x14ac:dyDescent="0.2">
      <c r="A1880" t="str">
        <f>VLOOKUP(B1880,StateFIPS!A$2:B$52,2)</f>
        <v>Missouri</v>
      </c>
      <c r="B1880">
        <f t="shared" si="32"/>
        <v>29</v>
      </c>
      <c r="C1880" s="31" t="s">
        <v>1635</v>
      </c>
      <c r="D1880" s="31" t="s">
        <v>93</v>
      </c>
      <c r="E1880" s="31" t="s">
        <v>3165</v>
      </c>
      <c r="F1880" s="31" t="s">
        <v>2939</v>
      </c>
      <c r="G1880" s="32">
        <v>339187</v>
      </c>
      <c r="H1880" s="31" t="s">
        <v>94</v>
      </c>
      <c r="I1880" s="32">
        <v>56531</v>
      </c>
      <c r="J1880" s="33">
        <v>6</v>
      </c>
      <c r="K1880" s="31" t="s">
        <v>94</v>
      </c>
      <c r="L1880" s="31" t="s">
        <v>95</v>
      </c>
    </row>
    <row r="1881" spans="1:12" ht="45" x14ac:dyDescent="0.2">
      <c r="A1881" t="str">
        <f>VLOOKUP(B1881,StateFIPS!A$2:B$52,2)</f>
        <v>Iowa</v>
      </c>
      <c r="B1881">
        <f t="shared" si="32"/>
        <v>19</v>
      </c>
      <c r="C1881" s="31" t="s">
        <v>242</v>
      </c>
      <c r="D1881" s="31" t="s">
        <v>93</v>
      </c>
      <c r="E1881" s="31" t="s">
        <v>3165</v>
      </c>
      <c r="F1881" s="31" t="s">
        <v>2939</v>
      </c>
      <c r="G1881" s="32">
        <v>338673</v>
      </c>
      <c r="H1881" s="31" t="s">
        <v>94</v>
      </c>
      <c r="I1881" s="32">
        <v>56446</v>
      </c>
      <c r="J1881" s="33">
        <v>6</v>
      </c>
      <c r="K1881" s="31" t="s">
        <v>94</v>
      </c>
      <c r="L1881" s="31" t="s">
        <v>95</v>
      </c>
    </row>
    <row r="1882" spans="1:12" ht="45" x14ac:dyDescent="0.2">
      <c r="A1882" t="str">
        <f>VLOOKUP(B1882,StateFIPS!A$2:B$52,2)</f>
        <v>Missouri</v>
      </c>
      <c r="B1882">
        <f t="shared" si="32"/>
        <v>29</v>
      </c>
      <c r="C1882" s="31" t="s">
        <v>1603</v>
      </c>
      <c r="D1882" s="31" t="s">
        <v>93</v>
      </c>
      <c r="E1882" s="31" t="s">
        <v>3165</v>
      </c>
      <c r="F1882" s="31" t="s">
        <v>2939</v>
      </c>
      <c r="G1882" s="32">
        <v>128508</v>
      </c>
      <c r="H1882" s="31" t="s">
        <v>94</v>
      </c>
      <c r="I1882" s="32">
        <v>21418</v>
      </c>
      <c r="J1882" s="33">
        <v>6</v>
      </c>
      <c r="K1882" s="31" t="s">
        <v>94</v>
      </c>
      <c r="L1882" s="31" t="s">
        <v>95</v>
      </c>
    </row>
    <row r="1883" spans="1:12" ht="45" x14ac:dyDescent="0.2">
      <c r="A1883" t="str">
        <f>VLOOKUP(B1883,StateFIPS!A$2:B$52,2)</f>
        <v>Nebraska</v>
      </c>
      <c r="B1883">
        <f t="shared" si="32"/>
        <v>31</v>
      </c>
      <c r="C1883" s="31" t="s">
        <v>2238</v>
      </c>
      <c r="D1883" s="31" t="s">
        <v>93</v>
      </c>
      <c r="E1883" s="31" t="s">
        <v>3165</v>
      </c>
      <c r="F1883" s="31" t="s">
        <v>2939</v>
      </c>
      <c r="G1883" s="32">
        <v>73038</v>
      </c>
      <c r="H1883" s="31" t="s">
        <v>94</v>
      </c>
      <c r="I1883" s="32">
        <v>12173</v>
      </c>
      <c r="J1883" s="33">
        <v>6</v>
      </c>
      <c r="K1883" s="31" t="s">
        <v>94</v>
      </c>
      <c r="L1883" s="31" t="s">
        <v>95</v>
      </c>
    </row>
    <row r="1884" spans="1:12" ht="45" x14ac:dyDescent="0.2">
      <c r="A1884" t="str">
        <f>VLOOKUP(B1884,StateFIPS!A$2:B$52,2)</f>
        <v>North Carolina</v>
      </c>
      <c r="B1884">
        <f t="shared" si="32"/>
        <v>37</v>
      </c>
      <c r="C1884" s="31" t="s">
        <v>1424</v>
      </c>
      <c r="D1884" s="31" t="s">
        <v>93</v>
      </c>
      <c r="E1884" s="31" t="s">
        <v>3165</v>
      </c>
      <c r="F1884" s="31" t="s">
        <v>2939</v>
      </c>
      <c r="G1884" s="32">
        <v>2965992</v>
      </c>
      <c r="H1884" s="31" t="s">
        <v>94</v>
      </c>
      <c r="I1884" s="32">
        <v>494332</v>
      </c>
      <c r="J1884" s="33">
        <v>6</v>
      </c>
      <c r="K1884" s="31" t="s">
        <v>94</v>
      </c>
      <c r="L1884" s="31" t="s">
        <v>95</v>
      </c>
    </row>
    <row r="1885" spans="1:12" ht="45" x14ac:dyDescent="0.2">
      <c r="A1885" t="str">
        <f>VLOOKUP(B1885,StateFIPS!A$2:B$52,2)</f>
        <v>Illinois</v>
      </c>
      <c r="B1885">
        <f t="shared" si="32"/>
        <v>17</v>
      </c>
      <c r="C1885" s="31" t="s">
        <v>2194</v>
      </c>
      <c r="D1885" s="31" t="s">
        <v>93</v>
      </c>
      <c r="E1885" s="31" t="s">
        <v>3165</v>
      </c>
      <c r="F1885" s="31" t="s">
        <v>2939</v>
      </c>
      <c r="G1885" s="32">
        <v>109967</v>
      </c>
      <c r="H1885" s="31" t="s">
        <v>94</v>
      </c>
      <c r="I1885" s="32">
        <v>18328</v>
      </c>
      <c r="J1885" s="33">
        <v>6</v>
      </c>
      <c r="K1885" s="31" t="s">
        <v>94</v>
      </c>
      <c r="L1885" s="31" t="s">
        <v>95</v>
      </c>
    </row>
    <row r="1886" spans="1:12" ht="45" x14ac:dyDescent="0.2">
      <c r="A1886" t="str">
        <f>VLOOKUP(B1886,StateFIPS!A$2:B$52,2)</f>
        <v>North Carolina</v>
      </c>
      <c r="B1886">
        <f t="shared" si="32"/>
        <v>37</v>
      </c>
      <c r="C1886" s="31" t="s">
        <v>1145</v>
      </c>
      <c r="D1886" s="31" t="s">
        <v>93</v>
      </c>
      <c r="E1886" s="31" t="s">
        <v>3165</v>
      </c>
      <c r="F1886" s="31" t="s">
        <v>2939</v>
      </c>
      <c r="G1886" s="32">
        <v>91631</v>
      </c>
      <c r="H1886" s="31" t="s">
        <v>94</v>
      </c>
      <c r="I1886" s="32">
        <v>15272</v>
      </c>
      <c r="J1886" s="33">
        <v>6</v>
      </c>
      <c r="K1886" s="31" t="s">
        <v>94</v>
      </c>
      <c r="L1886" s="31" t="s">
        <v>95</v>
      </c>
    </row>
    <row r="1887" spans="1:12" ht="45" x14ac:dyDescent="0.2">
      <c r="A1887" t="str">
        <f>VLOOKUP(B1887,StateFIPS!A$2:B$52,2)</f>
        <v>Iowa</v>
      </c>
      <c r="B1887">
        <f t="shared" si="32"/>
        <v>19</v>
      </c>
      <c r="C1887" s="31" t="s">
        <v>206</v>
      </c>
      <c r="D1887" s="31" t="s">
        <v>93</v>
      </c>
      <c r="E1887" s="31" t="s">
        <v>3165</v>
      </c>
      <c r="F1887" s="31" t="s">
        <v>2939</v>
      </c>
      <c r="G1887" s="32">
        <v>86842</v>
      </c>
      <c r="H1887" s="31" t="s">
        <v>94</v>
      </c>
      <c r="I1887" s="32">
        <v>14474</v>
      </c>
      <c r="J1887" s="33">
        <v>6</v>
      </c>
      <c r="K1887" s="31" t="s">
        <v>94</v>
      </c>
      <c r="L1887" s="31" t="s">
        <v>95</v>
      </c>
    </row>
    <row r="1888" spans="1:12" ht="45" x14ac:dyDescent="0.2">
      <c r="A1888" t="str">
        <f>VLOOKUP(B1888,StateFIPS!A$2:B$52,2)</f>
        <v>Ohio</v>
      </c>
      <c r="B1888">
        <f t="shared" si="32"/>
        <v>39</v>
      </c>
      <c r="C1888" s="31" t="s">
        <v>1926</v>
      </c>
      <c r="D1888" s="31" t="s">
        <v>93</v>
      </c>
      <c r="E1888" s="31" t="s">
        <v>3165</v>
      </c>
      <c r="F1888" s="31" t="s">
        <v>2939</v>
      </c>
      <c r="G1888" s="32">
        <v>56206</v>
      </c>
      <c r="H1888" s="31" t="s">
        <v>94</v>
      </c>
      <c r="I1888" s="32">
        <v>9368</v>
      </c>
      <c r="J1888" s="33">
        <v>6</v>
      </c>
      <c r="K1888" s="31" t="s">
        <v>94</v>
      </c>
      <c r="L1888" s="31" t="s">
        <v>95</v>
      </c>
    </row>
    <row r="1889" spans="1:12" ht="45" x14ac:dyDescent="0.2">
      <c r="A1889" t="str">
        <f>VLOOKUP(B1889,StateFIPS!A$2:B$52,2)</f>
        <v>Missouri</v>
      </c>
      <c r="B1889">
        <f t="shared" si="32"/>
        <v>29</v>
      </c>
      <c r="C1889" s="31" t="s">
        <v>1657</v>
      </c>
      <c r="D1889" s="31" t="s">
        <v>93</v>
      </c>
      <c r="E1889" s="31" t="s">
        <v>3165</v>
      </c>
      <c r="F1889" s="31" t="s">
        <v>2939</v>
      </c>
      <c r="G1889" s="32">
        <v>32105</v>
      </c>
      <c r="H1889" s="31" t="s">
        <v>94</v>
      </c>
      <c r="I1889" s="32">
        <v>5351</v>
      </c>
      <c r="J1889" s="33">
        <v>6</v>
      </c>
      <c r="K1889" s="31" t="s">
        <v>94</v>
      </c>
      <c r="L1889" s="31" t="s">
        <v>95</v>
      </c>
    </row>
    <row r="1890" spans="1:12" ht="45" x14ac:dyDescent="0.2">
      <c r="A1890" t="str">
        <f>VLOOKUP(B1890,StateFIPS!A$2:B$52,2)</f>
        <v>North Carolina</v>
      </c>
      <c r="B1890">
        <f t="shared" si="32"/>
        <v>37</v>
      </c>
      <c r="C1890" s="31" t="s">
        <v>1192</v>
      </c>
      <c r="D1890" s="31" t="s">
        <v>93</v>
      </c>
      <c r="E1890" s="31" t="s">
        <v>3165</v>
      </c>
      <c r="F1890" s="31" t="s">
        <v>2939</v>
      </c>
      <c r="G1890" s="32">
        <v>91631</v>
      </c>
      <c r="H1890" s="31" t="s">
        <v>94</v>
      </c>
      <c r="I1890" s="32">
        <v>15272</v>
      </c>
      <c r="J1890" s="33">
        <v>6</v>
      </c>
      <c r="K1890" s="31" t="s">
        <v>94</v>
      </c>
      <c r="L1890" s="31" t="s">
        <v>95</v>
      </c>
    </row>
    <row r="1891" spans="1:12" ht="45" x14ac:dyDescent="0.2">
      <c r="A1891" t="str">
        <f>VLOOKUP(B1891,StateFIPS!A$2:B$52,2)</f>
        <v>Illinois</v>
      </c>
      <c r="B1891">
        <f t="shared" si="32"/>
        <v>17</v>
      </c>
      <c r="C1891" s="31" t="s">
        <v>658</v>
      </c>
      <c r="D1891" s="31" t="s">
        <v>93</v>
      </c>
      <c r="E1891" s="31" t="s">
        <v>3165</v>
      </c>
      <c r="F1891" s="31" t="s">
        <v>2939</v>
      </c>
      <c r="G1891" s="32">
        <v>14272</v>
      </c>
      <c r="H1891" s="31" t="s">
        <v>94</v>
      </c>
      <c r="I1891" s="32">
        <v>2379</v>
      </c>
      <c r="J1891" s="33">
        <v>6</v>
      </c>
      <c r="K1891" s="31" t="s">
        <v>94</v>
      </c>
      <c r="L1891" s="31" t="s">
        <v>95</v>
      </c>
    </row>
    <row r="1892" spans="1:12" ht="45" x14ac:dyDescent="0.2">
      <c r="A1892" t="str">
        <f>VLOOKUP(B1892,StateFIPS!A$2:B$52,2)</f>
        <v>Nebraska</v>
      </c>
      <c r="B1892">
        <f t="shared" si="32"/>
        <v>31</v>
      </c>
      <c r="C1892" s="31" t="s">
        <v>1160</v>
      </c>
      <c r="D1892" s="31" t="s">
        <v>93</v>
      </c>
      <c r="E1892" s="31" t="s">
        <v>3165</v>
      </c>
      <c r="F1892" s="31" t="s">
        <v>2939</v>
      </c>
      <c r="G1892" s="32">
        <v>74649</v>
      </c>
      <c r="H1892" s="31" t="s">
        <v>94</v>
      </c>
      <c r="I1892" s="32">
        <v>12441</v>
      </c>
      <c r="J1892" s="33">
        <v>6</v>
      </c>
      <c r="K1892" s="31" t="s">
        <v>94</v>
      </c>
      <c r="L1892" s="31" t="s">
        <v>95</v>
      </c>
    </row>
    <row r="1893" spans="1:12" ht="45" x14ac:dyDescent="0.2">
      <c r="A1893" t="str">
        <f>VLOOKUP(B1893,StateFIPS!A$2:B$52,2)</f>
        <v>Missouri</v>
      </c>
      <c r="B1893">
        <f t="shared" si="32"/>
        <v>29</v>
      </c>
      <c r="C1893" s="31" t="s">
        <v>342</v>
      </c>
      <c r="D1893" s="31" t="s">
        <v>93</v>
      </c>
      <c r="E1893" s="31" t="s">
        <v>3165</v>
      </c>
      <c r="F1893" s="31" t="s">
        <v>2939</v>
      </c>
      <c r="G1893" s="32">
        <v>34918</v>
      </c>
      <c r="H1893" s="31" t="s">
        <v>94</v>
      </c>
      <c r="I1893" s="32">
        <v>5820</v>
      </c>
      <c r="J1893" s="33">
        <v>6</v>
      </c>
      <c r="K1893" s="31" t="s">
        <v>94</v>
      </c>
      <c r="L1893" s="31" t="s">
        <v>95</v>
      </c>
    </row>
    <row r="1894" spans="1:12" ht="45" x14ac:dyDescent="0.2">
      <c r="A1894" t="str">
        <f>VLOOKUP(B1894,StateFIPS!A$2:B$52,2)</f>
        <v>Illinois</v>
      </c>
      <c r="B1894">
        <f t="shared" si="32"/>
        <v>17</v>
      </c>
      <c r="C1894" s="31" t="s">
        <v>3182</v>
      </c>
      <c r="D1894" s="31" t="s">
        <v>93</v>
      </c>
      <c r="E1894" s="31" t="s">
        <v>3165</v>
      </c>
      <c r="F1894" s="31" t="s">
        <v>2939</v>
      </c>
      <c r="G1894" s="32">
        <v>22439</v>
      </c>
      <c r="H1894" s="31" t="s">
        <v>94</v>
      </c>
      <c r="I1894" s="32">
        <v>3740</v>
      </c>
      <c r="J1894" s="33">
        <v>6</v>
      </c>
      <c r="K1894" s="31" t="s">
        <v>94</v>
      </c>
      <c r="L1894" s="31" t="s">
        <v>95</v>
      </c>
    </row>
    <row r="1895" spans="1:12" ht="45" x14ac:dyDescent="0.2">
      <c r="A1895" t="str">
        <f>VLOOKUP(B1895,StateFIPS!A$2:B$52,2)</f>
        <v>Ohio</v>
      </c>
      <c r="B1895">
        <f t="shared" si="32"/>
        <v>39</v>
      </c>
      <c r="C1895" s="31" t="s">
        <v>1843</v>
      </c>
      <c r="D1895" s="31" t="s">
        <v>93</v>
      </c>
      <c r="E1895" s="31" t="s">
        <v>3165</v>
      </c>
      <c r="F1895" s="31" t="s">
        <v>2939</v>
      </c>
      <c r="G1895" s="32">
        <v>19227</v>
      </c>
      <c r="H1895" s="31" t="s">
        <v>94</v>
      </c>
      <c r="I1895" s="32">
        <v>3204</v>
      </c>
      <c r="J1895" s="33">
        <v>6</v>
      </c>
      <c r="K1895" s="31" t="s">
        <v>94</v>
      </c>
      <c r="L1895" s="31" t="s">
        <v>95</v>
      </c>
    </row>
    <row r="1896" spans="1:12" ht="45" x14ac:dyDescent="0.2">
      <c r="A1896" t="str">
        <f>VLOOKUP(B1896,StateFIPS!A$2:B$52,2)</f>
        <v>Nebraska</v>
      </c>
      <c r="B1896">
        <f t="shared" si="32"/>
        <v>31</v>
      </c>
      <c r="C1896" s="31" t="s">
        <v>1171</v>
      </c>
      <c r="D1896" s="31" t="s">
        <v>93</v>
      </c>
      <c r="E1896" s="31" t="s">
        <v>3165</v>
      </c>
      <c r="F1896" s="31" t="s">
        <v>2939</v>
      </c>
      <c r="G1896" s="32">
        <v>69313</v>
      </c>
      <c r="H1896" s="31" t="s">
        <v>94</v>
      </c>
      <c r="I1896" s="32">
        <v>11552</v>
      </c>
      <c r="J1896" s="33">
        <v>6</v>
      </c>
      <c r="K1896" s="31" t="s">
        <v>94</v>
      </c>
      <c r="L1896" s="31" t="s">
        <v>95</v>
      </c>
    </row>
    <row r="1897" spans="1:12" ht="45" x14ac:dyDescent="0.2">
      <c r="A1897" t="str">
        <f>VLOOKUP(B1897,StateFIPS!A$2:B$52,2)</f>
        <v>Nebraska</v>
      </c>
      <c r="B1897">
        <f t="shared" si="32"/>
        <v>31</v>
      </c>
      <c r="C1897" s="31" t="s">
        <v>1165</v>
      </c>
      <c r="D1897" s="31" t="s">
        <v>93</v>
      </c>
      <c r="E1897" s="31" t="s">
        <v>3165</v>
      </c>
      <c r="F1897" s="31" t="s">
        <v>2939</v>
      </c>
      <c r="G1897" s="32">
        <v>9803</v>
      </c>
      <c r="H1897" s="31" t="s">
        <v>94</v>
      </c>
      <c r="I1897" s="32">
        <v>1634</v>
      </c>
      <c r="J1897" s="33">
        <v>6</v>
      </c>
      <c r="K1897" s="31" t="s">
        <v>94</v>
      </c>
      <c r="L1897" s="31" t="s">
        <v>95</v>
      </c>
    </row>
    <row r="1898" spans="1:12" ht="45" x14ac:dyDescent="0.2">
      <c r="A1898" t="str">
        <f>VLOOKUP(B1898,StateFIPS!A$2:B$52,2)</f>
        <v>Illinois</v>
      </c>
      <c r="B1898">
        <f t="shared" si="32"/>
        <v>17</v>
      </c>
      <c r="C1898" s="31" t="s">
        <v>718</v>
      </c>
      <c r="D1898" s="31" t="s">
        <v>93</v>
      </c>
      <c r="E1898" s="31" t="s">
        <v>3165</v>
      </c>
      <c r="F1898" s="31" t="s">
        <v>2939</v>
      </c>
      <c r="G1898" s="32">
        <v>27186</v>
      </c>
      <c r="H1898" s="31" t="s">
        <v>94</v>
      </c>
      <c r="I1898" s="32">
        <v>4531</v>
      </c>
      <c r="J1898" s="33">
        <v>6</v>
      </c>
      <c r="K1898" s="31" t="s">
        <v>94</v>
      </c>
      <c r="L1898" s="31" t="s">
        <v>95</v>
      </c>
    </row>
    <row r="1899" spans="1:12" ht="45" x14ac:dyDescent="0.2">
      <c r="A1899" t="str">
        <f>VLOOKUP(B1899,StateFIPS!A$2:B$52,2)</f>
        <v>Missouri</v>
      </c>
      <c r="B1899">
        <f t="shared" si="32"/>
        <v>29</v>
      </c>
      <c r="C1899" s="31" t="s">
        <v>1609</v>
      </c>
      <c r="D1899" s="31" t="s">
        <v>93</v>
      </c>
      <c r="E1899" s="31" t="s">
        <v>3165</v>
      </c>
      <c r="F1899" s="31" t="s">
        <v>2939</v>
      </c>
      <c r="G1899" s="32">
        <v>278274</v>
      </c>
      <c r="H1899" s="31" t="s">
        <v>94</v>
      </c>
      <c r="I1899" s="32">
        <v>46379</v>
      </c>
      <c r="J1899" s="33">
        <v>6</v>
      </c>
      <c r="K1899" s="31" t="s">
        <v>94</v>
      </c>
      <c r="L1899" s="31" t="s">
        <v>95</v>
      </c>
    </row>
    <row r="1900" spans="1:12" ht="45" x14ac:dyDescent="0.2">
      <c r="A1900" t="str">
        <f>VLOOKUP(B1900,StateFIPS!A$2:B$52,2)</f>
        <v>Missouri</v>
      </c>
      <c r="B1900">
        <f t="shared" si="32"/>
        <v>29</v>
      </c>
      <c r="C1900" s="31" t="s">
        <v>341</v>
      </c>
      <c r="D1900" s="31" t="s">
        <v>93</v>
      </c>
      <c r="E1900" s="31" t="s">
        <v>3165</v>
      </c>
      <c r="F1900" s="31" t="s">
        <v>2939</v>
      </c>
      <c r="G1900" s="32">
        <v>186365</v>
      </c>
      <c r="H1900" s="31" t="s">
        <v>94</v>
      </c>
      <c r="I1900" s="32">
        <v>31061</v>
      </c>
      <c r="J1900" s="33">
        <v>6</v>
      </c>
      <c r="K1900" s="31" t="s">
        <v>94</v>
      </c>
      <c r="L1900" s="31" t="s">
        <v>95</v>
      </c>
    </row>
    <row r="1901" spans="1:12" ht="45" x14ac:dyDescent="0.2">
      <c r="A1901" t="str">
        <f>VLOOKUP(B1901,StateFIPS!A$2:B$52,2)</f>
        <v>Illinois</v>
      </c>
      <c r="B1901">
        <f t="shared" si="32"/>
        <v>17</v>
      </c>
      <c r="C1901" s="31" t="s">
        <v>669</v>
      </c>
      <c r="D1901" s="31" t="s">
        <v>93</v>
      </c>
      <c r="E1901" s="31" t="s">
        <v>3165</v>
      </c>
      <c r="F1901" s="31" t="s">
        <v>2939</v>
      </c>
      <c r="G1901" s="32">
        <v>273475</v>
      </c>
      <c r="H1901" s="31" t="s">
        <v>94</v>
      </c>
      <c r="I1901" s="32">
        <v>45579</v>
      </c>
      <c r="J1901" s="33">
        <v>6</v>
      </c>
      <c r="K1901" s="31" t="s">
        <v>94</v>
      </c>
      <c r="L1901" s="31" t="s">
        <v>95</v>
      </c>
    </row>
    <row r="1902" spans="1:12" ht="45" x14ac:dyDescent="0.2">
      <c r="A1902" t="str">
        <f>VLOOKUP(B1902,StateFIPS!A$2:B$52,2)</f>
        <v>Nebraska</v>
      </c>
      <c r="B1902">
        <f t="shared" si="32"/>
        <v>31</v>
      </c>
      <c r="C1902" s="31" t="s">
        <v>1161</v>
      </c>
      <c r="D1902" s="31" t="s">
        <v>93</v>
      </c>
      <c r="E1902" s="31" t="s">
        <v>3165</v>
      </c>
      <c r="F1902" s="31" t="s">
        <v>2939</v>
      </c>
      <c r="G1902" s="32">
        <v>20066</v>
      </c>
      <c r="H1902" s="31" t="s">
        <v>94</v>
      </c>
      <c r="I1902" s="32">
        <v>3344</v>
      </c>
      <c r="J1902" s="33">
        <v>6</v>
      </c>
      <c r="K1902" s="31" t="s">
        <v>94</v>
      </c>
      <c r="L1902" s="31" t="s">
        <v>95</v>
      </c>
    </row>
    <row r="1903" spans="1:12" ht="45" x14ac:dyDescent="0.2">
      <c r="A1903" t="str">
        <f>VLOOKUP(B1903,StateFIPS!A$2:B$52,2)</f>
        <v>Indiana</v>
      </c>
      <c r="B1903">
        <f t="shared" si="32"/>
        <v>18</v>
      </c>
      <c r="C1903" s="31" t="s">
        <v>1595</v>
      </c>
      <c r="D1903" s="31" t="s">
        <v>93</v>
      </c>
      <c r="E1903" s="31" t="s">
        <v>3165</v>
      </c>
      <c r="F1903" s="31" t="s">
        <v>2939</v>
      </c>
      <c r="G1903" s="32">
        <v>44650</v>
      </c>
      <c r="H1903" s="31" t="s">
        <v>94</v>
      </c>
      <c r="I1903" s="32">
        <v>7442</v>
      </c>
      <c r="J1903" s="33">
        <v>6</v>
      </c>
      <c r="K1903" s="31" t="s">
        <v>94</v>
      </c>
      <c r="L1903" s="31" t="s">
        <v>95</v>
      </c>
    </row>
    <row r="1904" spans="1:12" ht="45" x14ac:dyDescent="0.2">
      <c r="A1904" t="str">
        <f>VLOOKUP(B1904,StateFIPS!A$2:B$52,2)</f>
        <v>Missouri</v>
      </c>
      <c r="B1904">
        <f t="shared" si="32"/>
        <v>29</v>
      </c>
      <c r="C1904" s="31" t="s">
        <v>1619</v>
      </c>
      <c r="D1904" s="31" t="s">
        <v>93</v>
      </c>
      <c r="E1904" s="31" t="s">
        <v>3165</v>
      </c>
      <c r="F1904" s="31" t="s">
        <v>2939</v>
      </c>
      <c r="G1904" s="32">
        <v>26798</v>
      </c>
      <c r="H1904" s="31" t="s">
        <v>94</v>
      </c>
      <c r="I1904" s="32">
        <v>4466</v>
      </c>
      <c r="J1904" s="33">
        <v>6</v>
      </c>
      <c r="K1904" s="31" t="s">
        <v>94</v>
      </c>
      <c r="L1904" s="31" t="s">
        <v>95</v>
      </c>
    </row>
    <row r="1905" spans="1:12" ht="45" x14ac:dyDescent="0.2">
      <c r="A1905" t="str">
        <f>VLOOKUP(B1905,StateFIPS!A$2:B$52,2)</f>
        <v>Nebraska</v>
      </c>
      <c r="B1905">
        <f t="shared" si="32"/>
        <v>31</v>
      </c>
      <c r="C1905" s="31" t="s">
        <v>1278</v>
      </c>
      <c r="D1905" s="31" t="s">
        <v>93</v>
      </c>
      <c r="E1905" s="31" t="s">
        <v>3165</v>
      </c>
      <c r="F1905" s="31" t="s">
        <v>2939</v>
      </c>
      <c r="G1905" s="32">
        <v>85181</v>
      </c>
      <c r="H1905" s="31" t="s">
        <v>94</v>
      </c>
      <c r="I1905" s="32">
        <v>14197</v>
      </c>
      <c r="J1905" s="33">
        <v>6</v>
      </c>
      <c r="K1905" s="31" t="s">
        <v>94</v>
      </c>
      <c r="L1905" s="31" t="s">
        <v>95</v>
      </c>
    </row>
    <row r="1906" spans="1:12" ht="45" x14ac:dyDescent="0.2">
      <c r="A1906" t="str">
        <f>VLOOKUP(B1906,StateFIPS!A$2:B$52,2)</f>
        <v>Illinois</v>
      </c>
      <c r="B1906">
        <f t="shared" si="32"/>
        <v>17</v>
      </c>
      <c r="C1906" s="31" t="s">
        <v>661</v>
      </c>
      <c r="D1906" s="31" t="s">
        <v>93</v>
      </c>
      <c r="E1906" s="31" t="s">
        <v>3165</v>
      </c>
      <c r="F1906" s="31" t="s">
        <v>2939</v>
      </c>
      <c r="G1906" s="32">
        <v>42325</v>
      </c>
      <c r="H1906" s="31" t="s">
        <v>94</v>
      </c>
      <c r="I1906" s="32">
        <v>7054</v>
      </c>
      <c r="J1906" s="33">
        <v>6</v>
      </c>
      <c r="K1906" s="31" t="s">
        <v>94</v>
      </c>
      <c r="L1906" s="31" t="s">
        <v>95</v>
      </c>
    </row>
    <row r="1907" spans="1:12" ht="45" x14ac:dyDescent="0.2">
      <c r="A1907" t="str">
        <f>VLOOKUP(B1907,StateFIPS!A$2:B$52,2)</f>
        <v>North Dakota</v>
      </c>
      <c r="B1907">
        <f t="shared" si="32"/>
        <v>38</v>
      </c>
      <c r="C1907" s="31" t="s">
        <v>1453</v>
      </c>
      <c r="D1907" s="31" t="s">
        <v>93</v>
      </c>
      <c r="E1907" s="31" t="s">
        <v>3165</v>
      </c>
      <c r="F1907" s="31" t="s">
        <v>2939</v>
      </c>
      <c r="G1907" s="32">
        <v>35261</v>
      </c>
      <c r="H1907" s="31" t="s">
        <v>94</v>
      </c>
      <c r="I1907" s="32">
        <v>5877</v>
      </c>
      <c r="J1907" s="33">
        <v>6</v>
      </c>
      <c r="K1907" s="31" t="s">
        <v>94</v>
      </c>
      <c r="L1907" s="31" t="s">
        <v>95</v>
      </c>
    </row>
    <row r="1908" spans="1:12" ht="45" x14ac:dyDescent="0.2">
      <c r="A1908" t="str">
        <f>VLOOKUP(B1908,StateFIPS!A$2:B$52,2)</f>
        <v>Iowa</v>
      </c>
      <c r="B1908">
        <f t="shared" si="32"/>
        <v>19</v>
      </c>
      <c r="C1908" s="31" t="s">
        <v>204</v>
      </c>
      <c r="D1908" s="31" t="s">
        <v>93</v>
      </c>
      <c r="E1908" s="31" t="s">
        <v>3165</v>
      </c>
      <c r="F1908" s="31" t="s">
        <v>2939</v>
      </c>
      <c r="G1908" s="32">
        <v>73158</v>
      </c>
      <c r="H1908" s="31" t="s">
        <v>94</v>
      </c>
      <c r="I1908" s="32">
        <v>12193</v>
      </c>
      <c r="J1908" s="33">
        <v>6</v>
      </c>
      <c r="K1908" s="31" t="s">
        <v>94</v>
      </c>
      <c r="L1908" s="31" t="s">
        <v>95</v>
      </c>
    </row>
    <row r="1909" spans="1:12" ht="45" x14ac:dyDescent="0.2">
      <c r="A1909" t="str">
        <f>VLOOKUP(B1909,StateFIPS!A$2:B$52,2)</f>
        <v>Missouri</v>
      </c>
      <c r="B1909">
        <f t="shared" si="32"/>
        <v>29</v>
      </c>
      <c r="C1909" s="31" t="s">
        <v>1661</v>
      </c>
      <c r="D1909" s="31" t="s">
        <v>93</v>
      </c>
      <c r="E1909" s="31" t="s">
        <v>3165</v>
      </c>
      <c r="F1909" s="31" t="s">
        <v>2939</v>
      </c>
      <c r="G1909" s="32">
        <v>304323</v>
      </c>
      <c r="H1909" s="31" t="s">
        <v>94</v>
      </c>
      <c r="I1909" s="32">
        <v>50721</v>
      </c>
      <c r="J1909" s="33">
        <v>6</v>
      </c>
      <c r="K1909" s="31" t="s">
        <v>94</v>
      </c>
      <c r="L1909" s="31" t="s">
        <v>95</v>
      </c>
    </row>
    <row r="1910" spans="1:12" ht="45" x14ac:dyDescent="0.2">
      <c r="A1910" t="str">
        <f>VLOOKUP(B1910,StateFIPS!A$2:B$52,2)</f>
        <v>Iowa</v>
      </c>
      <c r="B1910">
        <f t="shared" si="32"/>
        <v>19</v>
      </c>
      <c r="C1910" s="31" t="s">
        <v>1651</v>
      </c>
      <c r="D1910" s="31" t="s">
        <v>93</v>
      </c>
      <c r="E1910" s="31" t="s">
        <v>3165</v>
      </c>
      <c r="F1910" s="31" t="s">
        <v>2939</v>
      </c>
      <c r="G1910" s="32">
        <v>782005</v>
      </c>
      <c r="H1910" s="31" t="s">
        <v>94</v>
      </c>
      <c r="I1910" s="32">
        <v>130334</v>
      </c>
      <c r="J1910" s="33">
        <v>6</v>
      </c>
      <c r="K1910" s="31" t="s">
        <v>94</v>
      </c>
      <c r="L1910" s="31" t="s">
        <v>95</v>
      </c>
    </row>
    <row r="1911" spans="1:12" ht="45" x14ac:dyDescent="0.2">
      <c r="A1911" t="str">
        <f>VLOOKUP(B1911,StateFIPS!A$2:B$52,2)</f>
        <v>North Dakota</v>
      </c>
      <c r="B1911">
        <f t="shared" si="32"/>
        <v>38</v>
      </c>
      <c r="C1911" s="31" t="s">
        <v>2676</v>
      </c>
      <c r="D1911" s="31" t="s">
        <v>93</v>
      </c>
      <c r="E1911" s="31" t="s">
        <v>3165</v>
      </c>
      <c r="F1911" s="31" t="s">
        <v>2939</v>
      </c>
      <c r="G1911" s="32">
        <v>4832</v>
      </c>
      <c r="H1911" s="31" t="s">
        <v>94</v>
      </c>
      <c r="I1911" s="32">
        <v>805</v>
      </c>
      <c r="J1911" s="33">
        <v>6</v>
      </c>
      <c r="K1911" s="31" t="s">
        <v>94</v>
      </c>
      <c r="L1911" s="31" t="s">
        <v>95</v>
      </c>
    </row>
    <row r="1912" spans="1:12" ht="45" x14ac:dyDescent="0.2">
      <c r="A1912" t="str">
        <f>VLOOKUP(B1912,StateFIPS!A$2:B$52,2)</f>
        <v>Missouri</v>
      </c>
      <c r="B1912">
        <f t="shared" si="32"/>
        <v>29</v>
      </c>
      <c r="C1912" s="31" t="s">
        <v>368</v>
      </c>
      <c r="D1912" s="31" t="s">
        <v>93</v>
      </c>
      <c r="E1912" s="31" t="s">
        <v>3165</v>
      </c>
      <c r="F1912" s="31" t="s">
        <v>2939</v>
      </c>
      <c r="G1912" s="32">
        <v>432767</v>
      </c>
      <c r="H1912" s="31" t="s">
        <v>94</v>
      </c>
      <c r="I1912" s="32">
        <v>72128</v>
      </c>
      <c r="J1912" s="33">
        <v>6</v>
      </c>
      <c r="K1912" s="31" t="s">
        <v>94</v>
      </c>
      <c r="L1912" s="31" t="s">
        <v>95</v>
      </c>
    </row>
    <row r="1913" spans="1:12" ht="45" x14ac:dyDescent="0.2">
      <c r="A1913" t="str">
        <f>VLOOKUP(B1913,StateFIPS!A$2:B$52,2)</f>
        <v>Missouri</v>
      </c>
      <c r="B1913">
        <f t="shared" si="32"/>
        <v>29</v>
      </c>
      <c r="C1913" s="31" t="s">
        <v>365</v>
      </c>
      <c r="D1913" s="31" t="s">
        <v>93</v>
      </c>
      <c r="E1913" s="31" t="s">
        <v>3165</v>
      </c>
      <c r="F1913" s="31" t="s">
        <v>2939</v>
      </c>
      <c r="G1913" s="32">
        <v>432767</v>
      </c>
      <c r="H1913" s="31" t="s">
        <v>94</v>
      </c>
      <c r="I1913" s="32">
        <v>72128</v>
      </c>
      <c r="J1913" s="33">
        <v>6</v>
      </c>
      <c r="K1913" s="31" t="s">
        <v>94</v>
      </c>
      <c r="L1913" s="31" t="s">
        <v>95</v>
      </c>
    </row>
    <row r="1914" spans="1:12" ht="45" x14ac:dyDescent="0.2">
      <c r="A1914" t="str">
        <f>VLOOKUP(B1914,StateFIPS!A$2:B$52,2)</f>
        <v>New York</v>
      </c>
      <c r="B1914">
        <f t="shared" si="32"/>
        <v>36</v>
      </c>
      <c r="C1914" s="31" t="s">
        <v>2137</v>
      </c>
      <c r="D1914" s="31" t="s">
        <v>93</v>
      </c>
      <c r="E1914" s="31" t="s">
        <v>3165</v>
      </c>
      <c r="F1914" s="31" t="s">
        <v>2939</v>
      </c>
      <c r="G1914" s="32">
        <v>12975</v>
      </c>
      <c r="H1914" s="31" t="s">
        <v>94</v>
      </c>
      <c r="I1914" s="32">
        <v>2162</v>
      </c>
      <c r="J1914" s="33">
        <v>6</v>
      </c>
      <c r="K1914" s="31" t="s">
        <v>94</v>
      </c>
      <c r="L1914" s="31" t="s">
        <v>95</v>
      </c>
    </row>
    <row r="1915" spans="1:12" ht="45" x14ac:dyDescent="0.2">
      <c r="A1915" t="str">
        <f>VLOOKUP(B1915,StateFIPS!A$2:B$52,2)</f>
        <v>Ohio</v>
      </c>
      <c r="B1915">
        <f t="shared" si="32"/>
        <v>39</v>
      </c>
      <c r="C1915" s="31" t="s">
        <v>1892</v>
      </c>
      <c r="D1915" s="31" t="s">
        <v>93</v>
      </c>
      <c r="E1915" s="31" t="s">
        <v>3165</v>
      </c>
      <c r="F1915" s="31" t="s">
        <v>2939</v>
      </c>
      <c r="G1915" s="32">
        <v>28529</v>
      </c>
      <c r="H1915" s="31" t="s">
        <v>94</v>
      </c>
      <c r="I1915" s="32">
        <v>4755</v>
      </c>
      <c r="J1915" s="33">
        <v>6</v>
      </c>
      <c r="K1915" s="31" t="s">
        <v>94</v>
      </c>
      <c r="L1915" s="31" t="s">
        <v>95</v>
      </c>
    </row>
    <row r="1916" spans="1:12" ht="45" x14ac:dyDescent="0.2">
      <c r="A1916" t="str">
        <f>VLOOKUP(B1916,StateFIPS!A$2:B$52,2)</f>
        <v>Ohio</v>
      </c>
      <c r="B1916">
        <f t="shared" si="32"/>
        <v>39</v>
      </c>
      <c r="C1916" s="31" t="s">
        <v>1742</v>
      </c>
      <c r="D1916" s="31" t="s">
        <v>93</v>
      </c>
      <c r="E1916" s="31" t="s">
        <v>3165</v>
      </c>
      <c r="F1916" s="31" t="s">
        <v>2939</v>
      </c>
      <c r="G1916" s="32">
        <v>14221</v>
      </c>
      <c r="H1916" s="31" t="s">
        <v>94</v>
      </c>
      <c r="I1916" s="32">
        <v>2370</v>
      </c>
      <c r="J1916" s="33">
        <v>6</v>
      </c>
      <c r="K1916" s="31" t="s">
        <v>94</v>
      </c>
      <c r="L1916" s="31" t="s">
        <v>95</v>
      </c>
    </row>
    <row r="1917" spans="1:12" ht="45" x14ac:dyDescent="0.2">
      <c r="A1917" t="str">
        <f>VLOOKUP(B1917,StateFIPS!A$2:B$52,2)</f>
        <v>Indiana</v>
      </c>
      <c r="B1917">
        <f t="shared" si="32"/>
        <v>18</v>
      </c>
      <c r="C1917" s="31" t="s">
        <v>1684</v>
      </c>
      <c r="D1917" s="31" t="s">
        <v>93</v>
      </c>
      <c r="E1917" s="31" t="s">
        <v>3165</v>
      </c>
      <c r="F1917" s="31" t="s">
        <v>2939</v>
      </c>
      <c r="G1917" s="32">
        <v>93793</v>
      </c>
      <c r="H1917" s="31" t="s">
        <v>94</v>
      </c>
      <c r="I1917" s="32">
        <v>15632</v>
      </c>
      <c r="J1917" s="33">
        <v>6</v>
      </c>
      <c r="K1917" s="31" t="s">
        <v>94</v>
      </c>
      <c r="L1917" s="31" t="s">
        <v>95</v>
      </c>
    </row>
    <row r="1918" spans="1:12" ht="45" x14ac:dyDescent="0.2">
      <c r="A1918" t="str">
        <f>VLOOKUP(B1918,StateFIPS!A$2:B$52,2)</f>
        <v>Illinois</v>
      </c>
      <c r="B1918">
        <f t="shared" si="32"/>
        <v>17</v>
      </c>
      <c r="C1918" s="31" t="s">
        <v>668</v>
      </c>
      <c r="D1918" s="31" t="s">
        <v>93</v>
      </c>
      <c r="E1918" s="31" t="s">
        <v>3165</v>
      </c>
      <c r="F1918" s="31" t="s">
        <v>2939</v>
      </c>
      <c r="G1918" s="32">
        <v>37122</v>
      </c>
      <c r="H1918" s="31" t="s">
        <v>94</v>
      </c>
      <c r="I1918" s="32">
        <v>6187</v>
      </c>
      <c r="J1918" s="33">
        <v>6</v>
      </c>
      <c r="K1918" s="31" t="s">
        <v>94</v>
      </c>
      <c r="L1918" s="31" t="s">
        <v>95</v>
      </c>
    </row>
    <row r="1919" spans="1:12" ht="45" x14ac:dyDescent="0.2">
      <c r="A1919" t="str">
        <f>VLOOKUP(B1919,StateFIPS!A$2:B$52,2)</f>
        <v>Illinois</v>
      </c>
      <c r="B1919">
        <f t="shared" si="32"/>
        <v>17</v>
      </c>
      <c r="C1919" s="31" t="s">
        <v>660</v>
      </c>
      <c r="D1919" s="31" t="s">
        <v>93</v>
      </c>
      <c r="E1919" s="31" t="s">
        <v>3165</v>
      </c>
      <c r="F1919" s="31" t="s">
        <v>2939</v>
      </c>
      <c r="G1919" s="32">
        <v>144025</v>
      </c>
      <c r="H1919" s="31" t="s">
        <v>94</v>
      </c>
      <c r="I1919" s="32">
        <v>24004</v>
      </c>
      <c r="J1919" s="33">
        <v>6</v>
      </c>
      <c r="K1919" s="31" t="s">
        <v>94</v>
      </c>
      <c r="L1919" s="31" t="s">
        <v>95</v>
      </c>
    </row>
    <row r="1920" spans="1:12" ht="45" x14ac:dyDescent="0.2">
      <c r="A1920" t="str">
        <f>VLOOKUP(B1920,StateFIPS!A$2:B$52,2)</f>
        <v>Ohio</v>
      </c>
      <c r="B1920">
        <f t="shared" si="32"/>
        <v>39</v>
      </c>
      <c r="C1920" s="31" t="s">
        <v>1898</v>
      </c>
      <c r="D1920" s="31" t="s">
        <v>93</v>
      </c>
      <c r="E1920" s="31" t="s">
        <v>3165</v>
      </c>
      <c r="F1920" s="31" t="s">
        <v>2939</v>
      </c>
      <c r="G1920" s="32">
        <v>55739</v>
      </c>
      <c r="H1920" s="31" t="s">
        <v>94</v>
      </c>
      <c r="I1920" s="32">
        <v>9290</v>
      </c>
      <c r="J1920" s="33">
        <v>6</v>
      </c>
      <c r="K1920" s="31" t="s">
        <v>94</v>
      </c>
      <c r="L1920" s="31" t="s">
        <v>95</v>
      </c>
    </row>
    <row r="1921" spans="1:12" ht="45" x14ac:dyDescent="0.2">
      <c r="A1921" t="str">
        <f>VLOOKUP(B1921,StateFIPS!A$2:B$52,2)</f>
        <v>Missouri</v>
      </c>
      <c r="B1921">
        <f t="shared" si="32"/>
        <v>29</v>
      </c>
      <c r="C1921" s="31" t="s">
        <v>366</v>
      </c>
      <c r="D1921" s="31" t="s">
        <v>93</v>
      </c>
      <c r="E1921" s="31" t="s">
        <v>3165</v>
      </c>
      <c r="F1921" s="31" t="s">
        <v>2939</v>
      </c>
      <c r="G1921" s="32">
        <v>41682</v>
      </c>
      <c r="H1921" s="31" t="s">
        <v>94</v>
      </c>
      <c r="I1921" s="32">
        <v>6947</v>
      </c>
      <c r="J1921" s="33">
        <v>6</v>
      </c>
      <c r="K1921" s="31" t="s">
        <v>94</v>
      </c>
      <c r="L1921" s="31" t="s">
        <v>95</v>
      </c>
    </row>
    <row r="1922" spans="1:12" ht="45" x14ac:dyDescent="0.2">
      <c r="A1922" t="str">
        <f>VLOOKUP(B1922,StateFIPS!A$2:B$52,2)</f>
        <v>Iowa</v>
      </c>
      <c r="B1922">
        <f t="shared" si="32"/>
        <v>19</v>
      </c>
      <c r="C1922" s="31" t="s">
        <v>205</v>
      </c>
      <c r="D1922" s="31" t="s">
        <v>93</v>
      </c>
      <c r="E1922" s="31" t="s">
        <v>3165</v>
      </c>
      <c r="F1922" s="31" t="s">
        <v>2939</v>
      </c>
      <c r="G1922" s="32">
        <v>257215</v>
      </c>
      <c r="H1922" s="31" t="s">
        <v>94</v>
      </c>
      <c r="I1922" s="32">
        <v>42869</v>
      </c>
      <c r="J1922" s="33">
        <v>6</v>
      </c>
      <c r="K1922" s="31" t="s">
        <v>94</v>
      </c>
      <c r="L1922" s="31" t="s">
        <v>95</v>
      </c>
    </row>
    <row r="1923" spans="1:12" ht="45" x14ac:dyDescent="0.2">
      <c r="A1923" t="str">
        <f>VLOOKUP(B1923,StateFIPS!A$2:B$52,2)</f>
        <v>Ohio</v>
      </c>
      <c r="B1923">
        <f t="shared" ref="B1923:B1986" si="33">VALUE(LEFT(C1923,2))</f>
        <v>39</v>
      </c>
      <c r="C1923" s="31" t="s">
        <v>1826</v>
      </c>
      <c r="D1923" s="31" t="s">
        <v>93</v>
      </c>
      <c r="E1923" s="31" t="s">
        <v>3165</v>
      </c>
      <c r="F1923" s="31" t="s">
        <v>2939</v>
      </c>
      <c r="G1923" s="32">
        <v>35648</v>
      </c>
      <c r="H1923" s="31" t="s">
        <v>94</v>
      </c>
      <c r="I1923" s="32">
        <v>5941</v>
      </c>
      <c r="J1923" s="33">
        <v>6</v>
      </c>
      <c r="K1923" s="31" t="s">
        <v>94</v>
      </c>
      <c r="L1923" s="31" t="s">
        <v>95</v>
      </c>
    </row>
    <row r="1924" spans="1:12" ht="45" x14ac:dyDescent="0.2">
      <c r="A1924" t="str">
        <f>VLOOKUP(B1924,StateFIPS!A$2:B$52,2)</f>
        <v>Illinois</v>
      </c>
      <c r="B1924">
        <f t="shared" si="33"/>
        <v>17</v>
      </c>
      <c r="C1924" s="31" t="s">
        <v>3183</v>
      </c>
      <c r="D1924" s="31" t="s">
        <v>93</v>
      </c>
      <c r="E1924" s="31" t="s">
        <v>3165</v>
      </c>
      <c r="F1924" s="31" t="s">
        <v>2939</v>
      </c>
      <c r="G1924" s="32">
        <v>38622</v>
      </c>
      <c r="H1924" s="31" t="s">
        <v>94</v>
      </c>
      <c r="I1924" s="32">
        <v>6437</v>
      </c>
      <c r="J1924" s="33">
        <v>6</v>
      </c>
      <c r="K1924" s="31" t="s">
        <v>94</v>
      </c>
      <c r="L1924" s="31" t="s">
        <v>95</v>
      </c>
    </row>
    <row r="1925" spans="1:12" ht="45" x14ac:dyDescent="0.2">
      <c r="A1925" t="str">
        <f>VLOOKUP(B1925,StateFIPS!A$2:B$52,2)</f>
        <v>Iowa</v>
      </c>
      <c r="B1925">
        <f t="shared" si="33"/>
        <v>19</v>
      </c>
      <c r="C1925" s="31" t="s">
        <v>1656</v>
      </c>
      <c r="D1925" s="31" t="s">
        <v>93</v>
      </c>
      <c r="E1925" s="31" t="s">
        <v>3165</v>
      </c>
      <c r="F1925" s="31" t="s">
        <v>2939</v>
      </c>
      <c r="G1925" s="32">
        <v>204217</v>
      </c>
      <c r="H1925" s="31" t="s">
        <v>94</v>
      </c>
      <c r="I1925" s="32">
        <v>34036</v>
      </c>
      <c r="J1925" s="33">
        <v>6</v>
      </c>
      <c r="K1925" s="31" t="s">
        <v>94</v>
      </c>
      <c r="L1925" s="31" t="s">
        <v>95</v>
      </c>
    </row>
    <row r="1926" spans="1:12" ht="45" x14ac:dyDescent="0.2">
      <c r="A1926" t="str">
        <f>VLOOKUP(B1926,StateFIPS!A$2:B$52,2)</f>
        <v>North Carolina</v>
      </c>
      <c r="B1926">
        <f t="shared" si="33"/>
        <v>37</v>
      </c>
      <c r="C1926" s="31" t="s">
        <v>1191</v>
      </c>
      <c r="D1926" s="31" t="s">
        <v>93</v>
      </c>
      <c r="E1926" s="31" t="s">
        <v>3165</v>
      </c>
      <c r="F1926" s="31" t="s">
        <v>2939</v>
      </c>
      <c r="G1926" s="32">
        <v>1169133</v>
      </c>
      <c r="H1926" s="31" t="s">
        <v>94</v>
      </c>
      <c r="I1926" s="32">
        <v>194856</v>
      </c>
      <c r="J1926" s="33">
        <v>6</v>
      </c>
      <c r="K1926" s="31" t="s">
        <v>94</v>
      </c>
      <c r="L1926" s="31" t="s">
        <v>95</v>
      </c>
    </row>
    <row r="1927" spans="1:12" ht="45" x14ac:dyDescent="0.2">
      <c r="A1927" t="str">
        <f>VLOOKUP(B1927,StateFIPS!A$2:B$52,2)</f>
        <v>New York</v>
      </c>
      <c r="B1927">
        <f t="shared" si="33"/>
        <v>36</v>
      </c>
      <c r="C1927" s="31" t="s">
        <v>2036</v>
      </c>
      <c r="D1927" s="31" t="s">
        <v>93</v>
      </c>
      <c r="E1927" s="31" t="s">
        <v>3165</v>
      </c>
      <c r="F1927" s="31" t="s">
        <v>2939</v>
      </c>
      <c r="G1927" s="32">
        <v>11806</v>
      </c>
      <c r="H1927" s="31" t="s">
        <v>94</v>
      </c>
      <c r="I1927" s="32">
        <v>1968</v>
      </c>
      <c r="J1927" s="33">
        <v>6</v>
      </c>
      <c r="K1927" s="31" t="s">
        <v>94</v>
      </c>
      <c r="L1927" s="31" t="s">
        <v>95</v>
      </c>
    </row>
    <row r="1928" spans="1:12" ht="45" x14ac:dyDescent="0.2">
      <c r="A1928" t="str">
        <f>VLOOKUP(B1928,StateFIPS!A$2:B$52,2)</f>
        <v>Iowa</v>
      </c>
      <c r="B1928">
        <f t="shared" si="33"/>
        <v>19</v>
      </c>
      <c r="C1928" s="31" t="s">
        <v>1655</v>
      </c>
      <c r="D1928" s="31" t="s">
        <v>93</v>
      </c>
      <c r="E1928" s="31" t="s">
        <v>3165</v>
      </c>
      <c r="F1928" s="31" t="s">
        <v>2939</v>
      </c>
      <c r="G1928" s="32">
        <v>477774</v>
      </c>
      <c r="H1928" s="31" t="s">
        <v>94</v>
      </c>
      <c r="I1928" s="32">
        <v>79629</v>
      </c>
      <c r="J1928" s="33">
        <v>6</v>
      </c>
      <c r="K1928" s="31" t="s">
        <v>94</v>
      </c>
      <c r="L1928" s="31" t="s">
        <v>95</v>
      </c>
    </row>
    <row r="1929" spans="1:12" ht="45" x14ac:dyDescent="0.2">
      <c r="A1929" t="str">
        <f>VLOOKUP(B1929,StateFIPS!A$2:B$52,2)</f>
        <v>Illinois</v>
      </c>
      <c r="B1929">
        <f t="shared" si="33"/>
        <v>17</v>
      </c>
      <c r="C1929" s="31" t="s">
        <v>655</v>
      </c>
      <c r="D1929" s="31" t="s">
        <v>93</v>
      </c>
      <c r="E1929" s="31" t="s">
        <v>3165</v>
      </c>
      <c r="F1929" s="31" t="s">
        <v>2939</v>
      </c>
      <c r="G1929" s="32">
        <v>30810</v>
      </c>
      <c r="H1929" s="31" t="s">
        <v>94</v>
      </c>
      <c r="I1929" s="32">
        <v>5135</v>
      </c>
      <c r="J1929" s="33">
        <v>6</v>
      </c>
      <c r="K1929" s="31" t="s">
        <v>94</v>
      </c>
      <c r="L1929" s="31" t="s">
        <v>95</v>
      </c>
    </row>
    <row r="1930" spans="1:12" ht="45" x14ac:dyDescent="0.2">
      <c r="A1930" t="str">
        <f>VLOOKUP(B1930,StateFIPS!A$2:B$52,2)</f>
        <v>Missouri</v>
      </c>
      <c r="B1930">
        <f t="shared" si="33"/>
        <v>29</v>
      </c>
      <c r="C1930" s="31" t="s">
        <v>337</v>
      </c>
      <c r="D1930" s="31" t="s">
        <v>93</v>
      </c>
      <c r="E1930" s="31" t="s">
        <v>3165</v>
      </c>
      <c r="F1930" s="31" t="s">
        <v>2939</v>
      </c>
      <c r="G1930" s="32">
        <v>38531</v>
      </c>
      <c r="H1930" s="31" t="s">
        <v>94</v>
      </c>
      <c r="I1930" s="32">
        <v>6422</v>
      </c>
      <c r="J1930" s="33">
        <v>6</v>
      </c>
      <c r="K1930" s="31" t="s">
        <v>94</v>
      </c>
      <c r="L1930" s="31" t="s">
        <v>95</v>
      </c>
    </row>
    <row r="1931" spans="1:12" ht="45" x14ac:dyDescent="0.2">
      <c r="A1931" t="str">
        <f>VLOOKUP(B1931,StateFIPS!A$2:B$52,2)</f>
        <v>Missouri</v>
      </c>
      <c r="B1931">
        <f t="shared" si="33"/>
        <v>29</v>
      </c>
      <c r="C1931" s="31" t="s">
        <v>352</v>
      </c>
      <c r="D1931" s="31" t="s">
        <v>93</v>
      </c>
      <c r="E1931" s="31" t="s">
        <v>3165</v>
      </c>
      <c r="F1931" s="31" t="s">
        <v>2939</v>
      </c>
      <c r="G1931" s="32">
        <v>67380</v>
      </c>
      <c r="H1931" s="31" t="s">
        <v>94</v>
      </c>
      <c r="I1931" s="32">
        <v>11230</v>
      </c>
      <c r="J1931" s="33">
        <v>6</v>
      </c>
      <c r="K1931" s="31" t="s">
        <v>94</v>
      </c>
      <c r="L1931" s="31" t="s">
        <v>95</v>
      </c>
    </row>
    <row r="1932" spans="1:12" ht="45" x14ac:dyDescent="0.2">
      <c r="A1932" t="str">
        <f>VLOOKUP(B1932,StateFIPS!A$2:B$52,2)</f>
        <v>Nebraska</v>
      </c>
      <c r="B1932">
        <f t="shared" si="33"/>
        <v>31</v>
      </c>
      <c r="C1932" s="31" t="s">
        <v>2200</v>
      </c>
      <c r="D1932" s="31" t="s">
        <v>93</v>
      </c>
      <c r="E1932" s="31" t="s">
        <v>3165</v>
      </c>
      <c r="F1932" s="31" t="s">
        <v>2939</v>
      </c>
      <c r="G1932" s="32">
        <v>34797</v>
      </c>
      <c r="H1932" s="31" t="s">
        <v>94</v>
      </c>
      <c r="I1932" s="32">
        <v>5799</v>
      </c>
      <c r="J1932" s="33">
        <v>6</v>
      </c>
      <c r="K1932" s="31" t="s">
        <v>94</v>
      </c>
      <c r="L1932" s="31" t="s">
        <v>95</v>
      </c>
    </row>
    <row r="1933" spans="1:12" ht="45" x14ac:dyDescent="0.2">
      <c r="A1933" t="str">
        <f>VLOOKUP(B1933,StateFIPS!A$2:B$52,2)</f>
        <v>Missouri</v>
      </c>
      <c r="B1933">
        <f t="shared" si="33"/>
        <v>29</v>
      </c>
      <c r="C1933" s="31" t="s">
        <v>350</v>
      </c>
      <c r="D1933" s="31" t="s">
        <v>93</v>
      </c>
      <c r="E1933" s="31" t="s">
        <v>3165</v>
      </c>
      <c r="F1933" s="31" t="s">
        <v>2939</v>
      </c>
      <c r="G1933" s="32">
        <v>87707</v>
      </c>
      <c r="H1933" s="31" t="s">
        <v>94</v>
      </c>
      <c r="I1933" s="32">
        <v>14618</v>
      </c>
      <c r="J1933" s="33">
        <v>6</v>
      </c>
      <c r="K1933" s="31" t="s">
        <v>94</v>
      </c>
      <c r="L1933" s="31" t="s">
        <v>95</v>
      </c>
    </row>
    <row r="1934" spans="1:12" ht="45" x14ac:dyDescent="0.2">
      <c r="A1934" t="str">
        <f>VLOOKUP(B1934,StateFIPS!A$2:B$52,2)</f>
        <v>Ohio</v>
      </c>
      <c r="B1934">
        <f t="shared" si="33"/>
        <v>39</v>
      </c>
      <c r="C1934" s="31" t="s">
        <v>1856</v>
      </c>
      <c r="D1934" s="31" t="s">
        <v>93</v>
      </c>
      <c r="E1934" s="31" t="s">
        <v>3165</v>
      </c>
      <c r="F1934" s="31" t="s">
        <v>2939</v>
      </c>
      <c r="G1934" s="32">
        <v>39735</v>
      </c>
      <c r="H1934" s="31" t="s">
        <v>94</v>
      </c>
      <c r="I1934" s="32">
        <v>6622</v>
      </c>
      <c r="J1934" s="33">
        <v>6</v>
      </c>
      <c r="K1934" s="31" t="s">
        <v>94</v>
      </c>
      <c r="L1934" s="31" t="s">
        <v>95</v>
      </c>
    </row>
    <row r="1935" spans="1:12" ht="45" x14ac:dyDescent="0.2">
      <c r="A1935" t="str">
        <f>VLOOKUP(B1935,StateFIPS!A$2:B$52,2)</f>
        <v>Illinois</v>
      </c>
      <c r="B1935">
        <f t="shared" si="33"/>
        <v>17</v>
      </c>
      <c r="C1935" s="31" t="s">
        <v>656</v>
      </c>
      <c r="D1935" s="31" t="s">
        <v>93</v>
      </c>
      <c r="E1935" s="31" t="s">
        <v>3165</v>
      </c>
      <c r="F1935" s="31" t="s">
        <v>2939</v>
      </c>
      <c r="G1935" s="32">
        <v>62673</v>
      </c>
      <c r="H1935" s="31" t="s">
        <v>94</v>
      </c>
      <c r="I1935" s="32">
        <v>10445</v>
      </c>
      <c r="J1935" s="33">
        <v>6</v>
      </c>
      <c r="K1935" s="31" t="s">
        <v>94</v>
      </c>
      <c r="L1935" s="31" t="s">
        <v>95</v>
      </c>
    </row>
    <row r="1936" spans="1:12" ht="45" x14ac:dyDescent="0.2">
      <c r="A1936" t="str">
        <f>VLOOKUP(B1936,StateFIPS!A$2:B$52,2)</f>
        <v>Missouri</v>
      </c>
      <c r="B1936">
        <f t="shared" si="33"/>
        <v>29</v>
      </c>
      <c r="C1936" s="31" t="s">
        <v>311</v>
      </c>
      <c r="D1936" s="31" t="s">
        <v>93</v>
      </c>
      <c r="E1936" s="31" t="s">
        <v>3165</v>
      </c>
      <c r="F1936" s="31" t="s">
        <v>2939</v>
      </c>
      <c r="G1936" s="32">
        <v>34325</v>
      </c>
      <c r="H1936" s="31" t="s">
        <v>94</v>
      </c>
      <c r="I1936" s="32">
        <v>5721</v>
      </c>
      <c r="J1936" s="33">
        <v>6</v>
      </c>
      <c r="K1936" s="31" t="s">
        <v>94</v>
      </c>
      <c r="L1936" s="31" t="s">
        <v>95</v>
      </c>
    </row>
    <row r="1937" spans="1:12" ht="45" x14ac:dyDescent="0.2">
      <c r="A1937" t="str">
        <f>VLOOKUP(B1937,StateFIPS!A$2:B$52,2)</f>
        <v>Indiana</v>
      </c>
      <c r="B1937">
        <f t="shared" si="33"/>
        <v>18</v>
      </c>
      <c r="C1937" s="31" t="s">
        <v>3184</v>
      </c>
      <c r="D1937" s="31" t="s">
        <v>93</v>
      </c>
      <c r="E1937" s="31" t="s">
        <v>3165</v>
      </c>
      <c r="F1937" s="31" t="s">
        <v>2939</v>
      </c>
      <c r="G1937" s="32">
        <v>36662</v>
      </c>
      <c r="H1937" s="31" t="s">
        <v>94</v>
      </c>
      <c r="I1937" s="32">
        <v>6110</v>
      </c>
      <c r="J1937" s="33">
        <v>6</v>
      </c>
      <c r="K1937" s="31" t="s">
        <v>94</v>
      </c>
      <c r="L1937" s="31" t="s">
        <v>95</v>
      </c>
    </row>
    <row r="1938" spans="1:12" ht="45" x14ac:dyDescent="0.2">
      <c r="A1938" t="str">
        <f>VLOOKUP(B1938,StateFIPS!A$2:B$52,2)</f>
        <v>Indiana</v>
      </c>
      <c r="B1938">
        <f t="shared" si="33"/>
        <v>18</v>
      </c>
      <c r="C1938" s="31" t="s">
        <v>230</v>
      </c>
      <c r="D1938" s="31" t="s">
        <v>93</v>
      </c>
      <c r="E1938" s="31" t="s">
        <v>3165</v>
      </c>
      <c r="F1938" s="31" t="s">
        <v>2939</v>
      </c>
      <c r="G1938" s="32">
        <v>8801</v>
      </c>
      <c r="H1938" s="31" t="s">
        <v>94</v>
      </c>
      <c r="I1938" s="32">
        <v>1467</v>
      </c>
      <c r="J1938" s="33">
        <v>6</v>
      </c>
      <c r="K1938" s="31" t="s">
        <v>94</v>
      </c>
      <c r="L1938" s="31" t="s">
        <v>95</v>
      </c>
    </row>
    <row r="1939" spans="1:12" ht="45" x14ac:dyDescent="0.2">
      <c r="A1939" t="str">
        <f>VLOOKUP(B1939,StateFIPS!A$2:B$52,2)</f>
        <v>Illinois</v>
      </c>
      <c r="B1939">
        <f t="shared" si="33"/>
        <v>17</v>
      </c>
      <c r="C1939" s="31" t="s">
        <v>654</v>
      </c>
      <c r="D1939" s="31" t="s">
        <v>93</v>
      </c>
      <c r="E1939" s="31" t="s">
        <v>3165</v>
      </c>
      <c r="F1939" s="31" t="s">
        <v>2939</v>
      </c>
      <c r="G1939" s="32">
        <v>67475</v>
      </c>
      <c r="H1939" s="31" t="s">
        <v>94</v>
      </c>
      <c r="I1939" s="32">
        <v>11246</v>
      </c>
      <c r="J1939" s="33">
        <v>6</v>
      </c>
      <c r="K1939" s="31" t="s">
        <v>94</v>
      </c>
      <c r="L1939" s="31" t="s">
        <v>95</v>
      </c>
    </row>
    <row r="1940" spans="1:12" ht="45" x14ac:dyDescent="0.2">
      <c r="A1940" t="str">
        <f>VLOOKUP(B1940,StateFIPS!A$2:B$52,2)</f>
        <v>Ohio</v>
      </c>
      <c r="B1940">
        <f t="shared" si="33"/>
        <v>39</v>
      </c>
      <c r="C1940" s="31" t="s">
        <v>1554</v>
      </c>
      <c r="D1940" s="31" t="s">
        <v>93</v>
      </c>
      <c r="E1940" s="31" t="s">
        <v>3165</v>
      </c>
      <c r="F1940" s="31" t="s">
        <v>2939</v>
      </c>
      <c r="G1940" s="32">
        <v>75992</v>
      </c>
      <c r="H1940" s="31" t="s">
        <v>94</v>
      </c>
      <c r="I1940" s="32">
        <v>12665</v>
      </c>
      <c r="J1940" s="33">
        <v>6</v>
      </c>
      <c r="K1940" s="31" t="s">
        <v>94</v>
      </c>
      <c r="L1940" s="31" t="s">
        <v>95</v>
      </c>
    </row>
    <row r="1941" spans="1:12" ht="45" x14ac:dyDescent="0.2">
      <c r="A1941" t="str">
        <f>VLOOKUP(B1941,StateFIPS!A$2:B$52,2)</f>
        <v>Indiana</v>
      </c>
      <c r="B1941">
        <f t="shared" si="33"/>
        <v>18</v>
      </c>
      <c r="C1941" s="31" t="s">
        <v>2175</v>
      </c>
      <c r="D1941" s="31" t="s">
        <v>93</v>
      </c>
      <c r="E1941" s="31" t="s">
        <v>3165</v>
      </c>
      <c r="F1941" s="31" t="s">
        <v>2939</v>
      </c>
      <c r="G1941" s="32">
        <v>35588</v>
      </c>
      <c r="H1941" s="31" t="s">
        <v>94</v>
      </c>
      <c r="I1941" s="32">
        <v>5931</v>
      </c>
      <c r="J1941" s="33">
        <v>6</v>
      </c>
      <c r="K1941" s="31" t="s">
        <v>94</v>
      </c>
      <c r="L1941" s="31" t="s">
        <v>95</v>
      </c>
    </row>
    <row r="1942" spans="1:12" ht="45" x14ac:dyDescent="0.2">
      <c r="A1942" t="str">
        <f>VLOOKUP(B1942,StateFIPS!A$2:B$52,2)</f>
        <v>Indiana</v>
      </c>
      <c r="B1942">
        <f t="shared" si="33"/>
        <v>18</v>
      </c>
      <c r="C1942" s="31" t="s">
        <v>238</v>
      </c>
      <c r="D1942" s="31" t="s">
        <v>93</v>
      </c>
      <c r="E1942" s="31" t="s">
        <v>3165</v>
      </c>
      <c r="F1942" s="31" t="s">
        <v>2939</v>
      </c>
      <c r="G1942" s="32">
        <v>19834</v>
      </c>
      <c r="H1942" s="31" t="s">
        <v>94</v>
      </c>
      <c r="I1942" s="32">
        <v>3306</v>
      </c>
      <c r="J1942" s="33">
        <v>6</v>
      </c>
      <c r="K1942" s="31" t="s">
        <v>94</v>
      </c>
      <c r="L1942" s="31" t="s">
        <v>95</v>
      </c>
    </row>
    <row r="1943" spans="1:12" ht="45" x14ac:dyDescent="0.2">
      <c r="A1943" t="str">
        <f>VLOOKUP(B1943,StateFIPS!A$2:B$52,2)</f>
        <v>Indiana</v>
      </c>
      <c r="B1943">
        <f t="shared" si="33"/>
        <v>18</v>
      </c>
      <c r="C1943" s="31" t="s">
        <v>1589</v>
      </c>
      <c r="D1943" s="31" t="s">
        <v>93</v>
      </c>
      <c r="E1943" s="31" t="s">
        <v>3165</v>
      </c>
      <c r="F1943" s="31" t="s">
        <v>2939</v>
      </c>
      <c r="G1943" s="32">
        <v>5730</v>
      </c>
      <c r="H1943" s="31" t="s">
        <v>94</v>
      </c>
      <c r="I1943" s="32">
        <v>955</v>
      </c>
      <c r="J1943" s="33">
        <v>6</v>
      </c>
      <c r="K1943" s="31" t="s">
        <v>94</v>
      </c>
      <c r="L1943" s="31" t="s">
        <v>95</v>
      </c>
    </row>
    <row r="1944" spans="1:12" ht="45" x14ac:dyDescent="0.2">
      <c r="A1944" t="str">
        <f>VLOOKUP(B1944,StateFIPS!A$2:B$52,2)</f>
        <v>Nebraska</v>
      </c>
      <c r="B1944">
        <f t="shared" si="33"/>
        <v>31</v>
      </c>
      <c r="C1944" s="31" t="s">
        <v>2263</v>
      </c>
      <c r="D1944" s="31" t="s">
        <v>93</v>
      </c>
      <c r="E1944" s="31" t="s">
        <v>3165</v>
      </c>
      <c r="F1944" s="31" t="s">
        <v>2939</v>
      </c>
      <c r="G1944" s="32">
        <v>118093</v>
      </c>
      <c r="H1944" s="31" t="s">
        <v>94</v>
      </c>
      <c r="I1944" s="32">
        <v>19682</v>
      </c>
      <c r="J1944" s="33">
        <v>6</v>
      </c>
      <c r="K1944" s="31" t="s">
        <v>94</v>
      </c>
      <c r="L1944" s="31" t="s">
        <v>95</v>
      </c>
    </row>
    <row r="1945" spans="1:12" ht="45" x14ac:dyDescent="0.2">
      <c r="A1945" t="str">
        <f>VLOOKUP(B1945,StateFIPS!A$2:B$52,2)</f>
        <v>Indiana</v>
      </c>
      <c r="B1945">
        <f t="shared" si="33"/>
        <v>18</v>
      </c>
      <c r="C1945" s="31" t="s">
        <v>1677</v>
      </c>
      <c r="D1945" s="31" t="s">
        <v>93</v>
      </c>
      <c r="E1945" s="31" t="s">
        <v>3165</v>
      </c>
      <c r="F1945" s="31" t="s">
        <v>2939</v>
      </c>
      <c r="G1945" s="32">
        <v>195568</v>
      </c>
      <c r="H1945" s="31" t="s">
        <v>94</v>
      </c>
      <c r="I1945" s="32">
        <v>32595</v>
      </c>
      <c r="J1945" s="33">
        <v>6</v>
      </c>
      <c r="K1945" s="31" t="s">
        <v>94</v>
      </c>
      <c r="L1945" s="31" t="s">
        <v>95</v>
      </c>
    </row>
    <row r="1946" spans="1:12" ht="45" x14ac:dyDescent="0.2">
      <c r="A1946" t="str">
        <f>VLOOKUP(B1946,StateFIPS!A$2:B$52,2)</f>
        <v>Indiana</v>
      </c>
      <c r="B1946">
        <f t="shared" si="33"/>
        <v>18</v>
      </c>
      <c r="C1946" s="31" t="s">
        <v>2239</v>
      </c>
      <c r="D1946" s="31" t="s">
        <v>93</v>
      </c>
      <c r="E1946" s="31" t="s">
        <v>3165</v>
      </c>
      <c r="F1946" s="31" t="s">
        <v>2939</v>
      </c>
      <c r="G1946" s="32">
        <v>166754</v>
      </c>
      <c r="H1946" s="31" t="s">
        <v>94</v>
      </c>
      <c r="I1946" s="32">
        <v>27792</v>
      </c>
      <c r="J1946" s="33">
        <v>6</v>
      </c>
      <c r="K1946" s="31" t="s">
        <v>94</v>
      </c>
      <c r="L1946" s="31" t="s">
        <v>95</v>
      </c>
    </row>
    <row r="1947" spans="1:12" ht="45" x14ac:dyDescent="0.2">
      <c r="A1947" t="str">
        <f>VLOOKUP(B1947,StateFIPS!A$2:B$52,2)</f>
        <v>Nebraska</v>
      </c>
      <c r="B1947">
        <f t="shared" si="33"/>
        <v>31</v>
      </c>
      <c r="C1947" s="31" t="s">
        <v>1276</v>
      </c>
      <c r="D1947" s="31" t="s">
        <v>93</v>
      </c>
      <c r="E1947" s="31" t="s">
        <v>3165</v>
      </c>
      <c r="F1947" s="31" t="s">
        <v>2939</v>
      </c>
      <c r="G1947" s="32">
        <v>20794</v>
      </c>
      <c r="H1947" s="31" t="s">
        <v>94</v>
      </c>
      <c r="I1947" s="32">
        <v>3466</v>
      </c>
      <c r="J1947" s="33">
        <v>6</v>
      </c>
      <c r="K1947" s="31" t="s">
        <v>94</v>
      </c>
      <c r="L1947" s="31" t="s">
        <v>95</v>
      </c>
    </row>
    <row r="1948" spans="1:12" ht="45" x14ac:dyDescent="0.2">
      <c r="A1948" t="str">
        <f>VLOOKUP(B1948,StateFIPS!A$2:B$52,2)</f>
        <v>Indiana</v>
      </c>
      <c r="B1948">
        <f t="shared" si="33"/>
        <v>18</v>
      </c>
      <c r="C1948" s="31" t="s">
        <v>227</v>
      </c>
      <c r="D1948" s="31" t="s">
        <v>93</v>
      </c>
      <c r="E1948" s="31" t="s">
        <v>3165</v>
      </c>
      <c r="F1948" s="31" t="s">
        <v>2939</v>
      </c>
      <c r="G1948" s="32">
        <v>32167</v>
      </c>
      <c r="H1948" s="31" t="s">
        <v>94</v>
      </c>
      <c r="I1948" s="32">
        <v>5361</v>
      </c>
      <c r="J1948" s="33">
        <v>6</v>
      </c>
      <c r="K1948" s="31" t="s">
        <v>94</v>
      </c>
      <c r="L1948" s="31" t="s">
        <v>95</v>
      </c>
    </row>
    <row r="1949" spans="1:12" ht="45" x14ac:dyDescent="0.2">
      <c r="A1949" t="str">
        <f>VLOOKUP(B1949,StateFIPS!A$2:B$52,2)</f>
        <v>Nebraska</v>
      </c>
      <c r="B1949">
        <f t="shared" si="33"/>
        <v>31</v>
      </c>
      <c r="C1949" s="31" t="s">
        <v>1267</v>
      </c>
      <c r="D1949" s="31" t="s">
        <v>93</v>
      </c>
      <c r="E1949" s="31" t="s">
        <v>3165</v>
      </c>
      <c r="F1949" s="31" t="s">
        <v>2939</v>
      </c>
      <c r="G1949" s="32">
        <v>11003</v>
      </c>
      <c r="H1949" s="31" t="s">
        <v>94</v>
      </c>
      <c r="I1949" s="32">
        <v>1834</v>
      </c>
      <c r="J1949" s="33">
        <v>6</v>
      </c>
      <c r="K1949" s="31" t="s">
        <v>94</v>
      </c>
      <c r="L1949" s="31" t="s">
        <v>95</v>
      </c>
    </row>
    <row r="1950" spans="1:12" ht="45" x14ac:dyDescent="0.2">
      <c r="A1950" t="str">
        <f>VLOOKUP(B1950,StateFIPS!A$2:B$52,2)</f>
        <v>Nebraska</v>
      </c>
      <c r="B1950">
        <f t="shared" si="33"/>
        <v>31</v>
      </c>
      <c r="C1950" s="31" t="s">
        <v>2265</v>
      </c>
      <c r="D1950" s="31" t="s">
        <v>93</v>
      </c>
      <c r="E1950" s="31" t="s">
        <v>3165</v>
      </c>
      <c r="F1950" s="31" t="s">
        <v>2939</v>
      </c>
      <c r="G1950" s="32">
        <v>250646</v>
      </c>
      <c r="H1950" s="31" t="s">
        <v>94</v>
      </c>
      <c r="I1950" s="32">
        <v>41774</v>
      </c>
      <c r="J1950" s="33">
        <v>6</v>
      </c>
      <c r="K1950" s="31" t="s">
        <v>94</v>
      </c>
      <c r="L1950" s="31" t="s">
        <v>95</v>
      </c>
    </row>
    <row r="1951" spans="1:12" ht="45" x14ac:dyDescent="0.2">
      <c r="A1951" t="str">
        <f>VLOOKUP(B1951,StateFIPS!A$2:B$52,2)</f>
        <v>Iowa</v>
      </c>
      <c r="B1951">
        <f t="shared" si="33"/>
        <v>19</v>
      </c>
      <c r="C1951" s="31" t="s">
        <v>1653</v>
      </c>
      <c r="D1951" s="31" t="s">
        <v>93</v>
      </c>
      <c r="E1951" s="31" t="s">
        <v>3165</v>
      </c>
      <c r="F1951" s="31" t="s">
        <v>2939</v>
      </c>
      <c r="G1951" s="32">
        <v>501548</v>
      </c>
      <c r="H1951" s="31" t="s">
        <v>94</v>
      </c>
      <c r="I1951" s="32">
        <v>83591</v>
      </c>
      <c r="J1951" s="33">
        <v>6</v>
      </c>
      <c r="K1951" s="31" t="s">
        <v>94</v>
      </c>
      <c r="L1951" s="31" t="s">
        <v>95</v>
      </c>
    </row>
    <row r="1952" spans="1:12" ht="45" x14ac:dyDescent="0.2">
      <c r="A1952" t="str">
        <f>VLOOKUP(B1952,StateFIPS!A$2:B$52,2)</f>
        <v>North Carolina</v>
      </c>
      <c r="B1952">
        <f t="shared" si="33"/>
        <v>37</v>
      </c>
      <c r="C1952" s="31" t="s">
        <v>2715</v>
      </c>
      <c r="D1952" s="31" t="s">
        <v>93</v>
      </c>
      <c r="E1952" s="31" t="s">
        <v>3165</v>
      </c>
      <c r="F1952" s="31" t="s">
        <v>2939</v>
      </c>
      <c r="G1952" s="32">
        <v>1440961</v>
      </c>
      <c r="H1952" s="31" t="s">
        <v>94</v>
      </c>
      <c r="I1952" s="32">
        <v>240160</v>
      </c>
      <c r="J1952" s="33">
        <v>6</v>
      </c>
      <c r="K1952" s="31" t="s">
        <v>94</v>
      </c>
      <c r="L1952" s="31" t="s">
        <v>95</v>
      </c>
    </row>
    <row r="1953" spans="1:12" ht="45" x14ac:dyDescent="0.2">
      <c r="A1953" t="str">
        <f>VLOOKUP(B1953,StateFIPS!A$2:B$52,2)</f>
        <v>Illinois</v>
      </c>
      <c r="B1953">
        <f t="shared" si="33"/>
        <v>17</v>
      </c>
      <c r="C1953" s="31" t="s">
        <v>3185</v>
      </c>
      <c r="D1953" s="31" t="s">
        <v>93</v>
      </c>
      <c r="E1953" s="31" t="s">
        <v>3165</v>
      </c>
      <c r="F1953" s="31" t="s">
        <v>2939</v>
      </c>
      <c r="G1953" s="32">
        <v>10035</v>
      </c>
      <c r="H1953" s="31" t="s">
        <v>94</v>
      </c>
      <c r="I1953" s="32">
        <v>1672</v>
      </c>
      <c r="J1953" s="33">
        <v>6</v>
      </c>
      <c r="K1953" s="31" t="s">
        <v>94</v>
      </c>
      <c r="L1953" s="31" t="s">
        <v>95</v>
      </c>
    </row>
    <row r="1954" spans="1:12" ht="45" x14ac:dyDescent="0.2">
      <c r="A1954" t="str">
        <f>VLOOKUP(B1954,StateFIPS!A$2:B$52,2)</f>
        <v>Ohio</v>
      </c>
      <c r="B1954">
        <f t="shared" si="33"/>
        <v>39</v>
      </c>
      <c r="C1954" s="31" t="s">
        <v>1864</v>
      </c>
      <c r="D1954" s="31" t="s">
        <v>93</v>
      </c>
      <c r="E1954" s="31" t="s">
        <v>3165</v>
      </c>
      <c r="F1954" s="31" t="s">
        <v>2939</v>
      </c>
      <c r="G1954" s="32">
        <v>9342</v>
      </c>
      <c r="H1954" s="31" t="s">
        <v>94</v>
      </c>
      <c r="I1954" s="32">
        <v>1557</v>
      </c>
      <c r="J1954" s="33">
        <v>6</v>
      </c>
      <c r="K1954" s="31" t="s">
        <v>94</v>
      </c>
      <c r="L1954" s="31" t="s">
        <v>95</v>
      </c>
    </row>
    <row r="1955" spans="1:12" ht="45" x14ac:dyDescent="0.2">
      <c r="A1955" t="str">
        <f>VLOOKUP(B1955,StateFIPS!A$2:B$52,2)</f>
        <v>Missouri</v>
      </c>
      <c r="B1955">
        <f t="shared" si="33"/>
        <v>29</v>
      </c>
      <c r="C1955" s="31" t="s">
        <v>363</v>
      </c>
      <c r="D1955" s="31" t="s">
        <v>93</v>
      </c>
      <c r="E1955" s="31" t="s">
        <v>3165</v>
      </c>
      <c r="F1955" s="31" t="s">
        <v>2939</v>
      </c>
      <c r="G1955" s="32">
        <v>119113</v>
      </c>
      <c r="H1955" s="31" t="s">
        <v>94</v>
      </c>
      <c r="I1955" s="32">
        <v>19852</v>
      </c>
      <c r="J1955" s="33">
        <v>6</v>
      </c>
      <c r="K1955" s="31" t="s">
        <v>94</v>
      </c>
      <c r="L1955" s="31" t="s">
        <v>95</v>
      </c>
    </row>
    <row r="1956" spans="1:12" ht="45" x14ac:dyDescent="0.2">
      <c r="A1956" t="str">
        <f>VLOOKUP(B1956,StateFIPS!A$2:B$52,2)</f>
        <v>Missouri</v>
      </c>
      <c r="B1956">
        <f t="shared" si="33"/>
        <v>29</v>
      </c>
      <c r="C1956" s="31" t="s">
        <v>374</v>
      </c>
      <c r="D1956" s="31" t="s">
        <v>93</v>
      </c>
      <c r="E1956" s="31" t="s">
        <v>3165</v>
      </c>
      <c r="F1956" s="31" t="s">
        <v>2939</v>
      </c>
      <c r="G1956" s="32">
        <v>61831</v>
      </c>
      <c r="H1956" s="31" t="s">
        <v>94</v>
      </c>
      <c r="I1956" s="32">
        <v>10305</v>
      </c>
      <c r="J1956" s="33">
        <v>6</v>
      </c>
      <c r="K1956" s="31" t="s">
        <v>94</v>
      </c>
      <c r="L1956" s="31" t="s">
        <v>95</v>
      </c>
    </row>
    <row r="1957" spans="1:12" ht="45" x14ac:dyDescent="0.2">
      <c r="A1957" t="str">
        <f>VLOOKUP(B1957,StateFIPS!A$2:B$52,2)</f>
        <v>Missouri</v>
      </c>
      <c r="B1957">
        <f t="shared" si="33"/>
        <v>29</v>
      </c>
      <c r="C1957" s="31" t="s">
        <v>334</v>
      </c>
      <c r="D1957" s="31" t="s">
        <v>93</v>
      </c>
      <c r="E1957" s="31" t="s">
        <v>3165</v>
      </c>
      <c r="F1957" s="31" t="s">
        <v>2939</v>
      </c>
      <c r="G1957" s="32">
        <v>131001</v>
      </c>
      <c r="H1957" s="31" t="s">
        <v>94</v>
      </c>
      <c r="I1957" s="32">
        <v>21834</v>
      </c>
      <c r="J1957" s="33">
        <v>6</v>
      </c>
      <c r="K1957" s="31" t="s">
        <v>94</v>
      </c>
      <c r="L1957" s="31" t="s">
        <v>95</v>
      </c>
    </row>
    <row r="1958" spans="1:12" ht="45" x14ac:dyDescent="0.2">
      <c r="A1958" t="str">
        <f>VLOOKUP(B1958,StateFIPS!A$2:B$52,2)</f>
        <v>Ohio</v>
      </c>
      <c r="B1958">
        <f t="shared" si="33"/>
        <v>39</v>
      </c>
      <c r="C1958" s="31" t="s">
        <v>1467</v>
      </c>
      <c r="D1958" s="31" t="s">
        <v>93</v>
      </c>
      <c r="E1958" s="31" t="s">
        <v>3165</v>
      </c>
      <c r="F1958" s="31" t="s">
        <v>2939</v>
      </c>
      <c r="G1958" s="32">
        <v>40215</v>
      </c>
      <c r="H1958" s="31" t="s">
        <v>94</v>
      </c>
      <c r="I1958" s="32">
        <v>6702</v>
      </c>
      <c r="J1958" s="33">
        <v>6</v>
      </c>
      <c r="K1958" s="31" t="s">
        <v>94</v>
      </c>
      <c r="L1958" s="31" t="s">
        <v>95</v>
      </c>
    </row>
    <row r="1959" spans="1:12" ht="45" x14ac:dyDescent="0.2">
      <c r="A1959" t="str">
        <f>VLOOKUP(B1959,StateFIPS!A$2:B$52,2)</f>
        <v>Indiana</v>
      </c>
      <c r="B1959">
        <f t="shared" si="33"/>
        <v>18</v>
      </c>
      <c r="C1959" s="31" t="s">
        <v>2244</v>
      </c>
      <c r="D1959" s="31" t="s">
        <v>93</v>
      </c>
      <c r="E1959" s="31" t="s">
        <v>3165</v>
      </c>
      <c r="F1959" s="31" t="s">
        <v>2939</v>
      </c>
      <c r="G1959" s="32">
        <v>110564</v>
      </c>
      <c r="H1959" s="31" t="s">
        <v>94</v>
      </c>
      <c r="I1959" s="32">
        <v>18427</v>
      </c>
      <c r="J1959" s="33">
        <v>6</v>
      </c>
      <c r="K1959" s="31" t="s">
        <v>94</v>
      </c>
      <c r="L1959" s="31" t="s">
        <v>95</v>
      </c>
    </row>
    <row r="1960" spans="1:12" ht="45" x14ac:dyDescent="0.2">
      <c r="A1960" t="str">
        <f>VLOOKUP(B1960,StateFIPS!A$2:B$52,2)</f>
        <v>Missouri</v>
      </c>
      <c r="B1960">
        <f t="shared" si="33"/>
        <v>29</v>
      </c>
      <c r="C1960" s="31" t="s">
        <v>351</v>
      </c>
      <c r="D1960" s="31" t="s">
        <v>93</v>
      </c>
      <c r="E1960" s="31" t="s">
        <v>3165</v>
      </c>
      <c r="F1960" s="31" t="s">
        <v>2939</v>
      </c>
      <c r="G1960" s="32">
        <v>26821</v>
      </c>
      <c r="H1960" s="31" t="s">
        <v>94</v>
      </c>
      <c r="I1960" s="32">
        <v>4470</v>
      </c>
      <c r="J1960" s="33">
        <v>6</v>
      </c>
      <c r="K1960" s="31" t="s">
        <v>94</v>
      </c>
      <c r="L1960" s="31" t="s">
        <v>95</v>
      </c>
    </row>
    <row r="1961" spans="1:12" ht="45" x14ac:dyDescent="0.2">
      <c r="A1961" t="str">
        <f>VLOOKUP(B1961,StateFIPS!A$2:B$52,2)</f>
        <v>Iowa</v>
      </c>
      <c r="B1961">
        <f t="shared" si="33"/>
        <v>19</v>
      </c>
      <c r="C1961" s="31" t="s">
        <v>207</v>
      </c>
      <c r="D1961" s="31" t="s">
        <v>93</v>
      </c>
      <c r="E1961" s="31" t="s">
        <v>3165</v>
      </c>
      <c r="F1961" s="31" t="s">
        <v>2939</v>
      </c>
      <c r="G1961" s="32">
        <v>248132</v>
      </c>
      <c r="H1961" s="31" t="s">
        <v>94</v>
      </c>
      <c r="I1961" s="32">
        <v>41355</v>
      </c>
      <c r="J1961" s="33">
        <v>6</v>
      </c>
      <c r="K1961" s="31" t="s">
        <v>94</v>
      </c>
      <c r="L1961" s="31" t="s">
        <v>95</v>
      </c>
    </row>
    <row r="1962" spans="1:12" ht="45" x14ac:dyDescent="0.2">
      <c r="A1962" t="str">
        <f>VLOOKUP(B1962,StateFIPS!A$2:B$52,2)</f>
        <v>Illinois</v>
      </c>
      <c r="B1962">
        <f t="shared" si="33"/>
        <v>17</v>
      </c>
      <c r="C1962" s="31" t="s">
        <v>719</v>
      </c>
      <c r="D1962" s="31" t="s">
        <v>93</v>
      </c>
      <c r="E1962" s="31" t="s">
        <v>3165</v>
      </c>
      <c r="F1962" s="31" t="s">
        <v>2939</v>
      </c>
      <c r="G1962" s="32">
        <v>193590</v>
      </c>
      <c r="H1962" s="31" t="s">
        <v>94</v>
      </c>
      <c r="I1962" s="32">
        <v>32265</v>
      </c>
      <c r="J1962" s="33">
        <v>6</v>
      </c>
      <c r="K1962" s="31" t="s">
        <v>94</v>
      </c>
      <c r="L1962" s="31" t="s">
        <v>95</v>
      </c>
    </row>
    <row r="1963" spans="1:12" ht="45" x14ac:dyDescent="0.2">
      <c r="A1963" t="str">
        <f>VLOOKUP(B1963,StateFIPS!A$2:B$52,2)</f>
        <v>Indiana</v>
      </c>
      <c r="B1963">
        <f t="shared" si="33"/>
        <v>18</v>
      </c>
      <c r="C1963" s="31" t="s">
        <v>226</v>
      </c>
      <c r="D1963" s="31" t="s">
        <v>93</v>
      </c>
      <c r="E1963" s="31" t="s">
        <v>3165</v>
      </c>
      <c r="F1963" s="31" t="s">
        <v>2939</v>
      </c>
      <c r="G1963" s="32">
        <v>14651</v>
      </c>
      <c r="H1963" s="31" t="s">
        <v>94</v>
      </c>
      <c r="I1963" s="32">
        <v>2442</v>
      </c>
      <c r="J1963" s="33">
        <v>6</v>
      </c>
      <c r="K1963" s="31" t="s">
        <v>94</v>
      </c>
      <c r="L1963" s="31" t="s">
        <v>95</v>
      </c>
    </row>
    <row r="1964" spans="1:12" ht="45" x14ac:dyDescent="0.2">
      <c r="A1964" t="str">
        <f>VLOOKUP(B1964,StateFIPS!A$2:B$52,2)</f>
        <v>Indiana</v>
      </c>
      <c r="B1964">
        <f t="shared" si="33"/>
        <v>18</v>
      </c>
      <c r="C1964" s="31" t="s">
        <v>691</v>
      </c>
      <c r="D1964" s="31" t="s">
        <v>93</v>
      </c>
      <c r="E1964" s="31" t="s">
        <v>3165</v>
      </c>
      <c r="F1964" s="31" t="s">
        <v>2939</v>
      </c>
      <c r="G1964" s="32">
        <v>10163</v>
      </c>
      <c r="H1964" s="31" t="s">
        <v>94</v>
      </c>
      <c r="I1964" s="32">
        <v>1694</v>
      </c>
      <c r="J1964" s="33">
        <v>6</v>
      </c>
      <c r="K1964" s="31" t="s">
        <v>94</v>
      </c>
      <c r="L1964" s="31" t="s">
        <v>95</v>
      </c>
    </row>
    <row r="1965" spans="1:12" ht="45" x14ac:dyDescent="0.2">
      <c r="A1965" t="str">
        <f>VLOOKUP(B1965,StateFIPS!A$2:B$52,2)</f>
        <v>Ohio</v>
      </c>
      <c r="B1965">
        <f t="shared" si="33"/>
        <v>39</v>
      </c>
      <c r="C1965" s="31" t="s">
        <v>1871</v>
      </c>
      <c r="D1965" s="31" t="s">
        <v>93</v>
      </c>
      <c r="E1965" s="31" t="s">
        <v>3165</v>
      </c>
      <c r="F1965" s="31" t="s">
        <v>2939</v>
      </c>
      <c r="G1965" s="32">
        <v>17257</v>
      </c>
      <c r="H1965" s="31" t="s">
        <v>94</v>
      </c>
      <c r="I1965" s="32">
        <v>2876</v>
      </c>
      <c r="J1965" s="33">
        <v>6</v>
      </c>
      <c r="K1965" s="31" t="s">
        <v>94</v>
      </c>
      <c r="L1965" s="31" t="s">
        <v>95</v>
      </c>
    </row>
    <row r="1966" spans="1:12" ht="45" x14ac:dyDescent="0.2">
      <c r="A1966" t="str">
        <f>VLOOKUP(B1966,StateFIPS!A$2:B$52,2)</f>
        <v>North Carolina</v>
      </c>
      <c r="B1966">
        <f t="shared" si="33"/>
        <v>37</v>
      </c>
      <c r="C1966" s="31" t="s">
        <v>2716</v>
      </c>
      <c r="D1966" s="31" t="s">
        <v>93</v>
      </c>
      <c r="E1966" s="31" t="s">
        <v>3165</v>
      </c>
      <c r="F1966" s="31" t="s">
        <v>2939</v>
      </c>
      <c r="G1966" s="32">
        <v>91631</v>
      </c>
      <c r="H1966" s="31" t="s">
        <v>94</v>
      </c>
      <c r="I1966" s="32">
        <v>15272</v>
      </c>
      <c r="J1966" s="33">
        <v>6</v>
      </c>
      <c r="K1966" s="31" t="s">
        <v>94</v>
      </c>
      <c r="L1966" s="31" t="s">
        <v>95</v>
      </c>
    </row>
    <row r="1967" spans="1:12" ht="45" x14ac:dyDescent="0.2">
      <c r="A1967" t="str">
        <f>VLOOKUP(B1967,StateFIPS!A$2:B$52,2)</f>
        <v>Illinois</v>
      </c>
      <c r="B1967">
        <f t="shared" si="33"/>
        <v>17</v>
      </c>
      <c r="C1967" s="31" t="s">
        <v>716</v>
      </c>
      <c r="D1967" s="31" t="s">
        <v>93</v>
      </c>
      <c r="E1967" s="31" t="s">
        <v>3165</v>
      </c>
      <c r="F1967" s="31" t="s">
        <v>2939</v>
      </c>
      <c r="G1967" s="32">
        <v>37030</v>
      </c>
      <c r="H1967" s="31" t="s">
        <v>94</v>
      </c>
      <c r="I1967" s="32">
        <v>6172</v>
      </c>
      <c r="J1967" s="33">
        <v>6</v>
      </c>
      <c r="K1967" s="31" t="s">
        <v>94</v>
      </c>
      <c r="L1967" s="31" t="s">
        <v>95</v>
      </c>
    </row>
    <row r="1968" spans="1:12" ht="45" x14ac:dyDescent="0.2">
      <c r="A1968" t="str">
        <f>VLOOKUP(B1968,StateFIPS!A$2:B$52,2)</f>
        <v>Indiana</v>
      </c>
      <c r="B1968">
        <f t="shared" si="33"/>
        <v>18</v>
      </c>
      <c r="C1968" s="31" t="s">
        <v>1680</v>
      </c>
      <c r="D1968" s="31" t="s">
        <v>93</v>
      </c>
      <c r="E1968" s="31" t="s">
        <v>3165</v>
      </c>
      <c r="F1968" s="31" t="s">
        <v>2939</v>
      </c>
      <c r="G1968" s="32">
        <v>25178</v>
      </c>
      <c r="H1968" s="31" t="s">
        <v>94</v>
      </c>
      <c r="I1968" s="32">
        <v>4196</v>
      </c>
      <c r="J1968" s="33">
        <v>6</v>
      </c>
      <c r="K1968" s="31" t="s">
        <v>94</v>
      </c>
      <c r="L1968" s="31" t="s">
        <v>95</v>
      </c>
    </row>
    <row r="1969" spans="1:12" ht="45" x14ac:dyDescent="0.2">
      <c r="A1969" t="str">
        <f>VLOOKUP(B1969,StateFIPS!A$2:B$52,2)</f>
        <v>Nebraska</v>
      </c>
      <c r="B1969">
        <f t="shared" si="33"/>
        <v>31</v>
      </c>
      <c r="C1969" s="31" t="s">
        <v>1172</v>
      </c>
      <c r="D1969" s="31" t="s">
        <v>93</v>
      </c>
      <c r="E1969" s="31" t="s">
        <v>3165</v>
      </c>
      <c r="F1969" s="31" t="s">
        <v>2939</v>
      </c>
      <c r="G1969" s="32">
        <v>88173</v>
      </c>
      <c r="H1969" s="31" t="s">
        <v>94</v>
      </c>
      <c r="I1969" s="32">
        <v>14696</v>
      </c>
      <c r="J1969" s="33">
        <v>6</v>
      </c>
      <c r="K1969" s="31" t="s">
        <v>94</v>
      </c>
      <c r="L1969" s="31" t="s">
        <v>95</v>
      </c>
    </row>
    <row r="1970" spans="1:12" ht="45" x14ac:dyDescent="0.2">
      <c r="A1970" t="str">
        <f>VLOOKUP(B1970,StateFIPS!A$2:B$52,2)</f>
        <v>Montana</v>
      </c>
      <c r="B1970">
        <f t="shared" si="33"/>
        <v>30</v>
      </c>
      <c r="C1970" s="31" t="s">
        <v>1221</v>
      </c>
      <c r="D1970" s="31" t="s">
        <v>93</v>
      </c>
      <c r="E1970" s="31" t="s">
        <v>3165</v>
      </c>
      <c r="F1970" s="31" t="s">
        <v>2939</v>
      </c>
      <c r="G1970" s="32">
        <v>26323</v>
      </c>
      <c r="H1970" s="31" t="s">
        <v>94</v>
      </c>
      <c r="I1970" s="32">
        <v>4387</v>
      </c>
      <c r="J1970" s="33">
        <v>6</v>
      </c>
      <c r="K1970" s="31" t="s">
        <v>94</v>
      </c>
      <c r="L1970" s="31" t="s">
        <v>95</v>
      </c>
    </row>
    <row r="1971" spans="1:12" ht="45" x14ac:dyDescent="0.2">
      <c r="A1971" t="str">
        <f>VLOOKUP(B1971,StateFIPS!A$2:B$52,2)</f>
        <v>North Carolina</v>
      </c>
      <c r="B1971">
        <f t="shared" si="33"/>
        <v>37</v>
      </c>
      <c r="C1971" s="31" t="s">
        <v>1796</v>
      </c>
      <c r="D1971" s="31" t="s">
        <v>93</v>
      </c>
      <c r="E1971" s="31" t="s">
        <v>3165</v>
      </c>
      <c r="F1971" s="31" t="s">
        <v>2939</v>
      </c>
      <c r="G1971" s="32">
        <v>91631</v>
      </c>
      <c r="H1971" s="31" t="s">
        <v>94</v>
      </c>
      <c r="I1971" s="32">
        <v>15272</v>
      </c>
      <c r="J1971" s="33">
        <v>6</v>
      </c>
      <c r="K1971" s="31" t="s">
        <v>94</v>
      </c>
      <c r="L1971" s="31" t="s">
        <v>95</v>
      </c>
    </row>
    <row r="1972" spans="1:12" ht="45" x14ac:dyDescent="0.2">
      <c r="A1972" t="str">
        <f>VLOOKUP(B1972,StateFIPS!A$2:B$52,2)</f>
        <v>Illinois</v>
      </c>
      <c r="B1972">
        <f t="shared" si="33"/>
        <v>17</v>
      </c>
      <c r="C1972" s="31" t="s">
        <v>665</v>
      </c>
      <c r="D1972" s="31" t="s">
        <v>93</v>
      </c>
      <c r="E1972" s="31" t="s">
        <v>3165</v>
      </c>
      <c r="F1972" s="31" t="s">
        <v>2939</v>
      </c>
      <c r="G1972" s="32">
        <v>25965</v>
      </c>
      <c r="H1972" s="31" t="s">
        <v>94</v>
      </c>
      <c r="I1972" s="32">
        <v>4328</v>
      </c>
      <c r="J1972" s="33">
        <v>6</v>
      </c>
      <c r="K1972" s="31" t="s">
        <v>94</v>
      </c>
      <c r="L1972" s="31" t="s">
        <v>95</v>
      </c>
    </row>
    <row r="1973" spans="1:12" ht="45" x14ac:dyDescent="0.2">
      <c r="A1973" t="str">
        <f>VLOOKUP(B1973,StateFIPS!A$2:B$52,2)</f>
        <v>North Dakota</v>
      </c>
      <c r="B1973">
        <f t="shared" si="33"/>
        <v>38</v>
      </c>
      <c r="C1973" s="31" t="s">
        <v>3186</v>
      </c>
      <c r="D1973" s="31" t="s">
        <v>93</v>
      </c>
      <c r="E1973" s="31" t="s">
        <v>3165</v>
      </c>
      <c r="F1973" s="31" t="s">
        <v>2939</v>
      </c>
      <c r="G1973" s="32">
        <v>3426</v>
      </c>
      <c r="H1973" s="31" t="s">
        <v>94</v>
      </c>
      <c r="I1973" s="32">
        <v>571</v>
      </c>
      <c r="J1973" s="33">
        <v>6</v>
      </c>
      <c r="K1973" s="31" t="s">
        <v>94</v>
      </c>
      <c r="L1973" s="31" t="s">
        <v>95</v>
      </c>
    </row>
    <row r="1974" spans="1:12" ht="45" x14ac:dyDescent="0.2">
      <c r="A1974" t="str">
        <f>VLOOKUP(B1974,StateFIPS!A$2:B$52,2)</f>
        <v>Missouri</v>
      </c>
      <c r="B1974">
        <f t="shared" si="33"/>
        <v>29</v>
      </c>
      <c r="C1974" s="31" t="s">
        <v>361</v>
      </c>
      <c r="D1974" s="31" t="s">
        <v>93</v>
      </c>
      <c r="E1974" s="31" t="s">
        <v>3165</v>
      </c>
      <c r="F1974" s="31" t="s">
        <v>2939</v>
      </c>
      <c r="G1974" s="32">
        <v>42531</v>
      </c>
      <c r="H1974" s="31" t="s">
        <v>94</v>
      </c>
      <c r="I1974" s="32">
        <v>7089</v>
      </c>
      <c r="J1974" s="33">
        <v>6</v>
      </c>
      <c r="K1974" s="31" t="s">
        <v>94</v>
      </c>
      <c r="L1974" s="31" t="s">
        <v>95</v>
      </c>
    </row>
    <row r="1975" spans="1:12" ht="45" x14ac:dyDescent="0.2">
      <c r="A1975" t="str">
        <f>VLOOKUP(B1975,StateFIPS!A$2:B$52,2)</f>
        <v>Iowa</v>
      </c>
      <c r="B1975">
        <f t="shared" si="33"/>
        <v>19</v>
      </c>
      <c r="C1975" s="31" t="s">
        <v>201</v>
      </c>
      <c r="D1975" s="31" t="s">
        <v>93</v>
      </c>
      <c r="E1975" s="31" t="s">
        <v>3165</v>
      </c>
      <c r="F1975" s="31" t="s">
        <v>2939</v>
      </c>
      <c r="G1975" s="32">
        <v>111211</v>
      </c>
      <c r="H1975" s="31" t="s">
        <v>94</v>
      </c>
      <c r="I1975" s="32">
        <v>18535</v>
      </c>
      <c r="J1975" s="33">
        <v>6</v>
      </c>
      <c r="K1975" s="31" t="s">
        <v>94</v>
      </c>
      <c r="L1975" s="31" t="s">
        <v>95</v>
      </c>
    </row>
    <row r="1976" spans="1:12" ht="45" x14ac:dyDescent="0.2">
      <c r="A1976" t="str">
        <f>VLOOKUP(B1976,StateFIPS!A$2:B$52,2)</f>
        <v>North Carolina</v>
      </c>
      <c r="B1976">
        <f t="shared" si="33"/>
        <v>37</v>
      </c>
      <c r="C1976" s="31" t="s">
        <v>1195</v>
      </c>
      <c r="D1976" s="31" t="s">
        <v>93</v>
      </c>
      <c r="E1976" s="31" t="s">
        <v>3165</v>
      </c>
      <c r="F1976" s="31" t="s">
        <v>2939</v>
      </c>
      <c r="G1976" s="32">
        <v>91631</v>
      </c>
      <c r="H1976" s="31" t="s">
        <v>94</v>
      </c>
      <c r="I1976" s="32">
        <v>15272</v>
      </c>
      <c r="J1976" s="33">
        <v>6</v>
      </c>
      <c r="K1976" s="31" t="s">
        <v>94</v>
      </c>
      <c r="L1976" s="31" t="s">
        <v>95</v>
      </c>
    </row>
    <row r="1977" spans="1:12" ht="45" x14ac:dyDescent="0.2">
      <c r="A1977" t="str">
        <f>VLOOKUP(B1977,StateFIPS!A$2:B$52,2)</f>
        <v>New York</v>
      </c>
      <c r="B1977">
        <f t="shared" si="33"/>
        <v>36</v>
      </c>
      <c r="C1977" s="31" t="s">
        <v>2090</v>
      </c>
      <c r="D1977" s="31" t="s">
        <v>93</v>
      </c>
      <c r="E1977" s="31" t="s">
        <v>3165</v>
      </c>
      <c r="F1977" s="31" t="s">
        <v>2939</v>
      </c>
      <c r="G1977" s="32">
        <v>5891</v>
      </c>
      <c r="H1977" s="31" t="s">
        <v>94</v>
      </c>
      <c r="I1977" s="32">
        <v>982</v>
      </c>
      <c r="J1977" s="33">
        <v>6</v>
      </c>
      <c r="K1977" s="31" t="s">
        <v>94</v>
      </c>
      <c r="L1977" s="31" t="s">
        <v>95</v>
      </c>
    </row>
    <row r="1978" spans="1:12" ht="45" x14ac:dyDescent="0.2">
      <c r="A1978" t="str">
        <f>VLOOKUP(B1978,StateFIPS!A$2:B$52,2)</f>
        <v>Missouri</v>
      </c>
      <c r="B1978">
        <f t="shared" si="33"/>
        <v>29</v>
      </c>
      <c r="C1978" s="31" t="s">
        <v>1705</v>
      </c>
      <c r="D1978" s="31" t="s">
        <v>93</v>
      </c>
      <c r="E1978" s="31" t="s">
        <v>3165</v>
      </c>
      <c r="F1978" s="31" t="s">
        <v>2939</v>
      </c>
      <c r="G1978" s="32">
        <v>41801</v>
      </c>
      <c r="H1978" s="31" t="s">
        <v>94</v>
      </c>
      <c r="I1978" s="32">
        <v>6967</v>
      </c>
      <c r="J1978" s="33">
        <v>6</v>
      </c>
      <c r="K1978" s="31" t="s">
        <v>94</v>
      </c>
      <c r="L1978" s="31" t="s">
        <v>95</v>
      </c>
    </row>
    <row r="1979" spans="1:12" ht="45" x14ac:dyDescent="0.2">
      <c r="A1979" t="str">
        <f>VLOOKUP(B1979,StateFIPS!A$2:B$52,2)</f>
        <v>Iowa</v>
      </c>
      <c r="B1979">
        <f t="shared" si="33"/>
        <v>19</v>
      </c>
      <c r="C1979" s="31" t="s">
        <v>202</v>
      </c>
      <c r="D1979" s="31" t="s">
        <v>93</v>
      </c>
      <c r="E1979" s="31" t="s">
        <v>3165</v>
      </c>
      <c r="F1979" s="31" t="s">
        <v>2939</v>
      </c>
      <c r="G1979" s="32">
        <v>205684</v>
      </c>
      <c r="H1979" s="31" t="s">
        <v>94</v>
      </c>
      <c r="I1979" s="32">
        <v>34281</v>
      </c>
      <c r="J1979" s="33">
        <v>6</v>
      </c>
      <c r="K1979" s="31" t="s">
        <v>94</v>
      </c>
      <c r="L1979" s="31" t="s">
        <v>95</v>
      </c>
    </row>
    <row r="1980" spans="1:12" ht="45" x14ac:dyDescent="0.2">
      <c r="A1980" t="str">
        <f>VLOOKUP(B1980,StateFIPS!A$2:B$52,2)</f>
        <v>North Dakota</v>
      </c>
      <c r="B1980">
        <f t="shared" si="33"/>
        <v>38</v>
      </c>
      <c r="C1980" s="31" t="s">
        <v>2682</v>
      </c>
      <c r="D1980" s="31" t="s">
        <v>93</v>
      </c>
      <c r="E1980" s="31" t="s">
        <v>3165</v>
      </c>
      <c r="F1980" s="31" t="s">
        <v>2939</v>
      </c>
      <c r="G1980" s="32">
        <v>3942</v>
      </c>
      <c r="H1980" s="31" t="s">
        <v>94</v>
      </c>
      <c r="I1980" s="32">
        <v>657</v>
      </c>
      <c r="J1980" s="33">
        <v>6</v>
      </c>
      <c r="K1980" s="31" t="s">
        <v>94</v>
      </c>
      <c r="L1980" s="31" t="s">
        <v>95</v>
      </c>
    </row>
    <row r="1981" spans="1:12" ht="45" x14ac:dyDescent="0.2">
      <c r="A1981" t="str">
        <f>VLOOKUP(B1981,StateFIPS!A$2:B$52,2)</f>
        <v>Missouri</v>
      </c>
      <c r="B1981">
        <f t="shared" si="33"/>
        <v>29</v>
      </c>
      <c r="C1981" s="31" t="s">
        <v>343</v>
      </c>
      <c r="D1981" s="31" t="s">
        <v>93</v>
      </c>
      <c r="E1981" s="31" t="s">
        <v>3165</v>
      </c>
      <c r="F1981" s="31" t="s">
        <v>2939</v>
      </c>
      <c r="G1981" s="32">
        <v>432767</v>
      </c>
      <c r="H1981" s="31" t="s">
        <v>94</v>
      </c>
      <c r="I1981" s="32">
        <v>72128</v>
      </c>
      <c r="J1981" s="33">
        <v>6</v>
      </c>
      <c r="K1981" s="31" t="s">
        <v>94</v>
      </c>
      <c r="L1981" s="31" t="s">
        <v>95</v>
      </c>
    </row>
    <row r="1982" spans="1:12" ht="45" x14ac:dyDescent="0.2">
      <c r="A1982" t="str">
        <f>VLOOKUP(B1982,StateFIPS!A$2:B$52,2)</f>
        <v>Illinois</v>
      </c>
      <c r="B1982">
        <f t="shared" si="33"/>
        <v>17</v>
      </c>
      <c r="C1982" s="31" t="s">
        <v>705</v>
      </c>
      <c r="D1982" s="31" t="s">
        <v>93</v>
      </c>
      <c r="E1982" s="31" t="s">
        <v>3165</v>
      </c>
      <c r="F1982" s="31" t="s">
        <v>2939</v>
      </c>
      <c r="G1982" s="32">
        <v>119505</v>
      </c>
      <c r="H1982" s="31" t="s">
        <v>94</v>
      </c>
      <c r="I1982" s="32">
        <v>19917</v>
      </c>
      <c r="J1982" s="33">
        <v>6</v>
      </c>
      <c r="K1982" s="31" t="s">
        <v>94</v>
      </c>
      <c r="L1982" s="31" t="s">
        <v>95</v>
      </c>
    </row>
    <row r="1983" spans="1:12" ht="45" x14ac:dyDescent="0.2">
      <c r="A1983" t="str">
        <f>VLOOKUP(B1983,StateFIPS!A$2:B$52,2)</f>
        <v>North Dakota</v>
      </c>
      <c r="B1983">
        <f t="shared" si="33"/>
        <v>38</v>
      </c>
      <c r="C1983" s="31" t="s">
        <v>1414</v>
      </c>
      <c r="D1983" s="31" t="s">
        <v>93</v>
      </c>
      <c r="E1983" s="31" t="s">
        <v>3165</v>
      </c>
      <c r="F1983" s="31" t="s">
        <v>2939</v>
      </c>
      <c r="G1983" s="32">
        <v>3008</v>
      </c>
      <c r="H1983" s="31" t="s">
        <v>94</v>
      </c>
      <c r="I1983" s="32">
        <v>501</v>
      </c>
      <c r="J1983" s="33">
        <v>6</v>
      </c>
      <c r="K1983" s="31" t="s">
        <v>94</v>
      </c>
      <c r="L1983" s="31" t="s">
        <v>95</v>
      </c>
    </row>
    <row r="1984" spans="1:12" ht="45" x14ac:dyDescent="0.2">
      <c r="A1984" t="str">
        <f>VLOOKUP(B1984,StateFIPS!A$2:B$52,2)</f>
        <v>Missouri</v>
      </c>
      <c r="B1984">
        <f t="shared" si="33"/>
        <v>29</v>
      </c>
      <c r="C1984" s="31" t="s">
        <v>369</v>
      </c>
      <c r="D1984" s="31" t="s">
        <v>93</v>
      </c>
      <c r="E1984" s="31" t="s">
        <v>3165</v>
      </c>
      <c r="F1984" s="31" t="s">
        <v>2939</v>
      </c>
      <c r="G1984" s="32">
        <v>145843</v>
      </c>
      <c r="H1984" s="31" t="s">
        <v>94</v>
      </c>
      <c r="I1984" s="32">
        <v>24307</v>
      </c>
      <c r="J1984" s="33">
        <v>6</v>
      </c>
      <c r="K1984" s="31" t="s">
        <v>94</v>
      </c>
      <c r="L1984" s="31" t="s">
        <v>95</v>
      </c>
    </row>
    <row r="1985" spans="1:12" ht="45" x14ac:dyDescent="0.2">
      <c r="A1985" t="str">
        <f>VLOOKUP(B1985,StateFIPS!A$2:B$52,2)</f>
        <v>Indiana</v>
      </c>
      <c r="B1985">
        <f t="shared" si="33"/>
        <v>18</v>
      </c>
      <c r="C1985" s="31" t="s">
        <v>3187</v>
      </c>
      <c r="D1985" s="31" t="s">
        <v>93</v>
      </c>
      <c r="E1985" s="31" t="s">
        <v>3165</v>
      </c>
      <c r="F1985" s="31" t="s">
        <v>2939</v>
      </c>
      <c r="G1985" s="32">
        <v>49065</v>
      </c>
      <c r="H1985" s="31" t="s">
        <v>94</v>
      </c>
      <c r="I1985" s="32">
        <v>8178</v>
      </c>
      <c r="J1985" s="33">
        <v>6</v>
      </c>
      <c r="K1985" s="31" t="s">
        <v>94</v>
      </c>
      <c r="L1985" s="31" t="s">
        <v>95</v>
      </c>
    </row>
    <row r="1986" spans="1:12" ht="45" x14ac:dyDescent="0.2">
      <c r="A1986" t="str">
        <f>VLOOKUP(B1986,StateFIPS!A$2:B$52,2)</f>
        <v>Nebraska</v>
      </c>
      <c r="B1986">
        <f t="shared" si="33"/>
        <v>31</v>
      </c>
      <c r="C1986" s="31" t="s">
        <v>1163</v>
      </c>
      <c r="D1986" s="31" t="s">
        <v>93</v>
      </c>
      <c r="E1986" s="31" t="s">
        <v>3165</v>
      </c>
      <c r="F1986" s="31" t="s">
        <v>2939</v>
      </c>
      <c r="G1986" s="32">
        <v>63217</v>
      </c>
      <c r="H1986" s="31" t="s">
        <v>94</v>
      </c>
      <c r="I1986" s="32">
        <v>10536</v>
      </c>
      <c r="J1986" s="33">
        <v>6</v>
      </c>
      <c r="K1986" s="31" t="s">
        <v>94</v>
      </c>
      <c r="L1986" s="31" t="s">
        <v>95</v>
      </c>
    </row>
    <row r="1987" spans="1:12" ht="45" x14ac:dyDescent="0.2">
      <c r="A1987" t="str">
        <f>VLOOKUP(B1987,StateFIPS!A$2:B$52,2)</f>
        <v>North Dakota</v>
      </c>
      <c r="B1987">
        <f t="shared" ref="B1987:B2050" si="34">VALUE(LEFT(C1987,2))</f>
        <v>38</v>
      </c>
      <c r="C1987" s="31" t="s">
        <v>1387</v>
      </c>
      <c r="D1987" s="31" t="s">
        <v>93</v>
      </c>
      <c r="E1987" s="31" t="s">
        <v>3165</v>
      </c>
      <c r="F1987" s="31" t="s">
        <v>2939</v>
      </c>
      <c r="G1987" s="32">
        <v>12017</v>
      </c>
      <c r="H1987" s="31" t="s">
        <v>94</v>
      </c>
      <c r="I1987" s="32">
        <v>2003</v>
      </c>
      <c r="J1987" s="33">
        <v>6</v>
      </c>
      <c r="K1987" s="31" t="s">
        <v>94</v>
      </c>
      <c r="L1987" s="31" t="s">
        <v>95</v>
      </c>
    </row>
    <row r="1988" spans="1:12" ht="45" x14ac:dyDescent="0.2">
      <c r="A1988" t="str">
        <f>VLOOKUP(B1988,StateFIPS!A$2:B$52,2)</f>
        <v>Indiana</v>
      </c>
      <c r="B1988">
        <f t="shared" si="34"/>
        <v>18</v>
      </c>
      <c r="C1988" s="31" t="s">
        <v>2247</v>
      </c>
      <c r="D1988" s="31" t="s">
        <v>93</v>
      </c>
      <c r="E1988" s="31" t="s">
        <v>3165</v>
      </c>
      <c r="F1988" s="31" t="s">
        <v>2939</v>
      </c>
      <c r="G1988" s="32">
        <v>220653</v>
      </c>
      <c r="H1988" s="31" t="s">
        <v>94</v>
      </c>
      <c r="I1988" s="32">
        <v>36776</v>
      </c>
      <c r="J1988" s="33">
        <v>6</v>
      </c>
      <c r="K1988" s="31" t="s">
        <v>94</v>
      </c>
      <c r="L1988" s="31" t="s">
        <v>95</v>
      </c>
    </row>
    <row r="1989" spans="1:12" ht="45" x14ac:dyDescent="0.2">
      <c r="A1989" t="str">
        <f>VLOOKUP(B1989,StateFIPS!A$2:B$52,2)</f>
        <v>Illinois</v>
      </c>
      <c r="B1989">
        <f t="shared" si="34"/>
        <v>17</v>
      </c>
      <c r="C1989" s="31" t="s">
        <v>666</v>
      </c>
      <c r="D1989" s="31" t="s">
        <v>93</v>
      </c>
      <c r="E1989" s="31" t="s">
        <v>3165</v>
      </c>
      <c r="F1989" s="31" t="s">
        <v>2939</v>
      </c>
      <c r="G1989" s="32">
        <v>12033</v>
      </c>
      <c r="H1989" s="31" t="s">
        <v>94</v>
      </c>
      <c r="I1989" s="32">
        <v>2005</v>
      </c>
      <c r="J1989" s="33">
        <v>6</v>
      </c>
      <c r="K1989" s="31" t="s">
        <v>94</v>
      </c>
      <c r="L1989" s="31" t="s">
        <v>95</v>
      </c>
    </row>
    <row r="1990" spans="1:12" ht="45" x14ac:dyDescent="0.2">
      <c r="A1990" t="str">
        <f>VLOOKUP(B1990,StateFIPS!A$2:B$52,2)</f>
        <v>North Dakota</v>
      </c>
      <c r="B1990">
        <f t="shared" si="34"/>
        <v>38</v>
      </c>
      <c r="C1990" s="31" t="s">
        <v>1388</v>
      </c>
      <c r="D1990" s="31" t="s">
        <v>93</v>
      </c>
      <c r="E1990" s="31" t="s">
        <v>3165</v>
      </c>
      <c r="F1990" s="31" t="s">
        <v>2939</v>
      </c>
      <c r="G1990" s="32">
        <v>11230</v>
      </c>
      <c r="H1990" s="31" t="s">
        <v>94</v>
      </c>
      <c r="I1990" s="32">
        <v>1872</v>
      </c>
      <c r="J1990" s="33">
        <v>6</v>
      </c>
      <c r="K1990" s="31" t="s">
        <v>94</v>
      </c>
      <c r="L1990" s="31" t="s">
        <v>95</v>
      </c>
    </row>
    <row r="1991" spans="1:12" ht="45" x14ac:dyDescent="0.2">
      <c r="A1991" t="str">
        <f>VLOOKUP(B1991,StateFIPS!A$2:B$52,2)</f>
        <v>Missouri</v>
      </c>
      <c r="B1991">
        <f t="shared" si="34"/>
        <v>29</v>
      </c>
      <c r="C1991" s="31" t="s">
        <v>1686</v>
      </c>
      <c r="D1991" s="31" t="s">
        <v>93</v>
      </c>
      <c r="E1991" s="31" t="s">
        <v>3165</v>
      </c>
      <c r="F1991" s="31" t="s">
        <v>2939</v>
      </c>
      <c r="G1991" s="32">
        <v>56922</v>
      </c>
      <c r="H1991" s="31" t="s">
        <v>94</v>
      </c>
      <c r="I1991" s="32">
        <v>9487</v>
      </c>
      <c r="J1991" s="33">
        <v>6</v>
      </c>
      <c r="K1991" s="31" t="s">
        <v>94</v>
      </c>
      <c r="L1991" s="31" t="s">
        <v>95</v>
      </c>
    </row>
    <row r="1992" spans="1:12" ht="45" x14ac:dyDescent="0.2">
      <c r="A1992" t="str">
        <f>VLOOKUP(B1992,StateFIPS!A$2:B$52,2)</f>
        <v>North Carolina</v>
      </c>
      <c r="B1992">
        <f t="shared" si="34"/>
        <v>37</v>
      </c>
      <c r="C1992" s="31" t="s">
        <v>1815</v>
      </c>
      <c r="D1992" s="31" t="s">
        <v>93</v>
      </c>
      <c r="E1992" s="31" t="s">
        <v>3165</v>
      </c>
      <c r="F1992" s="31" t="s">
        <v>2939</v>
      </c>
      <c r="G1992" s="32">
        <v>91631</v>
      </c>
      <c r="H1992" s="31" t="s">
        <v>94</v>
      </c>
      <c r="I1992" s="32">
        <v>15272</v>
      </c>
      <c r="J1992" s="33">
        <v>6</v>
      </c>
      <c r="K1992" s="31" t="s">
        <v>94</v>
      </c>
      <c r="L1992" s="31" t="s">
        <v>95</v>
      </c>
    </row>
    <row r="1993" spans="1:12" ht="45" x14ac:dyDescent="0.2">
      <c r="A1993" t="str">
        <f>VLOOKUP(B1993,StateFIPS!A$2:B$52,2)</f>
        <v>Missouri</v>
      </c>
      <c r="B1993">
        <f t="shared" si="34"/>
        <v>29</v>
      </c>
      <c r="C1993" s="31" t="s">
        <v>345</v>
      </c>
      <c r="D1993" s="31" t="s">
        <v>93</v>
      </c>
      <c r="E1993" s="31" t="s">
        <v>3165</v>
      </c>
      <c r="F1993" s="31" t="s">
        <v>2939</v>
      </c>
      <c r="G1993" s="32">
        <v>104650</v>
      </c>
      <c r="H1993" s="31" t="s">
        <v>94</v>
      </c>
      <c r="I1993" s="32">
        <v>17442</v>
      </c>
      <c r="J1993" s="33">
        <v>6</v>
      </c>
      <c r="K1993" s="31" t="s">
        <v>94</v>
      </c>
      <c r="L1993" s="31" t="s">
        <v>95</v>
      </c>
    </row>
    <row r="1994" spans="1:12" ht="45" x14ac:dyDescent="0.2">
      <c r="A1994" t="str">
        <f>VLOOKUP(B1994,StateFIPS!A$2:B$52,2)</f>
        <v>Missouri</v>
      </c>
      <c r="B1994">
        <f t="shared" si="34"/>
        <v>29</v>
      </c>
      <c r="C1994" s="31" t="s">
        <v>346</v>
      </c>
      <c r="D1994" s="31" t="s">
        <v>93</v>
      </c>
      <c r="E1994" s="31" t="s">
        <v>3165</v>
      </c>
      <c r="F1994" s="31" t="s">
        <v>2939</v>
      </c>
      <c r="G1994" s="32">
        <v>81542</v>
      </c>
      <c r="H1994" s="31" t="s">
        <v>94</v>
      </c>
      <c r="I1994" s="32">
        <v>13590</v>
      </c>
      <c r="J1994" s="33">
        <v>6</v>
      </c>
      <c r="K1994" s="31" t="s">
        <v>94</v>
      </c>
      <c r="L1994" s="31" t="s">
        <v>95</v>
      </c>
    </row>
    <row r="1995" spans="1:12" ht="45" x14ac:dyDescent="0.2">
      <c r="A1995" t="str">
        <f>VLOOKUP(B1995,StateFIPS!A$2:B$52,2)</f>
        <v>Indiana</v>
      </c>
      <c r="B1995">
        <f t="shared" si="34"/>
        <v>18</v>
      </c>
      <c r="C1995" s="31" t="s">
        <v>3188</v>
      </c>
      <c r="D1995" s="31" t="s">
        <v>93</v>
      </c>
      <c r="E1995" s="31" t="s">
        <v>3165</v>
      </c>
      <c r="F1995" s="31" t="s">
        <v>2939</v>
      </c>
      <c r="G1995" s="32">
        <v>37386</v>
      </c>
      <c r="H1995" s="31" t="s">
        <v>94</v>
      </c>
      <c r="I1995" s="32">
        <v>6231</v>
      </c>
      <c r="J1995" s="33">
        <v>6</v>
      </c>
      <c r="K1995" s="31" t="s">
        <v>94</v>
      </c>
      <c r="L1995" s="31" t="s">
        <v>95</v>
      </c>
    </row>
    <row r="1996" spans="1:12" ht="45" x14ac:dyDescent="0.2">
      <c r="A1996" t="str">
        <f>VLOOKUP(B1996,StateFIPS!A$2:B$52,2)</f>
        <v>Nebraska</v>
      </c>
      <c r="B1996">
        <f t="shared" si="34"/>
        <v>31</v>
      </c>
      <c r="C1996" s="31" t="s">
        <v>1274</v>
      </c>
      <c r="D1996" s="31" t="s">
        <v>93</v>
      </c>
      <c r="E1996" s="31" t="s">
        <v>3165</v>
      </c>
      <c r="F1996" s="31" t="s">
        <v>2939</v>
      </c>
      <c r="G1996" s="32">
        <v>12796</v>
      </c>
      <c r="H1996" s="31" t="s">
        <v>94</v>
      </c>
      <c r="I1996" s="32">
        <v>2133</v>
      </c>
      <c r="J1996" s="33">
        <v>6</v>
      </c>
      <c r="K1996" s="31" t="s">
        <v>94</v>
      </c>
      <c r="L1996" s="31" t="s">
        <v>95</v>
      </c>
    </row>
    <row r="1997" spans="1:12" ht="45" x14ac:dyDescent="0.2">
      <c r="A1997" t="str">
        <f>VLOOKUP(B1997,StateFIPS!A$2:B$52,2)</f>
        <v>North Dakota</v>
      </c>
      <c r="B1997">
        <f t="shared" si="34"/>
        <v>38</v>
      </c>
      <c r="C1997" s="31" t="s">
        <v>3189</v>
      </c>
      <c r="D1997" s="31" t="s">
        <v>93</v>
      </c>
      <c r="E1997" s="31" t="s">
        <v>3165</v>
      </c>
      <c r="F1997" s="31" t="s">
        <v>2939</v>
      </c>
      <c r="G1997" s="32">
        <v>4016</v>
      </c>
      <c r="H1997" s="31" t="s">
        <v>94</v>
      </c>
      <c r="I1997" s="32">
        <v>669</v>
      </c>
      <c r="J1997" s="33">
        <v>6</v>
      </c>
      <c r="K1997" s="31" t="s">
        <v>94</v>
      </c>
      <c r="L1997" s="31" t="s">
        <v>95</v>
      </c>
    </row>
    <row r="1998" spans="1:12" ht="45" x14ac:dyDescent="0.2">
      <c r="A1998" t="str">
        <f>VLOOKUP(B1998,StateFIPS!A$2:B$52,2)</f>
        <v>Illinois</v>
      </c>
      <c r="B1998">
        <f t="shared" si="34"/>
        <v>17</v>
      </c>
      <c r="C1998" s="31" t="s">
        <v>2186</v>
      </c>
      <c r="D1998" s="31" t="s">
        <v>93</v>
      </c>
      <c r="E1998" s="31" t="s">
        <v>3165</v>
      </c>
      <c r="F1998" s="31" t="s">
        <v>2939</v>
      </c>
      <c r="G1998" s="32">
        <v>57077</v>
      </c>
      <c r="H1998" s="31" t="s">
        <v>94</v>
      </c>
      <c r="I1998" s="32">
        <v>9513</v>
      </c>
      <c r="J1998" s="33">
        <v>6</v>
      </c>
      <c r="K1998" s="31" t="s">
        <v>94</v>
      </c>
      <c r="L1998" s="31" t="s">
        <v>95</v>
      </c>
    </row>
    <row r="1999" spans="1:12" ht="45" x14ac:dyDescent="0.2">
      <c r="A1999" t="str">
        <f>VLOOKUP(B1999,StateFIPS!A$2:B$52,2)</f>
        <v>Indiana</v>
      </c>
      <c r="B1999">
        <f t="shared" si="34"/>
        <v>18</v>
      </c>
      <c r="C1999" s="31" t="s">
        <v>1678</v>
      </c>
      <c r="D1999" s="31" t="s">
        <v>93</v>
      </c>
      <c r="E1999" s="31" t="s">
        <v>3165</v>
      </c>
      <c r="F1999" s="31" t="s">
        <v>2939</v>
      </c>
      <c r="G1999" s="32">
        <v>17803</v>
      </c>
      <c r="H1999" s="31" t="s">
        <v>94</v>
      </c>
      <c r="I1999" s="32">
        <v>2967</v>
      </c>
      <c r="J1999" s="33">
        <v>6</v>
      </c>
      <c r="K1999" s="31" t="s">
        <v>94</v>
      </c>
      <c r="L1999" s="31" t="s">
        <v>95</v>
      </c>
    </row>
    <row r="2000" spans="1:12" ht="45" x14ac:dyDescent="0.2">
      <c r="A2000" t="str">
        <f>VLOOKUP(B2000,StateFIPS!A$2:B$52,2)</f>
        <v>Nebraska</v>
      </c>
      <c r="B2000">
        <f t="shared" si="34"/>
        <v>31</v>
      </c>
      <c r="C2000" s="31" t="s">
        <v>1175</v>
      </c>
      <c r="D2000" s="31" t="s">
        <v>93</v>
      </c>
      <c r="E2000" s="31" t="s">
        <v>3165</v>
      </c>
      <c r="F2000" s="31" t="s">
        <v>2939</v>
      </c>
      <c r="G2000" s="32">
        <v>12106</v>
      </c>
      <c r="H2000" s="31" t="s">
        <v>94</v>
      </c>
      <c r="I2000" s="32">
        <v>2018</v>
      </c>
      <c r="J2000" s="33">
        <v>6</v>
      </c>
      <c r="K2000" s="31" t="s">
        <v>94</v>
      </c>
      <c r="L2000" s="31" t="s">
        <v>95</v>
      </c>
    </row>
    <row r="2001" spans="1:12" ht="45" x14ac:dyDescent="0.2">
      <c r="A2001" t="str">
        <f>VLOOKUP(B2001,StateFIPS!A$2:B$52,2)</f>
        <v>Indiana</v>
      </c>
      <c r="B2001">
        <f t="shared" si="34"/>
        <v>18</v>
      </c>
      <c r="C2001" s="31" t="s">
        <v>693</v>
      </c>
      <c r="D2001" s="31" t="s">
        <v>93</v>
      </c>
      <c r="E2001" s="31" t="s">
        <v>3165</v>
      </c>
      <c r="F2001" s="31" t="s">
        <v>2939</v>
      </c>
      <c r="G2001" s="32">
        <v>103002</v>
      </c>
      <c r="H2001" s="31" t="s">
        <v>94</v>
      </c>
      <c r="I2001" s="32">
        <v>17167</v>
      </c>
      <c r="J2001" s="33">
        <v>6</v>
      </c>
      <c r="K2001" s="31" t="s">
        <v>94</v>
      </c>
      <c r="L2001" s="31" t="s">
        <v>95</v>
      </c>
    </row>
    <row r="2002" spans="1:12" ht="45" x14ac:dyDescent="0.2">
      <c r="A2002" t="str">
        <f>VLOOKUP(B2002,StateFIPS!A$2:B$52,2)</f>
        <v>Nebraska</v>
      </c>
      <c r="B2002">
        <f t="shared" si="34"/>
        <v>31</v>
      </c>
      <c r="C2002" s="31" t="s">
        <v>2002</v>
      </c>
      <c r="D2002" s="31" t="s">
        <v>93</v>
      </c>
      <c r="E2002" s="31" t="s">
        <v>3165</v>
      </c>
      <c r="F2002" s="31" t="s">
        <v>2939</v>
      </c>
      <c r="G2002" s="32">
        <v>75977</v>
      </c>
      <c r="H2002" s="31" t="s">
        <v>94</v>
      </c>
      <c r="I2002" s="32">
        <v>12663</v>
      </c>
      <c r="J2002" s="33">
        <v>6</v>
      </c>
      <c r="K2002" s="31" t="s">
        <v>94</v>
      </c>
      <c r="L2002" s="31" t="s">
        <v>95</v>
      </c>
    </row>
    <row r="2003" spans="1:12" ht="45" x14ac:dyDescent="0.2">
      <c r="A2003" t="str">
        <f>VLOOKUP(B2003,StateFIPS!A$2:B$52,2)</f>
        <v>Illinois</v>
      </c>
      <c r="B2003">
        <f t="shared" si="34"/>
        <v>17</v>
      </c>
      <c r="C2003" s="31" t="s">
        <v>2187</v>
      </c>
      <c r="D2003" s="31" t="s">
        <v>93</v>
      </c>
      <c r="E2003" s="31" t="s">
        <v>3165</v>
      </c>
      <c r="F2003" s="31" t="s">
        <v>2939</v>
      </c>
      <c r="G2003" s="32">
        <v>131409</v>
      </c>
      <c r="H2003" s="31" t="s">
        <v>94</v>
      </c>
      <c r="I2003" s="32">
        <v>21901</v>
      </c>
      <c r="J2003" s="33">
        <v>6</v>
      </c>
      <c r="K2003" s="31" t="s">
        <v>94</v>
      </c>
      <c r="L2003" s="31" t="s">
        <v>95</v>
      </c>
    </row>
    <row r="2004" spans="1:12" ht="45" x14ac:dyDescent="0.2">
      <c r="A2004" t="str">
        <f>VLOOKUP(B2004,StateFIPS!A$2:B$52,2)</f>
        <v>Missouri</v>
      </c>
      <c r="B2004">
        <f t="shared" si="34"/>
        <v>29</v>
      </c>
      <c r="C2004" s="31" t="s">
        <v>360</v>
      </c>
      <c r="D2004" s="31" t="s">
        <v>93</v>
      </c>
      <c r="E2004" s="31" t="s">
        <v>3165</v>
      </c>
      <c r="F2004" s="31" t="s">
        <v>2939</v>
      </c>
      <c r="G2004" s="32">
        <v>44258</v>
      </c>
      <c r="H2004" s="31" t="s">
        <v>94</v>
      </c>
      <c r="I2004" s="32">
        <v>7376</v>
      </c>
      <c r="J2004" s="33">
        <v>6</v>
      </c>
      <c r="K2004" s="31" t="s">
        <v>94</v>
      </c>
      <c r="L2004" s="31" t="s">
        <v>95</v>
      </c>
    </row>
    <row r="2005" spans="1:12" ht="45" x14ac:dyDescent="0.2">
      <c r="A2005" t="str">
        <f>VLOOKUP(B2005,StateFIPS!A$2:B$52,2)</f>
        <v>Iowa</v>
      </c>
      <c r="B2005">
        <f t="shared" si="34"/>
        <v>19</v>
      </c>
      <c r="C2005" s="31" t="s">
        <v>1704</v>
      </c>
      <c r="D2005" s="31" t="s">
        <v>93</v>
      </c>
      <c r="E2005" s="31" t="s">
        <v>3165</v>
      </c>
      <c r="F2005" s="31" t="s">
        <v>2939</v>
      </c>
      <c r="G2005" s="32">
        <v>462982</v>
      </c>
      <c r="H2005" s="31" t="s">
        <v>94</v>
      </c>
      <c r="I2005" s="32">
        <v>77164</v>
      </c>
      <c r="J2005" s="33">
        <v>6</v>
      </c>
      <c r="K2005" s="31" t="s">
        <v>94</v>
      </c>
      <c r="L2005" s="31" t="s">
        <v>95</v>
      </c>
    </row>
    <row r="2006" spans="1:12" ht="45" x14ac:dyDescent="0.2">
      <c r="A2006" t="str">
        <f>VLOOKUP(B2006,StateFIPS!A$2:B$52,2)</f>
        <v>North Carolina</v>
      </c>
      <c r="B2006">
        <f t="shared" si="34"/>
        <v>37</v>
      </c>
      <c r="C2006" s="31" t="s">
        <v>1197</v>
      </c>
      <c r="D2006" s="31" t="s">
        <v>93</v>
      </c>
      <c r="E2006" s="31" t="s">
        <v>3165</v>
      </c>
      <c r="F2006" s="31" t="s">
        <v>2939</v>
      </c>
      <c r="G2006" s="32">
        <v>61251</v>
      </c>
      <c r="H2006" s="31" t="s">
        <v>94</v>
      </c>
      <c r="I2006" s="32">
        <v>10209</v>
      </c>
      <c r="J2006" s="33">
        <v>6</v>
      </c>
      <c r="K2006" s="31" t="s">
        <v>94</v>
      </c>
      <c r="L2006" s="31" t="s">
        <v>95</v>
      </c>
    </row>
    <row r="2007" spans="1:12" ht="45" x14ac:dyDescent="0.2">
      <c r="A2007" t="str">
        <f>VLOOKUP(B2007,StateFIPS!A$2:B$52,2)</f>
        <v>Illinois</v>
      </c>
      <c r="B2007">
        <f t="shared" si="34"/>
        <v>17</v>
      </c>
      <c r="C2007" s="31" t="s">
        <v>667</v>
      </c>
      <c r="D2007" s="31" t="s">
        <v>93</v>
      </c>
      <c r="E2007" s="31" t="s">
        <v>3165</v>
      </c>
      <c r="F2007" s="31" t="s">
        <v>2939</v>
      </c>
      <c r="G2007" s="32">
        <v>48919</v>
      </c>
      <c r="H2007" s="31" t="s">
        <v>94</v>
      </c>
      <c r="I2007" s="32">
        <v>8153</v>
      </c>
      <c r="J2007" s="33">
        <v>6</v>
      </c>
      <c r="K2007" s="31" t="s">
        <v>94</v>
      </c>
      <c r="L2007" s="31" t="s">
        <v>95</v>
      </c>
    </row>
    <row r="2008" spans="1:12" ht="45" x14ac:dyDescent="0.2">
      <c r="A2008" t="str">
        <f>VLOOKUP(B2008,StateFIPS!A$2:B$52,2)</f>
        <v>Indiana</v>
      </c>
      <c r="B2008">
        <f t="shared" si="34"/>
        <v>18</v>
      </c>
      <c r="C2008" s="31" t="s">
        <v>2250</v>
      </c>
      <c r="D2008" s="31" t="s">
        <v>93</v>
      </c>
      <c r="E2008" s="31" t="s">
        <v>3165</v>
      </c>
      <c r="F2008" s="31" t="s">
        <v>2939</v>
      </c>
      <c r="G2008" s="32">
        <v>35075</v>
      </c>
      <c r="H2008" s="31" t="s">
        <v>94</v>
      </c>
      <c r="I2008" s="32">
        <v>5846</v>
      </c>
      <c r="J2008" s="33">
        <v>6</v>
      </c>
      <c r="K2008" s="31" t="s">
        <v>94</v>
      </c>
      <c r="L2008" s="31" t="s">
        <v>95</v>
      </c>
    </row>
    <row r="2009" spans="1:12" ht="45" x14ac:dyDescent="0.2">
      <c r="A2009" t="str">
        <f>VLOOKUP(B2009,StateFIPS!A$2:B$52,2)</f>
        <v>North Dakota</v>
      </c>
      <c r="B2009">
        <f t="shared" si="34"/>
        <v>38</v>
      </c>
      <c r="C2009" s="31" t="s">
        <v>2706</v>
      </c>
      <c r="D2009" s="31" t="s">
        <v>93</v>
      </c>
      <c r="E2009" s="31" t="s">
        <v>3165</v>
      </c>
      <c r="F2009" s="31" t="s">
        <v>2939</v>
      </c>
      <c r="G2009" s="32">
        <v>8342</v>
      </c>
      <c r="H2009" s="31" t="s">
        <v>94</v>
      </c>
      <c r="I2009" s="32">
        <v>1390</v>
      </c>
      <c r="J2009" s="33">
        <v>6</v>
      </c>
      <c r="K2009" s="31" t="s">
        <v>94</v>
      </c>
      <c r="L2009" s="31" t="s">
        <v>95</v>
      </c>
    </row>
    <row r="2010" spans="1:12" ht="45" x14ac:dyDescent="0.2">
      <c r="A2010" t="str">
        <f>VLOOKUP(B2010,StateFIPS!A$2:B$52,2)</f>
        <v>Illinois</v>
      </c>
      <c r="B2010">
        <f t="shared" si="34"/>
        <v>17</v>
      </c>
      <c r="C2010" s="31" t="s">
        <v>717</v>
      </c>
      <c r="D2010" s="31" t="s">
        <v>93</v>
      </c>
      <c r="E2010" s="31" t="s">
        <v>3165</v>
      </c>
      <c r="F2010" s="31" t="s">
        <v>2939</v>
      </c>
      <c r="G2010" s="32">
        <v>17302</v>
      </c>
      <c r="H2010" s="31" t="s">
        <v>94</v>
      </c>
      <c r="I2010" s="32">
        <v>2884</v>
      </c>
      <c r="J2010" s="33">
        <v>6</v>
      </c>
      <c r="K2010" s="31" t="s">
        <v>94</v>
      </c>
      <c r="L2010" s="31" t="s">
        <v>95</v>
      </c>
    </row>
    <row r="2011" spans="1:12" ht="45" x14ac:dyDescent="0.2">
      <c r="A2011" t="str">
        <f>VLOOKUP(B2011,StateFIPS!A$2:B$52,2)</f>
        <v>North Carolina</v>
      </c>
      <c r="B2011">
        <f t="shared" si="34"/>
        <v>37</v>
      </c>
      <c r="C2011" s="31" t="s">
        <v>1806</v>
      </c>
      <c r="D2011" s="31" t="s">
        <v>93</v>
      </c>
      <c r="E2011" s="31" t="s">
        <v>3165</v>
      </c>
      <c r="F2011" s="31" t="s">
        <v>2939</v>
      </c>
      <c r="G2011" s="32">
        <v>91631</v>
      </c>
      <c r="H2011" s="31" t="s">
        <v>94</v>
      </c>
      <c r="I2011" s="32">
        <v>15272</v>
      </c>
      <c r="J2011" s="33">
        <v>6</v>
      </c>
      <c r="K2011" s="31" t="s">
        <v>94</v>
      </c>
      <c r="L2011" s="31" t="s">
        <v>95</v>
      </c>
    </row>
    <row r="2012" spans="1:12" ht="45" x14ac:dyDescent="0.2">
      <c r="A2012" t="str">
        <f>VLOOKUP(B2012,StateFIPS!A$2:B$52,2)</f>
        <v>Missouri</v>
      </c>
      <c r="B2012">
        <f t="shared" si="34"/>
        <v>29</v>
      </c>
      <c r="C2012" s="31" t="s">
        <v>371</v>
      </c>
      <c r="D2012" s="31" t="s">
        <v>93</v>
      </c>
      <c r="E2012" s="31" t="s">
        <v>3165</v>
      </c>
      <c r="F2012" s="31" t="s">
        <v>2939</v>
      </c>
      <c r="G2012" s="32">
        <v>19195</v>
      </c>
      <c r="H2012" s="31" t="s">
        <v>94</v>
      </c>
      <c r="I2012" s="32">
        <v>3199</v>
      </c>
      <c r="J2012" s="33">
        <v>6</v>
      </c>
      <c r="K2012" s="31" t="s">
        <v>94</v>
      </c>
      <c r="L2012" s="31" t="s">
        <v>95</v>
      </c>
    </row>
    <row r="2013" spans="1:12" ht="45" x14ac:dyDescent="0.2">
      <c r="A2013" t="str">
        <f>VLOOKUP(B2013,StateFIPS!A$2:B$52,2)</f>
        <v>Iowa</v>
      </c>
      <c r="B2013">
        <f t="shared" si="34"/>
        <v>19</v>
      </c>
      <c r="C2013" s="31" t="s">
        <v>1703</v>
      </c>
      <c r="D2013" s="31" t="s">
        <v>93</v>
      </c>
      <c r="E2013" s="31" t="s">
        <v>3165</v>
      </c>
      <c r="F2013" s="31" t="s">
        <v>2939</v>
      </c>
      <c r="G2013" s="32">
        <v>256981</v>
      </c>
      <c r="H2013" s="31" t="s">
        <v>94</v>
      </c>
      <c r="I2013" s="32">
        <v>42830</v>
      </c>
      <c r="J2013" s="33">
        <v>6</v>
      </c>
      <c r="K2013" s="31" t="s">
        <v>94</v>
      </c>
      <c r="L2013" s="31" t="s">
        <v>95</v>
      </c>
    </row>
    <row r="2014" spans="1:12" ht="45" x14ac:dyDescent="0.2">
      <c r="A2014" t="str">
        <f>VLOOKUP(B2014,StateFIPS!A$2:B$52,2)</f>
        <v>Illinois</v>
      </c>
      <c r="B2014">
        <f t="shared" si="34"/>
        <v>17</v>
      </c>
      <c r="C2014" s="31" t="s">
        <v>2191</v>
      </c>
      <c r="D2014" s="31" t="s">
        <v>93</v>
      </c>
      <c r="E2014" s="31" t="s">
        <v>3165</v>
      </c>
      <c r="F2014" s="31" t="s">
        <v>2939</v>
      </c>
      <c r="G2014" s="32">
        <v>80726</v>
      </c>
      <c r="H2014" s="31" t="s">
        <v>94</v>
      </c>
      <c r="I2014" s="32">
        <v>13454</v>
      </c>
      <c r="J2014" s="33">
        <v>6</v>
      </c>
      <c r="K2014" s="31" t="s">
        <v>94</v>
      </c>
      <c r="L2014" s="31" t="s">
        <v>95</v>
      </c>
    </row>
    <row r="2015" spans="1:12" ht="45" x14ac:dyDescent="0.2">
      <c r="A2015" t="str">
        <f>VLOOKUP(B2015,StateFIPS!A$2:B$52,2)</f>
        <v>Illinois</v>
      </c>
      <c r="B2015">
        <f t="shared" si="34"/>
        <v>17</v>
      </c>
      <c r="C2015" s="31" t="s">
        <v>664</v>
      </c>
      <c r="D2015" s="31" t="s">
        <v>93</v>
      </c>
      <c r="E2015" s="31" t="s">
        <v>3165</v>
      </c>
      <c r="F2015" s="31" t="s">
        <v>2939</v>
      </c>
      <c r="G2015" s="32">
        <v>13981</v>
      </c>
      <c r="H2015" s="31" t="s">
        <v>94</v>
      </c>
      <c r="I2015" s="32">
        <v>2330</v>
      </c>
      <c r="J2015" s="33">
        <v>6</v>
      </c>
      <c r="K2015" s="31" t="s">
        <v>94</v>
      </c>
      <c r="L2015" s="31" t="s">
        <v>95</v>
      </c>
    </row>
    <row r="2016" spans="1:12" ht="45" x14ac:dyDescent="0.2">
      <c r="A2016" t="str">
        <f>VLOOKUP(B2016,StateFIPS!A$2:B$52,2)</f>
        <v>North Dakota</v>
      </c>
      <c r="B2016">
        <f t="shared" si="34"/>
        <v>38</v>
      </c>
      <c r="C2016" s="31" t="s">
        <v>1473</v>
      </c>
      <c r="D2016" s="31" t="s">
        <v>93</v>
      </c>
      <c r="E2016" s="31" t="s">
        <v>3165</v>
      </c>
      <c r="F2016" s="31" t="s">
        <v>2939</v>
      </c>
      <c r="G2016" s="32">
        <v>15693</v>
      </c>
      <c r="H2016" s="31" t="s">
        <v>94</v>
      </c>
      <c r="I2016" s="32">
        <v>2615</v>
      </c>
      <c r="J2016" s="33">
        <v>6</v>
      </c>
      <c r="K2016" s="31" t="s">
        <v>94</v>
      </c>
      <c r="L2016" s="31" t="s">
        <v>95</v>
      </c>
    </row>
    <row r="2017" spans="1:12" ht="45" x14ac:dyDescent="0.2">
      <c r="A2017" t="str">
        <f>VLOOKUP(B2017,StateFIPS!A$2:B$52,2)</f>
        <v>Iowa</v>
      </c>
      <c r="B2017">
        <f t="shared" si="34"/>
        <v>19</v>
      </c>
      <c r="C2017" s="31" t="s">
        <v>1689</v>
      </c>
      <c r="D2017" s="31" t="s">
        <v>93</v>
      </c>
      <c r="E2017" s="31" t="s">
        <v>3165</v>
      </c>
      <c r="F2017" s="31" t="s">
        <v>2939</v>
      </c>
      <c r="G2017" s="32">
        <v>367301</v>
      </c>
      <c r="H2017" s="31" t="s">
        <v>94</v>
      </c>
      <c r="I2017" s="32">
        <v>61217</v>
      </c>
      <c r="J2017" s="33">
        <v>6</v>
      </c>
      <c r="K2017" s="31" t="s">
        <v>94</v>
      </c>
      <c r="L2017" s="31" t="s">
        <v>95</v>
      </c>
    </row>
    <row r="2018" spans="1:12" ht="45" x14ac:dyDescent="0.2">
      <c r="A2018" t="str">
        <f>VLOOKUP(B2018,StateFIPS!A$2:B$52,2)</f>
        <v>Missouri</v>
      </c>
      <c r="B2018">
        <f t="shared" si="34"/>
        <v>29</v>
      </c>
      <c r="C2018" s="31" t="s">
        <v>1631</v>
      </c>
      <c r="D2018" s="31" t="s">
        <v>93</v>
      </c>
      <c r="E2018" s="31" t="s">
        <v>3165</v>
      </c>
      <c r="F2018" s="31" t="s">
        <v>2939</v>
      </c>
      <c r="G2018" s="32">
        <v>60237</v>
      </c>
      <c r="H2018" s="31" t="s">
        <v>94</v>
      </c>
      <c r="I2018" s="32">
        <v>10040</v>
      </c>
      <c r="J2018" s="33">
        <v>6</v>
      </c>
      <c r="K2018" s="31" t="s">
        <v>94</v>
      </c>
      <c r="L2018" s="31" t="s">
        <v>95</v>
      </c>
    </row>
    <row r="2019" spans="1:12" ht="45" x14ac:dyDescent="0.2">
      <c r="A2019" t="str">
        <f>VLOOKUP(B2019,StateFIPS!A$2:B$52,2)</f>
        <v>North Carolina</v>
      </c>
      <c r="B2019">
        <f t="shared" si="34"/>
        <v>37</v>
      </c>
      <c r="C2019" s="31" t="s">
        <v>1425</v>
      </c>
      <c r="D2019" s="31" t="s">
        <v>93</v>
      </c>
      <c r="E2019" s="31" t="s">
        <v>3165</v>
      </c>
      <c r="F2019" s="31" t="s">
        <v>2939</v>
      </c>
      <c r="G2019" s="32">
        <v>423758</v>
      </c>
      <c r="H2019" s="31" t="s">
        <v>94</v>
      </c>
      <c r="I2019" s="32">
        <v>70626</v>
      </c>
      <c r="J2019" s="33">
        <v>6</v>
      </c>
      <c r="K2019" s="31" t="s">
        <v>94</v>
      </c>
      <c r="L2019" s="31" t="s">
        <v>95</v>
      </c>
    </row>
    <row r="2020" spans="1:12" ht="45" x14ac:dyDescent="0.2">
      <c r="A2020" t="str">
        <f>VLOOKUP(B2020,StateFIPS!A$2:B$52,2)</f>
        <v>Missouri</v>
      </c>
      <c r="B2020">
        <f t="shared" si="34"/>
        <v>29</v>
      </c>
      <c r="C2020" s="31" t="s">
        <v>1702</v>
      </c>
      <c r="D2020" s="31" t="s">
        <v>93</v>
      </c>
      <c r="E2020" s="31" t="s">
        <v>3165</v>
      </c>
      <c r="F2020" s="31" t="s">
        <v>2939</v>
      </c>
      <c r="G2020" s="32">
        <v>17436</v>
      </c>
      <c r="H2020" s="31" t="s">
        <v>94</v>
      </c>
      <c r="I2020" s="32">
        <v>2906</v>
      </c>
      <c r="J2020" s="33">
        <v>6</v>
      </c>
      <c r="K2020" s="31" t="s">
        <v>94</v>
      </c>
      <c r="L2020" s="31" t="s">
        <v>95</v>
      </c>
    </row>
    <row r="2021" spans="1:12" ht="45" x14ac:dyDescent="0.2">
      <c r="A2021" t="str">
        <f>VLOOKUP(B2021,StateFIPS!A$2:B$52,2)</f>
        <v>Illinois</v>
      </c>
      <c r="B2021">
        <f t="shared" si="34"/>
        <v>17</v>
      </c>
      <c r="C2021" s="31" t="s">
        <v>662</v>
      </c>
      <c r="D2021" s="31" t="s">
        <v>93</v>
      </c>
      <c r="E2021" s="31" t="s">
        <v>3165</v>
      </c>
      <c r="F2021" s="31" t="s">
        <v>2939</v>
      </c>
      <c r="G2021" s="32">
        <v>357259</v>
      </c>
      <c r="H2021" s="31" t="s">
        <v>94</v>
      </c>
      <c r="I2021" s="32">
        <v>59543</v>
      </c>
      <c r="J2021" s="33">
        <v>6</v>
      </c>
      <c r="K2021" s="31" t="s">
        <v>94</v>
      </c>
      <c r="L2021" s="31" t="s">
        <v>95</v>
      </c>
    </row>
    <row r="2022" spans="1:12" ht="45" x14ac:dyDescent="0.2">
      <c r="A2022" t="str">
        <f>VLOOKUP(B2022,StateFIPS!A$2:B$52,2)</f>
        <v>Missouri</v>
      </c>
      <c r="B2022">
        <f t="shared" si="34"/>
        <v>29</v>
      </c>
      <c r="C2022" s="31" t="s">
        <v>370</v>
      </c>
      <c r="D2022" s="31" t="s">
        <v>93</v>
      </c>
      <c r="E2022" s="31" t="s">
        <v>3165</v>
      </c>
      <c r="F2022" s="31" t="s">
        <v>2939</v>
      </c>
      <c r="G2022" s="32">
        <v>569070</v>
      </c>
      <c r="H2022" s="31" t="s">
        <v>94</v>
      </c>
      <c r="I2022" s="32">
        <v>94845</v>
      </c>
      <c r="J2022" s="33">
        <v>6</v>
      </c>
      <c r="K2022" s="31" t="s">
        <v>94</v>
      </c>
      <c r="L2022" s="31" t="s">
        <v>95</v>
      </c>
    </row>
    <row r="2023" spans="1:12" ht="45" x14ac:dyDescent="0.2">
      <c r="A2023" t="str">
        <f>VLOOKUP(B2023,StateFIPS!A$2:B$52,2)</f>
        <v>North Dakota</v>
      </c>
      <c r="B2023">
        <f t="shared" si="34"/>
        <v>38</v>
      </c>
      <c r="C2023" s="31" t="s">
        <v>1462</v>
      </c>
      <c r="D2023" s="31" t="s">
        <v>93</v>
      </c>
      <c r="E2023" s="31" t="s">
        <v>3165</v>
      </c>
      <c r="F2023" s="31" t="s">
        <v>2939</v>
      </c>
      <c r="G2023" s="32">
        <v>8933</v>
      </c>
      <c r="H2023" s="31" t="s">
        <v>94</v>
      </c>
      <c r="I2023" s="32">
        <v>1489</v>
      </c>
      <c r="J2023" s="33">
        <v>6</v>
      </c>
      <c r="K2023" s="31" t="s">
        <v>94</v>
      </c>
      <c r="L2023" s="31" t="s">
        <v>95</v>
      </c>
    </row>
    <row r="2024" spans="1:12" ht="45" x14ac:dyDescent="0.2">
      <c r="A2024" t="str">
        <f>VLOOKUP(B2024,StateFIPS!A$2:B$52,2)</f>
        <v>Iowa</v>
      </c>
      <c r="B2024">
        <f t="shared" si="34"/>
        <v>19</v>
      </c>
      <c r="C2024" s="31" t="s">
        <v>1650</v>
      </c>
      <c r="D2024" s="31" t="s">
        <v>93</v>
      </c>
      <c r="E2024" s="31" t="s">
        <v>3165</v>
      </c>
      <c r="F2024" s="31" t="s">
        <v>2939</v>
      </c>
      <c r="G2024" s="32">
        <v>238496</v>
      </c>
      <c r="H2024" s="31" t="s">
        <v>94</v>
      </c>
      <c r="I2024" s="32">
        <v>39749</v>
      </c>
      <c r="J2024" s="33">
        <v>6</v>
      </c>
      <c r="K2024" s="31" t="s">
        <v>94</v>
      </c>
      <c r="L2024" s="31" t="s">
        <v>95</v>
      </c>
    </row>
    <row r="2025" spans="1:12" ht="45" x14ac:dyDescent="0.2">
      <c r="A2025" t="str">
        <f>VLOOKUP(B2025,StateFIPS!A$2:B$52,2)</f>
        <v>Iowa</v>
      </c>
      <c r="B2025">
        <f t="shared" si="34"/>
        <v>19</v>
      </c>
      <c r="C2025" s="31" t="s">
        <v>1701</v>
      </c>
      <c r="D2025" s="31" t="s">
        <v>93</v>
      </c>
      <c r="E2025" s="31" t="s">
        <v>3165</v>
      </c>
      <c r="F2025" s="31" t="s">
        <v>2939</v>
      </c>
      <c r="G2025" s="32">
        <v>444204</v>
      </c>
      <c r="H2025" s="31" t="s">
        <v>94</v>
      </c>
      <c r="I2025" s="32">
        <v>74034</v>
      </c>
      <c r="J2025" s="33">
        <v>6</v>
      </c>
      <c r="K2025" s="31" t="s">
        <v>94</v>
      </c>
      <c r="L2025" s="31" t="s">
        <v>95</v>
      </c>
    </row>
    <row r="2026" spans="1:12" ht="45" x14ac:dyDescent="0.2">
      <c r="A2026" t="str">
        <f>VLOOKUP(B2026,StateFIPS!A$2:B$52,2)</f>
        <v>Iowa</v>
      </c>
      <c r="B2026">
        <f t="shared" si="34"/>
        <v>19</v>
      </c>
      <c r="C2026" s="31" t="s">
        <v>203</v>
      </c>
      <c r="D2026" s="31" t="s">
        <v>93</v>
      </c>
      <c r="E2026" s="31" t="s">
        <v>3165</v>
      </c>
      <c r="F2026" s="31" t="s">
        <v>2939</v>
      </c>
      <c r="G2026" s="32">
        <v>114548</v>
      </c>
      <c r="H2026" s="31" t="s">
        <v>94</v>
      </c>
      <c r="I2026" s="32">
        <v>19091</v>
      </c>
      <c r="J2026" s="33">
        <v>6</v>
      </c>
      <c r="K2026" s="31" t="s">
        <v>94</v>
      </c>
      <c r="L2026" s="31" t="s">
        <v>95</v>
      </c>
    </row>
    <row r="2027" spans="1:12" ht="45" x14ac:dyDescent="0.2">
      <c r="A2027" t="str">
        <f>VLOOKUP(B2027,StateFIPS!A$2:B$52,2)</f>
        <v>Illinois</v>
      </c>
      <c r="B2027">
        <f t="shared" si="34"/>
        <v>17</v>
      </c>
      <c r="C2027" s="31" t="s">
        <v>663</v>
      </c>
      <c r="D2027" s="31" t="s">
        <v>93</v>
      </c>
      <c r="E2027" s="31" t="s">
        <v>3165</v>
      </c>
      <c r="F2027" s="31" t="s">
        <v>2939</v>
      </c>
      <c r="G2027" s="32">
        <v>13489</v>
      </c>
      <c r="H2027" s="31" t="s">
        <v>94</v>
      </c>
      <c r="I2027" s="32">
        <v>2248</v>
      </c>
      <c r="J2027" s="33">
        <v>6</v>
      </c>
      <c r="K2027" s="31" t="s">
        <v>94</v>
      </c>
      <c r="L2027" s="31" t="s">
        <v>95</v>
      </c>
    </row>
    <row r="2028" spans="1:12" ht="45" x14ac:dyDescent="0.2">
      <c r="A2028" t="str">
        <f>VLOOKUP(B2028,StateFIPS!A$2:B$52,2)</f>
        <v>Illinois</v>
      </c>
      <c r="B2028">
        <f t="shared" si="34"/>
        <v>17</v>
      </c>
      <c r="C2028" s="31" t="s">
        <v>2189</v>
      </c>
      <c r="D2028" s="31" t="s">
        <v>93</v>
      </c>
      <c r="E2028" s="31" t="s">
        <v>3165</v>
      </c>
      <c r="F2028" s="31" t="s">
        <v>2939</v>
      </c>
      <c r="G2028" s="32">
        <v>62557</v>
      </c>
      <c r="H2028" s="31" t="s">
        <v>94</v>
      </c>
      <c r="I2028" s="32">
        <v>10426</v>
      </c>
      <c r="J2028" s="33">
        <v>6</v>
      </c>
      <c r="K2028" s="31" t="s">
        <v>94</v>
      </c>
      <c r="L2028" s="31" t="s">
        <v>95</v>
      </c>
    </row>
    <row r="2029" spans="1:12" ht="45" x14ac:dyDescent="0.2">
      <c r="A2029" t="str">
        <f>VLOOKUP(B2029,StateFIPS!A$2:B$52,2)</f>
        <v>Montana</v>
      </c>
      <c r="B2029">
        <f t="shared" si="34"/>
        <v>30</v>
      </c>
      <c r="C2029" s="31" t="s">
        <v>3190</v>
      </c>
      <c r="D2029" s="31" t="s">
        <v>93</v>
      </c>
      <c r="E2029" s="31" t="s">
        <v>3165</v>
      </c>
      <c r="F2029" s="31" t="s">
        <v>2939</v>
      </c>
      <c r="G2029" s="32">
        <v>5713</v>
      </c>
      <c r="H2029" s="31" t="s">
        <v>94</v>
      </c>
      <c r="I2029" s="32">
        <v>952</v>
      </c>
      <c r="J2029" s="33">
        <v>6</v>
      </c>
      <c r="K2029" s="31" t="s">
        <v>94</v>
      </c>
      <c r="L2029" s="31" t="s">
        <v>95</v>
      </c>
    </row>
    <row r="2030" spans="1:12" ht="45" x14ac:dyDescent="0.2">
      <c r="A2030" t="str">
        <f>VLOOKUP(B2030,StateFIPS!A$2:B$52,2)</f>
        <v>North Dakota</v>
      </c>
      <c r="B2030">
        <f t="shared" si="34"/>
        <v>38</v>
      </c>
      <c r="C2030" s="31" t="s">
        <v>3191</v>
      </c>
      <c r="D2030" s="31" t="s">
        <v>93</v>
      </c>
      <c r="E2030" s="31" t="s">
        <v>3165</v>
      </c>
      <c r="F2030" s="31" t="s">
        <v>2939</v>
      </c>
      <c r="G2030" s="32">
        <v>5688</v>
      </c>
      <c r="H2030" s="31" t="s">
        <v>94</v>
      </c>
      <c r="I2030" s="32">
        <v>948</v>
      </c>
      <c r="J2030" s="33">
        <v>6</v>
      </c>
      <c r="K2030" s="31" t="s">
        <v>94</v>
      </c>
      <c r="L2030" s="31" t="s">
        <v>95</v>
      </c>
    </row>
    <row r="2031" spans="1:12" ht="45" x14ac:dyDescent="0.2">
      <c r="A2031" t="str">
        <f>VLOOKUP(B2031,StateFIPS!A$2:B$52,2)</f>
        <v>Missouri</v>
      </c>
      <c r="B2031">
        <f t="shared" si="34"/>
        <v>29</v>
      </c>
      <c r="C2031" s="31" t="s">
        <v>373</v>
      </c>
      <c r="D2031" s="31" t="s">
        <v>93</v>
      </c>
      <c r="E2031" s="31" t="s">
        <v>3165</v>
      </c>
      <c r="F2031" s="31" t="s">
        <v>2939</v>
      </c>
      <c r="G2031" s="32">
        <v>61470</v>
      </c>
      <c r="H2031" s="31" t="s">
        <v>94</v>
      </c>
      <c r="I2031" s="32">
        <v>10245</v>
      </c>
      <c r="J2031" s="33">
        <v>6</v>
      </c>
      <c r="K2031" s="31" t="s">
        <v>94</v>
      </c>
      <c r="L2031" s="31" t="s">
        <v>95</v>
      </c>
    </row>
    <row r="2032" spans="1:12" ht="45" x14ac:dyDescent="0.2">
      <c r="A2032" t="str">
        <f>VLOOKUP(B2032,StateFIPS!A$2:B$52,2)</f>
        <v>Nebraska</v>
      </c>
      <c r="B2032">
        <f t="shared" si="34"/>
        <v>31</v>
      </c>
      <c r="C2032" s="31" t="s">
        <v>2260</v>
      </c>
      <c r="D2032" s="31" t="s">
        <v>93</v>
      </c>
      <c r="E2032" s="31" t="s">
        <v>3165</v>
      </c>
      <c r="F2032" s="31" t="s">
        <v>2939</v>
      </c>
      <c r="G2032" s="32">
        <v>60702</v>
      </c>
      <c r="H2032" s="31" t="s">
        <v>94</v>
      </c>
      <c r="I2032" s="32">
        <v>10117</v>
      </c>
      <c r="J2032" s="33">
        <v>6</v>
      </c>
      <c r="K2032" s="31" t="s">
        <v>94</v>
      </c>
      <c r="L2032" s="31" t="s">
        <v>95</v>
      </c>
    </row>
    <row r="2033" spans="1:12" ht="45" x14ac:dyDescent="0.2">
      <c r="A2033" t="str">
        <f>VLOOKUP(B2033,StateFIPS!A$2:B$52,2)</f>
        <v>Illinois</v>
      </c>
      <c r="B2033">
        <f t="shared" si="34"/>
        <v>17</v>
      </c>
      <c r="C2033" s="31" t="s">
        <v>2183</v>
      </c>
      <c r="D2033" s="31" t="s">
        <v>93</v>
      </c>
      <c r="E2033" s="31" t="s">
        <v>3165</v>
      </c>
      <c r="F2033" s="31" t="s">
        <v>2939</v>
      </c>
      <c r="G2033" s="32">
        <v>172078</v>
      </c>
      <c r="H2033" s="31" t="s">
        <v>94</v>
      </c>
      <c r="I2033" s="32">
        <v>28680</v>
      </c>
      <c r="J2033" s="33">
        <v>6</v>
      </c>
      <c r="K2033" s="31" t="s">
        <v>94</v>
      </c>
      <c r="L2033" s="31" t="s">
        <v>95</v>
      </c>
    </row>
    <row r="2034" spans="1:12" ht="45" x14ac:dyDescent="0.2">
      <c r="A2034" t="str">
        <f>VLOOKUP(B2034,StateFIPS!A$2:B$52,2)</f>
        <v>Indiana</v>
      </c>
      <c r="B2034">
        <f t="shared" si="34"/>
        <v>18</v>
      </c>
      <c r="C2034" s="31" t="s">
        <v>2245</v>
      </c>
      <c r="D2034" s="31" t="s">
        <v>93</v>
      </c>
      <c r="E2034" s="31" t="s">
        <v>3165</v>
      </c>
      <c r="F2034" s="31" t="s">
        <v>2939</v>
      </c>
      <c r="G2034" s="32">
        <v>26975</v>
      </c>
      <c r="H2034" s="31" t="s">
        <v>94</v>
      </c>
      <c r="I2034" s="32">
        <v>4496</v>
      </c>
      <c r="J2034" s="33">
        <v>6</v>
      </c>
      <c r="K2034" s="31" t="s">
        <v>94</v>
      </c>
      <c r="L2034" s="31" t="s">
        <v>95</v>
      </c>
    </row>
    <row r="2035" spans="1:12" ht="45" x14ac:dyDescent="0.2">
      <c r="A2035" t="str">
        <f>VLOOKUP(B2035,StateFIPS!A$2:B$52,2)</f>
        <v>North Dakota</v>
      </c>
      <c r="B2035">
        <f t="shared" si="34"/>
        <v>38</v>
      </c>
      <c r="C2035" s="31" t="s">
        <v>2679</v>
      </c>
      <c r="D2035" s="31" t="s">
        <v>93</v>
      </c>
      <c r="E2035" s="31" t="s">
        <v>3165</v>
      </c>
      <c r="F2035" s="31" t="s">
        <v>2939</v>
      </c>
      <c r="G2035" s="32">
        <v>6897</v>
      </c>
      <c r="H2035" s="31" t="s">
        <v>94</v>
      </c>
      <c r="I2035" s="32">
        <v>1150</v>
      </c>
      <c r="J2035" s="33">
        <v>6</v>
      </c>
      <c r="K2035" s="31" t="s">
        <v>94</v>
      </c>
      <c r="L2035" s="31" t="s">
        <v>95</v>
      </c>
    </row>
    <row r="2036" spans="1:12" ht="45" x14ac:dyDescent="0.2">
      <c r="A2036" t="str">
        <f>VLOOKUP(B2036,StateFIPS!A$2:B$52,2)</f>
        <v>North Carolina</v>
      </c>
      <c r="B2036">
        <f t="shared" si="34"/>
        <v>37</v>
      </c>
      <c r="C2036" s="31" t="s">
        <v>1198</v>
      </c>
      <c r="D2036" s="31" t="s">
        <v>93</v>
      </c>
      <c r="E2036" s="31" t="s">
        <v>3165</v>
      </c>
      <c r="F2036" s="31" t="s">
        <v>2939</v>
      </c>
      <c r="G2036" s="32">
        <v>91631</v>
      </c>
      <c r="H2036" s="31" t="s">
        <v>94</v>
      </c>
      <c r="I2036" s="32">
        <v>15272</v>
      </c>
      <c r="J2036" s="33">
        <v>6</v>
      </c>
      <c r="K2036" s="31" t="s">
        <v>94</v>
      </c>
      <c r="L2036" s="31" t="s">
        <v>95</v>
      </c>
    </row>
    <row r="2037" spans="1:12" ht="45" x14ac:dyDescent="0.2">
      <c r="A2037" t="str">
        <f>VLOOKUP(B2037,StateFIPS!A$2:B$52,2)</f>
        <v>Iowa</v>
      </c>
      <c r="B2037">
        <f t="shared" si="34"/>
        <v>19</v>
      </c>
      <c r="C2037" s="31" t="s">
        <v>1659</v>
      </c>
      <c r="D2037" s="31" t="s">
        <v>93</v>
      </c>
      <c r="E2037" s="31" t="s">
        <v>3165</v>
      </c>
      <c r="F2037" s="31" t="s">
        <v>2939</v>
      </c>
      <c r="G2037" s="32">
        <v>198014</v>
      </c>
      <c r="H2037" s="31" t="s">
        <v>94</v>
      </c>
      <c r="I2037" s="32">
        <v>33002</v>
      </c>
      <c r="J2037" s="33">
        <v>6</v>
      </c>
      <c r="K2037" s="31" t="s">
        <v>94</v>
      </c>
      <c r="L2037" s="31" t="s">
        <v>95</v>
      </c>
    </row>
    <row r="2038" spans="1:12" ht="45" x14ac:dyDescent="0.2">
      <c r="A2038" t="str">
        <f>VLOOKUP(B2038,StateFIPS!A$2:B$52,2)</f>
        <v>Missouri</v>
      </c>
      <c r="B2038">
        <f t="shared" si="34"/>
        <v>29</v>
      </c>
      <c r="C2038" s="31" t="s">
        <v>1679</v>
      </c>
      <c r="D2038" s="31" t="s">
        <v>93</v>
      </c>
      <c r="E2038" s="31" t="s">
        <v>3165</v>
      </c>
      <c r="F2038" s="31" t="s">
        <v>2939</v>
      </c>
      <c r="G2038" s="32">
        <v>46482</v>
      </c>
      <c r="H2038" s="31" t="s">
        <v>94</v>
      </c>
      <c r="I2038" s="32">
        <v>7747</v>
      </c>
      <c r="J2038" s="33">
        <v>6</v>
      </c>
      <c r="K2038" s="31" t="s">
        <v>94</v>
      </c>
      <c r="L2038" s="31" t="s">
        <v>95</v>
      </c>
    </row>
    <row r="2039" spans="1:12" ht="45" x14ac:dyDescent="0.2">
      <c r="A2039" t="str">
        <f>VLOOKUP(B2039,StateFIPS!A$2:B$52,2)</f>
        <v>North Dakota</v>
      </c>
      <c r="B2039">
        <f t="shared" si="34"/>
        <v>38</v>
      </c>
      <c r="C2039" s="31" t="s">
        <v>2674</v>
      </c>
      <c r="D2039" s="31" t="s">
        <v>93</v>
      </c>
      <c r="E2039" s="31" t="s">
        <v>3165</v>
      </c>
      <c r="F2039" s="31" t="s">
        <v>2939</v>
      </c>
      <c r="G2039" s="32">
        <v>4688</v>
      </c>
      <c r="H2039" s="31" t="s">
        <v>94</v>
      </c>
      <c r="I2039" s="32">
        <v>781</v>
      </c>
      <c r="J2039" s="33">
        <v>6</v>
      </c>
      <c r="K2039" s="31" t="s">
        <v>94</v>
      </c>
      <c r="L2039" s="31" t="s">
        <v>95</v>
      </c>
    </row>
    <row r="2040" spans="1:12" ht="45" x14ac:dyDescent="0.2">
      <c r="A2040" t="str">
        <f>VLOOKUP(B2040,StateFIPS!A$2:B$52,2)</f>
        <v>Missouri</v>
      </c>
      <c r="B2040">
        <f t="shared" si="34"/>
        <v>29</v>
      </c>
      <c r="C2040" s="31" t="s">
        <v>385</v>
      </c>
      <c r="D2040" s="31" t="s">
        <v>93</v>
      </c>
      <c r="E2040" s="31" t="s">
        <v>3165</v>
      </c>
      <c r="F2040" s="31" t="s">
        <v>2939</v>
      </c>
      <c r="G2040" s="32">
        <v>238423</v>
      </c>
      <c r="H2040" s="31" t="s">
        <v>94</v>
      </c>
      <c r="I2040" s="32">
        <v>39737</v>
      </c>
      <c r="J2040" s="33">
        <v>6</v>
      </c>
      <c r="K2040" s="31" t="s">
        <v>94</v>
      </c>
      <c r="L2040" s="31" t="s">
        <v>95</v>
      </c>
    </row>
    <row r="2041" spans="1:12" ht="45" x14ac:dyDescent="0.2">
      <c r="A2041" t="str">
        <f>VLOOKUP(B2041,StateFIPS!A$2:B$52,2)</f>
        <v>Indiana</v>
      </c>
      <c r="B2041">
        <f t="shared" si="34"/>
        <v>18</v>
      </c>
      <c r="C2041" s="31" t="s">
        <v>1629</v>
      </c>
      <c r="D2041" s="31" t="s">
        <v>93</v>
      </c>
      <c r="E2041" s="31" t="s">
        <v>3165</v>
      </c>
      <c r="F2041" s="31" t="s">
        <v>2939</v>
      </c>
      <c r="G2041" s="32">
        <v>62347</v>
      </c>
      <c r="H2041" s="31" t="s">
        <v>94</v>
      </c>
      <c r="I2041" s="32">
        <v>10391</v>
      </c>
      <c r="J2041" s="33">
        <v>6</v>
      </c>
      <c r="K2041" s="31" t="s">
        <v>94</v>
      </c>
      <c r="L2041" s="31" t="s">
        <v>95</v>
      </c>
    </row>
    <row r="2042" spans="1:12" ht="45" x14ac:dyDescent="0.2">
      <c r="A2042" t="str">
        <f>VLOOKUP(B2042,StateFIPS!A$2:B$52,2)</f>
        <v>Nebraska</v>
      </c>
      <c r="B2042">
        <f t="shared" si="34"/>
        <v>31</v>
      </c>
      <c r="C2042" s="31" t="s">
        <v>2196</v>
      </c>
      <c r="D2042" s="31" t="s">
        <v>93</v>
      </c>
      <c r="E2042" s="31" t="s">
        <v>3165</v>
      </c>
      <c r="F2042" s="31" t="s">
        <v>2939</v>
      </c>
      <c r="G2042" s="32">
        <v>168215</v>
      </c>
      <c r="H2042" s="31" t="s">
        <v>94</v>
      </c>
      <c r="I2042" s="32">
        <v>28036</v>
      </c>
      <c r="J2042" s="33">
        <v>6</v>
      </c>
      <c r="K2042" s="31" t="s">
        <v>94</v>
      </c>
      <c r="L2042" s="31" t="s">
        <v>95</v>
      </c>
    </row>
    <row r="2043" spans="1:12" ht="45" x14ac:dyDescent="0.2">
      <c r="A2043" t="str">
        <f>VLOOKUP(B2043,StateFIPS!A$2:B$52,2)</f>
        <v>Nebraska</v>
      </c>
      <c r="B2043">
        <f t="shared" si="34"/>
        <v>31</v>
      </c>
      <c r="C2043" s="31" t="s">
        <v>2272</v>
      </c>
      <c r="D2043" s="31" t="s">
        <v>93</v>
      </c>
      <c r="E2043" s="31" t="s">
        <v>3165</v>
      </c>
      <c r="F2043" s="31" t="s">
        <v>2939</v>
      </c>
      <c r="G2043" s="32">
        <v>37774</v>
      </c>
      <c r="H2043" s="31" t="s">
        <v>94</v>
      </c>
      <c r="I2043" s="32">
        <v>6296</v>
      </c>
      <c r="J2043" s="33">
        <v>6</v>
      </c>
      <c r="K2043" s="31" t="s">
        <v>94</v>
      </c>
      <c r="L2043" s="31" t="s">
        <v>95</v>
      </c>
    </row>
    <row r="2044" spans="1:12" ht="45" x14ac:dyDescent="0.2">
      <c r="A2044" t="str">
        <f>VLOOKUP(B2044,StateFIPS!A$2:B$52,2)</f>
        <v>Indiana</v>
      </c>
      <c r="B2044">
        <f t="shared" si="34"/>
        <v>18</v>
      </c>
      <c r="C2044" s="31" t="s">
        <v>1682</v>
      </c>
      <c r="D2044" s="31" t="s">
        <v>93</v>
      </c>
      <c r="E2044" s="31" t="s">
        <v>3165</v>
      </c>
      <c r="F2044" s="31" t="s">
        <v>2939</v>
      </c>
      <c r="G2044" s="32">
        <v>53153</v>
      </c>
      <c r="H2044" s="31" t="s">
        <v>94</v>
      </c>
      <c r="I2044" s="32">
        <v>8859</v>
      </c>
      <c r="J2044" s="33">
        <v>6</v>
      </c>
      <c r="K2044" s="31" t="s">
        <v>94</v>
      </c>
      <c r="L2044" s="31" t="s">
        <v>95</v>
      </c>
    </row>
    <row r="2045" spans="1:12" ht="45" x14ac:dyDescent="0.2">
      <c r="A2045" t="str">
        <f>VLOOKUP(B2045,StateFIPS!A$2:B$52,2)</f>
        <v>North Carolina</v>
      </c>
      <c r="B2045">
        <f t="shared" si="34"/>
        <v>37</v>
      </c>
      <c r="C2045" s="31" t="s">
        <v>1193</v>
      </c>
      <c r="D2045" s="31" t="s">
        <v>93</v>
      </c>
      <c r="E2045" s="31" t="s">
        <v>3165</v>
      </c>
      <c r="F2045" s="31" t="s">
        <v>2939</v>
      </c>
      <c r="G2045" s="32">
        <v>1849364</v>
      </c>
      <c r="H2045" s="31" t="s">
        <v>94</v>
      </c>
      <c r="I2045" s="32">
        <v>308227</v>
      </c>
      <c r="J2045" s="33">
        <v>6</v>
      </c>
      <c r="K2045" s="31" t="s">
        <v>94</v>
      </c>
      <c r="L2045" s="31" t="s">
        <v>95</v>
      </c>
    </row>
    <row r="2046" spans="1:12" ht="45" x14ac:dyDescent="0.2">
      <c r="A2046" t="str">
        <f>VLOOKUP(B2046,StateFIPS!A$2:B$52,2)</f>
        <v>Nebraska</v>
      </c>
      <c r="B2046">
        <f t="shared" si="34"/>
        <v>31</v>
      </c>
      <c r="C2046" s="31" t="s">
        <v>1159</v>
      </c>
      <c r="D2046" s="31" t="s">
        <v>93</v>
      </c>
      <c r="E2046" s="31" t="s">
        <v>3165</v>
      </c>
      <c r="F2046" s="31" t="s">
        <v>2939</v>
      </c>
      <c r="G2046" s="32">
        <v>35719</v>
      </c>
      <c r="H2046" s="31" t="s">
        <v>94</v>
      </c>
      <c r="I2046" s="32">
        <v>5953</v>
      </c>
      <c r="J2046" s="33">
        <v>6</v>
      </c>
      <c r="K2046" s="31" t="s">
        <v>94</v>
      </c>
      <c r="L2046" s="31" t="s">
        <v>95</v>
      </c>
    </row>
    <row r="2047" spans="1:12" ht="45" x14ac:dyDescent="0.2">
      <c r="A2047" t="str">
        <f>VLOOKUP(B2047,StateFIPS!A$2:B$52,2)</f>
        <v>Missouri</v>
      </c>
      <c r="B2047">
        <f t="shared" si="34"/>
        <v>29</v>
      </c>
      <c r="C2047" s="31" t="s">
        <v>1698</v>
      </c>
      <c r="D2047" s="31" t="s">
        <v>93</v>
      </c>
      <c r="E2047" s="31" t="s">
        <v>3165</v>
      </c>
      <c r="F2047" s="31" t="s">
        <v>2939</v>
      </c>
      <c r="G2047" s="32">
        <v>145368</v>
      </c>
      <c r="H2047" s="31" t="s">
        <v>94</v>
      </c>
      <c r="I2047" s="32">
        <v>24228</v>
      </c>
      <c r="J2047" s="33">
        <v>6</v>
      </c>
      <c r="K2047" s="31" t="s">
        <v>94</v>
      </c>
      <c r="L2047" s="31" t="s">
        <v>95</v>
      </c>
    </row>
    <row r="2048" spans="1:12" ht="45" x14ac:dyDescent="0.2">
      <c r="A2048" t="str">
        <f>VLOOKUP(B2048,StateFIPS!A$2:B$52,2)</f>
        <v>North Carolina</v>
      </c>
      <c r="B2048">
        <f t="shared" si="34"/>
        <v>37</v>
      </c>
      <c r="C2048" s="31" t="s">
        <v>1405</v>
      </c>
      <c r="D2048" s="31" t="s">
        <v>93</v>
      </c>
      <c r="E2048" s="31" t="s">
        <v>3165</v>
      </c>
      <c r="F2048" s="31" t="s">
        <v>2939</v>
      </c>
      <c r="G2048" s="32">
        <v>831780</v>
      </c>
      <c r="H2048" s="31" t="s">
        <v>94</v>
      </c>
      <c r="I2048" s="32">
        <v>138630</v>
      </c>
      <c r="J2048" s="33">
        <v>6</v>
      </c>
      <c r="K2048" s="31" t="s">
        <v>94</v>
      </c>
      <c r="L2048" s="31" t="s">
        <v>95</v>
      </c>
    </row>
    <row r="2049" spans="1:12" ht="45" x14ac:dyDescent="0.2">
      <c r="A2049" t="str">
        <f>VLOOKUP(B2049,StateFIPS!A$2:B$52,2)</f>
        <v>Missouri</v>
      </c>
      <c r="B2049">
        <f t="shared" si="34"/>
        <v>29</v>
      </c>
      <c r="C2049" s="31" t="s">
        <v>300</v>
      </c>
      <c r="D2049" s="31" t="s">
        <v>93</v>
      </c>
      <c r="E2049" s="31" t="s">
        <v>3165</v>
      </c>
      <c r="F2049" s="31" t="s">
        <v>2939</v>
      </c>
      <c r="G2049" s="32">
        <v>242218</v>
      </c>
      <c r="H2049" s="31" t="s">
        <v>94</v>
      </c>
      <c r="I2049" s="32">
        <v>40370</v>
      </c>
      <c r="J2049" s="33">
        <v>6</v>
      </c>
      <c r="K2049" s="31" t="s">
        <v>94</v>
      </c>
      <c r="L2049" s="31" t="s">
        <v>95</v>
      </c>
    </row>
    <row r="2050" spans="1:12" ht="45" x14ac:dyDescent="0.2">
      <c r="A2050" t="str">
        <f>VLOOKUP(B2050,StateFIPS!A$2:B$52,2)</f>
        <v>Iowa</v>
      </c>
      <c r="B2050">
        <f t="shared" si="34"/>
        <v>19</v>
      </c>
      <c r="C2050" s="31" t="s">
        <v>217</v>
      </c>
      <c r="D2050" s="31" t="s">
        <v>93</v>
      </c>
      <c r="E2050" s="31" t="s">
        <v>3165</v>
      </c>
      <c r="F2050" s="31" t="s">
        <v>2939</v>
      </c>
      <c r="G2050" s="32">
        <v>169422</v>
      </c>
      <c r="H2050" s="31" t="s">
        <v>94</v>
      </c>
      <c r="I2050" s="32">
        <v>28237</v>
      </c>
      <c r="J2050" s="33">
        <v>6</v>
      </c>
      <c r="K2050" s="31" t="s">
        <v>94</v>
      </c>
      <c r="L2050" s="31" t="s">
        <v>95</v>
      </c>
    </row>
    <row r="2051" spans="1:12" ht="45" x14ac:dyDescent="0.2">
      <c r="A2051" t="str">
        <f>VLOOKUP(B2051,StateFIPS!A$2:B$52,2)</f>
        <v>Missouri</v>
      </c>
      <c r="B2051">
        <f t="shared" ref="B2051:B2114" si="35">VALUE(LEFT(C2051,2))</f>
        <v>29</v>
      </c>
      <c r="C2051" s="31" t="s">
        <v>1509</v>
      </c>
      <c r="D2051" s="31" t="s">
        <v>93</v>
      </c>
      <c r="E2051" s="31" t="s">
        <v>3165</v>
      </c>
      <c r="F2051" s="31" t="s">
        <v>2939</v>
      </c>
      <c r="G2051" s="32">
        <v>432767</v>
      </c>
      <c r="H2051" s="31" t="s">
        <v>94</v>
      </c>
      <c r="I2051" s="32">
        <v>72128</v>
      </c>
      <c r="J2051" s="33">
        <v>6</v>
      </c>
      <c r="K2051" s="31" t="s">
        <v>94</v>
      </c>
      <c r="L2051" s="31" t="s">
        <v>95</v>
      </c>
    </row>
    <row r="2052" spans="1:12" ht="45" x14ac:dyDescent="0.2">
      <c r="A2052" t="str">
        <f>VLOOKUP(B2052,StateFIPS!A$2:B$52,2)</f>
        <v>Ohio</v>
      </c>
      <c r="B2052">
        <f t="shared" si="35"/>
        <v>39</v>
      </c>
      <c r="C2052" s="31" t="s">
        <v>1613</v>
      </c>
      <c r="D2052" s="31" t="s">
        <v>93</v>
      </c>
      <c r="E2052" s="31" t="s">
        <v>3165</v>
      </c>
      <c r="F2052" s="31" t="s">
        <v>2939</v>
      </c>
      <c r="G2052" s="32">
        <v>33737</v>
      </c>
      <c r="H2052" s="31" t="s">
        <v>94</v>
      </c>
      <c r="I2052" s="32">
        <v>5623</v>
      </c>
      <c r="J2052" s="33">
        <v>6</v>
      </c>
      <c r="K2052" s="31" t="s">
        <v>94</v>
      </c>
      <c r="L2052" s="31" t="s">
        <v>95</v>
      </c>
    </row>
    <row r="2053" spans="1:12" ht="45" x14ac:dyDescent="0.2">
      <c r="A2053" t="str">
        <f>VLOOKUP(B2053,StateFIPS!A$2:B$52,2)</f>
        <v>Missouri</v>
      </c>
      <c r="B2053">
        <f t="shared" si="35"/>
        <v>29</v>
      </c>
      <c r="C2053" s="31" t="s">
        <v>1512</v>
      </c>
      <c r="D2053" s="31" t="s">
        <v>93</v>
      </c>
      <c r="E2053" s="31" t="s">
        <v>3165</v>
      </c>
      <c r="F2053" s="31" t="s">
        <v>2939</v>
      </c>
      <c r="G2053" s="32">
        <v>191672</v>
      </c>
      <c r="H2053" s="31" t="s">
        <v>94</v>
      </c>
      <c r="I2053" s="32">
        <v>31945</v>
      </c>
      <c r="J2053" s="33">
        <v>6</v>
      </c>
      <c r="K2053" s="31" t="s">
        <v>94</v>
      </c>
      <c r="L2053" s="31" t="s">
        <v>95</v>
      </c>
    </row>
    <row r="2054" spans="1:12" ht="45" x14ac:dyDescent="0.2">
      <c r="A2054" t="str">
        <f>VLOOKUP(B2054,StateFIPS!A$2:B$52,2)</f>
        <v>Illinois</v>
      </c>
      <c r="B2054">
        <f t="shared" si="35"/>
        <v>17</v>
      </c>
      <c r="C2054" s="31" t="s">
        <v>2208</v>
      </c>
      <c r="D2054" s="31" t="s">
        <v>93</v>
      </c>
      <c r="E2054" s="31" t="s">
        <v>3165</v>
      </c>
      <c r="F2054" s="31" t="s">
        <v>2939</v>
      </c>
      <c r="G2054" s="32">
        <v>151990</v>
      </c>
      <c r="H2054" s="31" t="s">
        <v>94</v>
      </c>
      <c r="I2054" s="32">
        <v>25332</v>
      </c>
      <c r="J2054" s="33">
        <v>6</v>
      </c>
      <c r="K2054" s="31" t="s">
        <v>94</v>
      </c>
      <c r="L2054" s="31" t="s">
        <v>95</v>
      </c>
    </row>
    <row r="2055" spans="1:12" ht="45" x14ac:dyDescent="0.2">
      <c r="A2055" t="str">
        <f>VLOOKUP(B2055,StateFIPS!A$2:B$52,2)</f>
        <v>Iowa</v>
      </c>
      <c r="B2055">
        <f t="shared" si="35"/>
        <v>19</v>
      </c>
      <c r="C2055" s="31" t="s">
        <v>218</v>
      </c>
      <c r="D2055" s="31" t="s">
        <v>93</v>
      </c>
      <c r="E2055" s="31" t="s">
        <v>3165</v>
      </c>
      <c r="F2055" s="31" t="s">
        <v>2939</v>
      </c>
      <c r="G2055" s="32">
        <v>237465</v>
      </c>
      <c r="H2055" s="31" t="s">
        <v>94</v>
      </c>
      <c r="I2055" s="32">
        <v>39577</v>
      </c>
      <c r="J2055" s="33">
        <v>6</v>
      </c>
      <c r="K2055" s="31" t="s">
        <v>94</v>
      </c>
      <c r="L2055" s="31" t="s">
        <v>95</v>
      </c>
    </row>
    <row r="2056" spans="1:12" ht="45" x14ac:dyDescent="0.2">
      <c r="A2056" t="str">
        <f>VLOOKUP(B2056,StateFIPS!A$2:B$52,2)</f>
        <v>Missouri</v>
      </c>
      <c r="B2056">
        <f t="shared" si="35"/>
        <v>29</v>
      </c>
      <c r="C2056" s="31" t="s">
        <v>1622</v>
      </c>
      <c r="D2056" s="31" t="s">
        <v>93</v>
      </c>
      <c r="E2056" s="31" t="s">
        <v>3165</v>
      </c>
      <c r="F2056" s="31" t="s">
        <v>2939</v>
      </c>
      <c r="G2056" s="32">
        <v>265838</v>
      </c>
      <c r="H2056" s="31" t="s">
        <v>94</v>
      </c>
      <c r="I2056" s="32">
        <v>44306</v>
      </c>
      <c r="J2056" s="33">
        <v>6</v>
      </c>
      <c r="K2056" s="31" t="s">
        <v>94</v>
      </c>
      <c r="L2056" s="31" t="s">
        <v>95</v>
      </c>
    </row>
    <row r="2057" spans="1:12" ht="45" x14ac:dyDescent="0.2">
      <c r="A2057" t="str">
        <f>VLOOKUP(B2057,StateFIPS!A$2:B$52,2)</f>
        <v>Nebraska</v>
      </c>
      <c r="B2057">
        <f t="shared" si="35"/>
        <v>31</v>
      </c>
      <c r="C2057" s="31" t="s">
        <v>1271</v>
      </c>
      <c r="D2057" s="31" t="s">
        <v>93</v>
      </c>
      <c r="E2057" s="31" t="s">
        <v>3165</v>
      </c>
      <c r="F2057" s="31" t="s">
        <v>2939</v>
      </c>
      <c r="G2057" s="32">
        <v>19054</v>
      </c>
      <c r="H2057" s="31" t="s">
        <v>94</v>
      </c>
      <c r="I2057" s="32">
        <v>3176</v>
      </c>
      <c r="J2057" s="33">
        <v>6</v>
      </c>
      <c r="K2057" s="31" t="s">
        <v>94</v>
      </c>
      <c r="L2057" s="31" t="s">
        <v>95</v>
      </c>
    </row>
    <row r="2058" spans="1:12" ht="45" x14ac:dyDescent="0.2">
      <c r="A2058" t="str">
        <f>VLOOKUP(B2058,StateFIPS!A$2:B$52,2)</f>
        <v>Indiana</v>
      </c>
      <c r="B2058">
        <f t="shared" si="35"/>
        <v>18</v>
      </c>
      <c r="C2058" s="31" t="s">
        <v>1687</v>
      </c>
      <c r="D2058" s="31" t="s">
        <v>93</v>
      </c>
      <c r="E2058" s="31" t="s">
        <v>3165</v>
      </c>
      <c r="F2058" s="31" t="s">
        <v>2939</v>
      </c>
      <c r="G2058" s="32">
        <v>89890</v>
      </c>
      <c r="H2058" s="31" t="s">
        <v>94</v>
      </c>
      <c r="I2058" s="32">
        <v>14982</v>
      </c>
      <c r="J2058" s="33">
        <v>6</v>
      </c>
      <c r="K2058" s="31" t="s">
        <v>94</v>
      </c>
      <c r="L2058" s="31" t="s">
        <v>95</v>
      </c>
    </row>
    <row r="2059" spans="1:12" ht="45" x14ac:dyDescent="0.2">
      <c r="A2059" t="str">
        <f>VLOOKUP(B2059,StateFIPS!A$2:B$52,2)</f>
        <v>Missouri</v>
      </c>
      <c r="B2059">
        <f t="shared" si="35"/>
        <v>29</v>
      </c>
      <c r="C2059" s="31" t="s">
        <v>3192</v>
      </c>
      <c r="D2059" s="31" t="s">
        <v>93</v>
      </c>
      <c r="E2059" s="31" t="s">
        <v>3165</v>
      </c>
      <c r="F2059" s="31" t="s">
        <v>2939</v>
      </c>
      <c r="G2059" s="32">
        <v>20135</v>
      </c>
      <c r="H2059" s="31" t="s">
        <v>94</v>
      </c>
      <c r="I2059" s="32">
        <v>3356</v>
      </c>
      <c r="J2059" s="33">
        <v>6</v>
      </c>
      <c r="K2059" s="31" t="s">
        <v>94</v>
      </c>
      <c r="L2059" s="31" t="s">
        <v>95</v>
      </c>
    </row>
    <row r="2060" spans="1:12" ht="45" x14ac:dyDescent="0.2">
      <c r="A2060" t="str">
        <f>VLOOKUP(B2060,StateFIPS!A$2:B$52,2)</f>
        <v>Iowa</v>
      </c>
      <c r="B2060">
        <f t="shared" si="35"/>
        <v>19</v>
      </c>
      <c r="C2060" s="31" t="s">
        <v>1662</v>
      </c>
      <c r="D2060" s="31" t="s">
        <v>93</v>
      </c>
      <c r="E2060" s="31" t="s">
        <v>3165</v>
      </c>
      <c r="F2060" s="31" t="s">
        <v>2939</v>
      </c>
      <c r="G2060" s="32">
        <v>269044</v>
      </c>
      <c r="H2060" s="31" t="s">
        <v>94</v>
      </c>
      <c r="I2060" s="32">
        <v>44841</v>
      </c>
      <c r="J2060" s="33">
        <v>6</v>
      </c>
      <c r="K2060" s="31" t="s">
        <v>94</v>
      </c>
      <c r="L2060" s="31" t="s">
        <v>95</v>
      </c>
    </row>
    <row r="2061" spans="1:12" ht="45" x14ac:dyDescent="0.2">
      <c r="A2061" t="str">
        <f>VLOOKUP(B2061,StateFIPS!A$2:B$52,2)</f>
        <v>Illinois</v>
      </c>
      <c r="B2061">
        <f t="shared" si="35"/>
        <v>17</v>
      </c>
      <c r="C2061" s="31" t="s">
        <v>676</v>
      </c>
      <c r="D2061" s="31" t="s">
        <v>93</v>
      </c>
      <c r="E2061" s="31" t="s">
        <v>3165</v>
      </c>
      <c r="F2061" s="31" t="s">
        <v>2939</v>
      </c>
      <c r="G2061" s="32">
        <v>36109</v>
      </c>
      <c r="H2061" s="31" t="s">
        <v>94</v>
      </c>
      <c r="I2061" s="32">
        <v>6018</v>
      </c>
      <c r="J2061" s="33">
        <v>6</v>
      </c>
      <c r="K2061" s="31" t="s">
        <v>94</v>
      </c>
      <c r="L2061" s="31" t="s">
        <v>95</v>
      </c>
    </row>
    <row r="2062" spans="1:12" ht="45" x14ac:dyDescent="0.2">
      <c r="A2062" t="str">
        <f>VLOOKUP(B2062,StateFIPS!A$2:B$52,2)</f>
        <v>Indiana</v>
      </c>
      <c r="B2062">
        <f t="shared" si="35"/>
        <v>18</v>
      </c>
      <c r="C2062" s="31" t="s">
        <v>237</v>
      </c>
      <c r="D2062" s="31" t="s">
        <v>93</v>
      </c>
      <c r="E2062" s="31" t="s">
        <v>3165</v>
      </c>
      <c r="F2062" s="31" t="s">
        <v>2939</v>
      </c>
      <c r="G2062" s="32">
        <v>36591</v>
      </c>
      <c r="H2062" s="31" t="s">
        <v>94</v>
      </c>
      <c r="I2062" s="32">
        <v>6098</v>
      </c>
      <c r="J2062" s="33">
        <v>6</v>
      </c>
      <c r="K2062" s="31" t="s">
        <v>94</v>
      </c>
      <c r="L2062" s="31" t="s">
        <v>95</v>
      </c>
    </row>
    <row r="2063" spans="1:12" ht="45" x14ac:dyDescent="0.2">
      <c r="A2063" t="str">
        <f>VLOOKUP(B2063,StateFIPS!A$2:B$52,2)</f>
        <v>Missouri</v>
      </c>
      <c r="B2063">
        <f t="shared" si="35"/>
        <v>29</v>
      </c>
      <c r="C2063" s="31" t="s">
        <v>355</v>
      </c>
      <c r="D2063" s="31" t="s">
        <v>93</v>
      </c>
      <c r="E2063" s="31" t="s">
        <v>3165</v>
      </c>
      <c r="F2063" s="31" t="s">
        <v>2939</v>
      </c>
      <c r="G2063" s="32">
        <v>420888</v>
      </c>
      <c r="H2063" s="31" t="s">
        <v>94</v>
      </c>
      <c r="I2063" s="32">
        <v>70148</v>
      </c>
      <c r="J2063" s="33">
        <v>6</v>
      </c>
      <c r="K2063" s="31" t="s">
        <v>94</v>
      </c>
      <c r="L2063" s="31" t="s">
        <v>95</v>
      </c>
    </row>
    <row r="2064" spans="1:12" ht="45" x14ac:dyDescent="0.2">
      <c r="A2064" t="str">
        <f>VLOOKUP(B2064,StateFIPS!A$2:B$52,2)</f>
        <v>Ohio</v>
      </c>
      <c r="B2064">
        <f t="shared" si="35"/>
        <v>39</v>
      </c>
      <c r="C2064" s="31" t="s">
        <v>1594</v>
      </c>
      <c r="D2064" s="31" t="s">
        <v>93</v>
      </c>
      <c r="E2064" s="31" t="s">
        <v>3165</v>
      </c>
      <c r="F2064" s="31" t="s">
        <v>2939</v>
      </c>
      <c r="G2064" s="32">
        <v>24739</v>
      </c>
      <c r="H2064" s="31" t="s">
        <v>94</v>
      </c>
      <c r="I2064" s="32">
        <v>4123</v>
      </c>
      <c r="J2064" s="33">
        <v>6</v>
      </c>
      <c r="K2064" s="31" t="s">
        <v>94</v>
      </c>
      <c r="L2064" s="31" t="s">
        <v>95</v>
      </c>
    </row>
    <row r="2065" spans="1:12" ht="45" x14ac:dyDescent="0.2">
      <c r="A2065" t="str">
        <f>VLOOKUP(B2065,StateFIPS!A$2:B$52,2)</f>
        <v>Missouri</v>
      </c>
      <c r="B2065">
        <f t="shared" si="35"/>
        <v>29</v>
      </c>
      <c r="C2065" s="31" t="s">
        <v>1516</v>
      </c>
      <c r="D2065" s="31" t="s">
        <v>93</v>
      </c>
      <c r="E2065" s="31" t="s">
        <v>3165</v>
      </c>
      <c r="F2065" s="31" t="s">
        <v>2939</v>
      </c>
      <c r="G2065" s="32">
        <v>46874</v>
      </c>
      <c r="H2065" s="31" t="s">
        <v>94</v>
      </c>
      <c r="I2065" s="32">
        <v>7812</v>
      </c>
      <c r="J2065" s="33">
        <v>6</v>
      </c>
      <c r="K2065" s="31" t="s">
        <v>94</v>
      </c>
      <c r="L2065" s="31" t="s">
        <v>95</v>
      </c>
    </row>
    <row r="2066" spans="1:12" ht="45" x14ac:dyDescent="0.2">
      <c r="A2066" t="str">
        <f>VLOOKUP(B2066,StateFIPS!A$2:B$52,2)</f>
        <v>South Carolina</v>
      </c>
      <c r="B2066">
        <f t="shared" si="35"/>
        <v>45</v>
      </c>
      <c r="C2066" s="31" t="s">
        <v>2699</v>
      </c>
      <c r="D2066" s="31" t="s">
        <v>93</v>
      </c>
      <c r="E2066" s="31" t="s">
        <v>3165</v>
      </c>
      <c r="F2066" s="31" t="s">
        <v>2939</v>
      </c>
      <c r="G2066" s="32">
        <v>13947</v>
      </c>
      <c r="H2066" s="31" t="s">
        <v>94</v>
      </c>
      <c r="I2066" s="32">
        <v>2325</v>
      </c>
      <c r="J2066" s="33">
        <v>6</v>
      </c>
      <c r="K2066" s="31" t="s">
        <v>94</v>
      </c>
      <c r="L2066" s="31" t="s">
        <v>95</v>
      </c>
    </row>
    <row r="2067" spans="1:12" ht="45" x14ac:dyDescent="0.2">
      <c r="A2067" t="str">
        <f>VLOOKUP(B2067,StateFIPS!A$2:B$52,2)</f>
        <v>Ohio</v>
      </c>
      <c r="B2067">
        <f t="shared" si="35"/>
        <v>39</v>
      </c>
      <c r="C2067" s="31" t="s">
        <v>1604</v>
      </c>
      <c r="D2067" s="31" t="s">
        <v>93</v>
      </c>
      <c r="E2067" s="31" t="s">
        <v>3165</v>
      </c>
      <c r="F2067" s="31" t="s">
        <v>2939</v>
      </c>
      <c r="G2067" s="32">
        <v>22458</v>
      </c>
      <c r="H2067" s="31" t="s">
        <v>94</v>
      </c>
      <c r="I2067" s="32">
        <v>3743</v>
      </c>
      <c r="J2067" s="33">
        <v>6</v>
      </c>
      <c r="K2067" s="31" t="s">
        <v>94</v>
      </c>
      <c r="L2067" s="31" t="s">
        <v>95</v>
      </c>
    </row>
    <row r="2068" spans="1:12" ht="45" x14ac:dyDescent="0.2">
      <c r="A2068" t="str">
        <f>VLOOKUP(B2068,StateFIPS!A$2:B$52,2)</f>
        <v>Ohio</v>
      </c>
      <c r="B2068">
        <f t="shared" si="35"/>
        <v>39</v>
      </c>
      <c r="C2068" s="31" t="s">
        <v>1649</v>
      </c>
      <c r="D2068" s="31" t="s">
        <v>93</v>
      </c>
      <c r="E2068" s="31" t="s">
        <v>3165</v>
      </c>
      <c r="F2068" s="31" t="s">
        <v>2939</v>
      </c>
      <c r="G2068" s="32">
        <v>12921</v>
      </c>
      <c r="H2068" s="31" t="s">
        <v>94</v>
      </c>
      <c r="I2068" s="32">
        <v>2153</v>
      </c>
      <c r="J2068" s="33">
        <v>6</v>
      </c>
      <c r="K2068" s="31" t="s">
        <v>94</v>
      </c>
      <c r="L2068" s="31" t="s">
        <v>95</v>
      </c>
    </row>
    <row r="2069" spans="1:12" ht="45" x14ac:dyDescent="0.2">
      <c r="A2069" t="str">
        <f>VLOOKUP(B2069,StateFIPS!A$2:B$52,2)</f>
        <v>Indiana</v>
      </c>
      <c r="B2069">
        <f t="shared" si="35"/>
        <v>18</v>
      </c>
      <c r="C2069" s="31" t="s">
        <v>225</v>
      </c>
      <c r="D2069" s="31" t="s">
        <v>93</v>
      </c>
      <c r="E2069" s="31" t="s">
        <v>3165</v>
      </c>
      <c r="F2069" s="31" t="s">
        <v>2939</v>
      </c>
      <c r="G2069" s="32">
        <v>132607</v>
      </c>
      <c r="H2069" s="31" t="s">
        <v>94</v>
      </c>
      <c r="I2069" s="32">
        <v>22101</v>
      </c>
      <c r="J2069" s="33">
        <v>6</v>
      </c>
      <c r="K2069" s="31" t="s">
        <v>94</v>
      </c>
      <c r="L2069" s="31" t="s">
        <v>95</v>
      </c>
    </row>
    <row r="2070" spans="1:12" ht="45" x14ac:dyDescent="0.2">
      <c r="A2070" t="str">
        <f>VLOOKUP(B2070,StateFIPS!A$2:B$52,2)</f>
        <v>Iowa</v>
      </c>
      <c r="B2070">
        <f t="shared" si="35"/>
        <v>19</v>
      </c>
      <c r="C2070" s="31" t="s">
        <v>214</v>
      </c>
      <c r="D2070" s="31" t="s">
        <v>93</v>
      </c>
      <c r="E2070" s="31" t="s">
        <v>3165</v>
      </c>
      <c r="F2070" s="31" t="s">
        <v>2939</v>
      </c>
      <c r="G2070" s="32">
        <v>801269</v>
      </c>
      <c r="H2070" s="31" t="s">
        <v>94</v>
      </c>
      <c r="I2070" s="32">
        <v>133545</v>
      </c>
      <c r="J2070" s="33">
        <v>6</v>
      </c>
      <c r="K2070" s="31" t="s">
        <v>94</v>
      </c>
      <c r="L2070" s="31" t="s">
        <v>95</v>
      </c>
    </row>
    <row r="2071" spans="1:12" ht="45" x14ac:dyDescent="0.2">
      <c r="A2071" t="str">
        <f>VLOOKUP(B2071,StateFIPS!A$2:B$52,2)</f>
        <v>Missouri</v>
      </c>
      <c r="B2071">
        <f t="shared" si="35"/>
        <v>29</v>
      </c>
      <c r="C2071" s="31" t="s">
        <v>302</v>
      </c>
      <c r="D2071" s="31" t="s">
        <v>93</v>
      </c>
      <c r="E2071" s="31" t="s">
        <v>3165</v>
      </c>
      <c r="F2071" s="31" t="s">
        <v>2939</v>
      </c>
      <c r="G2071" s="32">
        <v>92886</v>
      </c>
      <c r="H2071" s="31" t="s">
        <v>94</v>
      </c>
      <c r="I2071" s="32">
        <v>15481</v>
      </c>
      <c r="J2071" s="33">
        <v>6</v>
      </c>
      <c r="K2071" s="31" t="s">
        <v>94</v>
      </c>
      <c r="L2071" s="31" t="s">
        <v>95</v>
      </c>
    </row>
    <row r="2072" spans="1:12" ht="45" x14ac:dyDescent="0.2">
      <c r="A2072" t="str">
        <f>VLOOKUP(B2072,StateFIPS!A$2:B$52,2)</f>
        <v>Iowa</v>
      </c>
      <c r="B2072">
        <f t="shared" si="35"/>
        <v>19</v>
      </c>
      <c r="C2072" s="31" t="s">
        <v>215</v>
      </c>
      <c r="D2072" s="31" t="s">
        <v>93</v>
      </c>
      <c r="E2072" s="31" t="s">
        <v>3165</v>
      </c>
      <c r="F2072" s="31" t="s">
        <v>2939</v>
      </c>
      <c r="G2072" s="32">
        <v>125922</v>
      </c>
      <c r="H2072" s="31" t="s">
        <v>94</v>
      </c>
      <c r="I2072" s="32">
        <v>20987</v>
      </c>
      <c r="J2072" s="33">
        <v>6</v>
      </c>
      <c r="K2072" s="31" t="s">
        <v>94</v>
      </c>
      <c r="L2072" s="31" t="s">
        <v>95</v>
      </c>
    </row>
    <row r="2073" spans="1:12" ht="45" x14ac:dyDescent="0.2">
      <c r="A2073" t="str">
        <f>VLOOKUP(B2073,StateFIPS!A$2:B$52,2)</f>
        <v>North Carolina</v>
      </c>
      <c r="B2073">
        <f t="shared" si="35"/>
        <v>37</v>
      </c>
      <c r="C2073" s="31" t="s">
        <v>1176</v>
      </c>
      <c r="D2073" s="31" t="s">
        <v>93</v>
      </c>
      <c r="E2073" s="31" t="s">
        <v>3165</v>
      </c>
      <c r="F2073" s="31" t="s">
        <v>2939</v>
      </c>
      <c r="G2073" s="32">
        <v>91631</v>
      </c>
      <c r="H2073" s="31" t="s">
        <v>94</v>
      </c>
      <c r="I2073" s="32">
        <v>15272</v>
      </c>
      <c r="J2073" s="33">
        <v>6</v>
      </c>
      <c r="K2073" s="31" t="s">
        <v>94</v>
      </c>
      <c r="L2073" s="31" t="s">
        <v>95</v>
      </c>
    </row>
    <row r="2074" spans="1:12" ht="45" x14ac:dyDescent="0.2">
      <c r="A2074" t="str">
        <f>VLOOKUP(B2074,StateFIPS!A$2:B$52,2)</f>
        <v>Nebraska</v>
      </c>
      <c r="B2074">
        <f t="shared" si="35"/>
        <v>31</v>
      </c>
      <c r="C2074" s="31" t="s">
        <v>1153</v>
      </c>
      <c r="D2074" s="31" t="s">
        <v>93</v>
      </c>
      <c r="E2074" s="31" t="s">
        <v>3165</v>
      </c>
      <c r="F2074" s="31" t="s">
        <v>2939</v>
      </c>
      <c r="G2074" s="32">
        <v>6659</v>
      </c>
      <c r="H2074" s="31" t="s">
        <v>94</v>
      </c>
      <c r="I2074" s="32">
        <v>1110</v>
      </c>
      <c r="J2074" s="33">
        <v>6</v>
      </c>
      <c r="K2074" s="31" t="s">
        <v>94</v>
      </c>
      <c r="L2074" s="31" t="s">
        <v>95</v>
      </c>
    </row>
    <row r="2075" spans="1:12" ht="45" x14ac:dyDescent="0.2">
      <c r="A2075" t="str">
        <f>VLOOKUP(B2075,StateFIPS!A$2:B$52,2)</f>
        <v>Illinois</v>
      </c>
      <c r="B2075">
        <f t="shared" si="35"/>
        <v>17</v>
      </c>
      <c r="C2075" s="31" t="s">
        <v>3193</v>
      </c>
      <c r="D2075" s="31" t="s">
        <v>93</v>
      </c>
      <c r="E2075" s="31" t="s">
        <v>3165</v>
      </c>
      <c r="F2075" s="31" t="s">
        <v>2939</v>
      </c>
      <c r="G2075" s="32">
        <v>4379</v>
      </c>
      <c r="H2075" s="31" t="s">
        <v>94</v>
      </c>
      <c r="I2075" s="32">
        <v>730</v>
      </c>
      <c r="J2075" s="33">
        <v>6</v>
      </c>
      <c r="K2075" s="31" t="s">
        <v>94</v>
      </c>
      <c r="L2075" s="31" t="s">
        <v>95</v>
      </c>
    </row>
    <row r="2076" spans="1:12" ht="45" x14ac:dyDescent="0.2">
      <c r="A2076" t="str">
        <f>VLOOKUP(B2076,StateFIPS!A$2:B$52,2)</f>
        <v>Ohio</v>
      </c>
      <c r="B2076">
        <f t="shared" si="35"/>
        <v>39</v>
      </c>
      <c r="C2076" s="31" t="s">
        <v>1675</v>
      </c>
      <c r="D2076" s="31" t="s">
        <v>93</v>
      </c>
      <c r="E2076" s="31" t="s">
        <v>3165</v>
      </c>
      <c r="F2076" s="31" t="s">
        <v>2939</v>
      </c>
      <c r="G2076" s="32">
        <v>17296</v>
      </c>
      <c r="H2076" s="31" t="s">
        <v>94</v>
      </c>
      <c r="I2076" s="32">
        <v>2883</v>
      </c>
      <c r="J2076" s="33">
        <v>6</v>
      </c>
      <c r="K2076" s="31" t="s">
        <v>94</v>
      </c>
      <c r="L2076" s="31" t="s">
        <v>95</v>
      </c>
    </row>
    <row r="2077" spans="1:12" ht="45" x14ac:dyDescent="0.2">
      <c r="A2077" t="str">
        <f>VLOOKUP(B2077,StateFIPS!A$2:B$52,2)</f>
        <v>Ohio</v>
      </c>
      <c r="B2077">
        <f t="shared" si="35"/>
        <v>39</v>
      </c>
      <c r="C2077" s="31" t="s">
        <v>1690</v>
      </c>
      <c r="D2077" s="31" t="s">
        <v>93</v>
      </c>
      <c r="E2077" s="31" t="s">
        <v>3165</v>
      </c>
      <c r="F2077" s="31" t="s">
        <v>2939</v>
      </c>
      <c r="G2077" s="32">
        <v>33394</v>
      </c>
      <c r="H2077" s="31" t="s">
        <v>94</v>
      </c>
      <c r="I2077" s="32">
        <v>5566</v>
      </c>
      <c r="J2077" s="33">
        <v>6</v>
      </c>
      <c r="K2077" s="31" t="s">
        <v>94</v>
      </c>
      <c r="L2077" s="31" t="s">
        <v>95</v>
      </c>
    </row>
    <row r="2078" spans="1:12" ht="45" x14ac:dyDescent="0.2">
      <c r="A2078" t="str">
        <f>VLOOKUP(B2078,StateFIPS!A$2:B$52,2)</f>
        <v>Illinois</v>
      </c>
      <c r="B2078">
        <f t="shared" si="35"/>
        <v>17</v>
      </c>
      <c r="C2078" s="31" t="s">
        <v>651</v>
      </c>
      <c r="D2078" s="31" t="s">
        <v>93</v>
      </c>
      <c r="E2078" s="31" t="s">
        <v>3165</v>
      </c>
      <c r="F2078" s="31" t="s">
        <v>2939</v>
      </c>
      <c r="G2078" s="32">
        <v>35857</v>
      </c>
      <c r="H2078" s="31" t="s">
        <v>94</v>
      </c>
      <c r="I2078" s="32">
        <v>5976</v>
      </c>
      <c r="J2078" s="33">
        <v>6</v>
      </c>
      <c r="K2078" s="31" t="s">
        <v>94</v>
      </c>
      <c r="L2078" s="31" t="s">
        <v>95</v>
      </c>
    </row>
    <row r="2079" spans="1:12" ht="45" x14ac:dyDescent="0.2">
      <c r="A2079" t="str">
        <f>VLOOKUP(B2079,StateFIPS!A$2:B$52,2)</f>
        <v>Illinois</v>
      </c>
      <c r="B2079">
        <f t="shared" si="35"/>
        <v>17</v>
      </c>
      <c r="C2079" s="31" t="s">
        <v>650</v>
      </c>
      <c r="D2079" s="31" t="s">
        <v>93</v>
      </c>
      <c r="E2079" s="31" t="s">
        <v>3165</v>
      </c>
      <c r="F2079" s="31" t="s">
        <v>2939</v>
      </c>
      <c r="G2079" s="32">
        <v>16477</v>
      </c>
      <c r="H2079" s="31" t="s">
        <v>94</v>
      </c>
      <c r="I2079" s="32">
        <v>2746</v>
      </c>
      <c r="J2079" s="33">
        <v>6</v>
      </c>
      <c r="K2079" s="31" t="s">
        <v>94</v>
      </c>
      <c r="L2079" s="31" t="s">
        <v>95</v>
      </c>
    </row>
    <row r="2080" spans="1:12" ht="45" x14ac:dyDescent="0.2">
      <c r="A2080" t="str">
        <f>VLOOKUP(B2080,StateFIPS!A$2:B$52,2)</f>
        <v>Missouri</v>
      </c>
      <c r="B2080">
        <f t="shared" si="35"/>
        <v>29</v>
      </c>
      <c r="C2080" s="31" t="s">
        <v>1566</v>
      </c>
      <c r="D2080" s="31" t="s">
        <v>93</v>
      </c>
      <c r="E2080" s="31" t="s">
        <v>3165</v>
      </c>
      <c r="F2080" s="31" t="s">
        <v>2939</v>
      </c>
      <c r="G2080" s="32">
        <v>46148</v>
      </c>
      <c r="H2080" s="31" t="s">
        <v>94</v>
      </c>
      <c r="I2080" s="32">
        <v>7691</v>
      </c>
      <c r="J2080" s="33">
        <v>6</v>
      </c>
      <c r="K2080" s="31" t="s">
        <v>94</v>
      </c>
      <c r="L2080" s="31" t="s">
        <v>95</v>
      </c>
    </row>
    <row r="2081" spans="1:12" ht="45" x14ac:dyDescent="0.2">
      <c r="A2081" t="str">
        <f>VLOOKUP(B2081,StateFIPS!A$2:B$52,2)</f>
        <v>Iowa</v>
      </c>
      <c r="B2081">
        <f t="shared" si="35"/>
        <v>19</v>
      </c>
      <c r="C2081" s="31" t="s">
        <v>216</v>
      </c>
      <c r="D2081" s="31" t="s">
        <v>93</v>
      </c>
      <c r="E2081" s="31" t="s">
        <v>3165</v>
      </c>
      <c r="F2081" s="31" t="s">
        <v>2939</v>
      </c>
      <c r="G2081" s="32">
        <v>175649</v>
      </c>
      <c r="H2081" s="31" t="s">
        <v>94</v>
      </c>
      <c r="I2081" s="32">
        <v>29275</v>
      </c>
      <c r="J2081" s="33">
        <v>6</v>
      </c>
      <c r="K2081" s="31" t="s">
        <v>94</v>
      </c>
      <c r="L2081" s="31" t="s">
        <v>95</v>
      </c>
    </row>
    <row r="2082" spans="1:12" ht="45" x14ac:dyDescent="0.2">
      <c r="A2082" t="str">
        <f>VLOOKUP(B2082,StateFIPS!A$2:B$52,2)</f>
        <v>Illinois</v>
      </c>
      <c r="B2082">
        <f t="shared" si="35"/>
        <v>17</v>
      </c>
      <c r="C2082" s="31" t="s">
        <v>3194</v>
      </c>
      <c r="D2082" s="31" t="s">
        <v>93</v>
      </c>
      <c r="E2082" s="31" t="s">
        <v>3165</v>
      </c>
      <c r="F2082" s="31" t="s">
        <v>2939</v>
      </c>
      <c r="G2082" s="32">
        <v>38622</v>
      </c>
      <c r="H2082" s="31" t="s">
        <v>94</v>
      </c>
      <c r="I2082" s="32">
        <v>6437</v>
      </c>
      <c r="J2082" s="33">
        <v>6</v>
      </c>
      <c r="K2082" s="31" t="s">
        <v>94</v>
      </c>
      <c r="L2082" s="31" t="s">
        <v>95</v>
      </c>
    </row>
    <row r="2083" spans="1:12" ht="45" x14ac:dyDescent="0.2">
      <c r="A2083" t="str">
        <f>VLOOKUP(B2083,StateFIPS!A$2:B$52,2)</f>
        <v>Ohio</v>
      </c>
      <c r="B2083">
        <f t="shared" si="35"/>
        <v>39</v>
      </c>
      <c r="C2083" s="31" t="s">
        <v>1700</v>
      </c>
      <c r="D2083" s="31" t="s">
        <v>93</v>
      </c>
      <c r="E2083" s="31" t="s">
        <v>3165</v>
      </c>
      <c r="F2083" s="31" t="s">
        <v>2939</v>
      </c>
      <c r="G2083" s="32">
        <v>50377</v>
      </c>
      <c r="H2083" s="31" t="s">
        <v>94</v>
      </c>
      <c r="I2083" s="32">
        <v>8396</v>
      </c>
      <c r="J2083" s="33">
        <v>6</v>
      </c>
      <c r="K2083" s="31" t="s">
        <v>94</v>
      </c>
      <c r="L2083" s="31" t="s">
        <v>95</v>
      </c>
    </row>
    <row r="2084" spans="1:12" ht="45" x14ac:dyDescent="0.2">
      <c r="A2084" t="str">
        <f>VLOOKUP(B2084,StateFIPS!A$2:B$52,2)</f>
        <v>Missouri</v>
      </c>
      <c r="B2084">
        <f t="shared" si="35"/>
        <v>29</v>
      </c>
      <c r="C2084" s="31" t="s">
        <v>1506</v>
      </c>
      <c r="D2084" s="31" t="s">
        <v>93</v>
      </c>
      <c r="E2084" s="31" t="s">
        <v>3165</v>
      </c>
      <c r="F2084" s="31" t="s">
        <v>2939</v>
      </c>
      <c r="G2084" s="32">
        <v>92557</v>
      </c>
      <c r="H2084" s="31" t="s">
        <v>94</v>
      </c>
      <c r="I2084" s="32">
        <v>15426</v>
      </c>
      <c r="J2084" s="33">
        <v>6</v>
      </c>
      <c r="K2084" s="31" t="s">
        <v>94</v>
      </c>
      <c r="L2084" s="31" t="s">
        <v>95</v>
      </c>
    </row>
    <row r="2085" spans="1:12" ht="45" x14ac:dyDescent="0.2">
      <c r="A2085" t="str">
        <f>VLOOKUP(B2085,StateFIPS!A$2:B$52,2)</f>
        <v>Iowa</v>
      </c>
      <c r="B2085">
        <f t="shared" si="35"/>
        <v>19</v>
      </c>
      <c r="C2085" s="31" t="s">
        <v>1660</v>
      </c>
      <c r="D2085" s="31" t="s">
        <v>93</v>
      </c>
      <c r="E2085" s="31" t="s">
        <v>3165</v>
      </c>
      <c r="F2085" s="31" t="s">
        <v>2939</v>
      </c>
      <c r="G2085" s="32">
        <v>193952</v>
      </c>
      <c r="H2085" s="31" t="s">
        <v>94</v>
      </c>
      <c r="I2085" s="32">
        <v>32325</v>
      </c>
      <c r="J2085" s="33">
        <v>6</v>
      </c>
      <c r="K2085" s="31" t="s">
        <v>94</v>
      </c>
      <c r="L2085" s="31" t="s">
        <v>95</v>
      </c>
    </row>
    <row r="2086" spans="1:12" ht="45" x14ac:dyDescent="0.2">
      <c r="A2086" t="str">
        <f>VLOOKUP(B2086,StateFIPS!A$2:B$52,2)</f>
        <v>North Carolina</v>
      </c>
      <c r="B2086">
        <f t="shared" si="35"/>
        <v>37</v>
      </c>
      <c r="C2086" s="31" t="s">
        <v>1422</v>
      </c>
      <c r="D2086" s="31" t="s">
        <v>93</v>
      </c>
      <c r="E2086" s="31" t="s">
        <v>3165</v>
      </c>
      <c r="F2086" s="31" t="s">
        <v>2939</v>
      </c>
      <c r="G2086" s="32">
        <v>226960</v>
      </c>
      <c r="H2086" s="31" t="s">
        <v>94</v>
      </c>
      <c r="I2086" s="32">
        <v>37827</v>
      </c>
      <c r="J2086" s="33">
        <v>6</v>
      </c>
      <c r="K2086" s="31" t="s">
        <v>94</v>
      </c>
      <c r="L2086" s="31" t="s">
        <v>95</v>
      </c>
    </row>
    <row r="2087" spans="1:12" ht="45" x14ac:dyDescent="0.2">
      <c r="A2087" t="str">
        <f>VLOOKUP(B2087,StateFIPS!A$2:B$52,2)</f>
        <v>Missouri</v>
      </c>
      <c r="B2087">
        <f t="shared" si="35"/>
        <v>29</v>
      </c>
      <c r="C2087" s="31" t="s">
        <v>377</v>
      </c>
      <c r="D2087" s="31" t="s">
        <v>93</v>
      </c>
      <c r="E2087" s="31" t="s">
        <v>3165</v>
      </c>
      <c r="F2087" s="31" t="s">
        <v>2939</v>
      </c>
      <c r="G2087" s="32">
        <v>79733</v>
      </c>
      <c r="H2087" s="31" t="s">
        <v>94</v>
      </c>
      <c r="I2087" s="32">
        <v>13289</v>
      </c>
      <c r="J2087" s="33">
        <v>6</v>
      </c>
      <c r="K2087" s="31" t="s">
        <v>94</v>
      </c>
      <c r="L2087" s="31" t="s">
        <v>95</v>
      </c>
    </row>
    <row r="2088" spans="1:12" ht="45" x14ac:dyDescent="0.2">
      <c r="A2088" t="str">
        <f>VLOOKUP(B2088,StateFIPS!A$2:B$52,2)</f>
        <v>Missouri</v>
      </c>
      <c r="B2088">
        <f t="shared" si="35"/>
        <v>29</v>
      </c>
      <c r="C2088" s="31" t="s">
        <v>290</v>
      </c>
      <c r="D2088" s="31" t="s">
        <v>93</v>
      </c>
      <c r="E2088" s="31" t="s">
        <v>3165</v>
      </c>
      <c r="F2088" s="31" t="s">
        <v>2939</v>
      </c>
      <c r="G2088" s="32">
        <v>53286</v>
      </c>
      <c r="H2088" s="31" t="s">
        <v>94</v>
      </c>
      <c r="I2088" s="32">
        <v>8881</v>
      </c>
      <c r="J2088" s="33">
        <v>6</v>
      </c>
      <c r="K2088" s="31" t="s">
        <v>94</v>
      </c>
      <c r="L2088" s="31" t="s">
        <v>95</v>
      </c>
    </row>
    <row r="2089" spans="1:12" ht="45" x14ac:dyDescent="0.2">
      <c r="A2089" t="str">
        <f>VLOOKUP(B2089,StateFIPS!A$2:B$52,2)</f>
        <v>North Carolina</v>
      </c>
      <c r="B2089">
        <f t="shared" si="35"/>
        <v>37</v>
      </c>
      <c r="C2089" s="31" t="s">
        <v>1740</v>
      </c>
      <c r="D2089" s="31" t="s">
        <v>93</v>
      </c>
      <c r="E2089" s="31" t="s">
        <v>3165</v>
      </c>
      <c r="F2089" s="31" t="s">
        <v>2939</v>
      </c>
      <c r="G2089" s="32">
        <v>91631</v>
      </c>
      <c r="H2089" s="31" t="s">
        <v>94</v>
      </c>
      <c r="I2089" s="32">
        <v>15272</v>
      </c>
      <c r="J2089" s="33">
        <v>6</v>
      </c>
      <c r="K2089" s="31" t="s">
        <v>94</v>
      </c>
      <c r="L2089" s="31" t="s">
        <v>95</v>
      </c>
    </row>
    <row r="2090" spans="1:12" ht="45" x14ac:dyDescent="0.2">
      <c r="A2090" t="str">
        <f>VLOOKUP(B2090,StateFIPS!A$2:B$52,2)</f>
        <v>North Carolina</v>
      </c>
      <c r="B2090">
        <f t="shared" si="35"/>
        <v>37</v>
      </c>
      <c r="C2090" s="31" t="s">
        <v>1778</v>
      </c>
      <c r="D2090" s="31" t="s">
        <v>93</v>
      </c>
      <c r="E2090" s="31" t="s">
        <v>3165</v>
      </c>
      <c r="F2090" s="31" t="s">
        <v>2939</v>
      </c>
      <c r="G2090" s="32">
        <v>91631</v>
      </c>
      <c r="H2090" s="31" t="s">
        <v>94</v>
      </c>
      <c r="I2090" s="32">
        <v>15272</v>
      </c>
      <c r="J2090" s="33">
        <v>6</v>
      </c>
      <c r="K2090" s="31" t="s">
        <v>94</v>
      </c>
      <c r="L2090" s="31" t="s">
        <v>95</v>
      </c>
    </row>
    <row r="2091" spans="1:12" ht="45" x14ac:dyDescent="0.2">
      <c r="A2091" t="str">
        <f>VLOOKUP(B2091,StateFIPS!A$2:B$52,2)</f>
        <v>Ohio</v>
      </c>
      <c r="B2091">
        <f t="shared" si="35"/>
        <v>39</v>
      </c>
      <c r="C2091" s="31" t="s">
        <v>1624</v>
      </c>
      <c r="D2091" s="31" t="s">
        <v>93</v>
      </c>
      <c r="E2091" s="31" t="s">
        <v>3165</v>
      </c>
      <c r="F2091" s="31" t="s">
        <v>2939</v>
      </c>
      <c r="G2091" s="32">
        <v>4457</v>
      </c>
      <c r="H2091" s="31" t="s">
        <v>94</v>
      </c>
      <c r="I2091" s="32">
        <v>743</v>
      </c>
      <c r="J2091" s="33">
        <v>6</v>
      </c>
      <c r="K2091" s="31" t="s">
        <v>94</v>
      </c>
      <c r="L2091" s="31" t="s">
        <v>95</v>
      </c>
    </row>
    <row r="2092" spans="1:12" ht="45" x14ac:dyDescent="0.2">
      <c r="A2092" t="str">
        <f>VLOOKUP(B2092,StateFIPS!A$2:B$52,2)</f>
        <v>Mississippi</v>
      </c>
      <c r="B2092">
        <f t="shared" si="35"/>
        <v>28</v>
      </c>
      <c r="C2092" s="31" t="s">
        <v>294</v>
      </c>
      <c r="D2092" s="31" t="s">
        <v>93</v>
      </c>
      <c r="E2092" s="31" t="s">
        <v>3165</v>
      </c>
      <c r="F2092" s="31" t="s">
        <v>2939</v>
      </c>
      <c r="G2092" s="32">
        <v>23276</v>
      </c>
      <c r="H2092" s="31" t="s">
        <v>94</v>
      </c>
      <c r="I2092" s="32">
        <v>3879</v>
      </c>
      <c r="J2092" s="33">
        <v>6</v>
      </c>
      <c r="K2092" s="31" t="s">
        <v>94</v>
      </c>
      <c r="L2092" s="31" t="s">
        <v>95</v>
      </c>
    </row>
    <row r="2093" spans="1:12" ht="45" x14ac:dyDescent="0.2">
      <c r="A2093" t="str">
        <f>VLOOKUP(B2093,StateFIPS!A$2:B$52,2)</f>
        <v>Illinois</v>
      </c>
      <c r="B2093">
        <f t="shared" si="35"/>
        <v>17</v>
      </c>
      <c r="C2093" s="31" t="s">
        <v>2734</v>
      </c>
      <c r="D2093" s="31" t="s">
        <v>93</v>
      </c>
      <c r="E2093" s="31" t="s">
        <v>3165</v>
      </c>
      <c r="F2093" s="31" t="s">
        <v>2939</v>
      </c>
      <c r="G2093" s="32">
        <v>181668</v>
      </c>
      <c r="H2093" s="31" t="s">
        <v>94</v>
      </c>
      <c r="I2093" s="32">
        <v>30278</v>
      </c>
      <c r="J2093" s="33">
        <v>6</v>
      </c>
      <c r="K2093" s="31" t="s">
        <v>94</v>
      </c>
      <c r="L2093" s="31" t="s">
        <v>95</v>
      </c>
    </row>
    <row r="2094" spans="1:12" ht="45" x14ac:dyDescent="0.2">
      <c r="A2094" t="str">
        <f>VLOOKUP(B2094,StateFIPS!A$2:B$52,2)</f>
        <v>Illinois</v>
      </c>
      <c r="B2094">
        <f t="shared" si="35"/>
        <v>17</v>
      </c>
      <c r="C2094" s="31" t="s">
        <v>690</v>
      </c>
      <c r="D2094" s="31" t="s">
        <v>93</v>
      </c>
      <c r="E2094" s="31" t="s">
        <v>3165</v>
      </c>
      <c r="F2094" s="31" t="s">
        <v>2939</v>
      </c>
      <c r="G2094" s="32">
        <v>139090</v>
      </c>
      <c r="H2094" s="31" t="s">
        <v>94</v>
      </c>
      <c r="I2094" s="32">
        <v>23182</v>
      </c>
      <c r="J2094" s="33">
        <v>6</v>
      </c>
      <c r="K2094" s="31" t="s">
        <v>94</v>
      </c>
      <c r="L2094" s="31" t="s">
        <v>95</v>
      </c>
    </row>
    <row r="2095" spans="1:12" ht="45" x14ac:dyDescent="0.2">
      <c r="A2095" t="str">
        <f>VLOOKUP(B2095,StateFIPS!A$2:B$52,2)</f>
        <v>Nebraska</v>
      </c>
      <c r="B2095">
        <f t="shared" si="35"/>
        <v>31</v>
      </c>
      <c r="C2095" s="31" t="s">
        <v>2262</v>
      </c>
      <c r="D2095" s="31" t="s">
        <v>93</v>
      </c>
      <c r="E2095" s="31" t="s">
        <v>3165</v>
      </c>
      <c r="F2095" s="31" t="s">
        <v>2939</v>
      </c>
      <c r="G2095" s="32">
        <v>99304</v>
      </c>
      <c r="H2095" s="31" t="s">
        <v>94</v>
      </c>
      <c r="I2095" s="32">
        <v>16551</v>
      </c>
      <c r="J2095" s="33">
        <v>6</v>
      </c>
      <c r="K2095" s="31" t="s">
        <v>94</v>
      </c>
      <c r="L2095" s="31" t="s">
        <v>95</v>
      </c>
    </row>
    <row r="2096" spans="1:12" ht="45" x14ac:dyDescent="0.2">
      <c r="A2096" t="str">
        <f>VLOOKUP(B2096,StateFIPS!A$2:B$52,2)</f>
        <v>Illinois</v>
      </c>
      <c r="B2096">
        <f t="shared" si="35"/>
        <v>17</v>
      </c>
      <c r="C2096" s="31" t="s">
        <v>2201</v>
      </c>
      <c r="D2096" s="31" t="s">
        <v>93</v>
      </c>
      <c r="E2096" s="31" t="s">
        <v>3165</v>
      </c>
      <c r="F2096" s="31" t="s">
        <v>2939</v>
      </c>
      <c r="G2096" s="32">
        <v>26689</v>
      </c>
      <c r="H2096" s="31" t="s">
        <v>94</v>
      </c>
      <c r="I2096" s="32">
        <v>4448</v>
      </c>
      <c r="J2096" s="33">
        <v>6</v>
      </c>
      <c r="K2096" s="31" t="s">
        <v>94</v>
      </c>
      <c r="L2096" s="31" t="s">
        <v>95</v>
      </c>
    </row>
    <row r="2097" spans="1:12" ht="45" x14ac:dyDescent="0.2">
      <c r="A2097" t="str">
        <f>VLOOKUP(B2097,StateFIPS!A$2:B$52,2)</f>
        <v>Iowa</v>
      </c>
      <c r="B2097">
        <f t="shared" si="35"/>
        <v>19</v>
      </c>
      <c r="C2097" s="31" t="s">
        <v>1663</v>
      </c>
      <c r="D2097" s="31" t="s">
        <v>93</v>
      </c>
      <c r="E2097" s="31" t="s">
        <v>3165</v>
      </c>
      <c r="F2097" s="31" t="s">
        <v>2939</v>
      </c>
      <c r="G2097" s="32">
        <v>171932</v>
      </c>
      <c r="H2097" s="31" t="s">
        <v>94</v>
      </c>
      <c r="I2097" s="32">
        <v>28655</v>
      </c>
      <c r="J2097" s="33">
        <v>6</v>
      </c>
      <c r="K2097" s="31" t="s">
        <v>94</v>
      </c>
      <c r="L2097" s="31" t="s">
        <v>95</v>
      </c>
    </row>
    <row r="2098" spans="1:12" ht="45" x14ac:dyDescent="0.2">
      <c r="A2098" t="str">
        <f>VLOOKUP(B2098,StateFIPS!A$2:B$52,2)</f>
        <v>Missouri</v>
      </c>
      <c r="B2098">
        <f t="shared" si="35"/>
        <v>29</v>
      </c>
      <c r="C2098" s="31" t="s">
        <v>305</v>
      </c>
      <c r="D2098" s="31" t="s">
        <v>93</v>
      </c>
      <c r="E2098" s="31" t="s">
        <v>3165</v>
      </c>
      <c r="F2098" s="31" t="s">
        <v>2939</v>
      </c>
      <c r="G2098" s="32">
        <v>88771</v>
      </c>
      <c r="H2098" s="31" t="s">
        <v>94</v>
      </c>
      <c r="I2098" s="32">
        <v>14795</v>
      </c>
      <c r="J2098" s="33">
        <v>6</v>
      </c>
      <c r="K2098" s="31" t="s">
        <v>94</v>
      </c>
      <c r="L2098" s="31" t="s">
        <v>95</v>
      </c>
    </row>
    <row r="2099" spans="1:12" ht="45" x14ac:dyDescent="0.2">
      <c r="A2099" t="str">
        <f>VLOOKUP(B2099,StateFIPS!A$2:B$52,2)</f>
        <v>Illinois</v>
      </c>
      <c r="B2099">
        <f t="shared" si="35"/>
        <v>17</v>
      </c>
      <c r="C2099" s="31" t="s">
        <v>680</v>
      </c>
      <c r="D2099" s="31" t="s">
        <v>93</v>
      </c>
      <c r="E2099" s="31" t="s">
        <v>3165</v>
      </c>
      <c r="F2099" s="31" t="s">
        <v>2939</v>
      </c>
      <c r="G2099" s="32">
        <v>32885</v>
      </c>
      <c r="H2099" s="31" t="s">
        <v>94</v>
      </c>
      <c r="I2099" s="32">
        <v>5481</v>
      </c>
      <c r="J2099" s="33">
        <v>6</v>
      </c>
      <c r="K2099" s="31" t="s">
        <v>94</v>
      </c>
      <c r="L2099" s="31" t="s">
        <v>95</v>
      </c>
    </row>
    <row r="2100" spans="1:12" ht="45" x14ac:dyDescent="0.2">
      <c r="A2100" t="str">
        <f>VLOOKUP(B2100,StateFIPS!A$2:B$52,2)</f>
        <v>New York</v>
      </c>
      <c r="B2100">
        <f t="shared" si="35"/>
        <v>36</v>
      </c>
      <c r="C2100" s="31" t="s">
        <v>1615</v>
      </c>
      <c r="D2100" s="31" t="s">
        <v>93</v>
      </c>
      <c r="E2100" s="31" t="s">
        <v>3165</v>
      </c>
      <c r="F2100" s="31" t="s">
        <v>2939</v>
      </c>
      <c r="G2100" s="32">
        <v>8832</v>
      </c>
      <c r="H2100" s="31" t="s">
        <v>94</v>
      </c>
      <c r="I2100" s="32">
        <v>1472</v>
      </c>
      <c r="J2100" s="33">
        <v>6</v>
      </c>
      <c r="K2100" s="31" t="s">
        <v>94</v>
      </c>
      <c r="L2100" s="31" t="s">
        <v>95</v>
      </c>
    </row>
    <row r="2101" spans="1:12" ht="45" x14ac:dyDescent="0.2">
      <c r="A2101" t="str">
        <f>VLOOKUP(B2101,StateFIPS!A$2:B$52,2)</f>
        <v>Nebraska</v>
      </c>
      <c r="B2101">
        <f t="shared" si="35"/>
        <v>31</v>
      </c>
      <c r="C2101" s="31" t="s">
        <v>1277</v>
      </c>
      <c r="D2101" s="31" t="s">
        <v>93</v>
      </c>
      <c r="E2101" s="31" t="s">
        <v>3165</v>
      </c>
      <c r="F2101" s="31" t="s">
        <v>2939</v>
      </c>
      <c r="G2101" s="32">
        <v>41398</v>
      </c>
      <c r="H2101" s="31" t="s">
        <v>94</v>
      </c>
      <c r="I2101" s="32">
        <v>6900</v>
      </c>
      <c r="J2101" s="33">
        <v>6</v>
      </c>
      <c r="K2101" s="31" t="s">
        <v>94</v>
      </c>
      <c r="L2101" s="31" t="s">
        <v>95</v>
      </c>
    </row>
    <row r="2102" spans="1:12" ht="45" x14ac:dyDescent="0.2">
      <c r="A2102" t="str">
        <f>VLOOKUP(B2102,StateFIPS!A$2:B$52,2)</f>
        <v>Ohio</v>
      </c>
      <c r="B2102">
        <f t="shared" si="35"/>
        <v>39</v>
      </c>
      <c r="C2102" s="31" t="s">
        <v>2179</v>
      </c>
      <c r="D2102" s="31" t="s">
        <v>93</v>
      </c>
      <c r="E2102" s="31" t="s">
        <v>3165</v>
      </c>
      <c r="F2102" s="31" t="s">
        <v>2939</v>
      </c>
      <c r="G2102" s="32">
        <v>222959</v>
      </c>
      <c r="H2102" s="31" t="s">
        <v>94</v>
      </c>
      <c r="I2102" s="32">
        <v>37160</v>
      </c>
      <c r="J2102" s="33">
        <v>6</v>
      </c>
      <c r="K2102" s="31" t="s">
        <v>94</v>
      </c>
      <c r="L2102" s="31" t="s">
        <v>95</v>
      </c>
    </row>
    <row r="2103" spans="1:12" ht="45" x14ac:dyDescent="0.2">
      <c r="A2103" t="str">
        <f>VLOOKUP(B2103,StateFIPS!A$2:B$52,2)</f>
        <v>Iowa</v>
      </c>
      <c r="B2103">
        <f t="shared" si="35"/>
        <v>19</v>
      </c>
      <c r="C2103" s="31" t="s">
        <v>1699</v>
      </c>
      <c r="D2103" s="31" t="s">
        <v>93</v>
      </c>
      <c r="E2103" s="31" t="s">
        <v>3165</v>
      </c>
      <c r="F2103" s="31" t="s">
        <v>2939</v>
      </c>
      <c r="G2103" s="32">
        <v>293123</v>
      </c>
      <c r="H2103" s="31" t="s">
        <v>94</v>
      </c>
      <c r="I2103" s="32">
        <v>48854</v>
      </c>
      <c r="J2103" s="33">
        <v>6</v>
      </c>
      <c r="K2103" s="31" t="s">
        <v>94</v>
      </c>
      <c r="L2103" s="31" t="s">
        <v>95</v>
      </c>
    </row>
    <row r="2104" spans="1:12" ht="45" x14ac:dyDescent="0.2">
      <c r="A2104" t="str">
        <f>VLOOKUP(B2104,StateFIPS!A$2:B$52,2)</f>
        <v>Missouri</v>
      </c>
      <c r="B2104">
        <f t="shared" si="35"/>
        <v>29</v>
      </c>
      <c r="C2104" s="31" t="s">
        <v>356</v>
      </c>
      <c r="D2104" s="31" t="s">
        <v>93</v>
      </c>
      <c r="E2104" s="31" t="s">
        <v>3165</v>
      </c>
      <c r="F2104" s="31" t="s">
        <v>2939</v>
      </c>
      <c r="G2104" s="32">
        <v>17290</v>
      </c>
      <c r="H2104" s="31" t="s">
        <v>94</v>
      </c>
      <c r="I2104" s="32">
        <v>2882</v>
      </c>
      <c r="J2104" s="33">
        <v>6</v>
      </c>
      <c r="K2104" s="31" t="s">
        <v>94</v>
      </c>
      <c r="L2104" s="31" t="s">
        <v>95</v>
      </c>
    </row>
    <row r="2105" spans="1:12" ht="45" x14ac:dyDescent="0.2">
      <c r="A2105" t="str">
        <f>VLOOKUP(B2105,StateFIPS!A$2:B$52,2)</f>
        <v>Illinois</v>
      </c>
      <c r="B2105">
        <f t="shared" si="35"/>
        <v>17</v>
      </c>
      <c r="C2105" s="31" t="s">
        <v>2206</v>
      </c>
      <c r="D2105" s="31" t="s">
        <v>93</v>
      </c>
      <c r="E2105" s="31" t="s">
        <v>3165</v>
      </c>
      <c r="F2105" s="31" t="s">
        <v>2939</v>
      </c>
      <c r="G2105" s="32">
        <v>103070</v>
      </c>
      <c r="H2105" s="31" t="s">
        <v>94</v>
      </c>
      <c r="I2105" s="32">
        <v>17178</v>
      </c>
      <c r="J2105" s="33">
        <v>6</v>
      </c>
      <c r="K2105" s="31" t="s">
        <v>94</v>
      </c>
      <c r="L2105" s="31" t="s">
        <v>95</v>
      </c>
    </row>
    <row r="2106" spans="1:12" ht="45" x14ac:dyDescent="0.2">
      <c r="A2106" t="str">
        <f>VLOOKUP(B2106,StateFIPS!A$2:B$52,2)</f>
        <v>Illinois</v>
      </c>
      <c r="B2106">
        <f t="shared" si="35"/>
        <v>17</v>
      </c>
      <c r="C2106" s="31" t="s">
        <v>721</v>
      </c>
      <c r="D2106" s="31" t="s">
        <v>93</v>
      </c>
      <c r="E2106" s="31" t="s">
        <v>3165</v>
      </c>
      <c r="F2106" s="31" t="s">
        <v>2939</v>
      </c>
      <c r="G2106" s="32">
        <v>16391</v>
      </c>
      <c r="H2106" s="31" t="s">
        <v>94</v>
      </c>
      <c r="I2106" s="32">
        <v>2732</v>
      </c>
      <c r="J2106" s="33">
        <v>6</v>
      </c>
      <c r="K2106" s="31" t="s">
        <v>94</v>
      </c>
      <c r="L2106" s="31" t="s">
        <v>95</v>
      </c>
    </row>
    <row r="2107" spans="1:12" ht="45" x14ac:dyDescent="0.2">
      <c r="A2107" t="str">
        <f>VLOOKUP(B2107,StateFIPS!A$2:B$52,2)</f>
        <v>Indiana</v>
      </c>
      <c r="B2107">
        <f t="shared" si="35"/>
        <v>18</v>
      </c>
      <c r="C2107" s="31" t="s">
        <v>2255</v>
      </c>
      <c r="D2107" s="31" t="s">
        <v>93</v>
      </c>
      <c r="E2107" s="31" t="s">
        <v>3165</v>
      </c>
      <c r="F2107" s="31" t="s">
        <v>2939</v>
      </c>
      <c r="G2107" s="32">
        <v>50136</v>
      </c>
      <c r="H2107" s="31" t="s">
        <v>94</v>
      </c>
      <c r="I2107" s="32">
        <v>8356</v>
      </c>
      <c r="J2107" s="33">
        <v>6</v>
      </c>
      <c r="K2107" s="31" t="s">
        <v>94</v>
      </c>
      <c r="L2107" s="31" t="s">
        <v>95</v>
      </c>
    </row>
    <row r="2108" spans="1:12" ht="45" x14ac:dyDescent="0.2">
      <c r="A2108" t="str">
        <f>VLOOKUP(B2108,StateFIPS!A$2:B$52,2)</f>
        <v>Mississippi</v>
      </c>
      <c r="B2108">
        <f t="shared" si="35"/>
        <v>28</v>
      </c>
      <c r="C2108" s="31" t="s">
        <v>293</v>
      </c>
      <c r="D2108" s="31" t="s">
        <v>93</v>
      </c>
      <c r="E2108" s="31" t="s">
        <v>3165</v>
      </c>
      <c r="F2108" s="31" t="s">
        <v>2939</v>
      </c>
      <c r="G2108" s="32">
        <v>23276</v>
      </c>
      <c r="H2108" s="31" t="s">
        <v>94</v>
      </c>
      <c r="I2108" s="32">
        <v>3879</v>
      </c>
      <c r="J2108" s="33">
        <v>6</v>
      </c>
      <c r="K2108" s="31" t="s">
        <v>94</v>
      </c>
      <c r="L2108" s="31" t="s">
        <v>95</v>
      </c>
    </row>
    <row r="2109" spans="1:12" ht="45" x14ac:dyDescent="0.2">
      <c r="A2109" t="str">
        <f>VLOOKUP(B2109,StateFIPS!A$2:B$52,2)</f>
        <v>New York</v>
      </c>
      <c r="B2109">
        <f t="shared" si="35"/>
        <v>36</v>
      </c>
      <c r="C2109" s="31" t="s">
        <v>2185</v>
      </c>
      <c r="D2109" s="31" t="s">
        <v>93</v>
      </c>
      <c r="E2109" s="31" t="s">
        <v>3165</v>
      </c>
      <c r="F2109" s="31" t="s">
        <v>2939</v>
      </c>
      <c r="G2109" s="32">
        <v>4657</v>
      </c>
      <c r="H2109" s="31" t="s">
        <v>94</v>
      </c>
      <c r="I2109" s="32">
        <v>776</v>
      </c>
      <c r="J2109" s="33">
        <v>6</v>
      </c>
      <c r="K2109" s="31" t="s">
        <v>94</v>
      </c>
      <c r="L2109" s="31" t="s">
        <v>95</v>
      </c>
    </row>
    <row r="2110" spans="1:12" ht="45" x14ac:dyDescent="0.2">
      <c r="A2110" t="str">
        <f>VLOOKUP(B2110,StateFIPS!A$2:B$52,2)</f>
        <v>Nebraska</v>
      </c>
      <c r="B2110">
        <f t="shared" si="35"/>
        <v>31</v>
      </c>
      <c r="C2110" s="31" t="s">
        <v>2243</v>
      </c>
      <c r="D2110" s="31" t="s">
        <v>93</v>
      </c>
      <c r="E2110" s="31" t="s">
        <v>3165</v>
      </c>
      <c r="F2110" s="31" t="s">
        <v>2939</v>
      </c>
      <c r="G2110" s="32">
        <v>14599</v>
      </c>
      <c r="H2110" s="31" t="s">
        <v>94</v>
      </c>
      <c r="I2110" s="32">
        <v>2433</v>
      </c>
      <c r="J2110" s="33">
        <v>6</v>
      </c>
      <c r="K2110" s="31" t="s">
        <v>94</v>
      </c>
      <c r="L2110" s="31" t="s">
        <v>95</v>
      </c>
    </row>
    <row r="2111" spans="1:12" ht="45" x14ac:dyDescent="0.2">
      <c r="A2111" t="str">
        <f>VLOOKUP(B2111,StateFIPS!A$2:B$52,2)</f>
        <v>Illinois</v>
      </c>
      <c r="B2111">
        <f t="shared" si="35"/>
        <v>17</v>
      </c>
      <c r="C2111" s="31" t="s">
        <v>677</v>
      </c>
      <c r="D2111" s="31" t="s">
        <v>93</v>
      </c>
      <c r="E2111" s="31" t="s">
        <v>3165</v>
      </c>
      <c r="F2111" s="31" t="s">
        <v>2939</v>
      </c>
      <c r="G2111" s="32">
        <v>49756</v>
      </c>
      <c r="H2111" s="31" t="s">
        <v>94</v>
      </c>
      <c r="I2111" s="32">
        <v>8293</v>
      </c>
      <c r="J2111" s="33">
        <v>6</v>
      </c>
      <c r="K2111" s="31" t="s">
        <v>94</v>
      </c>
      <c r="L2111" s="31" t="s">
        <v>95</v>
      </c>
    </row>
    <row r="2112" spans="1:12" ht="45" x14ac:dyDescent="0.2">
      <c r="A2112" t="str">
        <f>VLOOKUP(B2112,StateFIPS!A$2:B$52,2)</f>
        <v>Ohio</v>
      </c>
      <c r="B2112">
        <f t="shared" si="35"/>
        <v>39</v>
      </c>
      <c r="C2112" s="31" t="s">
        <v>1643</v>
      </c>
      <c r="D2112" s="31" t="s">
        <v>93</v>
      </c>
      <c r="E2112" s="31" t="s">
        <v>3165</v>
      </c>
      <c r="F2112" s="31" t="s">
        <v>2939</v>
      </c>
      <c r="G2112" s="32">
        <v>15473</v>
      </c>
      <c r="H2112" s="31" t="s">
        <v>94</v>
      </c>
      <c r="I2112" s="32">
        <v>2579</v>
      </c>
      <c r="J2112" s="33">
        <v>6</v>
      </c>
      <c r="K2112" s="31" t="s">
        <v>94</v>
      </c>
      <c r="L2112" s="31" t="s">
        <v>95</v>
      </c>
    </row>
    <row r="2113" spans="1:12" ht="45" x14ac:dyDescent="0.2">
      <c r="A2113" t="str">
        <f>VLOOKUP(B2113,StateFIPS!A$2:B$52,2)</f>
        <v>Missouri</v>
      </c>
      <c r="B2113">
        <f t="shared" si="35"/>
        <v>29</v>
      </c>
      <c r="C2113" s="31" t="s">
        <v>298</v>
      </c>
      <c r="D2113" s="31" t="s">
        <v>93</v>
      </c>
      <c r="E2113" s="31" t="s">
        <v>3165</v>
      </c>
      <c r="F2113" s="31" t="s">
        <v>2939</v>
      </c>
      <c r="G2113" s="32">
        <v>24191</v>
      </c>
      <c r="H2113" s="31" t="s">
        <v>94</v>
      </c>
      <c r="I2113" s="32">
        <v>4032</v>
      </c>
      <c r="J2113" s="33">
        <v>6</v>
      </c>
      <c r="K2113" s="31" t="s">
        <v>94</v>
      </c>
      <c r="L2113" s="31" t="s">
        <v>95</v>
      </c>
    </row>
    <row r="2114" spans="1:12" ht="45" x14ac:dyDescent="0.2">
      <c r="A2114" t="str">
        <f>VLOOKUP(B2114,StateFIPS!A$2:B$52,2)</f>
        <v>Mississippi</v>
      </c>
      <c r="B2114">
        <f t="shared" si="35"/>
        <v>28</v>
      </c>
      <c r="C2114" s="31" t="s">
        <v>297</v>
      </c>
      <c r="D2114" s="31" t="s">
        <v>93</v>
      </c>
      <c r="E2114" s="31" t="s">
        <v>3165</v>
      </c>
      <c r="F2114" s="31" t="s">
        <v>2939</v>
      </c>
      <c r="G2114" s="32">
        <v>47592</v>
      </c>
      <c r="H2114" s="31" t="s">
        <v>94</v>
      </c>
      <c r="I2114" s="32">
        <v>7932</v>
      </c>
      <c r="J2114" s="33">
        <v>6</v>
      </c>
      <c r="K2114" s="31" t="s">
        <v>94</v>
      </c>
      <c r="L2114" s="31" t="s">
        <v>95</v>
      </c>
    </row>
    <row r="2115" spans="1:12" ht="45" x14ac:dyDescent="0.2">
      <c r="A2115" t="str">
        <f>VLOOKUP(B2115,StateFIPS!A$2:B$52,2)</f>
        <v>Iowa</v>
      </c>
      <c r="B2115">
        <f t="shared" ref="B2115:B2178" si="36">VALUE(LEFT(C2115,2))</f>
        <v>19</v>
      </c>
      <c r="C2115" s="31" t="s">
        <v>1665</v>
      </c>
      <c r="D2115" s="31" t="s">
        <v>93</v>
      </c>
      <c r="E2115" s="31" t="s">
        <v>3165</v>
      </c>
      <c r="F2115" s="31" t="s">
        <v>2939</v>
      </c>
      <c r="G2115" s="32">
        <v>341958</v>
      </c>
      <c r="H2115" s="31" t="s">
        <v>94</v>
      </c>
      <c r="I2115" s="32">
        <v>56993</v>
      </c>
      <c r="J2115" s="33">
        <v>6</v>
      </c>
      <c r="K2115" s="31" t="s">
        <v>94</v>
      </c>
      <c r="L2115" s="31" t="s">
        <v>95</v>
      </c>
    </row>
    <row r="2116" spans="1:12" ht="45" x14ac:dyDescent="0.2">
      <c r="A2116" t="str">
        <f>VLOOKUP(B2116,StateFIPS!A$2:B$52,2)</f>
        <v>North Carolina</v>
      </c>
      <c r="B2116">
        <f t="shared" si="36"/>
        <v>37</v>
      </c>
      <c r="C2116" s="31" t="s">
        <v>2756</v>
      </c>
      <c r="D2116" s="31" t="s">
        <v>93</v>
      </c>
      <c r="E2116" s="31" t="s">
        <v>3165</v>
      </c>
      <c r="F2116" s="31" t="s">
        <v>2939</v>
      </c>
      <c r="G2116" s="32">
        <v>91631</v>
      </c>
      <c r="H2116" s="31" t="s">
        <v>94</v>
      </c>
      <c r="I2116" s="32">
        <v>15272</v>
      </c>
      <c r="J2116" s="33">
        <v>6</v>
      </c>
      <c r="K2116" s="31" t="s">
        <v>94</v>
      </c>
      <c r="L2116" s="31" t="s">
        <v>95</v>
      </c>
    </row>
    <row r="2117" spans="1:12" ht="45" x14ac:dyDescent="0.2">
      <c r="A2117" t="str">
        <f>VLOOKUP(B2117,StateFIPS!A$2:B$52,2)</f>
        <v>Ohio</v>
      </c>
      <c r="B2117">
        <f t="shared" si="36"/>
        <v>39</v>
      </c>
      <c r="C2117" s="31" t="s">
        <v>1428</v>
      </c>
      <c r="D2117" s="31" t="s">
        <v>93</v>
      </c>
      <c r="E2117" s="31" t="s">
        <v>3165</v>
      </c>
      <c r="F2117" s="31" t="s">
        <v>2939</v>
      </c>
      <c r="G2117" s="32">
        <v>23771</v>
      </c>
      <c r="H2117" s="31" t="s">
        <v>94</v>
      </c>
      <c r="I2117" s="32">
        <v>3962</v>
      </c>
      <c r="J2117" s="33">
        <v>6</v>
      </c>
      <c r="K2117" s="31" t="s">
        <v>94</v>
      </c>
      <c r="L2117" s="31" t="s">
        <v>95</v>
      </c>
    </row>
    <row r="2118" spans="1:12" ht="45" x14ac:dyDescent="0.2">
      <c r="A2118" t="str">
        <f>VLOOKUP(B2118,StateFIPS!A$2:B$52,2)</f>
        <v>Indiana</v>
      </c>
      <c r="B2118">
        <f t="shared" si="36"/>
        <v>18</v>
      </c>
      <c r="C2118" s="31" t="s">
        <v>1644</v>
      </c>
      <c r="D2118" s="31" t="s">
        <v>93</v>
      </c>
      <c r="E2118" s="31" t="s">
        <v>3165</v>
      </c>
      <c r="F2118" s="31" t="s">
        <v>2939</v>
      </c>
      <c r="G2118" s="32">
        <v>22508</v>
      </c>
      <c r="H2118" s="31" t="s">
        <v>94</v>
      </c>
      <c r="I2118" s="32">
        <v>3751</v>
      </c>
      <c r="J2118" s="33">
        <v>6</v>
      </c>
      <c r="K2118" s="31" t="s">
        <v>94</v>
      </c>
      <c r="L2118" s="31" t="s">
        <v>95</v>
      </c>
    </row>
    <row r="2119" spans="1:12" ht="45" x14ac:dyDescent="0.2">
      <c r="A2119" t="str">
        <f>VLOOKUP(B2119,StateFIPS!A$2:B$52,2)</f>
        <v>Mississippi</v>
      </c>
      <c r="B2119">
        <f t="shared" si="36"/>
        <v>28</v>
      </c>
      <c r="C2119" s="31" t="s">
        <v>296</v>
      </c>
      <c r="D2119" s="31" t="s">
        <v>93</v>
      </c>
      <c r="E2119" s="31" t="s">
        <v>3165</v>
      </c>
      <c r="F2119" s="31" t="s">
        <v>2939</v>
      </c>
      <c r="G2119" s="32">
        <v>23276</v>
      </c>
      <c r="H2119" s="31" t="s">
        <v>94</v>
      </c>
      <c r="I2119" s="32">
        <v>3879</v>
      </c>
      <c r="J2119" s="33">
        <v>6</v>
      </c>
      <c r="K2119" s="31" t="s">
        <v>94</v>
      </c>
      <c r="L2119" s="31" t="s">
        <v>95</v>
      </c>
    </row>
    <row r="2120" spans="1:12" ht="45" x14ac:dyDescent="0.2">
      <c r="A2120" t="str">
        <f>VLOOKUP(B2120,StateFIPS!A$2:B$52,2)</f>
        <v>Iowa</v>
      </c>
      <c r="B2120">
        <f t="shared" si="36"/>
        <v>19</v>
      </c>
      <c r="C2120" s="31" t="s">
        <v>1666</v>
      </c>
      <c r="D2120" s="31" t="s">
        <v>93</v>
      </c>
      <c r="E2120" s="31" t="s">
        <v>3165</v>
      </c>
      <c r="F2120" s="31" t="s">
        <v>2939</v>
      </c>
      <c r="G2120" s="32">
        <v>269986</v>
      </c>
      <c r="H2120" s="31" t="s">
        <v>94</v>
      </c>
      <c r="I2120" s="32">
        <v>44998</v>
      </c>
      <c r="J2120" s="33">
        <v>6</v>
      </c>
      <c r="K2120" s="31" t="s">
        <v>94</v>
      </c>
      <c r="L2120" s="31" t="s">
        <v>95</v>
      </c>
    </row>
    <row r="2121" spans="1:12" ht="45" x14ac:dyDescent="0.2">
      <c r="A2121" t="str">
        <f>VLOOKUP(B2121,StateFIPS!A$2:B$52,2)</f>
        <v>Iowa</v>
      </c>
      <c r="B2121">
        <f t="shared" si="36"/>
        <v>19</v>
      </c>
      <c r="C2121" s="31" t="s">
        <v>219</v>
      </c>
      <c r="D2121" s="31" t="s">
        <v>93</v>
      </c>
      <c r="E2121" s="31" t="s">
        <v>3165</v>
      </c>
      <c r="F2121" s="31" t="s">
        <v>2939</v>
      </c>
      <c r="G2121" s="32">
        <v>143834</v>
      </c>
      <c r="H2121" s="31" t="s">
        <v>94</v>
      </c>
      <c r="I2121" s="32">
        <v>23972</v>
      </c>
      <c r="J2121" s="33">
        <v>6</v>
      </c>
      <c r="K2121" s="31" t="s">
        <v>94</v>
      </c>
      <c r="L2121" s="31" t="s">
        <v>95</v>
      </c>
    </row>
    <row r="2122" spans="1:12" ht="45" x14ac:dyDescent="0.2">
      <c r="A2122" t="str">
        <f>VLOOKUP(B2122,StateFIPS!A$2:B$52,2)</f>
        <v>Ohio</v>
      </c>
      <c r="B2122">
        <f t="shared" si="36"/>
        <v>39</v>
      </c>
      <c r="C2122" s="31" t="s">
        <v>1633</v>
      </c>
      <c r="D2122" s="31" t="s">
        <v>93</v>
      </c>
      <c r="E2122" s="31" t="s">
        <v>3165</v>
      </c>
      <c r="F2122" s="31" t="s">
        <v>2939</v>
      </c>
      <c r="G2122" s="32">
        <v>15048</v>
      </c>
      <c r="H2122" s="31" t="s">
        <v>94</v>
      </c>
      <c r="I2122" s="32">
        <v>2508</v>
      </c>
      <c r="J2122" s="33">
        <v>6</v>
      </c>
      <c r="K2122" s="31" t="s">
        <v>94</v>
      </c>
      <c r="L2122" s="31" t="s">
        <v>95</v>
      </c>
    </row>
    <row r="2123" spans="1:12" ht="45" x14ac:dyDescent="0.2">
      <c r="A2123" t="str">
        <f>VLOOKUP(B2123,StateFIPS!A$2:B$52,2)</f>
        <v>North Carolina</v>
      </c>
      <c r="B2123">
        <f t="shared" si="36"/>
        <v>37</v>
      </c>
      <c r="C2123" s="31" t="s">
        <v>1421</v>
      </c>
      <c r="D2123" s="31" t="s">
        <v>93</v>
      </c>
      <c r="E2123" s="31" t="s">
        <v>3165</v>
      </c>
      <c r="F2123" s="31" t="s">
        <v>2939</v>
      </c>
      <c r="G2123" s="32">
        <v>91631</v>
      </c>
      <c r="H2123" s="31" t="s">
        <v>94</v>
      </c>
      <c r="I2123" s="32">
        <v>15272</v>
      </c>
      <c r="J2123" s="33">
        <v>6</v>
      </c>
      <c r="K2123" s="31" t="s">
        <v>94</v>
      </c>
      <c r="L2123" s="31" t="s">
        <v>95</v>
      </c>
    </row>
    <row r="2124" spans="1:12" ht="45" x14ac:dyDescent="0.2">
      <c r="A2124" t="str">
        <f>VLOOKUP(B2124,StateFIPS!A$2:B$52,2)</f>
        <v>Mississippi</v>
      </c>
      <c r="B2124">
        <f t="shared" si="36"/>
        <v>28</v>
      </c>
      <c r="C2124" s="31" t="s">
        <v>295</v>
      </c>
      <c r="D2124" s="31" t="s">
        <v>93</v>
      </c>
      <c r="E2124" s="31" t="s">
        <v>3165</v>
      </c>
      <c r="F2124" s="31" t="s">
        <v>2939</v>
      </c>
      <c r="G2124" s="32">
        <v>23276</v>
      </c>
      <c r="H2124" s="31" t="s">
        <v>94</v>
      </c>
      <c r="I2124" s="32">
        <v>3879</v>
      </c>
      <c r="J2124" s="33">
        <v>6</v>
      </c>
      <c r="K2124" s="31" t="s">
        <v>94</v>
      </c>
      <c r="L2124" s="31" t="s">
        <v>95</v>
      </c>
    </row>
    <row r="2125" spans="1:12" ht="45" x14ac:dyDescent="0.2">
      <c r="A2125" t="str">
        <f>VLOOKUP(B2125,StateFIPS!A$2:B$52,2)</f>
        <v>Indiana</v>
      </c>
      <c r="B2125">
        <f t="shared" si="36"/>
        <v>18</v>
      </c>
      <c r="C2125" s="31" t="s">
        <v>2235</v>
      </c>
      <c r="D2125" s="31" t="s">
        <v>93</v>
      </c>
      <c r="E2125" s="31" t="s">
        <v>3165</v>
      </c>
      <c r="F2125" s="31" t="s">
        <v>2939</v>
      </c>
      <c r="G2125" s="32">
        <v>56063</v>
      </c>
      <c r="H2125" s="31" t="s">
        <v>94</v>
      </c>
      <c r="I2125" s="32">
        <v>9344</v>
      </c>
      <c r="J2125" s="33">
        <v>6</v>
      </c>
      <c r="K2125" s="31" t="s">
        <v>94</v>
      </c>
      <c r="L2125" s="31" t="s">
        <v>95</v>
      </c>
    </row>
    <row r="2126" spans="1:12" ht="45" x14ac:dyDescent="0.2">
      <c r="A2126" t="str">
        <f>VLOOKUP(B2126,StateFIPS!A$2:B$52,2)</f>
        <v>Illinois</v>
      </c>
      <c r="B2126">
        <f t="shared" si="36"/>
        <v>17</v>
      </c>
      <c r="C2126" s="31" t="s">
        <v>725</v>
      </c>
      <c r="D2126" s="31" t="s">
        <v>93</v>
      </c>
      <c r="E2126" s="31" t="s">
        <v>3165</v>
      </c>
      <c r="F2126" s="31" t="s">
        <v>2939</v>
      </c>
      <c r="G2126" s="32">
        <v>42968</v>
      </c>
      <c r="H2126" s="31" t="s">
        <v>94</v>
      </c>
      <c r="I2126" s="32">
        <v>7161</v>
      </c>
      <c r="J2126" s="33">
        <v>6</v>
      </c>
      <c r="K2126" s="31" t="s">
        <v>94</v>
      </c>
      <c r="L2126" s="31" t="s">
        <v>95</v>
      </c>
    </row>
    <row r="2127" spans="1:12" ht="45" x14ac:dyDescent="0.2">
      <c r="A2127" t="str">
        <f>VLOOKUP(B2127,StateFIPS!A$2:B$52,2)</f>
        <v>Iowa</v>
      </c>
      <c r="B2127">
        <f t="shared" si="36"/>
        <v>19</v>
      </c>
      <c r="C2127" s="31" t="s">
        <v>239</v>
      </c>
      <c r="D2127" s="31" t="s">
        <v>93</v>
      </c>
      <c r="E2127" s="31" t="s">
        <v>3165</v>
      </c>
      <c r="F2127" s="31" t="s">
        <v>2939</v>
      </c>
      <c r="G2127" s="32">
        <v>75296</v>
      </c>
      <c r="H2127" s="31" t="s">
        <v>94</v>
      </c>
      <c r="I2127" s="32">
        <v>12549</v>
      </c>
      <c r="J2127" s="33">
        <v>6</v>
      </c>
      <c r="K2127" s="31" t="s">
        <v>94</v>
      </c>
      <c r="L2127" s="31" t="s">
        <v>95</v>
      </c>
    </row>
    <row r="2128" spans="1:12" ht="45" x14ac:dyDescent="0.2">
      <c r="A2128" t="str">
        <f>VLOOKUP(B2128,StateFIPS!A$2:B$52,2)</f>
        <v>Indiana</v>
      </c>
      <c r="B2128">
        <f t="shared" si="36"/>
        <v>18</v>
      </c>
      <c r="C2128" s="31" t="s">
        <v>1591</v>
      </c>
      <c r="D2128" s="31" t="s">
        <v>93</v>
      </c>
      <c r="E2128" s="31" t="s">
        <v>3165</v>
      </c>
      <c r="F2128" s="31" t="s">
        <v>2939</v>
      </c>
      <c r="G2128" s="32">
        <v>23014</v>
      </c>
      <c r="H2128" s="31" t="s">
        <v>94</v>
      </c>
      <c r="I2128" s="32">
        <v>3836</v>
      </c>
      <c r="J2128" s="33">
        <v>6</v>
      </c>
      <c r="K2128" s="31" t="s">
        <v>94</v>
      </c>
      <c r="L2128" s="31" t="s">
        <v>95</v>
      </c>
    </row>
    <row r="2129" spans="1:12" ht="45" x14ac:dyDescent="0.2">
      <c r="A2129" t="str">
        <f>VLOOKUP(B2129,StateFIPS!A$2:B$52,2)</f>
        <v>Illinois</v>
      </c>
      <c r="B2129">
        <f t="shared" si="36"/>
        <v>17</v>
      </c>
      <c r="C2129" s="31" t="s">
        <v>659</v>
      </c>
      <c r="D2129" s="31" t="s">
        <v>93</v>
      </c>
      <c r="E2129" s="31" t="s">
        <v>3165</v>
      </c>
      <c r="F2129" s="31" t="s">
        <v>2939</v>
      </c>
      <c r="G2129" s="32">
        <v>61997</v>
      </c>
      <c r="H2129" s="31" t="s">
        <v>94</v>
      </c>
      <c r="I2129" s="32">
        <v>10333</v>
      </c>
      <c r="J2129" s="33">
        <v>6</v>
      </c>
      <c r="K2129" s="31" t="s">
        <v>94</v>
      </c>
      <c r="L2129" s="31" t="s">
        <v>95</v>
      </c>
    </row>
    <row r="2130" spans="1:12" ht="45" x14ac:dyDescent="0.2">
      <c r="A2130" t="str">
        <f>VLOOKUP(B2130,StateFIPS!A$2:B$52,2)</f>
        <v>Ohio</v>
      </c>
      <c r="B2130">
        <f t="shared" si="36"/>
        <v>39</v>
      </c>
      <c r="C2130" s="31" t="s">
        <v>1521</v>
      </c>
      <c r="D2130" s="31" t="s">
        <v>93</v>
      </c>
      <c r="E2130" s="31" t="s">
        <v>3165</v>
      </c>
      <c r="F2130" s="31" t="s">
        <v>2939</v>
      </c>
      <c r="G2130" s="32">
        <v>22978</v>
      </c>
      <c r="H2130" s="31" t="s">
        <v>94</v>
      </c>
      <c r="I2130" s="32">
        <v>3830</v>
      </c>
      <c r="J2130" s="33">
        <v>6</v>
      </c>
      <c r="K2130" s="31" t="s">
        <v>94</v>
      </c>
      <c r="L2130" s="31" t="s">
        <v>95</v>
      </c>
    </row>
    <row r="2131" spans="1:12" ht="45" x14ac:dyDescent="0.2">
      <c r="A2131" t="str">
        <f>VLOOKUP(B2131,StateFIPS!A$2:B$52,2)</f>
        <v>Illinois</v>
      </c>
      <c r="B2131">
        <f t="shared" si="36"/>
        <v>17</v>
      </c>
      <c r="C2131" s="31" t="s">
        <v>2176</v>
      </c>
      <c r="D2131" s="31" t="s">
        <v>93</v>
      </c>
      <c r="E2131" s="31" t="s">
        <v>3165</v>
      </c>
      <c r="F2131" s="31" t="s">
        <v>2939</v>
      </c>
      <c r="G2131" s="32">
        <v>165058</v>
      </c>
      <c r="H2131" s="31" t="s">
        <v>94</v>
      </c>
      <c r="I2131" s="32">
        <v>27510</v>
      </c>
      <c r="J2131" s="33">
        <v>6</v>
      </c>
      <c r="K2131" s="31" t="s">
        <v>94</v>
      </c>
      <c r="L2131" s="31" t="s">
        <v>95</v>
      </c>
    </row>
    <row r="2132" spans="1:12" ht="45" x14ac:dyDescent="0.2">
      <c r="A2132" t="str">
        <f>VLOOKUP(B2132,StateFIPS!A$2:B$52,2)</f>
        <v>Ohio</v>
      </c>
      <c r="B2132">
        <f t="shared" si="36"/>
        <v>39</v>
      </c>
      <c r="C2132" s="31" t="s">
        <v>1575</v>
      </c>
      <c r="D2132" s="31" t="s">
        <v>93</v>
      </c>
      <c r="E2132" s="31" t="s">
        <v>3165</v>
      </c>
      <c r="F2132" s="31" t="s">
        <v>2939</v>
      </c>
      <c r="G2132" s="32">
        <v>18777</v>
      </c>
      <c r="H2132" s="31" t="s">
        <v>94</v>
      </c>
      <c r="I2132" s="32">
        <v>3130</v>
      </c>
      <c r="J2132" s="33">
        <v>6</v>
      </c>
      <c r="K2132" s="31" t="s">
        <v>94</v>
      </c>
      <c r="L2132" s="31" t="s">
        <v>95</v>
      </c>
    </row>
    <row r="2133" spans="1:12" ht="45" x14ac:dyDescent="0.2">
      <c r="A2133" t="str">
        <f>VLOOKUP(B2133,StateFIPS!A$2:B$52,2)</f>
        <v>Missouri</v>
      </c>
      <c r="B2133">
        <f t="shared" si="36"/>
        <v>29</v>
      </c>
      <c r="C2133" s="31" t="s">
        <v>309</v>
      </c>
      <c r="D2133" s="31" t="s">
        <v>93</v>
      </c>
      <c r="E2133" s="31" t="s">
        <v>3165</v>
      </c>
      <c r="F2133" s="31" t="s">
        <v>2939</v>
      </c>
      <c r="G2133" s="32">
        <v>77550</v>
      </c>
      <c r="H2133" s="31" t="s">
        <v>94</v>
      </c>
      <c r="I2133" s="32">
        <v>12925</v>
      </c>
      <c r="J2133" s="33">
        <v>6</v>
      </c>
      <c r="K2133" s="31" t="s">
        <v>94</v>
      </c>
      <c r="L2133" s="31" t="s">
        <v>95</v>
      </c>
    </row>
    <row r="2134" spans="1:12" ht="45" x14ac:dyDescent="0.2">
      <c r="A2134" t="str">
        <f>VLOOKUP(B2134,StateFIPS!A$2:B$52,2)</f>
        <v>Iowa</v>
      </c>
      <c r="B2134">
        <f t="shared" si="36"/>
        <v>19</v>
      </c>
      <c r="C2134" s="31" t="s">
        <v>222</v>
      </c>
      <c r="D2134" s="31" t="s">
        <v>93</v>
      </c>
      <c r="E2134" s="31" t="s">
        <v>3165</v>
      </c>
      <c r="F2134" s="31" t="s">
        <v>2939</v>
      </c>
      <c r="G2134" s="32">
        <v>47803</v>
      </c>
      <c r="H2134" s="31" t="s">
        <v>94</v>
      </c>
      <c r="I2134" s="32">
        <v>7967</v>
      </c>
      <c r="J2134" s="33">
        <v>6</v>
      </c>
      <c r="K2134" s="31" t="s">
        <v>94</v>
      </c>
      <c r="L2134" s="31" t="s">
        <v>95</v>
      </c>
    </row>
    <row r="2135" spans="1:12" ht="45" x14ac:dyDescent="0.2">
      <c r="A2135" t="str">
        <f>VLOOKUP(B2135,StateFIPS!A$2:B$52,2)</f>
        <v>Illinois</v>
      </c>
      <c r="B2135">
        <f t="shared" si="36"/>
        <v>17</v>
      </c>
      <c r="C2135" s="31" t="s">
        <v>2732</v>
      </c>
      <c r="D2135" s="31" t="s">
        <v>93</v>
      </c>
      <c r="E2135" s="31" t="s">
        <v>3165</v>
      </c>
      <c r="F2135" s="31" t="s">
        <v>2939</v>
      </c>
      <c r="G2135" s="32">
        <v>59539</v>
      </c>
      <c r="H2135" s="31" t="s">
        <v>94</v>
      </c>
      <c r="I2135" s="32">
        <v>9923</v>
      </c>
      <c r="J2135" s="33">
        <v>6</v>
      </c>
      <c r="K2135" s="31" t="s">
        <v>94</v>
      </c>
      <c r="L2135" s="31" t="s">
        <v>95</v>
      </c>
    </row>
    <row r="2136" spans="1:12" ht="45" x14ac:dyDescent="0.2">
      <c r="A2136" t="str">
        <f>VLOOKUP(B2136,StateFIPS!A$2:B$52,2)</f>
        <v>Ohio</v>
      </c>
      <c r="B2136">
        <f t="shared" si="36"/>
        <v>39</v>
      </c>
      <c r="C2136" s="31" t="s">
        <v>1585</v>
      </c>
      <c r="D2136" s="31" t="s">
        <v>93</v>
      </c>
      <c r="E2136" s="31" t="s">
        <v>3165</v>
      </c>
      <c r="F2136" s="31" t="s">
        <v>2939</v>
      </c>
      <c r="G2136" s="32">
        <v>7882</v>
      </c>
      <c r="H2136" s="31" t="s">
        <v>94</v>
      </c>
      <c r="I2136" s="32">
        <v>1314</v>
      </c>
      <c r="J2136" s="33">
        <v>6</v>
      </c>
      <c r="K2136" s="31" t="s">
        <v>94</v>
      </c>
      <c r="L2136" s="31" t="s">
        <v>95</v>
      </c>
    </row>
    <row r="2137" spans="1:12" ht="45" x14ac:dyDescent="0.2">
      <c r="A2137" t="str">
        <f>VLOOKUP(B2137,StateFIPS!A$2:B$52,2)</f>
        <v>Missouri</v>
      </c>
      <c r="B2137">
        <f t="shared" si="36"/>
        <v>29</v>
      </c>
      <c r="C2137" s="31" t="s">
        <v>1664</v>
      </c>
      <c r="D2137" s="31" t="s">
        <v>93</v>
      </c>
      <c r="E2137" s="31" t="s">
        <v>3165</v>
      </c>
      <c r="F2137" s="31" t="s">
        <v>2939</v>
      </c>
      <c r="G2137" s="32">
        <v>110898</v>
      </c>
      <c r="H2137" s="31" t="s">
        <v>94</v>
      </c>
      <c r="I2137" s="32">
        <v>18483</v>
      </c>
      <c r="J2137" s="33">
        <v>6</v>
      </c>
      <c r="K2137" s="31" t="s">
        <v>94</v>
      </c>
      <c r="L2137" s="31" t="s">
        <v>95</v>
      </c>
    </row>
    <row r="2138" spans="1:12" ht="45" x14ac:dyDescent="0.2">
      <c r="A2138" t="str">
        <f>VLOOKUP(B2138,StateFIPS!A$2:B$52,2)</f>
        <v>Iowa</v>
      </c>
      <c r="B2138">
        <f t="shared" si="36"/>
        <v>19</v>
      </c>
      <c r="C2138" s="31" t="s">
        <v>199</v>
      </c>
      <c r="D2138" s="31" t="s">
        <v>93</v>
      </c>
      <c r="E2138" s="31" t="s">
        <v>3165</v>
      </c>
      <c r="F2138" s="31" t="s">
        <v>2939</v>
      </c>
      <c r="G2138" s="32">
        <v>161934</v>
      </c>
      <c r="H2138" s="31" t="s">
        <v>94</v>
      </c>
      <c r="I2138" s="32">
        <v>26989</v>
      </c>
      <c r="J2138" s="33">
        <v>6</v>
      </c>
      <c r="K2138" s="31" t="s">
        <v>94</v>
      </c>
      <c r="L2138" s="31" t="s">
        <v>95</v>
      </c>
    </row>
    <row r="2139" spans="1:12" ht="45" x14ac:dyDescent="0.2">
      <c r="A2139" t="str">
        <f>VLOOKUP(B2139,StateFIPS!A$2:B$52,2)</f>
        <v>Missouri</v>
      </c>
      <c r="B2139">
        <f t="shared" si="36"/>
        <v>29</v>
      </c>
      <c r="C2139" s="31" t="s">
        <v>308</v>
      </c>
      <c r="D2139" s="31" t="s">
        <v>93</v>
      </c>
      <c r="E2139" s="31" t="s">
        <v>3165</v>
      </c>
      <c r="F2139" s="31" t="s">
        <v>2939</v>
      </c>
      <c r="G2139" s="32">
        <v>20702</v>
      </c>
      <c r="H2139" s="31" t="s">
        <v>94</v>
      </c>
      <c r="I2139" s="32">
        <v>3450</v>
      </c>
      <c r="J2139" s="33">
        <v>6</v>
      </c>
      <c r="K2139" s="31" t="s">
        <v>94</v>
      </c>
      <c r="L2139" s="31" t="s">
        <v>95</v>
      </c>
    </row>
    <row r="2140" spans="1:12" ht="45" x14ac:dyDescent="0.2">
      <c r="A2140" t="str">
        <f>VLOOKUP(B2140,StateFIPS!A$2:B$52,2)</f>
        <v>Ohio</v>
      </c>
      <c r="B2140">
        <f t="shared" si="36"/>
        <v>39</v>
      </c>
      <c r="C2140" s="31" t="s">
        <v>1538</v>
      </c>
      <c r="D2140" s="31" t="s">
        <v>93</v>
      </c>
      <c r="E2140" s="31" t="s">
        <v>3165</v>
      </c>
      <c r="F2140" s="31" t="s">
        <v>2939</v>
      </c>
      <c r="G2140" s="32">
        <v>18296</v>
      </c>
      <c r="H2140" s="31" t="s">
        <v>94</v>
      </c>
      <c r="I2140" s="32">
        <v>3049</v>
      </c>
      <c r="J2140" s="33">
        <v>6</v>
      </c>
      <c r="K2140" s="31" t="s">
        <v>94</v>
      </c>
      <c r="L2140" s="31" t="s">
        <v>95</v>
      </c>
    </row>
    <row r="2141" spans="1:12" ht="45" x14ac:dyDescent="0.2">
      <c r="A2141" t="str">
        <f>VLOOKUP(B2141,StateFIPS!A$2:B$52,2)</f>
        <v>Indiana</v>
      </c>
      <c r="B2141">
        <f t="shared" si="36"/>
        <v>18</v>
      </c>
      <c r="C2141" s="31" t="s">
        <v>1601</v>
      </c>
      <c r="D2141" s="31" t="s">
        <v>93</v>
      </c>
      <c r="E2141" s="31" t="s">
        <v>3165</v>
      </c>
      <c r="F2141" s="31" t="s">
        <v>2939</v>
      </c>
      <c r="G2141" s="32">
        <v>140311</v>
      </c>
      <c r="H2141" s="31" t="s">
        <v>94</v>
      </c>
      <c r="I2141" s="32">
        <v>23385</v>
      </c>
      <c r="J2141" s="33">
        <v>6</v>
      </c>
      <c r="K2141" s="31" t="s">
        <v>94</v>
      </c>
      <c r="L2141" s="31" t="s">
        <v>95</v>
      </c>
    </row>
    <row r="2142" spans="1:12" ht="45" x14ac:dyDescent="0.2">
      <c r="A2142" t="str">
        <f>VLOOKUP(B2142,StateFIPS!A$2:B$52,2)</f>
        <v>Missouri</v>
      </c>
      <c r="B2142">
        <f t="shared" si="36"/>
        <v>29</v>
      </c>
      <c r="C2142" s="31" t="s">
        <v>307</v>
      </c>
      <c r="D2142" s="31" t="s">
        <v>93</v>
      </c>
      <c r="E2142" s="31" t="s">
        <v>3165</v>
      </c>
      <c r="F2142" s="31" t="s">
        <v>2939</v>
      </c>
      <c r="G2142" s="32">
        <v>97074</v>
      </c>
      <c r="H2142" s="31" t="s">
        <v>94</v>
      </c>
      <c r="I2142" s="32">
        <v>16179</v>
      </c>
      <c r="J2142" s="33">
        <v>6</v>
      </c>
      <c r="K2142" s="31" t="s">
        <v>94</v>
      </c>
      <c r="L2142" s="31" t="s">
        <v>95</v>
      </c>
    </row>
    <row r="2143" spans="1:12" ht="45" x14ac:dyDescent="0.2">
      <c r="A2143" t="str">
        <f>VLOOKUP(B2143,StateFIPS!A$2:B$52,2)</f>
        <v>Illinois</v>
      </c>
      <c r="B2143">
        <f t="shared" si="36"/>
        <v>17</v>
      </c>
      <c r="C2143" s="31" t="s">
        <v>653</v>
      </c>
      <c r="D2143" s="31" t="s">
        <v>93</v>
      </c>
      <c r="E2143" s="31" t="s">
        <v>3165</v>
      </c>
      <c r="F2143" s="31" t="s">
        <v>2939</v>
      </c>
      <c r="G2143" s="32">
        <v>38622</v>
      </c>
      <c r="H2143" s="31" t="s">
        <v>94</v>
      </c>
      <c r="I2143" s="32">
        <v>6437</v>
      </c>
      <c r="J2143" s="33">
        <v>6</v>
      </c>
      <c r="K2143" s="31" t="s">
        <v>94</v>
      </c>
      <c r="L2143" s="31" t="s">
        <v>95</v>
      </c>
    </row>
    <row r="2144" spans="1:12" ht="45" x14ac:dyDescent="0.2">
      <c r="A2144" t="str">
        <f>VLOOKUP(B2144,StateFIPS!A$2:B$52,2)</f>
        <v>Iowa</v>
      </c>
      <c r="B2144">
        <f t="shared" si="36"/>
        <v>19</v>
      </c>
      <c r="C2144" s="31" t="s">
        <v>1658</v>
      </c>
      <c r="D2144" s="31" t="s">
        <v>93</v>
      </c>
      <c r="E2144" s="31" t="s">
        <v>3165</v>
      </c>
      <c r="F2144" s="31" t="s">
        <v>2939</v>
      </c>
      <c r="G2144" s="32">
        <v>312791</v>
      </c>
      <c r="H2144" s="31" t="s">
        <v>94</v>
      </c>
      <c r="I2144" s="32">
        <v>52132</v>
      </c>
      <c r="J2144" s="33">
        <v>6</v>
      </c>
      <c r="K2144" s="31" t="s">
        <v>94</v>
      </c>
      <c r="L2144" s="31" t="s">
        <v>95</v>
      </c>
    </row>
    <row r="2145" spans="1:12" ht="45" x14ac:dyDescent="0.2">
      <c r="A2145" t="str">
        <f>VLOOKUP(B2145,StateFIPS!A$2:B$52,2)</f>
        <v>Nebraska</v>
      </c>
      <c r="B2145">
        <f t="shared" si="36"/>
        <v>31</v>
      </c>
      <c r="C2145" s="31" t="s">
        <v>2167</v>
      </c>
      <c r="D2145" s="31" t="s">
        <v>93</v>
      </c>
      <c r="E2145" s="31" t="s">
        <v>3165</v>
      </c>
      <c r="F2145" s="31" t="s">
        <v>2939</v>
      </c>
      <c r="G2145" s="32">
        <v>81745</v>
      </c>
      <c r="H2145" s="31" t="s">
        <v>94</v>
      </c>
      <c r="I2145" s="32">
        <v>13624</v>
      </c>
      <c r="J2145" s="33">
        <v>6</v>
      </c>
      <c r="K2145" s="31" t="s">
        <v>94</v>
      </c>
      <c r="L2145" s="31" t="s">
        <v>95</v>
      </c>
    </row>
    <row r="2146" spans="1:12" ht="45" x14ac:dyDescent="0.2">
      <c r="A2146" t="str">
        <f>VLOOKUP(B2146,StateFIPS!A$2:B$52,2)</f>
        <v>North Carolina</v>
      </c>
      <c r="B2146">
        <f t="shared" si="36"/>
        <v>37</v>
      </c>
      <c r="C2146" s="31" t="s">
        <v>1190</v>
      </c>
      <c r="D2146" s="31" t="s">
        <v>93</v>
      </c>
      <c r="E2146" s="31" t="s">
        <v>3165</v>
      </c>
      <c r="F2146" s="31" t="s">
        <v>2939</v>
      </c>
      <c r="G2146" s="32">
        <v>57445</v>
      </c>
      <c r="H2146" s="31" t="s">
        <v>94</v>
      </c>
      <c r="I2146" s="32">
        <v>9574</v>
      </c>
      <c r="J2146" s="33">
        <v>6</v>
      </c>
      <c r="K2146" s="31" t="s">
        <v>94</v>
      </c>
      <c r="L2146" s="31" t="s">
        <v>95</v>
      </c>
    </row>
    <row r="2147" spans="1:12" ht="45" x14ac:dyDescent="0.2">
      <c r="A2147" t="str">
        <f>VLOOKUP(B2147,StateFIPS!A$2:B$52,2)</f>
        <v>Ohio</v>
      </c>
      <c r="B2147">
        <f t="shared" si="36"/>
        <v>39</v>
      </c>
      <c r="C2147" s="31" t="s">
        <v>1468</v>
      </c>
      <c r="D2147" s="31" t="s">
        <v>93</v>
      </c>
      <c r="E2147" s="31" t="s">
        <v>3165</v>
      </c>
      <c r="F2147" s="31" t="s">
        <v>2939</v>
      </c>
      <c r="G2147" s="32">
        <v>34297</v>
      </c>
      <c r="H2147" s="31" t="s">
        <v>94</v>
      </c>
      <c r="I2147" s="32">
        <v>5716</v>
      </c>
      <c r="J2147" s="33">
        <v>6</v>
      </c>
      <c r="K2147" s="31" t="s">
        <v>94</v>
      </c>
      <c r="L2147" s="31" t="s">
        <v>95</v>
      </c>
    </row>
    <row r="2148" spans="1:12" ht="45" x14ac:dyDescent="0.2">
      <c r="A2148" t="str">
        <f>VLOOKUP(B2148,StateFIPS!A$2:B$52,2)</f>
        <v>Indiana</v>
      </c>
      <c r="B2148">
        <f t="shared" si="36"/>
        <v>18</v>
      </c>
      <c r="C2148" s="31" t="s">
        <v>2266</v>
      </c>
      <c r="D2148" s="31" t="s">
        <v>93</v>
      </c>
      <c r="E2148" s="31" t="s">
        <v>3165</v>
      </c>
      <c r="F2148" s="31" t="s">
        <v>2939</v>
      </c>
      <c r="G2148" s="32">
        <v>228774</v>
      </c>
      <c r="H2148" s="31" t="s">
        <v>94</v>
      </c>
      <c r="I2148" s="32">
        <v>38129</v>
      </c>
      <c r="J2148" s="33">
        <v>6</v>
      </c>
      <c r="K2148" s="31" t="s">
        <v>94</v>
      </c>
      <c r="L2148" s="31" t="s">
        <v>95</v>
      </c>
    </row>
    <row r="2149" spans="1:12" ht="45" x14ac:dyDescent="0.2">
      <c r="A2149" t="str">
        <f>VLOOKUP(B2149,StateFIPS!A$2:B$52,2)</f>
        <v>Iowa</v>
      </c>
      <c r="B2149">
        <f t="shared" si="36"/>
        <v>19</v>
      </c>
      <c r="C2149" s="31" t="s">
        <v>210</v>
      </c>
      <c r="D2149" s="31" t="s">
        <v>93</v>
      </c>
      <c r="E2149" s="31" t="s">
        <v>3165</v>
      </c>
      <c r="F2149" s="31" t="s">
        <v>2939</v>
      </c>
      <c r="G2149" s="32">
        <v>324878</v>
      </c>
      <c r="H2149" s="31" t="s">
        <v>94</v>
      </c>
      <c r="I2149" s="32">
        <v>54146</v>
      </c>
      <c r="J2149" s="33">
        <v>6</v>
      </c>
      <c r="K2149" s="31" t="s">
        <v>94</v>
      </c>
      <c r="L2149" s="31" t="s">
        <v>95</v>
      </c>
    </row>
    <row r="2150" spans="1:12" ht="45" x14ac:dyDescent="0.2">
      <c r="A2150" t="str">
        <f>VLOOKUP(B2150,StateFIPS!A$2:B$52,2)</f>
        <v>North Carolina</v>
      </c>
      <c r="B2150">
        <f t="shared" si="36"/>
        <v>37</v>
      </c>
      <c r="C2150" s="31" t="s">
        <v>1718</v>
      </c>
      <c r="D2150" s="31" t="s">
        <v>93</v>
      </c>
      <c r="E2150" s="31" t="s">
        <v>3165</v>
      </c>
      <c r="F2150" s="31" t="s">
        <v>2939</v>
      </c>
      <c r="G2150" s="32">
        <v>91631</v>
      </c>
      <c r="H2150" s="31" t="s">
        <v>94</v>
      </c>
      <c r="I2150" s="32">
        <v>15272</v>
      </c>
      <c r="J2150" s="33">
        <v>6</v>
      </c>
      <c r="K2150" s="31" t="s">
        <v>94</v>
      </c>
      <c r="L2150" s="31" t="s">
        <v>95</v>
      </c>
    </row>
    <row r="2151" spans="1:12" ht="45" x14ac:dyDescent="0.2">
      <c r="A2151" t="str">
        <f>VLOOKUP(B2151,StateFIPS!A$2:B$52,2)</f>
        <v>North Carolina</v>
      </c>
      <c r="B2151">
        <f t="shared" si="36"/>
        <v>37</v>
      </c>
      <c r="C2151" s="31" t="s">
        <v>1423</v>
      </c>
      <c r="D2151" s="31" t="s">
        <v>93</v>
      </c>
      <c r="E2151" s="31" t="s">
        <v>3165</v>
      </c>
      <c r="F2151" s="31" t="s">
        <v>2939</v>
      </c>
      <c r="G2151" s="32">
        <v>91631</v>
      </c>
      <c r="H2151" s="31" t="s">
        <v>94</v>
      </c>
      <c r="I2151" s="32">
        <v>15272</v>
      </c>
      <c r="J2151" s="33">
        <v>6</v>
      </c>
      <c r="K2151" s="31" t="s">
        <v>94</v>
      </c>
      <c r="L2151" s="31" t="s">
        <v>95</v>
      </c>
    </row>
    <row r="2152" spans="1:12" ht="45" x14ac:dyDescent="0.2">
      <c r="A2152" t="str">
        <f>VLOOKUP(B2152,StateFIPS!A$2:B$52,2)</f>
        <v>Illinois</v>
      </c>
      <c r="B2152">
        <f t="shared" si="36"/>
        <v>17</v>
      </c>
      <c r="C2152" s="31" t="s">
        <v>2197</v>
      </c>
      <c r="D2152" s="31" t="s">
        <v>93</v>
      </c>
      <c r="E2152" s="31" t="s">
        <v>3165</v>
      </c>
      <c r="F2152" s="31" t="s">
        <v>2939</v>
      </c>
      <c r="G2152" s="32">
        <v>84293</v>
      </c>
      <c r="H2152" s="31" t="s">
        <v>94</v>
      </c>
      <c r="I2152" s="32">
        <v>14049</v>
      </c>
      <c r="J2152" s="33">
        <v>6</v>
      </c>
      <c r="K2152" s="31" t="s">
        <v>94</v>
      </c>
      <c r="L2152" s="31" t="s">
        <v>95</v>
      </c>
    </row>
    <row r="2153" spans="1:12" ht="45" x14ac:dyDescent="0.2">
      <c r="A2153" t="str">
        <f>VLOOKUP(B2153,StateFIPS!A$2:B$52,2)</f>
        <v>Illinois</v>
      </c>
      <c r="B2153">
        <f t="shared" si="36"/>
        <v>17</v>
      </c>
      <c r="C2153" s="31" t="s">
        <v>683</v>
      </c>
      <c r="D2153" s="31" t="s">
        <v>93</v>
      </c>
      <c r="E2153" s="31" t="s">
        <v>3165</v>
      </c>
      <c r="F2153" s="31" t="s">
        <v>2939</v>
      </c>
      <c r="G2153" s="32">
        <v>212102</v>
      </c>
      <c r="H2153" s="31" t="s">
        <v>94</v>
      </c>
      <c r="I2153" s="32">
        <v>35350</v>
      </c>
      <c r="J2153" s="33">
        <v>6</v>
      </c>
      <c r="K2153" s="31" t="s">
        <v>94</v>
      </c>
      <c r="L2153" s="31" t="s">
        <v>95</v>
      </c>
    </row>
    <row r="2154" spans="1:12" ht="45" x14ac:dyDescent="0.2">
      <c r="A2154" t="str">
        <f>VLOOKUP(B2154,StateFIPS!A$2:B$52,2)</f>
        <v>New York</v>
      </c>
      <c r="B2154">
        <f t="shared" si="36"/>
        <v>36</v>
      </c>
      <c r="C2154" s="31" t="s">
        <v>2102</v>
      </c>
      <c r="D2154" s="31" t="s">
        <v>93</v>
      </c>
      <c r="E2154" s="31" t="s">
        <v>3165</v>
      </c>
      <c r="F2154" s="31" t="s">
        <v>2939</v>
      </c>
      <c r="G2154" s="32">
        <v>5005</v>
      </c>
      <c r="H2154" s="31" t="s">
        <v>94</v>
      </c>
      <c r="I2154" s="32">
        <v>834</v>
      </c>
      <c r="J2154" s="33">
        <v>6</v>
      </c>
      <c r="K2154" s="31" t="s">
        <v>94</v>
      </c>
      <c r="L2154" s="31" t="s">
        <v>95</v>
      </c>
    </row>
    <row r="2155" spans="1:12" ht="45" x14ac:dyDescent="0.2">
      <c r="A2155" t="str">
        <f>VLOOKUP(B2155,StateFIPS!A$2:B$52,2)</f>
        <v>Nebraska</v>
      </c>
      <c r="B2155">
        <f t="shared" si="36"/>
        <v>31</v>
      </c>
      <c r="C2155" s="31" t="s">
        <v>1279</v>
      </c>
      <c r="D2155" s="31" t="s">
        <v>93</v>
      </c>
      <c r="E2155" s="31" t="s">
        <v>3165</v>
      </c>
      <c r="F2155" s="31" t="s">
        <v>2939</v>
      </c>
      <c r="G2155" s="32">
        <v>35272</v>
      </c>
      <c r="H2155" s="31" t="s">
        <v>94</v>
      </c>
      <c r="I2155" s="32">
        <v>5879</v>
      </c>
      <c r="J2155" s="33">
        <v>6</v>
      </c>
      <c r="K2155" s="31" t="s">
        <v>94</v>
      </c>
      <c r="L2155" s="31" t="s">
        <v>95</v>
      </c>
    </row>
    <row r="2156" spans="1:12" ht="45" x14ac:dyDescent="0.2">
      <c r="A2156" t="str">
        <f>VLOOKUP(B2156,StateFIPS!A$2:B$52,2)</f>
        <v>North Carolina</v>
      </c>
      <c r="B2156">
        <f t="shared" si="36"/>
        <v>37</v>
      </c>
      <c r="C2156" s="31" t="s">
        <v>3195</v>
      </c>
      <c r="D2156" s="31" t="s">
        <v>93</v>
      </c>
      <c r="E2156" s="31" t="s">
        <v>3165</v>
      </c>
      <c r="F2156" s="31" t="s">
        <v>2939</v>
      </c>
      <c r="G2156" s="32">
        <v>91631</v>
      </c>
      <c r="H2156" s="31" t="s">
        <v>94</v>
      </c>
      <c r="I2156" s="32">
        <v>15272</v>
      </c>
      <c r="J2156" s="33">
        <v>6</v>
      </c>
      <c r="K2156" s="31" t="s">
        <v>94</v>
      </c>
      <c r="L2156" s="31" t="s">
        <v>95</v>
      </c>
    </row>
    <row r="2157" spans="1:12" ht="45" x14ac:dyDescent="0.2">
      <c r="A2157" t="str">
        <f>VLOOKUP(B2157,StateFIPS!A$2:B$52,2)</f>
        <v>Nebraska</v>
      </c>
      <c r="B2157">
        <f t="shared" si="36"/>
        <v>31</v>
      </c>
      <c r="C2157" s="31" t="s">
        <v>1157</v>
      </c>
      <c r="D2157" s="31" t="s">
        <v>93</v>
      </c>
      <c r="E2157" s="31" t="s">
        <v>3165</v>
      </c>
      <c r="F2157" s="31" t="s">
        <v>2939</v>
      </c>
      <c r="G2157" s="32">
        <v>29126</v>
      </c>
      <c r="H2157" s="31" t="s">
        <v>94</v>
      </c>
      <c r="I2157" s="32">
        <v>4854</v>
      </c>
      <c r="J2157" s="33">
        <v>6</v>
      </c>
      <c r="K2157" s="31" t="s">
        <v>94</v>
      </c>
      <c r="L2157" s="31" t="s">
        <v>95</v>
      </c>
    </row>
    <row r="2158" spans="1:12" ht="45" x14ac:dyDescent="0.2">
      <c r="A2158" t="str">
        <f>VLOOKUP(B2158,StateFIPS!A$2:B$52,2)</f>
        <v>North Carolina</v>
      </c>
      <c r="B2158">
        <f t="shared" si="36"/>
        <v>37</v>
      </c>
      <c r="C2158" s="31" t="s">
        <v>1355</v>
      </c>
      <c r="D2158" s="31" t="s">
        <v>93</v>
      </c>
      <c r="E2158" s="31" t="s">
        <v>3165</v>
      </c>
      <c r="F2158" s="31" t="s">
        <v>2939</v>
      </c>
      <c r="G2158" s="32">
        <v>481570</v>
      </c>
      <c r="H2158" s="31" t="s">
        <v>94</v>
      </c>
      <c r="I2158" s="32">
        <v>80262</v>
      </c>
      <c r="J2158" s="33">
        <v>6</v>
      </c>
      <c r="K2158" s="31" t="s">
        <v>94</v>
      </c>
      <c r="L2158" s="31" t="s">
        <v>95</v>
      </c>
    </row>
    <row r="2159" spans="1:12" ht="45" x14ac:dyDescent="0.2">
      <c r="A2159" t="str">
        <f>VLOOKUP(B2159,StateFIPS!A$2:B$52,2)</f>
        <v>Iowa</v>
      </c>
      <c r="B2159">
        <f t="shared" si="36"/>
        <v>19</v>
      </c>
      <c r="C2159" s="31" t="s">
        <v>208</v>
      </c>
      <c r="D2159" s="31" t="s">
        <v>93</v>
      </c>
      <c r="E2159" s="31" t="s">
        <v>3165</v>
      </c>
      <c r="F2159" s="31" t="s">
        <v>2939</v>
      </c>
      <c r="G2159" s="32">
        <v>408520</v>
      </c>
      <c r="H2159" s="31" t="s">
        <v>94</v>
      </c>
      <c r="I2159" s="32">
        <v>68087</v>
      </c>
      <c r="J2159" s="33">
        <v>6</v>
      </c>
      <c r="K2159" s="31" t="s">
        <v>94</v>
      </c>
      <c r="L2159" s="31" t="s">
        <v>95</v>
      </c>
    </row>
    <row r="2160" spans="1:12" ht="45" x14ac:dyDescent="0.2">
      <c r="A2160" t="str">
        <f>VLOOKUP(B2160,StateFIPS!A$2:B$52,2)</f>
        <v>Indiana</v>
      </c>
      <c r="B2160">
        <f t="shared" si="36"/>
        <v>18</v>
      </c>
      <c r="C2160" s="31" t="s">
        <v>1685</v>
      </c>
      <c r="D2160" s="31" t="s">
        <v>93</v>
      </c>
      <c r="E2160" s="31" t="s">
        <v>3165</v>
      </c>
      <c r="F2160" s="31" t="s">
        <v>2939</v>
      </c>
      <c r="G2160" s="32">
        <v>164626</v>
      </c>
      <c r="H2160" s="31" t="s">
        <v>94</v>
      </c>
      <c r="I2160" s="32">
        <v>27438</v>
      </c>
      <c r="J2160" s="33">
        <v>6</v>
      </c>
      <c r="K2160" s="31" t="s">
        <v>94</v>
      </c>
      <c r="L2160" s="31" t="s">
        <v>95</v>
      </c>
    </row>
    <row r="2161" spans="1:12" ht="45" x14ac:dyDescent="0.2">
      <c r="A2161" t="str">
        <f>VLOOKUP(B2161,StateFIPS!A$2:B$52,2)</f>
        <v>Missouri</v>
      </c>
      <c r="B2161">
        <f t="shared" si="36"/>
        <v>29</v>
      </c>
      <c r="C2161" s="31" t="s">
        <v>310</v>
      </c>
      <c r="D2161" s="31" t="s">
        <v>93</v>
      </c>
      <c r="E2161" s="31" t="s">
        <v>3165</v>
      </c>
      <c r="F2161" s="31" t="s">
        <v>2939</v>
      </c>
      <c r="G2161" s="32">
        <v>132746</v>
      </c>
      <c r="H2161" s="31" t="s">
        <v>94</v>
      </c>
      <c r="I2161" s="32">
        <v>22124</v>
      </c>
      <c r="J2161" s="33">
        <v>6</v>
      </c>
      <c r="K2161" s="31" t="s">
        <v>94</v>
      </c>
      <c r="L2161" s="31" t="s">
        <v>95</v>
      </c>
    </row>
    <row r="2162" spans="1:12" ht="45" x14ac:dyDescent="0.2">
      <c r="A2162" t="str">
        <f>VLOOKUP(B2162,StateFIPS!A$2:B$52,2)</f>
        <v>Ohio</v>
      </c>
      <c r="B2162">
        <f t="shared" si="36"/>
        <v>39</v>
      </c>
      <c r="C2162" s="31" t="s">
        <v>1546</v>
      </c>
      <c r="D2162" s="31" t="s">
        <v>93</v>
      </c>
      <c r="E2162" s="31" t="s">
        <v>3165</v>
      </c>
      <c r="F2162" s="31" t="s">
        <v>2939</v>
      </c>
      <c r="G2162" s="32">
        <v>194218</v>
      </c>
      <c r="H2162" s="31" t="s">
        <v>94</v>
      </c>
      <c r="I2162" s="32">
        <v>32370</v>
      </c>
      <c r="J2162" s="33">
        <v>6</v>
      </c>
      <c r="K2162" s="31" t="s">
        <v>94</v>
      </c>
      <c r="L2162" s="31" t="s">
        <v>95</v>
      </c>
    </row>
    <row r="2163" spans="1:12" ht="45" x14ac:dyDescent="0.2">
      <c r="A2163" t="str">
        <f>VLOOKUP(B2163,StateFIPS!A$2:B$52,2)</f>
        <v>Montana</v>
      </c>
      <c r="B2163">
        <f t="shared" si="36"/>
        <v>30</v>
      </c>
      <c r="C2163" s="31" t="s">
        <v>3196</v>
      </c>
      <c r="D2163" s="31" t="s">
        <v>93</v>
      </c>
      <c r="E2163" s="31" t="s">
        <v>3165</v>
      </c>
      <c r="F2163" s="31" t="s">
        <v>2939</v>
      </c>
      <c r="G2163" s="32">
        <v>14540</v>
      </c>
      <c r="H2163" s="31" t="s">
        <v>94</v>
      </c>
      <c r="I2163" s="32">
        <v>2423</v>
      </c>
      <c r="J2163" s="33">
        <v>6</v>
      </c>
      <c r="K2163" s="31" t="s">
        <v>94</v>
      </c>
      <c r="L2163" s="31" t="s">
        <v>95</v>
      </c>
    </row>
    <row r="2164" spans="1:12" ht="45" x14ac:dyDescent="0.2">
      <c r="A2164" t="str">
        <f>VLOOKUP(B2164,StateFIPS!A$2:B$52,2)</f>
        <v>Iowa</v>
      </c>
      <c r="B2164">
        <f t="shared" si="36"/>
        <v>19</v>
      </c>
      <c r="C2164" s="31" t="s">
        <v>200</v>
      </c>
      <c r="D2164" s="31" t="s">
        <v>93</v>
      </c>
      <c r="E2164" s="31" t="s">
        <v>3165</v>
      </c>
      <c r="F2164" s="31" t="s">
        <v>2939</v>
      </c>
      <c r="G2164" s="32">
        <v>238770</v>
      </c>
      <c r="H2164" s="31" t="s">
        <v>94</v>
      </c>
      <c r="I2164" s="32">
        <v>39795</v>
      </c>
      <c r="J2164" s="33">
        <v>6</v>
      </c>
      <c r="K2164" s="31" t="s">
        <v>94</v>
      </c>
      <c r="L2164" s="31" t="s">
        <v>95</v>
      </c>
    </row>
    <row r="2165" spans="1:12" ht="45" x14ac:dyDescent="0.2">
      <c r="A2165" t="str">
        <f>VLOOKUP(B2165,StateFIPS!A$2:B$52,2)</f>
        <v>Indiana</v>
      </c>
      <c r="B2165">
        <f t="shared" si="36"/>
        <v>18</v>
      </c>
      <c r="C2165" s="31" t="s">
        <v>1597</v>
      </c>
      <c r="D2165" s="31" t="s">
        <v>93</v>
      </c>
      <c r="E2165" s="31" t="s">
        <v>3165</v>
      </c>
      <c r="F2165" s="31" t="s">
        <v>2939</v>
      </c>
      <c r="G2165" s="32">
        <v>21213</v>
      </c>
      <c r="H2165" s="31" t="s">
        <v>94</v>
      </c>
      <c r="I2165" s="32">
        <v>3536</v>
      </c>
      <c r="J2165" s="33">
        <v>6</v>
      </c>
      <c r="K2165" s="31" t="s">
        <v>94</v>
      </c>
      <c r="L2165" s="31" t="s">
        <v>95</v>
      </c>
    </row>
    <row r="2166" spans="1:12" ht="45" x14ac:dyDescent="0.2">
      <c r="A2166" t="str">
        <f>VLOOKUP(B2166,StateFIPS!A$2:B$52,2)</f>
        <v>North Carolina</v>
      </c>
      <c r="B2166">
        <f t="shared" si="36"/>
        <v>37</v>
      </c>
      <c r="C2166" s="31" t="s">
        <v>1429</v>
      </c>
      <c r="D2166" s="31" t="s">
        <v>93</v>
      </c>
      <c r="E2166" s="31" t="s">
        <v>3165</v>
      </c>
      <c r="F2166" s="31" t="s">
        <v>2939</v>
      </c>
      <c r="G2166" s="32">
        <v>91631</v>
      </c>
      <c r="H2166" s="31" t="s">
        <v>94</v>
      </c>
      <c r="I2166" s="32">
        <v>15272</v>
      </c>
      <c r="J2166" s="33">
        <v>6</v>
      </c>
      <c r="K2166" s="31" t="s">
        <v>94</v>
      </c>
      <c r="L2166" s="31" t="s">
        <v>95</v>
      </c>
    </row>
    <row r="2167" spans="1:12" ht="45" x14ac:dyDescent="0.2">
      <c r="A2167" t="str">
        <f>VLOOKUP(B2167,StateFIPS!A$2:B$52,2)</f>
        <v>Missouri</v>
      </c>
      <c r="B2167">
        <f t="shared" si="36"/>
        <v>29</v>
      </c>
      <c r="C2167" s="31" t="s">
        <v>354</v>
      </c>
      <c r="D2167" s="31" t="s">
        <v>93</v>
      </c>
      <c r="E2167" s="31" t="s">
        <v>3165</v>
      </c>
      <c r="F2167" s="31" t="s">
        <v>2939</v>
      </c>
      <c r="G2167" s="32">
        <v>432767</v>
      </c>
      <c r="H2167" s="31" t="s">
        <v>94</v>
      </c>
      <c r="I2167" s="32">
        <v>72128</v>
      </c>
      <c r="J2167" s="33">
        <v>6</v>
      </c>
      <c r="K2167" s="31" t="s">
        <v>94</v>
      </c>
      <c r="L2167" s="31" t="s">
        <v>95</v>
      </c>
    </row>
    <row r="2168" spans="1:12" ht="45" x14ac:dyDescent="0.2">
      <c r="A2168" t="str">
        <f>VLOOKUP(B2168,StateFIPS!A$2:B$52,2)</f>
        <v>Illinois</v>
      </c>
      <c r="B2168">
        <f t="shared" si="36"/>
        <v>17</v>
      </c>
      <c r="C2168" s="31" t="s">
        <v>2222</v>
      </c>
      <c r="D2168" s="31" t="s">
        <v>93</v>
      </c>
      <c r="E2168" s="31" t="s">
        <v>3165</v>
      </c>
      <c r="F2168" s="31" t="s">
        <v>2939</v>
      </c>
      <c r="G2168" s="32">
        <v>27470</v>
      </c>
      <c r="H2168" s="31" t="s">
        <v>94</v>
      </c>
      <c r="I2168" s="32">
        <v>4578</v>
      </c>
      <c r="J2168" s="33">
        <v>6</v>
      </c>
      <c r="K2168" s="31" t="s">
        <v>94</v>
      </c>
      <c r="L2168" s="31" t="s">
        <v>95</v>
      </c>
    </row>
    <row r="2169" spans="1:12" ht="45" x14ac:dyDescent="0.2">
      <c r="A2169" t="str">
        <f>VLOOKUP(B2169,StateFIPS!A$2:B$52,2)</f>
        <v>Illinois</v>
      </c>
      <c r="B2169">
        <f t="shared" si="36"/>
        <v>17</v>
      </c>
      <c r="C2169" s="31" t="s">
        <v>2748</v>
      </c>
      <c r="D2169" s="31" t="s">
        <v>93</v>
      </c>
      <c r="E2169" s="31" t="s">
        <v>3165</v>
      </c>
      <c r="F2169" s="31" t="s">
        <v>2939</v>
      </c>
      <c r="G2169" s="32">
        <v>38622</v>
      </c>
      <c r="H2169" s="31" t="s">
        <v>94</v>
      </c>
      <c r="I2169" s="32">
        <v>6437</v>
      </c>
      <c r="J2169" s="33">
        <v>6</v>
      </c>
      <c r="K2169" s="31" t="s">
        <v>94</v>
      </c>
      <c r="L2169" s="31" t="s">
        <v>95</v>
      </c>
    </row>
    <row r="2170" spans="1:12" ht="45" x14ac:dyDescent="0.2">
      <c r="A2170" t="str">
        <f>VLOOKUP(B2170,StateFIPS!A$2:B$52,2)</f>
        <v>Illinois</v>
      </c>
      <c r="B2170">
        <f t="shared" si="36"/>
        <v>17</v>
      </c>
      <c r="C2170" s="31" t="s">
        <v>720</v>
      </c>
      <c r="D2170" s="31" t="s">
        <v>93</v>
      </c>
      <c r="E2170" s="31" t="s">
        <v>3165</v>
      </c>
      <c r="F2170" s="31" t="s">
        <v>2939</v>
      </c>
      <c r="G2170" s="32">
        <v>4485</v>
      </c>
      <c r="H2170" s="31" t="s">
        <v>94</v>
      </c>
      <c r="I2170" s="32">
        <v>748</v>
      </c>
      <c r="J2170" s="33">
        <v>6</v>
      </c>
      <c r="K2170" s="31" t="s">
        <v>94</v>
      </c>
      <c r="L2170" s="31" t="s">
        <v>95</v>
      </c>
    </row>
    <row r="2171" spans="1:12" ht="45" x14ac:dyDescent="0.2">
      <c r="A2171" t="str">
        <f>VLOOKUP(B2171,StateFIPS!A$2:B$52,2)</f>
        <v>New York</v>
      </c>
      <c r="B2171">
        <f t="shared" si="36"/>
        <v>36</v>
      </c>
      <c r="C2171" s="31" t="s">
        <v>2158</v>
      </c>
      <c r="D2171" s="31" t="s">
        <v>93</v>
      </c>
      <c r="E2171" s="31" t="s">
        <v>3165</v>
      </c>
      <c r="F2171" s="31" t="s">
        <v>2939</v>
      </c>
      <c r="G2171" s="32">
        <v>18680</v>
      </c>
      <c r="H2171" s="31" t="s">
        <v>94</v>
      </c>
      <c r="I2171" s="32">
        <v>3113</v>
      </c>
      <c r="J2171" s="33">
        <v>6</v>
      </c>
      <c r="K2171" s="31" t="s">
        <v>94</v>
      </c>
      <c r="L2171" s="31" t="s">
        <v>95</v>
      </c>
    </row>
    <row r="2172" spans="1:12" ht="45" x14ac:dyDescent="0.2">
      <c r="A2172" t="str">
        <f>VLOOKUP(B2172,StateFIPS!A$2:B$52,2)</f>
        <v>Indiana</v>
      </c>
      <c r="B2172">
        <f t="shared" si="36"/>
        <v>18</v>
      </c>
      <c r="C2172" s="31" t="s">
        <v>539</v>
      </c>
      <c r="D2172" s="31" t="s">
        <v>93</v>
      </c>
      <c r="E2172" s="31" t="s">
        <v>3165</v>
      </c>
      <c r="F2172" s="31" t="s">
        <v>2939</v>
      </c>
      <c r="G2172" s="32">
        <v>37007</v>
      </c>
      <c r="H2172" s="31" t="s">
        <v>94</v>
      </c>
      <c r="I2172" s="32">
        <v>6168</v>
      </c>
      <c r="J2172" s="33">
        <v>6</v>
      </c>
      <c r="K2172" s="31" t="s">
        <v>94</v>
      </c>
      <c r="L2172" s="31" t="s">
        <v>95</v>
      </c>
    </row>
    <row r="2173" spans="1:12" ht="45" x14ac:dyDescent="0.2">
      <c r="A2173" t="str">
        <f>VLOOKUP(B2173,StateFIPS!A$2:B$52,2)</f>
        <v>Nebraska</v>
      </c>
      <c r="B2173">
        <f t="shared" si="36"/>
        <v>31</v>
      </c>
      <c r="C2173" s="31" t="s">
        <v>1281</v>
      </c>
      <c r="D2173" s="31" t="s">
        <v>93</v>
      </c>
      <c r="E2173" s="31" t="s">
        <v>3165</v>
      </c>
      <c r="F2173" s="31" t="s">
        <v>2939</v>
      </c>
      <c r="G2173" s="32">
        <v>8066</v>
      </c>
      <c r="H2173" s="31" t="s">
        <v>94</v>
      </c>
      <c r="I2173" s="32">
        <v>1344</v>
      </c>
      <c r="J2173" s="33">
        <v>6</v>
      </c>
      <c r="K2173" s="31" t="s">
        <v>94</v>
      </c>
      <c r="L2173" s="31" t="s">
        <v>95</v>
      </c>
    </row>
    <row r="2174" spans="1:12" ht="45" x14ac:dyDescent="0.2">
      <c r="A2174" t="str">
        <f>VLOOKUP(B2174,StateFIPS!A$2:B$52,2)</f>
        <v>Illinois</v>
      </c>
      <c r="B2174">
        <f t="shared" si="36"/>
        <v>17</v>
      </c>
      <c r="C2174" s="31" t="s">
        <v>652</v>
      </c>
      <c r="D2174" s="31" t="s">
        <v>93</v>
      </c>
      <c r="E2174" s="31" t="s">
        <v>3165</v>
      </c>
      <c r="F2174" s="31" t="s">
        <v>2939</v>
      </c>
      <c r="G2174" s="32">
        <v>10175</v>
      </c>
      <c r="H2174" s="31" t="s">
        <v>94</v>
      </c>
      <c r="I2174" s="32">
        <v>1696</v>
      </c>
      <c r="J2174" s="33">
        <v>6</v>
      </c>
      <c r="K2174" s="31" t="s">
        <v>94</v>
      </c>
      <c r="L2174" s="31" t="s">
        <v>95</v>
      </c>
    </row>
    <row r="2175" spans="1:12" ht="45" x14ac:dyDescent="0.2">
      <c r="A2175" t="str">
        <f>VLOOKUP(B2175,StateFIPS!A$2:B$52,2)</f>
        <v>Nebraska</v>
      </c>
      <c r="B2175">
        <f t="shared" si="36"/>
        <v>31</v>
      </c>
      <c r="C2175" s="31" t="s">
        <v>1154</v>
      </c>
      <c r="D2175" s="31" t="s">
        <v>93</v>
      </c>
      <c r="E2175" s="31" t="s">
        <v>3165</v>
      </c>
      <c r="F2175" s="31" t="s">
        <v>2939</v>
      </c>
      <c r="G2175" s="32">
        <v>50234</v>
      </c>
      <c r="H2175" s="31" t="s">
        <v>94</v>
      </c>
      <c r="I2175" s="32">
        <v>8372</v>
      </c>
      <c r="J2175" s="33">
        <v>6</v>
      </c>
      <c r="K2175" s="31" t="s">
        <v>94</v>
      </c>
      <c r="L2175" s="31" t="s">
        <v>95</v>
      </c>
    </row>
    <row r="2176" spans="1:12" ht="45" x14ac:dyDescent="0.2">
      <c r="A2176" t="str">
        <f>VLOOKUP(B2176,StateFIPS!A$2:B$52,2)</f>
        <v>South Carolina</v>
      </c>
      <c r="B2176">
        <f t="shared" si="36"/>
        <v>45</v>
      </c>
      <c r="C2176" s="31" t="s">
        <v>1346</v>
      </c>
      <c r="D2176" s="31" t="s">
        <v>93</v>
      </c>
      <c r="E2176" s="31" t="s">
        <v>3165</v>
      </c>
      <c r="F2176" s="31" t="s">
        <v>2939</v>
      </c>
      <c r="G2176" s="32">
        <v>13947</v>
      </c>
      <c r="H2176" s="31" t="s">
        <v>94</v>
      </c>
      <c r="I2176" s="32">
        <v>2325</v>
      </c>
      <c r="J2176" s="33">
        <v>6</v>
      </c>
      <c r="K2176" s="31" t="s">
        <v>94</v>
      </c>
      <c r="L2176" s="31" t="s">
        <v>95</v>
      </c>
    </row>
    <row r="2177" spans="1:12" ht="45" x14ac:dyDescent="0.2">
      <c r="A2177" t="str">
        <f>VLOOKUP(B2177,StateFIPS!A$2:B$52,2)</f>
        <v>Ohio</v>
      </c>
      <c r="B2177">
        <f t="shared" si="36"/>
        <v>39</v>
      </c>
      <c r="C2177" s="31" t="s">
        <v>1515</v>
      </c>
      <c r="D2177" s="31" t="s">
        <v>93</v>
      </c>
      <c r="E2177" s="31" t="s">
        <v>3165</v>
      </c>
      <c r="F2177" s="31" t="s">
        <v>2939</v>
      </c>
      <c r="G2177" s="32">
        <v>5463</v>
      </c>
      <c r="H2177" s="31" t="s">
        <v>94</v>
      </c>
      <c r="I2177" s="32">
        <v>911</v>
      </c>
      <c r="J2177" s="33">
        <v>6</v>
      </c>
      <c r="K2177" s="31" t="s">
        <v>94</v>
      </c>
      <c r="L2177" s="31" t="s">
        <v>95</v>
      </c>
    </row>
    <row r="2178" spans="1:12" ht="45" x14ac:dyDescent="0.2">
      <c r="A2178" t="str">
        <f>VLOOKUP(B2178,StateFIPS!A$2:B$52,2)</f>
        <v>Indiana</v>
      </c>
      <c r="B2178">
        <f t="shared" si="36"/>
        <v>18</v>
      </c>
      <c r="C2178" s="31" t="s">
        <v>1598</v>
      </c>
      <c r="D2178" s="31" t="s">
        <v>93</v>
      </c>
      <c r="E2178" s="31" t="s">
        <v>3165</v>
      </c>
      <c r="F2178" s="31" t="s">
        <v>2939</v>
      </c>
      <c r="G2178" s="32">
        <v>16463</v>
      </c>
      <c r="H2178" s="31" t="s">
        <v>94</v>
      </c>
      <c r="I2178" s="32">
        <v>2744</v>
      </c>
      <c r="J2178" s="33">
        <v>6</v>
      </c>
      <c r="K2178" s="31" t="s">
        <v>94</v>
      </c>
      <c r="L2178" s="31" t="s">
        <v>95</v>
      </c>
    </row>
    <row r="2179" spans="1:12" ht="45" x14ac:dyDescent="0.2">
      <c r="A2179" t="str">
        <f>VLOOKUP(B2179,StateFIPS!A$2:B$52,2)</f>
        <v>Missouri</v>
      </c>
      <c r="B2179">
        <f t="shared" ref="B2179:B2242" si="37">VALUE(LEFT(C2179,2))</f>
        <v>29</v>
      </c>
      <c r="C2179" s="31" t="s">
        <v>1568</v>
      </c>
      <c r="D2179" s="31" t="s">
        <v>93</v>
      </c>
      <c r="E2179" s="31" t="s">
        <v>3165</v>
      </c>
      <c r="F2179" s="31" t="s">
        <v>2939</v>
      </c>
      <c r="G2179" s="32">
        <v>80053</v>
      </c>
      <c r="H2179" s="31" t="s">
        <v>94</v>
      </c>
      <c r="I2179" s="32">
        <v>13342</v>
      </c>
      <c r="J2179" s="33">
        <v>6</v>
      </c>
      <c r="K2179" s="31" t="s">
        <v>94</v>
      </c>
      <c r="L2179" s="31" t="s">
        <v>95</v>
      </c>
    </row>
    <row r="2180" spans="1:12" ht="45" x14ac:dyDescent="0.2">
      <c r="A2180" t="str">
        <f>VLOOKUP(B2180,StateFIPS!A$2:B$52,2)</f>
        <v>Indiana</v>
      </c>
      <c r="B2180">
        <f t="shared" si="37"/>
        <v>18</v>
      </c>
      <c r="C2180" s="31" t="s">
        <v>2154</v>
      </c>
      <c r="D2180" s="31" t="s">
        <v>93</v>
      </c>
      <c r="E2180" s="31" t="s">
        <v>3165</v>
      </c>
      <c r="F2180" s="31" t="s">
        <v>2939</v>
      </c>
      <c r="G2180" s="32">
        <v>160540</v>
      </c>
      <c r="H2180" s="31" t="s">
        <v>94</v>
      </c>
      <c r="I2180" s="32">
        <v>26757</v>
      </c>
      <c r="J2180" s="33">
        <v>6</v>
      </c>
      <c r="K2180" s="31" t="s">
        <v>94</v>
      </c>
      <c r="L2180" s="31" t="s">
        <v>95</v>
      </c>
    </row>
    <row r="2181" spans="1:12" ht="45" x14ac:dyDescent="0.2">
      <c r="A2181" t="str">
        <f>VLOOKUP(B2181,StateFIPS!A$2:B$52,2)</f>
        <v>Ohio</v>
      </c>
      <c r="B2181">
        <f t="shared" si="37"/>
        <v>39</v>
      </c>
      <c r="C2181" s="31" t="s">
        <v>1496</v>
      </c>
      <c r="D2181" s="31" t="s">
        <v>93</v>
      </c>
      <c r="E2181" s="31" t="s">
        <v>3165</v>
      </c>
      <c r="F2181" s="31" t="s">
        <v>2939</v>
      </c>
      <c r="G2181" s="32">
        <v>35519</v>
      </c>
      <c r="H2181" s="31" t="s">
        <v>94</v>
      </c>
      <c r="I2181" s="32">
        <v>5920</v>
      </c>
      <c r="J2181" s="33">
        <v>6</v>
      </c>
      <c r="K2181" s="31" t="s">
        <v>94</v>
      </c>
      <c r="L2181" s="31" t="s">
        <v>95</v>
      </c>
    </row>
    <row r="2182" spans="1:12" ht="45" x14ac:dyDescent="0.2">
      <c r="A2182" t="str">
        <f>VLOOKUP(B2182,StateFIPS!A$2:B$52,2)</f>
        <v>Nebraska</v>
      </c>
      <c r="B2182">
        <f t="shared" si="37"/>
        <v>31</v>
      </c>
      <c r="C2182" s="31" t="s">
        <v>2229</v>
      </c>
      <c r="D2182" s="31" t="s">
        <v>93</v>
      </c>
      <c r="E2182" s="31" t="s">
        <v>3165</v>
      </c>
      <c r="F2182" s="31" t="s">
        <v>2939</v>
      </c>
      <c r="G2182" s="32">
        <v>62447</v>
      </c>
      <c r="H2182" s="31" t="s">
        <v>94</v>
      </c>
      <c r="I2182" s="32">
        <v>10408</v>
      </c>
      <c r="J2182" s="33">
        <v>6</v>
      </c>
      <c r="K2182" s="31" t="s">
        <v>94</v>
      </c>
      <c r="L2182" s="31" t="s">
        <v>95</v>
      </c>
    </row>
    <row r="2183" spans="1:12" ht="45" x14ac:dyDescent="0.2">
      <c r="A2183" t="str">
        <f>VLOOKUP(B2183,StateFIPS!A$2:B$52,2)</f>
        <v>Illinois</v>
      </c>
      <c r="B2183">
        <f t="shared" si="37"/>
        <v>17</v>
      </c>
      <c r="C2183" s="31" t="s">
        <v>2202</v>
      </c>
      <c r="D2183" s="31" t="s">
        <v>93</v>
      </c>
      <c r="E2183" s="31" t="s">
        <v>3165</v>
      </c>
      <c r="F2183" s="31" t="s">
        <v>2939</v>
      </c>
      <c r="G2183" s="32">
        <v>250129</v>
      </c>
      <c r="H2183" s="31" t="s">
        <v>94</v>
      </c>
      <c r="I2183" s="32">
        <v>41688</v>
      </c>
      <c r="J2183" s="33">
        <v>6</v>
      </c>
      <c r="K2183" s="31" t="s">
        <v>94</v>
      </c>
      <c r="L2183" s="31" t="s">
        <v>95</v>
      </c>
    </row>
    <row r="2184" spans="1:12" ht="45" x14ac:dyDescent="0.2">
      <c r="A2184" t="str">
        <f>VLOOKUP(B2184,StateFIPS!A$2:B$52,2)</f>
        <v>Nebraska</v>
      </c>
      <c r="B2184">
        <f t="shared" si="37"/>
        <v>31</v>
      </c>
      <c r="C2184" s="31" t="s">
        <v>2188</v>
      </c>
      <c r="D2184" s="31" t="s">
        <v>93</v>
      </c>
      <c r="E2184" s="31" t="s">
        <v>3165</v>
      </c>
      <c r="F2184" s="31" t="s">
        <v>2939</v>
      </c>
      <c r="G2184" s="32">
        <v>127155</v>
      </c>
      <c r="H2184" s="31" t="s">
        <v>94</v>
      </c>
      <c r="I2184" s="32">
        <v>21193</v>
      </c>
      <c r="J2184" s="33">
        <v>6</v>
      </c>
      <c r="K2184" s="31" t="s">
        <v>94</v>
      </c>
      <c r="L2184" s="31" t="s">
        <v>95</v>
      </c>
    </row>
    <row r="2185" spans="1:12" ht="45" x14ac:dyDescent="0.2">
      <c r="A2185" t="str">
        <f>VLOOKUP(B2185,StateFIPS!A$2:B$52,2)</f>
        <v>Ohio</v>
      </c>
      <c r="B2185">
        <f t="shared" si="37"/>
        <v>39</v>
      </c>
      <c r="C2185" s="31" t="s">
        <v>1513</v>
      </c>
      <c r="D2185" s="31" t="s">
        <v>93</v>
      </c>
      <c r="E2185" s="31" t="s">
        <v>3165</v>
      </c>
      <c r="F2185" s="31" t="s">
        <v>2939</v>
      </c>
      <c r="G2185" s="32">
        <v>51024</v>
      </c>
      <c r="H2185" s="31" t="s">
        <v>94</v>
      </c>
      <c r="I2185" s="32">
        <v>8504</v>
      </c>
      <c r="J2185" s="33">
        <v>6</v>
      </c>
      <c r="K2185" s="31" t="s">
        <v>94</v>
      </c>
      <c r="L2185" s="31" t="s">
        <v>95</v>
      </c>
    </row>
    <row r="2186" spans="1:12" ht="45" x14ac:dyDescent="0.2">
      <c r="A2186" t="str">
        <f>VLOOKUP(B2186,StateFIPS!A$2:B$52,2)</f>
        <v>Iowa</v>
      </c>
      <c r="B2186">
        <f t="shared" si="37"/>
        <v>19</v>
      </c>
      <c r="C2186" s="31" t="s">
        <v>213</v>
      </c>
      <c r="D2186" s="31" t="s">
        <v>93</v>
      </c>
      <c r="E2186" s="31" t="s">
        <v>3165</v>
      </c>
      <c r="F2186" s="31" t="s">
        <v>2939</v>
      </c>
      <c r="G2186" s="32">
        <v>348982</v>
      </c>
      <c r="H2186" s="31" t="s">
        <v>94</v>
      </c>
      <c r="I2186" s="32">
        <v>58164</v>
      </c>
      <c r="J2186" s="33">
        <v>6</v>
      </c>
      <c r="K2186" s="31" t="s">
        <v>94</v>
      </c>
      <c r="L2186" s="31" t="s">
        <v>95</v>
      </c>
    </row>
    <row r="2187" spans="1:12" ht="45" x14ac:dyDescent="0.2">
      <c r="A2187" t="str">
        <f>VLOOKUP(B2187,StateFIPS!A$2:B$52,2)</f>
        <v>Missouri</v>
      </c>
      <c r="B2187">
        <f t="shared" si="37"/>
        <v>29</v>
      </c>
      <c r="C2187" s="31" t="s">
        <v>303</v>
      </c>
      <c r="D2187" s="31" t="s">
        <v>93</v>
      </c>
      <c r="E2187" s="31" t="s">
        <v>3165</v>
      </c>
      <c r="F2187" s="31" t="s">
        <v>2939</v>
      </c>
      <c r="G2187" s="32">
        <v>23501</v>
      </c>
      <c r="H2187" s="31" t="s">
        <v>94</v>
      </c>
      <c r="I2187" s="32">
        <v>3917</v>
      </c>
      <c r="J2187" s="33">
        <v>6</v>
      </c>
      <c r="K2187" s="31" t="s">
        <v>94</v>
      </c>
      <c r="L2187" s="31" t="s">
        <v>95</v>
      </c>
    </row>
    <row r="2188" spans="1:12" ht="45" x14ac:dyDescent="0.2">
      <c r="A2188" t="str">
        <f>VLOOKUP(B2188,StateFIPS!A$2:B$52,2)</f>
        <v>Illinois</v>
      </c>
      <c r="B2188">
        <f t="shared" si="37"/>
        <v>17</v>
      </c>
      <c r="C2188" s="31" t="s">
        <v>2211</v>
      </c>
      <c r="D2188" s="31" t="s">
        <v>93</v>
      </c>
      <c r="E2188" s="31" t="s">
        <v>3165</v>
      </c>
      <c r="F2188" s="31" t="s">
        <v>2939</v>
      </c>
      <c r="G2188" s="32">
        <v>66834</v>
      </c>
      <c r="H2188" s="31" t="s">
        <v>94</v>
      </c>
      <c r="I2188" s="32">
        <v>11139</v>
      </c>
      <c r="J2188" s="33">
        <v>6</v>
      </c>
      <c r="K2188" s="31" t="s">
        <v>94</v>
      </c>
      <c r="L2188" s="31" t="s">
        <v>95</v>
      </c>
    </row>
    <row r="2189" spans="1:12" ht="45" x14ac:dyDescent="0.2">
      <c r="A2189" t="str">
        <f>VLOOKUP(B2189,StateFIPS!A$2:B$52,2)</f>
        <v>Ohio</v>
      </c>
      <c r="B2189">
        <f t="shared" si="37"/>
        <v>39</v>
      </c>
      <c r="C2189" s="31" t="s">
        <v>1504</v>
      </c>
      <c r="D2189" s="31" t="s">
        <v>93</v>
      </c>
      <c r="E2189" s="31" t="s">
        <v>3165</v>
      </c>
      <c r="F2189" s="31" t="s">
        <v>2939</v>
      </c>
      <c r="G2189" s="32">
        <v>69570</v>
      </c>
      <c r="H2189" s="31" t="s">
        <v>94</v>
      </c>
      <c r="I2189" s="32">
        <v>11595</v>
      </c>
      <c r="J2189" s="33">
        <v>6</v>
      </c>
      <c r="K2189" s="31" t="s">
        <v>94</v>
      </c>
      <c r="L2189" s="31" t="s">
        <v>95</v>
      </c>
    </row>
    <row r="2190" spans="1:12" ht="45" x14ac:dyDescent="0.2">
      <c r="A2190" t="str">
        <f>VLOOKUP(B2190,StateFIPS!A$2:B$52,2)</f>
        <v>South Carolina</v>
      </c>
      <c r="B2190">
        <f t="shared" si="37"/>
        <v>45</v>
      </c>
      <c r="C2190" s="31" t="s">
        <v>1345</v>
      </c>
      <c r="D2190" s="31" t="s">
        <v>93</v>
      </c>
      <c r="E2190" s="31" t="s">
        <v>3165</v>
      </c>
      <c r="F2190" s="31" t="s">
        <v>2939</v>
      </c>
      <c r="G2190" s="32">
        <v>15494</v>
      </c>
      <c r="H2190" s="31" t="s">
        <v>94</v>
      </c>
      <c r="I2190" s="32">
        <v>2582</v>
      </c>
      <c r="J2190" s="33">
        <v>6</v>
      </c>
      <c r="K2190" s="31" t="s">
        <v>94</v>
      </c>
      <c r="L2190" s="31" t="s">
        <v>95</v>
      </c>
    </row>
    <row r="2191" spans="1:12" ht="45" x14ac:dyDescent="0.2">
      <c r="A2191" t="str">
        <f>VLOOKUP(B2191,StateFIPS!A$2:B$52,2)</f>
        <v>Missouri</v>
      </c>
      <c r="B2191">
        <f t="shared" si="37"/>
        <v>29</v>
      </c>
      <c r="C2191" s="31" t="s">
        <v>340</v>
      </c>
      <c r="D2191" s="31" t="s">
        <v>93</v>
      </c>
      <c r="E2191" s="31" t="s">
        <v>3165</v>
      </c>
      <c r="F2191" s="31" t="s">
        <v>2939</v>
      </c>
      <c r="G2191" s="32">
        <v>12993</v>
      </c>
      <c r="H2191" s="31" t="s">
        <v>94</v>
      </c>
      <c r="I2191" s="32">
        <v>2165</v>
      </c>
      <c r="J2191" s="33">
        <v>6</v>
      </c>
      <c r="K2191" s="31" t="s">
        <v>94</v>
      </c>
      <c r="L2191" s="31" t="s">
        <v>95</v>
      </c>
    </row>
    <row r="2192" spans="1:12" ht="45" x14ac:dyDescent="0.2">
      <c r="A2192" t="str">
        <f>VLOOKUP(B2192,StateFIPS!A$2:B$52,2)</f>
        <v>Ohio</v>
      </c>
      <c r="B2192">
        <f t="shared" si="37"/>
        <v>39</v>
      </c>
      <c r="C2192" s="31" t="s">
        <v>1469</v>
      </c>
      <c r="D2192" s="31" t="s">
        <v>93</v>
      </c>
      <c r="E2192" s="31" t="s">
        <v>3165</v>
      </c>
      <c r="F2192" s="31" t="s">
        <v>2939</v>
      </c>
      <c r="G2192" s="32">
        <v>4407</v>
      </c>
      <c r="H2192" s="31" t="s">
        <v>94</v>
      </c>
      <c r="I2192" s="32">
        <v>735</v>
      </c>
      <c r="J2192" s="33">
        <v>6</v>
      </c>
      <c r="K2192" s="31" t="s">
        <v>94</v>
      </c>
      <c r="L2192" s="31" t="s">
        <v>95</v>
      </c>
    </row>
    <row r="2193" spans="1:12" ht="45" x14ac:dyDescent="0.2">
      <c r="A2193" t="str">
        <f>VLOOKUP(B2193,StateFIPS!A$2:B$52,2)</f>
        <v>Missouri</v>
      </c>
      <c r="B2193">
        <f t="shared" si="37"/>
        <v>29</v>
      </c>
      <c r="C2193" s="31" t="s">
        <v>1671</v>
      </c>
      <c r="D2193" s="31" t="s">
        <v>93</v>
      </c>
      <c r="E2193" s="31" t="s">
        <v>3165</v>
      </c>
      <c r="F2193" s="31" t="s">
        <v>2939</v>
      </c>
      <c r="G2193" s="32">
        <v>432767</v>
      </c>
      <c r="H2193" s="31" t="s">
        <v>94</v>
      </c>
      <c r="I2193" s="32">
        <v>72128</v>
      </c>
      <c r="J2193" s="33">
        <v>6</v>
      </c>
      <c r="K2193" s="31" t="s">
        <v>94</v>
      </c>
      <c r="L2193" s="31" t="s">
        <v>95</v>
      </c>
    </row>
    <row r="2194" spans="1:12" ht="45" x14ac:dyDescent="0.2">
      <c r="A2194" t="str">
        <f>VLOOKUP(B2194,StateFIPS!A$2:B$52,2)</f>
        <v>Iowa</v>
      </c>
      <c r="B2194">
        <f t="shared" si="37"/>
        <v>19</v>
      </c>
      <c r="C2194" s="31" t="s">
        <v>212</v>
      </c>
      <c r="D2194" s="31" t="s">
        <v>93</v>
      </c>
      <c r="E2194" s="31" t="s">
        <v>3165</v>
      </c>
      <c r="F2194" s="31" t="s">
        <v>2939</v>
      </c>
      <c r="G2194" s="32">
        <v>893118</v>
      </c>
      <c r="H2194" s="31" t="s">
        <v>94</v>
      </c>
      <c r="I2194" s="32">
        <v>148853</v>
      </c>
      <c r="J2194" s="33">
        <v>6</v>
      </c>
      <c r="K2194" s="31" t="s">
        <v>94</v>
      </c>
      <c r="L2194" s="31" t="s">
        <v>95</v>
      </c>
    </row>
    <row r="2195" spans="1:12" ht="45" x14ac:dyDescent="0.2">
      <c r="A2195" t="str">
        <f>VLOOKUP(B2195,StateFIPS!A$2:B$52,2)</f>
        <v>Indiana</v>
      </c>
      <c r="B2195">
        <f t="shared" si="37"/>
        <v>18</v>
      </c>
      <c r="C2195" s="31" t="s">
        <v>2178</v>
      </c>
      <c r="D2195" s="31" t="s">
        <v>93</v>
      </c>
      <c r="E2195" s="31" t="s">
        <v>3165</v>
      </c>
      <c r="F2195" s="31" t="s">
        <v>2939</v>
      </c>
      <c r="G2195" s="32">
        <v>76273</v>
      </c>
      <c r="H2195" s="31" t="s">
        <v>94</v>
      </c>
      <c r="I2195" s="32">
        <v>12712</v>
      </c>
      <c r="J2195" s="33">
        <v>6</v>
      </c>
      <c r="K2195" s="31" t="s">
        <v>94</v>
      </c>
      <c r="L2195" s="31" t="s">
        <v>95</v>
      </c>
    </row>
    <row r="2196" spans="1:12" ht="45" x14ac:dyDescent="0.2">
      <c r="A2196" t="str">
        <f>VLOOKUP(B2196,StateFIPS!A$2:B$52,2)</f>
        <v>Illinois</v>
      </c>
      <c r="B2196">
        <f t="shared" si="37"/>
        <v>17</v>
      </c>
      <c r="C2196" s="31" t="s">
        <v>2217</v>
      </c>
      <c r="D2196" s="31" t="s">
        <v>93</v>
      </c>
      <c r="E2196" s="31" t="s">
        <v>3165</v>
      </c>
      <c r="F2196" s="31" t="s">
        <v>2939</v>
      </c>
      <c r="G2196" s="32">
        <v>35722</v>
      </c>
      <c r="H2196" s="31" t="s">
        <v>94</v>
      </c>
      <c r="I2196" s="32">
        <v>5954</v>
      </c>
      <c r="J2196" s="33">
        <v>6</v>
      </c>
      <c r="K2196" s="31" t="s">
        <v>94</v>
      </c>
      <c r="L2196" s="31" t="s">
        <v>95</v>
      </c>
    </row>
    <row r="2197" spans="1:12" ht="45" x14ac:dyDescent="0.2">
      <c r="A2197" t="str">
        <f>VLOOKUP(B2197,StateFIPS!A$2:B$52,2)</f>
        <v>Missouri</v>
      </c>
      <c r="B2197">
        <f t="shared" si="37"/>
        <v>29</v>
      </c>
      <c r="C2197" s="31" t="s">
        <v>1606</v>
      </c>
      <c r="D2197" s="31" t="s">
        <v>93</v>
      </c>
      <c r="E2197" s="31" t="s">
        <v>3165</v>
      </c>
      <c r="F2197" s="31" t="s">
        <v>2939</v>
      </c>
      <c r="G2197" s="32">
        <v>12673</v>
      </c>
      <c r="H2197" s="31" t="s">
        <v>94</v>
      </c>
      <c r="I2197" s="32">
        <v>2112</v>
      </c>
      <c r="J2197" s="33">
        <v>6</v>
      </c>
      <c r="K2197" s="31" t="s">
        <v>94</v>
      </c>
      <c r="L2197" s="31" t="s">
        <v>95</v>
      </c>
    </row>
    <row r="2198" spans="1:12" ht="45" x14ac:dyDescent="0.2">
      <c r="A2198" t="str">
        <f>VLOOKUP(B2198,StateFIPS!A$2:B$52,2)</f>
        <v>North Carolina</v>
      </c>
      <c r="B2198">
        <f t="shared" si="37"/>
        <v>37</v>
      </c>
      <c r="C2198" s="31" t="s">
        <v>2713</v>
      </c>
      <c r="D2198" s="31" t="s">
        <v>93</v>
      </c>
      <c r="E2198" s="31" t="s">
        <v>3165</v>
      </c>
      <c r="F2198" s="31" t="s">
        <v>2939</v>
      </c>
      <c r="G2198" s="32">
        <v>431071</v>
      </c>
      <c r="H2198" s="31" t="s">
        <v>94</v>
      </c>
      <c r="I2198" s="32">
        <v>71845</v>
      </c>
      <c r="J2198" s="33">
        <v>6</v>
      </c>
      <c r="K2198" s="31" t="s">
        <v>94</v>
      </c>
      <c r="L2198" s="31" t="s">
        <v>95</v>
      </c>
    </row>
    <row r="2199" spans="1:12" ht="45" x14ac:dyDescent="0.2">
      <c r="A2199" t="str">
        <f>VLOOKUP(B2199,StateFIPS!A$2:B$52,2)</f>
        <v>Nebraska</v>
      </c>
      <c r="B2199">
        <f t="shared" si="37"/>
        <v>31</v>
      </c>
      <c r="C2199" s="31" t="s">
        <v>1280</v>
      </c>
      <c r="D2199" s="31" t="s">
        <v>93</v>
      </c>
      <c r="E2199" s="31" t="s">
        <v>3165</v>
      </c>
      <c r="F2199" s="31" t="s">
        <v>2939</v>
      </c>
      <c r="G2199" s="32">
        <v>21768</v>
      </c>
      <c r="H2199" s="31" t="s">
        <v>94</v>
      </c>
      <c r="I2199" s="32">
        <v>3628</v>
      </c>
      <c r="J2199" s="33">
        <v>6</v>
      </c>
      <c r="K2199" s="31" t="s">
        <v>94</v>
      </c>
      <c r="L2199" s="31" t="s">
        <v>95</v>
      </c>
    </row>
    <row r="2200" spans="1:12" ht="45" x14ac:dyDescent="0.2">
      <c r="A2200" t="str">
        <f>VLOOKUP(B2200,StateFIPS!A$2:B$52,2)</f>
        <v>Nebraska</v>
      </c>
      <c r="B2200">
        <f t="shared" si="37"/>
        <v>31</v>
      </c>
      <c r="C2200" s="31" t="s">
        <v>1155</v>
      </c>
      <c r="D2200" s="31" t="s">
        <v>93</v>
      </c>
      <c r="E2200" s="31" t="s">
        <v>3165</v>
      </c>
      <c r="F2200" s="31" t="s">
        <v>2939</v>
      </c>
      <c r="G2200" s="32">
        <v>84347</v>
      </c>
      <c r="H2200" s="31" t="s">
        <v>94</v>
      </c>
      <c r="I2200" s="32">
        <v>14058</v>
      </c>
      <c r="J2200" s="33">
        <v>6</v>
      </c>
      <c r="K2200" s="31" t="s">
        <v>94</v>
      </c>
      <c r="L2200" s="31" t="s">
        <v>95</v>
      </c>
    </row>
    <row r="2201" spans="1:12" ht="45" x14ac:dyDescent="0.2">
      <c r="A2201" t="str">
        <f>VLOOKUP(B2201,StateFIPS!A$2:B$52,2)</f>
        <v>Ohio</v>
      </c>
      <c r="B2201">
        <f t="shared" si="37"/>
        <v>39</v>
      </c>
      <c r="C2201" s="31" t="s">
        <v>1523</v>
      </c>
      <c r="D2201" s="31" t="s">
        <v>93</v>
      </c>
      <c r="E2201" s="31" t="s">
        <v>3165</v>
      </c>
      <c r="F2201" s="31" t="s">
        <v>2939</v>
      </c>
      <c r="G2201" s="32">
        <v>91134</v>
      </c>
      <c r="H2201" s="31" t="s">
        <v>94</v>
      </c>
      <c r="I2201" s="32">
        <v>15189</v>
      </c>
      <c r="J2201" s="33">
        <v>6</v>
      </c>
      <c r="K2201" s="31" t="s">
        <v>94</v>
      </c>
      <c r="L2201" s="31" t="s">
        <v>95</v>
      </c>
    </row>
    <row r="2202" spans="1:12" ht="45" x14ac:dyDescent="0.2">
      <c r="A2202" t="str">
        <f>VLOOKUP(B2202,StateFIPS!A$2:B$52,2)</f>
        <v>Nebraska</v>
      </c>
      <c r="B2202">
        <f t="shared" si="37"/>
        <v>31</v>
      </c>
      <c r="C2202" s="31" t="s">
        <v>2193</v>
      </c>
      <c r="D2202" s="31" t="s">
        <v>93</v>
      </c>
      <c r="E2202" s="31" t="s">
        <v>3165</v>
      </c>
      <c r="F2202" s="31" t="s">
        <v>2939</v>
      </c>
      <c r="G2202" s="32">
        <v>224329</v>
      </c>
      <c r="H2202" s="31" t="s">
        <v>94</v>
      </c>
      <c r="I2202" s="32">
        <v>37388</v>
      </c>
      <c r="J2202" s="33">
        <v>6</v>
      </c>
      <c r="K2202" s="31" t="s">
        <v>94</v>
      </c>
      <c r="L2202" s="31" t="s">
        <v>95</v>
      </c>
    </row>
    <row r="2203" spans="1:12" ht="45" x14ac:dyDescent="0.2">
      <c r="A2203" t="str">
        <f>VLOOKUP(B2203,StateFIPS!A$2:B$52,2)</f>
        <v>Missouri</v>
      </c>
      <c r="B2203">
        <f t="shared" si="37"/>
        <v>29</v>
      </c>
      <c r="C2203" s="31" t="s">
        <v>306</v>
      </c>
      <c r="D2203" s="31" t="s">
        <v>93</v>
      </c>
      <c r="E2203" s="31" t="s">
        <v>3165</v>
      </c>
      <c r="F2203" s="31" t="s">
        <v>2939</v>
      </c>
      <c r="G2203" s="32">
        <v>324546</v>
      </c>
      <c r="H2203" s="31" t="s">
        <v>94</v>
      </c>
      <c r="I2203" s="32">
        <v>54091</v>
      </c>
      <c r="J2203" s="33">
        <v>6</v>
      </c>
      <c r="K2203" s="31" t="s">
        <v>94</v>
      </c>
      <c r="L2203" s="31" t="s">
        <v>95</v>
      </c>
    </row>
    <row r="2204" spans="1:12" ht="45" x14ac:dyDescent="0.2">
      <c r="A2204" t="str">
        <f>VLOOKUP(B2204,StateFIPS!A$2:B$52,2)</f>
        <v>Indiana</v>
      </c>
      <c r="B2204">
        <f t="shared" si="37"/>
        <v>18</v>
      </c>
      <c r="C2204" s="31" t="s">
        <v>2180</v>
      </c>
      <c r="D2204" s="31" t="s">
        <v>93</v>
      </c>
      <c r="E2204" s="31" t="s">
        <v>3165</v>
      </c>
      <c r="F2204" s="31" t="s">
        <v>2939</v>
      </c>
      <c r="G2204" s="32">
        <v>381675</v>
      </c>
      <c r="H2204" s="31" t="s">
        <v>94</v>
      </c>
      <c r="I2204" s="32">
        <v>63613</v>
      </c>
      <c r="J2204" s="33">
        <v>6</v>
      </c>
      <c r="K2204" s="31" t="s">
        <v>94</v>
      </c>
      <c r="L2204" s="31" t="s">
        <v>95</v>
      </c>
    </row>
    <row r="2205" spans="1:12" ht="45" x14ac:dyDescent="0.2">
      <c r="A2205" t="str">
        <f>VLOOKUP(B2205,StateFIPS!A$2:B$52,2)</f>
        <v>New York</v>
      </c>
      <c r="B2205">
        <f t="shared" si="37"/>
        <v>36</v>
      </c>
      <c r="C2205" s="31" t="s">
        <v>1968</v>
      </c>
      <c r="D2205" s="31" t="s">
        <v>93</v>
      </c>
      <c r="E2205" s="31" t="s">
        <v>3165</v>
      </c>
      <c r="F2205" s="31" t="s">
        <v>2939</v>
      </c>
      <c r="G2205" s="32">
        <v>3046</v>
      </c>
      <c r="H2205" s="31" t="s">
        <v>94</v>
      </c>
      <c r="I2205" s="32">
        <v>508</v>
      </c>
      <c r="J2205" s="33">
        <v>6</v>
      </c>
      <c r="K2205" s="31" t="s">
        <v>94</v>
      </c>
      <c r="L2205" s="31" t="s">
        <v>95</v>
      </c>
    </row>
    <row r="2206" spans="1:12" ht="45" x14ac:dyDescent="0.2">
      <c r="A2206" t="str">
        <f>VLOOKUP(B2206,StateFIPS!A$2:B$52,2)</f>
        <v>Illinois</v>
      </c>
      <c r="B2206">
        <f t="shared" si="37"/>
        <v>17</v>
      </c>
      <c r="C2206" s="31" t="s">
        <v>714</v>
      </c>
      <c r="D2206" s="31" t="s">
        <v>93</v>
      </c>
      <c r="E2206" s="31" t="s">
        <v>3165</v>
      </c>
      <c r="F2206" s="31" t="s">
        <v>2939</v>
      </c>
      <c r="G2206" s="32">
        <v>117345</v>
      </c>
      <c r="H2206" s="31" t="s">
        <v>94</v>
      </c>
      <c r="I2206" s="32">
        <v>19558</v>
      </c>
      <c r="J2206" s="33">
        <v>6</v>
      </c>
      <c r="K2206" s="31" t="s">
        <v>94</v>
      </c>
      <c r="L2206" s="31" t="s">
        <v>95</v>
      </c>
    </row>
    <row r="2207" spans="1:12" ht="45" x14ac:dyDescent="0.2">
      <c r="A2207" t="str">
        <f>VLOOKUP(B2207,StateFIPS!A$2:B$52,2)</f>
        <v>Indiana</v>
      </c>
      <c r="B2207">
        <f t="shared" si="37"/>
        <v>18</v>
      </c>
      <c r="C2207" s="31" t="s">
        <v>228</v>
      </c>
      <c r="D2207" s="31" t="s">
        <v>93</v>
      </c>
      <c r="E2207" s="31" t="s">
        <v>3165</v>
      </c>
      <c r="F2207" s="31" t="s">
        <v>2939</v>
      </c>
      <c r="G2207" s="32">
        <v>37386</v>
      </c>
      <c r="H2207" s="31" t="s">
        <v>94</v>
      </c>
      <c r="I2207" s="32">
        <v>6231</v>
      </c>
      <c r="J2207" s="33">
        <v>6</v>
      </c>
      <c r="K2207" s="31" t="s">
        <v>94</v>
      </c>
      <c r="L2207" s="31" t="s">
        <v>95</v>
      </c>
    </row>
    <row r="2208" spans="1:12" ht="45" x14ac:dyDescent="0.2">
      <c r="A2208" t="str">
        <f>VLOOKUP(B2208,StateFIPS!A$2:B$52,2)</f>
        <v>Montana</v>
      </c>
      <c r="B2208">
        <f t="shared" si="37"/>
        <v>30</v>
      </c>
      <c r="C2208" s="31" t="s">
        <v>3197</v>
      </c>
      <c r="D2208" s="31" t="s">
        <v>93</v>
      </c>
      <c r="E2208" s="31" t="s">
        <v>3165</v>
      </c>
      <c r="F2208" s="31" t="s">
        <v>2939</v>
      </c>
      <c r="G2208" s="32">
        <v>25747</v>
      </c>
      <c r="H2208" s="31" t="s">
        <v>94</v>
      </c>
      <c r="I2208" s="32">
        <v>4291</v>
      </c>
      <c r="J2208" s="33">
        <v>6</v>
      </c>
      <c r="K2208" s="31" t="s">
        <v>94</v>
      </c>
      <c r="L2208" s="31" t="s">
        <v>95</v>
      </c>
    </row>
    <row r="2209" spans="1:12" ht="45" x14ac:dyDescent="0.2">
      <c r="A2209" t="str">
        <f>VLOOKUP(B2209,StateFIPS!A$2:B$52,2)</f>
        <v>Indiana</v>
      </c>
      <c r="B2209">
        <f t="shared" si="37"/>
        <v>18</v>
      </c>
      <c r="C2209" s="31" t="s">
        <v>698</v>
      </c>
      <c r="D2209" s="31" t="s">
        <v>93</v>
      </c>
      <c r="E2209" s="31" t="s">
        <v>3165</v>
      </c>
      <c r="F2209" s="31" t="s">
        <v>2939</v>
      </c>
      <c r="G2209" s="32">
        <v>33875</v>
      </c>
      <c r="H2209" s="31" t="s">
        <v>94</v>
      </c>
      <c r="I2209" s="32">
        <v>5646</v>
      </c>
      <c r="J2209" s="33">
        <v>6</v>
      </c>
      <c r="K2209" s="31" t="s">
        <v>94</v>
      </c>
      <c r="L2209" s="31" t="s">
        <v>95</v>
      </c>
    </row>
    <row r="2210" spans="1:12" ht="45" x14ac:dyDescent="0.2">
      <c r="A2210" t="str">
        <f>VLOOKUP(B2210,StateFIPS!A$2:B$52,2)</f>
        <v>Missouri</v>
      </c>
      <c r="B2210">
        <f t="shared" si="37"/>
        <v>29</v>
      </c>
      <c r="C2210" s="31" t="s">
        <v>1859</v>
      </c>
      <c r="D2210" s="31" t="s">
        <v>93</v>
      </c>
      <c r="E2210" s="31" t="s">
        <v>3165</v>
      </c>
      <c r="F2210" s="31" t="s">
        <v>2939</v>
      </c>
      <c r="G2210" s="32">
        <v>61612</v>
      </c>
      <c r="H2210" s="31" t="s">
        <v>94</v>
      </c>
      <c r="I2210" s="32">
        <v>10269</v>
      </c>
      <c r="J2210" s="33">
        <v>6</v>
      </c>
      <c r="K2210" s="31" t="s">
        <v>94</v>
      </c>
      <c r="L2210" s="31" t="s">
        <v>95</v>
      </c>
    </row>
    <row r="2211" spans="1:12" ht="45" x14ac:dyDescent="0.2">
      <c r="A2211" t="str">
        <f>VLOOKUP(B2211,StateFIPS!A$2:B$52,2)</f>
        <v>Nebraska</v>
      </c>
      <c r="B2211">
        <f t="shared" si="37"/>
        <v>31</v>
      </c>
      <c r="C2211" s="31" t="s">
        <v>1156</v>
      </c>
      <c r="D2211" s="31" t="s">
        <v>93</v>
      </c>
      <c r="E2211" s="31" t="s">
        <v>3165</v>
      </c>
      <c r="F2211" s="31" t="s">
        <v>2939</v>
      </c>
      <c r="G2211" s="32">
        <v>37163</v>
      </c>
      <c r="H2211" s="31" t="s">
        <v>94</v>
      </c>
      <c r="I2211" s="32">
        <v>6194</v>
      </c>
      <c r="J2211" s="33">
        <v>6</v>
      </c>
      <c r="K2211" s="31" t="s">
        <v>94</v>
      </c>
      <c r="L2211" s="31" t="s">
        <v>95</v>
      </c>
    </row>
    <row r="2212" spans="1:12" ht="45" x14ac:dyDescent="0.2">
      <c r="A2212" t="str">
        <f>VLOOKUP(B2212,StateFIPS!A$2:B$52,2)</f>
        <v>Virginia</v>
      </c>
      <c r="B2212">
        <f t="shared" si="37"/>
        <v>51</v>
      </c>
      <c r="C2212" s="31" t="s">
        <v>2549</v>
      </c>
      <c r="D2212" s="31" t="s">
        <v>93</v>
      </c>
      <c r="E2212" s="31" t="s">
        <v>3165</v>
      </c>
      <c r="F2212" s="31" t="s">
        <v>2939</v>
      </c>
      <c r="G2212" s="32">
        <v>12166</v>
      </c>
      <c r="H2212" s="31" t="s">
        <v>94</v>
      </c>
      <c r="I2212" s="32">
        <v>2028</v>
      </c>
      <c r="J2212" s="33">
        <v>6</v>
      </c>
      <c r="K2212" s="31" t="s">
        <v>94</v>
      </c>
      <c r="L2212" s="31" t="s">
        <v>95</v>
      </c>
    </row>
    <row r="2213" spans="1:12" ht="45" x14ac:dyDescent="0.2">
      <c r="A2213" t="str">
        <f>VLOOKUP(B2213,StateFIPS!A$2:B$52,2)</f>
        <v>Tennessee</v>
      </c>
      <c r="B2213">
        <f t="shared" si="37"/>
        <v>47</v>
      </c>
      <c r="C2213" s="31" t="s">
        <v>901</v>
      </c>
      <c r="D2213" s="31" t="s">
        <v>93</v>
      </c>
      <c r="E2213" s="31" t="s">
        <v>3165</v>
      </c>
      <c r="F2213" s="31" t="s">
        <v>2939</v>
      </c>
      <c r="G2213" s="32">
        <v>70985</v>
      </c>
      <c r="H2213" s="31" t="s">
        <v>94</v>
      </c>
      <c r="I2213" s="32">
        <v>11831</v>
      </c>
      <c r="J2213" s="33">
        <v>6</v>
      </c>
      <c r="K2213" s="31" t="s">
        <v>94</v>
      </c>
      <c r="L2213" s="31" t="s">
        <v>95</v>
      </c>
    </row>
    <row r="2214" spans="1:12" ht="45" x14ac:dyDescent="0.2">
      <c r="A2214" t="str">
        <f>VLOOKUP(B2214,StateFIPS!A$2:B$52,2)</f>
        <v>Kansas</v>
      </c>
      <c r="B2214">
        <f t="shared" si="37"/>
        <v>20</v>
      </c>
      <c r="C2214" s="31" t="s">
        <v>250</v>
      </c>
      <c r="D2214" s="31" t="s">
        <v>93</v>
      </c>
      <c r="E2214" s="31" t="s">
        <v>3165</v>
      </c>
      <c r="F2214" s="31" t="s">
        <v>2939</v>
      </c>
      <c r="G2214" s="32">
        <v>12080</v>
      </c>
      <c r="H2214" s="31" t="s">
        <v>94</v>
      </c>
      <c r="I2214" s="32">
        <v>2013</v>
      </c>
      <c r="J2214" s="33">
        <v>6</v>
      </c>
      <c r="K2214" s="31" t="s">
        <v>94</v>
      </c>
      <c r="L2214" s="31" t="s">
        <v>95</v>
      </c>
    </row>
    <row r="2215" spans="1:12" ht="45" x14ac:dyDescent="0.2">
      <c r="A2215" t="str">
        <f>VLOOKUP(B2215,StateFIPS!A$2:B$52,2)</f>
        <v>Kansas</v>
      </c>
      <c r="B2215">
        <f t="shared" si="37"/>
        <v>20</v>
      </c>
      <c r="C2215" s="31" t="s">
        <v>266</v>
      </c>
      <c r="D2215" s="31" t="s">
        <v>93</v>
      </c>
      <c r="E2215" s="31" t="s">
        <v>3165</v>
      </c>
      <c r="F2215" s="31" t="s">
        <v>2939</v>
      </c>
      <c r="G2215" s="32">
        <v>95268</v>
      </c>
      <c r="H2215" s="31" t="s">
        <v>94</v>
      </c>
      <c r="I2215" s="32">
        <v>15878</v>
      </c>
      <c r="J2215" s="33">
        <v>6</v>
      </c>
      <c r="K2215" s="31" t="s">
        <v>94</v>
      </c>
      <c r="L2215" s="31" t="s">
        <v>95</v>
      </c>
    </row>
    <row r="2216" spans="1:12" ht="45" x14ac:dyDescent="0.2">
      <c r="A2216" t="str">
        <f>VLOOKUP(B2216,StateFIPS!A$2:B$52,2)</f>
        <v>Virginia</v>
      </c>
      <c r="B2216">
        <f t="shared" si="37"/>
        <v>51</v>
      </c>
      <c r="C2216" s="31" t="s">
        <v>1102</v>
      </c>
      <c r="D2216" s="31" t="s">
        <v>93</v>
      </c>
      <c r="E2216" s="31" t="s">
        <v>3165</v>
      </c>
      <c r="F2216" s="31" t="s">
        <v>2939</v>
      </c>
      <c r="G2216" s="32">
        <v>12166</v>
      </c>
      <c r="H2216" s="31" t="s">
        <v>94</v>
      </c>
      <c r="I2216" s="32">
        <v>2028</v>
      </c>
      <c r="J2216" s="33">
        <v>6</v>
      </c>
      <c r="K2216" s="31" t="s">
        <v>94</v>
      </c>
      <c r="L2216" s="31" t="s">
        <v>95</v>
      </c>
    </row>
    <row r="2217" spans="1:12" ht="45" x14ac:dyDescent="0.2">
      <c r="A2217" t="str">
        <f>VLOOKUP(B2217,StateFIPS!A$2:B$52,2)</f>
        <v>Minnesota</v>
      </c>
      <c r="B2217">
        <f t="shared" si="37"/>
        <v>27</v>
      </c>
      <c r="C2217" s="31" t="s">
        <v>1719</v>
      </c>
      <c r="D2217" s="31" t="s">
        <v>93</v>
      </c>
      <c r="E2217" s="31" t="s">
        <v>3165</v>
      </c>
      <c r="F2217" s="31" t="s">
        <v>2939</v>
      </c>
      <c r="G2217" s="32">
        <v>176334</v>
      </c>
      <c r="H2217" s="31" t="s">
        <v>94</v>
      </c>
      <c r="I2217" s="32">
        <v>29389</v>
      </c>
      <c r="J2217" s="33">
        <v>6</v>
      </c>
      <c r="K2217" s="31" t="s">
        <v>94</v>
      </c>
      <c r="L2217" s="31" t="s">
        <v>95</v>
      </c>
    </row>
    <row r="2218" spans="1:12" ht="45" x14ac:dyDescent="0.2">
      <c r="A2218" t="str">
        <f>VLOOKUP(B2218,StateFIPS!A$2:B$52,2)</f>
        <v>Alabama</v>
      </c>
      <c r="B2218">
        <f t="shared" si="37"/>
        <v>1</v>
      </c>
      <c r="C2218" s="31" t="s">
        <v>572</v>
      </c>
      <c r="D2218" s="31" t="s">
        <v>93</v>
      </c>
      <c r="E2218" s="31" t="s">
        <v>3165</v>
      </c>
      <c r="F2218" s="31" t="s">
        <v>2939</v>
      </c>
      <c r="G2218" s="32">
        <v>90033</v>
      </c>
      <c r="H2218" s="31" t="s">
        <v>94</v>
      </c>
      <c r="I2218" s="32">
        <v>15005</v>
      </c>
      <c r="J2218" s="33">
        <v>6</v>
      </c>
      <c r="K2218" s="31" t="s">
        <v>94</v>
      </c>
      <c r="L2218" s="31" t="s">
        <v>95</v>
      </c>
    </row>
    <row r="2219" spans="1:12" ht="45" x14ac:dyDescent="0.2">
      <c r="A2219" t="str">
        <f>VLOOKUP(B2219,StateFIPS!A$2:B$52,2)</f>
        <v>Kentucky</v>
      </c>
      <c r="B2219">
        <f t="shared" si="37"/>
        <v>21</v>
      </c>
      <c r="C2219" s="31" t="s">
        <v>3198</v>
      </c>
      <c r="D2219" s="31" t="s">
        <v>93</v>
      </c>
      <c r="E2219" s="31" t="s">
        <v>3165</v>
      </c>
      <c r="F2219" s="31" t="s">
        <v>2939</v>
      </c>
      <c r="G2219" s="32">
        <v>24681</v>
      </c>
      <c r="H2219" s="31" t="s">
        <v>94</v>
      </c>
      <c r="I2219" s="32">
        <v>4114</v>
      </c>
      <c r="J2219" s="33">
        <v>6</v>
      </c>
      <c r="K2219" s="31" t="s">
        <v>94</v>
      </c>
      <c r="L2219" s="31" t="s">
        <v>95</v>
      </c>
    </row>
    <row r="2220" spans="1:12" ht="45" x14ac:dyDescent="0.2">
      <c r="A2220" t="str">
        <f>VLOOKUP(B2220,StateFIPS!A$2:B$52,2)</f>
        <v>South Dakota</v>
      </c>
      <c r="B2220">
        <f t="shared" si="37"/>
        <v>46</v>
      </c>
      <c r="C2220" s="31" t="s">
        <v>2512</v>
      </c>
      <c r="D2220" s="31" t="s">
        <v>93</v>
      </c>
      <c r="E2220" s="31" t="s">
        <v>3165</v>
      </c>
      <c r="F2220" s="31" t="s">
        <v>2939</v>
      </c>
      <c r="G2220" s="32">
        <v>62508</v>
      </c>
      <c r="H2220" s="31" t="s">
        <v>94</v>
      </c>
      <c r="I2220" s="32">
        <v>10418</v>
      </c>
      <c r="J2220" s="33">
        <v>6</v>
      </c>
      <c r="K2220" s="31" t="s">
        <v>94</v>
      </c>
      <c r="L2220" s="31" t="s">
        <v>95</v>
      </c>
    </row>
    <row r="2221" spans="1:12" ht="45" x14ac:dyDescent="0.2">
      <c r="A2221" t="str">
        <f>VLOOKUP(B2221,StateFIPS!A$2:B$52,2)</f>
        <v>Colorado</v>
      </c>
      <c r="B2221">
        <f t="shared" si="37"/>
        <v>8</v>
      </c>
      <c r="C2221" s="31" t="s">
        <v>480</v>
      </c>
      <c r="D2221" s="31" t="s">
        <v>93</v>
      </c>
      <c r="E2221" s="31" t="s">
        <v>3165</v>
      </c>
      <c r="F2221" s="31" t="s">
        <v>2939</v>
      </c>
      <c r="G2221" s="32">
        <v>120494</v>
      </c>
      <c r="H2221" s="31" t="s">
        <v>94</v>
      </c>
      <c r="I2221" s="32">
        <v>20082</v>
      </c>
      <c r="J2221" s="33">
        <v>6</v>
      </c>
      <c r="K2221" s="31" t="s">
        <v>94</v>
      </c>
      <c r="L2221" s="31" t="s">
        <v>95</v>
      </c>
    </row>
    <row r="2222" spans="1:12" ht="45" x14ac:dyDescent="0.2">
      <c r="A2222" t="str">
        <f>VLOOKUP(B2222,StateFIPS!A$2:B$52,2)</f>
        <v>South Dakota</v>
      </c>
      <c r="B2222">
        <f t="shared" si="37"/>
        <v>46</v>
      </c>
      <c r="C2222" s="31" t="s">
        <v>924</v>
      </c>
      <c r="D2222" s="31" t="s">
        <v>93</v>
      </c>
      <c r="E2222" s="31" t="s">
        <v>3165</v>
      </c>
      <c r="F2222" s="31" t="s">
        <v>2939</v>
      </c>
      <c r="G2222" s="32">
        <v>16840</v>
      </c>
      <c r="H2222" s="31" t="s">
        <v>94</v>
      </c>
      <c r="I2222" s="32">
        <v>2807</v>
      </c>
      <c r="J2222" s="33">
        <v>6</v>
      </c>
      <c r="K2222" s="31" t="s">
        <v>94</v>
      </c>
      <c r="L2222" s="31" t="s">
        <v>95</v>
      </c>
    </row>
    <row r="2223" spans="1:12" ht="45" x14ac:dyDescent="0.2">
      <c r="A2223" t="str">
        <f>VLOOKUP(B2223,StateFIPS!A$2:B$52,2)</f>
        <v>South Dakota</v>
      </c>
      <c r="B2223">
        <f t="shared" si="37"/>
        <v>46</v>
      </c>
      <c r="C2223" s="31" t="s">
        <v>2484</v>
      </c>
      <c r="D2223" s="31" t="s">
        <v>93</v>
      </c>
      <c r="E2223" s="31" t="s">
        <v>3165</v>
      </c>
      <c r="F2223" s="31" t="s">
        <v>2939</v>
      </c>
      <c r="G2223" s="32">
        <v>44891</v>
      </c>
      <c r="H2223" s="31" t="s">
        <v>94</v>
      </c>
      <c r="I2223" s="32">
        <v>7482</v>
      </c>
      <c r="J2223" s="33">
        <v>6</v>
      </c>
      <c r="K2223" s="31" t="s">
        <v>94</v>
      </c>
      <c r="L2223" s="31" t="s">
        <v>95</v>
      </c>
    </row>
    <row r="2224" spans="1:12" ht="45" x14ac:dyDescent="0.2">
      <c r="A2224" t="str">
        <f>VLOOKUP(B2224,StateFIPS!A$2:B$52,2)</f>
        <v>South Dakota</v>
      </c>
      <c r="B2224">
        <f t="shared" si="37"/>
        <v>46</v>
      </c>
      <c r="C2224" s="31" t="s">
        <v>2466</v>
      </c>
      <c r="D2224" s="31" t="s">
        <v>93</v>
      </c>
      <c r="E2224" s="31" t="s">
        <v>3165</v>
      </c>
      <c r="F2224" s="31" t="s">
        <v>2939</v>
      </c>
      <c r="G2224" s="32">
        <v>69944</v>
      </c>
      <c r="H2224" s="31" t="s">
        <v>94</v>
      </c>
      <c r="I2224" s="32">
        <v>11657</v>
      </c>
      <c r="J2224" s="33">
        <v>6</v>
      </c>
      <c r="K2224" s="31" t="s">
        <v>94</v>
      </c>
      <c r="L2224" s="31" t="s">
        <v>95</v>
      </c>
    </row>
    <row r="2225" spans="1:12" ht="45" x14ac:dyDescent="0.2">
      <c r="A2225" t="str">
        <f>VLOOKUP(B2225,StateFIPS!A$2:B$52,2)</f>
        <v>Tennessee</v>
      </c>
      <c r="B2225">
        <f t="shared" si="37"/>
        <v>47</v>
      </c>
      <c r="C2225" s="31" t="s">
        <v>891</v>
      </c>
      <c r="D2225" s="31" t="s">
        <v>93</v>
      </c>
      <c r="E2225" s="31" t="s">
        <v>3165</v>
      </c>
      <c r="F2225" s="31" t="s">
        <v>2939</v>
      </c>
      <c r="G2225" s="32">
        <v>14412</v>
      </c>
      <c r="H2225" s="31" t="s">
        <v>94</v>
      </c>
      <c r="I2225" s="32">
        <v>2402</v>
      </c>
      <c r="J2225" s="33">
        <v>6</v>
      </c>
      <c r="K2225" s="31" t="s">
        <v>94</v>
      </c>
      <c r="L2225" s="31" t="s">
        <v>95</v>
      </c>
    </row>
    <row r="2226" spans="1:12" ht="45" x14ac:dyDescent="0.2">
      <c r="A2226" t="str">
        <f>VLOOKUP(B2226,StateFIPS!A$2:B$52,2)</f>
        <v>Kentucky</v>
      </c>
      <c r="B2226">
        <f t="shared" si="37"/>
        <v>21</v>
      </c>
      <c r="C2226" s="31" t="s">
        <v>1923</v>
      </c>
      <c r="D2226" s="31" t="s">
        <v>93</v>
      </c>
      <c r="E2226" s="31" t="s">
        <v>3165</v>
      </c>
      <c r="F2226" s="31" t="s">
        <v>2939</v>
      </c>
      <c r="G2226" s="32">
        <v>33784</v>
      </c>
      <c r="H2226" s="31" t="s">
        <v>94</v>
      </c>
      <c r="I2226" s="32">
        <v>5631</v>
      </c>
      <c r="J2226" s="33">
        <v>6</v>
      </c>
      <c r="K2226" s="31" t="s">
        <v>94</v>
      </c>
      <c r="L2226" s="31" t="s">
        <v>95</v>
      </c>
    </row>
    <row r="2227" spans="1:12" ht="45" x14ac:dyDescent="0.2">
      <c r="A2227" t="str">
        <f>VLOOKUP(B2227,StateFIPS!A$2:B$52,2)</f>
        <v>Minnesota</v>
      </c>
      <c r="B2227">
        <f t="shared" si="37"/>
        <v>27</v>
      </c>
      <c r="C2227" s="31" t="s">
        <v>1712</v>
      </c>
      <c r="D2227" s="31" t="s">
        <v>93</v>
      </c>
      <c r="E2227" s="31" t="s">
        <v>3165</v>
      </c>
      <c r="F2227" s="31" t="s">
        <v>2939</v>
      </c>
      <c r="G2227" s="32">
        <v>10057</v>
      </c>
      <c r="H2227" s="31" t="s">
        <v>94</v>
      </c>
      <c r="I2227" s="32">
        <v>1676</v>
      </c>
      <c r="J2227" s="33">
        <v>6</v>
      </c>
      <c r="K2227" s="31" t="s">
        <v>94</v>
      </c>
      <c r="L2227" s="31" t="s">
        <v>95</v>
      </c>
    </row>
    <row r="2228" spans="1:12" ht="45" x14ac:dyDescent="0.2">
      <c r="A2228" t="str">
        <f>VLOOKUP(B2228,StateFIPS!A$2:B$52,2)</f>
        <v>Virginia</v>
      </c>
      <c r="B2228">
        <f t="shared" si="37"/>
        <v>51</v>
      </c>
      <c r="C2228" s="31" t="s">
        <v>1104</v>
      </c>
      <c r="D2228" s="31" t="s">
        <v>93</v>
      </c>
      <c r="E2228" s="31" t="s">
        <v>3165</v>
      </c>
      <c r="F2228" s="31" t="s">
        <v>2939</v>
      </c>
      <c r="G2228" s="32">
        <v>12166</v>
      </c>
      <c r="H2228" s="31" t="s">
        <v>94</v>
      </c>
      <c r="I2228" s="32">
        <v>2028</v>
      </c>
      <c r="J2228" s="33">
        <v>6</v>
      </c>
      <c r="K2228" s="31" t="s">
        <v>94</v>
      </c>
      <c r="L2228" s="31" t="s">
        <v>95</v>
      </c>
    </row>
    <row r="2229" spans="1:12" ht="45" x14ac:dyDescent="0.2">
      <c r="A2229" t="str">
        <f>VLOOKUP(B2229,StateFIPS!A$2:B$52,2)</f>
        <v>Kansas</v>
      </c>
      <c r="B2229">
        <f t="shared" si="37"/>
        <v>20</v>
      </c>
      <c r="C2229" s="31" t="s">
        <v>251</v>
      </c>
      <c r="D2229" s="31" t="s">
        <v>93</v>
      </c>
      <c r="E2229" s="31" t="s">
        <v>3165</v>
      </c>
      <c r="F2229" s="31" t="s">
        <v>2939</v>
      </c>
      <c r="G2229" s="32">
        <v>10759</v>
      </c>
      <c r="H2229" s="31" t="s">
        <v>94</v>
      </c>
      <c r="I2229" s="32">
        <v>1793</v>
      </c>
      <c r="J2229" s="33">
        <v>6</v>
      </c>
      <c r="K2229" s="31" t="s">
        <v>94</v>
      </c>
      <c r="L2229" s="31" t="s">
        <v>95</v>
      </c>
    </row>
    <row r="2230" spans="1:12" ht="45" x14ac:dyDescent="0.2">
      <c r="A2230" t="str">
        <f>VLOOKUP(B2230,StateFIPS!A$2:B$52,2)</f>
        <v>Kentucky</v>
      </c>
      <c r="B2230">
        <f t="shared" si="37"/>
        <v>21</v>
      </c>
      <c r="C2230" s="31" t="s">
        <v>1891</v>
      </c>
      <c r="D2230" s="31" t="s">
        <v>93</v>
      </c>
      <c r="E2230" s="31" t="s">
        <v>3165</v>
      </c>
      <c r="F2230" s="31" t="s">
        <v>2939</v>
      </c>
      <c r="G2230" s="32">
        <v>72717</v>
      </c>
      <c r="H2230" s="31" t="s">
        <v>94</v>
      </c>
      <c r="I2230" s="32">
        <v>12120</v>
      </c>
      <c r="J2230" s="33">
        <v>6</v>
      </c>
      <c r="K2230" s="31" t="s">
        <v>94</v>
      </c>
      <c r="L2230" s="31" t="s">
        <v>95</v>
      </c>
    </row>
    <row r="2231" spans="1:12" ht="45" x14ac:dyDescent="0.2">
      <c r="A2231" t="str">
        <f>VLOOKUP(B2231,StateFIPS!A$2:B$52,2)</f>
        <v>Colorado</v>
      </c>
      <c r="B2231">
        <f t="shared" si="37"/>
        <v>8</v>
      </c>
      <c r="C2231" s="31" t="s">
        <v>479</v>
      </c>
      <c r="D2231" s="31" t="s">
        <v>93</v>
      </c>
      <c r="E2231" s="31" t="s">
        <v>3165</v>
      </c>
      <c r="F2231" s="31" t="s">
        <v>2939</v>
      </c>
      <c r="G2231" s="32">
        <v>120494</v>
      </c>
      <c r="H2231" s="31" t="s">
        <v>94</v>
      </c>
      <c r="I2231" s="32">
        <v>20082</v>
      </c>
      <c r="J2231" s="33">
        <v>6</v>
      </c>
      <c r="K2231" s="31" t="s">
        <v>94</v>
      </c>
      <c r="L2231" s="31" t="s">
        <v>95</v>
      </c>
    </row>
    <row r="2232" spans="1:12" ht="45" x14ac:dyDescent="0.2">
      <c r="A2232" t="str">
        <f>VLOOKUP(B2232,StateFIPS!A$2:B$52,2)</f>
        <v>Tennessee</v>
      </c>
      <c r="B2232">
        <f t="shared" si="37"/>
        <v>47</v>
      </c>
      <c r="C2232" s="31" t="s">
        <v>892</v>
      </c>
      <c r="D2232" s="31" t="s">
        <v>93</v>
      </c>
      <c r="E2232" s="31" t="s">
        <v>3165</v>
      </c>
      <c r="F2232" s="31" t="s">
        <v>2939</v>
      </c>
      <c r="G2232" s="32">
        <v>16364</v>
      </c>
      <c r="H2232" s="31" t="s">
        <v>94</v>
      </c>
      <c r="I2232" s="32">
        <v>2727</v>
      </c>
      <c r="J2232" s="33">
        <v>6</v>
      </c>
      <c r="K2232" s="31" t="s">
        <v>94</v>
      </c>
      <c r="L2232" s="31" t="s">
        <v>95</v>
      </c>
    </row>
    <row r="2233" spans="1:12" ht="45" x14ac:dyDescent="0.2">
      <c r="A2233" t="str">
        <f>VLOOKUP(B2233,StateFIPS!A$2:B$52,2)</f>
        <v>Minnesota</v>
      </c>
      <c r="B2233">
        <f t="shared" si="37"/>
        <v>27</v>
      </c>
      <c r="C2233" s="31" t="s">
        <v>1715</v>
      </c>
      <c r="D2233" s="31" t="s">
        <v>93</v>
      </c>
      <c r="E2233" s="31" t="s">
        <v>3165</v>
      </c>
      <c r="F2233" s="31" t="s">
        <v>2939</v>
      </c>
      <c r="G2233" s="32">
        <v>10360</v>
      </c>
      <c r="H2233" s="31" t="s">
        <v>94</v>
      </c>
      <c r="I2233" s="32">
        <v>1727</v>
      </c>
      <c r="J2233" s="33">
        <v>6</v>
      </c>
      <c r="K2233" s="31" t="s">
        <v>94</v>
      </c>
      <c r="L2233" s="31" t="s">
        <v>95</v>
      </c>
    </row>
    <row r="2234" spans="1:12" ht="45" x14ac:dyDescent="0.2">
      <c r="A2234" t="str">
        <f>VLOOKUP(B2234,StateFIPS!A$2:B$52,2)</f>
        <v>Tennessee</v>
      </c>
      <c r="B2234">
        <f t="shared" si="37"/>
        <v>47</v>
      </c>
      <c r="C2234" s="31" t="s">
        <v>2338</v>
      </c>
      <c r="D2234" s="31" t="s">
        <v>93</v>
      </c>
      <c r="E2234" s="31" t="s">
        <v>3165</v>
      </c>
      <c r="F2234" s="31" t="s">
        <v>2939</v>
      </c>
      <c r="G2234" s="32">
        <v>19692</v>
      </c>
      <c r="H2234" s="31" t="s">
        <v>94</v>
      </c>
      <c r="I2234" s="32">
        <v>3282</v>
      </c>
      <c r="J2234" s="33">
        <v>6</v>
      </c>
      <c r="K2234" s="31" t="s">
        <v>94</v>
      </c>
      <c r="L2234" s="31" t="s">
        <v>95</v>
      </c>
    </row>
    <row r="2235" spans="1:12" ht="45" x14ac:dyDescent="0.2">
      <c r="A2235" t="str">
        <f>VLOOKUP(B2235,StateFIPS!A$2:B$52,2)</f>
        <v>Virginia</v>
      </c>
      <c r="B2235">
        <f t="shared" si="37"/>
        <v>51</v>
      </c>
      <c r="C2235" s="31" t="s">
        <v>2649</v>
      </c>
      <c r="D2235" s="31" t="s">
        <v>93</v>
      </c>
      <c r="E2235" s="31" t="s">
        <v>3165</v>
      </c>
      <c r="F2235" s="31" t="s">
        <v>2939</v>
      </c>
      <c r="G2235" s="32">
        <v>12166</v>
      </c>
      <c r="H2235" s="31" t="s">
        <v>94</v>
      </c>
      <c r="I2235" s="32">
        <v>2028</v>
      </c>
      <c r="J2235" s="33">
        <v>6</v>
      </c>
      <c r="K2235" s="31" t="s">
        <v>94</v>
      </c>
      <c r="L2235" s="31" t="s">
        <v>95</v>
      </c>
    </row>
    <row r="2236" spans="1:12" ht="45" x14ac:dyDescent="0.2">
      <c r="A2236" t="str">
        <f>VLOOKUP(B2236,StateFIPS!A$2:B$52,2)</f>
        <v>Minnesota</v>
      </c>
      <c r="B2236">
        <f t="shared" si="37"/>
        <v>27</v>
      </c>
      <c r="C2236" s="31" t="s">
        <v>1720</v>
      </c>
      <c r="D2236" s="31" t="s">
        <v>93</v>
      </c>
      <c r="E2236" s="31" t="s">
        <v>3165</v>
      </c>
      <c r="F2236" s="31" t="s">
        <v>2939</v>
      </c>
      <c r="G2236" s="32">
        <v>50906</v>
      </c>
      <c r="H2236" s="31" t="s">
        <v>94</v>
      </c>
      <c r="I2236" s="32">
        <v>8484</v>
      </c>
      <c r="J2236" s="33">
        <v>6</v>
      </c>
      <c r="K2236" s="31" t="s">
        <v>94</v>
      </c>
      <c r="L2236" s="31" t="s">
        <v>95</v>
      </c>
    </row>
    <row r="2237" spans="1:12" ht="45" x14ac:dyDescent="0.2">
      <c r="A2237" t="str">
        <f>VLOOKUP(B2237,StateFIPS!A$2:B$52,2)</f>
        <v>Minnesota</v>
      </c>
      <c r="B2237">
        <f t="shared" si="37"/>
        <v>27</v>
      </c>
      <c r="C2237" s="31" t="s">
        <v>1765</v>
      </c>
      <c r="D2237" s="31" t="s">
        <v>93</v>
      </c>
      <c r="E2237" s="31" t="s">
        <v>3165</v>
      </c>
      <c r="F2237" s="31" t="s">
        <v>2939</v>
      </c>
      <c r="G2237" s="32">
        <v>240299</v>
      </c>
      <c r="H2237" s="31" t="s">
        <v>94</v>
      </c>
      <c r="I2237" s="32">
        <v>40050</v>
      </c>
      <c r="J2237" s="33">
        <v>6</v>
      </c>
      <c r="K2237" s="31" t="s">
        <v>94</v>
      </c>
      <c r="L2237" s="31" t="s">
        <v>95</v>
      </c>
    </row>
    <row r="2238" spans="1:12" ht="45" x14ac:dyDescent="0.2">
      <c r="A2238" t="str">
        <f>VLOOKUP(B2238,StateFIPS!A$2:B$52,2)</f>
        <v>Colorado</v>
      </c>
      <c r="B2238">
        <f t="shared" si="37"/>
        <v>8</v>
      </c>
      <c r="C2238" s="31" t="s">
        <v>3199</v>
      </c>
      <c r="D2238" s="31" t="s">
        <v>93</v>
      </c>
      <c r="E2238" s="31" t="s">
        <v>3165</v>
      </c>
      <c r="F2238" s="31" t="s">
        <v>2939</v>
      </c>
      <c r="G2238" s="32">
        <v>120494</v>
      </c>
      <c r="H2238" s="31" t="s">
        <v>94</v>
      </c>
      <c r="I2238" s="32">
        <v>20082</v>
      </c>
      <c r="J2238" s="33">
        <v>6</v>
      </c>
      <c r="K2238" s="31" t="s">
        <v>94</v>
      </c>
      <c r="L2238" s="31" t="s">
        <v>95</v>
      </c>
    </row>
    <row r="2239" spans="1:12" ht="45" x14ac:dyDescent="0.2">
      <c r="A2239" t="str">
        <f>VLOOKUP(B2239,StateFIPS!A$2:B$52,2)</f>
        <v>Kansas</v>
      </c>
      <c r="B2239">
        <f t="shared" si="37"/>
        <v>20</v>
      </c>
      <c r="C2239" s="31" t="s">
        <v>255</v>
      </c>
      <c r="D2239" s="31" t="s">
        <v>93</v>
      </c>
      <c r="E2239" s="31" t="s">
        <v>3165</v>
      </c>
      <c r="F2239" s="31" t="s">
        <v>2939</v>
      </c>
      <c r="G2239" s="32">
        <v>214276</v>
      </c>
      <c r="H2239" s="31" t="s">
        <v>94</v>
      </c>
      <c r="I2239" s="32">
        <v>35713</v>
      </c>
      <c r="J2239" s="33">
        <v>6</v>
      </c>
      <c r="K2239" s="31" t="s">
        <v>94</v>
      </c>
      <c r="L2239" s="31" t="s">
        <v>95</v>
      </c>
    </row>
    <row r="2240" spans="1:12" ht="45" x14ac:dyDescent="0.2">
      <c r="A2240" t="str">
        <f>VLOOKUP(B2240,StateFIPS!A$2:B$52,2)</f>
        <v>Utah</v>
      </c>
      <c r="B2240">
        <f t="shared" si="37"/>
        <v>49</v>
      </c>
      <c r="C2240" s="31" t="s">
        <v>2329</v>
      </c>
      <c r="D2240" s="31" t="s">
        <v>93</v>
      </c>
      <c r="E2240" s="31" t="s">
        <v>3165</v>
      </c>
      <c r="F2240" s="31" t="s">
        <v>2939</v>
      </c>
      <c r="G2240" s="32">
        <v>208052</v>
      </c>
      <c r="H2240" s="31" t="s">
        <v>94</v>
      </c>
      <c r="I2240" s="32">
        <v>34675</v>
      </c>
      <c r="J2240" s="33">
        <v>6</v>
      </c>
      <c r="K2240" s="31" t="s">
        <v>94</v>
      </c>
      <c r="L2240" s="31" t="s">
        <v>95</v>
      </c>
    </row>
    <row r="2241" spans="1:12" ht="45" x14ac:dyDescent="0.2">
      <c r="A2241" t="str">
        <f>VLOOKUP(B2241,StateFIPS!A$2:B$52,2)</f>
        <v>South Dakota</v>
      </c>
      <c r="B2241">
        <f t="shared" si="37"/>
        <v>46</v>
      </c>
      <c r="C2241" s="31" t="s">
        <v>921</v>
      </c>
      <c r="D2241" s="31" t="s">
        <v>93</v>
      </c>
      <c r="E2241" s="31" t="s">
        <v>3165</v>
      </c>
      <c r="F2241" s="31" t="s">
        <v>2939</v>
      </c>
      <c r="G2241" s="32">
        <v>15481</v>
      </c>
      <c r="H2241" s="31" t="s">
        <v>94</v>
      </c>
      <c r="I2241" s="32">
        <v>2580</v>
      </c>
      <c r="J2241" s="33">
        <v>6</v>
      </c>
      <c r="K2241" s="31" t="s">
        <v>94</v>
      </c>
      <c r="L2241" s="31" t="s">
        <v>95</v>
      </c>
    </row>
    <row r="2242" spans="1:12" ht="45" x14ac:dyDescent="0.2">
      <c r="A2242" t="str">
        <f>VLOOKUP(B2242,StateFIPS!A$2:B$52,2)</f>
        <v>Kansas</v>
      </c>
      <c r="B2242">
        <f t="shared" si="37"/>
        <v>20</v>
      </c>
      <c r="C2242" s="31" t="s">
        <v>1485</v>
      </c>
      <c r="D2242" s="31" t="s">
        <v>93</v>
      </c>
      <c r="E2242" s="31" t="s">
        <v>3165</v>
      </c>
      <c r="F2242" s="31" t="s">
        <v>2939</v>
      </c>
      <c r="G2242" s="32">
        <v>12559</v>
      </c>
      <c r="H2242" s="31" t="s">
        <v>94</v>
      </c>
      <c r="I2242" s="32">
        <v>2093</v>
      </c>
      <c r="J2242" s="33">
        <v>6</v>
      </c>
      <c r="K2242" s="31" t="s">
        <v>94</v>
      </c>
      <c r="L2242" s="31" t="s">
        <v>95</v>
      </c>
    </row>
    <row r="2243" spans="1:12" ht="45" x14ac:dyDescent="0.2">
      <c r="A2243" t="str">
        <f>VLOOKUP(B2243,StateFIPS!A$2:B$52,2)</f>
        <v>Virginia</v>
      </c>
      <c r="B2243">
        <f t="shared" ref="B2243:B2306" si="38">VALUE(LEFT(C2243,2))</f>
        <v>51</v>
      </c>
      <c r="C2243" s="31" t="s">
        <v>2740</v>
      </c>
      <c r="D2243" s="31" t="s">
        <v>93</v>
      </c>
      <c r="E2243" s="31" t="s">
        <v>3165</v>
      </c>
      <c r="F2243" s="31" t="s">
        <v>2939</v>
      </c>
      <c r="G2243" s="32">
        <v>12166</v>
      </c>
      <c r="H2243" s="31" t="s">
        <v>94</v>
      </c>
      <c r="I2243" s="32">
        <v>2028</v>
      </c>
      <c r="J2243" s="33">
        <v>6</v>
      </c>
      <c r="K2243" s="31" t="s">
        <v>94</v>
      </c>
      <c r="L2243" s="31" t="s">
        <v>95</v>
      </c>
    </row>
    <row r="2244" spans="1:12" ht="45" x14ac:dyDescent="0.2">
      <c r="A2244" t="str">
        <f>VLOOKUP(B2244,StateFIPS!A$2:B$52,2)</f>
        <v>Kansas</v>
      </c>
      <c r="B2244">
        <f t="shared" si="38"/>
        <v>20</v>
      </c>
      <c r="C2244" s="31" t="s">
        <v>247</v>
      </c>
      <c r="D2244" s="31" t="s">
        <v>93</v>
      </c>
      <c r="E2244" s="31" t="s">
        <v>3165</v>
      </c>
      <c r="F2244" s="31" t="s">
        <v>2939</v>
      </c>
      <c r="G2244" s="32">
        <v>12734</v>
      </c>
      <c r="H2244" s="31" t="s">
        <v>94</v>
      </c>
      <c r="I2244" s="32">
        <v>2122</v>
      </c>
      <c r="J2244" s="33">
        <v>6</v>
      </c>
      <c r="K2244" s="31" t="s">
        <v>94</v>
      </c>
      <c r="L2244" s="31" t="s">
        <v>95</v>
      </c>
    </row>
    <row r="2245" spans="1:12" ht="45" x14ac:dyDescent="0.2">
      <c r="A2245" t="str">
        <f>VLOOKUP(B2245,StateFIPS!A$2:B$52,2)</f>
        <v>Alabama</v>
      </c>
      <c r="B2245">
        <f t="shared" si="38"/>
        <v>1</v>
      </c>
      <c r="C2245" s="31" t="s">
        <v>567</v>
      </c>
      <c r="D2245" s="31" t="s">
        <v>93</v>
      </c>
      <c r="E2245" s="31" t="s">
        <v>3165</v>
      </c>
      <c r="F2245" s="31" t="s">
        <v>2939</v>
      </c>
      <c r="G2245" s="32">
        <v>12562</v>
      </c>
      <c r="H2245" s="31" t="s">
        <v>94</v>
      </c>
      <c r="I2245" s="32">
        <v>2094</v>
      </c>
      <c r="J2245" s="33">
        <v>6</v>
      </c>
      <c r="K2245" s="31" t="s">
        <v>94</v>
      </c>
      <c r="L2245" s="31" t="s">
        <v>95</v>
      </c>
    </row>
    <row r="2246" spans="1:12" ht="45" x14ac:dyDescent="0.2">
      <c r="A2246" t="str">
        <f>VLOOKUP(B2246,StateFIPS!A$2:B$52,2)</f>
        <v>South Dakota</v>
      </c>
      <c r="B2246">
        <f t="shared" si="38"/>
        <v>46</v>
      </c>
      <c r="C2246" s="31" t="s">
        <v>2439</v>
      </c>
      <c r="D2246" s="31" t="s">
        <v>93</v>
      </c>
      <c r="E2246" s="31" t="s">
        <v>3165</v>
      </c>
      <c r="F2246" s="31" t="s">
        <v>2939</v>
      </c>
      <c r="G2246" s="32">
        <v>42437</v>
      </c>
      <c r="H2246" s="31" t="s">
        <v>94</v>
      </c>
      <c r="I2246" s="32">
        <v>7073</v>
      </c>
      <c r="J2246" s="33">
        <v>6</v>
      </c>
      <c r="K2246" s="31" t="s">
        <v>94</v>
      </c>
      <c r="L2246" s="31" t="s">
        <v>95</v>
      </c>
    </row>
    <row r="2247" spans="1:12" ht="45" x14ac:dyDescent="0.2">
      <c r="A2247" t="str">
        <f>VLOOKUP(B2247,StateFIPS!A$2:B$52,2)</f>
        <v>Minnesota</v>
      </c>
      <c r="B2247">
        <f t="shared" si="38"/>
        <v>27</v>
      </c>
      <c r="C2247" s="31" t="s">
        <v>1752</v>
      </c>
      <c r="D2247" s="31" t="s">
        <v>93</v>
      </c>
      <c r="E2247" s="31" t="s">
        <v>3165</v>
      </c>
      <c r="F2247" s="31" t="s">
        <v>2939</v>
      </c>
      <c r="G2247" s="32">
        <v>24151</v>
      </c>
      <c r="H2247" s="31" t="s">
        <v>94</v>
      </c>
      <c r="I2247" s="32">
        <v>4025</v>
      </c>
      <c r="J2247" s="33">
        <v>6</v>
      </c>
      <c r="K2247" s="31" t="s">
        <v>94</v>
      </c>
      <c r="L2247" s="31" t="s">
        <v>95</v>
      </c>
    </row>
    <row r="2248" spans="1:12" ht="45" x14ac:dyDescent="0.2">
      <c r="A2248" t="str">
        <f>VLOOKUP(B2248,StateFIPS!A$2:B$52,2)</f>
        <v>Kansas</v>
      </c>
      <c r="B2248">
        <f t="shared" si="38"/>
        <v>20</v>
      </c>
      <c r="C2248" s="31" t="s">
        <v>1499</v>
      </c>
      <c r="D2248" s="31" t="s">
        <v>93</v>
      </c>
      <c r="E2248" s="31" t="s">
        <v>3165</v>
      </c>
      <c r="F2248" s="31" t="s">
        <v>2939</v>
      </c>
      <c r="G2248" s="32">
        <v>26663</v>
      </c>
      <c r="H2248" s="31" t="s">
        <v>94</v>
      </c>
      <c r="I2248" s="32">
        <v>4444</v>
      </c>
      <c r="J2248" s="33">
        <v>6</v>
      </c>
      <c r="K2248" s="31" t="s">
        <v>94</v>
      </c>
      <c r="L2248" s="31" t="s">
        <v>95</v>
      </c>
    </row>
    <row r="2249" spans="1:12" ht="45" x14ac:dyDescent="0.2">
      <c r="A2249" t="str">
        <f>VLOOKUP(B2249,StateFIPS!A$2:B$52,2)</f>
        <v>Kentucky</v>
      </c>
      <c r="B2249">
        <f t="shared" si="38"/>
        <v>21</v>
      </c>
      <c r="C2249" s="31" t="s">
        <v>1929</v>
      </c>
      <c r="D2249" s="31" t="s">
        <v>93</v>
      </c>
      <c r="E2249" s="31" t="s">
        <v>3165</v>
      </c>
      <c r="F2249" s="31" t="s">
        <v>2939</v>
      </c>
      <c r="G2249" s="32">
        <v>145373</v>
      </c>
      <c r="H2249" s="31" t="s">
        <v>94</v>
      </c>
      <c r="I2249" s="32">
        <v>24229</v>
      </c>
      <c r="J2249" s="33">
        <v>6</v>
      </c>
      <c r="K2249" s="31" t="s">
        <v>94</v>
      </c>
      <c r="L2249" s="31" t="s">
        <v>95</v>
      </c>
    </row>
    <row r="2250" spans="1:12" ht="45" x14ac:dyDescent="0.2">
      <c r="A2250" t="str">
        <f>VLOOKUP(B2250,StateFIPS!A$2:B$52,2)</f>
        <v>South Dakota</v>
      </c>
      <c r="B2250">
        <f t="shared" si="38"/>
        <v>46</v>
      </c>
      <c r="C2250" s="31" t="s">
        <v>922</v>
      </c>
      <c r="D2250" s="31" t="s">
        <v>93</v>
      </c>
      <c r="E2250" s="31" t="s">
        <v>3165</v>
      </c>
      <c r="F2250" s="31" t="s">
        <v>2939</v>
      </c>
      <c r="G2250" s="32">
        <v>25048</v>
      </c>
      <c r="H2250" s="31" t="s">
        <v>94</v>
      </c>
      <c r="I2250" s="32">
        <v>4175</v>
      </c>
      <c r="J2250" s="33">
        <v>6</v>
      </c>
      <c r="K2250" s="31" t="s">
        <v>94</v>
      </c>
      <c r="L2250" s="31" t="s">
        <v>95</v>
      </c>
    </row>
    <row r="2251" spans="1:12" ht="45" x14ac:dyDescent="0.2">
      <c r="A2251" t="str">
        <f>VLOOKUP(B2251,StateFIPS!A$2:B$52,2)</f>
        <v>Minnesota</v>
      </c>
      <c r="B2251">
        <f t="shared" si="38"/>
        <v>27</v>
      </c>
      <c r="C2251" s="31" t="s">
        <v>1763</v>
      </c>
      <c r="D2251" s="31" t="s">
        <v>93</v>
      </c>
      <c r="E2251" s="31" t="s">
        <v>3165</v>
      </c>
      <c r="F2251" s="31" t="s">
        <v>2939</v>
      </c>
      <c r="G2251" s="32">
        <v>5973</v>
      </c>
      <c r="H2251" s="31" t="s">
        <v>94</v>
      </c>
      <c r="I2251" s="32">
        <v>995</v>
      </c>
      <c r="J2251" s="33">
        <v>6</v>
      </c>
      <c r="K2251" s="31" t="s">
        <v>94</v>
      </c>
      <c r="L2251" s="31" t="s">
        <v>95</v>
      </c>
    </row>
    <row r="2252" spans="1:12" ht="45" x14ac:dyDescent="0.2">
      <c r="A2252" t="str">
        <f>VLOOKUP(B2252,StateFIPS!A$2:B$52,2)</f>
        <v>Minnesota</v>
      </c>
      <c r="B2252">
        <f t="shared" si="38"/>
        <v>27</v>
      </c>
      <c r="C2252" s="31" t="s">
        <v>1755</v>
      </c>
      <c r="D2252" s="31" t="s">
        <v>93</v>
      </c>
      <c r="E2252" s="31" t="s">
        <v>3165</v>
      </c>
      <c r="F2252" s="31" t="s">
        <v>2939</v>
      </c>
      <c r="G2252" s="32">
        <v>99394</v>
      </c>
      <c r="H2252" s="31" t="s">
        <v>94</v>
      </c>
      <c r="I2252" s="32">
        <v>16566</v>
      </c>
      <c r="J2252" s="33">
        <v>6</v>
      </c>
      <c r="K2252" s="31" t="s">
        <v>94</v>
      </c>
      <c r="L2252" s="31" t="s">
        <v>95</v>
      </c>
    </row>
    <row r="2253" spans="1:12" ht="45" x14ac:dyDescent="0.2">
      <c r="A2253" t="str">
        <f>VLOOKUP(B2253,StateFIPS!A$2:B$52,2)</f>
        <v>Minnesota</v>
      </c>
      <c r="B2253">
        <f t="shared" si="38"/>
        <v>27</v>
      </c>
      <c r="C2253" s="31" t="s">
        <v>1723</v>
      </c>
      <c r="D2253" s="31" t="s">
        <v>93</v>
      </c>
      <c r="E2253" s="31" t="s">
        <v>3165</v>
      </c>
      <c r="F2253" s="31" t="s">
        <v>2939</v>
      </c>
      <c r="G2253" s="32">
        <v>13016</v>
      </c>
      <c r="H2253" s="31" t="s">
        <v>94</v>
      </c>
      <c r="I2253" s="32">
        <v>2169</v>
      </c>
      <c r="J2253" s="33">
        <v>6</v>
      </c>
      <c r="K2253" s="31" t="s">
        <v>94</v>
      </c>
      <c r="L2253" s="31" t="s">
        <v>95</v>
      </c>
    </row>
    <row r="2254" spans="1:12" ht="45" x14ac:dyDescent="0.2">
      <c r="A2254" t="str">
        <f>VLOOKUP(B2254,StateFIPS!A$2:B$52,2)</f>
        <v>Virginia</v>
      </c>
      <c r="B2254">
        <f t="shared" si="38"/>
        <v>51</v>
      </c>
      <c r="C2254" s="31" t="s">
        <v>2780</v>
      </c>
      <c r="D2254" s="31" t="s">
        <v>93</v>
      </c>
      <c r="E2254" s="31" t="s">
        <v>3165</v>
      </c>
      <c r="F2254" s="31" t="s">
        <v>2939</v>
      </c>
      <c r="G2254" s="32">
        <v>12166</v>
      </c>
      <c r="H2254" s="31" t="s">
        <v>94</v>
      </c>
      <c r="I2254" s="32">
        <v>2028</v>
      </c>
      <c r="J2254" s="33">
        <v>6</v>
      </c>
      <c r="K2254" s="31" t="s">
        <v>94</v>
      </c>
      <c r="L2254" s="31" t="s">
        <v>95</v>
      </c>
    </row>
    <row r="2255" spans="1:12" ht="45" x14ac:dyDescent="0.2">
      <c r="A2255" t="str">
        <f>VLOOKUP(B2255,StateFIPS!A$2:B$52,2)</f>
        <v>Virginia</v>
      </c>
      <c r="B2255">
        <f t="shared" si="38"/>
        <v>51</v>
      </c>
      <c r="C2255" s="31" t="s">
        <v>2574</v>
      </c>
      <c r="D2255" s="31" t="s">
        <v>93</v>
      </c>
      <c r="E2255" s="31" t="s">
        <v>3165</v>
      </c>
      <c r="F2255" s="31" t="s">
        <v>2939</v>
      </c>
      <c r="G2255" s="32">
        <v>12166</v>
      </c>
      <c r="H2255" s="31" t="s">
        <v>94</v>
      </c>
      <c r="I2255" s="32">
        <v>2028</v>
      </c>
      <c r="J2255" s="33">
        <v>6</v>
      </c>
      <c r="K2255" s="31" t="s">
        <v>94</v>
      </c>
      <c r="L2255" s="31" t="s">
        <v>95</v>
      </c>
    </row>
    <row r="2256" spans="1:12" ht="45" x14ac:dyDescent="0.2">
      <c r="A2256" t="str">
        <f>VLOOKUP(B2256,StateFIPS!A$2:B$52,2)</f>
        <v>Colorado</v>
      </c>
      <c r="B2256">
        <f t="shared" si="38"/>
        <v>8</v>
      </c>
      <c r="C2256" s="31" t="s">
        <v>2717</v>
      </c>
      <c r="D2256" s="31" t="s">
        <v>93</v>
      </c>
      <c r="E2256" s="31" t="s">
        <v>3165</v>
      </c>
      <c r="F2256" s="31" t="s">
        <v>2939</v>
      </c>
      <c r="G2256" s="32">
        <v>120494</v>
      </c>
      <c r="H2256" s="31" t="s">
        <v>94</v>
      </c>
      <c r="I2256" s="32">
        <v>20082</v>
      </c>
      <c r="J2256" s="33">
        <v>6</v>
      </c>
      <c r="K2256" s="31" t="s">
        <v>94</v>
      </c>
      <c r="L2256" s="31" t="s">
        <v>95</v>
      </c>
    </row>
    <row r="2257" spans="1:12" ht="45" x14ac:dyDescent="0.2">
      <c r="A2257" t="str">
        <f>VLOOKUP(B2257,StateFIPS!A$2:B$52,2)</f>
        <v>Virginia</v>
      </c>
      <c r="B2257">
        <f t="shared" si="38"/>
        <v>51</v>
      </c>
      <c r="C2257" s="31" t="s">
        <v>1095</v>
      </c>
      <c r="D2257" s="31" t="s">
        <v>93</v>
      </c>
      <c r="E2257" s="31" t="s">
        <v>3165</v>
      </c>
      <c r="F2257" s="31" t="s">
        <v>2939</v>
      </c>
      <c r="G2257" s="32">
        <v>12166</v>
      </c>
      <c r="H2257" s="31" t="s">
        <v>94</v>
      </c>
      <c r="I2257" s="32">
        <v>2028</v>
      </c>
      <c r="J2257" s="33">
        <v>6</v>
      </c>
      <c r="K2257" s="31" t="s">
        <v>94</v>
      </c>
      <c r="L2257" s="31" t="s">
        <v>95</v>
      </c>
    </row>
    <row r="2258" spans="1:12" ht="45" x14ac:dyDescent="0.2">
      <c r="A2258" t="str">
        <f>VLOOKUP(B2258,StateFIPS!A$2:B$52,2)</f>
        <v>South Dakota</v>
      </c>
      <c r="B2258">
        <f t="shared" si="38"/>
        <v>46</v>
      </c>
      <c r="C2258" s="31" t="s">
        <v>923</v>
      </c>
      <c r="D2258" s="31" t="s">
        <v>93</v>
      </c>
      <c r="E2258" s="31" t="s">
        <v>3165</v>
      </c>
      <c r="F2258" s="31" t="s">
        <v>2939</v>
      </c>
      <c r="G2258" s="32">
        <v>58544</v>
      </c>
      <c r="H2258" s="31" t="s">
        <v>94</v>
      </c>
      <c r="I2258" s="32">
        <v>9757</v>
      </c>
      <c r="J2258" s="33">
        <v>6</v>
      </c>
      <c r="K2258" s="31" t="s">
        <v>94</v>
      </c>
      <c r="L2258" s="31" t="s">
        <v>95</v>
      </c>
    </row>
    <row r="2259" spans="1:12" ht="45" x14ac:dyDescent="0.2">
      <c r="A2259" t="str">
        <f>VLOOKUP(B2259,StateFIPS!A$2:B$52,2)</f>
        <v>Minnesota</v>
      </c>
      <c r="B2259">
        <f t="shared" si="38"/>
        <v>27</v>
      </c>
      <c r="C2259" s="31" t="s">
        <v>1758</v>
      </c>
      <c r="D2259" s="31" t="s">
        <v>93</v>
      </c>
      <c r="E2259" s="31" t="s">
        <v>3165</v>
      </c>
      <c r="F2259" s="31" t="s">
        <v>2939</v>
      </c>
      <c r="G2259" s="32">
        <v>40293</v>
      </c>
      <c r="H2259" s="31" t="s">
        <v>94</v>
      </c>
      <c r="I2259" s="32">
        <v>6715</v>
      </c>
      <c r="J2259" s="33">
        <v>6</v>
      </c>
      <c r="K2259" s="31" t="s">
        <v>94</v>
      </c>
      <c r="L2259" s="31" t="s">
        <v>95</v>
      </c>
    </row>
    <row r="2260" spans="1:12" ht="45" x14ac:dyDescent="0.2">
      <c r="A2260" t="str">
        <f>VLOOKUP(B2260,StateFIPS!A$2:B$52,2)</f>
        <v>Kansas</v>
      </c>
      <c r="B2260">
        <f t="shared" si="38"/>
        <v>20</v>
      </c>
      <c r="C2260" s="31" t="s">
        <v>3200</v>
      </c>
      <c r="D2260" s="31" t="s">
        <v>93</v>
      </c>
      <c r="E2260" s="31" t="s">
        <v>3165</v>
      </c>
      <c r="F2260" s="31" t="s">
        <v>2939</v>
      </c>
      <c r="G2260" s="32">
        <v>95268</v>
      </c>
      <c r="H2260" s="31" t="s">
        <v>94</v>
      </c>
      <c r="I2260" s="32">
        <v>15878</v>
      </c>
      <c r="J2260" s="33">
        <v>6</v>
      </c>
      <c r="K2260" s="31" t="s">
        <v>94</v>
      </c>
      <c r="L2260" s="31" t="s">
        <v>95</v>
      </c>
    </row>
    <row r="2261" spans="1:12" ht="45" x14ac:dyDescent="0.2">
      <c r="A2261" t="str">
        <f>VLOOKUP(B2261,StateFIPS!A$2:B$52,2)</f>
        <v>Alabama</v>
      </c>
      <c r="B2261">
        <f t="shared" si="38"/>
        <v>1</v>
      </c>
      <c r="C2261" s="31" t="s">
        <v>582</v>
      </c>
      <c r="D2261" s="31" t="s">
        <v>93</v>
      </c>
      <c r="E2261" s="31" t="s">
        <v>3165</v>
      </c>
      <c r="F2261" s="31" t="s">
        <v>2939</v>
      </c>
      <c r="G2261" s="32">
        <v>12562</v>
      </c>
      <c r="H2261" s="31" t="s">
        <v>94</v>
      </c>
      <c r="I2261" s="32">
        <v>2094</v>
      </c>
      <c r="J2261" s="33">
        <v>6</v>
      </c>
      <c r="K2261" s="31" t="s">
        <v>94</v>
      </c>
      <c r="L2261" s="31" t="s">
        <v>95</v>
      </c>
    </row>
    <row r="2262" spans="1:12" ht="45" x14ac:dyDescent="0.2">
      <c r="A2262" t="str">
        <f>VLOOKUP(B2262,StateFIPS!A$2:B$52,2)</f>
        <v>South Dakota</v>
      </c>
      <c r="B2262">
        <f t="shared" si="38"/>
        <v>46</v>
      </c>
      <c r="C2262" s="31" t="s">
        <v>2402</v>
      </c>
      <c r="D2262" s="31" t="s">
        <v>93</v>
      </c>
      <c r="E2262" s="31" t="s">
        <v>3165</v>
      </c>
      <c r="F2262" s="31" t="s">
        <v>2939</v>
      </c>
      <c r="G2262" s="32">
        <v>41821</v>
      </c>
      <c r="H2262" s="31" t="s">
        <v>94</v>
      </c>
      <c r="I2262" s="32">
        <v>6970</v>
      </c>
      <c r="J2262" s="33">
        <v>6</v>
      </c>
      <c r="K2262" s="31" t="s">
        <v>94</v>
      </c>
      <c r="L2262" s="31" t="s">
        <v>95</v>
      </c>
    </row>
    <row r="2263" spans="1:12" ht="45" x14ac:dyDescent="0.2">
      <c r="A2263" t="str">
        <f>VLOOKUP(B2263,StateFIPS!A$2:B$52,2)</f>
        <v>Virginia</v>
      </c>
      <c r="B2263">
        <f t="shared" si="38"/>
        <v>51</v>
      </c>
      <c r="C2263" s="31" t="s">
        <v>3201</v>
      </c>
      <c r="D2263" s="31" t="s">
        <v>93</v>
      </c>
      <c r="E2263" s="31" t="s">
        <v>3165</v>
      </c>
      <c r="F2263" s="31" t="s">
        <v>2939</v>
      </c>
      <c r="G2263" s="32">
        <v>12166</v>
      </c>
      <c r="H2263" s="31" t="s">
        <v>94</v>
      </c>
      <c r="I2263" s="32">
        <v>2028</v>
      </c>
      <c r="J2263" s="33">
        <v>6</v>
      </c>
      <c r="K2263" s="31" t="s">
        <v>94</v>
      </c>
      <c r="L2263" s="31" t="s">
        <v>95</v>
      </c>
    </row>
    <row r="2264" spans="1:12" ht="45" x14ac:dyDescent="0.2">
      <c r="A2264" t="str">
        <f>VLOOKUP(B2264,StateFIPS!A$2:B$52,2)</f>
        <v>Virginia</v>
      </c>
      <c r="B2264">
        <f t="shared" si="38"/>
        <v>51</v>
      </c>
      <c r="C2264" s="31" t="s">
        <v>1125</v>
      </c>
      <c r="D2264" s="31" t="s">
        <v>93</v>
      </c>
      <c r="E2264" s="31" t="s">
        <v>3165</v>
      </c>
      <c r="F2264" s="31" t="s">
        <v>2939</v>
      </c>
      <c r="G2264" s="32">
        <v>12166</v>
      </c>
      <c r="H2264" s="31" t="s">
        <v>94</v>
      </c>
      <c r="I2264" s="32">
        <v>2028</v>
      </c>
      <c r="J2264" s="33">
        <v>6</v>
      </c>
      <c r="K2264" s="31" t="s">
        <v>94</v>
      </c>
      <c r="L2264" s="31" t="s">
        <v>95</v>
      </c>
    </row>
    <row r="2265" spans="1:12" ht="45" x14ac:dyDescent="0.2">
      <c r="A2265" t="str">
        <f>VLOOKUP(B2265,StateFIPS!A$2:B$52,2)</f>
        <v>Virginia</v>
      </c>
      <c r="B2265">
        <f t="shared" si="38"/>
        <v>51</v>
      </c>
      <c r="C2265" s="31" t="s">
        <v>2578</v>
      </c>
      <c r="D2265" s="31" t="s">
        <v>93</v>
      </c>
      <c r="E2265" s="31" t="s">
        <v>3165</v>
      </c>
      <c r="F2265" s="31" t="s">
        <v>2939</v>
      </c>
      <c r="G2265" s="32">
        <v>12166</v>
      </c>
      <c r="H2265" s="31" t="s">
        <v>94</v>
      </c>
      <c r="I2265" s="32">
        <v>2028</v>
      </c>
      <c r="J2265" s="33">
        <v>6</v>
      </c>
      <c r="K2265" s="31" t="s">
        <v>94</v>
      </c>
      <c r="L2265" s="31" t="s">
        <v>95</v>
      </c>
    </row>
    <row r="2266" spans="1:12" ht="45" x14ac:dyDescent="0.2">
      <c r="A2266" t="str">
        <f>VLOOKUP(B2266,StateFIPS!A$2:B$52,2)</f>
        <v>Georgia</v>
      </c>
      <c r="B2266">
        <f t="shared" si="38"/>
        <v>13</v>
      </c>
      <c r="C2266" s="31" t="s">
        <v>3202</v>
      </c>
      <c r="D2266" s="31" t="s">
        <v>93</v>
      </c>
      <c r="E2266" s="31" t="s">
        <v>3165</v>
      </c>
      <c r="F2266" s="31" t="s">
        <v>2939</v>
      </c>
      <c r="G2266" s="32">
        <v>18125</v>
      </c>
      <c r="H2266" s="31" t="s">
        <v>94</v>
      </c>
      <c r="I2266" s="32">
        <v>3021</v>
      </c>
      <c r="J2266" s="33">
        <v>6</v>
      </c>
      <c r="K2266" s="31" t="s">
        <v>94</v>
      </c>
      <c r="L2266" s="31" t="s">
        <v>95</v>
      </c>
    </row>
    <row r="2267" spans="1:12" ht="45" x14ac:dyDescent="0.2">
      <c r="A2267" t="str">
        <f>VLOOKUP(B2267,StateFIPS!A$2:B$52,2)</f>
        <v>Colorado</v>
      </c>
      <c r="B2267">
        <f t="shared" si="38"/>
        <v>8</v>
      </c>
      <c r="C2267" s="31" t="s">
        <v>477</v>
      </c>
      <c r="D2267" s="31" t="s">
        <v>93</v>
      </c>
      <c r="E2267" s="31" t="s">
        <v>3165</v>
      </c>
      <c r="F2267" s="31" t="s">
        <v>2939</v>
      </c>
      <c r="G2267" s="32">
        <v>120494</v>
      </c>
      <c r="H2267" s="31" t="s">
        <v>94</v>
      </c>
      <c r="I2267" s="32">
        <v>20082</v>
      </c>
      <c r="J2267" s="33">
        <v>6</v>
      </c>
      <c r="K2267" s="31" t="s">
        <v>94</v>
      </c>
      <c r="L2267" s="31" t="s">
        <v>95</v>
      </c>
    </row>
    <row r="2268" spans="1:12" ht="45" x14ac:dyDescent="0.2">
      <c r="A2268" t="str">
        <f>VLOOKUP(B2268,StateFIPS!A$2:B$52,2)</f>
        <v>Minnesota</v>
      </c>
      <c r="B2268">
        <f t="shared" si="38"/>
        <v>27</v>
      </c>
      <c r="C2268" s="31" t="s">
        <v>1802</v>
      </c>
      <c r="D2268" s="31" t="s">
        <v>93</v>
      </c>
      <c r="E2268" s="31" t="s">
        <v>3165</v>
      </c>
      <c r="F2268" s="31" t="s">
        <v>2939</v>
      </c>
      <c r="G2268" s="32">
        <v>36443</v>
      </c>
      <c r="H2268" s="31" t="s">
        <v>94</v>
      </c>
      <c r="I2268" s="32">
        <v>6074</v>
      </c>
      <c r="J2268" s="33">
        <v>6</v>
      </c>
      <c r="K2268" s="31" t="s">
        <v>94</v>
      </c>
      <c r="L2268" s="31" t="s">
        <v>95</v>
      </c>
    </row>
    <row r="2269" spans="1:12" ht="45" x14ac:dyDescent="0.2">
      <c r="A2269" t="str">
        <f>VLOOKUP(B2269,StateFIPS!A$2:B$52,2)</f>
        <v>Tennessee</v>
      </c>
      <c r="B2269">
        <f t="shared" si="38"/>
        <v>47</v>
      </c>
      <c r="C2269" s="31" t="s">
        <v>2628</v>
      </c>
      <c r="D2269" s="31" t="s">
        <v>93</v>
      </c>
      <c r="E2269" s="31" t="s">
        <v>3165</v>
      </c>
      <c r="F2269" s="31" t="s">
        <v>2939</v>
      </c>
      <c r="G2269" s="32">
        <v>12155</v>
      </c>
      <c r="H2269" s="31" t="s">
        <v>94</v>
      </c>
      <c r="I2269" s="32">
        <v>2026</v>
      </c>
      <c r="J2269" s="33">
        <v>6</v>
      </c>
      <c r="K2269" s="31" t="s">
        <v>94</v>
      </c>
      <c r="L2269" s="31" t="s">
        <v>95</v>
      </c>
    </row>
    <row r="2270" spans="1:12" ht="45" x14ac:dyDescent="0.2">
      <c r="A2270" t="str">
        <f>VLOOKUP(B2270,StateFIPS!A$2:B$52,2)</f>
        <v>Utah</v>
      </c>
      <c r="B2270">
        <f t="shared" si="38"/>
        <v>49</v>
      </c>
      <c r="C2270" s="31" t="s">
        <v>1132</v>
      </c>
      <c r="D2270" s="31" t="s">
        <v>93</v>
      </c>
      <c r="E2270" s="31" t="s">
        <v>3165</v>
      </c>
      <c r="F2270" s="31" t="s">
        <v>2939</v>
      </c>
      <c r="G2270" s="32">
        <v>208052</v>
      </c>
      <c r="H2270" s="31" t="s">
        <v>94</v>
      </c>
      <c r="I2270" s="32">
        <v>34675</v>
      </c>
      <c r="J2270" s="33">
        <v>6</v>
      </c>
      <c r="K2270" s="31" t="s">
        <v>94</v>
      </c>
      <c r="L2270" s="31" t="s">
        <v>95</v>
      </c>
    </row>
    <row r="2271" spans="1:12" ht="45" x14ac:dyDescent="0.2">
      <c r="A2271" t="str">
        <f>VLOOKUP(B2271,StateFIPS!A$2:B$52,2)</f>
        <v>Alabama</v>
      </c>
      <c r="B2271">
        <f t="shared" si="38"/>
        <v>1</v>
      </c>
      <c r="C2271" s="31" t="s">
        <v>3203</v>
      </c>
      <c r="D2271" s="31" t="s">
        <v>93</v>
      </c>
      <c r="E2271" s="31" t="s">
        <v>3165</v>
      </c>
      <c r="F2271" s="31" t="s">
        <v>2939</v>
      </c>
      <c r="G2271" s="32">
        <v>12562</v>
      </c>
      <c r="H2271" s="31" t="s">
        <v>94</v>
      </c>
      <c r="I2271" s="32">
        <v>2094</v>
      </c>
      <c r="J2271" s="33">
        <v>6</v>
      </c>
      <c r="K2271" s="31" t="s">
        <v>94</v>
      </c>
      <c r="L2271" s="31" t="s">
        <v>95</v>
      </c>
    </row>
    <row r="2272" spans="1:12" ht="45" x14ac:dyDescent="0.2">
      <c r="A2272" t="str">
        <f>VLOOKUP(B2272,StateFIPS!A$2:B$52,2)</f>
        <v>Kansas</v>
      </c>
      <c r="B2272">
        <f t="shared" si="38"/>
        <v>20</v>
      </c>
      <c r="C2272" s="31" t="s">
        <v>1560</v>
      </c>
      <c r="D2272" s="31" t="s">
        <v>93</v>
      </c>
      <c r="E2272" s="31" t="s">
        <v>3165</v>
      </c>
      <c r="F2272" s="31" t="s">
        <v>2939</v>
      </c>
      <c r="G2272" s="32">
        <v>43622</v>
      </c>
      <c r="H2272" s="31" t="s">
        <v>94</v>
      </c>
      <c r="I2272" s="32">
        <v>7270</v>
      </c>
      <c r="J2272" s="33">
        <v>6</v>
      </c>
      <c r="K2272" s="31" t="s">
        <v>94</v>
      </c>
      <c r="L2272" s="31" t="s">
        <v>95</v>
      </c>
    </row>
    <row r="2273" spans="1:12" ht="45" x14ac:dyDescent="0.2">
      <c r="A2273" t="str">
        <f>VLOOKUP(B2273,StateFIPS!A$2:B$52,2)</f>
        <v>Kentucky</v>
      </c>
      <c r="B2273">
        <f t="shared" si="38"/>
        <v>21</v>
      </c>
      <c r="C2273" s="31" t="s">
        <v>1878</v>
      </c>
      <c r="D2273" s="31" t="s">
        <v>93</v>
      </c>
      <c r="E2273" s="31" t="s">
        <v>3165</v>
      </c>
      <c r="F2273" s="31" t="s">
        <v>2939</v>
      </c>
      <c r="G2273" s="32">
        <v>71283</v>
      </c>
      <c r="H2273" s="31" t="s">
        <v>94</v>
      </c>
      <c r="I2273" s="32">
        <v>11880</v>
      </c>
      <c r="J2273" s="33">
        <v>6</v>
      </c>
      <c r="K2273" s="31" t="s">
        <v>94</v>
      </c>
      <c r="L2273" s="31" t="s">
        <v>95</v>
      </c>
    </row>
    <row r="2274" spans="1:12" ht="45" x14ac:dyDescent="0.2">
      <c r="A2274" t="str">
        <f>VLOOKUP(B2274,StateFIPS!A$2:B$52,2)</f>
        <v>California</v>
      </c>
      <c r="B2274">
        <f t="shared" si="38"/>
        <v>6</v>
      </c>
      <c r="C2274" s="31" t="s">
        <v>2136</v>
      </c>
      <c r="D2274" s="31" t="s">
        <v>93</v>
      </c>
      <c r="E2274" s="31" t="s">
        <v>3165</v>
      </c>
      <c r="F2274" s="31" t="s">
        <v>2939</v>
      </c>
      <c r="G2274" s="32">
        <v>61879</v>
      </c>
      <c r="H2274" s="31" t="s">
        <v>94</v>
      </c>
      <c r="I2274" s="32">
        <v>10313</v>
      </c>
      <c r="J2274" s="33">
        <v>6</v>
      </c>
      <c r="K2274" s="31" t="s">
        <v>94</v>
      </c>
      <c r="L2274" s="31" t="s">
        <v>95</v>
      </c>
    </row>
    <row r="2275" spans="1:12" ht="45" x14ac:dyDescent="0.2">
      <c r="A2275" t="str">
        <f>VLOOKUP(B2275,StateFIPS!A$2:B$52,2)</f>
        <v>Tennessee</v>
      </c>
      <c r="B2275">
        <f t="shared" si="38"/>
        <v>47</v>
      </c>
      <c r="C2275" s="31" t="s">
        <v>966</v>
      </c>
      <c r="D2275" s="31" t="s">
        <v>93</v>
      </c>
      <c r="E2275" s="31" t="s">
        <v>3165</v>
      </c>
      <c r="F2275" s="31" t="s">
        <v>2939</v>
      </c>
      <c r="G2275" s="32">
        <v>74282</v>
      </c>
      <c r="H2275" s="31" t="s">
        <v>94</v>
      </c>
      <c r="I2275" s="32">
        <v>12380</v>
      </c>
      <c r="J2275" s="33">
        <v>6</v>
      </c>
      <c r="K2275" s="31" t="s">
        <v>94</v>
      </c>
      <c r="L2275" s="31" t="s">
        <v>95</v>
      </c>
    </row>
    <row r="2276" spans="1:12" ht="45" x14ac:dyDescent="0.2">
      <c r="A2276" t="str">
        <f>VLOOKUP(B2276,StateFIPS!A$2:B$52,2)</f>
        <v>Minnesota</v>
      </c>
      <c r="B2276">
        <f t="shared" si="38"/>
        <v>27</v>
      </c>
      <c r="C2276" s="31" t="s">
        <v>1809</v>
      </c>
      <c r="D2276" s="31" t="s">
        <v>93</v>
      </c>
      <c r="E2276" s="31" t="s">
        <v>3165</v>
      </c>
      <c r="F2276" s="31" t="s">
        <v>2939</v>
      </c>
      <c r="G2276" s="32">
        <v>8451</v>
      </c>
      <c r="H2276" s="31" t="s">
        <v>94</v>
      </c>
      <c r="I2276" s="32">
        <v>1408</v>
      </c>
      <c r="J2276" s="33">
        <v>6</v>
      </c>
      <c r="K2276" s="31" t="s">
        <v>94</v>
      </c>
      <c r="L2276" s="31" t="s">
        <v>95</v>
      </c>
    </row>
    <row r="2277" spans="1:12" ht="45" x14ac:dyDescent="0.2">
      <c r="A2277" t="str">
        <f>VLOOKUP(B2277,StateFIPS!A$2:B$52,2)</f>
        <v>Tennessee</v>
      </c>
      <c r="B2277">
        <f t="shared" si="38"/>
        <v>47</v>
      </c>
      <c r="C2277" s="31" t="s">
        <v>2515</v>
      </c>
      <c r="D2277" s="31" t="s">
        <v>93</v>
      </c>
      <c r="E2277" s="31" t="s">
        <v>3165</v>
      </c>
      <c r="F2277" s="31" t="s">
        <v>2939</v>
      </c>
      <c r="G2277" s="32">
        <v>22865</v>
      </c>
      <c r="H2277" s="31" t="s">
        <v>94</v>
      </c>
      <c r="I2277" s="32">
        <v>3811</v>
      </c>
      <c r="J2277" s="33">
        <v>6</v>
      </c>
      <c r="K2277" s="31" t="s">
        <v>94</v>
      </c>
      <c r="L2277" s="31" t="s">
        <v>95</v>
      </c>
    </row>
    <row r="2278" spans="1:12" ht="45" x14ac:dyDescent="0.2">
      <c r="A2278" t="str">
        <f>VLOOKUP(B2278,StateFIPS!A$2:B$52,2)</f>
        <v>Tennessee</v>
      </c>
      <c r="B2278">
        <f t="shared" si="38"/>
        <v>47</v>
      </c>
      <c r="C2278" s="31" t="s">
        <v>960</v>
      </c>
      <c r="D2278" s="31" t="s">
        <v>93</v>
      </c>
      <c r="E2278" s="31" t="s">
        <v>3165</v>
      </c>
      <c r="F2278" s="31" t="s">
        <v>2939</v>
      </c>
      <c r="G2278" s="32">
        <v>32021</v>
      </c>
      <c r="H2278" s="31" t="s">
        <v>94</v>
      </c>
      <c r="I2278" s="32">
        <v>5337</v>
      </c>
      <c r="J2278" s="33">
        <v>6</v>
      </c>
      <c r="K2278" s="31" t="s">
        <v>94</v>
      </c>
      <c r="L2278" s="31" t="s">
        <v>95</v>
      </c>
    </row>
    <row r="2279" spans="1:12" ht="45" x14ac:dyDescent="0.2">
      <c r="A2279" t="str">
        <f>VLOOKUP(B2279,StateFIPS!A$2:B$52,2)</f>
        <v>Kansas</v>
      </c>
      <c r="B2279">
        <f t="shared" si="38"/>
        <v>20</v>
      </c>
      <c r="C2279" s="31" t="s">
        <v>1562</v>
      </c>
      <c r="D2279" s="31" t="s">
        <v>93</v>
      </c>
      <c r="E2279" s="31" t="s">
        <v>3165</v>
      </c>
      <c r="F2279" s="31" t="s">
        <v>2939</v>
      </c>
      <c r="G2279" s="32">
        <v>105925</v>
      </c>
      <c r="H2279" s="31" t="s">
        <v>94</v>
      </c>
      <c r="I2279" s="32">
        <v>17654</v>
      </c>
      <c r="J2279" s="33">
        <v>6</v>
      </c>
      <c r="K2279" s="31" t="s">
        <v>94</v>
      </c>
      <c r="L2279" s="31" t="s">
        <v>95</v>
      </c>
    </row>
    <row r="2280" spans="1:12" ht="45" x14ac:dyDescent="0.2">
      <c r="A2280" t="str">
        <f>VLOOKUP(B2280,StateFIPS!A$2:B$52,2)</f>
        <v>Tennessee</v>
      </c>
      <c r="B2280">
        <f t="shared" si="38"/>
        <v>47</v>
      </c>
      <c r="C2280" s="31" t="s">
        <v>958</v>
      </c>
      <c r="D2280" s="31" t="s">
        <v>93</v>
      </c>
      <c r="E2280" s="31" t="s">
        <v>3165</v>
      </c>
      <c r="F2280" s="31" t="s">
        <v>2939</v>
      </c>
      <c r="G2280" s="32">
        <v>36956</v>
      </c>
      <c r="H2280" s="31" t="s">
        <v>94</v>
      </c>
      <c r="I2280" s="32">
        <v>6159</v>
      </c>
      <c r="J2280" s="33">
        <v>6</v>
      </c>
      <c r="K2280" s="31" t="s">
        <v>94</v>
      </c>
      <c r="L2280" s="31" t="s">
        <v>95</v>
      </c>
    </row>
    <row r="2281" spans="1:12" ht="45" x14ac:dyDescent="0.2">
      <c r="A2281" t="str">
        <f>VLOOKUP(B2281,StateFIPS!A$2:B$52,2)</f>
        <v>Kentucky</v>
      </c>
      <c r="B2281">
        <f t="shared" si="38"/>
        <v>21</v>
      </c>
      <c r="C2281" s="31" t="s">
        <v>158</v>
      </c>
      <c r="D2281" s="31" t="s">
        <v>93</v>
      </c>
      <c r="E2281" s="31" t="s">
        <v>3165</v>
      </c>
      <c r="F2281" s="31" t="s">
        <v>2939</v>
      </c>
      <c r="G2281" s="32">
        <v>33926</v>
      </c>
      <c r="H2281" s="31" t="s">
        <v>94</v>
      </c>
      <c r="I2281" s="32">
        <v>5654</v>
      </c>
      <c r="J2281" s="33">
        <v>6</v>
      </c>
      <c r="K2281" s="31" t="s">
        <v>94</v>
      </c>
      <c r="L2281" s="31" t="s">
        <v>95</v>
      </c>
    </row>
    <row r="2282" spans="1:12" ht="45" x14ac:dyDescent="0.2">
      <c r="A2282" t="str">
        <f>VLOOKUP(B2282,StateFIPS!A$2:B$52,2)</f>
        <v>Minnesota</v>
      </c>
      <c r="B2282">
        <f t="shared" si="38"/>
        <v>27</v>
      </c>
      <c r="C2282" s="31" t="s">
        <v>1539</v>
      </c>
      <c r="D2282" s="31" t="s">
        <v>93</v>
      </c>
      <c r="E2282" s="31" t="s">
        <v>3165</v>
      </c>
      <c r="F2282" s="31" t="s">
        <v>2939</v>
      </c>
      <c r="G2282" s="32">
        <v>13731</v>
      </c>
      <c r="H2282" s="31" t="s">
        <v>94</v>
      </c>
      <c r="I2282" s="32">
        <v>2289</v>
      </c>
      <c r="J2282" s="33">
        <v>6</v>
      </c>
      <c r="K2282" s="31" t="s">
        <v>94</v>
      </c>
      <c r="L2282" s="31" t="s">
        <v>95</v>
      </c>
    </row>
    <row r="2283" spans="1:12" ht="45" x14ac:dyDescent="0.2">
      <c r="A2283" t="str">
        <f>VLOOKUP(B2283,StateFIPS!A$2:B$52,2)</f>
        <v>Tennessee</v>
      </c>
      <c r="B2283">
        <f t="shared" si="38"/>
        <v>47</v>
      </c>
      <c r="C2283" s="31" t="s">
        <v>2598</v>
      </c>
      <c r="D2283" s="31" t="s">
        <v>93</v>
      </c>
      <c r="E2283" s="31" t="s">
        <v>3165</v>
      </c>
      <c r="F2283" s="31" t="s">
        <v>2939</v>
      </c>
      <c r="G2283" s="32">
        <v>154336</v>
      </c>
      <c r="H2283" s="31" t="s">
        <v>94</v>
      </c>
      <c r="I2283" s="32">
        <v>25723</v>
      </c>
      <c r="J2283" s="33">
        <v>6</v>
      </c>
      <c r="K2283" s="31" t="s">
        <v>94</v>
      </c>
      <c r="L2283" s="31" t="s">
        <v>95</v>
      </c>
    </row>
    <row r="2284" spans="1:12" ht="45" x14ac:dyDescent="0.2">
      <c r="A2284" t="str">
        <f>VLOOKUP(B2284,StateFIPS!A$2:B$52,2)</f>
        <v>California</v>
      </c>
      <c r="B2284">
        <f t="shared" si="38"/>
        <v>6</v>
      </c>
      <c r="C2284" s="31" t="s">
        <v>2085</v>
      </c>
      <c r="D2284" s="31" t="s">
        <v>93</v>
      </c>
      <c r="E2284" s="31" t="s">
        <v>3165</v>
      </c>
      <c r="F2284" s="31" t="s">
        <v>2939</v>
      </c>
      <c r="G2284" s="32">
        <v>40951</v>
      </c>
      <c r="H2284" s="31" t="s">
        <v>94</v>
      </c>
      <c r="I2284" s="32">
        <v>6825</v>
      </c>
      <c r="J2284" s="33">
        <v>6</v>
      </c>
      <c r="K2284" s="31" t="s">
        <v>94</v>
      </c>
      <c r="L2284" s="31" t="s">
        <v>95</v>
      </c>
    </row>
    <row r="2285" spans="1:12" ht="45" x14ac:dyDescent="0.2">
      <c r="A2285" t="str">
        <f>VLOOKUP(B2285,StateFIPS!A$2:B$52,2)</f>
        <v>Utah</v>
      </c>
      <c r="B2285">
        <f t="shared" si="38"/>
        <v>49</v>
      </c>
      <c r="C2285" s="31" t="s">
        <v>3204</v>
      </c>
      <c r="D2285" s="31" t="s">
        <v>93</v>
      </c>
      <c r="E2285" s="31" t="s">
        <v>3165</v>
      </c>
      <c r="F2285" s="31" t="s">
        <v>2939</v>
      </c>
      <c r="G2285" s="32">
        <v>208052</v>
      </c>
      <c r="H2285" s="31" t="s">
        <v>94</v>
      </c>
      <c r="I2285" s="32">
        <v>34675</v>
      </c>
      <c r="J2285" s="33">
        <v>6</v>
      </c>
      <c r="K2285" s="31" t="s">
        <v>94</v>
      </c>
      <c r="L2285" s="31" t="s">
        <v>95</v>
      </c>
    </row>
    <row r="2286" spans="1:12" ht="45" x14ac:dyDescent="0.2">
      <c r="A2286" t="str">
        <f>VLOOKUP(B2286,StateFIPS!A$2:B$52,2)</f>
        <v>Texas</v>
      </c>
      <c r="B2286">
        <f t="shared" si="38"/>
        <v>48</v>
      </c>
      <c r="C2286" s="31" t="s">
        <v>938</v>
      </c>
      <c r="D2286" s="31" t="s">
        <v>93</v>
      </c>
      <c r="E2286" s="31" t="s">
        <v>3165</v>
      </c>
      <c r="F2286" s="31" t="s">
        <v>2939</v>
      </c>
      <c r="G2286" s="32">
        <v>45280</v>
      </c>
      <c r="H2286" s="31" t="s">
        <v>94</v>
      </c>
      <c r="I2286" s="32">
        <v>7547</v>
      </c>
      <c r="J2286" s="33">
        <v>6</v>
      </c>
      <c r="K2286" s="31" t="s">
        <v>94</v>
      </c>
      <c r="L2286" s="31" t="s">
        <v>95</v>
      </c>
    </row>
    <row r="2287" spans="1:12" ht="45" x14ac:dyDescent="0.2">
      <c r="A2287" t="str">
        <f>VLOOKUP(B2287,StateFIPS!A$2:B$52,2)</f>
        <v>Kansas</v>
      </c>
      <c r="B2287">
        <f t="shared" si="38"/>
        <v>20</v>
      </c>
      <c r="C2287" s="31" t="s">
        <v>1563</v>
      </c>
      <c r="D2287" s="31" t="s">
        <v>93</v>
      </c>
      <c r="E2287" s="31" t="s">
        <v>3165</v>
      </c>
      <c r="F2287" s="31" t="s">
        <v>2939</v>
      </c>
      <c r="G2287" s="32">
        <v>14002</v>
      </c>
      <c r="H2287" s="31" t="s">
        <v>94</v>
      </c>
      <c r="I2287" s="32">
        <v>2334</v>
      </c>
      <c r="J2287" s="33">
        <v>6</v>
      </c>
      <c r="K2287" s="31" t="s">
        <v>94</v>
      </c>
      <c r="L2287" s="31" t="s">
        <v>95</v>
      </c>
    </row>
    <row r="2288" spans="1:12" ht="45" x14ac:dyDescent="0.2">
      <c r="A2288" t="str">
        <f>VLOOKUP(B2288,StateFIPS!A$2:B$52,2)</f>
        <v>Alabama</v>
      </c>
      <c r="B2288">
        <f t="shared" si="38"/>
        <v>1</v>
      </c>
      <c r="C2288" s="31" t="s">
        <v>575</v>
      </c>
      <c r="D2288" s="31" t="s">
        <v>93</v>
      </c>
      <c r="E2288" s="31" t="s">
        <v>3165</v>
      </c>
      <c r="F2288" s="31" t="s">
        <v>2939</v>
      </c>
      <c r="G2288" s="32">
        <v>12562</v>
      </c>
      <c r="H2288" s="31" t="s">
        <v>94</v>
      </c>
      <c r="I2288" s="32">
        <v>2094</v>
      </c>
      <c r="J2288" s="33">
        <v>6</v>
      </c>
      <c r="K2288" s="31" t="s">
        <v>94</v>
      </c>
      <c r="L2288" s="31" t="s">
        <v>95</v>
      </c>
    </row>
    <row r="2289" spans="1:12" ht="45" x14ac:dyDescent="0.2">
      <c r="A2289" t="str">
        <f>VLOOKUP(B2289,StateFIPS!A$2:B$52,2)</f>
        <v>Texas</v>
      </c>
      <c r="B2289">
        <f t="shared" si="38"/>
        <v>48</v>
      </c>
      <c r="C2289" s="31" t="s">
        <v>3205</v>
      </c>
      <c r="D2289" s="31" t="s">
        <v>93</v>
      </c>
      <c r="E2289" s="31" t="s">
        <v>3165</v>
      </c>
      <c r="F2289" s="31" t="s">
        <v>2939</v>
      </c>
      <c r="G2289" s="32">
        <v>45280</v>
      </c>
      <c r="H2289" s="31" t="s">
        <v>94</v>
      </c>
      <c r="I2289" s="32">
        <v>7547</v>
      </c>
      <c r="J2289" s="33">
        <v>6</v>
      </c>
      <c r="K2289" s="31" t="s">
        <v>94</v>
      </c>
      <c r="L2289" s="31" t="s">
        <v>95</v>
      </c>
    </row>
    <row r="2290" spans="1:12" ht="45" x14ac:dyDescent="0.2">
      <c r="A2290" t="str">
        <f>VLOOKUP(B2290,StateFIPS!A$2:B$52,2)</f>
        <v>Kansas</v>
      </c>
      <c r="B2290">
        <f t="shared" si="38"/>
        <v>20</v>
      </c>
      <c r="C2290" s="31" t="s">
        <v>1550</v>
      </c>
      <c r="D2290" s="31" t="s">
        <v>93</v>
      </c>
      <c r="E2290" s="31" t="s">
        <v>3165</v>
      </c>
      <c r="F2290" s="31" t="s">
        <v>2939</v>
      </c>
      <c r="G2290" s="32">
        <v>10914</v>
      </c>
      <c r="H2290" s="31" t="s">
        <v>94</v>
      </c>
      <c r="I2290" s="32">
        <v>1819</v>
      </c>
      <c r="J2290" s="33">
        <v>6</v>
      </c>
      <c r="K2290" s="31" t="s">
        <v>94</v>
      </c>
      <c r="L2290" s="31" t="s">
        <v>95</v>
      </c>
    </row>
    <row r="2291" spans="1:12" ht="45" x14ac:dyDescent="0.2">
      <c r="A2291" t="str">
        <f>VLOOKUP(B2291,StateFIPS!A$2:B$52,2)</f>
        <v>Colorado</v>
      </c>
      <c r="B2291">
        <f t="shared" si="38"/>
        <v>8</v>
      </c>
      <c r="C2291" s="31" t="s">
        <v>3206</v>
      </c>
      <c r="D2291" s="31" t="s">
        <v>93</v>
      </c>
      <c r="E2291" s="31" t="s">
        <v>3165</v>
      </c>
      <c r="F2291" s="31" t="s">
        <v>2939</v>
      </c>
      <c r="G2291" s="32">
        <v>120494</v>
      </c>
      <c r="H2291" s="31" t="s">
        <v>94</v>
      </c>
      <c r="I2291" s="32">
        <v>20082</v>
      </c>
      <c r="J2291" s="33">
        <v>6</v>
      </c>
      <c r="K2291" s="31" t="s">
        <v>94</v>
      </c>
      <c r="L2291" s="31" t="s">
        <v>95</v>
      </c>
    </row>
    <row r="2292" spans="1:12" ht="45" x14ac:dyDescent="0.2">
      <c r="A2292" t="str">
        <f>VLOOKUP(B2292,StateFIPS!A$2:B$52,2)</f>
        <v>Utah</v>
      </c>
      <c r="B2292">
        <f t="shared" si="38"/>
        <v>49</v>
      </c>
      <c r="C2292" s="31" t="s">
        <v>1131</v>
      </c>
      <c r="D2292" s="31" t="s">
        <v>93</v>
      </c>
      <c r="E2292" s="31" t="s">
        <v>3165</v>
      </c>
      <c r="F2292" s="31" t="s">
        <v>2939</v>
      </c>
      <c r="G2292" s="32">
        <v>208052</v>
      </c>
      <c r="H2292" s="31" t="s">
        <v>94</v>
      </c>
      <c r="I2292" s="32">
        <v>34675</v>
      </c>
      <c r="J2292" s="33">
        <v>6</v>
      </c>
      <c r="K2292" s="31" t="s">
        <v>94</v>
      </c>
      <c r="L2292" s="31" t="s">
        <v>95</v>
      </c>
    </row>
    <row r="2293" spans="1:12" ht="45" x14ac:dyDescent="0.2">
      <c r="A2293" t="str">
        <f>VLOOKUP(B2293,StateFIPS!A$2:B$52,2)</f>
        <v>Kansas</v>
      </c>
      <c r="B2293">
        <f t="shared" si="38"/>
        <v>20</v>
      </c>
      <c r="C2293" s="31" t="s">
        <v>1552</v>
      </c>
      <c r="D2293" s="31" t="s">
        <v>93</v>
      </c>
      <c r="E2293" s="31" t="s">
        <v>3165</v>
      </c>
      <c r="F2293" s="31" t="s">
        <v>2939</v>
      </c>
      <c r="G2293" s="32">
        <v>453864</v>
      </c>
      <c r="H2293" s="31" t="s">
        <v>94</v>
      </c>
      <c r="I2293" s="32">
        <v>75644</v>
      </c>
      <c r="J2293" s="33">
        <v>6</v>
      </c>
      <c r="K2293" s="31" t="s">
        <v>94</v>
      </c>
      <c r="L2293" s="31" t="s">
        <v>95</v>
      </c>
    </row>
    <row r="2294" spans="1:12" ht="45" x14ac:dyDescent="0.2">
      <c r="A2294" t="str">
        <f>VLOOKUP(B2294,StateFIPS!A$2:B$52,2)</f>
        <v>Tennessee</v>
      </c>
      <c r="B2294">
        <f t="shared" si="38"/>
        <v>47</v>
      </c>
      <c r="C2294" s="31" t="s">
        <v>2349</v>
      </c>
      <c r="D2294" s="31" t="s">
        <v>93</v>
      </c>
      <c r="E2294" s="31" t="s">
        <v>3165</v>
      </c>
      <c r="F2294" s="31" t="s">
        <v>2939</v>
      </c>
      <c r="G2294" s="32">
        <v>63610</v>
      </c>
      <c r="H2294" s="31" t="s">
        <v>94</v>
      </c>
      <c r="I2294" s="32">
        <v>10602</v>
      </c>
      <c r="J2294" s="33">
        <v>6</v>
      </c>
      <c r="K2294" s="31" t="s">
        <v>94</v>
      </c>
      <c r="L2294" s="31" t="s">
        <v>95</v>
      </c>
    </row>
    <row r="2295" spans="1:12" ht="45" x14ac:dyDescent="0.2">
      <c r="A2295" t="str">
        <f>VLOOKUP(B2295,StateFIPS!A$2:B$52,2)</f>
        <v>Kansas</v>
      </c>
      <c r="B2295">
        <f t="shared" si="38"/>
        <v>20</v>
      </c>
      <c r="C2295" s="31" t="s">
        <v>252</v>
      </c>
      <c r="D2295" s="31" t="s">
        <v>93</v>
      </c>
      <c r="E2295" s="31" t="s">
        <v>3165</v>
      </c>
      <c r="F2295" s="31" t="s">
        <v>2939</v>
      </c>
      <c r="G2295" s="32">
        <v>11204</v>
      </c>
      <c r="H2295" s="31" t="s">
        <v>94</v>
      </c>
      <c r="I2295" s="32">
        <v>1867</v>
      </c>
      <c r="J2295" s="33">
        <v>6</v>
      </c>
      <c r="K2295" s="31" t="s">
        <v>94</v>
      </c>
      <c r="L2295" s="31" t="s">
        <v>95</v>
      </c>
    </row>
    <row r="2296" spans="1:12" ht="45" x14ac:dyDescent="0.2">
      <c r="A2296" t="str">
        <f>VLOOKUP(B2296,StateFIPS!A$2:B$52,2)</f>
        <v>Kansas</v>
      </c>
      <c r="B2296">
        <f t="shared" si="38"/>
        <v>20</v>
      </c>
      <c r="C2296" s="31" t="s">
        <v>1553</v>
      </c>
      <c r="D2296" s="31" t="s">
        <v>93</v>
      </c>
      <c r="E2296" s="31" t="s">
        <v>3165</v>
      </c>
      <c r="F2296" s="31" t="s">
        <v>2939</v>
      </c>
      <c r="G2296" s="32">
        <v>34218</v>
      </c>
      <c r="H2296" s="31" t="s">
        <v>94</v>
      </c>
      <c r="I2296" s="32">
        <v>5703</v>
      </c>
      <c r="J2296" s="33">
        <v>6</v>
      </c>
      <c r="K2296" s="31" t="s">
        <v>94</v>
      </c>
      <c r="L2296" s="31" t="s">
        <v>95</v>
      </c>
    </row>
    <row r="2297" spans="1:12" ht="45" x14ac:dyDescent="0.2">
      <c r="A2297" t="str">
        <f>VLOOKUP(B2297,StateFIPS!A$2:B$52,2)</f>
        <v>Kentucky</v>
      </c>
      <c r="B2297">
        <f t="shared" si="38"/>
        <v>21</v>
      </c>
      <c r="C2297" s="31" t="s">
        <v>3207</v>
      </c>
      <c r="D2297" s="31" t="s">
        <v>93</v>
      </c>
      <c r="E2297" s="31" t="s">
        <v>3165</v>
      </c>
      <c r="F2297" s="31" t="s">
        <v>2939</v>
      </c>
      <c r="G2297" s="32">
        <v>81439</v>
      </c>
      <c r="H2297" s="31" t="s">
        <v>94</v>
      </c>
      <c r="I2297" s="32">
        <v>13573</v>
      </c>
      <c r="J2297" s="33">
        <v>6</v>
      </c>
      <c r="K2297" s="31" t="s">
        <v>94</v>
      </c>
      <c r="L2297" s="31" t="s">
        <v>95</v>
      </c>
    </row>
    <row r="2298" spans="1:12" ht="45" x14ac:dyDescent="0.2">
      <c r="A2298" t="str">
        <f>VLOOKUP(B2298,StateFIPS!A$2:B$52,2)</f>
        <v>Utah</v>
      </c>
      <c r="B2298">
        <f t="shared" si="38"/>
        <v>49</v>
      </c>
      <c r="C2298" s="31" t="s">
        <v>2380</v>
      </c>
      <c r="D2298" s="31" t="s">
        <v>93</v>
      </c>
      <c r="E2298" s="31" t="s">
        <v>3165</v>
      </c>
      <c r="F2298" s="31" t="s">
        <v>2939</v>
      </c>
      <c r="G2298" s="32">
        <v>208052</v>
      </c>
      <c r="H2298" s="31" t="s">
        <v>94</v>
      </c>
      <c r="I2298" s="32">
        <v>34675</v>
      </c>
      <c r="J2298" s="33">
        <v>6</v>
      </c>
      <c r="K2298" s="31" t="s">
        <v>94</v>
      </c>
      <c r="L2298" s="31" t="s">
        <v>95</v>
      </c>
    </row>
    <row r="2299" spans="1:12" ht="45" x14ac:dyDescent="0.2">
      <c r="A2299" t="str">
        <f>VLOOKUP(B2299,StateFIPS!A$2:B$52,2)</f>
        <v>Colorado</v>
      </c>
      <c r="B2299">
        <f t="shared" si="38"/>
        <v>8</v>
      </c>
      <c r="C2299" s="31" t="s">
        <v>476</v>
      </c>
      <c r="D2299" s="31" t="s">
        <v>93</v>
      </c>
      <c r="E2299" s="31" t="s">
        <v>3165</v>
      </c>
      <c r="F2299" s="31" t="s">
        <v>2939</v>
      </c>
      <c r="G2299" s="32">
        <v>120494</v>
      </c>
      <c r="H2299" s="31" t="s">
        <v>94</v>
      </c>
      <c r="I2299" s="32">
        <v>20082</v>
      </c>
      <c r="J2299" s="33">
        <v>6</v>
      </c>
      <c r="K2299" s="31" t="s">
        <v>94</v>
      </c>
      <c r="L2299" s="31" t="s">
        <v>95</v>
      </c>
    </row>
    <row r="2300" spans="1:12" ht="45" x14ac:dyDescent="0.2">
      <c r="A2300" t="str">
        <f>VLOOKUP(B2300,StateFIPS!A$2:B$52,2)</f>
        <v>Minnesota</v>
      </c>
      <c r="B2300">
        <f t="shared" si="38"/>
        <v>27</v>
      </c>
      <c r="C2300" s="31" t="s">
        <v>1726</v>
      </c>
      <c r="D2300" s="31" t="s">
        <v>93</v>
      </c>
      <c r="E2300" s="31" t="s">
        <v>3165</v>
      </c>
      <c r="F2300" s="31" t="s">
        <v>2939</v>
      </c>
      <c r="G2300" s="32">
        <v>25997</v>
      </c>
      <c r="H2300" s="31" t="s">
        <v>94</v>
      </c>
      <c r="I2300" s="32">
        <v>4333</v>
      </c>
      <c r="J2300" s="33">
        <v>6</v>
      </c>
      <c r="K2300" s="31" t="s">
        <v>94</v>
      </c>
      <c r="L2300" s="31" t="s">
        <v>95</v>
      </c>
    </row>
    <row r="2301" spans="1:12" ht="45" x14ac:dyDescent="0.2">
      <c r="A2301" t="str">
        <f>VLOOKUP(B2301,StateFIPS!A$2:B$52,2)</f>
        <v>Tennessee</v>
      </c>
      <c r="B2301">
        <f t="shared" si="38"/>
        <v>47</v>
      </c>
      <c r="C2301" s="31" t="s">
        <v>903</v>
      </c>
      <c r="D2301" s="31" t="s">
        <v>93</v>
      </c>
      <c r="E2301" s="31" t="s">
        <v>3165</v>
      </c>
      <c r="F2301" s="31" t="s">
        <v>2939</v>
      </c>
      <c r="G2301" s="32">
        <v>25652</v>
      </c>
      <c r="H2301" s="31" t="s">
        <v>94</v>
      </c>
      <c r="I2301" s="32">
        <v>4275</v>
      </c>
      <c r="J2301" s="33">
        <v>6</v>
      </c>
      <c r="K2301" s="31" t="s">
        <v>94</v>
      </c>
      <c r="L2301" s="31" t="s">
        <v>95</v>
      </c>
    </row>
    <row r="2302" spans="1:12" ht="45" x14ac:dyDescent="0.2">
      <c r="A2302" t="str">
        <f>VLOOKUP(B2302,StateFIPS!A$2:B$52,2)</f>
        <v>Colorado</v>
      </c>
      <c r="B2302">
        <f t="shared" si="38"/>
        <v>8</v>
      </c>
      <c r="C2302" s="31" t="s">
        <v>475</v>
      </c>
      <c r="D2302" s="31" t="s">
        <v>93</v>
      </c>
      <c r="E2302" s="31" t="s">
        <v>3165</v>
      </c>
      <c r="F2302" s="31" t="s">
        <v>2939</v>
      </c>
      <c r="G2302" s="32">
        <v>120494</v>
      </c>
      <c r="H2302" s="31" t="s">
        <v>94</v>
      </c>
      <c r="I2302" s="32">
        <v>20082</v>
      </c>
      <c r="J2302" s="33">
        <v>6</v>
      </c>
      <c r="K2302" s="31" t="s">
        <v>94</v>
      </c>
      <c r="L2302" s="31" t="s">
        <v>95</v>
      </c>
    </row>
    <row r="2303" spans="1:12" ht="45" x14ac:dyDescent="0.2">
      <c r="A2303" t="str">
        <f>VLOOKUP(B2303,StateFIPS!A$2:B$52,2)</f>
        <v>Alabama</v>
      </c>
      <c r="B2303">
        <f t="shared" si="38"/>
        <v>1</v>
      </c>
      <c r="C2303" s="31" t="s">
        <v>574</v>
      </c>
      <c r="D2303" s="31" t="s">
        <v>93</v>
      </c>
      <c r="E2303" s="31" t="s">
        <v>3165</v>
      </c>
      <c r="F2303" s="31" t="s">
        <v>2939</v>
      </c>
      <c r="G2303" s="32">
        <v>12562</v>
      </c>
      <c r="H2303" s="31" t="s">
        <v>94</v>
      </c>
      <c r="I2303" s="32">
        <v>2094</v>
      </c>
      <c r="J2303" s="33">
        <v>6</v>
      </c>
      <c r="K2303" s="31" t="s">
        <v>94</v>
      </c>
      <c r="L2303" s="31" t="s">
        <v>95</v>
      </c>
    </row>
    <row r="2304" spans="1:12" ht="45" x14ac:dyDescent="0.2">
      <c r="A2304" t="str">
        <f>VLOOKUP(B2304,StateFIPS!A$2:B$52,2)</f>
        <v>Tennessee</v>
      </c>
      <c r="B2304">
        <f t="shared" si="38"/>
        <v>47</v>
      </c>
      <c r="C2304" s="31" t="s">
        <v>2629</v>
      </c>
      <c r="D2304" s="31" t="s">
        <v>93</v>
      </c>
      <c r="E2304" s="31" t="s">
        <v>3165</v>
      </c>
      <c r="F2304" s="31" t="s">
        <v>2939</v>
      </c>
      <c r="G2304" s="32">
        <v>30489</v>
      </c>
      <c r="H2304" s="31" t="s">
        <v>94</v>
      </c>
      <c r="I2304" s="32">
        <v>5081</v>
      </c>
      <c r="J2304" s="33">
        <v>6</v>
      </c>
      <c r="K2304" s="31" t="s">
        <v>94</v>
      </c>
      <c r="L2304" s="31" t="s">
        <v>95</v>
      </c>
    </row>
    <row r="2305" spans="1:12" ht="45" x14ac:dyDescent="0.2">
      <c r="A2305" t="str">
        <f>VLOOKUP(B2305,StateFIPS!A$2:B$52,2)</f>
        <v>Kansas</v>
      </c>
      <c r="B2305">
        <f t="shared" si="38"/>
        <v>20</v>
      </c>
      <c r="C2305" s="31" t="s">
        <v>3208</v>
      </c>
      <c r="D2305" s="31" t="s">
        <v>93</v>
      </c>
      <c r="E2305" s="31" t="s">
        <v>3165</v>
      </c>
      <c r="F2305" s="31" t="s">
        <v>2939</v>
      </c>
      <c r="G2305" s="32">
        <v>95268</v>
      </c>
      <c r="H2305" s="31" t="s">
        <v>94</v>
      </c>
      <c r="I2305" s="32">
        <v>15878</v>
      </c>
      <c r="J2305" s="33">
        <v>6</v>
      </c>
      <c r="K2305" s="31" t="s">
        <v>94</v>
      </c>
      <c r="L2305" s="31" t="s">
        <v>95</v>
      </c>
    </row>
    <row r="2306" spans="1:12" ht="45" x14ac:dyDescent="0.2">
      <c r="A2306" t="str">
        <f>VLOOKUP(B2306,StateFIPS!A$2:B$52,2)</f>
        <v>Tennessee</v>
      </c>
      <c r="B2306">
        <f t="shared" si="38"/>
        <v>47</v>
      </c>
      <c r="C2306" s="31" t="s">
        <v>951</v>
      </c>
      <c r="D2306" s="31" t="s">
        <v>93</v>
      </c>
      <c r="E2306" s="31" t="s">
        <v>3165</v>
      </c>
      <c r="F2306" s="31" t="s">
        <v>2939</v>
      </c>
      <c r="G2306" s="32">
        <v>34418</v>
      </c>
      <c r="H2306" s="31" t="s">
        <v>94</v>
      </c>
      <c r="I2306" s="32">
        <v>5736</v>
      </c>
      <c r="J2306" s="33">
        <v>6</v>
      </c>
      <c r="K2306" s="31" t="s">
        <v>94</v>
      </c>
      <c r="L2306" s="31" t="s">
        <v>95</v>
      </c>
    </row>
    <row r="2307" spans="1:12" ht="45" x14ac:dyDescent="0.2">
      <c r="A2307" t="str">
        <f>VLOOKUP(B2307,StateFIPS!A$2:B$52,2)</f>
        <v>South Dakota</v>
      </c>
      <c r="B2307">
        <f t="shared" ref="B2307:B2370" si="39">VALUE(LEFT(C2307,2))</f>
        <v>46</v>
      </c>
      <c r="C2307" s="31" t="s">
        <v>2428</v>
      </c>
      <c r="D2307" s="31" t="s">
        <v>93</v>
      </c>
      <c r="E2307" s="31" t="s">
        <v>3165</v>
      </c>
      <c r="F2307" s="31" t="s">
        <v>2939</v>
      </c>
      <c r="G2307" s="32">
        <v>38025</v>
      </c>
      <c r="H2307" s="31" t="s">
        <v>94</v>
      </c>
      <c r="I2307" s="32">
        <v>6337</v>
      </c>
      <c r="J2307" s="33">
        <v>6</v>
      </c>
      <c r="K2307" s="31" t="s">
        <v>94</v>
      </c>
      <c r="L2307" s="31" t="s">
        <v>95</v>
      </c>
    </row>
    <row r="2308" spans="1:12" ht="45" x14ac:dyDescent="0.2">
      <c r="A2308" t="str">
        <f>VLOOKUP(B2308,StateFIPS!A$2:B$52,2)</f>
        <v>Utah</v>
      </c>
      <c r="B2308">
        <f t="shared" si="39"/>
        <v>49</v>
      </c>
      <c r="C2308" s="31" t="s">
        <v>2366</v>
      </c>
      <c r="D2308" s="31" t="s">
        <v>93</v>
      </c>
      <c r="E2308" s="31" t="s">
        <v>3165</v>
      </c>
      <c r="F2308" s="31" t="s">
        <v>2939</v>
      </c>
      <c r="G2308" s="32">
        <v>208052</v>
      </c>
      <c r="H2308" s="31" t="s">
        <v>94</v>
      </c>
      <c r="I2308" s="32">
        <v>34675</v>
      </c>
      <c r="J2308" s="33">
        <v>6</v>
      </c>
      <c r="K2308" s="31" t="s">
        <v>94</v>
      </c>
      <c r="L2308" s="31" t="s">
        <v>95</v>
      </c>
    </row>
    <row r="2309" spans="1:12" ht="45" x14ac:dyDescent="0.2">
      <c r="A2309" t="str">
        <f>VLOOKUP(B2309,StateFIPS!A$2:B$52,2)</f>
        <v>Utah</v>
      </c>
      <c r="B2309">
        <f t="shared" si="39"/>
        <v>49</v>
      </c>
      <c r="C2309" s="31" t="s">
        <v>2360</v>
      </c>
      <c r="D2309" s="31" t="s">
        <v>93</v>
      </c>
      <c r="E2309" s="31" t="s">
        <v>3165</v>
      </c>
      <c r="F2309" s="31" t="s">
        <v>2939</v>
      </c>
      <c r="G2309" s="32">
        <v>45131</v>
      </c>
      <c r="H2309" s="31" t="s">
        <v>94</v>
      </c>
      <c r="I2309" s="32">
        <v>7522</v>
      </c>
      <c r="J2309" s="33">
        <v>6</v>
      </c>
      <c r="K2309" s="31" t="s">
        <v>94</v>
      </c>
      <c r="L2309" s="31" t="s">
        <v>95</v>
      </c>
    </row>
    <row r="2310" spans="1:12" ht="45" x14ac:dyDescent="0.2">
      <c r="A2310" t="str">
        <f>VLOOKUP(B2310,StateFIPS!A$2:B$52,2)</f>
        <v>Minnesota</v>
      </c>
      <c r="B2310">
        <f t="shared" si="39"/>
        <v>27</v>
      </c>
      <c r="C2310" s="31" t="s">
        <v>1732</v>
      </c>
      <c r="D2310" s="31" t="s">
        <v>93</v>
      </c>
      <c r="E2310" s="31" t="s">
        <v>3165</v>
      </c>
      <c r="F2310" s="31" t="s">
        <v>2939</v>
      </c>
      <c r="G2310" s="32">
        <v>293932</v>
      </c>
      <c r="H2310" s="31" t="s">
        <v>94</v>
      </c>
      <c r="I2310" s="32">
        <v>48989</v>
      </c>
      <c r="J2310" s="33">
        <v>6</v>
      </c>
      <c r="K2310" s="31" t="s">
        <v>94</v>
      </c>
      <c r="L2310" s="31" t="s">
        <v>95</v>
      </c>
    </row>
    <row r="2311" spans="1:12" ht="45" x14ac:dyDescent="0.2">
      <c r="A2311" t="str">
        <f>VLOOKUP(B2311,StateFIPS!A$2:B$52,2)</f>
        <v>Tennessee</v>
      </c>
      <c r="B2311">
        <f t="shared" si="39"/>
        <v>47</v>
      </c>
      <c r="C2311" s="31" t="s">
        <v>2561</v>
      </c>
      <c r="D2311" s="31" t="s">
        <v>93</v>
      </c>
      <c r="E2311" s="31" t="s">
        <v>3165</v>
      </c>
      <c r="F2311" s="31" t="s">
        <v>2939</v>
      </c>
      <c r="G2311" s="32">
        <v>132572</v>
      </c>
      <c r="H2311" s="31" t="s">
        <v>94</v>
      </c>
      <c r="I2311" s="32">
        <v>22095</v>
      </c>
      <c r="J2311" s="33">
        <v>6</v>
      </c>
      <c r="K2311" s="31" t="s">
        <v>94</v>
      </c>
      <c r="L2311" s="31" t="s">
        <v>95</v>
      </c>
    </row>
    <row r="2312" spans="1:12" ht="45" x14ac:dyDescent="0.2">
      <c r="A2312" t="str">
        <f>VLOOKUP(B2312,StateFIPS!A$2:B$52,2)</f>
        <v>Kentucky</v>
      </c>
      <c r="B2312">
        <f t="shared" si="39"/>
        <v>21</v>
      </c>
      <c r="C2312" s="31" t="s">
        <v>3209</v>
      </c>
      <c r="D2312" s="31" t="s">
        <v>93</v>
      </c>
      <c r="E2312" s="31" t="s">
        <v>3165</v>
      </c>
      <c r="F2312" s="31" t="s">
        <v>2939</v>
      </c>
      <c r="G2312" s="32">
        <v>108440</v>
      </c>
      <c r="H2312" s="31" t="s">
        <v>94</v>
      </c>
      <c r="I2312" s="32">
        <v>18073</v>
      </c>
      <c r="J2312" s="33">
        <v>6</v>
      </c>
      <c r="K2312" s="31" t="s">
        <v>94</v>
      </c>
      <c r="L2312" s="31" t="s">
        <v>95</v>
      </c>
    </row>
    <row r="2313" spans="1:12" ht="45" x14ac:dyDescent="0.2">
      <c r="A2313" t="str">
        <f>VLOOKUP(B2313,StateFIPS!A$2:B$52,2)</f>
        <v>Colorado</v>
      </c>
      <c r="B2313">
        <f t="shared" si="39"/>
        <v>8</v>
      </c>
      <c r="C2313" s="31" t="s">
        <v>2091</v>
      </c>
      <c r="D2313" s="31" t="s">
        <v>93</v>
      </c>
      <c r="E2313" s="31" t="s">
        <v>3165</v>
      </c>
      <c r="F2313" s="31" t="s">
        <v>2939</v>
      </c>
      <c r="G2313" s="32">
        <v>45892</v>
      </c>
      <c r="H2313" s="31" t="s">
        <v>94</v>
      </c>
      <c r="I2313" s="32">
        <v>7649</v>
      </c>
      <c r="J2313" s="33">
        <v>6</v>
      </c>
      <c r="K2313" s="31" t="s">
        <v>94</v>
      </c>
      <c r="L2313" s="31" t="s">
        <v>95</v>
      </c>
    </row>
    <row r="2314" spans="1:12" ht="45" x14ac:dyDescent="0.2">
      <c r="A2314" t="str">
        <f>VLOOKUP(B2314,StateFIPS!A$2:B$52,2)</f>
        <v>Tennessee</v>
      </c>
      <c r="B2314">
        <f t="shared" si="39"/>
        <v>47</v>
      </c>
      <c r="C2314" s="31" t="s">
        <v>952</v>
      </c>
      <c r="D2314" s="31" t="s">
        <v>93</v>
      </c>
      <c r="E2314" s="31" t="s">
        <v>3165</v>
      </c>
      <c r="F2314" s="31" t="s">
        <v>2939</v>
      </c>
      <c r="G2314" s="32">
        <v>14337</v>
      </c>
      <c r="H2314" s="31" t="s">
        <v>94</v>
      </c>
      <c r="I2314" s="32">
        <v>2389</v>
      </c>
      <c r="J2314" s="33">
        <v>6</v>
      </c>
      <c r="K2314" s="31" t="s">
        <v>94</v>
      </c>
      <c r="L2314" s="31" t="s">
        <v>95</v>
      </c>
    </row>
    <row r="2315" spans="1:12" ht="45" x14ac:dyDescent="0.2">
      <c r="A2315" t="str">
        <f>VLOOKUP(B2315,StateFIPS!A$2:B$52,2)</f>
        <v>Minnesota</v>
      </c>
      <c r="B2315">
        <f t="shared" si="39"/>
        <v>27</v>
      </c>
      <c r="C2315" s="31" t="s">
        <v>1707</v>
      </c>
      <c r="D2315" s="31" t="s">
        <v>93</v>
      </c>
      <c r="E2315" s="31" t="s">
        <v>3165</v>
      </c>
      <c r="F2315" s="31" t="s">
        <v>2939</v>
      </c>
      <c r="G2315" s="32">
        <v>419384</v>
      </c>
      <c r="H2315" s="31" t="s">
        <v>94</v>
      </c>
      <c r="I2315" s="32">
        <v>69897</v>
      </c>
      <c r="J2315" s="33">
        <v>6</v>
      </c>
      <c r="K2315" s="31" t="s">
        <v>94</v>
      </c>
      <c r="L2315" s="31" t="s">
        <v>95</v>
      </c>
    </row>
    <row r="2316" spans="1:12" ht="45" x14ac:dyDescent="0.2">
      <c r="A2316" t="str">
        <f>VLOOKUP(B2316,StateFIPS!A$2:B$52,2)</f>
        <v>Tennessee</v>
      </c>
      <c r="B2316">
        <f t="shared" si="39"/>
        <v>47</v>
      </c>
      <c r="C2316" s="31" t="s">
        <v>2553</v>
      </c>
      <c r="D2316" s="31" t="s">
        <v>93</v>
      </c>
      <c r="E2316" s="31" t="s">
        <v>3165</v>
      </c>
      <c r="F2316" s="31" t="s">
        <v>2939</v>
      </c>
      <c r="G2316" s="32">
        <v>25138</v>
      </c>
      <c r="H2316" s="31" t="s">
        <v>94</v>
      </c>
      <c r="I2316" s="32">
        <v>4190</v>
      </c>
      <c r="J2316" s="33">
        <v>6</v>
      </c>
      <c r="K2316" s="31" t="s">
        <v>94</v>
      </c>
      <c r="L2316" s="31" t="s">
        <v>95</v>
      </c>
    </row>
    <row r="2317" spans="1:12" ht="45" x14ac:dyDescent="0.2">
      <c r="A2317" t="str">
        <f>VLOOKUP(B2317,StateFIPS!A$2:B$52,2)</f>
        <v>Minnesota</v>
      </c>
      <c r="B2317">
        <f t="shared" si="39"/>
        <v>27</v>
      </c>
      <c r="C2317" s="31" t="s">
        <v>1799</v>
      </c>
      <c r="D2317" s="31" t="s">
        <v>93</v>
      </c>
      <c r="E2317" s="31" t="s">
        <v>3165</v>
      </c>
      <c r="F2317" s="31" t="s">
        <v>2939</v>
      </c>
      <c r="G2317" s="32">
        <v>46072</v>
      </c>
      <c r="H2317" s="31" t="s">
        <v>94</v>
      </c>
      <c r="I2317" s="32">
        <v>7679</v>
      </c>
      <c r="J2317" s="33">
        <v>6</v>
      </c>
      <c r="K2317" s="31" t="s">
        <v>94</v>
      </c>
      <c r="L2317" s="31" t="s">
        <v>95</v>
      </c>
    </row>
    <row r="2318" spans="1:12" ht="45" x14ac:dyDescent="0.2">
      <c r="A2318" t="str">
        <f>VLOOKUP(B2318,StateFIPS!A$2:B$52,2)</f>
        <v>California</v>
      </c>
      <c r="B2318">
        <f t="shared" si="39"/>
        <v>6</v>
      </c>
      <c r="C2318" s="31" t="s">
        <v>2141</v>
      </c>
      <c r="D2318" s="31" t="s">
        <v>93</v>
      </c>
      <c r="E2318" s="31" t="s">
        <v>3165</v>
      </c>
      <c r="F2318" s="31" t="s">
        <v>2939</v>
      </c>
      <c r="G2318" s="32">
        <v>330095</v>
      </c>
      <c r="H2318" s="31" t="s">
        <v>94</v>
      </c>
      <c r="I2318" s="32">
        <v>55016</v>
      </c>
      <c r="J2318" s="33">
        <v>6</v>
      </c>
      <c r="K2318" s="31" t="s">
        <v>94</v>
      </c>
      <c r="L2318" s="31" t="s">
        <v>95</v>
      </c>
    </row>
    <row r="2319" spans="1:12" ht="45" x14ac:dyDescent="0.2">
      <c r="A2319" t="str">
        <f>VLOOKUP(B2319,StateFIPS!A$2:B$52,2)</f>
        <v>Tennessee</v>
      </c>
      <c r="B2319">
        <f t="shared" si="39"/>
        <v>47</v>
      </c>
      <c r="C2319" s="31" t="s">
        <v>927</v>
      </c>
      <c r="D2319" s="31" t="s">
        <v>93</v>
      </c>
      <c r="E2319" s="31" t="s">
        <v>3165</v>
      </c>
      <c r="F2319" s="31" t="s">
        <v>2939</v>
      </c>
      <c r="G2319" s="32">
        <v>16924</v>
      </c>
      <c r="H2319" s="31" t="s">
        <v>94</v>
      </c>
      <c r="I2319" s="32">
        <v>2821</v>
      </c>
      <c r="J2319" s="33">
        <v>6</v>
      </c>
      <c r="K2319" s="31" t="s">
        <v>94</v>
      </c>
      <c r="L2319" s="31" t="s">
        <v>95</v>
      </c>
    </row>
    <row r="2320" spans="1:12" ht="45" x14ac:dyDescent="0.2">
      <c r="A2320" t="str">
        <f>VLOOKUP(B2320,StateFIPS!A$2:B$52,2)</f>
        <v>Minnesota</v>
      </c>
      <c r="B2320">
        <f t="shared" si="39"/>
        <v>27</v>
      </c>
      <c r="C2320" s="31" t="s">
        <v>1880</v>
      </c>
      <c r="D2320" s="31" t="s">
        <v>93</v>
      </c>
      <c r="E2320" s="31" t="s">
        <v>3165</v>
      </c>
      <c r="F2320" s="31" t="s">
        <v>2939</v>
      </c>
      <c r="G2320" s="32">
        <v>81748</v>
      </c>
      <c r="H2320" s="31" t="s">
        <v>94</v>
      </c>
      <c r="I2320" s="32">
        <v>13625</v>
      </c>
      <c r="J2320" s="33">
        <v>6</v>
      </c>
      <c r="K2320" s="31" t="s">
        <v>94</v>
      </c>
      <c r="L2320" s="31" t="s">
        <v>95</v>
      </c>
    </row>
    <row r="2321" spans="1:12" ht="45" x14ac:dyDescent="0.2">
      <c r="A2321" t="str">
        <f>VLOOKUP(B2321,StateFIPS!A$2:B$52,2)</f>
        <v>Minnesota</v>
      </c>
      <c r="B2321">
        <f t="shared" si="39"/>
        <v>27</v>
      </c>
      <c r="C2321" s="31" t="s">
        <v>1887</v>
      </c>
      <c r="D2321" s="31" t="s">
        <v>93</v>
      </c>
      <c r="E2321" s="31" t="s">
        <v>3165</v>
      </c>
      <c r="F2321" s="31" t="s">
        <v>2939</v>
      </c>
      <c r="G2321" s="32">
        <v>11955</v>
      </c>
      <c r="H2321" s="31" t="s">
        <v>94</v>
      </c>
      <c r="I2321" s="32">
        <v>1993</v>
      </c>
      <c r="J2321" s="33">
        <v>6</v>
      </c>
      <c r="K2321" s="31" t="s">
        <v>94</v>
      </c>
      <c r="L2321" s="31" t="s">
        <v>95</v>
      </c>
    </row>
    <row r="2322" spans="1:12" ht="45" x14ac:dyDescent="0.2">
      <c r="A2322" t="str">
        <f>VLOOKUP(B2322,StateFIPS!A$2:B$52,2)</f>
        <v>Minnesota</v>
      </c>
      <c r="B2322">
        <f t="shared" si="39"/>
        <v>27</v>
      </c>
      <c r="C2322" s="31" t="s">
        <v>463</v>
      </c>
      <c r="D2322" s="31" t="s">
        <v>93</v>
      </c>
      <c r="E2322" s="31" t="s">
        <v>3165</v>
      </c>
      <c r="F2322" s="31" t="s">
        <v>2939</v>
      </c>
      <c r="G2322" s="32">
        <v>4688</v>
      </c>
      <c r="H2322" s="31" t="s">
        <v>94</v>
      </c>
      <c r="I2322" s="32">
        <v>781</v>
      </c>
      <c r="J2322" s="33">
        <v>6</v>
      </c>
      <c r="K2322" s="31" t="s">
        <v>94</v>
      </c>
      <c r="L2322" s="31" t="s">
        <v>95</v>
      </c>
    </row>
    <row r="2323" spans="1:12" ht="45" x14ac:dyDescent="0.2">
      <c r="A2323" t="str">
        <f>VLOOKUP(B2323,StateFIPS!A$2:B$52,2)</f>
        <v>Colorado</v>
      </c>
      <c r="B2323">
        <f t="shared" si="39"/>
        <v>8</v>
      </c>
      <c r="C2323" s="31" t="s">
        <v>3210</v>
      </c>
      <c r="D2323" s="31" t="s">
        <v>93</v>
      </c>
      <c r="E2323" s="31" t="s">
        <v>3165</v>
      </c>
      <c r="F2323" s="31" t="s">
        <v>2939</v>
      </c>
      <c r="G2323" s="32">
        <v>120494</v>
      </c>
      <c r="H2323" s="31" t="s">
        <v>94</v>
      </c>
      <c r="I2323" s="32">
        <v>20082</v>
      </c>
      <c r="J2323" s="33">
        <v>6</v>
      </c>
      <c r="K2323" s="31" t="s">
        <v>94</v>
      </c>
      <c r="L2323" s="31" t="s">
        <v>95</v>
      </c>
    </row>
    <row r="2324" spans="1:12" ht="45" x14ac:dyDescent="0.2">
      <c r="A2324" t="str">
        <f>VLOOKUP(B2324,StateFIPS!A$2:B$52,2)</f>
        <v>Minnesota</v>
      </c>
      <c r="B2324">
        <f t="shared" si="39"/>
        <v>27</v>
      </c>
      <c r="C2324" s="31" t="s">
        <v>1915</v>
      </c>
      <c r="D2324" s="31" t="s">
        <v>93</v>
      </c>
      <c r="E2324" s="31" t="s">
        <v>3165</v>
      </c>
      <c r="F2324" s="31" t="s">
        <v>2939</v>
      </c>
      <c r="G2324" s="32">
        <v>105662</v>
      </c>
      <c r="H2324" s="31" t="s">
        <v>94</v>
      </c>
      <c r="I2324" s="32">
        <v>17610</v>
      </c>
      <c r="J2324" s="33">
        <v>6</v>
      </c>
      <c r="K2324" s="31" t="s">
        <v>94</v>
      </c>
      <c r="L2324" s="31" t="s">
        <v>95</v>
      </c>
    </row>
    <row r="2325" spans="1:12" ht="45" x14ac:dyDescent="0.2">
      <c r="A2325" t="str">
        <f>VLOOKUP(B2325,StateFIPS!A$2:B$52,2)</f>
        <v>South Dakota</v>
      </c>
      <c r="B2325">
        <f t="shared" si="39"/>
        <v>46</v>
      </c>
      <c r="C2325" s="31" t="s">
        <v>2556</v>
      </c>
      <c r="D2325" s="31" t="s">
        <v>93</v>
      </c>
      <c r="E2325" s="31" t="s">
        <v>3165</v>
      </c>
      <c r="F2325" s="31" t="s">
        <v>2939</v>
      </c>
      <c r="G2325" s="32">
        <v>24939</v>
      </c>
      <c r="H2325" s="31" t="s">
        <v>94</v>
      </c>
      <c r="I2325" s="32">
        <v>4156</v>
      </c>
      <c r="J2325" s="33">
        <v>6</v>
      </c>
      <c r="K2325" s="31" t="s">
        <v>94</v>
      </c>
      <c r="L2325" s="31" t="s">
        <v>95</v>
      </c>
    </row>
    <row r="2326" spans="1:12" ht="45" x14ac:dyDescent="0.2">
      <c r="A2326" t="str">
        <f>VLOOKUP(B2326,StateFIPS!A$2:B$52,2)</f>
        <v>Colorado</v>
      </c>
      <c r="B2326">
        <f t="shared" si="39"/>
        <v>8</v>
      </c>
      <c r="C2326" s="31" t="s">
        <v>2032</v>
      </c>
      <c r="D2326" s="31" t="s">
        <v>93</v>
      </c>
      <c r="E2326" s="31" t="s">
        <v>3165</v>
      </c>
      <c r="F2326" s="31" t="s">
        <v>2939</v>
      </c>
      <c r="G2326" s="32">
        <v>10826</v>
      </c>
      <c r="H2326" s="31" t="s">
        <v>94</v>
      </c>
      <c r="I2326" s="32">
        <v>1804</v>
      </c>
      <c r="J2326" s="33">
        <v>6</v>
      </c>
      <c r="K2326" s="31" t="s">
        <v>94</v>
      </c>
      <c r="L2326" s="31" t="s">
        <v>95</v>
      </c>
    </row>
    <row r="2327" spans="1:12" ht="45" x14ac:dyDescent="0.2">
      <c r="A2327" t="str">
        <f>VLOOKUP(B2327,StateFIPS!A$2:B$52,2)</f>
        <v>South Dakota</v>
      </c>
      <c r="B2327">
        <f t="shared" si="39"/>
        <v>46</v>
      </c>
      <c r="C2327" s="31" t="s">
        <v>2668</v>
      </c>
      <c r="D2327" s="31" t="s">
        <v>93</v>
      </c>
      <c r="E2327" s="31" t="s">
        <v>3165</v>
      </c>
      <c r="F2327" s="31" t="s">
        <v>2939</v>
      </c>
      <c r="G2327" s="32">
        <v>6173</v>
      </c>
      <c r="H2327" s="31" t="s">
        <v>94</v>
      </c>
      <c r="I2327" s="32">
        <v>1029</v>
      </c>
      <c r="J2327" s="33">
        <v>6</v>
      </c>
      <c r="K2327" s="31" t="s">
        <v>94</v>
      </c>
      <c r="L2327" s="31" t="s">
        <v>95</v>
      </c>
    </row>
    <row r="2328" spans="1:12" ht="45" x14ac:dyDescent="0.2">
      <c r="A2328" t="str">
        <f>VLOOKUP(B2328,StateFIPS!A$2:B$52,2)</f>
        <v>Colorado</v>
      </c>
      <c r="B2328">
        <f t="shared" si="39"/>
        <v>8</v>
      </c>
      <c r="C2328" s="31" t="s">
        <v>544</v>
      </c>
      <c r="D2328" s="31" t="s">
        <v>93</v>
      </c>
      <c r="E2328" s="31" t="s">
        <v>3165</v>
      </c>
      <c r="F2328" s="31" t="s">
        <v>2939</v>
      </c>
      <c r="G2328" s="32">
        <v>22385</v>
      </c>
      <c r="H2328" s="31" t="s">
        <v>94</v>
      </c>
      <c r="I2328" s="32">
        <v>3731</v>
      </c>
      <c r="J2328" s="33">
        <v>6</v>
      </c>
      <c r="K2328" s="31" t="s">
        <v>94</v>
      </c>
      <c r="L2328" s="31" t="s">
        <v>95</v>
      </c>
    </row>
    <row r="2329" spans="1:12" ht="45" x14ac:dyDescent="0.2">
      <c r="A2329" t="str">
        <f>VLOOKUP(B2329,StateFIPS!A$2:B$52,2)</f>
        <v>Kansas</v>
      </c>
      <c r="B2329">
        <f t="shared" si="39"/>
        <v>20</v>
      </c>
      <c r="C2329" s="31" t="s">
        <v>1491</v>
      </c>
      <c r="D2329" s="31" t="s">
        <v>93</v>
      </c>
      <c r="E2329" s="31" t="s">
        <v>3165</v>
      </c>
      <c r="F2329" s="31" t="s">
        <v>2939</v>
      </c>
      <c r="G2329" s="32">
        <v>182139</v>
      </c>
      <c r="H2329" s="31" t="s">
        <v>94</v>
      </c>
      <c r="I2329" s="32">
        <v>30356</v>
      </c>
      <c r="J2329" s="33">
        <v>6</v>
      </c>
      <c r="K2329" s="31" t="s">
        <v>94</v>
      </c>
      <c r="L2329" s="31" t="s">
        <v>95</v>
      </c>
    </row>
    <row r="2330" spans="1:12" ht="45" x14ac:dyDescent="0.2">
      <c r="A2330" t="str">
        <f>VLOOKUP(B2330,StateFIPS!A$2:B$52,2)</f>
        <v>South Dakota</v>
      </c>
      <c r="B2330">
        <f t="shared" si="39"/>
        <v>46</v>
      </c>
      <c r="C2330" s="31" t="s">
        <v>2632</v>
      </c>
      <c r="D2330" s="31" t="s">
        <v>93</v>
      </c>
      <c r="E2330" s="31" t="s">
        <v>3165</v>
      </c>
      <c r="F2330" s="31" t="s">
        <v>2939</v>
      </c>
      <c r="G2330" s="32">
        <v>5788</v>
      </c>
      <c r="H2330" s="31" t="s">
        <v>94</v>
      </c>
      <c r="I2330" s="32">
        <v>965</v>
      </c>
      <c r="J2330" s="33">
        <v>6</v>
      </c>
      <c r="K2330" s="31" t="s">
        <v>94</v>
      </c>
      <c r="L2330" s="31" t="s">
        <v>95</v>
      </c>
    </row>
    <row r="2331" spans="1:12" ht="45" x14ac:dyDescent="0.2">
      <c r="A2331" t="str">
        <f>VLOOKUP(B2331,StateFIPS!A$2:B$52,2)</f>
        <v>Alabama</v>
      </c>
      <c r="B2331">
        <f t="shared" si="39"/>
        <v>1</v>
      </c>
      <c r="C2331" s="31" t="s">
        <v>571</v>
      </c>
      <c r="D2331" s="31" t="s">
        <v>93</v>
      </c>
      <c r="E2331" s="31" t="s">
        <v>3165</v>
      </c>
      <c r="F2331" s="31" t="s">
        <v>2939</v>
      </c>
      <c r="G2331" s="32">
        <v>12562</v>
      </c>
      <c r="H2331" s="31" t="s">
        <v>94</v>
      </c>
      <c r="I2331" s="32">
        <v>2094</v>
      </c>
      <c r="J2331" s="33">
        <v>6</v>
      </c>
      <c r="K2331" s="31" t="s">
        <v>94</v>
      </c>
      <c r="L2331" s="31" t="s">
        <v>95</v>
      </c>
    </row>
    <row r="2332" spans="1:12" ht="45" x14ac:dyDescent="0.2">
      <c r="A2332" t="str">
        <f>VLOOKUP(B2332,StateFIPS!A$2:B$52,2)</f>
        <v>Minnesota</v>
      </c>
      <c r="B2332">
        <f t="shared" si="39"/>
        <v>27</v>
      </c>
      <c r="C2332" s="31" t="s">
        <v>1919</v>
      </c>
      <c r="D2332" s="31" t="s">
        <v>93</v>
      </c>
      <c r="E2332" s="31" t="s">
        <v>3165</v>
      </c>
      <c r="F2332" s="31" t="s">
        <v>2939</v>
      </c>
      <c r="G2332" s="32">
        <v>67803</v>
      </c>
      <c r="H2332" s="31" t="s">
        <v>94</v>
      </c>
      <c r="I2332" s="32">
        <v>11301</v>
      </c>
      <c r="J2332" s="33">
        <v>6</v>
      </c>
      <c r="K2332" s="31" t="s">
        <v>94</v>
      </c>
      <c r="L2332" s="31" t="s">
        <v>95</v>
      </c>
    </row>
    <row r="2333" spans="1:12" ht="45" x14ac:dyDescent="0.2">
      <c r="A2333" t="str">
        <f>VLOOKUP(B2333,StateFIPS!A$2:B$52,2)</f>
        <v>Virginia</v>
      </c>
      <c r="B2333">
        <f t="shared" si="39"/>
        <v>51</v>
      </c>
      <c r="C2333" s="31" t="s">
        <v>1110</v>
      </c>
      <c r="D2333" s="31" t="s">
        <v>93</v>
      </c>
      <c r="E2333" s="31" t="s">
        <v>3165</v>
      </c>
      <c r="F2333" s="31" t="s">
        <v>2939</v>
      </c>
      <c r="G2333" s="32">
        <v>12166</v>
      </c>
      <c r="H2333" s="31" t="s">
        <v>94</v>
      </c>
      <c r="I2333" s="32">
        <v>2028</v>
      </c>
      <c r="J2333" s="33">
        <v>6</v>
      </c>
      <c r="K2333" s="31" t="s">
        <v>94</v>
      </c>
      <c r="L2333" s="31" t="s">
        <v>95</v>
      </c>
    </row>
    <row r="2334" spans="1:12" ht="45" x14ac:dyDescent="0.2">
      <c r="A2334" t="str">
        <f>VLOOKUP(B2334,StateFIPS!A$2:B$52,2)</f>
        <v>Kansas</v>
      </c>
      <c r="B2334">
        <f t="shared" si="39"/>
        <v>20</v>
      </c>
      <c r="C2334" s="31" t="s">
        <v>258</v>
      </c>
      <c r="D2334" s="31" t="s">
        <v>93</v>
      </c>
      <c r="E2334" s="31" t="s">
        <v>3165</v>
      </c>
      <c r="F2334" s="31" t="s">
        <v>2939</v>
      </c>
      <c r="G2334" s="32">
        <v>115102</v>
      </c>
      <c r="H2334" s="31" t="s">
        <v>94</v>
      </c>
      <c r="I2334" s="32">
        <v>19184</v>
      </c>
      <c r="J2334" s="33">
        <v>6</v>
      </c>
      <c r="K2334" s="31" t="s">
        <v>94</v>
      </c>
      <c r="L2334" s="31" t="s">
        <v>95</v>
      </c>
    </row>
    <row r="2335" spans="1:12" ht="45" x14ac:dyDescent="0.2">
      <c r="A2335" t="str">
        <f>VLOOKUP(B2335,StateFIPS!A$2:B$52,2)</f>
        <v>Colorado</v>
      </c>
      <c r="B2335">
        <f t="shared" si="39"/>
        <v>8</v>
      </c>
      <c r="C2335" s="31" t="s">
        <v>2114</v>
      </c>
      <c r="D2335" s="31" t="s">
        <v>93</v>
      </c>
      <c r="E2335" s="31" t="s">
        <v>3165</v>
      </c>
      <c r="F2335" s="31" t="s">
        <v>2939</v>
      </c>
      <c r="G2335" s="32">
        <v>120494</v>
      </c>
      <c r="H2335" s="31" t="s">
        <v>94</v>
      </c>
      <c r="I2335" s="32">
        <v>20082</v>
      </c>
      <c r="J2335" s="33">
        <v>6</v>
      </c>
      <c r="K2335" s="31" t="s">
        <v>94</v>
      </c>
      <c r="L2335" s="31" t="s">
        <v>95</v>
      </c>
    </row>
    <row r="2336" spans="1:12" ht="45" x14ac:dyDescent="0.2">
      <c r="A2336" t="str">
        <f>VLOOKUP(B2336,StateFIPS!A$2:B$52,2)</f>
        <v>South Dakota</v>
      </c>
      <c r="B2336">
        <f t="shared" si="39"/>
        <v>46</v>
      </c>
      <c r="C2336" s="31" t="s">
        <v>911</v>
      </c>
      <c r="D2336" s="31" t="s">
        <v>93</v>
      </c>
      <c r="E2336" s="31" t="s">
        <v>3165</v>
      </c>
      <c r="F2336" s="31" t="s">
        <v>2939</v>
      </c>
      <c r="G2336" s="32">
        <v>4463</v>
      </c>
      <c r="H2336" s="31" t="s">
        <v>94</v>
      </c>
      <c r="I2336" s="32">
        <v>744</v>
      </c>
      <c r="J2336" s="33">
        <v>6</v>
      </c>
      <c r="K2336" s="31" t="s">
        <v>94</v>
      </c>
      <c r="L2336" s="31" t="s">
        <v>95</v>
      </c>
    </row>
    <row r="2337" spans="1:12" ht="45" x14ac:dyDescent="0.2">
      <c r="A2337" t="str">
        <f>VLOOKUP(B2337,StateFIPS!A$2:B$52,2)</f>
        <v>Colorado</v>
      </c>
      <c r="B2337">
        <f t="shared" si="39"/>
        <v>8</v>
      </c>
      <c r="C2337" s="31" t="s">
        <v>517</v>
      </c>
      <c r="D2337" s="31" t="s">
        <v>93</v>
      </c>
      <c r="E2337" s="31" t="s">
        <v>3165</v>
      </c>
      <c r="F2337" s="31" t="s">
        <v>2939</v>
      </c>
      <c r="G2337" s="32">
        <v>120494</v>
      </c>
      <c r="H2337" s="31" t="s">
        <v>94</v>
      </c>
      <c r="I2337" s="32">
        <v>20082</v>
      </c>
      <c r="J2337" s="33">
        <v>6</v>
      </c>
      <c r="K2337" s="31" t="s">
        <v>94</v>
      </c>
      <c r="L2337" s="31" t="s">
        <v>95</v>
      </c>
    </row>
    <row r="2338" spans="1:12" ht="45" x14ac:dyDescent="0.2">
      <c r="A2338" t="str">
        <f>VLOOKUP(B2338,StateFIPS!A$2:B$52,2)</f>
        <v>South Dakota</v>
      </c>
      <c r="B2338">
        <f t="shared" si="39"/>
        <v>46</v>
      </c>
      <c r="C2338" s="31" t="s">
        <v>2381</v>
      </c>
      <c r="D2338" s="31" t="s">
        <v>93</v>
      </c>
      <c r="E2338" s="31" t="s">
        <v>3165</v>
      </c>
      <c r="F2338" s="31" t="s">
        <v>2939</v>
      </c>
      <c r="G2338" s="32">
        <v>11732</v>
      </c>
      <c r="H2338" s="31" t="s">
        <v>94</v>
      </c>
      <c r="I2338" s="32">
        <v>1955</v>
      </c>
      <c r="J2338" s="33">
        <v>6</v>
      </c>
      <c r="K2338" s="31" t="s">
        <v>94</v>
      </c>
      <c r="L2338" s="31" t="s">
        <v>95</v>
      </c>
    </row>
    <row r="2339" spans="1:12" ht="45" x14ac:dyDescent="0.2">
      <c r="A2339" t="str">
        <f>VLOOKUP(B2339,StateFIPS!A$2:B$52,2)</f>
        <v>Kansas</v>
      </c>
      <c r="B2339">
        <f t="shared" si="39"/>
        <v>20</v>
      </c>
      <c r="C2339" s="31" t="s">
        <v>256</v>
      </c>
      <c r="D2339" s="31" t="s">
        <v>93</v>
      </c>
      <c r="E2339" s="31" t="s">
        <v>3165</v>
      </c>
      <c r="F2339" s="31" t="s">
        <v>2939</v>
      </c>
      <c r="G2339" s="32">
        <v>19747</v>
      </c>
      <c r="H2339" s="31" t="s">
        <v>94</v>
      </c>
      <c r="I2339" s="32">
        <v>3291</v>
      </c>
      <c r="J2339" s="33">
        <v>6</v>
      </c>
      <c r="K2339" s="31" t="s">
        <v>94</v>
      </c>
      <c r="L2339" s="31" t="s">
        <v>95</v>
      </c>
    </row>
    <row r="2340" spans="1:12" ht="45" x14ac:dyDescent="0.2">
      <c r="A2340" t="str">
        <f>VLOOKUP(B2340,StateFIPS!A$2:B$52,2)</f>
        <v>Alabama</v>
      </c>
      <c r="B2340">
        <f t="shared" si="39"/>
        <v>1</v>
      </c>
      <c r="C2340" s="31" t="s">
        <v>594</v>
      </c>
      <c r="D2340" s="31" t="s">
        <v>93</v>
      </c>
      <c r="E2340" s="31" t="s">
        <v>3165</v>
      </c>
      <c r="F2340" s="31" t="s">
        <v>2939</v>
      </c>
      <c r="G2340" s="32">
        <v>12562</v>
      </c>
      <c r="H2340" s="31" t="s">
        <v>94</v>
      </c>
      <c r="I2340" s="32">
        <v>2094</v>
      </c>
      <c r="J2340" s="33">
        <v>6</v>
      </c>
      <c r="K2340" s="31" t="s">
        <v>94</v>
      </c>
      <c r="L2340" s="31" t="s">
        <v>95</v>
      </c>
    </row>
    <row r="2341" spans="1:12" ht="45" x14ac:dyDescent="0.2">
      <c r="A2341" t="str">
        <f>VLOOKUP(B2341,StateFIPS!A$2:B$52,2)</f>
        <v>Minnesota</v>
      </c>
      <c r="B2341">
        <f t="shared" si="39"/>
        <v>27</v>
      </c>
      <c r="C2341" s="31" t="s">
        <v>1883</v>
      </c>
      <c r="D2341" s="31" t="s">
        <v>93</v>
      </c>
      <c r="E2341" s="31" t="s">
        <v>3165</v>
      </c>
      <c r="F2341" s="31" t="s">
        <v>2939</v>
      </c>
      <c r="G2341" s="32">
        <v>114733</v>
      </c>
      <c r="H2341" s="31" t="s">
        <v>94</v>
      </c>
      <c r="I2341" s="32">
        <v>19122</v>
      </c>
      <c r="J2341" s="33">
        <v>6</v>
      </c>
      <c r="K2341" s="31" t="s">
        <v>94</v>
      </c>
      <c r="L2341" s="31" t="s">
        <v>95</v>
      </c>
    </row>
    <row r="2342" spans="1:12" ht="45" x14ac:dyDescent="0.2">
      <c r="A2342" t="str">
        <f>VLOOKUP(B2342,StateFIPS!A$2:B$52,2)</f>
        <v>Colorado</v>
      </c>
      <c r="B2342">
        <f t="shared" si="39"/>
        <v>8</v>
      </c>
      <c r="C2342" s="31" t="s">
        <v>2719</v>
      </c>
      <c r="D2342" s="31" t="s">
        <v>93</v>
      </c>
      <c r="E2342" s="31" t="s">
        <v>3165</v>
      </c>
      <c r="F2342" s="31" t="s">
        <v>2939</v>
      </c>
      <c r="G2342" s="32">
        <v>120494</v>
      </c>
      <c r="H2342" s="31" t="s">
        <v>94</v>
      </c>
      <c r="I2342" s="32">
        <v>20082</v>
      </c>
      <c r="J2342" s="33">
        <v>6</v>
      </c>
      <c r="K2342" s="31" t="s">
        <v>94</v>
      </c>
      <c r="L2342" s="31" t="s">
        <v>95</v>
      </c>
    </row>
    <row r="2343" spans="1:12" ht="45" x14ac:dyDescent="0.2">
      <c r="A2343" t="str">
        <f>VLOOKUP(B2343,StateFIPS!A$2:B$52,2)</f>
        <v>South Dakota</v>
      </c>
      <c r="B2343">
        <f t="shared" si="39"/>
        <v>46</v>
      </c>
      <c r="C2343" s="31" t="s">
        <v>2370</v>
      </c>
      <c r="D2343" s="31" t="s">
        <v>93</v>
      </c>
      <c r="E2343" s="31" t="s">
        <v>3165</v>
      </c>
      <c r="F2343" s="31" t="s">
        <v>2939</v>
      </c>
      <c r="G2343" s="32">
        <v>22670</v>
      </c>
      <c r="H2343" s="31" t="s">
        <v>94</v>
      </c>
      <c r="I2343" s="32">
        <v>3778</v>
      </c>
      <c r="J2343" s="33">
        <v>6</v>
      </c>
      <c r="K2343" s="31" t="s">
        <v>94</v>
      </c>
      <c r="L2343" s="31" t="s">
        <v>95</v>
      </c>
    </row>
    <row r="2344" spans="1:12" ht="45" x14ac:dyDescent="0.2">
      <c r="A2344" t="str">
        <f>VLOOKUP(B2344,StateFIPS!A$2:B$52,2)</f>
        <v>Virginia</v>
      </c>
      <c r="B2344">
        <f t="shared" si="39"/>
        <v>51</v>
      </c>
      <c r="C2344" s="31" t="s">
        <v>1109</v>
      </c>
      <c r="D2344" s="31" t="s">
        <v>93</v>
      </c>
      <c r="E2344" s="31" t="s">
        <v>3165</v>
      </c>
      <c r="F2344" s="31" t="s">
        <v>2939</v>
      </c>
      <c r="G2344" s="32">
        <v>145803</v>
      </c>
      <c r="H2344" s="31" t="s">
        <v>94</v>
      </c>
      <c r="I2344" s="32">
        <v>24301</v>
      </c>
      <c r="J2344" s="33">
        <v>6</v>
      </c>
      <c r="K2344" s="31" t="s">
        <v>94</v>
      </c>
      <c r="L2344" s="31" t="s">
        <v>95</v>
      </c>
    </row>
    <row r="2345" spans="1:12" ht="45" x14ac:dyDescent="0.2">
      <c r="A2345" t="str">
        <f>VLOOKUP(B2345,StateFIPS!A$2:B$52,2)</f>
        <v>Colorado</v>
      </c>
      <c r="B2345">
        <f t="shared" si="39"/>
        <v>8</v>
      </c>
      <c r="C2345" s="31" t="s">
        <v>3211</v>
      </c>
      <c r="D2345" s="31" t="s">
        <v>93</v>
      </c>
      <c r="E2345" s="31" t="s">
        <v>3165</v>
      </c>
      <c r="F2345" s="31" t="s">
        <v>2939</v>
      </c>
      <c r="G2345" s="32">
        <v>120494</v>
      </c>
      <c r="H2345" s="31" t="s">
        <v>94</v>
      </c>
      <c r="I2345" s="32">
        <v>20082</v>
      </c>
      <c r="J2345" s="33">
        <v>6</v>
      </c>
      <c r="K2345" s="31" t="s">
        <v>94</v>
      </c>
      <c r="L2345" s="31" t="s">
        <v>95</v>
      </c>
    </row>
    <row r="2346" spans="1:12" ht="45" x14ac:dyDescent="0.2">
      <c r="A2346" t="str">
        <f>VLOOKUP(B2346,StateFIPS!A$2:B$52,2)</f>
        <v>Virginia</v>
      </c>
      <c r="B2346">
        <f t="shared" si="39"/>
        <v>51</v>
      </c>
      <c r="C2346" s="31" t="s">
        <v>3212</v>
      </c>
      <c r="D2346" s="31" t="s">
        <v>93</v>
      </c>
      <c r="E2346" s="31" t="s">
        <v>3165</v>
      </c>
      <c r="F2346" s="31" t="s">
        <v>2939</v>
      </c>
      <c r="G2346" s="32">
        <v>12166</v>
      </c>
      <c r="H2346" s="31" t="s">
        <v>94</v>
      </c>
      <c r="I2346" s="32">
        <v>2028</v>
      </c>
      <c r="J2346" s="33">
        <v>6</v>
      </c>
      <c r="K2346" s="31" t="s">
        <v>94</v>
      </c>
      <c r="L2346" s="31" t="s">
        <v>95</v>
      </c>
    </row>
    <row r="2347" spans="1:12" ht="45" x14ac:dyDescent="0.2">
      <c r="A2347" t="str">
        <f>VLOOKUP(B2347,StateFIPS!A$2:B$52,2)</f>
        <v>South Dakota</v>
      </c>
      <c r="B2347">
        <f t="shared" si="39"/>
        <v>46</v>
      </c>
      <c r="C2347" s="31" t="s">
        <v>2353</v>
      </c>
      <c r="D2347" s="31" t="s">
        <v>93</v>
      </c>
      <c r="E2347" s="31" t="s">
        <v>3165</v>
      </c>
      <c r="F2347" s="31" t="s">
        <v>2939</v>
      </c>
      <c r="G2347" s="32">
        <v>24197</v>
      </c>
      <c r="H2347" s="31" t="s">
        <v>94</v>
      </c>
      <c r="I2347" s="32">
        <v>4033</v>
      </c>
      <c r="J2347" s="33">
        <v>6</v>
      </c>
      <c r="K2347" s="31" t="s">
        <v>94</v>
      </c>
      <c r="L2347" s="31" t="s">
        <v>95</v>
      </c>
    </row>
    <row r="2348" spans="1:12" ht="45" x14ac:dyDescent="0.2">
      <c r="A2348" t="str">
        <f>VLOOKUP(B2348,StateFIPS!A$2:B$52,2)</f>
        <v>South Dakota</v>
      </c>
      <c r="B2348">
        <f t="shared" si="39"/>
        <v>46</v>
      </c>
      <c r="C2348" s="31" t="s">
        <v>3213</v>
      </c>
      <c r="D2348" s="31" t="s">
        <v>93</v>
      </c>
      <c r="E2348" s="31" t="s">
        <v>3165</v>
      </c>
      <c r="F2348" s="31" t="s">
        <v>2939</v>
      </c>
      <c r="G2348" s="32">
        <v>3253</v>
      </c>
      <c r="H2348" s="31" t="s">
        <v>94</v>
      </c>
      <c r="I2348" s="32">
        <v>542</v>
      </c>
      <c r="J2348" s="33">
        <v>6</v>
      </c>
      <c r="K2348" s="31" t="s">
        <v>94</v>
      </c>
      <c r="L2348" s="31" t="s">
        <v>95</v>
      </c>
    </row>
    <row r="2349" spans="1:12" ht="45" x14ac:dyDescent="0.2">
      <c r="A2349" t="str">
        <f>VLOOKUP(B2349,StateFIPS!A$2:B$52,2)</f>
        <v>Kentucky</v>
      </c>
      <c r="B2349">
        <f t="shared" si="39"/>
        <v>21</v>
      </c>
      <c r="C2349" s="31" t="s">
        <v>1848</v>
      </c>
      <c r="D2349" s="31" t="s">
        <v>93</v>
      </c>
      <c r="E2349" s="31" t="s">
        <v>3165</v>
      </c>
      <c r="F2349" s="31" t="s">
        <v>2939</v>
      </c>
      <c r="G2349" s="32">
        <v>41172</v>
      </c>
      <c r="H2349" s="31" t="s">
        <v>94</v>
      </c>
      <c r="I2349" s="32">
        <v>6862</v>
      </c>
      <c r="J2349" s="33">
        <v>6</v>
      </c>
      <c r="K2349" s="31" t="s">
        <v>94</v>
      </c>
      <c r="L2349" s="31" t="s">
        <v>95</v>
      </c>
    </row>
    <row r="2350" spans="1:12" ht="45" x14ac:dyDescent="0.2">
      <c r="A2350" t="str">
        <f>VLOOKUP(B2350,StateFIPS!A$2:B$52,2)</f>
        <v>Colorado</v>
      </c>
      <c r="B2350">
        <f t="shared" si="39"/>
        <v>8</v>
      </c>
      <c r="C2350" s="31" t="s">
        <v>549</v>
      </c>
      <c r="D2350" s="31" t="s">
        <v>93</v>
      </c>
      <c r="E2350" s="31" t="s">
        <v>3165</v>
      </c>
      <c r="F2350" s="31" t="s">
        <v>2939</v>
      </c>
      <c r="G2350" s="32">
        <v>120494</v>
      </c>
      <c r="H2350" s="31" t="s">
        <v>94</v>
      </c>
      <c r="I2350" s="32">
        <v>20082</v>
      </c>
      <c r="J2350" s="33">
        <v>6</v>
      </c>
      <c r="K2350" s="31" t="s">
        <v>94</v>
      </c>
      <c r="L2350" s="31" t="s">
        <v>95</v>
      </c>
    </row>
    <row r="2351" spans="1:12" ht="45" x14ac:dyDescent="0.2">
      <c r="A2351" t="str">
        <f>VLOOKUP(B2351,StateFIPS!A$2:B$52,2)</f>
        <v>Colorado</v>
      </c>
      <c r="B2351">
        <f t="shared" si="39"/>
        <v>8</v>
      </c>
      <c r="C2351" s="31" t="s">
        <v>548</v>
      </c>
      <c r="D2351" s="31" t="s">
        <v>93</v>
      </c>
      <c r="E2351" s="31" t="s">
        <v>3165</v>
      </c>
      <c r="F2351" s="31" t="s">
        <v>2939</v>
      </c>
      <c r="G2351" s="32">
        <v>120494</v>
      </c>
      <c r="H2351" s="31" t="s">
        <v>94</v>
      </c>
      <c r="I2351" s="32">
        <v>20082</v>
      </c>
      <c r="J2351" s="33">
        <v>6</v>
      </c>
      <c r="K2351" s="31" t="s">
        <v>94</v>
      </c>
      <c r="L2351" s="31" t="s">
        <v>95</v>
      </c>
    </row>
    <row r="2352" spans="1:12" ht="45" x14ac:dyDescent="0.2">
      <c r="A2352" t="str">
        <f>VLOOKUP(B2352,StateFIPS!A$2:B$52,2)</f>
        <v>Virginia</v>
      </c>
      <c r="B2352">
        <f t="shared" si="39"/>
        <v>51</v>
      </c>
      <c r="C2352" s="31" t="s">
        <v>2657</v>
      </c>
      <c r="D2352" s="31" t="s">
        <v>93</v>
      </c>
      <c r="E2352" s="31" t="s">
        <v>3165</v>
      </c>
      <c r="F2352" s="31" t="s">
        <v>2939</v>
      </c>
      <c r="G2352" s="32">
        <v>12166</v>
      </c>
      <c r="H2352" s="31" t="s">
        <v>94</v>
      </c>
      <c r="I2352" s="32">
        <v>2028</v>
      </c>
      <c r="J2352" s="33">
        <v>6</v>
      </c>
      <c r="K2352" s="31" t="s">
        <v>94</v>
      </c>
      <c r="L2352" s="31" t="s">
        <v>95</v>
      </c>
    </row>
    <row r="2353" spans="1:12" ht="45" x14ac:dyDescent="0.2">
      <c r="A2353" t="str">
        <f>VLOOKUP(B2353,StateFIPS!A$2:B$52,2)</f>
        <v>South Dakota</v>
      </c>
      <c r="B2353">
        <f t="shared" si="39"/>
        <v>46</v>
      </c>
      <c r="C2353" s="31" t="s">
        <v>2669</v>
      </c>
      <c r="D2353" s="31" t="s">
        <v>93</v>
      </c>
      <c r="E2353" s="31" t="s">
        <v>3165</v>
      </c>
      <c r="F2353" s="31" t="s">
        <v>2939</v>
      </c>
      <c r="G2353" s="32">
        <v>65049</v>
      </c>
      <c r="H2353" s="31" t="s">
        <v>94</v>
      </c>
      <c r="I2353" s="32">
        <v>10841</v>
      </c>
      <c r="J2353" s="33">
        <v>6</v>
      </c>
      <c r="K2353" s="31" t="s">
        <v>94</v>
      </c>
      <c r="L2353" s="31" t="s">
        <v>95</v>
      </c>
    </row>
    <row r="2354" spans="1:12" ht="45" x14ac:dyDescent="0.2">
      <c r="A2354" t="str">
        <f>VLOOKUP(B2354,StateFIPS!A$2:B$52,2)</f>
        <v>Kansas</v>
      </c>
      <c r="B2354">
        <f t="shared" si="39"/>
        <v>20</v>
      </c>
      <c r="C2354" s="31" t="s">
        <v>288</v>
      </c>
      <c r="D2354" s="31" t="s">
        <v>93</v>
      </c>
      <c r="E2354" s="31" t="s">
        <v>3165</v>
      </c>
      <c r="F2354" s="31" t="s">
        <v>2939</v>
      </c>
      <c r="G2354" s="32">
        <v>12221</v>
      </c>
      <c r="H2354" s="31" t="s">
        <v>94</v>
      </c>
      <c r="I2354" s="32">
        <v>2037</v>
      </c>
      <c r="J2354" s="33">
        <v>6</v>
      </c>
      <c r="K2354" s="31" t="s">
        <v>94</v>
      </c>
      <c r="L2354" s="31" t="s">
        <v>95</v>
      </c>
    </row>
    <row r="2355" spans="1:12" ht="45" x14ac:dyDescent="0.2">
      <c r="A2355" t="str">
        <f>VLOOKUP(B2355,StateFIPS!A$2:B$52,2)</f>
        <v>Kansas</v>
      </c>
      <c r="B2355">
        <f t="shared" si="39"/>
        <v>20</v>
      </c>
      <c r="C2355" s="31" t="s">
        <v>1557</v>
      </c>
      <c r="D2355" s="31" t="s">
        <v>93</v>
      </c>
      <c r="E2355" s="31" t="s">
        <v>3165</v>
      </c>
      <c r="F2355" s="31" t="s">
        <v>2939</v>
      </c>
      <c r="G2355" s="32">
        <v>128203</v>
      </c>
      <c r="H2355" s="31" t="s">
        <v>94</v>
      </c>
      <c r="I2355" s="32">
        <v>21367</v>
      </c>
      <c r="J2355" s="33">
        <v>6</v>
      </c>
      <c r="K2355" s="31" t="s">
        <v>94</v>
      </c>
      <c r="L2355" s="31" t="s">
        <v>95</v>
      </c>
    </row>
    <row r="2356" spans="1:12" ht="45" x14ac:dyDescent="0.2">
      <c r="A2356" t="str">
        <f>VLOOKUP(B2356,StateFIPS!A$2:B$52,2)</f>
        <v>Minnesota</v>
      </c>
      <c r="B2356">
        <f t="shared" si="39"/>
        <v>27</v>
      </c>
      <c r="C2356" s="31" t="s">
        <v>1924</v>
      </c>
      <c r="D2356" s="31" t="s">
        <v>93</v>
      </c>
      <c r="E2356" s="31" t="s">
        <v>3165</v>
      </c>
      <c r="F2356" s="31" t="s">
        <v>2939</v>
      </c>
      <c r="G2356" s="32">
        <v>4291</v>
      </c>
      <c r="H2356" s="31" t="s">
        <v>94</v>
      </c>
      <c r="I2356" s="32">
        <v>715</v>
      </c>
      <c r="J2356" s="33">
        <v>6</v>
      </c>
      <c r="K2356" s="31" t="s">
        <v>94</v>
      </c>
      <c r="L2356" s="31" t="s">
        <v>95</v>
      </c>
    </row>
    <row r="2357" spans="1:12" ht="45" x14ac:dyDescent="0.2">
      <c r="A2357" t="str">
        <f>VLOOKUP(B2357,StateFIPS!A$2:B$52,2)</f>
        <v>Virginia</v>
      </c>
      <c r="B2357">
        <f t="shared" si="39"/>
        <v>51</v>
      </c>
      <c r="C2357" s="31" t="s">
        <v>2638</v>
      </c>
      <c r="D2357" s="31" t="s">
        <v>93</v>
      </c>
      <c r="E2357" s="31" t="s">
        <v>3165</v>
      </c>
      <c r="F2357" s="31" t="s">
        <v>2939</v>
      </c>
      <c r="G2357" s="32">
        <v>12166</v>
      </c>
      <c r="H2357" s="31" t="s">
        <v>94</v>
      </c>
      <c r="I2357" s="32">
        <v>2028</v>
      </c>
      <c r="J2357" s="33">
        <v>6</v>
      </c>
      <c r="K2357" s="31" t="s">
        <v>94</v>
      </c>
      <c r="L2357" s="31" t="s">
        <v>95</v>
      </c>
    </row>
    <row r="2358" spans="1:12" ht="45" x14ac:dyDescent="0.2">
      <c r="A2358" t="str">
        <f>VLOOKUP(B2358,StateFIPS!A$2:B$52,2)</f>
        <v>Virginia</v>
      </c>
      <c r="B2358">
        <f t="shared" si="39"/>
        <v>51</v>
      </c>
      <c r="C2358" s="31" t="s">
        <v>1031</v>
      </c>
      <c r="D2358" s="31" t="s">
        <v>93</v>
      </c>
      <c r="E2358" s="31" t="s">
        <v>3165</v>
      </c>
      <c r="F2358" s="31" t="s">
        <v>2939</v>
      </c>
      <c r="G2358" s="32">
        <v>12166</v>
      </c>
      <c r="H2358" s="31" t="s">
        <v>94</v>
      </c>
      <c r="I2358" s="32">
        <v>2028</v>
      </c>
      <c r="J2358" s="33">
        <v>6</v>
      </c>
      <c r="K2358" s="31" t="s">
        <v>94</v>
      </c>
      <c r="L2358" s="31" t="s">
        <v>95</v>
      </c>
    </row>
    <row r="2359" spans="1:12" ht="45" x14ac:dyDescent="0.2">
      <c r="A2359" t="str">
        <f>VLOOKUP(B2359,StateFIPS!A$2:B$52,2)</f>
        <v>South Dakota</v>
      </c>
      <c r="B2359">
        <f t="shared" si="39"/>
        <v>46</v>
      </c>
      <c r="C2359" s="31" t="s">
        <v>3214</v>
      </c>
      <c r="D2359" s="31" t="s">
        <v>93</v>
      </c>
      <c r="E2359" s="31" t="s">
        <v>3165</v>
      </c>
      <c r="F2359" s="31" t="s">
        <v>2939</v>
      </c>
      <c r="G2359" s="32">
        <v>20822</v>
      </c>
      <c r="H2359" s="31" t="s">
        <v>94</v>
      </c>
      <c r="I2359" s="32">
        <v>3470</v>
      </c>
      <c r="J2359" s="33">
        <v>6</v>
      </c>
      <c r="K2359" s="31" t="s">
        <v>94</v>
      </c>
      <c r="L2359" s="31" t="s">
        <v>95</v>
      </c>
    </row>
    <row r="2360" spans="1:12" ht="45" x14ac:dyDescent="0.2">
      <c r="A2360" t="str">
        <f>VLOOKUP(B2360,StateFIPS!A$2:B$52,2)</f>
        <v>Alabama</v>
      </c>
      <c r="B2360">
        <f t="shared" si="39"/>
        <v>1</v>
      </c>
      <c r="C2360" s="31" t="s">
        <v>573</v>
      </c>
      <c r="D2360" s="31" t="s">
        <v>93</v>
      </c>
      <c r="E2360" s="31" t="s">
        <v>3165</v>
      </c>
      <c r="F2360" s="31" t="s">
        <v>2939</v>
      </c>
      <c r="G2360" s="32">
        <v>12562</v>
      </c>
      <c r="H2360" s="31" t="s">
        <v>94</v>
      </c>
      <c r="I2360" s="32">
        <v>2094</v>
      </c>
      <c r="J2360" s="33">
        <v>6</v>
      </c>
      <c r="K2360" s="31" t="s">
        <v>94</v>
      </c>
      <c r="L2360" s="31" t="s">
        <v>95</v>
      </c>
    </row>
    <row r="2361" spans="1:12" ht="45" x14ac:dyDescent="0.2">
      <c r="A2361" t="str">
        <f>VLOOKUP(B2361,StateFIPS!A$2:B$52,2)</f>
        <v>Kansas</v>
      </c>
      <c r="B2361">
        <f t="shared" si="39"/>
        <v>20</v>
      </c>
      <c r="C2361" s="31" t="s">
        <v>3215</v>
      </c>
      <c r="D2361" s="31" t="s">
        <v>93</v>
      </c>
      <c r="E2361" s="31" t="s">
        <v>3165</v>
      </c>
      <c r="F2361" s="31" t="s">
        <v>2939</v>
      </c>
      <c r="G2361" s="32">
        <v>95268</v>
      </c>
      <c r="H2361" s="31" t="s">
        <v>94</v>
      </c>
      <c r="I2361" s="32">
        <v>15878</v>
      </c>
      <c r="J2361" s="33">
        <v>6</v>
      </c>
      <c r="K2361" s="31" t="s">
        <v>94</v>
      </c>
      <c r="L2361" s="31" t="s">
        <v>95</v>
      </c>
    </row>
    <row r="2362" spans="1:12" ht="45" x14ac:dyDescent="0.2">
      <c r="A2362" t="str">
        <f>VLOOKUP(B2362,StateFIPS!A$2:B$52,2)</f>
        <v>Minnesota</v>
      </c>
      <c r="B2362">
        <f t="shared" si="39"/>
        <v>27</v>
      </c>
      <c r="C2362" s="31" t="s">
        <v>1928</v>
      </c>
      <c r="D2362" s="31" t="s">
        <v>93</v>
      </c>
      <c r="E2362" s="31" t="s">
        <v>3165</v>
      </c>
      <c r="F2362" s="31" t="s">
        <v>2939</v>
      </c>
      <c r="G2362" s="32">
        <v>33326</v>
      </c>
      <c r="H2362" s="31" t="s">
        <v>94</v>
      </c>
      <c r="I2362" s="32">
        <v>5554</v>
      </c>
      <c r="J2362" s="33">
        <v>6</v>
      </c>
      <c r="K2362" s="31" t="s">
        <v>94</v>
      </c>
      <c r="L2362" s="31" t="s">
        <v>95</v>
      </c>
    </row>
    <row r="2363" spans="1:12" ht="45" x14ac:dyDescent="0.2">
      <c r="A2363" t="str">
        <f>VLOOKUP(B2363,StateFIPS!A$2:B$52,2)</f>
        <v>Kansas</v>
      </c>
      <c r="B2363">
        <f t="shared" si="39"/>
        <v>20</v>
      </c>
      <c r="C2363" s="31" t="s">
        <v>3216</v>
      </c>
      <c r="D2363" s="31" t="s">
        <v>93</v>
      </c>
      <c r="E2363" s="31" t="s">
        <v>3165</v>
      </c>
      <c r="F2363" s="31" t="s">
        <v>2939</v>
      </c>
      <c r="G2363" s="32">
        <v>11785</v>
      </c>
      <c r="H2363" s="31" t="s">
        <v>94</v>
      </c>
      <c r="I2363" s="32">
        <v>1964</v>
      </c>
      <c r="J2363" s="33">
        <v>6</v>
      </c>
      <c r="K2363" s="31" t="s">
        <v>94</v>
      </c>
      <c r="L2363" s="31" t="s">
        <v>95</v>
      </c>
    </row>
    <row r="2364" spans="1:12" ht="45" x14ac:dyDescent="0.2">
      <c r="A2364" t="str">
        <f>VLOOKUP(B2364,StateFIPS!A$2:B$52,2)</f>
        <v>Virginia</v>
      </c>
      <c r="B2364">
        <f t="shared" si="39"/>
        <v>51</v>
      </c>
      <c r="C2364" s="31" t="s">
        <v>3217</v>
      </c>
      <c r="D2364" s="31" t="s">
        <v>93</v>
      </c>
      <c r="E2364" s="31" t="s">
        <v>3165</v>
      </c>
      <c r="F2364" s="31" t="s">
        <v>2939</v>
      </c>
      <c r="G2364" s="32">
        <v>12166</v>
      </c>
      <c r="H2364" s="31" t="s">
        <v>94</v>
      </c>
      <c r="I2364" s="32">
        <v>2028</v>
      </c>
      <c r="J2364" s="33">
        <v>6</v>
      </c>
      <c r="K2364" s="31" t="s">
        <v>94</v>
      </c>
      <c r="L2364" s="31" t="s">
        <v>95</v>
      </c>
    </row>
    <row r="2365" spans="1:12" ht="45" x14ac:dyDescent="0.2">
      <c r="A2365" t="str">
        <f>VLOOKUP(B2365,StateFIPS!A$2:B$52,2)</f>
        <v>Colorado</v>
      </c>
      <c r="B2365">
        <f t="shared" si="39"/>
        <v>8</v>
      </c>
      <c r="C2365" s="31" t="s">
        <v>547</v>
      </c>
      <c r="D2365" s="31" t="s">
        <v>93</v>
      </c>
      <c r="E2365" s="31" t="s">
        <v>3165</v>
      </c>
      <c r="F2365" s="31" t="s">
        <v>2939</v>
      </c>
      <c r="G2365" s="32">
        <v>120494</v>
      </c>
      <c r="H2365" s="31" t="s">
        <v>94</v>
      </c>
      <c r="I2365" s="32">
        <v>20082</v>
      </c>
      <c r="J2365" s="33">
        <v>6</v>
      </c>
      <c r="K2365" s="31" t="s">
        <v>94</v>
      </c>
      <c r="L2365" s="31" t="s">
        <v>95</v>
      </c>
    </row>
    <row r="2366" spans="1:12" ht="45" x14ac:dyDescent="0.2">
      <c r="A2366" t="str">
        <f>VLOOKUP(B2366,StateFIPS!A$2:B$52,2)</f>
        <v>South Dakota</v>
      </c>
      <c r="B2366">
        <f t="shared" si="39"/>
        <v>46</v>
      </c>
      <c r="C2366" s="31" t="s">
        <v>3218</v>
      </c>
      <c r="D2366" s="31" t="s">
        <v>93</v>
      </c>
      <c r="E2366" s="31" t="s">
        <v>3165</v>
      </c>
      <c r="F2366" s="31" t="s">
        <v>2939</v>
      </c>
      <c r="G2366" s="32">
        <v>23028</v>
      </c>
      <c r="H2366" s="31" t="s">
        <v>94</v>
      </c>
      <c r="I2366" s="32">
        <v>3838</v>
      </c>
      <c r="J2366" s="33">
        <v>6</v>
      </c>
      <c r="K2366" s="31" t="s">
        <v>94</v>
      </c>
      <c r="L2366" s="31" t="s">
        <v>95</v>
      </c>
    </row>
    <row r="2367" spans="1:12" ht="45" x14ac:dyDescent="0.2">
      <c r="A2367" t="str">
        <f>VLOOKUP(B2367,StateFIPS!A$2:B$52,2)</f>
        <v>Kentucky</v>
      </c>
      <c r="B2367">
        <f t="shared" si="39"/>
        <v>21</v>
      </c>
      <c r="C2367" s="31" t="s">
        <v>117</v>
      </c>
      <c r="D2367" s="31" t="s">
        <v>93</v>
      </c>
      <c r="E2367" s="31" t="s">
        <v>3165</v>
      </c>
      <c r="F2367" s="31" t="s">
        <v>2939</v>
      </c>
      <c r="G2367" s="32">
        <v>26585</v>
      </c>
      <c r="H2367" s="31" t="s">
        <v>94</v>
      </c>
      <c r="I2367" s="32">
        <v>4431</v>
      </c>
      <c r="J2367" s="33">
        <v>6</v>
      </c>
      <c r="K2367" s="31" t="s">
        <v>94</v>
      </c>
      <c r="L2367" s="31" t="s">
        <v>95</v>
      </c>
    </row>
    <row r="2368" spans="1:12" ht="45" x14ac:dyDescent="0.2">
      <c r="A2368" t="str">
        <f>VLOOKUP(B2368,StateFIPS!A$2:B$52,2)</f>
        <v>Virginia</v>
      </c>
      <c r="B2368">
        <f t="shared" si="39"/>
        <v>51</v>
      </c>
      <c r="C2368" s="31" t="s">
        <v>2663</v>
      </c>
      <c r="D2368" s="31" t="s">
        <v>93</v>
      </c>
      <c r="E2368" s="31" t="s">
        <v>3165</v>
      </c>
      <c r="F2368" s="31" t="s">
        <v>2939</v>
      </c>
      <c r="G2368" s="32">
        <v>12166</v>
      </c>
      <c r="H2368" s="31" t="s">
        <v>94</v>
      </c>
      <c r="I2368" s="32">
        <v>2028</v>
      </c>
      <c r="J2368" s="33">
        <v>6</v>
      </c>
      <c r="K2368" s="31" t="s">
        <v>94</v>
      </c>
      <c r="L2368" s="31" t="s">
        <v>95</v>
      </c>
    </row>
    <row r="2369" spans="1:12" ht="45" x14ac:dyDescent="0.2">
      <c r="A2369" t="str">
        <f>VLOOKUP(B2369,StateFIPS!A$2:B$52,2)</f>
        <v>South Dakota</v>
      </c>
      <c r="B2369">
        <f t="shared" si="39"/>
        <v>46</v>
      </c>
      <c r="C2369" s="31" t="s">
        <v>2334</v>
      </c>
      <c r="D2369" s="31" t="s">
        <v>93</v>
      </c>
      <c r="E2369" s="31" t="s">
        <v>3165</v>
      </c>
      <c r="F2369" s="31" t="s">
        <v>2939</v>
      </c>
      <c r="G2369" s="32">
        <v>10075</v>
      </c>
      <c r="H2369" s="31" t="s">
        <v>94</v>
      </c>
      <c r="I2369" s="32">
        <v>1679</v>
      </c>
      <c r="J2369" s="33">
        <v>6</v>
      </c>
      <c r="K2369" s="31" t="s">
        <v>94</v>
      </c>
      <c r="L2369" s="31" t="s">
        <v>95</v>
      </c>
    </row>
    <row r="2370" spans="1:12" ht="45" x14ac:dyDescent="0.2">
      <c r="A2370" t="str">
        <f>VLOOKUP(B2370,StateFIPS!A$2:B$52,2)</f>
        <v>South Dakota</v>
      </c>
      <c r="B2370">
        <f t="shared" si="39"/>
        <v>46</v>
      </c>
      <c r="C2370" s="31" t="s">
        <v>2584</v>
      </c>
      <c r="D2370" s="31" t="s">
        <v>93</v>
      </c>
      <c r="E2370" s="31" t="s">
        <v>3165</v>
      </c>
      <c r="F2370" s="31" t="s">
        <v>2939</v>
      </c>
      <c r="G2370" s="32">
        <v>86501</v>
      </c>
      <c r="H2370" s="31" t="s">
        <v>94</v>
      </c>
      <c r="I2370" s="32">
        <v>14417</v>
      </c>
      <c r="J2370" s="33">
        <v>6</v>
      </c>
      <c r="K2370" s="31" t="s">
        <v>94</v>
      </c>
      <c r="L2370" s="31" t="s">
        <v>95</v>
      </c>
    </row>
    <row r="2371" spans="1:12" ht="45" x14ac:dyDescent="0.2">
      <c r="A2371" t="str">
        <f>VLOOKUP(B2371,StateFIPS!A$2:B$52,2)</f>
        <v>Minnesota</v>
      </c>
      <c r="B2371">
        <f t="shared" ref="B2371:B2434" si="40">VALUE(LEFT(C2371,2))</f>
        <v>27</v>
      </c>
      <c r="C2371" s="31" t="s">
        <v>1916</v>
      </c>
      <c r="D2371" s="31" t="s">
        <v>93</v>
      </c>
      <c r="E2371" s="31" t="s">
        <v>3165</v>
      </c>
      <c r="F2371" s="31" t="s">
        <v>2939</v>
      </c>
      <c r="G2371" s="32">
        <v>230962</v>
      </c>
      <c r="H2371" s="31" t="s">
        <v>94</v>
      </c>
      <c r="I2371" s="32">
        <v>38494</v>
      </c>
      <c r="J2371" s="33">
        <v>6</v>
      </c>
      <c r="K2371" s="31" t="s">
        <v>94</v>
      </c>
      <c r="L2371" s="31" t="s">
        <v>95</v>
      </c>
    </row>
    <row r="2372" spans="1:12" ht="45" x14ac:dyDescent="0.2">
      <c r="A2372" t="str">
        <f>VLOOKUP(B2372,StateFIPS!A$2:B$52,2)</f>
        <v>South Dakota</v>
      </c>
      <c r="B2372">
        <f t="shared" si="40"/>
        <v>46</v>
      </c>
      <c r="C2372" s="31" t="s">
        <v>2591</v>
      </c>
      <c r="D2372" s="31" t="s">
        <v>93</v>
      </c>
      <c r="E2372" s="31" t="s">
        <v>3165</v>
      </c>
      <c r="F2372" s="31" t="s">
        <v>2939</v>
      </c>
      <c r="G2372" s="32">
        <v>45900</v>
      </c>
      <c r="H2372" s="31" t="s">
        <v>94</v>
      </c>
      <c r="I2372" s="32">
        <v>7650</v>
      </c>
      <c r="J2372" s="33">
        <v>6</v>
      </c>
      <c r="K2372" s="31" t="s">
        <v>94</v>
      </c>
      <c r="L2372" s="31" t="s">
        <v>95</v>
      </c>
    </row>
    <row r="2373" spans="1:12" ht="45" x14ac:dyDescent="0.2">
      <c r="A2373" t="str">
        <f>VLOOKUP(B2373,StateFIPS!A$2:B$52,2)</f>
        <v>Virginia</v>
      </c>
      <c r="B2373">
        <f t="shared" si="40"/>
        <v>51</v>
      </c>
      <c r="C2373" s="31" t="s">
        <v>1111</v>
      </c>
      <c r="D2373" s="31" t="s">
        <v>93</v>
      </c>
      <c r="E2373" s="31" t="s">
        <v>3165</v>
      </c>
      <c r="F2373" s="31" t="s">
        <v>2939</v>
      </c>
      <c r="G2373" s="32">
        <v>12166</v>
      </c>
      <c r="H2373" s="31" t="s">
        <v>94</v>
      </c>
      <c r="I2373" s="32">
        <v>2028</v>
      </c>
      <c r="J2373" s="33">
        <v>6</v>
      </c>
      <c r="K2373" s="31" t="s">
        <v>94</v>
      </c>
      <c r="L2373" s="31" t="s">
        <v>95</v>
      </c>
    </row>
    <row r="2374" spans="1:12" ht="45" x14ac:dyDescent="0.2">
      <c r="A2374" t="str">
        <f>VLOOKUP(B2374,StateFIPS!A$2:B$52,2)</f>
        <v>Kentucky</v>
      </c>
      <c r="B2374">
        <f t="shared" si="40"/>
        <v>21</v>
      </c>
      <c r="C2374" s="31" t="s">
        <v>1910</v>
      </c>
      <c r="D2374" s="31" t="s">
        <v>93</v>
      </c>
      <c r="E2374" s="31" t="s">
        <v>3165</v>
      </c>
      <c r="F2374" s="31" t="s">
        <v>2939</v>
      </c>
      <c r="G2374" s="32">
        <v>43556</v>
      </c>
      <c r="H2374" s="31" t="s">
        <v>94</v>
      </c>
      <c r="I2374" s="32">
        <v>7259</v>
      </c>
      <c r="J2374" s="33">
        <v>6</v>
      </c>
      <c r="K2374" s="31" t="s">
        <v>94</v>
      </c>
      <c r="L2374" s="31" t="s">
        <v>95</v>
      </c>
    </row>
    <row r="2375" spans="1:12" ht="45" x14ac:dyDescent="0.2">
      <c r="A2375" t="str">
        <f>VLOOKUP(B2375,StateFIPS!A$2:B$52,2)</f>
        <v>Kentucky</v>
      </c>
      <c r="B2375">
        <f t="shared" si="40"/>
        <v>21</v>
      </c>
      <c r="C2375" s="31" t="s">
        <v>118</v>
      </c>
      <c r="D2375" s="31" t="s">
        <v>93</v>
      </c>
      <c r="E2375" s="31" t="s">
        <v>3165</v>
      </c>
      <c r="F2375" s="31" t="s">
        <v>2939</v>
      </c>
      <c r="G2375" s="32">
        <v>15140</v>
      </c>
      <c r="H2375" s="31" t="s">
        <v>94</v>
      </c>
      <c r="I2375" s="32">
        <v>2523</v>
      </c>
      <c r="J2375" s="33">
        <v>6</v>
      </c>
      <c r="K2375" s="31" t="s">
        <v>94</v>
      </c>
      <c r="L2375" s="31" t="s">
        <v>95</v>
      </c>
    </row>
    <row r="2376" spans="1:12" ht="45" x14ac:dyDescent="0.2">
      <c r="A2376" t="str">
        <f>VLOOKUP(B2376,StateFIPS!A$2:B$52,2)</f>
        <v>South Dakota</v>
      </c>
      <c r="B2376">
        <f t="shared" si="40"/>
        <v>46</v>
      </c>
      <c r="C2376" s="31" t="s">
        <v>2507</v>
      </c>
      <c r="D2376" s="31" t="s">
        <v>93</v>
      </c>
      <c r="E2376" s="31" t="s">
        <v>3165</v>
      </c>
      <c r="F2376" s="31" t="s">
        <v>2939</v>
      </c>
      <c r="G2376" s="32">
        <v>60875</v>
      </c>
      <c r="H2376" s="31" t="s">
        <v>94</v>
      </c>
      <c r="I2376" s="32">
        <v>10146</v>
      </c>
      <c r="J2376" s="33">
        <v>6</v>
      </c>
      <c r="K2376" s="31" t="s">
        <v>94</v>
      </c>
      <c r="L2376" s="31" t="s">
        <v>95</v>
      </c>
    </row>
    <row r="2377" spans="1:12" ht="45" x14ac:dyDescent="0.2">
      <c r="A2377" t="str">
        <f>VLOOKUP(B2377,StateFIPS!A$2:B$52,2)</f>
        <v>Virginia</v>
      </c>
      <c r="B2377">
        <f t="shared" si="40"/>
        <v>51</v>
      </c>
      <c r="C2377" s="31" t="s">
        <v>2620</v>
      </c>
      <c r="D2377" s="31" t="s">
        <v>93</v>
      </c>
      <c r="E2377" s="31" t="s">
        <v>3165</v>
      </c>
      <c r="F2377" s="31" t="s">
        <v>2939</v>
      </c>
      <c r="G2377" s="32">
        <v>12166</v>
      </c>
      <c r="H2377" s="31" t="s">
        <v>94</v>
      </c>
      <c r="I2377" s="32">
        <v>2028</v>
      </c>
      <c r="J2377" s="33">
        <v>6</v>
      </c>
      <c r="K2377" s="31" t="s">
        <v>94</v>
      </c>
      <c r="L2377" s="31" t="s">
        <v>95</v>
      </c>
    </row>
    <row r="2378" spans="1:12" ht="45" x14ac:dyDescent="0.2">
      <c r="A2378" t="str">
        <f>VLOOKUP(B2378,StateFIPS!A$2:B$52,2)</f>
        <v>Minnesota</v>
      </c>
      <c r="B2378">
        <f t="shared" si="40"/>
        <v>27</v>
      </c>
      <c r="C2378" s="31" t="s">
        <v>1902</v>
      </c>
      <c r="D2378" s="31" t="s">
        <v>93</v>
      </c>
      <c r="E2378" s="31" t="s">
        <v>3165</v>
      </c>
      <c r="F2378" s="31" t="s">
        <v>2939</v>
      </c>
      <c r="G2378" s="32">
        <v>23481</v>
      </c>
      <c r="H2378" s="31" t="s">
        <v>94</v>
      </c>
      <c r="I2378" s="32">
        <v>3913</v>
      </c>
      <c r="J2378" s="33">
        <v>6</v>
      </c>
      <c r="K2378" s="31" t="s">
        <v>94</v>
      </c>
      <c r="L2378" s="31" t="s">
        <v>95</v>
      </c>
    </row>
    <row r="2379" spans="1:12" ht="45" x14ac:dyDescent="0.2">
      <c r="A2379" t="str">
        <f>VLOOKUP(B2379,StateFIPS!A$2:B$52,2)</f>
        <v>South Dakota</v>
      </c>
      <c r="B2379">
        <f t="shared" si="40"/>
        <v>46</v>
      </c>
      <c r="C2379" s="31" t="s">
        <v>2513</v>
      </c>
      <c r="D2379" s="31" t="s">
        <v>93</v>
      </c>
      <c r="E2379" s="31" t="s">
        <v>3165</v>
      </c>
      <c r="F2379" s="31" t="s">
        <v>2939</v>
      </c>
      <c r="G2379" s="32">
        <v>36275</v>
      </c>
      <c r="H2379" s="31" t="s">
        <v>94</v>
      </c>
      <c r="I2379" s="32">
        <v>6046</v>
      </c>
      <c r="J2379" s="33">
        <v>6</v>
      </c>
      <c r="K2379" s="31" t="s">
        <v>94</v>
      </c>
      <c r="L2379" s="31" t="s">
        <v>95</v>
      </c>
    </row>
    <row r="2380" spans="1:12" ht="45" x14ac:dyDescent="0.2">
      <c r="A2380" t="str">
        <f>VLOOKUP(B2380,StateFIPS!A$2:B$52,2)</f>
        <v>Colorado</v>
      </c>
      <c r="B2380">
        <f t="shared" si="40"/>
        <v>8</v>
      </c>
      <c r="C2380" s="31" t="s">
        <v>490</v>
      </c>
      <c r="D2380" s="31" t="s">
        <v>93</v>
      </c>
      <c r="E2380" s="31" t="s">
        <v>3165</v>
      </c>
      <c r="F2380" s="31" t="s">
        <v>2939</v>
      </c>
      <c r="G2380" s="32">
        <v>120494</v>
      </c>
      <c r="H2380" s="31" t="s">
        <v>94</v>
      </c>
      <c r="I2380" s="32">
        <v>20082</v>
      </c>
      <c r="J2380" s="33">
        <v>6</v>
      </c>
      <c r="K2380" s="31" t="s">
        <v>94</v>
      </c>
      <c r="L2380" s="31" t="s">
        <v>95</v>
      </c>
    </row>
    <row r="2381" spans="1:12" ht="45" x14ac:dyDescent="0.2">
      <c r="A2381" t="str">
        <f>VLOOKUP(B2381,StateFIPS!A$2:B$52,2)</f>
        <v>South Dakota</v>
      </c>
      <c r="B2381">
        <f t="shared" si="40"/>
        <v>46</v>
      </c>
      <c r="C2381" s="31" t="s">
        <v>2495</v>
      </c>
      <c r="D2381" s="31" t="s">
        <v>93</v>
      </c>
      <c r="E2381" s="31" t="s">
        <v>3165</v>
      </c>
      <c r="F2381" s="31" t="s">
        <v>2939</v>
      </c>
      <c r="G2381" s="32">
        <v>32801</v>
      </c>
      <c r="H2381" s="31" t="s">
        <v>94</v>
      </c>
      <c r="I2381" s="32">
        <v>5467</v>
      </c>
      <c r="J2381" s="33">
        <v>6</v>
      </c>
      <c r="K2381" s="31" t="s">
        <v>94</v>
      </c>
      <c r="L2381" s="31" t="s">
        <v>95</v>
      </c>
    </row>
    <row r="2382" spans="1:12" ht="45" x14ac:dyDescent="0.2">
      <c r="A2382" t="str">
        <f>VLOOKUP(B2382,StateFIPS!A$2:B$52,2)</f>
        <v>Alabama</v>
      </c>
      <c r="B2382">
        <f t="shared" si="40"/>
        <v>1</v>
      </c>
      <c r="C2382" s="31" t="s">
        <v>564</v>
      </c>
      <c r="D2382" s="31" t="s">
        <v>93</v>
      </c>
      <c r="E2382" s="31" t="s">
        <v>3165</v>
      </c>
      <c r="F2382" s="31" t="s">
        <v>2939</v>
      </c>
      <c r="G2382" s="32">
        <v>12562</v>
      </c>
      <c r="H2382" s="31" t="s">
        <v>94</v>
      </c>
      <c r="I2382" s="32">
        <v>2094</v>
      </c>
      <c r="J2382" s="33">
        <v>6</v>
      </c>
      <c r="K2382" s="31" t="s">
        <v>94</v>
      </c>
      <c r="L2382" s="31" t="s">
        <v>95</v>
      </c>
    </row>
    <row r="2383" spans="1:12" ht="45" x14ac:dyDescent="0.2">
      <c r="A2383" t="str">
        <f>VLOOKUP(B2383,StateFIPS!A$2:B$52,2)</f>
        <v>Minnesota</v>
      </c>
      <c r="B2383">
        <f t="shared" si="40"/>
        <v>27</v>
      </c>
      <c r="C2383" s="31" t="s">
        <v>1738</v>
      </c>
      <c r="D2383" s="31" t="s">
        <v>93</v>
      </c>
      <c r="E2383" s="31" t="s">
        <v>3165</v>
      </c>
      <c r="F2383" s="31" t="s">
        <v>2939</v>
      </c>
      <c r="G2383" s="32">
        <v>123407</v>
      </c>
      <c r="H2383" s="31" t="s">
        <v>94</v>
      </c>
      <c r="I2383" s="32">
        <v>20568</v>
      </c>
      <c r="J2383" s="33">
        <v>6</v>
      </c>
      <c r="K2383" s="31" t="s">
        <v>94</v>
      </c>
      <c r="L2383" s="31" t="s">
        <v>95</v>
      </c>
    </row>
    <row r="2384" spans="1:12" ht="45" x14ac:dyDescent="0.2">
      <c r="A2384" t="str">
        <f>VLOOKUP(B2384,StateFIPS!A$2:B$52,2)</f>
        <v>South Dakota</v>
      </c>
      <c r="B2384">
        <f t="shared" si="40"/>
        <v>46</v>
      </c>
      <c r="C2384" s="31" t="s">
        <v>2394</v>
      </c>
      <c r="D2384" s="31" t="s">
        <v>93</v>
      </c>
      <c r="E2384" s="31" t="s">
        <v>3165</v>
      </c>
      <c r="F2384" s="31" t="s">
        <v>2939</v>
      </c>
      <c r="G2384" s="32">
        <v>23732</v>
      </c>
      <c r="H2384" s="31" t="s">
        <v>94</v>
      </c>
      <c r="I2384" s="32">
        <v>3955</v>
      </c>
      <c r="J2384" s="33">
        <v>6</v>
      </c>
      <c r="K2384" s="31" t="s">
        <v>94</v>
      </c>
      <c r="L2384" s="31" t="s">
        <v>95</v>
      </c>
    </row>
    <row r="2385" spans="1:12" ht="45" x14ac:dyDescent="0.2">
      <c r="A2385" t="str">
        <f>VLOOKUP(B2385,StateFIPS!A$2:B$52,2)</f>
        <v>Kansas</v>
      </c>
      <c r="B2385">
        <f t="shared" si="40"/>
        <v>20</v>
      </c>
      <c r="C2385" s="31" t="s">
        <v>249</v>
      </c>
      <c r="D2385" s="31" t="s">
        <v>93</v>
      </c>
      <c r="E2385" s="31" t="s">
        <v>3165</v>
      </c>
      <c r="F2385" s="31" t="s">
        <v>2939</v>
      </c>
      <c r="G2385" s="32">
        <v>41347</v>
      </c>
      <c r="H2385" s="31" t="s">
        <v>94</v>
      </c>
      <c r="I2385" s="32">
        <v>6891</v>
      </c>
      <c r="J2385" s="33">
        <v>6</v>
      </c>
      <c r="K2385" s="31" t="s">
        <v>94</v>
      </c>
      <c r="L2385" s="31" t="s">
        <v>95</v>
      </c>
    </row>
    <row r="2386" spans="1:12" ht="45" x14ac:dyDescent="0.2">
      <c r="A2386" t="str">
        <f>VLOOKUP(B2386,StateFIPS!A$2:B$52,2)</f>
        <v>Minnesota</v>
      </c>
      <c r="B2386">
        <f t="shared" si="40"/>
        <v>27</v>
      </c>
      <c r="C2386" s="31" t="s">
        <v>1897</v>
      </c>
      <c r="D2386" s="31" t="s">
        <v>93</v>
      </c>
      <c r="E2386" s="31" t="s">
        <v>3165</v>
      </c>
      <c r="F2386" s="31" t="s">
        <v>2939</v>
      </c>
      <c r="G2386" s="32">
        <v>3134</v>
      </c>
      <c r="H2386" s="31" t="s">
        <v>94</v>
      </c>
      <c r="I2386" s="32">
        <v>522</v>
      </c>
      <c r="J2386" s="33">
        <v>6</v>
      </c>
      <c r="K2386" s="31" t="s">
        <v>94</v>
      </c>
      <c r="L2386" s="31" t="s">
        <v>95</v>
      </c>
    </row>
    <row r="2387" spans="1:12" ht="45" x14ac:dyDescent="0.2">
      <c r="A2387" t="str">
        <f>VLOOKUP(B2387,StateFIPS!A$2:B$52,2)</f>
        <v>Virginia</v>
      </c>
      <c r="B2387">
        <f t="shared" si="40"/>
        <v>51</v>
      </c>
      <c r="C2387" s="31" t="s">
        <v>1114</v>
      </c>
      <c r="D2387" s="31" t="s">
        <v>93</v>
      </c>
      <c r="E2387" s="31" t="s">
        <v>3165</v>
      </c>
      <c r="F2387" s="31" t="s">
        <v>2939</v>
      </c>
      <c r="G2387" s="32">
        <v>12166</v>
      </c>
      <c r="H2387" s="31" t="s">
        <v>94</v>
      </c>
      <c r="I2387" s="32">
        <v>2028</v>
      </c>
      <c r="J2387" s="33">
        <v>6</v>
      </c>
      <c r="K2387" s="31" t="s">
        <v>94</v>
      </c>
      <c r="L2387" s="31" t="s">
        <v>95</v>
      </c>
    </row>
    <row r="2388" spans="1:12" ht="45" x14ac:dyDescent="0.2">
      <c r="A2388" t="str">
        <f>VLOOKUP(B2388,StateFIPS!A$2:B$52,2)</f>
        <v>South Dakota</v>
      </c>
      <c r="B2388">
        <f t="shared" si="40"/>
        <v>46</v>
      </c>
      <c r="C2388" s="31" t="s">
        <v>918</v>
      </c>
      <c r="D2388" s="31" t="s">
        <v>93</v>
      </c>
      <c r="E2388" s="31" t="s">
        <v>3165</v>
      </c>
      <c r="F2388" s="31" t="s">
        <v>2939</v>
      </c>
      <c r="G2388" s="32">
        <v>5581</v>
      </c>
      <c r="H2388" s="31" t="s">
        <v>94</v>
      </c>
      <c r="I2388" s="32">
        <v>930</v>
      </c>
      <c r="J2388" s="33">
        <v>6</v>
      </c>
      <c r="K2388" s="31" t="s">
        <v>94</v>
      </c>
      <c r="L2388" s="31" t="s">
        <v>95</v>
      </c>
    </row>
    <row r="2389" spans="1:12" ht="45" x14ac:dyDescent="0.2">
      <c r="A2389" t="str">
        <f>VLOOKUP(B2389,StateFIPS!A$2:B$52,2)</f>
        <v>Minnesota</v>
      </c>
      <c r="B2389">
        <f t="shared" si="40"/>
        <v>27</v>
      </c>
      <c r="C2389" s="31" t="s">
        <v>1743</v>
      </c>
      <c r="D2389" s="31" t="s">
        <v>93</v>
      </c>
      <c r="E2389" s="31" t="s">
        <v>3165</v>
      </c>
      <c r="F2389" s="31" t="s">
        <v>2939</v>
      </c>
      <c r="G2389" s="32">
        <v>247106</v>
      </c>
      <c r="H2389" s="31" t="s">
        <v>94</v>
      </c>
      <c r="I2389" s="32">
        <v>41184</v>
      </c>
      <c r="J2389" s="33">
        <v>6</v>
      </c>
      <c r="K2389" s="31" t="s">
        <v>94</v>
      </c>
      <c r="L2389" s="31" t="s">
        <v>95</v>
      </c>
    </row>
    <row r="2390" spans="1:12" ht="45" x14ac:dyDescent="0.2">
      <c r="A2390" t="str">
        <f>VLOOKUP(B2390,StateFIPS!A$2:B$52,2)</f>
        <v>Colorado</v>
      </c>
      <c r="B2390">
        <f t="shared" si="40"/>
        <v>8</v>
      </c>
      <c r="C2390" s="31" t="s">
        <v>487</v>
      </c>
      <c r="D2390" s="31" t="s">
        <v>93</v>
      </c>
      <c r="E2390" s="31" t="s">
        <v>3165</v>
      </c>
      <c r="F2390" s="31" t="s">
        <v>2939</v>
      </c>
      <c r="G2390" s="32">
        <v>120494</v>
      </c>
      <c r="H2390" s="31" t="s">
        <v>94</v>
      </c>
      <c r="I2390" s="32">
        <v>20082</v>
      </c>
      <c r="J2390" s="33">
        <v>6</v>
      </c>
      <c r="K2390" s="31" t="s">
        <v>94</v>
      </c>
      <c r="L2390" s="31" t="s">
        <v>95</v>
      </c>
    </row>
    <row r="2391" spans="1:12" ht="45" x14ac:dyDescent="0.2">
      <c r="A2391" t="str">
        <f>VLOOKUP(B2391,StateFIPS!A$2:B$52,2)</f>
        <v>Virginia</v>
      </c>
      <c r="B2391">
        <f t="shared" si="40"/>
        <v>51</v>
      </c>
      <c r="C2391" s="31" t="s">
        <v>3219</v>
      </c>
      <c r="D2391" s="31" t="s">
        <v>93</v>
      </c>
      <c r="E2391" s="31" t="s">
        <v>3165</v>
      </c>
      <c r="F2391" s="31" t="s">
        <v>2939</v>
      </c>
      <c r="G2391" s="32">
        <v>12166</v>
      </c>
      <c r="H2391" s="31" t="s">
        <v>94</v>
      </c>
      <c r="I2391" s="32">
        <v>2028</v>
      </c>
      <c r="J2391" s="33">
        <v>6</v>
      </c>
      <c r="K2391" s="31" t="s">
        <v>94</v>
      </c>
      <c r="L2391" s="31" t="s">
        <v>95</v>
      </c>
    </row>
    <row r="2392" spans="1:12" ht="45" x14ac:dyDescent="0.2">
      <c r="A2392" t="str">
        <f>VLOOKUP(B2392,StateFIPS!A$2:B$52,2)</f>
        <v>South Dakota</v>
      </c>
      <c r="B2392">
        <f t="shared" si="40"/>
        <v>46</v>
      </c>
      <c r="C2392" s="31" t="s">
        <v>2446</v>
      </c>
      <c r="D2392" s="31" t="s">
        <v>93</v>
      </c>
      <c r="E2392" s="31" t="s">
        <v>3165</v>
      </c>
      <c r="F2392" s="31" t="s">
        <v>2939</v>
      </c>
      <c r="G2392" s="32">
        <v>76697</v>
      </c>
      <c r="H2392" s="31" t="s">
        <v>94</v>
      </c>
      <c r="I2392" s="32">
        <v>12783</v>
      </c>
      <c r="J2392" s="33">
        <v>6</v>
      </c>
      <c r="K2392" s="31" t="s">
        <v>94</v>
      </c>
      <c r="L2392" s="31" t="s">
        <v>95</v>
      </c>
    </row>
    <row r="2393" spans="1:12" ht="45" x14ac:dyDescent="0.2">
      <c r="A2393" t="str">
        <f>VLOOKUP(B2393,StateFIPS!A$2:B$52,2)</f>
        <v>Virginia</v>
      </c>
      <c r="B2393">
        <f t="shared" si="40"/>
        <v>51</v>
      </c>
      <c r="C2393" s="31" t="s">
        <v>2526</v>
      </c>
      <c r="D2393" s="31" t="s">
        <v>93</v>
      </c>
      <c r="E2393" s="31" t="s">
        <v>3165</v>
      </c>
      <c r="F2393" s="31" t="s">
        <v>2939</v>
      </c>
      <c r="G2393" s="32">
        <v>12166</v>
      </c>
      <c r="H2393" s="31" t="s">
        <v>94</v>
      </c>
      <c r="I2393" s="32">
        <v>2028</v>
      </c>
      <c r="J2393" s="33">
        <v>6</v>
      </c>
      <c r="K2393" s="31" t="s">
        <v>94</v>
      </c>
      <c r="L2393" s="31" t="s">
        <v>95</v>
      </c>
    </row>
    <row r="2394" spans="1:12" ht="45" x14ac:dyDescent="0.2">
      <c r="A2394" t="str">
        <f>VLOOKUP(B2394,StateFIPS!A$2:B$52,2)</f>
        <v>Minnesota</v>
      </c>
      <c r="B2394">
        <f t="shared" si="40"/>
        <v>27</v>
      </c>
      <c r="C2394" s="31" t="s">
        <v>1746</v>
      </c>
      <c r="D2394" s="31" t="s">
        <v>93</v>
      </c>
      <c r="E2394" s="31" t="s">
        <v>3165</v>
      </c>
      <c r="F2394" s="31" t="s">
        <v>2939</v>
      </c>
      <c r="G2394" s="32">
        <v>184819</v>
      </c>
      <c r="H2394" s="31" t="s">
        <v>94</v>
      </c>
      <c r="I2394" s="32">
        <v>30803</v>
      </c>
      <c r="J2394" s="33">
        <v>6</v>
      </c>
      <c r="K2394" s="31" t="s">
        <v>94</v>
      </c>
      <c r="L2394" s="31" t="s">
        <v>95</v>
      </c>
    </row>
    <row r="2395" spans="1:12" ht="45" x14ac:dyDescent="0.2">
      <c r="A2395" t="str">
        <f>VLOOKUP(B2395,StateFIPS!A$2:B$52,2)</f>
        <v>Virginia</v>
      </c>
      <c r="B2395">
        <f t="shared" si="40"/>
        <v>51</v>
      </c>
      <c r="C2395" s="31" t="s">
        <v>2739</v>
      </c>
      <c r="D2395" s="31" t="s">
        <v>93</v>
      </c>
      <c r="E2395" s="31" t="s">
        <v>3165</v>
      </c>
      <c r="F2395" s="31" t="s">
        <v>2939</v>
      </c>
      <c r="G2395" s="32">
        <v>12166</v>
      </c>
      <c r="H2395" s="31" t="s">
        <v>94</v>
      </c>
      <c r="I2395" s="32">
        <v>2028</v>
      </c>
      <c r="J2395" s="33">
        <v>6</v>
      </c>
      <c r="K2395" s="31" t="s">
        <v>94</v>
      </c>
      <c r="L2395" s="31" t="s">
        <v>95</v>
      </c>
    </row>
    <row r="2396" spans="1:12" ht="45" x14ac:dyDescent="0.2">
      <c r="A2396" t="str">
        <f>VLOOKUP(B2396,StateFIPS!A$2:B$52,2)</f>
        <v>Virginia</v>
      </c>
      <c r="B2396">
        <f t="shared" si="40"/>
        <v>51</v>
      </c>
      <c r="C2396" s="31" t="s">
        <v>1097</v>
      </c>
      <c r="D2396" s="31" t="s">
        <v>93</v>
      </c>
      <c r="E2396" s="31" t="s">
        <v>3165</v>
      </c>
      <c r="F2396" s="31" t="s">
        <v>2939</v>
      </c>
      <c r="G2396" s="32">
        <v>12166</v>
      </c>
      <c r="H2396" s="31" t="s">
        <v>94</v>
      </c>
      <c r="I2396" s="32">
        <v>2028</v>
      </c>
      <c r="J2396" s="33">
        <v>6</v>
      </c>
      <c r="K2396" s="31" t="s">
        <v>94</v>
      </c>
      <c r="L2396" s="31" t="s">
        <v>95</v>
      </c>
    </row>
    <row r="2397" spans="1:12" ht="45" x14ac:dyDescent="0.2">
      <c r="A2397" t="str">
        <f>VLOOKUP(B2397,StateFIPS!A$2:B$52,2)</f>
        <v>Kansas</v>
      </c>
      <c r="B2397">
        <f t="shared" si="40"/>
        <v>20</v>
      </c>
      <c r="C2397" s="31" t="s">
        <v>3220</v>
      </c>
      <c r="D2397" s="31" t="s">
        <v>93</v>
      </c>
      <c r="E2397" s="31" t="s">
        <v>3165</v>
      </c>
      <c r="F2397" s="31" t="s">
        <v>2939</v>
      </c>
      <c r="G2397" s="32">
        <v>56476</v>
      </c>
      <c r="H2397" s="31" t="s">
        <v>94</v>
      </c>
      <c r="I2397" s="32">
        <v>9413</v>
      </c>
      <c r="J2397" s="33">
        <v>6</v>
      </c>
      <c r="K2397" s="31" t="s">
        <v>94</v>
      </c>
      <c r="L2397" s="31" t="s">
        <v>95</v>
      </c>
    </row>
    <row r="2398" spans="1:12" ht="45" x14ac:dyDescent="0.2">
      <c r="A2398" t="str">
        <f>VLOOKUP(B2398,StateFIPS!A$2:B$52,2)</f>
        <v>Alabama</v>
      </c>
      <c r="B2398">
        <f t="shared" si="40"/>
        <v>1</v>
      </c>
      <c r="C2398" s="31" t="s">
        <v>566</v>
      </c>
      <c r="D2398" s="31" t="s">
        <v>93</v>
      </c>
      <c r="E2398" s="31" t="s">
        <v>3165</v>
      </c>
      <c r="F2398" s="31" t="s">
        <v>2939</v>
      </c>
      <c r="G2398" s="32">
        <v>13137</v>
      </c>
      <c r="H2398" s="31" t="s">
        <v>94</v>
      </c>
      <c r="I2398" s="32">
        <v>2190</v>
      </c>
      <c r="J2398" s="33">
        <v>6</v>
      </c>
      <c r="K2398" s="31" t="s">
        <v>94</v>
      </c>
      <c r="L2398" s="31" t="s">
        <v>95</v>
      </c>
    </row>
    <row r="2399" spans="1:12" ht="45" x14ac:dyDescent="0.2">
      <c r="A2399" t="str">
        <f>VLOOKUP(B2399,StateFIPS!A$2:B$52,2)</f>
        <v>Kentucky</v>
      </c>
      <c r="B2399">
        <f t="shared" si="40"/>
        <v>21</v>
      </c>
      <c r="C2399" s="31" t="s">
        <v>184</v>
      </c>
      <c r="D2399" s="31" t="s">
        <v>93</v>
      </c>
      <c r="E2399" s="31" t="s">
        <v>3165</v>
      </c>
      <c r="F2399" s="31" t="s">
        <v>2939</v>
      </c>
      <c r="G2399" s="32">
        <v>18755</v>
      </c>
      <c r="H2399" s="31" t="s">
        <v>94</v>
      </c>
      <c r="I2399" s="32">
        <v>3126</v>
      </c>
      <c r="J2399" s="33">
        <v>6</v>
      </c>
      <c r="K2399" s="31" t="s">
        <v>94</v>
      </c>
      <c r="L2399" s="31" t="s">
        <v>95</v>
      </c>
    </row>
    <row r="2400" spans="1:12" ht="45" x14ac:dyDescent="0.2">
      <c r="A2400" t="str">
        <f>VLOOKUP(B2400,StateFIPS!A$2:B$52,2)</f>
        <v>Kansas</v>
      </c>
      <c r="B2400">
        <f t="shared" si="40"/>
        <v>20</v>
      </c>
      <c r="C2400" s="31" t="s">
        <v>3221</v>
      </c>
      <c r="D2400" s="31" t="s">
        <v>93</v>
      </c>
      <c r="E2400" s="31" t="s">
        <v>3165</v>
      </c>
      <c r="F2400" s="31" t="s">
        <v>2939</v>
      </c>
      <c r="G2400" s="32">
        <v>28618</v>
      </c>
      <c r="H2400" s="31" t="s">
        <v>94</v>
      </c>
      <c r="I2400" s="32">
        <v>4770</v>
      </c>
      <c r="J2400" s="33">
        <v>6</v>
      </c>
      <c r="K2400" s="31" t="s">
        <v>94</v>
      </c>
      <c r="L2400" s="31" t="s">
        <v>95</v>
      </c>
    </row>
    <row r="2401" spans="1:12" ht="45" x14ac:dyDescent="0.2">
      <c r="A2401" t="str">
        <f>VLOOKUP(B2401,StateFIPS!A$2:B$52,2)</f>
        <v>Colorado</v>
      </c>
      <c r="B2401">
        <f t="shared" si="40"/>
        <v>8</v>
      </c>
      <c r="C2401" s="31" t="s">
        <v>2107</v>
      </c>
      <c r="D2401" s="31" t="s">
        <v>93</v>
      </c>
      <c r="E2401" s="31" t="s">
        <v>3165</v>
      </c>
      <c r="F2401" s="31" t="s">
        <v>2939</v>
      </c>
      <c r="G2401" s="32">
        <v>10882</v>
      </c>
      <c r="H2401" s="31" t="s">
        <v>94</v>
      </c>
      <c r="I2401" s="32">
        <v>1814</v>
      </c>
      <c r="J2401" s="33">
        <v>6</v>
      </c>
      <c r="K2401" s="31" t="s">
        <v>94</v>
      </c>
      <c r="L2401" s="31" t="s">
        <v>95</v>
      </c>
    </row>
    <row r="2402" spans="1:12" ht="45" x14ac:dyDescent="0.2">
      <c r="A2402" t="str">
        <f>VLOOKUP(B2402,StateFIPS!A$2:B$52,2)</f>
        <v>South Dakota</v>
      </c>
      <c r="B2402">
        <f t="shared" si="40"/>
        <v>46</v>
      </c>
      <c r="C2402" s="31" t="s">
        <v>3222</v>
      </c>
      <c r="D2402" s="31" t="s">
        <v>93</v>
      </c>
      <c r="E2402" s="31" t="s">
        <v>3165</v>
      </c>
      <c r="F2402" s="31" t="s">
        <v>2939</v>
      </c>
      <c r="G2402" s="32">
        <v>16388</v>
      </c>
      <c r="H2402" s="31" t="s">
        <v>94</v>
      </c>
      <c r="I2402" s="32">
        <v>2731</v>
      </c>
      <c r="J2402" s="33">
        <v>6</v>
      </c>
      <c r="K2402" s="31" t="s">
        <v>94</v>
      </c>
      <c r="L2402" s="31" t="s">
        <v>95</v>
      </c>
    </row>
    <row r="2403" spans="1:12" ht="45" x14ac:dyDescent="0.2">
      <c r="A2403" t="str">
        <f>VLOOKUP(B2403,StateFIPS!A$2:B$52,2)</f>
        <v>Virginia</v>
      </c>
      <c r="B2403">
        <f t="shared" si="40"/>
        <v>51</v>
      </c>
      <c r="C2403" s="31" t="s">
        <v>1107</v>
      </c>
      <c r="D2403" s="31" t="s">
        <v>93</v>
      </c>
      <c r="E2403" s="31" t="s">
        <v>3165</v>
      </c>
      <c r="F2403" s="31" t="s">
        <v>2939</v>
      </c>
      <c r="G2403" s="32">
        <v>12166</v>
      </c>
      <c r="H2403" s="31" t="s">
        <v>94</v>
      </c>
      <c r="I2403" s="32">
        <v>2028</v>
      </c>
      <c r="J2403" s="33">
        <v>6</v>
      </c>
      <c r="K2403" s="31" t="s">
        <v>94</v>
      </c>
      <c r="L2403" s="31" t="s">
        <v>95</v>
      </c>
    </row>
    <row r="2404" spans="1:12" ht="45" x14ac:dyDescent="0.2">
      <c r="A2404" t="str">
        <f>VLOOKUP(B2404,StateFIPS!A$2:B$52,2)</f>
        <v>Kentucky</v>
      </c>
      <c r="B2404">
        <f t="shared" si="40"/>
        <v>21</v>
      </c>
      <c r="C2404" s="31" t="s">
        <v>1908</v>
      </c>
      <c r="D2404" s="31" t="s">
        <v>93</v>
      </c>
      <c r="E2404" s="31" t="s">
        <v>3165</v>
      </c>
      <c r="F2404" s="31" t="s">
        <v>2939</v>
      </c>
      <c r="G2404" s="32">
        <v>28942</v>
      </c>
      <c r="H2404" s="31" t="s">
        <v>94</v>
      </c>
      <c r="I2404" s="32">
        <v>4824</v>
      </c>
      <c r="J2404" s="33">
        <v>6</v>
      </c>
      <c r="K2404" s="31" t="s">
        <v>94</v>
      </c>
      <c r="L2404" s="31" t="s">
        <v>95</v>
      </c>
    </row>
    <row r="2405" spans="1:12" ht="45" x14ac:dyDescent="0.2">
      <c r="A2405" t="str">
        <f>VLOOKUP(B2405,StateFIPS!A$2:B$52,2)</f>
        <v>Minnesota</v>
      </c>
      <c r="B2405">
        <f t="shared" si="40"/>
        <v>27</v>
      </c>
      <c r="C2405" s="31" t="s">
        <v>465</v>
      </c>
      <c r="D2405" s="31" t="s">
        <v>93</v>
      </c>
      <c r="E2405" s="31" t="s">
        <v>3165</v>
      </c>
      <c r="F2405" s="31" t="s">
        <v>2939</v>
      </c>
      <c r="G2405" s="32">
        <v>226548</v>
      </c>
      <c r="H2405" s="31" t="s">
        <v>94</v>
      </c>
      <c r="I2405" s="32">
        <v>37758</v>
      </c>
      <c r="J2405" s="33">
        <v>6</v>
      </c>
      <c r="K2405" s="31" t="s">
        <v>94</v>
      </c>
      <c r="L2405" s="31" t="s">
        <v>95</v>
      </c>
    </row>
    <row r="2406" spans="1:12" ht="45" x14ac:dyDescent="0.2">
      <c r="A2406" t="str">
        <f>VLOOKUP(B2406,StateFIPS!A$2:B$52,2)</f>
        <v>Colorado</v>
      </c>
      <c r="B2406">
        <f t="shared" si="40"/>
        <v>8</v>
      </c>
      <c r="C2406" s="31" t="s">
        <v>2110</v>
      </c>
      <c r="D2406" s="31" t="s">
        <v>93</v>
      </c>
      <c r="E2406" s="31" t="s">
        <v>3165</v>
      </c>
      <c r="F2406" s="31" t="s">
        <v>2939</v>
      </c>
      <c r="G2406" s="32">
        <v>46028</v>
      </c>
      <c r="H2406" s="31" t="s">
        <v>94</v>
      </c>
      <c r="I2406" s="32">
        <v>7671</v>
      </c>
      <c r="J2406" s="33">
        <v>6</v>
      </c>
      <c r="K2406" s="31" t="s">
        <v>94</v>
      </c>
      <c r="L2406" s="31" t="s">
        <v>95</v>
      </c>
    </row>
    <row r="2407" spans="1:12" ht="45" x14ac:dyDescent="0.2">
      <c r="A2407" t="str">
        <f>VLOOKUP(B2407,StateFIPS!A$2:B$52,2)</f>
        <v>South Dakota</v>
      </c>
      <c r="B2407">
        <f t="shared" si="40"/>
        <v>46</v>
      </c>
      <c r="C2407" s="31" t="s">
        <v>2280</v>
      </c>
      <c r="D2407" s="31" t="s">
        <v>93</v>
      </c>
      <c r="E2407" s="31" t="s">
        <v>3165</v>
      </c>
      <c r="F2407" s="31" t="s">
        <v>2939</v>
      </c>
      <c r="G2407" s="32">
        <v>44484</v>
      </c>
      <c r="H2407" s="31" t="s">
        <v>94</v>
      </c>
      <c r="I2407" s="32">
        <v>7414</v>
      </c>
      <c r="J2407" s="33">
        <v>6</v>
      </c>
      <c r="K2407" s="31" t="s">
        <v>94</v>
      </c>
      <c r="L2407" s="31" t="s">
        <v>95</v>
      </c>
    </row>
    <row r="2408" spans="1:12" ht="45" x14ac:dyDescent="0.2">
      <c r="A2408" t="str">
        <f>VLOOKUP(B2408,StateFIPS!A$2:B$52,2)</f>
        <v>South Dakota</v>
      </c>
      <c r="B2408">
        <f t="shared" si="40"/>
        <v>46</v>
      </c>
      <c r="C2408" s="31" t="s">
        <v>913</v>
      </c>
      <c r="D2408" s="31" t="s">
        <v>93</v>
      </c>
      <c r="E2408" s="31" t="s">
        <v>3165</v>
      </c>
      <c r="F2408" s="31" t="s">
        <v>2939</v>
      </c>
      <c r="G2408" s="32">
        <v>35141</v>
      </c>
      <c r="H2408" s="31" t="s">
        <v>94</v>
      </c>
      <c r="I2408" s="32">
        <v>5857</v>
      </c>
      <c r="J2408" s="33">
        <v>6</v>
      </c>
      <c r="K2408" s="31" t="s">
        <v>94</v>
      </c>
      <c r="L2408" s="31" t="s">
        <v>95</v>
      </c>
    </row>
    <row r="2409" spans="1:12" ht="45" x14ac:dyDescent="0.2">
      <c r="A2409" t="str">
        <f>VLOOKUP(B2409,StateFIPS!A$2:B$52,2)</f>
        <v>Kansas</v>
      </c>
      <c r="B2409">
        <f t="shared" si="40"/>
        <v>20</v>
      </c>
      <c r="C2409" s="31" t="s">
        <v>3223</v>
      </c>
      <c r="D2409" s="31" t="s">
        <v>93</v>
      </c>
      <c r="E2409" s="31" t="s">
        <v>3165</v>
      </c>
      <c r="F2409" s="31" t="s">
        <v>2939</v>
      </c>
      <c r="G2409" s="32">
        <v>95268</v>
      </c>
      <c r="H2409" s="31" t="s">
        <v>94</v>
      </c>
      <c r="I2409" s="32">
        <v>15878</v>
      </c>
      <c r="J2409" s="33">
        <v>6</v>
      </c>
      <c r="K2409" s="31" t="s">
        <v>94</v>
      </c>
      <c r="L2409" s="31" t="s">
        <v>95</v>
      </c>
    </row>
    <row r="2410" spans="1:12" ht="45" x14ac:dyDescent="0.2">
      <c r="A2410" t="str">
        <f>VLOOKUP(B2410,StateFIPS!A$2:B$52,2)</f>
        <v>Virginia</v>
      </c>
      <c r="B2410">
        <f t="shared" si="40"/>
        <v>51</v>
      </c>
      <c r="C2410" s="31" t="s">
        <v>1106</v>
      </c>
      <c r="D2410" s="31" t="s">
        <v>93</v>
      </c>
      <c r="E2410" s="31" t="s">
        <v>3165</v>
      </c>
      <c r="F2410" s="31" t="s">
        <v>2939</v>
      </c>
      <c r="G2410" s="32">
        <v>12166</v>
      </c>
      <c r="H2410" s="31" t="s">
        <v>94</v>
      </c>
      <c r="I2410" s="32">
        <v>2028</v>
      </c>
      <c r="J2410" s="33">
        <v>6</v>
      </c>
      <c r="K2410" s="31" t="s">
        <v>94</v>
      </c>
      <c r="L2410" s="31" t="s">
        <v>95</v>
      </c>
    </row>
    <row r="2411" spans="1:12" ht="45" x14ac:dyDescent="0.2">
      <c r="A2411" t="str">
        <f>VLOOKUP(B2411,StateFIPS!A$2:B$52,2)</f>
        <v>Minnesota</v>
      </c>
      <c r="B2411">
        <f t="shared" si="40"/>
        <v>27</v>
      </c>
      <c r="C2411" s="31" t="s">
        <v>1900</v>
      </c>
      <c r="D2411" s="31" t="s">
        <v>93</v>
      </c>
      <c r="E2411" s="31" t="s">
        <v>3165</v>
      </c>
      <c r="F2411" s="31" t="s">
        <v>2939</v>
      </c>
      <c r="G2411" s="32">
        <v>10717</v>
      </c>
      <c r="H2411" s="31" t="s">
        <v>94</v>
      </c>
      <c r="I2411" s="32">
        <v>1786</v>
      </c>
      <c r="J2411" s="33">
        <v>6</v>
      </c>
      <c r="K2411" s="31" t="s">
        <v>94</v>
      </c>
      <c r="L2411" s="31" t="s">
        <v>95</v>
      </c>
    </row>
    <row r="2412" spans="1:12" ht="45" x14ac:dyDescent="0.2">
      <c r="A2412" t="str">
        <f>VLOOKUP(B2412,StateFIPS!A$2:B$52,2)</f>
        <v>South Dakota</v>
      </c>
      <c r="B2412">
        <f t="shared" si="40"/>
        <v>46</v>
      </c>
      <c r="C2412" s="31" t="s">
        <v>2314</v>
      </c>
      <c r="D2412" s="31" t="s">
        <v>93</v>
      </c>
      <c r="E2412" s="31" t="s">
        <v>3165</v>
      </c>
      <c r="F2412" s="31" t="s">
        <v>2939</v>
      </c>
      <c r="G2412" s="32">
        <v>111409</v>
      </c>
      <c r="H2412" s="31" t="s">
        <v>94</v>
      </c>
      <c r="I2412" s="32">
        <v>18568</v>
      </c>
      <c r="J2412" s="33">
        <v>6</v>
      </c>
      <c r="K2412" s="31" t="s">
        <v>94</v>
      </c>
      <c r="L2412" s="31" t="s">
        <v>95</v>
      </c>
    </row>
    <row r="2413" spans="1:12" ht="45" x14ac:dyDescent="0.2">
      <c r="A2413" t="str">
        <f>VLOOKUP(B2413,StateFIPS!A$2:B$52,2)</f>
        <v>Colorado</v>
      </c>
      <c r="B2413">
        <f t="shared" si="40"/>
        <v>8</v>
      </c>
      <c r="C2413" s="31" t="s">
        <v>2101</v>
      </c>
      <c r="D2413" s="31" t="s">
        <v>93</v>
      </c>
      <c r="E2413" s="31" t="s">
        <v>3165</v>
      </c>
      <c r="F2413" s="31" t="s">
        <v>2939</v>
      </c>
      <c r="G2413" s="32">
        <v>17407</v>
      </c>
      <c r="H2413" s="31" t="s">
        <v>94</v>
      </c>
      <c r="I2413" s="32">
        <v>2901</v>
      </c>
      <c r="J2413" s="33">
        <v>6</v>
      </c>
      <c r="K2413" s="31" t="s">
        <v>94</v>
      </c>
      <c r="L2413" s="31" t="s">
        <v>95</v>
      </c>
    </row>
    <row r="2414" spans="1:12" ht="45" x14ac:dyDescent="0.2">
      <c r="A2414" t="str">
        <f>VLOOKUP(B2414,StateFIPS!A$2:B$52,2)</f>
        <v>Virginia</v>
      </c>
      <c r="B2414">
        <f t="shared" si="40"/>
        <v>51</v>
      </c>
      <c r="C2414" s="31" t="s">
        <v>1105</v>
      </c>
      <c r="D2414" s="31" t="s">
        <v>93</v>
      </c>
      <c r="E2414" s="31" t="s">
        <v>3165</v>
      </c>
      <c r="F2414" s="31" t="s">
        <v>2939</v>
      </c>
      <c r="G2414" s="32">
        <v>12166</v>
      </c>
      <c r="H2414" s="31" t="s">
        <v>94</v>
      </c>
      <c r="I2414" s="32">
        <v>2028</v>
      </c>
      <c r="J2414" s="33">
        <v>6</v>
      </c>
      <c r="K2414" s="31" t="s">
        <v>94</v>
      </c>
      <c r="L2414" s="31" t="s">
        <v>95</v>
      </c>
    </row>
    <row r="2415" spans="1:12" ht="45" x14ac:dyDescent="0.2">
      <c r="A2415" t="str">
        <f>VLOOKUP(B2415,StateFIPS!A$2:B$52,2)</f>
        <v>California</v>
      </c>
      <c r="B2415">
        <f t="shared" si="40"/>
        <v>6</v>
      </c>
      <c r="C2415" s="31" t="s">
        <v>2047</v>
      </c>
      <c r="D2415" s="31" t="s">
        <v>93</v>
      </c>
      <c r="E2415" s="31" t="s">
        <v>3165</v>
      </c>
      <c r="F2415" s="31" t="s">
        <v>2939</v>
      </c>
      <c r="G2415" s="32">
        <v>21082</v>
      </c>
      <c r="H2415" s="31" t="s">
        <v>94</v>
      </c>
      <c r="I2415" s="32">
        <v>3514</v>
      </c>
      <c r="J2415" s="33">
        <v>6</v>
      </c>
      <c r="K2415" s="31" t="s">
        <v>94</v>
      </c>
      <c r="L2415" s="31" t="s">
        <v>95</v>
      </c>
    </row>
    <row r="2416" spans="1:12" ht="45" x14ac:dyDescent="0.2">
      <c r="A2416" t="str">
        <f>VLOOKUP(B2416,StateFIPS!A$2:B$52,2)</f>
        <v>South Dakota</v>
      </c>
      <c r="B2416">
        <f t="shared" si="40"/>
        <v>46</v>
      </c>
      <c r="C2416" s="31" t="s">
        <v>915</v>
      </c>
      <c r="D2416" s="31" t="s">
        <v>93</v>
      </c>
      <c r="E2416" s="31" t="s">
        <v>3165</v>
      </c>
      <c r="F2416" s="31" t="s">
        <v>2939</v>
      </c>
      <c r="G2416" s="32">
        <v>21649</v>
      </c>
      <c r="H2416" s="31" t="s">
        <v>94</v>
      </c>
      <c r="I2416" s="32">
        <v>3608</v>
      </c>
      <c r="J2416" s="33">
        <v>6</v>
      </c>
      <c r="K2416" s="31" t="s">
        <v>94</v>
      </c>
      <c r="L2416" s="31" t="s">
        <v>95</v>
      </c>
    </row>
    <row r="2417" spans="1:12" ht="45" x14ac:dyDescent="0.2">
      <c r="A2417" t="str">
        <f>VLOOKUP(B2417,StateFIPS!A$2:B$52,2)</f>
        <v>South Dakota</v>
      </c>
      <c r="B2417">
        <f t="shared" si="40"/>
        <v>46</v>
      </c>
      <c r="C2417" s="31" t="s">
        <v>2300</v>
      </c>
      <c r="D2417" s="31" t="s">
        <v>93</v>
      </c>
      <c r="E2417" s="31" t="s">
        <v>3165</v>
      </c>
      <c r="F2417" s="31" t="s">
        <v>2939</v>
      </c>
      <c r="G2417" s="32">
        <v>10687</v>
      </c>
      <c r="H2417" s="31" t="s">
        <v>94</v>
      </c>
      <c r="I2417" s="32">
        <v>1781</v>
      </c>
      <c r="J2417" s="33">
        <v>6</v>
      </c>
      <c r="K2417" s="31" t="s">
        <v>94</v>
      </c>
      <c r="L2417" s="31" t="s">
        <v>95</v>
      </c>
    </row>
    <row r="2418" spans="1:12" ht="45" x14ac:dyDescent="0.2">
      <c r="A2418" t="str">
        <f>VLOOKUP(B2418,StateFIPS!A$2:B$52,2)</f>
        <v>Kansas</v>
      </c>
      <c r="B2418">
        <f t="shared" si="40"/>
        <v>20</v>
      </c>
      <c r="C2418" s="31" t="s">
        <v>1494</v>
      </c>
      <c r="D2418" s="31" t="s">
        <v>93</v>
      </c>
      <c r="E2418" s="31" t="s">
        <v>3165</v>
      </c>
      <c r="F2418" s="31" t="s">
        <v>2939</v>
      </c>
      <c r="G2418" s="32">
        <v>68949</v>
      </c>
      <c r="H2418" s="31" t="s">
        <v>94</v>
      </c>
      <c r="I2418" s="32">
        <v>11491</v>
      </c>
      <c r="J2418" s="33">
        <v>6</v>
      </c>
      <c r="K2418" s="31" t="s">
        <v>94</v>
      </c>
      <c r="L2418" s="31" t="s">
        <v>95</v>
      </c>
    </row>
    <row r="2419" spans="1:12" ht="45" x14ac:dyDescent="0.2">
      <c r="A2419" t="str">
        <f>VLOOKUP(B2419,StateFIPS!A$2:B$52,2)</f>
        <v>Virginia</v>
      </c>
      <c r="B2419">
        <f t="shared" si="40"/>
        <v>51</v>
      </c>
      <c r="C2419" s="31" t="s">
        <v>1092</v>
      </c>
      <c r="D2419" s="31" t="s">
        <v>93</v>
      </c>
      <c r="E2419" s="31" t="s">
        <v>3165</v>
      </c>
      <c r="F2419" s="31" t="s">
        <v>2939</v>
      </c>
      <c r="G2419" s="32">
        <v>12166</v>
      </c>
      <c r="H2419" s="31" t="s">
        <v>94</v>
      </c>
      <c r="I2419" s="32">
        <v>2028</v>
      </c>
      <c r="J2419" s="33">
        <v>6</v>
      </c>
      <c r="K2419" s="31" t="s">
        <v>94</v>
      </c>
      <c r="L2419" s="31" t="s">
        <v>95</v>
      </c>
    </row>
    <row r="2420" spans="1:12" ht="45" x14ac:dyDescent="0.2">
      <c r="A2420" t="str">
        <f>VLOOKUP(B2420,StateFIPS!A$2:B$52,2)</f>
        <v>Alabama</v>
      </c>
      <c r="B2420">
        <f t="shared" si="40"/>
        <v>1</v>
      </c>
      <c r="C2420" s="31" t="s">
        <v>563</v>
      </c>
      <c r="D2420" s="31" t="s">
        <v>93</v>
      </c>
      <c r="E2420" s="31" t="s">
        <v>3165</v>
      </c>
      <c r="F2420" s="31" t="s">
        <v>2939</v>
      </c>
      <c r="G2420" s="32">
        <v>13968</v>
      </c>
      <c r="H2420" s="31" t="s">
        <v>94</v>
      </c>
      <c r="I2420" s="32">
        <v>2328</v>
      </c>
      <c r="J2420" s="33">
        <v>6</v>
      </c>
      <c r="K2420" s="31" t="s">
        <v>94</v>
      </c>
      <c r="L2420" s="31" t="s">
        <v>95</v>
      </c>
    </row>
    <row r="2421" spans="1:12" ht="45" x14ac:dyDescent="0.2">
      <c r="A2421" t="str">
        <f>VLOOKUP(B2421,StateFIPS!A$2:B$52,2)</f>
        <v>Colorado</v>
      </c>
      <c r="B2421">
        <f t="shared" si="40"/>
        <v>8</v>
      </c>
      <c r="C2421" s="31" t="s">
        <v>493</v>
      </c>
      <c r="D2421" s="31" t="s">
        <v>93</v>
      </c>
      <c r="E2421" s="31" t="s">
        <v>3165</v>
      </c>
      <c r="F2421" s="31" t="s">
        <v>2939</v>
      </c>
      <c r="G2421" s="32">
        <v>141842</v>
      </c>
      <c r="H2421" s="31" t="s">
        <v>94</v>
      </c>
      <c r="I2421" s="32">
        <v>23640</v>
      </c>
      <c r="J2421" s="33">
        <v>6</v>
      </c>
      <c r="K2421" s="31" t="s">
        <v>94</v>
      </c>
      <c r="L2421" s="31" t="s">
        <v>95</v>
      </c>
    </row>
    <row r="2422" spans="1:12" ht="45" x14ac:dyDescent="0.2">
      <c r="A2422" t="str">
        <f>VLOOKUP(B2422,StateFIPS!A$2:B$52,2)</f>
        <v>South Dakota</v>
      </c>
      <c r="B2422">
        <f t="shared" si="40"/>
        <v>46</v>
      </c>
      <c r="C2422" s="31" t="s">
        <v>2500</v>
      </c>
      <c r="D2422" s="31" t="s">
        <v>93</v>
      </c>
      <c r="E2422" s="31" t="s">
        <v>3165</v>
      </c>
      <c r="F2422" s="31" t="s">
        <v>2939</v>
      </c>
      <c r="G2422" s="32">
        <v>48065</v>
      </c>
      <c r="H2422" s="31" t="s">
        <v>94</v>
      </c>
      <c r="I2422" s="32">
        <v>8011</v>
      </c>
      <c r="J2422" s="33">
        <v>6</v>
      </c>
      <c r="K2422" s="31" t="s">
        <v>94</v>
      </c>
      <c r="L2422" s="31" t="s">
        <v>95</v>
      </c>
    </row>
    <row r="2423" spans="1:12" ht="45" x14ac:dyDescent="0.2">
      <c r="A2423" t="str">
        <f>VLOOKUP(B2423,StateFIPS!A$2:B$52,2)</f>
        <v>Virginia</v>
      </c>
      <c r="B2423">
        <f t="shared" si="40"/>
        <v>51</v>
      </c>
      <c r="C2423" s="31" t="s">
        <v>1103</v>
      </c>
      <c r="D2423" s="31" t="s">
        <v>93</v>
      </c>
      <c r="E2423" s="31" t="s">
        <v>3165</v>
      </c>
      <c r="F2423" s="31" t="s">
        <v>2939</v>
      </c>
      <c r="G2423" s="32">
        <v>12166</v>
      </c>
      <c r="H2423" s="31" t="s">
        <v>94</v>
      </c>
      <c r="I2423" s="32">
        <v>2028</v>
      </c>
      <c r="J2423" s="33">
        <v>6</v>
      </c>
      <c r="K2423" s="31" t="s">
        <v>94</v>
      </c>
      <c r="L2423" s="31" t="s">
        <v>95</v>
      </c>
    </row>
    <row r="2424" spans="1:12" ht="45" x14ac:dyDescent="0.2">
      <c r="A2424" t="str">
        <f>VLOOKUP(B2424,StateFIPS!A$2:B$52,2)</f>
        <v>Minnesota</v>
      </c>
      <c r="B2424">
        <f t="shared" si="40"/>
        <v>27</v>
      </c>
      <c r="C2424" s="31" t="s">
        <v>1894</v>
      </c>
      <c r="D2424" s="31" t="s">
        <v>93</v>
      </c>
      <c r="E2424" s="31" t="s">
        <v>3165</v>
      </c>
      <c r="F2424" s="31" t="s">
        <v>2939</v>
      </c>
      <c r="G2424" s="32">
        <v>45908</v>
      </c>
      <c r="H2424" s="31" t="s">
        <v>94</v>
      </c>
      <c r="I2424" s="32">
        <v>7651</v>
      </c>
      <c r="J2424" s="33">
        <v>6</v>
      </c>
      <c r="K2424" s="31" t="s">
        <v>94</v>
      </c>
      <c r="L2424" s="31" t="s">
        <v>95</v>
      </c>
    </row>
    <row r="2425" spans="1:12" ht="45" x14ac:dyDescent="0.2">
      <c r="A2425" t="str">
        <f>VLOOKUP(B2425,StateFIPS!A$2:B$52,2)</f>
        <v>South Dakota</v>
      </c>
      <c r="B2425">
        <f t="shared" si="40"/>
        <v>46</v>
      </c>
      <c r="C2425" s="31" t="s">
        <v>2452</v>
      </c>
      <c r="D2425" s="31" t="s">
        <v>93</v>
      </c>
      <c r="E2425" s="31" t="s">
        <v>3165</v>
      </c>
      <c r="F2425" s="31" t="s">
        <v>2939</v>
      </c>
      <c r="G2425" s="32">
        <v>50425</v>
      </c>
      <c r="H2425" s="31" t="s">
        <v>94</v>
      </c>
      <c r="I2425" s="32">
        <v>8404</v>
      </c>
      <c r="J2425" s="33">
        <v>6</v>
      </c>
      <c r="K2425" s="31" t="s">
        <v>94</v>
      </c>
      <c r="L2425" s="31" t="s">
        <v>95</v>
      </c>
    </row>
    <row r="2426" spans="1:12" ht="45" x14ac:dyDescent="0.2">
      <c r="A2426" t="str">
        <f>VLOOKUP(B2426,StateFIPS!A$2:B$52,2)</f>
        <v>Kentucky</v>
      </c>
      <c r="B2426">
        <f t="shared" si="40"/>
        <v>21</v>
      </c>
      <c r="C2426" s="31" t="s">
        <v>180</v>
      </c>
      <c r="D2426" s="31" t="s">
        <v>93</v>
      </c>
      <c r="E2426" s="31" t="s">
        <v>3165</v>
      </c>
      <c r="F2426" s="31" t="s">
        <v>2939</v>
      </c>
      <c r="G2426" s="32">
        <v>91761</v>
      </c>
      <c r="H2426" s="31" t="s">
        <v>94</v>
      </c>
      <c r="I2426" s="32">
        <v>15294</v>
      </c>
      <c r="J2426" s="33">
        <v>6</v>
      </c>
      <c r="K2426" s="31" t="s">
        <v>94</v>
      </c>
      <c r="L2426" s="31" t="s">
        <v>95</v>
      </c>
    </row>
    <row r="2427" spans="1:12" ht="45" x14ac:dyDescent="0.2">
      <c r="A2427" t="str">
        <f>VLOOKUP(B2427,StateFIPS!A$2:B$52,2)</f>
        <v>Kansas</v>
      </c>
      <c r="B2427">
        <f t="shared" si="40"/>
        <v>20</v>
      </c>
      <c r="C2427" s="31" t="s">
        <v>257</v>
      </c>
      <c r="D2427" s="31" t="s">
        <v>93</v>
      </c>
      <c r="E2427" s="31" t="s">
        <v>3165</v>
      </c>
      <c r="F2427" s="31" t="s">
        <v>2939</v>
      </c>
      <c r="G2427" s="32">
        <v>15647</v>
      </c>
      <c r="H2427" s="31" t="s">
        <v>94</v>
      </c>
      <c r="I2427" s="32">
        <v>2608</v>
      </c>
      <c r="J2427" s="33">
        <v>6</v>
      </c>
      <c r="K2427" s="31" t="s">
        <v>94</v>
      </c>
      <c r="L2427" s="31" t="s">
        <v>95</v>
      </c>
    </row>
    <row r="2428" spans="1:12" ht="45" x14ac:dyDescent="0.2">
      <c r="A2428" t="str">
        <f>VLOOKUP(B2428,StateFIPS!A$2:B$52,2)</f>
        <v>Arkansas</v>
      </c>
      <c r="B2428">
        <f t="shared" si="40"/>
        <v>5</v>
      </c>
      <c r="C2428" s="31" t="s">
        <v>613</v>
      </c>
      <c r="D2428" s="31" t="s">
        <v>93</v>
      </c>
      <c r="E2428" s="31" t="s">
        <v>3165</v>
      </c>
      <c r="F2428" s="31" t="s">
        <v>2939</v>
      </c>
      <c r="G2428" s="32">
        <v>221821</v>
      </c>
      <c r="H2428" s="31" t="s">
        <v>94</v>
      </c>
      <c r="I2428" s="32">
        <v>36970</v>
      </c>
      <c r="J2428" s="33">
        <v>6</v>
      </c>
      <c r="K2428" s="31" t="s">
        <v>94</v>
      </c>
      <c r="L2428" s="31" t="s">
        <v>95</v>
      </c>
    </row>
    <row r="2429" spans="1:12" ht="45" x14ac:dyDescent="0.2">
      <c r="A2429" t="str">
        <f>VLOOKUP(B2429,StateFIPS!A$2:B$52,2)</f>
        <v>Arkansas</v>
      </c>
      <c r="B2429">
        <f t="shared" si="40"/>
        <v>5</v>
      </c>
      <c r="C2429" s="31" t="s">
        <v>611</v>
      </c>
      <c r="D2429" s="31" t="s">
        <v>93</v>
      </c>
      <c r="E2429" s="31" t="s">
        <v>3165</v>
      </c>
      <c r="F2429" s="31" t="s">
        <v>2939</v>
      </c>
      <c r="G2429" s="32">
        <v>125561</v>
      </c>
      <c r="H2429" s="31" t="s">
        <v>94</v>
      </c>
      <c r="I2429" s="32">
        <v>20927</v>
      </c>
      <c r="J2429" s="33">
        <v>6</v>
      </c>
      <c r="K2429" s="31" t="s">
        <v>94</v>
      </c>
      <c r="L2429" s="31" t="s">
        <v>95</v>
      </c>
    </row>
    <row r="2430" spans="1:12" ht="45" x14ac:dyDescent="0.2">
      <c r="A2430" t="str">
        <f>VLOOKUP(B2430,StateFIPS!A$2:B$52,2)</f>
        <v>Kansas</v>
      </c>
      <c r="B2430">
        <f t="shared" si="40"/>
        <v>20</v>
      </c>
      <c r="C2430" s="31" t="s">
        <v>1544</v>
      </c>
      <c r="D2430" s="31" t="s">
        <v>93</v>
      </c>
      <c r="E2430" s="31" t="s">
        <v>3165</v>
      </c>
      <c r="F2430" s="31" t="s">
        <v>2939</v>
      </c>
      <c r="G2430" s="32">
        <v>109091</v>
      </c>
      <c r="H2430" s="31" t="s">
        <v>94</v>
      </c>
      <c r="I2430" s="32">
        <v>18182</v>
      </c>
      <c r="J2430" s="33">
        <v>6</v>
      </c>
      <c r="K2430" s="31" t="s">
        <v>94</v>
      </c>
      <c r="L2430" s="31" t="s">
        <v>95</v>
      </c>
    </row>
    <row r="2431" spans="1:12" ht="45" x14ac:dyDescent="0.2">
      <c r="A2431" t="str">
        <f>VLOOKUP(B2431,StateFIPS!A$2:B$52,2)</f>
        <v>Texas</v>
      </c>
      <c r="B2431">
        <f t="shared" si="40"/>
        <v>48</v>
      </c>
      <c r="C2431" s="31" t="s">
        <v>3224</v>
      </c>
      <c r="D2431" s="31" t="s">
        <v>93</v>
      </c>
      <c r="E2431" s="31" t="s">
        <v>3165</v>
      </c>
      <c r="F2431" s="31" t="s">
        <v>2939</v>
      </c>
      <c r="G2431" s="32">
        <v>45280</v>
      </c>
      <c r="H2431" s="31" t="s">
        <v>94</v>
      </c>
      <c r="I2431" s="32">
        <v>7547</v>
      </c>
      <c r="J2431" s="33">
        <v>6</v>
      </c>
      <c r="K2431" s="31" t="s">
        <v>94</v>
      </c>
      <c r="L2431" s="31" t="s">
        <v>95</v>
      </c>
    </row>
    <row r="2432" spans="1:12" ht="45" x14ac:dyDescent="0.2">
      <c r="A2432" t="str">
        <f>VLOOKUP(B2432,StateFIPS!A$2:B$52,2)</f>
        <v>Michigan</v>
      </c>
      <c r="B2432">
        <f t="shared" si="40"/>
        <v>26</v>
      </c>
      <c r="C2432" s="31" t="s">
        <v>1801</v>
      </c>
      <c r="D2432" s="31" t="s">
        <v>93</v>
      </c>
      <c r="E2432" s="31" t="s">
        <v>3165</v>
      </c>
      <c r="F2432" s="31" t="s">
        <v>2939</v>
      </c>
      <c r="G2432" s="32">
        <v>23967</v>
      </c>
      <c r="H2432" s="31" t="s">
        <v>94</v>
      </c>
      <c r="I2432" s="32">
        <v>3994</v>
      </c>
      <c r="J2432" s="33">
        <v>6</v>
      </c>
      <c r="K2432" s="31" t="s">
        <v>94</v>
      </c>
      <c r="L2432" s="31" t="s">
        <v>95</v>
      </c>
    </row>
    <row r="2433" spans="1:12" ht="45" x14ac:dyDescent="0.2">
      <c r="A2433" t="str">
        <f>VLOOKUP(B2433,StateFIPS!A$2:B$52,2)</f>
        <v>Arkansas</v>
      </c>
      <c r="B2433">
        <f t="shared" si="40"/>
        <v>5</v>
      </c>
      <c r="C2433" s="31" t="s">
        <v>616</v>
      </c>
      <c r="D2433" s="31" t="s">
        <v>93</v>
      </c>
      <c r="E2433" s="31" t="s">
        <v>3165</v>
      </c>
      <c r="F2433" s="31" t="s">
        <v>2939</v>
      </c>
      <c r="G2433" s="32">
        <v>40865</v>
      </c>
      <c r="H2433" s="31" t="s">
        <v>94</v>
      </c>
      <c r="I2433" s="32">
        <v>6811</v>
      </c>
      <c r="J2433" s="33">
        <v>6</v>
      </c>
      <c r="K2433" s="31" t="s">
        <v>94</v>
      </c>
      <c r="L2433" s="31" t="s">
        <v>95</v>
      </c>
    </row>
    <row r="2434" spans="1:12" ht="45" x14ac:dyDescent="0.2">
      <c r="A2434" t="str">
        <f>VLOOKUP(B2434,StateFIPS!A$2:B$52,2)</f>
        <v>Texas</v>
      </c>
      <c r="B2434">
        <f t="shared" si="40"/>
        <v>48</v>
      </c>
      <c r="C2434" s="31" t="s">
        <v>2498</v>
      </c>
      <c r="D2434" s="31" t="s">
        <v>93</v>
      </c>
      <c r="E2434" s="31" t="s">
        <v>3165</v>
      </c>
      <c r="F2434" s="31" t="s">
        <v>2939</v>
      </c>
      <c r="G2434" s="32">
        <v>16343</v>
      </c>
      <c r="H2434" s="31" t="s">
        <v>94</v>
      </c>
      <c r="I2434" s="32">
        <v>2724</v>
      </c>
      <c r="J2434" s="33">
        <v>6</v>
      </c>
      <c r="K2434" s="31" t="s">
        <v>94</v>
      </c>
      <c r="L2434" s="31" t="s">
        <v>95</v>
      </c>
    </row>
    <row r="2435" spans="1:12" ht="45" x14ac:dyDescent="0.2">
      <c r="A2435" t="str">
        <f>VLOOKUP(B2435,StateFIPS!A$2:B$52,2)</f>
        <v>Kansas</v>
      </c>
      <c r="B2435">
        <f t="shared" ref="B2435:B2498" si="41">VALUE(LEFT(C2435,2))</f>
        <v>20</v>
      </c>
      <c r="C2435" s="31" t="s">
        <v>1586</v>
      </c>
      <c r="D2435" s="31" t="s">
        <v>93</v>
      </c>
      <c r="E2435" s="31" t="s">
        <v>3165</v>
      </c>
      <c r="F2435" s="31" t="s">
        <v>2939</v>
      </c>
      <c r="G2435" s="32">
        <v>17177</v>
      </c>
      <c r="H2435" s="31" t="s">
        <v>94</v>
      </c>
      <c r="I2435" s="32">
        <v>2863</v>
      </c>
      <c r="J2435" s="33">
        <v>6</v>
      </c>
      <c r="K2435" s="31" t="s">
        <v>94</v>
      </c>
      <c r="L2435" s="31" t="s">
        <v>95</v>
      </c>
    </row>
    <row r="2436" spans="1:12" ht="45" x14ac:dyDescent="0.2">
      <c r="A2436" t="str">
        <f>VLOOKUP(B2436,StateFIPS!A$2:B$52,2)</f>
        <v>Arizona</v>
      </c>
      <c r="B2436">
        <f t="shared" si="41"/>
        <v>4</v>
      </c>
      <c r="C2436" s="31" t="s">
        <v>2068</v>
      </c>
      <c r="D2436" s="31" t="s">
        <v>93</v>
      </c>
      <c r="E2436" s="31" t="s">
        <v>3165</v>
      </c>
      <c r="F2436" s="31" t="s">
        <v>2939</v>
      </c>
      <c r="G2436" s="32">
        <v>70867</v>
      </c>
      <c r="H2436" s="31" t="s">
        <v>94</v>
      </c>
      <c r="I2436" s="32">
        <v>11811</v>
      </c>
      <c r="J2436" s="33">
        <v>6</v>
      </c>
      <c r="K2436" s="31" t="s">
        <v>94</v>
      </c>
      <c r="L2436" s="31" t="s">
        <v>95</v>
      </c>
    </row>
    <row r="2437" spans="1:12" ht="45" x14ac:dyDescent="0.2">
      <c r="A2437" t="str">
        <f>VLOOKUP(B2437,StateFIPS!A$2:B$52,2)</f>
        <v>Texas</v>
      </c>
      <c r="B2437">
        <f t="shared" si="41"/>
        <v>48</v>
      </c>
      <c r="C2437" s="31" t="s">
        <v>887</v>
      </c>
      <c r="D2437" s="31" t="s">
        <v>93</v>
      </c>
      <c r="E2437" s="31" t="s">
        <v>3165</v>
      </c>
      <c r="F2437" s="31" t="s">
        <v>2939</v>
      </c>
      <c r="G2437" s="32">
        <v>12140</v>
      </c>
      <c r="H2437" s="31" t="s">
        <v>94</v>
      </c>
      <c r="I2437" s="32">
        <v>2023</v>
      </c>
      <c r="J2437" s="33">
        <v>6</v>
      </c>
      <c r="K2437" s="31" t="s">
        <v>94</v>
      </c>
      <c r="L2437" s="31" t="s">
        <v>95</v>
      </c>
    </row>
    <row r="2438" spans="1:12" ht="45" x14ac:dyDescent="0.2">
      <c r="A2438" t="str">
        <f>VLOOKUP(B2438,StateFIPS!A$2:B$52,2)</f>
        <v>Texas</v>
      </c>
      <c r="B2438">
        <f t="shared" si="41"/>
        <v>48</v>
      </c>
      <c r="C2438" s="31" t="s">
        <v>1065</v>
      </c>
      <c r="D2438" s="31" t="s">
        <v>93</v>
      </c>
      <c r="E2438" s="31" t="s">
        <v>3165</v>
      </c>
      <c r="F2438" s="31" t="s">
        <v>2939</v>
      </c>
      <c r="G2438" s="32">
        <v>27888</v>
      </c>
      <c r="H2438" s="31" t="s">
        <v>94</v>
      </c>
      <c r="I2438" s="32">
        <v>4648</v>
      </c>
      <c r="J2438" s="33">
        <v>6</v>
      </c>
      <c r="K2438" s="31" t="s">
        <v>94</v>
      </c>
      <c r="L2438" s="31" t="s">
        <v>95</v>
      </c>
    </row>
    <row r="2439" spans="1:12" ht="45" x14ac:dyDescent="0.2">
      <c r="A2439" t="str">
        <f>VLOOKUP(B2439,StateFIPS!A$2:B$52,2)</f>
        <v>Michigan</v>
      </c>
      <c r="B2439">
        <f t="shared" si="41"/>
        <v>26</v>
      </c>
      <c r="C2439" s="31" t="s">
        <v>1800</v>
      </c>
      <c r="D2439" s="31" t="s">
        <v>93</v>
      </c>
      <c r="E2439" s="31" t="s">
        <v>3165</v>
      </c>
      <c r="F2439" s="31" t="s">
        <v>2939</v>
      </c>
      <c r="G2439" s="32">
        <v>3810</v>
      </c>
      <c r="H2439" s="31" t="s">
        <v>94</v>
      </c>
      <c r="I2439" s="32">
        <v>635</v>
      </c>
      <c r="J2439" s="33">
        <v>6</v>
      </c>
      <c r="K2439" s="31" t="s">
        <v>94</v>
      </c>
      <c r="L2439" s="31" t="s">
        <v>95</v>
      </c>
    </row>
    <row r="2440" spans="1:12" ht="45" x14ac:dyDescent="0.2">
      <c r="A2440" t="str">
        <f>VLOOKUP(B2440,StateFIPS!A$2:B$52,2)</f>
        <v>Kansas</v>
      </c>
      <c r="B2440">
        <f t="shared" si="41"/>
        <v>20</v>
      </c>
      <c r="C2440" s="31" t="s">
        <v>1545</v>
      </c>
      <c r="D2440" s="31" t="s">
        <v>93</v>
      </c>
      <c r="E2440" s="31" t="s">
        <v>3165</v>
      </c>
      <c r="F2440" s="31" t="s">
        <v>2939</v>
      </c>
      <c r="G2440" s="32">
        <v>95268</v>
      </c>
      <c r="H2440" s="31" t="s">
        <v>94</v>
      </c>
      <c r="I2440" s="32">
        <v>15878</v>
      </c>
      <c r="J2440" s="33">
        <v>6</v>
      </c>
      <c r="K2440" s="31" t="s">
        <v>94</v>
      </c>
      <c r="L2440" s="31" t="s">
        <v>95</v>
      </c>
    </row>
    <row r="2441" spans="1:12" ht="45" x14ac:dyDescent="0.2">
      <c r="A2441" t="str">
        <f>VLOOKUP(B2441,StateFIPS!A$2:B$52,2)</f>
        <v>Texas</v>
      </c>
      <c r="B2441">
        <f t="shared" si="41"/>
        <v>48</v>
      </c>
      <c r="C2441" s="31" t="s">
        <v>859</v>
      </c>
      <c r="D2441" s="31" t="s">
        <v>93</v>
      </c>
      <c r="E2441" s="31" t="s">
        <v>3165</v>
      </c>
      <c r="F2441" s="31" t="s">
        <v>2939</v>
      </c>
      <c r="G2441" s="32">
        <v>17565</v>
      </c>
      <c r="H2441" s="31" t="s">
        <v>94</v>
      </c>
      <c r="I2441" s="32">
        <v>2928</v>
      </c>
      <c r="J2441" s="33">
        <v>6</v>
      </c>
      <c r="K2441" s="31" t="s">
        <v>94</v>
      </c>
      <c r="L2441" s="31" t="s">
        <v>95</v>
      </c>
    </row>
    <row r="2442" spans="1:12" ht="45" x14ac:dyDescent="0.2">
      <c r="A2442" t="str">
        <f>VLOOKUP(B2442,StateFIPS!A$2:B$52,2)</f>
        <v>Michigan</v>
      </c>
      <c r="B2442">
        <f t="shared" si="41"/>
        <v>26</v>
      </c>
      <c r="C2442" s="31" t="s">
        <v>1803</v>
      </c>
      <c r="D2442" s="31" t="s">
        <v>93</v>
      </c>
      <c r="E2442" s="31" t="s">
        <v>3165</v>
      </c>
      <c r="F2442" s="31" t="s">
        <v>2939</v>
      </c>
      <c r="G2442" s="32">
        <v>43611</v>
      </c>
      <c r="H2442" s="31" t="s">
        <v>94</v>
      </c>
      <c r="I2442" s="32">
        <v>7268</v>
      </c>
      <c r="J2442" s="33">
        <v>6</v>
      </c>
      <c r="K2442" s="31" t="s">
        <v>94</v>
      </c>
      <c r="L2442" s="31" t="s">
        <v>95</v>
      </c>
    </row>
    <row r="2443" spans="1:12" ht="45" x14ac:dyDescent="0.2">
      <c r="A2443" t="str">
        <f>VLOOKUP(B2443,StateFIPS!A$2:B$52,2)</f>
        <v>Texas</v>
      </c>
      <c r="B2443">
        <f t="shared" si="41"/>
        <v>48</v>
      </c>
      <c r="C2443" s="31" t="s">
        <v>857</v>
      </c>
      <c r="D2443" s="31" t="s">
        <v>93</v>
      </c>
      <c r="E2443" s="31" t="s">
        <v>3165</v>
      </c>
      <c r="F2443" s="31" t="s">
        <v>2939</v>
      </c>
      <c r="G2443" s="32">
        <v>45280</v>
      </c>
      <c r="H2443" s="31" t="s">
        <v>94</v>
      </c>
      <c r="I2443" s="32">
        <v>7547</v>
      </c>
      <c r="J2443" s="33">
        <v>6</v>
      </c>
      <c r="K2443" s="31" t="s">
        <v>94</v>
      </c>
      <c r="L2443" s="31" t="s">
        <v>95</v>
      </c>
    </row>
    <row r="2444" spans="1:12" ht="45" x14ac:dyDescent="0.2">
      <c r="A2444" t="str">
        <f>VLOOKUP(B2444,StateFIPS!A$2:B$52,2)</f>
        <v>Texas</v>
      </c>
      <c r="B2444">
        <f t="shared" si="41"/>
        <v>48</v>
      </c>
      <c r="C2444" s="31" t="s">
        <v>850</v>
      </c>
      <c r="D2444" s="31" t="s">
        <v>93</v>
      </c>
      <c r="E2444" s="31" t="s">
        <v>3165</v>
      </c>
      <c r="F2444" s="31" t="s">
        <v>2939</v>
      </c>
      <c r="G2444" s="32">
        <v>45280</v>
      </c>
      <c r="H2444" s="31" t="s">
        <v>94</v>
      </c>
      <c r="I2444" s="32">
        <v>7547</v>
      </c>
      <c r="J2444" s="33">
        <v>6</v>
      </c>
      <c r="K2444" s="31" t="s">
        <v>94</v>
      </c>
      <c r="L2444" s="31" t="s">
        <v>95</v>
      </c>
    </row>
    <row r="2445" spans="1:12" ht="45" x14ac:dyDescent="0.2">
      <c r="A2445" t="str">
        <f>VLOOKUP(B2445,StateFIPS!A$2:B$52,2)</f>
        <v>Kansas</v>
      </c>
      <c r="B2445">
        <f t="shared" si="41"/>
        <v>20</v>
      </c>
      <c r="C2445" s="31" t="s">
        <v>1533</v>
      </c>
      <c r="D2445" s="31" t="s">
        <v>93</v>
      </c>
      <c r="E2445" s="31" t="s">
        <v>3165</v>
      </c>
      <c r="F2445" s="31" t="s">
        <v>2939</v>
      </c>
      <c r="G2445" s="32">
        <v>13300</v>
      </c>
      <c r="H2445" s="31" t="s">
        <v>94</v>
      </c>
      <c r="I2445" s="32">
        <v>2217</v>
      </c>
      <c r="J2445" s="33">
        <v>6</v>
      </c>
      <c r="K2445" s="31" t="s">
        <v>94</v>
      </c>
      <c r="L2445" s="31" t="s">
        <v>95</v>
      </c>
    </row>
    <row r="2446" spans="1:12" ht="45" x14ac:dyDescent="0.2">
      <c r="A2446" t="str">
        <f>VLOOKUP(B2446,StateFIPS!A$2:B$52,2)</f>
        <v>Massachusetts</v>
      </c>
      <c r="B2446">
        <f t="shared" si="41"/>
        <v>25</v>
      </c>
      <c r="C2446" s="31" t="s">
        <v>1759</v>
      </c>
      <c r="D2446" s="31" t="s">
        <v>93</v>
      </c>
      <c r="E2446" s="31" t="s">
        <v>3165</v>
      </c>
      <c r="F2446" s="31" t="s">
        <v>2939</v>
      </c>
      <c r="G2446" s="32">
        <v>4269</v>
      </c>
      <c r="H2446" s="31" t="s">
        <v>94</v>
      </c>
      <c r="I2446" s="32">
        <v>711</v>
      </c>
      <c r="J2446" s="33">
        <v>6</v>
      </c>
      <c r="K2446" s="31" t="s">
        <v>94</v>
      </c>
      <c r="L2446" s="31" t="s">
        <v>95</v>
      </c>
    </row>
    <row r="2447" spans="1:12" ht="45" x14ac:dyDescent="0.2">
      <c r="A2447" t="str">
        <f>VLOOKUP(B2447,StateFIPS!A$2:B$52,2)</f>
        <v>Arizona</v>
      </c>
      <c r="B2447">
        <f t="shared" si="41"/>
        <v>4</v>
      </c>
      <c r="C2447" s="31" t="s">
        <v>633</v>
      </c>
      <c r="D2447" s="31" t="s">
        <v>93</v>
      </c>
      <c r="E2447" s="31" t="s">
        <v>3165</v>
      </c>
      <c r="F2447" s="31" t="s">
        <v>2939</v>
      </c>
      <c r="G2447" s="32">
        <v>70867</v>
      </c>
      <c r="H2447" s="31" t="s">
        <v>94</v>
      </c>
      <c r="I2447" s="32">
        <v>11811</v>
      </c>
      <c r="J2447" s="33">
        <v>6</v>
      </c>
      <c r="K2447" s="31" t="s">
        <v>94</v>
      </c>
      <c r="L2447" s="31" t="s">
        <v>95</v>
      </c>
    </row>
    <row r="2448" spans="1:12" ht="45" x14ac:dyDescent="0.2">
      <c r="A2448" t="str">
        <f>VLOOKUP(B2448,StateFIPS!A$2:B$52,2)</f>
        <v>Texas</v>
      </c>
      <c r="B2448">
        <f t="shared" si="41"/>
        <v>48</v>
      </c>
      <c r="C2448" s="31" t="s">
        <v>852</v>
      </c>
      <c r="D2448" s="31" t="s">
        <v>93</v>
      </c>
      <c r="E2448" s="31" t="s">
        <v>3165</v>
      </c>
      <c r="F2448" s="31" t="s">
        <v>2939</v>
      </c>
      <c r="G2448" s="32">
        <v>45280</v>
      </c>
      <c r="H2448" s="31" t="s">
        <v>94</v>
      </c>
      <c r="I2448" s="32">
        <v>7547</v>
      </c>
      <c r="J2448" s="33">
        <v>6</v>
      </c>
      <c r="K2448" s="31" t="s">
        <v>94</v>
      </c>
      <c r="L2448" s="31" t="s">
        <v>95</v>
      </c>
    </row>
    <row r="2449" spans="1:12" ht="45" x14ac:dyDescent="0.2">
      <c r="A2449" t="str">
        <f>VLOOKUP(B2449,StateFIPS!A$2:B$52,2)</f>
        <v>Michigan</v>
      </c>
      <c r="B2449">
        <f t="shared" si="41"/>
        <v>26</v>
      </c>
      <c r="C2449" s="31" t="s">
        <v>1798</v>
      </c>
      <c r="D2449" s="31" t="s">
        <v>93</v>
      </c>
      <c r="E2449" s="31" t="s">
        <v>3165</v>
      </c>
      <c r="F2449" s="31" t="s">
        <v>2939</v>
      </c>
      <c r="G2449" s="32">
        <v>3613</v>
      </c>
      <c r="H2449" s="31" t="s">
        <v>94</v>
      </c>
      <c r="I2449" s="32">
        <v>602</v>
      </c>
      <c r="J2449" s="33">
        <v>6</v>
      </c>
      <c r="K2449" s="31" t="s">
        <v>94</v>
      </c>
      <c r="L2449" s="31" t="s">
        <v>95</v>
      </c>
    </row>
    <row r="2450" spans="1:12" ht="45" x14ac:dyDescent="0.2">
      <c r="A2450" t="str">
        <f>VLOOKUP(B2450,StateFIPS!A$2:B$52,2)</f>
        <v>Texas</v>
      </c>
      <c r="B2450">
        <f t="shared" si="41"/>
        <v>48</v>
      </c>
      <c r="C2450" s="31" t="s">
        <v>1063</v>
      </c>
      <c r="D2450" s="31" t="s">
        <v>93</v>
      </c>
      <c r="E2450" s="31" t="s">
        <v>3165</v>
      </c>
      <c r="F2450" s="31" t="s">
        <v>2939</v>
      </c>
      <c r="G2450" s="32">
        <v>45280</v>
      </c>
      <c r="H2450" s="31" t="s">
        <v>94</v>
      </c>
      <c r="I2450" s="32">
        <v>7547</v>
      </c>
      <c r="J2450" s="33">
        <v>6</v>
      </c>
      <c r="K2450" s="31" t="s">
        <v>94</v>
      </c>
      <c r="L2450" s="31" t="s">
        <v>95</v>
      </c>
    </row>
    <row r="2451" spans="1:12" ht="45" x14ac:dyDescent="0.2">
      <c r="A2451" t="str">
        <f>VLOOKUP(B2451,StateFIPS!A$2:B$52,2)</f>
        <v>Texas</v>
      </c>
      <c r="B2451">
        <f t="shared" si="41"/>
        <v>48</v>
      </c>
      <c r="C2451" s="31" t="s">
        <v>2418</v>
      </c>
      <c r="D2451" s="31" t="s">
        <v>93</v>
      </c>
      <c r="E2451" s="31" t="s">
        <v>3165</v>
      </c>
      <c r="F2451" s="31" t="s">
        <v>2939</v>
      </c>
      <c r="G2451" s="32">
        <v>13271</v>
      </c>
      <c r="H2451" s="31" t="s">
        <v>94</v>
      </c>
      <c r="I2451" s="32">
        <v>2212</v>
      </c>
      <c r="J2451" s="33">
        <v>6</v>
      </c>
      <c r="K2451" s="31" t="s">
        <v>94</v>
      </c>
      <c r="L2451" s="31" t="s">
        <v>95</v>
      </c>
    </row>
    <row r="2452" spans="1:12" ht="45" x14ac:dyDescent="0.2">
      <c r="A2452" t="str">
        <f>VLOOKUP(B2452,StateFIPS!A$2:B$52,2)</f>
        <v>Michigan</v>
      </c>
      <c r="B2452">
        <f t="shared" si="41"/>
        <v>26</v>
      </c>
      <c r="C2452" s="31" t="s">
        <v>1797</v>
      </c>
      <c r="D2452" s="31" t="s">
        <v>93</v>
      </c>
      <c r="E2452" s="31" t="s">
        <v>3165</v>
      </c>
      <c r="F2452" s="31" t="s">
        <v>2939</v>
      </c>
      <c r="G2452" s="32">
        <v>5003</v>
      </c>
      <c r="H2452" s="31" t="s">
        <v>94</v>
      </c>
      <c r="I2452" s="32">
        <v>834</v>
      </c>
      <c r="J2452" s="33">
        <v>6</v>
      </c>
      <c r="K2452" s="31" t="s">
        <v>94</v>
      </c>
      <c r="L2452" s="31" t="s">
        <v>95</v>
      </c>
    </row>
    <row r="2453" spans="1:12" ht="45" x14ac:dyDescent="0.2">
      <c r="A2453" t="str">
        <f>VLOOKUP(B2453,StateFIPS!A$2:B$52,2)</f>
        <v>Arkansas</v>
      </c>
      <c r="B2453">
        <f t="shared" si="41"/>
        <v>5</v>
      </c>
      <c r="C2453" s="31" t="s">
        <v>2690</v>
      </c>
      <c r="D2453" s="31" t="s">
        <v>93</v>
      </c>
      <c r="E2453" s="31" t="s">
        <v>3165</v>
      </c>
      <c r="F2453" s="31" t="s">
        <v>2939</v>
      </c>
      <c r="G2453" s="32">
        <v>168829</v>
      </c>
      <c r="H2453" s="31" t="s">
        <v>94</v>
      </c>
      <c r="I2453" s="32">
        <v>28138</v>
      </c>
      <c r="J2453" s="33">
        <v>6</v>
      </c>
      <c r="K2453" s="31" t="s">
        <v>94</v>
      </c>
      <c r="L2453" s="31" t="s">
        <v>95</v>
      </c>
    </row>
    <row r="2454" spans="1:12" ht="45" x14ac:dyDescent="0.2">
      <c r="A2454" t="str">
        <f>VLOOKUP(B2454,StateFIPS!A$2:B$52,2)</f>
        <v>Texas</v>
      </c>
      <c r="B2454">
        <f t="shared" si="41"/>
        <v>48</v>
      </c>
      <c r="C2454" s="31" t="s">
        <v>888</v>
      </c>
      <c r="D2454" s="31" t="s">
        <v>93</v>
      </c>
      <c r="E2454" s="31" t="s">
        <v>3165</v>
      </c>
      <c r="F2454" s="31" t="s">
        <v>2939</v>
      </c>
      <c r="G2454" s="32">
        <v>13998</v>
      </c>
      <c r="H2454" s="31" t="s">
        <v>94</v>
      </c>
      <c r="I2454" s="32">
        <v>2333</v>
      </c>
      <c r="J2454" s="33">
        <v>6</v>
      </c>
      <c r="K2454" s="31" t="s">
        <v>94</v>
      </c>
      <c r="L2454" s="31" t="s">
        <v>95</v>
      </c>
    </row>
    <row r="2455" spans="1:12" ht="45" x14ac:dyDescent="0.2">
      <c r="A2455" t="str">
        <f>VLOOKUP(B2455,StateFIPS!A$2:B$52,2)</f>
        <v>Arkansas</v>
      </c>
      <c r="B2455">
        <f t="shared" si="41"/>
        <v>5</v>
      </c>
      <c r="C2455" s="31" t="s">
        <v>2686</v>
      </c>
      <c r="D2455" s="31" t="s">
        <v>93</v>
      </c>
      <c r="E2455" s="31" t="s">
        <v>3165</v>
      </c>
      <c r="F2455" s="31" t="s">
        <v>2939</v>
      </c>
      <c r="G2455" s="32">
        <v>71570</v>
      </c>
      <c r="H2455" s="31" t="s">
        <v>94</v>
      </c>
      <c r="I2455" s="32">
        <v>11928</v>
      </c>
      <c r="J2455" s="33">
        <v>6</v>
      </c>
      <c r="K2455" s="31" t="s">
        <v>94</v>
      </c>
      <c r="L2455" s="31" t="s">
        <v>95</v>
      </c>
    </row>
    <row r="2456" spans="1:12" ht="45" x14ac:dyDescent="0.2">
      <c r="A2456" t="str">
        <f>VLOOKUP(B2456,StateFIPS!A$2:B$52,2)</f>
        <v>Michigan</v>
      </c>
      <c r="B2456">
        <f t="shared" si="41"/>
        <v>26</v>
      </c>
      <c r="C2456" s="31" t="s">
        <v>1820</v>
      </c>
      <c r="D2456" s="31" t="s">
        <v>93</v>
      </c>
      <c r="E2456" s="31" t="s">
        <v>3165</v>
      </c>
      <c r="F2456" s="31" t="s">
        <v>2939</v>
      </c>
      <c r="G2456" s="32">
        <v>25892</v>
      </c>
      <c r="H2456" s="31" t="s">
        <v>94</v>
      </c>
      <c r="I2456" s="32">
        <v>4315</v>
      </c>
      <c r="J2456" s="33">
        <v>6</v>
      </c>
      <c r="K2456" s="31" t="s">
        <v>94</v>
      </c>
      <c r="L2456" s="31" t="s">
        <v>95</v>
      </c>
    </row>
    <row r="2457" spans="1:12" ht="45" x14ac:dyDescent="0.2">
      <c r="A2457" t="str">
        <f>VLOOKUP(B2457,StateFIPS!A$2:B$52,2)</f>
        <v>Texas</v>
      </c>
      <c r="B2457">
        <f t="shared" si="41"/>
        <v>48</v>
      </c>
      <c r="C2457" s="31" t="s">
        <v>873</v>
      </c>
      <c r="D2457" s="31" t="s">
        <v>93</v>
      </c>
      <c r="E2457" s="31" t="s">
        <v>3165</v>
      </c>
      <c r="F2457" s="31" t="s">
        <v>2939</v>
      </c>
      <c r="G2457" s="32">
        <v>45280</v>
      </c>
      <c r="H2457" s="31" t="s">
        <v>94</v>
      </c>
      <c r="I2457" s="32">
        <v>7547</v>
      </c>
      <c r="J2457" s="33">
        <v>6</v>
      </c>
      <c r="K2457" s="31" t="s">
        <v>94</v>
      </c>
      <c r="L2457" s="31" t="s">
        <v>95</v>
      </c>
    </row>
    <row r="2458" spans="1:12" ht="45" x14ac:dyDescent="0.2">
      <c r="A2458" t="str">
        <f>VLOOKUP(B2458,StateFIPS!A$2:B$52,2)</f>
        <v>Kansas</v>
      </c>
      <c r="B2458">
        <f t="shared" si="41"/>
        <v>20</v>
      </c>
      <c r="C2458" s="31" t="s">
        <v>1580</v>
      </c>
      <c r="D2458" s="31" t="s">
        <v>93</v>
      </c>
      <c r="E2458" s="31" t="s">
        <v>3165</v>
      </c>
      <c r="F2458" s="31" t="s">
        <v>2939</v>
      </c>
      <c r="G2458" s="32">
        <v>20753</v>
      </c>
      <c r="H2458" s="31" t="s">
        <v>94</v>
      </c>
      <c r="I2458" s="32">
        <v>3459</v>
      </c>
      <c r="J2458" s="33">
        <v>6</v>
      </c>
      <c r="K2458" s="31" t="s">
        <v>94</v>
      </c>
      <c r="L2458" s="31" t="s">
        <v>95</v>
      </c>
    </row>
    <row r="2459" spans="1:12" ht="45" x14ac:dyDescent="0.2">
      <c r="A2459" t="str">
        <f>VLOOKUP(B2459,StateFIPS!A$2:B$52,2)</f>
        <v>Texas</v>
      </c>
      <c r="B2459">
        <f t="shared" si="41"/>
        <v>48</v>
      </c>
      <c r="C2459" s="31" t="s">
        <v>3225</v>
      </c>
      <c r="D2459" s="31" t="s">
        <v>93</v>
      </c>
      <c r="E2459" s="31" t="s">
        <v>3165</v>
      </c>
      <c r="F2459" s="31" t="s">
        <v>2939</v>
      </c>
      <c r="G2459" s="32">
        <v>45280</v>
      </c>
      <c r="H2459" s="31" t="s">
        <v>94</v>
      </c>
      <c r="I2459" s="32">
        <v>7547</v>
      </c>
      <c r="J2459" s="33">
        <v>6</v>
      </c>
      <c r="K2459" s="31" t="s">
        <v>94</v>
      </c>
      <c r="L2459" s="31" t="s">
        <v>95</v>
      </c>
    </row>
    <row r="2460" spans="1:12" ht="45" x14ac:dyDescent="0.2">
      <c r="A2460" t="str">
        <f>VLOOKUP(B2460,StateFIPS!A$2:B$52,2)</f>
        <v>Kansas</v>
      </c>
      <c r="B2460">
        <f t="shared" si="41"/>
        <v>20</v>
      </c>
      <c r="C2460" s="31" t="s">
        <v>3226</v>
      </c>
      <c r="D2460" s="31" t="s">
        <v>93</v>
      </c>
      <c r="E2460" s="31" t="s">
        <v>3165</v>
      </c>
      <c r="F2460" s="31" t="s">
        <v>2939</v>
      </c>
      <c r="G2460" s="32">
        <v>95268</v>
      </c>
      <c r="H2460" s="31" t="s">
        <v>94</v>
      </c>
      <c r="I2460" s="32">
        <v>15878</v>
      </c>
      <c r="J2460" s="33">
        <v>6</v>
      </c>
      <c r="K2460" s="31" t="s">
        <v>94</v>
      </c>
      <c r="L2460" s="31" t="s">
        <v>95</v>
      </c>
    </row>
    <row r="2461" spans="1:12" ht="45" x14ac:dyDescent="0.2">
      <c r="A2461" t="str">
        <f>VLOOKUP(B2461,StateFIPS!A$2:B$52,2)</f>
        <v>Texas</v>
      </c>
      <c r="B2461">
        <f t="shared" si="41"/>
        <v>48</v>
      </c>
      <c r="C2461" s="31" t="s">
        <v>2718</v>
      </c>
      <c r="D2461" s="31" t="s">
        <v>93</v>
      </c>
      <c r="E2461" s="31" t="s">
        <v>3165</v>
      </c>
      <c r="F2461" s="31" t="s">
        <v>2939</v>
      </c>
      <c r="G2461" s="32">
        <v>45280</v>
      </c>
      <c r="H2461" s="31" t="s">
        <v>94</v>
      </c>
      <c r="I2461" s="32">
        <v>7547</v>
      </c>
      <c r="J2461" s="33">
        <v>6</v>
      </c>
      <c r="K2461" s="31" t="s">
        <v>94</v>
      </c>
      <c r="L2461" s="31" t="s">
        <v>95</v>
      </c>
    </row>
    <row r="2462" spans="1:12" ht="45" x14ac:dyDescent="0.2">
      <c r="A2462" t="str">
        <f>VLOOKUP(B2462,StateFIPS!A$2:B$52,2)</f>
        <v>Michigan</v>
      </c>
      <c r="B2462">
        <f t="shared" si="41"/>
        <v>26</v>
      </c>
      <c r="C2462" s="31" t="s">
        <v>1823</v>
      </c>
      <c r="D2462" s="31" t="s">
        <v>93</v>
      </c>
      <c r="E2462" s="31" t="s">
        <v>3165</v>
      </c>
      <c r="F2462" s="31" t="s">
        <v>2939</v>
      </c>
      <c r="G2462" s="32">
        <v>23371</v>
      </c>
      <c r="H2462" s="31" t="s">
        <v>94</v>
      </c>
      <c r="I2462" s="32">
        <v>3895</v>
      </c>
      <c r="J2462" s="33">
        <v>6</v>
      </c>
      <c r="K2462" s="31" t="s">
        <v>94</v>
      </c>
      <c r="L2462" s="31" t="s">
        <v>95</v>
      </c>
    </row>
    <row r="2463" spans="1:12" ht="45" x14ac:dyDescent="0.2">
      <c r="A2463" t="str">
        <f>VLOOKUP(B2463,StateFIPS!A$2:B$52,2)</f>
        <v>Kansas</v>
      </c>
      <c r="B2463">
        <f t="shared" si="41"/>
        <v>20</v>
      </c>
      <c r="C2463" s="31" t="s">
        <v>1578</v>
      </c>
      <c r="D2463" s="31" t="s">
        <v>93</v>
      </c>
      <c r="E2463" s="31" t="s">
        <v>3165</v>
      </c>
      <c r="F2463" s="31" t="s">
        <v>2939</v>
      </c>
      <c r="G2463" s="32">
        <v>110872</v>
      </c>
      <c r="H2463" s="31" t="s">
        <v>94</v>
      </c>
      <c r="I2463" s="32">
        <v>18479</v>
      </c>
      <c r="J2463" s="33">
        <v>6</v>
      </c>
      <c r="K2463" s="31" t="s">
        <v>94</v>
      </c>
      <c r="L2463" s="31" t="s">
        <v>95</v>
      </c>
    </row>
    <row r="2464" spans="1:12" ht="45" x14ac:dyDescent="0.2">
      <c r="A2464" t="str">
        <f>VLOOKUP(B2464,StateFIPS!A$2:B$52,2)</f>
        <v>Michigan</v>
      </c>
      <c r="B2464">
        <f t="shared" si="41"/>
        <v>26</v>
      </c>
      <c r="C2464" s="31" t="s">
        <v>1807</v>
      </c>
      <c r="D2464" s="31" t="s">
        <v>93</v>
      </c>
      <c r="E2464" s="31" t="s">
        <v>3165</v>
      </c>
      <c r="F2464" s="31" t="s">
        <v>2939</v>
      </c>
      <c r="G2464" s="32">
        <v>7597</v>
      </c>
      <c r="H2464" s="31" t="s">
        <v>94</v>
      </c>
      <c r="I2464" s="32">
        <v>1266</v>
      </c>
      <c r="J2464" s="33">
        <v>6</v>
      </c>
      <c r="K2464" s="31" t="s">
        <v>94</v>
      </c>
      <c r="L2464" s="31" t="s">
        <v>95</v>
      </c>
    </row>
    <row r="2465" spans="1:12" ht="45" x14ac:dyDescent="0.2">
      <c r="A2465" t="str">
        <f>VLOOKUP(B2465,StateFIPS!A$2:B$52,2)</f>
        <v>Texas</v>
      </c>
      <c r="B2465">
        <f t="shared" si="41"/>
        <v>48</v>
      </c>
      <c r="C2465" s="31" t="s">
        <v>1068</v>
      </c>
      <c r="D2465" s="31" t="s">
        <v>93</v>
      </c>
      <c r="E2465" s="31" t="s">
        <v>3165</v>
      </c>
      <c r="F2465" s="31" t="s">
        <v>2939</v>
      </c>
      <c r="G2465" s="32">
        <v>45280</v>
      </c>
      <c r="H2465" s="31" t="s">
        <v>94</v>
      </c>
      <c r="I2465" s="32">
        <v>7547</v>
      </c>
      <c r="J2465" s="33">
        <v>6</v>
      </c>
      <c r="K2465" s="31" t="s">
        <v>94</v>
      </c>
      <c r="L2465" s="31" t="s">
        <v>95</v>
      </c>
    </row>
    <row r="2466" spans="1:12" ht="45" x14ac:dyDescent="0.2">
      <c r="A2466" t="str">
        <f>VLOOKUP(B2466,StateFIPS!A$2:B$52,2)</f>
        <v>Texas</v>
      </c>
      <c r="B2466">
        <f t="shared" si="41"/>
        <v>48</v>
      </c>
      <c r="C2466" s="31" t="s">
        <v>2503</v>
      </c>
      <c r="D2466" s="31" t="s">
        <v>93</v>
      </c>
      <c r="E2466" s="31" t="s">
        <v>3165</v>
      </c>
      <c r="F2466" s="31" t="s">
        <v>2939</v>
      </c>
      <c r="G2466" s="32">
        <v>45280</v>
      </c>
      <c r="H2466" s="31" t="s">
        <v>94</v>
      </c>
      <c r="I2466" s="32">
        <v>7547</v>
      </c>
      <c r="J2466" s="33">
        <v>6</v>
      </c>
      <c r="K2466" s="31" t="s">
        <v>94</v>
      </c>
      <c r="L2466" s="31" t="s">
        <v>95</v>
      </c>
    </row>
    <row r="2467" spans="1:12" ht="45" x14ac:dyDescent="0.2">
      <c r="A2467" t="str">
        <f>VLOOKUP(B2467,StateFIPS!A$2:B$52,2)</f>
        <v>Texas</v>
      </c>
      <c r="B2467">
        <f t="shared" si="41"/>
        <v>48</v>
      </c>
      <c r="C2467" s="31" t="s">
        <v>3227</v>
      </c>
      <c r="D2467" s="31" t="s">
        <v>93</v>
      </c>
      <c r="E2467" s="31" t="s">
        <v>3165</v>
      </c>
      <c r="F2467" s="31" t="s">
        <v>2939</v>
      </c>
      <c r="G2467" s="32">
        <v>45280</v>
      </c>
      <c r="H2467" s="31" t="s">
        <v>94</v>
      </c>
      <c r="I2467" s="32">
        <v>7547</v>
      </c>
      <c r="J2467" s="33">
        <v>6</v>
      </c>
      <c r="K2467" s="31" t="s">
        <v>94</v>
      </c>
      <c r="L2467" s="31" t="s">
        <v>95</v>
      </c>
    </row>
    <row r="2468" spans="1:12" ht="45" x14ac:dyDescent="0.2">
      <c r="A2468" t="str">
        <f>VLOOKUP(B2468,StateFIPS!A$2:B$52,2)</f>
        <v>Texas</v>
      </c>
      <c r="B2468">
        <f t="shared" si="41"/>
        <v>48</v>
      </c>
      <c r="C2468" s="31" t="s">
        <v>2414</v>
      </c>
      <c r="D2468" s="31" t="s">
        <v>93</v>
      </c>
      <c r="E2468" s="31" t="s">
        <v>3165</v>
      </c>
      <c r="F2468" s="31" t="s">
        <v>2939</v>
      </c>
      <c r="G2468" s="32">
        <v>10670</v>
      </c>
      <c r="H2468" s="31" t="s">
        <v>94</v>
      </c>
      <c r="I2468" s="32">
        <v>1778</v>
      </c>
      <c r="J2468" s="33">
        <v>6</v>
      </c>
      <c r="K2468" s="31" t="s">
        <v>94</v>
      </c>
      <c r="L2468" s="31" t="s">
        <v>95</v>
      </c>
    </row>
    <row r="2469" spans="1:12" ht="45" x14ac:dyDescent="0.2">
      <c r="A2469" t="str">
        <f>VLOOKUP(B2469,StateFIPS!A$2:B$52,2)</f>
        <v>Texas</v>
      </c>
      <c r="B2469">
        <f t="shared" si="41"/>
        <v>48</v>
      </c>
      <c r="C2469" s="31" t="s">
        <v>854</v>
      </c>
      <c r="D2469" s="31" t="s">
        <v>93</v>
      </c>
      <c r="E2469" s="31" t="s">
        <v>3165</v>
      </c>
      <c r="F2469" s="31" t="s">
        <v>2939</v>
      </c>
      <c r="G2469" s="32">
        <v>31307</v>
      </c>
      <c r="H2469" s="31" t="s">
        <v>94</v>
      </c>
      <c r="I2469" s="32">
        <v>5218</v>
      </c>
      <c r="J2469" s="33">
        <v>6</v>
      </c>
      <c r="K2469" s="31" t="s">
        <v>94</v>
      </c>
      <c r="L2469" s="31" t="s">
        <v>95</v>
      </c>
    </row>
    <row r="2470" spans="1:12" ht="45" x14ac:dyDescent="0.2">
      <c r="A2470" t="str">
        <f>VLOOKUP(B2470,StateFIPS!A$2:B$52,2)</f>
        <v>Michigan</v>
      </c>
      <c r="B2470">
        <f t="shared" si="41"/>
        <v>26</v>
      </c>
      <c r="C2470" s="31" t="s">
        <v>1804</v>
      </c>
      <c r="D2470" s="31" t="s">
        <v>93</v>
      </c>
      <c r="E2470" s="31" t="s">
        <v>3165</v>
      </c>
      <c r="F2470" s="31" t="s">
        <v>2939</v>
      </c>
      <c r="G2470" s="32">
        <v>97647</v>
      </c>
      <c r="H2470" s="31" t="s">
        <v>94</v>
      </c>
      <c r="I2470" s="32">
        <v>16274</v>
      </c>
      <c r="J2470" s="33">
        <v>6</v>
      </c>
      <c r="K2470" s="31" t="s">
        <v>94</v>
      </c>
      <c r="L2470" s="31" t="s">
        <v>95</v>
      </c>
    </row>
    <row r="2471" spans="1:12" ht="45" x14ac:dyDescent="0.2">
      <c r="A2471" t="str">
        <f>VLOOKUP(B2471,StateFIPS!A$2:B$52,2)</f>
        <v>Texas</v>
      </c>
      <c r="B2471">
        <f t="shared" si="41"/>
        <v>48</v>
      </c>
      <c r="C2471" s="31" t="s">
        <v>3228</v>
      </c>
      <c r="D2471" s="31" t="s">
        <v>93</v>
      </c>
      <c r="E2471" s="31" t="s">
        <v>3165</v>
      </c>
      <c r="F2471" s="31" t="s">
        <v>2939</v>
      </c>
      <c r="G2471" s="32">
        <v>45280</v>
      </c>
      <c r="H2471" s="31" t="s">
        <v>94</v>
      </c>
      <c r="I2471" s="32">
        <v>7547</v>
      </c>
      <c r="J2471" s="33">
        <v>6</v>
      </c>
      <c r="K2471" s="31" t="s">
        <v>94</v>
      </c>
      <c r="L2471" s="31" t="s">
        <v>95</v>
      </c>
    </row>
    <row r="2472" spans="1:12" ht="45" x14ac:dyDescent="0.2">
      <c r="A2472" t="str">
        <f>VLOOKUP(B2472,StateFIPS!A$2:B$52,2)</f>
        <v>Arkansas</v>
      </c>
      <c r="B2472">
        <f t="shared" si="41"/>
        <v>5</v>
      </c>
      <c r="C2472" s="31" t="s">
        <v>608</v>
      </c>
      <c r="D2472" s="31" t="s">
        <v>93</v>
      </c>
      <c r="E2472" s="31" t="s">
        <v>3165</v>
      </c>
      <c r="F2472" s="31" t="s">
        <v>2939</v>
      </c>
      <c r="G2472" s="32">
        <v>45287</v>
      </c>
      <c r="H2472" s="31" t="s">
        <v>94</v>
      </c>
      <c r="I2472" s="32">
        <v>7548</v>
      </c>
      <c r="J2472" s="33">
        <v>6</v>
      </c>
      <c r="K2472" s="31" t="s">
        <v>94</v>
      </c>
      <c r="L2472" s="31" t="s">
        <v>95</v>
      </c>
    </row>
    <row r="2473" spans="1:12" ht="45" x14ac:dyDescent="0.2">
      <c r="A2473" t="str">
        <f>VLOOKUP(B2473,StateFIPS!A$2:B$52,2)</f>
        <v>Texas</v>
      </c>
      <c r="B2473">
        <f t="shared" si="41"/>
        <v>48</v>
      </c>
      <c r="C2473" s="31" t="s">
        <v>882</v>
      </c>
      <c r="D2473" s="31" t="s">
        <v>93</v>
      </c>
      <c r="E2473" s="31" t="s">
        <v>3165</v>
      </c>
      <c r="F2473" s="31" t="s">
        <v>2939</v>
      </c>
      <c r="G2473" s="32">
        <v>45280</v>
      </c>
      <c r="H2473" s="31" t="s">
        <v>94</v>
      </c>
      <c r="I2473" s="32">
        <v>7547</v>
      </c>
      <c r="J2473" s="33">
        <v>6</v>
      </c>
      <c r="K2473" s="31" t="s">
        <v>94</v>
      </c>
      <c r="L2473" s="31" t="s">
        <v>95</v>
      </c>
    </row>
    <row r="2474" spans="1:12" ht="45" x14ac:dyDescent="0.2">
      <c r="A2474" t="str">
        <f>VLOOKUP(B2474,StateFIPS!A$2:B$52,2)</f>
        <v>Arizona</v>
      </c>
      <c r="B2474">
        <f t="shared" si="41"/>
        <v>4</v>
      </c>
      <c r="C2474" s="31" t="s">
        <v>632</v>
      </c>
      <c r="D2474" s="31" t="s">
        <v>93</v>
      </c>
      <c r="E2474" s="31" t="s">
        <v>3165</v>
      </c>
      <c r="F2474" s="31" t="s">
        <v>2939</v>
      </c>
      <c r="G2474" s="32">
        <v>70867</v>
      </c>
      <c r="H2474" s="31" t="s">
        <v>94</v>
      </c>
      <c r="I2474" s="32">
        <v>11811</v>
      </c>
      <c r="J2474" s="33">
        <v>6</v>
      </c>
      <c r="K2474" s="31" t="s">
        <v>94</v>
      </c>
      <c r="L2474" s="31" t="s">
        <v>95</v>
      </c>
    </row>
    <row r="2475" spans="1:12" ht="45" x14ac:dyDescent="0.2">
      <c r="A2475" t="str">
        <f>VLOOKUP(B2475,StateFIPS!A$2:B$52,2)</f>
        <v>Texas</v>
      </c>
      <c r="B2475">
        <f t="shared" si="41"/>
        <v>48</v>
      </c>
      <c r="C2475" s="31" t="s">
        <v>2767</v>
      </c>
      <c r="D2475" s="31" t="s">
        <v>93</v>
      </c>
      <c r="E2475" s="31" t="s">
        <v>3165</v>
      </c>
      <c r="F2475" s="31" t="s">
        <v>2939</v>
      </c>
      <c r="G2475" s="32">
        <v>45280</v>
      </c>
      <c r="H2475" s="31" t="s">
        <v>94</v>
      </c>
      <c r="I2475" s="32">
        <v>7547</v>
      </c>
      <c r="J2475" s="33">
        <v>6</v>
      </c>
      <c r="K2475" s="31" t="s">
        <v>94</v>
      </c>
      <c r="L2475" s="31" t="s">
        <v>95</v>
      </c>
    </row>
    <row r="2476" spans="1:12" ht="45" x14ac:dyDescent="0.2">
      <c r="A2476" t="str">
        <f>VLOOKUP(B2476,StateFIPS!A$2:B$52,2)</f>
        <v>Texas</v>
      </c>
      <c r="B2476">
        <f t="shared" si="41"/>
        <v>48</v>
      </c>
      <c r="C2476" s="31" t="s">
        <v>3229</v>
      </c>
      <c r="D2476" s="31" t="s">
        <v>93</v>
      </c>
      <c r="E2476" s="31" t="s">
        <v>3165</v>
      </c>
      <c r="F2476" s="31" t="s">
        <v>2939</v>
      </c>
      <c r="G2476" s="32">
        <v>45280</v>
      </c>
      <c r="H2476" s="31" t="s">
        <v>94</v>
      </c>
      <c r="I2476" s="32">
        <v>7547</v>
      </c>
      <c r="J2476" s="33">
        <v>6</v>
      </c>
      <c r="K2476" s="31" t="s">
        <v>94</v>
      </c>
      <c r="L2476" s="31" t="s">
        <v>95</v>
      </c>
    </row>
    <row r="2477" spans="1:12" ht="45" x14ac:dyDescent="0.2">
      <c r="A2477" t="str">
        <f>VLOOKUP(B2477,StateFIPS!A$2:B$52,2)</f>
        <v>Texas</v>
      </c>
      <c r="B2477">
        <f t="shared" si="41"/>
        <v>48</v>
      </c>
      <c r="C2477" s="31" t="s">
        <v>2390</v>
      </c>
      <c r="D2477" s="31" t="s">
        <v>93</v>
      </c>
      <c r="E2477" s="31" t="s">
        <v>3165</v>
      </c>
      <c r="F2477" s="31" t="s">
        <v>2939</v>
      </c>
      <c r="G2477" s="32">
        <v>45280</v>
      </c>
      <c r="H2477" s="31" t="s">
        <v>94</v>
      </c>
      <c r="I2477" s="32">
        <v>7547</v>
      </c>
      <c r="J2477" s="33">
        <v>6</v>
      </c>
      <c r="K2477" s="31" t="s">
        <v>94</v>
      </c>
      <c r="L2477" s="31" t="s">
        <v>95</v>
      </c>
    </row>
    <row r="2478" spans="1:12" ht="45" x14ac:dyDescent="0.2">
      <c r="A2478" t="str">
        <f>VLOOKUP(B2478,StateFIPS!A$2:B$52,2)</f>
        <v>Arizona</v>
      </c>
      <c r="B2478">
        <f t="shared" si="41"/>
        <v>4</v>
      </c>
      <c r="C2478" s="31" t="s">
        <v>2066</v>
      </c>
      <c r="D2478" s="31" t="s">
        <v>93</v>
      </c>
      <c r="E2478" s="31" t="s">
        <v>3165</v>
      </c>
      <c r="F2478" s="31" t="s">
        <v>2939</v>
      </c>
      <c r="G2478" s="32">
        <v>14505</v>
      </c>
      <c r="H2478" s="31" t="s">
        <v>94</v>
      </c>
      <c r="I2478" s="32">
        <v>2418</v>
      </c>
      <c r="J2478" s="33">
        <v>6</v>
      </c>
      <c r="K2478" s="31" t="s">
        <v>94</v>
      </c>
      <c r="L2478" s="31" t="s">
        <v>95</v>
      </c>
    </row>
    <row r="2479" spans="1:12" ht="45" x14ac:dyDescent="0.2">
      <c r="A2479" t="str">
        <f>VLOOKUP(B2479,StateFIPS!A$2:B$52,2)</f>
        <v>Texas</v>
      </c>
      <c r="B2479">
        <f t="shared" si="41"/>
        <v>48</v>
      </c>
      <c r="C2479" s="31" t="s">
        <v>3230</v>
      </c>
      <c r="D2479" s="31" t="s">
        <v>93</v>
      </c>
      <c r="E2479" s="31" t="s">
        <v>3165</v>
      </c>
      <c r="F2479" s="31" t="s">
        <v>2939</v>
      </c>
      <c r="G2479" s="32">
        <v>45280</v>
      </c>
      <c r="H2479" s="31" t="s">
        <v>94</v>
      </c>
      <c r="I2479" s="32">
        <v>7547</v>
      </c>
      <c r="J2479" s="33">
        <v>6</v>
      </c>
      <c r="K2479" s="31" t="s">
        <v>94</v>
      </c>
      <c r="L2479" s="31" t="s">
        <v>95</v>
      </c>
    </row>
    <row r="2480" spans="1:12" ht="45" x14ac:dyDescent="0.2">
      <c r="A2480" t="str">
        <f>VLOOKUP(B2480,StateFIPS!A$2:B$52,2)</f>
        <v>Maryland</v>
      </c>
      <c r="B2480">
        <f t="shared" si="41"/>
        <v>24</v>
      </c>
      <c r="C2480" s="31" t="s">
        <v>402</v>
      </c>
      <c r="D2480" s="31" t="s">
        <v>93</v>
      </c>
      <c r="E2480" s="31" t="s">
        <v>3165</v>
      </c>
      <c r="F2480" s="31" t="s">
        <v>2939</v>
      </c>
      <c r="G2480" s="32">
        <v>6178</v>
      </c>
      <c r="H2480" s="31" t="s">
        <v>94</v>
      </c>
      <c r="I2480" s="32">
        <v>1030</v>
      </c>
      <c r="J2480" s="33">
        <v>6</v>
      </c>
      <c r="K2480" s="31" t="s">
        <v>94</v>
      </c>
      <c r="L2480" s="31" t="s">
        <v>95</v>
      </c>
    </row>
    <row r="2481" spans="1:12" ht="45" x14ac:dyDescent="0.2">
      <c r="A2481" t="str">
        <f>VLOOKUP(B2481,StateFIPS!A$2:B$52,2)</f>
        <v>Kansas</v>
      </c>
      <c r="B2481">
        <f t="shared" si="41"/>
        <v>20</v>
      </c>
      <c r="C2481" s="31" t="s">
        <v>1577</v>
      </c>
      <c r="D2481" s="31" t="s">
        <v>93</v>
      </c>
      <c r="E2481" s="31" t="s">
        <v>3165</v>
      </c>
      <c r="F2481" s="31" t="s">
        <v>2939</v>
      </c>
      <c r="G2481" s="32">
        <v>95268</v>
      </c>
      <c r="H2481" s="31" t="s">
        <v>94</v>
      </c>
      <c r="I2481" s="32">
        <v>15878</v>
      </c>
      <c r="J2481" s="33">
        <v>6</v>
      </c>
      <c r="K2481" s="31" t="s">
        <v>94</v>
      </c>
      <c r="L2481" s="31" t="s">
        <v>95</v>
      </c>
    </row>
    <row r="2482" spans="1:12" ht="45" x14ac:dyDescent="0.2">
      <c r="A2482" t="str">
        <f>VLOOKUP(B2482,StateFIPS!A$2:B$52,2)</f>
        <v>Texas</v>
      </c>
      <c r="B2482">
        <f t="shared" si="41"/>
        <v>48</v>
      </c>
      <c r="C2482" s="31" t="s">
        <v>1087</v>
      </c>
      <c r="D2482" s="31" t="s">
        <v>93</v>
      </c>
      <c r="E2482" s="31" t="s">
        <v>3165</v>
      </c>
      <c r="F2482" s="31" t="s">
        <v>2939</v>
      </c>
      <c r="G2482" s="32">
        <v>10083</v>
      </c>
      <c r="H2482" s="31" t="s">
        <v>94</v>
      </c>
      <c r="I2482" s="32">
        <v>1681</v>
      </c>
      <c r="J2482" s="33">
        <v>6</v>
      </c>
      <c r="K2482" s="31" t="s">
        <v>94</v>
      </c>
      <c r="L2482" s="31" t="s">
        <v>95</v>
      </c>
    </row>
    <row r="2483" spans="1:12" ht="45" x14ac:dyDescent="0.2">
      <c r="A2483" t="str">
        <f>VLOOKUP(B2483,StateFIPS!A$2:B$52,2)</f>
        <v>Arizona</v>
      </c>
      <c r="B2483">
        <f t="shared" si="41"/>
        <v>4</v>
      </c>
      <c r="C2483" s="31" t="s">
        <v>634</v>
      </c>
      <c r="D2483" s="31" t="s">
        <v>93</v>
      </c>
      <c r="E2483" s="31" t="s">
        <v>3165</v>
      </c>
      <c r="F2483" s="31" t="s">
        <v>2939</v>
      </c>
      <c r="G2483" s="32">
        <v>70867</v>
      </c>
      <c r="H2483" s="31" t="s">
        <v>94</v>
      </c>
      <c r="I2483" s="32">
        <v>11811</v>
      </c>
      <c r="J2483" s="33">
        <v>6</v>
      </c>
      <c r="K2483" s="31" t="s">
        <v>94</v>
      </c>
      <c r="L2483" s="31" t="s">
        <v>95</v>
      </c>
    </row>
    <row r="2484" spans="1:12" ht="45" x14ac:dyDescent="0.2">
      <c r="A2484" t="str">
        <f>VLOOKUP(B2484,StateFIPS!A$2:B$52,2)</f>
        <v>Texas</v>
      </c>
      <c r="B2484">
        <f t="shared" si="41"/>
        <v>48</v>
      </c>
      <c r="C2484" s="31" t="s">
        <v>1080</v>
      </c>
      <c r="D2484" s="31" t="s">
        <v>93</v>
      </c>
      <c r="E2484" s="31" t="s">
        <v>3165</v>
      </c>
      <c r="F2484" s="31" t="s">
        <v>2939</v>
      </c>
      <c r="G2484" s="32">
        <v>45280</v>
      </c>
      <c r="H2484" s="31" t="s">
        <v>94</v>
      </c>
      <c r="I2484" s="32">
        <v>7547</v>
      </c>
      <c r="J2484" s="33">
        <v>6</v>
      </c>
      <c r="K2484" s="31" t="s">
        <v>94</v>
      </c>
      <c r="L2484" s="31" t="s">
        <v>95</v>
      </c>
    </row>
    <row r="2485" spans="1:12" ht="45" x14ac:dyDescent="0.2">
      <c r="A2485" t="str">
        <f>VLOOKUP(B2485,StateFIPS!A$2:B$52,2)</f>
        <v>Texas</v>
      </c>
      <c r="B2485">
        <f t="shared" si="41"/>
        <v>48</v>
      </c>
      <c r="C2485" s="31" t="s">
        <v>1059</v>
      </c>
      <c r="D2485" s="31" t="s">
        <v>93</v>
      </c>
      <c r="E2485" s="31" t="s">
        <v>3165</v>
      </c>
      <c r="F2485" s="31" t="s">
        <v>2939</v>
      </c>
      <c r="G2485" s="32">
        <v>45280</v>
      </c>
      <c r="H2485" s="31" t="s">
        <v>94</v>
      </c>
      <c r="I2485" s="32">
        <v>7547</v>
      </c>
      <c r="J2485" s="33">
        <v>6</v>
      </c>
      <c r="K2485" s="31" t="s">
        <v>94</v>
      </c>
      <c r="L2485" s="31" t="s">
        <v>95</v>
      </c>
    </row>
    <row r="2486" spans="1:12" ht="45" x14ac:dyDescent="0.2">
      <c r="A2486" t="str">
        <f>VLOOKUP(B2486,StateFIPS!A$2:B$52,2)</f>
        <v>Michigan</v>
      </c>
      <c r="B2486">
        <f t="shared" si="41"/>
        <v>26</v>
      </c>
      <c r="C2486" s="31" t="s">
        <v>1706</v>
      </c>
      <c r="D2486" s="31" t="s">
        <v>93</v>
      </c>
      <c r="E2486" s="31" t="s">
        <v>3165</v>
      </c>
      <c r="F2486" s="31" t="s">
        <v>2939</v>
      </c>
      <c r="G2486" s="32">
        <v>49535</v>
      </c>
      <c r="H2486" s="31" t="s">
        <v>94</v>
      </c>
      <c r="I2486" s="32">
        <v>8256</v>
      </c>
      <c r="J2486" s="33">
        <v>6</v>
      </c>
      <c r="K2486" s="31" t="s">
        <v>94</v>
      </c>
      <c r="L2486" s="31" t="s">
        <v>95</v>
      </c>
    </row>
    <row r="2487" spans="1:12" ht="45" x14ac:dyDescent="0.2">
      <c r="A2487" t="str">
        <f>VLOOKUP(B2487,StateFIPS!A$2:B$52,2)</f>
        <v>Texas</v>
      </c>
      <c r="B2487">
        <f t="shared" si="41"/>
        <v>48</v>
      </c>
      <c r="C2487" s="31" t="s">
        <v>3231</v>
      </c>
      <c r="D2487" s="31" t="s">
        <v>93</v>
      </c>
      <c r="E2487" s="31" t="s">
        <v>3165</v>
      </c>
      <c r="F2487" s="31" t="s">
        <v>2939</v>
      </c>
      <c r="G2487" s="32">
        <v>45280</v>
      </c>
      <c r="H2487" s="31" t="s">
        <v>94</v>
      </c>
      <c r="I2487" s="32">
        <v>7547</v>
      </c>
      <c r="J2487" s="33">
        <v>6</v>
      </c>
      <c r="K2487" s="31" t="s">
        <v>94</v>
      </c>
      <c r="L2487" s="31" t="s">
        <v>95</v>
      </c>
    </row>
    <row r="2488" spans="1:12" ht="45" x14ac:dyDescent="0.2">
      <c r="A2488" t="str">
        <f>VLOOKUP(B2488,StateFIPS!A$2:B$52,2)</f>
        <v>Kansas</v>
      </c>
      <c r="B2488">
        <f t="shared" si="41"/>
        <v>20</v>
      </c>
      <c r="C2488" s="31" t="s">
        <v>1542</v>
      </c>
      <c r="D2488" s="31" t="s">
        <v>93</v>
      </c>
      <c r="E2488" s="31" t="s">
        <v>3165</v>
      </c>
      <c r="F2488" s="31" t="s">
        <v>2939</v>
      </c>
      <c r="G2488" s="32">
        <v>129283</v>
      </c>
      <c r="H2488" s="31" t="s">
        <v>94</v>
      </c>
      <c r="I2488" s="32">
        <v>21547</v>
      </c>
      <c r="J2488" s="33">
        <v>6</v>
      </c>
      <c r="K2488" s="31" t="s">
        <v>94</v>
      </c>
      <c r="L2488" s="31" t="s">
        <v>95</v>
      </c>
    </row>
    <row r="2489" spans="1:12" ht="45" x14ac:dyDescent="0.2">
      <c r="A2489" t="str">
        <f>VLOOKUP(B2489,StateFIPS!A$2:B$52,2)</f>
        <v>Michigan</v>
      </c>
      <c r="B2489">
        <f t="shared" si="41"/>
        <v>26</v>
      </c>
      <c r="C2489" s="31" t="s">
        <v>1735</v>
      </c>
      <c r="D2489" s="31" t="s">
        <v>93</v>
      </c>
      <c r="E2489" s="31" t="s">
        <v>3165</v>
      </c>
      <c r="F2489" s="31" t="s">
        <v>2939</v>
      </c>
      <c r="G2489" s="32">
        <v>71910</v>
      </c>
      <c r="H2489" s="31" t="s">
        <v>94</v>
      </c>
      <c r="I2489" s="32">
        <v>11985</v>
      </c>
      <c r="J2489" s="33">
        <v>6</v>
      </c>
      <c r="K2489" s="31" t="s">
        <v>94</v>
      </c>
      <c r="L2489" s="31" t="s">
        <v>95</v>
      </c>
    </row>
    <row r="2490" spans="1:12" ht="45" x14ac:dyDescent="0.2">
      <c r="A2490" t="str">
        <f>VLOOKUP(B2490,StateFIPS!A$2:B$52,2)</f>
        <v>Arizona</v>
      </c>
      <c r="B2490">
        <f t="shared" si="41"/>
        <v>4</v>
      </c>
      <c r="C2490" s="31" t="s">
        <v>2061</v>
      </c>
      <c r="D2490" s="31" t="s">
        <v>93</v>
      </c>
      <c r="E2490" s="31" t="s">
        <v>3165</v>
      </c>
      <c r="F2490" s="31" t="s">
        <v>2939</v>
      </c>
      <c r="G2490" s="32">
        <v>70867</v>
      </c>
      <c r="H2490" s="31" t="s">
        <v>94</v>
      </c>
      <c r="I2490" s="32">
        <v>11811</v>
      </c>
      <c r="J2490" s="33">
        <v>6</v>
      </c>
      <c r="K2490" s="31" t="s">
        <v>94</v>
      </c>
      <c r="L2490" s="31" t="s">
        <v>95</v>
      </c>
    </row>
    <row r="2491" spans="1:12" ht="45" x14ac:dyDescent="0.2">
      <c r="A2491" t="str">
        <f>VLOOKUP(B2491,StateFIPS!A$2:B$52,2)</f>
        <v>Texas</v>
      </c>
      <c r="B2491">
        <f t="shared" si="41"/>
        <v>48</v>
      </c>
      <c r="C2491" s="31" t="s">
        <v>3232</v>
      </c>
      <c r="D2491" s="31" t="s">
        <v>93</v>
      </c>
      <c r="E2491" s="31" t="s">
        <v>3165</v>
      </c>
      <c r="F2491" s="31" t="s">
        <v>2939</v>
      </c>
      <c r="G2491" s="32">
        <v>45280</v>
      </c>
      <c r="H2491" s="31" t="s">
        <v>94</v>
      </c>
      <c r="I2491" s="32">
        <v>7547</v>
      </c>
      <c r="J2491" s="33">
        <v>6</v>
      </c>
      <c r="K2491" s="31" t="s">
        <v>94</v>
      </c>
      <c r="L2491" s="31" t="s">
        <v>95</v>
      </c>
    </row>
    <row r="2492" spans="1:12" ht="45" x14ac:dyDescent="0.2">
      <c r="A2492" t="str">
        <f>VLOOKUP(B2492,StateFIPS!A$2:B$52,2)</f>
        <v>Texas</v>
      </c>
      <c r="B2492">
        <f t="shared" si="41"/>
        <v>48</v>
      </c>
      <c r="C2492" s="31" t="s">
        <v>2424</v>
      </c>
      <c r="D2492" s="31" t="s">
        <v>93</v>
      </c>
      <c r="E2492" s="31" t="s">
        <v>3165</v>
      </c>
      <c r="F2492" s="31" t="s">
        <v>2939</v>
      </c>
      <c r="G2492" s="32">
        <v>15468</v>
      </c>
      <c r="H2492" s="31" t="s">
        <v>94</v>
      </c>
      <c r="I2492" s="32">
        <v>2578</v>
      </c>
      <c r="J2492" s="33">
        <v>6</v>
      </c>
      <c r="K2492" s="31" t="s">
        <v>94</v>
      </c>
      <c r="L2492" s="31" t="s">
        <v>95</v>
      </c>
    </row>
    <row r="2493" spans="1:12" ht="45" x14ac:dyDescent="0.2">
      <c r="A2493" t="str">
        <f>VLOOKUP(B2493,StateFIPS!A$2:B$52,2)</f>
        <v>Arizona</v>
      </c>
      <c r="B2493">
        <f t="shared" si="41"/>
        <v>4</v>
      </c>
      <c r="C2493" s="31" t="s">
        <v>3233</v>
      </c>
      <c r="D2493" s="31" t="s">
        <v>93</v>
      </c>
      <c r="E2493" s="31" t="s">
        <v>3165</v>
      </c>
      <c r="F2493" s="31" t="s">
        <v>2939</v>
      </c>
      <c r="G2493" s="32">
        <v>70867</v>
      </c>
      <c r="H2493" s="31" t="s">
        <v>94</v>
      </c>
      <c r="I2493" s="32">
        <v>11811</v>
      </c>
      <c r="J2493" s="33">
        <v>6</v>
      </c>
      <c r="K2493" s="31" t="s">
        <v>94</v>
      </c>
      <c r="L2493" s="31" t="s">
        <v>95</v>
      </c>
    </row>
    <row r="2494" spans="1:12" ht="45" x14ac:dyDescent="0.2">
      <c r="A2494" t="str">
        <f>VLOOKUP(B2494,StateFIPS!A$2:B$52,2)</f>
        <v>Texas</v>
      </c>
      <c r="B2494">
        <f t="shared" si="41"/>
        <v>48</v>
      </c>
      <c r="C2494" s="31" t="s">
        <v>3234</v>
      </c>
      <c r="D2494" s="31" t="s">
        <v>93</v>
      </c>
      <c r="E2494" s="31" t="s">
        <v>3165</v>
      </c>
      <c r="F2494" s="31" t="s">
        <v>2939</v>
      </c>
      <c r="G2494" s="32">
        <v>45280</v>
      </c>
      <c r="H2494" s="31" t="s">
        <v>94</v>
      </c>
      <c r="I2494" s="32">
        <v>7547</v>
      </c>
      <c r="J2494" s="33">
        <v>6</v>
      </c>
      <c r="K2494" s="31" t="s">
        <v>94</v>
      </c>
      <c r="L2494" s="31" t="s">
        <v>95</v>
      </c>
    </row>
    <row r="2495" spans="1:12" ht="45" x14ac:dyDescent="0.2">
      <c r="A2495" t="str">
        <f>VLOOKUP(B2495,StateFIPS!A$2:B$52,2)</f>
        <v>Texas</v>
      </c>
      <c r="B2495">
        <f t="shared" si="41"/>
        <v>48</v>
      </c>
      <c r="C2495" s="31" t="s">
        <v>1057</v>
      </c>
      <c r="D2495" s="31" t="s">
        <v>93</v>
      </c>
      <c r="E2495" s="31" t="s">
        <v>3165</v>
      </c>
      <c r="F2495" s="31" t="s">
        <v>2939</v>
      </c>
      <c r="G2495" s="32">
        <v>45280</v>
      </c>
      <c r="H2495" s="31" t="s">
        <v>94</v>
      </c>
      <c r="I2495" s="32">
        <v>7547</v>
      </c>
      <c r="J2495" s="33">
        <v>6</v>
      </c>
      <c r="K2495" s="31" t="s">
        <v>94</v>
      </c>
      <c r="L2495" s="31" t="s">
        <v>95</v>
      </c>
    </row>
    <row r="2496" spans="1:12" ht="45" x14ac:dyDescent="0.2">
      <c r="A2496" t="str">
        <f>VLOOKUP(B2496,StateFIPS!A$2:B$52,2)</f>
        <v>Arkansas</v>
      </c>
      <c r="B2496">
        <f t="shared" si="41"/>
        <v>5</v>
      </c>
      <c r="C2496" s="31" t="s">
        <v>2678</v>
      </c>
      <c r="D2496" s="31" t="s">
        <v>93</v>
      </c>
      <c r="E2496" s="31" t="s">
        <v>3165</v>
      </c>
      <c r="F2496" s="31" t="s">
        <v>2939</v>
      </c>
      <c r="G2496" s="32">
        <v>202441</v>
      </c>
      <c r="H2496" s="31" t="s">
        <v>94</v>
      </c>
      <c r="I2496" s="32">
        <v>33740</v>
      </c>
      <c r="J2496" s="33">
        <v>6</v>
      </c>
      <c r="K2496" s="31" t="s">
        <v>94</v>
      </c>
      <c r="L2496" s="31" t="s">
        <v>95</v>
      </c>
    </row>
    <row r="2497" spans="1:12" ht="45" x14ac:dyDescent="0.2">
      <c r="A2497" t="str">
        <f>VLOOKUP(B2497,StateFIPS!A$2:B$52,2)</f>
        <v>Michigan</v>
      </c>
      <c r="B2497">
        <f t="shared" si="41"/>
        <v>26</v>
      </c>
      <c r="C2497" s="31" t="s">
        <v>1708</v>
      </c>
      <c r="D2497" s="31" t="s">
        <v>93</v>
      </c>
      <c r="E2497" s="31" t="s">
        <v>3165</v>
      </c>
      <c r="F2497" s="31" t="s">
        <v>2939</v>
      </c>
      <c r="G2497" s="32">
        <v>142755</v>
      </c>
      <c r="H2497" s="31" t="s">
        <v>94</v>
      </c>
      <c r="I2497" s="32">
        <v>23793</v>
      </c>
      <c r="J2497" s="33">
        <v>6</v>
      </c>
      <c r="K2497" s="31" t="s">
        <v>94</v>
      </c>
      <c r="L2497" s="31" t="s">
        <v>95</v>
      </c>
    </row>
    <row r="2498" spans="1:12" ht="45" x14ac:dyDescent="0.2">
      <c r="A2498" t="str">
        <f>VLOOKUP(B2498,StateFIPS!A$2:B$52,2)</f>
        <v>Texas</v>
      </c>
      <c r="B2498">
        <f t="shared" si="41"/>
        <v>48</v>
      </c>
      <c r="C2498" s="31" t="s">
        <v>3235</v>
      </c>
      <c r="D2498" s="31" t="s">
        <v>93</v>
      </c>
      <c r="E2498" s="31" t="s">
        <v>3165</v>
      </c>
      <c r="F2498" s="31" t="s">
        <v>2939</v>
      </c>
      <c r="G2498" s="32">
        <v>45280</v>
      </c>
      <c r="H2498" s="31" t="s">
        <v>94</v>
      </c>
      <c r="I2498" s="32">
        <v>7547</v>
      </c>
      <c r="J2498" s="33">
        <v>6</v>
      </c>
      <c r="K2498" s="31" t="s">
        <v>94</v>
      </c>
      <c r="L2498" s="31" t="s">
        <v>95</v>
      </c>
    </row>
    <row r="2499" spans="1:12" ht="45" x14ac:dyDescent="0.2">
      <c r="A2499" t="str">
        <f>VLOOKUP(B2499,StateFIPS!A$2:B$52,2)</f>
        <v>Arizona</v>
      </c>
      <c r="B2499">
        <f t="shared" ref="B2499:B2562" si="42">VALUE(LEFT(C2499,2))</f>
        <v>4</v>
      </c>
      <c r="C2499" s="31" t="s">
        <v>635</v>
      </c>
      <c r="D2499" s="31" t="s">
        <v>93</v>
      </c>
      <c r="E2499" s="31" t="s">
        <v>3165</v>
      </c>
      <c r="F2499" s="31" t="s">
        <v>2939</v>
      </c>
      <c r="G2499" s="32">
        <v>70867</v>
      </c>
      <c r="H2499" s="31" t="s">
        <v>94</v>
      </c>
      <c r="I2499" s="32">
        <v>11811</v>
      </c>
      <c r="J2499" s="33">
        <v>6</v>
      </c>
      <c r="K2499" s="31" t="s">
        <v>94</v>
      </c>
      <c r="L2499" s="31" t="s">
        <v>95</v>
      </c>
    </row>
    <row r="2500" spans="1:12" ht="45" x14ac:dyDescent="0.2">
      <c r="A2500" t="str">
        <f>VLOOKUP(B2500,StateFIPS!A$2:B$52,2)</f>
        <v>Texas</v>
      </c>
      <c r="B2500">
        <f t="shared" si="42"/>
        <v>48</v>
      </c>
      <c r="C2500" s="31" t="s">
        <v>2771</v>
      </c>
      <c r="D2500" s="31" t="s">
        <v>93</v>
      </c>
      <c r="E2500" s="31" t="s">
        <v>3165</v>
      </c>
      <c r="F2500" s="31" t="s">
        <v>2939</v>
      </c>
      <c r="G2500" s="32">
        <v>45280</v>
      </c>
      <c r="H2500" s="31" t="s">
        <v>94</v>
      </c>
      <c r="I2500" s="32">
        <v>7547</v>
      </c>
      <c r="J2500" s="33">
        <v>6</v>
      </c>
      <c r="K2500" s="31" t="s">
        <v>94</v>
      </c>
      <c r="L2500" s="31" t="s">
        <v>95</v>
      </c>
    </row>
    <row r="2501" spans="1:12" ht="45" x14ac:dyDescent="0.2">
      <c r="A2501" t="str">
        <f>VLOOKUP(B2501,StateFIPS!A$2:B$52,2)</f>
        <v>Arizona</v>
      </c>
      <c r="B2501">
        <f t="shared" si="42"/>
        <v>4</v>
      </c>
      <c r="C2501" s="31" t="s">
        <v>3236</v>
      </c>
      <c r="D2501" s="31" t="s">
        <v>93</v>
      </c>
      <c r="E2501" s="31" t="s">
        <v>3165</v>
      </c>
      <c r="F2501" s="31" t="s">
        <v>2939</v>
      </c>
      <c r="G2501" s="32">
        <v>20079</v>
      </c>
      <c r="H2501" s="31" t="s">
        <v>94</v>
      </c>
      <c r="I2501" s="32">
        <v>3346</v>
      </c>
      <c r="J2501" s="33">
        <v>6</v>
      </c>
      <c r="K2501" s="31" t="s">
        <v>94</v>
      </c>
      <c r="L2501" s="31" t="s">
        <v>95</v>
      </c>
    </row>
    <row r="2502" spans="1:12" ht="45" x14ac:dyDescent="0.2">
      <c r="A2502" t="str">
        <f>VLOOKUP(B2502,StateFIPS!A$2:B$52,2)</f>
        <v>Michigan</v>
      </c>
      <c r="B2502">
        <f t="shared" si="42"/>
        <v>26</v>
      </c>
      <c r="C2502" s="31" t="s">
        <v>1714</v>
      </c>
      <c r="D2502" s="31" t="s">
        <v>93</v>
      </c>
      <c r="E2502" s="31" t="s">
        <v>3165</v>
      </c>
      <c r="F2502" s="31" t="s">
        <v>2939</v>
      </c>
      <c r="G2502" s="32">
        <v>20215</v>
      </c>
      <c r="H2502" s="31" t="s">
        <v>94</v>
      </c>
      <c r="I2502" s="32">
        <v>3369</v>
      </c>
      <c r="J2502" s="33">
        <v>6</v>
      </c>
      <c r="K2502" s="31" t="s">
        <v>94</v>
      </c>
      <c r="L2502" s="31" t="s">
        <v>95</v>
      </c>
    </row>
    <row r="2503" spans="1:12" ht="45" x14ac:dyDescent="0.2">
      <c r="A2503" t="str">
        <f>VLOOKUP(B2503,StateFIPS!A$2:B$52,2)</f>
        <v>Texas</v>
      </c>
      <c r="B2503">
        <f t="shared" si="42"/>
        <v>48</v>
      </c>
      <c r="C2503" s="31" t="s">
        <v>2729</v>
      </c>
      <c r="D2503" s="31" t="s">
        <v>93</v>
      </c>
      <c r="E2503" s="31" t="s">
        <v>3165</v>
      </c>
      <c r="F2503" s="31" t="s">
        <v>2939</v>
      </c>
      <c r="G2503" s="32">
        <v>45280</v>
      </c>
      <c r="H2503" s="31" t="s">
        <v>94</v>
      </c>
      <c r="I2503" s="32">
        <v>7547</v>
      </c>
      <c r="J2503" s="33">
        <v>6</v>
      </c>
      <c r="K2503" s="31" t="s">
        <v>94</v>
      </c>
      <c r="L2503" s="31" t="s">
        <v>95</v>
      </c>
    </row>
    <row r="2504" spans="1:12" ht="45" x14ac:dyDescent="0.2">
      <c r="A2504" t="str">
        <f>VLOOKUP(B2504,StateFIPS!A$2:B$52,2)</f>
        <v>Texas</v>
      </c>
      <c r="B2504">
        <f t="shared" si="42"/>
        <v>48</v>
      </c>
      <c r="C2504" s="31" t="s">
        <v>1091</v>
      </c>
      <c r="D2504" s="31" t="s">
        <v>93</v>
      </c>
      <c r="E2504" s="31" t="s">
        <v>3165</v>
      </c>
      <c r="F2504" s="31" t="s">
        <v>2939</v>
      </c>
      <c r="G2504" s="32">
        <v>45280</v>
      </c>
      <c r="H2504" s="31" t="s">
        <v>94</v>
      </c>
      <c r="I2504" s="32">
        <v>7547</v>
      </c>
      <c r="J2504" s="33">
        <v>6</v>
      </c>
      <c r="K2504" s="31" t="s">
        <v>94</v>
      </c>
      <c r="L2504" s="31" t="s">
        <v>95</v>
      </c>
    </row>
    <row r="2505" spans="1:12" ht="45" x14ac:dyDescent="0.2">
      <c r="A2505" t="str">
        <f>VLOOKUP(B2505,StateFIPS!A$2:B$52,2)</f>
        <v>Texas</v>
      </c>
      <c r="B2505">
        <f t="shared" si="42"/>
        <v>48</v>
      </c>
      <c r="C2505" s="31" t="s">
        <v>1064</v>
      </c>
      <c r="D2505" s="31" t="s">
        <v>93</v>
      </c>
      <c r="E2505" s="31" t="s">
        <v>3165</v>
      </c>
      <c r="F2505" s="31" t="s">
        <v>2939</v>
      </c>
      <c r="G2505" s="32">
        <v>45280</v>
      </c>
      <c r="H2505" s="31" t="s">
        <v>94</v>
      </c>
      <c r="I2505" s="32">
        <v>7547</v>
      </c>
      <c r="J2505" s="33">
        <v>6</v>
      </c>
      <c r="K2505" s="31" t="s">
        <v>94</v>
      </c>
      <c r="L2505" s="31" t="s">
        <v>95</v>
      </c>
    </row>
    <row r="2506" spans="1:12" ht="45" x14ac:dyDescent="0.2">
      <c r="A2506" t="str">
        <f>VLOOKUP(B2506,StateFIPS!A$2:B$52,2)</f>
        <v>Kansas</v>
      </c>
      <c r="B2506">
        <f t="shared" si="42"/>
        <v>20</v>
      </c>
      <c r="C2506" s="31" t="s">
        <v>1540</v>
      </c>
      <c r="D2506" s="31" t="s">
        <v>93</v>
      </c>
      <c r="E2506" s="31" t="s">
        <v>3165</v>
      </c>
      <c r="F2506" s="31" t="s">
        <v>2939</v>
      </c>
      <c r="G2506" s="32">
        <v>27060</v>
      </c>
      <c r="H2506" s="31" t="s">
        <v>94</v>
      </c>
      <c r="I2506" s="32">
        <v>4510</v>
      </c>
      <c r="J2506" s="33">
        <v>6</v>
      </c>
      <c r="K2506" s="31" t="s">
        <v>94</v>
      </c>
      <c r="L2506" s="31" t="s">
        <v>95</v>
      </c>
    </row>
    <row r="2507" spans="1:12" ht="45" x14ac:dyDescent="0.2">
      <c r="A2507" t="str">
        <f>VLOOKUP(B2507,StateFIPS!A$2:B$52,2)</f>
        <v>Texas</v>
      </c>
      <c r="B2507">
        <f t="shared" si="42"/>
        <v>48</v>
      </c>
      <c r="C2507" s="31" t="s">
        <v>1082</v>
      </c>
      <c r="D2507" s="31" t="s">
        <v>93</v>
      </c>
      <c r="E2507" s="31" t="s">
        <v>3165</v>
      </c>
      <c r="F2507" s="31" t="s">
        <v>2939</v>
      </c>
      <c r="G2507" s="32">
        <v>45280</v>
      </c>
      <c r="H2507" s="31" t="s">
        <v>94</v>
      </c>
      <c r="I2507" s="32">
        <v>7547</v>
      </c>
      <c r="J2507" s="33">
        <v>6</v>
      </c>
      <c r="K2507" s="31" t="s">
        <v>94</v>
      </c>
      <c r="L2507" s="31" t="s">
        <v>95</v>
      </c>
    </row>
    <row r="2508" spans="1:12" ht="45" x14ac:dyDescent="0.2">
      <c r="A2508" t="str">
        <f>VLOOKUP(B2508,StateFIPS!A$2:B$52,2)</f>
        <v>Michigan</v>
      </c>
      <c r="B2508">
        <f t="shared" si="42"/>
        <v>26</v>
      </c>
      <c r="C2508" s="31" t="s">
        <v>1717</v>
      </c>
      <c r="D2508" s="31" t="s">
        <v>93</v>
      </c>
      <c r="E2508" s="31" t="s">
        <v>3165</v>
      </c>
      <c r="F2508" s="31" t="s">
        <v>2939</v>
      </c>
      <c r="G2508" s="32">
        <v>25217</v>
      </c>
      <c r="H2508" s="31" t="s">
        <v>94</v>
      </c>
      <c r="I2508" s="32">
        <v>4203</v>
      </c>
      <c r="J2508" s="33">
        <v>6</v>
      </c>
      <c r="K2508" s="31" t="s">
        <v>94</v>
      </c>
      <c r="L2508" s="31" t="s">
        <v>95</v>
      </c>
    </row>
    <row r="2509" spans="1:12" ht="45" x14ac:dyDescent="0.2">
      <c r="A2509" t="str">
        <f>VLOOKUP(B2509,StateFIPS!A$2:B$52,2)</f>
        <v>Texas</v>
      </c>
      <c r="B2509">
        <f t="shared" si="42"/>
        <v>48</v>
      </c>
      <c r="C2509" s="31" t="s">
        <v>866</v>
      </c>
      <c r="D2509" s="31" t="s">
        <v>93</v>
      </c>
      <c r="E2509" s="31" t="s">
        <v>3165</v>
      </c>
      <c r="F2509" s="31" t="s">
        <v>2939</v>
      </c>
      <c r="G2509" s="32">
        <v>45280</v>
      </c>
      <c r="H2509" s="31" t="s">
        <v>94</v>
      </c>
      <c r="I2509" s="32">
        <v>7547</v>
      </c>
      <c r="J2509" s="33">
        <v>6</v>
      </c>
      <c r="K2509" s="31" t="s">
        <v>94</v>
      </c>
      <c r="L2509" s="31" t="s">
        <v>95</v>
      </c>
    </row>
    <row r="2510" spans="1:12" ht="45" x14ac:dyDescent="0.2">
      <c r="A2510" t="str">
        <f>VLOOKUP(B2510,StateFIPS!A$2:B$52,2)</f>
        <v>Texas</v>
      </c>
      <c r="B2510">
        <f t="shared" si="42"/>
        <v>48</v>
      </c>
      <c r="C2510" s="31" t="s">
        <v>855</v>
      </c>
      <c r="D2510" s="31" t="s">
        <v>93</v>
      </c>
      <c r="E2510" s="31" t="s">
        <v>3165</v>
      </c>
      <c r="F2510" s="31" t="s">
        <v>2939</v>
      </c>
      <c r="G2510" s="32">
        <v>10025</v>
      </c>
      <c r="H2510" s="31" t="s">
        <v>94</v>
      </c>
      <c r="I2510" s="32">
        <v>1671</v>
      </c>
      <c r="J2510" s="33">
        <v>6</v>
      </c>
      <c r="K2510" s="31" t="s">
        <v>94</v>
      </c>
      <c r="L2510" s="31" t="s">
        <v>95</v>
      </c>
    </row>
    <row r="2511" spans="1:12" ht="45" x14ac:dyDescent="0.2">
      <c r="A2511" t="str">
        <f>VLOOKUP(B2511,StateFIPS!A$2:B$52,2)</f>
        <v>Texas</v>
      </c>
      <c r="B2511">
        <f t="shared" si="42"/>
        <v>48</v>
      </c>
      <c r="C2511" s="31" t="s">
        <v>860</v>
      </c>
      <c r="D2511" s="31" t="s">
        <v>93</v>
      </c>
      <c r="E2511" s="31" t="s">
        <v>3165</v>
      </c>
      <c r="F2511" s="31" t="s">
        <v>2939</v>
      </c>
      <c r="G2511" s="32">
        <v>16789</v>
      </c>
      <c r="H2511" s="31" t="s">
        <v>94</v>
      </c>
      <c r="I2511" s="32">
        <v>2798</v>
      </c>
      <c r="J2511" s="33">
        <v>6</v>
      </c>
      <c r="K2511" s="31" t="s">
        <v>94</v>
      </c>
      <c r="L2511" s="31" t="s">
        <v>95</v>
      </c>
    </row>
    <row r="2512" spans="1:12" ht="45" x14ac:dyDescent="0.2">
      <c r="A2512" t="str">
        <f>VLOOKUP(B2512,StateFIPS!A$2:B$52,2)</f>
        <v>Texas</v>
      </c>
      <c r="B2512">
        <f t="shared" si="42"/>
        <v>48</v>
      </c>
      <c r="C2512" s="31" t="s">
        <v>861</v>
      </c>
      <c r="D2512" s="31" t="s">
        <v>93</v>
      </c>
      <c r="E2512" s="31" t="s">
        <v>3165</v>
      </c>
      <c r="F2512" s="31" t="s">
        <v>2939</v>
      </c>
      <c r="G2512" s="32">
        <v>72069</v>
      </c>
      <c r="H2512" s="31" t="s">
        <v>94</v>
      </c>
      <c r="I2512" s="32">
        <v>12012</v>
      </c>
      <c r="J2512" s="33">
        <v>6</v>
      </c>
      <c r="K2512" s="31" t="s">
        <v>94</v>
      </c>
      <c r="L2512" s="31" t="s">
        <v>95</v>
      </c>
    </row>
    <row r="2513" spans="1:12" ht="45" x14ac:dyDescent="0.2">
      <c r="A2513" t="str">
        <f>VLOOKUP(B2513,StateFIPS!A$2:B$52,2)</f>
        <v>Kansas</v>
      </c>
      <c r="B2513">
        <f t="shared" si="42"/>
        <v>20</v>
      </c>
      <c r="C2513" s="31" t="s">
        <v>2695</v>
      </c>
      <c r="D2513" s="31" t="s">
        <v>93</v>
      </c>
      <c r="E2513" s="31" t="s">
        <v>3165</v>
      </c>
      <c r="F2513" s="31" t="s">
        <v>2939</v>
      </c>
      <c r="G2513" s="32">
        <v>95268</v>
      </c>
      <c r="H2513" s="31" t="s">
        <v>94</v>
      </c>
      <c r="I2513" s="32">
        <v>15878</v>
      </c>
      <c r="J2513" s="33">
        <v>6</v>
      </c>
      <c r="K2513" s="31" t="s">
        <v>94</v>
      </c>
      <c r="L2513" s="31" t="s">
        <v>95</v>
      </c>
    </row>
    <row r="2514" spans="1:12" ht="45" x14ac:dyDescent="0.2">
      <c r="A2514" t="str">
        <f>VLOOKUP(B2514,StateFIPS!A$2:B$52,2)</f>
        <v>Massachusetts</v>
      </c>
      <c r="B2514">
        <f t="shared" si="42"/>
        <v>25</v>
      </c>
      <c r="C2514" s="31" t="s">
        <v>431</v>
      </c>
      <c r="D2514" s="31" t="s">
        <v>93</v>
      </c>
      <c r="E2514" s="31" t="s">
        <v>3165</v>
      </c>
      <c r="F2514" s="31" t="s">
        <v>2939</v>
      </c>
      <c r="G2514" s="32">
        <v>4309</v>
      </c>
      <c r="H2514" s="31" t="s">
        <v>94</v>
      </c>
      <c r="I2514" s="32">
        <v>718</v>
      </c>
      <c r="J2514" s="33">
        <v>6</v>
      </c>
      <c r="K2514" s="31" t="s">
        <v>94</v>
      </c>
      <c r="L2514" s="31" t="s">
        <v>95</v>
      </c>
    </row>
    <row r="2515" spans="1:12" ht="45" x14ac:dyDescent="0.2">
      <c r="A2515" t="str">
        <f>VLOOKUP(B2515,StateFIPS!A$2:B$52,2)</f>
        <v>Texas</v>
      </c>
      <c r="B2515">
        <f t="shared" si="42"/>
        <v>48</v>
      </c>
      <c r="C2515" s="31" t="s">
        <v>1071</v>
      </c>
      <c r="D2515" s="31" t="s">
        <v>93</v>
      </c>
      <c r="E2515" s="31" t="s">
        <v>3165</v>
      </c>
      <c r="F2515" s="31" t="s">
        <v>2939</v>
      </c>
      <c r="G2515" s="32">
        <v>45280</v>
      </c>
      <c r="H2515" s="31" t="s">
        <v>94</v>
      </c>
      <c r="I2515" s="32">
        <v>7547</v>
      </c>
      <c r="J2515" s="33">
        <v>6</v>
      </c>
      <c r="K2515" s="31" t="s">
        <v>94</v>
      </c>
      <c r="L2515" s="31" t="s">
        <v>95</v>
      </c>
    </row>
    <row r="2516" spans="1:12" ht="45" x14ac:dyDescent="0.2">
      <c r="A2516" t="str">
        <f>VLOOKUP(B2516,StateFIPS!A$2:B$52,2)</f>
        <v>Texas</v>
      </c>
      <c r="B2516">
        <f t="shared" si="42"/>
        <v>48</v>
      </c>
      <c r="C2516" s="31" t="s">
        <v>863</v>
      </c>
      <c r="D2516" s="31" t="s">
        <v>93</v>
      </c>
      <c r="E2516" s="31" t="s">
        <v>3165</v>
      </c>
      <c r="F2516" s="31" t="s">
        <v>2939</v>
      </c>
      <c r="G2516" s="32">
        <v>45280</v>
      </c>
      <c r="H2516" s="31" t="s">
        <v>94</v>
      </c>
      <c r="I2516" s="32">
        <v>7547</v>
      </c>
      <c r="J2516" s="33">
        <v>6</v>
      </c>
      <c r="K2516" s="31" t="s">
        <v>94</v>
      </c>
      <c r="L2516" s="31" t="s">
        <v>95</v>
      </c>
    </row>
    <row r="2517" spans="1:12" ht="45" x14ac:dyDescent="0.2">
      <c r="A2517" t="str">
        <f>VLOOKUP(B2517,StateFIPS!A$2:B$52,2)</f>
        <v>Michigan</v>
      </c>
      <c r="B2517">
        <f t="shared" si="42"/>
        <v>26</v>
      </c>
      <c r="C2517" s="31" t="s">
        <v>1767</v>
      </c>
      <c r="D2517" s="31" t="s">
        <v>93</v>
      </c>
      <c r="E2517" s="31" t="s">
        <v>3165</v>
      </c>
      <c r="F2517" s="31" t="s">
        <v>2939</v>
      </c>
      <c r="G2517" s="32">
        <v>23832</v>
      </c>
      <c r="H2517" s="31" t="s">
        <v>94</v>
      </c>
      <c r="I2517" s="32">
        <v>3972</v>
      </c>
      <c r="J2517" s="33">
        <v>6</v>
      </c>
      <c r="K2517" s="31" t="s">
        <v>94</v>
      </c>
      <c r="L2517" s="31" t="s">
        <v>95</v>
      </c>
    </row>
    <row r="2518" spans="1:12" ht="45" x14ac:dyDescent="0.2">
      <c r="A2518" t="str">
        <f>VLOOKUP(B2518,StateFIPS!A$2:B$52,2)</f>
        <v>Arkansas</v>
      </c>
      <c r="B2518">
        <f t="shared" si="42"/>
        <v>5</v>
      </c>
      <c r="C2518" s="31" t="s">
        <v>2689</v>
      </c>
      <c r="D2518" s="31" t="s">
        <v>93</v>
      </c>
      <c r="E2518" s="31" t="s">
        <v>3165</v>
      </c>
      <c r="F2518" s="31" t="s">
        <v>2939</v>
      </c>
      <c r="G2518" s="32">
        <v>181015</v>
      </c>
      <c r="H2518" s="31" t="s">
        <v>94</v>
      </c>
      <c r="I2518" s="32">
        <v>30169</v>
      </c>
      <c r="J2518" s="33">
        <v>6</v>
      </c>
      <c r="K2518" s="31" t="s">
        <v>94</v>
      </c>
      <c r="L2518" s="31" t="s">
        <v>95</v>
      </c>
    </row>
    <row r="2519" spans="1:12" ht="45" x14ac:dyDescent="0.2">
      <c r="A2519" t="str">
        <f>VLOOKUP(B2519,StateFIPS!A$2:B$52,2)</f>
        <v>Texas</v>
      </c>
      <c r="B2519">
        <f t="shared" si="42"/>
        <v>48</v>
      </c>
      <c r="C2519" s="31" t="s">
        <v>864</v>
      </c>
      <c r="D2519" s="31" t="s">
        <v>93</v>
      </c>
      <c r="E2519" s="31" t="s">
        <v>3165</v>
      </c>
      <c r="F2519" s="31" t="s">
        <v>2939</v>
      </c>
      <c r="G2519" s="32">
        <v>45280</v>
      </c>
      <c r="H2519" s="31" t="s">
        <v>94</v>
      </c>
      <c r="I2519" s="32">
        <v>7547</v>
      </c>
      <c r="J2519" s="33">
        <v>6</v>
      </c>
      <c r="K2519" s="31" t="s">
        <v>94</v>
      </c>
      <c r="L2519" s="31" t="s">
        <v>95</v>
      </c>
    </row>
    <row r="2520" spans="1:12" ht="45" x14ac:dyDescent="0.2">
      <c r="A2520" t="str">
        <f>VLOOKUP(B2520,StateFIPS!A$2:B$52,2)</f>
        <v>Kansas</v>
      </c>
      <c r="B2520">
        <f t="shared" si="42"/>
        <v>20</v>
      </c>
      <c r="C2520" s="31" t="s">
        <v>1558</v>
      </c>
      <c r="D2520" s="31" t="s">
        <v>93</v>
      </c>
      <c r="E2520" s="31" t="s">
        <v>3165</v>
      </c>
      <c r="F2520" s="31" t="s">
        <v>2939</v>
      </c>
      <c r="G2520" s="32">
        <v>123291</v>
      </c>
      <c r="H2520" s="31" t="s">
        <v>94</v>
      </c>
      <c r="I2520" s="32">
        <v>20548</v>
      </c>
      <c r="J2520" s="33">
        <v>6</v>
      </c>
      <c r="K2520" s="31" t="s">
        <v>94</v>
      </c>
      <c r="L2520" s="31" t="s">
        <v>95</v>
      </c>
    </row>
    <row r="2521" spans="1:12" ht="45" x14ac:dyDescent="0.2">
      <c r="A2521" t="str">
        <f>VLOOKUP(B2521,StateFIPS!A$2:B$52,2)</f>
        <v>Kansas</v>
      </c>
      <c r="B2521">
        <f t="shared" si="42"/>
        <v>20</v>
      </c>
      <c r="C2521" s="31" t="s">
        <v>1537</v>
      </c>
      <c r="D2521" s="31" t="s">
        <v>93</v>
      </c>
      <c r="E2521" s="31" t="s">
        <v>3165</v>
      </c>
      <c r="F2521" s="31" t="s">
        <v>2939</v>
      </c>
      <c r="G2521" s="32">
        <v>59492</v>
      </c>
      <c r="H2521" s="31" t="s">
        <v>94</v>
      </c>
      <c r="I2521" s="32">
        <v>9915</v>
      </c>
      <c r="J2521" s="33">
        <v>6</v>
      </c>
      <c r="K2521" s="31" t="s">
        <v>94</v>
      </c>
      <c r="L2521" s="31" t="s">
        <v>95</v>
      </c>
    </row>
    <row r="2522" spans="1:12" ht="45" x14ac:dyDescent="0.2">
      <c r="A2522" t="str">
        <f>VLOOKUP(B2522,StateFIPS!A$2:B$52,2)</f>
        <v>Kansas</v>
      </c>
      <c r="B2522">
        <f t="shared" si="42"/>
        <v>20</v>
      </c>
      <c r="C2522" s="31" t="s">
        <v>1536</v>
      </c>
      <c r="D2522" s="31" t="s">
        <v>93</v>
      </c>
      <c r="E2522" s="31" t="s">
        <v>3165</v>
      </c>
      <c r="F2522" s="31" t="s">
        <v>2939</v>
      </c>
      <c r="G2522" s="32">
        <v>37649</v>
      </c>
      <c r="H2522" s="31" t="s">
        <v>94</v>
      </c>
      <c r="I2522" s="32">
        <v>6275</v>
      </c>
      <c r="J2522" s="33">
        <v>6</v>
      </c>
      <c r="K2522" s="31" t="s">
        <v>94</v>
      </c>
      <c r="L2522" s="31" t="s">
        <v>95</v>
      </c>
    </row>
    <row r="2523" spans="1:12" ht="45" x14ac:dyDescent="0.2">
      <c r="A2523" t="str">
        <f>VLOOKUP(B2523,StateFIPS!A$2:B$52,2)</f>
        <v>Michigan</v>
      </c>
      <c r="B2523">
        <f t="shared" si="42"/>
        <v>26</v>
      </c>
      <c r="C2523" s="31" t="s">
        <v>1810</v>
      </c>
      <c r="D2523" s="31" t="s">
        <v>93</v>
      </c>
      <c r="E2523" s="31" t="s">
        <v>3165</v>
      </c>
      <c r="F2523" s="31" t="s">
        <v>2939</v>
      </c>
      <c r="G2523" s="32">
        <v>9486</v>
      </c>
      <c r="H2523" s="31" t="s">
        <v>94</v>
      </c>
      <c r="I2523" s="32">
        <v>1581</v>
      </c>
      <c r="J2523" s="33">
        <v>6</v>
      </c>
      <c r="K2523" s="31" t="s">
        <v>94</v>
      </c>
      <c r="L2523" s="31" t="s">
        <v>95</v>
      </c>
    </row>
    <row r="2524" spans="1:12" ht="45" x14ac:dyDescent="0.2">
      <c r="A2524" t="str">
        <f>VLOOKUP(B2524,StateFIPS!A$2:B$52,2)</f>
        <v>Michigan</v>
      </c>
      <c r="B2524">
        <f t="shared" si="42"/>
        <v>26</v>
      </c>
      <c r="C2524" s="31" t="s">
        <v>1730</v>
      </c>
      <c r="D2524" s="31" t="s">
        <v>93</v>
      </c>
      <c r="E2524" s="31" t="s">
        <v>3165</v>
      </c>
      <c r="F2524" s="31" t="s">
        <v>2939</v>
      </c>
      <c r="G2524" s="32">
        <v>24352</v>
      </c>
      <c r="H2524" s="31" t="s">
        <v>94</v>
      </c>
      <c r="I2524" s="32">
        <v>4059</v>
      </c>
      <c r="J2524" s="33">
        <v>6</v>
      </c>
      <c r="K2524" s="31" t="s">
        <v>94</v>
      </c>
      <c r="L2524" s="31" t="s">
        <v>95</v>
      </c>
    </row>
    <row r="2525" spans="1:12" ht="45" x14ac:dyDescent="0.2">
      <c r="A2525" t="str">
        <f>VLOOKUP(B2525,StateFIPS!A$2:B$52,2)</f>
        <v>Texas</v>
      </c>
      <c r="B2525">
        <f t="shared" si="42"/>
        <v>48</v>
      </c>
      <c r="C2525" s="31" t="s">
        <v>3237</v>
      </c>
      <c r="D2525" s="31" t="s">
        <v>93</v>
      </c>
      <c r="E2525" s="31" t="s">
        <v>3165</v>
      </c>
      <c r="F2525" s="31" t="s">
        <v>2939</v>
      </c>
      <c r="G2525" s="32">
        <v>45280</v>
      </c>
      <c r="H2525" s="31" t="s">
        <v>94</v>
      </c>
      <c r="I2525" s="32">
        <v>7547</v>
      </c>
      <c r="J2525" s="33">
        <v>6</v>
      </c>
      <c r="K2525" s="31" t="s">
        <v>94</v>
      </c>
      <c r="L2525" s="31" t="s">
        <v>95</v>
      </c>
    </row>
    <row r="2526" spans="1:12" ht="45" x14ac:dyDescent="0.2">
      <c r="A2526" t="str">
        <f>VLOOKUP(B2526,StateFIPS!A$2:B$52,2)</f>
        <v>Texas</v>
      </c>
      <c r="B2526">
        <f t="shared" si="42"/>
        <v>48</v>
      </c>
      <c r="C2526" s="31" t="s">
        <v>3238</v>
      </c>
      <c r="D2526" s="31" t="s">
        <v>93</v>
      </c>
      <c r="E2526" s="31" t="s">
        <v>3165</v>
      </c>
      <c r="F2526" s="31" t="s">
        <v>2939</v>
      </c>
      <c r="G2526" s="32">
        <v>45280</v>
      </c>
      <c r="H2526" s="31" t="s">
        <v>94</v>
      </c>
      <c r="I2526" s="32">
        <v>7547</v>
      </c>
      <c r="J2526" s="33">
        <v>6</v>
      </c>
      <c r="K2526" s="31" t="s">
        <v>94</v>
      </c>
      <c r="L2526" s="31" t="s">
        <v>95</v>
      </c>
    </row>
    <row r="2527" spans="1:12" ht="45" x14ac:dyDescent="0.2">
      <c r="A2527" t="str">
        <f>VLOOKUP(B2527,StateFIPS!A$2:B$52,2)</f>
        <v>Texas</v>
      </c>
      <c r="B2527">
        <f t="shared" si="42"/>
        <v>48</v>
      </c>
      <c r="C2527" s="31" t="s">
        <v>869</v>
      </c>
      <c r="D2527" s="31" t="s">
        <v>93</v>
      </c>
      <c r="E2527" s="31" t="s">
        <v>3165</v>
      </c>
      <c r="F2527" s="31" t="s">
        <v>2939</v>
      </c>
      <c r="G2527" s="32">
        <v>45280</v>
      </c>
      <c r="H2527" s="31" t="s">
        <v>94</v>
      </c>
      <c r="I2527" s="32">
        <v>7547</v>
      </c>
      <c r="J2527" s="33">
        <v>6</v>
      </c>
      <c r="K2527" s="31" t="s">
        <v>94</v>
      </c>
      <c r="L2527" s="31" t="s">
        <v>95</v>
      </c>
    </row>
    <row r="2528" spans="1:12" ht="45" x14ac:dyDescent="0.2">
      <c r="A2528" t="str">
        <f>VLOOKUP(B2528,StateFIPS!A$2:B$52,2)</f>
        <v>Michigan</v>
      </c>
      <c r="B2528">
        <f t="shared" si="42"/>
        <v>26</v>
      </c>
      <c r="C2528" s="31" t="s">
        <v>1728</v>
      </c>
      <c r="D2528" s="31" t="s">
        <v>93</v>
      </c>
      <c r="E2528" s="31" t="s">
        <v>3165</v>
      </c>
      <c r="F2528" s="31" t="s">
        <v>2939</v>
      </c>
      <c r="G2528" s="32">
        <v>5163</v>
      </c>
      <c r="H2528" s="31" t="s">
        <v>94</v>
      </c>
      <c r="I2528" s="32">
        <v>861</v>
      </c>
      <c r="J2528" s="33">
        <v>6</v>
      </c>
      <c r="K2528" s="31" t="s">
        <v>94</v>
      </c>
      <c r="L2528" s="31" t="s">
        <v>95</v>
      </c>
    </row>
    <row r="2529" spans="1:12" ht="45" x14ac:dyDescent="0.2">
      <c r="A2529" t="str">
        <f>VLOOKUP(B2529,StateFIPS!A$2:B$52,2)</f>
        <v>Texas</v>
      </c>
      <c r="B2529">
        <f t="shared" si="42"/>
        <v>48</v>
      </c>
      <c r="C2529" s="31" t="s">
        <v>3239</v>
      </c>
      <c r="D2529" s="31" t="s">
        <v>93</v>
      </c>
      <c r="E2529" s="31" t="s">
        <v>3165</v>
      </c>
      <c r="F2529" s="31" t="s">
        <v>2939</v>
      </c>
      <c r="G2529" s="32">
        <v>45280</v>
      </c>
      <c r="H2529" s="31" t="s">
        <v>94</v>
      </c>
      <c r="I2529" s="32">
        <v>7547</v>
      </c>
      <c r="J2529" s="33">
        <v>6</v>
      </c>
      <c r="K2529" s="31" t="s">
        <v>94</v>
      </c>
      <c r="L2529" s="31" t="s">
        <v>95</v>
      </c>
    </row>
    <row r="2530" spans="1:12" ht="45" x14ac:dyDescent="0.2">
      <c r="A2530" t="str">
        <f>VLOOKUP(B2530,StateFIPS!A$2:B$52,2)</f>
        <v>Arkansas</v>
      </c>
      <c r="B2530">
        <f t="shared" si="42"/>
        <v>5</v>
      </c>
      <c r="C2530" s="31" t="s">
        <v>631</v>
      </c>
      <c r="D2530" s="31" t="s">
        <v>93</v>
      </c>
      <c r="E2530" s="31" t="s">
        <v>3165</v>
      </c>
      <c r="F2530" s="31" t="s">
        <v>2939</v>
      </c>
      <c r="G2530" s="32">
        <v>15743</v>
      </c>
      <c r="H2530" s="31" t="s">
        <v>94</v>
      </c>
      <c r="I2530" s="32">
        <v>2624</v>
      </c>
      <c r="J2530" s="33">
        <v>6</v>
      </c>
      <c r="K2530" s="31" t="s">
        <v>94</v>
      </c>
      <c r="L2530" s="31" t="s">
        <v>95</v>
      </c>
    </row>
    <row r="2531" spans="1:12" ht="45" x14ac:dyDescent="0.2">
      <c r="A2531" t="str">
        <f>VLOOKUP(B2531,StateFIPS!A$2:B$52,2)</f>
        <v>Arizona</v>
      </c>
      <c r="B2531">
        <f t="shared" si="42"/>
        <v>4</v>
      </c>
      <c r="C2531" s="31" t="s">
        <v>3240</v>
      </c>
      <c r="D2531" s="31" t="s">
        <v>93</v>
      </c>
      <c r="E2531" s="31" t="s">
        <v>3165</v>
      </c>
      <c r="F2531" s="31" t="s">
        <v>2939</v>
      </c>
      <c r="G2531" s="32">
        <v>70867</v>
      </c>
      <c r="H2531" s="31" t="s">
        <v>94</v>
      </c>
      <c r="I2531" s="32">
        <v>11811</v>
      </c>
      <c r="J2531" s="33">
        <v>6</v>
      </c>
      <c r="K2531" s="31" t="s">
        <v>94</v>
      </c>
      <c r="L2531" s="31" t="s">
        <v>95</v>
      </c>
    </row>
    <row r="2532" spans="1:12" ht="45" x14ac:dyDescent="0.2">
      <c r="A2532" t="str">
        <f>VLOOKUP(B2532,StateFIPS!A$2:B$52,2)</f>
        <v>Texas</v>
      </c>
      <c r="B2532">
        <f t="shared" si="42"/>
        <v>48</v>
      </c>
      <c r="C2532" s="31" t="s">
        <v>1077</v>
      </c>
      <c r="D2532" s="31" t="s">
        <v>93</v>
      </c>
      <c r="E2532" s="31" t="s">
        <v>3165</v>
      </c>
      <c r="F2532" s="31" t="s">
        <v>2939</v>
      </c>
      <c r="G2532" s="32">
        <v>45280</v>
      </c>
      <c r="H2532" s="31" t="s">
        <v>94</v>
      </c>
      <c r="I2532" s="32">
        <v>7547</v>
      </c>
      <c r="J2532" s="33">
        <v>6</v>
      </c>
      <c r="K2532" s="31" t="s">
        <v>94</v>
      </c>
      <c r="L2532" s="31" t="s">
        <v>95</v>
      </c>
    </row>
    <row r="2533" spans="1:12" ht="45" x14ac:dyDescent="0.2">
      <c r="A2533" t="str">
        <f>VLOOKUP(B2533,StateFIPS!A$2:B$52,2)</f>
        <v>Michigan</v>
      </c>
      <c r="B2533">
        <f t="shared" si="42"/>
        <v>26</v>
      </c>
      <c r="C2533" s="31" t="s">
        <v>1722</v>
      </c>
      <c r="D2533" s="31" t="s">
        <v>93</v>
      </c>
      <c r="E2533" s="31" t="s">
        <v>3165</v>
      </c>
      <c r="F2533" s="31" t="s">
        <v>2939</v>
      </c>
      <c r="G2533" s="32">
        <v>188737</v>
      </c>
      <c r="H2533" s="31" t="s">
        <v>94</v>
      </c>
      <c r="I2533" s="32">
        <v>31456</v>
      </c>
      <c r="J2533" s="33">
        <v>6</v>
      </c>
      <c r="K2533" s="31" t="s">
        <v>94</v>
      </c>
      <c r="L2533" s="31" t="s">
        <v>95</v>
      </c>
    </row>
    <row r="2534" spans="1:12" ht="45" x14ac:dyDescent="0.2">
      <c r="A2534" t="str">
        <f>VLOOKUP(B2534,StateFIPS!A$2:B$52,2)</f>
        <v>Massachusetts</v>
      </c>
      <c r="B2534">
        <f t="shared" si="42"/>
        <v>25</v>
      </c>
      <c r="C2534" s="31" t="s">
        <v>1721</v>
      </c>
      <c r="D2534" s="31" t="s">
        <v>93</v>
      </c>
      <c r="E2534" s="31" t="s">
        <v>3165</v>
      </c>
      <c r="F2534" s="31" t="s">
        <v>2939</v>
      </c>
      <c r="G2534" s="32">
        <v>2933</v>
      </c>
      <c r="H2534" s="31" t="s">
        <v>94</v>
      </c>
      <c r="I2534" s="32">
        <v>489</v>
      </c>
      <c r="J2534" s="33">
        <v>6</v>
      </c>
      <c r="K2534" s="31" t="s">
        <v>94</v>
      </c>
      <c r="L2534" s="31" t="s">
        <v>95</v>
      </c>
    </row>
    <row r="2535" spans="1:12" ht="45" x14ac:dyDescent="0.2">
      <c r="A2535" t="str">
        <f>VLOOKUP(B2535,StateFIPS!A$2:B$52,2)</f>
        <v>Texas</v>
      </c>
      <c r="B2535">
        <f t="shared" si="42"/>
        <v>48</v>
      </c>
      <c r="C2535" s="31" t="s">
        <v>865</v>
      </c>
      <c r="D2535" s="31" t="s">
        <v>93</v>
      </c>
      <c r="E2535" s="31" t="s">
        <v>3165</v>
      </c>
      <c r="F2535" s="31" t="s">
        <v>2939</v>
      </c>
      <c r="G2535" s="32">
        <v>15013</v>
      </c>
      <c r="H2535" s="31" t="s">
        <v>94</v>
      </c>
      <c r="I2535" s="32">
        <v>2502</v>
      </c>
      <c r="J2535" s="33">
        <v>6</v>
      </c>
      <c r="K2535" s="31" t="s">
        <v>94</v>
      </c>
      <c r="L2535" s="31" t="s">
        <v>95</v>
      </c>
    </row>
    <row r="2536" spans="1:12" ht="45" x14ac:dyDescent="0.2">
      <c r="A2536" t="str">
        <f>VLOOKUP(B2536,StateFIPS!A$2:B$52,2)</f>
        <v>Utah</v>
      </c>
      <c r="B2536">
        <f t="shared" si="42"/>
        <v>49</v>
      </c>
      <c r="C2536" s="31" t="s">
        <v>2477</v>
      </c>
      <c r="D2536" s="31" t="s">
        <v>93</v>
      </c>
      <c r="E2536" s="31" t="s">
        <v>3165</v>
      </c>
      <c r="F2536" s="31" t="s">
        <v>2939</v>
      </c>
      <c r="G2536" s="32">
        <v>137196</v>
      </c>
      <c r="H2536" s="31" t="s">
        <v>94</v>
      </c>
      <c r="I2536" s="32">
        <v>22866</v>
      </c>
      <c r="J2536" s="33">
        <v>6</v>
      </c>
      <c r="K2536" s="31" t="s">
        <v>94</v>
      </c>
      <c r="L2536" s="31" t="s">
        <v>95</v>
      </c>
    </row>
    <row r="2537" spans="1:12" ht="45" x14ac:dyDescent="0.2">
      <c r="A2537" t="str">
        <f>VLOOKUP(B2537,StateFIPS!A$2:B$52,2)</f>
        <v>Maryland</v>
      </c>
      <c r="B2537">
        <f t="shared" si="42"/>
        <v>24</v>
      </c>
      <c r="C2537" s="31" t="s">
        <v>1744</v>
      </c>
      <c r="D2537" s="31" t="s">
        <v>93</v>
      </c>
      <c r="E2537" s="31" t="s">
        <v>3165</v>
      </c>
      <c r="F2537" s="31" t="s">
        <v>2939</v>
      </c>
      <c r="G2537" s="32">
        <v>5658</v>
      </c>
      <c r="H2537" s="31" t="s">
        <v>94</v>
      </c>
      <c r="I2537" s="32">
        <v>943</v>
      </c>
      <c r="J2537" s="33">
        <v>6</v>
      </c>
      <c r="K2537" s="31" t="s">
        <v>94</v>
      </c>
      <c r="L2537" s="31" t="s">
        <v>95</v>
      </c>
    </row>
    <row r="2538" spans="1:12" ht="45" x14ac:dyDescent="0.2">
      <c r="A2538" t="str">
        <f>VLOOKUP(B2538,StateFIPS!A$2:B$52,2)</f>
        <v>Michigan</v>
      </c>
      <c r="B2538">
        <f t="shared" si="42"/>
        <v>26</v>
      </c>
      <c r="C2538" s="31" t="s">
        <v>1787</v>
      </c>
      <c r="D2538" s="31" t="s">
        <v>93</v>
      </c>
      <c r="E2538" s="31" t="s">
        <v>3165</v>
      </c>
      <c r="F2538" s="31" t="s">
        <v>2939</v>
      </c>
      <c r="G2538" s="32">
        <v>5272</v>
      </c>
      <c r="H2538" s="31" t="s">
        <v>94</v>
      </c>
      <c r="I2538" s="32">
        <v>879</v>
      </c>
      <c r="J2538" s="33">
        <v>6</v>
      </c>
      <c r="K2538" s="31" t="s">
        <v>94</v>
      </c>
      <c r="L2538" s="31" t="s">
        <v>95</v>
      </c>
    </row>
    <row r="2539" spans="1:12" ht="45" x14ac:dyDescent="0.2">
      <c r="A2539" t="str">
        <f>VLOOKUP(B2539,StateFIPS!A$2:B$52,2)</f>
        <v>Texas</v>
      </c>
      <c r="B2539">
        <f t="shared" si="42"/>
        <v>48</v>
      </c>
      <c r="C2539" s="31" t="s">
        <v>3241</v>
      </c>
      <c r="D2539" s="31" t="s">
        <v>93</v>
      </c>
      <c r="E2539" s="31" t="s">
        <v>3165</v>
      </c>
      <c r="F2539" s="31" t="s">
        <v>2939</v>
      </c>
      <c r="G2539" s="32">
        <v>45280</v>
      </c>
      <c r="H2539" s="31" t="s">
        <v>94</v>
      </c>
      <c r="I2539" s="32">
        <v>7547</v>
      </c>
      <c r="J2539" s="33">
        <v>6</v>
      </c>
      <c r="K2539" s="31" t="s">
        <v>94</v>
      </c>
      <c r="L2539" s="31" t="s">
        <v>95</v>
      </c>
    </row>
    <row r="2540" spans="1:12" ht="45" x14ac:dyDescent="0.2">
      <c r="A2540" t="str">
        <f>VLOOKUP(B2540,StateFIPS!A$2:B$52,2)</f>
        <v>Arkansas</v>
      </c>
      <c r="B2540">
        <f t="shared" si="42"/>
        <v>5</v>
      </c>
      <c r="C2540" s="31" t="s">
        <v>506</v>
      </c>
      <c r="D2540" s="31" t="s">
        <v>93</v>
      </c>
      <c r="E2540" s="31" t="s">
        <v>3165</v>
      </c>
      <c r="F2540" s="31" t="s">
        <v>2939</v>
      </c>
      <c r="G2540" s="32">
        <v>173942</v>
      </c>
      <c r="H2540" s="31" t="s">
        <v>94</v>
      </c>
      <c r="I2540" s="32">
        <v>28990</v>
      </c>
      <c r="J2540" s="33">
        <v>6</v>
      </c>
      <c r="K2540" s="31" t="s">
        <v>94</v>
      </c>
      <c r="L2540" s="31" t="s">
        <v>95</v>
      </c>
    </row>
    <row r="2541" spans="1:12" ht="45" x14ac:dyDescent="0.2">
      <c r="A2541" t="str">
        <f>VLOOKUP(B2541,StateFIPS!A$2:B$52,2)</f>
        <v>Texas</v>
      </c>
      <c r="B2541">
        <f t="shared" si="42"/>
        <v>48</v>
      </c>
      <c r="C2541" s="31" t="s">
        <v>2612</v>
      </c>
      <c r="D2541" s="31" t="s">
        <v>93</v>
      </c>
      <c r="E2541" s="31" t="s">
        <v>3165</v>
      </c>
      <c r="F2541" s="31" t="s">
        <v>2939</v>
      </c>
      <c r="G2541" s="32">
        <v>45280</v>
      </c>
      <c r="H2541" s="31" t="s">
        <v>94</v>
      </c>
      <c r="I2541" s="32">
        <v>7547</v>
      </c>
      <c r="J2541" s="33">
        <v>6</v>
      </c>
      <c r="K2541" s="31" t="s">
        <v>94</v>
      </c>
      <c r="L2541" s="31" t="s">
        <v>95</v>
      </c>
    </row>
    <row r="2542" spans="1:12" ht="45" x14ac:dyDescent="0.2">
      <c r="A2542" t="str">
        <f>VLOOKUP(B2542,StateFIPS!A$2:B$52,2)</f>
        <v>Texas</v>
      </c>
      <c r="B2542">
        <f t="shared" si="42"/>
        <v>48</v>
      </c>
      <c r="C2542" s="31" t="s">
        <v>835</v>
      </c>
      <c r="D2542" s="31" t="s">
        <v>93</v>
      </c>
      <c r="E2542" s="31" t="s">
        <v>3165</v>
      </c>
      <c r="F2542" s="31" t="s">
        <v>2939</v>
      </c>
      <c r="G2542" s="32">
        <v>45280</v>
      </c>
      <c r="H2542" s="31" t="s">
        <v>94</v>
      </c>
      <c r="I2542" s="32">
        <v>7547</v>
      </c>
      <c r="J2542" s="33">
        <v>6</v>
      </c>
      <c r="K2542" s="31" t="s">
        <v>94</v>
      </c>
      <c r="L2542" s="31" t="s">
        <v>95</v>
      </c>
    </row>
    <row r="2543" spans="1:12" ht="45" x14ac:dyDescent="0.2">
      <c r="A2543" t="str">
        <f>VLOOKUP(B2543,StateFIPS!A$2:B$52,2)</f>
        <v>Michigan</v>
      </c>
      <c r="B2543">
        <f t="shared" si="42"/>
        <v>26</v>
      </c>
      <c r="C2543" s="31" t="s">
        <v>1588</v>
      </c>
      <c r="D2543" s="31" t="s">
        <v>93</v>
      </c>
      <c r="E2543" s="31" t="s">
        <v>3165</v>
      </c>
      <c r="F2543" s="31" t="s">
        <v>2939</v>
      </c>
      <c r="G2543" s="32">
        <v>81785</v>
      </c>
      <c r="H2543" s="31" t="s">
        <v>94</v>
      </c>
      <c r="I2543" s="32">
        <v>13631</v>
      </c>
      <c r="J2543" s="33">
        <v>6</v>
      </c>
      <c r="K2543" s="31" t="s">
        <v>94</v>
      </c>
      <c r="L2543" s="31" t="s">
        <v>95</v>
      </c>
    </row>
    <row r="2544" spans="1:12" ht="45" x14ac:dyDescent="0.2">
      <c r="A2544" t="str">
        <f>VLOOKUP(B2544,StateFIPS!A$2:B$52,2)</f>
        <v>Texas</v>
      </c>
      <c r="B2544">
        <f t="shared" si="42"/>
        <v>48</v>
      </c>
      <c r="C2544" s="31" t="s">
        <v>3242</v>
      </c>
      <c r="D2544" s="31" t="s">
        <v>93</v>
      </c>
      <c r="E2544" s="31" t="s">
        <v>3165</v>
      </c>
      <c r="F2544" s="31" t="s">
        <v>2939</v>
      </c>
      <c r="G2544" s="32">
        <v>45280</v>
      </c>
      <c r="H2544" s="31" t="s">
        <v>94</v>
      </c>
      <c r="I2544" s="32">
        <v>7547</v>
      </c>
      <c r="J2544" s="33">
        <v>6</v>
      </c>
      <c r="K2544" s="31" t="s">
        <v>94</v>
      </c>
      <c r="L2544" s="31" t="s">
        <v>95</v>
      </c>
    </row>
    <row r="2545" spans="1:12" ht="45" x14ac:dyDescent="0.2">
      <c r="A2545" t="str">
        <f>VLOOKUP(B2545,StateFIPS!A$2:B$52,2)</f>
        <v>Texas</v>
      </c>
      <c r="B2545">
        <f t="shared" si="42"/>
        <v>48</v>
      </c>
      <c r="C2545" s="31" t="s">
        <v>3243</v>
      </c>
      <c r="D2545" s="31" t="s">
        <v>93</v>
      </c>
      <c r="E2545" s="31" t="s">
        <v>3165</v>
      </c>
      <c r="F2545" s="31" t="s">
        <v>2939</v>
      </c>
      <c r="G2545" s="32">
        <v>45280</v>
      </c>
      <c r="H2545" s="31" t="s">
        <v>94</v>
      </c>
      <c r="I2545" s="32">
        <v>7547</v>
      </c>
      <c r="J2545" s="33">
        <v>6</v>
      </c>
      <c r="K2545" s="31" t="s">
        <v>94</v>
      </c>
      <c r="L2545" s="31" t="s">
        <v>95</v>
      </c>
    </row>
    <row r="2546" spans="1:12" ht="45" x14ac:dyDescent="0.2">
      <c r="A2546" t="str">
        <f>VLOOKUP(B2546,StateFIPS!A$2:B$52,2)</f>
        <v>Arkansas</v>
      </c>
      <c r="B2546">
        <f t="shared" si="42"/>
        <v>5</v>
      </c>
      <c r="C2546" s="31" t="s">
        <v>2683</v>
      </c>
      <c r="D2546" s="31" t="s">
        <v>93</v>
      </c>
      <c r="E2546" s="31" t="s">
        <v>3165</v>
      </c>
      <c r="F2546" s="31" t="s">
        <v>2939</v>
      </c>
      <c r="G2546" s="32">
        <v>247607</v>
      </c>
      <c r="H2546" s="31" t="s">
        <v>94</v>
      </c>
      <c r="I2546" s="32">
        <v>41268</v>
      </c>
      <c r="J2546" s="33">
        <v>6</v>
      </c>
      <c r="K2546" s="31" t="s">
        <v>94</v>
      </c>
      <c r="L2546" s="31" t="s">
        <v>95</v>
      </c>
    </row>
    <row r="2547" spans="1:12" ht="45" x14ac:dyDescent="0.2">
      <c r="A2547" t="str">
        <f>VLOOKUP(B2547,StateFIPS!A$2:B$52,2)</f>
        <v>Texas</v>
      </c>
      <c r="B2547">
        <f t="shared" si="42"/>
        <v>48</v>
      </c>
      <c r="C2547" s="31" t="s">
        <v>839</v>
      </c>
      <c r="D2547" s="31" t="s">
        <v>93</v>
      </c>
      <c r="E2547" s="31" t="s">
        <v>3165</v>
      </c>
      <c r="F2547" s="31" t="s">
        <v>2939</v>
      </c>
      <c r="G2547" s="32">
        <v>9836</v>
      </c>
      <c r="H2547" s="31" t="s">
        <v>94</v>
      </c>
      <c r="I2547" s="32">
        <v>1639</v>
      </c>
      <c r="J2547" s="33">
        <v>6</v>
      </c>
      <c r="K2547" s="31" t="s">
        <v>94</v>
      </c>
      <c r="L2547" s="31" t="s">
        <v>95</v>
      </c>
    </row>
    <row r="2548" spans="1:12" ht="45" x14ac:dyDescent="0.2">
      <c r="A2548" t="str">
        <f>VLOOKUP(B2548,StateFIPS!A$2:B$52,2)</f>
        <v>Texas</v>
      </c>
      <c r="B2548">
        <f t="shared" si="42"/>
        <v>48</v>
      </c>
      <c r="C2548" s="31" t="s">
        <v>828</v>
      </c>
      <c r="D2548" s="31" t="s">
        <v>93</v>
      </c>
      <c r="E2548" s="31" t="s">
        <v>3165</v>
      </c>
      <c r="F2548" s="31" t="s">
        <v>2939</v>
      </c>
      <c r="G2548" s="32">
        <v>45280</v>
      </c>
      <c r="H2548" s="31" t="s">
        <v>94</v>
      </c>
      <c r="I2548" s="32">
        <v>7547</v>
      </c>
      <c r="J2548" s="33">
        <v>6</v>
      </c>
      <c r="K2548" s="31" t="s">
        <v>94</v>
      </c>
      <c r="L2548" s="31" t="s">
        <v>95</v>
      </c>
    </row>
    <row r="2549" spans="1:12" ht="45" x14ac:dyDescent="0.2">
      <c r="A2549" t="str">
        <f>VLOOKUP(B2549,StateFIPS!A$2:B$52,2)</f>
        <v>Kansas</v>
      </c>
      <c r="B2549">
        <f t="shared" si="42"/>
        <v>20</v>
      </c>
      <c r="C2549" s="31" t="s">
        <v>3244</v>
      </c>
      <c r="D2549" s="31" t="s">
        <v>93</v>
      </c>
      <c r="E2549" s="31" t="s">
        <v>3165</v>
      </c>
      <c r="F2549" s="31" t="s">
        <v>2939</v>
      </c>
      <c r="G2549" s="32">
        <v>11127</v>
      </c>
      <c r="H2549" s="31" t="s">
        <v>94</v>
      </c>
      <c r="I2549" s="32">
        <v>1854</v>
      </c>
      <c r="J2549" s="33">
        <v>6</v>
      </c>
      <c r="K2549" s="31" t="s">
        <v>94</v>
      </c>
      <c r="L2549" s="31" t="s">
        <v>95</v>
      </c>
    </row>
    <row r="2550" spans="1:12" ht="45" x14ac:dyDescent="0.2">
      <c r="A2550" t="str">
        <f>VLOOKUP(B2550,StateFIPS!A$2:B$52,2)</f>
        <v>Utah</v>
      </c>
      <c r="B2550">
        <f t="shared" si="42"/>
        <v>49</v>
      </c>
      <c r="C2550" s="31" t="s">
        <v>3245</v>
      </c>
      <c r="D2550" s="31" t="s">
        <v>93</v>
      </c>
      <c r="E2550" s="31" t="s">
        <v>3165</v>
      </c>
      <c r="F2550" s="31" t="s">
        <v>2939</v>
      </c>
      <c r="G2550" s="32">
        <v>208052</v>
      </c>
      <c r="H2550" s="31" t="s">
        <v>94</v>
      </c>
      <c r="I2550" s="32">
        <v>34675</v>
      </c>
      <c r="J2550" s="33">
        <v>6</v>
      </c>
      <c r="K2550" s="31" t="s">
        <v>94</v>
      </c>
      <c r="L2550" s="31" t="s">
        <v>95</v>
      </c>
    </row>
    <row r="2551" spans="1:12" ht="45" x14ac:dyDescent="0.2">
      <c r="A2551" t="str">
        <f>VLOOKUP(B2551,StateFIPS!A$2:B$52,2)</f>
        <v>Michigan</v>
      </c>
      <c r="B2551">
        <f t="shared" si="42"/>
        <v>26</v>
      </c>
      <c r="C2551" s="31" t="s">
        <v>1782</v>
      </c>
      <c r="D2551" s="31" t="s">
        <v>93</v>
      </c>
      <c r="E2551" s="31" t="s">
        <v>3165</v>
      </c>
      <c r="F2551" s="31" t="s">
        <v>2939</v>
      </c>
      <c r="G2551" s="32">
        <v>7323</v>
      </c>
      <c r="H2551" s="31" t="s">
        <v>94</v>
      </c>
      <c r="I2551" s="32">
        <v>1221</v>
      </c>
      <c r="J2551" s="33">
        <v>6</v>
      </c>
      <c r="K2551" s="31" t="s">
        <v>94</v>
      </c>
      <c r="L2551" s="31" t="s">
        <v>95</v>
      </c>
    </row>
    <row r="2552" spans="1:12" ht="45" x14ac:dyDescent="0.2">
      <c r="A2552" t="str">
        <f>VLOOKUP(B2552,StateFIPS!A$2:B$52,2)</f>
        <v>Kansas</v>
      </c>
      <c r="B2552">
        <f t="shared" si="42"/>
        <v>20</v>
      </c>
      <c r="C2552" s="31" t="s">
        <v>3246</v>
      </c>
      <c r="D2552" s="31" t="s">
        <v>93</v>
      </c>
      <c r="E2552" s="31" t="s">
        <v>3165</v>
      </c>
      <c r="F2552" s="31" t="s">
        <v>2939</v>
      </c>
      <c r="G2552" s="32">
        <v>105495</v>
      </c>
      <c r="H2552" s="31" t="s">
        <v>94</v>
      </c>
      <c r="I2552" s="32">
        <v>17582</v>
      </c>
      <c r="J2552" s="33">
        <v>6</v>
      </c>
      <c r="K2552" s="31" t="s">
        <v>94</v>
      </c>
      <c r="L2552" s="31" t="s">
        <v>95</v>
      </c>
    </row>
    <row r="2553" spans="1:12" ht="45" x14ac:dyDescent="0.2">
      <c r="A2553" t="str">
        <f>VLOOKUP(B2553,StateFIPS!A$2:B$52,2)</f>
        <v>Texas</v>
      </c>
      <c r="B2553">
        <f t="shared" si="42"/>
        <v>48</v>
      </c>
      <c r="C2553" s="31" t="s">
        <v>2351</v>
      </c>
      <c r="D2553" s="31" t="s">
        <v>93</v>
      </c>
      <c r="E2553" s="31" t="s">
        <v>3165</v>
      </c>
      <c r="F2553" s="31" t="s">
        <v>2939</v>
      </c>
      <c r="G2553" s="32">
        <v>43636</v>
      </c>
      <c r="H2553" s="31" t="s">
        <v>94</v>
      </c>
      <c r="I2553" s="32">
        <v>7273</v>
      </c>
      <c r="J2553" s="33">
        <v>6</v>
      </c>
      <c r="K2553" s="31" t="s">
        <v>94</v>
      </c>
      <c r="L2553" s="31" t="s">
        <v>95</v>
      </c>
    </row>
    <row r="2554" spans="1:12" ht="45" x14ac:dyDescent="0.2">
      <c r="A2554" t="str">
        <f>VLOOKUP(B2554,StateFIPS!A$2:B$52,2)</f>
        <v>Arkansas</v>
      </c>
      <c r="B2554">
        <f t="shared" si="42"/>
        <v>5</v>
      </c>
      <c r="C2554" s="31" t="s">
        <v>502</v>
      </c>
      <c r="D2554" s="31" t="s">
        <v>93</v>
      </c>
      <c r="E2554" s="31" t="s">
        <v>3165</v>
      </c>
      <c r="F2554" s="31" t="s">
        <v>2939</v>
      </c>
      <c r="G2554" s="32">
        <v>271712</v>
      </c>
      <c r="H2554" s="31" t="s">
        <v>94</v>
      </c>
      <c r="I2554" s="32">
        <v>45285</v>
      </c>
      <c r="J2554" s="33">
        <v>6</v>
      </c>
      <c r="K2554" s="31" t="s">
        <v>94</v>
      </c>
      <c r="L2554" s="31" t="s">
        <v>95</v>
      </c>
    </row>
    <row r="2555" spans="1:12" ht="45" x14ac:dyDescent="0.2">
      <c r="A2555" t="str">
        <f>VLOOKUP(B2555,StateFIPS!A$2:B$52,2)</f>
        <v>Utah</v>
      </c>
      <c r="B2555">
        <f t="shared" si="42"/>
        <v>49</v>
      </c>
      <c r="C2555" s="31" t="s">
        <v>2463</v>
      </c>
      <c r="D2555" s="31" t="s">
        <v>93</v>
      </c>
      <c r="E2555" s="31" t="s">
        <v>3165</v>
      </c>
      <c r="F2555" s="31" t="s">
        <v>2939</v>
      </c>
      <c r="G2555" s="32">
        <v>39448</v>
      </c>
      <c r="H2555" s="31" t="s">
        <v>94</v>
      </c>
      <c r="I2555" s="32">
        <v>6575</v>
      </c>
      <c r="J2555" s="33">
        <v>6</v>
      </c>
      <c r="K2555" s="31" t="s">
        <v>94</v>
      </c>
      <c r="L2555" s="31" t="s">
        <v>95</v>
      </c>
    </row>
    <row r="2556" spans="1:12" ht="45" x14ac:dyDescent="0.2">
      <c r="A2556" t="str">
        <f>VLOOKUP(B2556,StateFIPS!A$2:B$52,2)</f>
        <v>Texas</v>
      </c>
      <c r="B2556">
        <f t="shared" si="42"/>
        <v>48</v>
      </c>
      <c r="C2556" s="31" t="s">
        <v>2333</v>
      </c>
      <c r="D2556" s="31" t="s">
        <v>93</v>
      </c>
      <c r="E2556" s="31" t="s">
        <v>3165</v>
      </c>
      <c r="F2556" s="31" t="s">
        <v>2939</v>
      </c>
      <c r="G2556" s="32">
        <v>13098</v>
      </c>
      <c r="H2556" s="31" t="s">
        <v>94</v>
      </c>
      <c r="I2556" s="32">
        <v>2183</v>
      </c>
      <c r="J2556" s="33">
        <v>6</v>
      </c>
      <c r="K2556" s="31" t="s">
        <v>94</v>
      </c>
      <c r="L2556" s="31" t="s">
        <v>95</v>
      </c>
    </row>
    <row r="2557" spans="1:12" ht="45" x14ac:dyDescent="0.2">
      <c r="A2557" t="str">
        <f>VLOOKUP(B2557,StateFIPS!A$2:B$52,2)</f>
        <v>Alabama</v>
      </c>
      <c r="B2557">
        <f t="shared" si="42"/>
        <v>1</v>
      </c>
      <c r="C2557" s="31" t="s">
        <v>578</v>
      </c>
      <c r="D2557" s="31" t="s">
        <v>93</v>
      </c>
      <c r="E2557" s="31" t="s">
        <v>3165</v>
      </c>
      <c r="F2557" s="31" t="s">
        <v>2939</v>
      </c>
      <c r="G2557" s="32">
        <v>12562</v>
      </c>
      <c r="H2557" s="31" t="s">
        <v>94</v>
      </c>
      <c r="I2557" s="32">
        <v>2094</v>
      </c>
      <c r="J2557" s="33">
        <v>6</v>
      </c>
      <c r="K2557" s="31" t="s">
        <v>94</v>
      </c>
      <c r="L2557" s="31" t="s">
        <v>95</v>
      </c>
    </row>
    <row r="2558" spans="1:12" ht="45" x14ac:dyDescent="0.2">
      <c r="A2558" t="str">
        <f>VLOOKUP(B2558,StateFIPS!A$2:B$52,2)</f>
        <v>Michigan</v>
      </c>
      <c r="B2558">
        <f t="shared" si="42"/>
        <v>26</v>
      </c>
      <c r="C2558" s="31" t="s">
        <v>1780</v>
      </c>
      <c r="D2558" s="31" t="s">
        <v>93</v>
      </c>
      <c r="E2558" s="31" t="s">
        <v>3165</v>
      </c>
      <c r="F2558" s="31" t="s">
        <v>2939</v>
      </c>
      <c r="G2558" s="32">
        <v>25846</v>
      </c>
      <c r="H2558" s="31" t="s">
        <v>94</v>
      </c>
      <c r="I2558" s="32">
        <v>4308</v>
      </c>
      <c r="J2558" s="33">
        <v>6</v>
      </c>
      <c r="K2558" s="31" t="s">
        <v>94</v>
      </c>
      <c r="L2558" s="31" t="s">
        <v>95</v>
      </c>
    </row>
    <row r="2559" spans="1:12" ht="45" x14ac:dyDescent="0.2">
      <c r="A2559" t="str">
        <f>VLOOKUP(B2559,StateFIPS!A$2:B$52,2)</f>
        <v>Kansas</v>
      </c>
      <c r="B2559">
        <f t="shared" si="42"/>
        <v>20</v>
      </c>
      <c r="C2559" s="31" t="s">
        <v>1579</v>
      </c>
      <c r="D2559" s="31" t="s">
        <v>93</v>
      </c>
      <c r="E2559" s="31" t="s">
        <v>3165</v>
      </c>
      <c r="F2559" s="31" t="s">
        <v>2939</v>
      </c>
      <c r="G2559" s="32">
        <v>95268</v>
      </c>
      <c r="H2559" s="31" t="s">
        <v>94</v>
      </c>
      <c r="I2559" s="32">
        <v>15878</v>
      </c>
      <c r="J2559" s="33">
        <v>6</v>
      </c>
      <c r="K2559" s="31" t="s">
        <v>94</v>
      </c>
      <c r="L2559" s="31" t="s">
        <v>95</v>
      </c>
    </row>
    <row r="2560" spans="1:12" ht="45" x14ac:dyDescent="0.2">
      <c r="A2560" t="str">
        <f>VLOOKUP(B2560,StateFIPS!A$2:B$52,2)</f>
        <v>Texas</v>
      </c>
      <c r="B2560">
        <f t="shared" si="42"/>
        <v>48</v>
      </c>
      <c r="C2560" s="31" t="s">
        <v>842</v>
      </c>
      <c r="D2560" s="31" t="s">
        <v>93</v>
      </c>
      <c r="E2560" s="31" t="s">
        <v>3165</v>
      </c>
      <c r="F2560" s="31" t="s">
        <v>2939</v>
      </c>
      <c r="G2560" s="32">
        <v>20984</v>
      </c>
      <c r="H2560" s="31" t="s">
        <v>94</v>
      </c>
      <c r="I2560" s="32">
        <v>3497</v>
      </c>
      <c r="J2560" s="33">
        <v>6</v>
      </c>
      <c r="K2560" s="31" t="s">
        <v>94</v>
      </c>
      <c r="L2560" s="31" t="s">
        <v>95</v>
      </c>
    </row>
    <row r="2561" spans="1:12" ht="45" x14ac:dyDescent="0.2">
      <c r="A2561" t="str">
        <f>VLOOKUP(B2561,StateFIPS!A$2:B$52,2)</f>
        <v>Texas</v>
      </c>
      <c r="B2561">
        <f t="shared" si="42"/>
        <v>48</v>
      </c>
      <c r="C2561" s="31" t="s">
        <v>872</v>
      </c>
      <c r="D2561" s="31" t="s">
        <v>93</v>
      </c>
      <c r="E2561" s="31" t="s">
        <v>3165</v>
      </c>
      <c r="F2561" s="31" t="s">
        <v>2939</v>
      </c>
      <c r="G2561" s="32">
        <v>45280</v>
      </c>
      <c r="H2561" s="31" t="s">
        <v>94</v>
      </c>
      <c r="I2561" s="32">
        <v>7547</v>
      </c>
      <c r="J2561" s="33">
        <v>6</v>
      </c>
      <c r="K2561" s="31" t="s">
        <v>94</v>
      </c>
      <c r="L2561" s="31" t="s">
        <v>95</v>
      </c>
    </row>
    <row r="2562" spans="1:12" ht="45" x14ac:dyDescent="0.2">
      <c r="A2562" t="str">
        <f>VLOOKUP(B2562,StateFIPS!A$2:B$52,2)</f>
        <v>Maryland</v>
      </c>
      <c r="B2562">
        <f t="shared" si="42"/>
        <v>24</v>
      </c>
      <c r="C2562" s="31" t="s">
        <v>1741</v>
      </c>
      <c r="D2562" s="31" t="s">
        <v>93</v>
      </c>
      <c r="E2562" s="31" t="s">
        <v>3165</v>
      </c>
      <c r="F2562" s="31" t="s">
        <v>2939</v>
      </c>
      <c r="G2562" s="32">
        <v>3963</v>
      </c>
      <c r="H2562" s="31" t="s">
        <v>94</v>
      </c>
      <c r="I2562" s="32">
        <v>661</v>
      </c>
      <c r="J2562" s="33">
        <v>6</v>
      </c>
      <c r="K2562" s="31" t="s">
        <v>94</v>
      </c>
      <c r="L2562" s="31" t="s">
        <v>95</v>
      </c>
    </row>
    <row r="2563" spans="1:12" ht="45" x14ac:dyDescent="0.2">
      <c r="A2563" t="str">
        <f>VLOOKUP(B2563,StateFIPS!A$2:B$52,2)</f>
        <v>Texas</v>
      </c>
      <c r="B2563">
        <f t="shared" ref="B2563:B2626" si="43">VALUE(LEFT(C2563,2))</f>
        <v>48</v>
      </c>
      <c r="C2563" s="31" t="s">
        <v>945</v>
      </c>
      <c r="D2563" s="31" t="s">
        <v>93</v>
      </c>
      <c r="E2563" s="31" t="s">
        <v>3165</v>
      </c>
      <c r="F2563" s="31" t="s">
        <v>2939</v>
      </c>
      <c r="G2563" s="32">
        <v>13684</v>
      </c>
      <c r="H2563" s="31" t="s">
        <v>94</v>
      </c>
      <c r="I2563" s="32">
        <v>2281</v>
      </c>
      <c r="J2563" s="33">
        <v>6</v>
      </c>
      <c r="K2563" s="31" t="s">
        <v>94</v>
      </c>
      <c r="L2563" s="31" t="s">
        <v>95</v>
      </c>
    </row>
    <row r="2564" spans="1:12" ht="45" x14ac:dyDescent="0.2">
      <c r="A2564" t="str">
        <f>VLOOKUP(B2564,StateFIPS!A$2:B$52,2)</f>
        <v>Texas</v>
      </c>
      <c r="B2564">
        <f t="shared" si="43"/>
        <v>48</v>
      </c>
      <c r="C2564" s="31" t="s">
        <v>3247</v>
      </c>
      <c r="D2564" s="31" t="s">
        <v>93</v>
      </c>
      <c r="E2564" s="31" t="s">
        <v>3165</v>
      </c>
      <c r="F2564" s="31" t="s">
        <v>2939</v>
      </c>
      <c r="G2564" s="32">
        <v>45280</v>
      </c>
      <c r="H2564" s="31" t="s">
        <v>94</v>
      </c>
      <c r="I2564" s="32">
        <v>7547</v>
      </c>
      <c r="J2564" s="33">
        <v>6</v>
      </c>
      <c r="K2564" s="31" t="s">
        <v>94</v>
      </c>
      <c r="L2564" s="31" t="s">
        <v>95</v>
      </c>
    </row>
    <row r="2565" spans="1:12" ht="45" x14ac:dyDescent="0.2">
      <c r="A2565" t="str">
        <f>VLOOKUP(B2565,StateFIPS!A$2:B$52,2)</f>
        <v>Utah</v>
      </c>
      <c r="B2565">
        <f t="shared" si="43"/>
        <v>49</v>
      </c>
      <c r="C2565" s="31" t="s">
        <v>2324</v>
      </c>
      <c r="D2565" s="31" t="s">
        <v>93</v>
      </c>
      <c r="E2565" s="31" t="s">
        <v>3165</v>
      </c>
      <c r="F2565" s="31" t="s">
        <v>2939</v>
      </c>
      <c r="G2565" s="32">
        <v>208052</v>
      </c>
      <c r="H2565" s="31" t="s">
        <v>94</v>
      </c>
      <c r="I2565" s="32">
        <v>34675</v>
      </c>
      <c r="J2565" s="33">
        <v>6</v>
      </c>
      <c r="K2565" s="31" t="s">
        <v>94</v>
      </c>
      <c r="L2565" s="31" t="s">
        <v>95</v>
      </c>
    </row>
    <row r="2566" spans="1:12" ht="45" x14ac:dyDescent="0.2">
      <c r="A2566" t="str">
        <f>VLOOKUP(B2566,StateFIPS!A$2:B$52,2)</f>
        <v>Alabama</v>
      </c>
      <c r="B2566">
        <f t="shared" si="43"/>
        <v>1</v>
      </c>
      <c r="C2566" s="31" t="s">
        <v>576</v>
      </c>
      <c r="D2566" s="31" t="s">
        <v>93</v>
      </c>
      <c r="E2566" s="31" t="s">
        <v>3165</v>
      </c>
      <c r="F2566" s="31" t="s">
        <v>2939</v>
      </c>
      <c r="G2566" s="32">
        <v>12562</v>
      </c>
      <c r="H2566" s="31" t="s">
        <v>94</v>
      </c>
      <c r="I2566" s="32">
        <v>2094</v>
      </c>
      <c r="J2566" s="33">
        <v>6</v>
      </c>
      <c r="K2566" s="31" t="s">
        <v>94</v>
      </c>
      <c r="L2566" s="31" t="s">
        <v>95</v>
      </c>
    </row>
    <row r="2567" spans="1:12" ht="45" x14ac:dyDescent="0.2">
      <c r="A2567" t="str">
        <f>VLOOKUP(B2567,StateFIPS!A$2:B$52,2)</f>
        <v>Michigan</v>
      </c>
      <c r="B2567">
        <f t="shared" si="43"/>
        <v>26</v>
      </c>
      <c r="C2567" s="31" t="s">
        <v>1781</v>
      </c>
      <c r="D2567" s="31" t="s">
        <v>93</v>
      </c>
      <c r="E2567" s="31" t="s">
        <v>3165</v>
      </c>
      <c r="F2567" s="31" t="s">
        <v>2939</v>
      </c>
      <c r="G2567" s="32">
        <v>32367</v>
      </c>
      <c r="H2567" s="31" t="s">
        <v>94</v>
      </c>
      <c r="I2567" s="32">
        <v>5395</v>
      </c>
      <c r="J2567" s="33">
        <v>6</v>
      </c>
      <c r="K2567" s="31" t="s">
        <v>94</v>
      </c>
      <c r="L2567" s="31" t="s">
        <v>95</v>
      </c>
    </row>
    <row r="2568" spans="1:12" ht="45" x14ac:dyDescent="0.2">
      <c r="A2568" t="str">
        <f>VLOOKUP(B2568,StateFIPS!A$2:B$52,2)</f>
        <v>Utah</v>
      </c>
      <c r="B2568">
        <f t="shared" si="43"/>
        <v>49</v>
      </c>
      <c r="C2568" s="31" t="s">
        <v>2306</v>
      </c>
      <c r="D2568" s="31" t="s">
        <v>93</v>
      </c>
      <c r="E2568" s="31" t="s">
        <v>3165</v>
      </c>
      <c r="F2568" s="31" t="s">
        <v>2939</v>
      </c>
      <c r="G2568" s="32">
        <v>11563</v>
      </c>
      <c r="H2568" s="31" t="s">
        <v>94</v>
      </c>
      <c r="I2568" s="32">
        <v>1927</v>
      </c>
      <c r="J2568" s="33">
        <v>6</v>
      </c>
      <c r="K2568" s="31" t="s">
        <v>94</v>
      </c>
      <c r="L2568" s="31" t="s">
        <v>95</v>
      </c>
    </row>
    <row r="2569" spans="1:12" ht="45" x14ac:dyDescent="0.2">
      <c r="A2569" t="str">
        <f>VLOOKUP(B2569,StateFIPS!A$2:B$52,2)</f>
        <v>Texas</v>
      </c>
      <c r="B2569">
        <f t="shared" si="43"/>
        <v>48</v>
      </c>
      <c r="C2569" s="31" t="s">
        <v>2523</v>
      </c>
      <c r="D2569" s="31" t="s">
        <v>93</v>
      </c>
      <c r="E2569" s="31" t="s">
        <v>3165</v>
      </c>
      <c r="F2569" s="31" t="s">
        <v>2939</v>
      </c>
      <c r="G2569" s="32">
        <v>45280</v>
      </c>
      <c r="H2569" s="31" t="s">
        <v>94</v>
      </c>
      <c r="I2569" s="32">
        <v>7547</v>
      </c>
      <c r="J2569" s="33">
        <v>6</v>
      </c>
      <c r="K2569" s="31" t="s">
        <v>94</v>
      </c>
      <c r="L2569" s="31" t="s">
        <v>95</v>
      </c>
    </row>
    <row r="2570" spans="1:12" ht="45" x14ac:dyDescent="0.2">
      <c r="A2570" t="str">
        <f>VLOOKUP(B2570,StateFIPS!A$2:B$52,2)</f>
        <v>Kansas</v>
      </c>
      <c r="B2570">
        <f t="shared" si="43"/>
        <v>20</v>
      </c>
      <c r="C2570" s="31" t="s">
        <v>1565</v>
      </c>
      <c r="D2570" s="31" t="s">
        <v>93</v>
      </c>
      <c r="E2570" s="31" t="s">
        <v>3165</v>
      </c>
      <c r="F2570" s="31" t="s">
        <v>2939</v>
      </c>
      <c r="G2570" s="32">
        <v>28207</v>
      </c>
      <c r="H2570" s="31" t="s">
        <v>94</v>
      </c>
      <c r="I2570" s="32">
        <v>4701</v>
      </c>
      <c r="J2570" s="33">
        <v>6</v>
      </c>
      <c r="K2570" s="31" t="s">
        <v>94</v>
      </c>
      <c r="L2570" s="31" t="s">
        <v>95</v>
      </c>
    </row>
    <row r="2571" spans="1:12" ht="45" x14ac:dyDescent="0.2">
      <c r="A2571" t="str">
        <f>VLOOKUP(B2571,StateFIPS!A$2:B$52,2)</f>
        <v>Maryland</v>
      </c>
      <c r="B2571">
        <f t="shared" si="43"/>
        <v>24</v>
      </c>
      <c r="C2571" s="31" t="s">
        <v>1853</v>
      </c>
      <c r="D2571" s="31" t="s">
        <v>93</v>
      </c>
      <c r="E2571" s="31" t="s">
        <v>3165</v>
      </c>
      <c r="F2571" s="31" t="s">
        <v>2939</v>
      </c>
      <c r="G2571" s="32">
        <v>6387</v>
      </c>
      <c r="H2571" s="31" t="s">
        <v>94</v>
      </c>
      <c r="I2571" s="32">
        <v>1064</v>
      </c>
      <c r="J2571" s="33">
        <v>6</v>
      </c>
      <c r="K2571" s="31" t="s">
        <v>94</v>
      </c>
      <c r="L2571" s="31" t="s">
        <v>95</v>
      </c>
    </row>
    <row r="2572" spans="1:12" ht="45" x14ac:dyDescent="0.2">
      <c r="A2572" t="str">
        <f>VLOOKUP(B2572,StateFIPS!A$2:B$52,2)</f>
        <v>Utah</v>
      </c>
      <c r="B2572">
        <f t="shared" si="43"/>
        <v>49</v>
      </c>
      <c r="C2572" s="31" t="s">
        <v>1130</v>
      </c>
      <c r="D2572" s="31" t="s">
        <v>93</v>
      </c>
      <c r="E2572" s="31" t="s">
        <v>3165</v>
      </c>
      <c r="F2572" s="31" t="s">
        <v>2939</v>
      </c>
      <c r="G2572" s="32">
        <v>208052</v>
      </c>
      <c r="H2572" s="31" t="s">
        <v>94</v>
      </c>
      <c r="I2572" s="32">
        <v>34675</v>
      </c>
      <c r="J2572" s="33">
        <v>6</v>
      </c>
      <c r="K2572" s="31" t="s">
        <v>94</v>
      </c>
      <c r="L2572" s="31" t="s">
        <v>95</v>
      </c>
    </row>
    <row r="2573" spans="1:12" ht="45" x14ac:dyDescent="0.2">
      <c r="A2573" t="str">
        <f>VLOOKUP(B2573,StateFIPS!A$2:B$52,2)</f>
        <v>Texas</v>
      </c>
      <c r="B2573">
        <f t="shared" si="43"/>
        <v>48</v>
      </c>
      <c r="C2573" s="31" t="s">
        <v>2558</v>
      </c>
      <c r="D2573" s="31" t="s">
        <v>93</v>
      </c>
      <c r="E2573" s="31" t="s">
        <v>3165</v>
      </c>
      <c r="F2573" s="31" t="s">
        <v>2939</v>
      </c>
      <c r="G2573" s="32">
        <v>11033</v>
      </c>
      <c r="H2573" s="31" t="s">
        <v>94</v>
      </c>
      <c r="I2573" s="32">
        <v>1839</v>
      </c>
      <c r="J2573" s="33">
        <v>6</v>
      </c>
      <c r="K2573" s="31" t="s">
        <v>94</v>
      </c>
      <c r="L2573" s="31" t="s">
        <v>95</v>
      </c>
    </row>
    <row r="2574" spans="1:12" ht="45" x14ac:dyDescent="0.2">
      <c r="A2574" t="str">
        <f>VLOOKUP(B2574,StateFIPS!A$2:B$52,2)</f>
        <v>Michigan</v>
      </c>
      <c r="B2574">
        <f t="shared" si="43"/>
        <v>26</v>
      </c>
      <c r="C2574" s="31" t="s">
        <v>1769</v>
      </c>
      <c r="D2574" s="31" t="s">
        <v>93</v>
      </c>
      <c r="E2574" s="31" t="s">
        <v>3165</v>
      </c>
      <c r="F2574" s="31" t="s">
        <v>2939</v>
      </c>
      <c r="G2574" s="32">
        <v>11979</v>
      </c>
      <c r="H2574" s="31" t="s">
        <v>94</v>
      </c>
      <c r="I2574" s="32">
        <v>1996</v>
      </c>
      <c r="J2574" s="33">
        <v>6</v>
      </c>
      <c r="K2574" s="31" t="s">
        <v>94</v>
      </c>
      <c r="L2574" s="31" t="s">
        <v>95</v>
      </c>
    </row>
    <row r="2575" spans="1:12" ht="45" x14ac:dyDescent="0.2">
      <c r="A2575" t="str">
        <f>VLOOKUP(B2575,StateFIPS!A$2:B$52,2)</f>
        <v>Alabama</v>
      </c>
      <c r="B2575">
        <f t="shared" si="43"/>
        <v>1</v>
      </c>
      <c r="C2575" s="31" t="s">
        <v>577</v>
      </c>
      <c r="D2575" s="31" t="s">
        <v>93</v>
      </c>
      <c r="E2575" s="31" t="s">
        <v>3165</v>
      </c>
      <c r="F2575" s="31" t="s">
        <v>2939</v>
      </c>
      <c r="G2575" s="32">
        <v>12562</v>
      </c>
      <c r="H2575" s="31" t="s">
        <v>94</v>
      </c>
      <c r="I2575" s="32">
        <v>2094</v>
      </c>
      <c r="J2575" s="33">
        <v>6</v>
      </c>
      <c r="K2575" s="31" t="s">
        <v>94</v>
      </c>
      <c r="L2575" s="31" t="s">
        <v>95</v>
      </c>
    </row>
    <row r="2576" spans="1:12" ht="45" x14ac:dyDescent="0.2">
      <c r="A2576" t="str">
        <f>VLOOKUP(B2576,StateFIPS!A$2:B$52,2)</f>
        <v>Maryland</v>
      </c>
      <c r="B2576">
        <f t="shared" si="43"/>
        <v>24</v>
      </c>
      <c r="C2576" s="31" t="s">
        <v>1739</v>
      </c>
      <c r="D2576" s="31" t="s">
        <v>93</v>
      </c>
      <c r="E2576" s="31" t="s">
        <v>3165</v>
      </c>
      <c r="F2576" s="31" t="s">
        <v>2939</v>
      </c>
      <c r="G2576" s="32">
        <v>10070</v>
      </c>
      <c r="H2576" s="31" t="s">
        <v>94</v>
      </c>
      <c r="I2576" s="32">
        <v>1678</v>
      </c>
      <c r="J2576" s="33">
        <v>6</v>
      </c>
      <c r="K2576" s="31" t="s">
        <v>94</v>
      </c>
      <c r="L2576" s="31" t="s">
        <v>95</v>
      </c>
    </row>
    <row r="2577" spans="1:12" ht="45" x14ac:dyDescent="0.2">
      <c r="A2577" t="str">
        <f>VLOOKUP(B2577,StateFIPS!A$2:B$52,2)</f>
        <v>Michigan</v>
      </c>
      <c r="B2577">
        <f t="shared" si="43"/>
        <v>26</v>
      </c>
      <c r="C2577" s="31" t="s">
        <v>1794</v>
      </c>
      <c r="D2577" s="31" t="s">
        <v>93</v>
      </c>
      <c r="E2577" s="31" t="s">
        <v>3165</v>
      </c>
      <c r="F2577" s="31" t="s">
        <v>2939</v>
      </c>
      <c r="G2577" s="32">
        <v>14760</v>
      </c>
      <c r="H2577" s="31" t="s">
        <v>94</v>
      </c>
      <c r="I2577" s="32">
        <v>2460</v>
      </c>
      <c r="J2577" s="33">
        <v>6</v>
      </c>
      <c r="K2577" s="31" t="s">
        <v>94</v>
      </c>
      <c r="L2577" s="31" t="s">
        <v>95</v>
      </c>
    </row>
    <row r="2578" spans="1:12" ht="45" x14ac:dyDescent="0.2">
      <c r="A2578" t="str">
        <f>VLOOKUP(B2578,StateFIPS!A$2:B$52,2)</f>
        <v>Kansas</v>
      </c>
      <c r="B2578">
        <f t="shared" si="43"/>
        <v>20</v>
      </c>
      <c r="C2578" s="31" t="s">
        <v>3248</v>
      </c>
      <c r="D2578" s="31" t="s">
        <v>93</v>
      </c>
      <c r="E2578" s="31" t="s">
        <v>3165</v>
      </c>
      <c r="F2578" s="31" t="s">
        <v>2939</v>
      </c>
      <c r="G2578" s="32">
        <v>95268</v>
      </c>
      <c r="H2578" s="31" t="s">
        <v>94</v>
      </c>
      <c r="I2578" s="32">
        <v>15878</v>
      </c>
      <c r="J2578" s="33">
        <v>6</v>
      </c>
      <c r="K2578" s="31" t="s">
        <v>94</v>
      </c>
      <c r="L2578" s="31" t="s">
        <v>95</v>
      </c>
    </row>
    <row r="2579" spans="1:12" ht="45" x14ac:dyDescent="0.2">
      <c r="A2579" t="str">
        <f>VLOOKUP(B2579,StateFIPS!A$2:B$52,2)</f>
        <v>Texas</v>
      </c>
      <c r="B2579">
        <f t="shared" si="43"/>
        <v>48</v>
      </c>
      <c r="C2579" s="31" t="s">
        <v>2544</v>
      </c>
      <c r="D2579" s="31" t="s">
        <v>93</v>
      </c>
      <c r="E2579" s="31" t="s">
        <v>3165</v>
      </c>
      <c r="F2579" s="31" t="s">
        <v>2939</v>
      </c>
      <c r="G2579" s="32">
        <v>22049</v>
      </c>
      <c r="H2579" s="31" t="s">
        <v>94</v>
      </c>
      <c r="I2579" s="32">
        <v>3675</v>
      </c>
      <c r="J2579" s="33">
        <v>6</v>
      </c>
      <c r="K2579" s="31" t="s">
        <v>94</v>
      </c>
      <c r="L2579" s="31" t="s">
        <v>95</v>
      </c>
    </row>
    <row r="2580" spans="1:12" ht="45" x14ac:dyDescent="0.2">
      <c r="A2580" t="str">
        <f>VLOOKUP(B2580,StateFIPS!A$2:B$52,2)</f>
        <v>Utah</v>
      </c>
      <c r="B2580">
        <f t="shared" si="43"/>
        <v>49</v>
      </c>
      <c r="C2580" s="31" t="s">
        <v>3249</v>
      </c>
      <c r="D2580" s="31" t="s">
        <v>93</v>
      </c>
      <c r="E2580" s="31" t="s">
        <v>3165</v>
      </c>
      <c r="F2580" s="31" t="s">
        <v>2939</v>
      </c>
      <c r="G2580" s="32">
        <v>208052</v>
      </c>
      <c r="H2580" s="31" t="s">
        <v>94</v>
      </c>
      <c r="I2580" s="32">
        <v>34675</v>
      </c>
      <c r="J2580" s="33">
        <v>6</v>
      </c>
      <c r="K2580" s="31" t="s">
        <v>94</v>
      </c>
      <c r="L2580" s="31" t="s">
        <v>95</v>
      </c>
    </row>
    <row r="2581" spans="1:12" ht="45" x14ac:dyDescent="0.2">
      <c r="A2581" t="str">
        <f>VLOOKUP(B2581,StateFIPS!A$2:B$52,2)</f>
        <v>Utah</v>
      </c>
      <c r="B2581">
        <f t="shared" si="43"/>
        <v>49</v>
      </c>
      <c r="C2581" s="31" t="s">
        <v>2467</v>
      </c>
      <c r="D2581" s="31" t="s">
        <v>93</v>
      </c>
      <c r="E2581" s="31" t="s">
        <v>3165</v>
      </c>
      <c r="F2581" s="31" t="s">
        <v>2939</v>
      </c>
      <c r="G2581" s="32">
        <v>208052</v>
      </c>
      <c r="H2581" s="31" t="s">
        <v>94</v>
      </c>
      <c r="I2581" s="32">
        <v>34675</v>
      </c>
      <c r="J2581" s="33">
        <v>6</v>
      </c>
      <c r="K2581" s="31" t="s">
        <v>94</v>
      </c>
      <c r="L2581" s="31" t="s">
        <v>95</v>
      </c>
    </row>
    <row r="2582" spans="1:12" ht="45" x14ac:dyDescent="0.2">
      <c r="A2582" t="str">
        <f>VLOOKUP(B2582,StateFIPS!A$2:B$52,2)</f>
        <v>Michigan</v>
      </c>
      <c r="B2582">
        <f t="shared" si="43"/>
        <v>26</v>
      </c>
      <c r="C2582" s="31" t="s">
        <v>1776</v>
      </c>
      <c r="D2582" s="31" t="s">
        <v>93</v>
      </c>
      <c r="E2582" s="31" t="s">
        <v>3165</v>
      </c>
      <c r="F2582" s="31" t="s">
        <v>2939</v>
      </c>
      <c r="G2582" s="32">
        <v>11396</v>
      </c>
      <c r="H2582" s="31" t="s">
        <v>94</v>
      </c>
      <c r="I2582" s="32">
        <v>1899</v>
      </c>
      <c r="J2582" s="33">
        <v>6</v>
      </c>
      <c r="K2582" s="31" t="s">
        <v>94</v>
      </c>
      <c r="L2582" s="31" t="s">
        <v>95</v>
      </c>
    </row>
    <row r="2583" spans="1:12" ht="45" x14ac:dyDescent="0.2">
      <c r="A2583" t="str">
        <f>VLOOKUP(B2583,StateFIPS!A$2:B$52,2)</f>
        <v>Kansas</v>
      </c>
      <c r="B2583">
        <f t="shared" si="43"/>
        <v>20</v>
      </c>
      <c r="C2583" s="31" t="s">
        <v>1569</v>
      </c>
      <c r="D2583" s="31" t="s">
        <v>93</v>
      </c>
      <c r="E2583" s="31" t="s">
        <v>3165</v>
      </c>
      <c r="F2583" s="31" t="s">
        <v>2939</v>
      </c>
      <c r="G2583" s="32">
        <v>95268</v>
      </c>
      <c r="H2583" s="31" t="s">
        <v>94</v>
      </c>
      <c r="I2583" s="32">
        <v>15878</v>
      </c>
      <c r="J2583" s="33">
        <v>6</v>
      </c>
      <c r="K2583" s="31" t="s">
        <v>94</v>
      </c>
      <c r="L2583" s="31" t="s">
        <v>95</v>
      </c>
    </row>
    <row r="2584" spans="1:12" ht="45" x14ac:dyDescent="0.2">
      <c r="A2584" t="str">
        <f>VLOOKUP(B2584,StateFIPS!A$2:B$52,2)</f>
        <v>Texas</v>
      </c>
      <c r="B2584">
        <f t="shared" si="43"/>
        <v>48</v>
      </c>
      <c r="C2584" s="31" t="s">
        <v>815</v>
      </c>
      <c r="D2584" s="31" t="s">
        <v>93</v>
      </c>
      <c r="E2584" s="31" t="s">
        <v>3165</v>
      </c>
      <c r="F2584" s="31" t="s">
        <v>2939</v>
      </c>
      <c r="G2584" s="32">
        <v>23602</v>
      </c>
      <c r="H2584" s="31" t="s">
        <v>94</v>
      </c>
      <c r="I2584" s="32">
        <v>3934</v>
      </c>
      <c r="J2584" s="33">
        <v>6</v>
      </c>
      <c r="K2584" s="31" t="s">
        <v>94</v>
      </c>
      <c r="L2584" s="31" t="s">
        <v>95</v>
      </c>
    </row>
    <row r="2585" spans="1:12" ht="45" x14ac:dyDescent="0.2">
      <c r="A2585" t="str">
        <f>VLOOKUP(B2585,StateFIPS!A$2:B$52,2)</f>
        <v>Kansas</v>
      </c>
      <c r="B2585">
        <f t="shared" si="43"/>
        <v>20</v>
      </c>
      <c r="C2585" s="31" t="s">
        <v>1549</v>
      </c>
      <c r="D2585" s="31" t="s">
        <v>93</v>
      </c>
      <c r="E2585" s="31" t="s">
        <v>3165</v>
      </c>
      <c r="F2585" s="31" t="s">
        <v>2939</v>
      </c>
      <c r="G2585" s="32">
        <v>116559</v>
      </c>
      <c r="H2585" s="31" t="s">
        <v>94</v>
      </c>
      <c r="I2585" s="32">
        <v>19426</v>
      </c>
      <c r="J2585" s="33">
        <v>6</v>
      </c>
      <c r="K2585" s="31" t="s">
        <v>94</v>
      </c>
      <c r="L2585" s="31" t="s">
        <v>95</v>
      </c>
    </row>
    <row r="2586" spans="1:12" ht="45" x14ac:dyDescent="0.2">
      <c r="A2586" t="str">
        <f>VLOOKUP(B2586,StateFIPS!A$2:B$52,2)</f>
        <v>Michigan</v>
      </c>
      <c r="B2586">
        <f t="shared" si="43"/>
        <v>26</v>
      </c>
      <c r="C2586" s="31" t="s">
        <v>1766</v>
      </c>
      <c r="D2586" s="31" t="s">
        <v>93</v>
      </c>
      <c r="E2586" s="31" t="s">
        <v>3165</v>
      </c>
      <c r="F2586" s="31" t="s">
        <v>2939</v>
      </c>
      <c r="G2586" s="32">
        <v>43195</v>
      </c>
      <c r="H2586" s="31" t="s">
        <v>94</v>
      </c>
      <c r="I2586" s="32">
        <v>7199</v>
      </c>
      <c r="J2586" s="33">
        <v>6</v>
      </c>
      <c r="K2586" s="31" t="s">
        <v>94</v>
      </c>
      <c r="L2586" s="31" t="s">
        <v>95</v>
      </c>
    </row>
    <row r="2587" spans="1:12" ht="45" x14ac:dyDescent="0.2">
      <c r="A2587" t="str">
        <f>VLOOKUP(B2587,StateFIPS!A$2:B$52,2)</f>
        <v>California</v>
      </c>
      <c r="B2587">
        <f t="shared" si="43"/>
        <v>6</v>
      </c>
      <c r="C2587" s="31" t="s">
        <v>2075</v>
      </c>
      <c r="D2587" s="31" t="s">
        <v>93</v>
      </c>
      <c r="E2587" s="31" t="s">
        <v>3165</v>
      </c>
      <c r="F2587" s="31" t="s">
        <v>2939</v>
      </c>
      <c r="G2587" s="32">
        <v>19201</v>
      </c>
      <c r="H2587" s="31" t="s">
        <v>94</v>
      </c>
      <c r="I2587" s="32">
        <v>3200</v>
      </c>
      <c r="J2587" s="33">
        <v>6</v>
      </c>
      <c r="K2587" s="31" t="s">
        <v>94</v>
      </c>
      <c r="L2587" s="31" t="s">
        <v>95</v>
      </c>
    </row>
    <row r="2588" spans="1:12" ht="45" x14ac:dyDescent="0.2">
      <c r="A2588" t="str">
        <f>VLOOKUP(B2588,StateFIPS!A$2:B$52,2)</f>
        <v>Texas</v>
      </c>
      <c r="B2588">
        <f t="shared" si="43"/>
        <v>48</v>
      </c>
      <c r="C2588" s="31" t="s">
        <v>897</v>
      </c>
      <c r="D2588" s="31" t="s">
        <v>93</v>
      </c>
      <c r="E2588" s="31" t="s">
        <v>3165</v>
      </c>
      <c r="F2588" s="31" t="s">
        <v>2939</v>
      </c>
      <c r="G2588" s="32">
        <v>10100</v>
      </c>
      <c r="H2588" s="31" t="s">
        <v>94</v>
      </c>
      <c r="I2588" s="32">
        <v>1683</v>
      </c>
      <c r="J2588" s="33">
        <v>6</v>
      </c>
      <c r="K2588" s="31" t="s">
        <v>94</v>
      </c>
      <c r="L2588" s="31" t="s">
        <v>95</v>
      </c>
    </row>
    <row r="2589" spans="1:12" ht="45" x14ac:dyDescent="0.2">
      <c r="A2589" t="str">
        <f>VLOOKUP(B2589,StateFIPS!A$2:B$52,2)</f>
        <v>California</v>
      </c>
      <c r="B2589">
        <f t="shared" si="43"/>
        <v>6</v>
      </c>
      <c r="C2589" s="31" t="s">
        <v>2083</v>
      </c>
      <c r="D2589" s="31" t="s">
        <v>93</v>
      </c>
      <c r="E2589" s="31" t="s">
        <v>3165</v>
      </c>
      <c r="F2589" s="31" t="s">
        <v>2939</v>
      </c>
      <c r="G2589" s="32">
        <v>19832</v>
      </c>
      <c r="H2589" s="31" t="s">
        <v>94</v>
      </c>
      <c r="I2589" s="32">
        <v>3305</v>
      </c>
      <c r="J2589" s="33">
        <v>6</v>
      </c>
      <c r="K2589" s="31" t="s">
        <v>94</v>
      </c>
      <c r="L2589" s="31" t="s">
        <v>95</v>
      </c>
    </row>
    <row r="2590" spans="1:12" ht="45" x14ac:dyDescent="0.2">
      <c r="A2590" t="str">
        <f>VLOOKUP(B2590,StateFIPS!A$2:B$52,2)</f>
        <v>Alabama</v>
      </c>
      <c r="B2590">
        <f t="shared" si="43"/>
        <v>1</v>
      </c>
      <c r="C2590" s="31" t="s">
        <v>561</v>
      </c>
      <c r="D2590" s="31" t="s">
        <v>93</v>
      </c>
      <c r="E2590" s="31" t="s">
        <v>3165</v>
      </c>
      <c r="F2590" s="31" t="s">
        <v>2939</v>
      </c>
      <c r="G2590" s="32">
        <v>12562</v>
      </c>
      <c r="H2590" s="31" t="s">
        <v>94</v>
      </c>
      <c r="I2590" s="32">
        <v>2094</v>
      </c>
      <c r="J2590" s="33">
        <v>6</v>
      </c>
      <c r="K2590" s="31" t="s">
        <v>94</v>
      </c>
      <c r="L2590" s="31" t="s">
        <v>95</v>
      </c>
    </row>
    <row r="2591" spans="1:12" ht="45" x14ac:dyDescent="0.2">
      <c r="A2591" t="str">
        <f>VLOOKUP(B2591,StateFIPS!A$2:B$52,2)</f>
        <v>Utah</v>
      </c>
      <c r="B2591">
        <f t="shared" si="43"/>
        <v>49</v>
      </c>
      <c r="C2591" s="31" t="s">
        <v>2459</v>
      </c>
      <c r="D2591" s="31" t="s">
        <v>93</v>
      </c>
      <c r="E2591" s="31" t="s">
        <v>3165</v>
      </c>
      <c r="F2591" s="31" t="s">
        <v>2939</v>
      </c>
      <c r="G2591" s="32">
        <v>208052</v>
      </c>
      <c r="H2591" s="31" t="s">
        <v>94</v>
      </c>
      <c r="I2591" s="32">
        <v>34675</v>
      </c>
      <c r="J2591" s="33">
        <v>6</v>
      </c>
      <c r="K2591" s="31" t="s">
        <v>94</v>
      </c>
      <c r="L2591" s="31" t="s">
        <v>95</v>
      </c>
    </row>
    <row r="2592" spans="1:12" ht="45" x14ac:dyDescent="0.2">
      <c r="A2592" t="str">
        <f>VLOOKUP(B2592,StateFIPS!A$2:B$52,2)</f>
        <v>Kansas</v>
      </c>
      <c r="B2592">
        <f t="shared" si="43"/>
        <v>20</v>
      </c>
      <c r="C2592" s="31" t="s">
        <v>3250</v>
      </c>
      <c r="D2592" s="31" t="s">
        <v>93</v>
      </c>
      <c r="E2592" s="31" t="s">
        <v>3165</v>
      </c>
      <c r="F2592" s="31" t="s">
        <v>2939</v>
      </c>
      <c r="G2592" s="32">
        <v>95268</v>
      </c>
      <c r="H2592" s="31" t="s">
        <v>94</v>
      </c>
      <c r="I2592" s="32">
        <v>15878</v>
      </c>
      <c r="J2592" s="33">
        <v>6</v>
      </c>
      <c r="K2592" s="31" t="s">
        <v>94</v>
      </c>
      <c r="L2592" s="31" t="s">
        <v>95</v>
      </c>
    </row>
    <row r="2593" spans="1:12" ht="45" x14ac:dyDescent="0.2">
      <c r="A2593" t="str">
        <f>VLOOKUP(B2593,StateFIPS!A$2:B$52,2)</f>
        <v>Kansas</v>
      </c>
      <c r="B2593">
        <f t="shared" si="43"/>
        <v>20</v>
      </c>
      <c r="C2593" s="31" t="s">
        <v>1547</v>
      </c>
      <c r="D2593" s="31" t="s">
        <v>93</v>
      </c>
      <c r="E2593" s="31" t="s">
        <v>3165</v>
      </c>
      <c r="F2593" s="31" t="s">
        <v>2939</v>
      </c>
      <c r="G2593" s="32">
        <v>14500</v>
      </c>
      <c r="H2593" s="31" t="s">
        <v>94</v>
      </c>
      <c r="I2593" s="32">
        <v>2417</v>
      </c>
      <c r="J2593" s="33">
        <v>6</v>
      </c>
      <c r="K2593" s="31" t="s">
        <v>94</v>
      </c>
      <c r="L2593" s="31" t="s">
        <v>95</v>
      </c>
    </row>
    <row r="2594" spans="1:12" ht="45" x14ac:dyDescent="0.2">
      <c r="A2594" t="str">
        <f>VLOOKUP(B2594,StateFIPS!A$2:B$52,2)</f>
        <v>Arkansas</v>
      </c>
      <c r="B2594">
        <f t="shared" si="43"/>
        <v>5</v>
      </c>
      <c r="C2594" s="31" t="s">
        <v>627</v>
      </c>
      <c r="D2594" s="31" t="s">
        <v>93</v>
      </c>
      <c r="E2594" s="31" t="s">
        <v>3165</v>
      </c>
      <c r="F2594" s="31" t="s">
        <v>2939</v>
      </c>
      <c r="G2594" s="32">
        <v>17337</v>
      </c>
      <c r="H2594" s="31" t="s">
        <v>94</v>
      </c>
      <c r="I2594" s="32">
        <v>2889</v>
      </c>
      <c r="J2594" s="33">
        <v>6</v>
      </c>
      <c r="K2594" s="31" t="s">
        <v>94</v>
      </c>
      <c r="L2594" s="31" t="s">
        <v>95</v>
      </c>
    </row>
    <row r="2595" spans="1:12" ht="45" x14ac:dyDescent="0.2">
      <c r="A2595" t="str">
        <f>VLOOKUP(B2595,StateFIPS!A$2:B$52,2)</f>
        <v>Texas</v>
      </c>
      <c r="B2595">
        <f t="shared" si="43"/>
        <v>48</v>
      </c>
      <c r="C2595" s="31" t="s">
        <v>818</v>
      </c>
      <c r="D2595" s="31" t="s">
        <v>93</v>
      </c>
      <c r="E2595" s="31" t="s">
        <v>3165</v>
      </c>
      <c r="F2595" s="31" t="s">
        <v>2939</v>
      </c>
      <c r="G2595" s="32">
        <v>45280</v>
      </c>
      <c r="H2595" s="31" t="s">
        <v>94</v>
      </c>
      <c r="I2595" s="32">
        <v>7547</v>
      </c>
      <c r="J2595" s="33">
        <v>6</v>
      </c>
      <c r="K2595" s="31" t="s">
        <v>94</v>
      </c>
      <c r="L2595" s="31" t="s">
        <v>95</v>
      </c>
    </row>
    <row r="2596" spans="1:12" ht="45" x14ac:dyDescent="0.2">
      <c r="A2596" t="str">
        <f>VLOOKUP(B2596,StateFIPS!A$2:B$52,2)</f>
        <v>Texas</v>
      </c>
      <c r="B2596">
        <f t="shared" si="43"/>
        <v>48</v>
      </c>
      <c r="C2596" s="31" t="s">
        <v>1121</v>
      </c>
      <c r="D2596" s="31" t="s">
        <v>93</v>
      </c>
      <c r="E2596" s="31" t="s">
        <v>3165</v>
      </c>
      <c r="F2596" s="31" t="s">
        <v>2939</v>
      </c>
      <c r="G2596" s="32">
        <v>45280</v>
      </c>
      <c r="H2596" s="31" t="s">
        <v>94</v>
      </c>
      <c r="I2596" s="32">
        <v>7547</v>
      </c>
      <c r="J2596" s="33">
        <v>6</v>
      </c>
      <c r="K2596" s="31" t="s">
        <v>94</v>
      </c>
      <c r="L2596" s="31" t="s">
        <v>95</v>
      </c>
    </row>
    <row r="2597" spans="1:12" ht="45" x14ac:dyDescent="0.2">
      <c r="A2597" t="str">
        <f>VLOOKUP(B2597,StateFIPS!A$2:B$52,2)</f>
        <v>Texas</v>
      </c>
      <c r="B2597">
        <f t="shared" si="43"/>
        <v>48</v>
      </c>
      <c r="C2597" s="31" t="s">
        <v>1120</v>
      </c>
      <c r="D2597" s="31" t="s">
        <v>93</v>
      </c>
      <c r="E2597" s="31" t="s">
        <v>3165</v>
      </c>
      <c r="F2597" s="31" t="s">
        <v>2939</v>
      </c>
      <c r="G2597" s="32">
        <v>10174</v>
      </c>
      <c r="H2597" s="31" t="s">
        <v>94</v>
      </c>
      <c r="I2597" s="32">
        <v>1696</v>
      </c>
      <c r="J2597" s="33">
        <v>6</v>
      </c>
      <c r="K2597" s="31" t="s">
        <v>94</v>
      </c>
      <c r="L2597" s="31" t="s">
        <v>95</v>
      </c>
    </row>
    <row r="2598" spans="1:12" ht="45" x14ac:dyDescent="0.2">
      <c r="A2598" t="str">
        <f>VLOOKUP(B2598,StateFIPS!A$2:B$52,2)</f>
        <v>Texas</v>
      </c>
      <c r="B2598">
        <f t="shared" si="43"/>
        <v>48</v>
      </c>
      <c r="C2598" s="31" t="s">
        <v>819</v>
      </c>
      <c r="D2598" s="31" t="s">
        <v>93</v>
      </c>
      <c r="E2598" s="31" t="s">
        <v>3165</v>
      </c>
      <c r="F2598" s="31" t="s">
        <v>2939</v>
      </c>
      <c r="G2598" s="32">
        <v>45280</v>
      </c>
      <c r="H2598" s="31" t="s">
        <v>94</v>
      </c>
      <c r="I2598" s="32">
        <v>7547</v>
      </c>
      <c r="J2598" s="33">
        <v>6</v>
      </c>
      <c r="K2598" s="31" t="s">
        <v>94</v>
      </c>
      <c r="L2598" s="31" t="s">
        <v>95</v>
      </c>
    </row>
    <row r="2599" spans="1:12" ht="45" x14ac:dyDescent="0.2">
      <c r="A2599" t="str">
        <f>VLOOKUP(B2599,StateFIPS!A$2:B$52,2)</f>
        <v>Michigan</v>
      </c>
      <c r="B2599">
        <f t="shared" si="43"/>
        <v>26</v>
      </c>
      <c r="C2599" s="31" t="s">
        <v>1816</v>
      </c>
      <c r="D2599" s="31" t="s">
        <v>93</v>
      </c>
      <c r="E2599" s="31" t="s">
        <v>3165</v>
      </c>
      <c r="F2599" s="31" t="s">
        <v>2939</v>
      </c>
      <c r="G2599" s="32">
        <v>9313</v>
      </c>
      <c r="H2599" s="31" t="s">
        <v>94</v>
      </c>
      <c r="I2599" s="32">
        <v>1552</v>
      </c>
      <c r="J2599" s="33">
        <v>6</v>
      </c>
      <c r="K2599" s="31" t="s">
        <v>94</v>
      </c>
      <c r="L2599" s="31" t="s">
        <v>95</v>
      </c>
    </row>
    <row r="2600" spans="1:12" ht="45" x14ac:dyDescent="0.2">
      <c r="A2600" t="str">
        <f>VLOOKUP(B2600,StateFIPS!A$2:B$52,2)</f>
        <v>Texas</v>
      </c>
      <c r="B2600">
        <f t="shared" si="43"/>
        <v>48</v>
      </c>
      <c r="C2600" s="31" t="s">
        <v>825</v>
      </c>
      <c r="D2600" s="31" t="s">
        <v>93</v>
      </c>
      <c r="E2600" s="31" t="s">
        <v>3165</v>
      </c>
      <c r="F2600" s="31" t="s">
        <v>2939</v>
      </c>
      <c r="G2600" s="32">
        <v>56032</v>
      </c>
      <c r="H2600" s="31" t="s">
        <v>94</v>
      </c>
      <c r="I2600" s="32">
        <v>9339</v>
      </c>
      <c r="J2600" s="33">
        <v>6</v>
      </c>
      <c r="K2600" s="31" t="s">
        <v>94</v>
      </c>
      <c r="L2600" s="31" t="s">
        <v>95</v>
      </c>
    </row>
    <row r="2601" spans="1:12" ht="45" x14ac:dyDescent="0.2">
      <c r="A2601" t="str">
        <f>VLOOKUP(B2601,StateFIPS!A$2:B$52,2)</f>
        <v>Texas</v>
      </c>
      <c r="B2601">
        <f t="shared" si="43"/>
        <v>48</v>
      </c>
      <c r="C2601" s="31" t="s">
        <v>3251</v>
      </c>
      <c r="D2601" s="31" t="s">
        <v>93</v>
      </c>
      <c r="E2601" s="31" t="s">
        <v>3165</v>
      </c>
      <c r="F2601" s="31" t="s">
        <v>2939</v>
      </c>
      <c r="G2601" s="32">
        <v>45280</v>
      </c>
      <c r="H2601" s="31" t="s">
        <v>94</v>
      </c>
      <c r="I2601" s="32">
        <v>7547</v>
      </c>
      <c r="J2601" s="33">
        <v>6</v>
      </c>
      <c r="K2601" s="31" t="s">
        <v>94</v>
      </c>
      <c r="L2601" s="31" t="s">
        <v>95</v>
      </c>
    </row>
    <row r="2602" spans="1:12" ht="45" x14ac:dyDescent="0.2">
      <c r="A2602" t="str">
        <f>VLOOKUP(B2602,StateFIPS!A$2:B$52,2)</f>
        <v>Texas</v>
      </c>
      <c r="B2602">
        <f t="shared" si="43"/>
        <v>48</v>
      </c>
      <c r="C2602" s="31" t="s">
        <v>2294</v>
      </c>
      <c r="D2602" s="31" t="s">
        <v>93</v>
      </c>
      <c r="E2602" s="31" t="s">
        <v>3165</v>
      </c>
      <c r="F2602" s="31" t="s">
        <v>2939</v>
      </c>
      <c r="G2602" s="32">
        <v>41151</v>
      </c>
      <c r="H2602" s="31" t="s">
        <v>94</v>
      </c>
      <c r="I2602" s="32">
        <v>6858</v>
      </c>
      <c r="J2602" s="33">
        <v>6</v>
      </c>
      <c r="K2602" s="31" t="s">
        <v>94</v>
      </c>
      <c r="L2602" s="31" t="s">
        <v>95</v>
      </c>
    </row>
    <row r="2603" spans="1:12" ht="45" x14ac:dyDescent="0.2">
      <c r="A2603" t="str">
        <f>VLOOKUP(B2603,StateFIPS!A$2:B$52,2)</f>
        <v>Kansas</v>
      </c>
      <c r="B2603">
        <f t="shared" si="43"/>
        <v>20</v>
      </c>
      <c r="C2603" s="31" t="s">
        <v>1583</v>
      </c>
      <c r="D2603" s="31" t="s">
        <v>93</v>
      </c>
      <c r="E2603" s="31" t="s">
        <v>3165</v>
      </c>
      <c r="F2603" s="31" t="s">
        <v>2939</v>
      </c>
      <c r="G2603" s="32">
        <v>95268</v>
      </c>
      <c r="H2603" s="31" t="s">
        <v>94</v>
      </c>
      <c r="I2603" s="32">
        <v>15878</v>
      </c>
      <c r="J2603" s="33">
        <v>6</v>
      </c>
      <c r="K2603" s="31" t="s">
        <v>94</v>
      </c>
      <c r="L2603" s="31" t="s">
        <v>95</v>
      </c>
    </row>
    <row r="2604" spans="1:12" ht="45" x14ac:dyDescent="0.2">
      <c r="A2604" t="str">
        <f>VLOOKUP(B2604,StateFIPS!A$2:B$52,2)</f>
        <v>Texas</v>
      </c>
      <c r="B2604">
        <f t="shared" si="43"/>
        <v>48</v>
      </c>
      <c r="C2604" s="31" t="s">
        <v>1122</v>
      </c>
      <c r="D2604" s="31" t="s">
        <v>93</v>
      </c>
      <c r="E2604" s="31" t="s">
        <v>3165</v>
      </c>
      <c r="F2604" s="31" t="s">
        <v>2939</v>
      </c>
      <c r="G2604" s="32">
        <v>45280</v>
      </c>
      <c r="H2604" s="31" t="s">
        <v>94</v>
      </c>
      <c r="I2604" s="32">
        <v>7547</v>
      </c>
      <c r="J2604" s="33">
        <v>6</v>
      </c>
      <c r="K2604" s="31" t="s">
        <v>94</v>
      </c>
      <c r="L2604" s="31" t="s">
        <v>95</v>
      </c>
    </row>
    <row r="2605" spans="1:12" ht="45" x14ac:dyDescent="0.2">
      <c r="A2605" t="str">
        <f>VLOOKUP(B2605,StateFIPS!A$2:B$52,2)</f>
        <v>Arkansas</v>
      </c>
      <c r="B2605">
        <f t="shared" si="43"/>
        <v>5</v>
      </c>
      <c r="C2605" s="31" t="s">
        <v>625</v>
      </c>
      <c r="D2605" s="31" t="s">
        <v>93</v>
      </c>
      <c r="E2605" s="31" t="s">
        <v>3165</v>
      </c>
      <c r="F2605" s="31" t="s">
        <v>2939</v>
      </c>
      <c r="G2605" s="32">
        <v>46908</v>
      </c>
      <c r="H2605" s="31" t="s">
        <v>94</v>
      </c>
      <c r="I2605" s="32">
        <v>7818</v>
      </c>
      <c r="J2605" s="33">
        <v>6</v>
      </c>
      <c r="K2605" s="31" t="s">
        <v>94</v>
      </c>
      <c r="L2605" s="31" t="s">
        <v>95</v>
      </c>
    </row>
    <row r="2606" spans="1:12" ht="45" x14ac:dyDescent="0.2">
      <c r="A2606" t="str">
        <f>VLOOKUP(B2606,StateFIPS!A$2:B$52,2)</f>
        <v>Texas</v>
      </c>
      <c r="B2606">
        <f t="shared" si="43"/>
        <v>48</v>
      </c>
      <c r="C2606" s="31" t="s">
        <v>2319</v>
      </c>
      <c r="D2606" s="31" t="s">
        <v>93</v>
      </c>
      <c r="E2606" s="31" t="s">
        <v>3165</v>
      </c>
      <c r="F2606" s="31" t="s">
        <v>2939</v>
      </c>
      <c r="G2606" s="32">
        <v>16838</v>
      </c>
      <c r="H2606" s="31" t="s">
        <v>94</v>
      </c>
      <c r="I2606" s="32">
        <v>2806</v>
      </c>
      <c r="J2606" s="33">
        <v>6</v>
      </c>
      <c r="K2606" s="31" t="s">
        <v>94</v>
      </c>
      <c r="L2606" s="31" t="s">
        <v>95</v>
      </c>
    </row>
    <row r="2607" spans="1:12" ht="45" x14ac:dyDescent="0.2">
      <c r="A2607" t="str">
        <f>VLOOKUP(B2607,StateFIPS!A$2:B$52,2)</f>
        <v>Michigan</v>
      </c>
      <c r="B2607">
        <f t="shared" si="43"/>
        <v>26</v>
      </c>
      <c r="C2607" s="31" t="s">
        <v>1813</v>
      </c>
      <c r="D2607" s="31" t="s">
        <v>93</v>
      </c>
      <c r="E2607" s="31" t="s">
        <v>3165</v>
      </c>
      <c r="F2607" s="31" t="s">
        <v>2939</v>
      </c>
      <c r="G2607" s="32">
        <v>61046</v>
      </c>
      <c r="H2607" s="31" t="s">
        <v>94</v>
      </c>
      <c r="I2607" s="32">
        <v>10174</v>
      </c>
      <c r="J2607" s="33">
        <v>6</v>
      </c>
      <c r="K2607" s="31" t="s">
        <v>94</v>
      </c>
      <c r="L2607" s="31" t="s">
        <v>95</v>
      </c>
    </row>
    <row r="2608" spans="1:12" ht="45" x14ac:dyDescent="0.2">
      <c r="A2608" t="str">
        <f>VLOOKUP(B2608,StateFIPS!A$2:B$52,2)</f>
        <v>Texas</v>
      </c>
      <c r="B2608">
        <f t="shared" si="43"/>
        <v>48</v>
      </c>
      <c r="C2608" s="31" t="s">
        <v>844</v>
      </c>
      <c r="D2608" s="31" t="s">
        <v>93</v>
      </c>
      <c r="E2608" s="31" t="s">
        <v>3165</v>
      </c>
      <c r="F2608" s="31" t="s">
        <v>2939</v>
      </c>
      <c r="G2608" s="32">
        <v>45280</v>
      </c>
      <c r="H2608" s="31" t="s">
        <v>94</v>
      </c>
      <c r="I2608" s="32">
        <v>7547</v>
      </c>
      <c r="J2608" s="33">
        <v>6</v>
      </c>
      <c r="K2608" s="31" t="s">
        <v>94</v>
      </c>
      <c r="L2608" s="31" t="s">
        <v>95</v>
      </c>
    </row>
    <row r="2609" spans="1:12" ht="45" x14ac:dyDescent="0.2">
      <c r="A2609" t="str">
        <f>VLOOKUP(B2609,StateFIPS!A$2:B$52,2)</f>
        <v>Kansas</v>
      </c>
      <c r="B2609">
        <f t="shared" si="43"/>
        <v>20</v>
      </c>
      <c r="C2609" s="31" t="s">
        <v>1582</v>
      </c>
      <c r="D2609" s="31" t="s">
        <v>93</v>
      </c>
      <c r="E2609" s="31" t="s">
        <v>3165</v>
      </c>
      <c r="F2609" s="31" t="s">
        <v>2939</v>
      </c>
      <c r="G2609" s="32">
        <v>21557</v>
      </c>
      <c r="H2609" s="31" t="s">
        <v>94</v>
      </c>
      <c r="I2609" s="32">
        <v>3593</v>
      </c>
      <c r="J2609" s="33">
        <v>6</v>
      </c>
      <c r="K2609" s="31" t="s">
        <v>94</v>
      </c>
      <c r="L2609" s="31" t="s">
        <v>95</v>
      </c>
    </row>
    <row r="2610" spans="1:12" ht="45" x14ac:dyDescent="0.2">
      <c r="A2610" t="str">
        <f>VLOOKUP(B2610,StateFIPS!A$2:B$52,2)</f>
        <v>Texas</v>
      </c>
      <c r="B2610">
        <f t="shared" si="43"/>
        <v>48</v>
      </c>
      <c r="C2610" s="31" t="s">
        <v>1117</v>
      </c>
      <c r="D2610" s="31" t="s">
        <v>93</v>
      </c>
      <c r="E2610" s="31" t="s">
        <v>3165</v>
      </c>
      <c r="F2610" s="31" t="s">
        <v>2939</v>
      </c>
      <c r="G2610" s="32">
        <v>45280</v>
      </c>
      <c r="H2610" s="31" t="s">
        <v>94</v>
      </c>
      <c r="I2610" s="32">
        <v>7547</v>
      </c>
      <c r="J2610" s="33">
        <v>6</v>
      </c>
      <c r="K2610" s="31" t="s">
        <v>94</v>
      </c>
      <c r="L2610" s="31" t="s">
        <v>95</v>
      </c>
    </row>
    <row r="2611" spans="1:12" ht="45" x14ac:dyDescent="0.2">
      <c r="A2611" t="str">
        <f>VLOOKUP(B2611,StateFIPS!A$2:B$52,2)</f>
        <v>Michigan</v>
      </c>
      <c r="B2611">
        <f t="shared" si="43"/>
        <v>26</v>
      </c>
      <c r="C2611" s="31" t="s">
        <v>1812</v>
      </c>
      <c r="D2611" s="31" t="s">
        <v>93</v>
      </c>
      <c r="E2611" s="31" t="s">
        <v>3165</v>
      </c>
      <c r="F2611" s="31" t="s">
        <v>2939</v>
      </c>
      <c r="G2611" s="32">
        <v>10751</v>
      </c>
      <c r="H2611" s="31" t="s">
        <v>94</v>
      </c>
      <c r="I2611" s="32">
        <v>1792</v>
      </c>
      <c r="J2611" s="33">
        <v>6</v>
      </c>
      <c r="K2611" s="31" t="s">
        <v>94</v>
      </c>
      <c r="L2611" s="31" t="s">
        <v>95</v>
      </c>
    </row>
    <row r="2612" spans="1:12" ht="45" x14ac:dyDescent="0.2">
      <c r="A2612" t="str">
        <f>VLOOKUP(B2612,StateFIPS!A$2:B$52,2)</f>
        <v>Texas</v>
      </c>
      <c r="B2612">
        <f t="shared" si="43"/>
        <v>48</v>
      </c>
      <c r="C2612" s="31" t="s">
        <v>2302</v>
      </c>
      <c r="D2612" s="31" t="s">
        <v>93</v>
      </c>
      <c r="E2612" s="31" t="s">
        <v>3165</v>
      </c>
      <c r="F2612" s="31" t="s">
        <v>2939</v>
      </c>
      <c r="G2612" s="32">
        <v>14617</v>
      </c>
      <c r="H2612" s="31" t="s">
        <v>94</v>
      </c>
      <c r="I2612" s="32">
        <v>2436</v>
      </c>
      <c r="J2612" s="33">
        <v>6</v>
      </c>
      <c r="K2612" s="31" t="s">
        <v>94</v>
      </c>
      <c r="L2612" s="31" t="s">
        <v>95</v>
      </c>
    </row>
    <row r="2613" spans="1:12" ht="45" x14ac:dyDescent="0.2">
      <c r="A2613" t="str">
        <f>VLOOKUP(B2613,StateFIPS!A$2:B$52,2)</f>
        <v>Texas</v>
      </c>
      <c r="B2613">
        <f t="shared" si="43"/>
        <v>48</v>
      </c>
      <c r="C2613" s="31" t="s">
        <v>2486</v>
      </c>
      <c r="D2613" s="31" t="s">
        <v>93</v>
      </c>
      <c r="E2613" s="31" t="s">
        <v>3165</v>
      </c>
      <c r="F2613" s="31" t="s">
        <v>2939</v>
      </c>
      <c r="G2613" s="32">
        <v>13238</v>
      </c>
      <c r="H2613" s="31" t="s">
        <v>94</v>
      </c>
      <c r="I2613" s="32">
        <v>2206</v>
      </c>
      <c r="J2613" s="33">
        <v>6</v>
      </c>
      <c r="K2613" s="31" t="s">
        <v>94</v>
      </c>
      <c r="L2613" s="31" t="s">
        <v>95</v>
      </c>
    </row>
    <row r="2614" spans="1:12" ht="45" x14ac:dyDescent="0.2">
      <c r="A2614" t="str">
        <f>VLOOKUP(B2614,StateFIPS!A$2:B$52,2)</f>
        <v>Maryland</v>
      </c>
      <c r="B2614">
        <f t="shared" si="43"/>
        <v>24</v>
      </c>
      <c r="C2614" s="31" t="s">
        <v>1756</v>
      </c>
      <c r="D2614" s="31" t="s">
        <v>93</v>
      </c>
      <c r="E2614" s="31" t="s">
        <v>3165</v>
      </c>
      <c r="F2614" s="31" t="s">
        <v>2939</v>
      </c>
      <c r="G2614" s="32">
        <v>10723</v>
      </c>
      <c r="H2614" s="31" t="s">
        <v>94</v>
      </c>
      <c r="I2614" s="32">
        <v>1787</v>
      </c>
      <c r="J2614" s="33">
        <v>6</v>
      </c>
      <c r="K2614" s="31" t="s">
        <v>94</v>
      </c>
      <c r="L2614" s="31" t="s">
        <v>95</v>
      </c>
    </row>
    <row r="2615" spans="1:12" ht="45" x14ac:dyDescent="0.2">
      <c r="A2615" t="str">
        <f>VLOOKUP(B2615,StateFIPS!A$2:B$52,2)</f>
        <v>Texas</v>
      </c>
      <c r="B2615">
        <f t="shared" si="43"/>
        <v>48</v>
      </c>
      <c r="C2615" s="31" t="s">
        <v>1083</v>
      </c>
      <c r="D2615" s="31" t="s">
        <v>93</v>
      </c>
      <c r="E2615" s="31" t="s">
        <v>3165</v>
      </c>
      <c r="F2615" s="31" t="s">
        <v>2939</v>
      </c>
      <c r="G2615" s="32">
        <v>29540</v>
      </c>
      <c r="H2615" s="31" t="s">
        <v>94</v>
      </c>
      <c r="I2615" s="32">
        <v>4923</v>
      </c>
      <c r="J2615" s="33">
        <v>6</v>
      </c>
      <c r="K2615" s="31" t="s">
        <v>94</v>
      </c>
      <c r="L2615" s="31" t="s">
        <v>95</v>
      </c>
    </row>
    <row r="2616" spans="1:12" ht="45" x14ac:dyDescent="0.2">
      <c r="A2616" t="str">
        <f>VLOOKUP(B2616,StateFIPS!A$2:B$52,2)</f>
        <v>Texas</v>
      </c>
      <c r="B2616">
        <f t="shared" si="43"/>
        <v>48</v>
      </c>
      <c r="C2616" s="31" t="s">
        <v>2275</v>
      </c>
      <c r="D2616" s="31" t="s">
        <v>93</v>
      </c>
      <c r="E2616" s="31" t="s">
        <v>3165</v>
      </c>
      <c r="F2616" s="31" t="s">
        <v>2939</v>
      </c>
      <c r="G2616" s="32">
        <v>33908</v>
      </c>
      <c r="H2616" s="31" t="s">
        <v>94</v>
      </c>
      <c r="I2616" s="32">
        <v>5651</v>
      </c>
      <c r="J2616" s="33">
        <v>6</v>
      </c>
      <c r="K2616" s="31" t="s">
        <v>94</v>
      </c>
      <c r="L2616" s="31" t="s">
        <v>95</v>
      </c>
    </row>
    <row r="2617" spans="1:12" ht="45" x14ac:dyDescent="0.2">
      <c r="A2617" t="str">
        <f>VLOOKUP(B2617,StateFIPS!A$2:B$52,2)</f>
        <v>Kansas</v>
      </c>
      <c r="B2617">
        <f t="shared" si="43"/>
        <v>20</v>
      </c>
      <c r="C2617" s="31" t="s">
        <v>1559</v>
      </c>
      <c r="D2617" s="31" t="s">
        <v>93</v>
      </c>
      <c r="E2617" s="31" t="s">
        <v>3165</v>
      </c>
      <c r="F2617" s="31" t="s">
        <v>2939</v>
      </c>
      <c r="G2617" s="32">
        <v>74781</v>
      </c>
      <c r="H2617" s="31" t="s">
        <v>94</v>
      </c>
      <c r="I2617" s="32">
        <v>12463</v>
      </c>
      <c r="J2617" s="33">
        <v>6</v>
      </c>
      <c r="K2617" s="31" t="s">
        <v>94</v>
      </c>
      <c r="L2617" s="31" t="s">
        <v>95</v>
      </c>
    </row>
    <row r="2618" spans="1:12" ht="45" x14ac:dyDescent="0.2">
      <c r="A2618" t="str">
        <f>VLOOKUP(B2618,StateFIPS!A$2:B$52,2)</f>
        <v>Arkansas</v>
      </c>
      <c r="B2618">
        <f t="shared" si="43"/>
        <v>5</v>
      </c>
      <c r="C2618" s="31" t="s">
        <v>581</v>
      </c>
      <c r="D2618" s="31" t="s">
        <v>93</v>
      </c>
      <c r="E2618" s="31" t="s">
        <v>3165</v>
      </c>
      <c r="F2618" s="31" t="s">
        <v>2939</v>
      </c>
      <c r="G2618" s="32">
        <v>223823</v>
      </c>
      <c r="H2618" s="31" t="s">
        <v>94</v>
      </c>
      <c r="I2618" s="32">
        <v>37304</v>
      </c>
      <c r="J2618" s="33">
        <v>6</v>
      </c>
      <c r="K2618" s="31" t="s">
        <v>94</v>
      </c>
      <c r="L2618" s="31" t="s">
        <v>95</v>
      </c>
    </row>
    <row r="2619" spans="1:12" ht="45" x14ac:dyDescent="0.2">
      <c r="A2619" t="str">
        <f>VLOOKUP(B2619,StateFIPS!A$2:B$52,2)</f>
        <v>Texas</v>
      </c>
      <c r="B2619">
        <f t="shared" si="43"/>
        <v>48</v>
      </c>
      <c r="C2619" s="31" t="s">
        <v>2769</v>
      </c>
      <c r="D2619" s="31" t="s">
        <v>93</v>
      </c>
      <c r="E2619" s="31" t="s">
        <v>3165</v>
      </c>
      <c r="F2619" s="31" t="s">
        <v>2939</v>
      </c>
      <c r="G2619" s="32">
        <v>45280</v>
      </c>
      <c r="H2619" s="31" t="s">
        <v>94</v>
      </c>
      <c r="I2619" s="32">
        <v>7547</v>
      </c>
      <c r="J2619" s="33">
        <v>6</v>
      </c>
      <c r="K2619" s="31" t="s">
        <v>94</v>
      </c>
      <c r="L2619" s="31" t="s">
        <v>95</v>
      </c>
    </row>
    <row r="2620" spans="1:12" ht="45" x14ac:dyDescent="0.2">
      <c r="A2620" t="str">
        <f>VLOOKUP(B2620,StateFIPS!A$2:B$52,2)</f>
        <v>Kansas</v>
      </c>
      <c r="B2620">
        <f t="shared" si="43"/>
        <v>20</v>
      </c>
      <c r="C2620" s="31" t="s">
        <v>254</v>
      </c>
      <c r="D2620" s="31" t="s">
        <v>93</v>
      </c>
      <c r="E2620" s="31" t="s">
        <v>3165</v>
      </c>
      <c r="F2620" s="31" t="s">
        <v>2939</v>
      </c>
      <c r="G2620" s="32">
        <v>95268</v>
      </c>
      <c r="H2620" s="31" t="s">
        <v>94</v>
      </c>
      <c r="I2620" s="32">
        <v>15878</v>
      </c>
      <c r="J2620" s="33">
        <v>6</v>
      </c>
      <c r="K2620" s="31" t="s">
        <v>94</v>
      </c>
      <c r="L2620" s="31" t="s">
        <v>95</v>
      </c>
    </row>
    <row r="2621" spans="1:12" ht="45" x14ac:dyDescent="0.2">
      <c r="A2621" t="str">
        <f>VLOOKUP(B2621,StateFIPS!A$2:B$52,2)</f>
        <v>Texas</v>
      </c>
      <c r="B2621">
        <f t="shared" si="43"/>
        <v>48</v>
      </c>
      <c r="C2621" s="31" t="s">
        <v>1126</v>
      </c>
      <c r="D2621" s="31" t="s">
        <v>93</v>
      </c>
      <c r="E2621" s="31" t="s">
        <v>3165</v>
      </c>
      <c r="F2621" s="31" t="s">
        <v>2939</v>
      </c>
      <c r="G2621" s="32">
        <v>45280</v>
      </c>
      <c r="H2621" s="31" t="s">
        <v>94</v>
      </c>
      <c r="I2621" s="32">
        <v>7547</v>
      </c>
      <c r="J2621" s="33">
        <v>6</v>
      </c>
      <c r="K2621" s="31" t="s">
        <v>94</v>
      </c>
      <c r="L2621" s="31" t="s">
        <v>95</v>
      </c>
    </row>
    <row r="2622" spans="1:12" ht="45" x14ac:dyDescent="0.2">
      <c r="A2622" t="str">
        <f>VLOOKUP(B2622,StateFIPS!A$2:B$52,2)</f>
        <v>Arkansas</v>
      </c>
      <c r="B2622">
        <f t="shared" si="43"/>
        <v>5</v>
      </c>
      <c r="C2622" s="31" t="s">
        <v>639</v>
      </c>
      <c r="D2622" s="31" t="s">
        <v>93</v>
      </c>
      <c r="E2622" s="31" t="s">
        <v>3165</v>
      </c>
      <c r="F2622" s="31" t="s">
        <v>2939</v>
      </c>
      <c r="G2622" s="32">
        <v>145643</v>
      </c>
      <c r="H2622" s="31" t="s">
        <v>94</v>
      </c>
      <c r="I2622" s="32">
        <v>24274</v>
      </c>
      <c r="J2622" s="33">
        <v>6</v>
      </c>
      <c r="K2622" s="31" t="s">
        <v>94</v>
      </c>
      <c r="L2622" s="31" t="s">
        <v>95</v>
      </c>
    </row>
    <row r="2623" spans="1:12" ht="45" x14ac:dyDescent="0.2">
      <c r="A2623" t="str">
        <f>VLOOKUP(B2623,StateFIPS!A$2:B$52,2)</f>
        <v>Texas</v>
      </c>
      <c r="B2623">
        <f t="shared" si="43"/>
        <v>48</v>
      </c>
      <c r="C2623" s="31" t="s">
        <v>3252</v>
      </c>
      <c r="D2623" s="31" t="s">
        <v>93</v>
      </c>
      <c r="E2623" s="31" t="s">
        <v>3165</v>
      </c>
      <c r="F2623" s="31" t="s">
        <v>2939</v>
      </c>
      <c r="G2623" s="32">
        <v>45280</v>
      </c>
      <c r="H2623" s="31" t="s">
        <v>94</v>
      </c>
      <c r="I2623" s="32">
        <v>7547</v>
      </c>
      <c r="J2623" s="33">
        <v>6</v>
      </c>
      <c r="K2623" s="31" t="s">
        <v>94</v>
      </c>
      <c r="L2623" s="31" t="s">
        <v>95</v>
      </c>
    </row>
    <row r="2624" spans="1:12" ht="45" x14ac:dyDescent="0.2">
      <c r="A2624" t="str">
        <f>VLOOKUP(B2624,StateFIPS!A$2:B$52,2)</f>
        <v>Michigan</v>
      </c>
      <c r="B2624">
        <f t="shared" si="43"/>
        <v>26</v>
      </c>
      <c r="C2624" s="31" t="s">
        <v>1774</v>
      </c>
      <c r="D2624" s="31" t="s">
        <v>93</v>
      </c>
      <c r="E2624" s="31" t="s">
        <v>3165</v>
      </c>
      <c r="F2624" s="31" t="s">
        <v>2939</v>
      </c>
      <c r="G2624" s="32">
        <v>5150</v>
      </c>
      <c r="H2624" s="31" t="s">
        <v>94</v>
      </c>
      <c r="I2624" s="32">
        <v>858</v>
      </c>
      <c r="J2624" s="33">
        <v>6</v>
      </c>
      <c r="K2624" s="31" t="s">
        <v>94</v>
      </c>
      <c r="L2624" s="31" t="s">
        <v>95</v>
      </c>
    </row>
    <row r="2625" spans="1:12" ht="45" x14ac:dyDescent="0.2">
      <c r="A2625" t="str">
        <f>VLOOKUP(B2625,StateFIPS!A$2:B$52,2)</f>
        <v>Texas</v>
      </c>
      <c r="B2625">
        <f t="shared" si="43"/>
        <v>48</v>
      </c>
      <c r="C2625" s="31" t="s">
        <v>3253</v>
      </c>
      <c r="D2625" s="31" t="s">
        <v>93</v>
      </c>
      <c r="E2625" s="31" t="s">
        <v>3165</v>
      </c>
      <c r="F2625" s="31" t="s">
        <v>2939</v>
      </c>
      <c r="G2625" s="32">
        <v>45280</v>
      </c>
      <c r="H2625" s="31" t="s">
        <v>94</v>
      </c>
      <c r="I2625" s="32">
        <v>7547</v>
      </c>
      <c r="J2625" s="33">
        <v>6</v>
      </c>
      <c r="K2625" s="31" t="s">
        <v>94</v>
      </c>
      <c r="L2625" s="31" t="s">
        <v>95</v>
      </c>
    </row>
    <row r="2626" spans="1:12" ht="45" x14ac:dyDescent="0.2">
      <c r="A2626" t="str">
        <f>VLOOKUP(B2626,StateFIPS!A$2:B$52,2)</f>
        <v>Texas</v>
      </c>
      <c r="B2626">
        <f t="shared" si="43"/>
        <v>48</v>
      </c>
      <c r="C2626" s="31" t="s">
        <v>2376</v>
      </c>
      <c r="D2626" s="31" t="s">
        <v>93</v>
      </c>
      <c r="E2626" s="31" t="s">
        <v>3165</v>
      </c>
      <c r="F2626" s="31" t="s">
        <v>2939</v>
      </c>
      <c r="G2626" s="32">
        <v>45280</v>
      </c>
      <c r="H2626" s="31" t="s">
        <v>94</v>
      </c>
      <c r="I2626" s="32">
        <v>7547</v>
      </c>
      <c r="J2626" s="33">
        <v>6</v>
      </c>
      <c r="K2626" s="31" t="s">
        <v>94</v>
      </c>
      <c r="L2626" s="31" t="s">
        <v>95</v>
      </c>
    </row>
    <row r="2627" spans="1:12" ht="45" x14ac:dyDescent="0.2">
      <c r="A2627" t="str">
        <f>VLOOKUP(B2627,StateFIPS!A$2:B$52,2)</f>
        <v>Texas</v>
      </c>
      <c r="B2627">
        <f t="shared" ref="B2627:B2690" si="44">VALUE(LEFT(C2627,2))</f>
        <v>48</v>
      </c>
      <c r="C2627" s="31" t="s">
        <v>808</v>
      </c>
      <c r="D2627" s="31" t="s">
        <v>93</v>
      </c>
      <c r="E2627" s="31" t="s">
        <v>3165</v>
      </c>
      <c r="F2627" s="31" t="s">
        <v>2939</v>
      </c>
      <c r="G2627" s="32">
        <v>45280</v>
      </c>
      <c r="H2627" s="31" t="s">
        <v>94</v>
      </c>
      <c r="I2627" s="32">
        <v>7547</v>
      </c>
      <c r="J2627" s="33">
        <v>6</v>
      </c>
      <c r="K2627" s="31" t="s">
        <v>94</v>
      </c>
      <c r="L2627" s="31" t="s">
        <v>95</v>
      </c>
    </row>
    <row r="2628" spans="1:12" ht="45" x14ac:dyDescent="0.2">
      <c r="A2628" t="str">
        <f>VLOOKUP(B2628,StateFIPS!A$2:B$52,2)</f>
        <v>Texas</v>
      </c>
      <c r="B2628">
        <f t="shared" si="44"/>
        <v>48</v>
      </c>
      <c r="C2628" s="31" t="s">
        <v>3254</v>
      </c>
      <c r="D2628" s="31" t="s">
        <v>93</v>
      </c>
      <c r="E2628" s="31" t="s">
        <v>3165</v>
      </c>
      <c r="F2628" s="31" t="s">
        <v>2939</v>
      </c>
      <c r="G2628" s="32">
        <v>45280</v>
      </c>
      <c r="H2628" s="31" t="s">
        <v>94</v>
      </c>
      <c r="I2628" s="32">
        <v>7547</v>
      </c>
      <c r="J2628" s="33">
        <v>6</v>
      </c>
      <c r="K2628" s="31" t="s">
        <v>94</v>
      </c>
      <c r="L2628" s="31" t="s">
        <v>95</v>
      </c>
    </row>
    <row r="2629" spans="1:12" ht="45" x14ac:dyDescent="0.2">
      <c r="A2629" t="str">
        <f>VLOOKUP(B2629,StateFIPS!A$2:B$52,2)</f>
        <v>Michigan</v>
      </c>
      <c r="B2629">
        <f t="shared" si="44"/>
        <v>26</v>
      </c>
      <c r="C2629" s="31" t="s">
        <v>1818</v>
      </c>
      <c r="D2629" s="31" t="s">
        <v>93</v>
      </c>
      <c r="E2629" s="31" t="s">
        <v>3165</v>
      </c>
      <c r="F2629" s="31" t="s">
        <v>2939</v>
      </c>
      <c r="G2629" s="32">
        <v>4796</v>
      </c>
      <c r="H2629" s="31" t="s">
        <v>94</v>
      </c>
      <c r="I2629" s="32">
        <v>799</v>
      </c>
      <c r="J2629" s="33">
        <v>6</v>
      </c>
      <c r="K2629" s="31" t="s">
        <v>94</v>
      </c>
      <c r="L2629" s="31" t="s">
        <v>95</v>
      </c>
    </row>
    <row r="2630" spans="1:12" ht="45" x14ac:dyDescent="0.2">
      <c r="A2630" t="str">
        <f>VLOOKUP(B2630,StateFIPS!A$2:B$52,2)</f>
        <v>Texas</v>
      </c>
      <c r="B2630">
        <f t="shared" si="44"/>
        <v>48</v>
      </c>
      <c r="C2630" s="31" t="s">
        <v>810</v>
      </c>
      <c r="D2630" s="31" t="s">
        <v>93</v>
      </c>
      <c r="E2630" s="31" t="s">
        <v>3165</v>
      </c>
      <c r="F2630" s="31" t="s">
        <v>2939</v>
      </c>
      <c r="G2630" s="32">
        <v>45280</v>
      </c>
      <c r="H2630" s="31" t="s">
        <v>94</v>
      </c>
      <c r="I2630" s="32">
        <v>7547</v>
      </c>
      <c r="J2630" s="33">
        <v>6</v>
      </c>
      <c r="K2630" s="31" t="s">
        <v>94</v>
      </c>
      <c r="L2630" s="31" t="s">
        <v>95</v>
      </c>
    </row>
    <row r="2631" spans="1:12" ht="45" x14ac:dyDescent="0.2">
      <c r="A2631" t="str">
        <f>VLOOKUP(B2631,StateFIPS!A$2:B$52,2)</f>
        <v>Virginia</v>
      </c>
      <c r="B2631">
        <f t="shared" si="44"/>
        <v>51</v>
      </c>
      <c r="C2631" s="31" t="s">
        <v>2738</v>
      </c>
      <c r="D2631" s="31" t="s">
        <v>93</v>
      </c>
      <c r="E2631" s="31" t="s">
        <v>3165</v>
      </c>
      <c r="F2631" s="31" t="s">
        <v>2939</v>
      </c>
      <c r="G2631" s="32">
        <v>12166</v>
      </c>
      <c r="H2631" s="31" t="s">
        <v>94</v>
      </c>
      <c r="I2631" s="32">
        <v>2028</v>
      </c>
      <c r="J2631" s="33">
        <v>6</v>
      </c>
      <c r="K2631" s="31" t="s">
        <v>94</v>
      </c>
      <c r="L2631" s="31" t="s">
        <v>95</v>
      </c>
    </row>
    <row r="2632" spans="1:12" ht="45" x14ac:dyDescent="0.2">
      <c r="A2632" t="str">
        <f>VLOOKUP(B2632,StateFIPS!A$2:B$52,2)</f>
        <v>Texas</v>
      </c>
      <c r="B2632">
        <f t="shared" si="44"/>
        <v>48</v>
      </c>
      <c r="C2632" s="31" t="s">
        <v>2772</v>
      </c>
      <c r="D2632" s="31" t="s">
        <v>93</v>
      </c>
      <c r="E2632" s="31" t="s">
        <v>3165</v>
      </c>
      <c r="F2632" s="31" t="s">
        <v>2939</v>
      </c>
      <c r="G2632" s="32">
        <v>45280</v>
      </c>
      <c r="H2632" s="31" t="s">
        <v>94</v>
      </c>
      <c r="I2632" s="32">
        <v>7547</v>
      </c>
      <c r="J2632" s="33">
        <v>6</v>
      </c>
      <c r="K2632" s="31" t="s">
        <v>94</v>
      </c>
      <c r="L2632" s="31" t="s">
        <v>95</v>
      </c>
    </row>
    <row r="2633" spans="1:12" ht="45" x14ac:dyDescent="0.2">
      <c r="A2633" t="str">
        <f>VLOOKUP(B2633,StateFIPS!A$2:B$52,2)</f>
        <v>Texas</v>
      </c>
      <c r="B2633">
        <f t="shared" si="44"/>
        <v>48</v>
      </c>
      <c r="C2633" s="31" t="s">
        <v>811</v>
      </c>
      <c r="D2633" s="31" t="s">
        <v>93</v>
      </c>
      <c r="E2633" s="31" t="s">
        <v>3165</v>
      </c>
      <c r="F2633" s="31" t="s">
        <v>2939</v>
      </c>
      <c r="G2633" s="32">
        <v>45280</v>
      </c>
      <c r="H2633" s="31" t="s">
        <v>94</v>
      </c>
      <c r="I2633" s="32">
        <v>7547</v>
      </c>
      <c r="J2633" s="33">
        <v>6</v>
      </c>
      <c r="K2633" s="31" t="s">
        <v>94</v>
      </c>
      <c r="L2633" s="31" t="s">
        <v>95</v>
      </c>
    </row>
    <row r="2634" spans="1:12" ht="45" x14ac:dyDescent="0.2">
      <c r="A2634" t="str">
        <f>VLOOKUP(B2634,StateFIPS!A$2:B$52,2)</f>
        <v>Michigan</v>
      </c>
      <c r="B2634">
        <f t="shared" si="44"/>
        <v>26</v>
      </c>
      <c r="C2634" s="31" t="s">
        <v>1819</v>
      </c>
      <c r="D2634" s="31" t="s">
        <v>93</v>
      </c>
      <c r="E2634" s="31" t="s">
        <v>3165</v>
      </c>
      <c r="F2634" s="31" t="s">
        <v>2939</v>
      </c>
      <c r="G2634" s="32">
        <v>16253</v>
      </c>
      <c r="H2634" s="31" t="s">
        <v>94</v>
      </c>
      <c r="I2634" s="32">
        <v>2709</v>
      </c>
      <c r="J2634" s="33">
        <v>6</v>
      </c>
      <c r="K2634" s="31" t="s">
        <v>94</v>
      </c>
      <c r="L2634" s="31" t="s">
        <v>95</v>
      </c>
    </row>
    <row r="2635" spans="1:12" ht="45" x14ac:dyDescent="0.2">
      <c r="A2635" t="str">
        <f>VLOOKUP(B2635,StateFIPS!A$2:B$52,2)</f>
        <v>Texas</v>
      </c>
      <c r="B2635">
        <f t="shared" si="44"/>
        <v>48</v>
      </c>
      <c r="C2635" s="31" t="s">
        <v>2385</v>
      </c>
      <c r="D2635" s="31" t="s">
        <v>93</v>
      </c>
      <c r="E2635" s="31" t="s">
        <v>3165</v>
      </c>
      <c r="F2635" s="31" t="s">
        <v>2939</v>
      </c>
      <c r="G2635" s="32">
        <v>11116</v>
      </c>
      <c r="H2635" s="31" t="s">
        <v>94</v>
      </c>
      <c r="I2635" s="32">
        <v>1853</v>
      </c>
      <c r="J2635" s="33">
        <v>6</v>
      </c>
      <c r="K2635" s="31" t="s">
        <v>94</v>
      </c>
      <c r="L2635" s="31" t="s">
        <v>95</v>
      </c>
    </row>
    <row r="2636" spans="1:12" ht="45" x14ac:dyDescent="0.2">
      <c r="A2636" t="str">
        <f>VLOOKUP(B2636,StateFIPS!A$2:B$52,2)</f>
        <v>Texas</v>
      </c>
      <c r="B2636">
        <f t="shared" si="44"/>
        <v>48</v>
      </c>
      <c r="C2636" s="31" t="s">
        <v>816</v>
      </c>
      <c r="D2636" s="31" t="s">
        <v>93</v>
      </c>
      <c r="E2636" s="31" t="s">
        <v>3165</v>
      </c>
      <c r="F2636" s="31" t="s">
        <v>2939</v>
      </c>
      <c r="G2636" s="32">
        <v>45280</v>
      </c>
      <c r="H2636" s="31" t="s">
        <v>94</v>
      </c>
      <c r="I2636" s="32">
        <v>7547</v>
      </c>
      <c r="J2636" s="33">
        <v>6</v>
      </c>
      <c r="K2636" s="31" t="s">
        <v>94</v>
      </c>
      <c r="L2636" s="31" t="s">
        <v>95</v>
      </c>
    </row>
    <row r="2637" spans="1:12" ht="45" x14ac:dyDescent="0.2">
      <c r="A2637" t="str">
        <f>VLOOKUP(B2637,StateFIPS!A$2:B$52,2)</f>
        <v>Arkansas</v>
      </c>
      <c r="B2637">
        <f t="shared" si="44"/>
        <v>5</v>
      </c>
      <c r="C2637" s="31" t="s">
        <v>629</v>
      </c>
      <c r="D2637" s="31" t="s">
        <v>93</v>
      </c>
      <c r="E2637" s="31" t="s">
        <v>3165</v>
      </c>
      <c r="F2637" s="31" t="s">
        <v>2939</v>
      </c>
      <c r="G2637" s="32">
        <v>33405</v>
      </c>
      <c r="H2637" s="31" t="s">
        <v>94</v>
      </c>
      <c r="I2637" s="32">
        <v>5567</v>
      </c>
      <c r="J2637" s="33">
        <v>6</v>
      </c>
      <c r="K2637" s="31" t="s">
        <v>94</v>
      </c>
      <c r="L2637" s="31" t="s">
        <v>95</v>
      </c>
    </row>
    <row r="2638" spans="1:12" ht="45" x14ac:dyDescent="0.2">
      <c r="A2638" t="str">
        <f>VLOOKUP(B2638,StateFIPS!A$2:B$52,2)</f>
        <v>Alabama</v>
      </c>
      <c r="B2638">
        <f t="shared" si="44"/>
        <v>1</v>
      </c>
      <c r="C2638" s="31" t="s">
        <v>579</v>
      </c>
      <c r="D2638" s="31" t="s">
        <v>93</v>
      </c>
      <c r="E2638" s="31" t="s">
        <v>3165</v>
      </c>
      <c r="F2638" s="31" t="s">
        <v>2939</v>
      </c>
      <c r="G2638" s="32">
        <v>12562</v>
      </c>
      <c r="H2638" s="31" t="s">
        <v>94</v>
      </c>
      <c r="I2638" s="32">
        <v>2094</v>
      </c>
      <c r="J2638" s="33">
        <v>6</v>
      </c>
      <c r="K2638" s="31" t="s">
        <v>94</v>
      </c>
      <c r="L2638" s="31" t="s">
        <v>95</v>
      </c>
    </row>
    <row r="2639" spans="1:12" ht="45" x14ac:dyDescent="0.2">
      <c r="A2639" t="str">
        <f>VLOOKUP(B2639,StateFIPS!A$2:B$52,2)</f>
        <v>Texas</v>
      </c>
      <c r="B2639">
        <f t="shared" si="44"/>
        <v>48</v>
      </c>
      <c r="C2639" s="31" t="s">
        <v>2508</v>
      </c>
      <c r="D2639" s="31" t="s">
        <v>93</v>
      </c>
      <c r="E2639" s="31" t="s">
        <v>3165</v>
      </c>
      <c r="F2639" s="31" t="s">
        <v>2939</v>
      </c>
      <c r="G2639" s="32">
        <v>32017</v>
      </c>
      <c r="H2639" s="31" t="s">
        <v>94</v>
      </c>
      <c r="I2639" s="32">
        <v>5336</v>
      </c>
      <c r="J2639" s="33">
        <v>6</v>
      </c>
      <c r="K2639" s="31" t="s">
        <v>94</v>
      </c>
      <c r="L2639" s="31" t="s">
        <v>95</v>
      </c>
    </row>
    <row r="2640" spans="1:12" ht="45" x14ac:dyDescent="0.2">
      <c r="A2640" t="str">
        <f>VLOOKUP(B2640,StateFIPS!A$2:B$52,2)</f>
        <v>Texas</v>
      </c>
      <c r="B2640">
        <f t="shared" si="44"/>
        <v>48</v>
      </c>
      <c r="C2640" s="31" t="s">
        <v>807</v>
      </c>
      <c r="D2640" s="31" t="s">
        <v>93</v>
      </c>
      <c r="E2640" s="31" t="s">
        <v>3165</v>
      </c>
      <c r="F2640" s="31" t="s">
        <v>2939</v>
      </c>
      <c r="G2640" s="32">
        <v>14873</v>
      </c>
      <c r="H2640" s="31" t="s">
        <v>94</v>
      </c>
      <c r="I2640" s="32">
        <v>2479</v>
      </c>
      <c r="J2640" s="33">
        <v>6</v>
      </c>
      <c r="K2640" s="31" t="s">
        <v>94</v>
      </c>
      <c r="L2640" s="31" t="s">
        <v>95</v>
      </c>
    </row>
    <row r="2641" spans="1:12" ht="45" x14ac:dyDescent="0.2">
      <c r="A2641" t="str">
        <f>VLOOKUP(B2641,StateFIPS!A$2:B$52,2)</f>
        <v>Alabama</v>
      </c>
      <c r="B2641">
        <f t="shared" si="44"/>
        <v>1</v>
      </c>
      <c r="C2641" s="31" t="s">
        <v>580</v>
      </c>
      <c r="D2641" s="31" t="s">
        <v>93</v>
      </c>
      <c r="E2641" s="31" t="s">
        <v>3165</v>
      </c>
      <c r="F2641" s="31" t="s">
        <v>2939</v>
      </c>
      <c r="G2641" s="32">
        <v>12562</v>
      </c>
      <c r="H2641" s="31" t="s">
        <v>94</v>
      </c>
      <c r="I2641" s="32">
        <v>2094</v>
      </c>
      <c r="J2641" s="33">
        <v>6</v>
      </c>
      <c r="K2641" s="31" t="s">
        <v>94</v>
      </c>
      <c r="L2641" s="31" t="s">
        <v>95</v>
      </c>
    </row>
    <row r="2642" spans="1:12" ht="45" x14ac:dyDescent="0.2">
      <c r="A2642" t="str">
        <f>VLOOKUP(B2642,StateFIPS!A$2:B$52,2)</f>
        <v>Maryland</v>
      </c>
      <c r="B2642">
        <f t="shared" si="44"/>
        <v>24</v>
      </c>
      <c r="C2642" s="31" t="s">
        <v>399</v>
      </c>
      <c r="D2642" s="31" t="s">
        <v>93</v>
      </c>
      <c r="E2642" s="31" t="s">
        <v>3165</v>
      </c>
      <c r="F2642" s="31" t="s">
        <v>2939</v>
      </c>
      <c r="G2642" s="32">
        <v>10109</v>
      </c>
      <c r="H2642" s="31" t="s">
        <v>94</v>
      </c>
      <c r="I2642" s="32">
        <v>1685</v>
      </c>
      <c r="J2642" s="33">
        <v>6</v>
      </c>
      <c r="K2642" s="31" t="s">
        <v>94</v>
      </c>
      <c r="L2642" s="31" t="s">
        <v>95</v>
      </c>
    </row>
    <row r="2643" spans="1:12" ht="45" x14ac:dyDescent="0.2">
      <c r="A2643" t="str">
        <f>VLOOKUP(B2643,StateFIPS!A$2:B$52,2)</f>
        <v>Arkansas</v>
      </c>
      <c r="B2643">
        <f t="shared" si="44"/>
        <v>5</v>
      </c>
      <c r="C2643" s="31" t="s">
        <v>542</v>
      </c>
      <c r="D2643" s="31" t="s">
        <v>93</v>
      </c>
      <c r="E2643" s="31" t="s">
        <v>3165</v>
      </c>
      <c r="F2643" s="31" t="s">
        <v>2939</v>
      </c>
      <c r="G2643" s="32">
        <v>106662</v>
      </c>
      <c r="H2643" s="31" t="s">
        <v>94</v>
      </c>
      <c r="I2643" s="32">
        <v>17777</v>
      </c>
      <c r="J2643" s="33">
        <v>6</v>
      </c>
      <c r="K2643" s="31" t="s">
        <v>94</v>
      </c>
      <c r="L2643" s="31" t="s">
        <v>95</v>
      </c>
    </row>
    <row r="2644" spans="1:12" ht="45" x14ac:dyDescent="0.2">
      <c r="A2644" t="str">
        <f>VLOOKUP(B2644,StateFIPS!A$2:B$52,2)</f>
        <v>Georgia</v>
      </c>
      <c r="B2644">
        <f t="shared" si="44"/>
        <v>13</v>
      </c>
      <c r="C2644" s="31" t="s">
        <v>760</v>
      </c>
      <c r="D2644" s="31" t="s">
        <v>93</v>
      </c>
      <c r="E2644" s="31" t="s">
        <v>3165</v>
      </c>
      <c r="F2644" s="31" t="s">
        <v>2939</v>
      </c>
      <c r="G2644" s="32">
        <v>29809</v>
      </c>
      <c r="H2644" s="31" t="s">
        <v>94</v>
      </c>
      <c r="I2644" s="32">
        <v>4968</v>
      </c>
      <c r="J2644" s="33">
        <v>6</v>
      </c>
      <c r="K2644" s="31" t="s">
        <v>94</v>
      </c>
      <c r="L2644" s="31" t="s">
        <v>95</v>
      </c>
    </row>
    <row r="2645" spans="1:12" ht="45" x14ac:dyDescent="0.2">
      <c r="A2645" t="str">
        <f>VLOOKUP(B2645,StateFIPS!A$2:B$52,2)</f>
        <v>Oklahoma</v>
      </c>
      <c r="B2645">
        <f t="shared" si="44"/>
        <v>40</v>
      </c>
      <c r="C2645" s="31" t="s">
        <v>1327</v>
      </c>
      <c r="D2645" s="31" t="s">
        <v>93</v>
      </c>
      <c r="E2645" s="31" t="s">
        <v>3165</v>
      </c>
      <c r="F2645" s="31" t="s">
        <v>2939</v>
      </c>
      <c r="G2645" s="32">
        <v>158841</v>
      </c>
      <c r="H2645" s="31" t="s">
        <v>94</v>
      </c>
      <c r="I2645" s="32">
        <v>26473</v>
      </c>
      <c r="J2645" s="33">
        <v>6</v>
      </c>
      <c r="K2645" s="31" t="s">
        <v>94</v>
      </c>
      <c r="L2645" s="31" t="s">
        <v>95</v>
      </c>
    </row>
    <row r="2646" spans="1:12" ht="45" x14ac:dyDescent="0.2">
      <c r="A2646" t="str">
        <f>VLOOKUP(B2646,StateFIPS!A$2:B$52,2)</f>
        <v>Iowa</v>
      </c>
      <c r="B2646">
        <f t="shared" si="44"/>
        <v>19</v>
      </c>
      <c r="C2646" s="31" t="s">
        <v>278</v>
      </c>
      <c r="D2646" s="31" t="s">
        <v>93</v>
      </c>
      <c r="E2646" s="31" t="s">
        <v>3165</v>
      </c>
      <c r="F2646" s="31" t="s">
        <v>2939</v>
      </c>
      <c r="G2646" s="32">
        <v>94619</v>
      </c>
      <c r="H2646" s="31" t="s">
        <v>94</v>
      </c>
      <c r="I2646" s="32">
        <v>15770</v>
      </c>
      <c r="J2646" s="33">
        <v>6</v>
      </c>
      <c r="K2646" s="31" t="s">
        <v>94</v>
      </c>
      <c r="L2646" s="31" t="s">
        <v>95</v>
      </c>
    </row>
    <row r="2647" spans="1:12" ht="45" x14ac:dyDescent="0.2">
      <c r="A2647" t="str">
        <f>VLOOKUP(B2647,StateFIPS!A$2:B$52,2)</f>
        <v>Georgia</v>
      </c>
      <c r="B2647">
        <f t="shared" si="44"/>
        <v>13</v>
      </c>
      <c r="C2647" s="31" t="s">
        <v>767</v>
      </c>
      <c r="D2647" s="31" t="s">
        <v>93</v>
      </c>
      <c r="E2647" s="31" t="s">
        <v>3165</v>
      </c>
      <c r="F2647" s="31" t="s">
        <v>2939</v>
      </c>
      <c r="G2647" s="32">
        <v>82038</v>
      </c>
      <c r="H2647" s="31" t="s">
        <v>94</v>
      </c>
      <c r="I2647" s="32">
        <v>13673</v>
      </c>
      <c r="J2647" s="33">
        <v>6</v>
      </c>
      <c r="K2647" s="31" t="s">
        <v>94</v>
      </c>
      <c r="L2647" s="31" t="s">
        <v>95</v>
      </c>
    </row>
    <row r="2648" spans="1:12" ht="45" x14ac:dyDescent="0.2">
      <c r="A2648" t="str">
        <f>VLOOKUP(B2648,StateFIPS!A$2:B$52,2)</f>
        <v>Wisconsin</v>
      </c>
      <c r="B2648">
        <f t="shared" si="44"/>
        <v>55</v>
      </c>
      <c r="C2648" s="31" t="s">
        <v>2519</v>
      </c>
      <c r="D2648" s="31" t="s">
        <v>93</v>
      </c>
      <c r="E2648" s="31" t="s">
        <v>3165</v>
      </c>
      <c r="F2648" s="31" t="s">
        <v>2939</v>
      </c>
      <c r="G2648" s="32">
        <v>3556</v>
      </c>
      <c r="H2648" s="31" t="s">
        <v>94</v>
      </c>
      <c r="I2648" s="32">
        <v>593</v>
      </c>
      <c r="J2648" s="33">
        <v>6</v>
      </c>
      <c r="K2648" s="31" t="s">
        <v>94</v>
      </c>
      <c r="L2648" s="31" t="s">
        <v>95</v>
      </c>
    </row>
    <row r="2649" spans="1:12" ht="45" x14ac:dyDescent="0.2">
      <c r="A2649" t="str">
        <f>VLOOKUP(B2649,StateFIPS!A$2:B$52,2)</f>
        <v>Oklahoma</v>
      </c>
      <c r="B2649">
        <f t="shared" si="44"/>
        <v>40</v>
      </c>
      <c r="C2649" s="31" t="s">
        <v>2516</v>
      </c>
      <c r="D2649" s="31" t="s">
        <v>93</v>
      </c>
      <c r="E2649" s="31" t="s">
        <v>3165</v>
      </c>
      <c r="F2649" s="31" t="s">
        <v>2939</v>
      </c>
      <c r="G2649" s="32">
        <v>158841</v>
      </c>
      <c r="H2649" s="31" t="s">
        <v>94</v>
      </c>
      <c r="I2649" s="32">
        <v>26473</v>
      </c>
      <c r="J2649" s="33">
        <v>6</v>
      </c>
      <c r="K2649" s="31" t="s">
        <v>94</v>
      </c>
      <c r="L2649" s="31" t="s">
        <v>95</v>
      </c>
    </row>
    <row r="2650" spans="1:12" ht="45" x14ac:dyDescent="0.2">
      <c r="A2650" t="str">
        <f>VLOOKUP(B2650,StateFIPS!A$2:B$52,2)</f>
        <v>Pennsylvania</v>
      </c>
      <c r="B2650">
        <f t="shared" si="44"/>
        <v>42</v>
      </c>
      <c r="C2650" s="31" t="s">
        <v>2645</v>
      </c>
      <c r="D2650" s="31" t="s">
        <v>93</v>
      </c>
      <c r="E2650" s="31" t="s">
        <v>3165</v>
      </c>
      <c r="F2650" s="31" t="s">
        <v>2939</v>
      </c>
      <c r="G2650" s="32">
        <v>49646</v>
      </c>
      <c r="H2650" s="31" t="s">
        <v>94</v>
      </c>
      <c r="I2650" s="32">
        <v>8274</v>
      </c>
      <c r="J2650" s="33">
        <v>6</v>
      </c>
      <c r="K2650" s="31" t="s">
        <v>94</v>
      </c>
      <c r="L2650" s="31" t="s">
        <v>95</v>
      </c>
    </row>
    <row r="2651" spans="1:12" ht="45" x14ac:dyDescent="0.2">
      <c r="A2651" t="str">
        <f>VLOOKUP(B2651,StateFIPS!A$2:B$52,2)</f>
        <v>South Dakota</v>
      </c>
      <c r="B2651">
        <f t="shared" si="44"/>
        <v>46</v>
      </c>
      <c r="C2651" s="31" t="s">
        <v>2517</v>
      </c>
      <c r="D2651" s="31" t="s">
        <v>93</v>
      </c>
      <c r="E2651" s="31" t="s">
        <v>3165</v>
      </c>
      <c r="F2651" s="31" t="s">
        <v>2939</v>
      </c>
      <c r="G2651" s="32">
        <v>18987</v>
      </c>
      <c r="H2651" s="31" t="s">
        <v>94</v>
      </c>
      <c r="I2651" s="32">
        <v>3164</v>
      </c>
      <c r="J2651" s="33">
        <v>6</v>
      </c>
      <c r="K2651" s="31" t="s">
        <v>94</v>
      </c>
      <c r="L2651" s="31" t="s">
        <v>95</v>
      </c>
    </row>
    <row r="2652" spans="1:12" ht="45" x14ac:dyDescent="0.2">
      <c r="A2652" t="str">
        <f>VLOOKUP(B2652,StateFIPS!A$2:B$52,2)</f>
        <v>Mississippi</v>
      </c>
      <c r="B2652">
        <f t="shared" si="44"/>
        <v>28</v>
      </c>
      <c r="C2652" s="31" t="s">
        <v>443</v>
      </c>
      <c r="D2652" s="31" t="s">
        <v>93</v>
      </c>
      <c r="E2652" s="31" t="s">
        <v>3165</v>
      </c>
      <c r="F2652" s="31" t="s">
        <v>2939</v>
      </c>
      <c r="G2652" s="32">
        <v>23276</v>
      </c>
      <c r="H2652" s="31" t="s">
        <v>94</v>
      </c>
      <c r="I2652" s="32">
        <v>3879</v>
      </c>
      <c r="J2652" s="33">
        <v>6</v>
      </c>
      <c r="K2652" s="31" t="s">
        <v>94</v>
      </c>
      <c r="L2652" s="31" t="s">
        <v>95</v>
      </c>
    </row>
    <row r="2653" spans="1:12" ht="45" x14ac:dyDescent="0.2">
      <c r="A2653" t="str">
        <f>VLOOKUP(B2653,StateFIPS!A$2:B$52,2)</f>
        <v>Minnesota</v>
      </c>
      <c r="B2653">
        <f t="shared" si="44"/>
        <v>27</v>
      </c>
      <c r="C2653" s="31" t="s">
        <v>1909</v>
      </c>
      <c r="D2653" s="31" t="s">
        <v>93</v>
      </c>
      <c r="E2653" s="31" t="s">
        <v>3165</v>
      </c>
      <c r="F2653" s="31" t="s">
        <v>2939</v>
      </c>
      <c r="G2653" s="32">
        <v>652233</v>
      </c>
      <c r="H2653" s="31" t="s">
        <v>94</v>
      </c>
      <c r="I2653" s="32">
        <v>108706</v>
      </c>
      <c r="J2653" s="33">
        <v>6</v>
      </c>
      <c r="K2653" s="31" t="s">
        <v>94</v>
      </c>
      <c r="L2653" s="31" t="s">
        <v>95</v>
      </c>
    </row>
    <row r="2654" spans="1:12" ht="45" x14ac:dyDescent="0.2">
      <c r="A2654" t="str">
        <f>VLOOKUP(B2654,StateFIPS!A$2:B$52,2)</f>
        <v>Pennsylvania</v>
      </c>
      <c r="B2654">
        <f t="shared" si="44"/>
        <v>42</v>
      </c>
      <c r="C2654" s="31" t="s">
        <v>2407</v>
      </c>
      <c r="D2654" s="31" t="s">
        <v>93</v>
      </c>
      <c r="E2654" s="31" t="s">
        <v>3165</v>
      </c>
      <c r="F2654" s="31" t="s">
        <v>2939</v>
      </c>
      <c r="G2654" s="32">
        <v>8114</v>
      </c>
      <c r="H2654" s="31" t="s">
        <v>94</v>
      </c>
      <c r="I2654" s="32">
        <v>1352</v>
      </c>
      <c r="J2654" s="33">
        <v>6</v>
      </c>
      <c r="K2654" s="31" t="s">
        <v>94</v>
      </c>
      <c r="L2654" s="31" t="s">
        <v>95</v>
      </c>
    </row>
    <row r="2655" spans="1:12" ht="45" x14ac:dyDescent="0.2">
      <c r="A2655" t="str">
        <f>VLOOKUP(B2655,StateFIPS!A$2:B$52,2)</f>
        <v>Wisconsin</v>
      </c>
      <c r="B2655">
        <f t="shared" si="44"/>
        <v>55</v>
      </c>
      <c r="C2655" s="31" t="s">
        <v>2413</v>
      </c>
      <c r="D2655" s="31" t="s">
        <v>93</v>
      </c>
      <c r="E2655" s="31" t="s">
        <v>3165</v>
      </c>
      <c r="F2655" s="31" t="s">
        <v>2939</v>
      </c>
      <c r="G2655" s="32">
        <v>97330</v>
      </c>
      <c r="H2655" s="31" t="s">
        <v>94</v>
      </c>
      <c r="I2655" s="32">
        <v>16222</v>
      </c>
      <c r="J2655" s="33">
        <v>6</v>
      </c>
      <c r="K2655" s="31" t="s">
        <v>94</v>
      </c>
      <c r="L2655" s="31" t="s">
        <v>95</v>
      </c>
    </row>
    <row r="2656" spans="1:12" ht="45" x14ac:dyDescent="0.2">
      <c r="A2656" t="str">
        <f>VLOOKUP(B2656,StateFIPS!A$2:B$52,2)</f>
        <v>Pennsylvania</v>
      </c>
      <c r="B2656">
        <f t="shared" si="44"/>
        <v>42</v>
      </c>
      <c r="C2656" s="31" t="s">
        <v>2488</v>
      </c>
      <c r="D2656" s="31" t="s">
        <v>93</v>
      </c>
      <c r="E2656" s="31" t="s">
        <v>3165</v>
      </c>
      <c r="F2656" s="31" t="s">
        <v>2939</v>
      </c>
      <c r="G2656" s="32">
        <v>8114</v>
      </c>
      <c r="H2656" s="31" t="s">
        <v>94</v>
      </c>
      <c r="I2656" s="32">
        <v>1352</v>
      </c>
      <c r="J2656" s="33">
        <v>6</v>
      </c>
      <c r="K2656" s="31" t="s">
        <v>94</v>
      </c>
      <c r="L2656" s="31" t="s">
        <v>95</v>
      </c>
    </row>
    <row r="2657" spans="1:12" ht="45" x14ac:dyDescent="0.2">
      <c r="A2657" t="str">
        <f>VLOOKUP(B2657,StateFIPS!A$2:B$52,2)</f>
        <v>Wisconsin</v>
      </c>
      <c r="B2657">
        <f t="shared" si="44"/>
        <v>55</v>
      </c>
      <c r="C2657" s="31" t="s">
        <v>2422</v>
      </c>
      <c r="D2657" s="31" t="s">
        <v>93</v>
      </c>
      <c r="E2657" s="31" t="s">
        <v>3165</v>
      </c>
      <c r="F2657" s="31" t="s">
        <v>2939</v>
      </c>
      <c r="G2657" s="32">
        <v>10768</v>
      </c>
      <c r="H2657" s="31" t="s">
        <v>94</v>
      </c>
      <c r="I2657" s="32">
        <v>1795</v>
      </c>
      <c r="J2657" s="33">
        <v>6</v>
      </c>
      <c r="K2657" s="31" t="s">
        <v>94</v>
      </c>
      <c r="L2657" s="31" t="s">
        <v>95</v>
      </c>
    </row>
    <row r="2658" spans="1:12" ht="45" x14ac:dyDescent="0.2">
      <c r="A2658" t="str">
        <f>VLOOKUP(B2658,StateFIPS!A$2:B$52,2)</f>
        <v>Kansas</v>
      </c>
      <c r="B2658">
        <f t="shared" si="44"/>
        <v>20</v>
      </c>
      <c r="C2658" s="31" t="s">
        <v>178</v>
      </c>
      <c r="D2658" s="31" t="s">
        <v>93</v>
      </c>
      <c r="E2658" s="31" t="s">
        <v>3165</v>
      </c>
      <c r="F2658" s="31" t="s">
        <v>2939</v>
      </c>
      <c r="G2658" s="32">
        <v>10769</v>
      </c>
      <c r="H2658" s="31" t="s">
        <v>94</v>
      </c>
      <c r="I2658" s="32">
        <v>1795</v>
      </c>
      <c r="J2658" s="33">
        <v>6</v>
      </c>
      <c r="K2658" s="31" t="s">
        <v>94</v>
      </c>
      <c r="L2658" s="31" t="s">
        <v>95</v>
      </c>
    </row>
    <row r="2659" spans="1:12" ht="45" x14ac:dyDescent="0.2">
      <c r="A2659" t="str">
        <f>VLOOKUP(B2659,StateFIPS!A$2:B$52,2)</f>
        <v>Pennsylvania</v>
      </c>
      <c r="B2659">
        <f t="shared" si="44"/>
        <v>42</v>
      </c>
      <c r="C2659" s="31" t="s">
        <v>2423</v>
      </c>
      <c r="D2659" s="31" t="s">
        <v>93</v>
      </c>
      <c r="E2659" s="31" t="s">
        <v>3165</v>
      </c>
      <c r="F2659" s="31" t="s">
        <v>2939</v>
      </c>
      <c r="G2659" s="32">
        <v>51759</v>
      </c>
      <c r="H2659" s="31" t="s">
        <v>94</v>
      </c>
      <c r="I2659" s="32">
        <v>8626</v>
      </c>
      <c r="J2659" s="33">
        <v>6</v>
      </c>
      <c r="K2659" s="31" t="s">
        <v>94</v>
      </c>
      <c r="L2659" s="31" t="s">
        <v>95</v>
      </c>
    </row>
    <row r="2660" spans="1:12" ht="45" x14ac:dyDescent="0.2">
      <c r="A2660" t="str">
        <f>VLOOKUP(B2660,StateFIPS!A$2:B$52,2)</f>
        <v>Alabama</v>
      </c>
      <c r="B2660">
        <f t="shared" si="44"/>
        <v>1</v>
      </c>
      <c r="C2660" s="31" t="s">
        <v>100</v>
      </c>
      <c r="D2660" s="31" t="s">
        <v>93</v>
      </c>
      <c r="E2660" s="31" t="s">
        <v>3165</v>
      </c>
      <c r="F2660" s="31" t="s">
        <v>2939</v>
      </c>
      <c r="G2660" s="32">
        <v>18492</v>
      </c>
      <c r="H2660" s="31" t="s">
        <v>94</v>
      </c>
      <c r="I2660" s="32">
        <v>3082</v>
      </c>
      <c r="J2660" s="33">
        <v>6</v>
      </c>
      <c r="K2660" s="31" t="s">
        <v>94</v>
      </c>
      <c r="L2660" s="31" t="s">
        <v>95</v>
      </c>
    </row>
    <row r="2661" spans="1:12" ht="45" x14ac:dyDescent="0.2">
      <c r="A2661" t="str">
        <f>VLOOKUP(B2661,StateFIPS!A$2:B$52,2)</f>
        <v>Minnesota</v>
      </c>
      <c r="B2661">
        <f t="shared" si="44"/>
        <v>27</v>
      </c>
      <c r="C2661" s="31" t="s">
        <v>1570</v>
      </c>
      <c r="D2661" s="31" t="s">
        <v>93</v>
      </c>
      <c r="E2661" s="31" t="s">
        <v>3165</v>
      </c>
      <c r="F2661" s="31" t="s">
        <v>2939</v>
      </c>
      <c r="G2661" s="32">
        <v>36256</v>
      </c>
      <c r="H2661" s="31" t="s">
        <v>94</v>
      </c>
      <c r="I2661" s="32">
        <v>6043</v>
      </c>
      <c r="J2661" s="33">
        <v>6</v>
      </c>
      <c r="K2661" s="31" t="s">
        <v>94</v>
      </c>
      <c r="L2661" s="31" t="s">
        <v>95</v>
      </c>
    </row>
    <row r="2662" spans="1:12" ht="45" x14ac:dyDescent="0.2">
      <c r="A2662" t="str">
        <f>VLOOKUP(B2662,StateFIPS!A$2:B$52,2)</f>
        <v>Oklahoma</v>
      </c>
      <c r="B2662">
        <f t="shared" si="44"/>
        <v>40</v>
      </c>
      <c r="C2662" s="31" t="s">
        <v>2609</v>
      </c>
      <c r="D2662" s="31" t="s">
        <v>93</v>
      </c>
      <c r="E2662" s="31" t="s">
        <v>3165</v>
      </c>
      <c r="F2662" s="31" t="s">
        <v>2939</v>
      </c>
      <c r="G2662" s="32">
        <v>12421</v>
      </c>
      <c r="H2662" s="31" t="s">
        <v>94</v>
      </c>
      <c r="I2662" s="32">
        <v>2070</v>
      </c>
      <c r="J2662" s="33">
        <v>6</v>
      </c>
      <c r="K2662" s="31" t="s">
        <v>94</v>
      </c>
      <c r="L2662" s="31" t="s">
        <v>95</v>
      </c>
    </row>
    <row r="2663" spans="1:12" ht="45" x14ac:dyDescent="0.2">
      <c r="A2663" t="str">
        <f>VLOOKUP(B2663,StateFIPS!A$2:B$52,2)</f>
        <v>Pennsylvania</v>
      </c>
      <c r="B2663">
        <f t="shared" si="44"/>
        <v>42</v>
      </c>
      <c r="C2663" s="31" t="s">
        <v>3255</v>
      </c>
      <c r="D2663" s="31" t="s">
        <v>93</v>
      </c>
      <c r="E2663" s="31" t="s">
        <v>3165</v>
      </c>
      <c r="F2663" s="31" t="s">
        <v>2939</v>
      </c>
      <c r="G2663" s="32">
        <v>8114</v>
      </c>
      <c r="H2663" s="31" t="s">
        <v>94</v>
      </c>
      <c r="I2663" s="32">
        <v>1352</v>
      </c>
      <c r="J2663" s="33">
        <v>6</v>
      </c>
      <c r="K2663" s="31" t="s">
        <v>94</v>
      </c>
      <c r="L2663" s="31" t="s">
        <v>95</v>
      </c>
    </row>
    <row r="2664" spans="1:12" ht="45" x14ac:dyDescent="0.2">
      <c r="A2664" t="str">
        <f>VLOOKUP(B2664,StateFIPS!A$2:B$52,2)</f>
        <v>Iowa</v>
      </c>
      <c r="B2664">
        <f t="shared" si="44"/>
        <v>19</v>
      </c>
      <c r="C2664" s="31" t="s">
        <v>1529</v>
      </c>
      <c r="D2664" s="31" t="s">
        <v>93</v>
      </c>
      <c r="E2664" s="31" t="s">
        <v>3165</v>
      </c>
      <c r="F2664" s="31" t="s">
        <v>2939</v>
      </c>
      <c r="G2664" s="32">
        <v>83705</v>
      </c>
      <c r="H2664" s="31" t="s">
        <v>94</v>
      </c>
      <c r="I2664" s="32">
        <v>13951</v>
      </c>
      <c r="J2664" s="33">
        <v>6</v>
      </c>
      <c r="K2664" s="31" t="s">
        <v>94</v>
      </c>
      <c r="L2664" s="31" t="s">
        <v>95</v>
      </c>
    </row>
    <row r="2665" spans="1:12" ht="45" x14ac:dyDescent="0.2">
      <c r="A2665" t="str">
        <f>VLOOKUP(B2665,StateFIPS!A$2:B$52,2)</f>
        <v>Georgia</v>
      </c>
      <c r="B2665">
        <f t="shared" si="44"/>
        <v>13</v>
      </c>
      <c r="C2665" s="31" t="s">
        <v>776</v>
      </c>
      <c r="D2665" s="31" t="s">
        <v>93</v>
      </c>
      <c r="E2665" s="31" t="s">
        <v>3165</v>
      </c>
      <c r="F2665" s="31" t="s">
        <v>2939</v>
      </c>
      <c r="G2665" s="32">
        <v>28945</v>
      </c>
      <c r="H2665" s="31" t="s">
        <v>94</v>
      </c>
      <c r="I2665" s="32">
        <v>4824</v>
      </c>
      <c r="J2665" s="33">
        <v>6</v>
      </c>
      <c r="K2665" s="31" t="s">
        <v>94</v>
      </c>
      <c r="L2665" s="31" t="s">
        <v>95</v>
      </c>
    </row>
    <row r="2666" spans="1:12" ht="45" x14ac:dyDescent="0.2">
      <c r="A2666" t="str">
        <f>VLOOKUP(B2666,StateFIPS!A$2:B$52,2)</f>
        <v>Minnesota</v>
      </c>
      <c r="B2666">
        <f t="shared" si="44"/>
        <v>27</v>
      </c>
      <c r="C2666" s="31" t="s">
        <v>1564</v>
      </c>
      <c r="D2666" s="31" t="s">
        <v>93</v>
      </c>
      <c r="E2666" s="31" t="s">
        <v>3165</v>
      </c>
      <c r="F2666" s="31" t="s">
        <v>2939</v>
      </c>
      <c r="G2666" s="32">
        <v>195330</v>
      </c>
      <c r="H2666" s="31" t="s">
        <v>94</v>
      </c>
      <c r="I2666" s="32">
        <v>32555</v>
      </c>
      <c r="J2666" s="33">
        <v>6</v>
      </c>
      <c r="K2666" s="31" t="s">
        <v>94</v>
      </c>
      <c r="L2666" s="31" t="s">
        <v>95</v>
      </c>
    </row>
    <row r="2667" spans="1:12" ht="45" x14ac:dyDescent="0.2">
      <c r="A2667" t="str">
        <f>VLOOKUP(B2667,StateFIPS!A$2:B$52,2)</f>
        <v>Iowa</v>
      </c>
      <c r="B2667">
        <f t="shared" si="44"/>
        <v>19</v>
      </c>
      <c r="C2667" s="31" t="s">
        <v>289</v>
      </c>
      <c r="D2667" s="31" t="s">
        <v>93</v>
      </c>
      <c r="E2667" s="31" t="s">
        <v>3165</v>
      </c>
      <c r="F2667" s="31" t="s">
        <v>2939</v>
      </c>
      <c r="G2667" s="32">
        <v>82611</v>
      </c>
      <c r="H2667" s="31" t="s">
        <v>94</v>
      </c>
      <c r="I2667" s="32">
        <v>13768</v>
      </c>
      <c r="J2667" s="33">
        <v>6</v>
      </c>
      <c r="K2667" s="31" t="s">
        <v>94</v>
      </c>
      <c r="L2667" s="31" t="s">
        <v>95</v>
      </c>
    </row>
    <row r="2668" spans="1:12" ht="45" x14ac:dyDescent="0.2">
      <c r="A2668" t="str">
        <f>VLOOKUP(B2668,StateFIPS!A$2:B$52,2)</f>
        <v>Wisconsin</v>
      </c>
      <c r="B2668">
        <f t="shared" si="44"/>
        <v>55</v>
      </c>
      <c r="C2668" s="31" t="s">
        <v>2499</v>
      </c>
      <c r="D2668" s="31" t="s">
        <v>93</v>
      </c>
      <c r="E2668" s="31" t="s">
        <v>3165</v>
      </c>
      <c r="F2668" s="31" t="s">
        <v>2939</v>
      </c>
      <c r="G2668" s="32">
        <v>10854</v>
      </c>
      <c r="H2668" s="31" t="s">
        <v>94</v>
      </c>
      <c r="I2668" s="32">
        <v>1809</v>
      </c>
      <c r="J2668" s="33">
        <v>6</v>
      </c>
      <c r="K2668" s="31" t="s">
        <v>94</v>
      </c>
      <c r="L2668" s="31" t="s">
        <v>95</v>
      </c>
    </row>
    <row r="2669" spans="1:12" ht="45" x14ac:dyDescent="0.2">
      <c r="A2669" t="str">
        <f>VLOOKUP(B2669,StateFIPS!A$2:B$52,2)</f>
        <v>Alabama</v>
      </c>
      <c r="B2669">
        <f t="shared" si="44"/>
        <v>1</v>
      </c>
      <c r="C2669" s="31" t="s">
        <v>102</v>
      </c>
      <c r="D2669" s="31" t="s">
        <v>93</v>
      </c>
      <c r="E2669" s="31" t="s">
        <v>3165</v>
      </c>
      <c r="F2669" s="31" t="s">
        <v>2939</v>
      </c>
      <c r="G2669" s="32">
        <v>12562</v>
      </c>
      <c r="H2669" s="31" t="s">
        <v>94</v>
      </c>
      <c r="I2669" s="32">
        <v>2094</v>
      </c>
      <c r="J2669" s="33">
        <v>6</v>
      </c>
      <c r="K2669" s="31" t="s">
        <v>94</v>
      </c>
      <c r="L2669" s="31" t="s">
        <v>95</v>
      </c>
    </row>
    <row r="2670" spans="1:12" ht="45" x14ac:dyDescent="0.2">
      <c r="A2670" t="str">
        <f>VLOOKUP(B2670,StateFIPS!A$2:B$52,2)</f>
        <v>Minnesota</v>
      </c>
      <c r="B2670">
        <f t="shared" si="44"/>
        <v>27</v>
      </c>
      <c r="C2670" s="31" t="s">
        <v>1501</v>
      </c>
      <c r="D2670" s="31" t="s">
        <v>93</v>
      </c>
      <c r="E2670" s="31" t="s">
        <v>3165</v>
      </c>
      <c r="F2670" s="31" t="s">
        <v>2939</v>
      </c>
      <c r="G2670" s="32">
        <v>59368</v>
      </c>
      <c r="H2670" s="31" t="s">
        <v>94</v>
      </c>
      <c r="I2670" s="32">
        <v>9895</v>
      </c>
      <c r="J2670" s="33">
        <v>6</v>
      </c>
      <c r="K2670" s="31" t="s">
        <v>94</v>
      </c>
      <c r="L2670" s="31" t="s">
        <v>95</v>
      </c>
    </row>
    <row r="2671" spans="1:12" ht="45" x14ac:dyDescent="0.2">
      <c r="A2671" t="str">
        <f>VLOOKUP(B2671,StateFIPS!A$2:B$52,2)</f>
        <v>Iowa</v>
      </c>
      <c r="B2671">
        <f t="shared" si="44"/>
        <v>19</v>
      </c>
      <c r="C2671" s="31" t="s">
        <v>1527</v>
      </c>
      <c r="D2671" s="31" t="s">
        <v>93</v>
      </c>
      <c r="E2671" s="31" t="s">
        <v>3165</v>
      </c>
      <c r="F2671" s="31" t="s">
        <v>2939</v>
      </c>
      <c r="G2671" s="32">
        <v>197419</v>
      </c>
      <c r="H2671" s="31" t="s">
        <v>94</v>
      </c>
      <c r="I2671" s="32">
        <v>32903</v>
      </c>
      <c r="J2671" s="33">
        <v>6</v>
      </c>
      <c r="K2671" s="31" t="s">
        <v>94</v>
      </c>
      <c r="L2671" s="31" t="s">
        <v>95</v>
      </c>
    </row>
    <row r="2672" spans="1:12" ht="45" x14ac:dyDescent="0.2">
      <c r="A2672" t="str">
        <f>VLOOKUP(B2672,StateFIPS!A$2:B$52,2)</f>
        <v>Pennsylvania</v>
      </c>
      <c r="B2672">
        <f t="shared" si="44"/>
        <v>42</v>
      </c>
      <c r="C2672" s="31" t="s">
        <v>2289</v>
      </c>
      <c r="D2672" s="31" t="s">
        <v>93</v>
      </c>
      <c r="E2672" s="31" t="s">
        <v>3165</v>
      </c>
      <c r="F2672" s="31" t="s">
        <v>2939</v>
      </c>
      <c r="G2672" s="32">
        <v>12243</v>
      </c>
      <c r="H2672" s="31" t="s">
        <v>94</v>
      </c>
      <c r="I2672" s="32">
        <v>2040</v>
      </c>
      <c r="J2672" s="33">
        <v>6</v>
      </c>
      <c r="K2672" s="31" t="s">
        <v>94</v>
      </c>
      <c r="L2672" s="31" t="s">
        <v>95</v>
      </c>
    </row>
    <row r="2673" spans="1:12" ht="45" x14ac:dyDescent="0.2">
      <c r="A2673" t="str">
        <f>VLOOKUP(B2673,StateFIPS!A$2:B$52,2)</f>
        <v>Wisconsin</v>
      </c>
      <c r="B2673">
        <f t="shared" si="44"/>
        <v>55</v>
      </c>
      <c r="C2673" s="31" t="s">
        <v>2505</v>
      </c>
      <c r="D2673" s="31" t="s">
        <v>93</v>
      </c>
      <c r="E2673" s="31" t="s">
        <v>3165</v>
      </c>
      <c r="F2673" s="31" t="s">
        <v>2939</v>
      </c>
      <c r="G2673" s="32">
        <v>7156</v>
      </c>
      <c r="H2673" s="31" t="s">
        <v>94</v>
      </c>
      <c r="I2673" s="32">
        <v>1193</v>
      </c>
      <c r="J2673" s="33">
        <v>6</v>
      </c>
      <c r="K2673" s="31" t="s">
        <v>94</v>
      </c>
      <c r="L2673" s="31" t="s">
        <v>95</v>
      </c>
    </row>
    <row r="2674" spans="1:12" ht="45" x14ac:dyDescent="0.2">
      <c r="A2674" t="str">
        <f>VLOOKUP(B2674,StateFIPS!A$2:B$52,2)</f>
        <v>Kentucky</v>
      </c>
      <c r="B2674">
        <f t="shared" si="44"/>
        <v>21</v>
      </c>
      <c r="C2674" s="31" t="s">
        <v>119</v>
      </c>
      <c r="D2674" s="31" t="s">
        <v>93</v>
      </c>
      <c r="E2674" s="31" t="s">
        <v>3165</v>
      </c>
      <c r="F2674" s="31" t="s">
        <v>2939</v>
      </c>
      <c r="G2674" s="32">
        <v>114550</v>
      </c>
      <c r="H2674" s="31" t="s">
        <v>94</v>
      </c>
      <c r="I2674" s="32">
        <v>19092</v>
      </c>
      <c r="J2674" s="33">
        <v>6</v>
      </c>
      <c r="K2674" s="31" t="s">
        <v>94</v>
      </c>
      <c r="L2674" s="31" t="s">
        <v>95</v>
      </c>
    </row>
    <row r="2675" spans="1:12" ht="45" x14ac:dyDescent="0.2">
      <c r="A2675" t="str">
        <f>VLOOKUP(B2675,StateFIPS!A$2:B$52,2)</f>
        <v>Minnesota</v>
      </c>
      <c r="B2675">
        <f t="shared" si="44"/>
        <v>27</v>
      </c>
      <c r="C2675" s="31" t="s">
        <v>471</v>
      </c>
      <c r="D2675" s="31" t="s">
        <v>93</v>
      </c>
      <c r="E2675" s="31" t="s">
        <v>3165</v>
      </c>
      <c r="F2675" s="31" t="s">
        <v>2939</v>
      </c>
      <c r="G2675" s="32">
        <v>16236</v>
      </c>
      <c r="H2675" s="31" t="s">
        <v>94</v>
      </c>
      <c r="I2675" s="32">
        <v>2706</v>
      </c>
      <c r="J2675" s="33">
        <v>6</v>
      </c>
      <c r="K2675" s="31" t="s">
        <v>94</v>
      </c>
      <c r="L2675" s="31" t="s">
        <v>95</v>
      </c>
    </row>
    <row r="2676" spans="1:12" ht="45" x14ac:dyDescent="0.2">
      <c r="A2676" t="str">
        <f>VLOOKUP(B2676,StateFIPS!A$2:B$52,2)</f>
        <v>Kansas</v>
      </c>
      <c r="B2676">
        <f t="shared" si="44"/>
        <v>20</v>
      </c>
      <c r="C2676" s="31" t="s">
        <v>1872</v>
      </c>
      <c r="D2676" s="31" t="s">
        <v>93</v>
      </c>
      <c r="E2676" s="31" t="s">
        <v>3165</v>
      </c>
      <c r="F2676" s="31" t="s">
        <v>2939</v>
      </c>
      <c r="G2676" s="32">
        <v>40137</v>
      </c>
      <c r="H2676" s="31" t="s">
        <v>94</v>
      </c>
      <c r="I2676" s="32">
        <v>6690</v>
      </c>
      <c r="J2676" s="33">
        <v>6</v>
      </c>
      <c r="K2676" s="31" t="s">
        <v>94</v>
      </c>
      <c r="L2676" s="31" t="s">
        <v>95</v>
      </c>
    </row>
    <row r="2677" spans="1:12" ht="45" x14ac:dyDescent="0.2">
      <c r="A2677" t="str">
        <f>VLOOKUP(B2677,StateFIPS!A$2:B$52,2)</f>
        <v>Kansas</v>
      </c>
      <c r="B2677">
        <f t="shared" si="44"/>
        <v>20</v>
      </c>
      <c r="C2677" s="31" t="s">
        <v>3256</v>
      </c>
      <c r="D2677" s="31" t="s">
        <v>93</v>
      </c>
      <c r="E2677" s="31" t="s">
        <v>3165</v>
      </c>
      <c r="F2677" s="31" t="s">
        <v>2939</v>
      </c>
      <c r="G2677" s="32">
        <v>140763</v>
      </c>
      <c r="H2677" s="31" t="s">
        <v>94</v>
      </c>
      <c r="I2677" s="32">
        <v>23460</v>
      </c>
      <c r="J2677" s="33">
        <v>6</v>
      </c>
      <c r="K2677" s="31" t="s">
        <v>94</v>
      </c>
      <c r="L2677" s="31" t="s">
        <v>95</v>
      </c>
    </row>
    <row r="2678" spans="1:12" ht="45" x14ac:dyDescent="0.2">
      <c r="A2678" t="str">
        <f>VLOOKUP(B2678,StateFIPS!A$2:B$52,2)</f>
        <v>Pennsylvania</v>
      </c>
      <c r="B2678">
        <f t="shared" si="44"/>
        <v>42</v>
      </c>
      <c r="C2678" s="31" t="s">
        <v>2301</v>
      </c>
      <c r="D2678" s="31" t="s">
        <v>93</v>
      </c>
      <c r="E2678" s="31" t="s">
        <v>3165</v>
      </c>
      <c r="F2678" s="31" t="s">
        <v>2939</v>
      </c>
      <c r="G2678" s="32">
        <v>23781</v>
      </c>
      <c r="H2678" s="31" t="s">
        <v>94</v>
      </c>
      <c r="I2678" s="32">
        <v>3964</v>
      </c>
      <c r="J2678" s="33">
        <v>6</v>
      </c>
      <c r="K2678" s="31" t="s">
        <v>94</v>
      </c>
      <c r="L2678" s="31" t="s">
        <v>95</v>
      </c>
    </row>
    <row r="2679" spans="1:12" ht="45" x14ac:dyDescent="0.2">
      <c r="A2679" t="str">
        <f>VLOOKUP(B2679,StateFIPS!A$2:B$52,2)</f>
        <v>Kentucky</v>
      </c>
      <c r="B2679">
        <f t="shared" si="44"/>
        <v>21</v>
      </c>
      <c r="C2679" s="31" t="s">
        <v>136</v>
      </c>
      <c r="D2679" s="31" t="s">
        <v>93</v>
      </c>
      <c r="E2679" s="31" t="s">
        <v>3165</v>
      </c>
      <c r="F2679" s="31" t="s">
        <v>2939</v>
      </c>
      <c r="G2679" s="32">
        <v>37910</v>
      </c>
      <c r="H2679" s="31" t="s">
        <v>94</v>
      </c>
      <c r="I2679" s="32">
        <v>6318</v>
      </c>
      <c r="J2679" s="33">
        <v>6</v>
      </c>
      <c r="K2679" s="31" t="s">
        <v>94</v>
      </c>
      <c r="L2679" s="31" t="s">
        <v>95</v>
      </c>
    </row>
    <row r="2680" spans="1:12" ht="45" x14ac:dyDescent="0.2">
      <c r="A2680" t="str">
        <f>VLOOKUP(B2680,StateFIPS!A$2:B$52,2)</f>
        <v>Oklahoma</v>
      </c>
      <c r="B2680">
        <f t="shared" si="44"/>
        <v>40</v>
      </c>
      <c r="C2680" s="31" t="s">
        <v>2550</v>
      </c>
      <c r="D2680" s="31" t="s">
        <v>93</v>
      </c>
      <c r="E2680" s="31" t="s">
        <v>3165</v>
      </c>
      <c r="F2680" s="31" t="s">
        <v>2939</v>
      </c>
      <c r="G2680" s="32">
        <v>48990</v>
      </c>
      <c r="H2680" s="31" t="s">
        <v>94</v>
      </c>
      <c r="I2680" s="32">
        <v>8165</v>
      </c>
      <c r="J2680" s="33">
        <v>6</v>
      </c>
      <c r="K2680" s="31" t="s">
        <v>94</v>
      </c>
      <c r="L2680" s="31" t="s">
        <v>95</v>
      </c>
    </row>
    <row r="2681" spans="1:12" ht="45" x14ac:dyDescent="0.2">
      <c r="A2681" t="str">
        <f>VLOOKUP(B2681,StateFIPS!A$2:B$52,2)</f>
        <v>Wisconsin</v>
      </c>
      <c r="B2681">
        <f t="shared" si="44"/>
        <v>55</v>
      </c>
      <c r="C2681" s="31" t="s">
        <v>2492</v>
      </c>
      <c r="D2681" s="31" t="s">
        <v>93</v>
      </c>
      <c r="E2681" s="31" t="s">
        <v>3165</v>
      </c>
      <c r="F2681" s="31" t="s">
        <v>2939</v>
      </c>
      <c r="G2681" s="32">
        <v>23261</v>
      </c>
      <c r="H2681" s="31" t="s">
        <v>94</v>
      </c>
      <c r="I2681" s="32">
        <v>3877</v>
      </c>
      <c r="J2681" s="33">
        <v>6</v>
      </c>
      <c r="K2681" s="31" t="s">
        <v>94</v>
      </c>
      <c r="L2681" s="31" t="s">
        <v>95</v>
      </c>
    </row>
    <row r="2682" spans="1:12" ht="45" x14ac:dyDescent="0.2">
      <c r="A2682" t="str">
        <f>VLOOKUP(B2682,StateFIPS!A$2:B$52,2)</f>
        <v>Georgia</v>
      </c>
      <c r="B2682">
        <f t="shared" si="44"/>
        <v>13</v>
      </c>
      <c r="C2682" s="31" t="s">
        <v>1983</v>
      </c>
      <c r="D2682" s="31" t="s">
        <v>93</v>
      </c>
      <c r="E2682" s="31" t="s">
        <v>3165</v>
      </c>
      <c r="F2682" s="31" t="s">
        <v>2939</v>
      </c>
      <c r="G2682" s="32">
        <v>91248</v>
      </c>
      <c r="H2682" s="31" t="s">
        <v>94</v>
      </c>
      <c r="I2682" s="32">
        <v>15208</v>
      </c>
      <c r="J2682" s="33">
        <v>6</v>
      </c>
      <c r="K2682" s="31" t="s">
        <v>94</v>
      </c>
      <c r="L2682" s="31" t="s">
        <v>95</v>
      </c>
    </row>
    <row r="2683" spans="1:12" ht="45" x14ac:dyDescent="0.2">
      <c r="A2683" t="str">
        <f>VLOOKUP(B2683,StateFIPS!A$2:B$52,2)</f>
        <v>Iowa</v>
      </c>
      <c r="B2683">
        <f t="shared" si="44"/>
        <v>19</v>
      </c>
      <c r="C2683" s="31" t="s">
        <v>272</v>
      </c>
      <c r="D2683" s="31" t="s">
        <v>93</v>
      </c>
      <c r="E2683" s="31" t="s">
        <v>3165</v>
      </c>
      <c r="F2683" s="31" t="s">
        <v>2939</v>
      </c>
      <c r="G2683" s="32">
        <v>401212</v>
      </c>
      <c r="H2683" s="31" t="s">
        <v>94</v>
      </c>
      <c r="I2683" s="32">
        <v>66869</v>
      </c>
      <c r="J2683" s="33">
        <v>6</v>
      </c>
      <c r="K2683" s="31" t="s">
        <v>94</v>
      </c>
      <c r="L2683" s="31" t="s">
        <v>95</v>
      </c>
    </row>
    <row r="2684" spans="1:12" ht="45" x14ac:dyDescent="0.2">
      <c r="A2684" t="str">
        <f>VLOOKUP(B2684,StateFIPS!A$2:B$52,2)</f>
        <v>Kentucky</v>
      </c>
      <c r="B2684">
        <f t="shared" si="44"/>
        <v>21</v>
      </c>
      <c r="C2684" s="31" t="s">
        <v>209</v>
      </c>
      <c r="D2684" s="31" t="s">
        <v>93</v>
      </c>
      <c r="E2684" s="31" t="s">
        <v>3165</v>
      </c>
      <c r="F2684" s="31" t="s">
        <v>2939</v>
      </c>
      <c r="G2684" s="32">
        <v>35834</v>
      </c>
      <c r="H2684" s="31" t="s">
        <v>94</v>
      </c>
      <c r="I2684" s="32">
        <v>5972</v>
      </c>
      <c r="J2684" s="33">
        <v>6</v>
      </c>
      <c r="K2684" s="31" t="s">
        <v>94</v>
      </c>
      <c r="L2684" s="31" t="s">
        <v>95</v>
      </c>
    </row>
    <row r="2685" spans="1:12" ht="45" x14ac:dyDescent="0.2">
      <c r="A2685" t="str">
        <f>VLOOKUP(B2685,StateFIPS!A$2:B$52,2)</f>
        <v>Pennsylvania</v>
      </c>
      <c r="B2685">
        <f t="shared" si="44"/>
        <v>42</v>
      </c>
      <c r="C2685" s="31" t="s">
        <v>2455</v>
      </c>
      <c r="D2685" s="31" t="s">
        <v>93</v>
      </c>
      <c r="E2685" s="31" t="s">
        <v>3165</v>
      </c>
      <c r="F2685" s="31" t="s">
        <v>2939</v>
      </c>
      <c r="G2685" s="32">
        <v>7109</v>
      </c>
      <c r="H2685" s="31" t="s">
        <v>94</v>
      </c>
      <c r="I2685" s="32">
        <v>1185</v>
      </c>
      <c r="J2685" s="33">
        <v>6</v>
      </c>
      <c r="K2685" s="31" t="s">
        <v>94</v>
      </c>
      <c r="L2685" s="31" t="s">
        <v>95</v>
      </c>
    </row>
    <row r="2686" spans="1:12" ht="45" x14ac:dyDescent="0.2">
      <c r="A2686" t="str">
        <f>VLOOKUP(B2686,StateFIPS!A$2:B$52,2)</f>
        <v>Wisconsin</v>
      </c>
      <c r="B2686">
        <f t="shared" si="44"/>
        <v>55</v>
      </c>
      <c r="C2686" s="31" t="s">
        <v>2404</v>
      </c>
      <c r="D2686" s="31" t="s">
        <v>93</v>
      </c>
      <c r="E2686" s="31" t="s">
        <v>3165</v>
      </c>
      <c r="F2686" s="31" t="s">
        <v>2939</v>
      </c>
      <c r="G2686" s="32">
        <v>4589</v>
      </c>
      <c r="H2686" s="31" t="s">
        <v>94</v>
      </c>
      <c r="I2686" s="32">
        <v>765</v>
      </c>
      <c r="J2686" s="33">
        <v>6</v>
      </c>
      <c r="K2686" s="31" t="s">
        <v>94</v>
      </c>
      <c r="L2686" s="31" t="s">
        <v>95</v>
      </c>
    </row>
    <row r="2687" spans="1:12" ht="45" x14ac:dyDescent="0.2">
      <c r="A2687" t="str">
        <f>VLOOKUP(B2687,StateFIPS!A$2:B$52,2)</f>
        <v>Minnesota</v>
      </c>
      <c r="B2687">
        <f t="shared" si="44"/>
        <v>27</v>
      </c>
      <c r="C2687" s="31" t="s">
        <v>1498</v>
      </c>
      <c r="D2687" s="31" t="s">
        <v>93</v>
      </c>
      <c r="E2687" s="31" t="s">
        <v>3165</v>
      </c>
      <c r="F2687" s="31" t="s">
        <v>2939</v>
      </c>
      <c r="G2687" s="32">
        <v>187277</v>
      </c>
      <c r="H2687" s="31" t="s">
        <v>94</v>
      </c>
      <c r="I2687" s="32">
        <v>31213</v>
      </c>
      <c r="J2687" s="33">
        <v>6</v>
      </c>
      <c r="K2687" s="31" t="s">
        <v>94</v>
      </c>
      <c r="L2687" s="31" t="s">
        <v>95</v>
      </c>
    </row>
    <row r="2688" spans="1:12" ht="45" x14ac:dyDescent="0.2">
      <c r="A2688" t="str">
        <f>VLOOKUP(B2688,StateFIPS!A$2:B$52,2)</f>
        <v>Georgia</v>
      </c>
      <c r="B2688">
        <f t="shared" si="44"/>
        <v>13</v>
      </c>
      <c r="C2688" s="31" t="s">
        <v>2017</v>
      </c>
      <c r="D2688" s="31" t="s">
        <v>93</v>
      </c>
      <c r="E2688" s="31" t="s">
        <v>3165</v>
      </c>
      <c r="F2688" s="31" t="s">
        <v>2939</v>
      </c>
      <c r="G2688" s="32">
        <v>44381</v>
      </c>
      <c r="H2688" s="31" t="s">
        <v>94</v>
      </c>
      <c r="I2688" s="32">
        <v>7397</v>
      </c>
      <c r="J2688" s="33">
        <v>6</v>
      </c>
      <c r="K2688" s="31" t="s">
        <v>94</v>
      </c>
      <c r="L2688" s="31" t="s">
        <v>95</v>
      </c>
    </row>
    <row r="2689" spans="1:12" ht="45" x14ac:dyDescent="0.2">
      <c r="A2689" t="str">
        <f>VLOOKUP(B2689,StateFIPS!A$2:B$52,2)</f>
        <v>Georgia</v>
      </c>
      <c r="B2689">
        <f t="shared" si="44"/>
        <v>13</v>
      </c>
      <c r="C2689" s="31" t="s">
        <v>731</v>
      </c>
      <c r="D2689" s="31" t="s">
        <v>93</v>
      </c>
      <c r="E2689" s="31" t="s">
        <v>3165</v>
      </c>
      <c r="F2689" s="31" t="s">
        <v>2939</v>
      </c>
      <c r="G2689" s="32">
        <v>35441</v>
      </c>
      <c r="H2689" s="31" t="s">
        <v>94</v>
      </c>
      <c r="I2689" s="32">
        <v>5907</v>
      </c>
      <c r="J2689" s="33">
        <v>6</v>
      </c>
      <c r="K2689" s="31" t="s">
        <v>94</v>
      </c>
      <c r="L2689" s="31" t="s">
        <v>95</v>
      </c>
    </row>
    <row r="2690" spans="1:12" ht="45" x14ac:dyDescent="0.2">
      <c r="A2690" t="str">
        <f>VLOOKUP(B2690,StateFIPS!A$2:B$52,2)</f>
        <v>Minnesota</v>
      </c>
      <c r="B2690">
        <f t="shared" si="44"/>
        <v>27</v>
      </c>
      <c r="C2690" s="31" t="s">
        <v>1576</v>
      </c>
      <c r="D2690" s="31" t="s">
        <v>93</v>
      </c>
      <c r="E2690" s="31" t="s">
        <v>3165</v>
      </c>
      <c r="F2690" s="31" t="s">
        <v>2939</v>
      </c>
      <c r="G2690" s="32">
        <v>105044</v>
      </c>
      <c r="H2690" s="31" t="s">
        <v>94</v>
      </c>
      <c r="I2690" s="32">
        <v>17507</v>
      </c>
      <c r="J2690" s="33">
        <v>6</v>
      </c>
      <c r="K2690" s="31" t="s">
        <v>94</v>
      </c>
      <c r="L2690" s="31" t="s">
        <v>95</v>
      </c>
    </row>
    <row r="2691" spans="1:12" ht="45" x14ac:dyDescent="0.2">
      <c r="A2691" t="str">
        <f>VLOOKUP(B2691,StateFIPS!A$2:B$52,2)</f>
        <v>Wisconsin</v>
      </c>
      <c r="B2691">
        <f t="shared" ref="B2691:B2754" si="45">VALUE(LEFT(C2691,2))</f>
        <v>55</v>
      </c>
      <c r="C2691" s="31" t="s">
        <v>2449</v>
      </c>
      <c r="D2691" s="31" t="s">
        <v>93</v>
      </c>
      <c r="E2691" s="31" t="s">
        <v>3165</v>
      </c>
      <c r="F2691" s="31" t="s">
        <v>2939</v>
      </c>
      <c r="G2691" s="32">
        <v>12769</v>
      </c>
      <c r="H2691" s="31" t="s">
        <v>94</v>
      </c>
      <c r="I2691" s="32">
        <v>2128</v>
      </c>
      <c r="J2691" s="33">
        <v>6</v>
      </c>
      <c r="K2691" s="31" t="s">
        <v>94</v>
      </c>
      <c r="L2691" s="31" t="s">
        <v>95</v>
      </c>
    </row>
    <row r="2692" spans="1:12" ht="45" x14ac:dyDescent="0.2">
      <c r="A2692" t="str">
        <f>VLOOKUP(B2692,StateFIPS!A$2:B$52,2)</f>
        <v>Minnesota</v>
      </c>
      <c r="B2692">
        <f t="shared" si="45"/>
        <v>27</v>
      </c>
      <c r="C2692" s="31" t="s">
        <v>1587</v>
      </c>
      <c r="D2692" s="31" t="s">
        <v>93</v>
      </c>
      <c r="E2692" s="31" t="s">
        <v>3165</v>
      </c>
      <c r="F2692" s="31" t="s">
        <v>2939</v>
      </c>
      <c r="G2692" s="32">
        <v>106636</v>
      </c>
      <c r="H2692" s="31" t="s">
        <v>94</v>
      </c>
      <c r="I2692" s="32">
        <v>17773</v>
      </c>
      <c r="J2692" s="33">
        <v>6</v>
      </c>
      <c r="K2692" s="31" t="s">
        <v>94</v>
      </c>
      <c r="L2692" s="31" t="s">
        <v>95</v>
      </c>
    </row>
    <row r="2693" spans="1:12" ht="45" x14ac:dyDescent="0.2">
      <c r="A2693" t="str">
        <f>VLOOKUP(B2693,StateFIPS!A$2:B$52,2)</f>
        <v>Iowa</v>
      </c>
      <c r="B2693">
        <f t="shared" si="45"/>
        <v>19</v>
      </c>
      <c r="C2693" s="31" t="s">
        <v>271</v>
      </c>
      <c r="D2693" s="31" t="s">
        <v>93</v>
      </c>
      <c r="E2693" s="31" t="s">
        <v>3165</v>
      </c>
      <c r="F2693" s="31" t="s">
        <v>2939</v>
      </c>
      <c r="G2693" s="32">
        <v>120099</v>
      </c>
      <c r="H2693" s="31" t="s">
        <v>94</v>
      </c>
      <c r="I2693" s="32">
        <v>20017</v>
      </c>
      <c r="J2693" s="33">
        <v>6</v>
      </c>
      <c r="K2693" s="31" t="s">
        <v>94</v>
      </c>
      <c r="L2693" s="31" t="s">
        <v>95</v>
      </c>
    </row>
    <row r="2694" spans="1:12" ht="45" x14ac:dyDescent="0.2">
      <c r="A2694" t="str">
        <f>VLOOKUP(B2694,StateFIPS!A$2:B$52,2)</f>
        <v>Iowa</v>
      </c>
      <c r="B2694">
        <f t="shared" si="45"/>
        <v>19</v>
      </c>
      <c r="C2694" s="31" t="s">
        <v>1530</v>
      </c>
      <c r="D2694" s="31" t="s">
        <v>93</v>
      </c>
      <c r="E2694" s="31" t="s">
        <v>3165</v>
      </c>
      <c r="F2694" s="31" t="s">
        <v>2939</v>
      </c>
      <c r="G2694" s="32">
        <v>850675</v>
      </c>
      <c r="H2694" s="31" t="s">
        <v>94</v>
      </c>
      <c r="I2694" s="32">
        <v>141779</v>
      </c>
      <c r="J2694" s="33">
        <v>6</v>
      </c>
      <c r="K2694" s="31" t="s">
        <v>94</v>
      </c>
      <c r="L2694" s="31" t="s">
        <v>95</v>
      </c>
    </row>
    <row r="2695" spans="1:12" ht="45" x14ac:dyDescent="0.2">
      <c r="A2695" t="str">
        <f>VLOOKUP(B2695,StateFIPS!A$2:B$52,2)</f>
        <v>Alabama</v>
      </c>
      <c r="B2695">
        <f t="shared" si="45"/>
        <v>1</v>
      </c>
      <c r="C2695" s="31" t="s">
        <v>590</v>
      </c>
      <c r="D2695" s="31" t="s">
        <v>93</v>
      </c>
      <c r="E2695" s="31" t="s">
        <v>3165</v>
      </c>
      <c r="F2695" s="31" t="s">
        <v>2939</v>
      </c>
      <c r="G2695" s="32">
        <v>12562</v>
      </c>
      <c r="H2695" s="31" t="s">
        <v>94</v>
      </c>
      <c r="I2695" s="32">
        <v>2094</v>
      </c>
      <c r="J2695" s="33">
        <v>6</v>
      </c>
      <c r="K2695" s="31" t="s">
        <v>94</v>
      </c>
      <c r="L2695" s="31" t="s">
        <v>95</v>
      </c>
    </row>
    <row r="2696" spans="1:12" ht="45" x14ac:dyDescent="0.2">
      <c r="A2696" t="str">
        <f>VLOOKUP(B2696,StateFIPS!A$2:B$52,2)</f>
        <v>Georgia</v>
      </c>
      <c r="B2696">
        <f t="shared" si="45"/>
        <v>13</v>
      </c>
      <c r="C2696" s="31" t="s">
        <v>3257</v>
      </c>
      <c r="D2696" s="31" t="s">
        <v>93</v>
      </c>
      <c r="E2696" s="31" t="s">
        <v>3165</v>
      </c>
      <c r="F2696" s="31" t="s">
        <v>2939</v>
      </c>
      <c r="G2696" s="32">
        <v>77913</v>
      </c>
      <c r="H2696" s="31" t="s">
        <v>94</v>
      </c>
      <c r="I2696" s="32">
        <v>12986</v>
      </c>
      <c r="J2696" s="33">
        <v>6</v>
      </c>
      <c r="K2696" s="31" t="s">
        <v>94</v>
      </c>
      <c r="L2696" s="31" t="s">
        <v>95</v>
      </c>
    </row>
    <row r="2697" spans="1:12" ht="45" x14ac:dyDescent="0.2">
      <c r="A2697" t="str">
        <f>VLOOKUP(B2697,StateFIPS!A$2:B$52,2)</f>
        <v>Wisconsin</v>
      </c>
      <c r="B2697">
        <f t="shared" si="45"/>
        <v>55</v>
      </c>
      <c r="C2697" s="31" t="s">
        <v>2406</v>
      </c>
      <c r="D2697" s="31" t="s">
        <v>93</v>
      </c>
      <c r="E2697" s="31" t="s">
        <v>3165</v>
      </c>
      <c r="F2697" s="31" t="s">
        <v>2939</v>
      </c>
      <c r="G2697" s="32">
        <v>4703</v>
      </c>
      <c r="H2697" s="31" t="s">
        <v>94</v>
      </c>
      <c r="I2697" s="32">
        <v>784</v>
      </c>
      <c r="J2697" s="33">
        <v>6</v>
      </c>
      <c r="K2697" s="31" t="s">
        <v>94</v>
      </c>
      <c r="L2697" s="31" t="s">
        <v>95</v>
      </c>
    </row>
    <row r="2698" spans="1:12" ht="45" x14ac:dyDescent="0.2">
      <c r="A2698" t="str">
        <f>VLOOKUP(B2698,StateFIPS!A$2:B$52,2)</f>
        <v>Oklahoma</v>
      </c>
      <c r="B2698">
        <f t="shared" si="45"/>
        <v>40</v>
      </c>
      <c r="C2698" s="31" t="s">
        <v>2440</v>
      </c>
      <c r="D2698" s="31" t="s">
        <v>93</v>
      </c>
      <c r="E2698" s="31" t="s">
        <v>3165</v>
      </c>
      <c r="F2698" s="31" t="s">
        <v>2939</v>
      </c>
      <c r="G2698" s="32">
        <v>158841</v>
      </c>
      <c r="H2698" s="31" t="s">
        <v>94</v>
      </c>
      <c r="I2698" s="32">
        <v>26473</v>
      </c>
      <c r="J2698" s="33">
        <v>6</v>
      </c>
      <c r="K2698" s="31" t="s">
        <v>94</v>
      </c>
      <c r="L2698" s="31" t="s">
        <v>95</v>
      </c>
    </row>
    <row r="2699" spans="1:12" ht="45" x14ac:dyDescent="0.2">
      <c r="A2699" t="str">
        <f>VLOOKUP(B2699,StateFIPS!A$2:B$52,2)</f>
        <v>Pennsylvania</v>
      </c>
      <c r="B2699">
        <f t="shared" si="45"/>
        <v>42</v>
      </c>
      <c r="C2699" s="31" t="s">
        <v>2470</v>
      </c>
      <c r="D2699" s="31" t="s">
        <v>93</v>
      </c>
      <c r="E2699" s="31" t="s">
        <v>3165</v>
      </c>
      <c r="F2699" s="31" t="s">
        <v>2939</v>
      </c>
      <c r="G2699" s="32">
        <v>16166</v>
      </c>
      <c r="H2699" s="31" t="s">
        <v>94</v>
      </c>
      <c r="I2699" s="32">
        <v>2694</v>
      </c>
      <c r="J2699" s="33">
        <v>6</v>
      </c>
      <c r="K2699" s="31" t="s">
        <v>94</v>
      </c>
      <c r="L2699" s="31" t="s">
        <v>95</v>
      </c>
    </row>
    <row r="2700" spans="1:12" ht="45" x14ac:dyDescent="0.2">
      <c r="A2700" t="str">
        <f>VLOOKUP(B2700,StateFIPS!A$2:B$52,2)</f>
        <v>Kansas</v>
      </c>
      <c r="B2700">
        <f t="shared" si="45"/>
        <v>20</v>
      </c>
      <c r="C2700" s="31" t="s">
        <v>264</v>
      </c>
      <c r="D2700" s="31" t="s">
        <v>93</v>
      </c>
      <c r="E2700" s="31" t="s">
        <v>3165</v>
      </c>
      <c r="F2700" s="31" t="s">
        <v>2939</v>
      </c>
      <c r="G2700" s="32">
        <v>11630</v>
      </c>
      <c r="H2700" s="31" t="s">
        <v>94</v>
      </c>
      <c r="I2700" s="32">
        <v>1938</v>
      </c>
      <c r="J2700" s="33">
        <v>6</v>
      </c>
      <c r="K2700" s="31" t="s">
        <v>94</v>
      </c>
      <c r="L2700" s="31" t="s">
        <v>95</v>
      </c>
    </row>
    <row r="2701" spans="1:12" ht="45" x14ac:dyDescent="0.2">
      <c r="A2701" t="str">
        <f>VLOOKUP(B2701,StateFIPS!A$2:B$52,2)</f>
        <v>Kentucky</v>
      </c>
      <c r="B2701">
        <f t="shared" si="45"/>
        <v>21</v>
      </c>
      <c r="C2701" s="31" t="s">
        <v>142</v>
      </c>
      <c r="D2701" s="31" t="s">
        <v>93</v>
      </c>
      <c r="E2701" s="31" t="s">
        <v>3165</v>
      </c>
      <c r="F2701" s="31" t="s">
        <v>2939</v>
      </c>
      <c r="G2701" s="32">
        <v>70829</v>
      </c>
      <c r="H2701" s="31" t="s">
        <v>94</v>
      </c>
      <c r="I2701" s="32">
        <v>11805</v>
      </c>
      <c r="J2701" s="33">
        <v>6</v>
      </c>
      <c r="K2701" s="31" t="s">
        <v>94</v>
      </c>
      <c r="L2701" s="31" t="s">
        <v>95</v>
      </c>
    </row>
    <row r="2702" spans="1:12" ht="45" x14ac:dyDescent="0.2">
      <c r="A2702" t="str">
        <f>VLOOKUP(B2702,StateFIPS!A$2:B$52,2)</f>
        <v>Pennsylvania</v>
      </c>
      <c r="B2702">
        <f t="shared" si="45"/>
        <v>42</v>
      </c>
      <c r="C2702" s="31" t="s">
        <v>2473</v>
      </c>
      <c r="D2702" s="31" t="s">
        <v>93</v>
      </c>
      <c r="E2702" s="31" t="s">
        <v>3165</v>
      </c>
      <c r="F2702" s="31" t="s">
        <v>2939</v>
      </c>
      <c r="G2702" s="32">
        <v>8114</v>
      </c>
      <c r="H2702" s="31" t="s">
        <v>94</v>
      </c>
      <c r="I2702" s="32">
        <v>1352</v>
      </c>
      <c r="J2702" s="33">
        <v>6</v>
      </c>
      <c r="K2702" s="31" t="s">
        <v>94</v>
      </c>
      <c r="L2702" s="31" t="s">
        <v>95</v>
      </c>
    </row>
    <row r="2703" spans="1:12" ht="45" x14ac:dyDescent="0.2">
      <c r="A2703" t="str">
        <f>VLOOKUP(B2703,StateFIPS!A$2:B$52,2)</f>
        <v>Pennsylvania</v>
      </c>
      <c r="B2703">
        <f t="shared" si="45"/>
        <v>42</v>
      </c>
      <c r="C2703" s="31" t="s">
        <v>2328</v>
      </c>
      <c r="D2703" s="31" t="s">
        <v>93</v>
      </c>
      <c r="E2703" s="31" t="s">
        <v>3165</v>
      </c>
      <c r="F2703" s="31" t="s">
        <v>2939</v>
      </c>
      <c r="G2703" s="32">
        <v>38776</v>
      </c>
      <c r="H2703" s="31" t="s">
        <v>94</v>
      </c>
      <c r="I2703" s="32">
        <v>6463</v>
      </c>
      <c r="J2703" s="33">
        <v>6</v>
      </c>
      <c r="K2703" s="31" t="s">
        <v>94</v>
      </c>
      <c r="L2703" s="31" t="s">
        <v>95</v>
      </c>
    </row>
    <row r="2704" spans="1:12" ht="45" x14ac:dyDescent="0.2">
      <c r="A2704" t="str">
        <f>VLOOKUP(B2704,StateFIPS!A$2:B$52,2)</f>
        <v>Oklahoma</v>
      </c>
      <c r="B2704">
        <f t="shared" si="45"/>
        <v>40</v>
      </c>
      <c r="C2704" s="31" t="s">
        <v>1290</v>
      </c>
      <c r="D2704" s="31" t="s">
        <v>93</v>
      </c>
      <c r="E2704" s="31" t="s">
        <v>3165</v>
      </c>
      <c r="F2704" s="31" t="s">
        <v>2939</v>
      </c>
      <c r="G2704" s="32">
        <v>158841</v>
      </c>
      <c r="H2704" s="31" t="s">
        <v>94</v>
      </c>
      <c r="I2704" s="32">
        <v>26473</v>
      </c>
      <c r="J2704" s="33">
        <v>6</v>
      </c>
      <c r="K2704" s="31" t="s">
        <v>94</v>
      </c>
      <c r="L2704" s="31" t="s">
        <v>95</v>
      </c>
    </row>
    <row r="2705" spans="1:12" ht="45" x14ac:dyDescent="0.2">
      <c r="A2705" t="str">
        <f>VLOOKUP(B2705,StateFIPS!A$2:B$52,2)</f>
        <v>Wisconsin</v>
      </c>
      <c r="B2705">
        <f t="shared" si="45"/>
        <v>55</v>
      </c>
      <c r="C2705" s="31" t="s">
        <v>2432</v>
      </c>
      <c r="D2705" s="31" t="s">
        <v>93</v>
      </c>
      <c r="E2705" s="31" t="s">
        <v>3165</v>
      </c>
      <c r="F2705" s="31" t="s">
        <v>2939</v>
      </c>
      <c r="G2705" s="32">
        <v>5069</v>
      </c>
      <c r="H2705" s="31" t="s">
        <v>94</v>
      </c>
      <c r="I2705" s="32">
        <v>845</v>
      </c>
      <c r="J2705" s="33">
        <v>6</v>
      </c>
      <c r="K2705" s="31" t="s">
        <v>94</v>
      </c>
      <c r="L2705" s="31" t="s">
        <v>95</v>
      </c>
    </row>
    <row r="2706" spans="1:12" ht="45" x14ac:dyDescent="0.2">
      <c r="A2706" t="str">
        <f>VLOOKUP(B2706,StateFIPS!A$2:B$52,2)</f>
        <v>Wisconsin</v>
      </c>
      <c r="B2706">
        <f t="shared" si="45"/>
        <v>55</v>
      </c>
      <c r="C2706" s="31" t="s">
        <v>2412</v>
      </c>
      <c r="D2706" s="31" t="s">
        <v>93</v>
      </c>
      <c r="E2706" s="31" t="s">
        <v>3165</v>
      </c>
      <c r="F2706" s="31" t="s">
        <v>2939</v>
      </c>
      <c r="G2706" s="32">
        <v>31229</v>
      </c>
      <c r="H2706" s="31" t="s">
        <v>94</v>
      </c>
      <c r="I2706" s="32">
        <v>5205</v>
      </c>
      <c r="J2706" s="33">
        <v>6</v>
      </c>
      <c r="K2706" s="31" t="s">
        <v>94</v>
      </c>
      <c r="L2706" s="31" t="s">
        <v>95</v>
      </c>
    </row>
    <row r="2707" spans="1:12" ht="45" x14ac:dyDescent="0.2">
      <c r="A2707" t="str">
        <f>VLOOKUP(B2707,StateFIPS!A$2:B$52,2)</f>
        <v>Mississippi</v>
      </c>
      <c r="B2707">
        <f t="shared" si="45"/>
        <v>28</v>
      </c>
      <c r="C2707" s="31" t="s">
        <v>447</v>
      </c>
      <c r="D2707" s="31" t="s">
        <v>93</v>
      </c>
      <c r="E2707" s="31" t="s">
        <v>3165</v>
      </c>
      <c r="F2707" s="31" t="s">
        <v>2939</v>
      </c>
      <c r="G2707" s="32">
        <v>23276</v>
      </c>
      <c r="H2707" s="31" t="s">
        <v>94</v>
      </c>
      <c r="I2707" s="32">
        <v>3879</v>
      </c>
      <c r="J2707" s="33">
        <v>6</v>
      </c>
      <c r="K2707" s="31" t="s">
        <v>94</v>
      </c>
      <c r="L2707" s="31" t="s">
        <v>95</v>
      </c>
    </row>
    <row r="2708" spans="1:12" ht="45" x14ac:dyDescent="0.2">
      <c r="A2708" t="str">
        <f>VLOOKUP(B2708,StateFIPS!A$2:B$52,2)</f>
        <v>Pennsylvania</v>
      </c>
      <c r="B2708">
        <f t="shared" si="45"/>
        <v>42</v>
      </c>
      <c r="C2708" s="31" t="s">
        <v>2332</v>
      </c>
      <c r="D2708" s="31" t="s">
        <v>93</v>
      </c>
      <c r="E2708" s="31" t="s">
        <v>3165</v>
      </c>
      <c r="F2708" s="31" t="s">
        <v>2939</v>
      </c>
      <c r="G2708" s="32">
        <v>7646</v>
      </c>
      <c r="H2708" s="31" t="s">
        <v>94</v>
      </c>
      <c r="I2708" s="32">
        <v>1274</v>
      </c>
      <c r="J2708" s="33">
        <v>6</v>
      </c>
      <c r="K2708" s="31" t="s">
        <v>94</v>
      </c>
      <c r="L2708" s="31" t="s">
        <v>95</v>
      </c>
    </row>
    <row r="2709" spans="1:12" ht="45" x14ac:dyDescent="0.2">
      <c r="A2709" t="str">
        <f>VLOOKUP(B2709,StateFIPS!A$2:B$52,2)</f>
        <v>Kansas</v>
      </c>
      <c r="B2709">
        <f t="shared" si="45"/>
        <v>20</v>
      </c>
      <c r="C2709" s="31" t="s">
        <v>1876</v>
      </c>
      <c r="D2709" s="31" t="s">
        <v>93</v>
      </c>
      <c r="E2709" s="31" t="s">
        <v>3165</v>
      </c>
      <c r="F2709" s="31" t="s">
        <v>2939</v>
      </c>
      <c r="G2709" s="32">
        <v>63775</v>
      </c>
      <c r="H2709" s="31" t="s">
        <v>94</v>
      </c>
      <c r="I2709" s="32">
        <v>10629</v>
      </c>
      <c r="J2709" s="33">
        <v>6</v>
      </c>
      <c r="K2709" s="31" t="s">
        <v>94</v>
      </c>
      <c r="L2709" s="31" t="s">
        <v>95</v>
      </c>
    </row>
    <row r="2710" spans="1:12" ht="45" x14ac:dyDescent="0.2">
      <c r="A2710" t="str">
        <f>VLOOKUP(B2710,StateFIPS!A$2:B$52,2)</f>
        <v>Oklahoma</v>
      </c>
      <c r="B2710">
        <f t="shared" si="45"/>
        <v>40</v>
      </c>
      <c r="C2710" s="31" t="s">
        <v>2429</v>
      </c>
      <c r="D2710" s="31" t="s">
        <v>93</v>
      </c>
      <c r="E2710" s="31" t="s">
        <v>3165</v>
      </c>
      <c r="F2710" s="31" t="s">
        <v>2939</v>
      </c>
      <c r="G2710" s="32">
        <v>250983</v>
      </c>
      <c r="H2710" s="31" t="s">
        <v>94</v>
      </c>
      <c r="I2710" s="32">
        <v>41830</v>
      </c>
      <c r="J2710" s="33">
        <v>6</v>
      </c>
      <c r="K2710" s="31" t="s">
        <v>94</v>
      </c>
      <c r="L2710" s="31" t="s">
        <v>95</v>
      </c>
    </row>
    <row r="2711" spans="1:12" ht="45" x14ac:dyDescent="0.2">
      <c r="A2711" t="str">
        <f>VLOOKUP(B2711,StateFIPS!A$2:B$52,2)</f>
        <v>Minnesota</v>
      </c>
      <c r="B2711">
        <f t="shared" si="45"/>
        <v>27</v>
      </c>
      <c r="C2711" s="31" t="s">
        <v>1572</v>
      </c>
      <c r="D2711" s="31" t="s">
        <v>93</v>
      </c>
      <c r="E2711" s="31" t="s">
        <v>3165</v>
      </c>
      <c r="F2711" s="31" t="s">
        <v>2939</v>
      </c>
      <c r="G2711" s="32">
        <v>114395</v>
      </c>
      <c r="H2711" s="31" t="s">
        <v>94</v>
      </c>
      <c r="I2711" s="32">
        <v>19066</v>
      </c>
      <c r="J2711" s="33">
        <v>6</v>
      </c>
      <c r="K2711" s="31" t="s">
        <v>94</v>
      </c>
      <c r="L2711" s="31" t="s">
        <v>95</v>
      </c>
    </row>
    <row r="2712" spans="1:12" ht="45" x14ac:dyDescent="0.2">
      <c r="A2712" t="str">
        <f>VLOOKUP(B2712,StateFIPS!A$2:B$52,2)</f>
        <v>Alabama</v>
      </c>
      <c r="B2712">
        <f t="shared" si="45"/>
        <v>1</v>
      </c>
      <c r="C2712" s="31" t="s">
        <v>591</v>
      </c>
      <c r="D2712" s="31" t="s">
        <v>93</v>
      </c>
      <c r="E2712" s="31" t="s">
        <v>3165</v>
      </c>
      <c r="F2712" s="31" t="s">
        <v>2939</v>
      </c>
      <c r="G2712" s="32">
        <v>111172</v>
      </c>
      <c r="H2712" s="31" t="s">
        <v>94</v>
      </c>
      <c r="I2712" s="32">
        <v>18529</v>
      </c>
      <c r="J2712" s="33">
        <v>6</v>
      </c>
      <c r="K2712" s="31" t="s">
        <v>94</v>
      </c>
      <c r="L2712" s="31" t="s">
        <v>95</v>
      </c>
    </row>
    <row r="2713" spans="1:12" ht="45" x14ac:dyDescent="0.2">
      <c r="A2713" t="str">
        <f>VLOOKUP(B2713,StateFIPS!A$2:B$52,2)</f>
        <v>Mississippi</v>
      </c>
      <c r="B2713">
        <f t="shared" si="45"/>
        <v>28</v>
      </c>
      <c r="C2713" s="31" t="s">
        <v>445</v>
      </c>
      <c r="D2713" s="31" t="s">
        <v>93</v>
      </c>
      <c r="E2713" s="31" t="s">
        <v>3165</v>
      </c>
      <c r="F2713" s="31" t="s">
        <v>2939</v>
      </c>
      <c r="G2713" s="32">
        <v>23276</v>
      </c>
      <c r="H2713" s="31" t="s">
        <v>94</v>
      </c>
      <c r="I2713" s="32">
        <v>3879</v>
      </c>
      <c r="J2713" s="33">
        <v>6</v>
      </c>
      <c r="K2713" s="31" t="s">
        <v>94</v>
      </c>
      <c r="L2713" s="31" t="s">
        <v>95</v>
      </c>
    </row>
    <row r="2714" spans="1:12" ht="45" x14ac:dyDescent="0.2">
      <c r="A2714" t="str">
        <f>VLOOKUP(B2714,StateFIPS!A$2:B$52,2)</f>
        <v>Oklahoma</v>
      </c>
      <c r="B2714">
        <f t="shared" si="45"/>
        <v>40</v>
      </c>
      <c r="C2714" s="31" t="s">
        <v>1312</v>
      </c>
      <c r="D2714" s="31" t="s">
        <v>93</v>
      </c>
      <c r="E2714" s="31" t="s">
        <v>3165</v>
      </c>
      <c r="F2714" s="31" t="s">
        <v>2939</v>
      </c>
      <c r="G2714" s="32">
        <v>81817</v>
      </c>
      <c r="H2714" s="31" t="s">
        <v>94</v>
      </c>
      <c r="I2714" s="32">
        <v>13636</v>
      </c>
      <c r="J2714" s="33">
        <v>6</v>
      </c>
      <c r="K2714" s="31" t="s">
        <v>94</v>
      </c>
      <c r="L2714" s="31" t="s">
        <v>95</v>
      </c>
    </row>
    <row r="2715" spans="1:12" ht="45" x14ac:dyDescent="0.2">
      <c r="A2715" t="str">
        <f>VLOOKUP(B2715,StateFIPS!A$2:B$52,2)</f>
        <v>Pennsylvania</v>
      </c>
      <c r="B2715">
        <f t="shared" si="45"/>
        <v>42</v>
      </c>
      <c r="C2715" s="31" t="s">
        <v>2411</v>
      </c>
      <c r="D2715" s="31" t="s">
        <v>93</v>
      </c>
      <c r="E2715" s="31" t="s">
        <v>3165</v>
      </c>
      <c r="F2715" s="31" t="s">
        <v>2939</v>
      </c>
      <c r="G2715" s="32">
        <v>36602</v>
      </c>
      <c r="H2715" s="31" t="s">
        <v>94</v>
      </c>
      <c r="I2715" s="32">
        <v>6100</v>
      </c>
      <c r="J2715" s="33">
        <v>6</v>
      </c>
      <c r="K2715" s="31" t="s">
        <v>94</v>
      </c>
      <c r="L2715" s="31" t="s">
        <v>95</v>
      </c>
    </row>
    <row r="2716" spans="1:12" ht="45" x14ac:dyDescent="0.2">
      <c r="A2716" t="str">
        <f>VLOOKUP(B2716,StateFIPS!A$2:B$52,2)</f>
        <v>Wisconsin</v>
      </c>
      <c r="B2716">
        <f t="shared" si="45"/>
        <v>55</v>
      </c>
      <c r="C2716" s="31" t="s">
        <v>2589</v>
      </c>
      <c r="D2716" s="31" t="s">
        <v>93</v>
      </c>
      <c r="E2716" s="31" t="s">
        <v>3165</v>
      </c>
      <c r="F2716" s="31" t="s">
        <v>2939</v>
      </c>
      <c r="G2716" s="32">
        <v>8559</v>
      </c>
      <c r="H2716" s="31" t="s">
        <v>94</v>
      </c>
      <c r="I2716" s="32">
        <v>1427</v>
      </c>
      <c r="J2716" s="33">
        <v>6</v>
      </c>
      <c r="K2716" s="31" t="s">
        <v>94</v>
      </c>
      <c r="L2716" s="31" t="s">
        <v>95</v>
      </c>
    </row>
    <row r="2717" spans="1:12" ht="45" x14ac:dyDescent="0.2">
      <c r="A2717" t="str">
        <f>VLOOKUP(B2717,StateFIPS!A$2:B$52,2)</f>
        <v>Minnesota</v>
      </c>
      <c r="B2717">
        <f t="shared" si="45"/>
        <v>27</v>
      </c>
      <c r="C2717" s="31" t="s">
        <v>470</v>
      </c>
      <c r="D2717" s="31" t="s">
        <v>93</v>
      </c>
      <c r="E2717" s="31" t="s">
        <v>3165</v>
      </c>
      <c r="F2717" s="31" t="s">
        <v>2939</v>
      </c>
      <c r="G2717" s="32">
        <v>27271</v>
      </c>
      <c r="H2717" s="31" t="s">
        <v>94</v>
      </c>
      <c r="I2717" s="32">
        <v>4545</v>
      </c>
      <c r="J2717" s="33">
        <v>6</v>
      </c>
      <c r="K2717" s="31" t="s">
        <v>94</v>
      </c>
      <c r="L2717" s="31" t="s">
        <v>95</v>
      </c>
    </row>
    <row r="2718" spans="1:12" ht="45" x14ac:dyDescent="0.2">
      <c r="A2718" t="str">
        <f>VLOOKUP(B2718,StateFIPS!A$2:B$52,2)</f>
        <v>Wisconsin</v>
      </c>
      <c r="B2718">
        <f t="shared" si="45"/>
        <v>55</v>
      </c>
      <c r="C2718" s="31" t="s">
        <v>2419</v>
      </c>
      <c r="D2718" s="31" t="s">
        <v>93</v>
      </c>
      <c r="E2718" s="31" t="s">
        <v>3165</v>
      </c>
      <c r="F2718" s="31" t="s">
        <v>2939</v>
      </c>
      <c r="G2718" s="32">
        <v>40202</v>
      </c>
      <c r="H2718" s="31" t="s">
        <v>94</v>
      </c>
      <c r="I2718" s="32">
        <v>6700</v>
      </c>
      <c r="J2718" s="33">
        <v>6</v>
      </c>
      <c r="K2718" s="31" t="s">
        <v>94</v>
      </c>
      <c r="L2718" s="31" t="s">
        <v>95</v>
      </c>
    </row>
    <row r="2719" spans="1:12" ht="45" x14ac:dyDescent="0.2">
      <c r="A2719" t="str">
        <f>VLOOKUP(B2719,StateFIPS!A$2:B$52,2)</f>
        <v>Iowa</v>
      </c>
      <c r="B2719">
        <f t="shared" si="45"/>
        <v>19</v>
      </c>
      <c r="C2719" s="31" t="s">
        <v>267</v>
      </c>
      <c r="D2719" s="31" t="s">
        <v>93</v>
      </c>
      <c r="E2719" s="31" t="s">
        <v>3165</v>
      </c>
      <c r="F2719" s="31" t="s">
        <v>2939</v>
      </c>
      <c r="G2719" s="32">
        <v>71110</v>
      </c>
      <c r="H2719" s="31" t="s">
        <v>94</v>
      </c>
      <c r="I2719" s="32">
        <v>11852</v>
      </c>
      <c r="J2719" s="33">
        <v>6</v>
      </c>
      <c r="K2719" s="31" t="s">
        <v>94</v>
      </c>
      <c r="L2719" s="31" t="s">
        <v>95</v>
      </c>
    </row>
    <row r="2720" spans="1:12" ht="45" x14ac:dyDescent="0.2">
      <c r="A2720" t="str">
        <f>VLOOKUP(B2720,StateFIPS!A$2:B$52,2)</f>
        <v>Kansas</v>
      </c>
      <c r="B2720">
        <f t="shared" si="45"/>
        <v>20</v>
      </c>
      <c r="C2720" s="31" t="s">
        <v>1857</v>
      </c>
      <c r="D2720" s="31" t="s">
        <v>93</v>
      </c>
      <c r="E2720" s="31" t="s">
        <v>3165</v>
      </c>
      <c r="F2720" s="31" t="s">
        <v>2939</v>
      </c>
      <c r="G2720" s="32">
        <v>14123</v>
      </c>
      <c r="H2720" s="31" t="s">
        <v>94</v>
      </c>
      <c r="I2720" s="32">
        <v>2354</v>
      </c>
      <c r="J2720" s="33">
        <v>6</v>
      </c>
      <c r="K2720" s="31" t="s">
        <v>94</v>
      </c>
      <c r="L2720" s="31" t="s">
        <v>95</v>
      </c>
    </row>
    <row r="2721" spans="1:12" ht="45" x14ac:dyDescent="0.2">
      <c r="A2721" t="str">
        <f>VLOOKUP(B2721,StateFIPS!A$2:B$52,2)</f>
        <v>Pennsylvania</v>
      </c>
      <c r="B2721">
        <f t="shared" si="45"/>
        <v>42</v>
      </c>
      <c r="C2721" s="31" t="s">
        <v>2437</v>
      </c>
      <c r="D2721" s="31" t="s">
        <v>93</v>
      </c>
      <c r="E2721" s="31" t="s">
        <v>3165</v>
      </c>
      <c r="F2721" s="31" t="s">
        <v>2939</v>
      </c>
      <c r="G2721" s="32">
        <v>125699</v>
      </c>
      <c r="H2721" s="31" t="s">
        <v>94</v>
      </c>
      <c r="I2721" s="32">
        <v>20950</v>
      </c>
      <c r="J2721" s="33">
        <v>6</v>
      </c>
      <c r="K2721" s="31" t="s">
        <v>94</v>
      </c>
      <c r="L2721" s="31" t="s">
        <v>95</v>
      </c>
    </row>
    <row r="2722" spans="1:12" ht="45" x14ac:dyDescent="0.2">
      <c r="A2722" t="str">
        <f>VLOOKUP(B2722,StateFIPS!A$2:B$52,2)</f>
        <v>Wisconsin</v>
      </c>
      <c r="B2722">
        <f t="shared" si="45"/>
        <v>55</v>
      </c>
      <c r="C2722" s="31" t="s">
        <v>2425</v>
      </c>
      <c r="D2722" s="31" t="s">
        <v>93</v>
      </c>
      <c r="E2722" s="31" t="s">
        <v>3165</v>
      </c>
      <c r="F2722" s="31" t="s">
        <v>2939</v>
      </c>
      <c r="G2722" s="32">
        <v>34742</v>
      </c>
      <c r="H2722" s="31" t="s">
        <v>94</v>
      </c>
      <c r="I2722" s="32">
        <v>5790</v>
      </c>
      <c r="J2722" s="33">
        <v>6</v>
      </c>
      <c r="K2722" s="31" t="s">
        <v>94</v>
      </c>
      <c r="L2722" s="31" t="s">
        <v>95</v>
      </c>
    </row>
    <row r="2723" spans="1:12" ht="45" x14ac:dyDescent="0.2">
      <c r="A2723" t="str">
        <f>VLOOKUP(B2723,StateFIPS!A$2:B$52,2)</f>
        <v>Wisconsin</v>
      </c>
      <c r="B2723">
        <f t="shared" si="45"/>
        <v>55</v>
      </c>
      <c r="C2723" s="31" t="s">
        <v>2451</v>
      </c>
      <c r="D2723" s="31" t="s">
        <v>93</v>
      </c>
      <c r="E2723" s="31" t="s">
        <v>3165</v>
      </c>
      <c r="F2723" s="31" t="s">
        <v>2939</v>
      </c>
      <c r="G2723" s="32">
        <v>36139</v>
      </c>
      <c r="H2723" s="31" t="s">
        <v>94</v>
      </c>
      <c r="I2723" s="32">
        <v>6023</v>
      </c>
      <c r="J2723" s="33">
        <v>6</v>
      </c>
      <c r="K2723" s="31" t="s">
        <v>94</v>
      </c>
      <c r="L2723" s="31" t="s">
        <v>95</v>
      </c>
    </row>
    <row r="2724" spans="1:12" ht="45" x14ac:dyDescent="0.2">
      <c r="A2724" t="str">
        <f>VLOOKUP(B2724,StateFIPS!A$2:B$52,2)</f>
        <v>Kentucky</v>
      </c>
      <c r="B2724">
        <f t="shared" si="45"/>
        <v>21</v>
      </c>
      <c r="C2724" s="31" t="s">
        <v>140</v>
      </c>
      <c r="D2724" s="31" t="s">
        <v>93</v>
      </c>
      <c r="E2724" s="31" t="s">
        <v>3165</v>
      </c>
      <c r="F2724" s="31" t="s">
        <v>2939</v>
      </c>
      <c r="G2724" s="32">
        <v>52912</v>
      </c>
      <c r="H2724" s="31" t="s">
        <v>94</v>
      </c>
      <c r="I2724" s="32">
        <v>8819</v>
      </c>
      <c r="J2724" s="33">
        <v>6</v>
      </c>
      <c r="K2724" s="31" t="s">
        <v>94</v>
      </c>
      <c r="L2724" s="31" t="s">
        <v>95</v>
      </c>
    </row>
    <row r="2725" spans="1:12" ht="45" x14ac:dyDescent="0.2">
      <c r="A2725" t="str">
        <f>VLOOKUP(B2725,StateFIPS!A$2:B$52,2)</f>
        <v>Wisconsin</v>
      </c>
      <c r="B2725">
        <f t="shared" si="45"/>
        <v>55</v>
      </c>
      <c r="C2725" s="31" t="s">
        <v>2457</v>
      </c>
      <c r="D2725" s="31" t="s">
        <v>93</v>
      </c>
      <c r="E2725" s="31" t="s">
        <v>3165</v>
      </c>
      <c r="F2725" s="31" t="s">
        <v>2939</v>
      </c>
      <c r="G2725" s="32">
        <v>3693</v>
      </c>
      <c r="H2725" s="31" t="s">
        <v>94</v>
      </c>
      <c r="I2725" s="32">
        <v>616</v>
      </c>
      <c r="J2725" s="33">
        <v>6</v>
      </c>
      <c r="K2725" s="31" t="s">
        <v>94</v>
      </c>
      <c r="L2725" s="31" t="s">
        <v>95</v>
      </c>
    </row>
    <row r="2726" spans="1:12" ht="45" x14ac:dyDescent="0.2">
      <c r="A2726" t="str">
        <f>VLOOKUP(B2726,StateFIPS!A$2:B$52,2)</f>
        <v>Minnesota</v>
      </c>
      <c r="B2726">
        <f t="shared" si="45"/>
        <v>27</v>
      </c>
      <c r="C2726" s="31" t="s">
        <v>1581</v>
      </c>
      <c r="D2726" s="31" t="s">
        <v>93</v>
      </c>
      <c r="E2726" s="31" t="s">
        <v>3165</v>
      </c>
      <c r="F2726" s="31" t="s">
        <v>2939</v>
      </c>
      <c r="G2726" s="32">
        <v>19308</v>
      </c>
      <c r="H2726" s="31" t="s">
        <v>94</v>
      </c>
      <c r="I2726" s="32">
        <v>3218</v>
      </c>
      <c r="J2726" s="33">
        <v>6</v>
      </c>
      <c r="K2726" s="31" t="s">
        <v>94</v>
      </c>
      <c r="L2726" s="31" t="s">
        <v>95</v>
      </c>
    </row>
    <row r="2727" spans="1:12" ht="45" x14ac:dyDescent="0.2">
      <c r="A2727" t="str">
        <f>VLOOKUP(B2727,StateFIPS!A$2:B$52,2)</f>
        <v>Oklahoma</v>
      </c>
      <c r="B2727">
        <f t="shared" si="45"/>
        <v>40</v>
      </c>
      <c r="C2727" s="31" t="s">
        <v>2504</v>
      </c>
      <c r="D2727" s="31" t="s">
        <v>93</v>
      </c>
      <c r="E2727" s="31" t="s">
        <v>3165</v>
      </c>
      <c r="F2727" s="31" t="s">
        <v>2939</v>
      </c>
      <c r="G2727" s="32">
        <v>11956</v>
      </c>
      <c r="H2727" s="31" t="s">
        <v>94</v>
      </c>
      <c r="I2727" s="32">
        <v>1993</v>
      </c>
      <c r="J2727" s="33">
        <v>6</v>
      </c>
      <c r="K2727" s="31" t="s">
        <v>94</v>
      </c>
      <c r="L2727" s="31" t="s">
        <v>95</v>
      </c>
    </row>
    <row r="2728" spans="1:12" ht="45" x14ac:dyDescent="0.2">
      <c r="A2728" t="str">
        <f>VLOOKUP(B2728,StateFIPS!A$2:B$52,2)</f>
        <v>Iowa</v>
      </c>
      <c r="B2728">
        <f t="shared" si="45"/>
        <v>19</v>
      </c>
      <c r="C2728" s="31" t="s">
        <v>280</v>
      </c>
      <c r="D2728" s="31" t="s">
        <v>93</v>
      </c>
      <c r="E2728" s="31" t="s">
        <v>3165</v>
      </c>
      <c r="F2728" s="31" t="s">
        <v>2939</v>
      </c>
      <c r="G2728" s="32">
        <v>82124</v>
      </c>
      <c r="H2728" s="31" t="s">
        <v>94</v>
      </c>
      <c r="I2728" s="32">
        <v>13687</v>
      </c>
      <c r="J2728" s="33">
        <v>6</v>
      </c>
      <c r="K2728" s="31" t="s">
        <v>94</v>
      </c>
      <c r="L2728" s="31" t="s">
        <v>95</v>
      </c>
    </row>
    <row r="2729" spans="1:12" ht="45" x14ac:dyDescent="0.2">
      <c r="A2729" t="str">
        <f>VLOOKUP(B2729,StateFIPS!A$2:B$52,2)</f>
        <v>Georgia</v>
      </c>
      <c r="B2729">
        <f t="shared" si="45"/>
        <v>13</v>
      </c>
      <c r="C2729" s="31" t="s">
        <v>2733</v>
      </c>
      <c r="D2729" s="31" t="s">
        <v>93</v>
      </c>
      <c r="E2729" s="31" t="s">
        <v>3165</v>
      </c>
      <c r="F2729" s="31" t="s">
        <v>2939</v>
      </c>
      <c r="G2729" s="32">
        <v>42853</v>
      </c>
      <c r="H2729" s="31" t="s">
        <v>94</v>
      </c>
      <c r="I2729" s="32">
        <v>7142</v>
      </c>
      <c r="J2729" s="33">
        <v>6</v>
      </c>
      <c r="K2729" s="31" t="s">
        <v>94</v>
      </c>
      <c r="L2729" s="31" t="s">
        <v>95</v>
      </c>
    </row>
    <row r="2730" spans="1:12" ht="45" x14ac:dyDescent="0.2">
      <c r="A2730" t="str">
        <f>VLOOKUP(B2730,StateFIPS!A$2:B$52,2)</f>
        <v>Georgia</v>
      </c>
      <c r="B2730">
        <f t="shared" si="45"/>
        <v>13</v>
      </c>
      <c r="C2730" s="31" t="s">
        <v>758</v>
      </c>
      <c r="D2730" s="31" t="s">
        <v>93</v>
      </c>
      <c r="E2730" s="31" t="s">
        <v>3165</v>
      </c>
      <c r="F2730" s="31" t="s">
        <v>2939</v>
      </c>
      <c r="G2730" s="32">
        <v>58669</v>
      </c>
      <c r="H2730" s="31" t="s">
        <v>94</v>
      </c>
      <c r="I2730" s="32">
        <v>9778</v>
      </c>
      <c r="J2730" s="33">
        <v>6</v>
      </c>
      <c r="K2730" s="31" t="s">
        <v>94</v>
      </c>
      <c r="L2730" s="31" t="s">
        <v>95</v>
      </c>
    </row>
    <row r="2731" spans="1:12" ht="45" x14ac:dyDescent="0.2">
      <c r="A2731" t="str">
        <f>VLOOKUP(B2731,StateFIPS!A$2:B$52,2)</f>
        <v>Pennsylvania</v>
      </c>
      <c r="B2731">
        <f t="shared" si="45"/>
        <v>42</v>
      </c>
      <c r="C2731" s="31" t="s">
        <v>2501</v>
      </c>
      <c r="D2731" s="31" t="s">
        <v>93</v>
      </c>
      <c r="E2731" s="31" t="s">
        <v>3165</v>
      </c>
      <c r="F2731" s="31" t="s">
        <v>2939</v>
      </c>
      <c r="G2731" s="32">
        <v>8114</v>
      </c>
      <c r="H2731" s="31" t="s">
        <v>94</v>
      </c>
      <c r="I2731" s="32">
        <v>1352</v>
      </c>
      <c r="J2731" s="33">
        <v>6</v>
      </c>
      <c r="K2731" s="31" t="s">
        <v>94</v>
      </c>
      <c r="L2731" s="31" t="s">
        <v>95</v>
      </c>
    </row>
    <row r="2732" spans="1:12" ht="45" x14ac:dyDescent="0.2">
      <c r="A2732" t="str">
        <f>VLOOKUP(B2732,StateFIPS!A$2:B$52,2)</f>
        <v>Alabama</v>
      </c>
      <c r="B2732">
        <f t="shared" si="45"/>
        <v>1</v>
      </c>
      <c r="C2732" s="31" t="s">
        <v>108</v>
      </c>
      <c r="D2732" s="31" t="s">
        <v>93</v>
      </c>
      <c r="E2732" s="31" t="s">
        <v>3165</v>
      </c>
      <c r="F2732" s="31" t="s">
        <v>2939</v>
      </c>
      <c r="G2732" s="32">
        <v>12562</v>
      </c>
      <c r="H2732" s="31" t="s">
        <v>94</v>
      </c>
      <c r="I2732" s="32">
        <v>2094</v>
      </c>
      <c r="J2732" s="33">
        <v>6</v>
      </c>
      <c r="K2732" s="31" t="s">
        <v>94</v>
      </c>
      <c r="L2732" s="31" t="s">
        <v>95</v>
      </c>
    </row>
    <row r="2733" spans="1:12" ht="45" x14ac:dyDescent="0.2">
      <c r="A2733" t="str">
        <f>VLOOKUP(B2733,StateFIPS!A$2:B$52,2)</f>
        <v>Minnesota</v>
      </c>
      <c r="B2733">
        <f t="shared" si="45"/>
        <v>27</v>
      </c>
      <c r="C2733" s="31" t="s">
        <v>1584</v>
      </c>
      <c r="D2733" s="31" t="s">
        <v>93</v>
      </c>
      <c r="E2733" s="31" t="s">
        <v>3165</v>
      </c>
      <c r="F2733" s="31" t="s">
        <v>2939</v>
      </c>
      <c r="G2733" s="32">
        <v>32083</v>
      </c>
      <c r="H2733" s="31" t="s">
        <v>94</v>
      </c>
      <c r="I2733" s="32">
        <v>5347</v>
      </c>
      <c r="J2733" s="33">
        <v>6</v>
      </c>
      <c r="K2733" s="31" t="s">
        <v>94</v>
      </c>
      <c r="L2733" s="31" t="s">
        <v>95</v>
      </c>
    </row>
    <row r="2734" spans="1:12" ht="45" x14ac:dyDescent="0.2">
      <c r="A2734" t="str">
        <f>VLOOKUP(B2734,StateFIPS!A$2:B$52,2)</f>
        <v>Wisconsin</v>
      </c>
      <c r="B2734">
        <f t="shared" si="45"/>
        <v>55</v>
      </c>
      <c r="C2734" s="31" t="s">
        <v>2448</v>
      </c>
      <c r="D2734" s="31" t="s">
        <v>93</v>
      </c>
      <c r="E2734" s="31" t="s">
        <v>3165</v>
      </c>
      <c r="F2734" s="31" t="s">
        <v>2939</v>
      </c>
      <c r="G2734" s="32">
        <v>7063</v>
      </c>
      <c r="H2734" s="31" t="s">
        <v>94</v>
      </c>
      <c r="I2734" s="32">
        <v>1177</v>
      </c>
      <c r="J2734" s="33">
        <v>6</v>
      </c>
      <c r="K2734" s="31" t="s">
        <v>94</v>
      </c>
      <c r="L2734" s="31" t="s">
        <v>95</v>
      </c>
    </row>
    <row r="2735" spans="1:12" ht="45" x14ac:dyDescent="0.2">
      <c r="A2735" t="str">
        <f>VLOOKUP(B2735,StateFIPS!A$2:B$52,2)</f>
        <v>Alabama</v>
      </c>
      <c r="B2735">
        <f t="shared" si="45"/>
        <v>1</v>
      </c>
      <c r="C2735" s="31" t="s">
        <v>98</v>
      </c>
      <c r="D2735" s="31" t="s">
        <v>93</v>
      </c>
      <c r="E2735" s="31" t="s">
        <v>3165</v>
      </c>
      <c r="F2735" s="31" t="s">
        <v>2939</v>
      </c>
      <c r="G2735" s="32">
        <v>12562</v>
      </c>
      <c r="H2735" s="31" t="s">
        <v>94</v>
      </c>
      <c r="I2735" s="32">
        <v>2094</v>
      </c>
      <c r="J2735" s="33">
        <v>6</v>
      </c>
      <c r="K2735" s="31" t="s">
        <v>94</v>
      </c>
      <c r="L2735" s="31" t="s">
        <v>95</v>
      </c>
    </row>
    <row r="2736" spans="1:12" ht="45" x14ac:dyDescent="0.2">
      <c r="A2736" t="str">
        <f>VLOOKUP(B2736,StateFIPS!A$2:B$52,2)</f>
        <v>Georgia</v>
      </c>
      <c r="B2736">
        <f t="shared" si="45"/>
        <v>13</v>
      </c>
      <c r="C2736" s="31" t="s">
        <v>1994</v>
      </c>
      <c r="D2736" s="31" t="s">
        <v>93</v>
      </c>
      <c r="E2736" s="31" t="s">
        <v>3165</v>
      </c>
      <c r="F2736" s="31" t="s">
        <v>2939</v>
      </c>
      <c r="G2736" s="32">
        <v>40519</v>
      </c>
      <c r="H2736" s="31" t="s">
        <v>94</v>
      </c>
      <c r="I2736" s="32">
        <v>6753</v>
      </c>
      <c r="J2736" s="33">
        <v>6</v>
      </c>
      <c r="K2736" s="31" t="s">
        <v>94</v>
      </c>
      <c r="L2736" s="31" t="s">
        <v>95</v>
      </c>
    </row>
    <row r="2737" spans="1:12" ht="45" x14ac:dyDescent="0.2">
      <c r="A2737" t="str">
        <f>VLOOKUP(B2737,StateFIPS!A$2:B$52,2)</f>
        <v>Pennsylvania</v>
      </c>
      <c r="B2737">
        <f t="shared" si="45"/>
        <v>42</v>
      </c>
      <c r="C2737" s="31" t="s">
        <v>2367</v>
      </c>
      <c r="D2737" s="31" t="s">
        <v>93</v>
      </c>
      <c r="E2737" s="31" t="s">
        <v>3165</v>
      </c>
      <c r="F2737" s="31" t="s">
        <v>2939</v>
      </c>
      <c r="G2737" s="32">
        <v>157596</v>
      </c>
      <c r="H2737" s="31" t="s">
        <v>94</v>
      </c>
      <c r="I2737" s="32">
        <v>26266</v>
      </c>
      <c r="J2737" s="33">
        <v>6</v>
      </c>
      <c r="K2737" s="31" t="s">
        <v>94</v>
      </c>
      <c r="L2737" s="31" t="s">
        <v>95</v>
      </c>
    </row>
    <row r="2738" spans="1:12" ht="45" x14ac:dyDescent="0.2">
      <c r="A2738" t="str">
        <f>VLOOKUP(B2738,StateFIPS!A$2:B$52,2)</f>
        <v>Mississippi</v>
      </c>
      <c r="B2738">
        <f t="shared" si="45"/>
        <v>28</v>
      </c>
      <c r="C2738" s="31" t="s">
        <v>434</v>
      </c>
      <c r="D2738" s="31" t="s">
        <v>93</v>
      </c>
      <c r="E2738" s="31" t="s">
        <v>3165</v>
      </c>
      <c r="F2738" s="31" t="s">
        <v>2939</v>
      </c>
      <c r="G2738" s="32">
        <v>23276</v>
      </c>
      <c r="H2738" s="31" t="s">
        <v>94</v>
      </c>
      <c r="I2738" s="32">
        <v>3879</v>
      </c>
      <c r="J2738" s="33">
        <v>6</v>
      </c>
      <c r="K2738" s="31" t="s">
        <v>94</v>
      </c>
      <c r="L2738" s="31" t="s">
        <v>95</v>
      </c>
    </row>
    <row r="2739" spans="1:12" ht="45" x14ac:dyDescent="0.2">
      <c r="A2739" t="str">
        <f>VLOOKUP(B2739,StateFIPS!A$2:B$52,2)</f>
        <v>Pennsylvania</v>
      </c>
      <c r="B2739">
        <f t="shared" si="45"/>
        <v>42</v>
      </c>
      <c r="C2739" s="31" t="s">
        <v>2327</v>
      </c>
      <c r="D2739" s="31" t="s">
        <v>93</v>
      </c>
      <c r="E2739" s="31" t="s">
        <v>3165</v>
      </c>
      <c r="F2739" s="31" t="s">
        <v>2939</v>
      </c>
      <c r="G2739" s="32">
        <v>24990</v>
      </c>
      <c r="H2739" s="31" t="s">
        <v>94</v>
      </c>
      <c r="I2739" s="32">
        <v>4165</v>
      </c>
      <c r="J2739" s="33">
        <v>6</v>
      </c>
      <c r="K2739" s="31" t="s">
        <v>94</v>
      </c>
      <c r="L2739" s="31" t="s">
        <v>95</v>
      </c>
    </row>
    <row r="2740" spans="1:12" ht="45" x14ac:dyDescent="0.2">
      <c r="A2740" t="str">
        <f>VLOOKUP(B2740,StateFIPS!A$2:B$52,2)</f>
        <v>Kansas</v>
      </c>
      <c r="B2740">
        <f t="shared" si="45"/>
        <v>20</v>
      </c>
      <c r="C2740" s="31" t="s">
        <v>1873</v>
      </c>
      <c r="D2740" s="31" t="s">
        <v>93</v>
      </c>
      <c r="E2740" s="31" t="s">
        <v>3165</v>
      </c>
      <c r="F2740" s="31" t="s">
        <v>2939</v>
      </c>
      <c r="G2740" s="32">
        <v>95268</v>
      </c>
      <c r="H2740" s="31" t="s">
        <v>94</v>
      </c>
      <c r="I2740" s="32">
        <v>15878</v>
      </c>
      <c r="J2740" s="33">
        <v>6</v>
      </c>
      <c r="K2740" s="31" t="s">
        <v>94</v>
      </c>
      <c r="L2740" s="31" t="s">
        <v>95</v>
      </c>
    </row>
    <row r="2741" spans="1:12" ht="45" x14ac:dyDescent="0.2">
      <c r="A2741" t="str">
        <f>VLOOKUP(B2741,StateFIPS!A$2:B$52,2)</f>
        <v>Iowa</v>
      </c>
      <c r="B2741">
        <f t="shared" si="45"/>
        <v>19</v>
      </c>
      <c r="C2741" s="31" t="s">
        <v>273</v>
      </c>
      <c r="D2741" s="31" t="s">
        <v>93</v>
      </c>
      <c r="E2741" s="31" t="s">
        <v>3165</v>
      </c>
      <c r="F2741" s="31" t="s">
        <v>2939</v>
      </c>
      <c r="G2741" s="32">
        <v>237024</v>
      </c>
      <c r="H2741" s="31" t="s">
        <v>94</v>
      </c>
      <c r="I2741" s="32">
        <v>39504</v>
      </c>
      <c r="J2741" s="33">
        <v>6</v>
      </c>
      <c r="K2741" s="31" t="s">
        <v>94</v>
      </c>
      <c r="L2741" s="31" t="s">
        <v>95</v>
      </c>
    </row>
    <row r="2742" spans="1:12" ht="45" x14ac:dyDescent="0.2">
      <c r="A2742" t="str">
        <f>VLOOKUP(B2742,StateFIPS!A$2:B$52,2)</f>
        <v>Oklahoma</v>
      </c>
      <c r="B2742">
        <f t="shared" si="45"/>
        <v>40</v>
      </c>
      <c r="C2742" s="31" t="s">
        <v>2604</v>
      </c>
      <c r="D2742" s="31" t="s">
        <v>93</v>
      </c>
      <c r="E2742" s="31" t="s">
        <v>3165</v>
      </c>
      <c r="F2742" s="31" t="s">
        <v>2939</v>
      </c>
      <c r="G2742" s="32">
        <v>158841</v>
      </c>
      <c r="H2742" s="31" t="s">
        <v>94</v>
      </c>
      <c r="I2742" s="32">
        <v>26473</v>
      </c>
      <c r="J2742" s="33">
        <v>6</v>
      </c>
      <c r="K2742" s="31" t="s">
        <v>94</v>
      </c>
      <c r="L2742" s="31" t="s">
        <v>95</v>
      </c>
    </row>
    <row r="2743" spans="1:12" ht="45" x14ac:dyDescent="0.2">
      <c r="A2743" t="str">
        <f>VLOOKUP(B2743,StateFIPS!A$2:B$52,2)</f>
        <v>Georgia</v>
      </c>
      <c r="B2743">
        <f t="shared" si="45"/>
        <v>13</v>
      </c>
      <c r="C2743" s="31" t="s">
        <v>789</v>
      </c>
      <c r="D2743" s="31" t="s">
        <v>93</v>
      </c>
      <c r="E2743" s="31" t="s">
        <v>3165</v>
      </c>
      <c r="F2743" s="31" t="s">
        <v>2939</v>
      </c>
      <c r="G2743" s="32">
        <v>15204</v>
      </c>
      <c r="H2743" s="31" t="s">
        <v>94</v>
      </c>
      <c r="I2743" s="32">
        <v>2534</v>
      </c>
      <c r="J2743" s="33">
        <v>6</v>
      </c>
      <c r="K2743" s="31" t="s">
        <v>94</v>
      </c>
      <c r="L2743" s="31" t="s">
        <v>95</v>
      </c>
    </row>
    <row r="2744" spans="1:12" ht="45" x14ac:dyDescent="0.2">
      <c r="A2744" t="str">
        <f>VLOOKUP(B2744,StateFIPS!A$2:B$52,2)</f>
        <v>Wisconsin</v>
      </c>
      <c r="B2744">
        <f t="shared" si="45"/>
        <v>55</v>
      </c>
      <c r="C2744" s="31" t="s">
        <v>2342</v>
      </c>
      <c r="D2744" s="31" t="s">
        <v>93</v>
      </c>
      <c r="E2744" s="31" t="s">
        <v>3165</v>
      </c>
      <c r="F2744" s="31" t="s">
        <v>2939</v>
      </c>
      <c r="G2744" s="32">
        <v>4408</v>
      </c>
      <c r="H2744" s="31" t="s">
        <v>94</v>
      </c>
      <c r="I2744" s="32">
        <v>735</v>
      </c>
      <c r="J2744" s="33">
        <v>6</v>
      </c>
      <c r="K2744" s="31" t="s">
        <v>94</v>
      </c>
      <c r="L2744" s="31" t="s">
        <v>95</v>
      </c>
    </row>
    <row r="2745" spans="1:12" ht="45" x14ac:dyDescent="0.2">
      <c r="A2745" t="str">
        <f>VLOOKUP(B2745,StateFIPS!A$2:B$52,2)</f>
        <v>Pennsylvania</v>
      </c>
      <c r="B2745">
        <f t="shared" si="45"/>
        <v>42</v>
      </c>
      <c r="C2745" s="31" t="s">
        <v>2547</v>
      </c>
      <c r="D2745" s="31" t="s">
        <v>93</v>
      </c>
      <c r="E2745" s="31" t="s">
        <v>3165</v>
      </c>
      <c r="F2745" s="31" t="s">
        <v>2939</v>
      </c>
      <c r="G2745" s="32">
        <v>114502</v>
      </c>
      <c r="H2745" s="31" t="s">
        <v>94</v>
      </c>
      <c r="I2745" s="32">
        <v>19084</v>
      </c>
      <c r="J2745" s="33">
        <v>6</v>
      </c>
      <c r="K2745" s="31" t="s">
        <v>94</v>
      </c>
      <c r="L2745" s="31" t="s">
        <v>95</v>
      </c>
    </row>
    <row r="2746" spans="1:12" ht="45" x14ac:dyDescent="0.2">
      <c r="A2746" t="str">
        <f>VLOOKUP(B2746,StateFIPS!A$2:B$52,2)</f>
        <v>Pennsylvania</v>
      </c>
      <c r="B2746">
        <f t="shared" si="45"/>
        <v>42</v>
      </c>
      <c r="C2746" s="31" t="s">
        <v>2524</v>
      </c>
      <c r="D2746" s="31" t="s">
        <v>93</v>
      </c>
      <c r="E2746" s="31" t="s">
        <v>3165</v>
      </c>
      <c r="F2746" s="31" t="s">
        <v>2939</v>
      </c>
      <c r="G2746" s="32">
        <v>34318</v>
      </c>
      <c r="H2746" s="31" t="s">
        <v>94</v>
      </c>
      <c r="I2746" s="32">
        <v>5720</v>
      </c>
      <c r="J2746" s="33">
        <v>6</v>
      </c>
      <c r="K2746" s="31" t="s">
        <v>94</v>
      </c>
      <c r="L2746" s="31" t="s">
        <v>95</v>
      </c>
    </row>
    <row r="2747" spans="1:12" ht="45" x14ac:dyDescent="0.2">
      <c r="A2747" t="str">
        <f>VLOOKUP(B2747,StateFIPS!A$2:B$52,2)</f>
        <v>Georgia</v>
      </c>
      <c r="B2747">
        <f t="shared" si="45"/>
        <v>13</v>
      </c>
      <c r="C2747" s="31" t="s">
        <v>2018</v>
      </c>
      <c r="D2747" s="31" t="s">
        <v>93</v>
      </c>
      <c r="E2747" s="31" t="s">
        <v>3165</v>
      </c>
      <c r="F2747" s="31" t="s">
        <v>2939</v>
      </c>
      <c r="G2747" s="32">
        <v>15543</v>
      </c>
      <c r="H2747" s="31" t="s">
        <v>94</v>
      </c>
      <c r="I2747" s="32">
        <v>2591</v>
      </c>
      <c r="J2747" s="33">
        <v>6</v>
      </c>
      <c r="K2747" s="31" t="s">
        <v>94</v>
      </c>
      <c r="L2747" s="31" t="s">
        <v>95</v>
      </c>
    </row>
    <row r="2748" spans="1:12" ht="45" x14ac:dyDescent="0.2">
      <c r="A2748" t="str">
        <f>VLOOKUP(B2748,StateFIPS!A$2:B$52,2)</f>
        <v>Alabama</v>
      </c>
      <c r="B2748">
        <f t="shared" si="45"/>
        <v>1</v>
      </c>
      <c r="C2748" s="31" t="s">
        <v>586</v>
      </c>
      <c r="D2748" s="31" t="s">
        <v>93</v>
      </c>
      <c r="E2748" s="31" t="s">
        <v>3165</v>
      </c>
      <c r="F2748" s="31" t="s">
        <v>2939</v>
      </c>
      <c r="G2748" s="32">
        <v>14543</v>
      </c>
      <c r="H2748" s="31" t="s">
        <v>94</v>
      </c>
      <c r="I2748" s="32">
        <v>2424</v>
      </c>
      <c r="J2748" s="33">
        <v>6</v>
      </c>
      <c r="K2748" s="31" t="s">
        <v>94</v>
      </c>
      <c r="L2748" s="31" t="s">
        <v>95</v>
      </c>
    </row>
    <row r="2749" spans="1:12" ht="45" x14ac:dyDescent="0.2">
      <c r="A2749" t="str">
        <f>VLOOKUP(B2749,StateFIPS!A$2:B$52,2)</f>
        <v>Wisconsin</v>
      </c>
      <c r="B2749">
        <f t="shared" si="45"/>
        <v>55</v>
      </c>
      <c r="C2749" s="31" t="s">
        <v>2357</v>
      </c>
      <c r="D2749" s="31" t="s">
        <v>93</v>
      </c>
      <c r="E2749" s="31" t="s">
        <v>3165</v>
      </c>
      <c r="F2749" s="31" t="s">
        <v>2939</v>
      </c>
      <c r="G2749" s="32">
        <v>8275</v>
      </c>
      <c r="H2749" s="31" t="s">
        <v>94</v>
      </c>
      <c r="I2749" s="32">
        <v>1379</v>
      </c>
      <c r="J2749" s="33">
        <v>6</v>
      </c>
      <c r="K2749" s="31" t="s">
        <v>94</v>
      </c>
      <c r="L2749" s="31" t="s">
        <v>95</v>
      </c>
    </row>
    <row r="2750" spans="1:12" ht="45" x14ac:dyDescent="0.2">
      <c r="A2750" t="str">
        <f>VLOOKUP(B2750,StateFIPS!A$2:B$52,2)</f>
        <v>Pennsylvania</v>
      </c>
      <c r="B2750">
        <f t="shared" si="45"/>
        <v>42</v>
      </c>
      <c r="C2750" s="31" t="s">
        <v>2364</v>
      </c>
      <c r="D2750" s="31" t="s">
        <v>93</v>
      </c>
      <c r="E2750" s="31" t="s">
        <v>3165</v>
      </c>
      <c r="F2750" s="31" t="s">
        <v>2939</v>
      </c>
      <c r="G2750" s="32">
        <v>13300</v>
      </c>
      <c r="H2750" s="31" t="s">
        <v>94</v>
      </c>
      <c r="I2750" s="32">
        <v>2217</v>
      </c>
      <c r="J2750" s="33">
        <v>6</v>
      </c>
      <c r="K2750" s="31" t="s">
        <v>94</v>
      </c>
      <c r="L2750" s="31" t="s">
        <v>95</v>
      </c>
    </row>
    <row r="2751" spans="1:12" ht="45" x14ac:dyDescent="0.2">
      <c r="A2751" t="str">
        <f>VLOOKUP(B2751,StateFIPS!A$2:B$52,2)</f>
        <v>Kansas</v>
      </c>
      <c r="B2751">
        <f t="shared" si="45"/>
        <v>20</v>
      </c>
      <c r="C2751" s="31" t="s">
        <v>1863</v>
      </c>
      <c r="D2751" s="31" t="s">
        <v>93</v>
      </c>
      <c r="E2751" s="31" t="s">
        <v>3165</v>
      </c>
      <c r="F2751" s="31" t="s">
        <v>2939</v>
      </c>
      <c r="G2751" s="32">
        <v>36696</v>
      </c>
      <c r="H2751" s="31" t="s">
        <v>94</v>
      </c>
      <c r="I2751" s="32">
        <v>6116</v>
      </c>
      <c r="J2751" s="33">
        <v>6</v>
      </c>
      <c r="K2751" s="31" t="s">
        <v>94</v>
      </c>
      <c r="L2751" s="31" t="s">
        <v>95</v>
      </c>
    </row>
    <row r="2752" spans="1:12" ht="45" x14ac:dyDescent="0.2">
      <c r="A2752" t="str">
        <f>VLOOKUP(B2752,StateFIPS!A$2:B$52,2)</f>
        <v>Wisconsin</v>
      </c>
      <c r="B2752">
        <f t="shared" si="45"/>
        <v>55</v>
      </c>
      <c r="C2752" s="31" t="s">
        <v>2374</v>
      </c>
      <c r="D2752" s="31" t="s">
        <v>93</v>
      </c>
      <c r="E2752" s="31" t="s">
        <v>3165</v>
      </c>
      <c r="F2752" s="31" t="s">
        <v>2939</v>
      </c>
      <c r="G2752" s="32">
        <v>2953</v>
      </c>
      <c r="H2752" s="31" t="s">
        <v>94</v>
      </c>
      <c r="I2752" s="32">
        <v>492</v>
      </c>
      <c r="J2752" s="33">
        <v>6</v>
      </c>
      <c r="K2752" s="31" t="s">
        <v>94</v>
      </c>
      <c r="L2752" s="31" t="s">
        <v>95</v>
      </c>
    </row>
    <row r="2753" spans="1:12" ht="45" x14ac:dyDescent="0.2">
      <c r="A2753" t="str">
        <f>VLOOKUP(B2753,StateFIPS!A$2:B$52,2)</f>
        <v>Pennsylvania</v>
      </c>
      <c r="B2753">
        <f t="shared" si="45"/>
        <v>42</v>
      </c>
      <c r="C2753" s="31" t="s">
        <v>2502</v>
      </c>
      <c r="D2753" s="31" t="s">
        <v>93</v>
      </c>
      <c r="E2753" s="31" t="s">
        <v>3165</v>
      </c>
      <c r="F2753" s="31" t="s">
        <v>2939</v>
      </c>
      <c r="G2753" s="32">
        <v>10447</v>
      </c>
      <c r="H2753" s="31" t="s">
        <v>94</v>
      </c>
      <c r="I2753" s="32">
        <v>1741</v>
      </c>
      <c r="J2753" s="33">
        <v>6</v>
      </c>
      <c r="K2753" s="31" t="s">
        <v>94</v>
      </c>
      <c r="L2753" s="31" t="s">
        <v>95</v>
      </c>
    </row>
    <row r="2754" spans="1:12" ht="45" x14ac:dyDescent="0.2">
      <c r="A2754" t="str">
        <f>VLOOKUP(B2754,StateFIPS!A$2:B$52,2)</f>
        <v>Mississippi</v>
      </c>
      <c r="B2754">
        <f t="shared" si="45"/>
        <v>28</v>
      </c>
      <c r="C2754" s="31" t="s">
        <v>430</v>
      </c>
      <c r="D2754" s="31" t="s">
        <v>93</v>
      </c>
      <c r="E2754" s="31" t="s">
        <v>3165</v>
      </c>
      <c r="F2754" s="31" t="s">
        <v>2939</v>
      </c>
      <c r="G2754" s="32">
        <v>23276</v>
      </c>
      <c r="H2754" s="31" t="s">
        <v>94</v>
      </c>
      <c r="I2754" s="32">
        <v>3879</v>
      </c>
      <c r="J2754" s="33">
        <v>6</v>
      </c>
      <c r="K2754" s="31" t="s">
        <v>94</v>
      </c>
      <c r="L2754" s="31" t="s">
        <v>95</v>
      </c>
    </row>
    <row r="2755" spans="1:12" ht="45" x14ac:dyDescent="0.2">
      <c r="A2755" t="str">
        <f>VLOOKUP(B2755,StateFIPS!A$2:B$52,2)</f>
        <v>Mississippi</v>
      </c>
      <c r="B2755">
        <f t="shared" ref="B2755:B2818" si="46">VALUE(LEFT(C2755,2))</f>
        <v>28</v>
      </c>
      <c r="C2755" s="31" t="s">
        <v>3258</v>
      </c>
      <c r="D2755" s="31" t="s">
        <v>93</v>
      </c>
      <c r="E2755" s="31" t="s">
        <v>3165</v>
      </c>
      <c r="F2755" s="31" t="s">
        <v>2939</v>
      </c>
      <c r="G2755" s="32">
        <v>23276</v>
      </c>
      <c r="H2755" s="31" t="s">
        <v>94</v>
      </c>
      <c r="I2755" s="32">
        <v>3879</v>
      </c>
      <c r="J2755" s="33">
        <v>6</v>
      </c>
      <c r="K2755" s="31" t="s">
        <v>94</v>
      </c>
      <c r="L2755" s="31" t="s">
        <v>95</v>
      </c>
    </row>
    <row r="2756" spans="1:12" ht="45" x14ac:dyDescent="0.2">
      <c r="A2756" t="str">
        <f>VLOOKUP(B2756,StateFIPS!A$2:B$52,2)</f>
        <v>Iowa</v>
      </c>
      <c r="B2756">
        <f t="shared" si="46"/>
        <v>19</v>
      </c>
      <c r="C2756" s="31" t="s">
        <v>1520</v>
      </c>
      <c r="D2756" s="31" t="s">
        <v>93</v>
      </c>
      <c r="E2756" s="31" t="s">
        <v>3165</v>
      </c>
      <c r="F2756" s="31" t="s">
        <v>2939</v>
      </c>
      <c r="G2756" s="32">
        <v>713865</v>
      </c>
      <c r="H2756" s="31" t="s">
        <v>94</v>
      </c>
      <c r="I2756" s="32">
        <v>118977</v>
      </c>
      <c r="J2756" s="33">
        <v>6</v>
      </c>
      <c r="K2756" s="31" t="s">
        <v>94</v>
      </c>
      <c r="L2756" s="31" t="s">
        <v>95</v>
      </c>
    </row>
    <row r="2757" spans="1:12" ht="45" x14ac:dyDescent="0.2">
      <c r="A2757" t="str">
        <f>VLOOKUP(B2757,StateFIPS!A$2:B$52,2)</f>
        <v>Pennsylvania</v>
      </c>
      <c r="B2757">
        <f t="shared" si="46"/>
        <v>42</v>
      </c>
      <c r="C2757" s="31" t="s">
        <v>2510</v>
      </c>
      <c r="D2757" s="31" t="s">
        <v>93</v>
      </c>
      <c r="E2757" s="31" t="s">
        <v>3165</v>
      </c>
      <c r="F2757" s="31" t="s">
        <v>2939</v>
      </c>
      <c r="G2757" s="32">
        <v>7916</v>
      </c>
      <c r="H2757" s="31" t="s">
        <v>94</v>
      </c>
      <c r="I2757" s="32">
        <v>1319</v>
      </c>
      <c r="J2757" s="33">
        <v>6</v>
      </c>
      <c r="K2757" s="31" t="s">
        <v>94</v>
      </c>
      <c r="L2757" s="31" t="s">
        <v>95</v>
      </c>
    </row>
    <row r="2758" spans="1:12" ht="45" x14ac:dyDescent="0.2">
      <c r="A2758" t="str">
        <f>VLOOKUP(B2758,StateFIPS!A$2:B$52,2)</f>
        <v>Iowa</v>
      </c>
      <c r="B2758">
        <f t="shared" si="46"/>
        <v>19</v>
      </c>
      <c r="C2758" s="31" t="s">
        <v>276</v>
      </c>
      <c r="D2758" s="31" t="s">
        <v>93</v>
      </c>
      <c r="E2758" s="31" t="s">
        <v>3165</v>
      </c>
      <c r="F2758" s="31" t="s">
        <v>2939</v>
      </c>
      <c r="G2758" s="32">
        <v>349848</v>
      </c>
      <c r="H2758" s="31" t="s">
        <v>94</v>
      </c>
      <c r="I2758" s="32">
        <v>58308</v>
      </c>
      <c r="J2758" s="33">
        <v>6</v>
      </c>
      <c r="K2758" s="31" t="s">
        <v>94</v>
      </c>
      <c r="L2758" s="31" t="s">
        <v>95</v>
      </c>
    </row>
    <row r="2759" spans="1:12" ht="45" x14ac:dyDescent="0.2">
      <c r="A2759" t="str">
        <f>VLOOKUP(B2759,StateFIPS!A$2:B$52,2)</f>
        <v>Wisconsin</v>
      </c>
      <c r="B2759">
        <f t="shared" si="46"/>
        <v>55</v>
      </c>
      <c r="C2759" s="31" t="s">
        <v>2625</v>
      </c>
      <c r="D2759" s="31" t="s">
        <v>93</v>
      </c>
      <c r="E2759" s="31" t="s">
        <v>3165</v>
      </c>
      <c r="F2759" s="31" t="s">
        <v>2939</v>
      </c>
      <c r="G2759" s="32">
        <v>5793</v>
      </c>
      <c r="H2759" s="31" t="s">
        <v>94</v>
      </c>
      <c r="I2759" s="32">
        <v>966</v>
      </c>
      <c r="J2759" s="33">
        <v>6</v>
      </c>
      <c r="K2759" s="31" t="s">
        <v>94</v>
      </c>
      <c r="L2759" s="31" t="s">
        <v>95</v>
      </c>
    </row>
    <row r="2760" spans="1:12" ht="45" x14ac:dyDescent="0.2">
      <c r="A2760" t="str">
        <f>VLOOKUP(B2760,StateFIPS!A$2:B$52,2)</f>
        <v>Georgia</v>
      </c>
      <c r="B2760">
        <f t="shared" si="46"/>
        <v>13</v>
      </c>
      <c r="C2760" s="31" t="s">
        <v>793</v>
      </c>
      <c r="D2760" s="31" t="s">
        <v>93</v>
      </c>
      <c r="E2760" s="31" t="s">
        <v>3165</v>
      </c>
      <c r="F2760" s="31" t="s">
        <v>2939</v>
      </c>
      <c r="G2760" s="32">
        <v>17316</v>
      </c>
      <c r="H2760" s="31" t="s">
        <v>94</v>
      </c>
      <c r="I2760" s="32">
        <v>2886</v>
      </c>
      <c r="J2760" s="33">
        <v>6</v>
      </c>
      <c r="K2760" s="31" t="s">
        <v>94</v>
      </c>
      <c r="L2760" s="31" t="s">
        <v>95</v>
      </c>
    </row>
    <row r="2761" spans="1:12" ht="45" x14ac:dyDescent="0.2">
      <c r="A2761" t="str">
        <f>VLOOKUP(B2761,StateFIPS!A$2:B$52,2)</f>
        <v>Iowa</v>
      </c>
      <c r="B2761">
        <f t="shared" si="46"/>
        <v>19</v>
      </c>
      <c r="C2761" s="31" t="s">
        <v>274</v>
      </c>
      <c r="D2761" s="31" t="s">
        <v>93</v>
      </c>
      <c r="E2761" s="31" t="s">
        <v>3165</v>
      </c>
      <c r="F2761" s="31" t="s">
        <v>2939</v>
      </c>
      <c r="G2761" s="32">
        <v>42176</v>
      </c>
      <c r="H2761" s="31" t="s">
        <v>94</v>
      </c>
      <c r="I2761" s="32">
        <v>7029</v>
      </c>
      <c r="J2761" s="33">
        <v>6</v>
      </c>
      <c r="K2761" s="31" t="s">
        <v>94</v>
      </c>
      <c r="L2761" s="31" t="s">
        <v>95</v>
      </c>
    </row>
    <row r="2762" spans="1:12" ht="45" x14ac:dyDescent="0.2">
      <c r="A2762" t="str">
        <f>VLOOKUP(B2762,StateFIPS!A$2:B$52,2)</f>
        <v>Wisconsin</v>
      </c>
      <c r="B2762">
        <f t="shared" si="46"/>
        <v>55</v>
      </c>
      <c r="C2762" s="31" t="s">
        <v>2664</v>
      </c>
      <c r="D2762" s="31" t="s">
        <v>93</v>
      </c>
      <c r="E2762" s="31" t="s">
        <v>3165</v>
      </c>
      <c r="F2762" s="31" t="s">
        <v>2939</v>
      </c>
      <c r="G2762" s="32">
        <v>19428</v>
      </c>
      <c r="H2762" s="31" t="s">
        <v>94</v>
      </c>
      <c r="I2762" s="32">
        <v>3238</v>
      </c>
      <c r="J2762" s="33">
        <v>6</v>
      </c>
      <c r="K2762" s="31" t="s">
        <v>94</v>
      </c>
      <c r="L2762" s="31" t="s">
        <v>95</v>
      </c>
    </row>
    <row r="2763" spans="1:12" ht="45" x14ac:dyDescent="0.2">
      <c r="A2763" t="str">
        <f>VLOOKUP(B2763,StateFIPS!A$2:B$52,2)</f>
        <v>Oregon</v>
      </c>
      <c r="B2763">
        <f t="shared" si="46"/>
        <v>41</v>
      </c>
      <c r="C2763" s="31" t="s">
        <v>2340</v>
      </c>
      <c r="D2763" s="31" t="s">
        <v>93</v>
      </c>
      <c r="E2763" s="31" t="s">
        <v>3165</v>
      </c>
      <c r="F2763" s="31" t="s">
        <v>2939</v>
      </c>
      <c r="G2763" s="32">
        <v>4058</v>
      </c>
      <c r="H2763" s="31" t="s">
        <v>94</v>
      </c>
      <c r="I2763" s="32">
        <v>676</v>
      </c>
      <c r="J2763" s="33">
        <v>6</v>
      </c>
      <c r="K2763" s="31" t="s">
        <v>94</v>
      </c>
      <c r="L2763" s="31" t="s">
        <v>95</v>
      </c>
    </row>
    <row r="2764" spans="1:12" ht="45" x14ac:dyDescent="0.2">
      <c r="A2764" t="str">
        <f>VLOOKUP(B2764,StateFIPS!A$2:B$52,2)</f>
        <v>Mississippi</v>
      </c>
      <c r="B2764">
        <f t="shared" si="46"/>
        <v>28</v>
      </c>
      <c r="C2764" s="31" t="s">
        <v>437</v>
      </c>
      <c r="D2764" s="31" t="s">
        <v>93</v>
      </c>
      <c r="E2764" s="31" t="s">
        <v>3165</v>
      </c>
      <c r="F2764" s="31" t="s">
        <v>2939</v>
      </c>
      <c r="G2764" s="32">
        <v>23276</v>
      </c>
      <c r="H2764" s="31" t="s">
        <v>94</v>
      </c>
      <c r="I2764" s="32">
        <v>3879</v>
      </c>
      <c r="J2764" s="33">
        <v>6</v>
      </c>
      <c r="K2764" s="31" t="s">
        <v>94</v>
      </c>
      <c r="L2764" s="31" t="s">
        <v>95</v>
      </c>
    </row>
    <row r="2765" spans="1:12" ht="45" x14ac:dyDescent="0.2">
      <c r="A2765" t="str">
        <f>VLOOKUP(B2765,StateFIPS!A$2:B$52,2)</f>
        <v>Kansas</v>
      </c>
      <c r="B2765">
        <f t="shared" si="46"/>
        <v>20</v>
      </c>
      <c r="C2765" s="31" t="s">
        <v>1875</v>
      </c>
      <c r="D2765" s="31" t="s">
        <v>93</v>
      </c>
      <c r="E2765" s="31" t="s">
        <v>3165</v>
      </c>
      <c r="F2765" s="31" t="s">
        <v>2939</v>
      </c>
      <c r="G2765" s="32">
        <v>495216</v>
      </c>
      <c r="H2765" s="31" t="s">
        <v>94</v>
      </c>
      <c r="I2765" s="32">
        <v>82536</v>
      </c>
      <c r="J2765" s="33">
        <v>6</v>
      </c>
      <c r="K2765" s="31" t="s">
        <v>94</v>
      </c>
      <c r="L2765" s="31" t="s">
        <v>95</v>
      </c>
    </row>
    <row r="2766" spans="1:12" ht="45" x14ac:dyDescent="0.2">
      <c r="A2766" t="str">
        <f>VLOOKUP(B2766,StateFIPS!A$2:B$52,2)</f>
        <v>Mississippi</v>
      </c>
      <c r="B2766">
        <f t="shared" si="46"/>
        <v>28</v>
      </c>
      <c r="C2766" s="31" t="s">
        <v>449</v>
      </c>
      <c r="D2766" s="31" t="s">
        <v>93</v>
      </c>
      <c r="E2766" s="31" t="s">
        <v>3165</v>
      </c>
      <c r="F2766" s="31" t="s">
        <v>2939</v>
      </c>
      <c r="G2766" s="32">
        <v>23276</v>
      </c>
      <c r="H2766" s="31" t="s">
        <v>94</v>
      </c>
      <c r="I2766" s="32">
        <v>3879</v>
      </c>
      <c r="J2766" s="33">
        <v>6</v>
      </c>
      <c r="K2766" s="31" t="s">
        <v>94</v>
      </c>
      <c r="L2766" s="31" t="s">
        <v>95</v>
      </c>
    </row>
    <row r="2767" spans="1:12" ht="45" x14ac:dyDescent="0.2">
      <c r="A2767" t="str">
        <f>VLOOKUP(B2767,StateFIPS!A$2:B$52,2)</f>
        <v>Iowa</v>
      </c>
      <c r="B2767">
        <f t="shared" si="46"/>
        <v>19</v>
      </c>
      <c r="C2767" s="31" t="s">
        <v>275</v>
      </c>
      <c r="D2767" s="31" t="s">
        <v>93</v>
      </c>
      <c r="E2767" s="31" t="s">
        <v>3165</v>
      </c>
      <c r="F2767" s="31" t="s">
        <v>2939</v>
      </c>
      <c r="G2767" s="32">
        <v>170078</v>
      </c>
      <c r="H2767" s="31" t="s">
        <v>94</v>
      </c>
      <c r="I2767" s="32">
        <v>28346</v>
      </c>
      <c r="J2767" s="33">
        <v>6</v>
      </c>
      <c r="K2767" s="31" t="s">
        <v>94</v>
      </c>
      <c r="L2767" s="31" t="s">
        <v>95</v>
      </c>
    </row>
    <row r="2768" spans="1:12" ht="45" x14ac:dyDescent="0.2">
      <c r="A2768" t="str">
        <f>VLOOKUP(B2768,StateFIPS!A$2:B$52,2)</f>
        <v>Oregon</v>
      </c>
      <c r="B2768">
        <f t="shared" si="46"/>
        <v>41</v>
      </c>
      <c r="C2768" s="31" t="s">
        <v>2443</v>
      </c>
      <c r="D2768" s="31" t="s">
        <v>93</v>
      </c>
      <c r="E2768" s="31" t="s">
        <v>3165</v>
      </c>
      <c r="F2768" s="31" t="s">
        <v>2939</v>
      </c>
      <c r="G2768" s="32">
        <v>3285</v>
      </c>
      <c r="H2768" s="31" t="s">
        <v>94</v>
      </c>
      <c r="I2768" s="32">
        <v>548</v>
      </c>
      <c r="J2768" s="33">
        <v>6</v>
      </c>
      <c r="K2768" s="31" t="s">
        <v>94</v>
      </c>
      <c r="L2768" s="31" t="s">
        <v>95</v>
      </c>
    </row>
    <row r="2769" spans="1:12" ht="45" x14ac:dyDescent="0.2">
      <c r="A2769" t="str">
        <f>VLOOKUP(B2769,StateFIPS!A$2:B$52,2)</f>
        <v>Kansas</v>
      </c>
      <c r="B2769">
        <f t="shared" si="46"/>
        <v>20</v>
      </c>
      <c r="C2769" s="31" t="s">
        <v>3259</v>
      </c>
      <c r="D2769" s="31" t="s">
        <v>93</v>
      </c>
      <c r="E2769" s="31" t="s">
        <v>3165</v>
      </c>
      <c r="F2769" s="31" t="s">
        <v>2939</v>
      </c>
      <c r="G2769" s="32">
        <v>10880</v>
      </c>
      <c r="H2769" s="31" t="s">
        <v>94</v>
      </c>
      <c r="I2769" s="32">
        <v>1813</v>
      </c>
      <c r="J2769" s="33">
        <v>6</v>
      </c>
      <c r="K2769" s="31" t="s">
        <v>94</v>
      </c>
      <c r="L2769" s="31" t="s">
        <v>95</v>
      </c>
    </row>
    <row r="2770" spans="1:12" ht="45" x14ac:dyDescent="0.2">
      <c r="A2770" t="str">
        <f>VLOOKUP(B2770,StateFIPS!A$2:B$52,2)</f>
        <v>Oklahoma</v>
      </c>
      <c r="B2770">
        <f t="shared" si="46"/>
        <v>40</v>
      </c>
      <c r="C2770" s="31" t="s">
        <v>1325</v>
      </c>
      <c r="D2770" s="31" t="s">
        <v>93</v>
      </c>
      <c r="E2770" s="31" t="s">
        <v>3165</v>
      </c>
      <c r="F2770" s="31" t="s">
        <v>2939</v>
      </c>
      <c r="G2770" s="32">
        <v>158841</v>
      </c>
      <c r="H2770" s="31" t="s">
        <v>94</v>
      </c>
      <c r="I2770" s="32">
        <v>26473</v>
      </c>
      <c r="J2770" s="33">
        <v>6</v>
      </c>
      <c r="K2770" s="31" t="s">
        <v>94</v>
      </c>
      <c r="L2770" s="31" t="s">
        <v>95</v>
      </c>
    </row>
    <row r="2771" spans="1:12" ht="45" x14ac:dyDescent="0.2">
      <c r="A2771" t="str">
        <f>VLOOKUP(B2771,StateFIPS!A$2:B$52,2)</f>
        <v>Mississippi</v>
      </c>
      <c r="B2771">
        <f t="shared" si="46"/>
        <v>28</v>
      </c>
      <c r="C2771" s="31" t="s">
        <v>433</v>
      </c>
      <c r="D2771" s="31" t="s">
        <v>93</v>
      </c>
      <c r="E2771" s="31" t="s">
        <v>3165</v>
      </c>
      <c r="F2771" s="31" t="s">
        <v>2939</v>
      </c>
      <c r="G2771" s="32">
        <v>23276</v>
      </c>
      <c r="H2771" s="31" t="s">
        <v>94</v>
      </c>
      <c r="I2771" s="32">
        <v>3879</v>
      </c>
      <c r="J2771" s="33">
        <v>6</v>
      </c>
      <c r="K2771" s="31" t="s">
        <v>94</v>
      </c>
      <c r="L2771" s="31" t="s">
        <v>95</v>
      </c>
    </row>
    <row r="2772" spans="1:12" ht="45" x14ac:dyDescent="0.2">
      <c r="A2772" t="str">
        <f>VLOOKUP(B2772,StateFIPS!A$2:B$52,2)</f>
        <v>Mississippi</v>
      </c>
      <c r="B2772">
        <f t="shared" si="46"/>
        <v>28</v>
      </c>
      <c r="C2772" s="31" t="s">
        <v>436</v>
      </c>
      <c r="D2772" s="31" t="s">
        <v>93</v>
      </c>
      <c r="E2772" s="31" t="s">
        <v>3165</v>
      </c>
      <c r="F2772" s="31" t="s">
        <v>2939</v>
      </c>
      <c r="G2772" s="32">
        <v>23276</v>
      </c>
      <c r="H2772" s="31" t="s">
        <v>94</v>
      </c>
      <c r="I2772" s="32">
        <v>3879</v>
      </c>
      <c r="J2772" s="33">
        <v>6</v>
      </c>
      <c r="K2772" s="31" t="s">
        <v>94</v>
      </c>
      <c r="L2772" s="31" t="s">
        <v>95</v>
      </c>
    </row>
    <row r="2773" spans="1:12" ht="45" x14ac:dyDescent="0.2">
      <c r="A2773" t="str">
        <f>VLOOKUP(B2773,StateFIPS!A$2:B$52,2)</f>
        <v>Iowa</v>
      </c>
      <c r="B2773">
        <f t="shared" si="46"/>
        <v>19</v>
      </c>
      <c r="C2773" s="31" t="s">
        <v>1518</v>
      </c>
      <c r="D2773" s="31" t="s">
        <v>93</v>
      </c>
      <c r="E2773" s="31" t="s">
        <v>3165</v>
      </c>
      <c r="F2773" s="31" t="s">
        <v>2939</v>
      </c>
      <c r="G2773" s="32">
        <v>209464</v>
      </c>
      <c r="H2773" s="31" t="s">
        <v>94</v>
      </c>
      <c r="I2773" s="32">
        <v>34911</v>
      </c>
      <c r="J2773" s="33">
        <v>6</v>
      </c>
      <c r="K2773" s="31" t="s">
        <v>94</v>
      </c>
      <c r="L2773" s="31" t="s">
        <v>95</v>
      </c>
    </row>
    <row r="2774" spans="1:12" ht="45" x14ac:dyDescent="0.2">
      <c r="A2774" t="str">
        <f>VLOOKUP(B2774,StateFIPS!A$2:B$52,2)</f>
        <v>Kansas</v>
      </c>
      <c r="B2774">
        <f t="shared" si="46"/>
        <v>20</v>
      </c>
      <c r="C2774" s="31" t="s">
        <v>1667</v>
      </c>
      <c r="D2774" s="31" t="s">
        <v>93</v>
      </c>
      <c r="E2774" s="31" t="s">
        <v>3165</v>
      </c>
      <c r="F2774" s="31" t="s">
        <v>2939</v>
      </c>
      <c r="G2774" s="32">
        <v>28449</v>
      </c>
      <c r="H2774" s="31" t="s">
        <v>94</v>
      </c>
      <c r="I2774" s="32">
        <v>4741</v>
      </c>
      <c r="J2774" s="33">
        <v>6</v>
      </c>
      <c r="K2774" s="31" t="s">
        <v>94</v>
      </c>
      <c r="L2774" s="31" t="s">
        <v>95</v>
      </c>
    </row>
    <row r="2775" spans="1:12" ht="45" x14ac:dyDescent="0.2">
      <c r="A2775" t="str">
        <f>VLOOKUP(B2775,StateFIPS!A$2:B$52,2)</f>
        <v>Mississippi</v>
      </c>
      <c r="B2775">
        <f t="shared" si="46"/>
        <v>28</v>
      </c>
      <c r="C2775" s="31" t="s">
        <v>439</v>
      </c>
      <c r="D2775" s="31" t="s">
        <v>93</v>
      </c>
      <c r="E2775" s="31" t="s">
        <v>3165</v>
      </c>
      <c r="F2775" s="31" t="s">
        <v>2939</v>
      </c>
      <c r="G2775" s="32">
        <v>23276</v>
      </c>
      <c r="H2775" s="31" t="s">
        <v>94</v>
      </c>
      <c r="I2775" s="32">
        <v>3879</v>
      </c>
      <c r="J2775" s="33">
        <v>6</v>
      </c>
      <c r="K2775" s="31" t="s">
        <v>94</v>
      </c>
      <c r="L2775" s="31" t="s">
        <v>95</v>
      </c>
    </row>
    <row r="2776" spans="1:12" ht="45" x14ac:dyDescent="0.2">
      <c r="A2776" t="str">
        <f>VLOOKUP(B2776,StateFIPS!A$2:B$52,2)</f>
        <v>Oregon</v>
      </c>
      <c r="B2776">
        <f t="shared" si="46"/>
        <v>41</v>
      </c>
      <c r="C2776" s="31" t="s">
        <v>2295</v>
      </c>
      <c r="D2776" s="31" t="s">
        <v>93</v>
      </c>
      <c r="E2776" s="31" t="s">
        <v>3165</v>
      </c>
      <c r="F2776" s="31" t="s">
        <v>2939</v>
      </c>
      <c r="G2776" s="32">
        <v>5038</v>
      </c>
      <c r="H2776" s="31" t="s">
        <v>94</v>
      </c>
      <c r="I2776" s="32">
        <v>840</v>
      </c>
      <c r="J2776" s="33">
        <v>6</v>
      </c>
      <c r="K2776" s="31" t="s">
        <v>94</v>
      </c>
      <c r="L2776" s="31" t="s">
        <v>95</v>
      </c>
    </row>
    <row r="2777" spans="1:12" ht="45" x14ac:dyDescent="0.2">
      <c r="A2777" t="str">
        <f>VLOOKUP(B2777,StateFIPS!A$2:B$52,2)</f>
        <v>Mississippi</v>
      </c>
      <c r="B2777">
        <f t="shared" si="46"/>
        <v>28</v>
      </c>
      <c r="C2777" s="31" t="s">
        <v>3260</v>
      </c>
      <c r="D2777" s="31" t="s">
        <v>93</v>
      </c>
      <c r="E2777" s="31" t="s">
        <v>3165</v>
      </c>
      <c r="F2777" s="31" t="s">
        <v>2939</v>
      </c>
      <c r="G2777" s="32">
        <v>23276</v>
      </c>
      <c r="H2777" s="31" t="s">
        <v>94</v>
      </c>
      <c r="I2777" s="32">
        <v>3879</v>
      </c>
      <c r="J2777" s="33">
        <v>6</v>
      </c>
      <c r="K2777" s="31" t="s">
        <v>94</v>
      </c>
      <c r="L2777" s="31" t="s">
        <v>95</v>
      </c>
    </row>
    <row r="2778" spans="1:12" ht="45" x14ac:dyDescent="0.2">
      <c r="A2778" t="str">
        <f>VLOOKUP(B2778,StateFIPS!A$2:B$52,2)</f>
        <v>Georgia</v>
      </c>
      <c r="B2778">
        <f t="shared" si="46"/>
        <v>13</v>
      </c>
      <c r="C2778" s="31" t="s">
        <v>790</v>
      </c>
      <c r="D2778" s="31" t="s">
        <v>93</v>
      </c>
      <c r="E2778" s="31" t="s">
        <v>3165</v>
      </c>
      <c r="F2778" s="31" t="s">
        <v>2939</v>
      </c>
      <c r="G2778" s="32">
        <v>16238</v>
      </c>
      <c r="H2778" s="31" t="s">
        <v>94</v>
      </c>
      <c r="I2778" s="32">
        <v>2706</v>
      </c>
      <c r="J2778" s="33">
        <v>6</v>
      </c>
      <c r="K2778" s="31" t="s">
        <v>94</v>
      </c>
      <c r="L2778" s="31" t="s">
        <v>95</v>
      </c>
    </row>
    <row r="2779" spans="1:12" ht="45" x14ac:dyDescent="0.2">
      <c r="A2779" t="str">
        <f>VLOOKUP(B2779,StateFIPS!A$2:B$52,2)</f>
        <v>Oregon</v>
      </c>
      <c r="B2779">
        <f t="shared" si="46"/>
        <v>41</v>
      </c>
      <c r="C2779" s="31" t="s">
        <v>2596</v>
      </c>
      <c r="D2779" s="31" t="s">
        <v>93</v>
      </c>
      <c r="E2779" s="31" t="s">
        <v>3165</v>
      </c>
      <c r="F2779" s="31" t="s">
        <v>2939</v>
      </c>
      <c r="G2779" s="32">
        <v>6213</v>
      </c>
      <c r="H2779" s="31" t="s">
        <v>94</v>
      </c>
      <c r="I2779" s="32">
        <v>1036</v>
      </c>
      <c r="J2779" s="33">
        <v>6</v>
      </c>
      <c r="K2779" s="31" t="s">
        <v>94</v>
      </c>
      <c r="L2779" s="31" t="s">
        <v>95</v>
      </c>
    </row>
    <row r="2780" spans="1:12" ht="45" x14ac:dyDescent="0.2">
      <c r="A2780" t="str">
        <f>VLOOKUP(B2780,StateFIPS!A$2:B$52,2)</f>
        <v>Wisconsin</v>
      </c>
      <c r="B2780">
        <f t="shared" si="46"/>
        <v>55</v>
      </c>
      <c r="C2780" s="31" t="s">
        <v>2661</v>
      </c>
      <c r="D2780" s="31" t="s">
        <v>93</v>
      </c>
      <c r="E2780" s="31" t="s">
        <v>3165</v>
      </c>
      <c r="F2780" s="31" t="s">
        <v>2939</v>
      </c>
      <c r="G2780" s="32">
        <v>7330</v>
      </c>
      <c r="H2780" s="31" t="s">
        <v>94</v>
      </c>
      <c r="I2780" s="32">
        <v>1222</v>
      </c>
      <c r="J2780" s="33">
        <v>6</v>
      </c>
      <c r="K2780" s="31" t="s">
        <v>94</v>
      </c>
      <c r="L2780" s="31" t="s">
        <v>95</v>
      </c>
    </row>
    <row r="2781" spans="1:12" ht="45" x14ac:dyDescent="0.2">
      <c r="A2781" t="str">
        <f>VLOOKUP(B2781,StateFIPS!A$2:B$52,2)</f>
        <v>Alabama</v>
      </c>
      <c r="B2781">
        <f t="shared" si="46"/>
        <v>1</v>
      </c>
      <c r="C2781" s="31" t="s">
        <v>585</v>
      </c>
      <c r="D2781" s="31" t="s">
        <v>93</v>
      </c>
      <c r="E2781" s="31" t="s">
        <v>3165</v>
      </c>
      <c r="F2781" s="31" t="s">
        <v>2939</v>
      </c>
      <c r="G2781" s="32">
        <v>16355</v>
      </c>
      <c r="H2781" s="31" t="s">
        <v>94</v>
      </c>
      <c r="I2781" s="32">
        <v>2726</v>
      </c>
      <c r="J2781" s="33">
        <v>6</v>
      </c>
      <c r="K2781" s="31" t="s">
        <v>94</v>
      </c>
      <c r="L2781" s="31" t="s">
        <v>95</v>
      </c>
    </row>
    <row r="2782" spans="1:12" ht="45" x14ac:dyDescent="0.2">
      <c r="A2782" t="str">
        <f>VLOOKUP(B2782,StateFIPS!A$2:B$52,2)</f>
        <v>Iowa</v>
      </c>
      <c r="B2782">
        <f t="shared" si="46"/>
        <v>19</v>
      </c>
      <c r="C2782" s="31" t="s">
        <v>1524</v>
      </c>
      <c r="D2782" s="31" t="s">
        <v>93</v>
      </c>
      <c r="E2782" s="31" t="s">
        <v>3165</v>
      </c>
      <c r="F2782" s="31" t="s">
        <v>2939</v>
      </c>
      <c r="G2782" s="32">
        <v>1529680</v>
      </c>
      <c r="H2782" s="31" t="s">
        <v>94</v>
      </c>
      <c r="I2782" s="32">
        <v>254947</v>
      </c>
      <c r="J2782" s="33">
        <v>6</v>
      </c>
      <c r="K2782" s="31" t="s">
        <v>94</v>
      </c>
      <c r="L2782" s="31" t="s">
        <v>95</v>
      </c>
    </row>
    <row r="2783" spans="1:12" ht="45" x14ac:dyDescent="0.2">
      <c r="A2783" t="str">
        <f>VLOOKUP(B2783,StateFIPS!A$2:B$52,2)</f>
        <v>Kansas</v>
      </c>
      <c r="B2783">
        <f t="shared" si="46"/>
        <v>20</v>
      </c>
      <c r="C2783" s="31" t="s">
        <v>1825</v>
      </c>
      <c r="D2783" s="31" t="s">
        <v>93</v>
      </c>
      <c r="E2783" s="31" t="s">
        <v>3165</v>
      </c>
      <c r="F2783" s="31" t="s">
        <v>2939</v>
      </c>
      <c r="G2783" s="32">
        <v>95268</v>
      </c>
      <c r="H2783" s="31" t="s">
        <v>94</v>
      </c>
      <c r="I2783" s="32">
        <v>15878</v>
      </c>
      <c r="J2783" s="33">
        <v>6</v>
      </c>
      <c r="K2783" s="31" t="s">
        <v>94</v>
      </c>
      <c r="L2783" s="31" t="s">
        <v>95</v>
      </c>
    </row>
    <row r="2784" spans="1:12" ht="45" x14ac:dyDescent="0.2">
      <c r="A2784" t="str">
        <f>VLOOKUP(B2784,StateFIPS!A$2:B$52,2)</f>
        <v>Iowa</v>
      </c>
      <c r="B2784">
        <f t="shared" si="46"/>
        <v>19</v>
      </c>
      <c r="C2784" s="31" t="s">
        <v>1502</v>
      </c>
      <c r="D2784" s="31" t="s">
        <v>93</v>
      </c>
      <c r="E2784" s="31" t="s">
        <v>3165</v>
      </c>
      <c r="F2784" s="31" t="s">
        <v>2939</v>
      </c>
      <c r="G2784" s="32">
        <v>918580</v>
      </c>
      <c r="H2784" s="31" t="s">
        <v>94</v>
      </c>
      <c r="I2784" s="32">
        <v>153097</v>
      </c>
      <c r="J2784" s="33">
        <v>6</v>
      </c>
      <c r="K2784" s="31" t="s">
        <v>94</v>
      </c>
      <c r="L2784" s="31" t="s">
        <v>95</v>
      </c>
    </row>
    <row r="2785" spans="1:12" ht="45" x14ac:dyDescent="0.2">
      <c r="A2785" t="str">
        <f>VLOOKUP(B2785,StateFIPS!A$2:B$52,2)</f>
        <v>Pennsylvania</v>
      </c>
      <c r="B2785">
        <f t="shared" si="46"/>
        <v>42</v>
      </c>
      <c r="C2785" s="31" t="s">
        <v>2667</v>
      </c>
      <c r="D2785" s="31" t="s">
        <v>93</v>
      </c>
      <c r="E2785" s="31" t="s">
        <v>3165</v>
      </c>
      <c r="F2785" s="31" t="s">
        <v>2939</v>
      </c>
      <c r="G2785" s="32">
        <v>189027</v>
      </c>
      <c r="H2785" s="31" t="s">
        <v>94</v>
      </c>
      <c r="I2785" s="32">
        <v>31504</v>
      </c>
      <c r="J2785" s="33">
        <v>6</v>
      </c>
      <c r="K2785" s="31" t="s">
        <v>94</v>
      </c>
      <c r="L2785" s="31" t="s">
        <v>95</v>
      </c>
    </row>
    <row r="2786" spans="1:12" ht="45" x14ac:dyDescent="0.2">
      <c r="A2786" t="str">
        <f>VLOOKUP(B2786,StateFIPS!A$2:B$52,2)</f>
        <v>Georgia</v>
      </c>
      <c r="B2786">
        <f t="shared" si="46"/>
        <v>13</v>
      </c>
      <c r="C2786" s="31" t="s">
        <v>2725</v>
      </c>
      <c r="D2786" s="31" t="s">
        <v>93</v>
      </c>
      <c r="E2786" s="31" t="s">
        <v>3165</v>
      </c>
      <c r="F2786" s="31" t="s">
        <v>2939</v>
      </c>
      <c r="G2786" s="32">
        <v>22604</v>
      </c>
      <c r="H2786" s="31" t="s">
        <v>94</v>
      </c>
      <c r="I2786" s="32">
        <v>3767</v>
      </c>
      <c r="J2786" s="33">
        <v>6</v>
      </c>
      <c r="K2786" s="31" t="s">
        <v>94</v>
      </c>
      <c r="L2786" s="31" t="s">
        <v>95</v>
      </c>
    </row>
    <row r="2787" spans="1:12" ht="45" x14ac:dyDescent="0.2">
      <c r="A2787" t="str">
        <f>VLOOKUP(B2787,StateFIPS!A$2:B$52,2)</f>
        <v>Oklahoma</v>
      </c>
      <c r="B2787">
        <f t="shared" si="46"/>
        <v>40</v>
      </c>
      <c r="C2787" s="31" t="s">
        <v>1332</v>
      </c>
      <c r="D2787" s="31" t="s">
        <v>93</v>
      </c>
      <c r="E2787" s="31" t="s">
        <v>3165</v>
      </c>
      <c r="F2787" s="31" t="s">
        <v>2939</v>
      </c>
      <c r="G2787" s="32">
        <v>158841</v>
      </c>
      <c r="H2787" s="31" t="s">
        <v>94</v>
      </c>
      <c r="I2787" s="32">
        <v>26473</v>
      </c>
      <c r="J2787" s="33">
        <v>6</v>
      </c>
      <c r="K2787" s="31" t="s">
        <v>94</v>
      </c>
      <c r="L2787" s="31" t="s">
        <v>95</v>
      </c>
    </row>
    <row r="2788" spans="1:12" ht="45" x14ac:dyDescent="0.2">
      <c r="A2788" t="str">
        <f>VLOOKUP(B2788,StateFIPS!A$2:B$52,2)</f>
        <v>Pennsylvania</v>
      </c>
      <c r="B2788">
        <f t="shared" si="46"/>
        <v>42</v>
      </c>
      <c r="C2788" s="31" t="s">
        <v>2593</v>
      </c>
      <c r="D2788" s="31" t="s">
        <v>93</v>
      </c>
      <c r="E2788" s="31" t="s">
        <v>3165</v>
      </c>
      <c r="F2788" s="31" t="s">
        <v>2939</v>
      </c>
      <c r="G2788" s="32">
        <v>18560</v>
      </c>
      <c r="H2788" s="31" t="s">
        <v>94</v>
      </c>
      <c r="I2788" s="32">
        <v>3093</v>
      </c>
      <c r="J2788" s="33">
        <v>6</v>
      </c>
      <c r="K2788" s="31" t="s">
        <v>94</v>
      </c>
      <c r="L2788" s="31" t="s">
        <v>95</v>
      </c>
    </row>
    <row r="2789" spans="1:12" ht="45" x14ac:dyDescent="0.2">
      <c r="A2789" t="str">
        <f>VLOOKUP(B2789,StateFIPS!A$2:B$52,2)</f>
        <v>Mississippi</v>
      </c>
      <c r="B2789">
        <f t="shared" si="46"/>
        <v>28</v>
      </c>
      <c r="C2789" s="31" t="s">
        <v>3261</v>
      </c>
      <c r="D2789" s="31" t="s">
        <v>93</v>
      </c>
      <c r="E2789" s="31" t="s">
        <v>3165</v>
      </c>
      <c r="F2789" s="31" t="s">
        <v>2939</v>
      </c>
      <c r="G2789" s="32">
        <v>23276</v>
      </c>
      <c r="H2789" s="31" t="s">
        <v>94</v>
      </c>
      <c r="I2789" s="32">
        <v>3879</v>
      </c>
      <c r="J2789" s="33">
        <v>6</v>
      </c>
      <c r="K2789" s="31" t="s">
        <v>94</v>
      </c>
      <c r="L2789" s="31" t="s">
        <v>95</v>
      </c>
    </row>
    <row r="2790" spans="1:12" ht="45" x14ac:dyDescent="0.2">
      <c r="A2790" t="str">
        <f>VLOOKUP(B2790,StateFIPS!A$2:B$52,2)</f>
        <v>Pennsylvania</v>
      </c>
      <c r="B2790">
        <f t="shared" si="46"/>
        <v>42</v>
      </c>
      <c r="C2790" s="31" t="s">
        <v>2597</v>
      </c>
      <c r="D2790" s="31" t="s">
        <v>93</v>
      </c>
      <c r="E2790" s="31" t="s">
        <v>3165</v>
      </c>
      <c r="F2790" s="31" t="s">
        <v>2939</v>
      </c>
      <c r="G2790" s="32">
        <v>5099</v>
      </c>
      <c r="H2790" s="31" t="s">
        <v>94</v>
      </c>
      <c r="I2790" s="32">
        <v>850</v>
      </c>
      <c r="J2790" s="33">
        <v>6</v>
      </c>
      <c r="K2790" s="31" t="s">
        <v>94</v>
      </c>
      <c r="L2790" s="31" t="s">
        <v>95</v>
      </c>
    </row>
    <row r="2791" spans="1:12" ht="45" x14ac:dyDescent="0.2">
      <c r="A2791" t="str">
        <f>VLOOKUP(B2791,StateFIPS!A$2:B$52,2)</f>
        <v>Pennsylvania</v>
      </c>
      <c r="B2791">
        <f t="shared" si="46"/>
        <v>42</v>
      </c>
      <c r="C2791" s="31" t="s">
        <v>2528</v>
      </c>
      <c r="D2791" s="31" t="s">
        <v>93</v>
      </c>
      <c r="E2791" s="31" t="s">
        <v>3165</v>
      </c>
      <c r="F2791" s="31" t="s">
        <v>2939</v>
      </c>
      <c r="G2791" s="32">
        <v>8642</v>
      </c>
      <c r="H2791" s="31" t="s">
        <v>94</v>
      </c>
      <c r="I2791" s="32">
        <v>1440</v>
      </c>
      <c r="J2791" s="33">
        <v>6</v>
      </c>
      <c r="K2791" s="31" t="s">
        <v>94</v>
      </c>
      <c r="L2791" s="31" t="s">
        <v>95</v>
      </c>
    </row>
    <row r="2792" spans="1:12" ht="45" x14ac:dyDescent="0.2">
      <c r="A2792" t="str">
        <f>VLOOKUP(B2792,StateFIPS!A$2:B$52,2)</f>
        <v>Wisconsin</v>
      </c>
      <c r="B2792">
        <f t="shared" si="46"/>
        <v>55</v>
      </c>
      <c r="C2792" s="31" t="s">
        <v>2665</v>
      </c>
      <c r="D2792" s="31" t="s">
        <v>93</v>
      </c>
      <c r="E2792" s="31" t="s">
        <v>3165</v>
      </c>
      <c r="F2792" s="31" t="s">
        <v>2939</v>
      </c>
      <c r="G2792" s="32">
        <v>42880</v>
      </c>
      <c r="H2792" s="31" t="s">
        <v>94</v>
      </c>
      <c r="I2792" s="32">
        <v>7147</v>
      </c>
      <c r="J2792" s="33">
        <v>6</v>
      </c>
      <c r="K2792" s="31" t="s">
        <v>94</v>
      </c>
      <c r="L2792" s="31" t="s">
        <v>95</v>
      </c>
    </row>
    <row r="2793" spans="1:12" ht="45" x14ac:dyDescent="0.2">
      <c r="A2793" t="str">
        <f>VLOOKUP(B2793,StateFIPS!A$2:B$52,2)</f>
        <v>Pennsylvania</v>
      </c>
      <c r="B2793">
        <f t="shared" si="46"/>
        <v>42</v>
      </c>
      <c r="C2793" s="31" t="s">
        <v>2640</v>
      </c>
      <c r="D2793" s="31" t="s">
        <v>93</v>
      </c>
      <c r="E2793" s="31" t="s">
        <v>3165</v>
      </c>
      <c r="F2793" s="31" t="s">
        <v>2939</v>
      </c>
      <c r="G2793" s="32">
        <v>40849</v>
      </c>
      <c r="H2793" s="31" t="s">
        <v>94</v>
      </c>
      <c r="I2793" s="32">
        <v>6808</v>
      </c>
      <c r="J2793" s="33">
        <v>6</v>
      </c>
      <c r="K2793" s="31" t="s">
        <v>94</v>
      </c>
      <c r="L2793" s="31" t="s">
        <v>95</v>
      </c>
    </row>
    <row r="2794" spans="1:12" ht="45" x14ac:dyDescent="0.2">
      <c r="A2794" t="str">
        <f>VLOOKUP(B2794,StateFIPS!A$2:B$52,2)</f>
        <v>Alabama</v>
      </c>
      <c r="B2794">
        <f t="shared" si="46"/>
        <v>1</v>
      </c>
      <c r="C2794" s="31" t="s">
        <v>105</v>
      </c>
      <c r="D2794" s="31" t="s">
        <v>93</v>
      </c>
      <c r="E2794" s="31" t="s">
        <v>3165</v>
      </c>
      <c r="F2794" s="31" t="s">
        <v>2939</v>
      </c>
      <c r="G2794" s="32">
        <v>12562</v>
      </c>
      <c r="H2794" s="31" t="s">
        <v>94</v>
      </c>
      <c r="I2794" s="32">
        <v>2094</v>
      </c>
      <c r="J2794" s="33">
        <v>6</v>
      </c>
      <c r="K2794" s="31" t="s">
        <v>94</v>
      </c>
      <c r="L2794" s="31" t="s">
        <v>95</v>
      </c>
    </row>
    <row r="2795" spans="1:12" ht="45" x14ac:dyDescent="0.2">
      <c r="A2795" t="str">
        <f>VLOOKUP(B2795,StateFIPS!A$2:B$52,2)</f>
        <v>Pennsylvania</v>
      </c>
      <c r="B2795">
        <f t="shared" si="46"/>
        <v>42</v>
      </c>
      <c r="C2795" s="31" t="s">
        <v>2647</v>
      </c>
      <c r="D2795" s="31" t="s">
        <v>93</v>
      </c>
      <c r="E2795" s="31" t="s">
        <v>3165</v>
      </c>
      <c r="F2795" s="31" t="s">
        <v>2939</v>
      </c>
      <c r="G2795" s="32">
        <v>8114</v>
      </c>
      <c r="H2795" s="31" t="s">
        <v>94</v>
      </c>
      <c r="I2795" s="32">
        <v>1352</v>
      </c>
      <c r="J2795" s="33">
        <v>6</v>
      </c>
      <c r="K2795" s="31" t="s">
        <v>94</v>
      </c>
      <c r="L2795" s="31" t="s">
        <v>95</v>
      </c>
    </row>
    <row r="2796" spans="1:12" ht="45" x14ac:dyDescent="0.2">
      <c r="A2796" t="str">
        <f>VLOOKUP(B2796,StateFIPS!A$2:B$52,2)</f>
        <v>Wisconsin</v>
      </c>
      <c r="B2796">
        <f t="shared" si="46"/>
        <v>55</v>
      </c>
      <c r="C2796" s="31" t="s">
        <v>2476</v>
      </c>
      <c r="D2796" s="31" t="s">
        <v>93</v>
      </c>
      <c r="E2796" s="31" t="s">
        <v>3165</v>
      </c>
      <c r="F2796" s="31" t="s">
        <v>2939</v>
      </c>
      <c r="G2796" s="32">
        <v>20305</v>
      </c>
      <c r="H2796" s="31" t="s">
        <v>94</v>
      </c>
      <c r="I2796" s="32">
        <v>3384</v>
      </c>
      <c r="J2796" s="33">
        <v>6</v>
      </c>
      <c r="K2796" s="31" t="s">
        <v>94</v>
      </c>
      <c r="L2796" s="31" t="s">
        <v>95</v>
      </c>
    </row>
    <row r="2797" spans="1:12" ht="45" x14ac:dyDescent="0.2">
      <c r="A2797" t="str">
        <f>VLOOKUP(B2797,StateFIPS!A$2:B$52,2)</f>
        <v>Pennsylvania</v>
      </c>
      <c r="B2797">
        <f t="shared" si="46"/>
        <v>42</v>
      </c>
      <c r="C2797" s="31" t="s">
        <v>2341</v>
      </c>
      <c r="D2797" s="31" t="s">
        <v>93</v>
      </c>
      <c r="E2797" s="31" t="s">
        <v>3165</v>
      </c>
      <c r="F2797" s="31" t="s">
        <v>2939</v>
      </c>
      <c r="G2797" s="32">
        <v>651239</v>
      </c>
      <c r="H2797" s="31" t="s">
        <v>94</v>
      </c>
      <c r="I2797" s="32">
        <v>108540</v>
      </c>
      <c r="J2797" s="33">
        <v>6</v>
      </c>
      <c r="K2797" s="31" t="s">
        <v>94</v>
      </c>
      <c r="L2797" s="31" t="s">
        <v>95</v>
      </c>
    </row>
    <row r="2798" spans="1:12" ht="45" x14ac:dyDescent="0.2">
      <c r="A2798" t="str">
        <f>VLOOKUP(B2798,StateFIPS!A$2:B$52,2)</f>
        <v>Minnesota</v>
      </c>
      <c r="B2798">
        <f t="shared" si="46"/>
        <v>27</v>
      </c>
      <c r="C2798" s="31" t="s">
        <v>1489</v>
      </c>
      <c r="D2798" s="31" t="s">
        <v>93</v>
      </c>
      <c r="E2798" s="31" t="s">
        <v>3165</v>
      </c>
      <c r="F2798" s="31" t="s">
        <v>2939</v>
      </c>
      <c r="G2798" s="32">
        <v>157887</v>
      </c>
      <c r="H2798" s="31" t="s">
        <v>94</v>
      </c>
      <c r="I2798" s="32">
        <v>26315</v>
      </c>
      <c r="J2798" s="33">
        <v>6</v>
      </c>
      <c r="K2798" s="31" t="s">
        <v>94</v>
      </c>
      <c r="L2798" s="31" t="s">
        <v>95</v>
      </c>
    </row>
    <row r="2799" spans="1:12" ht="45" x14ac:dyDescent="0.2">
      <c r="A2799" t="str">
        <f>VLOOKUP(B2799,StateFIPS!A$2:B$52,2)</f>
        <v>Iowa</v>
      </c>
      <c r="B2799">
        <f t="shared" si="46"/>
        <v>19</v>
      </c>
      <c r="C2799" s="31" t="s">
        <v>1526</v>
      </c>
      <c r="D2799" s="31" t="s">
        <v>93</v>
      </c>
      <c r="E2799" s="31" t="s">
        <v>3165</v>
      </c>
      <c r="F2799" s="31" t="s">
        <v>2939</v>
      </c>
      <c r="G2799" s="32">
        <v>205532</v>
      </c>
      <c r="H2799" s="31" t="s">
        <v>94</v>
      </c>
      <c r="I2799" s="32">
        <v>34255</v>
      </c>
      <c r="J2799" s="33">
        <v>6</v>
      </c>
      <c r="K2799" s="31" t="s">
        <v>94</v>
      </c>
      <c r="L2799" s="31" t="s">
        <v>95</v>
      </c>
    </row>
    <row r="2800" spans="1:12" ht="45" x14ac:dyDescent="0.2">
      <c r="A2800" t="str">
        <f>VLOOKUP(B2800,StateFIPS!A$2:B$52,2)</f>
        <v>Pennsylvania</v>
      </c>
      <c r="B2800">
        <f t="shared" si="46"/>
        <v>42</v>
      </c>
      <c r="C2800" s="31" t="s">
        <v>2377</v>
      </c>
      <c r="D2800" s="31" t="s">
        <v>93</v>
      </c>
      <c r="E2800" s="31" t="s">
        <v>3165</v>
      </c>
      <c r="F2800" s="31" t="s">
        <v>2939</v>
      </c>
      <c r="G2800" s="32">
        <v>9897</v>
      </c>
      <c r="H2800" s="31" t="s">
        <v>94</v>
      </c>
      <c r="I2800" s="32">
        <v>1650</v>
      </c>
      <c r="J2800" s="33">
        <v>6</v>
      </c>
      <c r="K2800" s="31" t="s">
        <v>94</v>
      </c>
      <c r="L2800" s="31" t="s">
        <v>95</v>
      </c>
    </row>
    <row r="2801" spans="1:12" ht="45" x14ac:dyDescent="0.2">
      <c r="A2801" t="str">
        <f>VLOOKUP(B2801,StateFIPS!A$2:B$52,2)</f>
        <v>Kansas</v>
      </c>
      <c r="B2801">
        <f t="shared" si="46"/>
        <v>20</v>
      </c>
      <c r="C2801" s="31" t="s">
        <v>1858</v>
      </c>
      <c r="D2801" s="31" t="s">
        <v>93</v>
      </c>
      <c r="E2801" s="31" t="s">
        <v>3165</v>
      </c>
      <c r="F2801" s="31" t="s">
        <v>2939</v>
      </c>
      <c r="G2801" s="32">
        <v>44072</v>
      </c>
      <c r="H2801" s="31" t="s">
        <v>94</v>
      </c>
      <c r="I2801" s="32">
        <v>7345</v>
      </c>
      <c r="J2801" s="33">
        <v>6</v>
      </c>
      <c r="K2801" s="31" t="s">
        <v>94</v>
      </c>
      <c r="L2801" s="31" t="s">
        <v>95</v>
      </c>
    </row>
    <row r="2802" spans="1:12" ht="45" x14ac:dyDescent="0.2">
      <c r="A2802" t="str">
        <f>VLOOKUP(B2802,StateFIPS!A$2:B$52,2)</f>
        <v>Wisconsin</v>
      </c>
      <c r="B2802">
        <f t="shared" si="46"/>
        <v>55</v>
      </c>
      <c r="C2802" s="31" t="s">
        <v>2465</v>
      </c>
      <c r="D2802" s="31" t="s">
        <v>93</v>
      </c>
      <c r="E2802" s="31" t="s">
        <v>3165</v>
      </c>
      <c r="F2802" s="31" t="s">
        <v>2939</v>
      </c>
      <c r="G2802" s="32">
        <v>6229</v>
      </c>
      <c r="H2802" s="31" t="s">
        <v>94</v>
      </c>
      <c r="I2802" s="32">
        <v>1038</v>
      </c>
      <c r="J2802" s="33">
        <v>6</v>
      </c>
      <c r="K2802" s="31" t="s">
        <v>94</v>
      </c>
      <c r="L2802" s="31" t="s">
        <v>95</v>
      </c>
    </row>
    <row r="2803" spans="1:12" ht="45" x14ac:dyDescent="0.2">
      <c r="A2803" t="str">
        <f>VLOOKUP(B2803,StateFIPS!A$2:B$52,2)</f>
        <v>Wisconsin</v>
      </c>
      <c r="B2803">
        <f t="shared" si="46"/>
        <v>55</v>
      </c>
      <c r="C2803" s="31" t="s">
        <v>2417</v>
      </c>
      <c r="D2803" s="31" t="s">
        <v>93</v>
      </c>
      <c r="E2803" s="31" t="s">
        <v>3165</v>
      </c>
      <c r="F2803" s="31" t="s">
        <v>2939</v>
      </c>
      <c r="G2803" s="32">
        <v>7925</v>
      </c>
      <c r="H2803" s="31" t="s">
        <v>94</v>
      </c>
      <c r="I2803" s="32">
        <v>1321</v>
      </c>
      <c r="J2803" s="33">
        <v>6</v>
      </c>
      <c r="K2803" s="31" t="s">
        <v>94</v>
      </c>
      <c r="L2803" s="31" t="s">
        <v>95</v>
      </c>
    </row>
    <row r="2804" spans="1:12" ht="45" x14ac:dyDescent="0.2">
      <c r="A2804" t="str">
        <f>VLOOKUP(B2804,StateFIPS!A$2:B$52,2)</f>
        <v>Oklahoma</v>
      </c>
      <c r="B2804">
        <f t="shared" si="46"/>
        <v>40</v>
      </c>
      <c r="C2804" s="31" t="s">
        <v>1331</v>
      </c>
      <c r="D2804" s="31" t="s">
        <v>93</v>
      </c>
      <c r="E2804" s="31" t="s">
        <v>3165</v>
      </c>
      <c r="F2804" s="31" t="s">
        <v>2939</v>
      </c>
      <c r="G2804" s="32">
        <v>158841</v>
      </c>
      <c r="H2804" s="31" t="s">
        <v>94</v>
      </c>
      <c r="I2804" s="32">
        <v>26473</v>
      </c>
      <c r="J2804" s="33">
        <v>6</v>
      </c>
      <c r="K2804" s="31" t="s">
        <v>94</v>
      </c>
      <c r="L2804" s="31" t="s">
        <v>95</v>
      </c>
    </row>
    <row r="2805" spans="1:12" ht="45" x14ac:dyDescent="0.2">
      <c r="A2805" t="str">
        <f>VLOOKUP(B2805,StateFIPS!A$2:B$52,2)</f>
        <v>Oklahoma</v>
      </c>
      <c r="B2805">
        <f t="shared" si="46"/>
        <v>40</v>
      </c>
      <c r="C2805" s="31" t="s">
        <v>1333</v>
      </c>
      <c r="D2805" s="31" t="s">
        <v>93</v>
      </c>
      <c r="E2805" s="31" t="s">
        <v>3165</v>
      </c>
      <c r="F2805" s="31" t="s">
        <v>2939</v>
      </c>
      <c r="G2805" s="32">
        <v>5954021</v>
      </c>
      <c r="H2805" s="31" t="s">
        <v>94</v>
      </c>
      <c r="I2805" s="32">
        <v>992337</v>
      </c>
      <c r="J2805" s="33">
        <v>6</v>
      </c>
      <c r="K2805" s="31" t="s">
        <v>94</v>
      </c>
      <c r="L2805" s="31" t="s">
        <v>95</v>
      </c>
    </row>
    <row r="2806" spans="1:12" ht="45" x14ac:dyDescent="0.2">
      <c r="A2806" t="str">
        <f>VLOOKUP(B2806,StateFIPS!A$2:B$52,2)</f>
        <v>Minnesota</v>
      </c>
      <c r="B2806">
        <f t="shared" si="46"/>
        <v>27</v>
      </c>
      <c r="C2806" s="31" t="s">
        <v>1492</v>
      </c>
      <c r="D2806" s="31" t="s">
        <v>93</v>
      </c>
      <c r="E2806" s="31" t="s">
        <v>3165</v>
      </c>
      <c r="F2806" s="31" t="s">
        <v>2939</v>
      </c>
      <c r="G2806" s="32">
        <v>25068</v>
      </c>
      <c r="H2806" s="31" t="s">
        <v>94</v>
      </c>
      <c r="I2806" s="32">
        <v>4178</v>
      </c>
      <c r="J2806" s="33">
        <v>6</v>
      </c>
      <c r="K2806" s="31" t="s">
        <v>94</v>
      </c>
      <c r="L2806" s="31" t="s">
        <v>95</v>
      </c>
    </row>
    <row r="2807" spans="1:12" ht="45" x14ac:dyDescent="0.2">
      <c r="A2807" t="str">
        <f>VLOOKUP(B2807,StateFIPS!A$2:B$52,2)</f>
        <v>Pennsylvania</v>
      </c>
      <c r="B2807">
        <f t="shared" si="46"/>
        <v>42</v>
      </c>
      <c r="C2807" s="31" t="s">
        <v>1310</v>
      </c>
      <c r="D2807" s="31" t="s">
        <v>93</v>
      </c>
      <c r="E2807" s="31" t="s">
        <v>3165</v>
      </c>
      <c r="F2807" s="31" t="s">
        <v>2939</v>
      </c>
      <c r="G2807" s="32">
        <v>8114</v>
      </c>
      <c r="H2807" s="31" t="s">
        <v>94</v>
      </c>
      <c r="I2807" s="32">
        <v>1352</v>
      </c>
      <c r="J2807" s="33">
        <v>6</v>
      </c>
      <c r="K2807" s="31" t="s">
        <v>94</v>
      </c>
      <c r="L2807" s="31" t="s">
        <v>95</v>
      </c>
    </row>
    <row r="2808" spans="1:12" ht="45" x14ac:dyDescent="0.2">
      <c r="A2808" t="str">
        <f>VLOOKUP(B2808,StateFIPS!A$2:B$52,2)</f>
        <v>Pennsylvania</v>
      </c>
      <c r="B2808">
        <f t="shared" si="46"/>
        <v>42</v>
      </c>
      <c r="C2808" s="31" t="s">
        <v>1337</v>
      </c>
      <c r="D2808" s="31" t="s">
        <v>93</v>
      </c>
      <c r="E2808" s="31" t="s">
        <v>3165</v>
      </c>
      <c r="F2808" s="31" t="s">
        <v>2939</v>
      </c>
      <c r="G2808" s="32">
        <v>8114</v>
      </c>
      <c r="H2808" s="31" t="s">
        <v>94</v>
      </c>
      <c r="I2808" s="32">
        <v>1352</v>
      </c>
      <c r="J2808" s="33">
        <v>6</v>
      </c>
      <c r="K2808" s="31" t="s">
        <v>94</v>
      </c>
      <c r="L2808" s="31" t="s">
        <v>95</v>
      </c>
    </row>
    <row r="2809" spans="1:12" ht="45" x14ac:dyDescent="0.2">
      <c r="A2809" t="str">
        <f>VLOOKUP(B2809,StateFIPS!A$2:B$52,2)</f>
        <v>Pennsylvania</v>
      </c>
      <c r="B2809">
        <f t="shared" si="46"/>
        <v>42</v>
      </c>
      <c r="C2809" s="31" t="s">
        <v>2348</v>
      </c>
      <c r="D2809" s="31" t="s">
        <v>93</v>
      </c>
      <c r="E2809" s="31" t="s">
        <v>3165</v>
      </c>
      <c r="F2809" s="31" t="s">
        <v>2939</v>
      </c>
      <c r="G2809" s="32">
        <v>17832</v>
      </c>
      <c r="H2809" s="31" t="s">
        <v>94</v>
      </c>
      <c r="I2809" s="32">
        <v>2972</v>
      </c>
      <c r="J2809" s="33">
        <v>6</v>
      </c>
      <c r="K2809" s="31" t="s">
        <v>94</v>
      </c>
      <c r="L2809" s="31" t="s">
        <v>95</v>
      </c>
    </row>
    <row r="2810" spans="1:12" ht="45" x14ac:dyDescent="0.2">
      <c r="A2810" t="str">
        <f>VLOOKUP(B2810,StateFIPS!A$2:B$52,2)</f>
        <v>Georgia</v>
      </c>
      <c r="B2810">
        <f t="shared" si="46"/>
        <v>13</v>
      </c>
      <c r="C2810" s="31" t="s">
        <v>759</v>
      </c>
      <c r="D2810" s="31" t="s">
        <v>93</v>
      </c>
      <c r="E2810" s="31" t="s">
        <v>3165</v>
      </c>
      <c r="F2810" s="31" t="s">
        <v>2939</v>
      </c>
      <c r="G2810" s="32">
        <v>12201</v>
      </c>
      <c r="H2810" s="31" t="s">
        <v>94</v>
      </c>
      <c r="I2810" s="32">
        <v>2034</v>
      </c>
      <c r="J2810" s="33">
        <v>6</v>
      </c>
      <c r="K2810" s="31" t="s">
        <v>94</v>
      </c>
      <c r="L2810" s="31" t="s">
        <v>95</v>
      </c>
    </row>
    <row r="2811" spans="1:12" ht="45" x14ac:dyDescent="0.2">
      <c r="A2811" t="str">
        <f>VLOOKUP(B2811,StateFIPS!A$2:B$52,2)</f>
        <v>Pennsylvania</v>
      </c>
      <c r="B2811">
        <f t="shared" si="46"/>
        <v>42</v>
      </c>
      <c r="C2811" s="31" t="s">
        <v>2651</v>
      </c>
      <c r="D2811" s="31" t="s">
        <v>93</v>
      </c>
      <c r="E2811" s="31" t="s">
        <v>3165</v>
      </c>
      <c r="F2811" s="31" t="s">
        <v>2939</v>
      </c>
      <c r="G2811" s="32">
        <v>8295</v>
      </c>
      <c r="H2811" s="31" t="s">
        <v>94</v>
      </c>
      <c r="I2811" s="32">
        <v>1382</v>
      </c>
      <c r="J2811" s="33">
        <v>6</v>
      </c>
      <c r="K2811" s="31" t="s">
        <v>94</v>
      </c>
      <c r="L2811" s="31" t="s">
        <v>95</v>
      </c>
    </row>
    <row r="2812" spans="1:12" ht="45" x14ac:dyDescent="0.2">
      <c r="A2812" t="str">
        <f>VLOOKUP(B2812,StateFIPS!A$2:B$52,2)</f>
        <v>Iowa</v>
      </c>
      <c r="B2812">
        <f t="shared" si="46"/>
        <v>19</v>
      </c>
      <c r="C2812" s="31" t="s">
        <v>1522</v>
      </c>
      <c r="D2812" s="31" t="s">
        <v>93</v>
      </c>
      <c r="E2812" s="31" t="s">
        <v>3165</v>
      </c>
      <c r="F2812" s="31" t="s">
        <v>2939</v>
      </c>
      <c r="G2812" s="32">
        <v>198042</v>
      </c>
      <c r="H2812" s="31" t="s">
        <v>94</v>
      </c>
      <c r="I2812" s="32">
        <v>33007</v>
      </c>
      <c r="J2812" s="33">
        <v>6</v>
      </c>
      <c r="K2812" s="31" t="s">
        <v>94</v>
      </c>
      <c r="L2812" s="31" t="s">
        <v>95</v>
      </c>
    </row>
    <row r="2813" spans="1:12" ht="45" x14ac:dyDescent="0.2">
      <c r="A2813" t="str">
        <f>VLOOKUP(B2813,StateFIPS!A$2:B$52,2)</f>
        <v>Kansas</v>
      </c>
      <c r="B2813">
        <f t="shared" si="46"/>
        <v>20</v>
      </c>
      <c r="C2813" s="31" t="s">
        <v>3262</v>
      </c>
      <c r="D2813" s="31" t="s">
        <v>93</v>
      </c>
      <c r="E2813" s="31" t="s">
        <v>3165</v>
      </c>
      <c r="F2813" s="31" t="s">
        <v>2939</v>
      </c>
      <c r="G2813" s="32">
        <v>95268</v>
      </c>
      <c r="H2813" s="31" t="s">
        <v>94</v>
      </c>
      <c r="I2813" s="32">
        <v>15878</v>
      </c>
      <c r="J2813" s="33">
        <v>6</v>
      </c>
      <c r="K2813" s="31" t="s">
        <v>94</v>
      </c>
      <c r="L2813" s="31" t="s">
        <v>95</v>
      </c>
    </row>
    <row r="2814" spans="1:12" ht="45" x14ac:dyDescent="0.2">
      <c r="A2814" t="str">
        <f>VLOOKUP(B2814,StateFIPS!A$2:B$52,2)</f>
        <v>Pennsylvania</v>
      </c>
      <c r="B2814">
        <f t="shared" si="46"/>
        <v>42</v>
      </c>
      <c r="C2814" s="31" t="s">
        <v>2317</v>
      </c>
      <c r="D2814" s="31" t="s">
        <v>93</v>
      </c>
      <c r="E2814" s="31" t="s">
        <v>3165</v>
      </c>
      <c r="F2814" s="31" t="s">
        <v>2939</v>
      </c>
      <c r="G2814" s="32">
        <v>39846</v>
      </c>
      <c r="H2814" s="31" t="s">
        <v>94</v>
      </c>
      <c r="I2814" s="32">
        <v>6641</v>
      </c>
      <c r="J2814" s="33">
        <v>6</v>
      </c>
      <c r="K2814" s="31" t="s">
        <v>94</v>
      </c>
      <c r="L2814" s="31" t="s">
        <v>95</v>
      </c>
    </row>
    <row r="2815" spans="1:12" ht="45" x14ac:dyDescent="0.2">
      <c r="A2815" t="str">
        <f>VLOOKUP(B2815,StateFIPS!A$2:B$52,2)</f>
        <v>Mississippi</v>
      </c>
      <c r="B2815">
        <f t="shared" si="46"/>
        <v>28</v>
      </c>
      <c r="C2815" s="31" t="s">
        <v>1474</v>
      </c>
      <c r="D2815" s="31" t="s">
        <v>93</v>
      </c>
      <c r="E2815" s="31" t="s">
        <v>3165</v>
      </c>
      <c r="F2815" s="31" t="s">
        <v>2939</v>
      </c>
      <c r="G2815" s="32">
        <v>23276</v>
      </c>
      <c r="H2815" s="31" t="s">
        <v>94</v>
      </c>
      <c r="I2815" s="32">
        <v>3879</v>
      </c>
      <c r="J2815" s="33">
        <v>6</v>
      </c>
      <c r="K2815" s="31" t="s">
        <v>94</v>
      </c>
      <c r="L2815" s="31" t="s">
        <v>95</v>
      </c>
    </row>
    <row r="2816" spans="1:12" ht="45" x14ac:dyDescent="0.2">
      <c r="A2816" t="str">
        <f>VLOOKUP(B2816,StateFIPS!A$2:B$52,2)</f>
        <v>Pennsylvania</v>
      </c>
      <c r="B2816">
        <f t="shared" si="46"/>
        <v>42</v>
      </c>
      <c r="C2816" s="31" t="s">
        <v>2445</v>
      </c>
      <c r="D2816" s="31" t="s">
        <v>93</v>
      </c>
      <c r="E2816" s="31" t="s">
        <v>3165</v>
      </c>
      <c r="F2816" s="31" t="s">
        <v>2939</v>
      </c>
      <c r="G2816" s="32">
        <v>47901</v>
      </c>
      <c r="H2816" s="31" t="s">
        <v>94</v>
      </c>
      <c r="I2816" s="32">
        <v>7983</v>
      </c>
      <c r="J2816" s="33">
        <v>6</v>
      </c>
      <c r="K2816" s="31" t="s">
        <v>94</v>
      </c>
      <c r="L2816" s="31" t="s">
        <v>95</v>
      </c>
    </row>
    <row r="2817" spans="1:12" ht="45" x14ac:dyDescent="0.2">
      <c r="A2817" t="str">
        <f>VLOOKUP(B2817,StateFIPS!A$2:B$52,2)</f>
        <v>Wisconsin</v>
      </c>
      <c r="B2817">
        <f t="shared" si="46"/>
        <v>55</v>
      </c>
      <c r="C2817" s="31" t="s">
        <v>2468</v>
      </c>
      <c r="D2817" s="31" t="s">
        <v>93</v>
      </c>
      <c r="E2817" s="31" t="s">
        <v>3165</v>
      </c>
      <c r="F2817" s="31" t="s">
        <v>2939</v>
      </c>
      <c r="G2817" s="32">
        <v>41395</v>
      </c>
      <c r="H2817" s="31" t="s">
        <v>94</v>
      </c>
      <c r="I2817" s="32">
        <v>6899</v>
      </c>
      <c r="J2817" s="33">
        <v>6</v>
      </c>
      <c r="K2817" s="31" t="s">
        <v>94</v>
      </c>
      <c r="L2817" s="31" t="s">
        <v>95</v>
      </c>
    </row>
    <row r="2818" spans="1:12" ht="45" x14ac:dyDescent="0.2">
      <c r="A2818" t="str">
        <f>VLOOKUP(B2818,StateFIPS!A$2:B$52,2)</f>
        <v>Wisconsin</v>
      </c>
      <c r="B2818">
        <f t="shared" si="46"/>
        <v>55</v>
      </c>
      <c r="C2818" s="31" t="s">
        <v>2554</v>
      </c>
      <c r="D2818" s="31" t="s">
        <v>93</v>
      </c>
      <c r="E2818" s="31" t="s">
        <v>3165</v>
      </c>
      <c r="F2818" s="31" t="s">
        <v>2939</v>
      </c>
      <c r="G2818" s="32">
        <v>2920</v>
      </c>
      <c r="H2818" s="31" t="s">
        <v>94</v>
      </c>
      <c r="I2818" s="32">
        <v>487</v>
      </c>
      <c r="J2818" s="33">
        <v>6</v>
      </c>
      <c r="K2818" s="31" t="s">
        <v>94</v>
      </c>
      <c r="L2818" s="31" t="s">
        <v>95</v>
      </c>
    </row>
    <row r="2819" spans="1:12" ht="45" x14ac:dyDescent="0.2">
      <c r="A2819" t="str">
        <f>VLOOKUP(B2819,StateFIPS!A$2:B$52,2)</f>
        <v>Georgia</v>
      </c>
      <c r="B2819">
        <f t="shared" ref="B2819:B2882" si="47">VALUE(LEFT(C2819,2))</f>
        <v>13</v>
      </c>
      <c r="C2819" s="31" t="s">
        <v>2023</v>
      </c>
      <c r="D2819" s="31" t="s">
        <v>93</v>
      </c>
      <c r="E2819" s="31" t="s">
        <v>3165</v>
      </c>
      <c r="F2819" s="31" t="s">
        <v>2939</v>
      </c>
      <c r="G2819" s="32">
        <v>43931</v>
      </c>
      <c r="H2819" s="31" t="s">
        <v>94</v>
      </c>
      <c r="I2819" s="32">
        <v>7322</v>
      </c>
      <c r="J2819" s="33">
        <v>6</v>
      </c>
      <c r="K2819" s="31" t="s">
        <v>94</v>
      </c>
      <c r="L2819" s="31" t="s">
        <v>95</v>
      </c>
    </row>
    <row r="2820" spans="1:12" ht="45" x14ac:dyDescent="0.2">
      <c r="A2820" t="str">
        <f>VLOOKUP(B2820,StateFIPS!A$2:B$52,2)</f>
        <v>Pennsylvania</v>
      </c>
      <c r="B2820">
        <f t="shared" si="47"/>
        <v>42</v>
      </c>
      <c r="C2820" s="31" t="s">
        <v>2478</v>
      </c>
      <c r="D2820" s="31" t="s">
        <v>93</v>
      </c>
      <c r="E2820" s="31" t="s">
        <v>3165</v>
      </c>
      <c r="F2820" s="31" t="s">
        <v>2939</v>
      </c>
      <c r="G2820" s="32">
        <v>19616</v>
      </c>
      <c r="H2820" s="31" t="s">
        <v>94</v>
      </c>
      <c r="I2820" s="32">
        <v>3269</v>
      </c>
      <c r="J2820" s="33">
        <v>6</v>
      </c>
      <c r="K2820" s="31" t="s">
        <v>94</v>
      </c>
      <c r="L2820" s="31" t="s">
        <v>95</v>
      </c>
    </row>
    <row r="2821" spans="1:12" ht="45" x14ac:dyDescent="0.2">
      <c r="A2821" t="str">
        <f>VLOOKUP(B2821,StateFIPS!A$2:B$52,2)</f>
        <v>Wisconsin</v>
      </c>
      <c r="B2821">
        <f t="shared" si="47"/>
        <v>55</v>
      </c>
      <c r="C2821" s="31" t="s">
        <v>2388</v>
      </c>
      <c r="D2821" s="31" t="s">
        <v>93</v>
      </c>
      <c r="E2821" s="31" t="s">
        <v>3165</v>
      </c>
      <c r="F2821" s="31" t="s">
        <v>2939</v>
      </c>
      <c r="G2821" s="32">
        <v>4755</v>
      </c>
      <c r="H2821" s="31" t="s">
        <v>94</v>
      </c>
      <c r="I2821" s="32">
        <v>792</v>
      </c>
      <c r="J2821" s="33">
        <v>6</v>
      </c>
      <c r="K2821" s="31" t="s">
        <v>94</v>
      </c>
      <c r="L2821" s="31" t="s">
        <v>95</v>
      </c>
    </row>
    <row r="2822" spans="1:12" ht="45" x14ac:dyDescent="0.2">
      <c r="A2822" t="str">
        <f>VLOOKUP(B2822,StateFIPS!A$2:B$52,2)</f>
        <v>Mississippi</v>
      </c>
      <c r="B2822">
        <f t="shared" si="47"/>
        <v>28</v>
      </c>
      <c r="C2822" s="31" t="s">
        <v>438</v>
      </c>
      <c r="D2822" s="31" t="s">
        <v>93</v>
      </c>
      <c r="E2822" s="31" t="s">
        <v>3165</v>
      </c>
      <c r="F2822" s="31" t="s">
        <v>2939</v>
      </c>
      <c r="G2822" s="32">
        <v>23276</v>
      </c>
      <c r="H2822" s="31" t="s">
        <v>94</v>
      </c>
      <c r="I2822" s="32">
        <v>3879</v>
      </c>
      <c r="J2822" s="33">
        <v>6</v>
      </c>
      <c r="K2822" s="31" t="s">
        <v>94</v>
      </c>
      <c r="L2822" s="31" t="s">
        <v>95</v>
      </c>
    </row>
    <row r="2823" spans="1:12" ht="45" x14ac:dyDescent="0.2">
      <c r="A2823" t="str">
        <f>VLOOKUP(B2823,StateFIPS!A$2:B$52,2)</f>
        <v>Wisconsin</v>
      </c>
      <c r="B2823">
        <f t="shared" si="47"/>
        <v>55</v>
      </c>
      <c r="C2823" s="31" t="s">
        <v>2276</v>
      </c>
      <c r="D2823" s="31" t="s">
        <v>93</v>
      </c>
      <c r="E2823" s="31" t="s">
        <v>3165</v>
      </c>
      <c r="F2823" s="31" t="s">
        <v>2939</v>
      </c>
      <c r="G2823" s="32">
        <v>3811</v>
      </c>
      <c r="H2823" s="31" t="s">
        <v>94</v>
      </c>
      <c r="I2823" s="32">
        <v>635</v>
      </c>
      <c r="J2823" s="33">
        <v>6</v>
      </c>
      <c r="K2823" s="31" t="s">
        <v>94</v>
      </c>
      <c r="L2823" s="31" t="s">
        <v>95</v>
      </c>
    </row>
    <row r="2824" spans="1:12" ht="45" x14ac:dyDescent="0.2">
      <c r="A2824" t="str">
        <f>VLOOKUP(B2824,StateFIPS!A$2:B$52,2)</f>
        <v>Iowa</v>
      </c>
      <c r="B2824">
        <f t="shared" si="47"/>
        <v>19</v>
      </c>
      <c r="C2824" s="31" t="s">
        <v>277</v>
      </c>
      <c r="D2824" s="31" t="s">
        <v>93</v>
      </c>
      <c r="E2824" s="31" t="s">
        <v>3165</v>
      </c>
      <c r="F2824" s="31" t="s">
        <v>2939</v>
      </c>
      <c r="G2824" s="32">
        <v>233594</v>
      </c>
      <c r="H2824" s="31" t="s">
        <v>94</v>
      </c>
      <c r="I2824" s="32">
        <v>38932</v>
      </c>
      <c r="J2824" s="33">
        <v>6</v>
      </c>
      <c r="K2824" s="31" t="s">
        <v>94</v>
      </c>
      <c r="L2824" s="31" t="s">
        <v>95</v>
      </c>
    </row>
    <row r="2825" spans="1:12" ht="45" x14ac:dyDescent="0.2">
      <c r="A2825" t="str">
        <f>VLOOKUP(B2825,StateFIPS!A$2:B$52,2)</f>
        <v>Wisconsin</v>
      </c>
      <c r="B2825">
        <f t="shared" si="47"/>
        <v>55</v>
      </c>
      <c r="C2825" s="31" t="s">
        <v>2323</v>
      </c>
      <c r="D2825" s="31" t="s">
        <v>93</v>
      </c>
      <c r="E2825" s="31" t="s">
        <v>3165</v>
      </c>
      <c r="F2825" s="31" t="s">
        <v>2939</v>
      </c>
      <c r="G2825" s="32">
        <v>3811</v>
      </c>
      <c r="H2825" s="31" t="s">
        <v>94</v>
      </c>
      <c r="I2825" s="32">
        <v>635</v>
      </c>
      <c r="J2825" s="33">
        <v>6</v>
      </c>
      <c r="K2825" s="31" t="s">
        <v>94</v>
      </c>
      <c r="L2825" s="31" t="s">
        <v>95</v>
      </c>
    </row>
    <row r="2826" spans="1:12" ht="45" x14ac:dyDescent="0.2">
      <c r="A2826" t="str">
        <f>VLOOKUP(B2826,StateFIPS!A$2:B$52,2)</f>
        <v>Pennsylvania</v>
      </c>
      <c r="B2826">
        <f t="shared" si="47"/>
        <v>42</v>
      </c>
      <c r="C2826" s="31" t="s">
        <v>1370</v>
      </c>
      <c r="D2826" s="31" t="s">
        <v>93</v>
      </c>
      <c r="E2826" s="31" t="s">
        <v>3165</v>
      </c>
      <c r="F2826" s="31" t="s">
        <v>2939</v>
      </c>
      <c r="G2826" s="32">
        <v>8114</v>
      </c>
      <c r="H2826" s="31" t="s">
        <v>94</v>
      </c>
      <c r="I2826" s="32">
        <v>1352</v>
      </c>
      <c r="J2826" s="33">
        <v>6</v>
      </c>
      <c r="K2826" s="31" t="s">
        <v>94</v>
      </c>
      <c r="L2826" s="31" t="s">
        <v>95</v>
      </c>
    </row>
    <row r="2827" spans="1:12" ht="45" x14ac:dyDescent="0.2">
      <c r="A2827" t="str">
        <f>VLOOKUP(B2827,StateFIPS!A$2:B$52,2)</f>
        <v>Wisconsin</v>
      </c>
      <c r="B2827">
        <f t="shared" si="47"/>
        <v>55</v>
      </c>
      <c r="C2827" s="31" t="s">
        <v>2368</v>
      </c>
      <c r="D2827" s="31" t="s">
        <v>93</v>
      </c>
      <c r="E2827" s="31" t="s">
        <v>3165</v>
      </c>
      <c r="F2827" s="31" t="s">
        <v>2939</v>
      </c>
      <c r="G2827" s="32">
        <v>10006</v>
      </c>
      <c r="H2827" s="31" t="s">
        <v>94</v>
      </c>
      <c r="I2827" s="32">
        <v>1668</v>
      </c>
      <c r="J2827" s="33">
        <v>6</v>
      </c>
      <c r="K2827" s="31" t="s">
        <v>94</v>
      </c>
      <c r="L2827" s="31" t="s">
        <v>95</v>
      </c>
    </row>
    <row r="2828" spans="1:12" ht="45" x14ac:dyDescent="0.2">
      <c r="A2828" t="str">
        <f>VLOOKUP(B2828,StateFIPS!A$2:B$52,2)</f>
        <v>Mississippi</v>
      </c>
      <c r="B2828">
        <f t="shared" si="47"/>
        <v>28</v>
      </c>
      <c r="C2828" s="31" t="s">
        <v>432</v>
      </c>
      <c r="D2828" s="31" t="s">
        <v>93</v>
      </c>
      <c r="E2828" s="31" t="s">
        <v>3165</v>
      </c>
      <c r="F2828" s="31" t="s">
        <v>2939</v>
      </c>
      <c r="G2828" s="32">
        <v>37065</v>
      </c>
      <c r="H2828" s="31" t="s">
        <v>94</v>
      </c>
      <c r="I2828" s="32">
        <v>6177</v>
      </c>
      <c r="J2828" s="33">
        <v>6</v>
      </c>
      <c r="K2828" s="31" t="s">
        <v>94</v>
      </c>
      <c r="L2828" s="31" t="s">
        <v>95</v>
      </c>
    </row>
    <row r="2829" spans="1:12" ht="45" x14ac:dyDescent="0.2">
      <c r="A2829" t="str">
        <f>VLOOKUP(B2829,StateFIPS!A$2:B$52,2)</f>
        <v>Georgia</v>
      </c>
      <c r="B2829">
        <f t="shared" si="47"/>
        <v>13</v>
      </c>
      <c r="C2829" s="31" t="s">
        <v>773</v>
      </c>
      <c r="D2829" s="31" t="s">
        <v>93</v>
      </c>
      <c r="E2829" s="31" t="s">
        <v>3165</v>
      </c>
      <c r="F2829" s="31" t="s">
        <v>2939</v>
      </c>
      <c r="G2829" s="32">
        <v>18623</v>
      </c>
      <c r="H2829" s="31" t="s">
        <v>94</v>
      </c>
      <c r="I2829" s="32">
        <v>3104</v>
      </c>
      <c r="J2829" s="33">
        <v>6</v>
      </c>
      <c r="K2829" s="31" t="s">
        <v>94</v>
      </c>
      <c r="L2829" s="31" t="s">
        <v>95</v>
      </c>
    </row>
    <row r="2830" spans="1:12" ht="45" x14ac:dyDescent="0.2">
      <c r="A2830" t="str">
        <f>VLOOKUP(B2830,StateFIPS!A$2:B$52,2)</f>
        <v>Minnesota</v>
      </c>
      <c r="B2830">
        <f t="shared" si="47"/>
        <v>27</v>
      </c>
      <c r="C2830" s="31" t="s">
        <v>1861</v>
      </c>
      <c r="D2830" s="31" t="s">
        <v>93</v>
      </c>
      <c r="E2830" s="31" t="s">
        <v>3165</v>
      </c>
      <c r="F2830" s="31" t="s">
        <v>2939</v>
      </c>
      <c r="G2830" s="32">
        <v>36530</v>
      </c>
      <c r="H2830" s="31" t="s">
        <v>94</v>
      </c>
      <c r="I2830" s="32">
        <v>6088</v>
      </c>
      <c r="J2830" s="33">
        <v>6</v>
      </c>
      <c r="K2830" s="31" t="s">
        <v>94</v>
      </c>
      <c r="L2830" s="31" t="s">
        <v>95</v>
      </c>
    </row>
    <row r="2831" spans="1:12" ht="45" x14ac:dyDescent="0.2">
      <c r="A2831" t="str">
        <f>VLOOKUP(B2831,StateFIPS!A$2:B$52,2)</f>
        <v>Virginia</v>
      </c>
      <c r="B2831">
        <f t="shared" si="47"/>
        <v>51</v>
      </c>
      <c r="C2831" s="31" t="s">
        <v>2563</v>
      </c>
      <c r="D2831" s="31" t="s">
        <v>93</v>
      </c>
      <c r="E2831" s="31" t="s">
        <v>3165</v>
      </c>
      <c r="F2831" s="31" t="s">
        <v>2939</v>
      </c>
      <c r="G2831" s="32">
        <v>12166</v>
      </c>
      <c r="H2831" s="31" t="s">
        <v>94</v>
      </c>
      <c r="I2831" s="32">
        <v>2028</v>
      </c>
      <c r="J2831" s="33">
        <v>6</v>
      </c>
      <c r="K2831" s="31" t="s">
        <v>94</v>
      </c>
      <c r="L2831" s="31" t="s">
        <v>95</v>
      </c>
    </row>
    <row r="2832" spans="1:12" ht="45" x14ac:dyDescent="0.2">
      <c r="A2832" t="str">
        <f>VLOOKUP(B2832,StateFIPS!A$2:B$52,2)</f>
        <v>Minnesota</v>
      </c>
      <c r="B2832">
        <f t="shared" si="47"/>
        <v>27</v>
      </c>
      <c r="C2832" s="31" t="s">
        <v>1836</v>
      </c>
      <c r="D2832" s="31" t="s">
        <v>93</v>
      </c>
      <c r="E2832" s="31" t="s">
        <v>3165</v>
      </c>
      <c r="F2832" s="31" t="s">
        <v>2939</v>
      </c>
      <c r="G2832" s="32">
        <v>38271</v>
      </c>
      <c r="H2832" s="31" t="s">
        <v>94</v>
      </c>
      <c r="I2832" s="32">
        <v>6379</v>
      </c>
      <c r="J2832" s="33">
        <v>6</v>
      </c>
      <c r="K2832" s="31" t="s">
        <v>94</v>
      </c>
      <c r="L2832" s="31" t="s">
        <v>95</v>
      </c>
    </row>
    <row r="2833" spans="1:12" ht="45" x14ac:dyDescent="0.2">
      <c r="A2833" t="str">
        <f>VLOOKUP(B2833,StateFIPS!A$2:B$52,2)</f>
        <v>South Carolina</v>
      </c>
      <c r="B2833">
        <f t="shared" si="47"/>
        <v>45</v>
      </c>
      <c r="C2833" s="31" t="s">
        <v>1336</v>
      </c>
      <c r="D2833" s="31" t="s">
        <v>93</v>
      </c>
      <c r="E2833" s="31" t="s">
        <v>3165</v>
      </c>
      <c r="F2833" s="31" t="s">
        <v>2939</v>
      </c>
      <c r="G2833" s="32">
        <v>13947</v>
      </c>
      <c r="H2833" s="31" t="s">
        <v>94</v>
      </c>
      <c r="I2833" s="32">
        <v>2325</v>
      </c>
      <c r="J2833" s="33">
        <v>6</v>
      </c>
      <c r="K2833" s="31" t="s">
        <v>94</v>
      </c>
      <c r="L2833" s="31" t="s">
        <v>95</v>
      </c>
    </row>
    <row r="2834" spans="1:12" ht="45" x14ac:dyDescent="0.2">
      <c r="A2834" t="str">
        <f>VLOOKUP(B2834,StateFIPS!A$2:B$52,2)</f>
        <v>Wyoming</v>
      </c>
      <c r="B2834">
        <f t="shared" si="47"/>
        <v>56</v>
      </c>
      <c r="C2834" s="31" t="s">
        <v>1015</v>
      </c>
      <c r="D2834" s="31" t="s">
        <v>93</v>
      </c>
      <c r="E2834" s="31" t="s">
        <v>3165</v>
      </c>
      <c r="F2834" s="31" t="s">
        <v>2939</v>
      </c>
      <c r="G2834" s="32">
        <v>4409</v>
      </c>
      <c r="H2834" s="31" t="s">
        <v>94</v>
      </c>
      <c r="I2834" s="32">
        <v>735</v>
      </c>
      <c r="J2834" s="33">
        <v>6</v>
      </c>
      <c r="K2834" s="31" t="s">
        <v>94</v>
      </c>
      <c r="L2834" s="31" t="s">
        <v>95</v>
      </c>
    </row>
    <row r="2835" spans="1:12" ht="45" x14ac:dyDescent="0.2">
      <c r="A2835" t="str">
        <f>VLOOKUP(B2835,StateFIPS!A$2:B$52,2)</f>
        <v>Iowa</v>
      </c>
      <c r="B2835">
        <f t="shared" si="47"/>
        <v>19</v>
      </c>
      <c r="C2835" s="31" t="s">
        <v>270</v>
      </c>
      <c r="D2835" s="31" t="s">
        <v>93</v>
      </c>
      <c r="E2835" s="31" t="s">
        <v>3165</v>
      </c>
      <c r="F2835" s="31" t="s">
        <v>2939</v>
      </c>
      <c r="G2835" s="32">
        <v>72977</v>
      </c>
      <c r="H2835" s="31" t="s">
        <v>94</v>
      </c>
      <c r="I2835" s="32">
        <v>12163</v>
      </c>
      <c r="J2835" s="33">
        <v>6</v>
      </c>
      <c r="K2835" s="31" t="s">
        <v>94</v>
      </c>
      <c r="L2835" s="31" t="s">
        <v>95</v>
      </c>
    </row>
    <row r="2836" spans="1:12" ht="45" x14ac:dyDescent="0.2">
      <c r="A2836" t="str">
        <f>VLOOKUP(B2836,StateFIPS!A$2:B$52,2)</f>
        <v>Minnesota</v>
      </c>
      <c r="B2836">
        <f t="shared" si="47"/>
        <v>27</v>
      </c>
      <c r="C2836" s="31" t="s">
        <v>1827</v>
      </c>
      <c r="D2836" s="31" t="s">
        <v>93</v>
      </c>
      <c r="E2836" s="31" t="s">
        <v>3165</v>
      </c>
      <c r="F2836" s="31" t="s">
        <v>2939</v>
      </c>
      <c r="G2836" s="32">
        <v>48359</v>
      </c>
      <c r="H2836" s="31" t="s">
        <v>94</v>
      </c>
      <c r="I2836" s="32">
        <v>8060</v>
      </c>
      <c r="J2836" s="33">
        <v>6</v>
      </c>
      <c r="K2836" s="31" t="s">
        <v>94</v>
      </c>
      <c r="L2836" s="31" t="s">
        <v>95</v>
      </c>
    </row>
    <row r="2837" spans="1:12" ht="45" x14ac:dyDescent="0.2">
      <c r="A2837" t="str">
        <f>VLOOKUP(B2837,StateFIPS!A$2:B$52,2)</f>
        <v>Delaware</v>
      </c>
      <c r="B2837">
        <f t="shared" si="47"/>
        <v>10</v>
      </c>
      <c r="C2837" s="31" t="s">
        <v>1973</v>
      </c>
      <c r="D2837" s="31" t="s">
        <v>93</v>
      </c>
      <c r="E2837" s="31" t="s">
        <v>3165</v>
      </c>
      <c r="F2837" s="31" t="s">
        <v>2939</v>
      </c>
      <c r="G2837" s="32">
        <v>5306</v>
      </c>
      <c r="H2837" s="31" t="s">
        <v>94</v>
      </c>
      <c r="I2837" s="32">
        <v>884</v>
      </c>
      <c r="J2837" s="33">
        <v>6</v>
      </c>
      <c r="K2837" s="31" t="s">
        <v>94</v>
      </c>
      <c r="L2837" s="31" t="s">
        <v>95</v>
      </c>
    </row>
    <row r="2838" spans="1:12" ht="45" x14ac:dyDescent="0.2">
      <c r="A2838" t="str">
        <f>VLOOKUP(B2838,StateFIPS!A$2:B$52,2)</f>
        <v>South Carolina</v>
      </c>
      <c r="B2838">
        <f t="shared" si="47"/>
        <v>45</v>
      </c>
      <c r="C2838" s="31" t="s">
        <v>2590</v>
      </c>
      <c r="D2838" s="31" t="s">
        <v>93</v>
      </c>
      <c r="E2838" s="31" t="s">
        <v>3165</v>
      </c>
      <c r="F2838" s="31" t="s">
        <v>2939</v>
      </c>
      <c r="G2838" s="32">
        <v>230241</v>
      </c>
      <c r="H2838" s="31" t="s">
        <v>94</v>
      </c>
      <c r="I2838" s="32">
        <v>38374</v>
      </c>
      <c r="J2838" s="33">
        <v>6</v>
      </c>
      <c r="K2838" s="31" t="s">
        <v>94</v>
      </c>
      <c r="L2838" s="31" t="s">
        <v>95</v>
      </c>
    </row>
    <row r="2839" spans="1:12" ht="45" x14ac:dyDescent="0.2">
      <c r="A2839" t="str">
        <f>VLOOKUP(B2839,StateFIPS!A$2:B$52,2)</f>
        <v>Mississippi</v>
      </c>
      <c r="B2839">
        <f t="shared" si="47"/>
        <v>28</v>
      </c>
      <c r="C2839" s="31" t="s">
        <v>314</v>
      </c>
      <c r="D2839" s="31" t="s">
        <v>93</v>
      </c>
      <c r="E2839" s="31" t="s">
        <v>3165</v>
      </c>
      <c r="F2839" s="31" t="s">
        <v>2939</v>
      </c>
      <c r="G2839" s="32">
        <v>23276</v>
      </c>
      <c r="H2839" s="31" t="s">
        <v>94</v>
      </c>
      <c r="I2839" s="32">
        <v>3879</v>
      </c>
      <c r="J2839" s="33">
        <v>6</v>
      </c>
      <c r="K2839" s="31" t="s">
        <v>94</v>
      </c>
      <c r="L2839" s="31" t="s">
        <v>95</v>
      </c>
    </row>
    <row r="2840" spans="1:12" ht="45" x14ac:dyDescent="0.2">
      <c r="A2840" t="str">
        <f>VLOOKUP(B2840,StateFIPS!A$2:B$52,2)</f>
        <v>Oklahoma</v>
      </c>
      <c r="B2840">
        <f t="shared" si="47"/>
        <v>40</v>
      </c>
      <c r="C2840" s="31" t="s">
        <v>1313</v>
      </c>
      <c r="D2840" s="31" t="s">
        <v>93</v>
      </c>
      <c r="E2840" s="31" t="s">
        <v>3165</v>
      </c>
      <c r="F2840" s="31" t="s">
        <v>2939</v>
      </c>
      <c r="G2840" s="32">
        <v>693376</v>
      </c>
      <c r="H2840" s="31" t="s">
        <v>94</v>
      </c>
      <c r="I2840" s="32">
        <v>115563</v>
      </c>
      <c r="J2840" s="33">
        <v>6</v>
      </c>
      <c r="K2840" s="31" t="s">
        <v>94</v>
      </c>
      <c r="L2840" s="31" t="s">
        <v>95</v>
      </c>
    </row>
    <row r="2841" spans="1:12" ht="45" x14ac:dyDescent="0.2">
      <c r="A2841" t="str">
        <f>VLOOKUP(B2841,StateFIPS!A$2:B$52,2)</f>
        <v>South Carolina</v>
      </c>
      <c r="B2841">
        <f t="shared" si="47"/>
        <v>45</v>
      </c>
      <c r="C2841" s="31" t="s">
        <v>2537</v>
      </c>
      <c r="D2841" s="31" t="s">
        <v>93</v>
      </c>
      <c r="E2841" s="31" t="s">
        <v>3165</v>
      </c>
      <c r="F2841" s="31" t="s">
        <v>2939</v>
      </c>
      <c r="G2841" s="32">
        <v>65069</v>
      </c>
      <c r="H2841" s="31" t="s">
        <v>94</v>
      </c>
      <c r="I2841" s="32">
        <v>10845</v>
      </c>
      <c r="J2841" s="33">
        <v>6</v>
      </c>
      <c r="K2841" s="31" t="s">
        <v>94</v>
      </c>
      <c r="L2841" s="31" t="s">
        <v>95</v>
      </c>
    </row>
    <row r="2842" spans="1:12" ht="45" x14ac:dyDescent="0.2">
      <c r="A2842" t="str">
        <f>VLOOKUP(B2842,StateFIPS!A$2:B$52,2)</f>
        <v>South Carolina</v>
      </c>
      <c r="B2842">
        <f t="shared" si="47"/>
        <v>45</v>
      </c>
      <c r="C2842" s="31" t="s">
        <v>1352</v>
      </c>
      <c r="D2842" s="31" t="s">
        <v>93</v>
      </c>
      <c r="E2842" s="31" t="s">
        <v>3165</v>
      </c>
      <c r="F2842" s="31" t="s">
        <v>2939</v>
      </c>
      <c r="G2842" s="32">
        <v>69274</v>
      </c>
      <c r="H2842" s="31" t="s">
        <v>94</v>
      </c>
      <c r="I2842" s="32">
        <v>11546</v>
      </c>
      <c r="J2842" s="33">
        <v>6</v>
      </c>
      <c r="K2842" s="31" t="s">
        <v>94</v>
      </c>
      <c r="L2842" s="31" t="s">
        <v>95</v>
      </c>
    </row>
    <row r="2843" spans="1:12" ht="45" x14ac:dyDescent="0.2">
      <c r="A2843" t="str">
        <f>VLOOKUP(B2843,StateFIPS!A$2:B$52,2)</f>
        <v>Kansas</v>
      </c>
      <c r="B2843">
        <f t="shared" si="47"/>
        <v>20</v>
      </c>
      <c r="C2843" s="31" t="s">
        <v>1899</v>
      </c>
      <c r="D2843" s="31" t="s">
        <v>93</v>
      </c>
      <c r="E2843" s="31" t="s">
        <v>3165</v>
      </c>
      <c r="F2843" s="31" t="s">
        <v>2939</v>
      </c>
      <c r="G2843" s="32">
        <v>79069</v>
      </c>
      <c r="H2843" s="31" t="s">
        <v>94</v>
      </c>
      <c r="I2843" s="32">
        <v>13178</v>
      </c>
      <c r="J2843" s="33">
        <v>6</v>
      </c>
      <c r="K2843" s="31" t="s">
        <v>94</v>
      </c>
      <c r="L2843" s="31" t="s">
        <v>95</v>
      </c>
    </row>
    <row r="2844" spans="1:12" ht="45" x14ac:dyDescent="0.2">
      <c r="A2844" t="str">
        <f>VLOOKUP(B2844,StateFIPS!A$2:B$52,2)</f>
        <v>Minnesota</v>
      </c>
      <c r="B2844">
        <f t="shared" si="47"/>
        <v>27</v>
      </c>
      <c r="C2844" s="31" t="s">
        <v>1830</v>
      </c>
      <c r="D2844" s="31" t="s">
        <v>93</v>
      </c>
      <c r="E2844" s="31" t="s">
        <v>3165</v>
      </c>
      <c r="F2844" s="31" t="s">
        <v>2939</v>
      </c>
      <c r="G2844" s="32">
        <v>10059</v>
      </c>
      <c r="H2844" s="31" t="s">
        <v>94</v>
      </c>
      <c r="I2844" s="32">
        <v>1676</v>
      </c>
      <c r="J2844" s="33">
        <v>6</v>
      </c>
      <c r="K2844" s="31" t="s">
        <v>94</v>
      </c>
      <c r="L2844" s="31" t="s">
        <v>95</v>
      </c>
    </row>
    <row r="2845" spans="1:12" ht="45" x14ac:dyDescent="0.2">
      <c r="A2845" t="str">
        <f>VLOOKUP(B2845,StateFIPS!A$2:B$52,2)</f>
        <v>South Carolina</v>
      </c>
      <c r="B2845">
        <f t="shared" si="47"/>
        <v>45</v>
      </c>
      <c r="C2845" s="31" t="s">
        <v>1353</v>
      </c>
      <c r="D2845" s="31" t="s">
        <v>93</v>
      </c>
      <c r="E2845" s="31" t="s">
        <v>3165</v>
      </c>
      <c r="F2845" s="31" t="s">
        <v>2939</v>
      </c>
      <c r="G2845" s="32">
        <v>13947</v>
      </c>
      <c r="H2845" s="31" t="s">
        <v>94</v>
      </c>
      <c r="I2845" s="32">
        <v>2325</v>
      </c>
      <c r="J2845" s="33">
        <v>6</v>
      </c>
      <c r="K2845" s="31" t="s">
        <v>94</v>
      </c>
      <c r="L2845" s="31" t="s">
        <v>95</v>
      </c>
    </row>
    <row r="2846" spans="1:12" ht="45" x14ac:dyDescent="0.2">
      <c r="A2846" t="str">
        <f>VLOOKUP(B2846,StateFIPS!A$2:B$52,2)</f>
        <v>Kansas</v>
      </c>
      <c r="B2846">
        <f t="shared" si="47"/>
        <v>20</v>
      </c>
      <c r="C2846" s="31" t="s">
        <v>1475</v>
      </c>
      <c r="D2846" s="31" t="s">
        <v>93</v>
      </c>
      <c r="E2846" s="31" t="s">
        <v>3165</v>
      </c>
      <c r="F2846" s="31" t="s">
        <v>2939</v>
      </c>
      <c r="G2846" s="32">
        <v>13876</v>
      </c>
      <c r="H2846" s="31" t="s">
        <v>94</v>
      </c>
      <c r="I2846" s="32">
        <v>2313</v>
      </c>
      <c r="J2846" s="33">
        <v>6</v>
      </c>
      <c r="K2846" s="31" t="s">
        <v>94</v>
      </c>
      <c r="L2846" s="31" t="s">
        <v>95</v>
      </c>
    </row>
    <row r="2847" spans="1:12" ht="45" x14ac:dyDescent="0.2">
      <c r="A2847" t="str">
        <f>VLOOKUP(B2847,StateFIPS!A$2:B$52,2)</f>
        <v>Virginia</v>
      </c>
      <c r="B2847">
        <f t="shared" si="47"/>
        <v>51</v>
      </c>
      <c r="C2847" s="31" t="s">
        <v>2737</v>
      </c>
      <c r="D2847" s="31" t="s">
        <v>93</v>
      </c>
      <c r="E2847" s="31" t="s">
        <v>3165</v>
      </c>
      <c r="F2847" s="31" t="s">
        <v>2939</v>
      </c>
      <c r="G2847" s="32">
        <v>12166</v>
      </c>
      <c r="H2847" s="31" t="s">
        <v>94</v>
      </c>
      <c r="I2847" s="32">
        <v>2028</v>
      </c>
      <c r="J2847" s="33">
        <v>6</v>
      </c>
      <c r="K2847" s="31" t="s">
        <v>94</v>
      </c>
      <c r="L2847" s="31" t="s">
        <v>95</v>
      </c>
    </row>
    <row r="2848" spans="1:12" ht="45" x14ac:dyDescent="0.2">
      <c r="A2848" t="str">
        <f>VLOOKUP(B2848,StateFIPS!A$2:B$52,2)</f>
        <v>Minnesota</v>
      </c>
      <c r="B2848">
        <f t="shared" si="47"/>
        <v>27</v>
      </c>
      <c r="C2848" s="31" t="s">
        <v>1833</v>
      </c>
      <c r="D2848" s="31" t="s">
        <v>93</v>
      </c>
      <c r="E2848" s="31" t="s">
        <v>3165</v>
      </c>
      <c r="F2848" s="31" t="s">
        <v>2939</v>
      </c>
      <c r="G2848" s="32">
        <v>292459</v>
      </c>
      <c r="H2848" s="31" t="s">
        <v>94</v>
      </c>
      <c r="I2848" s="32">
        <v>48743</v>
      </c>
      <c r="J2848" s="33">
        <v>6</v>
      </c>
      <c r="K2848" s="31" t="s">
        <v>94</v>
      </c>
      <c r="L2848" s="31" t="s">
        <v>95</v>
      </c>
    </row>
    <row r="2849" spans="1:12" ht="45" x14ac:dyDescent="0.2">
      <c r="A2849" t="str">
        <f>VLOOKUP(B2849,StateFIPS!A$2:B$52,2)</f>
        <v>Virginia</v>
      </c>
      <c r="B2849">
        <f t="shared" si="47"/>
        <v>51</v>
      </c>
      <c r="C2849" s="31" t="s">
        <v>2577</v>
      </c>
      <c r="D2849" s="31" t="s">
        <v>93</v>
      </c>
      <c r="E2849" s="31" t="s">
        <v>3165</v>
      </c>
      <c r="F2849" s="31" t="s">
        <v>2939</v>
      </c>
      <c r="G2849" s="32">
        <v>12166</v>
      </c>
      <c r="H2849" s="31" t="s">
        <v>94</v>
      </c>
      <c r="I2849" s="32">
        <v>2028</v>
      </c>
      <c r="J2849" s="33">
        <v>6</v>
      </c>
      <c r="K2849" s="31" t="s">
        <v>94</v>
      </c>
      <c r="L2849" s="31" t="s">
        <v>95</v>
      </c>
    </row>
    <row r="2850" spans="1:12" ht="45" x14ac:dyDescent="0.2">
      <c r="A2850" t="str">
        <f>VLOOKUP(B2850,StateFIPS!A$2:B$52,2)</f>
        <v>South Carolina</v>
      </c>
      <c r="B2850">
        <f t="shared" si="47"/>
        <v>45</v>
      </c>
      <c r="C2850" s="31" t="s">
        <v>1354</v>
      </c>
      <c r="D2850" s="31" t="s">
        <v>93</v>
      </c>
      <c r="E2850" s="31" t="s">
        <v>3165</v>
      </c>
      <c r="F2850" s="31" t="s">
        <v>2939</v>
      </c>
      <c r="G2850" s="32">
        <v>60395</v>
      </c>
      <c r="H2850" s="31" t="s">
        <v>94</v>
      </c>
      <c r="I2850" s="32">
        <v>10066</v>
      </c>
      <c r="J2850" s="33">
        <v>6</v>
      </c>
      <c r="K2850" s="31" t="s">
        <v>94</v>
      </c>
      <c r="L2850" s="31" t="s">
        <v>95</v>
      </c>
    </row>
    <row r="2851" spans="1:12" ht="45" x14ac:dyDescent="0.2">
      <c r="A2851" t="str">
        <f>VLOOKUP(B2851,StateFIPS!A$2:B$52,2)</f>
        <v>Kansas</v>
      </c>
      <c r="B2851">
        <f t="shared" si="47"/>
        <v>20</v>
      </c>
      <c r="C2851" s="31" t="s">
        <v>1478</v>
      </c>
      <c r="D2851" s="31" t="s">
        <v>93</v>
      </c>
      <c r="E2851" s="31" t="s">
        <v>3165</v>
      </c>
      <c r="F2851" s="31" t="s">
        <v>2939</v>
      </c>
      <c r="G2851" s="32">
        <v>12298</v>
      </c>
      <c r="H2851" s="31" t="s">
        <v>94</v>
      </c>
      <c r="I2851" s="32">
        <v>2050</v>
      </c>
      <c r="J2851" s="33">
        <v>6</v>
      </c>
      <c r="K2851" s="31" t="s">
        <v>94</v>
      </c>
      <c r="L2851" s="31" t="s">
        <v>95</v>
      </c>
    </row>
    <row r="2852" spans="1:12" ht="45" x14ac:dyDescent="0.2">
      <c r="A2852" t="str">
        <f>VLOOKUP(B2852,StateFIPS!A$2:B$52,2)</f>
        <v>South Carolina</v>
      </c>
      <c r="B2852">
        <f t="shared" si="47"/>
        <v>45</v>
      </c>
      <c r="C2852" s="31" t="s">
        <v>1343</v>
      </c>
      <c r="D2852" s="31" t="s">
        <v>93</v>
      </c>
      <c r="E2852" s="31" t="s">
        <v>3165</v>
      </c>
      <c r="F2852" s="31" t="s">
        <v>2939</v>
      </c>
      <c r="G2852" s="32">
        <v>13697</v>
      </c>
      <c r="H2852" s="31" t="s">
        <v>94</v>
      </c>
      <c r="I2852" s="32">
        <v>2283</v>
      </c>
      <c r="J2852" s="33">
        <v>6</v>
      </c>
      <c r="K2852" s="31" t="s">
        <v>94</v>
      </c>
      <c r="L2852" s="31" t="s">
        <v>95</v>
      </c>
    </row>
    <row r="2853" spans="1:12" ht="45" x14ac:dyDescent="0.2">
      <c r="A2853" t="str">
        <f>VLOOKUP(B2853,StateFIPS!A$2:B$52,2)</f>
        <v>Oklahoma</v>
      </c>
      <c r="B2853">
        <f t="shared" si="47"/>
        <v>40</v>
      </c>
      <c r="C2853" s="31" t="s">
        <v>1316</v>
      </c>
      <c r="D2853" s="31" t="s">
        <v>93</v>
      </c>
      <c r="E2853" s="31" t="s">
        <v>3165</v>
      </c>
      <c r="F2853" s="31" t="s">
        <v>2939</v>
      </c>
      <c r="G2853" s="32">
        <v>13802</v>
      </c>
      <c r="H2853" s="31" t="s">
        <v>94</v>
      </c>
      <c r="I2853" s="32">
        <v>2300</v>
      </c>
      <c r="J2853" s="33">
        <v>6</v>
      </c>
      <c r="K2853" s="31" t="s">
        <v>94</v>
      </c>
      <c r="L2853" s="31" t="s">
        <v>95</v>
      </c>
    </row>
    <row r="2854" spans="1:12" ht="45" x14ac:dyDescent="0.2">
      <c r="A2854" t="str">
        <f>VLOOKUP(B2854,StateFIPS!A$2:B$52,2)</f>
        <v>Florida</v>
      </c>
      <c r="B2854">
        <f t="shared" si="47"/>
        <v>12</v>
      </c>
      <c r="C2854" s="31" t="s">
        <v>1943</v>
      </c>
      <c r="D2854" s="31" t="s">
        <v>93</v>
      </c>
      <c r="E2854" s="31" t="s">
        <v>3165</v>
      </c>
      <c r="F2854" s="31" t="s">
        <v>2939</v>
      </c>
      <c r="G2854" s="32">
        <v>29555</v>
      </c>
      <c r="H2854" s="31" t="s">
        <v>94</v>
      </c>
      <c r="I2854" s="32">
        <v>4926</v>
      </c>
      <c r="J2854" s="33">
        <v>6</v>
      </c>
      <c r="K2854" s="31" t="s">
        <v>94</v>
      </c>
      <c r="L2854" s="31" t="s">
        <v>95</v>
      </c>
    </row>
    <row r="2855" spans="1:12" ht="45" x14ac:dyDescent="0.2">
      <c r="A2855" t="str">
        <f>VLOOKUP(B2855,StateFIPS!A$2:B$52,2)</f>
        <v>South Carolina</v>
      </c>
      <c r="B2855">
        <f t="shared" si="47"/>
        <v>45</v>
      </c>
      <c r="C2855" s="31" t="s">
        <v>1368</v>
      </c>
      <c r="D2855" s="31" t="s">
        <v>93</v>
      </c>
      <c r="E2855" s="31" t="s">
        <v>3165</v>
      </c>
      <c r="F2855" s="31" t="s">
        <v>2939</v>
      </c>
      <c r="G2855" s="32">
        <v>37523</v>
      </c>
      <c r="H2855" s="31" t="s">
        <v>94</v>
      </c>
      <c r="I2855" s="32">
        <v>6254</v>
      </c>
      <c r="J2855" s="33">
        <v>6</v>
      </c>
      <c r="K2855" s="31" t="s">
        <v>94</v>
      </c>
      <c r="L2855" s="31" t="s">
        <v>95</v>
      </c>
    </row>
    <row r="2856" spans="1:12" ht="45" x14ac:dyDescent="0.2">
      <c r="A2856" t="str">
        <f>VLOOKUP(B2856,StateFIPS!A$2:B$52,2)</f>
        <v>Alabama</v>
      </c>
      <c r="B2856">
        <f t="shared" si="47"/>
        <v>1</v>
      </c>
      <c r="C2856" s="31" t="s">
        <v>598</v>
      </c>
      <c r="D2856" s="31" t="s">
        <v>93</v>
      </c>
      <c r="E2856" s="31" t="s">
        <v>3165</v>
      </c>
      <c r="F2856" s="31" t="s">
        <v>2939</v>
      </c>
      <c r="G2856" s="32">
        <v>12562</v>
      </c>
      <c r="H2856" s="31" t="s">
        <v>94</v>
      </c>
      <c r="I2856" s="32">
        <v>2094</v>
      </c>
      <c r="J2856" s="33">
        <v>6</v>
      </c>
      <c r="K2856" s="31" t="s">
        <v>94</v>
      </c>
      <c r="L2856" s="31" t="s">
        <v>95</v>
      </c>
    </row>
    <row r="2857" spans="1:12" ht="45" x14ac:dyDescent="0.2">
      <c r="A2857" t="str">
        <f>VLOOKUP(B2857,StateFIPS!A$2:B$52,2)</f>
        <v>Kentucky</v>
      </c>
      <c r="B2857">
        <f t="shared" si="47"/>
        <v>21</v>
      </c>
      <c r="C2857" s="31" t="s">
        <v>155</v>
      </c>
      <c r="D2857" s="31" t="s">
        <v>93</v>
      </c>
      <c r="E2857" s="31" t="s">
        <v>3165</v>
      </c>
      <c r="F2857" s="31" t="s">
        <v>2939</v>
      </c>
      <c r="G2857" s="32">
        <v>33996</v>
      </c>
      <c r="H2857" s="31" t="s">
        <v>94</v>
      </c>
      <c r="I2857" s="32">
        <v>5666</v>
      </c>
      <c r="J2857" s="33">
        <v>6</v>
      </c>
      <c r="K2857" s="31" t="s">
        <v>94</v>
      </c>
      <c r="L2857" s="31" t="s">
        <v>95</v>
      </c>
    </row>
    <row r="2858" spans="1:12" ht="45" x14ac:dyDescent="0.2">
      <c r="A2858" t="str">
        <f>VLOOKUP(B2858,StateFIPS!A$2:B$52,2)</f>
        <v>Minnesota</v>
      </c>
      <c r="B2858">
        <f t="shared" si="47"/>
        <v>27</v>
      </c>
      <c r="C2858" s="31" t="s">
        <v>1851</v>
      </c>
      <c r="D2858" s="31" t="s">
        <v>93</v>
      </c>
      <c r="E2858" s="31" t="s">
        <v>3165</v>
      </c>
      <c r="F2858" s="31" t="s">
        <v>2939</v>
      </c>
      <c r="G2858" s="32">
        <v>6840</v>
      </c>
      <c r="H2858" s="31" t="s">
        <v>94</v>
      </c>
      <c r="I2858" s="32">
        <v>1140</v>
      </c>
      <c r="J2858" s="33">
        <v>6</v>
      </c>
      <c r="K2858" s="31" t="s">
        <v>94</v>
      </c>
      <c r="L2858" s="31" t="s">
        <v>95</v>
      </c>
    </row>
    <row r="2859" spans="1:12" ht="45" x14ac:dyDescent="0.2">
      <c r="A2859" t="str">
        <f>VLOOKUP(B2859,StateFIPS!A$2:B$52,2)</f>
        <v>Iowa</v>
      </c>
      <c r="B2859">
        <f t="shared" si="47"/>
        <v>19</v>
      </c>
      <c r="C2859" s="31" t="s">
        <v>281</v>
      </c>
      <c r="D2859" s="31" t="s">
        <v>93</v>
      </c>
      <c r="E2859" s="31" t="s">
        <v>3165</v>
      </c>
      <c r="F2859" s="31" t="s">
        <v>2939</v>
      </c>
      <c r="G2859" s="32">
        <v>41433</v>
      </c>
      <c r="H2859" s="31" t="s">
        <v>94</v>
      </c>
      <c r="I2859" s="32">
        <v>6906</v>
      </c>
      <c r="J2859" s="33">
        <v>6</v>
      </c>
      <c r="K2859" s="31" t="s">
        <v>94</v>
      </c>
      <c r="L2859" s="31" t="s">
        <v>95</v>
      </c>
    </row>
    <row r="2860" spans="1:12" ht="45" x14ac:dyDescent="0.2">
      <c r="A2860" t="str">
        <f>VLOOKUP(B2860,StateFIPS!A$2:B$52,2)</f>
        <v>South Carolina</v>
      </c>
      <c r="B2860">
        <f t="shared" si="47"/>
        <v>45</v>
      </c>
      <c r="C2860" s="31" t="s">
        <v>1341</v>
      </c>
      <c r="D2860" s="31" t="s">
        <v>93</v>
      </c>
      <c r="E2860" s="31" t="s">
        <v>3165</v>
      </c>
      <c r="F2860" s="31" t="s">
        <v>2939</v>
      </c>
      <c r="G2860" s="32">
        <v>228142</v>
      </c>
      <c r="H2860" s="31" t="s">
        <v>94</v>
      </c>
      <c r="I2860" s="32">
        <v>38024</v>
      </c>
      <c r="J2860" s="33">
        <v>6</v>
      </c>
      <c r="K2860" s="31" t="s">
        <v>94</v>
      </c>
      <c r="L2860" s="31" t="s">
        <v>95</v>
      </c>
    </row>
    <row r="2861" spans="1:12" ht="45" x14ac:dyDescent="0.2">
      <c r="A2861" t="str">
        <f>VLOOKUP(B2861,StateFIPS!A$2:B$52,2)</f>
        <v>Kansas</v>
      </c>
      <c r="B2861">
        <f t="shared" si="47"/>
        <v>20</v>
      </c>
      <c r="C2861" s="31" t="s">
        <v>1487</v>
      </c>
      <c r="D2861" s="31" t="s">
        <v>93</v>
      </c>
      <c r="E2861" s="31" t="s">
        <v>3165</v>
      </c>
      <c r="F2861" s="31" t="s">
        <v>2939</v>
      </c>
      <c r="G2861" s="32">
        <v>137385</v>
      </c>
      <c r="H2861" s="31" t="s">
        <v>94</v>
      </c>
      <c r="I2861" s="32">
        <v>22897</v>
      </c>
      <c r="J2861" s="33">
        <v>6</v>
      </c>
      <c r="K2861" s="31" t="s">
        <v>94</v>
      </c>
      <c r="L2861" s="31" t="s">
        <v>95</v>
      </c>
    </row>
    <row r="2862" spans="1:12" ht="45" x14ac:dyDescent="0.2">
      <c r="A2862" t="str">
        <f>VLOOKUP(B2862,StateFIPS!A$2:B$52,2)</f>
        <v>Kentucky</v>
      </c>
      <c r="B2862">
        <f t="shared" si="47"/>
        <v>21</v>
      </c>
      <c r="C2862" s="31" t="s">
        <v>3263</v>
      </c>
      <c r="D2862" s="31" t="s">
        <v>93</v>
      </c>
      <c r="E2862" s="31" t="s">
        <v>3165</v>
      </c>
      <c r="F2862" s="31" t="s">
        <v>2939</v>
      </c>
      <c r="G2862" s="32">
        <v>18490</v>
      </c>
      <c r="H2862" s="31" t="s">
        <v>94</v>
      </c>
      <c r="I2862" s="32">
        <v>3082</v>
      </c>
      <c r="J2862" s="33">
        <v>6</v>
      </c>
      <c r="K2862" s="31" t="s">
        <v>94</v>
      </c>
      <c r="L2862" s="31" t="s">
        <v>95</v>
      </c>
    </row>
    <row r="2863" spans="1:12" ht="45" x14ac:dyDescent="0.2">
      <c r="A2863" t="str">
        <f>VLOOKUP(B2863,StateFIPS!A$2:B$52,2)</f>
        <v>Virginia</v>
      </c>
      <c r="B2863">
        <f t="shared" si="47"/>
        <v>51</v>
      </c>
      <c r="C2863" s="31" t="s">
        <v>995</v>
      </c>
      <c r="D2863" s="31" t="s">
        <v>93</v>
      </c>
      <c r="E2863" s="31" t="s">
        <v>3165</v>
      </c>
      <c r="F2863" s="31" t="s">
        <v>2939</v>
      </c>
      <c r="G2863" s="32">
        <v>12166</v>
      </c>
      <c r="H2863" s="31" t="s">
        <v>94</v>
      </c>
      <c r="I2863" s="32">
        <v>2028</v>
      </c>
      <c r="J2863" s="33">
        <v>6</v>
      </c>
      <c r="K2863" s="31" t="s">
        <v>94</v>
      </c>
      <c r="L2863" s="31" t="s">
        <v>95</v>
      </c>
    </row>
    <row r="2864" spans="1:12" ht="45" x14ac:dyDescent="0.2">
      <c r="A2864" t="str">
        <f>VLOOKUP(B2864,StateFIPS!A$2:B$52,2)</f>
        <v>Kentucky</v>
      </c>
      <c r="B2864">
        <f t="shared" si="47"/>
        <v>21</v>
      </c>
      <c r="C2864" s="31" t="s">
        <v>1842</v>
      </c>
      <c r="D2864" s="31" t="s">
        <v>93</v>
      </c>
      <c r="E2864" s="31" t="s">
        <v>3165</v>
      </c>
      <c r="F2864" s="31" t="s">
        <v>2939</v>
      </c>
      <c r="G2864" s="32">
        <v>98179</v>
      </c>
      <c r="H2864" s="31" t="s">
        <v>94</v>
      </c>
      <c r="I2864" s="32">
        <v>16363</v>
      </c>
      <c r="J2864" s="33">
        <v>6</v>
      </c>
      <c r="K2864" s="31" t="s">
        <v>94</v>
      </c>
      <c r="L2864" s="31" t="s">
        <v>95</v>
      </c>
    </row>
    <row r="2865" spans="1:12" ht="45" x14ac:dyDescent="0.2">
      <c r="A2865" t="str">
        <f>VLOOKUP(B2865,StateFIPS!A$2:B$52,2)</f>
        <v>Kentucky</v>
      </c>
      <c r="B2865">
        <f t="shared" si="47"/>
        <v>21</v>
      </c>
      <c r="C2865" s="31" t="s">
        <v>152</v>
      </c>
      <c r="D2865" s="31" t="s">
        <v>93</v>
      </c>
      <c r="E2865" s="31" t="s">
        <v>3165</v>
      </c>
      <c r="F2865" s="31" t="s">
        <v>2939</v>
      </c>
      <c r="G2865" s="32">
        <v>78482</v>
      </c>
      <c r="H2865" s="31" t="s">
        <v>94</v>
      </c>
      <c r="I2865" s="32">
        <v>13080</v>
      </c>
      <c r="J2865" s="33">
        <v>6</v>
      </c>
      <c r="K2865" s="31" t="s">
        <v>94</v>
      </c>
      <c r="L2865" s="31" t="s">
        <v>95</v>
      </c>
    </row>
    <row r="2866" spans="1:12" ht="45" x14ac:dyDescent="0.2">
      <c r="A2866" t="str">
        <f>VLOOKUP(B2866,StateFIPS!A$2:B$52,2)</f>
        <v>Georgia</v>
      </c>
      <c r="B2866">
        <f t="shared" si="47"/>
        <v>13</v>
      </c>
      <c r="C2866" s="31" t="s">
        <v>772</v>
      </c>
      <c r="D2866" s="31" t="s">
        <v>93</v>
      </c>
      <c r="E2866" s="31" t="s">
        <v>3165</v>
      </c>
      <c r="F2866" s="31" t="s">
        <v>2939</v>
      </c>
      <c r="G2866" s="32">
        <v>65047</v>
      </c>
      <c r="H2866" s="31" t="s">
        <v>94</v>
      </c>
      <c r="I2866" s="32">
        <v>10841</v>
      </c>
      <c r="J2866" s="33">
        <v>6</v>
      </c>
      <c r="K2866" s="31" t="s">
        <v>94</v>
      </c>
      <c r="L2866" s="31" t="s">
        <v>95</v>
      </c>
    </row>
    <row r="2867" spans="1:12" ht="45" x14ac:dyDescent="0.2">
      <c r="A2867" t="str">
        <f>VLOOKUP(B2867,StateFIPS!A$2:B$52,2)</f>
        <v>Minnesota</v>
      </c>
      <c r="B2867">
        <f t="shared" si="47"/>
        <v>27</v>
      </c>
      <c r="C2867" s="31" t="s">
        <v>1866</v>
      </c>
      <c r="D2867" s="31" t="s">
        <v>93</v>
      </c>
      <c r="E2867" s="31" t="s">
        <v>3165</v>
      </c>
      <c r="F2867" s="31" t="s">
        <v>2939</v>
      </c>
      <c r="G2867" s="32">
        <v>212219</v>
      </c>
      <c r="H2867" s="31" t="s">
        <v>94</v>
      </c>
      <c r="I2867" s="32">
        <v>35370</v>
      </c>
      <c r="J2867" s="33">
        <v>6</v>
      </c>
      <c r="K2867" s="31" t="s">
        <v>94</v>
      </c>
      <c r="L2867" s="31" t="s">
        <v>95</v>
      </c>
    </row>
    <row r="2868" spans="1:12" ht="45" x14ac:dyDescent="0.2">
      <c r="A2868" t="str">
        <f>VLOOKUP(B2868,StateFIPS!A$2:B$52,2)</f>
        <v>Oklahoma</v>
      </c>
      <c r="B2868">
        <f t="shared" si="47"/>
        <v>40</v>
      </c>
      <c r="C2868" s="31" t="s">
        <v>1315</v>
      </c>
      <c r="D2868" s="31" t="s">
        <v>93</v>
      </c>
      <c r="E2868" s="31" t="s">
        <v>3165</v>
      </c>
      <c r="F2868" s="31" t="s">
        <v>2939</v>
      </c>
      <c r="G2868" s="32">
        <v>13380</v>
      </c>
      <c r="H2868" s="31" t="s">
        <v>94</v>
      </c>
      <c r="I2868" s="32">
        <v>2230</v>
      </c>
      <c r="J2868" s="33">
        <v>6</v>
      </c>
      <c r="K2868" s="31" t="s">
        <v>94</v>
      </c>
      <c r="L2868" s="31" t="s">
        <v>95</v>
      </c>
    </row>
    <row r="2869" spans="1:12" ht="45" x14ac:dyDescent="0.2">
      <c r="A2869" t="str">
        <f>VLOOKUP(B2869,StateFIPS!A$2:B$52,2)</f>
        <v>South Carolina</v>
      </c>
      <c r="B2869">
        <f t="shared" si="47"/>
        <v>45</v>
      </c>
      <c r="C2869" s="31" t="s">
        <v>1358</v>
      </c>
      <c r="D2869" s="31" t="s">
        <v>93</v>
      </c>
      <c r="E2869" s="31" t="s">
        <v>3165</v>
      </c>
      <c r="F2869" s="31" t="s">
        <v>2939</v>
      </c>
      <c r="G2869" s="32">
        <v>41334</v>
      </c>
      <c r="H2869" s="31" t="s">
        <v>94</v>
      </c>
      <c r="I2869" s="32">
        <v>6889</v>
      </c>
      <c r="J2869" s="33">
        <v>6</v>
      </c>
      <c r="K2869" s="31" t="s">
        <v>94</v>
      </c>
      <c r="L2869" s="31" t="s">
        <v>95</v>
      </c>
    </row>
    <row r="2870" spans="1:12" ht="45" x14ac:dyDescent="0.2">
      <c r="A2870" t="str">
        <f>VLOOKUP(B2870,StateFIPS!A$2:B$52,2)</f>
        <v>Kansas</v>
      </c>
      <c r="B2870">
        <f t="shared" si="47"/>
        <v>20</v>
      </c>
      <c r="C2870" s="31" t="s">
        <v>1481</v>
      </c>
      <c r="D2870" s="31" t="s">
        <v>93</v>
      </c>
      <c r="E2870" s="31" t="s">
        <v>3165</v>
      </c>
      <c r="F2870" s="31" t="s">
        <v>2939</v>
      </c>
      <c r="G2870" s="32">
        <v>38980</v>
      </c>
      <c r="H2870" s="31" t="s">
        <v>94</v>
      </c>
      <c r="I2870" s="32">
        <v>6497</v>
      </c>
      <c r="J2870" s="33">
        <v>6</v>
      </c>
      <c r="K2870" s="31" t="s">
        <v>94</v>
      </c>
      <c r="L2870" s="31" t="s">
        <v>95</v>
      </c>
    </row>
    <row r="2871" spans="1:12" ht="45" x14ac:dyDescent="0.2">
      <c r="A2871" t="str">
        <f>VLOOKUP(B2871,StateFIPS!A$2:B$52,2)</f>
        <v>Delaware</v>
      </c>
      <c r="B2871">
        <f t="shared" si="47"/>
        <v>10</v>
      </c>
      <c r="C2871" s="31" t="s">
        <v>1975</v>
      </c>
      <c r="D2871" s="31" t="s">
        <v>93</v>
      </c>
      <c r="E2871" s="31" t="s">
        <v>3165</v>
      </c>
      <c r="F2871" s="31" t="s">
        <v>2939</v>
      </c>
      <c r="G2871" s="32">
        <v>36606</v>
      </c>
      <c r="H2871" s="31" t="s">
        <v>94</v>
      </c>
      <c r="I2871" s="32">
        <v>6101</v>
      </c>
      <c r="J2871" s="33">
        <v>6</v>
      </c>
      <c r="K2871" s="31" t="s">
        <v>94</v>
      </c>
      <c r="L2871" s="31" t="s">
        <v>95</v>
      </c>
    </row>
    <row r="2872" spans="1:12" ht="45" x14ac:dyDescent="0.2">
      <c r="A2872" t="str">
        <f>VLOOKUP(B2872,StateFIPS!A$2:B$52,2)</f>
        <v>Virginia</v>
      </c>
      <c r="B2872">
        <f t="shared" si="47"/>
        <v>51</v>
      </c>
      <c r="C2872" s="31" t="s">
        <v>994</v>
      </c>
      <c r="D2872" s="31" t="s">
        <v>93</v>
      </c>
      <c r="E2872" s="31" t="s">
        <v>3165</v>
      </c>
      <c r="F2872" s="31" t="s">
        <v>2939</v>
      </c>
      <c r="G2872" s="32">
        <v>12166</v>
      </c>
      <c r="H2872" s="31" t="s">
        <v>94</v>
      </c>
      <c r="I2872" s="32">
        <v>2028</v>
      </c>
      <c r="J2872" s="33">
        <v>6</v>
      </c>
      <c r="K2872" s="31" t="s">
        <v>94</v>
      </c>
      <c r="L2872" s="31" t="s">
        <v>95</v>
      </c>
    </row>
    <row r="2873" spans="1:12" ht="45" x14ac:dyDescent="0.2">
      <c r="A2873" t="str">
        <f>VLOOKUP(B2873,StateFIPS!A$2:B$52,2)</f>
        <v>Alabama</v>
      </c>
      <c r="B2873">
        <f t="shared" si="47"/>
        <v>1</v>
      </c>
      <c r="C2873" s="31" t="s">
        <v>599</v>
      </c>
      <c r="D2873" s="31" t="s">
        <v>93</v>
      </c>
      <c r="E2873" s="31" t="s">
        <v>3165</v>
      </c>
      <c r="F2873" s="31" t="s">
        <v>2939</v>
      </c>
      <c r="G2873" s="32">
        <v>12562</v>
      </c>
      <c r="H2873" s="31" t="s">
        <v>94</v>
      </c>
      <c r="I2873" s="32">
        <v>2094</v>
      </c>
      <c r="J2873" s="33">
        <v>6</v>
      </c>
      <c r="K2873" s="31" t="s">
        <v>94</v>
      </c>
      <c r="L2873" s="31" t="s">
        <v>95</v>
      </c>
    </row>
    <row r="2874" spans="1:12" ht="45" x14ac:dyDescent="0.2">
      <c r="A2874" t="str">
        <f>VLOOKUP(B2874,StateFIPS!A$2:B$52,2)</f>
        <v>Kansas</v>
      </c>
      <c r="B2874">
        <f t="shared" si="47"/>
        <v>20</v>
      </c>
      <c r="C2874" s="31" t="s">
        <v>261</v>
      </c>
      <c r="D2874" s="31" t="s">
        <v>93</v>
      </c>
      <c r="E2874" s="31" t="s">
        <v>3165</v>
      </c>
      <c r="F2874" s="31" t="s">
        <v>2939</v>
      </c>
      <c r="G2874" s="32">
        <v>37136</v>
      </c>
      <c r="H2874" s="31" t="s">
        <v>94</v>
      </c>
      <c r="I2874" s="32">
        <v>6189</v>
      </c>
      <c r="J2874" s="33">
        <v>6</v>
      </c>
      <c r="K2874" s="31" t="s">
        <v>94</v>
      </c>
      <c r="L2874" s="31" t="s">
        <v>95</v>
      </c>
    </row>
    <row r="2875" spans="1:12" ht="45" x14ac:dyDescent="0.2">
      <c r="A2875" t="str">
        <f>VLOOKUP(B2875,StateFIPS!A$2:B$52,2)</f>
        <v>Colorado</v>
      </c>
      <c r="B2875">
        <f t="shared" si="47"/>
        <v>8</v>
      </c>
      <c r="C2875" s="31" t="s">
        <v>550</v>
      </c>
      <c r="D2875" s="31" t="s">
        <v>93</v>
      </c>
      <c r="E2875" s="31" t="s">
        <v>3165</v>
      </c>
      <c r="F2875" s="31" t="s">
        <v>2939</v>
      </c>
      <c r="G2875" s="32">
        <v>120494</v>
      </c>
      <c r="H2875" s="31" t="s">
        <v>94</v>
      </c>
      <c r="I2875" s="32">
        <v>20082</v>
      </c>
      <c r="J2875" s="33">
        <v>6</v>
      </c>
      <c r="K2875" s="31" t="s">
        <v>94</v>
      </c>
      <c r="L2875" s="31" t="s">
        <v>95</v>
      </c>
    </row>
    <row r="2876" spans="1:12" ht="45" x14ac:dyDescent="0.2">
      <c r="A2876" t="str">
        <f>VLOOKUP(B2876,StateFIPS!A$2:B$52,2)</f>
        <v>Georgia</v>
      </c>
      <c r="B2876">
        <f t="shared" si="47"/>
        <v>13</v>
      </c>
      <c r="C2876" s="31" t="s">
        <v>775</v>
      </c>
      <c r="D2876" s="31" t="s">
        <v>93</v>
      </c>
      <c r="E2876" s="31" t="s">
        <v>3165</v>
      </c>
      <c r="F2876" s="31" t="s">
        <v>2939</v>
      </c>
      <c r="G2876" s="32">
        <v>23690</v>
      </c>
      <c r="H2876" s="31" t="s">
        <v>94</v>
      </c>
      <c r="I2876" s="32">
        <v>3948</v>
      </c>
      <c r="J2876" s="33">
        <v>6</v>
      </c>
      <c r="K2876" s="31" t="s">
        <v>94</v>
      </c>
      <c r="L2876" s="31" t="s">
        <v>95</v>
      </c>
    </row>
    <row r="2877" spans="1:12" ht="45" x14ac:dyDescent="0.2">
      <c r="A2877" t="str">
        <f>VLOOKUP(B2877,StateFIPS!A$2:B$52,2)</f>
        <v>South Dakota</v>
      </c>
      <c r="B2877">
        <f t="shared" si="47"/>
        <v>46</v>
      </c>
      <c r="C2877" s="31" t="s">
        <v>2546</v>
      </c>
      <c r="D2877" s="31" t="s">
        <v>93</v>
      </c>
      <c r="E2877" s="31" t="s">
        <v>3165</v>
      </c>
      <c r="F2877" s="31" t="s">
        <v>2939</v>
      </c>
      <c r="G2877" s="32">
        <v>68304</v>
      </c>
      <c r="H2877" s="31" t="s">
        <v>94</v>
      </c>
      <c r="I2877" s="32">
        <v>11384</v>
      </c>
      <c r="J2877" s="33">
        <v>6</v>
      </c>
      <c r="K2877" s="31" t="s">
        <v>94</v>
      </c>
      <c r="L2877" s="31" t="s">
        <v>95</v>
      </c>
    </row>
    <row r="2878" spans="1:12" ht="45" x14ac:dyDescent="0.2">
      <c r="A2878" t="str">
        <f>VLOOKUP(B2878,StateFIPS!A$2:B$52,2)</f>
        <v>Minnesota</v>
      </c>
      <c r="B2878">
        <f t="shared" si="47"/>
        <v>27</v>
      </c>
      <c r="C2878" s="31" t="s">
        <v>1847</v>
      </c>
      <c r="D2878" s="31" t="s">
        <v>93</v>
      </c>
      <c r="E2878" s="31" t="s">
        <v>3165</v>
      </c>
      <c r="F2878" s="31" t="s">
        <v>2939</v>
      </c>
      <c r="G2878" s="32">
        <v>30558</v>
      </c>
      <c r="H2878" s="31" t="s">
        <v>94</v>
      </c>
      <c r="I2878" s="32">
        <v>5093</v>
      </c>
      <c r="J2878" s="33">
        <v>6</v>
      </c>
      <c r="K2878" s="31" t="s">
        <v>94</v>
      </c>
      <c r="L2878" s="31" t="s">
        <v>95</v>
      </c>
    </row>
    <row r="2879" spans="1:12" ht="45" x14ac:dyDescent="0.2">
      <c r="A2879" t="str">
        <f>VLOOKUP(B2879,StateFIPS!A$2:B$52,2)</f>
        <v>Kansas</v>
      </c>
      <c r="B2879">
        <f t="shared" si="47"/>
        <v>20</v>
      </c>
      <c r="C2879" s="31" t="s">
        <v>259</v>
      </c>
      <c r="D2879" s="31" t="s">
        <v>93</v>
      </c>
      <c r="E2879" s="31" t="s">
        <v>3165</v>
      </c>
      <c r="F2879" s="31" t="s">
        <v>2939</v>
      </c>
      <c r="G2879" s="32">
        <v>95268</v>
      </c>
      <c r="H2879" s="31" t="s">
        <v>94</v>
      </c>
      <c r="I2879" s="32">
        <v>15878</v>
      </c>
      <c r="J2879" s="33">
        <v>6</v>
      </c>
      <c r="K2879" s="31" t="s">
        <v>94</v>
      </c>
      <c r="L2879" s="31" t="s">
        <v>95</v>
      </c>
    </row>
    <row r="2880" spans="1:12" ht="45" x14ac:dyDescent="0.2">
      <c r="A2880" t="str">
        <f>VLOOKUP(B2880,StateFIPS!A$2:B$52,2)</f>
        <v>Virginia</v>
      </c>
      <c r="B2880">
        <f t="shared" si="47"/>
        <v>51</v>
      </c>
      <c r="C2880" s="31" t="s">
        <v>993</v>
      </c>
      <c r="D2880" s="31" t="s">
        <v>93</v>
      </c>
      <c r="E2880" s="31" t="s">
        <v>3165</v>
      </c>
      <c r="F2880" s="31" t="s">
        <v>2939</v>
      </c>
      <c r="G2880" s="32">
        <v>11295</v>
      </c>
      <c r="H2880" s="31" t="s">
        <v>94</v>
      </c>
      <c r="I2880" s="32">
        <v>1883</v>
      </c>
      <c r="J2880" s="33">
        <v>6</v>
      </c>
      <c r="K2880" s="31" t="s">
        <v>94</v>
      </c>
      <c r="L2880" s="31" t="s">
        <v>95</v>
      </c>
    </row>
    <row r="2881" spans="1:12" ht="45" x14ac:dyDescent="0.2">
      <c r="A2881" t="str">
        <f>VLOOKUP(B2881,StateFIPS!A$2:B$52,2)</f>
        <v>Virginia</v>
      </c>
      <c r="B2881">
        <f t="shared" si="47"/>
        <v>51</v>
      </c>
      <c r="C2881" s="31" t="s">
        <v>2744</v>
      </c>
      <c r="D2881" s="31" t="s">
        <v>93</v>
      </c>
      <c r="E2881" s="31" t="s">
        <v>3165</v>
      </c>
      <c r="F2881" s="31" t="s">
        <v>2939</v>
      </c>
      <c r="G2881" s="32">
        <v>12166</v>
      </c>
      <c r="H2881" s="31" t="s">
        <v>94</v>
      </c>
      <c r="I2881" s="32">
        <v>2028</v>
      </c>
      <c r="J2881" s="33">
        <v>6</v>
      </c>
      <c r="K2881" s="31" t="s">
        <v>94</v>
      </c>
      <c r="L2881" s="31" t="s">
        <v>95</v>
      </c>
    </row>
    <row r="2882" spans="1:12" ht="45" x14ac:dyDescent="0.2">
      <c r="A2882" t="str">
        <f>VLOOKUP(B2882,StateFIPS!A$2:B$52,2)</f>
        <v>Colorado</v>
      </c>
      <c r="B2882">
        <f t="shared" si="47"/>
        <v>8</v>
      </c>
      <c r="C2882" s="31" t="s">
        <v>2059</v>
      </c>
      <c r="D2882" s="31" t="s">
        <v>93</v>
      </c>
      <c r="E2882" s="31" t="s">
        <v>3165</v>
      </c>
      <c r="F2882" s="31" t="s">
        <v>2939</v>
      </c>
      <c r="G2882" s="32">
        <v>91528</v>
      </c>
      <c r="H2882" s="31" t="s">
        <v>94</v>
      </c>
      <c r="I2882" s="32">
        <v>15255</v>
      </c>
      <c r="J2882" s="33">
        <v>6</v>
      </c>
      <c r="K2882" s="31" t="s">
        <v>94</v>
      </c>
      <c r="L2882" s="31" t="s">
        <v>95</v>
      </c>
    </row>
    <row r="2883" spans="1:12" ht="45" x14ac:dyDescent="0.2">
      <c r="A2883" t="str">
        <f>VLOOKUP(B2883,StateFIPS!A$2:B$52,2)</f>
        <v>Minnesota</v>
      </c>
      <c r="B2883">
        <f t="shared" ref="B2883:B2946" si="48">VALUE(LEFT(C2883,2))</f>
        <v>27</v>
      </c>
      <c r="C2883" s="31" t="s">
        <v>1889</v>
      </c>
      <c r="D2883" s="31" t="s">
        <v>93</v>
      </c>
      <c r="E2883" s="31" t="s">
        <v>3165</v>
      </c>
      <c r="F2883" s="31" t="s">
        <v>2939</v>
      </c>
      <c r="G2883" s="32">
        <v>4909</v>
      </c>
      <c r="H2883" s="31" t="s">
        <v>94</v>
      </c>
      <c r="I2883" s="32">
        <v>818</v>
      </c>
      <c r="J2883" s="33">
        <v>6</v>
      </c>
      <c r="K2883" s="31" t="s">
        <v>94</v>
      </c>
      <c r="L2883" s="31" t="s">
        <v>95</v>
      </c>
    </row>
    <row r="2884" spans="1:12" ht="45" x14ac:dyDescent="0.2">
      <c r="A2884" t="str">
        <f>VLOOKUP(B2884,StateFIPS!A$2:B$52,2)</f>
        <v>South Dakota</v>
      </c>
      <c r="B2884">
        <f t="shared" si="48"/>
        <v>46</v>
      </c>
      <c r="C2884" s="31" t="s">
        <v>2618</v>
      </c>
      <c r="D2884" s="31" t="s">
        <v>93</v>
      </c>
      <c r="E2884" s="31" t="s">
        <v>3165</v>
      </c>
      <c r="F2884" s="31" t="s">
        <v>2939</v>
      </c>
      <c r="G2884" s="32">
        <v>41584</v>
      </c>
      <c r="H2884" s="31" t="s">
        <v>94</v>
      </c>
      <c r="I2884" s="32">
        <v>6931</v>
      </c>
      <c r="J2884" s="33">
        <v>6</v>
      </c>
      <c r="K2884" s="31" t="s">
        <v>94</v>
      </c>
      <c r="L2884" s="31" t="s">
        <v>95</v>
      </c>
    </row>
    <row r="2885" spans="1:12" ht="45" x14ac:dyDescent="0.2">
      <c r="A2885" t="str">
        <f>VLOOKUP(B2885,StateFIPS!A$2:B$52,2)</f>
        <v>Alabama</v>
      </c>
      <c r="B2885">
        <f t="shared" si="48"/>
        <v>1</v>
      </c>
      <c r="C2885" s="31" t="s">
        <v>600</v>
      </c>
      <c r="D2885" s="31" t="s">
        <v>93</v>
      </c>
      <c r="E2885" s="31" t="s">
        <v>3165</v>
      </c>
      <c r="F2885" s="31" t="s">
        <v>2939</v>
      </c>
      <c r="G2885" s="32">
        <v>15584</v>
      </c>
      <c r="H2885" s="31" t="s">
        <v>94</v>
      </c>
      <c r="I2885" s="32">
        <v>2597</v>
      </c>
      <c r="J2885" s="33">
        <v>6</v>
      </c>
      <c r="K2885" s="31" t="s">
        <v>94</v>
      </c>
      <c r="L2885" s="31" t="s">
        <v>95</v>
      </c>
    </row>
    <row r="2886" spans="1:12" ht="45" x14ac:dyDescent="0.2">
      <c r="A2886" t="str">
        <f>VLOOKUP(B2886,StateFIPS!A$2:B$52,2)</f>
        <v>Alabama</v>
      </c>
      <c r="B2886">
        <f t="shared" si="48"/>
        <v>1</v>
      </c>
      <c r="C2886" s="31" t="s">
        <v>602</v>
      </c>
      <c r="D2886" s="31" t="s">
        <v>93</v>
      </c>
      <c r="E2886" s="31" t="s">
        <v>3165</v>
      </c>
      <c r="F2886" s="31" t="s">
        <v>2939</v>
      </c>
      <c r="G2886" s="32">
        <v>55031</v>
      </c>
      <c r="H2886" s="31" t="s">
        <v>94</v>
      </c>
      <c r="I2886" s="32">
        <v>9172</v>
      </c>
      <c r="J2886" s="33">
        <v>6</v>
      </c>
      <c r="K2886" s="31" t="s">
        <v>94</v>
      </c>
      <c r="L2886" s="31" t="s">
        <v>95</v>
      </c>
    </row>
    <row r="2887" spans="1:12" ht="45" x14ac:dyDescent="0.2">
      <c r="A2887" t="str">
        <f>VLOOKUP(B2887,StateFIPS!A$2:B$52,2)</f>
        <v>Kansas</v>
      </c>
      <c r="B2887">
        <f t="shared" si="48"/>
        <v>20</v>
      </c>
      <c r="C2887" s="31" t="s">
        <v>3264</v>
      </c>
      <c r="D2887" s="31" t="s">
        <v>93</v>
      </c>
      <c r="E2887" s="31" t="s">
        <v>3165</v>
      </c>
      <c r="F2887" s="31" t="s">
        <v>2939</v>
      </c>
      <c r="G2887" s="32">
        <v>95268</v>
      </c>
      <c r="H2887" s="31" t="s">
        <v>94</v>
      </c>
      <c r="I2887" s="32">
        <v>15878</v>
      </c>
      <c r="J2887" s="33">
        <v>6</v>
      </c>
      <c r="K2887" s="31" t="s">
        <v>94</v>
      </c>
      <c r="L2887" s="31" t="s">
        <v>95</v>
      </c>
    </row>
    <row r="2888" spans="1:12" ht="45" x14ac:dyDescent="0.2">
      <c r="A2888" t="str">
        <f>VLOOKUP(B2888,StateFIPS!A$2:B$52,2)</f>
        <v>South Dakota</v>
      </c>
      <c r="B2888">
        <f t="shared" si="48"/>
        <v>46</v>
      </c>
      <c r="C2888" s="31" t="s">
        <v>2614</v>
      </c>
      <c r="D2888" s="31" t="s">
        <v>93</v>
      </c>
      <c r="E2888" s="31" t="s">
        <v>3165</v>
      </c>
      <c r="F2888" s="31" t="s">
        <v>2939</v>
      </c>
      <c r="G2888" s="32">
        <v>71234</v>
      </c>
      <c r="H2888" s="31" t="s">
        <v>94</v>
      </c>
      <c r="I2888" s="32">
        <v>11872</v>
      </c>
      <c r="J2888" s="33">
        <v>6</v>
      </c>
      <c r="K2888" s="31" t="s">
        <v>94</v>
      </c>
      <c r="L2888" s="31" t="s">
        <v>95</v>
      </c>
    </row>
    <row r="2889" spans="1:12" ht="45" x14ac:dyDescent="0.2">
      <c r="A2889" t="str">
        <f>VLOOKUP(B2889,StateFIPS!A$2:B$52,2)</f>
        <v>South Dakota</v>
      </c>
      <c r="B2889">
        <f t="shared" si="48"/>
        <v>46</v>
      </c>
      <c r="C2889" s="31" t="s">
        <v>2551</v>
      </c>
      <c r="D2889" s="31" t="s">
        <v>93</v>
      </c>
      <c r="E2889" s="31" t="s">
        <v>3165</v>
      </c>
      <c r="F2889" s="31" t="s">
        <v>2939</v>
      </c>
      <c r="G2889" s="32">
        <v>26253</v>
      </c>
      <c r="H2889" s="31" t="s">
        <v>94</v>
      </c>
      <c r="I2889" s="32">
        <v>4376</v>
      </c>
      <c r="J2889" s="33">
        <v>6</v>
      </c>
      <c r="K2889" s="31" t="s">
        <v>94</v>
      </c>
      <c r="L2889" s="31" t="s">
        <v>95</v>
      </c>
    </row>
    <row r="2890" spans="1:12" ht="45" x14ac:dyDescent="0.2">
      <c r="A2890" t="str">
        <f>VLOOKUP(B2890,StateFIPS!A$2:B$52,2)</f>
        <v>Virginia</v>
      </c>
      <c r="B2890">
        <f t="shared" si="48"/>
        <v>51</v>
      </c>
      <c r="C2890" s="31" t="s">
        <v>2552</v>
      </c>
      <c r="D2890" s="31" t="s">
        <v>93</v>
      </c>
      <c r="E2890" s="31" t="s">
        <v>3165</v>
      </c>
      <c r="F2890" s="31" t="s">
        <v>2939</v>
      </c>
      <c r="G2890" s="32">
        <v>12166</v>
      </c>
      <c r="H2890" s="31" t="s">
        <v>94</v>
      </c>
      <c r="I2890" s="32">
        <v>2028</v>
      </c>
      <c r="J2890" s="33">
        <v>6</v>
      </c>
      <c r="K2890" s="31" t="s">
        <v>94</v>
      </c>
      <c r="L2890" s="31" t="s">
        <v>95</v>
      </c>
    </row>
    <row r="2891" spans="1:12" ht="45" x14ac:dyDescent="0.2">
      <c r="A2891" t="str">
        <f>VLOOKUP(B2891,StateFIPS!A$2:B$52,2)</f>
        <v>Kentucky</v>
      </c>
      <c r="B2891">
        <f t="shared" si="48"/>
        <v>21</v>
      </c>
      <c r="C2891" s="31" t="s">
        <v>115</v>
      </c>
      <c r="D2891" s="31" t="s">
        <v>93</v>
      </c>
      <c r="E2891" s="31" t="s">
        <v>3165</v>
      </c>
      <c r="F2891" s="31" t="s">
        <v>2939</v>
      </c>
      <c r="G2891" s="32">
        <v>37399</v>
      </c>
      <c r="H2891" s="31" t="s">
        <v>94</v>
      </c>
      <c r="I2891" s="32">
        <v>6233</v>
      </c>
      <c r="J2891" s="33">
        <v>6</v>
      </c>
      <c r="K2891" s="31" t="s">
        <v>94</v>
      </c>
      <c r="L2891" s="31" t="s">
        <v>95</v>
      </c>
    </row>
    <row r="2892" spans="1:12" ht="45" x14ac:dyDescent="0.2">
      <c r="A2892" t="str">
        <f>VLOOKUP(B2892,StateFIPS!A$2:B$52,2)</f>
        <v>Minnesota</v>
      </c>
      <c r="B2892">
        <f t="shared" si="48"/>
        <v>27</v>
      </c>
      <c r="C2892" s="31" t="s">
        <v>1904</v>
      </c>
      <c r="D2892" s="31" t="s">
        <v>93</v>
      </c>
      <c r="E2892" s="31" t="s">
        <v>3165</v>
      </c>
      <c r="F2892" s="31" t="s">
        <v>2939</v>
      </c>
      <c r="G2892" s="32">
        <v>55228</v>
      </c>
      <c r="H2892" s="31" t="s">
        <v>94</v>
      </c>
      <c r="I2892" s="32">
        <v>9205</v>
      </c>
      <c r="J2892" s="33">
        <v>6</v>
      </c>
      <c r="K2892" s="31" t="s">
        <v>94</v>
      </c>
      <c r="L2892" s="31" t="s">
        <v>95</v>
      </c>
    </row>
    <row r="2893" spans="1:12" ht="45" x14ac:dyDescent="0.2">
      <c r="A2893" t="str">
        <f>VLOOKUP(B2893,StateFIPS!A$2:B$52,2)</f>
        <v>Iowa</v>
      </c>
      <c r="B2893">
        <f t="shared" si="48"/>
        <v>19</v>
      </c>
      <c r="C2893" s="31" t="s">
        <v>269</v>
      </c>
      <c r="D2893" s="31" t="s">
        <v>93</v>
      </c>
      <c r="E2893" s="31" t="s">
        <v>3165</v>
      </c>
      <c r="F2893" s="31" t="s">
        <v>2939</v>
      </c>
      <c r="G2893" s="32">
        <v>106061</v>
      </c>
      <c r="H2893" s="31" t="s">
        <v>94</v>
      </c>
      <c r="I2893" s="32">
        <v>17677</v>
      </c>
      <c r="J2893" s="33">
        <v>6</v>
      </c>
      <c r="K2893" s="31" t="s">
        <v>94</v>
      </c>
      <c r="L2893" s="31" t="s">
        <v>95</v>
      </c>
    </row>
    <row r="2894" spans="1:12" ht="45" x14ac:dyDescent="0.2">
      <c r="A2894" t="str">
        <f>VLOOKUP(B2894,StateFIPS!A$2:B$52,2)</f>
        <v>Oklahoma</v>
      </c>
      <c r="B2894">
        <f t="shared" si="48"/>
        <v>40</v>
      </c>
      <c r="C2894" s="31" t="s">
        <v>2070</v>
      </c>
      <c r="D2894" s="31" t="s">
        <v>93</v>
      </c>
      <c r="E2894" s="31" t="s">
        <v>3165</v>
      </c>
      <c r="F2894" s="31" t="s">
        <v>2939</v>
      </c>
      <c r="G2894" s="32">
        <v>18946</v>
      </c>
      <c r="H2894" s="31" t="s">
        <v>94</v>
      </c>
      <c r="I2894" s="32">
        <v>3158</v>
      </c>
      <c r="J2894" s="33">
        <v>6</v>
      </c>
      <c r="K2894" s="31" t="s">
        <v>94</v>
      </c>
      <c r="L2894" s="31" t="s">
        <v>95</v>
      </c>
    </row>
    <row r="2895" spans="1:12" ht="45" x14ac:dyDescent="0.2">
      <c r="A2895" t="str">
        <f>VLOOKUP(B2895,StateFIPS!A$2:B$52,2)</f>
        <v>Oklahoma</v>
      </c>
      <c r="B2895">
        <f t="shared" si="48"/>
        <v>40</v>
      </c>
      <c r="C2895" s="31" t="s">
        <v>2042</v>
      </c>
      <c r="D2895" s="31" t="s">
        <v>93</v>
      </c>
      <c r="E2895" s="31" t="s">
        <v>3165</v>
      </c>
      <c r="F2895" s="31" t="s">
        <v>2939</v>
      </c>
      <c r="G2895" s="32">
        <v>158841</v>
      </c>
      <c r="H2895" s="31" t="s">
        <v>94</v>
      </c>
      <c r="I2895" s="32">
        <v>26473</v>
      </c>
      <c r="J2895" s="33">
        <v>6</v>
      </c>
      <c r="K2895" s="31" t="s">
        <v>94</v>
      </c>
      <c r="L2895" s="31" t="s">
        <v>95</v>
      </c>
    </row>
    <row r="2896" spans="1:12" ht="45" x14ac:dyDescent="0.2">
      <c r="A2896" t="str">
        <f>VLOOKUP(B2896,StateFIPS!A$2:B$52,2)</f>
        <v>South Dakota</v>
      </c>
      <c r="B2896">
        <f t="shared" si="48"/>
        <v>46</v>
      </c>
      <c r="C2896" s="31" t="s">
        <v>3265</v>
      </c>
      <c r="D2896" s="31" t="s">
        <v>93</v>
      </c>
      <c r="E2896" s="31" t="s">
        <v>3165</v>
      </c>
      <c r="F2896" s="31" t="s">
        <v>2939</v>
      </c>
      <c r="G2896" s="32">
        <v>23032</v>
      </c>
      <c r="H2896" s="31" t="s">
        <v>94</v>
      </c>
      <c r="I2896" s="32">
        <v>3839</v>
      </c>
      <c r="J2896" s="33">
        <v>6</v>
      </c>
      <c r="K2896" s="31" t="s">
        <v>94</v>
      </c>
      <c r="L2896" s="31" t="s">
        <v>95</v>
      </c>
    </row>
    <row r="2897" spans="1:12" ht="45" x14ac:dyDescent="0.2">
      <c r="A2897" t="str">
        <f>VLOOKUP(B2897,StateFIPS!A$2:B$52,2)</f>
        <v>Kansas</v>
      </c>
      <c r="B2897">
        <f t="shared" si="48"/>
        <v>20</v>
      </c>
      <c r="C2897" s="31" t="s">
        <v>3266</v>
      </c>
      <c r="D2897" s="31" t="s">
        <v>93</v>
      </c>
      <c r="E2897" s="31" t="s">
        <v>3165</v>
      </c>
      <c r="F2897" s="31" t="s">
        <v>2939</v>
      </c>
      <c r="G2897" s="32">
        <v>95268</v>
      </c>
      <c r="H2897" s="31" t="s">
        <v>94</v>
      </c>
      <c r="I2897" s="32">
        <v>15878</v>
      </c>
      <c r="J2897" s="33">
        <v>6</v>
      </c>
      <c r="K2897" s="31" t="s">
        <v>94</v>
      </c>
      <c r="L2897" s="31" t="s">
        <v>95</v>
      </c>
    </row>
    <row r="2898" spans="1:12" ht="45" x14ac:dyDescent="0.2">
      <c r="A2898" t="str">
        <f>VLOOKUP(B2898,StateFIPS!A$2:B$52,2)</f>
        <v>Oklahoma</v>
      </c>
      <c r="B2898">
        <f t="shared" si="48"/>
        <v>40</v>
      </c>
      <c r="C2898" s="31" t="s">
        <v>2637</v>
      </c>
      <c r="D2898" s="31" t="s">
        <v>93</v>
      </c>
      <c r="E2898" s="31" t="s">
        <v>3165</v>
      </c>
      <c r="F2898" s="31" t="s">
        <v>2939</v>
      </c>
      <c r="G2898" s="32">
        <v>158841</v>
      </c>
      <c r="H2898" s="31" t="s">
        <v>94</v>
      </c>
      <c r="I2898" s="32">
        <v>26473</v>
      </c>
      <c r="J2898" s="33">
        <v>6</v>
      </c>
      <c r="K2898" s="31" t="s">
        <v>94</v>
      </c>
      <c r="L2898" s="31" t="s">
        <v>95</v>
      </c>
    </row>
    <row r="2899" spans="1:12" ht="45" x14ac:dyDescent="0.2">
      <c r="A2899" t="str">
        <f>VLOOKUP(B2899,StateFIPS!A$2:B$52,2)</f>
        <v>Kansas</v>
      </c>
      <c r="B2899">
        <f t="shared" si="48"/>
        <v>20</v>
      </c>
      <c r="C2899" s="31" t="s">
        <v>1867</v>
      </c>
      <c r="D2899" s="31" t="s">
        <v>93</v>
      </c>
      <c r="E2899" s="31" t="s">
        <v>3165</v>
      </c>
      <c r="F2899" s="31" t="s">
        <v>2939</v>
      </c>
      <c r="G2899" s="32">
        <v>30907</v>
      </c>
      <c r="H2899" s="31" t="s">
        <v>94</v>
      </c>
      <c r="I2899" s="32">
        <v>5151</v>
      </c>
      <c r="J2899" s="33">
        <v>6</v>
      </c>
      <c r="K2899" s="31" t="s">
        <v>94</v>
      </c>
      <c r="L2899" s="31" t="s">
        <v>95</v>
      </c>
    </row>
    <row r="2900" spans="1:12" ht="45" x14ac:dyDescent="0.2">
      <c r="A2900" t="str">
        <f>VLOOKUP(B2900,StateFIPS!A$2:B$52,2)</f>
        <v>Minnesota</v>
      </c>
      <c r="B2900">
        <f t="shared" si="48"/>
        <v>27</v>
      </c>
      <c r="C2900" s="31" t="s">
        <v>1838</v>
      </c>
      <c r="D2900" s="31" t="s">
        <v>93</v>
      </c>
      <c r="E2900" s="31" t="s">
        <v>3165</v>
      </c>
      <c r="F2900" s="31" t="s">
        <v>2939</v>
      </c>
      <c r="G2900" s="32">
        <v>270637</v>
      </c>
      <c r="H2900" s="31" t="s">
        <v>94</v>
      </c>
      <c r="I2900" s="32">
        <v>45106</v>
      </c>
      <c r="J2900" s="33">
        <v>6</v>
      </c>
      <c r="K2900" s="31" t="s">
        <v>94</v>
      </c>
      <c r="L2900" s="31" t="s">
        <v>95</v>
      </c>
    </row>
    <row r="2901" spans="1:12" ht="45" x14ac:dyDescent="0.2">
      <c r="A2901" t="str">
        <f>VLOOKUP(B2901,StateFIPS!A$2:B$52,2)</f>
        <v>Kansas</v>
      </c>
      <c r="B2901">
        <f t="shared" si="48"/>
        <v>20</v>
      </c>
      <c r="C2901" s="31" t="s">
        <v>1484</v>
      </c>
      <c r="D2901" s="31" t="s">
        <v>93</v>
      </c>
      <c r="E2901" s="31" t="s">
        <v>3165</v>
      </c>
      <c r="F2901" s="31" t="s">
        <v>2939</v>
      </c>
      <c r="G2901" s="32">
        <v>116428</v>
      </c>
      <c r="H2901" s="31" t="s">
        <v>94</v>
      </c>
      <c r="I2901" s="32">
        <v>19405</v>
      </c>
      <c r="J2901" s="33">
        <v>6</v>
      </c>
      <c r="K2901" s="31" t="s">
        <v>94</v>
      </c>
      <c r="L2901" s="31" t="s">
        <v>95</v>
      </c>
    </row>
    <row r="2902" spans="1:12" ht="45" x14ac:dyDescent="0.2">
      <c r="A2902" t="str">
        <f>VLOOKUP(B2902,StateFIPS!A$2:B$52,2)</f>
        <v>Oklahoma</v>
      </c>
      <c r="B2902">
        <f t="shared" si="48"/>
        <v>40</v>
      </c>
      <c r="C2902" s="31" t="s">
        <v>1298</v>
      </c>
      <c r="D2902" s="31" t="s">
        <v>93</v>
      </c>
      <c r="E2902" s="31" t="s">
        <v>3165</v>
      </c>
      <c r="F2902" s="31" t="s">
        <v>2939</v>
      </c>
      <c r="G2902" s="32">
        <v>40755</v>
      </c>
      <c r="H2902" s="31" t="s">
        <v>94</v>
      </c>
      <c r="I2902" s="32">
        <v>6792</v>
      </c>
      <c r="J2902" s="33">
        <v>6</v>
      </c>
      <c r="K2902" s="31" t="s">
        <v>94</v>
      </c>
      <c r="L2902" s="31" t="s">
        <v>95</v>
      </c>
    </row>
    <row r="2903" spans="1:12" ht="45" x14ac:dyDescent="0.2">
      <c r="A2903" t="str">
        <f>VLOOKUP(B2903,StateFIPS!A$2:B$52,2)</f>
        <v>Colorado</v>
      </c>
      <c r="B2903">
        <f t="shared" si="48"/>
        <v>8</v>
      </c>
      <c r="C2903" s="31" t="s">
        <v>1963</v>
      </c>
      <c r="D2903" s="31" t="s">
        <v>93</v>
      </c>
      <c r="E2903" s="31" t="s">
        <v>3165</v>
      </c>
      <c r="F2903" s="31" t="s">
        <v>2939</v>
      </c>
      <c r="G2903" s="32">
        <v>120494</v>
      </c>
      <c r="H2903" s="31" t="s">
        <v>94</v>
      </c>
      <c r="I2903" s="32">
        <v>20082</v>
      </c>
      <c r="J2903" s="33">
        <v>6</v>
      </c>
      <c r="K2903" s="31" t="s">
        <v>94</v>
      </c>
      <c r="L2903" s="31" t="s">
        <v>95</v>
      </c>
    </row>
    <row r="2904" spans="1:12" ht="45" x14ac:dyDescent="0.2">
      <c r="A2904" t="str">
        <f>VLOOKUP(B2904,StateFIPS!A$2:B$52,2)</f>
        <v>South Carolina</v>
      </c>
      <c r="B2904">
        <f t="shared" si="48"/>
        <v>45</v>
      </c>
      <c r="C2904" s="31" t="s">
        <v>1357</v>
      </c>
      <c r="D2904" s="31" t="s">
        <v>93</v>
      </c>
      <c r="E2904" s="31" t="s">
        <v>3165</v>
      </c>
      <c r="F2904" s="31" t="s">
        <v>2939</v>
      </c>
      <c r="G2904" s="32">
        <v>13947</v>
      </c>
      <c r="H2904" s="31" t="s">
        <v>94</v>
      </c>
      <c r="I2904" s="32">
        <v>2325</v>
      </c>
      <c r="J2904" s="33">
        <v>6</v>
      </c>
      <c r="K2904" s="31" t="s">
        <v>94</v>
      </c>
      <c r="L2904" s="31" t="s">
        <v>95</v>
      </c>
    </row>
    <row r="2905" spans="1:12" ht="45" x14ac:dyDescent="0.2">
      <c r="A2905" t="str">
        <f>VLOOKUP(B2905,StateFIPS!A$2:B$52,2)</f>
        <v>Virginia</v>
      </c>
      <c r="B2905">
        <f t="shared" si="48"/>
        <v>51</v>
      </c>
      <c r="C2905" s="31" t="s">
        <v>2582</v>
      </c>
      <c r="D2905" s="31" t="s">
        <v>93</v>
      </c>
      <c r="E2905" s="31" t="s">
        <v>3165</v>
      </c>
      <c r="F2905" s="31" t="s">
        <v>2939</v>
      </c>
      <c r="G2905" s="32">
        <v>12166</v>
      </c>
      <c r="H2905" s="31" t="s">
        <v>94</v>
      </c>
      <c r="I2905" s="32">
        <v>2028</v>
      </c>
      <c r="J2905" s="33">
        <v>6</v>
      </c>
      <c r="K2905" s="31" t="s">
        <v>94</v>
      </c>
      <c r="L2905" s="31" t="s">
        <v>95</v>
      </c>
    </row>
    <row r="2906" spans="1:12" ht="45" x14ac:dyDescent="0.2">
      <c r="A2906" t="str">
        <f>VLOOKUP(B2906,StateFIPS!A$2:B$52,2)</f>
        <v>Wyoming</v>
      </c>
      <c r="B2906">
        <f t="shared" si="48"/>
        <v>56</v>
      </c>
      <c r="C2906" s="31" t="s">
        <v>1029</v>
      </c>
      <c r="D2906" s="31" t="s">
        <v>93</v>
      </c>
      <c r="E2906" s="31" t="s">
        <v>3165</v>
      </c>
      <c r="F2906" s="31" t="s">
        <v>2939</v>
      </c>
      <c r="G2906" s="32">
        <v>144743</v>
      </c>
      <c r="H2906" s="31" t="s">
        <v>94</v>
      </c>
      <c r="I2906" s="32">
        <v>24124</v>
      </c>
      <c r="J2906" s="33">
        <v>6</v>
      </c>
      <c r="K2906" s="31" t="s">
        <v>94</v>
      </c>
      <c r="L2906" s="31" t="s">
        <v>95</v>
      </c>
    </row>
    <row r="2907" spans="1:12" ht="45" x14ac:dyDescent="0.2">
      <c r="A2907" t="str">
        <f>VLOOKUP(B2907,StateFIPS!A$2:B$52,2)</f>
        <v>Iowa</v>
      </c>
      <c r="B2907">
        <f t="shared" si="48"/>
        <v>19</v>
      </c>
      <c r="C2907" s="31" t="s">
        <v>1510</v>
      </c>
      <c r="D2907" s="31" t="s">
        <v>93</v>
      </c>
      <c r="E2907" s="31" t="s">
        <v>3165</v>
      </c>
      <c r="F2907" s="31" t="s">
        <v>2939</v>
      </c>
      <c r="G2907" s="32">
        <v>84497</v>
      </c>
      <c r="H2907" s="31" t="s">
        <v>94</v>
      </c>
      <c r="I2907" s="32">
        <v>14083</v>
      </c>
      <c r="J2907" s="33">
        <v>6</v>
      </c>
      <c r="K2907" s="31" t="s">
        <v>94</v>
      </c>
      <c r="L2907" s="31" t="s">
        <v>95</v>
      </c>
    </row>
    <row r="2908" spans="1:12" ht="45" x14ac:dyDescent="0.2">
      <c r="A2908" t="str">
        <f>VLOOKUP(B2908,StateFIPS!A$2:B$52,2)</f>
        <v>Oklahoma</v>
      </c>
      <c r="B2908">
        <f t="shared" si="48"/>
        <v>40</v>
      </c>
      <c r="C2908" s="31" t="s">
        <v>2063</v>
      </c>
      <c r="D2908" s="31" t="s">
        <v>93</v>
      </c>
      <c r="E2908" s="31" t="s">
        <v>3165</v>
      </c>
      <c r="F2908" s="31" t="s">
        <v>2939</v>
      </c>
      <c r="G2908" s="32">
        <v>158841</v>
      </c>
      <c r="H2908" s="31" t="s">
        <v>94</v>
      </c>
      <c r="I2908" s="32">
        <v>26473</v>
      </c>
      <c r="J2908" s="33">
        <v>6</v>
      </c>
      <c r="K2908" s="31" t="s">
        <v>94</v>
      </c>
      <c r="L2908" s="31" t="s">
        <v>95</v>
      </c>
    </row>
    <row r="2909" spans="1:12" ht="45" x14ac:dyDescent="0.2">
      <c r="A2909" t="str">
        <f>VLOOKUP(B2909,StateFIPS!A$2:B$52,2)</f>
        <v>Kansas</v>
      </c>
      <c r="B2909">
        <f t="shared" si="48"/>
        <v>20</v>
      </c>
      <c r="C2909" s="31" t="s">
        <v>260</v>
      </c>
      <c r="D2909" s="31" t="s">
        <v>93</v>
      </c>
      <c r="E2909" s="31" t="s">
        <v>3165</v>
      </c>
      <c r="F2909" s="31" t="s">
        <v>2939</v>
      </c>
      <c r="G2909" s="32">
        <v>10730</v>
      </c>
      <c r="H2909" s="31" t="s">
        <v>94</v>
      </c>
      <c r="I2909" s="32">
        <v>1788</v>
      </c>
      <c r="J2909" s="33">
        <v>6</v>
      </c>
      <c r="K2909" s="31" t="s">
        <v>94</v>
      </c>
      <c r="L2909" s="31" t="s">
        <v>95</v>
      </c>
    </row>
    <row r="2910" spans="1:12" ht="45" x14ac:dyDescent="0.2">
      <c r="A2910" t="str">
        <f>VLOOKUP(B2910,StateFIPS!A$2:B$52,2)</f>
        <v>Mississippi</v>
      </c>
      <c r="B2910">
        <f t="shared" si="48"/>
        <v>28</v>
      </c>
      <c r="C2910" s="31" t="s">
        <v>319</v>
      </c>
      <c r="D2910" s="31" t="s">
        <v>93</v>
      </c>
      <c r="E2910" s="31" t="s">
        <v>3165</v>
      </c>
      <c r="F2910" s="31" t="s">
        <v>2939</v>
      </c>
      <c r="G2910" s="32">
        <v>23276</v>
      </c>
      <c r="H2910" s="31" t="s">
        <v>94</v>
      </c>
      <c r="I2910" s="32">
        <v>3879</v>
      </c>
      <c r="J2910" s="33">
        <v>6</v>
      </c>
      <c r="K2910" s="31" t="s">
        <v>94</v>
      </c>
      <c r="L2910" s="31" t="s">
        <v>95</v>
      </c>
    </row>
    <row r="2911" spans="1:12" ht="45" x14ac:dyDescent="0.2">
      <c r="A2911" t="str">
        <f>VLOOKUP(B2911,StateFIPS!A$2:B$52,2)</f>
        <v>Kansas</v>
      </c>
      <c r="B2911">
        <f t="shared" si="48"/>
        <v>20</v>
      </c>
      <c r="C2911" s="31" t="s">
        <v>1488</v>
      </c>
      <c r="D2911" s="31" t="s">
        <v>93</v>
      </c>
      <c r="E2911" s="31" t="s">
        <v>3165</v>
      </c>
      <c r="F2911" s="31" t="s">
        <v>2939</v>
      </c>
      <c r="G2911" s="32">
        <v>200526</v>
      </c>
      <c r="H2911" s="31" t="s">
        <v>94</v>
      </c>
      <c r="I2911" s="32">
        <v>33421</v>
      </c>
      <c r="J2911" s="33">
        <v>6</v>
      </c>
      <c r="K2911" s="31" t="s">
        <v>94</v>
      </c>
      <c r="L2911" s="31" t="s">
        <v>95</v>
      </c>
    </row>
    <row r="2912" spans="1:12" ht="45" x14ac:dyDescent="0.2">
      <c r="A2912" t="str">
        <f>VLOOKUP(B2912,StateFIPS!A$2:B$52,2)</f>
        <v>Kentucky</v>
      </c>
      <c r="B2912">
        <f t="shared" si="48"/>
        <v>21</v>
      </c>
      <c r="C2912" s="31" t="s">
        <v>1845</v>
      </c>
      <c r="D2912" s="31" t="s">
        <v>93</v>
      </c>
      <c r="E2912" s="31" t="s">
        <v>3165</v>
      </c>
      <c r="F2912" s="31" t="s">
        <v>2939</v>
      </c>
      <c r="G2912" s="32">
        <v>38806</v>
      </c>
      <c r="H2912" s="31" t="s">
        <v>94</v>
      </c>
      <c r="I2912" s="32">
        <v>6468</v>
      </c>
      <c r="J2912" s="33">
        <v>6</v>
      </c>
      <c r="K2912" s="31" t="s">
        <v>94</v>
      </c>
      <c r="L2912" s="31" t="s">
        <v>95</v>
      </c>
    </row>
    <row r="2913" spans="1:12" ht="45" x14ac:dyDescent="0.2">
      <c r="A2913" t="str">
        <f>VLOOKUP(B2913,StateFIPS!A$2:B$52,2)</f>
        <v>Mississippi</v>
      </c>
      <c r="B2913">
        <f t="shared" si="48"/>
        <v>28</v>
      </c>
      <c r="C2913" s="31" t="s">
        <v>318</v>
      </c>
      <c r="D2913" s="31" t="s">
        <v>93</v>
      </c>
      <c r="E2913" s="31" t="s">
        <v>3165</v>
      </c>
      <c r="F2913" s="31" t="s">
        <v>2939</v>
      </c>
      <c r="G2913" s="32">
        <v>23276</v>
      </c>
      <c r="H2913" s="31" t="s">
        <v>94</v>
      </c>
      <c r="I2913" s="32">
        <v>3879</v>
      </c>
      <c r="J2913" s="33">
        <v>6</v>
      </c>
      <c r="K2913" s="31" t="s">
        <v>94</v>
      </c>
      <c r="L2913" s="31" t="s">
        <v>95</v>
      </c>
    </row>
    <row r="2914" spans="1:12" ht="45" x14ac:dyDescent="0.2">
      <c r="A2914" t="str">
        <f>VLOOKUP(B2914,StateFIPS!A$2:B$52,2)</f>
        <v>South Dakota</v>
      </c>
      <c r="B2914">
        <f t="shared" si="48"/>
        <v>46</v>
      </c>
      <c r="C2914" s="31" t="s">
        <v>3267</v>
      </c>
      <c r="D2914" s="31" t="s">
        <v>93</v>
      </c>
      <c r="E2914" s="31" t="s">
        <v>3165</v>
      </c>
      <c r="F2914" s="31" t="s">
        <v>2939</v>
      </c>
      <c r="G2914" s="32">
        <v>24105</v>
      </c>
      <c r="H2914" s="31" t="s">
        <v>94</v>
      </c>
      <c r="I2914" s="32">
        <v>4018</v>
      </c>
      <c r="J2914" s="33">
        <v>6</v>
      </c>
      <c r="K2914" s="31" t="s">
        <v>94</v>
      </c>
      <c r="L2914" s="31" t="s">
        <v>95</v>
      </c>
    </row>
    <row r="2915" spans="1:12" ht="45" x14ac:dyDescent="0.2">
      <c r="A2915" t="str">
        <f>VLOOKUP(B2915,StateFIPS!A$2:B$52,2)</f>
        <v>Virginia</v>
      </c>
      <c r="B2915">
        <f t="shared" si="48"/>
        <v>51</v>
      </c>
      <c r="C2915" s="31" t="s">
        <v>2601</v>
      </c>
      <c r="D2915" s="31" t="s">
        <v>93</v>
      </c>
      <c r="E2915" s="31" t="s">
        <v>3165</v>
      </c>
      <c r="F2915" s="31" t="s">
        <v>2939</v>
      </c>
      <c r="G2915" s="32">
        <v>12166</v>
      </c>
      <c r="H2915" s="31" t="s">
        <v>94</v>
      </c>
      <c r="I2915" s="32">
        <v>2028</v>
      </c>
      <c r="J2915" s="33">
        <v>6</v>
      </c>
      <c r="K2915" s="31" t="s">
        <v>94</v>
      </c>
      <c r="L2915" s="31" t="s">
        <v>95</v>
      </c>
    </row>
    <row r="2916" spans="1:12" ht="45" x14ac:dyDescent="0.2">
      <c r="A2916" t="str">
        <f>VLOOKUP(B2916,StateFIPS!A$2:B$52,2)</f>
        <v>Minnesota</v>
      </c>
      <c r="B2916">
        <f t="shared" si="48"/>
        <v>27</v>
      </c>
      <c r="C2916" s="31" t="s">
        <v>1844</v>
      </c>
      <c r="D2916" s="31" t="s">
        <v>93</v>
      </c>
      <c r="E2916" s="31" t="s">
        <v>3165</v>
      </c>
      <c r="F2916" s="31" t="s">
        <v>2939</v>
      </c>
      <c r="G2916" s="32">
        <v>217216</v>
      </c>
      <c r="H2916" s="31" t="s">
        <v>94</v>
      </c>
      <c r="I2916" s="32">
        <v>36203</v>
      </c>
      <c r="J2916" s="33">
        <v>6</v>
      </c>
      <c r="K2916" s="31" t="s">
        <v>94</v>
      </c>
      <c r="L2916" s="31" t="s">
        <v>95</v>
      </c>
    </row>
    <row r="2917" spans="1:12" ht="45" x14ac:dyDescent="0.2">
      <c r="A2917" t="str">
        <f>VLOOKUP(B2917,StateFIPS!A$2:B$52,2)</f>
        <v>Oklahoma</v>
      </c>
      <c r="B2917">
        <f t="shared" si="48"/>
        <v>40</v>
      </c>
      <c r="C2917" s="31" t="s">
        <v>2062</v>
      </c>
      <c r="D2917" s="31" t="s">
        <v>93</v>
      </c>
      <c r="E2917" s="31" t="s">
        <v>3165</v>
      </c>
      <c r="F2917" s="31" t="s">
        <v>2939</v>
      </c>
      <c r="G2917" s="32">
        <v>158841</v>
      </c>
      <c r="H2917" s="31" t="s">
        <v>94</v>
      </c>
      <c r="I2917" s="32">
        <v>26473</v>
      </c>
      <c r="J2917" s="33">
        <v>6</v>
      </c>
      <c r="K2917" s="31" t="s">
        <v>94</v>
      </c>
      <c r="L2917" s="31" t="s">
        <v>95</v>
      </c>
    </row>
    <row r="2918" spans="1:12" ht="45" x14ac:dyDescent="0.2">
      <c r="A2918" t="str">
        <f>VLOOKUP(B2918,StateFIPS!A$2:B$52,2)</f>
        <v>Colorado</v>
      </c>
      <c r="B2918">
        <f t="shared" si="48"/>
        <v>8</v>
      </c>
      <c r="C2918" s="31" t="s">
        <v>1961</v>
      </c>
      <c r="D2918" s="31" t="s">
        <v>93</v>
      </c>
      <c r="E2918" s="31" t="s">
        <v>3165</v>
      </c>
      <c r="F2918" s="31" t="s">
        <v>2939</v>
      </c>
      <c r="G2918" s="32">
        <v>120494</v>
      </c>
      <c r="H2918" s="31" t="s">
        <v>94</v>
      </c>
      <c r="I2918" s="32">
        <v>20082</v>
      </c>
      <c r="J2918" s="33">
        <v>6</v>
      </c>
      <c r="K2918" s="31" t="s">
        <v>94</v>
      </c>
      <c r="L2918" s="31" t="s">
        <v>95</v>
      </c>
    </row>
    <row r="2919" spans="1:12" ht="45" x14ac:dyDescent="0.2">
      <c r="A2919" t="str">
        <f>VLOOKUP(B2919,StateFIPS!A$2:B$52,2)</f>
        <v>Kansas</v>
      </c>
      <c r="B2919">
        <f t="shared" si="48"/>
        <v>20</v>
      </c>
      <c r="C2919" s="31" t="s">
        <v>1490</v>
      </c>
      <c r="D2919" s="31" t="s">
        <v>93</v>
      </c>
      <c r="E2919" s="31" t="s">
        <v>3165</v>
      </c>
      <c r="F2919" s="31" t="s">
        <v>2939</v>
      </c>
      <c r="G2919" s="32">
        <v>26813</v>
      </c>
      <c r="H2919" s="31" t="s">
        <v>94</v>
      </c>
      <c r="I2919" s="32">
        <v>4469</v>
      </c>
      <c r="J2919" s="33">
        <v>6</v>
      </c>
      <c r="K2919" s="31" t="s">
        <v>94</v>
      </c>
      <c r="L2919" s="31" t="s">
        <v>95</v>
      </c>
    </row>
    <row r="2920" spans="1:12" ht="45" x14ac:dyDescent="0.2">
      <c r="A2920" t="str">
        <f>VLOOKUP(B2920,StateFIPS!A$2:B$52,2)</f>
        <v>Mississippi</v>
      </c>
      <c r="B2920">
        <f t="shared" si="48"/>
        <v>28</v>
      </c>
      <c r="C2920" s="31" t="s">
        <v>317</v>
      </c>
      <c r="D2920" s="31" t="s">
        <v>93</v>
      </c>
      <c r="E2920" s="31" t="s">
        <v>3165</v>
      </c>
      <c r="F2920" s="31" t="s">
        <v>2939</v>
      </c>
      <c r="G2920" s="32">
        <v>23276</v>
      </c>
      <c r="H2920" s="31" t="s">
        <v>94</v>
      </c>
      <c r="I2920" s="32">
        <v>3879</v>
      </c>
      <c r="J2920" s="33">
        <v>6</v>
      </c>
      <c r="K2920" s="31" t="s">
        <v>94</v>
      </c>
      <c r="L2920" s="31" t="s">
        <v>95</v>
      </c>
    </row>
    <row r="2921" spans="1:12" ht="45" x14ac:dyDescent="0.2">
      <c r="A2921" t="str">
        <f>VLOOKUP(B2921,StateFIPS!A$2:B$52,2)</f>
        <v>Minnesota</v>
      </c>
      <c r="B2921">
        <f t="shared" si="48"/>
        <v>27</v>
      </c>
      <c r="C2921" s="31" t="s">
        <v>1840</v>
      </c>
      <c r="D2921" s="31" t="s">
        <v>93</v>
      </c>
      <c r="E2921" s="31" t="s">
        <v>3165</v>
      </c>
      <c r="F2921" s="31" t="s">
        <v>2939</v>
      </c>
      <c r="G2921" s="32">
        <v>141679</v>
      </c>
      <c r="H2921" s="31" t="s">
        <v>94</v>
      </c>
      <c r="I2921" s="32">
        <v>23613</v>
      </c>
      <c r="J2921" s="33">
        <v>6</v>
      </c>
      <c r="K2921" s="31" t="s">
        <v>94</v>
      </c>
      <c r="L2921" s="31" t="s">
        <v>95</v>
      </c>
    </row>
    <row r="2922" spans="1:12" ht="45" x14ac:dyDescent="0.2">
      <c r="A2922" t="str">
        <f>VLOOKUP(B2922,StateFIPS!A$2:B$52,2)</f>
        <v>Iowa</v>
      </c>
      <c r="B2922">
        <f t="shared" si="48"/>
        <v>19</v>
      </c>
      <c r="C2922" s="31" t="s">
        <v>284</v>
      </c>
      <c r="D2922" s="31" t="s">
        <v>93</v>
      </c>
      <c r="E2922" s="31" t="s">
        <v>3165</v>
      </c>
      <c r="F2922" s="31" t="s">
        <v>2939</v>
      </c>
      <c r="G2922" s="32">
        <v>200361</v>
      </c>
      <c r="H2922" s="31" t="s">
        <v>94</v>
      </c>
      <c r="I2922" s="32">
        <v>33393</v>
      </c>
      <c r="J2922" s="33">
        <v>6</v>
      </c>
      <c r="K2922" s="31" t="s">
        <v>94</v>
      </c>
      <c r="L2922" s="31" t="s">
        <v>95</v>
      </c>
    </row>
    <row r="2923" spans="1:12" ht="45" x14ac:dyDescent="0.2">
      <c r="A2923" t="str">
        <f>VLOOKUP(B2923,StateFIPS!A$2:B$52,2)</f>
        <v>Alabama</v>
      </c>
      <c r="B2923">
        <f t="shared" si="48"/>
        <v>1</v>
      </c>
      <c r="C2923" s="31" t="s">
        <v>583</v>
      </c>
      <c r="D2923" s="31" t="s">
        <v>93</v>
      </c>
      <c r="E2923" s="31" t="s">
        <v>3165</v>
      </c>
      <c r="F2923" s="31" t="s">
        <v>2939</v>
      </c>
      <c r="G2923" s="32">
        <v>12562</v>
      </c>
      <c r="H2923" s="31" t="s">
        <v>94</v>
      </c>
      <c r="I2923" s="32">
        <v>2094</v>
      </c>
      <c r="J2923" s="33">
        <v>6</v>
      </c>
      <c r="K2923" s="31" t="s">
        <v>94</v>
      </c>
      <c r="L2923" s="31" t="s">
        <v>95</v>
      </c>
    </row>
    <row r="2924" spans="1:12" ht="45" x14ac:dyDescent="0.2">
      <c r="A2924" t="str">
        <f>VLOOKUP(B2924,StateFIPS!A$2:B$52,2)</f>
        <v>South Carolina</v>
      </c>
      <c r="B2924">
        <f t="shared" si="48"/>
        <v>45</v>
      </c>
      <c r="C2924" s="31" t="s">
        <v>1359</v>
      </c>
      <c r="D2924" s="31" t="s">
        <v>93</v>
      </c>
      <c r="E2924" s="31" t="s">
        <v>3165</v>
      </c>
      <c r="F2924" s="31" t="s">
        <v>2939</v>
      </c>
      <c r="G2924" s="32">
        <v>17620</v>
      </c>
      <c r="H2924" s="31" t="s">
        <v>94</v>
      </c>
      <c r="I2924" s="32">
        <v>2937</v>
      </c>
      <c r="J2924" s="33">
        <v>6</v>
      </c>
      <c r="K2924" s="31" t="s">
        <v>94</v>
      </c>
      <c r="L2924" s="31" t="s">
        <v>95</v>
      </c>
    </row>
    <row r="2925" spans="1:12" ht="45" x14ac:dyDescent="0.2">
      <c r="A2925" t="str">
        <f>VLOOKUP(B2925,StateFIPS!A$2:B$52,2)</f>
        <v>Washington</v>
      </c>
      <c r="B2925">
        <f t="shared" si="48"/>
        <v>53</v>
      </c>
      <c r="C2925" s="31" t="s">
        <v>982</v>
      </c>
      <c r="D2925" s="31" t="s">
        <v>93</v>
      </c>
      <c r="E2925" s="31" t="s">
        <v>3165</v>
      </c>
      <c r="F2925" s="31" t="s">
        <v>2939</v>
      </c>
      <c r="G2925" s="32">
        <v>7319</v>
      </c>
      <c r="H2925" s="31" t="s">
        <v>94</v>
      </c>
      <c r="I2925" s="32">
        <v>1220</v>
      </c>
      <c r="J2925" s="33">
        <v>6</v>
      </c>
      <c r="K2925" s="31" t="s">
        <v>94</v>
      </c>
      <c r="L2925" s="31" t="s">
        <v>95</v>
      </c>
    </row>
    <row r="2926" spans="1:12" ht="45" x14ac:dyDescent="0.2">
      <c r="A2926" t="str">
        <f>VLOOKUP(B2926,StateFIPS!A$2:B$52,2)</f>
        <v>Iowa</v>
      </c>
      <c r="B2926">
        <f t="shared" si="48"/>
        <v>19</v>
      </c>
      <c r="C2926" s="31" t="s">
        <v>1486</v>
      </c>
      <c r="D2926" s="31" t="s">
        <v>93</v>
      </c>
      <c r="E2926" s="31" t="s">
        <v>3165</v>
      </c>
      <c r="F2926" s="31" t="s">
        <v>2939</v>
      </c>
      <c r="G2926" s="32">
        <v>244362</v>
      </c>
      <c r="H2926" s="31" t="s">
        <v>94</v>
      </c>
      <c r="I2926" s="32">
        <v>40727</v>
      </c>
      <c r="J2926" s="33">
        <v>6</v>
      </c>
      <c r="K2926" s="31" t="s">
        <v>94</v>
      </c>
      <c r="L2926" s="31" t="s">
        <v>95</v>
      </c>
    </row>
    <row r="2927" spans="1:12" ht="45" x14ac:dyDescent="0.2">
      <c r="A2927" t="str">
        <f>VLOOKUP(B2927,StateFIPS!A$2:B$52,2)</f>
        <v>Washington</v>
      </c>
      <c r="B2927">
        <f t="shared" si="48"/>
        <v>53</v>
      </c>
      <c r="C2927" s="31" t="s">
        <v>2309</v>
      </c>
      <c r="D2927" s="31" t="s">
        <v>93</v>
      </c>
      <c r="E2927" s="31" t="s">
        <v>3165</v>
      </c>
      <c r="F2927" s="31" t="s">
        <v>2939</v>
      </c>
      <c r="G2927" s="32">
        <v>6850</v>
      </c>
      <c r="H2927" s="31" t="s">
        <v>94</v>
      </c>
      <c r="I2927" s="32">
        <v>1142</v>
      </c>
      <c r="J2927" s="33">
        <v>6</v>
      </c>
      <c r="K2927" s="31" t="s">
        <v>94</v>
      </c>
      <c r="L2927" s="31" t="s">
        <v>95</v>
      </c>
    </row>
    <row r="2928" spans="1:12" ht="45" x14ac:dyDescent="0.2">
      <c r="A2928" t="str">
        <f>VLOOKUP(B2928,StateFIPS!A$2:B$52,2)</f>
        <v>Alabama</v>
      </c>
      <c r="B2928">
        <f t="shared" si="48"/>
        <v>1</v>
      </c>
      <c r="C2928" s="31" t="s">
        <v>595</v>
      </c>
      <c r="D2928" s="31" t="s">
        <v>93</v>
      </c>
      <c r="E2928" s="31" t="s">
        <v>3165</v>
      </c>
      <c r="F2928" s="31" t="s">
        <v>2939</v>
      </c>
      <c r="G2928" s="32">
        <v>12562</v>
      </c>
      <c r="H2928" s="31" t="s">
        <v>94</v>
      </c>
      <c r="I2928" s="32">
        <v>2094</v>
      </c>
      <c r="J2928" s="33">
        <v>6</v>
      </c>
      <c r="K2928" s="31" t="s">
        <v>94</v>
      </c>
      <c r="L2928" s="31" t="s">
        <v>95</v>
      </c>
    </row>
    <row r="2929" spans="1:12" ht="45" x14ac:dyDescent="0.2">
      <c r="A2929" t="str">
        <f>VLOOKUP(B2929,StateFIPS!A$2:B$52,2)</f>
        <v>Virginia</v>
      </c>
      <c r="B2929">
        <f t="shared" si="48"/>
        <v>51</v>
      </c>
      <c r="C2929" s="31" t="s">
        <v>1012</v>
      </c>
      <c r="D2929" s="31" t="s">
        <v>93</v>
      </c>
      <c r="E2929" s="31" t="s">
        <v>3165</v>
      </c>
      <c r="F2929" s="31" t="s">
        <v>2939</v>
      </c>
      <c r="G2929" s="32">
        <v>12166</v>
      </c>
      <c r="H2929" s="31" t="s">
        <v>94</v>
      </c>
      <c r="I2929" s="32">
        <v>2028</v>
      </c>
      <c r="J2929" s="33">
        <v>6</v>
      </c>
      <c r="K2929" s="31" t="s">
        <v>94</v>
      </c>
      <c r="L2929" s="31" t="s">
        <v>95</v>
      </c>
    </row>
    <row r="2930" spans="1:12" ht="45" x14ac:dyDescent="0.2">
      <c r="A2930" t="str">
        <f>VLOOKUP(B2930,StateFIPS!A$2:B$52,2)</f>
        <v>Kentucky</v>
      </c>
      <c r="B2930">
        <f t="shared" si="48"/>
        <v>21</v>
      </c>
      <c r="C2930" s="31" t="s">
        <v>132</v>
      </c>
      <c r="D2930" s="31" t="s">
        <v>93</v>
      </c>
      <c r="E2930" s="31" t="s">
        <v>3165</v>
      </c>
      <c r="F2930" s="31" t="s">
        <v>2939</v>
      </c>
      <c r="G2930" s="32">
        <v>30511</v>
      </c>
      <c r="H2930" s="31" t="s">
        <v>94</v>
      </c>
      <c r="I2930" s="32">
        <v>5085</v>
      </c>
      <c r="J2930" s="33">
        <v>6</v>
      </c>
      <c r="K2930" s="31" t="s">
        <v>94</v>
      </c>
      <c r="L2930" s="31" t="s">
        <v>95</v>
      </c>
    </row>
    <row r="2931" spans="1:12" ht="45" x14ac:dyDescent="0.2">
      <c r="A2931" t="str">
        <f>VLOOKUP(B2931,StateFIPS!A$2:B$52,2)</f>
        <v>Georgia</v>
      </c>
      <c r="B2931">
        <f t="shared" si="48"/>
        <v>13</v>
      </c>
      <c r="C2931" s="31" t="s">
        <v>752</v>
      </c>
      <c r="D2931" s="31" t="s">
        <v>93</v>
      </c>
      <c r="E2931" s="31" t="s">
        <v>3165</v>
      </c>
      <c r="F2931" s="31" t="s">
        <v>2939</v>
      </c>
      <c r="G2931" s="32">
        <v>33554</v>
      </c>
      <c r="H2931" s="31" t="s">
        <v>94</v>
      </c>
      <c r="I2931" s="32">
        <v>5592</v>
      </c>
      <c r="J2931" s="33">
        <v>6</v>
      </c>
      <c r="K2931" s="31" t="s">
        <v>94</v>
      </c>
      <c r="L2931" s="31" t="s">
        <v>95</v>
      </c>
    </row>
    <row r="2932" spans="1:12" ht="45" x14ac:dyDescent="0.2">
      <c r="A2932" t="str">
        <f>VLOOKUP(B2932,StateFIPS!A$2:B$52,2)</f>
        <v>Minnesota</v>
      </c>
      <c r="B2932">
        <f t="shared" si="48"/>
        <v>27</v>
      </c>
      <c r="C2932" s="31" t="s">
        <v>1548</v>
      </c>
      <c r="D2932" s="31" t="s">
        <v>93</v>
      </c>
      <c r="E2932" s="31" t="s">
        <v>3165</v>
      </c>
      <c r="F2932" s="31" t="s">
        <v>2939</v>
      </c>
      <c r="G2932" s="32">
        <v>3599</v>
      </c>
      <c r="H2932" s="31" t="s">
        <v>94</v>
      </c>
      <c r="I2932" s="32">
        <v>600</v>
      </c>
      <c r="J2932" s="33">
        <v>6</v>
      </c>
      <c r="K2932" s="31" t="s">
        <v>94</v>
      </c>
      <c r="L2932" s="31" t="s">
        <v>95</v>
      </c>
    </row>
    <row r="2933" spans="1:12" ht="45" x14ac:dyDescent="0.2">
      <c r="A2933" t="str">
        <f>VLOOKUP(B2933,StateFIPS!A$2:B$52,2)</f>
        <v>Iowa</v>
      </c>
      <c r="B2933">
        <f t="shared" si="48"/>
        <v>19</v>
      </c>
      <c r="C2933" s="31" t="s">
        <v>1514</v>
      </c>
      <c r="D2933" s="31" t="s">
        <v>93</v>
      </c>
      <c r="E2933" s="31" t="s">
        <v>3165</v>
      </c>
      <c r="F2933" s="31" t="s">
        <v>2939</v>
      </c>
      <c r="G2933" s="32">
        <v>567647</v>
      </c>
      <c r="H2933" s="31" t="s">
        <v>94</v>
      </c>
      <c r="I2933" s="32">
        <v>94608</v>
      </c>
      <c r="J2933" s="33">
        <v>6</v>
      </c>
      <c r="K2933" s="31" t="s">
        <v>94</v>
      </c>
      <c r="L2933" s="31" t="s">
        <v>95</v>
      </c>
    </row>
    <row r="2934" spans="1:12" ht="45" x14ac:dyDescent="0.2">
      <c r="A2934" t="str">
        <f>VLOOKUP(B2934,StateFIPS!A$2:B$52,2)</f>
        <v>Mississippi</v>
      </c>
      <c r="B2934">
        <f t="shared" si="48"/>
        <v>28</v>
      </c>
      <c r="C2934" s="31" t="s">
        <v>462</v>
      </c>
      <c r="D2934" s="31" t="s">
        <v>93</v>
      </c>
      <c r="E2934" s="31" t="s">
        <v>3165</v>
      </c>
      <c r="F2934" s="31" t="s">
        <v>2939</v>
      </c>
      <c r="G2934" s="32">
        <v>23276</v>
      </c>
      <c r="H2934" s="31" t="s">
        <v>94</v>
      </c>
      <c r="I2934" s="32">
        <v>3879</v>
      </c>
      <c r="J2934" s="33">
        <v>6</v>
      </c>
      <c r="K2934" s="31" t="s">
        <v>94</v>
      </c>
      <c r="L2934" s="31" t="s">
        <v>95</v>
      </c>
    </row>
    <row r="2935" spans="1:12" ht="45" x14ac:dyDescent="0.2">
      <c r="A2935" t="str">
        <f>VLOOKUP(B2935,StateFIPS!A$2:B$52,2)</f>
        <v>Georgia</v>
      </c>
      <c r="B2935">
        <f t="shared" si="48"/>
        <v>13</v>
      </c>
      <c r="C2935" s="31" t="s">
        <v>750</v>
      </c>
      <c r="D2935" s="31" t="s">
        <v>93</v>
      </c>
      <c r="E2935" s="31" t="s">
        <v>3165</v>
      </c>
      <c r="F2935" s="31" t="s">
        <v>2939</v>
      </c>
      <c r="G2935" s="32">
        <v>12227</v>
      </c>
      <c r="H2935" s="31" t="s">
        <v>94</v>
      </c>
      <c r="I2935" s="32">
        <v>2038</v>
      </c>
      <c r="J2935" s="33">
        <v>6</v>
      </c>
      <c r="K2935" s="31" t="s">
        <v>94</v>
      </c>
      <c r="L2935" s="31" t="s">
        <v>95</v>
      </c>
    </row>
    <row r="2936" spans="1:12" ht="45" x14ac:dyDescent="0.2">
      <c r="A2936" t="str">
        <f>VLOOKUP(B2936,StateFIPS!A$2:B$52,2)</f>
        <v>Kansas</v>
      </c>
      <c r="B2936">
        <f t="shared" si="48"/>
        <v>20</v>
      </c>
      <c r="C2936" s="31" t="s">
        <v>1852</v>
      </c>
      <c r="D2936" s="31" t="s">
        <v>93</v>
      </c>
      <c r="E2936" s="31" t="s">
        <v>3165</v>
      </c>
      <c r="F2936" s="31" t="s">
        <v>2939</v>
      </c>
      <c r="G2936" s="32">
        <v>60227</v>
      </c>
      <c r="H2936" s="31" t="s">
        <v>94</v>
      </c>
      <c r="I2936" s="32">
        <v>10038</v>
      </c>
      <c r="J2936" s="33">
        <v>6</v>
      </c>
      <c r="K2936" s="31" t="s">
        <v>94</v>
      </c>
      <c r="L2936" s="31" t="s">
        <v>95</v>
      </c>
    </row>
    <row r="2937" spans="1:12" ht="45" x14ac:dyDescent="0.2">
      <c r="A2937" t="str">
        <f>VLOOKUP(B2937,StateFIPS!A$2:B$52,2)</f>
        <v>Virginia</v>
      </c>
      <c r="B2937">
        <f t="shared" si="48"/>
        <v>51</v>
      </c>
      <c r="C2937" s="31" t="s">
        <v>996</v>
      </c>
      <c r="D2937" s="31" t="s">
        <v>93</v>
      </c>
      <c r="E2937" s="31" t="s">
        <v>3165</v>
      </c>
      <c r="F2937" s="31" t="s">
        <v>2939</v>
      </c>
      <c r="G2937" s="32">
        <v>12166</v>
      </c>
      <c r="H2937" s="31" t="s">
        <v>94</v>
      </c>
      <c r="I2937" s="32">
        <v>2028</v>
      </c>
      <c r="J2937" s="33">
        <v>6</v>
      </c>
      <c r="K2937" s="31" t="s">
        <v>94</v>
      </c>
      <c r="L2937" s="31" t="s">
        <v>95</v>
      </c>
    </row>
    <row r="2938" spans="1:12" ht="45" x14ac:dyDescent="0.2">
      <c r="A2938" t="str">
        <f>VLOOKUP(B2938,StateFIPS!A$2:B$52,2)</f>
        <v>South Carolina</v>
      </c>
      <c r="B2938">
        <f t="shared" si="48"/>
        <v>45</v>
      </c>
      <c r="C2938" s="31" t="s">
        <v>1374</v>
      </c>
      <c r="D2938" s="31" t="s">
        <v>93</v>
      </c>
      <c r="E2938" s="31" t="s">
        <v>3165</v>
      </c>
      <c r="F2938" s="31" t="s">
        <v>2939</v>
      </c>
      <c r="G2938" s="32">
        <v>13947</v>
      </c>
      <c r="H2938" s="31" t="s">
        <v>94</v>
      </c>
      <c r="I2938" s="32">
        <v>2325</v>
      </c>
      <c r="J2938" s="33">
        <v>6</v>
      </c>
      <c r="K2938" s="31" t="s">
        <v>94</v>
      </c>
      <c r="L2938" s="31" t="s">
        <v>95</v>
      </c>
    </row>
    <row r="2939" spans="1:12" ht="45" x14ac:dyDescent="0.2">
      <c r="A2939" t="str">
        <f>VLOOKUP(B2939,StateFIPS!A$2:B$52,2)</f>
        <v>Virginia</v>
      </c>
      <c r="B2939">
        <f t="shared" si="48"/>
        <v>51</v>
      </c>
      <c r="C2939" s="31" t="s">
        <v>999</v>
      </c>
      <c r="D2939" s="31" t="s">
        <v>93</v>
      </c>
      <c r="E2939" s="31" t="s">
        <v>3165</v>
      </c>
      <c r="F2939" s="31" t="s">
        <v>2939</v>
      </c>
      <c r="G2939" s="32">
        <v>12166</v>
      </c>
      <c r="H2939" s="31" t="s">
        <v>94</v>
      </c>
      <c r="I2939" s="32">
        <v>2028</v>
      </c>
      <c r="J2939" s="33">
        <v>6</v>
      </c>
      <c r="K2939" s="31" t="s">
        <v>94</v>
      </c>
      <c r="L2939" s="31" t="s">
        <v>95</v>
      </c>
    </row>
    <row r="2940" spans="1:12" ht="45" x14ac:dyDescent="0.2">
      <c r="A2940" t="str">
        <f>VLOOKUP(B2940,StateFIPS!A$2:B$52,2)</f>
        <v>Oklahoma</v>
      </c>
      <c r="B2940">
        <f t="shared" si="48"/>
        <v>40</v>
      </c>
      <c r="C2940" s="31" t="s">
        <v>1320</v>
      </c>
      <c r="D2940" s="31" t="s">
        <v>93</v>
      </c>
      <c r="E2940" s="31" t="s">
        <v>3165</v>
      </c>
      <c r="F2940" s="31" t="s">
        <v>2939</v>
      </c>
      <c r="G2940" s="32">
        <v>158841</v>
      </c>
      <c r="H2940" s="31" t="s">
        <v>94</v>
      </c>
      <c r="I2940" s="32">
        <v>26473</v>
      </c>
      <c r="J2940" s="33">
        <v>6</v>
      </c>
      <c r="K2940" s="31" t="s">
        <v>94</v>
      </c>
      <c r="L2940" s="31" t="s">
        <v>95</v>
      </c>
    </row>
    <row r="2941" spans="1:12" ht="45" x14ac:dyDescent="0.2">
      <c r="A2941" t="str">
        <f>VLOOKUP(B2941,StateFIPS!A$2:B$52,2)</f>
        <v>Minnesota</v>
      </c>
      <c r="B2941">
        <f t="shared" si="48"/>
        <v>27</v>
      </c>
      <c r="C2941" s="31" t="s">
        <v>1551</v>
      </c>
      <c r="D2941" s="31" t="s">
        <v>93</v>
      </c>
      <c r="E2941" s="31" t="s">
        <v>3165</v>
      </c>
      <c r="F2941" s="31" t="s">
        <v>2939</v>
      </c>
      <c r="G2941" s="32">
        <v>193526</v>
      </c>
      <c r="H2941" s="31" t="s">
        <v>94</v>
      </c>
      <c r="I2941" s="32">
        <v>32254</v>
      </c>
      <c r="J2941" s="33">
        <v>6</v>
      </c>
      <c r="K2941" s="31" t="s">
        <v>94</v>
      </c>
      <c r="L2941" s="31" t="s">
        <v>95</v>
      </c>
    </row>
    <row r="2942" spans="1:12" ht="45" x14ac:dyDescent="0.2">
      <c r="A2942" t="str">
        <f>VLOOKUP(B2942,StateFIPS!A$2:B$52,2)</f>
        <v>Virginia</v>
      </c>
      <c r="B2942">
        <f t="shared" si="48"/>
        <v>51</v>
      </c>
      <c r="C2942" s="31" t="s">
        <v>2735</v>
      </c>
      <c r="D2942" s="31" t="s">
        <v>93</v>
      </c>
      <c r="E2942" s="31" t="s">
        <v>3165</v>
      </c>
      <c r="F2942" s="31" t="s">
        <v>2939</v>
      </c>
      <c r="G2942" s="32">
        <v>12166</v>
      </c>
      <c r="H2942" s="31" t="s">
        <v>94</v>
      </c>
      <c r="I2942" s="32">
        <v>2028</v>
      </c>
      <c r="J2942" s="33">
        <v>6</v>
      </c>
      <c r="K2942" s="31" t="s">
        <v>94</v>
      </c>
      <c r="L2942" s="31" t="s">
        <v>95</v>
      </c>
    </row>
    <row r="2943" spans="1:12" ht="45" x14ac:dyDescent="0.2">
      <c r="A2943" t="str">
        <f>VLOOKUP(B2943,StateFIPS!A$2:B$52,2)</f>
        <v>South Carolina</v>
      </c>
      <c r="B2943">
        <f t="shared" si="48"/>
        <v>45</v>
      </c>
      <c r="C2943" s="31" t="s">
        <v>1371</v>
      </c>
      <c r="D2943" s="31" t="s">
        <v>93</v>
      </c>
      <c r="E2943" s="31" t="s">
        <v>3165</v>
      </c>
      <c r="F2943" s="31" t="s">
        <v>2939</v>
      </c>
      <c r="G2943" s="32">
        <v>67741</v>
      </c>
      <c r="H2943" s="31" t="s">
        <v>94</v>
      </c>
      <c r="I2943" s="32">
        <v>11290</v>
      </c>
      <c r="J2943" s="33">
        <v>6</v>
      </c>
      <c r="K2943" s="31" t="s">
        <v>94</v>
      </c>
      <c r="L2943" s="31" t="s">
        <v>95</v>
      </c>
    </row>
    <row r="2944" spans="1:12" ht="45" x14ac:dyDescent="0.2">
      <c r="A2944" t="str">
        <f>VLOOKUP(B2944,StateFIPS!A$2:B$52,2)</f>
        <v>Pennsylvania</v>
      </c>
      <c r="B2944">
        <f t="shared" si="48"/>
        <v>42</v>
      </c>
      <c r="C2944" s="31" t="s">
        <v>2655</v>
      </c>
      <c r="D2944" s="31" t="s">
        <v>93</v>
      </c>
      <c r="E2944" s="31" t="s">
        <v>3165</v>
      </c>
      <c r="F2944" s="31" t="s">
        <v>2939</v>
      </c>
      <c r="G2944" s="32">
        <v>85356</v>
      </c>
      <c r="H2944" s="31" t="s">
        <v>94</v>
      </c>
      <c r="I2944" s="32">
        <v>14226</v>
      </c>
      <c r="J2944" s="33">
        <v>6</v>
      </c>
      <c r="K2944" s="31" t="s">
        <v>94</v>
      </c>
      <c r="L2944" s="31" t="s">
        <v>95</v>
      </c>
    </row>
    <row r="2945" spans="1:12" ht="45" x14ac:dyDescent="0.2">
      <c r="A2945" t="str">
        <f>VLOOKUP(B2945,StateFIPS!A$2:B$52,2)</f>
        <v>Iowa</v>
      </c>
      <c r="B2945">
        <f t="shared" si="48"/>
        <v>19</v>
      </c>
      <c r="C2945" s="31" t="s">
        <v>1531</v>
      </c>
      <c r="D2945" s="31" t="s">
        <v>93</v>
      </c>
      <c r="E2945" s="31" t="s">
        <v>3165</v>
      </c>
      <c r="F2945" s="31" t="s">
        <v>2939</v>
      </c>
      <c r="G2945" s="32">
        <v>442654</v>
      </c>
      <c r="H2945" s="31" t="s">
        <v>94</v>
      </c>
      <c r="I2945" s="32">
        <v>73776</v>
      </c>
      <c r="J2945" s="33">
        <v>6</v>
      </c>
      <c r="K2945" s="31" t="s">
        <v>94</v>
      </c>
      <c r="L2945" s="31" t="s">
        <v>95</v>
      </c>
    </row>
    <row r="2946" spans="1:12" ht="45" x14ac:dyDescent="0.2">
      <c r="A2946" t="str">
        <f>VLOOKUP(B2946,StateFIPS!A$2:B$52,2)</f>
        <v>Iowa</v>
      </c>
      <c r="B2946">
        <f t="shared" si="48"/>
        <v>19</v>
      </c>
      <c r="C2946" s="31" t="s">
        <v>282</v>
      </c>
      <c r="D2946" s="31" t="s">
        <v>93</v>
      </c>
      <c r="E2946" s="31" t="s">
        <v>3165</v>
      </c>
      <c r="F2946" s="31" t="s">
        <v>2939</v>
      </c>
      <c r="G2946" s="32">
        <v>305015</v>
      </c>
      <c r="H2946" s="31" t="s">
        <v>94</v>
      </c>
      <c r="I2946" s="32">
        <v>50836</v>
      </c>
      <c r="J2946" s="33">
        <v>6</v>
      </c>
      <c r="K2946" s="31" t="s">
        <v>94</v>
      </c>
      <c r="L2946" s="31" t="s">
        <v>95</v>
      </c>
    </row>
    <row r="2947" spans="1:12" ht="45" x14ac:dyDescent="0.2">
      <c r="A2947" t="str">
        <f>VLOOKUP(B2947,StateFIPS!A$2:B$52,2)</f>
        <v>Kansas</v>
      </c>
      <c r="B2947">
        <f t="shared" ref="B2947:B3010" si="49">VALUE(LEFT(C2947,2))</f>
        <v>20</v>
      </c>
      <c r="C2947" s="31" t="s">
        <v>263</v>
      </c>
      <c r="D2947" s="31" t="s">
        <v>93</v>
      </c>
      <c r="E2947" s="31" t="s">
        <v>3165</v>
      </c>
      <c r="F2947" s="31" t="s">
        <v>2939</v>
      </c>
      <c r="G2947" s="32">
        <v>95268</v>
      </c>
      <c r="H2947" s="31" t="s">
        <v>94</v>
      </c>
      <c r="I2947" s="32">
        <v>15878</v>
      </c>
      <c r="J2947" s="33">
        <v>6</v>
      </c>
      <c r="K2947" s="31" t="s">
        <v>94</v>
      </c>
      <c r="L2947" s="31" t="s">
        <v>95</v>
      </c>
    </row>
    <row r="2948" spans="1:12" ht="45" x14ac:dyDescent="0.2">
      <c r="A2948" t="str">
        <f>VLOOKUP(B2948,StateFIPS!A$2:B$52,2)</f>
        <v>Minnesota</v>
      </c>
      <c r="B2948">
        <f t="shared" si="49"/>
        <v>27</v>
      </c>
      <c r="C2948" s="31" t="s">
        <v>1535</v>
      </c>
      <c r="D2948" s="31" t="s">
        <v>93</v>
      </c>
      <c r="E2948" s="31" t="s">
        <v>3165</v>
      </c>
      <c r="F2948" s="31" t="s">
        <v>2939</v>
      </c>
      <c r="G2948" s="32">
        <v>148638</v>
      </c>
      <c r="H2948" s="31" t="s">
        <v>94</v>
      </c>
      <c r="I2948" s="32">
        <v>24773</v>
      </c>
      <c r="J2948" s="33">
        <v>6</v>
      </c>
      <c r="K2948" s="31" t="s">
        <v>94</v>
      </c>
      <c r="L2948" s="31" t="s">
        <v>95</v>
      </c>
    </row>
    <row r="2949" spans="1:12" ht="45" x14ac:dyDescent="0.2">
      <c r="A2949" t="str">
        <f>VLOOKUP(B2949,StateFIPS!A$2:B$52,2)</f>
        <v>Pennsylvania</v>
      </c>
      <c r="B2949">
        <f t="shared" si="49"/>
        <v>42</v>
      </c>
      <c r="C2949" s="31" t="s">
        <v>2330</v>
      </c>
      <c r="D2949" s="31" t="s">
        <v>93</v>
      </c>
      <c r="E2949" s="31" t="s">
        <v>3165</v>
      </c>
      <c r="F2949" s="31" t="s">
        <v>2939</v>
      </c>
      <c r="G2949" s="32">
        <v>8114</v>
      </c>
      <c r="H2949" s="31" t="s">
        <v>94</v>
      </c>
      <c r="I2949" s="32">
        <v>1352</v>
      </c>
      <c r="J2949" s="33">
        <v>6</v>
      </c>
      <c r="K2949" s="31" t="s">
        <v>94</v>
      </c>
      <c r="L2949" s="31" t="s">
        <v>95</v>
      </c>
    </row>
    <row r="2950" spans="1:12" ht="45" x14ac:dyDescent="0.2">
      <c r="A2950" t="str">
        <f>VLOOKUP(B2950,StateFIPS!A$2:B$52,2)</f>
        <v>Wisconsin</v>
      </c>
      <c r="B2950">
        <f t="shared" si="49"/>
        <v>55</v>
      </c>
      <c r="C2950" s="31" t="s">
        <v>2493</v>
      </c>
      <c r="D2950" s="31" t="s">
        <v>93</v>
      </c>
      <c r="E2950" s="31" t="s">
        <v>3165</v>
      </c>
      <c r="F2950" s="31" t="s">
        <v>2939</v>
      </c>
      <c r="G2950" s="32">
        <v>2914</v>
      </c>
      <c r="H2950" s="31" t="s">
        <v>94</v>
      </c>
      <c r="I2950" s="32">
        <v>486</v>
      </c>
      <c r="J2950" s="33">
        <v>6</v>
      </c>
      <c r="K2950" s="31" t="s">
        <v>94</v>
      </c>
      <c r="L2950" s="31" t="s">
        <v>95</v>
      </c>
    </row>
    <row r="2951" spans="1:12" ht="45" x14ac:dyDescent="0.2">
      <c r="A2951" t="str">
        <f>VLOOKUP(B2951,StateFIPS!A$2:B$52,2)</f>
        <v>Alabama</v>
      </c>
      <c r="B2951">
        <f t="shared" si="49"/>
        <v>1</v>
      </c>
      <c r="C2951" s="31" t="s">
        <v>592</v>
      </c>
      <c r="D2951" s="31" t="s">
        <v>93</v>
      </c>
      <c r="E2951" s="31" t="s">
        <v>3165</v>
      </c>
      <c r="F2951" s="31" t="s">
        <v>2939</v>
      </c>
      <c r="G2951" s="32">
        <v>12562</v>
      </c>
      <c r="H2951" s="31" t="s">
        <v>94</v>
      </c>
      <c r="I2951" s="32">
        <v>2094</v>
      </c>
      <c r="J2951" s="33">
        <v>6</v>
      </c>
      <c r="K2951" s="31" t="s">
        <v>94</v>
      </c>
      <c r="L2951" s="31" t="s">
        <v>95</v>
      </c>
    </row>
    <row r="2952" spans="1:12" ht="45" x14ac:dyDescent="0.2">
      <c r="A2952" t="str">
        <f>VLOOKUP(B2952,StateFIPS!A$2:B$52,2)</f>
        <v>Georgia</v>
      </c>
      <c r="B2952">
        <f t="shared" si="49"/>
        <v>13</v>
      </c>
      <c r="C2952" s="31" t="s">
        <v>2012</v>
      </c>
      <c r="D2952" s="31" t="s">
        <v>93</v>
      </c>
      <c r="E2952" s="31" t="s">
        <v>3165</v>
      </c>
      <c r="F2952" s="31" t="s">
        <v>2939</v>
      </c>
      <c r="G2952" s="32">
        <v>49832</v>
      </c>
      <c r="H2952" s="31" t="s">
        <v>94</v>
      </c>
      <c r="I2952" s="32">
        <v>8305</v>
      </c>
      <c r="J2952" s="33">
        <v>6</v>
      </c>
      <c r="K2952" s="31" t="s">
        <v>94</v>
      </c>
      <c r="L2952" s="31" t="s">
        <v>95</v>
      </c>
    </row>
    <row r="2953" spans="1:12" ht="45" x14ac:dyDescent="0.2">
      <c r="A2953" t="str">
        <f>VLOOKUP(B2953,StateFIPS!A$2:B$52,2)</f>
        <v>South Carolina</v>
      </c>
      <c r="B2953">
        <f t="shared" si="49"/>
        <v>45</v>
      </c>
      <c r="C2953" s="31" t="s">
        <v>1369</v>
      </c>
      <c r="D2953" s="31" t="s">
        <v>93</v>
      </c>
      <c r="E2953" s="31" t="s">
        <v>3165</v>
      </c>
      <c r="F2953" s="31" t="s">
        <v>2939</v>
      </c>
      <c r="G2953" s="32">
        <v>13947</v>
      </c>
      <c r="H2953" s="31" t="s">
        <v>94</v>
      </c>
      <c r="I2953" s="32">
        <v>2325</v>
      </c>
      <c r="J2953" s="33">
        <v>6</v>
      </c>
      <c r="K2953" s="31" t="s">
        <v>94</v>
      </c>
      <c r="L2953" s="31" t="s">
        <v>95</v>
      </c>
    </row>
    <row r="2954" spans="1:12" ht="45" x14ac:dyDescent="0.2">
      <c r="A2954" t="str">
        <f>VLOOKUP(B2954,StateFIPS!A$2:B$52,2)</f>
        <v>Wisconsin</v>
      </c>
      <c r="B2954">
        <f t="shared" si="49"/>
        <v>55</v>
      </c>
      <c r="C2954" s="31" t="s">
        <v>2564</v>
      </c>
      <c r="D2954" s="31" t="s">
        <v>93</v>
      </c>
      <c r="E2954" s="31" t="s">
        <v>3165</v>
      </c>
      <c r="F2954" s="31" t="s">
        <v>2939</v>
      </c>
      <c r="G2954" s="32">
        <v>21595</v>
      </c>
      <c r="H2954" s="31" t="s">
        <v>94</v>
      </c>
      <c r="I2954" s="32">
        <v>3599</v>
      </c>
      <c r="J2954" s="33">
        <v>6</v>
      </c>
      <c r="K2954" s="31" t="s">
        <v>94</v>
      </c>
      <c r="L2954" s="31" t="s">
        <v>95</v>
      </c>
    </row>
    <row r="2955" spans="1:12" ht="45" x14ac:dyDescent="0.2">
      <c r="A2955" t="str">
        <f>VLOOKUP(B2955,StateFIPS!A$2:B$52,2)</f>
        <v>Kansas</v>
      </c>
      <c r="B2955">
        <f t="shared" si="49"/>
        <v>20</v>
      </c>
      <c r="C2955" s="31" t="s">
        <v>1869</v>
      </c>
      <c r="D2955" s="31" t="s">
        <v>93</v>
      </c>
      <c r="E2955" s="31" t="s">
        <v>3165</v>
      </c>
      <c r="F2955" s="31" t="s">
        <v>2939</v>
      </c>
      <c r="G2955" s="32">
        <v>95268</v>
      </c>
      <c r="H2955" s="31" t="s">
        <v>94</v>
      </c>
      <c r="I2955" s="32">
        <v>15878</v>
      </c>
      <c r="J2955" s="33">
        <v>6</v>
      </c>
      <c r="K2955" s="31" t="s">
        <v>94</v>
      </c>
      <c r="L2955" s="31" t="s">
        <v>95</v>
      </c>
    </row>
    <row r="2956" spans="1:12" ht="45" x14ac:dyDescent="0.2">
      <c r="A2956" t="str">
        <f>VLOOKUP(B2956,StateFIPS!A$2:B$52,2)</f>
        <v>Nebraska</v>
      </c>
      <c r="B2956">
        <f t="shared" si="49"/>
        <v>31</v>
      </c>
      <c r="C2956" s="31" t="s">
        <v>2215</v>
      </c>
      <c r="D2956" s="31" t="s">
        <v>93</v>
      </c>
      <c r="E2956" s="31" t="s">
        <v>3165</v>
      </c>
      <c r="F2956" s="31" t="s">
        <v>2939</v>
      </c>
      <c r="G2956" s="32">
        <v>147529</v>
      </c>
      <c r="H2956" s="31" t="s">
        <v>94</v>
      </c>
      <c r="I2956" s="32">
        <v>24588</v>
      </c>
      <c r="J2956" s="33">
        <v>6</v>
      </c>
      <c r="K2956" s="31" t="s">
        <v>94</v>
      </c>
      <c r="L2956" s="31" t="s">
        <v>95</v>
      </c>
    </row>
    <row r="2957" spans="1:12" ht="45" x14ac:dyDescent="0.2">
      <c r="A2957" t="str">
        <f>VLOOKUP(B2957,StateFIPS!A$2:B$52,2)</f>
        <v>Iowa</v>
      </c>
      <c r="B2957">
        <f t="shared" si="49"/>
        <v>19</v>
      </c>
      <c r="C2957" s="31" t="s">
        <v>283</v>
      </c>
      <c r="D2957" s="31" t="s">
        <v>93</v>
      </c>
      <c r="E2957" s="31" t="s">
        <v>3165</v>
      </c>
      <c r="F2957" s="31" t="s">
        <v>2939</v>
      </c>
      <c r="G2957" s="32">
        <v>82524</v>
      </c>
      <c r="H2957" s="31" t="s">
        <v>94</v>
      </c>
      <c r="I2957" s="32">
        <v>13754</v>
      </c>
      <c r="J2957" s="33">
        <v>6</v>
      </c>
      <c r="K2957" s="31" t="s">
        <v>94</v>
      </c>
      <c r="L2957" s="31" t="s">
        <v>95</v>
      </c>
    </row>
    <row r="2958" spans="1:12" ht="45" x14ac:dyDescent="0.2">
      <c r="A2958" t="str">
        <f>VLOOKUP(B2958,StateFIPS!A$2:B$52,2)</f>
        <v>North Carolina</v>
      </c>
      <c r="B2958">
        <f t="shared" si="49"/>
        <v>37</v>
      </c>
      <c r="C2958" s="31" t="s">
        <v>1200</v>
      </c>
      <c r="D2958" s="31" t="s">
        <v>93</v>
      </c>
      <c r="E2958" s="31" t="s">
        <v>3165</v>
      </c>
      <c r="F2958" s="31" t="s">
        <v>2939</v>
      </c>
      <c r="G2958" s="32">
        <v>305229</v>
      </c>
      <c r="H2958" s="31" t="s">
        <v>94</v>
      </c>
      <c r="I2958" s="32">
        <v>50872</v>
      </c>
      <c r="J2958" s="33">
        <v>6</v>
      </c>
      <c r="K2958" s="31" t="s">
        <v>94</v>
      </c>
      <c r="L2958" s="31" t="s">
        <v>95</v>
      </c>
    </row>
    <row r="2959" spans="1:12" ht="45" x14ac:dyDescent="0.2">
      <c r="A2959" t="str">
        <f>VLOOKUP(B2959,StateFIPS!A$2:B$52,2)</f>
        <v>South Carolina</v>
      </c>
      <c r="B2959">
        <f t="shared" si="49"/>
        <v>45</v>
      </c>
      <c r="C2959" s="31" t="s">
        <v>1367</v>
      </c>
      <c r="D2959" s="31" t="s">
        <v>93</v>
      </c>
      <c r="E2959" s="31" t="s">
        <v>3165</v>
      </c>
      <c r="F2959" s="31" t="s">
        <v>2939</v>
      </c>
      <c r="G2959" s="32">
        <v>18331</v>
      </c>
      <c r="H2959" s="31" t="s">
        <v>94</v>
      </c>
      <c r="I2959" s="32">
        <v>3055</v>
      </c>
      <c r="J2959" s="33">
        <v>6</v>
      </c>
      <c r="K2959" s="31" t="s">
        <v>94</v>
      </c>
      <c r="L2959" s="31" t="s">
        <v>95</v>
      </c>
    </row>
    <row r="2960" spans="1:12" ht="45" x14ac:dyDescent="0.2">
      <c r="A2960" t="str">
        <f>VLOOKUP(B2960,StateFIPS!A$2:B$52,2)</f>
        <v>Kentucky</v>
      </c>
      <c r="B2960">
        <f t="shared" si="49"/>
        <v>21</v>
      </c>
      <c r="C2960" s="31" t="s">
        <v>1834</v>
      </c>
      <c r="D2960" s="31" t="s">
        <v>93</v>
      </c>
      <c r="E2960" s="31" t="s">
        <v>3165</v>
      </c>
      <c r="F2960" s="31" t="s">
        <v>2939</v>
      </c>
      <c r="G2960" s="32">
        <v>31719</v>
      </c>
      <c r="H2960" s="31" t="s">
        <v>94</v>
      </c>
      <c r="I2960" s="32">
        <v>5286</v>
      </c>
      <c r="J2960" s="33">
        <v>6</v>
      </c>
      <c r="K2960" s="31" t="s">
        <v>94</v>
      </c>
      <c r="L2960" s="31" t="s">
        <v>95</v>
      </c>
    </row>
    <row r="2961" spans="1:12" ht="45" x14ac:dyDescent="0.2">
      <c r="A2961" t="str">
        <f>VLOOKUP(B2961,StateFIPS!A$2:B$52,2)</f>
        <v>Minnesota</v>
      </c>
      <c r="B2961">
        <f t="shared" si="49"/>
        <v>27</v>
      </c>
      <c r="C2961" s="31" t="s">
        <v>1541</v>
      </c>
      <c r="D2961" s="31" t="s">
        <v>93</v>
      </c>
      <c r="E2961" s="31" t="s">
        <v>3165</v>
      </c>
      <c r="F2961" s="31" t="s">
        <v>2939</v>
      </c>
      <c r="G2961" s="32">
        <v>23886</v>
      </c>
      <c r="H2961" s="31" t="s">
        <v>94</v>
      </c>
      <c r="I2961" s="32">
        <v>3981</v>
      </c>
      <c r="J2961" s="33">
        <v>6</v>
      </c>
      <c r="K2961" s="31" t="s">
        <v>94</v>
      </c>
      <c r="L2961" s="31" t="s">
        <v>95</v>
      </c>
    </row>
    <row r="2962" spans="1:12" ht="45" x14ac:dyDescent="0.2">
      <c r="A2962" t="str">
        <f>VLOOKUP(B2962,StateFIPS!A$2:B$52,2)</f>
        <v>South Carolina</v>
      </c>
      <c r="B2962">
        <f t="shared" si="49"/>
        <v>45</v>
      </c>
      <c r="C2962" s="31" t="s">
        <v>2624</v>
      </c>
      <c r="D2962" s="31" t="s">
        <v>93</v>
      </c>
      <c r="E2962" s="31" t="s">
        <v>3165</v>
      </c>
      <c r="F2962" s="31" t="s">
        <v>2939</v>
      </c>
      <c r="G2962" s="32">
        <v>54189</v>
      </c>
      <c r="H2962" s="31" t="s">
        <v>94</v>
      </c>
      <c r="I2962" s="32">
        <v>9031</v>
      </c>
      <c r="J2962" s="33">
        <v>6</v>
      </c>
      <c r="K2962" s="31" t="s">
        <v>94</v>
      </c>
      <c r="L2962" s="31" t="s">
        <v>95</v>
      </c>
    </row>
    <row r="2963" spans="1:12" ht="45" x14ac:dyDescent="0.2">
      <c r="A2963" t="str">
        <f>VLOOKUP(B2963,StateFIPS!A$2:B$52,2)</f>
        <v>Oklahoma</v>
      </c>
      <c r="B2963">
        <f t="shared" si="49"/>
        <v>40</v>
      </c>
      <c r="C2963" s="31" t="s">
        <v>2405</v>
      </c>
      <c r="D2963" s="31" t="s">
        <v>93</v>
      </c>
      <c r="E2963" s="31" t="s">
        <v>3165</v>
      </c>
      <c r="F2963" s="31" t="s">
        <v>2939</v>
      </c>
      <c r="G2963" s="32">
        <v>25830</v>
      </c>
      <c r="H2963" s="31" t="s">
        <v>94</v>
      </c>
      <c r="I2963" s="32">
        <v>4305</v>
      </c>
      <c r="J2963" s="33">
        <v>6</v>
      </c>
      <c r="K2963" s="31" t="s">
        <v>94</v>
      </c>
      <c r="L2963" s="31" t="s">
        <v>95</v>
      </c>
    </row>
    <row r="2964" spans="1:12" ht="45" x14ac:dyDescent="0.2">
      <c r="A2964" t="str">
        <f>VLOOKUP(B2964,StateFIPS!A$2:B$52,2)</f>
        <v>West Virginia</v>
      </c>
      <c r="B2964">
        <f t="shared" si="49"/>
        <v>54</v>
      </c>
      <c r="C2964" s="31" t="s">
        <v>2472</v>
      </c>
      <c r="D2964" s="31" t="s">
        <v>93</v>
      </c>
      <c r="E2964" s="31" t="s">
        <v>3165</v>
      </c>
      <c r="F2964" s="31" t="s">
        <v>2939</v>
      </c>
      <c r="G2964" s="32">
        <v>4119</v>
      </c>
      <c r="H2964" s="31" t="s">
        <v>94</v>
      </c>
      <c r="I2964" s="32">
        <v>687</v>
      </c>
      <c r="J2964" s="33">
        <v>6</v>
      </c>
      <c r="K2964" s="31" t="s">
        <v>94</v>
      </c>
      <c r="L2964" s="31" t="s">
        <v>95</v>
      </c>
    </row>
    <row r="2965" spans="1:12" ht="45" x14ac:dyDescent="0.2">
      <c r="A2965" t="str">
        <f>VLOOKUP(B2965,StateFIPS!A$2:B$52,2)</f>
        <v>Mississippi</v>
      </c>
      <c r="B2965">
        <f t="shared" si="49"/>
        <v>28</v>
      </c>
      <c r="C2965" s="31" t="s">
        <v>362</v>
      </c>
      <c r="D2965" s="31" t="s">
        <v>93</v>
      </c>
      <c r="E2965" s="31" t="s">
        <v>3165</v>
      </c>
      <c r="F2965" s="31" t="s">
        <v>2939</v>
      </c>
      <c r="G2965" s="32">
        <v>23276</v>
      </c>
      <c r="H2965" s="31" t="s">
        <v>94</v>
      </c>
      <c r="I2965" s="32">
        <v>3879</v>
      </c>
      <c r="J2965" s="33">
        <v>6</v>
      </c>
      <c r="K2965" s="31" t="s">
        <v>94</v>
      </c>
      <c r="L2965" s="31" t="s">
        <v>95</v>
      </c>
    </row>
    <row r="2966" spans="1:12" ht="45" x14ac:dyDescent="0.2">
      <c r="A2966" t="str">
        <f>VLOOKUP(B2966,StateFIPS!A$2:B$52,2)</f>
        <v>Minnesota</v>
      </c>
      <c r="B2966">
        <f t="shared" si="49"/>
        <v>27</v>
      </c>
      <c r="C2966" s="31" t="s">
        <v>1855</v>
      </c>
      <c r="D2966" s="31" t="s">
        <v>93</v>
      </c>
      <c r="E2966" s="31" t="s">
        <v>3165</v>
      </c>
      <c r="F2966" s="31" t="s">
        <v>2939</v>
      </c>
      <c r="G2966" s="32">
        <v>308330</v>
      </c>
      <c r="H2966" s="31" t="s">
        <v>94</v>
      </c>
      <c r="I2966" s="32">
        <v>51388</v>
      </c>
      <c r="J2966" s="33">
        <v>6</v>
      </c>
      <c r="K2966" s="31" t="s">
        <v>94</v>
      </c>
      <c r="L2966" s="31" t="s">
        <v>95</v>
      </c>
    </row>
    <row r="2967" spans="1:12" ht="45" x14ac:dyDescent="0.2">
      <c r="A2967" t="str">
        <f>VLOOKUP(B2967,StateFIPS!A$2:B$52,2)</f>
        <v>Kentucky</v>
      </c>
      <c r="B2967">
        <f t="shared" si="49"/>
        <v>21</v>
      </c>
      <c r="C2967" s="31" t="s">
        <v>1824</v>
      </c>
      <c r="D2967" s="31" t="s">
        <v>93</v>
      </c>
      <c r="E2967" s="31" t="s">
        <v>3165</v>
      </c>
      <c r="F2967" s="31" t="s">
        <v>2939</v>
      </c>
      <c r="G2967" s="32">
        <v>60965</v>
      </c>
      <c r="H2967" s="31" t="s">
        <v>94</v>
      </c>
      <c r="I2967" s="32">
        <v>10161</v>
      </c>
      <c r="J2967" s="33">
        <v>6</v>
      </c>
      <c r="K2967" s="31" t="s">
        <v>94</v>
      </c>
      <c r="L2967" s="31" t="s">
        <v>95</v>
      </c>
    </row>
    <row r="2968" spans="1:12" ht="45" x14ac:dyDescent="0.2">
      <c r="A2968" t="str">
        <f>VLOOKUP(B2968,StateFIPS!A$2:B$52,2)</f>
        <v>South Carolina</v>
      </c>
      <c r="B2968">
        <f t="shared" si="49"/>
        <v>45</v>
      </c>
      <c r="C2968" s="31" t="s">
        <v>1377</v>
      </c>
      <c r="D2968" s="31" t="s">
        <v>93</v>
      </c>
      <c r="E2968" s="31" t="s">
        <v>3165</v>
      </c>
      <c r="F2968" s="31" t="s">
        <v>2939</v>
      </c>
      <c r="G2968" s="32">
        <v>37458</v>
      </c>
      <c r="H2968" s="31" t="s">
        <v>94</v>
      </c>
      <c r="I2968" s="32">
        <v>6243</v>
      </c>
      <c r="J2968" s="33">
        <v>6</v>
      </c>
      <c r="K2968" s="31" t="s">
        <v>94</v>
      </c>
      <c r="L2968" s="31" t="s">
        <v>95</v>
      </c>
    </row>
    <row r="2969" spans="1:12" ht="45" x14ac:dyDescent="0.2">
      <c r="A2969" t="str">
        <f>VLOOKUP(B2969,StateFIPS!A$2:B$52,2)</f>
        <v>South Carolina</v>
      </c>
      <c r="B2969">
        <f t="shared" si="49"/>
        <v>45</v>
      </c>
      <c r="C2969" s="31" t="s">
        <v>1380</v>
      </c>
      <c r="D2969" s="31" t="s">
        <v>93</v>
      </c>
      <c r="E2969" s="31" t="s">
        <v>3165</v>
      </c>
      <c r="F2969" s="31" t="s">
        <v>2939</v>
      </c>
      <c r="G2969" s="32">
        <v>13947</v>
      </c>
      <c r="H2969" s="31" t="s">
        <v>94</v>
      </c>
      <c r="I2969" s="32">
        <v>2325</v>
      </c>
      <c r="J2969" s="33">
        <v>6</v>
      </c>
      <c r="K2969" s="31" t="s">
        <v>94</v>
      </c>
      <c r="L2969" s="31" t="s">
        <v>95</v>
      </c>
    </row>
    <row r="2970" spans="1:12" ht="45" x14ac:dyDescent="0.2">
      <c r="A2970" t="str">
        <f>VLOOKUP(B2970,StateFIPS!A$2:B$52,2)</f>
        <v>Kansas</v>
      </c>
      <c r="B2970">
        <f t="shared" si="49"/>
        <v>20</v>
      </c>
      <c r="C2970" s="31" t="s">
        <v>262</v>
      </c>
      <c r="D2970" s="31" t="s">
        <v>93</v>
      </c>
      <c r="E2970" s="31" t="s">
        <v>3165</v>
      </c>
      <c r="F2970" s="31" t="s">
        <v>2939</v>
      </c>
      <c r="G2970" s="32">
        <v>51419</v>
      </c>
      <c r="H2970" s="31" t="s">
        <v>94</v>
      </c>
      <c r="I2970" s="32">
        <v>8570</v>
      </c>
      <c r="J2970" s="33">
        <v>6</v>
      </c>
      <c r="K2970" s="31" t="s">
        <v>94</v>
      </c>
      <c r="L2970" s="31" t="s">
        <v>95</v>
      </c>
    </row>
    <row r="2971" spans="1:12" ht="45" x14ac:dyDescent="0.2">
      <c r="A2971" t="str">
        <f>VLOOKUP(B2971,StateFIPS!A$2:B$52,2)</f>
        <v>Minnesota</v>
      </c>
      <c r="B2971">
        <f t="shared" si="49"/>
        <v>27</v>
      </c>
      <c r="C2971" s="31" t="s">
        <v>1669</v>
      </c>
      <c r="D2971" s="31" t="s">
        <v>93</v>
      </c>
      <c r="E2971" s="31" t="s">
        <v>3165</v>
      </c>
      <c r="F2971" s="31" t="s">
        <v>2939</v>
      </c>
      <c r="G2971" s="32">
        <v>337290</v>
      </c>
      <c r="H2971" s="31" t="s">
        <v>94</v>
      </c>
      <c r="I2971" s="32">
        <v>56215</v>
      </c>
      <c r="J2971" s="33">
        <v>6</v>
      </c>
      <c r="K2971" s="31" t="s">
        <v>94</v>
      </c>
      <c r="L2971" s="31" t="s">
        <v>95</v>
      </c>
    </row>
    <row r="2972" spans="1:12" ht="45" x14ac:dyDescent="0.2">
      <c r="A2972" t="str">
        <f>VLOOKUP(B2972,StateFIPS!A$2:B$52,2)</f>
        <v>Virginia</v>
      </c>
      <c r="B2972">
        <f t="shared" si="49"/>
        <v>51</v>
      </c>
      <c r="C2972" s="31" t="s">
        <v>2571</v>
      </c>
      <c r="D2972" s="31" t="s">
        <v>93</v>
      </c>
      <c r="E2972" s="31" t="s">
        <v>3165</v>
      </c>
      <c r="F2972" s="31" t="s">
        <v>2939</v>
      </c>
      <c r="G2972" s="32">
        <v>11693</v>
      </c>
      <c r="H2972" s="31" t="s">
        <v>94</v>
      </c>
      <c r="I2972" s="32">
        <v>1949</v>
      </c>
      <c r="J2972" s="33">
        <v>6</v>
      </c>
      <c r="K2972" s="31" t="s">
        <v>94</v>
      </c>
      <c r="L2972" s="31" t="s">
        <v>95</v>
      </c>
    </row>
    <row r="2973" spans="1:12" ht="45" x14ac:dyDescent="0.2">
      <c r="A2973" t="str">
        <f>VLOOKUP(B2973,StateFIPS!A$2:B$52,2)</f>
        <v>Iowa</v>
      </c>
      <c r="B2973">
        <f t="shared" si="49"/>
        <v>19</v>
      </c>
      <c r="C2973" s="31" t="s">
        <v>286</v>
      </c>
      <c r="D2973" s="31" t="s">
        <v>93</v>
      </c>
      <c r="E2973" s="31" t="s">
        <v>3165</v>
      </c>
      <c r="F2973" s="31" t="s">
        <v>2939</v>
      </c>
      <c r="G2973" s="32">
        <v>725832</v>
      </c>
      <c r="H2973" s="31" t="s">
        <v>94</v>
      </c>
      <c r="I2973" s="32">
        <v>120972</v>
      </c>
      <c r="J2973" s="33">
        <v>6</v>
      </c>
      <c r="K2973" s="31" t="s">
        <v>94</v>
      </c>
      <c r="L2973" s="31" t="s">
        <v>95</v>
      </c>
    </row>
    <row r="2974" spans="1:12" ht="45" x14ac:dyDescent="0.2">
      <c r="A2974" t="str">
        <f>VLOOKUP(B2974,StateFIPS!A$2:B$52,2)</f>
        <v>Oklahoma</v>
      </c>
      <c r="B2974">
        <f t="shared" si="49"/>
        <v>40</v>
      </c>
      <c r="C2974" s="31" t="s">
        <v>2456</v>
      </c>
      <c r="D2974" s="31" t="s">
        <v>93</v>
      </c>
      <c r="E2974" s="31" t="s">
        <v>3165</v>
      </c>
      <c r="F2974" s="31" t="s">
        <v>2939</v>
      </c>
      <c r="G2974" s="32">
        <v>10690</v>
      </c>
      <c r="H2974" s="31" t="s">
        <v>94</v>
      </c>
      <c r="I2974" s="32">
        <v>1782</v>
      </c>
      <c r="J2974" s="33">
        <v>6</v>
      </c>
      <c r="K2974" s="31" t="s">
        <v>94</v>
      </c>
      <c r="L2974" s="31" t="s">
        <v>95</v>
      </c>
    </row>
    <row r="2975" spans="1:12" ht="45" x14ac:dyDescent="0.2">
      <c r="A2975" t="str">
        <f>VLOOKUP(B2975,StateFIPS!A$2:B$52,2)</f>
        <v>Kansas</v>
      </c>
      <c r="B2975">
        <f t="shared" si="49"/>
        <v>20</v>
      </c>
      <c r="C2975" s="31" t="s">
        <v>3268</v>
      </c>
      <c r="D2975" s="31" t="s">
        <v>93</v>
      </c>
      <c r="E2975" s="31" t="s">
        <v>3165</v>
      </c>
      <c r="F2975" s="31" t="s">
        <v>2939</v>
      </c>
      <c r="G2975" s="32">
        <v>95268</v>
      </c>
      <c r="H2975" s="31" t="s">
        <v>94</v>
      </c>
      <c r="I2975" s="32">
        <v>15878</v>
      </c>
      <c r="J2975" s="33">
        <v>6</v>
      </c>
      <c r="K2975" s="31" t="s">
        <v>94</v>
      </c>
      <c r="L2975" s="31" t="s">
        <v>95</v>
      </c>
    </row>
    <row r="2976" spans="1:12" ht="45" x14ac:dyDescent="0.2">
      <c r="A2976" t="str">
        <f>VLOOKUP(B2976,StateFIPS!A$2:B$52,2)</f>
        <v>Georgia</v>
      </c>
      <c r="B2976">
        <f t="shared" si="49"/>
        <v>13</v>
      </c>
      <c r="C2976" s="31" t="s">
        <v>749</v>
      </c>
      <c r="D2976" s="31" t="s">
        <v>93</v>
      </c>
      <c r="E2976" s="31" t="s">
        <v>3165</v>
      </c>
      <c r="F2976" s="31" t="s">
        <v>2939</v>
      </c>
      <c r="G2976" s="32">
        <v>19916</v>
      </c>
      <c r="H2976" s="31" t="s">
        <v>94</v>
      </c>
      <c r="I2976" s="32">
        <v>3319</v>
      </c>
      <c r="J2976" s="33">
        <v>6</v>
      </c>
      <c r="K2976" s="31" t="s">
        <v>94</v>
      </c>
      <c r="L2976" s="31" t="s">
        <v>95</v>
      </c>
    </row>
    <row r="2977" spans="1:12" ht="45" x14ac:dyDescent="0.2">
      <c r="A2977" t="str">
        <f>VLOOKUP(B2977,StateFIPS!A$2:B$52,2)</f>
        <v>Wisconsin</v>
      </c>
      <c r="B2977">
        <f t="shared" si="49"/>
        <v>55</v>
      </c>
      <c r="C2977" s="31" t="s">
        <v>2579</v>
      </c>
      <c r="D2977" s="31" t="s">
        <v>93</v>
      </c>
      <c r="E2977" s="31" t="s">
        <v>3165</v>
      </c>
      <c r="F2977" s="31" t="s">
        <v>2939</v>
      </c>
      <c r="G2977" s="32">
        <v>2797</v>
      </c>
      <c r="H2977" s="31" t="s">
        <v>94</v>
      </c>
      <c r="I2977" s="32">
        <v>466</v>
      </c>
      <c r="J2977" s="33">
        <v>6</v>
      </c>
      <c r="K2977" s="31" t="s">
        <v>94</v>
      </c>
      <c r="L2977" s="31" t="s">
        <v>95</v>
      </c>
    </row>
    <row r="2978" spans="1:12" ht="45" x14ac:dyDescent="0.2">
      <c r="A2978" t="str">
        <f>VLOOKUP(B2978,StateFIPS!A$2:B$52,2)</f>
        <v>South Carolina</v>
      </c>
      <c r="B2978">
        <f t="shared" si="49"/>
        <v>45</v>
      </c>
      <c r="C2978" s="31" t="s">
        <v>2701</v>
      </c>
      <c r="D2978" s="31" t="s">
        <v>93</v>
      </c>
      <c r="E2978" s="31" t="s">
        <v>3165</v>
      </c>
      <c r="F2978" s="31" t="s">
        <v>2939</v>
      </c>
      <c r="G2978" s="32">
        <v>389912</v>
      </c>
      <c r="H2978" s="31" t="s">
        <v>94</v>
      </c>
      <c r="I2978" s="32">
        <v>64985</v>
      </c>
      <c r="J2978" s="33">
        <v>6</v>
      </c>
      <c r="K2978" s="31" t="s">
        <v>94</v>
      </c>
      <c r="L2978" s="31" t="s">
        <v>95</v>
      </c>
    </row>
    <row r="2979" spans="1:12" ht="45" x14ac:dyDescent="0.2">
      <c r="A2979" t="str">
        <f>VLOOKUP(B2979,StateFIPS!A$2:B$52,2)</f>
        <v>Georgia</v>
      </c>
      <c r="B2979">
        <f t="shared" si="49"/>
        <v>13</v>
      </c>
      <c r="C2979" s="31" t="s">
        <v>2009</v>
      </c>
      <c r="D2979" s="31" t="s">
        <v>93</v>
      </c>
      <c r="E2979" s="31" t="s">
        <v>3165</v>
      </c>
      <c r="F2979" s="31" t="s">
        <v>2939</v>
      </c>
      <c r="G2979" s="32">
        <v>19410</v>
      </c>
      <c r="H2979" s="31" t="s">
        <v>94</v>
      </c>
      <c r="I2979" s="32">
        <v>3235</v>
      </c>
      <c r="J2979" s="33">
        <v>6</v>
      </c>
      <c r="K2979" s="31" t="s">
        <v>94</v>
      </c>
      <c r="L2979" s="31" t="s">
        <v>95</v>
      </c>
    </row>
    <row r="2980" spans="1:12" ht="45" x14ac:dyDescent="0.2">
      <c r="A2980" t="str">
        <f>VLOOKUP(B2980,StateFIPS!A$2:B$52,2)</f>
        <v>Iowa</v>
      </c>
      <c r="B2980">
        <f t="shared" si="49"/>
        <v>19</v>
      </c>
      <c r="C2980" s="31" t="s">
        <v>1511</v>
      </c>
      <c r="D2980" s="31" t="s">
        <v>93</v>
      </c>
      <c r="E2980" s="31" t="s">
        <v>3165</v>
      </c>
      <c r="F2980" s="31" t="s">
        <v>2939</v>
      </c>
      <c r="G2980" s="32">
        <v>130742</v>
      </c>
      <c r="H2980" s="31" t="s">
        <v>94</v>
      </c>
      <c r="I2980" s="32">
        <v>21790</v>
      </c>
      <c r="J2980" s="33">
        <v>6</v>
      </c>
      <c r="K2980" s="31" t="s">
        <v>94</v>
      </c>
      <c r="L2980" s="31" t="s">
        <v>95</v>
      </c>
    </row>
    <row r="2981" spans="1:12" ht="45" x14ac:dyDescent="0.2">
      <c r="A2981" t="str">
        <f>VLOOKUP(B2981,StateFIPS!A$2:B$52,2)</f>
        <v>Oklahoma</v>
      </c>
      <c r="B2981">
        <f t="shared" si="49"/>
        <v>40</v>
      </c>
      <c r="C2981" s="31" t="s">
        <v>2299</v>
      </c>
      <c r="D2981" s="31" t="s">
        <v>93</v>
      </c>
      <c r="E2981" s="31" t="s">
        <v>3165</v>
      </c>
      <c r="F2981" s="31" t="s">
        <v>2939</v>
      </c>
      <c r="G2981" s="32">
        <v>158841</v>
      </c>
      <c r="H2981" s="31" t="s">
        <v>94</v>
      </c>
      <c r="I2981" s="32">
        <v>26473</v>
      </c>
      <c r="J2981" s="33">
        <v>6</v>
      </c>
      <c r="K2981" s="31" t="s">
        <v>94</v>
      </c>
      <c r="L2981" s="31" t="s">
        <v>95</v>
      </c>
    </row>
    <row r="2982" spans="1:12" ht="45" x14ac:dyDescent="0.2">
      <c r="A2982" t="str">
        <f>VLOOKUP(B2982,StateFIPS!A$2:B$52,2)</f>
        <v>Georgia</v>
      </c>
      <c r="B2982">
        <f t="shared" si="49"/>
        <v>13</v>
      </c>
      <c r="C2982" s="31" t="s">
        <v>771</v>
      </c>
      <c r="D2982" s="31" t="s">
        <v>93</v>
      </c>
      <c r="E2982" s="31" t="s">
        <v>3165</v>
      </c>
      <c r="F2982" s="31" t="s">
        <v>2939</v>
      </c>
      <c r="G2982" s="32">
        <v>24757</v>
      </c>
      <c r="H2982" s="31" t="s">
        <v>94</v>
      </c>
      <c r="I2982" s="32">
        <v>4126</v>
      </c>
      <c r="J2982" s="33">
        <v>6</v>
      </c>
      <c r="K2982" s="31" t="s">
        <v>94</v>
      </c>
      <c r="L2982" s="31" t="s">
        <v>95</v>
      </c>
    </row>
    <row r="2983" spans="1:12" ht="45" x14ac:dyDescent="0.2">
      <c r="A2983" t="str">
        <f>VLOOKUP(B2983,StateFIPS!A$2:B$52,2)</f>
        <v>Oklahoma</v>
      </c>
      <c r="B2983">
        <f t="shared" si="49"/>
        <v>40</v>
      </c>
      <c r="C2983" s="31" t="s">
        <v>1319</v>
      </c>
      <c r="D2983" s="31" t="s">
        <v>93</v>
      </c>
      <c r="E2983" s="31" t="s">
        <v>3165</v>
      </c>
      <c r="F2983" s="31" t="s">
        <v>2939</v>
      </c>
      <c r="G2983" s="32">
        <v>31375</v>
      </c>
      <c r="H2983" s="31" t="s">
        <v>94</v>
      </c>
      <c r="I2983" s="32">
        <v>5229</v>
      </c>
      <c r="J2983" s="33">
        <v>6</v>
      </c>
      <c r="K2983" s="31" t="s">
        <v>94</v>
      </c>
      <c r="L2983" s="31" t="s">
        <v>95</v>
      </c>
    </row>
    <row r="2984" spans="1:12" ht="45" x14ac:dyDescent="0.2">
      <c r="A2984" t="str">
        <f>VLOOKUP(B2984,StateFIPS!A$2:B$52,2)</f>
        <v>South Carolina</v>
      </c>
      <c r="B2984">
        <f t="shared" si="49"/>
        <v>45</v>
      </c>
      <c r="C2984" s="31" t="s">
        <v>1379</v>
      </c>
      <c r="D2984" s="31" t="s">
        <v>93</v>
      </c>
      <c r="E2984" s="31" t="s">
        <v>3165</v>
      </c>
      <c r="F2984" s="31" t="s">
        <v>2939</v>
      </c>
      <c r="G2984" s="32">
        <v>39110</v>
      </c>
      <c r="H2984" s="31" t="s">
        <v>94</v>
      </c>
      <c r="I2984" s="32">
        <v>6518</v>
      </c>
      <c r="J2984" s="33">
        <v>6</v>
      </c>
      <c r="K2984" s="31" t="s">
        <v>94</v>
      </c>
      <c r="L2984" s="31" t="s">
        <v>95</v>
      </c>
    </row>
    <row r="2985" spans="1:12" ht="45" x14ac:dyDescent="0.2">
      <c r="A2985" t="str">
        <f>VLOOKUP(B2985,StateFIPS!A$2:B$52,2)</f>
        <v>Kentucky</v>
      </c>
      <c r="B2985">
        <f t="shared" si="49"/>
        <v>21</v>
      </c>
      <c r="C2985" s="31" t="s">
        <v>1850</v>
      </c>
      <c r="D2985" s="31" t="s">
        <v>93</v>
      </c>
      <c r="E2985" s="31" t="s">
        <v>3165</v>
      </c>
      <c r="F2985" s="31" t="s">
        <v>2939</v>
      </c>
      <c r="G2985" s="32">
        <v>34426</v>
      </c>
      <c r="H2985" s="31" t="s">
        <v>94</v>
      </c>
      <c r="I2985" s="32">
        <v>5738</v>
      </c>
      <c r="J2985" s="33">
        <v>6</v>
      </c>
      <c r="K2985" s="31" t="s">
        <v>94</v>
      </c>
      <c r="L2985" s="31" t="s">
        <v>95</v>
      </c>
    </row>
    <row r="2986" spans="1:12" ht="45" x14ac:dyDescent="0.2">
      <c r="A2986" t="str">
        <f>VLOOKUP(B2986,StateFIPS!A$2:B$52,2)</f>
        <v>Virginia</v>
      </c>
      <c r="B2986">
        <f t="shared" si="49"/>
        <v>51</v>
      </c>
      <c r="C2986" s="31" t="s">
        <v>3269</v>
      </c>
      <c r="D2986" s="31" t="s">
        <v>93</v>
      </c>
      <c r="E2986" s="31" t="s">
        <v>3165</v>
      </c>
      <c r="F2986" s="31" t="s">
        <v>2939</v>
      </c>
      <c r="G2986" s="32">
        <v>12166</v>
      </c>
      <c r="H2986" s="31" t="s">
        <v>94</v>
      </c>
      <c r="I2986" s="32">
        <v>2028</v>
      </c>
      <c r="J2986" s="33">
        <v>6</v>
      </c>
      <c r="K2986" s="31" t="s">
        <v>94</v>
      </c>
      <c r="L2986" s="31" t="s">
        <v>95</v>
      </c>
    </row>
    <row r="2987" spans="1:12" ht="45" x14ac:dyDescent="0.2">
      <c r="A2987" t="str">
        <f>VLOOKUP(B2987,StateFIPS!A$2:B$52,2)</f>
        <v>Virginia</v>
      </c>
      <c r="B2987">
        <f t="shared" si="49"/>
        <v>51</v>
      </c>
      <c r="C2987" s="31" t="s">
        <v>998</v>
      </c>
      <c r="D2987" s="31" t="s">
        <v>93</v>
      </c>
      <c r="E2987" s="31" t="s">
        <v>3165</v>
      </c>
      <c r="F2987" s="31" t="s">
        <v>2939</v>
      </c>
      <c r="G2987" s="32">
        <v>12166</v>
      </c>
      <c r="H2987" s="31" t="s">
        <v>94</v>
      </c>
      <c r="I2987" s="32">
        <v>2028</v>
      </c>
      <c r="J2987" s="33">
        <v>6</v>
      </c>
      <c r="K2987" s="31" t="s">
        <v>94</v>
      </c>
      <c r="L2987" s="31" t="s">
        <v>95</v>
      </c>
    </row>
    <row r="2988" spans="1:12" ht="45" x14ac:dyDescent="0.2">
      <c r="A2988" t="str">
        <f>VLOOKUP(B2988,StateFIPS!A$2:B$52,2)</f>
        <v>Virginia</v>
      </c>
      <c r="B2988">
        <f t="shared" si="49"/>
        <v>51</v>
      </c>
      <c r="C2988" s="31" t="s">
        <v>997</v>
      </c>
      <c r="D2988" s="31" t="s">
        <v>93</v>
      </c>
      <c r="E2988" s="31" t="s">
        <v>3165</v>
      </c>
      <c r="F2988" s="31" t="s">
        <v>2939</v>
      </c>
      <c r="G2988" s="32">
        <v>99349</v>
      </c>
      <c r="H2988" s="31" t="s">
        <v>94</v>
      </c>
      <c r="I2988" s="32">
        <v>16558</v>
      </c>
      <c r="J2988" s="33">
        <v>6</v>
      </c>
      <c r="K2988" s="31" t="s">
        <v>94</v>
      </c>
      <c r="L2988" s="31" t="s">
        <v>95</v>
      </c>
    </row>
    <row r="2989" spans="1:12" ht="45" x14ac:dyDescent="0.2">
      <c r="A2989" t="str">
        <f>VLOOKUP(B2989,StateFIPS!A$2:B$52,2)</f>
        <v>South Carolina</v>
      </c>
      <c r="B2989">
        <f t="shared" si="49"/>
        <v>45</v>
      </c>
      <c r="C2989" s="31" t="s">
        <v>1376</v>
      </c>
      <c r="D2989" s="31" t="s">
        <v>93</v>
      </c>
      <c r="E2989" s="31" t="s">
        <v>3165</v>
      </c>
      <c r="F2989" s="31" t="s">
        <v>2939</v>
      </c>
      <c r="G2989" s="32">
        <v>164837</v>
      </c>
      <c r="H2989" s="31" t="s">
        <v>94</v>
      </c>
      <c r="I2989" s="32">
        <v>27473</v>
      </c>
      <c r="J2989" s="33">
        <v>6</v>
      </c>
      <c r="K2989" s="31" t="s">
        <v>94</v>
      </c>
      <c r="L2989" s="31" t="s">
        <v>95</v>
      </c>
    </row>
    <row r="2990" spans="1:12" ht="45" x14ac:dyDescent="0.2">
      <c r="A2990" t="str">
        <f>VLOOKUP(B2990,StateFIPS!A$2:B$52,2)</f>
        <v>South Carolina</v>
      </c>
      <c r="B2990">
        <f t="shared" si="49"/>
        <v>45</v>
      </c>
      <c r="C2990" s="31" t="s">
        <v>1347</v>
      </c>
      <c r="D2990" s="31" t="s">
        <v>93</v>
      </c>
      <c r="E2990" s="31" t="s">
        <v>3165</v>
      </c>
      <c r="F2990" s="31" t="s">
        <v>2939</v>
      </c>
      <c r="G2990" s="32">
        <v>33100</v>
      </c>
      <c r="H2990" s="31" t="s">
        <v>94</v>
      </c>
      <c r="I2990" s="32">
        <v>5517</v>
      </c>
      <c r="J2990" s="33">
        <v>6</v>
      </c>
      <c r="K2990" s="31" t="s">
        <v>94</v>
      </c>
      <c r="L2990" s="31" t="s">
        <v>95</v>
      </c>
    </row>
    <row r="2991" spans="1:12" ht="45" x14ac:dyDescent="0.2">
      <c r="A2991" t="str">
        <f>VLOOKUP(B2991,StateFIPS!A$2:B$52,2)</f>
        <v>Minnesota</v>
      </c>
      <c r="B2991">
        <f t="shared" si="49"/>
        <v>27</v>
      </c>
      <c r="C2991" s="31" t="s">
        <v>1555</v>
      </c>
      <c r="D2991" s="31" t="s">
        <v>93</v>
      </c>
      <c r="E2991" s="31" t="s">
        <v>3165</v>
      </c>
      <c r="F2991" s="31" t="s">
        <v>2939</v>
      </c>
      <c r="G2991" s="32">
        <v>248813</v>
      </c>
      <c r="H2991" s="31" t="s">
        <v>94</v>
      </c>
      <c r="I2991" s="32">
        <v>41469</v>
      </c>
      <c r="J2991" s="33">
        <v>6</v>
      </c>
      <c r="K2991" s="31" t="s">
        <v>94</v>
      </c>
      <c r="L2991" s="31" t="s">
        <v>95</v>
      </c>
    </row>
    <row r="2992" spans="1:12" ht="45" x14ac:dyDescent="0.2">
      <c r="A2992" t="str">
        <f>VLOOKUP(B2992,StateFIPS!A$2:B$52,2)</f>
        <v>Iowa</v>
      </c>
      <c r="B2992">
        <f t="shared" si="49"/>
        <v>19</v>
      </c>
      <c r="C2992" s="31" t="s">
        <v>285</v>
      </c>
      <c r="D2992" s="31" t="s">
        <v>93</v>
      </c>
      <c r="E2992" s="31" t="s">
        <v>3165</v>
      </c>
      <c r="F2992" s="31" t="s">
        <v>2939</v>
      </c>
      <c r="G2992" s="32">
        <v>88140</v>
      </c>
      <c r="H2992" s="31" t="s">
        <v>94</v>
      </c>
      <c r="I2992" s="32">
        <v>14690</v>
      </c>
      <c r="J2992" s="33">
        <v>6</v>
      </c>
      <c r="K2992" s="31" t="s">
        <v>94</v>
      </c>
      <c r="L2992" s="31" t="s">
        <v>95</v>
      </c>
    </row>
    <row r="2993" spans="1:12" ht="45" x14ac:dyDescent="0.2">
      <c r="A2993" t="str">
        <f>VLOOKUP(B2993,StateFIPS!A$2:B$52,2)</f>
        <v>Kansas</v>
      </c>
      <c r="B2993">
        <f t="shared" si="49"/>
        <v>20</v>
      </c>
      <c r="C2993" s="31" t="s">
        <v>1482</v>
      </c>
      <c r="D2993" s="31" t="s">
        <v>93</v>
      </c>
      <c r="E2993" s="31" t="s">
        <v>3165</v>
      </c>
      <c r="F2993" s="31" t="s">
        <v>2939</v>
      </c>
      <c r="G2993" s="32">
        <v>15023</v>
      </c>
      <c r="H2993" s="31" t="s">
        <v>94</v>
      </c>
      <c r="I2993" s="32">
        <v>2504</v>
      </c>
      <c r="J2993" s="33">
        <v>6</v>
      </c>
      <c r="K2993" s="31" t="s">
        <v>94</v>
      </c>
      <c r="L2993" s="31" t="s">
        <v>95</v>
      </c>
    </row>
    <row r="2994" spans="1:12" ht="45" x14ac:dyDescent="0.2">
      <c r="A2994" t="str">
        <f>VLOOKUP(B2994,StateFIPS!A$2:B$52,2)</f>
        <v>South Carolina</v>
      </c>
      <c r="B2994">
        <f t="shared" si="49"/>
        <v>45</v>
      </c>
      <c r="C2994" s="31" t="s">
        <v>1349</v>
      </c>
      <c r="D2994" s="31" t="s">
        <v>93</v>
      </c>
      <c r="E2994" s="31" t="s">
        <v>3165</v>
      </c>
      <c r="F2994" s="31" t="s">
        <v>2939</v>
      </c>
      <c r="G2994" s="32">
        <v>13947</v>
      </c>
      <c r="H2994" s="31" t="s">
        <v>94</v>
      </c>
      <c r="I2994" s="32">
        <v>2325</v>
      </c>
      <c r="J2994" s="33">
        <v>6</v>
      </c>
      <c r="K2994" s="31" t="s">
        <v>94</v>
      </c>
      <c r="L2994" s="31" t="s">
        <v>95</v>
      </c>
    </row>
    <row r="2995" spans="1:12" ht="45" x14ac:dyDescent="0.2">
      <c r="A2995" t="str">
        <f>VLOOKUP(B2995,StateFIPS!A$2:B$52,2)</f>
        <v>Alabama</v>
      </c>
      <c r="B2995">
        <f t="shared" si="49"/>
        <v>1</v>
      </c>
      <c r="C2995" s="31" t="s">
        <v>3270</v>
      </c>
      <c r="D2995" s="31" t="s">
        <v>93</v>
      </c>
      <c r="E2995" s="31" t="s">
        <v>3165</v>
      </c>
      <c r="F2995" s="31" t="s">
        <v>2939</v>
      </c>
      <c r="G2995" s="32">
        <v>12562</v>
      </c>
      <c r="H2995" s="31" t="s">
        <v>94</v>
      </c>
      <c r="I2995" s="32">
        <v>2094</v>
      </c>
      <c r="J2995" s="33">
        <v>6</v>
      </c>
      <c r="K2995" s="31" t="s">
        <v>94</v>
      </c>
      <c r="L2995" s="31" t="s">
        <v>95</v>
      </c>
    </row>
    <row r="2996" spans="1:12" ht="45" x14ac:dyDescent="0.2">
      <c r="A2996" t="str">
        <f>VLOOKUP(B2996,StateFIPS!A$2:B$52,2)</f>
        <v>Mississippi</v>
      </c>
      <c r="B2996">
        <f t="shared" si="49"/>
        <v>28</v>
      </c>
      <c r="C2996" s="31" t="s">
        <v>406</v>
      </c>
      <c r="D2996" s="31" t="s">
        <v>93</v>
      </c>
      <c r="E2996" s="31" t="s">
        <v>3165</v>
      </c>
      <c r="F2996" s="31" t="s">
        <v>2939</v>
      </c>
      <c r="G2996" s="32">
        <v>23276</v>
      </c>
      <c r="H2996" s="31" t="s">
        <v>94</v>
      </c>
      <c r="I2996" s="32">
        <v>3879</v>
      </c>
      <c r="J2996" s="33">
        <v>6</v>
      </c>
      <c r="K2996" s="31" t="s">
        <v>94</v>
      </c>
      <c r="L2996" s="31" t="s">
        <v>95</v>
      </c>
    </row>
    <row r="2997" spans="1:12" ht="45" x14ac:dyDescent="0.2">
      <c r="A2997" t="str">
        <f>VLOOKUP(B2997,StateFIPS!A$2:B$52,2)</f>
        <v>Virginia</v>
      </c>
      <c r="B2997">
        <f t="shared" si="49"/>
        <v>51</v>
      </c>
      <c r="C2997" s="31" t="s">
        <v>2559</v>
      </c>
      <c r="D2997" s="31" t="s">
        <v>93</v>
      </c>
      <c r="E2997" s="31" t="s">
        <v>3165</v>
      </c>
      <c r="F2997" s="31" t="s">
        <v>2939</v>
      </c>
      <c r="G2997" s="32">
        <v>5169</v>
      </c>
      <c r="H2997" s="31" t="s">
        <v>94</v>
      </c>
      <c r="I2997" s="32">
        <v>861</v>
      </c>
      <c r="J2997" s="33">
        <v>6</v>
      </c>
      <c r="K2997" s="31" t="s">
        <v>94</v>
      </c>
      <c r="L2997" s="31" t="s">
        <v>95</v>
      </c>
    </row>
    <row r="2998" spans="1:12" ht="45" x14ac:dyDescent="0.2">
      <c r="A2998" t="str">
        <f>VLOOKUP(B2998,StateFIPS!A$2:B$52,2)</f>
        <v>Montana</v>
      </c>
      <c r="B2998">
        <f t="shared" si="49"/>
        <v>30</v>
      </c>
      <c r="C2998" s="31" t="s">
        <v>2249</v>
      </c>
      <c r="D2998" s="31" t="s">
        <v>93</v>
      </c>
      <c r="E2998" s="31" t="s">
        <v>3271</v>
      </c>
      <c r="F2998" s="31" t="s">
        <v>3272</v>
      </c>
      <c r="G2998" s="32">
        <v>8592</v>
      </c>
      <c r="H2998" s="31" t="s">
        <v>94</v>
      </c>
      <c r="I2998" s="32">
        <v>552</v>
      </c>
      <c r="J2998" s="33">
        <v>16</v>
      </c>
      <c r="K2998" s="31" t="s">
        <v>94</v>
      </c>
      <c r="L2998" s="31" t="s">
        <v>95</v>
      </c>
    </row>
    <row r="2999" spans="1:12" ht="45" x14ac:dyDescent="0.2">
      <c r="A2999" t="str">
        <f>VLOOKUP(B2999,StateFIPS!A$2:B$52,2)</f>
        <v>Kansas</v>
      </c>
      <c r="B2999">
        <f t="shared" si="49"/>
        <v>20</v>
      </c>
      <c r="C2999" s="31" t="s">
        <v>1876</v>
      </c>
      <c r="D2999" s="31" t="s">
        <v>93</v>
      </c>
      <c r="E2999" s="31" t="s">
        <v>3271</v>
      </c>
      <c r="F2999" s="31" t="s">
        <v>3272</v>
      </c>
      <c r="G2999" s="32">
        <v>172337</v>
      </c>
      <c r="H2999" s="31" t="s">
        <v>94</v>
      </c>
      <c r="I2999" s="32">
        <v>10629</v>
      </c>
      <c r="J2999" s="33">
        <v>16</v>
      </c>
      <c r="K2999" s="31" t="s">
        <v>94</v>
      </c>
      <c r="L2999" s="31" t="s">
        <v>95</v>
      </c>
    </row>
    <row r="3000" spans="1:12" ht="45" x14ac:dyDescent="0.2">
      <c r="A3000" t="str">
        <f>VLOOKUP(B3000,StateFIPS!A$2:B$52,2)</f>
        <v>South Carolina</v>
      </c>
      <c r="B3000">
        <f t="shared" si="49"/>
        <v>45</v>
      </c>
      <c r="C3000" s="31" t="s">
        <v>2699</v>
      </c>
      <c r="D3000" s="31" t="s">
        <v>93</v>
      </c>
      <c r="E3000" s="31" t="s">
        <v>3271</v>
      </c>
      <c r="F3000" s="31" t="s">
        <v>3272</v>
      </c>
      <c r="G3000" s="32">
        <v>39105</v>
      </c>
      <c r="H3000" s="31" t="s">
        <v>94</v>
      </c>
      <c r="I3000" s="32">
        <v>2325</v>
      </c>
      <c r="J3000" s="33">
        <v>17</v>
      </c>
      <c r="K3000" s="31" t="s">
        <v>94</v>
      </c>
      <c r="L3000" s="31" t="s">
        <v>95</v>
      </c>
    </row>
    <row r="3001" spans="1:12" ht="45" x14ac:dyDescent="0.2">
      <c r="A3001" t="str">
        <f>VLOOKUP(B3001,StateFIPS!A$2:B$52,2)</f>
        <v>Indiana</v>
      </c>
      <c r="B3001">
        <f t="shared" si="49"/>
        <v>18</v>
      </c>
      <c r="C3001" s="31" t="s">
        <v>702</v>
      </c>
      <c r="D3001" s="31" t="s">
        <v>93</v>
      </c>
      <c r="E3001" s="31" t="s">
        <v>3271</v>
      </c>
      <c r="F3001" s="31" t="s">
        <v>3272</v>
      </c>
      <c r="G3001" s="32">
        <v>44030</v>
      </c>
      <c r="H3001" s="31" t="s">
        <v>94</v>
      </c>
      <c r="I3001" s="32">
        <v>2944</v>
      </c>
      <c r="J3001" s="33">
        <v>15</v>
      </c>
      <c r="K3001" s="31" t="s">
        <v>94</v>
      </c>
      <c r="L3001" s="31" t="s">
        <v>95</v>
      </c>
    </row>
    <row r="3002" spans="1:12" ht="45" x14ac:dyDescent="0.2">
      <c r="A3002" t="str">
        <f>VLOOKUP(B3002,StateFIPS!A$2:B$52,2)</f>
        <v>Nebraska</v>
      </c>
      <c r="B3002">
        <f t="shared" si="49"/>
        <v>31</v>
      </c>
      <c r="C3002" s="31" t="s">
        <v>1248</v>
      </c>
      <c r="D3002" s="31" t="s">
        <v>93</v>
      </c>
      <c r="E3002" s="31" t="s">
        <v>3271</v>
      </c>
      <c r="F3002" s="31" t="s">
        <v>3272</v>
      </c>
      <c r="G3002" s="32">
        <v>19025</v>
      </c>
      <c r="H3002" s="31" t="s">
        <v>94</v>
      </c>
      <c r="I3002" s="32">
        <v>1306</v>
      </c>
      <c r="J3002" s="33">
        <v>15</v>
      </c>
      <c r="K3002" s="31" t="s">
        <v>94</v>
      </c>
      <c r="L3002" s="31" t="s">
        <v>95</v>
      </c>
    </row>
    <row r="3003" spans="1:12" ht="45" x14ac:dyDescent="0.2">
      <c r="A3003" t="str">
        <f>VLOOKUP(B3003,StateFIPS!A$2:B$52,2)</f>
        <v>Nebraska</v>
      </c>
      <c r="B3003">
        <f t="shared" si="49"/>
        <v>31</v>
      </c>
      <c r="C3003" s="31" t="s">
        <v>1251</v>
      </c>
      <c r="D3003" s="31" t="s">
        <v>93</v>
      </c>
      <c r="E3003" s="31" t="s">
        <v>3271</v>
      </c>
      <c r="F3003" s="31" t="s">
        <v>3272</v>
      </c>
      <c r="G3003" s="32">
        <v>192209</v>
      </c>
      <c r="H3003" s="31" t="s">
        <v>94</v>
      </c>
      <c r="I3003" s="32">
        <v>13189</v>
      </c>
      <c r="J3003" s="33">
        <v>15</v>
      </c>
      <c r="K3003" s="31" t="s">
        <v>94</v>
      </c>
      <c r="L3003" s="31" t="s">
        <v>95</v>
      </c>
    </row>
    <row r="3004" spans="1:12" ht="45" x14ac:dyDescent="0.2">
      <c r="A3004" t="str">
        <f>VLOOKUP(B3004,StateFIPS!A$2:B$52,2)</f>
        <v>Massachusetts</v>
      </c>
      <c r="B3004">
        <f t="shared" si="49"/>
        <v>25</v>
      </c>
      <c r="C3004" s="31" t="s">
        <v>1721</v>
      </c>
      <c r="D3004" s="31" t="s">
        <v>93</v>
      </c>
      <c r="E3004" s="31" t="s">
        <v>3271</v>
      </c>
      <c r="F3004" s="31" t="s">
        <v>3272</v>
      </c>
      <c r="G3004" s="32">
        <v>7323</v>
      </c>
      <c r="H3004" s="31" t="s">
        <v>94</v>
      </c>
      <c r="I3004" s="32">
        <v>489</v>
      </c>
      <c r="J3004" s="33">
        <v>15</v>
      </c>
      <c r="K3004" s="31" t="s">
        <v>94</v>
      </c>
      <c r="L3004" s="31" t="s">
        <v>95</v>
      </c>
    </row>
    <row r="3005" spans="1:12" ht="45" x14ac:dyDescent="0.2">
      <c r="A3005" t="str">
        <f>VLOOKUP(B3005,StateFIPS!A$2:B$52,2)</f>
        <v>Kansas</v>
      </c>
      <c r="B3005">
        <f t="shared" si="49"/>
        <v>20</v>
      </c>
      <c r="C3005" s="31" t="s">
        <v>1544</v>
      </c>
      <c r="D3005" s="31" t="s">
        <v>93</v>
      </c>
      <c r="E3005" s="31" t="s">
        <v>3271</v>
      </c>
      <c r="F3005" s="31" t="s">
        <v>3272</v>
      </c>
      <c r="G3005" s="32">
        <v>294792</v>
      </c>
      <c r="H3005" s="31" t="s">
        <v>94</v>
      </c>
      <c r="I3005" s="32">
        <v>18182</v>
      </c>
      <c r="J3005" s="33">
        <v>16</v>
      </c>
      <c r="K3005" s="31" t="s">
        <v>94</v>
      </c>
      <c r="L3005" s="31" t="s">
        <v>95</v>
      </c>
    </row>
    <row r="3006" spans="1:12" ht="45" x14ac:dyDescent="0.2">
      <c r="A3006" t="str">
        <f>VLOOKUP(B3006,StateFIPS!A$2:B$52,2)</f>
        <v>Indiana</v>
      </c>
      <c r="B3006">
        <f t="shared" si="49"/>
        <v>18</v>
      </c>
      <c r="C3006" s="31" t="s">
        <v>1598</v>
      </c>
      <c r="D3006" s="31" t="s">
        <v>93</v>
      </c>
      <c r="E3006" s="31" t="s">
        <v>3271</v>
      </c>
      <c r="F3006" s="31" t="s">
        <v>3272</v>
      </c>
      <c r="G3006" s="32">
        <v>41035</v>
      </c>
      <c r="H3006" s="31" t="s">
        <v>94</v>
      </c>
      <c r="I3006" s="32">
        <v>2744</v>
      </c>
      <c r="J3006" s="33">
        <v>15</v>
      </c>
      <c r="K3006" s="31" t="s">
        <v>94</v>
      </c>
      <c r="L3006" s="31" t="s">
        <v>95</v>
      </c>
    </row>
    <row r="3007" spans="1:12" ht="45" x14ac:dyDescent="0.2">
      <c r="A3007" t="str">
        <f>VLOOKUP(B3007,StateFIPS!A$2:B$52,2)</f>
        <v>Indiana</v>
      </c>
      <c r="B3007">
        <f t="shared" si="49"/>
        <v>18</v>
      </c>
      <c r="C3007" s="31" t="s">
        <v>1632</v>
      </c>
      <c r="D3007" s="31" t="s">
        <v>93</v>
      </c>
      <c r="E3007" s="31" t="s">
        <v>3271</v>
      </c>
      <c r="F3007" s="31" t="s">
        <v>3272</v>
      </c>
      <c r="G3007" s="32">
        <v>12311</v>
      </c>
      <c r="H3007" s="31" t="s">
        <v>94</v>
      </c>
      <c r="I3007" s="32">
        <v>823</v>
      </c>
      <c r="J3007" s="33">
        <v>15</v>
      </c>
      <c r="K3007" s="31" t="s">
        <v>94</v>
      </c>
      <c r="L3007" s="31" t="s">
        <v>95</v>
      </c>
    </row>
    <row r="3008" spans="1:12" ht="45" x14ac:dyDescent="0.2">
      <c r="A3008" t="str">
        <f>VLOOKUP(B3008,StateFIPS!A$2:B$52,2)</f>
        <v>Kansas</v>
      </c>
      <c r="B3008">
        <f t="shared" si="49"/>
        <v>20</v>
      </c>
      <c r="C3008" s="31" t="s">
        <v>3266</v>
      </c>
      <c r="D3008" s="31" t="s">
        <v>93</v>
      </c>
      <c r="E3008" s="31" t="s">
        <v>3271</v>
      </c>
      <c r="F3008" s="31" t="s">
        <v>3272</v>
      </c>
      <c r="G3008" s="32">
        <v>257440</v>
      </c>
      <c r="H3008" s="31" t="s">
        <v>94</v>
      </c>
      <c r="I3008" s="32">
        <v>15878</v>
      </c>
      <c r="J3008" s="33">
        <v>16</v>
      </c>
      <c r="K3008" s="31" t="s">
        <v>94</v>
      </c>
      <c r="L3008" s="31" t="s">
        <v>95</v>
      </c>
    </row>
    <row r="3009" spans="1:12" ht="45" x14ac:dyDescent="0.2">
      <c r="A3009" t="str">
        <f>VLOOKUP(B3009,StateFIPS!A$2:B$52,2)</f>
        <v>Massachusetts</v>
      </c>
      <c r="B3009">
        <f t="shared" si="49"/>
        <v>25</v>
      </c>
      <c r="C3009" s="31" t="s">
        <v>1759</v>
      </c>
      <c r="D3009" s="31" t="s">
        <v>93</v>
      </c>
      <c r="E3009" s="31" t="s">
        <v>3271</v>
      </c>
      <c r="F3009" s="31" t="s">
        <v>3272</v>
      </c>
      <c r="G3009" s="32">
        <v>10659</v>
      </c>
      <c r="H3009" s="31" t="s">
        <v>94</v>
      </c>
      <c r="I3009" s="32">
        <v>711</v>
      </c>
      <c r="J3009" s="33">
        <v>15</v>
      </c>
      <c r="K3009" s="31" t="s">
        <v>94</v>
      </c>
      <c r="L3009" s="31" t="s">
        <v>95</v>
      </c>
    </row>
    <row r="3010" spans="1:12" ht="45" x14ac:dyDescent="0.2">
      <c r="A3010" t="str">
        <f>VLOOKUP(B3010,StateFIPS!A$2:B$52,2)</f>
        <v>Indiana</v>
      </c>
      <c r="B3010">
        <f t="shared" si="49"/>
        <v>18</v>
      </c>
      <c r="C3010" s="31" t="s">
        <v>703</v>
      </c>
      <c r="D3010" s="31" t="s">
        <v>93</v>
      </c>
      <c r="E3010" s="31" t="s">
        <v>3271</v>
      </c>
      <c r="F3010" s="31" t="s">
        <v>3272</v>
      </c>
      <c r="G3010" s="32">
        <v>160437</v>
      </c>
      <c r="H3010" s="31" t="s">
        <v>94</v>
      </c>
      <c r="I3010" s="32">
        <v>10728</v>
      </c>
      <c r="J3010" s="33">
        <v>15</v>
      </c>
      <c r="K3010" s="31" t="s">
        <v>94</v>
      </c>
      <c r="L3010" s="31" t="s">
        <v>95</v>
      </c>
    </row>
    <row r="3011" spans="1:12" ht="45" x14ac:dyDescent="0.2">
      <c r="A3011" t="str">
        <f>VLOOKUP(B3011,StateFIPS!A$2:B$52,2)</f>
        <v>Nebraska</v>
      </c>
      <c r="B3011">
        <f t="shared" ref="B3011:B3074" si="50">VALUE(LEFT(C3011,2))</f>
        <v>31</v>
      </c>
      <c r="C3011" s="31" t="s">
        <v>1265</v>
      </c>
      <c r="D3011" s="31" t="s">
        <v>93</v>
      </c>
      <c r="E3011" s="31" t="s">
        <v>3271</v>
      </c>
      <c r="F3011" s="31" t="s">
        <v>3272</v>
      </c>
      <c r="G3011" s="32">
        <v>301251</v>
      </c>
      <c r="H3011" s="31" t="s">
        <v>94</v>
      </c>
      <c r="I3011" s="32">
        <v>20672</v>
      </c>
      <c r="J3011" s="33">
        <v>15</v>
      </c>
      <c r="K3011" s="31" t="s">
        <v>94</v>
      </c>
      <c r="L3011" s="31" t="s">
        <v>95</v>
      </c>
    </row>
    <row r="3012" spans="1:12" ht="45" x14ac:dyDescent="0.2">
      <c r="A3012" t="str">
        <f>VLOOKUP(B3012,StateFIPS!A$2:B$52,2)</f>
        <v>Kansas</v>
      </c>
      <c r="B3012">
        <f t="shared" si="50"/>
        <v>20</v>
      </c>
      <c r="C3012" s="31" t="s">
        <v>178</v>
      </c>
      <c r="D3012" s="31" t="s">
        <v>93</v>
      </c>
      <c r="E3012" s="31" t="s">
        <v>3271</v>
      </c>
      <c r="F3012" s="31" t="s">
        <v>3272</v>
      </c>
      <c r="G3012" s="32">
        <v>29100</v>
      </c>
      <c r="H3012" s="31" t="s">
        <v>94</v>
      </c>
      <c r="I3012" s="32">
        <v>1795</v>
      </c>
      <c r="J3012" s="33">
        <v>16</v>
      </c>
      <c r="K3012" s="31" t="s">
        <v>94</v>
      </c>
      <c r="L3012" s="31" t="s">
        <v>95</v>
      </c>
    </row>
    <row r="3013" spans="1:12" ht="45" x14ac:dyDescent="0.2">
      <c r="A3013" t="str">
        <f>VLOOKUP(B3013,StateFIPS!A$2:B$52,2)</f>
        <v>Kansas</v>
      </c>
      <c r="B3013">
        <f t="shared" si="50"/>
        <v>20</v>
      </c>
      <c r="C3013" s="31" t="s">
        <v>1867</v>
      </c>
      <c r="D3013" s="31" t="s">
        <v>93</v>
      </c>
      <c r="E3013" s="31" t="s">
        <v>3271</v>
      </c>
      <c r="F3013" s="31" t="s">
        <v>3272</v>
      </c>
      <c r="G3013" s="32">
        <v>83520</v>
      </c>
      <c r="H3013" s="31" t="s">
        <v>94</v>
      </c>
      <c r="I3013" s="32">
        <v>5151</v>
      </c>
      <c r="J3013" s="33">
        <v>16</v>
      </c>
      <c r="K3013" s="31" t="s">
        <v>94</v>
      </c>
      <c r="L3013" s="31" t="s">
        <v>95</v>
      </c>
    </row>
    <row r="3014" spans="1:12" ht="45" x14ac:dyDescent="0.2">
      <c r="A3014" t="str">
        <f>VLOOKUP(B3014,StateFIPS!A$2:B$52,2)</f>
        <v>Kansas</v>
      </c>
      <c r="B3014">
        <f t="shared" si="50"/>
        <v>20</v>
      </c>
      <c r="C3014" s="31" t="s">
        <v>3268</v>
      </c>
      <c r="D3014" s="31" t="s">
        <v>93</v>
      </c>
      <c r="E3014" s="31" t="s">
        <v>3271</v>
      </c>
      <c r="F3014" s="31" t="s">
        <v>3272</v>
      </c>
      <c r="G3014" s="32">
        <v>257440</v>
      </c>
      <c r="H3014" s="31" t="s">
        <v>94</v>
      </c>
      <c r="I3014" s="32">
        <v>15878</v>
      </c>
      <c r="J3014" s="33">
        <v>16</v>
      </c>
      <c r="K3014" s="31" t="s">
        <v>94</v>
      </c>
      <c r="L3014" s="31" t="s">
        <v>95</v>
      </c>
    </row>
    <row r="3015" spans="1:12" ht="45" x14ac:dyDescent="0.2">
      <c r="A3015" t="str">
        <f>VLOOKUP(B3015,StateFIPS!A$2:B$52,2)</f>
        <v>Indiana</v>
      </c>
      <c r="B3015">
        <f t="shared" si="50"/>
        <v>18</v>
      </c>
      <c r="C3015" s="31" t="s">
        <v>231</v>
      </c>
      <c r="D3015" s="31" t="s">
        <v>93</v>
      </c>
      <c r="E3015" s="31" t="s">
        <v>3271</v>
      </c>
      <c r="F3015" s="31" t="s">
        <v>3272</v>
      </c>
      <c r="G3015" s="32">
        <v>142524</v>
      </c>
      <c r="H3015" s="31" t="s">
        <v>94</v>
      </c>
      <c r="I3015" s="32">
        <v>9530</v>
      </c>
      <c r="J3015" s="33">
        <v>15</v>
      </c>
      <c r="K3015" s="31" t="s">
        <v>94</v>
      </c>
      <c r="L3015" s="31" t="s">
        <v>95</v>
      </c>
    </row>
    <row r="3016" spans="1:12" ht="45" x14ac:dyDescent="0.2">
      <c r="A3016" t="str">
        <f>VLOOKUP(B3016,StateFIPS!A$2:B$52,2)</f>
        <v>Montana</v>
      </c>
      <c r="B3016">
        <f t="shared" si="50"/>
        <v>30</v>
      </c>
      <c r="C3016" s="31" t="s">
        <v>2146</v>
      </c>
      <c r="D3016" s="31" t="s">
        <v>93</v>
      </c>
      <c r="E3016" s="31" t="s">
        <v>3271</v>
      </c>
      <c r="F3016" s="31" t="s">
        <v>3272</v>
      </c>
      <c r="G3016" s="32">
        <v>14847</v>
      </c>
      <c r="H3016" s="31" t="s">
        <v>94</v>
      </c>
      <c r="I3016" s="32">
        <v>955</v>
      </c>
      <c r="J3016" s="33">
        <v>16</v>
      </c>
      <c r="K3016" s="31" t="s">
        <v>94</v>
      </c>
      <c r="L3016" s="31" t="s">
        <v>95</v>
      </c>
    </row>
    <row r="3017" spans="1:12" ht="45" x14ac:dyDescent="0.2">
      <c r="A3017" t="str">
        <f>VLOOKUP(B3017,StateFIPS!A$2:B$52,2)</f>
        <v>Kansas</v>
      </c>
      <c r="B3017">
        <f t="shared" si="50"/>
        <v>20</v>
      </c>
      <c r="C3017" s="31" t="s">
        <v>1542</v>
      </c>
      <c r="D3017" s="31" t="s">
        <v>93</v>
      </c>
      <c r="E3017" s="31" t="s">
        <v>3271</v>
      </c>
      <c r="F3017" s="31" t="s">
        <v>3272</v>
      </c>
      <c r="G3017" s="32">
        <v>349356</v>
      </c>
      <c r="H3017" s="31" t="s">
        <v>94</v>
      </c>
      <c r="I3017" s="32">
        <v>21547</v>
      </c>
      <c r="J3017" s="33">
        <v>16</v>
      </c>
      <c r="K3017" s="31" t="s">
        <v>94</v>
      </c>
      <c r="L3017" s="31" t="s">
        <v>95</v>
      </c>
    </row>
    <row r="3018" spans="1:12" ht="45" x14ac:dyDescent="0.2">
      <c r="A3018" t="str">
        <f>VLOOKUP(B3018,StateFIPS!A$2:B$52,2)</f>
        <v>Indiana</v>
      </c>
      <c r="B3018">
        <f t="shared" si="50"/>
        <v>18</v>
      </c>
      <c r="C3018" s="31" t="s">
        <v>1634</v>
      </c>
      <c r="D3018" s="31" t="s">
        <v>93</v>
      </c>
      <c r="E3018" s="31" t="s">
        <v>3271</v>
      </c>
      <c r="F3018" s="31" t="s">
        <v>3272</v>
      </c>
      <c r="G3018" s="32">
        <v>49930</v>
      </c>
      <c r="H3018" s="31" t="s">
        <v>94</v>
      </c>
      <c r="I3018" s="32">
        <v>3339</v>
      </c>
      <c r="J3018" s="33">
        <v>15</v>
      </c>
      <c r="K3018" s="31" t="s">
        <v>94</v>
      </c>
      <c r="L3018" s="31" t="s">
        <v>95</v>
      </c>
    </row>
    <row r="3019" spans="1:12" ht="45" x14ac:dyDescent="0.2">
      <c r="A3019" t="str">
        <f>VLOOKUP(B3019,StateFIPS!A$2:B$52,2)</f>
        <v>Massachusetts</v>
      </c>
      <c r="B3019">
        <f t="shared" si="50"/>
        <v>25</v>
      </c>
      <c r="C3019" s="31" t="s">
        <v>431</v>
      </c>
      <c r="D3019" s="31" t="s">
        <v>93</v>
      </c>
      <c r="E3019" s="31" t="s">
        <v>3271</v>
      </c>
      <c r="F3019" s="31" t="s">
        <v>3272</v>
      </c>
      <c r="G3019" s="32">
        <v>10761</v>
      </c>
      <c r="H3019" s="31" t="s">
        <v>94</v>
      </c>
      <c r="I3019" s="32">
        <v>718</v>
      </c>
      <c r="J3019" s="33">
        <v>15</v>
      </c>
      <c r="K3019" s="31" t="s">
        <v>94</v>
      </c>
      <c r="L3019" s="31" t="s">
        <v>95</v>
      </c>
    </row>
    <row r="3020" spans="1:12" ht="45" x14ac:dyDescent="0.2">
      <c r="A3020" t="str">
        <f>VLOOKUP(B3020,StateFIPS!A$2:B$52,2)</f>
        <v>Michigan</v>
      </c>
      <c r="B3020">
        <f t="shared" si="50"/>
        <v>26</v>
      </c>
      <c r="C3020" s="31" t="s">
        <v>1708</v>
      </c>
      <c r="D3020" s="31" t="s">
        <v>93</v>
      </c>
      <c r="E3020" s="31" t="s">
        <v>3271</v>
      </c>
      <c r="F3020" s="31" t="s">
        <v>3272</v>
      </c>
      <c r="G3020" s="32">
        <v>360289</v>
      </c>
      <c r="H3020" s="31" t="s">
        <v>94</v>
      </c>
      <c r="I3020" s="32">
        <v>23793</v>
      </c>
      <c r="J3020" s="33">
        <v>15</v>
      </c>
      <c r="K3020" s="31" t="s">
        <v>94</v>
      </c>
      <c r="L3020" s="31" t="s">
        <v>95</v>
      </c>
    </row>
    <row r="3021" spans="1:12" ht="45" x14ac:dyDescent="0.2">
      <c r="A3021" t="str">
        <f>VLOOKUP(B3021,StateFIPS!A$2:B$52,2)</f>
        <v>Nebraska</v>
      </c>
      <c r="B3021">
        <f t="shared" si="50"/>
        <v>31</v>
      </c>
      <c r="C3021" s="31" t="s">
        <v>1249</v>
      </c>
      <c r="D3021" s="31" t="s">
        <v>93</v>
      </c>
      <c r="E3021" s="31" t="s">
        <v>3271</v>
      </c>
      <c r="F3021" s="31" t="s">
        <v>3272</v>
      </c>
      <c r="G3021" s="32">
        <v>28933</v>
      </c>
      <c r="H3021" s="31" t="s">
        <v>94</v>
      </c>
      <c r="I3021" s="32">
        <v>1985</v>
      </c>
      <c r="J3021" s="33">
        <v>15</v>
      </c>
      <c r="K3021" s="31" t="s">
        <v>94</v>
      </c>
      <c r="L3021" s="31" t="s">
        <v>95</v>
      </c>
    </row>
    <row r="3022" spans="1:12" ht="45" x14ac:dyDescent="0.2">
      <c r="A3022" t="str">
        <f>VLOOKUP(B3022,StateFIPS!A$2:B$52,2)</f>
        <v>Kansas</v>
      </c>
      <c r="B3022">
        <f t="shared" si="50"/>
        <v>20</v>
      </c>
      <c r="C3022" s="31" t="s">
        <v>1869</v>
      </c>
      <c r="D3022" s="31" t="s">
        <v>93</v>
      </c>
      <c r="E3022" s="31" t="s">
        <v>3271</v>
      </c>
      <c r="F3022" s="31" t="s">
        <v>3272</v>
      </c>
      <c r="G3022" s="32">
        <v>257440</v>
      </c>
      <c r="H3022" s="31" t="s">
        <v>94</v>
      </c>
      <c r="I3022" s="32">
        <v>15878</v>
      </c>
      <c r="J3022" s="33">
        <v>16</v>
      </c>
      <c r="K3022" s="31" t="s">
        <v>94</v>
      </c>
      <c r="L3022" s="31" t="s">
        <v>95</v>
      </c>
    </row>
    <row r="3023" spans="1:12" ht="45" x14ac:dyDescent="0.2">
      <c r="A3023" t="str">
        <f>VLOOKUP(B3023,StateFIPS!A$2:B$52,2)</f>
        <v>Kansas</v>
      </c>
      <c r="B3023">
        <f t="shared" si="50"/>
        <v>20</v>
      </c>
      <c r="C3023" s="31" t="s">
        <v>1558</v>
      </c>
      <c r="D3023" s="31" t="s">
        <v>93</v>
      </c>
      <c r="E3023" s="31" t="s">
        <v>3271</v>
      </c>
      <c r="F3023" s="31" t="s">
        <v>3272</v>
      </c>
      <c r="G3023" s="32">
        <v>333165</v>
      </c>
      <c r="H3023" s="31" t="s">
        <v>94</v>
      </c>
      <c r="I3023" s="32">
        <v>20548</v>
      </c>
      <c r="J3023" s="33">
        <v>16</v>
      </c>
      <c r="K3023" s="31" t="s">
        <v>94</v>
      </c>
      <c r="L3023" s="31" t="s">
        <v>95</v>
      </c>
    </row>
    <row r="3024" spans="1:12" ht="45" x14ac:dyDescent="0.2">
      <c r="A3024" t="str">
        <f>VLOOKUP(B3024,StateFIPS!A$2:B$52,2)</f>
        <v>Nebraska</v>
      </c>
      <c r="B3024">
        <f t="shared" si="50"/>
        <v>31</v>
      </c>
      <c r="C3024" s="31" t="s">
        <v>1247</v>
      </c>
      <c r="D3024" s="31" t="s">
        <v>93</v>
      </c>
      <c r="E3024" s="31" t="s">
        <v>3271</v>
      </c>
      <c r="F3024" s="31" t="s">
        <v>3272</v>
      </c>
      <c r="G3024" s="32">
        <v>17552</v>
      </c>
      <c r="H3024" s="31" t="s">
        <v>94</v>
      </c>
      <c r="I3024" s="32">
        <v>1204</v>
      </c>
      <c r="J3024" s="33">
        <v>15</v>
      </c>
      <c r="K3024" s="31" t="s">
        <v>94</v>
      </c>
      <c r="L3024" s="31" t="s">
        <v>95</v>
      </c>
    </row>
    <row r="3025" spans="1:12" ht="45" x14ac:dyDescent="0.2">
      <c r="A3025" t="str">
        <f>VLOOKUP(B3025,StateFIPS!A$2:B$52,2)</f>
        <v>Indiana</v>
      </c>
      <c r="B3025">
        <f t="shared" si="50"/>
        <v>18</v>
      </c>
      <c r="C3025" s="31" t="s">
        <v>1600</v>
      </c>
      <c r="D3025" s="31" t="s">
        <v>93</v>
      </c>
      <c r="E3025" s="31" t="s">
        <v>3271</v>
      </c>
      <c r="F3025" s="31" t="s">
        <v>3272</v>
      </c>
      <c r="G3025" s="32">
        <v>201244</v>
      </c>
      <c r="H3025" s="31" t="s">
        <v>94</v>
      </c>
      <c r="I3025" s="32">
        <v>13456</v>
      </c>
      <c r="J3025" s="33">
        <v>15</v>
      </c>
      <c r="K3025" s="31" t="s">
        <v>94</v>
      </c>
      <c r="L3025" s="31" t="s">
        <v>95</v>
      </c>
    </row>
    <row r="3026" spans="1:12" ht="45" x14ac:dyDescent="0.2">
      <c r="A3026" t="str">
        <f>VLOOKUP(B3026,StateFIPS!A$2:B$52,2)</f>
        <v>Maryland</v>
      </c>
      <c r="B3026">
        <f t="shared" si="50"/>
        <v>24</v>
      </c>
      <c r="C3026" s="31" t="s">
        <v>402</v>
      </c>
      <c r="D3026" s="31" t="s">
        <v>93</v>
      </c>
      <c r="E3026" s="31" t="s">
        <v>3271</v>
      </c>
      <c r="F3026" s="31" t="s">
        <v>3272</v>
      </c>
      <c r="G3026" s="32">
        <v>18058</v>
      </c>
      <c r="H3026" s="31" t="s">
        <v>94</v>
      </c>
      <c r="I3026" s="32">
        <v>1030</v>
      </c>
      <c r="J3026" s="33">
        <v>18</v>
      </c>
      <c r="K3026" s="31" t="s">
        <v>94</v>
      </c>
      <c r="L3026" s="31" t="s">
        <v>95</v>
      </c>
    </row>
    <row r="3027" spans="1:12" ht="45" x14ac:dyDescent="0.2">
      <c r="A3027" t="str">
        <f>VLOOKUP(B3027,StateFIPS!A$2:B$52,2)</f>
        <v>Montana</v>
      </c>
      <c r="B3027">
        <f t="shared" si="50"/>
        <v>30</v>
      </c>
      <c r="C3027" s="31" t="s">
        <v>3168</v>
      </c>
      <c r="D3027" s="31" t="s">
        <v>93</v>
      </c>
      <c r="E3027" s="31" t="s">
        <v>3271</v>
      </c>
      <c r="F3027" s="31" t="s">
        <v>3272</v>
      </c>
      <c r="G3027" s="32">
        <v>75529</v>
      </c>
      <c r="H3027" s="31" t="s">
        <v>94</v>
      </c>
      <c r="I3027" s="32">
        <v>4856</v>
      </c>
      <c r="J3027" s="33">
        <v>16</v>
      </c>
      <c r="K3027" s="31" t="s">
        <v>94</v>
      </c>
      <c r="L3027" s="31" t="s">
        <v>95</v>
      </c>
    </row>
    <row r="3028" spans="1:12" ht="45" x14ac:dyDescent="0.2">
      <c r="A3028" t="str">
        <f>VLOOKUP(B3028,StateFIPS!A$2:B$52,2)</f>
        <v>Kansas</v>
      </c>
      <c r="B3028">
        <f t="shared" si="50"/>
        <v>20</v>
      </c>
      <c r="C3028" s="31" t="s">
        <v>1872</v>
      </c>
      <c r="D3028" s="31" t="s">
        <v>93</v>
      </c>
      <c r="E3028" s="31" t="s">
        <v>3271</v>
      </c>
      <c r="F3028" s="31" t="s">
        <v>3272</v>
      </c>
      <c r="G3028" s="32">
        <v>108461</v>
      </c>
      <c r="H3028" s="31" t="s">
        <v>94</v>
      </c>
      <c r="I3028" s="32">
        <v>6690</v>
      </c>
      <c r="J3028" s="33">
        <v>16</v>
      </c>
      <c r="K3028" s="31" t="s">
        <v>94</v>
      </c>
      <c r="L3028" s="31" t="s">
        <v>95</v>
      </c>
    </row>
    <row r="3029" spans="1:12" ht="45" x14ac:dyDescent="0.2">
      <c r="A3029" t="str">
        <f>VLOOKUP(B3029,StateFIPS!A$2:B$52,2)</f>
        <v>Nebraska</v>
      </c>
      <c r="B3029">
        <f t="shared" si="50"/>
        <v>31</v>
      </c>
      <c r="C3029" s="31" t="s">
        <v>1250</v>
      </c>
      <c r="D3029" s="31" t="s">
        <v>93</v>
      </c>
      <c r="E3029" s="31" t="s">
        <v>3271</v>
      </c>
      <c r="F3029" s="31" t="s">
        <v>3272</v>
      </c>
      <c r="G3029" s="32">
        <v>19999</v>
      </c>
      <c r="H3029" s="31" t="s">
        <v>94</v>
      </c>
      <c r="I3029" s="32">
        <v>1372</v>
      </c>
      <c r="J3029" s="33">
        <v>15</v>
      </c>
      <c r="K3029" s="31" t="s">
        <v>94</v>
      </c>
      <c r="L3029" s="31" t="s">
        <v>95</v>
      </c>
    </row>
    <row r="3030" spans="1:12" ht="45" x14ac:dyDescent="0.2">
      <c r="A3030" t="str">
        <f>VLOOKUP(B3030,StateFIPS!A$2:B$52,2)</f>
        <v>Kansas</v>
      </c>
      <c r="B3030">
        <f t="shared" si="50"/>
        <v>20</v>
      </c>
      <c r="C3030" s="31" t="s">
        <v>3264</v>
      </c>
      <c r="D3030" s="31" t="s">
        <v>93</v>
      </c>
      <c r="E3030" s="31" t="s">
        <v>3271</v>
      </c>
      <c r="F3030" s="31" t="s">
        <v>3272</v>
      </c>
      <c r="G3030" s="32">
        <v>257440</v>
      </c>
      <c r="H3030" s="31" t="s">
        <v>94</v>
      </c>
      <c r="I3030" s="32">
        <v>15878</v>
      </c>
      <c r="J3030" s="33">
        <v>16</v>
      </c>
      <c r="K3030" s="31" t="s">
        <v>94</v>
      </c>
      <c r="L3030" s="31" t="s">
        <v>95</v>
      </c>
    </row>
    <row r="3031" spans="1:12" ht="45" x14ac:dyDescent="0.2">
      <c r="A3031" t="str">
        <f>VLOOKUP(B3031,StateFIPS!A$2:B$52,2)</f>
        <v>Nebraska</v>
      </c>
      <c r="B3031">
        <f t="shared" si="50"/>
        <v>31</v>
      </c>
      <c r="C3031" s="31" t="s">
        <v>1271</v>
      </c>
      <c r="D3031" s="31" t="s">
        <v>93</v>
      </c>
      <c r="E3031" s="31" t="s">
        <v>3271</v>
      </c>
      <c r="F3031" s="31" t="s">
        <v>3272</v>
      </c>
      <c r="G3031" s="32">
        <v>46279</v>
      </c>
      <c r="H3031" s="31" t="s">
        <v>94</v>
      </c>
      <c r="I3031" s="32">
        <v>3176</v>
      </c>
      <c r="J3031" s="33">
        <v>15</v>
      </c>
      <c r="K3031" s="31" t="s">
        <v>94</v>
      </c>
      <c r="L3031" s="31" t="s">
        <v>95</v>
      </c>
    </row>
    <row r="3032" spans="1:12" ht="45" x14ac:dyDescent="0.2">
      <c r="A3032" t="str">
        <f>VLOOKUP(B3032,StateFIPS!A$2:B$52,2)</f>
        <v>Kentucky</v>
      </c>
      <c r="B3032">
        <f t="shared" si="50"/>
        <v>21</v>
      </c>
      <c r="C3032" s="31" t="s">
        <v>180</v>
      </c>
      <c r="D3032" s="31" t="s">
        <v>93</v>
      </c>
      <c r="E3032" s="31" t="s">
        <v>3271</v>
      </c>
      <c r="F3032" s="31" t="s">
        <v>3272</v>
      </c>
      <c r="G3032" s="32">
        <v>237745</v>
      </c>
      <c r="H3032" s="31" t="s">
        <v>94</v>
      </c>
      <c r="I3032" s="32">
        <v>15294</v>
      </c>
      <c r="J3032" s="33">
        <v>16</v>
      </c>
      <c r="K3032" s="31" t="s">
        <v>94</v>
      </c>
      <c r="L3032" s="31" t="s">
        <v>95</v>
      </c>
    </row>
    <row r="3033" spans="1:12" ht="45" x14ac:dyDescent="0.2">
      <c r="A3033" t="str">
        <f>VLOOKUP(B3033,StateFIPS!A$2:B$52,2)</f>
        <v>Kansas</v>
      </c>
      <c r="B3033">
        <f t="shared" si="50"/>
        <v>20</v>
      </c>
      <c r="C3033" s="31" t="s">
        <v>261</v>
      </c>
      <c r="D3033" s="31" t="s">
        <v>93</v>
      </c>
      <c r="E3033" s="31" t="s">
        <v>3271</v>
      </c>
      <c r="F3033" s="31" t="s">
        <v>3272</v>
      </c>
      <c r="G3033" s="32">
        <v>100352</v>
      </c>
      <c r="H3033" s="31" t="s">
        <v>94</v>
      </c>
      <c r="I3033" s="32">
        <v>6189</v>
      </c>
      <c r="J3033" s="33">
        <v>16</v>
      </c>
      <c r="K3033" s="31" t="s">
        <v>94</v>
      </c>
      <c r="L3033" s="31" t="s">
        <v>95</v>
      </c>
    </row>
    <row r="3034" spans="1:12" ht="45" x14ac:dyDescent="0.2">
      <c r="A3034" t="str">
        <f>VLOOKUP(B3034,StateFIPS!A$2:B$52,2)</f>
        <v>Kansas</v>
      </c>
      <c r="B3034">
        <f t="shared" si="50"/>
        <v>20</v>
      </c>
      <c r="C3034" s="31" t="s">
        <v>3221</v>
      </c>
      <c r="D3034" s="31" t="s">
        <v>93</v>
      </c>
      <c r="E3034" s="31" t="s">
        <v>3271</v>
      </c>
      <c r="F3034" s="31" t="s">
        <v>3272</v>
      </c>
      <c r="G3034" s="32">
        <v>77334</v>
      </c>
      <c r="H3034" s="31" t="s">
        <v>94</v>
      </c>
      <c r="I3034" s="32">
        <v>4770</v>
      </c>
      <c r="J3034" s="33">
        <v>16</v>
      </c>
      <c r="K3034" s="31" t="s">
        <v>94</v>
      </c>
      <c r="L3034" s="31" t="s">
        <v>95</v>
      </c>
    </row>
    <row r="3035" spans="1:12" ht="45" x14ac:dyDescent="0.2">
      <c r="A3035" t="str">
        <f>VLOOKUP(B3035,StateFIPS!A$2:B$52,2)</f>
        <v>Nebraska</v>
      </c>
      <c r="B3035">
        <f t="shared" si="50"/>
        <v>31</v>
      </c>
      <c r="C3035" s="31" t="s">
        <v>2193</v>
      </c>
      <c r="D3035" s="31" t="s">
        <v>93</v>
      </c>
      <c r="E3035" s="31" t="s">
        <v>3271</v>
      </c>
      <c r="F3035" s="31" t="s">
        <v>3272</v>
      </c>
      <c r="G3035" s="32">
        <v>544854</v>
      </c>
      <c r="H3035" s="31" t="s">
        <v>94</v>
      </c>
      <c r="I3035" s="32">
        <v>37388</v>
      </c>
      <c r="J3035" s="33">
        <v>15</v>
      </c>
      <c r="K3035" s="31" t="s">
        <v>94</v>
      </c>
      <c r="L3035" s="31" t="s">
        <v>95</v>
      </c>
    </row>
    <row r="3036" spans="1:12" ht="45" x14ac:dyDescent="0.2">
      <c r="A3036" t="str">
        <f>VLOOKUP(B3036,StateFIPS!A$2:B$52,2)</f>
        <v>Kentucky</v>
      </c>
      <c r="B3036">
        <f t="shared" si="50"/>
        <v>21</v>
      </c>
      <c r="C3036" s="31" t="s">
        <v>1824</v>
      </c>
      <c r="D3036" s="31" t="s">
        <v>93</v>
      </c>
      <c r="E3036" s="31" t="s">
        <v>3271</v>
      </c>
      <c r="F3036" s="31" t="s">
        <v>3272</v>
      </c>
      <c r="G3036" s="32">
        <v>157955</v>
      </c>
      <c r="H3036" s="31" t="s">
        <v>94</v>
      </c>
      <c r="I3036" s="32">
        <v>10161</v>
      </c>
      <c r="J3036" s="33">
        <v>16</v>
      </c>
      <c r="K3036" s="31" t="s">
        <v>94</v>
      </c>
      <c r="L3036" s="31" t="s">
        <v>95</v>
      </c>
    </row>
    <row r="3037" spans="1:12" ht="45" x14ac:dyDescent="0.2">
      <c r="A3037" t="str">
        <f>VLOOKUP(B3037,StateFIPS!A$2:B$52,2)</f>
        <v>Nebraska</v>
      </c>
      <c r="B3037">
        <f t="shared" si="50"/>
        <v>31</v>
      </c>
      <c r="C3037" s="31" t="s">
        <v>1281</v>
      </c>
      <c r="D3037" s="31" t="s">
        <v>93</v>
      </c>
      <c r="E3037" s="31" t="s">
        <v>3271</v>
      </c>
      <c r="F3037" s="31" t="s">
        <v>3272</v>
      </c>
      <c r="G3037" s="32">
        <v>19590</v>
      </c>
      <c r="H3037" s="31" t="s">
        <v>94</v>
      </c>
      <c r="I3037" s="32">
        <v>1344</v>
      </c>
      <c r="J3037" s="33">
        <v>15</v>
      </c>
      <c r="K3037" s="31" t="s">
        <v>94</v>
      </c>
      <c r="L3037" s="31" t="s">
        <v>95</v>
      </c>
    </row>
    <row r="3038" spans="1:12" ht="45" x14ac:dyDescent="0.2">
      <c r="A3038" t="str">
        <f>VLOOKUP(B3038,StateFIPS!A$2:B$52,2)</f>
        <v>Indiana</v>
      </c>
      <c r="B3038">
        <f t="shared" si="50"/>
        <v>18</v>
      </c>
      <c r="C3038" s="31" t="s">
        <v>1644</v>
      </c>
      <c r="D3038" s="31" t="s">
        <v>93</v>
      </c>
      <c r="E3038" s="31" t="s">
        <v>3271</v>
      </c>
      <c r="F3038" s="31" t="s">
        <v>3272</v>
      </c>
      <c r="G3038" s="32">
        <v>56102</v>
      </c>
      <c r="H3038" s="31" t="s">
        <v>94</v>
      </c>
      <c r="I3038" s="32">
        <v>3751</v>
      </c>
      <c r="J3038" s="33">
        <v>15</v>
      </c>
      <c r="K3038" s="31" t="s">
        <v>94</v>
      </c>
      <c r="L3038" s="31" t="s">
        <v>95</v>
      </c>
    </row>
    <row r="3039" spans="1:12" ht="45" x14ac:dyDescent="0.2">
      <c r="A3039" t="str">
        <f>VLOOKUP(B3039,StateFIPS!A$2:B$52,2)</f>
        <v>Kentucky</v>
      </c>
      <c r="B3039">
        <f t="shared" si="50"/>
        <v>21</v>
      </c>
      <c r="C3039" s="31" t="s">
        <v>1910</v>
      </c>
      <c r="D3039" s="31" t="s">
        <v>93</v>
      </c>
      <c r="E3039" s="31" t="s">
        <v>3271</v>
      </c>
      <c r="F3039" s="31" t="s">
        <v>3272</v>
      </c>
      <c r="G3039" s="32">
        <v>112849</v>
      </c>
      <c r="H3039" s="31" t="s">
        <v>94</v>
      </c>
      <c r="I3039" s="32">
        <v>7259</v>
      </c>
      <c r="J3039" s="33">
        <v>16</v>
      </c>
      <c r="K3039" s="31" t="s">
        <v>94</v>
      </c>
      <c r="L3039" s="31" t="s">
        <v>95</v>
      </c>
    </row>
    <row r="3040" spans="1:12" ht="45" x14ac:dyDescent="0.2">
      <c r="A3040" t="str">
        <f>VLOOKUP(B3040,StateFIPS!A$2:B$52,2)</f>
        <v>Kansas</v>
      </c>
      <c r="B3040">
        <f t="shared" si="50"/>
        <v>20</v>
      </c>
      <c r="C3040" s="31" t="s">
        <v>247</v>
      </c>
      <c r="D3040" s="31" t="s">
        <v>93</v>
      </c>
      <c r="E3040" s="31" t="s">
        <v>3271</v>
      </c>
      <c r="F3040" s="31" t="s">
        <v>3272</v>
      </c>
      <c r="G3040" s="32">
        <v>34410</v>
      </c>
      <c r="H3040" s="31" t="s">
        <v>94</v>
      </c>
      <c r="I3040" s="32">
        <v>2122</v>
      </c>
      <c r="J3040" s="33">
        <v>16</v>
      </c>
      <c r="K3040" s="31" t="s">
        <v>94</v>
      </c>
      <c r="L3040" s="31" t="s">
        <v>95</v>
      </c>
    </row>
    <row r="3041" spans="1:12" ht="45" x14ac:dyDescent="0.2">
      <c r="A3041" t="str">
        <f>VLOOKUP(B3041,StateFIPS!A$2:B$52,2)</f>
        <v>Kansas</v>
      </c>
      <c r="B3041">
        <f t="shared" si="50"/>
        <v>20</v>
      </c>
      <c r="C3041" s="31" t="s">
        <v>262</v>
      </c>
      <c r="D3041" s="31" t="s">
        <v>93</v>
      </c>
      <c r="E3041" s="31" t="s">
        <v>3271</v>
      </c>
      <c r="F3041" s="31" t="s">
        <v>3272</v>
      </c>
      <c r="G3041" s="32">
        <v>138947</v>
      </c>
      <c r="H3041" s="31" t="s">
        <v>94</v>
      </c>
      <c r="I3041" s="32">
        <v>8570</v>
      </c>
      <c r="J3041" s="33">
        <v>16</v>
      </c>
      <c r="K3041" s="31" t="s">
        <v>94</v>
      </c>
      <c r="L3041" s="31" t="s">
        <v>95</v>
      </c>
    </row>
    <row r="3042" spans="1:12" ht="45" x14ac:dyDescent="0.2">
      <c r="A3042" t="str">
        <f>VLOOKUP(B3042,StateFIPS!A$2:B$52,2)</f>
        <v>Indiana</v>
      </c>
      <c r="B3042">
        <f t="shared" si="50"/>
        <v>18</v>
      </c>
      <c r="C3042" s="31" t="s">
        <v>228</v>
      </c>
      <c r="D3042" s="31" t="s">
        <v>93</v>
      </c>
      <c r="E3042" s="31" t="s">
        <v>3271</v>
      </c>
      <c r="F3042" s="31" t="s">
        <v>3272</v>
      </c>
      <c r="G3042" s="32">
        <v>93187</v>
      </c>
      <c r="H3042" s="31" t="s">
        <v>94</v>
      </c>
      <c r="I3042" s="32">
        <v>6231</v>
      </c>
      <c r="J3042" s="33">
        <v>15</v>
      </c>
      <c r="K3042" s="31" t="s">
        <v>94</v>
      </c>
      <c r="L3042" s="31" t="s">
        <v>95</v>
      </c>
    </row>
    <row r="3043" spans="1:12" ht="45" x14ac:dyDescent="0.2">
      <c r="A3043" t="str">
        <f>VLOOKUP(B3043,StateFIPS!A$2:B$52,2)</f>
        <v>Kentucky</v>
      </c>
      <c r="B3043">
        <f t="shared" si="50"/>
        <v>21</v>
      </c>
      <c r="C3043" s="31" t="s">
        <v>1850</v>
      </c>
      <c r="D3043" s="31" t="s">
        <v>93</v>
      </c>
      <c r="E3043" s="31" t="s">
        <v>3271</v>
      </c>
      <c r="F3043" s="31" t="s">
        <v>3272</v>
      </c>
      <c r="G3043" s="32">
        <v>89195</v>
      </c>
      <c r="H3043" s="31" t="s">
        <v>94</v>
      </c>
      <c r="I3043" s="32">
        <v>5738</v>
      </c>
      <c r="J3043" s="33">
        <v>16</v>
      </c>
      <c r="K3043" s="31" t="s">
        <v>94</v>
      </c>
      <c r="L3043" s="31" t="s">
        <v>95</v>
      </c>
    </row>
    <row r="3044" spans="1:12" ht="45" x14ac:dyDescent="0.2">
      <c r="A3044" t="str">
        <f>VLOOKUP(B3044,StateFIPS!A$2:B$52,2)</f>
        <v>Indiana</v>
      </c>
      <c r="B3044">
        <f t="shared" si="50"/>
        <v>18</v>
      </c>
      <c r="C3044" s="31" t="s">
        <v>1592</v>
      </c>
      <c r="D3044" s="31" t="s">
        <v>93</v>
      </c>
      <c r="E3044" s="31" t="s">
        <v>3271</v>
      </c>
      <c r="F3044" s="31" t="s">
        <v>3272</v>
      </c>
      <c r="G3044" s="32">
        <v>97284</v>
      </c>
      <c r="H3044" s="31" t="s">
        <v>94</v>
      </c>
      <c r="I3044" s="32">
        <v>6505</v>
      </c>
      <c r="J3044" s="33">
        <v>15</v>
      </c>
      <c r="K3044" s="31" t="s">
        <v>94</v>
      </c>
      <c r="L3044" s="31" t="s">
        <v>95</v>
      </c>
    </row>
    <row r="3045" spans="1:12" ht="45" x14ac:dyDescent="0.2">
      <c r="A3045" t="str">
        <f>VLOOKUP(B3045,StateFIPS!A$2:B$52,2)</f>
        <v>Kentucky</v>
      </c>
      <c r="B3045">
        <f t="shared" si="50"/>
        <v>21</v>
      </c>
      <c r="C3045" s="31" t="s">
        <v>184</v>
      </c>
      <c r="D3045" s="31" t="s">
        <v>93</v>
      </c>
      <c r="E3045" s="31" t="s">
        <v>3271</v>
      </c>
      <c r="F3045" s="31" t="s">
        <v>3272</v>
      </c>
      <c r="G3045" s="32">
        <v>48593</v>
      </c>
      <c r="H3045" s="31" t="s">
        <v>94</v>
      </c>
      <c r="I3045" s="32">
        <v>3126</v>
      </c>
      <c r="J3045" s="33">
        <v>16</v>
      </c>
      <c r="K3045" s="31" t="s">
        <v>94</v>
      </c>
      <c r="L3045" s="31" t="s">
        <v>95</v>
      </c>
    </row>
    <row r="3046" spans="1:12" ht="45" x14ac:dyDescent="0.2">
      <c r="A3046" t="str">
        <f>VLOOKUP(B3046,StateFIPS!A$2:B$52,2)</f>
        <v>Nebraska</v>
      </c>
      <c r="B3046">
        <f t="shared" si="50"/>
        <v>31</v>
      </c>
      <c r="C3046" s="31" t="s">
        <v>1280</v>
      </c>
      <c r="D3046" s="31" t="s">
        <v>93</v>
      </c>
      <c r="E3046" s="31" t="s">
        <v>3271</v>
      </c>
      <c r="F3046" s="31" t="s">
        <v>3272</v>
      </c>
      <c r="G3046" s="32">
        <v>52871</v>
      </c>
      <c r="H3046" s="31" t="s">
        <v>94</v>
      </c>
      <c r="I3046" s="32">
        <v>3628</v>
      </c>
      <c r="J3046" s="33">
        <v>15</v>
      </c>
      <c r="K3046" s="31" t="s">
        <v>94</v>
      </c>
      <c r="L3046" s="31" t="s">
        <v>95</v>
      </c>
    </row>
    <row r="3047" spans="1:12" ht="45" x14ac:dyDescent="0.2">
      <c r="A3047" t="str">
        <f>VLOOKUP(B3047,StateFIPS!A$2:B$52,2)</f>
        <v>Kentucky</v>
      </c>
      <c r="B3047">
        <f t="shared" si="50"/>
        <v>21</v>
      </c>
      <c r="C3047" s="31" t="s">
        <v>1929</v>
      </c>
      <c r="D3047" s="31" t="s">
        <v>93</v>
      </c>
      <c r="E3047" s="31" t="s">
        <v>3271</v>
      </c>
      <c r="F3047" s="31" t="s">
        <v>3272</v>
      </c>
      <c r="G3047" s="32">
        <v>376649</v>
      </c>
      <c r="H3047" s="31" t="s">
        <v>94</v>
      </c>
      <c r="I3047" s="32">
        <v>24229</v>
      </c>
      <c r="J3047" s="33">
        <v>16</v>
      </c>
      <c r="K3047" s="31" t="s">
        <v>94</v>
      </c>
      <c r="L3047" s="31" t="s">
        <v>95</v>
      </c>
    </row>
    <row r="3048" spans="1:12" ht="45" x14ac:dyDescent="0.2">
      <c r="A3048" t="str">
        <f>VLOOKUP(B3048,StateFIPS!A$2:B$52,2)</f>
        <v>Kansas</v>
      </c>
      <c r="B3048">
        <f t="shared" si="50"/>
        <v>20</v>
      </c>
      <c r="C3048" s="31" t="s">
        <v>255</v>
      </c>
      <c r="D3048" s="31" t="s">
        <v>93</v>
      </c>
      <c r="E3048" s="31" t="s">
        <v>3271</v>
      </c>
      <c r="F3048" s="31" t="s">
        <v>3272</v>
      </c>
      <c r="G3048" s="32">
        <v>579030</v>
      </c>
      <c r="H3048" s="31" t="s">
        <v>94</v>
      </c>
      <c r="I3048" s="32">
        <v>35713</v>
      </c>
      <c r="J3048" s="33">
        <v>16</v>
      </c>
      <c r="K3048" s="31" t="s">
        <v>94</v>
      </c>
      <c r="L3048" s="31" t="s">
        <v>95</v>
      </c>
    </row>
    <row r="3049" spans="1:12" ht="45" x14ac:dyDescent="0.2">
      <c r="A3049" t="str">
        <f>VLOOKUP(B3049,StateFIPS!A$2:B$52,2)</f>
        <v>Kentucky</v>
      </c>
      <c r="B3049">
        <f t="shared" si="50"/>
        <v>21</v>
      </c>
      <c r="C3049" s="31" t="s">
        <v>132</v>
      </c>
      <c r="D3049" s="31" t="s">
        <v>93</v>
      </c>
      <c r="E3049" s="31" t="s">
        <v>3271</v>
      </c>
      <c r="F3049" s="31" t="s">
        <v>3272</v>
      </c>
      <c r="G3049" s="32">
        <v>79052</v>
      </c>
      <c r="H3049" s="31" t="s">
        <v>94</v>
      </c>
      <c r="I3049" s="32">
        <v>5085</v>
      </c>
      <c r="J3049" s="33">
        <v>16</v>
      </c>
      <c r="K3049" s="31" t="s">
        <v>94</v>
      </c>
      <c r="L3049" s="31" t="s">
        <v>95</v>
      </c>
    </row>
    <row r="3050" spans="1:12" ht="45" x14ac:dyDescent="0.2">
      <c r="A3050" t="str">
        <f>VLOOKUP(B3050,StateFIPS!A$2:B$52,2)</f>
        <v>Indiana</v>
      </c>
      <c r="B3050">
        <f t="shared" si="50"/>
        <v>18</v>
      </c>
      <c r="C3050" s="31" t="s">
        <v>1591</v>
      </c>
      <c r="D3050" s="31" t="s">
        <v>93</v>
      </c>
      <c r="E3050" s="31" t="s">
        <v>3271</v>
      </c>
      <c r="F3050" s="31" t="s">
        <v>3272</v>
      </c>
      <c r="G3050" s="32">
        <v>57363</v>
      </c>
      <c r="H3050" s="31" t="s">
        <v>94</v>
      </c>
      <c r="I3050" s="32">
        <v>3836</v>
      </c>
      <c r="J3050" s="33">
        <v>15</v>
      </c>
      <c r="K3050" s="31" t="s">
        <v>94</v>
      </c>
      <c r="L3050" s="31" t="s">
        <v>95</v>
      </c>
    </row>
    <row r="3051" spans="1:12" ht="45" x14ac:dyDescent="0.2">
      <c r="A3051" t="str">
        <f>VLOOKUP(B3051,StateFIPS!A$2:B$52,2)</f>
        <v>Kentucky</v>
      </c>
      <c r="B3051">
        <f t="shared" si="50"/>
        <v>21</v>
      </c>
      <c r="C3051" s="31" t="s">
        <v>1923</v>
      </c>
      <c r="D3051" s="31" t="s">
        <v>93</v>
      </c>
      <c r="E3051" s="31" t="s">
        <v>3271</v>
      </c>
      <c r="F3051" s="31" t="s">
        <v>3272</v>
      </c>
      <c r="G3051" s="32">
        <v>87531</v>
      </c>
      <c r="H3051" s="31" t="s">
        <v>94</v>
      </c>
      <c r="I3051" s="32">
        <v>5631</v>
      </c>
      <c r="J3051" s="33">
        <v>16</v>
      </c>
      <c r="K3051" s="31" t="s">
        <v>94</v>
      </c>
      <c r="L3051" s="31" t="s">
        <v>95</v>
      </c>
    </row>
    <row r="3052" spans="1:12" ht="45" x14ac:dyDescent="0.2">
      <c r="A3052" t="str">
        <f>VLOOKUP(B3052,StateFIPS!A$2:B$52,2)</f>
        <v>Kansas</v>
      </c>
      <c r="B3052">
        <f t="shared" si="50"/>
        <v>20</v>
      </c>
      <c r="C3052" s="31" t="s">
        <v>1852</v>
      </c>
      <c r="D3052" s="31" t="s">
        <v>93</v>
      </c>
      <c r="E3052" s="31" t="s">
        <v>3271</v>
      </c>
      <c r="F3052" s="31" t="s">
        <v>3272</v>
      </c>
      <c r="G3052" s="32">
        <v>162750</v>
      </c>
      <c r="H3052" s="31" t="s">
        <v>94</v>
      </c>
      <c r="I3052" s="32">
        <v>10038</v>
      </c>
      <c r="J3052" s="33">
        <v>16</v>
      </c>
      <c r="K3052" s="31" t="s">
        <v>94</v>
      </c>
      <c r="L3052" s="31" t="s">
        <v>95</v>
      </c>
    </row>
    <row r="3053" spans="1:12" ht="45" x14ac:dyDescent="0.2">
      <c r="A3053" t="str">
        <f>VLOOKUP(B3053,StateFIPS!A$2:B$52,2)</f>
        <v>Kansas</v>
      </c>
      <c r="B3053">
        <f t="shared" si="50"/>
        <v>20</v>
      </c>
      <c r="C3053" s="31" t="s">
        <v>266</v>
      </c>
      <c r="D3053" s="31" t="s">
        <v>93</v>
      </c>
      <c r="E3053" s="31" t="s">
        <v>3271</v>
      </c>
      <c r="F3053" s="31" t="s">
        <v>3272</v>
      </c>
      <c r="G3053" s="32">
        <v>257440</v>
      </c>
      <c r="H3053" s="31" t="s">
        <v>94</v>
      </c>
      <c r="I3053" s="32">
        <v>15878</v>
      </c>
      <c r="J3053" s="33">
        <v>16</v>
      </c>
      <c r="K3053" s="31" t="s">
        <v>94</v>
      </c>
      <c r="L3053" s="31" t="s">
        <v>95</v>
      </c>
    </row>
    <row r="3054" spans="1:12" ht="45" x14ac:dyDescent="0.2">
      <c r="A3054" t="str">
        <f>VLOOKUP(B3054,StateFIPS!A$2:B$52,2)</f>
        <v>Kentucky</v>
      </c>
      <c r="B3054">
        <f t="shared" si="50"/>
        <v>21</v>
      </c>
      <c r="C3054" s="31" t="s">
        <v>1834</v>
      </c>
      <c r="D3054" s="31" t="s">
        <v>93</v>
      </c>
      <c r="E3054" s="31" t="s">
        <v>3271</v>
      </c>
      <c r="F3054" s="31" t="s">
        <v>3272</v>
      </c>
      <c r="G3054" s="32">
        <v>82181</v>
      </c>
      <c r="H3054" s="31" t="s">
        <v>94</v>
      </c>
      <c r="I3054" s="32">
        <v>5286</v>
      </c>
      <c r="J3054" s="33">
        <v>16</v>
      </c>
      <c r="K3054" s="31" t="s">
        <v>94</v>
      </c>
      <c r="L3054" s="31" t="s">
        <v>95</v>
      </c>
    </row>
    <row r="3055" spans="1:12" ht="45" x14ac:dyDescent="0.2">
      <c r="A3055" t="str">
        <f>VLOOKUP(B3055,StateFIPS!A$2:B$52,2)</f>
        <v>Montana</v>
      </c>
      <c r="B3055">
        <f t="shared" si="50"/>
        <v>30</v>
      </c>
      <c r="C3055" s="31" t="s">
        <v>3181</v>
      </c>
      <c r="D3055" s="31" t="s">
        <v>93</v>
      </c>
      <c r="E3055" s="31" t="s">
        <v>3271</v>
      </c>
      <c r="F3055" s="31" t="s">
        <v>3272</v>
      </c>
      <c r="G3055" s="32">
        <v>31265</v>
      </c>
      <c r="H3055" s="31" t="s">
        <v>94</v>
      </c>
      <c r="I3055" s="32">
        <v>2010</v>
      </c>
      <c r="J3055" s="33">
        <v>16</v>
      </c>
      <c r="K3055" s="31" t="s">
        <v>94</v>
      </c>
      <c r="L3055" s="31" t="s">
        <v>95</v>
      </c>
    </row>
    <row r="3056" spans="1:12" ht="45" x14ac:dyDescent="0.2">
      <c r="A3056" t="str">
        <f>VLOOKUP(B3056,StateFIPS!A$2:B$52,2)</f>
        <v>Kentucky</v>
      </c>
      <c r="B3056">
        <f t="shared" si="50"/>
        <v>21</v>
      </c>
      <c r="C3056" s="31" t="s">
        <v>3198</v>
      </c>
      <c r="D3056" s="31" t="s">
        <v>93</v>
      </c>
      <c r="E3056" s="31" t="s">
        <v>3271</v>
      </c>
      <c r="F3056" s="31" t="s">
        <v>3272</v>
      </c>
      <c r="G3056" s="32">
        <v>63947</v>
      </c>
      <c r="H3056" s="31" t="s">
        <v>94</v>
      </c>
      <c r="I3056" s="32">
        <v>4114</v>
      </c>
      <c r="J3056" s="33">
        <v>16</v>
      </c>
      <c r="K3056" s="31" t="s">
        <v>94</v>
      </c>
      <c r="L3056" s="31" t="s">
        <v>95</v>
      </c>
    </row>
    <row r="3057" spans="1:12" ht="45" x14ac:dyDescent="0.2">
      <c r="A3057" t="str">
        <f>VLOOKUP(B3057,StateFIPS!A$2:B$52,2)</f>
        <v>Kansas</v>
      </c>
      <c r="B3057">
        <f t="shared" si="50"/>
        <v>20</v>
      </c>
      <c r="C3057" s="31" t="s">
        <v>1553</v>
      </c>
      <c r="D3057" s="31" t="s">
        <v>93</v>
      </c>
      <c r="E3057" s="31" t="s">
        <v>3271</v>
      </c>
      <c r="F3057" s="31" t="s">
        <v>3272</v>
      </c>
      <c r="G3057" s="32">
        <v>92466</v>
      </c>
      <c r="H3057" s="31" t="s">
        <v>94</v>
      </c>
      <c r="I3057" s="32">
        <v>5703</v>
      </c>
      <c r="J3057" s="33">
        <v>16</v>
      </c>
      <c r="K3057" s="31" t="s">
        <v>94</v>
      </c>
      <c r="L3057" s="31" t="s">
        <v>95</v>
      </c>
    </row>
    <row r="3058" spans="1:12" ht="45" x14ac:dyDescent="0.2">
      <c r="A3058" t="str">
        <f>VLOOKUP(B3058,StateFIPS!A$2:B$52,2)</f>
        <v>Kentucky</v>
      </c>
      <c r="B3058">
        <f t="shared" si="50"/>
        <v>21</v>
      </c>
      <c r="C3058" s="31" t="s">
        <v>155</v>
      </c>
      <c r="D3058" s="31" t="s">
        <v>93</v>
      </c>
      <c r="E3058" s="31" t="s">
        <v>3271</v>
      </c>
      <c r="F3058" s="31" t="s">
        <v>3272</v>
      </c>
      <c r="G3058" s="32">
        <v>88079</v>
      </c>
      <c r="H3058" s="31" t="s">
        <v>94</v>
      </c>
      <c r="I3058" s="32">
        <v>5666</v>
      </c>
      <c r="J3058" s="33">
        <v>16</v>
      </c>
      <c r="K3058" s="31" t="s">
        <v>94</v>
      </c>
      <c r="L3058" s="31" t="s">
        <v>95</v>
      </c>
    </row>
    <row r="3059" spans="1:12" ht="45" x14ac:dyDescent="0.2">
      <c r="A3059" t="str">
        <f>VLOOKUP(B3059,StateFIPS!A$2:B$52,2)</f>
        <v>Nebraska</v>
      </c>
      <c r="B3059">
        <f t="shared" si="50"/>
        <v>31</v>
      </c>
      <c r="C3059" s="31" t="s">
        <v>2188</v>
      </c>
      <c r="D3059" s="31" t="s">
        <v>93</v>
      </c>
      <c r="E3059" s="31" t="s">
        <v>3271</v>
      </c>
      <c r="F3059" s="31" t="s">
        <v>3272</v>
      </c>
      <c r="G3059" s="32">
        <v>308837</v>
      </c>
      <c r="H3059" s="31" t="s">
        <v>94</v>
      </c>
      <c r="I3059" s="32">
        <v>21193</v>
      </c>
      <c r="J3059" s="33">
        <v>15</v>
      </c>
      <c r="K3059" s="31" t="s">
        <v>94</v>
      </c>
      <c r="L3059" s="31" t="s">
        <v>95</v>
      </c>
    </row>
    <row r="3060" spans="1:12" ht="45" x14ac:dyDescent="0.2">
      <c r="A3060" t="str">
        <f>VLOOKUP(B3060,StateFIPS!A$2:B$52,2)</f>
        <v>Kansas</v>
      </c>
      <c r="B3060">
        <f t="shared" si="50"/>
        <v>20</v>
      </c>
      <c r="C3060" s="31" t="s">
        <v>1540</v>
      </c>
      <c r="D3060" s="31" t="s">
        <v>93</v>
      </c>
      <c r="E3060" s="31" t="s">
        <v>3271</v>
      </c>
      <c r="F3060" s="31" t="s">
        <v>3272</v>
      </c>
      <c r="G3060" s="32">
        <v>73123</v>
      </c>
      <c r="H3060" s="31" t="s">
        <v>94</v>
      </c>
      <c r="I3060" s="32">
        <v>4510</v>
      </c>
      <c r="J3060" s="33">
        <v>16</v>
      </c>
      <c r="K3060" s="31" t="s">
        <v>94</v>
      </c>
      <c r="L3060" s="31" t="s">
        <v>95</v>
      </c>
    </row>
    <row r="3061" spans="1:12" ht="45" x14ac:dyDescent="0.2">
      <c r="A3061" t="str">
        <f>VLOOKUP(B3061,StateFIPS!A$2:B$52,2)</f>
        <v>Kansas</v>
      </c>
      <c r="B3061">
        <f t="shared" si="50"/>
        <v>20</v>
      </c>
      <c r="C3061" s="31" t="s">
        <v>1557</v>
      </c>
      <c r="D3061" s="31" t="s">
        <v>93</v>
      </c>
      <c r="E3061" s="31" t="s">
        <v>3271</v>
      </c>
      <c r="F3061" s="31" t="s">
        <v>3272</v>
      </c>
      <c r="G3061" s="32">
        <v>346440</v>
      </c>
      <c r="H3061" s="31" t="s">
        <v>94</v>
      </c>
      <c r="I3061" s="32">
        <v>21367</v>
      </c>
      <c r="J3061" s="33">
        <v>16</v>
      </c>
      <c r="K3061" s="31" t="s">
        <v>94</v>
      </c>
      <c r="L3061" s="31" t="s">
        <v>95</v>
      </c>
    </row>
    <row r="3062" spans="1:12" ht="45" x14ac:dyDescent="0.2">
      <c r="A3062" t="str">
        <f>VLOOKUP(B3062,StateFIPS!A$2:B$52,2)</f>
        <v>Nebraska</v>
      </c>
      <c r="B3062">
        <f t="shared" si="50"/>
        <v>31</v>
      </c>
      <c r="C3062" s="31" t="s">
        <v>1276</v>
      </c>
      <c r="D3062" s="31" t="s">
        <v>93</v>
      </c>
      <c r="E3062" s="31" t="s">
        <v>3271</v>
      </c>
      <c r="F3062" s="31" t="s">
        <v>3272</v>
      </c>
      <c r="G3062" s="32">
        <v>50506</v>
      </c>
      <c r="H3062" s="31" t="s">
        <v>94</v>
      </c>
      <c r="I3062" s="32">
        <v>3466</v>
      </c>
      <c r="J3062" s="33">
        <v>15</v>
      </c>
      <c r="K3062" s="31" t="s">
        <v>94</v>
      </c>
      <c r="L3062" s="31" t="s">
        <v>95</v>
      </c>
    </row>
    <row r="3063" spans="1:12" ht="45" x14ac:dyDescent="0.2">
      <c r="A3063" t="str">
        <f>VLOOKUP(B3063,StateFIPS!A$2:B$52,2)</f>
        <v>Kentucky</v>
      </c>
      <c r="B3063">
        <f t="shared" si="50"/>
        <v>21</v>
      </c>
      <c r="C3063" s="31" t="s">
        <v>115</v>
      </c>
      <c r="D3063" s="31" t="s">
        <v>93</v>
      </c>
      <c r="E3063" s="31" t="s">
        <v>3271</v>
      </c>
      <c r="F3063" s="31" t="s">
        <v>3272</v>
      </c>
      <c r="G3063" s="32">
        <v>96897</v>
      </c>
      <c r="H3063" s="31" t="s">
        <v>94</v>
      </c>
      <c r="I3063" s="32">
        <v>6233</v>
      </c>
      <c r="J3063" s="33">
        <v>16</v>
      </c>
      <c r="K3063" s="31" t="s">
        <v>94</v>
      </c>
      <c r="L3063" s="31" t="s">
        <v>95</v>
      </c>
    </row>
    <row r="3064" spans="1:12" ht="45" x14ac:dyDescent="0.2">
      <c r="A3064" t="str">
        <f>VLOOKUP(B3064,StateFIPS!A$2:B$52,2)</f>
        <v>Kentucky</v>
      </c>
      <c r="B3064">
        <f t="shared" si="50"/>
        <v>21</v>
      </c>
      <c r="C3064" s="31" t="s">
        <v>1848</v>
      </c>
      <c r="D3064" s="31" t="s">
        <v>93</v>
      </c>
      <c r="E3064" s="31" t="s">
        <v>3271</v>
      </c>
      <c r="F3064" s="31" t="s">
        <v>3272</v>
      </c>
      <c r="G3064" s="32">
        <v>106672</v>
      </c>
      <c r="H3064" s="31" t="s">
        <v>94</v>
      </c>
      <c r="I3064" s="32">
        <v>6862</v>
      </c>
      <c r="J3064" s="33">
        <v>16</v>
      </c>
      <c r="K3064" s="31" t="s">
        <v>94</v>
      </c>
      <c r="L3064" s="31" t="s">
        <v>95</v>
      </c>
    </row>
    <row r="3065" spans="1:12" ht="45" x14ac:dyDescent="0.2">
      <c r="A3065" t="str">
        <f>VLOOKUP(B3065,StateFIPS!A$2:B$52,2)</f>
        <v>Nebraska</v>
      </c>
      <c r="B3065">
        <f t="shared" si="50"/>
        <v>31</v>
      </c>
      <c r="C3065" s="31" t="s">
        <v>1267</v>
      </c>
      <c r="D3065" s="31" t="s">
        <v>93</v>
      </c>
      <c r="E3065" s="31" t="s">
        <v>3271</v>
      </c>
      <c r="F3065" s="31" t="s">
        <v>3272</v>
      </c>
      <c r="G3065" s="32">
        <v>26724</v>
      </c>
      <c r="H3065" s="31" t="s">
        <v>94</v>
      </c>
      <c r="I3065" s="32">
        <v>1834</v>
      </c>
      <c r="J3065" s="33">
        <v>15</v>
      </c>
      <c r="K3065" s="31" t="s">
        <v>94</v>
      </c>
      <c r="L3065" s="31" t="s">
        <v>95</v>
      </c>
    </row>
    <row r="3066" spans="1:12" ht="45" x14ac:dyDescent="0.2">
      <c r="A3066" t="str">
        <f>VLOOKUP(B3066,StateFIPS!A$2:B$52,2)</f>
        <v>Indiana</v>
      </c>
      <c r="B3066">
        <f t="shared" si="50"/>
        <v>18</v>
      </c>
      <c r="C3066" s="31" t="s">
        <v>226</v>
      </c>
      <c r="D3066" s="31" t="s">
        <v>93</v>
      </c>
      <c r="E3066" s="31" t="s">
        <v>3271</v>
      </c>
      <c r="F3066" s="31" t="s">
        <v>3272</v>
      </c>
      <c r="G3066" s="32">
        <v>36518</v>
      </c>
      <c r="H3066" s="31" t="s">
        <v>94</v>
      </c>
      <c r="I3066" s="32">
        <v>2442</v>
      </c>
      <c r="J3066" s="33">
        <v>15</v>
      </c>
      <c r="K3066" s="31" t="s">
        <v>94</v>
      </c>
      <c r="L3066" s="31" t="s">
        <v>95</v>
      </c>
    </row>
    <row r="3067" spans="1:12" ht="45" x14ac:dyDescent="0.2">
      <c r="A3067" t="str">
        <f>VLOOKUP(B3067,StateFIPS!A$2:B$52,2)</f>
        <v>Nebraska</v>
      </c>
      <c r="B3067">
        <f t="shared" si="50"/>
        <v>31</v>
      </c>
      <c r="C3067" s="31" t="s">
        <v>2200</v>
      </c>
      <c r="D3067" s="31" t="s">
        <v>93</v>
      </c>
      <c r="E3067" s="31" t="s">
        <v>3271</v>
      </c>
      <c r="F3067" s="31" t="s">
        <v>3272</v>
      </c>
      <c r="G3067" s="32">
        <v>84515</v>
      </c>
      <c r="H3067" s="31" t="s">
        <v>94</v>
      </c>
      <c r="I3067" s="32">
        <v>5799</v>
      </c>
      <c r="J3067" s="33">
        <v>15</v>
      </c>
      <c r="K3067" s="31" t="s">
        <v>94</v>
      </c>
      <c r="L3067" s="31" t="s">
        <v>95</v>
      </c>
    </row>
    <row r="3068" spans="1:12" ht="45" x14ac:dyDescent="0.2">
      <c r="A3068" t="str">
        <f>VLOOKUP(B3068,StateFIPS!A$2:B$52,2)</f>
        <v>Kentucky</v>
      </c>
      <c r="B3068">
        <f t="shared" si="50"/>
        <v>21</v>
      </c>
      <c r="C3068" s="31" t="s">
        <v>117</v>
      </c>
      <c r="D3068" s="31" t="s">
        <v>93</v>
      </c>
      <c r="E3068" s="31" t="s">
        <v>3271</v>
      </c>
      <c r="F3068" s="31" t="s">
        <v>3272</v>
      </c>
      <c r="G3068" s="32">
        <v>68879</v>
      </c>
      <c r="H3068" s="31" t="s">
        <v>94</v>
      </c>
      <c r="I3068" s="32">
        <v>4431</v>
      </c>
      <c r="J3068" s="33">
        <v>16</v>
      </c>
      <c r="K3068" s="31" t="s">
        <v>94</v>
      </c>
      <c r="L3068" s="31" t="s">
        <v>95</v>
      </c>
    </row>
    <row r="3069" spans="1:12" ht="45" x14ac:dyDescent="0.2">
      <c r="A3069" t="str">
        <f>VLOOKUP(B3069,StateFIPS!A$2:B$52,2)</f>
        <v>Indiana</v>
      </c>
      <c r="B3069">
        <f t="shared" si="50"/>
        <v>18</v>
      </c>
      <c r="C3069" s="31" t="s">
        <v>225</v>
      </c>
      <c r="D3069" s="31" t="s">
        <v>93</v>
      </c>
      <c r="E3069" s="31" t="s">
        <v>3271</v>
      </c>
      <c r="F3069" s="31" t="s">
        <v>3272</v>
      </c>
      <c r="G3069" s="32">
        <v>330529</v>
      </c>
      <c r="H3069" s="31" t="s">
        <v>94</v>
      </c>
      <c r="I3069" s="32">
        <v>22101</v>
      </c>
      <c r="J3069" s="33">
        <v>15</v>
      </c>
      <c r="K3069" s="31" t="s">
        <v>94</v>
      </c>
      <c r="L3069" s="31" t="s">
        <v>95</v>
      </c>
    </row>
    <row r="3070" spans="1:12" ht="45" x14ac:dyDescent="0.2">
      <c r="A3070" t="str">
        <f>VLOOKUP(B3070,StateFIPS!A$2:B$52,2)</f>
        <v>Indiana</v>
      </c>
      <c r="B3070">
        <f t="shared" si="50"/>
        <v>18</v>
      </c>
      <c r="C3070" s="31" t="s">
        <v>227</v>
      </c>
      <c r="D3070" s="31" t="s">
        <v>93</v>
      </c>
      <c r="E3070" s="31" t="s">
        <v>3271</v>
      </c>
      <c r="F3070" s="31" t="s">
        <v>3272</v>
      </c>
      <c r="G3070" s="32">
        <v>80178</v>
      </c>
      <c r="H3070" s="31" t="s">
        <v>94</v>
      </c>
      <c r="I3070" s="32">
        <v>5361</v>
      </c>
      <c r="J3070" s="33">
        <v>15</v>
      </c>
      <c r="K3070" s="31" t="s">
        <v>94</v>
      </c>
      <c r="L3070" s="31" t="s">
        <v>95</v>
      </c>
    </row>
    <row r="3071" spans="1:12" ht="45" x14ac:dyDescent="0.2">
      <c r="A3071" t="str">
        <f>VLOOKUP(B3071,StateFIPS!A$2:B$52,2)</f>
        <v>Kansas</v>
      </c>
      <c r="B3071">
        <f t="shared" si="50"/>
        <v>20</v>
      </c>
      <c r="C3071" s="31" t="s">
        <v>259</v>
      </c>
      <c r="D3071" s="31" t="s">
        <v>93</v>
      </c>
      <c r="E3071" s="31" t="s">
        <v>3271</v>
      </c>
      <c r="F3071" s="31" t="s">
        <v>3272</v>
      </c>
      <c r="G3071" s="32">
        <v>257440</v>
      </c>
      <c r="H3071" s="31" t="s">
        <v>94</v>
      </c>
      <c r="I3071" s="32">
        <v>15878</v>
      </c>
      <c r="J3071" s="33">
        <v>16</v>
      </c>
      <c r="K3071" s="31" t="s">
        <v>94</v>
      </c>
      <c r="L3071" s="31" t="s">
        <v>95</v>
      </c>
    </row>
    <row r="3072" spans="1:12" ht="45" x14ac:dyDescent="0.2">
      <c r="A3072" t="str">
        <f>VLOOKUP(B3072,StateFIPS!A$2:B$52,2)</f>
        <v>Kansas</v>
      </c>
      <c r="B3072">
        <f t="shared" si="50"/>
        <v>20</v>
      </c>
      <c r="C3072" s="31" t="s">
        <v>258</v>
      </c>
      <c r="D3072" s="31" t="s">
        <v>93</v>
      </c>
      <c r="E3072" s="31" t="s">
        <v>3271</v>
      </c>
      <c r="F3072" s="31" t="s">
        <v>3272</v>
      </c>
      <c r="G3072" s="32">
        <v>311036</v>
      </c>
      <c r="H3072" s="31" t="s">
        <v>94</v>
      </c>
      <c r="I3072" s="32">
        <v>19184</v>
      </c>
      <c r="J3072" s="33">
        <v>16</v>
      </c>
      <c r="K3072" s="31" t="s">
        <v>94</v>
      </c>
      <c r="L3072" s="31" t="s">
        <v>95</v>
      </c>
    </row>
    <row r="3073" spans="1:12" ht="45" x14ac:dyDescent="0.2">
      <c r="A3073" t="str">
        <f>VLOOKUP(B3073,StateFIPS!A$2:B$52,2)</f>
        <v>Indiana</v>
      </c>
      <c r="B3073">
        <f t="shared" si="50"/>
        <v>18</v>
      </c>
      <c r="C3073" s="31" t="s">
        <v>539</v>
      </c>
      <c r="D3073" s="31" t="s">
        <v>93</v>
      </c>
      <c r="E3073" s="31" t="s">
        <v>3271</v>
      </c>
      <c r="F3073" s="31" t="s">
        <v>3272</v>
      </c>
      <c r="G3073" s="32">
        <v>92242</v>
      </c>
      <c r="H3073" s="31" t="s">
        <v>94</v>
      </c>
      <c r="I3073" s="32">
        <v>6168</v>
      </c>
      <c r="J3073" s="33">
        <v>15</v>
      </c>
      <c r="K3073" s="31" t="s">
        <v>94</v>
      </c>
      <c r="L3073" s="31" t="s">
        <v>95</v>
      </c>
    </row>
    <row r="3074" spans="1:12" ht="45" x14ac:dyDescent="0.2">
      <c r="A3074" t="str">
        <f>VLOOKUP(B3074,StateFIPS!A$2:B$52,2)</f>
        <v>Kentucky</v>
      </c>
      <c r="B3074">
        <f t="shared" si="50"/>
        <v>21</v>
      </c>
      <c r="C3074" s="31" t="s">
        <v>1845</v>
      </c>
      <c r="D3074" s="31" t="s">
        <v>93</v>
      </c>
      <c r="E3074" s="31" t="s">
        <v>3271</v>
      </c>
      <c r="F3074" s="31" t="s">
        <v>3272</v>
      </c>
      <c r="G3074" s="32">
        <v>100544</v>
      </c>
      <c r="H3074" s="31" t="s">
        <v>94</v>
      </c>
      <c r="I3074" s="32">
        <v>6468</v>
      </c>
      <c r="J3074" s="33">
        <v>16</v>
      </c>
      <c r="K3074" s="31" t="s">
        <v>94</v>
      </c>
      <c r="L3074" s="31" t="s">
        <v>95</v>
      </c>
    </row>
    <row r="3075" spans="1:12" ht="45" x14ac:dyDescent="0.2">
      <c r="A3075" t="str">
        <f>VLOOKUP(B3075,StateFIPS!A$2:B$52,2)</f>
        <v>Kentucky</v>
      </c>
      <c r="B3075">
        <f t="shared" ref="B3075:B3138" si="51">VALUE(LEFT(C3075,2))</f>
        <v>21</v>
      </c>
      <c r="C3075" s="31" t="s">
        <v>152</v>
      </c>
      <c r="D3075" s="31" t="s">
        <v>93</v>
      </c>
      <c r="E3075" s="31" t="s">
        <v>3271</v>
      </c>
      <c r="F3075" s="31" t="s">
        <v>3272</v>
      </c>
      <c r="G3075" s="32">
        <v>203340</v>
      </c>
      <c r="H3075" s="31" t="s">
        <v>94</v>
      </c>
      <c r="I3075" s="32">
        <v>13080</v>
      </c>
      <c r="J3075" s="33">
        <v>16</v>
      </c>
      <c r="K3075" s="31" t="s">
        <v>94</v>
      </c>
      <c r="L3075" s="31" t="s">
        <v>95</v>
      </c>
    </row>
    <row r="3076" spans="1:12" ht="45" x14ac:dyDescent="0.2">
      <c r="A3076" t="str">
        <f>VLOOKUP(B3076,StateFIPS!A$2:B$52,2)</f>
        <v>Kansas</v>
      </c>
      <c r="B3076">
        <f t="shared" si="51"/>
        <v>20</v>
      </c>
      <c r="C3076" s="31" t="s">
        <v>260</v>
      </c>
      <c r="D3076" s="31" t="s">
        <v>93</v>
      </c>
      <c r="E3076" s="31" t="s">
        <v>3271</v>
      </c>
      <c r="F3076" s="31" t="s">
        <v>3272</v>
      </c>
      <c r="G3076" s="32">
        <v>28995</v>
      </c>
      <c r="H3076" s="31" t="s">
        <v>94</v>
      </c>
      <c r="I3076" s="32">
        <v>1788</v>
      </c>
      <c r="J3076" s="33">
        <v>16</v>
      </c>
      <c r="K3076" s="31" t="s">
        <v>94</v>
      </c>
      <c r="L3076" s="31" t="s">
        <v>95</v>
      </c>
    </row>
    <row r="3077" spans="1:12" ht="45" x14ac:dyDescent="0.2">
      <c r="A3077" t="str">
        <f>VLOOKUP(B3077,StateFIPS!A$2:B$52,2)</f>
        <v>Nebraska</v>
      </c>
      <c r="B3077">
        <f t="shared" si="51"/>
        <v>31</v>
      </c>
      <c r="C3077" s="31" t="s">
        <v>1278</v>
      </c>
      <c r="D3077" s="31" t="s">
        <v>93</v>
      </c>
      <c r="E3077" s="31" t="s">
        <v>3271</v>
      </c>
      <c r="F3077" s="31" t="s">
        <v>3272</v>
      </c>
      <c r="G3077" s="32">
        <v>206890</v>
      </c>
      <c r="H3077" s="31" t="s">
        <v>94</v>
      </c>
      <c r="I3077" s="32">
        <v>14197</v>
      </c>
      <c r="J3077" s="33">
        <v>15</v>
      </c>
      <c r="K3077" s="31" t="s">
        <v>94</v>
      </c>
      <c r="L3077" s="31" t="s">
        <v>95</v>
      </c>
    </row>
    <row r="3078" spans="1:12" ht="45" x14ac:dyDescent="0.2">
      <c r="A3078" t="str">
        <f>VLOOKUP(B3078,StateFIPS!A$2:B$52,2)</f>
        <v>Kentucky</v>
      </c>
      <c r="B3078">
        <f t="shared" si="51"/>
        <v>21</v>
      </c>
      <c r="C3078" s="31" t="s">
        <v>1842</v>
      </c>
      <c r="D3078" s="31" t="s">
        <v>93</v>
      </c>
      <c r="E3078" s="31" t="s">
        <v>3271</v>
      </c>
      <c r="F3078" s="31" t="s">
        <v>3272</v>
      </c>
      <c r="G3078" s="32">
        <v>254374</v>
      </c>
      <c r="H3078" s="31" t="s">
        <v>94</v>
      </c>
      <c r="I3078" s="32">
        <v>16363</v>
      </c>
      <c r="J3078" s="33">
        <v>16</v>
      </c>
      <c r="K3078" s="31" t="s">
        <v>94</v>
      </c>
      <c r="L3078" s="31" t="s">
        <v>95</v>
      </c>
    </row>
    <row r="3079" spans="1:12" ht="45" x14ac:dyDescent="0.2">
      <c r="A3079" t="str">
        <f>VLOOKUP(B3079,StateFIPS!A$2:B$52,2)</f>
        <v>Indiana</v>
      </c>
      <c r="B3079">
        <f t="shared" si="51"/>
        <v>18</v>
      </c>
      <c r="C3079" s="31" t="s">
        <v>1629</v>
      </c>
      <c r="D3079" s="31" t="s">
        <v>93</v>
      </c>
      <c r="E3079" s="31" t="s">
        <v>3271</v>
      </c>
      <c r="F3079" s="31" t="s">
        <v>3272</v>
      </c>
      <c r="G3079" s="32">
        <v>155403</v>
      </c>
      <c r="H3079" s="31" t="s">
        <v>94</v>
      </c>
      <c r="I3079" s="32">
        <v>10391</v>
      </c>
      <c r="J3079" s="33">
        <v>15</v>
      </c>
      <c r="K3079" s="31" t="s">
        <v>94</v>
      </c>
      <c r="L3079" s="31" t="s">
        <v>95</v>
      </c>
    </row>
    <row r="3080" spans="1:12" ht="45" x14ac:dyDescent="0.2">
      <c r="A3080" t="str">
        <f>VLOOKUP(B3080,StateFIPS!A$2:B$52,2)</f>
        <v>Nebraska</v>
      </c>
      <c r="B3080">
        <f t="shared" si="51"/>
        <v>31</v>
      </c>
      <c r="C3080" s="31" t="s">
        <v>1279</v>
      </c>
      <c r="D3080" s="31" t="s">
        <v>93</v>
      </c>
      <c r="E3080" s="31" t="s">
        <v>3271</v>
      </c>
      <c r="F3080" s="31" t="s">
        <v>3272</v>
      </c>
      <c r="G3080" s="32">
        <v>85669</v>
      </c>
      <c r="H3080" s="31" t="s">
        <v>94</v>
      </c>
      <c r="I3080" s="32">
        <v>5879</v>
      </c>
      <c r="J3080" s="33">
        <v>15</v>
      </c>
      <c r="K3080" s="31" t="s">
        <v>94</v>
      </c>
      <c r="L3080" s="31" t="s">
        <v>95</v>
      </c>
    </row>
    <row r="3081" spans="1:12" ht="45" x14ac:dyDescent="0.2">
      <c r="A3081" t="str">
        <f>VLOOKUP(B3081,StateFIPS!A$2:B$52,2)</f>
        <v>Kentucky</v>
      </c>
      <c r="B3081">
        <f t="shared" si="51"/>
        <v>21</v>
      </c>
      <c r="C3081" s="31" t="s">
        <v>118</v>
      </c>
      <c r="D3081" s="31" t="s">
        <v>93</v>
      </c>
      <c r="E3081" s="31" t="s">
        <v>3271</v>
      </c>
      <c r="F3081" s="31" t="s">
        <v>3272</v>
      </c>
      <c r="G3081" s="32">
        <v>39227</v>
      </c>
      <c r="H3081" s="31" t="s">
        <v>94</v>
      </c>
      <c r="I3081" s="32">
        <v>2523</v>
      </c>
      <c r="J3081" s="33">
        <v>16</v>
      </c>
      <c r="K3081" s="31" t="s">
        <v>94</v>
      </c>
      <c r="L3081" s="31" t="s">
        <v>95</v>
      </c>
    </row>
    <row r="3082" spans="1:12" ht="45" x14ac:dyDescent="0.2">
      <c r="A3082" t="str">
        <f>VLOOKUP(B3082,StateFIPS!A$2:B$52,2)</f>
        <v>Indiana</v>
      </c>
      <c r="B3082">
        <f t="shared" si="51"/>
        <v>18</v>
      </c>
      <c r="C3082" s="31" t="s">
        <v>1601</v>
      </c>
      <c r="D3082" s="31" t="s">
        <v>93</v>
      </c>
      <c r="E3082" s="31" t="s">
        <v>3271</v>
      </c>
      <c r="F3082" s="31" t="s">
        <v>3272</v>
      </c>
      <c r="G3082" s="32">
        <v>349731</v>
      </c>
      <c r="H3082" s="31" t="s">
        <v>94</v>
      </c>
      <c r="I3082" s="32">
        <v>23385</v>
      </c>
      <c r="J3082" s="33">
        <v>15</v>
      </c>
      <c r="K3082" s="31" t="s">
        <v>94</v>
      </c>
      <c r="L3082" s="31" t="s">
        <v>95</v>
      </c>
    </row>
    <row r="3083" spans="1:12" ht="45" x14ac:dyDescent="0.2">
      <c r="A3083" t="str">
        <f>VLOOKUP(B3083,StateFIPS!A$2:B$52,2)</f>
        <v>Kentucky</v>
      </c>
      <c r="B3083">
        <f t="shared" si="51"/>
        <v>21</v>
      </c>
      <c r="C3083" s="31" t="s">
        <v>1908</v>
      </c>
      <c r="D3083" s="31" t="s">
        <v>93</v>
      </c>
      <c r="E3083" s="31" t="s">
        <v>3271</v>
      </c>
      <c r="F3083" s="31" t="s">
        <v>3272</v>
      </c>
      <c r="G3083" s="32">
        <v>74987</v>
      </c>
      <c r="H3083" s="31" t="s">
        <v>94</v>
      </c>
      <c r="I3083" s="32">
        <v>4824</v>
      </c>
      <c r="J3083" s="33">
        <v>16</v>
      </c>
      <c r="K3083" s="31" t="s">
        <v>94</v>
      </c>
      <c r="L3083" s="31" t="s">
        <v>95</v>
      </c>
    </row>
    <row r="3084" spans="1:12" ht="45" x14ac:dyDescent="0.2">
      <c r="A3084" t="str">
        <f>VLOOKUP(B3084,StateFIPS!A$2:B$52,2)</f>
        <v>Nebraska</v>
      </c>
      <c r="B3084">
        <f t="shared" si="51"/>
        <v>31</v>
      </c>
      <c r="C3084" s="31" t="s">
        <v>1274</v>
      </c>
      <c r="D3084" s="31" t="s">
        <v>93</v>
      </c>
      <c r="E3084" s="31" t="s">
        <v>3271</v>
      </c>
      <c r="F3084" s="31" t="s">
        <v>3272</v>
      </c>
      <c r="G3084" s="32">
        <v>31080</v>
      </c>
      <c r="H3084" s="31" t="s">
        <v>94</v>
      </c>
      <c r="I3084" s="32">
        <v>2133</v>
      </c>
      <c r="J3084" s="33">
        <v>15</v>
      </c>
      <c r="K3084" s="31" t="s">
        <v>94</v>
      </c>
      <c r="L3084" s="31" t="s">
        <v>95</v>
      </c>
    </row>
    <row r="3085" spans="1:12" ht="45" x14ac:dyDescent="0.2">
      <c r="A3085" t="str">
        <f>VLOOKUP(B3085,StateFIPS!A$2:B$52,2)</f>
        <v>Kentucky</v>
      </c>
      <c r="B3085">
        <f t="shared" si="51"/>
        <v>21</v>
      </c>
      <c r="C3085" s="31" t="s">
        <v>3263</v>
      </c>
      <c r="D3085" s="31" t="s">
        <v>93</v>
      </c>
      <c r="E3085" s="31" t="s">
        <v>3271</v>
      </c>
      <c r="F3085" s="31" t="s">
        <v>3272</v>
      </c>
      <c r="G3085" s="32">
        <v>47906</v>
      </c>
      <c r="H3085" s="31" t="s">
        <v>94</v>
      </c>
      <c r="I3085" s="32">
        <v>3082</v>
      </c>
      <c r="J3085" s="33">
        <v>16</v>
      </c>
      <c r="K3085" s="31" t="s">
        <v>94</v>
      </c>
      <c r="L3085" s="31" t="s">
        <v>95</v>
      </c>
    </row>
    <row r="3086" spans="1:12" ht="45" x14ac:dyDescent="0.2">
      <c r="A3086" t="str">
        <f>VLOOKUP(B3086,StateFIPS!A$2:B$52,2)</f>
        <v>Kansas</v>
      </c>
      <c r="B3086">
        <f t="shared" si="51"/>
        <v>20</v>
      </c>
      <c r="C3086" s="31" t="s">
        <v>1899</v>
      </c>
      <c r="D3086" s="31" t="s">
        <v>93</v>
      </c>
      <c r="E3086" s="31" t="s">
        <v>3271</v>
      </c>
      <c r="F3086" s="31" t="s">
        <v>3272</v>
      </c>
      <c r="G3086" s="32">
        <v>213665</v>
      </c>
      <c r="H3086" s="31" t="s">
        <v>94</v>
      </c>
      <c r="I3086" s="32">
        <v>13178</v>
      </c>
      <c r="J3086" s="33">
        <v>16</v>
      </c>
      <c r="K3086" s="31" t="s">
        <v>94</v>
      </c>
      <c r="L3086" s="31" t="s">
        <v>95</v>
      </c>
    </row>
    <row r="3087" spans="1:12" ht="45" x14ac:dyDescent="0.2">
      <c r="A3087" t="str">
        <f>VLOOKUP(B3087,StateFIPS!A$2:B$52,2)</f>
        <v>Kansas</v>
      </c>
      <c r="B3087">
        <f t="shared" si="51"/>
        <v>20</v>
      </c>
      <c r="C3087" s="31" t="s">
        <v>257</v>
      </c>
      <c r="D3087" s="31" t="s">
        <v>93</v>
      </c>
      <c r="E3087" s="31" t="s">
        <v>3271</v>
      </c>
      <c r="F3087" s="31" t="s">
        <v>3272</v>
      </c>
      <c r="G3087" s="32">
        <v>42283</v>
      </c>
      <c r="H3087" s="31" t="s">
        <v>94</v>
      </c>
      <c r="I3087" s="32">
        <v>2608</v>
      </c>
      <c r="J3087" s="33">
        <v>16</v>
      </c>
      <c r="K3087" s="31" t="s">
        <v>94</v>
      </c>
      <c r="L3087" s="31" t="s">
        <v>95</v>
      </c>
    </row>
    <row r="3088" spans="1:12" ht="45" x14ac:dyDescent="0.2">
      <c r="A3088" t="str">
        <f>VLOOKUP(B3088,StateFIPS!A$2:B$52,2)</f>
        <v>Kansas</v>
      </c>
      <c r="B3088">
        <f t="shared" si="51"/>
        <v>20</v>
      </c>
      <c r="C3088" s="31" t="s">
        <v>263</v>
      </c>
      <c r="D3088" s="31" t="s">
        <v>93</v>
      </c>
      <c r="E3088" s="31" t="s">
        <v>3271</v>
      </c>
      <c r="F3088" s="31" t="s">
        <v>3272</v>
      </c>
      <c r="G3088" s="32">
        <v>257440</v>
      </c>
      <c r="H3088" s="31" t="s">
        <v>94</v>
      </c>
      <c r="I3088" s="32">
        <v>15878</v>
      </c>
      <c r="J3088" s="33">
        <v>16</v>
      </c>
      <c r="K3088" s="31" t="s">
        <v>94</v>
      </c>
      <c r="L3088" s="31" t="s">
        <v>95</v>
      </c>
    </row>
    <row r="3089" spans="1:12" ht="45" x14ac:dyDescent="0.2">
      <c r="A3089" t="str">
        <f>VLOOKUP(B3089,StateFIPS!A$2:B$52,2)</f>
        <v>Nebraska</v>
      </c>
      <c r="B3089">
        <f t="shared" si="51"/>
        <v>31</v>
      </c>
      <c r="C3089" s="31" t="s">
        <v>2196</v>
      </c>
      <c r="D3089" s="31" t="s">
        <v>93</v>
      </c>
      <c r="E3089" s="31" t="s">
        <v>3271</v>
      </c>
      <c r="F3089" s="31" t="s">
        <v>3272</v>
      </c>
      <c r="G3089" s="32">
        <v>408563</v>
      </c>
      <c r="H3089" s="31" t="s">
        <v>94</v>
      </c>
      <c r="I3089" s="32">
        <v>28036</v>
      </c>
      <c r="J3089" s="33">
        <v>15</v>
      </c>
      <c r="K3089" s="31" t="s">
        <v>94</v>
      </c>
      <c r="L3089" s="31" t="s">
        <v>95</v>
      </c>
    </row>
    <row r="3090" spans="1:12" ht="45" x14ac:dyDescent="0.2">
      <c r="A3090" t="str">
        <f>VLOOKUP(B3090,StateFIPS!A$2:B$52,2)</f>
        <v>Maryland</v>
      </c>
      <c r="B3090">
        <f t="shared" si="51"/>
        <v>24</v>
      </c>
      <c r="C3090" s="31" t="s">
        <v>399</v>
      </c>
      <c r="D3090" s="31" t="s">
        <v>93</v>
      </c>
      <c r="E3090" s="31" t="s">
        <v>3271</v>
      </c>
      <c r="F3090" s="31" t="s">
        <v>3272</v>
      </c>
      <c r="G3090" s="32">
        <v>29550</v>
      </c>
      <c r="H3090" s="31" t="s">
        <v>94</v>
      </c>
      <c r="I3090" s="32">
        <v>1685</v>
      </c>
      <c r="J3090" s="33">
        <v>18</v>
      </c>
      <c r="K3090" s="31" t="s">
        <v>94</v>
      </c>
      <c r="L3090" s="31" t="s">
        <v>95</v>
      </c>
    </row>
    <row r="3091" spans="1:12" ht="45" x14ac:dyDescent="0.2">
      <c r="A3091" t="str">
        <f>VLOOKUP(B3091,StateFIPS!A$2:B$52,2)</f>
        <v>Kentucky</v>
      </c>
      <c r="B3091">
        <f t="shared" si="51"/>
        <v>21</v>
      </c>
      <c r="C3091" s="31" t="s">
        <v>1891</v>
      </c>
      <c r="D3091" s="31" t="s">
        <v>93</v>
      </c>
      <c r="E3091" s="31" t="s">
        <v>3271</v>
      </c>
      <c r="F3091" s="31" t="s">
        <v>3272</v>
      </c>
      <c r="G3091" s="32">
        <v>188404</v>
      </c>
      <c r="H3091" s="31" t="s">
        <v>94</v>
      </c>
      <c r="I3091" s="32">
        <v>12120</v>
      </c>
      <c r="J3091" s="33">
        <v>16</v>
      </c>
      <c r="K3091" s="31" t="s">
        <v>94</v>
      </c>
      <c r="L3091" s="31" t="s">
        <v>95</v>
      </c>
    </row>
    <row r="3092" spans="1:12" ht="45" x14ac:dyDescent="0.2">
      <c r="A3092" t="str">
        <f>VLOOKUP(B3092,StateFIPS!A$2:B$52,2)</f>
        <v>Kansas</v>
      </c>
      <c r="B3092">
        <f t="shared" si="51"/>
        <v>20</v>
      </c>
      <c r="C3092" s="31" t="s">
        <v>1549</v>
      </c>
      <c r="D3092" s="31" t="s">
        <v>93</v>
      </c>
      <c r="E3092" s="31" t="s">
        <v>3271</v>
      </c>
      <c r="F3092" s="31" t="s">
        <v>3272</v>
      </c>
      <c r="G3092" s="32">
        <v>314972</v>
      </c>
      <c r="H3092" s="31" t="s">
        <v>94</v>
      </c>
      <c r="I3092" s="32">
        <v>19426</v>
      </c>
      <c r="J3092" s="33">
        <v>16</v>
      </c>
      <c r="K3092" s="31" t="s">
        <v>94</v>
      </c>
      <c r="L3092" s="31" t="s">
        <v>95</v>
      </c>
    </row>
    <row r="3093" spans="1:12" ht="45" x14ac:dyDescent="0.2">
      <c r="A3093" t="str">
        <f>VLOOKUP(B3093,StateFIPS!A$2:B$52,2)</f>
        <v>Indiana</v>
      </c>
      <c r="B3093">
        <f t="shared" si="51"/>
        <v>18</v>
      </c>
      <c r="C3093" s="31" t="s">
        <v>1595</v>
      </c>
      <c r="D3093" s="31" t="s">
        <v>93</v>
      </c>
      <c r="E3093" s="31" t="s">
        <v>3271</v>
      </c>
      <c r="F3093" s="31" t="s">
        <v>3272</v>
      </c>
      <c r="G3093" s="32">
        <v>111293</v>
      </c>
      <c r="H3093" s="31" t="s">
        <v>94</v>
      </c>
      <c r="I3093" s="32">
        <v>7442</v>
      </c>
      <c r="J3093" s="33">
        <v>15</v>
      </c>
      <c r="K3093" s="31" t="s">
        <v>94</v>
      </c>
      <c r="L3093" s="31" t="s">
        <v>95</v>
      </c>
    </row>
    <row r="3094" spans="1:12" ht="45" x14ac:dyDescent="0.2">
      <c r="A3094" t="str">
        <f>VLOOKUP(B3094,StateFIPS!A$2:B$52,2)</f>
        <v>Kansas</v>
      </c>
      <c r="B3094">
        <f t="shared" si="51"/>
        <v>20</v>
      </c>
      <c r="C3094" s="31" t="s">
        <v>1858</v>
      </c>
      <c r="D3094" s="31" t="s">
        <v>93</v>
      </c>
      <c r="E3094" s="31" t="s">
        <v>3271</v>
      </c>
      <c r="F3094" s="31" t="s">
        <v>3272</v>
      </c>
      <c r="G3094" s="32">
        <v>119094</v>
      </c>
      <c r="H3094" s="31" t="s">
        <v>94</v>
      </c>
      <c r="I3094" s="32">
        <v>7345</v>
      </c>
      <c r="J3094" s="33">
        <v>16</v>
      </c>
      <c r="K3094" s="31" t="s">
        <v>94</v>
      </c>
      <c r="L3094" s="31" t="s">
        <v>95</v>
      </c>
    </row>
    <row r="3095" spans="1:12" ht="45" x14ac:dyDescent="0.2">
      <c r="A3095" t="str">
        <f>VLOOKUP(B3095,StateFIPS!A$2:B$52,2)</f>
        <v>Montana</v>
      </c>
      <c r="B3095">
        <f t="shared" si="51"/>
        <v>30</v>
      </c>
      <c r="C3095" s="31" t="s">
        <v>1221</v>
      </c>
      <c r="D3095" s="31" t="s">
        <v>93</v>
      </c>
      <c r="E3095" s="31" t="s">
        <v>3271</v>
      </c>
      <c r="F3095" s="31" t="s">
        <v>3272</v>
      </c>
      <c r="G3095" s="32">
        <v>68234</v>
      </c>
      <c r="H3095" s="31" t="s">
        <v>94</v>
      </c>
      <c r="I3095" s="32">
        <v>4387</v>
      </c>
      <c r="J3095" s="33">
        <v>16</v>
      </c>
      <c r="K3095" s="31" t="s">
        <v>94</v>
      </c>
      <c r="L3095" s="31" t="s">
        <v>95</v>
      </c>
    </row>
    <row r="3096" spans="1:12" ht="45" x14ac:dyDescent="0.2">
      <c r="A3096" t="str">
        <f>VLOOKUP(B3096,StateFIPS!A$2:B$52,2)</f>
        <v>Maryland</v>
      </c>
      <c r="B3096">
        <f t="shared" si="51"/>
        <v>24</v>
      </c>
      <c r="C3096" s="31" t="s">
        <v>1741</v>
      </c>
      <c r="D3096" s="31" t="s">
        <v>93</v>
      </c>
      <c r="E3096" s="31" t="s">
        <v>3271</v>
      </c>
      <c r="F3096" s="31" t="s">
        <v>3272</v>
      </c>
      <c r="G3096" s="32">
        <v>11586</v>
      </c>
      <c r="H3096" s="31" t="s">
        <v>94</v>
      </c>
      <c r="I3096" s="32">
        <v>661</v>
      </c>
      <c r="J3096" s="33">
        <v>18</v>
      </c>
      <c r="K3096" s="31" t="s">
        <v>94</v>
      </c>
      <c r="L3096" s="31" t="s">
        <v>95</v>
      </c>
    </row>
    <row r="3097" spans="1:12" ht="45" x14ac:dyDescent="0.2">
      <c r="A3097" t="str">
        <f>VLOOKUP(B3097,StateFIPS!A$2:B$52,2)</f>
        <v>Kansas</v>
      </c>
      <c r="B3097">
        <f t="shared" si="51"/>
        <v>20</v>
      </c>
      <c r="C3097" s="31" t="s">
        <v>3246</v>
      </c>
      <c r="D3097" s="31" t="s">
        <v>93</v>
      </c>
      <c r="E3097" s="31" t="s">
        <v>3271</v>
      </c>
      <c r="F3097" s="31" t="s">
        <v>3272</v>
      </c>
      <c r="G3097" s="32">
        <v>285075</v>
      </c>
      <c r="H3097" s="31" t="s">
        <v>94</v>
      </c>
      <c r="I3097" s="32">
        <v>17582</v>
      </c>
      <c r="J3097" s="33">
        <v>16</v>
      </c>
      <c r="K3097" s="31" t="s">
        <v>94</v>
      </c>
      <c r="L3097" s="31" t="s">
        <v>95</v>
      </c>
    </row>
    <row r="3098" spans="1:12" ht="45" x14ac:dyDescent="0.2">
      <c r="A3098" t="str">
        <f>VLOOKUP(B3098,StateFIPS!A$2:B$52,2)</f>
        <v>Kansas</v>
      </c>
      <c r="B3098">
        <f t="shared" si="51"/>
        <v>20</v>
      </c>
      <c r="C3098" s="31" t="s">
        <v>1825</v>
      </c>
      <c r="D3098" s="31" t="s">
        <v>93</v>
      </c>
      <c r="E3098" s="31" t="s">
        <v>3271</v>
      </c>
      <c r="F3098" s="31" t="s">
        <v>3272</v>
      </c>
      <c r="G3098" s="32">
        <v>257440</v>
      </c>
      <c r="H3098" s="31" t="s">
        <v>94</v>
      </c>
      <c r="I3098" s="32">
        <v>15878</v>
      </c>
      <c r="J3098" s="33">
        <v>16</v>
      </c>
      <c r="K3098" s="31" t="s">
        <v>94</v>
      </c>
      <c r="L3098" s="31" t="s">
        <v>95</v>
      </c>
    </row>
    <row r="3099" spans="1:12" ht="45" x14ac:dyDescent="0.2">
      <c r="A3099" t="str">
        <f>VLOOKUP(B3099,StateFIPS!A$2:B$52,2)</f>
        <v>Nebraska</v>
      </c>
      <c r="B3099">
        <f t="shared" si="51"/>
        <v>31</v>
      </c>
      <c r="C3099" s="31" t="s">
        <v>1256</v>
      </c>
      <c r="D3099" s="31" t="s">
        <v>93</v>
      </c>
      <c r="E3099" s="31" t="s">
        <v>3271</v>
      </c>
      <c r="F3099" s="31" t="s">
        <v>3272</v>
      </c>
      <c r="G3099" s="32">
        <v>140675</v>
      </c>
      <c r="H3099" s="31" t="s">
        <v>94</v>
      </c>
      <c r="I3099" s="32">
        <v>9653</v>
      </c>
      <c r="J3099" s="33">
        <v>15</v>
      </c>
      <c r="K3099" s="31" t="s">
        <v>94</v>
      </c>
      <c r="L3099" s="31" t="s">
        <v>95</v>
      </c>
    </row>
    <row r="3100" spans="1:12" ht="45" x14ac:dyDescent="0.2">
      <c r="A3100" t="str">
        <f>VLOOKUP(B3100,StateFIPS!A$2:B$52,2)</f>
        <v>Maryland</v>
      </c>
      <c r="B3100">
        <f t="shared" si="51"/>
        <v>24</v>
      </c>
      <c r="C3100" s="31" t="s">
        <v>1744</v>
      </c>
      <c r="D3100" s="31" t="s">
        <v>93</v>
      </c>
      <c r="E3100" s="31" t="s">
        <v>3271</v>
      </c>
      <c r="F3100" s="31" t="s">
        <v>3272</v>
      </c>
      <c r="G3100" s="32">
        <v>16539</v>
      </c>
      <c r="H3100" s="31" t="s">
        <v>94</v>
      </c>
      <c r="I3100" s="32">
        <v>943</v>
      </c>
      <c r="J3100" s="33">
        <v>18</v>
      </c>
      <c r="K3100" s="31" t="s">
        <v>94</v>
      </c>
      <c r="L3100" s="31" t="s">
        <v>95</v>
      </c>
    </row>
    <row r="3101" spans="1:12" ht="45" x14ac:dyDescent="0.2">
      <c r="A3101" t="str">
        <f>VLOOKUP(B3101,StateFIPS!A$2:B$52,2)</f>
        <v>Indiana</v>
      </c>
      <c r="B3101">
        <f t="shared" si="51"/>
        <v>18</v>
      </c>
      <c r="C3101" s="31" t="s">
        <v>1637</v>
      </c>
      <c r="D3101" s="31" t="s">
        <v>93</v>
      </c>
      <c r="E3101" s="31" t="s">
        <v>3271</v>
      </c>
      <c r="F3101" s="31" t="s">
        <v>3272</v>
      </c>
      <c r="G3101" s="32">
        <v>256607</v>
      </c>
      <c r="H3101" s="31" t="s">
        <v>94</v>
      </c>
      <c r="I3101" s="32">
        <v>17158</v>
      </c>
      <c r="J3101" s="33">
        <v>15</v>
      </c>
      <c r="K3101" s="31" t="s">
        <v>94</v>
      </c>
      <c r="L3101" s="31" t="s">
        <v>95</v>
      </c>
    </row>
    <row r="3102" spans="1:12" ht="45" x14ac:dyDescent="0.2">
      <c r="A3102" t="str">
        <f>VLOOKUP(B3102,StateFIPS!A$2:B$52,2)</f>
        <v>Kansas</v>
      </c>
      <c r="B3102">
        <f t="shared" si="51"/>
        <v>20</v>
      </c>
      <c r="C3102" s="31" t="s">
        <v>1547</v>
      </c>
      <c r="D3102" s="31" t="s">
        <v>93</v>
      </c>
      <c r="E3102" s="31" t="s">
        <v>3271</v>
      </c>
      <c r="F3102" s="31" t="s">
        <v>3272</v>
      </c>
      <c r="G3102" s="32">
        <v>39184</v>
      </c>
      <c r="H3102" s="31" t="s">
        <v>94</v>
      </c>
      <c r="I3102" s="32">
        <v>2417</v>
      </c>
      <c r="J3102" s="33">
        <v>16</v>
      </c>
      <c r="K3102" s="31" t="s">
        <v>94</v>
      </c>
      <c r="L3102" s="31" t="s">
        <v>95</v>
      </c>
    </row>
    <row r="3103" spans="1:12" ht="45" x14ac:dyDescent="0.2">
      <c r="A3103" t="str">
        <f>VLOOKUP(B3103,StateFIPS!A$2:B$52,2)</f>
        <v>Kentucky</v>
      </c>
      <c r="B3103">
        <f t="shared" si="51"/>
        <v>21</v>
      </c>
      <c r="C3103" s="31" t="s">
        <v>119</v>
      </c>
      <c r="D3103" s="31" t="s">
        <v>93</v>
      </c>
      <c r="E3103" s="31" t="s">
        <v>3271</v>
      </c>
      <c r="F3103" s="31" t="s">
        <v>3272</v>
      </c>
      <c r="G3103" s="32">
        <v>296790</v>
      </c>
      <c r="H3103" s="31" t="s">
        <v>94</v>
      </c>
      <c r="I3103" s="32">
        <v>19092</v>
      </c>
      <c r="J3103" s="33">
        <v>16</v>
      </c>
      <c r="K3103" s="31" t="s">
        <v>94</v>
      </c>
      <c r="L3103" s="31" t="s">
        <v>95</v>
      </c>
    </row>
    <row r="3104" spans="1:12" ht="45" x14ac:dyDescent="0.2">
      <c r="A3104" t="str">
        <f>VLOOKUP(B3104,StateFIPS!A$2:B$52,2)</f>
        <v>Kansas</v>
      </c>
      <c r="B3104">
        <f t="shared" si="51"/>
        <v>20</v>
      </c>
      <c r="C3104" s="31" t="s">
        <v>1863</v>
      </c>
      <c r="D3104" s="31" t="s">
        <v>93</v>
      </c>
      <c r="E3104" s="31" t="s">
        <v>3271</v>
      </c>
      <c r="F3104" s="31" t="s">
        <v>3272</v>
      </c>
      <c r="G3104" s="32">
        <v>99162</v>
      </c>
      <c r="H3104" s="31" t="s">
        <v>94</v>
      </c>
      <c r="I3104" s="32">
        <v>6116</v>
      </c>
      <c r="J3104" s="33">
        <v>16</v>
      </c>
      <c r="K3104" s="31" t="s">
        <v>94</v>
      </c>
      <c r="L3104" s="31" t="s">
        <v>95</v>
      </c>
    </row>
    <row r="3105" spans="1:12" ht="45" x14ac:dyDescent="0.2">
      <c r="A3105" t="str">
        <f>VLOOKUP(B3105,StateFIPS!A$2:B$52,2)</f>
        <v>Kansas</v>
      </c>
      <c r="B3105">
        <f t="shared" si="51"/>
        <v>20</v>
      </c>
      <c r="C3105" s="31" t="s">
        <v>3256</v>
      </c>
      <c r="D3105" s="31" t="s">
        <v>93</v>
      </c>
      <c r="E3105" s="31" t="s">
        <v>3271</v>
      </c>
      <c r="F3105" s="31" t="s">
        <v>3272</v>
      </c>
      <c r="G3105" s="32">
        <v>380379</v>
      </c>
      <c r="H3105" s="31" t="s">
        <v>94</v>
      </c>
      <c r="I3105" s="32">
        <v>23460</v>
      </c>
      <c r="J3105" s="33">
        <v>16</v>
      </c>
      <c r="K3105" s="31" t="s">
        <v>94</v>
      </c>
      <c r="L3105" s="31" t="s">
        <v>95</v>
      </c>
    </row>
    <row r="3106" spans="1:12" ht="45" x14ac:dyDescent="0.2">
      <c r="A3106" t="str">
        <f>VLOOKUP(B3106,StateFIPS!A$2:B$52,2)</f>
        <v>Indiana</v>
      </c>
      <c r="B3106">
        <f t="shared" si="51"/>
        <v>18</v>
      </c>
      <c r="C3106" s="31" t="s">
        <v>230</v>
      </c>
      <c r="D3106" s="31" t="s">
        <v>93</v>
      </c>
      <c r="E3106" s="31" t="s">
        <v>3271</v>
      </c>
      <c r="F3106" s="31" t="s">
        <v>3272</v>
      </c>
      <c r="G3106" s="32">
        <v>21937</v>
      </c>
      <c r="H3106" s="31" t="s">
        <v>94</v>
      </c>
      <c r="I3106" s="32">
        <v>1467</v>
      </c>
      <c r="J3106" s="33">
        <v>15</v>
      </c>
      <c r="K3106" s="31" t="s">
        <v>94</v>
      </c>
      <c r="L3106" s="31" t="s">
        <v>95</v>
      </c>
    </row>
    <row r="3107" spans="1:12" ht="45" x14ac:dyDescent="0.2">
      <c r="A3107" t="str">
        <f>VLOOKUP(B3107,StateFIPS!A$2:B$52,2)</f>
        <v>Montana</v>
      </c>
      <c r="B3107">
        <f t="shared" si="51"/>
        <v>30</v>
      </c>
      <c r="C3107" s="31" t="s">
        <v>3196</v>
      </c>
      <c r="D3107" s="31" t="s">
        <v>93</v>
      </c>
      <c r="E3107" s="31" t="s">
        <v>3271</v>
      </c>
      <c r="F3107" s="31" t="s">
        <v>3272</v>
      </c>
      <c r="G3107" s="32">
        <v>37689</v>
      </c>
      <c r="H3107" s="31" t="s">
        <v>94</v>
      </c>
      <c r="I3107" s="32">
        <v>2423</v>
      </c>
      <c r="J3107" s="33">
        <v>16</v>
      </c>
      <c r="K3107" s="31" t="s">
        <v>94</v>
      </c>
      <c r="L3107" s="31" t="s">
        <v>95</v>
      </c>
    </row>
    <row r="3108" spans="1:12" ht="45" x14ac:dyDescent="0.2">
      <c r="A3108" t="str">
        <f>VLOOKUP(B3108,StateFIPS!A$2:B$52,2)</f>
        <v>Kansas</v>
      </c>
      <c r="B3108">
        <f t="shared" si="51"/>
        <v>20</v>
      </c>
      <c r="C3108" s="31" t="s">
        <v>3259</v>
      </c>
      <c r="D3108" s="31" t="s">
        <v>93</v>
      </c>
      <c r="E3108" s="31" t="s">
        <v>3271</v>
      </c>
      <c r="F3108" s="31" t="s">
        <v>3272</v>
      </c>
      <c r="G3108" s="32">
        <v>29401</v>
      </c>
      <c r="H3108" s="31" t="s">
        <v>94</v>
      </c>
      <c r="I3108" s="32">
        <v>1813</v>
      </c>
      <c r="J3108" s="33">
        <v>16</v>
      </c>
      <c r="K3108" s="31" t="s">
        <v>94</v>
      </c>
      <c r="L3108" s="31" t="s">
        <v>95</v>
      </c>
    </row>
    <row r="3109" spans="1:12" ht="45" x14ac:dyDescent="0.2">
      <c r="A3109" t="str">
        <f>VLOOKUP(B3109,StateFIPS!A$2:B$52,2)</f>
        <v>Indiana</v>
      </c>
      <c r="B3109">
        <f t="shared" si="51"/>
        <v>18</v>
      </c>
      <c r="C3109" s="31" t="s">
        <v>1597</v>
      </c>
      <c r="D3109" s="31" t="s">
        <v>93</v>
      </c>
      <c r="E3109" s="31" t="s">
        <v>3271</v>
      </c>
      <c r="F3109" s="31" t="s">
        <v>3272</v>
      </c>
      <c r="G3109" s="32">
        <v>52875</v>
      </c>
      <c r="H3109" s="31" t="s">
        <v>94</v>
      </c>
      <c r="I3109" s="32">
        <v>3536</v>
      </c>
      <c r="J3109" s="33">
        <v>15</v>
      </c>
      <c r="K3109" s="31" t="s">
        <v>94</v>
      </c>
      <c r="L3109" s="31" t="s">
        <v>95</v>
      </c>
    </row>
    <row r="3110" spans="1:12" ht="45" x14ac:dyDescent="0.2">
      <c r="A3110" t="str">
        <f>VLOOKUP(B3110,StateFIPS!A$2:B$52,2)</f>
        <v>Kansas</v>
      </c>
      <c r="B3110">
        <f t="shared" si="51"/>
        <v>20</v>
      </c>
      <c r="C3110" s="31" t="s">
        <v>1667</v>
      </c>
      <c r="D3110" s="31" t="s">
        <v>93</v>
      </c>
      <c r="E3110" s="31" t="s">
        <v>3271</v>
      </c>
      <c r="F3110" s="31" t="s">
        <v>3272</v>
      </c>
      <c r="G3110" s="32">
        <v>76876</v>
      </c>
      <c r="H3110" s="31" t="s">
        <v>94</v>
      </c>
      <c r="I3110" s="32">
        <v>4741</v>
      </c>
      <c r="J3110" s="33">
        <v>16</v>
      </c>
      <c r="K3110" s="31" t="s">
        <v>94</v>
      </c>
      <c r="L3110" s="31" t="s">
        <v>95</v>
      </c>
    </row>
    <row r="3111" spans="1:12" ht="45" x14ac:dyDescent="0.2">
      <c r="A3111" t="str">
        <f>VLOOKUP(B3111,StateFIPS!A$2:B$52,2)</f>
        <v>Nebraska</v>
      </c>
      <c r="B3111">
        <f t="shared" si="51"/>
        <v>31</v>
      </c>
      <c r="C3111" s="31" t="s">
        <v>1275</v>
      </c>
      <c r="D3111" s="31" t="s">
        <v>93</v>
      </c>
      <c r="E3111" s="31" t="s">
        <v>3271</v>
      </c>
      <c r="F3111" s="31" t="s">
        <v>3272</v>
      </c>
      <c r="G3111" s="32">
        <v>188075</v>
      </c>
      <c r="H3111" s="31" t="s">
        <v>94</v>
      </c>
      <c r="I3111" s="32">
        <v>12906</v>
      </c>
      <c r="J3111" s="33">
        <v>15</v>
      </c>
      <c r="K3111" s="31" t="s">
        <v>94</v>
      </c>
      <c r="L3111" s="31" t="s">
        <v>95</v>
      </c>
    </row>
    <row r="3112" spans="1:12" ht="45" x14ac:dyDescent="0.2">
      <c r="A3112" t="str">
        <f>VLOOKUP(B3112,StateFIPS!A$2:B$52,2)</f>
        <v>South Carolina</v>
      </c>
      <c r="B3112">
        <f t="shared" si="51"/>
        <v>45</v>
      </c>
      <c r="C3112" s="31" t="s">
        <v>1346</v>
      </c>
      <c r="D3112" s="31" t="s">
        <v>93</v>
      </c>
      <c r="E3112" s="31" t="s">
        <v>3271</v>
      </c>
      <c r="F3112" s="31" t="s">
        <v>3272</v>
      </c>
      <c r="G3112" s="32">
        <v>39105</v>
      </c>
      <c r="H3112" s="31" t="s">
        <v>94</v>
      </c>
      <c r="I3112" s="32">
        <v>2325</v>
      </c>
      <c r="J3112" s="33">
        <v>17</v>
      </c>
      <c r="K3112" s="31" t="s">
        <v>94</v>
      </c>
      <c r="L3112" s="31" t="s">
        <v>95</v>
      </c>
    </row>
    <row r="3113" spans="1:12" ht="45" x14ac:dyDescent="0.2">
      <c r="A3113" t="str">
        <f>VLOOKUP(B3113,StateFIPS!A$2:B$52,2)</f>
        <v>Kansas</v>
      </c>
      <c r="B3113">
        <f t="shared" si="51"/>
        <v>20</v>
      </c>
      <c r="C3113" s="31" t="s">
        <v>1875</v>
      </c>
      <c r="D3113" s="31" t="s">
        <v>93</v>
      </c>
      <c r="E3113" s="31" t="s">
        <v>3271</v>
      </c>
      <c r="F3113" s="31" t="s">
        <v>3272</v>
      </c>
      <c r="G3113" s="32">
        <v>1338205</v>
      </c>
      <c r="H3113" s="31" t="s">
        <v>94</v>
      </c>
      <c r="I3113" s="32">
        <v>82536</v>
      </c>
      <c r="J3113" s="33">
        <v>16</v>
      </c>
      <c r="K3113" s="31" t="s">
        <v>94</v>
      </c>
      <c r="L3113" s="31" t="s">
        <v>95</v>
      </c>
    </row>
    <row r="3114" spans="1:12" ht="45" x14ac:dyDescent="0.2">
      <c r="A3114" t="str">
        <f>VLOOKUP(B3114,StateFIPS!A$2:B$52,2)</f>
        <v>Maryland</v>
      </c>
      <c r="B3114">
        <f t="shared" si="51"/>
        <v>24</v>
      </c>
      <c r="C3114" s="31" t="s">
        <v>1756</v>
      </c>
      <c r="D3114" s="31" t="s">
        <v>93</v>
      </c>
      <c r="E3114" s="31" t="s">
        <v>3271</v>
      </c>
      <c r="F3114" s="31" t="s">
        <v>3272</v>
      </c>
      <c r="G3114" s="32">
        <v>31345</v>
      </c>
      <c r="H3114" s="31" t="s">
        <v>94</v>
      </c>
      <c r="I3114" s="32">
        <v>1787</v>
      </c>
      <c r="J3114" s="33">
        <v>18</v>
      </c>
      <c r="K3114" s="31" t="s">
        <v>94</v>
      </c>
      <c r="L3114" s="31" t="s">
        <v>95</v>
      </c>
    </row>
    <row r="3115" spans="1:12" ht="45" x14ac:dyDescent="0.2">
      <c r="A3115" t="str">
        <f>VLOOKUP(B3115,StateFIPS!A$2:B$52,2)</f>
        <v>South Carolina</v>
      </c>
      <c r="B3115">
        <f t="shared" si="51"/>
        <v>45</v>
      </c>
      <c r="C3115" s="31" t="s">
        <v>1345</v>
      </c>
      <c r="D3115" s="31" t="s">
        <v>93</v>
      </c>
      <c r="E3115" s="31" t="s">
        <v>3271</v>
      </c>
      <c r="F3115" s="31" t="s">
        <v>3272</v>
      </c>
      <c r="G3115" s="32">
        <v>43442</v>
      </c>
      <c r="H3115" s="31" t="s">
        <v>94</v>
      </c>
      <c r="I3115" s="32">
        <v>2582</v>
      </c>
      <c r="J3115" s="33">
        <v>17</v>
      </c>
      <c r="K3115" s="31" t="s">
        <v>94</v>
      </c>
      <c r="L3115" s="31" t="s">
        <v>95</v>
      </c>
    </row>
    <row r="3116" spans="1:12" ht="45" x14ac:dyDescent="0.2">
      <c r="A3116" t="str">
        <f>VLOOKUP(B3116,StateFIPS!A$2:B$52,2)</f>
        <v>Kansas</v>
      </c>
      <c r="B3116">
        <f t="shared" si="51"/>
        <v>20</v>
      </c>
      <c r="C3116" s="31" t="s">
        <v>1873</v>
      </c>
      <c r="D3116" s="31" t="s">
        <v>93</v>
      </c>
      <c r="E3116" s="31" t="s">
        <v>3271</v>
      </c>
      <c r="F3116" s="31" t="s">
        <v>3272</v>
      </c>
      <c r="G3116" s="32">
        <v>257440</v>
      </c>
      <c r="H3116" s="31" t="s">
        <v>94</v>
      </c>
      <c r="I3116" s="32">
        <v>15878</v>
      </c>
      <c r="J3116" s="33">
        <v>16</v>
      </c>
      <c r="K3116" s="31" t="s">
        <v>94</v>
      </c>
      <c r="L3116" s="31" t="s">
        <v>95</v>
      </c>
    </row>
    <row r="3117" spans="1:12" ht="45" x14ac:dyDescent="0.2">
      <c r="A3117" t="str">
        <f>VLOOKUP(B3117,StateFIPS!A$2:B$52,2)</f>
        <v>Nebraska</v>
      </c>
      <c r="B3117">
        <f t="shared" si="51"/>
        <v>31</v>
      </c>
      <c r="C3117" s="31" t="s">
        <v>2220</v>
      </c>
      <c r="D3117" s="31" t="s">
        <v>93</v>
      </c>
      <c r="E3117" s="31" t="s">
        <v>3271</v>
      </c>
      <c r="F3117" s="31" t="s">
        <v>3272</v>
      </c>
      <c r="G3117" s="32">
        <v>308965</v>
      </c>
      <c r="H3117" s="31" t="s">
        <v>94</v>
      </c>
      <c r="I3117" s="32">
        <v>21201</v>
      </c>
      <c r="J3117" s="33">
        <v>15</v>
      </c>
      <c r="K3117" s="31" t="s">
        <v>94</v>
      </c>
      <c r="L3117" s="31" t="s">
        <v>95</v>
      </c>
    </row>
    <row r="3118" spans="1:12" ht="45" x14ac:dyDescent="0.2">
      <c r="A3118" t="str">
        <f>VLOOKUP(B3118,StateFIPS!A$2:B$52,2)</f>
        <v>Indiana</v>
      </c>
      <c r="B3118">
        <f t="shared" si="51"/>
        <v>18</v>
      </c>
      <c r="C3118" s="31" t="s">
        <v>1636</v>
      </c>
      <c r="D3118" s="31" t="s">
        <v>93</v>
      </c>
      <c r="E3118" s="31" t="s">
        <v>3271</v>
      </c>
      <c r="F3118" s="31" t="s">
        <v>3272</v>
      </c>
      <c r="G3118" s="32">
        <v>380811</v>
      </c>
      <c r="H3118" s="31" t="s">
        <v>94</v>
      </c>
      <c r="I3118" s="32">
        <v>25463</v>
      </c>
      <c r="J3118" s="33">
        <v>15</v>
      </c>
      <c r="K3118" s="31" t="s">
        <v>94</v>
      </c>
      <c r="L3118" s="31" t="s">
        <v>95</v>
      </c>
    </row>
    <row r="3119" spans="1:12" ht="45" x14ac:dyDescent="0.2">
      <c r="A3119" t="str">
        <f>VLOOKUP(B3119,StateFIPS!A$2:B$52,2)</f>
        <v>Kansas</v>
      </c>
      <c r="B3119">
        <f t="shared" si="51"/>
        <v>20</v>
      </c>
      <c r="C3119" s="31" t="s">
        <v>3262</v>
      </c>
      <c r="D3119" s="31" t="s">
        <v>93</v>
      </c>
      <c r="E3119" s="31" t="s">
        <v>3271</v>
      </c>
      <c r="F3119" s="31" t="s">
        <v>3272</v>
      </c>
      <c r="G3119" s="32">
        <v>257440</v>
      </c>
      <c r="H3119" s="31" t="s">
        <v>94</v>
      </c>
      <c r="I3119" s="32">
        <v>15878</v>
      </c>
      <c r="J3119" s="33">
        <v>16</v>
      </c>
      <c r="K3119" s="31" t="s">
        <v>94</v>
      </c>
      <c r="L3119" s="31" t="s">
        <v>95</v>
      </c>
    </row>
    <row r="3120" spans="1:12" ht="45" x14ac:dyDescent="0.2">
      <c r="A3120" t="str">
        <f>VLOOKUP(B3120,StateFIPS!A$2:B$52,2)</f>
        <v>Kansas</v>
      </c>
      <c r="B3120">
        <f t="shared" si="51"/>
        <v>20</v>
      </c>
      <c r="C3120" s="31" t="s">
        <v>3208</v>
      </c>
      <c r="D3120" s="31" t="s">
        <v>93</v>
      </c>
      <c r="E3120" s="31" t="s">
        <v>3271</v>
      </c>
      <c r="F3120" s="31" t="s">
        <v>3272</v>
      </c>
      <c r="G3120" s="32">
        <v>257440</v>
      </c>
      <c r="H3120" s="31" t="s">
        <v>94</v>
      </c>
      <c r="I3120" s="32">
        <v>15878</v>
      </c>
      <c r="J3120" s="33">
        <v>16</v>
      </c>
      <c r="K3120" s="31" t="s">
        <v>94</v>
      </c>
      <c r="L3120" s="31" t="s">
        <v>95</v>
      </c>
    </row>
    <row r="3121" spans="1:12" ht="45" x14ac:dyDescent="0.2">
      <c r="A3121" t="str">
        <f>VLOOKUP(B3121,StateFIPS!A$2:B$52,2)</f>
        <v>Kansas</v>
      </c>
      <c r="B3121">
        <f t="shared" si="51"/>
        <v>20</v>
      </c>
      <c r="C3121" s="31" t="s">
        <v>3226</v>
      </c>
      <c r="D3121" s="31" t="s">
        <v>93</v>
      </c>
      <c r="E3121" s="31" t="s">
        <v>3271</v>
      </c>
      <c r="F3121" s="31" t="s">
        <v>3272</v>
      </c>
      <c r="G3121" s="32">
        <v>257440</v>
      </c>
      <c r="H3121" s="31" t="s">
        <v>94</v>
      </c>
      <c r="I3121" s="32">
        <v>15878</v>
      </c>
      <c r="J3121" s="33">
        <v>16</v>
      </c>
      <c r="K3121" s="31" t="s">
        <v>94</v>
      </c>
      <c r="L3121" s="31" t="s">
        <v>95</v>
      </c>
    </row>
    <row r="3122" spans="1:12" ht="45" x14ac:dyDescent="0.2">
      <c r="A3122" t="str">
        <f>VLOOKUP(B3122,StateFIPS!A$2:B$52,2)</f>
        <v>Kentucky</v>
      </c>
      <c r="B3122">
        <f t="shared" si="51"/>
        <v>21</v>
      </c>
      <c r="C3122" s="31" t="s">
        <v>142</v>
      </c>
      <c r="D3122" s="31" t="s">
        <v>93</v>
      </c>
      <c r="E3122" s="31" t="s">
        <v>3271</v>
      </c>
      <c r="F3122" s="31" t="s">
        <v>3272</v>
      </c>
      <c r="G3122" s="32">
        <v>183512</v>
      </c>
      <c r="H3122" s="31" t="s">
        <v>94</v>
      </c>
      <c r="I3122" s="32">
        <v>11805</v>
      </c>
      <c r="J3122" s="33">
        <v>16</v>
      </c>
      <c r="K3122" s="31" t="s">
        <v>94</v>
      </c>
      <c r="L3122" s="31" t="s">
        <v>95</v>
      </c>
    </row>
    <row r="3123" spans="1:12" ht="45" x14ac:dyDescent="0.2">
      <c r="A3123" t="str">
        <f>VLOOKUP(B3123,StateFIPS!A$2:B$52,2)</f>
        <v>Nebraska</v>
      </c>
      <c r="B3123">
        <f t="shared" si="51"/>
        <v>31</v>
      </c>
      <c r="C3123" s="31" t="s">
        <v>1283</v>
      </c>
      <c r="D3123" s="31" t="s">
        <v>93</v>
      </c>
      <c r="E3123" s="31" t="s">
        <v>3271</v>
      </c>
      <c r="F3123" s="31" t="s">
        <v>3272</v>
      </c>
      <c r="G3123" s="32">
        <v>24561</v>
      </c>
      <c r="H3123" s="31" t="s">
        <v>94</v>
      </c>
      <c r="I3123" s="32">
        <v>1685</v>
      </c>
      <c r="J3123" s="33">
        <v>15</v>
      </c>
      <c r="K3123" s="31" t="s">
        <v>94</v>
      </c>
      <c r="L3123" s="31" t="s">
        <v>95</v>
      </c>
    </row>
    <row r="3124" spans="1:12" ht="45" x14ac:dyDescent="0.2">
      <c r="A3124" t="str">
        <f>VLOOKUP(B3124,StateFIPS!A$2:B$52,2)</f>
        <v>Montana</v>
      </c>
      <c r="B3124">
        <f t="shared" si="51"/>
        <v>30</v>
      </c>
      <c r="C3124" s="31" t="s">
        <v>3177</v>
      </c>
      <c r="D3124" s="31" t="s">
        <v>93</v>
      </c>
      <c r="E3124" s="31" t="s">
        <v>3271</v>
      </c>
      <c r="F3124" s="31" t="s">
        <v>3272</v>
      </c>
      <c r="G3124" s="32">
        <v>54355</v>
      </c>
      <c r="H3124" s="31" t="s">
        <v>94</v>
      </c>
      <c r="I3124" s="32">
        <v>3495</v>
      </c>
      <c r="J3124" s="33">
        <v>16</v>
      </c>
      <c r="K3124" s="31" t="s">
        <v>94</v>
      </c>
      <c r="L3124" s="31" t="s">
        <v>95</v>
      </c>
    </row>
    <row r="3125" spans="1:12" ht="45" x14ac:dyDescent="0.2">
      <c r="A3125" t="str">
        <f>VLOOKUP(B3125,StateFIPS!A$2:B$52,2)</f>
        <v>Nebraska</v>
      </c>
      <c r="B3125">
        <f t="shared" si="51"/>
        <v>31</v>
      </c>
      <c r="C3125" s="31" t="s">
        <v>1284</v>
      </c>
      <c r="D3125" s="31" t="s">
        <v>93</v>
      </c>
      <c r="E3125" s="31" t="s">
        <v>3271</v>
      </c>
      <c r="F3125" s="31" t="s">
        <v>3272</v>
      </c>
      <c r="G3125" s="32">
        <v>425601</v>
      </c>
      <c r="H3125" s="31" t="s">
        <v>94</v>
      </c>
      <c r="I3125" s="32">
        <v>29205</v>
      </c>
      <c r="J3125" s="33">
        <v>15</v>
      </c>
      <c r="K3125" s="31" t="s">
        <v>94</v>
      </c>
      <c r="L3125" s="31" t="s">
        <v>95</v>
      </c>
    </row>
    <row r="3126" spans="1:12" ht="45" x14ac:dyDescent="0.2">
      <c r="A3126" t="str">
        <f>VLOOKUP(B3126,StateFIPS!A$2:B$52,2)</f>
        <v>Kentucky</v>
      </c>
      <c r="B3126">
        <f t="shared" si="51"/>
        <v>21</v>
      </c>
      <c r="C3126" s="31" t="s">
        <v>3207</v>
      </c>
      <c r="D3126" s="31" t="s">
        <v>93</v>
      </c>
      <c r="E3126" s="31" t="s">
        <v>3271</v>
      </c>
      <c r="F3126" s="31" t="s">
        <v>3272</v>
      </c>
      <c r="G3126" s="32">
        <v>211002</v>
      </c>
      <c r="H3126" s="31" t="s">
        <v>94</v>
      </c>
      <c r="I3126" s="32">
        <v>13573</v>
      </c>
      <c r="J3126" s="33">
        <v>16</v>
      </c>
      <c r="K3126" s="31" t="s">
        <v>94</v>
      </c>
      <c r="L3126" s="31" t="s">
        <v>95</v>
      </c>
    </row>
    <row r="3127" spans="1:12" ht="45" x14ac:dyDescent="0.2">
      <c r="A3127" t="str">
        <f>VLOOKUP(B3127,StateFIPS!A$2:B$52,2)</f>
        <v>Indiana</v>
      </c>
      <c r="B3127">
        <f t="shared" si="51"/>
        <v>18</v>
      </c>
      <c r="C3127" s="31" t="s">
        <v>409</v>
      </c>
      <c r="D3127" s="31" t="s">
        <v>93</v>
      </c>
      <c r="E3127" s="31" t="s">
        <v>3271</v>
      </c>
      <c r="F3127" s="31" t="s">
        <v>3272</v>
      </c>
      <c r="G3127" s="32">
        <v>95485</v>
      </c>
      <c r="H3127" s="31" t="s">
        <v>94</v>
      </c>
      <c r="I3127" s="32">
        <v>6385</v>
      </c>
      <c r="J3127" s="33">
        <v>15</v>
      </c>
      <c r="K3127" s="31" t="s">
        <v>94</v>
      </c>
      <c r="L3127" s="31" t="s">
        <v>95</v>
      </c>
    </row>
    <row r="3128" spans="1:12" ht="45" x14ac:dyDescent="0.2">
      <c r="A3128" t="str">
        <f>VLOOKUP(B3128,StateFIPS!A$2:B$52,2)</f>
        <v>Kansas</v>
      </c>
      <c r="B3128">
        <f t="shared" si="51"/>
        <v>20</v>
      </c>
      <c r="C3128" s="31" t="s">
        <v>1552</v>
      </c>
      <c r="D3128" s="31" t="s">
        <v>93</v>
      </c>
      <c r="E3128" s="31" t="s">
        <v>3271</v>
      </c>
      <c r="F3128" s="31" t="s">
        <v>3272</v>
      </c>
      <c r="G3128" s="32">
        <v>1226461</v>
      </c>
      <c r="H3128" s="31" t="s">
        <v>94</v>
      </c>
      <c r="I3128" s="32">
        <v>75644</v>
      </c>
      <c r="J3128" s="33">
        <v>16</v>
      </c>
      <c r="K3128" s="31" t="s">
        <v>94</v>
      </c>
      <c r="L3128" s="31" t="s">
        <v>95</v>
      </c>
    </row>
    <row r="3129" spans="1:12" ht="45" x14ac:dyDescent="0.2">
      <c r="A3129" t="str">
        <f>VLOOKUP(B3129,StateFIPS!A$2:B$52,2)</f>
        <v>Nebraska</v>
      </c>
      <c r="B3129">
        <f t="shared" si="51"/>
        <v>31</v>
      </c>
      <c r="C3129" s="31" t="s">
        <v>1285</v>
      </c>
      <c r="D3129" s="31" t="s">
        <v>93</v>
      </c>
      <c r="E3129" s="31" t="s">
        <v>3271</v>
      </c>
      <c r="F3129" s="31" t="s">
        <v>3272</v>
      </c>
      <c r="G3129" s="32">
        <v>298333</v>
      </c>
      <c r="H3129" s="31" t="s">
        <v>94</v>
      </c>
      <c r="I3129" s="32">
        <v>20472</v>
      </c>
      <c r="J3129" s="33">
        <v>15</v>
      </c>
      <c r="K3129" s="31" t="s">
        <v>94</v>
      </c>
      <c r="L3129" s="31" t="s">
        <v>95</v>
      </c>
    </row>
    <row r="3130" spans="1:12" ht="45" x14ac:dyDescent="0.2">
      <c r="A3130" t="str">
        <f>VLOOKUP(B3130,StateFIPS!A$2:B$52,2)</f>
        <v>Indiana</v>
      </c>
      <c r="B3130">
        <f t="shared" si="51"/>
        <v>18</v>
      </c>
      <c r="C3130" s="31" t="s">
        <v>1642</v>
      </c>
      <c r="D3130" s="31" t="s">
        <v>93</v>
      </c>
      <c r="E3130" s="31" t="s">
        <v>3271</v>
      </c>
      <c r="F3130" s="31" t="s">
        <v>3272</v>
      </c>
      <c r="G3130" s="32">
        <v>15887</v>
      </c>
      <c r="H3130" s="31" t="s">
        <v>94</v>
      </c>
      <c r="I3130" s="32">
        <v>1062</v>
      </c>
      <c r="J3130" s="33">
        <v>15</v>
      </c>
      <c r="K3130" s="31" t="s">
        <v>94</v>
      </c>
      <c r="L3130" s="31" t="s">
        <v>95</v>
      </c>
    </row>
    <row r="3131" spans="1:12" ht="45" x14ac:dyDescent="0.2">
      <c r="A3131" t="str">
        <f>VLOOKUP(B3131,StateFIPS!A$2:B$52,2)</f>
        <v>Kansas</v>
      </c>
      <c r="B3131">
        <f t="shared" si="51"/>
        <v>20</v>
      </c>
      <c r="C3131" s="31" t="s">
        <v>264</v>
      </c>
      <c r="D3131" s="31" t="s">
        <v>93</v>
      </c>
      <c r="E3131" s="31" t="s">
        <v>3271</v>
      </c>
      <c r="F3131" s="31" t="s">
        <v>3272</v>
      </c>
      <c r="G3131" s="32">
        <v>31428</v>
      </c>
      <c r="H3131" s="31" t="s">
        <v>94</v>
      </c>
      <c r="I3131" s="32">
        <v>1938</v>
      </c>
      <c r="J3131" s="33">
        <v>16</v>
      </c>
      <c r="K3131" s="31" t="s">
        <v>94</v>
      </c>
      <c r="L3131" s="31" t="s">
        <v>95</v>
      </c>
    </row>
    <row r="3132" spans="1:12" ht="45" x14ac:dyDescent="0.2">
      <c r="A3132" t="str">
        <f>VLOOKUP(B3132,StateFIPS!A$2:B$52,2)</f>
        <v>Kentucky</v>
      </c>
      <c r="B3132">
        <f t="shared" si="51"/>
        <v>21</v>
      </c>
      <c r="C3132" s="31" t="s">
        <v>3209</v>
      </c>
      <c r="D3132" s="31" t="s">
        <v>93</v>
      </c>
      <c r="E3132" s="31" t="s">
        <v>3271</v>
      </c>
      <c r="F3132" s="31" t="s">
        <v>3272</v>
      </c>
      <c r="G3132" s="32">
        <v>280957</v>
      </c>
      <c r="H3132" s="31" t="s">
        <v>94</v>
      </c>
      <c r="I3132" s="32">
        <v>18073</v>
      </c>
      <c r="J3132" s="33">
        <v>16</v>
      </c>
      <c r="K3132" s="31" t="s">
        <v>94</v>
      </c>
      <c r="L3132" s="31" t="s">
        <v>95</v>
      </c>
    </row>
    <row r="3133" spans="1:12" ht="45" x14ac:dyDescent="0.2">
      <c r="A3133" t="str">
        <f>VLOOKUP(B3133,StateFIPS!A$2:B$52,2)</f>
        <v>Maryland</v>
      </c>
      <c r="B3133">
        <f t="shared" si="51"/>
        <v>24</v>
      </c>
      <c r="C3133" s="31" t="s">
        <v>1739</v>
      </c>
      <c r="D3133" s="31" t="s">
        <v>93</v>
      </c>
      <c r="E3133" s="31" t="s">
        <v>3271</v>
      </c>
      <c r="F3133" s="31" t="s">
        <v>3272</v>
      </c>
      <c r="G3133" s="32">
        <v>29438</v>
      </c>
      <c r="H3133" s="31" t="s">
        <v>94</v>
      </c>
      <c r="I3133" s="32">
        <v>1678</v>
      </c>
      <c r="J3133" s="33">
        <v>18</v>
      </c>
      <c r="K3133" s="31" t="s">
        <v>94</v>
      </c>
      <c r="L3133" s="31" t="s">
        <v>95</v>
      </c>
    </row>
    <row r="3134" spans="1:12" ht="45" x14ac:dyDescent="0.2">
      <c r="A3134" t="str">
        <f>VLOOKUP(B3134,StateFIPS!A$2:B$52,2)</f>
        <v>Nebraska</v>
      </c>
      <c r="B3134">
        <f t="shared" si="51"/>
        <v>31</v>
      </c>
      <c r="C3134" s="31" t="s">
        <v>2190</v>
      </c>
      <c r="D3134" s="31" t="s">
        <v>93</v>
      </c>
      <c r="E3134" s="31" t="s">
        <v>3271</v>
      </c>
      <c r="F3134" s="31" t="s">
        <v>3272</v>
      </c>
      <c r="G3134" s="32">
        <v>734761</v>
      </c>
      <c r="H3134" s="31" t="s">
        <v>94</v>
      </c>
      <c r="I3134" s="32">
        <v>50420</v>
      </c>
      <c r="J3134" s="33">
        <v>15</v>
      </c>
      <c r="K3134" s="31" t="s">
        <v>94</v>
      </c>
      <c r="L3134" s="31" t="s">
        <v>95</v>
      </c>
    </row>
    <row r="3135" spans="1:12" ht="45" x14ac:dyDescent="0.2">
      <c r="A3135" t="str">
        <f>VLOOKUP(B3135,StateFIPS!A$2:B$52,2)</f>
        <v>Indiana</v>
      </c>
      <c r="B3135">
        <f t="shared" si="51"/>
        <v>18</v>
      </c>
      <c r="C3135" s="31" t="s">
        <v>229</v>
      </c>
      <c r="D3135" s="31" t="s">
        <v>93</v>
      </c>
      <c r="E3135" s="31" t="s">
        <v>3271</v>
      </c>
      <c r="F3135" s="31" t="s">
        <v>3272</v>
      </c>
      <c r="G3135" s="32">
        <v>51077</v>
      </c>
      <c r="H3135" s="31" t="s">
        <v>94</v>
      </c>
      <c r="I3135" s="32">
        <v>3415</v>
      </c>
      <c r="J3135" s="33">
        <v>15</v>
      </c>
      <c r="K3135" s="31" t="s">
        <v>94</v>
      </c>
      <c r="L3135" s="31" t="s">
        <v>95</v>
      </c>
    </row>
    <row r="3136" spans="1:12" ht="45" x14ac:dyDescent="0.2">
      <c r="A3136" t="str">
        <f>VLOOKUP(B3136,StateFIPS!A$2:B$52,2)</f>
        <v>Kansas</v>
      </c>
      <c r="B3136">
        <f t="shared" si="51"/>
        <v>20</v>
      </c>
      <c r="C3136" s="31" t="s">
        <v>1857</v>
      </c>
      <c r="D3136" s="31" t="s">
        <v>93</v>
      </c>
      <c r="E3136" s="31" t="s">
        <v>3271</v>
      </c>
      <c r="F3136" s="31" t="s">
        <v>3272</v>
      </c>
      <c r="G3136" s="32">
        <v>38163</v>
      </c>
      <c r="H3136" s="31" t="s">
        <v>94</v>
      </c>
      <c r="I3136" s="32">
        <v>2354</v>
      </c>
      <c r="J3136" s="33">
        <v>16</v>
      </c>
      <c r="K3136" s="31" t="s">
        <v>94</v>
      </c>
      <c r="L3136" s="31" t="s">
        <v>95</v>
      </c>
    </row>
    <row r="3137" spans="1:12" ht="45" x14ac:dyDescent="0.2">
      <c r="A3137" t="str">
        <f>VLOOKUP(B3137,StateFIPS!A$2:B$52,2)</f>
        <v>Kentucky</v>
      </c>
      <c r="B3137">
        <f t="shared" si="51"/>
        <v>21</v>
      </c>
      <c r="C3137" s="31" t="s">
        <v>1878</v>
      </c>
      <c r="D3137" s="31" t="s">
        <v>93</v>
      </c>
      <c r="E3137" s="31" t="s">
        <v>3271</v>
      </c>
      <c r="F3137" s="31" t="s">
        <v>3272</v>
      </c>
      <c r="G3137" s="32">
        <v>184688</v>
      </c>
      <c r="H3137" s="31" t="s">
        <v>94</v>
      </c>
      <c r="I3137" s="32">
        <v>11880</v>
      </c>
      <c r="J3137" s="33">
        <v>16</v>
      </c>
      <c r="K3137" s="31" t="s">
        <v>94</v>
      </c>
      <c r="L3137" s="31" t="s">
        <v>95</v>
      </c>
    </row>
    <row r="3138" spans="1:12" ht="45" x14ac:dyDescent="0.2">
      <c r="A3138" t="str">
        <f>VLOOKUP(B3138,StateFIPS!A$2:B$52,2)</f>
        <v>Kentucky</v>
      </c>
      <c r="B3138">
        <f t="shared" si="51"/>
        <v>21</v>
      </c>
      <c r="C3138" s="31" t="s">
        <v>136</v>
      </c>
      <c r="D3138" s="31" t="s">
        <v>93</v>
      </c>
      <c r="E3138" s="31" t="s">
        <v>3271</v>
      </c>
      <c r="F3138" s="31" t="s">
        <v>3272</v>
      </c>
      <c r="G3138" s="32">
        <v>98222</v>
      </c>
      <c r="H3138" s="31" t="s">
        <v>94</v>
      </c>
      <c r="I3138" s="32">
        <v>6318</v>
      </c>
      <c r="J3138" s="33">
        <v>16</v>
      </c>
      <c r="K3138" s="31" t="s">
        <v>94</v>
      </c>
      <c r="L3138" s="31" t="s">
        <v>95</v>
      </c>
    </row>
    <row r="3139" spans="1:12" ht="45" x14ac:dyDescent="0.2">
      <c r="A3139" t="str">
        <f>VLOOKUP(B3139,StateFIPS!A$2:B$52,2)</f>
        <v>Kansas</v>
      </c>
      <c r="B3139">
        <f t="shared" ref="B3139:B3202" si="52">VALUE(LEFT(C3139,2))</f>
        <v>20</v>
      </c>
      <c r="C3139" s="31" t="s">
        <v>1550</v>
      </c>
      <c r="D3139" s="31" t="s">
        <v>93</v>
      </c>
      <c r="E3139" s="31" t="s">
        <v>3271</v>
      </c>
      <c r="F3139" s="31" t="s">
        <v>3272</v>
      </c>
      <c r="G3139" s="32">
        <v>29492</v>
      </c>
      <c r="H3139" s="31" t="s">
        <v>94</v>
      </c>
      <c r="I3139" s="32">
        <v>1819</v>
      </c>
      <c r="J3139" s="33">
        <v>16</v>
      </c>
      <c r="K3139" s="31" t="s">
        <v>94</v>
      </c>
      <c r="L3139" s="31" t="s">
        <v>95</v>
      </c>
    </row>
    <row r="3140" spans="1:12" ht="45" x14ac:dyDescent="0.2">
      <c r="A3140" t="str">
        <f>VLOOKUP(B3140,StateFIPS!A$2:B$52,2)</f>
        <v>Nebraska</v>
      </c>
      <c r="B3140">
        <f t="shared" si="52"/>
        <v>31</v>
      </c>
      <c r="C3140" s="31" t="s">
        <v>2212</v>
      </c>
      <c r="D3140" s="31" t="s">
        <v>93</v>
      </c>
      <c r="E3140" s="31" t="s">
        <v>3271</v>
      </c>
      <c r="F3140" s="31" t="s">
        <v>3272</v>
      </c>
      <c r="G3140" s="32">
        <v>224535</v>
      </c>
      <c r="H3140" s="31" t="s">
        <v>94</v>
      </c>
      <c r="I3140" s="32">
        <v>15408</v>
      </c>
      <c r="J3140" s="33">
        <v>15</v>
      </c>
      <c r="K3140" s="31" t="s">
        <v>94</v>
      </c>
      <c r="L3140" s="31" t="s">
        <v>95</v>
      </c>
    </row>
    <row r="3141" spans="1:12" ht="45" x14ac:dyDescent="0.2">
      <c r="A3141" t="str">
        <f>VLOOKUP(B3141,StateFIPS!A$2:B$52,2)</f>
        <v>Kentucky</v>
      </c>
      <c r="B3141">
        <f t="shared" si="52"/>
        <v>21</v>
      </c>
      <c r="C3141" s="31" t="s">
        <v>158</v>
      </c>
      <c r="D3141" s="31" t="s">
        <v>93</v>
      </c>
      <c r="E3141" s="31" t="s">
        <v>3271</v>
      </c>
      <c r="F3141" s="31" t="s">
        <v>3272</v>
      </c>
      <c r="G3141" s="32">
        <v>87900</v>
      </c>
      <c r="H3141" s="31" t="s">
        <v>94</v>
      </c>
      <c r="I3141" s="32">
        <v>5654</v>
      </c>
      <c r="J3141" s="33">
        <v>16</v>
      </c>
      <c r="K3141" s="31" t="s">
        <v>94</v>
      </c>
      <c r="L3141" s="31" t="s">
        <v>95</v>
      </c>
    </row>
    <row r="3142" spans="1:12" ht="45" x14ac:dyDescent="0.2">
      <c r="A3142" t="str">
        <f>VLOOKUP(B3142,StateFIPS!A$2:B$52,2)</f>
        <v>Indiana</v>
      </c>
      <c r="B3142">
        <f t="shared" si="52"/>
        <v>18</v>
      </c>
      <c r="C3142" s="31" t="s">
        <v>1640</v>
      </c>
      <c r="D3142" s="31" t="s">
        <v>93</v>
      </c>
      <c r="E3142" s="31" t="s">
        <v>3271</v>
      </c>
      <c r="F3142" s="31" t="s">
        <v>3272</v>
      </c>
      <c r="G3142" s="32">
        <v>101906</v>
      </c>
      <c r="H3142" s="31" t="s">
        <v>94</v>
      </c>
      <c r="I3142" s="32">
        <v>6814</v>
      </c>
      <c r="J3142" s="33">
        <v>15</v>
      </c>
      <c r="K3142" s="31" t="s">
        <v>94</v>
      </c>
      <c r="L3142" s="31" t="s">
        <v>95</v>
      </c>
    </row>
    <row r="3143" spans="1:12" ht="45" x14ac:dyDescent="0.2">
      <c r="A3143" t="str">
        <f>VLOOKUP(B3143,StateFIPS!A$2:B$52,2)</f>
        <v>Nebraska</v>
      </c>
      <c r="B3143">
        <f t="shared" si="52"/>
        <v>31</v>
      </c>
      <c r="C3143" s="31" t="s">
        <v>1286</v>
      </c>
      <c r="D3143" s="31" t="s">
        <v>93</v>
      </c>
      <c r="E3143" s="31" t="s">
        <v>3271</v>
      </c>
      <c r="F3143" s="31" t="s">
        <v>3272</v>
      </c>
      <c r="G3143" s="32">
        <v>45176</v>
      </c>
      <c r="H3143" s="31" t="s">
        <v>94</v>
      </c>
      <c r="I3143" s="32">
        <v>3100</v>
      </c>
      <c r="J3143" s="33">
        <v>15</v>
      </c>
      <c r="K3143" s="31" t="s">
        <v>94</v>
      </c>
      <c r="L3143" s="31" t="s">
        <v>95</v>
      </c>
    </row>
    <row r="3144" spans="1:12" ht="45" x14ac:dyDescent="0.2">
      <c r="A3144" t="str">
        <f>VLOOKUP(B3144,StateFIPS!A$2:B$52,2)</f>
        <v>Montana</v>
      </c>
      <c r="B3144">
        <f t="shared" si="52"/>
        <v>30</v>
      </c>
      <c r="C3144" s="31" t="s">
        <v>3197</v>
      </c>
      <c r="D3144" s="31" t="s">
        <v>93</v>
      </c>
      <c r="E3144" s="31" t="s">
        <v>3271</v>
      </c>
      <c r="F3144" s="31" t="s">
        <v>3272</v>
      </c>
      <c r="G3144" s="32">
        <v>66738</v>
      </c>
      <c r="H3144" s="31" t="s">
        <v>94</v>
      </c>
      <c r="I3144" s="32">
        <v>4291</v>
      </c>
      <c r="J3144" s="33">
        <v>16</v>
      </c>
      <c r="K3144" s="31" t="s">
        <v>94</v>
      </c>
      <c r="L3144" s="31" t="s">
        <v>95</v>
      </c>
    </row>
    <row r="3145" spans="1:12" ht="45" x14ac:dyDescent="0.2">
      <c r="A3145" t="str">
        <f>VLOOKUP(B3145,StateFIPS!A$2:B$52,2)</f>
        <v>Indiana</v>
      </c>
      <c r="B3145">
        <f t="shared" si="52"/>
        <v>18</v>
      </c>
      <c r="C3145" s="31" t="s">
        <v>1639</v>
      </c>
      <c r="D3145" s="31" t="s">
        <v>93</v>
      </c>
      <c r="E3145" s="31" t="s">
        <v>3271</v>
      </c>
      <c r="F3145" s="31" t="s">
        <v>3272</v>
      </c>
      <c r="G3145" s="32">
        <v>35425</v>
      </c>
      <c r="H3145" s="31" t="s">
        <v>94</v>
      </c>
      <c r="I3145" s="32">
        <v>2369</v>
      </c>
      <c r="J3145" s="33">
        <v>15</v>
      </c>
      <c r="K3145" s="31" t="s">
        <v>94</v>
      </c>
      <c r="L3145" s="31" t="s">
        <v>95</v>
      </c>
    </row>
    <row r="3146" spans="1:12" ht="45" x14ac:dyDescent="0.2">
      <c r="A3146" t="str">
        <f>VLOOKUP(B3146,StateFIPS!A$2:B$52,2)</f>
        <v>Kentucky</v>
      </c>
      <c r="B3146">
        <f t="shared" si="52"/>
        <v>21</v>
      </c>
      <c r="C3146" s="31" t="s">
        <v>209</v>
      </c>
      <c r="D3146" s="31" t="s">
        <v>93</v>
      </c>
      <c r="E3146" s="31" t="s">
        <v>3271</v>
      </c>
      <c r="F3146" s="31" t="s">
        <v>3272</v>
      </c>
      <c r="G3146" s="32">
        <v>92842</v>
      </c>
      <c r="H3146" s="31" t="s">
        <v>94</v>
      </c>
      <c r="I3146" s="32">
        <v>5972</v>
      </c>
      <c r="J3146" s="33">
        <v>16</v>
      </c>
      <c r="K3146" s="31" t="s">
        <v>94</v>
      </c>
      <c r="L3146" s="31" t="s">
        <v>95</v>
      </c>
    </row>
    <row r="3147" spans="1:12" ht="45" x14ac:dyDescent="0.2">
      <c r="A3147" t="str">
        <f>VLOOKUP(B3147,StateFIPS!A$2:B$52,2)</f>
        <v>Maryland</v>
      </c>
      <c r="B3147">
        <f t="shared" si="52"/>
        <v>24</v>
      </c>
      <c r="C3147" s="31" t="s">
        <v>1853</v>
      </c>
      <c r="D3147" s="31" t="s">
        <v>93</v>
      </c>
      <c r="E3147" s="31" t="s">
        <v>3271</v>
      </c>
      <c r="F3147" s="31" t="s">
        <v>3272</v>
      </c>
      <c r="G3147" s="32">
        <v>18669</v>
      </c>
      <c r="H3147" s="31" t="s">
        <v>94</v>
      </c>
      <c r="I3147" s="32">
        <v>1064</v>
      </c>
      <c r="J3147" s="33">
        <v>18</v>
      </c>
      <c r="K3147" s="31" t="s">
        <v>94</v>
      </c>
      <c r="L3147" s="31" t="s">
        <v>95</v>
      </c>
    </row>
    <row r="3148" spans="1:12" ht="45" x14ac:dyDescent="0.2">
      <c r="A3148" t="str">
        <f>VLOOKUP(B3148,StateFIPS!A$2:B$52,2)</f>
        <v>Montana</v>
      </c>
      <c r="B3148">
        <f t="shared" si="52"/>
        <v>30</v>
      </c>
      <c r="C3148" s="31" t="s">
        <v>3190</v>
      </c>
      <c r="D3148" s="31" t="s">
        <v>93</v>
      </c>
      <c r="E3148" s="31" t="s">
        <v>3271</v>
      </c>
      <c r="F3148" s="31" t="s">
        <v>3272</v>
      </c>
      <c r="G3148" s="32">
        <v>14809</v>
      </c>
      <c r="H3148" s="31" t="s">
        <v>94</v>
      </c>
      <c r="I3148" s="32">
        <v>952</v>
      </c>
      <c r="J3148" s="33">
        <v>16</v>
      </c>
      <c r="K3148" s="31" t="s">
        <v>94</v>
      </c>
      <c r="L3148" s="31" t="s">
        <v>95</v>
      </c>
    </row>
    <row r="3149" spans="1:12" ht="45" x14ac:dyDescent="0.2">
      <c r="A3149" t="str">
        <f>VLOOKUP(B3149,StateFIPS!A$2:B$52,2)</f>
        <v>Kentucky</v>
      </c>
      <c r="B3149">
        <f t="shared" si="52"/>
        <v>21</v>
      </c>
      <c r="C3149" s="31" t="s">
        <v>140</v>
      </c>
      <c r="D3149" s="31" t="s">
        <v>93</v>
      </c>
      <c r="E3149" s="31" t="s">
        <v>3271</v>
      </c>
      <c r="F3149" s="31" t="s">
        <v>3272</v>
      </c>
      <c r="G3149" s="32">
        <v>137091</v>
      </c>
      <c r="H3149" s="31" t="s">
        <v>94</v>
      </c>
      <c r="I3149" s="32">
        <v>8819</v>
      </c>
      <c r="J3149" s="33">
        <v>16</v>
      </c>
      <c r="K3149" s="31" t="s">
        <v>94</v>
      </c>
      <c r="L3149" s="31" t="s">
        <v>95</v>
      </c>
    </row>
    <row r="3150" spans="1:12" ht="45" x14ac:dyDescent="0.2">
      <c r="A3150" t="str">
        <f>VLOOKUP(B3150,StateFIPS!A$2:B$52,2)</f>
        <v>Minnesota</v>
      </c>
      <c r="B3150">
        <f t="shared" si="52"/>
        <v>27</v>
      </c>
      <c r="C3150" s="31" t="s">
        <v>1555</v>
      </c>
      <c r="D3150" s="31" t="s">
        <v>93</v>
      </c>
      <c r="E3150" s="31" t="s">
        <v>3271</v>
      </c>
      <c r="F3150" s="31" t="s">
        <v>3272</v>
      </c>
      <c r="G3150" s="32">
        <v>594130</v>
      </c>
      <c r="H3150" s="31" t="s">
        <v>94</v>
      </c>
      <c r="I3150" s="32">
        <v>41469</v>
      </c>
      <c r="J3150" s="33">
        <v>14</v>
      </c>
      <c r="K3150" s="31" t="s">
        <v>94</v>
      </c>
      <c r="L3150" s="31" t="s">
        <v>95</v>
      </c>
    </row>
    <row r="3151" spans="1:12" ht="45" x14ac:dyDescent="0.2">
      <c r="A3151" t="str">
        <f>VLOOKUP(B3151,StateFIPS!A$2:B$52,2)</f>
        <v>Iowa</v>
      </c>
      <c r="B3151">
        <f t="shared" si="52"/>
        <v>19</v>
      </c>
      <c r="C3151" s="31" t="s">
        <v>212</v>
      </c>
      <c r="D3151" s="31" t="s">
        <v>93</v>
      </c>
      <c r="E3151" s="31" t="s">
        <v>3271</v>
      </c>
      <c r="F3151" s="31" t="s">
        <v>3272</v>
      </c>
      <c r="G3151" s="32">
        <v>2194454</v>
      </c>
      <c r="H3151" s="31" t="s">
        <v>94</v>
      </c>
      <c r="I3151" s="32">
        <v>148853</v>
      </c>
      <c r="J3151" s="33">
        <v>15</v>
      </c>
      <c r="K3151" s="31" t="s">
        <v>94</v>
      </c>
      <c r="L3151" s="31" t="s">
        <v>95</v>
      </c>
    </row>
    <row r="3152" spans="1:12" ht="45" x14ac:dyDescent="0.2">
      <c r="A3152" t="str">
        <f>VLOOKUP(B3152,StateFIPS!A$2:B$52,2)</f>
        <v>Missouri</v>
      </c>
      <c r="B3152">
        <f t="shared" si="52"/>
        <v>29</v>
      </c>
      <c r="C3152" s="31" t="s">
        <v>306</v>
      </c>
      <c r="D3152" s="31" t="s">
        <v>93</v>
      </c>
      <c r="E3152" s="31" t="s">
        <v>3271</v>
      </c>
      <c r="F3152" s="31" t="s">
        <v>3272</v>
      </c>
      <c r="G3152" s="32">
        <v>780833</v>
      </c>
      <c r="H3152" s="31" t="s">
        <v>94</v>
      </c>
      <c r="I3152" s="32">
        <v>54091</v>
      </c>
      <c r="J3152" s="33">
        <v>14</v>
      </c>
      <c r="K3152" s="31" t="s">
        <v>94</v>
      </c>
      <c r="L3152" s="31" t="s">
        <v>95</v>
      </c>
    </row>
    <row r="3153" spans="1:12" ht="45" x14ac:dyDescent="0.2">
      <c r="A3153" t="str">
        <f>VLOOKUP(B3153,StateFIPS!A$2:B$52,2)</f>
        <v>Iowa</v>
      </c>
      <c r="B3153">
        <f t="shared" si="52"/>
        <v>19</v>
      </c>
      <c r="C3153" s="31" t="s">
        <v>1486</v>
      </c>
      <c r="D3153" s="31" t="s">
        <v>93</v>
      </c>
      <c r="E3153" s="31" t="s">
        <v>3271</v>
      </c>
      <c r="F3153" s="31" t="s">
        <v>3272</v>
      </c>
      <c r="G3153" s="32">
        <v>600416</v>
      </c>
      <c r="H3153" s="31" t="s">
        <v>94</v>
      </c>
      <c r="I3153" s="32">
        <v>40727</v>
      </c>
      <c r="J3153" s="33">
        <v>15</v>
      </c>
      <c r="K3153" s="31" t="s">
        <v>94</v>
      </c>
      <c r="L3153" s="31" t="s">
        <v>95</v>
      </c>
    </row>
    <row r="3154" spans="1:12" ht="45" x14ac:dyDescent="0.2">
      <c r="A3154" t="str">
        <f>VLOOKUP(B3154,StateFIPS!A$2:B$52,2)</f>
        <v>Missouri</v>
      </c>
      <c r="B3154">
        <f t="shared" si="52"/>
        <v>29</v>
      </c>
      <c r="C3154" s="31" t="s">
        <v>1671</v>
      </c>
      <c r="D3154" s="31" t="s">
        <v>93</v>
      </c>
      <c r="E3154" s="31" t="s">
        <v>3271</v>
      </c>
      <c r="F3154" s="31" t="s">
        <v>3272</v>
      </c>
      <c r="G3154" s="32">
        <v>1041206</v>
      </c>
      <c r="H3154" s="31" t="s">
        <v>94</v>
      </c>
      <c r="I3154" s="32">
        <v>72128</v>
      </c>
      <c r="J3154" s="33">
        <v>14</v>
      </c>
      <c r="K3154" s="31" t="s">
        <v>94</v>
      </c>
      <c r="L3154" s="31" t="s">
        <v>95</v>
      </c>
    </row>
    <row r="3155" spans="1:12" ht="45" x14ac:dyDescent="0.2">
      <c r="A3155" t="str">
        <f>VLOOKUP(B3155,StateFIPS!A$2:B$52,2)</f>
        <v>Minnesota</v>
      </c>
      <c r="B3155">
        <f t="shared" si="52"/>
        <v>27</v>
      </c>
      <c r="C3155" s="31" t="s">
        <v>1548</v>
      </c>
      <c r="D3155" s="31" t="s">
        <v>93</v>
      </c>
      <c r="E3155" s="31" t="s">
        <v>3271</v>
      </c>
      <c r="F3155" s="31" t="s">
        <v>3272</v>
      </c>
      <c r="G3155" s="32">
        <v>8593</v>
      </c>
      <c r="H3155" s="31" t="s">
        <v>94</v>
      </c>
      <c r="I3155" s="32">
        <v>600</v>
      </c>
      <c r="J3155" s="33">
        <v>14</v>
      </c>
      <c r="K3155" s="31" t="s">
        <v>94</v>
      </c>
      <c r="L3155" s="31" t="s">
        <v>95</v>
      </c>
    </row>
    <row r="3156" spans="1:12" ht="45" x14ac:dyDescent="0.2">
      <c r="A3156" t="str">
        <f>VLOOKUP(B3156,StateFIPS!A$2:B$52,2)</f>
        <v>Iowa</v>
      </c>
      <c r="B3156">
        <f t="shared" si="52"/>
        <v>19</v>
      </c>
      <c r="C3156" s="31" t="s">
        <v>199</v>
      </c>
      <c r="D3156" s="31" t="s">
        <v>93</v>
      </c>
      <c r="E3156" s="31" t="s">
        <v>3271</v>
      </c>
      <c r="F3156" s="31" t="s">
        <v>3272</v>
      </c>
      <c r="G3156" s="32">
        <v>397884</v>
      </c>
      <c r="H3156" s="31" t="s">
        <v>94</v>
      </c>
      <c r="I3156" s="32">
        <v>26989</v>
      </c>
      <c r="J3156" s="33">
        <v>15</v>
      </c>
      <c r="K3156" s="31" t="s">
        <v>94</v>
      </c>
      <c r="L3156" s="31" t="s">
        <v>95</v>
      </c>
    </row>
    <row r="3157" spans="1:12" ht="45" x14ac:dyDescent="0.2">
      <c r="A3157" t="str">
        <f>VLOOKUP(B3157,StateFIPS!A$2:B$52,2)</f>
        <v>Missouri</v>
      </c>
      <c r="B3157">
        <f t="shared" si="52"/>
        <v>29</v>
      </c>
      <c r="C3157" s="31" t="s">
        <v>1568</v>
      </c>
      <c r="D3157" s="31" t="s">
        <v>93</v>
      </c>
      <c r="E3157" s="31" t="s">
        <v>3271</v>
      </c>
      <c r="F3157" s="31" t="s">
        <v>3272</v>
      </c>
      <c r="G3157" s="32">
        <v>192601</v>
      </c>
      <c r="H3157" s="31" t="s">
        <v>94</v>
      </c>
      <c r="I3157" s="32">
        <v>13342</v>
      </c>
      <c r="J3157" s="33">
        <v>14</v>
      </c>
      <c r="K3157" s="31" t="s">
        <v>94</v>
      </c>
      <c r="L3157" s="31" t="s">
        <v>95</v>
      </c>
    </row>
    <row r="3158" spans="1:12" ht="45" x14ac:dyDescent="0.2">
      <c r="A3158" t="str">
        <f>VLOOKUP(B3158,StateFIPS!A$2:B$52,2)</f>
        <v>Iowa</v>
      </c>
      <c r="B3158">
        <f t="shared" si="52"/>
        <v>19</v>
      </c>
      <c r="C3158" s="31" t="s">
        <v>1658</v>
      </c>
      <c r="D3158" s="31" t="s">
        <v>93</v>
      </c>
      <c r="E3158" s="31" t="s">
        <v>3271</v>
      </c>
      <c r="F3158" s="31" t="s">
        <v>3272</v>
      </c>
      <c r="G3158" s="32">
        <v>768551</v>
      </c>
      <c r="H3158" s="31" t="s">
        <v>94</v>
      </c>
      <c r="I3158" s="32">
        <v>52132</v>
      </c>
      <c r="J3158" s="33">
        <v>15</v>
      </c>
      <c r="K3158" s="31" t="s">
        <v>94</v>
      </c>
      <c r="L3158" s="31" t="s">
        <v>95</v>
      </c>
    </row>
    <row r="3159" spans="1:12" ht="45" x14ac:dyDescent="0.2">
      <c r="A3159" t="str">
        <f>VLOOKUP(B3159,StateFIPS!A$2:B$52,2)</f>
        <v>Minnesota</v>
      </c>
      <c r="B3159">
        <f t="shared" si="52"/>
        <v>27</v>
      </c>
      <c r="C3159" s="31" t="s">
        <v>1551</v>
      </c>
      <c r="D3159" s="31" t="s">
        <v>93</v>
      </c>
      <c r="E3159" s="31" t="s">
        <v>3271</v>
      </c>
      <c r="F3159" s="31" t="s">
        <v>3272</v>
      </c>
      <c r="G3159" s="32">
        <v>462113</v>
      </c>
      <c r="H3159" s="31" t="s">
        <v>94</v>
      </c>
      <c r="I3159" s="32">
        <v>32254</v>
      </c>
      <c r="J3159" s="33">
        <v>14</v>
      </c>
      <c r="K3159" s="31" t="s">
        <v>94</v>
      </c>
      <c r="L3159" s="31" t="s">
        <v>95</v>
      </c>
    </row>
    <row r="3160" spans="1:12" ht="45" x14ac:dyDescent="0.2">
      <c r="A3160" t="str">
        <f>VLOOKUP(B3160,StateFIPS!A$2:B$52,2)</f>
        <v>Missouri</v>
      </c>
      <c r="B3160">
        <f t="shared" si="52"/>
        <v>29</v>
      </c>
      <c r="C3160" s="31" t="s">
        <v>307</v>
      </c>
      <c r="D3160" s="31" t="s">
        <v>93</v>
      </c>
      <c r="E3160" s="31" t="s">
        <v>3271</v>
      </c>
      <c r="F3160" s="31" t="s">
        <v>3272</v>
      </c>
      <c r="G3160" s="32">
        <v>233552</v>
      </c>
      <c r="H3160" s="31" t="s">
        <v>94</v>
      </c>
      <c r="I3160" s="32">
        <v>16179</v>
      </c>
      <c r="J3160" s="33">
        <v>14</v>
      </c>
      <c r="K3160" s="31" t="s">
        <v>94</v>
      </c>
      <c r="L3160" s="31" t="s">
        <v>95</v>
      </c>
    </row>
    <row r="3161" spans="1:12" ht="45" x14ac:dyDescent="0.2">
      <c r="A3161" t="str">
        <f>VLOOKUP(B3161,StateFIPS!A$2:B$52,2)</f>
        <v>Iowa</v>
      </c>
      <c r="B3161">
        <f t="shared" si="52"/>
        <v>19</v>
      </c>
      <c r="C3161" s="31" t="s">
        <v>1656</v>
      </c>
      <c r="D3161" s="31" t="s">
        <v>93</v>
      </c>
      <c r="E3161" s="31" t="s">
        <v>3271</v>
      </c>
      <c r="F3161" s="31" t="s">
        <v>3272</v>
      </c>
      <c r="G3161" s="32">
        <v>501775</v>
      </c>
      <c r="H3161" s="31" t="s">
        <v>94</v>
      </c>
      <c r="I3161" s="32">
        <v>34036</v>
      </c>
      <c r="J3161" s="33">
        <v>15</v>
      </c>
      <c r="K3161" s="31" t="s">
        <v>94</v>
      </c>
      <c r="L3161" s="31" t="s">
        <v>95</v>
      </c>
    </row>
    <row r="3162" spans="1:12" ht="45" x14ac:dyDescent="0.2">
      <c r="A3162" t="str">
        <f>VLOOKUP(B3162,StateFIPS!A$2:B$52,2)</f>
        <v>Iowa</v>
      </c>
      <c r="B3162">
        <f t="shared" si="52"/>
        <v>19</v>
      </c>
      <c r="C3162" s="31" t="s">
        <v>210</v>
      </c>
      <c r="D3162" s="31" t="s">
        <v>93</v>
      </c>
      <c r="E3162" s="31" t="s">
        <v>3271</v>
      </c>
      <c r="F3162" s="31" t="s">
        <v>3272</v>
      </c>
      <c r="G3162" s="32">
        <v>798249</v>
      </c>
      <c r="H3162" s="31" t="s">
        <v>94</v>
      </c>
      <c r="I3162" s="32">
        <v>54146</v>
      </c>
      <c r="J3162" s="33">
        <v>15</v>
      </c>
      <c r="K3162" s="31" t="s">
        <v>94</v>
      </c>
      <c r="L3162" s="31" t="s">
        <v>95</v>
      </c>
    </row>
    <row r="3163" spans="1:12" ht="45" x14ac:dyDescent="0.2">
      <c r="A3163" t="str">
        <f>VLOOKUP(B3163,StateFIPS!A$2:B$52,2)</f>
        <v>Iowa</v>
      </c>
      <c r="B3163">
        <f t="shared" si="52"/>
        <v>19</v>
      </c>
      <c r="C3163" s="31" t="s">
        <v>283</v>
      </c>
      <c r="D3163" s="31" t="s">
        <v>93</v>
      </c>
      <c r="E3163" s="31" t="s">
        <v>3271</v>
      </c>
      <c r="F3163" s="31" t="s">
        <v>3272</v>
      </c>
      <c r="G3163" s="32">
        <v>202767</v>
      </c>
      <c r="H3163" s="31" t="s">
        <v>94</v>
      </c>
      <c r="I3163" s="32">
        <v>13754</v>
      </c>
      <c r="J3163" s="33">
        <v>15</v>
      </c>
      <c r="K3163" s="31" t="s">
        <v>94</v>
      </c>
      <c r="L3163" s="31" t="s">
        <v>95</v>
      </c>
    </row>
    <row r="3164" spans="1:12" ht="45" x14ac:dyDescent="0.2">
      <c r="A3164" t="str">
        <f>VLOOKUP(B3164,StateFIPS!A$2:B$52,2)</f>
        <v>Missouri</v>
      </c>
      <c r="B3164">
        <f t="shared" si="52"/>
        <v>29</v>
      </c>
      <c r="C3164" s="31" t="s">
        <v>308</v>
      </c>
      <c r="D3164" s="31" t="s">
        <v>93</v>
      </c>
      <c r="E3164" s="31" t="s">
        <v>3271</v>
      </c>
      <c r="F3164" s="31" t="s">
        <v>3272</v>
      </c>
      <c r="G3164" s="32">
        <v>49807</v>
      </c>
      <c r="H3164" s="31" t="s">
        <v>94</v>
      </c>
      <c r="I3164" s="32">
        <v>3450</v>
      </c>
      <c r="J3164" s="33">
        <v>14</v>
      </c>
      <c r="K3164" s="31" t="s">
        <v>94</v>
      </c>
      <c r="L3164" s="31" t="s">
        <v>95</v>
      </c>
    </row>
    <row r="3165" spans="1:12" ht="45" x14ac:dyDescent="0.2">
      <c r="A3165" t="str">
        <f>VLOOKUP(B3165,StateFIPS!A$2:B$52,2)</f>
        <v>Iowa</v>
      </c>
      <c r="B3165">
        <f t="shared" si="52"/>
        <v>19</v>
      </c>
      <c r="C3165" s="31" t="s">
        <v>285</v>
      </c>
      <c r="D3165" s="31" t="s">
        <v>93</v>
      </c>
      <c r="E3165" s="31" t="s">
        <v>3271</v>
      </c>
      <c r="F3165" s="31" t="s">
        <v>3272</v>
      </c>
      <c r="G3165" s="32">
        <v>216567</v>
      </c>
      <c r="H3165" s="31" t="s">
        <v>94</v>
      </c>
      <c r="I3165" s="32">
        <v>14690</v>
      </c>
      <c r="J3165" s="33">
        <v>15</v>
      </c>
      <c r="K3165" s="31" t="s">
        <v>94</v>
      </c>
      <c r="L3165" s="31" t="s">
        <v>95</v>
      </c>
    </row>
    <row r="3166" spans="1:12" ht="45" x14ac:dyDescent="0.2">
      <c r="A3166" t="str">
        <f>VLOOKUP(B3166,StateFIPS!A$2:B$52,2)</f>
        <v>Missouri</v>
      </c>
      <c r="B3166">
        <f t="shared" si="52"/>
        <v>29</v>
      </c>
      <c r="C3166" s="31" t="s">
        <v>1664</v>
      </c>
      <c r="D3166" s="31" t="s">
        <v>93</v>
      </c>
      <c r="E3166" s="31" t="s">
        <v>3271</v>
      </c>
      <c r="F3166" s="31" t="s">
        <v>3272</v>
      </c>
      <c r="G3166" s="32">
        <v>266812</v>
      </c>
      <c r="H3166" s="31" t="s">
        <v>94</v>
      </c>
      <c r="I3166" s="32">
        <v>18483</v>
      </c>
      <c r="J3166" s="33">
        <v>14</v>
      </c>
      <c r="K3166" s="31" t="s">
        <v>94</v>
      </c>
      <c r="L3166" s="31" t="s">
        <v>95</v>
      </c>
    </row>
    <row r="3167" spans="1:12" ht="45" x14ac:dyDescent="0.2">
      <c r="A3167" t="str">
        <f>VLOOKUP(B3167,StateFIPS!A$2:B$52,2)</f>
        <v>Iowa</v>
      </c>
      <c r="B3167">
        <f t="shared" si="52"/>
        <v>19</v>
      </c>
      <c r="C3167" s="31" t="s">
        <v>222</v>
      </c>
      <c r="D3167" s="31" t="s">
        <v>93</v>
      </c>
      <c r="E3167" s="31" t="s">
        <v>3271</v>
      </c>
      <c r="F3167" s="31" t="s">
        <v>3272</v>
      </c>
      <c r="G3167" s="32">
        <v>117456</v>
      </c>
      <c r="H3167" s="31" t="s">
        <v>94</v>
      </c>
      <c r="I3167" s="32">
        <v>7967</v>
      </c>
      <c r="J3167" s="33">
        <v>15</v>
      </c>
      <c r="K3167" s="31" t="s">
        <v>94</v>
      </c>
      <c r="L3167" s="31" t="s">
        <v>95</v>
      </c>
    </row>
    <row r="3168" spans="1:12" ht="45" x14ac:dyDescent="0.2">
      <c r="A3168" t="str">
        <f>VLOOKUP(B3168,StateFIPS!A$2:B$52,2)</f>
        <v>Minnesota</v>
      </c>
      <c r="B3168">
        <f t="shared" si="52"/>
        <v>27</v>
      </c>
      <c r="C3168" s="31" t="s">
        <v>1669</v>
      </c>
      <c r="D3168" s="31" t="s">
        <v>93</v>
      </c>
      <c r="E3168" s="31" t="s">
        <v>3271</v>
      </c>
      <c r="F3168" s="31" t="s">
        <v>3272</v>
      </c>
      <c r="G3168" s="32">
        <v>805402</v>
      </c>
      <c r="H3168" s="31" t="s">
        <v>94</v>
      </c>
      <c r="I3168" s="32">
        <v>56215</v>
      </c>
      <c r="J3168" s="33">
        <v>14</v>
      </c>
      <c r="K3168" s="31" t="s">
        <v>94</v>
      </c>
      <c r="L3168" s="31" t="s">
        <v>95</v>
      </c>
    </row>
    <row r="3169" spans="1:12" ht="45" x14ac:dyDescent="0.2">
      <c r="A3169" t="str">
        <f>VLOOKUP(B3169,StateFIPS!A$2:B$52,2)</f>
        <v>Missouri</v>
      </c>
      <c r="B3169">
        <f t="shared" si="52"/>
        <v>29</v>
      </c>
      <c r="C3169" s="31" t="s">
        <v>309</v>
      </c>
      <c r="D3169" s="31" t="s">
        <v>93</v>
      </c>
      <c r="E3169" s="31" t="s">
        <v>3271</v>
      </c>
      <c r="F3169" s="31" t="s">
        <v>3272</v>
      </c>
      <c r="G3169" s="32">
        <v>186580</v>
      </c>
      <c r="H3169" s="31" t="s">
        <v>94</v>
      </c>
      <c r="I3169" s="32">
        <v>12925</v>
      </c>
      <c r="J3169" s="33">
        <v>14</v>
      </c>
      <c r="K3169" s="31" t="s">
        <v>94</v>
      </c>
      <c r="L3169" s="31" t="s">
        <v>95</v>
      </c>
    </row>
    <row r="3170" spans="1:12" ht="45" x14ac:dyDescent="0.2">
      <c r="A3170" t="str">
        <f>VLOOKUP(B3170,StateFIPS!A$2:B$52,2)</f>
        <v>Iowa</v>
      </c>
      <c r="B3170">
        <f t="shared" si="52"/>
        <v>19</v>
      </c>
      <c r="C3170" s="31" t="s">
        <v>208</v>
      </c>
      <c r="D3170" s="31" t="s">
        <v>93</v>
      </c>
      <c r="E3170" s="31" t="s">
        <v>3271</v>
      </c>
      <c r="F3170" s="31" t="s">
        <v>3272</v>
      </c>
      <c r="G3170" s="32">
        <v>1003763</v>
      </c>
      <c r="H3170" s="31" t="s">
        <v>94</v>
      </c>
      <c r="I3170" s="32">
        <v>68087</v>
      </c>
      <c r="J3170" s="33">
        <v>15</v>
      </c>
      <c r="K3170" s="31" t="s">
        <v>94</v>
      </c>
      <c r="L3170" s="31" t="s">
        <v>95</v>
      </c>
    </row>
    <row r="3171" spans="1:12" ht="45" x14ac:dyDescent="0.2">
      <c r="A3171" t="str">
        <f>VLOOKUP(B3171,StateFIPS!A$2:B$52,2)</f>
        <v>Iowa</v>
      </c>
      <c r="B3171">
        <f t="shared" si="52"/>
        <v>19</v>
      </c>
      <c r="C3171" s="31" t="s">
        <v>286</v>
      </c>
      <c r="D3171" s="31" t="s">
        <v>93</v>
      </c>
      <c r="E3171" s="31" t="s">
        <v>3271</v>
      </c>
      <c r="F3171" s="31" t="s">
        <v>3272</v>
      </c>
      <c r="G3171" s="32">
        <v>1783420</v>
      </c>
      <c r="H3171" s="31" t="s">
        <v>94</v>
      </c>
      <c r="I3171" s="32">
        <v>120972</v>
      </c>
      <c r="J3171" s="33">
        <v>15</v>
      </c>
      <c r="K3171" s="31" t="s">
        <v>94</v>
      </c>
      <c r="L3171" s="31" t="s">
        <v>95</v>
      </c>
    </row>
    <row r="3172" spans="1:12" ht="45" x14ac:dyDescent="0.2">
      <c r="A3172" t="str">
        <f>VLOOKUP(B3172,StateFIPS!A$2:B$52,2)</f>
        <v>Minnesota</v>
      </c>
      <c r="B3172">
        <f t="shared" si="52"/>
        <v>27</v>
      </c>
      <c r="C3172" s="31" t="s">
        <v>1855</v>
      </c>
      <c r="D3172" s="31" t="s">
        <v>93</v>
      </c>
      <c r="E3172" s="31" t="s">
        <v>3271</v>
      </c>
      <c r="F3172" s="31" t="s">
        <v>3272</v>
      </c>
      <c r="G3172" s="32">
        <v>736249</v>
      </c>
      <c r="H3172" s="31" t="s">
        <v>94</v>
      </c>
      <c r="I3172" s="32">
        <v>51388</v>
      </c>
      <c r="J3172" s="33">
        <v>14</v>
      </c>
      <c r="K3172" s="31" t="s">
        <v>94</v>
      </c>
      <c r="L3172" s="31" t="s">
        <v>95</v>
      </c>
    </row>
    <row r="3173" spans="1:12" ht="45" x14ac:dyDescent="0.2">
      <c r="A3173" t="str">
        <f>VLOOKUP(B3173,StateFIPS!A$2:B$52,2)</f>
        <v>Iowa</v>
      </c>
      <c r="B3173">
        <f t="shared" si="52"/>
        <v>19</v>
      </c>
      <c r="C3173" s="31" t="s">
        <v>1704</v>
      </c>
      <c r="D3173" s="31" t="s">
        <v>93</v>
      </c>
      <c r="E3173" s="31" t="s">
        <v>3271</v>
      </c>
      <c r="F3173" s="31" t="s">
        <v>3272</v>
      </c>
      <c r="G3173" s="32">
        <v>1137580</v>
      </c>
      <c r="H3173" s="31" t="s">
        <v>94</v>
      </c>
      <c r="I3173" s="32">
        <v>77164</v>
      </c>
      <c r="J3173" s="33">
        <v>15</v>
      </c>
      <c r="K3173" s="31" t="s">
        <v>94</v>
      </c>
      <c r="L3173" s="31" t="s">
        <v>95</v>
      </c>
    </row>
    <row r="3174" spans="1:12" ht="45" x14ac:dyDescent="0.2">
      <c r="A3174" t="str">
        <f>VLOOKUP(B3174,StateFIPS!A$2:B$52,2)</f>
        <v>Iowa</v>
      </c>
      <c r="B3174">
        <f t="shared" si="52"/>
        <v>19</v>
      </c>
      <c r="C3174" s="31" t="s">
        <v>284</v>
      </c>
      <c r="D3174" s="31" t="s">
        <v>93</v>
      </c>
      <c r="E3174" s="31" t="s">
        <v>3271</v>
      </c>
      <c r="F3174" s="31" t="s">
        <v>3272</v>
      </c>
      <c r="G3174" s="32">
        <v>492301</v>
      </c>
      <c r="H3174" s="31" t="s">
        <v>94</v>
      </c>
      <c r="I3174" s="32">
        <v>33393</v>
      </c>
      <c r="J3174" s="33">
        <v>15</v>
      </c>
      <c r="K3174" s="31" t="s">
        <v>94</v>
      </c>
      <c r="L3174" s="31" t="s">
        <v>95</v>
      </c>
    </row>
    <row r="3175" spans="1:12" ht="45" x14ac:dyDescent="0.2">
      <c r="A3175" t="str">
        <f>VLOOKUP(B3175,StateFIPS!A$2:B$52,2)</f>
        <v>Minnesota</v>
      </c>
      <c r="B3175">
        <f t="shared" si="52"/>
        <v>27</v>
      </c>
      <c r="C3175" s="31" t="s">
        <v>1576</v>
      </c>
      <c r="D3175" s="31" t="s">
        <v>93</v>
      </c>
      <c r="E3175" s="31" t="s">
        <v>3271</v>
      </c>
      <c r="F3175" s="31" t="s">
        <v>3272</v>
      </c>
      <c r="G3175" s="32">
        <v>250831</v>
      </c>
      <c r="H3175" s="31" t="s">
        <v>94</v>
      </c>
      <c r="I3175" s="32">
        <v>17507</v>
      </c>
      <c r="J3175" s="33">
        <v>14</v>
      </c>
      <c r="K3175" s="31" t="s">
        <v>94</v>
      </c>
      <c r="L3175" s="31" t="s">
        <v>95</v>
      </c>
    </row>
    <row r="3176" spans="1:12" ht="45" x14ac:dyDescent="0.2">
      <c r="A3176" t="str">
        <f>VLOOKUP(B3176,StateFIPS!A$2:B$52,2)</f>
        <v>Iowa</v>
      </c>
      <c r="B3176">
        <f t="shared" si="52"/>
        <v>19</v>
      </c>
      <c r="C3176" s="31" t="s">
        <v>217</v>
      </c>
      <c r="D3176" s="31" t="s">
        <v>93</v>
      </c>
      <c r="E3176" s="31" t="s">
        <v>3271</v>
      </c>
      <c r="F3176" s="31" t="s">
        <v>3272</v>
      </c>
      <c r="G3176" s="32">
        <v>416283</v>
      </c>
      <c r="H3176" s="31" t="s">
        <v>94</v>
      </c>
      <c r="I3176" s="32">
        <v>28237</v>
      </c>
      <c r="J3176" s="33">
        <v>15</v>
      </c>
      <c r="K3176" s="31" t="s">
        <v>94</v>
      </c>
      <c r="L3176" s="31" t="s">
        <v>95</v>
      </c>
    </row>
    <row r="3177" spans="1:12" ht="45" x14ac:dyDescent="0.2">
      <c r="A3177" t="str">
        <f>VLOOKUP(B3177,StateFIPS!A$2:B$52,2)</f>
        <v>Missouri</v>
      </c>
      <c r="B3177">
        <f t="shared" si="52"/>
        <v>29</v>
      </c>
      <c r="C3177" s="31" t="s">
        <v>1509</v>
      </c>
      <c r="D3177" s="31" t="s">
        <v>93</v>
      </c>
      <c r="E3177" s="31" t="s">
        <v>3271</v>
      </c>
      <c r="F3177" s="31" t="s">
        <v>3272</v>
      </c>
      <c r="G3177" s="32">
        <v>1041206</v>
      </c>
      <c r="H3177" s="31" t="s">
        <v>94</v>
      </c>
      <c r="I3177" s="32">
        <v>72128</v>
      </c>
      <c r="J3177" s="33">
        <v>14</v>
      </c>
      <c r="K3177" s="31" t="s">
        <v>94</v>
      </c>
      <c r="L3177" s="31" t="s">
        <v>95</v>
      </c>
    </row>
    <row r="3178" spans="1:12" ht="45" x14ac:dyDescent="0.2">
      <c r="A3178" t="str">
        <f>VLOOKUP(B3178,StateFIPS!A$2:B$52,2)</f>
        <v>Minnesota</v>
      </c>
      <c r="B3178">
        <f t="shared" si="52"/>
        <v>27</v>
      </c>
      <c r="C3178" s="31" t="s">
        <v>1584</v>
      </c>
      <c r="D3178" s="31" t="s">
        <v>93</v>
      </c>
      <c r="E3178" s="31" t="s">
        <v>3271</v>
      </c>
      <c r="F3178" s="31" t="s">
        <v>3272</v>
      </c>
      <c r="G3178" s="32">
        <v>76609</v>
      </c>
      <c r="H3178" s="31" t="s">
        <v>94</v>
      </c>
      <c r="I3178" s="32">
        <v>5347</v>
      </c>
      <c r="J3178" s="33">
        <v>14</v>
      </c>
      <c r="K3178" s="31" t="s">
        <v>94</v>
      </c>
      <c r="L3178" s="31" t="s">
        <v>95</v>
      </c>
    </row>
    <row r="3179" spans="1:12" ht="45" x14ac:dyDescent="0.2">
      <c r="A3179" t="str">
        <f>VLOOKUP(B3179,StateFIPS!A$2:B$52,2)</f>
        <v>Missouri</v>
      </c>
      <c r="B3179">
        <f t="shared" si="52"/>
        <v>29</v>
      </c>
      <c r="C3179" s="31" t="s">
        <v>300</v>
      </c>
      <c r="D3179" s="31" t="s">
        <v>93</v>
      </c>
      <c r="E3179" s="31" t="s">
        <v>3271</v>
      </c>
      <c r="F3179" s="31" t="s">
        <v>3272</v>
      </c>
      <c r="G3179" s="32">
        <v>582760</v>
      </c>
      <c r="H3179" s="31" t="s">
        <v>94</v>
      </c>
      <c r="I3179" s="32">
        <v>40370</v>
      </c>
      <c r="J3179" s="33">
        <v>14</v>
      </c>
      <c r="K3179" s="31" t="s">
        <v>94</v>
      </c>
      <c r="L3179" s="31" t="s">
        <v>95</v>
      </c>
    </row>
    <row r="3180" spans="1:12" ht="45" x14ac:dyDescent="0.2">
      <c r="A3180" t="str">
        <f>VLOOKUP(B3180,StateFIPS!A$2:B$52,2)</f>
        <v>Iowa</v>
      </c>
      <c r="B3180">
        <f t="shared" si="52"/>
        <v>19</v>
      </c>
      <c r="C3180" s="31" t="s">
        <v>1660</v>
      </c>
      <c r="D3180" s="31" t="s">
        <v>93</v>
      </c>
      <c r="E3180" s="31" t="s">
        <v>3271</v>
      </c>
      <c r="F3180" s="31" t="s">
        <v>3272</v>
      </c>
      <c r="G3180" s="32">
        <v>476553</v>
      </c>
      <c r="H3180" s="31" t="s">
        <v>94</v>
      </c>
      <c r="I3180" s="32">
        <v>32325</v>
      </c>
      <c r="J3180" s="33">
        <v>15</v>
      </c>
      <c r="K3180" s="31" t="s">
        <v>94</v>
      </c>
      <c r="L3180" s="31" t="s">
        <v>95</v>
      </c>
    </row>
    <row r="3181" spans="1:12" ht="45" x14ac:dyDescent="0.2">
      <c r="A3181" t="str">
        <f>VLOOKUP(B3181,StateFIPS!A$2:B$52,2)</f>
        <v>Iowa</v>
      </c>
      <c r="B3181">
        <f t="shared" si="52"/>
        <v>19</v>
      </c>
      <c r="C3181" s="31" t="s">
        <v>280</v>
      </c>
      <c r="D3181" s="31" t="s">
        <v>93</v>
      </c>
      <c r="E3181" s="31" t="s">
        <v>3271</v>
      </c>
      <c r="F3181" s="31" t="s">
        <v>3272</v>
      </c>
      <c r="G3181" s="32">
        <v>201785</v>
      </c>
      <c r="H3181" s="31" t="s">
        <v>94</v>
      </c>
      <c r="I3181" s="32">
        <v>13687</v>
      </c>
      <c r="J3181" s="33">
        <v>15</v>
      </c>
      <c r="K3181" s="31" t="s">
        <v>94</v>
      </c>
      <c r="L3181" s="31" t="s">
        <v>95</v>
      </c>
    </row>
    <row r="3182" spans="1:12" ht="45" x14ac:dyDescent="0.2">
      <c r="A3182" t="str">
        <f>VLOOKUP(B3182,StateFIPS!A$2:B$52,2)</f>
        <v>Minnesota</v>
      </c>
      <c r="B3182">
        <f t="shared" si="52"/>
        <v>27</v>
      </c>
      <c r="C3182" s="31" t="s">
        <v>1587</v>
      </c>
      <c r="D3182" s="31" t="s">
        <v>93</v>
      </c>
      <c r="E3182" s="31" t="s">
        <v>3271</v>
      </c>
      <c r="F3182" s="31" t="s">
        <v>3272</v>
      </c>
      <c r="G3182" s="32">
        <v>254632</v>
      </c>
      <c r="H3182" s="31" t="s">
        <v>94</v>
      </c>
      <c r="I3182" s="32">
        <v>17773</v>
      </c>
      <c r="J3182" s="33">
        <v>14</v>
      </c>
      <c r="K3182" s="31" t="s">
        <v>94</v>
      </c>
      <c r="L3182" s="31" t="s">
        <v>95</v>
      </c>
    </row>
    <row r="3183" spans="1:12" ht="45" x14ac:dyDescent="0.2">
      <c r="A3183" t="str">
        <f>VLOOKUP(B3183,StateFIPS!A$2:B$52,2)</f>
        <v>Missouri</v>
      </c>
      <c r="B3183">
        <f t="shared" si="52"/>
        <v>29</v>
      </c>
      <c r="C3183" s="31" t="s">
        <v>1506</v>
      </c>
      <c r="D3183" s="31" t="s">
        <v>93</v>
      </c>
      <c r="E3183" s="31" t="s">
        <v>3271</v>
      </c>
      <c r="F3183" s="31" t="s">
        <v>3272</v>
      </c>
      <c r="G3183" s="32">
        <v>222686</v>
      </c>
      <c r="H3183" s="31" t="s">
        <v>94</v>
      </c>
      <c r="I3183" s="32">
        <v>15426</v>
      </c>
      <c r="J3183" s="33">
        <v>14</v>
      </c>
      <c r="K3183" s="31" t="s">
        <v>94</v>
      </c>
      <c r="L3183" s="31" t="s">
        <v>95</v>
      </c>
    </row>
    <row r="3184" spans="1:12" ht="45" x14ac:dyDescent="0.2">
      <c r="A3184" t="str">
        <f>VLOOKUP(B3184,StateFIPS!A$2:B$52,2)</f>
        <v>Iowa</v>
      </c>
      <c r="B3184">
        <f t="shared" si="52"/>
        <v>19</v>
      </c>
      <c r="C3184" s="31" t="s">
        <v>216</v>
      </c>
      <c r="D3184" s="31" t="s">
        <v>93</v>
      </c>
      <c r="E3184" s="31" t="s">
        <v>3271</v>
      </c>
      <c r="F3184" s="31" t="s">
        <v>3272</v>
      </c>
      <c r="G3184" s="32">
        <v>431582</v>
      </c>
      <c r="H3184" s="31" t="s">
        <v>94</v>
      </c>
      <c r="I3184" s="32">
        <v>29275</v>
      </c>
      <c r="J3184" s="33">
        <v>15</v>
      </c>
      <c r="K3184" s="31" t="s">
        <v>94</v>
      </c>
      <c r="L3184" s="31" t="s">
        <v>95</v>
      </c>
    </row>
    <row r="3185" spans="1:12" ht="45" x14ac:dyDescent="0.2">
      <c r="A3185" t="str">
        <f>VLOOKUP(B3185,StateFIPS!A$2:B$52,2)</f>
        <v>Iowa</v>
      </c>
      <c r="B3185">
        <f t="shared" si="52"/>
        <v>19</v>
      </c>
      <c r="C3185" s="31" t="s">
        <v>1530</v>
      </c>
      <c r="D3185" s="31" t="s">
        <v>93</v>
      </c>
      <c r="E3185" s="31" t="s">
        <v>3271</v>
      </c>
      <c r="F3185" s="31" t="s">
        <v>3272</v>
      </c>
      <c r="G3185" s="32">
        <v>2090169</v>
      </c>
      <c r="H3185" s="31" t="s">
        <v>94</v>
      </c>
      <c r="I3185" s="32">
        <v>141779</v>
      </c>
      <c r="J3185" s="33">
        <v>15</v>
      </c>
      <c r="K3185" s="31" t="s">
        <v>94</v>
      </c>
      <c r="L3185" s="31" t="s">
        <v>95</v>
      </c>
    </row>
    <row r="3186" spans="1:12" ht="45" x14ac:dyDescent="0.2">
      <c r="A3186" t="str">
        <f>VLOOKUP(B3186,StateFIPS!A$2:B$52,2)</f>
        <v>Missouri</v>
      </c>
      <c r="B3186">
        <f t="shared" si="52"/>
        <v>29</v>
      </c>
      <c r="C3186" s="31" t="s">
        <v>305</v>
      </c>
      <c r="D3186" s="31" t="s">
        <v>93</v>
      </c>
      <c r="E3186" s="31" t="s">
        <v>3271</v>
      </c>
      <c r="F3186" s="31" t="s">
        <v>3272</v>
      </c>
      <c r="G3186" s="32">
        <v>213577</v>
      </c>
      <c r="H3186" s="31" t="s">
        <v>94</v>
      </c>
      <c r="I3186" s="32">
        <v>14795</v>
      </c>
      <c r="J3186" s="33">
        <v>14</v>
      </c>
      <c r="K3186" s="31" t="s">
        <v>94</v>
      </c>
      <c r="L3186" s="31" t="s">
        <v>95</v>
      </c>
    </row>
    <row r="3187" spans="1:12" ht="45" x14ac:dyDescent="0.2">
      <c r="A3187" t="str">
        <f>VLOOKUP(B3187,StateFIPS!A$2:B$52,2)</f>
        <v>Iowa</v>
      </c>
      <c r="B3187">
        <f t="shared" si="52"/>
        <v>19</v>
      </c>
      <c r="C3187" s="31" t="s">
        <v>215</v>
      </c>
      <c r="D3187" s="31" t="s">
        <v>93</v>
      </c>
      <c r="E3187" s="31" t="s">
        <v>3271</v>
      </c>
      <c r="F3187" s="31" t="s">
        <v>3272</v>
      </c>
      <c r="G3187" s="32">
        <v>309400</v>
      </c>
      <c r="H3187" s="31" t="s">
        <v>94</v>
      </c>
      <c r="I3187" s="32">
        <v>20987</v>
      </c>
      <c r="J3187" s="33">
        <v>15</v>
      </c>
      <c r="K3187" s="31" t="s">
        <v>94</v>
      </c>
      <c r="L3187" s="31" t="s">
        <v>95</v>
      </c>
    </row>
    <row r="3188" spans="1:12" ht="45" x14ac:dyDescent="0.2">
      <c r="A3188" t="str">
        <f>VLOOKUP(B3188,StateFIPS!A$2:B$52,2)</f>
        <v>Minnesota</v>
      </c>
      <c r="B3188">
        <f t="shared" si="52"/>
        <v>27</v>
      </c>
      <c r="C3188" s="31" t="s">
        <v>1541</v>
      </c>
      <c r="D3188" s="31" t="s">
        <v>93</v>
      </c>
      <c r="E3188" s="31" t="s">
        <v>3271</v>
      </c>
      <c r="F3188" s="31" t="s">
        <v>3272</v>
      </c>
      <c r="G3188" s="32">
        <v>57036</v>
      </c>
      <c r="H3188" s="31" t="s">
        <v>94</v>
      </c>
      <c r="I3188" s="32">
        <v>3981</v>
      </c>
      <c r="J3188" s="33">
        <v>14</v>
      </c>
      <c r="K3188" s="31" t="s">
        <v>94</v>
      </c>
      <c r="L3188" s="31" t="s">
        <v>95</v>
      </c>
    </row>
    <row r="3189" spans="1:12" ht="45" x14ac:dyDescent="0.2">
      <c r="A3189" t="str">
        <f>VLOOKUP(B3189,StateFIPS!A$2:B$52,2)</f>
        <v>Missouri</v>
      </c>
      <c r="B3189">
        <f t="shared" si="52"/>
        <v>29</v>
      </c>
      <c r="C3189" s="31" t="s">
        <v>290</v>
      </c>
      <c r="D3189" s="31" t="s">
        <v>93</v>
      </c>
      <c r="E3189" s="31" t="s">
        <v>3271</v>
      </c>
      <c r="F3189" s="31" t="s">
        <v>3272</v>
      </c>
      <c r="G3189" s="32">
        <v>128203</v>
      </c>
      <c r="H3189" s="31" t="s">
        <v>94</v>
      </c>
      <c r="I3189" s="32">
        <v>8881</v>
      </c>
      <c r="J3189" s="33">
        <v>14</v>
      </c>
      <c r="K3189" s="31" t="s">
        <v>94</v>
      </c>
      <c r="L3189" s="31" t="s">
        <v>95</v>
      </c>
    </row>
    <row r="3190" spans="1:12" ht="45" x14ac:dyDescent="0.2">
      <c r="A3190" t="str">
        <f>VLOOKUP(B3190,StateFIPS!A$2:B$52,2)</f>
        <v>Missouri</v>
      </c>
      <c r="B3190">
        <f t="shared" si="52"/>
        <v>29</v>
      </c>
      <c r="C3190" s="31" t="s">
        <v>302</v>
      </c>
      <c r="D3190" s="31" t="s">
        <v>93</v>
      </c>
      <c r="E3190" s="31" t="s">
        <v>3271</v>
      </c>
      <c r="F3190" s="31" t="s">
        <v>3272</v>
      </c>
      <c r="G3190" s="32">
        <v>223477</v>
      </c>
      <c r="H3190" s="31" t="s">
        <v>94</v>
      </c>
      <c r="I3190" s="32">
        <v>15481</v>
      </c>
      <c r="J3190" s="33">
        <v>14</v>
      </c>
      <c r="K3190" s="31" t="s">
        <v>94</v>
      </c>
      <c r="L3190" s="31" t="s">
        <v>95</v>
      </c>
    </row>
    <row r="3191" spans="1:12" ht="45" x14ac:dyDescent="0.2">
      <c r="A3191" t="str">
        <f>VLOOKUP(B3191,StateFIPS!A$2:B$52,2)</f>
        <v>Iowa</v>
      </c>
      <c r="B3191">
        <f t="shared" si="52"/>
        <v>19</v>
      </c>
      <c r="C3191" s="31" t="s">
        <v>214</v>
      </c>
      <c r="D3191" s="31" t="s">
        <v>93</v>
      </c>
      <c r="E3191" s="31" t="s">
        <v>3271</v>
      </c>
      <c r="F3191" s="31" t="s">
        <v>3272</v>
      </c>
      <c r="G3191" s="32">
        <v>1968775</v>
      </c>
      <c r="H3191" s="31" t="s">
        <v>94</v>
      </c>
      <c r="I3191" s="32">
        <v>133545</v>
      </c>
      <c r="J3191" s="33">
        <v>15</v>
      </c>
      <c r="K3191" s="31" t="s">
        <v>94</v>
      </c>
      <c r="L3191" s="31" t="s">
        <v>95</v>
      </c>
    </row>
    <row r="3192" spans="1:12" ht="45" x14ac:dyDescent="0.2">
      <c r="A3192" t="str">
        <f>VLOOKUP(B3192,StateFIPS!A$2:B$52,2)</f>
        <v>Iowa</v>
      </c>
      <c r="B3192">
        <f t="shared" si="52"/>
        <v>19</v>
      </c>
      <c r="C3192" s="31" t="s">
        <v>281</v>
      </c>
      <c r="D3192" s="31" t="s">
        <v>93</v>
      </c>
      <c r="E3192" s="31" t="s">
        <v>3271</v>
      </c>
      <c r="F3192" s="31" t="s">
        <v>3272</v>
      </c>
      <c r="G3192" s="32">
        <v>101805</v>
      </c>
      <c r="H3192" s="31" t="s">
        <v>94</v>
      </c>
      <c r="I3192" s="32">
        <v>6906</v>
      </c>
      <c r="J3192" s="33">
        <v>15</v>
      </c>
      <c r="K3192" s="31" t="s">
        <v>94</v>
      </c>
      <c r="L3192" s="31" t="s">
        <v>95</v>
      </c>
    </row>
    <row r="3193" spans="1:12" ht="45" x14ac:dyDescent="0.2">
      <c r="A3193" t="str">
        <f>VLOOKUP(B3193,StateFIPS!A$2:B$52,2)</f>
        <v>Minnesota</v>
      </c>
      <c r="B3193">
        <f t="shared" si="52"/>
        <v>27</v>
      </c>
      <c r="C3193" s="31" t="s">
        <v>1572</v>
      </c>
      <c r="D3193" s="31" t="s">
        <v>93</v>
      </c>
      <c r="E3193" s="31" t="s">
        <v>3271</v>
      </c>
      <c r="F3193" s="31" t="s">
        <v>3272</v>
      </c>
      <c r="G3193" s="32">
        <v>273159</v>
      </c>
      <c r="H3193" s="31" t="s">
        <v>94</v>
      </c>
      <c r="I3193" s="32">
        <v>19066</v>
      </c>
      <c r="J3193" s="33">
        <v>14</v>
      </c>
      <c r="K3193" s="31" t="s">
        <v>94</v>
      </c>
      <c r="L3193" s="31" t="s">
        <v>95</v>
      </c>
    </row>
    <row r="3194" spans="1:12" ht="45" x14ac:dyDescent="0.2">
      <c r="A3194" t="str">
        <f>VLOOKUP(B3194,StateFIPS!A$2:B$52,2)</f>
        <v>Missouri</v>
      </c>
      <c r="B3194">
        <f t="shared" si="52"/>
        <v>29</v>
      </c>
      <c r="C3194" s="31" t="s">
        <v>303</v>
      </c>
      <c r="D3194" s="31" t="s">
        <v>93</v>
      </c>
      <c r="E3194" s="31" t="s">
        <v>3271</v>
      </c>
      <c r="F3194" s="31" t="s">
        <v>3272</v>
      </c>
      <c r="G3194" s="32">
        <v>56542</v>
      </c>
      <c r="H3194" s="31" t="s">
        <v>94</v>
      </c>
      <c r="I3194" s="32">
        <v>3917</v>
      </c>
      <c r="J3194" s="33">
        <v>14</v>
      </c>
      <c r="K3194" s="31" t="s">
        <v>94</v>
      </c>
      <c r="L3194" s="31" t="s">
        <v>95</v>
      </c>
    </row>
    <row r="3195" spans="1:12" ht="45" x14ac:dyDescent="0.2">
      <c r="A3195" t="str">
        <f>VLOOKUP(B3195,StateFIPS!A$2:B$52,2)</f>
        <v>Iowa</v>
      </c>
      <c r="B3195">
        <f t="shared" si="52"/>
        <v>19</v>
      </c>
      <c r="C3195" s="31" t="s">
        <v>213</v>
      </c>
      <c r="D3195" s="31" t="s">
        <v>93</v>
      </c>
      <c r="E3195" s="31" t="s">
        <v>3271</v>
      </c>
      <c r="F3195" s="31" t="s">
        <v>3272</v>
      </c>
      <c r="G3195" s="32">
        <v>857473</v>
      </c>
      <c r="H3195" s="31" t="s">
        <v>94</v>
      </c>
      <c r="I3195" s="32">
        <v>58164</v>
      </c>
      <c r="J3195" s="33">
        <v>15</v>
      </c>
      <c r="K3195" s="31" t="s">
        <v>94</v>
      </c>
      <c r="L3195" s="31" t="s">
        <v>95</v>
      </c>
    </row>
    <row r="3196" spans="1:12" ht="45" x14ac:dyDescent="0.2">
      <c r="A3196" t="str">
        <f>VLOOKUP(B3196,StateFIPS!A$2:B$52,2)</f>
        <v>Minnesota</v>
      </c>
      <c r="B3196">
        <f t="shared" si="52"/>
        <v>27</v>
      </c>
      <c r="C3196" s="31" t="s">
        <v>1535</v>
      </c>
      <c r="D3196" s="31" t="s">
        <v>93</v>
      </c>
      <c r="E3196" s="31" t="s">
        <v>3271</v>
      </c>
      <c r="F3196" s="31" t="s">
        <v>3272</v>
      </c>
      <c r="G3196" s="32">
        <v>354927</v>
      </c>
      <c r="H3196" s="31" t="s">
        <v>94</v>
      </c>
      <c r="I3196" s="32">
        <v>24773</v>
      </c>
      <c r="J3196" s="33">
        <v>14</v>
      </c>
      <c r="K3196" s="31" t="s">
        <v>94</v>
      </c>
      <c r="L3196" s="31" t="s">
        <v>95</v>
      </c>
    </row>
    <row r="3197" spans="1:12" ht="45" x14ac:dyDescent="0.2">
      <c r="A3197" t="str">
        <f>VLOOKUP(B3197,StateFIPS!A$2:B$52,2)</f>
        <v>Iowa</v>
      </c>
      <c r="B3197">
        <f t="shared" si="52"/>
        <v>19</v>
      </c>
      <c r="C3197" s="31" t="s">
        <v>282</v>
      </c>
      <c r="D3197" s="31" t="s">
        <v>93</v>
      </c>
      <c r="E3197" s="31" t="s">
        <v>3271</v>
      </c>
      <c r="F3197" s="31" t="s">
        <v>3272</v>
      </c>
      <c r="G3197" s="32">
        <v>749443</v>
      </c>
      <c r="H3197" s="31" t="s">
        <v>94</v>
      </c>
      <c r="I3197" s="32">
        <v>50836</v>
      </c>
      <c r="J3197" s="33">
        <v>15</v>
      </c>
      <c r="K3197" s="31" t="s">
        <v>94</v>
      </c>
      <c r="L3197" s="31" t="s">
        <v>95</v>
      </c>
    </row>
    <row r="3198" spans="1:12" ht="45" x14ac:dyDescent="0.2">
      <c r="A3198" t="str">
        <f>VLOOKUP(B3198,StateFIPS!A$2:B$52,2)</f>
        <v>Minnesota</v>
      </c>
      <c r="B3198">
        <f t="shared" si="52"/>
        <v>27</v>
      </c>
      <c r="C3198" s="31" t="s">
        <v>1539</v>
      </c>
      <c r="D3198" s="31" t="s">
        <v>93</v>
      </c>
      <c r="E3198" s="31" t="s">
        <v>3271</v>
      </c>
      <c r="F3198" s="31" t="s">
        <v>3272</v>
      </c>
      <c r="G3198" s="32">
        <v>32788</v>
      </c>
      <c r="H3198" s="31" t="s">
        <v>94</v>
      </c>
      <c r="I3198" s="32">
        <v>2289</v>
      </c>
      <c r="J3198" s="33">
        <v>14</v>
      </c>
      <c r="K3198" s="31" t="s">
        <v>94</v>
      </c>
      <c r="L3198" s="31" t="s">
        <v>95</v>
      </c>
    </row>
    <row r="3199" spans="1:12" ht="45" x14ac:dyDescent="0.2">
      <c r="A3199" t="str">
        <f>VLOOKUP(B3199,StateFIPS!A$2:B$52,2)</f>
        <v>Minnesota</v>
      </c>
      <c r="B3199">
        <f t="shared" si="52"/>
        <v>27</v>
      </c>
      <c r="C3199" s="31" t="s">
        <v>1861</v>
      </c>
      <c r="D3199" s="31" t="s">
        <v>93</v>
      </c>
      <c r="E3199" s="31" t="s">
        <v>3271</v>
      </c>
      <c r="F3199" s="31" t="s">
        <v>3272</v>
      </c>
      <c r="G3199" s="32">
        <v>87229</v>
      </c>
      <c r="H3199" s="31" t="s">
        <v>94</v>
      </c>
      <c r="I3199" s="32">
        <v>6088</v>
      </c>
      <c r="J3199" s="33">
        <v>14</v>
      </c>
      <c r="K3199" s="31" t="s">
        <v>94</v>
      </c>
      <c r="L3199" s="31" t="s">
        <v>95</v>
      </c>
    </row>
    <row r="3200" spans="1:12" ht="45" x14ac:dyDescent="0.2">
      <c r="A3200" t="str">
        <f>VLOOKUP(B3200,StateFIPS!A$2:B$52,2)</f>
        <v>Missouri</v>
      </c>
      <c r="B3200">
        <f t="shared" si="52"/>
        <v>29</v>
      </c>
      <c r="C3200" s="31" t="s">
        <v>1566</v>
      </c>
      <c r="D3200" s="31" t="s">
        <v>93</v>
      </c>
      <c r="E3200" s="31" t="s">
        <v>3271</v>
      </c>
      <c r="F3200" s="31" t="s">
        <v>3272</v>
      </c>
      <c r="G3200" s="32">
        <v>111030</v>
      </c>
      <c r="H3200" s="31" t="s">
        <v>94</v>
      </c>
      <c r="I3200" s="32">
        <v>7691</v>
      </c>
      <c r="J3200" s="33">
        <v>14</v>
      </c>
      <c r="K3200" s="31" t="s">
        <v>94</v>
      </c>
      <c r="L3200" s="31" t="s">
        <v>95</v>
      </c>
    </row>
    <row r="3201" spans="1:12" ht="45" x14ac:dyDescent="0.2">
      <c r="A3201" t="str">
        <f>VLOOKUP(B3201,StateFIPS!A$2:B$52,2)</f>
        <v>Minnesota</v>
      </c>
      <c r="B3201">
        <f t="shared" si="52"/>
        <v>27</v>
      </c>
      <c r="C3201" s="31" t="s">
        <v>1904</v>
      </c>
      <c r="D3201" s="31" t="s">
        <v>93</v>
      </c>
      <c r="E3201" s="31" t="s">
        <v>3271</v>
      </c>
      <c r="F3201" s="31" t="s">
        <v>3272</v>
      </c>
      <c r="G3201" s="32">
        <v>131877</v>
      </c>
      <c r="H3201" s="31" t="s">
        <v>94</v>
      </c>
      <c r="I3201" s="32">
        <v>9205</v>
      </c>
      <c r="J3201" s="33">
        <v>14</v>
      </c>
      <c r="K3201" s="31" t="s">
        <v>94</v>
      </c>
      <c r="L3201" s="31" t="s">
        <v>95</v>
      </c>
    </row>
    <row r="3202" spans="1:12" ht="45" x14ac:dyDescent="0.2">
      <c r="A3202" t="str">
        <f>VLOOKUP(B3202,StateFIPS!A$2:B$52,2)</f>
        <v>Missouri</v>
      </c>
      <c r="B3202">
        <f t="shared" si="52"/>
        <v>29</v>
      </c>
      <c r="C3202" s="31" t="s">
        <v>366</v>
      </c>
      <c r="D3202" s="31" t="s">
        <v>93</v>
      </c>
      <c r="E3202" s="31" t="s">
        <v>3271</v>
      </c>
      <c r="F3202" s="31" t="s">
        <v>3272</v>
      </c>
      <c r="G3202" s="32">
        <v>100284</v>
      </c>
      <c r="H3202" s="31" t="s">
        <v>94</v>
      </c>
      <c r="I3202" s="32">
        <v>6947</v>
      </c>
      <c r="J3202" s="33">
        <v>14</v>
      </c>
      <c r="K3202" s="31" t="s">
        <v>94</v>
      </c>
      <c r="L3202" s="31" t="s">
        <v>95</v>
      </c>
    </row>
    <row r="3203" spans="1:12" ht="45" x14ac:dyDescent="0.2">
      <c r="A3203" t="str">
        <f>VLOOKUP(B3203,StateFIPS!A$2:B$52,2)</f>
        <v>Iowa</v>
      </c>
      <c r="B3203">
        <f t="shared" ref="B3203:B3266" si="53">VALUE(LEFT(C3203,2))</f>
        <v>19</v>
      </c>
      <c r="C3203" s="31" t="s">
        <v>1651</v>
      </c>
      <c r="D3203" s="31" t="s">
        <v>93</v>
      </c>
      <c r="E3203" s="31" t="s">
        <v>3271</v>
      </c>
      <c r="F3203" s="31" t="s">
        <v>3272</v>
      </c>
      <c r="G3203" s="32">
        <v>1921442</v>
      </c>
      <c r="H3203" s="31" t="s">
        <v>94</v>
      </c>
      <c r="I3203" s="32">
        <v>130334</v>
      </c>
      <c r="J3203" s="33">
        <v>15</v>
      </c>
      <c r="K3203" s="31" t="s">
        <v>94</v>
      </c>
      <c r="L3203" s="31" t="s">
        <v>95</v>
      </c>
    </row>
    <row r="3204" spans="1:12" ht="45" x14ac:dyDescent="0.2">
      <c r="A3204" t="str">
        <f>VLOOKUP(B3204,StateFIPS!A$2:B$52,2)</f>
        <v>Kansas</v>
      </c>
      <c r="B3204">
        <f t="shared" si="53"/>
        <v>20</v>
      </c>
      <c r="C3204" s="31" t="s">
        <v>1488</v>
      </c>
      <c r="D3204" s="31" t="s">
        <v>93</v>
      </c>
      <c r="E3204" s="31" t="s">
        <v>3271</v>
      </c>
      <c r="F3204" s="31" t="s">
        <v>3272</v>
      </c>
      <c r="G3204" s="32">
        <v>541873</v>
      </c>
      <c r="H3204" s="31" t="s">
        <v>94</v>
      </c>
      <c r="I3204" s="32">
        <v>33421</v>
      </c>
      <c r="J3204" s="33">
        <v>16</v>
      </c>
      <c r="K3204" s="31" t="s">
        <v>94</v>
      </c>
      <c r="L3204" s="31" t="s">
        <v>95</v>
      </c>
    </row>
    <row r="3205" spans="1:12" ht="45" x14ac:dyDescent="0.2">
      <c r="A3205" t="str">
        <f>VLOOKUP(B3205,StateFIPS!A$2:B$52,2)</f>
        <v>Minnesota</v>
      </c>
      <c r="B3205">
        <f t="shared" si="53"/>
        <v>27</v>
      </c>
      <c r="C3205" s="31" t="s">
        <v>1844</v>
      </c>
      <c r="D3205" s="31" t="s">
        <v>93</v>
      </c>
      <c r="E3205" s="31" t="s">
        <v>3271</v>
      </c>
      <c r="F3205" s="31" t="s">
        <v>3272</v>
      </c>
      <c r="G3205" s="32">
        <v>518681</v>
      </c>
      <c r="H3205" s="31" t="s">
        <v>94</v>
      </c>
      <c r="I3205" s="32">
        <v>36203</v>
      </c>
      <c r="J3205" s="33">
        <v>14</v>
      </c>
      <c r="K3205" s="31" t="s">
        <v>94</v>
      </c>
      <c r="L3205" s="31" t="s">
        <v>95</v>
      </c>
    </row>
    <row r="3206" spans="1:12" ht="45" x14ac:dyDescent="0.2">
      <c r="A3206" t="str">
        <f>VLOOKUP(B3206,StateFIPS!A$2:B$52,2)</f>
        <v>Minnesota</v>
      </c>
      <c r="B3206">
        <f t="shared" si="53"/>
        <v>27</v>
      </c>
      <c r="C3206" s="31" t="s">
        <v>1847</v>
      </c>
      <c r="D3206" s="31" t="s">
        <v>93</v>
      </c>
      <c r="E3206" s="31" t="s">
        <v>3271</v>
      </c>
      <c r="F3206" s="31" t="s">
        <v>3272</v>
      </c>
      <c r="G3206" s="32">
        <v>72967</v>
      </c>
      <c r="H3206" s="31" t="s">
        <v>94</v>
      </c>
      <c r="I3206" s="32">
        <v>5093</v>
      </c>
      <c r="J3206" s="33">
        <v>14</v>
      </c>
      <c r="K3206" s="31" t="s">
        <v>94</v>
      </c>
      <c r="L3206" s="31" t="s">
        <v>95</v>
      </c>
    </row>
    <row r="3207" spans="1:12" ht="45" x14ac:dyDescent="0.2">
      <c r="A3207" t="str">
        <f>VLOOKUP(B3207,StateFIPS!A$2:B$52,2)</f>
        <v>Missouri</v>
      </c>
      <c r="B3207">
        <f t="shared" si="53"/>
        <v>29</v>
      </c>
      <c r="C3207" s="31" t="s">
        <v>368</v>
      </c>
      <c r="D3207" s="31" t="s">
        <v>93</v>
      </c>
      <c r="E3207" s="31" t="s">
        <v>3271</v>
      </c>
      <c r="F3207" s="31" t="s">
        <v>3272</v>
      </c>
      <c r="G3207" s="32">
        <v>1041206</v>
      </c>
      <c r="H3207" s="31" t="s">
        <v>94</v>
      </c>
      <c r="I3207" s="32">
        <v>72128</v>
      </c>
      <c r="J3207" s="33">
        <v>14</v>
      </c>
      <c r="K3207" s="31" t="s">
        <v>94</v>
      </c>
      <c r="L3207" s="31" t="s">
        <v>95</v>
      </c>
    </row>
    <row r="3208" spans="1:12" ht="45" x14ac:dyDescent="0.2">
      <c r="A3208" t="str">
        <f>VLOOKUP(B3208,StateFIPS!A$2:B$52,2)</f>
        <v>Kansas</v>
      </c>
      <c r="B3208">
        <f t="shared" si="53"/>
        <v>20</v>
      </c>
      <c r="C3208" s="31" t="s">
        <v>1490</v>
      </c>
      <c r="D3208" s="31" t="s">
        <v>93</v>
      </c>
      <c r="E3208" s="31" t="s">
        <v>3271</v>
      </c>
      <c r="F3208" s="31" t="s">
        <v>3272</v>
      </c>
      <c r="G3208" s="32">
        <v>72456</v>
      </c>
      <c r="H3208" s="31" t="s">
        <v>94</v>
      </c>
      <c r="I3208" s="32">
        <v>4469</v>
      </c>
      <c r="J3208" s="33">
        <v>16</v>
      </c>
      <c r="K3208" s="31" t="s">
        <v>94</v>
      </c>
      <c r="L3208" s="31" t="s">
        <v>95</v>
      </c>
    </row>
    <row r="3209" spans="1:12" ht="45" x14ac:dyDescent="0.2">
      <c r="A3209" t="str">
        <f>VLOOKUP(B3209,StateFIPS!A$2:B$52,2)</f>
        <v>Missouri</v>
      </c>
      <c r="B3209">
        <f t="shared" si="53"/>
        <v>29</v>
      </c>
      <c r="C3209" s="31" t="s">
        <v>1661</v>
      </c>
      <c r="D3209" s="31" t="s">
        <v>93</v>
      </c>
      <c r="E3209" s="31" t="s">
        <v>3271</v>
      </c>
      <c r="F3209" s="31" t="s">
        <v>3272</v>
      </c>
      <c r="G3209" s="32">
        <v>732180</v>
      </c>
      <c r="H3209" s="31" t="s">
        <v>94</v>
      </c>
      <c r="I3209" s="32">
        <v>50721</v>
      </c>
      <c r="J3209" s="33">
        <v>14</v>
      </c>
      <c r="K3209" s="31" t="s">
        <v>94</v>
      </c>
      <c r="L3209" s="31" t="s">
        <v>95</v>
      </c>
    </row>
    <row r="3210" spans="1:12" ht="45" x14ac:dyDescent="0.2">
      <c r="A3210" t="str">
        <f>VLOOKUP(B3210,StateFIPS!A$2:B$52,2)</f>
        <v>Iowa</v>
      </c>
      <c r="B3210">
        <f t="shared" si="53"/>
        <v>19</v>
      </c>
      <c r="C3210" s="31" t="s">
        <v>204</v>
      </c>
      <c r="D3210" s="31" t="s">
        <v>93</v>
      </c>
      <c r="E3210" s="31" t="s">
        <v>3271</v>
      </c>
      <c r="F3210" s="31" t="s">
        <v>3272</v>
      </c>
      <c r="G3210" s="32">
        <v>179754</v>
      </c>
      <c r="H3210" s="31" t="s">
        <v>94</v>
      </c>
      <c r="I3210" s="32">
        <v>12193</v>
      </c>
      <c r="J3210" s="33">
        <v>15</v>
      </c>
      <c r="K3210" s="31" t="s">
        <v>94</v>
      </c>
      <c r="L3210" s="31" t="s">
        <v>95</v>
      </c>
    </row>
    <row r="3211" spans="1:12" ht="45" x14ac:dyDescent="0.2">
      <c r="A3211" t="str">
        <f>VLOOKUP(B3211,StateFIPS!A$2:B$52,2)</f>
        <v>Minnesota</v>
      </c>
      <c r="B3211">
        <f t="shared" si="53"/>
        <v>27</v>
      </c>
      <c r="C3211" s="31" t="s">
        <v>1889</v>
      </c>
      <c r="D3211" s="31" t="s">
        <v>93</v>
      </c>
      <c r="E3211" s="31" t="s">
        <v>3271</v>
      </c>
      <c r="F3211" s="31" t="s">
        <v>3272</v>
      </c>
      <c r="G3211" s="32">
        <v>11722</v>
      </c>
      <c r="H3211" s="31" t="s">
        <v>94</v>
      </c>
      <c r="I3211" s="32">
        <v>818</v>
      </c>
      <c r="J3211" s="33">
        <v>14</v>
      </c>
      <c r="K3211" s="31" t="s">
        <v>94</v>
      </c>
      <c r="L3211" s="31" t="s">
        <v>95</v>
      </c>
    </row>
    <row r="3212" spans="1:12" ht="45" x14ac:dyDescent="0.2">
      <c r="A3212" t="str">
        <f>VLOOKUP(B3212,StateFIPS!A$2:B$52,2)</f>
        <v>Missouri</v>
      </c>
      <c r="B3212">
        <f t="shared" si="53"/>
        <v>29</v>
      </c>
      <c r="C3212" s="31" t="s">
        <v>310</v>
      </c>
      <c r="D3212" s="31" t="s">
        <v>93</v>
      </c>
      <c r="E3212" s="31" t="s">
        <v>3271</v>
      </c>
      <c r="F3212" s="31" t="s">
        <v>3272</v>
      </c>
      <c r="G3212" s="32">
        <v>319376</v>
      </c>
      <c r="H3212" s="31" t="s">
        <v>94</v>
      </c>
      <c r="I3212" s="32">
        <v>22124</v>
      </c>
      <c r="J3212" s="33">
        <v>14</v>
      </c>
      <c r="K3212" s="31" t="s">
        <v>94</v>
      </c>
      <c r="L3212" s="31" t="s">
        <v>95</v>
      </c>
    </row>
    <row r="3213" spans="1:12" ht="45" x14ac:dyDescent="0.2">
      <c r="A3213" t="str">
        <f>VLOOKUP(B3213,StateFIPS!A$2:B$52,2)</f>
        <v>Iowa</v>
      </c>
      <c r="B3213">
        <f t="shared" si="53"/>
        <v>19</v>
      </c>
      <c r="C3213" s="31" t="s">
        <v>1650</v>
      </c>
      <c r="D3213" s="31" t="s">
        <v>93</v>
      </c>
      <c r="E3213" s="31" t="s">
        <v>3271</v>
      </c>
      <c r="F3213" s="31" t="s">
        <v>3272</v>
      </c>
      <c r="G3213" s="32">
        <v>586002</v>
      </c>
      <c r="H3213" s="31" t="s">
        <v>94</v>
      </c>
      <c r="I3213" s="32">
        <v>39749</v>
      </c>
      <c r="J3213" s="33">
        <v>15</v>
      </c>
      <c r="K3213" s="31" t="s">
        <v>94</v>
      </c>
      <c r="L3213" s="31" t="s">
        <v>95</v>
      </c>
    </row>
    <row r="3214" spans="1:12" ht="45" x14ac:dyDescent="0.2">
      <c r="A3214" t="str">
        <f>VLOOKUP(B3214,StateFIPS!A$2:B$52,2)</f>
        <v>Iowa</v>
      </c>
      <c r="B3214">
        <f t="shared" si="53"/>
        <v>19</v>
      </c>
      <c r="C3214" s="31" t="s">
        <v>205</v>
      </c>
      <c r="D3214" s="31" t="s">
        <v>93</v>
      </c>
      <c r="E3214" s="31" t="s">
        <v>3271</v>
      </c>
      <c r="F3214" s="31" t="s">
        <v>3272</v>
      </c>
      <c r="G3214" s="32">
        <v>631997</v>
      </c>
      <c r="H3214" s="31" t="s">
        <v>94</v>
      </c>
      <c r="I3214" s="32">
        <v>42869</v>
      </c>
      <c r="J3214" s="33">
        <v>15</v>
      </c>
      <c r="K3214" s="31" t="s">
        <v>94</v>
      </c>
      <c r="L3214" s="31" t="s">
        <v>95</v>
      </c>
    </row>
    <row r="3215" spans="1:12" ht="45" x14ac:dyDescent="0.2">
      <c r="A3215" t="str">
        <f>VLOOKUP(B3215,StateFIPS!A$2:B$52,2)</f>
        <v>Missouri</v>
      </c>
      <c r="B3215">
        <f t="shared" si="53"/>
        <v>29</v>
      </c>
      <c r="C3215" s="31" t="s">
        <v>370</v>
      </c>
      <c r="D3215" s="31" t="s">
        <v>93</v>
      </c>
      <c r="E3215" s="31" t="s">
        <v>3271</v>
      </c>
      <c r="F3215" s="31" t="s">
        <v>3272</v>
      </c>
      <c r="G3215" s="32">
        <v>1369142</v>
      </c>
      <c r="H3215" s="31" t="s">
        <v>94</v>
      </c>
      <c r="I3215" s="32">
        <v>94845</v>
      </c>
      <c r="J3215" s="33">
        <v>14</v>
      </c>
      <c r="K3215" s="31" t="s">
        <v>94</v>
      </c>
      <c r="L3215" s="31" t="s">
        <v>95</v>
      </c>
    </row>
    <row r="3216" spans="1:12" ht="45" x14ac:dyDescent="0.2">
      <c r="A3216" t="str">
        <f>VLOOKUP(B3216,StateFIPS!A$2:B$52,2)</f>
        <v>Iowa</v>
      </c>
      <c r="B3216">
        <f t="shared" si="53"/>
        <v>19</v>
      </c>
      <c r="C3216" s="31" t="s">
        <v>203</v>
      </c>
      <c r="D3216" s="31" t="s">
        <v>93</v>
      </c>
      <c r="E3216" s="31" t="s">
        <v>3271</v>
      </c>
      <c r="F3216" s="31" t="s">
        <v>3272</v>
      </c>
      <c r="G3216" s="32">
        <v>281452</v>
      </c>
      <c r="H3216" s="31" t="s">
        <v>94</v>
      </c>
      <c r="I3216" s="32">
        <v>19091</v>
      </c>
      <c r="J3216" s="33">
        <v>15</v>
      </c>
      <c r="K3216" s="31" t="s">
        <v>94</v>
      </c>
      <c r="L3216" s="31" t="s">
        <v>95</v>
      </c>
    </row>
    <row r="3217" spans="1:12" ht="45" x14ac:dyDescent="0.2">
      <c r="A3217" t="str">
        <f>VLOOKUP(B3217,StateFIPS!A$2:B$52,2)</f>
        <v>Minnesota</v>
      </c>
      <c r="B3217">
        <f t="shared" si="53"/>
        <v>27</v>
      </c>
      <c r="C3217" s="31" t="s">
        <v>1909</v>
      </c>
      <c r="D3217" s="31" t="s">
        <v>93</v>
      </c>
      <c r="E3217" s="31" t="s">
        <v>3271</v>
      </c>
      <c r="F3217" s="31" t="s">
        <v>3272</v>
      </c>
      <c r="G3217" s="32">
        <v>1557441</v>
      </c>
      <c r="H3217" s="31" t="s">
        <v>94</v>
      </c>
      <c r="I3217" s="32">
        <v>108706</v>
      </c>
      <c r="J3217" s="33">
        <v>14</v>
      </c>
      <c r="K3217" s="31" t="s">
        <v>94</v>
      </c>
      <c r="L3217" s="31" t="s">
        <v>95</v>
      </c>
    </row>
    <row r="3218" spans="1:12" ht="45" x14ac:dyDescent="0.2">
      <c r="A3218" t="str">
        <f>VLOOKUP(B3218,StateFIPS!A$2:B$52,2)</f>
        <v>Missouri</v>
      </c>
      <c r="B3218">
        <f t="shared" si="53"/>
        <v>29</v>
      </c>
      <c r="C3218" s="31" t="s">
        <v>1702</v>
      </c>
      <c r="D3218" s="31" t="s">
        <v>93</v>
      </c>
      <c r="E3218" s="31" t="s">
        <v>3271</v>
      </c>
      <c r="F3218" s="31" t="s">
        <v>3272</v>
      </c>
      <c r="G3218" s="32">
        <v>41951</v>
      </c>
      <c r="H3218" s="31" t="s">
        <v>94</v>
      </c>
      <c r="I3218" s="32">
        <v>2906</v>
      </c>
      <c r="J3218" s="33">
        <v>14</v>
      </c>
      <c r="K3218" s="31" t="s">
        <v>94</v>
      </c>
      <c r="L3218" s="31" t="s">
        <v>95</v>
      </c>
    </row>
    <row r="3219" spans="1:12" ht="45" x14ac:dyDescent="0.2">
      <c r="A3219" t="str">
        <f>VLOOKUP(B3219,StateFIPS!A$2:B$52,2)</f>
        <v>Missouri</v>
      </c>
      <c r="B3219">
        <f t="shared" si="53"/>
        <v>29</v>
      </c>
      <c r="C3219" s="31" t="s">
        <v>371</v>
      </c>
      <c r="D3219" s="31" t="s">
        <v>93</v>
      </c>
      <c r="E3219" s="31" t="s">
        <v>3271</v>
      </c>
      <c r="F3219" s="31" t="s">
        <v>3272</v>
      </c>
      <c r="G3219" s="32">
        <v>46181</v>
      </c>
      <c r="H3219" s="31" t="s">
        <v>94</v>
      </c>
      <c r="I3219" s="32">
        <v>3199</v>
      </c>
      <c r="J3219" s="33">
        <v>14</v>
      </c>
      <c r="K3219" s="31" t="s">
        <v>94</v>
      </c>
      <c r="L3219" s="31" t="s">
        <v>95</v>
      </c>
    </row>
    <row r="3220" spans="1:12" ht="45" x14ac:dyDescent="0.2">
      <c r="A3220" t="str">
        <f>VLOOKUP(B3220,StateFIPS!A$2:B$52,2)</f>
        <v>Iowa</v>
      </c>
      <c r="B3220">
        <f t="shared" si="53"/>
        <v>19</v>
      </c>
      <c r="C3220" s="31" t="s">
        <v>1689</v>
      </c>
      <c r="D3220" s="31" t="s">
        <v>93</v>
      </c>
      <c r="E3220" s="31" t="s">
        <v>3271</v>
      </c>
      <c r="F3220" s="31" t="s">
        <v>3272</v>
      </c>
      <c r="G3220" s="32">
        <v>902486</v>
      </c>
      <c r="H3220" s="31" t="s">
        <v>94</v>
      </c>
      <c r="I3220" s="32">
        <v>61217</v>
      </c>
      <c r="J3220" s="33">
        <v>15</v>
      </c>
      <c r="K3220" s="31" t="s">
        <v>94</v>
      </c>
      <c r="L3220" s="31" t="s">
        <v>95</v>
      </c>
    </row>
    <row r="3221" spans="1:12" ht="45" x14ac:dyDescent="0.2">
      <c r="A3221" t="str">
        <f>VLOOKUP(B3221,StateFIPS!A$2:B$52,2)</f>
        <v>Missouri</v>
      </c>
      <c r="B3221">
        <f t="shared" si="53"/>
        <v>29</v>
      </c>
      <c r="C3221" s="31" t="s">
        <v>385</v>
      </c>
      <c r="D3221" s="31" t="s">
        <v>93</v>
      </c>
      <c r="E3221" s="31" t="s">
        <v>3271</v>
      </c>
      <c r="F3221" s="31" t="s">
        <v>3272</v>
      </c>
      <c r="G3221" s="32">
        <v>573629</v>
      </c>
      <c r="H3221" s="31" t="s">
        <v>94</v>
      </c>
      <c r="I3221" s="32">
        <v>39737</v>
      </c>
      <c r="J3221" s="33">
        <v>14</v>
      </c>
      <c r="K3221" s="31" t="s">
        <v>94</v>
      </c>
      <c r="L3221" s="31" t="s">
        <v>95</v>
      </c>
    </row>
    <row r="3222" spans="1:12" ht="45" x14ac:dyDescent="0.2">
      <c r="A3222" t="str">
        <f>VLOOKUP(B3222,StateFIPS!A$2:B$52,2)</f>
        <v>Iowa</v>
      </c>
      <c r="B3222">
        <f t="shared" si="53"/>
        <v>19</v>
      </c>
      <c r="C3222" s="31" t="s">
        <v>1659</v>
      </c>
      <c r="D3222" s="31" t="s">
        <v>93</v>
      </c>
      <c r="E3222" s="31" t="s">
        <v>3271</v>
      </c>
      <c r="F3222" s="31" t="s">
        <v>3272</v>
      </c>
      <c r="G3222" s="32">
        <v>486534</v>
      </c>
      <c r="H3222" s="31" t="s">
        <v>94</v>
      </c>
      <c r="I3222" s="32">
        <v>33002</v>
      </c>
      <c r="J3222" s="33">
        <v>15</v>
      </c>
      <c r="K3222" s="31" t="s">
        <v>94</v>
      </c>
      <c r="L3222" s="31" t="s">
        <v>95</v>
      </c>
    </row>
    <row r="3223" spans="1:12" ht="45" x14ac:dyDescent="0.2">
      <c r="A3223" t="str">
        <f>VLOOKUP(B3223,StateFIPS!A$2:B$52,2)</f>
        <v>Minnesota</v>
      </c>
      <c r="B3223">
        <f t="shared" si="53"/>
        <v>27</v>
      </c>
      <c r="C3223" s="31" t="s">
        <v>1924</v>
      </c>
      <c r="D3223" s="31" t="s">
        <v>93</v>
      </c>
      <c r="E3223" s="31" t="s">
        <v>3271</v>
      </c>
      <c r="F3223" s="31" t="s">
        <v>3272</v>
      </c>
      <c r="G3223" s="32">
        <v>10246</v>
      </c>
      <c r="H3223" s="31" t="s">
        <v>94</v>
      </c>
      <c r="I3223" s="32">
        <v>715</v>
      </c>
      <c r="J3223" s="33">
        <v>14</v>
      </c>
      <c r="K3223" s="31" t="s">
        <v>94</v>
      </c>
      <c r="L3223" s="31" t="s">
        <v>95</v>
      </c>
    </row>
    <row r="3224" spans="1:12" ht="45" x14ac:dyDescent="0.2">
      <c r="A3224" t="str">
        <f>VLOOKUP(B3224,StateFIPS!A$2:B$52,2)</f>
        <v>Minnesota</v>
      </c>
      <c r="B3224">
        <f t="shared" si="53"/>
        <v>27</v>
      </c>
      <c r="C3224" s="31" t="s">
        <v>463</v>
      </c>
      <c r="D3224" s="31" t="s">
        <v>93</v>
      </c>
      <c r="E3224" s="31" t="s">
        <v>3271</v>
      </c>
      <c r="F3224" s="31" t="s">
        <v>3272</v>
      </c>
      <c r="G3224" s="32">
        <v>11195</v>
      </c>
      <c r="H3224" s="31" t="s">
        <v>94</v>
      </c>
      <c r="I3224" s="32">
        <v>781</v>
      </c>
      <c r="J3224" s="33">
        <v>14</v>
      </c>
      <c r="K3224" s="31" t="s">
        <v>94</v>
      </c>
      <c r="L3224" s="31" t="s">
        <v>95</v>
      </c>
    </row>
    <row r="3225" spans="1:12" ht="45" x14ac:dyDescent="0.2">
      <c r="A3225" t="str">
        <f>VLOOKUP(B3225,StateFIPS!A$2:B$52,2)</f>
        <v>Missouri</v>
      </c>
      <c r="B3225">
        <f t="shared" si="53"/>
        <v>29</v>
      </c>
      <c r="C3225" s="31" t="s">
        <v>369</v>
      </c>
      <c r="D3225" s="31" t="s">
        <v>93</v>
      </c>
      <c r="E3225" s="31" t="s">
        <v>3271</v>
      </c>
      <c r="F3225" s="31" t="s">
        <v>3272</v>
      </c>
      <c r="G3225" s="32">
        <v>350889</v>
      </c>
      <c r="H3225" s="31" t="s">
        <v>94</v>
      </c>
      <c r="I3225" s="32">
        <v>24307</v>
      </c>
      <c r="J3225" s="33">
        <v>14</v>
      </c>
      <c r="K3225" s="31" t="s">
        <v>94</v>
      </c>
      <c r="L3225" s="31" t="s">
        <v>95</v>
      </c>
    </row>
    <row r="3226" spans="1:12" ht="45" x14ac:dyDescent="0.2">
      <c r="A3226" t="str">
        <f>VLOOKUP(B3226,StateFIPS!A$2:B$52,2)</f>
        <v>Kansas</v>
      </c>
      <c r="B3226">
        <f t="shared" si="53"/>
        <v>20</v>
      </c>
      <c r="C3226" s="31" t="s">
        <v>1481</v>
      </c>
      <c r="D3226" s="31" t="s">
        <v>93</v>
      </c>
      <c r="E3226" s="31" t="s">
        <v>3271</v>
      </c>
      <c r="F3226" s="31" t="s">
        <v>3272</v>
      </c>
      <c r="G3226" s="32">
        <v>105335</v>
      </c>
      <c r="H3226" s="31" t="s">
        <v>94</v>
      </c>
      <c r="I3226" s="32">
        <v>6497</v>
      </c>
      <c r="J3226" s="33">
        <v>16</v>
      </c>
      <c r="K3226" s="31" t="s">
        <v>94</v>
      </c>
      <c r="L3226" s="31" t="s">
        <v>95</v>
      </c>
    </row>
    <row r="3227" spans="1:12" ht="45" x14ac:dyDescent="0.2">
      <c r="A3227" t="str">
        <f>VLOOKUP(B3227,StateFIPS!A$2:B$52,2)</f>
        <v>Kansas</v>
      </c>
      <c r="B3227">
        <f t="shared" si="53"/>
        <v>20</v>
      </c>
      <c r="C3227" s="31" t="s">
        <v>1482</v>
      </c>
      <c r="D3227" s="31" t="s">
        <v>93</v>
      </c>
      <c r="E3227" s="31" t="s">
        <v>3271</v>
      </c>
      <c r="F3227" s="31" t="s">
        <v>3272</v>
      </c>
      <c r="G3227" s="32">
        <v>40596</v>
      </c>
      <c r="H3227" s="31" t="s">
        <v>94</v>
      </c>
      <c r="I3227" s="32">
        <v>2504</v>
      </c>
      <c r="J3227" s="33">
        <v>16</v>
      </c>
      <c r="K3227" s="31" t="s">
        <v>94</v>
      </c>
      <c r="L3227" s="31" t="s">
        <v>95</v>
      </c>
    </row>
    <row r="3228" spans="1:12" ht="45" x14ac:dyDescent="0.2">
      <c r="A3228" t="str">
        <f>VLOOKUP(B3228,StateFIPS!A$2:B$52,2)</f>
        <v>Missouri</v>
      </c>
      <c r="B3228">
        <f t="shared" si="53"/>
        <v>29</v>
      </c>
      <c r="C3228" s="31" t="s">
        <v>311</v>
      </c>
      <c r="D3228" s="31" t="s">
        <v>93</v>
      </c>
      <c r="E3228" s="31" t="s">
        <v>3271</v>
      </c>
      <c r="F3228" s="31" t="s">
        <v>3272</v>
      </c>
      <c r="G3228" s="32">
        <v>82583</v>
      </c>
      <c r="H3228" s="31" t="s">
        <v>94</v>
      </c>
      <c r="I3228" s="32">
        <v>5721</v>
      </c>
      <c r="J3228" s="33">
        <v>14</v>
      </c>
      <c r="K3228" s="31" t="s">
        <v>94</v>
      </c>
      <c r="L3228" s="31" t="s">
        <v>95</v>
      </c>
    </row>
    <row r="3229" spans="1:12" ht="45" x14ac:dyDescent="0.2">
      <c r="A3229" t="str">
        <f>VLOOKUP(B3229,StateFIPS!A$2:B$52,2)</f>
        <v>Minnesota</v>
      </c>
      <c r="B3229">
        <f t="shared" si="53"/>
        <v>27</v>
      </c>
      <c r="C3229" s="31" t="s">
        <v>1851</v>
      </c>
      <c r="D3229" s="31" t="s">
        <v>93</v>
      </c>
      <c r="E3229" s="31" t="s">
        <v>3271</v>
      </c>
      <c r="F3229" s="31" t="s">
        <v>3272</v>
      </c>
      <c r="G3229" s="32">
        <v>16334</v>
      </c>
      <c r="H3229" s="31" t="s">
        <v>94</v>
      </c>
      <c r="I3229" s="32">
        <v>1140</v>
      </c>
      <c r="J3229" s="33">
        <v>14</v>
      </c>
      <c r="K3229" s="31" t="s">
        <v>94</v>
      </c>
      <c r="L3229" s="31" t="s">
        <v>95</v>
      </c>
    </row>
    <row r="3230" spans="1:12" ht="45" x14ac:dyDescent="0.2">
      <c r="A3230" t="str">
        <f>VLOOKUP(B3230,StateFIPS!A$2:B$52,2)</f>
        <v>Missouri</v>
      </c>
      <c r="B3230">
        <f t="shared" si="53"/>
        <v>29</v>
      </c>
      <c r="C3230" s="31" t="s">
        <v>337</v>
      </c>
      <c r="D3230" s="31" t="s">
        <v>93</v>
      </c>
      <c r="E3230" s="31" t="s">
        <v>3271</v>
      </c>
      <c r="F3230" s="31" t="s">
        <v>3272</v>
      </c>
      <c r="G3230" s="32">
        <v>92702</v>
      </c>
      <c r="H3230" s="31" t="s">
        <v>94</v>
      </c>
      <c r="I3230" s="32">
        <v>6422</v>
      </c>
      <c r="J3230" s="33">
        <v>14</v>
      </c>
      <c r="K3230" s="31" t="s">
        <v>94</v>
      </c>
      <c r="L3230" s="31" t="s">
        <v>95</v>
      </c>
    </row>
    <row r="3231" spans="1:12" ht="45" x14ac:dyDescent="0.2">
      <c r="A3231" t="str">
        <f>VLOOKUP(B3231,StateFIPS!A$2:B$52,2)</f>
        <v>Iowa</v>
      </c>
      <c r="B3231">
        <f t="shared" si="53"/>
        <v>19</v>
      </c>
      <c r="C3231" s="31" t="s">
        <v>1655</v>
      </c>
      <c r="D3231" s="31" t="s">
        <v>93</v>
      </c>
      <c r="E3231" s="31" t="s">
        <v>3271</v>
      </c>
      <c r="F3231" s="31" t="s">
        <v>3272</v>
      </c>
      <c r="G3231" s="32">
        <v>1173925</v>
      </c>
      <c r="H3231" s="31" t="s">
        <v>94</v>
      </c>
      <c r="I3231" s="32">
        <v>79629</v>
      </c>
      <c r="J3231" s="33">
        <v>15</v>
      </c>
      <c r="K3231" s="31" t="s">
        <v>94</v>
      </c>
      <c r="L3231" s="31" t="s">
        <v>95</v>
      </c>
    </row>
    <row r="3232" spans="1:12" ht="45" x14ac:dyDescent="0.2">
      <c r="A3232" t="str">
        <f>VLOOKUP(B3232,StateFIPS!A$2:B$52,2)</f>
        <v>Kansas</v>
      </c>
      <c r="B3232">
        <f t="shared" si="53"/>
        <v>20</v>
      </c>
      <c r="C3232" s="31" t="s">
        <v>1487</v>
      </c>
      <c r="D3232" s="31" t="s">
        <v>93</v>
      </c>
      <c r="E3232" s="31" t="s">
        <v>3271</v>
      </c>
      <c r="F3232" s="31" t="s">
        <v>3272</v>
      </c>
      <c r="G3232" s="32">
        <v>371250</v>
      </c>
      <c r="H3232" s="31" t="s">
        <v>94</v>
      </c>
      <c r="I3232" s="32">
        <v>22897</v>
      </c>
      <c r="J3232" s="33">
        <v>16</v>
      </c>
      <c r="K3232" s="31" t="s">
        <v>94</v>
      </c>
      <c r="L3232" s="31" t="s">
        <v>95</v>
      </c>
    </row>
    <row r="3233" spans="1:12" ht="45" x14ac:dyDescent="0.2">
      <c r="A3233" t="str">
        <f>VLOOKUP(B3233,StateFIPS!A$2:B$52,2)</f>
        <v>Minnesota</v>
      </c>
      <c r="B3233">
        <f t="shared" si="53"/>
        <v>27</v>
      </c>
      <c r="C3233" s="31" t="s">
        <v>1866</v>
      </c>
      <c r="D3233" s="31" t="s">
        <v>93</v>
      </c>
      <c r="E3233" s="31" t="s">
        <v>3271</v>
      </c>
      <c r="F3233" s="31" t="s">
        <v>3272</v>
      </c>
      <c r="G3233" s="32">
        <v>506748</v>
      </c>
      <c r="H3233" s="31" t="s">
        <v>94</v>
      </c>
      <c r="I3233" s="32">
        <v>35370</v>
      </c>
      <c r="J3233" s="33">
        <v>14</v>
      </c>
      <c r="K3233" s="31" t="s">
        <v>94</v>
      </c>
      <c r="L3233" s="31" t="s">
        <v>95</v>
      </c>
    </row>
    <row r="3234" spans="1:12" ht="45" x14ac:dyDescent="0.2">
      <c r="A3234" t="str">
        <f>VLOOKUP(B3234,StateFIPS!A$2:B$52,2)</f>
        <v>Missouri</v>
      </c>
      <c r="B3234">
        <f t="shared" si="53"/>
        <v>29</v>
      </c>
      <c r="C3234" s="31" t="s">
        <v>374</v>
      </c>
      <c r="D3234" s="31" t="s">
        <v>93</v>
      </c>
      <c r="E3234" s="31" t="s">
        <v>3271</v>
      </c>
      <c r="F3234" s="31" t="s">
        <v>3272</v>
      </c>
      <c r="G3234" s="32">
        <v>148761</v>
      </c>
      <c r="H3234" s="31" t="s">
        <v>94</v>
      </c>
      <c r="I3234" s="32">
        <v>10305</v>
      </c>
      <c r="J3234" s="33">
        <v>14</v>
      </c>
      <c r="K3234" s="31" t="s">
        <v>94</v>
      </c>
      <c r="L3234" s="31" t="s">
        <v>95</v>
      </c>
    </row>
    <row r="3235" spans="1:12" ht="45" x14ac:dyDescent="0.2">
      <c r="A3235" t="str">
        <f>VLOOKUP(B3235,StateFIPS!A$2:B$52,2)</f>
        <v>Iowa</v>
      </c>
      <c r="B3235">
        <f t="shared" si="53"/>
        <v>19</v>
      </c>
      <c r="C3235" s="31" t="s">
        <v>207</v>
      </c>
      <c r="D3235" s="31" t="s">
        <v>93</v>
      </c>
      <c r="E3235" s="31" t="s">
        <v>3271</v>
      </c>
      <c r="F3235" s="31" t="s">
        <v>3272</v>
      </c>
      <c r="G3235" s="32">
        <v>609677</v>
      </c>
      <c r="H3235" s="31" t="s">
        <v>94</v>
      </c>
      <c r="I3235" s="32">
        <v>41355</v>
      </c>
      <c r="J3235" s="33">
        <v>15</v>
      </c>
      <c r="K3235" s="31" t="s">
        <v>94</v>
      </c>
      <c r="L3235" s="31" t="s">
        <v>95</v>
      </c>
    </row>
    <row r="3236" spans="1:12" ht="45" x14ac:dyDescent="0.2">
      <c r="A3236" t="str">
        <f>VLOOKUP(B3236,StateFIPS!A$2:B$52,2)</f>
        <v>Missouri</v>
      </c>
      <c r="B3236">
        <f t="shared" si="53"/>
        <v>29</v>
      </c>
      <c r="C3236" s="31" t="s">
        <v>334</v>
      </c>
      <c r="D3236" s="31" t="s">
        <v>93</v>
      </c>
      <c r="E3236" s="31" t="s">
        <v>3271</v>
      </c>
      <c r="F3236" s="31" t="s">
        <v>3272</v>
      </c>
      <c r="G3236" s="32">
        <v>315179</v>
      </c>
      <c r="H3236" s="31" t="s">
        <v>94</v>
      </c>
      <c r="I3236" s="32">
        <v>21834</v>
      </c>
      <c r="J3236" s="33">
        <v>14</v>
      </c>
      <c r="K3236" s="31" t="s">
        <v>94</v>
      </c>
      <c r="L3236" s="31" t="s">
        <v>95</v>
      </c>
    </row>
    <row r="3237" spans="1:12" ht="45" x14ac:dyDescent="0.2">
      <c r="A3237" t="str">
        <f>VLOOKUP(B3237,StateFIPS!A$2:B$52,2)</f>
        <v>Minnesota</v>
      </c>
      <c r="B3237">
        <f t="shared" si="53"/>
        <v>27</v>
      </c>
      <c r="C3237" s="31" t="s">
        <v>1840</v>
      </c>
      <c r="D3237" s="31" t="s">
        <v>93</v>
      </c>
      <c r="E3237" s="31" t="s">
        <v>3271</v>
      </c>
      <c r="F3237" s="31" t="s">
        <v>3272</v>
      </c>
      <c r="G3237" s="32">
        <v>338309</v>
      </c>
      <c r="H3237" s="31" t="s">
        <v>94</v>
      </c>
      <c r="I3237" s="32">
        <v>23613</v>
      </c>
      <c r="J3237" s="33">
        <v>14</v>
      </c>
      <c r="K3237" s="31" t="s">
        <v>94</v>
      </c>
      <c r="L3237" s="31" t="s">
        <v>95</v>
      </c>
    </row>
    <row r="3238" spans="1:12" ht="45" x14ac:dyDescent="0.2">
      <c r="A3238" t="str">
        <f>VLOOKUP(B3238,StateFIPS!A$2:B$52,2)</f>
        <v>Missouri</v>
      </c>
      <c r="B3238">
        <f t="shared" si="53"/>
        <v>29</v>
      </c>
      <c r="C3238" s="31" t="s">
        <v>363</v>
      </c>
      <c r="D3238" s="31" t="s">
        <v>93</v>
      </c>
      <c r="E3238" s="31" t="s">
        <v>3271</v>
      </c>
      <c r="F3238" s="31" t="s">
        <v>3272</v>
      </c>
      <c r="G3238" s="32">
        <v>286578</v>
      </c>
      <c r="H3238" s="31" t="s">
        <v>94</v>
      </c>
      <c r="I3238" s="32">
        <v>19852</v>
      </c>
      <c r="J3238" s="33">
        <v>14</v>
      </c>
      <c r="K3238" s="31" t="s">
        <v>94</v>
      </c>
      <c r="L3238" s="31" t="s">
        <v>95</v>
      </c>
    </row>
    <row r="3239" spans="1:12" ht="45" x14ac:dyDescent="0.2">
      <c r="A3239" t="str">
        <f>VLOOKUP(B3239,StateFIPS!A$2:B$52,2)</f>
        <v>Kansas</v>
      </c>
      <c r="B3239">
        <f t="shared" si="53"/>
        <v>20</v>
      </c>
      <c r="C3239" s="31" t="s">
        <v>1484</v>
      </c>
      <c r="D3239" s="31" t="s">
        <v>93</v>
      </c>
      <c r="E3239" s="31" t="s">
        <v>3271</v>
      </c>
      <c r="F3239" s="31" t="s">
        <v>3272</v>
      </c>
      <c r="G3239" s="32">
        <v>314619</v>
      </c>
      <c r="H3239" s="31" t="s">
        <v>94</v>
      </c>
      <c r="I3239" s="32">
        <v>19405</v>
      </c>
      <c r="J3239" s="33">
        <v>16</v>
      </c>
      <c r="K3239" s="31" t="s">
        <v>94</v>
      </c>
      <c r="L3239" s="31" t="s">
        <v>95</v>
      </c>
    </row>
    <row r="3240" spans="1:12" ht="45" x14ac:dyDescent="0.2">
      <c r="A3240" t="str">
        <f>VLOOKUP(B3240,StateFIPS!A$2:B$52,2)</f>
        <v>Minnesota</v>
      </c>
      <c r="B3240">
        <f t="shared" si="53"/>
        <v>27</v>
      </c>
      <c r="C3240" s="31" t="s">
        <v>1836</v>
      </c>
      <c r="D3240" s="31" t="s">
        <v>93</v>
      </c>
      <c r="E3240" s="31" t="s">
        <v>3271</v>
      </c>
      <c r="F3240" s="31" t="s">
        <v>3272</v>
      </c>
      <c r="G3240" s="32">
        <v>91387</v>
      </c>
      <c r="H3240" s="31" t="s">
        <v>94</v>
      </c>
      <c r="I3240" s="32">
        <v>6379</v>
      </c>
      <c r="J3240" s="33">
        <v>14</v>
      </c>
      <c r="K3240" s="31" t="s">
        <v>94</v>
      </c>
      <c r="L3240" s="31" t="s">
        <v>95</v>
      </c>
    </row>
    <row r="3241" spans="1:12" ht="45" x14ac:dyDescent="0.2">
      <c r="A3241" t="str">
        <f>VLOOKUP(B3241,StateFIPS!A$2:B$52,2)</f>
        <v>Minnesota</v>
      </c>
      <c r="B3241">
        <f t="shared" si="53"/>
        <v>27</v>
      </c>
      <c r="C3241" s="31" t="s">
        <v>1827</v>
      </c>
      <c r="D3241" s="31" t="s">
        <v>93</v>
      </c>
      <c r="E3241" s="31" t="s">
        <v>3271</v>
      </c>
      <c r="F3241" s="31" t="s">
        <v>3272</v>
      </c>
      <c r="G3241" s="32">
        <v>115475</v>
      </c>
      <c r="H3241" s="31" t="s">
        <v>94</v>
      </c>
      <c r="I3241" s="32">
        <v>8060</v>
      </c>
      <c r="J3241" s="33">
        <v>14</v>
      </c>
      <c r="K3241" s="31" t="s">
        <v>94</v>
      </c>
      <c r="L3241" s="31" t="s">
        <v>95</v>
      </c>
    </row>
    <row r="3242" spans="1:12" ht="45" x14ac:dyDescent="0.2">
      <c r="A3242" t="str">
        <f>VLOOKUP(B3242,StateFIPS!A$2:B$52,2)</f>
        <v>Kansas</v>
      </c>
      <c r="B3242">
        <f t="shared" si="53"/>
        <v>20</v>
      </c>
      <c r="C3242" s="31" t="s">
        <v>1478</v>
      </c>
      <c r="D3242" s="31" t="s">
        <v>93</v>
      </c>
      <c r="E3242" s="31" t="s">
        <v>3271</v>
      </c>
      <c r="F3242" s="31" t="s">
        <v>3272</v>
      </c>
      <c r="G3242" s="32">
        <v>33233</v>
      </c>
      <c r="H3242" s="31" t="s">
        <v>94</v>
      </c>
      <c r="I3242" s="32">
        <v>2050</v>
      </c>
      <c r="J3242" s="33">
        <v>16</v>
      </c>
      <c r="K3242" s="31" t="s">
        <v>94</v>
      </c>
      <c r="L3242" s="31" t="s">
        <v>95</v>
      </c>
    </row>
    <row r="3243" spans="1:12" ht="45" x14ac:dyDescent="0.2">
      <c r="A3243" t="str">
        <f>VLOOKUP(B3243,StateFIPS!A$2:B$52,2)</f>
        <v>Minnesota</v>
      </c>
      <c r="B3243">
        <f t="shared" si="53"/>
        <v>27</v>
      </c>
      <c r="C3243" s="31" t="s">
        <v>1830</v>
      </c>
      <c r="D3243" s="31" t="s">
        <v>93</v>
      </c>
      <c r="E3243" s="31" t="s">
        <v>3271</v>
      </c>
      <c r="F3243" s="31" t="s">
        <v>3272</v>
      </c>
      <c r="G3243" s="32">
        <v>24019</v>
      </c>
      <c r="H3243" s="31" t="s">
        <v>94</v>
      </c>
      <c r="I3243" s="32">
        <v>1676</v>
      </c>
      <c r="J3243" s="33">
        <v>14</v>
      </c>
      <c r="K3243" s="31" t="s">
        <v>94</v>
      </c>
      <c r="L3243" s="31" t="s">
        <v>95</v>
      </c>
    </row>
    <row r="3244" spans="1:12" ht="45" x14ac:dyDescent="0.2">
      <c r="A3244" t="str">
        <f>VLOOKUP(B3244,StateFIPS!A$2:B$52,2)</f>
        <v>Minnesota</v>
      </c>
      <c r="B3244">
        <f t="shared" si="53"/>
        <v>27</v>
      </c>
      <c r="C3244" s="31" t="s">
        <v>1833</v>
      </c>
      <c r="D3244" s="31" t="s">
        <v>93</v>
      </c>
      <c r="E3244" s="31" t="s">
        <v>3271</v>
      </c>
      <c r="F3244" s="31" t="s">
        <v>3272</v>
      </c>
      <c r="G3244" s="32">
        <v>698350</v>
      </c>
      <c r="H3244" s="31" t="s">
        <v>94</v>
      </c>
      <c r="I3244" s="32">
        <v>48743</v>
      </c>
      <c r="J3244" s="33">
        <v>14</v>
      </c>
      <c r="K3244" s="31" t="s">
        <v>94</v>
      </c>
      <c r="L3244" s="31" t="s">
        <v>95</v>
      </c>
    </row>
    <row r="3245" spans="1:12" ht="45" x14ac:dyDescent="0.2">
      <c r="A3245" t="str">
        <f>VLOOKUP(B3245,StateFIPS!A$2:B$52,2)</f>
        <v>Missouri</v>
      </c>
      <c r="B3245">
        <f t="shared" si="53"/>
        <v>29</v>
      </c>
      <c r="C3245" s="31" t="s">
        <v>1657</v>
      </c>
      <c r="D3245" s="31" t="s">
        <v>93</v>
      </c>
      <c r="E3245" s="31" t="s">
        <v>3271</v>
      </c>
      <c r="F3245" s="31" t="s">
        <v>3272</v>
      </c>
      <c r="G3245" s="32">
        <v>77243</v>
      </c>
      <c r="H3245" s="31" t="s">
        <v>94</v>
      </c>
      <c r="I3245" s="32">
        <v>5351</v>
      </c>
      <c r="J3245" s="33">
        <v>14</v>
      </c>
      <c r="K3245" s="31" t="s">
        <v>94</v>
      </c>
      <c r="L3245" s="31" t="s">
        <v>95</v>
      </c>
    </row>
    <row r="3246" spans="1:12" ht="45" x14ac:dyDescent="0.2">
      <c r="A3246" t="str">
        <f>VLOOKUP(B3246,StateFIPS!A$2:B$52,2)</f>
        <v>Iowa</v>
      </c>
      <c r="B3246">
        <f t="shared" si="53"/>
        <v>19</v>
      </c>
      <c r="C3246" s="31" t="s">
        <v>206</v>
      </c>
      <c r="D3246" s="31" t="s">
        <v>93</v>
      </c>
      <c r="E3246" s="31" t="s">
        <v>3271</v>
      </c>
      <c r="F3246" s="31" t="s">
        <v>3272</v>
      </c>
      <c r="G3246" s="32">
        <v>213377</v>
      </c>
      <c r="H3246" s="31" t="s">
        <v>94</v>
      </c>
      <c r="I3246" s="32">
        <v>14474</v>
      </c>
      <c r="J3246" s="33">
        <v>15</v>
      </c>
      <c r="K3246" s="31" t="s">
        <v>94</v>
      </c>
      <c r="L3246" s="31" t="s">
        <v>95</v>
      </c>
    </row>
    <row r="3247" spans="1:12" ht="45" x14ac:dyDescent="0.2">
      <c r="A3247" t="str">
        <f>VLOOKUP(B3247,StateFIPS!A$2:B$52,2)</f>
        <v>Kansas</v>
      </c>
      <c r="B3247">
        <f t="shared" si="53"/>
        <v>20</v>
      </c>
      <c r="C3247" s="31" t="s">
        <v>1475</v>
      </c>
      <c r="D3247" s="31" t="s">
        <v>93</v>
      </c>
      <c r="E3247" s="31" t="s">
        <v>3271</v>
      </c>
      <c r="F3247" s="31" t="s">
        <v>3272</v>
      </c>
      <c r="G3247" s="32">
        <v>37496</v>
      </c>
      <c r="H3247" s="31" t="s">
        <v>94</v>
      </c>
      <c r="I3247" s="32">
        <v>2313</v>
      </c>
      <c r="J3247" s="33">
        <v>16</v>
      </c>
      <c r="K3247" s="31" t="s">
        <v>94</v>
      </c>
      <c r="L3247" s="31" t="s">
        <v>95</v>
      </c>
    </row>
    <row r="3248" spans="1:12" ht="45" x14ac:dyDescent="0.2">
      <c r="A3248" t="str">
        <f>VLOOKUP(B3248,StateFIPS!A$2:B$52,2)</f>
        <v>Minnesota</v>
      </c>
      <c r="B3248">
        <f t="shared" si="53"/>
        <v>27</v>
      </c>
      <c r="C3248" s="31" t="s">
        <v>1838</v>
      </c>
      <c r="D3248" s="31" t="s">
        <v>93</v>
      </c>
      <c r="E3248" s="31" t="s">
        <v>3271</v>
      </c>
      <c r="F3248" s="31" t="s">
        <v>3272</v>
      </c>
      <c r="G3248" s="32">
        <v>646242</v>
      </c>
      <c r="H3248" s="31" t="s">
        <v>94</v>
      </c>
      <c r="I3248" s="32">
        <v>45106</v>
      </c>
      <c r="J3248" s="33">
        <v>14</v>
      </c>
      <c r="K3248" s="31" t="s">
        <v>94</v>
      </c>
      <c r="L3248" s="31" t="s">
        <v>95</v>
      </c>
    </row>
    <row r="3249" spans="1:12" ht="45" x14ac:dyDescent="0.2">
      <c r="A3249" t="str">
        <f>VLOOKUP(B3249,StateFIPS!A$2:B$52,2)</f>
        <v>Missouri</v>
      </c>
      <c r="B3249">
        <f t="shared" si="53"/>
        <v>29</v>
      </c>
      <c r="C3249" s="31" t="s">
        <v>365</v>
      </c>
      <c r="D3249" s="31" t="s">
        <v>93</v>
      </c>
      <c r="E3249" s="31" t="s">
        <v>3271</v>
      </c>
      <c r="F3249" s="31" t="s">
        <v>3272</v>
      </c>
      <c r="G3249" s="32">
        <v>1041206</v>
      </c>
      <c r="H3249" s="31" t="s">
        <v>94</v>
      </c>
      <c r="I3249" s="32">
        <v>72128</v>
      </c>
      <c r="J3249" s="33">
        <v>14</v>
      </c>
      <c r="K3249" s="31" t="s">
        <v>94</v>
      </c>
      <c r="L3249" s="31" t="s">
        <v>95</v>
      </c>
    </row>
    <row r="3250" spans="1:12" ht="45" x14ac:dyDescent="0.2">
      <c r="A3250" t="str">
        <f>VLOOKUP(B3250,StateFIPS!A$2:B$52,2)</f>
        <v>Iowa</v>
      </c>
      <c r="B3250">
        <f t="shared" si="53"/>
        <v>19</v>
      </c>
      <c r="C3250" s="31" t="s">
        <v>267</v>
      </c>
      <c r="D3250" s="31" t="s">
        <v>93</v>
      </c>
      <c r="E3250" s="31" t="s">
        <v>3271</v>
      </c>
      <c r="F3250" s="31" t="s">
        <v>3272</v>
      </c>
      <c r="G3250" s="32">
        <v>174723</v>
      </c>
      <c r="H3250" s="31" t="s">
        <v>94</v>
      </c>
      <c r="I3250" s="32">
        <v>11852</v>
      </c>
      <c r="J3250" s="33">
        <v>15</v>
      </c>
      <c r="K3250" s="31" t="s">
        <v>94</v>
      </c>
      <c r="L3250" s="31" t="s">
        <v>95</v>
      </c>
    </row>
    <row r="3251" spans="1:12" ht="45" x14ac:dyDescent="0.2">
      <c r="A3251" t="str">
        <f>VLOOKUP(B3251,StateFIPS!A$2:B$52,2)</f>
        <v>Iowa</v>
      </c>
      <c r="B3251">
        <f t="shared" si="53"/>
        <v>19</v>
      </c>
      <c r="C3251" s="31" t="s">
        <v>1653</v>
      </c>
      <c r="D3251" s="31" t="s">
        <v>93</v>
      </c>
      <c r="E3251" s="31" t="s">
        <v>3271</v>
      </c>
      <c r="F3251" s="31" t="s">
        <v>3272</v>
      </c>
      <c r="G3251" s="32">
        <v>1232338</v>
      </c>
      <c r="H3251" s="31" t="s">
        <v>94</v>
      </c>
      <c r="I3251" s="32">
        <v>83591</v>
      </c>
      <c r="J3251" s="33">
        <v>15</v>
      </c>
      <c r="K3251" s="31" t="s">
        <v>94</v>
      </c>
      <c r="L3251" s="31" t="s">
        <v>95</v>
      </c>
    </row>
    <row r="3252" spans="1:12" ht="45" x14ac:dyDescent="0.2">
      <c r="A3252" t="str">
        <f>VLOOKUP(B3252,StateFIPS!A$2:B$52,2)</f>
        <v>Iowa</v>
      </c>
      <c r="B3252">
        <f t="shared" si="53"/>
        <v>19</v>
      </c>
      <c r="C3252" s="31" t="s">
        <v>273</v>
      </c>
      <c r="D3252" s="31" t="s">
        <v>93</v>
      </c>
      <c r="E3252" s="31" t="s">
        <v>3271</v>
      </c>
      <c r="F3252" s="31" t="s">
        <v>3272</v>
      </c>
      <c r="G3252" s="32">
        <v>582385</v>
      </c>
      <c r="H3252" s="31" t="s">
        <v>94</v>
      </c>
      <c r="I3252" s="32">
        <v>39504</v>
      </c>
      <c r="J3252" s="33">
        <v>15</v>
      </c>
      <c r="K3252" s="31" t="s">
        <v>94</v>
      </c>
      <c r="L3252" s="31" t="s">
        <v>95</v>
      </c>
    </row>
    <row r="3253" spans="1:12" ht="45" x14ac:dyDescent="0.2">
      <c r="A3253" t="str">
        <f>VLOOKUP(B3253,StateFIPS!A$2:B$52,2)</f>
        <v>Iowa</v>
      </c>
      <c r="B3253">
        <f t="shared" si="53"/>
        <v>19</v>
      </c>
      <c r="C3253" s="31" t="s">
        <v>271</v>
      </c>
      <c r="D3253" s="31" t="s">
        <v>93</v>
      </c>
      <c r="E3253" s="31" t="s">
        <v>3271</v>
      </c>
      <c r="F3253" s="31" t="s">
        <v>3272</v>
      </c>
      <c r="G3253" s="32">
        <v>295092</v>
      </c>
      <c r="H3253" s="31" t="s">
        <v>94</v>
      </c>
      <c r="I3253" s="32">
        <v>20017</v>
      </c>
      <c r="J3253" s="33">
        <v>15</v>
      </c>
      <c r="K3253" s="31" t="s">
        <v>94</v>
      </c>
      <c r="L3253" s="31" t="s">
        <v>95</v>
      </c>
    </row>
    <row r="3254" spans="1:12" ht="45" x14ac:dyDescent="0.2">
      <c r="A3254" t="str">
        <f>VLOOKUP(B3254,StateFIPS!A$2:B$52,2)</f>
        <v>Mississippi</v>
      </c>
      <c r="B3254">
        <f t="shared" si="53"/>
        <v>28</v>
      </c>
      <c r="C3254" s="31" t="s">
        <v>443</v>
      </c>
      <c r="D3254" s="31" t="s">
        <v>93</v>
      </c>
      <c r="E3254" s="31" t="s">
        <v>3271</v>
      </c>
      <c r="F3254" s="31" t="s">
        <v>3272</v>
      </c>
      <c r="G3254" s="32">
        <v>57855</v>
      </c>
      <c r="H3254" s="31" t="s">
        <v>94</v>
      </c>
      <c r="I3254" s="32">
        <v>3879</v>
      </c>
      <c r="J3254" s="33">
        <v>15</v>
      </c>
      <c r="K3254" s="31" t="s">
        <v>94</v>
      </c>
      <c r="L3254" s="31" t="s">
        <v>95</v>
      </c>
    </row>
    <row r="3255" spans="1:12" ht="45" x14ac:dyDescent="0.2">
      <c r="A3255" t="str">
        <f>VLOOKUP(B3255,StateFIPS!A$2:B$52,2)</f>
        <v>Mississippi</v>
      </c>
      <c r="B3255">
        <f t="shared" si="53"/>
        <v>28</v>
      </c>
      <c r="C3255" s="31" t="s">
        <v>326</v>
      </c>
      <c r="D3255" s="31" t="s">
        <v>93</v>
      </c>
      <c r="E3255" s="31" t="s">
        <v>3271</v>
      </c>
      <c r="F3255" s="31" t="s">
        <v>3272</v>
      </c>
      <c r="G3255" s="32">
        <v>623590</v>
      </c>
      <c r="H3255" s="31" t="s">
        <v>94</v>
      </c>
      <c r="I3255" s="32">
        <v>41814</v>
      </c>
      <c r="J3255" s="33">
        <v>15</v>
      </c>
      <c r="K3255" s="31" t="s">
        <v>94</v>
      </c>
      <c r="L3255" s="31" t="s">
        <v>95</v>
      </c>
    </row>
    <row r="3256" spans="1:12" ht="45" x14ac:dyDescent="0.2">
      <c r="A3256" t="str">
        <f>VLOOKUP(B3256,StateFIPS!A$2:B$52,2)</f>
        <v>Iowa</v>
      </c>
      <c r="B3256">
        <f t="shared" si="53"/>
        <v>19</v>
      </c>
      <c r="C3256" s="31" t="s">
        <v>279</v>
      </c>
      <c r="D3256" s="31" t="s">
        <v>93</v>
      </c>
      <c r="E3256" s="31" t="s">
        <v>3271</v>
      </c>
      <c r="F3256" s="31" t="s">
        <v>3272</v>
      </c>
      <c r="G3256" s="32">
        <v>171341</v>
      </c>
      <c r="H3256" s="31" t="s">
        <v>94</v>
      </c>
      <c r="I3256" s="32">
        <v>11622</v>
      </c>
      <c r="J3256" s="33">
        <v>15</v>
      </c>
      <c r="K3256" s="31" t="s">
        <v>94</v>
      </c>
      <c r="L3256" s="31" t="s">
        <v>95</v>
      </c>
    </row>
    <row r="3257" spans="1:12" ht="45" x14ac:dyDescent="0.2">
      <c r="A3257" t="str">
        <f>VLOOKUP(B3257,StateFIPS!A$2:B$52,2)</f>
        <v>Iowa</v>
      </c>
      <c r="B3257">
        <f t="shared" si="53"/>
        <v>19</v>
      </c>
      <c r="C3257" s="31" t="s">
        <v>272</v>
      </c>
      <c r="D3257" s="31" t="s">
        <v>93</v>
      </c>
      <c r="E3257" s="31" t="s">
        <v>3271</v>
      </c>
      <c r="F3257" s="31" t="s">
        <v>3272</v>
      </c>
      <c r="G3257" s="32">
        <v>985807</v>
      </c>
      <c r="H3257" s="31" t="s">
        <v>94</v>
      </c>
      <c r="I3257" s="32">
        <v>66869</v>
      </c>
      <c r="J3257" s="33">
        <v>15</v>
      </c>
      <c r="K3257" s="31" t="s">
        <v>94</v>
      </c>
      <c r="L3257" s="31" t="s">
        <v>95</v>
      </c>
    </row>
    <row r="3258" spans="1:12" ht="45" x14ac:dyDescent="0.2">
      <c r="A3258" t="str">
        <f>VLOOKUP(B3258,StateFIPS!A$2:B$52,2)</f>
        <v>Mississippi</v>
      </c>
      <c r="B3258">
        <f t="shared" si="53"/>
        <v>28</v>
      </c>
      <c r="C3258" s="31" t="s">
        <v>3261</v>
      </c>
      <c r="D3258" s="31" t="s">
        <v>93</v>
      </c>
      <c r="E3258" s="31" t="s">
        <v>3271</v>
      </c>
      <c r="F3258" s="31" t="s">
        <v>3272</v>
      </c>
      <c r="G3258" s="32">
        <v>57855</v>
      </c>
      <c r="H3258" s="31" t="s">
        <v>94</v>
      </c>
      <c r="I3258" s="32">
        <v>3879</v>
      </c>
      <c r="J3258" s="33">
        <v>15</v>
      </c>
      <c r="K3258" s="31" t="s">
        <v>94</v>
      </c>
      <c r="L3258" s="31" t="s">
        <v>95</v>
      </c>
    </row>
    <row r="3259" spans="1:12" ht="45" x14ac:dyDescent="0.2">
      <c r="A3259" t="str">
        <f>VLOOKUP(B3259,StateFIPS!A$2:B$52,2)</f>
        <v>Mississippi</v>
      </c>
      <c r="B3259">
        <f t="shared" si="53"/>
        <v>28</v>
      </c>
      <c r="C3259" s="31" t="s">
        <v>1517</v>
      </c>
      <c r="D3259" s="31" t="s">
        <v>93</v>
      </c>
      <c r="E3259" s="31" t="s">
        <v>3271</v>
      </c>
      <c r="F3259" s="31" t="s">
        <v>3272</v>
      </c>
      <c r="G3259" s="32">
        <v>172174</v>
      </c>
      <c r="H3259" s="31" t="s">
        <v>94</v>
      </c>
      <c r="I3259" s="32">
        <v>11545</v>
      </c>
      <c r="J3259" s="33">
        <v>15</v>
      </c>
      <c r="K3259" s="31" t="s">
        <v>94</v>
      </c>
      <c r="L3259" s="31" t="s">
        <v>95</v>
      </c>
    </row>
    <row r="3260" spans="1:12" ht="45" x14ac:dyDescent="0.2">
      <c r="A3260" t="str">
        <f>VLOOKUP(B3260,StateFIPS!A$2:B$52,2)</f>
        <v>Iowa</v>
      </c>
      <c r="B3260">
        <f t="shared" si="53"/>
        <v>19</v>
      </c>
      <c r="C3260" s="31" t="s">
        <v>1502</v>
      </c>
      <c r="D3260" s="31" t="s">
        <v>93</v>
      </c>
      <c r="E3260" s="31" t="s">
        <v>3271</v>
      </c>
      <c r="F3260" s="31" t="s">
        <v>3272</v>
      </c>
      <c r="G3260" s="32">
        <v>2257018</v>
      </c>
      <c r="H3260" s="31" t="s">
        <v>94</v>
      </c>
      <c r="I3260" s="32">
        <v>153097</v>
      </c>
      <c r="J3260" s="33">
        <v>15</v>
      </c>
      <c r="K3260" s="31" t="s">
        <v>94</v>
      </c>
      <c r="L3260" s="31" t="s">
        <v>95</v>
      </c>
    </row>
    <row r="3261" spans="1:12" ht="45" x14ac:dyDescent="0.2">
      <c r="A3261" t="str">
        <f>VLOOKUP(B3261,StateFIPS!A$2:B$52,2)</f>
        <v>Mississippi</v>
      </c>
      <c r="B3261">
        <f t="shared" si="53"/>
        <v>28</v>
      </c>
      <c r="C3261" s="31" t="s">
        <v>430</v>
      </c>
      <c r="D3261" s="31" t="s">
        <v>93</v>
      </c>
      <c r="E3261" s="31" t="s">
        <v>3271</v>
      </c>
      <c r="F3261" s="31" t="s">
        <v>3272</v>
      </c>
      <c r="G3261" s="32">
        <v>57855</v>
      </c>
      <c r="H3261" s="31" t="s">
        <v>94</v>
      </c>
      <c r="I3261" s="32">
        <v>3879</v>
      </c>
      <c r="J3261" s="33">
        <v>15</v>
      </c>
      <c r="K3261" s="31" t="s">
        <v>94</v>
      </c>
      <c r="L3261" s="31" t="s">
        <v>95</v>
      </c>
    </row>
    <row r="3262" spans="1:12" ht="45" x14ac:dyDescent="0.2">
      <c r="A3262" t="str">
        <f>VLOOKUP(B3262,StateFIPS!A$2:B$52,2)</f>
        <v>Mississippi</v>
      </c>
      <c r="B3262">
        <f t="shared" si="53"/>
        <v>28</v>
      </c>
      <c r="C3262" s="31" t="s">
        <v>327</v>
      </c>
      <c r="D3262" s="31" t="s">
        <v>93</v>
      </c>
      <c r="E3262" s="31" t="s">
        <v>3271</v>
      </c>
      <c r="F3262" s="31" t="s">
        <v>3272</v>
      </c>
      <c r="G3262" s="32">
        <v>57855</v>
      </c>
      <c r="H3262" s="31" t="s">
        <v>94</v>
      </c>
      <c r="I3262" s="32">
        <v>3879</v>
      </c>
      <c r="J3262" s="33">
        <v>15</v>
      </c>
      <c r="K3262" s="31" t="s">
        <v>94</v>
      </c>
      <c r="L3262" s="31" t="s">
        <v>95</v>
      </c>
    </row>
    <row r="3263" spans="1:12" ht="45" x14ac:dyDescent="0.2">
      <c r="A3263" t="str">
        <f>VLOOKUP(B3263,StateFIPS!A$2:B$52,2)</f>
        <v>Missouri</v>
      </c>
      <c r="B3263">
        <f t="shared" si="53"/>
        <v>29</v>
      </c>
      <c r="C3263" s="31" t="s">
        <v>1512</v>
      </c>
      <c r="D3263" s="31" t="s">
        <v>93</v>
      </c>
      <c r="E3263" s="31" t="s">
        <v>3271</v>
      </c>
      <c r="F3263" s="31" t="s">
        <v>3272</v>
      </c>
      <c r="G3263" s="32">
        <v>461149</v>
      </c>
      <c r="H3263" s="31" t="s">
        <v>94</v>
      </c>
      <c r="I3263" s="32">
        <v>31945</v>
      </c>
      <c r="J3263" s="33">
        <v>14</v>
      </c>
      <c r="K3263" s="31" t="s">
        <v>94</v>
      </c>
      <c r="L3263" s="31" t="s">
        <v>95</v>
      </c>
    </row>
    <row r="3264" spans="1:12" ht="45" x14ac:dyDescent="0.2">
      <c r="A3264" t="str">
        <f>VLOOKUP(B3264,StateFIPS!A$2:B$52,2)</f>
        <v>Mississippi</v>
      </c>
      <c r="B3264">
        <f t="shared" si="53"/>
        <v>28</v>
      </c>
      <c r="C3264" s="31" t="s">
        <v>439</v>
      </c>
      <c r="D3264" s="31" t="s">
        <v>93</v>
      </c>
      <c r="E3264" s="31" t="s">
        <v>3271</v>
      </c>
      <c r="F3264" s="31" t="s">
        <v>3272</v>
      </c>
      <c r="G3264" s="32">
        <v>57855</v>
      </c>
      <c r="H3264" s="31" t="s">
        <v>94</v>
      </c>
      <c r="I3264" s="32">
        <v>3879</v>
      </c>
      <c r="J3264" s="33">
        <v>15</v>
      </c>
      <c r="K3264" s="31" t="s">
        <v>94</v>
      </c>
      <c r="L3264" s="31" t="s">
        <v>95</v>
      </c>
    </row>
    <row r="3265" spans="1:12" ht="45" x14ac:dyDescent="0.2">
      <c r="A3265" t="str">
        <f>VLOOKUP(B3265,StateFIPS!A$2:B$52,2)</f>
        <v>Iowa</v>
      </c>
      <c r="B3265">
        <f t="shared" si="53"/>
        <v>19</v>
      </c>
      <c r="C3265" s="31" t="s">
        <v>1505</v>
      </c>
      <c r="D3265" s="31" t="s">
        <v>93</v>
      </c>
      <c r="E3265" s="31" t="s">
        <v>3271</v>
      </c>
      <c r="F3265" s="31" t="s">
        <v>3272</v>
      </c>
      <c r="G3265" s="32">
        <v>378338</v>
      </c>
      <c r="H3265" s="31" t="s">
        <v>94</v>
      </c>
      <c r="I3265" s="32">
        <v>25663</v>
      </c>
      <c r="J3265" s="33">
        <v>15</v>
      </c>
      <c r="K3265" s="31" t="s">
        <v>94</v>
      </c>
      <c r="L3265" s="31" t="s">
        <v>95</v>
      </c>
    </row>
    <row r="3266" spans="1:12" ht="45" x14ac:dyDescent="0.2">
      <c r="A3266" t="str">
        <f>VLOOKUP(B3266,StateFIPS!A$2:B$52,2)</f>
        <v>Mississippi</v>
      </c>
      <c r="B3266">
        <f t="shared" si="53"/>
        <v>28</v>
      </c>
      <c r="C3266" s="31" t="s">
        <v>449</v>
      </c>
      <c r="D3266" s="31" t="s">
        <v>93</v>
      </c>
      <c r="E3266" s="31" t="s">
        <v>3271</v>
      </c>
      <c r="F3266" s="31" t="s">
        <v>3272</v>
      </c>
      <c r="G3266" s="32">
        <v>57855</v>
      </c>
      <c r="H3266" s="31" t="s">
        <v>94</v>
      </c>
      <c r="I3266" s="32">
        <v>3879</v>
      </c>
      <c r="J3266" s="33">
        <v>15</v>
      </c>
      <c r="K3266" s="31" t="s">
        <v>94</v>
      </c>
      <c r="L3266" s="31" t="s">
        <v>95</v>
      </c>
    </row>
    <row r="3267" spans="1:12" ht="45" x14ac:dyDescent="0.2">
      <c r="A3267" t="str">
        <f>VLOOKUP(B3267,StateFIPS!A$2:B$52,2)</f>
        <v>Mississippi</v>
      </c>
      <c r="B3267">
        <f t="shared" ref="B3267:B3330" si="54">VALUE(LEFT(C3267,2))</f>
        <v>28</v>
      </c>
      <c r="C3267" s="31" t="s">
        <v>329</v>
      </c>
      <c r="D3267" s="31" t="s">
        <v>93</v>
      </c>
      <c r="E3267" s="31" t="s">
        <v>3271</v>
      </c>
      <c r="F3267" s="31" t="s">
        <v>3272</v>
      </c>
      <c r="G3267" s="32">
        <v>57855</v>
      </c>
      <c r="H3267" s="31" t="s">
        <v>94</v>
      </c>
      <c r="I3267" s="32">
        <v>3879</v>
      </c>
      <c r="J3267" s="33">
        <v>15</v>
      </c>
      <c r="K3267" s="31" t="s">
        <v>94</v>
      </c>
      <c r="L3267" s="31" t="s">
        <v>95</v>
      </c>
    </row>
    <row r="3268" spans="1:12" ht="45" x14ac:dyDescent="0.2">
      <c r="A3268" t="str">
        <f>VLOOKUP(B3268,StateFIPS!A$2:B$52,2)</f>
        <v>Iowa</v>
      </c>
      <c r="B3268">
        <f t="shared" si="54"/>
        <v>19</v>
      </c>
      <c r="C3268" s="31" t="s">
        <v>248</v>
      </c>
      <c r="D3268" s="31" t="s">
        <v>93</v>
      </c>
      <c r="E3268" s="31" t="s">
        <v>3271</v>
      </c>
      <c r="F3268" s="31" t="s">
        <v>3272</v>
      </c>
      <c r="G3268" s="32">
        <v>90389</v>
      </c>
      <c r="H3268" s="31" t="s">
        <v>94</v>
      </c>
      <c r="I3268" s="32">
        <v>6131</v>
      </c>
      <c r="J3268" s="33">
        <v>15</v>
      </c>
      <c r="K3268" s="31" t="s">
        <v>94</v>
      </c>
      <c r="L3268" s="31" t="s">
        <v>95</v>
      </c>
    </row>
    <row r="3269" spans="1:12" ht="45" x14ac:dyDescent="0.2">
      <c r="A3269" t="str">
        <f>VLOOKUP(B3269,StateFIPS!A$2:B$52,2)</f>
        <v>Iowa</v>
      </c>
      <c r="B3269">
        <f t="shared" si="54"/>
        <v>19</v>
      </c>
      <c r="C3269" s="31" t="s">
        <v>274</v>
      </c>
      <c r="D3269" s="31" t="s">
        <v>93</v>
      </c>
      <c r="E3269" s="31" t="s">
        <v>3271</v>
      </c>
      <c r="F3269" s="31" t="s">
        <v>3272</v>
      </c>
      <c r="G3269" s="32">
        <v>103629</v>
      </c>
      <c r="H3269" s="31" t="s">
        <v>94</v>
      </c>
      <c r="I3269" s="32">
        <v>7029</v>
      </c>
      <c r="J3269" s="33">
        <v>15</v>
      </c>
      <c r="K3269" s="31" t="s">
        <v>94</v>
      </c>
      <c r="L3269" s="31" t="s">
        <v>95</v>
      </c>
    </row>
    <row r="3270" spans="1:12" ht="45" x14ac:dyDescent="0.2">
      <c r="A3270" t="str">
        <f>VLOOKUP(B3270,StateFIPS!A$2:B$52,2)</f>
        <v>Mississippi</v>
      </c>
      <c r="B3270">
        <f t="shared" si="54"/>
        <v>28</v>
      </c>
      <c r="C3270" s="31" t="s">
        <v>437</v>
      </c>
      <c r="D3270" s="31" t="s">
        <v>93</v>
      </c>
      <c r="E3270" s="31" t="s">
        <v>3271</v>
      </c>
      <c r="F3270" s="31" t="s">
        <v>3272</v>
      </c>
      <c r="G3270" s="32">
        <v>57855</v>
      </c>
      <c r="H3270" s="31" t="s">
        <v>94</v>
      </c>
      <c r="I3270" s="32">
        <v>3879</v>
      </c>
      <c r="J3270" s="33">
        <v>15</v>
      </c>
      <c r="K3270" s="31" t="s">
        <v>94</v>
      </c>
      <c r="L3270" s="31" t="s">
        <v>95</v>
      </c>
    </row>
    <row r="3271" spans="1:12" ht="45" x14ac:dyDescent="0.2">
      <c r="A3271" t="str">
        <f>VLOOKUP(B3271,StateFIPS!A$2:B$52,2)</f>
        <v>Mississippi</v>
      </c>
      <c r="B3271">
        <f t="shared" si="54"/>
        <v>28</v>
      </c>
      <c r="C3271" s="31" t="s">
        <v>330</v>
      </c>
      <c r="D3271" s="31" t="s">
        <v>93</v>
      </c>
      <c r="E3271" s="31" t="s">
        <v>3271</v>
      </c>
      <c r="F3271" s="31" t="s">
        <v>3272</v>
      </c>
      <c r="G3271" s="32">
        <v>57855</v>
      </c>
      <c r="H3271" s="31" t="s">
        <v>94</v>
      </c>
      <c r="I3271" s="32">
        <v>3879</v>
      </c>
      <c r="J3271" s="33">
        <v>15</v>
      </c>
      <c r="K3271" s="31" t="s">
        <v>94</v>
      </c>
      <c r="L3271" s="31" t="s">
        <v>95</v>
      </c>
    </row>
    <row r="3272" spans="1:12" ht="45" x14ac:dyDescent="0.2">
      <c r="A3272" t="str">
        <f>VLOOKUP(B3272,StateFIPS!A$2:B$52,2)</f>
        <v>Iowa</v>
      </c>
      <c r="B3272">
        <f t="shared" si="54"/>
        <v>19</v>
      </c>
      <c r="C3272" s="31" t="s">
        <v>221</v>
      </c>
      <c r="D3272" s="31" t="s">
        <v>93</v>
      </c>
      <c r="E3272" s="31" t="s">
        <v>3271</v>
      </c>
      <c r="F3272" s="31" t="s">
        <v>3272</v>
      </c>
      <c r="G3272" s="32">
        <v>378936</v>
      </c>
      <c r="H3272" s="31" t="s">
        <v>94</v>
      </c>
      <c r="I3272" s="32">
        <v>25704</v>
      </c>
      <c r="J3272" s="33">
        <v>15</v>
      </c>
      <c r="K3272" s="31" t="s">
        <v>94</v>
      </c>
      <c r="L3272" s="31" t="s">
        <v>95</v>
      </c>
    </row>
    <row r="3273" spans="1:12" ht="45" x14ac:dyDescent="0.2">
      <c r="A3273" t="str">
        <f>VLOOKUP(B3273,StateFIPS!A$2:B$52,2)</f>
        <v>Iowa</v>
      </c>
      <c r="B3273">
        <f t="shared" si="54"/>
        <v>19</v>
      </c>
      <c r="C3273" s="31" t="s">
        <v>275</v>
      </c>
      <c r="D3273" s="31" t="s">
        <v>93</v>
      </c>
      <c r="E3273" s="31" t="s">
        <v>3271</v>
      </c>
      <c r="F3273" s="31" t="s">
        <v>3272</v>
      </c>
      <c r="G3273" s="32">
        <v>417894</v>
      </c>
      <c r="H3273" s="31" t="s">
        <v>94</v>
      </c>
      <c r="I3273" s="32">
        <v>28346</v>
      </c>
      <c r="J3273" s="33">
        <v>15</v>
      </c>
      <c r="K3273" s="31" t="s">
        <v>94</v>
      </c>
      <c r="L3273" s="31" t="s">
        <v>95</v>
      </c>
    </row>
    <row r="3274" spans="1:12" ht="45" x14ac:dyDescent="0.2">
      <c r="A3274" t="str">
        <f>VLOOKUP(B3274,StateFIPS!A$2:B$52,2)</f>
        <v>Mississippi</v>
      </c>
      <c r="B3274">
        <f t="shared" si="54"/>
        <v>28</v>
      </c>
      <c r="C3274" s="31" t="s">
        <v>436</v>
      </c>
      <c r="D3274" s="31" t="s">
        <v>93</v>
      </c>
      <c r="E3274" s="31" t="s">
        <v>3271</v>
      </c>
      <c r="F3274" s="31" t="s">
        <v>3272</v>
      </c>
      <c r="G3274" s="32">
        <v>57855</v>
      </c>
      <c r="H3274" s="31" t="s">
        <v>94</v>
      </c>
      <c r="I3274" s="32">
        <v>3879</v>
      </c>
      <c r="J3274" s="33">
        <v>15</v>
      </c>
      <c r="K3274" s="31" t="s">
        <v>94</v>
      </c>
      <c r="L3274" s="31" t="s">
        <v>95</v>
      </c>
    </row>
    <row r="3275" spans="1:12" ht="45" x14ac:dyDescent="0.2">
      <c r="A3275" t="str">
        <f>VLOOKUP(B3275,StateFIPS!A$2:B$52,2)</f>
        <v>Mississippi</v>
      </c>
      <c r="B3275">
        <f t="shared" si="54"/>
        <v>28</v>
      </c>
      <c r="C3275" s="31" t="s">
        <v>3260</v>
      </c>
      <c r="D3275" s="31" t="s">
        <v>93</v>
      </c>
      <c r="E3275" s="31" t="s">
        <v>3271</v>
      </c>
      <c r="F3275" s="31" t="s">
        <v>3272</v>
      </c>
      <c r="G3275" s="32">
        <v>57855</v>
      </c>
      <c r="H3275" s="31" t="s">
        <v>94</v>
      </c>
      <c r="I3275" s="32">
        <v>3879</v>
      </c>
      <c r="J3275" s="33">
        <v>15</v>
      </c>
      <c r="K3275" s="31" t="s">
        <v>94</v>
      </c>
      <c r="L3275" s="31" t="s">
        <v>95</v>
      </c>
    </row>
    <row r="3276" spans="1:12" ht="45" x14ac:dyDescent="0.2">
      <c r="A3276" t="str">
        <f>VLOOKUP(B3276,StateFIPS!A$2:B$52,2)</f>
        <v>Iowa</v>
      </c>
      <c r="B3276">
        <f t="shared" si="54"/>
        <v>19</v>
      </c>
      <c r="C3276" s="31" t="s">
        <v>1691</v>
      </c>
      <c r="D3276" s="31" t="s">
        <v>93</v>
      </c>
      <c r="E3276" s="31" t="s">
        <v>3271</v>
      </c>
      <c r="F3276" s="31" t="s">
        <v>3272</v>
      </c>
      <c r="G3276" s="32">
        <v>1592294</v>
      </c>
      <c r="H3276" s="31" t="s">
        <v>94</v>
      </c>
      <c r="I3276" s="32">
        <v>108008</v>
      </c>
      <c r="J3276" s="33">
        <v>15</v>
      </c>
      <c r="K3276" s="31" t="s">
        <v>94</v>
      </c>
      <c r="L3276" s="31" t="s">
        <v>95</v>
      </c>
    </row>
    <row r="3277" spans="1:12" ht="45" x14ac:dyDescent="0.2">
      <c r="A3277" t="str">
        <f>VLOOKUP(B3277,StateFIPS!A$2:B$52,2)</f>
        <v>Mississippi</v>
      </c>
      <c r="B3277">
        <f t="shared" si="54"/>
        <v>28</v>
      </c>
      <c r="C3277" s="31" t="s">
        <v>323</v>
      </c>
      <c r="D3277" s="31" t="s">
        <v>93</v>
      </c>
      <c r="E3277" s="31" t="s">
        <v>3271</v>
      </c>
      <c r="F3277" s="31" t="s">
        <v>3272</v>
      </c>
      <c r="G3277" s="32">
        <v>158108</v>
      </c>
      <c r="H3277" s="31" t="s">
        <v>94</v>
      </c>
      <c r="I3277" s="32">
        <v>10602</v>
      </c>
      <c r="J3277" s="33">
        <v>15</v>
      </c>
      <c r="K3277" s="31" t="s">
        <v>94</v>
      </c>
      <c r="L3277" s="31" t="s">
        <v>95</v>
      </c>
    </row>
    <row r="3278" spans="1:12" ht="45" x14ac:dyDescent="0.2">
      <c r="A3278" t="str">
        <f>VLOOKUP(B3278,StateFIPS!A$2:B$52,2)</f>
        <v>Mississippi</v>
      </c>
      <c r="B3278">
        <f t="shared" si="54"/>
        <v>28</v>
      </c>
      <c r="C3278" s="31" t="s">
        <v>320</v>
      </c>
      <c r="D3278" s="31" t="s">
        <v>93</v>
      </c>
      <c r="E3278" s="31" t="s">
        <v>3271</v>
      </c>
      <c r="F3278" s="31" t="s">
        <v>3272</v>
      </c>
      <c r="G3278" s="32">
        <v>57855</v>
      </c>
      <c r="H3278" s="31" t="s">
        <v>94</v>
      </c>
      <c r="I3278" s="32">
        <v>3879</v>
      </c>
      <c r="J3278" s="33">
        <v>15</v>
      </c>
      <c r="K3278" s="31" t="s">
        <v>94</v>
      </c>
      <c r="L3278" s="31" t="s">
        <v>95</v>
      </c>
    </row>
    <row r="3279" spans="1:12" ht="45" x14ac:dyDescent="0.2">
      <c r="A3279" t="str">
        <f>VLOOKUP(B3279,StateFIPS!A$2:B$52,2)</f>
        <v>Mississippi</v>
      </c>
      <c r="B3279">
        <f t="shared" si="54"/>
        <v>28</v>
      </c>
      <c r="C3279" s="31" t="s">
        <v>319</v>
      </c>
      <c r="D3279" s="31" t="s">
        <v>93</v>
      </c>
      <c r="E3279" s="31" t="s">
        <v>3271</v>
      </c>
      <c r="F3279" s="31" t="s">
        <v>3272</v>
      </c>
      <c r="G3279" s="32">
        <v>57855</v>
      </c>
      <c r="H3279" s="31" t="s">
        <v>94</v>
      </c>
      <c r="I3279" s="32">
        <v>3879</v>
      </c>
      <c r="J3279" s="33">
        <v>15</v>
      </c>
      <c r="K3279" s="31" t="s">
        <v>94</v>
      </c>
      <c r="L3279" s="31" t="s">
        <v>95</v>
      </c>
    </row>
    <row r="3280" spans="1:12" ht="45" x14ac:dyDescent="0.2">
      <c r="A3280" t="str">
        <f>VLOOKUP(B3280,StateFIPS!A$2:B$52,2)</f>
        <v>Iowa</v>
      </c>
      <c r="B3280">
        <f t="shared" si="54"/>
        <v>19</v>
      </c>
      <c r="C3280" s="31" t="s">
        <v>1508</v>
      </c>
      <c r="D3280" s="31" t="s">
        <v>93</v>
      </c>
      <c r="E3280" s="31" t="s">
        <v>3271</v>
      </c>
      <c r="F3280" s="31" t="s">
        <v>3272</v>
      </c>
      <c r="G3280" s="32">
        <v>1268512</v>
      </c>
      <c r="H3280" s="31" t="s">
        <v>94</v>
      </c>
      <c r="I3280" s="32">
        <v>86045</v>
      </c>
      <c r="J3280" s="33">
        <v>15</v>
      </c>
      <c r="K3280" s="31" t="s">
        <v>94</v>
      </c>
      <c r="L3280" s="31" t="s">
        <v>95</v>
      </c>
    </row>
    <row r="3281" spans="1:12" ht="45" x14ac:dyDescent="0.2">
      <c r="A3281" t="str">
        <f>VLOOKUP(B3281,StateFIPS!A$2:B$52,2)</f>
        <v>Iowa</v>
      </c>
      <c r="B3281">
        <f t="shared" si="54"/>
        <v>19</v>
      </c>
      <c r="C3281" s="31" t="s">
        <v>269</v>
      </c>
      <c r="D3281" s="31" t="s">
        <v>93</v>
      </c>
      <c r="E3281" s="31" t="s">
        <v>3271</v>
      </c>
      <c r="F3281" s="31" t="s">
        <v>3272</v>
      </c>
      <c r="G3281" s="32">
        <v>260599</v>
      </c>
      <c r="H3281" s="31" t="s">
        <v>94</v>
      </c>
      <c r="I3281" s="32">
        <v>17677</v>
      </c>
      <c r="J3281" s="33">
        <v>15</v>
      </c>
      <c r="K3281" s="31" t="s">
        <v>94</v>
      </c>
      <c r="L3281" s="31" t="s">
        <v>95</v>
      </c>
    </row>
    <row r="3282" spans="1:12" ht="45" x14ac:dyDescent="0.2">
      <c r="A3282" t="str">
        <f>VLOOKUP(B3282,StateFIPS!A$2:B$52,2)</f>
        <v>Mississippi</v>
      </c>
      <c r="B3282">
        <f t="shared" si="54"/>
        <v>28</v>
      </c>
      <c r="C3282" s="31" t="s">
        <v>318</v>
      </c>
      <c r="D3282" s="31" t="s">
        <v>93</v>
      </c>
      <c r="E3282" s="31" t="s">
        <v>3271</v>
      </c>
      <c r="F3282" s="31" t="s">
        <v>3272</v>
      </c>
      <c r="G3282" s="32">
        <v>57855</v>
      </c>
      <c r="H3282" s="31" t="s">
        <v>94</v>
      </c>
      <c r="I3282" s="32">
        <v>3879</v>
      </c>
      <c r="J3282" s="33">
        <v>15</v>
      </c>
      <c r="K3282" s="31" t="s">
        <v>94</v>
      </c>
      <c r="L3282" s="31" t="s">
        <v>95</v>
      </c>
    </row>
    <row r="3283" spans="1:12" ht="45" x14ac:dyDescent="0.2">
      <c r="A3283" t="str">
        <f>VLOOKUP(B3283,StateFIPS!A$2:B$52,2)</f>
        <v>Iowa</v>
      </c>
      <c r="B3283">
        <f t="shared" si="54"/>
        <v>19</v>
      </c>
      <c r="C3283" s="31" t="s">
        <v>1510</v>
      </c>
      <c r="D3283" s="31" t="s">
        <v>93</v>
      </c>
      <c r="E3283" s="31" t="s">
        <v>3271</v>
      </c>
      <c r="F3283" s="31" t="s">
        <v>3272</v>
      </c>
      <c r="G3283" s="32">
        <v>207616</v>
      </c>
      <c r="H3283" s="31" t="s">
        <v>94</v>
      </c>
      <c r="I3283" s="32">
        <v>14083</v>
      </c>
      <c r="J3283" s="33">
        <v>15</v>
      </c>
      <c r="K3283" s="31" t="s">
        <v>94</v>
      </c>
      <c r="L3283" s="31" t="s">
        <v>95</v>
      </c>
    </row>
    <row r="3284" spans="1:12" ht="45" x14ac:dyDescent="0.2">
      <c r="A3284" t="str">
        <f>VLOOKUP(B3284,StateFIPS!A$2:B$52,2)</f>
        <v>Mississippi</v>
      </c>
      <c r="B3284">
        <f t="shared" si="54"/>
        <v>28</v>
      </c>
      <c r="C3284" s="31" t="s">
        <v>317</v>
      </c>
      <c r="D3284" s="31" t="s">
        <v>93</v>
      </c>
      <c r="E3284" s="31" t="s">
        <v>3271</v>
      </c>
      <c r="F3284" s="31" t="s">
        <v>3272</v>
      </c>
      <c r="G3284" s="32">
        <v>57855</v>
      </c>
      <c r="H3284" s="31" t="s">
        <v>94</v>
      </c>
      <c r="I3284" s="32">
        <v>3879</v>
      </c>
      <c r="J3284" s="33">
        <v>15</v>
      </c>
      <c r="K3284" s="31" t="s">
        <v>94</v>
      </c>
      <c r="L3284" s="31" t="s">
        <v>95</v>
      </c>
    </row>
    <row r="3285" spans="1:12" ht="45" x14ac:dyDescent="0.2">
      <c r="A3285" t="str">
        <f>VLOOKUP(B3285,StateFIPS!A$2:B$52,2)</f>
        <v>Iowa</v>
      </c>
      <c r="B3285">
        <f t="shared" si="54"/>
        <v>19</v>
      </c>
      <c r="C3285" s="31" t="s">
        <v>270</v>
      </c>
      <c r="D3285" s="31" t="s">
        <v>93</v>
      </c>
      <c r="E3285" s="31" t="s">
        <v>3271</v>
      </c>
      <c r="F3285" s="31" t="s">
        <v>3272</v>
      </c>
      <c r="G3285" s="32">
        <v>179311</v>
      </c>
      <c r="H3285" s="31" t="s">
        <v>94</v>
      </c>
      <c r="I3285" s="32">
        <v>12163</v>
      </c>
      <c r="J3285" s="33">
        <v>15</v>
      </c>
      <c r="K3285" s="31" t="s">
        <v>94</v>
      </c>
      <c r="L3285" s="31" t="s">
        <v>95</v>
      </c>
    </row>
    <row r="3286" spans="1:12" ht="45" x14ac:dyDescent="0.2">
      <c r="A3286" t="str">
        <f>VLOOKUP(B3286,StateFIPS!A$2:B$52,2)</f>
        <v>Mississippi</v>
      </c>
      <c r="B3286">
        <f t="shared" si="54"/>
        <v>28</v>
      </c>
      <c r="C3286" s="31" t="s">
        <v>314</v>
      </c>
      <c r="D3286" s="31" t="s">
        <v>93</v>
      </c>
      <c r="E3286" s="31" t="s">
        <v>3271</v>
      </c>
      <c r="F3286" s="31" t="s">
        <v>3272</v>
      </c>
      <c r="G3286" s="32">
        <v>57855</v>
      </c>
      <c r="H3286" s="31" t="s">
        <v>94</v>
      </c>
      <c r="I3286" s="32">
        <v>3879</v>
      </c>
      <c r="J3286" s="33">
        <v>15</v>
      </c>
      <c r="K3286" s="31" t="s">
        <v>94</v>
      </c>
      <c r="L3286" s="31" t="s">
        <v>95</v>
      </c>
    </row>
    <row r="3287" spans="1:12" ht="45" x14ac:dyDescent="0.2">
      <c r="A3287" t="str">
        <f>VLOOKUP(B3287,StateFIPS!A$2:B$52,2)</f>
        <v>Mississippi</v>
      </c>
      <c r="B3287">
        <f t="shared" si="54"/>
        <v>28</v>
      </c>
      <c r="C3287" s="31" t="s">
        <v>1483</v>
      </c>
      <c r="D3287" s="31" t="s">
        <v>93</v>
      </c>
      <c r="E3287" s="31" t="s">
        <v>3271</v>
      </c>
      <c r="F3287" s="31" t="s">
        <v>3272</v>
      </c>
      <c r="G3287" s="32">
        <v>57855</v>
      </c>
      <c r="H3287" s="31" t="s">
        <v>94</v>
      </c>
      <c r="I3287" s="32">
        <v>3879</v>
      </c>
      <c r="J3287" s="33">
        <v>15</v>
      </c>
      <c r="K3287" s="31" t="s">
        <v>94</v>
      </c>
      <c r="L3287" s="31" t="s">
        <v>95</v>
      </c>
    </row>
    <row r="3288" spans="1:12" ht="45" x14ac:dyDescent="0.2">
      <c r="A3288" t="str">
        <f>VLOOKUP(B3288,StateFIPS!A$2:B$52,2)</f>
        <v>Iowa</v>
      </c>
      <c r="B3288">
        <f t="shared" si="54"/>
        <v>19</v>
      </c>
      <c r="C3288" s="31" t="s">
        <v>1503</v>
      </c>
      <c r="D3288" s="31" t="s">
        <v>93</v>
      </c>
      <c r="E3288" s="31" t="s">
        <v>3271</v>
      </c>
      <c r="F3288" s="31" t="s">
        <v>3272</v>
      </c>
      <c r="G3288" s="32">
        <v>1141560</v>
      </c>
      <c r="H3288" s="31" t="s">
        <v>94</v>
      </c>
      <c r="I3288" s="32">
        <v>77434</v>
      </c>
      <c r="J3288" s="33">
        <v>15</v>
      </c>
      <c r="K3288" s="31" t="s">
        <v>94</v>
      </c>
      <c r="L3288" s="31" t="s">
        <v>95</v>
      </c>
    </row>
    <row r="3289" spans="1:12" ht="45" x14ac:dyDescent="0.2">
      <c r="A3289" t="str">
        <f>VLOOKUP(B3289,StateFIPS!A$2:B$52,2)</f>
        <v>Mississippi</v>
      </c>
      <c r="B3289">
        <f t="shared" si="54"/>
        <v>28</v>
      </c>
      <c r="C3289" s="31" t="s">
        <v>406</v>
      </c>
      <c r="D3289" s="31" t="s">
        <v>93</v>
      </c>
      <c r="E3289" s="31" t="s">
        <v>3271</v>
      </c>
      <c r="F3289" s="31" t="s">
        <v>3272</v>
      </c>
      <c r="G3289" s="32">
        <v>57855</v>
      </c>
      <c r="H3289" s="31" t="s">
        <v>94</v>
      </c>
      <c r="I3289" s="32">
        <v>3879</v>
      </c>
      <c r="J3289" s="33">
        <v>15</v>
      </c>
      <c r="K3289" s="31" t="s">
        <v>94</v>
      </c>
      <c r="L3289" s="31" t="s">
        <v>95</v>
      </c>
    </row>
    <row r="3290" spans="1:12" ht="45" x14ac:dyDescent="0.2">
      <c r="A3290" t="str">
        <f>VLOOKUP(B3290,StateFIPS!A$2:B$52,2)</f>
        <v>Mississippi</v>
      </c>
      <c r="B3290">
        <f t="shared" si="54"/>
        <v>28</v>
      </c>
      <c r="C3290" s="31" t="s">
        <v>325</v>
      </c>
      <c r="D3290" s="31" t="s">
        <v>93</v>
      </c>
      <c r="E3290" s="31" t="s">
        <v>3271</v>
      </c>
      <c r="F3290" s="31" t="s">
        <v>3272</v>
      </c>
      <c r="G3290" s="32">
        <v>57855</v>
      </c>
      <c r="H3290" s="31" t="s">
        <v>94</v>
      </c>
      <c r="I3290" s="32">
        <v>3879</v>
      </c>
      <c r="J3290" s="33">
        <v>15</v>
      </c>
      <c r="K3290" s="31" t="s">
        <v>94</v>
      </c>
      <c r="L3290" s="31" t="s">
        <v>95</v>
      </c>
    </row>
    <row r="3291" spans="1:12" ht="45" x14ac:dyDescent="0.2">
      <c r="A3291" t="str">
        <f>VLOOKUP(B3291,StateFIPS!A$2:B$52,2)</f>
        <v>Iowa</v>
      </c>
      <c r="B3291">
        <f t="shared" si="54"/>
        <v>19</v>
      </c>
      <c r="C3291" s="31" t="s">
        <v>1511</v>
      </c>
      <c r="D3291" s="31" t="s">
        <v>93</v>
      </c>
      <c r="E3291" s="31" t="s">
        <v>3271</v>
      </c>
      <c r="F3291" s="31" t="s">
        <v>3272</v>
      </c>
      <c r="G3291" s="32">
        <v>321242</v>
      </c>
      <c r="H3291" s="31" t="s">
        <v>94</v>
      </c>
      <c r="I3291" s="32">
        <v>21790</v>
      </c>
      <c r="J3291" s="33">
        <v>15</v>
      </c>
      <c r="K3291" s="31" t="s">
        <v>94</v>
      </c>
      <c r="L3291" s="31" t="s">
        <v>95</v>
      </c>
    </row>
    <row r="3292" spans="1:12" ht="45" x14ac:dyDescent="0.2">
      <c r="A3292" t="str">
        <f>VLOOKUP(B3292,StateFIPS!A$2:B$52,2)</f>
        <v>Mississippi</v>
      </c>
      <c r="B3292">
        <f t="shared" si="54"/>
        <v>28</v>
      </c>
      <c r="C3292" s="31" t="s">
        <v>462</v>
      </c>
      <c r="D3292" s="31" t="s">
        <v>93</v>
      </c>
      <c r="E3292" s="31" t="s">
        <v>3271</v>
      </c>
      <c r="F3292" s="31" t="s">
        <v>3272</v>
      </c>
      <c r="G3292" s="32">
        <v>57855</v>
      </c>
      <c r="H3292" s="31" t="s">
        <v>94</v>
      </c>
      <c r="I3292" s="32">
        <v>3879</v>
      </c>
      <c r="J3292" s="33">
        <v>15</v>
      </c>
      <c r="K3292" s="31" t="s">
        <v>94</v>
      </c>
      <c r="L3292" s="31" t="s">
        <v>95</v>
      </c>
    </row>
    <row r="3293" spans="1:12" ht="45" x14ac:dyDescent="0.2">
      <c r="A3293" t="str">
        <f>VLOOKUP(B3293,StateFIPS!A$2:B$52,2)</f>
        <v>Iowa</v>
      </c>
      <c r="B3293">
        <f t="shared" si="54"/>
        <v>19</v>
      </c>
      <c r="C3293" s="31" t="s">
        <v>1507</v>
      </c>
      <c r="D3293" s="31" t="s">
        <v>93</v>
      </c>
      <c r="E3293" s="31" t="s">
        <v>3271</v>
      </c>
      <c r="F3293" s="31" t="s">
        <v>3272</v>
      </c>
      <c r="G3293" s="32">
        <v>555376</v>
      </c>
      <c r="H3293" s="31" t="s">
        <v>94</v>
      </c>
      <c r="I3293" s="32">
        <v>37672</v>
      </c>
      <c r="J3293" s="33">
        <v>15</v>
      </c>
      <c r="K3293" s="31" t="s">
        <v>94</v>
      </c>
      <c r="L3293" s="31" t="s">
        <v>95</v>
      </c>
    </row>
    <row r="3294" spans="1:12" ht="45" x14ac:dyDescent="0.2">
      <c r="A3294" t="str">
        <f>VLOOKUP(B3294,StateFIPS!A$2:B$52,2)</f>
        <v>Iowa</v>
      </c>
      <c r="B3294">
        <f t="shared" si="54"/>
        <v>19</v>
      </c>
      <c r="C3294" s="31" t="s">
        <v>1514</v>
      </c>
      <c r="D3294" s="31" t="s">
        <v>93</v>
      </c>
      <c r="E3294" s="31" t="s">
        <v>3271</v>
      </c>
      <c r="F3294" s="31" t="s">
        <v>3272</v>
      </c>
      <c r="G3294" s="32">
        <v>1394749</v>
      </c>
      <c r="H3294" s="31" t="s">
        <v>94</v>
      </c>
      <c r="I3294" s="32">
        <v>94608</v>
      </c>
      <c r="J3294" s="33">
        <v>15</v>
      </c>
      <c r="K3294" s="31" t="s">
        <v>94</v>
      </c>
      <c r="L3294" s="31" t="s">
        <v>95</v>
      </c>
    </row>
    <row r="3295" spans="1:12" ht="45" x14ac:dyDescent="0.2">
      <c r="A3295" t="str">
        <f>VLOOKUP(B3295,StateFIPS!A$2:B$52,2)</f>
        <v>Mississippi</v>
      </c>
      <c r="B3295">
        <f t="shared" si="54"/>
        <v>28</v>
      </c>
      <c r="C3295" s="31" t="s">
        <v>362</v>
      </c>
      <c r="D3295" s="31" t="s">
        <v>93</v>
      </c>
      <c r="E3295" s="31" t="s">
        <v>3271</v>
      </c>
      <c r="F3295" s="31" t="s">
        <v>3272</v>
      </c>
      <c r="G3295" s="32">
        <v>57855</v>
      </c>
      <c r="H3295" s="31" t="s">
        <v>94</v>
      </c>
      <c r="I3295" s="32">
        <v>3879</v>
      </c>
      <c r="J3295" s="33">
        <v>15</v>
      </c>
      <c r="K3295" s="31" t="s">
        <v>94</v>
      </c>
      <c r="L3295" s="31" t="s">
        <v>95</v>
      </c>
    </row>
    <row r="3296" spans="1:12" ht="45" x14ac:dyDescent="0.2">
      <c r="A3296" t="str">
        <f>VLOOKUP(B3296,StateFIPS!A$2:B$52,2)</f>
        <v>Mississippi</v>
      </c>
      <c r="B3296">
        <f t="shared" si="54"/>
        <v>28</v>
      </c>
      <c r="C3296" s="31" t="s">
        <v>2711</v>
      </c>
      <c r="D3296" s="31" t="s">
        <v>93</v>
      </c>
      <c r="E3296" s="31" t="s">
        <v>3271</v>
      </c>
      <c r="F3296" s="31" t="s">
        <v>3272</v>
      </c>
      <c r="G3296" s="32">
        <v>57855</v>
      </c>
      <c r="H3296" s="31" t="s">
        <v>94</v>
      </c>
      <c r="I3296" s="32">
        <v>3879</v>
      </c>
      <c r="J3296" s="33">
        <v>15</v>
      </c>
      <c r="K3296" s="31" t="s">
        <v>94</v>
      </c>
      <c r="L3296" s="31" t="s">
        <v>95</v>
      </c>
    </row>
    <row r="3297" spans="1:12" ht="45" x14ac:dyDescent="0.2">
      <c r="A3297" t="str">
        <f>VLOOKUP(B3297,StateFIPS!A$2:B$52,2)</f>
        <v>Iowa</v>
      </c>
      <c r="B3297">
        <f t="shared" si="54"/>
        <v>19</v>
      </c>
      <c r="C3297" s="31" t="s">
        <v>1531</v>
      </c>
      <c r="D3297" s="31" t="s">
        <v>93</v>
      </c>
      <c r="E3297" s="31" t="s">
        <v>3271</v>
      </c>
      <c r="F3297" s="31" t="s">
        <v>3272</v>
      </c>
      <c r="G3297" s="32">
        <v>1087633</v>
      </c>
      <c r="H3297" s="31" t="s">
        <v>94</v>
      </c>
      <c r="I3297" s="32">
        <v>73776</v>
      </c>
      <c r="J3297" s="33">
        <v>15</v>
      </c>
      <c r="K3297" s="31" t="s">
        <v>94</v>
      </c>
      <c r="L3297" s="31" t="s">
        <v>95</v>
      </c>
    </row>
    <row r="3298" spans="1:12" ht="45" x14ac:dyDescent="0.2">
      <c r="A3298" t="str">
        <f>VLOOKUP(B3298,StateFIPS!A$2:B$52,2)</f>
        <v>Mississippi</v>
      </c>
      <c r="B3298">
        <f t="shared" si="54"/>
        <v>28</v>
      </c>
      <c r="C3298" s="31" t="s">
        <v>447</v>
      </c>
      <c r="D3298" s="31" t="s">
        <v>93</v>
      </c>
      <c r="E3298" s="31" t="s">
        <v>3271</v>
      </c>
      <c r="F3298" s="31" t="s">
        <v>3272</v>
      </c>
      <c r="G3298" s="32">
        <v>57855</v>
      </c>
      <c r="H3298" s="31" t="s">
        <v>94</v>
      </c>
      <c r="I3298" s="32">
        <v>3879</v>
      </c>
      <c r="J3298" s="33">
        <v>15</v>
      </c>
      <c r="K3298" s="31" t="s">
        <v>94</v>
      </c>
      <c r="L3298" s="31" t="s">
        <v>95</v>
      </c>
    </row>
    <row r="3299" spans="1:12" ht="45" x14ac:dyDescent="0.2">
      <c r="A3299" t="str">
        <f>VLOOKUP(B3299,StateFIPS!A$2:B$52,2)</f>
        <v>Mississippi</v>
      </c>
      <c r="B3299">
        <f t="shared" si="54"/>
        <v>28</v>
      </c>
      <c r="C3299" s="31" t="s">
        <v>312</v>
      </c>
      <c r="D3299" s="31" t="s">
        <v>93</v>
      </c>
      <c r="E3299" s="31" t="s">
        <v>3271</v>
      </c>
      <c r="F3299" s="31" t="s">
        <v>3272</v>
      </c>
      <c r="G3299" s="32">
        <v>57855</v>
      </c>
      <c r="H3299" s="31" t="s">
        <v>94</v>
      </c>
      <c r="I3299" s="32">
        <v>3879</v>
      </c>
      <c r="J3299" s="33">
        <v>15</v>
      </c>
      <c r="K3299" s="31" t="s">
        <v>94</v>
      </c>
      <c r="L3299" s="31" t="s">
        <v>95</v>
      </c>
    </row>
    <row r="3300" spans="1:12" ht="45" x14ac:dyDescent="0.2">
      <c r="A3300" t="str">
        <f>VLOOKUP(B3300,StateFIPS!A$2:B$52,2)</f>
        <v>Mississippi</v>
      </c>
      <c r="B3300">
        <f t="shared" si="54"/>
        <v>28</v>
      </c>
      <c r="C3300" s="31" t="s">
        <v>445</v>
      </c>
      <c r="D3300" s="31" t="s">
        <v>93</v>
      </c>
      <c r="E3300" s="31" t="s">
        <v>3271</v>
      </c>
      <c r="F3300" s="31" t="s">
        <v>3272</v>
      </c>
      <c r="G3300" s="32">
        <v>57855</v>
      </c>
      <c r="H3300" s="31" t="s">
        <v>94</v>
      </c>
      <c r="I3300" s="32">
        <v>3879</v>
      </c>
      <c r="J3300" s="33">
        <v>15</v>
      </c>
      <c r="K3300" s="31" t="s">
        <v>94</v>
      </c>
      <c r="L3300" s="31" t="s">
        <v>95</v>
      </c>
    </row>
    <row r="3301" spans="1:12" ht="45" x14ac:dyDescent="0.2">
      <c r="A3301" t="str">
        <f>VLOOKUP(B3301,StateFIPS!A$2:B$52,2)</f>
        <v>Mississippi</v>
      </c>
      <c r="B3301">
        <f t="shared" si="54"/>
        <v>28</v>
      </c>
      <c r="C3301" s="31" t="s">
        <v>434</v>
      </c>
      <c r="D3301" s="31" t="s">
        <v>93</v>
      </c>
      <c r="E3301" s="31" t="s">
        <v>3271</v>
      </c>
      <c r="F3301" s="31" t="s">
        <v>3272</v>
      </c>
      <c r="G3301" s="32">
        <v>57855</v>
      </c>
      <c r="H3301" s="31" t="s">
        <v>94</v>
      </c>
      <c r="I3301" s="32">
        <v>3879</v>
      </c>
      <c r="J3301" s="33">
        <v>15</v>
      </c>
      <c r="K3301" s="31" t="s">
        <v>94</v>
      </c>
      <c r="L3301" s="31" t="s">
        <v>95</v>
      </c>
    </row>
    <row r="3302" spans="1:12" ht="45" x14ac:dyDescent="0.2">
      <c r="A3302" t="str">
        <f>VLOOKUP(B3302,StateFIPS!A$2:B$52,2)</f>
        <v>Iowa</v>
      </c>
      <c r="B3302">
        <f t="shared" si="54"/>
        <v>19</v>
      </c>
      <c r="C3302" s="31" t="s">
        <v>245</v>
      </c>
      <c r="D3302" s="31" t="s">
        <v>93</v>
      </c>
      <c r="E3302" s="31" t="s">
        <v>3271</v>
      </c>
      <c r="F3302" s="31" t="s">
        <v>3272</v>
      </c>
      <c r="G3302" s="32">
        <v>79112</v>
      </c>
      <c r="H3302" s="31" t="s">
        <v>94</v>
      </c>
      <c r="I3302" s="32">
        <v>5366</v>
      </c>
      <c r="J3302" s="33">
        <v>15</v>
      </c>
      <c r="K3302" s="31" t="s">
        <v>94</v>
      </c>
      <c r="L3302" s="31" t="s">
        <v>95</v>
      </c>
    </row>
    <row r="3303" spans="1:12" ht="45" x14ac:dyDescent="0.2">
      <c r="A3303" t="str">
        <f>VLOOKUP(B3303,StateFIPS!A$2:B$52,2)</f>
        <v>Iowa</v>
      </c>
      <c r="B3303">
        <f t="shared" si="54"/>
        <v>19</v>
      </c>
      <c r="C3303" s="31" t="s">
        <v>278</v>
      </c>
      <c r="D3303" s="31" t="s">
        <v>93</v>
      </c>
      <c r="E3303" s="31" t="s">
        <v>3271</v>
      </c>
      <c r="F3303" s="31" t="s">
        <v>3272</v>
      </c>
      <c r="G3303" s="32">
        <v>232486</v>
      </c>
      <c r="H3303" s="31" t="s">
        <v>94</v>
      </c>
      <c r="I3303" s="32">
        <v>15770</v>
      </c>
      <c r="J3303" s="33">
        <v>15</v>
      </c>
      <c r="K3303" s="31" t="s">
        <v>94</v>
      </c>
      <c r="L3303" s="31" t="s">
        <v>95</v>
      </c>
    </row>
    <row r="3304" spans="1:12" ht="45" x14ac:dyDescent="0.2">
      <c r="A3304" t="str">
        <f>VLOOKUP(B3304,StateFIPS!A$2:B$52,2)</f>
        <v>Mississippi</v>
      </c>
      <c r="B3304">
        <f t="shared" si="54"/>
        <v>28</v>
      </c>
      <c r="C3304" s="31" t="s">
        <v>331</v>
      </c>
      <c r="D3304" s="31" t="s">
        <v>93</v>
      </c>
      <c r="E3304" s="31" t="s">
        <v>3271</v>
      </c>
      <c r="F3304" s="31" t="s">
        <v>3272</v>
      </c>
      <c r="G3304" s="32">
        <v>57855</v>
      </c>
      <c r="H3304" s="31" t="s">
        <v>94</v>
      </c>
      <c r="I3304" s="32">
        <v>3879</v>
      </c>
      <c r="J3304" s="33">
        <v>15</v>
      </c>
      <c r="K3304" s="31" t="s">
        <v>94</v>
      </c>
      <c r="L3304" s="31" t="s">
        <v>95</v>
      </c>
    </row>
    <row r="3305" spans="1:12" ht="45" x14ac:dyDescent="0.2">
      <c r="A3305" t="str">
        <f>VLOOKUP(B3305,StateFIPS!A$2:B$52,2)</f>
        <v>Minnesota</v>
      </c>
      <c r="B3305">
        <f t="shared" si="54"/>
        <v>27</v>
      </c>
      <c r="C3305" s="31" t="s">
        <v>471</v>
      </c>
      <c r="D3305" s="31" t="s">
        <v>93</v>
      </c>
      <c r="E3305" s="31" t="s">
        <v>3271</v>
      </c>
      <c r="F3305" s="31" t="s">
        <v>3272</v>
      </c>
      <c r="G3305" s="32">
        <v>38769</v>
      </c>
      <c r="H3305" s="31" t="s">
        <v>94</v>
      </c>
      <c r="I3305" s="32">
        <v>2706</v>
      </c>
      <c r="J3305" s="33">
        <v>14</v>
      </c>
      <c r="K3305" s="31" t="s">
        <v>94</v>
      </c>
      <c r="L3305" s="31" t="s">
        <v>95</v>
      </c>
    </row>
    <row r="3306" spans="1:12" ht="45" x14ac:dyDescent="0.2">
      <c r="A3306" t="str">
        <f>VLOOKUP(B3306,StateFIPS!A$2:B$52,2)</f>
        <v>Iowa</v>
      </c>
      <c r="B3306">
        <f t="shared" si="54"/>
        <v>19</v>
      </c>
      <c r="C3306" s="31" t="s">
        <v>289</v>
      </c>
      <c r="D3306" s="31" t="s">
        <v>93</v>
      </c>
      <c r="E3306" s="31" t="s">
        <v>3271</v>
      </c>
      <c r="F3306" s="31" t="s">
        <v>3272</v>
      </c>
      <c r="G3306" s="32">
        <v>202980</v>
      </c>
      <c r="H3306" s="31" t="s">
        <v>94</v>
      </c>
      <c r="I3306" s="32">
        <v>13768</v>
      </c>
      <c r="J3306" s="33">
        <v>15</v>
      </c>
      <c r="K3306" s="31" t="s">
        <v>94</v>
      </c>
      <c r="L3306" s="31" t="s">
        <v>95</v>
      </c>
    </row>
    <row r="3307" spans="1:12" ht="45" x14ac:dyDescent="0.2">
      <c r="A3307" t="str">
        <f>VLOOKUP(B3307,StateFIPS!A$2:B$52,2)</f>
        <v>Minnesota</v>
      </c>
      <c r="B3307">
        <f t="shared" si="54"/>
        <v>27</v>
      </c>
      <c r="C3307" s="31" t="s">
        <v>1498</v>
      </c>
      <c r="D3307" s="31" t="s">
        <v>93</v>
      </c>
      <c r="E3307" s="31" t="s">
        <v>3271</v>
      </c>
      <c r="F3307" s="31" t="s">
        <v>3272</v>
      </c>
      <c r="G3307" s="32">
        <v>447190</v>
      </c>
      <c r="H3307" s="31" t="s">
        <v>94</v>
      </c>
      <c r="I3307" s="32">
        <v>31213</v>
      </c>
      <c r="J3307" s="33">
        <v>14</v>
      </c>
      <c r="K3307" s="31" t="s">
        <v>94</v>
      </c>
      <c r="L3307" s="31" t="s">
        <v>95</v>
      </c>
    </row>
    <row r="3308" spans="1:12" ht="45" x14ac:dyDescent="0.2">
      <c r="A3308" t="str">
        <f>VLOOKUP(B3308,StateFIPS!A$2:B$52,2)</f>
        <v>Mississippi</v>
      </c>
      <c r="B3308">
        <f t="shared" si="54"/>
        <v>28</v>
      </c>
      <c r="C3308" s="31" t="s">
        <v>293</v>
      </c>
      <c r="D3308" s="31" t="s">
        <v>93</v>
      </c>
      <c r="E3308" s="31" t="s">
        <v>3271</v>
      </c>
      <c r="F3308" s="31" t="s">
        <v>3272</v>
      </c>
      <c r="G3308" s="32">
        <v>57855</v>
      </c>
      <c r="H3308" s="31" t="s">
        <v>94</v>
      </c>
      <c r="I3308" s="32">
        <v>3879</v>
      </c>
      <c r="J3308" s="33">
        <v>15</v>
      </c>
      <c r="K3308" s="31" t="s">
        <v>94</v>
      </c>
      <c r="L3308" s="31" t="s">
        <v>95</v>
      </c>
    </row>
    <row r="3309" spans="1:12" ht="45" x14ac:dyDescent="0.2">
      <c r="A3309" t="str">
        <f>VLOOKUP(B3309,StateFIPS!A$2:B$52,2)</f>
        <v>Iowa</v>
      </c>
      <c r="B3309">
        <f t="shared" si="54"/>
        <v>19</v>
      </c>
      <c r="C3309" s="31" t="s">
        <v>1666</v>
      </c>
      <c r="D3309" s="31" t="s">
        <v>93</v>
      </c>
      <c r="E3309" s="31" t="s">
        <v>3271</v>
      </c>
      <c r="F3309" s="31" t="s">
        <v>3272</v>
      </c>
      <c r="G3309" s="32">
        <v>663375</v>
      </c>
      <c r="H3309" s="31" t="s">
        <v>94</v>
      </c>
      <c r="I3309" s="32">
        <v>44998</v>
      </c>
      <c r="J3309" s="33">
        <v>15</v>
      </c>
      <c r="K3309" s="31" t="s">
        <v>94</v>
      </c>
      <c r="L3309" s="31" t="s">
        <v>95</v>
      </c>
    </row>
    <row r="3310" spans="1:12" ht="45" x14ac:dyDescent="0.2">
      <c r="A3310" t="str">
        <f>VLOOKUP(B3310,StateFIPS!A$2:B$52,2)</f>
        <v>Mississippi</v>
      </c>
      <c r="B3310">
        <f t="shared" si="54"/>
        <v>28</v>
      </c>
      <c r="C3310" s="31" t="s">
        <v>294</v>
      </c>
      <c r="D3310" s="31" t="s">
        <v>93</v>
      </c>
      <c r="E3310" s="31" t="s">
        <v>3271</v>
      </c>
      <c r="F3310" s="31" t="s">
        <v>3272</v>
      </c>
      <c r="G3310" s="32">
        <v>57855</v>
      </c>
      <c r="H3310" s="31" t="s">
        <v>94</v>
      </c>
      <c r="I3310" s="32">
        <v>3879</v>
      </c>
      <c r="J3310" s="33">
        <v>15</v>
      </c>
      <c r="K3310" s="31" t="s">
        <v>94</v>
      </c>
      <c r="L3310" s="31" t="s">
        <v>95</v>
      </c>
    </row>
    <row r="3311" spans="1:12" ht="45" x14ac:dyDescent="0.2">
      <c r="A3311" t="str">
        <f>VLOOKUP(B3311,StateFIPS!A$2:B$52,2)</f>
        <v>Mississippi</v>
      </c>
      <c r="B3311">
        <f t="shared" si="54"/>
        <v>28</v>
      </c>
      <c r="C3311" s="31" t="s">
        <v>295</v>
      </c>
      <c r="D3311" s="31" t="s">
        <v>93</v>
      </c>
      <c r="E3311" s="31" t="s">
        <v>3271</v>
      </c>
      <c r="F3311" s="31" t="s">
        <v>3272</v>
      </c>
      <c r="G3311" s="32">
        <v>57855</v>
      </c>
      <c r="H3311" s="31" t="s">
        <v>94</v>
      </c>
      <c r="I3311" s="32">
        <v>3879</v>
      </c>
      <c r="J3311" s="33">
        <v>15</v>
      </c>
      <c r="K3311" s="31" t="s">
        <v>94</v>
      </c>
      <c r="L3311" s="31" t="s">
        <v>95</v>
      </c>
    </row>
    <row r="3312" spans="1:12" ht="45" x14ac:dyDescent="0.2">
      <c r="A3312" t="str">
        <f>VLOOKUP(B3312,StateFIPS!A$2:B$52,2)</f>
        <v>Iowa</v>
      </c>
      <c r="B3312">
        <f t="shared" si="54"/>
        <v>19</v>
      </c>
      <c r="C3312" s="31" t="s">
        <v>219</v>
      </c>
      <c r="D3312" s="31" t="s">
        <v>93</v>
      </c>
      <c r="E3312" s="31" t="s">
        <v>3271</v>
      </c>
      <c r="F3312" s="31" t="s">
        <v>3272</v>
      </c>
      <c r="G3312" s="32">
        <v>353410</v>
      </c>
      <c r="H3312" s="31" t="s">
        <v>94</v>
      </c>
      <c r="I3312" s="32">
        <v>23972</v>
      </c>
      <c r="J3312" s="33">
        <v>15</v>
      </c>
      <c r="K3312" s="31" t="s">
        <v>94</v>
      </c>
      <c r="L3312" s="31" t="s">
        <v>95</v>
      </c>
    </row>
    <row r="3313" spans="1:12" ht="45" x14ac:dyDescent="0.2">
      <c r="A3313" t="str">
        <f>VLOOKUP(B3313,StateFIPS!A$2:B$52,2)</f>
        <v>Minnesota</v>
      </c>
      <c r="B3313">
        <f t="shared" si="54"/>
        <v>27</v>
      </c>
      <c r="C3313" s="31" t="s">
        <v>1564</v>
      </c>
      <c r="D3313" s="31" t="s">
        <v>93</v>
      </c>
      <c r="E3313" s="31" t="s">
        <v>3271</v>
      </c>
      <c r="F3313" s="31" t="s">
        <v>3272</v>
      </c>
      <c r="G3313" s="32">
        <v>466420</v>
      </c>
      <c r="H3313" s="31" t="s">
        <v>94</v>
      </c>
      <c r="I3313" s="32">
        <v>32555</v>
      </c>
      <c r="J3313" s="33">
        <v>14</v>
      </c>
      <c r="K3313" s="31" t="s">
        <v>94</v>
      </c>
      <c r="L3313" s="31" t="s">
        <v>95</v>
      </c>
    </row>
    <row r="3314" spans="1:12" ht="45" x14ac:dyDescent="0.2">
      <c r="A3314" t="str">
        <f>VLOOKUP(B3314,StateFIPS!A$2:B$52,2)</f>
        <v>Minnesota</v>
      </c>
      <c r="B3314">
        <f t="shared" si="54"/>
        <v>27</v>
      </c>
      <c r="C3314" s="31" t="s">
        <v>1501</v>
      </c>
      <c r="D3314" s="31" t="s">
        <v>93</v>
      </c>
      <c r="E3314" s="31" t="s">
        <v>3271</v>
      </c>
      <c r="F3314" s="31" t="s">
        <v>3272</v>
      </c>
      <c r="G3314" s="32">
        <v>141763</v>
      </c>
      <c r="H3314" s="31" t="s">
        <v>94</v>
      </c>
      <c r="I3314" s="32">
        <v>9895</v>
      </c>
      <c r="J3314" s="33">
        <v>14</v>
      </c>
      <c r="K3314" s="31" t="s">
        <v>94</v>
      </c>
      <c r="L3314" s="31" t="s">
        <v>95</v>
      </c>
    </row>
    <row r="3315" spans="1:12" ht="45" x14ac:dyDescent="0.2">
      <c r="A3315" t="str">
        <f>VLOOKUP(B3315,StateFIPS!A$2:B$52,2)</f>
        <v>Iowa</v>
      </c>
      <c r="B3315">
        <f t="shared" si="54"/>
        <v>19</v>
      </c>
      <c r="C3315" s="31" t="s">
        <v>1665</v>
      </c>
      <c r="D3315" s="31" t="s">
        <v>93</v>
      </c>
      <c r="E3315" s="31" t="s">
        <v>3271</v>
      </c>
      <c r="F3315" s="31" t="s">
        <v>3272</v>
      </c>
      <c r="G3315" s="32">
        <v>840216</v>
      </c>
      <c r="H3315" s="31" t="s">
        <v>94</v>
      </c>
      <c r="I3315" s="32">
        <v>56993</v>
      </c>
      <c r="J3315" s="33">
        <v>15</v>
      </c>
      <c r="K3315" s="31" t="s">
        <v>94</v>
      </c>
      <c r="L3315" s="31" t="s">
        <v>95</v>
      </c>
    </row>
    <row r="3316" spans="1:12" ht="45" x14ac:dyDescent="0.2">
      <c r="A3316" t="str">
        <f>VLOOKUP(B3316,StateFIPS!A$2:B$52,2)</f>
        <v>Iowa</v>
      </c>
      <c r="B3316">
        <f t="shared" si="54"/>
        <v>19</v>
      </c>
      <c r="C3316" s="31" t="s">
        <v>1526</v>
      </c>
      <c r="D3316" s="31" t="s">
        <v>93</v>
      </c>
      <c r="E3316" s="31" t="s">
        <v>3271</v>
      </c>
      <c r="F3316" s="31" t="s">
        <v>3272</v>
      </c>
      <c r="G3316" s="32">
        <v>505007</v>
      </c>
      <c r="H3316" s="31" t="s">
        <v>94</v>
      </c>
      <c r="I3316" s="32">
        <v>34255</v>
      </c>
      <c r="J3316" s="33">
        <v>15</v>
      </c>
      <c r="K3316" s="31" t="s">
        <v>94</v>
      </c>
      <c r="L3316" s="31" t="s">
        <v>95</v>
      </c>
    </row>
    <row r="3317" spans="1:12" ht="45" x14ac:dyDescent="0.2">
      <c r="A3317" t="str">
        <f>VLOOKUP(B3317,StateFIPS!A$2:B$52,2)</f>
        <v>Mississippi</v>
      </c>
      <c r="B3317">
        <f t="shared" si="54"/>
        <v>28</v>
      </c>
      <c r="C3317" s="31" t="s">
        <v>297</v>
      </c>
      <c r="D3317" s="31" t="s">
        <v>93</v>
      </c>
      <c r="E3317" s="31" t="s">
        <v>3271</v>
      </c>
      <c r="F3317" s="31" t="s">
        <v>3272</v>
      </c>
      <c r="G3317" s="32">
        <v>118293</v>
      </c>
      <c r="H3317" s="31" t="s">
        <v>94</v>
      </c>
      <c r="I3317" s="32">
        <v>7932</v>
      </c>
      <c r="J3317" s="33">
        <v>15</v>
      </c>
      <c r="K3317" s="31" t="s">
        <v>94</v>
      </c>
      <c r="L3317" s="31" t="s">
        <v>95</v>
      </c>
    </row>
    <row r="3318" spans="1:12" ht="45" x14ac:dyDescent="0.2">
      <c r="A3318" t="str">
        <f>VLOOKUP(B3318,StateFIPS!A$2:B$52,2)</f>
        <v>Iowa</v>
      </c>
      <c r="B3318">
        <f t="shared" si="54"/>
        <v>19</v>
      </c>
      <c r="C3318" s="31" t="s">
        <v>1663</v>
      </c>
      <c r="D3318" s="31" t="s">
        <v>93</v>
      </c>
      <c r="E3318" s="31" t="s">
        <v>3271</v>
      </c>
      <c r="F3318" s="31" t="s">
        <v>3272</v>
      </c>
      <c r="G3318" s="32">
        <v>422450</v>
      </c>
      <c r="H3318" s="31" t="s">
        <v>94</v>
      </c>
      <c r="I3318" s="32">
        <v>28655</v>
      </c>
      <c r="J3318" s="33">
        <v>15</v>
      </c>
      <c r="K3318" s="31" t="s">
        <v>94</v>
      </c>
      <c r="L3318" s="31" t="s">
        <v>95</v>
      </c>
    </row>
    <row r="3319" spans="1:12" ht="45" x14ac:dyDescent="0.2">
      <c r="A3319" t="str">
        <f>VLOOKUP(B3319,StateFIPS!A$2:B$52,2)</f>
        <v>Minnesota</v>
      </c>
      <c r="B3319">
        <f t="shared" si="54"/>
        <v>27</v>
      </c>
      <c r="C3319" s="31" t="s">
        <v>1570</v>
      </c>
      <c r="D3319" s="31" t="s">
        <v>93</v>
      </c>
      <c r="E3319" s="31" t="s">
        <v>3271</v>
      </c>
      <c r="F3319" s="31" t="s">
        <v>3272</v>
      </c>
      <c r="G3319" s="32">
        <v>86574</v>
      </c>
      <c r="H3319" s="31" t="s">
        <v>94</v>
      </c>
      <c r="I3319" s="32">
        <v>6043</v>
      </c>
      <c r="J3319" s="33">
        <v>14</v>
      </c>
      <c r="K3319" s="31" t="s">
        <v>94</v>
      </c>
      <c r="L3319" s="31" t="s">
        <v>95</v>
      </c>
    </row>
    <row r="3320" spans="1:12" ht="45" x14ac:dyDescent="0.2">
      <c r="A3320" t="str">
        <f>VLOOKUP(B3320,StateFIPS!A$2:B$52,2)</f>
        <v>Missouri</v>
      </c>
      <c r="B3320">
        <f t="shared" si="54"/>
        <v>29</v>
      </c>
      <c r="C3320" s="31" t="s">
        <v>298</v>
      </c>
      <c r="D3320" s="31" t="s">
        <v>93</v>
      </c>
      <c r="E3320" s="31" t="s">
        <v>3271</v>
      </c>
      <c r="F3320" s="31" t="s">
        <v>3272</v>
      </c>
      <c r="G3320" s="32">
        <v>58201</v>
      </c>
      <c r="H3320" s="31" t="s">
        <v>94</v>
      </c>
      <c r="I3320" s="32">
        <v>4032</v>
      </c>
      <c r="J3320" s="33">
        <v>14</v>
      </c>
      <c r="K3320" s="31" t="s">
        <v>94</v>
      </c>
      <c r="L3320" s="31" t="s">
        <v>95</v>
      </c>
    </row>
    <row r="3321" spans="1:12" ht="45" x14ac:dyDescent="0.2">
      <c r="A3321" t="str">
        <f>VLOOKUP(B3321,StateFIPS!A$2:B$52,2)</f>
        <v>Missouri</v>
      </c>
      <c r="B3321">
        <f t="shared" si="54"/>
        <v>29</v>
      </c>
      <c r="C3321" s="31" t="s">
        <v>1516</v>
      </c>
      <c r="D3321" s="31" t="s">
        <v>93</v>
      </c>
      <c r="E3321" s="31" t="s">
        <v>3271</v>
      </c>
      <c r="F3321" s="31" t="s">
        <v>3272</v>
      </c>
      <c r="G3321" s="32">
        <v>112777</v>
      </c>
      <c r="H3321" s="31" t="s">
        <v>94</v>
      </c>
      <c r="I3321" s="32">
        <v>7812</v>
      </c>
      <c r="J3321" s="33">
        <v>14</v>
      </c>
      <c r="K3321" s="31" t="s">
        <v>94</v>
      </c>
      <c r="L3321" s="31" t="s">
        <v>95</v>
      </c>
    </row>
    <row r="3322" spans="1:12" ht="45" x14ac:dyDescent="0.2">
      <c r="A3322" t="str">
        <f>VLOOKUP(B3322,StateFIPS!A$2:B$52,2)</f>
        <v>Iowa</v>
      </c>
      <c r="B3322">
        <f t="shared" si="54"/>
        <v>19</v>
      </c>
      <c r="C3322" s="31" t="s">
        <v>1529</v>
      </c>
      <c r="D3322" s="31" t="s">
        <v>93</v>
      </c>
      <c r="E3322" s="31" t="s">
        <v>3271</v>
      </c>
      <c r="F3322" s="31" t="s">
        <v>3272</v>
      </c>
      <c r="G3322" s="32">
        <v>205669</v>
      </c>
      <c r="H3322" s="31" t="s">
        <v>94</v>
      </c>
      <c r="I3322" s="32">
        <v>13951</v>
      </c>
      <c r="J3322" s="33">
        <v>15</v>
      </c>
      <c r="K3322" s="31" t="s">
        <v>94</v>
      </c>
      <c r="L3322" s="31" t="s">
        <v>95</v>
      </c>
    </row>
    <row r="3323" spans="1:12" ht="45" x14ac:dyDescent="0.2">
      <c r="A3323" t="str">
        <f>VLOOKUP(B3323,StateFIPS!A$2:B$52,2)</f>
        <v>Iowa</v>
      </c>
      <c r="B3323">
        <f t="shared" si="54"/>
        <v>19</v>
      </c>
      <c r="C3323" s="31" t="s">
        <v>1662</v>
      </c>
      <c r="D3323" s="31" t="s">
        <v>93</v>
      </c>
      <c r="E3323" s="31" t="s">
        <v>3271</v>
      </c>
      <c r="F3323" s="31" t="s">
        <v>3272</v>
      </c>
      <c r="G3323" s="32">
        <v>661060</v>
      </c>
      <c r="H3323" s="31" t="s">
        <v>94</v>
      </c>
      <c r="I3323" s="32">
        <v>44841</v>
      </c>
      <c r="J3323" s="33">
        <v>15</v>
      </c>
      <c r="K3323" s="31" t="s">
        <v>94</v>
      </c>
      <c r="L3323" s="31" t="s">
        <v>95</v>
      </c>
    </row>
    <row r="3324" spans="1:12" ht="45" x14ac:dyDescent="0.2">
      <c r="A3324" t="str">
        <f>VLOOKUP(B3324,StateFIPS!A$2:B$52,2)</f>
        <v>Minnesota</v>
      </c>
      <c r="B3324">
        <f t="shared" si="54"/>
        <v>27</v>
      </c>
      <c r="C3324" s="31" t="s">
        <v>470</v>
      </c>
      <c r="D3324" s="31" t="s">
        <v>93</v>
      </c>
      <c r="E3324" s="31" t="s">
        <v>3271</v>
      </c>
      <c r="F3324" s="31" t="s">
        <v>3272</v>
      </c>
      <c r="G3324" s="32">
        <v>65119</v>
      </c>
      <c r="H3324" s="31" t="s">
        <v>94</v>
      </c>
      <c r="I3324" s="32">
        <v>4545</v>
      </c>
      <c r="J3324" s="33">
        <v>14</v>
      </c>
      <c r="K3324" s="31" t="s">
        <v>94</v>
      </c>
      <c r="L3324" s="31" t="s">
        <v>95</v>
      </c>
    </row>
    <row r="3325" spans="1:12" ht="45" x14ac:dyDescent="0.2">
      <c r="A3325" t="str">
        <f>VLOOKUP(B3325,StateFIPS!A$2:B$52,2)</f>
        <v>Missouri</v>
      </c>
      <c r="B3325">
        <f t="shared" si="54"/>
        <v>29</v>
      </c>
      <c r="C3325" s="31" t="s">
        <v>3192</v>
      </c>
      <c r="D3325" s="31" t="s">
        <v>93</v>
      </c>
      <c r="E3325" s="31" t="s">
        <v>3271</v>
      </c>
      <c r="F3325" s="31" t="s">
        <v>3272</v>
      </c>
      <c r="G3325" s="32">
        <v>48444</v>
      </c>
      <c r="H3325" s="31" t="s">
        <v>94</v>
      </c>
      <c r="I3325" s="32">
        <v>3356</v>
      </c>
      <c r="J3325" s="33">
        <v>14</v>
      </c>
      <c r="K3325" s="31" t="s">
        <v>94</v>
      </c>
      <c r="L3325" s="31" t="s">
        <v>95</v>
      </c>
    </row>
    <row r="3326" spans="1:12" ht="45" x14ac:dyDescent="0.2">
      <c r="A3326" t="str">
        <f>VLOOKUP(B3326,StateFIPS!A$2:B$52,2)</f>
        <v>Iowa</v>
      </c>
      <c r="B3326">
        <f t="shared" si="54"/>
        <v>19</v>
      </c>
      <c r="C3326" s="31" t="s">
        <v>218</v>
      </c>
      <c r="D3326" s="31" t="s">
        <v>93</v>
      </c>
      <c r="E3326" s="31" t="s">
        <v>3271</v>
      </c>
      <c r="F3326" s="31" t="s">
        <v>3272</v>
      </c>
      <c r="G3326" s="32">
        <v>583468</v>
      </c>
      <c r="H3326" s="31" t="s">
        <v>94</v>
      </c>
      <c r="I3326" s="32">
        <v>39577</v>
      </c>
      <c r="J3326" s="33">
        <v>15</v>
      </c>
      <c r="K3326" s="31" t="s">
        <v>94</v>
      </c>
      <c r="L3326" s="31" t="s">
        <v>95</v>
      </c>
    </row>
    <row r="3327" spans="1:12" ht="45" x14ac:dyDescent="0.2">
      <c r="A3327" t="str">
        <f>VLOOKUP(B3327,StateFIPS!A$2:B$52,2)</f>
        <v>Kansas</v>
      </c>
      <c r="B3327">
        <f t="shared" si="54"/>
        <v>20</v>
      </c>
      <c r="C3327" s="31" t="s">
        <v>288</v>
      </c>
      <c r="D3327" s="31" t="s">
        <v>93</v>
      </c>
      <c r="E3327" s="31" t="s">
        <v>3271</v>
      </c>
      <c r="F3327" s="31" t="s">
        <v>3272</v>
      </c>
      <c r="G3327" s="32">
        <v>33024</v>
      </c>
      <c r="H3327" s="31" t="s">
        <v>94</v>
      </c>
      <c r="I3327" s="32">
        <v>2037</v>
      </c>
      <c r="J3327" s="33">
        <v>16</v>
      </c>
      <c r="K3327" s="31" t="s">
        <v>94</v>
      </c>
      <c r="L3327" s="31" t="s">
        <v>95</v>
      </c>
    </row>
    <row r="3328" spans="1:12" ht="45" x14ac:dyDescent="0.2">
      <c r="A3328" t="str">
        <f>VLOOKUP(B3328,StateFIPS!A$2:B$52,2)</f>
        <v>Mississippi</v>
      </c>
      <c r="B3328">
        <f t="shared" si="54"/>
        <v>28</v>
      </c>
      <c r="C3328" s="31" t="s">
        <v>296</v>
      </c>
      <c r="D3328" s="31" t="s">
        <v>93</v>
      </c>
      <c r="E3328" s="31" t="s">
        <v>3271</v>
      </c>
      <c r="F3328" s="31" t="s">
        <v>3272</v>
      </c>
      <c r="G3328" s="32">
        <v>57855</v>
      </c>
      <c r="H3328" s="31" t="s">
        <v>94</v>
      </c>
      <c r="I3328" s="32">
        <v>3879</v>
      </c>
      <c r="J3328" s="33">
        <v>15</v>
      </c>
      <c r="K3328" s="31" t="s">
        <v>94</v>
      </c>
      <c r="L3328" s="31" t="s">
        <v>95</v>
      </c>
    </row>
    <row r="3329" spans="1:12" ht="45" x14ac:dyDescent="0.2">
      <c r="A3329" t="str">
        <f>VLOOKUP(B3329,StateFIPS!A$2:B$52,2)</f>
        <v>Mississippi</v>
      </c>
      <c r="B3329">
        <f t="shared" si="54"/>
        <v>28</v>
      </c>
      <c r="C3329" s="31" t="s">
        <v>3171</v>
      </c>
      <c r="D3329" s="31" t="s">
        <v>93</v>
      </c>
      <c r="E3329" s="31" t="s">
        <v>3271</v>
      </c>
      <c r="F3329" s="31" t="s">
        <v>3272</v>
      </c>
      <c r="G3329" s="32">
        <v>57855</v>
      </c>
      <c r="H3329" s="31" t="s">
        <v>94</v>
      </c>
      <c r="I3329" s="32">
        <v>3879</v>
      </c>
      <c r="J3329" s="33">
        <v>15</v>
      </c>
      <c r="K3329" s="31" t="s">
        <v>94</v>
      </c>
      <c r="L3329" s="31" t="s">
        <v>95</v>
      </c>
    </row>
    <row r="3330" spans="1:12" ht="45" x14ac:dyDescent="0.2">
      <c r="A3330" t="str">
        <f>VLOOKUP(B3330,StateFIPS!A$2:B$52,2)</f>
        <v>Minnesota</v>
      </c>
      <c r="B3330">
        <f t="shared" si="54"/>
        <v>27</v>
      </c>
      <c r="C3330" s="31" t="s">
        <v>1581</v>
      </c>
      <c r="D3330" s="31" t="s">
        <v>93</v>
      </c>
      <c r="E3330" s="31" t="s">
        <v>3271</v>
      </c>
      <c r="F3330" s="31" t="s">
        <v>3272</v>
      </c>
      <c r="G3330" s="32">
        <v>46104</v>
      </c>
      <c r="H3330" s="31" t="s">
        <v>94</v>
      </c>
      <c r="I3330" s="32">
        <v>3218</v>
      </c>
      <c r="J3330" s="33">
        <v>14</v>
      </c>
      <c r="K3330" s="31" t="s">
        <v>94</v>
      </c>
      <c r="L3330" s="31" t="s">
        <v>95</v>
      </c>
    </row>
    <row r="3331" spans="1:12" ht="45" x14ac:dyDescent="0.2">
      <c r="A3331" t="str">
        <f>VLOOKUP(B3331,StateFIPS!A$2:B$52,2)</f>
        <v>Mississippi</v>
      </c>
      <c r="B3331">
        <f t="shared" ref="B3331:B3394" si="55">VALUE(LEFT(C3331,2))</f>
        <v>28</v>
      </c>
      <c r="C3331" s="31" t="s">
        <v>332</v>
      </c>
      <c r="D3331" s="31" t="s">
        <v>93</v>
      </c>
      <c r="E3331" s="31" t="s">
        <v>3271</v>
      </c>
      <c r="F3331" s="31" t="s">
        <v>3272</v>
      </c>
      <c r="G3331" s="32">
        <v>57855</v>
      </c>
      <c r="H3331" s="31" t="s">
        <v>94</v>
      </c>
      <c r="I3331" s="32">
        <v>3879</v>
      </c>
      <c r="J3331" s="33">
        <v>15</v>
      </c>
      <c r="K3331" s="31" t="s">
        <v>94</v>
      </c>
      <c r="L3331" s="31" t="s">
        <v>95</v>
      </c>
    </row>
    <row r="3332" spans="1:12" ht="45" x14ac:dyDescent="0.2">
      <c r="A3332" t="str">
        <f>VLOOKUP(B3332,StateFIPS!A$2:B$52,2)</f>
        <v>Iowa</v>
      </c>
      <c r="B3332">
        <f t="shared" si="55"/>
        <v>19</v>
      </c>
      <c r="C3332" s="31" t="s">
        <v>1673</v>
      </c>
      <c r="D3332" s="31" t="s">
        <v>93</v>
      </c>
      <c r="E3332" s="31" t="s">
        <v>3271</v>
      </c>
      <c r="F3332" s="31" t="s">
        <v>3272</v>
      </c>
      <c r="G3332" s="32">
        <v>381747</v>
      </c>
      <c r="H3332" s="31" t="s">
        <v>94</v>
      </c>
      <c r="I3332" s="32">
        <v>25894</v>
      </c>
      <c r="J3332" s="33">
        <v>15</v>
      </c>
      <c r="K3332" s="31" t="s">
        <v>94</v>
      </c>
      <c r="L3332" s="31" t="s">
        <v>95</v>
      </c>
    </row>
    <row r="3333" spans="1:12" ht="45" x14ac:dyDescent="0.2">
      <c r="A3333" t="str">
        <f>VLOOKUP(B3333,StateFIPS!A$2:B$52,2)</f>
        <v>Mississippi</v>
      </c>
      <c r="B3333">
        <f t="shared" si="55"/>
        <v>28</v>
      </c>
      <c r="C3333" s="31" t="s">
        <v>333</v>
      </c>
      <c r="D3333" s="31" t="s">
        <v>93</v>
      </c>
      <c r="E3333" s="31" t="s">
        <v>3271</v>
      </c>
      <c r="F3333" s="31" t="s">
        <v>3272</v>
      </c>
      <c r="G3333" s="32">
        <v>57855</v>
      </c>
      <c r="H3333" s="31" t="s">
        <v>94</v>
      </c>
      <c r="I3333" s="32">
        <v>3879</v>
      </c>
      <c r="J3333" s="33">
        <v>15</v>
      </c>
      <c r="K3333" s="31" t="s">
        <v>94</v>
      </c>
      <c r="L3333" s="31" t="s">
        <v>95</v>
      </c>
    </row>
    <row r="3334" spans="1:12" ht="45" x14ac:dyDescent="0.2">
      <c r="A3334" t="str">
        <f>VLOOKUP(B3334,StateFIPS!A$2:B$52,2)</f>
        <v>Iowa</v>
      </c>
      <c r="B3334">
        <f t="shared" si="55"/>
        <v>19</v>
      </c>
      <c r="C3334" s="31" t="s">
        <v>276</v>
      </c>
      <c r="D3334" s="31" t="s">
        <v>93</v>
      </c>
      <c r="E3334" s="31" t="s">
        <v>3271</v>
      </c>
      <c r="F3334" s="31" t="s">
        <v>3272</v>
      </c>
      <c r="G3334" s="32">
        <v>859601</v>
      </c>
      <c r="H3334" s="31" t="s">
        <v>94</v>
      </c>
      <c r="I3334" s="32">
        <v>58308</v>
      </c>
      <c r="J3334" s="33">
        <v>15</v>
      </c>
      <c r="K3334" s="31" t="s">
        <v>94</v>
      </c>
      <c r="L3334" s="31" t="s">
        <v>95</v>
      </c>
    </row>
    <row r="3335" spans="1:12" ht="45" x14ac:dyDescent="0.2">
      <c r="A3335" t="str">
        <f>VLOOKUP(B3335,StateFIPS!A$2:B$52,2)</f>
        <v>Mississippi</v>
      </c>
      <c r="B3335">
        <f t="shared" si="55"/>
        <v>28</v>
      </c>
      <c r="C3335" s="31" t="s">
        <v>3258</v>
      </c>
      <c r="D3335" s="31" t="s">
        <v>93</v>
      </c>
      <c r="E3335" s="31" t="s">
        <v>3271</v>
      </c>
      <c r="F3335" s="31" t="s">
        <v>3272</v>
      </c>
      <c r="G3335" s="32">
        <v>57855</v>
      </c>
      <c r="H3335" s="31" t="s">
        <v>94</v>
      </c>
      <c r="I3335" s="32">
        <v>3879</v>
      </c>
      <c r="J3335" s="33">
        <v>15</v>
      </c>
      <c r="K3335" s="31" t="s">
        <v>94</v>
      </c>
      <c r="L3335" s="31" t="s">
        <v>95</v>
      </c>
    </row>
    <row r="3336" spans="1:12" ht="45" x14ac:dyDescent="0.2">
      <c r="A3336" t="str">
        <f>VLOOKUP(B3336,StateFIPS!A$2:B$52,2)</f>
        <v>Iowa</v>
      </c>
      <c r="B3336">
        <f t="shared" si="55"/>
        <v>19</v>
      </c>
      <c r="C3336" s="31" t="s">
        <v>1672</v>
      </c>
      <c r="D3336" s="31" t="s">
        <v>93</v>
      </c>
      <c r="E3336" s="31" t="s">
        <v>3271</v>
      </c>
      <c r="F3336" s="31" t="s">
        <v>3272</v>
      </c>
      <c r="G3336" s="32">
        <v>534801</v>
      </c>
      <c r="H3336" s="31" t="s">
        <v>94</v>
      </c>
      <c r="I3336" s="32">
        <v>36276</v>
      </c>
      <c r="J3336" s="33">
        <v>15</v>
      </c>
      <c r="K3336" s="31" t="s">
        <v>94</v>
      </c>
      <c r="L3336" s="31" t="s">
        <v>95</v>
      </c>
    </row>
    <row r="3337" spans="1:12" ht="45" x14ac:dyDescent="0.2">
      <c r="A3337" t="str">
        <f>VLOOKUP(B3337,StateFIPS!A$2:B$52,2)</f>
        <v>Iowa</v>
      </c>
      <c r="B3337">
        <f t="shared" si="55"/>
        <v>19</v>
      </c>
      <c r="C3337" s="31" t="s">
        <v>1520</v>
      </c>
      <c r="D3337" s="31" t="s">
        <v>93</v>
      </c>
      <c r="E3337" s="31" t="s">
        <v>3271</v>
      </c>
      <c r="F3337" s="31" t="s">
        <v>3272</v>
      </c>
      <c r="G3337" s="32">
        <v>1754016</v>
      </c>
      <c r="H3337" s="31" t="s">
        <v>94</v>
      </c>
      <c r="I3337" s="32">
        <v>118977</v>
      </c>
      <c r="J3337" s="33">
        <v>15</v>
      </c>
      <c r="K3337" s="31" t="s">
        <v>94</v>
      </c>
      <c r="L3337" s="31" t="s">
        <v>95</v>
      </c>
    </row>
    <row r="3338" spans="1:12" ht="45" x14ac:dyDescent="0.2">
      <c r="A3338" t="str">
        <f>VLOOKUP(B3338,StateFIPS!A$2:B$52,2)</f>
        <v>Mississippi</v>
      </c>
      <c r="B3338">
        <f t="shared" si="55"/>
        <v>28</v>
      </c>
      <c r="C3338" s="31" t="s">
        <v>433</v>
      </c>
      <c r="D3338" s="31" t="s">
        <v>93</v>
      </c>
      <c r="E3338" s="31" t="s">
        <v>3271</v>
      </c>
      <c r="F3338" s="31" t="s">
        <v>3272</v>
      </c>
      <c r="G3338" s="32">
        <v>57855</v>
      </c>
      <c r="H3338" s="31" t="s">
        <v>94</v>
      </c>
      <c r="I3338" s="32">
        <v>3879</v>
      </c>
      <c r="J3338" s="33">
        <v>15</v>
      </c>
      <c r="K3338" s="31" t="s">
        <v>94</v>
      </c>
      <c r="L3338" s="31" t="s">
        <v>95</v>
      </c>
    </row>
    <row r="3339" spans="1:12" ht="45" x14ac:dyDescent="0.2">
      <c r="A3339" t="str">
        <f>VLOOKUP(B3339,StateFIPS!A$2:B$52,2)</f>
        <v>Mississippi</v>
      </c>
      <c r="B3339">
        <f t="shared" si="55"/>
        <v>28</v>
      </c>
      <c r="C3339" s="31" t="s">
        <v>432</v>
      </c>
      <c r="D3339" s="31" t="s">
        <v>93</v>
      </c>
      <c r="E3339" s="31" t="s">
        <v>3271</v>
      </c>
      <c r="F3339" s="31" t="s">
        <v>3272</v>
      </c>
      <c r="G3339" s="32">
        <v>92127</v>
      </c>
      <c r="H3339" s="31" t="s">
        <v>94</v>
      </c>
      <c r="I3339" s="32">
        <v>6177</v>
      </c>
      <c r="J3339" s="33">
        <v>15</v>
      </c>
      <c r="K3339" s="31" t="s">
        <v>94</v>
      </c>
      <c r="L3339" s="31" t="s">
        <v>95</v>
      </c>
    </row>
    <row r="3340" spans="1:12" ht="45" x14ac:dyDescent="0.2">
      <c r="A3340" t="str">
        <f>VLOOKUP(B3340,StateFIPS!A$2:B$52,2)</f>
        <v>Iowa</v>
      </c>
      <c r="B3340">
        <f t="shared" si="55"/>
        <v>19</v>
      </c>
      <c r="C3340" s="31" t="s">
        <v>1527</v>
      </c>
      <c r="D3340" s="31" t="s">
        <v>93</v>
      </c>
      <c r="E3340" s="31" t="s">
        <v>3271</v>
      </c>
      <c r="F3340" s="31" t="s">
        <v>3272</v>
      </c>
      <c r="G3340" s="32">
        <v>485072</v>
      </c>
      <c r="H3340" s="31" t="s">
        <v>94</v>
      </c>
      <c r="I3340" s="32">
        <v>32903</v>
      </c>
      <c r="J3340" s="33">
        <v>15</v>
      </c>
      <c r="K3340" s="31" t="s">
        <v>94</v>
      </c>
      <c r="L3340" s="31" t="s">
        <v>95</v>
      </c>
    </row>
    <row r="3341" spans="1:12" ht="45" x14ac:dyDescent="0.2">
      <c r="A3341" t="str">
        <f>VLOOKUP(B3341,StateFIPS!A$2:B$52,2)</f>
        <v>Mississippi</v>
      </c>
      <c r="B3341">
        <f t="shared" si="55"/>
        <v>28</v>
      </c>
      <c r="C3341" s="31" t="s">
        <v>438</v>
      </c>
      <c r="D3341" s="31" t="s">
        <v>93</v>
      </c>
      <c r="E3341" s="31" t="s">
        <v>3271</v>
      </c>
      <c r="F3341" s="31" t="s">
        <v>3272</v>
      </c>
      <c r="G3341" s="32">
        <v>57855</v>
      </c>
      <c r="H3341" s="31" t="s">
        <v>94</v>
      </c>
      <c r="I3341" s="32">
        <v>3879</v>
      </c>
      <c r="J3341" s="33">
        <v>15</v>
      </c>
      <c r="K3341" s="31" t="s">
        <v>94</v>
      </c>
      <c r="L3341" s="31" t="s">
        <v>95</v>
      </c>
    </row>
    <row r="3342" spans="1:12" ht="45" x14ac:dyDescent="0.2">
      <c r="A3342" t="str">
        <f>VLOOKUP(B3342,StateFIPS!A$2:B$52,2)</f>
        <v>Iowa</v>
      </c>
      <c r="B3342">
        <f t="shared" si="55"/>
        <v>19</v>
      </c>
      <c r="C3342" s="31" t="s">
        <v>1518</v>
      </c>
      <c r="D3342" s="31" t="s">
        <v>93</v>
      </c>
      <c r="E3342" s="31" t="s">
        <v>3271</v>
      </c>
      <c r="F3342" s="31" t="s">
        <v>3272</v>
      </c>
      <c r="G3342" s="32">
        <v>514668</v>
      </c>
      <c r="H3342" s="31" t="s">
        <v>94</v>
      </c>
      <c r="I3342" s="32">
        <v>34911</v>
      </c>
      <c r="J3342" s="33">
        <v>15</v>
      </c>
      <c r="K3342" s="31" t="s">
        <v>94</v>
      </c>
      <c r="L3342" s="31" t="s">
        <v>95</v>
      </c>
    </row>
    <row r="3343" spans="1:12" ht="45" x14ac:dyDescent="0.2">
      <c r="A3343" t="str">
        <f>VLOOKUP(B3343,StateFIPS!A$2:B$52,2)</f>
        <v>Iowa</v>
      </c>
      <c r="B3343">
        <f t="shared" si="55"/>
        <v>19</v>
      </c>
      <c r="C3343" s="31" t="s">
        <v>1670</v>
      </c>
      <c r="D3343" s="31" t="s">
        <v>93</v>
      </c>
      <c r="E3343" s="31" t="s">
        <v>3271</v>
      </c>
      <c r="F3343" s="31" t="s">
        <v>3272</v>
      </c>
      <c r="G3343" s="32">
        <v>1545659</v>
      </c>
      <c r="H3343" s="31" t="s">
        <v>94</v>
      </c>
      <c r="I3343" s="32">
        <v>104844</v>
      </c>
      <c r="J3343" s="33">
        <v>15</v>
      </c>
      <c r="K3343" s="31" t="s">
        <v>94</v>
      </c>
      <c r="L3343" s="31" t="s">
        <v>95</v>
      </c>
    </row>
    <row r="3344" spans="1:12" ht="45" x14ac:dyDescent="0.2">
      <c r="A3344" t="str">
        <f>VLOOKUP(B3344,StateFIPS!A$2:B$52,2)</f>
        <v>Mississippi</v>
      </c>
      <c r="B3344">
        <f t="shared" si="55"/>
        <v>28</v>
      </c>
      <c r="C3344" s="31" t="s">
        <v>2702</v>
      </c>
      <c r="D3344" s="31" t="s">
        <v>93</v>
      </c>
      <c r="E3344" s="31" t="s">
        <v>3271</v>
      </c>
      <c r="F3344" s="31" t="s">
        <v>3272</v>
      </c>
      <c r="G3344" s="32">
        <v>57855</v>
      </c>
      <c r="H3344" s="31" t="s">
        <v>94</v>
      </c>
      <c r="I3344" s="32">
        <v>3879</v>
      </c>
      <c r="J3344" s="33">
        <v>15</v>
      </c>
      <c r="K3344" s="31" t="s">
        <v>94</v>
      </c>
      <c r="L3344" s="31" t="s">
        <v>95</v>
      </c>
    </row>
    <row r="3345" spans="1:12" ht="45" x14ac:dyDescent="0.2">
      <c r="A3345" t="str">
        <f>VLOOKUP(B3345,StateFIPS!A$2:B$52,2)</f>
        <v>Iowa</v>
      </c>
      <c r="B3345">
        <f t="shared" si="55"/>
        <v>19</v>
      </c>
      <c r="C3345" s="31" t="s">
        <v>277</v>
      </c>
      <c r="D3345" s="31" t="s">
        <v>93</v>
      </c>
      <c r="E3345" s="31" t="s">
        <v>3271</v>
      </c>
      <c r="F3345" s="31" t="s">
        <v>3272</v>
      </c>
      <c r="G3345" s="32">
        <v>573957</v>
      </c>
      <c r="H3345" s="31" t="s">
        <v>94</v>
      </c>
      <c r="I3345" s="32">
        <v>38932</v>
      </c>
      <c r="J3345" s="33">
        <v>15</v>
      </c>
      <c r="K3345" s="31" t="s">
        <v>94</v>
      </c>
      <c r="L3345" s="31" t="s">
        <v>95</v>
      </c>
    </row>
    <row r="3346" spans="1:12" ht="45" x14ac:dyDescent="0.2">
      <c r="A3346" t="str">
        <f>VLOOKUP(B3346,StateFIPS!A$2:B$52,2)</f>
        <v>Mississippi</v>
      </c>
      <c r="B3346">
        <f t="shared" si="55"/>
        <v>28</v>
      </c>
      <c r="C3346" s="31" t="s">
        <v>1474</v>
      </c>
      <c r="D3346" s="31" t="s">
        <v>93</v>
      </c>
      <c r="E3346" s="31" t="s">
        <v>3271</v>
      </c>
      <c r="F3346" s="31" t="s">
        <v>3272</v>
      </c>
      <c r="G3346" s="32">
        <v>57855</v>
      </c>
      <c r="H3346" s="31" t="s">
        <v>94</v>
      </c>
      <c r="I3346" s="32">
        <v>3879</v>
      </c>
      <c r="J3346" s="33">
        <v>15</v>
      </c>
      <c r="K3346" s="31" t="s">
        <v>94</v>
      </c>
      <c r="L3346" s="31" t="s">
        <v>95</v>
      </c>
    </row>
    <row r="3347" spans="1:12" ht="45" x14ac:dyDescent="0.2">
      <c r="A3347" t="str">
        <f>VLOOKUP(B3347,StateFIPS!A$2:B$52,2)</f>
        <v>Mississippi</v>
      </c>
      <c r="B3347">
        <f t="shared" si="55"/>
        <v>28</v>
      </c>
      <c r="C3347" s="31" t="s">
        <v>1525</v>
      </c>
      <c r="D3347" s="31" t="s">
        <v>93</v>
      </c>
      <c r="E3347" s="31" t="s">
        <v>3271</v>
      </c>
      <c r="F3347" s="31" t="s">
        <v>3272</v>
      </c>
      <c r="G3347" s="32">
        <v>57855</v>
      </c>
      <c r="H3347" s="31" t="s">
        <v>94</v>
      </c>
      <c r="I3347" s="32">
        <v>3879</v>
      </c>
      <c r="J3347" s="33">
        <v>15</v>
      </c>
      <c r="K3347" s="31" t="s">
        <v>94</v>
      </c>
      <c r="L3347" s="31" t="s">
        <v>95</v>
      </c>
    </row>
    <row r="3348" spans="1:12" ht="45" x14ac:dyDescent="0.2">
      <c r="A3348" t="str">
        <f>VLOOKUP(B3348,StateFIPS!A$2:B$52,2)</f>
        <v>Iowa</v>
      </c>
      <c r="B3348">
        <f t="shared" si="55"/>
        <v>19</v>
      </c>
      <c r="C3348" s="31" t="s">
        <v>220</v>
      </c>
      <c r="D3348" s="31" t="s">
        <v>93</v>
      </c>
      <c r="E3348" s="31" t="s">
        <v>3271</v>
      </c>
      <c r="F3348" s="31" t="s">
        <v>3272</v>
      </c>
      <c r="G3348" s="32">
        <v>684425</v>
      </c>
      <c r="H3348" s="31" t="s">
        <v>94</v>
      </c>
      <c r="I3348" s="32">
        <v>46426</v>
      </c>
      <c r="J3348" s="33">
        <v>15</v>
      </c>
      <c r="K3348" s="31" t="s">
        <v>94</v>
      </c>
      <c r="L3348" s="31" t="s">
        <v>95</v>
      </c>
    </row>
    <row r="3349" spans="1:12" ht="45" x14ac:dyDescent="0.2">
      <c r="A3349" t="str">
        <f>VLOOKUP(B3349,StateFIPS!A$2:B$52,2)</f>
        <v>Iowa</v>
      </c>
      <c r="B3349">
        <f t="shared" si="55"/>
        <v>19</v>
      </c>
      <c r="C3349" s="31" t="s">
        <v>1524</v>
      </c>
      <c r="D3349" s="31" t="s">
        <v>93</v>
      </c>
      <c r="E3349" s="31" t="s">
        <v>3271</v>
      </c>
      <c r="F3349" s="31" t="s">
        <v>3272</v>
      </c>
      <c r="G3349" s="32">
        <v>3758533</v>
      </c>
      <c r="H3349" s="31" t="s">
        <v>94</v>
      </c>
      <c r="I3349" s="32">
        <v>254947</v>
      </c>
      <c r="J3349" s="33">
        <v>15</v>
      </c>
      <c r="K3349" s="31" t="s">
        <v>94</v>
      </c>
      <c r="L3349" s="31" t="s">
        <v>95</v>
      </c>
    </row>
    <row r="3350" spans="1:12" ht="45" x14ac:dyDescent="0.2">
      <c r="A3350" t="str">
        <f>VLOOKUP(B3350,StateFIPS!A$2:B$52,2)</f>
        <v>Minnesota</v>
      </c>
      <c r="B3350">
        <f t="shared" si="55"/>
        <v>27</v>
      </c>
      <c r="C3350" s="31" t="s">
        <v>1489</v>
      </c>
      <c r="D3350" s="31" t="s">
        <v>93</v>
      </c>
      <c r="E3350" s="31" t="s">
        <v>3271</v>
      </c>
      <c r="F3350" s="31" t="s">
        <v>3272</v>
      </c>
      <c r="G3350" s="32">
        <v>377012</v>
      </c>
      <c r="H3350" s="31" t="s">
        <v>94</v>
      </c>
      <c r="I3350" s="32">
        <v>26315</v>
      </c>
      <c r="J3350" s="33">
        <v>14</v>
      </c>
      <c r="K3350" s="31" t="s">
        <v>94</v>
      </c>
      <c r="L3350" s="31" t="s">
        <v>95</v>
      </c>
    </row>
    <row r="3351" spans="1:12" ht="45" x14ac:dyDescent="0.2">
      <c r="A3351" t="str">
        <f>VLOOKUP(B3351,StateFIPS!A$2:B$52,2)</f>
        <v>Minnesota</v>
      </c>
      <c r="B3351">
        <f t="shared" si="55"/>
        <v>27</v>
      </c>
      <c r="C3351" s="31" t="s">
        <v>1492</v>
      </c>
      <c r="D3351" s="31" t="s">
        <v>93</v>
      </c>
      <c r="E3351" s="31" t="s">
        <v>3271</v>
      </c>
      <c r="F3351" s="31" t="s">
        <v>3272</v>
      </c>
      <c r="G3351" s="32">
        <v>59860</v>
      </c>
      <c r="H3351" s="31" t="s">
        <v>94</v>
      </c>
      <c r="I3351" s="32">
        <v>4178</v>
      </c>
      <c r="J3351" s="33">
        <v>14</v>
      </c>
      <c r="K3351" s="31" t="s">
        <v>94</v>
      </c>
      <c r="L3351" s="31" t="s">
        <v>95</v>
      </c>
    </row>
    <row r="3352" spans="1:12" ht="45" x14ac:dyDescent="0.2">
      <c r="A3352" t="str">
        <f>VLOOKUP(B3352,StateFIPS!A$2:B$52,2)</f>
        <v>Mississippi</v>
      </c>
      <c r="B3352">
        <f t="shared" si="55"/>
        <v>28</v>
      </c>
      <c r="C3352" s="31" t="s">
        <v>3167</v>
      </c>
      <c r="D3352" s="31" t="s">
        <v>93</v>
      </c>
      <c r="E3352" s="31" t="s">
        <v>3271</v>
      </c>
      <c r="F3352" s="31" t="s">
        <v>3272</v>
      </c>
      <c r="G3352" s="32">
        <v>57855</v>
      </c>
      <c r="H3352" s="31" t="s">
        <v>94</v>
      </c>
      <c r="I3352" s="32">
        <v>3879</v>
      </c>
      <c r="J3352" s="33">
        <v>15</v>
      </c>
      <c r="K3352" s="31" t="s">
        <v>94</v>
      </c>
      <c r="L3352" s="31" t="s">
        <v>95</v>
      </c>
    </row>
    <row r="3353" spans="1:12" ht="45" x14ac:dyDescent="0.2">
      <c r="A3353" t="str">
        <f>VLOOKUP(B3353,StateFIPS!A$2:B$52,2)</f>
        <v>Iowa</v>
      </c>
      <c r="B3353">
        <f t="shared" si="55"/>
        <v>19</v>
      </c>
      <c r="C3353" s="31" t="s">
        <v>1616</v>
      </c>
      <c r="D3353" s="31" t="s">
        <v>93</v>
      </c>
      <c r="E3353" s="31" t="s">
        <v>3271</v>
      </c>
      <c r="F3353" s="31" t="s">
        <v>3272</v>
      </c>
      <c r="G3353" s="32">
        <v>674583</v>
      </c>
      <c r="H3353" s="31" t="s">
        <v>94</v>
      </c>
      <c r="I3353" s="32">
        <v>45758</v>
      </c>
      <c r="J3353" s="33">
        <v>15</v>
      </c>
      <c r="K3353" s="31" t="s">
        <v>94</v>
      </c>
      <c r="L3353" s="31" t="s">
        <v>95</v>
      </c>
    </row>
    <row r="3354" spans="1:12" ht="45" x14ac:dyDescent="0.2">
      <c r="A3354" t="str">
        <f>VLOOKUP(B3354,StateFIPS!A$2:B$52,2)</f>
        <v>Iowa</v>
      </c>
      <c r="B3354">
        <f t="shared" si="55"/>
        <v>19</v>
      </c>
      <c r="C3354" s="31" t="s">
        <v>1522</v>
      </c>
      <c r="D3354" s="31" t="s">
        <v>93</v>
      </c>
      <c r="E3354" s="31" t="s">
        <v>3271</v>
      </c>
      <c r="F3354" s="31" t="s">
        <v>3272</v>
      </c>
      <c r="G3354" s="32">
        <v>486603</v>
      </c>
      <c r="H3354" s="31" t="s">
        <v>94</v>
      </c>
      <c r="I3354" s="32">
        <v>33007</v>
      </c>
      <c r="J3354" s="33">
        <v>15</v>
      </c>
      <c r="K3354" s="31" t="s">
        <v>94</v>
      </c>
      <c r="L3354" s="31" t="s">
        <v>95</v>
      </c>
    </row>
    <row r="3355" spans="1:12" ht="45" x14ac:dyDescent="0.2">
      <c r="A3355" t="str">
        <f>VLOOKUP(B3355,StateFIPS!A$2:B$52,2)</f>
        <v>Kansas</v>
      </c>
      <c r="B3355">
        <f t="shared" si="55"/>
        <v>20</v>
      </c>
      <c r="C3355" s="31" t="s">
        <v>1559</v>
      </c>
      <c r="D3355" s="31" t="s">
        <v>93</v>
      </c>
      <c r="E3355" s="31" t="s">
        <v>3271</v>
      </c>
      <c r="F3355" s="31" t="s">
        <v>3272</v>
      </c>
      <c r="G3355" s="32">
        <v>202078</v>
      </c>
      <c r="H3355" s="31" t="s">
        <v>94</v>
      </c>
      <c r="I3355" s="32">
        <v>12463</v>
      </c>
      <c r="J3355" s="33">
        <v>16</v>
      </c>
      <c r="K3355" s="31" t="s">
        <v>94</v>
      </c>
      <c r="L3355" s="31" t="s">
        <v>95</v>
      </c>
    </row>
    <row r="3356" spans="1:12" ht="45" x14ac:dyDescent="0.2">
      <c r="A3356" t="str">
        <f>VLOOKUP(B3356,StateFIPS!A$2:B$52,2)</f>
        <v>Indiana</v>
      </c>
      <c r="B3356">
        <f t="shared" si="55"/>
        <v>18</v>
      </c>
      <c r="C3356" s="31" t="s">
        <v>238</v>
      </c>
      <c r="D3356" s="31" t="s">
        <v>93</v>
      </c>
      <c r="E3356" s="31" t="s">
        <v>3271</v>
      </c>
      <c r="F3356" s="31" t="s">
        <v>3272</v>
      </c>
      <c r="G3356" s="32">
        <v>49438</v>
      </c>
      <c r="H3356" s="31" t="s">
        <v>94</v>
      </c>
      <c r="I3356" s="32">
        <v>3306</v>
      </c>
      <c r="J3356" s="33">
        <v>15</v>
      </c>
      <c r="K3356" s="31" t="s">
        <v>94</v>
      </c>
      <c r="L3356" s="31" t="s">
        <v>95</v>
      </c>
    </row>
    <row r="3357" spans="1:12" ht="45" x14ac:dyDescent="0.2">
      <c r="A3357" t="str">
        <f>VLOOKUP(B3357,StateFIPS!A$2:B$52,2)</f>
        <v>Missouri</v>
      </c>
      <c r="B3357">
        <f t="shared" si="55"/>
        <v>29</v>
      </c>
      <c r="C3357" s="31" t="s">
        <v>352</v>
      </c>
      <c r="D3357" s="31" t="s">
        <v>93</v>
      </c>
      <c r="E3357" s="31" t="s">
        <v>3271</v>
      </c>
      <c r="F3357" s="31" t="s">
        <v>3272</v>
      </c>
      <c r="G3357" s="32">
        <v>162111</v>
      </c>
      <c r="H3357" s="31" t="s">
        <v>94</v>
      </c>
      <c r="I3357" s="32">
        <v>11230</v>
      </c>
      <c r="J3357" s="33">
        <v>14</v>
      </c>
      <c r="K3357" s="31" t="s">
        <v>94</v>
      </c>
      <c r="L3357" s="31" t="s">
        <v>95</v>
      </c>
    </row>
    <row r="3358" spans="1:12" ht="45" x14ac:dyDescent="0.2">
      <c r="A3358" t="str">
        <f>VLOOKUP(B3358,StateFIPS!A$2:B$52,2)</f>
        <v>Michigan</v>
      </c>
      <c r="B3358">
        <f t="shared" si="55"/>
        <v>26</v>
      </c>
      <c r="C3358" s="31" t="s">
        <v>1780</v>
      </c>
      <c r="D3358" s="31" t="s">
        <v>93</v>
      </c>
      <c r="E3358" s="31" t="s">
        <v>3271</v>
      </c>
      <c r="F3358" s="31" t="s">
        <v>3272</v>
      </c>
      <c r="G3358" s="32">
        <v>65230</v>
      </c>
      <c r="H3358" s="31" t="s">
        <v>94</v>
      </c>
      <c r="I3358" s="32">
        <v>4308</v>
      </c>
      <c r="J3358" s="33">
        <v>15</v>
      </c>
      <c r="K3358" s="31" t="s">
        <v>94</v>
      </c>
      <c r="L3358" s="31" t="s">
        <v>95</v>
      </c>
    </row>
    <row r="3359" spans="1:12" ht="45" x14ac:dyDescent="0.2">
      <c r="A3359" t="str">
        <f>VLOOKUP(B3359,StateFIPS!A$2:B$52,2)</f>
        <v>Kansas</v>
      </c>
      <c r="B3359">
        <f t="shared" si="55"/>
        <v>20</v>
      </c>
      <c r="C3359" s="31" t="s">
        <v>1579</v>
      </c>
      <c r="D3359" s="31" t="s">
        <v>93</v>
      </c>
      <c r="E3359" s="31" t="s">
        <v>3271</v>
      </c>
      <c r="F3359" s="31" t="s">
        <v>3272</v>
      </c>
      <c r="G3359" s="32">
        <v>257440</v>
      </c>
      <c r="H3359" s="31" t="s">
        <v>94</v>
      </c>
      <c r="I3359" s="32">
        <v>15878</v>
      </c>
      <c r="J3359" s="33">
        <v>16</v>
      </c>
      <c r="K3359" s="31" t="s">
        <v>94</v>
      </c>
      <c r="L3359" s="31" t="s">
        <v>95</v>
      </c>
    </row>
    <row r="3360" spans="1:12" ht="45" x14ac:dyDescent="0.2">
      <c r="A3360" t="str">
        <f>VLOOKUP(B3360,StateFIPS!A$2:B$52,2)</f>
        <v>Michigan</v>
      </c>
      <c r="B3360">
        <f t="shared" si="55"/>
        <v>26</v>
      </c>
      <c r="C3360" s="31" t="s">
        <v>1794</v>
      </c>
      <c r="D3360" s="31" t="s">
        <v>93</v>
      </c>
      <c r="E3360" s="31" t="s">
        <v>3271</v>
      </c>
      <c r="F3360" s="31" t="s">
        <v>3272</v>
      </c>
      <c r="G3360" s="32">
        <v>37251</v>
      </c>
      <c r="H3360" s="31" t="s">
        <v>94</v>
      </c>
      <c r="I3360" s="32">
        <v>2460</v>
      </c>
      <c r="J3360" s="33">
        <v>15</v>
      </c>
      <c r="K3360" s="31" t="s">
        <v>94</v>
      </c>
      <c r="L3360" s="31" t="s">
        <v>95</v>
      </c>
    </row>
    <row r="3361" spans="1:12" ht="45" x14ac:dyDescent="0.2">
      <c r="A3361" t="str">
        <f>VLOOKUP(B3361,StateFIPS!A$2:B$52,2)</f>
        <v>Kansas</v>
      </c>
      <c r="B3361">
        <f t="shared" si="55"/>
        <v>20</v>
      </c>
      <c r="C3361" s="31" t="s">
        <v>254</v>
      </c>
      <c r="D3361" s="31" t="s">
        <v>93</v>
      </c>
      <c r="E3361" s="31" t="s">
        <v>3271</v>
      </c>
      <c r="F3361" s="31" t="s">
        <v>3272</v>
      </c>
      <c r="G3361" s="32">
        <v>257440</v>
      </c>
      <c r="H3361" s="31" t="s">
        <v>94</v>
      </c>
      <c r="I3361" s="32">
        <v>15878</v>
      </c>
      <c r="J3361" s="33">
        <v>16</v>
      </c>
      <c r="K3361" s="31" t="s">
        <v>94</v>
      </c>
      <c r="L3361" s="31" t="s">
        <v>95</v>
      </c>
    </row>
    <row r="3362" spans="1:12" ht="45" x14ac:dyDescent="0.2">
      <c r="A3362" t="str">
        <f>VLOOKUP(B3362,StateFIPS!A$2:B$52,2)</f>
        <v>Michigan</v>
      </c>
      <c r="B3362">
        <f t="shared" si="55"/>
        <v>26</v>
      </c>
      <c r="C3362" s="31" t="s">
        <v>1774</v>
      </c>
      <c r="D3362" s="31" t="s">
        <v>93</v>
      </c>
      <c r="E3362" s="31" t="s">
        <v>3271</v>
      </c>
      <c r="F3362" s="31" t="s">
        <v>3272</v>
      </c>
      <c r="G3362" s="32">
        <v>12998</v>
      </c>
      <c r="H3362" s="31" t="s">
        <v>94</v>
      </c>
      <c r="I3362" s="32">
        <v>858</v>
      </c>
      <c r="J3362" s="33">
        <v>15</v>
      </c>
      <c r="K3362" s="31" t="s">
        <v>94</v>
      </c>
      <c r="L3362" s="31" t="s">
        <v>95</v>
      </c>
    </row>
    <row r="3363" spans="1:12" ht="45" x14ac:dyDescent="0.2">
      <c r="A3363" t="str">
        <f>VLOOKUP(B3363,StateFIPS!A$2:B$52,2)</f>
        <v>Missouri</v>
      </c>
      <c r="B3363">
        <f t="shared" si="55"/>
        <v>29</v>
      </c>
      <c r="C3363" s="31" t="s">
        <v>354</v>
      </c>
      <c r="D3363" s="31" t="s">
        <v>93</v>
      </c>
      <c r="E3363" s="31" t="s">
        <v>3271</v>
      </c>
      <c r="F3363" s="31" t="s">
        <v>3272</v>
      </c>
      <c r="G3363" s="32">
        <v>1041206</v>
      </c>
      <c r="H3363" s="31" t="s">
        <v>94</v>
      </c>
      <c r="I3363" s="32">
        <v>72128</v>
      </c>
      <c r="J3363" s="33">
        <v>14</v>
      </c>
      <c r="K3363" s="31" t="s">
        <v>94</v>
      </c>
      <c r="L3363" s="31" t="s">
        <v>95</v>
      </c>
    </row>
    <row r="3364" spans="1:12" ht="45" x14ac:dyDescent="0.2">
      <c r="A3364" t="str">
        <f>VLOOKUP(B3364,StateFIPS!A$2:B$52,2)</f>
        <v>Indiana</v>
      </c>
      <c r="B3364">
        <f t="shared" si="55"/>
        <v>18</v>
      </c>
      <c r="C3364" s="31" t="s">
        <v>237</v>
      </c>
      <c r="D3364" s="31" t="s">
        <v>93</v>
      </c>
      <c r="E3364" s="31" t="s">
        <v>3271</v>
      </c>
      <c r="F3364" s="31" t="s">
        <v>3272</v>
      </c>
      <c r="G3364" s="32">
        <v>91204</v>
      </c>
      <c r="H3364" s="31" t="s">
        <v>94</v>
      </c>
      <c r="I3364" s="32">
        <v>6098</v>
      </c>
      <c r="J3364" s="33">
        <v>15</v>
      </c>
      <c r="K3364" s="31" t="s">
        <v>94</v>
      </c>
      <c r="L3364" s="31" t="s">
        <v>95</v>
      </c>
    </row>
    <row r="3365" spans="1:12" ht="45" x14ac:dyDescent="0.2">
      <c r="A3365" t="str">
        <f>VLOOKUP(B3365,StateFIPS!A$2:B$52,2)</f>
        <v>Michigan</v>
      </c>
      <c r="B3365">
        <f t="shared" si="55"/>
        <v>26</v>
      </c>
      <c r="C3365" s="31" t="s">
        <v>1819</v>
      </c>
      <c r="D3365" s="31" t="s">
        <v>93</v>
      </c>
      <c r="E3365" s="31" t="s">
        <v>3271</v>
      </c>
      <c r="F3365" s="31" t="s">
        <v>3272</v>
      </c>
      <c r="G3365" s="32">
        <v>41020</v>
      </c>
      <c r="H3365" s="31" t="s">
        <v>94</v>
      </c>
      <c r="I3365" s="32">
        <v>2709</v>
      </c>
      <c r="J3365" s="33">
        <v>15</v>
      </c>
      <c r="K3365" s="31" t="s">
        <v>94</v>
      </c>
      <c r="L3365" s="31" t="s">
        <v>95</v>
      </c>
    </row>
    <row r="3366" spans="1:12" ht="45" x14ac:dyDescent="0.2">
      <c r="A3366" t="str">
        <f>VLOOKUP(B3366,StateFIPS!A$2:B$52,2)</f>
        <v>Michigan</v>
      </c>
      <c r="B3366">
        <f t="shared" si="55"/>
        <v>26</v>
      </c>
      <c r="C3366" s="31" t="s">
        <v>1812</v>
      </c>
      <c r="D3366" s="31" t="s">
        <v>93</v>
      </c>
      <c r="E3366" s="31" t="s">
        <v>3271</v>
      </c>
      <c r="F3366" s="31" t="s">
        <v>3272</v>
      </c>
      <c r="G3366" s="32">
        <v>27133</v>
      </c>
      <c r="H3366" s="31" t="s">
        <v>94</v>
      </c>
      <c r="I3366" s="32">
        <v>1792</v>
      </c>
      <c r="J3366" s="33">
        <v>15</v>
      </c>
      <c r="K3366" s="31" t="s">
        <v>94</v>
      </c>
      <c r="L3366" s="31" t="s">
        <v>95</v>
      </c>
    </row>
    <row r="3367" spans="1:12" ht="45" x14ac:dyDescent="0.2">
      <c r="A3367" t="str">
        <f>VLOOKUP(B3367,StateFIPS!A$2:B$52,2)</f>
        <v>Indiana</v>
      </c>
      <c r="B3367">
        <f t="shared" si="55"/>
        <v>18</v>
      </c>
      <c r="C3367" s="31" t="s">
        <v>1589</v>
      </c>
      <c r="D3367" s="31" t="s">
        <v>93</v>
      </c>
      <c r="E3367" s="31" t="s">
        <v>3271</v>
      </c>
      <c r="F3367" s="31" t="s">
        <v>3272</v>
      </c>
      <c r="G3367" s="32">
        <v>14282</v>
      </c>
      <c r="H3367" s="31" t="s">
        <v>94</v>
      </c>
      <c r="I3367" s="32">
        <v>955</v>
      </c>
      <c r="J3367" s="33">
        <v>15</v>
      </c>
      <c r="K3367" s="31" t="s">
        <v>94</v>
      </c>
      <c r="L3367" s="31" t="s">
        <v>95</v>
      </c>
    </row>
    <row r="3368" spans="1:12" ht="45" x14ac:dyDescent="0.2">
      <c r="A3368" t="str">
        <f>VLOOKUP(B3368,StateFIPS!A$2:B$52,2)</f>
        <v>Kansas</v>
      </c>
      <c r="B3368">
        <f t="shared" si="55"/>
        <v>20</v>
      </c>
      <c r="C3368" s="31" t="s">
        <v>3244</v>
      </c>
      <c r="D3368" s="31" t="s">
        <v>93</v>
      </c>
      <c r="E3368" s="31" t="s">
        <v>3271</v>
      </c>
      <c r="F3368" s="31" t="s">
        <v>3272</v>
      </c>
      <c r="G3368" s="32">
        <v>30068</v>
      </c>
      <c r="H3368" s="31" t="s">
        <v>94</v>
      </c>
      <c r="I3368" s="32">
        <v>1854</v>
      </c>
      <c r="J3368" s="33">
        <v>16</v>
      </c>
      <c r="K3368" s="31" t="s">
        <v>94</v>
      </c>
      <c r="L3368" s="31" t="s">
        <v>95</v>
      </c>
    </row>
    <row r="3369" spans="1:12" ht="45" x14ac:dyDescent="0.2">
      <c r="A3369" t="str">
        <f>VLOOKUP(B3369,StateFIPS!A$2:B$52,2)</f>
        <v>Michigan</v>
      </c>
      <c r="B3369">
        <f t="shared" si="55"/>
        <v>26</v>
      </c>
      <c r="C3369" s="31" t="s">
        <v>1818</v>
      </c>
      <c r="D3369" s="31" t="s">
        <v>93</v>
      </c>
      <c r="E3369" s="31" t="s">
        <v>3271</v>
      </c>
      <c r="F3369" s="31" t="s">
        <v>3272</v>
      </c>
      <c r="G3369" s="32">
        <v>12105</v>
      </c>
      <c r="H3369" s="31" t="s">
        <v>94</v>
      </c>
      <c r="I3369" s="32">
        <v>799</v>
      </c>
      <c r="J3369" s="33">
        <v>15</v>
      </c>
      <c r="K3369" s="31" t="s">
        <v>94</v>
      </c>
      <c r="L3369" s="31" t="s">
        <v>95</v>
      </c>
    </row>
    <row r="3370" spans="1:12" ht="45" x14ac:dyDescent="0.2">
      <c r="A3370" t="str">
        <f>VLOOKUP(B3370,StateFIPS!A$2:B$52,2)</f>
        <v>Missouri</v>
      </c>
      <c r="B3370">
        <f t="shared" si="55"/>
        <v>29</v>
      </c>
      <c r="C3370" s="31" t="s">
        <v>356</v>
      </c>
      <c r="D3370" s="31" t="s">
        <v>93</v>
      </c>
      <c r="E3370" s="31" t="s">
        <v>3271</v>
      </c>
      <c r="F3370" s="31" t="s">
        <v>3272</v>
      </c>
      <c r="G3370" s="32">
        <v>41599</v>
      </c>
      <c r="H3370" s="31" t="s">
        <v>94</v>
      </c>
      <c r="I3370" s="32">
        <v>2882</v>
      </c>
      <c r="J3370" s="33">
        <v>14</v>
      </c>
      <c r="K3370" s="31" t="s">
        <v>94</v>
      </c>
      <c r="L3370" s="31" t="s">
        <v>95</v>
      </c>
    </row>
    <row r="3371" spans="1:12" ht="45" x14ac:dyDescent="0.2">
      <c r="A3371" t="str">
        <f>VLOOKUP(B3371,StateFIPS!A$2:B$52,2)</f>
        <v>Indiana</v>
      </c>
      <c r="B3371">
        <f t="shared" si="55"/>
        <v>18</v>
      </c>
      <c r="C3371" s="31" t="s">
        <v>1647</v>
      </c>
      <c r="D3371" s="31" t="s">
        <v>93</v>
      </c>
      <c r="E3371" s="31" t="s">
        <v>3271</v>
      </c>
      <c r="F3371" s="31" t="s">
        <v>3272</v>
      </c>
      <c r="G3371" s="32">
        <v>109032</v>
      </c>
      <c r="H3371" s="31" t="s">
        <v>94</v>
      </c>
      <c r="I3371" s="32">
        <v>7291</v>
      </c>
      <c r="J3371" s="33">
        <v>15</v>
      </c>
      <c r="K3371" s="31" t="s">
        <v>94</v>
      </c>
      <c r="L3371" s="31" t="s">
        <v>95</v>
      </c>
    </row>
    <row r="3372" spans="1:12" ht="45" x14ac:dyDescent="0.2">
      <c r="A3372" t="str">
        <f>VLOOKUP(B3372,StateFIPS!A$2:B$52,2)</f>
        <v>Missouri</v>
      </c>
      <c r="B3372">
        <f t="shared" si="55"/>
        <v>29</v>
      </c>
      <c r="C3372" s="31" t="s">
        <v>1859</v>
      </c>
      <c r="D3372" s="31" t="s">
        <v>93</v>
      </c>
      <c r="E3372" s="31" t="s">
        <v>3271</v>
      </c>
      <c r="F3372" s="31" t="s">
        <v>3272</v>
      </c>
      <c r="G3372" s="32">
        <v>148234</v>
      </c>
      <c r="H3372" s="31" t="s">
        <v>94</v>
      </c>
      <c r="I3372" s="32">
        <v>10269</v>
      </c>
      <c r="J3372" s="33">
        <v>14</v>
      </c>
      <c r="K3372" s="31" t="s">
        <v>94</v>
      </c>
      <c r="L3372" s="31" t="s">
        <v>95</v>
      </c>
    </row>
    <row r="3373" spans="1:12" ht="45" x14ac:dyDescent="0.2">
      <c r="A3373" t="str">
        <f>VLOOKUP(B3373,StateFIPS!A$2:B$52,2)</f>
        <v>Missouri</v>
      </c>
      <c r="B3373">
        <f t="shared" si="55"/>
        <v>29</v>
      </c>
      <c r="C3373" s="31" t="s">
        <v>357</v>
      </c>
      <c r="D3373" s="31" t="s">
        <v>93</v>
      </c>
      <c r="E3373" s="31" t="s">
        <v>3271</v>
      </c>
      <c r="F3373" s="31" t="s">
        <v>3272</v>
      </c>
      <c r="G3373" s="32">
        <v>33589</v>
      </c>
      <c r="H3373" s="31" t="s">
        <v>94</v>
      </c>
      <c r="I3373" s="32">
        <v>2327</v>
      </c>
      <c r="J3373" s="33">
        <v>14</v>
      </c>
      <c r="K3373" s="31" t="s">
        <v>94</v>
      </c>
      <c r="L3373" s="31" t="s">
        <v>95</v>
      </c>
    </row>
    <row r="3374" spans="1:12" ht="45" x14ac:dyDescent="0.2">
      <c r="A3374" t="str">
        <f>VLOOKUP(B3374,StateFIPS!A$2:B$52,2)</f>
        <v>Indiana</v>
      </c>
      <c r="B3374">
        <f t="shared" si="55"/>
        <v>18</v>
      </c>
      <c r="C3374" s="31" t="s">
        <v>223</v>
      </c>
      <c r="D3374" s="31" t="s">
        <v>93</v>
      </c>
      <c r="E3374" s="31" t="s">
        <v>3271</v>
      </c>
      <c r="F3374" s="31" t="s">
        <v>3272</v>
      </c>
      <c r="G3374" s="32">
        <v>210526</v>
      </c>
      <c r="H3374" s="31" t="s">
        <v>94</v>
      </c>
      <c r="I3374" s="32">
        <v>14077</v>
      </c>
      <c r="J3374" s="33">
        <v>15</v>
      </c>
      <c r="K3374" s="31" t="s">
        <v>94</v>
      </c>
      <c r="L3374" s="31" t="s">
        <v>95</v>
      </c>
    </row>
    <row r="3375" spans="1:12" ht="45" x14ac:dyDescent="0.2">
      <c r="A3375" t="str">
        <f>VLOOKUP(B3375,StateFIPS!A$2:B$52,2)</f>
        <v>Kansas</v>
      </c>
      <c r="B3375">
        <f t="shared" si="55"/>
        <v>20</v>
      </c>
      <c r="C3375" s="31" t="s">
        <v>3250</v>
      </c>
      <c r="D3375" s="31" t="s">
        <v>93</v>
      </c>
      <c r="E3375" s="31" t="s">
        <v>3271</v>
      </c>
      <c r="F3375" s="31" t="s">
        <v>3272</v>
      </c>
      <c r="G3375" s="32">
        <v>257440</v>
      </c>
      <c r="H3375" s="31" t="s">
        <v>94</v>
      </c>
      <c r="I3375" s="32">
        <v>15878</v>
      </c>
      <c r="J3375" s="33">
        <v>16</v>
      </c>
      <c r="K3375" s="31" t="s">
        <v>94</v>
      </c>
      <c r="L3375" s="31" t="s">
        <v>95</v>
      </c>
    </row>
    <row r="3376" spans="1:12" ht="45" x14ac:dyDescent="0.2">
      <c r="A3376" t="str">
        <f>VLOOKUP(B3376,StateFIPS!A$2:B$52,2)</f>
        <v>Michigan</v>
      </c>
      <c r="B3376">
        <f t="shared" si="55"/>
        <v>26</v>
      </c>
      <c r="C3376" s="31" t="s">
        <v>1816</v>
      </c>
      <c r="D3376" s="31" t="s">
        <v>93</v>
      </c>
      <c r="E3376" s="31" t="s">
        <v>3271</v>
      </c>
      <c r="F3376" s="31" t="s">
        <v>3272</v>
      </c>
      <c r="G3376" s="32">
        <v>23503</v>
      </c>
      <c r="H3376" s="31" t="s">
        <v>94</v>
      </c>
      <c r="I3376" s="32">
        <v>1552</v>
      </c>
      <c r="J3376" s="33">
        <v>15</v>
      </c>
      <c r="K3376" s="31" t="s">
        <v>94</v>
      </c>
      <c r="L3376" s="31" t="s">
        <v>95</v>
      </c>
    </row>
    <row r="3377" spans="1:12" ht="45" x14ac:dyDescent="0.2">
      <c r="A3377" t="str">
        <f>VLOOKUP(B3377,StateFIPS!A$2:B$52,2)</f>
        <v>Kansas</v>
      </c>
      <c r="B3377">
        <f t="shared" si="55"/>
        <v>20</v>
      </c>
      <c r="C3377" s="31" t="s">
        <v>1583</v>
      </c>
      <c r="D3377" s="31" t="s">
        <v>93</v>
      </c>
      <c r="E3377" s="31" t="s">
        <v>3271</v>
      </c>
      <c r="F3377" s="31" t="s">
        <v>3272</v>
      </c>
      <c r="G3377" s="32">
        <v>257440</v>
      </c>
      <c r="H3377" s="31" t="s">
        <v>94</v>
      </c>
      <c r="I3377" s="32">
        <v>15878</v>
      </c>
      <c r="J3377" s="33">
        <v>16</v>
      </c>
      <c r="K3377" s="31" t="s">
        <v>94</v>
      </c>
      <c r="L3377" s="31" t="s">
        <v>95</v>
      </c>
    </row>
    <row r="3378" spans="1:12" ht="45" x14ac:dyDescent="0.2">
      <c r="A3378" t="str">
        <f>VLOOKUP(B3378,StateFIPS!A$2:B$52,2)</f>
        <v>Missouri</v>
      </c>
      <c r="B3378">
        <f t="shared" si="55"/>
        <v>29</v>
      </c>
      <c r="C3378" s="31" t="s">
        <v>1698</v>
      </c>
      <c r="D3378" s="31" t="s">
        <v>93</v>
      </c>
      <c r="E3378" s="31" t="s">
        <v>3271</v>
      </c>
      <c r="F3378" s="31" t="s">
        <v>3272</v>
      </c>
      <c r="G3378" s="32">
        <v>349746</v>
      </c>
      <c r="H3378" s="31" t="s">
        <v>94</v>
      </c>
      <c r="I3378" s="32">
        <v>24228</v>
      </c>
      <c r="J3378" s="33">
        <v>14</v>
      </c>
      <c r="K3378" s="31" t="s">
        <v>94</v>
      </c>
      <c r="L3378" s="31" t="s">
        <v>95</v>
      </c>
    </row>
    <row r="3379" spans="1:12" ht="45" x14ac:dyDescent="0.2">
      <c r="A3379" t="str">
        <f>VLOOKUP(B3379,StateFIPS!A$2:B$52,2)</f>
        <v>Missouri</v>
      </c>
      <c r="B3379">
        <f t="shared" si="55"/>
        <v>29</v>
      </c>
      <c r="C3379" s="31" t="s">
        <v>355</v>
      </c>
      <c r="D3379" s="31" t="s">
        <v>93</v>
      </c>
      <c r="E3379" s="31" t="s">
        <v>3271</v>
      </c>
      <c r="F3379" s="31" t="s">
        <v>3272</v>
      </c>
      <c r="G3379" s="32">
        <v>1012627</v>
      </c>
      <c r="H3379" s="31" t="s">
        <v>94</v>
      </c>
      <c r="I3379" s="32">
        <v>70148</v>
      </c>
      <c r="J3379" s="33">
        <v>14</v>
      </c>
      <c r="K3379" s="31" t="s">
        <v>94</v>
      </c>
      <c r="L3379" s="31" t="s">
        <v>95</v>
      </c>
    </row>
    <row r="3380" spans="1:12" ht="45" x14ac:dyDescent="0.2">
      <c r="A3380" t="str">
        <f>VLOOKUP(B3380,StateFIPS!A$2:B$52,2)</f>
        <v>Missouri</v>
      </c>
      <c r="B3380">
        <f t="shared" si="55"/>
        <v>29</v>
      </c>
      <c r="C3380" s="31" t="s">
        <v>346</v>
      </c>
      <c r="D3380" s="31" t="s">
        <v>93</v>
      </c>
      <c r="E3380" s="31" t="s">
        <v>3271</v>
      </c>
      <c r="F3380" s="31" t="s">
        <v>3272</v>
      </c>
      <c r="G3380" s="32">
        <v>196183</v>
      </c>
      <c r="H3380" s="31" t="s">
        <v>94</v>
      </c>
      <c r="I3380" s="32">
        <v>13590</v>
      </c>
      <c r="J3380" s="33">
        <v>14</v>
      </c>
      <c r="K3380" s="31" t="s">
        <v>94</v>
      </c>
      <c r="L3380" s="31" t="s">
        <v>95</v>
      </c>
    </row>
    <row r="3381" spans="1:12" ht="45" x14ac:dyDescent="0.2">
      <c r="A3381" t="str">
        <f>VLOOKUP(B3381,StateFIPS!A$2:B$52,2)</f>
        <v>Missouri</v>
      </c>
      <c r="B3381">
        <f t="shared" si="55"/>
        <v>29</v>
      </c>
      <c r="C3381" s="31" t="s">
        <v>342</v>
      </c>
      <c r="D3381" s="31" t="s">
        <v>93</v>
      </c>
      <c r="E3381" s="31" t="s">
        <v>3271</v>
      </c>
      <c r="F3381" s="31" t="s">
        <v>3272</v>
      </c>
      <c r="G3381" s="32">
        <v>84011</v>
      </c>
      <c r="H3381" s="31" t="s">
        <v>94</v>
      </c>
      <c r="I3381" s="32">
        <v>5820</v>
      </c>
      <c r="J3381" s="33">
        <v>14</v>
      </c>
      <c r="K3381" s="31" t="s">
        <v>94</v>
      </c>
      <c r="L3381" s="31" t="s">
        <v>95</v>
      </c>
    </row>
    <row r="3382" spans="1:12" ht="45" x14ac:dyDescent="0.2">
      <c r="A3382" t="str">
        <f>VLOOKUP(B3382,StateFIPS!A$2:B$52,2)</f>
        <v>Michigan</v>
      </c>
      <c r="B3382">
        <f t="shared" si="55"/>
        <v>26</v>
      </c>
      <c r="C3382" s="31" t="s">
        <v>1820</v>
      </c>
      <c r="D3382" s="31" t="s">
        <v>93</v>
      </c>
      <c r="E3382" s="31" t="s">
        <v>3271</v>
      </c>
      <c r="F3382" s="31" t="s">
        <v>3272</v>
      </c>
      <c r="G3382" s="32">
        <v>65346</v>
      </c>
      <c r="H3382" s="31" t="s">
        <v>94</v>
      </c>
      <c r="I3382" s="32">
        <v>4315</v>
      </c>
      <c r="J3382" s="33">
        <v>15</v>
      </c>
      <c r="K3382" s="31" t="s">
        <v>94</v>
      </c>
      <c r="L3382" s="31" t="s">
        <v>95</v>
      </c>
    </row>
    <row r="3383" spans="1:12" ht="45" x14ac:dyDescent="0.2">
      <c r="A3383" t="str">
        <f>VLOOKUP(B3383,StateFIPS!A$2:B$52,2)</f>
        <v>Missouri</v>
      </c>
      <c r="B3383">
        <f t="shared" si="55"/>
        <v>29</v>
      </c>
      <c r="C3383" s="31" t="s">
        <v>1619</v>
      </c>
      <c r="D3383" s="31" t="s">
        <v>93</v>
      </c>
      <c r="E3383" s="31" t="s">
        <v>3271</v>
      </c>
      <c r="F3383" s="31" t="s">
        <v>3272</v>
      </c>
      <c r="G3383" s="32">
        <v>64475</v>
      </c>
      <c r="H3383" s="31" t="s">
        <v>94</v>
      </c>
      <c r="I3383" s="32">
        <v>4466</v>
      </c>
      <c r="J3383" s="33">
        <v>14</v>
      </c>
      <c r="K3383" s="31" t="s">
        <v>94</v>
      </c>
      <c r="L3383" s="31" t="s">
        <v>95</v>
      </c>
    </row>
    <row r="3384" spans="1:12" ht="45" x14ac:dyDescent="0.2">
      <c r="A3384" t="str">
        <f>VLOOKUP(B3384,StateFIPS!A$2:B$52,2)</f>
        <v>Kansas</v>
      </c>
      <c r="B3384">
        <f t="shared" si="55"/>
        <v>20</v>
      </c>
      <c r="C3384" s="31" t="s">
        <v>1563</v>
      </c>
      <c r="D3384" s="31" t="s">
        <v>93</v>
      </c>
      <c r="E3384" s="31" t="s">
        <v>3271</v>
      </c>
      <c r="F3384" s="31" t="s">
        <v>3272</v>
      </c>
      <c r="G3384" s="32">
        <v>37836</v>
      </c>
      <c r="H3384" s="31" t="s">
        <v>94</v>
      </c>
      <c r="I3384" s="32">
        <v>2334</v>
      </c>
      <c r="J3384" s="33">
        <v>16</v>
      </c>
      <c r="K3384" s="31" t="s">
        <v>94</v>
      </c>
      <c r="L3384" s="31" t="s">
        <v>95</v>
      </c>
    </row>
    <row r="3385" spans="1:12" ht="45" x14ac:dyDescent="0.2">
      <c r="A3385" t="str">
        <f>VLOOKUP(B3385,StateFIPS!A$2:B$52,2)</f>
        <v>Indiana</v>
      </c>
      <c r="B3385">
        <f t="shared" si="55"/>
        <v>18</v>
      </c>
      <c r="C3385" s="31" t="s">
        <v>1682</v>
      </c>
      <c r="D3385" s="31" t="s">
        <v>93</v>
      </c>
      <c r="E3385" s="31" t="s">
        <v>3271</v>
      </c>
      <c r="F3385" s="31" t="s">
        <v>3272</v>
      </c>
      <c r="G3385" s="32">
        <v>132486</v>
      </c>
      <c r="H3385" s="31" t="s">
        <v>94</v>
      </c>
      <c r="I3385" s="32">
        <v>8859</v>
      </c>
      <c r="J3385" s="33">
        <v>15</v>
      </c>
      <c r="K3385" s="31" t="s">
        <v>94</v>
      </c>
      <c r="L3385" s="31" t="s">
        <v>95</v>
      </c>
    </row>
    <row r="3386" spans="1:12" ht="45" x14ac:dyDescent="0.2">
      <c r="A3386" t="str">
        <f>VLOOKUP(B3386,StateFIPS!A$2:B$52,2)</f>
        <v>Michigan</v>
      </c>
      <c r="B3386">
        <f t="shared" si="55"/>
        <v>26</v>
      </c>
      <c r="C3386" s="31" t="s">
        <v>1781</v>
      </c>
      <c r="D3386" s="31" t="s">
        <v>93</v>
      </c>
      <c r="E3386" s="31" t="s">
        <v>3271</v>
      </c>
      <c r="F3386" s="31" t="s">
        <v>3272</v>
      </c>
      <c r="G3386" s="32">
        <v>81689</v>
      </c>
      <c r="H3386" s="31" t="s">
        <v>94</v>
      </c>
      <c r="I3386" s="32">
        <v>5395</v>
      </c>
      <c r="J3386" s="33">
        <v>15</v>
      </c>
      <c r="K3386" s="31" t="s">
        <v>94</v>
      </c>
      <c r="L3386" s="31" t="s">
        <v>95</v>
      </c>
    </row>
    <row r="3387" spans="1:12" ht="45" x14ac:dyDescent="0.2">
      <c r="A3387" t="str">
        <f>VLOOKUP(B3387,StateFIPS!A$2:B$52,2)</f>
        <v>Missouri</v>
      </c>
      <c r="B3387">
        <f t="shared" si="55"/>
        <v>29</v>
      </c>
      <c r="C3387" s="31" t="s">
        <v>343</v>
      </c>
      <c r="D3387" s="31" t="s">
        <v>93</v>
      </c>
      <c r="E3387" s="31" t="s">
        <v>3271</v>
      </c>
      <c r="F3387" s="31" t="s">
        <v>3272</v>
      </c>
      <c r="G3387" s="32">
        <v>1041206</v>
      </c>
      <c r="H3387" s="31" t="s">
        <v>94</v>
      </c>
      <c r="I3387" s="32">
        <v>72128</v>
      </c>
      <c r="J3387" s="33">
        <v>14</v>
      </c>
      <c r="K3387" s="31" t="s">
        <v>94</v>
      </c>
      <c r="L3387" s="31" t="s">
        <v>95</v>
      </c>
    </row>
    <row r="3388" spans="1:12" ht="45" x14ac:dyDescent="0.2">
      <c r="A3388" t="str">
        <f>VLOOKUP(B3388,StateFIPS!A$2:B$52,2)</f>
        <v>Indiana</v>
      </c>
      <c r="B3388">
        <f t="shared" si="55"/>
        <v>18</v>
      </c>
      <c r="C3388" s="31" t="s">
        <v>1680</v>
      </c>
      <c r="D3388" s="31" t="s">
        <v>93</v>
      </c>
      <c r="E3388" s="31" t="s">
        <v>3271</v>
      </c>
      <c r="F3388" s="31" t="s">
        <v>3272</v>
      </c>
      <c r="G3388" s="32">
        <v>62758</v>
      </c>
      <c r="H3388" s="31" t="s">
        <v>94</v>
      </c>
      <c r="I3388" s="32">
        <v>4196</v>
      </c>
      <c r="J3388" s="33">
        <v>15</v>
      </c>
      <c r="K3388" s="31" t="s">
        <v>94</v>
      </c>
      <c r="L3388" s="31" t="s">
        <v>95</v>
      </c>
    </row>
    <row r="3389" spans="1:12" ht="45" x14ac:dyDescent="0.2">
      <c r="A3389" t="str">
        <f>VLOOKUP(B3389,StateFIPS!A$2:B$52,2)</f>
        <v>Kansas</v>
      </c>
      <c r="B3389">
        <f t="shared" si="55"/>
        <v>20</v>
      </c>
      <c r="C3389" s="31" t="s">
        <v>1565</v>
      </c>
      <c r="D3389" s="31" t="s">
        <v>93</v>
      </c>
      <c r="E3389" s="31" t="s">
        <v>3271</v>
      </c>
      <c r="F3389" s="31" t="s">
        <v>3272</v>
      </c>
      <c r="G3389" s="32">
        <v>76222</v>
      </c>
      <c r="H3389" s="31" t="s">
        <v>94</v>
      </c>
      <c r="I3389" s="32">
        <v>4701</v>
      </c>
      <c r="J3389" s="33">
        <v>16</v>
      </c>
      <c r="K3389" s="31" t="s">
        <v>94</v>
      </c>
      <c r="L3389" s="31" t="s">
        <v>95</v>
      </c>
    </row>
    <row r="3390" spans="1:12" ht="45" x14ac:dyDescent="0.2">
      <c r="A3390" t="str">
        <f>VLOOKUP(B3390,StateFIPS!A$2:B$52,2)</f>
        <v>Michigan</v>
      </c>
      <c r="B3390">
        <f t="shared" si="55"/>
        <v>26</v>
      </c>
      <c r="C3390" s="31" t="s">
        <v>1769</v>
      </c>
      <c r="D3390" s="31" t="s">
        <v>93</v>
      </c>
      <c r="E3390" s="31" t="s">
        <v>3271</v>
      </c>
      <c r="F3390" s="31" t="s">
        <v>3272</v>
      </c>
      <c r="G3390" s="32">
        <v>30233</v>
      </c>
      <c r="H3390" s="31" t="s">
        <v>94</v>
      </c>
      <c r="I3390" s="32">
        <v>1996</v>
      </c>
      <c r="J3390" s="33">
        <v>15</v>
      </c>
      <c r="K3390" s="31" t="s">
        <v>94</v>
      </c>
      <c r="L3390" s="31" t="s">
        <v>95</v>
      </c>
    </row>
    <row r="3391" spans="1:12" ht="45" x14ac:dyDescent="0.2">
      <c r="A3391" t="str">
        <f>VLOOKUP(B3391,StateFIPS!A$2:B$52,2)</f>
        <v>Missouri</v>
      </c>
      <c r="B3391">
        <f t="shared" si="55"/>
        <v>29</v>
      </c>
      <c r="C3391" s="31" t="s">
        <v>351</v>
      </c>
      <c r="D3391" s="31" t="s">
        <v>93</v>
      </c>
      <c r="E3391" s="31" t="s">
        <v>3271</v>
      </c>
      <c r="F3391" s="31" t="s">
        <v>3272</v>
      </c>
      <c r="G3391" s="32">
        <v>64530</v>
      </c>
      <c r="H3391" s="31" t="s">
        <v>94</v>
      </c>
      <c r="I3391" s="32">
        <v>4470</v>
      </c>
      <c r="J3391" s="33">
        <v>14</v>
      </c>
      <c r="K3391" s="31" t="s">
        <v>94</v>
      </c>
      <c r="L3391" s="31" t="s">
        <v>95</v>
      </c>
    </row>
    <row r="3392" spans="1:12" ht="45" x14ac:dyDescent="0.2">
      <c r="A3392" t="str">
        <f>VLOOKUP(B3392,StateFIPS!A$2:B$52,2)</f>
        <v>Indiana</v>
      </c>
      <c r="B3392">
        <f t="shared" si="55"/>
        <v>18</v>
      </c>
      <c r="C3392" s="31" t="s">
        <v>1678</v>
      </c>
      <c r="D3392" s="31" t="s">
        <v>93</v>
      </c>
      <c r="E3392" s="31" t="s">
        <v>3271</v>
      </c>
      <c r="F3392" s="31" t="s">
        <v>3272</v>
      </c>
      <c r="G3392" s="32">
        <v>44375</v>
      </c>
      <c r="H3392" s="31" t="s">
        <v>94</v>
      </c>
      <c r="I3392" s="32">
        <v>2967</v>
      </c>
      <c r="J3392" s="33">
        <v>15</v>
      </c>
      <c r="K3392" s="31" t="s">
        <v>94</v>
      </c>
      <c r="L3392" s="31" t="s">
        <v>95</v>
      </c>
    </row>
    <row r="3393" spans="1:12" ht="45" x14ac:dyDescent="0.2">
      <c r="A3393" t="str">
        <f>VLOOKUP(B3393,StateFIPS!A$2:B$52,2)</f>
        <v>Michigan</v>
      </c>
      <c r="B3393">
        <f t="shared" si="55"/>
        <v>26</v>
      </c>
      <c r="C3393" s="31" t="s">
        <v>1782</v>
      </c>
      <c r="D3393" s="31" t="s">
        <v>93</v>
      </c>
      <c r="E3393" s="31" t="s">
        <v>3271</v>
      </c>
      <c r="F3393" s="31" t="s">
        <v>3272</v>
      </c>
      <c r="G3393" s="32">
        <v>18483</v>
      </c>
      <c r="H3393" s="31" t="s">
        <v>94</v>
      </c>
      <c r="I3393" s="32">
        <v>1221</v>
      </c>
      <c r="J3393" s="33">
        <v>15</v>
      </c>
      <c r="K3393" s="31" t="s">
        <v>94</v>
      </c>
      <c r="L3393" s="31" t="s">
        <v>95</v>
      </c>
    </row>
    <row r="3394" spans="1:12" ht="45" x14ac:dyDescent="0.2">
      <c r="A3394" t="str">
        <f>VLOOKUP(B3394,StateFIPS!A$2:B$52,2)</f>
        <v>Kansas</v>
      </c>
      <c r="B3394">
        <f t="shared" si="55"/>
        <v>20</v>
      </c>
      <c r="C3394" s="31" t="s">
        <v>3248</v>
      </c>
      <c r="D3394" s="31" t="s">
        <v>93</v>
      </c>
      <c r="E3394" s="31" t="s">
        <v>3271</v>
      </c>
      <c r="F3394" s="31" t="s">
        <v>3272</v>
      </c>
      <c r="G3394" s="32">
        <v>257440</v>
      </c>
      <c r="H3394" s="31" t="s">
        <v>94</v>
      </c>
      <c r="I3394" s="32">
        <v>15878</v>
      </c>
      <c r="J3394" s="33">
        <v>16</v>
      </c>
      <c r="K3394" s="31" t="s">
        <v>94</v>
      </c>
      <c r="L3394" s="31" t="s">
        <v>95</v>
      </c>
    </row>
    <row r="3395" spans="1:12" ht="45" x14ac:dyDescent="0.2">
      <c r="A3395" t="str">
        <f>VLOOKUP(B3395,StateFIPS!A$2:B$52,2)</f>
        <v>Missouri</v>
      </c>
      <c r="B3395">
        <f t="shared" ref="B3395:B3458" si="56">VALUE(LEFT(C3395,2))</f>
        <v>29</v>
      </c>
      <c r="C3395" s="31" t="s">
        <v>360</v>
      </c>
      <c r="D3395" s="31" t="s">
        <v>93</v>
      </c>
      <c r="E3395" s="31" t="s">
        <v>3271</v>
      </c>
      <c r="F3395" s="31" t="s">
        <v>3272</v>
      </c>
      <c r="G3395" s="32">
        <v>106481</v>
      </c>
      <c r="H3395" s="31" t="s">
        <v>94</v>
      </c>
      <c r="I3395" s="32">
        <v>7376</v>
      </c>
      <c r="J3395" s="33">
        <v>14</v>
      </c>
      <c r="K3395" s="31" t="s">
        <v>94</v>
      </c>
      <c r="L3395" s="31" t="s">
        <v>95</v>
      </c>
    </row>
    <row r="3396" spans="1:12" ht="45" x14ac:dyDescent="0.2">
      <c r="A3396" t="str">
        <f>VLOOKUP(B3396,StateFIPS!A$2:B$52,2)</f>
        <v>Indiana</v>
      </c>
      <c r="B3396">
        <f t="shared" si="56"/>
        <v>18</v>
      </c>
      <c r="C3396" s="31" t="s">
        <v>3188</v>
      </c>
      <c r="D3396" s="31" t="s">
        <v>93</v>
      </c>
      <c r="E3396" s="31" t="s">
        <v>3271</v>
      </c>
      <c r="F3396" s="31" t="s">
        <v>3272</v>
      </c>
      <c r="G3396" s="32">
        <v>93187</v>
      </c>
      <c r="H3396" s="31" t="s">
        <v>94</v>
      </c>
      <c r="I3396" s="32">
        <v>6231</v>
      </c>
      <c r="J3396" s="33">
        <v>15</v>
      </c>
      <c r="K3396" s="31" t="s">
        <v>94</v>
      </c>
      <c r="L3396" s="31" t="s">
        <v>95</v>
      </c>
    </row>
    <row r="3397" spans="1:12" ht="45" x14ac:dyDescent="0.2">
      <c r="A3397" t="str">
        <f>VLOOKUP(B3397,StateFIPS!A$2:B$52,2)</f>
        <v>Michigan</v>
      </c>
      <c r="B3397">
        <f t="shared" si="56"/>
        <v>26</v>
      </c>
      <c r="C3397" s="31" t="s">
        <v>1776</v>
      </c>
      <c r="D3397" s="31" t="s">
        <v>93</v>
      </c>
      <c r="E3397" s="31" t="s">
        <v>3271</v>
      </c>
      <c r="F3397" s="31" t="s">
        <v>3272</v>
      </c>
      <c r="G3397" s="32">
        <v>28763</v>
      </c>
      <c r="H3397" s="31" t="s">
        <v>94</v>
      </c>
      <c r="I3397" s="32">
        <v>1899</v>
      </c>
      <c r="J3397" s="33">
        <v>15</v>
      </c>
      <c r="K3397" s="31" t="s">
        <v>94</v>
      </c>
      <c r="L3397" s="31" t="s">
        <v>95</v>
      </c>
    </row>
    <row r="3398" spans="1:12" ht="45" x14ac:dyDescent="0.2">
      <c r="A3398" t="str">
        <f>VLOOKUP(B3398,StateFIPS!A$2:B$52,2)</f>
        <v>Michigan</v>
      </c>
      <c r="B3398">
        <f t="shared" si="56"/>
        <v>26</v>
      </c>
      <c r="C3398" s="31" t="s">
        <v>1766</v>
      </c>
      <c r="D3398" s="31" t="s">
        <v>93</v>
      </c>
      <c r="E3398" s="31" t="s">
        <v>3271</v>
      </c>
      <c r="F3398" s="31" t="s">
        <v>3272</v>
      </c>
      <c r="G3398" s="32">
        <v>109018</v>
      </c>
      <c r="H3398" s="31" t="s">
        <v>94</v>
      </c>
      <c r="I3398" s="32">
        <v>7199</v>
      </c>
      <c r="J3398" s="33">
        <v>15</v>
      </c>
      <c r="K3398" s="31" t="s">
        <v>94</v>
      </c>
      <c r="L3398" s="31" t="s">
        <v>95</v>
      </c>
    </row>
    <row r="3399" spans="1:12" ht="45" x14ac:dyDescent="0.2">
      <c r="A3399" t="str">
        <f>VLOOKUP(B3399,StateFIPS!A$2:B$52,2)</f>
        <v>Kansas</v>
      </c>
      <c r="B3399">
        <f t="shared" si="56"/>
        <v>20</v>
      </c>
      <c r="C3399" s="31" t="s">
        <v>1569</v>
      </c>
      <c r="D3399" s="31" t="s">
        <v>93</v>
      </c>
      <c r="E3399" s="31" t="s">
        <v>3271</v>
      </c>
      <c r="F3399" s="31" t="s">
        <v>3272</v>
      </c>
      <c r="G3399" s="32">
        <v>257440</v>
      </c>
      <c r="H3399" s="31" t="s">
        <v>94</v>
      </c>
      <c r="I3399" s="32">
        <v>15878</v>
      </c>
      <c r="J3399" s="33">
        <v>16</v>
      </c>
      <c r="K3399" s="31" t="s">
        <v>94</v>
      </c>
      <c r="L3399" s="31" t="s">
        <v>95</v>
      </c>
    </row>
    <row r="3400" spans="1:12" ht="45" x14ac:dyDescent="0.2">
      <c r="A3400" t="str">
        <f>VLOOKUP(B3400,StateFIPS!A$2:B$52,2)</f>
        <v>Michigan</v>
      </c>
      <c r="B3400">
        <f t="shared" si="56"/>
        <v>26</v>
      </c>
      <c r="C3400" s="31" t="s">
        <v>1787</v>
      </c>
      <c r="D3400" s="31" t="s">
        <v>93</v>
      </c>
      <c r="E3400" s="31" t="s">
        <v>3271</v>
      </c>
      <c r="F3400" s="31" t="s">
        <v>3272</v>
      </c>
      <c r="G3400" s="32">
        <v>13306</v>
      </c>
      <c r="H3400" s="31" t="s">
        <v>94</v>
      </c>
      <c r="I3400" s="32">
        <v>879</v>
      </c>
      <c r="J3400" s="33">
        <v>15</v>
      </c>
      <c r="K3400" s="31" t="s">
        <v>94</v>
      </c>
      <c r="L3400" s="31" t="s">
        <v>95</v>
      </c>
    </row>
    <row r="3401" spans="1:12" ht="45" x14ac:dyDescent="0.2">
      <c r="A3401" t="str">
        <f>VLOOKUP(B3401,StateFIPS!A$2:B$52,2)</f>
        <v>Michigan</v>
      </c>
      <c r="B3401">
        <f t="shared" si="56"/>
        <v>26</v>
      </c>
      <c r="C3401" s="31" t="s">
        <v>1588</v>
      </c>
      <c r="D3401" s="31" t="s">
        <v>93</v>
      </c>
      <c r="E3401" s="31" t="s">
        <v>3271</v>
      </c>
      <c r="F3401" s="31" t="s">
        <v>3272</v>
      </c>
      <c r="G3401" s="32">
        <v>206412</v>
      </c>
      <c r="H3401" s="31" t="s">
        <v>94</v>
      </c>
      <c r="I3401" s="32">
        <v>13631</v>
      </c>
      <c r="J3401" s="33">
        <v>15</v>
      </c>
      <c r="K3401" s="31" t="s">
        <v>94</v>
      </c>
      <c r="L3401" s="31" t="s">
        <v>95</v>
      </c>
    </row>
    <row r="3402" spans="1:12" ht="45" x14ac:dyDescent="0.2">
      <c r="A3402" t="str">
        <f>VLOOKUP(B3402,StateFIPS!A$2:B$52,2)</f>
        <v>Missouri</v>
      </c>
      <c r="B3402">
        <f t="shared" si="56"/>
        <v>29</v>
      </c>
      <c r="C3402" s="31" t="s">
        <v>350</v>
      </c>
      <c r="D3402" s="31" t="s">
        <v>93</v>
      </c>
      <c r="E3402" s="31" t="s">
        <v>3271</v>
      </c>
      <c r="F3402" s="31" t="s">
        <v>3272</v>
      </c>
      <c r="G3402" s="32">
        <v>211017</v>
      </c>
      <c r="H3402" s="31" t="s">
        <v>94</v>
      </c>
      <c r="I3402" s="32">
        <v>14618</v>
      </c>
      <c r="J3402" s="33">
        <v>14</v>
      </c>
      <c r="K3402" s="31" t="s">
        <v>94</v>
      </c>
      <c r="L3402" s="31" t="s">
        <v>95</v>
      </c>
    </row>
    <row r="3403" spans="1:12" ht="45" x14ac:dyDescent="0.2">
      <c r="A3403" t="str">
        <f>VLOOKUP(B3403,StateFIPS!A$2:B$52,2)</f>
        <v>Indiana</v>
      </c>
      <c r="B3403">
        <f t="shared" si="56"/>
        <v>18</v>
      </c>
      <c r="C3403" s="31" t="s">
        <v>1677</v>
      </c>
      <c r="D3403" s="31" t="s">
        <v>93</v>
      </c>
      <c r="E3403" s="31" t="s">
        <v>3271</v>
      </c>
      <c r="F3403" s="31" t="s">
        <v>3272</v>
      </c>
      <c r="G3403" s="32">
        <v>487461</v>
      </c>
      <c r="H3403" s="31" t="s">
        <v>94</v>
      </c>
      <c r="I3403" s="32">
        <v>32595</v>
      </c>
      <c r="J3403" s="33">
        <v>15</v>
      </c>
      <c r="K3403" s="31" t="s">
        <v>94</v>
      </c>
      <c r="L3403" s="31" t="s">
        <v>95</v>
      </c>
    </row>
    <row r="3404" spans="1:12" ht="45" x14ac:dyDescent="0.2">
      <c r="A3404" t="str">
        <f>VLOOKUP(B3404,StateFIPS!A$2:B$52,2)</f>
        <v>Missouri</v>
      </c>
      <c r="B3404">
        <f t="shared" si="56"/>
        <v>29</v>
      </c>
      <c r="C3404" s="31" t="s">
        <v>359</v>
      </c>
      <c r="D3404" s="31" t="s">
        <v>93</v>
      </c>
      <c r="E3404" s="31" t="s">
        <v>3271</v>
      </c>
      <c r="F3404" s="31" t="s">
        <v>3272</v>
      </c>
      <c r="G3404" s="32">
        <v>695943</v>
      </c>
      <c r="H3404" s="31" t="s">
        <v>94</v>
      </c>
      <c r="I3404" s="32">
        <v>48210</v>
      </c>
      <c r="J3404" s="33">
        <v>14</v>
      </c>
      <c r="K3404" s="31" t="s">
        <v>94</v>
      </c>
      <c r="L3404" s="31" t="s">
        <v>95</v>
      </c>
    </row>
    <row r="3405" spans="1:12" ht="45" x14ac:dyDescent="0.2">
      <c r="A3405" t="str">
        <f>VLOOKUP(B3405,StateFIPS!A$2:B$52,2)</f>
        <v>Missouri</v>
      </c>
      <c r="B3405">
        <f t="shared" si="56"/>
        <v>29</v>
      </c>
      <c r="C3405" s="31" t="s">
        <v>345</v>
      </c>
      <c r="D3405" s="31" t="s">
        <v>93</v>
      </c>
      <c r="E3405" s="31" t="s">
        <v>3271</v>
      </c>
      <c r="F3405" s="31" t="s">
        <v>3272</v>
      </c>
      <c r="G3405" s="32">
        <v>251781</v>
      </c>
      <c r="H3405" s="31" t="s">
        <v>94</v>
      </c>
      <c r="I3405" s="32">
        <v>17442</v>
      </c>
      <c r="J3405" s="33">
        <v>14</v>
      </c>
      <c r="K3405" s="31" t="s">
        <v>94</v>
      </c>
      <c r="L3405" s="31" t="s">
        <v>95</v>
      </c>
    </row>
    <row r="3406" spans="1:12" ht="45" x14ac:dyDescent="0.2">
      <c r="A3406" t="str">
        <f>VLOOKUP(B3406,StateFIPS!A$2:B$52,2)</f>
        <v>Michigan</v>
      </c>
      <c r="B3406">
        <f t="shared" si="56"/>
        <v>26</v>
      </c>
      <c r="C3406" s="31" t="s">
        <v>1722</v>
      </c>
      <c r="D3406" s="31" t="s">
        <v>93</v>
      </c>
      <c r="E3406" s="31" t="s">
        <v>3271</v>
      </c>
      <c r="F3406" s="31" t="s">
        <v>3272</v>
      </c>
      <c r="G3406" s="32">
        <v>476339</v>
      </c>
      <c r="H3406" s="31" t="s">
        <v>94</v>
      </c>
      <c r="I3406" s="32">
        <v>31456</v>
      </c>
      <c r="J3406" s="33">
        <v>15</v>
      </c>
      <c r="K3406" s="31" t="s">
        <v>94</v>
      </c>
      <c r="L3406" s="31" t="s">
        <v>95</v>
      </c>
    </row>
    <row r="3407" spans="1:12" ht="45" x14ac:dyDescent="0.2">
      <c r="A3407" t="str">
        <f>VLOOKUP(B3407,StateFIPS!A$2:B$52,2)</f>
        <v>Michigan</v>
      </c>
      <c r="B3407">
        <f t="shared" si="56"/>
        <v>26</v>
      </c>
      <c r="C3407" s="31" t="s">
        <v>1797</v>
      </c>
      <c r="D3407" s="31" t="s">
        <v>93</v>
      </c>
      <c r="E3407" s="31" t="s">
        <v>3271</v>
      </c>
      <c r="F3407" s="31" t="s">
        <v>3272</v>
      </c>
      <c r="G3407" s="32">
        <v>12626</v>
      </c>
      <c r="H3407" s="31" t="s">
        <v>94</v>
      </c>
      <c r="I3407" s="32">
        <v>834</v>
      </c>
      <c r="J3407" s="33">
        <v>15</v>
      </c>
      <c r="K3407" s="31" t="s">
        <v>94</v>
      </c>
      <c r="L3407" s="31" t="s">
        <v>95</v>
      </c>
    </row>
    <row r="3408" spans="1:12" ht="45" x14ac:dyDescent="0.2">
      <c r="A3408" t="str">
        <f>VLOOKUP(B3408,StateFIPS!A$2:B$52,2)</f>
        <v>Missouri</v>
      </c>
      <c r="B3408">
        <f t="shared" si="56"/>
        <v>29</v>
      </c>
      <c r="C3408" s="31" t="s">
        <v>1238</v>
      </c>
      <c r="D3408" s="31" t="s">
        <v>93</v>
      </c>
      <c r="E3408" s="31" t="s">
        <v>3271</v>
      </c>
      <c r="F3408" s="31" t="s">
        <v>3272</v>
      </c>
      <c r="G3408" s="32">
        <v>46741</v>
      </c>
      <c r="H3408" s="31" t="s">
        <v>94</v>
      </c>
      <c r="I3408" s="32">
        <v>3238</v>
      </c>
      <c r="J3408" s="33">
        <v>14</v>
      </c>
      <c r="K3408" s="31" t="s">
        <v>94</v>
      </c>
      <c r="L3408" s="31" t="s">
        <v>95</v>
      </c>
    </row>
    <row r="3409" spans="1:12" ht="45" x14ac:dyDescent="0.2">
      <c r="A3409" t="str">
        <f>VLOOKUP(B3409,StateFIPS!A$2:B$52,2)</f>
        <v>Indiana</v>
      </c>
      <c r="B3409">
        <f t="shared" si="56"/>
        <v>18</v>
      </c>
      <c r="C3409" s="31" t="s">
        <v>1608</v>
      </c>
      <c r="D3409" s="31" t="s">
        <v>93</v>
      </c>
      <c r="E3409" s="31" t="s">
        <v>3271</v>
      </c>
      <c r="F3409" s="31" t="s">
        <v>3272</v>
      </c>
      <c r="G3409" s="32">
        <v>231169</v>
      </c>
      <c r="H3409" s="31" t="s">
        <v>94</v>
      </c>
      <c r="I3409" s="32">
        <v>15457</v>
      </c>
      <c r="J3409" s="33">
        <v>15</v>
      </c>
      <c r="K3409" s="31" t="s">
        <v>94</v>
      </c>
      <c r="L3409" s="31" t="s">
        <v>95</v>
      </c>
    </row>
    <row r="3410" spans="1:12" ht="45" x14ac:dyDescent="0.2">
      <c r="A3410" t="str">
        <f>VLOOKUP(B3410,StateFIPS!A$2:B$52,2)</f>
        <v>Missouri</v>
      </c>
      <c r="B3410">
        <f t="shared" si="56"/>
        <v>29</v>
      </c>
      <c r="C3410" s="31" t="s">
        <v>2257</v>
      </c>
      <c r="D3410" s="31" t="s">
        <v>93</v>
      </c>
      <c r="E3410" s="31" t="s">
        <v>3271</v>
      </c>
      <c r="F3410" s="31" t="s">
        <v>3272</v>
      </c>
      <c r="G3410" s="32">
        <v>1041206</v>
      </c>
      <c r="H3410" s="31" t="s">
        <v>94</v>
      </c>
      <c r="I3410" s="32">
        <v>72128</v>
      </c>
      <c r="J3410" s="33">
        <v>14</v>
      </c>
      <c r="K3410" s="31" t="s">
        <v>94</v>
      </c>
      <c r="L3410" s="31" t="s">
        <v>95</v>
      </c>
    </row>
    <row r="3411" spans="1:12" ht="45" x14ac:dyDescent="0.2">
      <c r="A3411" t="str">
        <f>VLOOKUP(B3411,StateFIPS!A$2:B$52,2)</f>
        <v>Kansas</v>
      </c>
      <c r="B3411">
        <f t="shared" si="56"/>
        <v>20</v>
      </c>
      <c r="C3411" s="31" t="s">
        <v>2695</v>
      </c>
      <c r="D3411" s="31" t="s">
        <v>93</v>
      </c>
      <c r="E3411" s="31" t="s">
        <v>3271</v>
      </c>
      <c r="F3411" s="31" t="s">
        <v>3272</v>
      </c>
      <c r="G3411" s="32">
        <v>257440</v>
      </c>
      <c r="H3411" s="31" t="s">
        <v>94</v>
      </c>
      <c r="I3411" s="32">
        <v>15878</v>
      </c>
      <c r="J3411" s="33">
        <v>16</v>
      </c>
      <c r="K3411" s="31" t="s">
        <v>94</v>
      </c>
      <c r="L3411" s="31" t="s">
        <v>95</v>
      </c>
    </row>
    <row r="3412" spans="1:12" ht="45" x14ac:dyDescent="0.2">
      <c r="A3412" t="str">
        <f>VLOOKUP(B3412,StateFIPS!A$2:B$52,2)</f>
        <v>Michigan</v>
      </c>
      <c r="B3412">
        <f t="shared" si="56"/>
        <v>26</v>
      </c>
      <c r="C3412" s="31" t="s">
        <v>1767</v>
      </c>
      <c r="D3412" s="31" t="s">
        <v>93</v>
      </c>
      <c r="E3412" s="31" t="s">
        <v>3271</v>
      </c>
      <c r="F3412" s="31" t="s">
        <v>3272</v>
      </c>
      <c r="G3412" s="32">
        <v>60147</v>
      </c>
      <c r="H3412" s="31" t="s">
        <v>94</v>
      </c>
      <c r="I3412" s="32">
        <v>3972</v>
      </c>
      <c r="J3412" s="33">
        <v>15</v>
      </c>
      <c r="K3412" s="31" t="s">
        <v>94</v>
      </c>
      <c r="L3412" s="31" t="s">
        <v>95</v>
      </c>
    </row>
    <row r="3413" spans="1:12" ht="45" x14ac:dyDescent="0.2">
      <c r="A3413" t="str">
        <f>VLOOKUP(B3413,StateFIPS!A$2:B$52,2)</f>
        <v>Montana</v>
      </c>
      <c r="B3413">
        <f t="shared" si="56"/>
        <v>30</v>
      </c>
      <c r="C3413" s="31" t="s">
        <v>3174</v>
      </c>
      <c r="D3413" s="31" t="s">
        <v>93</v>
      </c>
      <c r="E3413" s="31" t="s">
        <v>3271</v>
      </c>
      <c r="F3413" s="31" t="s">
        <v>3272</v>
      </c>
      <c r="G3413" s="32">
        <v>17686</v>
      </c>
      <c r="H3413" s="31" t="s">
        <v>94</v>
      </c>
      <c r="I3413" s="32">
        <v>1137</v>
      </c>
      <c r="J3413" s="33">
        <v>16</v>
      </c>
      <c r="K3413" s="31" t="s">
        <v>94</v>
      </c>
      <c r="L3413" s="31" t="s">
        <v>95</v>
      </c>
    </row>
    <row r="3414" spans="1:12" ht="45" x14ac:dyDescent="0.2">
      <c r="A3414" t="str">
        <f>VLOOKUP(B3414,StateFIPS!A$2:B$52,2)</f>
        <v>Indiana</v>
      </c>
      <c r="B3414">
        <f t="shared" si="56"/>
        <v>18</v>
      </c>
      <c r="C3414" s="31" t="s">
        <v>1607</v>
      </c>
      <c r="D3414" s="31" t="s">
        <v>93</v>
      </c>
      <c r="E3414" s="31" t="s">
        <v>3271</v>
      </c>
      <c r="F3414" s="31" t="s">
        <v>3272</v>
      </c>
      <c r="G3414" s="32">
        <v>100322</v>
      </c>
      <c r="H3414" s="31" t="s">
        <v>94</v>
      </c>
      <c r="I3414" s="32">
        <v>6708</v>
      </c>
      <c r="J3414" s="33">
        <v>15</v>
      </c>
      <c r="K3414" s="31" t="s">
        <v>94</v>
      </c>
      <c r="L3414" s="31" t="s">
        <v>95</v>
      </c>
    </row>
    <row r="3415" spans="1:12" ht="45" x14ac:dyDescent="0.2">
      <c r="A3415" t="str">
        <f>VLOOKUP(B3415,StateFIPS!A$2:B$52,2)</f>
        <v>Michigan</v>
      </c>
      <c r="B3415">
        <f t="shared" si="56"/>
        <v>26</v>
      </c>
      <c r="C3415" s="31" t="s">
        <v>1730</v>
      </c>
      <c r="D3415" s="31" t="s">
        <v>93</v>
      </c>
      <c r="E3415" s="31" t="s">
        <v>3271</v>
      </c>
      <c r="F3415" s="31" t="s">
        <v>3272</v>
      </c>
      <c r="G3415" s="32">
        <v>61461</v>
      </c>
      <c r="H3415" s="31" t="s">
        <v>94</v>
      </c>
      <c r="I3415" s="32">
        <v>4059</v>
      </c>
      <c r="J3415" s="33">
        <v>15</v>
      </c>
      <c r="K3415" s="31" t="s">
        <v>94</v>
      </c>
      <c r="L3415" s="31" t="s">
        <v>95</v>
      </c>
    </row>
    <row r="3416" spans="1:12" ht="45" x14ac:dyDescent="0.2">
      <c r="A3416" t="str">
        <f>VLOOKUP(B3416,StateFIPS!A$2:B$52,2)</f>
        <v>Kansas</v>
      </c>
      <c r="B3416">
        <f t="shared" si="56"/>
        <v>20</v>
      </c>
      <c r="C3416" s="31" t="s">
        <v>1536</v>
      </c>
      <c r="D3416" s="31" t="s">
        <v>93</v>
      </c>
      <c r="E3416" s="31" t="s">
        <v>3271</v>
      </c>
      <c r="F3416" s="31" t="s">
        <v>3272</v>
      </c>
      <c r="G3416" s="32">
        <v>101739</v>
      </c>
      <c r="H3416" s="31" t="s">
        <v>94</v>
      </c>
      <c r="I3416" s="32">
        <v>6275</v>
      </c>
      <c r="J3416" s="33">
        <v>16</v>
      </c>
      <c r="K3416" s="31" t="s">
        <v>94</v>
      </c>
      <c r="L3416" s="31" t="s">
        <v>95</v>
      </c>
    </row>
    <row r="3417" spans="1:12" ht="45" x14ac:dyDescent="0.2">
      <c r="A3417" t="str">
        <f>VLOOKUP(B3417,StateFIPS!A$2:B$52,2)</f>
        <v>Michigan</v>
      </c>
      <c r="B3417">
        <f t="shared" si="56"/>
        <v>26</v>
      </c>
      <c r="C3417" s="31" t="s">
        <v>1813</v>
      </c>
      <c r="D3417" s="31" t="s">
        <v>93</v>
      </c>
      <c r="E3417" s="31" t="s">
        <v>3271</v>
      </c>
      <c r="F3417" s="31" t="s">
        <v>3272</v>
      </c>
      <c r="G3417" s="32">
        <v>154070</v>
      </c>
      <c r="H3417" s="31" t="s">
        <v>94</v>
      </c>
      <c r="I3417" s="32">
        <v>10174</v>
      </c>
      <c r="J3417" s="33">
        <v>15</v>
      </c>
      <c r="K3417" s="31" t="s">
        <v>94</v>
      </c>
      <c r="L3417" s="31" t="s">
        <v>95</v>
      </c>
    </row>
    <row r="3418" spans="1:12" ht="45" x14ac:dyDescent="0.2">
      <c r="A3418" t="str">
        <f>VLOOKUP(B3418,StateFIPS!A$2:B$52,2)</f>
        <v>Montana</v>
      </c>
      <c r="B3418">
        <f t="shared" si="56"/>
        <v>30</v>
      </c>
      <c r="C3418" s="31" t="s">
        <v>2166</v>
      </c>
      <c r="D3418" s="31" t="s">
        <v>93</v>
      </c>
      <c r="E3418" s="31" t="s">
        <v>3271</v>
      </c>
      <c r="F3418" s="31" t="s">
        <v>3272</v>
      </c>
      <c r="G3418" s="32">
        <v>66819</v>
      </c>
      <c r="H3418" s="31" t="s">
        <v>94</v>
      </c>
      <c r="I3418" s="32">
        <v>4296</v>
      </c>
      <c r="J3418" s="33">
        <v>16</v>
      </c>
      <c r="K3418" s="31" t="s">
        <v>94</v>
      </c>
      <c r="L3418" s="31" t="s">
        <v>95</v>
      </c>
    </row>
    <row r="3419" spans="1:12" ht="45" x14ac:dyDescent="0.2">
      <c r="A3419" t="str">
        <f>VLOOKUP(B3419,StateFIPS!A$2:B$52,2)</f>
        <v>Missouri</v>
      </c>
      <c r="B3419">
        <f t="shared" si="56"/>
        <v>29</v>
      </c>
      <c r="C3419" s="31" t="s">
        <v>2233</v>
      </c>
      <c r="D3419" s="31" t="s">
        <v>93</v>
      </c>
      <c r="E3419" s="31" t="s">
        <v>3271</v>
      </c>
      <c r="F3419" s="31" t="s">
        <v>3272</v>
      </c>
      <c r="G3419" s="32">
        <v>160716</v>
      </c>
      <c r="H3419" s="31" t="s">
        <v>94</v>
      </c>
      <c r="I3419" s="32">
        <v>11133</v>
      </c>
      <c r="J3419" s="33">
        <v>14</v>
      </c>
      <c r="K3419" s="31" t="s">
        <v>94</v>
      </c>
      <c r="L3419" s="31" t="s">
        <v>95</v>
      </c>
    </row>
    <row r="3420" spans="1:12" ht="45" x14ac:dyDescent="0.2">
      <c r="A3420" t="str">
        <f>VLOOKUP(B3420,StateFIPS!A$2:B$52,2)</f>
        <v>Montana</v>
      </c>
      <c r="B3420">
        <f t="shared" si="56"/>
        <v>30</v>
      </c>
      <c r="C3420" s="31" t="s">
        <v>1243</v>
      </c>
      <c r="D3420" s="31" t="s">
        <v>93</v>
      </c>
      <c r="E3420" s="31" t="s">
        <v>3271</v>
      </c>
      <c r="F3420" s="31" t="s">
        <v>3272</v>
      </c>
      <c r="G3420" s="32">
        <v>11579</v>
      </c>
      <c r="H3420" s="31" t="s">
        <v>94</v>
      </c>
      <c r="I3420" s="32">
        <v>744</v>
      </c>
      <c r="J3420" s="33">
        <v>16</v>
      </c>
      <c r="K3420" s="31" t="s">
        <v>94</v>
      </c>
      <c r="L3420" s="31" t="s">
        <v>95</v>
      </c>
    </row>
    <row r="3421" spans="1:12" ht="45" x14ac:dyDescent="0.2">
      <c r="A3421" t="str">
        <f>VLOOKUP(B3421,StateFIPS!A$2:B$52,2)</f>
        <v>Indiana</v>
      </c>
      <c r="B3421">
        <f t="shared" si="56"/>
        <v>18</v>
      </c>
      <c r="C3421" s="31" t="s">
        <v>1605</v>
      </c>
      <c r="D3421" s="31" t="s">
        <v>93</v>
      </c>
      <c r="E3421" s="31" t="s">
        <v>3271</v>
      </c>
      <c r="F3421" s="31" t="s">
        <v>3272</v>
      </c>
      <c r="G3421" s="32">
        <v>415417</v>
      </c>
      <c r="H3421" s="31" t="s">
        <v>94</v>
      </c>
      <c r="I3421" s="32">
        <v>27777</v>
      </c>
      <c r="J3421" s="33">
        <v>15</v>
      </c>
      <c r="K3421" s="31" t="s">
        <v>94</v>
      </c>
      <c r="L3421" s="31" t="s">
        <v>95</v>
      </c>
    </row>
    <row r="3422" spans="1:12" ht="45" x14ac:dyDescent="0.2">
      <c r="A3422" t="str">
        <f>VLOOKUP(B3422,StateFIPS!A$2:B$52,2)</f>
        <v>Kansas</v>
      </c>
      <c r="B3422">
        <f t="shared" si="56"/>
        <v>20</v>
      </c>
      <c r="C3422" s="31" t="s">
        <v>1537</v>
      </c>
      <c r="D3422" s="31" t="s">
        <v>93</v>
      </c>
      <c r="E3422" s="31" t="s">
        <v>3271</v>
      </c>
      <c r="F3422" s="31" t="s">
        <v>3272</v>
      </c>
      <c r="G3422" s="32">
        <v>160762</v>
      </c>
      <c r="H3422" s="31" t="s">
        <v>94</v>
      </c>
      <c r="I3422" s="32">
        <v>9915</v>
      </c>
      <c r="J3422" s="33">
        <v>16</v>
      </c>
      <c r="K3422" s="31" t="s">
        <v>94</v>
      </c>
      <c r="L3422" s="31" t="s">
        <v>95</v>
      </c>
    </row>
    <row r="3423" spans="1:12" ht="45" x14ac:dyDescent="0.2">
      <c r="A3423" t="str">
        <f>VLOOKUP(B3423,StateFIPS!A$2:B$52,2)</f>
        <v>Michigan</v>
      </c>
      <c r="B3423">
        <f t="shared" si="56"/>
        <v>26</v>
      </c>
      <c r="C3423" s="31" t="s">
        <v>1706</v>
      </c>
      <c r="D3423" s="31" t="s">
        <v>93</v>
      </c>
      <c r="E3423" s="31" t="s">
        <v>3271</v>
      </c>
      <c r="F3423" s="31" t="s">
        <v>3272</v>
      </c>
      <c r="G3423" s="32">
        <v>125019</v>
      </c>
      <c r="H3423" s="31" t="s">
        <v>94</v>
      </c>
      <c r="I3423" s="32">
        <v>8256</v>
      </c>
      <c r="J3423" s="33">
        <v>15</v>
      </c>
      <c r="K3423" s="31" t="s">
        <v>94</v>
      </c>
      <c r="L3423" s="31" t="s">
        <v>95</v>
      </c>
    </row>
    <row r="3424" spans="1:12" ht="45" x14ac:dyDescent="0.2">
      <c r="A3424" t="str">
        <f>VLOOKUP(B3424,StateFIPS!A$2:B$52,2)</f>
        <v>Michigan</v>
      </c>
      <c r="B3424">
        <f t="shared" si="56"/>
        <v>26</v>
      </c>
      <c r="C3424" s="31" t="s">
        <v>1735</v>
      </c>
      <c r="D3424" s="31" t="s">
        <v>93</v>
      </c>
      <c r="E3424" s="31" t="s">
        <v>3271</v>
      </c>
      <c r="F3424" s="31" t="s">
        <v>3272</v>
      </c>
      <c r="G3424" s="32">
        <v>181489</v>
      </c>
      <c r="H3424" s="31" t="s">
        <v>94</v>
      </c>
      <c r="I3424" s="32">
        <v>11985</v>
      </c>
      <c r="J3424" s="33">
        <v>15</v>
      </c>
      <c r="K3424" s="31" t="s">
        <v>94</v>
      </c>
      <c r="L3424" s="31" t="s">
        <v>95</v>
      </c>
    </row>
    <row r="3425" spans="1:12" ht="45" x14ac:dyDescent="0.2">
      <c r="A3425" t="str">
        <f>VLOOKUP(B3425,StateFIPS!A$2:B$52,2)</f>
        <v>Michigan</v>
      </c>
      <c r="B3425">
        <f t="shared" si="56"/>
        <v>26</v>
      </c>
      <c r="C3425" s="31" t="s">
        <v>1717</v>
      </c>
      <c r="D3425" s="31" t="s">
        <v>93</v>
      </c>
      <c r="E3425" s="31" t="s">
        <v>3271</v>
      </c>
      <c r="F3425" s="31" t="s">
        <v>3272</v>
      </c>
      <c r="G3425" s="32">
        <v>63644</v>
      </c>
      <c r="H3425" s="31" t="s">
        <v>94</v>
      </c>
      <c r="I3425" s="32">
        <v>4203</v>
      </c>
      <c r="J3425" s="33">
        <v>15</v>
      </c>
      <c r="K3425" s="31" t="s">
        <v>94</v>
      </c>
      <c r="L3425" s="31" t="s">
        <v>95</v>
      </c>
    </row>
    <row r="3426" spans="1:12" ht="45" x14ac:dyDescent="0.2">
      <c r="A3426" t="str">
        <f>VLOOKUP(B3426,StateFIPS!A$2:B$52,2)</f>
        <v>Montana</v>
      </c>
      <c r="B3426">
        <f t="shared" si="56"/>
        <v>30</v>
      </c>
      <c r="C3426" s="31" t="s">
        <v>1245</v>
      </c>
      <c r="D3426" s="31" t="s">
        <v>93</v>
      </c>
      <c r="E3426" s="31" t="s">
        <v>3271</v>
      </c>
      <c r="F3426" s="31" t="s">
        <v>3272</v>
      </c>
      <c r="G3426" s="32">
        <v>18276</v>
      </c>
      <c r="H3426" s="31" t="s">
        <v>94</v>
      </c>
      <c r="I3426" s="32">
        <v>1175</v>
      </c>
      <c r="J3426" s="33">
        <v>16</v>
      </c>
      <c r="K3426" s="31" t="s">
        <v>94</v>
      </c>
      <c r="L3426" s="31" t="s">
        <v>95</v>
      </c>
    </row>
    <row r="3427" spans="1:12" ht="45" x14ac:dyDescent="0.2">
      <c r="A3427" t="str">
        <f>VLOOKUP(B3427,StateFIPS!A$2:B$52,2)</f>
        <v>Indiana</v>
      </c>
      <c r="B3427">
        <f t="shared" si="56"/>
        <v>18</v>
      </c>
      <c r="C3427" s="31" t="s">
        <v>2033</v>
      </c>
      <c r="D3427" s="31" t="s">
        <v>93</v>
      </c>
      <c r="E3427" s="31" t="s">
        <v>3271</v>
      </c>
      <c r="F3427" s="31" t="s">
        <v>3272</v>
      </c>
      <c r="G3427" s="32">
        <v>124532</v>
      </c>
      <c r="H3427" s="31" t="s">
        <v>94</v>
      </c>
      <c r="I3427" s="32">
        <v>8327</v>
      </c>
      <c r="J3427" s="33">
        <v>15</v>
      </c>
      <c r="K3427" s="31" t="s">
        <v>94</v>
      </c>
      <c r="L3427" s="31" t="s">
        <v>95</v>
      </c>
    </row>
    <row r="3428" spans="1:12" ht="45" x14ac:dyDescent="0.2">
      <c r="A3428" t="str">
        <f>VLOOKUP(B3428,StateFIPS!A$2:B$52,2)</f>
        <v>Michigan</v>
      </c>
      <c r="B3428">
        <f t="shared" si="56"/>
        <v>26</v>
      </c>
      <c r="C3428" s="31" t="s">
        <v>1714</v>
      </c>
      <c r="D3428" s="31" t="s">
        <v>93</v>
      </c>
      <c r="E3428" s="31" t="s">
        <v>3271</v>
      </c>
      <c r="F3428" s="31" t="s">
        <v>3272</v>
      </c>
      <c r="G3428" s="32">
        <v>51018</v>
      </c>
      <c r="H3428" s="31" t="s">
        <v>94</v>
      </c>
      <c r="I3428" s="32">
        <v>3369</v>
      </c>
      <c r="J3428" s="33">
        <v>15</v>
      </c>
      <c r="K3428" s="31" t="s">
        <v>94</v>
      </c>
      <c r="L3428" s="31" t="s">
        <v>95</v>
      </c>
    </row>
    <row r="3429" spans="1:12" ht="45" x14ac:dyDescent="0.2">
      <c r="A3429" t="str">
        <f>VLOOKUP(B3429,StateFIPS!A$2:B$52,2)</f>
        <v>Montana</v>
      </c>
      <c r="B3429">
        <f t="shared" si="56"/>
        <v>30</v>
      </c>
      <c r="C3429" s="31" t="s">
        <v>3166</v>
      </c>
      <c r="D3429" s="31" t="s">
        <v>93</v>
      </c>
      <c r="E3429" s="31" t="s">
        <v>3271</v>
      </c>
      <c r="F3429" s="31" t="s">
        <v>3272</v>
      </c>
      <c r="G3429" s="32">
        <v>8491</v>
      </c>
      <c r="H3429" s="31" t="s">
        <v>94</v>
      </c>
      <c r="I3429" s="32">
        <v>546</v>
      </c>
      <c r="J3429" s="33">
        <v>16</v>
      </c>
      <c r="K3429" s="31" t="s">
        <v>94</v>
      </c>
      <c r="L3429" s="31" t="s">
        <v>95</v>
      </c>
    </row>
    <row r="3430" spans="1:12" ht="45" x14ac:dyDescent="0.2">
      <c r="A3430" t="str">
        <f>VLOOKUP(B3430,StateFIPS!A$2:B$52,2)</f>
        <v>Michigan</v>
      </c>
      <c r="B3430">
        <f t="shared" si="56"/>
        <v>26</v>
      </c>
      <c r="C3430" s="31" t="s">
        <v>1728</v>
      </c>
      <c r="D3430" s="31" t="s">
        <v>93</v>
      </c>
      <c r="E3430" s="31" t="s">
        <v>3271</v>
      </c>
      <c r="F3430" s="31" t="s">
        <v>3272</v>
      </c>
      <c r="G3430" s="32">
        <v>13031</v>
      </c>
      <c r="H3430" s="31" t="s">
        <v>94</v>
      </c>
      <c r="I3430" s="32">
        <v>861</v>
      </c>
      <c r="J3430" s="33">
        <v>15</v>
      </c>
      <c r="K3430" s="31" t="s">
        <v>94</v>
      </c>
      <c r="L3430" s="31" t="s">
        <v>95</v>
      </c>
    </row>
    <row r="3431" spans="1:12" ht="45" x14ac:dyDescent="0.2">
      <c r="A3431" t="str">
        <f>VLOOKUP(B3431,StateFIPS!A$2:B$52,2)</f>
        <v>Indiana</v>
      </c>
      <c r="B3431">
        <f t="shared" si="56"/>
        <v>18</v>
      </c>
      <c r="C3431" s="31" t="s">
        <v>246</v>
      </c>
      <c r="D3431" s="31" t="s">
        <v>93</v>
      </c>
      <c r="E3431" s="31" t="s">
        <v>3271</v>
      </c>
      <c r="F3431" s="31" t="s">
        <v>3272</v>
      </c>
      <c r="G3431" s="32">
        <v>52989</v>
      </c>
      <c r="H3431" s="31" t="s">
        <v>94</v>
      </c>
      <c r="I3431" s="32">
        <v>3543</v>
      </c>
      <c r="J3431" s="33">
        <v>15</v>
      </c>
      <c r="K3431" s="31" t="s">
        <v>94</v>
      </c>
      <c r="L3431" s="31" t="s">
        <v>95</v>
      </c>
    </row>
    <row r="3432" spans="1:12" ht="45" x14ac:dyDescent="0.2">
      <c r="A3432" t="str">
        <f>VLOOKUP(B3432,StateFIPS!A$2:B$52,2)</f>
        <v>Indiana</v>
      </c>
      <c r="B3432">
        <f t="shared" si="56"/>
        <v>18</v>
      </c>
      <c r="C3432" s="31" t="s">
        <v>235</v>
      </c>
      <c r="D3432" s="31" t="s">
        <v>93</v>
      </c>
      <c r="E3432" s="31" t="s">
        <v>3271</v>
      </c>
      <c r="F3432" s="31" t="s">
        <v>3272</v>
      </c>
      <c r="G3432" s="32">
        <v>341672</v>
      </c>
      <c r="H3432" s="31" t="s">
        <v>94</v>
      </c>
      <c r="I3432" s="32">
        <v>22846</v>
      </c>
      <c r="J3432" s="33">
        <v>15</v>
      </c>
      <c r="K3432" s="31" t="s">
        <v>94</v>
      </c>
      <c r="L3432" s="31" t="s">
        <v>95</v>
      </c>
    </row>
    <row r="3433" spans="1:12" ht="45" x14ac:dyDescent="0.2">
      <c r="A3433" t="str">
        <f>VLOOKUP(B3433,StateFIPS!A$2:B$52,2)</f>
        <v>Kansas</v>
      </c>
      <c r="B3433">
        <f t="shared" si="56"/>
        <v>20</v>
      </c>
      <c r="C3433" s="31" t="s">
        <v>1582</v>
      </c>
      <c r="D3433" s="31" t="s">
        <v>93</v>
      </c>
      <c r="E3433" s="31" t="s">
        <v>3271</v>
      </c>
      <c r="F3433" s="31" t="s">
        <v>3272</v>
      </c>
      <c r="G3433" s="32">
        <v>58252</v>
      </c>
      <c r="H3433" s="31" t="s">
        <v>94</v>
      </c>
      <c r="I3433" s="32">
        <v>3593</v>
      </c>
      <c r="J3433" s="33">
        <v>16</v>
      </c>
      <c r="K3433" s="31" t="s">
        <v>94</v>
      </c>
      <c r="L3433" s="31" t="s">
        <v>95</v>
      </c>
    </row>
    <row r="3434" spans="1:12" ht="45" x14ac:dyDescent="0.2">
      <c r="A3434" t="str">
        <f>VLOOKUP(B3434,StateFIPS!A$2:B$52,2)</f>
        <v>Michigan</v>
      </c>
      <c r="B3434">
        <f t="shared" si="56"/>
        <v>26</v>
      </c>
      <c r="C3434" s="31" t="s">
        <v>1810</v>
      </c>
      <c r="D3434" s="31" t="s">
        <v>93</v>
      </c>
      <c r="E3434" s="31" t="s">
        <v>3271</v>
      </c>
      <c r="F3434" s="31" t="s">
        <v>3272</v>
      </c>
      <c r="G3434" s="32">
        <v>23941</v>
      </c>
      <c r="H3434" s="31" t="s">
        <v>94</v>
      </c>
      <c r="I3434" s="32">
        <v>1581</v>
      </c>
      <c r="J3434" s="33">
        <v>15</v>
      </c>
      <c r="K3434" s="31" t="s">
        <v>94</v>
      </c>
      <c r="L3434" s="31" t="s">
        <v>95</v>
      </c>
    </row>
    <row r="3435" spans="1:12" ht="45" x14ac:dyDescent="0.2">
      <c r="A3435" t="str">
        <f>VLOOKUP(B3435,StateFIPS!A$2:B$52,2)</f>
        <v>Missouri</v>
      </c>
      <c r="B3435">
        <f t="shared" si="56"/>
        <v>29</v>
      </c>
      <c r="C3435" s="31" t="s">
        <v>133</v>
      </c>
      <c r="D3435" s="31" t="s">
        <v>93</v>
      </c>
      <c r="E3435" s="31" t="s">
        <v>3271</v>
      </c>
      <c r="F3435" s="31" t="s">
        <v>3272</v>
      </c>
      <c r="G3435" s="32">
        <v>51839</v>
      </c>
      <c r="H3435" s="31" t="s">
        <v>94</v>
      </c>
      <c r="I3435" s="32">
        <v>3591</v>
      </c>
      <c r="J3435" s="33">
        <v>14</v>
      </c>
      <c r="K3435" s="31" t="s">
        <v>94</v>
      </c>
      <c r="L3435" s="31" t="s">
        <v>95</v>
      </c>
    </row>
    <row r="3436" spans="1:12" ht="45" x14ac:dyDescent="0.2">
      <c r="A3436" t="str">
        <f>VLOOKUP(B3436,StateFIPS!A$2:B$52,2)</f>
        <v>Indiana</v>
      </c>
      <c r="B3436">
        <f t="shared" si="56"/>
        <v>18</v>
      </c>
      <c r="C3436" s="31" t="s">
        <v>1614</v>
      </c>
      <c r="D3436" s="31" t="s">
        <v>93</v>
      </c>
      <c r="E3436" s="31" t="s">
        <v>3271</v>
      </c>
      <c r="F3436" s="31" t="s">
        <v>3272</v>
      </c>
      <c r="G3436" s="32">
        <v>93187</v>
      </c>
      <c r="H3436" s="31" t="s">
        <v>94</v>
      </c>
      <c r="I3436" s="32">
        <v>6231</v>
      </c>
      <c r="J3436" s="33">
        <v>15</v>
      </c>
      <c r="K3436" s="31" t="s">
        <v>94</v>
      </c>
      <c r="L3436" s="31" t="s">
        <v>95</v>
      </c>
    </row>
    <row r="3437" spans="1:12" ht="45" x14ac:dyDescent="0.2">
      <c r="A3437" t="str">
        <f>VLOOKUP(B3437,StateFIPS!A$2:B$52,2)</f>
        <v>Kansas</v>
      </c>
      <c r="B3437">
        <f t="shared" si="56"/>
        <v>20</v>
      </c>
      <c r="C3437" s="31" t="s">
        <v>1580</v>
      </c>
      <c r="D3437" s="31" t="s">
        <v>93</v>
      </c>
      <c r="E3437" s="31" t="s">
        <v>3271</v>
      </c>
      <c r="F3437" s="31" t="s">
        <v>3272</v>
      </c>
      <c r="G3437" s="32">
        <v>56081</v>
      </c>
      <c r="H3437" s="31" t="s">
        <v>94</v>
      </c>
      <c r="I3437" s="32">
        <v>3459</v>
      </c>
      <c r="J3437" s="33">
        <v>16</v>
      </c>
      <c r="K3437" s="31" t="s">
        <v>94</v>
      </c>
      <c r="L3437" s="31" t="s">
        <v>95</v>
      </c>
    </row>
    <row r="3438" spans="1:12" ht="45" x14ac:dyDescent="0.2">
      <c r="A3438" t="str">
        <f>VLOOKUP(B3438,StateFIPS!A$2:B$52,2)</f>
        <v>Michigan</v>
      </c>
      <c r="B3438">
        <f t="shared" si="56"/>
        <v>26</v>
      </c>
      <c r="C3438" s="31" t="s">
        <v>1823</v>
      </c>
      <c r="D3438" s="31" t="s">
        <v>93</v>
      </c>
      <c r="E3438" s="31" t="s">
        <v>3271</v>
      </c>
      <c r="F3438" s="31" t="s">
        <v>3272</v>
      </c>
      <c r="G3438" s="32">
        <v>58985</v>
      </c>
      <c r="H3438" s="31" t="s">
        <v>94</v>
      </c>
      <c r="I3438" s="32">
        <v>3895</v>
      </c>
      <c r="J3438" s="33">
        <v>15</v>
      </c>
      <c r="K3438" s="31" t="s">
        <v>94</v>
      </c>
      <c r="L3438" s="31" t="s">
        <v>95</v>
      </c>
    </row>
    <row r="3439" spans="1:12" ht="45" x14ac:dyDescent="0.2">
      <c r="A3439" t="str">
        <f>VLOOKUP(B3439,StateFIPS!A$2:B$52,2)</f>
        <v>Kansas</v>
      </c>
      <c r="B3439">
        <f t="shared" si="56"/>
        <v>20</v>
      </c>
      <c r="C3439" s="31" t="s">
        <v>1578</v>
      </c>
      <c r="D3439" s="31" t="s">
        <v>93</v>
      </c>
      <c r="E3439" s="31" t="s">
        <v>3271</v>
      </c>
      <c r="F3439" s="31" t="s">
        <v>3272</v>
      </c>
      <c r="G3439" s="32">
        <v>299605</v>
      </c>
      <c r="H3439" s="31" t="s">
        <v>94</v>
      </c>
      <c r="I3439" s="32">
        <v>18479</v>
      </c>
      <c r="J3439" s="33">
        <v>16</v>
      </c>
      <c r="K3439" s="31" t="s">
        <v>94</v>
      </c>
      <c r="L3439" s="31" t="s">
        <v>95</v>
      </c>
    </row>
    <row r="3440" spans="1:12" ht="45" x14ac:dyDescent="0.2">
      <c r="A3440" t="str">
        <f>VLOOKUP(B3440,StateFIPS!A$2:B$52,2)</f>
        <v>Michigan</v>
      </c>
      <c r="B3440">
        <f t="shared" si="56"/>
        <v>26</v>
      </c>
      <c r="C3440" s="31" t="s">
        <v>1807</v>
      </c>
      <c r="D3440" s="31" t="s">
        <v>93</v>
      </c>
      <c r="E3440" s="31" t="s">
        <v>3271</v>
      </c>
      <c r="F3440" s="31" t="s">
        <v>3272</v>
      </c>
      <c r="G3440" s="32">
        <v>19173</v>
      </c>
      <c r="H3440" s="31" t="s">
        <v>94</v>
      </c>
      <c r="I3440" s="32">
        <v>1266</v>
      </c>
      <c r="J3440" s="33">
        <v>15</v>
      </c>
      <c r="K3440" s="31" t="s">
        <v>94</v>
      </c>
      <c r="L3440" s="31" t="s">
        <v>95</v>
      </c>
    </row>
    <row r="3441" spans="1:12" ht="45" x14ac:dyDescent="0.2">
      <c r="A3441" t="str">
        <f>VLOOKUP(B3441,StateFIPS!A$2:B$52,2)</f>
        <v>Missouri</v>
      </c>
      <c r="B3441">
        <f t="shared" si="56"/>
        <v>29</v>
      </c>
      <c r="C3441" s="31" t="s">
        <v>1027</v>
      </c>
      <c r="D3441" s="31" t="s">
        <v>93</v>
      </c>
      <c r="E3441" s="31" t="s">
        <v>3271</v>
      </c>
      <c r="F3441" s="31" t="s">
        <v>3272</v>
      </c>
      <c r="G3441" s="32">
        <v>1041206</v>
      </c>
      <c r="H3441" s="31" t="s">
        <v>94</v>
      </c>
      <c r="I3441" s="32">
        <v>72128</v>
      </c>
      <c r="J3441" s="33">
        <v>14</v>
      </c>
      <c r="K3441" s="31" t="s">
        <v>94</v>
      </c>
      <c r="L3441" s="31" t="s">
        <v>95</v>
      </c>
    </row>
    <row r="3442" spans="1:12" ht="45" x14ac:dyDescent="0.2">
      <c r="A3442" t="str">
        <f>VLOOKUP(B3442,StateFIPS!A$2:B$52,2)</f>
        <v>Kansas</v>
      </c>
      <c r="B3442">
        <f t="shared" si="56"/>
        <v>20</v>
      </c>
      <c r="C3442" s="31" t="s">
        <v>1533</v>
      </c>
      <c r="D3442" s="31" t="s">
        <v>93</v>
      </c>
      <c r="E3442" s="31" t="s">
        <v>3271</v>
      </c>
      <c r="F3442" s="31" t="s">
        <v>3272</v>
      </c>
      <c r="G3442" s="32">
        <v>35940</v>
      </c>
      <c r="H3442" s="31" t="s">
        <v>94</v>
      </c>
      <c r="I3442" s="32">
        <v>2217</v>
      </c>
      <c r="J3442" s="33">
        <v>16</v>
      </c>
      <c r="K3442" s="31" t="s">
        <v>94</v>
      </c>
      <c r="L3442" s="31" t="s">
        <v>95</v>
      </c>
    </row>
    <row r="3443" spans="1:12" ht="45" x14ac:dyDescent="0.2">
      <c r="A3443" t="str">
        <f>VLOOKUP(B3443,StateFIPS!A$2:B$52,2)</f>
        <v>Missouri</v>
      </c>
      <c r="B3443">
        <f t="shared" si="56"/>
        <v>29</v>
      </c>
      <c r="C3443" s="31" t="s">
        <v>2252</v>
      </c>
      <c r="D3443" s="31" t="s">
        <v>93</v>
      </c>
      <c r="E3443" s="31" t="s">
        <v>3271</v>
      </c>
      <c r="F3443" s="31" t="s">
        <v>3272</v>
      </c>
      <c r="G3443" s="32">
        <v>1041206</v>
      </c>
      <c r="H3443" s="31" t="s">
        <v>94</v>
      </c>
      <c r="I3443" s="32">
        <v>72128</v>
      </c>
      <c r="J3443" s="33">
        <v>14</v>
      </c>
      <c r="K3443" s="31" t="s">
        <v>94</v>
      </c>
      <c r="L3443" s="31" t="s">
        <v>95</v>
      </c>
    </row>
    <row r="3444" spans="1:12" ht="45" x14ac:dyDescent="0.2">
      <c r="A3444" t="str">
        <f>VLOOKUP(B3444,StateFIPS!A$2:B$52,2)</f>
        <v>Indiana</v>
      </c>
      <c r="B3444">
        <f t="shared" si="56"/>
        <v>18</v>
      </c>
      <c r="C3444" s="31" t="s">
        <v>1610</v>
      </c>
      <c r="D3444" s="31" t="s">
        <v>93</v>
      </c>
      <c r="E3444" s="31" t="s">
        <v>3271</v>
      </c>
      <c r="F3444" s="31" t="s">
        <v>3272</v>
      </c>
      <c r="G3444" s="32">
        <v>178504</v>
      </c>
      <c r="H3444" s="31" t="s">
        <v>94</v>
      </c>
      <c r="I3444" s="32">
        <v>11936</v>
      </c>
      <c r="J3444" s="33">
        <v>15</v>
      </c>
      <c r="K3444" s="31" t="s">
        <v>94</v>
      </c>
      <c r="L3444" s="31" t="s">
        <v>95</v>
      </c>
    </row>
    <row r="3445" spans="1:12" ht="45" x14ac:dyDescent="0.2">
      <c r="A3445" t="str">
        <f>VLOOKUP(B3445,StateFIPS!A$2:B$52,2)</f>
        <v>Kansas</v>
      </c>
      <c r="B3445">
        <f t="shared" si="56"/>
        <v>20</v>
      </c>
      <c r="C3445" s="31" t="s">
        <v>1577</v>
      </c>
      <c r="D3445" s="31" t="s">
        <v>93</v>
      </c>
      <c r="E3445" s="31" t="s">
        <v>3271</v>
      </c>
      <c r="F3445" s="31" t="s">
        <v>3272</v>
      </c>
      <c r="G3445" s="32">
        <v>257440</v>
      </c>
      <c r="H3445" s="31" t="s">
        <v>94</v>
      </c>
      <c r="I3445" s="32">
        <v>15878</v>
      </c>
      <c r="J3445" s="33">
        <v>16</v>
      </c>
      <c r="K3445" s="31" t="s">
        <v>94</v>
      </c>
      <c r="L3445" s="31" t="s">
        <v>95</v>
      </c>
    </row>
    <row r="3446" spans="1:12" ht="45" x14ac:dyDescent="0.2">
      <c r="A3446" t="str">
        <f>VLOOKUP(B3446,StateFIPS!A$2:B$52,2)</f>
        <v>Michigan</v>
      </c>
      <c r="B3446">
        <f t="shared" si="56"/>
        <v>26</v>
      </c>
      <c r="C3446" s="31" t="s">
        <v>1803</v>
      </c>
      <c r="D3446" s="31" t="s">
        <v>93</v>
      </c>
      <c r="E3446" s="31" t="s">
        <v>3271</v>
      </c>
      <c r="F3446" s="31" t="s">
        <v>3272</v>
      </c>
      <c r="G3446" s="32">
        <v>110066</v>
      </c>
      <c r="H3446" s="31" t="s">
        <v>94</v>
      </c>
      <c r="I3446" s="32">
        <v>7268</v>
      </c>
      <c r="J3446" s="33">
        <v>15</v>
      </c>
      <c r="K3446" s="31" t="s">
        <v>94</v>
      </c>
      <c r="L3446" s="31" t="s">
        <v>95</v>
      </c>
    </row>
    <row r="3447" spans="1:12" ht="45" x14ac:dyDescent="0.2">
      <c r="A3447" t="str">
        <f>VLOOKUP(B3447,StateFIPS!A$2:B$52,2)</f>
        <v>Missouri</v>
      </c>
      <c r="B3447">
        <f t="shared" si="56"/>
        <v>29</v>
      </c>
      <c r="C3447" s="31" t="s">
        <v>1232</v>
      </c>
      <c r="D3447" s="31" t="s">
        <v>93</v>
      </c>
      <c r="E3447" s="31" t="s">
        <v>3271</v>
      </c>
      <c r="F3447" s="31" t="s">
        <v>3272</v>
      </c>
      <c r="G3447" s="32">
        <v>293138</v>
      </c>
      <c r="H3447" s="31" t="s">
        <v>94</v>
      </c>
      <c r="I3447" s="32">
        <v>20307</v>
      </c>
      <c r="J3447" s="33">
        <v>14</v>
      </c>
      <c r="K3447" s="31" t="s">
        <v>94</v>
      </c>
      <c r="L3447" s="31" t="s">
        <v>95</v>
      </c>
    </row>
    <row r="3448" spans="1:12" ht="45" x14ac:dyDescent="0.2">
      <c r="A3448" t="str">
        <f>VLOOKUP(B3448,StateFIPS!A$2:B$52,2)</f>
        <v>Indiana</v>
      </c>
      <c r="B3448">
        <f t="shared" si="56"/>
        <v>18</v>
      </c>
      <c r="C3448" s="31" t="s">
        <v>1611</v>
      </c>
      <c r="D3448" s="31" t="s">
        <v>93</v>
      </c>
      <c r="E3448" s="31" t="s">
        <v>3271</v>
      </c>
      <c r="F3448" s="31" t="s">
        <v>3272</v>
      </c>
      <c r="G3448" s="32">
        <v>25227</v>
      </c>
      <c r="H3448" s="31" t="s">
        <v>94</v>
      </c>
      <c r="I3448" s="32">
        <v>1687</v>
      </c>
      <c r="J3448" s="33">
        <v>15</v>
      </c>
      <c r="K3448" s="31" t="s">
        <v>94</v>
      </c>
      <c r="L3448" s="31" t="s">
        <v>95</v>
      </c>
    </row>
    <row r="3449" spans="1:12" ht="45" x14ac:dyDescent="0.2">
      <c r="A3449" t="str">
        <f>VLOOKUP(B3449,StateFIPS!A$2:B$52,2)</f>
        <v>Kansas</v>
      </c>
      <c r="B3449">
        <f t="shared" si="56"/>
        <v>20</v>
      </c>
      <c r="C3449" s="31" t="s">
        <v>1545</v>
      </c>
      <c r="D3449" s="31" t="s">
        <v>93</v>
      </c>
      <c r="E3449" s="31" t="s">
        <v>3271</v>
      </c>
      <c r="F3449" s="31" t="s">
        <v>3272</v>
      </c>
      <c r="G3449" s="32">
        <v>257440</v>
      </c>
      <c r="H3449" s="31" t="s">
        <v>94</v>
      </c>
      <c r="I3449" s="32">
        <v>15878</v>
      </c>
      <c r="J3449" s="33">
        <v>16</v>
      </c>
      <c r="K3449" s="31" t="s">
        <v>94</v>
      </c>
      <c r="L3449" s="31" t="s">
        <v>95</v>
      </c>
    </row>
    <row r="3450" spans="1:12" ht="45" x14ac:dyDescent="0.2">
      <c r="A3450" t="str">
        <f>VLOOKUP(B3450,StateFIPS!A$2:B$52,2)</f>
        <v>Missouri</v>
      </c>
      <c r="B3450">
        <f t="shared" si="56"/>
        <v>29</v>
      </c>
      <c r="C3450" s="31" t="s">
        <v>1234</v>
      </c>
      <c r="D3450" s="31" t="s">
        <v>93</v>
      </c>
      <c r="E3450" s="31" t="s">
        <v>3271</v>
      </c>
      <c r="F3450" s="31" t="s">
        <v>3272</v>
      </c>
      <c r="G3450" s="32">
        <v>33084</v>
      </c>
      <c r="H3450" s="31" t="s">
        <v>94</v>
      </c>
      <c r="I3450" s="32">
        <v>2292</v>
      </c>
      <c r="J3450" s="33">
        <v>14</v>
      </c>
      <c r="K3450" s="31" t="s">
        <v>94</v>
      </c>
      <c r="L3450" s="31" t="s">
        <v>95</v>
      </c>
    </row>
    <row r="3451" spans="1:12" ht="45" x14ac:dyDescent="0.2">
      <c r="A3451" t="str">
        <f>VLOOKUP(B3451,StateFIPS!A$2:B$52,2)</f>
        <v>Michigan</v>
      </c>
      <c r="B3451">
        <f t="shared" si="56"/>
        <v>26</v>
      </c>
      <c r="C3451" s="31" t="s">
        <v>1801</v>
      </c>
      <c r="D3451" s="31" t="s">
        <v>93</v>
      </c>
      <c r="E3451" s="31" t="s">
        <v>3271</v>
      </c>
      <c r="F3451" s="31" t="s">
        <v>3272</v>
      </c>
      <c r="G3451" s="32">
        <v>60488</v>
      </c>
      <c r="H3451" s="31" t="s">
        <v>94</v>
      </c>
      <c r="I3451" s="32">
        <v>3994</v>
      </c>
      <c r="J3451" s="33">
        <v>15</v>
      </c>
      <c r="K3451" s="31" t="s">
        <v>94</v>
      </c>
      <c r="L3451" s="31" t="s">
        <v>95</v>
      </c>
    </row>
    <row r="3452" spans="1:12" ht="45" x14ac:dyDescent="0.2">
      <c r="A3452" t="str">
        <f>VLOOKUP(B3452,StateFIPS!A$2:B$52,2)</f>
        <v>Kansas</v>
      </c>
      <c r="B3452">
        <f t="shared" si="56"/>
        <v>20</v>
      </c>
      <c r="C3452" s="31" t="s">
        <v>1586</v>
      </c>
      <c r="D3452" s="31" t="s">
        <v>93</v>
      </c>
      <c r="E3452" s="31" t="s">
        <v>3271</v>
      </c>
      <c r="F3452" s="31" t="s">
        <v>3272</v>
      </c>
      <c r="G3452" s="32">
        <v>46416</v>
      </c>
      <c r="H3452" s="31" t="s">
        <v>94</v>
      </c>
      <c r="I3452" s="32">
        <v>2863</v>
      </c>
      <c r="J3452" s="33">
        <v>16</v>
      </c>
      <c r="K3452" s="31" t="s">
        <v>94</v>
      </c>
      <c r="L3452" s="31" t="s">
        <v>95</v>
      </c>
    </row>
    <row r="3453" spans="1:12" ht="45" x14ac:dyDescent="0.2">
      <c r="A3453" t="str">
        <f>VLOOKUP(B3453,StateFIPS!A$2:B$52,2)</f>
        <v>Michigan</v>
      </c>
      <c r="B3453">
        <f t="shared" si="56"/>
        <v>26</v>
      </c>
      <c r="C3453" s="31" t="s">
        <v>1800</v>
      </c>
      <c r="D3453" s="31" t="s">
        <v>93</v>
      </c>
      <c r="E3453" s="31" t="s">
        <v>3271</v>
      </c>
      <c r="F3453" s="31" t="s">
        <v>3272</v>
      </c>
      <c r="G3453" s="32">
        <v>9616</v>
      </c>
      <c r="H3453" s="31" t="s">
        <v>94</v>
      </c>
      <c r="I3453" s="32">
        <v>635</v>
      </c>
      <c r="J3453" s="33">
        <v>15</v>
      </c>
      <c r="K3453" s="31" t="s">
        <v>94</v>
      </c>
      <c r="L3453" s="31" t="s">
        <v>95</v>
      </c>
    </row>
    <row r="3454" spans="1:12" ht="45" x14ac:dyDescent="0.2">
      <c r="A3454" t="str">
        <f>VLOOKUP(B3454,StateFIPS!A$2:B$52,2)</f>
        <v>Michigan</v>
      </c>
      <c r="B3454">
        <f t="shared" si="56"/>
        <v>26</v>
      </c>
      <c r="C3454" s="31" t="s">
        <v>1798</v>
      </c>
      <c r="D3454" s="31" t="s">
        <v>93</v>
      </c>
      <c r="E3454" s="31" t="s">
        <v>3271</v>
      </c>
      <c r="F3454" s="31" t="s">
        <v>3272</v>
      </c>
      <c r="G3454" s="32">
        <v>9119</v>
      </c>
      <c r="H3454" s="31" t="s">
        <v>94</v>
      </c>
      <c r="I3454" s="32">
        <v>602</v>
      </c>
      <c r="J3454" s="33">
        <v>15</v>
      </c>
      <c r="K3454" s="31" t="s">
        <v>94</v>
      </c>
      <c r="L3454" s="31" t="s">
        <v>95</v>
      </c>
    </row>
    <row r="3455" spans="1:12" ht="45" x14ac:dyDescent="0.2">
      <c r="A3455" t="str">
        <f>VLOOKUP(B3455,StateFIPS!A$2:B$52,2)</f>
        <v>Kansas</v>
      </c>
      <c r="B3455">
        <f t="shared" si="56"/>
        <v>20</v>
      </c>
      <c r="C3455" s="31" t="s">
        <v>1562</v>
      </c>
      <c r="D3455" s="31" t="s">
        <v>93</v>
      </c>
      <c r="E3455" s="31" t="s">
        <v>3271</v>
      </c>
      <c r="F3455" s="31" t="s">
        <v>3272</v>
      </c>
      <c r="G3455" s="32">
        <v>286239</v>
      </c>
      <c r="H3455" s="31" t="s">
        <v>94</v>
      </c>
      <c r="I3455" s="32">
        <v>17654</v>
      </c>
      <c r="J3455" s="33">
        <v>16</v>
      </c>
      <c r="K3455" s="31" t="s">
        <v>94</v>
      </c>
      <c r="L3455" s="31" t="s">
        <v>95</v>
      </c>
    </row>
    <row r="3456" spans="1:12" ht="45" x14ac:dyDescent="0.2">
      <c r="A3456" t="str">
        <f>VLOOKUP(B3456,StateFIPS!A$2:B$52,2)</f>
        <v>Michigan</v>
      </c>
      <c r="B3456">
        <f t="shared" si="56"/>
        <v>26</v>
      </c>
      <c r="C3456" s="31" t="s">
        <v>1804</v>
      </c>
      <c r="D3456" s="31" t="s">
        <v>93</v>
      </c>
      <c r="E3456" s="31" t="s">
        <v>3271</v>
      </c>
      <c r="F3456" s="31" t="s">
        <v>3272</v>
      </c>
      <c r="G3456" s="32">
        <v>246443</v>
      </c>
      <c r="H3456" s="31" t="s">
        <v>94</v>
      </c>
      <c r="I3456" s="32">
        <v>16274</v>
      </c>
      <c r="J3456" s="33">
        <v>15</v>
      </c>
      <c r="K3456" s="31" t="s">
        <v>94</v>
      </c>
      <c r="L3456" s="31" t="s">
        <v>95</v>
      </c>
    </row>
    <row r="3457" spans="1:12" ht="45" x14ac:dyDescent="0.2">
      <c r="A3457" t="str">
        <f>VLOOKUP(B3457,StateFIPS!A$2:B$52,2)</f>
        <v>Iowa</v>
      </c>
      <c r="B3457">
        <f t="shared" si="56"/>
        <v>19</v>
      </c>
      <c r="C3457" s="31" t="s">
        <v>236</v>
      </c>
      <c r="D3457" s="31" t="s">
        <v>93</v>
      </c>
      <c r="E3457" s="31" t="s">
        <v>3271</v>
      </c>
      <c r="F3457" s="31" t="s">
        <v>3272</v>
      </c>
      <c r="G3457" s="32">
        <v>1826369</v>
      </c>
      <c r="H3457" s="31" t="s">
        <v>94</v>
      </c>
      <c r="I3457" s="32">
        <v>123885</v>
      </c>
      <c r="J3457" s="33">
        <v>15</v>
      </c>
      <c r="K3457" s="31" t="s">
        <v>94</v>
      </c>
      <c r="L3457" s="31" t="s">
        <v>95</v>
      </c>
    </row>
    <row r="3458" spans="1:12" ht="45" x14ac:dyDescent="0.2">
      <c r="A3458" t="str">
        <f>VLOOKUP(B3458,StateFIPS!A$2:B$52,2)</f>
        <v>Missouri</v>
      </c>
      <c r="B3458">
        <f t="shared" si="56"/>
        <v>29</v>
      </c>
      <c r="C3458" s="31" t="s">
        <v>1606</v>
      </c>
      <c r="D3458" s="31" t="s">
        <v>93</v>
      </c>
      <c r="E3458" s="31" t="s">
        <v>3271</v>
      </c>
      <c r="F3458" s="31" t="s">
        <v>3272</v>
      </c>
      <c r="G3458" s="32">
        <v>30491</v>
      </c>
      <c r="H3458" s="31" t="s">
        <v>94</v>
      </c>
      <c r="I3458" s="32">
        <v>2112</v>
      </c>
      <c r="J3458" s="33">
        <v>14</v>
      </c>
      <c r="K3458" s="31" t="s">
        <v>94</v>
      </c>
      <c r="L3458" s="31" t="s">
        <v>95</v>
      </c>
    </row>
    <row r="3459" spans="1:12" ht="45" x14ac:dyDescent="0.2">
      <c r="A3459" t="str">
        <f>VLOOKUP(B3459,StateFIPS!A$2:B$52,2)</f>
        <v>Iowa</v>
      </c>
      <c r="B3459">
        <f t="shared" ref="B3459:B3522" si="57">VALUE(LEFT(C3459,2))</f>
        <v>19</v>
      </c>
      <c r="C3459" s="31" t="s">
        <v>1699</v>
      </c>
      <c r="D3459" s="31" t="s">
        <v>93</v>
      </c>
      <c r="E3459" s="31" t="s">
        <v>3271</v>
      </c>
      <c r="F3459" s="31" t="s">
        <v>3272</v>
      </c>
      <c r="G3459" s="32">
        <v>720225</v>
      </c>
      <c r="H3459" s="31" t="s">
        <v>94</v>
      </c>
      <c r="I3459" s="32">
        <v>48854</v>
      </c>
      <c r="J3459" s="33">
        <v>15</v>
      </c>
      <c r="K3459" s="31" t="s">
        <v>94</v>
      </c>
      <c r="L3459" s="31" t="s">
        <v>95</v>
      </c>
    </row>
    <row r="3460" spans="1:12" ht="45" x14ac:dyDescent="0.2">
      <c r="A3460" t="str">
        <f>VLOOKUP(B3460,StateFIPS!A$2:B$52,2)</f>
        <v>Minnesota</v>
      </c>
      <c r="B3460">
        <f t="shared" si="57"/>
        <v>27</v>
      </c>
      <c r="C3460" s="31" t="s">
        <v>1894</v>
      </c>
      <c r="D3460" s="31" t="s">
        <v>93</v>
      </c>
      <c r="E3460" s="31" t="s">
        <v>3271</v>
      </c>
      <c r="F3460" s="31" t="s">
        <v>3272</v>
      </c>
      <c r="G3460" s="32">
        <v>109622</v>
      </c>
      <c r="H3460" s="31" t="s">
        <v>94</v>
      </c>
      <c r="I3460" s="32">
        <v>7651</v>
      </c>
      <c r="J3460" s="33">
        <v>14</v>
      </c>
      <c r="K3460" s="31" t="s">
        <v>94</v>
      </c>
      <c r="L3460" s="31" t="s">
        <v>95</v>
      </c>
    </row>
    <row r="3461" spans="1:12" ht="45" x14ac:dyDescent="0.2">
      <c r="A3461" t="str">
        <f>VLOOKUP(B3461,StateFIPS!A$2:B$52,2)</f>
        <v>Kansas</v>
      </c>
      <c r="B3461">
        <f t="shared" si="57"/>
        <v>20</v>
      </c>
      <c r="C3461" s="31" t="s">
        <v>1494</v>
      </c>
      <c r="D3461" s="31" t="s">
        <v>93</v>
      </c>
      <c r="E3461" s="31" t="s">
        <v>3271</v>
      </c>
      <c r="F3461" s="31" t="s">
        <v>3272</v>
      </c>
      <c r="G3461" s="32">
        <v>186318</v>
      </c>
      <c r="H3461" s="31" t="s">
        <v>94</v>
      </c>
      <c r="I3461" s="32">
        <v>11491</v>
      </c>
      <c r="J3461" s="33">
        <v>16</v>
      </c>
      <c r="K3461" s="31" t="s">
        <v>94</v>
      </c>
      <c r="L3461" s="31" t="s">
        <v>95</v>
      </c>
    </row>
    <row r="3462" spans="1:12" ht="45" x14ac:dyDescent="0.2">
      <c r="A3462" t="str">
        <f>VLOOKUP(B3462,StateFIPS!A$2:B$52,2)</f>
        <v>Minnesota</v>
      </c>
      <c r="B3462">
        <f t="shared" si="57"/>
        <v>27</v>
      </c>
      <c r="C3462" s="31" t="s">
        <v>1897</v>
      </c>
      <c r="D3462" s="31" t="s">
        <v>93</v>
      </c>
      <c r="E3462" s="31" t="s">
        <v>3271</v>
      </c>
      <c r="F3462" s="31" t="s">
        <v>3272</v>
      </c>
      <c r="G3462" s="32">
        <v>7484</v>
      </c>
      <c r="H3462" s="31" t="s">
        <v>94</v>
      </c>
      <c r="I3462" s="32">
        <v>522</v>
      </c>
      <c r="J3462" s="33">
        <v>14</v>
      </c>
      <c r="K3462" s="31" t="s">
        <v>94</v>
      </c>
      <c r="L3462" s="31" t="s">
        <v>95</v>
      </c>
    </row>
    <row r="3463" spans="1:12" ht="45" x14ac:dyDescent="0.2">
      <c r="A3463" t="str">
        <f>VLOOKUP(B3463,StateFIPS!A$2:B$52,2)</f>
        <v>Missouri</v>
      </c>
      <c r="B3463">
        <f t="shared" si="57"/>
        <v>29</v>
      </c>
      <c r="C3463" s="31" t="s">
        <v>377</v>
      </c>
      <c r="D3463" s="31" t="s">
        <v>93</v>
      </c>
      <c r="E3463" s="31" t="s">
        <v>3271</v>
      </c>
      <c r="F3463" s="31" t="s">
        <v>3272</v>
      </c>
      <c r="G3463" s="32">
        <v>191832</v>
      </c>
      <c r="H3463" s="31" t="s">
        <v>94</v>
      </c>
      <c r="I3463" s="32">
        <v>13289</v>
      </c>
      <c r="J3463" s="33">
        <v>14</v>
      </c>
      <c r="K3463" s="31" t="s">
        <v>94</v>
      </c>
      <c r="L3463" s="31" t="s">
        <v>95</v>
      </c>
    </row>
    <row r="3464" spans="1:12" ht="45" x14ac:dyDescent="0.2">
      <c r="A3464" t="str">
        <f>VLOOKUP(B3464,StateFIPS!A$2:B$52,2)</f>
        <v>Minnesota</v>
      </c>
      <c r="B3464">
        <f t="shared" si="57"/>
        <v>27</v>
      </c>
      <c r="C3464" s="31" t="s">
        <v>1902</v>
      </c>
      <c r="D3464" s="31" t="s">
        <v>93</v>
      </c>
      <c r="E3464" s="31" t="s">
        <v>3271</v>
      </c>
      <c r="F3464" s="31" t="s">
        <v>3272</v>
      </c>
      <c r="G3464" s="32">
        <v>56069</v>
      </c>
      <c r="H3464" s="31" t="s">
        <v>94</v>
      </c>
      <c r="I3464" s="32">
        <v>3913</v>
      </c>
      <c r="J3464" s="33">
        <v>14</v>
      </c>
      <c r="K3464" s="31" t="s">
        <v>94</v>
      </c>
      <c r="L3464" s="31" t="s">
        <v>95</v>
      </c>
    </row>
    <row r="3465" spans="1:12" ht="45" x14ac:dyDescent="0.2">
      <c r="A3465" t="str">
        <f>VLOOKUP(B3465,StateFIPS!A$2:B$52,2)</f>
        <v>Minnesota</v>
      </c>
      <c r="B3465">
        <f t="shared" si="57"/>
        <v>27</v>
      </c>
      <c r="C3465" s="31" t="s">
        <v>1738</v>
      </c>
      <c r="D3465" s="31" t="s">
        <v>93</v>
      </c>
      <c r="E3465" s="31" t="s">
        <v>3271</v>
      </c>
      <c r="F3465" s="31" t="s">
        <v>3272</v>
      </c>
      <c r="G3465" s="32">
        <v>294679</v>
      </c>
      <c r="H3465" s="31" t="s">
        <v>94</v>
      </c>
      <c r="I3465" s="32">
        <v>20568</v>
      </c>
      <c r="J3465" s="33">
        <v>14</v>
      </c>
      <c r="K3465" s="31" t="s">
        <v>94</v>
      </c>
      <c r="L3465" s="31" t="s">
        <v>95</v>
      </c>
    </row>
    <row r="3466" spans="1:12" ht="45" x14ac:dyDescent="0.2">
      <c r="A3466" t="str">
        <f>VLOOKUP(B3466,StateFIPS!A$2:B$52,2)</f>
        <v>Missouri</v>
      </c>
      <c r="B3466">
        <f t="shared" si="57"/>
        <v>29</v>
      </c>
      <c r="C3466" s="31" t="s">
        <v>1602</v>
      </c>
      <c r="D3466" s="31" t="s">
        <v>93</v>
      </c>
      <c r="E3466" s="31" t="s">
        <v>3271</v>
      </c>
      <c r="F3466" s="31" t="s">
        <v>3272</v>
      </c>
      <c r="G3466" s="32">
        <v>371490</v>
      </c>
      <c r="H3466" s="31" t="s">
        <v>94</v>
      </c>
      <c r="I3466" s="32">
        <v>25734</v>
      </c>
      <c r="J3466" s="33">
        <v>14</v>
      </c>
      <c r="K3466" s="31" t="s">
        <v>94</v>
      </c>
      <c r="L3466" s="31" t="s">
        <v>95</v>
      </c>
    </row>
    <row r="3467" spans="1:12" ht="45" x14ac:dyDescent="0.2">
      <c r="A3467" t="str">
        <f>VLOOKUP(B3467,StateFIPS!A$2:B$52,2)</f>
        <v>Iowa</v>
      </c>
      <c r="B3467">
        <f t="shared" si="57"/>
        <v>19</v>
      </c>
      <c r="C3467" s="31" t="s">
        <v>234</v>
      </c>
      <c r="D3467" s="31" t="s">
        <v>93</v>
      </c>
      <c r="E3467" s="31" t="s">
        <v>3271</v>
      </c>
      <c r="F3467" s="31" t="s">
        <v>3272</v>
      </c>
      <c r="G3467" s="32">
        <v>313950</v>
      </c>
      <c r="H3467" s="31" t="s">
        <v>94</v>
      </c>
      <c r="I3467" s="32">
        <v>21296</v>
      </c>
      <c r="J3467" s="33">
        <v>15</v>
      </c>
      <c r="K3467" s="31" t="s">
        <v>94</v>
      </c>
      <c r="L3467" s="31" t="s">
        <v>95</v>
      </c>
    </row>
    <row r="3468" spans="1:12" ht="45" x14ac:dyDescent="0.2">
      <c r="A3468" t="str">
        <f>VLOOKUP(B3468,StateFIPS!A$2:B$52,2)</f>
        <v>Indiana</v>
      </c>
      <c r="B3468">
        <f t="shared" si="57"/>
        <v>18</v>
      </c>
      <c r="C3468" s="31" t="s">
        <v>1684</v>
      </c>
      <c r="D3468" s="31" t="s">
        <v>93</v>
      </c>
      <c r="E3468" s="31" t="s">
        <v>3271</v>
      </c>
      <c r="F3468" s="31" t="s">
        <v>3272</v>
      </c>
      <c r="G3468" s="32">
        <v>233783</v>
      </c>
      <c r="H3468" s="31" t="s">
        <v>94</v>
      </c>
      <c r="I3468" s="32">
        <v>15632</v>
      </c>
      <c r="J3468" s="33">
        <v>15</v>
      </c>
      <c r="K3468" s="31" t="s">
        <v>94</v>
      </c>
      <c r="L3468" s="31" t="s">
        <v>95</v>
      </c>
    </row>
    <row r="3469" spans="1:12" ht="45" x14ac:dyDescent="0.2">
      <c r="A3469" t="str">
        <f>VLOOKUP(B3469,StateFIPS!A$2:B$52,2)</f>
        <v>Missouri</v>
      </c>
      <c r="B3469">
        <f t="shared" si="57"/>
        <v>29</v>
      </c>
      <c r="C3469" s="31" t="s">
        <v>378</v>
      </c>
      <c r="D3469" s="31" t="s">
        <v>93</v>
      </c>
      <c r="E3469" s="31" t="s">
        <v>3271</v>
      </c>
      <c r="F3469" s="31" t="s">
        <v>3272</v>
      </c>
      <c r="G3469" s="32">
        <v>276019</v>
      </c>
      <c r="H3469" s="31" t="s">
        <v>94</v>
      </c>
      <c r="I3469" s="32">
        <v>19121</v>
      </c>
      <c r="J3469" s="33">
        <v>14</v>
      </c>
      <c r="K3469" s="31" t="s">
        <v>94</v>
      </c>
      <c r="L3469" s="31" t="s">
        <v>95</v>
      </c>
    </row>
    <row r="3470" spans="1:12" ht="45" x14ac:dyDescent="0.2">
      <c r="A3470" t="str">
        <f>VLOOKUP(B3470,StateFIPS!A$2:B$52,2)</f>
        <v>Minnesota</v>
      </c>
      <c r="B3470">
        <f t="shared" si="57"/>
        <v>27</v>
      </c>
      <c r="C3470" s="31" t="s">
        <v>1900</v>
      </c>
      <c r="D3470" s="31" t="s">
        <v>93</v>
      </c>
      <c r="E3470" s="31" t="s">
        <v>3271</v>
      </c>
      <c r="F3470" s="31" t="s">
        <v>3272</v>
      </c>
      <c r="G3470" s="32">
        <v>25592</v>
      </c>
      <c r="H3470" s="31" t="s">
        <v>94</v>
      </c>
      <c r="I3470" s="32">
        <v>1786</v>
      </c>
      <c r="J3470" s="33">
        <v>14</v>
      </c>
      <c r="K3470" s="31" t="s">
        <v>94</v>
      </c>
      <c r="L3470" s="31" t="s">
        <v>95</v>
      </c>
    </row>
    <row r="3471" spans="1:12" ht="45" x14ac:dyDescent="0.2">
      <c r="A3471" t="str">
        <f>VLOOKUP(B3471,StateFIPS!A$2:B$52,2)</f>
        <v>Kansas</v>
      </c>
      <c r="B3471">
        <f t="shared" si="57"/>
        <v>20</v>
      </c>
      <c r="C3471" s="31" t="s">
        <v>249</v>
      </c>
      <c r="D3471" s="31" t="s">
        <v>93</v>
      </c>
      <c r="E3471" s="31" t="s">
        <v>3271</v>
      </c>
      <c r="F3471" s="31" t="s">
        <v>3272</v>
      </c>
      <c r="G3471" s="32">
        <v>111731</v>
      </c>
      <c r="H3471" s="31" t="s">
        <v>94</v>
      </c>
      <c r="I3471" s="32">
        <v>6891</v>
      </c>
      <c r="J3471" s="33">
        <v>16</v>
      </c>
      <c r="K3471" s="31" t="s">
        <v>94</v>
      </c>
      <c r="L3471" s="31" t="s">
        <v>95</v>
      </c>
    </row>
    <row r="3472" spans="1:12" ht="45" x14ac:dyDescent="0.2">
      <c r="A3472" t="str">
        <f>VLOOKUP(B3472,StateFIPS!A$2:B$52,2)</f>
        <v>Minnesota</v>
      </c>
      <c r="B3472">
        <f t="shared" si="57"/>
        <v>27</v>
      </c>
      <c r="C3472" s="31" t="s">
        <v>1746</v>
      </c>
      <c r="D3472" s="31" t="s">
        <v>93</v>
      </c>
      <c r="E3472" s="31" t="s">
        <v>3271</v>
      </c>
      <c r="F3472" s="31" t="s">
        <v>3272</v>
      </c>
      <c r="G3472" s="32">
        <v>441321</v>
      </c>
      <c r="H3472" s="31" t="s">
        <v>94</v>
      </c>
      <c r="I3472" s="32">
        <v>30803</v>
      </c>
      <c r="J3472" s="33">
        <v>14</v>
      </c>
      <c r="K3472" s="31" t="s">
        <v>94</v>
      </c>
      <c r="L3472" s="31" t="s">
        <v>95</v>
      </c>
    </row>
    <row r="3473" spans="1:12" ht="45" x14ac:dyDescent="0.2">
      <c r="A3473" t="str">
        <f>VLOOKUP(B3473,StateFIPS!A$2:B$52,2)</f>
        <v>Missouri</v>
      </c>
      <c r="B3473">
        <f t="shared" si="57"/>
        <v>29</v>
      </c>
      <c r="C3473" s="31" t="s">
        <v>379</v>
      </c>
      <c r="D3473" s="31" t="s">
        <v>93</v>
      </c>
      <c r="E3473" s="31" t="s">
        <v>3271</v>
      </c>
      <c r="F3473" s="31" t="s">
        <v>3272</v>
      </c>
      <c r="G3473" s="32">
        <v>37237</v>
      </c>
      <c r="H3473" s="31" t="s">
        <v>94</v>
      </c>
      <c r="I3473" s="32">
        <v>2580</v>
      </c>
      <c r="J3473" s="33">
        <v>14</v>
      </c>
      <c r="K3473" s="31" t="s">
        <v>94</v>
      </c>
      <c r="L3473" s="31" t="s">
        <v>95</v>
      </c>
    </row>
    <row r="3474" spans="1:12" ht="45" x14ac:dyDescent="0.2">
      <c r="A3474" t="str">
        <f>VLOOKUP(B3474,StateFIPS!A$2:B$52,2)</f>
        <v>Iowa</v>
      </c>
      <c r="B3474">
        <f t="shared" si="57"/>
        <v>19</v>
      </c>
      <c r="C3474" s="31" t="s">
        <v>211</v>
      </c>
      <c r="D3474" s="31" t="s">
        <v>93</v>
      </c>
      <c r="E3474" s="31" t="s">
        <v>3271</v>
      </c>
      <c r="F3474" s="31" t="s">
        <v>3272</v>
      </c>
      <c r="G3474" s="32">
        <v>861373</v>
      </c>
      <c r="H3474" s="31" t="s">
        <v>94</v>
      </c>
      <c r="I3474" s="32">
        <v>58428</v>
      </c>
      <c r="J3474" s="33">
        <v>15</v>
      </c>
      <c r="K3474" s="31" t="s">
        <v>94</v>
      </c>
      <c r="L3474" s="31" t="s">
        <v>95</v>
      </c>
    </row>
    <row r="3475" spans="1:12" ht="45" x14ac:dyDescent="0.2">
      <c r="A3475" t="str">
        <f>VLOOKUP(B3475,StateFIPS!A$2:B$52,2)</f>
        <v>Missouri</v>
      </c>
      <c r="B3475">
        <f t="shared" si="57"/>
        <v>29</v>
      </c>
      <c r="C3475" s="31" t="s">
        <v>1599</v>
      </c>
      <c r="D3475" s="31" t="s">
        <v>93</v>
      </c>
      <c r="E3475" s="31" t="s">
        <v>3271</v>
      </c>
      <c r="F3475" s="31" t="s">
        <v>3272</v>
      </c>
      <c r="G3475" s="32">
        <v>1041206</v>
      </c>
      <c r="H3475" s="31" t="s">
        <v>94</v>
      </c>
      <c r="I3475" s="32">
        <v>72128</v>
      </c>
      <c r="J3475" s="33">
        <v>14</v>
      </c>
      <c r="K3475" s="31" t="s">
        <v>94</v>
      </c>
      <c r="L3475" s="31" t="s">
        <v>95</v>
      </c>
    </row>
    <row r="3476" spans="1:12" ht="45" x14ac:dyDescent="0.2">
      <c r="A3476" t="str">
        <f>VLOOKUP(B3476,StateFIPS!A$2:B$52,2)</f>
        <v>Kansas</v>
      </c>
      <c r="B3476">
        <f t="shared" si="57"/>
        <v>20</v>
      </c>
      <c r="C3476" s="31" t="s">
        <v>3220</v>
      </c>
      <c r="D3476" s="31" t="s">
        <v>93</v>
      </c>
      <c r="E3476" s="31" t="s">
        <v>3271</v>
      </c>
      <c r="F3476" s="31" t="s">
        <v>3272</v>
      </c>
      <c r="G3476" s="32">
        <v>152614</v>
      </c>
      <c r="H3476" s="31" t="s">
        <v>94</v>
      </c>
      <c r="I3476" s="32">
        <v>9413</v>
      </c>
      <c r="J3476" s="33">
        <v>16</v>
      </c>
      <c r="K3476" s="31" t="s">
        <v>94</v>
      </c>
      <c r="L3476" s="31" t="s">
        <v>95</v>
      </c>
    </row>
    <row r="3477" spans="1:12" ht="45" x14ac:dyDescent="0.2">
      <c r="A3477" t="str">
        <f>VLOOKUP(B3477,StateFIPS!A$2:B$52,2)</f>
        <v>Minnesota</v>
      </c>
      <c r="B3477">
        <f t="shared" si="57"/>
        <v>27</v>
      </c>
      <c r="C3477" s="31" t="s">
        <v>1765</v>
      </c>
      <c r="D3477" s="31" t="s">
        <v>93</v>
      </c>
      <c r="E3477" s="31" t="s">
        <v>3271</v>
      </c>
      <c r="F3477" s="31" t="s">
        <v>3272</v>
      </c>
      <c r="G3477" s="32">
        <v>573801</v>
      </c>
      <c r="H3477" s="31" t="s">
        <v>94</v>
      </c>
      <c r="I3477" s="32">
        <v>40050</v>
      </c>
      <c r="J3477" s="33">
        <v>14</v>
      </c>
      <c r="K3477" s="31" t="s">
        <v>94</v>
      </c>
      <c r="L3477" s="31" t="s">
        <v>95</v>
      </c>
    </row>
    <row r="3478" spans="1:12" ht="45" x14ac:dyDescent="0.2">
      <c r="A3478" t="str">
        <f>VLOOKUP(B3478,StateFIPS!A$2:B$52,2)</f>
        <v>Missouri</v>
      </c>
      <c r="B3478">
        <f t="shared" si="57"/>
        <v>29</v>
      </c>
      <c r="C3478" s="31" t="s">
        <v>380</v>
      </c>
      <c r="D3478" s="31" t="s">
        <v>93</v>
      </c>
      <c r="E3478" s="31" t="s">
        <v>3271</v>
      </c>
      <c r="F3478" s="31" t="s">
        <v>3272</v>
      </c>
      <c r="G3478" s="32">
        <v>114491</v>
      </c>
      <c r="H3478" s="31" t="s">
        <v>94</v>
      </c>
      <c r="I3478" s="32">
        <v>7931</v>
      </c>
      <c r="J3478" s="33">
        <v>14</v>
      </c>
      <c r="K3478" s="31" t="s">
        <v>94</v>
      </c>
      <c r="L3478" s="31" t="s">
        <v>95</v>
      </c>
    </row>
    <row r="3479" spans="1:12" ht="45" x14ac:dyDescent="0.2">
      <c r="A3479" t="str">
        <f>VLOOKUP(B3479,StateFIPS!A$2:B$52,2)</f>
        <v>Iowa</v>
      </c>
      <c r="B3479">
        <f t="shared" si="57"/>
        <v>19</v>
      </c>
      <c r="C3479" s="31" t="s">
        <v>1697</v>
      </c>
      <c r="D3479" s="31" t="s">
        <v>93</v>
      </c>
      <c r="E3479" s="31" t="s">
        <v>3271</v>
      </c>
      <c r="F3479" s="31" t="s">
        <v>3272</v>
      </c>
      <c r="G3479" s="32">
        <v>885736</v>
      </c>
      <c r="H3479" s="31" t="s">
        <v>94</v>
      </c>
      <c r="I3479" s="32">
        <v>60081</v>
      </c>
      <c r="J3479" s="33">
        <v>15</v>
      </c>
      <c r="K3479" s="31" t="s">
        <v>94</v>
      </c>
      <c r="L3479" s="31" t="s">
        <v>95</v>
      </c>
    </row>
    <row r="3480" spans="1:12" ht="45" x14ac:dyDescent="0.2">
      <c r="A3480" t="str">
        <f>VLOOKUP(B3480,StateFIPS!A$2:B$52,2)</f>
        <v>Kansas</v>
      </c>
      <c r="B3480">
        <f t="shared" si="57"/>
        <v>20</v>
      </c>
      <c r="C3480" s="31" t="s">
        <v>1485</v>
      </c>
      <c r="D3480" s="31" t="s">
        <v>93</v>
      </c>
      <c r="E3480" s="31" t="s">
        <v>3271</v>
      </c>
      <c r="F3480" s="31" t="s">
        <v>3272</v>
      </c>
      <c r="G3480" s="32">
        <v>33939</v>
      </c>
      <c r="H3480" s="31" t="s">
        <v>94</v>
      </c>
      <c r="I3480" s="32">
        <v>2093</v>
      </c>
      <c r="J3480" s="33">
        <v>16</v>
      </c>
      <c r="K3480" s="31" t="s">
        <v>94</v>
      </c>
      <c r="L3480" s="31" t="s">
        <v>95</v>
      </c>
    </row>
    <row r="3481" spans="1:12" ht="45" x14ac:dyDescent="0.2">
      <c r="A3481" t="str">
        <f>VLOOKUP(B3481,StateFIPS!A$2:B$52,2)</f>
        <v>Minnesota</v>
      </c>
      <c r="B3481">
        <f t="shared" si="57"/>
        <v>27</v>
      </c>
      <c r="C3481" s="31" t="s">
        <v>1743</v>
      </c>
      <c r="D3481" s="31" t="s">
        <v>93</v>
      </c>
      <c r="E3481" s="31" t="s">
        <v>3271</v>
      </c>
      <c r="F3481" s="31" t="s">
        <v>3272</v>
      </c>
      <c r="G3481" s="32">
        <v>590055</v>
      </c>
      <c r="H3481" s="31" t="s">
        <v>94</v>
      </c>
      <c r="I3481" s="32">
        <v>41184</v>
      </c>
      <c r="J3481" s="33">
        <v>14</v>
      </c>
      <c r="K3481" s="31" t="s">
        <v>94</v>
      </c>
      <c r="L3481" s="31" t="s">
        <v>95</v>
      </c>
    </row>
    <row r="3482" spans="1:12" ht="45" x14ac:dyDescent="0.2">
      <c r="A3482" t="str">
        <f>VLOOKUP(B3482,StateFIPS!A$2:B$52,2)</f>
        <v>Kansas</v>
      </c>
      <c r="B3482">
        <f t="shared" si="57"/>
        <v>20</v>
      </c>
      <c r="C3482" s="31" t="s">
        <v>1491</v>
      </c>
      <c r="D3482" s="31" t="s">
        <v>93</v>
      </c>
      <c r="E3482" s="31" t="s">
        <v>3271</v>
      </c>
      <c r="F3482" s="31" t="s">
        <v>3272</v>
      </c>
      <c r="G3482" s="32">
        <v>492188</v>
      </c>
      <c r="H3482" s="31" t="s">
        <v>94</v>
      </c>
      <c r="I3482" s="32">
        <v>30356</v>
      </c>
      <c r="J3482" s="33">
        <v>16</v>
      </c>
      <c r="K3482" s="31" t="s">
        <v>94</v>
      </c>
      <c r="L3482" s="31" t="s">
        <v>95</v>
      </c>
    </row>
    <row r="3483" spans="1:12" ht="45" x14ac:dyDescent="0.2">
      <c r="A3483" t="str">
        <f>VLOOKUP(B3483,StateFIPS!A$2:B$52,2)</f>
        <v>Minnesota</v>
      </c>
      <c r="B3483">
        <f t="shared" si="57"/>
        <v>27</v>
      </c>
      <c r="C3483" s="31" t="s">
        <v>1928</v>
      </c>
      <c r="D3483" s="31" t="s">
        <v>93</v>
      </c>
      <c r="E3483" s="31" t="s">
        <v>3271</v>
      </c>
      <c r="F3483" s="31" t="s">
        <v>3272</v>
      </c>
      <c r="G3483" s="32">
        <v>79578</v>
      </c>
      <c r="H3483" s="31" t="s">
        <v>94</v>
      </c>
      <c r="I3483" s="32">
        <v>5554</v>
      </c>
      <c r="J3483" s="33">
        <v>14</v>
      </c>
      <c r="K3483" s="31" t="s">
        <v>94</v>
      </c>
      <c r="L3483" s="31" t="s">
        <v>95</v>
      </c>
    </row>
    <row r="3484" spans="1:12" ht="45" x14ac:dyDescent="0.2">
      <c r="A3484" t="str">
        <f>VLOOKUP(B3484,StateFIPS!A$2:B$52,2)</f>
        <v>Missouri</v>
      </c>
      <c r="B3484">
        <f t="shared" si="57"/>
        <v>29</v>
      </c>
      <c r="C3484" s="31" t="s">
        <v>373</v>
      </c>
      <c r="D3484" s="31" t="s">
        <v>93</v>
      </c>
      <c r="E3484" s="31" t="s">
        <v>3271</v>
      </c>
      <c r="F3484" s="31" t="s">
        <v>3272</v>
      </c>
      <c r="G3484" s="32">
        <v>147893</v>
      </c>
      <c r="H3484" s="31" t="s">
        <v>94</v>
      </c>
      <c r="I3484" s="32">
        <v>10245</v>
      </c>
      <c r="J3484" s="33">
        <v>14</v>
      </c>
      <c r="K3484" s="31" t="s">
        <v>94</v>
      </c>
      <c r="L3484" s="31" t="s">
        <v>95</v>
      </c>
    </row>
    <row r="3485" spans="1:12" ht="45" x14ac:dyDescent="0.2">
      <c r="A3485" t="str">
        <f>VLOOKUP(B3485,StateFIPS!A$2:B$52,2)</f>
        <v>Kansas</v>
      </c>
      <c r="B3485">
        <f t="shared" si="57"/>
        <v>20</v>
      </c>
      <c r="C3485" s="31" t="s">
        <v>3216</v>
      </c>
      <c r="D3485" s="31" t="s">
        <v>93</v>
      </c>
      <c r="E3485" s="31" t="s">
        <v>3271</v>
      </c>
      <c r="F3485" s="31" t="s">
        <v>3272</v>
      </c>
      <c r="G3485" s="32">
        <v>31846</v>
      </c>
      <c r="H3485" s="31" t="s">
        <v>94</v>
      </c>
      <c r="I3485" s="32">
        <v>1964</v>
      </c>
      <c r="J3485" s="33">
        <v>16</v>
      </c>
      <c r="K3485" s="31" t="s">
        <v>94</v>
      </c>
      <c r="L3485" s="31" t="s">
        <v>95</v>
      </c>
    </row>
    <row r="3486" spans="1:12" ht="45" x14ac:dyDescent="0.2">
      <c r="A3486" t="str">
        <f>VLOOKUP(B3486,StateFIPS!A$2:B$52,2)</f>
        <v>Minnesota</v>
      </c>
      <c r="B3486">
        <f t="shared" si="57"/>
        <v>27</v>
      </c>
      <c r="C3486" s="31" t="s">
        <v>1916</v>
      </c>
      <c r="D3486" s="31" t="s">
        <v>93</v>
      </c>
      <c r="E3486" s="31" t="s">
        <v>3271</v>
      </c>
      <c r="F3486" s="31" t="s">
        <v>3272</v>
      </c>
      <c r="G3486" s="32">
        <v>551504</v>
      </c>
      <c r="H3486" s="31" t="s">
        <v>94</v>
      </c>
      <c r="I3486" s="32">
        <v>38494</v>
      </c>
      <c r="J3486" s="33">
        <v>14</v>
      </c>
      <c r="K3486" s="31" t="s">
        <v>94</v>
      </c>
      <c r="L3486" s="31" t="s">
        <v>95</v>
      </c>
    </row>
    <row r="3487" spans="1:12" ht="45" x14ac:dyDescent="0.2">
      <c r="A3487" t="str">
        <f>VLOOKUP(B3487,StateFIPS!A$2:B$52,2)</f>
        <v>Missouri</v>
      </c>
      <c r="B3487">
        <f t="shared" si="57"/>
        <v>29</v>
      </c>
      <c r="C3487" s="31" t="s">
        <v>361</v>
      </c>
      <c r="D3487" s="31" t="s">
        <v>93</v>
      </c>
      <c r="E3487" s="31" t="s">
        <v>3271</v>
      </c>
      <c r="F3487" s="31" t="s">
        <v>3272</v>
      </c>
      <c r="G3487" s="32">
        <v>102327</v>
      </c>
      <c r="H3487" s="31" t="s">
        <v>94</v>
      </c>
      <c r="I3487" s="32">
        <v>7089</v>
      </c>
      <c r="J3487" s="33">
        <v>14</v>
      </c>
      <c r="K3487" s="31" t="s">
        <v>94</v>
      </c>
      <c r="L3487" s="31" t="s">
        <v>95</v>
      </c>
    </row>
    <row r="3488" spans="1:12" ht="45" x14ac:dyDescent="0.2">
      <c r="A3488" t="str">
        <f>VLOOKUP(B3488,StateFIPS!A$2:B$52,2)</f>
        <v>Iowa</v>
      </c>
      <c r="B3488">
        <f t="shared" si="57"/>
        <v>19</v>
      </c>
      <c r="C3488" s="31" t="s">
        <v>202</v>
      </c>
      <c r="D3488" s="31" t="s">
        <v>93</v>
      </c>
      <c r="E3488" s="31" t="s">
        <v>3271</v>
      </c>
      <c r="F3488" s="31" t="s">
        <v>3272</v>
      </c>
      <c r="G3488" s="32">
        <v>505381</v>
      </c>
      <c r="H3488" s="31" t="s">
        <v>94</v>
      </c>
      <c r="I3488" s="32">
        <v>34281</v>
      </c>
      <c r="J3488" s="33">
        <v>15</v>
      </c>
      <c r="K3488" s="31" t="s">
        <v>94</v>
      </c>
      <c r="L3488" s="31" t="s">
        <v>95</v>
      </c>
    </row>
    <row r="3489" spans="1:12" ht="45" x14ac:dyDescent="0.2">
      <c r="A3489" t="str">
        <f>VLOOKUP(B3489,StateFIPS!A$2:B$52,2)</f>
        <v>Missouri</v>
      </c>
      <c r="B3489">
        <f t="shared" si="57"/>
        <v>29</v>
      </c>
      <c r="C3489" s="31" t="s">
        <v>1705</v>
      </c>
      <c r="D3489" s="31" t="s">
        <v>93</v>
      </c>
      <c r="E3489" s="31" t="s">
        <v>3271</v>
      </c>
      <c r="F3489" s="31" t="s">
        <v>3272</v>
      </c>
      <c r="G3489" s="32">
        <v>100569</v>
      </c>
      <c r="H3489" s="31" t="s">
        <v>94</v>
      </c>
      <c r="I3489" s="32">
        <v>6967</v>
      </c>
      <c r="J3489" s="33">
        <v>14</v>
      </c>
      <c r="K3489" s="31" t="s">
        <v>94</v>
      </c>
      <c r="L3489" s="31" t="s">
        <v>95</v>
      </c>
    </row>
    <row r="3490" spans="1:12" ht="45" x14ac:dyDescent="0.2">
      <c r="A3490" t="str">
        <f>VLOOKUP(B3490,StateFIPS!A$2:B$52,2)</f>
        <v>Iowa</v>
      </c>
      <c r="B3490">
        <f t="shared" si="57"/>
        <v>19</v>
      </c>
      <c r="C3490" s="31" t="s">
        <v>201</v>
      </c>
      <c r="D3490" s="31" t="s">
        <v>93</v>
      </c>
      <c r="E3490" s="31" t="s">
        <v>3271</v>
      </c>
      <c r="F3490" s="31" t="s">
        <v>3272</v>
      </c>
      <c r="G3490" s="32">
        <v>273253</v>
      </c>
      <c r="H3490" s="31" t="s">
        <v>94</v>
      </c>
      <c r="I3490" s="32">
        <v>18535</v>
      </c>
      <c r="J3490" s="33">
        <v>15</v>
      </c>
      <c r="K3490" s="31" t="s">
        <v>94</v>
      </c>
      <c r="L3490" s="31" t="s">
        <v>95</v>
      </c>
    </row>
    <row r="3491" spans="1:12" ht="45" x14ac:dyDescent="0.2">
      <c r="A3491" t="str">
        <f>VLOOKUP(B3491,StateFIPS!A$2:B$52,2)</f>
        <v>Minnesota</v>
      </c>
      <c r="B3491">
        <f t="shared" si="57"/>
        <v>27</v>
      </c>
      <c r="C3491" s="31" t="s">
        <v>1919</v>
      </c>
      <c r="D3491" s="31" t="s">
        <v>93</v>
      </c>
      <c r="E3491" s="31" t="s">
        <v>3271</v>
      </c>
      <c r="F3491" s="31" t="s">
        <v>3272</v>
      </c>
      <c r="G3491" s="32">
        <v>161904</v>
      </c>
      <c r="H3491" s="31" t="s">
        <v>94</v>
      </c>
      <c r="I3491" s="32">
        <v>11301</v>
      </c>
      <c r="J3491" s="33">
        <v>14</v>
      </c>
      <c r="K3491" s="31" t="s">
        <v>94</v>
      </c>
      <c r="L3491" s="31" t="s">
        <v>95</v>
      </c>
    </row>
    <row r="3492" spans="1:12" ht="45" x14ac:dyDescent="0.2">
      <c r="A3492" t="str">
        <f>VLOOKUP(B3492,StateFIPS!A$2:B$52,2)</f>
        <v>Minnesota</v>
      </c>
      <c r="B3492">
        <f t="shared" si="57"/>
        <v>27</v>
      </c>
      <c r="C3492" s="31" t="s">
        <v>1915</v>
      </c>
      <c r="D3492" s="31" t="s">
        <v>93</v>
      </c>
      <c r="E3492" s="31" t="s">
        <v>3271</v>
      </c>
      <c r="F3492" s="31" t="s">
        <v>3272</v>
      </c>
      <c r="G3492" s="32">
        <v>252307</v>
      </c>
      <c r="H3492" s="31" t="s">
        <v>94</v>
      </c>
      <c r="I3492" s="32">
        <v>17610</v>
      </c>
      <c r="J3492" s="33">
        <v>14</v>
      </c>
      <c r="K3492" s="31" t="s">
        <v>94</v>
      </c>
      <c r="L3492" s="31" t="s">
        <v>95</v>
      </c>
    </row>
    <row r="3493" spans="1:12" ht="45" x14ac:dyDescent="0.2">
      <c r="A3493" t="str">
        <f>VLOOKUP(B3493,StateFIPS!A$2:B$52,2)</f>
        <v>Iowa</v>
      </c>
      <c r="B3493">
        <f t="shared" si="57"/>
        <v>19</v>
      </c>
      <c r="C3493" s="31" t="s">
        <v>200</v>
      </c>
      <c r="D3493" s="31" t="s">
        <v>93</v>
      </c>
      <c r="E3493" s="31" t="s">
        <v>3271</v>
      </c>
      <c r="F3493" s="31" t="s">
        <v>3272</v>
      </c>
      <c r="G3493" s="32">
        <v>586674</v>
      </c>
      <c r="H3493" s="31" t="s">
        <v>94</v>
      </c>
      <c r="I3493" s="32">
        <v>39795</v>
      </c>
      <c r="J3493" s="33">
        <v>15</v>
      </c>
      <c r="K3493" s="31" t="s">
        <v>94</v>
      </c>
      <c r="L3493" s="31" t="s">
        <v>95</v>
      </c>
    </row>
    <row r="3494" spans="1:12" ht="45" x14ac:dyDescent="0.2">
      <c r="A3494" t="str">
        <f>VLOOKUP(B3494,StateFIPS!A$2:B$52,2)</f>
        <v>Iowa</v>
      </c>
      <c r="B3494">
        <f t="shared" si="57"/>
        <v>19</v>
      </c>
      <c r="C3494" s="31" t="s">
        <v>1703</v>
      </c>
      <c r="D3494" s="31" t="s">
        <v>93</v>
      </c>
      <c r="E3494" s="31" t="s">
        <v>3271</v>
      </c>
      <c r="F3494" s="31" t="s">
        <v>3272</v>
      </c>
      <c r="G3494" s="32">
        <v>631421</v>
      </c>
      <c r="H3494" s="31" t="s">
        <v>94</v>
      </c>
      <c r="I3494" s="32">
        <v>42830</v>
      </c>
      <c r="J3494" s="33">
        <v>15</v>
      </c>
      <c r="K3494" s="31" t="s">
        <v>94</v>
      </c>
      <c r="L3494" s="31" t="s">
        <v>95</v>
      </c>
    </row>
    <row r="3495" spans="1:12" ht="45" x14ac:dyDescent="0.2">
      <c r="A3495" t="str">
        <f>VLOOKUP(B3495,StateFIPS!A$2:B$52,2)</f>
        <v>Missouri</v>
      </c>
      <c r="B3495">
        <f t="shared" si="57"/>
        <v>29</v>
      </c>
      <c r="C3495" s="31" t="s">
        <v>1609</v>
      </c>
      <c r="D3495" s="31" t="s">
        <v>93</v>
      </c>
      <c r="E3495" s="31" t="s">
        <v>3271</v>
      </c>
      <c r="F3495" s="31" t="s">
        <v>3272</v>
      </c>
      <c r="G3495" s="32">
        <v>669507</v>
      </c>
      <c r="H3495" s="31" t="s">
        <v>94</v>
      </c>
      <c r="I3495" s="32">
        <v>46379</v>
      </c>
      <c r="J3495" s="33">
        <v>14</v>
      </c>
      <c r="K3495" s="31" t="s">
        <v>94</v>
      </c>
      <c r="L3495" s="31" t="s">
        <v>95</v>
      </c>
    </row>
    <row r="3496" spans="1:12" ht="45" x14ac:dyDescent="0.2">
      <c r="A3496" t="str">
        <f>VLOOKUP(B3496,StateFIPS!A$2:B$52,2)</f>
        <v>Minnesota</v>
      </c>
      <c r="B3496">
        <f t="shared" si="57"/>
        <v>27</v>
      </c>
      <c r="C3496" s="31" t="s">
        <v>1880</v>
      </c>
      <c r="D3496" s="31" t="s">
        <v>93</v>
      </c>
      <c r="E3496" s="31" t="s">
        <v>3271</v>
      </c>
      <c r="F3496" s="31" t="s">
        <v>3272</v>
      </c>
      <c r="G3496" s="32">
        <v>195202</v>
      </c>
      <c r="H3496" s="31" t="s">
        <v>94</v>
      </c>
      <c r="I3496" s="32">
        <v>13625</v>
      </c>
      <c r="J3496" s="33">
        <v>14</v>
      </c>
      <c r="K3496" s="31" t="s">
        <v>94</v>
      </c>
      <c r="L3496" s="31" t="s">
        <v>95</v>
      </c>
    </row>
    <row r="3497" spans="1:12" ht="45" x14ac:dyDescent="0.2">
      <c r="A3497" t="str">
        <f>VLOOKUP(B3497,StateFIPS!A$2:B$52,2)</f>
        <v>Minnesota</v>
      </c>
      <c r="B3497">
        <f t="shared" si="57"/>
        <v>27</v>
      </c>
      <c r="C3497" s="31" t="s">
        <v>1883</v>
      </c>
      <c r="D3497" s="31" t="s">
        <v>93</v>
      </c>
      <c r="E3497" s="31" t="s">
        <v>3271</v>
      </c>
      <c r="F3497" s="31" t="s">
        <v>3272</v>
      </c>
      <c r="G3497" s="32">
        <v>273966</v>
      </c>
      <c r="H3497" s="31" t="s">
        <v>94</v>
      </c>
      <c r="I3497" s="32">
        <v>19122</v>
      </c>
      <c r="J3497" s="33">
        <v>14</v>
      </c>
      <c r="K3497" s="31" t="s">
        <v>94</v>
      </c>
      <c r="L3497" s="31" t="s">
        <v>95</v>
      </c>
    </row>
    <row r="3498" spans="1:12" ht="45" x14ac:dyDescent="0.2">
      <c r="A3498" t="str">
        <f>VLOOKUP(B3498,StateFIPS!A$2:B$52,2)</f>
        <v>Kansas</v>
      </c>
      <c r="B3498">
        <f t="shared" si="57"/>
        <v>20</v>
      </c>
      <c r="C3498" s="31" t="s">
        <v>256</v>
      </c>
      <c r="D3498" s="31" t="s">
        <v>93</v>
      </c>
      <c r="E3498" s="31" t="s">
        <v>3271</v>
      </c>
      <c r="F3498" s="31" t="s">
        <v>3272</v>
      </c>
      <c r="G3498" s="32">
        <v>53361</v>
      </c>
      <c r="H3498" s="31" t="s">
        <v>94</v>
      </c>
      <c r="I3498" s="32">
        <v>3291</v>
      </c>
      <c r="J3498" s="33">
        <v>16</v>
      </c>
      <c r="K3498" s="31" t="s">
        <v>94</v>
      </c>
      <c r="L3498" s="31" t="s">
        <v>95</v>
      </c>
    </row>
    <row r="3499" spans="1:12" ht="45" x14ac:dyDescent="0.2">
      <c r="A3499" t="str">
        <f>VLOOKUP(B3499,StateFIPS!A$2:B$52,2)</f>
        <v>Minnesota</v>
      </c>
      <c r="B3499">
        <f t="shared" si="57"/>
        <v>27</v>
      </c>
      <c r="C3499" s="31" t="s">
        <v>1887</v>
      </c>
      <c r="D3499" s="31" t="s">
        <v>93</v>
      </c>
      <c r="E3499" s="31" t="s">
        <v>3271</v>
      </c>
      <c r="F3499" s="31" t="s">
        <v>3272</v>
      </c>
      <c r="G3499" s="32">
        <v>28547</v>
      </c>
      <c r="H3499" s="31" t="s">
        <v>94</v>
      </c>
      <c r="I3499" s="32">
        <v>1993</v>
      </c>
      <c r="J3499" s="33">
        <v>14</v>
      </c>
      <c r="K3499" s="31" t="s">
        <v>94</v>
      </c>
      <c r="L3499" s="31" t="s">
        <v>95</v>
      </c>
    </row>
    <row r="3500" spans="1:12" ht="45" x14ac:dyDescent="0.2">
      <c r="A3500" t="str">
        <f>VLOOKUP(B3500,StateFIPS!A$2:B$52,2)</f>
        <v>Missouri</v>
      </c>
      <c r="B3500">
        <f t="shared" si="57"/>
        <v>29</v>
      </c>
      <c r="C3500" s="31" t="s">
        <v>1679</v>
      </c>
      <c r="D3500" s="31" t="s">
        <v>93</v>
      </c>
      <c r="E3500" s="31" t="s">
        <v>3271</v>
      </c>
      <c r="F3500" s="31" t="s">
        <v>3272</v>
      </c>
      <c r="G3500" s="32">
        <v>111832</v>
      </c>
      <c r="H3500" s="31" t="s">
        <v>94</v>
      </c>
      <c r="I3500" s="32">
        <v>7747</v>
      </c>
      <c r="J3500" s="33">
        <v>14</v>
      </c>
      <c r="K3500" s="31" t="s">
        <v>94</v>
      </c>
      <c r="L3500" s="31" t="s">
        <v>95</v>
      </c>
    </row>
    <row r="3501" spans="1:12" ht="45" x14ac:dyDescent="0.2">
      <c r="A3501" t="str">
        <f>VLOOKUP(B3501,StateFIPS!A$2:B$52,2)</f>
        <v>Kansas</v>
      </c>
      <c r="B3501">
        <f t="shared" si="57"/>
        <v>20</v>
      </c>
      <c r="C3501" s="31" t="s">
        <v>3215</v>
      </c>
      <c r="D3501" s="31" t="s">
        <v>93</v>
      </c>
      <c r="E3501" s="31" t="s">
        <v>3271</v>
      </c>
      <c r="F3501" s="31" t="s">
        <v>3272</v>
      </c>
      <c r="G3501" s="32">
        <v>257440</v>
      </c>
      <c r="H3501" s="31" t="s">
        <v>94</v>
      </c>
      <c r="I3501" s="32">
        <v>15878</v>
      </c>
      <c r="J3501" s="33">
        <v>16</v>
      </c>
      <c r="K3501" s="31" t="s">
        <v>94</v>
      </c>
      <c r="L3501" s="31" t="s">
        <v>95</v>
      </c>
    </row>
    <row r="3502" spans="1:12" ht="45" x14ac:dyDescent="0.2">
      <c r="A3502" t="str">
        <f>VLOOKUP(B3502,StateFIPS!A$2:B$52,2)</f>
        <v>Missouri</v>
      </c>
      <c r="B3502">
        <f t="shared" si="57"/>
        <v>29</v>
      </c>
      <c r="C3502" s="31" t="s">
        <v>1631</v>
      </c>
      <c r="D3502" s="31" t="s">
        <v>93</v>
      </c>
      <c r="E3502" s="31" t="s">
        <v>3271</v>
      </c>
      <c r="F3502" s="31" t="s">
        <v>3272</v>
      </c>
      <c r="G3502" s="32">
        <v>144926</v>
      </c>
      <c r="H3502" s="31" t="s">
        <v>94</v>
      </c>
      <c r="I3502" s="32">
        <v>10040</v>
      </c>
      <c r="J3502" s="33">
        <v>14</v>
      </c>
      <c r="K3502" s="31" t="s">
        <v>94</v>
      </c>
      <c r="L3502" s="31" t="s">
        <v>95</v>
      </c>
    </row>
    <row r="3503" spans="1:12" ht="45" x14ac:dyDescent="0.2">
      <c r="A3503" t="str">
        <f>VLOOKUP(B3503,StateFIPS!A$2:B$52,2)</f>
        <v>Iowa</v>
      </c>
      <c r="B3503">
        <f t="shared" si="57"/>
        <v>19</v>
      </c>
      <c r="C3503" s="31" t="s">
        <v>1701</v>
      </c>
      <c r="D3503" s="31" t="s">
        <v>93</v>
      </c>
      <c r="E3503" s="31" t="s">
        <v>3271</v>
      </c>
      <c r="F3503" s="31" t="s">
        <v>3272</v>
      </c>
      <c r="G3503" s="32">
        <v>1091442</v>
      </c>
      <c r="H3503" s="31" t="s">
        <v>94</v>
      </c>
      <c r="I3503" s="32">
        <v>74034</v>
      </c>
      <c r="J3503" s="33">
        <v>15</v>
      </c>
      <c r="K3503" s="31" t="s">
        <v>94</v>
      </c>
      <c r="L3503" s="31" t="s">
        <v>95</v>
      </c>
    </row>
    <row r="3504" spans="1:12" ht="45" x14ac:dyDescent="0.2">
      <c r="A3504" t="str">
        <f>VLOOKUP(B3504,StateFIPS!A$2:B$52,2)</f>
        <v>Minnesota</v>
      </c>
      <c r="B3504">
        <f t="shared" si="57"/>
        <v>27</v>
      </c>
      <c r="C3504" s="31" t="s">
        <v>465</v>
      </c>
      <c r="D3504" s="31" t="s">
        <v>93</v>
      </c>
      <c r="E3504" s="31" t="s">
        <v>3271</v>
      </c>
      <c r="F3504" s="31" t="s">
        <v>3272</v>
      </c>
      <c r="G3504" s="32">
        <v>540964</v>
      </c>
      <c r="H3504" s="31" t="s">
        <v>94</v>
      </c>
      <c r="I3504" s="32">
        <v>37758</v>
      </c>
      <c r="J3504" s="33">
        <v>14</v>
      </c>
      <c r="K3504" s="31" t="s">
        <v>94</v>
      </c>
      <c r="L3504" s="31" t="s">
        <v>95</v>
      </c>
    </row>
    <row r="3505" spans="1:12" ht="45" x14ac:dyDescent="0.2">
      <c r="A3505" t="str">
        <f>VLOOKUP(B3505,StateFIPS!A$2:B$52,2)</f>
        <v>Kansas</v>
      </c>
      <c r="B3505">
        <f t="shared" si="57"/>
        <v>20</v>
      </c>
      <c r="C3505" s="31" t="s">
        <v>3223</v>
      </c>
      <c r="D3505" s="31" t="s">
        <v>93</v>
      </c>
      <c r="E3505" s="31" t="s">
        <v>3271</v>
      </c>
      <c r="F3505" s="31" t="s">
        <v>3272</v>
      </c>
      <c r="G3505" s="32">
        <v>257440</v>
      </c>
      <c r="H3505" s="31" t="s">
        <v>94</v>
      </c>
      <c r="I3505" s="32">
        <v>15878</v>
      </c>
      <c r="J3505" s="33">
        <v>16</v>
      </c>
      <c r="K3505" s="31" t="s">
        <v>94</v>
      </c>
      <c r="L3505" s="31" t="s">
        <v>95</v>
      </c>
    </row>
    <row r="3506" spans="1:12" ht="45" x14ac:dyDescent="0.2">
      <c r="A3506" t="str">
        <f>VLOOKUP(B3506,StateFIPS!A$2:B$52,2)</f>
        <v>Minnesota</v>
      </c>
      <c r="B3506">
        <f t="shared" si="57"/>
        <v>27</v>
      </c>
      <c r="C3506" s="31" t="s">
        <v>1752</v>
      </c>
      <c r="D3506" s="31" t="s">
        <v>93</v>
      </c>
      <c r="E3506" s="31" t="s">
        <v>3271</v>
      </c>
      <c r="F3506" s="31" t="s">
        <v>3272</v>
      </c>
      <c r="G3506" s="32">
        <v>57670</v>
      </c>
      <c r="H3506" s="31" t="s">
        <v>94</v>
      </c>
      <c r="I3506" s="32">
        <v>4025</v>
      </c>
      <c r="J3506" s="33">
        <v>14</v>
      </c>
      <c r="K3506" s="31" t="s">
        <v>94</v>
      </c>
      <c r="L3506" s="31" t="s">
        <v>95</v>
      </c>
    </row>
    <row r="3507" spans="1:12" ht="45" x14ac:dyDescent="0.2">
      <c r="A3507" t="str">
        <f>VLOOKUP(B3507,StateFIPS!A$2:B$52,2)</f>
        <v>Missouri</v>
      </c>
      <c r="B3507">
        <f t="shared" si="57"/>
        <v>29</v>
      </c>
      <c r="C3507" s="31" t="s">
        <v>1686</v>
      </c>
      <c r="D3507" s="31" t="s">
        <v>93</v>
      </c>
      <c r="E3507" s="31" t="s">
        <v>3271</v>
      </c>
      <c r="F3507" s="31" t="s">
        <v>3272</v>
      </c>
      <c r="G3507" s="32">
        <v>136949</v>
      </c>
      <c r="H3507" s="31" t="s">
        <v>94</v>
      </c>
      <c r="I3507" s="32">
        <v>9487</v>
      </c>
      <c r="J3507" s="33">
        <v>14</v>
      </c>
      <c r="K3507" s="31" t="s">
        <v>94</v>
      </c>
      <c r="L3507" s="31" t="s">
        <v>95</v>
      </c>
    </row>
    <row r="3508" spans="1:12" ht="45" x14ac:dyDescent="0.2">
      <c r="A3508" t="str">
        <f>VLOOKUP(B3508,StateFIPS!A$2:B$52,2)</f>
        <v>Minnesota</v>
      </c>
      <c r="B3508">
        <f t="shared" si="57"/>
        <v>27</v>
      </c>
      <c r="C3508" s="31" t="s">
        <v>1732</v>
      </c>
      <c r="D3508" s="31" t="s">
        <v>93</v>
      </c>
      <c r="E3508" s="31" t="s">
        <v>3271</v>
      </c>
      <c r="F3508" s="31" t="s">
        <v>3272</v>
      </c>
      <c r="G3508" s="32">
        <v>701867</v>
      </c>
      <c r="H3508" s="31" t="s">
        <v>94</v>
      </c>
      <c r="I3508" s="32">
        <v>48989</v>
      </c>
      <c r="J3508" s="33">
        <v>14</v>
      </c>
      <c r="K3508" s="31" t="s">
        <v>94</v>
      </c>
      <c r="L3508" s="31" t="s">
        <v>95</v>
      </c>
    </row>
    <row r="3509" spans="1:12" ht="45" x14ac:dyDescent="0.2">
      <c r="A3509" t="str">
        <f>VLOOKUP(B3509,StateFIPS!A$2:B$52,2)</f>
        <v>Missouri</v>
      </c>
      <c r="B3509">
        <f t="shared" si="57"/>
        <v>29</v>
      </c>
      <c r="C3509" s="31" t="s">
        <v>381</v>
      </c>
      <c r="D3509" s="31" t="s">
        <v>93</v>
      </c>
      <c r="E3509" s="31" t="s">
        <v>3271</v>
      </c>
      <c r="F3509" s="31" t="s">
        <v>3272</v>
      </c>
      <c r="G3509" s="32">
        <v>72112</v>
      </c>
      <c r="H3509" s="31" t="s">
        <v>94</v>
      </c>
      <c r="I3509" s="32">
        <v>4995</v>
      </c>
      <c r="J3509" s="33">
        <v>14</v>
      </c>
      <c r="K3509" s="31" t="s">
        <v>94</v>
      </c>
      <c r="L3509" s="31" t="s">
        <v>95</v>
      </c>
    </row>
    <row r="3510" spans="1:12" ht="45" x14ac:dyDescent="0.2">
      <c r="A3510" t="str">
        <f>VLOOKUP(B3510,StateFIPS!A$2:B$52,2)</f>
        <v>Kansas</v>
      </c>
      <c r="B3510">
        <f t="shared" si="57"/>
        <v>20</v>
      </c>
      <c r="C3510" s="31" t="s">
        <v>251</v>
      </c>
      <c r="D3510" s="31" t="s">
        <v>93</v>
      </c>
      <c r="E3510" s="31" t="s">
        <v>3271</v>
      </c>
      <c r="F3510" s="31" t="s">
        <v>3272</v>
      </c>
      <c r="G3510" s="32">
        <v>29074</v>
      </c>
      <c r="H3510" s="31" t="s">
        <v>94</v>
      </c>
      <c r="I3510" s="32">
        <v>1793</v>
      </c>
      <c r="J3510" s="33">
        <v>16</v>
      </c>
      <c r="K3510" s="31" t="s">
        <v>94</v>
      </c>
      <c r="L3510" s="31" t="s">
        <v>95</v>
      </c>
    </row>
    <row r="3511" spans="1:12" ht="45" x14ac:dyDescent="0.2">
      <c r="A3511" t="str">
        <f>VLOOKUP(B3511,StateFIPS!A$2:B$52,2)</f>
        <v>Minnesota</v>
      </c>
      <c r="B3511">
        <f t="shared" si="57"/>
        <v>27</v>
      </c>
      <c r="C3511" s="31" t="s">
        <v>1720</v>
      </c>
      <c r="D3511" s="31" t="s">
        <v>93</v>
      </c>
      <c r="E3511" s="31" t="s">
        <v>3271</v>
      </c>
      <c r="F3511" s="31" t="s">
        <v>3272</v>
      </c>
      <c r="G3511" s="32">
        <v>121556</v>
      </c>
      <c r="H3511" s="31" t="s">
        <v>94</v>
      </c>
      <c r="I3511" s="32">
        <v>8484</v>
      </c>
      <c r="J3511" s="33">
        <v>14</v>
      </c>
      <c r="K3511" s="31" t="s">
        <v>94</v>
      </c>
      <c r="L3511" s="31" t="s">
        <v>95</v>
      </c>
    </row>
    <row r="3512" spans="1:12" ht="45" x14ac:dyDescent="0.2">
      <c r="A3512" t="str">
        <f>VLOOKUP(B3512,StateFIPS!A$2:B$52,2)</f>
        <v>Minnesota</v>
      </c>
      <c r="B3512">
        <f t="shared" si="57"/>
        <v>27</v>
      </c>
      <c r="C3512" s="31" t="s">
        <v>1723</v>
      </c>
      <c r="D3512" s="31" t="s">
        <v>93</v>
      </c>
      <c r="E3512" s="31" t="s">
        <v>3271</v>
      </c>
      <c r="F3512" s="31" t="s">
        <v>3272</v>
      </c>
      <c r="G3512" s="32">
        <v>31080</v>
      </c>
      <c r="H3512" s="31" t="s">
        <v>94</v>
      </c>
      <c r="I3512" s="32">
        <v>2169</v>
      </c>
      <c r="J3512" s="33">
        <v>14</v>
      </c>
      <c r="K3512" s="31" t="s">
        <v>94</v>
      </c>
      <c r="L3512" s="31" t="s">
        <v>95</v>
      </c>
    </row>
    <row r="3513" spans="1:12" ht="45" x14ac:dyDescent="0.2">
      <c r="A3513" t="str">
        <f>VLOOKUP(B3513,StateFIPS!A$2:B$52,2)</f>
        <v>Minnesota</v>
      </c>
      <c r="B3513">
        <f t="shared" si="57"/>
        <v>27</v>
      </c>
      <c r="C3513" s="31" t="s">
        <v>1726</v>
      </c>
      <c r="D3513" s="31" t="s">
        <v>93</v>
      </c>
      <c r="E3513" s="31" t="s">
        <v>3271</v>
      </c>
      <c r="F3513" s="31" t="s">
        <v>3272</v>
      </c>
      <c r="G3513" s="32">
        <v>62077</v>
      </c>
      <c r="H3513" s="31" t="s">
        <v>94</v>
      </c>
      <c r="I3513" s="32">
        <v>4333</v>
      </c>
      <c r="J3513" s="33">
        <v>14</v>
      </c>
      <c r="K3513" s="31" t="s">
        <v>94</v>
      </c>
      <c r="L3513" s="31" t="s">
        <v>95</v>
      </c>
    </row>
    <row r="3514" spans="1:12" ht="45" x14ac:dyDescent="0.2">
      <c r="A3514" t="str">
        <f>VLOOKUP(B3514,StateFIPS!A$2:B$52,2)</f>
        <v>Missouri</v>
      </c>
      <c r="B3514">
        <f t="shared" si="57"/>
        <v>29</v>
      </c>
      <c r="C3514" s="31" t="s">
        <v>339</v>
      </c>
      <c r="D3514" s="31" t="s">
        <v>93</v>
      </c>
      <c r="E3514" s="31" t="s">
        <v>3271</v>
      </c>
      <c r="F3514" s="31" t="s">
        <v>3272</v>
      </c>
      <c r="G3514" s="32">
        <v>551094</v>
      </c>
      <c r="H3514" s="31" t="s">
        <v>94</v>
      </c>
      <c r="I3514" s="32">
        <v>38176</v>
      </c>
      <c r="J3514" s="33">
        <v>14</v>
      </c>
      <c r="K3514" s="31" t="s">
        <v>94</v>
      </c>
      <c r="L3514" s="31" t="s">
        <v>95</v>
      </c>
    </row>
    <row r="3515" spans="1:12" ht="45" x14ac:dyDescent="0.2">
      <c r="A3515" t="str">
        <f>VLOOKUP(B3515,StateFIPS!A$2:B$52,2)</f>
        <v>Iowa</v>
      </c>
      <c r="B3515">
        <f t="shared" si="57"/>
        <v>19</v>
      </c>
      <c r="C3515" s="31" t="s">
        <v>1688</v>
      </c>
      <c r="D3515" s="31" t="s">
        <v>93</v>
      </c>
      <c r="E3515" s="31" t="s">
        <v>3271</v>
      </c>
      <c r="F3515" s="31" t="s">
        <v>3272</v>
      </c>
      <c r="G3515" s="32">
        <v>339855</v>
      </c>
      <c r="H3515" s="31" t="s">
        <v>94</v>
      </c>
      <c r="I3515" s="32">
        <v>23053</v>
      </c>
      <c r="J3515" s="33">
        <v>15</v>
      </c>
      <c r="K3515" s="31" t="s">
        <v>94</v>
      </c>
      <c r="L3515" s="31" t="s">
        <v>95</v>
      </c>
    </row>
    <row r="3516" spans="1:12" ht="45" x14ac:dyDescent="0.2">
      <c r="A3516" t="str">
        <f>VLOOKUP(B3516,StateFIPS!A$2:B$52,2)</f>
        <v>Missouri</v>
      </c>
      <c r="B3516">
        <f t="shared" si="57"/>
        <v>29</v>
      </c>
      <c r="C3516" s="31" t="s">
        <v>1638</v>
      </c>
      <c r="D3516" s="31" t="s">
        <v>93</v>
      </c>
      <c r="E3516" s="31" t="s">
        <v>3271</v>
      </c>
      <c r="F3516" s="31" t="s">
        <v>3272</v>
      </c>
      <c r="G3516" s="32">
        <v>86670</v>
      </c>
      <c r="H3516" s="31" t="s">
        <v>94</v>
      </c>
      <c r="I3516" s="32">
        <v>6004</v>
      </c>
      <c r="J3516" s="33">
        <v>14</v>
      </c>
      <c r="K3516" s="31" t="s">
        <v>94</v>
      </c>
      <c r="L3516" s="31" t="s">
        <v>95</v>
      </c>
    </row>
    <row r="3517" spans="1:12" ht="45" x14ac:dyDescent="0.2">
      <c r="A3517" t="str">
        <f>VLOOKUP(B3517,StateFIPS!A$2:B$52,2)</f>
        <v>Iowa</v>
      </c>
      <c r="B3517">
        <f t="shared" si="57"/>
        <v>19</v>
      </c>
      <c r="C3517" s="31" t="s">
        <v>240</v>
      </c>
      <c r="D3517" s="31" t="s">
        <v>93</v>
      </c>
      <c r="E3517" s="31" t="s">
        <v>3271</v>
      </c>
      <c r="F3517" s="31" t="s">
        <v>3272</v>
      </c>
      <c r="G3517" s="32">
        <v>301030</v>
      </c>
      <c r="H3517" s="31" t="s">
        <v>94</v>
      </c>
      <c r="I3517" s="32">
        <v>20419</v>
      </c>
      <c r="J3517" s="33">
        <v>15</v>
      </c>
      <c r="K3517" s="31" t="s">
        <v>94</v>
      </c>
      <c r="L3517" s="31" t="s">
        <v>95</v>
      </c>
    </row>
    <row r="3518" spans="1:12" ht="45" x14ac:dyDescent="0.2">
      <c r="A3518" t="str">
        <f>VLOOKUP(B3518,StateFIPS!A$2:B$52,2)</f>
        <v>Missouri</v>
      </c>
      <c r="B3518">
        <f t="shared" si="57"/>
        <v>29</v>
      </c>
      <c r="C3518" s="31" t="s">
        <v>1635</v>
      </c>
      <c r="D3518" s="31" t="s">
        <v>93</v>
      </c>
      <c r="E3518" s="31" t="s">
        <v>3271</v>
      </c>
      <c r="F3518" s="31" t="s">
        <v>3272</v>
      </c>
      <c r="G3518" s="32">
        <v>816059</v>
      </c>
      <c r="H3518" s="31" t="s">
        <v>94</v>
      </c>
      <c r="I3518" s="32">
        <v>56531</v>
      </c>
      <c r="J3518" s="33">
        <v>14</v>
      </c>
      <c r="K3518" s="31" t="s">
        <v>94</v>
      </c>
      <c r="L3518" s="31" t="s">
        <v>95</v>
      </c>
    </row>
    <row r="3519" spans="1:12" ht="45" x14ac:dyDescent="0.2">
      <c r="A3519" t="str">
        <f>VLOOKUP(B3519,StateFIPS!A$2:B$52,2)</f>
        <v>Missouri</v>
      </c>
      <c r="B3519">
        <f t="shared" si="57"/>
        <v>29</v>
      </c>
      <c r="C3519" s="31" t="s">
        <v>338</v>
      </c>
      <c r="D3519" s="31" t="s">
        <v>93</v>
      </c>
      <c r="E3519" s="31" t="s">
        <v>3271</v>
      </c>
      <c r="F3519" s="31" t="s">
        <v>3272</v>
      </c>
      <c r="G3519" s="32">
        <v>1041206</v>
      </c>
      <c r="H3519" s="31" t="s">
        <v>94</v>
      </c>
      <c r="I3519" s="32">
        <v>72128</v>
      </c>
      <c r="J3519" s="33">
        <v>14</v>
      </c>
      <c r="K3519" s="31" t="s">
        <v>94</v>
      </c>
      <c r="L3519" s="31" t="s">
        <v>95</v>
      </c>
    </row>
    <row r="3520" spans="1:12" ht="45" x14ac:dyDescent="0.2">
      <c r="A3520" t="str">
        <f>VLOOKUP(B3520,StateFIPS!A$2:B$52,2)</f>
        <v>Iowa</v>
      </c>
      <c r="B3520">
        <f t="shared" si="57"/>
        <v>19</v>
      </c>
      <c r="C3520" s="31" t="s">
        <v>239</v>
      </c>
      <c r="D3520" s="31" t="s">
        <v>93</v>
      </c>
      <c r="E3520" s="31" t="s">
        <v>3271</v>
      </c>
      <c r="F3520" s="31" t="s">
        <v>3272</v>
      </c>
      <c r="G3520" s="32">
        <v>185008</v>
      </c>
      <c r="H3520" s="31" t="s">
        <v>94</v>
      </c>
      <c r="I3520" s="32">
        <v>12549</v>
      </c>
      <c r="J3520" s="33">
        <v>15</v>
      </c>
      <c r="K3520" s="31" t="s">
        <v>94</v>
      </c>
      <c r="L3520" s="31" t="s">
        <v>95</v>
      </c>
    </row>
    <row r="3521" spans="1:12" ht="45" x14ac:dyDescent="0.2">
      <c r="A3521" t="str">
        <f>VLOOKUP(B3521,StateFIPS!A$2:B$52,2)</f>
        <v>Iowa</v>
      </c>
      <c r="B3521">
        <f t="shared" si="57"/>
        <v>19</v>
      </c>
      <c r="C3521" s="31" t="s">
        <v>241</v>
      </c>
      <c r="D3521" s="31" t="s">
        <v>93</v>
      </c>
      <c r="E3521" s="31" t="s">
        <v>3271</v>
      </c>
      <c r="F3521" s="31" t="s">
        <v>3272</v>
      </c>
      <c r="G3521" s="32">
        <v>21829</v>
      </c>
      <c r="H3521" s="31" t="s">
        <v>94</v>
      </c>
      <c r="I3521" s="32">
        <v>1481</v>
      </c>
      <c r="J3521" s="33">
        <v>15</v>
      </c>
      <c r="K3521" s="31" t="s">
        <v>94</v>
      </c>
      <c r="L3521" s="31" t="s">
        <v>95</v>
      </c>
    </row>
    <row r="3522" spans="1:12" ht="45" x14ac:dyDescent="0.2">
      <c r="A3522" t="str">
        <f>VLOOKUP(B3522,StateFIPS!A$2:B$52,2)</f>
        <v>Minnesota</v>
      </c>
      <c r="B3522">
        <f t="shared" si="57"/>
        <v>27</v>
      </c>
      <c r="C3522" s="31" t="s">
        <v>1707</v>
      </c>
      <c r="D3522" s="31" t="s">
        <v>93</v>
      </c>
      <c r="E3522" s="31" t="s">
        <v>3271</v>
      </c>
      <c r="F3522" s="31" t="s">
        <v>3272</v>
      </c>
      <c r="G3522" s="32">
        <v>1001428</v>
      </c>
      <c r="H3522" s="31" t="s">
        <v>94</v>
      </c>
      <c r="I3522" s="32">
        <v>69897</v>
      </c>
      <c r="J3522" s="33">
        <v>14</v>
      </c>
      <c r="K3522" s="31" t="s">
        <v>94</v>
      </c>
      <c r="L3522" s="31" t="s">
        <v>95</v>
      </c>
    </row>
    <row r="3523" spans="1:12" ht="45" x14ac:dyDescent="0.2">
      <c r="A3523" t="str">
        <f>VLOOKUP(B3523,StateFIPS!A$2:B$52,2)</f>
        <v>Minnesota</v>
      </c>
      <c r="B3523">
        <f t="shared" ref="B3523:B3586" si="58">VALUE(LEFT(C3523,2))</f>
        <v>27</v>
      </c>
      <c r="C3523" s="31" t="s">
        <v>1799</v>
      </c>
      <c r="D3523" s="31" t="s">
        <v>93</v>
      </c>
      <c r="E3523" s="31" t="s">
        <v>3271</v>
      </c>
      <c r="F3523" s="31" t="s">
        <v>3272</v>
      </c>
      <c r="G3523" s="32">
        <v>110014</v>
      </c>
      <c r="H3523" s="31" t="s">
        <v>94</v>
      </c>
      <c r="I3523" s="32">
        <v>7679</v>
      </c>
      <c r="J3523" s="33">
        <v>14</v>
      </c>
      <c r="K3523" s="31" t="s">
        <v>94</v>
      </c>
      <c r="L3523" s="31" t="s">
        <v>95</v>
      </c>
    </row>
    <row r="3524" spans="1:12" ht="45" x14ac:dyDescent="0.2">
      <c r="A3524" t="str">
        <f>VLOOKUP(B3524,StateFIPS!A$2:B$52,2)</f>
        <v>Missouri</v>
      </c>
      <c r="B3524">
        <f t="shared" si="58"/>
        <v>29</v>
      </c>
      <c r="C3524" s="31" t="s">
        <v>1626</v>
      </c>
      <c r="D3524" s="31" t="s">
        <v>93</v>
      </c>
      <c r="E3524" s="31" t="s">
        <v>3271</v>
      </c>
      <c r="F3524" s="31" t="s">
        <v>3272</v>
      </c>
      <c r="G3524" s="32">
        <v>197722</v>
      </c>
      <c r="H3524" s="31" t="s">
        <v>94</v>
      </c>
      <c r="I3524" s="32">
        <v>13697</v>
      </c>
      <c r="J3524" s="33">
        <v>14</v>
      </c>
      <c r="K3524" s="31" t="s">
        <v>94</v>
      </c>
      <c r="L3524" s="31" t="s">
        <v>95</v>
      </c>
    </row>
    <row r="3525" spans="1:12" ht="45" x14ac:dyDescent="0.2">
      <c r="A3525" t="str">
        <f>VLOOKUP(B3525,StateFIPS!A$2:B$52,2)</f>
        <v>Minnesota</v>
      </c>
      <c r="B3525">
        <f t="shared" si="58"/>
        <v>27</v>
      </c>
      <c r="C3525" s="31" t="s">
        <v>1802</v>
      </c>
      <c r="D3525" s="31" t="s">
        <v>93</v>
      </c>
      <c r="E3525" s="31" t="s">
        <v>3271</v>
      </c>
      <c r="F3525" s="31" t="s">
        <v>3272</v>
      </c>
      <c r="G3525" s="32">
        <v>87021</v>
      </c>
      <c r="H3525" s="31" t="s">
        <v>94</v>
      </c>
      <c r="I3525" s="32">
        <v>6074</v>
      </c>
      <c r="J3525" s="33">
        <v>14</v>
      </c>
      <c r="K3525" s="31" t="s">
        <v>94</v>
      </c>
      <c r="L3525" s="31" t="s">
        <v>95</v>
      </c>
    </row>
    <row r="3526" spans="1:12" ht="45" x14ac:dyDescent="0.2">
      <c r="A3526" t="str">
        <f>VLOOKUP(B3526,StateFIPS!A$2:B$52,2)</f>
        <v>Missouri</v>
      </c>
      <c r="B3526">
        <f t="shared" si="58"/>
        <v>29</v>
      </c>
      <c r="C3526" s="31" t="s">
        <v>1622</v>
      </c>
      <c r="D3526" s="31" t="s">
        <v>93</v>
      </c>
      <c r="E3526" s="31" t="s">
        <v>3271</v>
      </c>
      <c r="F3526" s="31" t="s">
        <v>3272</v>
      </c>
      <c r="G3526" s="32">
        <v>639588</v>
      </c>
      <c r="H3526" s="31" t="s">
        <v>94</v>
      </c>
      <c r="I3526" s="32">
        <v>44306</v>
      </c>
      <c r="J3526" s="33">
        <v>14</v>
      </c>
      <c r="K3526" s="31" t="s">
        <v>94</v>
      </c>
      <c r="L3526" s="31" t="s">
        <v>95</v>
      </c>
    </row>
    <row r="3527" spans="1:12" ht="45" x14ac:dyDescent="0.2">
      <c r="A3527" t="str">
        <f>VLOOKUP(B3527,StateFIPS!A$2:B$52,2)</f>
        <v>Indiana</v>
      </c>
      <c r="B3527">
        <f t="shared" si="58"/>
        <v>18</v>
      </c>
      <c r="C3527" s="31" t="s">
        <v>1687</v>
      </c>
      <c r="D3527" s="31" t="s">
        <v>93</v>
      </c>
      <c r="E3527" s="31" t="s">
        <v>3271</v>
      </c>
      <c r="F3527" s="31" t="s">
        <v>3272</v>
      </c>
      <c r="G3527" s="32">
        <v>224056</v>
      </c>
      <c r="H3527" s="31" t="s">
        <v>94</v>
      </c>
      <c r="I3527" s="32">
        <v>14982</v>
      </c>
      <c r="J3527" s="33">
        <v>15</v>
      </c>
      <c r="K3527" s="31" t="s">
        <v>94</v>
      </c>
      <c r="L3527" s="31" t="s">
        <v>95</v>
      </c>
    </row>
    <row r="3528" spans="1:12" ht="45" x14ac:dyDescent="0.2">
      <c r="A3528" t="str">
        <f>VLOOKUP(B3528,StateFIPS!A$2:B$52,2)</f>
        <v>Kansas</v>
      </c>
      <c r="B3528">
        <f t="shared" si="58"/>
        <v>20</v>
      </c>
      <c r="C3528" s="31" t="s">
        <v>1560</v>
      </c>
      <c r="D3528" s="31" t="s">
        <v>93</v>
      </c>
      <c r="E3528" s="31" t="s">
        <v>3271</v>
      </c>
      <c r="F3528" s="31" t="s">
        <v>3272</v>
      </c>
      <c r="G3528" s="32">
        <v>117878</v>
      </c>
      <c r="H3528" s="31" t="s">
        <v>94</v>
      </c>
      <c r="I3528" s="32">
        <v>7270</v>
      </c>
      <c r="J3528" s="33">
        <v>16</v>
      </c>
      <c r="K3528" s="31" t="s">
        <v>94</v>
      </c>
      <c r="L3528" s="31" t="s">
        <v>95</v>
      </c>
    </row>
    <row r="3529" spans="1:12" ht="45" x14ac:dyDescent="0.2">
      <c r="A3529" t="str">
        <f>VLOOKUP(B3529,StateFIPS!A$2:B$52,2)</f>
        <v>Minnesota</v>
      </c>
      <c r="B3529">
        <f t="shared" si="58"/>
        <v>27</v>
      </c>
      <c r="C3529" s="31" t="s">
        <v>1809</v>
      </c>
      <c r="D3529" s="31" t="s">
        <v>93</v>
      </c>
      <c r="E3529" s="31" t="s">
        <v>3271</v>
      </c>
      <c r="F3529" s="31" t="s">
        <v>3272</v>
      </c>
      <c r="G3529" s="32">
        <v>20180</v>
      </c>
      <c r="H3529" s="31" t="s">
        <v>94</v>
      </c>
      <c r="I3529" s="32">
        <v>1408</v>
      </c>
      <c r="J3529" s="33">
        <v>14</v>
      </c>
      <c r="K3529" s="31" t="s">
        <v>94</v>
      </c>
      <c r="L3529" s="31" t="s">
        <v>95</v>
      </c>
    </row>
    <row r="3530" spans="1:12" ht="45" x14ac:dyDescent="0.2">
      <c r="A3530" t="str">
        <f>VLOOKUP(B3530,StateFIPS!A$2:B$52,2)</f>
        <v>Missouri</v>
      </c>
      <c r="B3530">
        <f t="shared" si="58"/>
        <v>29</v>
      </c>
      <c r="C3530" s="31" t="s">
        <v>340</v>
      </c>
      <c r="D3530" s="31" t="s">
        <v>93</v>
      </c>
      <c r="E3530" s="31" t="s">
        <v>3271</v>
      </c>
      <c r="F3530" s="31" t="s">
        <v>3272</v>
      </c>
      <c r="G3530" s="32">
        <v>31260</v>
      </c>
      <c r="H3530" s="31" t="s">
        <v>94</v>
      </c>
      <c r="I3530" s="32">
        <v>2165</v>
      </c>
      <c r="J3530" s="33">
        <v>14</v>
      </c>
      <c r="K3530" s="31" t="s">
        <v>94</v>
      </c>
      <c r="L3530" s="31" t="s">
        <v>95</v>
      </c>
    </row>
    <row r="3531" spans="1:12" ht="45" x14ac:dyDescent="0.2">
      <c r="A3531" t="str">
        <f>VLOOKUP(B3531,StateFIPS!A$2:B$52,2)</f>
        <v>Indiana</v>
      </c>
      <c r="B3531">
        <f t="shared" si="58"/>
        <v>18</v>
      </c>
      <c r="C3531" s="31" t="s">
        <v>1685</v>
      </c>
      <c r="D3531" s="31" t="s">
        <v>93</v>
      </c>
      <c r="E3531" s="31" t="s">
        <v>3271</v>
      </c>
      <c r="F3531" s="31" t="s">
        <v>3272</v>
      </c>
      <c r="G3531" s="32">
        <v>410337</v>
      </c>
      <c r="H3531" s="31" t="s">
        <v>94</v>
      </c>
      <c r="I3531" s="32">
        <v>27438</v>
      </c>
      <c r="J3531" s="33">
        <v>15</v>
      </c>
      <c r="K3531" s="31" t="s">
        <v>94</v>
      </c>
      <c r="L3531" s="31" t="s">
        <v>95</v>
      </c>
    </row>
    <row r="3532" spans="1:12" ht="45" x14ac:dyDescent="0.2">
      <c r="A3532" t="str">
        <f>VLOOKUP(B3532,StateFIPS!A$2:B$52,2)</f>
        <v>Indiana</v>
      </c>
      <c r="B3532">
        <f t="shared" si="58"/>
        <v>18</v>
      </c>
      <c r="C3532" s="31" t="s">
        <v>1860</v>
      </c>
      <c r="D3532" s="31" t="s">
        <v>93</v>
      </c>
      <c r="E3532" s="31" t="s">
        <v>3271</v>
      </c>
      <c r="F3532" s="31" t="s">
        <v>3272</v>
      </c>
      <c r="G3532" s="32">
        <v>192870</v>
      </c>
      <c r="H3532" s="31" t="s">
        <v>94</v>
      </c>
      <c r="I3532" s="32">
        <v>12896</v>
      </c>
      <c r="J3532" s="33">
        <v>15</v>
      </c>
      <c r="K3532" s="31" t="s">
        <v>94</v>
      </c>
      <c r="L3532" s="31" t="s">
        <v>95</v>
      </c>
    </row>
    <row r="3533" spans="1:12" ht="45" x14ac:dyDescent="0.2">
      <c r="A3533" t="str">
        <f>VLOOKUP(B3533,StateFIPS!A$2:B$52,2)</f>
        <v>Kansas</v>
      </c>
      <c r="B3533">
        <f t="shared" si="58"/>
        <v>20</v>
      </c>
      <c r="C3533" s="31" t="s">
        <v>252</v>
      </c>
      <c r="D3533" s="31" t="s">
        <v>93</v>
      </c>
      <c r="E3533" s="31" t="s">
        <v>3271</v>
      </c>
      <c r="F3533" s="31" t="s">
        <v>3272</v>
      </c>
      <c r="G3533" s="32">
        <v>30277</v>
      </c>
      <c r="H3533" s="31" t="s">
        <v>94</v>
      </c>
      <c r="I3533" s="32">
        <v>1867</v>
      </c>
      <c r="J3533" s="33">
        <v>16</v>
      </c>
      <c r="K3533" s="31" t="s">
        <v>94</v>
      </c>
      <c r="L3533" s="31" t="s">
        <v>95</v>
      </c>
    </row>
    <row r="3534" spans="1:12" ht="45" x14ac:dyDescent="0.2">
      <c r="A3534" t="str">
        <f>VLOOKUP(B3534,StateFIPS!A$2:B$52,2)</f>
        <v>Minnesota</v>
      </c>
      <c r="B3534">
        <f t="shared" si="58"/>
        <v>27</v>
      </c>
      <c r="C3534" s="31" t="s">
        <v>1763</v>
      </c>
      <c r="D3534" s="31" t="s">
        <v>93</v>
      </c>
      <c r="E3534" s="31" t="s">
        <v>3271</v>
      </c>
      <c r="F3534" s="31" t="s">
        <v>3272</v>
      </c>
      <c r="G3534" s="32">
        <v>14262</v>
      </c>
      <c r="H3534" s="31" t="s">
        <v>94</v>
      </c>
      <c r="I3534" s="32">
        <v>995</v>
      </c>
      <c r="J3534" s="33">
        <v>14</v>
      </c>
      <c r="K3534" s="31" t="s">
        <v>94</v>
      </c>
      <c r="L3534" s="31" t="s">
        <v>95</v>
      </c>
    </row>
    <row r="3535" spans="1:12" ht="45" x14ac:dyDescent="0.2">
      <c r="A3535" t="str">
        <f>VLOOKUP(B3535,StateFIPS!A$2:B$52,2)</f>
        <v>Missouri</v>
      </c>
      <c r="B3535">
        <f t="shared" si="58"/>
        <v>29</v>
      </c>
      <c r="C3535" s="31" t="s">
        <v>341</v>
      </c>
      <c r="D3535" s="31" t="s">
        <v>93</v>
      </c>
      <c r="E3535" s="31" t="s">
        <v>3271</v>
      </c>
      <c r="F3535" s="31" t="s">
        <v>3272</v>
      </c>
      <c r="G3535" s="32">
        <v>448382</v>
      </c>
      <c r="H3535" s="31" t="s">
        <v>94</v>
      </c>
      <c r="I3535" s="32">
        <v>31061</v>
      </c>
      <c r="J3535" s="33">
        <v>14</v>
      </c>
      <c r="K3535" s="31" t="s">
        <v>94</v>
      </c>
      <c r="L3535" s="31" t="s">
        <v>95</v>
      </c>
    </row>
    <row r="3536" spans="1:12" ht="45" x14ac:dyDescent="0.2">
      <c r="A3536" t="str">
        <f>VLOOKUP(B3536,StateFIPS!A$2:B$52,2)</f>
        <v>Missouri</v>
      </c>
      <c r="B3536">
        <f t="shared" si="58"/>
        <v>29</v>
      </c>
      <c r="C3536" s="31" t="s">
        <v>382</v>
      </c>
      <c r="D3536" s="31" t="s">
        <v>93</v>
      </c>
      <c r="E3536" s="31" t="s">
        <v>3271</v>
      </c>
      <c r="F3536" s="31" t="s">
        <v>3272</v>
      </c>
      <c r="G3536" s="32">
        <v>284073</v>
      </c>
      <c r="H3536" s="31" t="s">
        <v>94</v>
      </c>
      <c r="I3536" s="32">
        <v>19679</v>
      </c>
      <c r="J3536" s="33">
        <v>14</v>
      </c>
      <c r="K3536" s="31" t="s">
        <v>94</v>
      </c>
      <c r="L3536" s="31" t="s">
        <v>95</v>
      </c>
    </row>
    <row r="3537" spans="1:12" ht="45" x14ac:dyDescent="0.2">
      <c r="A3537" t="str">
        <f>VLOOKUP(B3537,StateFIPS!A$2:B$52,2)</f>
        <v>Iowa</v>
      </c>
      <c r="B3537">
        <f t="shared" si="58"/>
        <v>19</v>
      </c>
      <c r="C3537" s="31" t="s">
        <v>1696</v>
      </c>
      <c r="D3537" s="31" t="s">
        <v>93</v>
      </c>
      <c r="E3537" s="31" t="s">
        <v>3271</v>
      </c>
      <c r="F3537" s="31" t="s">
        <v>3272</v>
      </c>
      <c r="G3537" s="32">
        <v>903910</v>
      </c>
      <c r="H3537" s="31" t="s">
        <v>94</v>
      </c>
      <c r="I3537" s="32">
        <v>61314</v>
      </c>
      <c r="J3537" s="33">
        <v>15</v>
      </c>
      <c r="K3537" s="31" t="s">
        <v>94</v>
      </c>
      <c r="L3537" s="31" t="s">
        <v>95</v>
      </c>
    </row>
    <row r="3538" spans="1:12" ht="45" x14ac:dyDescent="0.2">
      <c r="A3538" t="str">
        <f>VLOOKUP(B3538,StateFIPS!A$2:B$52,2)</f>
        <v>Minnesota</v>
      </c>
      <c r="B3538">
        <f t="shared" si="58"/>
        <v>27</v>
      </c>
      <c r="C3538" s="31" t="s">
        <v>1755</v>
      </c>
      <c r="D3538" s="31" t="s">
        <v>93</v>
      </c>
      <c r="E3538" s="31" t="s">
        <v>3271</v>
      </c>
      <c r="F3538" s="31" t="s">
        <v>3272</v>
      </c>
      <c r="G3538" s="32">
        <v>237339</v>
      </c>
      <c r="H3538" s="31" t="s">
        <v>94</v>
      </c>
      <c r="I3538" s="32">
        <v>16566</v>
      </c>
      <c r="J3538" s="33">
        <v>14</v>
      </c>
      <c r="K3538" s="31" t="s">
        <v>94</v>
      </c>
      <c r="L3538" s="31" t="s">
        <v>95</v>
      </c>
    </row>
    <row r="3539" spans="1:12" ht="45" x14ac:dyDescent="0.2">
      <c r="A3539" t="str">
        <f>VLOOKUP(B3539,StateFIPS!A$2:B$52,2)</f>
        <v>Missouri</v>
      </c>
      <c r="B3539">
        <f t="shared" si="58"/>
        <v>29</v>
      </c>
      <c r="C3539" s="31" t="s">
        <v>1596</v>
      </c>
      <c r="D3539" s="31" t="s">
        <v>93</v>
      </c>
      <c r="E3539" s="31" t="s">
        <v>3271</v>
      </c>
      <c r="F3539" s="31" t="s">
        <v>3272</v>
      </c>
      <c r="G3539" s="32">
        <v>290523</v>
      </c>
      <c r="H3539" s="31" t="s">
        <v>94</v>
      </c>
      <c r="I3539" s="32">
        <v>20125</v>
      </c>
      <c r="J3539" s="33">
        <v>14</v>
      </c>
      <c r="K3539" s="31" t="s">
        <v>94</v>
      </c>
      <c r="L3539" s="31" t="s">
        <v>95</v>
      </c>
    </row>
    <row r="3540" spans="1:12" ht="45" x14ac:dyDescent="0.2">
      <c r="A3540" t="str">
        <f>VLOOKUP(B3540,StateFIPS!A$2:B$52,2)</f>
        <v>Kansas</v>
      </c>
      <c r="B3540">
        <f t="shared" si="58"/>
        <v>20</v>
      </c>
      <c r="C3540" s="31" t="s">
        <v>1499</v>
      </c>
      <c r="D3540" s="31" t="s">
        <v>93</v>
      </c>
      <c r="E3540" s="31" t="s">
        <v>3271</v>
      </c>
      <c r="F3540" s="31" t="s">
        <v>3272</v>
      </c>
      <c r="G3540" s="32">
        <v>72050</v>
      </c>
      <c r="H3540" s="31" t="s">
        <v>94</v>
      </c>
      <c r="I3540" s="32">
        <v>4444</v>
      </c>
      <c r="J3540" s="33">
        <v>16</v>
      </c>
      <c r="K3540" s="31" t="s">
        <v>94</v>
      </c>
      <c r="L3540" s="31" t="s">
        <v>95</v>
      </c>
    </row>
    <row r="3541" spans="1:12" ht="45" x14ac:dyDescent="0.2">
      <c r="A3541" t="str">
        <f>VLOOKUP(B3541,StateFIPS!A$2:B$52,2)</f>
        <v>Missouri</v>
      </c>
      <c r="B3541">
        <f t="shared" si="58"/>
        <v>29</v>
      </c>
      <c r="C3541" s="31" t="s">
        <v>383</v>
      </c>
      <c r="D3541" s="31" t="s">
        <v>93</v>
      </c>
      <c r="E3541" s="31" t="s">
        <v>3271</v>
      </c>
      <c r="F3541" s="31" t="s">
        <v>3272</v>
      </c>
      <c r="G3541" s="32">
        <v>1041206</v>
      </c>
      <c r="H3541" s="31" t="s">
        <v>94</v>
      </c>
      <c r="I3541" s="32">
        <v>72128</v>
      </c>
      <c r="J3541" s="33">
        <v>14</v>
      </c>
      <c r="K3541" s="31" t="s">
        <v>94</v>
      </c>
      <c r="L3541" s="31" t="s">
        <v>95</v>
      </c>
    </row>
    <row r="3542" spans="1:12" ht="45" x14ac:dyDescent="0.2">
      <c r="A3542" t="str">
        <f>VLOOKUP(B3542,StateFIPS!A$2:B$52,2)</f>
        <v>Minnesota</v>
      </c>
      <c r="B3542">
        <f t="shared" si="58"/>
        <v>27</v>
      </c>
      <c r="C3542" s="31" t="s">
        <v>1758</v>
      </c>
      <c r="D3542" s="31" t="s">
        <v>93</v>
      </c>
      <c r="E3542" s="31" t="s">
        <v>3271</v>
      </c>
      <c r="F3542" s="31" t="s">
        <v>3272</v>
      </c>
      <c r="G3542" s="32">
        <v>96213</v>
      </c>
      <c r="H3542" s="31" t="s">
        <v>94</v>
      </c>
      <c r="I3542" s="32">
        <v>6715</v>
      </c>
      <c r="J3542" s="33">
        <v>14</v>
      </c>
      <c r="K3542" s="31" t="s">
        <v>94</v>
      </c>
      <c r="L3542" s="31" t="s">
        <v>95</v>
      </c>
    </row>
    <row r="3543" spans="1:12" ht="45" x14ac:dyDescent="0.2">
      <c r="A3543" t="str">
        <f>VLOOKUP(B3543,StateFIPS!A$2:B$52,2)</f>
        <v>Iowa</v>
      </c>
      <c r="B3543">
        <f t="shared" si="58"/>
        <v>19</v>
      </c>
      <c r="C3543" s="31" t="s">
        <v>1694</v>
      </c>
      <c r="D3543" s="31" t="s">
        <v>93</v>
      </c>
      <c r="E3543" s="31" t="s">
        <v>3271</v>
      </c>
      <c r="F3543" s="31" t="s">
        <v>3272</v>
      </c>
      <c r="G3543" s="32">
        <v>420599</v>
      </c>
      <c r="H3543" s="31" t="s">
        <v>94</v>
      </c>
      <c r="I3543" s="32">
        <v>28530</v>
      </c>
      <c r="J3543" s="33">
        <v>15</v>
      </c>
      <c r="K3543" s="31" t="s">
        <v>94</v>
      </c>
      <c r="L3543" s="31" t="s">
        <v>95</v>
      </c>
    </row>
    <row r="3544" spans="1:12" ht="45" x14ac:dyDescent="0.2">
      <c r="A3544" t="str">
        <f>VLOOKUP(B3544,StateFIPS!A$2:B$52,2)</f>
        <v>Missouri</v>
      </c>
      <c r="B3544">
        <f t="shared" si="58"/>
        <v>29</v>
      </c>
      <c r="C3544" s="31" t="s">
        <v>384</v>
      </c>
      <c r="D3544" s="31" t="s">
        <v>93</v>
      </c>
      <c r="E3544" s="31" t="s">
        <v>3271</v>
      </c>
      <c r="F3544" s="31" t="s">
        <v>3272</v>
      </c>
      <c r="G3544" s="32">
        <v>1104780</v>
      </c>
      <c r="H3544" s="31" t="s">
        <v>94</v>
      </c>
      <c r="I3544" s="32">
        <v>76532</v>
      </c>
      <c r="J3544" s="33">
        <v>14</v>
      </c>
      <c r="K3544" s="31" t="s">
        <v>94</v>
      </c>
      <c r="L3544" s="31" t="s">
        <v>95</v>
      </c>
    </row>
    <row r="3545" spans="1:12" ht="45" x14ac:dyDescent="0.2">
      <c r="A3545" t="str">
        <f>VLOOKUP(B3545,StateFIPS!A$2:B$52,2)</f>
        <v>Minnesota</v>
      </c>
      <c r="B3545">
        <f t="shared" si="58"/>
        <v>27</v>
      </c>
      <c r="C3545" s="31" t="s">
        <v>1715</v>
      </c>
      <c r="D3545" s="31" t="s">
        <v>93</v>
      </c>
      <c r="E3545" s="31" t="s">
        <v>3271</v>
      </c>
      <c r="F3545" s="31" t="s">
        <v>3272</v>
      </c>
      <c r="G3545" s="32">
        <v>24739</v>
      </c>
      <c r="H3545" s="31" t="s">
        <v>94</v>
      </c>
      <c r="I3545" s="32">
        <v>1727</v>
      </c>
      <c r="J3545" s="33">
        <v>14</v>
      </c>
      <c r="K3545" s="31" t="s">
        <v>94</v>
      </c>
      <c r="L3545" s="31" t="s">
        <v>95</v>
      </c>
    </row>
    <row r="3546" spans="1:12" ht="45" x14ac:dyDescent="0.2">
      <c r="A3546" t="str">
        <f>VLOOKUP(B3546,StateFIPS!A$2:B$52,2)</f>
        <v>Kansas</v>
      </c>
      <c r="B3546">
        <f t="shared" si="58"/>
        <v>20</v>
      </c>
      <c r="C3546" s="31" t="s">
        <v>3200</v>
      </c>
      <c r="D3546" s="31" t="s">
        <v>93</v>
      </c>
      <c r="E3546" s="31" t="s">
        <v>3271</v>
      </c>
      <c r="F3546" s="31" t="s">
        <v>3272</v>
      </c>
      <c r="G3546" s="32">
        <v>257440</v>
      </c>
      <c r="H3546" s="31" t="s">
        <v>94</v>
      </c>
      <c r="I3546" s="32">
        <v>15878</v>
      </c>
      <c r="J3546" s="33">
        <v>16</v>
      </c>
      <c r="K3546" s="31" t="s">
        <v>94</v>
      </c>
      <c r="L3546" s="31" t="s">
        <v>95</v>
      </c>
    </row>
    <row r="3547" spans="1:12" ht="45" x14ac:dyDescent="0.2">
      <c r="A3547" t="str">
        <f>VLOOKUP(B3547,StateFIPS!A$2:B$52,2)</f>
        <v>Iowa</v>
      </c>
      <c r="B3547">
        <f t="shared" si="58"/>
        <v>19</v>
      </c>
      <c r="C3547" s="31" t="s">
        <v>244</v>
      </c>
      <c r="D3547" s="31" t="s">
        <v>93</v>
      </c>
      <c r="E3547" s="31" t="s">
        <v>3271</v>
      </c>
      <c r="F3547" s="31" t="s">
        <v>3272</v>
      </c>
      <c r="G3547" s="32">
        <v>1473045</v>
      </c>
      <c r="H3547" s="31" t="s">
        <v>94</v>
      </c>
      <c r="I3547" s="32">
        <v>99919</v>
      </c>
      <c r="J3547" s="33">
        <v>15</v>
      </c>
      <c r="K3547" s="31" t="s">
        <v>94</v>
      </c>
      <c r="L3547" s="31" t="s">
        <v>95</v>
      </c>
    </row>
    <row r="3548" spans="1:12" ht="45" x14ac:dyDescent="0.2">
      <c r="A3548" t="str">
        <f>VLOOKUP(B3548,StateFIPS!A$2:B$52,2)</f>
        <v>Missouri</v>
      </c>
      <c r="B3548">
        <f t="shared" si="58"/>
        <v>29</v>
      </c>
      <c r="C3548" s="31" t="s">
        <v>349</v>
      </c>
      <c r="D3548" s="31" t="s">
        <v>93</v>
      </c>
      <c r="E3548" s="31" t="s">
        <v>3271</v>
      </c>
      <c r="F3548" s="31" t="s">
        <v>3272</v>
      </c>
      <c r="G3548" s="32">
        <v>1041206</v>
      </c>
      <c r="H3548" s="31" t="s">
        <v>94</v>
      </c>
      <c r="I3548" s="32">
        <v>72128</v>
      </c>
      <c r="J3548" s="33">
        <v>14</v>
      </c>
      <c r="K3548" s="31" t="s">
        <v>94</v>
      </c>
      <c r="L3548" s="31" t="s">
        <v>95</v>
      </c>
    </row>
    <row r="3549" spans="1:12" ht="45" x14ac:dyDescent="0.2">
      <c r="A3549" t="str">
        <f>VLOOKUP(B3549,StateFIPS!A$2:B$52,2)</f>
        <v>Iowa</v>
      </c>
      <c r="B3549">
        <f t="shared" si="58"/>
        <v>19</v>
      </c>
      <c r="C3549" s="31" t="s">
        <v>1692</v>
      </c>
      <c r="D3549" s="31" t="s">
        <v>93</v>
      </c>
      <c r="E3549" s="31" t="s">
        <v>3271</v>
      </c>
      <c r="F3549" s="31" t="s">
        <v>3272</v>
      </c>
      <c r="G3549" s="32">
        <v>848591</v>
      </c>
      <c r="H3549" s="31" t="s">
        <v>94</v>
      </c>
      <c r="I3549" s="32">
        <v>57561</v>
      </c>
      <c r="J3549" s="33">
        <v>15</v>
      </c>
      <c r="K3549" s="31" t="s">
        <v>94</v>
      </c>
      <c r="L3549" s="31" t="s">
        <v>95</v>
      </c>
    </row>
    <row r="3550" spans="1:12" ht="45" x14ac:dyDescent="0.2">
      <c r="A3550" t="str">
        <f>VLOOKUP(B3550,StateFIPS!A$2:B$52,2)</f>
        <v>Missouri</v>
      </c>
      <c r="B3550">
        <f t="shared" si="58"/>
        <v>29</v>
      </c>
      <c r="C3550" s="31" t="s">
        <v>1590</v>
      </c>
      <c r="D3550" s="31" t="s">
        <v>93</v>
      </c>
      <c r="E3550" s="31" t="s">
        <v>3271</v>
      </c>
      <c r="F3550" s="31" t="s">
        <v>3272</v>
      </c>
      <c r="G3550" s="32">
        <v>200930</v>
      </c>
      <c r="H3550" s="31" t="s">
        <v>94</v>
      </c>
      <c r="I3550" s="32">
        <v>13919</v>
      </c>
      <c r="J3550" s="33">
        <v>14</v>
      </c>
      <c r="K3550" s="31" t="s">
        <v>94</v>
      </c>
      <c r="L3550" s="31" t="s">
        <v>95</v>
      </c>
    </row>
    <row r="3551" spans="1:12" ht="45" x14ac:dyDescent="0.2">
      <c r="A3551" t="str">
        <f>VLOOKUP(B3551,StateFIPS!A$2:B$52,2)</f>
        <v>Kansas</v>
      </c>
      <c r="B3551">
        <f t="shared" si="58"/>
        <v>20</v>
      </c>
      <c r="C3551" s="31" t="s">
        <v>250</v>
      </c>
      <c r="D3551" s="31" t="s">
        <v>93</v>
      </c>
      <c r="E3551" s="31" t="s">
        <v>3271</v>
      </c>
      <c r="F3551" s="31" t="s">
        <v>3272</v>
      </c>
      <c r="G3551" s="32">
        <v>32644</v>
      </c>
      <c r="H3551" s="31" t="s">
        <v>94</v>
      </c>
      <c r="I3551" s="32">
        <v>2013</v>
      </c>
      <c r="J3551" s="33">
        <v>16</v>
      </c>
      <c r="K3551" s="31" t="s">
        <v>94</v>
      </c>
      <c r="L3551" s="31" t="s">
        <v>95</v>
      </c>
    </row>
    <row r="3552" spans="1:12" ht="45" x14ac:dyDescent="0.2">
      <c r="A3552" t="str">
        <f>VLOOKUP(B3552,StateFIPS!A$2:B$52,2)</f>
        <v>Minnesota</v>
      </c>
      <c r="B3552">
        <f t="shared" si="58"/>
        <v>27</v>
      </c>
      <c r="C3552" s="31" t="s">
        <v>1719</v>
      </c>
      <c r="D3552" s="31" t="s">
        <v>93</v>
      </c>
      <c r="E3552" s="31" t="s">
        <v>3271</v>
      </c>
      <c r="F3552" s="31" t="s">
        <v>3272</v>
      </c>
      <c r="G3552" s="32">
        <v>421061</v>
      </c>
      <c r="H3552" s="31" t="s">
        <v>94</v>
      </c>
      <c r="I3552" s="32">
        <v>29389</v>
      </c>
      <c r="J3552" s="33">
        <v>14</v>
      </c>
      <c r="K3552" s="31" t="s">
        <v>94</v>
      </c>
      <c r="L3552" s="31" t="s">
        <v>95</v>
      </c>
    </row>
    <row r="3553" spans="1:12" ht="45" x14ac:dyDescent="0.2">
      <c r="A3553" t="str">
        <f>VLOOKUP(B3553,StateFIPS!A$2:B$52,2)</f>
        <v>Missouri</v>
      </c>
      <c r="B3553">
        <f t="shared" si="58"/>
        <v>29</v>
      </c>
      <c r="C3553" s="31" t="s">
        <v>347</v>
      </c>
      <c r="D3553" s="31" t="s">
        <v>93</v>
      </c>
      <c r="E3553" s="31" t="s">
        <v>3271</v>
      </c>
      <c r="F3553" s="31" t="s">
        <v>3272</v>
      </c>
      <c r="G3553" s="32">
        <v>665749</v>
      </c>
      <c r="H3553" s="31" t="s">
        <v>94</v>
      </c>
      <c r="I3553" s="32">
        <v>46119</v>
      </c>
      <c r="J3553" s="33">
        <v>14</v>
      </c>
      <c r="K3553" s="31" t="s">
        <v>94</v>
      </c>
      <c r="L3553" s="31" t="s">
        <v>95</v>
      </c>
    </row>
    <row r="3554" spans="1:12" ht="45" x14ac:dyDescent="0.2">
      <c r="A3554" t="str">
        <f>VLOOKUP(B3554,StateFIPS!A$2:B$52,2)</f>
        <v>Iowa</v>
      </c>
      <c r="B3554">
        <f t="shared" si="58"/>
        <v>19</v>
      </c>
      <c r="C3554" s="31" t="s">
        <v>1676</v>
      </c>
      <c r="D3554" s="31" t="s">
        <v>93</v>
      </c>
      <c r="E3554" s="31" t="s">
        <v>3271</v>
      </c>
      <c r="F3554" s="31" t="s">
        <v>3272</v>
      </c>
      <c r="G3554" s="32">
        <v>477321</v>
      </c>
      <c r="H3554" s="31" t="s">
        <v>94</v>
      </c>
      <c r="I3554" s="32">
        <v>32377</v>
      </c>
      <c r="J3554" s="33">
        <v>15</v>
      </c>
      <c r="K3554" s="31" t="s">
        <v>94</v>
      </c>
      <c r="L3554" s="31" t="s">
        <v>95</v>
      </c>
    </row>
    <row r="3555" spans="1:12" ht="45" x14ac:dyDescent="0.2">
      <c r="A3555" t="str">
        <f>VLOOKUP(B3555,StateFIPS!A$2:B$52,2)</f>
        <v>Missouri</v>
      </c>
      <c r="B3555">
        <f t="shared" si="58"/>
        <v>29</v>
      </c>
      <c r="C3555" s="31" t="s">
        <v>372</v>
      </c>
      <c r="D3555" s="31" t="s">
        <v>93</v>
      </c>
      <c r="E3555" s="31" t="s">
        <v>3271</v>
      </c>
      <c r="F3555" s="31" t="s">
        <v>3272</v>
      </c>
      <c r="G3555" s="32">
        <v>347955</v>
      </c>
      <c r="H3555" s="31" t="s">
        <v>94</v>
      </c>
      <c r="I3555" s="32">
        <v>24104</v>
      </c>
      <c r="J3555" s="33">
        <v>14</v>
      </c>
      <c r="K3555" s="31" t="s">
        <v>94</v>
      </c>
      <c r="L3555" s="31" t="s">
        <v>95</v>
      </c>
    </row>
    <row r="3556" spans="1:12" ht="45" x14ac:dyDescent="0.2">
      <c r="A3556" t="str">
        <f>VLOOKUP(B3556,StateFIPS!A$2:B$52,2)</f>
        <v>Iowa</v>
      </c>
      <c r="B3556">
        <f t="shared" si="58"/>
        <v>19</v>
      </c>
      <c r="C3556" s="31" t="s">
        <v>242</v>
      </c>
      <c r="D3556" s="31" t="s">
        <v>93</v>
      </c>
      <c r="E3556" s="31" t="s">
        <v>3271</v>
      </c>
      <c r="F3556" s="31" t="s">
        <v>3272</v>
      </c>
      <c r="G3556" s="32">
        <v>832144</v>
      </c>
      <c r="H3556" s="31" t="s">
        <v>94</v>
      </c>
      <c r="I3556" s="32">
        <v>56446</v>
      </c>
      <c r="J3556" s="33">
        <v>15</v>
      </c>
      <c r="K3556" s="31" t="s">
        <v>94</v>
      </c>
      <c r="L3556" s="31" t="s">
        <v>95</v>
      </c>
    </row>
    <row r="3557" spans="1:12" ht="45" x14ac:dyDescent="0.2">
      <c r="A3557" t="str">
        <f>VLOOKUP(B3557,StateFIPS!A$2:B$52,2)</f>
        <v>Minnesota</v>
      </c>
      <c r="B3557">
        <f t="shared" si="58"/>
        <v>27</v>
      </c>
      <c r="C3557" s="31" t="s">
        <v>1712</v>
      </c>
      <c r="D3557" s="31" t="s">
        <v>93</v>
      </c>
      <c r="E3557" s="31" t="s">
        <v>3271</v>
      </c>
      <c r="F3557" s="31" t="s">
        <v>3272</v>
      </c>
      <c r="G3557" s="32">
        <v>24015</v>
      </c>
      <c r="H3557" s="31" t="s">
        <v>94</v>
      </c>
      <c r="I3557" s="32">
        <v>1676</v>
      </c>
      <c r="J3557" s="33">
        <v>14</v>
      </c>
      <c r="K3557" s="31" t="s">
        <v>94</v>
      </c>
      <c r="L3557" s="31" t="s">
        <v>95</v>
      </c>
    </row>
    <row r="3558" spans="1:12" ht="45" x14ac:dyDescent="0.2">
      <c r="A3558" t="str">
        <f>VLOOKUP(B3558,StateFIPS!A$2:B$52,2)</f>
        <v>Missouri</v>
      </c>
      <c r="B3558">
        <f t="shared" si="58"/>
        <v>29</v>
      </c>
      <c r="C3558" s="31" t="s">
        <v>1603</v>
      </c>
      <c r="D3558" s="31" t="s">
        <v>93</v>
      </c>
      <c r="E3558" s="31" t="s">
        <v>3271</v>
      </c>
      <c r="F3558" s="31" t="s">
        <v>3272</v>
      </c>
      <c r="G3558" s="32">
        <v>309180</v>
      </c>
      <c r="H3558" s="31" t="s">
        <v>94</v>
      </c>
      <c r="I3558" s="32">
        <v>21418</v>
      </c>
      <c r="J3558" s="33">
        <v>14</v>
      </c>
      <c r="K3558" s="31" t="s">
        <v>94</v>
      </c>
      <c r="L3558" s="31" t="s">
        <v>95</v>
      </c>
    </row>
    <row r="3559" spans="1:12" ht="45" x14ac:dyDescent="0.2">
      <c r="A3559" t="str">
        <f>VLOOKUP(B3559,StateFIPS!A$2:B$52,2)</f>
        <v>Iowa</v>
      </c>
      <c r="B3559">
        <f t="shared" si="58"/>
        <v>19</v>
      </c>
      <c r="C3559" s="31" t="s">
        <v>243</v>
      </c>
      <c r="D3559" s="31" t="s">
        <v>93</v>
      </c>
      <c r="E3559" s="31" t="s">
        <v>3271</v>
      </c>
      <c r="F3559" s="31" t="s">
        <v>3272</v>
      </c>
      <c r="G3559" s="32">
        <v>489943</v>
      </c>
      <c r="H3559" s="31" t="s">
        <v>94</v>
      </c>
      <c r="I3559" s="32">
        <v>33234</v>
      </c>
      <c r="J3559" s="33">
        <v>15</v>
      </c>
      <c r="K3559" s="31" t="s">
        <v>94</v>
      </c>
      <c r="L3559" s="31" t="s">
        <v>95</v>
      </c>
    </row>
    <row r="3560" spans="1:12" ht="45" x14ac:dyDescent="0.2">
      <c r="A3560" t="str">
        <f>VLOOKUP(B3560,StateFIPS!A$2:B$52,2)</f>
        <v>Texas</v>
      </c>
      <c r="B3560">
        <f t="shared" si="58"/>
        <v>48</v>
      </c>
      <c r="C3560" s="31" t="s">
        <v>808</v>
      </c>
      <c r="D3560" s="31" t="s">
        <v>93</v>
      </c>
      <c r="E3560" s="31" t="s">
        <v>3271</v>
      </c>
      <c r="F3560" s="31" t="s">
        <v>3272</v>
      </c>
      <c r="G3560" s="32">
        <v>119699</v>
      </c>
      <c r="H3560" s="31" t="s">
        <v>94</v>
      </c>
      <c r="I3560" s="32">
        <v>7547</v>
      </c>
      <c r="J3560" s="33">
        <v>16</v>
      </c>
      <c r="K3560" s="31" t="s">
        <v>94</v>
      </c>
      <c r="L3560" s="31" t="s">
        <v>95</v>
      </c>
    </row>
    <row r="3561" spans="1:12" ht="45" x14ac:dyDescent="0.2">
      <c r="A3561" t="str">
        <f>VLOOKUP(B3561,StateFIPS!A$2:B$52,2)</f>
        <v>Illinois</v>
      </c>
      <c r="B3561">
        <f t="shared" si="58"/>
        <v>17</v>
      </c>
      <c r="C3561" s="31" t="s">
        <v>660</v>
      </c>
      <c r="D3561" s="31" t="s">
        <v>93</v>
      </c>
      <c r="E3561" s="31" t="s">
        <v>3271</v>
      </c>
      <c r="F3561" s="31" t="s">
        <v>3272</v>
      </c>
      <c r="G3561" s="32">
        <v>356898</v>
      </c>
      <c r="H3561" s="31" t="s">
        <v>94</v>
      </c>
      <c r="I3561" s="32">
        <v>24004</v>
      </c>
      <c r="J3561" s="33">
        <v>15</v>
      </c>
      <c r="K3561" s="31" t="s">
        <v>94</v>
      </c>
      <c r="L3561" s="31" t="s">
        <v>95</v>
      </c>
    </row>
    <row r="3562" spans="1:12" ht="45" x14ac:dyDescent="0.2">
      <c r="A3562" t="str">
        <f>VLOOKUP(B3562,StateFIPS!A$2:B$52,2)</f>
        <v>Texas</v>
      </c>
      <c r="B3562">
        <f t="shared" si="58"/>
        <v>48</v>
      </c>
      <c r="C3562" s="31" t="s">
        <v>3252</v>
      </c>
      <c r="D3562" s="31" t="s">
        <v>93</v>
      </c>
      <c r="E3562" s="31" t="s">
        <v>3271</v>
      </c>
      <c r="F3562" s="31" t="s">
        <v>3272</v>
      </c>
      <c r="G3562" s="32">
        <v>119699</v>
      </c>
      <c r="H3562" s="31" t="s">
        <v>94</v>
      </c>
      <c r="I3562" s="32">
        <v>7547</v>
      </c>
      <c r="J3562" s="33">
        <v>16</v>
      </c>
      <c r="K3562" s="31" t="s">
        <v>94</v>
      </c>
      <c r="L3562" s="31" t="s">
        <v>95</v>
      </c>
    </row>
    <row r="3563" spans="1:12" ht="45" x14ac:dyDescent="0.2">
      <c r="A3563" t="str">
        <f>VLOOKUP(B3563,StateFIPS!A$2:B$52,2)</f>
        <v>Ohio</v>
      </c>
      <c r="B3563">
        <f t="shared" si="58"/>
        <v>39</v>
      </c>
      <c r="C3563" s="31" t="s">
        <v>1742</v>
      </c>
      <c r="D3563" s="31" t="s">
        <v>93</v>
      </c>
      <c r="E3563" s="31" t="s">
        <v>3271</v>
      </c>
      <c r="F3563" s="31" t="s">
        <v>3272</v>
      </c>
      <c r="G3563" s="32">
        <v>33547</v>
      </c>
      <c r="H3563" s="31" t="s">
        <v>94</v>
      </c>
      <c r="I3563" s="32">
        <v>2370</v>
      </c>
      <c r="J3563" s="33">
        <v>14</v>
      </c>
      <c r="K3563" s="31" t="s">
        <v>94</v>
      </c>
      <c r="L3563" s="31" t="s">
        <v>95</v>
      </c>
    </row>
    <row r="3564" spans="1:12" ht="45" x14ac:dyDescent="0.2">
      <c r="A3564" t="str">
        <f>VLOOKUP(B3564,StateFIPS!A$2:B$52,2)</f>
        <v>Texas</v>
      </c>
      <c r="B3564">
        <f t="shared" si="58"/>
        <v>48</v>
      </c>
      <c r="C3564" s="31" t="s">
        <v>3253</v>
      </c>
      <c r="D3564" s="31" t="s">
        <v>93</v>
      </c>
      <c r="E3564" s="31" t="s">
        <v>3271</v>
      </c>
      <c r="F3564" s="31" t="s">
        <v>3272</v>
      </c>
      <c r="G3564" s="32">
        <v>119699</v>
      </c>
      <c r="H3564" s="31" t="s">
        <v>94</v>
      </c>
      <c r="I3564" s="32">
        <v>7547</v>
      </c>
      <c r="J3564" s="33">
        <v>16</v>
      </c>
      <c r="K3564" s="31" t="s">
        <v>94</v>
      </c>
      <c r="L3564" s="31" t="s">
        <v>95</v>
      </c>
    </row>
    <row r="3565" spans="1:12" ht="45" x14ac:dyDescent="0.2">
      <c r="A3565" t="str">
        <f>VLOOKUP(B3565,StateFIPS!A$2:B$52,2)</f>
        <v>North Dakota</v>
      </c>
      <c r="B3565">
        <f t="shared" si="58"/>
        <v>38</v>
      </c>
      <c r="C3565" s="31" t="s">
        <v>2676</v>
      </c>
      <c r="D3565" s="31" t="s">
        <v>93</v>
      </c>
      <c r="E3565" s="31" t="s">
        <v>3271</v>
      </c>
      <c r="F3565" s="31" t="s">
        <v>3272</v>
      </c>
      <c r="G3565" s="32">
        <v>12439</v>
      </c>
      <c r="H3565" s="31" t="s">
        <v>94</v>
      </c>
      <c r="I3565" s="32">
        <v>805</v>
      </c>
      <c r="J3565" s="33">
        <v>15</v>
      </c>
      <c r="K3565" s="31" t="s">
        <v>94</v>
      </c>
      <c r="L3565" s="31" t="s">
        <v>95</v>
      </c>
    </row>
    <row r="3566" spans="1:12" ht="45" x14ac:dyDescent="0.2">
      <c r="A3566" t="str">
        <f>VLOOKUP(B3566,StateFIPS!A$2:B$52,2)</f>
        <v>Ohio</v>
      </c>
      <c r="B3566">
        <f t="shared" si="58"/>
        <v>39</v>
      </c>
      <c r="C3566" s="31" t="s">
        <v>1871</v>
      </c>
      <c r="D3566" s="31" t="s">
        <v>93</v>
      </c>
      <c r="E3566" s="31" t="s">
        <v>3271</v>
      </c>
      <c r="F3566" s="31" t="s">
        <v>3272</v>
      </c>
      <c r="G3566" s="32">
        <v>40707</v>
      </c>
      <c r="H3566" s="31" t="s">
        <v>94</v>
      </c>
      <c r="I3566" s="32">
        <v>2876</v>
      </c>
      <c r="J3566" s="33">
        <v>14</v>
      </c>
      <c r="K3566" s="31" t="s">
        <v>94</v>
      </c>
      <c r="L3566" s="31" t="s">
        <v>95</v>
      </c>
    </row>
    <row r="3567" spans="1:12" ht="45" x14ac:dyDescent="0.2">
      <c r="A3567" t="str">
        <f>VLOOKUP(B3567,StateFIPS!A$2:B$52,2)</f>
        <v>Illinois</v>
      </c>
      <c r="B3567">
        <f t="shared" si="58"/>
        <v>17</v>
      </c>
      <c r="C3567" s="31" t="s">
        <v>3183</v>
      </c>
      <c r="D3567" s="31" t="s">
        <v>93</v>
      </c>
      <c r="E3567" s="31" t="s">
        <v>3271</v>
      </c>
      <c r="F3567" s="31" t="s">
        <v>3272</v>
      </c>
      <c r="G3567" s="32">
        <v>95707</v>
      </c>
      <c r="H3567" s="31" t="s">
        <v>94</v>
      </c>
      <c r="I3567" s="32">
        <v>6437</v>
      </c>
      <c r="J3567" s="33">
        <v>15</v>
      </c>
      <c r="K3567" s="31" t="s">
        <v>94</v>
      </c>
      <c r="L3567" s="31" t="s">
        <v>95</v>
      </c>
    </row>
    <row r="3568" spans="1:12" ht="45" x14ac:dyDescent="0.2">
      <c r="A3568" t="str">
        <f>VLOOKUP(B3568,StateFIPS!A$2:B$52,2)</f>
        <v>Texas</v>
      </c>
      <c r="B3568">
        <f t="shared" si="58"/>
        <v>48</v>
      </c>
      <c r="C3568" s="31" t="s">
        <v>2769</v>
      </c>
      <c r="D3568" s="31" t="s">
        <v>93</v>
      </c>
      <c r="E3568" s="31" t="s">
        <v>3271</v>
      </c>
      <c r="F3568" s="31" t="s">
        <v>3272</v>
      </c>
      <c r="G3568" s="32">
        <v>119699</v>
      </c>
      <c r="H3568" s="31" t="s">
        <v>94</v>
      </c>
      <c r="I3568" s="32">
        <v>7547</v>
      </c>
      <c r="J3568" s="33">
        <v>16</v>
      </c>
      <c r="K3568" s="31" t="s">
        <v>94</v>
      </c>
      <c r="L3568" s="31" t="s">
        <v>95</v>
      </c>
    </row>
    <row r="3569" spans="1:12" ht="45" x14ac:dyDescent="0.2">
      <c r="A3569" t="str">
        <f>VLOOKUP(B3569,StateFIPS!A$2:B$52,2)</f>
        <v>Arkansas</v>
      </c>
      <c r="B3569">
        <f t="shared" si="58"/>
        <v>5</v>
      </c>
      <c r="C3569" s="31" t="s">
        <v>542</v>
      </c>
      <c r="D3569" s="31" t="s">
        <v>93</v>
      </c>
      <c r="E3569" s="31" t="s">
        <v>3271</v>
      </c>
      <c r="F3569" s="31" t="s">
        <v>3272</v>
      </c>
      <c r="G3569" s="32">
        <v>285884</v>
      </c>
      <c r="H3569" s="31" t="s">
        <v>94</v>
      </c>
      <c r="I3569" s="32">
        <v>17777</v>
      </c>
      <c r="J3569" s="33">
        <v>16</v>
      </c>
      <c r="K3569" s="31" t="s">
        <v>94</v>
      </c>
      <c r="L3569" s="31" t="s">
        <v>95</v>
      </c>
    </row>
    <row r="3570" spans="1:12" ht="45" x14ac:dyDescent="0.2">
      <c r="A3570" t="str">
        <f>VLOOKUP(B3570,StateFIPS!A$2:B$52,2)</f>
        <v>North Dakota</v>
      </c>
      <c r="B3570">
        <f t="shared" si="58"/>
        <v>38</v>
      </c>
      <c r="C3570" s="31" t="s">
        <v>1453</v>
      </c>
      <c r="D3570" s="31" t="s">
        <v>93</v>
      </c>
      <c r="E3570" s="31" t="s">
        <v>3271</v>
      </c>
      <c r="F3570" s="31" t="s">
        <v>3272</v>
      </c>
      <c r="G3570" s="32">
        <v>90776</v>
      </c>
      <c r="H3570" s="31" t="s">
        <v>94</v>
      </c>
      <c r="I3570" s="32">
        <v>5877</v>
      </c>
      <c r="J3570" s="33">
        <v>15</v>
      </c>
      <c r="K3570" s="31" t="s">
        <v>94</v>
      </c>
      <c r="L3570" s="31" t="s">
        <v>95</v>
      </c>
    </row>
    <row r="3571" spans="1:12" ht="45" x14ac:dyDescent="0.2">
      <c r="A3571" t="str">
        <f>VLOOKUP(B3571,StateFIPS!A$2:B$52,2)</f>
        <v>Texas</v>
      </c>
      <c r="B3571">
        <f t="shared" si="58"/>
        <v>48</v>
      </c>
      <c r="C3571" s="31" t="s">
        <v>810</v>
      </c>
      <c r="D3571" s="31" t="s">
        <v>93</v>
      </c>
      <c r="E3571" s="31" t="s">
        <v>3271</v>
      </c>
      <c r="F3571" s="31" t="s">
        <v>3272</v>
      </c>
      <c r="G3571" s="32">
        <v>119699</v>
      </c>
      <c r="H3571" s="31" t="s">
        <v>94</v>
      </c>
      <c r="I3571" s="32">
        <v>7547</v>
      </c>
      <c r="J3571" s="33">
        <v>16</v>
      </c>
      <c r="K3571" s="31" t="s">
        <v>94</v>
      </c>
      <c r="L3571" s="31" t="s">
        <v>95</v>
      </c>
    </row>
    <row r="3572" spans="1:12" ht="45" x14ac:dyDescent="0.2">
      <c r="A3572" t="str">
        <f>VLOOKUP(B3572,StateFIPS!A$2:B$52,2)</f>
        <v>Illinois</v>
      </c>
      <c r="B3572">
        <f t="shared" si="58"/>
        <v>17</v>
      </c>
      <c r="C3572" s="31" t="s">
        <v>661</v>
      </c>
      <c r="D3572" s="31" t="s">
        <v>93</v>
      </c>
      <c r="E3572" s="31" t="s">
        <v>3271</v>
      </c>
      <c r="F3572" s="31" t="s">
        <v>3272</v>
      </c>
      <c r="G3572" s="32">
        <v>104882</v>
      </c>
      <c r="H3572" s="31" t="s">
        <v>94</v>
      </c>
      <c r="I3572" s="32">
        <v>7054</v>
      </c>
      <c r="J3572" s="33">
        <v>15</v>
      </c>
      <c r="K3572" s="31" t="s">
        <v>94</v>
      </c>
      <c r="L3572" s="31" t="s">
        <v>95</v>
      </c>
    </row>
    <row r="3573" spans="1:12" ht="45" x14ac:dyDescent="0.2">
      <c r="A3573" t="str">
        <f>VLOOKUP(B3573,StateFIPS!A$2:B$52,2)</f>
        <v>Texas</v>
      </c>
      <c r="B3573">
        <f t="shared" si="58"/>
        <v>48</v>
      </c>
      <c r="C3573" s="31" t="s">
        <v>811</v>
      </c>
      <c r="D3573" s="31" t="s">
        <v>93</v>
      </c>
      <c r="E3573" s="31" t="s">
        <v>3271</v>
      </c>
      <c r="F3573" s="31" t="s">
        <v>3272</v>
      </c>
      <c r="G3573" s="32">
        <v>119699</v>
      </c>
      <c r="H3573" s="31" t="s">
        <v>94</v>
      </c>
      <c r="I3573" s="32">
        <v>7547</v>
      </c>
      <c r="J3573" s="33">
        <v>16</v>
      </c>
      <c r="K3573" s="31" t="s">
        <v>94</v>
      </c>
      <c r="L3573" s="31" t="s">
        <v>95</v>
      </c>
    </row>
    <row r="3574" spans="1:12" ht="45" x14ac:dyDescent="0.2">
      <c r="A3574" t="str">
        <f>VLOOKUP(B3574,StateFIPS!A$2:B$52,2)</f>
        <v>North Dakota</v>
      </c>
      <c r="B3574">
        <f t="shared" si="58"/>
        <v>38</v>
      </c>
      <c r="C3574" s="31" t="s">
        <v>1462</v>
      </c>
      <c r="D3574" s="31" t="s">
        <v>93</v>
      </c>
      <c r="E3574" s="31" t="s">
        <v>3271</v>
      </c>
      <c r="F3574" s="31" t="s">
        <v>3272</v>
      </c>
      <c r="G3574" s="32">
        <v>22997</v>
      </c>
      <c r="H3574" s="31" t="s">
        <v>94</v>
      </c>
      <c r="I3574" s="32">
        <v>1489</v>
      </c>
      <c r="J3574" s="33">
        <v>15</v>
      </c>
      <c r="K3574" s="31" t="s">
        <v>94</v>
      </c>
      <c r="L3574" s="31" t="s">
        <v>95</v>
      </c>
    </row>
    <row r="3575" spans="1:12" ht="45" x14ac:dyDescent="0.2">
      <c r="A3575" t="str">
        <f>VLOOKUP(B3575,StateFIPS!A$2:B$52,2)</f>
        <v>Texas</v>
      </c>
      <c r="B3575">
        <f t="shared" si="58"/>
        <v>48</v>
      </c>
      <c r="C3575" s="31" t="s">
        <v>2376</v>
      </c>
      <c r="D3575" s="31" t="s">
        <v>93</v>
      </c>
      <c r="E3575" s="31" t="s">
        <v>3271</v>
      </c>
      <c r="F3575" s="31" t="s">
        <v>3272</v>
      </c>
      <c r="G3575" s="32">
        <v>119699</v>
      </c>
      <c r="H3575" s="31" t="s">
        <v>94</v>
      </c>
      <c r="I3575" s="32">
        <v>7547</v>
      </c>
      <c r="J3575" s="33">
        <v>16</v>
      </c>
      <c r="K3575" s="31" t="s">
        <v>94</v>
      </c>
      <c r="L3575" s="31" t="s">
        <v>95</v>
      </c>
    </row>
    <row r="3576" spans="1:12" ht="45" x14ac:dyDescent="0.2">
      <c r="A3576" t="str">
        <f>VLOOKUP(B3576,StateFIPS!A$2:B$52,2)</f>
        <v>Ohio</v>
      </c>
      <c r="B3576">
        <f t="shared" si="58"/>
        <v>39</v>
      </c>
      <c r="C3576" s="31" t="s">
        <v>1926</v>
      </c>
      <c r="D3576" s="31" t="s">
        <v>93</v>
      </c>
      <c r="E3576" s="31" t="s">
        <v>3271</v>
      </c>
      <c r="F3576" s="31" t="s">
        <v>3272</v>
      </c>
      <c r="G3576" s="32">
        <v>132586</v>
      </c>
      <c r="H3576" s="31" t="s">
        <v>94</v>
      </c>
      <c r="I3576" s="32">
        <v>9368</v>
      </c>
      <c r="J3576" s="33">
        <v>14</v>
      </c>
      <c r="K3576" s="31" t="s">
        <v>94</v>
      </c>
      <c r="L3576" s="31" t="s">
        <v>95</v>
      </c>
    </row>
    <row r="3577" spans="1:12" ht="45" x14ac:dyDescent="0.2">
      <c r="A3577" t="str">
        <f>VLOOKUP(B3577,StateFIPS!A$2:B$52,2)</f>
        <v>Illinois</v>
      </c>
      <c r="B3577">
        <f t="shared" si="58"/>
        <v>17</v>
      </c>
      <c r="C3577" s="31" t="s">
        <v>2187</v>
      </c>
      <c r="D3577" s="31" t="s">
        <v>93</v>
      </c>
      <c r="E3577" s="31" t="s">
        <v>3271</v>
      </c>
      <c r="F3577" s="31" t="s">
        <v>3272</v>
      </c>
      <c r="G3577" s="32">
        <v>325634</v>
      </c>
      <c r="H3577" s="31" t="s">
        <v>94</v>
      </c>
      <c r="I3577" s="32">
        <v>21901</v>
      </c>
      <c r="J3577" s="33">
        <v>15</v>
      </c>
      <c r="K3577" s="31" t="s">
        <v>94</v>
      </c>
      <c r="L3577" s="31" t="s">
        <v>95</v>
      </c>
    </row>
    <row r="3578" spans="1:12" ht="45" x14ac:dyDescent="0.2">
      <c r="A3578" t="str">
        <f>VLOOKUP(B3578,StateFIPS!A$2:B$52,2)</f>
        <v>Texas</v>
      </c>
      <c r="B3578">
        <f t="shared" si="58"/>
        <v>48</v>
      </c>
      <c r="C3578" s="31" t="s">
        <v>839</v>
      </c>
      <c r="D3578" s="31" t="s">
        <v>93</v>
      </c>
      <c r="E3578" s="31" t="s">
        <v>3271</v>
      </c>
      <c r="F3578" s="31" t="s">
        <v>3272</v>
      </c>
      <c r="G3578" s="32">
        <v>26001</v>
      </c>
      <c r="H3578" s="31" t="s">
        <v>94</v>
      </c>
      <c r="I3578" s="32">
        <v>1639</v>
      </c>
      <c r="J3578" s="33">
        <v>16</v>
      </c>
      <c r="K3578" s="31" t="s">
        <v>94</v>
      </c>
      <c r="L3578" s="31" t="s">
        <v>95</v>
      </c>
    </row>
    <row r="3579" spans="1:12" ht="45" x14ac:dyDescent="0.2">
      <c r="A3579" t="str">
        <f>VLOOKUP(B3579,StateFIPS!A$2:B$52,2)</f>
        <v>Ohio</v>
      </c>
      <c r="B3579">
        <f t="shared" si="58"/>
        <v>39</v>
      </c>
      <c r="C3579" s="31" t="s">
        <v>1826</v>
      </c>
      <c r="D3579" s="31" t="s">
        <v>93</v>
      </c>
      <c r="E3579" s="31" t="s">
        <v>3271</v>
      </c>
      <c r="F3579" s="31" t="s">
        <v>3272</v>
      </c>
      <c r="G3579" s="32">
        <v>84091</v>
      </c>
      <c r="H3579" s="31" t="s">
        <v>94</v>
      </c>
      <c r="I3579" s="32">
        <v>5941</v>
      </c>
      <c r="J3579" s="33">
        <v>14</v>
      </c>
      <c r="K3579" s="31" t="s">
        <v>94</v>
      </c>
      <c r="L3579" s="31" t="s">
        <v>95</v>
      </c>
    </row>
    <row r="3580" spans="1:12" ht="45" x14ac:dyDescent="0.2">
      <c r="A3580" t="str">
        <f>VLOOKUP(B3580,StateFIPS!A$2:B$52,2)</f>
        <v>Illinois</v>
      </c>
      <c r="B3580">
        <f t="shared" si="58"/>
        <v>17</v>
      </c>
      <c r="C3580" s="31" t="s">
        <v>669</v>
      </c>
      <c r="D3580" s="31" t="s">
        <v>93</v>
      </c>
      <c r="E3580" s="31" t="s">
        <v>3271</v>
      </c>
      <c r="F3580" s="31" t="s">
        <v>3272</v>
      </c>
      <c r="G3580" s="32">
        <v>677677</v>
      </c>
      <c r="H3580" s="31" t="s">
        <v>94</v>
      </c>
      <c r="I3580" s="32">
        <v>45579</v>
      </c>
      <c r="J3580" s="33">
        <v>15</v>
      </c>
      <c r="K3580" s="31" t="s">
        <v>94</v>
      </c>
      <c r="L3580" s="31" t="s">
        <v>95</v>
      </c>
    </row>
    <row r="3581" spans="1:12" ht="45" x14ac:dyDescent="0.2">
      <c r="A3581" t="str">
        <f>VLOOKUP(B3581,StateFIPS!A$2:B$52,2)</f>
        <v>Arkansas</v>
      </c>
      <c r="B3581">
        <f t="shared" si="58"/>
        <v>5</v>
      </c>
      <c r="C3581" s="31" t="s">
        <v>502</v>
      </c>
      <c r="D3581" s="31" t="s">
        <v>93</v>
      </c>
      <c r="E3581" s="31" t="s">
        <v>3271</v>
      </c>
      <c r="F3581" s="31" t="s">
        <v>3272</v>
      </c>
      <c r="G3581" s="32">
        <v>728267</v>
      </c>
      <c r="H3581" s="31" t="s">
        <v>94</v>
      </c>
      <c r="I3581" s="32">
        <v>45285</v>
      </c>
      <c r="J3581" s="33">
        <v>16</v>
      </c>
      <c r="K3581" s="31" t="s">
        <v>94</v>
      </c>
      <c r="L3581" s="31" t="s">
        <v>95</v>
      </c>
    </row>
    <row r="3582" spans="1:12" ht="45" x14ac:dyDescent="0.2">
      <c r="A3582" t="str">
        <f>VLOOKUP(B3582,StateFIPS!A$2:B$52,2)</f>
        <v>Ohio</v>
      </c>
      <c r="B3582">
        <f t="shared" si="58"/>
        <v>39</v>
      </c>
      <c r="C3582" s="31" t="s">
        <v>1843</v>
      </c>
      <c r="D3582" s="31" t="s">
        <v>93</v>
      </c>
      <c r="E3582" s="31" t="s">
        <v>3271</v>
      </c>
      <c r="F3582" s="31" t="s">
        <v>3272</v>
      </c>
      <c r="G3582" s="32">
        <v>45355</v>
      </c>
      <c r="H3582" s="31" t="s">
        <v>94</v>
      </c>
      <c r="I3582" s="32">
        <v>3204</v>
      </c>
      <c r="J3582" s="33">
        <v>14</v>
      </c>
      <c r="K3582" s="31" t="s">
        <v>94</v>
      </c>
      <c r="L3582" s="31" t="s">
        <v>95</v>
      </c>
    </row>
    <row r="3583" spans="1:12" ht="45" x14ac:dyDescent="0.2">
      <c r="A3583" t="str">
        <f>VLOOKUP(B3583,StateFIPS!A$2:B$52,2)</f>
        <v>Arkansas</v>
      </c>
      <c r="B3583">
        <f t="shared" si="58"/>
        <v>5</v>
      </c>
      <c r="C3583" s="31" t="s">
        <v>639</v>
      </c>
      <c r="D3583" s="31" t="s">
        <v>93</v>
      </c>
      <c r="E3583" s="31" t="s">
        <v>3271</v>
      </c>
      <c r="F3583" s="31" t="s">
        <v>3272</v>
      </c>
      <c r="G3583" s="32">
        <v>390365</v>
      </c>
      <c r="H3583" s="31" t="s">
        <v>94</v>
      </c>
      <c r="I3583" s="32">
        <v>24274</v>
      </c>
      <c r="J3583" s="33">
        <v>16</v>
      </c>
      <c r="K3583" s="31" t="s">
        <v>94</v>
      </c>
      <c r="L3583" s="31" t="s">
        <v>95</v>
      </c>
    </row>
    <row r="3584" spans="1:12" ht="45" x14ac:dyDescent="0.2">
      <c r="A3584" t="str">
        <f>VLOOKUP(B3584,StateFIPS!A$2:B$52,2)</f>
        <v>Texas</v>
      </c>
      <c r="B3584">
        <f t="shared" si="58"/>
        <v>48</v>
      </c>
      <c r="C3584" s="31" t="s">
        <v>2333</v>
      </c>
      <c r="D3584" s="31" t="s">
        <v>93</v>
      </c>
      <c r="E3584" s="31" t="s">
        <v>3271</v>
      </c>
      <c r="F3584" s="31" t="s">
        <v>3272</v>
      </c>
      <c r="G3584" s="32">
        <v>34624</v>
      </c>
      <c r="H3584" s="31" t="s">
        <v>94</v>
      </c>
      <c r="I3584" s="32">
        <v>2183</v>
      </c>
      <c r="J3584" s="33">
        <v>16</v>
      </c>
      <c r="K3584" s="31" t="s">
        <v>94</v>
      </c>
      <c r="L3584" s="31" t="s">
        <v>95</v>
      </c>
    </row>
    <row r="3585" spans="1:12" ht="45" x14ac:dyDescent="0.2">
      <c r="A3585" t="str">
        <f>VLOOKUP(B3585,StateFIPS!A$2:B$52,2)</f>
        <v>Ohio</v>
      </c>
      <c r="B3585">
        <f t="shared" si="58"/>
        <v>39</v>
      </c>
      <c r="C3585" s="31" t="s">
        <v>1898</v>
      </c>
      <c r="D3585" s="31" t="s">
        <v>93</v>
      </c>
      <c r="E3585" s="31" t="s">
        <v>3271</v>
      </c>
      <c r="F3585" s="31" t="s">
        <v>3272</v>
      </c>
      <c r="G3585" s="32">
        <v>131486</v>
      </c>
      <c r="H3585" s="31" t="s">
        <v>94</v>
      </c>
      <c r="I3585" s="32">
        <v>9290</v>
      </c>
      <c r="J3585" s="33">
        <v>14</v>
      </c>
      <c r="K3585" s="31" t="s">
        <v>94</v>
      </c>
      <c r="L3585" s="31" t="s">
        <v>95</v>
      </c>
    </row>
    <row r="3586" spans="1:12" ht="45" x14ac:dyDescent="0.2">
      <c r="A3586" t="str">
        <f>VLOOKUP(B3586,StateFIPS!A$2:B$52,2)</f>
        <v>Illinois</v>
      </c>
      <c r="B3586">
        <f t="shared" si="58"/>
        <v>17</v>
      </c>
      <c r="C3586" s="31" t="s">
        <v>658</v>
      </c>
      <c r="D3586" s="31" t="s">
        <v>93</v>
      </c>
      <c r="E3586" s="31" t="s">
        <v>3271</v>
      </c>
      <c r="F3586" s="31" t="s">
        <v>3272</v>
      </c>
      <c r="G3586" s="32">
        <v>35365</v>
      </c>
      <c r="H3586" s="31" t="s">
        <v>94</v>
      </c>
      <c r="I3586" s="32">
        <v>2379</v>
      </c>
      <c r="J3586" s="33">
        <v>15</v>
      </c>
      <c r="K3586" s="31" t="s">
        <v>94</v>
      </c>
      <c r="L3586" s="31" t="s">
        <v>95</v>
      </c>
    </row>
    <row r="3587" spans="1:12" ht="45" x14ac:dyDescent="0.2">
      <c r="A3587" t="str">
        <f>VLOOKUP(B3587,StateFIPS!A$2:B$52,2)</f>
        <v>Texas</v>
      </c>
      <c r="B3587">
        <f t="shared" ref="B3587:B3650" si="59">VALUE(LEFT(C3587,2))</f>
        <v>48</v>
      </c>
      <c r="C3587" s="31" t="s">
        <v>842</v>
      </c>
      <c r="D3587" s="31" t="s">
        <v>93</v>
      </c>
      <c r="E3587" s="31" t="s">
        <v>3271</v>
      </c>
      <c r="F3587" s="31" t="s">
        <v>3272</v>
      </c>
      <c r="G3587" s="32">
        <v>55472</v>
      </c>
      <c r="H3587" s="31" t="s">
        <v>94</v>
      </c>
      <c r="I3587" s="32">
        <v>3497</v>
      </c>
      <c r="J3587" s="33">
        <v>16</v>
      </c>
      <c r="K3587" s="31" t="s">
        <v>94</v>
      </c>
      <c r="L3587" s="31" t="s">
        <v>95</v>
      </c>
    </row>
    <row r="3588" spans="1:12" ht="45" x14ac:dyDescent="0.2">
      <c r="A3588" t="str">
        <f>VLOOKUP(B3588,StateFIPS!A$2:B$52,2)</f>
        <v>Ohio</v>
      </c>
      <c r="B3588">
        <f t="shared" si="59"/>
        <v>39</v>
      </c>
      <c r="C3588" s="31" t="s">
        <v>1892</v>
      </c>
      <c r="D3588" s="31" t="s">
        <v>93</v>
      </c>
      <c r="E3588" s="31" t="s">
        <v>3271</v>
      </c>
      <c r="F3588" s="31" t="s">
        <v>3272</v>
      </c>
      <c r="G3588" s="32">
        <v>67298</v>
      </c>
      <c r="H3588" s="31" t="s">
        <v>94</v>
      </c>
      <c r="I3588" s="32">
        <v>4755</v>
      </c>
      <c r="J3588" s="33">
        <v>14</v>
      </c>
      <c r="K3588" s="31" t="s">
        <v>94</v>
      </c>
      <c r="L3588" s="31" t="s">
        <v>95</v>
      </c>
    </row>
    <row r="3589" spans="1:12" ht="45" x14ac:dyDescent="0.2">
      <c r="A3589" t="str">
        <f>VLOOKUP(B3589,StateFIPS!A$2:B$52,2)</f>
        <v>Illinois</v>
      </c>
      <c r="B3589">
        <f t="shared" si="59"/>
        <v>17</v>
      </c>
      <c r="C3589" s="31" t="s">
        <v>3182</v>
      </c>
      <c r="D3589" s="31" t="s">
        <v>93</v>
      </c>
      <c r="E3589" s="31" t="s">
        <v>3271</v>
      </c>
      <c r="F3589" s="31" t="s">
        <v>3272</v>
      </c>
      <c r="G3589" s="32">
        <v>55605</v>
      </c>
      <c r="H3589" s="31" t="s">
        <v>94</v>
      </c>
      <c r="I3589" s="32">
        <v>3740</v>
      </c>
      <c r="J3589" s="33">
        <v>15</v>
      </c>
      <c r="K3589" s="31" t="s">
        <v>94</v>
      </c>
      <c r="L3589" s="31" t="s">
        <v>95</v>
      </c>
    </row>
    <row r="3590" spans="1:12" ht="45" x14ac:dyDescent="0.2">
      <c r="A3590" t="str">
        <f>VLOOKUP(B3590,StateFIPS!A$2:B$52,2)</f>
        <v>Arkansas</v>
      </c>
      <c r="B3590">
        <f t="shared" si="59"/>
        <v>5</v>
      </c>
      <c r="C3590" s="31" t="s">
        <v>581</v>
      </c>
      <c r="D3590" s="31" t="s">
        <v>93</v>
      </c>
      <c r="E3590" s="31" t="s">
        <v>3271</v>
      </c>
      <c r="F3590" s="31" t="s">
        <v>3272</v>
      </c>
      <c r="G3590" s="32">
        <v>599909</v>
      </c>
      <c r="H3590" s="31" t="s">
        <v>94</v>
      </c>
      <c r="I3590" s="32">
        <v>37304</v>
      </c>
      <c r="J3590" s="33">
        <v>16</v>
      </c>
      <c r="K3590" s="31" t="s">
        <v>94</v>
      </c>
      <c r="L3590" s="31" t="s">
        <v>95</v>
      </c>
    </row>
    <row r="3591" spans="1:12" ht="45" x14ac:dyDescent="0.2">
      <c r="A3591" t="str">
        <f>VLOOKUP(B3591,StateFIPS!A$2:B$52,2)</f>
        <v>Texas</v>
      </c>
      <c r="B3591">
        <f t="shared" si="59"/>
        <v>48</v>
      </c>
      <c r="C3591" s="31" t="s">
        <v>816</v>
      </c>
      <c r="D3591" s="31" t="s">
        <v>93</v>
      </c>
      <c r="E3591" s="31" t="s">
        <v>3271</v>
      </c>
      <c r="F3591" s="31" t="s">
        <v>3272</v>
      </c>
      <c r="G3591" s="32">
        <v>119699</v>
      </c>
      <c r="H3591" s="31" t="s">
        <v>94</v>
      </c>
      <c r="I3591" s="32">
        <v>7547</v>
      </c>
      <c r="J3591" s="33">
        <v>16</v>
      </c>
      <c r="K3591" s="31" t="s">
        <v>94</v>
      </c>
      <c r="L3591" s="31" t="s">
        <v>95</v>
      </c>
    </row>
    <row r="3592" spans="1:12" ht="45" x14ac:dyDescent="0.2">
      <c r="A3592" t="str">
        <f>VLOOKUP(B3592,StateFIPS!A$2:B$52,2)</f>
        <v>Texas</v>
      </c>
      <c r="B3592">
        <f t="shared" si="59"/>
        <v>48</v>
      </c>
      <c r="C3592" s="31" t="s">
        <v>2351</v>
      </c>
      <c r="D3592" s="31" t="s">
        <v>93</v>
      </c>
      <c r="E3592" s="31" t="s">
        <v>3271</v>
      </c>
      <c r="F3592" s="31" t="s">
        <v>3272</v>
      </c>
      <c r="G3592" s="32">
        <v>115354</v>
      </c>
      <c r="H3592" s="31" t="s">
        <v>94</v>
      </c>
      <c r="I3592" s="32">
        <v>7273</v>
      </c>
      <c r="J3592" s="33">
        <v>16</v>
      </c>
      <c r="K3592" s="31" t="s">
        <v>94</v>
      </c>
      <c r="L3592" s="31" t="s">
        <v>95</v>
      </c>
    </row>
    <row r="3593" spans="1:12" ht="45" x14ac:dyDescent="0.2">
      <c r="A3593" t="str">
        <f>VLOOKUP(B3593,StateFIPS!A$2:B$52,2)</f>
        <v>Illinois</v>
      </c>
      <c r="B3593">
        <f t="shared" si="59"/>
        <v>17</v>
      </c>
      <c r="C3593" s="31" t="s">
        <v>665</v>
      </c>
      <c r="D3593" s="31" t="s">
        <v>93</v>
      </c>
      <c r="E3593" s="31" t="s">
        <v>3271</v>
      </c>
      <c r="F3593" s="31" t="s">
        <v>3272</v>
      </c>
      <c r="G3593" s="32">
        <v>64343</v>
      </c>
      <c r="H3593" s="31" t="s">
        <v>94</v>
      </c>
      <c r="I3593" s="32">
        <v>4328</v>
      </c>
      <c r="J3593" s="33">
        <v>15</v>
      </c>
      <c r="K3593" s="31" t="s">
        <v>94</v>
      </c>
      <c r="L3593" s="31" t="s">
        <v>95</v>
      </c>
    </row>
    <row r="3594" spans="1:12" ht="45" x14ac:dyDescent="0.2">
      <c r="A3594" t="str">
        <f>VLOOKUP(B3594,StateFIPS!A$2:B$52,2)</f>
        <v>Texas</v>
      </c>
      <c r="B3594">
        <f t="shared" si="59"/>
        <v>48</v>
      </c>
      <c r="C3594" s="31" t="s">
        <v>2385</v>
      </c>
      <c r="D3594" s="31" t="s">
        <v>93</v>
      </c>
      <c r="E3594" s="31" t="s">
        <v>3271</v>
      </c>
      <c r="F3594" s="31" t="s">
        <v>3272</v>
      </c>
      <c r="G3594" s="32">
        <v>29384</v>
      </c>
      <c r="H3594" s="31" t="s">
        <v>94</v>
      </c>
      <c r="I3594" s="32">
        <v>1853</v>
      </c>
      <c r="J3594" s="33">
        <v>16</v>
      </c>
      <c r="K3594" s="31" t="s">
        <v>94</v>
      </c>
      <c r="L3594" s="31" t="s">
        <v>95</v>
      </c>
    </row>
    <row r="3595" spans="1:12" ht="45" x14ac:dyDescent="0.2">
      <c r="A3595" t="str">
        <f>VLOOKUP(B3595,StateFIPS!A$2:B$52,2)</f>
        <v>Texas</v>
      </c>
      <c r="B3595">
        <f t="shared" si="59"/>
        <v>48</v>
      </c>
      <c r="C3595" s="31" t="s">
        <v>2275</v>
      </c>
      <c r="D3595" s="31" t="s">
        <v>93</v>
      </c>
      <c r="E3595" s="31" t="s">
        <v>3271</v>
      </c>
      <c r="F3595" s="31" t="s">
        <v>3272</v>
      </c>
      <c r="G3595" s="32">
        <v>89638</v>
      </c>
      <c r="H3595" s="31" t="s">
        <v>94</v>
      </c>
      <c r="I3595" s="32">
        <v>5651</v>
      </c>
      <c r="J3595" s="33">
        <v>16</v>
      </c>
      <c r="K3595" s="31" t="s">
        <v>94</v>
      </c>
      <c r="L3595" s="31" t="s">
        <v>95</v>
      </c>
    </row>
    <row r="3596" spans="1:12" ht="45" x14ac:dyDescent="0.2">
      <c r="A3596" t="str">
        <f>VLOOKUP(B3596,StateFIPS!A$2:B$52,2)</f>
        <v>Texas</v>
      </c>
      <c r="B3596">
        <f t="shared" si="59"/>
        <v>48</v>
      </c>
      <c r="C3596" s="31" t="s">
        <v>2319</v>
      </c>
      <c r="D3596" s="31" t="s">
        <v>93</v>
      </c>
      <c r="E3596" s="31" t="s">
        <v>3271</v>
      </c>
      <c r="F3596" s="31" t="s">
        <v>3272</v>
      </c>
      <c r="G3596" s="32">
        <v>44513</v>
      </c>
      <c r="H3596" s="31" t="s">
        <v>94</v>
      </c>
      <c r="I3596" s="32">
        <v>2806</v>
      </c>
      <c r="J3596" s="33">
        <v>16</v>
      </c>
      <c r="K3596" s="31" t="s">
        <v>94</v>
      </c>
      <c r="L3596" s="31" t="s">
        <v>95</v>
      </c>
    </row>
    <row r="3597" spans="1:12" ht="45" x14ac:dyDescent="0.2">
      <c r="A3597" t="str">
        <f>VLOOKUP(B3597,StateFIPS!A$2:B$52,2)</f>
        <v>North Dakota</v>
      </c>
      <c r="B3597">
        <f t="shared" si="59"/>
        <v>38</v>
      </c>
      <c r="C3597" s="31" t="s">
        <v>2682</v>
      </c>
      <c r="D3597" s="31" t="s">
        <v>93</v>
      </c>
      <c r="E3597" s="31" t="s">
        <v>3271</v>
      </c>
      <c r="F3597" s="31" t="s">
        <v>3272</v>
      </c>
      <c r="G3597" s="32">
        <v>10148</v>
      </c>
      <c r="H3597" s="31" t="s">
        <v>94</v>
      </c>
      <c r="I3597" s="32">
        <v>657</v>
      </c>
      <c r="J3597" s="33">
        <v>15</v>
      </c>
      <c r="K3597" s="31" t="s">
        <v>94</v>
      </c>
      <c r="L3597" s="31" t="s">
        <v>95</v>
      </c>
    </row>
    <row r="3598" spans="1:12" ht="45" x14ac:dyDescent="0.2">
      <c r="A3598" t="str">
        <f>VLOOKUP(B3598,StateFIPS!A$2:B$52,2)</f>
        <v>Illinois</v>
      </c>
      <c r="B3598">
        <f t="shared" si="59"/>
        <v>17</v>
      </c>
      <c r="C3598" s="31" t="s">
        <v>664</v>
      </c>
      <c r="D3598" s="31" t="s">
        <v>93</v>
      </c>
      <c r="E3598" s="31" t="s">
        <v>3271</v>
      </c>
      <c r="F3598" s="31" t="s">
        <v>3272</v>
      </c>
      <c r="G3598" s="32">
        <v>34644</v>
      </c>
      <c r="H3598" s="31" t="s">
        <v>94</v>
      </c>
      <c r="I3598" s="32">
        <v>2330</v>
      </c>
      <c r="J3598" s="33">
        <v>15</v>
      </c>
      <c r="K3598" s="31" t="s">
        <v>94</v>
      </c>
      <c r="L3598" s="31" t="s">
        <v>95</v>
      </c>
    </row>
    <row r="3599" spans="1:12" ht="45" x14ac:dyDescent="0.2">
      <c r="A3599" t="str">
        <f>VLOOKUP(B3599,StateFIPS!A$2:B$52,2)</f>
        <v>Texas</v>
      </c>
      <c r="B3599">
        <f t="shared" si="59"/>
        <v>48</v>
      </c>
      <c r="C3599" s="31" t="s">
        <v>844</v>
      </c>
      <c r="D3599" s="31" t="s">
        <v>93</v>
      </c>
      <c r="E3599" s="31" t="s">
        <v>3271</v>
      </c>
      <c r="F3599" s="31" t="s">
        <v>3272</v>
      </c>
      <c r="G3599" s="32">
        <v>119699</v>
      </c>
      <c r="H3599" s="31" t="s">
        <v>94</v>
      </c>
      <c r="I3599" s="32">
        <v>7547</v>
      </c>
      <c r="J3599" s="33">
        <v>16</v>
      </c>
      <c r="K3599" s="31" t="s">
        <v>94</v>
      </c>
      <c r="L3599" s="31" t="s">
        <v>95</v>
      </c>
    </row>
    <row r="3600" spans="1:12" ht="45" x14ac:dyDescent="0.2">
      <c r="A3600" t="str">
        <f>VLOOKUP(B3600,StateFIPS!A$2:B$52,2)</f>
        <v>North Dakota</v>
      </c>
      <c r="B3600">
        <f t="shared" si="59"/>
        <v>38</v>
      </c>
      <c r="C3600" s="31" t="s">
        <v>3191</v>
      </c>
      <c r="D3600" s="31" t="s">
        <v>93</v>
      </c>
      <c r="E3600" s="31" t="s">
        <v>3271</v>
      </c>
      <c r="F3600" s="31" t="s">
        <v>3272</v>
      </c>
      <c r="G3600" s="32">
        <v>14644</v>
      </c>
      <c r="H3600" s="31" t="s">
        <v>94</v>
      </c>
      <c r="I3600" s="32">
        <v>948</v>
      </c>
      <c r="J3600" s="33">
        <v>15</v>
      </c>
      <c r="K3600" s="31" t="s">
        <v>94</v>
      </c>
      <c r="L3600" s="31" t="s">
        <v>95</v>
      </c>
    </row>
    <row r="3601" spans="1:12" ht="45" x14ac:dyDescent="0.2">
      <c r="A3601" t="str">
        <f>VLOOKUP(B3601,StateFIPS!A$2:B$52,2)</f>
        <v>North Dakota</v>
      </c>
      <c r="B3601">
        <f t="shared" si="59"/>
        <v>38</v>
      </c>
      <c r="C3601" s="31" t="s">
        <v>3186</v>
      </c>
      <c r="D3601" s="31" t="s">
        <v>93</v>
      </c>
      <c r="E3601" s="31" t="s">
        <v>3271</v>
      </c>
      <c r="F3601" s="31" t="s">
        <v>3272</v>
      </c>
      <c r="G3601" s="32">
        <v>8821</v>
      </c>
      <c r="H3601" s="31" t="s">
        <v>94</v>
      </c>
      <c r="I3601" s="32">
        <v>571</v>
      </c>
      <c r="J3601" s="33">
        <v>15</v>
      </c>
      <c r="K3601" s="31" t="s">
        <v>94</v>
      </c>
      <c r="L3601" s="31" t="s">
        <v>95</v>
      </c>
    </row>
    <row r="3602" spans="1:12" ht="45" x14ac:dyDescent="0.2">
      <c r="A3602" t="str">
        <f>VLOOKUP(B3602,StateFIPS!A$2:B$52,2)</f>
        <v>Illinois</v>
      </c>
      <c r="B3602">
        <f t="shared" si="59"/>
        <v>17</v>
      </c>
      <c r="C3602" s="31" t="s">
        <v>2183</v>
      </c>
      <c r="D3602" s="31" t="s">
        <v>93</v>
      </c>
      <c r="E3602" s="31" t="s">
        <v>3271</v>
      </c>
      <c r="F3602" s="31" t="s">
        <v>3272</v>
      </c>
      <c r="G3602" s="32">
        <v>426415</v>
      </c>
      <c r="H3602" s="31" t="s">
        <v>94</v>
      </c>
      <c r="I3602" s="32">
        <v>28680</v>
      </c>
      <c r="J3602" s="33">
        <v>15</v>
      </c>
      <c r="K3602" s="31" t="s">
        <v>94</v>
      </c>
      <c r="L3602" s="31" t="s">
        <v>95</v>
      </c>
    </row>
    <row r="3603" spans="1:12" ht="45" x14ac:dyDescent="0.2">
      <c r="A3603" t="str">
        <f>VLOOKUP(B3603,StateFIPS!A$2:B$52,2)</f>
        <v>North Dakota</v>
      </c>
      <c r="B3603">
        <f t="shared" si="59"/>
        <v>38</v>
      </c>
      <c r="C3603" s="31" t="s">
        <v>3189</v>
      </c>
      <c r="D3603" s="31" t="s">
        <v>93</v>
      </c>
      <c r="E3603" s="31" t="s">
        <v>3271</v>
      </c>
      <c r="F3603" s="31" t="s">
        <v>3272</v>
      </c>
      <c r="G3603" s="32">
        <v>10338</v>
      </c>
      <c r="H3603" s="31" t="s">
        <v>94</v>
      </c>
      <c r="I3603" s="32">
        <v>669</v>
      </c>
      <c r="J3603" s="33">
        <v>15</v>
      </c>
      <c r="K3603" s="31" t="s">
        <v>94</v>
      </c>
      <c r="L3603" s="31" t="s">
        <v>95</v>
      </c>
    </row>
    <row r="3604" spans="1:12" ht="45" x14ac:dyDescent="0.2">
      <c r="A3604" t="str">
        <f>VLOOKUP(B3604,StateFIPS!A$2:B$52,2)</f>
        <v>Arkansas</v>
      </c>
      <c r="B3604">
        <f t="shared" si="59"/>
        <v>5</v>
      </c>
      <c r="C3604" s="31" t="s">
        <v>2690</v>
      </c>
      <c r="D3604" s="31" t="s">
        <v>93</v>
      </c>
      <c r="E3604" s="31" t="s">
        <v>3271</v>
      </c>
      <c r="F3604" s="31" t="s">
        <v>3272</v>
      </c>
      <c r="G3604" s="32">
        <v>452510</v>
      </c>
      <c r="H3604" s="31" t="s">
        <v>94</v>
      </c>
      <c r="I3604" s="32">
        <v>28138</v>
      </c>
      <c r="J3604" s="33">
        <v>16</v>
      </c>
      <c r="K3604" s="31" t="s">
        <v>94</v>
      </c>
      <c r="L3604" s="31" t="s">
        <v>95</v>
      </c>
    </row>
    <row r="3605" spans="1:12" ht="45" x14ac:dyDescent="0.2">
      <c r="A3605" t="str">
        <f>VLOOKUP(B3605,StateFIPS!A$2:B$52,2)</f>
        <v>Illinois</v>
      </c>
      <c r="B3605">
        <f t="shared" si="59"/>
        <v>17</v>
      </c>
      <c r="C3605" s="31" t="s">
        <v>2186</v>
      </c>
      <c r="D3605" s="31" t="s">
        <v>93</v>
      </c>
      <c r="E3605" s="31" t="s">
        <v>3271</v>
      </c>
      <c r="F3605" s="31" t="s">
        <v>3272</v>
      </c>
      <c r="G3605" s="32">
        <v>141439</v>
      </c>
      <c r="H3605" s="31" t="s">
        <v>94</v>
      </c>
      <c r="I3605" s="32">
        <v>9513</v>
      </c>
      <c r="J3605" s="33">
        <v>15</v>
      </c>
      <c r="K3605" s="31" t="s">
        <v>94</v>
      </c>
      <c r="L3605" s="31" t="s">
        <v>95</v>
      </c>
    </row>
    <row r="3606" spans="1:12" ht="45" x14ac:dyDescent="0.2">
      <c r="A3606" t="str">
        <f>VLOOKUP(B3606,StateFIPS!A$2:B$52,2)</f>
        <v>Texas</v>
      </c>
      <c r="B3606">
        <f t="shared" si="59"/>
        <v>48</v>
      </c>
      <c r="C3606" s="31" t="s">
        <v>872</v>
      </c>
      <c r="D3606" s="31" t="s">
        <v>93</v>
      </c>
      <c r="E3606" s="31" t="s">
        <v>3271</v>
      </c>
      <c r="F3606" s="31" t="s">
        <v>3272</v>
      </c>
      <c r="G3606" s="32">
        <v>119699</v>
      </c>
      <c r="H3606" s="31" t="s">
        <v>94</v>
      </c>
      <c r="I3606" s="32">
        <v>7547</v>
      </c>
      <c r="J3606" s="33">
        <v>16</v>
      </c>
      <c r="K3606" s="31" t="s">
        <v>94</v>
      </c>
      <c r="L3606" s="31" t="s">
        <v>95</v>
      </c>
    </row>
    <row r="3607" spans="1:12" ht="45" x14ac:dyDescent="0.2">
      <c r="A3607" t="str">
        <f>VLOOKUP(B3607,StateFIPS!A$2:B$52,2)</f>
        <v>North Dakota</v>
      </c>
      <c r="B3607">
        <f t="shared" si="59"/>
        <v>38</v>
      </c>
      <c r="C3607" s="31" t="s">
        <v>1388</v>
      </c>
      <c r="D3607" s="31" t="s">
        <v>93</v>
      </c>
      <c r="E3607" s="31" t="s">
        <v>3271</v>
      </c>
      <c r="F3607" s="31" t="s">
        <v>3272</v>
      </c>
      <c r="G3607" s="32">
        <v>28909</v>
      </c>
      <c r="H3607" s="31" t="s">
        <v>94</v>
      </c>
      <c r="I3607" s="32">
        <v>1872</v>
      </c>
      <c r="J3607" s="33">
        <v>15</v>
      </c>
      <c r="K3607" s="31" t="s">
        <v>94</v>
      </c>
      <c r="L3607" s="31" t="s">
        <v>95</v>
      </c>
    </row>
    <row r="3608" spans="1:12" ht="45" x14ac:dyDescent="0.2">
      <c r="A3608" t="str">
        <f>VLOOKUP(B3608,StateFIPS!A$2:B$52,2)</f>
        <v>Texas</v>
      </c>
      <c r="B3608">
        <f t="shared" si="59"/>
        <v>48</v>
      </c>
      <c r="C3608" s="31" t="s">
        <v>873</v>
      </c>
      <c r="D3608" s="31" t="s">
        <v>93</v>
      </c>
      <c r="E3608" s="31" t="s">
        <v>3271</v>
      </c>
      <c r="F3608" s="31" t="s">
        <v>3272</v>
      </c>
      <c r="G3608" s="32">
        <v>119699</v>
      </c>
      <c r="H3608" s="31" t="s">
        <v>94</v>
      </c>
      <c r="I3608" s="32">
        <v>7547</v>
      </c>
      <c r="J3608" s="33">
        <v>16</v>
      </c>
      <c r="K3608" s="31" t="s">
        <v>94</v>
      </c>
      <c r="L3608" s="31" t="s">
        <v>95</v>
      </c>
    </row>
    <row r="3609" spans="1:12" ht="45" x14ac:dyDescent="0.2">
      <c r="A3609" t="str">
        <f>VLOOKUP(B3609,StateFIPS!A$2:B$52,2)</f>
        <v>Texas</v>
      </c>
      <c r="B3609">
        <f t="shared" si="59"/>
        <v>48</v>
      </c>
      <c r="C3609" s="31" t="s">
        <v>2302</v>
      </c>
      <c r="D3609" s="31" t="s">
        <v>93</v>
      </c>
      <c r="E3609" s="31" t="s">
        <v>3271</v>
      </c>
      <c r="F3609" s="31" t="s">
        <v>3272</v>
      </c>
      <c r="G3609" s="32">
        <v>38641</v>
      </c>
      <c r="H3609" s="31" t="s">
        <v>94</v>
      </c>
      <c r="I3609" s="32">
        <v>2436</v>
      </c>
      <c r="J3609" s="33">
        <v>16</v>
      </c>
      <c r="K3609" s="31" t="s">
        <v>94</v>
      </c>
      <c r="L3609" s="31" t="s">
        <v>95</v>
      </c>
    </row>
    <row r="3610" spans="1:12" ht="45" x14ac:dyDescent="0.2">
      <c r="A3610" t="str">
        <f>VLOOKUP(B3610,StateFIPS!A$2:B$52,2)</f>
        <v>Texas</v>
      </c>
      <c r="B3610">
        <f t="shared" si="59"/>
        <v>48</v>
      </c>
      <c r="C3610" s="31" t="s">
        <v>818</v>
      </c>
      <c r="D3610" s="31" t="s">
        <v>93</v>
      </c>
      <c r="E3610" s="31" t="s">
        <v>3271</v>
      </c>
      <c r="F3610" s="31" t="s">
        <v>3272</v>
      </c>
      <c r="G3610" s="32">
        <v>119699</v>
      </c>
      <c r="H3610" s="31" t="s">
        <v>94</v>
      </c>
      <c r="I3610" s="32">
        <v>7547</v>
      </c>
      <c r="J3610" s="33">
        <v>16</v>
      </c>
      <c r="K3610" s="31" t="s">
        <v>94</v>
      </c>
      <c r="L3610" s="31" t="s">
        <v>95</v>
      </c>
    </row>
    <row r="3611" spans="1:12" ht="45" x14ac:dyDescent="0.2">
      <c r="A3611" t="str">
        <f>VLOOKUP(B3611,StateFIPS!A$2:B$52,2)</f>
        <v>Texas</v>
      </c>
      <c r="B3611">
        <f t="shared" si="59"/>
        <v>48</v>
      </c>
      <c r="C3611" s="31" t="s">
        <v>3243</v>
      </c>
      <c r="D3611" s="31" t="s">
        <v>93</v>
      </c>
      <c r="E3611" s="31" t="s">
        <v>3271</v>
      </c>
      <c r="F3611" s="31" t="s">
        <v>3272</v>
      </c>
      <c r="G3611" s="32">
        <v>119699</v>
      </c>
      <c r="H3611" s="31" t="s">
        <v>94</v>
      </c>
      <c r="I3611" s="32">
        <v>7547</v>
      </c>
      <c r="J3611" s="33">
        <v>16</v>
      </c>
      <c r="K3611" s="31" t="s">
        <v>94</v>
      </c>
      <c r="L3611" s="31" t="s">
        <v>95</v>
      </c>
    </row>
    <row r="3612" spans="1:12" ht="45" x14ac:dyDescent="0.2">
      <c r="A3612" t="str">
        <f>VLOOKUP(B3612,StateFIPS!A$2:B$52,2)</f>
        <v>North Dakota</v>
      </c>
      <c r="B3612">
        <f t="shared" si="59"/>
        <v>38</v>
      </c>
      <c r="C3612" s="31" t="s">
        <v>1473</v>
      </c>
      <c r="D3612" s="31" t="s">
        <v>93</v>
      </c>
      <c r="E3612" s="31" t="s">
        <v>3271</v>
      </c>
      <c r="F3612" s="31" t="s">
        <v>3272</v>
      </c>
      <c r="G3612" s="32">
        <v>40400</v>
      </c>
      <c r="H3612" s="31" t="s">
        <v>94</v>
      </c>
      <c r="I3612" s="32">
        <v>2615</v>
      </c>
      <c r="J3612" s="33">
        <v>15</v>
      </c>
      <c r="K3612" s="31" t="s">
        <v>94</v>
      </c>
      <c r="L3612" s="31" t="s">
        <v>95</v>
      </c>
    </row>
    <row r="3613" spans="1:12" ht="45" x14ac:dyDescent="0.2">
      <c r="A3613" t="str">
        <f>VLOOKUP(B3613,StateFIPS!A$2:B$52,2)</f>
        <v>Arkansas</v>
      </c>
      <c r="B3613">
        <f t="shared" si="59"/>
        <v>5</v>
      </c>
      <c r="C3613" s="31" t="s">
        <v>629</v>
      </c>
      <c r="D3613" s="31" t="s">
        <v>93</v>
      </c>
      <c r="E3613" s="31" t="s">
        <v>3271</v>
      </c>
      <c r="F3613" s="31" t="s">
        <v>3272</v>
      </c>
      <c r="G3613" s="32">
        <v>89535</v>
      </c>
      <c r="H3613" s="31" t="s">
        <v>94</v>
      </c>
      <c r="I3613" s="32">
        <v>5567</v>
      </c>
      <c r="J3613" s="33">
        <v>16</v>
      </c>
      <c r="K3613" s="31" t="s">
        <v>94</v>
      </c>
      <c r="L3613" s="31" t="s">
        <v>95</v>
      </c>
    </row>
    <row r="3614" spans="1:12" ht="45" x14ac:dyDescent="0.2">
      <c r="A3614" t="str">
        <f>VLOOKUP(B3614,StateFIPS!A$2:B$52,2)</f>
        <v>Texas</v>
      </c>
      <c r="B3614">
        <f t="shared" si="59"/>
        <v>48</v>
      </c>
      <c r="C3614" s="31" t="s">
        <v>807</v>
      </c>
      <c r="D3614" s="31" t="s">
        <v>93</v>
      </c>
      <c r="E3614" s="31" t="s">
        <v>3271</v>
      </c>
      <c r="F3614" s="31" t="s">
        <v>3272</v>
      </c>
      <c r="G3614" s="32">
        <v>39317</v>
      </c>
      <c r="H3614" s="31" t="s">
        <v>94</v>
      </c>
      <c r="I3614" s="32">
        <v>2479</v>
      </c>
      <c r="J3614" s="33">
        <v>16</v>
      </c>
      <c r="K3614" s="31" t="s">
        <v>94</v>
      </c>
      <c r="L3614" s="31" t="s">
        <v>95</v>
      </c>
    </row>
    <row r="3615" spans="1:12" ht="45" x14ac:dyDescent="0.2">
      <c r="A3615" t="str">
        <f>VLOOKUP(B3615,StateFIPS!A$2:B$52,2)</f>
        <v>Texas</v>
      </c>
      <c r="B3615">
        <f t="shared" si="59"/>
        <v>48</v>
      </c>
      <c r="C3615" s="31" t="s">
        <v>2294</v>
      </c>
      <c r="D3615" s="31" t="s">
        <v>93</v>
      </c>
      <c r="E3615" s="31" t="s">
        <v>3271</v>
      </c>
      <c r="F3615" s="31" t="s">
        <v>3272</v>
      </c>
      <c r="G3615" s="32">
        <v>108783</v>
      </c>
      <c r="H3615" s="31" t="s">
        <v>94</v>
      </c>
      <c r="I3615" s="32">
        <v>6858</v>
      </c>
      <c r="J3615" s="33">
        <v>16</v>
      </c>
      <c r="K3615" s="31" t="s">
        <v>94</v>
      </c>
      <c r="L3615" s="31" t="s">
        <v>95</v>
      </c>
    </row>
    <row r="3616" spans="1:12" ht="45" x14ac:dyDescent="0.2">
      <c r="A3616" t="str">
        <f>VLOOKUP(B3616,StateFIPS!A$2:B$52,2)</f>
        <v>North Dakota</v>
      </c>
      <c r="B3616">
        <f t="shared" si="59"/>
        <v>38</v>
      </c>
      <c r="C3616" s="31" t="s">
        <v>2706</v>
      </c>
      <c r="D3616" s="31" t="s">
        <v>93</v>
      </c>
      <c r="E3616" s="31" t="s">
        <v>3271</v>
      </c>
      <c r="F3616" s="31" t="s">
        <v>3272</v>
      </c>
      <c r="G3616" s="32">
        <v>21475</v>
      </c>
      <c r="H3616" s="31" t="s">
        <v>94</v>
      </c>
      <c r="I3616" s="32">
        <v>1390</v>
      </c>
      <c r="J3616" s="33">
        <v>15</v>
      </c>
      <c r="K3616" s="31" t="s">
        <v>94</v>
      </c>
      <c r="L3616" s="31" t="s">
        <v>95</v>
      </c>
    </row>
    <row r="3617" spans="1:12" ht="45" x14ac:dyDescent="0.2">
      <c r="A3617" t="str">
        <f>VLOOKUP(B3617,StateFIPS!A$2:B$52,2)</f>
        <v>Arkansas</v>
      </c>
      <c r="B3617">
        <f t="shared" si="59"/>
        <v>5</v>
      </c>
      <c r="C3617" s="31" t="s">
        <v>625</v>
      </c>
      <c r="D3617" s="31" t="s">
        <v>93</v>
      </c>
      <c r="E3617" s="31" t="s">
        <v>3271</v>
      </c>
      <c r="F3617" s="31" t="s">
        <v>3272</v>
      </c>
      <c r="G3617" s="32">
        <v>125726</v>
      </c>
      <c r="H3617" s="31" t="s">
        <v>94</v>
      </c>
      <c r="I3617" s="32">
        <v>7818</v>
      </c>
      <c r="J3617" s="33">
        <v>16</v>
      </c>
      <c r="K3617" s="31" t="s">
        <v>94</v>
      </c>
      <c r="L3617" s="31" t="s">
        <v>95</v>
      </c>
    </row>
    <row r="3618" spans="1:12" ht="45" x14ac:dyDescent="0.2">
      <c r="A3618" t="str">
        <f>VLOOKUP(B3618,StateFIPS!A$2:B$52,2)</f>
        <v>Arkansas</v>
      </c>
      <c r="B3618">
        <f t="shared" si="59"/>
        <v>5</v>
      </c>
      <c r="C3618" s="31" t="s">
        <v>627</v>
      </c>
      <c r="D3618" s="31" t="s">
        <v>93</v>
      </c>
      <c r="E3618" s="31" t="s">
        <v>3271</v>
      </c>
      <c r="F3618" s="31" t="s">
        <v>3272</v>
      </c>
      <c r="G3618" s="32">
        <v>46468</v>
      </c>
      <c r="H3618" s="31" t="s">
        <v>94</v>
      </c>
      <c r="I3618" s="32">
        <v>2889</v>
      </c>
      <c r="J3618" s="33">
        <v>16</v>
      </c>
      <c r="K3618" s="31" t="s">
        <v>94</v>
      </c>
      <c r="L3618" s="31" t="s">
        <v>95</v>
      </c>
    </row>
    <row r="3619" spans="1:12" ht="45" x14ac:dyDescent="0.2">
      <c r="A3619" t="str">
        <f>VLOOKUP(B3619,StateFIPS!A$2:B$52,2)</f>
        <v>Illinois</v>
      </c>
      <c r="B3619">
        <f t="shared" si="59"/>
        <v>17</v>
      </c>
      <c r="C3619" s="31" t="s">
        <v>662</v>
      </c>
      <c r="D3619" s="31" t="s">
        <v>93</v>
      </c>
      <c r="E3619" s="31" t="s">
        <v>3271</v>
      </c>
      <c r="F3619" s="31" t="s">
        <v>3272</v>
      </c>
      <c r="G3619" s="32">
        <v>885297</v>
      </c>
      <c r="H3619" s="31" t="s">
        <v>94</v>
      </c>
      <c r="I3619" s="32">
        <v>59543</v>
      </c>
      <c r="J3619" s="33">
        <v>15</v>
      </c>
      <c r="K3619" s="31" t="s">
        <v>94</v>
      </c>
      <c r="L3619" s="31" t="s">
        <v>95</v>
      </c>
    </row>
    <row r="3620" spans="1:12" ht="45" x14ac:dyDescent="0.2">
      <c r="A3620" t="str">
        <f>VLOOKUP(B3620,StateFIPS!A$2:B$52,2)</f>
        <v>North Dakota</v>
      </c>
      <c r="B3620">
        <f t="shared" si="59"/>
        <v>38</v>
      </c>
      <c r="C3620" s="31" t="s">
        <v>2674</v>
      </c>
      <c r="D3620" s="31" t="s">
        <v>93</v>
      </c>
      <c r="E3620" s="31" t="s">
        <v>3271</v>
      </c>
      <c r="F3620" s="31" t="s">
        <v>3272</v>
      </c>
      <c r="G3620" s="32">
        <v>12069</v>
      </c>
      <c r="H3620" s="31" t="s">
        <v>94</v>
      </c>
      <c r="I3620" s="32">
        <v>781</v>
      </c>
      <c r="J3620" s="33">
        <v>15</v>
      </c>
      <c r="K3620" s="31" t="s">
        <v>94</v>
      </c>
      <c r="L3620" s="31" t="s">
        <v>95</v>
      </c>
    </row>
    <row r="3621" spans="1:12" ht="45" x14ac:dyDescent="0.2">
      <c r="A3621" t="str">
        <f>VLOOKUP(B3621,StateFIPS!A$2:B$52,2)</f>
        <v>Illinois</v>
      </c>
      <c r="B3621">
        <f t="shared" si="59"/>
        <v>17</v>
      </c>
      <c r="C3621" s="31" t="s">
        <v>663</v>
      </c>
      <c r="D3621" s="31" t="s">
        <v>93</v>
      </c>
      <c r="E3621" s="31" t="s">
        <v>3271</v>
      </c>
      <c r="F3621" s="31" t="s">
        <v>3272</v>
      </c>
      <c r="G3621" s="32">
        <v>33426</v>
      </c>
      <c r="H3621" s="31" t="s">
        <v>94</v>
      </c>
      <c r="I3621" s="32">
        <v>2248</v>
      </c>
      <c r="J3621" s="33">
        <v>15</v>
      </c>
      <c r="K3621" s="31" t="s">
        <v>94</v>
      </c>
      <c r="L3621" s="31" t="s">
        <v>95</v>
      </c>
    </row>
    <row r="3622" spans="1:12" ht="45" x14ac:dyDescent="0.2">
      <c r="A3622" t="str">
        <f>VLOOKUP(B3622,StateFIPS!A$2:B$52,2)</f>
        <v>Texas</v>
      </c>
      <c r="B3622">
        <f t="shared" si="59"/>
        <v>48</v>
      </c>
      <c r="C3622" s="31" t="s">
        <v>819</v>
      </c>
      <c r="D3622" s="31" t="s">
        <v>93</v>
      </c>
      <c r="E3622" s="31" t="s">
        <v>3271</v>
      </c>
      <c r="F3622" s="31" t="s">
        <v>3272</v>
      </c>
      <c r="G3622" s="32">
        <v>119699</v>
      </c>
      <c r="H3622" s="31" t="s">
        <v>94</v>
      </c>
      <c r="I3622" s="32">
        <v>7547</v>
      </c>
      <c r="J3622" s="33">
        <v>16</v>
      </c>
      <c r="K3622" s="31" t="s">
        <v>94</v>
      </c>
      <c r="L3622" s="31" t="s">
        <v>95</v>
      </c>
    </row>
    <row r="3623" spans="1:12" ht="45" x14ac:dyDescent="0.2">
      <c r="A3623" t="str">
        <f>VLOOKUP(B3623,StateFIPS!A$2:B$52,2)</f>
        <v>Texas</v>
      </c>
      <c r="B3623">
        <f t="shared" si="59"/>
        <v>48</v>
      </c>
      <c r="C3623" s="31" t="s">
        <v>825</v>
      </c>
      <c r="D3623" s="31" t="s">
        <v>93</v>
      </c>
      <c r="E3623" s="31" t="s">
        <v>3271</v>
      </c>
      <c r="F3623" s="31" t="s">
        <v>3272</v>
      </c>
      <c r="G3623" s="32">
        <v>148122</v>
      </c>
      <c r="H3623" s="31" t="s">
        <v>94</v>
      </c>
      <c r="I3623" s="32">
        <v>9339</v>
      </c>
      <c r="J3623" s="33">
        <v>16</v>
      </c>
      <c r="K3623" s="31" t="s">
        <v>94</v>
      </c>
      <c r="L3623" s="31" t="s">
        <v>95</v>
      </c>
    </row>
    <row r="3624" spans="1:12" ht="45" x14ac:dyDescent="0.2">
      <c r="A3624" t="str">
        <f>VLOOKUP(B3624,StateFIPS!A$2:B$52,2)</f>
        <v>Texas</v>
      </c>
      <c r="B3624">
        <f t="shared" si="59"/>
        <v>48</v>
      </c>
      <c r="C3624" s="31" t="s">
        <v>3251</v>
      </c>
      <c r="D3624" s="31" t="s">
        <v>93</v>
      </c>
      <c r="E3624" s="31" t="s">
        <v>3271</v>
      </c>
      <c r="F3624" s="31" t="s">
        <v>3272</v>
      </c>
      <c r="G3624" s="32">
        <v>119699</v>
      </c>
      <c r="H3624" s="31" t="s">
        <v>94</v>
      </c>
      <c r="I3624" s="32">
        <v>7547</v>
      </c>
      <c r="J3624" s="33">
        <v>16</v>
      </c>
      <c r="K3624" s="31" t="s">
        <v>94</v>
      </c>
      <c r="L3624" s="31" t="s">
        <v>95</v>
      </c>
    </row>
    <row r="3625" spans="1:12" ht="45" x14ac:dyDescent="0.2">
      <c r="A3625" t="str">
        <f>VLOOKUP(B3625,StateFIPS!A$2:B$52,2)</f>
        <v>North Dakota</v>
      </c>
      <c r="B3625">
        <f t="shared" si="59"/>
        <v>38</v>
      </c>
      <c r="C3625" s="31" t="s">
        <v>2679</v>
      </c>
      <c r="D3625" s="31" t="s">
        <v>93</v>
      </c>
      <c r="E3625" s="31" t="s">
        <v>3271</v>
      </c>
      <c r="F3625" s="31" t="s">
        <v>3272</v>
      </c>
      <c r="G3625" s="32">
        <v>17756</v>
      </c>
      <c r="H3625" s="31" t="s">
        <v>94</v>
      </c>
      <c r="I3625" s="32">
        <v>1150</v>
      </c>
      <c r="J3625" s="33">
        <v>15</v>
      </c>
      <c r="K3625" s="31" t="s">
        <v>94</v>
      </c>
      <c r="L3625" s="31" t="s">
        <v>95</v>
      </c>
    </row>
    <row r="3626" spans="1:12" ht="45" x14ac:dyDescent="0.2">
      <c r="A3626" t="str">
        <f>VLOOKUP(B3626,StateFIPS!A$2:B$52,2)</f>
        <v>Illinois</v>
      </c>
      <c r="B3626">
        <f t="shared" si="59"/>
        <v>17</v>
      </c>
      <c r="C3626" s="31" t="s">
        <v>2191</v>
      </c>
      <c r="D3626" s="31" t="s">
        <v>93</v>
      </c>
      <c r="E3626" s="31" t="s">
        <v>3271</v>
      </c>
      <c r="F3626" s="31" t="s">
        <v>3272</v>
      </c>
      <c r="G3626" s="32">
        <v>200042</v>
      </c>
      <c r="H3626" s="31" t="s">
        <v>94</v>
      </c>
      <c r="I3626" s="32">
        <v>13454</v>
      </c>
      <c r="J3626" s="33">
        <v>15</v>
      </c>
      <c r="K3626" s="31" t="s">
        <v>94</v>
      </c>
      <c r="L3626" s="31" t="s">
        <v>95</v>
      </c>
    </row>
    <row r="3627" spans="1:12" ht="45" x14ac:dyDescent="0.2">
      <c r="A3627" t="str">
        <f>VLOOKUP(B3627,StateFIPS!A$2:B$52,2)</f>
        <v>Tennessee</v>
      </c>
      <c r="B3627">
        <f t="shared" si="59"/>
        <v>47</v>
      </c>
      <c r="C3627" s="31" t="s">
        <v>2515</v>
      </c>
      <c r="D3627" s="31" t="s">
        <v>93</v>
      </c>
      <c r="E3627" s="31" t="s">
        <v>3271</v>
      </c>
      <c r="F3627" s="31" t="s">
        <v>3272</v>
      </c>
      <c r="G3627" s="32">
        <v>59508</v>
      </c>
      <c r="H3627" s="31" t="s">
        <v>94</v>
      </c>
      <c r="I3627" s="32">
        <v>3811</v>
      </c>
      <c r="J3627" s="33">
        <v>16</v>
      </c>
      <c r="K3627" s="31" t="s">
        <v>94</v>
      </c>
      <c r="L3627" s="31" t="s">
        <v>95</v>
      </c>
    </row>
    <row r="3628" spans="1:12" ht="45" x14ac:dyDescent="0.2">
      <c r="A3628" t="str">
        <f>VLOOKUP(B3628,StateFIPS!A$2:B$52,2)</f>
        <v>Ohio</v>
      </c>
      <c r="B3628">
        <f t="shared" si="59"/>
        <v>39</v>
      </c>
      <c r="C3628" s="31" t="s">
        <v>1496</v>
      </c>
      <c r="D3628" s="31" t="s">
        <v>93</v>
      </c>
      <c r="E3628" s="31" t="s">
        <v>3271</v>
      </c>
      <c r="F3628" s="31" t="s">
        <v>3272</v>
      </c>
      <c r="G3628" s="32">
        <v>83787</v>
      </c>
      <c r="H3628" s="31" t="s">
        <v>94</v>
      </c>
      <c r="I3628" s="32">
        <v>5920</v>
      </c>
      <c r="J3628" s="33">
        <v>14</v>
      </c>
      <c r="K3628" s="31" t="s">
        <v>94</v>
      </c>
      <c r="L3628" s="31" t="s">
        <v>95</v>
      </c>
    </row>
    <row r="3629" spans="1:12" ht="45" x14ac:dyDescent="0.2">
      <c r="A3629" t="str">
        <f>VLOOKUP(B3629,StateFIPS!A$2:B$52,2)</f>
        <v>Illinois</v>
      </c>
      <c r="B3629">
        <f t="shared" si="59"/>
        <v>17</v>
      </c>
      <c r="C3629" s="31" t="s">
        <v>652</v>
      </c>
      <c r="D3629" s="31" t="s">
        <v>93</v>
      </c>
      <c r="E3629" s="31" t="s">
        <v>3271</v>
      </c>
      <c r="F3629" s="31" t="s">
        <v>3272</v>
      </c>
      <c r="G3629" s="32">
        <v>25213</v>
      </c>
      <c r="H3629" s="31" t="s">
        <v>94</v>
      </c>
      <c r="I3629" s="32">
        <v>1696</v>
      </c>
      <c r="J3629" s="33">
        <v>15</v>
      </c>
      <c r="K3629" s="31" t="s">
        <v>94</v>
      </c>
      <c r="L3629" s="31" t="s">
        <v>95</v>
      </c>
    </row>
    <row r="3630" spans="1:12" ht="45" x14ac:dyDescent="0.2">
      <c r="A3630" t="str">
        <f>VLOOKUP(B3630,StateFIPS!A$2:B$52,2)</f>
        <v>Tennessee</v>
      </c>
      <c r="B3630">
        <f t="shared" si="59"/>
        <v>47</v>
      </c>
      <c r="C3630" s="31" t="s">
        <v>2628</v>
      </c>
      <c r="D3630" s="31" t="s">
        <v>93</v>
      </c>
      <c r="E3630" s="31" t="s">
        <v>3271</v>
      </c>
      <c r="F3630" s="31" t="s">
        <v>3272</v>
      </c>
      <c r="G3630" s="32">
        <v>31634</v>
      </c>
      <c r="H3630" s="31" t="s">
        <v>94</v>
      </c>
      <c r="I3630" s="32">
        <v>2026</v>
      </c>
      <c r="J3630" s="33">
        <v>16</v>
      </c>
      <c r="K3630" s="31" t="s">
        <v>94</v>
      </c>
      <c r="L3630" s="31" t="s">
        <v>95</v>
      </c>
    </row>
    <row r="3631" spans="1:12" ht="45" x14ac:dyDescent="0.2">
      <c r="A3631" t="str">
        <f>VLOOKUP(B3631,StateFIPS!A$2:B$52,2)</f>
        <v>California</v>
      </c>
      <c r="B3631">
        <f t="shared" si="59"/>
        <v>6</v>
      </c>
      <c r="C3631" s="31" t="s">
        <v>2136</v>
      </c>
      <c r="D3631" s="31" t="s">
        <v>93</v>
      </c>
      <c r="E3631" s="31" t="s">
        <v>3271</v>
      </c>
      <c r="F3631" s="31" t="s">
        <v>3272</v>
      </c>
      <c r="G3631" s="32">
        <v>169945</v>
      </c>
      <c r="H3631" s="31" t="s">
        <v>94</v>
      </c>
      <c r="I3631" s="32">
        <v>10313</v>
      </c>
      <c r="J3631" s="33">
        <v>16</v>
      </c>
      <c r="K3631" s="31" t="s">
        <v>94</v>
      </c>
      <c r="L3631" s="31" t="s">
        <v>95</v>
      </c>
    </row>
    <row r="3632" spans="1:12" ht="45" x14ac:dyDescent="0.2">
      <c r="A3632" t="str">
        <f>VLOOKUP(B3632,StateFIPS!A$2:B$52,2)</f>
        <v>Ohio</v>
      </c>
      <c r="B3632">
        <f t="shared" si="59"/>
        <v>39</v>
      </c>
      <c r="C3632" s="31" t="s">
        <v>1523</v>
      </c>
      <c r="D3632" s="31" t="s">
        <v>93</v>
      </c>
      <c r="E3632" s="31" t="s">
        <v>3271</v>
      </c>
      <c r="F3632" s="31" t="s">
        <v>3272</v>
      </c>
      <c r="G3632" s="32">
        <v>214979</v>
      </c>
      <c r="H3632" s="31" t="s">
        <v>94</v>
      </c>
      <c r="I3632" s="32">
        <v>15189</v>
      </c>
      <c r="J3632" s="33">
        <v>14</v>
      </c>
      <c r="K3632" s="31" t="s">
        <v>94</v>
      </c>
      <c r="L3632" s="31" t="s">
        <v>95</v>
      </c>
    </row>
    <row r="3633" spans="1:12" ht="45" x14ac:dyDescent="0.2">
      <c r="A3633" t="str">
        <f>VLOOKUP(B3633,StateFIPS!A$2:B$52,2)</f>
        <v>Illinois</v>
      </c>
      <c r="B3633">
        <f t="shared" si="59"/>
        <v>17</v>
      </c>
      <c r="C3633" s="31" t="s">
        <v>3185</v>
      </c>
      <c r="D3633" s="31" t="s">
        <v>93</v>
      </c>
      <c r="E3633" s="31" t="s">
        <v>3271</v>
      </c>
      <c r="F3633" s="31" t="s">
        <v>3272</v>
      </c>
      <c r="G3633" s="32">
        <v>24867</v>
      </c>
      <c r="H3633" s="31" t="s">
        <v>94</v>
      </c>
      <c r="I3633" s="32">
        <v>1672</v>
      </c>
      <c r="J3633" s="33">
        <v>15</v>
      </c>
      <c r="K3633" s="31" t="s">
        <v>94</v>
      </c>
      <c r="L3633" s="31" t="s">
        <v>95</v>
      </c>
    </row>
    <row r="3634" spans="1:12" ht="45" x14ac:dyDescent="0.2">
      <c r="A3634" t="str">
        <f>VLOOKUP(B3634,StateFIPS!A$2:B$52,2)</f>
        <v>Tennessee</v>
      </c>
      <c r="B3634">
        <f t="shared" si="59"/>
        <v>47</v>
      </c>
      <c r="C3634" s="31" t="s">
        <v>966</v>
      </c>
      <c r="D3634" s="31" t="s">
        <v>93</v>
      </c>
      <c r="E3634" s="31" t="s">
        <v>3271</v>
      </c>
      <c r="F3634" s="31" t="s">
        <v>3272</v>
      </c>
      <c r="G3634" s="32">
        <v>193326</v>
      </c>
      <c r="H3634" s="31" t="s">
        <v>94</v>
      </c>
      <c r="I3634" s="32">
        <v>12380</v>
      </c>
      <c r="J3634" s="33">
        <v>16</v>
      </c>
      <c r="K3634" s="31" t="s">
        <v>94</v>
      </c>
      <c r="L3634" s="31" t="s">
        <v>95</v>
      </c>
    </row>
    <row r="3635" spans="1:12" ht="45" x14ac:dyDescent="0.2">
      <c r="A3635" t="str">
        <f>VLOOKUP(B3635,StateFIPS!A$2:B$52,2)</f>
        <v>Illinois</v>
      </c>
      <c r="B3635">
        <f t="shared" si="59"/>
        <v>17</v>
      </c>
      <c r="C3635" s="31" t="s">
        <v>2202</v>
      </c>
      <c r="D3635" s="31" t="s">
        <v>93</v>
      </c>
      <c r="E3635" s="31" t="s">
        <v>3271</v>
      </c>
      <c r="F3635" s="31" t="s">
        <v>3272</v>
      </c>
      <c r="G3635" s="32">
        <v>619827</v>
      </c>
      <c r="H3635" s="31" t="s">
        <v>94</v>
      </c>
      <c r="I3635" s="32">
        <v>41688</v>
      </c>
      <c r="J3635" s="33">
        <v>15</v>
      </c>
      <c r="K3635" s="31" t="s">
        <v>94</v>
      </c>
      <c r="L3635" s="31" t="s">
        <v>95</v>
      </c>
    </row>
    <row r="3636" spans="1:12" ht="45" x14ac:dyDescent="0.2">
      <c r="A3636" t="str">
        <f>VLOOKUP(B3636,StateFIPS!A$2:B$52,2)</f>
        <v>Ohio</v>
      </c>
      <c r="B3636">
        <f t="shared" si="59"/>
        <v>39</v>
      </c>
      <c r="C3636" s="31" t="s">
        <v>1469</v>
      </c>
      <c r="D3636" s="31" t="s">
        <v>93</v>
      </c>
      <c r="E3636" s="31" t="s">
        <v>3271</v>
      </c>
      <c r="F3636" s="31" t="s">
        <v>3272</v>
      </c>
      <c r="G3636" s="32">
        <v>10396</v>
      </c>
      <c r="H3636" s="31" t="s">
        <v>94</v>
      </c>
      <c r="I3636" s="32">
        <v>735</v>
      </c>
      <c r="J3636" s="33">
        <v>14</v>
      </c>
      <c r="K3636" s="31" t="s">
        <v>94</v>
      </c>
      <c r="L3636" s="31" t="s">
        <v>95</v>
      </c>
    </row>
    <row r="3637" spans="1:12" ht="45" x14ac:dyDescent="0.2">
      <c r="A3637" t="str">
        <f>VLOOKUP(B3637,StateFIPS!A$2:B$52,2)</f>
        <v>California</v>
      </c>
      <c r="B3637">
        <f t="shared" si="59"/>
        <v>6</v>
      </c>
      <c r="C3637" s="31" t="s">
        <v>2085</v>
      </c>
      <c r="D3637" s="31" t="s">
        <v>93</v>
      </c>
      <c r="E3637" s="31" t="s">
        <v>3271</v>
      </c>
      <c r="F3637" s="31" t="s">
        <v>3272</v>
      </c>
      <c r="G3637" s="32">
        <v>112469</v>
      </c>
      <c r="H3637" s="31" t="s">
        <v>94</v>
      </c>
      <c r="I3637" s="32">
        <v>6825</v>
      </c>
      <c r="J3637" s="33">
        <v>16</v>
      </c>
      <c r="K3637" s="31" t="s">
        <v>94</v>
      </c>
      <c r="L3637" s="31" t="s">
        <v>95</v>
      </c>
    </row>
    <row r="3638" spans="1:12" ht="45" x14ac:dyDescent="0.2">
      <c r="A3638" t="str">
        <f>VLOOKUP(B3638,StateFIPS!A$2:B$52,2)</f>
        <v>Illinois</v>
      </c>
      <c r="B3638">
        <f t="shared" si="59"/>
        <v>17</v>
      </c>
      <c r="C3638" s="31" t="s">
        <v>2748</v>
      </c>
      <c r="D3638" s="31" t="s">
        <v>93</v>
      </c>
      <c r="E3638" s="31" t="s">
        <v>3271</v>
      </c>
      <c r="F3638" s="31" t="s">
        <v>3272</v>
      </c>
      <c r="G3638" s="32">
        <v>95707</v>
      </c>
      <c r="H3638" s="31" t="s">
        <v>94</v>
      </c>
      <c r="I3638" s="32">
        <v>6437</v>
      </c>
      <c r="J3638" s="33">
        <v>15</v>
      </c>
      <c r="K3638" s="31" t="s">
        <v>94</v>
      </c>
      <c r="L3638" s="31" t="s">
        <v>95</v>
      </c>
    </row>
    <row r="3639" spans="1:12" ht="45" x14ac:dyDescent="0.2">
      <c r="A3639" t="str">
        <f>VLOOKUP(B3639,StateFIPS!A$2:B$52,2)</f>
        <v>Tennessee</v>
      </c>
      <c r="B3639">
        <f t="shared" si="59"/>
        <v>47</v>
      </c>
      <c r="C3639" s="31" t="s">
        <v>2598</v>
      </c>
      <c r="D3639" s="31" t="s">
        <v>93</v>
      </c>
      <c r="E3639" s="31" t="s">
        <v>3271</v>
      </c>
      <c r="F3639" s="31" t="s">
        <v>3272</v>
      </c>
      <c r="G3639" s="32">
        <v>401672</v>
      </c>
      <c r="H3639" s="31" t="s">
        <v>94</v>
      </c>
      <c r="I3639" s="32">
        <v>25723</v>
      </c>
      <c r="J3639" s="33">
        <v>16</v>
      </c>
      <c r="K3639" s="31" t="s">
        <v>94</v>
      </c>
      <c r="L3639" s="31" t="s">
        <v>95</v>
      </c>
    </row>
    <row r="3640" spans="1:12" ht="45" x14ac:dyDescent="0.2">
      <c r="A3640" t="str">
        <f>VLOOKUP(B3640,StateFIPS!A$2:B$52,2)</f>
        <v>Ohio</v>
      </c>
      <c r="B3640">
        <f t="shared" si="59"/>
        <v>39</v>
      </c>
      <c r="C3640" s="31" t="s">
        <v>1468</v>
      </c>
      <c r="D3640" s="31" t="s">
        <v>93</v>
      </c>
      <c r="E3640" s="31" t="s">
        <v>3271</v>
      </c>
      <c r="F3640" s="31" t="s">
        <v>3272</v>
      </c>
      <c r="G3640" s="32">
        <v>80905</v>
      </c>
      <c r="H3640" s="31" t="s">
        <v>94</v>
      </c>
      <c r="I3640" s="32">
        <v>5716</v>
      </c>
      <c r="J3640" s="33">
        <v>14</v>
      </c>
      <c r="K3640" s="31" t="s">
        <v>94</v>
      </c>
      <c r="L3640" s="31" t="s">
        <v>95</v>
      </c>
    </row>
    <row r="3641" spans="1:12" ht="45" x14ac:dyDescent="0.2">
      <c r="A3641" t="str">
        <f>VLOOKUP(B3641,StateFIPS!A$2:B$52,2)</f>
        <v>Texas</v>
      </c>
      <c r="B3641">
        <f t="shared" si="59"/>
        <v>48</v>
      </c>
      <c r="C3641" s="31" t="s">
        <v>938</v>
      </c>
      <c r="D3641" s="31" t="s">
        <v>93</v>
      </c>
      <c r="E3641" s="31" t="s">
        <v>3271</v>
      </c>
      <c r="F3641" s="31" t="s">
        <v>3272</v>
      </c>
      <c r="G3641" s="32">
        <v>119699</v>
      </c>
      <c r="H3641" s="31" t="s">
        <v>94</v>
      </c>
      <c r="I3641" s="32">
        <v>7547</v>
      </c>
      <c r="J3641" s="33">
        <v>16</v>
      </c>
      <c r="K3641" s="31" t="s">
        <v>94</v>
      </c>
      <c r="L3641" s="31" t="s">
        <v>95</v>
      </c>
    </row>
    <row r="3642" spans="1:12" ht="45" x14ac:dyDescent="0.2">
      <c r="A3642" t="str">
        <f>VLOOKUP(B3642,StateFIPS!A$2:B$52,2)</f>
        <v>Illinois</v>
      </c>
      <c r="B3642">
        <f t="shared" si="59"/>
        <v>17</v>
      </c>
      <c r="C3642" s="31" t="s">
        <v>2217</v>
      </c>
      <c r="D3642" s="31" t="s">
        <v>93</v>
      </c>
      <c r="E3642" s="31" t="s">
        <v>3271</v>
      </c>
      <c r="F3642" s="31" t="s">
        <v>3272</v>
      </c>
      <c r="G3642" s="32">
        <v>88521</v>
      </c>
      <c r="H3642" s="31" t="s">
        <v>94</v>
      </c>
      <c r="I3642" s="32">
        <v>5954</v>
      </c>
      <c r="J3642" s="33">
        <v>15</v>
      </c>
      <c r="K3642" s="31" t="s">
        <v>94</v>
      </c>
      <c r="L3642" s="31" t="s">
        <v>95</v>
      </c>
    </row>
    <row r="3643" spans="1:12" ht="45" x14ac:dyDescent="0.2">
      <c r="A3643" t="str">
        <f>VLOOKUP(B3643,StateFIPS!A$2:B$52,2)</f>
        <v>Ohio</v>
      </c>
      <c r="B3643">
        <f t="shared" si="59"/>
        <v>39</v>
      </c>
      <c r="C3643" s="31" t="s">
        <v>1504</v>
      </c>
      <c r="D3643" s="31" t="s">
        <v>93</v>
      </c>
      <c r="E3643" s="31" t="s">
        <v>3271</v>
      </c>
      <c r="F3643" s="31" t="s">
        <v>3272</v>
      </c>
      <c r="G3643" s="32">
        <v>164112</v>
      </c>
      <c r="H3643" s="31" t="s">
        <v>94</v>
      </c>
      <c r="I3643" s="32">
        <v>11595</v>
      </c>
      <c r="J3643" s="33">
        <v>14</v>
      </c>
      <c r="K3643" s="31" t="s">
        <v>94</v>
      </c>
      <c r="L3643" s="31" t="s">
        <v>95</v>
      </c>
    </row>
    <row r="3644" spans="1:12" ht="45" x14ac:dyDescent="0.2">
      <c r="A3644" t="str">
        <f>VLOOKUP(B3644,StateFIPS!A$2:B$52,2)</f>
        <v>Ohio</v>
      </c>
      <c r="B3644">
        <f t="shared" si="59"/>
        <v>39</v>
      </c>
      <c r="C3644" s="31" t="s">
        <v>1649</v>
      </c>
      <c r="D3644" s="31" t="s">
        <v>93</v>
      </c>
      <c r="E3644" s="31" t="s">
        <v>3271</v>
      </c>
      <c r="F3644" s="31" t="s">
        <v>3272</v>
      </c>
      <c r="G3644" s="32">
        <v>30479</v>
      </c>
      <c r="H3644" s="31" t="s">
        <v>94</v>
      </c>
      <c r="I3644" s="32">
        <v>2153</v>
      </c>
      <c r="J3644" s="33">
        <v>14</v>
      </c>
      <c r="K3644" s="31" t="s">
        <v>94</v>
      </c>
      <c r="L3644" s="31" t="s">
        <v>95</v>
      </c>
    </row>
    <row r="3645" spans="1:12" ht="45" x14ac:dyDescent="0.2">
      <c r="A3645" t="str">
        <f>VLOOKUP(B3645,StateFIPS!A$2:B$52,2)</f>
        <v>Tennessee</v>
      </c>
      <c r="B3645">
        <f t="shared" si="59"/>
        <v>47</v>
      </c>
      <c r="C3645" s="31" t="s">
        <v>927</v>
      </c>
      <c r="D3645" s="31" t="s">
        <v>93</v>
      </c>
      <c r="E3645" s="31" t="s">
        <v>3271</v>
      </c>
      <c r="F3645" s="31" t="s">
        <v>3272</v>
      </c>
      <c r="G3645" s="32">
        <v>44045</v>
      </c>
      <c r="H3645" s="31" t="s">
        <v>94</v>
      </c>
      <c r="I3645" s="32">
        <v>2821</v>
      </c>
      <c r="J3645" s="33">
        <v>16</v>
      </c>
      <c r="K3645" s="31" t="s">
        <v>94</v>
      </c>
      <c r="L3645" s="31" t="s">
        <v>95</v>
      </c>
    </row>
    <row r="3646" spans="1:12" ht="45" x14ac:dyDescent="0.2">
      <c r="A3646" t="str">
        <f>VLOOKUP(B3646,StateFIPS!A$2:B$52,2)</f>
        <v>Tennessee</v>
      </c>
      <c r="B3646">
        <f t="shared" si="59"/>
        <v>47</v>
      </c>
      <c r="C3646" s="31" t="s">
        <v>951</v>
      </c>
      <c r="D3646" s="31" t="s">
        <v>93</v>
      </c>
      <c r="E3646" s="31" t="s">
        <v>3271</v>
      </c>
      <c r="F3646" s="31" t="s">
        <v>3272</v>
      </c>
      <c r="G3646" s="32">
        <v>89576</v>
      </c>
      <c r="H3646" s="31" t="s">
        <v>94</v>
      </c>
      <c r="I3646" s="32">
        <v>5736</v>
      </c>
      <c r="J3646" s="33">
        <v>16</v>
      </c>
      <c r="K3646" s="31" t="s">
        <v>94</v>
      </c>
      <c r="L3646" s="31" t="s">
        <v>95</v>
      </c>
    </row>
    <row r="3647" spans="1:12" ht="45" x14ac:dyDescent="0.2">
      <c r="A3647" t="str">
        <f>VLOOKUP(B3647,StateFIPS!A$2:B$52,2)</f>
        <v>Ohio</v>
      </c>
      <c r="B3647">
        <f t="shared" si="59"/>
        <v>39</v>
      </c>
      <c r="C3647" s="31" t="s">
        <v>1675</v>
      </c>
      <c r="D3647" s="31" t="s">
        <v>93</v>
      </c>
      <c r="E3647" s="31" t="s">
        <v>3271</v>
      </c>
      <c r="F3647" s="31" t="s">
        <v>3272</v>
      </c>
      <c r="G3647" s="32">
        <v>40800</v>
      </c>
      <c r="H3647" s="31" t="s">
        <v>94</v>
      </c>
      <c r="I3647" s="32">
        <v>2883</v>
      </c>
      <c r="J3647" s="33">
        <v>14</v>
      </c>
      <c r="K3647" s="31" t="s">
        <v>94</v>
      </c>
      <c r="L3647" s="31" t="s">
        <v>95</v>
      </c>
    </row>
    <row r="3648" spans="1:12" ht="45" x14ac:dyDescent="0.2">
      <c r="A3648" t="str">
        <f>VLOOKUP(B3648,StateFIPS!A$2:B$52,2)</f>
        <v>Illinois</v>
      </c>
      <c r="B3648">
        <f t="shared" si="59"/>
        <v>17</v>
      </c>
      <c r="C3648" s="31" t="s">
        <v>651</v>
      </c>
      <c r="D3648" s="31" t="s">
        <v>93</v>
      </c>
      <c r="E3648" s="31" t="s">
        <v>3271</v>
      </c>
      <c r="F3648" s="31" t="s">
        <v>3272</v>
      </c>
      <c r="G3648" s="32">
        <v>88854</v>
      </c>
      <c r="H3648" s="31" t="s">
        <v>94</v>
      </c>
      <c r="I3648" s="32">
        <v>5976</v>
      </c>
      <c r="J3648" s="33">
        <v>15</v>
      </c>
      <c r="K3648" s="31" t="s">
        <v>94</v>
      </c>
      <c r="L3648" s="31" t="s">
        <v>95</v>
      </c>
    </row>
    <row r="3649" spans="1:12" ht="45" x14ac:dyDescent="0.2">
      <c r="A3649" t="str">
        <f>VLOOKUP(B3649,StateFIPS!A$2:B$52,2)</f>
        <v>Colorado</v>
      </c>
      <c r="B3649">
        <f t="shared" si="59"/>
        <v>8</v>
      </c>
      <c r="C3649" s="31" t="s">
        <v>2091</v>
      </c>
      <c r="D3649" s="31" t="s">
        <v>93</v>
      </c>
      <c r="E3649" s="31" t="s">
        <v>3271</v>
      </c>
      <c r="F3649" s="31" t="s">
        <v>3272</v>
      </c>
      <c r="G3649" s="32">
        <v>124103</v>
      </c>
      <c r="H3649" s="31" t="s">
        <v>94</v>
      </c>
      <c r="I3649" s="32">
        <v>7649</v>
      </c>
      <c r="J3649" s="33">
        <v>16</v>
      </c>
      <c r="K3649" s="31" t="s">
        <v>94</v>
      </c>
      <c r="L3649" s="31" t="s">
        <v>95</v>
      </c>
    </row>
    <row r="3650" spans="1:12" ht="45" x14ac:dyDescent="0.2">
      <c r="A3650" t="str">
        <f>VLOOKUP(B3650,StateFIPS!A$2:B$52,2)</f>
        <v>Tennessee</v>
      </c>
      <c r="B3650">
        <f t="shared" si="59"/>
        <v>47</v>
      </c>
      <c r="C3650" s="31" t="s">
        <v>960</v>
      </c>
      <c r="D3650" s="31" t="s">
        <v>93</v>
      </c>
      <c r="E3650" s="31" t="s">
        <v>3271</v>
      </c>
      <c r="F3650" s="31" t="s">
        <v>3272</v>
      </c>
      <c r="G3650" s="32">
        <v>83336</v>
      </c>
      <c r="H3650" s="31" t="s">
        <v>94</v>
      </c>
      <c r="I3650" s="32">
        <v>5337</v>
      </c>
      <c r="J3650" s="33">
        <v>16</v>
      </c>
      <c r="K3650" s="31" t="s">
        <v>94</v>
      </c>
      <c r="L3650" s="31" t="s">
        <v>95</v>
      </c>
    </row>
    <row r="3651" spans="1:12" ht="45" x14ac:dyDescent="0.2">
      <c r="A3651" t="str">
        <f>VLOOKUP(B3651,StateFIPS!A$2:B$52,2)</f>
        <v>Tennessee</v>
      </c>
      <c r="B3651">
        <f t="shared" ref="B3651:B3714" si="60">VALUE(LEFT(C3651,2))</f>
        <v>47</v>
      </c>
      <c r="C3651" s="31" t="s">
        <v>952</v>
      </c>
      <c r="D3651" s="31" t="s">
        <v>93</v>
      </c>
      <c r="E3651" s="31" t="s">
        <v>3271</v>
      </c>
      <c r="F3651" s="31" t="s">
        <v>3272</v>
      </c>
      <c r="G3651" s="32">
        <v>37313</v>
      </c>
      <c r="H3651" s="31" t="s">
        <v>94</v>
      </c>
      <c r="I3651" s="32">
        <v>2389</v>
      </c>
      <c r="J3651" s="33">
        <v>16</v>
      </c>
      <c r="K3651" s="31" t="s">
        <v>94</v>
      </c>
      <c r="L3651" s="31" t="s">
        <v>95</v>
      </c>
    </row>
    <row r="3652" spans="1:12" ht="45" x14ac:dyDescent="0.2">
      <c r="A3652" t="str">
        <f>VLOOKUP(B3652,StateFIPS!A$2:B$52,2)</f>
        <v>Ohio</v>
      </c>
      <c r="B3652">
        <f t="shared" si="60"/>
        <v>39</v>
      </c>
      <c r="C3652" s="31" t="s">
        <v>1515</v>
      </c>
      <c r="D3652" s="31" t="s">
        <v>93</v>
      </c>
      <c r="E3652" s="31" t="s">
        <v>3271</v>
      </c>
      <c r="F3652" s="31" t="s">
        <v>3272</v>
      </c>
      <c r="G3652" s="32">
        <v>12887</v>
      </c>
      <c r="H3652" s="31" t="s">
        <v>94</v>
      </c>
      <c r="I3652" s="32">
        <v>911</v>
      </c>
      <c r="J3652" s="33">
        <v>14</v>
      </c>
      <c r="K3652" s="31" t="s">
        <v>94</v>
      </c>
      <c r="L3652" s="31" t="s">
        <v>95</v>
      </c>
    </row>
    <row r="3653" spans="1:12" ht="45" x14ac:dyDescent="0.2">
      <c r="A3653" t="str">
        <f>VLOOKUP(B3653,StateFIPS!A$2:B$52,2)</f>
        <v>Illinois</v>
      </c>
      <c r="B3653">
        <f t="shared" si="60"/>
        <v>17</v>
      </c>
      <c r="C3653" s="31" t="s">
        <v>2211</v>
      </c>
      <c r="D3653" s="31" t="s">
        <v>93</v>
      </c>
      <c r="E3653" s="31" t="s">
        <v>3271</v>
      </c>
      <c r="F3653" s="31" t="s">
        <v>3272</v>
      </c>
      <c r="G3653" s="32">
        <v>165616</v>
      </c>
      <c r="H3653" s="31" t="s">
        <v>94</v>
      </c>
      <c r="I3653" s="32">
        <v>11139</v>
      </c>
      <c r="J3653" s="33">
        <v>15</v>
      </c>
      <c r="K3653" s="31" t="s">
        <v>94</v>
      </c>
      <c r="L3653" s="31" t="s">
        <v>95</v>
      </c>
    </row>
    <row r="3654" spans="1:12" ht="45" x14ac:dyDescent="0.2">
      <c r="A3654" t="str">
        <f>VLOOKUP(B3654,StateFIPS!A$2:B$52,2)</f>
        <v>California</v>
      </c>
      <c r="B3654">
        <f t="shared" si="60"/>
        <v>6</v>
      </c>
      <c r="C3654" s="31" t="s">
        <v>2141</v>
      </c>
      <c r="D3654" s="31" t="s">
        <v>93</v>
      </c>
      <c r="E3654" s="31" t="s">
        <v>3271</v>
      </c>
      <c r="F3654" s="31" t="s">
        <v>3272</v>
      </c>
      <c r="G3654" s="32">
        <v>906572</v>
      </c>
      <c r="H3654" s="31" t="s">
        <v>94</v>
      </c>
      <c r="I3654" s="32">
        <v>55016</v>
      </c>
      <c r="J3654" s="33">
        <v>16</v>
      </c>
      <c r="K3654" s="31" t="s">
        <v>94</v>
      </c>
      <c r="L3654" s="31" t="s">
        <v>95</v>
      </c>
    </row>
    <row r="3655" spans="1:12" ht="45" x14ac:dyDescent="0.2">
      <c r="A3655" t="str">
        <f>VLOOKUP(B3655,StateFIPS!A$2:B$52,2)</f>
        <v>Tennessee</v>
      </c>
      <c r="B3655">
        <f t="shared" si="60"/>
        <v>47</v>
      </c>
      <c r="C3655" s="31" t="s">
        <v>2553</v>
      </c>
      <c r="D3655" s="31" t="s">
        <v>93</v>
      </c>
      <c r="E3655" s="31" t="s">
        <v>3271</v>
      </c>
      <c r="F3655" s="31" t="s">
        <v>3272</v>
      </c>
      <c r="G3655" s="32">
        <v>65423</v>
      </c>
      <c r="H3655" s="31" t="s">
        <v>94</v>
      </c>
      <c r="I3655" s="32">
        <v>4190</v>
      </c>
      <c r="J3655" s="33">
        <v>16</v>
      </c>
      <c r="K3655" s="31" t="s">
        <v>94</v>
      </c>
      <c r="L3655" s="31" t="s">
        <v>95</v>
      </c>
    </row>
    <row r="3656" spans="1:12" ht="45" x14ac:dyDescent="0.2">
      <c r="A3656" t="str">
        <f>VLOOKUP(B3656,StateFIPS!A$2:B$52,2)</f>
        <v>Ohio</v>
      </c>
      <c r="B3656">
        <f t="shared" si="60"/>
        <v>39</v>
      </c>
      <c r="C3656" s="31" t="s">
        <v>1513</v>
      </c>
      <c r="D3656" s="31" t="s">
        <v>93</v>
      </c>
      <c r="E3656" s="31" t="s">
        <v>3271</v>
      </c>
      <c r="F3656" s="31" t="s">
        <v>3272</v>
      </c>
      <c r="G3656" s="32">
        <v>120362</v>
      </c>
      <c r="H3656" s="31" t="s">
        <v>94</v>
      </c>
      <c r="I3656" s="32">
        <v>8504</v>
      </c>
      <c r="J3656" s="33">
        <v>14</v>
      </c>
      <c r="K3656" s="31" t="s">
        <v>94</v>
      </c>
      <c r="L3656" s="31" t="s">
        <v>95</v>
      </c>
    </row>
    <row r="3657" spans="1:12" ht="45" x14ac:dyDescent="0.2">
      <c r="A3657" t="str">
        <f>VLOOKUP(B3657,StateFIPS!A$2:B$52,2)</f>
        <v>Tennessee</v>
      </c>
      <c r="B3657">
        <f t="shared" si="60"/>
        <v>47</v>
      </c>
      <c r="C3657" s="31" t="s">
        <v>958</v>
      </c>
      <c r="D3657" s="31" t="s">
        <v>93</v>
      </c>
      <c r="E3657" s="31" t="s">
        <v>3271</v>
      </c>
      <c r="F3657" s="31" t="s">
        <v>3272</v>
      </c>
      <c r="G3657" s="32">
        <v>96181</v>
      </c>
      <c r="H3657" s="31" t="s">
        <v>94</v>
      </c>
      <c r="I3657" s="32">
        <v>6159</v>
      </c>
      <c r="J3657" s="33">
        <v>16</v>
      </c>
      <c r="K3657" s="31" t="s">
        <v>94</v>
      </c>
      <c r="L3657" s="31" t="s">
        <v>95</v>
      </c>
    </row>
    <row r="3658" spans="1:12" ht="45" x14ac:dyDescent="0.2">
      <c r="A3658" t="str">
        <f>VLOOKUP(B3658,StateFIPS!A$2:B$52,2)</f>
        <v>California</v>
      </c>
      <c r="B3658">
        <f t="shared" si="60"/>
        <v>6</v>
      </c>
      <c r="C3658" s="31" t="s">
        <v>2047</v>
      </c>
      <c r="D3658" s="31" t="s">
        <v>93</v>
      </c>
      <c r="E3658" s="31" t="s">
        <v>3271</v>
      </c>
      <c r="F3658" s="31" t="s">
        <v>3272</v>
      </c>
      <c r="G3658" s="32">
        <v>57899</v>
      </c>
      <c r="H3658" s="31" t="s">
        <v>94</v>
      </c>
      <c r="I3658" s="32">
        <v>3514</v>
      </c>
      <c r="J3658" s="33">
        <v>16</v>
      </c>
      <c r="K3658" s="31" t="s">
        <v>94</v>
      </c>
      <c r="L3658" s="31" t="s">
        <v>95</v>
      </c>
    </row>
    <row r="3659" spans="1:12" ht="45" x14ac:dyDescent="0.2">
      <c r="A3659" t="str">
        <f>VLOOKUP(B3659,StateFIPS!A$2:B$52,2)</f>
        <v>Tennessee</v>
      </c>
      <c r="B3659">
        <f t="shared" si="60"/>
        <v>47</v>
      </c>
      <c r="C3659" s="31" t="s">
        <v>2561</v>
      </c>
      <c r="D3659" s="31" t="s">
        <v>93</v>
      </c>
      <c r="E3659" s="31" t="s">
        <v>3271</v>
      </c>
      <c r="F3659" s="31" t="s">
        <v>3272</v>
      </c>
      <c r="G3659" s="32">
        <v>345028</v>
      </c>
      <c r="H3659" s="31" t="s">
        <v>94</v>
      </c>
      <c r="I3659" s="32">
        <v>22095</v>
      </c>
      <c r="J3659" s="33">
        <v>16</v>
      </c>
      <c r="K3659" s="31" t="s">
        <v>94</v>
      </c>
      <c r="L3659" s="31" t="s">
        <v>95</v>
      </c>
    </row>
    <row r="3660" spans="1:12" ht="45" x14ac:dyDescent="0.2">
      <c r="A3660" t="str">
        <f>VLOOKUP(B3660,StateFIPS!A$2:B$52,2)</f>
        <v>Texas</v>
      </c>
      <c r="B3660">
        <f t="shared" si="60"/>
        <v>48</v>
      </c>
      <c r="C3660" s="31" t="s">
        <v>3241</v>
      </c>
      <c r="D3660" s="31" t="s">
        <v>93</v>
      </c>
      <c r="E3660" s="31" t="s">
        <v>3271</v>
      </c>
      <c r="F3660" s="31" t="s">
        <v>3272</v>
      </c>
      <c r="G3660" s="32">
        <v>119699</v>
      </c>
      <c r="H3660" s="31" t="s">
        <v>94</v>
      </c>
      <c r="I3660" s="32">
        <v>7547</v>
      </c>
      <c r="J3660" s="33">
        <v>16</v>
      </c>
      <c r="K3660" s="31" t="s">
        <v>94</v>
      </c>
      <c r="L3660" s="31" t="s">
        <v>95</v>
      </c>
    </row>
    <row r="3661" spans="1:12" ht="45" x14ac:dyDescent="0.2">
      <c r="A3661" t="str">
        <f>VLOOKUP(B3661,StateFIPS!A$2:B$52,2)</f>
        <v>Ohio</v>
      </c>
      <c r="B3661">
        <f t="shared" si="60"/>
        <v>39</v>
      </c>
      <c r="C3661" s="31" t="s">
        <v>1521</v>
      </c>
      <c r="D3661" s="31" t="s">
        <v>93</v>
      </c>
      <c r="E3661" s="31" t="s">
        <v>3271</v>
      </c>
      <c r="F3661" s="31" t="s">
        <v>3272</v>
      </c>
      <c r="G3661" s="32">
        <v>54203</v>
      </c>
      <c r="H3661" s="31" t="s">
        <v>94</v>
      </c>
      <c r="I3661" s="32">
        <v>3830</v>
      </c>
      <c r="J3661" s="33">
        <v>14</v>
      </c>
      <c r="K3661" s="31" t="s">
        <v>94</v>
      </c>
      <c r="L3661" s="31" t="s">
        <v>95</v>
      </c>
    </row>
    <row r="3662" spans="1:12" ht="45" x14ac:dyDescent="0.2">
      <c r="A3662" t="str">
        <f>VLOOKUP(B3662,StateFIPS!A$2:B$52,2)</f>
        <v>Illinois</v>
      </c>
      <c r="B3662">
        <f t="shared" si="60"/>
        <v>17</v>
      </c>
      <c r="C3662" s="31" t="s">
        <v>654</v>
      </c>
      <c r="D3662" s="31" t="s">
        <v>93</v>
      </c>
      <c r="E3662" s="31" t="s">
        <v>3271</v>
      </c>
      <c r="F3662" s="31" t="s">
        <v>3272</v>
      </c>
      <c r="G3662" s="32">
        <v>167204</v>
      </c>
      <c r="H3662" s="31" t="s">
        <v>94</v>
      </c>
      <c r="I3662" s="32">
        <v>11246</v>
      </c>
      <c r="J3662" s="33">
        <v>15</v>
      </c>
      <c r="K3662" s="31" t="s">
        <v>94</v>
      </c>
      <c r="L3662" s="31" t="s">
        <v>95</v>
      </c>
    </row>
    <row r="3663" spans="1:12" ht="45" x14ac:dyDescent="0.2">
      <c r="A3663" t="str">
        <f>VLOOKUP(B3663,StateFIPS!A$2:B$52,2)</f>
        <v>Texas</v>
      </c>
      <c r="B3663">
        <f t="shared" si="60"/>
        <v>48</v>
      </c>
      <c r="C3663" s="31" t="s">
        <v>897</v>
      </c>
      <c r="D3663" s="31" t="s">
        <v>93</v>
      </c>
      <c r="E3663" s="31" t="s">
        <v>3271</v>
      </c>
      <c r="F3663" s="31" t="s">
        <v>3272</v>
      </c>
      <c r="G3663" s="32">
        <v>26699</v>
      </c>
      <c r="H3663" s="31" t="s">
        <v>94</v>
      </c>
      <c r="I3663" s="32">
        <v>1683</v>
      </c>
      <c r="J3663" s="33">
        <v>16</v>
      </c>
      <c r="K3663" s="31" t="s">
        <v>94</v>
      </c>
      <c r="L3663" s="31" t="s">
        <v>95</v>
      </c>
    </row>
    <row r="3664" spans="1:12" ht="45" x14ac:dyDescent="0.2">
      <c r="A3664" t="str">
        <f>VLOOKUP(B3664,StateFIPS!A$2:B$52,2)</f>
        <v>Ohio</v>
      </c>
      <c r="B3664">
        <f t="shared" si="60"/>
        <v>39</v>
      </c>
      <c r="C3664" s="31" t="s">
        <v>1856</v>
      </c>
      <c r="D3664" s="31" t="s">
        <v>93</v>
      </c>
      <c r="E3664" s="31" t="s">
        <v>3271</v>
      </c>
      <c r="F3664" s="31" t="s">
        <v>3272</v>
      </c>
      <c r="G3664" s="32">
        <v>93731</v>
      </c>
      <c r="H3664" s="31" t="s">
        <v>94</v>
      </c>
      <c r="I3664" s="32">
        <v>6622</v>
      </c>
      <c r="J3664" s="33">
        <v>14</v>
      </c>
      <c r="K3664" s="31" t="s">
        <v>94</v>
      </c>
      <c r="L3664" s="31" t="s">
        <v>95</v>
      </c>
    </row>
    <row r="3665" spans="1:12" ht="45" x14ac:dyDescent="0.2">
      <c r="A3665" t="str">
        <f>VLOOKUP(B3665,StateFIPS!A$2:B$52,2)</f>
        <v>Texas</v>
      </c>
      <c r="B3665">
        <f t="shared" si="60"/>
        <v>48</v>
      </c>
      <c r="C3665" s="31" t="s">
        <v>828</v>
      </c>
      <c r="D3665" s="31" t="s">
        <v>93</v>
      </c>
      <c r="E3665" s="31" t="s">
        <v>3271</v>
      </c>
      <c r="F3665" s="31" t="s">
        <v>3272</v>
      </c>
      <c r="G3665" s="32">
        <v>119699</v>
      </c>
      <c r="H3665" s="31" t="s">
        <v>94</v>
      </c>
      <c r="I3665" s="32">
        <v>7547</v>
      </c>
      <c r="J3665" s="33">
        <v>16</v>
      </c>
      <c r="K3665" s="31" t="s">
        <v>94</v>
      </c>
      <c r="L3665" s="31" t="s">
        <v>95</v>
      </c>
    </row>
    <row r="3666" spans="1:12" ht="45" x14ac:dyDescent="0.2">
      <c r="A3666" t="str">
        <f>VLOOKUP(B3666,StateFIPS!A$2:B$52,2)</f>
        <v>Illinois</v>
      </c>
      <c r="B3666">
        <f t="shared" si="60"/>
        <v>17</v>
      </c>
      <c r="C3666" s="31" t="s">
        <v>655</v>
      </c>
      <c r="D3666" s="31" t="s">
        <v>93</v>
      </c>
      <c r="E3666" s="31" t="s">
        <v>3271</v>
      </c>
      <c r="F3666" s="31" t="s">
        <v>3272</v>
      </c>
      <c r="G3666" s="32">
        <v>76347</v>
      </c>
      <c r="H3666" s="31" t="s">
        <v>94</v>
      </c>
      <c r="I3666" s="32">
        <v>5135</v>
      </c>
      <c r="J3666" s="33">
        <v>15</v>
      </c>
      <c r="K3666" s="31" t="s">
        <v>94</v>
      </c>
      <c r="L3666" s="31" t="s">
        <v>95</v>
      </c>
    </row>
    <row r="3667" spans="1:12" ht="45" x14ac:dyDescent="0.2">
      <c r="A3667" t="str">
        <f>VLOOKUP(B3667,StateFIPS!A$2:B$52,2)</f>
        <v>California</v>
      </c>
      <c r="B3667">
        <f t="shared" si="60"/>
        <v>6</v>
      </c>
      <c r="C3667" s="31" t="s">
        <v>2075</v>
      </c>
      <c r="D3667" s="31" t="s">
        <v>93</v>
      </c>
      <c r="E3667" s="31" t="s">
        <v>3271</v>
      </c>
      <c r="F3667" s="31" t="s">
        <v>3272</v>
      </c>
      <c r="G3667" s="32">
        <v>52733</v>
      </c>
      <c r="H3667" s="31" t="s">
        <v>94</v>
      </c>
      <c r="I3667" s="32">
        <v>3200</v>
      </c>
      <c r="J3667" s="33">
        <v>16</v>
      </c>
      <c r="K3667" s="31" t="s">
        <v>94</v>
      </c>
      <c r="L3667" s="31" t="s">
        <v>95</v>
      </c>
    </row>
    <row r="3668" spans="1:12" ht="45" x14ac:dyDescent="0.2">
      <c r="A3668" t="str">
        <f>VLOOKUP(B3668,StateFIPS!A$2:B$52,2)</f>
        <v>Ohio</v>
      </c>
      <c r="B3668">
        <f t="shared" si="60"/>
        <v>39</v>
      </c>
      <c r="C3668" s="31" t="s">
        <v>1864</v>
      </c>
      <c r="D3668" s="31" t="s">
        <v>93</v>
      </c>
      <c r="E3668" s="31" t="s">
        <v>3271</v>
      </c>
      <c r="F3668" s="31" t="s">
        <v>3272</v>
      </c>
      <c r="G3668" s="32">
        <v>22036</v>
      </c>
      <c r="H3668" s="31" t="s">
        <v>94</v>
      </c>
      <c r="I3668" s="32">
        <v>1557</v>
      </c>
      <c r="J3668" s="33">
        <v>14</v>
      </c>
      <c r="K3668" s="31" t="s">
        <v>94</v>
      </c>
      <c r="L3668" s="31" t="s">
        <v>95</v>
      </c>
    </row>
    <row r="3669" spans="1:12" ht="45" x14ac:dyDescent="0.2">
      <c r="A3669" t="str">
        <f>VLOOKUP(B3669,StateFIPS!A$2:B$52,2)</f>
        <v>Texas</v>
      </c>
      <c r="B3669">
        <f t="shared" si="60"/>
        <v>48</v>
      </c>
      <c r="C3669" s="31" t="s">
        <v>815</v>
      </c>
      <c r="D3669" s="31" t="s">
        <v>93</v>
      </c>
      <c r="E3669" s="31" t="s">
        <v>3271</v>
      </c>
      <c r="F3669" s="31" t="s">
        <v>3272</v>
      </c>
      <c r="G3669" s="32">
        <v>62393</v>
      </c>
      <c r="H3669" s="31" t="s">
        <v>94</v>
      </c>
      <c r="I3669" s="32">
        <v>3934</v>
      </c>
      <c r="J3669" s="33">
        <v>16</v>
      </c>
      <c r="K3669" s="31" t="s">
        <v>94</v>
      </c>
      <c r="L3669" s="31" t="s">
        <v>95</v>
      </c>
    </row>
    <row r="3670" spans="1:12" ht="45" x14ac:dyDescent="0.2">
      <c r="A3670" t="str">
        <f>VLOOKUP(B3670,StateFIPS!A$2:B$52,2)</f>
        <v>Texas</v>
      </c>
      <c r="B3670">
        <f t="shared" si="60"/>
        <v>48</v>
      </c>
      <c r="C3670" s="31" t="s">
        <v>2612</v>
      </c>
      <c r="D3670" s="31" t="s">
        <v>93</v>
      </c>
      <c r="E3670" s="31" t="s">
        <v>3271</v>
      </c>
      <c r="F3670" s="31" t="s">
        <v>3272</v>
      </c>
      <c r="G3670" s="32">
        <v>119699</v>
      </c>
      <c r="H3670" s="31" t="s">
        <v>94</v>
      </c>
      <c r="I3670" s="32">
        <v>7547</v>
      </c>
      <c r="J3670" s="33">
        <v>16</v>
      </c>
      <c r="K3670" s="31" t="s">
        <v>94</v>
      </c>
      <c r="L3670" s="31" t="s">
        <v>95</v>
      </c>
    </row>
    <row r="3671" spans="1:12" ht="45" x14ac:dyDescent="0.2">
      <c r="A3671" t="str">
        <f>VLOOKUP(B3671,StateFIPS!A$2:B$52,2)</f>
        <v>Texas</v>
      </c>
      <c r="B3671">
        <f t="shared" si="60"/>
        <v>48</v>
      </c>
      <c r="C3671" s="31" t="s">
        <v>835</v>
      </c>
      <c r="D3671" s="31" t="s">
        <v>93</v>
      </c>
      <c r="E3671" s="31" t="s">
        <v>3271</v>
      </c>
      <c r="F3671" s="31" t="s">
        <v>3272</v>
      </c>
      <c r="G3671" s="32">
        <v>119699</v>
      </c>
      <c r="H3671" s="31" t="s">
        <v>94</v>
      </c>
      <c r="I3671" s="32">
        <v>7547</v>
      </c>
      <c r="J3671" s="33">
        <v>16</v>
      </c>
      <c r="K3671" s="31" t="s">
        <v>94</v>
      </c>
      <c r="L3671" s="31" t="s">
        <v>95</v>
      </c>
    </row>
    <row r="3672" spans="1:12" ht="45" x14ac:dyDescent="0.2">
      <c r="A3672" t="str">
        <f>VLOOKUP(B3672,StateFIPS!A$2:B$52,2)</f>
        <v>Ohio</v>
      </c>
      <c r="B3672">
        <f t="shared" si="60"/>
        <v>39</v>
      </c>
      <c r="C3672" s="31" t="s">
        <v>1467</v>
      </c>
      <c r="D3672" s="31" t="s">
        <v>93</v>
      </c>
      <c r="E3672" s="31" t="s">
        <v>3271</v>
      </c>
      <c r="F3672" s="31" t="s">
        <v>3272</v>
      </c>
      <c r="G3672" s="32">
        <v>94864</v>
      </c>
      <c r="H3672" s="31" t="s">
        <v>94</v>
      </c>
      <c r="I3672" s="32">
        <v>6702</v>
      </c>
      <c r="J3672" s="33">
        <v>14</v>
      </c>
      <c r="K3672" s="31" t="s">
        <v>94</v>
      </c>
      <c r="L3672" s="31" t="s">
        <v>95</v>
      </c>
    </row>
    <row r="3673" spans="1:12" ht="45" x14ac:dyDescent="0.2">
      <c r="A3673" t="str">
        <f>VLOOKUP(B3673,StateFIPS!A$2:B$52,2)</f>
        <v>Illinois</v>
      </c>
      <c r="B3673">
        <f t="shared" si="60"/>
        <v>17</v>
      </c>
      <c r="C3673" s="31" t="s">
        <v>656</v>
      </c>
      <c r="D3673" s="31" t="s">
        <v>93</v>
      </c>
      <c r="E3673" s="31" t="s">
        <v>3271</v>
      </c>
      <c r="F3673" s="31" t="s">
        <v>3272</v>
      </c>
      <c r="G3673" s="32">
        <v>155305</v>
      </c>
      <c r="H3673" s="31" t="s">
        <v>94</v>
      </c>
      <c r="I3673" s="32">
        <v>10445</v>
      </c>
      <c r="J3673" s="33">
        <v>15</v>
      </c>
      <c r="K3673" s="31" t="s">
        <v>94</v>
      </c>
      <c r="L3673" s="31" t="s">
        <v>95</v>
      </c>
    </row>
    <row r="3674" spans="1:12" ht="45" x14ac:dyDescent="0.2">
      <c r="A3674" t="str">
        <f>VLOOKUP(B3674,StateFIPS!A$2:B$52,2)</f>
        <v>Texas</v>
      </c>
      <c r="B3674">
        <f t="shared" si="60"/>
        <v>48</v>
      </c>
      <c r="C3674" s="31" t="s">
        <v>3242</v>
      </c>
      <c r="D3674" s="31" t="s">
        <v>93</v>
      </c>
      <c r="E3674" s="31" t="s">
        <v>3271</v>
      </c>
      <c r="F3674" s="31" t="s">
        <v>3272</v>
      </c>
      <c r="G3674" s="32">
        <v>119699</v>
      </c>
      <c r="H3674" s="31" t="s">
        <v>94</v>
      </c>
      <c r="I3674" s="32">
        <v>7547</v>
      </c>
      <c r="J3674" s="33">
        <v>16</v>
      </c>
      <c r="K3674" s="31" t="s">
        <v>94</v>
      </c>
      <c r="L3674" s="31" t="s">
        <v>95</v>
      </c>
    </row>
    <row r="3675" spans="1:12" ht="45" x14ac:dyDescent="0.2">
      <c r="A3675" t="str">
        <f>VLOOKUP(B3675,StateFIPS!A$2:B$52,2)</f>
        <v>Arkansas</v>
      </c>
      <c r="B3675">
        <f t="shared" si="60"/>
        <v>5</v>
      </c>
      <c r="C3675" s="31" t="s">
        <v>2683</v>
      </c>
      <c r="D3675" s="31" t="s">
        <v>93</v>
      </c>
      <c r="E3675" s="31" t="s">
        <v>3271</v>
      </c>
      <c r="F3675" s="31" t="s">
        <v>3272</v>
      </c>
      <c r="G3675" s="32">
        <v>663657</v>
      </c>
      <c r="H3675" s="31" t="s">
        <v>94</v>
      </c>
      <c r="I3675" s="32">
        <v>41268</v>
      </c>
      <c r="J3675" s="33">
        <v>16</v>
      </c>
      <c r="K3675" s="31" t="s">
        <v>94</v>
      </c>
      <c r="L3675" s="31" t="s">
        <v>95</v>
      </c>
    </row>
    <row r="3676" spans="1:12" ht="45" x14ac:dyDescent="0.2">
      <c r="A3676" t="str">
        <f>VLOOKUP(B3676,StateFIPS!A$2:B$52,2)</f>
        <v>Arkansas</v>
      </c>
      <c r="B3676">
        <f t="shared" si="60"/>
        <v>5</v>
      </c>
      <c r="C3676" s="31" t="s">
        <v>506</v>
      </c>
      <c r="D3676" s="31" t="s">
        <v>93</v>
      </c>
      <c r="E3676" s="31" t="s">
        <v>3271</v>
      </c>
      <c r="F3676" s="31" t="s">
        <v>3272</v>
      </c>
      <c r="G3676" s="32">
        <v>466214</v>
      </c>
      <c r="H3676" s="31" t="s">
        <v>94</v>
      </c>
      <c r="I3676" s="32">
        <v>28990</v>
      </c>
      <c r="J3676" s="33">
        <v>16</v>
      </c>
      <c r="K3676" s="31" t="s">
        <v>94</v>
      </c>
      <c r="L3676" s="31" t="s">
        <v>95</v>
      </c>
    </row>
    <row r="3677" spans="1:12" ht="45" x14ac:dyDescent="0.2">
      <c r="A3677" t="str">
        <f>VLOOKUP(B3677,StateFIPS!A$2:B$52,2)</f>
        <v>California</v>
      </c>
      <c r="B3677">
        <f t="shared" si="60"/>
        <v>6</v>
      </c>
      <c r="C3677" s="31" t="s">
        <v>2083</v>
      </c>
      <c r="D3677" s="31" t="s">
        <v>93</v>
      </c>
      <c r="E3677" s="31" t="s">
        <v>3271</v>
      </c>
      <c r="F3677" s="31" t="s">
        <v>3272</v>
      </c>
      <c r="G3677" s="32">
        <v>54466</v>
      </c>
      <c r="H3677" s="31" t="s">
        <v>94</v>
      </c>
      <c r="I3677" s="32">
        <v>3305</v>
      </c>
      <c r="J3677" s="33">
        <v>16</v>
      </c>
      <c r="K3677" s="31" t="s">
        <v>94</v>
      </c>
      <c r="L3677" s="31" t="s">
        <v>95</v>
      </c>
    </row>
    <row r="3678" spans="1:12" ht="45" x14ac:dyDescent="0.2">
      <c r="A3678" t="str">
        <f>VLOOKUP(B3678,StateFIPS!A$2:B$52,2)</f>
        <v>Illinois</v>
      </c>
      <c r="B3678">
        <f t="shared" si="60"/>
        <v>17</v>
      </c>
      <c r="C3678" s="31" t="s">
        <v>666</v>
      </c>
      <c r="D3678" s="31" t="s">
        <v>93</v>
      </c>
      <c r="E3678" s="31" t="s">
        <v>3271</v>
      </c>
      <c r="F3678" s="31" t="s">
        <v>3272</v>
      </c>
      <c r="G3678" s="32">
        <v>29817</v>
      </c>
      <c r="H3678" s="31" t="s">
        <v>94</v>
      </c>
      <c r="I3678" s="32">
        <v>2005</v>
      </c>
      <c r="J3678" s="33">
        <v>15</v>
      </c>
      <c r="K3678" s="31" t="s">
        <v>94</v>
      </c>
      <c r="L3678" s="31" t="s">
        <v>95</v>
      </c>
    </row>
    <row r="3679" spans="1:12" ht="45" x14ac:dyDescent="0.2">
      <c r="A3679" t="str">
        <f>VLOOKUP(B3679,StateFIPS!A$2:B$52,2)</f>
        <v>Illinois</v>
      </c>
      <c r="B3679">
        <f t="shared" si="60"/>
        <v>17</v>
      </c>
      <c r="C3679" s="31" t="s">
        <v>653</v>
      </c>
      <c r="D3679" s="31" t="s">
        <v>93</v>
      </c>
      <c r="E3679" s="31" t="s">
        <v>3271</v>
      </c>
      <c r="F3679" s="31" t="s">
        <v>3272</v>
      </c>
      <c r="G3679" s="32">
        <v>95707</v>
      </c>
      <c r="H3679" s="31" t="s">
        <v>94</v>
      </c>
      <c r="I3679" s="32">
        <v>6437</v>
      </c>
      <c r="J3679" s="33">
        <v>15</v>
      </c>
      <c r="K3679" s="31" t="s">
        <v>94</v>
      </c>
      <c r="L3679" s="31" t="s">
        <v>95</v>
      </c>
    </row>
    <row r="3680" spans="1:12" ht="45" x14ac:dyDescent="0.2">
      <c r="A3680" t="str">
        <f>VLOOKUP(B3680,StateFIPS!A$2:B$52,2)</f>
        <v>Texas</v>
      </c>
      <c r="B3680">
        <f t="shared" si="60"/>
        <v>48</v>
      </c>
      <c r="C3680" s="31" t="s">
        <v>3247</v>
      </c>
      <c r="D3680" s="31" t="s">
        <v>93</v>
      </c>
      <c r="E3680" s="31" t="s">
        <v>3271</v>
      </c>
      <c r="F3680" s="31" t="s">
        <v>3272</v>
      </c>
      <c r="G3680" s="32">
        <v>119699</v>
      </c>
      <c r="H3680" s="31" t="s">
        <v>94</v>
      </c>
      <c r="I3680" s="32">
        <v>7547</v>
      </c>
      <c r="J3680" s="33">
        <v>16</v>
      </c>
      <c r="K3680" s="31" t="s">
        <v>94</v>
      </c>
      <c r="L3680" s="31" t="s">
        <v>95</v>
      </c>
    </row>
    <row r="3681" spans="1:12" ht="45" x14ac:dyDescent="0.2">
      <c r="A3681" t="str">
        <f>VLOOKUP(B3681,StateFIPS!A$2:B$52,2)</f>
        <v>Texas</v>
      </c>
      <c r="B3681">
        <f t="shared" si="60"/>
        <v>48</v>
      </c>
      <c r="C3681" s="31" t="s">
        <v>2523</v>
      </c>
      <c r="D3681" s="31" t="s">
        <v>93</v>
      </c>
      <c r="E3681" s="31" t="s">
        <v>3271</v>
      </c>
      <c r="F3681" s="31" t="s">
        <v>3272</v>
      </c>
      <c r="G3681" s="32">
        <v>119699</v>
      </c>
      <c r="H3681" s="31" t="s">
        <v>94</v>
      </c>
      <c r="I3681" s="32">
        <v>7547</v>
      </c>
      <c r="J3681" s="33">
        <v>16</v>
      </c>
      <c r="K3681" s="31" t="s">
        <v>94</v>
      </c>
      <c r="L3681" s="31" t="s">
        <v>95</v>
      </c>
    </row>
    <row r="3682" spans="1:12" ht="45" x14ac:dyDescent="0.2">
      <c r="A3682" t="str">
        <f>VLOOKUP(B3682,StateFIPS!A$2:B$52,2)</f>
        <v>Ohio</v>
      </c>
      <c r="B3682">
        <f t="shared" si="60"/>
        <v>39</v>
      </c>
      <c r="C3682" s="31" t="s">
        <v>1585</v>
      </c>
      <c r="D3682" s="31" t="s">
        <v>93</v>
      </c>
      <c r="E3682" s="31" t="s">
        <v>3271</v>
      </c>
      <c r="F3682" s="31" t="s">
        <v>3272</v>
      </c>
      <c r="G3682" s="32">
        <v>18592</v>
      </c>
      <c r="H3682" s="31" t="s">
        <v>94</v>
      </c>
      <c r="I3682" s="32">
        <v>1314</v>
      </c>
      <c r="J3682" s="33">
        <v>14</v>
      </c>
      <c r="K3682" s="31" t="s">
        <v>94</v>
      </c>
      <c r="L3682" s="31" t="s">
        <v>95</v>
      </c>
    </row>
    <row r="3683" spans="1:12" ht="45" x14ac:dyDescent="0.2">
      <c r="A3683" t="str">
        <f>VLOOKUP(B3683,StateFIPS!A$2:B$52,2)</f>
        <v>Illinois</v>
      </c>
      <c r="B3683">
        <f t="shared" si="60"/>
        <v>17</v>
      </c>
      <c r="C3683" s="31" t="s">
        <v>2732</v>
      </c>
      <c r="D3683" s="31" t="s">
        <v>93</v>
      </c>
      <c r="E3683" s="31" t="s">
        <v>3271</v>
      </c>
      <c r="F3683" s="31" t="s">
        <v>3272</v>
      </c>
      <c r="G3683" s="32">
        <v>147539</v>
      </c>
      <c r="H3683" s="31" t="s">
        <v>94</v>
      </c>
      <c r="I3683" s="32">
        <v>9923</v>
      </c>
      <c r="J3683" s="33">
        <v>15</v>
      </c>
      <c r="K3683" s="31" t="s">
        <v>94</v>
      </c>
      <c r="L3683" s="31" t="s">
        <v>95</v>
      </c>
    </row>
    <row r="3684" spans="1:12" ht="45" x14ac:dyDescent="0.2">
      <c r="A3684" t="str">
        <f>VLOOKUP(B3684,StateFIPS!A$2:B$52,2)</f>
        <v>Ohio</v>
      </c>
      <c r="B3684">
        <f t="shared" si="60"/>
        <v>39</v>
      </c>
      <c r="C3684" s="31" t="s">
        <v>1554</v>
      </c>
      <c r="D3684" s="31" t="s">
        <v>93</v>
      </c>
      <c r="E3684" s="31" t="s">
        <v>3271</v>
      </c>
      <c r="F3684" s="31" t="s">
        <v>3272</v>
      </c>
      <c r="G3684" s="32">
        <v>179260</v>
      </c>
      <c r="H3684" s="31" t="s">
        <v>94</v>
      </c>
      <c r="I3684" s="32">
        <v>12665</v>
      </c>
      <c r="J3684" s="33">
        <v>14</v>
      </c>
      <c r="K3684" s="31" t="s">
        <v>94</v>
      </c>
      <c r="L3684" s="31" t="s">
        <v>95</v>
      </c>
    </row>
    <row r="3685" spans="1:12" ht="45" x14ac:dyDescent="0.2">
      <c r="A3685" t="str">
        <f>VLOOKUP(B3685,StateFIPS!A$2:B$52,2)</f>
        <v>Ohio</v>
      </c>
      <c r="B3685">
        <f t="shared" si="60"/>
        <v>39</v>
      </c>
      <c r="C3685" s="31" t="s">
        <v>1575</v>
      </c>
      <c r="D3685" s="31" t="s">
        <v>93</v>
      </c>
      <c r="E3685" s="31" t="s">
        <v>3271</v>
      </c>
      <c r="F3685" s="31" t="s">
        <v>3272</v>
      </c>
      <c r="G3685" s="32">
        <v>44294</v>
      </c>
      <c r="H3685" s="31" t="s">
        <v>94</v>
      </c>
      <c r="I3685" s="32">
        <v>3130</v>
      </c>
      <c r="J3685" s="33">
        <v>14</v>
      </c>
      <c r="K3685" s="31" t="s">
        <v>94</v>
      </c>
      <c r="L3685" s="31" t="s">
        <v>95</v>
      </c>
    </row>
    <row r="3686" spans="1:12" ht="45" x14ac:dyDescent="0.2">
      <c r="A3686" t="str">
        <f>VLOOKUP(B3686,StateFIPS!A$2:B$52,2)</f>
        <v>Texas</v>
      </c>
      <c r="B3686">
        <f t="shared" si="60"/>
        <v>48</v>
      </c>
      <c r="C3686" s="31" t="s">
        <v>3205</v>
      </c>
      <c r="D3686" s="31" t="s">
        <v>93</v>
      </c>
      <c r="E3686" s="31" t="s">
        <v>3271</v>
      </c>
      <c r="F3686" s="31" t="s">
        <v>3272</v>
      </c>
      <c r="G3686" s="32">
        <v>119699</v>
      </c>
      <c r="H3686" s="31" t="s">
        <v>94</v>
      </c>
      <c r="I3686" s="32">
        <v>7547</v>
      </c>
      <c r="J3686" s="33">
        <v>16</v>
      </c>
      <c r="K3686" s="31" t="s">
        <v>94</v>
      </c>
      <c r="L3686" s="31" t="s">
        <v>95</v>
      </c>
    </row>
    <row r="3687" spans="1:12" ht="45" x14ac:dyDescent="0.2">
      <c r="A3687" t="str">
        <f>VLOOKUP(B3687,StateFIPS!A$2:B$52,2)</f>
        <v>Texas</v>
      </c>
      <c r="B3687">
        <f t="shared" si="60"/>
        <v>48</v>
      </c>
      <c r="C3687" s="31" t="s">
        <v>945</v>
      </c>
      <c r="D3687" s="31" t="s">
        <v>93</v>
      </c>
      <c r="E3687" s="31" t="s">
        <v>3271</v>
      </c>
      <c r="F3687" s="31" t="s">
        <v>3272</v>
      </c>
      <c r="G3687" s="32">
        <v>36174</v>
      </c>
      <c r="H3687" s="31" t="s">
        <v>94</v>
      </c>
      <c r="I3687" s="32">
        <v>2281</v>
      </c>
      <c r="J3687" s="33">
        <v>16</v>
      </c>
      <c r="K3687" s="31" t="s">
        <v>94</v>
      </c>
      <c r="L3687" s="31" t="s">
        <v>95</v>
      </c>
    </row>
    <row r="3688" spans="1:12" ht="45" x14ac:dyDescent="0.2">
      <c r="A3688" t="str">
        <f>VLOOKUP(B3688,StateFIPS!A$2:B$52,2)</f>
        <v>Illinois</v>
      </c>
      <c r="B3688">
        <f t="shared" si="60"/>
        <v>17</v>
      </c>
      <c r="C3688" s="31" t="s">
        <v>2176</v>
      </c>
      <c r="D3688" s="31" t="s">
        <v>93</v>
      </c>
      <c r="E3688" s="31" t="s">
        <v>3271</v>
      </c>
      <c r="F3688" s="31" t="s">
        <v>3272</v>
      </c>
      <c r="G3688" s="32">
        <v>409017</v>
      </c>
      <c r="H3688" s="31" t="s">
        <v>94</v>
      </c>
      <c r="I3688" s="32">
        <v>27510</v>
      </c>
      <c r="J3688" s="33">
        <v>15</v>
      </c>
      <c r="K3688" s="31" t="s">
        <v>94</v>
      </c>
      <c r="L3688" s="31" t="s">
        <v>95</v>
      </c>
    </row>
    <row r="3689" spans="1:12" ht="45" x14ac:dyDescent="0.2">
      <c r="A3689" t="str">
        <f>VLOOKUP(B3689,StateFIPS!A$2:B$52,2)</f>
        <v>Ohio</v>
      </c>
      <c r="B3689">
        <f t="shared" si="60"/>
        <v>39</v>
      </c>
      <c r="C3689" s="31" t="s">
        <v>1538</v>
      </c>
      <c r="D3689" s="31" t="s">
        <v>93</v>
      </c>
      <c r="E3689" s="31" t="s">
        <v>3271</v>
      </c>
      <c r="F3689" s="31" t="s">
        <v>3272</v>
      </c>
      <c r="G3689" s="32">
        <v>43158</v>
      </c>
      <c r="H3689" s="31" t="s">
        <v>94</v>
      </c>
      <c r="I3689" s="32">
        <v>3049</v>
      </c>
      <c r="J3689" s="33">
        <v>14</v>
      </c>
      <c r="K3689" s="31" t="s">
        <v>94</v>
      </c>
      <c r="L3689" s="31" t="s">
        <v>95</v>
      </c>
    </row>
    <row r="3690" spans="1:12" ht="45" x14ac:dyDescent="0.2">
      <c r="A3690" t="str">
        <f>VLOOKUP(B3690,StateFIPS!A$2:B$52,2)</f>
        <v>Texas</v>
      </c>
      <c r="B3690">
        <f t="shared" si="60"/>
        <v>48</v>
      </c>
      <c r="C3690" s="31" t="s">
        <v>2544</v>
      </c>
      <c r="D3690" s="31" t="s">
        <v>93</v>
      </c>
      <c r="E3690" s="31" t="s">
        <v>3271</v>
      </c>
      <c r="F3690" s="31" t="s">
        <v>3272</v>
      </c>
      <c r="G3690" s="32">
        <v>58288</v>
      </c>
      <c r="H3690" s="31" t="s">
        <v>94</v>
      </c>
      <c r="I3690" s="32">
        <v>3675</v>
      </c>
      <c r="J3690" s="33">
        <v>16</v>
      </c>
      <c r="K3690" s="31" t="s">
        <v>94</v>
      </c>
      <c r="L3690" s="31" t="s">
        <v>95</v>
      </c>
    </row>
    <row r="3691" spans="1:12" ht="45" x14ac:dyDescent="0.2">
      <c r="A3691" t="str">
        <f>VLOOKUP(B3691,StateFIPS!A$2:B$52,2)</f>
        <v>Ohio</v>
      </c>
      <c r="B3691">
        <f t="shared" si="60"/>
        <v>39</v>
      </c>
      <c r="C3691" s="31" t="s">
        <v>1546</v>
      </c>
      <c r="D3691" s="31" t="s">
        <v>93</v>
      </c>
      <c r="E3691" s="31" t="s">
        <v>3271</v>
      </c>
      <c r="F3691" s="31" t="s">
        <v>3272</v>
      </c>
      <c r="G3691" s="32">
        <v>458146</v>
      </c>
      <c r="H3691" s="31" t="s">
        <v>94</v>
      </c>
      <c r="I3691" s="32">
        <v>32370</v>
      </c>
      <c r="J3691" s="33">
        <v>14</v>
      </c>
      <c r="K3691" s="31" t="s">
        <v>94</v>
      </c>
      <c r="L3691" s="31" t="s">
        <v>95</v>
      </c>
    </row>
    <row r="3692" spans="1:12" ht="45" x14ac:dyDescent="0.2">
      <c r="A3692" t="str">
        <f>VLOOKUP(B3692,StateFIPS!A$2:B$52,2)</f>
        <v>Illinois</v>
      </c>
      <c r="B3692">
        <f t="shared" si="60"/>
        <v>17</v>
      </c>
      <c r="C3692" s="31" t="s">
        <v>2222</v>
      </c>
      <c r="D3692" s="31" t="s">
        <v>93</v>
      </c>
      <c r="E3692" s="31" t="s">
        <v>3271</v>
      </c>
      <c r="F3692" s="31" t="s">
        <v>3272</v>
      </c>
      <c r="G3692" s="32">
        <v>68071</v>
      </c>
      <c r="H3692" s="31" t="s">
        <v>94</v>
      </c>
      <c r="I3692" s="32">
        <v>4578</v>
      </c>
      <c r="J3692" s="33">
        <v>15</v>
      </c>
      <c r="K3692" s="31" t="s">
        <v>94</v>
      </c>
      <c r="L3692" s="31" t="s">
        <v>95</v>
      </c>
    </row>
    <row r="3693" spans="1:12" ht="45" x14ac:dyDescent="0.2">
      <c r="A3693" t="str">
        <f>VLOOKUP(B3693,StateFIPS!A$2:B$52,2)</f>
        <v>Texas</v>
      </c>
      <c r="B3693">
        <f t="shared" si="60"/>
        <v>48</v>
      </c>
      <c r="C3693" s="31" t="s">
        <v>2558</v>
      </c>
      <c r="D3693" s="31" t="s">
        <v>93</v>
      </c>
      <c r="E3693" s="31" t="s">
        <v>3271</v>
      </c>
      <c r="F3693" s="31" t="s">
        <v>3272</v>
      </c>
      <c r="G3693" s="32">
        <v>29166</v>
      </c>
      <c r="H3693" s="31" t="s">
        <v>94</v>
      </c>
      <c r="I3693" s="32">
        <v>1839</v>
      </c>
      <c r="J3693" s="33">
        <v>16</v>
      </c>
      <c r="K3693" s="31" t="s">
        <v>94</v>
      </c>
      <c r="L3693" s="31" t="s">
        <v>95</v>
      </c>
    </row>
    <row r="3694" spans="1:12" ht="45" x14ac:dyDescent="0.2">
      <c r="A3694" t="str">
        <f>VLOOKUP(B3694,StateFIPS!A$2:B$52,2)</f>
        <v>Texas</v>
      </c>
      <c r="B3694">
        <f t="shared" si="60"/>
        <v>48</v>
      </c>
      <c r="C3694" s="31" t="s">
        <v>1064</v>
      </c>
      <c r="D3694" s="31" t="s">
        <v>93</v>
      </c>
      <c r="E3694" s="31" t="s">
        <v>3271</v>
      </c>
      <c r="F3694" s="31" t="s">
        <v>3272</v>
      </c>
      <c r="G3694" s="32">
        <v>119699</v>
      </c>
      <c r="H3694" s="31" t="s">
        <v>94</v>
      </c>
      <c r="I3694" s="32">
        <v>7547</v>
      </c>
      <c r="J3694" s="33">
        <v>16</v>
      </c>
      <c r="K3694" s="31" t="s">
        <v>94</v>
      </c>
      <c r="L3694" s="31" t="s">
        <v>95</v>
      </c>
    </row>
    <row r="3695" spans="1:12" ht="45" x14ac:dyDescent="0.2">
      <c r="A3695" t="str">
        <f>VLOOKUP(B3695,StateFIPS!A$2:B$52,2)</f>
        <v>Arizona</v>
      </c>
      <c r="B3695">
        <f t="shared" si="60"/>
        <v>4</v>
      </c>
      <c r="C3695" s="31" t="s">
        <v>635</v>
      </c>
      <c r="D3695" s="31" t="s">
        <v>93</v>
      </c>
      <c r="E3695" s="31" t="s">
        <v>3271</v>
      </c>
      <c r="F3695" s="31" t="s">
        <v>3272</v>
      </c>
      <c r="G3695" s="32">
        <v>184461</v>
      </c>
      <c r="H3695" s="31" t="s">
        <v>94</v>
      </c>
      <c r="I3695" s="32">
        <v>11811</v>
      </c>
      <c r="J3695" s="33">
        <v>16</v>
      </c>
      <c r="K3695" s="31" t="s">
        <v>94</v>
      </c>
      <c r="L3695" s="31" t="s">
        <v>95</v>
      </c>
    </row>
    <row r="3696" spans="1:12" ht="45" x14ac:dyDescent="0.2">
      <c r="A3696" t="str">
        <f>VLOOKUP(B3696,StateFIPS!A$2:B$52,2)</f>
        <v>North Carolina</v>
      </c>
      <c r="B3696">
        <f t="shared" si="60"/>
        <v>37</v>
      </c>
      <c r="C3696" s="31" t="s">
        <v>1408</v>
      </c>
      <c r="D3696" s="31" t="s">
        <v>93</v>
      </c>
      <c r="E3696" s="31" t="s">
        <v>3271</v>
      </c>
      <c r="F3696" s="31" t="s">
        <v>3272</v>
      </c>
      <c r="G3696" s="32">
        <v>168709</v>
      </c>
      <c r="H3696" s="31" t="s">
        <v>94</v>
      </c>
      <c r="I3696" s="32">
        <v>11449</v>
      </c>
      <c r="J3696" s="33">
        <v>15</v>
      </c>
      <c r="K3696" s="31" t="s">
        <v>94</v>
      </c>
      <c r="L3696" s="31" t="s">
        <v>95</v>
      </c>
    </row>
    <row r="3697" spans="1:12" ht="45" x14ac:dyDescent="0.2">
      <c r="A3697" t="str">
        <f>VLOOKUP(B3697,StateFIPS!A$2:B$52,2)</f>
        <v>Texas</v>
      </c>
      <c r="B3697">
        <f t="shared" si="60"/>
        <v>48</v>
      </c>
      <c r="C3697" s="31" t="s">
        <v>2771</v>
      </c>
      <c r="D3697" s="31" t="s">
        <v>93</v>
      </c>
      <c r="E3697" s="31" t="s">
        <v>3271</v>
      </c>
      <c r="F3697" s="31" t="s">
        <v>3272</v>
      </c>
      <c r="G3697" s="32">
        <v>119699</v>
      </c>
      <c r="H3697" s="31" t="s">
        <v>94</v>
      </c>
      <c r="I3697" s="32">
        <v>7547</v>
      </c>
      <c r="J3697" s="33">
        <v>16</v>
      </c>
      <c r="K3697" s="31" t="s">
        <v>94</v>
      </c>
      <c r="L3697" s="31" t="s">
        <v>95</v>
      </c>
    </row>
    <row r="3698" spans="1:12" ht="45" x14ac:dyDescent="0.2">
      <c r="A3698" t="str">
        <f>VLOOKUP(B3698,StateFIPS!A$2:B$52,2)</f>
        <v>Illinois</v>
      </c>
      <c r="B3698">
        <f t="shared" si="60"/>
        <v>17</v>
      </c>
      <c r="C3698" s="31" t="s">
        <v>3173</v>
      </c>
      <c r="D3698" s="31" t="s">
        <v>93</v>
      </c>
      <c r="E3698" s="31" t="s">
        <v>3271</v>
      </c>
      <c r="F3698" s="31" t="s">
        <v>3272</v>
      </c>
      <c r="G3698" s="32">
        <v>57362</v>
      </c>
      <c r="H3698" s="31" t="s">
        <v>94</v>
      </c>
      <c r="I3698" s="32">
        <v>3858</v>
      </c>
      <c r="J3698" s="33">
        <v>15</v>
      </c>
      <c r="K3698" s="31" t="s">
        <v>94</v>
      </c>
      <c r="L3698" s="31" t="s">
        <v>95</v>
      </c>
    </row>
    <row r="3699" spans="1:12" ht="45" x14ac:dyDescent="0.2">
      <c r="A3699" t="str">
        <f>VLOOKUP(B3699,StateFIPS!A$2:B$52,2)</f>
        <v>Texas</v>
      </c>
      <c r="B3699">
        <f t="shared" si="60"/>
        <v>48</v>
      </c>
      <c r="C3699" s="31" t="s">
        <v>2729</v>
      </c>
      <c r="D3699" s="31" t="s">
        <v>93</v>
      </c>
      <c r="E3699" s="31" t="s">
        <v>3271</v>
      </c>
      <c r="F3699" s="31" t="s">
        <v>3272</v>
      </c>
      <c r="G3699" s="32">
        <v>119699</v>
      </c>
      <c r="H3699" s="31" t="s">
        <v>94</v>
      </c>
      <c r="I3699" s="32">
        <v>7547</v>
      </c>
      <c r="J3699" s="33">
        <v>16</v>
      </c>
      <c r="K3699" s="31" t="s">
        <v>94</v>
      </c>
      <c r="L3699" s="31" t="s">
        <v>95</v>
      </c>
    </row>
    <row r="3700" spans="1:12" ht="45" x14ac:dyDescent="0.2">
      <c r="A3700" t="str">
        <f>VLOOKUP(B3700,StateFIPS!A$2:B$52,2)</f>
        <v>Texas</v>
      </c>
      <c r="B3700">
        <f t="shared" si="60"/>
        <v>48</v>
      </c>
      <c r="C3700" s="31" t="s">
        <v>3225</v>
      </c>
      <c r="D3700" s="31" t="s">
        <v>93</v>
      </c>
      <c r="E3700" s="31" t="s">
        <v>3271</v>
      </c>
      <c r="F3700" s="31" t="s">
        <v>3272</v>
      </c>
      <c r="G3700" s="32">
        <v>119699</v>
      </c>
      <c r="H3700" s="31" t="s">
        <v>94</v>
      </c>
      <c r="I3700" s="32">
        <v>7547</v>
      </c>
      <c r="J3700" s="33">
        <v>16</v>
      </c>
      <c r="K3700" s="31" t="s">
        <v>94</v>
      </c>
      <c r="L3700" s="31" t="s">
        <v>95</v>
      </c>
    </row>
    <row r="3701" spans="1:12" ht="45" x14ac:dyDescent="0.2">
      <c r="A3701" t="str">
        <f>VLOOKUP(B3701,StateFIPS!A$2:B$52,2)</f>
        <v>North Carolina</v>
      </c>
      <c r="B3701">
        <f t="shared" si="60"/>
        <v>37</v>
      </c>
      <c r="C3701" s="31" t="s">
        <v>1406</v>
      </c>
      <c r="D3701" s="31" t="s">
        <v>93</v>
      </c>
      <c r="E3701" s="31" t="s">
        <v>3271</v>
      </c>
      <c r="F3701" s="31" t="s">
        <v>3272</v>
      </c>
      <c r="G3701" s="32">
        <v>3415325</v>
      </c>
      <c r="H3701" s="31" t="s">
        <v>94</v>
      </c>
      <c r="I3701" s="32">
        <v>231776</v>
      </c>
      <c r="J3701" s="33">
        <v>15</v>
      </c>
      <c r="K3701" s="31" t="s">
        <v>94</v>
      </c>
      <c r="L3701" s="31" t="s">
        <v>95</v>
      </c>
    </row>
    <row r="3702" spans="1:12" ht="45" x14ac:dyDescent="0.2">
      <c r="A3702" t="str">
        <f>VLOOKUP(B3702,StateFIPS!A$2:B$52,2)</f>
        <v>Texas</v>
      </c>
      <c r="B3702">
        <f t="shared" si="60"/>
        <v>48</v>
      </c>
      <c r="C3702" s="31" t="s">
        <v>3235</v>
      </c>
      <c r="D3702" s="31" t="s">
        <v>93</v>
      </c>
      <c r="E3702" s="31" t="s">
        <v>3271</v>
      </c>
      <c r="F3702" s="31" t="s">
        <v>3272</v>
      </c>
      <c r="G3702" s="32">
        <v>119699</v>
      </c>
      <c r="H3702" s="31" t="s">
        <v>94</v>
      </c>
      <c r="I3702" s="32">
        <v>7547</v>
      </c>
      <c r="J3702" s="33">
        <v>16</v>
      </c>
      <c r="K3702" s="31" t="s">
        <v>94</v>
      </c>
      <c r="L3702" s="31" t="s">
        <v>95</v>
      </c>
    </row>
    <row r="3703" spans="1:12" ht="45" x14ac:dyDescent="0.2">
      <c r="A3703" t="str">
        <f>VLOOKUP(B3703,StateFIPS!A$2:B$52,2)</f>
        <v>Arizona</v>
      </c>
      <c r="B3703">
        <f t="shared" si="60"/>
        <v>4</v>
      </c>
      <c r="C3703" s="31" t="s">
        <v>3236</v>
      </c>
      <c r="D3703" s="31" t="s">
        <v>93</v>
      </c>
      <c r="E3703" s="31" t="s">
        <v>3271</v>
      </c>
      <c r="F3703" s="31" t="s">
        <v>3272</v>
      </c>
      <c r="G3703" s="32">
        <v>52263</v>
      </c>
      <c r="H3703" s="31" t="s">
        <v>94</v>
      </c>
      <c r="I3703" s="32">
        <v>3346</v>
      </c>
      <c r="J3703" s="33">
        <v>16</v>
      </c>
      <c r="K3703" s="31" t="s">
        <v>94</v>
      </c>
      <c r="L3703" s="31" t="s">
        <v>95</v>
      </c>
    </row>
    <row r="3704" spans="1:12" ht="45" x14ac:dyDescent="0.2">
      <c r="A3704" t="str">
        <f>VLOOKUP(B3704,StateFIPS!A$2:B$52,2)</f>
        <v>Texas</v>
      </c>
      <c r="B3704">
        <f t="shared" si="60"/>
        <v>48</v>
      </c>
      <c r="C3704" s="31" t="s">
        <v>1082</v>
      </c>
      <c r="D3704" s="31" t="s">
        <v>93</v>
      </c>
      <c r="E3704" s="31" t="s">
        <v>3271</v>
      </c>
      <c r="F3704" s="31" t="s">
        <v>3272</v>
      </c>
      <c r="G3704" s="32">
        <v>119699</v>
      </c>
      <c r="H3704" s="31" t="s">
        <v>94</v>
      </c>
      <c r="I3704" s="32">
        <v>7547</v>
      </c>
      <c r="J3704" s="33">
        <v>16</v>
      </c>
      <c r="K3704" s="31" t="s">
        <v>94</v>
      </c>
      <c r="L3704" s="31" t="s">
        <v>95</v>
      </c>
    </row>
    <row r="3705" spans="1:12" ht="45" x14ac:dyDescent="0.2">
      <c r="A3705" t="str">
        <f>VLOOKUP(B3705,StateFIPS!A$2:B$52,2)</f>
        <v>North Carolina</v>
      </c>
      <c r="B3705">
        <f t="shared" si="60"/>
        <v>37</v>
      </c>
      <c r="C3705" s="31" t="s">
        <v>1404</v>
      </c>
      <c r="D3705" s="31" t="s">
        <v>93</v>
      </c>
      <c r="E3705" s="31" t="s">
        <v>3271</v>
      </c>
      <c r="F3705" s="31" t="s">
        <v>3272</v>
      </c>
      <c r="G3705" s="32">
        <v>225038</v>
      </c>
      <c r="H3705" s="31" t="s">
        <v>94</v>
      </c>
      <c r="I3705" s="32">
        <v>15272</v>
      </c>
      <c r="J3705" s="33">
        <v>15</v>
      </c>
      <c r="K3705" s="31" t="s">
        <v>94</v>
      </c>
      <c r="L3705" s="31" t="s">
        <v>95</v>
      </c>
    </row>
    <row r="3706" spans="1:12" ht="45" x14ac:dyDescent="0.2">
      <c r="A3706" t="str">
        <f>VLOOKUP(B3706,StateFIPS!A$2:B$52,2)</f>
        <v>Illinois</v>
      </c>
      <c r="B3706">
        <f t="shared" si="60"/>
        <v>17</v>
      </c>
      <c r="C3706" s="31" t="s">
        <v>712</v>
      </c>
      <c r="D3706" s="31" t="s">
        <v>93</v>
      </c>
      <c r="E3706" s="31" t="s">
        <v>3271</v>
      </c>
      <c r="F3706" s="31" t="s">
        <v>3272</v>
      </c>
      <c r="G3706" s="32">
        <v>176106</v>
      </c>
      <c r="H3706" s="31" t="s">
        <v>94</v>
      </c>
      <c r="I3706" s="32">
        <v>11845</v>
      </c>
      <c r="J3706" s="33">
        <v>15</v>
      </c>
      <c r="K3706" s="31" t="s">
        <v>94</v>
      </c>
      <c r="L3706" s="31" t="s">
        <v>95</v>
      </c>
    </row>
    <row r="3707" spans="1:12" ht="45" x14ac:dyDescent="0.2">
      <c r="A3707" t="str">
        <f>VLOOKUP(B3707,StateFIPS!A$2:B$52,2)</f>
        <v>North Carolina</v>
      </c>
      <c r="B3707">
        <f t="shared" si="60"/>
        <v>37</v>
      </c>
      <c r="C3707" s="31" t="s">
        <v>1403</v>
      </c>
      <c r="D3707" s="31" t="s">
        <v>93</v>
      </c>
      <c r="E3707" s="31" t="s">
        <v>3271</v>
      </c>
      <c r="F3707" s="31" t="s">
        <v>3272</v>
      </c>
      <c r="G3707" s="32">
        <v>225038</v>
      </c>
      <c r="H3707" s="31" t="s">
        <v>94</v>
      </c>
      <c r="I3707" s="32">
        <v>15272</v>
      </c>
      <c r="J3707" s="33">
        <v>15</v>
      </c>
      <c r="K3707" s="31" t="s">
        <v>94</v>
      </c>
      <c r="L3707" s="31" t="s">
        <v>95</v>
      </c>
    </row>
    <row r="3708" spans="1:12" ht="45" x14ac:dyDescent="0.2">
      <c r="A3708" t="str">
        <f>VLOOKUP(B3708,StateFIPS!A$2:B$52,2)</f>
        <v>Illinois</v>
      </c>
      <c r="B3708">
        <f t="shared" si="60"/>
        <v>17</v>
      </c>
      <c r="C3708" s="31" t="s">
        <v>713</v>
      </c>
      <c r="D3708" s="31" t="s">
        <v>93</v>
      </c>
      <c r="E3708" s="31" t="s">
        <v>3271</v>
      </c>
      <c r="F3708" s="31" t="s">
        <v>3272</v>
      </c>
      <c r="G3708" s="32">
        <v>72309</v>
      </c>
      <c r="H3708" s="31" t="s">
        <v>94</v>
      </c>
      <c r="I3708" s="32">
        <v>4863</v>
      </c>
      <c r="J3708" s="33">
        <v>15</v>
      </c>
      <c r="K3708" s="31" t="s">
        <v>94</v>
      </c>
      <c r="L3708" s="31" t="s">
        <v>95</v>
      </c>
    </row>
    <row r="3709" spans="1:12" ht="45" x14ac:dyDescent="0.2">
      <c r="A3709" t="str">
        <f>VLOOKUP(B3709,StateFIPS!A$2:B$52,2)</f>
        <v>Texas</v>
      </c>
      <c r="B3709">
        <f t="shared" si="60"/>
        <v>48</v>
      </c>
      <c r="C3709" s="31" t="s">
        <v>1091</v>
      </c>
      <c r="D3709" s="31" t="s">
        <v>93</v>
      </c>
      <c r="E3709" s="31" t="s">
        <v>3271</v>
      </c>
      <c r="F3709" s="31" t="s">
        <v>3272</v>
      </c>
      <c r="G3709" s="32">
        <v>119699</v>
      </c>
      <c r="H3709" s="31" t="s">
        <v>94</v>
      </c>
      <c r="I3709" s="32">
        <v>7547</v>
      </c>
      <c r="J3709" s="33">
        <v>16</v>
      </c>
      <c r="K3709" s="31" t="s">
        <v>94</v>
      </c>
      <c r="L3709" s="31" t="s">
        <v>95</v>
      </c>
    </row>
    <row r="3710" spans="1:12" ht="45" x14ac:dyDescent="0.2">
      <c r="A3710" t="str">
        <f>VLOOKUP(B3710,StateFIPS!A$2:B$52,2)</f>
        <v>North Carolina</v>
      </c>
      <c r="B3710">
        <f t="shared" si="60"/>
        <v>37</v>
      </c>
      <c r="C3710" s="31" t="s">
        <v>1410</v>
      </c>
      <c r="D3710" s="31" t="s">
        <v>93</v>
      </c>
      <c r="E3710" s="31" t="s">
        <v>3271</v>
      </c>
      <c r="F3710" s="31" t="s">
        <v>3272</v>
      </c>
      <c r="G3710" s="32">
        <v>225038</v>
      </c>
      <c r="H3710" s="31" t="s">
        <v>94</v>
      </c>
      <c r="I3710" s="32">
        <v>15272</v>
      </c>
      <c r="J3710" s="33">
        <v>15</v>
      </c>
      <c r="K3710" s="31" t="s">
        <v>94</v>
      </c>
      <c r="L3710" s="31" t="s">
        <v>95</v>
      </c>
    </row>
    <row r="3711" spans="1:12" ht="45" x14ac:dyDescent="0.2">
      <c r="A3711" t="str">
        <f>VLOOKUP(B3711,StateFIPS!A$2:B$52,2)</f>
        <v>Texas</v>
      </c>
      <c r="B3711">
        <f t="shared" si="60"/>
        <v>48</v>
      </c>
      <c r="C3711" s="31" t="s">
        <v>3234</v>
      </c>
      <c r="D3711" s="31" t="s">
        <v>93</v>
      </c>
      <c r="E3711" s="31" t="s">
        <v>3271</v>
      </c>
      <c r="F3711" s="31" t="s">
        <v>3272</v>
      </c>
      <c r="G3711" s="32">
        <v>119699</v>
      </c>
      <c r="H3711" s="31" t="s">
        <v>94</v>
      </c>
      <c r="I3711" s="32">
        <v>7547</v>
      </c>
      <c r="J3711" s="33">
        <v>16</v>
      </c>
      <c r="K3711" s="31" t="s">
        <v>94</v>
      </c>
      <c r="L3711" s="31" t="s">
        <v>95</v>
      </c>
    </row>
    <row r="3712" spans="1:12" ht="45" x14ac:dyDescent="0.2">
      <c r="A3712" t="str">
        <f>VLOOKUP(B3712,StateFIPS!A$2:B$52,2)</f>
        <v>North Carolina</v>
      </c>
      <c r="B3712">
        <f t="shared" si="60"/>
        <v>37</v>
      </c>
      <c r="C3712" s="31" t="s">
        <v>1411</v>
      </c>
      <c r="D3712" s="31" t="s">
        <v>93</v>
      </c>
      <c r="E3712" s="31" t="s">
        <v>3271</v>
      </c>
      <c r="F3712" s="31" t="s">
        <v>3272</v>
      </c>
      <c r="G3712" s="32">
        <v>715133</v>
      </c>
      <c r="H3712" s="31" t="s">
        <v>94</v>
      </c>
      <c r="I3712" s="32">
        <v>48531</v>
      </c>
      <c r="J3712" s="33">
        <v>15</v>
      </c>
      <c r="K3712" s="31" t="s">
        <v>94</v>
      </c>
      <c r="L3712" s="31" t="s">
        <v>95</v>
      </c>
    </row>
    <row r="3713" spans="1:12" ht="45" x14ac:dyDescent="0.2">
      <c r="A3713" t="str">
        <f>VLOOKUP(B3713,StateFIPS!A$2:B$52,2)</f>
        <v>Illinois</v>
      </c>
      <c r="B3713">
        <f t="shared" si="60"/>
        <v>17</v>
      </c>
      <c r="C3713" s="31" t="s">
        <v>3180</v>
      </c>
      <c r="D3713" s="31" t="s">
        <v>93</v>
      </c>
      <c r="E3713" s="31" t="s">
        <v>3271</v>
      </c>
      <c r="F3713" s="31" t="s">
        <v>3272</v>
      </c>
      <c r="G3713" s="32">
        <v>47936</v>
      </c>
      <c r="H3713" s="31" t="s">
        <v>94</v>
      </c>
      <c r="I3713" s="32">
        <v>3224</v>
      </c>
      <c r="J3713" s="33">
        <v>15</v>
      </c>
      <c r="K3713" s="31" t="s">
        <v>94</v>
      </c>
      <c r="L3713" s="31" t="s">
        <v>95</v>
      </c>
    </row>
    <row r="3714" spans="1:12" ht="45" x14ac:dyDescent="0.2">
      <c r="A3714" t="str">
        <f>VLOOKUP(B3714,StateFIPS!A$2:B$52,2)</f>
        <v>Texas</v>
      </c>
      <c r="B3714">
        <f t="shared" si="60"/>
        <v>48</v>
      </c>
      <c r="C3714" s="31" t="s">
        <v>1080</v>
      </c>
      <c r="D3714" s="31" t="s">
        <v>93</v>
      </c>
      <c r="E3714" s="31" t="s">
        <v>3271</v>
      </c>
      <c r="F3714" s="31" t="s">
        <v>3272</v>
      </c>
      <c r="G3714" s="32">
        <v>119699</v>
      </c>
      <c r="H3714" s="31" t="s">
        <v>94</v>
      </c>
      <c r="I3714" s="32">
        <v>7547</v>
      </c>
      <c r="J3714" s="33">
        <v>16</v>
      </c>
      <c r="K3714" s="31" t="s">
        <v>94</v>
      </c>
      <c r="L3714" s="31" t="s">
        <v>95</v>
      </c>
    </row>
    <row r="3715" spans="1:12" ht="45" x14ac:dyDescent="0.2">
      <c r="A3715" t="str">
        <f>VLOOKUP(B3715,StateFIPS!A$2:B$52,2)</f>
        <v>North Carolina</v>
      </c>
      <c r="B3715">
        <f t="shared" ref="B3715:B3778" si="61">VALUE(LEFT(C3715,2))</f>
        <v>37</v>
      </c>
      <c r="C3715" s="31" t="s">
        <v>1793</v>
      </c>
      <c r="D3715" s="31" t="s">
        <v>93</v>
      </c>
      <c r="E3715" s="31" t="s">
        <v>3271</v>
      </c>
      <c r="F3715" s="31" t="s">
        <v>3272</v>
      </c>
      <c r="G3715" s="32">
        <v>475685</v>
      </c>
      <c r="H3715" s="31" t="s">
        <v>94</v>
      </c>
      <c r="I3715" s="32">
        <v>32282</v>
      </c>
      <c r="J3715" s="33">
        <v>15</v>
      </c>
      <c r="K3715" s="31" t="s">
        <v>94</v>
      </c>
      <c r="L3715" s="31" t="s">
        <v>95</v>
      </c>
    </row>
    <row r="3716" spans="1:12" ht="45" x14ac:dyDescent="0.2">
      <c r="A3716" t="str">
        <f>VLOOKUP(B3716,StateFIPS!A$2:B$52,2)</f>
        <v>Texas</v>
      </c>
      <c r="B3716">
        <f t="shared" si="61"/>
        <v>48</v>
      </c>
      <c r="C3716" s="31" t="s">
        <v>3231</v>
      </c>
      <c r="D3716" s="31" t="s">
        <v>93</v>
      </c>
      <c r="E3716" s="31" t="s">
        <v>3271</v>
      </c>
      <c r="F3716" s="31" t="s">
        <v>3272</v>
      </c>
      <c r="G3716" s="32">
        <v>119699</v>
      </c>
      <c r="H3716" s="31" t="s">
        <v>94</v>
      </c>
      <c r="I3716" s="32">
        <v>7547</v>
      </c>
      <c r="J3716" s="33">
        <v>16</v>
      </c>
      <c r="K3716" s="31" t="s">
        <v>94</v>
      </c>
      <c r="L3716" s="31" t="s">
        <v>95</v>
      </c>
    </row>
    <row r="3717" spans="1:12" ht="45" x14ac:dyDescent="0.2">
      <c r="A3717" t="str">
        <f>VLOOKUP(B3717,StateFIPS!A$2:B$52,2)</f>
        <v>Illinois</v>
      </c>
      <c r="B3717">
        <f t="shared" si="61"/>
        <v>17</v>
      </c>
      <c r="C3717" s="31" t="s">
        <v>711</v>
      </c>
      <c r="D3717" s="31" t="s">
        <v>93</v>
      </c>
      <c r="E3717" s="31" t="s">
        <v>3271</v>
      </c>
      <c r="F3717" s="31" t="s">
        <v>3272</v>
      </c>
      <c r="G3717" s="32">
        <v>52804</v>
      </c>
      <c r="H3717" s="31" t="s">
        <v>94</v>
      </c>
      <c r="I3717" s="32">
        <v>3551</v>
      </c>
      <c r="J3717" s="33">
        <v>15</v>
      </c>
      <c r="K3717" s="31" t="s">
        <v>94</v>
      </c>
      <c r="L3717" s="31" t="s">
        <v>95</v>
      </c>
    </row>
    <row r="3718" spans="1:12" ht="45" x14ac:dyDescent="0.2">
      <c r="A3718" t="str">
        <f>VLOOKUP(B3718,StateFIPS!A$2:B$52,2)</f>
        <v>Arizona</v>
      </c>
      <c r="B3718">
        <f t="shared" si="61"/>
        <v>4</v>
      </c>
      <c r="C3718" s="31" t="s">
        <v>2061</v>
      </c>
      <c r="D3718" s="31" t="s">
        <v>93</v>
      </c>
      <c r="E3718" s="31" t="s">
        <v>3271</v>
      </c>
      <c r="F3718" s="31" t="s">
        <v>3272</v>
      </c>
      <c r="G3718" s="32">
        <v>184461</v>
      </c>
      <c r="H3718" s="31" t="s">
        <v>94</v>
      </c>
      <c r="I3718" s="32">
        <v>11811</v>
      </c>
      <c r="J3718" s="33">
        <v>16</v>
      </c>
      <c r="K3718" s="31" t="s">
        <v>94</v>
      </c>
      <c r="L3718" s="31" t="s">
        <v>95</v>
      </c>
    </row>
    <row r="3719" spans="1:12" ht="45" x14ac:dyDescent="0.2">
      <c r="A3719" t="str">
        <f>VLOOKUP(B3719,StateFIPS!A$2:B$52,2)</f>
        <v>North Carolina</v>
      </c>
      <c r="B3719">
        <f t="shared" si="61"/>
        <v>37</v>
      </c>
      <c r="C3719" s="31" t="s">
        <v>1409</v>
      </c>
      <c r="D3719" s="31" t="s">
        <v>93</v>
      </c>
      <c r="E3719" s="31" t="s">
        <v>3271</v>
      </c>
      <c r="F3719" s="31" t="s">
        <v>3272</v>
      </c>
      <c r="G3719" s="32">
        <v>168908</v>
      </c>
      <c r="H3719" s="31" t="s">
        <v>94</v>
      </c>
      <c r="I3719" s="32">
        <v>11463</v>
      </c>
      <c r="J3719" s="33">
        <v>15</v>
      </c>
      <c r="K3719" s="31" t="s">
        <v>94</v>
      </c>
      <c r="L3719" s="31" t="s">
        <v>95</v>
      </c>
    </row>
    <row r="3720" spans="1:12" ht="45" x14ac:dyDescent="0.2">
      <c r="A3720" t="str">
        <f>VLOOKUP(B3720,StateFIPS!A$2:B$52,2)</f>
        <v>Texas</v>
      </c>
      <c r="B3720">
        <f t="shared" si="61"/>
        <v>48</v>
      </c>
      <c r="C3720" s="31" t="s">
        <v>3232</v>
      </c>
      <c r="D3720" s="31" t="s">
        <v>93</v>
      </c>
      <c r="E3720" s="31" t="s">
        <v>3271</v>
      </c>
      <c r="F3720" s="31" t="s">
        <v>3272</v>
      </c>
      <c r="G3720" s="32">
        <v>119699</v>
      </c>
      <c r="H3720" s="31" t="s">
        <v>94</v>
      </c>
      <c r="I3720" s="32">
        <v>7547</v>
      </c>
      <c r="J3720" s="33">
        <v>16</v>
      </c>
      <c r="K3720" s="31" t="s">
        <v>94</v>
      </c>
      <c r="L3720" s="31" t="s">
        <v>95</v>
      </c>
    </row>
    <row r="3721" spans="1:12" ht="45" x14ac:dyDescent="0.2">
      <c r="A3721" t="str">
        <f>VLOOKUP(B3721,StateFIPS!A$2:B$52,2)</f>
        <v>Texas</v>
      </c>
      <c r="B3721">
        <f t="shared" si="61"/>
        <v>48</v>
      </c>
      <c r="C3721" s="31" t="s">
        <v>2424</v>
      </c>
      <c r="D3721" s="31" t="s">
        <v>93</v>
      </c>
      <c r="E3721" s="31" t="s">
        <v>3271</v>
      </c>
      <c r="F3721" s="31" t="s">
        <v>3272</v>
      </c>
      <c r="G3721" s="32">
        <v>40889</v>
      </c>
      <c r="H3721" s="31" t="s">
        <v>94</v>
      </c>
      <c r="I3721" s="32">
        <v>2578</v>
      </c>
      <c r="J3721" s="33">
        <v>16</v>
      </c>
      <c r="K3721" s="31" t="s">
        <v>94</v>
      </c>
      <c r="L3721" s="31" t="s">
        <v>95</v>
      </c>
    </row>
    <row r="3722" spans="1:12" ht="45" x14ac:dyDescent="0.2">
      <c r="A3722" t="str">
        <f>VLOOKUP(B3722,StateFIPS!A$2:B$52,2)</f>
        <v>Texas</v>
      </c>
      <c r="B3722">
        <f t="shared" si="61"/>
        <v>48</v>
      </c>
      <c r="C3722" s="31" t="s">
        <v>1087</v>
      </c>
      <c r="D3722" s="31" t="s">
        <v>93</v>
      </c>
      <c r="E3722" s="31" t="s">
        <v>3271</v>
      </c>
      <c r="F3722" s="31" t="s">
        <v>3272</v>
      </c>
      <c r="G3722" s="32">
        <v>26655</v>
      </c>
      <c r="H3722" s="31" t="s">
        <v>94</v>
      </c>
      <c r="I3722" s="32">
        <v>1681</v>
      </c>
      <c r="J3722" s="33">
        <v>16</v>
      </c>
      <c r="K3722" s="31" t="s">
        <v>94</v>
      </c>
      <c r="L3722" s="31" t="s">
        <v>95</v>
      </c>
    </row>
    <row r="3723" spans="1:12" ht="45" x14ac:dyDescent="0.2">
      <c r="A3723" t="str">
        <f>VLOOKUP(B3723,StateFIPS!A$2:B$52,2)</f>
        <v>North Carolina</v>
      </c>
      <c r="B3723">
        <f t="shared" si="61"/>
        <v>37</v>
      </c>
      <c r="C3723" s="31" t="s">
        <v>2714</v>
      </c>
      <c r="D3723" s="31" t="s">
        <v>93</v>
      </c>
      <c r="E3723" s="31" t="s">
        <v>3271</v>
      </c>
      <c r="F3723" s="31" t="s">
        <v>3272</v>
      </c>
      <c r="G3723" s="32">
        <v>3927389</v>
      </c>
      <c r="H3723" s="31" t="s">
        <v>94</v>
      </c>
      <c r="I3723" s="32">
        <v>266526</v>
      </c>
      <c r="J3723" s="33">
        <v>15</v>
      </c>
      <c r="K3723" s="31" t="s">
        <v>94</v>
      </c>
      <c r="L3723" s="31" t="s">
        <v>95</v>
      </c>
    </row>
    <row r="3724" spans="1:12" ht="45" x14ac:dyDescent="0.2">
      <c r="A3724" t="str">
        <f>VLOOKUP(B3724,StateFIPS!A$2:B$52,2)</f>
        <v>Illinois</v>
      </c>
      <c r="B3724">
        <f t="shared" si="61"/>
        <v>17</v>
      </c>
      <c r="C3724" s="31" t="s">
        <v>2177</v>
      </c>
      <c r="D3724" s="31" t="s">
        <v>93</v>
      </c>
      <c r="E3724" s="31" t="s">
        <v>3271</v>
      </c>
      <c r="F3724" s="31" t="s">
        <v>3272</v>
      </c>
      <c r="G3724" s="32">
        <v>200325</v>
      </c>
      <c r="H3724" s="31" t="s">
        <v>94</v>
      </c>
      <c r="I3724" s="32">
        <v>13473</v>
      </c>
      <c r="J3724" s="33">
        <v>15</v>
      </c>
      <c r="K3724" s="31" t="s">
        <v>94</v>
      </c>
      <c r="L3724" s="31" t="s">
        <v>95</v>
      </c>
    </row>
    <row r="3725" spans="1:12" ht="45" x14ac:dyDescent="0.2">
      <c r="A3725" t="str">
        <f>VLOOKUP(B3725,StateFIPS!A$2:B$52,2)</f>
        <v>Arizona</v>
      </c>
      <c r="B3725">
        <f t="shared" si="61"/>
        <v>4</v>
      </c>
      <c r="C3725" s="31" t="s">
        <v>3233</v>
      </c>
      <c r="D3725" s="31" t="s">
        <v>93</v>
      </c>
      <c r="E3725" s="31" t="s">
        <v>3271</v>
      </c>
      <c r="F3725" s="31" t="s">
        <v>3272</v>
      </c>
      <c r="G3725" s="32">
        <v>184461</v>
      </c>
      <c r="H3725" s="31" t="s">
        <v>94</v>
      </c>
      <c r="I3725" s="32">
        <v>11811</v>
      </c>
      <c r="J3725" s="33">
        <v>16</v>
      </c>
      <c r="K3725" s="31" t="s">
        <v>94</v>
      </c>
      <c r="L3725" s="31" t="s">
        <v>95</v>
      </c>
    </row>
    <row r="3726" spans="1:12" ht="45" x14ac:dyDescent="0.2">
      <c r="A3726" t="str">
        <f>VLOOKUP(B3726,StateFIPS!A$2:B$52,2)</f>
        <v>Illinois</v>
      </c>
      <c r="B3726">
        <f t="shared" si="61"/>
        <v>17</v>
      </c>
      <c r="C3726" s="31" t="s">
        <v>2199</v>
      </c>
      <c r="D3726" s="31" t="s">
        <v>93</v>
      </c>
      <c r="E3726" s="31" t="s">
        <v>3271</v>
      </c>
      <c r="F3726" s="31" t="s">
        <v>3272</v>
      </c>
      <c r="G3726" s="32">
        <v>369395</v>
      </c>
      <c r="H3726" s="31" t="s">
        <v>94</v>
      </c>
      <c r="I3726" s="32">
        <v>24845</v>
      </c>
      <c r="J3726" s="33">
        <v>15</v>
      </c>
      <c r="K3726" s="31" t="s">
        <v>94</v>
      </c>
      <c r="L3726" s="31" t="s">
        <v>95</v>
      </c>
    </row>
    <row r="3727" spans="1:12" ht="45" x14ac:dyDescent="0.2">
      <c r="A3727" t="str">
        <f>VLOOKUP(B3727,StateFIPS!A$2:B$52,2)</f>
        <v>North Carolina</v>
      </c>
      <c r="B3727">
        <f t="shared" si="61"/>
        <v>37</v>
      </c>
      <c r="C3727" s="31" t="s">
        <v>1815</v>
      </c>
      <c r="D3727" s="31" t="s">
        <v>93</v>
      </c>
      <c r="E3727" s="31" t="s">
        <v>3271</v>
      </c>
      <c r="F3727" s="31" t="s">
        <v>3272</v>
      </c>
      <c r="G3727" s="32">
        <v>225038</v>
      </c>
      <c r="H3727" s="31" t="s">
        <v>94</v>
      </c>
      <c r="I3727" s="32">
        <v>15272</v>
      </c>
      <c r="J3727" s="33">
        <v>15</v>
      </c>
      <c r="K3727" s="31" t="s">
        <v>94</v>
      </c>
      <c r="L3727" s="31" t="s">
        <v>95</v>
      </c>
    </row>
    <row r="3728" spans="1:12" ht="45" x14ac:dyDescent="0.2">
      <c r="A3728" t="str">
        <f>VLOOKUP(B3728,StateFIPS!A$2:B$52,2)</f>
        <v>Texas</v>
      </c>
      <c r="B3728">
        <f t="shared" si="61"/>
        <v>48</v>
      </c>
      <c r="C3728" s="31" t="s">
        <v>1057</v>
      </c>
      <c r="D3728" s="31" t="s">
        <v>93</v>
      </c>
      <c r="E3728" s="31" t="s">
        <v>3271</v>
      </c>
      <c r="F3728" s="31" t="s">
        <v>3272</v>
      </c>
      <c r="G3728" s="32">
        <v>119699</v>
      </c>
      <c r="H3728" s="31" t="s">
        <v>94</v>
      </c>
      <c r="I3728" s="32">
        <v>7547</v>
      </c>
      <c r="J3728" s="33">
        <v>16</v>
      </c>
      <c r="K3728" s="31" t="s">
        <v>94</v>
      </c>
      <c r="L3728" s="31" t="s">
        <v>95</v>
      </c>
    </row>
    <row r="3729" spans="1:12" ht="45" x14ac:dyDescent="0.2">
      <c r="A3729" t="str">
        <f>VLOOKUP(B3729,StateFIPS!A$2:B$52,2)</f>
        <v>North Carolina</v>
      </c>
      <c r="B3729">
        <f t="shared" si="61"/>
        <v>37</v>
      </c>
      <c r="C3729" s="31" t="s">
        <v>1198</v>
      </c>
      <c r="D3729" s="31" t="s">
        <v>93</v>
      </c>
      <c r="E3729" s="31" t="s">
        <v>3271</v>
      </c>
      <c r="F3729" s="31" t="s">
        <v>3272</v>
      </c>
      <c r="G3729" s="32">
        <v>225038</v>
      </c>
      <c r="H3729" s="31" t="s">
        <v>94</v>
      </c>
      <c r="I3729" s="32">
        <v>15272</v>
      </c>
      <c r="J3729" s="33">
        <v>15</v>
      </c>
      <c r="K3729" s="31" t="s">
        <v>94</v>
      </c>
      <c r="L3729" s="31" t="s">
        <v>95</v>
      </c>
    </row>
    <row r="3730" spans="1:12" ht="45" x14ac:dyDescent="0.2">
      <c r="A3730" t="str">
        <f>VLOOKUP(B3730,StateFIPS!A$2:B$52,2)</f>
        <v>Texas</v>
      </c>
      <c r="B3730">
        <f t="shared" si="61"/>
        <v>48</v>
      </c>
      <c r="C3730" s="31" t="s">
        <v>3224</v>
      </c>
      <c r="D3730" s="31" t="s">
        <v>93</v>
      </c>
      <c r="E3730" s="31" t="s">
        <v>3271</v>
      </c>
      <c r="F3730" s="31" t="s">
        <v>3272</v>
      </c>
      <c r="G3730" s="32">
        <v>119699</v>
      </c>
      <c r="H3730" s="31" t="s">
        <v>94</v>
      </c>
      <c r="I3730" s="32">
        <v>7547</v>
      </c>
      <c r="J3730" s="33">
        <v>16</v>
      </c>
      <c r="K3730" s="31" t="s">
        <v>94</v>
      </c>
      <c r="L3730" s="31" t="s">
        <v>95</v>
      </c>
    </row>
    <row r="3731" spans="1:12" ht="45" x14ac:dyDescent="0.2">
      <c r="A3731" t="str">
        <f>VLOOKUP(B3731,StateFIPS!A$2:B$52,2)</f>
        <v>North Carolina</v>
      </c>
      <c r="B3731">
        <f t="shared" si="61"/>
        <v>37</v>
      </c>
      <c r="C3731" s="31" t="s">
        <v>2716</v>
      </c>
      <c r="D3731" s="31" t="s">
        <v>93</v>
      </c>
      <c r="E3731" s="31" t="s">
        <v>3271</v>
      </c>
      <c r="F3731" s="31" t="s">
        <v>3272</v>
      </c>
      <c r="G3731" s="32">
        <v>225038</v>
      </c>
      <c r="H3731" s="31" t="s">
        <v>94</v>
      </c>
      <c r="I3731" s="32">
        <v>15272</v>
      </c>
      <c r="J3731" s="33">
        <v>15</v>
      </c>
      <c r="K3731" s="31" t="s">
        <v>94</v>
      </c>
      <c r="L3731" s="31" t="s">
        <v>95</v>
      </c>
    </row>
    <row r="3732" spans="1:12" ht="45" x14ac:dyDescent="0.2">
      <c r="A3732" t="str">
        <f>VLOOKUP(B3732,StateFIPS!A$2:B$52,2)</f>
        <v>Arizona</v>
      </c>
      <c r="B3732">
        <f t="shared" si="61"/>
        <v>4</v>
      </c>
      <c r="C3732" s="31" t="s">
        <v>2066</v>
      </c>
      <c r="D3732" s="31" t="s">
        <v>93</v>
      </c>
      <c r="E3732" s="31" t="s">
        <v>3271</v>
      </c>
      <c r="F3732" s="31" t="s">
        <v>3272</v>
      </c>
      <c r="G3732" s="32">
        <v>37756</v>
      </c>
      <c r="H3732" s="31" t="s">
        <v>94</v>
      </c>
      <c r="I3732" s="32">
        <v>2418</v>
      </c>
      <c r="J3732" s="33">
        <v>16</v>
      </c>
      <c r="K3732" s="31" t="s">
        <v>94</v>
      </c>
      <c r="L3732" s="31" t="s">
        <v>95</v>
      </c>
    </row>
    <row r="3733" spans="1:12" ht="45" x14ac:dyDescent="0.2">
      <c r="A3733" t="str">
        <f>VLOOKUP(B3733,StateFIPS!A$2:B$52,2)</f>
        <v>Texas</v>
      </c>
      <c r="B3733">
        <f t="shared" si="61"/>
        <v>48</v>
      </c>
      <c r="C3733" s="31" t="s">
        <v>3230</v>
      </c>
      <c r="D3733" s="31" t="s">
        <v>93</v>
      </c>
      <c r="E3733" s="31" t="s">
        <v>3271</v>
      </c>
      <c r="F3733" s="31" t="s">
        <v>3272</v>
      </c>
      <c r="G3733" s="32">
        <v>119699</v>
      </c>
      <c r="H3733" s="31" t="s">
        <v>94</v>
      </c>
      <c r="I3733" s="32">
        <v>7547</v>
      </c>
      <c r="J3733" s="33">
        <v>16</v>
      </c>
      <c r="K3733" s="31" t="s">
        <v>94</v>
      </c>
      <c r="L3733" s="31" t="s">
        <v>95</v>
      </c>
    </row>
    <row r="3734" spans="1:12" ht="45" x14ac:dyDescent="0.2">
      <c r="A3734" t="str">
        <f>VLOOKUP(B3734,StateFIPS!A$2:B$52,2)</f>
        <v>Illinois</v>
      </c>
      <c r="B3734">
        <f t="shared" si="61"/>
        <v>17</v>
      </c>
      <c r="C3734" s="31" t="s">
        <v>2194</v>
      </c>
      <c r="D3734" s="31" t="s">
        <v>93</v>
      </c>
      <c r="E3734" s="31" t="s">
        <v>3271</v>
      </c>
      <c r="F3734" s="31" t="s">
        <v>3272</v>
      </c>
      <c r="G3734" s="32">
        <v>272502</v>
      </c>
      <c r="H3734" s="31" t="s">
        <v>94</v>
      </c>
      <c r="I3734" s="32">
        <v>18328</v>
      </c>
      <c r="J3734" s="33">
        <v>15</v>
      </c>
      <c r="K3734" s="31" t="s">
        <v>94</v>
      </c>
      <c r="L3734" s="31" t="s">
        <v>95</v>
      </c>
    </row>
    <row r="3735" spans="1:12" ht="45" x14ac:dyDescent="0.2">
      <c r="A3735" t="str">
        <f>VLOOKUP(B3735,StateFIPS!A$2:B$52,2)</f>
        <v>Texas</v>
      </c>
      <c r="B3735">
        <f t="shared" si="61"/>
        <v>48</v>
      </c>
      <c r="C3735" s="31" t="s">
        <v>2390</v>
      </c>
      <c r="D3735" s="31" t="s">
        <v>93</v>
      </c>
      <c r="E3735" s="31" t="s">
        <v>3271</v>
      </c>
      <c r="F3735" s="31" t="s">
        <v>3272</v>
      </c>
      <c r="G3735" s="32">
        <v>119699</v>
      </c>
      <c r="H3735" s="31" t="s">
        <v>94</v>
      </c>
      <c r="I3735" s="32">
        <v>7547</v>
      </c>
      <c r="J3735" s="33">
        <v>16</v>
      </c>
      <c r="K3735" s="31" t="s">
        <v>94</v>
      </c>
      <c r="L3735" s="31" t="s">
        <v>95</v>
      </c>
    </row>
    <row r="3736" spans="1:12" ht="45" x14ac:dyDescent="0.2">
      <c r="A3736" t="str">
        <f>VLOOKUP(B3736,StateFIPS!A$2:B$52,2)</f>
        <v>Texas</v>
      </c>
      <c r="B3736">
        <f t="shared" si="61"/>
        <v>48</v>
      </c>
      <c r="C3736" s="31" t="s">
        <v>1065</v>
      </c>
      <c r="D3736" s="31" t="s">
        <v>93</v>
      </c>
      <c r="E3736" s="31" t="s">
        <v>3271</v>
      </c>
      <c r="F3736" s="31" t="s">
        <v>3272</v>
      </c>
      <c r="G3736" s="32">
        <v>73723</v>
      </c>
      <c r="H3736" s="31" t="s">
        <v>94</v>
      </c>
      <c r="I3736" s="32">
        <v>4648</v>
      </c>
      <c r="J3736" s="33">
        <v>16</v>
      </c>
      <c r="K3736" s="31" t="s">
        <v>94</v>
      </c>
      <c r="L3736" s="31" t="s">
        <v>95</v>
      </c>
    </row>
    <row r="3737" spans="1:12" ht="45" x14ac:dyDescent="0.2">
      <c r="A3737" t="str">
        <f>VLOOKUP(B3737,StateFIPS!A$2:B$52,2)</f>
        <v>Illinois</v>
      </c>
      <c r="B3737">
        <f t="shared" si="61"/>
        <v>17</v>
      </c>
      <c r="C3737" s="31" t="s">
        <v>2201</v>
      </c>
      <c r="D3737" s="31" t="s">
        <v>93</v>
      </c>
      <c r="E3737" s="31" t="s">
        <v>3271</v>
      </c>
      <c r="F3737" s="31" t="s">
        <v>3272</v>
      </c>
      <c r="G3737" s="32">
        <v>66136</v>
      </c>
      <c r="H3737" s="31" t="s">
        <v>94</v>
      </c>
      <c r="I3737" s="32">
        <v>4448</v>
      </c>
      <c r="J3737" s="33">
        <v>15</v>
      </c>
      <c r="K3737" s="31" t="s">
        <v>94</v>
      </c>
      <c r="L3737" s="31" t="s">
        <v>95</v>
      </c>
    </row>
    <row r="3738" spans="1:12" ht="45" x14ac:dyDescent="0.2">
      <c r="A3738" t="str">
        <f>VLOOKUP(B3738,StateFIPS!A$2:B$52,2)</f>
        <v>Arizona</v>
      </c>
      <c r="B3738">
        <f t="shared" si="61"/>
        <v>4</v>
      </c>
      <c r="C3738" s="31" t="s">
        <v>632</v>
      </c>
      <c r="D3738" s="31" t="s">
        <v>93</v>
      </c>
      <c r="E3738" s="31" t="s">
        <v>3271</v>
      </c>
      <c r="F3738" s="31" t="s">
        <v>3272</v>
      </c>
      <c r="G3738" s="32">
        <v>184461</v>
      </c>
      <c r="H3738" s="31" t="s">
        <v>94</v>
      </c>
      <c r="I3738" s="32">
        <v>11811</v>
      </c>
      <c r="J3738" s="33">
        <v>16</v>
      </c>
      <c r="K3738" s="31" t="s">
        <v>94</v>
      </c>
      <c r="L3738" s="31" t="s">
        <v>95</v>
      </c>
    </row>
    <row r="3739" spans="1:12" ht="45" x14ac:dyDescent="0.2">
      <c r="A3739" t="str">
        <f>VLOOKUP(B3739,StateFIPS!A$2:B$52,2)</f>
        <v>Texas</v>
      </c>
      <c r="B3739">
        <f t="shared" si="61"/>
        <v>48</v>
      </c>
      <c r="C3739" s="31" t="s">
        <v>2414</v>
      </c>
      <c r="D3739" s="31" t="s">
        <v>93</v>
      </c>
      <c r="E3739" s="31" t="s">
        <v>3271</v>
      </c>
      <c r="F3739" s="31" t="s">
        <v>3272</v>
      </c>
      <c r="G3739" s="32">
        <v>28205</v>
      </c>
      <c r="H3739" s="31" t="s">
        <v>94</v>
      </c>
      <c r="I3739" s="32">
        <v>1778</v>
      </c>
      <c r="J3739" s="33">
        <v>16</v>
      </c>
      <c r="K3739" s="31" t="s">
        <v>94</v>
      </c>
      <c r="L3739" s="31" t="s">
        <v>95</v>
      </c>
    </row>
    <row r="3740" spans="1:12" ht="45" x14ac:dyDescent="0.2">
      <c r="A3740" t="str">
        <f>VLOOKUP(B3740,StateFIPS!A$2:B$52,2)</f>
        <v>Texas</v>
      </c>
      <c r="B3740">
        <f t="shared" si="61"/>
        <v>48</v>
      </c>
      <c r="C3740" s="31" t="s">
        <v>1068</v>
      </c>
      <c r="D3740" s="31" t="s">
        <v>93</v>
      </c>
      <c r="E3740" s="31" t="s">
        <v>3271</v>
      </c>
      <c r="F3740" s="31" t="s">
        <v>3272</v>
      </c>
      <c r="G3740" s="32">
        <v>119699</v>
      </c>
      <c r="H3740" s="31" t="s">
        <v>94</v>
      </c>
      <c r="I3740" s="32">
        <v>7547</v>
      </c>
      <c r="J3740" s="33">
        <v>16</v>
      </c>
      <c r="K3740" s="31" t="s">
        <v>94</v>
      </c>
      <c r="L3740" s="31" t="s">
        <v>95</v>
      </c>
    </row>
    <row r="3741" spans="1:12" ht="45" x14ac:dyDescent="0.2">
      <c r="A3741" t="str">
        <f>VLOOKUP(B3741,StateFIPS!A$2:B$52,2)</f>
        <v>North Carolina</v>
      </c>
      <c r="B3741">
        <f t="shared" si="61"/>
        <v>37</v>
      </c>
      <c r="C3741" s="31" t="s">
        <v>1197</v>
      </c>
      <c r="D3741" s="31" t="s">
        <v>93</v>
      </c>
      <c r="E3741" s="31" t="s">
        <v>3271</v>
      </c>
      <c r="F3741" s="31" t="s">
        <v>3272</v>
      </c>
      <c r="G3741" s="32">
        <v>150428</v>
      </c>
      <c r="H3741" s="31" t="s">
        <v>94</v>
      </c>
      <c r="I3741" s="32">
        <v>10209</v>
      </c>
      <c r="J3741" s="33">
        <v>15</v>
      </c>
      <c r="K3741" s="31" t="s">
        <v>94</v>
      </c>
      <c r="L3741" s="31" t="s">
        <v>95</v>
      </c>
    </row>
    <row r="3742" spans="1:12" ht="45" x14ac:dyDescent="0.2">
      <c r="A3742" t="str">
        <f>VLOOKUP(B3742,StateFIPS!A$2:B$52,2)</f>
        <v>Texas</v>
      </c>
      <c r="B3742">
        <f t="shared" si="61"/>
        <v>48</v>
      </c>
      <c r="C3742" s="31" t="s">
        <v>1083</v>
      </c>
      <c r="D3742" s="31" t="s">
        <v>93</v>
      </c>
      <c r="E3742" s="31" t="s">
        <v>3271</v>
      </c>
      <c r="F3742" s="31" t="s">
        <v>3272</v>
      </c>
      <c r="G3742" s="32">
        <v>78089</v>
      </c>
      <c r="H3742" s="31" t="s">
        <v>94</v>
      </c>
      <c r="I3742" s="32">
        <v>4923</v>
      </c>
      <c r="J3742" s="33">
        <v>16</v>
      </c>
      <c r="K3742" s="31" t="s">
        <v>94</v>
      </c>
      <c r="L3742" s="31" t="s">
        <v>95</v>
      </c>
    </row>
    <row r="3743" spans="1:12" ht="45" x14ac:dyDescent="0.2">
      <c r="A3743" t="str">
        <f>VLOOKUP(B3743,StateFIPS!A$2:B$52,2)</f>
        <v>Illinois</v>
      </c>
      <c r="B3743">
        <f t="shared" si="61"/>
        <v>17</v>
      </c>
      <c r="C3743" s="31" t="s">
        <v>705</v>
      </c>
      <c r="D3743" s="31" t="s">
        <v>93</v>
      </c>
      <c r="E3743" s="31" t="s">
        <v>3271</v>
      </c>
      <c r="F3743" s="31" t="s">
        <v>3272</v>
      </c>
      <c r="G3743" s="32">
        <v>296136</v>
      </c>
      <c r="H3743" s="31" t="s">
        <v>94</v>
      </c>
      <c r="I3743" s="32">
        <v>19917</v>
      </c>
      <c r="J3743" s="33">
        <v>15</v>
      </c>
      <c r="K3743" s="31" t="s">
        <v>94</v>
      </c>
      <c r="L3743" s="31" t="s">
        <v>95</v>
      </c>
    </row>
    <row r="3744" spans="1:12" ht="45" x14ac:dyDescent="0.2">
      <c r="A3744" t="str">
        <f>VLOOKUP(B3744,StateFIPS!A$2:B$52,2)</f>
        <v>Arizona</v>
      </c>
      <c r="B3744">
        <f t="shared" si="61"/>
        <v>4</v>
      </c>
      <c r="C3744" s="31" t="s">
        <v>634</v>
      </c>
      <c r="D3744" s="31" t="s">
        <v>93</v>
      </c>
      <c r="E3744" s="31" t="s">
        <v>3271</v>
      </c>
      <c r="F3744" s="31" t="s">
        <v>3272</v>
      </c>
      <c r="G3744" s="32">
        <v>184461</v>
      </c>
      <c r="H3744" s="31" t="s">
        <v>94</v>
      </c>
      <c r="I3744" s="32">
        <v>11811</v>
      </c>
      <c r="J3744" s="33">
        <v>16</v>
      </c>
      <c r="K3744" s="31" t="s">
        <v>94</v>
      </c>
      <c r="L3744" s="31" t="s">
        <v>95</v>
      </c>
    </row>
    <row r="3745" spans="1:12" ht="45" x14ac:dyDescent="0.2">
      <c r="A3745" t="str">
        <f>VLOOKUP(B3745,StateFIPS!A$2:B$52,2)</f>
        <v>Texas</v>
      </c>
      <c r="B3745">
        <f t="shared" si="61"/>
        <v>48</v>
      </c>
      <c r="C3745" s="31" t="s">
        <v>1077</v>
      </c>
      <c r="D3745" s="31" t="s">
        <v>93</v>
      </c>
      <c r="E3745" s="31" t="s">
        <v>3271</v>
      </c>
      <c r="F3745" s="31" t="s">
        <v>3272</v>
      </c>
      <c r="G3745" s="32">
        <v>119699</v>
      </c>
      <c r="H3745" s="31" t="s">
        <v>94</v>
      </c>
      <c r="I3745" s="32">
        <v>7547</v>
      </c>
      <c r="J3745" s="33">
        <v>16</v>
      </c>
      <c r="K3745" s="31" t="s">
        <v>94</v>
      </c>
      <c r="L3745" s="31" t="s">
        <v>95</v>
      </c>
    </row>
    <row r="3746" spans="1:12" ht="45" x14ac:dyDescent="0.2">
      <c r="A3746" t="str">
        <f>VLOOKUP(B3746,StateFIPS!A$2:B$52,2)</f>
        <v>Texas</v>
      </c>
      <c r="B3746">
        <f t="shared" si="61"/>
        <v>48</v>
      </c>
      <c r="C3746" s="31" t="s">
        <v>1059</v>
      </c>
      <c r="D3746" s="31" t="s">
        <v>93</v>
      </c>
      <c r="E3746" s="31" t="s">
        <v>3271</v>
      </c>
      <c r="F3746" s="31" t="s">
        <v>3272</v>
      </c>
      <c r="G3746" s="32">
        <v>119699</v>
      </c>
      <c r="H3746" s="31" t="s">
        <v>94</v>
      </c>
      <c r="I3746" s="32">
        <v>7547</v>
      </c>
      <c r="J3746" s="33">
        <v>16</v>
      </c>
      <c r="K3746" s="31" t="s">
        <v>94</v>
      </c>
      <c r="L3746" s="31" t="s">
        <v>95</v>
      </c>
    </row>
    <row r="3747" spans="1:12" ht="45" x14ac:dyDescent="0.2">
      <c r="A3747" t="str">
        <f>VLOOKUP(B3747,StateFIPS!A$2:B$52,2)</f>
        <v>Illinois</v>
      </c>
      <c r="B3747">
        <f t="shared" si="61"/>
        <v>17</v>
      </c>
      <c r="C3747" s="31" t="s">
        <v>725</v>
      </c>
      <c r="D3747" s="31" t="s">
        <v>93</v>
      </c>
      <c r="E3747" s="31" t="s">
        <v>3271</v>
      </c>
      <c r="F3747" s="31" t="s">
        <v>3272</v>
      </c>
      <c r="G3747" s="32">
        <v>106475</v>
      </c>
      <c r="H3747" s="31" t="s">
        <v>94</v>
      </c>
      <c r="I3747" s="32">
        <v>7161</v>
      </c>
      <c r="J3747" s="33">
        <v>15</v>
      </c>
      <c r="K3747" s="31" t="s">
        <v>94</v>
      </c>
      <c r="L3747" s="31" t="s">
        <v>95</v>
      </c>
    </row>
    <row r="3748" spans="1:12" ht="45" x14ac:dyDescent="0.2">
      <c r="A3748" t="str">
        <f>VLOOKUP(B3748,StateFIPS!A$2:B$52,2)</f>
        <v>North Carolina</v>
      </c>
      <c r="B3748">
        <f t="shared" si="61"/>
        <v>37</v>
      </c>
      <c r="C3748" s="31" t="s">
        <v>1405</v>
      </c>
      <c r="D3748" s="31" t="s">
        <v>93</v>
      </c>
      <c r="E3748" s="31" t="s">
        <v>3271</v>
      </c>
      <c r="F3748" s="31" t="s">
        <v>3272</v>
      </c>
      <c r="G3748" s="32">
        <v>2042779</v>
      </c>
      <c r="H3748" s="31" t="s">
        <v>94</v>
      </c>
      <c r="I3748" s="32">
        <v>138630</v>
      </c>
      <c r="J3748" s="33">
        <v>15</v>
      </c>
      <c r="K3748" s="31" t="s">
        <v>94</v>
      </c>
      <c r="L3748" s="31" t="s">
        <v>95</v>
      </c>
    </row>
    <row r="3749" spans="1:12" ht="45" x14ac:dyDescent="0.2">
      <c r="A3749" t="str">
        <f>VLOOKUP(B3749,StateFIPS!A$2:B$52,2)</f>
        <v>Arizona</v>
      </c>
      <c r="B3749">
        <f t="shared" si="61"/>
        <v>4</v>
      </c>
      <c r="C3749" s="31" t="s">
        <v>3240</v>
      </c>
      <c r="D3749" s="31" t="s">
        <v>93</v>
      </c>
      <c r="E3749" s="31" t="s">
        <v>3271</v>
      </c>
      <c r="F3749" s="31" t="s">
        <v>3272</v>
      </c>
      <c r="G3749" s="32">
        <v>184461</v>
      </c>
      <c r="H3749" s="31" t="s">
        <v>94</v>
      </c>
      <c r="I3749" s="32">
        <v>11811</v>
      </c>
      <c r="J3749" s="33">
        <v>16</v>
      </c>
      <c r="K3749" s="31" t="s">
        <v>94</v>
      </c>
      <c r="L3749" s="31" t="s">
        <v>95</v>
      </c>
    </row>
    <row r="3750" spans="1:12" ht="45" x14ac:dyDescent="0.2">
      <c r="A3750" t="str">
        <f>VLOOKUP(B3750,StateFIPS!A$2:B$52,2)</f>
        <v>Texas</v>
      </c>
      <c r="B3750">
        <f t="shared" si="61"/>
        <v>48</v>
      </c>
      <c r="C3750" s="31" t="s">
        <v>3238</v>
      </c>
      <c r="D3750" s="31" t="s">
        <v>93</v>
      </c>
      <c r="E3750" s="31" t="s">
        <v>3271</v>
      </c>
      <c r="F3750" s="31" t="s">
        <v>3272</v>
      </c>
      <c r="G3750" s="32">
        <v>119699</v>
      </c>
      <c r="H3750" s="31" t="s">
        <v>94</v>
      </c>
      <c r="I3750" s="32">
        <v>7547</v>
      </c>
      <c r="J3750" s="33">
        <v>16</v>
      </c>
      <c r="K3750" s="31" t="s">
        <v>94</v>
      </c>
      <c r="L3750" s="31" t="s">
        <v>95</v>
      </c>
    </row>
    <row r="3751" spans="1:12" ht="45" x14ac:dyDescent="0.2">
      <c r="A3751" t="str">
        <f>VLOOKUP(B3751,StateFIPS!A$2:B$52,2)</f>
        <v>Arizona</v>
      </c>
      <c r="B3751">
        <f t="shared" si="61"/>
        <v>4</v>
      </c>
      <c r="C3751" s="31" t="s">
        <v>2068</v>
      </c>
      <c r="D3751" s="31" t="s">
        <v>93</v>
      </c>
      <c r="E3751" s="31" t="s">
        <v>3271</v>
      </c>
      <c r="F3751" s="31" t="s">
        <v>3272</v>
      </c>
      <c r="G3751" s="32">
        <v>184461</v>
      </c>
      <c r="H3751" s="31" t="s">
        <v>94</v>
      </c>
      <c r="I3751" s="32">
        <v>11811</v>
      </c>
      <c r="J3751" s="33">
        <v>16</v>
      </c>
      <c r="K3751" s="31" t="s">
        <v>94</v>
      </c>
      <c r="L3751" s="31" t="s">
        <v>95</v>
      </c>
    </row>
    <row r="3752" spans="1:12" ht="45" x14ac:dyDescent="0.2">
      <c r="A3752" t="str">
        <f>VLOOKUP(B3752,StateFIPS!A$2:B$52,2)</f>
        <v>Illinois</v>
      </c>
      <c r="B3752">
        <f t="shared" si="61"/>
        <v>17</v>
      </c>
      <c r="C3752" s="31" t="s">
        <v>714</v>
      </c>
      <c r="D3752" s="31" t="s">
        <v>93</v>
      </c>
      <c r="E3752" s="31" t="s">
        <v>3271</v>
      </c>
      <c r="F3752" s="31" t="s">
        <v>3272</v>
      </c>
      <c r="G3752" s="32">
        <v>290784</v>
      </c>
      <c r="H3752" s="31" t="s">
        <v>94</v>
      </c>
      <c r="I3752" s="32">
        <v>19558</v>
      </c>
      <c r="J3752" s="33">
        <v>15</v>
      </c>
      <c r="K3752" s="31" t="s">
        <v>94</v>
      </c>
      <c r="L3752" s="31" t="s">
        <v>95</v>
      </c>
    </row>
    <row r="3753" spans="1:12" ht="45" x14ac:dyDescent="0.2">
      <c r="A3753" t="str">
        <f>VLOOKUP(B3753,StateFIPS!A$2:B$52,2)</f>
        <v>North Carolina</v>
      </c>
      <c r="B3753">
        <f t="shared" si="61"/>
        <v>37</v>
      </c>
      <c r="C3753" s="31" t="s">
        <v>1778</v>
      </c>
      <c r="D3753" s="31" t="s">
        <v>93</v>
      </c>
      <c r="E3753" s="31" t="s">
        <v>3271</v>
      </c>
      <c r="F3753" s="31" t="s">
        <v>3272</v>
      </c>
      <c r="G3753" s="32">
        <v>225038</v>
      </c>
      <c r="H3753" s="31" t="s">
        <v>94</v>
      </c>
      <c r="I3753" s="32">
        <v>15272</v>
      </c>
      <c r="J3753" s="33">
        <v>15</v>
      </c>
      <c r="K3753" s="31" t="s">
        <v>94</v>
      </c>
      <c r="L3753" s="31" t="s">
        <v>95</v>
      </c>
    </row>
    <row r="3754" spans="1:12" ht="45" x14ac:dyDescent="0.2">
      <c r="A3754" t="str">
        <f>VLOOKUP(B3754,StateFIPS!A$2:B$52,2)</f>
        <v>Texas</v>
      </c>
      <c r="B3754">
        <f t="shared" si="61"/>
        <v>48</v>
      </c>
      <c r="C3754" s="31" t="s">
        <v>1071</v>
      </c>
      <c r="D3754" s="31" t="s">
        <v>93</v>
      </c>
      <c r="E3754" s="31" t="s">
        <v>3271</v>
      </c>
      <c r="F3754" s="31" t="s">
        <v>3272</v>
      </c>
      <c r="G3754" s="32">
        <v>119699</v>
      </c>
      <c r="H3754" s="31" t="s">
        <v>94</v>
      </c>
      <c r="I3754" s="32">
        <v>7547</v>
      </c>
      <c r="J3754" s="33">
        <v>16</v>
      </c>
      <c r="K3754" s="31" t="s">
        <v>94</v>
      </c>
      <c r="L3754" s="31" t="s">
        <v>95</v>
      </c>
    </row>
    <row r="3755" spans="1:12" ht="45" x14ac:dyDescent="0.2">
      <c r="A3755" t="str">
        <f>VLOOKUP(B3755,StateFIPS!A$2:B$52,2)</f>
        <v>North Carolina</v>
      </c>
      <c r="B3755">
        <f t="shared" si="61"/>
        <v>37</v>
      </c>
      <c r="C3755" s="31" t="s">
        <v>1355</v>
      </c>
      <c r="D3755" s="31" t="s">
        <v>93</v>
      </c>
      <c r="E3755" s="31" t="s">
        <v>3271</v>
      </c>
      <c r="F3755" s="31" t="s">
        <v>3272</v>
      </c>
      <c r="G3755" s="32">
        <v>1182694</v>
      </c>
      <c r="H3755" s="31" t="s">
        <v>94</v>
      </c>
      <c r="I3755" s="32">
        <v>80262</v>
      </c>
      <c r="J3755" s="33">
        <v>15</v>
      </c>
      <c r="K3755" s="31" t="s">
        <v>94</v>
      </c>
      <c r="L3755" s="31" t="s">
        <v>95</v>
      </c>
    </row>
    <row r="3756" spans="1:12" ht="45" x14ac:dyDescent="0.2">
      <c r="A3756" t="str">
        <f>VLOOKUP(B3756,StateFIPS!A$2:B$52,2)</f>
        <v>Illinois</v>
      </c>
      <c r="B3756">
        <f t="shared" si="61"/>
        <v>17</v>
      </c>
      <c r="C3756" s="31" t="s">
        <v>2197</v>
      </c>
      <c r="D3756" s="31" t="s">
        <v>93</v>
      </c>
      <c r="E3756" s="31" t="s">
        <v>3271</v>
      </c>
      <c r="F3756" s="31" t="s">
        <v>3272</v>
      </c>
      <c r="G3756" s="32">
        <v>208880</v>
      </c>
      <c r="H3756" s="31" t="s">
        <v>94</v>
      </c>
      <c r="I3756" s="32">
        <v>14049</v>
      </c>
      <c r="J3756" s="33">
        <v>15</v>
      </c>
      <c r="K3756" s="31" t="s">
        <v>94</v>
      </c>
      <c r="L3756" s="31" t="s">
        <v>95</v>
      </c>
    </row>
    <row r="3757" spans="1:12" ht="45" x14ac:dyDescent="0.2">
      <c r="A3757" t="str">
        <f>VLOOKUP(B3757,StateFIPS!A$2:B$52,2)</f>
        <v>Texas</v>
      </c>
      <c r="B3757">
        <f t="shared" si="61"/>
        <v>48</v>
      </c>
      <c r="C3757" s="31" t="s">
        <v>1063</v>
      </c>
      <c r="D3757" s="31" t="s">
        <v>93</v>
      </c>
      <c r="E3757" s="31" t="s">
        <v>3271</v>
      </c>
      <c r="F3757" s="31" t="s">
        <v>3272</v>
      </c>
      <c r="G3757" s="32">
        <v>119699</v>
      </c>
      <c r="H3757" s="31" t="s">
        <v>94</v>
      </c>
      <c r="I3757" s="32">
        <v>7547</v>
      </c>
      <c r="J3757" s="33">
        <v>16</v>
      </c>
      <c r="K3757" s="31" t="s">
        <v>94</v>
      </c>
      <c r="L3757" s="31" t="s">
        <v>95</v>
      </c>
    </row>
    <row r="3758" spans="1:12" ht="45" x14ac:dyDescent="0.2">
      <c r="A3758" t="str">
        <f>VLOOKUP(B3758,StateFIPS!A$2:B$52,2)</f>
        <v>North Carolina</v>
      </c>
      <c r="B3758">
        <f t="shared" si="61"/>
        <v>37</v>
      </c>
      <c r="C3758" s="31" t="s">
        <v>1145</v>
      </c>
      <c r="D3758" s="31" t="s">
        <v>93</v>
      </c>
      <c r="E3758" s="31" t="s">
        <v>3271</v>
      </c>
      <c r="F3758" s="31" t="s">
        <v>3272</v>
      </c>
      <c r="G3758" s="32">
        <v>225038</v>
      </c>
      <c r="H3758" s="31" t="s">
        <v>94</v>
      </c>
      <c r="I3758" s="32">
        <v>15272</v>
      </c>
      <c r="J3758" s="33">
        <v>15</v>
      </c>
      <c r="K3758" s="31" t="s">
        <v>94</v>
      </c>
      <c r="L3758" s="31" t="s">
        <v>95</v>
      </c>
    </row>
    <row r="3759" spans="1:12" ht="45" x14ac:dyDescent="0.2">
      <c r="A3759" t="str">
        <f>VLOOKUP(B3759,StateFIPS!A$2:B$52,2)</f>
        <v>Arizona</v>
      </c>
      <c r="B3759">
        <f t="shared" si="61"/>
        <v>4</v>
      </c>
      <c r="C3759" s="31" t="s">
        <v>633</v>
      </c>
      <c r="D3759" s="31" t="s">
        <v>93</v>
      </c>
      <c r="E3759" s="31" t="s">
        <v>3271</v>
      </c>
      <c r="F3759" s="31" t="s">
        <v>3272</v>
      </c>
      <c r="G3759" s="32">
        <v>184461</v>
      </c>
      <c r="H3759" s="31" t="s">
        <v>94</v>
      </c>
      <c r="I3759" s="32">
        <v>11811</v>
      </c>
      <c r="J3759" s="33">
        <v>16</v>
      </c>
      <c r="K3759" s="31" t="s">
        <v>94</v>
      </c>
      <c r="L3759" s="31" t="s">
        <v>95</v>
      </c>
    </row>
    <row r="3760" spans="1:12" ht="45" x14ac:dyDescent="0.2">
      <c r="A3760" t="str">
        <f>VLOOKUP(B3760,StateFIPS!A$2:B$52,2)</f>
        <v>North Carolina</v>
      </c>
      <c r="B3760">
        <f t="shared" si="61"/>
        <v>37</v>
      </c>
      <c r="C3760" s="31" t="s">
        <v>1429</v>
      </c>
      <c r="D3760" s="31" t="s">
        <v>93</v>
      </c>
      <c r="E3760" s="31" t="s">
        <v>3271</v>
      </c>
      <c r="F3760" s="31" t="s">
        <v>3272</v>
      </c>
      <c r="G3760" s="32">
        <v>225038</v>
      </c>
      <c r="H3760" s="31" t="s">
        <v>94</v>
      </c>
      <c r="I3760" s="32">
        <v>15272</v>
      </c>
      <c r="J3760" s="33">
        <v>15</v>
      </c>
      <c r="K3760" s="31" t="s">
        <v>94</v>
      </c>
      <c r="L3760" s="31" t="s">
        <v>95</v>
      </c>
    </row>
    <row r="3761" spans="1:12" ht="45" x14ac:dyDescent="0.2">
      <c r="A3761" t="str">
        <f>VLOOKUP(B3761,StateFIPS!A$2:B$52,2)</f>
        <v>Texas</v>
      </c>
      <c r="B3761">
        <f t="shared" si="61"/>
        <v>48</v>
      </c>
      <c r="C3761" s="31" t="s">
        <v>887</v>
      </c>
      <c r="D3761" s="31" t="s">
        <v>93</v>
      </c>
      <c r="E3761" s="31" t="s">
        <v>3271</v>
      </c>
      <c r="F3761" s="31" t="s">
        <v>3272</v>
      </c>
      <c r="G3761" s="32">
        <v>32091</v>
      </c>
      <c r="H3761" s="31" t="s">
        <v>94</v>
      </c>
      <c r="I3761" s="32">
        <v>2023</v>
      </c>
      <c r="J3761" s="33">
        <v>16</v>
      </c>
      <c r="K3761" s="31" t="s">
        <v>94</v>
      </c>
      <c r="L3761" s="31" t="s">
        <v>95</v>
      </c>
    </row>
    <row r="3762" spans="1:12" ht="45" x14ac:dyDescent="0.2">
      <c r="A3762" t="str">
        <f>VLOOKUP(B3762,StateFIPS!A$2:B$52,2)</f>
        <v>Texas</v>
      </c>
      <c r="B3762">
        <f t="shared" si="61"/>
        <v>48</v>
      </c>
      <c r="C3762" s="31" t="s">
        <v>857</v>
      </c>
      <c r="D3762" s="31" t="s">
        <v>93</v>
      </c>
      <c r="E3762" s="31" t="s">
        <v>3271</v>
      </c>
      <c r="F3762" s="31" t="s">
        <v>3272</v>
      </c>
      <c r="G3762" s="32">
        <v>119699</v>
      </c>
      <c r="H3762" s="31" t="s">
        <v>94</v>
      </c>
      <c r="I3762" s="32">
        <v>7547</v>
      </c>
      <c r="J3762" s="33">
        <v>16</v>
      </c>
      <c r="K3762" s="31" t="s">
        <v>94</v>
      </c>
      <c r="L3762" s="31" t="s">
        <v>95</v>
      </c>
    </row>
    <row r="3763" spans="1:12" ht="45" x14ac:dyDescent="0.2">
      <c r="A3763" t="str">
        <f>VLOOKUP(B3763,StateFIPS!A$2:B$52,2)</f>
        <v>Illinois</v>
      </c>
      <c r="B3763">
        <f t="shared" si="61"/>
        <v>17</v>
      </c>
      <c r="C3763" s="31" t="s">
        <v>683</v>
      </c>
      <c r="D3763" s="31" t="s">
        <v>93</v>
      </c>
      <c r="E3763" s="31" t="s">
        <v>3271</v>
      </c>
      <c r="F3763" s="31" t="s">
        <v>3272</v>
      </c>
      <c r="G3763" s="32">
        <v>525594</v>
      </c>
      <c r="H3763" s="31" t="s">
        <v>94</v>
      </c>
      <c r="I3763" s="32">
        <v>35350</v>
      </c>
      <c r="J3763" s="33">
        <v>15</v>
      </c>
      <c r="K3763" s="31" t="s">
        <v>94</v>
      </c>
      <c r="L3763" s="31" t="s">
        <v>95</v>
      </c>
    </row>
    <row r="3764" spans="1:12" ht="45" x14ac:dyDescent="0.2">
      <c r="A3764" t="str">
        <f>VLOOKUP(B3764,StateFIPS!A$2:B$52,2)</f>
        <v>Texas</v>
      </c>
      <c r="B3764">
        <f t="shared" si="61"/>
        <v>48</v>
      </c>
      <c r="C3764" s="31" t="s">
        <v>3227</v>
      </c>
      <c r="D3764" s="31" t="s">
        <v>93</v>
      </c>
      <c r="E3764" s="31" t="s">
        <v>3271</v>
      </c>
      <c r="F3764" s="31" t="s">
        <v>3272</v>
      </c>
      <c r="G3764" s="32">
        <v>119699</v>
      </c>
      <c r="H3764" s="31" t="s">
        <v>94</v>
      </c>
      <c r="I3764" s="32">
        <v>7547</v>
      </c>
      <c r="J3764" s="33">
        <v>16</v>
      </c>
      <c r="K3764" s="31" t="s">
        <v>94</v>
      </c>
      <c r="L3764" s="31" t="s">
        <v>95</v>
      </c>
    </row>
    <row r="3765" spans="1:12" ht="45" x14ac:dyDescent="0.2">
      <c r="A3765" t="str">
        <f>VLOOKUP(B3765,StateFIPS!A$2:B$52,2)</f>
        <v>North Carolina</v>
      </c>
      <c r="B3765">
        <f t="shared" si="61"/>
        <v>37</v>
      </c>
      <c r="C3765" s="31" t="s">
        <v>2713</v>
      </c>
      <c r="D3765" s="31" t="s">
        <v>93</v>
      </c>
      <c r="E3765" s="31" t="s">
        <v>3271</v>
      </c>
      <c r="F3765" s="31" t="s">
        <v>3272</v>
      </c>
      <c r="G3765" s="32">
        <v>1058671</v>
      </c>
      <c r="H3765" s="31" t="s">
        <v>94</v>
      </c>
      <c r="I3765" s="32">
        <v>71845</v>
      </c>
      <c r="J3765" s="33">
        <v>15</v>
      </c>
      <c r="K3765" s="31" t="s">
        <v>94</v>
      </c>
      <c r="L3765" s="31" t="s">
        <v>95</v>
      </c>
    </row>
    <row r="3766" spans="1:12" ht="45" x14ac:dyDescent="0.2">
      <c r="A3766" t="str">
        <f>VLOOKUP(B3766,StateFIPS!A$2:B$52,2)</f>
        <v>North Carolina</v>
      </c>
      <c r="B3766">
        <f t="shared" si="61"/>
        <v>37</v>
      </c>
      <c r="C3766" s="31" t="s">
        <v>1422</v>
      </c>
      <c r="D3766" s="31" t="s">
        <v>93</v>
      </c>
      <c r="E3766" s="31" t="s">
        <v>3271</v>
      </c>
      <c r="F3766" s="31" t="s">
        <v>3272</v>
      </c>
      <c r="G3766" s="32">
        <v>557393</v>
      </c>
      <c r="H3766" s="31" t="s">
        <v>94</v>
      </c>
      <c r="I3766" s="32">
        <v>37827</v>
      </c>
      <c r="J3766" s="33">
        <v>15</v>
      </c>
      <c r="K3766" s="31" t="s">
        <v>94</v>
      </c>
      <c r="L3766" s="31" t="s">
        <v>95</v>
      </c>
    </row>
    <row r="3767" spans="1:12" ht="45" x14ac:dyDescent="0.2">
      <c r="A3767" t="str">
        <f>VLOOKUP(B3767,StateFIPS!A$2:B$52,2)</f>
        <v>Arkansas</v>
      </c>
      <c r="B3767">
        <f t="shared" si="61"/>
        <v>5</v>
      </c>
      <c r="C3767" s="31" t="s">
        <v>616</v>
      </c>
      <c r="D3767" s="31" t="s">
        <v>93</v>
      </c>
      <c r="E3767" s="31" t="s">
        <v>3271</v>
      </c>
      <c r="F3767" s="31" t="s">
        <v>3272</v>
      </c>
      <c r="G3767" s="32">
        <v>109530</v>
      </c>
      <c r="H3767" s="31" t="s">
        <v>94</v>
      </c>
      <c r="I3767" s="32">
        <v>6811</v>
      </c>
      <c r="J3767" s="33">
        <v>16</v>
      </c>
      <c r="K3767" s="31" t="s">
        <v>94</v>
      </c>
      <c r="L3767" s="31" t="s">
        <v>95</v>
      </c>
    </row>
    <row r="3768" spans="1:12" ht="45" x14ac:dyDescent="0.2">
      <c r="A3768" t="str">
        <f>VLOOKUP(B3768,StateFIPS!A$2:B$52,2)</f>
        <v>Oregon</v>
      </c>
      <c r="B3768">
        <f t="shared" si="61"/>
        <v>41</v>
      </c>
      <c r="C3768" s="31" t="s">
        <v>2596</v>
      </c>
      <c r="D3768" s="31" t="s">
        <v>93</v>
      </c>
      <c r="E3768" s="31" t="s">
        <v>3271</v>
      </c>
      <c r="F3768" s="31" t="s">
        <v>3272</v>
      </c>
      <c r="G3768" s="32">
        <v>16751</v>
      </c>
      <c r="H3768" s="31" t="s">
        <v>94</v>
      </c>
      <c r="I3768" s="32">
        <v>1036</v>
      </c>
      <c r="J3768" s="33">
        <v>16</v>
      </c>
      <c r="K3768" s="31" t="s">
        <v>94</v>
      </c>
      <c r="L3768" s="31" t="s">
        <v>95</v>
      </c>
    </row>
    <row r="3769" spans="1:12" ht="45" x14ac:dyDescent="0.2">
      <c r="A3769" t="str">
        <f>VLOOKUP(B3769,StateFIPS!A$2:B$52,2)</f>
        <v>Texas</v>
      </c>
      <c r="B3769">
        <f t="shared" si="61"/>
        <v>48</v>
      </c>
      <c r="C3769" s="31" t="s">
        <v>2498</v>
      </c>
      <c r="D3769" s="31" t="s">
        <v>93</v>
      </c>
      <c r="E3769" s="31" t="s">
        <v>3271</v>
      </c>
      <c r="F3769" s="31" t="s">
        <v>3272</v>
      </c>
      <c r="G3769" s="32">
        <v>43203</v>
      </c>
      <c r="H3769" s="31" t="s">
        <v>94</v>
      </c>
      <c r="I3769" s="32">
        <v>2724</v>
      </c>
      <c r="J3769" s="33">
        <v>16</v>
      </c>
      <c r="K3769" s="31" t="s">
        <v>94</v>
      </c>
      <c r="L3769" s="31" t="s">
        <v>95</v>
      </c>
    </row>
    <row r="3770" spans="1:12" ht="45" x14ac:dyDescent="0.2">
      <c r="A3770" t="str">
        <f>VLOOKUP(B3770,StateFIPS!A$2:B$52,2)</f>
        <v>Texas</v>
      </c>
      <c r="B3770">
        <f t="shared" si="61"/>
        <v>48</v>
      </c>
      <c r="C3770" s="31" t="s">
        <v>2767</v>
      </c>
      <c r="D3770" s="31" t="s">
        <v>93</v>
      </c>
      <c r="E3770" s="31" t="s">
        <v>3271</v>
      </c>
      <c r="F3770" s="31" t="s">
        <v>3272</v>
      </c>
      <c r="G3770" s="32">
        <v>119699</v>
      </c>
      <c r="H3770" s="31" t="s">
        <v>94</v>
      </c>
      <c r="I3770" s="32">
        <v>7547</v>
      </c>
      <c r="J3770" s="33">
        <v>16</v>
      </c>
      <c r="K3770" s="31" t="s">
        <v>94</v>
      </c>
      <c r="L3770" s="31" t="s">
        <v>95</v>
      </c>
    </row>
    <row r="3771" spans="1:12" ht="45" x14ac:dyDescent="0.2">
      <c r="A3771" t="str">
        <f>VLOOKUP(B3771,StateFIPS!A$2:B$52,2)</f>
        <v>North Carolina</v>
      </c>
      <c r="B3771">
        <f t="shared" si="61"/>
        <v>37</v>
      </c>
      <c r="C3771" s="31" t="s">
        <v>2712</v>
      </c>
      <c r="D3771" s="31" t="s">
        <v>93</v>
      </c>
      <c r="E3771" s="31" t="s">
        <v>3271</v>
      </c>
      <c r="F3771" s="31" t="s">
        <v>3272</v>
      </c>
      <c r="G3771" s="32">
        <v>225038</v>
      </c>
      <c r="H3771" s="31" t="s">
        <v>94</v>
      </c>
      <c r="I3771" s="32">
        <v>15272</v>
      </c>
      <c r="J3771" s="33">
        <v>15</v>
      </c>
      <c r="K3771" s="31" t="s">
        <v>94</v>
      </c>
      <c r="L3771" s="31" t="s">
        <v>95</v>
      </c>
    </row>
    <row r="3772" spans="1:12" ht="45" x14ac:dyDescent="0.2">
      <c r="A3772" t="str">
        <f>VLOOKUP(B3772,StateFIPS!A$2:B$52,2)</f>
        <v>Illinois</v>
      </c>
      <c r="B3772">
        <f t="shared" si="61"/>
        <v>17</v>
      </c>
      <c r="C3772" s="31" t="s">
        <v>681</v>
      </c>
      <c r="D3772" s="31" t="s">
        <v>93</v>
      </c>
      <c r="E3772" s="31" t="s">
        <v>3271</v>
      </c>
      <c r="F3772" s="31" t="s">
        <v>3272</v>
      </c>
      <c r="G3772" s="32">
        <v>129443</v>
      </c>
      <c r="H3772" s="31" t="s">
        <v>94</v>
      </c>
      <c r="I3772" s="32">
        <v>8706</v>
      </c>
      <c r="J3772" s="33">
        <v>15</v>
      </c>
      <c r="K3772" s="31" t="s">
        <v>94</v>
      </c>
      <c r="L3772" s="31" t="s">
        <v>95</v>
      </c>
    </row>
    <row r="3773" spans="1:12" ht="45" x14ac:dyDescent="0.2">
      <c r="A3773" t="str">
        <f>VLOOKUP(B3773,StateFIPS!A$2:B$52,2)</f>
        <v>Texas</v>
      </c>
      <c r="B3773">
        <f t="shared" si="61"/>
        <v>48</v>
      </c>
      <c r="C3773" s="31" t="s">
        <v>888</v>
      </c>
      <c r="D3773" s="31" t="s">
        <v>93</v>
      </c>
      <c r="E3773" s="31" t="s">
        <v>3271</v>
      </c>
      <c r="F3773" s="31" t="s">
        <v>3272</v>
      </c>
      <c r="G3773" s="32">
        <v>37003</v>
      </c>
      <c r="H3773" s="31" t="s">
        <v>94</v>
      </c>
      <c r="I3773" s="32">
        <v>2333</v>
      </c>
      <c r="J3773" s="33">
        <v>16</v>
      </c>
      <c r="K3773" s="31" t="s">
        <v>94</v>
      </c>
      <c r="L3773" s="31" t="s">
        <v>95</v>
      </c>
    </row>
    <row r="3774" spans="1:12" ht="45" x14ac:dyDescent="0.2">
      <c r="A3774" t="str">
        <f>VLOOKUP(B3774,StateFIPS!A$2:B$52,2)</f>
        <v>North Carolina</v>
      </c>
      <c r="B3774">
        <f t="shared" si="61"/>
        <v>37</v>
      </c>
      <c r="C3774" s="31" t="s">
        <v>1420</v>
      </c>
      <c r="D3774" s="31" t="s">
        <v>93</v>
      </c>
      <c r="E3774" s="31" t="s">
        <v>3271</v>
      </c>
      <c r="F3774" s="31" t="s">
        <v>3272</v>
      </c>
      <c r="G3774" s="32">
        <v>589764</v>
      </c>
      <c r="H3774" s="31" t="s">
        <v>94</v>
      </c>
      <c r="I3774" s="32">
        <v>40023</v>
      </c>
      <c r="J3774" s="33">
        <v>15</v>
      </c>
      <c r="K3774" s="31" t="s">
        <v>94</v>
      </c>
      <c r="L3774" s="31" t="s">
        <v>95</v>
      </c>
    </row>
    <row r="3775" spans="1:12" ht="45" x14ac:dyDescent="0.2">
      <c r="A3775" t="str">
        <f>VLOOKUP(B3775,StateFIPS!A$2:B$52,2)</f>
        <v>Texas</v>
      </c>
      <c r="B3775">
        <f t="shared" si="61"/>
        <v>48</v>
      </c>
      <c r="C3775" s="31" t="s">
        <v>859</v>
      </c>
      <c r="D3775" s="31" t="s">
        <v>93</v>
      </c>
      <c r="E3775" s="31" t="s">
        <v>3271</v>
      </c>
      <c r="F3775" s="31" t="s">
        <v>3272</v>
      </c>
      <c r="G3775" s="32">
        <v>46434</v>
      </c>
      <c r="H3775" s="31" t="s">
        <v>94</v>
      </c>
      <c r="I3775" s="32">
        <v>2928</v>
      </c>
      <c r="J3775" s="33">
        <v>16</v>
      </c>
      <c r="K3775" s="31" t="s">
        <v>94</v>
      </c>
      <c r="L3775" s="31" t="s">
        <v>95</v>
      </c>
    </row>
    <row r="3776" spans="1:12" ht="45" x14ac:dyDescent="0.2">
      <c r="A3776" t="str">
        <f>VLOOKUP(B3776,StateFIPS!A$2:B$52,2)</f>
        <v>Arkansas</v>
      </c>
      <c r="B3776">
        <f t="shared" si="61"/>
        <v>5</v>
      </c>
      <c r="C3776" s="31" t="s">
        <v>2678</v>
      </c>
      <c r="D3776" s="31" t="s">
        <v>93</v>
      </c>
      <c r="E3776" s="31" t="s">
        <v>3271</v>
      </c>
      <c r="F3776" s="31" t="s">
        <v>3272</v>
      </c>
      <c r="G3776" s="32">
        <v>542600</v>
      </c>
      <c r="H3776" s="31" t="s">
        <v>94</v>
      </c>
      <c r="I3776" s="32">
        <v>33740</v>
      </c>
      <c r="J3776" s="33">
        <v>16</v>
      </c>
      <c r="K3776" s="31" t="s">
        <v>94</v>
      </c>
      <c r="L3776" s="31" t="s">
        <v>95</v>
      </c>
    </row>
    <row r="3777" spans="1:12" ht="45" x14ac:dyDescent="0.2">
      <c r="A3777" t="str">
        <f>VLOOKUP(B3777,StateFIPS!A$2:B$52,2)</f>
        <v>North Carolina</v>
      </c>
      <c r="B3777">
        <f t="shared" si="61"/>
        <v>37</v>
      </c>
      <c r="C3777" s="31" t="s">
        <v>1421</v>
      </c>
      <c r="D3777" s="31" t="s">
        <v>93</v>
      </c>
      <c r="E3777" s="31" t="s">
        <v>3271</v>
      </c>
      <c r="F3777" s="31" t="s">
        <v>3272</v>
      </c>
      <c r="G3777" s="32">
        <v>225038</v>
      </c>
      <c r="H3777" s="31" t="s">
        <v>94</v>
      </c>
      <c r="I3777" s="32">
        <v>15272</v>
      </c>
      <c r="J3777" s="33">
        <v>15</v>
      </c>
      <c r="K3777" s="31" t="s">
        <v>94</v>
      </c>
      <c r="L3777" s="31" t="s">
        <v>95</v>
      </c>
    </row>
    <row r="3778" spans="1:12" ht="45" x14ac:dyDescent="0.2">
      <c r="A3778" t="str">
        <f>VLOOKUP(B3778,StateFIPS!A$2:B$52,2)</f>
        <v>North Carolina</v>
      </c>
      <c r="B3778">
        <f t="shared" si="61"/>
        <v>37</v>
      </c>
      <c r="C3778" s="31" t="s">
        <v>1425</v>
      </c>
      <c r="D3778" s="31" t="s">
        <v>93</v>
      </c>
      <c r="E3778" s="31" t="s">
        <v>3271</v>
      </c>
      <c r="F3778" s="31" t="s">
        <v>3272</v>
      </c>
      <c r="G3778" s="32">
        <v>1040711</v>
      </c>
      <c r="H3778" s="31" t="s">
        <v>94</v>
      </c>
      <c r="I3778" s="32">
        <v>70626</v>
      </c>
      <c r="J3778" s="33">
        <v>15</v>
      </c>
      <c r="K3778" s="31" t="s">
        <v>94</v>
      </c>
      <c r="L3778" s="31" t="s">
        <v>95</v>
      </c>
    </row>
    <row r="3779" spans="1:12" ht="45" x14ac:dyDescent="0.2">
      <c r="A3779" t="str">
        <f>VLOOKUP(B3779,StateFIPS!A$2:B$52,2)</f>
        <v>Colorado</v>
      </c>
      <c r="B3779">
        <f t="shared" ref="B3779:B3842" si="62">VALUE(LEFT(C3779,2))</f>
        <v>8</v>
      </c>
      <c r="C3779" s="31" t="s">
        <v>475</v>
      </c>
      <c r="D3779" s="31" t="s">
        <v>93</v>
      </c>
      <c r="E3779" s="31" t="s">
        <v>3271</v>
      </c>
      <c r="F3779" s="31" t="s">
        <v>3272</v>
      </c>
      <c r="G3779" s="32">
        <v>325844</v>
      </c>
      <c r="H3779" s="31" t="s">
        <v>94</v>
      </c>
      <c r="I3779" s="32">
        <v>20082</v>
      </c>
      <c r="J3779" s="33">
        <v>16</v>
      </c>
      <c r="K3779" s="31" t="s">
        <v>94</v>
      </c>
      <c r="L3779" s="31" t="s">
        <v>95</v>
      </c>
    </row>
    <row r="3780" spans="1:12" ht="45" x14ac:dyDescent="0.2">
      <c r="A3780" t="str">
        <f>VLOOKUP(B3780,StateFIPS!A$2:B$52,2)</f>
        <v>Texas</v>
      </c>
      <c r="B3780">
        <f t="shared" si="62"/>
        <v>48</v>
      </c>
      <c r="C3780" s="31" t="s">
        <v>2718</v>
      </c>
      <c r="D3780" s="31" t="s">
        <v>93</v>
      </c>
      <c r="E3780" s="31" t="s">
        <v>3271</v>
      </c>
      <c r="F3780" s="31" t="s">
        <v>3272</v>
      </c>
      <c r="G3780" s="32">
        <v>119699</v>
      </c>
      <c r="H3780" s="31" t="s">
        <v>94</v>
      </c>
      <c r="I3780" s="32">
        <v>7547</v>
      </c>
      <c r="J3780" s="33">
        <v>16</v>
      </c>
      <c r="K3780" s="31" t="s">
        <v>94</v>
      </c>
      <c r="L3780" s="31" t="s">
        <v>95</v>
      </c>
    </row>
    <row r="3781" spans="1:12" ht="45" x14ac:dyDescent="0.2">
      <c r="A3781" t="str">
        <f>VLOOKUP(B3781,StateFIPS!A$2:B$52,2)</f>
        <v>North Dakota</v>
      </c>
      <c r="B3781">
        <f t="shared" si="62"/>
        <v>38</v>
      </c>
      <c r="C3781" s="31" t="s">
        <v>1414</v>
      </c>
      <c r="D3781" s="31" t="s">
        <v>93</v>
      </c>
      <c r="E3781" s="31" t="s">
        <v>3271</v>
      </c>
      <c r="F3781" s="31" t="s">
        <v>3272</v>
      </c>
      <c r="G3781" s="32">
        <v>7745</v>
      </c>
      <c r="H3781" s="31" t="s">
        <v>94</v>
      </c>
      <c r="I3781" s="32">
        <v>501</v>
      </c>
      <c r="J3781" s="33">
        <v>15</v>
      </c>
      <c r="K3781" s="31" t="s">
        <v>94</v>
      </c>
      <c r="L3781" s="31" t="s">
        <v>95</v>
      </c>
    </row>
    <row r="3782" spans="1:12" ht="45" x14ac:dyDescent="0.2">
      <c r="A3782" t="str">
        <f>VLOOKUP(B3782,StateFIPS!A$2:B$52,2)</f>
        <v>Illinois</v>
      </c>
      <c r="B3782">
        <f t="shared" si="62"/>
        <v>17</v>
      </c>
      <c r="C3782" s="31" t="s">
        <v>2189</v>
      </c>
      <c r="D3782" s="31" t="s">
        <v>93</v>
      </c>
      <c r="E3782" s="31" t="s">
        <v>3271</v>
      </c>
      <c r="F3782" s="31" t="s">
        <v>3272</v>
      </c>
      <c r="G3782" s="32">
        <v>155017</v>
      </c>
      <c r="H3782" s="31" t="s">
        <v>94</v>
      </c>
      <c r="I3782" s="32">
        <v>10426</v>
      </c>
      <c r="J3782" s="33">
        <v>15</v>
      </c>
      <c r="K3782" s="31" t="s">
        <v>94</v>
      </c>
      <c r="L3782" s="31" t="s">
        <v>95</v>
      </c>
    </row>
    <row r="3783" spans="1:12" ht="45" x14ac:dyDescent="0.2">
      <c r="A3783" t="str">
        <f>VLOOKUP(B3783,StateFIPS!A$2:B$52,2)</f>
        <v>North Carolina</v>
      </c>
      <c r="B3783">
        <f t="shared" si="62"/>
        <v>37</v>
      </c>
      <c r="C3783" s="31" t="s">
        <v>1806</v>
      </c>
      <c r="D3783" s="31" t="s">
        <v>93</v>
      </c>
      <c r="E3783" s="31" t="s">
        <v>3271</v>
      </c>
      <c r="F3783" s="31" t="s">
        <v>3272</v>
      </c>
      <c r="G3783" s="32">
        <v>225038</v>
      </c>
      <c r="H3783" s="31" t="s">
        <v>94</v>
      </c>
      <c r="I3783" s="32">
        <v>15272</v>
      </c>
      <c r="J3783" s="33">
        <v>15</v>
      </c>
      <c r="K3783" s="31" t="s">
        <v>94</v>
      </c>
      <c r="L3783" s="31" t="s">
        <v>95</v>
      </c>
    </row>
    <row r="3784" spans="1:12" ht="45" x14ac:dyDescent="0.2">
      <c r="A3784" t="str">
        <f>VLOOKUP(B3784,StateFIPS!A$2:B$52,2)</f>
        <v>Arkansas</v>
      </c>
      <c r="B3784">
        <f t="shared" si="62"/>
        <v>5</v>
      </c>
      <c r="C3784" s="31" t="s">
        <v>2686</v>
      </c>
      <c r="D3784" s="31" t="s">
        <v>93</v>
      </c>
      <c r="E3784" s="31" t="s">
        <v>3271</v>
      </c>
      <c r="F3784" s="31" t="s">
        <v>3272</v>
      </c>
      <c r="G3784" s="32">
        <v>191828</v>
      </c>
      <c r="H3784" s="31" t="s">
        <v>94</v>
      </c>
      <c r="I3784" s="32">
        <v>11928</v>
      </c>
      <c r="J3784" s="33">
        <v>16</v>
      </c>
      <c r="K3784" s="31" t="s">
        <v>94</v>
      </c>
      <c r="L3784" s="31" t="s">
        <v>95</v>
      </c>
    </row>
    <row r="3785" spans="1:12" ht="45" x14ac:dyDescent="0.2">
      <c r="A3785" t="str">
        <f>VLOOKUP(B3785,StateFIPS!A$2:B$52,2)</f>
        <v>North Carolina</v>
      </c>
      <c r="B3785">
        <f t="shared" si="62"/>
        <v>37</v>
      </c>
      <c r="C3785" s="31" t="s">
        <v>1423</v>
      </c>
      <c r="D3785" s="31" t="s">
        <v>93</v>
      </c>
      <c r="E3785" s="31" t="s">
        <v>3271</v>
      </c>
      <c r="F3785" s="31" t="s">
        <v>3272</v>
      </c>
      <c r="G3785" s="32">
        <v>225038</v>
      </c>
      <c r="H3785" s="31" t="s">
        <v>94</v>
      </c>
      <c r="I3785" s="32">
        <v>15272</v>
      </c>
      <c r="J3785" s="33">
        <v>15</v>
      </c>
      <c r="K3785" s="31" t="s">
        <v>94</v>
      </c>
      <c r="L3785" s="31" t="s">
        <v>95</v>
      </c>
    </row>
    <row r="3786" spans="1:12" ht="45" x14ac:dyDescent="0.2">
      <c r="A3786" t="str">
        <f>VLOOKUP(B3786,StateFIPS!A$2:B$52,2)</f>
        <v>Illinois</v>
      </c>
      <c r="B3786">
        <f t="shared" si="62"/>
        <v>17</v>
      </c>
      <c r="C3786" s="31" t="s">
        <v>667</v>
      </c>
      <c r="D3786" s="31" t="s">
        <v>93</v>
      </c>
      <c r="E3786" s="31" t="s">
        <v>3271</v>
      </c>
      <c r="F3786" s="31" t="s">
        <v>3272</v>
      </c>
      <c r="G3786" s="32">
        <v>121221</v>
      </c>
      <c r="H3786" s="31" t="s">
        <v>94</v>
      </c>
      <c r="I3786" s="32">
        <v>8153</v>
      </c>
      <c r="J3786" s="33">
        <v>15</v>
      </c>
      <c r="K3786" s="31" t="s">
        <v>94</v>
      </c>
      <c r="L3786" s="31" t="s">
        <v>95</v>
      </c>
    </row>
    <row r="3787" spans="1:12" ht="45" x14ac:dyDescent="0.2">
      <c r="A3787" t="str">
        <f>VLOOKUP(B3787,StateFIPS!A$2:B$52,2)</f>
        <v>North Carolina</v>
      </c>
      <c r="B3787">
        <f t="shared" si="62"/>
        <v>37</v>
      </c>
      <c r="C3787" s="31" t="s">
        <v>2760</v>
      </c>
      <c r="D3787" s="31" t="s">
        <v>93</v>
      </c>
      <c r="E3787" s="31" t="s">
        <v>3271</v>
      </c>
      <c r="F3787" s="31" t="s">
        <v>3272</v>
      </c>
      <c r="G3787" s="32">
        <v>445333</v>
      </c>
      <c r="H3787" s="31" t="s">
        <v>94</v>
      </c>
      <c r="I3787" s="32">
        <v>30222</v>
      </c>
      <c r="J3787" s="33">
        <v>15</v>
      </c>
      <c r="K3787" s="31" t="s">
        <v>94</v>
      </c>
      <c r="L3787" s="31" t="s">
        <v>95</v>
      </c>
    </row>
    <row r="3788" spans="1:12" ht="45" x14ac:dyDescent="0.2">
      <c r="A3788" t="str">
        <f>VLOOKUP(B3788,StateFIPS!A$2:B$52,2)</f>
        <v>Texas</v>
      </c>
      <c r="B3788">
        <f t="shared" si="62"/>
        <v>48</v>
      </c>
      <c r="C3788" s="31" t="s">
        <v>3228</v>
      </c>
      <c r="D3788" s="31" t="s">
        <v>93</v>
      </c>
      <c r="E3788" s="31" t="s">
        <v>3271</v>
      </c>
      <c r="F3788" s="31" t="s">
        <v>3272</v>
      </c>
      <c r="G3788" s="32">
        <v>119699</v>
      </c>
      <c r="H3788" s="31" t="s">
        <v>94</v>
      </c>
      <c r="I3788" s="32">
        <v>7547</v>
      </c>
      <c r="J3788" s="33">
        <v>16</v>
      </c>
      <c r="K3788" s="31" t="s">
        <v>94</v>
      </c>
      <c r="L3788" s="31" t="s">
        <v>95</v>
      </c>
    </row>
    <row r="3789" spans="1:12" ht="45" x14ac:dyDescent="0.2">
      <c r="A3789" t="str">
        <f>VLOOKUP(B3789,StateFIPS!A$2:B$52,2)</f>
        <v>Arkansas</v>
      </c>
      <c r="B3789">
        <f t="shared" si="62"/>
        <v>5</v>
      </c>
      <c r="C3789" s="31" t="s">
        <v>608</v>
      </c>
      <c r="D3789" s="31" t="s">
        <v>93</v>
      </c>
      <c r="E3789" s="31" t="s">
        <v>3271</v>
      </c>
      <c r="F3789" s="31" t="s">
        <v>3272</v>
      </c>
      <c r="G3789" s="32">
        <v>121381</v>
      </c>
      <c r="H3789" s="31" t="s">
        <v>94</v>
      </c>
      <c r="I3789" s="32">
        <v>7548</v>
      </c>
      <c r="J3789" s="33">
        <v>16</v>
      </c>
      <c r="K3789" s="31" t="s">
        <v>94</v>
      </c>
      <c r="L3789" s="31" t="s">
        <v>95</v>
      </c>
    </row>
    <row r="3790" spans="1:12" ht="45" x14ac:dyDescent="0.2">
      <c r="A3790" t="str">
        <f>VLOOKUP(B3790,StateFIPS!A$2:B$52,2)</f>
        <v>Texas</v>
      </c>
      <c r="B3790">
        <f t="shared" si="62"/>
        <v>48</v>
      </c>
      <c r="C3790" s="31" t="s">
        <v>882</v>
      </c>
      <c r="D3790" s="31" t="s">
        <v>93</v>
      </c>
      <c r="E3790" s="31" t="s">
        <v>3271</v>
      </c>
      <c r="F3790" s="31" t="s">
        <v>3272</v>
      </c>
      <c r="G3790" s="32">
        <v>119699</v>
      </c>
      <c r="H3790" s="31" t="s">
        <v>94</v>
      </c>
      <c r="I3790" s="32">
        <v>7547</v>
      </c>
      <c r="J3790" s="33">
        <v>16</v>
      </c>
      <c r="K3790" s="31" t="s">
        <v>94</v>
      </c>
      <c r="L3790" s="31" t="s">
        <v>95</v>
      </c>
    </row>
    <row r="3791" spans="1:12" ht="45" x14ac:dyDescent="0.2">
      <c r="A3791" t="str">
        <f>VLOOKUP(B3791,StateFIPS!A$2:B$52,2)</f>
        <v>North Carolina</v>
      </c>
      <c r="B3791">
        <f t="shared" si="62"/>
        <v>37</v>
      </c>
      <c r="C3791" s="31" t="s">
        <v>1424</v>
      </c>
      <c r="D3791" s="31" t="s">
        <v>93</v>
      </c>
      <c r="E3791" s="31" t="s">
        <v>3271</v>
      </c>
      <c r="F3791" s="31" t="s">
        <v>3272</v>
      </c>
      <c r="G3791" s="32">
        <v>7284213</v>
      </c>
      <c r="H3791" s="31" t="s">
        <v>94</v>
      </c>
      <c r="I3791" s="32">
        <v>494332</v>
      </c>
      <c r="J3791" s="33">
        <v>15</v>
      </c>
      <c r="K3791" s="31" t="s">
        <v>94</v>
      </c>
      <c r="L3791" s="31" t="s">
        <v>95</v>
      </c>
    </row>
    <row r="3792" spans="1:12" ht="45" x14ac:dyDescent="0.2">
      <c r="A3792" t="str">
        <f>VLOOKUP(B3792,StateFIPS!A$2:B$52,2)</f>
        <v>Illinois</v>
      </c>
      <c r="B3792">
        <f t="shared" si="62"/>
        <v>17</v>
      </c>
      <c r="C3792" s="31" t="s">
        <v>668</v>
      </c>
      <c r="D3792" s="31" t="s">
        <v>93</v>
      </c>
      <c r="E3792" s="31" t="s">
        <v>3271</v>
      </c>
      <c r="F3792" s="31" t="s">
        <v>3272</v>
      </c>
      <c r="G3792" s="32">
        <v>91988</v>
      </c>
      <c r="H3792" s="31" t="s">
        <v>94</v>
      </c>
      <c r="I3792" s="32">
        <v>6187</v>
      </c>
      <c r="J3792" s="33">
        <v>15</v>
      </c>
      <c r="K3792" s="31" t="s">
        <v>94</v>
      </c>
      <c r="L3792" s="31" t="s">
        <v>95</v>
      </c>
    </row>
    <row r="3793" spans="1:12" ht="45" x14ac:dyDescent="0.2">
      <c r="A3793" t="str">
        <f>VLOOKUP(B3793,StateFIPS!A$2:B$52,2)</f>
        <v>Pennsylvania</v>
      </c>
      <c r="B3793">
        <f t="shared" si="62"/>
        <v>42</v>
      </c>
      <c r="C3793" s="31" t="s">
        <v>2423</v>
      </c>
      <c r="D3793" s="31" t="s">
        <v>93</v>
      </c>
      <c r="E3793" s="31" t="s">
        <v>3271</v>
      </c>
      <c r="F3793" s="31" t="s">
        <v>3272</v>
      </c>
      <c r="G3793" s="32">
        <v>129758</v>
      </c>
      <c r="H3793" s="31" t="s">
        <v>94</v>
      </c>
      <c r="I3793" s="32">
        <v>8626</v>
      </c>
      <c r="J3793" s="33">
        <v>15</v>
      </c>
      <c r="K3793" s="31" t="s">
        <v>94</v>
      </c>
      <c r="L3793" s="31" t="s">
        <v>95</v>
      </c>
    </row>
    <row r="3794" spans="1:12" ht="45" x14ac:dyDescent="0.2">
      <c r="A3794" t="str">
        <f>VLOOKUP(B3794,StateFIPS!A$2:B$52,2)</f>
        <v>Texas</v>
      </c>
      <c r="B3794">
        <f t="shared" si="62"/>
        <v>48</v>
      </c>
      <c r="C3794" s="31" t="s">
        <v>2503</v>
      </c>
      <c r="D3794" s="31" t="s">
        <v>93</v>
      </c>
      <c r="E3794" s="31" t="s">
        <v>3271</v>
      </c>
      <c r="F3794" s="31" t="s">
        <v>3272</v>
      </c>
      <c r="G3794" s="32">
        <v>119699</v>
      </c>
      <c r="H3794" s="31" t="s">
        <v>94</v>
      </c>
      <c r="I3794" s="32">
        <v>7547</v>
      </c>
      <c r="J3794" s="33">
        <v>16</v>
      </c>
      <c r="K3794" s="31" t="s">
        <v>94</v>
      </c>
      <c r="L3794" s="31" t="s">
        <v>95</v>
      </c>
    </row>
    <row r="3795" spans="1:12" ht="45" x14ac:dyDescent="0.2">
      <c r="A3795" t="str">
        <f>VLOOKUP(B3795,StateFIPS!A$2:B$52,2)</f>
        <v>Illinois</v>
      </c>
      <c r="B3795">
        <f t="shared" si="62"/>
        <v>17</v>
      </c>
      <c r="C3795" s="31" t="s">
        <v>2192</v>
      </c>
      <c r="D3795" s="31" t="s">
        <v>93</v>
      </c>
      <c r="E3795" s="31" t="s">
        <v>3271</v>
      </c>
      <c r="F3795" s="31" t="s">
        <v>3272</v>
      </c>
      <c r="G3795" s="32">
        <v>133604</v>
      </c>
      <c r="H3795" s="31" t="s">
        <v>94</v>
      </c>
      <c r="I3795" s="32">
        <v>8986</v>
      </c>
      <c r="J3795" s="33">
        <v>15</v>
      </c>
      <c r="K3795" s="31" t="s">
        <v>94</v>
      </c>
      <c r="L3795" s="31" t="s">
        <v>95</v>
      </c>
    </row>
    <row r="3796" spans="1:12" ht="45" x14ac:dyDescent="0.2">
      <c r="A3796" t="str">
        <f>VLOOKUP(B3796,StateFIPS!A$2:B$52,2)</f>
        <v>Arkansas</v>
      </c>
      <c r="B3796">
        <f t="shared" si="62"/>
        <v>5</v>
      </c>
      <c r="C3796" s="31" t="s">
        <v>613</v>
      </c>
      <c r="D3796" s="31" t="s">
        <v>93</v>
      </c>
      <c r="E3796" s="31" t="s">
        <v>3271</v>
      </c>
      <c r="F3796" s="31" t="s">
        <v>3272</v>
      </c>
      <c r="G3796" s="32">
        <v>594544</v>
      </c>
      <c r="H3796" s="31" t="s">
        <v>94</v>
      </c>
      <c r="I3796" s="32">
        <v>36970</v>
      </c>
      <c r="J3796" s="33">
        <v>16</v>
      </c>
      <c r="K3796" s="31" t="s">
        <v>94</v>
      </c>
      <c r="L3796" s="31" t="s">
        <v>95</v>
      </c>
    </row>
    <row r="3797" spans="1:12" ht="45" x14ac:dyDescent="0.2">
      <c r="A3797" t="str">
        <f>VLOOKUP(B3797,StateFIPS!A$2:B$52,2)</f>
        <v>Texas</v>
      </c>
      <c r="B3797">
        <f t="shared" si="62"/>
        <v>48</v>
      </c>
      <c r="C3797" s="31" t="s">
        <v>864</v>
      </c>
      <c r="D3797" s="31" t="s">
        <v>93</v>
      </c>
      <c r="E3797" s="31" t="s">
        <v>3271</v>
      </c>
      <c r="F3797" s="31" t="s">
        <v>3272</v>
      </c>
      <c r="G3797" s="32">
        <v>119699</v>
      </c>
      <c r="H3797" s="31" t="s">
        <v>94</v>
      </c>
      <c r="I3797" s="32">
        <v>7547</v>
      </c>
      <c r="J3797" s="33">
        <v>16</v>
      </c>
      <c r="K3797" s="31" t="s">
        <v>94</v>
      </c>
      <c r="L3797" s="31" t="s">
        <v>95</v>
      </c>
    </row>
    <row r="3798" spans="1:12" ht="45" x14ac:dyDescent="0.2">
      <c r="A3798" t="str">
        <f>VLOOKUP(B3798,StateFIPS!A$2:B$52,2)</f>
        <v>Texas</v>
      </c>
      <c r="B3798">
        <f t="shared" si="62"/>
        <v>48</v>
      </c>
      <c r="C3798" s="31" t="s">
        <v>865</v>
      </c>
      <c r="D3798" s="31" t="s">
        <v>93</v>
      </c>
      <c r="E3798" s="31" t="s">
        <v>3271</v>
      </c>
      <c r="F3798" s="31" t="s">
        <v>3272</v>
      </c>
      <c r="G3798" s="32">
        <v>39689</v>
      </c>
      <c r="H3798" s="31" t="s">
        <v>94</v>
      </c>
      <c r="I3798" s="32">
        <v>2502</v>
      </c>
      <c r="J3798" s="33">
        <v>16</v>
      </c>
      <c r="K3798" s="31" t="s">
        <v>94</v>
      </c>
      <c r="L3798" s="31" t="s">
        <v>95</v>
      </c>
    </row>
    <row r="3799" spans="1:12" ht="45" x14ac:dyDescent="0.2">
      <c r="A3799" t="str">
        <f>VLOOKUP(B3799,StateFIPS!A$2:B$52,2)</f>
        <v>North Carolina</v>
      </c>
      <c r="B3799">
        <f t="shared" si="62"/>
        <v>37</v>
      </c>
      <c r="C3799" s="31" t="s">
        <v>1402</v>
      </c>
      <c r="D3799" s="31" t="s">
        <v>93</v>
      </c>
      <c r="E3799" s="31" t="s">
        <v>3271</v>
      </c>
      <c r="F3799" s="31" t="s">
        <v>3272</v>
      </c>
      <c r="G3799" s="32">
        <v>24489864</v>
      </c>
      <c r="H3799" s="31" t="s">
        <v>94</v>
      </c>
      <c r="I3799" s="32">
        <v>1661967</v>
      </c>
      <c r="J3799" s="33">
        <v>15</v>
      </c>
      <c r="K3799" s="31" t="s">
        <v>94</v>
      </c>
      <c r="L3799" s="31" t="s">
        <v>95</v>
      </c>
    </row>
    <row r="3800" spans="1:12" ht="45" x14ac:dyDescent="0.2">
      <c r="A3800" t="str">
        <f>VLOOKUP(B3800,StateFIPS!A$2:B$52,2)</f>
        <v>Illinois</v>
      </c>
      <c r="B3800">
        <f t="shared" si="62"/>
        <v>17</v>
      </c>
      <c r="C3800" s="31" t="s">
        <v>710</v>
      </c>
      <c r="D3800" s="31" t="s">
        <v>93</v>
      </c>
      <c r="E3800" s="31" t="s">
        <v>3271</v>
      </c>
      <c r="F3800" s="31" t="s">
        <v>3272</v>
      </c>
      <c r="G3800" s="32">
        <v>131839</v>
      </c>
      <c r="H3800" s="31" t="s">
        <v>94</v>
      </c>
      <c r="I3800" s="32">
        <v>8867</v>
      </c>
      <c r="J3800" s="33">
        <v>15</v>
      </c>
      <c r="K3800" s="31" t="s">
        <v>94</v>
      </c>
      <c r="L3800" s="31" t="s">
        <v>95</v>
      </c>
    </row>
    <row r="3801" spans="1:12" ht="45" x14ac:dyDescent="0.2">
      <c r="A3801" t="str">
        <f>VLOOKUP(B3801,StateFIPS!A$2:B$52,2)</f>
        <v>Texas</v>
      </c>
      <c r="B3801">
        <f t="shared" si="62"/>
        <v>48</v>
      </c>
      <c r="C3801" s="31" t="s">
        <v>866</v>
      </c>
      <c r="D3801" s="31" t="s">
        <v>93</v>
      </c>
      <c r="E3801" s="31" t="s">
        <v>3271</v>
      </c>
      <c r="F3801" s="31" t="s">
        <v>3272</v>
      </c>
      <c r="G3801" s="32">
        <v>119699</v>
      </c>
      <c r="H3801" s="31" t="s">
        <v>94</v>
      </c>
      <c r="I3801" s="32">
        <v>7547</v>
      </c>
      <c r="J3801" s="33">
        <v>16</v>
      </c>
      <c r="K3801" s="31" t="s">
        <v>94</v>
      </c>
      <c r="L3801" s="31" t="s">
        <v>95</v>
      </c>
    </row>
    <row r="3802" spans="1:12" ht="45" x14ac:dyDescent="0.2">
      <c r="A3802" t="str">
        <f>VLOOKUP(B3802,StateFIPS!A$2:B$52,2)</f>
        <v>Illinois</v>
      </c>
      <c r="B3802">
        <f t="shared" si="62"/>
        <v>17</v>
      </c>
      <c r="C3802" s="31" t="s">
        <v>709</v>
      </c>
      <c r="D3802" s="31" t="s">
        <v>93</v>
      </c>
      <c r="E3802" s="31" t="s">
        <v>3271</v>
      </c>
      <c r="F3802" s="31" t="s">
        <v>3272</v>
      </c>
      <c r="G3802" s="32">
        <v>361246</v>
      </c>
      <c r="H3802" s="31" t="s">
        <v>94</v>
      </c>
      <c r="I3802" s="32">
        <v>24297</v>
      </c>
      <c r="J3802" s="33">
        <v>15</v>
      </c>
      <c r="K3802" s="31" t="s">
        <v>94</v>
      </c>
      <c r="L3802" s="31" t="s">
        <v>95</v>
      </c>
    </row>
    <row r="3803" spans="1:12" ht="45" x14ac:dyDescent="0.2">
      <c r="A3803" t="str">
        <f>VLOOKUP(B3803,StateFIPS!A$2:B$52,2)</f>
        <v>Texas</v>
      </c>
      <c r="B3803">
        <f t="shared" si="62"/>
        <v>48</v>
      </c>
      <c r="C3803" s="31" t="s">
        <v>3237</v>
      </c>
      <c r="D3803" s="31" t="s">
        <v>93</v>
      </c>
      <c r="E3803" s="31" t="s">
        <v>3271</v>
      </c>
      <c r="F3803" s="31" t="s">
        <v>3272</v>
      </c>
      <c r="G3803" s="32">
        <v>119699</v>
      </c>
      <c r="H3803" s="31" t="s">
        <v>94</v>
      </c>
      <c r="I3803" s="32">
        <v>7547</v>
      </c>
      <c r="J3803" s="33">
        <v>16</v>
      </c>
      <c r="K3803" s="31" t="s">
        <v>94</v>
      </c>
      <c r="L3803" s="31" t="s">
        <v>95</v>
      </c>
    </row>
    <row r="3804" spans="1:12" ht="45" x14ac:dyDescent="0.2">
      <c r="A3804" t="str">
        <f>VLOOKUP(B3804,StateFIPS!A$2:B$52,2)</f>
        <v>North Carolina</v>
      </c>
      <c r="B3804">
        <f t="shared" si="62"/>
        <v>37</v>
      </c>
      <c r="C3804" s="31" t="s">
        <v>1415</v>
      </c>
      <c r="D3804" s="31" t="s">
        <v>93</v>
      </c>
      <c r="E3804" s="31" t="s">
        <v>3271</v>
      </c>
      <c r="F3804" s="31" t="s">
        <v>3272</v>
      </c>
      <c r="G3804" s="32">
        <v>225038</v>
      </c>
      <c r="H3804" s="31" t="s">
        <v>94</v>
      </c>
      <c r="I3804" s="32">
        <v>15272</v>
      </c>
      <c r="J3804" s="33">
        <v>15</v>
      </c>
      <c r="K3804" s="31" t="s">
        <v>94</v>
      </c>
      <c r="L3804" s="31" t="s">
        <v>95</v>
      </c>
    </row>
    <row r="3805" spans="1:12" ht="45" x14ac:dyDescent="0.2">
      <c r="A3805" t="str">
        <f>VLOOKUP(B3805,StateFIPS!A$2:B$52,2)</f>
        <v>North Carolina</v>
      </c>
      <c r="B3805">
        <f t="shared" si="62"/>
        <v>37</v>
      </c>
      <c r="C3805" s="31" t="s">
        <v>1784</v>
      </c>
      <c r="D3805" s="31" t="s">
        <v>93</v>
      </c>
      <c r="E3805" s="31" t="s">
        <v>3271</v>
      </c>
      <c r="F3805" s="31" t="s">
        <v>3272</v>
      </c>
      <c r="G3805" s="32">
        <v>225038</v>
      </c>
      <c r="H3805" s="31" t="s">
        <v>94</v>
      </c>
      <c r="I3805" s="32">
        <v>15272</v>
      </c>
      <c r="J3805" s="33">
        <v>15</v>
      </c>
      <c r="K3805" s="31" t="s">
        <v>94</v>
      </c>
      <c r="L3805" s="31" t="s">
        <v>95</v>
      </c>
    </row>
    <row r="3806" spans="1:12" ht="45" x14ac:dyDescent="0.2">
      <c r="A3806" t="str">
        <f>VLOOKUP(B3806,StateFIPS!A$2:B$52,2)</f>
        <v>Texas</v>
      </c>
      <c r="B3806">
        <f t="shared" si="62"/>
        <v>48</v>
      </c>
      <c r="C3806" s="31" t="s">
        <v>869</v>
      </c>
      <c r="D3806" s="31" t="s">
        <v>93</v>
      </c>
      <c r="E3806" s="31" t="s">
        <v>3271</v>
      </c>
      <c r="F3806" s="31" t="s">
        <v>3272</v>
      </c>
      <c r="G3806" s="32">
        <v>119699</v>
      </c>
      <c r="H3806" s="31" t="s">
        <v>94</v>
      </c>
      <c r="I3806" s="32">
        <v>7547</v>
      </c>
      <c r="J3806" s="33">
        <v>16</v>
      </c>
      <c r="K3806" s="31" t="s">
        <v>94</v>
      </c>
      <c r="L3806" s="31" t="s">
        <v>95</v>
      </c>
    </row>
    <row r="3807" spans="1:12" ht="45" x14ac:dyDescent="0.2">
      <c r="A3807" t="str">
        <f>VLOOKUP(B3807,StateFIPS!A$2:B$52,2)</f>
        <v>Arkansas</v>
      </c>
      <c r="B3807">
        <f t="shared" si="62"/>
        <v>5</v>
      </c>
      <c r="C3807" s="31" t="s">
        <v>631</v>
      </c>
      <c r="D3807" s="31" t="s">
        <v>93</v>
      </c>
      <c r="E3807" s="31" t="s">
        <v>3271</v>
      </c>
      <c r="F3807" s="31" t="s">
        <v>3272</v>
      </c>
      <c r="G3807" s="32">
        <v>42196</v>
      </c>
      <c r="H3807" s="31" t="s">
        <v>94</v>
      </c>
      <c r="I3807" s="32">
        <v>2624</v>
      </c>
      <c r="J3807" s="33">
        <v>16</v>
      </c>
      <c r="K3807" s="31" t="s">
        <v>94</v>
      </c>
      <c r="L3807" s="31" t="s">
        <v>95</v>
      </c>
    </row>
    <row r="3808" spans="1:12" ht="45" x14ac:dyDescent="0.2">
      <c r="A3808" t="str">
        <f>VLOOKUP(B3808,StateFIPS!A$2:B$52,2)</f>
        <v>Texas</v>
      </c>
      <c r="B3808">
        <f t="shared" si="62"/>
        <v>48</v>
      </c>
      <c r="C3808" s="31" t="s">
        <v>3239</v>
      </c>
      <c r="D3808" s="31" t="s">
        <v>93</v>
      </c>
      <c r="E3808" s="31" t="s">
        <v>3271</v>
      </c>
      <c r="F3808" s="31" t="s">
        <v>3272</v>
      </c>
      <c r="G3808" s="32">
        <v>119699</v>
      </c>
      <c r="H3808" s="31" t="s">
        <v>94</v>
      </c>
      <c r="I3808" s="32">
        <v>7547</v>
      </c>
      <c r="J3808" s="33">
        <v>16</v>
      </c>
      <c r="K3808" s="31" t="s">
        <v>94</v>
      </c>
      <c r="L3808" s="31" t="s">
        <v>95</v>
      </c>
    </row>
    <row r="3809" spans="1:12" ht="45" x14ac:dyDescent="0.2">
      <c r="A3809" t="str">
        <f>VLOOKUP(B3809,StateFIPS!A$2:B$52,2)</f>
        <v>North Carolina</v>
      </c>
      <c r="B3809">
        <f t="shared" si="62"/>
        <v>37</v>
      </c>
      <c r="C3809" s="31" t="s">
        <v>1426</v>
      </c>
      <c r="D3809" s="31" t="s">
        <v>93</v>
      </c>
      <c r="E3809" s="31" t="s">
        <v>3271</v>
      </c>
      <c r="F3809" s="31" t="s">
        <v>3272</v>
      </c>
      <c r="G3809" s="32">
        <v>4395088</v>
      </c>
      <c r="H3809" s="31" t="s">
        <v>94</v>
      </c>
      <c r="I3809" s="32">
        <v>298266</v>
      </c>
      <c r="J3809" s="33">
        <v>15</v>
      </c>
      <c r="K3809" s="31" t="s">
        <v>94</v>
      </c>
      <c r="L3809" s="31" t="s">
        <v>95</v>
      </c>
    </row>
    <row r="3810" spans="1:12" ht="45" x14ac:dyDescent="0.2">
      <c r="A3810" t="str">
        <f>VLOOKUP(B3810,StateFIPS!A$2:B$52,2)</f>
        <v>North Dakota</v>
      </c>
      <c r="B3810">
        <f t="shared" si="62"/>
        <v>38</v>
      </c>
      <c r="C3810" s="31" t="s">
        <v>1387</v>
      </c>
      <c r="D3810" s="31" t="s">
        <v>93</v>
      </c>
      <c r="E3810" s="31" t="s">
        <v>3271</v>
      </c>
      <c r="F3810" s="31" t="s">
        <v>3272</v>
      </c>
      <c r="G3810" s="32">
        <v>30937</v>
      </c>
      <c r="H3810" s="31" t="s">
        <v>94</v>
      </c>
      <c r="I3810" s="32">
        <v>2003</v>
      </c>
      <c r="J3810" s="33">
        <v>15</v>
      </c>
      <c r="K3810" s="31" t="s">
        <v>94</v>
      </c>
      <c r="L3810" s="31" t="s">
        <v>95</v>
      </c>
    </row>
    <row r="3811" spans="1:12" ht="45" x14ac:dyDescent="0.2">
      <c r="A3811" t="str">
        <f>VLOOKUP(B3811,StateFIPS!A$2:B$52,2)</f>
        <v>North Carolina</v>
      </c>
      <c r="B3811">
        <f t="shared" si="62"/>
        <v>37</v>
      </c>
      <c r="C3811" s="31" t="s">
        <v>1775</v>
      </c>
      <c r="D3811" s="31" t="s">
        <v>93</v>
      </c>
      <c r="E3811" s="31" t="s">
        <v>3271</v>
      </c>
      <c r="F3811" s="31" t="s">
        <v>3272</v>
      </c>
      <c r="G3811" s="32">
        <v>45359</v>
      </c>
      <c r="H3811" s="31" t="s">
        <v>94</v>
      </c>
      <c r="I3811" s="32">
        <v>3078</v>
      </c>
      <c r="J3811" s="33">
        <v>15</v>
      </c>
      <c r="K3811" s="31" t="s">
        <v>94</v>
      </c>
      <c r="L3811" s="31" t="s">
        <v>95</v>
      </c>
    </row>
    <row r="3812" spans="1:12" ht="45" x14ac:dyDescent="0.2">
      <c r="A3812" t="str">
        <f>VLOOKUP(B3812,StateFIPS!A$2:B$52,2)</f>
        <v>Texas</v>
      </c>
      <c r="B3812">
        <f t="shared" si="62"/>
        <v>48</v>
      </c>
      <c r="C3812" s="31" t="s">
        <v>854</v>
      </c>
      <c r="D3812" s="31" t="s">
        <v>93</v>
      </c>
      <c r="E3812" s="31" t="s">
        <v>3271</v>
      </c>
      <c r="F3812" s="31" t="s">
        <v>3272</v>
      </c>
      <c r="G3812" s="32">
        <v>82761</v>
      </c>
      <c r="H3812" s="31" t="s">
        <v>94</v>
      </c>
      <c r="I3812" s="32">
        <v>5218</v>
      </c>
      <c r="J3812" s="33">
        <v>16</v>
      </c>
      <c r="K3812" s="31" t="s">
        <v>94</v>
      </c>
      <c r="L3812" s="31" t="s">
        <v>95</v>
      </c>
    </row>
    <row r="3813" spans="1:12" ht="45" x14ac:dyDescent="0.2">
      <c r="A3813" t="str">
        <f>VLOOKUP(B3813,StateFIPS!A$2:B$52,2)</f>
        <v>Illinois</v>
      </c>
      <c r="B3813">
        <f t="shared" si="62"/>
        <v>17</v>
      </c>
      <c r="C3813" s="31" t="s">
        <v>707</v>
      </c>
      <c r="D3813" s="31" t="s">
        <v>93</v>
      </c>
      <c r="E3813" s="31" t="s">
        <v>3271</v>
      </c>
      <c r="F3813" s="31" t="s">
        <v>3272</v>
      </c>
      <c r="G3813" s="32">
        <v>101328</v>
      </c>
      <c r="H3813" s="31" t="s">
        <v>94</v>
      </c>
      <c r="I3813" s="32">
        <v>6815</v>
      </c>
      <c r="J3813" s="33">
        <v>15</v>
      </c>
      <c r="K3813" s="31" t="s">
        <v>94</v>
      </c>
      <c r="L3813" s="31" t="s">
        <v>95</v>
      </c>
    </row>
    <row r="3814" spans="1:12" ht="45" x14ac:dyDescent="0.2">
      <c r="A3814" t="str">
        <f>VLOOKUP(B3814,StateFIPS!A$2:B$52,2)</f>
        <v>Texas</v>
      </c>
      <c r="B3814">
        <f t="shared" si="62"/>
        <v>48</v>
      </c>
      <c r="C3814" s="31" t="s">
        <v>850</v>
      </c>
      <c r="D3814" s="31" t="s">
        <v>93</v>
      </c>
      <c r="E3814" s="31" t="s">
        <v>3271</v>
      </c>
      <c r="F3814" s="31" t="s">
        <v>3272</v>
      </c>
      <c r="G3814" s="32">
        <v>119699</v>
      </c>
      <c r="H3814" s="31" t="s">
        <v>94</v>
      </c>
      <c r="I3814" s="32">
        <v>7547</v>
      </c>
      <c r="J3814" s="33">
        <v>16</v>
      </c>
      <c r="K3814" s="31" t="s">
        <v>94</v>
      </c>
      <c r="L3814" s="31" t="s">
        <v>95</v>
      </c>
    </row>
    <row r="3815" spans="1:12" ht="45" x14ac:dyDescent="0.2">
      <c r="A3815" t="str">
        <f>VLOOKUP(B3815,StateFIPS!A$2:B$52,2)</f>
        <v>Texas</v>
      </c>
      <c r="B3815">
        <f t="shared" si="62"/>
        <v>48</v>
      </c>
      <c r="C3815" s="31" t="s">
        <v>852</v>
      </c>
      <c r="D3815" s="31" t="s">
        <v>93</v>
      </c>
      <c r="E3815" s="31" t="s">
        <v>3271</v>
      </c>
      <c r="F3815" s="31" t="s">
        <v>3272</v>
      </c>
      <c r="G3815" s="32">
        <v>119699</v>
      </c>
      <c r="H3815" s="31" t="s">
        <v>94</v>
      </c>
      <c r="I3815" s="32">
        <v>7547</v>
      </c>
      <c r="J3815" s="33">
        <v>16</v>
      </c>
      <c r="K3815" s="31" t="s">
        <v>94</v>
      </c>
      <c r="L3815" s="31" t="s">
        <v>95</v>
      </c>
    </row>
    <row r="3816" spans="1:12" ht="45" x14ac:dyDescent="0.2">
      <c r="A3816" t="str">
        <f>VLOOKUP(B3816,StateFIPS!A$2:B$52,2)</f>
        <v>North Carolina</v>
      </c>
      <c r="B3816">
        <f t="shared" si="62"/>
        <v>37</v>
      </c>
      <c r="C3816" s="31" t="s">
        <v>1418</v>
      </c>
      <c r="D3816" s="31" t="s">
        <v>93</v>
      </c>
      <c r="E3816" s="31" t="s">
        <v>3271</v>
      </c>
      <c r="F3816" s="31" t="s">
        <v>3272</v>
      </c>
      <c r="G3816" s="32">
        <v>225038</v>
      </c>
      <c r="H3816" s="31" t="s">
        <v>94</v>
      </c>
      <c r="I3816" s="32">
        <v>15272</v>
      </c>
      <c r="J3816" s="33">
        <v>15</v>
      </c>
      <c r="K3816" s="31" t="s">
        <v>94</v>
      </c>
      <c r="L3816" s="31" t="s">
        <v>95</v>
      </c>
    </row>
    <row r="3817" spans="1:12" ht="45" x14ac:dyDescent="0.2">
      <c r="A3817" t="str">
        <f>VLOOKUP(B3817,StateFIPS!A$2:B$52,2)</f>
        <v>Illinois</v>
      </c>
      <c r="B3817">
        <f t="shared" si="62"/>
        <v>17</v>
      </c>
      <c r="C3817" s="31" t="s">
        <v>708</v>
      </c>
      <c r="D3817" s="31" t="s">
        <v>93</v>
      </c>
      <c r="E3817" s="31" t="s">
        <v>3271</v>
      </c>
      <c r="F3817" s="31" t="s">
        <v>3272</v>
      </c>
      <c r="G3817" s="32">
        <v>153124</v>
      </c>
      <c r="H3817" s="31" t="s">
        <v>94</v>
      </c>
      <c r="I3817" s="32">
        <v>10299</v>
      </c>
      <c r="J3817" s="33">
        <v>15</v>
      </c>
      <c r="K3817" s="31" t="s">
        <v>94</v>
      </c>
      <c r="L3817" s="31" t="s">
        <v>95</v>
      </c>
    </row>
    <row r="3818" spans="1:12" ht="45" x14ac:dyDescent="0.2">
      <c r="A3818" t="str">
        <f>VLOOKUP(B3818,StateFIPS!A$2:B$52,2)</f>
        <v>Texas</v>
      </c>
      <c r="B3818">
        <f t="shared" si="62"/>
        <v>48</v>
      </c>
      <c r="C3818" s="31" t="s">
        <v>2418</v>
      </c>
      <c r="D3818" s="31" t="s">
        <v>93</v>
      </c>
      <c r="E3818" s="31" t="s">
        <v>3271</v>
      </c>
      <c r="F3818" s="31" t="s">
        <v>3272</v>
      </c>
      <c r="G3818" s="32">
        <v>35082</v>
      </c>
      <c r="H3818" s="31" t="s">
        <v>94</v>
      </c>
      <c r="I3818" s="32">
        <v>2212</v>
      </c>
      <c r="J3818" s="33">
        <v>16</v>
      </c>
      <c r="K3818" s="31" t="s">
        <v>94</v>
      </c>
      <c r="L3818" s="31" t="s">
        <v>95</v>
      </c>
    </row>
    <row r="3819" spans="1:12" ht="45" x14ac:dyDescent="0.2">
      <c r="A3819" t="str">
        <f>VLOOKUP(B3819,StateFIPS!A$2:B$52,2)</f>
        <v>Arkansas</v>
      </c>
      <c r="B3819">
        <f t="shared" si="62"/>
        <v>5</v>
      </c>
      <c r="C3819" s="31" t="s">
        <v>2689</v>
      </c>
      <c r="D3819" s="31" t="s">
        <v>93</v>
      </c>
      <c r="E3819" s="31" t="s">
        <v>3271</v>
      </c>
      <c r="F3819" s="31" t="s">
        <v>3272</v>
      </c>
      <c r="G3819" s="32">
        <v>485171</v>
      </c>
      <c r="H3819" s="31" t="s">
        <v>94</v>
      </c>
      <c r="I3819" s="32">
        <v>30169</v>
      </c>
      <c r="J3819" s="33">
        <v>16</v>
      </c>
      <c r="K3819" s="31" t="s">
        <v>94</v>
      </c>
      <c r="L3819" s="31" t="s">
        <v>95</v>
      </c>
    </row>
    <row r="3820" spans="1:12" ht="45" x14ac:dyDescent="0.2">
      <c r="A3820" t="str">
        <f>VLOOKUP(B3820,StateFIPS!A$2:B$52,2)</f>
        <v>Arkansas</v>
      </c>
      <c r="B3820">
        <f t="shared" si="62"/>
        <v>5</v>
      </c>
      <c r="C3820" s="31" t="s">
        <v>611</v>
      </c>
      <c r="D3820" s="31" t="s">
        <v>93</v>
      </c>
      <c r="E3820" s="31" t="s">
        <v>3271</v>
      </c>
      <c r="F3820" s="31" t="s">
        <v>3272</v>
      </c>
      <c r="G3820" s="32">
        <v>336540</v>
      </c>
      <c r="H3820" s="31" t="s">
        <v>94</v>
      </c>
      <c r="I3820" s="32">
        <v>20927</v>
      </c>
      <c r="J3820" s="33">
        <v>16</v>
      </c>
      <c r="K3820" s="31" t="s">
        <v>94</v>
      </c>
      <c r="L3820" s="31" t="s">
        <v>95</v>
      </c>
    </row>
    <row r="3821" spans="1:12" ht="45" x14ac:dyDescent="0.2">
      <c r="A3821" t="str">
        <f>VLOOKUP(B3821,StateFIPS!A$2:B$52,2)</f>
        <v>Illinois</v>
      </c>
      <c r="B3821">
        <f t="shared" si="62"/>
        <v>17</v>
      </c>
      <c r="C3821" s="31" t="s">
        <v>2195</v>
      </c>
      <c r="D3821" s="31" t="s">
        <v>93</v>
      </c>
      <c r="E3821" s="31" t="s">
        <v>3271</v>
      </c>
      <c r="F3821" s="31" t="s">
        <v>3272</v>
      </c>
      <c r="G3821" s="32">
        <v>409565</v>
      </c>
      <c r="H3821" s="31" t="s">
        <v>94</v>
      </c>
      <c r="I3821" s="32">
        <v>27546</v>
      </c>
      <c r="J3821" s="33">
        <v>15</v>
      </c>
      <c r="K3821" s="31" t="s">
        <v>94</v>
      </c>
      <c r="L3821" s="31" t="s">
        <v>95</v>
      </c>
    </row>
    <row r="3822" spans="1:12" ht="45" x14ac:dyDescent="0.2">
      <c r="A3822" t="str">
        <f>VLOOKUP(B3822,StateFIPS!A$2:B$52,2)</f>
        <v>Illinois</v>
      </c>
      <c r="B3822">
        <f t="shared" si="62"/>
        <v>17</v>
      </c>
      <c r="C3822" s="31" t="s">
        <v>2181</v>
      </c>
      <c r="D3822" s="31" t="s">
        <v>93</v>
      </c>
      <c r="E3822" s="31" t="s">
        <v>3271</v>
      </c>
      <c r="F3822" s="31" t="s">
        <v>3272</v>
      </c>
      <c r="G3822" s="32">
        <v>633976</v>
      </c>
      <c r="H3822" s="31" t="s">
        <v>94</v>
      </c>
      <c r="I3822" s="32">
        <v>42640</v>
      </c>
      <c r="J3822" s="33">
        <v>15</v>
      </c>
      <c r="K3822" s="31" t="s">
        <v>94</v>
      </c>
      <c r="L3822" s="31" t="s">
        <v>95</v>
      </c>
    </row>
    <row r="3823" spans="1:12" ht="45" x14ac:dyDescent="0.2">
      <c r="A3823" t="str">
        <f>VLOOKUP(B3823,StateFIPS!A$2:B$52,2)</f>
        <v>Texas</v>
      </c>
      <c r="B3823">
        <f t="shared" si="62"/>
        <v>48</v>
      </c>
      <c r="C3823" s="31" t="s">
        <v>855</v>
      </c>
      <c r="D3823" s="31" t="s">
        <v>93</v>
      </c>
      <c r="E3823" s="31" t="s">
        <v>3271</v>
      </c>
      <c r="F3823" s="31" t="s">
        <v>3272</v>
      </c>
      <c r="G3823" s="32">
        <v>26503</v>
      </c>
      <c r="H3823" s="31" t="s">
        <v>94</v>
      </c>
      <c r="I3823" s="32">
        <v>1671</v>
      </c>
      <c r="J3823" s="33">
        <v>16</v>
      </c>
      <c r="K3823" s="31" t="s">
        <v>94</v>
      </c>
      <c r="L3823" s="31" t="s">
        <v>95</v>
      </c>
    </row>
    <row r="3824" spans="1:12" ht="45" x14ac:dyDescent="0.2">
      <c r="A3824" t="str">
        <f>VLOOKUP(B3824,StateFIPS!A$2:B$52,2)</f>
        <v>North Carolina</v>
      </c>
      <c r="B3824">
        <f t="shared" si="62"/>
        <v>37</v>
      </c>
      <c r="C3824" s="31" t="s">
        <v>1417</v>
      </c>
      <c r="D3824" s="31" t="s">
        <v>93</v>
      </c>
      <c r="E3824" s="31" t="s">
        <v>3271</v>
      </c>
      <c r="F3824" s="31" t="s">
        <v>3272</v>
      </c>
      <c r="G3824" s="32">
        <v>225038</v>
      </c>
      <c r="H3824" s="31" t="s">
        <v>94</v>
      </c>
      <c r="I3824" s="32">
        <v>15272</v>
      </c>
      <c r="J3824" s="33">
        <v>15</v>
      </c>
      <c r="K3824" s="31" t="s">
        <v>94</v>
      </c>
      <c r="L3824" s="31" t="s">
        <v>95</v>
      </c>
    </row>
    <row r="3825" spans="1:12" ht="45" x14ac:dyDescent="0.2">
      <c r="A3825" t="str">
        <f>VLOOKUP(B3825,StateFIPS!A$2:B$52,2)</f>
        <v>Texas</v>
      </c>
      <c r="B3825">
        <f t="shared" si="62"/>
        <v>48</v>
      </c>
      <c r="C3825" s="31" t="s">
        <v>860</v>
      </c>
      <c r="D3825" s="31" t="s">
        <v>93</v>
      </c>
      <c r="E3825" s="31" t="s">
        <v>3271</v>
      </c>
      <c r="F3825" s="31" t="s">
        <v>3272</v>
      </c>
      <c r="G3825" s="32">
        <v>44382</v>
      </c>
      <c r="H3825" s="31" t="s">
        <v>94</v>
      </c>
      <c r="I3825" s="32">
        <v>2798</v>
      </c>
      <c r="J3825" s="33">
        <v>16</v>
      </c>
      <c r="K3825" s="31" t="s">
        <v>94</v>
      </c>
      <c r="L3825" s="31" t="s">
        <v>95</v>
      </c>
    </row>
    <row r="3826" spans="1:12" ht="45" x14ac:dyDescent="0.2">
      <c r="A3826" t="str">
        <f>VLOOKUP(B3826,StateFIPS!A$2:B$52,2)</f>
        <v>Texas</v>
      </c>
      <c r="B3826">
        <f t="shared" si="62"/>
        <v>48</v>
      </c>
      <c r="C3826" s="31" t="s">
        <v>861</v>
      </c>
      <c r="D3826" s="31" t="s">
        <v>93</v>
      </c>
      <c r="E3826" s="31" t="s">
        <v>3271</v>
      </c>
      <c r="F3826" s="31" t="s">
        <v>3272</v>
      </c>
      <c r="G3826" s="32">
        <v>190518</v>
      </c>
      <c r="H3826" s="31" t="s">
        <v>94</v>
      </c>
      <c r="I3826" s="32">
        <v>12012</v>
      </c>
      <c r="J3826" s="33">
        <v>16</v>
      </c>
      <c r="K3826" s="31" t="s">
        <v>94</v>
      </c>
      <c r="L3826" s="31" t="s">
        <v>95</v>
      </c>
    </row>
    <row r="3827" spans="1:12" ht="45" x14ac:dyDescent="0.2">
      <c r="A3827" t="str">
        <f>VLOOKUP(B3827,StateFIPS!A$2:B$52,2)</f>
        <v>Texas</v>
      </c>
      <c r="B3827">
        <f t="shared" si="62"/>
        <v>48</v>
      </c>
      <c r="C3827" s="31" t="s">
        <v>863</v>
      </c>
      <c r="D3827" s="31" t="s">
        <v>93</v>
      </c>
      <c r="E3827" s="31" t="s">
        <v>3271</v>
      </c>
      <c r="F3827" s="31" t="s">
        <v>3272</v>
      </c>
      <c r="G3827" s="32">
        <v>119699</v>
      </c>
      <c r="H3827" s="31" t="s">
        <v>94</v>
      </c>
      <c r="I3827" s="32">
        <v>7547</v>
      </c>
      <c r="J3827" s="33">
        <v>16</v>
      </c>
      <c r="K3827" s="31" t="s">
        <v>94</v>
      </c>
      <c r="L3827" s="31" t="s">
        <v>95</v>
      </c>
    </row>
    <row r="3828" spans="1:12" ht="45" x14ac:dyDescent="0.2">
      <c r="A3828" t="str">
        <f>VLOOKUP(B3828,StateFIPS!A$2:B$52,2)</f>
        <v>North Carolina</v>
      </c>
      <c r="B3828">
        <f t="shared" si="62"/>
        <v>37</v>
      </c>
      <c r="C3828" s="31" t="s">
        <v>1779</v>
      </c>
      <c r="D3828" s="31" t="s">
        <v>93</v>
      </c>
      <c r="E3828" s="31" t="s">
        <v>3271</v>
      </c>
      <c r="F3828" s="31" t="s">
        <v>3272</v>
      </c>
      <c r="G3828" s="32">
        <v>184482</v>
      </c>
      <c r="H3828" s="31" t="s">
        <v>94</v>
      </c>
      <c r="I3828" s="32">
        <v>12520</v>
      </c>
      <c r="J3828" s="33">
        <v>15</v>
      </c>
      <c r="K3828" s="31" t="s">
        <v>94</v>
      </c>
      <c r="L3828" s="31" t="s">
        <v>95</v>
      </c>
    </row>
    <row r="3829" spans="1:12" ht="45" x14ac:dyDescent="0.2">
      <c r="A3829" t="str">
        <f>VLOOKUP(B3829,StateFIPS!A$2:B$52,2)</f>
        <v>Oklahoma</v>
      </c>
      <c r="B3829">
        <f t="shared" si="62"/>
        <v>40</v>
      </c>
      <c r="C3829" s="31" t="s">
        <v>2516</v>
      </c>
      <c r="D3829" s="31" t="s">
        <v>93</v>
      </c>
      <c r="E3829" s="31" t="s">
        <v>3271</v>
      </c>
      <c r="F3829" s="31" t="s">
        <v>3272</v>
      </c>
      <c r="G3829" s="32">
        <v>441061</v>
      </c>
      <c r="H3829" s="31" t="s">
        <v>94</v>
      </c>
      <c r="I3829" s="32">
        <v>26473</v>
      </c>
      <c r="J3829" s="33">
        <v>17</v>
      </c>
      <c r="K3829" s="31" t="s">
        <v>94</v>
      </c>
      <c r="L3829" s="31" t="s">
        <v>95</v>
      </c>
    </row>
    <row r="3830" spans="1:12" ht="45" x14ac:dyDescent="0.2">
      <c r="A3830" t="str">
        <f>VLOOKUP(B3830,StateFIPS!A$2:B$52,2)</f>
        <v>Georgia</v>
      </c>
      <c r="B3830">
        <f t="shared" si="62"/>
        <v>13</v>
      </c>
      <c r="C3830" s="31" t="s">
        <v>1994</v>
      </c>
      <c r="D3830" s="31" t="s">
        <v>93</v>
      </c>
      <c r="E3830" s="31" t="s">
        <v>3271</v>
      </c>
      <c r="F3830" s="31" t="s">
        <v>3272</v>
      </c>
      <c r="G3830" s="32">
        <v>100917</v>
      </c>
      <c r="H3830" s="31" t="s">
        <v>94</v>
      </c>
      <c r="I3830" s="32">
        <v>6753</v>
      </c>
      <c r="J3830" s="33">
        <v>15</v>
      </c>
      <c r="K3830" s="31" t="s">
        <v>94</v>
      </c>
      <c r="L3830" s="31" t="s">
        <v>95</v>
      </c>
    </row>
    <row r="3831" spans="1:12" ht="45" x14ac:dyDescent="0.2">
      <c r="A3831" t="str">
        <f>VLOOKUP(B3831,StateFIPS!A$2:B$52,2)</f>
        <v>South Carolina</v>
      </c>
      <c r="B3831">
        <f t="shared" si="62"/>
        <v>45</v>
      </c>
      <c r="C3831" s="31" t="s">
        <v>1336</v>
      </c>
      <c r="D3831" s="31" t="s">
        <v>93</v>
      </c>
      <c r="E3831" s="31" t="s">
        <v>3271</v>
      </c>
      <c r="F3831" s="31" t="s">
        <v>3272</v>
      </c>
      <c r="G3831" s="32">
        <v>39105</v>
      </c>
      <c r="H3831" s="31" t="s">
        <v>94</v>
      </c>
      <c r="I3831" s="32">
        <v>2325</v>
      </c>
      <c r="J3831" s="33">
        <v>17</v>
      </c>
      <c r="K3831" s="31" t="s">
        <v>94</v>
      </c>
      <c r="L3831" s="31" t="s">
        <v>95</v>
      </c>
    </row>
    <row r="3832" spans="1:12" ht="45" x14ac:dyDescent="0.2">
      <c r="A3832" t="str">
        <f>VLOOKUP(B3832,StateFIPS!A$2:B$52,2)</f>
        <v>Oklahoma</v>
      </c>
      <c r="B3832">
        <f t="shared" si="62"/>
        <v>40</v>
      </c>
      <c r="C3832" s="31" t="s">
        <v>1332</v>
      </c>
      <c r="D3832" s="31" t="s">
        <v>93</v>
      </c>
      <c r="E3832" s="31" t="s">
        <v>3271</v>
      </c>
      <c r="F3832" s="31" t="s">
        <v>3272</v>
      </c>
      <c r="G3832" s="32">
        <v>441061</v>
      </c>
      <c r="H3832" s="31" t="s">
        <v>94</v>
      </c>
      <c r="I3832" s="32">
        <v>26473</v>
      </c>
      <c r="J3832" s="33">
        <v>17</v>
      </c>
      <c r="K3832" s="31" t="s">
        <v>94</v>
      </c>
      <c r="L3832" s="31" t="s">
        <v>95</v>
      </c>
    </row>
    <row r="3833" spans="1:12" ht="45" x14ac:dyDescent="0.2">
      <c r="A3833" t="str">
        <f>VLOOKUP(B3833,StateFIPS!A$2:B$52,2)</f>
        <v>Oklahoma</v>
      </c>
      <c r="B3833">
        <f t="shared" si="62"/>
        <v>40</v>
      </c>
      <c r="C3833" s="31" t="s">
        <v>1331</v>
      </c>
      <c r="D3833" s="31" t="s">
        <v>93</v>
      </c>
      <c r="E3833" s="31" t="s">
        <v>3271</v>
      </c>
      <c r="F3833" s="31" t="s">
        <v>3272</v>
      </c>
      <c r="G3833" s="32">
        <v>441061</v>
      </c>
      <c r="H3833" s="31" t="s">
        <v>94</v>
      </c>
      <c r="I3833" s="32">
        <v>26473</v>
      </c>
      <c r="J3833" s="33">
        <v>17</v>
      </c>
      <c r="K3833" s="31" t="s">
        <v>94</v>
      </c>
      <c r="L3833" s="31" t="s">
        <v>95</v>
      </c>
    </row>
    <row r="3834" spans="1:12" ht="45" x14ac:dyDescent="0.2">
      <c r="A3834" t="str">
        <f>VLOOKUP(B3834,StateFIPS!A$2:B$52,2)</f>
        <v>Delaware</v>
      </c>
      <c r="B3834">
        <f t="shared" si="62"/>
        <v>10</v>
      </c>
      <c r="C3834" s="31" t="s">
        <v>1973</v>
      </c>
      <c r="D3834" s="31" t="s">
        <v>93</v>
      </c>
      <c r="E3834" s="31" t="s">
        <v>3271</v>
      </c>
      <c r="F3834" s="31" t="s">
        <v>3272</v>
      </c>
      <c r="G3834" s="32">
        <v>14765</v>
      </c>
      <c r="H3834" s="31" t="s">
        <v>94</v>
      </c>
      <c r="I3834" s="32">
        <v>884</v>
      </c>
      <c r="J3834" s="33">
        <v>17</v>
      </c>
      <c r="K3834" s="31" t="s">
        <v>94</v>
      </c>
      <c r="L3834" s="31" t="s">
        <v>95</v>
      </c>
    </row>
    <row r="3835" spans="1:12" ht="45" x14ac:dyDescent="0.2">
      <c r="A3835" t="str">
        <f>VLOOKUP(B3835,StateFIPS!A$2:B$52,2)</f>
        <v>Oklahoma</v>
      </c>
      <c r="B3835">
        <f t="shared" si="62"/>
        <v>40</v>
      </c>
      <c r="C3835" s="31" t="s">
        <v>2062</v>
      </c>
      <c r="D3835" s="31" t="s">
        <v>93</v>
      </c>
      <c r="E3835" s="31" t="s">
        <v>3271</v>
      </c>
      <c r="F3835" s="31" t="s">
        <v>3272</v>
      </c>
      <c r="G3835" s="32">
        <v>441061</v>
      </c>
      <c r="H3835" s="31" t="s">
        <v>94</v>
      </c>
      <c r="I3835" s="32">
        <v>26473</v>
      </c>
      <c r="J3835" s="33">
        <v>17</v>
      </c>
      <c r="K3835" s="31" t="s">
        <v>94</v>
      </c>
      <c r="L3835" s="31" t="s">
        <v>95</v>
      </c>
    </row>
    <row r="3836" spans="1:12" ht="45" x14ac:dyDescent="0.2">
      <c r="A3836" t="str">
        <f>VLOOKUP(B3836,StateFIPS!A$2:B$52,2)</f>
        <v>Oklahoma</v>
      </c>
      <c r="B3836">
        <f t="shared" si="62"/>
        <v>40</v>
      </c>
      <c r="C3836" s="31" t="s">
        <v>2550</v>
      </c>
      <c r="D3836" s="31" t="s">
        <v>93</v>
      </c>
      <c r="E3836" s="31" t="s">
        <v>3271</v>
      </c>
      <c r="F3836" s="31" t="s">
        <v>3272</v>
      </c>
      <c r="G3836" s="32">
        <v>136034</v>
      </c>
      <c r="H3836" s="31" t="s">
        <v>94</v>
      </c>
      <c r="I3836" s="32">
        <v>8165</v>
      </c>
      <c r="J3836" s="33">
        <v>17</v>
      </c>
      <c r="K3836" s="31" t="s">
        <v>94</v>
      </c>
      <c r="L3836" s="31" t="s">
        <v>95</v>
      </c>
    </row>
    <row r="3837" spans="1:12" ht="45" x14ac:dyDescent="0.2">
      <c r="A3837" t="str">
        <f>VLOOKUP(B3837,StateFIPS!A$2:B$52,2)</f>
        <v>Delaware</v>
      </c>
      <c r="B3837">
        <f t="shared" si="62"/>
        <v>10</v>
      </c>
      <c r="C3837" s="31" t="s">
        <v>1975</v>
      </c>
      <c r="D3837" s="31" t="s">
        <v>93</v>
      </c>
      <c r="E3837" s="31" t="s">
        <v>3271</v>
      </c>
      <c r="F3837" s="31" t="s">
        <v>3272</v>
      </c>
      <c r="G3837" s="32">
        <v>101860</v>
      </c>
      <c r="H3837" s="31" t="s">
        <v>94</v>
      </c>
      <c r="I3837" s="32">
        <v>6101</v>
      </c>
      <c r="J3837" s="33">
        <v>17</v>
      </c>
      <c r="K3837" s="31" t="s">
        <v>94</v>
      </c>
      <c r="L3837" s="31" t="s">
        <v>95</v>
      </c>
    </row>
    <row r="3838" spans="1:12" ht="45" x14ac:dyDescent="0.2">
      <c r="A3838" t="str">
        <f>VLOOKUP(B3838,StateFIPS!A$2:B$52,2)</f>
        <v>Georgia</v>
      </c>
      <c r="B3838">
        <f t="shared" si="62"/>
        <v>13</v>
      </c>
      <c r="C3838" s="31" t="s">
        <v>1983</v>
      </c>
      <c r="D3838" s="31" t="s">
        <v>93</v>
      </c>
      <c r="E3838" s="31" t="s">
        <v>3271</v>
      </c>
      <c r="F3838" s="31" t="s">
        <v>3272</v>
      </c>
      <c r="G3838" s="32">
        <v>227265</v>
      </c>
      <c r="H3838" s="31" t="s">
        <v>94</v>
      </c>
      <c r="I3838" s="32">
        <v>15208</v>
      </c>
      <c r="J3838" s="33">
        <v>15</v>
      </c>
      <c r="K3838" s="31" t="s">
        <v>94</v>
      </c>
      <c r="L3838" s="31" t="s">
        <v>95</v>
      </c>
    </row>
    <row r="3839" spans="1:12" ht="45" x14ac:dyDescent="0.2">
      <c r="A3839" t="str">
        <f>VLOOKUP(B3839,StateFIPS!A$2:B$52,2)</f>
        <v>South Carolina</v>
      </c>
      <c r="B3839">
        <f t="shared" si="62"/>
        <v>45</v>
      </c>
      <c r="C3839" s="31" t="s">
        <v>1352</v>
      </c>
      <c r="D3839" s="31" t="s">
        <v>93</v>
      </c>
      <c r="E3839" s="31" t="s">
        <v>3271</v>
      </c>
      <c r="F3839" s="31" t="s">
        <v>3272</v>
      </c>
      <c r="G3839" s="32">
        <v>194234</v>
      </c>
      <c r="H3839" s="31" t="s">
        <v>94</v>
      </c>
      <c r="I3839" s="32">
        <v>11546</v>
      </c>
      <c r="J3839" s="33">
        <v>17</v>
      </c>
      <c r="K3839" s="31" t="s">
        <v>94</v>
      </c>
      <c r="L3839" s="31" t="s">
        <v>95</v>
      </c>
    </row>
    <row r="3840" spans="1:12" ht="45" x14ac:dyDescent="0.2">
      <c r="A3840" t="str">
        <f>VLOOKUP(B3840,StateFIPS!A$2:B$52,2)</f>
        <v>South Carolina</v>
      </c>
      <c r="B3840">
        <f t="shared" si="62"/>
        <v>45</v>
      </c>
      <c r="C3840" s="31" t="s">
        <v>1353</v>
      </c>
      <c r="D3840" s="31" t="s">
        <v>93</v>
      </c>
      <c r="E3840" s="31" t="s">
        <v>3271</v>
      </c>
      <c r="F3840" s="31" t="s">
        <v>3272</v>
      </c>
      <c r="G3840" s="32">
        <v>39105</v>
      </c>
      <c r="H3840" s="31" t="s">
        <v>94</v>
      </c>
      <c r="I3840" s="32">
        <v>2325</v>
      </c>
      <c r="J3840" s="33">
        <v>17</v>
      </c>
      <c r="K3840" s="31" t="s">
        <v>94</v>
      </c>
      <c r="L3840" s="31" t="s">
        <v>95</v>
      </c>
    </row>
    <row r="3841" spans="1:12" ht="45" x14ac:dyDescent="0.2">
      <c r="A3841" t="str">
        <f>VLOOKUP(B3841,StateFIPS!A$2:B$52,2)</f>
        <v>Oklahoma</v>
      </c>
      <c r="B3841">
        <f t="shared" si="62"/>
        <v>40</v>
      </c>
      <c r="C3841" s="31" t="s">
        <v>2609</v>
      </c>
      <c r="D3841" s="31" t="s">
        <v>93</v>
      </c>
      <c r="E3841" s="31" t="s">
        <v>3271</v>
      </c>
      <c r="F3841" s="31" t="s">
        <v>3272</v>
      </c>
      <c r="G3841" s="32">
        <v>34490</v>
      </c>
      <c r="H3841" s="31" t="s">
        <v>94</v>
      </c>
      <c r="I3841" s="32">
        <v>2070</v>
      </c>
      <c r="J3841" s="33">
        <v>17</v>
      </c>
      <c r="K3841" s="31" t="s">
        <v>94</v>
      </c>
      <c r="L3841" s="31" t="s">
        <v>95</v>
      </c>
    </row>
    <row r="3842" spans="1:12" ht="45" x14ac:dyDescent="0.2">
      <c r="A3842" t="str">
        <f>VLOOKUP(B3842,StateFIPS!A$2:B$52,2)</f>
        <v>South Carolina</v>
      </c>
      <c r="B3842">
        <f t="shared" si="62"/>
        <v>45</v>
      </c>
      <c r="C3842" s="31" t="s">
        <v>1354</v>
      </c>
      <c r="D3842" s="31" t="s">
        <v>93</v>
      </c>
      <c r="E3842" s="31" t="s">
        <v>3271</v>
      </c>
      <c r="F3842" s="31" t="s">
        <v>3272</v>
      </c>
      <c r="G3842" s="32">
        <v>169339</v>
      </c>
      <c r="H3842" s="31" t="s">
        <v>94</v>
      </c>
      <c r="I3842" s="32">
        <v>10066</v>
      </c>
      <c r="J3842" s="33">
        <v>17</v>
      </c>
      <c r="K3842" s="31" t="s">
        <v>94</v>
      </c>
      <c r="L3842" s="31" t="s">
        <v>95</v>
      </c>
    </row>
    <row r="3843" spans="1:12" ht="45" x14ac:dyDescent="0.2">
      <c r="A3843" t="str">
        <f>VLOOKUP(B3843,StateFIPS!A$2:B$52,2)</f>
        <v>Oklahoma</v>
      </c>
      <c r="B3843">
        <f t="shared" ref="B3843:B3906" si="63">VALUE(LEFT(C3843,2))</f>
        <v>40</v>
      </c>
      <c r="C3843" s="31" t="s">
        <v>1327</v>
      </c>
      <c r="D3843" s="31" t="s">
        <v>93</v>
      </c>
      <c r="E3843" s="31" t="s">
        <v>3271</v>
      </c>
      <c r="F3843" s="31" t="s">
        <v>3272</v>
      </c>
      <c r="G3843" s="32">
        <v>441061</v>
      </c>
      <c r="H3843" s="31" t="s">
        <v>94</v>
      </c>
      <c r="I3843" s="32">
        <v>26473</v>
      </c>
      <c r="J3843" s="33">
        <v>17</v>
      </c>
      <c r="K3843" s="31" t="s">
        <v>94</v>
      </c>
      <c r="L3843" s="31" t="s">
        <v>95</v>
      </c>
    </row>
    <row r="3844" spans="1:12" ht="45" x14ac:dyDescent="0.2">
      <c r="A3844" t="str">
        <f>VLOOKUP(B3844,StateFIPS!A$2:B$52,2)</f>
        <v>South Carolina</v>
      </c>
      <c r="B3844">
        <f t="shared" si="63"/>
        <v>45</v>
      </c>
      <c r="C3844" s="31" t="s">
        <v>2590</v>
      </c>
      <c r="D3844" s="31" t="s">
        <v>93</v>
      </c>
      <c r="E3844" s="31" t="s">
        <v>3271</v>
      </c>
      <c r="F3844" s="31" t="s">
        <v>3272</v>
      </c>
      <c r="G3844" s="32">
        <v>645558</v>
      </c>
      <c r="H3844" s="31" t="s">
        <v>94</v>
      </c>
      <c r="I3844" s="32">
        <v>38374</v>
      </c>
      <c r="J3844" s="33">
        <v>17</v>
      </c>
      <c r="K3844" s="31" t="s">
        <v>94</v>
      </c>
      <c r="L3844" s="31" t="s">
        <v>95</v>
      </c>
    </row>
    <row r="3845" spans="1:12" ht="45" x14ac:dyDescent="0.2">
      <c r="A3845" t="str">
        <f>VLOOKUP(B3845,StateFIPS!A$2:B$52,2)</f>
        <v>Oklahoma</v>
      </c>
      <c r="B3845">
        <f t="shared" si="63"/>
        <v>40</v>
      </c>
      <c r="C3845" s="31" t="s">
        <v>1290</v>
      </c>
      <c r="D3845" s="31" t="s">
        <v>93</v>
      </c>
      <c r="E3845" s="31" t="s">
        <v>3271</v>
      </c>
      <c r="F3845" s="31" t="s">
        <v>3272</v>
      </c>
      <c r="G3845" s="32">
        <v>441061</v>
      </c>
      <c r="H3845" s="31" t="s">
        <v>94</v>
      </c>
      <c r="I3845" s="32">
        <v>26473</v>
      </c>
      <c r="J3845" s="33">
        <v>17</v>
      </c>
      <c r="K3845" s="31" t="s">
        <v>94</v>
      </c>
      <c r="L3845" s="31" t="s">
        <v>95</v>
      </c>
    </row>
    <row r="3846" spans="1:12" ht="45" x14ac:dyDescent="0.2">
      <c r="A3846" t="str">
        <f>VLOOKUP(B3846,StateFIPS!A$2:B$52,2)</f>
        <v>Oregon</v>
      </c>
      <c r="B3846">
        <f t="shared" si="63"/>
        <v>41</v>
      </c>
      <c r="C3846" s="31" t="s">
        <v>2295</v>
      </c>
      <c r="D3846" s="31" t="s">
        <v>93</v>
      </c>
      <c r="E3846" s="31" t="s">
        <v>3271</v>
      </c>
      <c r="F3846" s="31" t="s">
        <v>3272</v>
      </c>
      <c r="G3846" s="32">
        <v>13583</v>
      </c>
      <c r="H3846" s="31" t="s">
        <v>94</v>
      </c>
      <c r="I3846" s="32">
        <v>840</v>
      </c>
      <c r="J3846" s="33">
        <v>16</v>
      </c>
      <c r="K3846" s="31" t="s">
        <v>94</v>
      </c>
      <c r="L3846" s="31" t="s">
        <v>95</v>
      </c>
    </row>
    <row r="3847" spans="1:12" ht="45" x14ac:dyDescent="0.2">
      <c r="A3847" t="str">
        <f>VLOOKUP(B3847,StateFIPS!A$2:B$52,2)</f>
        <v>Georgia</v>
      </c>
      <c r="B3847">
        <f t="shared" si="63"/>
        <v>13</v>
      </c>
      <c r="C3847" s="31" t="s">
        <v>790</v>
      </c>
      <c r="D3847" s="31" t="s">
        <v>93</v>
      </c>
      <c r="E3847" s="31" t="s">
        <v>3271</v>
      </c>
      <c r="F3847" s="31" t="s">
        <v>3272</v>
      </c>
      <c r="G3847" s="32">
        <v>40442</v>
      </c>
      <c r="H3847" s="31" t="s">
        <v>94</v>
      </c>
      <c r="I3847" s="32">
        <v>2706</v>
      </c>
      <c r="J3847" s="33">
        <v>15</v>
      </c>
      <c r="K3847" s="31" t="s">
        <v>94</v>
      </c>
      <c r="L3847" s="31" t="s">
        <v>95</v>
      </c>
    </row>
    <row r="3848" spans="1:12" ht="45" x14ac:dyDescent="0.2">
      <c r="A3848" t="str">
        <f>VLOOKUP(B3848,StateFIPS!A$2:B$52,2)</f>
        <v>South Carolina</v>
      </c>
      <c r="B3848">
        <f t="shared" si="63"/>
        <v>45</v>
      </c>
      <c r="C3848" s="31" t="s">
        <v>1347</v>
      </c>
      <c r="D3848" s="31" t="s">
        <v>93</v>
      </c>
      <c r="E3848" s="31" t="s">
        <v>3271</v>
      </c>
      <c r="F3848" s="31" t="s">
        <v>3272</v>
      </c>
      <c r="G3848" s="32">
        <v>92808</v>
      </c>
      <c r="H3848" s="31" t="s">
        <v>94</v>
      </c>
      <c r="I3848" s="32">
        <v>5517</v>
      </c>
      <c r="J3848" s="33">
        <v>17</v>
      </c>
      <c r="K3848" s="31" t="s">
        <v>94</v>
      </c>
      <c r="L3848" s="31" t="s">
        <v>95</v>
      </c>
    </row>
    <row r="3849" spans="1:12" ht="45" x14ac:dyDescent="0.2">
      <c r="A3849" t="str">
        <f>VLOOKUP(B3849,StateFIPS!A$2:B$52,2)</f>
        <v>Florida</v>
      </c>
      <c r="B3849">
        <f t="shared" si="63"/>
        <v>12</v>
      </c>
      <c r="C3849" s="31" t="s">
        <v>1943</v>
      </c>
      <c r="D3849" s="31" t="s">
        <v>93</v>
      </c>
      <c r="E3849" s="31" t="s">
        <v>3271</v>
      </c>
      <c r="F3849" s="31" t="s">
        <v>3272</v>
      </c>
      <c r="G3849" s="32">
        <v>70331</v>
      </c>
      <c r="H3849" s="31" t="s">
        <v>94</v>
      </c>
      <c r="I3849" s="32">
        <v>4926</v>
      </c>
      <c r="J3849" s="33">
        <v>14</v>
      </c>
      <c r="K3849" s="31" t="s">
        <v>94</v>
      </c>
      <c r="L3849" s="31" t="s">
        <v>95</v>
      </c>
    </row>
    <row r="3850" spans="1:12" ht="45" x14ac:dyDescent="0.2">
      <c r="A3850" t="str">
        <f>VLOOKUP(B3850,StateFIPS!A$2:B$52,2)</f>
        <v>Oregon</v>
      </c>
      <c r="B3850">
        <f t="shared" si="63"/>
        <v>41</v>
      </c>
      <c r="C3850" s="31" t="s">
        <v>2443</v>
      </c>
      <c r="D3850" s="31" t="s">
        <v>93</v>
      </c>
      <c r="E3850" s="31" t="s">
        <v>3271</v>
      </c>
      <c r="F3850" s="31" t="s">
        <v>3272</v>
      </c>
      <c r="G3850" s="32">
        <v>8857</v>
      </c>
      <c r="H3850" s="31" t="s">
        <v>94</v>
      </c>
      <c r="I3850" s="32">
        <v>548</v>
      </c>
      <c r="J3850" s="33">
        <v>16</v>
      </c>
      <c r="K3850" s="31" t="s">
        <v>94</v>
      </c>
      <c r="L3850" s="31" t="s">
        <v>95</v>
      </c>
    </row>
    <row r="3851" spans="1:12" ht="45" x14ac:dyDescent="0.2">
      <c r="A3851" t="str">
        <f>VLOOKUP(B3851,StateFIPS!A$2:B$52,2)</f>
        <v>Oregon</v>
      </c>
      <c r="B3851">
        <f t="shared" si="63"/>
        <v>41</v>
      </c>
      <c r="C3851" s="31" t="s">
        <v>2340</v>
      </c>
      <c r="D3851" s="31" t="s">
        <v>93</v>
      </c>
      <c r="E3851" s="31" t="s">
        <v>3271</v>
      </c>
      <c r="F3851" s="31" t="s">
        <v>3272</v>
      </c>
      <c r="G3851" s="32">
        <v>10940</v>
      </c>
      <c r="H3851" s="31" t="s">
        <v>94</v>
      </c>
      <c r="I3851" s="32">
        <v>676</v>
      </c>
      <c r="J3851" s="33">
        <v>16</v>
      </c>
      <c r="K3851" s="31" t="s">
        <v>94</v>
      </c>
      <c r="L3851" s="31" t="s">
        <v>95</v>
      </c>
    </row>
    <row r="3852" spans="1:12" ht="45" x14ac:dyDescent="0.2">
      <c r="A3852" t="str">
        <f>VLOOKUP(B3852,StateFIPS!A$2:B$52,2)</f>
        <v>Oklahoma</v>
      </c>
      <c r="B3852">
        <f t="shared" si="63"/>
        <v>40</v>
      </c>
      <c r="C3852" s="31" t="s">
        <v>1333</v>
      </c>
      <c r="D3852" s="31" t="s">
        <v>93</v>
      </c>
      <c r="E3852" s="31" t="s">
        <v>3271</v>
      </c>
      <c r="F3852" s="31" t="s">
        <v>3272</v>
      </c>
      <c r="G3852" s="32">
        <v>16532817</v>
      </c>
      <c r="H3852" s="31" t="s">
        <v>94</v>
      </c>
      <c r="I3852" s="32">
        <v>992337</v>
      </c>
      <c r="J3852" s="33">
        <v>17</v>
      </c>
      <c r="K3852" s="31" t="s">
        <v>94</v>
      </c>
      <c r="L3852" s="31" t="s">
        <v>95</v>
      </c>
    </row>
    <row r="3853" spans="1:12" ht="45" x14ac:dyDescent="0.2">
      <c r="A3853" t="str">
        <f>VLOOKUP(B3853,StateFIPS!A$2:B$52,2)</f>
        <v>South Carolina</v>
      </c>
      <c r="B3853">
        <f t="shared" si="63"/>
        <v>45</v>
      </c>
      <c r="C3853" s="31" t="s">
        <v>1341</v>
      </c>
      <c r="D3853" s="31" t="s">
        <v>93</v>
      </c>
      <c r="E3853" s="31" t="s">
        <v>3271</v>
      </c>
      <c r="F3853" s="31" t="s">
        <v>3272</v>
      </c>
      <c r="G3853" s="32">
        <v>639671</v>
      </c>
      <c r="H3853" s="31" t="s">
        <v>94</v>
      </c>
      <c r="I3853" s="32">
        <v>38024</v>
      </c>
      <c r="J3853" s="33">
        <v>17</v>
      </c>
      <c r="K3853" s="31" t="s">
        <v>94</v>
      </c>
      <c r="L3853" s="31" t="s">
        <v>95</v>
      </c>
    </row>
    <row r="3854" spans="1:12" ht="45" x14ac:dyDescent="0.2">
      <c r="A3854" t="str">
        <f>VLOOKUP(B3854,StateFIPS!A$2:B$52,2)</f>
        <v>South Carolina</v>
      </c>
      <c r="B3854">
        <f t="shared" si="63"/>
        <v>45</v>
      </c>
      <c r="C3854" s="31" t="s">
        <v>2537</v>
      </c>
      <c r="D3854" s="31" t="s">
        <v>93</v>
      </c>
      <c r="E3854" s="31" t="s">
        <v>3271</v>
      </c>
      <c r="F3854" s="31" t="s">
        <v>3272</v>
      </c>
      <c r="G3854" s="32">
        <v>182441</v>
      </c>
      <c r="H3854" s="31" t="s">
        <v>94</v>
      </c>
      <c r="I3854" s="32">
        <v>10845</v>
      </c>
      <c r="J3854" s="33">
        <v>17</v>
      </c>
      <c r="K3854" s="31" t="s">
        <v>94</v>
      </c>
      <c r="L3854" s="31" t="s">
        <v>95</v>
      </c>
    </row>
    <row r="3855" spans="1:12" ht="45" x14ac:dyDescent="0.2">
      <c r="A3855" t="str">
        <f>VLOOKUP(B3855,StateFIPS!A$2:B$52,2)</f>
        <v>Georgia</v>
      </c>
      <c r="B3855">
        <f t="shared" si="63"/>
        <v>13</v>
      </c>
      <c r="C3855" s="31" t="s">
        <v>793</v>
      </c>
      <c r="D3855" s="31" t="s">
        <v>93</v>
      </c>
      <c r="E3855" s="31" t="s">
        <v>3271</v>
      </c>
      <c r="F3855" s="31" t="s">
        <v>3272</v>
      </c>
      <c r="G3855" s="32">
        <v>43128</v>
      </c>
      <c r="H3855" s="31" t="s">
        <v>94</v>
      </c>
      <c r="I3855" s="32">
        <v>2886</v>
      </c>
      <c r="J3855" s="33">
        <v>15</v>
      </c>
      <c r="K3855" s="31" t="s">
        <v>94</v>
      </c>
      <c r="L3855" s="31" t="s">
        <v>95</v>
      </c>
    </row>
    <row r="3856" spans="1:12" ht="45" x14ac:dyDescent="0.2">
      <c r="A3856" t="str">
        <f>VLOOKUP(B3856,StateFIPS!A$2:B$52,2)</f>
        <v>Oklahoma</v>
      </c>
      <c r="B3856">
        <f t="shared" si="63"/>
        <v>40</v>
      </c>
      <c r="C3856" s="31" t="s">
        <v>1325</v>
      </c>
      <c r="D3856" s="31" t="s">
        <v>93</v>
      </c>
      <c r="E3856" s="31" t="s">
        <v>3271</v>
      </c>
      <c r="F3856" s="31" t="s">
        <v>3272</v>
      </c>
      <c r="G3856" s="32">
        <v>441061</v>
      </c>
      <c r="H3856" s="31" t="s">
        <v>94</v>
      </c>
      <c r="I3856" s="32">
        <v>26473</v>
      </c>
      <c r="J3856" s="33">
        <v>17</v>
      </c>
      <c r="K3856" s="31" t="s">
        <v>94</v>
      </c>
      <c r="L3856" s="31" t="s">
        <v>95</v>
      </c>
    </row>
    <row r="3857" spans="1:12" ht="45" x14ac:dyDescent="0.2">
      <c r="A3857" t="str">
        <f>VLOOKUP(B3857,StateFIPS!A$2:B$52,2)</f>
        <v>South Carolina</v>
      </c>
      <c r="B3857">
        <f t="shared" si="63"/>
        <v>45</v>
      </c>
      <c r="C3857" s="31" t="s">
        <v>1343</v>
      </c>
      <c r="D3857" s="31" t="s">
        <v>93</v>
      </c>
      <c r="E3857" s="31" t="s">
        <v>3271</v>
      </c>
      <c r="F3857" s="31" t="s">
        <v>3272</v>
      </c>
      <c r="G3857" s="32">
        <v>38404</v>
      </c>
      <c r="H3857" s="31" t="s">
        <v>94</v>
      </c>
      <c r="I3857" s="32">
        <v>2283</v>
      </c>
      <c r="J3857" s="33">
        <v>17</v>
      </c>
      <c r="K3857" s="31" t="s">
        <v>94</v>
      </c>
      <c r="L3857" s="31" t="s">
        <v>95</v>
      </c>
    </row>
    <row r="3858" spans="1:12" ht="45" x14ac:dyDescent="0.2">
      <c r="A3858" t="str">
        <f>VLOOKUP(B3858,StateFIPS!A$2:B$52,2)</f>
        <v>South Carolina</v>
      </c>
      <c r="B3858">
        <f t="shared" si="63"/>
        <v>45</v>
      </c>
      <c r="C3858" s="31" t="s">
        <v>1358</v>
      </c>
      <c r="D3858" s="31" t="s">
        <v>93</v>
      </c>
      <c r="E3858" s="31" t="s">
        <v>3271</v>
      </c>
      <c r="F3858" s="31" t="s">
        <v>3272</v>
      </c>
      <c r="G3858" s="32">
        <v>115894</v>
      </c>
      <c r="H3858" s="31" t="s">
        <v>94</v>
      </c>
      <c r="I3858" s="32">
        <v>6889</v>
      </c>
      <c r="J3858" s="33">
        <v>17</v>
      </c>
      <c r="K3858" s="31" t="s">
        <v>94</v>
      </c>
      <c r="L3858" s="31" t="s">
        <v>95</v>
      </c>
    </row>
    <row r="3859" spans="1:12" ht="45" x14ac:dyDescent="0.2">
      <c r="A3859" t="str">
        <f>VLOOKUP(B3859,StateFIPS!A$2:B$52,2)</f>
        <v>Oklahoma</v>
      </c>
      <c r="B3859">
        <f t="shared" si="63"/>
        <v>40</v>
      </c>
      <c r="C3859" s="31" t="s">
        <v>2604</v>
      </c>
      <c r="D3859" s="31" t="s">
        <v>93</v>
      </c>
      <c r="E3859" s="31" t="s">
        <v>3271</v>
      </c>
      <c r="F3859" s="31" t="s">
        <v>3272</v>
      </c>
      <c r="G3859" s="32">
        <v>441061</v>
      </c>
      <c r="H3859" s="31" t="s">
        <v>94</v>
      </c>
      <c r="I3859" s="32">
        <v>26473</v>
      </c>
      <c r="J3859" s="33">
        <v>17</v>
      </c>
      <c r="K3859" s="31" t="s">
        <v>94</v>
      </c>
      <c r="L3859" s="31" t="s">
        <v>95</v>
      </c>
    </row>
    <row r="3860" spans="1:12" ht="45" x14ac:dyDescent="0.2">
      <c r="A3860" t="str">
        <f>VLOOKUP(B3860,StateFIPS!A$2:B$52,2)</f>
        <v>Oklahoma</v>
      </c>
      <c r="B3860">
        <f t="shared" si="63"/>
        <v>40</v>
      </c>
      <c r="C3860" s="31" t="s">
        <v>2440</v>
      </c>
      <c r="D3860" s="31" t="s">
        <v>93</v>
      </c>
      <c r="E3860" s="31" t="s">
        <v>3271</v>
      </c>
      <c r="F3860" s="31" t="s">
        <v>3272</v>
      </c>
      <c r="G3860" s="32">
        <v>441061</v>
      </c>
      <c r="H3860" s="31" t="s">
        <v>94</v>
      </c>
      <c r="I3860" s="32">
        <v>26473</v>
      </c>
      <c r="J3860" s="33">
        <v>17</v>
      </c>
      <c r="K3860" s="31" t="s">
        <v>94</v>
      </c>
      <c r="L3860" s="31" t="s">
        <v>95</v>
      </c>
    </row>
    <row r="3861" spans="1:12" ht="45" x14ac:dyDescent="0.2">
      <c r="A3861" t="str">
        <f>VLOOKUP(B3861,StateFIPS!A$2:B$52,2)</f>
        <v>South Carolina</v>
      </c>
      <c r="B3861">
        <f t="shared" si="63"/>
        <v>45</v>
      </c>
      <c r="C3861" s="31" t="s">
        <v>1368</v>
      </c>
      <c r="D3861" s="31" t="s">
        <v>93</v>
      </c>
      <c r="E3861" s="31" t="s">
        <v>3271</v>
      </c>
      <c r="F3861" s="31" t="s">
        <v>3272</v>
      </c>
      <c r="G3861" s="32">
        <v>105209</v>
      </c>
      <c r="H3861" s="31" t="s">
        <v>94</v>
      </c>
      <c r="I3861" s="32">
        <v>6254</v>
      </c>
      <c r="J3861" s="33">
        <v>17</v>
      </c>
      <c r="K3861" s="31" t="s">
        <v>94</v>
      </c>
      <c r="L3861" s="31" t="s">
        <v>95</v>
      </c>
    </row>
    <row r="3862" spans="1:12" ht="45" x14ac:dyDescent="0.2">
      <c r="A3862" t="str">
        <f>VLOOKUP(B3862,StateFIPS!A$2:B$52,2)</f>
        <v>Georgia</v>
      </c>
      <c r="B3862">
        <f t="shared" si="63"/>
        <v>13</v>
      </c>
      <c r="C3862" s="31" t="s">
        <v>773</v>
      </c>
      <c r="D3862" s="31" t="s">
        <v>93</v>
      </c>
      <c r="E3862" s="31" t="s">
        <v>3271</v>
      </c>
      <c r="F3862" s="31" t="s">
        <v>3272</v>
      </c>
      <c r="G3862" s="32">
        <v>46384</v>
      </c>
      <c r="H3862" s="31" t="s">
        <v>94</v>
      </c>
      <c r="I3862" s="32">
        <v>3104</v>
      </c>
      <c r="J3862" s="33">
        <v>15</v>
      </c>
      <c r="K3862" s="31" t="s">
        <v>94</v>
      </c>
      <c r="L3862" s="31" t="s">
        <v>95</v>
      </c>
    </row>
    <row r="3863" spans="1:12" ht="45" x14ac:dyDescent="0.2">
      <c r="A3863" t="str">
        <f>VLOOKUP(B3863,StateFIPS!A$2:B$52,2)</f>
        <v>Oklahoma</v>
      </c>
      <c r="B3863">
        <f t="shared" si="63"/>
        <v>40</v>
      </c>
      <c r="C3863" s="31" t="s">
        <v>1312</v>
      </c>
      <c r="D3863" s="31" t="s">
        <v>93</v>
      </c>
      <c r="E3863" s="31" t="s">
        <v>3271</v>
      </c>
      <c r="F3863" s="31" t="s">
        <v>3272</v>
      </c>
      <c r="G3863" s="32">
        <v>227186</v>
      </c>
      <c r="H3863" s="31" t="s">
        <v>94</v>
      </c>
      <c r="I3863" s="32">
        <v>13636</v>
      </c>
      <c r="J3863" s="33">
        <v>17</v>
      </c>
      <c r="K3863" s="31" t="s">
        <v>94</v>
      </c>
      <c r="L3863" s="31" t="s">
        <v>95</v>
      </c>
    </row>
    <row r="3864" spans="1:12" ht="45" x14ac:dyDescent="0.2">
      <c r="A3864" t="str">
        <f>VLOOKUP(B3864,StateFIPS!A$2:B$52,2)</f>
        <v>South Dakota</v>
      </c>
      <c r="B3864">
        <f t="shared" si="63"/>
        <v>46</v>
      </c>
      <c r="C3864" s="31" t="s">
        <v>2551</v>
      </c>
      <c r="D3864" s="31" t="s">
        <v>93</v>
      </c>
      <c r="E3864" s="31" t="s">
        <v>3271</v>
      </c>
      <c r="F3864" s="31" t="s">
        <v>3272</v>
      </c>
      <c r="G3864" s="32">
        <v>65678</v>
      </c>
      <c r="H3864" s="31" t="s">
        <v>94</v>
      </c>
      <c r="I3864" s="32">
        <v>4376</v>
      </c>
      <c r="J3864" s="33">
        <v>15</v>
      </c>
      <c r="K3864" s="31" t="s">
        <v>94</v>
      </c>
      <c r="L3864" s="31" t="s">
        <v>95</v>
      </c>
    </row>
    <row r="3865" spans="1:12" ht="45" x14ac:dyDescent="0.2">
      <c r="A3865" t="str">
        <f>VLOOKUP(B3865,StateFIPS!A$2:B$52,2)</f>
        <v>Oklahoma</v>
      </c>
      <c r="B3865">
        <f t="shared" si="63"/>
        <v>40</v>
      </c>
      <c r="C3865" s="31" t="s">
        <v>1316</v>
      </c>
      <c r="D3865" s="31" t="s">
        <v>93</v>
      </c>
      <c r="E3865" s="31" t="s">
        <v>3271</v>
      </c>
      <c r="F3865" s="31" t="s">
        <v>3272</v>
      </c>
      <c r="G3865" s="32">
        <v>38325</v>
      </c>
      <c r="H3865" s="31" t="s">
        <v>94</v>
      </c>
      <c r="I3865" s="32">
        <v>2300</v>
      </c>
      <c r="J3865" s="33">
        <v>17</v>
      </c>
      <c r="K3865" s="31" t="s">
        <v>94</v>
      </c>
      <c r="L3865" s="31" t="s">
        <v>95</v>
      </c>
    </row>
    <row r="3866" spans="1:12" ht="45" x14ac:dyDescent="0.2">
      <c r="A3866" t="str">
        <f>VLOOKUP(B3866,StateFIPS!A$2:B$52,2)</f>
        <v>Oklahoma</v>
      </c>
      <c r="B3866">
        <f t="shared" si="63"/>
        <v>40</v>
      </c>
      <c r="C3866" s="31" t="s">
        <v>1315</v>
      </c>
      <c r="D3866" s="31" t="s">
        <v>93</v>
      </c>
      <c r="E3866" s="31" t="s">
        <v>3271</v>
      </c>
      <c r="F3866" s="31" t="s">
        <v>3272</v>
      </c>
      <c r="G3866" s="32">
        <v>37152</v>
      </c>
      <c r="H3866" s="31" t="s">
        <v>94</v>
      </c>
      <c r="I3866" s="32">
        <v>2230</v>
      </c>
      <c r="J3866" s="33">
        <v>17</v>
      </c>
      <c r="K3866" s="31" t="s">
        <v>94</v>
      </c>
      <c r="L3866" s="31" t="s">
        <v>95</v>
      </c>
    </row>
    <row r="3867" spans="1:12" ht="45" x14ac:dyDescent="0.2">
      <c r="A3867" t="str">
        <f>VLOOKUP(B3867,StateFIPS!A$2:B$52,2)</f>
        <v>Georgia</v>
      </c>
      <c r="B3867">
        <f t="shared" si="63"/>
        <v>13</v>
      </c>
      <c r="C3867" s="31" t="s">
        <v>772</v>
      </c>
      <c r="D3867" s="31" t="s">
        <v>93</v>
      </c>
      <c r="E3867" s="31" t="s">
        <v>3271</v>
      </c>
      <c r="F3867" s="31" t="s">
        <v>3272</v>
      </c>
      <c r="G3867" s="32">
        <v>162008</v>
      </c>
      <c r="H3867" s="31" t="s">
        <v>94</v>
      </c>
      <c r="I3867" s="32">
        <v>10841</v>
      </c>
      <c r="J3867" s="33">
        <v>15</v>
      </c>
      <c r="K3867" s="31" t="s">
        <v>94</v>
      </c>
      <c r="L3867" s="31" t="s">
        <v>95</v>
      </c>
    </row>
    <row r="3868" spans="1:12" ht="45" x14ac:dyDescent="0.2">
      <c r="A3868" t="str">
        <f>VLOOKUP(B3868,StateFIPS!A$2:B$52,2)</f>
        <v>Colorado</v>
      </c>
      <c r="B3868">
        <f t="shared" si="63"/>
        <v>8</v>
      </c>
      <c r="C3868" s="31" t="s">
        <v>3206</v>
      </c>
      <c r="D3868" s="31" t="s">
        <v>93</v>
      </c>
      <c r="E3868" s="31" t="s">
        <v>3271</v>
      </c>
      <c r="F3868" s="31" t="s">
        <v>3272</v>
      </c>
      <c r="G3868" s="32">
        <v>325844</v>
      </c>
      <c r="H3868" s="31" t="s">
        <v>94</v>
      </c>
      <c r="I3868" s="32">
        <v>20082</v>
      </c>
      <c r="J3868" s="33">
        <v>16</v>
      </c>
      <c r="K3868" s="31" t="s">
        <v>94</v>
      </c>
      <c r="L3868" s="31" t="s">
        <v>95</v>
      </c>
    </row>
    <row r="3869" spans="1:12" ht="45" x14ac:dyDescent="0.2">
      <c r="A3869" t="str">
        <f>VLOOKUP(B3869,StateFIPS!A$2:B$52,2)</f>
        <v>Colorado</v>
      </c>
      <c r="B3869">
        <f t="shared" si="63"/>
        <v>8</v>
      </c>
      <c r="C3869" s="31" t="s">
        <v>550</v>
      </c>
      <c r="D3869" s="31" t="s">
        <v>93</v>
      </c>
      <c r="E3869" s="31" t="s">
        <v>3271</v>
      </c>
      <c r="F3869" s="31" t="s">
        <v>3272</v>
      </c>
      <c r="G3869" s="32">
        <v>325844</v>
      </c>
      <c r="H3869" s="31" t="s">
        <v>94</v>
      </c>
      <c r="I3869" s="32">
        <v>20082</v>
      </c>
      <c r="J3869" s="33">
        <v>16</v>
      </c>
      <c r="K3869" s="31" t="s">
        <v>94</v>
      </c>
      <c r="L3869" s="31" t="s">
        <v>95</v>
      </c>
    </row>
    <row r="3870" spans="1:12" ht="45" x14ac:dyDescent="0.2">
      <c r="A3870" t="str">
        <f>VLOOKUP(B3870,StateFIPS!A$2:B$52,2)</f>
        <v>Oklahoma</v>
      </c>
      <c r="B3870">
        <f t="shared" si="63"/>
        <v>40</v>
      </c>
      <c r="C3870" s="31" t="s">
        <v>1313</v>
      </c>
      <c r="D3870" s="31" t="s">
        <v>93</v>
      </c>
      <c r="E3870" s="31" t="s">
        <v>3271</v>
      </c>
      <c r="F3870" s="31" t="s">
        <v>3272</v>
      </c>
      <c r="G3870" s="32">
        <v>1925331</v>
      </c>
      <c r="H3870" s="31" t="s">
        <v>94</v>
      </c>
      <c r="I3870" s="32">
        <v>115563</v>
      </c>
      <c r="J3870" s="33">
        <v>17</v>
      </c>
      <c r="K3870" s="31" t="s">
        <v>94</v>
      </c>
      <c r="L3870" s="31" t="s">
        <v>95</v>
      </c>
    </row>
    <row r="3871" spans="1:12" ht="45" x14ac:dyDescent="0.2">
      <c r="A3871" t="str">
        <f>VLOOKUP(B3871,StateFIPS!A$2:B$52,2)</f>
        <v>Georgia</v>
      </c>
      <c r="B3871">
        <f t="shared" si="63"/>
        <v>13</v>
      </c>
      <c r="C3871" s="31" t="s">
        <v>771</v>
      </c>
      <c r="D3871" s="31" t="s">
        <v>93</v>
      </c>
      <c r="E3871" s="31" t="s">
        <v>3271</v>
      </c>
      <c r="F3871" s="31" t="s">
        <v>3272</v>
      </c>
      <c r="G3871" s="32">
        <v>61661</v>
      </c>
      <c r="H3871" s="31" t="s">
        <v>94</v>
      </c>
      <c r="I3871" s="32">
        <v>4126</v>
      </c>
      <c r="J3871" s="33">
        <v>15</v>
      </c>
      <c r="K3871" s="31" t="s">
        <v>94</v>
      </c>
      <c r="L3871" s="31" t="s">
        <v>95</v>
      </c>
    </row>
    <row r="3872" spans="1:12" ht="45" x14ac:dyDescent="0.2">
      <c r="A3872" t="str">
        <f>VLOOKUP(B3872,StateFIPS!A$2:B$52,2)</f>
        <v>South Dakota</v>
      </c>
      <c r="B3872">
        <f t="shared" si="63"/>
        <v>46</v>
      </c>
      <c r="C3872" s="31" t="s">
        <v>3213</v>
      </c>
      <c r="D3872" s="31" t="s">
        <v>93</v>
      </c>
      <c r="E3872" s="31" t="s">
        <v>3271</v>
      </c>
      <c r="F3872" s="31" t="s">
        <v>3272</v>
      </c>
      <c r="G3872" s="32">
        <v>8137</v>
      </c>
      <c r="H3872" s="31" t="s">
        <v>94</v>
      </c>
      <c r="I3872" s="32">
        <v>542</v>
      </c>
      <c r="J3872" s="33">
        <v>15</v>
      </c>
      <c r="K3872" s="31" t="s">
        <v>94</v>
      </c>
      <c r="L3872" s="31" t="s">
        <v>95</v>
      </c>
    </row>
    <row r="3873" spans="1:12" ht="45" x14ac:dyDescent="0.2">
      <c r="A3873" t="str">
        <f>VLOOKUP(B3873,StateFIPS!A$2:B$52,2)</f>
        <v>Oklahoma</v>
      </c>
      <c r="B3873">
        <f t="shared" si="63"/>
        <v>40</v>
      </c>
      <c r="C3873" s="31" t="s">
        <v>1298</v>
      </c>
      <c r="D3873" s="31" t="s">
        <v>93</v>
      </c>
      <c r="E3873" s="31" t="s">
        <v>3271</v>
      </c>
      <c r="F3873" s="31" t="s">
        <v>3272</v>
      </c>
      <c r="G3873" s="32">
        <v>113166</v>
      </c>
      <c r="H3873" s="31" t="s">
        <v>94</v>
      </c>
      <c r="I3873" s="32">
        <v>6792</v>
      </c>
      <c r="J3873" s="33">
        <v>17</v>
      </c>
      <c r="K3873" s="31" t="s">
        <v>94</v>
      </c>
      <c r="L3873" s="31" t="s">
        <v>95</v>
      </c>
    </row>
    <row r="3874" spans="1:12" ht="45" x14ac:dyDescent="0.2">
      <c r="A3874" t="str">
        <f>VLOOKUP(B3874,StateFIPS!A$2:B$52,2)</f>
        <v>Colorado</v>
      </c>
      <c r="B3874">
        <f t="shared" si="63"/>
        <v>8</v>
      </c>
      <c r="C3874" s="31" t="s">
        <v>549</v>
      </c>
      <c r="D3874" s="31" t="s">
        <v>93</v>
      </c>
      <c r="E3874" s="31" t="s">
        <v>3271</v>
      </c>
      <c r="F3874" s="31" t="s">
        <v>3272</v>
      </c>
      <c r="G3874" s="32">
        <v>325844</v>
      </c>
      <c r="H3874" s="31" t="s">
        <v>94</v>
      </c>
      <c r="I3874" s="32">
        <v>20082</v>
      </c>
      <c r="J3874" s="33">
        <v>16</v>
      </c>
      <c r="K3874" s="31" t="s">
        <v>94</v>
      </c>
      <c r="L3874" s="31" t="s">
        <v>95</v>
      </c>
    </row>
    <row r="3875" spans="1:12" ht="45" x14ac:dyDescent="0.2">
      <c r="A3875" t="str">
        <f>VLOOKUP(B3875,StateFIPS!A$2:B$52,2)</f>
        <v>South Dakota</v>
      </c>
      <c r="B3875">
        <f t="shared" si="63"/>
        <v>46</v>
      </c>
      <c r="C3875" s="31" t="s">
        <v>2614</v>
      </c>
      <c r="D3875" s="31" t="s">
        <v>93</v>
      </c>
      <c r="E3875" s="31" t="s">
        <v>3271</v>
      </c>
      <c r="F3875" s="31" t="s">
        <v>3272</v>
      </c>
      <c r="G3875" s="32">
        <v>178205</v>
      </c>
      <c r="H3875" s="31" t="s">
        <v>94</v>
      </c>
      <c r="I3875" s="32">
        <v>11872</v>
      </c>
      <c r="J3875" s="33">
        <v>15</v>
      </c>
      <c r="K3875" s="31" t="s">
        <v>94</v>
      </c>
      <c r="L3875" s="31" t="s">
        <v>95</v>
      </c>
    </row>
    <row r="3876" spans="1:12" ht="45" x14ac:dyDescent="0.2">
      <c r="A3876" t="str">
        <f>VLOOKUP(B3876,StateFIPS!A$2:B$52,2)</f>
        <v>Oklahoma</v>
      </c>
      <c r="B3876">
        <f t="shared" si="63"/>
        <v>40</v>
      </c>
      <c r="C3876" s="31" t="s">
        <v>2637</v>
      </c>
      <c r="D3876" s="31" t="s">
        <v>93</v>
      </c>
      <c r="E3876" s="31" t="s">
        <v>3271</v>
      </c>
      <c r="F3876" s="31" t="s">
        <v>3272</v>
      </c>
      <c r="G3876" s="32">
        <v>441061</v>
      </c>
      <c r="H3876" s="31" t="s">
        <v>94</v>
      </c>
      <c r="I3876" s="32">
        <v>26473</v>
      </c>
      <c r="J3876" s="33">
        <v>17</v>
      </c>
      <c r="K3876" s="31" t="s">
        <v>94</v>
      </c>
      <c r="L3876" s="31" t="s">
        <v>95</v>
      </c>
    </row>
    <row r="3877" spans="1:12" ht="45" x14ac:dyDescent="0.2">
      <c r="A3877" t="str">
        <f>VLOOKUP(B3877,StateFIPS!A$2:B$52,2)</f>
        <v>Illinois</v>
      </c>
      <c r="B3877">
        <f t="shared" si="63"/>
        <v>17</v>
      </c>
      <c r="C3877" s="31" t="s">
        <v>3194</v>
      </c>
      <c r="D3877" s="31" t="s">
        <v>93</v>
      </c>
      <c r="E3877" s="31" t="s">
        <v>3271</v>
      </c>
      <c r="F3877" s="31" t="s">
        <v>3272</v>
      </c>
      <c r="G3877" s="32">
        <v>95707</v>
      </c>
      <c r="H3877" s="31" t="s">
        <v>94</v>
      </c>
      <c r="I3877" s="32">
        <v>6437</v>
      </c>
      <c r="J3877" s="33">
        <v>15</v>
      </c>
      <c r="K3877" s="31" t="s">
        <v>94</v>
      </c>
      <c r="L3877" s="31" t="s">
        <v>95</v>
      </c>
    </row>
    <row r="3878" spans="1:12" ht="45" x14ac:dyDescent="0.2">
      <c r="A3878" t="str">
        <f>VLOOKUP(B3878,StateFIPS!A$2:B$52,2)</f>
        <v>South Dakota</v>
      </c>
      <c r="B3878">
        <f t="shared" si="63"/>
        <v>46</v>
      </c>
      <c r="C3878" s="31" t="s">
        <v>3265</v>
      </c>
      <c r="D3878" s="31" t="s">
        <v>93</v>
      </c>
      <c r="E3878" s="31" t="s">
        <v>3271</v>
      </c>
      <c r="F3878" s="31" t="s">
        <v>3272</v>
      </c>
      <c r="G3878" s="32">
        <v>57618</v>
      </c>
      <c r="H3878" s="31" t="s">
        <v>94</v>
      </c>
      <c r="I3878" s="32">
        <v>3839</v>
      </c>
      <c r="J3878" s="33">
        <v>15</v>
      </c>
      <c r="K3878" s="31" t="s">
        <v>94</v>
      </c>
      <c r="L3878" s="31" t="s">
        <v>95</v>
      </c>
    </row>
    <row r="3879" spans="1:12" ht="45" x14ac:dyDescent="0.2">
      <c r="A3879" t="str">
        <f>VLOOKUP(B3879,StateFIPS!A$2:B$52,2)</f>
        <v>Oklahoma</v>
      </c>
      <c r="B3879">
        <f t="shared" si="63"/>
        <v>40</v>
      </c>
      <c r="C3879" s="31" t="s">
        <v>2405</v>
      </c>
      <c r="D3879" s="31" t="s">
        <v>93</v>
      </c>
      <c r="E3879" s="31" t="s">
        <v>3271</v>
      </c>
      <c r="F3879" s="31" t="s">
        <v>3272</v>
      </c>
      <c r="G3879" s="32">
        <v>71722</v>
      </c>
      <c r="H3879" s="31" t="s">
        <v>94</v>
      </c>
      <c r="I3879" s="32">
        <v>4305</v>
      </c>
      <c r="J3879" s="33">
        <v>17</v>
      </c>
      <c r="K3879" s="31" t="s">
        <v>94</v>
      </c>
      <c r="L3879" s="31" t="s">
        <v>95</v>
      </c>
    </row>
    <row r="3880" spans="1:12" ht="45" x14ac:dyDescent="0.2">
      <c r="A3880" t="str">
        <f>VLOOKUP(B3880,StateFIPS!A$2:B$52,2)</f>
        <v>South Carolina</v>
      </c>
      <c r="B3880">
        <f t="shared" si="63"/>
        <v>45</v>
      </c>
      <c r="C3880" s="31" t="s">
        <v>1380</v>
      </c>
      <c r="D3880" s="31" t="s">
        <v>93</v>
      </c>
      <c r="E3880" s="31" t="s">
        <v>3271</v>
      </c>
      <c r="F3880" s="31" t="s">
        <v>3272</v>
      </c>
      <c r="G3880" s="32">
        <v>39105</v>
      </c>
      <c r="H3880" s="31" t="s">
        <v>94</v>
      </c>
      <c r="I3880" s="32">
        <v>2325</v>
      </c>
      <c r="J3880" s="33">
        <v>17</v>
      </c>
      <c r="K3880" s="31" t="s">
        <v>94</v>
      </c>
      <c r="L3880" s="31" t="s">
        <v>95</v>
      </c>
    </row>
    <row r="3881" spans="1:12" ht="45" x14ac:dyDescent="0.2">
      <c r="A3881" t="str">
        <f>VLOOKUP(B3881,StateFIPS!A$2:B$52,2)</f>
        <v>Colorado</v>
      </c>
      <c r="B3881">
        <f t="shared" si="63"/>
        <v>8</v>
      </c>
      <c r="C3881" s="31" t="s">
        <v>1963</v>
      </c>
      <c r="D3881" s="31" t="s">
        <v>93</v>
      </c>
      <c r="E3881" s="31" t="s">
        <v>3271</v>
      </c>
      <c r="F3881" s="31" t="s">
        <v>3272</v>
      </c>
      <c r="G3881" s="32">
        <v>325844</v>
      </c>
      <c r="H3881" s="31" t="s">
        <v>94</v>
      </c>
      <c r="I3881" s="32">
        <v>20082</v>
      </c>
      <c r="J3881" s="33">
        <v>16</v>
      </c>
      <c r="K3881" s="31" t="s">
        <v>94</v>
      </c>
      <c r="L3881" s="31" t="s">
        <v>95</v>
      </c>
    </row>
    <row r="3882" spans="1:12" ht="45" x14ac:dyDescent="0.2">
      <c r="A3882" t="str">
        <f>VLOOKUP(B3882,StateFIPS!A$2:B$52,2)</f>
        <v>South Carolina</v>
      </c>
      <c r="B3882">
        <f t="shared" si="63"/>
        <v>45</v>
      </c>
      <c r="C3882" s="31" t="s">
        <v>1357</v>
      </c>
      <c r="D3882" s="31" t="s">
        <v>93</v>
      </c>
      <c r="E3882" s="31" t="s">
        <v>3271</v>
      </c>
      <c r="F3882" s="31" t="s">
        <v>3272</v>
      </c>
      <c r="G3882" s="32">
        <v>39105</v>
      </c>
      <c r="H3882" s="31" t="s">
        <v>94</v>
      </c>
      <c r="I3882" s="32">
        <v>2325</v>
      </c>
      <c r="J3882" s="33">
        <v>17</v>
      </c>
      <c r="K3882" s="31" t="s">
        <v>94</v>
      </c>
      <c r="L3882" s="31" t="s">
        <v>95</v>
      </c>
    </row>
    <row r="3883" spans="1:12" ht="45" x14ac:dyDescent="0.2">
      <c r="A3883" t="str">
        <f>VLOOKUP(B3883,StateFIPS!A$2:B$52,2)</f>
        <v>Georgia</v>
      </c>
      <c r="B3883">
        <f t="shared" si="63"/>
        <v>13</v>
      </c>
      <c r="C3883" s="31" t="s">
        <v>2733</v>
      </c>
      <c r="D3883" s="31" t="s">
        <v>93</v>
      </c>
      <c r="E3883" s="31" t="s">
        <v>3271</v>
      </c>
      <c r="F3883" s="31" t="s">
        <v>3272</v>
      </c>
      <c r="G3883" s="32">
        <v>106730</v>
      </c>
      <c r="H3883" s="31" t="s">
        <v>94</v>
      </c>
      <c r="I3883" s="32">
        <v>7142</v>
      </c>
      <c r="J3883" s="33">
        <v>15</v>
      </c>
      <c r="K3883" s="31" t="s">
        <v>94</v>
      </c>
      <c r="L3883" s="31" t="s">
        <v>95</v>
      </c>
    </row>
    <row r="3884" spans="1:12" ht="45" x14ac:dyDescent="0.2">
      <c r="A3884" t="str">
        <f>VLOOKUP(B3884,StateFIPS!A$2:B$52,2)</f>
        <v>Oklahoma</v>
      </c>
      <c r="B3884">
        <f t="shared" si="63"/>
        <v>40</v>
      </c>
      <c r="C3884" s="31" t="s">
        <v>2429</v>
      </c>
      <c r="D3884" s="31" t="s">
        <v>93</v>
      </c>
      <c r="E3884" s="31" t="s">
        <v>3271</v>
      </c>
      <c r="F3884" s="31" t="s">
        <v>3272</v>
      </c>
      <c r="G3884" s="32">
        <v>696916</v>
      </c>
      <c r="H3884" s="31" t="s">
        <v>94</v>
      </c>
      <c r="I3884" s="32">
        <v>41830</v>
      </c>
      <c r="J3884" s="33">
        <v>17</v>
      </c>
      <c r="K3884" s="31" t="s">
        <v>94</v>
      </c>
      <c r="L3884" s="31" t="s">
        <v>95</v>
      </c>
    </row>
    <row r="3885" spans="1:12" ht="45" x14ac:dyDescent="0.2">
      <c r="A3885" t="str">
        <f>VLOOKUP(B3885,StateFIPS!A$2:B$52,2)</f>
        <v>Georgia</v>
      </c>
      <c r="B3885">
        <f t="shared" si="63"/>
        <v>13</v>
      </c>
      <c r="C3885" s="31" t="s">
        <v>776</v>
      </c>
      <c r="D3885" s="31" t="s">
        <v>93</v>
      </c>
      <c r="E3885" s="31" t="s">
        <v>3271</v>
      </c>
      <c r="F3885" s="31" t="s">
        <v>3272</v>
      </c>
      <c r="G3885" s="32">
        <v>72091</v>
      </c>
      <c r="H3885" s="31" t="s">
        <v>94</v>
      </c>
      <c r="I3885" s="32">
        <v>4824</v>
      </c>
      <c r="J3885" s="33">
        <v>15</v>
      </c>
      <c r="K3885" s="31" t="s">
        <v>94</v>
      </c>
      <c r="L3885" s="31" t="s">
        <v>95</v>
      </c>
    </row>
    <row r="3886" spans="1:12" ht="45" x14ac:dyDescent="0.2">
      <c r="A3886" t="str">
        <f>VLOOKUP(B3886,StateFIPS!A$2:B$52,2)</f>
        <v>Oklahoma</v>
      </c>
      <c r="B3886">
        <f t="shared" si="63"/>
        <v>40</v>
      </c>
      <c r="C3886" s="31" t="s">
        <v>2299</v>
      </c>
      <c r="D3886" s="31" t="s">
        <v>93</v>
      </c>
      <c r="E3886" s="31" t="s">
        <v>3271</v>
      </c>
      <c r="F3886" s="31" t="s">
        <v>3272</v>
      </c>
      <c r="G3886" s="32">
        <v>441061</v>
      </c>
      <c r="H3886" s="31" t="s">
        <v>94</v>
      </c>
      <c r="I3886" s="32">
        <v>26473</v>
      </c>
      <c r="J3886" s="33">
        <v>17</v>
      </c>
      <c r="K3886" s="31" t="s">
        <v>94</v>
      </c>
      <c r="L3886" s="31" t="s">
        <v>95</v>
      </c>
    </row>
    <row r="3887" spans="1:12" ht="45" x14ac:dyDescent="0.2">
      <c r="A3887" t="str">
        <f>VLOOKUP(B3887,StateFIPS!A$2:B$52,2)</f>
        <v>South Dakota</v>
      </c>
      <c r="B3887">
        <f t="shared" si="63"/>
        <v>46</v>
      </c>
      <c r="C3887" s="31" t="s">
        <v>3267</v>
      </c>
      <c r="D3887" s="31" t="s">
        <v>93</v>
      </c>
      <c r="E3887" s="31" t="s">
        <v>3271</v>
      </c>
      <c r="F3887" s="31" t="s">
        <v>3272</v>
      </c>
      <c r="G3887" s="32">
        <v>60303</v>
      </c>
      <c r="H3887" s="31" t="s">
        <v>94</v>
      </c>
      <c r="I3887" s="32">
        <v>4018</v>
      </c>
      <c r="J3887" s="33">
        <v>15</v>
      </c>
      <c r="K3887" s="31" t="s">
        <v>94</v>
      </c>
      <c r="L3887" s="31" t="s">
        <v>95</v>
      </c>
    </row>
    <row r="3888" spans="1:12" ht="45" x14ac:dyDescent="0.2">
      <c r="A3888" t="str">
        <f>VLOOKUP(B3888,StateFIPS!A$2:B$52,2)</f>
        <v>Oklahoma</v>
      </c>
      <c r="B3888">
        <f t="shared" si="63"/>
        <v>40</v>
      </c>
      <c r="C3888" s="31" t="s">
        <v>2504</v>
      </c>
      <c r="D3888" s="31" t="s">
        <v>93</v>
      </c>
      <c r="E3888" s="31" t="s">
        <v>3271</v>
      </c>
      <c r="F3888" s="31" t="s">
        <v>3272</v>
      </c>
      <c r="G3888" s="32">
        <v>33199</v>
      </c>
      <c r="H3888" s="31" t="s">
        <v>94</v>
      </c>
      <c r="I3888" s="32">
        <v>1993</v>
      </c>
      <c r="J3888" s="33">
        <v>17</v>
      </c>
      <c r="K3888" s="31" t="s">
        <v>94</v>
      </c>
      <c r="L3888" s="31" t="s">
        <v>95</v>
      </c>
    </row>
    <row r="3889" spans="1:12" ht="45" x14ac:dyDescent="0.2">
      <c r="A3889" t="str">
        <f>VLOOKUP(B3889,StateFIPS!A$2:B$52,2)</f>
        <v>Oklahoma</v>
      </c>
      <c r="B3889">
        <f t="shared" si="63"/>
        <v>40</v>
      </c>
      <c r="C3889" s="31" t="s">
        <v>1320</v>
      </c>
      <c r="D3889" s="31" t="s">
        <v>93</v>
      </c>
      <c r="E3889" s="31" t="s">
        <v>3271</v>
      </c>
      <c r="F3889" s="31" t="s">
        <v>3272</v>
      </c>
      <c r="G3889" s="32">
        <v>441061</v>
      </c>
      <c r="H3889" s="31" t="s">
        <v>94</v>
      </c>
      <c r="I3889" s="32">
        <v>26473</v>
      </c>
      <c r="J3889" s="33">
        <v>17</v>
      </c>
      <c r="K3889" s="31" t="s">
        <v>94</v>
      </c>
      <c r="L3889" s="31" t="s">
        <v>95</v>
      </c>
    </row>
    <row r="3890" spans="1:12" ht="45" x14ac:dyDescent="0.2">
      <c r="A3890" t="str">
        <f>VLOOKUP(B3890,StateFIPS!A$2:B$52,2)</f>
        <v>South Dakota</v>
      </c>
      <c r="B3890">
        <f t="shared" si="63"/>
        <v>46</v>
      </c>
      <c r="C3890" s="31" t="s">
        <v>2546</v>
      </c>
      <c r="D3890" s="31" t="s">
        <v>93</v>
      </c>
      <c r="E3890" s="31" t="s">
        <v>3271</v>
      </c>
      <c r="F3890" s="31" t="s">
        <v>3272</v>
      </c>
      <c r="G3890" s="32">
        <v>170875</v>
      </c>
      <c r="H3890" s="31" t="s">
        <v>94</v>
      </c>
      <c r="I3890" s="32">
        <v>11384</v>
      </c>
      <c r="J3890" s="33">
        <v>15</v>
      </c>
      <c r="K3890" s="31" t="s">
        <v>94</v>
      </c>
      <c r="L3890" s="31" t="s">
        <v>95</v>
      </c>
    </row>
    <row r="3891" spans="1:12" ht="45" x14ac:dyDescent="0.2">
      <c r="A3891" t="str">
        <f>VLOOKUP(B3891,StateFIPS!A$2:B$52,2)</f>
        <v>Oklahoma</v>
      </c>
      <c r="B3891">
        <f t="shared" si="63"/>
        <v>40</v>
      </c>
      <c r="C3891" s="31" t="s">
        <v>2456</v>
      </c>
      <c r="D3891" s="31" t="s">
        <v>93</v>
      </c>
      <c r="E3891" s="31" t="s">
        <v>3271</v>
      </c>
      <c r="F3891" s="31" t="s">
        <v>3272</v>
      </c>
      <c r="G3891" s="32">
        <v>29682</v>
      </c>
      <c r="H3891" s="31" t="s">
        <v>94</v>
      </c>
      <c r="I3891" s="32">
        <v>1782</v>
      </c>
      <c r="J3891" s="33">
        <v>17</v>
      </c>
      <c r="K3891" s="31" t="s">
        <v>94</v>
      </c>
      <c r="L3891" s="31" t="s">
        <v>95</v>
      </c>
    </row>
    <row r="3892" spans="1:12" ht="45" x14ac:dyDescent="0.2">
      <c r="A3892" t="str">
        <f>VLOOKUP(B3892,StateFIPS!A$2:B$52,2)</f>
        <v>Colorado</v>
      </c>
      <c r="B3892">
        <f t="shared" si="63"/>
        <v>8</v>
      </c>
      <c r="C3892" s="31" t="s">
        <v>2059</v>
      </c>
      <c r="D3892" s="31" t="s">
        <v>93</v>
      </c>
      <c r="E3892" s="31" t="s">
        <v>3271</v>
      </c>
      <c r="F3892" s="31" t="s">
        <v>3272</v>
      </c>
      <c r="G3892" s="32">
        <v>247511</v>
      </c>
      <c r="H3892" s="31" t="s">
        <v>94</v>
      </c>
      <c r="I3892" s="32">
        <v>15255</v>
      </c>
      <c r="J3892" s="33">
        <v>16</v>
      </c>
      <c r="K3892" s="31" t="s">
        <v>94</v>
      </c>
      <c r="L3892" s="31" t="s">
        <v>95</v>
      </c>
    </row>
    <row r="3893" spans="1:12" ht="45" x14ac:dyDescent="0.2">
      <c r="A3893" t="str">
        <f>VLOOKUP(B3893,StateFIPS!A$2:B$52,2)</f>
        <v>South Dakota</v>
      </c>
      <c r="B3893">
        <f t="shared" si="63"/>
        <v>46</v>
      </c>
      <c r="C3893" s="31" t="s">
        <v>2618</v>
      </c>
      <c r="D3893" s="31" t="s">
        <v>93</v>
      </c>
      <c r="E3893" s="31" t="s">
        <v>3271</v>
      </c>
      <c r="F3893" s="31" t="s">
        <v>3272</v>
      </c>
      <c r="G3893" s="32">
        <v>104030</v>
      </c>
      <c r="H3893" s="31" t="s">
        <v>94</v>
      </c>
      <c r="I3893" s="32">
        <v>6931</v>
      </c>
      <c r="J3893" s="33">
        <v>15</v>
      </c>
      <c r="K3893" s="31" t="s">
        <v>94</v>
      </c>
      <c r="L3893" s="31" t="s">
        <v>95</v>
      </c>
    </row>
    <row r="3894" spans="1:12" ht="45" x14ac:dyDescent="0.2">
      <c r="A3894" t="str">
        <f>VLOOKUP(B3894,StateFIPS!A$2:B$52,2)</f>
        <v>Oklahoma</v>
      </c>
      <c r="B3894">
        <f t="shared" si="63"/>
        <v>40</v>
      </c>
      <c r="C3894" s="31" t="s">
        <v>1319</v>
      </c>
      <c r="D3894" s="31" t="s">
        <v>93</v>
      </c>
      <c r="E3894" s="31" t="s">
        <v>3271</v>
      </c>
      <c r="F3894" s="31" t="s">
        <v>3272</v>
      </c>
      <c r="G3894" s="32">
        <v>87119</v>
      </c>
      <c r="H3894" s="31" t="s">
        <v>94</v>
      </c>
      <c r="I3894" s="32">
        <v>5229</v>
      </c>
      <c r="J3894" s="33">
        <v>17</v>
      </c>
      <c r="K3894" s="31" t="s">
        <v>94</v>
      </c>
      <c r="L3894" s="31" t="s">
        <v>95</v>
      </c>
    </row>
    <row r="3895" spans="1:12" ht="45" x14ac:dyDescent="0.2">
      <c r="A3895" t="str">
        <f>VLOOKUP(B3895,StateFIPS!A$2:B$52,2)</f>
        <v>Colorado</v>
      </c>
      <c r="B3895">
        <f t="shared" si="63"/>
        <v>8</v>
      </c>
      <c r="C3895" s="31" t="s">
        <v>1961</v>
      </c>
      <c r="D3895" s="31" t="s">
        <v>93</v>
      </c>
      <c r="E3895" s="31" t="s">
        <v>3271</v>
      </c>
      <c r="F3895" s="31" t="s">
        <v>3272</v>
      </c>
      <c r="G3895" s="32">
        <v>325844</v>
      </c>
      <c r="H3895" s="31" t="s">
        <v>94</v>
      </c>
      <c r="I3895" s="32">
        <v>20082</v>
      </c>
      <c r="J3895" s="33">
        <v>16</v>
      </c>
      <c r="K3895" s="31" t="s">
        <v>94</v>
      </c>
      <c r="L3895" s="31" t="s">
        <v>95</v>
      </c>
    </row>
    <row r="3896" spans="1:12" ht="45" x14ac:dyDescent="0.2">
      <c r="A3896" t="str">
        <f>VLOOKUP(B3896,StateFIPS!A$2:B$52,2)</f>
        <v>Pennsylvania</v>
      </c>
      <c r="B3896">
        <f t="shared" si="63"/>
        <v>42</v>
      </c>
      <c r="C3896" s="31" t="s">
        <v>2330</v>
      </c>
      <c r="D3896" s="31" t="s">
        <v>93</v>
      </c>
      <c r="E3896" s="31" t="s">
        <v>3271</v>
      </c>
      <c r="F3896" s="31" t="s">
        <v>3272</v>
      </c>
      <c r="G3896" s="32">
        <v>20340</v>
      </c>
      <c r="H3896" s="31" t="s">
        <v>94</v>
      </c>
      <c r="I3896" s="32">
        <v>1352</v>
      </c>
      <c r="J3896" s="33">
        <v>15</v>
      </c>
      <c r="K3896" s="31" t="s">
        <v>94</v>
      </c>
      <c r="L3896" s="31" t="s">
        <v>95</v>
      </c>
    </row>
    <row r="3897" spans="1:12" ht="45" x14ac:dyDescent="0.2">
      <c r="A3897" t="str">
        <f>VLOOKUP(B3897,StateFIPS!A$2:B$52,2)</f>
        <v>South Carolina</v>
      </c>
      <c r="B3897">
        <f t="shared" si="63"/>
        <v>45</v>
      </c>
      <c r="C3897" s="31" t="s">
        <v>1367</v>
      </c>
      <c r="D3897" s="31" t="s">
        <v>93</v>
      </c>
      <c r="E3897" s="31" t="s">
        <v>3271</v>
      </c>
      <c r="F3897" s="31" t="s">
        <v>3272</v>
      </c>
      <c r="G3897" s="32">
        <v>51396</v>
      </c>
      <c r="H3897" s="31" t="s">
        <v>94</v>
      </c>
      <c r="I3897" s="32">
        <v>3055</v>
      </c>
      <c r="J3897" s="33">
        <v>17</v>
      </c>
      <c r="K3897" s="31" t="s">
        <v>94</v>
      </c>
      <c r="L3897" s="31" t="s">
        <v>95</v>
      </c>
    </row>
    <row r="3898" spans="1:12" ht="45" x14ac:dyDescent="0.2">
      <c r="A3898" t="str">
        <f>VLOOKUP(B3898,StateFIPS!A$2:B$52,2)</f>
        <v>Pennsylvania</v>
      </c>
      <c r="B3898">
        <f t="shared" si="63"/>
        <v>42</v>
      </c>
      <c r="C3898" s="31" t="s">
        <v>2328</v>
      </c>
      <c r="D3898" s="31" t="s">
        <v>93</v>
      </c>
      <c r="E3898" s="31" t="s">
        <v>3271</v>
      </c>
      <c r="F3898" s="31" t="s">
        <v>3272</v>
      </c>
      <c r="G3898" s="32">
        <v>97210</v>
      </c>
      <c r="H3898" s="31" t="s">
        <v>94</v>
      </c>
      <c r="I3898" s="32">
        <v>6463</v>
      </c>
      <c r="J3898" s="33">
        <v>15</v>
      </c>
      <c r="K3898" s="31" t="s">
        <v>94</v>
      </c>
      <c r="L3898" s="31" t="s">
        <v>95</v>
      </c>
    </row>
    <row r="3899" spans="1:12" ht="45" x14ac:dyDescent="0.2">
      <c r="A3899" t="str">
        <f>VLOOKUP(B3899,StateFIPS!A$2:B$52,2)</f>
        <v>Pennsylvania</v>
      </c>
      <c r="B3899">
        <f t="shared" si="63"/>
        <v>42</v>
      </c>
      <c r="C3899" s="31" t="s">
        <v>2367</v>
      </c>
      <c r="D3899" s="31" t="s">
        <v>93</v>
      </c>
      <c r="E3899" s="31" t="s">
        <v>3271</v>
      </c>
      <c r="F3899" s="31" t="s">
        <v>3272</v>
      </c>
      <c r="G3899" s="32">
        <v>395086</v>
      </c>
      <c r="H3899" s="31" t="s">
        <v>94</v>
      </c>
      <c r="I3899" s="32">
        <v>26266</v>
      </c>
      <c r="J3899" s="33">
        <v>15</v>
      </c>
      <c r="K3899" s="31" t="s">
        <v>94</v>
      </c>
      <c r="L3899" s="31" t="s">
        <v>95</v>
      </c>
    </row>
    <row r="3900" spans="1:12" ht="45" x14ac:dyDescent="0.2">
      <c r="A3900" t="str">
        <f>VLOOKUP(B3900,StateFIPS!A$2:B$52,2)</f>
        <v>Pennsylvania</v>
      </c>
      <c r="B3900">
        <f t="shared" si="63"/>
        <v>42</v>
      </c>
      <c r="C3900" s="31" t="s">
        <v>2377</v>
      </c>
      <c r="D3900" s="31" t="s">
        <v>93</v>
      </c>
      <c r="E3900" s="31" t="s">
        <v>3271</v>
      </c>
      <c r="F3900" s="31" t="s">
        <v>3272</v>
      </c>
      <c r="G3900" s="32">
        <v>24812</v>
      </c>
      <c r="H3900" s="31" t="s">
        <v>94</v>
      </c>
      <c r="I3900" s="32">
        <v>1650</v>
      </c>
      <c r="J3900" s="33">
        <v>15</v>
      </c>
      <c r="K3900" s="31" t="s">
        <v>94</v>
      </c>
      <c r="L3900" s="31" t="s">
        <v>95</v>
      </c>
    </row>
    <row r="3901" spans="1:12" ht="45" x14ac:dyDescent="0.2">
      <c r="A3901" t="str">
        <f>VLOOKUP(B3901,StateFIPS!A$2:B$52,2)</f>
        <v>Pennsylvania</v>
      </c>
      <c r="B3901">
        <f t="shared" si="63"/>
        <v>42</v>
      </c>
      <c r="C3901" s="31" t="s">
        <v>2332</v>
      </c>
      <c r="D3901" s="31" t="s">
        <v>93</v>
      </c>
      <c r="E3901" s="31" t="s">
        <v>3271</v>
      </c>
      <c r="F3901" s="31" t="s">
        <v>3272</v>
      </c>
      <c r="G3901" s="32">
        <v>19168</v>
      </c>
      <c r="H3901" s="31" t="s">
        <v>94</v>
      </c>
      <c r="I3901" s="32">
        <v>1274</v>
      </c>
      <c r="J3901" s="33">
        <v>15</v>
      </c>
      <c r="K3901" s="31" t="s">
        <v>94</v>
      </c>
      <c r="L3901" s="31" t="s">
        <v>95</v>
      </c>
    </row>
    <row r="3902" spans="1:12" ht="45" x14ac:dyDescent="0.2">
      <c r="A3902" t="str">
        <f>VLOOKUP(B3902,StateFIPS!A$2:B$52,2)</f>
        <v>Pennsylvania</v>
      </c>
      <c r="B3902">
        <f t="shared" si="63"/>
        <v>42</v>
      </c>
      <c r="C3902" s="31" t="s">
        <v>2341</v>
      </c>
      <c r="D3902" s="31" t="s">
        <v>93</v>
      </c>
      <c r="E3902" s="31" t="s">
        <v>3271</v>
      </c>
      <c r="F3902" s="31" t="s">
        <v>3272</v>
      </c>
      <c r="G3902" s="32">
        <v>1632629</v>
      </c>
      <c r="H3902" s="31" t="s">
        <v>94</v>
      </c>
      <c r="I3902" s="32">
        <v>108540</v>
      </c>
      <c r="J3902" s="33">
        <v>15</v>
      </c>
      <c r="K3902" s="31" t="s">
        <v>94</v>
      </c>
      <c r="L3902" s="31" t="s">
        <v>95</v>
      </c>
    </row>
    <row r="3903" spans="1:12" ht="45" x14ac:dyDescent="0.2">
      <c r="A3903" t="str">
        <f>VLOOKUP(B3903,StateFIPS!A$2:B$52,2)</f>
        <v>Pennsylvania</v>
      </c>
      <c r="B3903">
        <f t="shared" si="63"/>
        <v>42</v>
      </c>
      <c r="C3903" s="31" t="s">
        <v>2289</v>
      </c>
      <c r="D3903" s="31" t="s">
        <v>93</v>
      </c>
      <c r="E3903" s="31" t="s">
        <v>3271</v>
      </c>
      <c r="F3903" s="31" t="s">
        <v>3272</v>
      </c>
      <c r="G3903" s="32">
        <v>30692</v>
      </c>
      <c r="H3903" s="31" t="s">
        <v>94</v>
      </c>
      <c r="I3903" s="32">
        <v>2040</v>
      </c>
      <c r="J3903" s="33">
        <v>15</v>
      </c>
      <c r="K3903" s="31" t="s">
        <v>94</v>
      </c>
      <c r="L3903" s="31" t="s">
        <v>95</v>
      </c>
    </row>
    <row r="3904" spans="1:12" ht="45" x14ac:dyDescent="0.2">
      <c r="A3904" t="str">
        <f>VLOOKUP(B3904,StateFIPS!A$2:B$52,2)</f>
        <v>Pennsylvania</v>
      </c>
      <c r="B3904">
        <f t="shared" si="63"/>
        <v>42</v>
      </c>
      <c r="C3904" s="31" t="s">
        <v>2647</v>
      </c>
      <c r="D3904" s="31" t="s">
        <v>93</v>
      </c>
      <c r="E3904" s="31" t="s">
        <v>3271</v>
      </c>
      <c r="F3904" s="31" t="s">
        <v>3272</v>
      </c>
      <c r="G3904" s="32">
        <v>20340</v>
      </c>
      <c r="H3904" s="31" t="s">
        <v>94</v>
      </c>
      <c r="I3904" s="32">
        <v>1352</v>
      </c>
      <c r="J3904" s="33">
        <v>15</v>
      </c>
      <c r="K3904" s="31" t="s">
        <v>94</v>
      </c>
      <c r="L3904" s="31" t="s">
        <v>95</v>
      </c>
    </row>
    <row r="3905" spans="1:12" ht="45" x14ac:dyDescent="0.2">
      <c r="A3905" t="str">
        <f>VLOOKUP(B3905,StateFIPS!A$2:B$52,2)</f>
        <v>Georgia</v>
      </c>
      <c r="B3905">
        <f t="shared" si="63"/>
        <v>13</v>
      </c>
      <c r="C3905" s="31" t="s">
        <v>3257</v>
      </c>
      <c r="D3905" s="31" t="s">
        <v>93</v>
      </c>
      <c r="E3905" s="31" t="s">
        <v>3271</v>
      </c>
      <c r="F3905" s="31" t="s">
        <v>3272</v>
      </c>
      <c r="G3905" s="32">
        <v>194052</v>
      </c>
      <c r="H3905" s="31" t="s">
        <v>94</v>
      </c>
      <c r="I3905" s="32">
        <v>12986</v>
      </c>
      <c r="J3905" s="33">
        <v>15</v>
      </c>
      <c r="K3905" s="31" t="s">
        <v>94</v>
      </c>
      <c r="L3905" s="31" t="s">
        <v>95</v>
      </c>
    </row>
    <row r="3906" spans="1:12" ht="45" x14ac:dyDescent="0.2">
      <c r="A3906" t="str">
        <f>VLOOKUP(B3906,StateFIPS!A$2:B$52,2)</f>
        <v>Pennsylvania</v>
      </c>
      <c r="B3906">
        <f t="shared" si="63"/>
        <v>42</v>
      </c>
      <c r="C3906" s="31" t="s">
        <v>2640</v>
      </c>
      <c r="D3906" s="31" t="s">
        <v>93</v>
      </c>
      <c r="E3906" s="31" t="s">
        <v>3271</v>
      </c>
      <c r="F3906" s="31" t="s">
        <v>3272</v>
      </c>
      <c r="G3906" s="32">
        <v>102406</v>
      </c>
      <c r="H3906" s="31" t="s">
        <v>94</v>
      </c>
      <c r="I3906" s="32">
        <v>6808</v>
      </c>
      <c r="J3906" s="33">
        <v>15</v>
      </c>
      <c r="K3906" s="31" t="s">
        <v>94</v>
      </c>
      <c r="L3906" s="31" t="s">
        <v>95</v>
      </c>
    </row>
    <row r="3907" spans="1:12" ht="45" x14ac:dyDescent="0.2">
      <c r="A3907" t="str">
        <f>VLOOKUP(B3907,StateFIPS!A$2:B$52,2)</f>
        <v>Pennsylvania</v>
      </c>
      <c r="B3907">
        <f t="shared" ref="B3907:B3970" si="64">VALUE(LEFT(C3907,2))</f>
        <v>42</v>
      </c>
      <c r="C3907" s="31" t="s">
        <v>2528</v>
      </c>
      <c r="D3907" s="31" t="s">
        <v>93</v>
      </c>
      <c r="E3907" s="31" t="s">
        <v>3271</v>
      </c>
      <c r="F3907" s="31" t="s">
        <v>3272</v>
      </c>
      <c r="G3907" s="32">
        <v>21666</v>
      </c>
      <c r="H3907" s="31" t="s">
        <v>94</v>
      </c>
      <c r="I3907" s="32">
        <v>1440</v>
      </c>
      <c r="J3907" s="33">
        <v>15</v>
      </c>
      <c r="K3907" s="31" t="s">
        <v>94</v>
      </c>
      <c r="L3907" s="31" t="s">
        <v>95</v>
      </c>
    </row>
    <row r="3908" spans="1:12" ht="45" x14ac:dyDescent="0.2">
      <c r="A3908" t="str">
        <f>VLOOKUP(B3908,StateFIPS!A$2:B$52,2)</f>
        <v>Pennsylvania</v>
      </c>
      <c r="B3908">
        <f t="shared" si="64"/>
        <v>42</v>
      </c>
      <c r="C3908" s="31" t="s">
        <v>2597</v>
      </c>
      <c r="D3908" s="31" t="s">
        <v>93</v>
      </c>
      <c r="E3908" s="31" t="s">
        <v>3271</v>
      </c>
      <c r="F3908" s="31" t="s">
        <v>3272</v>
      </c>
      <c r="G3908" s="32">
        <v>12784</v>
      </c>
      <c r="H3908" s="31" t="s">
        <v>94</v>
      </c>
      <c r="I3908" s="32">
        <v>850</v>
      </c>
      <c r="J3908" s="33">
        <v>15</v>
      </c>
      <c r="K3908" s="31" t="s">
        <v>94</v>
      </c>
      <c r="L3908" s="31" t="s">
        <v>95</v>
      </c>
    </row>
    <row r="3909" spans="1:12" ht="45" x14ac:dyDescent="0.2">
      <c r="A3909" t="str">
        <f>VLOOKUP(B3909,StateFIPS!A$2:B$52,2)</f>
        <v>Pennsylvania</v>
      </c>
      <c r="B3909">
        <f t="shared" si="64"/>
        <v>42</v>
      </c>
      <c r="C3909" s="31" t="s">
        <v>2655</v>
      </c>
      <c r="D3909" s="31" t="s">
        <v>93</v>
      </c>
      <c r="E3909" s="31" t="s">
        <v>3271</v>
      </c>
      <c r="F3909" s="31" t="s">
        <v>3272</v>
      </c>
      <c r="G3909" s="32">
        <v>213985</v>
      </c>
      <c r="H3909" s="31" t="s">
        <v>94</v>
      </c>
      <c r="I3909" s="32">
        <v>14226</v>
      </c>
      <c r="J3909" s="33">
        <v>15</v>
      </c>
      <c r="K3909" s="31" t="s">
        <v>94</v>
      </c>
      <c r="L3909" s="31" t="s">
        <v>95</v>
      </c>
    </row>
    <row r="3910" spans="1:12" ht="45" x14ac:dyDescent="0.2">
      <c r="A3910" t="str">
        <f>VLOOKUP(B3910,StateFIPS!A$2:B$52,2)</f>
        <v>Pennsylvania</v>
      </c>
      <c r="B3910">
        <f t="shared" si="64"/>
        <v>42</v>
      </c>
      <c r="C3910" s="31" t="s">
        <v>2593</v>
      </c>
      <c r="D3910" s="31" t="s">
        <v>93</v>
      </c>
      <c r="E3910" s="31" t="s">
        <v>3271</v>
      </c>
      <c r="F3910" s="31" t="s">
        <v>3272</v>
      </c>
      <c r="G3910" s="32">
        <v>46530</v>
      </c>
      <c r="H3910" s="31" t="s">
        <v>94</v>
      </c>
      <c r="I3910" s="32">
        <v>3093</v>
      </c>
      <c r="J3910" s="33">
        <v>15</v>
      </c>
      <c r="K3910" s="31" t="s">
        <v>94</v>
      </c>
      <c r="L3910" s="31" t="s">
        <v>95</v>
      </c>
    </row>
    <row r="3911" spans="1:12" ht="45" x14ac:dyDescent="0.2">
      <c r="A3911" t="str">
        <f>VLOOKUP(B3911,StateFIPS!A$2:B$52,2)</f>
        <v>South Carolina</v>
      </c>
      <c r="B3911">
        <f t="shared" si="64"/>
        <v>45</v>
      </c>
      <c r="C3911" s="31" t="s">
        <v>1349</v>
      </c>
      <c r="D3911" s="31" t="s">
        <v>93</v>
      </c>
      <c r="E3911" s="31" t="s">
        <v>3271</v>
      </c>
      <c r="F3911" s="31" t="s">
        <v>3272</v>
      </c>
      <c r="G3911" s="32">
        <v>39105</v>
      </c>
      <c r="H3911" s="31" t="s">
        <v>94</v>
      </c>
      <c r="I3911" s="32">
        <v>2325</v>
      </c>
      <c r="J3911" s="33">
        <v>17</v>
      </c>
      <c r="K3911" s="31" t="s">
        <v>94</v>
      </c>
      <c r="L3911" s="31" t="s">
        <v>95</v>
      </c>
    </row>
    <row r="3912" spans="1:12" ht="45" x14ac:dyDescent="0.2">
      <c r="A3912" t="str">
        <f>VLOOKUP(B3912,StateFIPS!A$2:B$52,2)</f>
        <v>Georgia</v>
      </c>
      <c r="B3912">
        <f t="shared" si="64"/>
        <v>13</v>
      </c>
      <c r="C3912" s="31" t="s">
        <v>2012</v>
      </c>
      <c r="D3912" s="31" t="s">
        <v>93</v>
      </c>
      <c r="E3912" s="31" t="s">
        <v>3271</v>
      </c>
      <c r="F3912" s="31" t="s">
        <v>3272</v>
      </c>
      <c r="G3912" s="32">
        <v>124113</v>
      </c>
      <c r="H3912" s="31" t="s">
        <v>94</v>
      </c>
      <c r="I3912" s="32">
        <v>8305</v>
      </c>
      <c r="J3912" s="33">
        <v>15</v>
      </c>
      <c r="K3912" s="31" t="s">
        <v>94</v>
      </c>
      <c r="L3912" s="31" t="s">
        <v>95</v>
      </c>
    </row>
    <row r="3913" spans="1:12" ht="45" x14ac:dyDescent="0.2">
      <c r="A3913" t="str">
        <f>VLOOKUP(B3913,StateFIPS!A$2:B$52,2)</f>
        <v>Pennsylvania</v>
      </c>
      <c r="B3913">
        <f t="shared" si="64"/>
        <v>42</v>
      </c>
      <c r="C3913" s="31" t="s">
        <v>2488</v>
      </c>
      <c r="D3913" s="31" t="s">
        <v>93</v>
      </c>
      <c r="E3913" s="31" t="s">
        <v>3271</v>
      </c>
      <c r="F3913" s="31" t="s">
        <v>3272</v>
      </c>
      <c r="G3913" s="32">
        <v>20340</v>
      </c>
      <c r="H3913" s="31" t="s">
        <v>94</v>
      </c>
      <c r="I3913" s="32">
        <v>1352</v>
      </c>
      <c r="J3913" s="33">
        <v>15</v>
      </c>
      <c r="K3913" s="31" t="s">
        <v>94</v>
      </c>
      <c r="L3913" s="31" t="s">
        <v>95</v>
      </c>
    </row>
    <row r="3914" spans="1:12" ht="45" x14ac:dyDescent="0.2">
      <c r="A3914" t="str">
        <f>VLOOKUP(B3914,StateFIPS!A$2:B$52,2)</f>
        <v>Pennsylvania</v>
      </c>
      <c r="B3914">
        <f t="shared" si="64"/>
        <v>42</v>
      </c>
      <c r="C3914" s="31" t="s">
        <v>3255</v>
      </c>
      <c r="D3914" s="31" t="s">
        <v>93</v>
      </c>
      <c r="E3914" s="31" t="s">
        <v>3271</v>
      </c>
      <c r="F3914" s="31" t="s">
        <v>3272</v>
      </c>
      <c r="G3914" s="32">
        <v>20340</v>
      </c>
      <c r="H3914" s="31" t="s">
        <v>94</v>
      </c>
      <c r="I3914" s="32">
        <v>1352</v>
      </c>
      <c r="J3914" s="33">
        <v>15</v>
      </c>
      <c r="K3914" s="31" t="s">
        <v>94</v>
      </c>
      <c r="L3914" s="31" t="s">
        <v>95</v>
      </c>
    </row>
    <row r="3915" spans="1:12" ht="45" x14ac:dyDescent="0.2">
      <c r="A3915" t="str">
        <f>VLOOKUP(B3915,StateFIPS!A$2:B$52,2)</f>
        <v>Georgia</v>
      </c>
      <c r="B3915">
        <f t="shared" si="64"/>
        <v>13</v>
      </c>
      <c r="C3915" s="31" t="s">
        <v>760</v>
      </c>
      <c r="D3915" s="31" t="s">
        <v>93</v>
      </c>
      <c r="E3915" s="31" t="s">
        <v>3271</v>
      </c>
      <c r="F3915" s="31" t="s">
        <v>3272</v>
      </c>
      <c r="G3915" s="32">
        <v>74244</v>
      </c>
      <c r="H3915" s="31" t="s">
        <v>94</v>
      </c>
      <c r="I3915" s="32">
        <v>4968</v>
      </c>
      <c r="J3915" s="33">
        <v>15</v>
      </c>
      <c r="K3915" s="31" t="s">
        <v>94</v>
      </c>
      <c r="L3915" s="31" t="s">
        <v>95</v>
      </c>
    </row>
    <row r="3916" spans="1:12" ht="45" x14ac:dyDescent="0.2">
      <c r="A3916" t="str">
        <f>VLOOKUP(B3916,StateFIPS!A$2:B$52,2)</f>
        <v>Pennsylvania</v>
      </c>
      <c r="B3916">
        <f t="shared" si="64"/>
        <v>42</v>
      </c>
      <c r="C3916" s="31" t="s">
        <v>2645</v>
      </c>
      <c r="D3916" s="31" t="s">
        <v>93</v>
      </c>
      <c r="E3916" s="31" t="s">
        <v>3271</v>
      </c>
      <c r="F3916" s="31" t="s">
        <v>3272</v>
      </c>
      <c r="G3916" s="32">
        <v>124460</v>
      </c>
      <c r="H3916" s="31" t="s">
        <v>94</v>
      </c>
      <c r="I3916" s="32">
        <v>8274</v>
      </c>
      <c r="J3916" s="33">
        <v>15</v>
      </c>
      <c r="K3916" s="31" t="s">
        <v>94</v>
      </c>
      <c r="L3916" s="31" t="s">
        <v>95</v>
      </c>
    </row>
    <row r="3917" spans="1:12" ht="45" x14ac:dyDescent="0.2">
      <c r="A3917" t="str">
        <f>VLOOKUP(B3917,StateFIPS!A$2:B$52,2)</f>
        <v>Pennsylvania</v>
      </c>
      <c r="B3917">
        <f t="shared" si="64"/>
        <v>42</v>
      </c>
      <c r="C3917" s="31" t="s">
        <v>2411</v>
      </c>
      <c r="D3917" s="31" t="s">
        <v>93</v>
      </c>
      <c r="E3917" s="31" t="s">
        <v>3271</v>
      </c>
      <c r="F3917" s="31" t="s">
        <v>3272</v>
      </c>
      <c r="G3917" s="32">
        <v>91759</v>
      </c>
      <c r="H3917" s="31" t="s">
        <v>94</v>
      </c>
      <c r="I3917" s="32">
        <v>6100</v>
      </c>
      <c r="J3917" s="33">
        <v>15</v>
      </c>
      <c r="K3917" s="31" t="s">
        <v>94</v>
      </c>
      <c r="L3917" s="31" t="s">
        <v>95</v>
      </c>
    </row>
    <row r="3918" spans="1:12" ht="45" x14ac:dyDescent="0.2">
      <c r="A3918" t="str">
        <f>VLOOKUP(B3918,StateFIPS!A$2:B$52,2)</f>
        <v>Pennsylvania</v>
      </c>
      <c r="B3918">
        <f t="shared" si="64"/>
        <v>42</v>
      </c>
      <c r="C3918" s="31" t="s">
        <v>2437</v>
      </c>
      <c r="D3918" s="31" t="s">
        <v>93</v>
      </c>
      <c r="E3918" s="31" t="s">
        <v>3271</v>
      </c>
      <c r="F3918" s="31" t="s">
        <v>3272</v>
      </c>
      <c r="G3918" s="32">
        <v>315121</v>
      </c>
      <c r="H3918" s="31" t="s">
        <v>94</v>
      </c>
      <c r="I3918" s="32">
        <v>20950</v>
      </c>
      <c r="J3918" s="33">
        <v>15</v>
      </c>
      <c r="K3918" s="31" t="s">
        <v>94</v>
      </c>
      <c r="L3918" s="31" t="s">
        <v>95</v>
      </c>
    </row>
    <row r="3919" spans="1:12" ht="45" x14ac:dyDescent="0.2">
      <c r="A3919" t="str">
        <f>VLOOKUP(B3919,StateFIPS!A$2:B$52,2)</f>
        <v>Pennsylvania</v>
      </c>
      <c r="B3919">
        <f t="shared" si="64"/>
        <v>42</v>
      </c>
      <c r="C3919" s="31" t="s">
        <v>2407</v>
      </c>
      <c r="D3919" s="31" t="s">
        <v>93</v>
      </c>
      <c r="E3919" s="31" t="s">
        <v>3271</v>
      </c>
      <c r="F3919" s="31" t="s">
        <v>3272</v>
      </c>
      <c r="G3919" s="32">
        <v>20340</v>
      </c>
      <c r="H3919" s="31" t="s">
        <v>94</v>
      </c>
      <c r="I3919" s="32">
        <v>1352</v>
      </c>
      <c r="J3919" s="33">
        <v>15</v>
      </c>
      <c r="K3919" s="31" t="s">
        <v>94</v>
      </c>
      <c r="L3919" s="31" t="s">
        <v>95</v>
      </c>
    </row>
    <row r="3920" spans="1:12" ht="45" x14ac:dyDescent="0.2">
      <c r="A3920" t="str">
        <f>VLOOKUP(B3920,StateFIPS!A$2:B$52,2)</f>
        <v>Pennsylvania</v>
      </c>
      <c r="B3920">
        <f t="shared" si="64"/>
        <v>42</v>
      </c>
      <c r="C3920" s="31" t="s">
        <v>2470</v>
      </c>
      <c r="D3920" s="31" t="s">
        <v>93</v>
      </c>
      <c r="E3920" s="31" t="s">
        <v>3271</v>
      </c>
      <c r="F3920" s="31" t="s">
        <v>3272</v>
      </c>
      <c r="G3920" s="32">
        <v>40528</v>
      </c>
      <c r="H3920" s="31" t="s">
        <v>94</v>
      </c>
      <c r="I3920" s="32">
        <v>2694</v>
      </c>
      <c r="J3920" s="33">
        <v>15</v>
      </c>
      <c r="K3920" s="31" t="s">
        <v>94</v>
      </c>
      <c r="L3920" s="31" t="s">
        <v>95</v>
      </c>
    </row>
    <row r="3921" spans="1:12" ht="45" x14ac:dyDescent="0.2">
      <c r="A3921" t="str">
        <f>VLOOKUP(B3921,StateFIPS!A$2:B$52,2)</f>
        <v>Georgia</v>
      </c>
      <c r="B3921">
        <f t="shared" si="64"/>
        <v>13</v>
      </c>
      <c r="C3921" s="31" t="s">
        <v>758</v>
      </c>
      <c r="D3921" s="31" t="s">
        <v>93</v>
      </c>
      <c r="E3921" s="31" t="s">
        <v>3271</v>
      </c>
      <c r="F3921" s="31" t="s">
        <v>3272</v>
      </c>
      <c r="G3921" s="32">
        <v>146123</v>
      </c>
      <c r="H3921" s="31" t="s">
        <v>94</v>
      </c>
      <c r="I3921" s="32">
        <v>9778</v>
      </c>
      <c r="J3921" s="33">
        <v>15</v>
      </c>
      <c r="K3921" s="31" t="s">
        <v>94</v>
      </c>
      <c r="L3921" s="31" t="s">
        <v>95</v>
      </c>
    </row>
    <row r="3922" spans="1:12" ht="45" x14ac:dyDescent="0.2">
      <c r="A3922" t="str">
        <f>VLOOKUP(B3922,StateFIPS!A$2:B$52,2)</f>
        <v>Pennsylvania</v>
      </c>
      <c r="B3922">
        <f t="shared" si="64"/>
        <v>42</v>
      </c>
      <c r="C3922" s="31" t="s">
        <v>2667</v>
      </c>
      <c r="D3922" s="31" t="s">
        <v>93</v>
      </c>
      <c r="E3922" s="31" t="s">
        <v>3271</v>
      </c>
      <c r="F3922" s="31" t="s">
        <v>3272</v>
      </c>
      <c r="G3922" s="32">
        <v>473882</v>
      </c>
      <c r="H3922" s="31" t="s">
        <v>94</v>
      </c>
      <c r="I3922" s="32">
        <v>31504</v>
      </c>
      <c r="J3922" s="33">
        <v>15</v>
      </c>
      <c r="K3922" s="31" t="s">
        <v>94</v>
      </c>
      <c r="L3922" s="31" t="s">
        <v>95</v>
      </c>
    </row>
    <row r="3923" spans="1:12" ht="45" x14ac:dyDescent="0.2">
      <c r="A3923" t="str">
        <f>VLOOKUP(B3923,StateFIPS!A$2:B$52,2)</f>
        <v>Georgia</v>
      </c>
      <c r="B3923">
        <f t="shared" si="64"/>
        <v>13</v>
      </c>
      <c r="C3923" s="31" t="s">
        <v>2017</v>
      </c>
      <c r="D3923" s="31" t="s">
        <v>93</v>
      </c>
      <c r="E3923" s="31" t="s">
        <v>3271</v>
      </c>
      <c r="F3923" s="31" t="s">
        <v>3272</v>
      </c>
      <c r="G3923" s="32">
        <v>110538</v>
      </c>
      <c r="H3923" s="31" t="s">
        <v>94</v>
      </c>
      <c r="I3923" s="32">
        <v>7397</v>
      </c>
      <c r="J3923" s="33">
        <v>15</v>
      </c>
      <c r="K3923" s="31" t="s">
        <v>94</v>
      </c>
      <c r="L3923" s="31" t="s">
        <v>95</v>
      </c>
    </row>
    <row r="3924" spans="1:12" ht="45" x14ac:dyDescent="0.2">
      <c r="A3924" t="str">
        <f>VLOOKUP(B3924,StateFIPS!A$2:B$52,2)</f>
        <v>Pennsylvania</v>
      </c>
      <c r="B3924">
        <f t="shared" si="64"/>
        <v>42</v>
      </c>
      <c r="C3924" s="31" t="s">
        <v>2501</v>
      </c>
      <c r="D3924" s="31" t="s">
        <v>93</v>
      </c>
      <c r="E3924" s="31" t="s">
        <v>3271</v>
      </c>
      <c r="F3924" s="31" t="s">
        <v>3272</v>
      </c>
      <c r="G3924" s="32">
        <v>20340</v>
      </c>
      <c r="H3924" s="31" t="s">
        <v>94</v>
      </c>
      <c r="I3924" s="32">
        <v>1352</v>
      </c>
      <c r="J3924" s="33">
        <v>15</v>
      </c>
      <c r="K3924" s="31" t="s">
        <v>94</v>
      </c>
      <c r="L3924" s="31" t="s">
        <v>95</v>
      </c>
    </row>
    <row r="3925" spans="1:12" ht="45" x14ac:dyDescent="0.2">
      <c r="A3925" t="str">
        <f>VLOOKUP(B3925,StateFIPS!A$2:B$52,2)</f>
        <v>Pennsylvania</v>
      </c>
      <c r="B3925">
        <f t="shared" si="64"/>
        <v>42</v>
      </c>
      <c r="C3925" s="31" t="s">
        <v>2455</v>
      </c>
      <c r="D3925" s="31" t="s">
        <v>93</v>
      </c>
      <c r="E3925" s="31" t="s">
        <v>3271</v>
      </c>
      <c r="F3925" s="31" t="s">
        <v>3272</v>
      </c>
      <c r="G3925" s="32">
        <v>17821</v>
      </c>
      <c r="H3925" s="31" t="s">
        <v>94</v>
      </c>
      <c r="I3925" s="32">
        <v>1185</v>
      </c>
      <c r="J3925" s="33">
        <v>15</v>
      </c>
      <c r="K3925" s="31" t="s">
        <v>94</v>
      </c>
      <c r="L3925" s="31" t="s">
        <v>95</v>
      </c>
    </row>
    <row r="3926" spans="1:12" ht="45" x14ac:dyDescent="0.2">
      <c r="A3926" t="str">
        <f>VLOOKUP(B3926,StateFIPS!A$2:B$52,2)</f>
        <v>Pennsylvania</v>
      </c>
      <c r="B3926">
        <f t="shared" si="64"/>
        <v>42</v>
      </c>
      <c r="C3926" s="31" t="s">
        <v>2301</v>
      </c>
      <c r="D3926" s="31" t="s">
        <v>93</v>
      </c>
      <c r="E3926" s="31" t="s">
        <v>3271</v>
      </c>
      <c r="F3926" s="31" t="s">
        <v>3272</v>
      </c>
      <c r="G3926" s="32">
        <v>59619</v>
      </c>
      <c r="H3926" s="31" t="s">
        <v>94</v>
      </c>
      <c r="I3926" s="32">
        <v>3964</v>
      </c>
      <c r="J3926" s="33">
        <v>15</v>
      </c>
      <c r="K3926" s="31" t="s">
        <v>94</v>
      </c>
      <c r="L3926" s="31" t="s">
        <v>95</v>
      </c>
    </row>
    <row r="3927" spans="1:12" ht="45" x14ac:dyDescent="0.2">
      <c r="A3927" t="str">
        <f>VLOOKUP(B3927,StateFIPS!A$2:B$52,2)</f>
        <v>Pennsylvania</v>
      </c>
      <c r="B3927">
        <f t="shared" si="64"/>
        <v>42</v>
      </c>
      <c r="C3927" s="31" t="s">
        <v>2473</v>
      </c>
      <c r="D3927" s="31" t="s">
        <v>93</v>
      </c>
      <c r="E3927" s="31" t="s">
        <v>3271</v>
      </c>
      <c r="F3927" s="31" t="s">
        <v>3272</v>
      </c>
      <c r="G3927" s="32">
        <v>20340</v>
      </c>
      <c r="H3927" s="31" t="s">
        <v>94</v>
      </c>
      <c r="I3927" s="32">
        <v>1352</v>
      </c>
      <c r="J3927" s="33">
        <v>15</v>
      </c>
      <c r="K3927" s="31" t="s">
        <v>94</v>
      </c>
      <c r="L3927" s="31" t="s">
        <v>95</v>
      </c>
    </row>
    <row r="3928" spans="1:12" ht="45" x14ac:dyDescent="0.2">
      <c r="A3928" t="str">
        <f>VLOOKUP(B3928,StateFIPS!A$2:B$52,2)</f>
        <v>Georgia</v>
      </c>
      <c r="B3928">
        <f t="shared" si="64"/>
        <v>13</v>
      </c>
      <c r="C3928" s="31" t="s">
        <v>731</v>
      </c>
      <c r="D3928" s="31" t="s">
        <v>93</v>
      </c>
      <c r="E3928" s="31" t="s">
        <v>3271</v>
      </c>
      <c r="F3928" s="31" t="s">
        <v>3272</v>
      </c>
      <c r="G3928" s="32">
        <v>88270</v>
      </c>
      <c r="H3928" s="31" t="s">
        <v>94</v>
      </c>
      <c r="I3928" s="32">
        <v>5907</v>
      </c>
      <c r="J3928" s="33">
        <v>15</v>
      </c>
      <c r="K3928" s="31" t="s">
        <v>94</v>
      </c>
      <c r="L3928" s="31" t="s">
        <v>95</v>
      </c>
    </row>
    <row r="3929" spans="1:12" ht="45" x14ac:dyDescent="0.2">
      <c r="A3929" t="str">
        <f>VLOOKUP(B3929,StateFIPS!A$2:B$52,2)</f>
        <v>Georgia</v>
      </c>
      <c r="B3929">
        <f t="shared" si="64"/>
        <v>13</v>
      </c>
      <c r="C3929" s="31" t="s">
        <v>767</v>
      </c>
      <c r="D3929" s="31" t="s">
        <v>93</v>
      </c>
      <c r="E3929" s="31" t="s">
        <v>3271</v>
      </c>
      <c r="F3929" s="31" t="s">
        <v>3272</v>
      </c>
      <c r="G3929" s="32">
        <v>204326</v>
      </c>
      <c r="H3929" s="31" t="s">
        <v>94</v>
      </c>
      <c r="I3929" s="32">
        <v>13673</v>
      </c>
      <c r="J3929" s="33">
        <v>15</v>
      </c>
      <c r="K3929" s="31" t="s">
        <v>94</v>
      </c>
      <c r="L3929" s="31" t="s">
        <v>95</v>
      </c>
    </row>
    <row r="3930" spans="1:12" ht="45" x14ac:dyDescent="0.2">
      <c r="A3930" t="str">
        <f>VLOOKUP(B3930,StateFIPS!A$2:B$52,2)</f>
        <v>Georgia</v>
      </c>
      <c r="B3930">
        <f t="shared" si="64"/>
        <v>13</v>
      </c>
      <c r="C3930" s="31" t="s">
        <v>789</v>
      </c>
      <c r="D3930" s="31" t="s">
        <v>93</v>
      </c>
      <c r="E3930" s="31" t="s">
        <v>3271</v>
      </c>
      <c r="F3930" s="31" t="s">
        <v>3272</v>
      </c>
      <c r="G3930" s="32">
        <v>37867</v>
      </c>
      <c r="H3930" s="31" t="s">
        <v>94</v>
      </c>
      <c r="I3930" s="32">
        <v>2534</v>
      </c>
      <c r="J3930" s="33">
        <v>15</v>
      </c>
      <c r="K3930" s="31" t="s">
        <v>94</v>
      </c>
      <c r="L3930" s="31" t="s">
        <v>95</v>
      </c>
    </row>
    <row r="3931" spans="1:12" ht="45" x14ac:dyDescent="0.2">
      <c r="A3931" t="str">
        <f>VLOOKUP(B3931,StateFIPS!A$2:B$52,2)</f>
        <v>Georgia</v>
      </c>
      <c r="B3931">
        <f t="shared" si="64"/>
        <v>13</v>
      </c>
      <c r="C3931" s="31" t="s">
        <v>2725</v>
      </c>
      <c r="D3931" s="31" t="s">
        <v>93</v>
      </c>
      <c r="E3931" s="31" t="s">
        <v>3271</v>
      </c>
      <c r="F3931" s="31" t="s">
        <v>3272</v>
      </c>
      <c r="G3931" s="32">
        <v>56299</v>
      </c>
      <c r="H3931" s="31" t="s">
        <v>94</v>
      </c>
      <c r="I3931" s="32">
        <v>3767</v>
      </c>
      <c r="J3931" s="33">
        <v>15</v>
      </c>
      <c r="K3931" s="31" t="s">
        <v>94</v>
      </c>
      <c r="L3931" s="31" t="s">
        <v>95</v>
      </c>
    </row>
    <row r="3932" spans="1:12" ht="45" x14ac:dyDescent="0.2">
      <c r="A3932" t="str">
        <f>VLOOKUP(B3932,StateFIPS!A$2:B$52,2)</f>
        <v>South Carolina</v>
      </c>
      <c r="B3932">
        <f t="shared" si="64"/>
        <v>45</v>
      </c>
      <c r="C3932" s="31" t="s">
        <v>1376</v>
      </c>
      <c r="D3932" s="31" t="s">
        <v>93</v>
      </c>
      <c r="E3932" s="31" t="s">
        <v>3271</v>
      </c>
      <c r="F3932" s="31" t="s">
        <v>3272</v>
      </c>
      <c r="G3932" s="32">
        <v>462175</v>
      </c>
      <c r="H3932" s="31" t="s">
        <v>94</v>
      </c>
      <c r="I3932" s="32">
        <v>27473</v>
      </c>
      <c r="J3932" s="33">
        <v>17</v>
      </c>
      <c r="K3932" s="31" t="s">
        <v>94</v>
      </c>
      <c r="L3932" s="31" t="s">
        <v>95</v>
      </c>
    </row>
    <row r="3933" spans="1:12" ht="45" x14ac:dyDescent="0.2">
      <c r="A3933" t="str">
        <f>VLOOKUP(B3933,StateFIPS!A$2:B$52,2)</f>
        <v>Pennsylvania</v>
      </c>
      <c r="B3933">
        <f t="shared" si="64"/>
        <v>42</v>
      </c>
      <c r="C3933" s="31" t="s">
        <v>2502</v>
      </c>
      <c r="D3933" s="31" t="s">
        <v>93</v>
      </c>
      <c r="E3933" s="31" t="s">
        <v>3271</v>
      </c>
      <c r="F3933" s="31" t="s">
        <v>3272</v>
      </c>
      <c r="G3933" s="32">
        <v>26189</v>
      </c>
      <c r="H3933" s="31" t="s">
        <v>94</v>
      </c>
      <c r="I3933" s="32">
        <v>1741</v>
      </c>
      <c r="J3933" s="33">
        <v>15</v>
      </c>
      <c r="K3933" s="31" t="s">
        <v>94</v>
      </c>
      <c r="L3933" s="31" t="s">
        <v>95</v>
      </c>
    </row>
    <row r="3934" spans="1:12" ht="45" x14ac:dyDescent="0.2">
      <c r="A3934" t="str">
        <f>VLOOKUP(B3934,StateFIPS!A$2:B$52,2)</f>
        <v>Georgia</v>
      </c>
      <c r="B3934">
        <f t="shared" si="64"/>
        <v>13</v>
      </c>
      <c r="C3934" s="31" t="s">
        <v>749</v>
      </c>
      <c r="D3934" s="31" t="s">
        <v>93</v>
      </c>
      <c r="E3934" s="31" t="s">
        <v>3271</v>
      </c>
      <c r="F3934" s="31" t="s">
        <v>3272</v>
      </c>
      <c r="G3934" s="32">
        <v>49603</v>
      </c>
      <c r="H3934" s="31" t="s">
        <v>94</v>
      </c>
      <c r="I3934" s="32">
        <v>3319</v>
      </c>
      <c r="J3934" s="33">
        <v>15</v>
      </c>
      <c r="K3934" s="31" t="s">
        <v>94</v>
      </c>
      <c r="L3934" s="31" t="s">
        <v>95</v>
      </c>
    </row>
    <row r="3935" spans="1:12" ht="45" x14ac:dyDescent="0.2">
      <c r="A3935" t="str">
        <f>VLOOKUP(B3935,StateFIPS!A$2:B$52,2)</f>
        <v>Pennsylvania</v>
      </c>
      <c r="B3935">
        <f t="shared" si="64"/>
        <v>42</v>
      </c>
      <c r="C3935" s="31" t="s">
        <v>2364</v>
      </c>
      <c r="D3935" s="31" t="s">
        <v>93</v>
      </c>
      <c r="E3935" s="31" t="s">
        <v>3271</v>
      </c>
      <c r="F3935" s="31" t="s">
        <v>3272</v>
      </c>
      <c r="G3935" s="32">
        <v>33343</v>
      </c>
      <c r="H3935" s="31" t="s">
        <v>94</v>
      </c>
      <c r="I3935" s="32">
        <v>2217</v>
      </c>
      <c r="J3935" s="33">
        <v>15</v>
      </c>
      <c r="K3935" s="31" t="s">
        <v>94</v>
      </c>
      <c r="L3935" s="31" t="s">
        <v>95</v>
      </c>
    </row>
    <row r="3936" spans="1:12" ht="45" x14ac:dyDescent="0.2">
      <c r="A3936" t="str">
        <f>VLOOKUP(B3936,StateFIPS!A$2:B$52,2)</f>
        <v>Georgia</v>
      </c>
      <c r="B3936">
        <f t="shared" si="64"/>
        <v>13</v>
      </c>
      <c r="C3936" s="31" t="s">
        <v>2018</v>
      </c>
      <c r="D3936" s="31" t="s">
        <v>93</v>
      </c>
      <c r="E3936" s="31" t="s">
        <v>3271</v>
      </c>
      <c r="F3936" s="31" t="s">
        <v>3272</v>
      </c>
      <c r="G3936" s="32">
        <v>38713</v>
      </c>
      <c r="H3936" s="31" t="s">
        <v>94</v>
      </c>
      <c r="I3936" s="32">
        <v>2591</v>
      </c>
      <c r="J3936" s="33">
        <v>15</v>
      </c>
      <c r="K3936" s="31" t="s">
        <v>94</v>
      </c>
      <c r="L3936" s="31" t="s">
        <v>95</v>
      </c>
    </row>
    <row r="3937" spans="1:12" ht="45" x14ac:dyDescent="0.2">
      <c r="A3937" t="str">
        <f>VLOOKUP(B3937,StateFIPS!A$2:B$52,2)</f>
        <v>Pennsylvania</v>
      </c>
      <c r="B3937">
        <f t="shared" si="64"/>
        <v>42</v>
      </c>
      <c r="C3937" s="31" t="s">
        <v>1310</v>
      </c>
      <c r="D3937" s="31" t="s">
        <v>93</v>
      </c>
      <c r="E3937" s="31" t="s">
        <v>3271</v>
      </c>
      <c r="F3937" s="31" t="s">
        <v>3272</v>
      </c>
      <c r="G3937" s="32">
        <v>20340</v>
      </c>
      <c r="H3937" s="31" t="s">
        <v>94</v>
      </c>
      <c r="I3937" s="32">
        <v>1352</v>
      </c>
      <c r="J3937" s="33">
        <v>15</v>
      </c>
      <c r="K3937" s="31" t="s">
        <v>94</v>
      </c>
      <c r="L3937" s="31" t="s">
        <v>95</v>
      </c>
    </row>
    <row r="3938" spans="1:12" ht="45" x14ac:dyDescent="0.2">
      <c r="A3938" t="str">
        <f>VLOOKUP(B3938,StateFIPS!A$2:B$52,2)</f>
        <v>Pennsylvania</v>
      </c>
      <c r="B3938">
        <f t="shared" si="64"/>
        <v>42</v>
      </c>
      <c r="C3938" s="31" t="s">
        <v>2547</v>
      </c>
      <c r="D3938" s="31" t="s">
        <v>93</v>
      </c>
      <c r="E3938" s="31" t="s">
        <v>3271</v>
      </c>
      <c r="F3938" s="31" t="s">
        <v>3272</v>
      </c>
      <c r="G3938" s="32">
        <v>287050</v>
      </c>
      <c r="H3938" s="31" t="s">
        <v>94</v>
      </c>
      <c r="I3938" s="32">
        <v>19084</v>
      </c>
      <c r="J3938" s="33">
        <v>15</v>
      </c>
      <c r="K3938" s="31" t="s">
        <v>94</v>
      </c>
      <c r="L3938" s="31" t="s">
        <v>95</v>
      </c>
    </row>
    <row r="3939" spans="1:12" ht="45" x14ac:dyDescent="0.2">
      <c r="A3939" t="str">
        <f>VLOOKUP(B3939,StateFIPS!A$2:B$52,2)</f>
        <v>South Carolina</v>
      </c>
      <c r="B3939">
        <f t="shared" si="64"/>
        <v>45</v>
      </c>
      <c r="C3939" s="31" t="s">
        <v>1374</v>
      </c>
      <c r="D3939" s="31" t="s">
        <v>93</v>
      </c>
      <c r="E3939" s="31" t="s">
        <v>3271</v>
      </c>
      <c r="F3939" s="31" t="s">
        <v>3272</v>
      </c>
      <c r="G3939" s="32">
        <v>39105</v>
      </c>
      <c r="H3939" s="31" t="s">
        <v>94</v>
      </c>
      <c r="I3939" s="32">
        <v>2325</v>
      </c>
      <c r="J3939" s="33">
        <v>17</v>
      </c>
      <c r="K3939" s="31" t="s">
        <v>94</v>
      </c>
      <c r="L3939" s="31" t="s">
        <v>95</v>
      </c>
    </row>
    <row r="3940" spans="1:12" ht="45" x14ac:dyDescent="0.2">
      <c r="A3940" t="str">
        <f>VLOOKUP(B3940,StateFIPS!A$2:B$52,2)</f>
        <v>Pennsylvania</v>
      </c>
      <c r="B3940">
        <f t="shared" si="64"/>
        <v>42</v>
      </c>
      <c r="C3940" s="31" t="s">
        <v>2327</v>
      </c>
      <c r="D3940" s="31" t="s">
        <v>93</v>
      </c>
      <c r="E3940" s="31" t="s">
        <v>3271</v>
      </c>
      <c r="F3940" s="31" t="s">
        <v>3272</v>
      </c>
      <c r="G3940" s="32">
        <v>62648</v>
      </c>
      <c r="H3940" s="31" t="s">
        <v>94</v>
      </c>
      <c r="I3940" s="32">
        <v>4165</v>
      </c>
      <c r="J3940" s="33">
        <v>15</v>
      </c>
      <c r="K3940" s="31" t="s">
        <v>94</v>
      </c>
      <c r="L3940" s="31" t="s">
        <v>95</v>
      </c>
    </row>
    <row r="3941" spans="1:12" ht="45" x14ac:dyDescent="0.2">
      <c r="A3941" t="str">
        <f>VLOOKUP(B3941,StateFIPS!A$2:B$52,2)</f>
        <v>Georgia</v>
      </c>
      <c r="B3941">
        <f t="shared" si="64"/>
        <v>13</v>
      </c>
      <c r="C3941" s="31" t="s">
        <v>2009</v>
      </c>
      <c r="D3941" s="31" t="s">
        <v>93</v>
      </c>
      <c r="E3941" s="31" t="s">
        <v>3271</v>
      </c>
      <c r="F3941" s="31" t="s">
        <v>3272</v>
      </c>
      <c r="G3941" s="32">
        <v>48343</v>
      </c>
      <c r="H3941" s="31" t="s">
        <v>94</v>
      </c>
      <c r="I3941" s="32">
        <v>3235</v>
      </c>
      <c r="J3941" s="33">
        <v>15</v>
      </c>
      <c r="K3941" s="31" t="s">
        <v>94</v>
      </c>
      <c r="L3941" s="31" t="s">
        <v>95</v>
      </c>
    </row>
    <row r="3942" spans="1:12" ht="45" x14ac:dyDescent="0.2">
      <c r="A3942" t="str">
        <f>VLOOKUP(B3942,StateFIPS!A$2:B$52,2)</f>
        <v>South Carolina</v>
      </c>
      <c r="B3942">
        <f t="shared" si="64"/>
        <v>45</v>
      </c>
      <c r="C3942" s="31" t="s">
        <v>2701</v>
      </c>
      <c r="D3942" s="31" t="s">
        <v>93</v>
      </c>
      <c r="E3942" s="31" t="s">
        <v>3271</v>
      </c>
      <c r="F3942" s="31" t="s">
        <v>3272</v>
      </c>
      <c r="G3942" s="32">
        <v>1093246</v>
      </c>
      <c r="H3942" s="31" t="s">
        <v>94</v>
      </c>
      <c r="I3942" s="32">
        <v>64985</v>
      </c>
      <c r="J3942" s="33">
        <v>17</v>
      </c>
      <c r="K3942" s="31" t="s">
        <v>94</v>
      </c>
      <c r="L3942" s="31" t="s">
        <v>95</v>
      </c>
    </row>
    <row r="3943" spans="1:12" ht="45" x14ac:dyDescent="0.2">
      <c r="A3943" t="str">
        <f>VLOOKUP(B3943,StateFIPS!A$2:B$52,2)</f>
        <v>Pennsylvania</v>
      </c>
      <c r="B3943">
        <f t="shared" si="64"/>
        <v>42</v>
      </c>
      <c r="C3943" s="31" t="s">
        <v>2524</v>
      </c>
      <c r="D3943" s="31" t="s">
        <v>93</v>
      </c>
      <c r="E3943" s="31" t="s">
        <v>3271</v>
      </c>
      <c r="F3943" s="31" t="s">
        <v>3272</v>
      </c>
      <c r="G3943" s="32">
        <v>86032</v>
      </c>
      <c r="H3943" s="31" t="s">
        <v>94</v>
      </c>
      <c r="I3943" s="32">
        <v>5720</v>
      </c>
      <c r="J3943" s="33">
        <v>15</v>
      </c>
      <c r="K3943" s="31" t="s">
        <v>94</v>
      </c>
      <c r="L3943" s="31" t="s">
        <v>95</v>
      </c>
    </row>
    <row r="3944" spans="1:12" ht="45" x14ac:dyDescent="0.2">
      <c r="A3944" t="str">
        <f>VLOOKUP(B3944,StateFIPS!A$2:B$52,2)</f>
        <v>South Carolina</v>
      </c>
      <c r="B3944">
        <f t="shared" si="64"/>
        <v>45</v>
      </c>
      <c r="C3944" s="31" t="s">
        <v>1379</v>
      </c>
      <c r="D3944" s="31" t="s">
        <v>93</v>
      </c>
      <c r="E3944" s="31" t="s">
        <v>3271</v>
      </c>
      <c r="F3944" s="31" t="s">
        <v>3272</v>
      </c>
      <c r="G3944" s="32">
        <v>109657</v>
      </c>
      <c r="H3944" s="31" t="s">
        <v>94</v>
      </c>
      <c r="I3944" s="32">
        <v>6518</v>
      </c>
      <c r="J3944" s="33">
        <v>17</v>
      </c>
      <c r="K3944" s="31" t="s">
        <v>94</v>
      </c>
      <c r="L3944" s="31" t="s">
        <v>95</v>
      </c>
    </row>
    <row r="3945" spans="1:12" ht="45" x14ac:dyDescent="0.2">
      <c r="A3945" t="str">
        <f>VLOOKUP(B3945,StateFIPS!A$2:B$52,2)</f>
        <v>South Dakota</v>
      </c>
      <c r="B3945">
        <f t="shared" si="64"/>
        <v>46</v>
      </c>
      <c r="C3945" s="31" t="s">
        <v>2669</v>
      </c>
      <c r="D3945" s="31" t="s">
        <v>93</v>
      </c>
      <c r="E3945" s="31" t="s">
        <v>3271</v>
      </c>
      <c r="F3945" s="31" t="s">
        <v>3272</v>
      </c>
      <c r="G3945" s="32">
        <v>162732</v>
      </c>
      <c r="H3945" s="31" t="s">
        <v>94</v>
      </c>
      <c r="I3945" s="32">
        <v>10841</v>
      </c>
      <c r="J3945" s="33">
        <v>15</v>
      </c>
      <c r="K3945" s="31" t="s">
        <v>94</v>
      </c>
      <c r="L3945" s="31" t="s">
        <v>95</v>
      </c>
    </row>
    <row r="3946" spans="1:12" ht="45" x14ac:dyDescent="0.2">
      <c r="A3946" t="str">
        <f>VLOOKUP(B3946,StateFIPS!A$2:B$52,2)</f>
        <v>South Carolina</v>
      </c>
      <c r="B3946">
        <f t="shared" si="64"/>
        <v>45</v>
      </c>
      <c r="C3946" s="31" t="s">
        <v>1377</v>
      </c>
      <c r="D3946" s="31" t="s">
        <v>93</v>
      </c>
      <c r="E3946" s="31" t="s">
        <v>3271</v>
      </c>
      <c r="F3946" s="31" t="s">
        <v>3272</v>
      </c>
      <c r="G3946" s="32">
        <v>105025</v>
      </c>
      <c r="H3946" s="31" t="s">
        <v>94</v>
      </c>
      <c r="I3946" s="32">
        <v>6243</v>
      </c>
      <c r="J3946" s="33">
        <v>17</v>
      </c>
      <c r="K3946" s="31" t="s">
        <v>94</v>
      </c>
      <c r="L3946" s="31" t="s">
        <v>95</v>
      </c>
    </row>
    <row r="3947" spans="1:12" ht="45" x14ac:dyDescent="0.2">
      <c r="A3947" t="str">
        <f>VLOOKUP(B3947,StateFIPS!A$2:B$52,2)</f>
        <v>Pennsylvania</v>
      </c>
      <c r="B3947">
        <f t="shared" si="64"/>
        <v>42</v>
      </c>
      <c r="C3947" s="31" t="s">
        <v>2317</v>
      </c>
      <c r="D3947" s="31" t="s">
        <v>93</v>
      </c>
      <c r="E3947" s="31" t="s">
        <v>3271</v>
      </c>
      <c r="F3947" s="31" t="s">
        <v>3272</v>
      </c>
      <c r="G3947" s="32">
        <v>99892</v>
      </c>
      <c r="H3947" s="31" t="s">
        <v>94</v>
      </c>
      <c r="I3947" s="32">
        <v>6641</v>
      </c>
      <c r="J3947" s="33">
        <v>15</v>
      </c>
      <c r="K3947" s="31" t="s">
        <v>94</v>
      </c>
      <c r="L3947" s="31" t="s">
        <v>95</v>
      </c>
    </row>
    <row r="3948" spans="1:12" ht="45" x14ac:dyDescent="0.2">
      <c r="A3948" t="str">
        <f>VLOOKUP(B3948,StateFIPS!A$2:B$52,2)</f>
        <v>Pennsylvania</v>
      </c>
      <c r="B3948">
        <f t="shared" si="64"/>
        <v>42</v>
      </c>
      <c r="C3948" s="31" t="s">
        <v>1370</v>
      </c>
      <c r="D3948" s="31" t="s">
        <v>93</v>
      </c>
      <c r="E3948" s="31" t="s">
        <v>3271</v>
      </c>
      <c r="F3948" s="31" t="s">
        <v>3272</v>
      </c>
      <c r="G3948" s="32">
        <v>20340</v>
      </c>
      <c r="H3948" s="31" t="s">
        <v>94</v>
      </c>
      <c r="I3948" s="32">
        <v>1352</v>
      </c>
      <c r="J3948" s="33">
        <v>15</v>
      </c>
      <c r="K3948" s="31" t="s">
        <v>94</v>
      </c>
      <c r="L3948" s="31" t="s">
        <v>95</v>
      </c>
    </row>
    <row r="3949" spans="1:12" ht="45" x14ac:dyDescent="0.2">
      <c r="A3949" t="str">
        <f>VLOOKUP(B3949,StateFIPS!A$2:B$52,2)</f>
        <v>South Carolina</v>
      </c>
      <c r="B3949">
        <f t="shared" si="64"/>
        <v>45</v>
      </c>
      <c r="C3949" s="31" t="s">
        <v>2624</v>
      </c>
      <c r="D3949" s="31" t="s">
        <v>93</v>
      </c>
      <c r="E3949" s="31" t="s">
        <v>3271</v>
      </c>
      <c r="F3949" s="31" t="s">
        <v>3272</v>
      </c>
      <c r="G3949" s="32">
        <v>151936</v>
      </c>
      <c r="H3949" s="31" t="s">
        <v>94</v>
      </c>
      <c r="I3949" s="32">
        <v>9031</v>
      </c>
      <c r="J3949" s="33">
        <v>17</v>
      </c>
      <c r="K3949" s="31" t="s">
        <v>94</v>
      </c>
      <c r="L3949" s="31" t="s">
        <v>95</v>
      </c>
    </row>
    <row r="3950" spans="1:12" ht="45" x14ac:dyDescent="0.2">
      <c r="A3950" t="str">
        <f>VLOOKUP(B3950,StateFIPS!A$2:B$52,2)</f>
        <v>Pennsylvania</v>
      </c>
      <c r="B3950">
        <f t="shared" si="64"/>
        <v>42</v>
      </c>
      <c r="C3950" s="31" t="s">
        <v>2478</v>
      </c>
      <c r="D3950" s="31" t="s">
        <v>93</v>
      </c>
      <c r="E3950" s="31" t="s">
        <v>3271</v>
      </c>
      <c r="F3950" s="31" t="s">
        <v>3272</v>
      </c>
      <c r="G3950" s="32">
        <v>49176</v>
      </c>
      <c r="H3950" s="31" t="s">
        <v>94</v>
      </c>
      <c r="I3950" s="32">
        <v>3269</v>
      </c>
      <c r="J3950" s="33">
        <v>15</v>
      </c>
      <c r="K3950" s="31" t="s">
        <v>94</v>
      </c>
      <c r="L3950" s="31" t="s">
        <v>95</v>
      </c>
    </row>
    <row r="3951" spans="1:12" ht="45" x14ac:dyDescent="0.2">
      <c r="A3951" t="str">
        <f>VLOOKUP(B3951,StateFIPS!A$2:B$52,2)</f>
        <v>Georgia</v>
      </c>
      <c r="B3951">
        <f t="shared" si="64"/>
        <v>13</v>
      </c>
      <c r="C3951" s="31" t="s">
        <v>752</v>
      </c>
      <c r="D3951" s="31" t="s">
        <v>93</v>
      </c>
      <c r="E3951" s="31" t="s">
        <v>3271</v>
      </c>
      <c r="F3951" s="31" t="s">
        <v>3272</v>
      </c>
      <c r="G3951" s="32">
        <v>83570</v>
      </c>
      <c r="H3951" s="31" t="s">
        <v>94</v>
      </c>
      <c r="I3951" s="32">
        <v>5592</v>
      </c>
      <c r="J3951" s="33">
        <v>15</v>
      </c>
      <c r="K3951" s="31" t="s">
        <v>94</v>
      </c>
      <c r="L3951" s="31" t="s">
        <v>95</v>
      </c>
    </row>
    <row r="3952" spans="1:12" ht="45" x14ac:dyDescent="0.2">
      <c r="A3952" t="str">
        <f>VLOOKUP(B3952,StateFIPS!A$2:B$52,2)</f>
        <v>South Carolina</v>
      </c>
      <c r="B3952">
        <f t="shared" si="64"/>
        <v>45</v>
      </c>
      <c r="C3952" s="31" t="s">
        <v>1369</v>
      </c>
      <c r="D3952" s="31" t="s">
        <v>93</v>
      </c>
      <c r="E3952" s="31" t="s">
        <v>3271</v>
      </c>
      <c r="F3952" s="31" t="s">
        <v>3272</v>
      </c>
      <c r="G3952" s="32">
        <v>39105</v>
      </c>
      <c r="H3952" s="31" t="s">
        <v>94</v>
      </c>
      <c r="I3952" s="32">
        <v>2325</v>
      </c>
      <c r="J3952" s="33">
        <v>17</v>
      </c>
      <c r="K3952" s="31" t="s">
        <v>94</v>
      </c>
      <c r="L3952" s="31" t="s">
        <v>95</v>
      </c>
    </row>
    <row r="3953" spans="1:12" ht="45" x14ac:dyDescent="0.2">
      <c r="A3953" t="str">
        <f>VLOOKUP(B3953,StateFIPS!A$2:B$52,2)</f>
        <v>Pennsylvania</v>
      </c>
      <c r="B3953">
        <f t="shared" si="64"/>
        <v>42</v>
      </c>
      <c r="C3953" s="31" t="s">
        <v>2445</v>
      </c>
      <c r="D3953" s="31" t="s">
        <v>93</v>
      </c>
      <c r="E3953" s="31" t="s">
        <v>3271</v>
      </c>
      <c r="F3953" s="31" t="s">
        <v>3272</v>
      </c>
      <c r="G3953" s="32">
        <v>120084</v>
      </c>
      <c r="H3953" s="31" t="s">
        <v>94</v>
      </c>
      <c r="I3953" s="32">
        <v>7983</v>
      </c>
      <c r="J3953" s="33">
        <v>15</v>
      </c>
      <c r="K3953" s="31" t="s">
        <v>94</v>
      </c>
      <c r="L3953" s="31" t="s">
        <v>95</v>
      </c>
    </row>
    <row r="3954" spans="1:12" ht="45" x14ac:dyDescent="0.2">
      <c r="A3954" t="str">
        <f>VLOOKUP(B3954,StateFIPS!A$2:B$52,2)</f>
        <v>Pennsylvania</v>
      </c>
      <c r="B3954">
        <f t="shared" si="64"/>
        <v>42</v>
      </c>
      <c r="C3954" s="31" t="s">
        <v>2510</v>
      </c>
      <c r="D3954" s="31" t="s">
        <v>93</v>
      </c>
      <c r="E3954" s="31" t="s">
        <v>3271</v>
      </c>
      <c r="F3954" s="31" t="s">
        <v>3272</v>
      </c>
      <c r="G3954" s="32">
        <v>19846</v>
      </c>
      <c r="H3954" s="31" t="s">
        <v>94</v>
      </c>
      <c r="I3954" s="32">
        <v>1319</v>
      </c>
      <c r="J3954" s="33">
        <v>15</v>
      </c>
      <c r="K3954" s="31" t="s">
        <v>94</v>
      </c>
      <c r="L3954" s="31" t="s">
        <v>95</v>
      </c>
    </row>
    <row r="3955" spans="1:12" ht="45" x14ac:dyDescent="0.2">
      <c r="A3955" t="str">
        <f>VLOOKUP(B3955,StateFIPS!A$2:B$52,2)</f>
        <v>South Carolina</v>
      </c>
      <c r="B3955">
        <f t="shared" si="64"/>
        <v>45</v>
      </c>
      <c r="C3955" s="31" t="s">
        <v>1359</v>
      </c>
      <c r="D3955" s="31" t="s">
        <v>93</v>
      </c>
      <c r="E3955" s="31" t="s">
        <v>3271</v>
      </c>
      <c r="F3955" s="31" t="s">
        <v>3272</v>
      </c>
      <c r="G3955" s="32">
        <v>49403</v>
      </c>
      <c r="H3955" s="31" t="s">
        <v>94</v>
      </c>
      <c r="I3955" s="32">
        <v>2937</v>
      </c>
      <c r="J3955" s="33">
        <v>17</v>
      </c>
      <c r="K3955" s="31" t="s">
        <v>94</v>
      </c>
      <c r="L3955" s="31" t="s">
        <v>95</v>
      </c>
    </row>
    <row r="3956" spans="1:12" ht="45" x14ac:dyDescent="0.2">
      <c r="A3956" t="str">
        <f>VLOOKUP(B3956,StateFIPS!A$2:B$52,2)</f>
        <v>Indiana</v>
      </c>
      <c r="B3956">
        <f t="shared" si="64"/>
        <v>18</v>
      </c>
      <c r="C3956" s="31" t="s">
        <v>1630</v>
      </c>
      <c r="D3956" s="31" t="s">
        <v>93</v>
      </c>
      <c r="E3956" s="31" t="s">
        <v>3271</v>
      </c>
      <c r="F3956" s="31" t="s">
        <v>3272</v>
      </c>
      <c r="G3956" s="32">
        <v>200895</v>
      </c>
      <c r="H3956" s="31" t="s">
        <v>94</v>
      </c>
      <c r="I3956" s="32">
        <v>13433</v>
      </c>
      <c r="J3956" s="33">
        <v>15</v>
      </c>
      <c r="K3956" s="31" t="s">
        <v>94</v>
      </c>
      <c r="L3956" s="31" t="s">
        <v>95</v>
      </c>
    </row>
    <row r="3957" spans="1:12" ht="45" x14ac:dyDescent="0.2">
      <c r="A3957" t="str">
        <f>VLOOKUP(B3957,StateFIPS!A$2:B$52,2)</f>
        <v>Georgia</v>
      </c>
      <c r="B3957">
        <f t="shared" si="64"/>
        <v>13</v>
      </c>
      <c r="C3957" s="31" t="s">
        <v>750</v>
      </c>
      <c r="D3957" s="31" t="s">
        <v>93</v>
      </c>
      <c r="E3957" s="31" t="s">
        <v>3271</v>
      </c>
      <c r="F3957" s="31" t="s">
        <v>3272</v>
      </c>
      <c r="G3957" s="32">
        <v>30453</v>
      </c>
      <c r="H3957" s="31" t="s">
        <v>94</v>
      </c>
      <c r="I3957" s="32">
        <v>2038</v>
      </c>
      <c r="J3957" s="33">
        <v>15</v>
      </c>
      <c r="K3957" s="31" t="s">
        <v>94</v>
      </c>
      <c r="L3957" s="31" t="s">
        <v>95</v>
      </c>
    </row>
    <row r="3958" spans="1:12" ht="45" x14ac:dyDescent="0.2">
      <c r="A3958" t="str">
        <f>VLOOKUP(B3958,StateFIPS!A$2:B$52,2)</f>
        <v>Pennsylvania</v>
      </c>
      <c r="B3958">
        <f t="shared" si="64"/>
        <v>42</v>
      </c>
      <c r="C3958" s="31" t="s">
        <v>2651</v>
      </c>
      <c r="D3958" s="31" t="s">
        <v>93</v>
      </c>
      <c r="E3958" s="31" t="s">
        <v>3271</v>
      </c>
      <c r="F3958" s="31" t="s">
        <v>3272</v>
      </c>
      <c r="G3958" s="32">
        <v>20794</v>
      </c>
      <c r="H3958" s="31" t="s">
        <v>94</v>
      </c>
      <c r="I3958" s="32">
        <v>1382</v>
      </c>
      <c r="J3958" s="33">
        <v>15</v>
      </c>
      <c r="K3958" s="31" t="s">
        <v>94</v>
      </c>
      <c r="L3958" s="31" t="s">
        <v>95</v>
      </c>
    </row>
    <row r="3959" spans="1:12" ht="45" x14ac:dyDescent="0.2">
      <c r="A3959" t="str">
        <f>VLOOKUP(B3959,StateFIPS!A$2:B$52,2)</f>
        <v>South Carolina</v>
      </c>
      <c r="B3959">
        <f t="shared" si="64"/>
        <v>45</v>
      </c>
      <c r="C3959" s="31" t="s">
        <v>1371</v>
      </c>
      <c r="D3959" s="31" t="s">
        <v>93</v>
      </c>
      <c r="E3959" s="31" t="s">
        <v>3271</v>
      </c>
      <c r="F3959" s="31" t="s">
        <v>3272</v>
      </c>
      <c r="G3959" s="32">
        <v>189934</v>
      </c>
      <c r="H3959" s="31" t="s">
        <v>94</v>
      </c>
      <c r="I3959" s="32">
        <v>11290</v>
      </c>
      <c r="J3959" s="33">
        <v>17</v>
      </c>
      <c r="K3959" s="31" t="s">
        <v>94</v>
      </c>
      <c r="L3959" s="31" t="s">
        <v>95</v>
      </c>
    </row>
    <row r="3960" spans="1:12" ht="45" x14ac:dyDescent="0.2">
      <c r="A3960" t="str">
        <f>VLOOKUP(B3960,StateFIPS!A$2:B$52,2)</f>
        <v>Georgia</v>
      </c>
      <c r="B3960">
        <f t="shared" si="64"/>
        <v>13</v>
      </c>
      <c r="C3960" s="31" t="s">
        <v>759</v>
      </c>
      <c r="D3960" s="31" t="s">
        <v>93</v>
      </c>
      <c r="E3960" s="31" t="s">
        <v>3271</v>
      </c>
      <c r="F3960" s="31" t="s">
        <v>3272</v>
      </c>
      <c r="G3960" s="32">
        <v>30389</v>
      </c>
      <c r="H3960" s="31" t="s">
        <v>94</v>
      </c>
      <c r="I3960" s="32">
        <v>2034</v>
      </c>
      <c r="J3960" s="33">
        <v>15</v>
      </c>
      <c r="K3960" s="31" t="s">
        <v>94</v>
      </c>
      <c r="L3960" s="31" t="s">
        <v>95</v>
      </c>
    </row>
    <row r="3961" spans="1:12" ht="45" x14ac:dyDescent="0.2">
      <c r="A3961" t="str">
        <f>VLOOKUP(B3961,StateFIPS!A$2:B$52,2)</f>
        <v>Pennsylvania</v>
      </c>
      <c r="B3961">
        <f t="shared" si="64"/>
        <v>42</v>
      </c>
      <c r="C3961" s="31" t="s">
        <v>2348</v>
      </c>
      <c r="D3961" s="31" t="s">
        <v>93</v>
      </c>
      <c r="E3961" s="31" t="s">
        <v>3271</v>
      </c>
      <c r="F3961" s="31" t="s">
        <v>3272</v>
      </c>
      <c r="G3961" s="32">
        <v>44704</v>
      </c>
      <c r="H3961" s="31" t="s">
        <v>94</v>
      </c>
      <c r="I3961" s="32">
        <v>2972</v>
      </c>
      <c r="J3961" s="33">
        <v>15</v>
      </c>
      <c r="K3961" s="31" t="s">
        <v>94</v>
      </c>
      <c r="L3961" s="31" t="s">
        <v>95</v>
      </c>
    </row>
    <row r="3962" spans="1:12" ht="45" x14ac:dyDescent="0.2">
      <c r="A3962" t="str">
        <f>VLOOKUP(B3962,StateFIPS!A$2:B$52,2)</f>
        <v>Pennsylvania</v>
      </c>
      <c r="B3962">
        <f t="shared" si="64"/>
        <v>42</v>
      </c>
      <c r="C3962" s="31" t="s">
        <v>1337</v>
      </c>
      <c r="D3962" s="31" t="s">
        <v>93</v>
      </c>
      <c r="E3962" s="31" t="s">
        <v>3271</v>
      </c>
      <c r="F3962" s="31" t="s">
        <v>3272</v>
      </c>
      <c r="G3962" s="32">
        <v>20340</v>
      </c>
      <c r="H3962" s="31" t="s">
        <v>94</v>
      </c>
      <c r="I3962" s="32">
        <v>1352</v>
      </c>
      <c r="J3962" s="33">
        <v>15</v>
      </c>
      <c r="K3962" s="31" t="s">
        <v>94</v>
      </c>
      <c r="L3962" s="31" t="s">
        <v>95</v>
      </c>
    </row>
    <row r="3963" spans="1:12" ht="45" x14ac:dyDescent="0.2">
      <c r="A3963" t="str">
        <f>VLOOKUP(B3963,StateFIPS!A$2:B$52,2)</f>
        <v>Georgia</v>
      </c>
      <c r="B3963">
        <f t="shared" si="64"/>
        <v>13</v>
      </c>
      <c r="C3963" s="31" t="s">
        <v>2023</v>
      </c>
      <c r="D3963" s="31" t="s">
        <v>93</v>
      </c>
      <c r="E3963" s="31" t="s">
        <v>3271</v>
      </c>
      <c r="F3963" s="31" t="s">
        <v>3272</v>
      </c>
      <c r="G3963" s="32">
        <v>109415</v>
      </c>
      <c r="H3963" s="31" t="s">
        <v>94</v>
      </c>
      <c r="I3963" s="32">
        <v>7322</v>
      </c>
      <c r="J3963" s="33">
        <v>15</v>
      </c>
      <c r="K3963" s="31" t="s">
        <v>94</v>
      </c>
      <c r="L3963" s="31" t="s">
        <v>95</v>
      </c>
    </row>
    <row r="3964" spans="1:12" ht="45" x14ac:dyDescent="0.2">
      <c r="A3964" t="str">
        <f>VLOOKUP(B3964,StateFIPS!A$2:B$52,2)</f>
        <v>Ohio</v>
      </c>
      <c r="B3964">
        <f t="shared" si="64"/>
        <v>39</v>
      </c>
      <c r="C3964" s="31" t="s">
        <v>2174</v>
      </c>
      <c r="D3964" s="31" t="s">
        <v>93</v>
      </c>
      <c r="E3964" s="31" t="s">
        <v>3271</v>
      </c>
      <c r="F3964" s="31" t="s">
        <v>3272</v>
      </c>
      <c r="G3964" s="32">
        <v>74774</v>
      </c>
      <c r="H3964" s="31" t="s">
        <v>94</v>
      </c>
      <c r="I3964" s="32">
        <v>5283</v>
      </c>
      <c r="J3964" s="33">
        <v>14</v>
      </c>
      <c r="K3964" s="31" t="s">
        <v>94</v>
      </c>
      <c r="L3964" s="31" t="s">
        <v>95</v>
      </c>
    </row>
    <row r="3965" spans="1:12" ht="45" x14ac:dyDescent="0.2">
      <c r="A3965" t="str">
        <f>VLOOKUP(B3965,StateFIPS!A$2:B$52,2)</f>
        <v>Ohio</v>
      </c>
      <c r="B3965">
        <f t="shared" si="64"/>
        <v>39</v>
      </c>
      <c r="C3965" s="31" t="s">
        <v>2213</v>
      </c>
      <c r="D3965" s="31" t="s">
        <v>93</v>
      </c>
      <c r="E3965" s="31" t="s">
        <v>3271</v>
      </c>
      <c r="F3965" s="31" t="s">
        <v>3272</v>
      </c>
      <c r="G3965" s="32">
        <v>58733</v>
      </c>
      <c r="H3965" s="31" t="s">
        <v>94</v>
      </c>
      <c r="I3965" s="32">
        <v>4150</v>
      </c>
      <c r="J3965" s="33">
        <v>14</v>
      </c>
      <c r="K3965" s="31" t="s">
        <v>94</v>
      </c>
      <c r="L3965" s="31" t="s">
        <v>95</v>
      </c>
    </row>
    <row r="3966" spans="1:12" ht="45" x14ac:dyDescent="0.2">
      <c r="A3966" t="str">
        <f>VLOOKUP(B3966,StateFIPS!A$2:B$52,2)</f>
        <v>Illinois</v>
      </c>
      <c r="B3966">
        <f t="shared" si="64"/>
        <v>17</v>
      </c>
      <c r="C3966" s="31" t="s">
        <v>2204</v>
      </c>
      <c r="D3966" s="31" t="s">
        <v>93</v>
      </c>
      <c r="E3966" s="31" t="s">
        <v>3271</v>
      </c>
      <c r="F3966" s="31" t="s">
        <v>3272</v>
      </c>
      <c r="G3966" s="32">
        <v>394257</v>
      </c>
      <c r="H3966" s="31" t="s">
        <v>94</v>
      </c>
      <c r="I3966" s="32">
        <v>26517</v>
      </c>
      <c r="J3966" s="33">
        <v>15</v>
      </c>
      <c r="K3966" s="31" t="s">
        <v>94</v>
      </c>
      <c r="L3966" s="31" t="s">
        <v>95</v>
      </c>
    </row>
    <row r="3967" spans="1:12" ht="45" x14ac:dyDescent="0.2">
      <c r="A3967" t="str">
        <f>VLOOKUP(B3967,StateFIPS!A$2:B$52,2)</f>
        <v>Colorado</v>
      </c>
      <c r="B3967">
        <f t="shared" si="64"/>
        <v>8</v>
      </c>
      <c r="C3967" s="31" t="s">
        <v>3211</v>
      </c>
      <c r="D3967" s="31" t="s">
        <v>93</v>
      </c>
      <c r="E3967" s="31" t="s">
        <v>3271</v>
      </c>
      <c r="F3967" s="31" t="s">
        <v>3272</v>
      </c>
      <c r="G3967" s="32">
        <v>325844</v>
      </c>
      <c r="H3967" s="31" t="s">
        <v>94</v>
      </c>
      <c r="I3967" s="32">
        <v>20082</v>
      </c>
      <c r="J3967" s="33">
        <v>16</v>
      </c>
      <c r="K3967" s="31" t="s">
        <v>94</v>
      </c>
      <c r="L3967" s="31" t="s">
        <v>95</v>
      </c>
    </row>
    <row r="3968" spans="1:12" ht="45" x14ac:dyDescent="0.2">
      <c r="A3968" t="str">
        <f>VLOOKUP(B3968,StateFIPS!A$2:B$52,2)</f>
        <v>Ohio</v>
      </c>
      <c r="B3968">
        <f t="shared" si="64"/>
        <v>39</v>
      </c>
      <c r="C3968" s="31" t="s">
        <v>2198</v>
      </c>
      <c r="D3968" s="31" t="s">
        <v>93</v>
      </c>
      <c r="E3968" s="31" t="s">
        <v>3271</v>
      </c>
      <c r="F3968" s="31" t="s">
        <v>3272</v>
      </c>
      <c r="G3968" s="32">
        <v>41729</v>
      </c>
      <c r="H3968" s="31" t="s">
        <v>94</v>
      </c>
      <c r="I3968" s="32">
        <v>2948</v>
      </c>
      <c r="J3968" s="33">
        <v>14</v>
      </c>
      <c r="K3968" s="31" t="s">
        <v>94</v>
      </c>
      <c r="L3968" s="31" t="s">
        <v>95</v>
      </c>
    </row>
    <row r="3969" spans="1:12" ht="45" x14ac:dyDescent="0.2">
      <c r="A3969" t="str">
        <f>VLOOKUP(B3969,StateFIPS!A$2:B$52,2)</f>
        <v>Illinois</v>
      </c>
      <c r="B3969">
        <f t="shared" si="64"/>
        <v>17</v>
      </c>
      <c r="C3969" s="31" t="s">
        <v>679</v>
      </c>
      <c r="D3969" s="31" t="s">
        <v>93</v>
      </c>
      <c r="E3969" s="31" t="s">
        <v>3271</v>
      </c>
      <c r="F3969" s="31" t="s">
        <v>3272</v>
      </c>
      <c r="G3969" s="32">
        <v>80253</v>
      </c>
      <c r="H3969" s="31" t="s">
        <v>94</v>
      </c>
      <c r="I3969" s="32">
        <v>5398</v>
      </c>
      <c r="J3969" s="33">
        <v>15</v>
      </c>
      <c r="K3969" s="31" t="s">
        <v>94</v>
      </c>
      <c r="L3969" s="31" t="s">
        <v>95</v>
      </c>
    </row>
    <row r="3970" spans="1:12" ht="45" x14ac:dyDescent="0.2">
      <c r="A3970" t="str">
        <f>VLOOKUP(B3970,StateFIPS!A$2:B$52,2)</f>
        <v>Colorado</v>
      </c>
      <c r="B3970">
        <f t="shared" si="64"/>
        <v>8</v>
      </c>
      <c r="C3970" s="31" t="s">
        <v>548</v>
      </c>
      <c r="D3970" s="31" t="s">
        <v>93</v>
      </c>
      <c r="E3970" s="31" t="s">
        <v>3271</v>
      </c>
      <c r="F3970" s="31" t="s">
        <v>3272</v>
      </c>
      <c r="G3970" s="32">
        <v>325844</v>
      </c>
      <c r="H3970" s="31" t="s">
        <v>94</v>
      </c>
      <c r="I3970" s="32">
        <v>20082</v>
      </c>
      <c r="J3970" s="33">
        <v>16</v>
      </c>
      <c r="K3970" s="31" t="s">
        <v>94</v>
      </c>
      <c r="L3970" s="31" t="s">
        <v>95</v>
      </c>
    </row>
    <row r="3971" spans="1:12" ht="45" x14ac:dyDescent="0.2">
      <c r="A3971" t="str">
        <f>VLOOKUP(B3971,StateFIPS!A$2:B$52,2)</f>
        <v>South Dakota</v>
      </c>
      <c r="B3971">
        <f t="shared" ref="B3971:B4034" si="65">VALUE(LEFT(C3971,2))</f>
        <v>46</v>
      </c>
      <c r="C3971" s="31" t="s">
        <v>921</v>
      </c>
      <c r="D3971" s="31" t="s">
        <v>93</v>
      </c>
      <c r="E3971" s="31" t="s">
        <v>3271</v>
      </c>
      <c r="F3971" s="31" t="s">
        <v>3272</v>
      </c>
      <c r="G3971" s="32">
        <v>38729</v>
      </c>
      <c r="H3971" s="31" t="s">
        <v>94</v>
      </c>
      <c r="I3971" s="32">
        <v>2580</v>
      </c>
      <c r="J3971" s="33">
        <v>15</v>
      </c>
      <c r="K3971" s="31" t="s">
        <v>94</v>
      </c>
      <c r="L3971" s="31" t="s">
        <v>95</v>
      </c>
    </row>
    <row r="3972" spans="1:12" ht="45" x14ac:dyDescent="0.2">
      <c r="A3972" t="str">
        <f>VLOOKUP(B3972,StateFIPS!A$2:B$52,2)</f>
        <v>South Dakota</v>
      </c>
      <c r="B3972">
        <f t="shared" si="65"/>
        <v>46</v>
      </c>
      <c r="C3972" s="31" t="s">
        <v>2446</v>
      </c>
      <c r="D3972" s="31" t="s">
        <v>93</v>
      </c>
      <c r="E3972" s="31" t="s">
        <v>3271</v>
      </c>
      <c r="F3972" s="31" t="s">
        <v>3272</v>
      </c>
      <c r="G3972" s="32">
        <v>191873</v>
      </c>
      <c r="H3972" s="31" t="s">
        <v>94</v>
      </c>
      <c r="I3972" s="32">
        <v>12783</v>
      </c>
      <c r="J3972" s="33">
        <v>15</v>
      </c>
      <c r="K3972" s="31" t="s">
        <v>94</v>
      </c>
      <c r="L3972" s="31" t="s">
        <v>95</v>
      </c>
    </row>
    <row r="3973" spans="1:12" ht="45" x14ac:dyDescent="0.2">
      <c r="A3973" t="str">
        <f>VLOOKUP(B3973,StateFIPS!A$2:B$52,2)</f>
        <v>South Dakota</v>
      </c>
      <c r="B3973">
        <f t="shared" si="65"/>
        <v>46</v>
      </c>
      <c r="C3973" s="31" t="s">
        <v>2439</v>
      </c>
      <c r="D3973" s="31" t="s">
        <v>93</v>
      </c>
      <c r="E3973" s="31" t="s">
        <v>3271</v>
      </c>
      <c r="F3973" s="31" t="s">
        <v>3272</v>
      </c>
      <c r="G3973" s="32">
        <v>106165</v>
      </c>
      <c r="H3973" s="31" t="s">
        <v>94</v>
      </c>
      <c r="I3973" s="32">
        <v>7073</v>
      </c>
      <c r="J3973" s="33">
        <v>15</v>
      </c>
      <c r="K3973" s="31" t="s">
        <v>94</v>
      </c>
      <c r="L3973" s="31" t="s">
        <v>95</v>
      </c>
    </row>
    <row r="3974" spans="1:12" ht="45" x14ac:dyDescent="0.2">
      <c r="A3974" t="str">
        <f>VLOOKUP(B3974,StateFIPS!A$2:B$52,2)</f>
        <v>Ohio</v>
      </c>
      <c r="B3974">
        <f t="shared" si="65"/>
        <v>39</v>
      </c>
      <c r="C3974" s="31" t="s">
        <v>2179</v>
      </c>
      <c r="D3974" s="31" t="s">
        <v>93</v>
      </c>
      <c r="E3974" s="31" t="s">
        <v>3271</v>
      </c>
      <c r="F3974" s="31" t="s">
        <v>3272</v>
      </c>
      <c r="G3974" s="32">
        <v>525946</v>
      </c>
      <c r="H3974" s="31" t="s">
        <v>94</v>
      </c>
      <c r="I3974" s="32">
        <v>37160</v>
      </c>
      <c r="J3974" s="33">
        <v>14</v>
      </c>
      <c r="K3974" s="31" t="s">
        <v>94</v>
      </c>
      <c r="L3974" s="31" t="s">
        <v>95</v>
      </c>
    </row>
    <row r="3975" spans="1:12" ht="45" x14ac:dyDescent="0.2">
      <c r="A3975" t="str">
        <f>VLOOKUP(B3975,StateFIPS!A$2:B$52,2)</f>
        <v>Illinois</v>
      </c>
      <c r="B3975">
        <f t="shared" si="65"/>
        <v>17</v>
      </c>
      <c r="C3975" s="31" t="s">
        <v>2206</v>
      </c>
      <c r="D3975" s="31" t="s">
        <v>93</v>
      </c>
      <c r="E3975" s="31" t="s">
        <v>3271</v>
      </c>
      <c r="F3975" s="31" t="s">
        <v>3272</v>
      </c>
      <c r="G3975" s="32">
        <v>255410</v>
      </c>
      <c r="H3975" s="31" t="s">
        <v>94</v>
      </c>
      <c r="I3975" s="32">
        <v>17178</v>
      </c>
      <c r="J3975" s="33">
        <v>15</v>
      </c>
      <c r="K3975" s="31" t="s">
        <v>94</v>
      </c>
      <c r="L3975" s="31" t="s">
        <v>95</v>
      </c>
    </row>
    <row r="3976" spans="1:12" ht="45" x14ac:dyDescent="0.2">
      <c r="A3976" t="str">
        <f>VLOOKUP(B3976,StateFIPS!A$2:B$52,2)</f>
        <v>Ohio</v>
      </c>
      <c r="B3976">
        <f t="shared" si="65"/>
        <v>39</v>
      </c>
      <c r="C3976" s="31" t="s">
        <v>2271</v>
      </c>
      <c r="D3976" s="31" t="s">
        <v>93</v>
      </c>
      <c r="E3976" s="31" t="s">
        <v>3271</v>
      </c>
      <c r="F3976" s="31" t="s">
        <v>3272</v>
      </c>
      <c r="G3976" s="32">
        <v>89944</v>
      </c>
      <c r="H3976" s="31" t="s">
        <v>94</v>
      </c>
      <c r="I3976" s="32">
        <v>6355</v>
      </c>
      <c r="J3976" s="33">
        <v>14</v>
      </c>
      <c r="K3976" s="31" t="s">
        <v>94</v>
      </c>
      <c r="L3976" s="31" t="s">
        <v>95</v>
      </c>
    </row>
    <row r="3977" spans="1:12" ht="45" x14ac:dyDescent="0.2">
      <c r="A3977" t="str">
        <f>VLOOKUP(B3977,StateFIPS!A$2:B$52,2)</f>
        <v>Illinois</v>
      </c>
      <c r="B3977">
        <f t="shared" si="65"/>
        <v>17</v>
      </c>
      <c r="C3977" s="31" t="s">
        <v>2734</v>
      </c>
      <c r="D3977" s="31" t="s">
        <v>93</v>
      </c>
      <c r="E3977" s="31" t="s">
        <v>3271</v>
      </c>
      <c r="F3977" s="31" t="s">
        <v>3272</v>
      </c>
      <c r="G3977" s="32">
        <v>450177</v>
      </c>
      <c r="H3977" s="31" t="s">
        <v>94</v>
      </c>
      <c r="I3977" s="32">
        <v>30278</v>
      </c>
      <c r="J3977" s="33">
        <v>15</v>
      </c>
      <c r="K3977" s="31" t="s">
        <v>94</v>
      </c>
      <c r="L3977" s="31" t="s">
        <v>95</v>
      </c>
    </row>
    <row r="3978" spans="1:12" ht="45" x14ac:dyDescent="0.2">
      <c r="A3978" t="str">
        <f>VLOOKUP(B3978,StateFIPS!A$2:B$52,2)</f>
        <v>South Dakota</v>
      </c>
      <c r="B3978">
        <f t="shared" si="65"/>
        <v>46</v>
      </c>
      <c r="C3978" s="31" t="s">
        <v>922</v>
      </c>
      <c r="D3978" s="31" t="s">
        <v>93</v>
      </c>
      <c r="E3978" s="31" t="s">
        <v>3271</v>
      </c>
      <c r="F3978" s="31" t="s">
        <v>3272</v>
      </c>
      <c r="G3978" s="32">
        <v>62662</v>
      </c>
      <c r="H3978" s="31" t="s">
        <v>94</v>
      </c>
      <c r="I3978" s="32">
        <v>4175</v>
      </c>
      <c r="J3978" s="33">
        <v>15</v>
      </c>
      <c r="K3978" s="31" t="s">
        <v>94</v>
      </c>
      <c r="L3978" s="31" t="s">
        <v>95</v>
      </c>
    </row>
    <row r="3979" spans="1:12" ht="45" x14ac:dyDescent="0.2">
      <c r="A3979" t="str">
        <f>VLOOKUP(B3979,StateFIPS!A$2:B$52,2)</f>
        <v>South Dakota</v>
      </c>
      <c r="B3979">
        <f t="shared" si="65"/>
        <v>46</v>
      </c>
      <c r="C3979" s="31" t="s">
        <v>2428</v>
      </c>
      <c r="D3979" s="31" t="s">
        <v>93</v>
      </c>
      <c r="E3979" s="31" t="s">
        <v>3271</v>
      </c>
      <c r="F3979" s="31" t="s">
        <v>3272</v>
      </c>
      <c r="G3979" s="32">
        <v>95126</v>
      </c>
      <c r="H3979" s="31" t="s">
        <v>94</v>
      </c>
      <c r="I3979" s="32">
        <v>6337</v>
      </c>
      <c r="J3979" s="33">
        <v>15</v>
      </c>
      <c r="K3979" s="31" t="s">
        <v>94</v>
      </c>
      <c r="L3979" s="31" t="s">
        <v>95</v>
      </c>
    </row>
    <row r="3980" spans="1:12" ht="45" x14ac:dyDescent="0.2">
      <c r="A3980" t="str">
        <f>VLOOKUP(B3980,StateFIPS!A$2:B$52,2)</f>
        <v>South Dakota</v>
      </c>
      <c r="B3980">
        <f t="shared" si="65"/>
        <v>46</v>
      </c>
      <c r="C3980" s="31" t="s">
        <v>2513</v>
      </c>
      <c r="D3980" s="31" t="s">
        <v>93</v>
      </c>
      <c r="E3980" s="31" t="s">
        <v>3271</v>
      </c>
      <c r="F3980" s="31" t="s">
        <v>3272</v>
      </c>
      <c r="G3980" s="32">
        <v>90749</v>
      </c>
      <c r="H3980" s="31" t="s">
        <v>94</v>
      </c>
      <c r="I3980" s="32">
        <v>6046</v>
      </c>
      <c r="J3980" s="33">
        <v>15</v>
      </c>
      <c r="K3980" s="31" t="s">
        <v>94</v>
      </c>
      <c r="L3980" s="31" t="s">
        <v>95</v>
      </c>
    </row>
    <row r="3981" spans="1:12" ht="45" x14ac:dyDescent="0.2">
      <c r="A3981" t="str">
        <f>VLOOKUP(B3981,StateFIPS!A$2:B$52,2)</f>
        <v>Illinois</v>
      </c>
      <c r="B3981">
        <f t="shared" si="65"/>
        <v>17</v>
      </c>
      <c r="C3981" s="31" t="s">
        <v>2157</v>
      </c>
      <c r="D3981" s="31" t="s">
        <v>93</v>
      </c>
      <c r="E3981" s="31" t="s">
        <v>3271</v>
      </c>
      <c r="F3981" s="31" t="s">
        <v>3272</v>
      </c>
      <c r="G3981" s="32">
        <v>568674</v>
      </c>
      <c r="H3981" s="31" t="s">
        <v>94</v>
      </c>
      <c r="I3981" s="32">
        <v>38248</v>
      </c>
      <c r="J3981" s="33">
        <v>15</v>
      </c>
      <c r="K3981" s="31" t="s">
        <v>94</v>
      </c>
      <c r="L3981" s="31" t="s">
        <v>95</v>
      </c>
    </row>
    <row r="3982" spans="1:12" ht="45" x14ac:dyDescent="0.2">
      <c r="A3982" t="str">
        <f>VLOOKUP(B3982,StateFIPS!A$2:B$52,2)</f>
        <v>Colorado</v>
      </c>
      <c r="B3982">
        <f t="shared" si="65"/>
        <v>8</v>
      </c>
      <c r="C3982" s="31" t="s">
        <v>2101</v>
      </c>
      <c r="D3982" s="31" t="s">
        <v>93</v>
      </c>
      <c r="E3982" s="31" t="s">
        <v>3271</v>
      </c>
      <c r="F3982" s="31" t="s">
        <v>3272</v>
      </c>
      <c r="G3982" s="32">
        <v>47073</v>
      </c>
      <c r="H3982" s="31" t="s">
        <v>94</v>
      </c>
      <c r="I3982" s="32">
        <v>2901</v>
      </c>
      <c r="J3982" s="33">
        <v>16</v>
      </c>
      <c r="K3982" s="31" t="s">
        <v>94</v>
      </c>
      <c r="L3982" s="31" t="s">
        <v>95</v>
      </c>
    </row>
    <row r="3983" spans="1:12" ht="45" x14ac:dyDescent="0.2">
      <c r="A3983" t="str">
        <f>VLOOKUP(B3983,StateFIPS!A$2:B$52,2)</f>
        <v>Ohio</v>
      </c>
      <c r="B3983">
        <f t="shared" si="65"/>
        <v>39</v>
      </c>
      <c r="C3983" s="31" t="s">
        <v>2171</v>
      </c>
      <c r="D3983" s="31" t="s">
        <v>93</v>
      </c>
      <c r="E3983" s="31" t="s">
        <v>3271</v>
      </c>
      <c r="F3983" s="31" t="s">
        <v>3272</v>
      </c>
      <c r="G3983" s="32">
        <v>101246</v>
      </c>
      <c r="H3983" s="31" t="s">
        <v>94</v>
      </c>
      <c r="I3983" s="32">
        <v>7153</v>
      </c>
      <c r="J3983" s="33">
        <v>14</v>
      </c>
      <c r="K3983" s="31" t="s">
        <v>94</v>
      </c>
      <c r="L3983" s="31" t="s">
        <v>95</v>
      </c>
    </row>
    <row r="3984" spans="1:12" ht="45" x14ac:dyDescent="0.2">
      <c r="A3984" t="str">
        <f>VLOOKUP(B3984,StateFIPS!A$2:B$52,2)</f>
        <v>South Dakota</v>
      </c>
      <c r="B3984">
        <f t="shared" si="65"/>
        <v>46</v>
      </c>
      <c r="C3984" s="31" t="s">
        <v>2507</v>
      </c>
      <c r="D3984" s="31" t="s">
        <v>93</v>
      </c>
      <c r="E3984" s="31" t="s">
        <v>3271</v>
      </c>
      <c r="F3984" s="31" t="s">
        <v>3272</v>
      </c>
      <c r="G3984" s="32">
        <v>152290</v>
      </c>
      <c r="H3984" s="31" t="s">
        <v>94</v>
      </c>
      <c r="I3984" s="32">
        <v>10146</v>
      </c>
      <c r="J3984" s="33">
        <v>15</v>
      </c>
      <c r="K3984" s="31" t="s">
        <v>94</v>
      </c>
      <c r="L3984" s="31" t="s">
        <v>95</v>
      </c>
    </row>
    <row r="3985" spans="1:12" ht="45" x14ac:dyDescent="0.2">
      <c r="A3985" t="str">
        <f>VLOOKUP(B3985,StateFIPS!A$2:B$52,2)</f>
        <v>Ohio</v>
      </c>
      <c r="B3985">
        <f t="shared" si="65"/>
        <v>39</v>
      </c>
      <c r="C3985" s="31" t="s">
        <v>2147</v>
      </c>
      <c r="D3985" s="31" t="s">
        <v>93</v>
      </c>
      <c r="E3985" s="31" t="s">
        <v>3271</v>
      </c>
      <c r="F3985" s="31" t="s">
        <v>3272</v>
      </c>
      <c r="G3985" s="32">
        <v>11371</v>
      </c>
      <c r="H3985" s="31" t="s">
        <v>94</v>
      </c>
      <c r="I3985" s="32">
        <v>803</v>
      </c>
      <c r="J3985" s="33">
        <v>14</v>
      </c>
      <c r="K3985" s="31" t="s">
        <v>94</v>
      </c>
      <c r="L3985" s="31" t="s">
        <v>95</v>
      </c>
    </row>
    <row r="3986" spans="1:12" ht="45" x14ac:dyDescent="0.2">
      <c r="A3986" t="str">
        <f>VLOOKUP(B3986,StateFIPS!A$2:B$52,2)</f>
        <v>Illinois</v>
      </c>
      <c r="B3986">
        <f t="shared" si="65"/>
        <v>17</v>
      </c>
      <c r="C3986" s="31" t="s">
        <v>2159</v>
      </c>
      <c r="D3986" s="31" t="s">
        <v>93</v>
      </c>
      <c r="E3986" s="31" t="s">
        <v>3271</v>
      </c>
      <c r="F3986" s="31" t="s">
        <v>3272</v>
      </c>
      <c r="G3986" s="32">
        <v>71949</v>
      </c>
      <c r="H3986" s="31" t="s">
        <v>94</v>
      </c>
      <c r="I3986" s="32">
        <v>4839</v>
      </c>
      <c r="J3986" s="33">
        <v>15</v>
      </c>
      <c r="K3986" s="31" t="s">
        <v>94</v>
      </c>
      <c r="L3986" s="31" t="s">
        <v>95</v>
      </c>
    </row>
    <row r="3987" spans="1:12" ht="45" x14ac:dyDescent="0.2">
      <c r="A3987" t="str">
        <f>VLOOKUP(B3987,StateFIPS!A$2:B$52,2)</f>
        <v>Illinois</v>
      </c>
      <c r="B3987">
        <f t="shared" si="65"/>
        <v>17</v>
      </c>
      <c r="C3987" s="31" t="s">
        <v>3170</v>
      </c>
      <c r="D3987" s="31" t="s">
        <v>93</v>
      </c>
      <c r="E3987" s="31" t="s">
        <v>3271</v>
      </c>
      <c r="F3987" s="31" t="s">
        <v>3272</v>
      </c>
      <c r="G3987" s="32">
        <v>78537</v>
      </c>
      <c r="H3987" s="31" t="s">
        <v>94</v>
      </c>
      <c r="I3987" s="32">
        <v>5282</v>
      </c>
      <c r="J3987" s="33">
        <v>15</v>
      </c>
      <c r="K3987" s="31" t="s">
        <v>94</v>
      </c>
      <c r="L3987" s="31" t="s">
        <v>95</v>
      </c>
    </row>
    <row r="3988" spans="1:12" ht="45" x14ac:dyDescent="0.2">
      <c r="A3988" t="str">
        <f>VLOOKUP(B3988,StateFIPS!A$2:B$52,2)</f>
        <v>Colorado</v>
      </c>
      <c r="B3988">
        <f t="shared" si="65"/>
        <v>8</v>
      </c>
      <c r="C3988" s="31" t="s">
        <v>490</v>
      </c>
      <c r="D3988" s="31" t="s">
        <v>93</v>
      </c>
      <c r="E3988" s="31" t="s">
        <v>3271</v>
      </c>
      <c r="F3988" s="31" t="s">
        <v>3272</v>
      </c>
      <c r="G3988" s="32">
        <v>325844</v>
      </c>
      <c r="H3988" s="31" t="s">
        <v>94</v>
      </c>
      <c r="I3988" s="32">
        <v>20082</v>
      </c>
      <c r="J3988" s="33">
        <v>16</v>
      </c>
      <c r="K3988" s="31" t="s">
        <v>94</v>
      </c>
      <c r="L3988" s="31" t="s">
        <v>95</v>
      </c>
    </row>
    <row r="3989" spans="1:12" ht="45" x14ac:dyDescent="0.2">
      <c r="A3989" t="str">
        <f>VLOOKUP(B3989,StateFIPS!A$2:B$52,2)</f>
        <v>Ohio</v>
      </c>
      <c r="B3989">
        <f t="shared" si="65"/>
        <v>39</v>
      </c>
      <c r="C3989" s="31" t="s">
        <v>2161</v>
      </c>
      <c r="D3989" s="31" t="s">
        <v>93</v>
      </c>
      <c r="E3989" s="31" t="s">
        <v>3271</v>
      </c>
      <c r="F3989" s="31" t="s">
        <v>3272</v>
      </c>
      <c r="G3989" s="32">
        <v>43796</v>
      </c>
      <c r="H3989" s="31" t="s">
        <v>94</v>
      </c>
      <c r="I3989" s="32">
        <v>3094</v>
      </c>
      <c r="J3989" s="33">
        <v>14</v>
      </c>
      <c r="K3989" s="31" t="s">
        <v>94</v>
      </c>
      <c r="L3989" s="31" t="s">
        <v>95</v>
      </c>
    </row>
    <row r="3990" spans="1:12" ht="45" x14ac:dyDescent="0.2">
      <c r="A3990" t="str">
        <f>VLOOKUP(B3990,StateFIPS!A$2:B$52,2)</f>
        <v>Illinois</v>
      </c>
      <c r="B3990">
        <f t="shared" si="65"/>
        <v>17</v>
      </c>
      <c r="C3990" s="31" t="s">
        <v>2163</v>
      </c>
      <c r="D3990" s="31" t="s">
        <v>93</v>
      </c>
      <c r="E3990" s="31" t="s">
        <v>3271</v>
      </c>
      <c r="F3990" s="31" t="s">
        <v>3272</v>
      </c>
      <c r="G3990" s="32">
        <v>50746</v>
      </c>
      <c r="H3990" s="31" t="s">
        <v>94</v>
      </c>
      <c r="I3990" s="32">
        <v>3413</v>
      </c>
      <c r="J3990" s="33">
        <v>15</v>
      </c>
      <c r="K3990" s="31" t="s">
        <v>94</v>
      </c>
      <c r="L3990" s="31" t="s">
        <v>95</v>
      </c>
    </row>
    <row r="3991" spans="1:12" ht="45" x14ac:dyDescent="0.2">
      <c r="A3991" t="str">
        <f>VLOOKUP(B3991,StateFIPS!A$2:B$52,2)</f>
        <v>South Dakota</v>
      </c>
      <c r="B3991">
        <f t="shared" si="65"/>
        <v>46</v>
      </c>
      <c r="C3991" s="31" t="s">
        <v>2495</v>
      </c>
      <c r="D3991" s="31" t="s">
        <v>93</v>
      </c>
      <c r="E3991" s="31" t="s">
        <v>3271</v>
      </c>
      <c r="F3991" s="31" t="s">
        <v>3272</v>
      </c>
      <c r="G3991" s="32">
        <v>82058</v>
      </c>
      <c r="H3991" s="31" t="s">
        <v>94</v>
      </c>
      <c r="I3991" s="32">
        <v>5467</v>
      </c>
      <c r="J3991" s="33">
        <v>15</v>
      </c>
      <c r="K3991" s="31" t="s">
        <v>94</v>
      </c>
      <c r="L3991" s="31" t="s">
        <v>95</v>
      </c>
    </row>
    <row r="3992" spans="1:12" ht="45" x14ac:dyDescent="0.2">
      <c r="A3992" t="str">
        <f>VLOOKUP(B3992,StateFIPS!A$2:B$52,2)</f>
        <v>Ohio</v>
      </c>
      <c r="B3992">
        <f t="shared" si="65"/>
        <v>39</v>
      </c>
      <c r="C3992" s="31" t="s">
        <v>1431</v>
      </c>
      <c r="D3992" s="31" t="s">
        <v>93</v>
      </c>
      <c r="E3992" s="31" t="s">
        <v>3271</v>
      </c>
      <c r="F3992" s="31" t="s">
        <v>3272</v>
      </c>
      <c r="G3992" s="32">
        <v>16188</v>
      </c>
      <c r="H3992" s="31" t="s">
        <v>94</v>
      </c>
      <c r="I3992" s="32">
        <v>1144</v>
      </c>
      <c r="J3992" s="33">
        <v>14</v>
      </c>
      <c r="K3992" s="31" t="s">
        <v>94</v>
      </c>
      <c r="L3992" s="31" t="s">
        <v>95</v>
      </c>
    </row>
    <row r="3993" spans="1:12" ht="45" x14ac:dyDescent="0.2">
      <c r="A3993" t="str">
        <f>VLOOKUP(B3993,StateFIPS!A$2:B$52,2)</f>
        <v>South Dakota</v>
      </c>
      <c r="B3993">
        <f t="shared" si="65"/>
        <v>46</v>
      </c>
      <c r="C3993" s="31" t="s">
        <v>2394</v>
      </c>
      <c r="D3993" s="31" t="s">
        <v>93</v>
      </c>
      <c r="E3993" s="31" t="s">
        <v>3271</v>
      </c>
      <c r="F3993" s="31" t="s">
        <v>3272</v>
      </c>
      <c r="G3993" s="32">
        <v>59369</v>
      </c>
      <c r="H3993" s="31" t="s">
        <v>94</v>
      </c>
      <c r="I3993" s="32">
        <v>3955</v>
      </c>
      <c r="J3993" s="33">
        <v>15</v>
      </c>
      <c r="K3993" s="31" t="s">
        <v>94</v>
      </c>
      <c r="L3993" s="31" t="s">
        <v>95</v>
      </c>
    </row>
    <row r="3994" spans="1:12" ht="45" x14ac:dyDescent="0.2">
      <c r="A3994" t="str">
        <f>VLOOKUP(B3994,StateFIPS!A$2:B$52,2)</f>
        <v>Colorado</v>
      </c>
      <c r="B3994">
        <f t="shared" si="65"/>
        <v>8</v>
      </c>
      <c r="C3994" s="31" t="s">
        <v>487</v>
      </c>
      <c r="D3994" s="31" t="s">
        <v>93</v>
      </c>
      <c r="E3994" s="31" t="s">
        <v>3271</v>
      </c>
      <c r="F3994" s="31" t="s">
        <v>3272</v>
      </c>
      <c r="G3994" s="32">
        <v>325844</v>
      </c>
      <c r="H3994" s="31" t="s">
        <v>94</v>
      </c>
      <c r="I3994" s="32">
        <v>20082</v>
      </c>
      <c r="J3994" s="33">
        <v>16</v>
      </c>
      <c r="K3994" s="31" t="s">
        <v>94</v>
      </c>
      <c r="L3994" s="31" t="s">
        <v>95</v>
      </c>
    </row>
    <row r="3995" spans="1:12" ht="45" x14ac:dyDescent="0.2">
      <c r="A3995" t="str">
        <f>VLOOKUP(B3995,StateFIPS!A$2:B$52,2)</f>
        <v>South Dakota</v>
      </c>
      <c r="B3995">
        <f t="shared" si="65"/>
        <v>46</v>
      </c>
      <c r="C3995" s="31" t="s">
        <v>923</v>
      </c>
      <c r="D3995" s="31" t="s">
        <v>93</v>
      </c>
      <c r="E3995" s="31" t="s">
        <v>3271</v>
      </c>
      <c r="F3995" s="31" t="s">
        <v>3272</v>
      </c>
      <c r="G3995" s="32">
        <v>146458</v>
      </c>
      <c r="H3995" s="31" t="s">
        <v>94</v>
      </c>
      <c r="I3995" s="32">
        <v>9757</v>
      </c>
      <c r="J3995" s="33">
        <v>15</v>
      </c>
      <c r="K3995" s="31" t="s">
        <v>94</v>
      </c>
      <c r="L3995" s="31" t="s">
        <v>95</v>
      </c>
    </row>
    <row r="3996" spans="1:12" ht="45" x14ac:dyDescent="0.2">
      <c r="A3996" t="str">
        <f>VLOOKUP(B3996,StateFIPS!A$2:B$52,2)</f>
        <v>Ohio</v>
      </c>
      <c r="B3996">
        <f t="shared" si="65"/>
        <v>39</v>
      </c>
      <c r="C3996" s="31" t="s">
        <v>1432</v>
      </c>
      <c r="D3996" s="31" t="s">
        <v>93</v>
      </c>
      <c r="E3996" s="31" t="s">
        <v>3271</v>
      </c>
      <c r="F3996" s="31" t="s">
        <v>3272</v>
      </c>
      <c r="G3996" s="32">
        <v>30999</v>
      </c>
      <c r="H3996" s="31" t="s">
        <v>94</v>
      </c>
      <c r="I3996" s="32">
        <v>2190</v>
      </c>
      <c r="J3996" s="33">
        <v>14</v>
      </c>
      <c r="K3996" s="31" t="s">
        <v>94</v>
      </c>
      <c r="L3996" s="31" t="s">
        <v>95</v>
      </c>
    </row>
    <row r="3997" spans="1:12" ht="45" x14ac:dyDescent="0.2">
      <c r="A3997" t="str">
        <f>VLOOKUP(B3997,StateFIPS!A$2:B$52,2)</f>
        <v>Colorado</v>
      </c>
      <c r="B3997">
        <f t="shared" si="65"/>
        <v>8</v>
      </c>
      <c r="C3997" s="31" t="s">
        <v>476</v>
      </c>
      <c r="D3997" s="31" t="s">
        <v>93</v>
      </c>
      <c r="E3997" s="31" t="s">
        <v>3271</v>
      </c>
      <c r="F3997" s="31" t="s">
        <v>3272</v>
      </c>
      <c r="G3997" s="32">
        <v>325844</v>
      </c>
      <c r="H3997" s="31" t="s">
        <v>94</v>
      </c>
      <c r="I3997" s="32">
        <v>20082</v>
      </c>
      <c r="J3997" s="33">
        <v>16</v>
      </c>
      <c r="K3997" s="31" t="s">
        <v>94</v>
      </c>
      <c r="L3997" s="31" t="s">
        <v>95</v>
      </c>
    </row>
    <row r="3998" spans="1:12" ht="45" x14ac:dyDescent="0.2">
      <c r="A3998" t="str">
        <f>VLOOKUP(B3998,StateFIPS!A$2:B$52,2)</f>
        <v>Ohio</v>
      </c>
      <c r="B3998">
        <f t="shared" si="65"/>
        <v>39</v>
      </c>
      <c r="C3998" s="31" t="s">
        <v>1624</v>
      </c>
      <c r="D3998" s="31" t="s">
        <v>93</v>
      </c>
      <c r="E3998" s="31" t="s">
        <v>3271</v>
      </c>
      <c r="F3998" s="31" t="s">
        <v>3272</v>
      </c>
      <c r="G3998" s="32">
        <v>10515</v>
      </c>
      <c r="H3998" s="31" t="s">
        <v>94</v>
      </c>
      <c r="I3998" s="32">
        <v>743</v>
      </c>
      <c r="J3998" s="33">
        <v>14</v>
      </c>
      <c r="K3998" s="31" t="s">
        <v>94</v>
      </c>
      <c r="L3998" s="31" t="s">
        <v>95</v>
      </c>
    </row>
    <row r="3999" spans="1:12" ht="45" x14ac:dyDescent="0.2">
      <c r="A3999" t="str">
        <f>VLOOKUP(B3999,StateFIPS!A$2:B$52,2)</f>
        <v>Ohio</v>
      </c>
      <c r="B3999">
        <f t="shared" si="65"/>
        <v>39</v>
      </c>
      <c r="C3999" s="31" t="s">
        <v>1604</v>
      </c>
      <c r="D3999" s="31" t="s">
        <v>93</v>
      </c>
      <c r="E3999" s="31" t="s">
        <v>3271</v>
      </c>
      <c r="F3999" s="31" t="s">
        <v>3272</v>
      </c>
      <c r="G3999" s="32">
        <v>52978</v>
      </c>
      <c r="H3999" s="31" t="s">
        <v>94</v>
      </c>
      <c r="I3999" s="32">
        <v>3743</v>
      </c>
      <c r="J3999" s="33">
        <v>14</v>
      </c>
      <c r="K3999" s="31" t="s">
        <v>94</v>
      </c>
      <c r="L3999" s="31" t="s">
        <v>95</v>
      </c>
    </row>
    <row r="4000" spans="1:12" ht="45" x14ac:dyDescent="0.2">
      <c r="A4000" t="str">
        <f>VLOOKUP(B4000,StateFIPS!A$2:B$52,2)</f>
        <v>Tennessee</v>
      </c>
      <c r="B4000">
        <f t="shared" si="65"/>
        <v>47</v>
      </c>
      <c r="C4000" s="31" t="s">
        <v>892</v>
      </c>
      <c r="D4000" s="31" t="s">
        <v>93</v>
      </c>
      <c r="E4000" s="31" t="s">
        <v>3271</v>
      </c>
      <c r="F4000" s="31" t="s">
        <v>3272</v>
      </c>
      <c r="G4000" s="32">
        <v>42588</v>
      </c>
      <c r="H4000" s="31" t="s">
        <v>94</v>
      </c>
      <c r="I4000" s="32">
        <v>2727</v>
      </c>
      <c r="J4000" s="33">
        <v>16</v>
      </c>
      <c r="K4000" s="31" t="s">
        <v>94</v>
      </c>
      <c r="L4000" s="31" t="s">
        <v>95</v>
      </c>
    </row>
    <row r="4001" spans="1:12" ht="45" x14ac:dyDescent="0.2">
      <c r="A4001" t="str">
        <f>VLOOKUP(B4001,StateFIPS!A$2:B$52,2)</f>
        <v>Tennessee</v>
      </c>
      <c r="B4001">
        <f t="shared" si="65"/>
        <v>47</v>
      </c>
      <c r="C4001" s="31" t="s">
        <v>2338</v>
      </c>
      <c r="D4001" s="31" t="s">
        <v>93</v>
      </c>
      <c r="E4001" s="31" t="s">
        <v>3271</v>
      </c>
      <c r="F4001" s="31" t="s">
        <v>3272</v>
      </c>
      <c r="G4001" s="32">
        <v>51250</v>
      </c>
      <c r="H4001" s="31" t="s">
        <v>94</v>
      </c>
      <c r="I4001" s="32">
        <v>3282</v>
      </c>
      <c r="J4001" s="33">
        <v>16</v>
      </c>
      <c r="K4001" s="31" t="s">
        <v>94</v>
      </c>
      <c r="L4001" s="31" t="s">
        <v>95</v>
      </c>
    </row>
    <row r="4002" spans="1:12" ht="45" x14ac:dyDescent="0.2">
      <c r="A4002" t="str">
        <f>VLOOKUP(B4002,StateFIPS!A$2:B$52,2)</f>
        <v>Ohio</v>
      </c>
      <c r="B4002">
        <f t="shared" si="65"/>
        <v>39</v>
      </c>
      <c r="C4002" s="31" t="s">
        <v>1613</v>
      </c>
      <c r="D4002" s="31" t="s">
        <v>93</v>
      </c>
      <c r="E4002" s="31" t="s">
        <v>3271</v>
      </c>
      <c r="F4002" s="31" t="s">
        <v>3272</v>
      </c>
      <c r="G4002" s="32">
        <v>79583</v>
      </c>
      <c r="H4002" s="31" t="s">
        <v>94</v>
      </c>
      <c r="I4002" s="32">
        <v>5623</v>
      </c>
      <c r="J4002" s="33">
        <v>14</v>
      </c>
      <c r="K4002" s="31" t="s">
        <v>94</v>
      </c>
      <c r="L4002" s="31" t="s">
        <v>95</v>
      </c>
    </row>
    <row r="4003" spans="1:12" ht="45" x14ac:dyDescent="0.2">
      <c r="A4003" t="str">
        <f>VLOOKUP(B4003,StateFIPS!A$2:B$52,2)</f>
        <v>Colorado</v>
      </c>
      <c r="B4003">
        <f t="shared" si="65"/>
        <v>8</v>
      </c>
      <c r="C4003" s="31" t="s">
        <v>477</v>
      </c>
      <c r="D4003" s="31" t="s">
        <v>93</v>
      </c>
      <c r="E4003" s="31" t="s">
        <v>3271</v>
      </c>
      <c r="F4003" s="31" t="s">
        <v>3272</v>
      </c>
      <c r="G4003" s="32">
        <v>325844</v>
      </c>
      <c r="H4003" s="31" t="s">
        <v>94</v>
      </c>
      <c r="I4003" s="32">
        <v>20082</v>
      </c>
      <c r="J4003" s="33">
        <v>16</v>
      </c>
      <c r="K4003" s="31" t="s">
        <v>94</v>
      </c>
      <c r="L4003" s="31" t="s">
        <v>95</v>
      </c>
    </row>
    <row r="4004" spans="1:12" ht="45" x14ac:dyDescent="0.2">
      <c r="A4004" t="str">
        <f>VLOOKUP(B4004,StateFIPS!A$2:B$52,2)</f>
        <v>Illinois</v>
      </c>
      <c r="B4004">
        <f t="shared" si="65"/>
        <v>17</v>
      </c>
      <c r="C4004" s="31" t="s">
        <v>676</v>
      </c>
      <c r="D4004" s="31" t="s">
        <v>93</v>
      </c>
      <c r="E4004" s="31" t="s">
        <v>3271</v>
      </c>
      <c r="F4004" s="31" t="s">
        <v>3272</v>
      </c>
      <c r="G4004" s="32">
        <v>89479</v>
      </c>
      <c r="H4004" s="31" t="s">
        <v>94</v>
      </c>
      <c r="I4004" s="32">
        <v>6018</v>
      </c>
      <c r="J4004" s="33">
        <v>15</v>
      </c>
      <c r="K4004" s="31" t="s">
        <v>94</v>
      </c>
      <c r="L4004" s="31" t="s">
        <v>95</v>
      </c>
    </row>
    <row r="4005" spans="1:12" ht="45" x14ac:dyDescent="0.2">
      <c r="A4005" t="str">
        <f>VLOOKUP(B4005,StateFIPS!A$2:B$52,2)</f>
        <v>Tennessee</v>
      </c>
      <c r="B4005">
        <f t="shared" si="65"/>
        <v>47</v>
      </c>
      <c r="C4005" s="31" t="s">
        <v>901</v>
      </c>
      <c r="D4005" s="31" t="s">
        <v>93</v>
      </c>
      <c r="E4005" s="31" t="s">
        <v>3271</v>
      </c>
      <c r="F4005" s="31" t="s">
        <v>3272</v>
      </c>
      <c r="G4005" s="32">
        <v>184743</v>
      </c>
      <c r="H4005" s="31" t="s">
        <v>94</v>
      </c>
      <c r="I4005" s="32">
        <v>11831</v>
      </c>
      <c r="J4005" s="33">
        <v>16</v>
      </c>
      <c r="K4005" s="31" t="s">
        <v>94</v>
      </c>
      <c r="L4005" s="31" t="s">
        <v>95</v>
      </c>
    </row>
    <row r="4006" spans="1:12" ht="45" x14ac:dyDescent="0.2">
      <c r="A4006" t="str">
        <f>VLOOKUP(B4006,StateFIPS!A$2:B$52,2)</f>
        <v>Ohio</v>
      </c>
      <c r="B4006">
        <f t="shared" si="65"/>
        <v>39</v>
      </c>
      <c r="C4006" s="31" t="s">
        <v>1594</v>
      </c>
      <c r="D4006" s="31" t="s">
        <v>93</v>
      </c>
      <c r="E4006" s="31" t="s">
        <v>3271</v>
      </c>
      <c r="F4006" s="31" t="s">
        <v>3272</v>
      </c>
      <c r="G4006" s="32">
        <v>58357</v>
      </c>
      <c r="H4006" s="31" t="s">
        <v>94</v>
      </c>
      <c r="I4006" s="32">
        <v>4123</v>
      </c>
      <c r="J4006" s="33">
        <v>14</v>
      </c>
      <c r="K4006" s="31" t="s">
        <v>94</v>
      </c>
      <c r="L4006" s="31" t="s">
        <v>95</v>
      </c>
    </row>
    <row r="4007" spans="1:12" ht="45" x14ac:dyDescent="0.2">
      <c r="A4007" t="str">
        <f>VLOOKUP(B4007,StateFIPS!A$2:B$52,2)</f>
        <v>Tennessee</v>
      </c>
      <c r="B4007">
        <f t="shared" si="65"/>
        <v>47</v>
      </c>
      <c r="C4007" s="31" t="s">
        <v>2349</v>
      </c>
      <c r="D4007" s="31" t="s">
        <v>93</v>
      </c>
      <c r="E4007" s="31" t="s">
        <v>3271</v>
      </c>
      <c r="F4007" s="31" t="s">
        <v>3272</v>
      </c>
      <c r="G4007" s="32">
        <v>165551</v>
      </c>
      <c r="H4007" s="31" t="s">
        <v>94</v>
      </c>
      <c r="I4007" s="32">
        <v>10602</v>
      </c>
      <c r="J4007" s="33">
        <v>16</v>
      </c>
      <c r="K4007" s="31" t="s">
        <v>94</v>
      </c>
      <c r="L4007" s="31" t="s">
        <v>95</v>
      </c>
    </row>
    <row r="4008" spans="1:12" ht="45" x14ac:dyDescent="0.2">
      <c r="A4008" t="str">
        <f>VLOOKUP(B4008,StateFIPS!A$2:B$52,2)</f>
        <v>Ohio</v>
      </c>
      <c r="B4008">
        <f t="shared" si="65"/>
        <v>39</v>
      </c>
      <c r="C4008" s="31" t="s">
        <v>1690</v>
      </c>
      <c r="D4008" s="31" t="s">
        <v>93</v>
      </c>
      <c r="E4008" s="31" t="s">
        <v>3271</v>
      </c>
      <c r="F4008" s="31" t="s">
        <v>3272</v>
      </c>
      <c r="G4008" s="32">
        <v>78773</v>
      </c>
      <c r="H4008" s="31" t="s">
        <v>94</v>
      </c>
      <c r="I4008" s="32">
        <v>5566</v>
      </c>
      <c r="J4008" s="33">
        <v>14</v>
      </c>
      <c r="K4008" s="31" t="s">
        <v>94</v>
      </c>
      <c r="L4008" s="31" t="s">
        <v>95</v>
      </c>
    </row>
    <row r="4009" spans="1:12" ht="45" x14ac:dyDescent="0.2">
      <c r="A4009" t="str">
        <f>VLOOKUP(B4009,StateFIPS!A$2:B$52,2)</f>
        <v>Illinois</v>
      </c>
      <c r="B4009">
        <f t="shared" si="65"/>
        <v>17</v>
      </c>
      <c r="C4009" s="31" t="s">
        <v>650</v>
      </c>
      <c r="D4009" s="31" t="s">
        <v>93</v>
      </c>
      <c r="E4009" s="31" t="s">
        <v>3271</v>
      </c>
      <c r="F4009" s="31" t="s">
        <v>3272</v>
      </c>
      <c r="G4009" s="32">
        <v>40831</v>
      </c>
      <c r="H4009" s="31" t="s">
        <v>94</v>
      </c>
      <c r="I4009" s="32">
        <v>2746</v>
      </c>
      <c r="J4009" s="33">
        <v>15</v>
      </c>
      <c r="K4009" s="31" t="s">
        <v>94</v>
      </c>
      <c r="L4009" s="31" t="s">
        <v>95</v>
      </c>
    </row>
    <row r="4010" spans="1:12" ht="45" x14ac:dyDescent="0.2">
      <c r="A4010" t="str">
        <f>VLOOKUP(B4010,StateFIPS!A$2:B$52,2)</f>
        <v>Tennessee</v>
      </c>
      <c r="B4010">
        <f t="shared" si="65"/>
        <v>47</v>
      </c>
      <c r="C4010" s="31" t="s">
        <v>903</v>
      </c>
      <c r="D4010" s="31" t="s">
        <v>93</v>
      </c>
      <c r="E4010" s="31" t="s">
        <v>3271</v>
      </c>
      <c r="F4010" s="31" t="s">
        <v>3272</v>
      </c>
      <c r="G4010" s="32">
        <v>66762</v>
      </c>
      <c r="H4010" s="31" t="s">
        <v>94</v>
      </c>
      <c r="I4010" s="32">
        <v>4275</v>
      </c>
      <c r="J4010" s="33">
        <v>16</v>
      </c>
      <c r="K4010" s="31" t="s">
        <v>94</v>
      </c>
      <c r="L4010" s="31" t="s">
        <v>95</v>
      </c>
    </row>
    <row r="4011" spans="1:12" ht="45" x14ac:dyDescent="0.2">
      <c r="A4011" t="str">
        <f>VLOOKUP(B4011,StateFIPS!A$2:B$52,2)</f>
        <v>Ohio</v>
      </c>
      <c r="B4011">
        <f t="shared" si="65"/>
        <v>39</v>
      </c>
      <c r="C4011" s="31" t="s">
        <v>1700</v>
      </c>
      <c r="D4011" s="31" t="s">
        <v>93</v>
      </c>
      <c r="E4011" s="31" t="s">
        <v>3271</v>
      </c>
      <c r="F4011" s="31" t="s">
        <v>3272</v>
      </c>
      <c r="G4011" s="32">
        <v>118835</v>
      </c>
      <c r="H4011" s="31" t="s">
        <v>94</v>
      </c>
      <c r="I4011" s="32">
        <v>8396</v>
      </c>
      <c r="J4011" s="33">
        <v>14</v>
      </c>
      <c r="K4011" s="31" t="s">
        <v>94</v>
      </c>
      <c r="L4011" s="31" t="s">
        <v>95</v>
      </c>
    </row>
    <row r="4012" spans="1:12" ht="45" x14ac:dyDescent="0.2">
      <c r="A4012" t="str">
        <f>VLOOKUP(B4012,StateFIPS!A$2:B$52,2)</f>
        <v>Texas</v>
      </c>
      <c r="B4012">
        <f t="shared" si="65"/>
        <v>48</v>
      </c>
      <c r="C4012" s="31" t="s">
        <v>3229</v>
      </c>
      <c r="D4012" s="31" t="s">
        <v>93</v>
      </c>
      <c r="E4012" s="31" t="s">
        <v>3271</v>
      </c>
      <c r="F4012" s="31" t="s">
        <v>3272</v>
      </c>
      <c r="G4012" s="32">
        <v>119699</v>
      </c>
      <c r="H4012" s="31" t="s">
        <v>94</v>
      </c>
      <c r="I4012" s="32">
        <v>7547</v>
      </c>
      <c r="J4012" s="33">
        <v>16</v>
      </c>
      <c r="K4012" s="31" t="s">
        <v>94</v>
      </c>
      <c r="L4012" s="31" t="s">
        <v>95</v>
      </c>
    </row>
    <row r="4013" spans="1:12" ht="45" x14ac:dyDescent="0.2">
      <c r="A4013" t="str">
        <f>VLOOKUP(B4013,StateFIPS!A$2:B$52,2)</f>
        <v>Illinois</v>
      </c>
      <c r="B4013">
        <f t="shared" si="65"/>
        <v>17</v>
      </c>
      <c r="C4013" s="31" t="s">
        <v>2208</v>
      </c>
      <c r="D4013" s="31" t="s">
        <v>93</v>
      </c>
      <c r="E4013" s="31" t="s">
        <v>3271</v>
      </c>
      <c r="F4013" s="31" t="s">
        <v>3272</v>
      </c>
      <c r="G4013" s="32">
        <v>376636</v>
      </c>
      <c r="H4013" s="31" t="s">
        <v>94</v>
      </c>
      <c r="I4013" s="32">
        <v>25332</v>
      </c>
      <c r="J4013" s="33">
        <v>15</v>
      </c>
      <c r="K4013" s="31" t="s">
        <v>94</v>
      </c>
      <c r="L4013" s="31" t="s">
        <v>95</v>
      </c>
    </row>
    <row r="4014" spans="1:12" ht="45" x14ac:dyDescent="0.2">
      <c r="A4014" t="str">
        <f>VLOOKUP(B4014,StateFIPS!A$2:B$52,2)</f>
        <v>South Dakota</v>
      </c>
      <c r="B4014">
        <f t="shared" si="65"/>
        <v>46</v>
      </c>
      <c r="C4014" s="31" t="s">
        <v>2512</v>
      </c>
      <c r="D4014" s="31" t="s">
        <v>93</v>
      </c>
      <c r="E4014" s="31" t="s">
        <v>3271</v>
      </c>
      <c r="F4014" s="31" t="s">
        <v>3272</v>
      </c>
      <c r="G4014" s="32">
        <v>156377</v>
      </c>
      <c r="H4014" s="31" t="s">
        <v>94</v>
      </c>
      <c r="I4014" s="32">
        <v>10418</v>
      </c>
      <c r="J4014" s="33">
        <v>15</v>
      </c>
      <c r="K4014" s="31" t="s">
        <v>94</v>
      </c>
      <c r="L4014" s="31" t="s">
        <v>95</v>
      </c>
    </row>
    <row r="4015" spans="1:12" ht="45" x14ac:dyDescent="0.2">
      <c r="A4015" t="str">
        <f>VLOOKUP(B4015,StateFIPS!A$2:B$52,2)</f>
        <v>South Dakota</v>
      </c>
      <c r="B4015">
        <f t="shared" si="65"/>
        <v>46</v>
      </c>
      <c r="C4015" s="31" t="s">
        <v>918</v>
      </c>
      <c r="D4015" s="31" t="s">
        <v>93</v>
      </c>
      <c r="E4015" s="31" t="s">
        <v>3271</v>
      </c>
      <c r="F4015" s="31" t="s">
        <v>3272</v>
      </c>
      <c r="G4015" s="32">
        <v>13962</v>
      </c>
      <c r="H4015" s="31" t="s">
        <v>94</v>
      </c>
      <c r="I4015" s="32">
        <v>930</v>
      </c>
      <c r="J4015" s="33">
        <v>15</v>
      </c>
      <c r="K4015" s="31" t="s">
        <v>94</v>
      </c>
      <c r="L4015" s="31" t="s">
        <v>95</v>
      </c>
    </row>
    <row r="4016" spans="1:12" ht="45" x14ac:dyDescent="0.2">
      <c r="A4016" t="str">
        <f>VLOOKUP(B4016,StateFIPS!A$2:B$52,2)</f>
        <v>South Dakota</v>
      </c>
      <c r="B4016">
        <f t="shared" si="65"/>
        <v>46</v>
      </c>
      <c r="C4016" s="31" t="s">
        <v>2402</v>
      </c>
      <c r="D4016" s="31" t="s">
        <v>93</v>
      </c>
      <c r="E4016" s="31" t="s">
        <v>3271</v>
      </c>
      <c r="F4016" s="31" t="s">
        <v>3272</v>
      </c>
      <c r="G4016" s="32">
        <v>104624</v>
      </c>
      <c r="H4016" s="31" t="s">
        <v>94</v>
      </c>
      <c r="I4016" s="32">
        <v>6970</v>
      </c>
      <c r="J4016" s="33">
        <v>15</v>
      </c>
      <c r="K4016" s="31" t="s">
        <v>94</v>
      </c>
      <c r="L4016" s="31" t="s">
        <v>95</v>
      </c>
    </row>
    <row r="4017" spans="1:12" ht="45" x14ac:dyDescent="0.2">
      <c r="A4017" t="str">
        <f>VLOOKUP(B4017,StateFIPS!A$2:B$52,2)</f>
        <v>Illinois</v>
      </c>
      <c r="B4017">
        <f t="shared" si="65"/>
        <v>17</v>
      </c>
      <c r="C4017" s="31" t="s">
        <v>680</v>
      </c>
      <c r="D4017" s="31" t="s">
        <v>93</v>
      </c>
      <c r="E4017" s="31" t="s">
        <v>3271</v>
      </c>
      <c r="F4017" s="31" t="s">
        <v>3272</v>
      </c>
      <c r="G4017" s="32">
        <v>81490</v>
      </c>
      <c r="H4017" s="31" t="s">
        <v>94</v>
      </c>
      <c r="I4017" s="32">
        <v>5481</v>
      </c>
      <c r="J4017" s="33">
        <v>15</v>
      </c>
      <c r="K4017" s="31" t="s">
        <v>94</v>
      </c>
      <c r="L4017" s="31" t="s">
        <v>95</v>
      </c>
    </row>
    <row r="4018" spans="1:12" ht="45" x14ac:dyDescent="0.2">
      <c r="A4018" t="str">
        <f>VLOOKUP(B4018,StateFIPS!A$2:B$52,2)</f>
        <v>Ohio</v>
      </c>
      <c r="B4018">
        <f t="shared" si="65"/>
        <v>39</v>
      </c>
      <c r="C4018" s="31" t="s">
        <v>1633</v>
      </c>
      <c r="D4018" s="31" t="s">
        <v>93</v>
      </c>
      <c r="E4018" s="31" t="s">
        <v>3271</v>
      </c>
      <c r="F4018" s="31" t="s">
        <v>3272</v>
      </c>
      <c r="G4018" s="32">
        <v>35496</v>
      </c>
      <c r="H4018" s="31" t="s">
        <v>94</v>
      </c>
      <c r="I4018" s="32">
        <v>2508</v>
      </c>
      <c r="J4018" s="33">
        <v>14</v>
      </c>
      <c r="K4018" s="31" t="s">
        <v>94</v>
      </c>
      <c r="L4018" s="31" t="s">
        <v>95</v>
      </c>
    </row>
    <row r="4019" spans="1:12" ht="45" x14ac:dyDescent="0.2">
      <c r="A4019" t="str">
        <f>VLOOKUP(B4019,StateFIPS!A$2:B$52,2)</f>
        <v>South Dakota</v>
      </c>
      <c r="B4019">
        <f t="shared" si="65"/>
        <v>46</v>
      </c>
      <c r="C4019" s="31" t="s">
        <v>2466</v>
      </c>
      <c r="D4019" s="31" t="s">
        <v>93</v>
      </c>
      <c r="E4019" s="31" t="s">
        <v>3271</v>
      </c>
      <c r="F4019" s="31" t="s">
        <v>3272</v>
      </c>
      <c r="G4019" s="32">
        <v>174979</v>
      </c>
      <c r="H4019" s="31" t="s">
        <v>94</v>
      </c>
      <c r="I4019" s="32">
        <v>11657</v>
      </c>
      <c r="J4019" s="33">
        <v>15</v>
      </c>
      <c r="K4019" s="31" t="s">
        <v>94</v>
      </c>
      <c r="L4019" s="31" t="s">
        <v>95</v>
      </c>
    </row>
    <row r="4020" spans="1:12" ht="45" x14ac:dyDescent="0.2">
      <c r="A4020" t="str">
        <f>VLOOKUP(B4020,StateFIPS!A$2:B$52,2)</f>
        <v>Colorado</v>
      </c>
      <c r="B4020">
        <f t="shared" si="65"/>
        <v>8</v>
      </c>
      <c r="C4020" s="31" t="s">
        <v>480</v>
      </c>
      <c r="D4020" s="31" t="s">
        <v>93</v>
      </c>
      <c r="E4020" s="31" t="s">
        <v>3271</v>
      </c>
      <c r="F4020" s="31" t="s">
        <v>3272</v>
      </c>
      <c r="G4020" s="32">
        <v>325844</v>
      </c>
      <c r="H4020" s="31" t="s">
        <v>94</v>
      </c>
      <c r="I4020" s="32">
        <v>20082</v>
      </c>
      <c r="J4020" s="33">
        <v>16</v>
      </c>
      <c r="K4020" s="31" t="s">
        <v>94</v>
      </c>
      <c r="L4020" s="31" t="s">
        <v>95</v>
      </c>
    </row>
    <row r="4021" spans="1:12" ht="45" x14ac:dyDescent="0.2">
      <c r="A4021" t="str">
        <f>VLOOKUP(B4021,StateFIPS!A$2:B$52,2)</f>
        <v>Colorado</v>
      </c>
      <c r="B4021">
        <f t="shared" si="65"/>
        <v>8</v>
      </c>
      <c r="C4021" s="31" t="s">
        <v>479</v>
      </c>
      <c r="D4021" s="31" t="s">
        <v>93</v>
      </c>
      <c r="E4021" s="31" t="s">
        <v>3271</v>
      </c>
      <c r="F4021" s="31" t="s">
        <v>3272</v>
      </c>
      <c r="G4021" s="32">
        <v>325844</v>
      </c>
      <c r="H4021" s="31" t="s">
        <v>94</v>
      </c>
      <c r="I4021" s="32">
        <v>20082</v>
      </c>
      <c r="J4021" s="33">
        <v>16</v>
      </c>
      <c r="K4021" s="31" t="s">
        <v>94</v>
      </c>
      <c r="L4021" s="31" t="s">
        <v>95</v>
      </c>
    </row>
    <row r="4022" spans="1:12" ht="45" x14ac:dyDescent="0.2">
      <c r="A4022" t="str">
        <f>VLOOKUP(B4022,StateFIPS!A$2:B$52,2)</f>
        <v>Illinois</v>
      </c>
      <c r="B4022">
        <f t="shared" si="65"/>
        <v>17</v>
      </c>
      <c r="C4022" s="31" t="s">
        <v>659</v>
      </c>
      <c r="D4022" s="31" t="s">
        <v>93</v>
      </c>
      <c r="E4022" s="31" t="s">
        <v>3271</v>
      </c>
      <c r="F4022" s="31" t="s">
        <v>3272</v>
      </c>
      <c r="G4022" s="32">
        <v>153630</v>
      </c>
      <c r="H4022" s="31" t="s">
        <v>94</v>
      </c>
      <c r="I4022" s="32">
        <v>10333</v>
      </c>
      <c r="J4022" s="33">
        <v>15</v>
      </c>
      <c r="K4022" s="31" t="s">
        <v>94</v>
      </c>
      <c r="L4022" s="31" t="s">
        <v>95</v>
      </c>
    </row>
    <row r="4023" spans="1:12" ht="45" x14ac:dyDescent="0.2">
      <c r="A4023" t="str">
        <f>VLOOKUP(B4023,StateFIPS!A$2:B$52,2)</f>
        <v>Colorado</v>
      </c>
      <c r="B4023">
        <f t="shared" si="65"/>
        <v>8</v>
      </c>
      <c r="C4023" s="31" t="s">
        <v>2717</v>
      </c>
      <c r="D4023" s="31" t="s">
        <v>93</v>
      </c>
      <c r="E4023" s="31" t="s">
        <v>3271</v>
      </c>
      <c r="F4023" s="31" t="s">
        <v>3272</v>
      </c>
      <c r="G4023" s="32">
        <v>325844</v>
      </c>
      <c r="H4023" s="31" t="s">
        <v>94</v>
      </c>
      <c r="I4023" s="32">
        <v>20082</v>
      </c>
      <c r="J4023" s="33">
        <v>16</v>
      </c>
      <c r="K4023" s="31" t="s">
        <v>94</v>
      </c>
      <c r="L4023" s="31" t="s">
        <v>95</v>
      </c>
    </row>
    <row r="4024" spans="1:12" ht="45" x14ac:dyDescent="0.2">
      <c r="A4024" t="str">
        <f>VLOOKUP(B4024,StateFIPS!A$2:B$52,2)</f>
        <v>South Dakota</v>
      </c>
      <c r="B4024">
        <f t="shared" si="65"/>
        <v>46</v>
      </c>
      <c r="C4024" s="31" t="s">
        <v>924</v>
      </c>
      <c r="D4024" s="31" t="s">
        <v>93</v>
      </c>
      <c r="E4024" s="31" t="s">
        <v>3271</v>
      </c>
      <c r="F4024" s="31" t="s">
        <v>3272</v>
      </c>
      <c r="G4024" s="32">
        <v>42128</v>
      </c>
      <c r="H4024" s="31" t="s">
        <v>94</v>
      </c>
      <c r="I4024" s="32">
        <v>2807</v>
      </c>
      <c r="J4024" s="33">
        <v>15</v>
      </c>
      <c r="K4024" s="31" t="s">
        <v>94</v>
      </c>
      <c r="L4024" s="31" t="s">
        <v>95</v>
      </c>
    </row>
    <row r="4025" spans="1:12" ht="45" x14ac:dyDescent="0.2">
      <c r="A4025" t="str">
        <f>VLOOKUP(B4025,StateFIPS!A$2:B$52,2)</f>
        <v>South Dakota</v>
      </c>
      <c r="B4025">
        <f t="shared" si="65"/>
        <v>46</v>
      </c>
      <c r="C4025" s="31" t="s">
        <v>2484</v>
      </c>
      <c r="D4025" s="31" t="s">
        <v>93</v>
      </c>
      <c r="E4025" s="31" t="s">
        <v>3271</v>
      </c>
      <c r="F4025" s="31" t="s">
        <v>3272</v>
      </c>
      <c r="G4025" s="32">
        <v>112303</v>
      </c>
      <c r="H4025" s="31" t="s">
        <v>94</v>
      </c>
      <c r="I4025" s="32">
        <v>7482</v>
      </c>
      <c r="J4025" s="33">
        <v>15</v>
      </c>
      <c r="K4025" s="31" t="s">
        <v>94</v>
      </c>
      <c r="L4025" s="31" t="s">
        <v>95</v>
      </c>
    </row>
    <row r="4026" spans="1:12" ht="45" x14ac:dyDescent="0.2">
      <c r="A4026" t="str">
        <f>VLOOKUP(B4026,StateFIPS!A$2:B$52,2)</f>
        <v>Ohio</v>
      </c>
      <c r="B4026">
        <f t="shared" si="65"/>
        <v>39</v>
      </c>
      <c r="C4026" s="31" t="s">
        <v>1643</v>
      </c>
      <c r="D4026" s="31" t="s">
        <v>93</v>
      </c>
      <c r="E4026" s="31" t="s">
        <v>3271</v>
      </c>
      <c r="F4026" s="31" t="s">
        <v>3272</v>
      </c>
      <c r="G4026" s="32">
        <v>36500</v>
      </c>
      <c r="H4026" s="31" t="s">
        <v>94</v>
      </c>
      <c r="I4026" s="32">
        <v>2579</v>
      </c>
      <c r="J4026" s="33">
        <v>14</v>
      </c>
      <c r="K4026" s="31" t="s">
        <v>94</v>
      </c>
      <c r="L4026" s="31" t="s">
        <v>95</v>
      </c>
    </row>
    <row r="4027" spans="1:12" ht="45" x14ac:dyDescent="0.2">
      <c r="A4027" t="str">
        <f>VLOOKUP(B4027,StateFIPS!A$2:B$52,2)</f>
        <v>Illinois</v>
      </c>
      <c r="B4027">
        <f t="shared" si="65"/>
        <v>17</v>
      </c>
      <c r="C4027" s="31" t="s">
        <v>677</v>
      </c>
      <c r="D4027" s="31" t="s">
        <v>93</v>
      </c>
      <c r="E4027" s="31" t="s">
        <v>3271</v>
      </c>
      <c r="F4027" s="31" t="s">
        <v>3272</v>
      </c>
      <c r="G4027" s="32">
        <v>123297</v>
      </c>
      <c r="H4027" s="31" t="s">
        <v>94</v>
      </c>
      <c r="I4027" s="32">
        <v>8293</v>
      </c>
      <c r="J4027" s="33">
        <v>15</v>
      </c>
      <c r="K4027" s="31" t="s">
        <v>94</v>
      </c>
      <c r="L4027" s="31" t="s">
        <v>95</v>
      </c>
    </row>
    <row r="4028" spans="1:12" ht="45" x14ac:dyDescent="0.2">
      <c r="A4028" t="str">
        <f>VLOOKUP(B4028,StateFIPS!A$2:B$52,2)</f>
        <v>Colorado</v>
      </c>
      <c r="B4028">
        <f t="shared" si="65"/>
        <v>8</v>
      </c>
      <c r="C4028" s="31" t="s">
        <v>3199</v>
      </c>
      <c r="D4028" s="31" t="s">
        <v>93</v>
      </c>
      <c r="E4028" s="31" t="s">
        <v>3271</v>
      </c>
      <c r="F4028" s="31" t="s">
        <v>3272</v>
      </c>
      <c r="G4028" s="32">
        <v>325844</v>
      </c>
      <c r="H4028" s="31" t="s">
        <v>94</v>
      </c>
      <c r="I4028" s="32">
        <v>20082</v>
      </c>
      <c r="J4028" s="33">
        <v>16</v>
      </c>
      <c r="K4028" s="31" t="s">
        <v>94</v>
      </c>
      <c r="L4028" s="31" t="s">
        <v>95</v>
      </c>
    </row>
    <row r="4029" spans="1:12" ht="45" x14ac:dyDescent="0.2">
      <c r="A4029" t="str">
        <f>VLOOKUP(B4029,StateFIPS!A$2:B$52,2)</f>
        <v>Tennessee</v>
      </c>
      <c r="B4029">
        <f t="shared" si="65"/>
        <v>47</v>
      </c>
      <c r="C4029" s="31" t="s">
        <v>891</v>
      </c>
      <c r="D4029" s="31" t="s">
        <v>93</v>
      </c>
      <c r="E4029" s="31" t="s">
        <v>3271</v>
      </c>
      <c r="F4029" s="31" t="s">
        <v>3272</v>
      </c>
      <c r="G4029" s="32">
        <v>37510</v>
      </c>
      <c r="H4029" s="31" t="s">
        <v>94</v>
      </c>
      <c r="I4029" s="32">
        <v>2402</v>
      </c>
      <c r="J4029" s="33">
        <v>16</v>
      </c>
      <c r="K4029" s="31" t="s">
        <v>94</v>
      </c>
      <c r="L4029" s="31" t="s">
        <v>95</v>
      </c>
    </row>
    <row r="4030" spans="1:12" ht="45" x14ac:dyDescent="0.2">
      <c r="A4030" t="str">
        <f>VLOOKUP(B4030,StateFIPS!A$2:B$52,2)</f>
        <v>Ohio</v>
      </c>
      <c r="B4030">
        <f t="shared" si="65"/>
        <v>39</v>
      </c>
      <c r="C4030" s="31" t="s">
        <v>1428</v>
      </c>
      <c r="D4030" s="31" t="s">
        <v>93</v>
      </c>
      <c r="E4030" s="31" t="s">
        <v>3271</v>
      </c>
      <c r="F4030" s="31" t="s">
        <v>3272</v>
      </c>
      <c r="G4030" s="32">
        <v>56074</v>
      </c>
      <c r="H4030" s="31" t="s">
        <v>94</v>
      </c>
      <c r="I4030" s="32">
        <v>3962</v>
      </c>
      <c r="J4030" s="33">
        <v>14</v>
      </c>
      <c r="K4030" s="31" t="s">
        <v>94</v>
      </c>
      <c r="L4030" s="31" t="s">
        <v>95</v>
      </c>
    </row>
    <row r="4031" spans="1:12" ht="45" x14ac:dyDescent="0.2">
      <c r="A4031" t="str">
        <f>VLOOKUP(B4031,StateFIPS!A$2:B$52,2)</f>
        <v>Ohio</v>
      </c>
      <c r="B4031">
        <f t="shared" si="65"/>
        <v>39</v>
      </c>
      <c r="C4031" s="31" t="s">
        <v>2094</v>
      </c>
      <c r="D4031" s="31" t="s">
        <v>93</v>
      </c>
      <c r="E4031" s="31" t="s">
        <v>3271</v>
      </c>
      <c r="F4031" s="31" t="s">
        <v>3272</v>
      </c>
      <c r="G4031" s="32">
        <v>122286</v>
      </c>
      <c r="H4031" s="31" t="s">
        <v>94</v>
      </c>
      <c r="I4031" s="32">
        <v>8640</v>
      </c>
      <c r="J4031" s="33">
        <v>14</v>
      </c>
      <c r="K4031" s="31" t="s">
        <v>94</v>
      </c>
      <c r="L4031" s="31" t="s">
        <v>95</v>
      </c>
    </row>
    <row r="4032" spans="1:12" ht="45" x14ac:dyDescent="0.2">
      <c r="A4032" t="str">
        <f>VLOOKUP(B4032,StateFIPS!A$2:B$52,2)</f>
        <v>South Dakota</v>
      </c>
      <c r="B4032">
        <f t="shared" si="65"/>
        <v>46</v>
      </c>
      <c r="C4032" s="31" t="s">
        <v>911</v>
      </c>
      <c r="D4032" s="31" t="s">
        <v>93</v>
      </c>
      <c r="E4032" s="31" t="s">
        <v>3271</v>
      </c>
      <c r="F4032" s="31" t="s">
        <v>3272</v>
      </c>
      <c r="G4032" s="32">
        <v>11166</v>
      </c>
      <c r="H4032" s="31" t="s">
        <v>94</v>
      </c>
      <c r="I4032" s="32">
        <v>744</v>
      </c>
      <c r="J4032" s="33">
        <v>15</v>
      </c>
      <c r="K4032" s="31" t="s">
        <v>94</v>
      </c>
      <c r="L4032" s="31" t="s">
        <v>95</v>
      </c>
    </row>
    <row r="4033" spans="1:12" ht="45" x14ac:dyDescent="0.2">
      <c r="A4033" t="str">
        <f>VLOOKUP(B4033,StateFIPS!A$2:B$52,2)</f>
        <v>Oklahoma</v>
      </c>
      <c r="B4033">
        <f t="shared" si="65"/>
        <v>40</v>
      </c>
      <c r="C4033" s="31" t="s">
        <v>1450</v>
      </c>
      <c r="D4033" s="31" t="s">
        <v>93</v>
      </c>
      <c r="E4033" s="31" t="s">
        <v>3271</v>
      </c>
      <c r="F4033" s="31" t="s">
        <v>3272</v>
      </c>
      <c r="G4033" s="32">
        <v>441061</v>
      </c>
      <c r="H4033" s="31" t="s">
        <v>94</v>
      </c>
      <c r="I4033" s="32">
        <v>26473</v>
      </c>
      <c r="J4033" s="33">
        <v>17</v>
      </c>
      <c r="K4033" s="31" t="s">
        <v>94</v>
      </c>
      <c r="L4033" s="31" t="s">
        <v>95</v>
      </c>
    </row>
    <row r="4034" spans="1:12" ht="45" x14ac:dyDescent="0.2">
      <c r="A4034" t="str">
        <f>VLOOKUP(B4034,StateFIPS!A$2:B$52,2)</f>
        <v>South Dakota</v>
      </c>
      <c r="B4034">
        <f t="shared" si="65"/>
        <v>46</v>
      </c>
      <c r="C4034" s="31" t="s">
        <v>2517</v>
      </c>
      <c r="D4034" s="31" t="s">
        <v>93</v>
      </c>
      <c r="E4034" s="31" t="s">
        <v>3271</v>
      </c>
      <c r="F4034" s="31" t="s">
        <v>3272</v>
      </c>
      <c r="G4034" s="32">
        <v>47499</v>
      </c>
      <c r="H4034" s="31" t="s">
        <v>94</v>
      </c>
      <c r="I4034" s="32">
        <v>3164</v>
      </c>
      <c r="J4034" s="33">
        <v>15</v>
      </c>
      <c r="K4034" s="31" t="s">
        <v>94</v>
      </c>
      <c r="L4034" s="31" t="s">
        <v>95</v>
      </c>
    </row>
    <row r="4035" spans="1:12" ht="45" x14ac:dyDescent="0.2">
      <c r="A4035" t="str">
        <f>VLOOKUP(B4035,StateFIPS!A$2:B$52,2)</f>
        <v>Colorado</v>
      </c>
      <c r="B4035">
        <f t="shared" ref="B4035:B4098" si="66">VALUE(LEFT(C4035,2))</f>
        <v>8</v>
      </c>
      <c r="C4035" s="31" t="s">
        <v>2032</v>
      </c>
      <c r="D4035" s="31" t="s">
        <v>93</v>
      </c>
      <c r="E4035" s="31" t="s">
        <v>3271</v>
      </c>
      <c r="F4035" s="31" t="s">
        <v>3272</v>
      </c>
      <c r="G4035" s="32">
        <v>29275</v>
      </c>
      <c r="H4035" s="31" t="s">
        <v>94</v>
      </c>
      <c r="I4035" s="32">
        <v>1804</v>
      </c>
      <c r="J4035" s="33">
        <v>16</v>
      </c>
      <c r="K4035" s="31" t="s">
        <v>94</v>
      </c>
      <c r="L4035" s="31" t="s">
        <v>95</v>
      </c>
    </row>
    <row r="4036" spans="1:12" ht="45" x14ac:dyDescent="0.2">
      <c r="A4036" t="str">
        <f>VLOOKUP(B4036,StateFIPS!A$2:B$52,2)</f>
        <v>Oklahoma</v>
      </c>
      <c r="B4036">
        <f t="shared" si="66"/>
        <v>40</v>
      </c>
      <c r="C4036" s="31" t="s">
        <v>1435</v>
      </c>
      <c r="D4036" s="31" t="s">
        <v>93</v>
      </c>
      <c r="E4036" s="31" t="s">
        <v>3271</v>
      </c>
      <c r="F4036" s="31" t="s">
        <v>3272</v>
      </c>
      <c r="G4036" s="32">
        <v>138457</v>
      </c>
      <c r="H4036" s="31" t="s">
        <v>94</v>
      </c>
      <c r="I4036" s="32">
        <v>8311</v>
      </c>
      <c r="J4036" s="33">
        <v>17</v>
      </c>
      <c r="K4036" s="31" t="s">
        <v>94</v>
      </c>
      <c r="L4036" s="31" t="s">
        <v>95</v>
      </c>
    </row>
    <row r="4037" spans="1:12" ht="45" x14ac:dyDescent="0.2">
      <c r="A4037" t="str">
        <f>VLOOKUP(B4037,StateFIPS!A$2:B$52,2)</f>
        <v>South Dakota</v>
      </c>
      <c r="B4037">
        <f t="shared" si="66"/>
        <v>46</v>
      </c>
      <c r="C4037" s="31" t="s">
        <v>2556</v>
      </c>
      <c r="D4037" s="31" t="s">
        <v>93</v>
      </c>
      <c r="E4037" s="31" t="s">
        <v>3271</v>
      </c>
      <c r="F4037" s="31" t="s">
        <v>3272</v>
      </c>
      <c r="G4037" s="32">
        <v>62388</v>
      </c>
      <c r="H4037" s="31" t="s">
        <v>94</v>
      </c>
      <c r="I4037" s="32">
        <v>4156</v>
      </c>
      <c r="J4037" s="33">
        <v>15</v>
      </c>
      <c r="K4037" s="31" t="s">
        <v>94</v>
      </c>
      <c r="L4037" s="31" t="s">
        <v>95</v>
      </c>
    </row>
    <row r="4038" spans="1:12" ht="45" x14ac:dyDescent="0.2">
      <c r="A4038" t="str">
        <f>VLOOKUP(B4038,StateFIPS!A$2:B$52,2)</f>
        <v>Oklahoma</v>
      </c>
      <c r="B4038">
        <f t="shared" si="66"/>
        <v>40</v>
      </c>
      <c r="C4038" s="31" t="s">
        <v>1427</v>
      </c>
      <c r="D4038" s="31" t="s">
        <v>93</v>
      </c>
      <c r="E4038" s="31" t="s">
        <v>3271</v>
      </c>
      <c r="F4038" s="31" t="s">
        <v>3272</v>
      </c>
      <c r="G4038" s="32">
        <v>441061</v>
      </c>
      <c r="H4038" s="31" t="s">
        <v>94</v>
      </c>
      <c r="I4038" s="32">
        <v>26473</v>
      </c>
      <c r="J4038" s="33">
        <v>17</v>
      </c>
      <c r="K4038" s="31" t="s">
        <v>94</v>
      </c>
      <c r="L4038" s="31" t="s">
        <v>95</v>
      </c>
    </row>
    <row r="4039" spans="1:12" ht="45" x14ac:dyDescent="0.2">
      <c r="A4039" t="str">
        <f>VLOOKUP(B4039,StateFIPS!A$2:B$52,2)</f>
        <v>South Dakota</v>
      </c>
      <c r="B4039">
        <f t="shared" si="66"/>
        <v>46</v>
      </c>
      <c r="C4039" s="31" t="s">
        <v>2668</v>
      </c>
      <c r="D4039" s="31" t="s">
        <v>93</v>
      </c>
      <c r="E4039" s="31" t="s">
        <v>3271</v>
      </c>
      <c r="F4039" s="31" t="s">
        <v>3272</v>
      </c>
      <c r="G4039" s="32">
        <v>15443</v>
      </c>
      <c r="H4039" s="31" t="s">
        <v>94</v>
      </c>
      <c r="I4039" s="32">
        <v>1029</v>
      </c>
      <c r="J4039" s="33">
        <v>15</v>
      </c>
      <c r="K4039" s="31" t="s">
        <v>94</v>
      </c>
      <c r="L4039" s="31" t="s">
        <v>95</v>
      </c>
    </row>
    <row r="4040" spans="1:12" ht="45" x14ac:dyDescent="0.2">
      <c r="A4040" t="str">
        <f>VLOOKUP(B4040,StateFIPS!A$2:B$52,2)</f>
        <v>South Dakota</v>
      </c>
      <c r="B4040">
        <f t="shared" si="66"/>
        <v>46</v>
      </c>
      <c r="C4040" s="31" t="s">
        <v>3214</v>
      </c>
      <c r="D4040" s="31" t="s">
        <v>93</v>
      </c>
      <c r="E4040" s="31" t="s">
        <v>3271</v>
      </c>
      <c r="F4040" s="31" t="s">
        <v>3272</v>
      </c>
      <c r="G4040" s="32">
        <v>52090</v>
      </c>
      <c r="H4040" s="31" t="s">
        <v>94</v>
      </c>
      <c r="I4040" s="32">
        <v>3470</v>
      </c>
      <c r="J4040" s="33">
        <v>15</v>
      </c>
      <c r="K4040" s="31" t="s">
        <v>94</v>
      </c>
      <c r="L4040" s="31" t="s">
        <v>95</v>
      </c>
    </row>
    <row r="4041" spans="1:12" ht="45" x14ac:dyDescent="0.2">
      <c r="A4041" t="str">
        <f>VLOOKUP(B4041,StateFIPS!A$2:B$52,2)</f>
        <v>Colorado</v>
      </c>
      <c r="B4041">
        <f t="shared" si="66"/>
        <v>8</v>
      </c>
      <c r="C4041" s="31" t="s">
        <v>544</v>
      </c>
      <c r="D4041" s="31" t="s">
        <v>93</v>
      </c>
      <c r="E4041" s="31" t="s">
        <v>3271</v>
      </c>
      <c r="F4041" s="31" t="s">
        <v>3272</v>
      </c>
      <c r="G4041" s="32">
        <v>60535</v>
      </c>
      <c r="H4041" s="31" t="s">
        <v>94</v>
      </c>
      <c r="I4041" s="32">
        <v>3731</v>
      </c>
      <c r="J4041" s="33">
        <v>16</v>
      </c>
      <c r="K4041" s="31" t="s">
        <v>94</v>
      </c>
      <c r="L4041" s="31" t="s">
        <v>95</v>
      </c>
    </row>
    <row r="4042" spans="1:12" ht="45" x14ac:dyDescent="0.2">
      <c r="A4042" t="str">
        <f>VLOOKUP(B4042,StateFIPS!A$2:B$52,2)</f>
        <v>South Dakota</v>
      </c>
      <c r="B4042">
        <f t="shared" si="66"/>
        <v>46</v>
      </c>
      <c r="C4042" s="31" t="s">
        <v>2632</v>
      </c>
      <c r="D4042" s="31" t="s">
        <v>93</v>
      </c>
      <c r="E4042" s="31" t="s">
        <v>3271</v>
      </c>
      <c r="F4042" s="31" t="s">
        <v>3272</v>
      </c>
      <c r="G4042" s="32">
        <v>14479</v>
      </c>
      <c r="H4042" s="31" t="s">
        <v>94</v>
      </c>
      <c r="I4042" s="32">
        <v>965</v>
      </c>
      <c r="J4042" s="33">
        <v>15</v>
      </c>
      <c r="K4042" s="31" t="s">
        <v>94</v>
      </c>
      <c r="L4042" s="31" t="s">
        <v>95</v>
      </c>
    </row>
    <row r="4043" spans="1:12" ht="45" x14ac:dyDescent="0.2">
      <c r="A4043" t="str">
        <f>VLOOKUP(B4043,StateFIPS!A$2:B$52,2)</f>
        <v>Ohio</v>
      </c>
      <c r="B4043">
        <f t="shared" si="66"/>
        <v>39</v>
      </c>
      <c r="C4043" s="31" t="s">
        <v>2103</v>
      </c>
      <c r="D4043" s="31" t="s">
        <v>93</v>
      </c>
      <c r="E4043" s="31" t="s">
        <v>3271</v>
      </c>
      <c r="F4043" s="31" t="s">
        <v>3272</v>
      </c>
      <c r="G4043" s="32">
        <v>34937</v>
      </c>
      <c r="H4043" s="31" t="s">
        <v>94</v>
      </c>
      <c r="I4043" s="32">
        <v>2468</v>
      </c>
      <c r="J4043" s="33">
        <v>14</v>
      </c>
      <c r="K4043" s="31" t="s">
        <v>94</v>
      </c>
      <c r="L4043" s="31" t="s">
        <v>95</v>
      </c>
    </row>
    <row r="4044" spans="1:12" ht="45" x14ac:dyDescent="0.2">
      <c r="A4044" t="str">
        <f>VLOOKUP(B4044,StateFIPS!A$2:B$52,2)</f>
        <v>Ohio</v>
      </c>
      <c r="B4044">
        <f t="shared" si="66"/>
        <v>39</v>
      </c>
      <c r="C4044" s="31" t="s">
        <v>2113</v>
      </c>
      <c r="D4044" s="31" t="s">
        <v>93</v>
      </c>
      <c r="E4044" s="31" t="s">
        <v>3271</v>
      </c>
      <c r="F4044" s="31" t="s">
        <v>3272</v>
      </c>
      <c r="G4044" s="32">
        <v>61349</v>
      </c>
      <c r="H4044" s="31" t="s">
        <v>94</v>
      </c>
      <c r="I4044" s="32">
        <v>4335</v>
      </c>
      <c r="J4044" s="33">
        <v>14</v>
      </c>
      <c r="K4044" s="31" t="s">
        <v>94</v>
      </c>
      <c r="L4044" s="31" t="s">
        <v>95</v>
      </c>
    </row>
    <row r="4045" spans="1:12" ht="45" x14ac:dyDescent="0.2">
      <c r="A4045" t="str">
        <f>VLOOKUP(B4045,StateFIPS!A$2:B$52,2)</f>
        <v>Colorado</v>
      </c>
      <c r="B4045">
        <f t="shared" si="66"/>
        <v>8</v>
      </c>
      <c r="C4045" s="31" t="s">
        <v>2114</v>
      </c>
      <c r="D4045" s="31" t="s">
        <v>93</v>
      </c>
      <c r="E4045" s="31" t="s">
        <v>3271</v>
      </c>
      <c r="F4045" s="31" t="s">
        <v>3272</v>
      </c>
      <c r="G4045" s="32">
        <v>325844</v>
      </c>
      <c r="H4045" s="31" t="s">
        <v>94</v>
      </c>
      <c r="I4045" s="32">
        <v>20082</v>
      </c>
      <c r="J4045" s="33">
        <v>16</v>
      </c>
      <c r="K4045" s="31" t="s">
        <v>94</v>
      </c>
      <c r="L4045" s="31" t="s">
        <v>95</v>
      </c>
    </row>
    <row r="4046" spans="1:12" ht="45" x14ac:dyDescent="0.2">
      <c r="A4046" t="str">
        <f>VLOOKUP(B4046,StateFIPS!A$2:B$52,2)</f>
        <v>Ohio</v>
      </c>
      <c r="B4046">
        <f t="shared" si="66"/>
        <v>39</v>
      </c>
      <c r="C4046" s="31" t="s">
        <v>2240</v>
      </c>
      <c r="D4046" s="31" t="s">
        <v>93</v>
      </c>
      <c r="E4046" s="31" t="s">
        <v>3271</v>
      </c>
      <c r="F4046" s="31" t="s">
        <v>3272</v>
      </c>
      <c r="G4046" s="32">
        <v>200841</v>
      </c>
      <c r="H4046" s="31" t="s">
        <v>94</v>
      </c>
      <c r="I4046" s="32">
        <v>14190</v>
      </c>
      <c r="J4046" s="33">
        <v>14</v>
      </c>
      <c r="K4046" s="31" t="s">
        <v>94</v>
      </c>
      <c r="L4046" s="31" t="s">
        <v>95</v>
      </c>
    </row>
    <row r="4047" spans="1:12" ht="45" x14ac:dyDescent="0.2">
      <c r="A4047" t="str">
        <f>VLOOKUP(B4047,StateFIPS!A$2:B$52,2)</f>
        <v>Oklahoma</v>
      </c>
      <c r="B4047">
        <f t="shared" si="66"/>
        <v>40</v>
      </c>
      <c r="C4047" s="31" t="s">
        <v>2143</v>
      </c>
      <c r="D4047" s="31" t="s">
        <v>93</v>
      </c>
      <c r="E4047" s="31" t="s">
        <v>3271</v>
      </c>
      <c r="F4047" s="31" t="s">
        <v>3272</v>
      </c>
      <c r="G4047" s="32">
        <v>441061</v>
      </c>
      <c r="H4047" s="31" t="s">
        <v>94</v>
      </c>
      <c r="I4047" s="32">
        <v>26473</v>
      </c>
      <c r="J4047" s="33">
        <v>17</v>
      </c>
      <c r="K4047" s="31" t="s">
        <v>94</v>
      </c>
      <c r="L4047" s="31" t="s">
        <v>95</v>
      </c>
    </row>
    <row r="4048" spans="1:12" ht="45" x14ac:dyDescent="0.2">
      <c r="A4048" t="str">
        <f>VLOOKUP(B4048,StateFIPS!A$2:B$52,2)</f>
        <v>Oklahoma</v>
      </c>
      <c r="B4048">
        <f t="shared" si="66"/>
        <v>40</v>
      </c>
      <c r="C4048" s="31" t="s">
        <v>1447</v>
      </c>
      <c r="D4048" s="31" t="s">
        <v>93</v>
      </c>
      <c r="E4048" s="31" t="s">
        <v>3271</v>
      </c>
      <c r="F4048" s="31" t="s">
        <v>3272</v>
      </c>
      <c r="G4048" s="32">
        <v>116245</v>
      </c>
      <c r="H4048" s="31" t="s">
        <v>94</v>
      </c>
      <c r="I4048" s="32">
        <v>6977</v>
      </c>
      <c r="J4048" s="33">
        <v>17</v>
      </c>
      <c r="K4048" s="31" t="s">
        <v>94</v>
      </c>
      <c r="L4048" s="31" t="s">
        <v>95</v>
      </c>
    </row>
    <row r="4049" spans="1:12" ht="45" x14ac:dyDescent="0.2">
      <c r="A4049" t="str">
        <f>VLOOKUP(B4049,StateFIPS!A$2:B$52,2)</f>
        <v>Oklahoma</v>
      </c>
      <c r="B4049">
        <f t="shared" si="66"/>
        <v>40</v>
      </c>
      <c r="C4049" s="31" t="s">
        <v>2063</v>
      </c>
      <c r="D4049" s="31" t="s">
        <v>93</v>
      </c>
      <c r="E4049" s="31" t="s">
        <v>3271</v>
      </c>
      <c r="F4049" s="31" t="s">
        <v>3272</v>
      </c>
      <c r="G4049" s="32">
        <v>441061</v>
      </c>
      <c r="H4049" s="31" t="s">
        <v>94</v>
      </c>
      <c r="I4049" s="32">
        <v>26473</v>
      </c>
      <c r="J4049" s="33">
        <v>17</v>
      </c>
      <c r="K4049" s="31" t="s">
        <v>94</v>
      </c>
      <c r="L4049" s="31" t="s">
        <v>95</v>
      </c>
    </row>
    <row r="4050" spans="1:12" ht="45" x14ac:dyDescent="0.2">
      <c r="A4050" t="str">
        <f>VLOOKUP(B4050,StateFIPS!A$2:B$52,2)</f>
        <v>Oklahoma</v>
      </c>
      <c r="B4050">
        <f t="shared" si="66"/>
        <v>40</v>
      </c>
      <c r="C4050" s="31" t="s">
        <v>2070</v>
      </c>
      <c r="D4050" s="31" t="s">
        <v>93</v>
      </c>
      <c r="E4050" s="31" t="s">
        <v>3271</v>
      </c>
      <c r="F4050" s="31" t="s">
        <v>3272</v>
      </c>
      <c r="G4050" s="32">
        <v>52609</v>
      </c>
      <c r="H4050" s="31" t="s">
        <v>94</v>
      </c>
      <c r="I4050" s="32">
        <v>3158</v>
      </c>
      <c r="J4050" s="33">
        <v>17</v>
      </c>
      <c r="K4050" s="31" t="s">
        <v>94</v>
      </c>
      <c r="L4050" s="31" t="s">
        <v>95</v>
      </c>
    </row>
    <row r="4051" spans="1:12" ht="45" x14ac:dyDescent="0.2">
      <c r="A4051" t="str">
        <f>VLOOKUP(B4051,StateFIPS!A$2:B$52,2)</f>
        <v>Colorado</v>
      </c>
      <c r="B4051">
        <f t="shared" si="66"/>
        <v>8</v>
      </c>
      <c r="C4051" s="31" t="s">
        <v>547</v>
      </c>
      <c r="D4051" s="31" t="s">
        <v>93</v>
      </c>
      <c r="E4051" s="31" t="s">
        <v>3271</v>
      </c>
      <c r="F4051" s="31" t="s">
        <v>3272</v>
      </c>
      <c r="G4051" s="32">
        <v>325844</v>
      </c>
      <c r="H4051" s="31" t="s">
        <v>94</v>
      </c>
      <c r="I4051" s="32">
        <v>20082</v>
      </c>
      <c r="J4051" s="33">
        <v>16</v>
      </c>
      <c r="K4051" s="31" t="s">
        <v>94</v>
      </c>
      <c r="L4051" s="31" t="s">
        <v>95</v>
      </c>
    </row>
    <row r="4052" spans="1:12" ht="45" x14ac:dyDescent="0.2">
      <c r="A4052" t="str">
        <f>VLOOKUP(B4052,StateFIPS!A$2:B$52,2)</f>
        <v>South Dakota</v>
      </c>
      <c r="B4052">
        <f t="shared" si="66"/>
        <v>46</v>
      </c>
      <c r="C4052" s="31" t="s">
        <v>2353</v>
      </c>
      <c r="D4052" s="31" t="s">
        <v>93</v>
      </c>
      <c r="E4052" s="31" t="s">
        <v>3271</v>
      </c>
      <c r="F4052" s="31" t="s">
        <v>3272</v>
      </c>
      <c r="G4052" s="32">
        <v>60534</v>
      </c>
      <c r="H4052" s="31" t="s">
        <v>94</v>
      </c>
      <c r="I4052" s="32">
        <v>4033</v>
      </c>
      <c r="J4052" s="33">
        <v>15</v>
      </c>
      <c r="K4052" s="31" t="s">
        <v>94</v>
      </c>
      <c r="L4052" s="31" t="s">
        <v>95</v>
      </c>
    </row>
    <row r="4053" spans="1:12" ht="45" x14ac:dyDescent="0.2">
      <c r="A4053" t="str">
        <f>VLOOKUP(B4053,StateFIPS!A$2:B$52,2)</f>
        <v>Georgia</v>
      </c>
      <c r="B4053">
        <f t="shared" si="66"/>
        <v>13</v>
      </c>
      <c r="C4053" s="31" t="s">
        <v>775</v>
      </c>
      <c r="D4053" s="31" t="s">
        <v>93</v>
      </c>
      <c r="E4053" s="31" t="s">
        <v>3271</v>
      </c>
      <c r="F4053" s="31" t="s">
        <v>3272</v>
      </c>
      <c r="G4053" s="32">
        <v>59003</v>
      </c>
      <c r="H4053" s="31" t="s">
        <v>94</v>
      </c>
      <c r="I4053" s="32">
        <v>3948</v>
      </c>
      <c r="J4053" s="33">
        <v>15</v>
      </c>
      <c r="K4053" s="31" t="s">
        <v>94</v>
      </c>
      <c r="L4053" s="31" t="s">
        <v>95</v>
      </c>
    </row>
    <row r="4054" spans="1:12" ht="45" x14ac:dyDescent="0.2">
      <c r="A4054" t="str">
        <f>VLOOKUP(B4054,StateFIPS!A$2:B$52,2)</f>
        <v>South Dakota</v>
      </c>
      <c r="B4054">
        <f t="shared" si="66"/>
        <v>46</v>
      </c>
      <c r="C4054" s="31" t="s">
        <v>3218</v>
      </c>
      <c r="D4054" s="31" t="s">
        <v>93</v>
      </c>
      <c r="E4054" s="31" t="s">
        <v>3271</v>
      </c>
      <c r="F4054" s="31" t="s">
        <v>3272</v>
      </c>
      <c r="G4054" s="32">
        <v>57608</v>
      </c>
      <c r="H4054" s="31" t="s">
        <v>94</v>
      </c>
      <c r="I4054" s="32">
        <v>3838</v>
      </c>
      <c r="J4054" s="33">
        <v>15</v>
      </c>
      <c r="K4054" s="31" t="s">
        <v>94</v>
      </c>
      <c r="L4054" s="31" t="s">
        <v>95</v>
      </c>
    </row>
    <row r="4055" spans="1:12" ht="45" x14ac:dyDescent="0.2">
      <c r="A4055" t="str">
        <f>VLOOKUP(B4055,StateFIPS!A$2:B$52,2)</f>
        <v>Georgia</v>
      </c>
      <c r="B4055">
        <f t="shared" si="66"/>
        <v>13</v>
      </c>
      <c r="C4055" s="31" t="s">
        <v>782</v>
      </c>
      <c r="D4055" s="31" t="s">
        <v>93</v>
      </c>
      <c r="E4055" s="31" t="s">
        <v>3271</v>
      </c>
      <c r="F4055" s="31" t="s">
        <v>3272</v>
      </c>
      <c r="G4055" s="32">
        <v>64935</v>
      </c>
      <c r="H4055" s="31" t="s">
        <v>94</v>
      </c>
      <c r="I4055" s="32">
        <v>4345</v>
      </c>
      <c r="J4055" s="33">
        <v>15</v>
      </c>
      <c r="K4055" s="31" t="s">
        <v>94</v>
      </c>
      <c r="L4055" s="31" t="s">
        <v>95</v>
      </c>
    </row>
    <row r="4056" spans="1:12" ht="45" x14ac:dyDescent="0.2">
      <c r="A4056" t="str">
        <f>VLOOKUP(B4056,StateFIPS!A$2:B$52,2)</f>
        <v>Georgia</v>
      </c>
      <c r="B4056">
        <f t="shared" si="66"/>
        <v>13</v>
      </c>
      <c r="C4056" s="31" t="s">
        <v>3202</v>
      </c>
      <c r="D4056" s="31" t="s">
        <v>93</v>
      </c>
      <c r="E4056" s="31" t="s">
        <v>3271</v>
      </c>
      <c r="F4056" s="31" t="s">
        <v>3272</v>
      </c>
      <c r="G4056" s="32">
        <v>45142</v>
      </c>
      <c r="H4056" s="31" t="s">
        <v>94</v>
      </c>
      <c r="I4056" s="32">
        <v>3021</v>
      </c>
      <c r="J4056" s="33">
        <v>15</v>
      </c>
      <c r="K4056" s="31" t="s">
        <v>94</v>
      </c>
      <c r="L4056" s="31" t="s">
        <v>95</v>
      </c>
    </row>
    <row r="4057" spans="1:12" ht="45" x14ac:dyDescent="0.2">
      <c r="A4057" t="str">
        <f>VLOOKUP(B4057,StateFIPS!A$2:B$52,2)</f>
        <v>Ohio</v>
      </c>
      <c r="B4057">
        <f t="shared" si="66"/>
        <v>39</v>
      </c>
      <c r="C4057" s="31" t="s">
        <v>1965</v>
      </c>
      <c r="D4057" s="31" t="s">
        <v>93</v>
      </c>
      <c r="E4057" s="31" t="s">
        <v>3271</v>
      </c>
      <c r="F4057" s="31" t="s">
        <v>3272</v>
      </c>
      <c r="G4057" s="32">
        <v>149393</v>
      </c>
      <c r="H4057" s="31" t="s">
        <v>94</v>
      </c>
      <c r="I4057" s="32">
        <v>10555</v>
      </c>
      <c r="J4057" s="33">
        <v>14</v>
      </c>
      <c r="K4057" s="31" t="s">
        <v>94</v>
      </c>
      <c r="L4057" s="31" t="s">
        <v>95</v>
      </c>
    </row>
    <row r="4058" spans="1:12" ht="45" x14ac:dyDescent="0.2">
      <c r="A4058" t="str">
        <f>VLOOKUP(B4058,StateFIPS!A$2:B$52,2)</f>
        <v>South Dakota</v>
      </c>
      <c r="B4058">
        <f t="shared" si="66"/>
        <v>46</v>
      </c>
      <c r="C4058" s="31" t="s">
        <v>2584</v>
      </c>
      <c r="D4058" s="31" t="s">
        <v>93</v>
      </c>
      <c r="E4058" s="31" t="s">
        <v>3271</v>
      </c>
      <c r="F4058" s="31" t="s">
        <v>3272</v>
      </c>
      <c r="G4058" s="32">
        <v>216400</v>
      </c>
      <c r="H4058" s="31" t="s">
        <v>94</v>
      </c>
      <c r="I4058" s="32">
        <v>14417</v>
      </c>
      <c r="J4058" s="33">
        <v>15</v>
      </c>
      <c r="K4058" s="31" t="s">
        <v>94</v>
      </c>
      <c r="L4058" s="31" t="s">
        <v>95</v>
      </c>
    </row>
    <row r="4059" spans="1:12" ht="45" x14ac:dyDescent="0.2">
      <c r="A4059" t="str">
        <f>VLOOKUP(B4059,StateFIPS!A$2:B$52,2)</f>
        <v>Georgia</v>
      </c>
      <c r="B4059">
        <f t="shared" si="66"/>
        <v>13</v>
      </c>
      <c r="C4059" s="31" t="s">
        <v>786</v>
      </c>
      <c r="D4059" s="31" t="s">
        <v>93</v>
      </c>
      <c r="E4059" s="31" t="s">
        <v>3271</v>
      </c>
      <c r="F4059" s="31" t="s">
        <v>3272</v>
      </c>
      <c r="G4059" s="32">
        <v>32587</v>
      </c>
      <c r="H4059" s="31" t="s">
        <v>94</v>
      </c>
      <c r="I4059" s="32">
        <v>2181</v>
      </c>
      <c r="J4059" s="33">
        <v>15</v>
      </c>
      <c r="K4059" s="31" t="s">
        <v>94</v>
      </c>
      <c r="L4059" s="31" t="s">
        <v>95</v>
      </c>
    </row>
    <row r="4060" spans="1:12" ht="45" x14ac:dyDescent="0.2">
      <c r="A4060" t="str">
        <f>VLOOKUP(B4060,StateFIPS!A$2:B$52,2)</f>
        <v>South Dakota</v>
      </c>
      <c r="B4060">
        <f t="shared" si="66"/>
        <v>46</v>
      </c>
      <c r="C4060" s="31" t="s">
        <v>2591</v>
      </c>
      <c r="D4060" s="31" t="s">
        <v>93</v>
      </c>
      <c r="E4060" s="31" t="s">
        <v>3271</v>
      </c>
      <c r="F4060" s="31" t="s">
        <v>3272</v>
      </c>
      <c r="G4060" s="32">
        <v>114829</v>
      </c>
      <c r="H4060" s="31" t="s">
        <v>94</v>
      </c>
      <c r="I4060" s="32">
        <v>7650</v>
      </c>
      <c r="J4060" s="33">
        <v>15</v>
      </c>
      <c r="K4060" s="31" t="s">
        <v>94</v>
      </c>
      <c r="L4060" s="31" t="s">
        <v>95</v>
      </c>
    </row>
    <row r="4061" spans="1:12" ht="45" x14ac:dyDescent="0.2">
      <c r="A4061" t="str">
        <f>VLOOKUP(B4061,StateFIPS!A$2:B$52,2)</f>
        <v>Oklahoma</v>
      </c>
      <c r="B4061">
        <f t="shared" si="66"/>
        <v>40</v>
      </c>
      <c r="C4061" s="31" t="s">
        <v>2125</v>
      </c>
      <c r="D4061" s="31" t="s">
        <v>93</v>
      </c>
      <c r="E4061" s="31" t="s">
        <v>3271</v>
      </c>
      <c r="F4061" s="31" t="s">
        <v>3272</v>
      </c>
      <c r="G4061" s="32">
        <v>113822</v>
      </c>
      <c r="H4061" s="31" t="s">
        <v>94</v>
      </c>
      <c r="I4061" s="32">
        <v>6832</v>
      </c>
      <c r="J4061" s="33">
        <v>17</v>
      </c>
      <c r="K4061" s="31" t="s">
        <v>94</v>
      </c>
      <c r="L4061" s="31" t="s">
        <v>95</v>
      </c>
    </row>
    <row r="4062" spans="1:12" ht="45" x14ac:dyDescent="0.2">
      <c r="A4062" t="str">
        <f>VLOOKUP(B4062,StateFIPS!A$2:B$52,2)</f>
        <v>Colorado</v>
      </c>
      <c r="B4062">
        <f t="shared" si="66"/>
        <v>8</v>
      </c>
      <c r="C4062" s="31" t="s">
        <v>3210</v>
      </c>
      <c r="D4062" s="31" t="s">
        <v>93</v>
      </c>
      <c r="E4062" s="31" t="s">
        <v>3271</v>
      </c>
      <c r="F4062" s="31" t="s">
        <v>3272</v>
      </c>
      <c r="G4062" s="32">
        <v>325844</v>
      </c>
      <c r="H4062" s="31" t="s">
        <v>94</v>
      </c>
      <c r="I4062" s="32">
        <v>20082</v>
      </c>
      <c r="J4062" s="33">
        <v>16</v>
      </c>
      <c r="K4062" s="31" t="s">
        <v>94</v>
      </c>
      <c r="L4062" s="31" t="s">
        <v>95</v>
      </c>
    </row>
    <row r="4063" spans="1:12" ht="45" x14ac:dyDescent="0.2">
      <c r="A4063" t="str">
        <f>VLOOKUP(B4063,StateFIPS!A$2:B$52,2)</f>
        <v>Oklahoma</v>
      </c>
      <c r="B4063">
        <f t="shared" si="66"/>
        <v>40</v>
      </c>
      <c r="C4063" s="31" t="s">
        <v>1440</v>
      </c>
      <c r="D4063" s="31" t="s">
        <v>93</v>
      </c>
      <c r="E4063" s="31" t="s">
        <v>3271</v>
      </c>
      <c r="F4063" s="31" t="s">
        <v>3272</v>
      </c>
      <c r="G4063" s="32">
        <v>250849</v>
      </c>
      <c r="H4063" s="31" t="s">
        <v>94</v>
      </c>
      <c r="I4063" s="32">
        <v>15056</v>
      </c>
      <c r="J4063" s="33">
        <v>17</v>
      </c>
      <c r="K4063" s="31" t="s">
        <v>94</v>
      </c>
      <c r="L4063" s="31" t="s">
        <v>95</v>
      </c>
    </row>
    <row r="4064" spans="1:12" ht="45" x14ac:dyDescent="0.2">
      <c r="A4064" t="str">
        <f>VLOOKUP(B4064,StateFIPS!A$2:B$52,2)</f>
        <v>Oklahoma</v>
      </c>
      <c r="B4064">
        <f t="shared" si="66"/>
        <v>40</v>
      </c>
      <c r="C4064" s="31" t="s">
        <v>2042</v>
      </c>
      <c r="D4064" s="31" t="s">
        <v>93</v>
      </c>
      <c r="E4064" s="31" t="s">
        <v>3271</v>
      </c>
      <c r="F4064" s="31" t="s">
        <v>3272</v>
      </c>
      <c r="G4064" s="32">
        <v>441061</v>
      </c>
      <c r="H4064" s="31" t="s">
        <v>94</v>
      </c>
      <c r="I4064" s="32">
        <v>26473</v>
      </c>
      <c r="J4064" s="33">
        <v>17</v>
      </c>
      <c r="K4064" s="31" t="s">
        <v>94</v>
      </c>
      <c r="L4064" s="31" t="s">
        <v>95</v>
      </c>
    </row>
    <row r="4065" spans="1:12" ht="45" x14ac:dyDescent="0.2">
      <c r="A4065" t="str">
        <f>VLOOKUP(B4065,StateFIPS!A$2:B$52,2)</f>
        <v>Ohio</v>
      </c>
      <c r="B4065">
        <f t="shared" si="66"/>
        <v>39</v>
      </c>
      <c r="C4065" s="31" t="s">
        <v>2005</v>
      </c>
      <c r="D4065" s="31" t="s">
        <v>93</v>
      </c>
      <c r="E4065" s="31" t="s">
        <v>3271</v>
      </c>
      <c r="F4065" s="31" t="s">
        <v>3272</v>
      </c>
      <c r="G4065" s="32">
        <v>27587</v>
      </c>
      <c r="H4065" s="31" t="s">
        <v>94</v>
      </c>
      <c r="I4065" s="32">
        <v>1949</v>
      </c>
      <c r="J4065" s="33">
        <v>14</v>
      </c>
      <c r="K4065" s="31" t="s">
        <v>94</v>
      </c>
      <c r="L4065" s="31" t="s">
        <v>95</v>
      </c>
    </row>
    <row r="4066" spans="1:12" ht="45" x14ac:dyDescent="0.2">
      <c r="A4066" t="str">
        <f>VLOOKUP(B4066,StateFIPS!A$2:B$52,2)</f>
        <v>Georgia</v>
      </c>
      <c r="B4066">
        <f t="shared" si="66"/>
        <v>13</v>
      </c>
      <c r="C4066" s="31" t="s">
        <v>746</v>
      </c>
      <c r="D4066" s="31" t="s">
        <v>93</v>
      </c>
      <c r="E4066" s="31" t="s">
        <v>3271</v>
      </c>
      <c r="F4066" s="31" t="s">
        <v>3272</v>
      </c>
      <c r="G4066" s="32">
        <v>189012</v>
      </c>
      <c r="H4066" s="31" t="s">
        <v>94</v>
      </c>
      <c r="I4066" s="32">
        <v>12648</v>
      </c>
      <c r="J4066" s="33">
        <v>15</v>
      </c>
      <c r="K4066" s="31" t="s">
        <v>94</v>
      </c>
      <c r="L4066" s="31" t="s">
        <v>95</v>
      </c>
    </row>
    <row r="4067" spans="1:12" ht="45" x14ac:dyDescent="0.2">
      <c r="A4067" t="str">
        <f>VLOOKUP(B4067,StateFIPS!A$2:B$52,2)</f>
        <v>Idaho</v>
      </c>
      <c r="B4067">
        <f t="shared" si="66"/>
        <v>16</v>
      </c>
      <c r="C4067" s="31" t="s">
        <v>2224</v>
      </c>
      <c r="D4067" s="31" t="s">
        <v>93</v>
      </c>
      <c r="E4067" s="31" t="s">
        <v>3271</v>
      </c>
      <c r="F4067" s="31" t="s">
        <v>3272</v>
      </c>
      <c r="G4067" s="32">
        <v>8485</v>
      </c>
      <c r="H4067" s="31" t="s">
        <v>94</v>
      </c>
      <c r="I4067" s="32">
        <v>564</v>
      </c>
      <c r="J4067" s="33">
        <v>15</v>
      </c>
      <c r="K4067" s="31" t="s">
        <v>94</v>
      </c>
      <c r="L4067" s="31" t="s">
        <v>95</v>
      </c>
    </row>
    <row r="4068" spans="1:12" ht="45" x14ac:dyDescent="0.2">
      <c r="A4068" t="str">
        <f>VLOOKUP(B4068,StateFIPS!A$2:B$52,2)</f>
        <v>South Dakota</v>
      </c>
      <c r="B4068">
        <f t="shared" si="66"/>
        <v>46</v>
      </c>
      <c r="C4068" s="31" t="s">
        <v>2314</v>
      </c>
      <c r="D4068" s="31" t="s">
        <v>93</v>
      </c>
      <c r="E4068" s="31" t="s">
        <v>3271</v>
      </c>
      <c r="F4068" s="31" t="s">
        <v>3272</v>
      </c>
      <c r="G4068" s="32">
        <v>278711</v>
      </c>
      <c r="H4068" s="31" t="s">
        <v>94</v>
      </c>
      <c r="I4068" s="32">
        <v>18568</v>
      </c>
      <c r="J4068" s="33">
        <v>15</v>
      </c>
      <c r="K4068" s="31" t="s">
        <v>94</v>
      </c>
      <c r="L4068" s="31" t="s">
        <v>95</v>
      </c>
    </row>
    <row r="4069" spans="1:12" ht="45" x14ac:dyDescent="0.2">
      <c r="A4069" t="str">
        <f>VLOOKUP(B4069,StateFIPS!A$2:B$52,2)</f>
        <v>Colorado</v>
      </c>
      <c r="B4069">
        <f t="shared" si="66"/>
        <v>8</v>
      </c>
      <c r="C4069" s="31" t="s">
        <v>2107</v>
      </c>
      <c r="D4069" s="31" t="s">
        <v>93</v>
      </c>
      <c r="E4069" s="31" t="s">
        <v>3271</v>
      </c>
      <c r="F4069" s="31" t="s">
        <v>3272</v>
      </c>
      <c r="G4069" s="32">
        <v>29427</v>
      </c>
      <c r="H4069" s="31" t="s">
        <v>94</v>
      </c>
      <c r="I4069" s="32">
        <v>1814</v>
      </c>
      <c r="J4069" s="33">
        <v>16</v>
      </c>
      <c r="K4069" s="31" t="s">
        <v>94</v>
      </c>
      <c r="L4069" s="31" t="s">
        <v>95</v>
      </c>
    </row>
    <row r="4070" spans="1:12" ht="45" x14ac:dyDescent="0.2">
      <c r="A4070" t="str">
        <f>VLOOKUP(B4070,StateFIPS!A$2:B$52,2)</f>
        <v>South Dakota</v>
      </c>
      <c r="B4070">
        <f t="shared" si="66"/>
        <v>46</v>
      </c>
      <c r="C4070" s="31" t="s">
        <v>915</v>
      </c>
      <c r="D4070" s="31" t="s">
        <v>93</v>
      </c>
      <c r="E4070" s="31" t="s">
        <v>3271</v>
      </c>
      <c r="F4070" s="31" t="s">
        <v>3272</v>
      </c>
      <c r="G4070" s="32">
        <v>54158</v>
      </c>
      <c r="H4070" s="31" t="s">
        <v>94</v>
      </c>
      <c r="I4070" s="32">
        <v>3608</v>
      </c>
      <c r="J4070" s="33">
        <v>15</v>
      </c>
      <c r="K4070" s="31" t="s">
        <v>94</v>
      </c>
      <c r="L4070" s="31" t="s">
        <v>95</v>
      </c>
    </row>
    <row r="4071" spans="1:12" ht="45" x14ac:dyDescent="0.2">
      <c r="A4071" t="str">
        <f>VLOOKUP(B4071,StateFIPS!A$2:B$52,2)</f>
        <v>Ohio</v>
      </c>
      <c r="B4071">
        <f t="shared" si="66"/>
        <v>39</v>
      </c>
      <c r="C4071" s="31" t="s">
        <v>2028</v>
      </c>
      <c r="D4071" s="31" t="s">
        <v>93</v>
      </c>
      <c r="E4071" s="31" t="s">
        <v>3271</v>
      </c>
      <c r="F4071" s="31" t="s">
        <v>3272</v>
      </c>
      <c r="G4071" s="32">
        <v>129780</v>
      </c>
      <c r="H4071" s="31" t="s">
        <v>94</v>
      </c>
      <c r="I4071" s="32">
        <v>9169</v>
      </c>
      <c r="J4071" s="33">
        <v>14</v>
      </c>
      <c r="K4071" s="31" t="s">
        <v>94</v>
      </c>
      <c r="L4071" s="31" t="s">
        <v>95</v>
      </c>
    </row>
    <row r="4072" spans="1:12" ht="45" x14ac:dyDescent="0.2">
      <c r="A4072" t="str">
        <f>VLOOKUP(B4072,StateFIPS!A$2:B$52,2)</f>
        <v>South Dakota</v>
      </c>
      <c r="B4072">
        <f t="shared" si="66"/>
        <v>46</v>
      </c>
      <c r="C4072" s="31" t="s">
        <v>913</v>
      </c>
      <c r="D4072" s="31" t="s">
        <v>93</v>
      </c>
      <c r="E4072" s="31" t="s">
        <v>3271</v>
      </c>
      <c r="F4072" s="31" t="s">
        <v>3272</v>
      </c>
      <c r="G4072" s="32">
        <v>87913</v>
      </c>
      <c r="H4072" s="31" t="s">
        <v>94</v>
      </c>
      <c r="I4072" s="32">
        <v>5857</v>
      </c>
      <c r="J4072" s="33">
        <v>15</v>
      </c>
      <c r="K4072" s="31" t="s">
        <v>94</v>
      </c>
      <c r="L4072" s="31" t="s">
        <v>95</v>
      </c>
    </row>
    <row r="4073" spans="1:12" ht="45" x14ac:dyDescent="0.2">
      <c r="A4073" t="str">
        <f>VLOOKUP(B4073,StateFIPS!A$2:B$52,2)</f>
        <v>Ohio</v>
      </c>
      <c r="B4073">
        <f t="shared" si="66"/>
        <v>39</v>
      </c>
      <c r="C4073" s="31" t="s">
        <v>1986</v>
      </c>
      <c r="D4073" s="31" t="s">
        <v>93</v>
      </c>
      <c r="E4073" s="31" t="s">
        <v>3271</v>
      </c>
      <c r="F4073" s="31" t="s">
        <v>3272</v>
      </c>
      <c r="G4073" s="32">
        <v>47280</v>
      </c>
      <c r="H4073" s="31" t="s">
        <v>94</v>
      </c>
      <c r="I4073" s="32">
        <v>3340</v>
      </c>
      <c r="J4073" s="33">
        <v>14</v>
      </c>
      <c r="K4073" s="31" t="s">
        <v>94</v>
      </c>
      <c r="L4073" s="31" t="s">
        <v>95</v>
      </c>
    </row>
    <row r="4074" spans="1:12" ht="45" x14ac:dyDescent="0.2">
      <c r="A4074" t="str">
        <f>VLOOKUP(B4074,StateFIPS!A$2:B$52,2)</f>
        <v>South Dakota</v>
      </c>
      <c r="B4074">
        <f t="shared" si="66"/>
        <v>46</v>
      </c>
      <c r="C4074" s="31" t="s">
        <v>2280</v>
      </c>
      <c r="D4074" s="31" t="s">
        <v>93</v>
      </c>
      <c r="E4074" s="31" t="s">
        <v>3271</v>
      </c>
      <c r="F4074" s="31" t="s">
        <v>3272</v>
      </c>
      <c r="G4074" s="32">
        <v>111286</v>
      </c>
      <c r="H4074" s="31" t="s">
        <v>94</v>
      </c>
      <c r="I4074" s="32">
        <v>7414</v>
      </c>
      <c r="J4074" s="33">
        <v>15</v>
      </c>
      <c r="K4074" s="31" t="s">
        <v>94</v>
      </c>
      <c r="L4074" s="31" t="s">
        <v>95</v>
      </c>
    </row>
    <row r="4075" spans="1:12" ht="45" x14ac:dyDescent="0.2">
      <c r="A4075" t="str">
        <f>VLOOKUP(B4075,StateFIPS!A$2:B$52,2)</f>
        <v>Idaho</v>
      </c>
      <c r="B4075">
        <f t="shared" si="66"/>
        <v>16</v>
      </c>
      <c r="C4075" s="31" t="s">
        <v>2164</v>
      </c>
      <c r="D4075" s="31" t="s">
        <v>93</v>
      </c>
      <c r="E4075" s="31" t="s">
        <v>3271</v>
      </c>
      <c r="F4075" s="31" t="s">
        <v>3272</v>
      </c>
      <c r="G4075" s="32">
        <v>8472</v>
      </c>
      <c r="H4075" s="31" t="s">
        <v>94</v>
      </c>
      <c r="I4075" s="32">
        <v>564</v>
      </c>
      <c r="J4075" s="33">
        <v>15</v>
      </c>
      <c r="K4075" s="31" t="s">
        <v>94</v>
      </c>
      <c r="L4075" s="31" t="s">
        <v>95</v>
      </c>
    </row>
    <row r="4076" spans="1:12" ht="45" x14ac:dyDescent="0.2">
      <c r="A4076" t="str">
        <f>VLOOKUP(B4076,StateFIPS!A$2:B$52,2)</f>
        <v>Colorado</v>
      </c>
      <c r="B4076">
        <f t="shared" si="66"/>
        <v>8</v>
      </c>
      <c r="C4076" s="31" t="s">
        <v>493</v>
      </c>
      <c r="D4076" s="31" t="s">
        <v>93</v>
      </c>
      <c r="E4076" s="31" t="s">
        <v>3271</v>
      </c>
      <c r="F4076" s="31" t="s">
        <v>3272</v>
      </c>
      <c r="G4076" s="32">
        <v>383572</v>
      </c>
      <c r="H4076" s="31" t="s">
        <v>94</v>
      </c>
      <c r="I4076" s="32">
        <v>23640</v>
      </c>
      <c r="J4076" s="33">
        <v>16</v>
      </c>
      <c r="K4076" s="31" t="s">
        <v>94</v>
      </c>
      <c r="L4076" s="31" t="s">
        <v>95</v>
      </c>
    </row>
    <row r="4077" spans="1:12" ht="45" x14ac:dyDescent="0.2">
      <c r="A4077" t="str">
        <f>VLOOKUP(B4077,StateFIPS!A$2:B$52,2)</f>
        <v>Ohio</v>
      </c>
      <c r="B4077">
        <f t="shared" si="66"/>
        <v>39</v>
      </c>
      <c r="C4077" s="31" t="s">
        <v>2001</v>
      </c>
      <c r="D4077" s="31" t="s">
        <v>93</v>
      </c>
      <c r="E4077" s="31" t="s">
        <v>3271</v>
      </c>
      <c r="F4077" s="31" t="s">
        <v>3272</v>
      </c>
      <c r="G4077" s="32">
        <v>47251</v>
      </c>
      <c r="H4077" s="31" t="s">
        <v>94</v>
      </c>
      <c r="I4077" s="32">
        <v>3338</v>
      </c>
      <c r="J4077" s="33">
        <v>14</v>
      </c>
      <c r="K4077" s="31" t="s">
        <v>94</v>
      </c>
      <c r="L4077" s="31" t="s">
        <v>95</v>
      </c>
    </row>
    <row r="4078" spans="1:12" ht="45" x14ac:dyDescent="0.2">
      <c r="A4078" t="str">
        <f>VLOOKUP(B4078,StateFIPS!A$2:B$52,2)</f>
        <v>South Dakota</v>
      </c>
      <c r="B4078">
        <f t="shared" si="66"/>
        <v>46</v>
      </c>
      <c r="C4078" s="31" t="s">
        <v>2500</v>
      </c>
      <c r="D4078" s="31" t="s">
        <v>93</v>
      </c>
      <c r="E4078" s="31" t="s">
        <v>3271</v>
      </c>
      <c r="F4078" s="31" t="s">
        <v>3272</v>
      </c>
      <c r="G4078" s="32">
        <v>120243</v>
      </c>
      <c r="H4078" s="31" t="s">
        <v>94</v>
      </c>
      <c r="I4078" s="32">
        <v>8011</v>
      </c>
      <c r="J4078" s="33">
        <v>15</v>
      </c>
      <c r="K4078" s="31" t="s">
        <v>94</v>
      </c>
      <c r="L4078" s="31" t="s">
        <v>95</v>
      </c>
    </row>
    <row r="4079" spans="1:12" ht="45" x14ac:dyDescent="0.2">
      <c r="A4079" t="str">
        <f>VLOOKUP(B4079,StateFIPS!A$2:B$52,2)</f>
        <v>South Dakota</v>
      </c>
      <c r="B4079">
        <f t="shared" si="66"/>
        <v>46</v>
      </c>
      <c r="C4079" s="31" t="s">
        <v>2452</v>
      </c>
      <c r="D4079" s="31" t="s">
        <v>93</v>
      </c>
      <c r="E4079" s="31" t="s">
        <v>3271</v>
      </c>
      <c r="F4079" s="31" t="s">
        <v>3272</v>
      </c>
      <c r="G4079" s="32">
        <v>126148</v>
      </c>
      <c r="H4079" s="31" t="s">
        <v>94</v>
      </c>
      <c r="I4079" s="32">
        <v>8404</v>
      </c>
      <c r="J4079" s="33">
        <v>15</v>
      </c>
      <c r="K4079" s="31" t="s">
        <v>94</v>
      </c>
      <c r="L4079" s="31" t="s">
        <v>95</v>
      </c>
    </row>
    <row r="4080" spans="1:12" ht="45" x14ac:dyDescent="0.2">
      <c r="A4080" t="str">
        <f>VLOOKUP(B4080,StateFIPS!A$2:B$52,2)</f>
        <v>Tennessee</v>
      </c>
      <c r="B4080">
        <f t="shared" si="66"/>
        <v>47</v>
      </c>
      <c r="C4080" s="31" t="s">
        <v>2629</v>
      </c>
      <c r="D4080" s="31" t="s">
        <v>93</v>
      </c>
      <c r="E4080" s="31" t="s">
        <v>3271</v>
      </c>
      <c r="F4080" s="31" t="s">
        <v>3272</v>
      </c>
      <c r="G4080" s="32">
        <v>79350</v>
      </c>
      <c r="H4080" s="31" t="s">
        <v>94</v>
      </c>
      <c r="I4080" s="32">
        <v>5081</v>
      </c>
      <c r="J4080" s="33">
        <v>16</v>
      </c>
      <c r="K4080" s="31" t="s">
        <v>94</v>
      </c>
      <c r="L4080" s="31" t="s">
        <v>95</v>
      </c>
    </row>
    <row r="4081" spans="1:12" ht="45" x14ac:dyDescent="0.2">
      <c r="A4081" t="str">
        <f>VLOOKUP(B4081,StateFIPS!A$2:B$52,2)</f>
        <v>South Dakota</v>
      </c>
      <c r="B4081">
        <f t="shared" si="66"/>
        <v>46</v>
      </c>
      <c r="C4081" s="31" t="s">
        <v>2300</v>
      </c>
      <c r="D4081" s="31" t="s">
        <v>93</v>
      </c>
      <c r="E4081" s="31" t="s">
        <v>3271</v>
      </c>
      <c r="F4081" s="31" t="s">
        <v>3272</v>
      </c>
      <c r="G4081" s="32">
        <v>26736</v>
      </c>
      <c r="H4081" s="31" t="s">
        <v>94</v>
      </c>
      <c r="I4081" s="32">
        <v>1781</v>
      </c>
      <c r="J4081" s="33">
        <v>15</v>
      </c>
      <c r="K4081" s="31" t="s">
        <v>94</v>
      </c>
      <c r="L4081" s="31" t="s">
        <v>95</v>
      </c>
    </row>
    <row r="4082" spans="1:12" ht="45" x14ac:dyDescent="0.2">
      <c r="A4082" t="str">
        <f>VLOOKUP(B4082,StateFIPS!A$2:B$52,2)</f>
        <v>Ohio</v>
      </c>
      <c r="B4082">
        <f t="shared" si="66"/>
        <v>39</v>
      </c>
      <c r="C4082" s="31" t="s">
        <v>1936</v>
      </c>
      <c r="D4082" s="31" t="s">
        <v>93</v>
      </c>
      <c r="E4082" s="31" t="s">
        <v>3271</v>
      </c>
      <c r="F4082" s="31" t="s">
        <v>3272</v>
      </c>
      <c r="G4082" s="32">
        <v>124085</v>
      </c>
      <c r="H4082" s="31" t="s">
        <v>94</v>
      </c>
      <c r="I4082" s="32">
        <v>8767</v>
      </c>
      <c r="J4082" s="33">
        <v>14</v>
      </c>
      <c r="K4082" s="31" t="s">
        <v>94</v>
      </c>
      <c r="L4082" s="31" t="s">
        <v>95</v>
      </c>
    </row>
    <row r="4083" spans="1:12" ht="45" x14ac:dyDescent="0.2">
      <c r="A4083" t="str">
        <f>VLOOKUP(B4083,StateFIPS!A$2:B$52,2)</f>
        <v>Colorado</v>
      </c>
      <c r="B4083">
        <f t="shared" si="66"/>
        <v>8</v>
      </c>
      <c r="C4083" s="31" t="s">
        <v>517</v>
      </c>
      <c r="D4083" s="31" t="s">
        <v>93</v>
      </c>
      <c r="E4083" s="31" t="s">
        <v>3271</v>
      </c>
      <c r="F4083" s="31" t="s">
        <v>3272</v>
      </c>
      <c r="G4083" s="32">
        <v>325844</v>
      </c>
      <c r="H4083" s="31" t="s">
        <v>94</v>
      </c>
      <c r="I4083" s="32">
        <v>20082</v>
      </c>
      <c r="J4083" s="33">
        <v>16</v>
      </c>
      <c r="K4083" s="31" t="s">
        <v>94</v>
      </c>
      <c r="L4083" s="31" t="s">
        <v>95</v>
      </c>
    </row>
    <row r="4084" spans="1:12" ht="45" x14ac:dyDescent="0.2">
      <c r="A4084" t="str">
        <f>VLOOKUP(B4084,StateFIPS!A$2:B$52,2)</f>
        <v>South Dakota</v>
      </c>
      <c r="B4084">
        <f t="shared" si="66"/>
        <v>46</v>
      </c>
      <c r="C4084" s="31" t="s">
        <v>2334</v>
      </c>
      <c r="D4084" s="31" t="s">
        <v>93</v>
      </c>
      <c r="E4084" s="31" t="s">
        <v>3271</v>
      </c>
      <c r="F4084" s="31" t="s">
        <v>3272</v>
      </c>
      <c r="G4084" s="32">
        <v>25204</v>
      </c>
      <c r="H4084" s="31" t="s">
        <v>94</v>
      </c>
      <c r="I4084" s="32">
        <v>1679</v>
      </c>
      <c r="J4084" s="33">
        <v>15</v>
      </c>
      <c r="K4084" s="31" t="s">
        <v>94</v>
      </c>
      <c r="L4084" s="31" t="s">
        <v>95</v>
      </c>
    </row>
    <row r="4085" spans="1:12" ht="45" x14ac:dyDescent="0.2">
      <c r="A4085" t="str">
        <f>VLOOKUP(B4085,StateFIPS!A$2:B$52,2)</f>
        <v>Ohio</v>
      </c>
      <c r="B4085">
        <f t="shared" si="66"/>
        <v>39</v>
      </c>
      <c r="C4085" s="31" t="s">
        <v>1972</v>
      </c>
      <c r="D4085" s="31" t="s">
        <v>93</v>
      </c>
      <c r="E4085" s="31" t="s">
        <v>3271</v>
      </c>
      <c r="F4085" s="31" t="s">
        <v>3272</v>
      </c>
      <c r="G4085" s="32">
        <v>25304</v>
      </c>
      <c r="H4085" s="31" t="s">
        <v>94</v>
      </c>
      <c r="I4085" s="32">
        <v>1788</v>
      </c>
      <c r="J4085" s="33">
        <v>14</v>
      </c>
      <c r="K4085" s="31" t="s">
        <v>94</v>
      </c>
      <c r="L4085" s="31" t="s">
        <v>95</v>
      </c>
    </row>
    <row r="4086" spans="1:12" ht="45" x14ac:dyDescent="0.2">
      <c r="A4086" t="str">
        <f>VLOOKUP(B4086,StateFIPS!A$2:B$52,2)</f>
        <v>South Dakota</v>
      </c>
      <c r="B4086">
        <f t="shared" si="66"/>
        <v>46</v>
      </c>
      <c r="C4086" s="31" t="s">
        <v>2381</v>
      </c>
      <c r="D4086" s="31" t="s">
        <v>93</v>
      </c>
      <c r="E4086" s="31" t="s">
        <v>3271</v>
      </c>
      <c r="F4086" s="31" t="s">
        <v>3272</v>
      </c>
      <c r="G4086" s="32">
        <v>29351</v>
      </c>
      <c r="H4086" s="31" t="s">
        <v>94</v>
      </c>
      <c r="I4086" s="32">
        <v>1955</v>
      </c>
      <c r="J4086" s="33">
        <v>15</v>
      </c>
      <c r="K4086" s="31" t="s">
        <v>94</v>
      </c>
      <c r="L4086" s="31" t="s">
        <v>95</v>
      </c>
    </row>
    <row r="4087" spans="1:12" ht="45" x14ac:dyDescent="0.2">
      <c r="A4087" t="str">
        <f>VLOOKUP(B4087,StateFIPS!A$2:B$52,2)</f>
        <v>Ohio</v>
      </c>
      <c r="B4087">
        <f t="shared" si="66"/>
        <v>39</v>
      </c>
      <c r="C4087" s="31" t="s">
        <v>1434</v>
      </c>
      <c r="D4087" s="31" t="s">
        <v>93</v>
      </c>
      <c r="E4087" s="31" t="s">
        <v>3271</v>
      </c>
      <c r="F4087" s="31" t="s">
        <v>3272</v>
      </c>
      <c r="G4087" s="32">
        <v>22524</v>
      </c>
      <c r="H4087" s="31" t="s">
        <v>94</v>
      </c>
      <c r="I4087" s="32">
        <v>1591</v>
      </c>
      <c r="J4087" s="33">
        <v>14</v>
      </c>
      <c r="K4087" s="31" t="s">
        <v>94</v>
      </c>
      <c r="L4087" s="31" t="s">
        <v>95</v>
      </c>
    </row>
    <row r="4088" spans="1:12" ht="45" x14ac:dyDescent="0.2">
      <c r="A4088" t="str">
        <f>VLOOKUP(B4088,StateFIPS!A$2:B$52,2)</f>
        <v>Colorado</v>
      </c>
      <c r="B4088">
        <f t="shared" si="66"/>
        <v>8</v>
      </c>
      <c r="C4088" s="31" t="s">
        <v>2719</v>
      </c>
      <c r="D4088" s="31" t="s">
        <v>93</v>
      </c>
      <c r="E4088" s="31" t="s">
        <v>3271</v>
      </c>
      <c r="F4088" s="31" t="s">
        <v>3272</v>
      </c>
      <c r="G4088" s="32">
        <v>325844</v>
      </c>
      <c r="H4088" s="31" t="s">
        <v>94</v>
      </c>
      <c r="I4088" s="32">
        <v>20082</v>
      </c>
      <c r="J4088" s="33">
        <v>16</v>
      </c>
      <c r="K4088" s="31" t="s">
        <v>94</v>
      </c>
      <c r="L4088" s="31" t="s">
        <v>95</v>
      </c>
    </row>
    <row r="4089" spans="1:12" ht="45" x14ac:dyDescent="0.2">
      <c r="A4089" t="str">
        <f>VLOOKUP(B4089,StateFIPS!A$2:B$52,2)</f>
        <v>Ohio</v>
      </c>
      <c r="B4089">
        <f t="shared" si="66"/>
        <v>39</v>
      </c>
      <c r="C4089" s="31" t="s">
        <v>2144</v>
      </c>
      <c r="D4089" s="31" t="s">
        <v>93</v>
      </c>
      <c r="E4089" s="31" t="s">
        <v>3271</v>
      </c>
      <c r="F4089" s="31" t="s">
        <v>3272</v>
      </c>
      <c r="G4089" s="32">
        <v>125888</v>
      </c>
      <c r="H4089" s="31" t="s">
        <v>94</v>
      </c>
      <c r="I4089" s="32">
        <v>8894</v>
      </c>
      <c r="J4089" s="33">
        <v>14</v>
      </c>
      <c r="K4089" s="31" t="s">
        <v>94</v>
      </c>
      <c r="L4089" s="31" t="s">
        <v>95</v>
      </c>
    </row>
    <row r="4090" spans="1:12" ht="45" x14ac:dyDescent="0.2">
      <c r="A4090" t="str">
        <f>VLOOKUP(B4090,StateFIPS!A$2:B$52,2)</f>
        <v>South Dakota</v>
      </c>
      <c r="B4090">
        <f t="shared" si="66"/>
        <v>46</v>
      </c>
      <c r="C4090" s="31" t="s">
        <v>2370</v>
      </c>
      <c r="D4090" s="31" t="s">
        <v>93</v>
      </c>
      <c r="E4090" s="31" t="s">
        <v>3271</v>
      </c>
      <c r="F4090" s="31" t="s">
        <v>3272</v>
      </c>
      <c r="G4090" s="32">
        <v>56714</v>
      </c>
      <c r="H4090" s="31" t="s">
        <v>94</v>
      </c>
      <c r="I4090" s="32">
        <v>3778</v>
      </c>
      <c r="J4090" s="33">
        <v>15</v>
      </c>
      <c r="K4090" s="31" t="s">
        <v>94</v>
      </c>
      <c r="L4090" s="31" t="s">
        <v>95</v>
      </c>
    </row>
    <row r="4091" spans="1:12" ht="45" x14ac:dyDescent="0.2">
      <c r="A4091" t="str">
        <f>VLOOKUP(B4091,StateFIPS!A$2:B$52,2)</f>
        <v>Ohio</v>
      </c>
      <c r="B4091">
        <f t="shared" si="66"/>
        <v>39</v>
      </c>
      <c r="C4091" s="31" t="s">
        <v>2258</v>
      </c>
      <c r="D4091" s="31" t="s">
        <v>93</v>
      </c>
      <c r="E4091" s="31" t="s">
        <v>3271</v>
      </c>
      <c r="F4091" s="31" t="s">
        <v>3272</v>
      </c>
      <c r="G4091" s="32">
        <v>250626</v>
      </c>
      <c r="H4091" s="31" t="s">
        <v>94</v>
      </c>
      <c r="I4091" s="32">
        <v>17708</v>
      </c>
      <c r="J4091" s="33">
        <v>14</v>
      </c>
      <c r="K4091" s="31" t="s">
        <v>94</v>
      </c>
      <c r="L4091" s="31" t="s">
        <v>95</v>
      </c>
    </row>
    <row r="4092" spans="1:12" ht="45" x14ac:dyDescent="0.2">
      <c r="A4092" t="str">
        <f>VLOOKUP(B4092,StateFIPS!A$2:B$52,2)</f>
        <v>Hawaii</v>
      </c>
      <c r="B4092">
        <f t="shared" si="66"/>
        <v>15</v>
      </c>
      <c r="C4092" s="31" t="s">
        <v>2236</v>
      </c>
      <c r="D4092" s="31" t="s">
        <v>93</v>
      </c>
      <c r="E4092" s="31" t="s">
        <v>3271</v>
      </c>
      <c r="F4092" s="31" t="s">
        <v>3272</v>
      </c>
      <c r="G4092" s="32">
        <v>141640</v>
      </c>
      <c r="H4092" s="31" t="s">
        <v>94</v>
      </c>
      <c r="I4092" s="32">
        <v>9268</v>
      </c>
      <c r="J4092" s="33">
        <v>15</v>
      </c>
      <c r="K4092" s="31" t="s">
        <v>94</v>
      </c>
      <c r="L4092" s="31" t="s">
        <v>95</v>
      </c>
    </row>
    <row r="4093" spans="1:12" ht="45" x14ac:dyDescent="0.2">
      <c r="A4093" t="str">
        <f>VLOOKUP(B4093,StateFIPS!A$2:B$52,2)</f>
        <v>South Dakota</v>
      </c>
      <c r="B4093">
        <f t="shared" si="66"/>
        <v>46</v>
      </c>
      <c r="C4093" s="31" t="s">
        <v>3222</v>
      </c>
      <c r="D4093" s="31" t="s">
        <v>93</v>
      </c>
      <c r="E4093" s="31" t="s">
        <v>3271</v>
      </c>
      <c r="F4093" s="31" t="s">
        <v>3272</v>
      </c>
      <c r="G4093" s="32">
        <v>40997</v>
      </c>
      <c r="H4093" s="31" t="s">
        <v>94</v>
      </c>
      <c r="I4093" s="32">
        <v>2731</v>
      </c>
      <c r="J4093" s="33">
        <v>15</v>
      </c>
      <c r="K4093" s="31" t="s">
        <v>94</v>
      </c>
      <c r="L4093" s="31" t="s">
        <v>95</v>
      </c>
    </row>
    <row r="4094" spans="1:12" ht="45" x14ac:dyDescent="0.2">
      <c r="A4094" t="str">
        <f>VLOOKUP(B4094,StateFIPS!A$2:B$52,2)</f>
        <v>Ohio</v>
      </c>
      <c r="B4094">
        <f t="shared" si="66"/>
        <v>39</v>
      </c>
      <c r="C4094" s="31" t="s">
        <v>1945</v>
      </c>
      <c r="D4094" s="31" t="s">
        <v>93</v>
      </c>
      <c r="E4094" s="31" t="s">
        <v>3271</v>
      </c>
      <c r="F4094" s="31" t="s">
        <v>3272</v>
      </c>
      <c r="G4094" s="32">
        <v>33106</v>
      </c>
      <c r="H4094" s="31" t="s">
        <v>94</v>
      </c>
      <c r="I4094" s="32">
        <v>2339</v>
      </c>
      <c r="J4094" s="33">
        <v>14</v>
      </c>
      <c r="K4094" s="31" t="s">
        <v>94</v>
      </c>
      <c r="L4094" s="31" t="s">
        <v>95</v>
      </c>
    </row>
    <row r="4095" spans="1:12" ht="45" x14ac:dyDescent="0.2">
      <c r="A4095" t="str">
        <f>VLOOKUP(B4095,StateFIPS!A$2:B$52,2)</f>
        <v>Colorado</v>
      </c>
      <c r="B4095">
        <f t="shared" si="66"/>
        <v>8</v>
      </c>
      <c r="C4095" s="31" t="s">
        <v>2110</v>
      </c>
      <c r="D4095" s="31" t="s">
        <v>93</v>
      </c>
      <c r="E4095" s="31" t="s">
        <v>3271</v>
      </c>
      <c r="F4095" s="31" t="s">
        <v>3272</v>
      </c>
      <c r="G4095" s="32">
        <v>124470</v>
      </c>
      <c r="H4095" s="31" t="s">
        <v>94</v>
      </c>
      <c r="I4095" s="32">
        <v>7671</v>
      </c>
      <c r="J4095" s="33">
        <v>16</v>
      </c>
      <c r="K4095" s="31" t="s">
        <v>94</v>
      </c>
      <c r="L4095" s="31" t="s">
        <v>95</v>
      </c>
    </row>
    <row r="4096" spans="1:12" ht="45" x14ac:dyDescent="0.2">
      <c r="A4096" t="str">
        <f>VLOOKUP(B4096,StateFIPS!A$2:B$52,2)</f>
        <v>Ohio</v>
      </c>
      <c r="B4096">
        <f t="shared" si="66"/>
        <v>39</v>
      </c>
      <c r="C4096" s="31" t="s">
        <v>2010</v>
      </c>
      <c r="D4096" s="31" t="s">
        <v>93</v>
      </c>
      <c r="E4096" s="31" t="s">
        <v>3271</v>
      </c>
      <c r="F4096" s="31" t="s">
        <v>3272</v>
      </c>
      <c r="G4096" s="32">
        <v>30547</v>
      </c>
      <c r="H4096" s="31" t="s">
        <v>94</v>
      </c>
      <c r="I4096" s="32">
        <v>2158</v>
      </c>
      <c r="J4096" s="33">
        <v>14</v>
      </c>
      <c r="K4096" s="31" t="s">
        <v>94</v>
      </c>
      <c r="L4096" s="31" t="s">
        <v>95</v>
      </c>
    </row>
    <row r="4097" spans="1:12" ht="45" x14ac:dyDescent="0.2">
      <c r="A4097" t="str">
        <f>VLOOKUP(B4097,StateFIPS!A$2:B$52,2)</f>
        <v>Hawaii</v>
      </c>
      <c r="B4097">
        <f t="shared" si="66"/>
        <v>15</v>
      </c>
      <c r="C4097" s="31" t="s">
        <v>674</v>
      </c>
      <c r="D4097" s="31" t="s">
        <v>93</v>
      </c>
      <c r="E4097" s="31" t="s">
        <v>3271</v>
      </c>
      <c r="F4097" s="31" t="s">
        <v>3272</v>
      </c>
      <c r="G4097" s="32">
        <v>29747</v>
      </c>
      <c r="H4097" s="31" t="s">
        <v>94</v>
      </c>
      <c r="I4097" s="32">
        <v>1946</v>
      </c>
      <c r="J4097" s="33">
        <v>15</v>
      </c>
      <c r="K4097" s="31" t="s">
        <v>94</v>
      </c>
      <c r="L4097" s="31" t="s">
        <v>95</v>
      </c>
    </row>
    <row r="4098" spans="1:12" ht="45" x14ac:dyDescent="0.2">
      <c r="A4098" t="str">
        <f>VLOOKUP(B4098,StateFIPS!A$2:B$52,2)</f>
        <v>Ohio</v>
      </c>
      <c r="B4098">
        <f t="shared" si="66"/>
        <v>39</v>
      </c>
      <c r="C4098" s="31" t="s">
        <v>1979</v>
      </c>
      <c r="D4098" s="31" t="s">
        <v>93</v>
      </c>
      <c r="E4098" s="31" t="s">
        <v>3271</v>
      </c>
      <c r="F4098" s="31" t="s">
        <v>3272</v>
      </c>
      <c r="G4098" s="32">
        <v>55644</v>
      </c>
      <c r="H4098" s="31" t="s">
        <v>94</v>
      </c>
      <c r="I4098" s="32">
        <v>3931</v>
      </c>
      <c r="J4098" s="33">
        <v>14</v>
      </c>
      <c r="K4098" s="31" t="s">
        <v>94</v>
      </c>
      <c r="L4098" s="31" t="s">
        <v>95</v>
      </c>
    </row>
    <row r="4099" spans="1:12" ht="45" x14ac:dyDescent="0.2">
      <c r="A4099" t="str">
        <f>VLOOKUP(B4099,StateFIPS!A$2:B$52,2)</f>
        <v>Virginia</v>
      </c>
      <c r="B4099">
        <f t="shared" ref="B4099:B4162" si="67">VALUE(LEFT(C4099,2))</f>
        <v>51</v>
      </c>
      <c r="C4099" s="31" t="s">
        <v>1102</v>
      </c>
      <c r="D4099" s="31" t="s">
        <v>93</v>
      </c>
      <c r="E4099" s="31" t="s">
        <v>3271</v>
      </c>
      <c r="F4099" s="31" t="s">
        <v>3272</v>
      </c>
      <c r="G4099" s="32">
        <v>30850</v>
      </c>
      <c r="H4099" s="31" t="s">
        <v>94</v>
      </c>
      <c r="I4099" s="32">
        <v>2028</v>
      </c>
      <c r="J4099" s="33">
        <v>15</v>
      </c>
      <c r="K4099" s="31" t="s">
        <v>94</v>
      </c>
      <c r="L4099" s="31" t="s">
        <v>95</v>
      </c>
    </row>
    <row r="4100" spans="1:12" ht="45" x14ac:dyDescent="0.2">
      <c r="A4100" t="str">
        <f>VLOOKUP(B4100,StateFIPS!A$2:B$52,2)</f>
        <v>Washington</v>
      </c>
      <c r="B4100">
        <f t="shared" si="67"/>
        <v>53</v>
      </c>
      <c r="C4100" s="31" t="s">
        <v>982</v>
      </c>
      <c r="D4100" s="31" t="s">
        <v>93</v>
      </c>
      <c r="E4100" s="31" t="s">
        <v>3271</v>
      </c>
      <c r="F4100" s="31" t="s">
        <v>3272</v>
      </c>
      <c r="G4100" s="32">
        <v>18684</v>
      </c>
      <c r="H4100" s="31" t="s">
        <v>94</v>
      </c>
      <c r="I4100" s="32">
        <v>1220</v>
      </c>
      <c r="J4100" s="33">
        <v>15</v>
      </c>
      <c r="K4100" s="31" t="s">
        <v>94</v>
      </c>
      <c r="L4100" s="31" t="s">
        <v>95</v>
      </c>
    </row>
    <row r="4101" spans="1:12" ht="45" x14ac:dyDescent="0.2">
      <c r="A4101" t="str">
        <f>VLOOKUP(B4101,StateFIPS!A$2:B$52,2)</f>
        <v>Wisconsin</v>
      </c>
      <c r="B4101">
        <f t="shared" si="67"/>
        <v>55</v>
      </c>
      <c r="C4101" s="31" t="s">
        <v>2457</v>
      </c>
      <c r="D4101" s="31" t="s">
        <v>93</v>
      </c>
      <c r="E4101" s="31" t="s">
        <v>3271</v>
      </c>
      <c r="F4101" s="31" t="s">
        <v>3272</v>
      </c>
      <c r="G4101" s="32">
        <v>9406</v>
      </c>
      <c r="H4101" s="31" t="s">
        <v>94</v>
      </c>
      <c r="I4101" s="32">
        <v>616</v>
      </c>
      <c r="J4101" s="33">
        <v>15</v>
      </c>
      <c r="K4101" s="31" t="s">
        <v>94</v>
      </c>
      <c r="L4101" s="31" t="s">
        <v>95</v>
      </c>
    </row>
    <row r="4102" spans="1:12" ht="45" x14ac:dyDescent="0.2">
      <c r="A4102" t="str">
        <f>VLOOKUP(B4102,StateFIPS!A$2:B$52,2)</f>
        <v>Alabama</v>
      </c>
      <c r="B4102">
        <f t="shared" si="67"/>
        <v>1</v>
      </c>
      <c r="C4102" s="31" t="s">
        <v>582</v>
      </c>
      <c r="D4102" s="31" t="s">
        <v>93</v>
      </c>
      <c r="E4102" s="31" t="s">
        <v>3271</v>
      </c>
      <c r="F4102" s="31" t="s">
        <v>3272</v>
      </c>
      <c r="G4102" s="32">
        <v>30088</v>
      </c>
      <c r="H4102" s="31" t="s">
        <v>94</v>
      </c>
      <c r="I4102" s="32">
        <v>2094</v>
      </c>
      <c r="J4102" s="33">
        <v>14</v>
      </c>
      <c r="K4102" s="31" t="s">
        <v>94</v>
      </c>
      <c r="L4102" s="31" t="s">
        <v>95</v>
      </c>
    </row>
    <row r="4103" spans="1:12" ht="45" x14ac:dyDescent="0.2">
      <c r="A4103" t="str">
        <f>VLOOKUP(B4103,StateFIPS!A$2:B$52,2)</f>
        <v>North Carolina</v>
      </c>
      <c r="B4103">
        <f t="shared" si="67"/>
        <v>37</v>
      </c>
      <c r="C4103" s="31" t="s">
        <v>1208</v>
      </c>
      <c r="D4103" s="31" t="s">
        <v>93</v>
      </c>
      <c r="E4103" s="31" t="s">
        <v>3271</v>
      </c>
      <c r="F4103" s="31" t="s">
        <v>3272</v>
      </c>
      <c r="G4103" s="32">
        <v>3471929</v>
      </c>
      <c r="H4103" s="31" t="s">
        <v>94</v>
      </c>
      <c r="I4103" s="32">
        <v>235617</v>
      </c>
      <c r="J4103" s="33">
        <v>15</v>
      </c>
      <c r="K4103" s="31" t="s">
        <v>94</v>
      </c>
      <c r="L4103" s="31" t="s">
        <v>95</v>
      </c>
    </row>
    <row r="4104" spans="1:12" ht="45" x14ac:dyDescent="0.2">
      <c r="A4104" t="str">
        <f>VLOOKUP(B4104,StateFIPS!A$2:B$52,2)</f>
        <v>Nebraska</v>
      </c>
      <c r="B4104">
        <f t="shared" si="67"/>
        <v>31</v>
      </c>
      <c r="C4104" s="31" t="s">
        <v>2152</v>
      </c>
      <c r="D4104" s="31" t="s">
        <v>93</v>
      </c>
      <c r="E4104" s="31" t="s">
        <v>3271</v>
      </c>
      <c r="F4104" s="31" t="s">
        <v>3272</v>
      </c>
      <c r="G4104" s="32">
        <v>110452</v>
      </c>
      <c r="H4104" s="31" t="s">
        <v>94</v>
      </c>
      <c r="I4104" s="32">
        <v>7579</v>
      </c>
      <c r="J4104" s="33">
        <v>15</v>
      </c>
      <c r="K4104" s="31" t="s">
        <v>94</v>
      </c>
      <c r="L4104" s="31" t="s">
        <v>95</v>
      </c>
    </row>
    <row r="4105" spans="1:12" ht="45" x14ac:dyDescent="0.2">
      <c r="A4105" t="str">
        <f>VLOOKUP(B4105,StateFIPS!A$2:B$52,2)</f>
        <v>West Virginia</v>
      </c>
      <c r="B4105">
        <f t="shared" si="67"/>
        <v>54</v>
      </c>
      <c r="C4105" s="31" t="s">
        <v>2472</v>
      </c>
      <c r="D4105" s="31" t="s">
        <v>93</v>
      </c>
      <c r="E4105" s="31" t="s">
        <v>3271</v>
      </c>
      <c r="F4105" s="31" t="s">
        <v>3272</v>
      </c>
      <c r="G4105" s="32">
        <v>10980</v>
      </c>
      <c r="H4105" s="31" t="s">
        <v>94</v>
      </c>
      <c r="I4105" s="32">
        <v>687</v>
      </c>
      <c r="J4105" s="33">
        <v>16</v>
      </c>
      <c r="K4105" s="31" t="s">
        <v>94</v>
      </c>
      <c r="L4105" s="31" t="s">
        <v>95</v>
      </c>
    </row>
    <row r="4106" spans="1:12" ht="45" x14ac:dyDescent="0.2">
      <c r="A4106" t="str">
        <f>VLOOKUP(B4106,StateFIPS!A$2:B$52,2)</f>
        <v>Wisconsin</v>
      </c>
      <c r="B4106">
        <f t="shared" si="67"/>
        <v>55</v>
      </c>
      <c r="C4106" s="31" t="s">
        <v>2465</v>
      </c>
      <c r="D4106" s="31" t="s">
        <v>93</v>
      </c>
      <c r="E4106" s="31" t="s">
        <v>3271</v>
      </c>
      <c r="F4106" s="31" t="s">
        <v>3272</v>
      </c>
      <c r="G4106" s="32">
        <v>15864</v>
      </c>
      <c r="H4106" s="31" t="s">
        <v>94</v>
      </c>
      <c r="I4106" s="32">
        <v>1038</v>
      </c>
      <c r="J4106" s="33">
        <v>15</v>
      </c>
      <c r="K4106" s="31" t="s">
        <v>94</v>
      </c>
      <c r="L4106" s="31" t="s">
        <v>95</v>
      </c>
    </row>
    <row r="4107" spans="1:12" ht="45" x14ac:dyDescent="0.2">
      <c r="A4107" t="str">
        <f>VLOOKUP(B4107,StateFIPS!A$2:B$52,2)</f>
        <v>New York</v>
      </c>
      <c r="B4107">
        <f t="shared" si="67"/>
        <v>36</v>
      </c>
      <c r="C4107" s="31" t="s">
        <v>1968</v>
      </c>
      <c r="D4107" s="31" t="s">
        <v>93</v>
      </c>
      <c r="E4107" s="31" t="s">
        <v>3271</v>
      </c>
      <c r="F4107" s="31" t="s">
        <v>3272</v>
      </c>
      <c r="G4107" s="32">
        <v>7687</v>
      </c>
      <c r="H4107" s="31" t="s">
        <v>94</v>
      </c>
      <c r="I4107" s="32">
        <v>508</v>
      </c>
      <c r="J4107" s="33">
        <v>15</v>
      </c>
      <c r="K4107" s="31" t="s">
        <v>94</v>
      </c>
      <c r="L4107" s="31" t="s">
        <v>95</v>
      </c>
    </row>
    <row r="4108" spans="1:12" ht="45" x14ac:dyDescent="0.2">
      <c r="A4108" t="str">
        <f>VLOOKUP(B4108,StateFIPS!A$2:B$52,2)</f>
        <v>Virginia</v>
      </c>
      <c r="B4108">
        <f t="shared" si="67"/>
        <v>51</v>
      </c>
      <c r="C4108" s="31" t="s">
        <v>2638</v>
      </c>
      <c r="D4108" s="31" t="s">
        <v>93</v>
      </c>
      <c r="E4108" s="31" t="s">
        <v>3271</v>
      </c>
      <c r="F4108" s="31" t="s">
        <v>3272</v>
      </c>
      <c r="G4108" s="32">
        <v>30850</v>
      </c>
      <c r="H4108" s="31" t="s">
        <v>94</v>
      </c>
      <c r="I4108" s="32">
        <v>2028</v>
      </c>
      <c r="J4108" s="33">
        <v>15</v>
      </c>
      <c r="K4108" s="31" t="s">
        <v>94</v>
      </c>
      <c r="L4108" s="31" t="s">
        <v>95</v>
      </c>
    </row>
    <row r="4109" spans="1:12" ht="45" x14ac:dyDescent="0.2">
      <c r="A4109" t="str">
        <f>VLOOKUP(B4109,StateFIPS!A$2:B$52,2)</f>
        <v>North Carolina</v>
      </c>
      <c r="B4109">
        <f t="shared" si="67"/>
        <v>37</v>
      </c>
      <c r="C4109" s="31" t="s">
        <v>1178</v>
      </c>
      <c r="D4109" s="31" t="s">
        <v>93</v>
      </c>
      <c r="E4109" s="31" t="s">
        <v>3271</v>
      </c>
      <c r="F4109" s="31" t="s">
        <v>3272</v>
      </c>
      <c r="G4109" s="32">
        <v>1430496</v>
      </c>
      <c r="H4109" s="31" t="s">
        <v>94</v>
      </c>
      <c r="I4109" s="32">
        <v>97078</v>
      </c>
      <c r="J4109" s="33">
        <v>15</v>
      </c>
      <c r="K4109" s="31" t="s">
        <v>94</v>
      </c>
      <c r="L4109" s="31" t="s">
        <v>95</v>
      </c>
    </row>
    <row r="4110" spans="1:12" ht="45" x14ac:dyDescent="0.2">
      <c r="A4110" t="str">
        <f>VLOOKUP(B4110,StateFIPS!A$2:B$52,2)</f>
        <v>Virginia</v>
      </c>
      <c r="B4110">
        <f t="shared" si="67"/>
        <v>51</v>
      </c>
      <c r="C4110" s="31" t="s">
        <v>1125</v>
      </c>
      <c r="D4110" s="31" t="s">
        <v>93</v>
      </c>
      <c r="E4110" s="31" t="s">
        <v>3271</v>
      </c>
      <c r="F4110" s="31" t="s">
        <v>3272</v>
      </c>
      <c r="G4110" s="32">
        <v>30850</v>
      </c>
      <c r="H4110" s="31" t="s">
        <v>94</v>
      </c>
      <c r="I4110" s="32">
        <v>2028</v>
      </c>
      <c r="J4110" s="33">
        <v>15</v>
      </c>
      <c r="K4110" s="31" t="s">
        <v>94</v>
      </c>
      <c r="L4110" s="31" t="s">
        <v>95</v>
      </c>
    </row>
    <row r="4111" spans="1:12" ht="45" x14ac:dyDescent="0.2">
      <c r="A4111" t="str">
        <f>VLOOKUP(B4111,StateFIPS!A$2:B$52,2)</f>
        <v>Indiana</v>
      </c>
      <c r="B4111">
        <f t="shared" si="67"/>
        <v>18</v>
      </c>
      <c r="C4111" s="31" t="s">
        <v>1618</v>
      </c>
      <c r="D4111" s="31" t="s">
        <v>93</v>
      </c>
      <c r="E4111" s="31" t="s">
        <v>3271</v>
      </c>
      <c r="F4111" s="31" t="s">
        <v>3272</v>
      </c>
      <c r="G4111" s="32">
        <v>344550</v>
      </c>
      <c r="H4111" s="31" t="s">
        <v>94</v>
      </c>
      <c r="I4111" s="32">
        <v>23039</v>
      </c>
      <c r="J4111" s="33">
        <v>15</v>
      </c>
      <c r="K4111" s="31" t="s">
        <v>94</v>
      </c>
      <c r="L4111" s="31" t="s">
        <v>95</v>
      </c>
    </row>
    <row r="4112" spans="1:12" ht="45" x14ac:dyDescent="0.2">
      <c r="A4112" t="str">
        <f>VLOOKUP(B4112,StateFIPS!A$2:B$52,2)</f>
        <v>Wisconsin</v>
      </c>
      <c r="B4112">
        <f t="shared" si="67"/>
        <v>55</v>
      </c>
      <c r="C4112" s="31" t="s">
        <v>2476</v>
      </c>
      <c r="D4112" s="31" t="s">
        <v>93</v>
      </c>
      <c r="E4112" s="31" t="s">
        <v>3271</v>
      </c>
      <c r="F4112" s="31" t="s">
        <v>3272</v>
      </c>
      <c r="G4112" s="32">
        <v>51717</v>
      </c>
      <c r="H4112" s="31" t="s">
        <v>94</v>
      </c>
      <c r="I4112" s="32">
        <v>3384</v>
      </c>
      <c r="J4112" s="33">
        <v>15</v>
      </c>
      <c r="K4112" s="31" t="s">
        <v>94</v>
      </c>
      <c r="L4112" s="31" t="s">
        <v>95</v>
      </c>
    </row>
    <row r="4113" spans="1:12" ht="45" x14ac:dyDescent="0.2">
      <c r="A4113" t="str">
        <f>VLOOKUP(B4113,StateFIPS!A$2:B$52,2)</f>
        <v>Alabama</v>
      </c>
      <c r="B4113">
        <f t="shared" si="67"/>
        <v>1</v>
      </c>
      <c r="C4113" s="31" t="s">
        <v>572</v>
      </c>
      <c r="D4113" s="31" t="s">
        <v>93</v>
      </c>
      <c r="E4113" s="31" t="s">
        <v>3271</v>
      </c>
      <c r="F4113" s="31" t="s">
        <v>3272</v>
      </c>
      <c r="G4113" s="32">
        <v>215651</v>
      </c>
      <c r="H4113" s="31" t="s">
        <v>94</v>
      </c>
      <c r="I4113" s="32">
        <v>15005</v>
      </c>
      <c r="J4113" s="33">
        <v>14</v>
      </c>
      <c r="K4113" s="31" t="s">
        <v>94</v>
      </c>
      <c r="L4113" s="31" t="s">
        <v>95</v>
      </c>
    </row>
    <row r="4114" spans="1:12" ht="45" x14ac:dyDescent="0.2">
      <c r="A4114" t="str">
        <f>VLOOKUP(B4114,StateFIPS!A$2:B$52,2)</f>
        <v>Virginia</v>
      </c>
      <c r="B4114">
        <f t="shared" si="67"/>
        <v>51</v>
      </c>
      <c r="C4114" s="31" t="s">
        <v>2657</v>
      </c>
      <c r="D4114" s="31" t="s">
        <v>93</v>
      </c>
      <c r="E4114" s="31" t="s">
        <v>3271</v>
      </c>
      <c r="F4114" s="31" t="s">
        <v>3272</v>
      </c>
      <c r="G4114" s="32">
        <v>30850</v>
      </c>
      <c r="H4114" s="31" t="s">
        <v>94</v>
      </c>
      <c r="I4114" s="32">
        <v>2028</v>
      </c>
      <c r="J4114" s="33">
        <v>15</v>
      </c>
      <c r="K4114" s="31" t="s">
        <v>94</v>
      </c>
      <c r="L4114" s="31" t="s">
        <v>95</v>
      </c>
    </row>
    <row r="4115" spans="1:12" ht="45" x14ac:dyDescent="0.2">
      <c r="A4115" t="str">
        <f>VLOOKUP(B4115,StateFIPS!A$2:B$52,2)</f>
        <v>Illinois</v>
      </c>
      <c r="B4115">
        <f t="shared" si="67"/>
        <v>17</v>
      </c>
      <c r="C4115" s="31" t="s">
        <v>2216</v>
      </c>
      <c r="D4115" s="31" t="s">
        <v>93</v>
      </c>
      <c r="E4115" s="31" t="s">
        <v>3271</v>
      </c>
      <c r="F4115" s="31" t="s">
        <v>3272</v>
      </c>
      <c r="G4115" s="32">
        <v>277534</v>
      </c>
      <c r="H4115" s="31" t="s">
        <v>94</v>
      </c>
      <c r="I4115" s="32">
        <v>18666</v>
      </c>
      <c r="J4115" s="33">
        <v>15</v>
      </c>
      <c r="K4115" s="31" t="s">
        <v>94</v>
      </c>
      <c r="L4115" s="31" t="s">
        <v>95</v>
      </c>
    </row>
    <row r="4116" spans="1:12" ht="45" x14ac:dyDescent="0.2">
      <c r="A4116" t="str">
        <f>VLOOKUP(B4116,StateFIPS!A$2:B$52,2)</f>
        <v>North Carolina</v>
      </c>
      <c r="B4116">
        <f t="shared" si="67"/>
        <v>37</v>
      </c>
      <c r="C4116" s="31" t="s">
        <v>2707</v>
      </c>
      <c r="D4116" s="31" t="s">
        <v>93</v>
      </c>
      <c r="E4116" s="31" t="s">
        <v>3271</v>
      </c>
      <c r="F4116" s="31" t="s">
        <v>3272</v>
      </c>
      <c r="G4116" s="32">
        <v>1734840</v>
      </c>
      <c r="H4116" s="31" t="s">
        <v>94</v>
      </c>
      <c r="I4116" s="32">
        <v>117732</v>
      </c>
      <c r="J4116" s="33">
        <v>15</v>
      </c>
      <c r="K4116" s="31" t="s">
        <v>94</v>
      </c>
      <c r="L4116" s="31" t="s">
        <v>95</v>
      </c>
    </row>
    <row r="4117" spans="1:12" ht="45" x14ac:dyDescent="0.2">
      <c r="A4117" t="str">
        <f>VLOOKUP(B4117,StateFIPS!A$2:B$52,2)</f>
        <v>Indiana</v>
      </c>
      <c r="B4117">
        <f t="shared" si="67"/>
        <v>18</v>
      </c>
      <c r="C4117" s="31" t="s">
        <v>2178</v>
      </c>
      <c r="D4117" s="31" t="s">
        <v>93</v>
      </c>
      <c r="E4117" s="31" t="s">
        <v>3271</v>
      </c>
      <c r="F4117" s="31" t="s">
        <v>3272</v>
      </c>
      <c r="G4117" s="32">
        <v>190114</v>
      </c>
      <c r="H4117" s="31" t="s">
        <v>94</v>
      </c>
      <c r="I4117" s="32">
        <v>12712</v>
      </c>
      <c r="J4117" s="33">
        <v>15</v>
      </c>
      <c r="K4117" s="31" t="s">
        <v>94</v>
      </c>
      <c r="L4117" s="31" t="s">
        <v>95</v>
      </c>
    </row>
    <row r="4118" spans="1:12" ht="45" x14ac:dyDescent="0.2">
      <c r="A4118" t="str">
        <f>VLOOKUP(B4118,StateFIPS!A$2:B$52,2)</f>
        <v>Nebraska</v>
      </c>
      <c r="B4118">
        <f t="shared" si="67"/>
        <v>31</v>
      </c>
      <c r="C4118" s="31" t="s">
        <v>2272</v>
      </c>
      <c r="D4118" s="31" t="s">
        <v>93</v>
      </c>
      <c r="E4118" s="31" t="s">
        <v>3271</v>
      </c>
      <c r="F4118" s="31" t="s">
        <v>3272</v>
      </c>
      <c r="G4118" s="32">
        <v>91747</v>
      </c>
      <c r="H4118" s="31" t="s">
        <v>94</v>
      </c>
      <c r="I4118" s="32">
        <v>6296</v>
      </c>
      <c r="J4118" s="33">
        <v>15</v>
      </c>
      <c r="K4118" s="31" t="s">
        <v>94</v>
      </c>
      <c r="L4118" s="31" t="s">
        <v>95</v>
      </c>
    </row>
    <row r="4119" spans="1:12" ht="45" x14ac:dyDescent="0.2">
      <c r="A4119" t="str">
        <f>VLOOKUP(B4119,StateFIPS!A$2:B$52,2)</f>
        <v>North Carolina</v>
      </c>
      <c r="B4119">
        <f t="shared" si="67"/>
        <v>37</v>
      </c>
      <c r="C4119" s="31" t="s">
        <v>1854</v>
      </c>
      <c r="D4119" s="31" t="s">
        <v>93</v>
      </c>
      <c r="E4119" s="31" t="s">
        <v>3271</v>
      </c>
      <c r="F4119" s="31" t="s">
        <v>3272</v>
      </c>
      <c r="G4119" s="32">
        <v>114385</v>
      </c>
      <c r="H4119" s="31" t="s">
        <v>94</v>
      </c>
      <c r="I4119" s="32">
        <v>7763</v>
      </c>
      <c r="J4119" s="33">
        <v>15</v>
      </c>
      <c r="K4119" s="31" t="s">
        <v>94</v>
      </c>
      <c r="L4119" s="31" t="s">
        <v>95</v>
      </c>
    </row>
    <row r="4120" spans="1:12" ht="45" x14ac:dyDescent="0.2">
      <c r="A4120" t="str">
        <f>VLOOKUP(B4120,StateFIPS!A$2:B$52,2)</f>
        <v>Illinois</v>
      </c>
      <c r="B4120">
        <f t="shared" si="67"/>
        <v>17</v>
      </c>
      <c r="C4120" s="31" t="s">
        <v>684</v>
      </c>
      <c r="D4120" s="31" t="s">
        <v>93</v>
      </c>
      <c r="E4120" s="31" t="s">
        <v>3271</v>
      </c>
      <c r="F4120" s="31" t="s">
        <v>3272</v>
      </c>
      <c r="G4120" s="32">
        <v>125565</v>
      </c>
      <c r="H4120" s="31" t="s">
        <v>94</v>
      </c>
      <c r="I4120" s="32">
        <v>8445</v>
      </c>
      <c r="J4120" s="33">
        <v>15</v>
      </c>
      <c r="K4120" s="31" t="s">
        <v>94</v>
      </c>
      <c r="L4120" s="31" t="s">
        <v>95</v>
      </c>
    </row>
    <row r="4121" spans="1:12" ht="45" x14ac:dyDescent="0.2">
      <c r="A4121" t="str">
        <f>VLOOKUP(B4121,StateFIPS!A$2:B$52,2)</f>
        <v>New York</v>
      </c>
      <c r="B4121">
        <f t="shared" si="67"/>
        <v>36</v>
      </c>
      <c r="C4121" s="31" t="s">
        <v>2158</v>
      </c>
      <c r="D4121" s="31" t="s">
        <v>93</v>
      </c>
      <c r="E4121" s="31" t="s">
        <v>3271</v>
      </c>
      <c r="F4121" s="31" t="s">
        <v>3272</v>
      </c>
      <c r="G4121" s="32">
        <v>47149</v>
      </c>
      <c r="H4121" s="31" t="s">
        <v>94</v>
      </c>
      <c r="I4121" s="32">
        <v>3113</v>
      </c>
      <c r="J4121" s="33">
        <v>15</v>
      </c>
      <c r="K4121" s="31" t="s">
        <v>94</v>
      </c>
      <c r="L4121" s="31" t="s">
        <v>95</v>
      </c>
    </row>
    <row r="4122" spans="1:12" ht="45" x14ac:dyDescent="0.2">
      <c r="A4122" t="str">
        <f>VLOOKUP(B4122,StateFIPS!A$2:B$52,2)</f>
        <v>Alabama</v>
      </c>
      <c r="B4122">
        <f t="shared" si="67"/>
        <v>1</v>
      </c>
      <c r="C4122" s="31" t="s">
        <v>3203</v>
      </c>
      <c r="D4122" s="31" t="s">
        <v>93</v>
      </c>
      <c r="E4122" s="31" t="s">
        <v>3271</v>
      </c>
      <c r="F4122" s="31" t="s">
        <v>3272</v>
      </c>
      <c r="G4122" s="32">
        <v>30088</v>
      </c>
      <c r="H4122" s="31" t="s">
        <v>94</v>
      </c>
      <c r="I4122" s="32">
        <v>2094</v>
      </c>
      <c r="J4122" s="33">
        <v>14</v>
      </c>
      <c r="K4122" s="31" t="s">
        <v>94</v>
      </c>
      <c r="L4122" s="31" t="s">
        <v>95</v>
      </c>
    </row>
    <row r="4123" spans="1:12" ht="45" x14ac:dyDescent="0.2">
      <c r="A4123" t="str">
        <f>VLOOKUP(B4123,StateFIPS!A$2:B$52,2)</f>
        <v>Indiana</v>
      </c>
      <c r="B4123">
        <f t="shared" si="67"/>
        <v>18</v>
      </c>
      <c r="C4123" s="31" t="s">
        <v>2006</v>
      </c>
      <c r="D4123" s="31" t="s">
        <v>93</v>
      </c>
      <c r="E4123" s="31" t="s">
        <v>3271</v>
      </c>
      <c r="F4123" s="31" t="s">
        <v>3272</v>
      </c>
      <c r="G4123" s="32">
        <v>141907</v>
      </c>
      <c r="H4123" s="31" t="s">
        <v>94</v>
      </c>
      <c r="I4123" s="32">
        <v>9489</v>
      </c>
      <c r="J4123" s="33">
        <v>15</v>
      </c>
      <c r="K4123" s="31" t="s">
        <v>94</v>
      </c>
      <c r="L4123" s="31" t="s">
        <v>95</v>
      </c>
    </row>
    <row r="4124" spans="1:12" ht="45" x14ac:dyDescent="0.2">
      <c r="A4124" t="str">
        <f>VLOOKUP(B4124,StateFIPS!A$2:B$52,2)</f>
        <v>Indiana</v>
      </c>
      <c r="B4124">
        <f t="shared" si="67"/>
        <v>18</v>
      </c>
      <c r="C4124" s="31" t="s">
        <v>2250</v>
      </c>
      <c r="D4124" s="31" t="s">
        <v>93</v>
      </c>
      <c r="E4124" s="31" t="s">
        <v>3271</v>
      </c>
      <c r="F4124" s="31" t="s">
        <v>3272</v>
      </c>
      <c r="G4124" s="32">
        <v>87426</v>
      </c>
      <c r="H4124" s="31" t="s">
        <v>94</v>
      </c>
      <c r="I4124" s="32">
        <v>5846</v>
      </c>
      <c r="J4124" s="33">
        <v>15</v>
      </c>
      <c r="K4124" s="31" t="s">
        <v>94</v>
      </c>
      <c r="L4124" s="31" t="s">
        <v>95</v>
      </c>
    </row>
    <row r="4125" spans="1:12" ht="45" x14ac:dyDescent="0.2">
      <c r="A4125" t="str">
        <f>VLOOKUP(B4125,StateFIPS!A$2:B$52,2)</f>
        <v>Virginia</v>
      </c>
      <c r="B4125">
        <f t="shared" si="67"/>
        <v>51</v>
      </c>
      <c r="C4125" s="31" t="s">
        <v>1111</v>
      </c>
      <c r="D4125" s="31" t="s">
        <v>93</v>
      </c>
      <c r="E4125" s="31" t="s">
        <v>3271</v>
      </c>
      <c r="F4125" s="31" t="s">
        <v>3272</v>
      </c>
      <c r="G4125" s="32">
        <v>30850</v>
      </c>
      <c r="H4125" s="31" t="s">
        <v>94</v>
      </c>
      <c r="I4125" s="32">
        <v>2028</v>
      </c>
      <c r="J4125" s="33">
        <v>15</v>
      </c>
      <c r="K4125" s="31" t="s">
        <v>94</v>
      </c>
      <c r="L4125" s="31" t="s">
        <v>95</v>
      </c>
    </row>
    <row r="4126" spans="1:12" ht="45" x14ac:dyDescent="0.2">
      <c r="A4126" t="str">
        <f>VLOOKUP(B4126,StateFIPS!A$2:B$52,2)</f>
        <v>Alabama</v>
      </c>
      <c r="B4126">
        <f t="shared" si="67"/>
        <v>1</v>
      </c>
      <c r="C4126" s="31" t="s">
        <v>102</v>
      </c>
      <c r="D4126" s="31" t="s">
        <v>93</v>
      </c>
      <c r="E4126" s="31" t="s">
        <v>3271</v>
      </c>
      <c r="F4126" s="31" t="s">
        <v>3272</v>
      </c>
      <c r="G4126" s="32">
        <v>30088</v>
      </c>
      <c r="H4126" s="31" t="s">
        <v>94</v>
      </c>
      <c r="I4126" s="32">
        <v>2094</v>
      </c>
      <c r="J4126" s="33">
        <v>14</v>
      </c>
      <c r="K4126" s="31" t="s">
        <v>94</v>
      </c>
      <c r="L4126" s="31" t="s">
        <v>95</v>
      </c>
    </row>
    <row r="4127" spans="1:12" ht="45" x14ac:dyDescent="0.2">
      <c r="A4127" t="str">
        <f>VLOOKUP(B4127,StateFIPS!A$2:B$52,2)</f>
        <v>Virginia</v>
      </c>
      <c r="B4127">
        <f t="shared" si="67"/>
        <v>51</v>
      </c>
      <c r="C4127" s="31" t="s">
        <v>2780</v>
      </c>
      <c r="D4127" s="31" t="s">
        <v>93</v>
      </c>
      <c r="E4127" s="31" t="s">
        <v>3271</v>
      </c>
      <c r="F4127" s="31" t="s">
        <v>3272</v>
      </c>
      <c r="G4127" s="32">
        <v>30850</v>
      </c>
      <c r="H4127" s="31" t="s">
        <v>94</v>
      </c>
      <c r="I4127" s="32">
        <v>2028</v>
      </c>
      <c r="J4127" s="33">
        <v>15</v>
      </c>
      <c r="K4127" s="31" t="s">
        <v>94</v>
      </c>
      <c r="L4127" s="31" t="s">
        <v>95</v>
      </c>
    </row>
    <row r="4128" spans="1:12" ht="45" x14ac:dyDescent="0.2">
      <c r="A4128" t="str">
        <f>VLOOKUP(B4128,StateFIPS!A$2:B$52,2)</f>
        <v>Illinois</v>
      </c>
      <c r="B4128">
        <f t="shared" si="67"/>
        <v>17</v>
      </c>
      <c r="C4128" s="31" t="s">
        <v>2207</v>
      </c>
      <c r="D4128" s="31" t="s">
        <v>93</v>
      </c>
      <c r="E4128" s="31" t="s">
        <v>3271</v>
      </c>
      <c r="F4128" s="31" t="s">
        <v>3272</v>
      </c>
      <c r="G4128" s="32">
        <v>453430</v>
      </c>
      <c r="H4128" s="31" t="s">
        <v>94</v>
      </c>
      <c r="I4128" s="32">
        <v>30497</v>
      </c>
      <c r="J4128" s="33">
        <v>15</v>
      </c>
      <c r="K4128" s="31" t="s">
        <v>94</v>
      </c>
      <c r="L4128" s="31" t="s">
        <v>95</v>
      </c>
    </row>
    <row r="4129" spans="1:12" ht="45" x14ac:dyDescent="0.2">
      <c r="A4129" t="str">
        <f>VLOOKUP(B4129,StateFIPS!A$2:B$52,2)</f>
        <v>Nebraska</v>
      </c>
      <c r="B4129">
        <f t="shared" si="67"/>
        <v>31</v>
      </c>
      <c r="C4129" s="31" t="s">
        <v>1161</v>
      </c>
      <c r="D4129" s="31" t="s">
        <v>93</v>
      </c>
      <c r="E4129" s="31" t="s">
        <v>3271</v>
      </c>
      <c r="F4129" s="31" t="s">
        <v>3272</v>
      </c>
      <c r="G4129" s="32">
        <v>48737</v>
      </c>
      <c r="H4129" s="31" t="s">
        <v>94</v>
      </c>
      <c r="I4129" s="32">
        <v>3344</v>
      </c>
      <c r="J4129" s="33">
        <v>15</v>
      </c>
      <c r="K4129" s="31" t="s">
        <v>94</v>
      </c>
      <c r="L4129" s="31" t="s">
        <v>95</v>
      </c>
    </row>
    <row r="4130" spans="1:12" ht="45" x14ac:dyDescent="0.2">
      <c r="A4130" t="str">
        <f>VLOOKUP(B4130,StateFIPS!A$2:B$52,2)</f>
        <v>Illinois</v>
      </c>
      <c r="B4130">
        <f t="shared" si="67"/>
        <v>17</v>
      </c>
      <c r="C4130" s="31" t="s">
        <v>2223</v>
      </c>
      <c r="D4130" s="31" t="s">
        <v>93</v>
      </c>
      <c r="E4130" s="31" t="s">
        <v>3271</v>
      </c>
      <c r="F4130" s="31" t="s">
        <v>3272</v>
      </c>
      <c r="G4130" s="32">
        <v>411239</v>
      </c>
      <c r="H4130" s="31" t="s">
        <v>94</v>
      </c>
      <c r="I4130" s="32">
        <v>27659</v>
      </c>
      <c r="J4130" s="33">
        <v>15</v>
      </c>
      <c r="K4130" s="31" t="s">
        <v>94</v>
      </c>
      <c r="L4130" s="31" t="s">
        <v>95</v>
      </c>
    </row>
    <row r="4131" spans="1:12" ht="45" x14ac:dyDescent="0.2">
      <c r="A4131" t="str">
        <f>VLOOKUP(B4131,StateFIPS!A$2:B$52,2)</f>
        <v>Wisconsin</v>
      </c>
      <c r="B4131">
        <f t="shared" si="67"/>
        <v>55</v>
      </c>
      <c r="C4131" s="31" t="s">
        <v>2505</v>
      </c>
      <c r="D4131" s="31" t="s">
        <v>93</v>
      </c>
      <c r="E4131" s="31" t="s">
        <v>3271</v>
      </c>
      <c r="F4131" s="31" t="s">
        <v>3272</v>
      </c>
      <c r="G4131" s="32">
        <v>18225</v>
      </c>
      <c r="H4131" s="31" t="s">
        <v>94</v>
      </c>
      <c r="I4131" s="32">
        <v>1193</v>
      </c>
      <c r="J4131" s="33">
        <v>15</v>
      </c>
      <c r="K4131" s="31" t="s">
        <v>94</v>
      </c>
      <c r="L4131" s="31" t="s">
        <v>95</v>
      </c>
    </row>
    <row r="4132" spans="1:12" ht="45" x14ac:dyDescent="0.2">
      <c r="A4132" t="str">
        <f>VLOOKUP(B4132,StateFIPS!A$2:B$52,2)</f>
        <v>Wisconsin</v>
      </c>
      <c r="B4132">
        <f t="shared" si="67"/>
        <v>55</v>
      </c>
      <c r="C4132" s="31" t="s">
        <v>2468</v>
      </c>
      <c r="D4132" s="31" t="s">
        <v>93</v>
      </c>
      <c r="E4132" s="31" t="s">
        <v>3271</v>
      </c>
      <c r="F4132" s="31" t="s">
        <v>3272</v>
      </c>
      <c r="G4132" s="32">
        <v>105430</v>
      </c>
      <c r="H4132" s="31" t="s">
        <v>94</v>
      </c>
      <c r="I4132" s="32">
        <v>6899</v>
      </c>
      <c r="J4132" s="33">
        <v>15</v>
      </c>
      <c r="K4132" s="31" t="s">
        <v>94</v>
      </c>
      <c r="L4132" s="31" t="s">
        <v>95</v>
      </c>
    </row>
    <row r="4133" spans="1:12" ht="45" x14ac:dyDescent="0.2">
      <c r="A4133" t="str">
        <f>VLOOKUP(B4133,StateFIPS!A$2:B$52,2)</f>
        <v>Virginia</v>
      </c>
      <c r="B4133">
        <f t="shared" si="67"/>
        <v>51</v>
      </c>
      <c r="C4133" s="31" t="s">
        <v>2574</v>
      </c>
      <c r="D4133" s="31" t="s">
        <v>93</v>
      </c>
      <c r="E4133" s="31" t="s">
        <v>3271</v>
      </c>
      <c r="F4133" s="31" t="s">
        <v>3272</v>
      </c>
      <c r="G4133" s="32">
        <v>30850</v>
      </c>
      <c r="H4133" s="31" t="s">
        <v>94</v>
      </c>
      <c r="I4133" s="32">
        <v>2028</v>
      </c>
      <c r="J4133" s="33">
        <v>15</v>
      </c>
      <c r="K4133" s="31" t="s">
        <v>94</v>
      </c>
      <c r="L4133" s="31" t="s">
        <v>95</v>
      </c>
    </row>
    <row r="4134" spans="1:12" ht="45" x14ac:dyDescent="0.2">
      <c r="A4134" t="str">
        <f>VLOOKUP(B4134,StateFIPS!A$2:B$52,2)</f>
        <v>Indiana</v>
      </c>
      <c r="B4134">
        <f t="shared" si="67"/>
        <v>18</v>
      </c>
      <c r="C4134" s="31" t="s">
        <v>2154</v>
      </c>
      <c r="D4134" s="31" t="s">
        <v>93</v>
      </c>
      <c r="E4134" s="31" t="s">
        <v>3271</v>
      </c>
      <c r="F4134" s="31" t="s">
        <v>3272</v>
      </c>
      <c r="G4134" s="32">
        <v>400152</v>
      </c>
      <c r="H4134" s="31" t="s">
        <v>94</v>
      </c>
      <c r="I4134" s="32">
        <v>26757</v>
      </c>
      <c r="J4134" s="33">
        <v>15</v>
      </c>
      <c r="K4134" s="31" t="s">
        <v>94</v>
      </c>
      <c r="L4134" s="31" t="s">
        <v>95</v>
      </c>
    </row>
    <row r="4135" spans="1:12" ht="45" x14ac:dyDescent="0.2">
      <c r="A4135" t="str">
        <f>VLOOKUP(B4135,StateFIPS!A$2:B$52,2)</f>
        <v>Virginia</v>
      </c>
      <c r="B4135">
        <f t="shared" si="67"/>
        <v>51</v>
      </c>
      <c r="C4135" s="31" t="s">
        <v>1095</v>
      </c>
      <c r="D4135" s="31" t="s">
        <v>93</v>
      </c>
      <c r="E4135" s="31" t="s">
        <v>3271</v>
      </c>
      <c r="F4135" s="31" t="s">
        <v>3272</v>
      </c>
      <c r="G4135" s="32">
        <v>30850</v>
      </c>
      <c r="H4135" s="31" t="s">
        <v>94</v>
      </c>
      <c r="I4135" s="32">
        <v>2028</v>
      </c>
      <c r="J4135" s="33">
        <v>15</v>
      </c>
      <c r="K4135" s="31" t="s">
        <v>94</v>
      </c>
      <c r="L4135" s="31" t="s">
        <v>95</v>
      </c>
    </row>
    <row r="4136" spans="1:12" ht="45" x14ac:dyDescent="0.2">
      <c r="A4136" t="str">
        <f>VLOOKUP(B4136,StateFIPS!A$2:B$52,2)</f>
        <v>North Carolina</v>
      </c>
      <c r="B4136">
        <f t="shared" si="67"/>
        <v>37</v>
      </c>
      <c r="C4136" s="31" t="s">
        <v>1187</v>
      </c>
      <c r="D4136" s="31" t="s">
        <v>93</v>
      </c>
      <c r="E4136" s="31" t="s">
        <v>3271</v>
      </c>
      <c r="F4136" s="31" t="s">
        <v>3272</v>
      </c>
      <c r="G4136" s="32">
        <v>225038</v>
      </c>
      <c r="H4136" s="31" t="s">
        <v>94</v>
      </c>
      <c r="I4136" s="32">
        <v>15272</v>
      </c>
      <c r="J4136" s="33">
        <v>15</v>
      </c>
      <c r="K4136" s="31" t="s">
        <v>94</v>
      </c>
      <c r="L4136" s="31" t="s">
        <v>95</v>
      </c>
    </row>
    <row r="4137" spans="1:12" ht="45" x14ac:dyDescent="0.2">
      <c r="A4137" t="str">
        <f>VLOOKUP(B4137,StateFIPS!A$2:B$52,2)</f>
        <v>Nebraska</v>
      </c>
      <c r="B4137">
        <f t="shared" si="67"/>
        <v>31</v>
      </c>
      <c r="C4137" s="31" t="s">
        <v>2203</v>
      </c>
      <c r="D4137" s="31" t="s">
        <v>93</v>
      </c>
      <c r="E4137" s="31" t="s">
        <v>3271</v>
      </c>
      <c r="F4137" s="31" t="s">
        <v>3272</v>
      </c>
      <c r="G4137" s="32">
        <v>56377</v>
      </c>
      <c r="H4137" s="31" t="s">
        <v>94</v>
      </c>
      <c r="I4137" s="32">
        <v>3869</v>
      </c>
      <c r="J4137" s="33">
        <v>15</v>
      </c>
      <c r="K4137" s="31" t="s">
        <v>94</v>
      </c>
      <c r="L4137" s="31" t="s">
        <v>95</v>
      </c>
    </row>
    <row r="4138" spans="1:12" ht="45" x14ac:dyDescent="0.2">
      <c r="A4138" t="str">
        <f>VLOOKUP(B4138,StateFIPS!A$2:B$52,2)</f>
        <v>Wisconsin</v>
      </c>
      <c r="B4138">
        <f t="shared" si="67"/>
        <v>55</v>
      </c>
      <c r="C4138" s="31" t="s">
        <v>2499</v>
      </c>
      <c r="D4138" s="31" t="s">
        <v>93</v>
      </c>
      <c r="E4138" s="31" t="s">
        <v>3271</v>
      </c>
      <c r="F4138" s="31" t="s">
        <v>3272</v>
      </c>
      <c r="G4138" s="32">
        <v>27643</v>
      </c>
      <c r="H4138" s="31" t="s">
        <v>94</v>
      </c>
      <c r="I4138" s="32">
        <v>1809</v>
      </c>
      <c r="J4138" s="33">
        <v>15</v>
      </c>
      <c r="K4138" s="31" t="s">
        <v>94</v>
      </c>
      <c r="L4138" s="31" t="s">
        <v>95</v>
      </c>
    </row>
    <row r="4139" spans="1:12" ht="45" x14ac:dyDescent="0.2">
      <c r="A4139" t="str">
        <f>VLOOKUP(B4139,StateFIPS!A$2:B$52,2)</f>
        <v>Virginia</v>
      </c>
      <c r="B4139">
        <f t="shared" si="67"/>
        <v>51</v>
      </c>
      <c r="C4139" s="31" t="s">
        <v>1031</v>
      </c>
      <c r="D4139" s="31" t="s">
        <v>93</v>
      </c>
      <c r="E4139" s="31" t="s">
        <v>3271</v>
      </c>
      <c r="F4139" s="31" t="s">
        <v>3272</v>
      </c>
      <c r="G4139" s="32">
        <v>30850</v>
      </c>
      <c r="H4139" s="31" t="s">
        <v>94</v>
      </c>
      <c r="I4139" s="32">
        <v>2028</v>
      </c>
      <c r="J4139" s="33">
        <v>15</v>
      </c>
      <c r="K4139" s="31" t="s">
        <v>94</v>
      </c>
      <c r="L4139" s="31" t="s">
        <v>95</v>
      </c>
    </row>
    <row r="4140" spans="1:12" ht="45" x14ac:dyDescent="0.2">
      <c r="A4140" t="str">
        <f>VLOOKUP(B4140,StateFIPS!A$2:B$52,2)</f>
        <v>Virginia</v>
      </c>
      <c r="B4140">
        <f t="shared" si="67"/>
        <v>51</v>
      </c>
      <c r="C4140" s="31" t="s">
        <v>3201</v>
      </c>
      <c r="D4140" s="31" t="s">
        <v>93</v>
      </c>
      <c r="E4140" s="31" t="s">
        <v>3271</v>
      </c>
      <c r="F4140" s="31" t="s">
        <v>3272</v>
      </c>
      <c r="G4140" s="32">
        <v>30850</v>
      </c>
      <c r="H4140" s="31" t="s">
        <v>94</v>
      </c>
      <c r="I4140" s="32">
        <v>2028</v>
      </c>
      <c r="J4140" s="33">
        <v>15</v>
      </c>
      <c r="K4140" s="31" t="s">
        <v>94</v>
      </c>
      <c r="L4140" s="31" t="s">
        <v>95</v>
      </c>
    </row>
    <row r="4141" spans="1:12" ht="45" x14ac:dyDescent="0.2">
      <c r="A4141" t="str">
        <f>VLOOKUP(B4141,StateFIPS!A$2:B$52,2)</f>
        <v>Indiana</v>
      </c>
      <c r="B4141">
        <f t="shared" si="67"/>
        <v>18</v>
      </c>
      <c r="C4141" s="31" t="s">
        <v>3169</v>
      </c>
      <c r="D4141" s="31" t="s">
        <v>93</v>
      </c>
      <c r="E4141" s="31" t="s">
        <v>3271</v>
      </c>
      <c r="F4141" s="31" t="s">
        <v>3272</v>
      </c>
      <c r="G4141" s="32">
        <v>102502</v>
      </c>
      <c r="H4141" s="31" t="s">
        <v>94</v>
      </c>
      <c r="I4141" s="32">
        <v>6854</v>
      </c>
      <c r="J4141" s="33">
        <v>15</v>
      </c>
      <c r="K4141" s="31" t="s">
        <v>94</v>
      </c>
      <c r="L4141" s="31" t="s">
        <v>95</v>
      </c>
    </row>
    <row r="4142" spans="1:12" ht="45" x14ac:dyDescent="0.2">
      <c r="A4142" t="str">
        <f>VLOOKUP(B4142,StateFIPS!A$2:B$52,2)</f>
        <v>North Carolina</v>
      </c>
      <c r="B4142">
        <f t="shared" si="67"/>
        <v>37</v>
      </c>
      <c r="C4142" s="31" t="s">
        <v>1219</v>
      </c>
      <c r="D4142" s="31" t="s">
        <v>93</v>
      </c>
      <c r="E4142" s="31" t="s">
        <v>3271</v>
      </c>
      <c r="F4142" s="31" t="s">
        <v>3272</v>
      </c>
      <c r="G4142" s="32">
        <v>222039</v>
      </c>
      <c r="H4142" s="31" t="s">
        <v>94</v>
      </c>
      <c r="I4142" s="32">
        <v>15068</v>
      </c>
      <c r="J4142" s="33">
        <v>15</v>
      </c>
      <c r="K4142" s="31" t="s">
        <v>94</v>
      </c>
      <c r="L4142" s="31" t="s">
        <v>95</v>
      </c>
    </row>
    <row r="4143" spans="1:12" ht="45" x14ac:dyDescent="0.2">
      <c r="A4143" t="str">
        <f>VLOOKUP(B4143,StateFIPS!A$2:B$52,2)</f>
        <v>Indiana</v>
      </c>
      <c r="B4143">
        <f t="shared" si="67"/>
        <v>18</v>
      </c>
      <c r="C4143" s="31" t="s">
        <v>2247</v>
      </c>
      <c r="D4143" s="31" t="s">
        <v>93</v>
      </c>
      <c r="E4143" s="31" t="s">
        <v>3271</v>
      </c>
      <c r="F4143" s="31" t="s">
        <v>3272</v>
      </c>
      <c r="G4143" s="32">
        <v>549988</v>
      </c>
      <c r="H4143" s="31" t="s">
        <v>94</v>
      </c>
      <c r="I4143" s="32">
        <v>36776</v>
      </c>
      <c r="J4143" s="33">
        <v>15</v>
      </c>
      <c r="K4143" s="31" t="s">
        <v>94</v>
      </c>
      <c r="L4143" s="31" t="s">
        <v>95</v>
      </c>
    </row>
    <row r="4144" spans="1:12" ht="45" x14ac:dyDescent="0.2">
      <c r="A4144" t="str">
        <f>VLOOKUP(B4144,StateFIPS!A$2:B$52,2)</f>
        <v>Nebraska</v>
      </c>
      <c r="B4144">
        <f t="shared" si="67"/>
        <v>31</v>
      </c>
      <c r="C4144" s="31" t="s">
        <v>2149</v>
      </c>
      <c r="D4144" s="31" t="s">
        <v>93</v>
      </c>
      <c r="E4144" s="31" t="s">
        <v>3271</v>
      </c>
      <c r="F4144" s="31" t="s">
        <v>3272</v>
      </c>
      <c r="G4144" s="32">
        <v>394123</v>
      </c>
      <c r="H4144" s="31" t="s">
        <v>94</v>
      </c>
      <c r="I4144" s="32">
        <v>27045</v>
      </c>
      <c r="J4144" s="33">
        <v>15</v>
      </c>
      <c r="K4144" s="31" t="s">
        <v>94</v>
      </c>
      <c r="L4144" s="31" t="s">
        <v>95</v>
      </c>
    </row>
    <row r="4145" spans="1:12" ht="45" x14ac:dyDescent="0.2">
      <c r="A4145" t="str">
        <f>VLOOKUP(B4145,StateFIPS!A$2:B$52,2)</f>
        <v>Virginia</v>
      </c>
      <c r="B4145">
        <f t="shared" si="67"/>
        <v>51</v>
      </c>
      <c r="C4145" s="31" t="s">
        <v>2578</v>
      </c>
      <c r="D4145" s="31" t="s">
        <v>93</v>
      </c>
      <c r="E4145" s="31" t="s">
        <v>3271</v>
      </c>
      <c r="F4145" s="31" t="s">
        <v>3272</v>
      </c>
      <c r="G4145" s="32">
        <v>30850</v>
      </c>
      <c r="H4145" s="31" t="s">
        <v>94</v>
      </c>
      <c r="I4145" s="32">
        <v>2028</v>
      </c>
      <c r="J4145" s="33">
        <v>15</v>
      </c>
      <c r="K4145" s="31" t="s">
        <v>94</v>
      </c>
      <c r="L4145" s="31" t="s">
        <v>95</v>
      </c>
    </row>
    <row r="4146" spans="1:12" ht="45" x14ac:dyDescent="0.2">
      <c r="A4146" t="str">
        <f>VLOOKUP(B4146,StateFIPS!A$2:B$52,2)</f>
        <v>Wisconsin</v>
      </c>
      <c r="B4146">
        <f t="shared" si="67"/>
        <v>55</v>
      </c>
      <c r="C4146" s="31" t="s">
        <v>2368</v>
      </c>
      <c r="D4146" s="31" t="s">
        <v>93</v>
      </c>
      <c r="E4146" s="31" t="s">
        <v>3271</v>
      </c>
      <c r="F4146" s="31" t="s">
        <v>3272</v>
      </c>
      <c r="G4146" s="32">
        <v>25485</v>
      </c>
      <c r="H4146" s="31" t="s">
        <v>94</v>
      </c>
      <c r="I4146" s="32">
        <v>1668</v>
      </c>
      <c r="J4146" s="33">
        <v>15</v>
      </c>
      <c r="K4146" s="31" t="s">
        <v>94</v>
      </c>
      <c r="L4146" s="31" t="s">
        <v>95</v>
      </c>
    </row>
    <row r="4147" spans="1:12" ht="45" x14ac:dyDescent="0.2">
      <c r="A4147" t="str">
        <f>VLOOKUP(B4147,StateFIPS!A$2:B$52,2)</f>
        <v>Indiana</v>
      </c>
      <c r="B4147">
        <f t="shared" si="67"/>
        <v>18</v>
      </c>
      <c r="C4147" s="31" t="s">
        <v>2175</v>
      </c>
      <c r="D4147" s="31" t="s">
        <v>93</v>
      </c>
      <c r="E4147" s="31" t="s">
        <v>3271</v>
      </c>
      <c r="F4147" s="31" t="s">
        <v>3272</v>
      </c>
      <c r="G4147" s="32">
        <v>88704</v>
      </c>
      <c r="H4147" s="31" t="s">
        <v>94</v>
      </c>
      <c r="I4147" s="32">
        <v>5931</v>
      </c>
      <c r="J4147" s="33">
        <v>15</v>
      </c>
      <c r="K4147" s="31" t="s">
        <v>94</v>
      </c>
      <c r="L4147" s="31" t="s">
        <v>95</v>
      </c>
    </row>
    <row r="4148" spans="1:12" ht="45" x14ac:dyDescent="0.2">
      <c r="A4148" t="str">
        <f>VLOOKUP(B4148,StateFIPS!A$2:B$52,2)</f>
        <v>North Carolina</v>
      </c>
      <c r="B4148">
        <f t="shared" si="67"/>
        <v>37</v>
      </c>
      <c r="C4148" s="31" t="s">
        <v>1180</v>
      </c>
      <c r="D4148" s="31" t="s">
        <v>93</v>
      </c>
      <c r="E4148" s="31" t="s">
        <v>3271</v>
      </c>
      <c r="F4148" s="31" t="s">
        <v>3272</v>
      </c>
      <c r="G4148" s="32">
        <v>225038</v>
      </c>
      <c r="H4148" s="31" t="s">
        <v>94</v>
      </c>
      <c r="I4148" s="32">
        <v>15272</v>
      </c>
      <c r="J4148" s="33">
        <v>15</v>
      </c>
      <c r="K4148" s="31" t="s">
        <v>94</v>
      </c>
      <c r="L4148" s="31" t="s">
        <v>95</v>
      </c>
    </row>
    <row r="4149" spans="1:12" ht="45" x14ac:dyDescent="0.2">
      <c r="A4149" t="str">
        <f>VLOOKUP(B4149,StateFIPS!A$2:B$52,2)</f>
        <v>Virginia</v>
      </c>
      <c r="B4149">
        <f t="shared" si="67"/>
        <v>51</v>
      </c>
      <c r="C4149" s="31" t="s">
        <v>2744</v>
      </c>
      <c r="D4149" s="31" t="s">
        <v>93</v>
      </c>
      <c r="E4149" s="31" t="s">
        <v>3271</v>
      </c>
      <c r="F4149" s="31" t="s">
        <v>3272</v>
      </c>
      <c r="G4149" s="32">
        <v>30850</v>
      </c>
      <c r="H4149" s="31" t="s">
        <v>94</v>
      </c>
      <c r="I4149" s="32">
        <v>2028</v>
      </c>
      <c r="J4149" s="33">
        <v>15</v>
      </c>
      <c r="K4149" s="31" t="s">
        <v>94</v>
      </c>
      <c r="L4149" s="31" t="s">
        <v>95</v>
      </c>
    </row>
    <row r="4150" spans="1:12" ht="45" x14ac:dyDescent="0.2">
      <c r="A4150" t="str">
        <f>VLOOKUP(B4150,StateFIPS!A$2:B$52,2)</f>
        <v>Utah</v>
      </c>
      <c r="B4150">
        <f t="shared" si="67"/>
        <v>49</v>
      </c>
      <c r="C4150" s="31" t="s">
        <v>2360</v>
      </c>
      <c r="D4150" s="31" t="s">
        <v>93</v>
      </c>
      <c r="E4150" s="31" t="s">
        <v>3271</v>
      </c>
      <c r="F4150" s="31" t="s">
        <v>3272</v>
      </c>
      <c r="G4150" s="32">
        <v>116308</v>
      </c>
      <c r="H4150" s="31" t="s">
        <v>94</v>
      </c>
      <c r="I4150" s="32">
        <v>7522</v>
      </c>
      <c r="J4150" s="33">
        <v>15</v>
      </c>
      <c r="K4150" s="31" t="s">
        <v>94</v>
      </c>
      <c r="L4150" s="31" t="s">
        <v>95</v>
      </c>
    </row>
    <row r="4151" spans="1:12" ht="45" x14ac:dyDescent="0.2">
      <c r="A4151" t="str">
        <f>VLOOKUP(B4151,StateFIPS!A$2:B$52,2)</f>
        <v>Nebraska</v>
      </c>
      <c r="B4151">
        <f t="shared" si="67"/>
        <v>31</v>
      </c>
      <c r="C4151" s="31" t="s">
        <v>1163</v>
      </c>
      <c r="D4151" s="31" t="s">
        <v>93</v>
      </c>
      <c r="E4151" s="31" t="s">
        <v>3271</v>
      </c>
      <c r="F4151" s="31" t="s">
        <v>3272</v>
      </c>
      <c r="G4151" s="32">
        <v>153544</v>
      </c>
      <c r="H4151" s="31" t="s">
        <v>94</v>
      </c>
      <c r="I4151" s="32">
        <v>10536</v>
      </c>
      <c r="J4151" s="33">
        <v>15</v>
      </c>
      <c r="K4151" s="31" t="s">
        <v>94</v>
      </c>
      <c r="L4151" s="31" t="s">
        <v>95</v>
      </c>
    </row>
    <row r="4152" spans="1:12" ht="45" x14ac:dyDescent="0.2">
      <c r="A4152" t="str">
        <f>VLOOKUP(B4152,StateFIPS!A$2:B$52,2)</f>
        <v>Wisconsin</v>
      </c>
      <c r="B4152">
        <f t="shared" si="67"/>
        <v>55</v>
      </c>
      <c r="C4152" s="31" t="s">
        <v>2448</v>
      </c>
      <c r="D4152" s="31" t="s">
        <v>93</v>
      </c>
      <c r="E4152" s="31" t="s">
        <v>3271</v>
      </c>
      <c r="F4152" s="31" t="s">
        <v>3272</v>
      </c>
      <c r="G4152" s="32">
        <v>17989</v>
      </c>
      <c r="H4152" s="31" t="s">
        <v>94</v>
      </c>
      <c r="I4152" s="32">
        <v>1177</v>
      </c>
      <c r="J4152" s="33">
        <v>15</v>
      </c>
      <c r="K4152" s="31" t="s">
        <v>94</v>
      </c>
      <c r="L4152" s="31" t="s">
        <v>95</v>
      </c>
    </row>
    <row r="4153" spans="1:12" ht="45" x14ac:dyDescent="0.2">
      <c r="A4153" t="str">
        <f>VLOOKUP(B4153,StateFIPS!A$2:B$52,2)</f>
        <v>Alabama</v>
      </c>
      <c r="B4153">
        <f t="shared" si="67"/>
        <v>1</v>
      </c>
      <c r="C4153" s="31" t="s">
        <v>595</v>
      </c>
      <c r="D4153" s="31" t="s">
        <v>93</v>
      </c>
      <c r="E4153" s="31" t="s">
        <v>3271</v>
      </c>
      <c r="F4153" s="31" t="s">
        <v>3272</v>
      </c>
      <c r="G4153" s="32">
        <v>30088</v>
      </c>
      <c r="H4153" s="31" t="s">
        <v>94</v>
      </c>
      <c r="I4153" s="32">
        <v>2094</v>
      </c>
      <c r="J4153" s="33">
        <v>14</v>
      </c>
      <c r="K4153" s="31" t="s">
        <v>94</v>
      </c>
      <c r="L4153" s="31" t="s">
        <v>95</v>
      </c>
    </row>
    <row r="4154" spans="1:12" ht="45" x14ac:dyDescent="0.2">
      <c r="A4154" t="str">
        <f>VLOOKUP(B4154,StateFIPS!A$2:B$52,2)</f>
        <v>Wisconsin</v>
      </c>
      <c r="B4154">
        <f t="shared" si="67"/>
        <v>55</v>
      </c>
      <c r="C4154" s="31" t="s">
        <v>2388</v>
      </c>
      <c r="D4154" s="31" t="s">
        <v>93</v>
      </c>
      <c r="E4154" s="31" t="s">
        <v>3271</v>
      </c>
      <c r="F4154" s="31" t="s">
        <v>3272</v>
      </c>
      <c r="G4154" s="32">
        <v>12110</v>
      </c>
      <c r="H4154" s="31" t="s">
        <v>94</v>
      </c>
      <c r="I4154" s="32">
        <v>792</v>
      </c>
      <c r="J4154" s="33">
        <v>15</v>
      </c>
      <c r="K4154" s="31" t="s">
        <v>94</v>
      </c>
      <c r="L4154" s="31" t="s">
        <v>95</v>
      </c>
    </row>
    <row r="4155" spans="1:12" ht="45" x14ac:dyDescent="0.2">
      <c r="A4155" t="str">
        <f>VLOOKUP(B4155,StateFIPS!A$2:B$52,2)</f>
        <v>Nebraska</v>
      </c>
      <c r="B4155">
        <f t="shared" si="67"/>
        <v>31</v>
      </c>
      <c r="C4155" s="31" t="s">
        <v>1260</v>
      </c>
      <c r="D4155" s="31" t="s">
        <v>93</v>
      </c>
      <c r="E4155" s="31" t="s">
        <v>3271</v>
      </c>
      <c r="F4155" s="31" t="s">
        <v>3272</v>
      </c>
      <c r="G4155" s="32">
        <v>80121</v>
      </c>
      <c r="H4155" s="31" t="s">
        <v>94</v>
      </c>
      <c r="I4155" s="32">
        <v>5498</v>
      </c>
      <c r="J4155" s="33">
        <v>15</v>
      </c>
      <c r="K4155" s="31" t="s">
        <v>94</v>
      </c>
      <c r="L4155" s="31" t="s">
        <v>95</v>
      </c>
    </row>
    <row r="4156" spans="1:12" ht="45" x14ac:dyDescent="0.2">
      <c r="A4156" t="str">
        <f>VLOOKUP(B4156,StateFIPS!A$2:B$52,2)</f>
        <v>Indiana</v>
      </c>
      <c r="B4156">
        <f t="shared" si="67"/>
        <v>18</v>
      </c>
      <c r="C4156" s="31" t="s">
        <v>700</v>
      </c>
      <c r="D4156" s="31" t="s">
        <v>93</v>
      </c>
      <c r="E4156" s="31" t="s">
        <v>3271</v>
      </c>
      <c r="F4156" s="31" t="s">
        <v>3272</v>
      </c>
      <c r="G4156" s="32">
        <v>206694</v>
      </c>
      <c r="H4156" s="31" t="s">
        <v>94</v>
      </c>
      <c r="I4156" s="32">
        <v>13821</v>
      </c>
      <c r="J4156" s="33">
        <v>15</v>
      </c>
      <c r="K4156" s="31" t="s">
        <v>94</v>
      </c>
      <c r="L4156" s="31" t="s">
        <v>95</v>
      </c>
    </row>
    <row r="4157" spans="1:12" ht="45" x14ac:dyDescent="0.2">
      <c r="A4157" t="str">
        <f>VLOOKUP(B4157,StateFIPS!A$2:B$52,2)</f>
        <v>Virginia</v>
      </c>
      <c r="B4157">
        <f t="shared" si="67"/>
        <v>51</v>
      </c>
      <c r="C4157" s="31" t="s">
        <v>993</v>
      </c>
      <c r="D4157" s="31" t="s">
        <v>93</v>
      </c>
      <c r="E4157" s="31" t="s">
        <v>3271</v>
      </c>
      <c r="F4157" s="31" t="s">
        <v>3272</v>
      </c>
      <c r="G4157" s="32">
        <v>28643</v>
      </c>
      <c r="H4157" s="31" t="s">
        <v>94</v>
      </c>
      <c r="I4157" s="32">
        <v>1883</v>
      </c>
      <c r="J4157" s="33">
        <v>15</v>
      </c>
      <c r="K4157" s="31" t="s">
        <v>94</v>
      </c>
      <c r="L4157" s="31" t="s">
        <v>95</v>
      </c>
    </row>
    <row r="4158" spans="1:12" ht="45" x14ac:dyDescent="0.2">
      <c r="A4158" t="str">
        <f>VLOOKUP(B4158,StateFIPS!A$2:B$52,2)</f>
        <v>Wisconsin</v>
      </c>
      <c r="B4158">
        <f t="shared" si="67"/>
        <v>55</v>
      </c>
      <c r="C4158" s="31" t="s">
        <v>2374</v>
      </c>
      <c r="D4158" s="31" t="s">
        <v>93</v>
      </c>
      <c r="E4158" s="31" t="s">
        <v>3271</v>
      </c>
      <c r="F4158" s="31" t="s">
        <v>3272</v>
      </c>
      <c r="G4158" s="32">
        <v>7521</v>
      </c>
      <c r="H4158" s="31" t="s">
        <v>94</v>
      </c>
      <c r="I4158" s="32">
        <v>492</v>
      </c>
      <c r="J4158" s="33">
        <v>15</v>
      </c>
      <c r="K4158" s="31" t="s">
        <v>94</v>
      </c>
      <c r="L4158" s="31" t="s">
        <v>95</v>
      </c>
    </row>
    <row r="4159" spans="1:12" ht="45" x14ac:dyDescent="0.2">
      <c r="A4159" t="str">
        <f>VLOOKUP(B4159,StateFIPS!A$2:B$52,2)</f>
        <v>North Carolina</v>
      </c>
      <c r="B4159">
        <f t="shared" si="67"/>
        <v>37</v>
      </c>
      <c r="C4159" s="31" t="s">
        <v>1181</v>
      </c>
      <c r="D4159" s="31" t="s">
        <v>93</v>
      </c>
      <c r="E4159" s="31" t="s">
        <v>3271</v>
      </c>
      <c r="F4159" s="31" t="s">
        <v>3272</v>
      </c>
      <c r="G4159" s="32">
        <v>2089622</v>
      </c>
      <c r="H4159" s="31" t="s">
        <v>94</v>
      </c>
      <c r="I4159" s="32">
        <v>141809</v>
      </c>
      <c r="J4159" s="33">
        <v>15</v>
      </c>
      <c r="K4159" s="31" t="s">
        <v>94</v>
      </c>
      <c r="L4159" s="31" t="s">
        <v>95</v>
      </c>
    </row>
    <row r="4160" spans="1:12" ht="45" x14ac:dyDescent="0.2">
      <c r="A4160" t="str">
        <f>VLOOKUP(B4160,StateFIPS!A$2:B$52,2)</f>
        <v>Utah</v>
      </c>
      <c r="B4160">
        <f t="shared" si="67"/>
        <v>49</v>
      </c>
      <c r="C4160" s="31" t="s">
        <v>1132</v>
      </c>
      <c r="D4160" s="31" t="s">
        <v>93</v>
      </c>
      <c r="E4160" s="31" t="s">
        <v>3271</v>
      </c>
      <c r="F4160" s="31" t="s">
        <v>3272</v>
      </c>
      <c r="G4160" s="32">
        <v>536173</v>
      </c>
      <c r="H4160" s="31" t="s">
        <v>94</v>
      </c>
      <c r="I4160" s="32">
        <v>34675</v>
      </c>
      <c r="J4160" s="33">
        <v>15</v>
      </c>
      <c r="K4160" s="31" t="s">
        <v>94</v>
      </c>
      <c r="L4160" s="31" t="s">
        <v>95</v>
      </c>
    </row>
    <row r="4161" spans="1:12" ht="45" x14ac:dyDescent="0.2">
      <c r="A4161" t="str">
        <f>VLOOKUP(B4161,StateFIPS!A$2:B$52,2)</f>
        <v>Illinois</v>
      </c>
      <c r="B4161">
        <f t="shared" si="67"/>
        <v>17</v>
      </c>
      <c r="C4161" s="31" t="s">
        <v>724</v>
      </c>
      <c r="D4161" s="31" t="s">
        <v>93</v>
      </c>
      <c r="E4161" s="31" t="s">
        <v>3271</v>
      </c>
      <c r="F4161" s="31" t="s">
        <v>3272</v>
      </c>
      <c r="G4161" s="32">
        <v>135854</v>
      </c>
      <c r="H4161" s="31" t="s">
        <v>94</v>
      </c>
      <c r="I4161" s="32">
        <v>9137</v>
      </c>
      <c r="J4161" s="33">
        <v>15</v>
      </c>
      <c r="K4161" s="31" t="s">
        <v>94</v>
      </c>
      <c r="L4161" s="31" t="s">
        <v>95</v>
      </c>
    </row>
    <row r="4162" spans="1:12" ht="45" x14ac:dyDescent="0.2">
      <c r="A4162" t="str">
        <f>VLOOKUP(B4162,StateFIPS!A$2:B$52,2)</f>
        <v>New York</v>
      </c>
      <c r="B4162">
        <f t="shared" si="67"/>
        <v>36</v>
      </c>
      <c r="C4162" s="31" t="s">
        <v>2137</v>
      </c>
      <c r="D4162" s="31" t="s">
        <v>93</v>
      </c>
      <c r="E4162" s="31" t="s">
        <v>3271</v>
      </c>
      <c r="F4162" s="31" t="s">
        <v>3272</v>
      </c>
      <c r="G4162" s="32">
        <v>32747</v>
      </c>
      <c r="H4162" s="31" t="s">
        <v>94</v>
      </c>
      <c r="I4162" s="32">
        <v>2162</v>
      </c>
      <c r="J4162" s="33">
        <v>15</v>
      </c>
      <c r="K4162" s="31" t="s">
        <v>94</v>
      </c>
      <c r="L4162" s="31" t="s">
        <v>95</v>
      </c>
    </row>
    <row r="4163" spans="1:12" ht="45" x14ac:dyDescent="0.2">
      <c r="A4163" t="str">
        <f>VLOOKUP(B4163,StateFIPS!A$2:B$52,2)</f>
        <v>Nebraska</v>
      </c>
      <c r="B4163">
        <f t="shared" ref="B4163:B4226" si="68">VALUE(LEFT(C4163,2))</f>
        <v>31</v>
      </c>
      <c r="C4163" s="31" t="s">
        <v>2162</v>
      </c>
      <c r="D4163" s="31" t="s">
        <v>93</v>
      </c>
      <c r="E4163" s="31" t="s">
        <v>3271</v>
      </c>
      <c r="F4163" s="31" t="s">
        <v>3272</v>
      </c>
      <c r="G4163" s="32">
        <v>120009</v>
      </c>
      <c r="H4163" s="31" t="s">
        <v>94</v>
      </c>
      <c r="I4163" s="32">
        <v>8235</v>
      </c>
      <c r="J4163" s="33">
        <v>15</v>
      </c>
      <c r="K4163" s="31" t="s">
        <v>94</v>
      </c>
      <c r="L4163" s="31" t="s">
        <v>95</v>
      </c>
    </row>
    <row r="4164" spans="1:12" ht="45" x14ac:dyDescent="0.2">
      <c r="A4164" t="str">
        <f>VLOOKUP(B4164,StateFIPS!A$2:B$52,2)</f>
        <v>Virginia</v>
      </c>
      <c r="B4164">
        <f t="shared" si="68"/>
        <v>51</v>
      </c>
      <c r="C4164" s="31" t="s">
        <v>1012</v>
      </c>
      <c r="D4164" s="31" t="s">
        <v>93</v>
      </c>
      <c r="E4164" s="31" t="s">
        <v>3271</v>
      </c>
      <c r="F4164" s="31" t="s">
        <v>3272</v>
      </c>
      <c r="G4164" s="32">
        <v>30850</v>
      </c>
      <c r="H4164" s="31" t="s">
        <v>94</v>
      </c>
      <c r="I4164" s="32">
        <v>2028</v>
      </c>
      <c r="J4164" s="33">
        <v>15</v>
      </c>
      <c r="K4164" s="31" t="s">
        <v>94</v>
      </c>
      <c r="L4164" s="31" t="s">
        <v>95</v>
      </c>
    </row>
    <row r="4165" spans="1:12" ht="45" x14ac:dyDescent="0.2">
      <c r="A4165" t="str">
        <f>VLOOKUP(B4165,StateFIPS!A$2:B$52,2)</f>
        <v>Washington</v>
      </c>
      <c r="B4165">
        <f t="shared" si="68"/>
        <v>53</v>
      </c>
      <c r="C4165" s="31" t="s">
        <v>2309</v>
      </c>
      <c r="D4165" s="31" t="s">
        <v>93</v>
      </c>
      <c r="E4165" s="31" t="s">
        <v>3271</v>
      </c>
      <c r="F4165" s="31" t="s">
        <v>3272</v>
      </c>
      <c r="G4165" s="32">
        <v>17488</v>
      </c>
      <c r="H4165" s="31" t="s">
        <v>94</v>
      </c>
      <c r="I4165" s="32">
        <v>1142</v>
      </c>
      <c r="J4165" s="33">
        <v>15</v>
      </c>
      <c r="K4165" s="31" t="s">
        <v>94</v>
      </c>
      <c r="L4165" s="31" t="s">
        <v>95</v>
      </c>
    </row>
    <row r="4166" spans="1:12" ht="45" x14ac:dyDescent="0.2">
      <c r="A4166" t="str">
        <f>VLOOKUP(B4166,StateFIPS!A$2:B$52,2)</f>
        <v>Virginia</v>
      </c>
      <c r="B4166">
        <f t="shared" si="68"/>
        <v>51</v>
      </c>
      <c r="C4166" s="31" t="s">
        <v>2549</v>
      </c>
      <c r="D4166" s="31" t="s">
        <v>93</v>
      </c>
      <c r="E4166" s="31" t="s">
        <v>3271</v>
      </c>
      <c r="F4166" s="31" t="s">
        <v>3272</v>
      </c>
      <c r="G4166" s="32">
        <v>30850</v>
      </c>
      <c r="H4166" s="31" t="s">
        <v>94</v>
      </c>
      <c r="I4166" s="32">
        <v>2028</v>
      </c>
      <c r="J4166" s="33">
        <v>15</v>
      </c>
      <c r="K4166" s="31" t="s">
        <v>94</v>
      </c>
      <c r="L4166" s="31" t="s">
        <v>95</v>
      </c>
    </row>
    <row r="4167" spans="1:12" ht="45" x14ac:dyDescent="0.2">
      <c r="A4167" t="str">
        <f>VLOOKUP(B4167,StateFIPS!A$2:B$52,2)</f>
        <v>New York</v>
      </c>
      <c r="B4167">
        <f t="shared" si="68"/>
        <v>36</v>
      </c>
      <c r="C4167" s="31" t="s">
        <v>2102</v>
      </c>
      <c r="D4167" s="31" t="s">
        <v>93</v>
      </c>
      <c r="E4167" s="31" t="s">
        <v>3271</v>
      </c>
      <c r="F4167" s="31" t="s">
        <v>3272</v>
      </c>
      <c r="G4167" s="32">
        <v>12632</v>
      </c>
      <c r="H4167" s="31" t="s">
        <v>94</v>
      </c>
      <c r="I4167" s="32">
        <v>834</v>
      </c>
      <c r="J4167" s="33">
        <v>15</v>
      </c>
      <c r="K4167" s="31" t="s">
        <v>94</v>
      </c>
      <c r="L4167" s="31" t="s">
        <v>95</v>
      </c>
    </row>
    <row r="4168" spans="1:12" ht="45" x14ac:dyDescent="0.2">
      <c r="A4168" t="str">
        <f>VLOOKUP(B4168,StateFIPS!A$2:B$52,2)</f>
        <v>Alabama</v>
      </c>
      <c r="B4168">
        <f t="shared" si="68"/>
        <v>1</v>
      </c>
      <c r="C4168" s="31" t="s">
        <v>105</v>
      </c>
      <c r="D4168" s="31" t="s">
        <v>93</v>
      </c>
      <c r="E4168" s="31" t="s">
        <v>3271</v>
      </c>
      <c r="F4168" s="31" t="s">
        <v>3272</v>
      </c>
      <c r="G4168" s="32">
        <v>30088</v>
      </c>
      <c r="H4168" s="31" t="s">
        <v>94</v>
      </c>
      <c r="I4168" s="32">
        <v>2094</v>
      </c>
      <c r="J4168" s="33">
        <v>14</v>
      </c>
      <c r="K4168" s="31" t="s">
        <v>94</v>
      </c>
      <c r="L4168" s="31" t="s">
        <v>95</v>
      </c>
    </row>
    <row r="4169" spans="1:12" ht="45" x14ac:dyDescent="0.2">
      <c r="A4169" t="str">
        <f>VLOOKUP(B4169,StateFIPS!A$2:B$52,2)</f>
        <v>North Carolina</v>
      </c>
      <c r="B4169">
        <f t="shared" si="68"/>
        <v>37</v>
      </c>
      <c r="C4169" s="31" t="s">
        <v>2757</v>
      </c>
      <c r="D4169" s="31" t="s">
        <v>93</v>
      </c>
      <c r="E4169" s="31" t="s">
        <v>3271</v>
      </c>
      <c r="F4169" s="31" t="s">
        <v>3272</v>
      </c>
      <c r="G4169" s="32">
        <v>225038</v>
      </c>
      <c r="H4169" s="31" t="s">
        <v>94</v>
      </c>
      <c r="I4169" s="32">
        <v>15272</v>
      </c>
      <c r="J4169" s="33">
        <v>15</v>
      </c>
      <c r="K4169" s="31" t="s">
        <v>94</v>
      </c>
      <c r="L4169" s="31" t="s">
        <v>95</v>
      </c>
    </row>
    <row r="4170" spans="1:12" ht="45" x14ac:dyDescent="0.2">
      <c r="A4170" t="str">
        <f>VLOOKUP(B4170,StateFIPS!A$2:B$52,2)</f>
        <v>Virginia</v>
      </c>
      <c r="B4170">
        <f t="shared" si="68"/>
        <v>51</v>
      </c>
      <c r="C4170" s="31" t="s">
        <v>1104</v>
      </c>
      <c r="D4170" s="31" t="s">
        <v>93</v>
      </c>
      <c r="E4170" s="31" t="s">
        <v>3271</v>
      </c>
      <c r="F4170" s="31" t="s">
        <v>3272</v>
      </c>
      <c r="G4170" s="32">
        <v>30850</v>
      </c>
      <c r="H4170" s="31" t="s">
        <v>94</v>
      </c>
      <c r="I4170" s="32">
        <v>2028</v>
      </c>
      <c r="J4170" s="33">
        <v>15</v>
      </c>
      <c r="K4170" s="31" t="s">
        <v>94</v>
      </c>
      <c r="L4170" s="31" t="s">
        <v>95</v>
      </c>
    </row>
    <row r="4171" spans="1:12" ht="45" x14ac:dyDescent="0.2">
      <c r="A4171" t="str">
        <f>VLOOKUP(B4171,StateFIPS!A$2:B$52,2)</f>
        <v>Indiana</v>
      </c>
      <c r="B4171">
        <f t="shared" si="68"/>
        <v>18</v>
      </c>
      <c r="C4171" s="31" t="s">
        <v>2245</v>
      </c>
      <c r="D4171" s="31" t="s">
        <v>93</v>
      </c>
      <c r="E4171" s="31" t="s">
        <v>3271</v>
      </c>
      <c r="F4171" s="31" t="s">
        <v>3272</v>
      </c>
      <c r="G4171" s="32">
        <v>67237</v>
      </c>
      <c r="H4171" s="31" t="s">
        <v>94</v>
      </c>
      <c r="I4171" s="32">
        <v>4496</v>
      </c>
      <c r="J4171" s="33">
        <v>15</v>
      </c>
      <c r="K4171" s="31" t="s">
        <v>94</v>
      </c>
      <c r="L4171" s="31" t="s">
        <v>95</v>
      </c>
    </row>
    <row r="4172" spans="1:12" ht="45" x14ac:dyDescent="0.2">
      <c r="A4172" t="str">
        <f>VLOOKUP(B4172,StateFIPS!A$2:B$52,2)</f>
        <v>Illinois</v>
      </c>
      <c r="B4172">
        <f t="shared" si="68"/>
        <v>17</v>
      </c>
      <c r="C4172" s="31" t="s">
        <v>3178</v>
      </c>
      <c r="D4172" s="31" t="s">
        <v>93</v>
      </c>
      <c r="E4172" s="31" t="s">
        <v>3271</v>
      </c>
      <c r="F4172" s="31" t="s">
        <v>3272</v>
      </c>
      <c r="G4172" s="32">
        <v>66583</v>
      </c>
      <c r="H4172" s="31" t="s">
        <v>94</v>
      </c>
      <c r="I4172" s="32">
        <v>4478</v>
      </c>
      <c r="J4172" s="33">
        <v>15</v>
      </c>
      <c r="K4172" s="31" t="s">
        <v>94</v>
      </c>
      <c r="L4172" s="31" t="s">
        <v>95</v>
      </c>
    </row>
    <row r="4173" spans="1:12" ht="45" x14ac:dyDescent="0.2">
      <c r="A4173" t="str">
        <f>VLOOKUP(B4173,StateFIPS!A$2:B$52,2)</f>
        <v>Wisconsin</v>
      </c>
      <c r="B4173">
        <f t="shared" si="68"/>
        <v>55</v>
      </c>
      <c r="C4173" s="31" t="s">
        <v>2323</v>
      </c>
      <c r="D4173" s="31" t="s">
        <v>93</v>
      </c>
      <c r="E4173" s="31" t="s">
        <v>3271</v>
      </c>
      <c r="F4173" s="31" t="s">
        <v>3272</v>
      </c>
      <c r="G4173" s="32">
        <v>9706</v>
      </c>
      <c r="H4173" s="31" t="s">
        <v>94</v>
      </c>
      <c r="I4173" s="32">
        <v>635</v>
      </c>
      <c r="J4173" s="33">
        <v>15</v>
      </c>
      <c r="K4173" s="31" t="s">
        <v>94</v>
      </c>
      <c r="L4173" s="31" t="s">
        <v>95</v>
      </c>
    </row>
    <row r="4174" spans="1:12" ht="45" x14ac:dyDescent="0.2">
      <c r="A4174" t="str">
        <f>VLOOKUP(B4174,StateFIPS!A$2:B$52,2)</f>
        <v>Utah</v>
      </c>
      <c r="B4174">
        <f t="shared" si="68"/>
        <v>49</v>
      </c>
      <c r="C4174" s="31" t="s">
        <v>2366</v>
      </c>
      <c r="D4174" s="31" t="s">
        <v>93</v>
      </c>
      <c r="E4174" s="31" t="s">
        <v>3271</v>
      </c>
      <c r="F4174" s="31" t="s">
        <v>3272</v>
      </c>
      <c r="G4174" s="32">
        <v>536173</v>
      </c>
      <c r="H4174" s="31" t="s">
        <v>94</v>
      </c>
      <c r="I4174" s="32">
        <v>34675</v>
      </c>
      <c r="J4174" s="33">
        <v>15</v>
      </c>
      <c r="K4174" s="31" t="s">
        <v>94</v>
      </c>
      <c r="L4174" s="31" t="s">
        <v>95</v>
      </c>
    </row>
    <row r="4175" spans="1:12" ht="45" x14ac:dyDescent="0.2">
      <c r="A4175" t="str">
        <f>VLOOKUP(B4175,StateFIPS!A$2:B$52,2)</f>
        <v>North Carolina</v>
      </c>
      <c r="B4175">
        <f t="shared" si="68"/>
        <v>37</v>
      </c>
      <c r="C4175" s="31" t="s">
        <v>1837</v>
      </c>
      <c r="D4175" s="31" t="s">
        <v>93</v>
      </c>
      <c r="E4175" s="31" t="s">
        <v>3271</v>
      </c>
      <c r="F4175" s="31" t="s">
        <v>3272</v>
      </c>
      <c r="G4175" s="32">
        <v>225038</v>
      </c>
      <c r="H4175" s="31" t="s">
        <v>94</v>
      </c>
      <c r="I4175" s="32">
        <v>15272</v>
      </c>
      <c r="J4175" s="33">
        <v>15</v>
      </c>
      <c r="K4175" s="31" t="s">
        <v>94</v>
      </c>
      <c r="L4175" s="31" t="s">
        <v>95</v>
      </c>
    </row>
    <row r="4176" spans="1:12" ht="45" x14ac:dyDescent="0.2">
      <c r="A4176" t="str">
        <f>VLOOKUP(B4176,StateFIPS!A$2:B$52,2)</f>
        <v>Illinois</v>
      </c>
      <c r="B4176">
        <f t="shared" si="68"/>
        <v>17</v>
      </c>
      <c r="C4176" s="31" t="s">
        <v>3175</v>
      </c>
      <c r="D4176" s="31" t="s">
        <v>93</v>
      </c>
      <c r="E4176" s="31" t="s">
        <v>3271</v>
      </c>
      <c r="F4176" s="31" t="s">
        <v>3272</v>
      </c>
      <c r="G4176" s="32">
        <v>12570</v>
      </c>
      <c r="H4176" s="31" t="s">
        <v>94</v>
      </c>
      <c r="I4176" s="32">
        <v>845</v>
      </c>
      <c r="J4176" s="33">
        <v>15</v>
      </c>
      <c r="K4176" s="31" t="s">
        <v>94</v>
      </c>
      <c r="L4176" s="31" t="s">
        <v>95</v>
      </c>
    </row>
    <row r="4177" spans="1:12" ht="45" x14ac:dyDescent="0.2">
      <c r="A4177" t="str">
        <f>VLOOKUP(B4177,StateFIPS!A$2:B$52,2)</f>
        <v>Alabama</v>
      </c>
      <c r="B4177">
        <f t="shared" si="68"/>
        <v>1</v>
      </c>
      <c r="C4177" s="31" t="s">
        <v>602</v>
      </c>
      <c r="D4177" s="31" t="s">
        <v>93</v>
      </c>
      <c r="E4177" s="31" t="s">
        <v>3271</v>
      </c>
      <c r="F4177" s="31" t="s">
        <v>3272</v>
      </c>
      <c r="G4177" s="32">
        <v>131812</v>
      </c>
      <c r="H4177" s="31" t="s">
        <v>94</v>
      </c>
      <c r="I4177" s="32">
        <v>9172</v>
      </c>
      <c r="J4177" s="33">
        <v>14</v>
      </c>
      <c r="K4177" s="31" t="s">
        <v>94</v>
      </c>
      <c r="L4177" s="31" t="s">
        <v>95</v>
      </c>
    </row>
    <row r="4178" spans="1:12" ht="45" x14ac:dyDescent="0.2">
      <c r="A4178" t="str">
        <f>VLOOKUP(B4178,StateFIPS!A$2:B$52,2)</f>
        <v>Nebraska</v>
      </c>
      <c r="B4178">
        <f t="shared" si="68"/>
        <v>31</v>
      </c>
      <c r="C4178" s="31" t="s">
        <v>2704</v>
      </c>
      <c r="D4178" s="31" t="s">
        <v>93</v>
      </c>
      <c r="E4178" s="31" t="s">
        <v>3271</v>
      </c>
      <c r="F4178" s="31" t="s">
        <v>3272</v>
      </c>
      <c r="G4178" s="32">
        <v>70715</v>
      </c>
      <c r="H4178" s="31" t="s">
        <v>94</v>
      </c>
      <c r="I4178" s="32">
        <v>4853</v>
      </c>
      <c r="J4178" s="33">
        <v>15</v>
      </c>
      <c r="K4178" s="31" t="s">
        <v>94</v>
      </c>
      <c r="L4178" s="31" t="s">
        <v>95</v>
      </c>
    </row>
    <row r="4179" spans="1:12" ht="45" x14ac:dyDescent="0.2">
      <c r="A4179" t="str">
        <f>VLOOKUP(B4179,StateFIPS!A$2:B$52,2)</f>
        <v>Utah</v>
      </c>
      <c r="B4179">
        <f t="shared" si="68"/>
        <v>49</v>
      </c>
      <c r="C4179" s="31" t="s">
        <v>2380</v>
      </c>
      <c r="D4179" s="31" t="s">
        <v>93</v>
      </c>
      <c r="E4179" s="31" t="s">
        <v>3271</v>
      </c>
      <c r="F4179" s="31" t="s">
        <v>3272</v>
      </c>
      <c r="G4179" s="32">
        <v>536173</v>
      </c>
      <c r="H4179" s="31" t="s">
        <v>94</v>
      </c>
      <c r="I4179" s="32">
        <v>34675</v>
      </c>
      <c r="J4179" s="33">
        <v>15</v>
      </c>
      <c r="K4179" s="31" t="s">
        <v>94</v>
      </c>
      <c r="L4179" s="31" t="s">
        <v>95</v>
      </c>
    </row>
    <row r="4180" spans="1:12" ht="45" x14ac:dyDescent="0.2">
      <c r="A4180" t="str">
        <f>VLOOKUP(B4180,StateFIPS!A$2:B$52,2)</f>
        <v>Illinois</v>
      </c>
      <c r="B4180">
        <f t="shared" si="68"/>
        <v>17</v>
      </c>
      <c r="C4180" s="31" t="s">
        <v>692</v>
      </c>
      <c r="D4180" s="31" t="s">
        <v>93</v>
      </c>
      <c r="E4180" s="31" t="s">
        <v>3271</v>
      </c>
      <c r="F4180" s="31" t="s">
        <v>3272</v>
      </c>
      <c r="G4180" s="32">
        <v>83182</v>
      </c>
      <c r="H4180" s="31" t="s">
        <v>94</v>
      </c>
      <c r="I4180" s="32">
        <v>5595</v>
      </c>
      <c r="J4180" s="33">
        <v>15</v>
      </c>
      <c r="K4180" s="31" t="s">
        <v>94</v>
      </c>
      <c r="L4180" s="31" t="s">
        <v>95</v>
      </c>
    </row>
    <row r="4181" spans="1:12" ht="45" x14ac:dyDescent="0.2">
      <c r="A4181" t="str">
        <f>VLOOKUP(B4181,StateFIPS!A$2:B$52,2)</f>
        <v>Wisconsin</v>
      </c>
      <c r="B4181">
        <f t="shared" si="68"/>
        <v>55</v>
      </c>
      <c r="C4181" s="31" t="s">
        <v>2276</v>
      </c>
      <c r="D4181" s="31" t="s">
        <v>93</v>
      </c>
      <c r="E4181" s="31" t="s">
        <v>3271</v>
      </c>
      <c r="F4181" s="31" t="s">
        <v>3272</v>
      </c>
      <c r="G4181" s="32">
        <v>9706</v>
      </c>
      <c r="H4181" s="31" t="s">
        <v>94</v>
      </c>
      <c r="I4181" s="32">
        <v>635</v>
      </c>
      <c r="J4181" s="33">
        <v>15</v>
      </c>
      <c r="K4181" s="31" t="s">
        <v>94</v>
      </c>
      <c r="L4181" s="31" t="s">
        <v>95</v>
      </c>
    </row>
    <row r="4182" spans="1:12" ht="45" x14ac:dyDescent="0.2">
      <c r="A4182" t="str">
        <f>VLOOKUP(B4182,StateFIPS!A$2:B$52,2)</f>
        <v>Indiana</v>
      </c>
      <c r="B4182">
        <f t="shared" si="68"/>
        <v>18</v>
      </c>
      <c r="C4182" s="31" t="s">
        <v>699</v>
      </c>
      <c r="D4182" s="31" t="s">
        <v>93</v>
      </c>
      <c r="E4182" s="31" t="s">
        <v>3271</v>
      </c>
      <c r="F4182" s="31" t="s">
        <v>3272</v>
      </c>
      <c r="G4182" s="32">
        <v>86784</v>
      </c>
      <c r="H4182" s="31" t="s">
        <v>94</v>
      </c>
      <c r="I4182" s="32">
        <v>5803</v>
      </c>
      <c r="J4182" s="33">
        <v>15</v>
      </c>
      <c r="K4182" s="31" t="s">
        <v>94</v>
      </c>
      <c r="L4182" s="31" t="s">
        <v>95</v>
      </c>
    </row>
    <row r="4183" spans="1:12" ht="45" x14ac:dyDescent="0.2">
      <c r="A4183" t="str">
        <f>VLOOKUP(B4183,StateFIPS!A$2:B$52,2)</f>
        <v>Alabama</v>
      </c>
      <c r="B4183">
        <f t="shared" si="68"/>
        <v>1</v>
      </c>
      <c r="C4183" s="31" t="s">
        <v>574</v>
      </c>
      <c r="D4183" s="31" t="s">
        <v>93</v>
      </c>
      <c r="E4183" s="31" t="s">
        <v>3271</v>
      </c>
      <c r="F4183" s="31" t="s">
        <v>3272</v>
      </c>
      <c r="G4183" s="32">
        <v>30088</v>
      </c>
      <c r="H4183" s="31" t="s">
        <v>94</v>
      </c>
      <c r="I4183" s="32">
        <v>2094</v>
      </c>
      <c r="J4183" s="33">
        <v>14</v>
      </c>
      <c r="K4183" s="31" t="s">
        <v>94</v>
      </c>
      <c r="L4183" s="31" t="s">
        <v>95</v>
      </c>
    </row>
    <row r="4184" spans="1:12" ht="45" x14ac:dyDescent="0.2">
      <c r="A4184" t="str">
        <f>VLOOKUP(B4184,StateFIPS!A$2:B$52,2)</f>
        <v>Virginia</v>
      </c>
      <c r="B4184">
        <f t="shared" si="68"/>
        <v>51</v>
      </c>
      <c r="C4184" s="31" t="s">
        <v>2552</v>
      </c>
      <c r="D4184" s="31" t="s">
        <v>93</v>
      </c>
      <c r="E4184" s="31" t="s">
        <v>3271</v>
      </c>
      <c r="F4184" s="31" t="s">
        <v>3272</v>
      </c>
      <c r="G4184" s="32">
        <v>30850</v>
      </c>
      <c r="H4184" s="31" t="s">
        <v>94</v>
      </c>
      <c r="I4184" s="32">
        <v>2028</v>
      </c>
      <c r="J4184" s="33">
        <v>15</v>
      </c>
      <c r="K4184" s="31" t="s">
        <v>94</v>
      </c>
      <c r="L4184" s="31" t="s">
        <v>95</v>
      </c>
    </row>
    <row r="4185" spans="1:12" ht="45" x14ac:dyDescent="0.2">
      <c r="A4185" t="str">
        <f>VLOOKUP(B4185,StateFIPS!A$2:B$52,2)</f>
        <v>North Carolina</v>
      </c>
      <c r="B4185">
        <f t="shared" si="68"/>
        <v>37</v>
      </c>
      <c r="C4185" s="31" t="s">
        <v>1179</v>
      </c>
      <c r="D4185" s="31" t="s">
        <v>93</v>
      </c>
      <c r="E4185" s="31" t="s">
        <v>3271</v>
      </c>
      <c r="F4185" s="31" t="s">
        <v>3272</v>
      </c>
      <c r="G4185" s="32">
        <v>29004798</v>
      </c>
      <c r="H4185" s="31" t="s">
        <v>94</v>
      </c>
      <c r="I4185" s="32">
        <v>1968366</v>
      </c>
      <c r="J4185" s="33">
        <v>15</v>
      </c>
      <c r="K4185" s="31" t="s">
        <v>94</v>
      </c>
      <c r="L4185" s="31" t="s">
        <v>95</v>
      </c>
    </row>
    <row r="4186" spans="1:12" ht="45" x14ac:dyDescent="0.2">
      <c r="A4186" t="str">
        <f>VLOOKUP(B4186,StateFIPS!A$2:B$52,2)</f>
        <v>Virginia</v>
      </c>
      <c r="B4186">
        <f t="shared" si="68"/>
        <v>51</v>
      </c>
      <c r="C4186" s="31" t="s">
        <v>2649</v>
      </c>
      <c r="D4186" s="31" t="s">
        <v>93</v>
      </c>
      <c r="E4186" s="31" t="s">
        <v>3271</v>
      </c>
      <c r="F4186" s="31" t="s">
        <v>3272</v>
      </c>
      <c r="G4186" s="32">
        <v>30850</v>
      </c>
      <c r="H4186" s="31" t="s">
        <v>94</v>
      </c>
      <c r="I4186" s="32">
        <v>2028</v>
      </c>
      <c r="J4186" s="33">
        <v>15</v>
      </c>
      <c r="K4186" s="31" t="s">
        <v>94</v>
      </c>
      <c r="L4186" s="31" t="s">
        <v>95</v>
      </c>
    </row>
    <row r="4187" spans="1:12" ht="45" x14ac:dyDescent="0.2">
      <c r="A4187" t="str">
        <f>VLOOKUP(B4187,StateFIPS!A$2:B$52,2)</f>
        <v>Indiana</v>
      </c>
      <c r="B4187">
        <f t="shared" si="68"/>
        <v>18</v>
      </c>
      <c r="C4187" s="31" t="s">
        <v>2244</v>
      </c>
      <c r="D4187" s="31" t="s">
        <v>93</v>
      </c>
      <c r="E4187" s="31" t="s">
        <v>3271</v>
      </c>
      <c r="F4187" s="31" t="s">
        <v>3272</v>
      </c>
      <c r="G4187" s="32">
        <v>275586</v>
      </c>
      <c r="H4187" s="31" t="s">
        <v>94</v>
      </c>
      <c r="I4187" s="32">
        <v>18427</v>
      </c>
      <c r="J4187" s="33">
        <v>15</v>
      </c>
      <c r="K4187" s="31" t="s">
        <v>94</v>
      </c>
      <c r="L4187" s="31" t="s">
        <v>95</v>
      </c>
    </row>
    <row r="4188" spans="1:12" ht="45" x14ac:dyDescent="0.2">
      <c r="A4188" t="str">
        <f>VLOOKUP(B4188,StateFIPS!A$2:B$52,2)</f>
        <v>Alabama</v>
      </c>
      <c r="B4188">
        <f t="shared" si="68"/>
        <v>1</v>
      </c>
      <c r="C4188" s="31" t="s">
        <v>100</v>
      </c>
      <c r="D4188" s="31" t="s">
        <v>93</v>
      </c>
      <c r="E4188" s="31" t="s">
        <v>3271</v>
      </c>
      <c r="F4188" s="31" t="s">
        <v>3272</v>
      </c>
      <c r="G4188" s="32">
        <v>44293</v>
      </c>
      <c r="H4188" s="31" t="s">
        <v>94</v>
      </c>
      <c r="I4188" s="32">
        <v>3082</v>
      </c>
      <c r="J4188" s="33">
        <v>14</v>
      </c>
      <c r="K4188" s="31" t="s">
        <v>94</v>
      </c>
      <c r="L4188" s="31" t="s">
        <v>95</v>
      </c>
    </row>
    <row r="4189" spans="1:12" ht="45" x14ac:dyDescent="0.2">
      <c r="A4189" t="str">
        <f>VLOOKUP(B4189,StateFIPS!A$2:B$52,2)</f>
        <v>North Carolina</v>
      </c>
      <c r="B4189">
        <f t="shared" si="68"/>
        <v>37</v>
      </c>
      <c r="C4189" s="31" t="s">
        <v>1476</v>
      </c>
      <c r="D4189" s="31" t="s">
        <v>93</v>
      </c>
      <c r="E4189" s="31" t="s">
        <v>3271</v>
      </c>
      <c r="F4189" s="31" t="s">
        <v>3272</v>
      </c>
      <c r="G4189" s="32">
        <v>225038</v>
      </c>
      <c r="H4189" s="31" t="s">
        <v>94</v>
      </c>
      <c r="I4189" s="32">
        <v>15272</v>
      </c>
      <c r="J4189" s="33">
        <v>15</v>
      </c>
      <c r="K4189" s="31" t="s">
        <v>94</v>
      </c>
      <c r="L4189" s="31" t="s">
        <v>95</v>
      </c>
    </row>
    <row r="4190" spans="1:12" ht="45" x14ac:dyDescent="0.2">
      <c r="A4190" t="str">
        <f>VLOOKUP(B4190,StateFIPS!A$2:B$52,2)</f>
        <v>Illinois</v>
      </c>
      <c r="B4190">
        <f t="shared" si="68"/>
        <v>17</v>
      </c>
      <c r="C4190" s="31" t="s">
        <v>689</v>
      </c>
      <c r="D4190" s="31" t="s">
        <v>93</v>
      </c>
      <c r="E4190" s="31" t="s">
        <v>3271</v>
      </c>
      <c r="F4190" s="31" t="s">
        <v>3272</v>
      </c>
      <c r="G4190" s="32">
        <v>25807</v>
      </c>
      <c r="H4190" s="31" t="s">
        <v>94</v>
      </c>
      <c r="I4190" s="32">
        <v>1736</v>
      </c>
      <c r="J4190" s="33">
        <v>15</v>
      </c>
      <c r="K4190" s="31" t="s">
        <v>94</v>
      </c>
      <c r="L4190" s="31" t="s">
        <v>95</v>
      </c>
    </row>
    <row r="4191" spans="1:12" ht="45" x14ac:dyDescent="0.2">
      <c r="A4191" t="str">
        <f>VLOOKUP(B4191,StateFIPS!A$2:B$52,2)</f>
        <v>Wisconsin</v>
      </c>
      <c r="B4191">
        <f t="shared" si="68"/>
        <v>55</v>
      </c>
      <c r="C4191" s="31" t="s">
        <v>2419</v>
      </c>
      <c r="D4191" s="31" t="s">
        <v>93</v>
      </c>
      <c r="E4191" s="31" t="s">
        <v>3271</v>
      </c>
      <c r="F4191" s="31" t="s">
        <v>3272</v>
      </c>
      <c r="G4191" s="32">
        <v>102393</v>
      </c>
      <c r="H4191" s="31" t="s">
        <v>94</v>
      </c>
      <c r="I4191" s="32">
        <v>6700</v>
      </c>
      <c r="J4191" s="33">
        <v>15</v>
      </c>
      <c r="K4191" s="31" t="s">
        <v>94</v>
      </c>
      <c r="L4191" s="31" t="s">
        <v>95</v>
      </c>
    </row>
    <row r="4192" spans="1:12" ht="45" x14ac:dyDescent="0.2">
      <c r="A4192" t="str">
        <f>VLOOKUP(B4192,StateFIPS!A$2:B$52,2)</f>
        <v>Nebraska</v>
      </c>
      <c r="B4192">
        <f t="shared" si="68"/>
        <v>31</v>
      </c>
      <c r="C4192" s="31" t="s">
        <v>2167</v>
      </c>
      <c r="D4192" s="31" t="s">
        <v>93</v>
      </c>
      <c r="E4192" s="31" t="s">
        <v>3271</v>
      </c>
      <c r="F4192" s="31" t="s">
        <v>3272</v>
      </c>
      <c r="G4192" s="32">
        <v>198544</v>
      </c>
      <c r="H4192" s="31" t="s">
        <v>94</v>
      </c>
      <c r="I4192" s="32">
        <v>13624</v>
      </c>
      <c r="J4192" s="33">
        <v>15</v>
      </c>
      <c r="K4192" s="31" t="s">
        <v>94</v>
      </c>
      <c r="L4192" s="31" t="s">
        <v>95</v>
      </c>
    </row>
    <row r="4193" spans="1:12" ht="45" x14ac:dyDescent="0.2">
      <c r="A4193" t="str">
        <f>VLOOKUP(B4193,StateFIPS!A$2:B$52,2)</f>
        <v>Virginia</v>
      </c>
      <c r="B4193">
        <f t="shared" si="68"/>
        <v>51</v>
      </c>
      <c r="C4193" s="31" t="s">
        <v>1103</v>
      </c>
      <c r="D4193" s="31" t="s">
        <v>93</v>
      </c>
      <c r="E4193" s="31" t="s">
        <v>3271</v>
      </c>
      <c r="F4193" s="31" t="s">
        <v>3272</v>
      </c>
      <c r="G4193" s="32">
        <v>30850</v>
      </c>
      <c r="H4193" s="31" t="s">
        <v>94</v>
      </c>
      <c r="I4193" s="32">
        <v>2028</v>
      </c>
      <c r="J4193" s="33">
        <v>15</v>
      </c>
      <c r="K4193" s="31" t="s">
        <v>94</v>
      </c>
      <c r="L4193" s="31" t="s">
        <v>95</v>
      </c>
    </row>
    <row r="4194" spans="1:12" ht="45" x14ac:dyDescent="0.2">
      <c r="A4194" t="str">
        <f>VLOOKUP(B4194,StateFIPS!A$2:B$52,2)</f>
        <v>Alabama</v>
      </c>
      <c r="B4194">
        <f t="shared" si="68"/>
        <v>1</v>
      </c>
      <c r="C4194" s="31" t="s">
        <v>563</v>
      </c>
      <c r="D4194" s="31" t="s">
        <v>93</v>
      </c>
      <c r="E4194" s="31" t="s">
        <v>3271</v>
      </c>
      <c r="F4194" s="31" t="s">
        <v>3272</v>
      </c>
      <c r="G4194" s="32">
        <v>33457</v>
      </c>
      <c r="H4194" s="31" t="s">
        <v>94</v>
      </c>
      <c r="I4194" s="32">
        <v>2328</v>
      </c>
      <c r="J4194" s="33">
        <v>14</v>
      </c>
      <c r="K4194" s="31" t="s">
        <v>94</v>
      </c>
      <c r="L4194" s="31" t="s">
        <v>95</v>
      </c>
    </row>
    <row r="4195" spans="1:12" ht="45" x14ac:dyDescent="0.2">
      <c r="A4195" t="str">
        <f>VLOOKUP(B4195,StateFIPS!A$2:B$52,2)</f>
        <v>Nebraska</v>
      </c>
      <c r="B4195">
        <f t="shared" si="68"/>
        <v>31</v>
      </c>
      <c r="C4195" s="31" t="s">
        <v>1156</v>
      </c>
      <c r="D4195" s="31" t="s">
        <v>93</v>
      </c>
      <c r="E4195" s="31" t="s">
        <v>3271</v>
      </c>
      <c r="F4195" s="31" t="s">
        <v>3272</v>
      </c>
      <c r="G4195" s="32">
        <v>90262</v>
      </c>
      <c r="H4195" s="31" t="s">
        <v>94</v>
      </c>
      <c r="I4195" s="32">
        <v>6194</v>
      </c>
      <c r="J4195" s="33">
        <v>15</v>
      </c>
      <c r="K4195" s="31" t="s">
        <v>94</v>
      </c>
      <c r="L4195" s="31" t="s">
        <v>95</v>
      </c>
    </row>
    <row r="4196" spans="1:12" ht="45" x14ac:dyDescent="0.2">
      <c r="A4196" t="str">
        <f>VLOOKUP(B4196,StateFIPS!A$2:B$52,2)</f>
        <v>Illinois</v>
      </c>
      <c r="B4196">
        <f t="shared" si="68"/>
        <v>17</v>
      </c>
      <c r="C4196" s="31" t="s">
        <v>688</v>
      </c>
      <c r="D4196" s="31" t="s">
        <v>93</v>
      </c>
      <c r="E4196" s="31" t="s">
        <v>3271</v>
      </c>
      <c r="F4196" s="31" t="s">
        <v>3272</v>
      </c>
      <c r="G4196" s="32">
        <v>91185</v>
      </c>
      <c r="H4196" s="31" t="s">
        <v>94</v>
      </c>
      <c r="I4196" s="32">
        <v>6133</v>
      </c>
      <c r="J4196" s="33">
        <v>15</v>
      </c>
      <c r="K4196" s="31" t="s">
        <v>94</v>
      </c>
      <c r="L4196" s="31" t="s">
        <v>95</v>
      </c>
    </row>
    <row r="4197" spans="1:12" ht="45" x14ac:dyDescent="0.2">
      <c r="A4197" t="str">
        <f>VLOOKUP(B4197,StateFIPS!A$2:B$52,2)</f>
        <v>Illinois</v>
      </c>
      <c r="B4197">
        <f t="shared" si="68"/>
        <v>17</v>
      </c>
      <c r="C4197" s="31" t="s">
        <v>687</v>
      </c>
      <c r="D4197" s="31" t="s">
        <v>93</v>
      </c>
      <c r="E4197" s="31" t="s">
        <v>3271</v>
      </c>
      <c r="F4197" s="31" t="s">
        <v>3272</v>
      </c>
      <c r="G4197" s="32">
        <v>225150</v>
      </c>
      <c r="H4197" s="31" t="s">
        <v>94</v>
      </c>
      <c r="I4197" s="32">
        <v>15143</v>
      </c>
      <c r="J4197" s="33">
        <v>15</v>
      </c>
      <c r="K4197" s="31" t="s">
        <v>94</v>
      </c>
      <c r="L4197" s="31" t="s">
        <v>95</v>
      </c>
    </row>
    <row r="4198" spans="1:12" ht="45" x14ac:dyDescent="0.2">
      <c r="A4198" t="str">
        <f>VLOOKUP(B4198,StateFIPS!A$2:B$52,2)</f>
        <v>Virginia</v>
      </c>
      <c r="B4198">
        <f t="shared" si="68"/>
        <v>51</v>
      </c>
      <c r="C4198" s="31" t="s">
        <v>1092</v>
      </c>
      <c r="D4198" s="31" t="s">
        <v>93</v>
      </c>
      <c r="E4198" s="31" t="s">
        <v>3271</v>
      </c>
      <c r="F4198" s="31" t="s">
        <v>3272</v>
      </c>
      <c r="G4198" s="32">
        <v>30850</v>
      </c>
      <c r="H4198" s="31" t="s">
        <v>94</v>
      </c>
      <c r="I4198" s="32">
        <v>2028</v>
      </c>
      <c r="J4198" s="33">
        <v>15</v>
      </c>
      <c r="K4198" s="31" t="s">
        <v>94</v>
      </c>
      <c r="L4198" s="31" t="s">
        <v>95</v>
      </c>
    </row>
    <row r="4199" spans="1:12" ht="45" x14ac:dyDescent="0.2">
      <c r="A4199" t="str">
        <f>VLOOKUP(B4199,StateFIPS!A$2:B$52,2)</f>
        <v>Wisconsin</v>
      </c>
      <c r="B4199">
        <f t="shared" si="68"/>
        <v>55</v>
      </c>
      <c r="C4199" s="31" t="s">
        <v>2449</v>
      </c>
      <c r="D4199" s="31" t="s">
        <v>93</v>
      </c>
      <c r="E4199" s="31" t="s">
        <v>3271</v>
      </c>
      <c r="F4199" s="31" t="s">
        <v>3272</v>
      </c>
      <c r="G4199" s="32">
        <v>32523</v>
      </c>
      <c r="H4199" s="31" t="s">
        <v>94</v>
      </c>
      <c r="I4199" s="32">
        <v>2128</v>
      </c>
      <c r="J4199" s="33">
        <v>15</v>
      </c>
      <c r="K4199" s="31" t="s">
        <v>94</v>
      </c>
      <c r="L4199" s="31" t="s">
        <v>95</v>
      </c>
    </row>
    <row r="4200" spans="1:12" ht="45" x14ac:dyDescent="0.2">
      <c r="A4200" t="str">
        <f>VLOOKUP(B4200,StateFIPS!A$2:B$52,2)</f>
        <v>North Carolina</v>
      </c>
      <c r="B4200">
        <f t="shared" si="68"/>
        <v>37</v>
      </c>
      <c r="C4200" s="31" t="s">
        <v>1212</v>
      </c>
      <c r="D4200" s="31" t="s">
        <v>93</v>
      </c>
      <c r="E4200" s="31" t="s">
        <v>3271</v>
      </c>
      <c r="F4200" s="31" t="s">
        <v>3272</v>
      </c>
      <c r="G4200" s="32">
        <v>10043288</v>
      </c>
      <c r="H4200" s="31" t="s">
        <v>94</v>
      </c>
      <c r="I4200" s="32">
        <v>681572</v>
      </c>
      <c r="J4200" s="33">
        <v>15</v>
      </c>
      <c r="K4200" s="31" t="s">
        <v>94</v>
      </c>
      <c r="L4200" s="31" t="s">
        <v>95</v>
      </c>
    </row>
    <row r="4201" spans="1:12" ht="45" x14ac:dyDescent="0.2">
      <c r="A4201" t="str">
        <f>VLOOKUP(B4201,StateFIPS!A$2:B$52,2)</f>
        <v>Virginia</v>
      </c>
      <c r="B4201">
        <f t="shared" si="68"/>
        <v>51</v>
      </c>
      <c r="C4201" s="31" t="s">
        <v>2620</v>
      </c>
      <c r="D4201" s="31" t="s">
        <v>93</v>
      </c>
      <c r="E4201" s="31" t="s">
        <v>3271</v>
      </c>
      <c r="F4201" s="31" t="s">
        <v>3272</v>
      </c>
      <c r="G4201" s="32">
        <v>30850</v>
      </c>
      <c r="H4201" s="31" t="s">
        <v>94</v>
      </c>
      <c r="I4201" s="32">
        <v>2028</v>
      </c>
      <c r="J4201" s="33">
        <v>15</v>
      </c>
      <c r="K4201" s="31" t="s">
        <v>94</v>
      </c>
      <c r="L4201" s="31" t="s">
        <v>95</v>
      </c>
    </row>
    <row r="4202" spans="1:12" ht="45" x14ac:dyDescent="0.2">
      <c r="A4202" t="str">
        <f>VLOOKUP(B4202,StateFIPS!A$2:B$52,2)</f>
        <v>Alabama</v>
      </c>
      <c r="B4202">
        <f t="shared" si="68"/>
        <v>1</v>
      </c>
      <c r="C4202" s="31" t="s">
        <v>564</v>
      </c>
      <c r="D4202" s="31" t="s">
        <v>93</v>
      </c>
      <c r="E4202" s="31" t="s">
        <v>3271</v>
      </c>
      <c r="F4202" s="31" t="s">
        <v>3272</v>
      </c>
      <c r="G4202" s="32">
        <v>30088</v>
      </c>
      <c r="H4202" s="31" t="s">
        <v>94</v>
      </c>
      <c r="I4202" s="32">
        <v>2094</v>
      </c>
      <c r="J4202" s="33">
        <v>14</v>
      </c>
      <c r="K4202" s="31" t="s">
        <v>94</v>
      </c>
      <c r="L4202" s="31" t="s">
        <v>95</v>
      </c>
    </row>
    <row r="4203" spans="1:12" ht="45" x14ac:dyDescent="0.2">
      <c r="A4203" t="str">
        <f>VLOOKUP(B4203,StateFIPS!A$2:B$52,2)</f>
        <v>Nebraska</v>
      </c>
      <c r="B4203">
        <f t="shared" si="68"/>
        <v>31</v>
      </c>
      <c r="C4203" s="31" t="s">
        <v>1155</v>
      </c>
      <c r="D4203" s="31" t="s">
        <v>93</v>
      </c>
      <c r="E4203" s="31" t="s">
        <v>3271</v>
      </c>
      <c r="F4203" s="31" t="s">
        <v>3272</v>
      </c>
      <c r="G4203" s="32">
        <v>204864</v>
      </c>
      <c r="H4203" s="31" t="s">
        <v>94</v>
      </c>
      <c r="I4203" s="32">
        <v>14058</v>
      </c>
      <c r="J4203" s="33">
        <v>15</v>
      </c>
      <c r="K4203" s="31" t="s">
        <v>94</v>
      </c>
      <c r="L4203" s="31" t="s">
        <v>95</v>
      </c>
    </row>
    <row r="4204" spans="1:12" ht="45" x14ac:dyDescent="0.2">
      <c r="A4204" t="str">
        <f>VLOOKUP(B4204,StateFIPS!A$2:B$52,2)</f>
        <v>Indiana</v>
      </c>
      <c r="B4204">
        <f t="shared" si="68"/>
        <v>18</v>
      </c>
      <c r="C4204" s="31" t="s">
        <v>698</v>
      </c>
      <c r="D4204" s="31" t="s">
        <v>93</v>
      </c>
      <c r="E4204" s="31" t="s">
        <v>3271</v>
      </c>
      <c r="F4204" s="31" t="s">
        <v>3272</v>
      </c>
      <c r="G4204" s="32">
        <v>84435</v>
      </c>
      <c r="H4204" s="31" t="s">
        <v>94</v>
      </c>
      <c r="I4204" s="32">
        <v>5646</v>
      </c>
      <c r="J4204" s="33">
        <v>15</v>
      </c>
      <c r="K4204" s="31" t="s">
        <v>94</v>
      </c>
      <c r="L4204" s="31" t="s">
        <v>95</v>
      </c>
    </row>
    <row r="4205" spans="1:12" ht="45" x14ac:dyDescent="0.2">
      <c r="A4205" t="str">
        <f>VLOOKUP(B4205,StateFIPS!A$2:B$52,2)</f>
        <v>North Carolina</v>
      </c>
      <c r="B4205">
        <f t="shared" si="68"/>
        <v>37</v>
      </c>
      <c r="C4205" s="31" t="s">
        <v>1213</v>
      </c>
      <c r="D4205" s="31" t="s">
        <v>93</v>
      </c>
      <c r="E4205" s="31" t="s">
        <v>3271</v>
      </c>
      <c r="F4205" s="31" t="s">
        <v>3272</v>
      </c>
      <c r="G4205" s="32">
        <v>1078330</v>
      </c>
      <c r="H4205" s="31" t="s">
        <v>94</v>
      </c>
      <c r="I4205" s="32">
        <v>73179</v>
      </c>
      <c r="J4205" s="33">
        <v>15</v>
      </c>
      <c r="K4205" s="31" t="s">
        <v>94</v>
      </c>
      <c r="L4205" s="31" t="s">
        <v>95</v>
      </c>
    </row>
    <row r="4206" spans="1:12" ht="45" x14ac:dyDescent="0.2">
      <c r="A4206" t="str">
        <f>VLOOKUP(B4206,StateFIPS!A$2:B$52,2)</f>
        <v>Alabama</v>
      </c>
      <c r="B4206">
        <f t="shared" si="68"/>
        <v>1</v>
      </c>
      <c r="C4206" s="31" t="s">
        <v>571</v>
      </c>
      <c r="D4206" s="31" t="s">
        <v>93</v>
      </c>
      <c r="E4206" s="31" t="s">
        <v>3271</v>
      </c>
      <c r="F4206" s="31" t="s">
        <v>3272</v>
      </c>
      <c r="G4206" s="32">
        <v>30088</v>
      </c>
      <c r="H4206" s="31" t="s">
        <v>94</v>
      </c>
      <c r="I4206" s="32">
        <v>2094</v>
      </c>
      <c r="J4206" s="33">
        <v>14</v>
      </c>
      <c r="K4206" s="31" t="s">
        <v>94</v>
      </c>
      <c r="L4206" s="31" t="s">
        <v>95</v>
      </c>
    </row>
    <row r="4207" spans="1:12" ht="45" x14ac:dyDescent="0.2">
      <c r="A4207" t="str">
        <f>VLOOKUP(B4207,StateFIPS!A$2:B$52,2)</f>
        <v>Alabama</v>
      </c>
      <c r="B4207">
        <f t="shared" si="68"/>
        <v>1</v>
      </c>
      <c r="C4207" s="31" t="s">
        <v>573</v>
      </c>
      <c r="D4207" s="31" t="s">
        <v>93</v>
      </c>
      <c r="E4207" s="31" t="s">
        <v>3271</v>
      </c>
      <c r="F4207" s="31" t="s">
        <v>3272</v>
      </c>
      <c r="G4207" s="32">
        <v>30088</v>
      </c>
      <c r="H4207" s="31" t="s">
        <v>94</v>
      </c>
      <c r="I4207" s="32">
        <v>2094</v>
      </c>
      <c r="J4207" s="33">
        <v>14</v>
      </c>
      <c r="K4207" s="31" t="s">
        <v>94</v>
      </c>
      <c r="L4207" s="31" t="s">
        <v>95</v>
      </c>
    </row>
    <row r="4208" spans="1:12" ht="45" x14ac:dyDescent="0.2">
      <c r="A4208" t="str">
        <f>VLOOKUP(B4208,StateFIPS!A$2:B$52,2)</f>
        <v>Virginia</v>
      </c>
      <c r="B4208">
        <f t="shared" si="68"/>
        <v>51</v>
      </c>
      <c r="C4208" s="31" t="s">
        <v>3212</v>
      </c>
      <c r="D4208" s="31" t="s">
        <v>93</v>
      </c>
      <c r="E4208" s="31" t="s">
        <v>3271</v>
      </c>
      <c r="F4208" s="31" t="s">
        <v>3272</v>
      </c>
      <c r="G4208" s="32">
        <v>30850</v>
      </c>
      <c r="H4208" s="31" t="s">
        <v>94</v>
      </c>
      <c r="I4208" s="32">
        <v>2028</v>
      </c>
      <c r="J4208" s="33">
        <v>15</v>
      </c>
      <c r="K4208" s="31" t="s">
        <v>94</v>
      </c>
      <c r="L4208" s="31" t="s">
        <v>95</v>
      </c>
    </row>
    <row r="4209" spans="1:12" ht="45" x14ac:dyDescent="0.2">
      <c r="A4209" t="str">
        <f>VLOOKUP(B4209,StateFIPS!A$2:B$52,2)</f>
        <v>Alabama</v>
      </c>
      <c r="B4209">
        <f t="shared" si="68"/>
        <v>1</v>
      </c>
      <c r="C4209" s="31" t="s">
        <v>590</v>
      </c>
      <c r="D4209" s="31" t="s">
        <v>93</v>
      </c>
      <c r="E4209" s="31" t="s">
        <v>3271</v>
      </c>
      <c r="F4209" s="31" t="s">
        <v>3272</v>
      </c>
      <c r="G4209" s="32">
        <v>30088</v>
      </c>
      <c r="H4209" s="31" t="s">
        <v>94</v>
      </c>
      <c r="I4209" s="32">
        <v>2094</v>
      </c>
      <c r="J4209" s="33">
        <v>14</v>
      </c>
      <c r="K4209" s="31" t="s">
        <v>94</v>
      </c>
      <c r="L4209" s="31" t="s">
        <v>95</v>
      </c>
    </row>
    <row r="4210" spans="1:12" ht="45" x14ac:dyDescent="0.2">
      <c r="A4210" t="str">
        <f>VLOOKUP(B4210,StateFIPS!A$2:B$52,2)</f>
        <v>Nebraska</v>
      </c>
      <c r="B4210">
        <f t="shared" si="68"/>
        <v>31</v>
      </c>
      <c r="C4210" s="31" t="s">
        <v>1159</v>
      </c>
      <c r="D4210" s="31" t="s">
        <v>93</v>
      </c>
      <c r="E4210" s="31" t="s">
        <v>3271</v>
      </c>
      <c r="F4210" s="31" t="s">
        <v>3272</v>
      </c>
      <c r="G4210" s="32">
        <v>86756</v>
      </c>
      <c r="H4210" s="31" t="s">
        <v>94</v>
      </c>
      <c r="I4210" s="32">
        <v>5953</v>
      </c>
      <c r="J4210" s="33">
        <v>15</v>
      </c>
      <c r="K4210" s="31" t="s">
        <v>94</v>
      </c>
      <c r="L4210" s="31" t="s">
        <v>95</v>
      </c>
    </row>
    <row r="4211" spans="1:12" ht="45" x14ac:dyDescent="0.2">
      <c r="A4211" t="str">
        <f>VLOOKUP(B4211,StateFIPS!A$2:B$52,2)</f>
        <v>Virginia</v>
      </c>
      <c r="B4211">
        <f t="shared" si="68"/>
        <v>51</v>
      </c>
      <c r="C4211" s="31" t="s">
        <v>1107</v>
      </c>
      <c r="D4211" s="31" t="s">
        <v>93</v>
      </c>
      <c r="E4211" s="31" t="s">
        <v>3271</v>
      </c>
      <c r="F4211" s="31" t="s">
        <v>3272</v>
      </c>
      <c r="G4211" s="32">
        <v>30850</v>
      </c>
      <c r="H4211" s="31" t="s">
        <v>94</v>
      </c>
      <c r="I4211" s="32">
        <v>2028</v>
      </c>
      <c r="J4211" s="33">
        <v>15</v>
      </c>
      <c r="K4211" s="31" t="s">
        <v>94</v>
      </c>
      <c r="L4211" s="31" t="s">
        <v>95</v>
      </c>
    </row>
    <row r="4212" spans="1:12" ht="45" x14ac:dyDescent="0.2">
      <c r="A4212" t="str">
        <f>VLOOKUP(B4212,StateFIPS!A$2:B$52,2)</f>
        <v>Indiana</v>
      </c>
      <c r="B4212">
        <f t="shared" si="68"/>
        <v>18</v>
      </c>
      <c r="C4212" s="31" t="s">
        <v>3184</v>
      </c>
      <c r="D4212" s="31" t="s">
        <v>93</v>
      </c>
      <c r="E4212" s="31" t="s">
        <v>3271</v>
      </c>
      <c r="F4212" s="31" t="s">
        <v>3272</v>
      </c>
      <c r="G4212" s="32">
        <v>91380</v>
      </c>
      <c r="H4212" s="31" t="s">
        <v>94</v>
      </c>
      <c r="I4212" s="32">
        <v>6110</v>
      </c>
      <c r="J4212" s="33">
        <v>15</v>
      </c>
      <c r="K4212" s="31" t="s">
        <v>94</v>
      </c>
      <c r="L4212" s="31" t="s">
        <v>95</v>
      </c>
    </row>
    <row r="4213" spans="1:12" ht="45" x14ac:dyDescent="0.2">
      <c r="A4213" t="str">
        <f>VLOOKUP(B4213,StateFIPS!A$2:B$52,2)</f>
        <v>North Carolina</v>
      </c>
      <c r="B4213">
        <f t="shared" si="68"/>
        <v>37</v>
      </c>
      <c r="C4213" s="31" t="s">
        <v>1200</v>
      </c>
      <c r="D4213" s="31" t="s">
        <v>93</v>
      </c>
      <c r="E4213" s="31" t="s">
        <v>3271</v>
      </c>
      <c r="F4213" s="31" t="s">
        <v>3272</v>
      </c>
      <c r="G4213" s="32">
        <v>749616</v>
      </c>
      <c r="H4213" s="31" t="s">
        <v>94</v>
      </c>
      <c r="I4213" s="32">
        <v>50872</v>
      </c>
      <c r="J4213" s="33">
        <v>15</v>
      </c>
      <c r="K4213" s="31" t="s">
        <v>94</v>
      </c>
      <c r="L4213" s="31" t="s">
        <v>95</v>
      </c>
    </row>
    <row r="4214" spans="1:12" ht="45" x14ac:dyDescent="0.2">
      <c r="A4214" t="str">
        <f>VLOOKUP(B4214,StateFIPS!A$2:B$52,2)</f>
        <v>Wisconsin</v>
      </c>
      <c r="B4214">
        <f t="shared" si="68"/>
        <v>55</v>
      </c>
      <c r="C4214" s="31" t="s">
        <v>2451</v>
      </c>
      <c r="D4214" s="31" t="s">
        <v>93</v>
      </c>
      <c r="E4214" s="31" t="s">
        <v>3271</v>
      </c>
      <c r="F4214" s="31" t="s">
        <v>3272</v>
      </c>
      <c r="G4214" s="32">
        <v>92044</v>
      </c>
      <c r="H4214" s="31" t="s">
        <v>94</v>
      </c>
      <c r="I4214" s="32">
        <v>6023</v>
      </c>
      <c r="J4214" s="33">
        <v>15</v>
      </c>
      <c r="K4214" s="31" t="s">
        <v>94</v>
      </c>
      <c r="L4214" s="31" t="s">
        <v>95</v>
      </c>
    </row>
    <row r="4215" spans="1:12" ht="45" x14ac:dyDescent="0.2">
      <c r="A4215" t="str">
        <f>VLOOKUP(B4215,StateFIPS!A$2:B$52,2)</f>
        <v>Illinois</v>
      </c>
      <c r="B4215">
        <f t="shared" si="68"/>
        <v>17</v>
      </c>
      <c r="C4215" s="31" t="s">
        <v>2151</v>
      </c>
      <c r="D4215" s="31" t="s">
        <v>93</v>
      </c>
      <c r="E4215" s="31" t="s">
        <v>3271</v>
      </c>
      <c r="F4215" s="31" t="s">
        <v>3272</v>
      </c>
      <c r="G4215" s="32">
        <v>108405</v>
      </c>
      <c r="H4215" s="31" t="s">
        <v>94</v>
      </c>
      <c r="I4215" s="32">
        <v>7291</v>
      </c>
      <c r="J4215" s="33">
        <v>15</v>
      </c>
      <c r="K4215" s="31" t="s">
        <v>94</v>
      </c>
      <c r="L4215" s="31" t="s">
        <v>95</v>
      </c>
    </row>
    <row r="4216" spans="1:12" ht="45" x14ac:dyDescent="0.2">
      <c r="A4216" t="str">
        <f>VLOOKUP(B4216,StateFIPS!A$2:B$52,2)</f>
        <v>Virginia</v>
      </c>
      <c r="B4216">
        <f t="shared" si="68"/>
        <v>51</v>
      </c>
      <c r="C4216" s="31" t="s">
        <v>1109</v>
      </c>
      <c r="D4216" s="31" t="s">
        <v>93</v>
      </c>
      <c r="E4216" s="31" t="s">
        <v>3271</v>
      </c>
      <c r="F4216" s="31" t="s">
        <v>3272</v>
      </c>
      <c r="G4216" s="32">
        <v>369734</v>
      </c>
      <c r="H4216" s="31" t="s">
        <v>94</v>
      </c>
      <c r="I4216" s="32">
        <v>24301</v>
      </c>
      <c r="J4216" s="33">
        <v>15</v>
      </c>
      <c r="K4216" s="31" t="s">
        <v>94</v>
      </c>
      <c r="L4216" s="31" t="s">
        <v>95</v>
      </c>
    </row>
    <row r="4217" spans="1:12" ht="45" x14ac:dyDescent="0.2">
      <c r="A4217" t="str">
        <f>VLOOKUP(B4217,StateFIPS!A$2:B$52,2)</f>
        <v>Virginia</v>
      </c>
      <c r="B4217">
        <f t="shared" si="68"/>
        <v>51</v>
      </c>
      <c r="C4217" s="31" t="s">
        <v>1106</v>
      </c>
      <c r="D4217" s="31" t="s">
        <v>93</v>
      </c>
      <c r="E4217" s="31" t="s">
        <v>3271</v>
      </c>
      <c r="F4217" s="31" t="s">
        <v>3272</v>
      </c>
      <c r="G4217" s="32">
        <v>30850</v>
      </c>
      <c r="H4217" s="31" t="s">
        <v>94</v>
      </c>
      <c r="I4217" s="32">
        <v>2028</v>
      </c>
      <c r="J4217" s="33">
        <v>15</v>
      </c>
      <c r="K4217" s="31" t="s">
        <v>94</v>
      </c>
      <c r="L4217" s="31" t="s">
        <v>95</v>
      </c>
    </row>
    <row r="4218" spans="1:12" ht="45" x14ac:dyDescent="0.2">
      <c r="A4218" t="str">
        <f>VLOOKUP(B4218,StateFIPS!A$2:B$52,2)</f>
        <v>North Carolina</v>
      </c>
      <c r="B4218">
        <f t="shared" si="68"/>
        <v>37</v>
      </c>
      <c r="C4218" s="31" t="s">
        <v>2710</v>
      </c>
      <c r="D4218" s="31" t="s">
        <v>93</v>
      </c>
      <c r="E4218" s="31" t="s">
        <v>3271</v>
      </c>
      <c r="F4218" s="31" t="s">
        <v>3272</v>
      </c>
      <c r="G4218" s="32">
        <v>574129</v>
      </c>
      <c r="H4218" s="31" t="s">
        <v>94</v>
      </c>
      <c r="I4218" s="32">
        <v>38962</v>
      </c>
      <c r="J4218" s="33">
        <v>15</v>
      </c>
      <c r="K4218" s="31" t="s">
        <v>94</v>
      </c>
      <c r="L4218" s="31" t="s">
        <v>95</v>
      </c>
    </row>
    <row r="4219" spans="1:12" ht="45" x14ac:dyDescent="0.2">
      <c r="A4219" t="str">
        <f>VLOOKUP(B4219,StateFIPS!A$2:B$52,2)</f>
        <v>North Carolina</v>
      </c>
      <c r="B4219">
        <f t="shared" si="68"/>
        <v>37</v>
      </c>
      <c r="C4219" s="31" t="s">
        <v>1210</v>
      </c>
      <c r="D4219" s="31" t="s">
        <v>93</v>
      </c>
      <c r="E4219" s="31" t="s">
        <v>3271</v>
      </c>
      <c r="F4219" s="31" t="s">
        <v>3272</v>
      </c>
      <c r="G4219" s="32">
        <v>225038</v>
      </c>
      <c r="H4219" s="31" t="s">
        <v>94</v>
      </c>
      <c r="I4219" s="32">
        <v>15272</v>
      </c>
      <c r="J4219" s="33">
        <v>15</v>
      </c>
      <c r="K4219" s="31" t="s">
        <v>94</v>
      </c>
      <c r="L4219" s="31" t="s">
        <v>95</v>
      </c>
    </row>
    <row r="4220" spans="1:12" ht="45" x14ac:dyDescent="0.2">
      <c r="A4220" t="str">
        <f>VLOOKUP(B4220,StateFIPS!A$2:B$52,2)</f>
        <v>Wisconsin</v>
      </c>
      <c r="B4220">
        <f t="shared" si="68"/>
        <v>55</v>
      </c>
      <c r="C4220" s="31" t="s">
        <v>2422</v>
      </c>
      <c r="D4220" s="31" t="s">
        <v>93</v>
      </c>
      <c r="E4220" s="31" t="s">
        <v>3271</v>
      </c>
      <c r="F4220" s="31" t="s">
        <v>3272</v>
      </c>
      <c r="G4220" s="32">
        <v>27425</v>
      </c>
      <c r="H4220" s="31" t="s">
        <v>94</v>
      </c>
      <c r="I4220" s="32">
        <v>1795</v>
      </c>
      <c r="J4220" s="33">
        <v>15</v>
      </c>
      <c r="K4220" s="31" t="s">
        <v>94</v>
      </c>
      <c r="L4220" s="31" t="s">
        <v>95</v>
      </c>
    </row>
    <row r="4221" spans="1:12" ht="45" x14ac:dyDescent="0.2">
      <c r="A4221" t="str">
        <f>VLOOKUP(B4221,StateFIPS!A$2:B$52,2)</f>
        <v>Virginia</v>
      </c>
      <c r="B4221">
        <f t="shared" si="68"/>
        <v>51</v>
      </c>
      <c r="C4221" s="31" t="s">
        <v>1110</v>
      </c>
      <c r="D4221" s="31" t="s">
        <v>93</v>
      </c>
      <c r="E4221" s="31" t="s">
        <v>3271</v>
      </c>
      <c r="F4221" s="31" t="s">
        <v>3272</v>
      </c>
      <c r="G4221" s="32">
        <v>30850</v>
      </c>
      <c r="H4221" s="31" t="s">
        <v>94</v>
      </c>
      <c r="I4221" s="32">
        <v>2028</v>
      </c>
      <c r="J4221" s="33">
        <v>15</v>
      </c>
      <c r="K4221" s="31" t="s">
        <v>94</v>
      </c>
      <c r="L4221" s="31" t="s">
        <v>95</v>
      </c>
    </row>
    <row r="4222" spans="1:12" ht="45" x14ac:dyDescent="0.2">
      <c r="A4222" t="str">
        <f>VLOOKUP(B4222,StateFIPS!A$2:B$52,2)</f>
        <v>Alabama</v>
      </c>
      <c r="B4222">
        <f t="shared" si="68"/>
        <v>1</v>
      </c>
      <c r="C4222" s="31" t="s">
        <v>98</v>
      </c>
      <c r="D4222" s="31" t="s">
        <v>93</v>
      </c>
      <c r="E4222" s="31" t="s">
        <v>3271</v>
      </c>
      <c r="F4222" s="31" t="s">
        <v>3272</v>
      </c>
      <c r="G4222" s="32">
        <v>30088</v>
      </c>
      <c r="H4222" s="31" t="s">
        <v>94</v>
      </c>
      <c r="I4222" s="32">
        <v>2094</v>
      </c>
      <c r="J4222" s="33">
        <v>14</v>
      </c>
      <c r="K4222" s="31" t="s">
        <v>94</v>
      </c>
      <c r="L4222" s="31" t="s">
        <v>95</v>
      </c>
    </row>
    <row r="4223" spans="1:12" ht="45" x14ac:dyDescent="0.2">
      <c r="A4223" t="str">
        <f>VLOOKUP(B4223,StateFIPS!A$2:B$52,2)</f>
        <v>Illinois</v>
      </c>
      <c r="B4223">
        <f t="shared" si="68"/>
        <v>17</v>
      </c>
      <c r="C4223" s="31" t="s">
        <v>2156</v>
      </c>
      <c r="D4223" s="31" t="s">
        <v>93</v>
      </c>
      <c r="E4223" s="31" t="s">
        <v>3271</v>
      </c>
      <c r="F4223" s="31" t="s">
        <v>3272</v>
      </c>
      <c r="G4223" s="32">
        <v>387290</v>
      </c>
      <c r="H4223" s="31" t="s">
        <v>94</v>
      </c>
      <c r="I4223" s="32">
        <v>26048</v>
      </c>
      <c r="J4223" s="33">
        <v>15</v>
      </c>
      <c r="K4223" s="31" t="s">
        <v>94</v>
      </c>
      <c r="L4223" s="31" t="s">
        <v>95</v>
      </c>
    </row>
    <row r="4224" spans="1:12" ht="45" x14ac:dyDescent="0.2">
      <c r="A4224" t="str">
        <f>VLOOKUP(B4224,StateFIPS!A$2:B$52,2)</f>
        <v>Nebraska</v>
      </c>
      <c r="B4224">
        <f t="shared" si="68"/>
        <v>31</v>
      </c>
      <c r="C4224" s="31" t="s">
        <v>1157</v>
      </c>
      <c r="D4224" s="31" t="s">
        <v>93</v>
      </c>
      <c r="E4224" s="31" t="s">
        <v>3271</v>
      </c>
      <c r="F4224" s="31" t="s">
        <v>3272</v>
      </c>
      <c r="G4224" s="32">
        <v>70743</v>
      </c>
      <c r="H4224" s="31" t="s">
        <v>94</v>
      </c>
      <c r="I4224" s="32">
        <v>4854</v>
      </c>
      <c r="J4224" s="33">
        <v>15</v>
      </c>
      <c r="K4224" s="31" t="s">
        <v>94</v>
      </c>
      <c r="L4224" s="31" t="s">
        <v>95</v>
      </c>
    </row>
    <row r="4225" spans="1:12" ht="45" x14ac:dyDescent="0.2">
      <c r="A4225" t="str">
        <f>VLOOKUP(B4225,StateFIPS!A$2:B$52,2)</f>
        <v>Wisconsin</v>
      </c>
      <c r="B4225">
        <f t="shared" si="68"/>
        <v>55</v>
      </c>
      <c r="C4225" s="31" t="s">
        <v>2425</v>
      </c>
      <c r="D4225" s="31" t="s">
        <v>93</v>
      </c>
      <c r="E4225" s="31" t="s">
        <v>3271</v>
      </c>
      <c r="F4225" s="31" t="s">
        <v>3272</v>
      </c>
      <c r="G4225" s="32">
        <v>88486</v>
      </c>
      <c r="H4225" s="31" t="s">
        <v>94</v>
      </c>
      <c r="I4225" s="32">
        <v>5790</v>
      </c>
      <c r="J4225" s="33">
        <v>15</v>
      </c>
      <c r="K4225" s="31" t="s">
        <v>94</v>
      </c>
      <c r="L4225" s="31" t="s">
        <v>95</v>
      </c>
    </row>
    <row r="4226" spans="1:12" ht="45" x14ac:dyDescent="0.2">
      <c r="A4226" t="str">
        <f>VLOOKUP(B4226,StateFIPS!A$2:B$52,2)</f>
        <v>North Carolina</v>
      </c>
      <c r="B4226">
        <f t="shared" si="68"/>
        <v>37</v>
      </c>
      <c r="C4226" s="31" t="s">
        <v>2709</v>
      </c>
      <c r="D4226" s="31" t="s">
        <v>93</v>
      </c>
      <c r="E4226" s="31" t="s">
        <v>3271</v>
      </c>
      <c r="F4226" s="31" t="s">
        <v>3272</v>
      </c>
      <c r="G4226" s="32">
        <v>1268931</v>
      </c>
      <c r="H4226" s="31" t="s">
        <v>94</v>
      </c>
      <c r="I4226" s="32">
        <v>86114</v>
      </c>
      <c r="J4226" s="33">
        <v>15</v>
      </c>
      <c r="K4226" s="31" t="s">
        <v>94</v>
      </c>
      <c r="L4226" s="31" t="s">
        <v>95</v>
      </c>
    </row>
    <row r="4227" spans="1:12" ht="45" x14ac:dyDescent="0.2">
      <c r="A4227" t="str">
        <f>VLOOKUP(B4227,StateFIPS!A$2:B$52,2)</f>
        <v>Virginia</v>
      </c>
      <c r="B4227">
        <f t="shared" ref="B4227:B4290" si="69">VALUE(LEFT(C4227,2))</f>
        <v>51</v>
      </c>
      <c r="C4227" s="31" t="s">
        <v>1105</v>
      </c>
      <c r="D4227" s="31" t="s">
        <v>93</v>
      </c>
      <c r="E4227" s="31" t="s">
        <v>3271</v>
      </c>
      <c r="F4227" s="31" t="s">
        <v>3272</v>
      </c>
      <c r="G4227" s="32">
        <v>30850</v>
      </c>
      <c r="H4227" s="31" t="s">
        <v>94</v>
      </c>
      <c r="I4227" s="32">
        <v>2028</v>
      </c>
      <c r="J4227" s="33">
        <v>15</v>
      </c>
      <c r="K4227" s="31" t="s">
        <v>94</v>
      </c>
      <c r="L4227" s="31" t="s">
        <v>95</v>
      </c>
    </row>
    <row r="4228" spans="1:12" ht="45" x14ac:dyDescent="0.2">
      <c r="A4228" t="str">
        <f>VLOOKUP(B4228,StateFIPS!A$2:B$52,2)</f>
        <v>Nebraska</v>
      </c>
      <c r="B4228">
        <f t="shared" si="69"/>
        <v>31</v>
      </c>
      <c r="C4228" s="31" t="s">
        <v>2263</v>
      </c>
      <c r="D4228" s="31" t="s">
        <v>93</v>
      </c>
      <c r="E4228" s="31" t="s">
        <v>3271</v>
      </c>
      <c r="F4228" s="31" t="s">
        <v>3272</v>
      </c>
      <c r="G4228" s="32">
        <v>286827</v>
      </c>
      <c r="H4228" s="31" t="s">
        <v>94</v>
      </c>
      <c r="I4228" s="32">
        <v>19682</v>
      </c>
      <c r="J4228" s="33">
        <v>15</v>
      </c>
      <c r="K4228" s="31" t="s">
        <v>94</v>
      </c>
      <c r="L4228" s="31" t="s">
        <v>95</v>
      </c>
    </row>
    <row r="4229" spans="1:12" ht="45" x14ac:dyDescent="0.2">
      <c r="A4229" t="str">
        <f>VLOOKUP(B4229,StateFIPS!A$2:B$52,2)</f>
        <v>Wisconsin</v>
      </c>
      <c r="B4229">
        <f t="shared" si="69"/>
        <v>55</v>
      </c>
      <c r="C4229" s="31" t="s">
        <v>2406</v>
      </c>
      <c r="D4229" s="31" t="s">
        <v>93</v>
      </c>
      <c r="E4229" s="31" t="s">
        <v>3271</v>
      </c>
      <c r="F4229" s="31" t="s">
        <v>3272</v>
      </c>
      <c r="G4229" s="32">
        <v>11977</v>
      </c>
      <c r="H4229" s="31" t="s">
        <v>94</v>
      </c>
      <c r="I4229" s="32">
        <v>784</v>
      </c>
      <c r="J4229" s="33">
        <v>15</v>
      </c>
      <c r="K4229" s="31" t="s">
        <v>94</v>
      </c>
      <c r="L4229" s="31" t="s">
        <v>95</v>
      </c>
    </row>
    <row r="4230" spans="1:12" ht="45" x14ac:dyDescent="0.2">
      <c r="A4230" t="str">
        <f>VLOOKUP(B4230,StateFIPS!A$2:B$52,2)</f>
        <v>Alabama</v>
      </c>
      <c r="B4230">
        <f t="shared" si="69"/>
        <v>1</v>
      </c>
      <c r="C4230" s="31" t="s">
        <v>594</v>
      </c>
      <c r="D4230" s="31" t="s">
        <v>93</v>
      </c>
      <c r="E4230" s="31" t="s">
        <v>3271</v>
      </c>
      <c r="F4230" s="31" t="s">
        <v>3272</v>
      </c>
      <c r="G4230" s="32">
        <v>30088</v>
      </c>
      <c r="H4230" s="31" t="s">
        <v>94</v>
      </c>
      <c r="I4230" s="32">
        <v>2094</v>
      </c>
      <c r="J4230" s="33">
        <v>14</v>
      </c>
      <c r="K4230" s="31" t="s">
        <v>94</v>
      </c>
      <c r="L4230" s="31" t="s">
        <v>95</v>
      </c>
    </row>
    <row r="4231" spans="1:12" ht="45" x14ac:dyDescent="0.2">
      <c r="A4231" t="str">
        <f>VLOOKUP(B4231,StateFIPS!A$2:B$52,2)</f>
        <v>Nebraska</v>
      </c>
      <c r="B4231">
        <f t="shared" si="69"/>
        <v>31</v>
      </c>
      <c r="C4231" s="31" t="s">
        <v>2173</v>
      </c>
      <c r="D4231" s="31" t="s">
        <v>93</v>
      </c>
      <c r="E4231" s="31" t="s">
        <v>3271</v>
      </c>
      <c r="F4231" s="31" t="s">
        <v>3272</v>
      </c>
      <c r="G4231" s="32">
        <v>188227</v>
      </c>
      <c r="H4231" s="31" t="s">
        <v>94</v>
      </c>
      <c r="I4231" s="32">
        <v>12916</v>
      </c>
      <c r="J4231" s="33">
        <v>15</v>
      </c>
      <c r="K4231" s="31" t="s">
        <v>94</v>
      </c>
      <c r="L4231" s="31" t="s">
        <v>95</v>
      </c>
    </row>
    <row r="4232" spans="1:12" ht="45" x14ac:dyDescent="0.2">
      <c r="A4232" t="str">
        <f>VLOOKUP(B4232,StateFIPS!A$2:B$52,2)</f>
        <v>Wisconsin</v>
      </c>
      <c r="B4232">
        <f t="shared" si="69"/>
        <v>55</v>
      </c>
      <c r="C4232" s="31" t="s">
        <v>2417</v>
      </c>
      <c r="D4232" s="31" t="s">
        <v>93</v>
      </c>
      <c r="E4232" s="31" t="s">
        <v>3271</v>
      </c>
      <c r="F4232" s="31" t="s">
        <v>3272</v>
      </c>
      <c r="G4232" s="32">
        <v>20184</v>
      </c>
      <c r="H4232" s="31" t="s">
        <v>94</v>
      </c>
      <c r="I4232" s="32">
        <v>1321</v>
      </c>
      <c r="J4232" s="33">
        <v>15</v>
      </c>
      <c r="K4232" s="31" t="s">
        <v>94</v>
      </c>
      <c r="L4232" s="31" t="s">
        <v>95</v>
      </c>
    </row>
    <row r="4233" spans="1:12" ht="45" x14ac:dyDescent="0.2">
      <c r="A4233" t="str">
        <f>VLOOKUP(B4233,StateFIPS!A$2:B$52,2)</f>
        <v>North Carolina</v>
      </c>
      <c r="B4233">
        <f t="shared" si="69"/>
        <v>37</v>
      </c>
      <c r="C4233" s="31" t="s">
        <v>1573</v>
      </c>
      <c r="D4233" s="31" t="s">
        <v>93</v>
      </c>
      <c r="E4233" s="31" t="s">
        <v>3271</v>
      </c>
      <c r="F4233" s="31" t="s">
        <v>3272</v>
      </c>
      <c r="G4233" s="32">
        <v>59419</v>
      </c>
      <c r="H4233" s="31" t="s">
        <v>94</v>
      </c>
      <c r="I4233" s="32">
        <v>4032</v>
      </c>
      <c r="J4233" s="33">
        <v>15</v>
      </c>
      <c r="K4233" s="31" t="s">
        <v>94</v>
      </c>
      <c r="L4233" s="31" t="s">
        <v>95</v>
      </c>
    </row>
    <row r="4234" spans="1:12" ht="45" x14ac:dyDescent="0.2">
      <c r="A4234" t="str">
        <f>VLOOKUP(B4234,StateFIPS!A$2:B$52,2)</f>
        <v>Alabama</v>
      </c>
      <c r="B4234">
        <f t="shared" si="69"/>
        <v>1</v>
      </c>
      <c r="C4234" s="31" t="s">
        <v>566</v>
      </c>
      <c r="D4234" s="31" t="s">
        <v>93</v>
      </c>
      <c r="E4234" s="31" t="s">
        <v>3271</v>
      </c>
      <c r="F4234" s="31" t="s">
        <v>3272</v>
      </c>
      <c r="G4234" s="32">
        <v>31467</v>
      </c>
      <c r="H4234" s="31" t="s">
        <v>94</v>
      </c>
      <c r="I4234" s="32">
        <v>2190</v>
      </c>
      <c r="J4234" s="33">
        <v>14</v>
      </c>
      <c r="K4234" s="31" t="s">
        <v>94</v>
      </c>
      <c r="L4234" s="31" t="s">
        <v>95</v>
      </c>
    </row>
    <row r="4235" spans="1:12" ht="45" x14ac:dyDescent="0.2">
      <c r="A4235" t="str">
        <f>VLOOKUP(B4235,StateFIPS!A$2:B$52,2)</f>
        <v>Indiana</v>
      </c>
      <c r="B4235">
        <f t="shared" si="69"/>
        <v>18</v>
      </c>
      <c r="C4235" s="31" t="s">
        <v>2255</v>
      </c>
      <c r="D4235" s="31" t="s">
        <v>93</v>
      </c>
      <c r="E4235" s="31" t="s">
        <v>3271</v>
      </c>
      <c r="F4235" s="31" t="s">
        <v>3272</v>
      </c>
      <c r="G4235" s="32">
        <v>124965</v>
      </c>
      <c r="H4235" s="31" t="s">
        <v>94</v>
      </c>
      <c r="I4235" s="32">
        <v>8356</v>
      </c>
      <c r="J4235" s="33">
        <v>15</v>
      </c>
      <c r="K4235" s="31" t="s">
        <v>94</v>
      </c>
      <c r="L4235" s="31" t="s">
        <v>95</v>
      </c>
    </row>
    <row r="4236" spans="1:12" ht="45" x14ac:dyDescent="0.2">
      <c r="A4236" t="str">
        <f>VLOOKUP(B4236,StateFIPS!A$2:B$52,2)</f>
        <v>Indiana</v>
      </c>
      <c r="B4236">
        <f t="shared" si="69"/>
        <v>18</v>
      </c>
      <c r="C4236" s="31" t="s">
        <v>2239</v>
      </c>
      <c r="D4236" s="31" t="s">
        <v>93</v>
      </c>
      <c r="E4236" s="31" t="s">
        <v>3271</v>
      </c>
      <c r="F4236" s="31" t="s">
        <v>3272</v>
      </c>
      <c r="G4236" s="32">
        <v>415640</v>
      </c>
      <c r="H4236" s="31" t="s">
        <v>94</v>
      </c>
      <c r="I4236" s="32">
        <v>27792</v>
      </c>
      <c r="J4236" s="33">
        <v>15</v>
      </c>
      <c r="K4236" s="31" t="s">
        <v>94</v>
      </c>
      <c r="L4236" s="31" t="s">
        <v>95</v>
      </c>
    </row>
    <row r="4237" spans="1:12" ht="45" x14ac:dyDescent="0.2">
      <c r="A4237" t="str">
        <f>VLOOKUP(B4237,StateFIPS!A$2:B$52,2)</f>
        <v>Nebraska</v>
      </c>
      <c r="B4237">
        <f t="shared" si="69"/>
        <v>31</v>
      </c>
      <c r="C4237" s="31" t="s">
        <v>1160</v>
      </c>
      <c r="D4237" s="31" t="s">
        <v>93</v>
      </c>
      <c r="E4237" s="31" t="s">
        <v>3271</v>
      </c>
      <c r="F4237" s="31" t="s">
        <v>3272</v>
      </c>
      <c r="G4237" s="32">
        <v>181308</v>
      </c>
      <c r="H4237" s="31" t="s">
        <v>94</v>
      </c>
      <c r="I4237" s="32">
        <v>12441</v>
      </c>
      <c r="J4237" s="33">
        <v>15</v>
      </c>
      <c r="K4237" s="31" t="s">
        <v>94</v>
      </c>
      <c r="L4237" s="31" t="s">
        <v>95</v>
      </c>
    </row>
    <row r="4238" spans="1:12" ht="45" x14ac:dyDescent="0.2">
      <c r="A4238" t="str">
        <f>VLOOKUP(B4238,StateFIPS!A$2:B$52,2)</f>
        <v>North Carolina</v>
      </c>
      <c r="B4238">
        <f t="shared" si="69"/>
        <v>37</v>
      </c>
      <c r="C4238" s="31" t="s">
        <v>3176</v>
      </c>
      <c r="D4238" s="31" t="s">
        <v>93</v>
      </c>
      <c r="E4238" s="31" t="s">
        <v>3271</v>
      </c>
      <c r="F4238" s="31" t="s">
        <v>3272</v>
      </c>
      <c r="G4238" s="32">
        <v>225038</v>
      </c>
      <c r="H4238" s="31" t="s">
        <v>94</v>
      </c>
      <c r="I4238" s="32">
        <v>15272</v>
      </c>
      <c r="J4238" s="33">
        <v>15</v>
      </c>
      <c r="K4238" s="31" t="s">
        <v>94</v>
      </c>
      <c r="L4238" s="31" t="s">
        <v>95</v>
      </c>
    </row>
    <row r="4239" spans="1:12" ht="45" x14ac:dyDescent="0.2">
      <c r="A4239" t="str">
        <f>VLOOKUP(B4239,StateFIPS!A$2:B$52,2)</f>
        <v>Virginia</v>
      </c>
      <c r="B4239">
        <f t="shared" si="69"/>
        <v>51</v>
      </c>
      <c r="C4239" s="31" t="s">
        <v>2740</v>
      </c>
      <c r="D4239" s="31" t="s">
        <v>93</v>
      </c>
      <c r="E4239" s="31" t="s">
        <v>3271</v>
      </c>
      <c r="F4239" s="31" t="s">
        <v>3272</v>
      </c>
      <c r="G4239" s="32">
        <v>30850</v>
      </c>
      <c r="H4239" s="31" t="s">
        <v>94</v>
      </c>
      <c r="I4239" s="32">
        <v>2028</v>
      </c>
      <c r="J4239" s="33">
        <v>15</v>
      </c>
      <c r="K4239" s="31" t="s">
        <v>94</v>
      </c>
      <c r="L4239" s="31" t="s">
        <v>95</v>
      </c>
    </row>
    <row r="4240" spans="1:12" ht="45" x14ac:dyDescent="0.2">
      <c r="A4240" t="str">
        <f>VLOOKUP(B4240,StateFIPS!A$2:B$52,2)</f>
        <v>Virginia</v>
      </c>
      <c r="B4240">
        <f t="shared" si="69"/>
        <v>51</v>
      </c>
      <c r="C4240" s="31" t="s">
        <v>1097</v>
      </c>
      <c r="D4240" s="31" t="s">
        <v>93</v>
      </c>
      <c r="E4240" s="31" t="s">
        <v>3271</v>
      </c>
      <c r="F4240" s="31" t="s">
        <v>3272</v>
      </c>
      <c r="G4240" s="32">
        <v>30850</v>
      </c>
      <c r="H4240" s="31" t="s">
        <v>94</v>
      </c>
      <c r="I4240" s="32">
        <v>2028</v>
      </c>
      <c r="J4240" s="33">
        <v>15</v>
      </c>
      <c r="K4240" s="31" t="s">
        <v>94</v>
      </c>
      <c r="L4240" s="31" t="s">
        <v>95</v>
      </c>
    </row>
    <row r="4241" spans="1:12" ht="45" x14ac:dyDescent="0.2">
      <c r="A4241" t="str">
        <f>VLOOKUP(B4241,StateFIPS!A$2:B$52,2)</f>
        <v>New York</v>
      </c>
      <c r="B4241">
        <f t="shared" si="69"/>
        <v>36</v>
      </c>
      <c r="C4241" s="31" t="s">
        <v>2185</v>
      </c>
      <c r="D4241" s="31" t="s">
        <v>93</v>
      </c>
      <c r="E4241" s="31" t="s">
        <v>3271</v>
      </c>
      <c r="F4241" s="31" t="s">
        <v>3272</v>
      </c>
      <c r="G4241" s="32">
        <v>11755</v>
      </c>
      <c r="H4241" s="31" t="s">
        <v>94</v>
      </c>
      <c r="I4241" s="32">
        <v>776</v>
      </c>
      <c r="J4241" s="33">
        <v>15</v>
      </c>
      <c r="K4241" s="31" t="s">
        <v>94</v>
      </c>
      <c r="L4241" s="31" t="s">
        <v>95</v>
      </c>
    </row>
    <row r="4242" spans="1:12" ht="45" x14ac:dyDescent="0.2">
      <c r="A4242" t="str">
        <f>VLOOKUP(B4242,StateFIPS!A$2:B$52,2)</f>
        <v>Wisconsin</v>
      </c>
      <c r="B4242">
        <f t="shared" si="69"/>
        <v>55</v>
      </c>
      <c r="C4242" s="31" t="s">
        <v>2404</v>
      </c>
      <c r="D4242" s="31" t="s">
        <v>93</v>
      </c>
      <c r="E4242" s="31" t="s">
        <v>3271</v>
      </c>
      <c r="F4242" s="31" t="s">
        <v>3272</v>
      </c>
      <c r="G4242" s="32">
        <v>11689</v>
      </c>
      <c r="H4242" s="31" t="s">
        <v>94</v>
      </c>
      <c r="I4242" s="32">
        <v>765</v>
      </c>
      <c r="J4242" s="33">
        <v>15</v>
      </c>
      <c r="K4242" s="31" t="s">
        <v>94</v>
      </c>
      <c r="L4242" s="31" t="s">
        <v>95</v>
      </c>
    </row>
    <row r="4243" spans="1:12" ht="45" x14ac:dyDescent="0.2">
      <c r="A4243" t="str">
        <f>VLOOKUP(B4243,StateFIPS!A$2:B$52,2)</f>
        <v>Illinois</v>
      </c>
      <c r="B4243">
        <f t="shared" si="69"/>
        <v>17</v>
      </c>
      <c r="C4243" s="31" t="s">
        <v>690</v>
      </c>
      <c r="D4243" s="31" t="s">
        <v>93</v>
      </c>
      <c r="E4243" s="31" t="s">
        <v>3271</v>
      </c>
      <c r="F4243" s="31" t="s">
        <v>3272</v>
      </c>
      <c r="G4243" s="32">
        <v>344670</v>
      </c>
      <c r="H4243" s="31" t="s">
        <v>94</v>
      </c>
      <c r="I4243" s="32">
        <v>23182</v>
      </c>
      <c r="J4243" s="33">
        <v>15</v>
      </c>
      <c r="K4243" s="31" t="s">
        <v>94</v>
      </c>
      <c r="L4243" s="31" t="s">
        <v>95</v>
      </c>
    </row>
    <row r="4244" spans="1:12" ht="45" x14ac:dyDescent="0.2">
      <c r="A4244" t="str">
        <f>VLOOKUP(B4244,StateFIPS!A$2:B$52,2)</f>
        <v>North Carolina</v>
      </c>
      <c r="B4244">
        <f t="shared" si="69"/>
        <v>37</v>
      </c>
      <c r="C4244" s="31" t="s">
        <v>1216</v>
      </c>
      <c r="D4244" s="31" t="s">
        <v>93</v>
      </c>
      <c r="E4244" s="31" t="s">
        <v>3271</v>
      </c>
      <c r="F4244" s="31" t="s">
        <v>3272</v>
      </c>
      <c r="G4244" s="32">
        <v>225038</v>
      </c>
      <c r="H4244" s="31" t="s">
        <v>94</v>
      </c>
      <c r="I4244" s="32">
        <v>15272</v>
      </c>
      <c r="J4244" s="33">
        <v>15</v>
      </c>
      <c r="K4244" s="31" t="s">
        <v>94</v>
      </c>
      <c r="L4244" s="31" t="s">
        <v>95</v>
      </c>
    </row>
    <row r="4245" spans="1:12" ht="45" x14ac:dyDescent="0.2">
      <c r="A4245" t="str">
        <f>VLOOKUP(B4245,StateFIPS!A$2:B$52,2)</f>
        <v>Wisconsin</v>
      </c>
      <c r="B4245">
        <f t="shared" si="69"/>
        <v>55</v>
      </c>
      <c r="C4245" s="31" t="s">
        <v>2492</v>
      </c>
      <c r="D4245" s="31" t="s">
        <v>93</v>
      </c>
      <c r="E4245" s="31" t="s">
        <v>3271</v>
      </c>
      <c r="F4245" s="31" t="s">
        <v>3272</v>
      </c>
      <c r="G4245" s="32">
        <v>59245</v>
      </c>
      <c r="H4245" s="31" t="s">
        <v>94</v>
      </c>
      <c r="I4245" s="32">
        <v>3877</v>
      </c>
      <c r="J4245" s="33">
        <v>15</v>
      </c>
      <c r="K4245" s="31" t="s">
        <v>94</v>
      </c>
      <c r="L4245" s="31" t="s">
        <v>95</v>
      </c>
    </row>
    <row r="4246" spans="1:12" ht="45" x14ac:dyDescent="0.2">
      <c r="A4246" t="str">
        <f>VLOOKUP(B4246,StateFIPS!A$2:B$52,2)</f>
        <v>Alabama</v>
      </c>
      <c r="B4246">
        <f t="shared" si="69"/>
        <v>1</v>
      </c>
      <c r="C4246" s="31" t="s">
        <v>567</v>
      </c>
      <c r="D4246" s="31" t="s">
        <v>93</v>
      </c>
      <c r="E4246" s="31" t="s">
        <v>3271</v>
      </c>
      <c r="F4246" s="31" t="s">
        <v>3272</v>
      </c>
      <c r="G4246" s="32">
        <v>30088</v>
      </c>
      <c r="H4246" s="31" t="s">
        <v>94</v>
      </c>
      <c r="I4246" s="32">
        <v>2094</v>
      </c>
      <c r="J4246" s="33">
        <v>14</v>
      </c>
      <c r="K4246" s="31" t="s">
        <v>94</v>
      </c>
      <c r="L4246" s="31" t="s">
        <v>95</v>
      </c>
    </row>
    <row r="4247" spans="1:12" ht="45" x14ac:dyDescent="0.2">
      <c r="A4247" t="str">
        <f>VLOOKUP(B4247,StateFIPS!A$2:B$52,2)</f>
        <v>Virginia</v>
      </c>
      <c r="B4247">
        <f t="shared" si="69"/>
        <v>51</v>
      </c>
      <c r="C4247" s="31" t="s">
        <v>3217</v>
      </c>
      <c r="D4247" s="31" t="s">
        <v>93</v>
      </c>
      <c r="E4247" s="31" t="s">
        <v>3271</v>
      </c>
      <c r="F4247" s="31" t="s">
        <v>3272</v>
      </c>
      <c r="G4247" s="32">
        <v>30850</v>
      </c>
      <c r="H4247" s="31" t="s">
        <v>94</v>
      </c>
      <c r="I4247" s="32">
        <v>2028</v>
      </c>
      <c r="J4247" s="33">
        <v>15</v>
      </c>
      <c r="K4247" s="31" t="s">
        <v>94</v>
      </c>
      <c r="L4247" s="31" t="s">
        <v>95</v>
      </c>
    </row>
    <row r="4248" spans="1:12" ht="45" x14ac:dyDescent="0.2">
      <c r="A4248" t="str">
        <f>VLOOKUP(B4248,StateFIPS!A$2:B$52,2)</f>
        <v>Nebraska</v>
      </c>
      <c r="B4248">
        <f t="shared" si="69"/>
        <v>31</v>
      </c>
      <c r="C4248" s="31" t="s">
        <v>1263</v>
      </c>
      <c r="D4248" s="31" t="s">
        <v>93</v>
      </c>
      <c r="E4248" s="31" t="s">
        <v>3271</v>
      </c>
      <c r="F4248" s="31" t="s">
        <v>3272</v>
      </c>
      <c r="G4248" s="32">
        <v>11548</v>
      </c>
      <c r="H4248" s="31" t="s">
        <v>94</v>
      </c>
      <c r="I4248" s="32">
        <v>792</v>
      </c>
      <c r="J4248" s="33">
        <v>15</v>
      </c>
      <c r="K4248" s="31" t="s">
        <v>94</v>
      </c>
      <c r="L4248" s="31" t="s">
        <v>95</v>
      </c>
    </row>
    <row r="4249" spans="1:12" ht="45" x14ac:dyDescent="0.2">
      <c r="A4249" t="str">
        <f>VLOOKUP(B4249,StateFIPS!A$2:B$52,2)</f>
        <v>Wisconsin</v>
      </c>
      <c r="B4249">
        <f t="shared" si="69"/>
        <v>55</v>
      </c>
      <c r="C4249" s="31" t="s">
        <v>2493</v>
      </c>
      <c r="D4249" s="31" t="s">
        <v>93</v>
      </c>
      <c r="E4249" s="31" t="s">
        <v>3271</v>
      </c>
      <c r="F4249" s="31" t="s">
        <v>3272</v>
      </c>
      <c r="G4249" s="32">
        <v>7421</v>
      </c>
      <c r="H4249" s="31" t="s">
        <v>94</v>
      </c>
      <c r="I4249" s="32">
        <v>486</v>
      </c>
      <c r="J4249" s="33">
        <v>15</v>
      </c>
      <c r="K4249" s="31" t="s">
        <v>94</v>
      </c>
      <c r="L4249" s="31" t="s">
        <v>95</v>
      </c>
    </row>
    <row r="4250" spans="1:12" ht="45" x14ac:dyDescent="0.2">
      <c r="A4250" t="str">
        <f>VLOOKUP(B4250,StateFIPS!A$2:B$52,2)</f>
        <v>New York</v>
      </c>
      <c r="B4250">
        <f t="shared" si="69"/>
        <v>36</v>
      </c>
      <c r="C4250" s="31" t="s">
        <v>2036</v>
      </c>
      <c r="D4250" s="31" t="s">
        <v>93</v>
      </c>
      <c r="E4250" s="31" t="s">
        <v>3271</v>
      </c>
      <c r="F4250" s="31" t="s">
        <v>3272</v>
      </c>
      <c r="G4250" s="32">
        <v>29799</v>
      </c>
      <c r="H4250" s="31" t="s">
        <v>94</v>
      </c>
      <c r="I4250" s="32">
        <v>1968</v>
      </c>
      <c r="J4250" s="33">
        <v>15</v>
      </c>
      <c r="K4250" s="31" t="s">
        <v>94</v>
      </c>
      <c r="L4250" s="31" t="s">
        <v>95</v>
      </c>
    </row>
    <row r="4251" spans="1:12" ht="45" x14ac:dyDescent="0.2">
      <c r="A4251" t="str">
        <f>VLOOKUP(B4251,StateFIPS!A$2:B$52,2)</f>
        <v>Alabama</v>
      </c>
      <c r="B4251">
        <f t="shared" si="69"/>
        <v>1</v>
      </c>
      <c r="C4251" s="31" t="s">
        <v>592</v>
      </c>
      <c r="D4251" s="31" t="s">
        <v>93</v>
      </c>
      <c r="E4251" s="31" t="s">
        <v>3271</v>
      </c>
      <c r="F4251" s="31" t="s">
        <v>3272</v>
      </c>
      <c r="G4251" s="32">
        <v>30088</v>
      </c>
      <c r="H4251" s="31" t="s">
        <v>94</v>
      </c>
      <c r="I4251" s="32">
        <v>2094</v>
      </c>
      <c r="J4251" s="33">
        <v>14</v>
      </c>
      <c r="K4251" s="31" t="s">
        <v>94</v>
      </c>
      <c r="L4251" s="31" t="s">
        <v>95</v>
      </c>
    </row>
    <row r="4252" spans="1:12" ht="45" x14ac:dyDescent="0.2">
      <c r="A4252" t="str">
        <f>VLOOKUP(B4252,StateFIPS!A$2:B$52,2)</f>
        <v>Illinois</v>
      </c>
      <c r="B4252">
        <f t="shared" si="69"/>
        <v>17</v>
      </c>
      <c r="C4252" s="31" t="s">
        <v>685</v>
      </c>
      <c r="D4252" s="31" t="s">
        <v>93</v>
      </c>
      <c r="E4252" s="31" t="s">
        <v>3271</v>
      </c>
      <c r="F4252" s="31" t="s">
        <v>3272</v>
      </c>
      <c r="G4252" s="32">
        <v>63864</v>
      </c>
      <c r="H4252" s="31" t="s">
        <v>94</v>
      </c>
      <c r="I4252" s="32">
        <v>4295</v>
      </c>
      <c r="J4252" s="33">
        <v>15</v>
      </c>
      <c r="K4252" s="31" t="s">
        <v>94</v>
      </c>
      <c r="L4252" s="31" t="s">
        <v>95</v>
      </c>
    </row>
    <row r="4253" spans="1:12" ht="45" x14ac:dyDescent="0.2">
      <c r="A4253" t="str">
        <f>VLOOKUP(B4253,StateFIPS!A$2:B$52,2)</f>
        <v>Wisconsin</v>
      </c>
      <c r="B4253">
        <f t="shared" si="69"/>
        <v>55</v>
      </c>
      <c r="C4253" s="31" t="s">
        <v>2412</v>
      </c>
      <c r="D4253" s="31" t="s">
        <v>93</v>
      </c>
      <c r="E4253" s="31" t="s">
        <v>3271</v>
      </c>
      <c r="F4253" s="31" t="s">
        <v>3272</v>
      </c>
      <c r="G4253" s="32">
        <v>79539</v>
      </c>
      <c r="H4253" s="31" t="s">
        <v>94</v>
      </c>
      <c r="I4253" s="32">
        <v>5205</v>
      </c>
      <c r="J4253" s="33">
        <v>15</v>
      </c>
      <c r="K4253" s="31" t="s">
        <v>94</v>
      </c>
      <c r="L4253" s="31" t="s">
        <v>95</v>
      </c>
    </row>
    <row r="4254" spans="1:12" ht="45" x14ac:dyDescent="0.2">
      <c r="A4254" t="str">
        <f>VLOOKUP(B4254,StateFIPS!A$2:B$52,2)</f>
        <v>Illinois</v>
      </c>
      <c r="B4254">
        <f t="shared" si="69"/>
        <v>17</v>
      </c>
      <c r="C4254" s="31" t="s">
        <v>2160</v>
      </c>
      <c r="D4254" s="31" t="s">
        <v>93</v>
      </c>
      <c r="E4254" s="31" t="s">
        <v>3271</v>
      </c>
      <c r="F4254" s="31" t="s">
        <v>3272</v>
      </c>
      <c r="G4254" s="32">
        <v>187750</v>
      </c>
      <c r="H4254" s="31" t="s">
        <v>94</v>
      </c>
      <c r="I4254" s="32">
        <v>12628</v>
      </c>
      <c r="J4254" s="33">
        <v>15</v>
      </c>
      <c r="K4254" s="31" t="s">
        <v>94</v>
      </c>
      <c r="L4254" s="31" t="s">
        <v>95</v>
      </c>
    </row>
    <row r="4255" spans="1:12" ht="45" x14ac:dyDescent="0.2">
      <c r="A4255" t="str">
        <f>VLOOKUP(B4255,StateFIPS!A$2:B$52,2)</f>
        <v>North Carolina</v>
      </c>
      <c r="B4255">
        <f t="shared" si="69"/>
        <v>37</v>
      </c>
      <c r="C4255" s="31" t="s">
        <v>1497</v>
      </c>
      <c r="D4255" s="31" t="s">
        <v>93</v>
      </c>
      <c r="E4255" s="31" t="s">
        <v>3271</v>
      </c>
      <c r="F4255" s="31" t="s">
        <v>3272</v>
      </c>
      <c r="G4255" s="32">
        <v>225038</v>
      </c>
      <c r="H4255" s="31" t="s">
        <v>94</v>
      </c>
      <c r="I4255" s="32">
        <v>15272</v>
      </c>
      <c r="J4255" s="33">
        <v>15</v>
      </c>
      <c r="K4255" s="31" t="s">
        <v>94</v>
      </c>
      <c r="L4255" s="31" t="s">
        <v>95</v>
      </c>
    </row>
    <row r="4256" spans="1:12" ht="45" x14ac:dyDescent="0.2">
      <c r="A4256" t="str">
        <f>VLOOKUP(B4256,StateFIPS!A$2:B$52,2)</f>
        <v>Virginia</v>
      </c>
      <c r="B4256">
        <f t="shared" si="69"/>
        <v>51</v>
      </c>
      <c r="C4256" s="31" t="s">
        <v>1114</v>
      </c>
      <c r="D4256" s="31" t="s">
        <v>93</v>
      </c>
      <c r="E4256" s="31" t="s">
        <v>3271</v>
      </c>
      <c r="F4256" s="31" t="s">
        <v>3272</v>
      </c>
      <c r="G4256" s="32">
        <v>30850</v>
      </c>
      <c r="H4256" s="31" t="s">
        <v>94</v>
      </c>
      <c r="I4256" s="32">
        <v>2028</v>
      </c>
      <c r="J4256" s="33">
        <v>15</v>
      </c>
      <c r="K4256" s="31" t="s">
        <v>94</v>
      </c>
      <c r="L4256" s="31" t="s">
        <v>95</v>
      </c>
    </row>
    <row r="4257" spans="1:12" ht="45" x14ac:dyDescent="0.2">
      <c r="A4257" t="str">
        <f>VLOOKUP(B4257,StateFIPS!A$2:B$52,2)</f>
        <v>North Carolina</v>
      </c>
      <c r="B4257">
        <f t="shared" si="69"/>
        <v>37</v>
      </c>
      <c r="C4257" s="31" t="s">
        <v>1214</v>
      </c>
      <c r="D4257" s="31" t="s">
        <v>93</v>
      </c>
      <c r="E4257" s="31" t="s">
        <v>3271</v>
      </c>
      <c r="F4257" s="31" t="s">
        <v>3272</v>
      </c>
      <c r="G4257" s="32">
        <v>225038</v>
      </c>
      <c r="H4257" s="31" t="s">
        <v>94</v>
      </c>
      <c r="I4257" s="32">
        <v>15272</v>
      </c>
      <c r="J4257" s="33">
        <v>15</v>
      </c>
      <c r="K4257" s="31" t="s">
        <v>94</v>
      </c>
      <c r="L4257" s="31" t="s">
        <v>95</v>
      </c>
    </row>
    <row r="4258" spans="1:12" ht="45" x14ac:dyDescent="0.2">
      <c r="A4258" t="str">
        <f>VLOOKUP(B4258,StateFIPS!A$2:B$52,2)</f>
        <v>Virginia</v>
      </c>
      <c r="B4258">
        <f t="shared" si="69"/>
        <v>51</v>
      </c>
      <c r="C4258" s="31" t="s">
        <v>2738</v>
      </c>
      <c r="D4258" s="31" t="s">
        <v>93</v>
      </c>
      <c r="E4258" s="31" t="s">
        <v>3271</v>
      </c>
      <c r="F4258" s="31" t="s">
        <v>3272</v>
      </c>
      <c r="G4258" s="32">
        <v>30850</v>
      </c>
      <c r="H4258" s="31" t="s">
        <v>94</v>
      </c>
      <c r="I4258" s="32">
        <v>2028</v>
      </c>
      <c r="J4258" s="33">
        <v>15</v>
      </c>
      <c r="K4258" s="31" t="s">
        <v>94</v>
      </c>
      <c r="L4258" s="31" t="s">
        <v>95</v>
      </c>
    </row>
    <row r="4259" spans="1:12" ht="45" x14ac:dyDescent="0.2">
      <c r="A4259" t="str">
        <f>VLOOKUP(B4259,StateFIPS!A$2:B$52,2)</f>
        <v>Wisconsin</v>
      </c>
      <c r="B4259">
        <f t="shared" si="69"/>
        <v>55</v>
      </c>
      <c r="C4259" s="31" t="s">
        <v>2413</v>
      </c>
      <c r="D4259" s="31" t="s">
        <v>93</v>
      </c>
      <c r="E4259" s="31" t="s">
        <v>3271</v>
      </c>
      <c r="F4259" s="31" t="s">
        <v>3272</v>
      </c>
      <c r="G4259" s="32">
        <v>247896</v>
      </c>
      <c r="H4259" s="31" t="s">
        <v>94</v>
      </c>
      <c r="I4259" s="32">
        <v>16222</v>
      </c>
      <c r="J4259" s="33">
        <v>15</v>
      </c>
      <c r="K4259" s="31" t="s">
        <v>94</v>
      </c>
      <c r="L4259" s="31" t="s">
        <v>95</v>
      </c>
    </row>
    <row r="4260" spans="1:12" ht="45" x14ac:dyDescent="0.2">
      <c r="A4260" t="str">
        <f>VLOOKUP(B4260,StateFIPS!A$2:B$52,2)</f>
        <v>Nebraska</v>
      </c>
      <c r="B4260">
        <f t="shared" si="69"/>
        <v>31</v>
      </c>
      <c r="C4260" s="31" t="s">
        <v>2265</v>
      </c>
      <c r="D4260" s="31" t="s">
        <v>93</v>
      </c>
      <c r="E4260" s="31" t="s">
        <v>3271</v>
      </c>
      <c r="F4260" s="31" t="s">
        <v>3272</v>
      </c>
      <c r="G4260" s="32">
        <v>608774</v>
      </c>
      <c r="H4260" s="31" t="s">
        <v>94</v>
      </c>
      <c r="I4260" s="32">
        <v>41774</v>
      </c>
      <c r="J4260" s="33">
        <v>15</v>
      </c>
      <c r="K4260" s="31" t="s">
        <v>94</v>
      </c>
      <c r="L4260" s="31" t="s">
        <v>95</v>
      </c>
    </row>
    <row r="4261" spans="1:12" ht="45" x14ac:dyDescent="0.2">
      <c r="A4261" t="str">
        <f>VLOOKUP(B4261,StateFIPS!A$2:B$52,2)</f>
        <v>Virginia</v>
      </c>
      <c r="B4261">
        <f t="shared" si="69"/>
        <v>51</v>
      </c>
      <c r="C4261" s="31" t="s">
        <v>3219</v>
      </c>
      <c r="D4261" s="31" t="s">
        <v>93</v>
      </c>
      <c r="E4261" s="31" t="s">
        <v>3271</v>
      </c>
      <c r="F4261" s="31" t="s">
        <v>3272</v>
      </c>
      <c r="G4261" s="32">
        <v>30850</v>
      </c>
      <c r="H4261" s="31" t="s">
        <v>94</v>
      </c>
      <c r="I4261" s="32">
        <v>2028</v>
      </c>
      <c r="J4261" s="33">
        <v>15</v>
      </c>
      <c r="K4261" s="31" t="s">
        <v>94</v>
      </c>
      <c r="L4261" s="31" t="s">
        <v>95</v>
      </c>
    </row>
    <row r="4262" spans="1:12" ht="45" x14ac:dyDescent="0.2">
      <c r="A4262" t="str">
        <f>VLOOKUP(B4262,StateFIPS!A$2:B$52,2)</f>
        <v>Virginia</v>
      </c>
      <c r="B4262">
        <f t="shared" si="69"/>
        <v>51</v>
      </c>
      <c r="C4262" s="31" t="s">
        <v>2663</v>
      </c>
      <c r="D4262" s="31" t="s">
        <v>93</v>
      </c>
      <c r="E4262" s="31" t="s">
        <v>3271</v>
      </c>
      <c r="F4262" s="31" t="s">
        <v>3272</v>
      </c>
      <c r="G4262" s="32">
        <v>30850</v>
      </c>
      <c r="H4262" s="31" t="s">
        <v>94</v>
      </c>
      <c r="I4262" s="32">
        <v>2028</v>
      </c>
      <c r="J4262" s="33">
        <v>15</v>
      </c>
      <c r="K4262" s="31" t="s">
        <v>94</v>
      </c>
      <c r="L4262" s="31" t="s">
        <v>95</v>
      </c>
    </row>
    <row r="4263" spans="1:12" ht="45" x14ac:dyDescent="0.2">
      <c r="A4263" t="str">
        <f>VLOOKUP(B4263,StateFIPS!A$2:B$52,2)</f>
        <v>Alabama</v>
      </c>
      <c r="B4263">
        <f t="shared" si="69"/>
        <v>1</v>
      </c>
      <c r="C4263" s="31" t="s">
        <v>591</v>
      </c>
      <c r="D4263" s="31" t="s">
        <v>93</v>
      </c>
      <c r="E4263" s="31" t="s">
        <v>3271</v>
      </c>
      <c r="F4263" s="31" t="s">
        <v>3272</v>
      </c>
      <c r="G4263" s="32">
        <v>266286</v>
      </c>
      <c r="H4263" s="31" t="s">
        <v>94</v>
      </c>
      <c r="I4263" s="32">
        <v>18529</v>
      </c>
      <c r="J4263" s="33">
        <v>14</v>
      </c>
      <c r="K4263" s="31" t="s">
        <v>94</v>
      </c>
      <c r="L4263" s="31" t="s">
        <v>95</v>
      </c>
    </row>
    <row r="4264" spans="1:12" ht="45" x14ac:dyDescent="0.2">
      <c r="A4264" t="str">
        <f>VLOOKUP(B4264,StateFIPS!A$2:B$52,2)</f>
        <v>Illinois</v>
      </c>
      <c r="B4264">
        <f t="shared" si="69"/>
        <v>17</v>
      </c>
      <c r="C4264" s="31" t="s">
        <v>694</v>
      </c>
      <c r="D4264" s="31" t="s">
        <v>93</v>
      </c>
      <c r="E4264" s="31" t="s">
        <v>3271</v>
      </c>
      <c r="F4264" s="31" t="s">
        <v>3272</v>
      </c>
      <c r="G4264" s="32">
        <v>282882</v>
      </c>
      <c r="H4264" s="31" t="s">
        <v>94</v>
      </c>
      <c r="I4264" s="32">
        <v>19026</v>
      </c>
      <c r="J4264" s="33">
        <v>15</v>
      </c>
      <c r="K4264" s="31" t="s">
        <v>94</v>
      </c>
      <c r="L4264" s="31" t="s">
        <v>95</v>
      </c>
    </row>
    <row r="4265" spans="1:12" ht="45" x14ac:dyDescent="0.2">
      <c r="A4265" t="str">
        <f>VLOOKUP(B4265,StateFIPS!A$2:B$52,2)</f>
        <v>North Carolina</v>
      </c>
      <c r="B4265">
        <f t="shared" si="69"/>
        <v>37</v>
      </c>
      <c r="C4265" s="31" t="s">
        <v>1215</v>
      </c>
      <c r="D4265" s="31" t="s">
        <v>93</v>
      </c>
      <c r="E4265" s="31" t="s">
        <v>3271</v>
      </c>
      <c r="F4265" s="31" t="s">
        <v>3272</v>
      </c>
      <c r="G4265" s="32">
        <v>225038</v>
      </c>
      <c r="H4265" s="31" t="s">
        <v>94</v>
      </c>
      <c r="I4265" s="32">
        <v>15272</v>
      </c>
      <c r="J4265" s="33">
        <v>15</v>
      </c>
      <c r="K4265" s="31" t="s">
        <v>94</v>
      </c>
      <c r="L4265" s="31" t="s">
        <v>95</v>
      </c>
    </row>
    <row r="4266" spans="1:12" ht="45" x14ac:dyDescent="0.2">
      <c r="A4266" t="str">
        <f>VLOOKUP(B4266,StateFIPS!A$2:B$52,2)</f>
        <v>Nebraska</v>
      </c>
      <c r="B4266">
        <f t="shared" si="69"/>
        <v>31</v>
      </c>
      <c r="C4266" s="31" t="s">
        <v>1154</v>
      </c>
      <c r="D4266" s="31" t="s">
        <v>93</v>
      </c>
      <c r="E4266" s="31" t="s">
        <v>3271</v>
      </c>
      <c r="F4266" s="31" t="s">
        <v>3272</v>
      </c>
      <c r="G4266" s="32">
        <v>122008</v>
      </c>
      <c r="H4266" s="31" t="s">
        <v>94</v>
      </c>
      <c r="I4266" s="32">
        <v>8372</v>
      </c>
      <c r="J4266" s="33">
        <v>15</v>
      </c>
      <c r="K4266" s="31" t="s">
        <v>94</v>
      </c>
      <c r="L4266" s="31" t="s">
        <v>95</v>
      </c>
    </row>
    <row r="4267" spans="1:12" ht="45" x14ac:dyDescent="0.2">
      <c r="A4267" t="str">
        <f>VLOOKUP(B4267,StateFIPS!A$2:B$52,2)</f>
        <v>Illinois</v>
      </c>
      <c r="B4267">
        <f t="shared" si="69"/>
        <v>17</v>
      </c>
      <c r="C4267" s="31" t="s">
        <v>2148</v>
      </c>
      <c r="D4267" s="31" t="s">
        <v>93</v>
      </c>
      <c r="E4267" s="31" t="s">
        <v>3271</v>
      </c>
      <c r="F4267" s="31" t="s">
        <v>3272</v>
      </c>
      <c r="G4267" s="32">
        <v>113451</v>
      </c>
      <c r="H4267" s="31" t="s">
        <v>94</v>
      </c>
      <c r="I4267" s="32">
        <v>7630</v>
      </c>
      <c r="J4267" s="33">
        <v>15</v>
      </c>
      <c r="K4267" s="31" t="s">
        <v>94</v>
      </c>
      <c r="L4267" s="31" t="s">
        <v>95</v>
      </c>
    </row>
    <row r="4268" spans="1:12" ht="45" x14ac:dyDescent="0.2">
      <c r="A4268" t="str">
        <f>VLOOKUP(B4268,StateFIPS!A$2:B$52,2)</f>
        <v>Indiana</v>
      </c>
      <c r="B4268">
        <f t="shared" si="69"/>
        <v>18</v>
      </c>
      <c r="C4268" s="31" t="s">
        <v>2235</v>
      </c>
      <c r="D4268" s="31" t="s">
        <v>93</v>
      </c>
      <c r="E4268" s="31" t="s">
        <v>3271</v>
      </c>
      <c r="F4268" s="31" t="s">
        <v>3272</v>
      </c>
      <c r="G4268" s="32">
        <v>139739</v>
      </c>
      <c r="H4268" s="31" t="s">
        <v>94</v>
      </c>
      <c r="I4268" s="32">
        <v>9344</v>
      </c>
      <c r="J4268" s="33">
        <v>15</v>
      </c>
      <c r="K4268" s="31" t="s">
        <v>94</v>
      </c>
      <c r="L4268" s="31" t="s">
        <v>95</v>
      </c>
    </row>
    <row r="4269" spans="1:12" ht="45" x14ac:dyDescent="0.2">
      <c r="A4269" t="str">
        <f>VLOOKUP(B4269,StateFIPS!A$2:B$52,2)</f>
        <v>Virginia</v>
      </c>
      <c r="B4269">
        <f t="shared" si="69"/>
        <v>51</v>
      </c>
      <c r="C4269" s="31" t="s">
        <v>2526</v>
      </c>
      <c r="D4269" s="31" t="s">
        <v>93</v>
      </c>
      <c r="E4269" s="31" t="s">
        <v>3271</v>
      </c>
      <c r="F4269" s="31" t="s">
        <v>3272</v>
      </c>
      <c r="G4269" s="32">
        <v>30850</v>
      </c>
      <c r="H4269" s="31" t="s">
        <v>94</v>
      </c>
      <c r="I4269" s="32">
        <v>2028</v>
      </c>
      <c r="J4269" s="33">
        <v>15</v>
      </c>
      <c r="K4269" s="31" t="s">
        <v>94</v>
      </c>
      <c r="L4269" s="31" t="s">
        <v>95</v>
      </c>
    </row>
    <row r="4270" spans="1:12" ht="45" x14ac:dyDescent="0.2">
      <c r="A4270" t="str">
        <f>VLOOKUP(B4270,StateFIPS!A$2:B$52,2)</f>
        <v>Virginia</v>
      </c>
      <c r="B4270">
        <f t="shared" si="69"/>
        <v>51</v>
      </c>
      <c r="C4270" s="31" t="s">
        <v>2739</v>
      </c>
      <c r="D4270" s="31" t="s">
        <v>93</v>
      </c>
      <c r="E4270" s="31" t="s">
        <v>3271</v>
      </c>
      <c r="F4270" s="31" t="s">
        <v>3272</v>
      </c>
      <c r="G4270" s="32">
        <v>30850</v>
      </c>
      <c r="H4270" s="31" t="s">
        <v>94</v>
      </c>
      <c r="I4270" s="32">
        <v>2028</v>
      </c>
      <c r="J4270" s="33">
        <v>15</v>
      </c>
      <c r="K4270" s="31" t="s">
        <v>94</v>
      </c>
      <c r="L4270" s="31" t="s">
        <v>95</v>
      </c>
    </row>
    <row r="4271" spans="1:12" ht="45" x14ac:dyDescent="0.2">
      <c r="A4271" t="str">
        <f>VLOOKUP(B4271,StateFIPS!A$2:B$52,2)</f>
        <v>New York</v>
      </c>
      <c r="B4271">
        <f t="shared" si="69"/>
        <v>36</v>
      </c>
      <c r="C4271" s="31" t="s">
        <v>1615</v>
      </c>
      <c r="D4271" s="31" t="s">
        <v>93</v>
      </c>
      <c r="E4271" s="31" t="s">
        <v>3271</v>
      </c>
      <c r="F4271" s="31" t="s">
        <v>3272</v>
      </c>
      <c r="G4271" s="32">
        <v>22291</v>
      </c>
      <c r="H4271" s="31" t="s">
        <v>94</v>
      </c>
      <c r="I4271" s="32">
        <v>1472</v>
      </c>
      <c r="J4271" s="33">
        <v>15</v>
      </c>
      <c r="K4271" s="31" t="s">
        <v>94</v>
      </c>
      <c r="L4271" s="31" t="s">
        <v>95</v>
      </c>
    </row>
    <row r="4272" spans="1:12" ht="45" x14ac:dyDescent="0.2">
      <c r="A4272" t="str">
        <f>VLOOKUP(B4272,StateFIPS!A$2:B$52,2)</f>
        <v>Illinois</v>
      </c>
      <c r="B4272">
        <f t="shared" si="69"/>
        <v>17</v>
      </c>
      <c r="C4272" s="31" t="s">
        <v>3172</v>
      </c>
      <c r="D4272" s="31" t="s">
        <v>93</v>
      </c>
      <c r="E4272" s="31" t="s">
        <v>3271</v>
      </c>
      <c r="F4272" s="31" t="s">
        <v>3272</v>
      </c>
      <c r="G4272" s="32">
        <v>93498</v>
      </c>
      <c r="H4272" s="31" t="s">
        <v>94</v>
      </c>
      <c r="I4272" s="32">
        <v>6289</v>
      </c>
      <c r="J4272" s="33">
        <v>15</v>
      </c>
      <c r="K4272" s="31" t="s">
        <v>94</v>
      </c>
      <c r="L4272" s="31" t="s">
        <v>95</v>
      </c>
    </row>
    <row r="4273" spans="1:12" ht="45" x14ac:dyDescent="0.2">
      <c r="A4273" t="str">
        <f>VLOOKUP(B4273,StateFIPS!A$2:B$52,2)</f>
        <v>Nebraska</v>
      </c>
      <c r="B4273">
        <f t="shared" si="69"/>
        <v>31</v>
      </c>
      <c r="C4273" s="31" t="s">
        <v>1277</v>
      </c>
      <c r="D4273" s="31" t="s">
        <v>93</v>
      </c>
      <c r="E4273" s="31" t="s">
        <v>3271</v>
      </c>
      <c r="F4273" s="31" t="s">
        <v>3272</v>
      </c>
      <c r="G4273" s="32">
        <v>100548</v>
      </c>
      <c r="H4273" s="31" t="s">
        <v>94</v>
      </c>
      <c r="I4273" s="32">
        <v>6900</v>
      </c>
      <c r="J4273" s="33">
        <v>15</v>
      </c>
      <c r="K4273" s="31" t="s">
        <v>94</v>
      </c>
      <c r="L4273" s="31" t="s">
        <v>95</v>
      </c>
    </row>
    <row r="4274" spans="1:12" ht="45" x14ac:dyDescent="0.2">
      <c r="A4274" t="str">
        <f>VLOOKUP(B4274,StateFIPS!A$2:B$52,2)</f>
        <v>Illinois</v>
      </c>
      <c r="B4274">
        <f t="shared" si="69"/>
        <v>17</v>
      </c>
      <c r="C4274" s="31" t="s">
        <v>686</v>
      </c>
      <c r="D4274" s="31" t="s">
        <v>93</v>
      </c>
      <c r="E4274" s="31" t="s">
        <v>3271</v>
      </c>
      <c r="F4274" s="31" t="s">
        <v>3272</v>
      </c>
      <c r="G4274" s="32">
        <v>204102</v>
      </c>
      <c r="H4274" s="31" t="s">
        <v>94</v>
      </c>
      <c r="I4274" s="32">
        <v>13727</v>
      </c>
      <c r="J4274" s="33">
        <v>15</v>
      </c>
      <c r="K4274" s="31" t="s">
        <v>94</v>
      </c>
      <c r="L4274" s="31" t="s">
        <v>95</v>
      </c>
    </row>
    <row r="4275" spans="1:12" ht="45" x14ac:dyDescent="0.2">
      <c r="A4275" t="str">
        <f>VLOOKUP(B4275,StateFIPS!A$2:B$52,2)</f>
        <v>Indiana</v>
      </c>
      <c r="B4275">
        <f t="shared" si="69"/>
        <v>18</v>
      </c>
      <c r="C4275" s="31" t="s">
        <v>1628</v>
      </c>
      <c r="D4275" s="31" t="s">
        <v>93</v>
      </c>
      <c r="E4275" s="31" t="s">
        <v>3271</v>
      </c>
      <c r="F4275" s="31" t="s">
        <v>3272</v>
      </c>
      <c r="G4275" s="32">
        <v>127158</v>
      </c>
      <c r="H4275" s="31" t="s">
        <v>94</v>
      </c>
      <c r="I4275" s="32">
        <v>8503</v>
      </c>
      <c r="J4275" s="33">
        <v>15</v>
      </c>
      <c r="K4275" s="31" t="s">
        <v>94</v>
      </c>
      <c r="L4275" s="31" t="s">
        <v>95</v>
      </c>
    </row>
    <row r="4276" spans="1:12" ht="45" x14ac:dyDescent="0.2">
      <c r="A4276" t="str">
        <f>VLOOKUP(B4276,StateFIPS!A$2:B$52,2)</f>
        <v>North Carolina</v>
      </c>
      <c r="B4276">
        <f t="shared" si="69"/>
        <v>37</v>
      </c>
      <c r="C4276" s="31" t="s">
        <v>1191</v>
      </c>
      <c r="D4276" s="31" t="s">
        <v>93</v>
      </c>
      <c r="E4276" s="31" t="s">
        <v>3271</v>
      </c>
      <c r="F4276" s="31" t="s">
        <v>3272</v>
      </c>
      <c r="G4276" s="32">
        <v>2871288</v>
      </c>
      <c r="H4276" s="31" t="s">
        <v>94</v>
      </c>
      <c r="I4276" s="32">
        <v>194856</v>
      </c>
      <c r="J4276" s="33">
        <v>15</v>
      </c>
      <c r="K4276" s="31" t="s">
        <v>94</v>
      </c>
      <c r="L4276" s="31" t="s">
        <v>95</v>
      </c>
    </row>
    <row r="4277" spans="1:12" ht="45" x14ac:dyDescent="0.2">
      <c r="A4277" t="str">
        <f>VLOOKUP(B4277,StateFIPS!A$2:B$52,2)</f>
        <v>Wisconsin</v>
      </c>
      <c r="B4277">
        <f t="shared" si="69"/>
        <v>55</v>
      </c>
      <c r="C4277" s="31" t="s">
        <v>2589</v>
      </c>
      <c r="D4277" s="31" t="s">
        <v>93</v>
      </c>
      <c r="E4277" s="31" t="s">
        <v>3271</v>
      </c>
      <c r="F4277" s="31" t="s">
        <v>3272</v>
      </c>
      <c r="G4277" s="32">
        <v>21800</v>
      </c>
      <c r="H4277" s="31" t="s">
        <v>94</v>
      </c>
      <c r="I4277" s="32">
        <v>1427</v>
      </c>
      <c r="J4277" s="33">
        <v>15</v>
      </c>
      <c r="K4277" s="31" t="s">
        <v>94</v>
      </c>
      <c r="L4277" s="31" t="s">
        <v>95</v>
      </c>
    </row>
    <row r="4278" spans="1:12" ht="45" x14ac:dyDescent="0.2">
      <c r="A4278" t="str">
        <f>VLOOKUP(B4278,StateFIPS!A$2:B$52,2)</f>
        <v>Alabama</v>
      </c>
      <c r="B4278">
        <f t="shared" si="69"/>
        <v>1</v>
      </c>
      <c r="C4278" s="31" t="s">
        <v>578</v>
      </c>
      <c r="D4278" s="31" t="s">
        <v>93</v>
      </c>
      <c r="E4278" s="31" t="s">
        <v>3271</v>
      </c>
      <c r="F4278" s="31" t="s">
        <v>3272</v>
      </c>
      <c r="G4278" s="32">
        <v>30088</v>
      </c>
      <c r="H4278" s="31" t="s">
        <v>94</v>
      </c>
      <c r="I4278" s="32">
        <v>2094</v>
      </c>
      <c r="J4278" s="33">
        <v>14</v>
      </c>
      <c r="K4278" s="31" t="s">
        <v>94</v>
      </c>
      <c r="L4278" s="31" t="s">
        <v>95</v>
      </c>
    </row>
    <row r="4279" spans="1:12" ht="45" x14ac:dyDescent="0.2">
      <c r="A4279" t="str">
        <f>VLOOKUP(B4279,StateFIPS!A$2:B$52,2)</f>
        <v>Nebraska</v>
      </c>
      <c r="B4279">
        <f t="shared" si="69"/>
        <v>31</v>
      </c>
      <c r="C4279" s="31" t="s">
        <v>2262</v>
      </c>
      <c r="D4279" s="31" t="s">
        <v>93</v>
      </c>
      <c r="E4279" s="31" t="s">
        <v>3271</v>
      </c>
      <c r="F4279" s="31" t="s">
        <v>3272</v>
      </c>
      <c r="G4279" s="32">
        <v>241192</v>
      </c>
      <c r="H4279" s="31" t="s">
        <v>94</v>
      </c>
      <c r="I4279" s="32">
        <v>16551</v>
      </c>
      <c r="J4279" s="33">
        <v>15</v>
      </c>
      <c r="K4279" s="31" t="s">
        <v>94</v>
      </c>
      <c r="L4279" s="31" t="s">
        <v>95</v>
      </c>
    </row>
    <row r="4280" spans="1:12" ht="45" x14ac:dyDescent="0.2">
      <c r="A4280" t="str">
        <f>VLOOKUP(B4280,StateFIPS!A$2:B$52,2)</f>
        <v>Nebraska</v>
      </c>
      <c r="B4280">
        <f t="shared" si="69"/>
        <v>31</v>
      </c>
      <c r="C4280" s="31" t="s">
        <v>1255</v>
      </c>
      <c r="D4280" s="31" t="s">
        <v>93</v>
      </c>
      <c r="E4280" s="31" t="s">
        <v>3271</v>
      </c>
      <c r="F4280" s="31" t="s">
        <v>3272</v>
      </c>
      <c r="G4280" s="32">
        <v>112369</v>
      </c>
      <c r="H4280" s="31" t="s">
        <v>94</v>
      </c>
      <c r="I4280" s="32">
        <v>7711</v>
      </c>
      <c r="J4280" s="33">
        <v>15</v>
      </c>
      <c r="K4280" s="31" t="s">
        <v>94</v>
      </c>
      <c r="L4280" s="31" t="s">
        <v>95</v>
      </c>
    </row>
    <row r="4281" spans="1:12" ht="45" x14ac:dyDescent="0.2">
      <c r="A4281" t="str">
        <f>VLOOKUP(B4281,StateFIPS!A$2:B$52,2)</f>
        <v>Illinois</v>
      </c>
      <c r="B4281">
        <f t="shared" si="69"/>
        <v>17</v>
      </c>
      <c r="C4281" s="31" t="s">
        <v>720</v>
      </c>
      <c r="D4281" s="31" t="s">
        <v>93</v>
      </c>
      <c r="E4281" s="31" t="s">
        <v>3271</v>
      </c>
      <c r="F4281" s="31" t="s">
        <v>3272</v>
      </c>
      <c r="G4281" s="32">
        <v>11115</v>
      </c>
      <c r="H4281" s="31" t="s">
        <v>94</v>
      </c>
      <c r="I4281" s="32">
        <v>748</v>
      </c>
      <c r="J4281" s="33">
        <v>15</v>
      </c>
      <c r="K4281" s="31" t="s">
        <v>94</v>
      </c>
      <c r="L4281" s="31" t="s">
        <v>95</v>
      </c>
    </row>
    <row r="4282" spans="1:12" ht="45" x14ac:dyDescent="0.2">
      <c r="A4282" t="str">
        <f>VLOOKUP(B4282,StateFIPS!A$2:B$52,2)</f>
        <v>North Carolina</v>
      </c>
      <c r="B4282">
        <f t="shared" si="69"/>
        <v>37</v>
      </c>
      <c r="C4282" s="31" t="s">
        <v>1718</v>
      </c>
      <c r="D4282" s="31" t="s">
        <v>93</v>
      </c>
      <c r="E4282" s="31" t="s">
        <v>3271</v>
      </c>
      <c r="F4282" s="31" t="s">
        <v>3272</v>
      </c>
      <c r="G4282" s="32">
        <v>225038</v>
      </c>
      <c r="H4282" s="31" t="s">
        <v>94</v>
      </c>
      <c r="I4282" s="32">
        <v>15272</v>
      </c>
      <c r="J4282" s="33">
        <v>15</v>
      </c>
      <c r="K4282" s="31" t="s">
        <v>94</v>
      </c>
      <c r="L4282" s="31" t="s">
        <v>95</v>
      </c>
    </row>
    <row r="4283" spans="1:12" ht="45" x14ac:dyDescent="0.2">
      <c r="A4283" t="str">
        <f>VLOOKUP(B4283,StateFIPS!A$2:B$52,2)</f>
        <v>Nebraska</v>
      </c>
      <c r="B4283">
        <f t="shared" si="69"/>
        <v>31</v>
      </c>
      <c r="C4283" s="31" t="s">
        <v>2243</v>
      </c>
      <c r="D4283" s="31" t="s">
        <v>93</v>
      </c>
      <c r="E4283" s="31" t="s">
        <v>3271</v>
      </c>
      <c r="F4283" s="31" t="s">
        <v>3272</v>
      </c>
      <c r="G4283" s="32">
        <v>35459</v>
      </c>
      <c r="H4283" s="31" t="s">
        <v>94</v>
      </c>
      <c r="I4283" s="32">
        <v>2433</v>
      </c>
      <c r="J4283" s="33">
        <v>15</v>
      </c>
      <c r="K4283" s="31" t="s">
        <v>94</v>
      </c>
      <c r="L4283" s="31" t="s">
        <v>95</v>
      </c>
    </row>
    <row r="4284" spans="1:12" ht="45" x14ac:dyDescent="0.2">
      <c r="A4284" t="str">
        <f>VLOOKUP(B4284,StateFIPS!A$2:B$52,2)</f>
        <v>North Carolina</v>
      </c>
      <c r="B4284">
        <f t="shared" si="69"/>
        <v>37</v>
      </c>
      <c r="C4284" s="31" t="s">
        <v>1190</v>
      </c>
      <c r="D4284" s="31" t="s">
        <v>93</v>
      </c>
      <c r="E4284" s="31" t="s">
        <v>3271</v>
      </c>
      <c r="F4284" s="31" t="s">
        <v>3272</v>
      </c>
      <c r="G4284" s="32">
        <v>141081</v>
      </c>
      <c r="H4284" s="31" t="s">
        <v>94</v>
      </c>
      <c r="I4284" s="32">
        <v>9574</v>
      </c>
      <c r="J4284" s="33">
        <v>15</v>
      </c>
      <c r="K4284" s="31" t="s">
        <v>94</v>
      </c>
      <c r="L4284" s="31" t="s">
        <v>95</v>
      </c>
    </row>
    <row r="4285" spans="1:12" ht="45" x14ac:dyDescent="0.2">
      <c r="A4285" t="str">
        <f>VLOOKUP(B4285,StateFIPS!A$2:B$52,2)</f>
        <v>Indiana</v>
      </c>
      <c r="B4285">
        <f t="shared" si="69"/>
        <v>18</v>
      </c>
      <c r="C4285" s="31" t="s">
        <v>2180</v>
      </c>
      <c r="D4285" s="31" t="s">
        <v>93</v>
      </c>
      <c r="E4285" s="31" t="s">
        <v>3271</v>
      </c>
      <c r="F4285" s="31" t="s">
        <v>3272</v>
      </c>
      <c r="G4285" s="32">
        <v>951341</v>
      </c>
      <c r="H4285" s="31" t="s">
        <v>94</v>
      </c>
      <c r="I4285" s="32">
        <v>63613</v>
      </c>
      <c r="J4285" s="33">
        <v>15</v>
      </c>
      <c r="K4285" s="31" t="s">
        <v>94</v>
      </c>
      <c r="L4285" s="31" t="s">
        <v>95</v>
      </c>
    </row>
    <row r="4286" spans="1:12" ht="45" x14ac:dyDescent="0.2">
      <c r="A4286" t="str">
        <f>VLOOKUP(B4286,StateFIPS!A$2:B$52,2)</f>
        <v>Alabama</v>
      </c>
      <c r="B4286">
        <f t="shared" si="69"/>
        <v>1</v>
      </c>
      <c r="C4286" s="31" t="s">
        <v>108</v>
      </c>
      <c r="D4286" s="31" t="s">
        <v>93</v>
      </c>
      <c r="E4286" s="31" t="s">
        <v>3271</v>
      </c>
      <c r="F4286" s="31" t="s">
        <v>3272</v>
      </c>
      <c r="G4286" s="32">
        <v>30088</v>
      </c>
      <c r="H4286" s="31" t="s">
        <v>94</v>
      </c>
      <c r="I4286" s="32">
        <v>2094</v>
      </c>
      <c r="J4286" s="33">
        <v>14</v>
      </c>
      <c r="K4286" s="31" t="s">
        <v>94</v>
      </c>
      <c r="L4286" s="31" t="s">
        <v>95</v>
      </c>
    </row>
    <row r="4287" spans="1:12" ht="45" x14ac:dyDescent="0.2">
      <c r="A4287" t="str">
        <f>VLOOKUP(B4287,StateFIPS!A$2:B$52,2)</f>
        <v>North Carolina</v>
      </c>
      <c r="B4287">
        <f t="shared" si="69"/>
        <v>37</v>
      </c>
      <c r="C4287" s="31" t="s">
        <v>3195</v>
      </c>
      <c r="D4287" s="31" t="s">
        <v>93</v>
      </c>
      <c r="E4287" s="31" t="s">
        <v>3271</v>
      </c>
      <c r="F4287" s="31" t="s">
        <v>3272</v>
      </c>
      <c r="G4287" s="32">
        <v>225038</v>
      </c>
      <c r="H4287" s="31" t="s">
        <v>94</v>
      </c>
      <c r="I4287" s="32">
        <v>15272</v>
      </c>
      <c r="J4287" s="33">
        <v>15</v>
      </c>
      <c r="K4287" s="31" t="s">
        <v>94</v>
      </c>
      <c r="L4287" s="31" t="s">
        <v>95</v>
      </c>
    </row>
    <row r="4288" spans="1:12" ht="45" x14ac:dyDescent="0.2">
      <c r="A4288" t="str">
        <f>VLOOKUP(B4288,StateFIPS!A$2:B$52,2)</f>
        <v>Texas</v>
      </c>
      <c r="B4288">
        <f t="shared" si="69"/>
        <v>48</v>
      </c>
      <c r="C4288" s="31" t="s">
        <v>1126</v>
      </c>
      <c r="D4288" s="31" t="s">
        <v>93</v>
      </c>
      <c r="E4288" s="31" t="s">
        <v>3271</v>
      </c>
      <c r="F4288" s="31" t="s">
        <v>3272</v>
      </c>
      <c r="G4288" s="32">
        <v>119699</v>
      </c>
      <c r="H4288" s="31" t="s">
        <v>94</v>
      </c>
      <c r="I4288" s="32">
        <v>7547</v>
      </c>
      <c r="J4288" s="33">
        <v>16</v>
      </c>
      <c r="K4288" s="31" t="s">
        <v>94</v>
      </c>
      <c r="L4288" s="31" t="s">
        <v>95</v>
      </c>
    </row>
    <row r="4289" spans="1:12" ht="45" x14ac:dyDescent="0.2">
      <c r="A4289" t="str">
        <f>VLOOKUP(B4289,StateFIPS!A$2:B$52,2)</f>
        <v>Wisconsin</v>
      </c>
      <c r="B4289">
        <f t="shared" si="69"/>
        <v>55</v>
      </c>
      <c r="C4289" s="31" t="s">
        <v>2432</v>
      </c>
      <c r="D4289" s="31" t="s">
        <v>93</v>
      </c>
      <c r="E4289" s="31" t="s">
        <v>3271</v>
      </c>
      <c r="F4289" s="31" t="s">
        <v>3272</v>
      </c>
      <c r="G4289" s="32">
        <v>12910</v>
      </c>
      <c r="H4289" s="31" t="s">
        <v>94</v>
      </c>
      <c r="I4289" s="32">
        <v>845</v>
      </c>
      <c r="J4289" s="33">
        <v>15</v>
      </c>
      <c r="K4289" s="31" t="s">
        <v>94</v>
      </c>
      <c r="L4289" s="31" t="s">
        <v>95</v>
      </c>
    </row>
    <row r="4290" spans="1:12" ht="45" x14ac:dyDescent="0.2">
      <c r="A4290" t="str">
        <f>VLOOKUP(B4290,StateFIPS!A$2:B$52,2)</f>
        <v>Virginia</v>
      </c>
      <c r="B4290">
        <f t="shared" si="69"/>
        <v>51</v>
      </c>
      <c r="C4290" s="31" t="s">
        <v>2563</v>
      </c>
      <c r="D4290" s="31" t="s">
        <v>93</v>
      </c>
      <c r="E4290" s="31" t="s">
        <v>3271</v>
      </c>
      <c r="F4290" s="31" t="s">
        <v>3272</v>
      </c>
      <c r="G4290" s="32">
        <v>30850</v>
      </c>
      <c r="H4290" s="31" t="s">
        <v>94</v>
      </c>
      <c r="I4290" s="32">
        <v>2028</v>
      </c>
      <c r="J4290" s="33">
        <v>15</v>
      </c>
      <c r="K4290" s="31" t="s">
        <v>94</v>
      </c>
      <c r="L4290" s="31" t="s">
        <v>95</v>
      </c>
    </row>
    <row r="4291" spans="1:12" ht="45" x14ac:dyDescent="0.2">
      <c r="A4291" t="str">
        <f>VLOOKUP(B4291,StateFIPS!A$2:B$52,2)</f>
        <v>Virginia</v>
      </c>
      <c r="B4291">
        <f t="shared" ref="B4291:B4354" si="70">VALUE(LEFT(C4291,2))</f>
        <v>51</v>
      </c>
      <c r="C4291" s="31" t="s">
        <v>997</v>
      </c>
      <c r="D4291" s="31" t="s">
        <v>93</v>
      </c>
      <c r="E4291" s="31" t="s">
        <v>3271</v>
      </c>
      <c r="F4291" s="31" t="s">
        <v>3272</v>
      </c>
      <c r="G4291" s="32">
        <v>251934</v>
      </c>
      <c r="H4291" s="31" t="s">
        <v>94</v>
      </c>
      <c r="I4291" s="32">
        <v>16558</v>
      </c>
      <c r="J4291" s="33">
        <v>15</v>
      </c>
      <c r="K4291" s="31" t="s">
        <v>94</v>
      </c>
      <c r="L4291" s="31" t="s">
        <v>95</v>
      </c>
    </row>
    <row r="4292" spans="1:12" ht="45" x14ac:dyDescent="0.2">
      <c r="A4292" t="str">
        <f>VLOOKUP(B4292,StateFIPS!A$2:B$52,2)</f>
        <v>Texas</v>
      </c>
      <c r="B4292">
        <f t="shared" si="70"/>
        <v>48</v>
      </c>
      <c r="C4292" s="31" t="s">
        <v>3254</v>
      </c>
      <c r="D4292" s="31" t="s">
        <v>93</v>
      </c>
      <c r="E4292" s="31" t="s">
        <v>3271</v>
      </c>
      <c r="F4292" s="31" t="s">
        <v>3272</v>
      </c>
      <c r="G4292" s="32">
        <v>119699</v>
      </c>
      <c r="H4292" s="31" t="s">
        <v>94</v>
      </c>
      <c r="I4292" s="32">
        <v>7547</v>
      </c>
      <c r="J4292" s="33">
        <v>16</v>
      </c>
      <c r="K4292" s="31" t="s">
        <v>94</v>
      </c>
      <c r="L4292" s="31" t="s">
        <v>95</v>
      </c>
    </row>
    <row r="4293" spans="1:12" ht="45" x14ac:dyDescent="0.2">
      <c r="A4293" t="str">
        <f>VLOOKUP(B4293,StateFIPS!A$2:B$52,2)</f>
        <v>Indiana</v>
      </c>
      <c r="B4293">
        <f t="shared" si="70"/>
        <v>18</v>
      </c>
      <c r="C4293" s="31" t="s">
        <v>695</v>
      </c>
      <c r="D4293" s="31" t="s">
        <v>93</v>
      </c>
      <c r="E4293" s="31" t="s">
        <v>3271</v>
      </c>
      <c r="F4293" s="31" t="s">
        <v>3272</v>
      </c>
      <c r="G4293" s="32">
        <v>683276</v>
      </c>
      <c r="H4293" s="31" t="s">
        <v>94</v>
      </c>
      <c r="I4293" s="32">
        <v>45688</v>
      </c>
      <c r="J4293" s="33">
        <v>15</v>
      </c>
      <c r="K4293" s="31" t="s">
        <v>94</v>
      </c>
      <c r="L4293" s="31" t="s">
        <v>95</v>
      </c>
    </row>
    <row r="4294" spans="1:12" ht="45" x14ac:dyDescent="0.2">
      <c r="A4294" t="str">
        <f>VLOOKUP(B4294,StateFIPS!A$2:B$52,2)</f>
        <v>Wisconsin</v>
      </c>
      <c r="B4294">
        <f t="shared" si="70"/>
        <v>55</v>
      </c>
      <c r="C4294" s="31" t="s">
        <v>2665</v>
      </c>
      <c r="D4294" s="31" t="s">
        <v>93</v>
      </c>
      <c r="E4294" s="31" t="s">
        <v>3271</v>
      </c>
      <c r="F4294" s="31" t="s">
        <v>3272</v>
      </c>
      <c r="G4294" s="32">
        <v>109212</v>
      </c>
      <c r="H4294" s="31" t="s">
        <v>94</v>
      </c>
      <c r="I4294" s="32">
        <v>7147</v>
      </c>
      <c r="J4294" s="33">
        <v>15</v>
      </c>
      <c r="K4294" s="31" t="s">
        <v>94</v>
      </c>
      <c r="L4294" s="31" t="s">
        <v>95</v>
      </c>
    </row>
    <row r="4295" spans="1:12" ht="45" x14ac:dyDescent="0.2">
      <c r="A4295" t="str">
        <f>VLOOKUP(B4295,StateFIPS!A$2:B$52,2)</f>
        <v>Alabama</v>
      </c>
      <c r="B4295">
        <f t="shared" si="70"/>
        <v>1</v>
      </c>
      <c r="C4295" s="31" t="s">
        <v>599</v>
      </c>
      <c r="D4295" s="31" t="s">
        <v>93</v>
      </c>
      <c r="E4295" s="31" t="s">
        <v>3271</v>
      </c>
      <c r="F4295" s="31" t="s">
        <v>3272</v>
      </c>
      <c r="G4295" s="32">
        <v>30088</v>
      </c>
      <c r="H4295" s="31" t="s">
        <v>94</v>
      </c>
      <c r="I4295" s="32">
        <v>2094</v>
      </c>
      <c r="J4295" s="33">
        <v>14</v>
      </c>
      <c r="K4295" s="31" t="s">
        <v>94</v>
      </c>
      <c r="L4295" s="31" t="s">
        <v>95</v>
      </c>
    </row>
    <row r="4296" spans="1:12" ht="45" x14ac:dyDescent="0.2">
      <c r="A4296" t="str">
        <f>VLOOKUP(B4296,StateFIPS!A$2:B$52,2)</f>
        <v>Utah</v>
      </c>
      <c r="B4296">
        <f t="shared" si="70"/>
        <v>49</v>
      </c>
      <c r="C4296" s="31" t="s">
        <v>2477</v>
      </c>
      <c r="D4296" s="31" t="s">
        <v>93</v>
      </c>
      <c r="E4296" s="31" t="s">
        <v>3271</v>
      </c>
      <c r="F4296" s="31" t="s">
        <v>3272</v>
      </c>
      <c r="G4296" s="32">
        <v>353569</v>
      </c>
      <c r="H4296" s="31" t="s">
        <v>94</v>
      </c>
      <c r="I4296" s="32">
        <v>22866</v>
      </c>
      <c r="J4296" s="33">
        <v>15</v>
      </c>
      <c r="K4296" s="31" t="s">
        <v>94</v>
      </c>
      <c r="L4296" s="31" t="s">
        <v>95</v>
      </c>
    </row>
    <row r="4297" spans="1:12" ht="45" x14ac:dyDescent="0.2">
      <c r="A4297" t="str">
        <f>VLOOKUP(B4297,StateFIPS!A$2:B$52,2)</f>
        <v>Virginia</v>
      </c>
      <c r="B4297">
        <f t="shared" si="70"/>
        <v>51</v>
      </c>
      <c r="C4297" s="31" t="s">
        <v>2577</v>
      </c>
      <c r="D4297" s="31" t="s">
        <v>93</v>
      </c>
      <c r="E4297" s="31" t="s">
        <v>3271</v>
      </c>
      <c r="F4297" s="31" t="s">
        <v>3272</v>
      </c>
      <c r="G4297" s="32">
        <v>30850</v>
      </c>
      <c r="H4297" s="31" t="s">
        <v>94</v>
      </c>
      <c r="I4297" s="32">
        <v>2028</v>
      </c>
      <c r="J4297" s="33">
        <v>15</v>
      </c>
      <c r="K4297" s="31" t="s">
        <v>94</v>
      </c>
      <c r="L4297" s="31" t="s">
        <v>95</v>
      </c>
    </row>
    <row r="4298" spans="1:12" ht="45" x14ac:dyDescent="0.2">
      <c r="A4298" t="str">
        <f>VLOOKUP(B4298,StateFIPS!A$2:B$52,2)</f>
        <v>Virginia</v>
      </c>
      <c r="B4298">
        <f t="shared" si="70"/>
        <v>51</v>
      </c>
      <c r="C4298" s="31" t="s">
        <v>3269</v>
      </c>
      <c r="D4298" s="31" t="s">
        <v>93</v>
      </c>
      <c r="E4298" s="31" t="s">
        <v>3271</v>
      </c>
      <c r="F4298" s="31" t="s">
        <v>3272</v>
      </c>
      <c r="G4298" s="32">
        <v>30850</v>
      </c>
      <c r="H4298" s="31" t="s">
        <v>94</v>
      </c>
      <c r="I4298" s="32">
        <v>2028</v>
      </c>
      <c r="J4298" s="33">
        <v>15</v>
      </c>
      <c r="K4298" s="31" t="s">
        <v>94</v>
      </c>
      <c r="L4298" s="31" t="s">
        <v>95</v>
      </c>
    </row>
    <row r="4299" spans="1:12" ht="45" x14ac:dyDescent="0.2">
      <c r="A4299" t="str">
        <f>VLOOKUP(B4299,StateFIPS!A$2:B$52,2)</f>
        <v>Utah</v>
      </c>
      <c r="B4299">
        <f t="shared" si="70"/>
        <v>49</v>
      </c>
      <c r="C4299" s="31" t="s">
        <v>2467</v>
      </c>
      <c r="D4299" s="31" t="s">
        <v>93</v>
      </c>
      <c r="E4299" s="31" t="s">
        <v>3271</v>
      </c>
      <c r="F4299" s="31" t="s">
        <v>3272</v>
      </c>
      <c r="G4299" s="32">
        <v>536173</v>
      </c>
      <c r="H4299" s="31" t="s">
        <v>94</v>
      </c>
      <c r="I4299" s="32">
        <v>34675</v>
      </c>
      <c r="J4299" s="33">
        <v>15</v>
      </c>
      <c r="K4299" s="31" t="s">
        <v>94</v>
      </c>
      <c r="L4299" s="31" t="s">
        <v>95</v>
      </c>
    </row>
    <row r="4300" spans="1:12" ht="45" x14ac:dyDescent="0.2">
      <c r="A4300" t="str">
        <f>VLOOKUP(B4300,StateFIPS!A$2:B$52,2)</f>
        <v>Virginia</v>
      </c>
      <c r="B4300">
        <f t="shared" si="70"/>
        <v>51</v>
      </c>
      <c r="C4300" s="31" t="s">
        <v>2737</v>
      </c>
      <c r="D4300" s="31" t="s">
        <v>93</v>
      </c>
      <c r="E4300" s="31" t="s">
        <v>3271</v>
      </c>
      <c r="F4300" s="31" t="s">
        <v>3272</v>
      </c>
      <c r="G4300" s="32">
        <v>30850</v>
      </c>
      <c r="H4300" s="31" t="s">
        <v>94</v>
      </c>
      <c r="I4300" s="32">
        <v>2028</v>
      </c>
      <c r="J4300" s="33">
        <v>15</v>
      </c>
      <c r="K4300" s="31" t="s">
        <v>94</v>
      </c>
      <c r="L4300" s="31" t="s">
        <v>95</v>
      </c>
    </row>
    <row r="4301" spans="1:12" ht="45" x14ac:dyDescent="0.2">
      <c r="A4301" t="str">
        <f>VLOOKUP(B4301,StateFIPS!A$2:B$52,2)</f>
        <v>Utah</v>
      </c>
      <c r="B4301">
        <f t="shared" si="70"/>
        <v>49</v>
      </c>
      <c r="C4301" s="31" t="s">
        <v>3245</v>
      </c>
      <c r="D4301" s="31" t="s">
        <v>93</v>
      </c>
      <c r="E4301" s="31" t="s">
        <v>3271</v>
      </c>
      <c r="F4301" s="31" t="s">
        <v>3272</v>
      </c>
      <c r="G4301" s="32">
        <v>536173</v>
      </c>
      <c r="H4301" s="31" t="s">
        <v>94</v>
      </c>
      <c r="I4301" s="32">
        <v>34675</v>
      </c>
      <c r="J4301" s="33">
        <v>15</v>
      </c>
      <c r="K4301" s="31" t="s">
        <v>94</v>
      </c>
      <c r="L4301" s="31" t="s">
        <v>95</v>
      </c>
    </row>
    <row r="4302" spans="1:12" ht="45" x14ac:dyDescent="0.2">
      <c r="A4302" t="str">
        <f>VLOOKUP(B4302,StateFIPS!A$2:B$52,2)</f>
        <v>Alabama</v>
      </c>
      <c r="B4302">
        <f t="shared" si="70"/>
        <v>1</v>
      </c>
      <c r="C4302" s="31" t="s">
        <v>577</v>
      </c>
      <c r="D4302" s="31" t="s">
        <v>93</v>
      </c>
      <c r="E4302" s="31" t="s">
        <v>3271</v>
      </c>
      <c r="F4302" s="31" t="s">
        <v>3272</v>
      </c>
      <c r="G4302" s="32">
        <v>30088</v>
      </c>
      <c r="H4302" s="31" t="s">
        <v>94</v>
      </c>
      <c r="I4302" s="32">
        <v>2094</v>
      </c>
      <c r="J4302" s="33">
        <v>14</v>
      </c>
      <c r="K4302" s="31" t="s">
        <v>94</v>
      </c>
      <c r="L4302" s="31" t="s">
        <v>95</v>
      </c>
    </row>
    <row r="4303" spans="1:12" ht="45" x14ac:dyDescent="0.2">
      <c r="A4303" t="str">
        <f>VLOOKUP(B4303,StateFIPS!A$2:B$52,2)</f>
        <v>Indiana</v>
      </c>
      <c r="B4303">
        <f t="shared" si="70"/>
        <v>18</v>
      </c>
      <c r="C4303" s="31" t="s">
        <v>2266</v>
      </c>
      <c r="D4303" s="31" t="s">
        <v>93</v>
      </c>
      <c r="E4303" s="31" t="s">
        <v>3271</v>
      </c>
      <c r="F4303" s="31" t="s">
        <v>3272</v>
      </c>
      <c r="G4303" s="32">
        <v>570228</v>
      </c>
      <c r="H4303" s="31" t="s">
        <v>94</v>
      </c>
      <c r="I4303" s="32">
        <v>38129</v>
      </c>
      <c r="J4303" s="33">
        <v>15</v>
      </c>
      <c r="K4303" s="31" t="s">
        <v>94</v>
      </c>
      <c r="L4303" s="31" t="s">
        <v>95</v>
      </c>
    </row>
    <row r="4304" spans="1:12" ht="45" x14ac:dyDescent="0.2">
      <c r="A4304" t="str">
        <f>VLOOKUP(B4304,StateFIPS!A$2:B$52,2)</f>
        <v>Nebraska</v>
      </c>
      <c r="B4304">
        <f t="shared" si="70"/>
        <v>31</v>
      </c>
      <c r="C4304" s="31" t="s">
        <v>1171</v>
      </c>
      <c r="D4304" s="31" t="s">
        <v>93</v>
      </c>
      <c r="E4304" s="31" t="s">
        <v>3271</v>
      </c>
      <c r="F4304" s="31" t="s">
        <v>3272</v>
      </c>
      <c r="G4304" s="32">
        <v>168349</v>
      </c>
      <c r="H4304" s="31" t="s">
        <v>94</v>
      </c>
      <c r="I4304" s="32">
        <v>11552</v>
      </c>
      <c r="J4304" s="33">
        <v>15</v>
      </c>
      <c r="K4304" s="31" t="s">
        <v>94</v>
      </c>
      <c r="L4304" s="31" t="s">
        <v>95</v>
      </c>
    </row>
    <row r="4305" spans="1:12" ht="45" x14ac:dyDescent="0.2">
      <c r="A4305" t="str">
        <f>VLOOKUP(B4305,StateFIPS!A$2:B$52,2)</f>
        <v>Utah</v>
      </c>
      <c r="B4305">
        <f t="shared" si="70"/>
        <v>49</v>
      </c>
      <c r="C4305" s="31" t="s">
        <v>2459</v>
      </c>
      <c r="D4305" s="31" t="s">
        <v>93</v>
      </c>
      <c r="E4305" s="31" t="s">
        <v>3271</v>
      </c>
      <c r="F4305" s="31" t="s">
        <v>3272</v>
      </c>
      <c r="G4305" s="32">
        <v>536173</v>
      </c>
      <c r="H4305" s="31" t="s">
        <v>94</v>
      </c>
      <c r="I4305" s="32">
        <v>34675</v>
      </c>
      <c r="J4305" s="33">
        <v>15</v>
      </c>
      <c r="K4305" s="31" t="s">
        <v>94</v>
      </c>
      <c r="L4305" s="31" t="s">
        <v>95</v>
      </c>
    </row>
    <row r="4306" spans="1:12" ht="45" x14ac:dyDescent="0.2">
      <c r="A4306" t="str">
        <f>VLOOKUP(B4306,StateFIPS!A$2:B$52,2)</f>
        <v>North Carolina</v>
      </c>
      <c r="B4306">
        <f t="shared" si="70"/>
        <v>37</v>
      </c>
      <c r="C4306" s="31" t="s">
        <v>1740</v>
      </c>
      <c r="D4306" s="31" t="s">
        <v>93</v>
      </c>
      <c r="E4306" s="31" t="s">
        <v>3271</v>
      </c>
      <c r="F4306" s="31" t="s">
        <v>3272</v>
      </c>
      <c r="G4306" s="32">
        <v>225038</v>
      </c>
      <c r="H4306" s="31" t="s">
        <v>94</v>
      </c>
      <c r="I4306" s="32">
        <v>15272</v>
      </c>
      <c r="J4306" s="33">
        <v>15</v>
      </c>
      <c r="K4306" s="31" t="s">
        <v>94</v>
      </c>
      <c r="L4306" s="31" t="s">
        <v>95</v>
      </c>
    </row>
    <row r="4307" spans="1:12" ht="45" x14ac:dyDescent="0.2">
      <c r="A4307" t="str">
        <f>VLOOKUP(B4307,StateFIPS!A$2:B$52,2)</f>
        <v>Texas</v>
      </c>
      <c r="B4307">
        <f t="shared" si="70"/>
        <v>48</v>
      </c>
      <c r="C4307" s="31" t="s">
        <v>2772</v>
      </c>
      <c r="D4307" s="31" t="s">
        <v>93</v>
      </c>
      <c r="E4307" s="31" t="s">
        <v>3271</v>
      </c>
      <c r="F4307" s="31" t="s">
        <v>3272</v>
      </c>
      <c r="G4307" s="32">
        <v>119699</v>
      </c>
      <c r="H4307" s="31" t="s">
        <v>94</v>
      </c>
      <c r="I4307" s="32">
        <v>7547</v>
      </c>
      <c r="J4307" s="33">
        <v>16</v>
      </c>
      <c r="K4307" s="31" t="s">
        <v>94</v>
      </c>
      <c r="L4307" s="31" t="s">
        <v>95</v>
      </c>
    </row>
    <row r="4308" spans="1:12" ht="45" x14ac:dyDescent="0.2">
      <c r="A4308" t="str">
        <f>VLOOKUP(B4308,StateFIPS!A$2:B$52,2)</f>
        <v>Wisconsin</v>
      </c>
      <c r="B4308">
        <f t="shared" si="70"/>
        <v>55</v>
      </c>
      <c r="C4308" s="31" t="s">
        <v>2519</v>
      </c>
      <c r="D4308" s="31" t="s">
        <v>93</v>
      </c>
      <c r="E4308" s="31" t="s">
        <v>3271</v>
      </c>
      <c r="F4308" s="31" t="s">
        <v>3272</v>
      </c>
      <c r="G4308" s="32">
        <v>9057</v>
      </c>
      <c r="H4308" s="31" t="s">
        <v>94</v>
      </c>
      <c r="I4308" s="32">
        <v>593</v>
      </c>
      <c r="J4308" s="33">
        <v>15</v>
      </c>
      <c r="K4308" s="31" t="s">
        <v>94</v>
      </c>
      <c r="L4308" s="31" t="s">
        <v>95</v>
      </c>
    </row>
    <row r="4309" spans="1:12" ht="45" x14ac:dyDescent="0.2">
      <c r="A4309" t="str">
        <f>VLOOKUP(B4309,StateFIPS!A$2:B$52,2)</f>
        <v>Nebraska</v>
      </c>
      <c r="B4309">
        <f t="shared" si="70"/>
        <v>31</v>
      </c>
      <c r="C4309" s="31" t="s">
        <v>1246</v>
      </c>
      <c r="D4309" s="31" t="s">
        <v>93</v>
      </c>
      <c r="E4309" s="31" t="s">
        <v>3271</v>
      </c>
      <c r="F4309" s="31" t="s">
        <v>3272</v>
      </c>
      <c r="G4309" s="32">
        <v>129820</v>
      </c>
      <c r="H4309" s="31" t="s">
        <v>94</v>
      </c>
      <c r="I4309" s="32">
        <v>8908</v>
      </c>
      <c r="J4309" s="33">
        <v>15</v>
      </c>
      <c r="K4309" s="31" t="s">
        <v>94</v>
      </c>
      <c r="L4309" s="31" t="s">
        <v>95</v>
      </c>
    </row>
    <row r="4310" spans="1:12" ht="45" x14ac:dyDescent="0.2">
      <c r="A4310" t="str">
        <f>VLOOKUP(B4310,StateFIPS!A$2:B$52,2)</f>
        <v>Indiana</v>
      </c>
      <c r="B4310">
        <f t="shared" si="70"/>
        <v>18</v>
      </c>
      <c r="C4310" s="31" t="s">
        <v>1627</v>
      </c>
      <c r="D4310" s="31" t="s">
        <v>93</v>
      </c>
      <c r="E4310" s="31" t="s">
        <v>3271</v>
      </c>
      <c r="F4310" s="31" t="s">
        <v>3272</v>
      </c>
      <c r="G4310" s="32">
        <v>137230</v>
      </c>
      <c r="H4310" s="31" t="s">
        <v>94</v>
      </c>
      <c r="I4310" s="32">
        <v>9176</v>
      </c>
      <c r="J4310" s="33">
        <v>15</v>
      </c>
      <c r="K4310" s="31" t="s">
        <v>94</v>
      </c>
      <c r="L4310" s="31" t="s">
        <v>95</v>
      </c>
    </row>
    <row r="4311" spans="1:12" ht="45" x14ac:dyDescent="0.2">
      <c r="A4311" t="str">
        <f>VLOOKUP(B4311,StateFIPS!A$2:B$52,2)</f>
        <v>Indiana</v>
      </c>
      <c r="B4311">
        <f t="shared" si="70"/>
        <v>18</v>
      </c>
      <c r="C4311" s="31" t="s">
        <v>691</v>
      </c>
      <c r="D4311" s="31" t="s">
        <v>93</v>
      </c>
      <c r="E4311" s="31" t="s">
        <v>3271</v>
      </c>
      <c r="F4311" s="31" t="s">
        <v>3272</v>
      </c>
      <c r="G4311" s="32">
        <v>25333</v>
      </c>
      <c r="H4311" s="31" t="s">
        <v>94</v>
      </c>
      <c r="I4311" s="32">
        <v>1694</v>
      </c>
      <c r="J4311" s="33">
        <v>15</v>
      </c>
      <c r="K4311" s="31" t="s">
        <v>94</v>
      </c>
      <c r="L4311" s="31" t="s">
        <v>95</v>
      </c>
    </row>
    <row r="4312" spans="1:12" ht="45" x14ac:dyDescent="0.2">
      <c r="A4312" t="str">
        <f>VLOOKUP(B4312,StateFIPS!A$2:B$52,2)</f>
        <v>North Carolina</v>
      </c>
      <c r="B4312">
        <f t="shared" si="70"/>
        <v>37</v>
      </c>
      <c r="C4312" s="31" t="s">
        <v>2756</v>
      </c>
      <c r="D4312" s="31" t="s">
        <v>93</v>
      </c>
      <c r="E4312" s="31" t="s">
        <v>3271</v>
      </c>
      <c r="F4312" s="31" t="s">
        <v>3272</v>
      </c>
      <c r="G4312" s="32">
        <v>225038</v>
      </c>
      <c r="H4312" s="31" t="s">
        <v>94</v>
      </c>
      <c r="I4312" s="32">
        <v>15272</v>
      </c>
      <c r="J4312" s="33">
        <v>15</v>
      </c>
      <c r="K4312" s="31" t="s">
        <v>94</v>
      </c>
      <c r="L4312" s="31" t="s">
        <v>95</v>
      </c>
    </row>
    <row r="4313" spans="1:12" ht="45" x14ac:dyDescent="0.2">
      <c r="A4313" t="str">
        <f>VLOOKUP(B4313,StateFIPS!A$2:B$52,2)</f>
        <v>North Carolina</v>
      </c>
      <c r="B4313">
        <f t="shared" si="70"/>
        <v>37</v>
      </c>
      <c r="C4313" s="31" t="s">
        <v>1176</v>
      </c>
      <c r="D4313" s="31" t="s">
        <v>93</v>
      </c>
      <c r="E4313" s="31" t="s">
        <v>3271</v>
      </c>
      <c r="F4313" s="31" t="s">
        <v>3272</v>
      </c>
      <c r="G4313" s="32">
        <v>225038</v>
      </c>
      <c r="H4313" s="31" t="s">
        <v>94</v>
      </c>
      <c r="I4313" s="32">
        <v>15272</v>
      </c>
      <c r="J4313" s="33">
        <v>15</v>
      </c>
      <c r="K4313" s="31" t="s">
        <v>94</v>
      </c>
      <c r="L4313" s="31" t="s">
        <v>95</v>
      </c>
    </row>
    <row r="4314" spans="1:12" ht="45" x14ac:dyDescent="0.2">
      <c r="A4314" t="str">
        <f>VLOOKUP(B4314,StateFIPS!A$2:B$52,2)</f>
        <v>Virginia</v>
      </c>
      <c r="B4314">
        <f t="shared" si="70"/>
        <v>51</v>
      </c>
      <c r="C4314" s="31" t="s">
        <v>998</v>
      </c>
      <c r="D4314" s="31" t="s">
        <v>93</v>
      </c>
      <c r="E4314" s="31" t="s">
        <v>3271</v>
      </c>
      <c r="F4314" s="31" t="s">
        <v>3272</v>
      </c>
      <c r="G4314" s="32">
        <v>30850</v>
      </c>
      <c r="H4314" s="31" t="s">
        <v>94</v>
      </c>
      <c r="I4314" s="32">
        <v>2028</v>
      </c>
      <c r="J4314" s="33">
        <v>15</v>
      </c>
      <c r="K4314" s="31" t="s">
        <v>94</v>
      </c>
      <c r="L4314" s="31" t="s">
        <v>95</v>
      </c>
    </row>
    <row r="4315" spans="1:12" ht="45" x14ac:dyDescent="0.2">
      <c r="A4315" t="str">
        <f>VLOOKUP(B4315,StateFIPS!A$2:B$52,2)</f>
        <v>Utah</v>
      </c>
      <c r="B4315">
        <f t="shared" si="70"/>
        <v>49</v>
      </c>
      <c r="C4315" s="31" t="s">
        <v>2463</v>
      </c>
      <c r="D4315" s="31" t="s">
        <v>93</v>
      </c>
      <c r="E4315" s="31" t="s">
        <v>3271</v>
      </c>
      <c r="F4315" s="31" t="s">
        <v>3272</v>
      </c>
      <c r="G4315" s="32">
        <v>101662</v>
      </c>
      <c r="H4315" s="31" t="s">
        <v>94</v>
      </c>
      <c r="I4315" s="32">
        <v>6575</v>
      </c>
      <c r="J4315" s="33">
        <v>15</v>
      </c>
      <c r="K4315" s="31" t="s">
        <v>94</v>
      </c>
      <c r="L4315" s="31" t="s">
        <v>95</v>
      </c>
    </row>
    <row r="4316" spans="1:12" ht="45" x14ac:dyDescent="0.2">
      <c r="A4316" t="str">
        <f>VLOOKUP(B4316,StateFIPS!A$2:B$52,2)</f>
        <v>Wisconsin</v>
      </c>
      <c r="B4316">
        <f t="shared" si="70"/>
        <v>55</v>
      </c>
      <c r="C4316" s="31" t="s">
        <v>2554</v>
      </c>
      <c r="D4316" s="31" t="s">
        <v>93</v>
      </c>
      <c r="E4316" s="31" t="s">
        <v>3271</v>
      </c>
      <c r="F4316" s="31" t="s">
        <v>3272</v>
      </c>
      <c r="G4316" s="32">
        <v>7438</v>
      </c>
      <c r="H4316" s="31" t="s">
        <v>94</v>
      </c>
      <c r="I4316" s="32">
        <v>487</v>
      </c>
      <c r="J4316" s="33">
        <v>15</v>
      </c>
      <c r="K4316" s="31" t="s">
        <v>94</v>
      </c>
      <c r="L4316" s="31" t="s">
        <v>95</v>
      </c>
    </row>
    <row r="4317" spans="1:12" ht="45" x14ac:dyDescent="0.2">
      <c r="A4317" t="str">
        <f>VLOOKUP(B4317,StateFIPS!A$2:B$52,2)</f>
        <v>North Carolina</v>
      </c>
      <c r="B4317">
        <f t="shared" si="70"/>
        <v>37</v>
      </c>
      <c r="C4317" s="31" t="s">
        <v>1796</v>
      </c>
      <c r="D4317" s="31" t="s">
        <v>93</v>
      </c>
      <c r="E4317" s="31" t="s">
        <v>3271</v>
      </c>
      <c r="F4317" s="31" t="s">
        <v>3272</v>
      </c>
      <c r="G4317" s="32">
        <v>225038</v>
      </c>
      <c r="H4317" s="31" t="s">
        <v>94</v>
      </c>
      <c r="I4317" s="32">
        <v>15272</v>
      </c>
      <c r="J4317" s="33">
        <v>15</v>
      </c>
      <c r="K4317" s="31" t="s">
        <v>94</v>
      </c>
      <c r="L4317" s="31" t="s">
        <v>95</v>
      </c>
    </row>
    <row r="4318" spans="1:12" ht="45" x14ac:dyDescent="0.2">
      <c r="A4318" t="str">
        <f>VLOOKUP(B4318,StateFIPS!A$2:B$52,2)</f>
        <v>Illinois</v>
      </c>
      <c r="B4318">
        <f t="shared" si="70"/>
        <v>17</v>
      </c>
      <c r="C4318" s="31" t="s">
        <v>719</v>
      </c>
      <c r="D4318" s="31" t="s">
        <v>93</v>
      </c>
      <c r="E4318" s="31" t="s">
        <v>3271</v>
      </c>
      <c r="F4318" s="31" t="s">
        <v>3272</v>
      </c>
      <c r="G4318" s="32">
        <v>479720</v>
      </c>
      <c r="H4318" s="31" t="s">
        <v>94</v>
      </c>
      <c r="I4318" s="32">
        <v>32265</v>
      </c>
      <c r="J4318" s="33">
        <v>15</v>
      </c>
      <c r="K4318" s="31" t="s">
        <v>94</v>
      </c>
      <c r="L4318" s="31" t="s">
        <v>95</v>
      </c>
    </row>
    <row r="4319" spans="1:12" ht="45" x14ac:dyDescent="0.2">
      <c r="A4319" t="str">
        <f>VLOOKUP(B4319,StateFIPS!A$2:B$52,2)</f>
        <v>Indiana</v>
      </c>
      <c r="B4319">
        <f t="shared" si="70"/>
        <v>18</v>
      </c>
      <c r="C4319" s="31" t="s">
        <v>2270</v>
      </c>
      <c r="D4319" s="31" t="s">
        <v>93</v>
      </c>
      <c r="E4319" s="31" t="s">
        <v>3271</v>
      </c>
      <c r="F4319" s="31" t="s">
        <v>3272</v>
      </c>
      <c r="G4319" s="32">
        <v>11937</v>
      </c>
      <c r="H4319" s="31" t="s">
        <v>94</v>
      </c>
      <c r="I4319" s="32">
        <v>798</v>
      </c>
      <c r="J4319" s="33">
        <v>15</v>
      </c>
      <c r="K4319" s="31" t="s">
        <v>94</v>
      </c>
      <c r="L4319" s="31" t="s">
        <v>95</v>
      </c>
    </row>
    <row r="4320" spans="1:12" ht="45" x14ac:dyDescent="0.2">
      <c r="A4320" t="str">
        <f>VLOOKUP(B4320,StateFIPS!A$2:B$52,2)</f>
        <v>Illinois</v>
      </c>
      <c r="B4320">
        <f t="shared" si="70"/>
        <v>17</v>
      </c>
      <c r="C4320" s="31" t="s">
        <v>717</v>
      </c>
      <c r="D4320" s="31" t="s">
        <v>93</v>
      </c>
      <c r="E4320" s="31" t="s">
        <v>3271</v>
      </c>
      <c r="F4320" s="31" t="s">
        <v>3272</v>
      </c>
      <c r="G4320" s="32">
        <v>42876</v>
      </c>
      <c r="H4320" s="31" t="s">
        <v>94</v>
      </c>
      <c r="I4320" s="32">
        <v>2884</v>
      </c>
      <c r="J4320" s="33">
        <v>15</v>
      </c>
      <c r="K4320" s="31" t="s">
        <v>94</v>
      </c>
      <c r="L4320" s="31" t="s">
        <v>95</v>
      </c>
    </row>
    <row r="4321" spans="1:12" ht="45" x14ac:dyDescent="0.2">
      <c r="A4321" t="str">
        <f>VLOOKUP(B4321,StateFIPS!A$2:B$52,2)</f>
        <v>North Carolina</v>
      </c>
      <c r="B4321">
        <f t="shared" si="70"/>
        <v>37</v>
      </c>
      <c r="C4321" s="31" t="s">
        <v>1193</v>
      </c>
      <c r="D4321" s="31" t="s">
        <v>93</v>
      </c>
      <c r="E4321" s="31" t="s">
        <v>3271</v>
      </c>
      <c r="F4321" s="31" t="s">
        <v>3272</v>
      </c>
      <c r="G4321" s="32">
        <v>4541875</v>
      </c>
      <c r="H4321" s="31" t="s">
        <v>94</v>
      </c>
      <c r="I4321" s="32">
        <v>308227</v>
      </c>
      <c r="J4321" s="33">
        <v>15</v>
      </c>
      <c r="K4321" s="31" t="s">
        <v>94</v>
      </c>
      <c r="L4321" s="31" t="s">
        <v>95</v>
      </c>
    </row>
    <row r="4322" spans="1:12" ht="45" x14ac:dyDescent="0.2">
      <c r="A4322" t="str">
        <f>VLOOKUP(B4322,StateFIPS!A$2:B$52,2)</f>
        <v>Texas</v>
      </c>
      <c r="B4322">
        <f t="shared" si="70"/>
        <v>48</v>
      </c>
      <c r="C4322" s="31" t="s">
        <v>1121</v>
      </c>
      <c r="D4322" s="31" t="s">
        <v>93</v>
      </c>
      <c r="E4322" s="31" t="s">
        <v>3271</v>
      </c>
      <c r="F4322" s="31" t="s">
        <v>3272</v>
      </c>
      <c r="G4322" s="32">
        <v>119699</v>
      </c>
      <c r="H4322" s="31" t="s">
        <v>94</v>
      </c>
      <c r="I4322" s="32">
        <v>7547</v>
      </c>
      <c r="J4322" s="33">
        <v>16</v>
      </c>
      <c r="K4322" s="31" t="s">
        <v>94</v>
      </c>
      <c r="L4322" s="31" t="s">
        <v>95</v>
      </c>
    </row>
    <row r="4323" spans="1:12" ht="45" x14ac:dyDescent="0.2">
      <c r="A4323" t="str">
        <f>VLOOKUP(B4323,StateFIPS!A$2:B$52,2)</f>
        <v>Indiana</v>
      </c>
      <c r="B4323">
        <f t="shared" si="70"/>
        <v>18</v>
      </c>
      <c r="C4323" s="31" t="s">
        <v>2259</v>
      </c>
      <c r="D4323" s="31" t="s">
        <v>93</v>
      </c>
      <c r="E4323" s="31" t="s">
        <v>3271</v>
      </c>
      <c r="F4323" s="31" t="s">
        <v>3272</v>
      </c>
      <c r="G4323" s="32">
        <v>68993</v>
      </c>
      <c r="H4323" s="31" t="s">
        <v>94</v>
      </c>
      <c r="I4323" s="32">
        <v>4613</v>
      </c>
      <c r="J4323" s="33">
        <v>15</v>
      </c>
      <c r="K4323" s="31" t="s">
        <v>94</v>
      </c>
      <c r="L4323" s="31" t="s">
        <v>95</v>
      </c>
    </row>
    <row r="4324" spans="1:12" ht="45" x14ac:dyDescent="0.2">
      <c r="A4324" t="str">
        <f>VLOOKUP(B4324,StateFIPS!A$2:B$52,2)</f>
        <v>Nebraska</v>
      </c>
      <c r="B4324">
        <f t="shared" si="70"/>
        <v>31</v>
      </c>
      <c r="C4324" s="31" t="s">
        <v>2237</v>
      </c>
      <c r="D4324" s="31" t="s">
        <v>93</v>
      </c>
      <c r="E4324" s="31" t="s">
        <v>3271</v>
      </c>
      <c r="F4324" s="31" t="s">
        <v>3272</v>
      </c>
      <c r="G4324" s="32">
        <v>115396</v>
      </c>
      <c r="H4324" s="31" t="s">
        <v>94</v>
      </c>
      <c r="I4324" s="32">
        <v>7919</v>
      </c>
      <c r="J4324" s="33">
        <v>15</v>
      </c>
      <c r="K4324" s="31" t="s">
        <v>94</v>
      </c>
      <c r="L4324" s="31" t="s">
        <v>95</v>
      </c>
    </row>
    <row r="4325" spans="1:12" ht="45" x14ac:dyDescent="0.2">
      <c r="A4325" t="str">
        <f>VLOOKUP(B4325,StateFIPS!A$2:B$52,2)</f>
        <v>Nebraska</v>
      </c>
      <c r="B4325">
        <f t="shared" si="70"/>
        <v>31</v>
      </c>
      <c r="C4325" s="31" t="s">
        <v>2215</v>
      </c>
      <c r="D4325" s="31" t="s">
        <v>93</v>
      </c>
      <c r="E4325" s="31" t="s">
        <v>3271</v>
      </c>
      <c r="F4325" s="31" t="s">
        <v>3272</v>
      </c>
      <c r="G4325" s="32">
        <v>358322</v>
      </c>
      <c r="H4325" s="31" t="s">
        <v>94</v>
      </c>
      <c r="I4325" s="32">
        <v>24588</v>
      </c>
      <c r="J4325" s="33">
        <v>15</v>
      </c>
      <c r="K4325" s="31" t="s">
        <v>94</v>
      </c>
      <c r="L4325" s="31" t="s">
        <v>95</v>
      </c>
    </row>
    <row r="4326" spans="1:12" ht="45" x14ac:dyDescent="0.2">
      <c r="A4326" t="str">
        <f>VLOOKUP(B4326,StateFIPS!A$2:B$52,2)</f>
        <v>Virginia</v>
      </c>
      <c r="B4326">
        <f t="shared" si="70"/>
        <v>51</v>
      </c>
      <c r="C4326" s="31" t="s">
        <v>995</v>
      </c>
      <c r="D4326" s="31" t="s">
        <v>93</v>
      </c>
      <c r="E4326" s="31" t="s">
        <v>3271</v>
      </c>
      <c r="F4326" s="31" t="s">
        <v>3272</v>
      </c>
      <c r="G4326" s="32">
        <v>30850</v>
      </c>
      <c r="H4326" s="31" t="s">
        <v>94</v>
      </c>
      <c r="I4326" s="32">
        <v>2028</v>
      </c>
      <c r="J4326" s="33">
        <v>15</v>
      </c>
      <c r="K4326" s="31" t="s">
        <v>94</v>
      </c>
      <c r="L4326" s="31" t="s">
        <v>95</v>
      </c>
    </row>
    <row r="4327" spans="1:12" ht="45" x14ac:dyDescent="0.2">
      <c r="A4327" t="str">
        <f>VLOOKUP(B4327,StateFIPS!A$2:B$52,2)</f>
        <v>Illinois</v>
      </c>
      <c r="B4327">
        <f t="shared" si="70"/>
        <v>17</v>
      </c>
      <c r="C4327" s="31" t="s">
        <v>716</v>
      </c>
      <c r="D4327" s="31" t="s">
        <v>93</v>
      </c>
      <c r="E4327" s="31" t="s">
        <v>3271</v>
      </c>
      <c r="F4327" s="31" t="s">
        <v>3272</v>
      </c>
      <c r="G4327" s="32">
        <v>91760</v>
      </c>
      <c r="H4327" s="31" t="s">
        <v>94</v>
      </c>
      <c r="I4327" s="32">
        <v>6172</v>
      </c>
      <c r="J4327" s="33">
        <v>15</v>
      </c>
      <c r="K4327" s="31" t="s">
        <v>94</v>
      </c>
      <c r="L4327" s="31" t="s">
        <v>95</v>
      </c>
    </row>
    <row r="4328" spans="1:12" ht="45" x14ac:dyDescent="0.2">
      <c r="A4328" t="str">
        <f>VLOOKUP(B4328,StateFIPS!A$2:B$52,2)</f>
        <v>Virginia</v>
      </c>
      <c r="B4328">
        <f t="shared" si="70"/>
        <v>51</v>
      </c>
      <c r="C4328" s="31" t="s">
        <v>2571</v>
      </c>
      <c r="D4328" s="31" t="s">
        <v>93</v>
      </c>
      <c r="E4328" s="31" t="s">
        <v>3271</v>
      </c>
      <c r="F4328" s="31" t="s">
        <v>3272</v>
      </c>
      <c r="G4328" s="32">
        <v>29651</v>
      </c>
      <c r="H4328" s="31" t="s">
        <v>94</v>
      </c>
      <c r="I4328" s="32">
        <v>1949</v>
      </c>
      <c r="J4328" s="33">
        <v>15</v>
      </c>
      <c r="K4328" s="31" t="s">
        <v>94</v>
      </c>
      <c r="L4328" s="31" t="s">
        <v>95</v>
      </c>
    </row>
    <row r="4329" spans="1:12" ht="45" x14ac:dyDescent="0.2">
      <c r="A4329" t="str">
        <f>VLOOKUP(B4329,StateFIPS!A$2:B$52,2)</f>
        <v>Alabama</v>
      </c>
      <c r="B4329">
        <f t="shared" si="70"/>
        <v>1</v>
      </c>
      <c r="C4329" s="31" t="s">
        <v>598</v>
      </c>
      <c r="D4329" s="31" t="s">
        <v>93</v>
      </c>
      <c r="E4329" s="31" t="s">
        <v>3271</v>
      </c>
      <c r="F4329" s="31" t="s">
        <v>3272</v>
      </c>
      <c r="G4329" s="32">
        <v>30088</v>
      </c>
      <c r="H4329" s="31" t="s">
        <v>94</v>
      </c>
      <c r="I4329" s="32">
        <v>2094</v>
      </c>
      <c r="J4329" s="33">
        <v>14</v>
      </c>
      <c r="K4329" s="31" t="s">
        <v>94</v>
      </c>
      <c r="L4329" s="31" t="s">
        <v>95</v>
      </c>
    </row>
    <row r="4330" spans="1:12" ht="45" x14ac:dyDescent="0.2">
      <c r="A4330" t="str">
        <f>VLOOKUP(B4330,StateFIPS!A$2:B$52,2)</f>
        <v>Texas</v>
      </c>
      <c r="B4330">
        <f t="shared" si="70"/>
        <v>48</v>
      </c>
      <c r="C4330" s="31" t="s">
        <v>1117</v>
      </c>
      <c r="D4330" s="31" t="s">
        <v>93</v>
      </c>
      <c r="E4330" s="31" t="s">
        <v>3271</v>
      </c>
      <c r="F4330" s="31" t="s">
        <v>3272</v>
      </c>
      <c r="G4330" s="32">
        <v>119699</v>
      </c>
      <c r="H4330" s="31" t="s">
        <v>94</v>
      </c>
      <c r="I4330" s="32">
        <v>7547</v>
      </c>
      <c r="J4330" s="33">
        <v>16</v>
      </c>
      <c r="K4330" s="31" t="s">
        <v>94</v>
      </c>
      <c r="L4330" s="31" t="s">
        <v>95</v>
      </c>
    </row>
    <row r="4331" spans="1:12" ht="45" x14ac:dyDescent="0.2">
      <c r="A4331" t="str">
        <f>VLOOKUP(B4331,StateFIPS!A$2:B$52,2)</f>
        <v>Wyoming</v>
      </c>
      <c r="B4331">
        <f t="shared" si="70"/>
        <v>56</v>
      </c>
      <c r="C4331" s="31" t="s">
        <v>1029</v>
      </c>
      <c r="D4331" s="31" t="s">
        <v>93</v>
      </c>
      <c r="E4331" s="31" t="s">
        <v>3271</v>
      </c>
      <c r="F4331" s="31" t="s">
        <v>3272</v>
      </c>
      <c r="G4331" s="32">
        <v>393720</v>
      </c>
      <c r="H4331" s="31" t="s">
        <v>94</v>
      </c>
      <c r="I4331" s="32">
        <v>24124</v>
      </c>
      <c r="J4331" s="33">
        <v>16</v>
      </c>
      <c r="K4331" s="31" t="s">
        <v>94</v>
      </c>
      <c r="L4331" s="31" t="s">
        <v>95</v>
      </c>
    </row>
    <row r="4332" spans="1:12" ht="45" x14ac:dyDescent="0.2">
      <c r="A4332" t="str">
        <f>VLOOKUP(B4332,StateFIPS!A$2:B$52,2)</f>
        <v>Texas</v>
      </c>
      <c r="B4332">
        <f t="shared" si="70"/>
        <v>48</v>
      </c>
      <c r="C4332" s="31" t="s">
        <v>2486</v>
      </c>
      <c r="D4332" s="31" t="s">
        <v>93</v>
      </c>
      <c r="E4332" s="31" t="s">
        <v>3271</v>
      </c>
      <c r="F4332" s="31" t="s">
        <v>3272</v>
      </c>
      <c r="G4332" s="32">
        <v>34995</v>
      </c>
      <c r="H4332" s="31" t="s">
        <v>94</v>
      </c>
      <c r="I4332" s="32">
        <v>2206</v>
      </c>
      <c r="J4332" s="33">
        <v>16</v>
      </c>
      <c r="K4332" s="31" t="s">
        <v>94</v>
      </c>
      <c r="L4332" s="31" t="s">
        <v>95</v>
      </c>
    </row>
    <row r="4333" spans="1:12" ht="45" x14ac:dyDescent="0.2">
      <c r="A4333" t="str">
        <f>VLOOKUP(B4333,StateFIPS!A$2:B$52,2)</f>
        <v>Nebraska</v>
      </c>
      <c r="B4333">
        <f t="shared" si="70"/>
        <v>31</v>
      </c>
      <c r="C4333" s="31" t="s">
        <v>1168</v>
      </c>
      <c r="D4333" s="31" t="s">
        <v>93</v>
      </c>
      <c r="E4333" s="31" t="s">
        <v>3271</v>
      </c>
      <c r="F4333" s="31" t="s">
        <v>3272</v>
      </c>
      <c r="G4333" s="32">
        <v>74962</v>
      </c>
      <c r="H4333" s="31" t="s">
        <v>94</v>
      </c>
      <c r="I4333" s="32">
        <v>5144</v>
      </c>
      <c r="J4333" s="33">
        <v>15</v>
      </c>
      <c r="K4333" s="31" t="s">
        <v>94</v>
      </c>
      <c r="L4333" s="31" t="s">
        <v>95</v>
      </c>
    </row>
    <row r="4334" spans="1:12" ht="45" x14ac:dyDescent="0.2">
      <c r="A4334" t="str">
        <f>VLOOKUP(B4334,StateFIPS!A$2:B$52,2)</f>
        <v>Virginia</v>
      </c>
      <c r="B4334">
        <f t="shared" si="70"/>
        <v>51</v>
      </c>
      <c r="C4334" s="31" t="s">
        <v>996</v>
      </c>
      <c r="D4334" s="31" t="s">
        <v>93</v>
      </c>
      <c r="E4334" s="31" t="s">
        <v>3271</v>
      </c>
      <c r="F4334" s="31" t="s">
        <v>3272</v>
      </c>
      <c r="G4334" s="32">
        <v>30850</v>
      </c>
      <c r="H4334" s="31" t="s">
        <v>94</v>
      </c>
      <c r="I4334" s="32">
        <v>2028</v>
      </c>
      <c r="J4334" s="33">
        <v>15</v>
      </c>
      <c r="K4334" s="31" t="s">
        <v>94</v>
      </c>
      <c r="L4334" s="31" t="s">
        <v>95</v>
      </c>
    </row>
    <row r="4335" spans="1:12" ht="45" x14ac:dyDescent="0.2">
      <c r="A4335" t="str">
        <f>VLOOKUP(B4335,StateFIPS!A$2:B$52,2)</f>
        <v>North Carolina</v>
      </c>
      <c r="B4335">
        <f t="shared" si="70"/>
        <v>37</v>
      </c>
      <c r="C4335" s="31" t="s">
        <v>1195</v>
      </c>
      <c r="D4335" s="31" t="s">
        <v>93</v>
      </c>
      <c r="E4335" s="31" t="s">
        <v>3271</v>
      </c>
      <c r="F4335" s="31" t="s">
        <v>3272</v>
      </c>
      <c r="G4335" s="32">
        <v>225038</v>
      </c>
      <c r="H4335" s="31" t="s">
        <v>94</v>
      </c>
      <c r="I4335" s="32">
        <v>15272</v>
      </c>
      <c r="J4335" s="33">
        <v>15</v>
      </c>
      <c r="K4335" s="31" t="s">
        <v>94</v>
      </c>
      <c r="L4335" s="31" t="s">
        <v>95</v>
      </c>
    </row>
    <row r="4336" spans="1:12" ht="45" x14ac:dyDescent="0.2">
      <c r="A4336" t="str">
        <f>VLOOKUP(B4336,StateFIPS!A$2:B$52,2)</f>
        <v>Alabama</v>
      </c>
      <c r="B4336">
        <f t="shared" si="70"/>
        <v>1</v>
      </c>
      <c r="C4336" s="31" t="s">
        <v>561</v>
      </c>
      <c r="D4336" s="31" t="s">
        <v>93</v>
      </c>
      <c r="E4336" s="31" t="s">
        <v>3271</v>
      </c>
      <c r="F4336" s="31" t="s">
        <v>3272</v>
      </c>
      <c r="G4336" s="32">
        <v>30088</v>
      </c>
      <c r="H4336" s="31" t="s">
        <v>94</v>
      </c>
      <c r="I4336" s="32">
        <v>2094</v>
      </c>
      <c r="J4336" s="33">
        <v>14</v>
      </c>
      <c r="K4336" s="31" t="s">
        <v>94</v>
      </c>
      <c r="L4336" s="31" t="s">
        <v>95</v>
      </c>
    </row>
    <row r="4337" spans="1:12" ht="45" x14ac:dyDescent="0.2">
      <c r="A4337" t="str">
        <f>VLOOKUP(B4337,StateFIPS!A$2:B$52,2)</f>
        <v>Texas</v>
      </c>
      <c r="B4337">
        <f t="shared" si="70"/>
        <v>48</v>
      </c>
      <c r="C4337" s="31" t="s">
        <v>1120</v>
      </c>
      <c r="D4337" s="31" t="s">
        <v>93</v>
      </c>
      <c r="E4337" s="31" t="s">
        <v>3271</v>
      </c>
      <c r="F4337" s="31" t="s">
        <v>3272</v>
      </c>
      <c r="G4337" s="32">
        <v>26896</v>
      </c>
      <c r="H4337" s="31" t="s">
        <v>94</v>
      </c>
      <c r="I4337" s="32">
        <v>1696</v>
      </c>
      <c r="J4337" s="33">
        <v>16</v>
      </c>
      <c r="K4337" s="31" t="s">
        <v>94</v>
      </c>
      <c r="L4337" s="31" t="s">
        <v>95</v>
      </c>
    </row>
    <row r="4338" spans="1:12" ht="45" x14ac:dyDescent="0.2">
      <c r="A4338" t="str">
        <f>VLOOKUP(B4338,StateFIPS!A$2:B$52,2)</f>
        <v>Virginia</v>
      </c>
      <c r="B4338">
        <f t="shared" si="70"/>
        <v>51</v>
      </c>
      <c r="C4338" s="31" t="s">
        <v>994</v>
      </c>
      <c r="D4338" s="31" t="s">
        <v>93</v>
      </c>
      <c r="E4338" s="31" t="s">
        <v>3271</v>
      </c>
      <c r="F4338" s="31" t="s">
        <v>3272</v>
      </c>
      <c r="G4338" s="32">
        <v>30850</v>
      </c>
      <c r="H4338" s="31" t="s">
        <v>94</v>
      </c>
      <c r="I4338" s="32">
        <v>2028</v>
      </c>
      <c r="J4338" s="33">
        <v>15</v>
      </c>
      <c r="K4338" s="31" t="s">
        <v>94</v>
      </c>
      <c r="L4338" s="31" t="s">
        <v>95</v>
      </c>
    </row>
    <row r="4339" spans="1:12" ht="45" x14ac:dyDescent="0.2">
      <c r="A4339" t="str">
        <f>VLOOKUP(B4339,StateFIPS!A$2:B$52,2)</f>
        <v>Wisconsin</v>
      </c>
      <c r="B4339">
        <f t="shared" si="70"/>
        <v>55</v>
      </c>
      <c r="C4339" s="31" t="s">
        <v>2564</v>
      </c>
      <c r="D4339" s="31" t="s">
        <v>93</v>
      </c>
      <c r="E4339" s="31" t="s">
        <v>3271</v>
      </c>
      <c r="F4339" s="31" t="s">
        <v>3272</v>
      </c>
      <c r="G4339" s="32">
        <v>55001</v>
      </c>
      <c r="H4339" s="31" t="s">
        <v>94</v>
      </c>
      <c r="I4339" s="32">
        <v>3599</v>
      </c>
      <c r="J4339" s="33">
        <v>15</v>
      </c>
      <c r="K4339" s="31" t="s">
        <v>94</v>
      </c>
      <c r="L4339" s="31" t="s">
        <v>95</v>
      </c>
    </row>
    <row r="4340" spans="1:12" ht="45" x14ac:dyDescent="0.2">
      <c r="A4340" t="str">
        <f>VLOOKUP(B4340,StateFIPS!A$2:B$52,2)</f>
        <v>Nebraska</v>
      </c>
      <c r="B4340">
        <f t="shared" si="70"/>
        <v>31</v>
      </c>
      <c r="C4340" s="31" t="s">
        <v>1266</v>
      </c>
      <c r="D4340" s="31" t="s">
        <v>93</v>
      </c>
      <c r="E4340" s="31" t="s">
        <v>3271</v>
      </c>
      <c r="F4340" s="31" t="s">
        <v>3272</v>
      </c>
      <c r="G4340" s="32">
        <v>144602</v>
      </c>
      <c r="H4340" s="31" t="s">
        <v>94</v>
      </c>
      <c r="I4340" s="32">
        <v>9923</v>
      </c>
      <c r="J4340" s="33">
        <v>15</v>
      </c>
      <c r="K4340" s="31" t="s">
        <v>94</v>
      </c>
      <c r="L4340" s="31" t="s">
        <v>95</v>
      </c>
    </row>
    <row r="4341" spans="1:12" ht="45" x14ac:dyDescent="0.2">
      <c r="A4341" t="str">
        <f>VLOOKUP(B4341,StateFIPS!A$2:B$52,2)</f>
        <v>Alabama</v>
      </c>
      <c r="B4341">
        <f t="shared" si="70"/>
        <v>1</v>
      </c>
      <c r="C4341" s="31" t="s">
        <v>579</v>
      </c>
      <c r="D4341" s="31" t="s">
        <v>93</v>
      </c>
      <c r="E4341" s="31" t="s">
        <v>3271</v>
      </c>
      <c r="F4341" s="31" t="s">
        <v>3272</v>
      </c>
      <c r="G4341" s="32">
        <v>30088</v>
      </c>
      <c r="H4341" s="31" t="s">
        <v>94</v>
      </c>
      <c r="I4341" s="32">
        <v>2094</v>
      </c>
      <c r="J4341" s="33">
        <v>14</v>
      </c>
      <c r="K4341" s="31" t="s">
        <v>94</v>
      </c>
      <c r="L4341" s="31" t="s">
        <v>95</v>
      </c>
    </row>
    <row r="4342" spans="1:12" ht="45" x14ac:dyDescent="0.2">
      <c r="A4342" t="str">
        <f>VLOOKUP(B4342,StateFIPS!A$2:B$52,2)</f>
        <v>Virginia</v>
      </c>
      <c r="B4342">
        <f t="shared" si="70"/>
        <v>51</v>
      </c>
      <c r="C4342" s="31" t="s">
        <v>2559</v>
      </c>
      <c r="D4342" s="31" t="s">
        <v>93</v>
      </c>
      <c r="E4342" s="31" t="s">
        <v>3271</v>
      </c>
      <c r="F4342" s="31" t="s">
        <v>3272</v>
      </c>
      <c r="G4342" s="32">
        <v>13107</v>
      </c>
      <c r="H4342" s="31" t="s">
        <v>94</v>
      </c>
      <c r="I4342" s="32">
        <v>861</v>
      </c>
      <c r="J4342" s="33">
        <v>15</v>
      </c>
      <c r="K4342" s="31" t="s">
        <v>94</v>
      </c>
      <c r="L4342" s="31" t="s">
        <v>95</v>
      </c>
    </row>
    <row r="4343" spans="1:12" ht="45" x14ac:dyDescent="0.2">
      <c r="A4343" t="str">
        <f>VLOOKUP(B4343,StateFIPS!A$2:B$52,2)</f>
        <v>Nebraska</v>
      </c>
      <c r="B4343">
        <f t="shared" si="70"/>
        <v>31</v>
      </c>
      <c r="C4343" s="31" t="s">
        <v>2238</v>
      </c>
      <c r="D4343" s="31" t="s">
        <v>93</v>
      </c>
      <c r="E4343" s="31" t="s">
        <v>3271</v>
      </c>
      <c r="F4343" s="31" t="s">
        <v>3272</v>
      </c>
      <c r="G4343" s="32">
        <v>177396</v>
      </c>
      <c r="H4343" s="31" t="s">
        <v>94</v>
      </c>
      <c r="I4343" s="32">
        <v>12173</v>
      </c>
      <c r="J4343" s="33">
        <v>15</v>
      </c>
      <c r="K4343" s="31" t="s">
        <v>94</v>
      </c>
      <c r="L4343" s="31" t="s">
        <v>95</v>
      </c>
    </row>
    <row r="4344" spans="1:12" ht="45" x14ac:dyDescent="0.2">
      <c r="A4344" t="str">
        <f>VLOOKUP(B4344,StateFIPS!A$2:B$52,2)</f>
        <v>Nebraska</v>
      </c>
      <c r="B4344">
        <f t="shared" si="70"/>
        <v>31</v>
      </c>
      <c r="C4344" s="31" t="s">
        <v>2254</v>
      </c>
      <c r="D4344" s="31" t="s">
        <v>93</v>
      </c>
      <c r="E4344" s="31" t="s">
        <v>3271</v>
      </c>
      <c r="F4344" s="31" t="s">
        <v>3272</v>
      </c>
      <c r="G4344" s="32">
        <v>203944</v>
      </c>
      <c r="H4344" s="31" t="s">
        <v>94</v>
      </c>
      <c r="I4344" s="32">
        <v>13995</v>
      </c>
      <c r="J4344" s="33">
        <v>15</v>
      </c>
      <c r="K4344" s="31" t="s">
        <v>94</v>
      </c>
      <c r="L4344" s="31" t="s">
        <v>95</v>
      </c>
    </row>
    <row r="4345" spans="1:12" ht="45" x14ac:dyDescent="0.2">
      <c r="A4345" t="str">
        <f>VLOOKUP(B4345,StateFIPS!A$2:B$52,2)</f>
        <v>Texas</v>
      </c>
      <c r="B4345">
        <f t="shared" si="70"/>
        <v>48</v>
      </c>
      <c r="C4345" s="31" t="s">
        <v>2508</v>
      </c>
      <c r="D4345" s="31" t="s">
        <v>93</v>
      </c>
      <c r="E4345" s="31" t="s">
        <v>3271</v>
      </c>
      <c r="F4345" s="31" t="s">
        <v>3272</v>
      </c>
      <c r="G4345" s="32">
        <v>84638</v>
      </c>
      <c r="H4345" s="31" t="s">
        <v>94</v>
      </c>
      <c r="I4345" s="32">
        <v>5336</v>
      </c>
      <c r="J4345" s="33">
        <v>16</v>
      </c>
      <c r="K4345" s="31" t="s">
        <v>94</v>
      </c>
      <c r="L4345" s="31" t="s">
        <v>95</v>
      </c>
    </row>
    <row r="4346" spans="1:12" ht="45" x14ac:dyDescent="0.2">
      <c r="A4346" t="str">
        <f>VLOOKUP(B4346,StateFIPS!A$2:B$52,2)</f>
        <v>Indiana</v>
      </c>
      <c r="B4346">
        <f t="shared" si="70"/>
        <v>18</v>
      </c>
      <c r="C4346" s="31" t="s">
        <v>701</v>
      </c>
      <c r="D4346" s="31" t="s">
        <v>93</v>
      </c>
      <c r="E4346" s="31" t="s">
        <v>3271</v>
      </c>
      <c r="F4346" s="31" t="s">
        <v>3272</v>
      </c>
      <c r="G4346" s="32">
        <v>340953</v>
      </c>
      <c r="H4346" s="31" t="s">
        <v>94</v>
      </c>
      <c r="I4346" s="32">
        <v>22798</v>
      </c>
      <c r="J4346" s="33">
        <v>15</v>
      </c>
      <c r="K4346" s="31" t="s">
        <v>94</v>
      </c>
      <c r="L4346" s="31" t="s">
        <v>95</v>
      </c>
    </row>
    <row r="4347" spans="1:12" ht="45" x14ac:dyDescent="0.2">
      <c r="A4347" t="str">
        <f>VLOOKUP(B4347,StateFIPS!A$2:B$52,2)</f>
        <v>Wyoming</v>
      </c>
      <c r="B4347">
        <f t="shared" si="70"/>
        <v>56</v>
      </c>
      <c r="C4347" s="31" t="s">
        <v>1015</v>
      </c>
      <c r="D4347" s="31" t="s">
        <v>93</v>
      </c>
      <c r="E4347" s="31" t="s">
        <v>3271</v>
      </c>
      <c r="F4347" s="31" t="s">
        <v>3272</v>
      </c>
      <c r="G4347" s="32">
        <v>11994</v>
      </c>
      <c r="H4347" s="31" t="s">
        <v>94</v>
      </c>
      <c r="I4347" s="32">
        <v>735</v>
      </c>
      <c r="J4347" s="33">
        <v>16</v>
      </c>
      <c r="K4347" s="31" t="s">
        <v>94</v>
      </c>
      <c r="L4347" s="31" t="s">
        <v>95</v>
      </c>
    </row>
    <row r="4348" spans="1:12" ht="45" x14ac:dyDescent="0.2">
      <c r="A4348" t="str">
        <f>VLOOKUP(B4348,StateFIPS!A$2:B$52,2)</f>
        <v>North Carolina</v>
      </c>
      <c r="B4348">
        <f t="shared" si="70"/>
        <v>37</v>
      </c>
      <c r="C4348" s="31" t="s">
        <v>2715</v>
      </c>
      <c r="D4348" s="31" t="s">
        <v>93</v>
      </c>
      <c r="E4348" s="31" t="s">
        <v>3271</v>
      </c>
      <c r="F4348" s="31" t="s">
        <v>3272</v>
      </c>
      <c r="G4348" s="32">
        <v>3538874</v>
      </c>
      <c r="H4348" s="31" t="s">
        <v>94</v>
      </c>
      <c r="I4348" s="32">
        <v>240160</v>
      </c>
      <c r="J4348" s="33">
        <v>15</v>
      </c>
      <c r="K4348" s="31" t="s">
        <v>94</v>
      </c>
      <c r="L4348" s="31" t="s">
        <v>95</v>
      </c>
    </row>
    <row r="4349" spans="1:12" ht="45" x14ac:dyDescent="0.2">
      <c r="A4349" t="str">
        <f>VLOOKUP(B4349,StateFIPS!A$2:B$52,2)</f>
        <v>Illinois</v>
      </c>
      <c r="B4349">
        <f t="shared" si="70"/>
        <v>17</v>
      </c>
      <c r="C4349" s="31" t="s">
        <v>3193</v>
      </c>
      <c r="D4349" s="31" t="s">
        <v>93</v>
      </c>
      <c r="E4349" s="31" t="s">
        <v>3271</v>
      </c>
      <c r="F4349" s="31" t="s">
        <v>3272</v>
      </c>
      <c r="G4349" s="32">
        <v>10850</v>
      </c>
      <c r="H4349" s="31" t="s">
        <v>94</v>
      </c>
      <c r="I4349" s="32">
        <v>730</v>
      </c>
      <c r="J4349" s="33">
        <v>15</v>
      </c>
      <c r="K4349" s="31" t="s">
        <v>94</v>
      </c>
      <c r="L4349" s="31" t="s">
        <v>95</v>
      </c>
    </row>
    <row r="4350" spans="1:12" ht="45" x14ac:dyDescent="0.2">
      <c r="A4350" t="str">
        <f>VLOOKUP(B4350,StateFIPS!A$2:B$52,2)</f>
        <v>Texas</v>
      </c>
      <c r="B4350">
        <f t="shared" si="70"/>
        <v>48</v>
      </c>
      <c r="C4350" s="31" t="s">
        <v>1122</v>
      </c>
      <c r="D4350" s="31" t="s">
        <v>93</v>
      </c>
      <c r="E4350" s="31" t="s">
        <v>3271</v>
      </c>
      <c r="F4350" s="31" t="s">
        <v>3272</v>
      </c>
      <c r="G4350" s="32">
        <v>119699</v>
      </c>
      <c r="H4350" s="31" t="s">
        <v>94</v>
      </c>
      <c r="I4350" s="32">
        <v>7547</v>
      </c>
      <c r="J4350" s="33">
        <v>16</v>
      </c>
      <c r="K4350" s="31" t="s">
        <v>94</v>
      </c>
      <c r="L4350" s="31" t="s">
        <v>95</v>
      </c>
    </row>
    <row r="4351" spans="1:12" ht="45" x14ac:dyDescent="0.2">
      <c r="A4351" t="str">
        <f>VLOOKUP(B4351,StateFIPS!A$2:B$52,2)</f>
        <v>Alabama</v>
      </c>
      <c r="B4351">
        <f t="shared" si="70"/>
        <v>1</v>
      </c>
      <c r="C4351" s="31" t="s">
        <v>3270</v>
      </c>
      <c r="D4351" s="31" t="s">
        <v>93</v>
      </c>
      <c r="E4351" s="31" t="s">
        <v>3271</v>
      </c>
      <c r="F4351" s="31" t="s">
        <v>3272</v>
      </c>
      <c r="G4351" s="32">
        <v>30088</v>
      </c>
      <c r="H4351" s="31" t="s">
        <v>94</v>
      </c>
      <c r="I4351" s="32">
        <v>2094</v>
      </c>
      <c r="J4351" s="33">
        <v>14</v>
      </c>
      <c r="K4351" s="31" t="s">
        <v>94</v>
      </c>
      <c r="L4351" s="31" t="s">
        <v>95</v>
      </c>
    </row>
    <row r="4352" spans="1:12" ht="45" x14ac:dyDescent="0.2">
      <c r="A4352" t="str">
        <f>VLOOKUP(B4352,StateFIPS!A$2:B$52,2)</f>
        <v>Alabama</v>
      </c>
      <c r="B4352">
        <f t="shared" si="70"/>
        <v>1</v>
      </c>
      <c r="C4352" s="31" t="s">
        <v>580</v>
      </c>
      <c r="D4352" s="31" t="s">
        <v>93</v>
      </c>
      <c r="E4352" s="31" t="s">
        <v>3271</v>
      </c>
      <c r="F4352" s="31" t="s">
        <v>3272</v>
      </c>
      <c r="G4352" s="32">
        <v>30088</v>
      </c>
      <c r="H4352" s="31" t="s">
        <v>94</v>
      </c>
      <c r="I4352" s="32">
        <v>2094</v>
      </c>
      <c r="J4352" s="33">
        <v>14</v>
      </c>
      <c r="K4352" s="31" t="s">
        <v>94</v>
      </c>
      <c r="L4352" s="31" t="s">
        <v>95</v>
      </c>
    </row>
    <row r="4353" spans="1:12" ht="45" x14ac:dyDescent="0.2">
      <c r="A4353" t="str">
        <f>VLOOKUP(B4353,StateFIPS!A$2:B$52,2)</f>
        <v>Illinois</v>
      </c>
      <c r="B4353">
        <f t="shared" si="70"/>
        <v>17</v>
      </c>
      <c r="C4353" s="31" t="s">
        <v>718</v>
      </c>
      <c r="D4353" s="31" t="s">
        <v>93</v>
      </c>
      <c r="E4353" s="31" t="s">
        <v>3271</v>
      </c>
      <c r="F4353" s="31" t="s">
        <v>3272</v>
      </c>
      <c r="G4353" s="32">
        <v>67368</v>
      </c>
      <c r="H4353" s="31" t="s">
        <v>94</v>
      </c>
      <c r="I4353" s="32">
        <v>4531</v>
      </c>
      <c r="J4353" s="33">
        <v>15</v>
      </c>
      <c r="K4353" s="31" t="s">
        <v>94</v>
      </c>
      <c r="L4353" s="31" t="s">
        <v>95</v>
      </c>
    </row>
    <row r="4354" spans="1:12" ht="45" x14ac:dyDescent="0.2">
      <c r="A4354" t="str">
        <f>VLOOKUP(B4354,StateFIPS!A$2:B$52,2)</f>
        <v>Nebraska</v>
      </c>
      <c r="B4354">
        <f t="shared" si="70"/>
        <v>31</v>
      </c>
      <c r="C4354" s="31" t="s">
        <v>1254</v>
      </c>
      <c r="D4354" s="31" t="s">
        <v>93</v>
      </c>
      <c r="E4354" s="31" t="s">
        <v>3271</v>
      </c>
      <c r="F4354" s="31" t="s">
        <v>3272</v>
      </c>
      <c r="G4354" s="32">
        <v>140643</v>
      </c>
      <c r="H4354" s="31" t="s">
        <v>94</v>
      </c>
      <c r="I4354" s="32">
        <v>9651</v>
      </c>
      <c r="J4354" s="33">
        <v>15</v>
      </c>
      <c r="K4354" s="31" t="s">
        <v>94</v>
      </c>
      <c r="L4354" s="31" t="s">
        <v>95</v>
      </c>
    </row>
    <row r="4355" spans="1:12" ht="45" x14ac:dyDescent="0.2">
      <c r="A4355" t="str">
        <f>VLOOKUP(B4355,StateFIPS!A$2:B$52,2)</f>
        <v>Wisconsin</v>
      </c>
      <c r="B4355">
        <f t="shared" ref="B4355:B4418" si="71">VALUE(LEFT(C4355,2))</f>
        <v>55</v>
      </c>
      <c r="C4355" s="31" t="s">
        <v>2579</v>
      </c>
      <c r="D4355" s="31" t="s">
        <v>93</v>
      </c>
      <c r="E4355" s="31" t="s">
        <v>3271</v>
      </c>
      <c r="F4355" s="31" t="s">
        <v>3272</v>
      </c>
      <c r="G4355" s="32">
        <v>7124</v>
      </c>
      <c r="H4355" s="31" t="s">
        <v>94</v>
      </c>
      <c r="I4355" s="32">
        <v>466</v>
      </c>
      <c r="J4355" s="33">
        <v>15</v>
      </c>
      <c r="K4355" s="31" t="s">
        <v>94</v>
      </c>
      <c r="L4355" s="31" t="s">
        <v>95</v>
      </c>
    </row>
    <row r="4356" spans="1:12" ht="45" x14ac:dyDescent="0.2">
      <c r="A4356" t="str">
        <f>VLOOKUP(B4356,StateFIPS!A$2:B$52,2)</f>
        <v>Nebraska</v>
      </c>
      <c r="B4356">
        <f t="shared" si="71"/>
        <v>31</v>
      </c>
      <c r="C4356" s="31" t="s">
        <v>1170</v>
      </c>
      <c r="D4356" s="31" t="s">
        <v>93</v>
      </c>
      <c r="E4356" s="31" t="s">
        <v>3271</v>
      </c>
      <c r="F4356" s="31" t="s">
        <v>3272</v>
      </c>
      <c r="G4356" s="32">
        <v>104581</v>
      </c>
      <c r="H4356" s="31" t="s">
        <v>94</v>
      </c>
      <c r="I4356" s="32">
        <v>7176</v>
      </c>
      <c r="J4356" s="33">
        <v>15</v>
      </c>
      <c r="K4356" s="31" t="s">
        <v>94</v>
      </c>
      <c r="L4356" s="31" t="s">
        <v>95</v>
      </c>
    </row>
    <row r="4357" spans="1:12" ht="45" x14ac:dyDescent="0.2">
      <c r="A4357" t="str">
        <f>VLOOKUP(B4357,StateFIPS!A$2:B$52,2)</f>
        <v>North Carolina</v>
      </c>
      <c r="B4357">
        <f t="shared" si="71"/>
        <v>37</v>
      </c>
      <c r="C4357" s="31" t="s">
        <v>1192</v>
      </c>
      <c r="D4357" s="31" t="s">
        <v>93</v>
      </c>
      <c r="E4357" s="31" t="s">
        <v>3271</v>
      </c>
      <c r="F4357" s="31" t="s">
        <v>3272</v>
      </c>
      <c r="G4357" s="32">
        <v>225038</v>
      </c>
      <c r="H4357" s="31" t="s">
        <v>94</v>
      </c>
      <c r="I4357" s="32">
        <v>15272</v>
      </c>
      <c r="J4357" s="33">
        <v>15</v>
      </c>
      <c r="K4357" s="31" t="s">
        <v>94</v>
      </c>
      <c r="L4357" s="31" t="s">
        <v>95</v>
      </c>
    </row>
    <row r="4358" spans="1:12" ht="45" x14ac:dyDescent="0.2">
      <c r="A4358" t="str">
        <f>VLOOKUP(B4358,StateFIPS!A$2:B$52,2)</f>
        <v>Indiana</v>
      </c>
      <c r="B4358">
        <f t="shared" si="71"/>
        <v>18</v>
      </c>
      <c r="C4358" s="31" t="s">
        <v>2170</v>
      </c>
      <c r="D4358" s="31" t="s">
        <v>93</v>
      </c>
      <c r="E4358" s="31" t="s">
        <v>3271</v>
      </c>
      <c r="F4358" s="31" t="s">
        <v>3272</v>
      </c>
      <c r="G4358" s="32">
        <v>269519</v>
      </c>
      <c r="H4358" s="31" t="s">
        <v>94</v>
      </c>
      <c r="I4358" s="32">
        <v>18022</v>
      </c>
      <c r="J4358" s="33">
        <v>15</v>
      </c>
      <c r="K4358" s="31" t="s">
        <v>94</v>
      </c>
      <c r="L4358" s="31" t="s">
        <v>95</v>
      </c>
    </row>
    <row r="4359" spans="1:12" ht="45" x14ac:dyDescent="0.2">
      <c r="A4359" t="str">
        <f>VLOOKUP(B4359,StateFIPS!A$2:B$52,2)</f>
        <v>Alabama</v>
      </c>
      <c r="B4359">
        <f t="shared" si="71"/>
        <v>1</v>
      </c>
      <c r="C4359" s="31" t="s">
        <v>586</v>
      </c>
      <c r="D4359" s="31" t="s">
        <v>93</v>
      </c>
      <c r="E4359" s="31" t="s">
        <v>3271</v>
      </c>
      <c r="F4359" s="31" t="s">
        <v>3272</v>
      </c>
      <c r="G4359" s="32">
        <v>34835</v>
      </c>
      <c r="H4359" s="31" t="s">
        <v>94</v>
      </c>
      <c r="I4359" s="32">
        <v>2424</v>
      </c>
      <c r="J4359" s="33">
        <v>14</v>
      </c>
      <c r="K4359" s="31" t="s">
        <v>94</v>
      </c>
      <c r="L4359" s="31" t="s">
        <v>95</v>
      </c>
    </row>
    <row r="4360" spans="1:12" ht="45" x14ac:dyDescent="0.2">
      <c r="A4360" t="str">
        <f>VLOOKUP(B4360,StateFIPS!A$2:B$52,2)</f>
        <v>Indiana</v>
      </c>
      <c r="B4360">
        <f t="shared" si="71"/>
        <v>18</v>
      </c>
      <c r="C4360" s="31" t="s">
        <v>1623</v>
      </c>
      <c r="D4360" s="31" t="s">
        <v>93</v>
      </c>
      <c r="E4360" s="31" t="s">
        <v>3271</v>
      </c>
      <c r="F4360" s="31" t="s">
        <v>3272</v>
      </c>
      <c r="G4360" s="32">
        <v>68039</v>
      </c>
      <c r="H4360" s="31" t="s">
        <v>94</v>
      </c>
      <c r="I4360" s="32">
        <v>4550</v>
      </c>
      <c r="J4360" s="33">
        <v>15</v>
      </c>
      <c r="K4360" s="31" t="s">
        <v>94</v>
      </c>
      <c r="L4360" s="31" t="s">
        <v>95</v>
      </c>
    </row>
    <row r="4361" spans="1:12" ht="45" x14ac:dyDescent="0.2">
      <c r="A4361" t="str">
        <f>VLOOKUP(B4361,StateFIPS!A$2:B$52,2)</f>
        <v>Nebraska</v>
      </c>
      <c r="B4361">
        <f t="shared" si="71"/>
        <v>31</v>
      </c>
      <c r="C4361" s="31" t="s">
        <v>2229</v>
      </c>
      <c r="D4361" s="31" t="s">
        <v>93</v>
      </c>
      <c r="E4361" s="31" t="s">
        <v>3271</v>
      </c>
      <c r="F4361" s="31" t="s">
        <v>3272</v>
      </c>
      <c r="G4361" s="32">
        <v>151673</v>
      </c>
      <c r="H4361" s="31" t="s">
        <v>94</v>
      </c>
      <c r="I4361" s="32">
        <v>10408</v>
      </c>
      <c r="J4361" s="33">
        <v>15</v>
      </c>
      <c r="K4361" s="31" t="s">
        <v>94</v>
      </c>
      <c r="L4361" s="31" t="s">
        <v>95</v>
      </c>
    </row>
    <row r="4362" spans="1:12" ht="45" x14ac:dyDescent="0.2">
      <c r="A4362" t="str">
        <f>VLOOKUP(B4362,StateFIPS!A$2:B$52,2)</f>
        <v>Utah</v>
      </c>
      <c r="B4362">
        <f t="shared" si="71"/>
        <v>49</v>
      </c>
      <c r="C4362" s="31" t="s">
        <v>2306</v>
      </c>
      <c r="D4362" s="31" t="s">
        <v>93</v>
      </c>
      <c r="E4362" s="31" t="s">
        <v>3271</v>
      </c>
      <c r="F4362" s="31" t="s">
        <v>3272</v>
      </c>
      <c r="G4362" s="32">
        <v>29799</v>
      </c>
      <c r="H4362" s="31" t="s">
        <v>94</v>
      </c>
      <c r="I4362" s="32">
        <v>1927</v>
      </c>
      <c r="J4362" s="33">
        <v>15</v>
      </c>
      <c r="K4362" s="31" t="s">
        <v>94</v>
      </c>
      <c r="L4362" s="31" t="s">
        <v>95</v>
      </c>
    </row>
    <row r="4363" spans="1:12" ht="45" x14ac:dyDescent="0.2">
      <c r="A4363" t="str">
        <f>VLOOKUP(B4363,StateFIPS!A$2:B$52,2)</f>
        <v>Alabama</v>
      </c>
      <c r="B4363">
        <f t="shared" si="71"/>
        <v>1</v>
      </c>
      <c r="C4363" s="31" t="s">
        <v>585</v>
      </c>
      <c r="D4363" s="31" t="s">
        <v>93</v>
      </c>
      <c r="E4363" s="31" t="s">
        <v>3271</v>
      </c>
      <c r="F4363" s="31" t="s">
        <v>3272</v>
      </c>
      <c r="G4363" s="32">
        <v>39174</v>
      </c>
      <c r="H4363" s="31" t="s">
        <v>94</v>
      </c>
      <c r="I4363" s="32">
        <v>2726</v>
      </c>
      <c r="J4363" s="33">
        <v>14</v>
      </c>
      <c r="K4363" s="31" t="s">
        <v>94</v>
      </c>
      <c r="L4363" s="31" t="s">
        <v>95</v>
      </c>
    </row>
    <row r="4364" spans="1:12" ht="45" x14ac:dyDescent="0.2">
      <c r="A4364" t="str">
        <f>VLOOKUP(B4364,StateFIPS!A$2:B$52,2)</f>
        <v>Illinois</v>
      </c>
      <c r="B4364">
        <f t="shared" si="71"/>
        <v>17</v>
      </c>
      <c r="C4364" s="31" t="s">
        <v>723</v>
      </c>
      <c r="D4364" s="31" t="s">
        <v>93</v>
      </c>
      <c r="E4364" s="31" t="s">
        <v>3271</v>
      </c>
      <c r="F4364" s="31" t="s">
        <v>3272</v>
      </c>
      <c r="G4364" s="32">
        <v>181704</v>
      </c>
      <c r="H4364" s="31" t="s">
        <v>94</v>
      </c>
      <c r="I4364" s="32">
        <v>12221</v>
      </c>
      <c r="J4364" s="33">
        <v>15</v>
      </c>
      <c r="K4364" s="31" t="s">
        <v>94</v>
      </c>
      <c r="L4364" s="31" t="s">
        <v>95</v>
      </c>
    </row>
    <row r="4365" spans="1:12" ht="45" x14ac:dyDescent="0.2">
      <c r="A4365" t="str">
        <f>VLOOKUP(B4365,StateFIPS!A$2:B$52,2)</f>
        <v>Wisconsin</v>
      </c>
      <c r="B4365">
        <f t="shared" si="71"/>
        <v>55</v>
      </c>
      <c r="C4365" s="31" t="s">
        <v>2342</v>
      </c>
      <c r="D4365" s="31" t="s">
        <v>93</v>
      </c>
      <c r="E4365" s="31" t="s">
        <v>3271</v>
      </c>
      <c r="F4365" s="31" t="s">
        <v>3272</v>
      </c>
      <c r="G4365" s="32">
        <v>11227</v>
      </c>
      <c r="H4365" s="31" t="s">
        <v>94</v>
      </c>
      <c r="I4365" s="32">
        <v>735</v>
      </c>
      <c r="J4365" s="33">
        <v>15</v>
      </c>
      <c r="K4365" s="31" t="s">
        <v>94</v>
      </c>
      <c r="L4365" s="31" t="s">
        <v>95</v>
      </c>
    </row>
    <row r="4366" spans="1:12" ht="45" x14ac:dyDescent="0.2">
      <c r="A4366" t="str">
        <f>VLOOKUP(B4366,StateFIPS!A$2:B$52,2)</f>
        <v>Alabama</v>
      </c>
      <c r="B4366">
        <f t="shared" si="71"/>
        <v>1</v>
      </c>
      <c r="C4366" s="31" t="s">
        <v>600</v>
      </c>
      <c r="D4366" s="31" t="s">
        <v>93</v>
      </c>
      <c r="E4366" s="31" t="s">
        <v>3271</v>
      </c>
      <c r="F4366" s="31" t="s">
        <v>3272</v>
      </c>
      <c r="G4366" s="32">
        <v>37328</v>
      </c>
      <c r="H4366" s="31" t="s">
        <v>94</v>
      </c>
      <c r="I4366" s="32">
        <v>2597</v>
      </c>
      <c r="J4366" s="33">
        <v>14</v>
      </c>
      <c r="K4366" s="31" t="s">
        <v>94</v>
      </c>
      <c r="L4366" s="31" t="s">
        <v>95</v>
      </c>
    </row>
    <row r="4367" spans="1:12" ht="45" x14ac:dyDescent="0.2">
      <c r="A4367" t="str">
        <f>VLOOKUP(B4367,StateFIPS!A$2:B$52,2)</f>
        <v>Alabama</v>
      </c>
      <c r="B4367">
        <f t="shared" si="71"/>
        <v>1</v>
      </c>
      <c r="C4367" s="31" t="s">
        <v>575</v>
      </c>
      <c r="D4367" s="31" t="s">
        <v>93</v>
      </c>
      <c r="E4367" s="31" t="s">
        <v>3271</v>
      </c>
      <c r="F4367" s="31" t="s">
        <v>3272</v>
      </c>
      <c r="G4367" s="32">
        <v>30088</v>
      </c>
      <c r="H4367" s="31" t="s">
        <v>94</v>
      </c>
      <c r="I4367" s="32">
        <v>2094</v>
      </c>
      <c r="J4367" s="33">
        <v>14</v>
      </c>
      <c r="K4367" s="31" t="s">
        <v>94</v>
      </c>
      <c r="L4367" s="31" t="s">
        <v>95</v>
      </c>
    </row>
    <row r="4368" spans="1:12" ht="45" x14ac:dyDescent="0.2">
      <c r="A4368" t="str">
        <f>VLOOKUP(B4368,StateFIPS!A$2:B$52,2)</f>
        <v>Nebraska</v>
      </c>
      <c r="B4368">
        <f t="shared" si="71"/>
        <v>31</v>
      </c>
      <c r="C4368" s="31" t="s">
        <v>1258</v>
      </c>
      <c r="D4368" s="31" t="s">
        <v>93</v>
      </c>
      <c r="E4368" s="31" t="s">
        <v>3271</v>
      </c>
      <c r="F4368" s="31" t="s">
        <v>3272</v>
      </c>
      <c r="G4368" s="32">
        <v>12464</v>
      </c>
      <c r="H4368" s="31" t="s">
        <v>94</v>
      </c>
      <c r="I4368" s="32">
        <v>855</v>
      </c>
      <c r="J4368" s="33">
        <v>15</v>
      </c>
      <c r="K4368" s="31" t="s">
        <v>94</v>
      </c>
      <c r="L4368" s="31" t="s">
        <v>95</v>
      </c>
    </row>
    <row r="4369" spans="1:12" ht="45" x14ac:dyDescent="0.2">
      <c r="A4369" t="str">
        <f>VLOOKUP(B4369,StateFIPS!A$2:B$52,2)</f>
        <v>Utah</v>
      </c>
      <c r="B4369">
        <f t="shared" si="71"/>
        <v>49</v>
      </c>
      <c r="C4369" s="31" t="s">
        <v>2329</v>
      </c>
      <c r="D4369" s="31" t="s">
        <v>93</v>
      </c>
      <c r="E4369" s="31" t="s">
        <v>3271</v>
      </c>
      <c r="F4369" s="31" t="s">
        <v>3272</v>
      </c>
      <c r="G4369" s="32">
        <v>536173</v>
      </c>
      <c r="H4369" s="31" t="s">
        <v>94</v>
      </c>
      <c r="I4369" s="32">
        <v>34675</v>
      </c>
      <c r="J4369" s="33">
        <v>15</v>
      </c>
      <c r="K4369" s="31" t="s">
        <v>94</v>
      </c>
      <c r="L4369" s="31" t="s">
        <v>95</v>
      </c>
    </row>
    <row r="4370" spans="1:12" ht="45" x14ac:dyDescent="0.2">
      <c r="A4370" t="str">
        <f>VLOOKUP(B4370,StateFIPS!A$2:B$52,2)</f>
        <v>Utah</v>
      </c>
      <c r="B4370">
        <f t="shared" si="71"/>
        <v>49</v>
      </c>
      <c r="C4370" s="31" t="s">
        <v>3204</v>
      </c>
      <c r="D4370" s="31" t="s">
        <v>93</v>
      </c>
      <c r="E4370" s="31" t="s">
        <v>3271</v>
      </c>
      <c r="F4370" s="31" t="s">
        <v>3272</v>
      </c>
      <c r="G4370" s="32">
        <v>536173</v>
      </c>
      <c r="H4370" s="31" t="s">
        <v>94</v>
      </c>
      <c r="I4370" s="32">
        <v>34675</v>
      </c>
      <c r="J4370" s="33">
        <v>15</v>
      </c>
      <c r="K4370" s="31" t="s">
        <v>94</v>
      </c>
      <c r="L4370" s="31" t="s">
        <v>95</v>
      </c>
    </row>
    <row r="4371" spans="1:12" ht="45" x14ac:dyDescent="0.2">
      <c r="A4371" t="str">
        <f>VLOOKUP(B4371,StateFIPS!A$2:B$52,2)</f>
        <v>North Carolina</v>
      </c>
      <c r="B4371">
        <f t="shared" si="71"/>
        <v>37</v>
      </c>
      <c r="C4371" s="31" t="s">
        <v>1199</v>
      </c>
      <c r="D4371" s="31" t="s">
        <v>93</v>
      </c>
      <c r="E4371" s="31" t="s">
        <v>3271</v>
      </c>
      <c r="F4371" s="31" t="s">
        <v>3272</v>
      </c>
      <c r="G4371" s="32">
        <v>1164673</v>
      </c>
      <c r="H4371" s="31" t="s">
        <v>94</v>
      </c>
      <c r="I4371" s="32">
        <v>79039</v>
      </c>
      <c r="J4371" s="33">
        <v>15</v>
      </c>
      <c r="K4371" s="31" t="s">
        <v>94</v>
      </c>
      <c r="L4371" s="31" t="s">
        <v>95</v>
      </c>
    </row>
    <row r="4372" spans="1:12" ht="45" x14ac:dyDescent="0.2">
      <c r="A4372" t="str">
        <f>VLOOKUP(B4372,StateFIPS!A$2:B$52,2)</f>
        <v>Wisconsin</v>
      </c>
      <c r="B4372">
        <f t="shared" si="71"/>
        <v>55</v>
      </c>
      <c r="C4372" s="31" t="s">
        <v>2664</v>
      </c>
      <c r="D4372" s="31" t="s">
        <v>93</v>
      </c>
      <c r="E4372" s="31" t="s">
        <v>3271</v>
      </c>
      <c r="F4372" s="31" t="s">
        <v>3272</v>
      </c>
      <c r="G4372" s="32">
        <v>49482</v>
      </c>
      <c r="H4372" s="31" t="s">
        <v>94</v>
      </c>
      <c r="I4372" s="32">
        <v>3238</v>
      </c>
      <c r="J4372" s="33">
        <v>15</v>
      </c>
      <c r="K4372" s="31" t="s">
        <v>94</v>
      </c>
      <c r="L4372" s="31" t="s">
        <v>95</v>
      </c>
    </row>
    <row r="4373" spans="1:12" ht="45" x14ac:dyDescent="0.2">
      <c r="A4373" t="str">
        <f>VLOOKUP(B4373,StateFIPS!A$2:B$52,2)</f>
        <v>Virginia</v>
      </c>
      <c r="B4373">
        <f t="shared" si="71"/>
        <v>51</v>
      </c>
      <c r="C4373" s="31" t="s">
        <v>2582</v>
      </c>
      <c r="D4373" s="31" t="s">
        <v>93</v>
      </c>
      <c r="E4373" s="31" t="s">
        <v>3271</v>
      </c>
      <c r="F4373" s="31" t="s">
        <v>3272</v>
      </c>
      <c r="G4373" s="32">
        <v>30850</v>
      </c>
      <c r="H4373" s="31" t="s">
        <v>94</v>
      </c>
      <c r="I4373" s="32">
        <v>2028</v>
      </c>
      <c r="J4373" s="33">
        <v>15</v>
      </c>
      <c r="K4373" s="31" t="s">
        <v>94</v>
      </c>
      <c r="L4373" s="31" t="s">
        <v>95</v>
      </c>
    </row>
    <row r="4374" spans="1:12" ht="45" x14ac:dyDescent="0.2">
      <c r="A4374" t="str">
        <f>VLOOKUP(B4374,StateFIPS!A$2:B$52,2)</f>
        <v>Indiana</v>
      </c>
      <c r="B4374">
        <f t="shared" si="71"/>
        <v>18</v>
      </c>
      <c r="C4374" s="31" t="s">
        <v>3187</v>
      </c>
      <c r="D4374" s="31" t="s">
        <v>93</v>
      </c>
      <c r="E4374" s="31" t="s">
        <v>3271</v>
      </c>
      <c r="F4374" s="31" t="s">
        <v>3272</v>
      </c>
      <c r="G4374" s="32">
        <v>122297</v>
      </c>
      <c r="H4374" s="31" t="s">
        <v>94</v>
      </c>
      <c r="I4374" s="32">
        <v>8178</v>
      </c>
      <c r="J4374" s="33">
        <v>15</v>
      </c>
      <c r="K4374" s="31" t="s">
        <v>94</v>
      </c>
      <c r="L4374" s="31" t="s">
        <v>95</v>
      </c>
    </row>
    <row r="4375" spans="1:12" ht="45" x14ac:dyDescent="0.2">
      <c r="A4375" t="str">
        <f>VLOOKUP(B4375,StateFIPS!A$2:B$52,2)</f>
        <v>Illinois</v>
      </c>
      <c r="B4375">
        <f t="shared" si="71"/>
        <v>17</v>
      </c>
      <c r="C4375" s="31" t="s">
        <v>722</v>
      </c>
      <c r="D4375" s="31" t="s">
        <v>93</v>
      </c>
      <c r="E4375" s="31" t="s">
        <v>3271</v>
      </c>
      <c r="F4375" s="31" t="s">
        <v>3272</v>
      </c>
      <c r="G4375" s="32">
        <v>185797</v>
      </c>
      <c r="H4375" s="31" t="s">
        <v>94</v>
      </c>
      <c r="I4375" s="32">
        <v>12496</v>
      </c>
      <c r="J4375" s="33">
        <v>15</v>
      </c>
      <c r="K4375" s="31" t="s">
        <v>94</v>
      </c>
      <c r="L4375" s="31" t="s">
        <v>95</v>
      </c>
    </row>
    <row r="4376" spans="1:12" ht="45" x14ac:dyDescent="0.2">
      <c r="A4376" t="str">
        <f>VLOOKUP(B4376,StateFIPS!A$2:B$52,2)</f>
        <v>Virginia</v>
      </c>
      <c r="B4376">
        <f t="shared" si="71"/>
        <v>51</v>
      </c>
      <c r="C4376" s="31" t="s">
        <v>2601</v>
      </c>
      <c r="D4376" s="31" t="s">
        <v>93</v>
      </c>
      <c r="E4376" s="31" t="s">
        <v>3271</v>
      </c>
      <c r="F4376" s="31" t="s">
        <v>3272</v>
      </c>
      <c r="G4376" s="32">
        <v>30850</v>
      </c>
      <c r="H4376" s="31" t="s">
        <v>94</v>
      </c>
      <c r="I4376" s="32">
        <v>2028</v>
      </c>
      <c r="J4376" s="33">
        <v>15</v>
      </c>
      <c r="K4376" s="31" t="s">
        <v>94</v>
      </c>
      <c r="L4376" s="31" t="s">
        <v>95</v>
      </c>
    </row>
    <row r="4377" spans="1:12" ht="45" x14ac:dyDescent="0.2">
      <c r="A4377" t="str">
        <f>VLOOKUP(B4377,StateFIPS!A$2:B$52,2)</f>
        <v>Nebraska</v>
      </c>
      <c r="B4377">
        <f t="shared" si="71"/>
        <v>31</v>
      </c>
      <c r="C4377" s="31" t="s">
        <v>1172</v>
      </c>
      <c r="D4377" s="31" t="s">
        <v>93</v>
      </c>
      <c r="E4377" s="31" t="s">
        <v>3271</v>
      </c>
      <c r="F4377" s="31" t="s">
        <v>3272</v>
      </c>
      <c r="G4377" s="32">
        <v>214156</v>
      </c>
      <c r="H4377" s="31" t="s">
        <v>94</v>
      </c>
      <c r="I4377" s="32">
        <v>14696</v>
      </c>
      <c r="J4377" s="33">
        <v>15</v>
      </c>
      <c r="K4377" s="31" t="s">
        <v>94</v>
      </c>
      <c r="L4377" s="31" t="s">
        <v>95</v>
      </c>
    </row>
    <row r="4378" spans="1:12" ht="45" x14ac:dyDescent="0.2">
      <c r="A4378" t="str">
        <f>VLOOKUP(B4378,StateFIPS!A$2:B$52,2)</f>
        <v>North Carolina</v>
      </c>
      <c r="B4378">
        <f t="shared" si="71"/>
        <v>37</v>
      </c>
      <c r="C4378" s="31" t="s">
        <v>1186</v>
      </c>
      <c r="D4378" s="31" t="s">
        <v>93</v>
      </c>
      <c r="E4378" s="31" t="s">
        <v>3271</v>
      </c>
      <c r="F4378" s="31" t="s">
        <v>3272</v>
      </c>
      <c r="G4378" s="32">
        <v>5551745</v>
      </c>
      <c r="H4378" s="31" t="s">
        <v>94</v>
      </c>
      <c r="I4378" s="32">
        <v>376761</v>
      </c>
      <c r="J4378" s="33">
        <v>15</v>
      </c>
      <c r="K4378" s="31" t="s">
        <v>94</v>
      </c>
      <c r="L4378" s="31" t="s">
        <v>95</v>
      </c>
    </row>
    <row r="4379" spans="1:12" ht="45" x14ac:dyDescent="0.2">
      <c r="A4379" t="str">
        <f>VLOOKUP(B4379,StateFIPS!A$2:B$52,2)</f>
        <v>Wisconsin</v>
      </c>
      <c r="B4379">
        <f t="shared" si="71"/>
        <v>55</v>
      </c>
      <c r="C4379" s="31" t="s">
        <v>2661</v>
      </c>
      <c r="D4379" s="31" t="s">
        <v>93</v>
      </c>
      <c r="E4379" s="31" t="s">
        <v>3271</v>
      </c>
      <c r="F4379" s="31" t="s">
        <v>3272</v>
      </c>
      <c r="G4379" s="32">
        <v>18670</v>
      </c>
      <c r="H4379" s="31" t="s">
        <v>94</v>
      </c>
      <c r="I4379" s="32">
        <v>1222</v>
      </c>
      <c r="J4379" s="33">
        <v>15</v>
      </c>
      <c r="K4379" s="31" t="s">
        <v>94</v>
      </c>
      <c r="L4379" s="31" t="s">
        <v>95</v>
      </c>
    </row>
    <row r="4380" spans="1:12" ht="45" x14ac:dyDescent="0.2">
      <c r="A4380" t="str">
        <f>VLOOKUP(B4380,StateFIPS!A$2:B$52,2)</f>
        <v>Nebraska</v>
      </c>
      <c r="B4380">
        <f t="shared" si="71"/>
        <v>31</v>
      </c>
      <c r="C4380" s="31" t="s">
        <v>1165</v>
      </c>
      <c r="D4380" s="31" t="s">
        <v>93</v>
      </c>
      <c r="E4380" s="31" t="s">
        <v>3271</v>
      </c>
      <c r="F4380" s="31" t="s">
        <v>3272</v>
      </c>
      <c r="G4380" s="32">
        <v>23809</v>
      </c>
      <c r="H4380" s="31" t="s">
        <v>94</v>
      </c>
      <c r="I4380" s="32">
        <v>1634</v>
      </c>
      <c r="J4380" s="33">
        <v>15</v>
      </c>
      <c r="K4380" s="31" t="s">
        <v>94</v>
      </c>
      <c r="L4380" s="31" t="s">
        <v>95</v>
      </c>
    </row>
    <row r="4381" spans="1:12" ht="45" x14ac:dyDescent="0.2">
      <c r="A4381" t="str">
        <f>VLOOKUP(B4381,StateFIPS!A$2:B$52,2)</f>
        <v>North Carolina</v>
      </c>
      <c r="B4381">
        <f t="shared" si="71"/>
        <v>37</v>
      </c>
      <c r="C4381" s="31" t="s">
        <v>1921</v>
      </c>
      <c r="D4381" s="31" t="s">
        <v>93</v>
      </c>
      <c r="E4381" s="31" t="s">
        <v>3271</v>
      </c>
      <c r="F4381" s="31" t="s">
        <v>3272</v>
      </c>
      <c r="G4381" s="32">
        <v>35874</v>
      </c>
      <c r="H4381" s="31" t="s">
        <v>94</v>
      </c>
      <c r="I4381" s="32">
        <v>2435</v>
      </c>
      <c r="J4381" s="33">
        <v>15</v>
      </c>
      <c r="K4381" s="31" t="s">
        <v>94</v>
      </c>
      <c r="L4381" s="31" t="s">
        <v>95</v>
      </c>
    </row>
    <row r="4382" spans="1:12" ht="45" x14ac:dyDescent="0.2">
      <c r="A4382" t="str">
        <f>VLOOKUP(B4382,StateFIPS!A$2:B$52,2)</f>
        <v>North Carolina</v>
      </c>
      <c r="B4382">
        <f t="shared" si="71"/>
        <v>37</v>
      </c>
      <c r="C4382" s="31" t="s">
        <v>1877</v>
      </c>
      <c r="D4382" s="31" t="s">
        <v>93</v>
      </c>
      <c r="E4382" s="31" t="s">
        <v>3271</v>
      </c>
      <c r="F4382" s="31" t="s">
        <v>3272</v>
      </c>
      <c r="G4382" s="32">
        <v>144232</v>
      </c>
      <c r="H4382" s="31" t="s">
        <v>94</v>
      </c>
      <c r="I4382" s="32">
        <v>9788</v>
      </c>
      <c r="J4382" s="33">
        <v>15</v>
      </c>
      <c r="K4382" s="31" t="s">
        <v>94</v>
      </c>
      <c r="L4382" s="31" t="s">
        <v>95</v>
      </c>
    </row>
    <row r="4383" spans="1:12" ht="45" x14ac:dyDescent="0.2">
      <c r="A4383" t="str">
        <f>VLOOKUP(B4383,StateFIPS!A$2:B$52,2)</f>
        <v>Utah</v>
      </c>
      <c r="B4383">
        <f t="shared" si="71"/>
        <v>49</v>
      </c>
      <c r="C4383" s="31" t="s">
        <v>2324</v>
      </c>
      <c r="D4383" s="31" t="s">
        <v>93</v>
      </c>
      <c r="E4383" s="31" t="s">
        <v>3271</v>
      </c>
      <c r="F4383" s="31" t="s">
        <v>3272</v>
      </c>
      <c r="G4383" s="32">
        <v>536173</v>
      </c>
      <c r="H4383" s="31" t="s">
        <v>94</v>
      </c>
      <c r="I4383" s="32">
        <v>34675</v>
      </c>
      <c r="J4383" s="33">
        <v>15</v>
      </c>
      <c r="K4383" s="31" t="s">
        <v>94</v>
      </c>
      <c r="L4383" s="31" t="s">
        <v>95</v>
      </c>
    </row>
    <row r="4384" spans="1:12" ht="45" x14ac:dyDescent="0.2">
      <c r="A4384" t="str">
        <f>VLOOKUP(B4384,StateFIPS!A$2:B$52,2)</f>
        <v>Nebraska</v>
      </c>
      <c r="B4384">
        <f t="shared" si="71"/>
        <v>31</v>
      </c>
      <c r="C4384" s="31" t="s">
        <v>2209</v>
      </c>
      <c r="D4384" s="31" t="s">
        <v>93</v>
      </c>
      <c r="E4384" s="31" t="s">
        <v>3271</v>
      </c>
      <c r="F4384" s="31" t="s">
        <v>3272</v>
      </c>
      <c r="G4384" s="32">
        <v>697872</v>
      </c>
      <c r="H4384" s="31" t="s">
        <v>94</v>
      </c>
      <c r="I4384" s="32">
        <v>47888</v>
      </c>
      <c r="J4384" s="33">
        <v>15</v>
      </c>
      <c r="K4384" s="31" t="s">
        <v>94</v>
      </c>
      <c r="L4384" s="31" t="s">
        <v>95</v>
      </c>
    </row>
    <row r="4385" spans="1:12" ht="45" x14ac:dyDescent="0.2">
      <c r="A4385" t="str">
        <f>VLOOKUP(B4385,StateFIPS!A$2:B$52,2)</f>
        <v>Nebraska</v>
      </c>
      <c r="B4385">
        <f t="shared" si="71"/>
        <v>31</v>
      </c>
      <c r="C4385" s="31" t="s">
        <v>1153</v>
      </c>
      <c r="D4385" s="31" t="s">
        <v>93</v>
      </c>
      <c r="E4385" s="31" t="s">
        <v>3271</v>
      </c>
      <c r="F4385" s="31" t="s">
        <v>3272</v>
      </c>
      <c r="G4385" s="32">
        <v>16173</v>
      </c>
      <c r="H4385" s="31" t="s">
        <v>94</v>
      </c>
      <c r="I4385" s="32">
        <v>1110</v>
      </c>
      <c r="J4385" s="33">
        <v>15</v>
      </c>
      <c r="K4385" s="31" t="s">
        <v>94</v>
      </c>
      <c r="L4385" s="31" t="s">
        <v>95</v>
      </c>
    </row>
    <row r="4386" spans="1:12" ht="45" x14ac:dyDescent="0.2">
      <c r="A4386" t="str">
        <f>VLOOKUP(B4386,StateFIPS!A$2:B$52,2)</f>
        <v>North Carolina</v>
      </c>
      <c r="B4386">
        <f t="shared" si="71"/>
        <v>37</v>
      </c>
      <c r="C4386" s="31" t="s">
        <v>1188</v>
      </c>
      <c r="D4386" s="31" t="s">
        <v>93</v>
      </c>
      <c r="E4386" s="31" t="s">
        <v>3271</v>
      </c>
      <c r="F4386" s="31" t="s">
        <v>3272</v>
      </c>
      <c r="G4386" s="32">
        <v>1055994</v>
      </c>
      <c r="H4386" s="31" t="s">
        <v>94</v>
      </c>
      <c r="I4386" s="32">
        <v>71663</v>
      </c>
      <c r="J4386" s="33">
        <v>15</v>
      </c>
      <c r="K4386" s="31" t="s">
        <v>94</v>
      </c>
      <c r="L4386" s="31" t="s">
        <v>95</v>
      </c>
    </row>
    <row r="4387" spans="1:12" ht="45" x14ac:dyDescent="0.2">
      <c r="A4387" t="str">
        <f>VLOOKUP(B4387,StateFIPS!A$2:B$52,2)</f>
        <v>Alabama</v>
      </c>
      <c r="B4387">
        <f t="shared" si="71"/>
        <v>1</v>
      </c>
      <c r="C4387" s="31" t="s">
        <v>576</v>
      </c>
      <c r="D4387" s="31" t="s">
        <v>93</v>
      </c>
      <c r="E4387" s="31" t="s">
        <v>3271</v>
      </c>
      <c r="F4387" s="31" t="s">
        <v>3272</v>
      </c>
      <c r="G4387" s="32">
        <v>30088</v>
      </c>
      <c r="H4387" s="31" t="s">
        <v>94</v>
      </c>
      <c r="I4387" s="32">
        <v>2094</v>
      </c>
      <c r="J4387" s="33">
        <v>14</v>
      </c>
      <c r="K4387" s="31" t="s">
        <v>94</v>
      </c>
      <c r="L4387" s="31" t="s">
        <v>95</v>
      </c>
    </row>
    <row r="4388" spans="1:12" ht="45" x14ac:dyDescent="0.2">
      <c r="A4388" t="str">
        <f>VLOOKUP(B4388,StateFIPS!A$2:B$52,2)</f>
        <v>Nebraska</v>
      </c>
      <c r="B4388">
        <f t="shared" si="71"/>
        <v>31</v>
      </c>
      <c r="C4388" s="31" t="s">
        <v>3179</v>
      </c>
      <c r="D4388" s="31" t="s">
        <v>93</v>
      </c>
      <c r="E4388" s="31" t="s">
        <v>3271</v>
      </c>
      <c r="F4388" s="31" t="s">
        <v>3272</v>
      </c>
      <c r="G4388" s="32">
        <v>20661</v>
      </c>
      <c r="H4388" s="31" t="s">
        <v>94</v>
      </c>
      <c r="I4388" s="32">
        <v>1418</v>
      </c>
      <c r="J4388" s="33">
        <v>15</v>
      </c>
      <c r="K4388" s="31" t="s">
        <v>94</v>
      </c>
      <c r="L4388" s="31" t="s">
        <v>95</v>
      </c>
    </row>
    <row r="4389" spans="1:12" ht="45" x14ac:dyDescent="0.2">
      <c r="A4389" t="str">
        <f>VLOOKUP(B4389,StateFIPS!A$2:B$52,2)</f>
        <v>Indiana</v>
      </c>
      <c r="B4389">
        <f t="shared" si="71"/>
        <v>18</v>
      </c>
      <c r="C4389" s="31" t="s">
        <v>1621</v>
      </c>
      <c r="D4389" s="31" t="s">
        <v>93</v>
      </c>
      <c r="E4389" s="31" t="s">
        <v>3271</v>
      </c>
      <c r="F4389" s="31" t="s">
        <v>3272</v>
      </c>
      <c r="G4389" s="32">
        <v>90813</v>
      </c>
      <c r="H4389" s="31" t="s">
        <v>94</v>
      </c>
      <c r="I4389" s="32">
        <v>6072</v>
      </c>
      <c r="J4389" s="33">
        <v>15</v>
      </c>
      <c r="K4389" s="31" t="s">
        <v>94</v>
      </c>
      <c r="L4389" s="31" t="s">
        <v>95</v>
      </c>
    </row>
    <row r="4390" spans="1:12" ht="45" x14ac:dyDescent="0.2">
      <c r="A4390" t="str">
        <f>VLOOKUP(B4390,StateFIPS!A$2:B$52,2)</f>
        <v>Illinois</v>
      </c>
      <c r="B4390">
        <f t="shared" si="71"/>
        <v>17</v>
      </c>
      <c r="C4390" s="31" t="s">
        <v>2214</v>
      </c>
      <c r="D4390" s="31" t="s">
        <v>93</v>
      </c>
      <c r="E4390" s="31" t="s">
        <v>3271</v>
      </c>
      <c r="F4390" s="31" t="s">
        <v>3272</v>
      </c>
      <c r="G4390" s="32">
        <v>109135</v>
      </c>
      <c r="H4390" s="31" t="s">
        <v>94</v>
      </c>
      <c r="I4390" s="32">
        <v>7340</v>
      </c>
      <c r="J4390" s="33">
        <v>15</v>
      </c>
      <c r="K4390" s="31" t="s">
        <v>94</v>
      </c>
      <c r="L4390" s="31" t="s">
        <v>95</v>
      </c>
    </row>
    <row r="4391" spans="1:12" ht="45" x14ac:dyDescent="0.2">
      <c r="A4391" t="str">
        <f>VLOOKUP(B4391,StateFIPS!A$2:B$52,2)</f>
        <v>Virginia</v>
      </c>
      <c r="B4391">
        <f t="shared" si="71"/>
        <v>51</v>
      </c>
      <c r="C4391" s="31" t="s">
        <v>999</v>
      </c>
      <c r="D4391" s="31" t="s">
        <v>93</v>
      </c>
      <c r="E4391" s="31" t="s">
        <v>3271</v>
      </c>
      <c r="F4391" s="31" t="s">
        <v>3272</v>
      </c>
      <c r="G4391" s="32">
        <v>30850</v>
      </c>
      <c r="H4391" s="31" t="s">
        <v>94</v>
      </c>
      <c r="I4391" s="32">
        <v>2028</v>
      </c>
      <c r="J4391" s="33">
        <v>15</v>
      </c>
      <c r="K4391" s="31" t="s">
        <v>94</v>
      </c>
      <c r="L4391" s="31" t="s">
        <v>95</v>
      </c>
    </row>
    <row r="4392" spans="1:12" ht="45" x14ac:dyDescent="0.2">
      <c r="A4392" t="str">
        <f>VLOOKUP(B4392,StateFIPS!A$2:B$52,2)</f>
        <v>Nebraska</v>
      </c>
      <c r="B4392">
        <f t="shared" si="71"/>
        <v>31</v>
      </c>
      <c r="C4392" s="31" t="s">
        <v>2002</v>
      </c>
      <c r="D4392" s="31" t="s">
        <v>93</v>
      </c>
      <c r="E4392" s="31" t="s">
        <v>3271</v>
      </c>
      <c r="F4392" s="31" t="s">
        <v>3272</v>
      </c>
      <c r="G4392" s="32">
        <v>184534</v>
      </c>
      <c r="H4392" s="31" t="s">
        <v>94</v>
      </c>
      <c r="I4392" s="32">
        <v>12663</v>
      </c>
      <c r="J4392" s="33">
        <v>15</v>
      </c>
      <c r="K4392" s="31" t="s">
        <v>94</v>
      </c>
      <c r="L4392" s="31" t="s">
        <v>95</v>
      </c>
    </row>
    <row r="4393" spans="1:12" ht="45" x14ac:dyDescent="0.2">
      <c r="A4393" t="str">
        <f>VLOOKUP(B4393,StateFIPS!A$2:B$52,2)</f>
        <v>North Carolina</v>
      </c>
      <c r="B4393">
        <f t="shared" si="71"/>
        <v>37</v>
      </c>
      <c r="C4393" s="31" t="s">
        <v>1183</v>
      </c>
      <c r="D4393" s="31" t="s">
        <v>93</v>
      </c>
      <c r="E4393" s="31" t="s">
        <v>3271</v>
      </c>
      <c r="F4393" s="31" t="s">
        <v>3272</v>
      </c>
      <c r="G4393" s="32">
        <v>225038</v>
      </c>
      <c r="H4393" s="31" t="s">
        <v>94</v>
      </c>
      <c r="I4393" s="32">
        <v>15272</v>
      </c>
      <c r="J4393" s="33">
        <v>15</v>
      </c>
      <c r="K4393" s="31" t="s">
        <v>94</v>
      </c>
      <c r="L4393" s="31" t="s">
        <v>95</v>
      </c>
    </row>
    <row r="4394" spans="1:12" ht="45" x14ac:dyDescent="0.2">
      <c r="A4394" t="str">
        <f>VLOOKUP(B4394,StateFIPS!A$2:B$52,2)</f>
        <v>Illinois</v>
      </c>
      <c r="B4394">
        <f t="shared" si="71"/>
        <v>17</v>
      </c>
      <c r="C4394" s="31" t="s">
        <v>721</v>
      </c>
      <c r="D4394" s="31" t="s">
        <v>93</v>
      </c>
      <c r="E4394" s="31" t="s">
        <v>3271</v>
      </c>
      <c r="F4394" s="31" t="s">
        <v>3272</v>
      </c>
      <c r="G4394" s="32">
        <v>40617</v>
      </c>
      <c r="H4394" s="31" t="s">
        <v>94</v>
      </c>
      <c r="I4394" s="32">
        <v>2732</v>
      </c>
      <c r="J4394" s="33">
        <v>15</v>
      </c>
      <c r="K4394" s="31" t="s">
        <v>94</v>
      </c>
      <c r="L4394" s="31" t="s">
        <v>95</v>
      </c>
    </row>
    <row r="4395" spans="1:12" ht="45" x14ac:dyDescent="0.2">
      <c r="A4395" t="str">
        <f>VLOOKUP(B4395,StateFIPS!A$2:B$52,2)</f>
        <v>Nebraska</v>
      </c>
      <c r="B4395">
        <f t="shared" si="71"/>
        <v>31</v>
      </c>
      <c r="C4395" s="31" t="s">
        <v>1257</v>
      </c>
      <c r="D4395" s="31" t="s">
        <v>93</v>
      </c>
      <c r="E4395" s="31" t="s">
        <v>3271</v>
      </c>
      <c r="F4395" s="31" t="s">
        <v>3272</v>
      </c>
      <c r="G4395" s="32">
        <v>25356</v>
      </c>
      <c r="H4395" s="31" t="s">
        <v>94</v>
      </c>
      <c r="I4395" s="32">
        <v>1740</v>
      </c>
      <c r="J4395" s="33">
        <v>15</v>
      </c>
      <c r="K4395" s="31" t="s">
        <v>94</v>
      </c>
      <c r="L4395" s="31" t="s">
        <v>95</v>
      </c>
    </row>
    <row r="4396" spans="1:12" ht="45" x14ac:dyDescent="0.2">
      <c r="A4396" t="str">
        <f>VLOOKUP(B4396,StateFIPS!A$2:B$52,2)</f>
        <v>Indiana</v>
      </c>
      <c r="B4396">
        <f t="shared" si="71"/>
        <v>18</v>
      </c>
      <c r="C4396" s="31" t="s">
        <v>1620</v>
      </c>
      <c r="D4396" s="31" t="s">
        <v>93</v>
      </c>
      <c r="E4396" s="31" t="s">
        <v>3271</v>
      </c>
      <c r="F4396" s="31" t="s">
        <v>3272</v>
      </c>
      <c r="G4396" s="32">
        <v>21769</v>
      </c>
      <c r="H4396" s="31" t="s">
        <v>94</v>
      </c>
      <c r="I4396" s="32">
        <v>1456</v>
      </c>
      <c r="J4396" s="33">
        <v>15</v>
      </c>
      <c r="K4396" s="31" t="s">
        <v>94</v>
      </c>
      <c r="L4396" s="31" t="s">
        <v>95</v>
      </c>
    </row>
    <row r="4397" spans="1:12" ht="45" x14ac:dyDescent="0.2">
      <c r="A4397" t="str">
        <f>VLOOKUP(B4397,StateFIPS!A$2:B$52,2)</f>
        <v>Nebraska</v>
      </c>
      <c r="B4397">
        <f t="shared" si="71"/>
        <v>31</v>
      </c>
      <c r="C4397" s="31" t="s">
        <v>1175</v>
      </c>
      <c r="D4397" s="31" t="s">
        <v>93</v>
      </c>
      <c r="E4397" s="31" t="s">
        <v>3271</v>
      </c>
      <c r="F4397" s="31" t="s">
        <v>3272</v>
      </c>
      <c r="G4397" s="32">
        <v>29404</v>
      </c>
      <c r="H4397" s="31" t="s">
        <v>94</v>
      </c>
      <c r="I4397" s="32">
        <v>2018</v>
      </c>
      <c r="J4397" s="33">
        <v>15</v>
      </c>
      <c r="K4397" s="31" t="s">
        <v>94</v>
      </c>
      <c r="L4397" s="31" t="s">
        <v>95</v>
      </c>
    </row>
    <row r="4398" spans="1:12" ht="45" x14ac:dyDescent="0.2">
      <c r="A4398" t="str">
        <f>VLOOKUP(B4398,StateFIPS!A$2:B$52,2)</f>
        <v>Indiana</v>
      </c>
      <c r="B4398">
        <f t="shared" si="71"/>
        <v>18</v>
      </c>
      <c r="C4398" s="31" t="s">
        <v>693</v>
      </c>
      <c r="D4398" s="31" t="s">
        <v>93</v>
      </c>
      <c r="E4398" s="31" t="s">
        <v>3271</v>
      </c>
      <c r="F4398" s="31" t="s">
        <v>3272</v>
      </c>
      <c r="G4398" s="32">
        <v>256737</v>
      </c>
      <c r="H4398" s="31" t="s">
        <v>94</v>
      </c>
      <c r="I4398" s="32">
        <v>17167</v>
      </c>
      <c r="J4398" s="33">
        <v>15</v>
      </c>
      <c r="K4398" s="31" t="s">
        <v>94</v>
      </c>
      <c r="L4398" s="31" t="s">
        <v>95</v>
      </c>
    </row>
    <row r="4399" spans="1:12" ht="45" x14ac:dyDescent="0.2">
      <c r="A4399" t="str">
        <f>VLOOKUP(B4399,StateFIPS!A$2:B$52,2)</f>
        <v>Utah</v>
      </c>
      <c r="B4399">
        <f t="shared" si="71"/>
        <v>49</v>
      </c>
      <c r="C4399" s="31" t="s">
        <v>3249</v>
      </c>
      <c r="D4399" s="31" t="s">
        <v>93</v>
      </c>
      <c r="E4399" s="31" t="s">
        <v>3271</v>
      </c>
      <c r="F4399" s="31" t="s">
        <v>3272</v>
      </c>
      <c r="G4399" s="32">
        <v>536173</v>
      </c>
      <c r="H4399" s="31" t="s">
        <v>94</v>
      </c>
      <c r="I4399" s="32">
        <v>34675</v>
      </c>
      <c r="J4399" s="33">
        <v>15</v>
      </c>
      <c r="K4399" s="31" t="s">
        <v>94</v>
      </c>
      <c r="L4399" s="31" t="s">
        <v>95</v>
      </c>
    </row>
    <row r="4400" spans="1:12" ht="45" x14ac:dyDescent="0.2">
      <c r="A4400" t="str">
        <f>VLOOKUP(B4400,StateFIPS!A$2:B$52,2)</f>
        <v>Wisconsin</v>
      </c>
      <c r="B4400">
        <f t="shared" si="71"/>
        <v>55</v>
      </c>
      <c r="C4400" s="31" t="s">
        <v>2625</v>
      </c>
      <c r="D4400" s="31" t="s">
        <v>93</v>
      </c>
      <c r="E4400" s="31" t="s">
        <v>3271</v>
      </c>
      <c r="F4400" s="31" t="s">
        <v>3272</v>
      </c>
      <c r="G4400" s="32">
        <v>14755</v>
      </c>
      <c r="H4400" s="31" t="s">
        <v>94</v>
      </c>
      <c r="I4400" s="32">
        <v>966</v>
      </c>
      <c r="J4400" s="33">
        <v>15</v>
      </c>
      <c r="K4400" s="31" t="s">
        <v>94</v>
      </c>
      <c r="L4400" s="31" t="s">
        <v>95</v>
      </c>
    </row>
    <row r="4401" spans="1:12" ht="45" x14ac:dyDescent="0.2">
      <c r="A4401" t="str">
        <f>VLOOKUP(B4401,StateFIPS!A$2:B$52,2)</f>
        <v>Indiana</v>
      </c>
      <c r="B4401">
        <f t="shared" si="71"/>
        <v>18</v>
      </c>
      <c r="C4401" s="31" t="s">
        <v>1625</v>
      </c>
      <c r="D4401" s="31" t="s">
        <v>93</v>
      </c>
      <c r="E4401" s="31" t="s">
        <v>3271</v>
      </c>
      <c r="F4401" s="31" t="s">
        <v>3272</v>
      </c>
      <c r="G4401" s="32">
        <v>251187</v>
      </c>
      <c r="H4401" s="31" t="s">
        <v>94</v>
      </c>
      <c r="I4401" s="32">
        <v>16796</v>
      </c>
      <c r="J4401" s="33">
        <v>15</v>
      </c>
      <c r="K4401" s="31" t="s">
        <v>94</v>
      </c>
      <c r="L4401" s="31" t="s">
        <v>95</v>
      </c>
    </row>
    <row r="4402" spans="1:12" ht="45" x14ac:dyDescent="0.2">
      <c r="A4402" t="str">
        <f>VLOOKUP(B4402,StateFIPS!A$2:B$52,2)</f>
        <v>Nebraska</v>
      </c>
      <c r="B4402">
        <f t="shared" si="71"/>
        <v>31</v>
      </c>
      <c r="C4402" s="31" t="s">
        <v>2205</v>
      </c>
      <c r="D4402" s="31" t="s">
        <v>93</v>
      </c>
      <c r="E4402" s="31" t="s">
        <v>3271</v>
      </c>
      <c r="F4402" s="31" t="s">
        <v>3272</v>
      </c>
      <c r="G4402" s="32">
        <v>85860</v>
      </c>
      <c r="H4402" s="31" t="s">
        <v>94</v>
      </c>
      <c r="I4402" s="32">
        <v>5892</v>
      </c>
      <c r="J4402" s="33">
        <v>15</v>
      </c>
      <c r="K4402" s="31" t="s">
        <v>94</v>
      </c>
      <c r="L4402" s="31" t="s">
        <v>95</v>
      </c>
    </row>
    <row r="4403" spans="1:12" ht="45" x14ac:dyDescent="0.2">
      <c r="A4403" t="str">
        <f>VLOOKUP(B4403,StateFIPS!A$2:B$52,2)</f>
        <v>Alabama</v>
      </c>
      <c r="B4403">
        <f t="shared" si="71"/>
        <v>1</v>
      </c>
      <c r="C4403" s="31" t="s">
        <v>583</v>
      </c>
      <c r="D4403" s="31" t="s">
        <v>93</v>
      </c>
      <c r="E4403" s="31" t="s">
        <v>3271</v>
      </c>
      <c r="F4403" s="31" t="s">
        <v>3272</v>
      </c>
      <c r="G4403" s="32">
        <v>30088</v>
      </c>
      <c r="H4403" s="31" t="s">
        <v>94</v>
      </c>
      <c r="I4403" s="32">
        <v>2094</v>
      </c>
      <c r="J4403" s="33">
        <v>14</v>
      </c>
      <c r="K4403" s="31" t="s">
        <v>94</v>
      </c>
      <c r="L4403" s="31" t="s">
        <v>95</v>
      </c>
    </row>
    <row r="4404" spans="1:12" ht="45" x14ac:dyDescent="0.2">
      <c r="A4404" t="str">
        <f>VLOOKUP(B4404,StateFIPS!A$2:B$52,2)</f>
        <v>Wisconsin</v>
      </c>
      <c r="B4404">
        <f t="shared" si="71"/>
        <v>55</v>
      </c>
      <c r="C4404" s="31" t="s">
        <v>2357</v>
      </c>
      <c r="D4404" s="31" t="s">
        <v>93</v>
      </c>
      <c r="E4404" s="31" t="s">
        <v>3271</v>
      </c>
      <c r="F4404" s="31" t="s">
        <v>3272</v>
      </c>
      <c r="G4404" s="32">
        <v>21077</v>
      </c>
      <c r="H4404" s="31" t="s">
        <v>94</v>
      </c>
      <c r="I4404" s="32">
        <v>1379</v>
      </c>
      <c r="J4404" s="33">
        <v>15</v>
      </c>
      <c r="K4404" s="31" t="s">
        <v>94</v>
      </c>
      <c r="L4404" s="31" t="s">
        <v>95</v>
      </c>
    </row>
    <row r="4405" spans="1:12" ht="45" x14ac:dyDescent="0.2">
      <c r="A4405" t="str">
        <f>VLOOKUP(B4405,StateFIPS!A$2:B$52,2)</f>
        <v>Illinois</v>
      </c>
      <c r="B4405">
        <f t="shared" si="71"/>
        <v>17</v>
      </c>
      <c r="C4405" s="31" t="s">
        <v>2219</v>
      </c>
      <c r="D4405" s="31" t="s">
        <v>93</v>
      </c>
      <c r="E4405" s="31" t="s">
        <v>3271</v>
      </c>
      <c r="F4405" s="31" t="s">
        <v>3272</v>
      </c>
      <c r="G4405" s="32">
        <v>157075</v>
      </c>
      <c r="H4405" s="31" t="s">
        <v>94</v>
      </c>
      <c r="I4405" s="32">
        <v>10565</v>
      </c>
      <c r="J4405" s="33">
        <v>15</v>
      </c>
      <c r="K4405" s="31" t="s">
        <v>94</v>
      </c>
      <c r="L4405" s="31" t="s">
        <v>95</v>
      </c>
    </row>
    <row r="4406" spans="1:12" ht="45" x14ac:dyDescent="0.2">
      <c r="A4406" t="str">
        <f>VLOOKUP(B4406,StateFIPS!A$2:B$52,2)</f>
        <v>North Carolina</v>
      </c>
      <c r="B4406">
        <f t="shared" si="71"/>
        <v>37</v>
      </c>
      <c r="C4406" s="31" t="s">
        <v>1184</v>
      </c>
      <c r="D4406" s="31" t="s">
        <v>93</v>
      </c>
      <c r="E4406" s="31" t="s">
        <v>3271</v>
      </c>
      <c r="F4406" s="31" t="s">
        <v>3272</v>
      </c>
      <c r="G4406" s="32">
        <v>439168</v>
      </c>
      <c r="H4406" s="31" t="s">
        <v>94</v>
      </c>
      <c r="I4406" s="32">
        <v>29803</v>
      </c>
      <c r="J4406" s="33">
        <v>15</v>
      </c>
      <c r="K4406" s="31" t="s">
        <v>94</v>
      </c>
      <c r="L4406" s="31" t="s">
        <v>95</v>
      </c>
    </row>
    <row r="4407" spans="1:12" ht="45" x14ac:dyDescent="0.2">
      <c r="A4407" t="str">
        <f>VLOOKUP(B4407,StateFIPS!A$2:B$52,2)</f>
        <v>Virginia</v>
      </c>
      <c r="B4407">
        <f t="shared" si="71"/>
        <v>51</v>
      </c>
      <c r="C4407" s="31" t="s">
        <v>2735</v>
      </c>
      <c r="D4407" s="31" t="s">
        <v>93</v>
      </c>
      <c r="E4407" s="31" t="s">
        <v>3271</v>
      </c>
      <c r="F4407" s="31" t="s">
        <v>3272</v>
      </c>
      <c r="G4407" s="32">
        <v>30850</v>
      </c>
      <c r="H4407" s="31" t="s">
        <v>94</v>
      </c>
      <c r="I4407" s="32">
        <v>2028</v>
      </c>
      <c r="J4407" s="33">
        <v>15</v>
      </c>
      <c r="K4407" s="31" t="s">
        <v>94</v>
      </c>
      <c r="L4407" s="31" t="s">
        <v>95</v>
      </c>
    </row>
    <row r="4408" spans="1:12" ht="45" x14ac:dyDescent="0.2">
      <c r="A4408" t="str">
        <f>VLOOKUP(B4408,StateFIPS!A$2:B$52,2)</f>
        <v>Utah</v>
      </c>
      <c r="B4408">
        <f t="shared" si="71"/>
        <v>49</v>
      </c>
      <c r="C4408" s="31" t="s">
        <v>1130</v>
      </c>
      <c r="D4408" s="31" t="s">
        <v>93</v>
      </c>
      <c r="E4408" s="31" t="s">
        <v>3271</v>
      </c>
      <c r="F4408" s="31" t="s">
        <v>3272</v>
      </c>
      <c r="G4408" s="32">
        <v>536173</v>
      </c>
      <c r="H4408" s="31" t="s">
        <v>94</v>
      </c>
      <c r="I4408" s="32">
        <v>34675</v>
      </c>
      <c r="J4408" s="33">
        <v>15</v>
      </c>
      <c r="K4408" s="31" t="s">
        <v>94</v>
      </c>
      <c r="L4408" s="31" t="s">
        <v>95</v>
      </c>
    </row>
    <row r="4409" spans="1:12" ht="45" x14ac:dyDescent="0.2">
      <c r="A4409" t="str">
        <f>VLOOKUP(B4409,StateFIPS!A$2:B$52,2)</f>
        <v>Utah</v>
      </c>
      <c r="B4409">
        <f t="shared" si="71"/>
        <v>49</v>
      </c>
      <c r="C4409" s="31" t="s">
        <v>1131</v>
      </c>
      <c r="D4409" s="31" t="s">
        <v>93</v>
      </c>
      <c r="E4409" s="31" t="s">
        <v>3271</v>
      </c>
      <c r="F4409" s="31" t="s">
        <v>3272</v>
      </c>
      <c r="G4409" s="32">
        <v>536173</v>
      </c>
      <c r="H4409" s="31" t="s">
        <v>94</v>
      </c>
      <c r="I4409" s="32">
        <v>34675</v>
      </c>
      <c r="J4409" s="33">
        <v>15</v>
      </c>
      <c r="K4409" s="31" t="s">
        <v>94</v>
      </c>
      <c r="L4409" s="31" t="s">
        <v>95</v>
      </c>
    </row>
    <row r="4410" spans="1:12" ht="45" x14ac:dyDescent="0.2">
      <c r="A4410" t="str">
        <f>VLOOKUP(B4410,StateFIPS!A$2:B$52,2)</f>
        <v>New York</v>
      </c>
      <c r="B4410">
        <f t="shared" si="71"/>
        <v>36</v>
      </c>
      <c r="C4410" s="31" t="s">
        <v>2090</v>
      </c>
      <c r="D4410" s="31" t="s">
        <v>93</v>
      </c>
      <c r="E4410" s="31" t="s">
        <v>3271</v>
      </c>
      <c r="F4410" s="31" t="s">
        <v>3272</v>
      </c>
      <c r="G4410" s="32">
        <v>14867</v>
      </c>
      <c r="H4410" s="31" t="s">
        <v>94</v>
      </c>
      <c r="I4410" s="32">
        <v>982</v>
      </c>
      <c r="J4410" s="33">
        <v>15</v>
      </c>
      <c r="K4410" s="31" t="s">
        <v>94</v>
      </c>
      <c r="L4410" s="31" t="s">
        <v>95</v>
      </c>
    </row>
    <row r="4411" spans="1:12" ht="45" x14ac:dyDescent="0.2">
      <c r="A4411" t="str">
        <f>VLOOKUP(B4411,StateFIPS!A$2:B$52,2)</f>
        <v>Nebraska</v>
      </c>
      <c r="B4411">
        <f t="shared" si="71"/>
        <v>31</v>
      </c>
      <c r="C4411" s="31" t="s">
        <v>2260</v>
      </c>
      <c r="D4411" s="31" t="s">
        <v>93</v>
      </c>
      <c r="E4411" s="31" t="s">
        <v>3271</v>
      </c>
      <c r="F4411" s="31" t="s">
        <v>3272</v>
      </c>
      <c r="G4411" s="32">
        <v>147434</v>
      </c>
      <c r="H4411" s="31" t="s">
        <v>94</v>
      </c>
      <c r="I4411" s="32">
        <v>10117</v>
      </c>
      <c r="J4411" s="33">
        <v>15</v>
      </c>
      <c r="K4411" s="31" t="s">
        <v>94</v>
      </c>
      <c r="L4411" s="31" t="s">
        <v>95</v>
      </c>
    </row>
    <row r="4412" spans="1:12" ht="45" x14ac:dyDescent="0.2">
      <c r="A4412" t="str">
        <f>VLOOKUP(B4412,StateFIPS!A$2:B$52,2)</f>
        <v>Wisconsin</v>
      </c>
      <c r="B4412">
        <f t="shared" si="71"/>
        <v>55</v>
      </c>
      <c r="C4412" s="31" t="s">
        <v>2417</v>
      </c>
      <c r="D4412" s="31" t="s">
        <v>93</v>
      </c>
      <c r="E4412" s="31" t="s">
        <v>3273</v>
      </c>
      <c r="F4412" s="31" t="s">
        <v>3274</v>
      </c>
      <c r="G4412" s="32">
        <v>1888</v>
      </c>
      <c r="H4412" s="31" t="s">
        <v>94</v>
      </c>
      <c r="I4412" s="32">
        <v>1321</v>
      </c>
      <c r="J4412" s="33">
        <v>1</v>
      </c>
      <c r="K4412" s="31" t="s">
        <v>94</v>
      </c>
      <c r="L4412" s="31" t="s">
        <v>95</v>
      </c>
    </row>
    <row r="4413" spans="1:12" ht="45" x14ac:dyDescent="0.2">
      <c r="A4413" t="str">
        <f>VLOOKUP(B4413,StateFIPS!A$2:B$52,2)</f>
        <v>South Dakota</v>
      </c>
      <c r="B4413">
        <f t="shared" si="71"/>
        <v>46</v>
      </c>
      <c r="C4413" s="31" t="s">
        <v>2517</v>
      </c>
      <c r="D4413" s="31" t="s">
        <v>93</v>
      </c>
      <c r="E4413" s="31" t="s">
        <v>3273</v>
      </c>
      <c r="F4413" s="31" t="s">
        <v>3274</v>
      </c>
      <c r="G4413" s="32">
        <v>4256</v>
      </c>
      <c r="H4413" s="31" t="s">
        <v>94</v>
      </c>
      <c r="I4413" s="32">
        <v>3164</v>
      </c>
      <c r="J4413" s="33">
        <v>1</v>
      </c>
      <c r="K4413" s="31" t="s">
        <v>94</v>
      </c>
      <c r="L4413" s="31" t="s">
        <v>95</v>
      </c>
    </row>
    <row r="4414" spans="1:12" ht="45" x14ac:dyDescent="0.2">
      <c r="A4414" t="str">
        <f>VLOOKUP(B4414,StateFIPS!A$2:B$52,2)</f>
        <v>South Dakota</v>
      </c>
      <c r="B4414">
        <f t="shared" si="71"/>
        <v>46</v>
      </c>
      <c r="C4414" s="31" t="s">
        <v>913</v>
      </c>
      <c r="D4414" s="31" t="s">
        <v>93</v>
      </c>
      <c r="E4414" s="31" t="s">
        <v>3273</v>
      </c>
      <c r="F4414" s="31" t="s">
        <v>3274</v>
      </c>
      <c r="G4414" s="32">
        <v>7876</v>
      </c>
      <c r="H4414" s="31" t="s">
        <v>94</v>
      </c>
      <c r="I4414" s="32">
        <v>5857</v>
      </c>
      <c r="J4414" s="33">
        <v>1</v>
      </c>
      <c r="K4414" s="31" t="s">
        <v>94</v>
      </c>
      <c r="L4414" s="31" t="s">
        <v>95</v>
      </c>
    </row>
    <row r="4415" spans="1:12" ht="45" x14ac:dyDescent="0.2">
      <c r="A4415" t="str">
        <f>VLOOKUP(B4415,StateFIPS!A$2:B$52,2)</f>
        <v>Colorado</v>
      </c>
      <c r="B4415">
        <f t="shared" si="71"/>
        <v>8</v>
      </c>
      <c r="C4415" s="31" t="s">
        <v>2032</v>
      </c>
      <c r="D4415" s="31" t="s">
        <v>93</v>
      </c>
      <c r="E4415" s="31" t="s">
        <v>3273</v>
      </c>
      <c r="F4415" s="31" t="s">
        <v>3274</v>
      </c>
      <c r="G4415" s="32">
        <v>2429</v>
      </c>
      <c r="H4415" s="31" t="s">
        <v>94</v>
      </c>
      <c r="I4415" s="32">
        <v>1804</v>
      </c>
      <c r="J4415" s="33">
        <v>1</v>
      </c>
      <c r="K4415" s="31" t="s">
        <v>94</v>
      </c>
      <c r="L4415" s="31" t="s">
        <v>95</v>
      </c>
    </row>
    <row r="4416" spans="1:12" ht="45" x14ac:dyDescent="0.2">
      <c r="A4416" t="str">
        <f>VLOOKUP(B4416,StateFIPS!A$2:B$52,2)</f>
        <v>South Dakota</v>
      </c>
      <c r="B4416">
        <f t="shared" si="71"/>
        <v>46</v>
      </c>
      <c r="C4416" s="31" t="s">
        <v>2513</v>
      </c>
      <c r="D4416" s="31" t="s">
        <v>93</v>
      </c>
      <c r="E4416" s="31" t="s">
        <v>3273</v>
      </c>
      <c r="F4416" s="31" t="s">
        <v>3274</v>
      </c>
      <c r="G4416" s="32">
        <v>8130</v>
      </c>
      <c r="H4416" s="31" t="s">
        <v>94</v>
      </c>
      <c r="I4416" s="32">
        <v>6046</v>
      </c>
      <c r="J4416" s="33">
        <v>1</v>
      </c>
      <c r="K4416" s="31" t="s">
        <v>94</v>
      </c>
      <c r="L4416" s="31" t="s">
        <v>95</v>
      </c>
    </row>
    <row r="4417" spans="1:12" ht="45" x14ac:dyDescent="0.2">
      <c r="A4417" t="str">
        <f>VLOOKUP(B4417,StateFIPS!A$2:B$52,2)</f>
        <v>South Dakota</v>
      </c>
      <c r="B4417">
        <f t="shared" si="71"/>
        <v>46</v>
      </c>
      <c r="C4417" s="31" t="s">
        <v>2495</v>
      </c>
      <c r="D4417" s="31" t="s">
        <v>93</v>
      </c>
      <c r="E4417" s="31" t="s">
        <v>3273</v>
      </c>
      <c r="F4417" s="31" t="s">
        <v>3274</v>
      </c>
      <c r="G4417" s="32">
        <v>7352</v>
      </c>
      <c r="H4417" s="31" t="s">
        <v>94</v>
      </c>
      <c r="I4417" s="32">
        <v>5467</v>
      </c>
      <c r="J4417" s="33">
        <v>1</v>
      </c>
      <c r="K4417" s="31" t="s">
        <v>94</v>
      </c>
      <c r="L4417" s="31" t="s">
        <v>95</v>
      </c>
    </row>
    <row r="4418" spans="1:12" ht="45" x14ac:dyDescent="0.2">
      <c r="A4418" t="str">
        <f>VLOOKUP(B4418,StateFIPS!A$2:B$52,2)</f>
        <v>Minnesota</v>
      </c>
      <c r="B4418">
        <f t="shared" si="71"/>
        <v>27</v>
      </c>
      <c r="C4418" s="31" t="s">
        <v>1738</v>
      </c>
      <c r="D4418" s="31" t="s">
        <v>93</v>
      </c>
      <c r="E4418" s="31" t="s">
        <v>3273</v>
      </c>
      <c r="F4418" s="31" t="s">
        <v>3274</v>
      </c>
      <c r="G4418" s="32">
        <v>26101</v>
      </c>
      <c r="H4418" s="31" t="s">
        <v>94</v>
      </c>
      <c r="I4418" s="32">
        <v>20568</v>
      </c>
      <c r="J4418" s="33">
        <v>1</v>
      </c>
      <c r="K4418" s="31" t="s">
        <v>94</v>
      </c>
      <c r="L4418" s="31" t="s">
        <v>95</v>
      </c>
    </row>
    <row r="4419" spans="1:12" ht="45" x14ac:dyDescent="0.2">
      <c r="A4419" t="str">
        <f>VLOOKUP(B4419,StateFIPS!A$2:B$52,2)</f>
        <v>Alabama</v>
      </c>
      <c r="B4419">
        <f t="shared" ref="B4419:B4482" si="72">VALUE(LEFT(C4419,2))</f>
        <v>1</v>
      </c>
      <c r="C4419" s="31" t="s">
        <v>590</v>
      </c>
      <c r="D4419" s="31" t="s">
        <v>93</v>
      </c>
      <c r="E4419" s="31" t="s">
        <v>3273</v>
      </c>
      <c r="F4419" s="31" t="s">
        <v>3274</v>
      </c>
      <c r="G4419" s="32">
        <v>2616</v>
      </c>
      <c r="H4419" s="31" t="s">
        <v>94</v>
      </c>
      <c r="I4419" s="32">
        <v>2094</v>
      </c>
      <c r="J4419" s="33">
        <v>1</v>
      </c>
      <c r="K4419" s="31" t="s">
        <v>94</v>
      </c>
      <c r="L4419" s="31" t="s">
        <v>95</v>
      </c>
    </row>
    <row r="4420" spans="1:12" ht="45" x14ac:dyDescent="0.2">
      <c r="A4420" t="str">
        <f>VLOOKUP(B4420,StateFIPS!A$2:B$52,2)</f>
        <v>Colorado</v>
      </c>
      <c r="B4420">
        <f t="shared" si="72"/>
        <v>8</v>
      </c>
      <c r="C4420" s="31" t="s">
        <v>2107</v>
      </c>
      <c r="D4420" s="31" t="s">
        <v>93</v>
      </c>
      <c r="E4420" s="31" t="s">
        <v>3273</v>
      </c>
      <c r="F4420" s="31" t="s">
        <v>3274</v>
      </c>
      <c r="G4420" s="32">
        <v>2442</v>
      </c>
      <c r="H4420" s="31" t="s">
        <v>94</v>
      </c>
      <c r="I4420" s="32">
        <v>1814</v>
      </c>
      <c r="J4420" s="33">
        <v>1</v>
      </c>
      <c r="K4420" s="31" t="s">
        <v>94</v>
      </c>
      <c r="L4420" s="31" t="s">
        <v>95</v>
      </c>
    </row>
    <row r="4421" spans="1:12" ht="45" x14ac:dyDescent="0.2">
      <c r="A4421" t="str">
        <f>VLOOKUP(B4421,StateFIPS!A$2:B$52,2)</f>
        <v>Virginia</v>
      </c>
      <c r="B4421">
        <f t="shared" si="72"/>
        <v>51</v>
      </c>
      <c r="C4421" s="31" t="s">
        <v>999</v>
      </c>
      <c r="D4421" s="31" t="s">
        <v>93</v>
      </c>
      <c r="E4421" s="31" t="s">
        <v>3273</v>
      </c>
      <c r="F4421" s="31" t="s">
        <v>3274</v>
      </c>
      <c r="G4421" s="32">
        <v>2672</v>
      </c>
      <c r="H4421" s="31" t="s">
        <v>94</v>
      </c>
      <c r="I4421" s="32">
        <v>2028</v>
      </c>
      <c r="J4421" s="33">
        <v>1</v>
      </c>
      <c r="K4421" s="31" t="s">
        <v>94</v>
      </c>
      <c r="L4421" s="31" t="s">
        <v>95</v>
      </c>
    </row>
    <row r="4422" spans="1:12" ht="45" x14ac:dyDescent="0.2">
      <c r="A4422" t="str">
        <f>VLOOKUP(B4422,StateFIPS!A$2:B$52,2)</f>
        <v>South Dakota</v>
      </c>
      <c r="B4422">
        <f t="shared" si="72"/>
        <v>46</v>
      </c>
      <c r="C4422" s="31" t="s">
        <v>2280</v>
      </c>
      <c r="D4422" s="31" t="s">
        <v>93</v>
      </c>
      <c r="E4422" s="31" t="s">
        <v>3273</v>
      </c>
      <c r="F4422" s="31" t="s">
        <v>3274</v>
      </c>
      <c r="G4422" s="32">
        <v>9970</v>
      </c>
      <c r="H4422" s="31" t="s">
        <v>94</v>
      </c>
      <c r="I4422" s="32">
        <v>7414</v>
      </c>
      <c r="J4422" s="33">
        <v>1</v>
      </c>
      <c r="K4422" s="31" t="s">
        <v>94</v>
      </c>
      <c r="L4422" s="31" t="s">
        <v>95</v>
      </c>
    </row>
    <row r="4423" spans="1:12" ht="45" x14ac:dyDescent="0.2">
      <c r="A4423" t="str">
        <f>VLOOKUP(B4423,StateFIPS!A$2:B$52,2)</f>
        <v>Minnesota</v>
      </c>
      <c r="B4423">
        <f t="shared" si="72"/>
        <v>27</v>
      </c>
      <c r="C4423" s="31" t="s">
        <v>1919</v>
      </c>
      <c r="D4423" s="31" t="s">
        <v>93</v>
      </c>
      <c r="E4423" s="31" t="s">
        <v>3273</v>
      </c>
      <c r="F4423" s="31" t="s">
        <v>3274</v>
      </c>
      <c r="G4423" s="32">
        <v>14341</v>
      </c>
      <c r="H4423" s="31" t="s">
        <v>94</v>
      </c>
      <c r="I4423" s="32">
        <v>11301</v>
      </c>
      <c r="J4423" s="33">
        <v>1</v>
      </c>
      <c r="K4423" s="31" t="s">
        <v>94</v>
      </c>
      <c r="L4423" s="31" t="s">
        <v>95</v>
      </c>
    </row>
    <row r="4424" spans="1:12" ht="45" x14ac:dyDescent="0.2">
      <c r="A4424" t="str">
        <f>VLOOKUP(B4424,StateFIPS!A$2:B$52,2)</f>
        <v>Colorado</v>
      </c>
      <c r="B4424">
        <f t="shared" si="72"/>
        <v>8</v>
      </c>
      <c r="C4424" s="31" t="s">
        <v>487</v>
      </c>
      <c r="D4424" s="31" t="s">
        <v>93</v>
      </c>
      <c r="E4424" s="31" t="s">
        <v>3273</v>
      </c>
      <c r="F4424" s="31" t="s">
        <v>3274</v>
      </c>
      <c r="G4424" s="32">
        <v>27036</v>
      </c>
      <c r="H4424" s="31" t="s">
        <v>94</v>
      </c>
      <c r="I4424" s="32">
        <v>20082</v>
      </c>
      <c r="J4424" s="33">
        <v>1</v>
      </c>
      <c r="K4424" s="31" t="s">
        <v>94</v>
      </c>
      <c r="L4424" s="31" t="s">
        <v>95</v>
      </c>
    </row>
    <row r="4425" spans="1:12" ht="45" x14ac:dyDescent="0.2">
      <c r="A4425" t="str">
        <f>VLOOKUP(B4425,StateFIPS!A$2:B$52,2)</f>
        <v>Wisconsin</v>
      </c>
      <c r="B4425">
        <f t="shared" si="72"/>
        <v>55</v>
      </c>
      <c r="C4425" s="31" t="s">
        <v>2406</v>
      </c>
      <c r="D4425" s="31" t="s">
        <v>93</v>
      </c>
      <c r="E4425" s="31" t="s">
        <v>3273</v>
      </c>
      <c r="F4425" s="31" t="s">
        <v>3274</v>
      </c>
      <c r="G4425" s="32">
        <v>1120</v>
      </c>
      <c r="H4425" s="31" t="s">
        <v>94</v>
      </c>
      <c r="I4425" s="32">
        <v>784</v>
      </c>
      <c r="J4425" s="33">
        <v>1</v>
      </c>
      <c r="K4425" s="31" t="s">
        <v>94</v>
      </c>
      <c r="L4425" s="31" t="s">
        <v>95</v>
      </c>
    </row>
    <row r="4426" spans="1:12" ht="45" x14ac:dyDescent="0.2">
      <c r="A4426" t="str">
        <f>VLOOKUP(B4426,StateFIPS!A$2:B$52,2)</f>
        <v>South Dakota</v>
      </c>
      <c r="B4426">
        <f t="shared" si="72"/>
        <v>46</v>
      </c>
      <c r="C4426" s="31" t="s">
        <v>3222</v>
      </c>
      <c r="D4426" s="31" t="s">
        <v>93</v>
      </c>
      <c r="E4426" s="31" t="s">
        <v>3273</v>
      </c>
      <c r="F4426" s="31" t="s">
        <v>3274</v>
      </c>
      <c r="G4426" s="32">
        <v>3673</v>
      </c>
      <c r="H4426" s="31" t="s">
        <v>94</v>
      </c>
      <c r="I4426" s="32">
        <v>2731</v>
      </c>
      <c r="J4426" s="33">
        <v>1</v>
      </c>
      <c r="K4426" s="31" t="s">
        <v>94</v>
      </c>
      <c r="L4426" s="31" t="s">
        <v>95</v>
      </c>
    </row>
    <row r="4427" spans="1:12" ht="45" x14ac:dyDescent="0.2">
      <c r="A4427" t="str">
        <f>VLOOKUP(B4427,StateFIPS!A$2:B$52,2)</f>
        <v>Minnesota</v>
      </c>
      <c r="B4427">
        <f t="shared" si="72"/>
        <v>27</v>
      </c>
      <c r="C4427" s="31" t="s">
        <v>1900</v>
      </c>
      <c r="D4427" s="31" t="s">
        <v>93</v>
      </c>
      <c r="E4427" s="31" t="s">
        <v>3273</v>
      </c>
      <c r="F4427" s="31" t="s">
        <v>3274</v>
      </c>
      <c r="G4427" s="32">
        <v>2267</v>
      </c>
      <c r="H4427" s="31" t="s">
        <v>94</v>
      </c>
      <c r="I4427" s="32">
        <v>1786</v>
      </c>
      <c r="J4427" s="33">
        <v>1</v>
      </c>
      <c r="K4427" s="31" t="s">
        <v>94</v>
      </c>
      <c r="L4427" s="31" t="s">
        <v>95</v>
      </c>
    </row>
    <row r="4428" spans="1:12" ht="45" x14ac:dyDescent="0.2">
      <c r="A4428" t="str">
        <f>VLOOKUP(B4428,StateFIPS!A$2:B$52,2)</f>
        <v>Minnesota</v>
      </c>
      <c r="B4428">
        <f t="shared" si="72"/>
        <v>27</v>
      </c>
      <c r="C4428" s="31" t="s">
        <v>465</v>
      </c>
      <c r="D4428" s="31" t="s">
        <v>93</v>
      </c>
      <c r="E4428" s="31" t="s">
        <v>3273</v>
      </c>
      <c r="F4428" s="31" t="s">
        <v>3274</v>
      </c>
      <c r="G4428" s="32">
        <v>47916</v>
      </c>
      <c r="H4428" s="31" t="s">
        <v>94</v>
      </c>
      <c r="I4428" s="32">
        <v>37758</v>
      </c>
      <c r="J4428" s="33">
        <v>1</v>
      </c>
      <c r="K4428" s="31" t="s">
        <v>94</v>
      </c>
      <c r="L4428" s="31" t="s">
        <v>95</v>
      </c>
    </row>
    <row r="4429" spans="1:12" ht="45" x14ac:dyDescent="0.2">
      <c r="A4429" t="str">
        <f>VLOOKUP(B4429,StateFIPS!A$2:B$52,2)</f>
        <v>Colorado</v>
      </c>
      <c r="B4429">
        <f t="shared" si="72"/>
        <v>8</v>
      </c>
      <c r="C4429" s="31" t="s">
        <v>3210</v>
      </c>
      <c r="D4429" s="31" t="s">
        <v>93</v>
      </c>
      <c r="E4429" s="31" t="s">
        <v>3273</v>
      </c>
      <c r="F4429" s="31" t="s">
        <v>3274</v>
      </c>
      <c r="G4429" s="32">
        <v>27036</v>
      </c>
      <c r="H4429" s="31" t="s">
        <v>94</v>
      </c>
      <c r="I4429" s="32">
        <v>20082</v>
      </c>
      <c r="J4429" s="33">
        <v>1</v>
      </c>
      <c r="K4429" s="31" t="s">
        <v>94</v>
      </c>
      <c r="L4429" s="31" t="s">
        <v>95</v>
      </c>
    </row>
    <row r="4430" spans="1:12" ht="45" x14ac:dyDescent="0.2">
      <c r="A4430" t="str">
        <f>VLOOKUP(B4430,StateFIPS!A$2:B$52,2)</f>
        <v>South Dakota</v>
      </c>
      <c r="B4430">
        <f t="shared" si="72"/>
        <v>46</v>
      </c>
      <c r="C4430" s="31" t="s">
        <v>2314</v>
      </c>
      <c r="D4430" s="31" t="s">
        <v>93</v>
      </c>
      <c r="E4430" s="31" t="s">
        <v>3273</v>
      </c>
      <c r="F4430" s="31" t="s">
        <v>3274</v>
      </c>
      <c r="G4430" s="32">
        <v>24971</v>
      </c>
      <c r="H4430" s="31" t="s">
        <v>94</v>
      </c>
      <c r="I4430" s="32">
        <v>18568</v>
      </c>
      <c r="J4430" s="33">
        <v>1</v>
      </c>
      <c r="K4430" s="31" t="s">
        <v>94</v>
      </c>
      <c r="L4430" s="31" t="s">
        <v>95</v>
      </c>
    </row>
    <row r="4431" spans="1:12" ht="45" x14ac:dyDescent="0.2">
      <c r="A4431" t="str">
        <f>VLOOKUP(B4431,StateFIPS!A$2:B$52,2)</f>
        <v>South Dakota</v>
      </c>
      <c r="B4431">
        <f t="shared" si="72"/>
        <v>46</v>
      </c>
      <c r="C4431" s="31" t="s">
        <v>2591</v>
      </c>
      <c r="D4431" s="31" t="s">
        <v>93</v>
      </c>
      <c r="E4431" s="31" t="s">
        <v>3273</v>
      </c>
      <c r="F4431" s="31" t="s">
        <v>3274</v>
      </c>
      <c r="G4431" s="32">
        <v>10288</v>
      </c>
      <c r="H4431" s="31" t="s">
        <v>94</v>
      </c>
      <c r="I4431" s="32">
        <v>7650</v>
      </c>
      <c r="J4431" s="33">
        <v>1</v>
      </c>
      <c r="K4431" s="31" t="s">
        <v>94</v>
      </c>
      <c r="L4431" s="31" t="s">
        <v>95</v>
      </c>
    </row>
    <row r="4432" spans="1:12" ht="45" x14ac:dyDescent="0.2">
      <c r="A4432" t="str">
        <f>VLOOKUP(B4432,StateFIPS!A$2:B$52,2)</f>
        <v>Minnesota</v>
      </c>
      <c r="B4432">
        <f t="shared" si="72"/>
        <v>27</v>
      </c>
      <c r="C4432" s="31" t="s">
        <v>1915</v>
      </c>
      <c r="D4432" s="31" t="s">
        <v>93</v>
      </c>
      <c r="E4432" s="31" t="s">
        <v>3273</v>
      </c>
      <c r="F4432" s="31" t="s">
        <v>3274</v>
      </c>
      <c r="G4432" s="32">
        <v>22348</v>
      </c>
      <c r="H4432" s="31" t="s">
        <v>94</v>
      </c>
      <c r="I4432" s="32">
        <v>17610</v>
      </c>
      <c r="J4432" s="33">
        <v>1</v>
      </c>
      <c r="K4432" s="31" t="s">
        <v>94</v>
      </c>
      <c r="L4432" s="31" t="s">
        <v>95</v>
      </c>
    </row>
    <row r="4433" spans="1:12" ht="45" x14ac:dyDescent="0.2">
      <c r="A4433" t="str">
        <f>VLOOKUP(B4433,StateFIPS!A$2:B$52,2)</f>
        <v>Kansas</v>
      </c>
      <c r="B4433">
        <f t="shared" si="72"/>
        <v>20</v>
      </c>
      <c r="C4433" s="31" t="s">
        <v>3215</v>
      </c>
      <c r="D4433" s="31" t="s">
        <v>93</v>
      </c>
      <c r="E4433" s="31" t="s">
        <v>3273</v>
      </c>
      <c r="F4433" s="31" t="s">
        <v>3274</v>
      </c>
      <c r="G4433" s="32">
        <v>22336</v>
      </c>
      <c r="H4433" s="31" t="s">
        <v>94</v>
      </c>
      <c r="I4433" s="32">
        <v>15878</v>
      </c>
      <c r="J4433" s="33">
        <v>1</v>
      </c>
      <c r="K4433" s="31" t="s">
        <v>94</v>
      </c>
      <c r="L4433" s="31" t="s">
        <v>95</v>
      </c>
    </row>
    <row r="4434" spans="1:12" ht="45" x14ac:dyDescent="0.2">
      <c r="A4434" t="str">
        <f>VLOOKUP(B4434,StateFIPS!A$2:B$52,2)</f>
        <v>Virginia</v>
      </c>
      <c r="B4434">
        <f t="shared" si="72"/>
        <v>51</v>
      </c>
      <c r="C4434" s="31" t="s">
        <v>996</v>
      </c>
      <c r="D4434" s="31" t="s">
        <v>93</v>
      </c>
      <c r="E4434" s="31" t="s">
        <v>3273</v>
      </c>
      <c r="F4434" s="31" t="s">
        <v>3274</v>
      </c>
      <c r="G4434" s="32">
        <v>2672</v>
      </c>
      <c r="H4434" s="31" t="s">
        <v>94</v>
      </c>
      <c r="I4434" s="32">
        <v>2028</v>
      </c>
      <c r="J4434" s="33">
        <v>1</v>
      </c>
      <c r="K4434" s="31" t="s">
        <v>94</v>
      </c>
      <c r="L4434" s="31" t="s">
        <v>95</v>
      </c>
    </row>
    <row r="4435" spans="1:12" ht="45" x14ac:dyDescent="0.2">
      <c r="A4435" t="str">
        <f>VLOOKUP(B4435,StateFIPS!A$2:B$52,2)</f>
        <v>Virginia</v>
      </c>
      <c r="B4435">
        <f t="shared" si="72"/>
        <v>51</v>
      </c>
      <c r="C4435" s="31" t="s">
        <v>2571</v>
      </c>
      <c r="D4435" s="31" t="s">
        <v>93</v>
      </c>
      <c r="E4435" s="31" t="s">
        <v>3273</v>
      </c>
      <c r="F4435" s="31" t="s">
        <v>3274</v>
      </c>
      <c r="G4435" s="32">
        <v>2568</v>
      </c>
      <c r="H4435" s="31" t="s">
        <v>94</v>
      </c>
      <c r="I4435" s="32">
        <v>1949</v>
      </c>
      <c r="J4435" s="33">
        <v>1</v>
      </c>
      <c r="K4435" s="31" t="s">
        <v>94</v>
      </c>
      <c r="L4435" s="31" t="s">
        <v>95</v>
      </c>
    </row>
    <row r="4436" spans="1:12" ht="45" x14ac:dyDescent="0.2">
      <c r="A4436" t="str">
        <f>VLOOKUP(B4436,StateFIPS!A$2:B$52,2)</f>
        <v>South Dakota</v>
      </c>
      <c r="B4436">
        <f t="shared" si="72"/>
        <v>46</v>
      </c>
      <c r="C4436" s="31" t="s">
        <v>3214</v>
      </c>
      <c r="D4436" s="31" t="s">
        <v>93</v>
      </c>
      <c r="E4436" s="31" t="s">
        <v>3273</v>
      </c>
      <c r="F4436" s="31" t="s">
        <v>3274</v>
      </c>
      <c r="G4436" s="32">
        <v>4667</v>
      </c>
      <c r="H4436" s="31" t="s">
        <v>94</v>
      </c>
      <c r="I4436" s="32">
        <v>3470</v>
      </c>
      <c r="J4436" s="33">
        <v>1</v>
      </c>
      <c r="K4436" s="31" t="s">
        <v>94</v>
      </c>
      <c r="L4436" s="31" t="s">
        <v>95</v>
      </c>
    </row>
    <row r="4437" spans="1:12" ht="45" x14ac:dyDescent="0.2">
      <c r="A4437" t="str">
        <f>VLOOKUP(B4437,StateFIPS!A$2:B$52,2)</f>
        <v>South Dakota</v>
      </c>
      <c r="B4437">
        <f t="shared" si="72"/>
        <v>46</v>
      </c>
      <c r="C4437" s="31" t="s">
        <v>2394</v>
      </c>
      <c r="D4437" s="31" t="s">
        <v>93</v>
      </c>
      <c r="E4437" s="31" t="s">
        <v>3273</v>
      </c>
      <c r="F4437" s="31" t="s">
        <v>3274</v>
      </c>
      <c r="G4437" s="32">
        <v>5319</v>
      </c>
      <c r="H4437" s="31" t="s">
        <v>94</v>
      </c>
      <c r="I4437" s="32">
        <v>3955</v>
      </c>
      <c r="J4437" s="33">
        <v>1</v>
      </c>
      <c r="K4437" s="31" t="s">
        <v>94</v>
      </c>
      <c r="L4437" s="31" t="s">
        <v>95</v>
      </c>
    </row>
    <row r="4438" spans="1:12" ht="45" x14ac:dyDescent="0.2">
      <c r="A4438" t="str">
        <f>VLOOKUP(B4438,StateFIPS!A$2:B$52,2)</f>
        <v>Virginia</v>
      </c>
      <c r="B4438">
        <f t="shared" si="72"/>
        <v>51</v>
      </c>
      <c r="C4438" s="31" t="s">
        <v>2559</v>
      </c>
      <c r="D4438" s="31" t="s">
        <v>93</v>
      </c>
      <c r="E4438" s="31" t="s">
        <v>3273</v>
      </c>
      <c r="F4438" s="31" t="s">
        <v>3274</v>
      </c>
      <c r="G4438" s="32">
        <v>1135</v>
      </c>
      <c r="H4438" s="31" t="s">
        <v>94</v>
      </c>
      <c r="I4438" s="32">
        <v>861</v>
      </c>
      <c r="J4438" s="33">
        <v>1</v>
      </c>
      <c r="K4438" s="31" t="s">
        <v>94</v>
      </c>
      <c r="L4438" s="31" t="s">
        <v>95</v>
      </c>
    </row>
    <row r="4439" spans="1:12" ht="45" x14ac:dyDescent="0.2">
      <c r="A4439" t="str">
        <f>VLOOKUP(B4439,StateFIPS!A$2:B$52,2)</f>
        <v>Minnesota</v>
      </c>
      <c r="B4439">
        <f t="shared" si="72"/>
        <v>27</v>
      </c>
      <c r="C4439" s="31" t="s">
        <v>1743</v>
      </c>
      <c r="D4439" s="31" t="s">
        <v>93</v>
      </c>
      <c r="E4439" s="31" t="s">
        <v>3273</v>
      </c>
      <c r="F4439" s="31" t="s">
        <v>3274</v>
      </c>
      <c r="G4439" s="32">
        <v>52264</v>
      </c>
      <c r="H4439" s="31" t="s">
        <v>94</v>
      </c>
      <c r="I4439" s="32">
        <v>41184</v>
      </c>
      <c r="J4439" s="33">
        <v>1</v>
      </c>
      <c r="K4439" s="31" t="s">
        <v>94</v>
      </c>
      <c r="L4439" s="31" t="s">
        <v>95</v>
      </c>
    </row>
    <row r="4440" spans="1:12" ht="45" x14ac:dyDescent="0.2">
      <c r="A4440" t="str">
        <f>VLOOKUP(B4440,StateFIPS!A$2:B$52,2)</f>
        <v>Alabama</v>
      </c>
      <c r="B4440">
        <f t="shared" si="72"/>
        <v>1</v>
      </c>
      <c r="C4440" s="31" t="s">
        <v>595</v>
      </c>
      <c r="D4440" s="31" t="s">
        <v>93</v>
      </c>
      <c r="E4440" s="31" t="s">
        <v>3273</v>
      </c>
      <c r="F4440" s="31" t="s">
        <v>3274</v>
      </c>
      <c r="G4440" s="32">
        <v>2616</v>
      </c>
      <c r="H4440" s="31" t="s">
        <v>94</v>
      </c>
      <c r="I4440" s="32">
        <v>2094</v>
      </c>
      <c r="J4440" s="33">
        <v>1</v>
      </c>
      <c r="K4440" s="31" t="s">
        <v>94</v>
      </c>
      <c r="L4440" s="31" t="s">
        <v>95</v>
      </c>
    </row>
    <row r="4441" spans="1:12" ht="45" x14ac:dyDescent="0.2">
      <c r="A4441" t="str">
        <f>VLOOKUP(B4441,StateFIPS!A$2:B$52,2)</f>
        <v>Virginia</v>
      </c>
      <c r="B4441">
        <f t="shared" si="72"/>
        <v>51</v>
      </c>
      <c r="C4441" s="31" t="s">
        <v>998</v>
      </c>
      <c r="D4441" s="31" t="s">
        <v>93</v>
      </c>
      <c r="E4441" s="31" t="s">
        <v>3273</v>
      </c>
      <c r="F4441" s="31" t="s">
        <v>3274</v>
      </c>
      <c r="G4441" s="32">
        <v>2672</v>
      </c>
      <c r="H4441" s="31" t="s">
        <v>94</v>
      </c>
      <c r="I4441" s="32">
        <v>2028</v>
      </c>
      <c r="J4441" s="33">
        <v>1</v>
      </c>
      <c r="K4441" s="31" t="s">
        <v>94</v>
      </c>
      <c r="L4441" s="31" t="s">
        <v>95</v>
      </c>
    </row>
    <row r="4442" spans="1:12" ht="45" x14ac:dyDescent="0.2">
      <c r="A4442" t="str">
        <f>VLOOKUP(B4442,StateFIPS!A$2:B$52,2)</f>
        <v>South Dakota</v>
      </c>
      <c r="B4442">
        <f t="shared" si="72"/>
        <v>46</v>
      </c>
      <c r="C4442" s="31" t="s">
        <v>2381</v>
      </c>
      <c r="D4442" s="31" t="s">
        <v>93</v>
      </c>
      <c r="E4442" s="31" t="s">
        <v>3273</v>
      </c>
      <c r="F4442" s="31" t="s">
        <v>3274</v>
      </c>
      <c r="G4442" s="32">
        <v>2630</v>
      </c>
      <c r="H4442" s="31" t="s">
        <v>94</v>
      </c>
      <c r="I4442" s="32">
        <v>1955</v>
      </c>
      <c r="J4442" s="33">
        <v>1</v>
      </c>
      <c r="K4442" s="31" t="s">
        <v>94</v>
      </c>
      <c r="L4442" s="31" t="s">
        <v>95</v>
      </c>
    </row>
    <row r="4443" spans="1:12" ht="45" x14ac:dyDescent="0.2">
      <c r="A4443" t="str">
        <f>VLOOKUP(B4443,StateFIPS!A$2:B$52,2)</f>
        <v>South Dakota</v>
      </c>
      <c r="B4443">
        <f t="shared" si="72"/>
        <v>46</v>
      </c>
      <c r="C4443" s="31" t="s">
        <v>2632</v>
      </c>
      <c r="D4443" s="31" t="s">
        <v>93</v>
      </c>
      <c r="E4443" s="31" t="s">
        <v>3273</v>
      </c>
      <c r="F4443" s="31" t="s">
        <v>3274</v>
      </c>
      <c r="G4443" s="32">
        <v>1297</v>
      </c>
      <c r="H4443" s="31" t="s">
        <v>94</v>
      </c>
      <c r="I4443" s="32">
        <v>965</v>
      </c>
      <c r="J4443" s="33">
        <v>1</v>
      </c>
      <c r="K4443" s="31" t="s">
        <v>94</v>
      </c>
      <c r="L4443" s="31" t="s">
        <v>95</v>
      </c>
    </row>
    <row r="4444" spans="1:12" ht="45" x14ac:dyDescent="0.2">
      <c r="A4444" t="str">
        <f>VLOOKUP(B4444,StateFIPS!A$2:B$52,2)</f>
        <v>Colorado</v>
      </c>
      <c r="B4444">
        <f t="shared" si="72"/>
        <v>8</v>
      </c>
      <c r="C4444" s="31" t="s">
        <v>2114</v>
      </c>
      <c r="D4444" s="31" t="s">
        <v>93</v>
      </c>
      <c r="E4444" s="31" t="s">
        <v>3273</v>
      </c>
      <c r="F4444" s="31" t="s">
        <v>3274</v>
      </c>
      <c r="G4444" s="32">
        <v>27036</v>
      </c>
      <c r="H4444" s="31" t="s">
        <v>94</v>
      </c>
      <c r="I4444" s="32">
        <v>20082</v>
      </c>
      <c r="J4444" s="33">
        <v>1</v>
      </c>
      <c r="K4444" s="31" t="s">
        <v>94</v>
      </c>
      <c r="L4444" s="31" t="s">
        <v>95</v>
      </c>
    </row>
    <row r="4445" spans="1:12" ht="45" x14ac:dyDescent="0.2">
      <c r="A4445" t="str">
        <f>VLOOKUP(B4445,StateFIPS!A$2:B$52,2)</f>
        <v>South Dakota</v>
      </c>
      <c r="B4445">
        <f t="shared" si="72"/>
        <v>46</v>
      </c>
      <c r="C4445" s="31" t="s">
        <v>918</v>
      </c>
      <c r="D4445" s="31" t="s">
        <v>93</v>
      </c>
      <c r="E4445" s="31" t="s">
        <v>3273</v>
      </c>
      <c r="F4445" s="31" t="s">
        <v>3274</v>
      </c>
      <c r="G4445" s="32">
        <v>1251</v>
      </c>
      <c r="H4445" s="31" t="s">
        <v>94</v>
      </c>
      <c r="I4445" s="32">
        <v>930</v>
      </c>
      <c r="J4445" s="33">
        <v>1</v>
      </c>
      <c r="K4445" s="31" t="s">
        <v>94</v>
      </c>
      <c r="L4445" s="31" t="s">
        <v>95</v>
      </c>
    </row>
    <row r="4446" spans="1:12" ht="45" x14ac:dyDescent="0.2">
      <c r="A4446" t="str">
        <f>VLOOKUP(B4446,StateFIPS!A$2:B$52,2)</f>
        <v>Kentucky</v>
      </c>
      <c r="B4446">
        <f t="shared" si="72"/>
        <v>21</v>
      </c>
      <c r="C4446" s="31" t="s">
        <v>155</v>
      </c>
      <c r="D4446" s="31" t="s">
        <v>93</v>
      </c>
      <c r="E4446" s="31" t="s">
        <v>3273</v>
      </c>
      <c r="F4446" s="31" t="s">
        <v>3274</v>
      </c>
      <c r="G4446" s="32">
        <v>7737</v>
      </c>
      <c r="H4446" s="31" t="s">
        <v>94</v>
      </c>
      <c r="I4446" s="32">
        <v>5666</v>
      </c>
      <c r="J4446" s="33">
        <v>1</v>
      </c>
      <c r="K4446" s="31" t="s">
        <v>94</v>
      </c>
      <c r="L4446" s="31" t="s">
        <v>95</v>
      </c>
    </row>
    <row r="4447" spans="1:12" ht="45" x14ac:dyDescent="0.2">
      <c r="A4447" t="str">
        <f>VLOOKUP(B4447,StateFIPS!A$2:B$52,2)</f>
        <v>Minnesota</v>
      </c>
      <c r="B4447">
        <f t="shared" si="72"/>
        <v>27</v>
      </c>
      <c r="C4447" s="31" t="s">
        <v>1897</v>
      </c>
      <c r="D4447" s="31" t="s">
        <v>93</v>
      </c>
      <c r="E4447" s="31" t="s">
        <v>3273</v>
      </c>
      <c r="F4447" s="31" t="s">
        <v>3274</v>
      </c>
      <c r="G4447" s="32">
        <v>663</v>
      </c>
      <c r="H4447" s="31" t="s">
        <v>94</v>
      </c>
      <c r="I4447" s="32">
        <v>522</v>
      </c>
      <c r="J4447" s="33">
        <v>1</v>
      </c>
      <c r="K4447" s="31" t="s">
        <v>94</v>
      </c>
      <c r="L4447" s="31" t="s">
        <v>95</v>
      </c>
    </row>
    <row r="4448" spans="1:12" ht="45" x14ac:dyDescent="0.2">
      <c r="A4448" t="str">
        <f>VLOOKUP(B4448,StateFIPS!A$2:B$52,2)</f>
        <v>Kansas</v>
      </c>
      <c r="B4448">
        <f t="shared" si="72"/>
        <v>20</v>
      </c>
      <c r="C4448" s="31" t="s">
        <v>1494</v>
      </c>
      <c r="D4448" s="31" t="s">
        <v>93</v>
      </c>
      <c r="E4448" s="31" t="s">
        <v>3273</v>
      </c>
      <c r="F4448" s="31" t="s">
        <v>3274</v>
      </c>
      <c r="G4448" s="32">
        <v>16166</v>
      </c>
      <c r="H4448" s="31" t="s">
        <v>94</v>
      </c>
      <c r="I4448" s="32">
        <v>11491</v>
      </c>
      <c r="J4448" s="33">
        <v>1</v>
      </c>
      <c r="K4448" s="31" t="s">
        <v>94</v>
      </c>
      <c r="L4448" s="31" t="s">
        <v>95</v>
      </c>
    </row>
    <row r="4449" spans="1:12" ht="45" x14ac:dyDescent="0.2">
      <c r="A4449" t="str">
        <f>VLOOKUP(B4449,StateFIPS!A$2:B$52,2)</f>
        <v>Virginia</v>
      </c>
      <c r="B4449">
        <f t="shared" si="72"/>
        <v>51</v>
      </c>
      <c r="C4449" s="31" t="s">
        <v>1012</v>
      </c>
      <c r="D4449" s="31" t="s">
        <v>93</v>
      </c>
      <c r="E4449" s="31" t="s">
        <v>3273</v>
      </c>
      <c r="F4449" s="31" t="s">
        <v>3274</v>
      </c>
      <c r="G4449" s="32">
        <v>2672</v>
      </c>
      <c r="H4449" s="31" t="s">
        <v>94</v>
      </c>
      <c r="I4449" s="32">
        <v>2028</v>
      </c>
      <c r="J4449" s="33">
        <v>1</v>
      </c>
      <c r="K4449" s="31" t="s">
        <v>94</v>
      </c>
      <c r="L4449" s="31" t="s">
        <v>95</v>
      </c>
    </row>
    <row r="4450" spans="1:12" ht="45" x14ac:dyDescent="0.2">
      <c r="A4450" t="str">
        <f>VLOOKUP(B4450,StateFIPS!A$2:B$52,2)</f>
        <v>Minnesota</v>
      </c>
      <c r="B4450">
        <f t="shared" si="72"/>
        <v>27</v>
      </c>
      <c r="C4450" s="31" t="s">
        <v>1883</v>
      </c>
      <c r="D4450" s="31" t="s">
        <v>93</v>
      </c>
      <c r="E4450" s="31" t="s">
        <v>3273</v>
      </c>
      <c r="F4450" s="31" t="s">
        <v>3274</v>
      </c>
      <c r="G4450" s="32">
        <v>24266</v>
      </c>
      <c r="H4450" s="31" t="s">
        <v>94</v>
      </c>
      <c r="I4450" s="32">
        <v>19122</v>
      </c>
      <c r="J4450" s="33">
        <v>1</v>
      </c>
      <c r="K4450" s="31" t="s">
        <v>94</v>
      </c>
      <c r="L4450" s="31" t="s">
        <v>95</v>
      </c>
    </row>
    <row r="4451" spans="1:12" ht="45" x14ac:dyDescent="0.2">
      <c r="A4451" t="str">
        <f>VLOOKUP(B4451,StateFIPS!A$2:B$52,2)</f>
        <v>Kentucky</v>
      </c>
      <c r="B4451">
        <f t="shared" si="72"/>
        <v>21</v>
      </c>
      <c r="C4451" s="31" t="s">
        <v>1834</v>
      </c>
      <c r="D4451" s="31" t="s">
        <v>93</v>
      </c>
      <c r="E4451" s="31" t="s">
        <v>3273</v>
      </c>
      <c r="F4451" s="31" t="s">
        <v>3274</v>
      </c>
      <c r="G4451" s="32">
        <v>7218</v>
      </c>
      <c r="H4451" s="31" t="s">
        <v>94</v>
      </c>
      <c r="I4451" s="32">
        <v>5286</v>
      </c>
      <c r="J4451" s="33">
        <v>1</v>
      </c>
      <c r="K4451" s="31" t="s">
        <v>94</v>
      </c>
      <c r="L4451" s="31" t="s">
        <v>95</v>
      </c>
    </row>
    <row r="4452" spans="1:12" ht="45" x14ac:dyDescent="0.2">
      <c r="A4452" t="str">
        <f>VLOOKUP(B4452,StateFIPS!A$2:B$52,2)</f>
        <v>Kentucky</v>
      </c>
      <c r="B4452">
        <f t="shared" si="72"/>
        <v>21</v>
      </c>
      <c r="C4452" s="31" t="s">
        <v>142</v>
      </c>
      <c r="D4452" s="31" t="s">
        <v>93</v>
      </c>
      <c r="E4452" s="31" t="s">
        <v>3273</v>
      </c>
      <c r="F4452" s="31" t="s">
        <v>3274</v>
      </c>
      <c r="G4452" s="32">
        <v>16119</v>
      </c>
      <c r="H4452" s="31" t="s">
        <v>94</v>
      </c>
      <c r="I4452" s="32">
        <v>11805</v>
      </c>
      <c r="J4452" s="33">
        <v>1</v>
      </c>
      <c r="K4452" s="31" t="s">
        <v>94</v>
      </c>
      <c r="L4452" s="31" t="s">
        <v>95</v>
      </c>
    </row>
    <row r="4453" spans="1:12" ht="45" x14ac:dyDescent="0.2">
      <c r="A4453" t="str">
        <f>VLOOKUP(B4453,StateFIPS!A$2:B$52,2)</f>
        <v>Kansas</v>
      </c>
      <c r="B4453">
        <f t="shared" si="72"/>
        <v>20</v>
      </c>
      <c r="C4453" s="31" t="s">
        <v>1491</v>
      </c>
      <c r="D4453" s="31" t="s">
        <v>93</v>
      </c>
      <c r="E4453" s="31" t="s">
        <v>3273</v>
      </c>
      <c r="F4453" s="31" t="s">
        <v>3274</v>
      </c>
      <c r="G4453" s="32">
        <v>42704</v>
      </c>
      <c r="H4453" s="31" t="s">
        <v>94</v>
      </c>
      <c r="I4453" s="32">
        <v>30356</v>
      </c>
      <c r="J4453" s="33">
        <v>1</v>
      </c>
      <c r="K4453" s="31" t="s">
        <v>94</v>
      </c>
      <c r="L4453" s="31" t="s">
        <v>95</v>
      </c>
    </row>
    <row r="4454" spans="1:12" ht="45" x14ac:dyDescent="0.2">
      <c r="A4454" t="str">
        <f>VLOOKUP(B4454,StateFIPS!A$2:B$52,2)</f>
        <v>Colorado</v>
      </c>
      <c r="B4454">
        <f t="shared" si="72"/>
        <v>8</v>
      </c>
      <c r="C4454" s="31" t="s">
        <v>493</v>
      </c>
      <c r="D4454" s="31" t="s">
        <v>93</v>
      </c>
      <c r="E4454" s="31" t="s">
        <v>3273</v>
      </c>
      <c r="F4454" s="31" t="s">
        <v>3274</v>
      </c>
      <c r="G4454" s="32">
        <v>31826</v>
      </c>
      <c r="H4454" s="31" t="s">
        <v>94</v>
      </c>
      <c r="I4454" s="32">
        <v>23640</v>
      </c>
      <c r="J4454" s="33">
        <v>1</v>
      </c>
      <c r="K4454" s="31" t="s">
        <v>94</v>
      </c>
      <c r="L4454" s="31" t="s">
        <v>95</v>
      </c>
    </row>
    <row r="4455" spans="1:12" ht="45" x14ac:dyDescent="0.2">
      <c r="A4455" t="str">
        <f>VLOOKUP(B4455,StateFIPS!A$2:B$52,2)</f>
        <v>South Dakota</v>
      </c>
      <c r="B4455">
        <f t="shared" si="72"/>
        <v>46</v>
      </c>
      <c r="C4455" s="31" t="s">
        <v>911</v>
      </c>
      <c r="D4455" s="31" t="s">
        <v>93</v>
      </c>
      <c r="E4455" s="31" t="s">
        <v>3273</v>
      </c>
      <c r="F4455" s="31" t="s">
        <v>3274</v>
      </c>
      <c r="G4455" s="32">
        <v>1000</v>
      </c>
      <c r="H4455" s="31" t="s">
        <v>94</v>
      </c>
      <c r="I4455" s="32">
        <v>744</v>
      </c>
      <c r="J4455" s="33">
        <v>1</v>
      </c>
      <c r="K4455" s="31" t="s">
        <v>94</v>
      </c>
      <c r="L4455" s="31" t="s">
        <v>95</v>
      </c>
    </row>
    <row r="4456" spans="1:12" ht="45" x14ac:dyDescent="0.2">
      <c r="A4456" t="str">
        <f>VLOOKUP(B4456,StateFIPS!A$2:B$52,2)</f>
        <v>South Dakota</v>
      </c>
      <c r="B4456">
        <f t="shared" si="72"/>
        <v>46</v>
      </c>
      <c r="C4456" s="31" t="s">
        <v>2452</v>
      </c>
      <c r="D4456" s="31" t="s">
        <v>93</v>
      </c>
      <c r="E4456" s="31" t="s">
        <v>3273</v>
      </c>
      <c r="F4456" s="31" t="s">
        <v>3274</v>
      </c>
      <c r="G4456" s="32">
        <v>11302</v>
      </c>
      <c r="H4456" s="31" t="s">
        <v>94</v>
      </c>
      <c r="I4456" s="32">
        <v>8404</v>
      </c>
      <c r="J4456" s="33">
        <v>1</v>
      </c>
      <c r="K4456" s="31" t="s">
        <v>94</v>
      </c>
      <c r="L4456" s="31" t="s">
        <v>95</v>
      </c>
    </row>
    <row r="4457" spans="1:12" ht="45" x14ac:dyDescent="0.2">
      <c r="A4457" t="str">
        <f>VLOOKUP(B4457,StateFIPS!A$2:B$52,2)</f>
        <v>Colorado</v>
      </c>
      <c r="B4457">
        <f t="shared" si="72"/>
        <v>8</v>
      </c>
      <c r="C4457" s="31" t="s">
        <v>2719</v>
      </c>
      <c r="D4457" s="31" t="s">
        <v>93</v>
      </c>
      <c r="E4457" s="31" t="s">
        <v>3273</v>
      </c>
      <c r="F4457" s="31" t="s">
        <v>3274</v>
      </c>
      <c r="G4457" s="32">
        <v>27036</v>
      </c>
      <c r="H4457" s="31" t="s">
        <v>94</v>
      </c>
      <c r="I4457" s="32">
        <v>20082</v>
      </c>
      <c r="J4457" s="33">
        <v>1</v>
      </c>
      <c r="K4457" s="31" t="s">
        <v>94</v>
      </c>
      <c r="L4457" s="31" t="s">
        <v>95</v>
      </c>
    </row>
    <row r="4458" spans="1:12" ht="45" x14ac:dyDescent="0.2">
      <c r="A4458" t="str">
        <f>VLOOKUP(B4458,StateFIPS!A$2:B$52,2)</f>
        <v>Colorado</v>
      </c>
      <c r="B4458">
        <f t="shared" si="72"/>
        <v>8</v>
      </c>
      <c r="C4458" s="31" t="s">
        <v>517</v>
      </c>
      <c r="D4458" s="31" t="s">
        <v>93</v>
      </c>
      <c r="E4458" s="31" t="s">
        <v>3273</v>
      </c>
      <c r="F4458" s="31" t="s">
        <v>3274</v>
      </c>
      <c r="G4458" s="32">
        <v>27036</v>
      </c>
      <c r="H4458" s="31" t="s">
        <v>94</v>
      </c>
      <c r="I4458" s="32">
        <v>20082</v>
      </c>
      <c r="J4458" s="33">
        <v>1</v>
      </c>
      <c r="K4458" s="31" t="s">
        <v>94</v>
      </c>
      <c r="L4458" s="31" t="s">
        <v>95</v>
      </c>
    </row>
    <row r="4459" spans="1:12" ht="45" x14ac:dyDescent="0.2">
      <c r="A4459" t="str">
        <f>VLOOKUP(B4459,StateFIPS!A$2:B$52,2)</f>
        <v>Minnesota</v>
      </c>
      <c r="B4459">
        <f t="shared" si="72"/>
        <v>27</v>
      </c>
      <c r="C4459" s="31" t="s">
        <v>1894</v>
      </c>
      <c r="D4459" s="31" t="s">
        <v>93</v>
      </c>
      <c r="E4459" s="31" t="s">
        <v>3273</v>
      </c>
      <c r="F4459" s="31" t="s">
        <v>3274</v>
      </c>
      <c r="G4459" s="32">
        <v>9710</v>
      </c>
      <c r="H4459" s="31" t="s">
        <v>94</v>
      </c>
      <c r="I4459" s="32">
        <v>7651</v>
      </c>
      <c r="J4459" s="33">
        <v>1</v>
      </c>
      <c r="K4459" s="31" t="s">
        <v>94</v>
      </c>
      <c r="L4459" s="31" t="s">
        <v>95</v>
      </c>
    </row>
    <row r="4460" spans="1:12" ht="45" x14ac:dyDescent="0.2">
      <c r="A4460" t="str">
        <f>VLOOKUP(B4460,StateFIPS!A$2:B$52,2)</f>
        <v>South Dakota</v>
      </c>
      <c r="B4460">
        <f t="shared" si="72"/>
        <v>46</v>
      </c>
      <c r="C4460" s="31" t="s">
        <v>2334</v>
      </c>
      <c r="D4460" s="31" t="s">
        <v>93</v>
      </c>
      <c r="E4460" s="31" t="s">
        <v>3273</v>
      </c>
      <c r="F4460" s="31" t="s">
        <v>3274</v>
      </c>
      <c r="G4460" s="32">
        <v>2258</v>
      </c>
      <c r="H4460" s="31" t="s">
        <v>94</v>
      </c>
      <c r="I4460" s="32">
        <v>1679</v>
      </c>
      <c r="J4460" s="33">
        <v>1</v>
      </c>
      <c r="K4460" s="31" t="s">
        <v>94</v>
      </c>
      <c r="L4460" s="31" t="s">
        <v>95</v>
      </c>
    </row>
    <row r="4461" spans="1:12" ht="45" x14ac:dyDescent="0.2">
      <c r="A4461" t="str">
        <f>VLOOKUP(B4461,StateFIPS!A$2:B$52,2)</f>
        <v>South Dakota</v>
      </c>
      <c r="B4461">
        <f t="shared" si="72"/>
        <v>46</v>
      </c>
      <c r="C4461" s="31" t="s">
        <v>2500</v>
      </c>
      <c r="D4461" s="31" t="s">
        <v>93</v>
      </c>
      <c r="E4461" s="31" t="s">
        <v>3273</v>
      </c>
      <c r="F4461" s="31" t="s">
        <v>3274</v>
      </c>
      <c r="G4461" s="32">
        <v>10773</v>
      </c>
      <c r="H4461" s="31" t="s">
        <v>94</v>
      </c>
      <c r="I4461" s="32">
        <v>8011</v>
      </c>
      <c r="J4461" s="33">
        <v>1</v>
      </c>
      <c r="K4461" s="31" t="s">
        <v>94</v>
      </c>
      <c r="L4461" s="31" t="s">
        <v>95</v>
      </c>
    </row>
    <row r="4462" spans="1:12" ht="45" x14ac:dyDescent="0.2">
      <c r="A4462" t="str">
        <f>VLOOKUP(B4462,StateFIPS!A$2:B$52,2)</f>
        <v>Alabama</v>
      </c>
      <c r="B4462">
        <f t="shared" si="72"/>
        <v>1</v>
      </c>
      <c r="C4462" s="31" t="s">
        <v>592</v>
      </c>
      <c r="D4462" s="31" t="s">
        <v>93</v>
      </c>
      <c r="E4462" s="31" t="s">
        <v>3273</v>
      </c>
      <c r="F4462" s="31" t="s">
        <v>3274</v>
      </c>
      <c r="G4462" s="32">
        <v>2616</v>
      </c>
      <c r="H4462" s="31" t="s">
        <v>94</v>
      </c>
      <c r="I4462" s="32">
        <v>2094</v>
      </c>
      <c r="J4462" s="33">
        <v>1</v>
      </c>
      <c r="K4462" s="31" t="s">
        <v>94</v>
      </c>
      <c r="L4462" s="31" t="s">
        <v>95</v>
      </c>
    </row>
    <row r="4463" spans="1:12" ht="45" x14ac:dyDescent="0.2">
      <c r="A4463" t="str">
        <f>VLOOKUP(B4463,StateFIPS!A$2:B$52,2)</f>
        <v>Virginia</v>
      </c>
      <c r="B4463">
        <f t="shared" si="72"/>
        <v>51</v>
      </c>
      <c r="C4463" s="31" t="s">
        <v>3269</v>
      </c>
      <c r="D4463" s="31" t="s">
        <v>93</v>
      </c>
      <c r="E4463" s="31" t="s">
        <v>3273</v>
      </c>
      <c r="F4463" s="31" t="s">
        <v>3274</v>
      </c>
      <c r="G4463" s="32">
        <v>2672</v>
      </c>
      <c r="H4463" s="31" t="s">
        <v>94</v>
      </c>
      <c r="I4463" s="32">
        <v>2028</v>
      </c>
      <c r="J4463" s="33">
        <v>1</v>
      </c>
      <c r="K4463" s="31" t="s">
        <v>94</v>
      </c>
      <c r="L4463" s="31" t="s">
        <v>95</v>
      </c>
    </row>
    <row r="4464" spans="1:12" ht="45" x14ac:dyDescent="0.2">
      <c r="A4464" t="str">
        <f>VLOOKUP(B4464,StateFIPS!A$2:B$52,2)</f>
        <v>West Virginia</v>
      </c>
      <c r="B4464">
        <f t="shared" si="72"/>
        <v>54</v>
      </c>
      <c r="C4464" s="31" t="s">
        <v>2472</v>
      </c>
      <c r="D4464" s="31" t="s">
        <v>93</v>
      </c>
      <c r="E4464" s="31" t="s">
        <v>3273</v>
      </c>
      <c r="F4464" s="31" t="s">
        <v>3274</v>
      </c>
      <c r="G4464" s="32">
        <v>1094</v>
      </c>
      <c r="H4464" s="31" t="s">
        <v>94</v>
      </c>
      <c r="I4464" s="32">
        <v>687</v>
      </c>
      <c r="J4464" s="33">
        <v>2</v>
      </c>
      <c r="K4464" s="31" t="s">
        <v>94</v>
      </c>
      <c r="L4464" s="31" t="s">
        <v>95</v>
      </c>
    </row>
    <row r="4465" spans="1:12" ht="45" x14ac:dyDescent="0.2">
      <c r="A4465" t="str">
        <f>VLOOKUP(B4465,StateFIPS!A$2:B$52,2)</f>
        <v>Kansas</v>
      </c>
      <c r="B4465">
        <f t="shared" si="72"/>
        <v>20</v>
      </c>
      <c r="C4465" s="31" t="s">
        <v>3223</v>
      </c>
      <c r="D4465" s="31" t="s">
        <v>93</v>
      </c>
      <c r="E4465" s="31" t="s">
        <v>3273</v>
      </c>
      <c r="F4465" s="31" t="s">
        <v>3274</v>
      </c>
      <c r="G4465" s="32">
        <v>22336</v>
      </c>
      <c r="H4465" s="31" t="s">
        <v>94</v>
      </c>
      <c r="I4465" s="32">
        <v>15878</v>
      </c>
      <c r="J4465" s="33">
        <v>1</v>
      </c>
      <c r="K4465" s="31" t="s">
        <v>94</v>
      </c>
      <c r="L4465" s="31" t="s">
        <v>95</v>
      </c>
    </row>
    <row r="4466" spans="1:12" ht="45" x14ac:dyDescent="0.2">
      <c r="A4466" t="str">
        <f>VLOOKUP(B4466,StateFIPS!A$2:B$52,2)</f>
        <v>Kansas</v>
      </c>
      <c r="B4466">
        <f t="shared" si="72"/>
        <v>20</v>
      </c>
      <c r="C4466" s="31" t="s">
        <v>263</v>
      </c>
      <c r="D4466" s="31" t="s">
        <v>93</v>
      </c>
      <c r="E4466" s="31" t="s">
        <v>3273</v>
      </c>
      <c r="F4466" s="31" t="s">
        <v>3274</v>
      </c>
      <c r="G4466" s="32">
        <v>22336</v>
      </c>
      <c r="H4466" s="31" t="s">
        <v>94</v>
      </c>
      <c r="I4466" s="32">
        <v>15878</v>
      </c>
      <c r="J4466" s="33">
        <v>1</v>
      </c>
      <c r="K4466" s="31" t="s">
        <v>94</v>
      </c>
      <c r="L4466" s="31" t="s">
        <v>95</v>
      </c>
    </row>
    <row r="4467" spans="1:12" ht="45" x14ac:dyDescent="0.2">
      <c r="A4467" t="str">
        <f>VLOOKUP(B4467,StateFIPS!A$2:B$52,2)</f>
        <v>Kentucky</v>
      </c>
      <c r="B4467">
        <f t="shared" si="72"/>
        <v>21</v>
      </c>
      <c r="C4467" s="31" t="s">
        <v>1850</v>
      </c>
      <c r="D4467" s="31" t="s">
        <v>93</v>
      </c>
      <c r="E4467" s="31" t="s">
        <v>3273</v>
      </c>
      <c r="F4467" s="31" t="s">
        <v>3274</v>
      </c>
      <c r="G4467" s="32">
        <v>7835</v>
      </c>
      <c r="H4467" s="31" t="s">
        <v>94</v>
      </c>
      <c r="I4467" s="32">
        <v>5738</v>
      </c>
      <c r="J4467" s="33">
        <v>1</v>
      </c>
      <c r="K4467" s="31" t="s">
        <v>94</v>
      </c>
      <c r="L4467" s="31" t="s">
        <v>95</v>
      </c>
    </row>
    <row r="4468" spans="1:12" ht="45" x14ac:dyDescent="0.2">
      <c r="A4468" t="str">
        <f>VLOOKUP(B4468,StateFIPS!A$2:B$52,2)</f>
        <v>Colorado</v>
      </c>
      <c r="B4468">
        <f t="shared" si="72"/>
        <v>8</v>
      </c>
      <c r="C4468" s="31" t="s">
        <v>2110</v>
      </c>
      <c r="D4468" s="31" t="s">
        <v>93</v>
      </c>
      <c r="E4468" s="31" t="s">
        <v>3273</v>
      </c>
      <c r="F4468" s="31" t="s">
        <v>3274</v>
      </c>
      <c r="G4468" s="32">
        <v>10328</v>
      </c>
      <c r="H4468" s="31" t="s">
        <v>94</v>
      </c>
      <c r="I4468" s="32">
        <v>7671</v>
      </c>
      <c r="J4468" s="33">
        <v>1</v>
      </c>
      <c r="K4468" s="31" t="s">
        <v>94</v>
      </c>
      <c r="L4468" s="31" t="s">
        <v>95</v>
      </c>
    </row>
    <row r="4469" spans="1:12" ht="45" x14ac:dyDescent="0.2">
      <c r="A4469" t="str">
        <f>VLOOKUP(B4469,StateFIPS!A$2:B$52,2)</f>
        <v>Washington</v>
      </c>
      <c r="B4469">
        <f t="shared" si="72"/>
        <v>53</v>
      </c>
      <c r="C4469" s="31" t="s">
        <v>2309</v>
      </c>
      <c r="D4469" s="31" t="s">
        <v>93</v>
      </c>
      <c r="E4469" s="31" t="s">
        <v>3273</v>
      </c>
      <c r="F4469" s="31" t="s">
        <v>3274</v>
      </c>
      <c r="G4469" s="32">
        <v>1627</v>
      </c>
      <c r="H4469" s="31" t="s">
        <v>94</v>
      </c>
      <c r="I4469" s="32">
        <v>1142</v>
      </c>
      <c r="J4469" s="33">
        <v>1</v>
      </c>
      <c r="K4469" s="31" t="s">
        <v>94</v>
      </c>
      <c r="L4469" s="31" t="s">
        <v>95</v>
      </c>
    </row>
    <row r="4470" spans="1:12" ht="45" x14ac:dyDescent="0.2">
      <c r="A4470" t="str">
        <f>VLOOKUP(B4470,StateFIPS!A$2:B$52,2)</f>
        <v>South Dakota</v>
      </c>
      <c r="B4470">
        <f t="shared" si="72"/>
        <v>46</v>
      </c>
      <c r="C4470" s="31" t="s">
        <v>915</v>
      </c>
      <c r="D4470" s="31" t="s">
        <v>93</v>
      </c>
      <c r="E4470" s="31" t="s">
        <v>3273</v>
      </c>
      <c r="F4470" s="31" t="s">
        <v>3274</v>
      </c>
      <c r="G4470" s="32">
        <v>4852</v>
      </c>
      <c r="H4470" s="31" t="s">
        <v>94</v>
      </c>
      <c r="I4470" s="32">
        <v>3608</v>
      </c>
      <c r="J4470" s="33">
        <v>1</v>
      </c>
      <c r="K4470" s="31" t="s">
        <v>94</v>
      </c>
      <c r="L4470" s="31" t="s">
        <v>95</v>
      </c>
    </row>
    <row r="4471" spans="1:12" ht="45" x14ac:dyDescent="0.2">
      <c r="A4471" t="str">
        <f>VLOOKUP(B4471,StateFIPS!A$2:B$52,2)</f>
        <v>Kansas</v>
      </c>
      <c r="B4471">
        <f t="shared" si="72"/>
        <v>20</v>
      </c>
      <c r="C4471" s="31" t="s">
        <v>262</v>
      </c>
      <c r="D4471" s="31" t="s">
        <v>93</v>
      </c>
      <c r="E4471" s="31" t="s">
        <v>3273</v>
      </c>
      <c r="F4471" s="31" t="s">
        <v>3274</v>
      </c>
      <c r="G4471" s="32">
        <v>12056</v>
      </c>
      <c r="H4471" s="31" t="s">
        <v>94</v>
      </c>
      <c r="I4471" s="32">
        <v>8570</v>
      </c>
      <c r="J4471" s="33">
        <v>1</v>
      </c>
      <c r="K4471" s="31" t="s">
        <v>94</v>
      </c>
      <c r="L4471" s="31" t="s">
        <v>95</v>
      </c>
    </row>
    <row r="4472" spans="1:12" ht="45" x14ac:dyDescent="0.2">
      <c r="A4472" t="str">
        <f>VLOOKUP(B4472,StateFIPS!A$2:B$52,2)</f>
        <v>Colorado</v>
      </c>
      <c r="B4472">
        <f t="shared" si="72"/>
        <v>8</v>
      </c>
      <c r="C4472" s="31" t="s">
        <v>490</v>
      </c>
      <c r="D4472" s="31" t="s">
        <v>93</v>
      </c>
      <c r="E4472" s="31" t="s">
        <v>3273</v>
      </c>
      <c r="F4472" s="31" t="s">
        <v>3274</v>
      </c>
      <c r="G4472" s="32">
        <v>27036</v>
      </c>
      <c r="H4472" s="31" t="s">
        <v>94</v>
      </c>
      <c r="I4472" s="32">
        <v>20082</v>
      </c>
      <c r="J4472" s="33">
        <v>1</v>
      </c>
      <c r="K4472" s="31" t="s">
        <v>94</v>
      </c>
      <c r="L4472" s="31" t="s">
        <v>95</v>
      </c>
    </row>
    <row r="4473" spans="1:12" ht="45" x14ac:dyDescent="0.2">
      <c r="A4473" t="str">
        <f>VLOOKUP(B4473,StateFIPS!A$2:B$52,2)</f>
        <v>Minnesota</v>
      </c>
      <c r="B4473">
        <f t="shared" si="72"/>
        <v>27</v>
      </c>
      <c r="C4473" s="31" t="s">
        <v>1902</v>
      </c>
      <c r="D4473" s="31" t="s">
        <v>93</v>
      </c>
      <c r="E4473" s="31" t="s">
        <v>3273</v>
      </c>
      <c r="F4473" s="31" t="s">
        <v>3274</v>
      </c>
      <c r="G4473" s="32">
        <v>4966</v>
      </c>
      <c r="H4473" s="31" t="s">
        <v>94</v>
      </c>
      <c r="I4473" s="32">
        <v>3913</v>
      </c>
      <c r="J4473" s="33">
        <v>1</v>
      </c>
      <c r="K4473" s="31" t="s">
        <v>94</v>
      </c>
      <c r="L4473" s="31" t="s">
        <v>95</v>
      </c>
    </row>
    <row r="4474" spans="1:12" ht="45" x14ac:dyDescent="0.2">
      <c r="A4474" t="str">
        <f>VLOOKUP(B4474,StateFIPS!A$2:B$52,2)</f>
        <v>South Dakota</v>
      </c>
      <c r="B4474">
        <f t="shared" si="72"/>
        <v>46</v>
      </c>
      <c r="C4474" s="31" t="s">
        <v>2556</v>
      </c>
      <c r="D4474" s="31" t="s">
        <v>93</v>
      </c>
      <c r="E4474" s="31" t="s">
        <v>3273</v>
      </c>
      <c r="F4474" s="31" t="s">
        <v>3274</v>
      </c>
      <c r="G4474" s="32">
        <v>5590</v>
      </c>
      <c r="H4474" s="31" t="s">
        <v>94</v>
      </c>
      <c r="I4474" s="32">
        <v>4156</v>
      </c>
      <c r="J4474" s="33">
        <v>1</v>
      </c>
      <c r="K4474" s="31" t="s">
        <v>94</v>
      </c>
      <c r="L4474" s="31" t="s">
        <v>95</v>
      </c>
    </row>
    <row r="4475" spans="1:12" ht="45" x14ac:dyDescent="0.2">
      <c r="A4475" t="str">
        <f>VLOOKUP(B4475,StateFIPS!A$2:B$52,2)</f>
        <v>South Dakota</v>
      </c>
      <c r="B4475">
        <f t="shared" si="72"/>
        <v>46</v>
      </c>
      <c r="C4475" s="31" t="s">
        <v>2370</v>
      </c>
      <c r="D4475" s="31" t="s">
        <v>93</v>
      </c>
      <c r="E4475" s="31" t="s">
        <v>3273</v>
      </c>
      <c r="F4475" s="31" t="s">
        <v>3274</v>
      </c>
      <c r="G4475" s="32">
        <v>5081</v>
      </c>
      <c r="H4475" s="31" t="s">
        <v>94</v>
      </c>
      <c r="I4475" s="32">
        <v>3778</v>
      </c>
      <c r="J4475" s="33">
        <v>1</v>
      </c>
      <c r="K4475" s="31" t="s">
        <v>94</v>
      </c>
      <c r="L4475" s="31" t="s">
        <v>95</v>
      </c>
    </row>
    <row r="4476" spans="1:12" ht="45" x14ac:dyDescent="0.2">
      <c r="A4476" t="str">
        <f>VLOOKUP(B4476,StateFIPS!A$2:B$52,2)</f>
        <v>South Dakota</v>
      </c>
      <c r="B4476">
        <f t="shared" si="72"/>
        <v>46</v>
      </c>
      <c r="C4476" s="31" t="s">
        <v>2507</v>
      </c>
      <c r="D4476" s="31" t="s">
        <v>93</v>
      </c>
      <c r="E4476" s="31" t="s">
        <v>3273</v>
      </c>
      <c r="F4476" s="31" t="s">
        <v>3274</v>
      </c>
      <c r="G4476" s="32">
        <v>13644</v>
      </c>
      <c r="H4476" s="31" t="s">
        <v>94</v>
      </c>
      <c r="I4476" s="32">
        <v>10146</v>
      </c>
      <c r="J4476" s="33">
        <v>1</v>
      </c>
      <c r="K4476" s="31" t="s">
        <v>94</v>
      </c>
      <c r="L4476" s="31" t="s">
        <v>95</v>
      </c>
    </row>
    <row r="4477" spans="1:12" ht="45" x14ac:dyDescent="0.2">
      <c r="A4477" t="str">
        <f>VLOOKUP(B4477,StateFIPS!A$2:B$52,2)</f>
        <v>Alabama</v>
      </c>
      <c r="B4477">
        <f t="shared" si="72"/>
        <v>1</v>
      </c>
      <c r="C4477" s="31" t="s">
        <v>583</v>
      </c>
      <c r="D4477" s="31" t="s">
        <v>93</v>
      </c>
      <c r="E4477" s="31" t="s">
        <v>3273</v>
      </c>
      <c r="F4477" s="31" t="s">
        <v>3274</v>
      </c>
      <c r="G4477" s="32">
        <v>2616</v>
      </c>
      <c r="H4477" s="31" t="s">
        <v>94</v>
      </c>
      <c r="I4477" s="32">
        <v>2094</v>
      </c>
      <c r="J4477" s="33">
        <v>1</v>
      </c>
      <c r="K4477" s="31" t="s">
        <v>94</v>
      </c>
      <c r="L4477" s="31" t="s">
        <v>95</v>
      </c>
    </row>
    <row r="4478" spans="1:12" ht="45" x14ac:dyDescent="0.2">
      <c r="A4478" t="str">
        <f>VLOOKUP(B4478,StateFIPS!A$2:B$52,2)</f>
        <v>Colorado</v>
      </c>
      <c r="B4478">
        <f t="shared" si="72"/>
        <v>8</v>
      </c>
      <c r="C4478" s="31" t="s">
        <v>544</v>
      </c>
      <c r="D4478" s="31" t="s">
        <v>93</v>
      </c>
      <c r="E4478" s="31" t="s">
        <v>3273</v>
      </c>
      <c r="F4478" s="31" t="s">
        <v>3274</v>
      </c>
      <c r="G4478" s="32">
        <v>5023</v>
      </c>
      <c r="H4478" s="31" t="s">
        <v>94</v>
      </c>
      <c r="I4478" s="32">
        <v>3731</v>
      </c>
      <c r="J4478" s="33">
        <v>1</v>
      </c>
      <c r="K4478" s="31" t="s">
        <v>94</v>
      </c>
      <c r="L4478" s="31" t="s">
        <v>95</v>
      </c>
    </row>
    <row r="4479" spans="1:12" ht="45" x14ac:dyDescent="0.2">
      <c r="A4479" t="str">
        <f>VLOOKUP(B4479,StateFIPS!A$2:B$52,2)</f>
        <v>Minnesota</v>
      </c>
      <c r="B4479">
        <f t="shared" si="72"/>
        <v>27</v>
      </c>
      <c r="C4479" s="31" t="s">
        <v>1880</v>
      </c>
      <c r="D4479" s="31" t="s">
        <v>93</v>
      </c>
      <c r="E4479" s="31" t="s">
        <v>3273</v>
      </c>
      <c r="F4479" s="31" t="s">
        <v>3274</v>
      </c>
      <c r="G4479" s="32">
        <v>17290</v>
      </c>
      <c r="H4479" s="31" t="s">
        <v>94</v>
      </c>
      <c r="I4479" s="32">
        <v>13625</v>
      </c>
      <c r="J4479" s="33">
        <v>1</v>
      </c>
      <c r="K4479" s="31" t="s">
        <v>94</v>
      </c>
      <c r="L4479" s="31" t="s">
        <v>95</v>
      </c>
    </row>
    <row r="4480" spans="1:12" ht="45" x14ac:dyDescent="0.2">
      <c r="A4480" t="str">
        <f>VLOOKUP(B4480,StateFIPS!A$2:B$52,2)</f>
        <v>Minnesota</v>
      </c>
      <c r="B4480">
        <f t="shared" si="72"/>
        <v>27</v>
      </c>
      <c r="C4480" s="31" t="s">
        <v>1887</v>
      </c>
      <c r="D4480" s="31" t="s">
        <v>93</v>
      </c>
      <c r="E4480" s="31" t="s">
        <v>3273</v>
      </c>
      <c r="F4480" s="31" t="s">
        <v>3274</v>
      </c>
      <c r="G4480" s="32">
        <v>2529</v>
      </c>
      <c r="H4480" s="31" t="s">
        <v>94</v>
      </c>
      <c r="I4480" s="32">
        <v>1993</v>
      </c>
      <c r="J4480" s="33">
        <v>1</v>
      </c>
      <c r="K4480" s="31" t="s">
        <v>94</v>
      </c>
      <c r="L4480" s="31" t="s">
        <v>95</v>
      </c>
    </row>
    <row r="4481" spans="1:12" ht="45" x14ac:dyDescent="0.2">
      <c r="A4481" t="str">
        <f>VLOOKUP(B4481,StateFIPS!A$2:B$52,2)</f>
        <v>South Dakota</v>
      </c>
      <c r="B4481">
        <f t="shared" si="72"/>
        <v>46</v>
      </c>
      <c r="C4481" s="31" t="s">
        <v>2668</v>
      </c>
      <c r="D4481" s="31" t="s">
        <v>93</v>
      </c>
      <c r="E4481" s="31" t="s">
        <v>3273</v>
      </c>
      <c r="F4481" s="31" t="s">
        <v>3274</v>
      </c>
      <c r="G4481" s="32">
        <v>1384</v>
      </c>
      <c r="H4481" s="31" t="s">
        <v>94</v>
      </c>
      <c r="I4481" s="32">
        <v>1029</v>
      </c>
      <c r="J4481" s="33">
        <v>1</v>
      </c>
      <c r="K4481" s="31" t="s">
        <v>94</v>
      </c>
      <c r="L4481" s="31" t="s">
        <v>95</v>
      </c>
    </row>
    <row r="4482" spans="1:12" ht="45" x14ac:dyDescent="0.2">
      <c r="A4482" t="str">
        <f>VLOOKUP(B4482,StateFIPS!A$2:B$52,2)</f>
        <v>Kansas</v>
      </c>
      <c r="B4482">
        <f t="shared" si="72"/>
        <v>20</v>
      </c>
      <c r="C4482" s="31" t="s">
        <v>256</v>
      </c>
      <c r="D4482" s="31" t="s">
        <v>93</v>
      </c>
      <c r="E4482" s="31" t="s">
        <v>3273</v>
      </c>
      <c r="F4482" s="31" t="s">
        <v>3274</v>
      </c>
      <c r="G4482" s="32">
        <v>4630</v>
      </c>
      <c r="H4482" s="31" t="s">
        <v>94</v>
      </c>
      <c r="I4482" s="32">
        <v>3291</v>
      </c>
      <c r="J4482" s="33">
        <v>1</v>
      </c>
      <c r="K4482" s="31" t="s">
        <v>94</v>
      </c>
      <c r="L4482" s="31" t="s">
        <v>95</v>
      </c>
    </row>
    <row r="4483" spans="1:12" ht="45" x14ac:dyDescent="0.2">
      <c r="A4483" t="str">
        <f>VLOOKUP(B4483,StateFIPS!A$2:B$52,2)</f>
        <v>South Dakota</v>
      </c>
      <c r="B4483">
        <f t="shared" ref="B4483:B4546" si="73">VALUE(LEFT(C4483,2))</f>
        <v>46</v>
      </c>
      <c r="C4483" s="31" t="s">
        <v>2300</v>
      </c>
      <c r="D4483" s="31" t="s">
        <v>93</v>
      </c>
      <c r="E4483" s="31" t="s">
        <v>3273</v>
      </c>
      <c r="F4483" s="31" t="s">
        <v>3274</v>
      </c>
      <c r="G4483" s="32">
        <v>2395</v>
      </c>
      <c r="H4483" s="31" t="s">
        <v>94</v>
      </c>
      <c r="I4483" s="32">
        <v>1781</v>
      </c>
      <c r="J4483" s="33">
        <v>1</v>
      </c>
      <c r="K4483" s="31" t="s">
        <v>94</v>
      </c>
      <c r="L4483" s="31" t="s">
        <v>95</v>
      </c>
    </row>
    <row r="4484" spans="1:12" ht="45" x14ac:dyDescent="0.2">
      <c r="A4484" t="str">
        <f>VLOOKUP(B4484,StateFIPS!A$2:B$52,2)</f>
        <v>Virginia</v>
      </c>
      <c r="B4484">
        <f t="shared" si="73"/>
        <v>51</v>
      </c>
      <c r="C4484" s="31" t="s">
        <v>2735</v>
      </c>
      <c r="D4484" s="31" t="s">
        <v>93</v>
      </c>
      <c r="E4484" s="31" t="s">
        <v>3273</v>
      </c>
      <c r="F4484" s="31" t="s">
        <v>3274</v>
      </c>
      <c r="G4484" s="32">
        <v>2672</v>
      </c>
      <c r="H4484" s="31" t="s">
        <v>94</v>
      </c>
      <c r="I4484" s="32">
        <v>2028</v>
      </c>
      <c r="J4484" s="33">
        <v>1</v>
      </c>
      <c r="K4484" s="31" t="s">
        <v>94</v>
      </c>
      <c r="L4484" s="31" t="s">
        <v>95</v>
      </c>
    </row>
    <row r="4485" spans="1:12" ht="45" x14ac:dyDescent="0.2">
      <c r="A4485" t="str">
        <f>VLOOKUP(B4485,StateFIPS!A$2:B$52,2)</f>
        <v>Alabama</v>
      </c>
      <c r="B4485">
        <f t="shared" si="73"/>
        <v>1</v>
      </c>
      <c r="C4485" s="31" t="s">
        <v>591</v>
      </c>
      <c r="D4485" s="31" t="s">
        <v>93</v>
      </c>
      <c r="E4485" s="31" t="s">
        <v>3273</v>
      </c>
      <c r="F4485" s="31" t="s">
        <v>3274</v>
      </c>
      <c r="G4485" s="32">
        <v>23151</v>
      </c>
      <c r="H4485" s="31" t="s">
        <v>94</v>
      </c>
      <c r="I4485" s="32">
        <v>18529</v>
      </c>
      <c r="J4485" s="33">
        <v>1</v>
      </c>
      <c r="K4485" s="31" t="s">
        <v>94</v>
      </c>
      <c r="L4485" s="31" t="s">
        <v>95</v>
      </c>
    </row>
    <row r="4486" spans="1:12" ht="45" x14ac:dyDescent="0.2">
      <c r="A4486" t="str">
        <f>VLOOKUP(B4486,StateFIPS!A$2:B$52,2)</f>
        <v>Wisconsin</v>
      </c>
      <c r="B4486">
        <f t="shared" si="73"/>
        <v>55</v>
      </c>
      <c r="C4486" s="31" t="s">
        <v>2493</v>
      </c>
      <c r="D4486" s="31" t="s">
        <v>93</v>
      </c>
      <c r="E4486" s="31" t="s">
        <v>3273</v>
      </c>
      <c r="F4486" s="31" t="s">
        <v>3274</v>
      </c>
      <c r="G4486" s="32">
        <v>694</v>
      </c>
      <c r="H4486" s="31" t="s">
        <v>94</v>
      </c>
      <c r="I4486" s="32">
        <v>486</v>
      </c>
      <c r="J4486" s="33">
        <v>1</v>
      </c>
      <c r="K4486" s="31" t="s">
        <v>94</v>
      </c>
      <c r="L4486" s="31" t="s">
        <v>95</v>
      </c>
    </row>
    <row r="4487" spans="1:12" ht="45" x14ac:dyDescent="0.2">
      <c r="A4487" t="str">
        <f>VLOOKUP(B4487,StateFIPS!A$2:B$52,2)</f>
        <v>Washington</v>
      </c>
      <c r="B4487">
        <f t="shared" si="73"/>
        <v>53</v>
      </c>
      <c r="C4487" s="31" t="s">
        <v>982</v>
      </c>
      <c r="D4487" s="31" t="s">
        <v>93</v>
      </c>
      <c r="E4487" s="31" t="s">
        <v>3273</v>
      </c>
      <c r="F4487" s="31" t="s">
        <v>3274</v>
      </c>
      <c r="G4487" s="32">
        <v>1739</v>
      </c>
      <c r="H4487" s="31" t="s">
        <v>94</v>
      </c>
      <c r="I4487" s="32">
        <v>1220</v>
      </c>
      <c r="J4487" s="33">
        <v>1</v>
      </c>
      <c r="K4487" s="31" t="s">
        <v>94</v>
      </c>
      <c r="L4487" s="31" t="s">
        <v>95</v>
      </c>
    </row>
    <row r="4488" spans="1:12" ht="45" x14ac:dyDescent="0.2">
      <c r="A4488" t="str">
        <f>VLOOKUP(B4488,StateFIPS!A$2:B$52,2)</f>
        <v>Colorado</v>
      </c>
      <c r="B4488">
        <f t="shared" si="73"/>
        <v>8</v>
      </c>
      <c r="C4488" s="31" t="s">
        <v>2101</v>
      </c>
      <c r="D4488" s="31" t="s">
        <v>93</v>
      </c>
      <c r="E4488" s="31" t="s">
        <v>3273</v>
      </c>
      <c r="F4488" s="31" t="s">
        <v>3274</v>
      </c>
      <c r="G4488" s="32">
        <v>3906</v>
      </c>
      <c r="H4488" s="31" t="s">
        <v>94</v>
      </c>
      <c r="I4488" s="32">
        <v>2901</v>
      </c>
      <c r="J4488" s="33">
        <v>1</v>
      </c>
      <c r="K4488" s="31" t="s">
        <v>94</v>
      </c>
      <c r="L4488" s="31" t="s">
        <v>95</v>
      </c>
    </row>
    <row r="4489" spans="1:12" ht="45" x14ac:dyDescent="0.2">
      <c r="A4489" t="str">
        <f>VLOOKUP(B4489,StateFIPS!A$2:B$52,2)</f>
        <v>Kansas</v>
      </c>
      <c r="B4489">
        <f t="shared" si="73"/>
        <v>20</v>
      </c>
      <c r="C4489" s="31" t="s">
        <v>1852</v>
      </c>
      <c r="D4489" s="31" t="s">
        <v>93</v>
      </c>
      <c r="E4489" s="31" t="s">
        <v>3273</v>
      </c>
      <c r="F4489" s="31" t="s">
        <v>3274</v>
      </c>
      <c r="G4489" s="32">
        <v>14121</v>
      </c>
      <c r="H4489" s="31" t="s">
        <v>94</v>
      </c>
      <c r="I4489" s="32">
        <v>10038</v>
      </c>
      <c r="J4489" s="33">
        <v>1</v>
      </c>
      <c r="K4489" s="31" t="s">
        <v>94</v>
      </c>
      <c r="L4489" s="31" t="s">
        <v>95</v>
      </c>
    </row>
    <row r="4490" spans="1:12" ht="45" x14ac:dyDescent="0.2">
      <c r="A4490" t="str">
        <f>VLOOKUP(B4490,StateFIPS!A$2:B$52,2)</f>
        <v>Kentucky</v>
      </c>
      <c r="B4490">
        <f t="shared" si="73"/>
        <v>21</v>
      </c>
      <c r="C4490" s="31" t="s">
        <v>132</v>
      </c>
      <c r="D4490" s="31" t="s">
        <v>93</v>
      </c>
      <c r="E4490" s="31" t="s">
        <v>3273</v>
      </c>
      <c r="F4490" s="31" t="s">
        <v>3274</v>
      </c>
      <c r="G4490" s="32">
        <v>6944</v>
      </c>
      <c r="H4490" s="31" t="s">
        <v>94</v>
      </c>
      <c r="I4490" s="32">
        <v>5085</v>
      </c>
      <c r="J4490" s="33">
        <v>1</v>
      </c>
      <c r="K4490" s="31" t="s">
        <v>94</v>
      </c>
      <c r="L4490" s="31" t="s">
        <v>95</v>
      </c>
    </row>
    <row r="4491" spans="1:12" ht="45" x14ac:dyDescent="0.2">
      <c r="A4491" t="str">
        <f>VLOOKUP(B4491,StateFIPS!A$2:B$52,2)</f>
        <v>Virginia</v>
      </c>
      <c r="B4491">
        <f t="shared" si="73"/>
        <v>51</v>
      </c>
      <c r="C4491" s="31" t="s">
        <v>997</v>
      </c>
      <c r="D4491" s="31" t="s">
        <v>93</v>
      </c>
      <c r="E4491" s="31" t="s">
        <v>3273</v>
      </c>
      <c r="F4491" s="31" t="s">
        <v>3274</v>
      </c>
      <c r="G4491" s="32">
        <v>21823</v>
      </c>
      <c r="H4491" s="31" t="s">
        <v>94</v>
      </c>
      <c r="I4491" s="32">
        <v>16558</v>
      </c>
      <c r="J4491" s="33">
        <v>1</v>
      </c>
      <c r="K4491" s="31" t="s">
        <v>94</v>
      </c>
      <c r="L4491" s="31" t="s">
        <v>95</v>
      </c>
    </row>
    <row r="4492" spans="1:12" ht="45" x14ac:dyDescent="0.2">
      <c r="A4492" t="str">
        <f>VLOOKUP(B4492,StateFIPS!A$2:B$52,2)</f>
        <v>South Carolina</v>
      </c>
      <c r="B4492">
        <f t="shared" si="73"/>
        <v>45</v>
      </c>
      <c r="C4492" s="31" t="s">
        <v>1359</v>
      </c>
      <c r="D4492" s="31" t="s">
        <v>93</v>
      </c>
      <c r="E4492" s="31" t="s">
        <v>3273</v>
      </c>
      <c r="F4492" s="31" t="s">
        <v>3274</v>
      </c>
      <c r="G4492" s="32">
        <v>4255</v>
      </c>
      <c r="H4492" s="31" t="s">
        <v>94</v>
      </c>
      <c r="I4492" s="32">
        <v>2937</v>
      </c>
      <c r="J4492" s="33">
        <v>1</v>
      </c>
      <c r="K4492" s="31" t="s">
        <v>94</v>
      </c>
      <c r="L4492" s="31" t="s">
        <v>95</v>
      </c>
    </row>
    <row r="4493" spans="1:12" ht="45" x14ac:dyDescent="0.2">
      <c r="A4493" t="str">
        <f>VLOOKUP(B4493,StateFIPS!A$2:B$52,2)</f>
        <v>Kansas</v>
      </c>
      <c r="B4493">
        <f t="shared" si="73"/>
        <v>20</v>
      </c>
      <c r="C4493" s="31" t="s">
        <v>1875</v>
      </c>
      <c r="D4493" s="31" t="s">
        <v>93</v>
      </c>
      <c r="E4493" s="31" t="s">
        <v>3273</v>
      </c>
      <c r="F4493" s="31" t="s">
        <v>3274</v>
      </c>
      <c r="G4493" s="32">
        <v>116107</v>
      </c>
      <c r="H4493" s="31" t="s">
        <v>94</v>
      </c>
      <c r="I4493" s="32">
        <v>82536</v>
      </c>
      <c r="J4493" s="33">
        <v>1</v>
      </c>
      <c r="K4493" s="31" t="s">
        <v>94</v>
      </c>
      <c r="L4493" s="31" t="s">
        <v>95</v>
      </c>
    </row>
    <row r="4494" spans="1:12" ht="45" x14ac:dyDescent="0.2">
      <c r="A4494" t="str">
        <f>VLOOKUP(B4494,StateFIPS!A$2:B$52,2)</f>
        <v>South Carolina</v>
      </c>
      <c r="B4494">
        <f t="shared" si="73"/>
        <v>45</v>
      </c>
      <c r="C4494" s="31" t="s">
        <v>1374</v>
      </c>
      <c r="D4494" s="31" t="s">
        <v>93</v>
      </c>
      <c r="E4494" s="31" t="s">
        <v>3273</v>
      </c>
      <c r="F4494" s="31" t="s">
        <v>3274</v>
      </c>
      <c r="G4494" s="32">
        <v>3368</v>
      </c>
      <c r="H4494" s="31" t="s">
        <v>94</v>
      </c>
      <c r="I4494" s="32">
        <v>2325</v>
      </c>
      <c r="J4494" s="33">
        <v>1</v>
      </c>
      <c r="K4494" s="31" t="s">
        <v>94</v>
      </c>
      <c r="L4494" s="31" t="s">
        <v>95</v>
      </c>
    </row>
    <row r="4495" spans="1:12" ht="45" x14ac:dyDescent="0.2">
      <c r="A4495" t="str">
        <f>VLOOKUP(B4495,StateFIPS!A$2:B$52,2)</f>
        <v>Minnesota</v>
      </c>
      <c r="B4495">
        <f t="shared" si="73"/>
        <v>27</v>
      </c>
      <c r="C4495" s="31" t="s">
        <v>1551</v>
      </c>
      <c r="D4495" s="31" t="s">
        <v>93</v>
      </c>
      <c r="E4495" s="31" t="s">
        <v>3273</v>
      </c>
      <c r="F4495" s="31" t="s">
        <v>3274</v>
      </c>
      <c r="G4495" s="32">
        <v>40931</v>
      </c>
      <c r="H4495" s="31" t="s">
        <v>94</v>
      </c>
      <c r="I4495" s="32">
        <v>32254</v>
      </c>
      <c r="J4495" s="33">
        <v>1</v>
      </c>
      <c r="K4495" s="31" t="s">
        <v>94</v>
      </c>
      <c r="L4495" s="31" t="s">
        <v>95</v>
      </c>
    </row>
    <row r="4496" spans="1:12" ht="45" x14ac:dyDescent="0.2">
      <c r="A4496" t="str">
        <f>VLOOKUP(B4496,StateFIPS!A$2:B$52,2)</f>
        <v>Alabama</v>
      </c>
      <c r="B4496">
        <f t="shared" si="73"/>
        <v>1</v>
      </c>
      <c r="C4496" s="31" t="s">
        <v>585</v>
      </c>
      <c r="D4496" s="31" t="s">
        <v>93</v>
      </c>
      <c r="E4496" s="31" t="s">
        <v>3273</v>
      </c>
      <c r="F4496" s="31" t="s">
        <v>3274</v>
      </c>
      <c r="G4496" s="32">
        <v>3406</v>
      </c>
      <c r="H4496" s="31" t="s">
        <v>94</v>
      </c>
      <c r="I4496" s="32">
        <v>2726</v>
      </c>
      <c r="J4496" s="33">
        <v>1</v>
      </c>
      <c r="K4496" s="31" t="s">
        <v>94</v>
      </c>
      <c r="L4496" s="31" t="s">
        <v>95</v>
      </c>
    </row>
    <row r="4497" spans="1:12" ht="45" x14ac:dyDescent="0.2">
      <c r="A4497" t="str">
        <f>VLOOKUP(B4497,StateFIPS!A$2:B$52,2)</f>
        <v>South Carolina</v>
      </c>
      <c r="B4497">
        <f t="shared" si="73"/>
        <v>45</v>
      </c>
      <c r="C4497" s="31" t="s">
        <v>1371</v>
      </c>
      <c r="D4497" s="31" t="s">
        <v>93</v>
      </c>
      <c r="E4497" s="31" t="s">
        <v>3273</v>
      </c>
      <c r="F4497" s="31" t="s">
        <v>3274</v>
      </c>
      <c r="G4497" s="32">
        <v>16358</v>
      </c>
      <c r="H4497" s="31" t="s">
        <v>94</v>
      </c>
      <c r="I4497" s="32">
        <v>11290</v>
      </c>
      <c r="J4497" s="33">
        <v>1</v>
      </c>
      <c r="K4497" s="31" t="s">
        <v>94</v>
      </c>
      <c r="L4497" s="31" t="s">
        <v>95</v>
      </c>
    </row>
    <row r="4498" spans="1:12" ht="45" x14ac:dyDescent="0.2">
      <c r="A4498" t="str">
        <f>VLOOKUP(B4498,StateFIPS!A$2:B$52,2)</f>
        <v>Iowa</v>
      </c>
      <c r="B4498">
        <f t="shared" si="73"/>
        <v>19</v>
      </c>
      <c r="C4498" s="31" t="s">
        <v>1486</v>
      </c>
      <c r="D4498" s="31" t="s">
        <v>93</v>
      </c>
      <c r="E4498" s="31" t="s">
        <v>3273</v>
      </c>
      <c r="F4498" s="31" t="s">
        <v>3274</v>
      </c>
      <c r="G4498" s="32">
        <v>54681</v>
      </c>
      <c r="H4498" s="31" t="s">
        <v>94</v>
      </c>
      <c r="I4498" s="32">
        <v>40727</v>
      </c>
      <c r="J4498" s="33">
        <v>1</v>
      </c>
      <c r="K4498" s="31" t="s">
        <v>94</v>
      </c>
      <c r="L4498" s="31" t="s">
        <v>95</v>
      </c>
    </row>
    <row r="4499" spans="1:12" ht="45" x14ac:dyDescent="0.2">
      <c r="A4499" t="str">
        <f>VLOOKUP(B4499,StateFIPS!A$2:B$52,2)</f>
        <v>Kansas</v>
      </c>
      <c r="B4499">
        <f t="shared" si="73"/>
        <v>20</v>
      </c>
      <c r="C4499" s="31" t="s">
        <v>1667</v>
      </c>
      <c r="D4499" s="31" t="s">
        <v>93</v>
      </c>
      <c r="E4499" s="31" t="s">
        <v>3273</v>
      </c>
      <c r="F4499" s="31" t="s">
        <v>3274</v>
      </c>
      <c r="G4499" s="32">
        <v>6670</v>
      </c>
      <c r="H4499" s="31" t="s">
        <v>94</v>
      </c>
      <c r="I4499" s="32">
        <v>4741</v>
      </c>
      <c r="J4499" s="33">
        <v>1</v>
      </c>
      <c r="K4499" s="31" t="s">
        <v>94</v>
      </c>
      <c r="L4499" s="31" t="s">
        <v>95</v>
      </c>
    </row>
    <row r="4500" spans="1:12" ht="45" x14ac:dyDescent="0.2">
      <c r="A4500" t="str">
        <f>VLOOKUP(B4500,StateFIPS!A$2:B$52,2)</f>
        <v>Minnesota</v>
      </c>
      <c r="B4500">
        <f t="shared" si="73"/>
        <v>27</v>
      </c>
      <c r="C4500" s="31" t="s">
        <v>1548</v>
      </c>
      <c r="D4500" s="31" t="s">
        <v>93</v>
      </c>
      <c r="E4500" s="31" t="s">
        <v>3273</v>
      </c>
      <c r="F4500" s="31" t="s">
        <v>3274</v>
      </c>
      <c r="G4500" s="32">
        <v>761</v>
      </c>
      <c r="H4500" s="31" t="s">
        <v>94</v>
      </c>
      <c r="I4500" s="32">
        <v>600</v>
      </c>
      <c r="J4500" s="33">
        <v>1</v>
      </c>
      <c r="K4500" s="31" t="s">
        <v>94</v>
      </c>
      <c r="L4500" s="31" t="s">
        <v>95</v>
      </c>
    </row>
    <row r="4501" spans="1:12" ht="45" x14ac:dyDescent="0.2">
      <c r="A4501" t="str">
        <f>VLOOKUP(B4501,StateFIPS!A$2:B$52,2)</f>
        <v>Iowa</v>
      </c>
      <c r="B4501">
        <f t="shared" si="73"/>
        <v>19</v>
      </c>
      <c r="C4501" s="31" t="s">
        <v>283</v>
      </c>
      <c r="D4501" s="31" t="s">
        <v>93</v>
      </c>
      <c r="E4501" s="31" t="s">
        <v>3273</v>
      </c>
      <c r="F4501" s="31" t="s">
        <v>3274</v>
      </c>
      <c r="G4501" s="32">
        <v>18466</v>
      </c>
      <c r="H4501" s="31" t="s">
        <v>94</v>
      </c>
      <c r="I4501" s="32">
        <v>13754</v>
      </c>
      <c r="J4501" s="33">
        <v>1</v>
      </c>
      <c r="K4501" s="31" t="s">
        <v>94</v>
      </c>
      <c r="L4501" s="31" t="s">
        <v>95</v>
      </c>
    </row>
    <row r="4502" spans="1:12" ht="45" x14ac:dyDescent="0.2">
      <c r="A4502" t="str">
        <f>VLOOKUP(B4502,StateFIPS!A$2:B$52,2)</f>
        <v>Georgia</v>
      </c>
      <c r="B4502">
        <f t="shared" si="73"/>
        <v>13</v>
      </c>
      <c r="C4502" s="31" t="s">
        <v>750</v>
      </c>
      <c r="D4502" s="31" t="s">
        <v>93</v>
      </c>
      <c r="E4502" s="31" t="s">
        <v>3273</v>
      </c>
      <c r="F4502" s="31" t="s">
        <v>3274</v>
      </c>
      <c r="G4502" s="32">
        <v>2661</v>
      </c>
      <c r="H4502" s="31" t="s">
        <v>94</v>
      </c>
      <c r="I4502" s="32">
        <v>2038</v>
      </c>
      <c r="J4502" s="33">
        <v>1</v>
      </c>
      <c r="K4502" s="31" t="s">
        <v>94</v>
      </c>
      <c r="L4502" s="31" t="s">
        <v>95</v>
      </c>
    </row>
    <row r="4503" spans="1:12" ht="45" x14ac:dyDescent="0.2">
      <c r="A4503" t="str">
        <f>VLOOKUP(B4503,StateFIPS!A$2:B$52,2)</f>
        <v>Georgia</v>
      </c>
      <c r="B4503">
        <f t="shared" si="73"/>
        <v>13</v>
      </c>
      <c r="C4503" s="31" t="s">
        <v>749</v>
      </c>
      <c r="D4503" s="31" t="s">
        <v>93</v>
      </c>
      <c r="E4503" s="31" t="s">
        <v>3273</v>
      </c>
      <c r="F4503" s="31" t="s">
        <v>3274</v>
      </c>
      <c r="G4503" s="32">
        <v>4333</v>
      </c>
      <c r="H4503" s="31" t="s">
        <v>94</v>
      </c>
      <c r="I4503" s="32">
        <v>3319</v>
      </c>
      <c r="J4503" s="33">
        <v>1</v>
      </c>
      <c r="K4503" s="31" t="s">
        <v>94</v>
      </c>
      <c r="L4503" s="31" t="s">
        <v>95</v>
      </c>
    </row>
    <row r="4504" spans="1:12" ht="45" x14ac:dyDescent="0.2">
      <c r="A4504" t="str">
        <f>VLOOKUP(B4504,StateFIPS!A$2:B$52,2)</f>
        <v>Wisconsin</v>
      </c>
      <c r="B4504">
        <f t="shared" si="73"/>
        <v>55</v>
      </c>
      <c r="C4504" s="31" t="s">
        <v>2664</v>
      </c>
      <c r="D4504" s="31" t="s">
        <v>93</v>
      </c>
      <c r="E4504" s="31" t="s">
        <v>3273</v>
      </c>
      <c r="F4504" s="31" t="s">
        <v>3274</v>
      </c>
      <c r="G4504" s="32">
        <v>4629</v>
      </c>
      <c r="H4504" s="31" t="s">
        <v>94</v>
      </c>
      <c r="I4504" s="32">
        <v>3238</v>
      </c>
      <c r="J4504" s="33">
        <v>1</v>
      </c>
      <c r="K4504" s="31" t="s">
        <v>94</v>
      </c>
      <c r="L4504" s="31" t="s">
        <v>95</v>
      </c>
    </row>
    <row r="4505" spans="1:12" ht="45" x14ac:dyDescent="0.2">
      <c r="A4505" t="str">
        <f>VLOOKUP(B4505,StateFIPS!A$2:B$52,2)</f>
        <v>South Carolina</v>
      </c>
      <c r="B4505">
        <f t="shared" si="73"/>
        <v>45</v>
      </c>
      <c r="C4505" s="31" t="s">
        <v>1369</v>
      </c>
      <c r="D4505" s="31" t="s">
        <v>93</v>
      </c>
      <c r="E4505" s="31" t="s">
        <v>3273</v>
      </c>
      <c r="F4505" s="31" t="s">
        <v>3274</v>
      </c>
      <c r="G4505" s="32">
        <v>3368</v>
      </c>
      <c r="H4505" s="31" t="s">
        <v>94</v>
      </c>
      <c r="I4505" s="32">
        <v>2325</v>
      </c>
      <c r="J4505" s="33">
        <v>1</v>
      </c>
      <c r="K4505" s="31" t="s">
        <v>94</v>
      </c>
      <c r="L4505" s="31" t="s">
        <v>95</v>
      </c>
    </row>
    <row r="4506" spans="1:12" ht="45" x14ac:dyDescent="0.2">
      <c r="A4506" t="str">
        <f>VLOOKUP(B4506,StateFIPS!A$2:B$52,2)</f>
        <v>Wisconsin</v>
      </c>
      <c r="B4506">
        <f t="shared" si="73"/>
        <v>55</v>
      </c>
      <c r="C4506" s="31" t="s">
        <v>2625</v>
      </c>
      <c r="D4506" s="31" t="s">
        <v>93</v>
      </c>
      <c r="E4506" s="31" t="s">
        <v>3273</v>
      </c>
      <c r="F4506" s="31" t="s">
        <v>3274</v>
      </c>
      <c r="G4506" s="32">
        <v>1380</v>
      </c>
      <c r="H4506" s="31" t="s">
        <v>94</v>
      </c>
      <c r="I4506" s="32">
        <v>966</v>
      </c>
      <c r="J4506" s="33">
        <v>1</v>
      </c>
      <c r="K4506" s="31" t="s">
        <v>94</v>
      </c>
      <c r="L4506" s="31" t="s">
        <v>95</v>
      </c>
    </row>
    <row r="4507" spans="1:12" ht="45" x14ac:dyDescent="0.2">
      <c r="A4507" t="str">
        <f>VLOOKUP(B4507,StateFIPS!A$2:B$52,2)</f>
        <v>South Carolina</v>
      </c>
      <c r="B4507">
        <f t="shared" si="73"/>
        <v>45</v>
      </c>
      <c r="C4507" s="31" t="s">
        <v>2624</v>
      </c>
      <c r="D4507" s="31" t="s">
        <v>93</v>
      </c>
      <c r="E4507" s="31" t="s">
        <v>3273</v>
      </c>
      <c r="F4507" s="31" t="s">
        <v>3274</v>
      </c>
      <c r="G4507" s="32">
        <v>13086</v>
      </c>
      <c r="H4507" s="31" t="s">
        <v>94</v>
      </c>
      <c r="I4507" s="32">
        <v>9031</v>
      </c>
      <c r="J4507" s="33">
        <v>1</v>
      </c>
      <c r="K4507" s="31" t="s">
        <v>94</v>
      </c>
      <c r="L4507" s="31" t="s">
        <v>95</v>
      </c>
    </row>
    <row r="4508" spans="1:12" ht="45" x14ac:dyDescent="0.2">
      <c r="A4508" t="str">
        <f>VLOOKUP(B4508,StateFIPS!A$2:B$52,2)</f>
        <v>Wisconsin</v>
      </c>
      <c r="B4508">
        <f t="shared" si="73"/>
        <v>55</v>
      </c>
      <c r="C4508" s="31" t="s">
        <v>2665</v>
      </c>
      <c r="D4508" s="31" t="s">
        <v>93</v>
      </c>
      <c r="E4508" s="31" t="s">
        <v>3273</v>
      </c>
      <c r="F4508" s="31" t="s">
        <v>3274</v>
      </c>
      <c r="G4508" s="32">
        <v>10216</v>
      </c>
      <c r="H4508" s="31" t="s">
        <v>94</v>
      </c>
      <c r="I4508" s="32">
        <v>7147</v>
      </c>
      <c r="J4508" s="33">
        <v>1</v>
      </c>
      <c r="K4508" s="31" t="s">
        <v>94</v>
      </c>
      <c r="L4508" s="31" t="s">
        <v>95</v>
      </c>
    </row>
    <row r="4509" spans="1:12" ht="45" x14ac:dyDescent="0.2">
      <c r="A4509" t="str">
        <f>VLOOKUP(B4509,StateFIPS!A$2:B$52,2)</f>
        <v>Kansas</v>
      </c>
      <c r="B4509">
        <f t="shared" si="73"/>
        <v>20</v>
      </c>
      <c r="C4509" s="31" t="s">
        <v>1872</v>
      </c>
      <c r="D4509" s="31" t="s">
        <v>93</v>
      </c>
      <c r="E4509" s="31" t="s">
        <v>3273</v>
      </c>
      <c r="F4509" s="31" t="s">
        <v>3274</v>
      </c>
      <c r="G4509" s="32">
        <v>9410</v>
      </c>
      <c r="H4509" s="31" t="s">
        <v>94</v>
      </c>
      <c r="I4509" s="32">
        <v>6690</v>
      </c>
      <c r="J4509" s="33">
        <v>1</v>
      </c>
      <c r="K4509" s="31" t="s">
        <v>94</v>
      </c>
      <c r="L4509" s="31" t="s">
        <v>95</v>
      </c>
    </row>
    <row r="4510" spans="1:12" ht="45" x14ac:dyDescent="0.2">
      <c r="A4510" t="str">
        <f>VLOOKUP(B4510,StateFIPS!A$2:B$52,2)</f>
        <v>Georgia</v>
      </c>
      <c r="B4510">
        <f t="shared" si="73"/>
        <v>13</v>
      </c>
      <c r="C4510" s="31" t="s">
        <v>752</v>
      </c>
      <c r="D4510" s="31" t="s">
        <v>93</v>
      </c>
      <c r="E4510" s="31" t="s">
        <v>3273</v>
      </c>
      <c r="F4510" s="31" t="s">
        <v>3274</v>
      </c>
      <c r="G4510" s="32">
        <v>7301</v>
      </c>
      <c r="H4510" s="31" t="s">
        <v>94</v>
      </c>
      <c r="I4510" s="32">
        <v>5592</v>
      </c>
      <c r="J4510" s="33">
        <v>1</v>
      </c>
      <c r="K4510" s="31" t="s">
        <v>94</v>
      </c>
      <c r="L4510" s="31" t="s">
        <v>95</v>
      </c>
    </row>
    <row r="4511" spans="1:12" ht="45" x14ac:dyDescent="0.2">
      <c r="A4511" t="str">
        <f>VLOOKUP(B4511,StateFIPS!A$2:B$52,2)</f>
        <v>South Carolina</v>
      </c>
      <c r="B4511">
        <f t="shared" si="73"/>
        <v>45</v>
      </c>
      <c r="C4511" s="31" t="s">
        <v>1367</v>
      </c>
      <c r="D4511" s="31" t="s">
        <v>93</v>
      </c>
      <c r="E4511" s="31" t="s">
        <v>3273</v>
      </c>
      <c r="F4511" s="31" t="s">
        <v>3274</v>
      </c>
      <c r="G4511" s="32">
        <v>4426</v>
      </c>
      <c r="H4511" s="31" t="s">
        <v>94</v>
      </c>
      <c r="I4511" s="32">
        <v>3055</v>
      </c>
      <c r="J4511" s="33">
        <v>1</v>
      </c>
      <c r="K4511" s="31" t="s">
        <v>94</v>
      </c>
      <c r="L4511" s="31" t="s">
        <v>95</v>
      </c>
    </row>
    <row r="4512" spans="1:12" ht="45" x14ac:dyDescent="0.2">
      <c r="A4512" t="str">
        <f>VLOOKUP(B4512,StateFIPS!A$2:B$52,2)</f>
        <v>Colorado</v>
      </c>
      <c r="B4512">
        <f t="shared" si="73"/>
        <v>8</v>
      </c>
      <c r="C4512" s="31" t="s">
        <v>1961</v>
      </c>
      <c r="D4512" s="31" t="s">
        <v>93</v>
      </c>
      <c r="E4512" s="31" t="s">
        <v>3273</v>
      </c>
      <c r="F4512" s="31" t="s">
        <v>3274</v>
      </c>
      <c r="G4512" s="32">
        <v>27036</v>
      </c>
      <c r="H4512" s="31" t="s">
        <v>94</v>
      </c>
      <c r="I4512" s="32">
        <v>20082</v>
      </c>
      <c r="J4512" s="33">
        <v>1</v>
      </c>
      <c r="K4512" s="31" t="s">
        <v>94</v>
      </c>
      <c r="L4512" s="31" t="s">
        <v>95</v>
      </c>
    </row>
    <row r="4513" spans="1:12" ht="45" x14ac:dyDescent="0.2">
      <c r="A4513" t="str">
        <f>VLOOKUP(B4513,StateFIPS!A$2:B$52,2)</f>
        <v>Kansas</v>
      </c>
      <c r="B4513">
        <f t="shared" si="73"/>
        <v>20</v>
      </c>
      <c r="C4513" s="31" t="s">
        <v>1873</v>
      </c>
      <c r="D4513" s="31" t="s">
        <v>93</v>
      </c>
      <c r="E4513" s="31" t="s">
        <v>3273</v>
      </c>
      <c r="F4513" s="31" t="s">
        <v>3274</v>
      </c>
      <c r="G4513" s="32">
        <v>22336</v>
      </c>
      <c r="H4513" s="31" t="s">
        <v>94</v>
      </c>
      <c r="I4513" s="32">
        <v>15878</v>
      </c>
      <c r="J4513" s="33">
        <v>1</v>
      </c>
      <c r="K4513" s="31" t="s">
        <v>94</v>
      </c>
      <c r="L4513" s="31" t="s">
        <v>95</v>
      </c>
    </row>
    <row r="4514" spans="1:12" ht="45" x14ac:dyDescent="0.2">
      <c r="A4514" t="str">
        <f>VLOOKUP(B4514,StateFIPS!A$2:B$52,2)</f>
        <v>Wisconsin</v>
      </c>
      <c r="B4514">
        <f t="shared" si="73"/>
        <v>55</v>
      </c>
      <c r="C4514" s="31" t="s">
        <v>2357</v>
      </c>
      <c r="D4514" s="31" t="s">
        <v>93</v>
      </c>
      <c r="E4514" s="31" t="s">
        <v>3273</v>
      </c>
      <c r="F4514" s="31" t="s">
        <v>3274</v>
      </c>
      <c r="G4514" s="32">
        <v>1972</v>
      </c>
      <c r="H4514" s="31" t="s">
        <v>94</v>
      </c>
      <c r="I4514" s="32">
        <v>1379</v>
      </c>
      <c r="J4514" s="33">
        <v>1</v>
      </c>
      <c r="K4514" s="31" t="s">
        <v>94</v>
      </c>
      <c r="L4514" s="31" t="s">
        <v>95</v>
      </c>
    </row>
    <row r="4515" spans="1:12" ht="45" x14ac:dyDescent="0.2">
      <c r="A4515" t="str">
        <f>VLOOKUP(B4515,StateFIPS!A$2:B$52,2)</f>
        <v>Minnesota</v>
      </c>
      <c r="B4515">
        <f t="shared" si="73"/>
        <v>27</v>
      </c>
      <c r="C4515" s="31" t="s">
        <v>1861</v>
      </c>
      <c r="D4515" s="31" t="s">
        <v>93</v>
      </c>
      <c r="E4515" s="31" t="s">
        <v>3273</v>
      </c>
      <c r="F4515" s="31" t="s">
        <v>3274</v>
      </c>
      <c r="G4515" s="32">
        <v>7726</v>
      </c>
      <c r="H4515" s="31" t="s">
        <v>94</v>
      </c>
      <c r="I4515" s="32">
        <v>6088</v>
      </c>
      <c r="J4515" s="33">
        <v>1</v>
      </c>
      <c r="K4515" s="31" t="s">
        <v>94</v>
      </c>
      <c r="L4515" s="31" t="s">
        <v>95</v>
      </c>
    </row>
    <row r="4516" spans="1:12" ht="45" x14ac:dyDescent="0.2">
      <c r="A4516" t="str">
        <f>VLOOKUP(B4516,StateFIPS!A$2:B$52,2)</f>
        <v>Florida</v>
      </c>
      <c r="B4516">
        <f t="shared" si="73"/>
        <v>12</v>
      </c>
      <c r="C4516" s="31" t="s">
        <v>1943</v>
      </c>
      <c r="D4516" s="31" t="s">
        <v>93</v>
      </c>
      <c r="E4516" s="31" t="s">
        <v>3273</v>
      </c>
      <c r="F4516" s="31" t="s">
        <v>3274</v>
      </c>
      <c r="G4516" s="32">
        <v>6607</v>
      </c>
      <c r="H4516" s="31" t="s">
        <v>94</v>
      </c>
      <c r="I4516" s="32">
        <v>4926</v>
      </c>
      <c r="J4516" s="33">
        <v>1</v>
      </c>
      <c r="K4516" s="31" t="s">
        <v>94</v>
      </c>
      <c r="L4516" s="31" t="s">
        <v>95</v>
      </c>
    </row>
    <row r="4517" spans="1:12" ht="45" x14ac:dyDescent="0.2">
      <c r="A4517" t="str">
        <f>VLOOKUP(B4517,StateFIPS!A$2:B$52,2)</f>
        <v>Iowa</v>
      </c>
      <c r="B4517">
        <f t="shared" si="73"/>
        <v>19</v>
      </c>
      <c r="C4517" s="31" t="s">
        <v>286</v>
      </c>
      <c r="D4517" s="31" t="s">
        <v>93</v>
      </c>
      <c r="E4517" s="31" t="s">
        <v>3273</v>
      </c>
      <c r="F4517" s="31" t="s">
        <v>3274</v>
      </c>
      <c r="G4517" s="32">
        <v>162421</v>
      </c>
      <c r="H4517" s="31" t="s">
        <v>94</v>
      </c>
      <c r="I4517" s="32">
        <v>120972</v>
      </c>
      <c r="J4517" s="33">
        <v>1</v>
      </c>
      <c r="K4517" s="31" t="s">
        <v>94</v>
      </c>
      <c r="L4517" s="31" t="s">
        <v>95</v>
      </c>
    </row>
    <row r="4518" spans="1:12" ht="45" x14ac:dyDescent="0.2">
      <c r="A4518" t="str">
        <f>VLOOKUP(B4518,StateFIPS!A$2:B$52,2)</f>
        <v>South Carolina</v>
      </c>
      <c r="B4518">
        <f t="shared" si="73"/>
        <v>45</v>
      </c>
      <c r="C4518" s="31" t="s">
        <v>1349</v>
      </c>
      <c r="D4518" s="31" t="s">
        <v>93</v>
      </c>
      <c r="E4518" s="31" t="s">
        <v>3273</v>
      </c>
      <c r="F4518" s="31" t="s">
        <v>3274</v>
      </c>
      <c r="G4518" s="32">
        <v>3368</v>
      </c>
      <c r="H4518" s="31" t="s">
        <v>94</v>
      </c>
      <c r="I4518" s="32">
        <v>2325</v>
      </c>
      <c r="J4518" s="33">
        <v>1</v>
      </c>
      <c r="K4518" s="31" t="s">
        <v>94</v>
      </c>
      <c r="L4518" s="31" t="s">
        <v>95</v>
      </c>
    </row>
    <row r="4519" spans="1:12" ht="45" x14ac:dyDescent="0.2">
      <c r="A4519" t="str">
        <f>VLOOKUP(B4519,StateFIPS!A$2:B$52,2)</f>
        <v>Wisconsin</v>
      </c>
      <c r="B4519">
        <f t="shared" si="73"/>
        <v>55</v>
      </c>
      <c r="C4519" s="31" t="s">
        <v>2368</v>
      </c>
      <c r="D4519" s="31" t="s">
        <v>93</v>
      </c>
      <c r="E4519" s="31" t="s">
        <v>3273</v>
      </c>
      <c r="F4519" s="31" t="s">
        <v>3274</v>
      </c>
      <c r="G4519" s="32">
        <v>2384</v>
      </c>
      <c r="H4519" s="31" t="s">
        <v>94</v>
      </c>
      <c r="I4519" s="32">
        <v>1668</v>
      </c>
      <c r="J4519" s="33">
        <v>1</v>
      </c>
      <c r="K4519" s="31" t="s">
        <v>94</v>
      </c>
      <c r="L4519" s="31" t="s">
        <v>95</v>
      </c>
    </row>
    <row r="4520" spans="1:12" ht="45" x14ac:dyDescent="0.2">
      <c r="A4520" t="str">
        <f>VLOOKUP(B4520,StateFIPS!A$2:B$52,2)</f>
        <v>South Carolina</v>
      </c>
      <c r="B4520">
        <f t="shared" si="73"/>
        <v>45</v>
      </c>
      <c r="C4520" s="31" t="s">
        <v>1380</v>
      </c>
      <c r="D4520" s="31" t="s">
        <v>93</v>
      </c>
      <c r="E4520" s="31" t="s">
        <v>3273</v>
      </c>
      <c r="F4520" s="31" t="s">
        <v>3274</v>
      </c>
      <c r="G4520" s="32">
        <v>3368</v>
      </c>
      <c r="H4520" s="31" t="s">
        <v>94</v>
      </c>
      <c r="I4520" s="32">
        <v>2325</v>
      </c>
      <c r="J4520" s="33">
        <v>1</v>
      </c>
      <c r="K4520" s="31" t="s">
        <v>94</v>
      </c>
      <c r="L4520" s="31" t="s">
        <v>95</v>
      </c>
    </row>
    <row r="4521" spans="1:12" ht="45" x14ac:dyDescent="0.2">
      <c r="A4521" t="str">
        <f>VLOOKUP(B4521,StateFIPS!A$2:B$52,2)</f>
        <v>South Carolina</v>
      </c>
      <c r="B4521">
        <f t="shared" si="73"/>
        <v>45</v>
      </c>
      <c r="C4521" s="31" t="s">
        <v>1379</v>
      </c>
      <c r="D4521" s="31" t="s">
        <v>93</v>
      </c>
      <c r="E4521" s="31" t="s">
        <v>3273</v>
      </c>
      <c r="F4521" s="31" t="s">
        <v>3274</v>
      </c>
      <c r="G4521" s="32">
        <v>9444</v>
      </c>
      <c r="H4521" s="31" t="s">
        <v>94</v>
      </c>
      <c r="I4521" s="32">
        <v>6518</v>
      </c>
      <c r="J4521" s="33">
        <v>1</v>
      </c>
      <c r="K4521" s="31" t="s">
        <v>94</v>
      </c>
      <c r="L4521" s="31" t="s">
        <v>95</v>
      </c>
    </row>
    <row r="4522" spans="1:12" ht="45" x14ac:dyDescent="0.2">
      <c r="A4522" t="str">
        <f>VLOOKUP(B4522,StateFIPS!A$2:B$52,2)</f>
        <v>Kansas</v>
      </c>
      <c r="B4522">
        <f t="shared" si="73"/>
        <v>20</v>
      </c>
      <c r="C4522" s="31" t="s">
        <v>3262</v>
      </c>
      <c r="D4522" s="31" t="s">
        <v>93</v>
      </c>
      <c r="E4522" s="31" t="s">
        <v>3273</v>
      </c>
      <c r="F4522" s="31" t="s">
        <v>3274</v>
      </c>
      <c r="G4522" s="32">
        <v>22336</v>
      </c>
      <c r="H4522" s="31" t="s">
        <v>94</v>
      </c>
      <c r="I4522" s="32">
        <v>15878</v>
      </c>
      <c r="J4522" s="33">
        <v>1</v>
      </c>
      <c r="K4522" s="31" t="s">
        <v>94</v>
      </c>
      <c r="L4522" s="31" t="s">
        <v>95</v>
      </c>
    </row>
    <row r="4523" spans="1:12" ht="45" x14ac:dyDescent="0.2">
      <c r="A4523" t="str">
        <f>VLOOKUP(B4523,StateFIPS!A$2:B$52,2)</f>
        <v>South Carolina</v>
      </c>
      <c r="B4523">
        <f t="shared" si="73"/>
        <v>45</v>
      </c>
      <c r="C4523" s="31" t="s">
        <v>2701</v>
      </c>
      <c r="D4523" s="31" t="s">
        <v>93</v>
      </c>
      <c r="E4523" s="31" t="s">
        <v>3273</v>
      </c>
      <c r="F4523" s="31" t="s">
        <v>3274</v>
      </c>
      <c r="G4523" s="32">
        <v>94156</v>
      </c>
      <c r="H4523" s="31" t="s">
        <v>94</v>
      </c>
      <c r="I4523" s="32">
        <v>64985</v>
      </c>
      <c r="J4523" s="33">
        <v>1</v>
      </c>
      <c r="K4523" s="31" t="s">
        <v>94</v>
      </c>
      <c r="L4523" s="31" t="s">
        <v>95</v>
      </c>
    </row>
    <row r="4524" spans="1:12" ht="45" x14ac:dyDescent="0.2">
      <c r="A4524" t="str">
        <f>VLOOKUP(B4524,StateFIPS!A$2:B$52,2)</f>
        <v>Iowa</v>
      </c>
      <c r="B4524">
        <f t="shared" si="73"/>
        <v>19</v>
      </c>
      <c r="C4524" s="31" t="s">
        <v>284</v>
      </c>
      <c r="D4524" s="31" t="s">
        <v>93</v>
      </c>
      <c r="E4524" s="31" t="s">
        <v>3273</v>
      </c>
      <c r="F4524" s="31" t="s">
        <v>3274</v>
      </c>
      <c r="G4524" s="32">
        <v>44835</v>
      </c>
      <c r="H4524" s="31" t="s">
        <v>94</v>
      </c>
      <c r="I4524" s="32">
        <v>33393</v>
      </c>
      <c r="J4524" s="33">
        <v>1</v>
      </c>
      <c r="K4524" s="31" t="s">
        <v>94</v>
      </c>
      <c r="L4524" s="31" t="s">
        <v>95</v>
      </c>
    </row>
    <row r="4525" spans="1:12" ht="45" x14ac:dyDescent="0.2">
      <c r="A4525" t="str">
        <f>VLOOKUP(B4525,StateFIPS!A$2:B$52,2)</f>
        <v>Minnesota</v>
      </c>
      <c r="B4525">
        <f t="shared" si="73"/>
        <v>27</v>
      </c>
      <c r="C4525" s="31" t="s">
        <v>1855</v>
      </c>
      <c r="D4525" s="31" t="s">
        <v>93</v>
      </c>
      <c r="E4525" s="31" t="s">
        <v>3273</v>
      </c>
      <c r="F4525" s="31" t="s">
        <v>3274</v>
      </c>
      <c r="G4525" s="32">
        <v>65213</v>
      </c>
      <c r="H4525" s="31" t="s">
        <v>94</v>
      </c>
      <c r="I4525" s="32">
        <v>51388</v>
      </c>
      <c r="J4525" s="33">
        <v>1</v>
      </c>
      <c r="K4525" s="31" t="s">
        <v>94</v>
      </c>
      <c r="L4525" s="31" t="s">
        <v>95</v>
      </c>
    </row>
    <row r="4526" spans="1:12" ht="45" x14ac:dyDescent="0.2">
      <c r="A4526" t="str">
        <f>VLOOKUP(B4526,StateFIPS!A$2:B$52,2)</f>
        <v>Minnesota</v>
      </c>
      <c r="B4526">
        <f t="shared" si="73"/>
        <v>27</v>
      </c>
      <c r="C4526" s="31" t="s">
        <v>1555</v>
      </c>
      <c r="D4526" s="31" t="s">
        <v>93</v>
      </c>
      <c r="E4526" s="31" t="s">
        <v>3273</v>
      </c>
      <c r="F4526" s="31" t="s">
        <v>3274</v>
      </c>
      <c r="G4526" s="32">
        <v>52625</v>
      </c>
      <c r="H4526" s="31" t="s">
        <v>94</v>
      </c>
      <c r="I4526" s="32">
        <v>41469</v>
      </c>
      <c r="J4526" s="33">
        <v>1</v>
      </c>
      <c r="K4526" s="31" t="s">
        <v>94</v>
      </c>
      <c r="L4526" s="31" t="s">
        <v>95</v>
      </c>
    </row>
    <row r="4527" spans="1:12" ht="45" x14ac:dyDescent="0.2">
      <c r="A4527" t="str">
        <f>VLOOKUP(B4527,StateFIPS!A$2:B$52,2)</f>
        <v>Georgia</v>
      </c>
      <c r="B4527">
        <f t="shared" si="73"/>
        <v>13</v>
      </c>
      <c r="C4527" s="31" t="s">
        <v>2009</v>
      </c>
      <c r="D4527" s="31" t="s">
        <v>93</v>
      </c>
      <c r="E4527" s="31" t="s">
        <v>3273</v>
      </c>
      <c r="F4527" s="31" t="s">
        <v>3274</v>
      </c>
      <c r="G4527" s="32">
        <v>4223</v>
      </c>
      <c r="H4527" s="31" t="s">
        <v>94</v>
      </c>
      <c r="I4527" s="32">
        <v>3235</v>
      </c>
      <c r="J4527" s="33">
        <v>1</v>
      </c>
      <c r="K4527" s="31" t="s">
        <v>94</v>
      </c>
      <c r="L4527" s="31" t="s">
        <v>95</v>
      </c>
    </row>
    <row r="4528" spans="1:12" ht="45" x14ac:dyDescent="0.2">
      <c r="A4528" t="str">
        <f>VLOOKUP(B4528,StateFIPS!A$2:B$52,2)</f>
        <v>Kansas</v>
      </c>
      <c r="B4528">
        <f t="shared" si="73"/>
        <v>20</v>
      </c>
      <c r="C4528" s="31" t="s">
        <v>3259</v>
      </c>
      <c r="D4528" s="31" t="s">
        <v>93</v>
      </c>
      <c r="E4528" s="31" t="s">
        <v>3273</v>
      </c>
      <c r="F4528" s="31" t="s">
        <v>3274</v>
      </c>
      <c r="G4528" s="32">
        <v>2551</v>
      </c>
      <c r="H4528" s="31" t="s">
        <v>94</v>
      </c>
      <c r="I4528" s="32">
        <v>1813</v>
      </c>
      <c r="J4528" s="33">
        <v>1</v>
      </c>
      <c r="K4528" s="31" t="s">
        <v>94</v>
      </c>
      <c r="L4528" s="31" t="s">
        <v>95</v>
      </c>
    </row>
    <row r="4529" spans="1:12" ht="45" x14ac:dyDescent="0.2">
      <c r="A4529" t="str">
        <f>VLOOKUP(B4529,StateFIPS!A$2:B$52,2)</f>
        <v>South Carolina</v>
      </c>
      <c r="B4529">
        <f t="shared" si="73"/>
        <v>45</v>
      </c>
      <c r="C4529" s="31" t="s">
        <v>1377</v>
      </c>
      <c r="D4529" s="31" t="s">
        <v>93</v>
      </c>
      <c r="E4529" s="31" t="s">
        <v>3273</v>
      </c>
      <c r="F4529" s="31" t="s">
        <v>3274</v>
      </c>
      <c r="G4529" s="32">
        <v>9045</v>
      </c>
      <c r="H4529" s="31" t="s">
        <v>94</v>
      </c>
      <c r="I4529" s="32">
        <v>6243</v>
      </c>
      <c r="J4529" s="33">
        <v>1</v>
      </c>
      <c r="K4529" s="31" t="s">
        <v>94</v>
      </c>
      <c r="L4529" s="31" t="s">
        <v>95</v>
      </c>
    </row>
    <row r="4530" spans="1:12" ht="45" x14ac:dyDescent="0.2">
      <c r="A4530" t="str">
        <f>VLOOKUP(B4530,StateFIPS!A$2:B$52,2)</f>
        <v>Wisconsin</v>
      </c>
      <c r="B4530">
        <f t="shared" si="73"/>
        <v>55</v>
      </c>
      <c r="C4530" s="31" t="s">
        <v>2342</v>
      </c>
      <c r="D4530" s="31" t="s">
        <v>93</v>
      </c>
      <c r="E4530" s="31" t="s">
        <v>3273</v>
      </c>
      <c r="F4530" s="31" t="s">
        <v>3274</v>
      </c>
      <c r="G4530" s="32">
        <v>1050</v>
      </c>
      <c r="H4530" s="31" t="s">
        <v>94</v>
      </c>
      <c r="I4530" s="32">
        <v>735</v>
      </c>
      <c r="J4530" s="33">
        <v>1</v>
      </c>
      <c r="K4530" s="31" t="s">
        <v>94</v>
      </c>
      <c r="L4530" s="31" t="s">
        <v>95</v>
      </c>
    </row>
    <row r="4531" spans="1:12" ht="45" x14ac:dyDescent="0.2">
      <c r="A4531" t="str">
        <f>VLOOKUP(B4531,StateFIPS!A$2:B$52,2)</f>
        <v>Minnesota</v>
      </c>
      <c r="B4531">
        <f t="shared" si="73"/>
        <v>27</v>
      </c>
      <c r="C4531" s="31" t="s">
        <v>1669</v>
      </c>
      <c r="D4531" s="31" t="s">
        <v>93</v>
      </c>
      <c r="E4531" s="31" t="s">
        <v>3273</v>
      </c>
      <c r="F4531" s="31" t="s">
        <v>3274</v>
      </c>
      <c r="G4531" s="32">
        <v>71338</v>
      </c>
      <c r="H4531" s="31" t="s">
        <v>94</v>
      </c>
      <c r="I4531" s="32">
        <v>56215</v>
      </c>
      <c r="J4531" s="33">
        <v>1</v>
      </c>
      <c r="K4531" s="31" t="s">
        <v>94</v>
      </c>
      <c r="L4531" s="31" t="s">
        <v>95</v>
      </c>
    </row>
    <row r="4532" spans="1:12" ht="45" x14ac:dyDescent="0.2">
      <c r="A4532" t="str">
        <f>VLOOKUP(B4532,StateFIPS!A$2:B$52,2)</f>
        <v>Iowa</v>
      </c>
      <c r="B4532">
        <f t="shared" si="73"/>
        <v>19</v>
      </c>
      <c r="C4532" s="31" t="s">
        <v>285</v>
      </c>
      <c r="D4532" s="31" t="s">
        <v>93</v>
      </c>
      <c r="E4532" s="31" t="s">
        <v>3273</v>
      </c>
      <c r="F4532" s="31" t="s">
        <v>3274</v>
      </c>
      <c r="G4532" s="32">
        <v>19723</v>
      </c>
      <c r="H4532" s="31" t="s">
        <v>94</v>
      </c>
      <c r="I4532" s="32">
        <v>14690</v>
      </c>
      <c r="J4532" s="33">
        <v>1</v>
      </c>
      <c r="K4532" s="31" t="s">
        <v>94</v>
      </c>
      <c r="L4532" s="31" t="s">
        <v>95</v>
      </c>
    </row>
    <row r="4533" spans="1:12" ht="45" x14ac:dyDescent="0.2">
      <c r="A4533" t="str">
        <f>VLOOKUP(B4533,StateFIPS!A$2:B$52,2)</f>
        <v>South Carolina</v>
      </c>
      <c r="B4533">
        <f t="shared" si="73"/>
        <v>45</v>
      </c>
      <c r="C4533" s="31" t="s">
        <v>1376</v>
      </c>
      <c r="D4533" s="31" t="s">
        <v>93</v>
      </c>
      <c r="E4533" s="31" t="s">
        <v>3273</v>
      </c>
      <c r="F4533" s="31" t="s">
        <v>3274</v>
      </c>
      <c r="G4533" s="32">
        <v>39805</v>
      </c>
      <c r="H4533" s="31" t="s">
        <v>94</v>
      </c>
      <c r="I4533" s="32">
        <v>27473</v>
      </c>
      <c r="J4533" s="33">
        <v>1</v>
      </c>
      <c r="K4533" s="31" t="s">
        <v>94</v>
      </c>
      <c r="L4533" s="31" t="s">
        <v>95</v>
      </c>
    </row>
    <row r="4534" spans="1:12" ht="45" x14ac:dyDescent="0.2">
      <c r="A4534" t="str">
        <f>VLOOKUP(B4534,StateFIPS!A$2:B$52,2)</f>
        <v>Wisconsin</v>
      </c>
      <c r="B4534">
        <f t="shared" si="73"/>
        <v>55</v>
      </c>
      <c r="C4534" s="31" t="s">
        <v>2661</v>
      </c>
      <c r="D4534" s="31" t="s">
        <v>93</v>
      </c>
      <c r="E4534" s="31" t="s">
        <v>3273</v>
      </c>
      <c r="F4534" s="31" t="s">
        <v>3274</v>
      </c>
      <c r="G4534" s="32">
        <v>1746</v>
      </c>
      <c r="H4534" s="31" t="s">
        <v>94</v>
      </c>
      <c r="I4534" s="32">
        <v>1222</v>
      </c>
      <c r="J4534" s="33">
        <v>1</v>
      </c>
      <c r="K4534" s="31" t="s">
        <v>94</v>
      </c>
      <c r="L4534" s="31" t="s">
        <v>95</v>
      </c>
    </row>
    <row r="4535" spans="1:12" ht="45" x14ac:dyDescent="0.2">
      <c r="A4535" t="str">
        <f>VLOOKUP(B4535,StateFIPS!A$2:B$52,2)</f>
        <v>Wisconsin</v>
      </c>
      <c r="B4535">
        <f t="shared" si="73"/>
        <v>55</v>
      </c>
      <c r="C4535" s="31" t="s">
        <v>2554</v>
      </c>
      <c r="D4535" s="31" t="s">
        <v>93</v>
      </c>
      <c r="E4535" s="31" t="s">
        <v>3273</v>
      </c>
      <c r="F4535" s="31" t="s">
        <v>3274</v>
      </c>
      <c r="G4535" s="32">
        <v>696</v>
      </c>
      <c r="H4535" s="31" t="s">
        <v>94</v>
      </c>
      <c r="I4535" s="32">
        <v>487</v>
      </c>
      <c r="J4535" s="33">
        <v>1</v>
      </c>
      <c r="K4535" s="31" t="s">
        <v>94</v>
      </c>
      <c r="L4535" s="31" t="s">
        <v>95</v>
      </c>
    </row>
    <row r="4536" spans="1:12" ht="45" x14ac:dyDescent="0.2">
      <c r="A4536" t="str">
        <f>VLOOKUP(B4536,StateFIPS!A$2:B$52,2)</f>
        <v>Wisconsin</v>
      </c>
      <c r="B4536">
        <f t="shared" si="73"/>
        <v>55</v>
      </c>
      <c r="C4536" s="31" t="s">
        <v>2374</v>
      </c>
      <c r="D4536" s="31" t="s">
        <v>93</v>
      </c>
      <c r="E4536" s="31" t="s">
        <v>3273</v>
      </c>
      <c r="F4536" s="31" t="s">
        <v>3274</v>
      </c>
      <c r="G4536" s="32">
        <v>704</v>
      </c>
      <c r="H4536" s="31" t="s">
        <v>94</v>
      </c>
      <c r="I4536" s="32">
        <v>492</v>
      </c>
      <c r="J4536" s="33">
        <v>1</v>
      </c>
      <c r="K4536" s="31" t="s">
        <v>94</v>
      </c>
      <c r="L4536" s="31" t="s">
        <v>95</v>
      </c>
    </row>
    <row r="4537" spans="1:12" ht="45" x14ac:dyDescent="0.2">
      <c r="A4537" t="str">
        <f>VLOOKUP(B4537,StateFIPS!A$2:B$52,2)</f>
        <v>Pennsylvania</v>
      </c>
      <c r="B4537">
        <f t="shared" si="73"/>
        <v>42</v>
      </c>
      <c r="C4537" s="31" t="s">
        <v>2437</v>
      </c>
      <c r="D4537" s="31" t="s">
        <v>93</v>
      </c>
      <c r="E4537" s="31" t="s">
        <v>3273</v>
      </c>
      <c r="F4537" s="31" t="s">
        <v>3274</v>
      </c>
      <c r="G4537" s="32">
        <v>28374</v>
      </c>
      <c r="H4537" s="31" t="s">
        <v>94</v>
      </c>
      <c r="I4537" s="32">
        <v>20950</v>
      </c>
      <c r="J4537" s="33">
        <v>1</v>
      </c>
      <c r="K4537" s="31" t="s">
        <v>94</v>
      </c>
      <c r="L4537" s="31" t="s">
        <v>95</v>
      </c>
    </row>
    <row r="4538" spans="1:12" ht="45" x14ac:dyDescent="0.2">
      <c r="A4538" t="str">
        <f>VLOOKUP(B4538,StateFIPS!A$2:B$52,2)</f>
        <v>Kansas</v>
      </c>
      <c r="B4538">
        <f t="shared" si="73"/>
        <v>20</v>
      </c>
      <c r="C4538" s="31" t="s">
        <v>1876</v>
      </c>
      <c r="D4538" s="31" t="s">
        <v>93</v>
      </c>
      <c r="E4538" s="31" t="s">
        <v>3273</v>
      </c>
      <c r="F4538" s="31" t="s">
        <v>3274</v>
      </c>
      <c r="G4538" s="32">
        <v>14953</v>
      </c>
      <c r="H4538" s="31" t="s">
        <v>94</v>
      </c>
      <c r="I4538" s="32">
        <v>10629</v>
      </c>
      <c r="J4538" s="33">
        <v>1</v>
      </c>
      <c r="K4538" s="31" t="s">
        <v>94</v>
      </c>
      <c r="L4538" s="31" t="s">
        <v>95</v>
      </c>
    </row>
    <row r="4539" spans="1:12" ht="45" x14ac:dyDescent="0.2">
      <c r="A4539" t="str">
        <f>VLOOKUP(B4539,StateFIPS!A$2:B$52,2)</f>
        <v>Minnesota</v>
      </c>
      <c r="B4539">
        <f t="shared" si="73"/>
        <v>27</v>
      </c>
      <c r="C4539" s="31" t="s">
        <v>1587</v>
      </c>
      <c r="D4539" s="31" t="s">
        <v>93</v>
      </c>
      <c r="E4539" s="31" t="s">
        <v>3273</v>
      </c>
      <c r="F4539" s="31" t="s">
        <v>3274</v>
      </c>
      <c r="G4539" s="32">
        <v>22554</v>
      </c>
      <c r="H4539" s="31" t="s">
        <v>94</v>
      </c>
      <c r="I4539" s="32">
        <v>17773</v>
      </c>
      <c r="J4539" s="33">
        <v>1</v>
      </c>
      <c r="K4539" s="31" t="s">
        <v>94</v>
      </c>
      <c r="L4539" s="31" t="s">
        <v>95</v>
      </c>
    </row>
    <row r="4540" spans="1:12" ht="45" x14ac:dyDescent="0.2">
      <c r="A4540" t="str">
        <f>VLOOKUP(B4540,StateFIPS!A$2:B$52,2)</f>
        <v>Iowa</v>
      </c>
      <c r="B4540">
        <f t="shared" si="73"/>
        <v>19</v>
      </c>
      <c r="C4540" s="31" t="s">
        <v>280</v>
      </c>
      <c r="D4540" s="31" t="s">
        <v>93</v>
      </c>
      <c r="E4540" s="31" t="s">
        <v>3273</v>
      </c>
      <c r="F4540" s="31" t="s">
        <v>3274</v>
      </c>
      <c r="G4540" s="32">
        <v>18377</v>
      </c>
      <c r="H4540" s="31" t="s">
        <v>94</v>
      </c>
      <c r="I4540" s="32">
        <v>13687</v>
      </c>
      <c r="J4540" s="33">
        <v>1</v>
      </c>
      <c r="K4540" s="31" t="s">
        <v>94</v>
      </c>
      <c r="L4540" s="31" t="s">
        <v>95</v>
      </c>
    </row>
    <row r="4541" spans="1:12" ht="45" x14ac:dyDescent="0.2">
      <c r="A4541" t="str">
        <f>VLOOKUP(B4541,StateFIPS!A$2:B$52,2)</f>
        <v>Pennsylvania</v>
      </c>
      <c r="B4541">
        <f t="shared" si="73"/>
        <v>42</v>
      </c>
      <c r="C4541" s="31" t="s">
        <v>2501</v>
      </c>
      <c r="D4541" s="31" t="s">
        <v>93</v>
      </c>
      <c r="E4541" s="31" t="s">
        <v>3273</v>
      </c>
      <c r="F4541" s="31" t="s">
        <v>3274</v>
      </c>
      <c r="G4541" s="32">
        <v>1831</v>
      </c>
      <c r="H4541" s="31" t="s">
        <v>94</v>
      </c>
      <c r="I4541" s="32">
        <v>1352</v>
      </c>
      <c r="J4541" s="33">
        <v>1</v>
      </c>
      <c r="K4541" s="31" t="s">
        <v>94</v>
      </c>
      <c r="L4541" s="31" t="s">
        <v>95</v>
      </c>
    </row>
    <row r="4542" spans="1:12" ht="45" x14ac:dyDescent="0.2">
      <c r="A4542" t="str">
        <f>VLOOKUP(B4542,StateFIPS!A$2:B$52,2)</f>
        <v>Kansas</v>
      </c>
      <c r="B4542">
        <f t="shared" si="73"/>
        <v>20</v>
      </c>
      <c r="C4542" s="31" t="s">
        <v>1867</v>
      </c>
      <c r="D4542" s="31" t="s">
        <v>93</v>
      </c>
      <c r="E4542" s="31" t="s">
        <v>3273</v>
      </c>
      <c r="F4542" s="31" t="s">
        <v>3274</v>
      </c>
      <c r="G4542" s="32">
        <v>7246</v>
      </c>
      <c r="H4542" s="31" t="s">
        <v>94</v>
      </c>
      <c r="I4542" s="32">
        <v>5151</v>
      </c>
      <c r="J4542" s="33">
        <v>1</v>
      </c>
      <c r="K4542" s="31" t="s">
        <v>94</v>
      </c>
      <c r="L4542" s="31" t="s">
        <v>95</v>
      </c>
    </row>
    <row r="4543" spans="1:12" ht="45" x14ac:dyDescent="0.2">
      <c r="A4543" t="str">
        <f>VLOOKUP(B4543,StateFIPS!A$2:B$52,2)</f>
        <v>Minnesota</v>
      </c>
      <c r="B4543">
        <f t="shared" si="73"/>
        <v>27</v>
      </c>
      <c r="C4543" s="31" t="s">
        <v>1584</v>
      </c>
      <c r="D4543" s="31" t="s">
        <v>93</v>
      </c>
      <c r="E4543" s="31" t="s">
        <v>3273</v>
      </c>
      <c r="F4543" s="31" t="s">
        <v>3274</v>
      </c>
      <c r="G4543" s="32">
        <v>6786</v>
      </c>
      <c r="H4543" s="31" t="s">
        <v>94</v>
      </c>
      <c r="I4543" s="32">
        <v>5347</v>
      </c>
      <c r="J4543" s="33">
        <v>1</v>
      </c>
      <c r="K4543" s="31" t="s">
        <v>94</v>
      </c>
      <c r="L4543" s="31" t="s">
        <v>95</v>
      </c>
    </row>
    <row r="4544" spans="1:12" ht="45" x14ac:dyDescent="0.2">
      <c r="A4544" t="str">
        <f>VLOOKUP(B4544,StateFIPS!A$2:B$52,2)</f>
        <v>Wisconsin</v>
      </c>
      <c r="B4544">
        <f t="shared" si="73"/>
        <v>55</v>
      </c>
      <c r="C4544" s="31" t="s">
        <v>2579</v>
      </c>
      <c r="D4544" s="31" t="s">
        <v>93</v>
      </c>
      <c r="E4544" s="31" t="s">
        <v>3273</v>
      </c>
      <c r="F4544" s="31" t="s">
        <v>3274</v>
      </c>
      <c r="G4544" s="32">
        <v>666</v>
      </c>
      <c r="H4544" s="31" t="s">
        <v>94</v>
      </c>
      <c r="I4544" s="32">
        <v>466</v>
      </c>
      <c r="J4544" s="33">
        <v>1</v>
      </c>
      <c r="K4544" s="31" t="s">
        <v>94</v>
      </c>
      <c r="L4544" s="31" t="s">
        <v>95</v>
      </c>
    </row>
    <row r="4545" spans="1:12" ht="45" x14ac:dyDescent="0.2">
      <c r="A4545" t="str">
        <f>VLOOKUP(B4545,StateFIPS!A$2:B$52,2)</f>
        <v>Iowa</v>
      </c>
      <c r="B4545">
        <f t="shared" si="73"/>
        <v>19</v>
      </c>
      <c r="C4545" s="31" t="s">
        <v>267</v>
      </c>
      <c r="D4545" s="31" t="s">
        <v>93</v>
      </c>
      <c r="E4545" s="31" t="s">
        <v>3273</v>
      </c>
      <c r="F4545" s="31" t="s">
        <v>3274</v>
      </c>
      <c r="G4545" s="32">
        <v>15912</v>
      </c>
      <c r="H4545" s="31" t="s">
        <v>94</v>
      </c>
      <c r="I4545" s="32">
        <v>11852</v>
      </c>
      <c r="J4545" s="33">
        <v>1</v>
      </c>
      <c r="K4545" s="31" t="s">
        <v>94</v>
      </c>
      <c r="L4545" s="31" t="s">
        <v>95</v>
      </c>
    </row>
    <row r="4546" spans="1:12" ht="45" x14ac:dyDescent="0.2">
      <c r="A4546" t="str">
        <f>VLOOKUP(B4546,StateFIPS!A$2:B$52,2)</f>
        <v>Minnesota</v>
      </c>
      <c r="B4546">
        <f t="shared" si="73"/>
        <v>27</v>
      </c>
      <c r="C4546" s="31" t="s">
        <v>1541</v>
      </c>
      <c r="D4546" s="31" t="s">
        <v>93</v>
      </c>
      <c r="E4546" s="31" t="s">
        <v>3273</v>
      </c>
      <c r="F4546" s="31" t="s">
        <v>3274</v>
      </c>
      <c r="G4546" s="32">
        <v>5052</v>
      </c>
      <c r="H4546" s="31" t="s">
        <v>94</v>
      </c>
      <c r="I4546" s="32">
        <v>3981</v>
      </c>
      <c r="J4546" s="33">
        <v>1</v>
      </c>
      <c r="K4546" s="31" t="s">
        <v>94</v>
      </c>
      <c r="L4546" s="31" t="s">
        <v>95</v>
      </c>
    </row>
    <row r="4547" spans="1:12" ht="45" x14ac:dyDescent="0.2">
      <c r="A4547" t="str">
        <f>VLOOKUP(B4547,StateFIPS!A$2:B$52,2)</f>
        <v>Kansas</v>
      </c>
      <c r="B4547">
        <f t="shared" ref="B4547:B4610" si="74">VALUE(LEFT(C4547,2))</f>
        <v>20</v>
      </c>
      <c r="C4547" s="31" t="s">
        <v>3268</v>
      </c>
      <c r="D4547" s="31" t="s">
        <v>93</v>
      </c>
      <c r="E4547" s="31" t="s">
        <v>3273</v>
      </c>
      <c r="F4547" s="31" t="s">
        <v>3274</v>
      </c>
      <c r="G4547" s="32">
        <v>22336</v>
      </c>
      <c r="H4547" s="31" t="s">
        <v>94</v>
      </c>
      <c r="I4547" s="32">
        <v>15878</v>
      </c>
      <c r="J4547" s="33">
        <v>1</v>
      </c>
      <c r="K4547" s="31" t="s">
        <v>94</v>
      </c>
      <c r="L4547" s="31" t="s">
        <v>95</v>
      </c>
    </row>
    <row r="4548" spans="1:12" ht="45" x14ac:dyDescent="0.2">
      <c r="A4548" t="str">
        <f>VLOOKUP(B4548,StateFIPS!A$2:B$52,2)</f>
        <v>Georgia</v>
      </c>
      <c r="B4548">
        <f t="shared" si="74"/>
        <v>13</v>
      </c>
      <c r="C4548" s="31" t="s">
        <v>3257</v>
      </c>
      <c r="D4548" s="31" t="s">
        <v>93</v>
      </c>
      <c r="E4548" s="31" t="s">
        <v>3273</v>
      </c>
      <c r="F4548" s="31" t="s">
        <v>3274</v>
      </c>
      <c r="G4548" s="32">
        <v>16953</v>
      </c>
      <c r="H4548" s="31" t="s">
        <v>94</v>
      </c>
      <c r="I4548" s="32">
        <v>12986</v>
      </c>
      <c r="J4548" s="33">
        <v>1</v>
      </c>
      <c r="K4548" s="31" t="s">
        <v>94</v>
      </c>
      <c r="L4548" s="31" t="s">
        <v>95</v>
      </c>
    </row>
    <row r="4549" spans="1:12" ht="45" x14ac:dyDescent="0.2">
      <c r="A4549" t="str">
        <f>VLOOKUP(B4549,StateFIPS!A$2:B$52,2)</f>
        <v>Minnesota</v>
      </c>
      <c r="B4549">
        <f t="shared" si="74"/>
        <v>27</v>
      </c>
      <c r="C4549" s="31" t="s">
        <v>1581</v>
      </c>
      <c r="D4549" s="31" t="s">
        <v>93</v>
      </c>
      <c r="E4549" s="31" t="s">
        <v>3273</v>
      </c>
      <c r="F4549" s="31" t="s">
        <v>3274</v>
      </c>
      <c r="G4549" s="32">
        <v>4084</v>
      </c>
      <c r="H4549" s="31" t="s">
        <v>94</v>
      </c>
      <c r="I4549" s="32">
        <v>3218</v>
      </c>
      <c r="J4549" s="33">
        <v>1</v>
      </c>
      <c r="K4549" s="31" t="s">
        <v>94</v>
      </c>
      <c r="L4549" s="31" t="s">
        <v>95</v>
      </c>
    </row>
    <row r="4550" spans="1:12" ht="45" x14ac:dyDescent="0.2">
      <c r="A4550" t="str">
        <f>VLOOKUP(B4550,StateFIPS!A$2:B$52,2)</f>
        <v>Kansas</v>
      </c>
      <c r="B4550">
        <f t="shared" si="74"/>
        <v>20</v>
      </c>
      <c r="C4550" s="31" t="s">
        <v>3264</v>
      </c>
      <c r="D4550" s="31" t="s">
        <v>93</v>
      </c>
      <c r="E4550" s="31" t="s">
        <v>3273</v>
      </c>
      <c r="F4550" s="31" t="s">
        <v>3274</v>
      </c>
      <c r="G4550" s="32">
        <v>22336</v>
      </c>
      <c r="H4550" s="31" t="s">
        <v>94</v>
      </c>
      <c r="I4550" s="32">
        <v>15878</v>
      </c>
      <c r="J4550" s="33">
        <v>1</v>
      </c>
      <c r="K4550" s="31" t="s">
        <v>94</v>
      </c>
      <c r="L4550" s="31" t="s">
        <v>95</v>
      </c>
    </row>
    <row r="4551" spans="1:12" ht="45" x14ac:dyDescent="0.2">
      <c r="A4551" t="str">
        <f>VLOOKUP(B4551,StateFIPS!A$2:B$52,2)</f>
        <v>Pennsylvania</v>
      </c>
      <c r="B4551">
        <f t="shared" si="74"/>
        <v>42</v>
      </c>
      <c r="C4551" s="31" t="s">
        <v>2411</v>
      </c>
      <c r="D4551" s="31" t="s">
        <v>93</v>
      </c>
      <c r="E4551" s="31" t="s">
        <v>3273</v>
      </c>
      <c r="F4551" s="31" t="s">
        <v>3274</v>
      </c>
      <c r="G4551" s="32">
        <v>8262</v>
      </c>
      <c r="H4551" s="31" t="s">
        <v>94</v>
      </c>
      <c r="I4551" s="32">
        <v>6100</v>
      </c>
      <c r="J4551" s="33">
        <v>1</v>
      </c>
      <c r="K4551" s="31" t="s">
        <v>94</v>
      </c>
      <c r="L4551" s="31" t="s">
        <v>95</v>
      </c>
    </row>
    <row r="4552" spans="1:12" ht="45" x14ac:dyDescent="0.2">
      <c r="A4552" t="str">
        <f>VLOOKUP(B4552,StateFIPS!A$2:B$52,2)</f>
        <v>Wyoming</v>
      </c>
      <c r="B4552">
        <f t="shared" si="74"/>
        <v>56</v>
      </c>
      <c r="C4552" s="31" t="s">
        <v>1015</v>
      </c>
      <c r="D4552" s="31" t="s">
        <v>93</v>
      </c>
      <c r="E4552" s="31" t="s">
        <v>3273</v>
      </c>
      <c r="F4552" s="31" t="s">
        <v>3274</v>
      </c>
      <c r="G4552" s="32">
        <v>997</v>
      </c>
      <c r="H4552" s="31" t="s">
        <v>94</v>
      </c>
      <c r="I4552" s="32">
        <v>735</v>
      </c>
      <c r="J4552" s="33">
        <v>1</v>
      </c>
      <c r="K4552" s="31" t="s">
        <v>94</v>
      </c>
      <c r="L4552" s="31" t="s">
        <v>95</v>
      </c>
    </row>
    <row r="4553" spans="1:12" ht="45" x14ac:dyDescent="0.2">
      <c r="A4553" t="str">
        <f>VLOOKUP(B4553,StateFIPS!A$2:B$52,2)</f>
        <v>Minnesota</v>
      </c>
      <c r="B4553">
        <f t="shared" si="74"/>
        <v>27</v>
      </c>
      <c r="C4553" s="31" t="s">
        <v>470</v>
      </c>
      <c r="D4553" s="31" t="s">
        <v>93</v>
      </c>
      <c r="E4553" s="31" t="s">
        <v>3273</v>
      </c>
      <c r="F4553" s="31" t="s">
        <v>3274</v>
      </c>
      <c r="G4553" s="32">
        <v>5768</v>
      </c>
      <c r="H4553" s="31" t="s">
        <v>94</v>
      </c>
      <c r="I4553" s="32">
        <v>4545</v>
      </c>
      <c r="J4553" s="33">
        <v>1</v>
      </c>
      <c r="K4553" s="31" t="s">
        <v>94</v>
      </c>
      <c r="L4553" s="31" t="s">
        <v>95</v>
      </c>
    </row>
    <row r="4554" spans="1:12" ht="45" x14ac:dyDescent="0.2">
      <c r="A4554" t="str">
        <f>VLOOKUP(B4554,StateFIPS!A$2:B$52,2)</f>
        <v>Iowa</v>
      </c>
      <c r="B4554">
        <f t="shared" si="74"/>
        <v>19</v>
      </c>
      <c r="C4554" s="31" t="s">
        <v>1529</v>
      </c>
      <c r="D4554" s="31" t="s">
        <v>93</v>
      </c>
      <c r="E4554" s="31" t="s">
        <v>3273</v>
      </c>
      <c r="F4554" s="31" t="s">
        <v>3274</v>
      </c>
      <c r="G4554" s="32">
        <v>18731</v>
      </c>
      <c r="H4554" s="31" t="s">
        <v>94</v>
      </c>
      <c r="I4554" s="32">
        <v>13951</v>
      </c>
      <c r="J4554" s="33">
        <v>1</v>
      </c>
      <c r="K4554" s="31" t="s">
        <v>94</v>
      </c>
      <c r="L4554" s="31" t="s">
        <v>95</v>
      </c>
    </row>
    <row r="4555" spans="1:12" ht="45" x14ac:dyDescent="0.2">
      <c r="A4555" t="str">
        <f>VLOOKUP(B4555,StateFIPS!A$2:B$52,2)</f>
        <v>Pennsylvania</v>
      </c>
      <c r="B4555">
        <f t="shared" si="74"/>
        <v>42</v>
      </c>
      <c r="C4555" s="31" t="s">
        <v>3255</v>
      </c>
      <c r="D4555" s="31" t="s">
        <v>93</v>
      </c>
      <c r="E4555" s="31" t="s">
        <v>3273</v>
      </c>
      <c r="F4555" s="31" t="s">
        <v>3274</v>
      </c>
      <c r="G4555" s="32">
        <v>1831</v>
      </c>
      <c r="H4555" s="31" t="s">
        <v>94</v>
      </c>
      <c r="I4555" s="32">
        <v>1352</v>
      </c>
      <c r="J4555" s="33">
        <v>1</v>
      </c>
      <c r="K4555" s="31" t="s">
        <v>94</v>
      </c>
      <c r="L4555" s="31" t="s">
        <v>95</v>
      </c>
    </row>
    <row r="4556" spans="1:12" ht="45" x14ac:dyDescent="0.2">
      <c r="A4556" t="str">
        <f>VLOOKUP(B4556,StateFIPS!A$2:B$52,2)</f>
        <v>Wyoming</v>
      </c>
      <c r="B4556">
        <f t="shared" si="74"/>
        <v>56</v>
      </c>
      <c r="C4556" s="31" t="s">
        <v>1029</v>
      </c>
      <c r="D4556" s="31" t="s">
        <v>93</v>
      </c>
      <c r="E4556" s="31" t="s">
        <v>3273</v>
      </c>
      <c r="F4556" s="31" t="s">
        <v>3274</v>
      </c>
      <c r="G4556" s="32">
        <v>32722</v>
      </c>
      <c r="H4556" s="31" t="s">
        <v>94</v>
      </c>
      <c r="I4556" s="32">
        <v>24124</v>
      </c>
      <c r="J4556" s="33">
        <v>1</v>
      </c>
      <c r="K4556" s="31" t="s">
        <v>94</v>
      </c>
      <c r="L4556" s="31" t="s">
        <v>95</v>
      </c>
    </row>
    <row r="4557" spans="1:12" ht="45" x14ac:dyDescent="0.2">
      <c r="A4557" t="str">
        <f>VLOOKUP(B4557,StateFIPS!A$2:B$52,2)</f>
        <v>Pennsylvania</v>
      </c>
      <c r="B4557">
        <f t="shared" si="74"/>
        <v>42</v>
      </c>
      <c r="C4557" s="31" t="s">
        <v>2423</v>
      </c>
      <c r="D4557" s="31" t="s">
        <v>93</v>
      </c>
      <c r="E4557" s="31" t="s">
        <v>3273</v>
      </c>
      <c r="F4557" s="31" t="s">
        <v>3274</v>
      </c>
      <c r="G4557" s="32">
        <v>11683</v>
      </c>
      <c r="H4557" s="31" t="s">
        <v>94</v>
      </c>
      <c r="I4557" s="32">
        <v>8626</v>
      </c>
      <c r="J4557" s="33">
        <v>1</v>
      </c>
      <c r="K4557" s="31" t="s">
        <v>94</v>
      </c>
      <c r="L4557" s="31" t="s">
        <v>95</v>
      </c>
    </row>
    <row r="4558" spans="1:12" ht="45" x14ac:dyDescent="0.2">
      <c r="A4558" t="str">
        <f>VLOOKUP(B4558,StateFIPS!A$2:B$52,2)</f>
        <v>Georgia</v>
      </c>
      <c r="B4558">
        <f t="shared" si="74"/>
        <v>13</v>
      </c>
      <c r="C4558" s="31" t="s">
        <v>758</v>
      </c>
      <c r="D4558" s="31" t="s">
        <v>93</v>
      </c>
      <c r="E4558" s="31" t="s">
        <v>3273</v>
      </c>
      <c r="F4558" s="31" t="s">
        <v>3274</v>
      </c>
      <c r="G4558" s="32">
        <v>12766</v>
      </c>
      <c r="H4558" s="31" t="s">
        <v>94</v>
      </c>
      <c r="I4558" s="32">
        <v>9778</v>
      </c>
      <c r="J4558" s="33">
        <v>1</v>
      </c>
      <c r="K4558" s="31" t="s">
        <v>94</v>
      </c>
      <c r="L4558" s="31" t="s">
        <v>95</v>
      </c>
    </row>
    <row r="4559" spans="1:12" ht="45" x14ac:dyDescent="0.2">
      <c r="A4559" t="str">
        <f>VLOOKUP(B4559,StateFIPS!A$2:B$52,2)</f>
        <v>Pennsylvania</v>
      </c>
      <c r="B4559">
        <f t="shared" si="74"/>
        <v>42</v>
      </c>
      <c r="C4559" s="31" t="s">
        <v>2332</v>
      </c>
      <c r="D4559" s="31" t="s">
        <v>93</v>
      </c>
      <c r="E4559" s="31" t="s">
        <v>3273</v>
      </c>
      <c r="F4559" s="31" t="s">
        <v>3274</v>
      </c>
      <c r="G4559" s="32">
        <v>1726</v>
      </c>
      <c r="H4559" s="31" t="s">
        <v>94</v>
      </c>
      <c r="I4559" s="32">
        <v>1274</v>
      </c>
      <c r="J4559" s="33">
        <v>1</v>
      </c>
      <c r="K4559" s="31" t="s">
        <v>94</v>
      </c>
      <c r="L4559" s="31" t="s">
        <v>95</v>
      </c>
    </row>
    <row r="4560" spans="1:12" ht="45" x14ac:dyDescent="0.2">
      <c r="A4560" t="str">
        <f>VLOOKUP(B4560,StateFIPS!A$2:B$52,2)</f>
        <v>Pennsylvania</v>
      </c>
      <c r="B4560">
        <f t="shared" si="74"/>
        <v>42</v>
      </c>
      <c r="C4560" s="31" t="s">
        <v>2655</v>
      </c>
      <c r="D4560" s="31" t="s">
        <v>93</v>
      </c>
      <c r="E4560" s="31" t="s">
        <v>3273</v>
      </c>
      <c r="F4560" s="31" t="s">
        <v>3274</v>
      </c>
      <c r="G4560" s="32">
        <v>19267</v>
      </c>
      <c r="H4560" s="31" t="s">
        <v>94</v>
      </c>
      <c r="I4560" s="32">
        <v>14226</v>
      </c>
      <c r="J4560" s="33">
        <v>1</v>
      </c>
      <c r="K4560" s="31" t="s">
        <v>94</v>
      </c>
      <c r="L4560" s="31" t="s">
        <v>95</v>
      </c>
    </row>
    <row r="4561" spans="1:12" ht="45" x14ac:dyDescent="0.2">
      <c r="A4561" t="str">
        <f>VLOOKUP(B4561,StateFIPS!A$2:B$52,2)</f>
        <v>Wisconsin</v>
      </c>
      <c r="B4561">
        <f t="shared" si="74"/>
        <v>55</v>
      </c>
      <c r="C4561" s="31" t="s">
        <v>2519</v>
      </c>
      <c r="D4561" s="31" t="s">
        <v>93</v>
      </c>
      <c r="E4561" s="31" t="s">
        <v>3273</v>
      </c>
      <c r="F4561" s="31" t="s">
        <v>3274</v>
      </c>
      <c r="G4561" s="32">
        <v>847</v>
      </c>
      <c r="H4561" s="31" t="s">
        <v>94</v>
      </c>
      <c r="I4561" s="32">
        <v>593</v>
      </c>
      <c r="J4561" s="33">
        <v>1</v>
      </c>
      <c r="K4561" s="31" t="s">
        <v>94</v>
      </c>
      <c r="L4561" s="31" t="s">
        <v>95</v>
      </c>
    </row>
    <row r="4562" spans="1:12" ht="45" x14ac:dyDescent="0.2">
      <c r="A4562" t="str">
        <f>VLOOKUP(B4562,StateFIPS!A$2:B$52,2)</f>
        <v>Pennsylvania</v>
      </c>
      <c r="B4562">
        <f t="shared" si="74"/>
        <v>42</v>
      </c>
      <c r="C4562" s="31" t="s">
        <v>2330</v>
      </c>
      <c r="D4562" s="31" t="s">
        <v>93</v>
      </c>
      <c r="E4562" s="31" t="s">
        <v>3273</v>
      </c>
      <c r="F4562" s="31" t="s">
        <v>3274</v>
      </c>
      <c r="G4562" s="32">
        <v>1831</v>
      </c>
      <c r="H4562" s="31" t="s">
        <v>94</v>
      </c>
      <c r="I4562" s="32">
        <v>1352</v>
      </c>
      <c r="J4562" s="33">
        <v>1</v>
      </c>
      <c r="K4562" s="31" t="s">
        <v>94</v>
      </c>
      <c r="L4562" s="31" t="s">
        <v>95</v>
      </c>
    </row>
    <row r="4563" spans="1:12" ht="45" x14ac:dyDescent="0.2">
      <c r="A4563" t="str">
        <f>VLOOKUP(B4563,StateFIPS!A$2:B$52,2)</f>
        <v>Kansas</v>
      </c>
      <c r="B4563">
        <f t="shared" si="74"/>
        <v>20</v>
      </c>
      <c r="C4563" s="31" t="s">
        <v>178</v>
      </c>
      <c r="D4563" s="31" t="s">
        <v>93</v>
      </c>
      <c r="E4563" s="31" t="s">
        <v>3273</v>
      </c>
      <c r="F4563" s="31" t="s">
        <v>3274</v>
      </c>
      <c r="G4563" s="32">
        <v>2525</v>
      </c>
      <c r="H4563" s="31" t="s">
        <v>94</v>
      </c>
      <c r="I4563" s="32">
        <v>1795</v>
      </c>
      <c r="J4563" s="33">
        <v>1</v>
      </c>
      <c r="K4563" s="31" t="s">
        <v>94</v>
      </c>
      <c r="L4563" s="31" t="s">
        <v>95</v>
      </c>
    </row>
    <row r="4564" spans="1:12" ht="45" x14ac:dyDescent="0.2">
      <c r="A4564" t="str">
        <f>VLOOKUP(B4564,StateFIPS!A$2:B$52,2)</f>
        <v>Minnesota</v>
      </c>
      <c r="B4564">
        <f t="shared" si="74"/>
        <v>27</v>
      </c>
      <c r="C4564" s="31" t="s">
        <v>1539</v>
      </c>
      <c r="D4564" s="31" t="s">
        <v>93</v>
      </c>
      <c r="E4564" s="31" t="s">
        <v>3273</v>
      </c>
      <c r="F4564" s="31" t="s">
        <v>3274</v>
      </c>
      <c r="G4564" s="32">
        <v>2904</v>
      </c>
      <c r="H4564" s="31" t="s">
        <v>94</v>
      </c>
      <c r="I4564" s="32">
        <v>2289</v>
      </c>
      <c r="J4564" s="33">
        <v>1</v>
      </c>
      <c r="K4564" s="31" t="s">
        <v>94</v>
      </c>
      <c r="L4564" s="31" t="s">
        <v>95</v>
      </c>
    </row>
    <row r="4565" spans="1:12" ht="45" x14ac:dyDescent="0.2">
      <c r="A4565" t="str">
        <f>VLOOKUP(B4565,StateFIPS!A$2:B$52,2)</f>
        <v>Alabama</v>
      </c>
      <c r="B4565">
        <f t="shared" si="74"/>
        <v>1</v>
      </c>
      <c r="C4565" s="31" t="s">
        <v>108</v>
      </c>
      <c r="D4565" s="31" t="s">
        <v>93</v>
      </c>
      <c r="E4565" s="31" t="s">
        <v>3273</v>
      </c>
      <c r="F4565" s="31" t="s">
        <v>3274</v>
      </c>
      <c r="G4565" s="32">
        <v>2616</v>
      </c>
      <c r="H4565" s="31" t="s">
        <v>94</v>
      </c>
      <c r="I4565" s="32">
        <v>2094</v>
      </c>
      <c r="J4565" s="33">
        <v>1</v>
      </c>
      <c r="K4565" s="31" t="s">
        <v>94</v>
      </c>
      <c r="L4565" s="31" t="s">
        <v>95</v>
      </c>
    </row>
    <row r="4566" spans="1:12" ht="45" x14ac:dyDescent="0.2">
      <c r="A4566" t="str">
        <f>VLOOKUP(B4566,StateFIPS!A$2:B$52,2)</f>
        <v>Iowa</v>
      </c>
      <c r="B4566">
        <f t="shared" si="74"/>
        <v>19</v>
      </c>
      <c r="C4566" s="31" t="s">
        <v>282</v>
      </c>
      <c r="D4566" s="31" t="s">
        <v>93</v>
      </c>
      <c r="E4566" s="31" t="s">
        <v>3273</v>
      </c>
      <c r="F4566" s="31" t="s">
        <v>3274</v>
      </c>
      <c r="G4566" s="32">
        <v>68254</v>
      </c>
      <c r="H4566" s="31" t="s">
        <v>94</v>
      </c>
      <c r="I4566" s="32">
        <v>50836</v>
      </c>
      <c r="J4566" s="33">
        <v>1</v>
      </c>
      <c r="K4566" s="31" t="s">
        <v>94</v>
      </c>
      <c r="L4566" s="31" t="s">
        <v>95</v>
      </c>
    </row>
    <row r="4567" spans="1:12" ht="45" x14ac:dyDescent="0.2">
      <c r="A4567" t="str">
        <f>VLOOKUP(B4567,StateFIPS!A$2:B$52,2)</f>
        <v>Wisconsin</v>
      </c>
      <c r="B4567">
        <f t="shared" si="74"/>
        <v>55</v>
      </c>
      <c r="C4567" s="31" t="s">
        <v>2589</v>
      </c>
      <c r="D4567" s="31" t="s">
        <v>93</v>
      </c>
      <c r="E4567" s="31" t="s">
        <v>3273</v>
      </c>
      <c r="F4567" s="31" t="s">
        <v>3274</v>
      </c>
      <c r="G4567" s="32">
        <v>2039</v>
      </c>
      <c r="H4567" s="31" t="s">
        <v>94</v>
      </c>
      <c r="I4567" s="32">
        <v>1427</v>
      </c>
      <c r="J4567" s="33">
        <v>1</v>
      </c>
      <c r="K4567" s="31" t="s">
        <v>94</v>
      </c>
      <c r="L4567" s="31" t="s">
        <v>95</v>
      </c>
    </row>
    <row r="4568" spans="1:12" ht="45" x14ac:dyDescent="0.2">
      <c r="A4568" t="str">
        <f>VLOOKUP(B4568,StateFIPS!A$2:B$52,2)</f>
        <v>Georgia</v>
      </c>
      <c r="B4568">
        <f t="shared" si="74"/>
        <v>13</v>
      </c>
      <c r="C4568" s="31" t="s">
        <v>2012</v>
      </c>
      <c r="D4568" s="31" t="s">
        <v>93</v>
      </c>
      <c r="E4568" s="31" t="s">
        <v>3273</v>
      </c>
      <c r="F4568" s="31" t="s">
        <v>3274</v>
      </c>
      <c r="G4568" s="32">
        <v>10843</v>
      </c>
      <c r="H4568" s="31" t="s">
        <v>94</v>
      </c>
      <c r="I4568" s="32">
        <v>8305</v>
      </c>
      <c r="J4568" s="33">
        <v>1</v>
      </c>
      <c r="K4568" s="31" t="s">
        <v>94</v>
      </c>
      <c r="L4568" s="31" t="s">
        <v>95</v>
      </c>
    </row>
    <row r="4569" spans="1:12" ht="45" x14ac:dyDescent="0.2">
      <c r="A4569" t="str">
        <f>VLOOKUP(B4569,StateFIPS!A$2:B$52,2)</f>
        <v>Wisconsin</v>
      </c>
      <c r="B4569">
        <f t="shared" si="74"/>
        <v>55</v>
      </c>
      <c r="C4569" s="31" t="s">
        <v>2564</v>
      </c>
      <c r="D4569" s="31" t="s">
        <v>93</v>
      </c>
      <c r="E4569" s="31" t="s">
        <v>3273</v>
      </c>
      <c r="F4569" s="31" t="s">
        <v>3274</v>
      </c>
      <c r="G4569" s="32">
        <v>5145</v>
      </c>
      <c r="H4569" s="31" t="s">
        <v>94</v>
      </c>
      <c r="I4569" s="32">
        <v>3599</v>
      </c>
      <c r="J4569" s="33">
        <v>1</v>
      </c>
      <c r="K4569" s="31" t="s">
        <v>94</v>
      </c>
      <c r="L4569" s="31" t="s">
        <v>95</v>
      </c>
    </row>
    <row r="4570" spans="1:12" ht="45" x14ac:dyDescent="0.2">
      <c r="A4570" t="str">
        <f>VLOOKUP(B4570,StateFIPS!A$2:B$52,2)</f>
        <v>Iowa</v>
      </c>
      <c r="B4570">
        <f t="shared" si="74"/>
        <v>19</v>
      </c>
      <c r="C4570" s="31" t="s">
        <v>281</v>
      </c>
      <c r="D4570" s="31" t="s">
        <v>93</v>
      </c>
      <c r="E4570" s="31" t="s">
        <v>3273</v>
      </c>
      <c r="F4570" s="31" t="s">
        <v>3274</v>
      </c>
      <c r="G4570" s="32">
        <v>9272</v>
      </c>
      <c r="H4570" s="31" t="s">
        <v>94</v>
      </c>
      <c r="I4570" s="32">
        <v>6906</v>
      </c>
      <c r="J4570" s="33">
        <v>1</v>
      </c>
      <c r="K4570" s="31" t="s">
        <v>94</v>
      </c>
      <c r="L4570" s="31" t="s">
        <v>95</v>
      </c>
    </row>
    <row r="4571" spans="1:12" ht="45" x14ac:dyDescent="0.2">
      <c r="A4571" t="str">
        <f>VLOOKUP(B4571,StateFIPS!A$2:B$52,2)</f>
        <v>Pennsylvania</v>
      </c>
      <c r="B4571">
        <f t="shared" si="74"/>
        <v>42</v>
      </c>
      <c r="C4571" s="31" t="s">
        <v>2473</v>
      </c>
      <c r="D4571" s="31" t="s">
        <v>93</v>
      </c>
      <c r="E4571" s="31" t="s">
        <v>3273</v>
      </c>
      <c r="F4571" s="31" t="s">
        <v>3274</v>
      </c>
      <c r="G4571" s="32">
        <v>1831</v>
      </c>
      <c r="H4571" s="31" t="s">
        <v>94</v>
      </c>
      <c r="I4571" s="32">
        <v>1352</v>
      </c>
      <c r="J4571" s="33">
        <v>1</v>
      </c>
      <c r="K4571" s="31" t="s">
        <v>94</v>
      </c>
      <c r="L4571" s="31" t="s">
        <v>95</v>
      </c>
    </row>
    <row r="4572" spans="1:12" ht="45" x14ac:dyDescent="0.2">
      <c r="A4572" t="str">
        <f>VLOOKUP(B4572,StateFIPS!A$2:B$52,2)</f>
        <v>Minnesota</v>
      </c>
      <c r="B4572">
        <f t="shared" si="74"/>
        <v>27</v>
      </c>
      <c r="C4572" s="31" t="s">
        <v>1572</v>
      </c>
      <c r="D4572" s="31" t="s">
        <v>93</v>
      </c>
      <c r="E4572" s="31" t="s">
        <v>3273</v>
      </c>
      <c r="F4572" s="31" t="s">
        <v>3274</v>
      </c>
      <c r="G4572" s="32">
        <v>24195</v>
      </c>
      <c r="H4572" s="31" t="s">
        <v>94</v>
      </c>
      <c r="I4572" s="32">
        <v>19066</v>
      </c>
      <c r="J4572" s="33">
        <v>1</v>
      </c>
      <c r="K4572" s="31" t="s">
        <v>94</v>
      </c>
      <c r="L4572" s="31" t="s">
        <v>95</v>
      </c>
    </row>
    <row r="4573" spans="1:12" ht="45" x14ac:dyDescent="0.2">
      <c r="A4573" t="str">
        <f>VLOOKUP(B4573,StateFIPS!A$2:B$52,2)</f>
        <v>Wisconsin</v>
      </c>
      <c r="B4573">
        <f t="shared" si="74"/>
        <v>55</v>
      </c>
      <c r="C4573" s="31" t="s">
        <v>2432</v>
      </c>
      <c r="D4573" s="31" t="s">
        <v>93</v>
      </c>
      <c r="E4573" s="31" t="s">
        <v>3273</v>
      </c>
      <c r="F4573" s="31" t="s">
        <v>3274</v>
      </c>
      <c r="G4573" s="32">
        <v>1208</v>
      </c>
      <c r="H4573" s="31" t="s">
        <v>94</v>
      </c>
      <c r="I4573" s="32">
        <v>845</v>
      </c>
      <c r="J4573" s="33">
        <v>1</v>
      </c>
      <c r="K4573" s="31" t="s">
        <v>94</v>
      </c>
      <c r="L4573" s="31" t="s">
        <v>95</v>
      </c>
    </row>
    <row r="4574" spans="1:12" ht="45" x14ac:dyDescent="0.2">
      <c r="A4574" t="str">
        <f>VLOOKUP(B4574,StateFIPS!A$2:B$52,2)</f>
        <v>Pennsylvania</v>
      </c>
      <c r="B4574">
        <f t="shared" si="74"/>
        <v>42</v>
      </c>
      <c r="C4574" s="31" t="s">
        <v>2328</v>
      </c>
      <c r="D4574" s="31" t="s">
        <v>93</v>
      </c>
      <c r="E4574" s="31" t="s">
        <v>3273</v>
      </c>
      <c r="F4574" s="31" t="s">
        <v>3274</v>
      </c>
      <c r="G4574" s="32">
        <v>8753</v>
      </c>
      <c r="H4574" s="31" t="s">
        <v>94</v>
      </c>
      <c r="I4574" s="32">
        <v>6463</v>
      </c>
      <c r="J4574" s="33">
        <v>1</v>
      </c>
      <c r="K4574" s="31" t="s">
        <v>94</v>
      </c>
      <c r="L4574" s="31" t="s">
        <v>95</v>
      </c>
    </row>
    <row r="4575" spans="1:12" ht="45" x14ac:dyDescent="0.2">
      <c r="A4575" t="str">
        <f>VLOOKUP(B4575,StateFIPS!A$2:B$52,2)</f>
        <v>Alabama</v>
      </c>
      <c r="B4575">
        <f t="shared" si="74"/>
        <v>1</v>
      </c>
      <c r="C4575" s="31" t="s">
        <v>3270</v>
      </c>
      <c r="D4575" s="31" t="s">
        <v>93</v>
      </c>
      <c r="E4575" s="31" t="s">
        <v>3273</v>
      </c>
      <c r="F4575" s="31" t="s">
        <v>3274</v>
      </c>
      <c r="G4575" s="32">
        <v>2616</v>
      </c>
      <c r="H4575" s="31" t="s">
        <v>94</v>
      </c>
      <c r="I4575" s="32">
        <v>2094</v>
      </c>
      <c r="J4575" s="33">
        <v>1</v>
      </c>
      <c r="K4575" s="31" t="s">
        <v>94</v>
      </c>
      <c r="L4575" s="31" t="s">
        <v>95</v>
      </c>
    </row>
    <row r="4576" spans="1:12" ht="45" x14ac:dyDescent="0.2">
      <c r="A4576" t="str">
        <f>VLOOKUP(B4576,StateFIPS!A$2:B$52,2)</f>
        <v>Pennsylvania</v>
      </c>
      <c r="B4576">
        <f t="shared" si="74"/>
        <v>42</v>
      </c>
      <c r="C4576" s="31" t="s">
        <v>2470</v>
      </c>
      <c r="D4576" s="31" t="s">
        <v>93</v>
      </c>
      <c r="E4576" s="31" t="s">
        <v>3273</v>
      </c>
      <c r="F4576" s="31" t="s">
        <v>3274</v>
      </c>
      <c r="G4576" s="32">
        <v>3649</v>
      </c>
      <c r="H4576" s="31" t="s">
        <v>94</v>
      </c>
      <c r="I4576" s="32">
        <v>2694</v>
      </c>
      <c r="J4576" s="33">
        <v>1</v>
      </c>
      <c r="K4576" s="31" t="s">
        <v>94</v>
      </c>
      <c r="L4576" s="31" t="s">
        <v>95</v>
      </c>
    </row>
    <row r="4577" spans="1:12" ht="45" x14ac:dyDescent="0.2">
      <c r="A4577" t="str">
        <f>VLOOKUP(B4577,StateFIPS!A$2:B$52,2)</f>
        <v>Kansas</v>
      </c>
      <c r="B4577">
        <f t="shared" si="74"/>
        <v>20</v>
      </c>
      <c r="C4577" s="31" t="s">
        <v>1869</v>
      </c>
      <c r="D4577" s="31" t="s">
        <v>93</v>
      </c>
      <c r="E4577" s="31" t="s">
        <v>3273</v>
      </c>
      <c r="F4577" s="31" t="s">
        <v>3274</v>
      </c>
      <c r="G4577" s="32">
        <v>22336</v>
      </c>
      <c r="H4577" s="31" t="s">
        <v>94</v>
      </c>
      <c r="I4577" s="32">
        <v>15878</v>
      </c>
      <c r="J4577" s="33">
        <v>1</v>
      </c>
      <c r="K4577" s="31" t="s">
        <v>94</v>
      </c>
      <c r="L4577" s="31" t="s">
        <v>95</v>
      </c>
    </row>
    <row r="4578" spans="1:12" ht="45" x14ac:dyDescent="0.2">
      <c r="A4578" t="str">
        <f>VLOOKUP(B4578,StateFIPS!A$2:B$52,2)</f>
        <v>Minnesota</v>
      </c>
      <c r="B4578">
        <f t="shared" si="74"/>
        <v>27</v>
      </c>
      <c r="C4578" s="31" t="s">
        <v>1576</v>
      </c>
      <c r="D4578" s="31" t="s">
        <v>93</v>
      </c>
      <c r="E4578" s="31" t="s">
        <v>3273</v>
      </c>
      <c r="F4578" s="31" t="s">
        <v>3274</v>
      </c>
      <c r="G4578" s="32">
        <v>22217</v>
      </c>
      <c r="H4578" s="31" t="s">
        <v>94</v>
      </c>
      <c r="I4578" s="32">
        <v>17507</v>
      </c>
      <c r="J4578" s="33">
        <v>1</v>
      </c>
      <c r="K4578" s="31" t="s">
        <v>94</v>
      </c>
      <c r="L4578" s="31" t="s">
        <v>95</v>
      </c>
    </row>
    <row r="4579" spans="1:12" ht="45" x14ac:dyDescent="0.2">
      <c r="A4579" t="str">
        <f>VLOOKUP(B4579,StateFIPS!A$2:B$52,2)</f>
        <v>Iowa</v>
      </c>
      <c r="B4579">
        <f t="shared" si="74"/>
        <v>19</v>
      </c>
      <c r="C4579" s="31" t="s">
        <v>1530</v>
      </c>
      <c r="D4579" s="31" t="s">
        <v>93</v>
      </c>
      <c r="E4579" s="31" t="s">
        <v>3273</v>
      </c>
      <c r="F4579" s="31" t="s">
        <v>3274</v>
      </c>
      <c r="G4579" s="32">
        <v>190357</v>
      </c>
      <c r="H4579" s="31" t="s">
        <v>94</v>
      </c>
      <c r="I4579" s="32">
        <v>141779</v>
      </c>
      <c r="J4579" s="33">
        <v>1</v>
      </c>
      <c r="K4579" s="31" t="s">
        <v>94</v>
      </c>
      <c r="L4579" s="31" t="s">
        <v>95</v>
      </c>
    </row>
    <row r="4580" spans="1:12" ht="45" x14ac:dyDescent="0.2">
      <c r="A4580" t="str">
        <f>VLOOKUP(B4580,StateFIPS!A$2:B$52,2)</f>
        <v>Wisconsin</v>
      </c>
      <c r="B4580">
        <f t="shared" si="74"/>
        <v>55</v>
      </c>
      <c r="C4580" s="31" t="s">
        <v>2388</v>
      </c>
      <c r="D4580" s="31" t="s">
        <v>93</v>
      </c>
      <c r="E4580" s="31" t="s">
        <v>3273</v>
      </c>
      <c r="F4580" s="31" t="s">
        <v>3274</v>
      </c>
      <c r="G4580" s="32">
        <v>1133</v>
      </c>
      <c r="H4580" s="31" t="s">
        <v>94</v>
      </c>
      <c r="I4580" s="32">
        <v>792</v>
      </c>
      <c r="J4580" s="33">
        <v>1</v>
      </c>
      <c r="K4580" s="31" t="s">
        <v>94</v>
      </c>
      <c r="L4580" s="31" t="s">
        <v>95</v>
      </c>
    </row>
    <row r="4581" spans="1:12" ht="45" x14ac:dyDescent="0.2">
      <c r="A4581" t="str">
        <f>VLOOKUP(B4581,StateFIPS!A$2:B$52,2)</f>
        <v>Minnesota</v>
      </c>
      <c r="B4581">
        <f t="shared" si="74"/>
        <v>27</v>
      </c>
      <c r="C4581" s="31" t="s">
        <v>1535</v>
      </c>
      <c r="D4581" s="31" t="s">
        <v>93</v>
      </c>
      <c r="E4581" s="31" t="s">
        <v>3273</v>
      </c>
      <c r="F4581" s="31" t="s">
        <v>3274</v>
      </c>
      <c r="G4581" s="32">
        <v>31437</v>
      </c>
      <c r="H4581" s="31" t="s">
        <v>94</v>
      </c>
      <c r="I4581" s="32">
        <v>24773</v>
      </c>
      <c r="J4581" s="33">
        <v>1</v>
      </c>
      <c r="K4581" s="31" t="s">
        <v>94</v>
      </c>
      <c r="L4581" s="31" t="s">
        <v>95</v>
      </c>
    </row>
    <row r="4582" spans="1:12" ht="45" x14ac:dyDescent="0.2">
      <c r="A4582" t="str">
        <f>VLOOKUP(B4582,StateFIPS!A$2:B$52,2)</f>
        <v>Kentucky</v>
      </c>
      <c r="B4582">
        <f t="shared" si="74"/>
        <v>21</v>
      </c>
      <c r="C4582" s="31" t="s">
        <v>209</v>
      </c>
      <c r="D4582" s="31" t="s">
        <v>93</v>
      </c>
      <c r="E4582" s="31" t="s">
        <v>3273</v>
      </c>
      <c r="F4582" s="31" t="s">
        <v>3274</v>
      </c>
      <c r="G4582" s="32">
        <v>8155</v>
      </c>
      <c r="H4582" s="31" t="s">
        <v>94</v>
      </c>
      <c r="I4582" s="32">
        <v>5972</v>
      </c>
      <c r="J4582" s="33">
        <v>1</v>
      </c>
      <c r="K4582" s="31" t="s">
        <v>94</v>
      </c>
      <c r="L4582" s="31" t="s">
        <v>95</v>
      </c>
    </row>
    <row r="4583" spans="1:12" ht="45" x14ac:dyDescent="0.2">
      <c r="A4583" t="str">
        <f>VLOOKUP(B4583,StateFIPS!A$2:B$52,2)</f>
        <v>South Dakota</v>
      </c>
      <c r="B4583">
        <f t="shared" si="74"/>
        <v>46</v>
      </c>
      <c r="C4583" s="31" t="s">
        <v>3265</v>
      </c>
      <c r="D4583" s="31" t="s">
        <v>93</v>
      </c>
      <c r="E4583" s="31" t="s">
        <v>3273</v>
      </c>
      <c r="F4583" s="31" t="s">
        <v>3274</v>
      </c>
      <c r="G4583" s="32">
        <v>5162</v>
      </c>
      <c r="H4583" s="31" t="s">
        <v>94</v>
      </c>
      <c r="I4583" s="32">
        <v>3839</v>
      </c>
      <c r="J4583" s="33">
        <v>1</v>
      </c>
      <c r="K4583" s="31" t="s">
        <v>94</v>
      </c>
      <c r="L4583" s="31" t="s">
        <v>95</v>
      </c>
    </row>
    <row r="4584" spans="1:12" ht="45" x14ac:dyDescent="0.2">
      <c r="A4584" t="str">
        <f>VLOOKUP(B4584,StateFIPS!A$2:B$52,2)</f>
        <v>Minnesota</v>
      </c>
      <c r="B4584">
        <f t="shared" si="74"/>
        <v>27</v>
      </c>
      <c r="C4584" s="31" t="s">
        <v>1909</v>
      </c>
      <c r="D4584" s="31" t="s">
        <v>93</v>
      </c>
      <c r="E4584" s="31" t="s">
        <v>3273</v>
      </c>
      <c r="F4584" s="31" t="s">
        <v>3274</v>
      </c>
      <c r="G4584" s="32">
        <v>137949</v>
      </c>
      <c r="H4584" s="31" t="s">
        <v>94</v>
      </c>
      <c r="I4584" s="32">
        <v>108706</v>
      </c>
      <c r="J4584" s="33">
        <v>1</v>
      </c>
      <c r="K4584" s="31" t="s">
        <v>94</v>
      </c>
      <c r="L4584" s="31" t="s">
        <v>95</v>
      </c>
    </row>
    <row r="4585" spans="1:12" ht="45" x14ac:dyDescent="0.2">
      <c r="A4585" t="str">
        <f>VLOOKUP(B4585,StateFIPS!A$2:B$52,2)</f>
        <v>Wisconsin</v>
      </c>
      <c r="B4585">
        <f t="shared" si="74"/>
        <v>55</v>
      </c>
      <c r="C4585" s="31" t="s">
        <v>2422</v>
      </c>
      <c r="D4585" s="31" t="s">
        <v>93</v>
      </c>
      <c r="E4585" s="31" t="s">
        <v>3273</v>
      </c>
      <c r="F4585" s="31" t="s">
        <v>3274</v>
      </c>
      <c r="G4585" s="32">
        <v>2565</v>
      </c>
      <c r="H4585" s="31" t="s">
        <v>94</v>
      </c>
      <c r="I4585" s="32">
        <v>1795</v>
      </c>
      <c r="J4585" s="33">
        <v>1</v>
      </c>
      <c r="K4585" s="31" t="s">
        <v>94</v>
      </c>
      <c r="L4585" s="31" t="s">
        <v>95</v>
      </c>
    </row>
    <row r="4586" spans="1:12" ht="45" x14ac:dyDescent="0.2">
      <c r="A4586" t="str">
        <f>VLOOKUP(B4586,StateFIPS!A$2:B$52,2)</f>
        <v>Colorado</v>
      </c>
      <c r="B4586">
        <f t="shared" si="74"/>
        <v>8</v>
      </c>
      <c r="C4586" s="31" t="s">
        <v>3206</v>
      </c>
      <c r="D4586" s="31" t="s">
        <v>93</v>
      </c>
      <c r="E4586" s="31" t="s">
        <v>3273</v>
      </c>
      <c r="F4586" s="31" t="s">
        <v>3274</v>
      </c>
      <c r="G4586" s="32">
        <v>27036</v>
      </c>
      <c r="H4586" s="31" t="s">
        <v>94</v>
      </c>
      <c r="I4586" s="32">
        <v>20082</v>
      </c>
      <c r="J4586" s="33">
        <v>1</v>
      </c>
      <c r="K4586" s="31" t="s">
        <v>94</v>
      </c>
      <c r="L4586" s="31" t="s">
        <v>95</v>
      </c>
    </row>
    <row r="4587" spans="1:12" ht="45" x14ac:dyDescent="0.2">
      <c r="A4587" t="str">
        <f>VLOOKUP(B4587,StateFIPS!A$2:B$52,2)</f>
        <v>Wisconsin</v>
      </c>
      <c r="B4587">
        <f t="shared" si="74"/>
        <v>55</v>
      </c>
      <c r="C4587" s="31" t="s">
        <v>2413</v>
      </c>
      <c r="D4587" s="31" t="s">
        <v>93</v>
      </c>
      <c r="E4587" s="31" t="s">
        <v>3273</v>
      </c>
      <c r="F4587" s="31" t="s">
        <v>3274</v>
      </c>
      <c r="G4587" s="32">
        <v>23189</v>
      </c>
      <c r="H4587" s="31" t="s">
        <v>94</v>
      </c>
      <c r="I4587" s="32">
        <v>16222</v>
      </c>
      <c r="J4587" s="33">
        <v>1</v>
      </c>
      <c r="K4587" s="31" t="s">
        <v>94</v>
      </c>
      <c r="L4587" s="31" t="s">
        <v>95</v>
      </c>
    </row>
    <row r="4588" spans="1:12" ht="45" x14ac:dyDescent="0.2">
      <c r="A4588" t="str">
        <f>VLOOKUP(B4588,StateFIPS!A$2:B$52,2)</f>
        <v>South Dakota</v>
      </c>
      <c r="B4588">
        <f t="shared" si="74"/>
        <v>46</v>
      </c>
      <c r="C4588" s="31" t="s">
        <v>2551</v>
      </c>
      <c r="D4588" s="31" t="s">
        <v>93</v>
      </c>
      <c r="E4588" s="31" t="s">
        <v>3273</v>
      </c>
      <c r="F4588" s="31" t="s">
        <v>3274</v>
      </c>
      <c r="G4588" s="32">
        <v>5884</v>
      </c>
      <c r="H4588" s="31" t="s">
        <v>94</v>
      </c>
      <c r="I4588" s="32">
        <v>4376</v>
      </c>
      <c r="J4588" s="33">
        <v>1</v>
      </c>
      <c r="K4588" s="31" t="s">
        <v>94</v>
      </c>
      <c r="L4588" s="31" t="s">
        <v>95</v>
      </c>
    </row>
    <row r="4589" spans="1:12" ht="45" x14ac:dyDescent="0.2">
      <c r="A4589" t="str">
        <f>VLOOKUP(B4589,StateFIPS!A$2:B$52,2)</f>
        <v>Kansas</v>
      </c>
      <c r="B4589">
        <f t="shared" si="74"/>
        <v>20</v>
      </c>
      <c r="C4589" s="31" t="s">
        <v>1857</v>
      </c>
      <c r="D4589" s="31" t="s">
        <v>93</v>
      </c>
      <c r="E4589" s="31" t="s">
        <v>3273</v>
      </c>
      <c r="F4589" s="31" t="s">
        <v>3274</v>
      </c>
      <c r="G4589" s="32">
        <v>3311</v>
      </c>
      <c r="H4589" s="31" t="s">
        <v>94</v>
      </c>
      <c r="I4589" s="32">
        <v>2354</v>
      </c>
      <c r="J4589" s="33">
        <v>1</v>
      </c>
      <c r="K4589" s="31" t="s">
        <v>94</v>
      </c>
      <c r="L4589" s="31" t="s">
        <v>95</v>
      </c>
    </row>
    <row r="4590" spans="1:12" ht="45" x14ac:dyDescent="0.2">
      <c r="A4590" t="str">
        <f>VLOOKUP(B4590,StateFIPS!A$2:B$52,2)</f>
        <v>Minnesota</v>
      </c>
      <c r="B4590">
        <f t="shared" si="74"/>
        <v>27</v>
      </c>
      <c r="C4590" s="31" t="s">
        <v>1904</v>
      </c>
      <c r="D4590" s="31" t="s">
        <v>93</v>
      </c>
      <c r="E4590" s="31" t="s">
        <v>3273</v>
      </c>
      <c r="F4590" s="31" t="s">
        <v>3274</v>
      </c>
      <c r="G4590" s="32">
        <v>11681</v>
      </c>
      <c r="H4590" s="31" t="s">
        <v>94</v>
      </c>
      <c r="I4590" s="32">
        <v>9205</v>
      </c>
      <c r="J4590" s="33">
        <v>1</v>
      </c>
      <c r="K4590" s="31" t="s">
        <v>94</v>
      </c>
      <c r="L4590" s="31" t="s">
        <v>95</v>
      </c>
    </row>
    <row r="4591" spans="1:12" ht="45" x14ac:dyDescent="0.2">
      <c r="A4591" t="str">
        <f>VLOOKUP(B4591,StateFIPS!A$2:B$52,2)</f>
        <v>Kansas</v>
      </c>
      <c r="B4591">
        <f t="shared" si="74"/>
        <v>20</v>
      </c>
      <c r="C4591" s="31" t="s">
        <v>1863</v>
      </c>
      <c r="D4591" s="31" t="s">
        <v>93</v>
      </c>
      <c r="E4591" s="31" t="s">
        <v>3273</v>
      </c>
      <c r="F4591" s="31" t="s">
        <v>3274</v>
      </c>
      <c r="G4591" s="32">
        <v>8604</v>
      </c>
      <c r="H4591" s="31" t="s">
        <v>94</v>
      </c>
      <c r="I4591" s="32">
        <v>6116</v>
      </c>
      <c r="J4591" s="33">
        <v>1</v>
      </c>
      <c r="K4591" s="31" t="s">
        <v>94</v>
      </c>
      <c r="L4591" s="31" t="s">
        <v>95</v>
      </c>
    </row>
    <row r="4592" spans="1:12" ht="45" x14ac:dyDescent="0.2">
      <c r="A4592" t="str">
        <f>VLOOKUP(B4592,StateFIPS!A$2:B$52,2)</f>
        <v>South Dakota</v>
      </c>
      <c r="B4592">
        <f t="shared" si="74"/>
        <v>46</v>
      </c>
      <c r="C4592" s="31" t="s">
        <v>2618</v>
      </c>
      <c r="D4592" s="31" t="s">
        <v>93</v>
      </c>
      <c r="E4592" s="31" t="s">
        <v>3273</v>
      </c>
      <c r="F4592" s="31" t="s">
        <v>3274</v>
      </c>
      <c r="G4592" s="32">
        <v>9320</v>
      </c>
      <c r="H4592" s="31" t="s">
        <v>94</v>
      </c>
      <c r="I4592" s="32">
        <v>6931</v>
      </c>
      <c r="J4592" s="33">
        <v>1</v>
      </c>
      <c r="K4592" s="31" t="s">
        <v>94</v>
      </c>
      <c r="L4592" s="31" t="s">
        <v>95</v>
      </c>
    </row>
    <row r="4593" spans="1:12" ht="45" x14ac:dyDescent="0.2">
      <c r="A4593" t="str">
        <f>VLOOKUP(B4593,StateFIPS!A$2:B$52,2)</f>
        <v>South Dakota</v>
      </c>
      <c r="B4593">
        <f t="shared" si="74"/>
        <v>46</v>
      </c>
      <c r="C4593" s="31" t="s">
        <v>3213</v>
      </c>
      <c r="D4593" s="31" t="s">
        <v>93</v>
      </c>
      <c r="E4593" s="31" t="s">
        <v>3273</v>
      </c>
      <c r="F4593" s="31" t="s">
        <v>3274</v>
      </c>
      <c r="G4593" s="32">
        <v>729</v>
      </c>
      <c r="H4593" s="31" t="s">
        <v>94</v>
      </c>
      <c r="I4593" s="32">
        <v>542</v>
      </c>
      <c r="J4593" s="33">
        <v>1</v>
      </c>
      <c r="K4593" s="31" t="s">
        <v>94</v>
      </c>
      <c r="L4593" s="31" t="s">
        <v>95</v>
      </c>
    </row>
    <row r="4594" spans="1:12" ht="45" x14ac:dyDescent="0.2">
      <c r="A4594" t="str">
        <f>VLOOKUP(B4594,StateFIPS!A$2:B$52,2)</f>
        <v>Wisconsin</v>
      </c>
      <c r="B4594">
        <f t="shared" si="74"/>
        <v>55</v>
      </c>
      <c r="C4594" s="31" t="s">
        <v>2412</v>
      </c>
      <c r="D4594" s="31" t="s">
        <v>93</v>
      </c>
      <c r="E4594" s="31" t="s">
        <v>3273</v>
      </c>
      <c r="F4594" s="31" t="s">
        <v>3274</v>
      </c>
      <c r="G4594" s="32">
        <v>7440</v>
      </c>
      <c r="H4594" s="31" t="s">
        <v>94</v>
      </c>
      <c r="I4594" s="32">
        <v>5205</v>
      </c>
      <c r="J4594" s="33">
        <v>1</v>
      </c>
      <c r="K4594" s="31" t="s">
        <v>94</v>
      </c>
      <c r="L4594" s="31" t="s">
        <v>95</v>
      </c>
    </row>
    <row r="4595" spans="1:12" ht="45" x14ac:dyDescent="0.2">
      <c r="A4595" t="str">
        <f>VLOOKUP(B4595,StateFIPS!A$2:B$52,2)</f>
        <v>Minnesota</v>
      </c>
      <c r="B4595">
        <f t="shared" si="74"/>
        <v>27</v>
      </c>
      <c r="C4595" s="31" t="s">
        <v>1889</v>
      </c>
      <c r="D4595" s="31" t="s">
        <v>93</v>
      </c>
      <c r="E4595" s="31" t="s">
        <v>3273</v>
      </c>
      <c r="F4595" s="31" t="s">
        <v>3274</v>
      </c>
      <c r="G4595" s="32">
        <v>1038</v>
      </c>
      <c r="H4595" s="31" t="s">
        <v>94</v>
      </c>
      <c r="I4595" s="32">
        <v>818</v>
      </c>
      <c r="J4595" s="33">
        <v>1</v>
      </c>
      <c r="K4595" s="31" t="s">
        <v>94</v>
      </c>
      <c r="L4595" s="31" t="s">
        <v>95</v>
      </c>
    </row>
    <row r="4596" spans="1:12" ht="45" x14ac:dyDescent="0.2">
      <c r="A4596" t="str">
        <f>VLOOKUP(B4596,StateFIPS!A$2:B$52,2)</f>
        <v>Kansas</v>
      </c>
      <c r="B4596">
        <f t="shared" si="74"/>
        <v>20</v>
      </c>
      <c r="C4596" s="31" t="s">
        <v>1490</v>
      </c>
      <c r="D4596" s="31" t="s">
        <v>93</v>
      </c>
      <c r="E4596" s="31" t="s">
        <v>3273</v>
      </c>
      <c r="F4596" s="31" t="s">
        <v>3274</v>
      </c>
      <c r="G4596" s="32">
        <v>6286</v>
      </c>
      <c r="H4596" s="31" t="s">
        <v>94</v>
      </c>
      <c r="I4596" s="32">
        <v>4469</v>
      </c>
      <c r="J4596" s="33">
        <v>1</v>
      </c>
      <c r="K4596" s="31" t="s">
        <v>94</v>
      </c>
      <c r="L4596" s="31" t="s">
        <v>95</v>
      </c>
    </row>
    <row r="4597" spans="1:12" ht="45" x14ac:dyDescent="0.2">
      <c r="A4597" t="str">
        <f>VLOOKUP(B4597,StateFIPS!A$2:B$52,2)</f>
        <v>South Dakota</v>
      </c>
      <c r="B4597">
        <f t="shared" si="74"/>
        <v>46</v>
      </c>
      <c r="C4597" s="31" t="s">
        <v>2546</v>
      </c>
      <c r="D4597" s="31" t="s">
        <v>93</v>
      </c>
      <c r="E4597" s="31" t="s">
        <v>3273</v>
      </c>
      <c r="F4597" s="31" t="s">
        <v>3274</v>
      </c>
      <c r="G4597" s="32">
        <v>15309</v>
      </c>
      <c r="H4597" s="31" t="s">
        <v>94</v>
      </c>
      <c r="I4597" s="32">
        <v>11384</v>
      </c>
      <c r="J4597" s="33">
        <v>1</v>
      </c>
      <c r="K4597" s="31" t="s">
        <v>94</v>
      </c>
      <c r="L4597" s="31" t="s">
        <v>95</v>
      </c>
    </row>
    <row r="4598" spans="1:12" ht="45" x14ac:dyDescent="0.2">
      <c r="A4598" t="str">
        <f>VLOOKUP(B4598,StateFIPS!A$2:B$52,2)</f>
        <v>Wisconsin</v>
      </c>
      <c r="B4598">
        <f t="shared" si="74"/>
        <v>55</v>
      </c>
      <c r="C4598" s="31" t="s">
        <v>2404</v>
      </c>
      <c r="D4598" s="31" t="s">
        <v>93</v>
      </c>
      <c r="E4598" s="31" t="s">
        <v>3273</v>
      </c>
      <c r="F4598" s="31" t="s">
        <v>3274</v>
      </c>
      <c r="G4598" s="32">
        <v>1093</v>
      </c>
      <c r="H4598" s="31" t="s">
        <v>94</v>
      </c>
      <c r="I4598" s="32">
        <v>765</v>
      </c>
      <c r="J4598" s="33">
        <v>1</v>
      </c>
      <c r="K4598" s="31" t="s">
        <v>94</v>
      </c>
      <c r="L4598" s="31" t="s">
        <v>95</v>
      </c>
    </row>
    <row r="4599" spans="1:12" ht="45" x14ac:dyDescent="0.2">
      <c r="A4599" t="str">
        <f>VLOOKUP(B4599,StateFIPS!A$2:B$52,2)</f>
        <v>Colorado</v>
      </c>
      <c r="B4599">
        <f t="shared" si="74"/>
        <v>8</v>
      </c>
      <c r="C4599" s="31" t="s">
        <v>2059</v>
      </c>
      <c r="D4599" s="31" t="s">
        <v>93</v>
      </c>
      <c r="E4599" s="31" t="s">
        <v>3273</v>
      </c>
      <c r="F4599" s="31" t="s">
        <v>3274</v>
      </c>
      <c r="G4599" s="32">
        <v>20537</v>
      </c>
      <c r="H4599" s="31" t="s">
        <v>94</v>
      </c>
      <c r="I4599" s="32">
        <v>15255</v>
      </c>
      <c r="J4599" s="33">
        <v>1</v>
      </c>
      <c r="K4599" s="31" t="s">
        <v>94</v>
      </c>
      <c r="L4599" s="31" t="s">
        <v>95</v>
      </c>
    </row>
    <row r="4600" spans="1:12" ht="45" x14ac:dyDescent="0.2">
      <c r="A4600" t="str">
        <f>VLOOKUP(B4600,StateFIPS!A$2:B$52,2)</f>
        <v>Minnesota</v>
      </c>
      <c r="B4600">
        <f t="shared" si="74"/>
        <v>27</v>
      </c>
      <c r="C4600" s="31" t="s">
        <v>1847</v>
      </c>
      <c r="D4600" s="31" t="s">
        <v>93</v>
      </c>
      <c r="E4600" s="31" t="s">
        <v>3273</v>
      </c>
      <c r="F4600" s="31" t="s">
        <v>3274</v>
      </c>
      <c r="G4600" s="32">
        <v>6463</v>
      </c>
      <c r="H4600" s="31" t="s">
        <v>94</v>
      </c>
      <c r="I4600" s="32">
        <v>5093</v>
      </c>
      <c r="J4600" s="33">
        <v>1</v>
      </c>
      <c r="K4600" s="31" t="s">
        <v>94</v>
      </c>
      <c r="L4600" s="31" t="s">
        <v>95</v>
      </c>
    </row>
    <row r="4601" spans="1:12" ht="45" x14ac:dyDescent="0.2">
      <c r="A4601" t="str">
        <f>VLOOKUP(B4601,StateFIPS!A$2:B$52,2)</f>
        <v>Kansas</v>
      </c>
      <c r="B4601">
        <f t="shared" si="74"/>
        <v>20</v>
      </c>
      <c r="C4601" s="31" t="s">
        <v>1488</v>
      </c>
      <c r="D4601" s="31" t="s">
        <v>93</v>
      </c>
      <c r="E4601" s="31" t="s">
        <v>3273</v>
      </c>
      <c r="F4601" s="31" t="s">
        <v>3274</v>
      </c>
      <c r="G4601" s="32">
        <v>47015</v>
      </c>
      <c r="H4601" s="31" t="s">
        <v>94</v>
      </c>
      <c r="I4601" s="32">
        <v>33421</v>
      </c>
      <c r="J4601" s="33">
        <v>1</v>
      </c>
      <c r="K4601" s="31" t="s">
        <v>94</v>
      </c>
      <c r="L4601" s="31" t="s">
        <v>95</v>
      </c>
    </row>
    <row r="4602" spans="1:12" ht="45" x14ac:dyDescent="0.2">
      <c r="A4602" t="str">
        <f>VLOOKUP(B4602,StateFIPS!A$2:B$52,2)</f>
        <v>South Dakota</v>
      </c>
      <c r="B4602">
        <f t="shared" si="74"/>
        <v>46</v>
      </c>
      <c r="C4602" s="31" t="s">
        <v>3267</v>
      </c>
      <c r="D4602" s="31" t="s">
        <v>93</v>
      </c>
      <c r="E4602" s="31" t="s">
        <v>3273</v>
      </c>
      <c r="F4602" s="31" t="s">
        <v>3274</v>
      </c>
      <c r="G4602" s="32">
        <v>5403</v>
      </c>
      <c r="H4602" s="31" t="s">
        <v>94</v>
      </c>
      <c r="I4602" s="32">
        <v>4018</v>
      </c>
      <c r="J4602" s="33">
        <v>1</v>
      </c>
      <c r="K4602" s="31" t="s">
        <v>94</v>
      </c>
      <c r="L4602" s="31" t="s">
        <v>95</v>
      </c>
    </row>
    <row r="4603" spans="1:12" ht="45" x14ac:dyDescent="0.2">
      <c r="A4603" t="str">
        <f>VLOOKUP(B4603,StateFIPS!A$2:B$52,2)</f>
        <v>Colorado</v>
      </c>
      <c r="B4603">
        <f t="shared" si="74"/>
        <v>8</v>
      </c>
      <c r="C4603" s="31" t="s">
        <v>550</v>
      </c>
      <c r="D4603" s="31" t="s">
        <v>93</v>
      </c>
      <c r="E4603" s="31" t="s">
        <v>3273</v>
      </c>
      <c r="F4603" s="31" t="s">
        <v>3274</v>
      </c>
      <c r="G4603" s="32">
        <v>27036</v>
      </c>
      <c r="H4603" s="31" t="s">
        <v>94</v>
      </c>
      <c r="I4603" s="32">
        <v>20082</v>
      </c>
      <c r="J4603" s="33">
        <v>1</v>
      </c>
      <c r="K4603" s="31" t="s">
        <v>94</v>
      </c>
      <c r="L4603" s="31" t="s">
        <v>95</v>
      </c>
    </row>
    <row r="4604" spans="1:12" ht="45" x14ac:dyDescent="0.2">
      <c r="A4604" t="str">
        <f>VLOOKUP(B4604,StateFIPS!A$2:B$52,2)</f>
        <v>Wisconsin</v>
      </c>
      <c r="B4604">
        <f t="shared" si="74"/>
        <v>55</v>
      </c>
      <c r="C4604" s="31" t="s">
        <v>2425</v>
      </c>
      <c r="D4604" s="31" t="s">
        <v>93</v>
      </c>
      <c r="E4604" s="31" t="s">
        <v>3273</v>
      </c>
      <c r="F4604" s="31" t="s">
        <v>3274</v>
      </c>
      <c r="G4604" s="32">
        <v>8277</v>
      </c>
      <c r="H4604" s="31" t="s">
        <v>94</v>
      </c>
      <c r="I4604" s="32">
        <v>5790</v>
      </c>
      <c r="J4604" s="33">
        <v>1</v>
      </c>
      <c r="K4604" s="31" t="s">
        <v>94</v>
      </c>
      <c r="L4604" s="31" t="s">
        <v>95</v>
      </c>
    </row>
    <row r="4605" spans="1:12" ht="45" x14ac:dyDescent="0.2">
      <c r="A4605" t="str">
        <f>VLOOKUP(B4605,StateFIPS!A$2:B$52,2)</f>
        <v>South Dakota</v>
      </c>
      <c r="B4605">
        <f t="shared" si="74"/>
        <v>46</v>
      </c>
      <c r="C4605" s="31" t="s">
        <v>2584</v>
      </c>
      <c r="D4605" s="31" t="s">
        <v>93</v>
      </c>
      <c r="E4605" s="31" t="s">
        <v>3273</v>
      </c>
      <c r="F4605" s="31" t="s">
        <v>3274</v>
      </c>
      <c r="G4605" s="32">
        <v>19388</v>
      </c>
      <c r="H4605" s="31" t="s">
        <v>94</v>
      </c>
      <c r="I4605" s="32">
        <v>14417</v>
      </c>
      <c r="J4605" s="33">
        <v>1</v>
      </c>
      <c r="K4605" s="31" t="s">
        <v>94</v>
      </c>
      <c r="L4605" s="31" t="s">
        <v>95</v>
      </c>
    </row>
    <row r="4606" spans="1:12" ht="45" x14ac:dyDescent="0.2">
      <c r="A4606" t="str">
        <f>VLOOKUP(B4606,StateFIPS!A$2:B$52,2)</f>
        <v>South Dakota</v>
      </c>
      <c r="B4606">
        <f t="shared" si="74"/>
        <v>46</v>
      </c>
      <c r="C4606" s="31" t="s">
        <v>3218</v>
      </c>
      <c r="D4606" s="31" t="s">
        <v>93</v>
      </c>
      <c r="E4606" s="31" t="s">
        <v>3273</v>
      </c>
      <c r="F4606" s="31" t="s">
        <v>3274</v>
      </c>
      <c r="G4606" s="32">
        <v>5161</v>
      </c>
      <c r="H4606" s="31" t="s">
        <v>94</v>
      </c>
      <c r="I4606" s="32">
        <v>3838</v>
      </c>
      <c r="J4606" s="33">
        <v>1</v>
      </c>
      <c r="K4606" s="31" t="s">
        <v>94</v>
      </c>
      <c r="L4606" s="31" t="s">
        <v>95</v>
      </c>
    </row>
    <row r="4607" spans="1:12" ht="45" x14ac:dyDescent="0.2">
      <c r="A4607" t="str">
        <f>VLOOKUP(B4607,StateFIPS!A$2:B$52,2)</f>
        <v>Minnesota</v>
      </c>
      <c r="B4607">
        <f t="shared" si="74"/>
        <v>27</v>
      </c>
      <c r="C4607" s="31" t="s">
        <v>1916</v>
      </c>
      <c r="D4607" s="31" t="s">
        <v>93</v>
      </c>
      <c r="E4607" s="31" t="s">
        <v>3273</v>
      </c>
      <c r="F4607" s="31" t="s">
        <v>3274</v>
      </c>
      <c r="G4607" s="32">
        <v>48849</v>
      </c>
      <c r="H4607" s="31" t="s">
        <v>94</v>
      </c>
      <c r="I4607" s="32">
        <v>38494</v>
      </c>
      <c r="J4607" s="33">
        <v>1</v>
      </c>
      <c r="K4607" s="31" t="s">
        <v>94</v>
      </c>
      <c r="L4607" s="31" t="s">
        <v>95</v>
      </c>
    </row>
    <row r="4608" spans="1:12" ht="45" x14ac:dyDescent="0.2">
      <c r="A4608" t="str">
        <f>VLOOKUP(B4608,StateFIPS!A$2:B$52,2)</f>
        <v>Kansas</v>
      </c>
      <c r="B4608">
        <f t="shared" si="74"/>
        <v>20</v>
      </c>
      <c r="C4608" s="31" t="s">
        <v>264</v>
      </c>
      <c r="D4608" s="31" t="s">
        <v>93</v>
      </c>
      <c r="E4608" s="31" t="s">
        <v>3273</v>
      </c>
      <c r="F4608" s="31" t="s">
        <v>3274</v>
      </c>
      <c r="G4608" s="32">
        <v>2727</v>
      </c>
      <c r="H4608" s="31" t="s">
        <v>94</v>
      </c>
      <c r="I4608" s="32">
        <v>1938</v>
      </c>
      <c r="J4608" s="33">
        <v>1</v>
      </c>
      <c r="K4608" s="31" t="s">
        <v>94</v>
      </c>
      <c r="L4608" s="31" t="s">
        <v>95</v>
      </c>
    </row>
    <row r="4609" spans="1:12" ht="45" x14ac:dyDescent="0.2">
      <c r="A4609" t="str">
        <f>VLOOKUP(B4609,StateFIPS!A$2:B$52,2)</f>
        <v>Kentucky</v>
      </c>
      <c r="B4609">
        <f t="shared" si="74"/>
        <v>21</v>
      </c>
      <c r="C4609" s="31" t="s">
        <v>140</v>
      </c>
      <c r="D4609" s="31" t="s">
        <v>93</v>
      </c>
      <c r="E4609" s="31" t="s">
        <v>3273</v>
      </c>
      <c r="F4609" s="31" t="s">
        <v>3274</v>
      </c>
      <c r="G4609" s="32">
        <v>12042</v>
      </c>
      <c r="H4609" s="31" t="s">
        <v>94</v>
      </c>
      <c r="I4609" s="32">
        <v>8819</v>
      </c>
      <c r="J4609" s="33">
        <v>1</v>
      </c>
      <c r="K4609" s="31" t="s">
        <v>94</v>
      </c>
      <c r="L4609" s="31" t="s">
        <v>95</v>
      </c>
    </row>
    <row r="4610" spans="1:12" ht="45" x14ac:dyDescent="0.2">
      <c r="A4610" t="str">
        <f>VLOOKUP(B4610,StateFIPS!A$2:B$52,2)</f>
        <v>Kansas</v>
      </c>
      <c r="B4610">
        <f t="shared" si="74"/>
        <v>20</v>
      </c>
      <c r="C4610" s="31" t="s">
        <v>3216</v>
      </c>
      <c r="D4610" s="31" t="s">
        <v>93</v>
      </c>
      <c r="E4610" s="31" t="s">
        <v>3273</v>
      </c>
      <c r="F4610" s="31" t="s">
        <v>3274</v>
      </c>
      <c r="G4610" s="32">
        <v>2763</v>
      </c>
      <c r="H4610" s="31" t="s">
        <v>94</v>
      </c>
      <c r="I4610" s="32">
        <v>1964</v>
      </c>
      <c r="J4610" s="33">
        <v>1</v>
      </c>
      <c r="K4610" s="31" t="s">
        <v>94</v>
      </c>
      <c r="L4610" s="31" t="s">
        <v>95</v>
      </c>
    </row>
    <row r="4611" spans="1:12" ht="45" x14ac:dyDescent="0.2">
      <c r="A4611" t="str">
        <f>VLOOKUP(B4611,StateFIPS!A$2:B$52,2)</f>
        <v>Wisconsin</v>
      </c>
      <c r="B4611">
        <f t="shared" ref="B4611:B4674" si="75">VALUE(LEFT(C4611,2))</f>
        <v>55</v>
      </c>
      <c r="C4611" s="31" t="s">
        <v>2448</v>
      </c>
      <c r="D4611" s="31" t="s">
        <v>93</v>
      </c>
      <c r="E4611" s="31" t="s">
        <v>3273</v>
      </c>
      <c r="F4611" s="31" t="s">
        <v>3274</v>
      </c>
      <c r="G4611" s="32">
        <v>1683</v>
      </c>
      <c r="H4611" s="31" t="s">
        <v>94</v>
      </c>
      <c r="I4611" s="32">
        <v>1177</v>
      </c>
      <c r="J4611" s="33">
        <v>1</v>
      </c>
      <c r="K4611" s="31" t="s">
        <v>94</v>
      </c>
      <c r="L4611" s="31" t="s">
        <v>95</v>
      </c>
    </row>
    <row r="4612" spans="1:12" ht="45" x14ac:dyDescent="0.2">
      <c r="A4612" t="str">
        <f>VLOOKUP(B4612,StateFIPS!A$2:B$52,2)</f>
        <v>South Dakota</v>
      </c>
      <c r="B4612">
        <f t="shared" si="75"/>
        <v>46</v>
      </c>
      <c r="C4612" s="31" t="s">
        <v>2353</v>
      </c>
      <c r="D4612" s="31" t="s">
        <v>93</v>
      </c>
      <c r="E4612" s="31" t="s">
        <v>3273</v>
      </c>
      <c r="F4612" s="31" t="s">
        <v>3274</v>
      </c>
      <c r="G4612" s="32">
        <v>5423</v>
      </c>
      <c r="H4612" s="31" t="s">
        <v>94</v>
      </c>
      <c r="I4612" s="32">
        <v>4033</v>
      </c>
      <c r="J4612" s="33">
        <v>1</v>
      </c>
      <c r="K4612" s="31" t="s">
        <v>94</v>
      </c>
      <c r="L4612" s="31" t="s">
        <v>95</v>
      </c>
    </row>
    <row r="4613" spans="1:12" ht="45" x14ac:dyDescent="0.2">
      <c r="A4613" t="str">
        <f>VLOOKUP(B4613,StateFIPS!A$2:B$52,2)</f>
        <v>Alabama</v>
      </c>
      <c r="B4613">
        <f t="shared" si="75"/>
        <v>1</v>
      </c>
      <c r="C4613" s="31" t="s">
        <v>98</v>
      </c>
      <c r="D4613" s="31" t="s">
        <v>93</v>
      </c>
      <c r="E4613" s="31" t="s">
        <v>3273</v>
      </c>
      <c r="F4613" s="31" t="s">
        <v>3274</v>
      </c>
      <c r="G4613" s="32">
        <v>2616</v>
      </c>
      <c r="H4613" s="31" t="s">
        <v>94</v>
      </c>
      <c r="I4613" s="32">
        <v>2094</v>
      </c>
      <c r="J4613" s="33">
        <v>1</v>
      </c>
      <c r="K4613" s="31" t="s">
        <v>94</v>
      </c>
      <c r="L4613" s="31" t="s">
        <v>95</v>
      </c>
    </row>
    <row r="4614" spans="1:12" ht="45" x14ac:dyDescent="0.2">
      <c r="A4614" t="str">
        <f>VLOOKUP(B4614,StateFIPS!A$2:B$52,2)</f>
        <v>Colorado</v>
      </c>
      <c r="B4614">
        <f t="shared" si="75"/>
        <v>8</v>
      </c>
      <c r="C4614" s="31" t="s">
        <v>549</v>
      </c>
      <c r="D4614" s="31" t="s">
        <v>93</v>
      </c>
      <c r="E4614" s="31" t="s">
        <v>3273</v>
      </c>
      <c r="F4614" s="31" t="s">
        <v>3274</v>
      </c>
      <c r="G4614" s="32">
        <v>27036</v>
      </c>
      <c r="H4614" s="31" t="s">
        <v>94</v>
      </c>
      <c r="I4614" s="32">
        <v>20082</v>
      </c>
      <c r="J4614" s="33">
        <v>1</v>
      </c>
      <c r="K4614" s="31" t="s">
        <v>94</v>
      </c>
      <c r="L4614" s="31" t="s">
        <v>95</v>
      </c>
    </row>
    <row r="4615" spans="1:12" ht="45" x14ac:dyDescent="0.2">
      <c r="A4615" t="str">
        <f>VLOOKUP(B4615,StateFIPS!A$2:B$52,2)</f>
        <v>Kansas</v>
      </c>
      <c r="B4615">
        <f t="shared" si="75"/>
        <v>20</v>
      </c>
      <c r="C4615" s="31" t="s">
        <v>288</v>
      </c>
      <c r="D4615" s="31" t="s">
        <v>93</v>
      </c>
      <c r="E4615" s="31" t="s">
        <v>3273</v>
      </c>
      <c r="F4615" s="31" t="s">
        <v>3274</v>
      </c>
      <c r="G4615" s="32">
        <v>2865</v>
      </c>
      <c r="H4615" s="31" t="s">
        <v>94</v>
      </c>
      <c r="I4615" s="32">
        <v>2037</v>
      </c>
      <c r="J4615" s="33">
        <v>1</v>
      </c>
      <c r="K4615" s="31" t="s">
        <v>94</v>
      </c>
      <c r="L4615" s="31" t="s">
        <v>95</v>
      </c>
    </row>
    <row r="4616" spans="1:12" ht="45" x14ac:dyDescent="0.2">
      <c r="A4616" t="str">
        <f>VLOOKUP(B4616,StateFIPS!A$2:B$52,2)</f>
        <v>Alabama</v>
      </c>
      <c r="B4616">
        <f t="shared" si="75"/>
        <v>1</v>
      </c>
      <c r="C4616" s="31" t="s">
        <v>100</v>
      </c>
      <c r="D4616" s="31" t="s">
        <v>93</v>
      </c>
      <c r="E4616" s="31" t="s">
        <v>3273</v>
      </c>
      <c r="F4616" s="31" t="s">
        <v>3274</v>
      </c>
      <c r="G4616" s="32">
        <v>3851</v>
      </c>
      <c r="H4616" s="31" t="s">
        <v>94</v>
      </c>
      <c r="I4616" s="32">
        <v>3082</v>
      </c>
      <c r="J4616" s="33">
        <v>1</v>
      </c>
      <c r="K4616" s="31" t="s">
        <v>94</v>
      </c>
      <c r="L4616" s="31" t="s">
        <v>95</v>
      </c>
    </row>
    <row r="4617" spans="1:12" ht="45" x14ac:dyDescent="0.2">
      <c r="A4617" t="str">
        <f>VLOOKUP(B4617,StateFIPS!A$2:B$52,2)</f>
        <v>Colorado</v>
      </c>
      <c r="B4617">
        <f t="shared" si="75"/>
        <v>8</v>
      </c>
      <c r="C4617" s="31" t="s">
        <v>547</v>
      </c>
      <c r="D4617" s="31" t="s">
        <v>93</v>
      </c>
      <c r="E4617" s="31" t="s">
        <v>3273</v>
      </c>
      <c r="F4617" s="31" t="s">
        <v>3274</v>
      </c>
      <c r="G4617" s="32">
        <v>27036</v>
      </c>
      <c r="H4617" s="31" t="s">
        <v>94</v>
      </c>
      <c r="I4617" s="32">
        <v>20082</v>
      </c>
      <c r="J4617" s="33">
        <v>1</v>
      </c>
      <c r="K4617" s="31" t="s">
        <v>94</v>
      </c>
      <c r="L4617" s="31" t="s">
        <v>95</v>
      </c>
    </row>
    <row r="4618" spans="1:12" ht="45" x14ac:dyDescent="0.2">
      <c r="A4618" t="str">
        <f>VLOOKUP(B4618,StateFIPS!A$2:B$52,2)</f>
        <v>South Dakota</v>
      </c>
      <c r="B4618">
        <f t="shared" si="75"/>
        <v>46</v>
      </c>
      <c r="C4618" s="31" t="s">
        <v>2669</v>
      </c>
      <c r="D4618" s="31" t="s">
        <v>93</v>
      </c>
      <c r="E4618" s="31" t="s">
        <v>3273</v>
      </c>
      <c r="F4618" s="31" t="s">
        <v>3274</v>
      </c>
      <c r="G4618" s="32">
        <v>14580</v>
      </c>
      <c r="H4618" s="31" t="s">
        <v>94</v>
      </c>
      <c r="I4618" s="32">
        <v>10841</v>
      </c>
      <c r="J4618" s="33">
        <v>1</v>
      </c>
      <c r="K4618" s="31" t="s">
        <v>94</v>
      </c>
      <c r="L4618" s="31" t="s">
        <v>95</v>
      </c>
    </row>
    <row r="4619" spans="1:12" ht="45" x14ac:dyDescent="0.2">
      <c r="A4619" t="str">
        <f>VLOOKUP(B4619,StateFIPS!A$2:B$52,2)</f>
        <v>Minnesota</v>
      </c>
      <c r="B4619">
        <f t="shared" si="75"/>
        <v>27</v>
      </c>
      <c r="C4619" s="31" t="s">
        <v>1924</v>
      </c>
      <c r="D4619" s="31" t="s">
        <v>93</v>
      </c>
      <c r="E4619" s="31" t="s">
        <v>3273</v>
      </c>
      <c r="F4619" s="31" t="s">
        <v>3274</v>
      </c>
      <c r="G4619" s="32">
        <v>908</v>
      </c>
      <c r="H4619" s="31" t="s">
        <v>94</v>
      </c>
      <c r="I4619" s="32">
        <v>715</v>
      </c>
      <c r="J4619" s="33">
        <v>1</v>
      </c>
      <c r="K4619" s="31" t="s">
        <v>94</v>
      </c>
      <c r="L4619" s="31" t="s">
        <v>95</v>
      </c>
    </row>
    <row r="4620" spans="1:12" ht="45" x14ac:dyDescent="0.2">
      <c r="A4620" t="str">
        <f>VLOOKUP(B4620,StateFIPS!A$2:B$52,2)</f>
        <v>Kentucky</v>
      </c>
      <c r="B4620">
        <f t="shared" si="75"/>
        <v>21</v>
      </c>
      <c r="C4620" s="31" t="s">
        <v>136</v>
      </c>
      <c r="D4620" s="31" t="s">
        <v>93</v>
      </c>
      <c r="E4620" s="31" t="s">
        <v>3273</v>
      </c>
      <c r="F4620" s="31" t="s">
        <v>3274</v>
      </c>
      <c r="G4620" s="32">
        <v>8628</v>
      </c>
      <c r="H4620" s="31" t="s">
        <v>94</v>
      </c>
      <c r="I4620" s="32">
        <v>6318</v>
      </c>
      <c r="J4620" s="33">
        <v>1</v>
      </c>
      <c r="K4620" s="31" t="s">
        <v>94</v>
      </c>
      <c r="L4620" s="31" t="s">
        <v>95</v>
      </c>
    </row>
    <row r="4621" spans="1:12" ht="45" x14ac:dyDescent="0.2">
      <c r="A4621" t="str">
        <f>VLOOKUP(B4621,StateFIPS!A$2:B$52,2)</f>
        <v>Colorado</v>
      </c>
      <c r="B4621">
        <f t="shared" si="75"/>
        <v>8</v>
      </c>
      <c r="C4621" s="31" t="s">
        <v>548</v>
      </c>
      <c r="D4621" s="31" t="s">
        <v>93</v>
      </c>
      <c r="E4621" s="31" t="s">
        <v>3273</v>
      </c>
      <c r="F4621" s="31" t="s">
        <v>3274</v>
      </c>
      <c r="G4621" s="32">
        <v>27036</v>
      </c>
      <c r="H4621" s="31" t="s">
        <v>94</v>
      </c>
      <c r="I4621" s="32">
        <v>20082</v>
      </c>
      <c r="J4621" s="33">
        <v>1</v>
      </c>
      <c r="K4621" s="31" t="s">
        <v>94</v>
      </c>
      <c r="L4621" s="31" t="s">
        <v>95</v>
      </c>
    </row>
    <row r="4622" spans="1:12" ht="45" x14ac:dyDescent="0.2">
      <c r="A4622" t="str">
        <f>VLOOKUP(B4622,StateFIPS!A$2:B$52,2)</f>
        <v>South Dakota</v>
      </c>
      <c r="B4622">
        <f t="shared" si="75"/>
        <v>46</v>
      </c>
      <c r="C4622" s="31" t="s">
        <v>2614</v>
      </c>
      <c r="D4622" s="31" t="s">
        <v>93</v>
      </c>
      <c r="E4622" s="31" t="s">
        <v>3273</v>
      </c>
      <c r="F4622" s="31" t="s">
        <v>3274</v>
      </c>
      <c r="G4622" s="32">
        <v>15966</v>
      </c>
      <c r="H4622" s="31" t="s">
        <v>94</v>
      </c>
      <c r="I4622" s="32">
        <v>11872</v>
      </c>
      <c r="J4622" s="33">
        <v>1</v>
      </c>
      <c r="K4622" s="31" t="s">
        <v>94</v>
      </c>
      <c r="L4622" s="31" t="s">
        <v>95</v>
      </c>
    </row>
    <row r="4623" spans="1:12" ht="45" x14ac:dyDescent="0.2">
      <c r="A4623" t="str">
        <f>VLOOKUP(B4623,StateFIPS!A$2:B$52,2)</f>
        <v>Wisconsin</v>
      </c>
      <c r="B4623">
        <f t="shared" si="75"/>
        <v>55</v>
      </c>
      <c r="C4623" s="31" t="s">
        <v>2419</v>
      </c>
      <c r="D4623" s="31" t="s">
        <v>93</v>
      </c>
      <c r="E4623" s="31" t="s">
        <v>3273</v>
      </c>
      <c r="F4623" s="31" t="s">
        <v>3274</v>
      </c>
      <c r="G4623" s="32">
        <v>9578</v>
      </c>
      <c r="H4623" s="31" t="s">
        <v>94</v>
      </c>
      <c r="I4623" s="32">
        <v>6700</v>
      </c>
      <c r="J4623" s="33">
        <v>1</v>
      </c>
      <c r="K4623" s="31" t="s">
        <v>94</v>
      </c>
      <c r="L4623" s="31" t="s">
        <v>95</v>
      </c>
    </row>
    <row r="4624" spans="1:12" ht="45" x14ac:dyDescent="0.2">
      <c r="A4624" t="str">
        <f>VLOOKUP(B4624,StateFIPS!A$2:B$52,2)</f>
        <v>Wisconsin</v>
      </c>
      <c r="B4624">
        <f t="shared" si="75"/>
        <v>55</v>
      </c>
      <c r="C4624" s="31" t="s">
        <v>2449</v>
      </c>
      <c r="D4624" s="31" t="s">
        <v>93</v>
      </c>
      <c r="E4624" s="31" t="s">
        <v>3273</v>
      </c>
      <c r="F4624" s="31" t="s">
        <v>3274</v>
      </c>
      <c r="G4624" s="32">
        <v>3042</v>
      </c>
      <c r="H4624" s="31" t="s">
        <v>94</v>
      </c>
      <c r="I4624" s="32">
        <v>2128</v>
      </c>
      <c r="J4624" s="33">
        <v>1</v>
      </c>
      <c r="K4624" s="31" t="s">
        <v>94</v>
      </c>
      <c r="L4624" s="31" t="s">
        <v>95</v>
      </c>
    </row>
    <row r="4625" spans="1:12" ht="45" x14ac:dyDescent="0.2">
      <c r="A4625" t="str">
        <f>VLOOKUP(B4625,StateFIPS!A$2:B$52,2)</f>
        <v>Kansas</v>
      </c>
      <c r="B4625">
        <f t="shared" si="75"/>
        <v>20</v>
      </c>
      <c r="C4625" s="31" t="s">
        <v>3256</v>
      </c>
      <c r="D4625" s="31" t="s">
        <v>93</v>
      </c>
      <c r="E4625" s="31" t="s">
        <v>3273</v>
      </c>
      <c r="F4625" s="31" t="s">
        <v>3274</v>
      </c>
      <c r="G4625" s="32">
        <v>33003</v>
      </c>
      <c r="H4625" s="31" t="s">
        <v>94</v>
      </c>
      <c r="I4625" s="32">
        <v>23460</v>
      </c>
      <c r="J4625" s="33">
        <v>1</v>
      </c>
      <c r="K4625" s="31" t="s">
        <v>94</v>
      </c>
      <c r="L4625" s="31" t="s">
        <v>95</v>
      </c>
    </row>
    <row r="4626" spans="1:12" ht="45" x14ac:dyDescent="0.2">
      <c r="A4626" t="str">
        <f>VLOOKUP(B4626,StateFIPS!A$2:B$52,2)</f>
        <v>Minnesota</v>
      </c>
      <c r="B4626">
        <f t="shared" si="75"/>
        <v>27</v>
      </c>
      <c r="C4626" s="31" t="s">
        <v>1928</v>
      </c>
      <c r="D4626" s="31" t="s">
        <v>93</v>
      </c>
      <c r="E4626" s="31" t="s">
        <v>3273</v>
      </c>
      <c r="F4626" s="31" t="s">
        <v>3274</v>
      </c>
      <c r="G4626" s="32">
        <v>7049</v>
      </c>
      <c r="H4626" s="31" t="s">
        <v>94</v>
      </c>
      <c r="I4626" s="32">
        <v>5554</v>
      </c>
      <c r="J4626" s="33">
        <v>1</v>
      </c>
      <c r="K4626" s="31" t="s">
        <v>94</v>
      </c>
      <c r="L4626" s="31" t="s">
        <v>95</v>
      </c>
    </row>
    <row r="4627" spans="1:12" ht="45" x14ac:dyDescent="0.2">
      <c r="A4627" t="str">
        <f>VLOOKUP(B4627,StateFIPS!A$2:B$52,2)</f>
        <v>South Carolina</v>
      </c>
      <c r="B4627">
        <f t="shared" si="75"/>
        <v>45</v>
      </c>
      <c r="C4627" s="31" t="s">
        <v>1343</v>
      </c>
      <c r="D4627" s="31" t="s">
        <v>93</v>
      </c>
      <c r="E4627" s="31" t="s">
        <v>3273</v>
      </c>
      <c r="F4627" s="31" t="s">
        <v>3274</v>
      </c>
      <c r="G4627" s="32">
        <v>3308</v>
      </c>
      <c r="H4627" s="31" t="s">
        <v>94</v>
      </c>
      <c r="I4627" s="32">
        <v>2283</v>
      </c>
      <c r="J4627" s="33">
        <v>1</v>
      </c>
      <c r="K4627" s="31" t="s">
        <v>94</v>
      </c>
      <c r="L4627" s="31" t="s">
        <v>95</v>
      </c>
    </row>
    <row r="4628" spans="1:12" ht="45" x14ac:dyDescent="0.2">
      <c r="A4628" t="str">
        <f>VLOOKUP(B4628,StateFIPS!A$2:B$52,2)</f>
        <v>Minnesota</v>
      </c>
      <c r="B4628">
        <f t="shared" si="75"/>
        <v>27</v>
      </c>
      <c r="C4628" s="31" t="s">
        <v>1844</v>
      </c>
      <c r="D4628" s="31" t="s">
        <v>93</v>
      </c>
      <c r="E4628" s="31" t="s">
        <v>3273</v>
      </c>
      <c r="F4628" s="31" t="s">
        <v>3274</v>
      </c>
      <c r="G4628" s="32">
        <v>45942</v>
      </c>
      <c r="H4628" s="31" t="s">
        <v>94</v>
      </c>
      <c r="I4628" s="32">
        <v>36203</v>
      </c>
      <c r="J4628" s="33">
        <v>1</v>
      </c>
      <c r="K4628" s="31" t="s">
        <v>94</v>
      </c>
      <c r="L4628" s="31" t="s">
        <v>95</v>
      </c>
    </row>
    <row r="4629" spans="1:12" ht="45" x14ac:dyDescent="0.2">
      <c r="A4629" t="str">
        <f>VLOOKUP(B4629,StateFIPS!A$2:B$52,2)</f>
        <v>Minnesota</v>
      </c>
      <c r="B4629">
        <f t="shared" si="75"/>
        <v>27</v>
      </c>
      <c r="C4629" s="31" t="s">
        <v>1827</v>
      </c>
      <c r="D4629" s="31" t="s">
        <v>93</v>
      </c>
      <c r="E4629" s="31" t="s">
        <v>3273</v>
      </c>
      <c r="F4629" s="31" t="s">
        <v>3274</v>
      </c>
      <c r="G4629" s="32">
        <v>10228</v>
      </c>
      <c r="H4629" s="31" t="s">
        <v>94</v>
      </c>
      <c r="I4629" s="32">
        <v>8060</v>
      </c>
      <c r="J4629" s="33">
        <v>1</v>
      </c>
      <c r="K4629" s="31" t="s">
        <v>94</v>
      </c>
      <c r="L4629" s="31" t="s">
        <v>95</v>
      </c>
    </row>
    <row r="4630" spans="1:12" ht="45" x14ac:dyDescent="0.2">
      <c r="A4630" t="str">
        <f>VLOOKUP(B4630,StateFIPS!A$2:B$52,2)</f>
        <v>Delaware</v>
      </c>
      <c r="B4630">
        <f t="shared" si="75"/>
        <v>10</v>
      </c>
      <c r="C4630" s="31" t="s">
        <v>1973</v>
      </c>
      <c r="D4630" s="31" t="s">
        <v>93</v>
      </c>
      <c r="E4630" s="31" t="s">
        <v>3273</v>
      </c>
      <c r="F4630" s="31" t="s">
        <v>3274</v>
      </c>
      <c r="G4630" s="32">
        <v>1330</v>
      </c>
      <c r="H4630" s="31" t="s">
        <v>94</v>
      </c>
      <c r="I4630" s="32">
        <v>884</v>
      </c>
      <c r="J4630" s="33">
        <v>2</v>
      </c>
      <c r="K4630" s="31" t="s">
        <v>94</v>
      </c>
      <c r="L4630" s="31" t="s">
        <v>95</v>
      </c>
    </row>
    <row r="4631" spans="1:12" ht="45" x14ac:dyDescent="0.2">
      <c r="A4631" t="str">
        <f>VLOOKUP(B4631,StateFIPS!A$2:B$52,2)</f>
        <v>Kansas</v>
      </c>
      <c r="B4631">
        <f t="shared" si="75"/>
        <v>20</v>
      </c>
      <c r="C4631" s="31" t="s">
        <v>1481</v>
      </c>
      <c r="D4631" s="31" t="s">
        <v>93</v>
      </c>
      <c r="E4631" s="31" t="s">
        <v>3273</v>
      </c>
      <c r="F4631" s="31" t="s">
        <v>3274</v>
      </c>
      <c r="G4631" s="32">
        <v>9139</v>
      </c>
      <c r="H4631" s="31" t="s">
        <v>94</v>
      </c>
      <c r="I4631" s="32">
        <v>6497</v>
      </c>
      <c r="J4631" s="33">
        <v>1</v>
      </c>
      <c r="K4631" s="31" t="s">
        <v>94</v>
      </c>
      <c r="L4631" s="31" t="s">
        <v>95</v>
      </c>
    </row>
    <row r="4632" spans="1:12" ht="45" x14ac:dyDescent="0.2">
      <c r="A4632" t="str">
        <f>VLOOKUP(B4632,StateFIPS!A$2:B$52,2)</f>
        <v>Wisconsin</v>
      </c>
      <c r="B4632">
        <f t="shared" si="75"/>
        <v>55</v>
      </c>
      <c r="C4632" s="31" t="s">
        <v>2476</v>
      </c>
      <c r="D4632" s="31" t="s">
        <v>93</v>
      </c>
      <c r="E4632" s="31" t="s">
        <v>3273</v>
      </c>
      <c r="F4632" s="31" t="s">
        <v>3274</v>
      </c>
      <c r="G4632" s="32">
        <v>4838</v>
      </c>
      <c r="H4632" s="31" t="s">
        <v>94</v>
      </c>
      <c r="I4632" s="32">
        <v>3384</v>
      </c>
      <c r="J4632" s="33">
        <v>1</v>
      </c>
      <c r="K4632" s="31" t="s">
        <v>94</v>
      </c>
      <c r="L4632" s="31" t="s">
        <v>95</v>
      </c>
    </row>
    <row r="4633" spans="1:12" ht="45" x14ac:dyDescent="0.2">
      <c r="A4633" t="str">
        <f>VLOOKUP(B4633,StateFIPS!A$2:B$52,2)</f>
        <v>South Carolina</v>
      </c>
      <c r="B4633">
        <f t="shared" si="75"/>
        <v>45</v>
      </c>
      <c r="C4633" s="31" t="s">
        <v>2537</v>
      </c>
      <c r="D4633" s="31" t="s">
        <v>93</v>
      </c>
      <c r="E4633" s="31" t="s">
        <v>3273</v>
      </c>
      <c r="F4633" s="31" t="s">
        <v>3274</v>
      </c>
      <c r="G4633" s="32">
        <v>15713</v>
      </c>
      <c r="H4633" s="31" t="s">
        <v>94</v>
      </c>
      <c r="I4633" s="32">
        <v>10845</v>
      </c>
      <c r="J4633" s="33">
        <v>1</v>
      </c>
      <c r="K4633" s="31" t="s">
        <v>94</v>
      </c>
      <c r="L4633" s="31" t="s">
        <v>95</v>
      </c>
    </row>
    <row r="4634" spans="1:12" ht="45" x14ac:dyDescent="0.2">
      <c r="A4634" t="str">
        <f>VLOOKUP(B4634,StateFIPS!A$2:B$52,2)</f>
        <v>Minnesota</v>
      </c>
      <c r="B4634">
        <f t="shared" si="75"/>
        <v>27</v>
      </c>
      <c r="C4634" s="31" t="s">
        <v>1836</v>
      </c>
      <c r="D4634" s="31" t="s">
        <v>93</v>
      </c>
      <c r="E4634" s="31" t="s">
        <v>3273</v>
      </c>
      <c r="F4634" s="31" t="s">
        <v>3274</v>
      </c>
      <c r="G4634" s="32">
        <v>8095</v>
      </c>
      <c r="H4634" s="31" t="s">
        <v>94</v>
      </c>
      <c r="I4634" s="32">
        <v>6379</v>
      </c>
      <c r="J4634" s="33">
        <v>1</v>
      </c>
      <c r="K4634" s="31" t="s">
        <v>94</v>
      </c>
      <c r="L4634" s="31" t="s">
        <v>95</v>
      </c>
    </row>
    <row r="4635" spans="1:12" ht="45" x14ac:dyDescent="0.2">
      <c r="A4635" t="str">
        <f>VLOOKUP(B4635,StateFIPS!A$2:B$52,2)</f>
        <v>Wisconsin</v>
      </c>
      <c r="B4635">
        <f t="shared" si="75"/>
        <v>55</v>
      </c>
      <c r="C4635" s="31" t="s">
        <v>2468</v>
      </c>
      <c r="D4635" s="31" t="s">
        <v>93</v>
      </c>
      <c r="E4635" s="31" t="s">
        <v>3273</v>
      </c>
      <c r="F4635" s="31" t="s">
        <v>3274</v>
      </c>
      <c r="G4635" s="32">
        <v>9862</v>
      </c>
      <c r="H4635" s="31" t="s">
        <v>94</v>
      </c>
      <c r="I4635" s="32">
        <v>6899</v>
      </c>
      <c r="J4635" s="33">
        <v>1</v>
      </c>
      <c r="K4635" s="31" t="s">
        <v>94</v>
      </c>
      <c r="L4635" s="31" t="s">
        <v>95</v>
      </c>
    </row>
    <row r="4636" spans="1:12" ht="45" x14ac:dyDescent="0.2">
      <c r="A4636" t="str">
        <f>VLOOKUP(B4636,StateFIPS!A$2:B$52,2)</f>
        <v>Alabama</v>
      </c>
      <c r="B4636">
        <f t="shared" si="75"/>
        <v>1</v>
      </c>
      <c r="C4636" s="31" t="s">
        <v>105</v>
      </c>
      <c r="D4636" s="31" t="s">
        <v>93</v>
      </c>
      <c r="E4636" s="31" t="s">
        <v>3273</v>
      </c>
      <c r="F4636" s="31" t="s">
        <v>3274</v>
      </c>
      <c r="G4636" s="32">
        <v>2616</v>
      </c>
      <c r="H4636" s="31" t="s">
        <v>94</v>
      </c>
      <c r="I4636" s="32">
        <v>2094</v>
      </c>
      <c r="J4636" s="33">
        <v>1</v>
      </c>
      <c r="K4636" s="31" t="s">
        <v>94</v>
      </c>
      <c r="L4636" s="31" t="s">
        <v>95</v>
      </c>
    </row>
    <row r="4637" spans="1:12" ht="45" x14ac:dyDescent="0.2">
      <c r="A4637" t="str">
        <f>VLOOKUP(B4637,StateFIPS!A$2:B$52,2)</f>
        <v>Kansas</v>
      </c>
      <c r="B4637">
        <f t="shared" si="75"/>
        <v>20</v>
      </c>
      <c r="C4637" s="31" t="s">
        <v>1825</v>
      </c>
      <c r="D4637" s="31" t="s">
        <v>93</v>
      </c>
      <c r="E4637" s="31" t="s">
        <v>3273</v>
      </c>
      <c r="F4637" s="31" t="s">
        <v>3274</v>
      </c>
      <c r="G4637" s="32">
        <v>22336</v>
      </c>
      <c r="H4637" s="31" t="s">
        <v>94</v>
      </c>
      <c r="I4637" s="32">
        <v>15878</v>
      </c>
      <c r="J4637" s="33">
        <v>1</v>
      </c>
      <c r="K4637" s="31" t="s">
        <v>94</v>
      </c>
      <c r="L4637" s="31" t="s">
        <v>95</v>
      </c>
    </row>
    <row r="4638" spans="1:12" ht="45" x14ac:dyDescent="0.2">
      <c r="A4638" t="str">
        <f>VLOOKUP(B4638,StateFIPS!A$2:B$52,2)</f>
        <v>Delaware</v>
      </c>
      <c r="B4638">
        <f t="shared" si="75"/>
        <v>10</v>
      </c>
      <c r="C4638" s="31" t="s">
        <v>1975</v>
      </c>
      <c r="D4638" s="31" t="s">
        <v>93</v>
      </c>
      <c r="E4638" s="31" t="s">
        <v>3273</v>
      </c>
      <c r="F4638" s="31" t="s">
        <v>3274</v>
      </c>
      <c r="G4638" s="32">
        <v>9175</v>
      </c>
      <c r="H4638" s="31" t="s">
        <v>94</v>
      </c>
      <c r="I4638" s="32">
        <v>6101</v>
      </c>
      <c r="J4638" s="33">
        <v>2</v>
      </c>
      <c r="K4638" s="31" t="s">
        <v>94</v>
      </c>
      <c r="L4638" s="31" t="s">
        <v>95</v>
      </c>
    </row>
    <row r="4639" spans="1:12" ht="45" x14ac:dyDescent="0.2">
      <c r="A4639" t="str">
        <f>VLOOKUP(B4639,StateFIPS!A$2:B$52,2)</f>
        <v>Kansas</v>
      </c>
      <c r="B4639">
        <f t="shared" si="75"/>
        <v>20</v>
      </c>
      <c r="C4639" s="31" t="s">
        <v>1858</v>
      </c>
      <c r="D4639" s="31" t="s">
        <v>93</v>
      </c>
      <c r="E4639" s="31" t="s">
        <v>3273</v>
      </c>
      <c r="F4639" s="31" t="s">
        <v>3274</v>
      </c>
      <c r="G4639" s="32">
        <v>10333</v>
      </c>
      <c r="H4639" s="31" t="s">
        <v>94</v>
      </c>
      <c r="I4639" s="32">
        <v>7345</v>
      </c>
      <c r="J4639" s="33">
        <v>1</v>
      </c>
      <c r="K4639" s="31" t="s">
        <v>94</v>
      </c>
      <c r="L4639" s="31" t="s">
        <v>95</v>
      </c>
    </row>
    <row r="4640" spans="1:12" ht="45" x14ac:dyDescent="0.2">
      <c r="A4640" t="str">
        <f>VLOOKUP(B4640,StateFIPS!A$2:B$52,2)</f>
        <v>Minnesota</v>
      </c>
      <c r="B4640">
        <f t="shared" si="75"/>
        <v>27</v>
      </c>
      <c r="C4640" s="31" t="s">
        <v>1866</v>
      </c>
      <c r="D4640" s="31" t="s">
        <v>93</v>
      </c>
      <c r="E4640" s="31" t="s">
        <v>3273</v>
      </c>
      <c r="F4640" s="31" t="s">
        <v>3274</v>
      </c>
      <c r="G4640" s="32">
        <v>44885</v>
      </c>
      <c r="H4640" s="31" t="s">
        <v>94</v>
      </c>
      <c r="I4640" s="32">
        <v>35370</v>
      </c>
      <c r="J4640" s="33">
        <v>1</v>
      </c>
      <c r="K4640" s="31" t="s">
        <v>94</v>
      </c>
      <c r="L4640" s="31" t="s">
        <v>95</v>
      </c>
    </row>
    <row r="4641" spans="1:12" ht="45" x14ac:dyDescent="0.2">
      <c r="A4641" t="str">
        <f>VLOOKUP(B4641,StateFIPS!A$2:B$52,2)</f>
        <v>Kansas</v>
      </c>
      <c r="B4641">
        <f t="shared" si="75"/>
        <v>20</v>
      </c>
      <c r="C4641" s="31" t="s">
        <v>1487</v>
      </c>
      <c r="D4641" s="31" t="s">
        <v>93</v>
      </c>
      <c r="E4641" s="31" t="s">
        <v>3273</v>
      </c>
      <c r="F4641" s="31" t="s">
        <v>3274</v>
      </c>
      <c r="G4641" s="32">
        <v>32211</v>
      </c>
      <c r="H4641" s="31" t="s">
        <v>94</v>
      </c>
      <c r="I4641" s="32">
        <v>22897</v>
      </c>
      <c r="J4641" s="33">
        <v>1</v>
      </c>
      <c r="K4641" s="31" t="s">
        <v>94</v>
      </c>
      <c r="L4641" s="31" t="s">
        <v>95</v>
      </c>
    </row>
    <row r="4642" spans="1:12" ht="45" x14ac:dyDescent="0.2">
      <c r="A4642" t="str">
        <f>VLOOKUP(B4642,StateFIPS!A$2:B$52,2)</f>
        <v>Wisconsin</v>
      </c>
      <c r="B4642">
        <f t="shared" si="75"/>
        <v>55</v>
      </c>
      <c r="C4642" s="31" t="s">
        <v>2323</v>
      </c>
      <c r="D4642" s="31" t="s">
        <v>93</v>
      </c>
      <c r="E4642" s="31" t="s">
        <v>3273</v>
      </c>
      <c r="F4642" s="31" t="s">
        <v>3274</v>
      </c>
      <c r="G4642" s="32">
        <v>908</v>
      </c>
      <c r="H4642" s="31" t="s">
        <v>94</v>
      </c>
      <c r="I4642" s="32">
        <v>635</v>
      </c>
      <c r="J4642" s="33">
        <v>1</v>
      </c>
      <c r="K4642" s="31" t="s">
        <v>94</v>
      </c>
      <c r="L4642" s="31" t="s">
        <v>95</v>
      </c>
    </row>
    <row r="4643" spans="1:12" ht="45" x14ac:dyDescent="0.2">
      <c r="A4643" t="str">
        <f>VLOOKUP(B4643,StateFIPS!A$2:B$52,2)</f>
        <v>South Carolina</v>
      </c>
      <c r="B4643">
        <f t="shared" si="75"/>
        <v>45</v>
      </c>
      <c r="C4643" s="31" t="s">
        <v>1341</v>
      </c>
      <c r="D4643" s="31" t="s">
        <v>93</v>
      </c>
      <c r="E4643" s="31" t="s">
        <v>3273</v>
      </c>
      <c r="F4643" s="31" t="s">
        <v>3274</v>
      </c>
      <c r="G4643" s="32">
        <v>55092</v>
      </c>
      <c r="H4643" s="31" t="s">
        <v>94</v>
      </c>
      <c r="I4643" s="32">
        <v>38024</v>
      </c>
      <c r="J4643" s="33">
        <v>1</v>
      </c>
      <c r="K4643" s="31" t="s">
        <v>94</v>
      </c>
      <c r="L4643" s="31" t="s">
        <v>95</v>
      </c>
    </row>
    <row r="4644" spans="1:12" ht="45" x14ac:dyDescent="0.2">
      <c r="A4644" t="str">
        <f>VLOOKUP(B4644,StateFIPS!A$2:B$52,2)</f>
        <v>South Carolina</v>
      </c>
      <c r="B4644">
        <f t="shared" si="75"/>
        <v>45</v>
      </c>
      <c r="C4644" s="31" t="s">
        <v>1368</v>
      </c>
      <c r="D4644" s="31" t="s">
        <v>93</v>
      </c>
      <c r="E4644" s="31" t="s">
        <v>3273</v>
      </c>
      <c r="F4644" s="31" t="s">
        <v>3274</v>
      </c>
      <c r="G4644" s="32">
        <v>9061</v>
      </c>
      <c r="H4644" s="31" t="s">
        <v>94</v>
      </c>
      <c r="I4644" s="32">
        <v>6254</v>
      </c>
      <c r="J4644" s="33">
        <v>1</v>
      </c>
      <c r="K4644" s="31" t="s">
        <v>94</v>
      </c>
      <c r="L4644" s="31" t="s">
        <v>95</v>
      </c>
    </row>
    <row r="4645" spans="1:12" ht="45" x14ac:dyDescent="0.2">
      <c r="A4645" t="str">
        <f>VLOOKUP(B4645,StateFIPS!A$2:B$52,2)</f>
        <v>Wisconsin</v>
      </c>
      <c r="B4645">
        <f t="shared" si="75"/>
        <v>55</v>
      </c>
      <c r="C4645" s="31" t="s">
        <v>2276</v>
      </c>
      <c r="D4645" s="31" t="s">
        <v>93</v>
      </c>
      <c r="E4645" s="31" t="s">
        <v>3273</v>
      </c>
      <c r="F4645" s="31" t="s">
        <v>3274</v>
      </c>
      <c r="G4645" s="32">
        <v>908</v>
      </c>
      <c r="H4645" s="31" t="s">
        <v>94</v>
      </c>
      <c r="I4645" s="32">
        <v>635</v>
      </c>
      <c r="J4645" s="33">
        <v>1</v>
      </c>
      <c r="K4645" s="31" t="s">
        <v>94</v>
      </c>
      <c r="L4645" s="31" t="s">
        <v>95</v>
      </c>
    </row>
    <row r="4646" spans="1:12" ht="45" x14ac:dyDescent="0.2">
      <c r="A4646" t="str">
        <f>VLOOKUP(B4646,StateFIPS!A$2:B$52,2)</f>
        <v>Minnesota</v>
      </c>
      <c r="B4646">
        <f t="shared" si="75"/>
        <v>27</v>
      </c>
      <c r="C4646" s="31" t="s">
        <v>1851</v>
      </c>
      <c r="D4646" s="31" t="s">
        <v>93</v>
      </c>
      <c r="E4646" s="31" t="s">
        <v>3273</v>
      </c>
      <c r="F4646" s="31" t="s">
        <v>3274</v>
      </c>
      <c r="G4646" s="32">
        <v>1447</v>
      </c>
      <c r="H4646" s="31" t="s">
        <v>94</v>
      </c>
      <c r="I4646" s="32">
        <v>1140</v>
      </c>
      <c r="J4646" s="33">
        <v>1</v>
      </c>
      <c r="K4646" s="31" t="s">
        <v>94</v>
      </c>
      <c r="L4646" s="31" t="s">
        <v>95</v>
      </c>
    </row>
    <row r="4647" spans="1:12" ht="45" x14ac:dyDescent="0.2">
      <c r="A4647" t="str">
        <f>VLOOKUP(B4647,StateFIPS!A$2:B$52,2)</f>
        <v>Kansas</v>
      </c>
      <c r="B4647">
        <f t="shared" si="75"/>
        <v>20</v>
      </c>
      <c r="C4647" s="31" t="s">
        <v>1482</v>
      </c>
      <c r="D4647" s="31" t="s">
        <v>93</v>
      </c>
      <c r="E4647" s="31" t="s">
        <v>3273</v>
      </c>
      <c r="F4647" s="31" t="s">
        <v>3274</v>
      </c>
      <c r="G4647" s="32">
        <v>3522</v>
      </c>
      <c r="H4647" s="31" t="s">
        <v>94</v>
      </c>
      <c r="I4647" s="32">
        <v>2504</v>
      </c>
      <c r="J4647" s="33">
        <v>1</v>
      </c>
      <c r="K4647" s="31" t="s">
        <v>94</v>
      </c>
      <c r="L4647" s="31" t="s">
        <v>95</v>
      </c>
    </row>
    <row r="4648" spans="1:12" ht="45" x14ac:dyDescent="0.2">
      <c r="A4648" t="str">
        <f>VLOOKUP(B4648,StateFIPS!A$2:B$52,2)</f>
        <v>Wisconsin</v>
      </c>
      <c r="B4648">
        <f t="shared" si="75"/>
        <v>55</v>
      </c>
      <c r="C4648" s="31" t="s">
        <v>2451</v>
      </c>
      <c r="D4648" s="31" t="s">
        <v>93</v>
      </c>
      <c r="E4648" s="31" t="s">
        <v>3273</v>
      </c>
      <c r="F4648" s="31" t="s">
        <v>3274</v>
      </c>
      <c r="G4648" s="32">
        <v>8610</v>
      </c>
      <c r="H4648" s="31" t="s">
        <v>94</v>
      </c>
      <c r="I4648" s="32">
        <v>6023</v>
      </c>
      <c r="J4648" s="33">
        <v>1</v>
      </c>
      <c r="K4648" s="31" t="s">
        <v>94</v>
      </c>
      <c r="L4648" s="31" t="s">
        <v>95</v>
      </c>
    </row>
    <row r="4649" spans="1:12" ht="45" x14ac:dyDescent="0.2">
      <c r="A4649" t="str">
        <f>VLOOKUP(B4649,StateFIPS!A$2:B$52,2)</f>
        <v>South Carolina</v>
      </c>
      <c r="B4649">
        <f t="shared" si="75"/>
        <v>45</v>
      </c>
      <c r="C4649" s="31" t="s">
        <v>1358</v>
      </c>
      <c r="D4649" s="31" t="s">
        <v>93</v>
      </c>
      <c r="E4649" s="31" t="s">
        <v>3273</v>
      </c>
      <c r="F4649" s="31" t="s">
        <v>3274</v>
      </c>
      <c r="G4649" s="32">
        <v>9981</v>
      </c>
      <c r="H4649" s="31" t="s">
        <v>94</v>
      </c>
      <c r="I4649" s="32">
        <v>6889</v>
      </c>
      <c r="J4649" s="33">
        <v>1</v>
      </c>
      <c r="K4649" s="31" t="s">
        <v>94</v>
      </c>
      <c r="L4649" s="31" t="s">
        <v>95</v>
      </c>
    </row>
    <row r="4650" spans="1:12" ht="45" x14ac:dyDescent="0.2">
      <c r="A4650" t="str">
        <f>VLOOKUP(B4650,StateFIPS!A$2:B$52,2)</f>
        <v>Kansas</v>
      </c>
      <c r="B4650">
        <f t="shared" si="75"/>
        <v>20</v>
      </c>
      <c r="C4650" s="31" t="s">
        <v>1475</v>
      </c>
      <c r="D4650" s="31" t="s">
        <v>93</v>
      </c>
      <c r="E4650" s="31" t="s">
        <v>3273</v>
      </c>
      <c r="F4650" s="31" t="s">
        <v>3274</v>
      </c>
      <c r="G4650" s="32">
        <v>3253</v>
      </c>
      <c r="H4650" s="31" t="s">
        <v>94</v>
      </c>
      <c r="I4650" s="32">
        <v>2313</v>
      </c>
      <c r="J4650" s="33">
        <v>1</v>
      </c>
      <c r="K4650" s="31" t="s">
        <v>94</v>
      </c>
      <c r="L4650" s="31" t="s">
        <v>95</v>
      </c>
    </row>
    <row r="4651" spans="1:12" ht="45" x14ac:dyDescent="0.2">
      <c r="A4651" t="str">
        <f>VLOOKUP(B4651,StateFIPS!A$2:B$52,2)</f>
        <v>South Carolina</v>
      </c>
      <c r="B4651">
        <f t="shared" si="75"/>
        <v>45</v>
      </c>
      <c r="C4651" s="31" t="s">
        <v>1347</v>
      </c>
      <c r="D4651" s="31" t="s">
        <v>93</v>
      </c>
      <c r="E4651" s="31" t="s">
        <v>3273</v>
      </c>
      <c r="F4651" s="31" t="s">
        <v>3274</v>
      </c>
      <c r="G4651" s="32">
        <v>7993</v>
      </c>
      <c r="H4651" s="31" t="s">
        <v>94</v>
      </c>
      <c r="I4651" s="32">
        <v>5517</v>
      </c>
      <c r="J4651" s="33">
        <v>1</v>
      </c>
      <c r="K4651" s="31" t="s">
        <v>94</v>
      </c>
      <c r="L4651" s="31" t="s">
        <v>95</v>
      </c>
    </row>
    <row r="4652" spans="1:12" ht="45" x14ac:dyDescent="0.2">
      <c r="A4652" t="str">
        <f>VLOOKUP(B4652,StateFIPS!A$2:B$52,2)</f>
        <v>Kentucky</v>
      </c>
      <c r="B4652">
        <f t="shared" si="75"/>
        <v>21</v>
      </c>
      <c r="C4652" s="31" t="s">
        <v>1824</v>
      </c>
      <c r="D4652" s="31" t="s">
        <v>93</v>
      </c>
      <c r="E4652" s="31" t="s">
        <v>3273</v>
      </c>
      <c r="F4652" s="31" t="s">
        <v>3274</v>
      </c>
      <c r="G4652" s="32">
        <v>13874</v>
      </c>
      <c r="H4652" s="31" t="s">
        <v>94</v>
      </c>
      <c r="I4652" s="32">
        <v>10161</v>
      </c>
      <c r="J4652" s="33">
        <v>1</v>
      </c>
      <c r="K4652" s="31" t="s">
        <v>94</v>
      </c>
      <c r="L4652" s="31" t="s">
        <v>95</v>
      </c>
    </row>
    <row r="4653" spans="1:12" ht="45" x14ac:dyDescent="0.2">
      <c r="A4653" t="str">
        <f>VLOOKUP(B4653,StateFIPS!A$2:B$52,2)</f>
        <v>South Carolina</v>
      </c>
      <c r="B4653">
        <f t="shared" si="75"/>
        <v>45</v>
      </c>
      <c r="C4653" s="31" t="s">
        <v>1357</v>
      </c>
      <c r="D4653" s="31" t="s">
        <v>93</v>
      </c>
      <c r="E4653" s="31" t="s">
        <v>3273</v>
      </c>
      <c r="F4653" s="31" t="s">
        <v>3274</v>
      </c>
      <c r="G4653" s="32">
        <v>3368</v>
      </c>
      <c r="H4653" s="31" t="s">
        <v>94</v>
      </c>
      <c r="I4653" s="32">
        <v>2325</v>
      </c>
      <c r="J4653" s="33">
        <v>1</v>
      </c>
      <c r="K4653" s="31" t="s">
        <v>94</v>
      </c>
      <c r="L4653" s="31" t="s">
        <v>95</v>
      </c>
    </row>
    <row r="4654" spans="1:12" ht="45" x14ac:dyDescent="0.2">
      <c r="A4654" t="str">
        <f>VLOOKUP(B4654,StateFIPS!A$2:B$52,2)</f>
        <v>Minnesota</v>
      </c>
      <c r="B4654">
        <f t="shared" si="75"/>
        <v>27</v>
      </c>
      <c r="C4654" s="31" t="s">
        <v>1840</v>
      </c>
      <c r="D4654" s="31" t="s">
        <v>93</v>
      </c>
      <c r="E4654" s="31" t="s">
        <v>3273</v>
      </c>
      <c r="F4654" s="31" t="s">
        <v>3274</v>
      </c>
      <c r="G4654" s="32">
        <v>29965</v>
      </c>
      <c r="H4654" s="31" t="s">
        <v>94</v>
      </c>
      <c r="I4654" s="32">
        <v>23613</v>
      </c>
      <c r="J4654" s="33">
        <v>1</v>
      </c>
      <c r="K4654" s="31" t="s">
        <v>94</v>
      </c>
      <c r="L4654" s="31" t="s">
        <v>95</v>
      </c>
    </row>
    <row r="4655" spans="1:12" ht="45" x14ac:dyDescent="0.2">
      <c r="A4655" t="str">
        <f>VLOOKUP(B4655,StateFIPS!A$2:B$52,2)</f>
        <v>Kansas</v>
      </c>
      <c r="B4655">
        <f t="shared" si="75"/>
        <v>20</v>
      </c>
      <c r="C4655" s="31" t="s">
        <v>1484</v>
      </c>
      <c r="D4655" s="31" t="s">
        <v>93</v>
      </c>
      <c r="E4655" s="31" t="s">
        <v>3273</v>
      </c>
      <c r="F4655" s="31" t="s">
        <v>3274</v>
      </c>
      <c r="G4655" s="32">
        <v>27297</v>
      </c>
      <c r="H4655" s="31" t="s">
        <v>94</v>
      </c>
      <c r="I4655" s="32">
        <v>19405</v>
      </c>
      <c r="J4655" s="33">
        <v>1</v>
      </c>
      <c r="K4655" s="31" t="s">
        <v>94</v>
      </c>
      <c r="L4655" s="31" t="s">
        <v>95</v>
      </c>
    </row>
    <row r="4656" spans="1:12" ht="45" x14ac:dyDescent="0.2">
      <c r="A4656" t="str">
        <f>VLOOKUP(B4656,StateFIPS!A$2:B$52,2)</f>
        <v>Kentucky</v>
      </c>
      <c r="B4656">
        <f t="shared" si="75"/>
        <v>21</v>
      </c>
      <c r="C4656" s="31" t="s">
        <v>119</v>
      </c>
      <c r="D4656" s="31" t="s">
        <v>93</v>
      </c>
      <c r="E4656" s="31" t="s">
        <v>3273</v>
      </c>
      <c r="F4656" s="31" t="s">
        <v>3274</v>
      </c>
      <c r="G4656" s="32">
        <v>26069</v>
      </c>
      <c r="H4656" s="31" t="s">
        <v>94</v>
      </c>
      <c r="I4656" s="32">
        <v>19092</v>
      </c>
      <c r="J4656" s="33">
        <v>1</v>
      </c>
      <c r="K4656" s="31" t="s">
        <v>94</v>
      </c>
      <c r="L4656" s="31" t="s">
        <v>95</v>
      </c>
    </row>
    <row r="4657" spans="1:12" ht="45" x14ac:dyDescent="0.2">
      <c r="A4657" t="str">
        <f>VLOOKUP(B4657,StateFIPS!A$2:B$52,2)</f>
        <v>Alabama</v>
      </c>
      <c r="B4657">
        <f t="shared" si="75"/>
        <v>1</v>
      </c>
      <c r="C4657" s="31" t="s">
        <v>102</v>
      </c>
      <c r="D4657" s="31" t="s">
        <v>93</v>
      </c>
      <c r="E4657" s="31" t="s">
        <v>3273</v>
      </c>
      <c r="F4657" s="31" t="s">
        <v>3274</v>
      </c>
      <c r="G4657" s="32">
        <v>2616</v>
      </c>
      <c r="H4657" s="31" t="s">
        <v>94</v>
      </c>
      <c r="I4657" s="32">
        <v>2094</v>
      </c>
      <c r="J4657" s="33">
        <v>1</v>
      </c>
      <c r="K4657" s="31" t="s">
        <v>94</v>
      </c>
      <c r="L4657" s="31" t="s">
        <v>95</v>
      </c>
    </row>
    <row r="4658" spans="1:12" ht="45" x14ac:dyDescent="0.2">
      <c r="A4658" t="str">
        <f>VLOOKUP(B4658,StateFIPS!A$2:B$52,2)</f>
        <v>Colorado</v>
      </c>
      <c r="B4658">
        <f t="shared" si="75"/>
        <v>8</v>
      </c>
      <c r="C4658" s="31" t="s">
        <v>1963</v>
      </c>
      <c r="D4658" s="31" t="s">
        <v>93</v>
      </c>
      <c r="E4658" s="31" t="s">
        <v>3273</v>
      </c>
      <c r="F4658" s="31" t="s">
        <v>3274</v>
      </c>
      <c r="G4658" s="32">
        <v>27036</v>
      </c>
      <c r="H4658" s="31" t="s">
        <v>94</v>
      </c>
      <c r="I4658" s="32">
        <v>20082</v>
      </c>
      <c r="J4658" s="33">
        <v>1</v>
      </c>
      <c r="K4658" s="31" t="s">
        <v>94</v>
      </c>
      <c r="L4658" s="31" t="s">
        <v>95</v>
      </c>
    </row>
    <row r="4659" spans="1:12" ht="45" x14ac:dyDescent="0.2">
      <c r="A4659" t="str">
        <f>VLOOKUP(B4659,StateFIPS!A$2:B$52,2)</f>
        <v>South Carolina</v>
      </c>
      <c r="B4659">
        <f t="shared" si="75"/>
        <v>45</v>
      </c>
      <c r="C4659" s="31" t="s">
        <v>1354</v>
      </c>
      <c r="D4659" s="31" t="s">
        <v>93</v>
      </c>
      <c r="E4659" s="31" t="s">
        <v>3273</v>
      </c>
      <c r="F4659" s="31" t="s">
        <v>3274</v>
      </c>
      <c r="G4659" s="32">
        <v>14584</v>
      </c>
      <c r="H4659" s="31" t="s">
        <v>94</v>
      </c>
      <c r="I4659" s="32">
        <v>10066</v>
      </c>
      <c r="J4659" s="33">
        <v>1</v>
      </c>
      <c r="K4659" s="31" t="s">
        <v>94</v>
      </c>
      <c r="L4659" s="31" t="s">
        <v>95</v>
      </c>
    </row>
    <row r="4660" spans="1:12" ht="45" x14ac:dyDescent="0.2">
      <c r="A4660" t="str">
        <f>VLOOKUP(B4660,StateFIPS!A$2:B$52,2)</f>
        <v>South Carolina</v>
      </c>
      <c r="B4660">
        <f t="shared" si="75"/>
        <v>45</v>
      </c>
      <c r="C4660" s="31" t="s">
        <v>1336</v>
      </c>
      <c r="D4660" s="31" t="s">
        <v>93</v>
      </c>
      <c r="E4660" s="31" t="s">
        <v>3273</v>
      </c>
      <c r="F4660" s="31" t="s">
        <v>3274</v>
      </c>
      <c r="G4660" s="32">
        <v>3368</v>
      </c>
      <c r="H4660" s="31" t="s">
        <v>94</v>
      </c>
      <c r="I4660" s="32">
        <v>2325</v>
      </c>
      <c r="J4660" s="33">
        <v>1</v>
      </c>
      <c r="K4660" s="31" t="s">
        <v>94</v>
      </c>
      <c r="L4660" s="31" t="s">
        <v>95</v>
      </c>
    </row>
    <row r="4661" spans="1:12" ht="45" x14ac:dyDescent="0.2">
      <c r="A4661" t="str">
        <f>VLOOKUP(B4661,StateFIPS!A$2:B$52,2)</f>
        <v>Wisconsin</v>
      </c>
      <c r="B4661">
        <f t="shared" si="75"/>
        <v>55</v>
      </c>
      <c r="C4661" s="31" t="s">
        <v>2505</v>
      </c>
      <c r="D4661" s="31" t="s">
        <v>93</v>
      </c>
      <c r="E4661" s="31" t="s">
        <v>3273</v>
      </c>
      <c r="F4661" s="31" t="s">
        <v>3274</v>
      </c>
      <c r="G4661" s="32">
        <v>1705</v>
      </c>
      <c r="H4661" s="31" t="s">
        <v>94</v>
      </c>
      <c r="I4661" s="32">
        <v>1193</v>
      </c>
      <c r="J4661" s="33">
        <v>1</v>
      </c>
      <c r="K4661" s="31" t="s">
        <v>94</v>
      </c>
      <c r="L4661" s="31" t="s">
        <v>95</v>
      </c>
    </row>
    <row r="4662" spans="1:12" ht="45" x14ac:dyDescent="0.2">
      <c r="A4662" t="str">
        <f>VLOOKUP(B4662,StateFIPS!A$2:B$52,2)</f>
        <v>Wisconsin</v>
      </c>
      <c r="B4662">
        <f t="shared" si="75"/>
        <v>55</v>
      </c>
      <c r="C4662" s="31" t="s">
        <v>2492</v>
      </c>
      <c r="D4662" s="31" t="s">
        <v>93</v>
      </c>
      <c r="E4662" s="31" t="s">
        <v>3273</v>
      </c>
      <c r="F4662" s="31" t="s">
        <v>3274</v>
      </c>
      <c r="G4662" s="32">
        <v>5542</v>
      </c>
      <c r="H4662" s="31" t="s">
        <v>94</v>
      </c>
      <c r="I4662" s="32">
        <v>3877</v>
      </c>
      <c r="J4662" s="33">
        <v>1</v>
      </c>
      <c r="K4662" s="31" t="s">
        <v>94</v>
      </c>
      <c r="L4662" s="31" t="s">
        <v>95</v>
      </c>
    </row>
    <row r="4663" spans="1:12" ht="45" x14ac:dyDescent="0.2">
      <c r="A4663" t="str">
        <f>VLOOKUP(B4663,StateFIPS!A$2:B$52,2)</f>
        <v>Wisconsin</v>
      </c>
      <c r="B4663">
        <f t="shared" si="75"/>
        <v>55</v>
      </c>
      <c r="C4663" s="31" t="s">
        <v>2499</v>
      </c>
      <c r="D4663" s="31" t="s">
        <v>93</v>
      </c>
      <c r="E4663" s="31" t="s">
        <v>3273</v>
      </c>
      <c r="F4663" s="31" t="s">
        <v>3274</v>
      </c>
      <c r="G4663" s="32">
        <v>2586</v>
      </c>
      <c r="H4663" s="31" t="s">
        <v>94</v>
      </c>
      <c r="I4663" s="32">
        <v>1809</v>
      </c>
      <c r="J4663" s="33">
        <v>1</v>
      </c>
      <c r="K4663" s="31" t="s">
        <v>94</v>
      </c>
      <c r="L4663" s="31" t="s">
        <v>95</v>
      </c>
    </row>
    <row r="4664" spans="1:12" ht="45" x14ac:dyDescent="0.2">
      <c r="A4664" t="str">
        <f>VLOOKUP(B4664,StateFIPS!A$2:B$52,2)</f>
        <v>South Carolina</v>
      </c>
      <c r="B4664">
        <f t="shared" si="75"/>
        <v>45</v>
      </c>
      <c r="C4664" s="31" t="s">
        <v>1353</v>
      </c>
      <c r="D4664" s="31" t="s">
        <v>93</v>
      </c>
      <c r="E4664" s="31" t="s">
        <v>3273</v>
      </c>
      <c r="F4664" s="31" t="s">
        <v>3274</v>
      </c>
      <c r="G4664" s="32">
        <v>3368</v>
      </c>
      <c r="H4664" s="31" t="s">
        <v>94</v>
      </c>
      <c r="I4664" s="32">
        <v>2325</v>
      </c>
      <c r="J4664" s="33">
        <v>1</v>
      </c>
      <c r="K4664" s="31" t="s">
        <v>94</v>
      </c>
      <c r="L4664" s="31" t="s">
        <v>95</v>
      </c>
    </row>
    <row r="4665" spans="1:12" ht="45" x14ac:dyDescent="0.2">
      <c r="A4665" t="str">
        <f>VLOOKUP(B4665,StateFIPS!A$2:B$52,2)</f>
        <v>Minnesota</v>
      </c>
      <c r="B4665">
        <f t="shared" si="75"/>
        <v>27</v>
      </c>
      <c r="C4665" s="31" t="s">
        <v>1833</v>
      </c>
      <c r="D4665" s="31" t="s">
        <v>93</v>
      </c>
      <c r="E4665" s="31" t="s">
        <v>3273</v>
      </c>
      <c r="F4665" s="31" t="s">
        <v>3274</v>
      </c>
      <c r="G4665" s="32">
        <v>61856</v>
      </c>
      <c r="H4665" s="31" t="s">
        <v>94</v>
      </c>
      <c r="I4665" s="32">
        <v>48743</v>
      </c>
      <c r="J4665" s="33">
        <v>1</v>
      </c>
      <c r="K4665" s="31" t="s">
        <v>94</v>
      </c>
      <c r="L4665" s="31" t="s">
        <v>95</v>
      </c>
    </row>
    <row r="4666" spans="1:12" ht="45" x14ac:dyDescent="0.2">
      <c r="A4666" t="str">
        <f>VLOOKUP(B4666,StateFIPS!A$2:B$52,2)</f>
        <v>Kansas</v>
      </c>
      <c r="B4666">
        <f t="shared" si="75"/>
        <v>20</v>
      </c>
      <c r="C4666" s="31" t="s">
        <v>1478</v>
      </c>
      <c r="D4666" s="31" t="s">
        <v>93</v>
      </c>
      <c r="E4666" s="31" t="s">
        <v>3273</v>
      </c>
      <c r="F4666" s="31" t="s">
        <v>3274</v>
      </c>
      <c r="G4666" s="32">
        <v>2883</v>
      </c>
      <c r="H4666" s="31" t="s">
        <v>94</v>
      </c>
      <c r="I4666" s="32">
        <v>2050</v>
      </c>
      <c r="J4666" s="33">
        <v>1</v>
      </c>
      <c r="K4666" s="31" t="s">
        <v>94</v>
      </c>
      <c r="L4666" s="31" t="s">
        <v>95</v>
      </c>
    </row>
    <row r="4667" spans="1:12" ht="45" x14ac:dyDescent="0.2">
      <c r="A4667" t="str">
        <f>VLOOKUP(B4667,StateFIPS!A$2:B$52,2)</f>
        <v>South Carolina</v>
      </c>
      <c r="B4667">
        <f t="shared" si="75"/>
        <v>45</v>
      </c>
      <c r="C4667" s="31" t="s">
        <v>1352</v>
      </c>
      <c r="D4667" s="31" t="s">
        <v>93</v>
      </c>
      <c r="E4667" s="31" t="s">
        <v>3273</v>
      </c>
      <c r="F4667" s="31" t="s">
        <v>3274</v>
      </c>
      <c r="G4667" s="32">
        <v>16728</v>
      </c>
      <c r="H4667" s="31" t="s">
        <v>94</v>
      </c>
      <c r="I4667" s="32">
        <v>11546</v>
      </c>
      <c r="J4667" s="33">
        <v>1</v>
      </c>
      <c r="K4667" s="31" t="s">
        <v>94</v>
      </c>
      <c r="L4667" s="31" t="s">
        <v>95</v>
      </c>
    </row>
    <row r="4668" spans="1:12" ht="45" x14ac:dyDescent="0.2">
      <c r="A4668" t="str">
        <f>VLOOKUP(B4668,StateFIPS!A$2:B$52,2)</f>
        <v>Wisconsin</v>
      </c>
      <c r="B4668">
        <f t="shared" si="75"/>
        <v>55</v>
      </c>
      <c r="C4668" s="31" t="s">
        <v>2457</v>
      </c>
      <c r="D4668" s="31" t="s">
        <v>93</v>
      </c>
      <c r="E4668" s="31" t="s">
        <v>3273</v>
      </c>
      <c r="F4668" s="31" t="s">
        <v>3274</v>
      </c>
      <c r="G4668" s="32">
        <v>880</v>
      </c>
      <c r="H4668" s="31" t="s">
        <v>94</v>
      </c>
      <c r="I4668" s="32">
        <v>616</v>
      </c>
      <c r="J4668" s="33">
        <v>1</v>
      </c>
      <c r="K4668" s="31" t="s">
        <v>94</v>
      </c>
      <c r="L4668" s="31" t="s">
        <v>95</v>
      </c>
    </row>
    <row r="4669" spans="1:12" ht="45" x14ac:dyDescent="0.2">
      <c r="A4669" t="str">
        <f>VLOOKUP(B4669,StateFIPS!A$2:B$52,2)</f>
        <v>Minnesota</v>
      </c>
      <c r="B4669">
        <f t="shared" si="75"/>
        <v>27</v>
      </c>
      <c r="C4669" s="31" t="s">
        <v>1830</v>
      </c>
      <c r="D4669" s="31" t="s">
        <v>93</v>
      </c>
      <c r="E4669" s="31" t="s">
        <v>3273</v>
      </c>
      <c r="F4669" s="31" t="s">
        <v>3274</v>
      </c>
      <c r="G4669" s="32">
        <v>2127</v>
      </c>
      <c r="H4669" s="31" t="s">
        <v>94</v>
      </c>
      <c r="I4669" s="32">
        <v>1676</v>
      </c>
      <c r="J4669" s="33">
        <v>1</v>
      </c>
      <c r="K4669" s="31" t="s">
        <v>94</v>
      </c>
      <c r="L4669" s="31" t="s">
        <v>95</v>
      </c>
    </row>
    <row r="4670" spans="1:12" ht="45" x14ac:dyDescent="0.2">
      <c r="A4670" t="str">
        <f>VLOOKUP(B4670,StateFIPS!A$2:B$52,2)</f>
        <v>South Carolina</v>
      </c>
      <c r="B4670">
        <f t="shared" si="75"/>
        <v>45</v>
      </c>
      <c r="C4670" s="31" t="s">
        <v>2590</v>
      </c>
      <c r="D4670" s="31" t="s">
        <v>93</v>
      </c>
      <c r="E4670" s="31" t="s">
        <v>3273</v>
      </c>
      <c r="F4670" s="31" t="s">
        <v>3274</v>
      </c>
      <c r="G4670" s="32">
        <v>55599</v>
      </c>
      <c r="H4670" s="31" t="s">
        <v>94</v>
      </c>
      <c r="I4670" s="32">
        <v>38374</v>
      </c>
      <c r="J4670" s="33">
        <v>1</v>
      </c>
      <c r="K4670" s="31" t="s">
        <v>94</v>
      </c>
      <c r="L4670" s="31" t="s">
        <v>95</v>
      </c>
    </row>
    <row r="4671" spans="1:12" ht="45" x14ac:dyDescent="0.2">
      <c r="A4671" t="str">
        <f>VLOOKUP(B4671,StateFIPS!A$2:B$52,2)</f>
        <v>Wisconsin</v>
      </c>
      <c r="B4671">
        <f t="shared" si="75"/>
        <v>55</v>
      </c>
      <c r="C4671" s="31" t="s">
        <v>2465</v>
      </c>
      <c r="D4671" s="31" t="s">
        <v>93</v>
      </c>
      <c r="E4671" s="31" t="s">
        <v>3273</v>
      </c>
      <c r="F4671" s="31" t="s">
        <v>3274</v>
      </c>
      <c r="G4671" s="32">
        <v>1484</v>
      </c>
      <c r="H4671" s="31" t="s">
        <v>94</v>
      </c>
      <c r="I4671" s="32">
        <v>1038</v>
      </c>
      <c r="J4671" s="33">
        <v>1</v>
      </c>
      <c r="K4671" s="31" t="s">
        <v>94</v>
      </c>
      <c r="L4671" s="31" t="s">
        <v>95</v>
      </c>
    </row>
    <row r="4672" spans="1:12" ht="45" x14ac:dyDescent="0.2">
      <c r="A4672" t="str">
        <f>VLOOKUP(B4672,StateFIPS!A$2:B$52,2)</f>
        <v>Minnesota</v>
      </c>
      <c r="B4672">
        <f t="shared" si="75"/>
        <v>27</v>
      </c>
      <c r="C4672" s="31" t="s">
        <v>1838</v>
      </c>
      <c r="D4672" s="31" t="s">
        <v>93</v>
      </c>
      <c r="E4672" s="31" t="s">
        <v>3273</v>
      </c>
      <c r="F4672" s="31" t="s">
        <v>3274</v>
      </c>
      <c r="G4672" s="32">
        <v>57240</v>
      </c>
      <c r="H4672" s="31" t="s">
        <v>94</v>
      </c>
      <c r="I4672" s="32">
        <v>45106</v>
      </c>
      <c r="J4672" s="33">
        <v>1</v>
      </c>
      <c r="K4672" s="31" t="s">
        <v>94</v>
      </c>
      <c r="L4672" s="31" t="s">
        <v>95</v>
      </c>
    </row>
    <row r="4673" spans="1:12" ht="45" x14ac:dyDescent="0.2">
      <c r="A4673" t="str">
        <f>VLOOKUP(B4673,StateFIPS!A$2:B$52,2)</f>
        <v>Texas</v>
      </c>
      <c r="B4673">
        <f t="shared" si="75"/>
        <v>48</v>
      </c>
      <c r="C4673" s="31" t="s">
        <v>3227</v>
      </c>
      <c r="D4673" s="31" t="s">
        <v>93</v>
      </c>
      <c r="E4673" s="31" t="s">
        <v>3273</v>
      </c>
      <c r="F4673" s="31" t="s">
        <v>3274</v>
      </c>
      <c r="G4673" s="32">
        <v>10271</v>
      </c>
      <c r="H4673" s="31" t="s">
        <v>94</v>
      </c>
      <c r="I4673" s="32">
        <v>7547</v>
      </c>
      <c r="J4673" s="33">
        <v>1</v>
      </c>
      <c r="K4673" s="31" t="s">
        <v>94</v>
      </c>
      <c r="L4673" s="31" t="s">
        <v>95</v>
      </c>
    </row>
    <row r="4674" spans="1:12" ht="45" x14ac:dyDescent="0.2">
      <c r="A4674" t="str">
        <f>VLOOKUP(B4674,StateFIPS!A$2:B$52,2)</f>
        <v>Arkansas</v>
      </c>
      <c r="B4674">
        <f t="shared" si="75"/>
        <v>5</v>
      </c>
      <c r="C4674" s="31" t="s">
        <v>2689</v>
      </c>
      <c r="D4674" s="31" t="s">
        <v>93</v>
      </c>
      <c r="E4674" s="31" t="s">
        <v>3273</v>
      </c>
      <c r="F4674" s="31" t="s">
        <v>3274</v>
      </c>
      <c r="G4674" s="32">
        <v>41108</v>
      </c>
      <c r="H4674" s="31" t="s">
        <v>94</v>
      </c>
      <c r="I4674" s="32">
        <v>30169</v>
      </c>
      <c r="J4674" s="33">
        <v>1</v>
      </c>
      <c r="K4674" s="31" t="s">
        <v>94</v>
      </c>
      <c r="L4674" s="31" t="s">
        <v>95</v>
      </c>
    </row>
    <row r="4675" spans="1:12" ht="45" x14ac:dyDescent="0.2">
      <c r="A4675" t="str">
        <f>VLOOKUP(B4675,StateFIPS!A$2:B$52,2)</f>
        <v>Arkansas</v>
      </c>
      <c r="B4675">
        <f t="shared" ref="B4675:B4738" si="76">VALUE(LEFT(C4675,2))</f>
        <v>5</v>
      </c>
      <c r="C4675" s="31" t="s">
        <v>613</v>
      </c>
      <c r="D4675" s="31" t="s">
        <v>93</v>
      </c>
      <c r="E4675" s="31" t="s">
        <v>3273</v>
      </c>
      <c r="F4675" s="31" t="s">
        <v>3274</v>
      </c>
      <c r="G4675" s="32">
        <v>50375</v>
      </c>
      <c r="H4675" s="31" t="s">
        <v>94</v>
      </c>
      <c r="I4675" s="32">
        <v>36970</v>
      </c>
      <c r="J4675" s="33">
        <v>1</v>
      </c>
      <c r="K4675" s="31" t="s">
        <v>94</v>
      </c>
      <c r="L4675" s="31" t="s">
        <v>95</v>
      </c>
    </row>
    <row r="4676" spans="1:12" ht="45" x14ac:dyDescent="0.2">
      <c r="A4676" t="str">
        <f>VLOOKUP(B4676,StateFIPS!A$2:B$52,2)</f>
        <v>Texas</v>
      </c>
      <c r="B4676">
        <f t="shared" si="76"/>
        <v>48</v>
      </c>
      <c r="C4676" s="31" t="s">
        <v>888</v>
      </c>
      <c r="D4676" s="31" t="s">
        <v>93</v>
      </c>
      <c r="E4676" s="31" t="s">
        <v>3273</v>
      </c>
      <c r="F4676" s="31" t="s">
        <v>3274</v>
      </c>
      <c r="G4676" s="32">
        <v>3175</v>
      </c>
      <c r="H4676" s="31" t="s">
        <v>94</v>
      </c>
      <c r="I4676" s="32">
        <v>2333</v>
      </c>
      <c r="J4676" s="33">
        <v>1</v>
      </c>
      <c r="K4676" s="31" t="s">
        <v>94</v>
      </c>
      <c r="L4676" s="31" t="s">
        <v>95</v>
      </c>
    </row>
    <row r="4677" spans="1:12" ht="45" x14ac:dyDescent="0.2">
      <c r="A4677" t="str">
        <f>VLOOKUP(B4677,StateFIPS!A$2:B$52,2)</f>
        <v>Kentucky</v>
      </c>
      <c r="B4677">
        <f t="shared" si="76"/>
        <v>21</v>
      </c>
      <c r="C4677" s="31" t="s">
        <v>3209</v>
      </c>
      <c r="D4677" s="31" t="s">
        <v>93</v>
      </c>
      <c r="E4677" s="31" t="s">
        <v>3273</v>
      </c>
      <c r="F4677" s="31" t="s">
        <v>3274</v>
      </c>
      <c r="G4677" s="32">
        <v>24678</v>
      </c>
      <c r="H4677" s="31" t="s">
        <v>94</v>
      </c>
      <c r="I4677" s="32">
        <v>18073</v>
      </c>
      <c r="J4677" s="33">
        <v>1</v>
      </c>
      <c r="K4677" s="31" t="s">
        <v>94</v>
      </c>
      <c r="L4677" s="31" t="s">
        <v>95</v>
      </c>
    </row>
    <row r="4678" spans="1:12" ht="45" x14ac:dyDescent="0.2">
      <c r="A4678" t="str">
        <f>VLOOKUP(B4678,StateFIPS!A$2:B$52,2)</f>
        <v>Alabama</v>
      </c>
      <c r="B4678">
        <f t="shared" si="76"/>
        <v>1</v>
      </c>
      <c r="C4678" s="31" t="s">
        <v>574</v>
      </c>
      <c r="D4678" s="31" t="s">
        <v>93</v>
      </c>
      <c r="E4678" s="31" t="s">
        <v>3273</v>
      </c>
      <c r="F4678" s="31" t="s">
        <v>3274</v>
      </c>
      <c r="G4678" s="32">
        <v>2616</v>
      </c>
      <c r="H4678" s="31" t="s">
        <v>94</v>
      </c>
      <c r="I4678" s="32">
        <v>2094</v>
      </c>
      <c r="J4678" s="33">
        <v>1</v>
      </c>
      <c r="K4678" s="31" t="s">
        <v>94</v>
      </c>
      <c r="L4678" s="31" t="s">
        <v>95</v>
      </c>
    </row>
    <row r="4679" spans="1:12" ht="45" x14ac:dyDescent="0.2">
      <c r="A4679" t="str">
        <f>VLOOKUP(B4679,StateFIPS!A$2:B$52,2)</f>
        <v>Texas</v>
      </c>
      <c r="B4679">
        <f t="shared" si="76"/>
        <v>48</v>
      </c>
      <c r="C4679" s="31" t="s">
        <v>887</v>
      </c>
      <c r="D4679" s="31" t="s">
        <v>93</v>
      </c>
      <c r="E4679" s="31" t="s">
        <v>3273</v>
      </c>
      <c r="F4679" s="31" t="s">
        <v>3274</v>
      </c>
      <c r="G4679" s="32">
        <v>2754</v>
      </c>
      <c r="H4679" s="31" t="s">
        <v>94</v>
      </c>
      <c r="I4679" s="32">
        <v>2023</v>
      </c>
      <c r="J4679" s="33">
        <v>1</v>
      </c>
      <c r="K4679" s="31" t="s">
        <v>94</v>
      </c>
      <c r="L4679" s="31" t="s">
        <v>95</v>
      </c>
    </row>
    <row r="4680" spans="1:12" ht="45" x14ac:dyDescent="0.2">
      <c r="A4680" t="str">
        <f>VLOOKUP(B4680,StateFIPS!A$2:B$52,2)</f>
        <v>Utah</v>
      </c>
      <c r="B4680">
        <f t="shared" si="76"/>
        <v>49</v>
      </c>
      <c r="C4680" s="31" t="s">
        <v>2360</v>
      </c>
      <c r="D4680" s="31" t="s">
        <v>93</v>
      </c>
      <c r="E4680" s="31" t="s">
        <v>3273</v>
      </c>
      <c r="F4680" s="31" t="s">
        <v>3274</v>
      </c>
      <c r="G4680" s="32">
        <v>9613</v>
      </c>
      <c r="H4680" s="31" t="s">
        <v>94</v>
      </c>
      <c r="I4680" s="32">
        <v>7522</v>
      </c>
      <c r="J4680" s="33">
        <v>1</v>
      </c>
      <c r="K4680" s="31" t="s">
        <v>94</v>
      </c>
      <c r="L4680" s="31" t="s">
        <v>95</v>
      </c>
    </row>
    <row r="4681" spans="1:12" ht="45" x14ac:dyDescent="0.2">
      <c r="A4681" t="str">
        <f>VLOOKUP(B4681,StateFIPS!A$2:B$52,2)</f>
        <v>Michigan</v>
      </c>
      <c r="B4681">
        <f t="shared" si="76"/>
        <v>26</v>
      </c>
      <c r="C4681" s="31" t="s">
        <v>1800</v>
      </c>
      <c r="D4681" s="31" t="s">
        <v>93</v>
      </c>
      <c r="E4681" s="31" t="s">
        <v>3273</v>
      </c>
      <c r="F4681" s="31" t="s">
        <v>3274</v>
      </c>
      <c r="G4681" s="32">
        <v>847</v>
      </c>
      <c r="H4681" s="31" t="s">
        <v>94</v>
      </c>
      <c r="I4681" s="32">
        <v>635</v>
      </c>
      <c r="J4681" s="33">
        <v>1</v>
      </c>
      <c r="K4681" s="31" t="s">
        <v>94</v>
      </c>
      <c r="L4681" s="31" t="s">
        <v>95</v>
      </c>
    </row>
    <row r="4682" spans="1:12" ht="45" x14ac:dyDescent="0.2">
      <c r="A4682" t="str">
        <f>VLOOKUP(B4682,StateFIPS!A$2:B$52,2)</f>
        <v>Texas</v>
      </c>
      <c r="B4682">
        <f t="shared" si="76"/>
        <v>48</v>
      </c>
      <c r="C4682" s="31" t="s">
        <v>2498</v>
      </c>
      <c r="D4682" s="31" t="s">
        <v>93</v>
      </c>
      <c r="E4682" s="31" t="s">
        <v>3273</v>
      </c>
      <c r="F4682" s="31" t="s">
        <v>3274</v>
      </c>
      <c r="G4682" s="32">
        <v>3707</v>
      </c>
      <c r="H4682" s="31" t="s">
        <v>94</v>
      </c>
      <c r="I4682" s="32">
        <v>2724</v>
      </c>
      <c r="J4682" s="33">
        <v>1</v>
      </c>
      <c r="K4682" s="31" t="s">
        <v>94</v>
      </c>
      <c r="L4682" s="31" t="s">
        <v>95</v>
      </c>
    </row>
    <row r="4683" spans="1:12" ht="45" x14ac:dyDescent="0.2">
      <c r="A4683" t="str">
        <f>VLOOKUP(B4683,StateFIPS!A$2:B$52,2)</f>
        <v>Texas</v>
      </c>
      <c r="B4683">
        <f t="shared" si="76"/>
        <v>48</v>
      </c>
      <c r="C4683" s="31" t="s">
        <v>859</v>
      </c>
      <c r="D4683" s="31" t="s">
        <v>93</v>
      </c>
      <c r="E4683" s="31" t="s">
        <v>3273</v>
      </c>
      <c r="F4683" s="31" t="s">
        <v>3274</v>
      </c>
      <c r="G4683" s="32">
        <v>3984</v>
      </c>
      <c r="H4683" s="31" t="s">
        <v>94</v>
      </c>
      <c r="I4683" s="32">
        <v>2928</v>
      </c>
      <c r="J4683" s="33">
        <v>1</v>
      </c>
      <c r="K4683" s="31" t="s">
        <v>94</v>
      </c>
      <c r="L4683" s="31" t="s">
        <v>95</v>
      </c>
    </row>
    <row r="4684" spans="1:12" ht="45" x14ac:dyDescent="0.2">
      <c r="A4684" t="str">
        <f>VLOOKUP(B4684,StateFIPS!A$2:B$52,2)</f>
        <v>Kentucky</v>
      </c>
      <c r="B4684">
        <f t="shared" si="76"/>
        <v>21</v>
      </c>
      <c r="C4684" s="31" t="s">
        <v>3207</v>
      </c>
      <c r="D4684" s="31" t="s">
        <v>93</v>
      </c>
      <c r="E4684" s="31" t="s">
        <v>3273</v>
      </c>
      <c r="F4684" s="31" t="s">
        <v>3274</v>
      </c>
      <c r="G4684" s="32">
        <v>18534</v>
      </c>
      <c r="H4684" s="31" t="s">
        <v>94</v>
      </c>
      <c r="I4684" s="32">
        <v>13573</v>
      </c>
      <c r="J4684" s="33">
        <v>1</v>
      </c>
      <c r="K4684" s="31" t="s">
        <v>94</v>
      </c>
      <c r="L4684" s="31" t="s">
        <v>95</v>
      </c>
    </row>
    <row r="4685" spans="1:12" ht="45" x14ac:dyDescent="0.2">
      <c r="A4685" t="str">
        <f>VLOOKUP(B4685,StateFIPS!A$2:B$52,2)</f>
        <v>Utah</v>
      </c>
      <c r="B4685">
        <f t="shared" si="76"/>
        <v>49</v>
      </c>
      <c r="C4685" s="31" t="s">
        <v>1132</v>
      </c>
      <c r="D4685" s="31" t="s">
        <v>93</v>
      </c>
      <c r="E4685" s="31" t="s">
        <v>3273</v>
      </c>
      <c r="F4685" s="31" t="s">
        <v>3274</v>
      </c>
      <c r="G4685" s="32">
        <v>44316</v>
      </c>
      <c r="H4685" s="31" t="s">
        <v>94</v>
      </c>
      <c r="I4685" s="32">
        <v>34675</v>
      </c>
      <c r="J4685" s="33">
        <v>1</v>
      </c>
      <c r="K4685" s="31" t="s">
        <v>94</v>
      </c>
      <c r="L4685" s="31" t="s">
        <v>95</v>
      </c>
    </row>
    <row r="4686" spans="1:12" ht="45" x14ac:dyDescent="0.2">
      <c r="A4686" t="str">
        <f>VLOOKUP(B4686,StateFIPS!A$2:B$52,2)</f>
        <v>Michigan</v>
      </c>
      <c r="B4686">
        <f t="shared" si="76"/>
        <v>26</v>
      </c>
      <c r="C4686" s="31" t="s">
        <v>1801</v>
      </c>
      <c r="D4686" s="31" t="s">
        <v>93</v>
      </c>
      <c r="E4686" s="31" t="s">
        <v>3273</v>
      </c>
      <c r="F4686" s="31" t="s">
        <v>3274</v>
      </c>
      <c r="G4686" s="32">
        <v>5326</v>
      </c>
      <c r="H4686" s="31" t="s">
        <v>94</v>
      </c>
      <c r="I4686" s="32">
        <v>3994</v>
      </c>
      <c r="J4686" s="33">
        <v>1</v>
      </c>
      <c r="K4686" s="31" t="s">
        <v>94</v>
      </c>
      <c r="L4686" s="31" t="s">
        <v>95</v>
      </c>
    </row>
    <row r="4687" spans="1:12" ht="45" x14ac:dyDescent="0.2">
      <c r="A4687" t="str">
        <f>VLOOKUP(B4687,StateFIPS!A$2:B$52,2)</f>
        <v>Kansas</v>
      </c>
      <c r="B4687">
        <f t="shared" si="76"/>
        <v>20</v>
      </c>
      <c r="C4687" s="31" t="s">
        <v>1545</v>
      </c>
      <c r="D4687" s="31" t="s">
        <v>93</v>
      </c>
      <c r="E4687" s="31" t="s">
        <v>3273</v>
      </c>
      <c r="F4687" s="31" t="s">
        <v>3274</v>
      </c>
      <c r="G4687" s="32">
        <v>22336</v>
      </c>
      <c r="H4687" s="31" t="s">
        <v>94</v>
      </c>
      <c r="I4687" s="32">
        <v>15878</v>
      </c>
      <c r="J4687" s="33">
        <v>1</v>
      </c>
      <c r="K4687" s="31" t="s">
        <v>94</v>
      </c>
      <c r="L4687" s="31" t="s">
        <v>95</v>
      </c>
    </row>
    <row r="4688" spans="1:12" ht="45" x14ac:dyDescent="0.2">
      <c r="A4688" t="str">
        <f>VLOOKUP(B4688,StateFIPS!A$2:B$52,2)</f>
        <v>Arkansas</v>
      </c>
      <c r="B4688">
        <f t="shared" si="76"/>
        <v>5</v>
      </c>
      <c r="C4688" s="31" t="s">
        <v>616</v>
      </c>
      <c r="D4688" s="31" t="s">
        <v>93</v>
      </c>
      <c r="E4688" s="31" t="s">
        <v>3273</v>
      </c>
      <c r="F4688" s="31" t="s">
        <v>3274</v>
      </c>
      <c r="G4688" s="32">
        <v>9280</v>
      </c>
      <c r="H4688" s="31" t="s">
        <v>94</v>
      </c>
      <c r="I4688" s="32">
        <v>6811</v>
      </c>
      <c r="J4688" s="33">
        <v>1</v>
      </c>
      <c r="K4688" s="31" t="s">
        <v>94</v>
      </c>
      <c r="L4688" s="31" t="s">
        <v>95</v>
      </c>
    </row>
    <row r="4689" spans="1:12" ht="45" x14ac:dyDescent="0.2">
      <c r="A4689" t="str">
        <f>VLOOKUP(B4689,StateFIPS!A$2:B$52,2)</f>
        <v>Texas</v>
      </c>
      <c r="B4689">
        <f t="shared" si="76"/>
        <v>48</v>
      </c>
      <c r="C4689" s="31" t="s">
        <v>3229</v>
      </c>
      <c r="D4689" s="31" t="s">
        <v>93</v>
      </c>
      <c r="E4689" s="31" t="s">
        <v>3273</v>
      </c>
      <c r="F4689" s="31" t="s">
        <v>3274</v>
      </c>
      <c r="G4689" s="32">
        <v>10271</v>
      </c>
      <c r="H4689" s="31" t="s">
        <v>94</v>
      </c>
      <c r="I4689" s="32">
        <v>7547</v>
      </c>
      <c r="J4689" s="33">
        <v>1</v>
      </c>
      <c r="K4689" s="31" t="s">
        <v>94</v>
      </c>
      <c r="L4689" s="31" t="s">
        <v>95</v>
      </c>
    </row>
    <row r="4690" spans="1:12" ht="45" x14ac:dyDescent="0.2">
      <c r="A4690" t="str">
        <f>VLOOKUP(B4690,StateFIPS!A$2:B$52,2)</f>
        <v>Michigan</v>
      </c>
      <c r="B4690">
        <f t="shared" si="76"/>
        <v>26</v>
      </c>
      <c r="C4690" s="31" t="s">
        <v>1803</v>
      </c>
      <c r="D4690" s="31" t="s">
        <v>93</v>
      </c>
      <c r="E4690" s="31" t="s">
        <v>3273</v>
      </c>
      <c r="F4690" s="31" t="s">
        <v>3274</v>
      </c>
      <c r="G4690" s="32">
        <v>9692</v>
      </c>
      <c r="H4690" s="31" t="s">
        <v>94</v>
      </c>
      <c r="I4690" s="32">
        <v>7268</v>
      </c>
      <c r="J4690" s="33">
        <v>1</v>
      </c>
      <c r="K4690" s="31" t="s">
        <v>94</v>
      </c>
      <c r="L4690" s="31" t="s">
        <v>95</v>
      </c>
    </row>
    <row r="4691" spans="1:12" ht="45" x14ac:dyDescent="0.2">
      <c r="A4691" t="str">
        <f>VLOOKUP(B4691,StateFIPS!A$2:B$52,2)</f>
        <v>Kansas</v>
      </c>
      <c r="B4691">
        <f t="shared" si="76"/>
        <v>20</v>
      </c>
      <c r="C4691" s="31" t="s">
        <v>1577</v>
      </c>
      <c r="D4691" s="31" t="s">
        <v>93</v>
      </c>
      <c r="E4691" s="31" t="s">
        <v>3273</v>
      </c>
      <c r="F4691" s="31" t="s">
        <v>3274</v>
      </c>
      <c r="G4691" s="32">
        <v>22336</v>
      </c>
      <c r="H4691" s="31" t="s">
        <v>94</v>
      </c>
      <c r="I4691" s="32">
        <v>15878</v>
      </c>
      <c r="J4691" s="33">
        <v>1</v>
      </c>
      <c r="K4691" s="31" t="s">
        <v>94</v>
      </c>
      <c r="L4691" s="31" t="s">
        <v>95</v>
      </c>
    </row>
    <row r="4692" spans="1:12" ht="45" x14ac:dyDescent="0.2">
      <c r="A4692" t="str">
        <f>VLOOKUP(B4692,StateFIPS!A$2:B$52,2)</f>
        <v>Kansas</v>
      </c>
      <c r="B4692">
        <f t="shared" si="76"/>
        <v>20</v>
      </c>
      <c r="C4692" s="31" t="s">
        <v>1552</v>
      </c>
      <c r="D4692" s="31" t="s">
        <v>93</v>
      </c>
      <c r="E4692" s="31" t="s">
        <v>3273</v>
      </c>
      <c r="F4692" s="31" t="s">
        <v>3274</v>
      </c>
      <c r="G4692" s="32">
        <v>106412</v>
      </c>
      <c r="H4692" s="31" t="s">
        <v>94</v>
      </c>
      <c r="I4692" s="32">
        <v>75644</v>
      </c>
      <c r="J4692" s="33">
        <v>1</v>
      </c>
      <c r="K4692" s="31" t="s">
        <v>94</v>
      </c>
      <c r="L4692" s="31" t="s">
        <v>95</v>
      </c>
    </row>
    <row r="4693" spans="1:12" ht="45" x14ac:dyDescent="0.2">
      <c r="A4693" t="str">
        <f>VLOOKUP(B4693,StateFIPS!A$2:B$52,2)</f>
        <v>Utah</v>
      </c>
      <c r="B4693">
        <f t="shared" si="76"/>
        <v>49</v>
      </c>
      <c r="C4693" s="31" t="s">
        <v>2380</v>
      </c>
      <c r="D4693" s="31" t="s">
        <v>93</v>
      </c>
      <c r="E4693" s="31" t="s">
        <v>3273</v>
      </c>
      <c r="F4693" s="31" t="s">
        <v>3274</v>
      </c>
      <c r="G4693" s="32">
        <v>44316</v>
      </c>
      <c r="H4693" s="31" t="s">
        <v>94</v>
      </c>
      <c r="I4693" s="32">
        <v>34675</v>
      </c>
      <c r="J4693" s="33">
        <v>1</v>
      </c>
      <c r="K4693" s="31" t="s">
        <v>94</v>
      </c>
      <c r="L4693" s="31" t="s">
        <v>95</v>
      </c>
    </row>
    <row r="4694" spans="1:12" ht="45" x14ac:dyDescent="0.2">
      <c r="A4694" t="str">
        <f>VLOOKUP(B4694,StateFIPS!A$2:B$52,2)</f>
        <v>Texas</v>
      </c>
      <c r="B4694">
        <f t="shared" si="76"/>
        <v>48</v>
      </c>
      <c r="C4694" s="31" t="s">
        <v>882</v>
      </c>
      <c r="D4694" s="31" t="s">
        <v>93</v>
      </c>
      <c r="E4694" s="31" t="s">
        <v>3273</v>
      </c>
      <c r="F4694" s="31" t="s">
        <v>3274</v>
      </c>
      <c r="G4694" s="32">
        <v>10271</v>
      </c>
      <c r="H4694" s="31" t="s">
        <v>94</v>
      </c>
      <c r="I4694" s="32">
        <v>7547</v>
      </c>
      <c r="J4694" s="33">
        <v>1</v>
      </c>
      <c r="K4694" s="31" t="s">
        <v>94</v>
      </c>
      <c r="L4694" s="31" t="s">
        <v>95</v>
      </c>
    </row>
    <row r="4695" spans="1:12" ht="45" x14ac:dyDescent="0.2">
      <c r="A4695" t="str">
        <f>VLOOKUP(B4695,StateFIPS!A$2:B$52,2)</f>
        <v>Kentucky</v>
      </c>
      <c r="B4695">
        <f t="shared" si="76"/>
        <v>21</v>
      </c>
      <c r="C4695" s="31" t="s">
        <v>1891</v>
      </c>
      <c r="D4695" s="31" t="s">
        <v>93</v>
      </c>
      <c r="E4695" s="31" t="s">
        <v>3273</v>
      </c>
      <c r="F4695" s="31" t="s">
        <v>3274</v>
      </c>
      <c r="G4695" s="32">
        <v>16549</v>
      </c>
      <c r="H4695" s="31" t="s">
        <v>94</v>
      </c>
      <c r="I4695" s="32">
        <v>12120</v>
      </c>
      <c r="J4695" s="33">
        <v>1</v>
      </c>
      <c r="K4695" s="31" t="s">
        <v>94</v>
      </c>
      <c r="L4695" s="31" t="s">
        <v>95</v>
      </c>
    </row>
    <row r="4696" spans="1:12" ht="45" x14ac:dyDescent="0.2">
      <c r="A4696" t="str">
        <f>VLOOKUP(B4696,StateFIPS!A$2:B$52,2)</f>
        <v>Utah</v>
      </c>
      <c r="B4696">
        <f t="shared" si="76"/>
        <v>49</v>
      </c>
      <c r="C4696" s="31" t="s">
        <v>2366</v>
      </c>
      <c r="D4696" s="31" t="s">
        <v>93</v>
      </c>
      <c r="E4696" s="31" t="s">
        <v>3273</v>
      </c>
      <c r="F4696" s="31" t="s">
        <v>3274</v>
      </c>
      <c r="G4696" s="32">
        <v>44316</v>
      </c>
      <c r="H4696" s="31" t="s">
        <v>94</v>
      </c>
      <c r="I4696" s="32">
        <v>34675</v>
      </c>
      <c r="J4696" s="33">
        <v>1</v>
      </c>
      <c r="K4696" s="31" t="s">
        <v>94</v>
      </c>
      <c r="L4696" s="31" t="s">
        <v>95</v>
      </c>
    </row>
    <row r="4697" spans="1:12" ht="45" x14ac:dyDescent="0.2">
      <c r="A4697" t="str">
        <f>VLOOKUP(B4697,StateFIPS!A$2:B$52,2)</f>
        <v>Arkansas</v>
      </c>
      <c r="B4697">
        <f t="shared" si="76"/>
        <v>5</v>
      </c>
      <c r="C4697" s="31" t="s">
        <v>611</v>
      </c>
      <c r="D4697" s="31" t="s">
        <v>93</v>
      </c>
      <c r="E4697" s="31" t="s">
        <v>3273</v>
      </c>
      <c r="F4697" s="31" t="s">
        <v>3274</v>
      </c>
      <c r="G4697" s="32">
        <v>28515</v>
      </c>
      <c r="H4697" s="31" t="s">
        <v>94</v>
      </c>
      <c r="I4697" s="32">
        <v>20927</v>
      </c>
      <c r="J4697" s="33">
        <v>1</v>
      </c>
      <c r="K4697" s="31" t="s">
        <v>94</v>
      </c>
      <c r="L4697" s="31" t="s">
        <v>95</v>
      </c>
    </row>
    <row r="4698" spans="1:12" ht="45" x14ac:dyDescent="0.2">
      <c r="A4698" t="str">
        <f>VLOOKUP(B4698,StateFIPS!A$2:B$52,2)</f>
        <v>Virginia</v>
      </c>
      <c r="B4698">
        <f t="shared" si="76"/>
        <v>51</v>
      </c>
      <c r="C4698" s="31" t="s">
        <v>2578</v>
      </c>
      <c r="D4698" s="31" t="s">
        <v>93</v>
      </c>
      <c r="E4698" s="31" t="s">
        <v>3273</v>
      </c>
      <c r="F4698" s="31" t="s">
        <v>3274</v>
      </c>
      <c r="G4698" s="32">
        <v>2672</v>
      </c>
      <c r="H4698" s="31" t="s">
        <v>94</v>
      </c>
      <c r="I4698" s="32">
        <v>2028</v>
      </c>
      <c r="J4698" s="33">
        <v>1</v>
      </c>
      <c r="K4698" s="31" t="s">
        <v>94</v>
      </c>
      <c r="L4698" s="31" t="s">
        <v>95</v>
      </c>
    </row>
    <row r="4699" spans="1:12" ht="45" x14ac:dyDescent="0.2">
      <c r="A4699" t="str">
        <f>VLOOKUP(B4699,StateFIPS!A$2:B$52,2)</f>
        <v>Alabama</v>
      </c>
      <c r="B4699">
        <f t="shared" si="76"/>
        <v>1</v>
      </c>
      <c r="C4699" s="31" t="s">
        <v>575</v>
      </c>
      <c r="D4699" s="31" t="s">
        <v>93</v>
      </c>
      <c r="E4699" s="31" t="s">
        <v>3273</v>
      </c>
      <c r="F4699" s="31" t="s">
        <v>3274</v>
      </c>
      <c r="G4699" s="32">
        <v>2616</v>
      </c>
      <c r="H4699" s="31" t="s">
        <v>94</v>
      </c>
      <c r="I4699" s="32">
        <v>2094</v>
      </c>
      <c r="J4699" s="33">
        <v>1</v>
      </c>
      <c r="K4699" s="31" t="s">
        <v>94</v>
      </c>
      <c r="L4699" s="31" t="s">
        <v>95</v>
      </c>
    </row>
    <row r="4700" spans="1:12" ht="45" x14ac:dyDescent="0.2">
      <c r="A4700" t="str">
        <f>VLOOKUP(B4700,StateFIPS!A$2:B$52,2)</f>
        <v>Michigan</v>
      </c>
      <c r="B4700">
        <f t="shared" si="76"/>
        <v>26</v>
      </c>
      <c r="C4700" s="31" t="s">
        <v>1767</v>
      </c>
      <c r="D4700" s="31" t="s">
        <v>93</v>
      </c>
      <c r="E4700" s="31" t="s">
        <v>3273</v>
      </c>
      <c r="F4700" s="31" t="s">
        <v>3274</v>
      </c>
      <c r="G4700" s="32">
        <v>5296</v>
      </c>
      <c r="H4700" s="31" t="s">
        <v>94</v>
      </c>
      <c r="I4700" s="32">
        <v>3972</v>
      </c>
      <c r="J4700" s="33">
        <v>1</v>
      </c>
      <c r="K4700" s="31" t="s">
        <v>94</v>
      </c>
      <c r="L4700" s="31" t="s">
        <v>95</v>
      </c>
    </row>
    <row r="4701" spans="1:12" ht="45" x14ac:dyDescent="0.2">
      <c r="A4701" t="str">
        <f>VLOOKUP(B4701,StateFIPS!A$2:B$52,2)</f>
        <v>Texas</v>
      </c>
      <c r="B4701">
        <f t="shared" si="76"/>
        <v>48</v>
      </c>
      <c r="C4701" s="31" t="s">
        <v>861</v>
      </c>
      <c r="D4701" s="31" t="s">
        <v>93</v>
      </c>
      <c r="E4701" s="31" t="s">
        <v>3273</v>
      </c>
      <c r="F4701" s="31" t="s">
        <v>3274</v>
      </c>
      <c r="G4701" s="32">
        <v>16348</v>
      </c>
      <c r="H4701" s="31" t="s">
        <v>94</v>
      </c>
      <c r="I4701" s="32">
        <v>12012</v>
      </c>
      <c r="J4701" s="33">
        <v>1</v>
      </c>
      <c r="K4701" s="31" t="s">
        <v>94</v>
      </c>
      <c r="L4701" s="31" t="s">
        <v>95</v>
      </c>
    </row>
    <row r="4702" spans="1:12" ht="45" x14ac:dyDescent="0.2">
      <c r="A4702" t="str">
        <f>VLOOKUP(B4702,StateFIPS!A$2:B$52,2)</f>
        <v>Texas</v>
      </c>
      <c r="B4702">
        <f t="shared" si="76"/>
        <v>48</v>
      </c>
      <c r="C4702" s="31" t="s">
        <v>860</v>
      </c>
      <c r="D4702" s="31" t="s">
        <v>93</v>
      </c>
      <c r="E4702" s="31" t="s">
        <v>3273</v>
      </c>
      <c r="F4702" s="31" t="s">
        <v>3274</v>
      </c>
      <c r="G4702" s="32">
        <v>3808</v>
      </c>
      <c r="H4702" s="31" t="s">
        <v>94</v>
      </c>
      <c r="I4702" s="32">
        <v>2798</v>
      </c>
      <c r="J4702" s="33">
        <v>1</v>
      </c>
      <c r="K4702" s="31" t="s">
        <v>94</v>
      </c>
      <c r="L4702" s="31" t="s">
        <v>95</v>
      </c>
    </row>
    <row r="4703" spans="1:12" ht="45" x14ac:dyDescent="0.2">
      <c r="A4703" t="str">
        <f>VLOOKUP(B4703,StateFIPS!A$2:B$52,2)</f>
        <v>Kentucky</v>
      </c>
      <c r="B4703">
        <f t="shared" si="76"/>
        <v>21</v>
      </c>
      <c r="C4703" s="31" t="s">
        <v>158</v>
      </c>
      <c r="D4703" s="31" t="s">
        <v>93</v>
      </c>
      <c r="E4703" s="31" t="s">
        <v>3273</v>
      </c>
      <c r="F4703" s="31" t="s">
        <v>3274</v>
      </c>
      <c r="G4703" s="32">
        <v>7721</v>
      </c>
      <c r="H4703" s="31" t="s">
        <v>94</v>
      </c>
      <c r="I4703" s="32">
        <v>5654</v>
      </c>
      <c r="J4703" s="33">
        <v>1</v>
      </c>
      <c r="K4703" s="31" t="s">
        <v>94</v>
      </c>
      <c r="L4703" s="31" t="s">
        <v>95</v>
      </c>
    </row>
    <row r="4704" spans="1:12" ht="45" x14ac:dyDescent="0.2">
      <c r="A4704" t="str">
        <f>VLOOKUP(B4704,StateFIPS!A$2:B$52,2)</f>
        <v>Texas</v>
      </c>
      <c r="B4704">
        <f t="shared" si="76"/>
        <v>48</v>
      </c>
      <c r="C4704" s="31" t="s">
        <v>855</v>
      </c>
      <c r="D4704" s="31" t="s">
        <v>93</v>
      </c>
      <c r="E4704" s="31" t="s">
        <v>3273</v>
      </c>
      <c r="F4704" s="31" t="s">
        <v>3274</v>
      </c>
      <c r="G4704" s="32">
        <v>2274</v>
      </c>
      <c r="H4704" s="31" t="s">
        <v>94</v>
      </c>
      <c r="I4704" s="32">
        <v>1671</v>
      </c>
      <c r="J4704" s="33">
        <v>1</v>
      </c>
      <c r="K4704" s="31" t="s">
        <v>94</v>
      </c>
      <c r="L4704" s="31" t="s">
        <v>95</v>
      </c>
    </row>
    <row r="4705" spans="1:12" ht="45" x14ac:dyDescent="0.2">
      <c r="A4705" t="str">
        <f>VLOOKUP(B4705,StateFIPS!A$2:B$52,2)</f>
        <v>Utah</v>
      </c>
      <c r="B4705">
        <f t="shared" si="76"/>
        <v>49</v>
      </c>
      <c r="C4705" s="31" t="s">
        <v>3204</v>
      </c>
      <c r="D4705" s="31" t="s">
        <v>93</v>
      </c>
      <c r="E4705" s="31" t="s">
        <v>3273</v>
      </c>
      <c r="F4705" s="31" t="s">
        <v>3274</v>
      </c>
      <c r="G4705" s="32">
        <v>44316</v>
      </c>
      <c r="H4705" s="31" t="s">
        <v>94</v>
      </c>
      <c r="I4705" s="32">
        <v>34675</v>
      </c>
      <c r="J4705" s="33">
        <v>1</v>
      </c>
      <c r="K4705" s="31" t="s">
        <v>94</v>
      </c>
      <c r="L4705" s="31" t="s">
        <v>95</v>
      </c>
    </row>
    <row r="4706" spans="1:12" ht="45" x14ac:dyDescent="0.2">
      <c r="A4706" t="str">
        <f>VLOOKUP(B4706,StateFIPS!A$2:B$52,2)</f>
        <v>Texas</v>
      </c>
      <c r="B4706">
        <f t="shared" si="76"/>
        <v>48</v>
      </c>
      <c r="C4706" s="31" t="s">
        <v>854</v>
      </c>
      <c r="D4706" s="31" t="s">
        <v>93</v>
      </c>
      <c r="E4706" s="31" t="s">
        <v>3273</v>
      </c>
      <c r="F4706" s="31" t="s">
        <v>3274</v>
      </c>
      <c r="G4706" s="32">
        <v>7101</v>
      </c>
      <c r="H4706" s="31" t="s">
        <v>94</v>
      </c>
      <c r="I4706" s="32">
        <v>5218</v>
      </c>
      <c r="J4706" s="33">
        <v>1</v>
      </c>
      <c r="K4706" s="31" t="s">
        <v>94</v>
      </c>
      <c r="L4706" s="31" t="s">
        <v>95</v>
      </c>
    </row>
    <row r="4707" spans="1:12" ht="45" x14ac:dyDescent="0.2">
      <c r="A4707" t="str">
        <f>VLOOKUP(B4707,StateFIPS!A$2:B$52,2)</f>
        <v>Kansas</v>
      </c>
      <c r="B4707">
        <f t="shared" si="76"/>
        <v>20</v>
      </c>
      <c r="C4707" s="31" t="s">
        <v>3208</v>
      </c>
      <c r="D4707" s="31" t="s">
        <v>93</v>
      </c>
      <c r="E4707" s="31" t="s">
        <v>3273</v>
      </c>
      <c r="F4707" s="31" t="s">
        <v>3274</v>
      </c>
      <c r="G4707" s="32">
        <v>22336</v>
      </c>
      <c r="H4707" s="31" t="s">
        <v>94</v>
      </c>
      <c r="I4707" s="32">
        <v>15878</v>
      </c>
      <c r="J4707" s="33">
        <v>1</v>
      </c>
      <c r="K4707" s="31" t="s">
        <v>94</v>
      </c>
      <c r="L4707" s="31" t="s">
        <v>95</v>
      </c>
    </row>
    <row r="4708" spans="1:12" ht="45" x14ac:dyDescent="0.2">
      <c r="A4708" t="str">
        <f>VLOOKUP(B4708,StateFIPS!A$2:B$52,2)</f>
        <v>Kansas</v>
      </c>
      <c r="B4708">
        <f t="shared" si="76"/>
        <v>20</v>
      </c>
      <c r="C4708" s="31" t="s">
        <v>1550</v>
      </c>
      <c r="D4708" s="31" t="s">
        <v>93</v>
      </c>
      <c r="E4708" s="31" t="s">
        <v>3273</v>
      </c>
      <c r="F4708" s="31" t="s">
        <v>3274</v>
      </c>
      <c r="G4708" s="32">
        <v>2559</v>
      </c>
      <c r="H4708" s="31" t="s">
        <v>94</v>
      </c>
      <c r="I4708" s="32">
        <v>1819</v>
      </c>
      <c r="J4708" s="33">
        <v>1</v>
      </c>
      <c r="K4708" s="31" t="s">
        <v>94</v>
      </c>
      <c r="L4708" s="31" t="s">
        <v>95</v>
      </c>
    </row>
    <row r="4709" spans="1:12" ht="45" x14ac:dyDescent="0.2">
      <c r="A4709" t="str">
        <f>VLOOKUP(B4709,StateFIPS!A$2:B$52,2)</f>
        <v>Arkansas</v>
      </c>
      <c r="B4709">
        <f t="shared" si="76"/>
        <v>5</v>
      </c>
      <c r="C4709" s="31" t="s">
        <v>608</v>
      </c>
      <c r="D4709" s="31" t="s">
        <v>93</v>
      </c>
      <c r="E4709" s="31" t="s">
        <v>3273</v>
      </c>
      <c r="F4709" s="31" t="s">
        <v>3274</v>
      </c>
      <c r="G4709" s="32">
        <v>10284</v>
      </c>
      <c r="H4709" s="31" t="s">
        <v>94</v>
      </c>
      <c r="I4709" s="32">
        <v>7548</v>
      </c>
      <c r="J4709" s="33">
        <v>1</v>
      </c>
      <c r="K4709" s="31" t="s">
        <v>94</v>
      </c>
      <c r="L4709" s="31" t="s">
        <v>95</v>
      </c>
    </row>
    <row r="4710" spans="1:12" ht="45" x14ac:dyDescent="0.2">
      <c r="A4710" t="str">
        <f>VLOOKUP(B4710,StateFIPS!A$2:B$52,2)</f>
        <v>Texas</v>
      </c>
      <c r="B4710">
        <f t="shared" si="76"/>
        <v>48</v>
      </c>
      <c r="C4710" s="31" t="s">
        <v>2418</v>
      </c>
      <c r="D4710" s="31" t="s">
        <v>93</v>
      </c>
      <c r="E4710" s="31" t="s">
        <v>3273</v>
      </c>
      <c r="F4710" s="31" t="s">
        <v>3274</v>
      </c>
      <c r="G4710" s="32">
        <v>3010</v>
      </c>
      <c r="H4710" s="31" t="s">
        <v>94</v>
      </c>
      <c r="I4710" s="32">
        <v>2212</v>
      </c>
      <c r="J4710" s="33">
        <v>1</v>
      </c>
      <c r="K4710" s="31" t="s">
        <v>94</v>
      </c>
      <c r="L4710" s="31" t="s">
        <v>95</v>
      </c>
    </row>
    <row r="4711" spans="1:12" ht="45" x14ac:dyDescent="0.2">
      <c r="A4711" t="str">
        <f>VLOOKUP(B4711,StateFIPS!A$2:B$52,2)</f>
        <v>Michigan</v>
      </c>
      <c r="B4711">
        <f t="shared" si="76"/>
        <v>26</v>
      </c>
      <c r="C4711" s="31" t="s">
        <v>1797</v>
      </c>
      <c r="D4711" s="31" t="s">
        <v>93</v>
      </c>
      <c r="E4711" s="31" t="s">
        <v>3273</v>
      </c>
      <c r="F4711" s="31" t="s">
        <v>3274</v>
      </c>
      <c r="G4711" s="32">
        <v>1112</v>
      </c>
      <c r="H4711" s="31" t="s">
        <v>94</v>
      </c>
      <c r="I4711" s="32">
        <v>834</v>
      </c>
      <c r="J4711" s="33">
        <v>1</v>
      </c>
      <c r="K4711" s="31" t="s">
        <v>94</v>
      </c>
      <c r="L4711" s="31" t="s">
        <v>95</v>
      </c>
    </row>
    <row r="4712" spans="1:12" ht="45" x14ac:dyDescent="0.2">
      <c r="A4712" t="str">
        <f>VLOOKUP(B4712,StateFIPS!A$2:B$52,2)</f>
        <v>Kansas</v>
      </c>
      <c r="B4712">
        <f t="shared" si="76"/>
        <v>20</v>
      </c>
      <c r="C4712" s="31" t="s">
        <v>1533</v>
      </c>
      <c r="D4712" s="31" t="s">
        <v>93</v>
      </c>
      <c r="E4712" s="31" t="s">
        <v>3273</v>
      </c>
      <c r="F4712" s="31" t="s">
        <v>3274</v>
      </c>
      <c r="G4712" s="32">
        <v>3118</v>
      </c>
      <c r="H4712" s="31" t="s">
        <v>94</v>
      </c>
      <c r="I4712" s="32">
        <v>2217</v>
      </c>
      <c r="J4712" s="33">
        <v>1</v>
      </c>
      <c r="K4712" s="31" t="s">
        <v>94</v>
      </c>
      <c r="L4712" s="31" t="s">
        <v>95</v>
      </c>
    </row>
    <row r="4713" spans="1:12" ht="45" x14ac:dyDescent="0.2">
      <c r="A4713" t="str">
        <f>VLOOKUP(B4713,StateFIPS!A$2:B$52,2)</f>
        <v>Kentucky</v>
      </c>
      <c r="B4713">
        <f t="shared" si="76"/>
        <v>21</v>
      </c>
      <c r="C4713" s="31" t="s">
        <v>1878</v>
      </c>
      <c r="D4713" s="31" t="s">
        <v>93</v>
      </c>
      <c r="E4713" s="31" t="s">
        <v>3273</v>
      </c>
      <c r="F4713" s="31" t="s">
        <v>3274</v>
      </c>
      <c r="G4713" s="32">
        <v>16222</v>
      </c>
      <c r="H4713" s="31" t="s">
        <v>94</v>
      </c>
      <c r="I4713" s="32">
        <v>11880</v>
      </c>
      <c r="J4713" s="33">
        <v>1</v>
      </c>
      <c r="K4713" s="31" t="s">
        <v>94</v>
      </c>
      <c r="L4713" s="31" t="s">
        <v>95</v>
      </c>
    </row>
    <row r="4714" spans="1:12" ht="45" x14ac:dyDescent="0.2">
      <c r="A4714" t="str">
        <f>VLOOKUP(B4714,StateFIPS!A$2:B$52,2)</f>
        <v>Texas</v>
      </c>
      <c r="B4714">
        <f t="shared" si="76"/>
        <v>48</v>
      </c>
      <c r="C4714" s="31" t="s">
        <v>852</v>
      </c>
      <c r="D4714" s="31" t="s">
        <v>93</v>
      </c>
      <c r="E4714" s="31" t="s">
        <v>3273</v>
      </c>
      <c r="F4714" s="31" t="s">
        <v>3274</v>
      </c>
      <c r="G4714" s="32">
        <v>10271</v>
      </c>
      <c r="H4714" s="31" t="s">
        <v>94</v>
      </c>
      <c r="I4714" s="32">
        <v>7547</v>
      </c>
      <c r="J4714" s="33">
        <v>1</v>
      </c>
      <c r="K4714" s="31" t="s">
        <v>94</v>
      </c>
      <c r="L4714" s="31" t="s">
        <v>95</v>
      </c>
    </row>
    <row r="4715" spans="1:12" ht="45" x14ac:dyDescent="0.2">
      <c r="A4715" t="str">
        <f>VLOOKUP(B4715,StateFIPS!A$2:B$52,2)</f>
        <v>Utah</v>
      </c>
      <c r="B4715">
        <f t="shared" si="76"/>
        <v>49</v>
      </c>
      <c r="C4715" s="31" t="s">
        <v>1131</v>
      </c>
      <c r="D4715" s="31" t="s">
        <v>93</v>
      </c>
      <c r="E4715" s="31" t="s">
        <v>3273</v>
      </c>
      <c r="F4715" s="31" t="s">
        <v>3274</v>
      </c>
      <c r="G4715" s="32">
        <v>44316</v>
      </c>
      <c r="H4715" s="31" t="s">
        <v>94</v>
      </c>
      <c r="I4715" s="32">
        <v>34675</v>
      </c>
      <c r="J4715" s="33">
        <v>1</v>
      </c>
      <c r="K4715" s="31" t="s">
        <v>94</v>
      </c>
      <c r="L4715" s="31" t="s">
        <v>95</v>
      </c>
    </row>
    <row r="4716" spans="1:12" ht="45" x14ac:dyDescent="0.2">
      <c r="A4716" t="str">
        <f>VLOOKUP(B4716,StateFIPS!A$2:B$52,2)</f>
        <v>Texas</v>
      </c>
      <c r="B4716">
        <f t="shared" si="76"/>
        <v>48</v>
      </c>
      <c r="C4716" s="31" t="s">
        <v>850</v>
      </c>
      <c r="D4716" s="31" t="s">
        <v>93</v>
      </c>
      <c r="E4716" s="31" t="s">
        <v>3273</v>
      </c>
      <c r="F4716" s="31" t="s">
        <v>3274</v>
      </c>
      <c r="G4716" s="32">
        <v>10271</v>
      </c>
      <c r="H4716" s="31" t="s">
        <v>94</v>
      </c>
      <c r="I4716" s="32">
        <v>7547</v>
      </c>
      <c r="J4716" s="33">
        <v>1</v>
      </c>
      <c r="K4716" s="31" t="s">
        <v>94</v>
      </c>
      <c r="L4716" s="31" t="s">
        <v>95</v>
      </c>
    </row>
    <row r="4717" spans="1:12" ht="45" x14ac:dyDescent="0.2">
      <c r="A4717" t="str">
        <f>VLOOKUP(B4717,StateFIPS!A$2:B$52,2)</f>
        <v>Michigan</v>
      </c>
      <c r="B4717">
        <f t="shared" si="76"/>
        <v>26</v>
      </c>
      <c r="C4717" s="31" t="s">
        <v>1798</v>
      </c>
      <c r="D4717" s="31" t="s">
        <v>93</v>
      </c>
      <c r="E4717" s="31" t="s">
        <v>3273</v>
      </c>
      <c r="F4717" s="31" t="s">
        <v>3274</v>
      </c>
      <c r="G4717" s="32">
        <v>803</v>
      </c>
      <c r="H4717" s="31" t="s">
        <v>94</v>
      </c>
      <c r="I4717" s="32">
        <v>602</v>
      </c>
      <c r="J4717" s="33">
        <v>1</v>
      </c>
      <c r="K4717" s="31" t="s">
        <v>94</v>
      </c>
      <c r="L4717" s="31" t="s">
        <v>95</v>
      </c>
    </row>
    <row r="4718" spans="1:12" ht="45" x14ac:dyDescent="0.2">
      <c r="A4718" t="str">
        <f>VLOOKUP(B4718,StateFIPS!A$2:B$52,2)</f>
        <v>Kansas</v>
      </c>
      <c r="B4718">
        <f t="shared" si="76"/>
        <v>20</v>
      </c>
      <c r="C4718" s="31" t="s">
        <v>1586</v>
      </c>
      <c r="D4718" s="31" t="s">
        <v>93</v>
      </c>
      <c r="E4718" s="31" t="s">
        <v>3273</v>
      </c>
      <c r="F4718" s="31" t="s">
        <v>3274</v>
      </c>
      <c r="G4718" s="32">
        <v>4027</v>
      </c>
      <c r="H4718" s="31" t="s">
        <v>94</v>
      </c>
      <c r="I4718" s="32">
        <v>2863</v>
      </c>
      <c r="J4718" s="33">
        <v>1</v>
      </c>
      <c r="K4718" s="31" t="s">
        <v>94</v>
      </c>
      <c r="L4718" s="31" t="s">
        <v>95</v>
      </c>
    </row>
    <row r="4719" spans="1:12" ht="45" x14ac:dyDescent="0.2">
      <c r="A4719" t="str">
        <f>VLOOKUP(B4719,StateFIPS!A$2:B$52,2)</f>
        <v>Texas</v>
      </c>
      <c r="B4719">
        <f t="shared" si="76"/>
        <v>48</v>
      </c>
      <c r="C4719" s="31" t="s">
        <v>857</v>
      </c>
      <c r="D4719" s="31" t="s">
        <v>93</v>
      </c>
      <c r="E4719" s="31" t="s">
        <v>3273</v>
      </c>
      <c r="F4719" s="31" t="s">
        <v>3274</v>
      </c>
      <c r="G4719" s="32">
        <v>10271</v>
      </c>
      <c r="H4719" s="31" t="s">
        <v>94</v>
      </c>
      <c r="I4719" s="32">
        <v>7547</v>
      </c>
      <c r="J4719" s="33">
        <v>1</v>
      </c>
      <c r="K4719" s="31" t="s">
        <v>94</v>
      </c>
      <c r="L4719" s="31" t="s">
        <v>95</v>
      </c>
    </row>
    <row r="4720" spans="1:12" ht="45" x14ac:dyDescent="0.2">
      <c r="A4720" t="str">
        <f>VLOOKUP(B4720,StateFIPS!A$2:B$52,2)</f>
        <v>Alabama</v>
      </c>
      <c r="B4720">
        <f t="shared" si="76"/>
        <v>1</v>
      </c>
      <c r="C4720" s="31" t="s">
        <v>3203</v>
      </c>
      <c r="D4720" s="31" t="s">
        <v>93</v>
      </c>
      <c r="E4720" s="31" t="s">
        <v>3273</v>
      </c>
      <c r="F4720" s="31" t="s">
        <v>3274</v>
      </c>
      <c r="G4720" s="32">
        <v>2616</v>
      </c>
      <c r="H4720" s="31" t="s">
        <v>94</v>
      </c>
      <c r="I4720" s="32">
        <v>2094</v>
      </c>
      <c r="J4720" s="33">
        <v>1</v>
      </c>
      <c r="K4720" s="31" t="s">
        <v>94</v>
      </c>
      <c r="L4720" s="31" t="s">
        <v>95</v>
      </c>
    </row>
    <row r="4721" spans="1:12" ht="45" x14ac:dyDescent="0.2">
      <c r="A4721" t="str">
        <f>VLOOKUP(B4721,StateFIPS!A$2:B$52,2)</f>
        <v>Virginia</v>
      </c>
      <c r="B4721">
        <f t="shared" si="76"/>
        <v>51</v>
      </c>
      <c r="C4721" s="31" t="s">
        <v>2574</v>
      </c>
      <c r="D4721" s="31" t="s">
        <v>93</v>
      </c>
      <c r="E4721" s="31" t="s">
        <v>3273</v>
      </c>
      <c r="F4721" s="31" t="s">
        <v>3274</v>
      </c>
      <c r="G4721" s="32">
        <v>2672</v>
      </c>
      <c r="H4721" s="31" t="s">
        <v>94</v>
      </c>
      <c r="I4721" s="32">
        <v>2028</v>
      </c>
      <c r="J4721" s="33">
        <v>1</v>
      </c>
      <c r="K4721" s="31" t="s">
        <v>94</v>
      </c>
      <c r="L4721" s="31" t="s">
        <v>95</v>
      </c>
    </row>
    <row r="4722" spans="1:12" ht="45" x14ac:dyDescent="0.2">
      <c r="A4722" t="str">
        <f>VLOOKUP(B4722,StateFIPS!A$2:B$52,2)</f>
        <v>Texas</v>
      </c>
      <c r="B4722">
        <f t="shared" si="76"/>
        <v>48</v>
      </c>
      <c r="C4722" s="31" t="s">
        <v>844</v>
      </c>
      <c r="D4722" s="31" t="s">
        <v>93</v>
      </c>
      <c r="E4722" s="31" t="s">
        <v>3273</v>
      </c>
      <c r="F4722" s="31" t="s">
        <v>3274</v>
      </c>
      <c r="G4722" s="32">
        <v>10271</v>
      </c>
      <c r="H4722" s="31" t="s">
        <v>94</v>
      </c>
      <c r="I4722" s="32">
        <v>7547</v>
      </c>
      <c r="J4722" s="33">
        <v>1</v>
      </c>
      <c r="K4722" s="31" t="s">
        <v>94</v>
      </c>
      <c r="L4722" s="31" t="s">
        <v>95</v>
      </c>
    </row>
    <row r="4723" spans="1:12" ht="45" x14ac:dyDescent="0.2">
      <c r="A4723" t="str">
        <f>VLOOKUP(B4723,StateFIPS!A$2:B$52,2)</f>
        <v>Michigan</v>
      </c>
      <c r="B4723">
        <f t="shared" si="76"/>
        <v>26</v>
      </c>
      <c r="C4723" s="31" t="s">
        <v>1812</v>
      </c>
      <c r="D4723" s="31" t="s">
        <v>93</v>
      </c>
      <c r="E4723" s="31" t="s">
        <v>3273</v>
      </c>
      <c r="F4723" s="31" t="s">
        <v>3274</v>
      </c>
      <c r="G4723" s="32">
        <v>2389</v>
      </c>
      <c r="H4723" s="31" t="s">
        <v>94</v>
      </c>
      <c r="I4723" s="32">
        <v>1792</v>
      </c>
      <c r="J4723" s="33">
        <v>1</v>
      </c>
      <c r="K4723" s="31" t="s">
        <v>94</v>
      </c>
      <c r="L4723" s="31" t="s">
        <v>95</v>
      </c>
    </row>
    <row r="4724" spans="1:12" ht="45" x14ac:dyDescent="0.2">
      <c r="A4724" t="str">
        <f>VLOOKUP(B4724,StateFIPS!A$2:B$52,2)</f>
        <v>Virginia</v>
      </c>
      <c r="B4724">
        <f t="shared" si="76"/>
        <v>51</v>
      </c>
      <c r="C4724" s="31" t="s">
        <v>1125</v>
      </c>
      <c r="D4724" s="31" t="s">
        <v>93</v>
      </c>
      <c r="E4724" s="31" t="s">
        <v>3273</v>
      </c>
      <c r="F4724" s="31" t="s">
        <v>3274</v>
      </c>
      <c r="G4724" s="32">
        <v>2672</v>
      </c>
      <c r="H4724" s="31" t="s">
        <v>94</v>
      </c>
      <c r="I4724" s="32">
        <v>2028</v>
      </c>
      <c r="J4724" s="33">
        <v>1</v>
      </c>
      <c r="K4724" s="31" t="s">
        <v>94</v>
      </c>
      <c r="L4724" s="31" t="s">
        <v>95</v>
      </c>
    </row>
    <row r="4725" spans="1:12" ht="45" x14ac:dyDescent="0.2">
      <c r="A4725" t="str">
        <f>VLOOKUP(B4725,StateFIPS!A$2:B$52,2)</f>
        <v>Kansas</v>
      </c>
      <c r="B4725">
        <f t="shared" si="76"/>
        <v>20</v>
      </c>
      <c r="C4725" s="31" t="s">
        <v>1583</v>
      </c>
      <c r="D4725" s="31" t="s">
        <v>93</v>
      </c>
      <c r="E4725" s="31" t="s">
        <v>3273</v>
      </c>
      <c r="F4725" s="31" t="s">
        <v>3274</v>
      </c>
      <c r="G4725" s="32">
        <v>22336</v>
      </c>
      <c r="H4725" s="31" t="s">
        <v>94</v>
      </c>
      <c r="I4725" s="32">
        <v>15878</v>
      </c>
      <c r="J4725" s="33">
        <v>1</v>
      </c>
      <c r="K4725" s="31" t="s">
        <v>94</v>
      </c>
      <c r="L4725" s="31" t="s">
        <v>95</v>
      </c>
    </row>
    <row r="4726" spans="1:12" ht="45" x14ac:dyDescent="0.2">
      <c r="A4726" t="str">
        <f>VLOOKUP(B4726,StateFIPS!A$2:B$52,2)</f>
        <v>Texas</v>
      </c>
      <c r="B4726">
        <f t="shared" si="76"/>
        <v>48</v>
      </c>
      <c r="C4726" s="31" t="s">
        <v>2319</v>
      </c>
      <c r="D4726" s="31" t="s">
        <v>93</v>
      </c>
      <c r="E4726" s="31" t="s">
        <v>3273</v>
      </c>
      <c r="F4726" s="31" t="s">
        <v>3274</v>
      </c>
      <c r="G4726" s="32">
        <v>3820</v>
      </c>
      <c r="H4726" s="31" t="s">
        <v>94</v>
      </c>
      <c r="I4726" s="32">
        <v>2806</v>
      </c>
      <c r="J4726" s="33">
        <v>1</v>
      </c>
      <c r="K4726" s="31" t="s">
        <v>94</v>
      </c>
      <c r="L4726" s="31" t="s">
        <v>95</v>
      </c>
    </row>
    <row r="4727" spans="1:12" ht="45" x14ac:dyDescent="0.2">
      <c r="A4727" t="str">
        <f>VLOOKUP(B4727,StateFIPS!A$2:B$52,2)</f>
        <v>Virginia</v>
      </c>
      <c r="B4727">
        <f t="shared" si="76"/>
        <v>51</v>
      </c>
      <c r="C4727" s="31" t="s">
        <v>3201</v>
      </c>
      <c r="D4727" s="31" t="s">
        <v>93</v>
      </c>
      <c r="E4727" s="31" t="s">
        <v>3273</v>
      </c>
      <c r="F4727" s="31" t="s">
        <v>3274</v>
      </c>
      <c r="G4727" s="32">
        <v>2672</v>
      </c>
      <c r="H4727" s="31" t="s">
        <v>94</v>
      </c>
      <c r="I4727" s="32">
        <v>2028</v>
      </c>
      <c r="J4727" s="33">
        <v>1</v>
      </c>
      <c r="K4727" s="31" t="s">
        <v>94</v>
      </c>
      <c r="L4727" s="31" t="s">
        <v>95</v>
      </c>
    </row>
    <row r="4728" spans="1:12" ht="45" x14ac:dyDescent="0.2">
      <c r="A4728" t="str">
        <f>VLOOKUP(B4728,StateFIPS!A$2:B$52,2)</f>
        <v>Michigan</v>
      </c>
      <c r="B4728">
        <f t="shared" si="76"/>
        <v>26</v>
      </c>
      <c r="C4728" s="31" t="s">
        <v>1813</v>
      </c>
      <c r="D4728" s="31" t="s">
        <v>93</v>
      </c>
      <c r="E4728" s="31" t="s">
        <v>3273</v>
      </c>
      <c r="F4728" s="31" t="s">
        <v>3274</v>
      </c>
      <c r="G4728" s="32">
        <v>13566</v>
      </c>
      <c r="H4728" s="31" t="s">
        <v>94</v>
      </c>
      <c r="I4728" s="32">
        <v>10174</v>
      </c>
      <c r="J4728" s="33">
        <v>1</v>
      </c>
      <c r="K4728" s="31" t="s">
        <v>94</v>
      </c>
      <c r="L4728" s="31" t="s">
        <v>95</v>
      </c>
    </row>
    <row r="4729" spans="1:12" ht="45" x14ac:dyDescent="0.2">
      <c r="A4729" t="str">
        <f>VLOOKUP(B4729,StateFIPS!A$2:B$52,2)</f>
        <v>Texas</v>
      </c>
      <c r="B4729">
        <f t="shared" si="76"/>
        <v>48</v>
      </c>
      <c r="C4729" s="31" t="s">
        <v>2275</v>
      </c>
      <c r="D4729" s="31" t="s">
        <v>93</v>
      </c>
      <c r="E4729" s="31" t="s">
        <v>3273</v>
      </c>
      <c r="F4729" s="31" t="s">
        <v>3274</v>
      </c>
      <c r="G4729" s="32">
        <v>7692</v>
      </c>
      <c r="H4729" s="31" t="s">
        <v>94</v>
      </c>
      <c r="I4729" s="32">
        <v>5651</v>
      </c>
      <c r="J4729" s="33">
        <v>1</v>
      </c>
      <c r="K4729" s="31" t="s">
        <v>94</v>
      </c>
      <c r="L4729" s="31" t="s">
        <v>95</v>
      </c>
    </row>
    <row r="4730" spans="1:12" ht="45" x14ac:dyDescent="0.2">
      <c r="A4730" t="str">
        <f>VLOOKUP(B4730,StateFIPS!A$2:B$52,2)</f>
        <v>Virginia</v>
      </c>
      <c r="B4730">
        <f t="shared" si="76"/>
        <v>51</v>
      </c>
      <c r="C4730" s="31" t="s">
        <v>1095</v>
      </c>
      <c r="D4730" s="31" t="s">
        <v>93</v>
      </c>
      <c r="E4730" s="31" t="s">
        <v>3273</v>
      </c>
      <c r="F4730" s="31" t="s">
        <v>3274</v>
      </c>
      <c r="G4730" s="32">
        <v>2672</v>
      </c>
      <c r="H4730" s="31" t="s">
        <v>94</v>
      </c>
      <c r="I4730" s="32">
        <v>2028</v>
      </c>
      <c r="J4730" s="33">
        <v>1</v>
      </c>
      <c r="K4730" s="31" t="s">
        <v>94</v>
      </c>
      <c r="L4730" s="31" t="s">
        <v>95</v>
      </c>
    </row>
    <row r="4731" spans="1:12" ht="45" x14ac:dyDescent="0.2">
      <c r="A4731" t="str">
        <f>VLOOKUP(B4731,StateFIPS!A$2:B$52,2)</f>
        <v>Virginia</v>
      </c>
      <c r="B4731">
        <f t="shared" si="76"/>
        <v>51</v>
      </c>
      <c r="C4731" s="31" t="s">
        <v>2649</v>
      </c>
      <c r="D4731" s="31" t="s">
        <v>93</v>
      </c>
      <c r="E4731" s="31" t="s">
        <v>3273</v>
      </c>
      <c r="F4731" s="31" t="s">
        <v>3274</v>
      </c>
      <c r="G4731" s="32">
        <v>2672</v>
      </c>
      <c r="H4731" s="31" t="s">
        <v>94</v>
      </c>
      <c r="I4731" s="32">
        <v>2028</v>
      </c>
      <c r="J4731" s="33">
        <v>1</v>
      </c>
      <c r="K4731" s="31" t="s">
        <v>94</v>
      </c>
      <c r="L4731" s="31" t="s">
        <v>95</v>
      </c>
    </row>
    <row r="4732" spans="1:12" ht="45" x14ac:dyDescent="0.2">
      <c r="A4732" t="str">
        <f>VLOOKUP(B4732,StateFIPS!A$2:B$52,2)</f>
        <v>Texas</v>
      </c>
      <c r="B4732">
        <f t="shared" si="76"/>
        <v>48</v>
      </c>
      <c r="C4732" s="31" t="s">
        <v>3251</v>
      </c>
      <c r="D4732" s="31" t="s">
        <v>93</v>
      </c>
      <c r="E4732" s="31" t="s">
        <v>3273</v>
      </c>
      <c r="F4732" s="31" t="s">
        <v>3274</v>
      </c>
      <c r="G4732" s="32">
        <v>10271</v>
      </c>
      <c r="H4732" s="31" t="s">
        <v>94</v>
      </c>
      <c r="I4732" s="32">
        <v>7547</v>
      </c>
      <c r="J4732" s="33">
        <v>1</v>
      </c>
      <c r="K4732" s="31" t="s">
        <v>94</v>
      </c>
      <c r="L4732" s="31" t="s">
        <v>95</v>
      </c>
    </row>
    <row r="4733" spans="1:12" ht="45" x14ac:dyDescent="0.2">
      <c r="A4733" t="str">
        <f>VLOOKUP(B4733,StateFIPS!A$2:B$52,2)</f>
        <v>Texas</v>
      </c>
      <c r="B4733">
        <f t="shared" si="76"/>
        <v>48</v>
      </c>
      <c r="C4733" s="31" t="s">
        <v>2302</v>
      </c>
      <c r="D4733" s="31" t="s">
        <v>93</v>
      </c>
      <c r="E4733" s="31" t="s">
        <v>3273</v>
      </c>
      <c r="F4733" s="31" t="s">
        <v>3274</v>
      </c>
      <c r="G4733" s="32">
        <v>3316</v>
      </c>
      <c r="H4733" s="31" t="s">
        <v>94</v>
      </c>
      <c r="I4733" s="32">
        <v>2436</v>
      </c>
      <c r="J4733" s="33">
        <v>1</v>
      </c>
      <c r="K4733" s="31" t="s">
        <v>94</v>
      </c>
      <c r="L4733" s="31" t="s">
        <v>95</v>
      </c>
    </row>
    <row r="4734" spans="1:12" ht="45" x14ac:dyDescent="0.2">
      <c r="A4734" t="str">
        <f>VLOOKUP(B4734,StateFIPS!A$2:B$52,2)</f>
        <v>Texas</v>
      </c>
      <c r="B4734">
        <f t="shared" si="76"/>
        <v>48</v>
      </c>
      <c r="C4734" s="31" t="s">
        <v>825</v>
      </c>
      <c r="D4734" s="31" t="s">
        <v>93</v>
      </c>
      <c r="E4734" s="31" t="s">
        <v>3273</v>
      </c>
      <c r="F4734" s="31" t="s">
        <v>3274</v>
      </c>
      <c r="G4734" s="32">
        <v>12710</v>
      </c>
      <c r="H4734" s="31" t="s">
        <v>94</v>
      </c>
      <c r="I4734" s="32">
        <v>9339</v>
      </c>
      <c r="J4734" s="33">
        <v>1</v>
      </c>
      <c r="K4734" s="31" t="s">
        <v>94</v>
      </c>
      <c r="L4734" s="31" t="s">
        <v>95</v>
      </c>
    </row>
    <row r="4735" spans="1:12" ht="45" x14ac:dyDescent="0.2">
      <c r="A4735" t="str">
        <f>VLOOKUP(B4735,StateFIPS!A$2:B$52,2)</f>
        <v>Texas</v>
      </c>
      <c r="B4735">
        <f t="shared" si="76"/>
        <v>48</v>
      </c>
      <c r="C4735" s="31" t="s">
        <v>819</v>
      </c>
      <c r="D4735" s="31" t="s">
        <v>93</v>
      </c>
      <c r="E4735" s="31" t="s">
        <v>3273</v>
      </c>
      <c r="F4735" s="31" t="s">
        <v>3274</v>
      </c>
      <c r="G4735" s="32">
        <v>10271</v>
      </c>
      <c r="H4735" s="31" t="s">
        <v>94</v>
      </c>
      <c r="I4735" s="32">
        <v>7547</v>
      </c>
      <c r="J4735" s="33">
        <v>1</v>
      </c>
      <c r="K4735" s="31" t="s">
        <v>94</v>
      </c>
      <c r="L4735" s="31" t="s">
        <v>95</v>
      </c>
    </row>
    <row r="4736" spans="1:12" ht="45" x14ac:dyDescent="0.2">
      <c r="A4736" t="str">
        <f>VLOOKUP(B4736,StateFIPS!A$2:B$52,2)</f>
        <v>Virginia</v>
      </c>
      <c r="B4736">
        <f t="shared" si="76"/>
        <v>51</v>
      </c>
      <c r="C4736" s="31" t="s">
        <v>2780</v>
      </c>
      <c r="D4736" s="31" t="s">
        <v>93</v>
      </c>
      <c r="E4736" s="31" t="s">
        <v>3273</v>
      </c>
      <c r="F4736" s="31" t="s">
        <v>3274</v>
      </c>
      <c r="G4736" s="32">
        <v>2672</v>
      </c>
      <c r="H4736" s="31" t="s">
        <v>94</v>
      </c>
      <c r="I4736" s="32">
        <v>2028</v>
      </c>
      <c r="J4736" s="33">
        <v>1</v>
      </c>
      <c r="K4736" s="31" t="s">
        <v>94</v>
      </c>
      <c r="L4736" s="31" t="s">
        <v>95</v>
      </c>
    </row>
    <row r="4737" spans="1:12" ht="45" x14ac:dyDescent="0.2">
      <c r="A4737" t="str">
        <f>VLOOKUP(B4737,StateFIPS!A$2:B$52,2)</f>
        <v>Alabama</v>
      </c>
      <c r="B4737">
        <f t="shared" si="76"/>
        <v>1</v>
      </c>
      <c r="C4737" s="31" t="s">
        <v>567</v>
      </c>
      <c r="D4737" s="31" t="s">
        <v>93</v>
      </c>
      <c r="E4737" s="31" t="s">
        <v>3273</v>
      </c>
      <c r="F4737" s="31" t="s">
        <v>3274</v>
      </c>
      <c r="G4737" s="32">
        <v>2616</v>
      </c>
      <c r="H4737" s="31" t="s">
        <v>94</v>
      </c>
      <c r="I4737" s="32">
        <v>2094</v>
      </c>
      <c r="J4737" s="33">
        <v>1</v>
      </c>
      <c r="K4737" s="31" t="s">
        <v>94</v>
      </c>
      <c r="L4737" s="31" t="s">
        <v>95</v>
      </c>
    </row>
    <row r="4738" spans="1:12" ht="45" x14ac:dyDescent="0.2">
      <c r="A4738" t="str">
        <f>VLOOKUP(B4738,StateFIPS!A$2:B$52,2)</f>
        <v>Texas</v>
      </c>
      <c r="B4738">
        <f t="shared" si="76"/>
        <v>48</v>
      </c>
      <c r="C4738" s="31" t="s">
        <v>818</v>
      </c>
      <c r="D4738" s="31" t="s">
        <v>93</v>
      </c>
      <c r="E4738" s="31" t="s">
        <v>3273</v>
      </c>
      <c r="F4738" s="31" t="s">
        <v>3274</v>
      </c>
      <c r="G4738" s="32">
        <v>10271</v>
      </c>
      <c r="H4738" s="31" t="s">
        <v>94</v>
      </c>
      <c r="I4738" s="32">
        <v>7547</v>
      </c>
      <c r="J4738" s="33">
        <v>1</v>
      </c>
      <c r="K4738" s="31" t="s">
        <v>94</v>
      </c>
      <c r="L4738" s="31" t="s">
        <v>95</v>
      </c>
    </row>
    <row r="4739" spans="1:12" ht="45" x14ac:dyDescent="0.2">
      <c r="A4739" t="str">
        <f>VLOOKUP(B4739,StateFIPS!A$2:B$52,2)</f>
        <v>Michigan</v>
      </c>
      <c r="B4739">
        <f t="shared" ref="B4739:B4802" si="77">VALUE(LEFT(C4739,2))</f>
        <v>26</v>
      </c>
      <c r="C4739" s="31" t="s">
        <v>1816</v>
      </c>
      <c r="D4739" s="31" t="s">
        <v>93</v>
      </c>
      <c r="E4739" s="31" t="s">
        <v>3273</v>
      </c>
      <c r="F4739" s="31" t="s">
        <v>3274</v>
      </c>
      <c r="G4739" s="32">
        <v>2070</v>
      </c>
      <c r="H4739" s="31" t="s">
        <v>94</v>
      </c>
      <c r="I4739" s="32">
        <v>1552</v>
      </c>
      <c r="J4739" s="33">
        <v>1</v>
      </c>
      <c r="K4739" s="31" t="s">
        <v>94</v>
      </c>
      <c r="L4739" s="31" t="s">
        <v>95</v>
      </c>
    </row>
    <row r="4740" spans="1:12" ht="45" x14ac:dyDescent="0.2">
      <c r="A4740" t="str">
        <f>VLOOKUP(B4740,StateFIPS!A$2:B$52,2)</f>
        <v>Kansas</v>
      </c>
      <c r="B4740">
        <f t="shared" si="77"/>
        <v>20</v>
      </c>
      <c r="C4740" s="31" t="s">
        <v>3250</v>
      </c>
      <c r="D4740" s="31" t="s">
        <v>93</v>
      </c>
      <c r="E4740" s="31" t="s">
        <v>3273</v>
      </c>
      <c r="F4740" s="31" t="s">
        <v>3274</v>
      </c>
      <c r="G4740" s="32">
        <v>22336</v>
      </c>
      <c r="H4740" s="31" t="s">
        <v>94</v>
      </c>
      <c r="I4740" s="32">
        <v>15878</v>
      </c>
      <c r="J4740" s="33">
        <v>1</v>
      </c>
      <c r="K4740" s="31" t="s">
        <v>94</v>
      </c>
      <c r="L4740" s="31" t="s">
        <v>95</v>
      </c>
    </row>
    <row r="4741" spans="1:12" ht="45" x14ac:dyDescent="0.2">
      <c r="A4741" t="str">
        <f>VLOOKUP(B4741,StateFIPS!A$2:B$52,2)</f>
        <v>Arkansas</v>
      </c>
      <c r="B4741">
        <f t="shared" si="77"/>
        <v>5</v>
      </c>
      <c r="C4741" s="31" t="s">
        <v>627</v>
      </c>
      <c r="D4741" s="31" t="s">
        <v>93</v>
      </c>
      <c r="E4741" s="31" t="s">
        <v>3273</v>
      </c>
      <c r="F4741" s="31" t="s">
        <v>3274</v>
      </c>
      <c r="G4741" s="32">
        <v>3937</v>
      </c>
      <c r="H4741" s="31" t="s">
        <v>94</v>
      </c>
      <c r="I4741" s="32">
        <v>2889</v>
      </c>
      <c r="J4741" s="33">
        <v>1</v>
      </c>
      <c r="K4741" s="31" t="s">
        <v>94</v>
      </c>
      <c r="L4741" s="31" t="s">
        <v>95</v>
      </c>
    </row>
    <row r="4742" spans="1:12" ht="45" x14ac:dyDescent="0.2">
      <c r="A4742" t="str">
        <f>VLOOKUP(B4742,StateFIPS!A$2:B$52,2)</f>
        <v>Kentucky</v>
      </c>
      <c r="B4742">
        <f t="shared" si="77"/>
        <v>21</v>
      </c>
      <c r="C4742" s="31" t="s">
        <v>1929</v>
      </c>
      <c r="D4742" s="31" t="s">
        <v>93</v>
      </c>
      <c r="E4742" s="31" t="s">
        <v>3273</v>
      </c>
      <c r="F4742" s="31" t="s">
        <v>3274</v>
      </c>
      <c r="G4742" s="32">
        <v>33084</v>
      </c>
      <c r="H4742" s="31" t="s">
        <v>94</v>
      </c>
      <c r="I4742" s="32">
        <v>24229</v>
      </c>
      <c r="J4742" s="33">
        <v>1</v>
      </c>
      <c r="K4742" s="31" t="s">
        <v>94</v>
      </c>
      <c r="L4742" s="31" t="s">
        <v>95</v>
      </c>
    </row>
    <row r="4743" spans="1:12" ht="45" x14ac:dyDescent="0.2">
      <c r="A4743" t="str">
        <f>VLOOKUP(B4743,StateFIPS!A$2:B$52,2)</f>
        <v>Tennessee</v>
      </c>
      <c r="B4743">
        <f t="shared" si="77"/>
        <v>47</v>
      </c>
      <c r="C4743" s="31" t="s">
        <v>903</v>
      </c>
      <c r="D4743" s="31" t="s">
        <v>93</v>
      </c>
      <c r="E4743" s="31" t="s">
        <v>3273</v>
      </c>
      <c r="F4743" s="31" t="s">
        <v>3274</v>
      </c>
      <c r="G4743" s="32">
        <v>5954</v>
      </c>
      <c r="H4743" s="31" t="s">
        <v>94</v>
      </c>
      <c r="I4743" s="32">
        <v>4275</v>
      </c>
      <c r="J4743" s="33">
        <v>1</v>
      </c>
      <c r="K4743" s="31" t="s">
        <v>94</v>
      </c>
      <c r="L4743" s="31" t="s">
        <v>95</v>
      </c>
    </row>
    <row r="4744" spans="1:12" ht="45" x14ac:dyDescent="0.2">
      <c r="A4744" t="str">
        <f>VLOOKUP(B4744,StateFIPS!A$2:B$52,2)</f>
        <v>Arkansas</v>
      </c>
      <c r="B4744">
        <f t="shared" si="77"/>
        <v>5</v>
      </c>
      <c r="C4744" s="31" t="s">
        <v>625</v>
      </c>
      <c r="D4744" s="31" t="s">
        <v>93</v>
      </c>
      <c r="E4744" s="31" t="s">
        <v>3273</v>
      </c>
      <c r="F4744" s="31" t="s">
        <v>3274</v>
      </c>
      <c r="G4744" s="32">
        <v>10653</v>
      </c>
      <c r="H4744" s="31" t="s">
        <v>94</v>
      </c>
      <c r="I4744" s="32">
        <v>7818</v>
      </c>
      <c r="J4744" s="33">
        <v>1</v>
      </c>
      <c r="K4744" s="31" t="s">
        <v>94</v>
      </c>
      <c r="L4744" s="31" t="s">
        <v>95</v>
      </c>
    </row>
    <row r="4745" spans="1:12" ht="45" x14ac:dyDescent="0.2">
      <c r="A4745" t="str">
        <f>VLOOKUP(B4745,StateFIPS!A$2:B$52,2)</f>
        <v>Alabama</v>
      </c>
      <c r="B4745">
        <f t="shared" si="77"/>
        <v>1</v>
      </c>
      <c r="C4745" s="31" t="s">
        <v>572</v>
      </c>
      <c r="D4745" s="31" t="s">
        <v>93</v>
      </c>
      <c r="E4745" s="31" t="s">
        <v>3273</v>
      </c>
      <c r="F4745" s="31" t="s">
        <v>3274</v>
      </c>
      <c r="G4745" s="32">
        <v>18749</v>
      </c>
      <c r="H4745" s="31" t="s">
        <v>94</v>
      </c>
      <c r="I4745" s="32">
        <v>15005</v>
      </c>
      <c r="J4745" s="33">
        <v>1</v>
      </c>
      <c r="K4745" s="31" t="s">
        <v>94</v>
      </c>
      <c r="L4745" s="31" t="s">
        <v>95</v>
      </c>
    </row>
    <row r="4746" spans="1:12" ht="45" x14ac:dyDescent="0.2">
      <c r="A4746" t="str">
        <f>VLOOKUP(B4746,StateFIPS!A$2:B$52,2)</f>
        <v>Utah</v>
      </c>
      <c r="B4746">
        <f t="shared" si="77"/>
        <v>49</v>
      </c>
      <c r="C4746" s="31" t="s">
        <v>2329</v>
      </c>
      <c r="D4746" s="31" t="s">
        <v>93</v>
      </c>
      <c r="E4746" s="31" t="s">
        <v>3273</v>
      </c>
      <c r="F4746" s="31" t="s">
        <v>3274</v>
      </c>
      <c r="G4746" s="32">
        <v>44316</v>
      </c>
      <c r="H4746" s="31" t="s">
        <v>94</v>
      </c>
      <c r="I4746" s="32">
        <v>34675</v>
      </c>
      <c r="J4746" s="33">
        <v>1</v>
      </c>
      <c r="K4746" s="31" t="s">
        <v>94</v>
      </c>
      <c r="L4746" s="31" t="s">
        <v>95</v>
      </c>
    </row>
    <row r="4747" spans="1:12" ht="45" x14ac:dyDescent="0.2">
      <c r="A4747" t="str">
        <f>VLOOKUP(B4747,StateFIPS!A$2:B$52,2)</f>
        <v>Texas</v>
      </c>
      <c r="B4747">
        <f t="shared" si="77"/>
        <v>48</v>
      </c>
      <c r="C4747" s="31" t="s">
        <v>2503</v>
      </c>
      <c r="D4747" s="31" t="s">
        <v>93</v>
      </c>
      <c r="E4747" s="31" t="s">
        <v>3273</v>
      </c>
      <c r="F4747" s="31" t="s">
        <v>3274</v>
      </c>
      <c r="G4747" s="32">
        <v>10271</v>
      </c>
      <c r="H4747" s="31" t="s">
        <v>94</v>
      </c>
      <c r="I4747" s="32">
        <v>7547</v>
      </c>
      <c r="J4747" s="33">
        <v>1</v>
      </c>
      <c r="K4747" s="31" t="s">
        <v>94</v>
      </c>
      <c r="L4747" s="31" t="s">
        <v>95</v>
      </c>
    </row>
    <row r="4748" spans="1:12" ht="45" x14ac:dyDescent="0.2">
      <c r="A4748" t="str">
        <f>VLOOKUP(B4748,StateFIPS!A$2:B$52,2)</f>
        <v>Virginia</v>
      </c>
      <c r="B4748">
        <f t="shared" si="77"/>
        <v>51</v>
      </c>
      <c r="C4748" s="31" t="s">
        <v>1104</v>
      </c>
      <c r="D4748" s="31" t="s">
        <v>93</v>
      </c>
      <c r="E4748" s="31" t="s">
        <v>3273</v>
      </c>
      <c r="F4748" s="31" t="s">
        <v>3274</v>
      </c>
      <c r="G4748" s="32">
        <v>2672</v>
      </c>
      <c r="H4748" s="31" t="s">
        <v>94</v>
      </c>
      <c r="I4748" s="32">
        <v>2028</v>
      </c>
      <c r="J4748" s="33">
        <v>1</v>
      </c>
      <c r="K4748" s="31" t="s">
        <v>94</v>
      </c>
      <c r="L4748" s="31" t="s">
        <v>95</v>
      </c>
    </row>
    <row r="4749" spans="1:12" ht="45" x14ac:dyDescent="0.2">
      <c r="A4749" t="str">
        <f>VLOOKUP(B4749,StateFIPS!A$2:B$52,2)</f>
        <v>Michigan</v>
      </c>
      <c r="B4749">
        <f t="shared" si="77"/>
        <v>26</v>
      </c>
      <c r="C4749" s="31" t="s">
        <v>1804</v>
      </c>
      <c r="D4749" s="31" t="s">
        <v>93</v>
      </c>
      <c r="E4749" s="31" t="s">
        <v>3273</v>
      </c>
      <c r="F4749" s="31" t="s">
        <v>3274</v>
      </c>
      <c r="G4749" s="32">
        <v>21700</v>
      </c>
      <c r="H4749" s="31" t="s">
        <v>94</v>
      </c>
      <c r="I4749" s="32">
        <v>16274</v>
      </c>
      <c r="J4749" s="33">
        <v>1</v>
      </c>
      <c r="K4749" s="31" t="s">
        <v>94</v>
      </c>
      <c r="L4749" s="31" t="s">
        <v>95</v>
      </c>
    </row>
    <row r="4750" spans="1:12" ht="45" x14ac:dyDescent="0.2">
      <c r="A4750" t="str">
        <f>VLOOKUP(B4750,StateFIPS!A$2:B$52,2)</f>
        <v>Kansas</v>
      </c>
      <c r="B4750">
        <f t="shared" si="77"/>
        <v>20</v>
      </c>
      <c r="C4750" s="31" t="s">
        <v>1578</v>
      </c>
      <c r="D4750" s="31" t="s">
        <v>93</v>
      </c>
      <c r="E4750" s="31" t="s">
        <v>3273</v>
      </c>
      <c r="F4750" s="31" t="s">
        <v>3274</v>
      </c>
      <c r="G4750" s="32">
        <v>25995</v>
      </c>
      <c r="H4750" s="31" t="s">
        <v>94</v>
      </c>
      <c r="I4750" s="32">
        <v>18479</v>
      </c>
      <c r="J4750" s="33">
        <v>1</v>
      </c>
      <c r="K4750" s="31" t="s">
        <v>94</v>
      </c>
      <c r="L4750" s="31" t="s">
        <v>95</v>
      </c>
    </row>
    <row r="4751" spans="1:12" ht="45" x14ac:dyDescent="0.2">
      <c r="A4751" t="str">
        <f>VLOOKUP(B4751,StateFIPS!A$2:B$52,2)</f>
        <v>Virginia</v>
      </c>
      <c r="B4751">
        <f t="shared" si="77"/>
        <v>51</v>
      </c>
      <c r="C4751" s="31" t="s">
        <v>2549</v>
      </c>
      <c r="D4751" s="31" t="s">
        <v>93</v>
      </c>
      <c r="E4751" s="31" t="s">
        <v>3273</v>
      </c>
      <c r="F4751" s="31" t="s">
        <v>3274</v>
      </c>
      <c r="G4751" s="32">
        <v>2672</v>
      </c>
      <c r="H4751" s="31" t="s">
        <v>94</v>
      </c>
      <c r="I4751" s="32">
        <v>2028</v>
      </c>
      <c r="J4751" s="33">
        <v>1</v>
      </c>
      <c r="K4751" s="31" t="s">
        <v>94</v>
      </c>
      <c r="L4751" s="31" t="s">
        <v>95</v>
      </c>
    </row>
    <row r="4752" spans="1:12" ht="45" x14ac:dyDescent="0.2">
      <c r="A4752" t="str">
        <f>VLOOKUP(B4752,StateFIPS!A$2:B$52,2)</f>
        <v>Kansas</v>
      </c>
      <c r="B4752">
        <f t="shared" si="77"/>
        <v>20</v>
      </c>
      <c r="C4752" s="31" t="s">
        <v>1553</v>
      </c>
      <c r="D4752" s="31" t="s">
        <v>93</v>
      </c>
      <c r="E4752" s="31" t="s">
        <v>3273</v>
      </c>
      <c r="F4752" s="31" t="s">
        <v>3274</v>
      </c>
      <c r="G4752" s="32">
        <v>8023</v>
      </c>
      <c r="H4752" s="31" t="s">
        <v>94</v>
      </c>
      <c r="I4752" s="32">
        <v>5703</v>
      </c>
      <c r="J4752" s="33">
        <v>1</v>
      </c>
      <c r="K4752" s="31" t="s">
        <v>94</v>
      </c>
      <c r="L4752" s="31" t="s">
        <v>95</v>
      </c>
    </row>
    <row r="4753" spans="1:12" ht="45" x14ac:dyDescent="0.2">
      <c r="A4753" t="str">
        <f>VLOOKUP(B4753,StateFIPS!A$2:B$52,2)</f>
        <v>Arkansas</v>
      </c>
      <c r="B4753">
        <f t="shared" si="77"/>
        <v>5</v>
      </c>
      <c r="C4753" s="31" t="s">
        <v>2686</v>
      </c>
      <c r="D4753" s="31" t="s">
        <v>93</v>
      </c>
      <c r="E4753" s="31" t="s">
        <v>3273</v>
      </c>
      <c r="F4753" s="31" t="s">
        <v>3274</v>
      </c>
      <c r="G4753" s="32">
        <v>16253</v>
      </c>
      <c r="H4753" s="31" t="s">
        <v>94</v>
      </c>
      <c r="I4753" s="32">
        <v>11928</v>
      </c>
      <c r="J4753" s="33">
        <v>1</v>
      </c>
      <c r="K4753" s="31" t="s">
        <v>94</v>
      </c>
      <c r="L4753" s="31" t="s">
        <v>95</v>
      </c>
    </row>
    <row r="4754" spans="1:12" ht="45" x14ac:dyDescent="0.2">
      <c r="A4754" t="str">
        <f>VLOOKUP(B4754,StateFIPS!A$2:B$52,2)</f>
        <v>Michigan</v>
      </c>
      <c r="B4754">
        <f t="shared" si="77"/>
        <v>26</v>
      </c>
      <c r="C4754" s="31" t="s">
        <v>1807</v>
      </c>
      <c r="D4754" s="31" t="s">
        <v>93</v>
      </c>
      <c r="E4754" s="31" t="s">
        <v>3273</v>
      </c>
      <c r="F4754" s="31" t="s">
        <v>3274</v>
      </c>
      <c r="G4754" s="32">
        <v>1688</v>
      </c>
      <c r="H4754" s="31" t="s">
        <v>94</v>
      </c>
      <c r="I4754" s="32">
        <v>1266</v>
      </c>
      <c r="J4754" s="33">
        <v>1</v>
      </c>
      <c r="K4754" s="31" t="s">
        <v>94</v>
      </c>
      <c r="L4754" s="31" t="s">
        <v>95</v>
      </c>
    </row>
    <row r="4755" spans="1:12" ht="45" x14ac:dyDescent="0.2">
      <c r="A4755" t="str">
        <f>VLOOKUP(B4755,StateFIPS!A$2:B$52,2)</f>
        <v>Kentucky</v>
      </c>
      <c r="B4755">
        <f t="shared" si="77"/>
        <v>21</v>
      </c>
      <c r="C4755" s="31" t="s">
        <v>3198</v>
      </c>
      <c r="D4755" s="31" t="s">
        <v>93</v>
      </c>
      <c r="E4755" s="31" t="s">
        <v>3273</v>
      </c>
      <c r="F4755" s="31" t="s">
        <v>3274</v>
      </c>
      <c r="G4755" s="32">
        <v>5617</v>
      </c>
      <c r="H4755" s="31" t="s">
        <v>94</v>
      </c>
      <c r="I4755" s="32">
        <v>4114</v>
      </c>
      <c r="J4755" s="33">
        <v>1</v>
      </c>
      <c r="K4755" s="31" t="s">
        <v>94</v>
      </c>
      <c r="L4755" s="31" t="s">
        <v>95</v>
      </c>
    </row>
    <row r="4756" spans="1:12" ht="45" x14ac:dyDescent="0.2">
      <c r="A4756" t="str">
        <f>VLOOKUP(B4756,StateFIPS!A$2:B$52,2)</f>
        <v>Kansas</v>
      </c>
      <c r="B4756">
        <f t="shared" si="77"/>
        <v>20</v>
      </c>
      <c r="C4756" s="31" t="s">
        <v>1582</v>
      </c>
      <c r="D4756" s="31" t="s">
        <v>93</v>
      </c>
      <c r="E4756" s="31" t="s">
        <v>3273</v>
      </c>
      <c r="F4756" s="31" t="s">
        <v>3274</v>
      </c>
      <c r="G4756" s="32">
        <v>5054</v>
      </c>
      <c r="H4756" s="31" t="s">
        <v>94</v>
      </c>
      <c r="I4756" s="32">
        <v>3593</v>
      </c>
      <c r="J4756" s="33">
        <v>1</v>
      </c>
      <c r="K4756" s="31" t="s">
        <v>94</v>
      </c>
      <c r="L4756" s="31" t="s">
        <v>95</v>
      </c>
    </row>
    <row r="4757" spans="1:12" ht="45" x14ac:dyDescent="0.2">
      <c r="A4757" t="str">
        <f>VLOOKUP(B4757,StateFIPS!A$2:B$52,2)</f>
        <v>Texas</v>
      </c>
      <c r="B4757">
        <f t="shared" si="77"/>
        <v>48</v>
      </c>
      <c r="C4757" s="31" t="s">
        <v>3225</v>
      </c>
      <c r="D4757" s="31" t="s">
        <v>93</v>
      </c>
      <c r="E4757" s="31" t="s">
        <v>3273</v>
      </c>
      <c r="F4757" s="31" t="s">
        <v>3274</v>
      </c>
      <c r="G4757" s="32">
        <v>10271</v>
      </c>
      <c r="H4757" s="31" t="s">
        <v>94</v>
      </c>
      <c r="I4757" s="32">
        <v>7547</v>
      </c>
      <c r="J4757" s="33">
        <v>1</v>
      </c>
      <c r="K4757" s="31" t="s">
        <v>94</v>
      </c>
      <c r="L4757" s="31" t="s">
        <v>95</v>
      </c>
    </row>
    <row r="4758" spans="1:12" ht="45" x14ac:dyDescent="0.2">
      <c r="A4758" t="str">
        <f>VLOOKUP(B4758,StateFIPS!A$2:B$52,2)</f>
        <v>Michigan</v>
      </c>
      <c r="B4758">
        <f t="shared" si="77"/>
        <v>26</v>
      </c>
      <c r="C4758" s="31" t="s">
        <v>1810</v>
      </c>
      <c r="D4758" s="31" t="s">
        <v>93</v>
      </c>
      <c r="E4758" s="31" t="s">
        <v>3273</v>
      </c>
      <c r="F4758" s="31" t="s">
        <v>3274</v>
      </c>
      <c r="G4758" s="32">
        <v>2108</v>
      </c>
      <c r="H4758" s="31" t="s">
        <v>94</v>
      </c>
      <c r="I4758" s="32">
        <v>1581</v>
      </c>
      <c r="J4758" s="33">
        <v>1</v>
      </c>
      <c r="K4758" s="31" t="s">
        <v>94</v>
      </c>
      <c r="L4758" s="31" t="s">
        <v>95</v>
      </c>
    </row>
    <row r="4759" spans="1:12" ht="45" x14ac:dyDescent="0.2">
      <c r="A4759" t="str">
        <f>VLOOKUP(B4759,StateFIPS!A$2:B$52,2)</f>
        <v>Michigan</v>
      </c>
      <c r="B4759">
        <f t="shared" si="77"/>
        <v>26</v>
      </c>
      <c r="C4759" s="31" t="s">
        <v>1823</v>
      </c>
      <c r="D4759" s="31" t="s">
        <v>93</v>
      </c>
      <c r="E4759" s="31" t="s">
        <v>3273</v>
      </c>
      <c r="F4759" s="31" t="s">
        <v>3274</v>
      </c>
      <c r="G4759" s="32">
        <v>5194</v>
      </c>
      <c r="H4759" s="31" t="s">
        <v>94</v>
      </c>
      <c r="I4759" s="32">
        <v>3895</v>
      </c>
      <c r="J4759" s="33">
        <v>1</v>
      </c>
      <c r="K4759" s="31" t="s">
        <v>94</v>
      </c>
      <c r="L4759" s="31" t="s">
        <v>95</v>
      </c>
    </row>
    <row r="4760" spans="1:12" ht="45" x14ac:dyDescent="0.2">
      <c r="A4760" t="str">
        <f>VLOOKUP(B4760,StateFIPS!A$2:B$52,2)</f>
        <v>Kansas</v>
      </c>
      <c r="B4760">
        <f t="shared" si="77"/>
        <v>20</v>
      </c>
      <c r="C4760" s="31" t="s">
        <v>1580</v>
      </c>
      <c r="D4760" s="31" t="s">
        <v>93</v>
      </c>
      <c r="E4760" s="31" t="s">
        <v>3273</v>
      </c>
      <c r="F4760" s="31" t="s">
        <v>3274</v>
      </c>
      <c r="G4760" s="32">
        <v>4866</v>
      </c>
      <c r="H4760" s="31" t="s">
        <v>94</v>
      </c>
      <c r="I4760" s="32">
        <v>3459</v>
      </c>
      <c r="J4760" s="33">
        <v>1</v>
      </c>
      <c r="K4760" s="31" t="s">
        <v>94</v>
      </c>
      <c r="L4760" s="31" t="s">
        <v>95</v>
      </c>
    </row>
    <row r="4761" spans="1:12" ht="45" x14ac:dyDescent="0.2">
      <c r="A4761" t="str">
        <f>VLOOKUP(B4761,StateFIPS!A$2:B$52,2)</f>
        <v>Texas</v>
      </c>
      <c r="B4761">
        <f t="shared" si="77"/>
        <v>48</v>
      </c>
      <c r="C4761" s="31" t="s">
        <v>873</v>
      </c>
      <c r="D4761" s="31" t="s">
        <v>93</v>
      </c>
      <c r="E4761" s="31" t="s">
        <v>3273</v>
      </c>
      <c r="F4761" s="31" t="s">
        <v>3274</v>
      </c>
      <c r="G4761" s="32">
        <v>10271</v>
      </c>
      <c r="H4761" s="31" t="s">
        <v>94</v>
      </c>
      <c r="I4761" s="32">
        <v>7547</v>
      </c>
      <c r="J4761" s="33">
        <v>1</v>
      </c>
      <c r="K4761" s="31" t="s">
        <v>94</v>
      </c>
      <c r="L4761" s="31" t="s">
        <v>95</v>
      </c>
    </row>
    <row r="4762" spans="1:12" ht="45" x14ac:dyDescent="0.2">
      <c r="A4762" t="str">
        <f>VLOOKUP(B4762,StateFIPS!A$2:B$52,2)</f>
        <v>Texas</v>
      </c>
      <c r="B4762">
        <f t="shared" si="77"/>
        <v>48</v>
      </c>
      <c r="C4762" s="31" t="s">
        <v>872</v>
      </c>
      <c r="D4762" s="31" t="s">
        <v>93</v>
      </c>
      <c r="E4762" s="31" t="s">
        <v>3273</v>
      </c>
      <c r="F4762" s="31" t="s">
        <v>3274</v>
      </c>
      <c r="G4762" s="32">
        <v>10271</v>
      </c>
      <c r="H4762" s="31" t="s">
        <v>94</v>
      </c>
      <c r="I4762" s="32">
        <v>7547</v>
      </c>
      <c r="J4762" s="33">
        <v>1</v>
      </c>
      <c r="K4762" s="31" t="s">
        <v>94</v>
      </c>
      <c r="L4762" s="31" t="s">
        <v>95</v>
      </c>
    </row>
    <row r="4763" spans="1:12" ht="45" x14ac:dyDescent="0.2">
      <c r="A4763" t="str">
        <f>VLOOKUP(B4763,StateFIPS!A$2:B$52,2)</f>
        <v>Virginia</v>
      </c>
      <c r="B4763">
        <f t="shared" si="77"/>
        <v>51</v>
      </c>
      <c r="C4763" s="31" t="s">
        <v>1102</v>
      </c>
      <c r="D4763" s="31" t="s">
        <v>93</v>
      </c>
      <c r="E4763" s="31" t="s">
        <v>3273</v>
      </c>
      <c r="F4763" s="31" t="s">
        <v>3274</v>
      </c>
      <c r="G4763" s="32">
        <v>2672</v>
      </c>
      <c r="H4763" s="31" t="s">
        <v>94</v>
      </c>
      <c r="I4763" s="32">
        <v>2028</v>
      </c>
      <c r="J4763" s="33">
        <v>1</v>
      </c>
      <c r="K4763" s="31" t="s">
        <v>94</v>
      </c>
      <c r="L4763" s="31" t="s">
        <v>95</v>
      </c>
    </row>
    <row r="4764" spans="1:12" ht="45" x14ac:dyDescent="0.2">
      <c r="A4764" t="str">
        <f>VLOOKUP(B4764,StateFIPS!A$2:B$52,2)</f>
        <v>Kansas</v>
      </c>
      <c r="B4764">
        <f t="shared" si="77"/>
        <v>20</v>
      </c>
      <c r="C4764" s="31" t="s">
        <v>266</v>
      </c>
      <c r="D4764" s="31" t="s">
        <v>93</v>
      </c>
      <c r="E4764" s="31" t="s">
        <v>3273</v>
      </c>
      <c r="F4764" s="31" t="s">
        <v>3274</v>
      </c>
      <c r="G4764" s="32">
        <v>22336</v>
      </c>
      <c r="H4764" s="31" t="s">
        <v>94</v>
      </c>
      <c r="I4764" s="32">
        <v>15878</v>
      </c>
      <c r="J4764" s="33">
        <v>1</v>
      </c>
      <c r="K4764" s="31" t="s">
        <v>94</v>
      </c>
      <c r="L4764" s="31" t="s">
        <v>95</v>
      </c>
    </row>
    <row r="4765" spans="1:12" ht="45" x14ac:dyDescent="0.2">
      <c r="A4765" t="str">
        <f>VLOOKUP(B4765,StateFIPS!A$2:B$52,2)</f>
        <v>Kentucky</v>
      </c>
      <c r="B4765">
        <f t="shared" si="77"/>
        <v>21</v>
      </c>
      <c r="C4765" s="31" t="s">
        <v>1923</v>
      </c>
      <c r="D4765" s="31" t="s">
        <v>93</v>
      </c>
      <c r="E4765" s="31" t="s">
        <v>3273</v>
      </c>
      <c r="F4765" s="31" t="s">
        <v>3274</v>
      </c>
      <c r="G4765" s="32">
        <v>7688</v>
      </c>
      <c r="H4765" s="31" t="s">
        <v>94</v>
      </c>
      <c r="I4765" s="32">
        <v>5631</v>
      </c>
      <c r="J4765" s="33">
        <v>1</v>
      </c>
      <c r="K4765" s="31" t="s">
        <v>94</v>
      </c>
      <c r="L4765" s="31" t="s">
        <v>95</v>
      </c>
    </row>
    <row r="4766" spans="1:12" ht="45" x14ac:dyDescent="0.2">
      <c r="A4766" t="str">
        <f>VLOOKUP(B4766,StateFIPS!A$2:B$52,2)</f>
        <v>Alabama</v>
      </c>
      <c r="B4766">
        <f t="shared" si="77"/>
        <v>1</v>
      </c>
      <c r="C4766" s="31" t="s">
        <v>582</v>
      </c>
      <c r="D4766" s="31" t="s">
        <v>93</v>
      </c>
      <c r="E4766" s="31" t="s">
        <v>3273</v>
      </c>
      <c r="F4766" s="31" t="s">
        <v>3274</v>
      </c>
      <c r="G4766" s="32">
        <v>2616</v>
      </c>
      <c r="H4766" s="31" t="s">
        <v>94</v>
      </c>
      <c r="I4766" s="32">
        <v>2094</v>
      </c>
      <c r="J4766" s="33">
        <v>1</v>
      </c>
      <c r="K4766" s="31" t="s">
        <v>94</v>
      </c>
      <c r="L4766" s="31" t="s">
        <v>95</v>
      </c>
    </row>
    <row r="4767" spans="1:12" ht="45" x14ac:dyDescent="0.2">
      <c r="A4767" t="str">
        <f>VLOOKUP(B4767,StateFIPS!A$2:B$52,2)</f>
        <v>Arkansas</v>
      </c>
      <c r="B4767">
        <f t="shared" si="77"/>
        <v>5</v>
      </c>
      <c r="C4767" s="31" t="s">
        <v>2690</v>
      </c>
      <c r="D4767" s="31" t="s">
        <v>93</v>
      </c>
      <c r="E4767" s="31" t="s">
        <v>3273</v>
      </c>
      <c r="F4767" s="31" t="s">
        <v>3274</v>
      </c>
      <c r="G4767" s="32">
        <v>38341</v>
      </c>
      <c r="H4767" s="31" t="s">
        <v>94</v>
      </c>
      <c r="I4767" s="32">
        <v>28138</v>
      </c>
      <c r="J4767" s="33">
        <v>1</v>
      </c>
      <c r="K4767" s="31" t="s">
        <v>94</v>
      </c>
      <c r="L4767" s="31" t="s">
        <v>95</v>
      </c>
    </row>
    <row r="4768" spans="1:12" ht="45" x14ac:dyDescent="0.2">
      <c r="A4768" t="str">
        <f>VLOOKUP(B4768,StateFIPS!A$2:B$52,2)</f>
        <v>Texas</v>
      </c>
      <c r="B4768">
        <f t="shared" si="77"/>
        <v>48</v>
      </c>
      <c r="C4768" s="31" t="s">
        <v>3228</v>
      </c>
      <c r="D4768" s="31" t="s">
        <v>93</v>
      </c>
      <c r="E4768" s="31" t="s">
        <v>3273</v>
      </c>
      <c r="F4768" s="31" t="s">
        <v>3274</v>
      </c>
      <c r="G4768" s="32">
        <v>10271</v>
      </c>
      <c r="H4768" s="31" t="s">
        <v>94</v>
      </c>
      <c r="I4768" s="32">
        <v>7547</v>
      </c>
      <c r="J4768" s="33">
        <v>1</v>
      </c>
      <c r="K4768" s="31" t="s">
        <v>94</v>
      </c>
      <c r="L4768" s="31" t="s">
        <v>95</v>
      </c>
    </row>
    <row r="4769" spans="1:12" ht="45" x14ac:dyDescent="0.2">
      <c r="A4769" t="str">
        <f>VLOOKUP(B4769,StateFIPS!A$2:B$52,2)</f>
        <v>Texas</v>
      </c>
      <c r="B4769">
        <f t="shared" si="77"/>
        <v>48</v>
      </c>
      <c r="C4769" s="31" t="s">
        <v>2718</v>
      </c>
      <c r="D4769" s="31" t="s">
        <v>93</v>
      </c>
      <c r="E4769" s="31" t="s">
        <v>3273</v>
      </c>
      <c r="F4769" s="31" t="s">
        <v>3274</v>
      </c>
      <c r="G4769" s="32">
        <v>10271</v>
      </c>
      <c r="H4769" s="31" t="s">
        <v>94</v>
      </c>
      <c r="I4769" s="32">
        <v>7547</v>
      </c>
      <c r="J4769" s="33">
        <v>1</v>
      </c>
      <c r="K4769" s="31" t="s">
        <v>94</v>
      </c>
      <c r="L4769" s="31" t="s">
        <v>95</v>
      </c>
    </row>
    <row r="4770" spans="1:12" ht="45" x14ac:dyDescent="0.2">
      <c r="A4770" t="str">
        <f>VLOOKUP(B4770,StateFIPS!A$2:B$52,2)</f>
        <v>Massachusetts</v>
      </c>
      <c r="B4770">
        <f t="shared" si="77"/>
        <v>25</v>
      </c>
      <c r="C4770" s="31" t="s">
        <v>1721</v>
      </c>
      <c r="D4770" s="31" t="s">
        <v>93</v>
      </c>
      <c r="E4770" s="31" t="s">
        <v>3273</v>
      </c>
      <c r="F4770" s="31" t="s">
        <v>3274</v>
      </c>
      <c r="G4770" s="32">
        <v>717</v>
      </c>
      <c r="H4770" s="31" t="s">
        <v>94</v>
      </c>
      <c r="I4770" s="32">
        <v>489</v>
      </c>
      <c r="J4770" s="33">
        <v>1</v>
      </c>
      <c r="K4770" s="31" t="s">
        <v>94</v>
      </c>
      <c r="L4770" s="31" t="s">
        <v>95</v>
      </c>
    </row>
    <row r="4771" spans="1:12" ht="45" x14ac:dyDescent="0.2">
      <c r="A4771" t="str">
        <f>VLOOKUP(B4771,StateFIPS!A$2:B$52,2)</f>
        <v>Texas</v>
      </c>
      <c r="B4771">
        <f t="shared" si="77"/>
        <v>48</v>
      </c>
      <c r="C4771" s="31" t="s">
        <v>863</v>
      </c>
      <c r="D4771" s="31" t="s">
        <v>93</v>
      </c>
      <c r="E4771" s="31" t="s">
        <v>3273</v>
      </c>
      <c r="F4771" s="31" t="s">
        <v>3274</v>
      </c>
      <c r="G4771" s="32">
        <v>10271</v>
      </c>
      <c r="H4771" s="31" t="s">
        <v>94</v>
      </c>
      <c r="I4771" s="32">
        <v>7547</v>
      </c>
      <c r="J4771" s="33">
        <v>1</v>
      </c>
      <c r="K4771" s="31" t="s">
        <v>94</v>
      </c>
      <c r="L4771" s="31" t="s">
        <v>95</v>
      </c>
    </row>
    <row r="4772" spans="1:12" ht="45" x14ac:dyDescent="0.2">
      <c r="A4772" t="str">
        <f>VLOOKUP(B4772,StateFIPS!A$2:B$52,2)</f>
        <v>Texas</v>
      </c>
      <c r="B4772">
        <f t="shared" si="77"/>
        <v>48</v>
      </c>
      <c r="C4772" s="31" t="s">
        <v>1071</v>
      </c>
      <c r="D4772" s="31" t="s">
        <v>93</v>
      </c>
      <c r="E4772" s="31" t="s">
        <v>3273</v>
      </c>
      <c r="F4772" s="31" t="s">
        <v>3274</v>
      </c>
      <c r="G4772" s="32">
        <v>10271</v>
      </c>
      <c r="H4772" s="31" t="s">
        <v>94</v>
      </c>
      <c r="I4772" s="32">
        <v>7547</v>
      </c>
      <c r="J4772" s="33">
        <v>1</v>
      </c>
      <c r="K4772" s="31" t="s">
        <v>94</v>
      </c>
      <c r="L4772" s="31" t="s">
        <v>95</v>
      </c>
    </row>
    <row r="4773" spans="1:12" ht="45" x14ac:dyDescent="0.2">
      <c r="A4773" t="str">
        <f>VLOOKUP(B4773,StateFIPS!A$2:B$52,2)</f>
        <v>Texas</v>
      </c>
      <c r="B4773">
        <f t="shared" si="77"/>
        <v>48</v>
      </c>
      <c r="C4773" s="31" t="s">
        <v>2508</v>
      </c>
      <c r="D4773" s="31" t="s">
        <v>93</v>
      </c>
      <c r="E4773" s="31" t="s">
        <v>3273</v>
      </c>
      <c r="F4773" s="31" t="s">
        <v>3274</v>
      </c>
      <c r="G4773" s="32">
        <v>7263</v>
      </c>
      <c r="H4773" s="31" t="s">
        <v>94</v>
      </c>
      <c r="I4773" s="32">
        <v>5336</v>
      </c>
      <c r="J4773" s="33">
        <v>1</v>
      </c>
      <c r="K4773" s="31" t="s">
        <v>94</v>
      </c>
      <c r="L4773" s="31" t="s">
        <v>95</v>
      </c>
    </row>
    <row r="4774" spans="1:12" ht="45" x14ac:dyDescent="0.2">
      <c r="A4774" t="str">
        <f>VLOOKUP(B4774,StateFIPS!A$2:B$52,2)</f>
        <v>Massachusetts</v>
      </c>
      <c r="B4774">
        <f t="shared" si="77"/>
        <v>25</v>
      </c>
      <c r="C4774" s="31" t="s">
        <v>431</v>
      </c>
      <c r="D4774" s="31" t="s">
        <v>93</v>
      </c>
      <c r="E4774" s="31" t="s">
        <v>3273</v>
      </c>
      <c r="F4774" s="31" t="s">
        <v>3274</v>
      </c>
      <c r="G4774" s="32">
        <v>1054</v>
      </c>
      <c r="H4774" s="31" t="s">
        <v>94</v>
      </c>
      <c r="I4774" s="32">
        <v>718</v>
      </c>
      <c r="J4774" s="33">
        <v>1</v>
      </c>
      <c r="K4774" s="31" t="s">
        <v>94</v>
      </c>
      <c r="L4774" s="31" t="s">
        <v>95</v>
      </c>
    </row>
    <row r="4775" spans="1:12" ht="45" x14ac:dyDescent="0.2">
      <c r="A4775" t="str">
        <f>VLOOKUP(B4775,StateFIPS!A$2:B$52,2)</f>
        <v>Arizona</v>
      </c>
      <c r="B4775">
        <f t="shared" si="77"/>
        <v>4</v>
      </c>
      <c r="C4775" s="31" t="s">
        <v>634</v>
      </c>
      <c r="D4775" s="31" t="s">
        <v>93</v>
      </c>
      <c r="E4775" s="31" t="s">
        <v>3273</v>
      </c>
      <c r="F4775" s="31" t="s">
        <v>3274</v>
      </c>
      <c r="G4775" s="32">
        <v>16037</v>
      </c>
      <c r="H4775" s="31" t="s">
        <v>94</v>
      </c>
      <c r="I4775" s="32">
        <v>11811</v>
      </c>
      <c r="J4775" s="33">
        <v>1</v>
      </c>
      <c r="K4775" s="31" t="s">
        <v>94</v>
      </c>
      <c r="L4775" s="31" t="s">
        <v>95</v>
      </c>
    </row>
    <row r="4776" spans="1:12" ht="45" x14ac:dyDescent="0.2">
      <c r="A4776" t="str">
        <f>VLOOKUP(B4776,StateFIPS!A$2:B$52,2)</f>
        <v>Alabama</v>
      </c>
      <c r="B4776">
        <f t="shared" si="77"/>
        <v>1</v>
      </c>
      <c r="C4776" s="31" t="s">
        <v>579</v>
      </c>
      <c r="D4776" s="31" t="s">
        <v>93</v>
      </c>
      <c r="E4776" s="31" t="s">
        <v>3273</v>
      </c>
      <c r="F4776" s="31" t="s">
        <v>3274</v>
      </c>
      <c r="G4776" s="32">
        <v>2616</v>
      </c>
      <c r="H4776" s="31" t="s">
        <v>94</v>
      </c>
      <c r="I4776" s="32">
        <v>2094</v>
      </c>
      <c r="J4776" s="33">
        <v>1</v>
      </c>
      <c r="K4776" s="31" t="s">
        <v>94</v>
      </c>
      <c r="L4776" s="31" t="s">
        <v>95</v>
      </c>
    </row>
    <row r="4777" spans="1:12" ht="45" x14ac:dyDescent="0.2">
      <c r="A4777" t="str">
        <f>VLOOKUP(B4777,StateFIPS!A$2:B$52,2)</f>
        <v>Kansas</v>
      </c>
      <c r="B4777">
        <f t="shared" si="77"/>
        <v>20</v>
      </c>
      <c r="C4777" s="31" t="s">
        <v>1542</v>
      </c>
      <c r="D4777" s="31" t="s">
        <v>93</v>
      </c>
      <c r="E4777" s="31" t="s">
        <v>3273</v>
      </c>
      <c r="F4777" s="31" t="s">
        <v>3274</v>
      </c>
      <c r="G4777" s="32">
        <v>30311</v>
      </c>
      <c r="H4777" s="31" t="s">
        <v>94</v>
      </c>
      <c r="I4777" s="32">
        <v>21547</v>
      </c>
      <c r="J4777" s="33">
        <v>1</v>
      </c>
      <c r="K4777" s="31" t="s">
        <v>94</v>
      </c>
      <c r="L4777" s="31" t="s">
        <v>95</v>
      </c>
    </row>
    <row r="4778" spans="1:12" ht="45" x14ac:dyDescent="0.2">
      <c r="A4778" t="str">
        <f>VLOOKUP(B4778,StateFIPS!A$2:B$52,2)</f>
        <v>Texas</v>
      </c>
      <c r="B4778">
        <f t="shared" si="77"/>
        <v>48</v>
      </c>
      <c r="C4778" s="31" t="s">
        <v>3238</v>
      </c>
      <c r="D4778" s="31" t="s">
        <v>93</v>
      </c>
      <c r="E4778" s="31" t="s">
        <v>3273</v>
      </c>
      <c r="F4778" s="31" t="s">
        <v>3274</v>
      </c>
      <c r="G4778" s="32">
        <v>10271</v>
      </c>
      <c r="H4778" s="31" t="s">
        <v>94</v>
      </c>
      <c r="I4778" s="32">
        <v>7547</v>
      </c>
      <c r="J4778" s="33">
        <v>1</v>
      </c>
      <c r="K4778" s="31" t="s">
        <v>94</v>
      </c>
      <c r="L4778" s="31" t="s">
        <v>95</v>
      </c>
    </row>
    <row r="4779" spans="1:12" ht="45" x14ac:dyDescent="0.2">
      <c r="A4779" t="str">
        <f>VLOOKUP(B4779,StateFIPS!A$2:B$52,2)</f>
        <v>Arizona</v>
      </c>
      <c r="B4779">
        <f t="shared" si="77"/>
        <v>4</v>
      </c>
      <c r="C4779" s="31" t="s">
        <v>3240</v>
      </c>
      <c r="D4779" s="31" t="s">
        <v>93</v>
      </c>
      <c r="E4779" s="31" t="s">
        <v>3273</v>
      </c>
      <c r="F4779" s="31" t="s">
        <v>3274</v>
      </c>
      <c r="G4779" s="32">
        <v>16037</v>
      </c>
      <c r="H4779" s="31" t="s">
        <v>94</v>
      </c>
      <c r="I4779" s="32">
        <v>11811</v>
      </c>
      <c r="J4779" s="33">
        <v>1</v>
      </c>
      <c r="K4779" s="31" t="s">
        <v>94</v>
      </c>
      <c r="L4779" s="31" t="s">
        <v>95</v>
      </c>
    </row>
    <row r="4780" spans="1:12" ht="45" x14ac:dyDescent="0.2">
      <c r="A4780" t="str">
        <f>VLOOKUP(B4780,StateFIPS!A$2:B$52,2)</f>
        <v>Arizona</v>
      </c>
      <c r="B4780">
        <f t="shared" si="77"/>
        <v>4</v>
      </c>
      <c r="C4780" s="31" t="s">
        <v>633</v>
      </c>
      <c r="D4780" s="31" t="s">
        <v>93</v>
      </c>
      <c r="E4780" s="31" t="s">
        <v>3273</v>
      </c>
      <c r="F4780" s="31" t="s">
        <v>3274</v>
      </c>
      <c r="G4780" s="32">
        <v>16037</v>
      </c>
      <c r="H4780" s="31" t="s">
        <v>94</v>
      </c>
      <c r="I4780" s="32">
        <v>11811</v>
      </c>
      <c r="J4780" s="33">
        <v>1</v>
      </c>
      <c r="K4780" s="31" t="s">
        <v>94</v>
      </c>
      <c r="L4780" s="31" t="s">
        <v>95</v>
      </c>
    </row>
    <row r="4781" spans="1:12" ht="45" x14ac:dyDescent="0.2">
      <c r="A4781" t="str">
        <f>VLOOKUP(B4781,StateFIPS!A$2:B$52,2)</f>
        <v>Texas</v>
      </c>
      <c r="B4781">
        <f t="shared" si="77"/>
        <v>48</v>
      </c>
      <c r="C4781" s="31" t="s">
        <v>2772</v>
      </c>
      <c r="D4781" s="31" t="s">
        <v>93</v>
      </c>
      <c r="E4781" s="31" t="s">
        <v>3273</v>
      </c>
      <c r="F4781" s="31" t="s">
        <v>3274</v>
      </c>
      <c r="G4781" s="32">
        <v>10271</v>
      </c>
      <c r="H4781" s="31" t="s">
        <v>94</v>
      </c>
      <c r="I4781" s="32">
        <v>7547</v>
      </c>
      <c r="J4781" s="33">
        <v>1</v>
      </c>
      <c r="K4781" s="31" t="s">
        <v>94</v>
      </c>
      <c r="L4781" s="31" t="s">
        <v>95</v>
      </c>
    </row>
    <row r="4782" spans="1:12" ht="45" x14ac:dyDescent="0.2">
      <c r="A4782" t="str">
        <f>VLOOKUP(B4782,StateFIPS!A$2:B$52,2)</f>
        <v>Texas</v>
      </c>
      <c r="B4782">
        <f t="shared" si="77"/>
        <v>48</v>
      </c>
      <c r="C4782" s="31" t="s">
        <v>1063</v>
      </c>
      <c r="D4782" s="31" t="s">
        <v>93</v>
      </c>
      <c r="E4782" s="31" t="s">
        <v>3273</v>
      </c>
      <c r="F4782" s="31" t="s">
        <v>3274</v>
      </c>
      <c r="G4782" s="32">
        <v>10271</v>
      </c>
      <c r="H4782" s="31" t="s">
        <v>94</v>
      </c>
      <c r="I4782" s="32">
        <v>7547</v>
      </c>
      <c r="J4782" s="33">
        <v>1</v>
      </c>
      <c r="K4782" s="31" t="s">
        <v>94</v>
      </c>
      <c r="L4782" s="31" t="s">
        <v>95</v>
      </c>
    </row>
    <row r="4783" spans="1:12" ht="45" x14ac:dyDescent="0.2">
      <c r="A4783" t="str">
        <f>VLOOKUP(B4783,StateFIPS!A$2:B$52,2)</f>
        <v>Kansas</v>
      </c>
      <c r="B4783">
        <f t="shared" si="77"/>
        <v>20</v>
      </c>
      <c r="C4783" s="31" t="s">
        <v>1547</v>
      </c>
      <c r="D4783" s="31" t="s">
        <v>93</v>
      </c>
      <c r="E4783" s="31" t="s">
        <v>3273</v>
      </c>
      <c r="F4783" s="31" t="s">
        <v>3274</v>
      </c>
      <c r="G4783" s="32">
        <v>3400</v>
      </c>
      <c r="H4783" s="31" t="s">
        <v>94</v>
      </c>
      <c r="I4783" s="32">
        <v>2417</v>
      </c>
      <c r="J4783" s="33">
        <v>1</v>
      </c>
      <c r="K4783" s="31" t="s">
        <v>94</v>
      </c>
      <c r="L4783" s="31" t="s">
        <v>95</v>
      </c>
    </row>
    <row r="4784" spans="1:12" ht="45" x14ac:dyDescent="0.2">
      <c r="A4784" t="str">
        <f>VLOOKUP(B4784,StateFIPS!A$2:B$52,2)</f>
        <v>Texas</v>
      </c>
      <c r="B4784">
        <f t="shared" si="77"/>
        <v>48</v>
      </c>
      <c r="C4784" s="31" t="s">
        <v>1057</v>
      </c>
      <c r="D4784" s="31" t="s">
        <v>93</v>
      </c>
      <c r="E4784" s="31" t="s">
        <v>3273</v>
      </c>
      <c r="F4784" s="31" t="s">
        <v>3274</v>
      </c>
      <c r="G4784" s="32">
        <v>10271</v>
      </c>
      <c r="H4784" s="31" t="s">
        <v>94</v>
      </c>
      <c r="I4784" s="32">
        <v>7547</v>
      </c>
      <c r="J4784" s="33">
        <v>1</v>
      </c>
      <c r="K4784" s="31" t="s">
        <v>94</v>
      </c>
      <c r="L4784" s="31" t="s">
        <v>95</v>
      </c>
    </row>
    <row r="4785" spans="1:12" ht="45" x14ac:dyDescent="0.2">
      <c r="A4785" t="str">
        <f>VLOOKUP(B4785,StateFIPS!A$2:B$52,2)</f>
        <v>Maryland</v>
      </c>
      <c r="B4785">
        <f t="shared" si="77"/>
        <v>24</v>
      </c>
      <c r="C4785" s="31" t="s">
        <v>1744</v>
      </c>
      <c r="D4785" s="31" t="s">
        <v>93</v>
      </c>
      <c r="E4785" s="31" t="s">
        <v>3273</v>
      </c>
      <c r="F4785" s="31" t="s">
        <v>3274</v>
      </c>
      <c r="G4785" s="32">
        <v>1554</v>
      </c>
      <c r="H4785" s="31" t="s">
        <v>94</v>
      </c>
      <c r="I4785" s="32">
        <v>943</v>
      </c>
      <c r="J4785" s="33">
        <v>2</v>
      </c>
      <c r="K4785" s="31" t="s">
        <v>94</v>
      </c>
      <c r="L4785" s="31" t="s">
        <v>95</v>
      </c>
    </row>
    <row r="4786" spans="1:12" ht="45" x14ac:dyDescent="0.2">
      <c r="A4786" t="str">
        <f>VLOOKUP(B4786,StateFIPS!A$2:B$52,2)</f>
        <v>Texas</v>
      </c>
      <c r="B4786">
        <f t="shared" si="77"/>
        <v>48</v>
      </c>
      <c r="C4786" s="31" t="s">
        <v>3254</v>
      </c>
      <c r="D4786" s="31" t="s">
        <v>93</v>
      </c>
      <c r="E4786" s="31" t="s">
        <v>3273</v>
      </c>
      <c r="F4786" s="31" t="s">
        <v>3274</v>
      </c>
      <c r="G4786" s="32">
        <v>10271</v>
      </c>
      <c r="H4786" s="31" t="s">
        <v>94</v>
      </c>
      <c r="I4786" s="32">
        <v>7547</v>
      </c>
      <c r="J4786" s="33">
        <v>1</v>
      </c>
      <c r="K4786" s="31" t="s">
        <v>94</v>
      </c>
      <c r="L4786" s="31" t="s">
        <v>95</v>
      </c>
    </row>
    <row r="4787" spans="1:12" ht="45" x14ac:dyDescent="0.2">
      <c r="A4787" t="str">
        <f>VLOOKUP(B4787,StateFIPS!A$2:B$52,2)</f>
        <v>Arizona</v>
      </c>
      <c r="B4787">
        <f t="shared" si="77"/>
        <v>4</v>
      </c>
      <c r="C4787" s="31" t="s">
        <v>3233</v>
      </c>
      <c r="D4787" s="31" t="s">
        <v>93</v>
      </c>
      <c r="E4787" s="31" t="s">
        <v>3273</v>
      </c>
      <c r="F4787" s="31" t="s">
        <v>3274</v>
      </c>
      <c r="G4787" s="32">
        <v>16037</v>
      </c>
      <c r="H4787" s="31" t="s">
        <v>94</v>
      </c>
      <c r="I4787" s="32">
        <v>11811</v>
      </c>
      <c r="J4787" s="33">
        <v>1</v>
      </c>
      <c r="K4787" s="31" t="s">
        <v>94</v>
      </c>
      <c r="L4787" s="31" t="s">
        <v>95</v>
      </c>
    </row>
    <row r="4788" spans="1:12" ht="45" x14ac:dyDescent="0.2">
      <c r="A4788" t="str">
        <f>VLOOKUP(B4788,StateFIPS!A$2:B$52,2)</f>
        <v>Texas</v>
      </c>
      <c r="B4788">
        <f t="shared" si="77"/>
        <v>48</v>
      </c>
      <c r="C4788" s="31" t="s">
        <v>1082</v>
      </c>
      <c r="D4788" s="31" t="s">
        <v>93</v>
      </c>
      <c r="E4788" s="31" t="s">
        <v>3273</v>
      </c>
      <c r="F4788" s="31" t="s">
        <v>3274</v>
      </c>
      <c r="G4788" s="32">
        <v>10271</v>
      </c>
      <c r="H4788" s="31" t="s">
        <v>94</v>
      </c>
      <c r="I4788" s="32">
        <v>7547</v>
      </c>
      <c r="J4788" s="33">
        <v>1</v>
      </c>
      <c r="K4788" s="31" t="s">
        <v>94</v>
      </c>
      <c r="L4788" s="31" t="s">
        <v>95</v>
      </c>
    </row>
    <row r="4789" spans="1:12" ht="45" x14ac:dyDescent="0.2">
      <c r="A4789" t="str">
        <f>VLOOKUP(B4789,StateFIPS!A$2:B$52,2)</f>
        <v>Michigan</v>
      </c>
      <c r="B4789">
        <f t="shared" si="77"/>
        <v>26</v>
      </c>
      <c r="C4789" s="31" t="s">
        <v>1708</v>
      </c>
      <c r="D4789" s="31" t="s">
        <v>93</v>
      </c>
      <c r="E4789" s="31" t="s">
        <v>3273</v>
      </c>
      <c r="F4789" s="31" t="s">
        <v>3274</v>
      </c>
      <c r="G4789" s="32">
        <v>31725</v>
      </c>
      <c r="H4789" s="31" t="s">
        <v>94</v>
      </c>
      <c r="I4789" s="32">
        <v>23793</v>
      </c>
      <c r="J4789" s="33">
        <v>1</v>
      </c>
      <c r="K4789" s="31" t="s">
        <v>94</v>
      </c>
      <c r="L4789" s="31" t="s">
        <v>95</v>
      </c>
    </row>
    <row r="4790" spans="1:12" ht="45" x14ac:dyDescent="0.2">
      <c r="A4790" t="str">
        <f>VLOOKUP(B4790,StateFIPS!A$2:B$52,2)</f>
        <v>Kansas</v>
      </c>
      <c r="B4790">
        <f t="shared" si="77"/>
        <v>20</v>
      </c>
      <c r="C4790" s="31" t="s">
        <v>1540</v>
      </c>
      <c r="D4790" s="31" t="s">
        <v>93</v>
      </c>
      <c r="E4790" s="31" t="s">
        <v>3273</v>
      </c>
      <c r="F4790" s="31" t="s">
        <v>3274</v>
      </c>
      <c r="G4790" s="32">
        <v>6344</v>
      </c>
      <c r="H4790" s="31" t="s">
        <v>94</v>
      </c>
      <c r="I4790" s="32">
        <v>4510</v>
      </c>
      <c r="J4790" s="33">
        <v>1</v>
      </c>
      <c r="K4790" s="31" t="s">
        <v>94</v>
      </c>
      <c r="L4790" s="31" t="s">
        <v>95</v>
      </c>
    </row>
    <row r="4791" spans="1:12" ht="45" x14ac:dyDescent="0.2">
      <c r="A4791" t="str">
        <f>VLOOKUP(B4791,StateFIPS!A$2:B$52,2)</f>
        <v>Texas</v>
      </c>
      <c r="B4791">
        <f t="shared" si="77"/>
        <v>48</v>
      </c>
      <c r="C4791" s="31" t="s">
        <v>1126</v>
      </c>
      <c r="D4791" s="31" t="s">
        <v>93</v>
      </c>
      <c r="E4791" s="31" t="s">
        <v>3273</v>
      </c>
      <c r="F4791" s="31" t="s">
        <v>3274</v>
      </c>
      <c r="G4791" s="32">
        <v>10271</v>
      </c>
      <c r="H4791" s="31" t="s">
        <v>94</v>
      </c>
      <c r="I4791" s="32">
        <v>7547</v>
      </c>
      <c r="J4791" s="33">
        <v>1</v>
      </c>
      <c r="K4791" s="31" t="s">
        <v>94</v>
      </c>
      <c r="L4791" s="31" t="s">
        <v>95</v>
      </c>
    </row>
    <row r="4792" spans="1:12" ht="45" x14ac:dyDescent="0.2">
      <c r="A4792" t="str">
        <f>VLOOKUP(B4792,StateFIPS!A$2:B$52,2)</f>
        <v>Alabama</v>
      </c>
      <c r="B4792">
        <f t="shared" si="77"/>
        <v>1</v>
      </c>
      <c r="C4792" s="31" t="s">
        <v>578</v>
      </c>
      <c r="D4792" s="31" t="s">
        <v>93</v>
      </c>
      <c r="E4792" s="31" t="s">
        <v>3273</v>
      </c>
      <c r="F4792" s="31" t="s">
        <v>3274</v>
      </c>
      <c r="G4792" s="32">
        <v>2616</v>
      </c>
      <c r="H4792" s="31" t="s">
        <v>94</v>
      </c>
      <c r="I4792" s="32">
        <v>2094</v>
      </c>
      <c r="J4792" s="33">
        <v>1</v>
      </c>
      <c r="K4792" s="31" t="s">
        <v>94</v>
      </c>
      <c r="L4792" s="31" t="s">
        <v>95</v>
      </c>
    </row>
    <row r="4793" spans="1:12" ht="45" x14ac:dyDescent="0.2">
      <c r="A4793" t="str">
        <f>VLOOKUP(B4793,StateFIPS!A$2:B$52,2)</f>
        <v>Texas</v>
      </c>
      <c r="B4793">
        <f t="shared" si="77"/>
        <v>48</v>
      </c>
      <c r="C4793" s="31" t="s">
        <v>1059</v>
      </c>
      <c r="D4793" s="31" t="s">
        <v>93</v>
      </c>
      <c r="E4793" s="31" t="s">
        <v>3273</v>
      </c>
      <c r="F4793" s="31" t="s">
        <v>3274</v>
      </c>
      <c r="G4793" s="32">
        <v>10271</v>
      </c>
      <c r="H4793" s="31" t="s">
        <v>94</v>
      </c>
      <c r="I4793" s="32">
        <v>7547</v>
      </c>
      <c r="J4793" s="33">
        <v>1</v>
      </c>
      <c r="K4793" s="31" t="s">
        <v>94</v>
      </c>
      <c r="L4793" s="31" t="s">
        <v>95</v>
      </c>
    </row>
    <row r="4794" spans="1:12" ht="45" x14ac:dyDescent="0.2">
      <c r="A4794" t="str">
        <f>VLOOKUP(B4794,StateFIPS!A$2:B$52,2)</f>
        <v>Maryland</v>
      </c>
      <c r="B4794">
        <f t="shared" si="77"/>
        <v>24</v>
      </c>
      <c r="C4794" s="31" t="s">
        <v>402</v>
      </c>
      <c r="D4794" s="31" t="s">
        <v>93</v>
      </c>
      <c r="E4794" s="31" t="s">
        <v>3273</v>
      </c>
      <c r="F4794" s="31" t="s">
        <v>3274</v>
      </c>
      <c r="G4794" s="32">
        <v>1696</v>
      </c>
      <c r="H4794" s="31" t="s">
        <v>94</v>
      </c>
      <c r="I4794" s="32">
        <v>1030</v>
      </c>
      <c r="J4794" s="33">
        <v>2</v>
      </c>
      <c r="K4794" s="31" t="s">
        <v>94</v>
      </c>
      <c r="L4794" s="31" t="s">
        <v>95</v>
      </c>
    </row>
    <row r="4795" spans="1:12" ht="45" x14ac:dyDescent="0.2">
      <c r="A4795" t="str">
        <f>VLOOKUP(B4795,StateFIPS!A$2:B$52,2)</f>
        <v>Maryland</v>
      </c>
      <c r="B4795">
        <f t="shared" si="77"/>
        <v>24</v>
      </c>
      <c r="C4795" s="31" t="s">
        <v>1756</v>
      </c>
      <c r="D4795" s="31" t="s">
        <v>93</v>
      </c>
      <c r="E4795" s="31" t="s">
        <v>3273</v>
      </c>
      <c r="F4795" s="31" t="s">
        <v>3274</v>
      </c>
      <c r="G4795" s="32">
        <v>2944</v>
      </c>
      <c r="H4795" s="31" t="s">
        <v>94</v>
      </c>
      <c r="I4795" s="32">
        <v>1787</v>
      </c>
      <c r="J4795" s="33">
        <v>2</v>
      </c>
      <c r="K4795" s="31" t="s">
        <v>94</v>
      </c>
      <c r="L4795" s="31" t="s">
        <v>95</v>
      </c>
    </row>
    <row r="4796" spans="1:12" ht="45" x14ac:dyDescent="0.2">
      <c r="A4796" t="str">
        <f>VLOOKUP(B4796,StateFIPS!A$2:B$52,2)</f>
        <v>Alabama</v>
      </c>
      <c r="B4796">
        <f t="shared" si="77"/>
        <v>1</v>
      </c>
      <c r="C4796" s="31" t="s">
        <v>561</v>
      </c>
      <c r="D4796" s="31" t="s">
        <v>93</v>
      </c>
      <c r="E4796" s="31" t="s">
        <v>3273</v>
      </c>
      <c r="F4796" s="31" t="s">
        <v>3274</v>
      </c>
      <c r="G4796" s="32">
        <v>2616</v>
      </c>
      <c r="H4796" s="31" t="s">
        <v>94</v>
      </c>
      <c r="I4796" s="32">
        <v>2094</v>
      </c>
      <c r="J4796" s="33">
        <v>1</v>
      </c>
      <c r="K4796" s="31" t="s">
        <v>94</v>
      </c>
      <c r="L4796" s="31" t="s">
        <v>95</v>
      </c>
    </row>
    <row r="4797" spans="1:12" ht="45" x14ac:dyDescent="0.2">
      <c r="A4797" t="str">
        <f>VLOOKUP(B4797,StateFIPS!A$2:B$52,2)</f>
        <v>Texas</v>
      </c>
      <c r="B4797">
        <f t="shared" si="77"/>
        <v>48</v>
      </c>
      <c r="C4797" s="31" t="s">
        <v>1068</v>
      </c>
      <c r="D4797" s="31" t="s">
        <v>93</v>
      </c>
      <c r="E4797" s="31" t="s">
        <v>3273</v>
      </c>
      <c r="F4797" s="31" t="s">
        <v>3274</v>
      </c>
      <c r="G4797" s="32">
        <v>10271</v>
      </c>
      <c r="H4797" s="31" t="s">
        <v>94</v>
      </c>
      <c r="I4797" s="32">
        <v>7547</v>
      </c>
      <c r="J4797" s="33">
        <v>1</v>
      </c>
      <c r="K4797" s="31" t="s">
        <v>94</v>
      </c>
      <c r="L4797" s="31" t="s">
        <v>95</v>
      </c>
    </row>
    <row r="4798" spans="1:12" ht="45" x14ac:dyDescent="0.2">
      <c r="A4798" t="str">
        <f>VLOOKUP(B4798,StateFIPS!A$2:B$52,2)</f>
        <v>Texas</v>
      </c>
      <c r="B4798">
        <f t="shared" si="77"/>
        <v>48</v>
      </c>
      <c r="C4798" s="31" t="s">
        <v>2486</v>
      </c>
      <c r="D4798" s="31" t="s">
        <v>93</v>
      </c>
      <c r="E4798" s="31" t="s">
        <v>3273</v>
      </c>
      <c r="F4798" s="31" t="s">
        <v>3274</v>
      </c>
      <c r="G4798" s="32">
        <v>3003</v>
      </c>
      <c r="H4798" s="31" t="s">
        <v>94</v>
      </c>
      <c r="I4798" s="32">
        <v>2206</v>
      </c>
      <c r="J4798" s="33">
        <v>1</v>
      </c>
      <c r="K4798" s="31" t="s">
        <v>94</v>
      </c>
      <c r="L4798" s="31" t="s">
        <v>95</v>
      </c>
    </row>
    <row r="4799" spans="1:12" ht="45" x14ac:dyDescent="0.2">
      <c r="A4799" t="str">
        <f>VLOOKUP(B4799,StateFIPS!A$2:B$52,2)</f>
        <v>Texas</v>
      </c>
      <c r="B4799">
        <f t="shared" si="77"/>
        <v>48</v>
      </c>
      <c r="C4799" s="31" t="s">
        <v>2414</v>
      </c>
      <c r="D4799" s="31" t="s">
        <v>93</v>
      </c>
      <c r="E4799" s="31" t="s">
        <v>3273</v>
      </c>
      <c r="F4799" s="31" t="s">
        <v>3274</v>
      </c>
      <c r="G4799" s="32">
        <v>2420</v>
      </c>
      <c r="H4799" s="31" t="s">
        <v>94</v>
      </c>
      <c r="I4799" s="32">
        <v>1778</v>
      </c>
      <c r="J4799" s="33">
        <v>1</v>
      </c>
      <c r="K4799" s="31" t="s">
        <v>94</v>
      </c>
      <c r="L4799" s="31" t="s">
        <v>95</v>
      </c>
    </row>
    <row r="4800" spans="1:12" ht="45" x14ac:dyDescent="0.2">
      <c r="A4800" t="str">
        <f>VLOOKUP(B4800,StateFIPS!A$2:B$52,2)</f>
        <v>Texas</v>
      </c>
      <c r="B4800">
        <f t="shared" si="77"/>
        <v>48</v>
      </c>
      <c r="C4800" s="31" t="s">
        <v>1117</v>
      </c>
      <c r="D4800" s="31" t="s">
        <v>93</v>
      </c>
      <c r="E4800" s="31" t="s">
        <v>3273</v>
      </c>
      <c r="F4800" s="31" t="s">
        <v>3274</v>
      </c>
      <c r="G4800" s="32">
        <v>10271</v>
      </c>
      <c r="H4800" s="31" t="s">
        <v>94</v>
      </c>
      <c r="I4800" s="32">
        <v>7547</v>
      </c>
      <c r="J4800" s="33">
        <v>1</v>
      </c>
      <c r="K4800" s="31" t="s">
        <v>94</v>
      </c>
      <c r="L4800" s="31" t="s">
        <v>95</v>
      </c>
    </row>
    <row r="4801" spans="1:12" ht="45" x14ac:dyDescent="0.2">
      <c r="A4801" t="str">
        <f>VLOOKUP(B4801,StateFIPS!A$2:B$52,2)</f>
        <v>Texas</v>
      </c>
      <c r="B4801">
        <f t="shared" si="77"/>
        <v>48</v>
      </c>
      <c r="C4801" s="31" t="s">
        <v>2390</v>
      </c>
      <c r="D4801" s="31" t="s">
        <v>93</v>
      </c>
      <c r="E4801" s="31" t="s">
        <v>3273</v>
      </c>
      <c r="F4801" s="31" t="s">
        <v>3274</v>
      </c>
      <c r="G4801" s="32">
        <v>10271</v>
      </c>
      <c r="H4801" s="31" t="s">
        <v>94</v>
      </c>
      <c r="I4801" s="32">
        <v>7547</v>
      </c>
      <c r="J4801" s="33">
        <v>1</v>
      </c>
      <c r="K4801" s="31" t="s">
        <v>94</v>
      </c>
      <c r="L4801" s="31" t="s">
        <v>95</v>
      </c>
    </row>
    <row r="4802" spans="1:12" ht="45" x14ac:dyDescent="0.2">
      <c r="A4802" t="str">
        <f>VLOOKUP(B4802,StateFIPS!A$2:B$52,2)</f>
        <v>Arizona</v>
      </c>
      <c r="B4802">
        <f t="shared" si="77"/>
        <v>4</v>
      </c>
      <c r="C4802" s="31" t="s">
        <v>632</v>
      </c>
      <c r="D4802" s="31" t="s">
        <v>93</v>
      </c>
      <c r="E4802" s="31" t="s">
        <v>3273</v>
      </c>
      <c r="F4802" s="31" t="s">
        <v>3274</v>
      </c>
      <c r="G4802" s="32">
        <v>16037</v>
      </c>
      <c r="H4802" s="31" t="s">
        <v>94</v>
      </c>
      <c r="I4802" s="32">
        <v>11811</v>
      </c>
      <c r="J4802" s="33">
        <v>1</v>
      </c>
      <c r="K4802" s="31" t="s">
        <v>94</v>
      </c>
      <c r="L4802" s="31" t="s">
        <v>95</v>
      </c>
    </row>
    <row r="4803" spans="1:12" ht="45" x14ac:dyDescent="0.2">
      <c r="A4803" t="str">
        <f>VLOOKUP(B4803,StateFIPS!A$2:B$52,2)</f>
        <v>Texas</v>
      </c>
      <c r="B4803">
        <f t="shared" ref="B4803:B4866" si="78">VALUE(LEFT(C4803,2))</f>
        <v>48</v>
      </c>
      <c r="C4803" s="31" t="s">
        <v>3230</v>
      </c>
      <c r="D4803" s="31" t="s">
        <v>93</v>
      </c>
      <c r="E4803" s="31" t="s">
        <v>3273</v>
      </c>
      <c r="F4803" s="31" t="s">
        <v>3274</v>
      </c>
      <c r="G4803" s="32">
        <v>10271</v>
      </c>
      <c r="H4803" s="31" t="s">
        <v>94</v>
      </c>
      <c r="I4803" s="32">
        <v>7547</v>
      </c>
      <c r="J4803" s="33">
        <v>1</v>
      </c>
      <c r="K4803" s="31" t="s">
        <v>94</v>
      </c>
      <c r="L4803" s="31" t="s">
        <v>95</v>
      </c>
    </row>
    <row r="4804" spans="1:12" ht="45" x14ac:dyDescent="0.2">
      <c r="A4804" t="str">
        <f>VLOOKUP(B4804,StateFIPS!A$2:B$52,2)</f>
        <v>Texas</v>
      </c>
      <c r="B4804">
        <f t="shared" si="78"/>
        <v>48</v>
      </c>
      <c r="C4804" s="31" t="s">
        <v>1122</v>
      </c>
      <c r="D4804" s="31" t="s">
        <v>93</v>
      </c>
      <c r="E4804" s="31" t="s">
        <v>3273</v>
      </c>
      <c r="F4804" s="31" t="s">
        <v>3274</v>
      </c>
      <c r="G4804" s="32">
        <v>10271</v>
      </c>
      <c r="H4804" s="31" t="s">
        <v>94</v>
      </c>
      <c r="I4804" s="32">
        <v>7547</v>
      </c>
      <c r="J4804" s="33">
        <v>1</v>
      </c>
      <c r="K4804" s="31" t="s">
        <v>94</v>
      </c>
      <c r="L4804" s="31" t="s">
        <v>95</v>
      </c>
    </row>
    <row r="4805" spans="1:12" ht="45" x14ac:dyDescent="0.2">
      <c r="A4805" t="str">
        <f>VLOOKUP(B4805,StateFIPS!A$2:B$52,2)</f>
        <v>Arizona</v>
      </c>
      <c r="B4805">
        <f t="shared" si="78"/>
        <v>4</v>
      </c>
      <c r="C4805" s="31" t="s">
        <v>2066</v>
      </c>
      <c r="D4805" s="31" t="s">
        <v>93</v>
      </c>
      <c r="E4805" s="31" t="s">
        <v>3273</v>
      </c>
      <c r="F4805" s="31" t="s">
        <v>3274</v>
      </c>
      <c r="G4805" s="32">
        <v>3283</v>
      </c>
      <c r="H4805" s="31" t="s">
        <v>94</v>
      </c>
      <c r="I4805" s="32">
        <v>2418</v>
      </c>
      <c r="J4805" s="33">
        <v>1</v>
      </c>
      <c r="K4805" s="31" t="s">
        <v>94</v>
      </c>
      <c r="L4805" s="31" t="s">
        <v>95</v>
      </c>
    </row>
    <row r="4806" spans="1:12" ht="45" x14ac:dyDescent="0.2">
      <c r="A4806" t="str">
        <f>VLOOKUP(B4806,StateFIPS!A$2:B$52,2)</f>
        <v>Texas</v>
      </c>
      <c r="B4806">
        <f t="shared" si="78"/>
        <v>48</v>
      </c>
      <c r="C4806" s="31" t="s">
        <v>1091</v>
      </c>
      <c r="D4806" s="31" t="s">
        <v>93</v>
      </c>
      <c r="E4806" s="31" t="s">
        <v>3273</v>
      </c>
      <c r="F4806" s="31" t="s">
        <v>3274</v>
      </c>
      <c r="G4806" s="32">
        <v>10271</v>
      </c>
      <c r="H4806" s="31" t="s">
        <v>94</v>
      </c>
      <c r="I4806" s="32">
        <v>7547</v>
      </c>
      <c r="J4806" s="33">
        <v>1</v>
      </c>
      <c r="K4806" s="31" t="s">
        <v>94</v>
      </c>
      <c r="L4806" s="31" t="s">
        <v>95</v>
      </c>
    </row>
    <row r="4807" spans="1:12" ht="45" x14ac:dyDescent="0.2">
      <c r="A4807" t="str">
        <f>VLOOKUP(B4807,StateFIPS!A$2:B$52,2)</f>
        <v>Kansas</v>
      </c>
      <c r="B4807">
        <f t="shared" si="78"/>
        <v>20</v>
      </c>
      <c r="C4807" s="31" t="s">
        <v>1544</v>
      </c>
      <c r="D4807" s="31" t="s">
        <v>93</v>
      </c>
      <c r="E4807" s="31" t="s">
        <v>3273</v>
      </c>
      <c r="F4807" s="31" t="s">
        <v>3274</v>
      </c>
      <c r="G4807" s="32">
        <v>25577</v>
      </c>
      <c r="H4807" s="31" t="s">
        <v>94</v>
      </c>
      <c r="I4807" s="32">
        <v>18182</v>
      </c>
      <c r="J4807" s="33">
        <v>1</v>
      </c>
      <c r="K4807" s="31" t="s">
        <v>94</v>
      </c>
      <c r="L4807" s="31" t="s">
        <v>95</v>
      </c>
    </row>
    <row r="4808" spans="1:12" ht="45" x14ac:dyDescent="0.2">
      <c r="A4808" t="str">
        <f>VLOOKUP(B4808,StateFIPS!A$2:B$52,2)</f>
        <v>Texas</v>
      </c>
      <c r="B4808">
        <f t="shared" si="78"/>
        <v>48</v>
      </c>
      <c r="C4808" s="31" t="s">
        <v>3224</v>
      </c>
      <c r="D4808" s="31" t="s">
        <v>93</v>
      </c>
      <c r="E4808" s="31" t="s">
        <v>3273</v>
      </c>
      <c r="F4808" s="31" t="s">
        <v>3274</v>
      </c>
      <c r="G4808" s="32">
        <v>10271</v>
      </c>
      <c r="H4808" s="31" t="s">
        <v>94</v>
      </c>
      <c r="I4808" s="32">
        <v>7547</v>
      </c>
      <c r="J4808" s="33">
        <v>1</v>
      </c>
      <c r="K4808" s="31" t="s">
        <v>94</v>
      </c>
      <c r="L4808" s="31" t="s">
        <v>95</v>
      </c>
    </row>
    <row r="4809" spans="1:12" ht="45" x14ac:dyDescent="0.2">
      <c r="A4809" t="str">
        <f>VLOOKUP(B4809,StateFIPS!A$2:B$52,2)</f>
        <v>Texas</v>
      </c>
      <c r="B4809">
        <f t="shared" si="78"/>
        <v>48</v>
      </c>
      <c r="C4809" s="31" t="s">
        <v>1121</v>
      </c>
      <c r="D4809" s="31" t="s">
        <v>93</v>
      </c>
      <c r="E4809" s="31" t="s">
        <v>3273</v>
      </c>
      <c r="F4809" s="31" t="s">
        <v>3274</v>
      </c>
      <c r="G4809" s="32">
        <v>10271</v>
      </c>
      <c r="H4809" s="31" t="s">
        <v>94</v>
      </c>
      <c r="I4809" s="32">
        <v>7547</v>
      </c>
      <c r="J4809" s="33">
        <v>1</v>
      </c>
      <c r="K4809" s="31" t="s">
        <v>94</v>
      </c>
      <c r="L4809" s="31" t="s">
        <v>95</v>
      </c>
    </row>
    <row r="4810" spans="1:12" ht="45" x14ac:dyDescent="0.2">
      <c r="A4810" t="str">
        <f>VLOOKUP(B4810,StateFIPS!A$2:B$52,2)</f>
        <v>Kansas</v>
      </c>
      <c r="B4810">
        <f t="shared" si="78"/>
        <v>20</v>
      </c>
      <c r="C4810" s="31" t="s">
        <v>3226</v>
      </c>
      <c r="D4810" s="31" t="s">
        <v>93</v>
      </c>
      <c r="E4810" s="31" t="s">
        <v>3273</v>
      </c>
      <c r="F4810" s="31" t="s">
        <v>3274</v>
      </c>
      <c r="G4810" s="32">
        <v>22336</v>
      </c>
      <c r="H4810" s="31" t="s">
        <v>94</v>
      </c>
      <c r="I4810" s="32">
        <v>15878</v>
      </c>
      <c r="J4810" s="33">
        <v>1</v>
      </c>
      <c r="K4810" s="31" t="s">
        <v>94</v>
      </c>
      <c r="L4810" s="31" t="s">
        <v>95</v>
      </c>
    </row>
    <row r="4811" spans="1:12" ht="45" x14ac:dyDescent="0.2">
      <c r="A4811" t="str">
        <f>VLOOKUP(B4811,StateFIPS!A$2:B$52,2)</f>
        <v>Arizona</v>
      </c>
      <c r="B4811">
        <f t="shared" si="78"/>
        <v>4</v>
      </c>
      <c r="C4811" s="31" t="s">
        <v>2068</v>
      </c>
      <c r="D4811" s="31" t="s">
        <v>93</v>
      </c>
      <c r="E4811" s="31" t="s">
        <v>3273</v>
      </c>
      <c r="F4811" s="31" t="s">
        <v>3274</v>
      </c>
      <c r="G4811" s="32">
        <v>16037</v>
      </c>
      <c r="H4811" s="31" t="s">
        <v>94</v>
      </c>
      <c r="I4811" s="32">
        <v>11811</v>
      </c>
      <c r="J4811" s="33">
        <v>1</v>
      </c>
      <c r="K4811" s="31" t="s">
        <v>94</v>
      </c>
      <c r="L4811" s="31" t="s">
        <v>95</v>
      </c>
    </row>
    <row r="4812" spans="1:12" ht="45" x14ac:dyDescent="0.2">
      <c r="A4812" t="str">
        <f>VLOOKUP(B4812,StateFIPS!A$2:B$52,2)</f>
        <v>Texas</v>
      </c>
      <c r="B4812">
        <f t="shared" si="78"/>
        <v>48</v>
      </c>
      <c r="C4812" s="31" t="s">
        <v>1065</v>
      </c>
      <c r="D4812" s="31" t="s">
        <v>93</v>
      </c>
      <c r="E4812" s="31" t="s">
        <v>3273</v>
      </c>
      <c r="F4812" s="31" t="s">
        <v>3274</v>
      </c>
      <c r="G4812" s="32">
        <v>6326</v>
      </c>
      <c r="H4812" s="31" t="s">
        <v>94</v>
      </c>
      <c r="I4812" s="32">
        <v>4648</v>
      </c>
      <c r="J4812" s="33">
        <v>1</v>
      </c>
      <c r="K4812" s="31" t="s">
        <v>94</v>
      </c>
      <c r="L4812" s="31" t="s">
        <v>95</v>
      </c>
    </row>
    <row r="4813" spans="1:12" ht="45" x14ac:dyDescent="0.2">
      <c r="A4813" t="str">
        <f>VLOOKUP(B4813,StateFIPS!A$2:B$52,2)</f>
        <v>Alabama</v>
      </c>
      <c r="B4813">
        <f t="shared" si="78"/>
        <v>1</v>
      </c>
      <c r="C4813" s="31" t="s">
        <v>580</v>
      </c>
      <c r="D4813" s="31" t="s">
        <v>93</v>
      </c>
      <c r="E4813" s="31" t="s">
        <v>3273</v>
      </c>
      <c r="F4813" s="31" t="s">
        <v>3274</v>
      </c>
      <c r="G4813" s="32">
        <v>2616</v>
      </c>
      <c r="H4813" s="31" t="s">
        <v>94</v>
      </c>
      <c r="I4813" s="32">
        <v>2094</v>
      </c>
      <c r="J4813" s="33">
        <v>1</v>
      </c>
      <c r="K4813" s="31" t="s">
        <v>94</v>
      </c>
      <c r="L4813" s="31" t="s">
        <v>95</v>
      </c>
    </row>
    <row r="4814" spans="1:12" ht="45" x14ac:dyDescent="0.2">
      <c r="A4814" t="str">
        <f>VLOOKUP(B4814,StateFIPS!A$2:B$52,2)</f>
        <v>Maryland</v>
      </c>
      <c r="B4814">
        <f t="shared" si="78"/>
        <v>24</v>
      </c>
      <c r="C4814" s="31" t="s">
        <v>399</v>
      </c>
      <c r="D4814" s="31" t="s">
        <v>93</v>
      </c>
      <c r="E4814" s="31" t="s">
        <v>3273</v>
      </c>
      <c r="F4814" s="31" t="s">
        <v>3274</v>
      </c>
      <c r="G4814" s="32">
        <v>2776</v>
      </c>
      <c r="H4814" s="31" t="s">
        <v>94</v>
      </c>
      <c r="I4814" s="32">
        <v>1685</v>
      </c>
      <c r="J4814" s="33">
        <v>2</v>
      </c>
      <c r="K4814" s="31" t="s">
        <v>94</v>
      </c>
      <c r="L4814" s="31" t="s">
        <v>95</v>
      </c>
    </row>
    <row r="4815" spans="1:12" ht="45" x14ac:dyDescent="0.2">
      <c r="A4815" t="str">
        <f>VLOOKUP(B4815,StateFIPS!A$2:B$52,2)</f>
        <v>Massachusetts</v>
      </c>
      <c r="B4815">
        <f t="shared" si="78"/>
        <v>25</v>
      </c>
      <c r="C4815" s="31" t="s">
        <v>1759</v>
      </c>
      <c r="D4815" s="31" t="s">
        <v>93</v>
      </c>
      <c r="E4815" s="31" t="s">
        <v>3273</v>
      </c>
      <c r="F4815" s="31" t="s">
        <v>3274</v>
      </c>
      <c r="G4815" s="32">
        <v>1044</v>
      </c>
      <c r="H4815" s="31" t="s">
        <v>94</v>
      </c>
      <c r="I4815" s="32">
        <v>711</v>
      </c>
      <c r="J4815" s="33">
        <v>1</v>
      </c>
      <c r="K4815" s="31" t="s">
        <v>94</v>
      </c>
      <c r="L4815" s="31" t="s">
        <v>95</v>
      </c>
    </row>
    <row r="4816" spans="1:12" ht="45" x14ac:dyDescent="0.2">
      <c r="A4816" t="str">
        <f>VLOOKUP(B4816,StateFIPS!A$2:B$52,2)</f>
        <v>Kansas</v>
      </c>
      <c r="B4816">
        <f t="shared" si="78"/>
        <v>20</v>
      </c>
      <c r="C4816" s="31" t="s">
        <v>1558</v>
      </c>
      <c r="D4816" s="31" t="s">
        <v>93</v>
      </c>
      <c r="E4816" s="31" t="s">
        <v>3273</v>
      </c>
      <c r="F4816" s="31" t="s">
        <v>3274</v>
      </c>
      <c r="G4816" s="32">
        <v>28906</v>
      </c>
      <c r="H4816" s="31" t="s">
        <v>94</v>
      </c>
      <c r="I4816" s="32">
        <v>20548</v>
      </c>
      <c r="J4816" s="33">
        <v>1</v>
      </c>
      <c r="K4816" s="31" t="s">
        <v>94</v>
      </c>
      <c r="L4816" s="31" t="s">
        <v>95</v>
      </c>
    </row>
    <row r="4817" spans="1:12" ht="45" x14ac:dyDescent="0.2">
      <c r="A4817" t="str">
        <f>VLOOKUP(B4817,StateFIPS!A$2:B$52,2)</f>
        <v>Texas</v>
      </c>
      <c r="B4817">
        <f t="shared" si="78"/>
        <v>48</v>
      </c>
      <c r="C4817" s="31" t="s">
        <v>1120</v>
      </c>
      <c r="D4817" s="31" t="s">
        <v>93</v>
      </c>
      <c r="E4817" s="31" t="s">
        <v>3273</v>
      </c>
      <c r="F4817" s="31" t="s">
        <v>3274</v>
      </c>
      <c r="G4817" s="32">
        <v>2308</v>
      </c>
      <c r="H4817" s="31" t="s">
        <v>94</v>
      </c>
      <c r="I4817" s="32">
        <v>1696</v>
      </c>
      <c r="J4817" s="33">
        <v>1</v>
      </c>
      <c r="K4817" s="31" t="s">
        <v>94</v>
      </c>
      <c r="L4817" s="31" t="s">
        <v>95</v>
      </c>
    </row>
    <row r="4818" spans="1:12" ht="45" x14ac:dyDescent="0.2">
      <c r="A4818" t="str">
        <f>VLOOKUP(B4818,StateFIPS!A$2:B$52,2)</f>
        <v>Alabama</v>
      </c>
      <c r="B4818">
        <f t="shared" si="78"/>
        <v>1</v>
      </c>
      <c r="C4818" s="31" t="s">
        <v>576</v>
      </c>
      <c r="D4818" s="31" t="s">
        <v>93</v>
      </c>
      <c r="E4818" s="31" t="s">
        <v>3273</v>
      </c>
      <c r="F4818" s="31" t="s">
        <v>3274</v>
      </c>
      <c r="G4818" s="32">
        <v>2616</v>
      </c>
      <c r="H4818" s="31" t="s">
        <v>94</v>
      </c>
      <c r="I4818" s="32">
        <v>2094</v>
      </c>
      <c r="J4818" s="33">
        <v>1</v>
      </c>
      <c r="K4818" s="31" t="s">
        <v>94</v>
      </c>
      <c r="L4818" s="31" t="s">
        <v>95</v>
      </c>
    </row>
    <row r="4819" spans="1:12" ht="45" x14ac:dyDescent="0.2">
      <c r="A4819" t="str">
        <f>VLOOKUP(B4819,StateFIPS!A$2:B$52,2)</f>
        <v>Texas</v>
      </c>
      <c r="B4819">
        <f t="shared" si="78"/>
        <v>48</v>
      </c>
      <c r="C4819" s="31" t="s">
        <v>3234</v>
      </c>
      <c r="D4819" s="31" t="s">
        <v>93</v>
      </c>
      <c r="E4819" s="31" t="s">
        <v>3273</v>
      </c>
      <c r="F4819" s="31" t="s">
        <v>3274</v>
      </c>
      <c r="G4819" s="32">
        <v>10271</v>
      </c>
      <c r="H4819" s="31" t="s">
        <v>94</v>
      </c>
      <c r="I4819" s="32">
        <v>7547</v>
      </c>
      <c r="J4819" s="33">
        <v>1</v>
      </c>
      <c r="K4819" s="31" t="s">
        <v>94</v>
      </c>
      <c r="L4819" s="31" t="s">
        <v>95</v>
      </c>
    </row>
    <row r="4820" spans="1:12" ht="45" x14ac:dyDescent="0.2">
      <c r="A4820" t="str">
        <f>VLOOKUP(B4820,StateFIPS!A$2:B$52,2)</f>
        <v>Kansas</v>
      </c>
      <c r="B4820">
        <f t="shared" si="78"/>
        <v>20</v>
      </c>
      <c r="C4820" s="31" t="s">
        <v>1549</v>
      </c>
      <c r="D4820" s="31" t="s">
        <v>93</v>
      </c>
      <c r="E4820" s="31" t="s">
        <v>3273</v>
      </c>
      <c r="F4820" s="31" t="s">
        <v>3274</v>
      </c>
      <c r="G4820" s="32">
        <v>27328</v>
      </c>
      <c r="H4820" s="31" t="s">
        <v>94</v>
      </c>
      <c r="I4820" s="32">
        <v>19426</v>
      </c>
      <c r="J4820" s="33">
        <v>1</v>
      </c>
      <c r="K4820" s="31" t="s">
        <v>94</v>
      </c>
      <c r="L4820" s="31" t="s">
        <v>95</v>
      </c>
    </row>
    <row r="4821" spans="1:12" ht="45" x14ac:dyDescent="0.2">
      <c r="A4821" t="str">
        <f>VLOOKUP(B4821,StateFIPS!A$2:B$52,2)</f>
        <v>Utah</v>
      </c>
      <c r="B4821">
        <f t="shared" si="78"/>
        <v>49</v>
      </c>
      <c r="C4821" s="31" t="s">
        <v>3249</v>
      </c>
      <c r="D4821" s="31" t="s">
        <v>93</v>
      </c>
      <c r="E4821" s="31" t="s">
        <v>3273</v>
      </c>
      <c r="F4821" s="31" t="s">
        <v>3274</v>
      </c>
      <c r="G4821" s="32">
        <v>44316</v>
      </c>
      <c r="H4821" s="31" t="s">
        <v>94</v>
      </c>
      <c r="I4821" s="32">
        <v>34675</v>
      </c>
      <c r="J4821" s="33">
        <v>1</v>
      </c>
      <c r="K4821" s="31" t="s">
        <v>94</v>
      </c>
      <c r="L4821" s="31" t="s">
        <v>95</v>
      </c>
    </row>
    <row r="4822" spans="1:12" ht="45" x14ac:dyDescent="0.2">
      <c r="A4822" t="str">
        <f>VLOOKUP(B4822,StateFIPS!A$2:B$52,2)</f>
        <v>Texas</v>
      </c>
      <c r="B4822">
        <f t="shared" si="78"/>
        <v>48</v>
      </c>
      <c r="C4822" s="31" t="s">
        <v>1077</v>
      </c>
      <c r="D4822" s="31" t="s">
        <v>93</v>
      </c>
      <c r="E4822" s="31" t="s">
        <v>3273</v>
      </c>
      <c r="F4822" s="31" t="s">
        <v>3274</v>
      </c>
      <c r="G4822" s="32">
        <v>10271</v>
      </c>
      <c r="H4822" s="31" t="s">
        <v>94</v>
      </c>
      <c r="I4822" s="32">
        <v>7547</v>
      </c>
      <c r="J4822" s="33">
        <v>1</v>
      </c>
      <c r="K4822" s="31" t="s">
        <v>94</v>
      </c>
      <c r="L4822" s="31" t="s">
        <v>95</v>
      </c>
    </row>
    <row r="4823" spans="1:12" ht="45" x14ac:dyDescent="0.2">
      <c r="A4823" t="str">
        <f>VLOOKUP(B4823,StateFIPS!A$2:B$52,2)</f>
        <v>Michigan</v>
      </c>
      <c r="B4823">
        <f t="shared" si="78"/>
        <v>26</v>
      </c>
      <c r="C4823" s="31" t="s">
        <v>1722</v>
      </c>
      <c r="D4823" s="31" t="s">
        <v>93</v>
      </c>
      <c r="E4823" s="31" t="s">
        <v>3273</v>
      </c>
      <c r="F4823" s="31" t="s">
        <v>3274</v>
      </c>
      <c r="G4823" s="32">
        <v>41943</v>
      </c>
      <c r="H4823" s="31" t="s">
        <v>94</v>
      </c>
      <c r="I4823" s="32">
        <v>31456</v>
      </c>
      <c r="J4823" s="33">
        <v>1</v>
      </c>
      <c r="K4823" s="31" t="s">
        <v>94</v>
      </c>
      <c r="L4823" s="31" t="s">
        <v>95</v>
      </c>
    </row>
    <row r="4824" spans="1:12" ht="45" x14ac:dyDescent="0.2">
      <c r="A4824" t="str">
        <f>VLOOKUP(B4824,StateFIPS!A$2:B$52,2)</f>
        <v>Maryland</v>
      </c>
      <c r="B4824">
        <f t="shared" si="78"/>
        <v>24</v>
      </c>
      <c r="C4824" s="31" t="s">
        <v>1853</v>
      </c>
      <c r="D4824" s="31" t="s">
        <v>93</v>
      </c>
      <c r="E4824" s="31" t="s">
        <v>3273</v>
      </c>
      <c r="F4824" s="31" t="s">
        <v>3274</v>
      </c>
      <c r="G4824" s="32">
        <v>1754</v>
      </c>
      <c r="H4824" s="31" t="s">
        <v>94</v>
      </c>
      <c r="I4824" s="32">
        <v>1064</v>
      </c>
      <c r="J4824" s="33">
        <v>2</v>
      </c>
      <c r="K4824" s="31" t="s">
        <v>94</v>
      </c>
      <c r="L4824" s="31" t="s">
        <v>95</v>
      </c>
    </row>
    <row r="4825" spans="1:12" ht="45" x14ac:dyDescent="0.2">
      <c r="A4825" t="str">
        <f>VLOOKUP(B4825,StateFIPS!A$2:B$52,2)</f>
        <v>Arkansas</v>
      </c>
      <c r="B4825">
        <f t="shared" si="78"/>
        <v>5</v>
      </c>
      <c r="C4825" s="31" t="s">
        <v>2678</v>
      </c>
      <c r="D4825" s="31" t="s">
        <v>93</v>
      </c>
      <c r="E4825" s="31" t="s">
        <v>3273</v>
      </c>
      <c r="F4825" s="31" t="s">
        <v>3274</v>
      </c>
      <c r="G4825" s="32">
        <v>45974</v>
      </c>
      <c r="H4825" s="31" t="s">
        <v>94</v>
      </c>
      <c r="I4825" s="32">
        <v>33740</v>
      </c>
      <c r="J4825" s="33">
        <v>1</v>
      </c>
      <c r="K4825" s="31" t="s">
        <v>94</v>
      </c>
      <c r="L4825" s="31" t="s">
        <v>95</v>
      </c>
    </row>
    <row r="4826" spans="1:12" ht="45" x14ac:dyDescent="0.2">
      <c r="A4826" t="str">
        <f>VLOOKUP(B4826,StateFIPS!A$2:B$52,2)</f>
        <v>Utah</v>
      </c>
      <c r="B4826">
        <f t="shared" si="78"/>
        <v>49</v>
      </c>
      <c r="C4826" s="31" t="s">
        <v>1130</v>
      </c>
      <c r="D4826" s="31" t="s">
        <v>93</v>
      </c>
      <c r="E4826" s="31" t="s">
        <v>3273</v>
      </c>
      <c r="F4826" s="31" t="s">
        <v>3274</v>
      </c>
      <c r="G4826" s="32">
        <v>44316</v>
      </c>
      <c r="H4826" s="31" t="s">
        <v>94</v>
      </c>
      <c r="I4826" s="32">
        <v>34675</v>
      </c>
      <c r="J4826" s="33">
        <v>1</v>
      </c>
      <c r="K4826" s="31" t="s">
        <v>94</v>
      </c>
      <c r="L4826" s="31" t="s">
        <v>95</v>
      </c>
    </row>
    <row r="4827" spans="1:12" ht="45" x14ac:dyDescent="0.2">
      <c r="A4827" t="str">
        <f>VLOOKUP(B4827,StateFIPS!A$2:B$52,2)</f>
        <v>Texas</v>
      </c>
      <c r="B4827">
        <f t="shared" si="78"/>
        <v>48</v>
      </c>
      <c r="C4827" s="31" t="s">
        <v>3239</v>
      </c>
      <c r="D4827" s="31" t="s">
        <v>93</v>
      </c>
      <c r="E4827" s="31" t="s">
        <v>3273</v>
      </c>
      <c r="F4827" s="31" t="s">
        <v>3274</v>
      </c>
      <c r="G4827" s="32">
        <v>10271</v>
      </c>
      <c r="H4827" s="31" t="s">
        <v>94</v>
      </c>
      <c r="I4827" s="32">
        <v>7547</v>
      </c>
      <c r="J4827" s="33">
        <v>1</v>
      </c>
      <c r="K4827" s="31" t="s">
        <v>94</v>
      </c>
      <c r="L4827" s="31" t="s">
        <v>95</v>
      </c>
    </row>
    <row r="4828" spans="1:12" ht="45" x14ac:dyDescent="0.2">
      <c r="A4828" t="str">
        <f>VLOOKUP(B4828,StateFIPS!A$2:B$52,2)</f>
        <v>Arizona</v>
      </c>
      <c r="B4828">
        <f t="shared" si="78"/>
        <v>4</v>
      </c>
      <c r="C4828" s="31" t="s">
        <v>3236</v>
      </c>
      <c r="D4828" s="31" t="s">
        <v>93</v>
      </c>
      <c r="E4828" s="31" t="s">
        <v>3273</v>
      </c>
      <c r="F4828" s="31" t="s">
        <v>3274</v>
      </c>
      <c r="G4828" s="32">
        <v>4544</v>
      </c>
      <c r="H4828" s="31" t="s">
        <v>94</v>
      </c>
      <c r="I4828" s="32">
        <v>3346</v>
      </c>
      <c r="J4828" s="33">
        <v>1</v>
      </c>
      <c r="K4828" s="31" t="s">
        <v>94</v>
      </c>
      <c r="L4828" s="31" t="s">
        <v>95</v>
      </c>
    </row>
    <row r="4829" spans="1:12" ht="45" x14ac:dyDescent="0.2">
      <c r="A4829" t="str">
        <f>VLOOKUP(B4829,StateFIPS!A$2:B$52,2)</f>
        <v>Texas</v>
      </c>
      <c r="B4829">
        <f t="shared" si="78"/>
        <v>48</v>
      </c>
      <c r="C4829" s="31" t="s">
        <v>869</v>
      </c>
      <c r="D4829" s="31" t="s">
        <v>93</v>
      </c>
      <c r="E4829" s="31" t="s">
        <v>3273</v>
      </c>
      <c r="F4829" s="31" t="s">
        <v>3274</v>
      </c>
      <c r="G4829" s="32">
        <v>10271</v>
      </c>
      <c r="H4829" s="31" t="s">
        <v>94</v>
      </c>
      <c r="I4829" s="32">
        <v>7547</v>
      </c>
      <c r="J4829" s="33">
        <v>1</v>
      </c>
      <c r="K4829" s="31" t="s">
        <v>94</v>
      </c>
      <c r="L4829" s="31" t="s">
        <v>95</v>
      </c>
    </row>
    <row r="4830" spans="1:12" ht="45" x14ac:dyDescent="0.2">
      <c r="A4830" t="str">
        <f>VLOOKUP(B4830,StateFIPS!A$2:B$52,2)</f>
        <v>Michigan</v>
      </c>
      <c r="B4830">
        <f t="shared" si="78"/>
        <v>26</v>
      </c>
      <c r="C4830" s="31" t="s">
        <v>1706</v>
      </c>
      <c r="D4830" s="31" t="s">
        <v>93</v>
      </c>
      <c r="E4830" s="31" t="s">
        <v>3273</v>
      </c>
      <c r="F4830" s="31" t="s">
        <v>3274</v>
      </c>
      <c r="G4830" s="32">
        <v>11008</v>
      </c>
      <c r="H4830" s="31" t="s">
        <v>94</v>
      </c>
      <c r="I4830" s="32">
        <v>8256</v>
      </c>
      <c r="J4830" s="33">
        <v>1</v>
      </c>
      <c r="K4830" s="31" t="s">
        <v>94</v>
      </c>
      <c r="L4830" s="31" t="s">
        <v>95</v>
      </c>
    </row>
    <row r="4831" spans="1:12" ht="45" x14ac:dyDescent="0.2">
      <c r="A4831" t="str">
        <f>VLOOKUP(B4831,StateFIPS!A$2:B$52,2)</f>
        <v>Texas</v>
      </c>
      <c r="B4831">
        <f t="shared" si="78"/>
        <v>48</v>
      </c>
      <c r="C4831" s="31" t="s">
        <v>3237</v>
      </c>
      <c r="D4831" s="31" t="s">
        <v>93</v>
      </c>
      <c r="E4831" s="31" t="s">
        <v>3273</v>
      </c>
      <c r="F4831" s="31" t="s">
        <v>3274</v>
      </c>
      <c r="G4831" s="32">
        <v>10271</v>
      </c>
      <c r="H4831" s="31" t="s">
        <v>94</v>
      </c>
      <c r="I4831" s="32">
        <v>7547</v>
      </c>
      <c r="J4831" s="33">
        <v>1</v>
      </c>
      <c r="K4831" s="31" t="s">
        <v>94</v>
      </c>
      <c r="L4831" s="31" t="s">
        <v>95</v>
      </c>
    </row>
    <row r="4832" spans="1:12" ht="45" x14ac:dyDescent="0.2">
      <c r="A4832" t="str">
        <f>VLOOKUP(B4832,StateFIPS!A$2:B$52,2)</f>
        <v>Michigan</v>
      </c>
      <c r="B4832">
        <f t="shared" si="78"/>
        <v>26</v>
      </c>
      <c r="C4832" s="31" t="s">
        <v>1728</v>
      </c>
      <c r="D4832" s="31" t="s">
        <v>93</v>
      </c>
      <c r="E4832" s="31" t="s">
        <v>3273</v>
      </c>
      <c r="F4832" s="31" t="s">
        <v>3274</v>
      </c>
      <c r="G4832" s="32">
        <v>1147</v>
      </c>
      <c r="H4832" s="31" t="s">
        <v>94</v>
      </c>
      <c r="I4832" s="32">
        <v>861</v>
      </c>
      <c r="J4832" s="33">
        <v>1</v>
      </c>
      <c r="K4832" s="31" t="s">
        <v>94</v>
      </c>
      <c r="L4832" s="31" t="s">
        <v>95</v>
      </c>
    </row>
    <row r="4833" spans="1:12" ht="45" x14ac:dyDescent="0.2">
      <c r="A4833" t="str">
        <f>VLOOKUP(B4833,StateFIPS!A$2:B$52,2)</f>
        <v>Utah</v>
      </c>
      <c r="B4833">
        <f t="shared" si="78"/>
        <v>49</v>
      </c>
      <c r="C4833" s="31" t="s">
        <v>2306</v>
      </c>
      <c r="D4833" s="31" t="s">
        <v>93</v>
      </c>
      <c r="E4833" s="31" t="s">
        <v>3273</v>
      </c>
      <c r="F4833" s="31" t="s">
        <v>3274</v>
      </c>
      <c r="G4833" s="32">
        <v>2463</v>
      </c>
      <c r="H4833" s="31" t="s">
        <v>94</v>
      </c>
      <c r="I4833" s="32">
        <v>1927</v>
      </c>
      <c r="J4833" s="33">
        <v>1</v>
      </c>
      <c r="K4833" s="31" t="s">
        <v>94</v>
      </c>
      <c r="L4833" s="31" t="s">
        <v>95</v>
      </c>
    </row>
    <row r="4834" spans="1:12" ht="45" x14ac:dyDescent="0.2">
      <c r="A4834" t="str">
        <f>VLOOKUP(B4834,StateFIPS!A$2:B$52,2)</f>
        <v>Kansas</v>
      </c>
      <c r="B4834">
        <f t="shared" si="78"/>
        <v>20</v>
      </c>
      <c r="C4834" s="31" t="s">
        <v>1536</v>
      </c>
      <c r="D4834" s="31" t="s">
        <v>93</v>
      </c>
      <c r="E4834" s="31" t="s">
        <v>3273</v>
      </c>
      <c r="F4834" s="31" t="s">
        <v>3274</v>
      </c>
      <c r="G4834" s="32">
        <v>8827</v>
      </c>
      <c r="H4834" s="31" t="s">
        <v>94</v>
      </c>
      <c r="I4834" s="32">
        <v>6275</v>
      </c>
      <c r="J4834" s="33">
        <v>1</v>
      </c>
      <c r="K4834" s="31" t="s">
        <v>94</v>
      </c>
      <c r="L4834" s="31" t="s">
        <v>95</v>
      </c>
    </row>
    <row r="4835" spans="1:12" ht="45" x14ac:dyDescent="0.2">
      <c r="A4835" t="str">
        <f>VLOOKUP(B4835,StateFIPS!A$2:B$52,2)</f>
        <v>Texas</v>
      </c>
      <c r="B4835">
        <f t="shared" si="78"/>
        <v>48</v>
      </c>
      <c r="C4835" s="31" t="s">
        <v>866</v>
      </c>
      <c r="D4835" s="31" t="s">
        <v>93</v>
      </c>
      <c r="E4835" s="31" t="s">
        <v>3273</v>
      </c>
      <c r="F4835" s="31" t="s">
        <v>3274</v>
      </c>
      <c r="G4835" s="32">
        <v>10271</v>
      </c>
      <c r="H4835" s="31" t="s">
        <v>94</v>
      </c>
      <c r="I4835" s="32">
        <v>7547</v>
      </c>
      <c r="J4835" s="33">
        <v>1</v>
      </c>
      <c r="K4835" s="31" t="s">
        <v>94</v>
      </c>
      <c r="L4835" s="31" t="s">
        <v>95</v>
      </c>
    </row>
    <row r="4836" spans="1:12" ht="45" x14ac:dyDescent="0.2">
      <c r="A4836" t="str">
        <f>VLOOKUP(B4836,StateFIPS!A$2:B$52,2)</f>
        <v>Michigan</v>
      </c>
      <c r="B4836">
        <f t="shared" si="78"/>
        <v>26</v>
      </c>
      <c r="C4836" s="31" t="s">
        <v>1730</v>
      </c>
      <c r="D4836" s="31" t="s">
        <v>93</v>
      </c>
      <c r="E4836" s="31" t="s">
        <v>3273</v>
      </c>
      <c r="F4836" s="31" t="s">
        <v>3274</v>
      </c>
      <c r="G4836" s="32">
        <v>5412</v>
      </c>
      <c r="H4836" s="31" t="s">
        <v>94</v>
      </c>
      <c r="I4836" s="32">
        <v>4059</v>
      </c>
      <c r="J4836" s="33">
        <v>1</v>
      </c>
      <c r="K4836" s="31" t="s">
        <v>94</v>
      </c>
      <c r="L4836" s="31" t="s">
        <v>95</v>
      </c>
    </row>
    <row r="4837" spans="1:12" ht="45" x14ac:dyDescent="0.2">
      <c r="A4837" t="str">
        <f>VLOOKUP(B4837,StateFIPS!A$2:B$52,2)</f>
        <v>Texas</v>
      </c>
      <c r="B4837">
        <f t="shared" si="78"/>
        <v>48</v>
      </c>
      <c r="C4837" s="31" t="s">
        <v>865</v>
      </c>
      <c r="D4837" s="31" t="s">
        <v>93</v>
      </c>
      <c r="E4837" s="31" t="s">
        <v>3273</v>
      </c>
      <c r="F4837" s="31" t="s">
        <v>3274</v>
      </c>
      <c r="G4837" s="32">
        <v>3406</v>
      </c>
      <c r="H4837" s="31" t="s">
        <v>94</v>
      </c>
      <c r="I4837" s="32">
        <v>2502</v>
      </c>
      <c r="J4837" s="33">
        <v>1</v>
      </c>
      <c r="K4837" s="31" t="s">
        <v>94</v>
      </c>
      <c r="L4837" s="31" t="s">
        <v>95</v>
      </c>
    </row>
    <row r="4838" spans="1:12" ht="45" x14ac:dyDescent="0.2">
      <c r="A4838" t="str">
        <f>VLOOKUP(B4838,StateFIPS!A$2:B$52,2)</f>
        <v>Kansas</v>
      </c>
      <c r="B4838">
        <f t="shared" si="78"/>
        <v>20</v>
      </c>
      <c r="C4838" s="31" t="s">
        <v>2695</v>
      </c>
      <c r="D4838" s="31" t="s">
        <v>93</v>
      </c>
      <c r="E4838" s="31" t="s">
        <v>3273</v>
      </c>
      <c r="F4838" s="31" t="s">
        <v>3274</v>
      </c>
      <c r="G4838" s="32">
        <v>22336</v>
      </c>
      <c r="H4838" s="31" t="s">
        <v>94</v>
      </c>
      <c r="I4838" s="32">
        <v>15878</v>
      </c>
      <c r="J4838" s="33">
        <v>1</v>
      </c>
      <c r="K4838" s="31" t="s">
        <v>94</v>
      </c>
      <c r="L4838" s="31" t="s">
        <v>95</v>
      </c>
    </row>
    <row r="4839" spans="1:12" ht="45" x14ac:dyDescent="0.2">
      <c r="A4839" t="str">
        <f>VLOOKUP(B4839,StateFIPS!A$2:B$52,2)</f>
        <v>Utah</v>
      </c>
      <c r="B4839">
        <f t="shared" si="78"/>
        <v>49</v>
      </c>
      <c r="C4839" s="31" t="s">
        <v>2324</v>
      </c>
      <c r="D4839" s="31" t="s">
        <v>93</v>
      </c>
      <c r="E4839" s="31" t="s">
        <v>3273</v>
      </c>
      <c r="F4839" s="31" t="s">
        <v>3274</v>
      </c>
      <c r="G4839" s="32">
        <v>44316</v>
      </c>
      <c r="H4839" s="31" t="s">
        <v>94</v>
      </c>
      <c r="I4839" s="32">
        <v>34675</v>
      </c>
      <c r="J4839" s="33">
        <v>1</v>
      </c>
      <c r="K4839" s="31" t="s">
        <v>94</v>
      </c>
      <c r="L4839" s="31" t="s">
        <v>95</v>
      </c>
    </row>
    <row r="4840" spans="1:12" ht="45" x14ac:dyDescent="0.2">
      <c r="A4840" t="str">
        <f>VLOOKUP(B4840,StateFIPS!A$2:B$52,2)</f>
        <v>Texas</v>
      </c>
      <c r="B4840">
        <f t="shared" si="78"/>
        <v>48</v>
      </c>
      <c r="C4840" s="31" t="s">
        <v>864</v>
      </c>
      <c r="D4840" s="31" t="s">
        <v>93</v>
      </c>
      <c r="E4840" s="31" t="s">
        <v>3273</v>
      </c>
      <c r="F4840" s="31" t="s">
        <v>3274</v>
      </c>
      <c r="G4840" s="32">
        <v>10271</v>
      </c>
      <c r="H4840" s="31" t="s">
        <v>94</v>
      </c>
      <c r="I4840" s="32">
        <v>7547</v>
      </c>
      <c r="J4840" s="33">
        <v>1</v>
      </c>
      <c r="K4840" s="31" t="s">
        <v>94</v>
      </c>
      <c r="L4840" s="31" t="s">
        <v>95</v>
      </c>
    </row>
    <row r="4841" spans="1:12" ht="45" x14ac:dyDescent="0.2">
      <c r="A4841" t="str">
        <f>VLOOKUP(B4841,StateFIPS!A$2:B$52,2)</f>
        <v>Arkansas</v>
      </c>
      <c r="B4841">
        <f t="shared" si="78"/>
        <v>5</v>
      </c>
      <c r="C4841" s="31" t="s">
        <v>631</v>
      </c>
      <c r="D4841" s="31" t="s">
        <v>93</v>
      </c>
      <c r="E4841" s="31" t="s">
        <v>3273</v>
      </c>
      <c r="F4841" s="31" t="s">
        <v>3274</v>
      </c>
      <c r="G4841" s="32">
        <v>3575</v>
      </c>
      <c r="H4841" s="31" t="s">
        <v>94</v>
      </c>
      <c r="I4841" s="32">
        <v>2624</v>
      </c>
      <c r="J4841" s="33">
        <v>1</v>
      </c>
      <c r="K4841" s="31" t="s">
        <v>94</v>
      </c>
      <c r="L4841" s="31" t="s">
        <v>95</v>
      </c>
    </row>
    <row r="4842" spans="1:12" ht="45" x14ac:dyDescent="0.2">
      <c r="A4842" t="str">
        <f>VLOOKUP(B4842,StateFIPS!A$2:B$52,2)</f>
        <v>Texas</v>
      </c>
      <c r="B4842">
        <f t="shared" si="78"/>
        <v>48</v>
      </c>
      <c r="C4842" s="31" t="s">
        <v>2424</v>
      </c>
      <c r="D4842" s="31" t="s">
        <v>93</v>
      </c>
      <c r="E4842" s="31" t="s">
        <v>3273</v>
      </c>
      <c r="F4842" s="31" t="s">
        <v>3274</v>
      </c>
      <c r="G4842" s="32">
        <v>3509</v>
      </c>
      <c r="H4842" s="31" t="s">
        <v>94</v>
      </c>
      <c r="I4842" s="32">
        <v>2578</v>
      </c>
      <c r="J4842" s="33">
        <v>1</v>
      </c>
      <c r="K4842" s="31" t="s">
        <v>94</v>
      </c>
      <c r="L4842" s="31" t="s">
        <v>95</v>
      </c>
    </row>
    <row r="4843" spans="1:12" ht="45" x14ac:dyDescent="0.2">
      <c r="A4843" t="str">
        <f>VLOOKUP(B4843,StateFIPS!A$2:B$52,2)</f>
        <v>Michigan</v>
      </c>
      <c r="B4843">
        <f t="shared" si="78"/>
        <v>26</v>
      </c>
      <c r="C4843" s="31" t="s">
        <v>1818</v>
      </c>
      <c r="D4843" s="31" t="s">
        <v>93</v>
      </c>
      <c r="E4843" s="31" t="s">
        <v>3273</v>
      </c>
      <c r="F4843" s="31" t="s">
        <v>3274</v>
      </c>
      <c r="G4843" s="32">
        <v>1066</v>
      </c>
      <c r="H4843" s="31" t="s">
        <v>94</v>
      </c>
      <c r="I4843" s="32">
        <v>799</v>
      </c>
      <c r="J4843" s="33">
        <v>1</v>
      </c>
      <c r="K4843" s="31" t="s">
        <v>94</v>
      </c>
      <c r="L4843" s="31" t="s">
        <v>95</v>
      </c>
    </row>
    <row r="4844" spans="1:12" ht="45" x14ac:dyDescent="0.2">
      <c r="A4844" t="str">
        <f>VLOOKUP(B4844,StateFIPS!A$2:B$52,2)</f>
        <v>Texas</v>
      </c>
      <c r="B4844">
        <f t="shared" si="78"/>
        <v>48</v>
      </c>
      <c r="C4844" s="31" t="s">
        <v>2729</v>
      </c>
      <c r="D4844" s="31" t="s">
        <v>93</v>
      </c>
      <c r="E4844" s="31" t="s">
        <v>3273</v>
      </c>
      <c r="F4844" s="31" t="s">
        <v>3274</v>
      </c>
      <c r="G4844" s="32">
        <v>10271</v>
      </c>
      <c r="H4844" s="31" t="s">
        <v>94</v>
      </c>
      <c r="I4844" s="32">
        <v>7547</v>
      </c>
      <c r="J4844" s="33">
        <v>1</v>
      </c>
      <c r="K4844" s="31" t="s">
        <v>94</v>
      </c>
      <c r="L4844" s="31" t="s">
        <v>95</v>
      </c>
    </row>
    <row r="4845" spans="1:12" ht="45" x14ac:dyDescent="0.2">
      <c r="A4845" t="str">
        <f>VLOOKUP(B4845,StateFIPS!A$2:B$52,2)</f>
        <v>Utah</v>
      </c>
      <c r="B4845">
        <f t="shared" si="78"/>
        <v>49</v>
      </c>
      <c r="C4845" s="31" t="s">
        <v>2459</v>
      </c>
      <c r="D4845" s="31" t="s">
        <v>93</v>
      </c>
      <c r="E4845" s="31" t="s">
        <v>3273</v>
      </c>
      <c r="F4845" s="31" t="s">
        <v>3274</v>
      </c>
      <c r="G4845" s="32">
        <v>44316</v>
      </c>
      <c r="H4845" s="31" t="s">
        <v>94</v>
      </c>
      <c r="I4845" s="32">
        <v>34675</v>
      </c>
      <c r="J4845" s="33">
        <v>1</v>
      </c>
      <c r="K4845" s="31" t="s">
        <v>94</v>
      </c>
      <c r="L4845" s="31" t="s">
        <v>95</v>
      </c>
    </row>
    <row r="4846" spans="1:12" ht="45" x14ac:dyDescent="0.2">
      <c r="A4846" t="str">
        <f>VLOOKUP(B4846,StateFIPS!A$2:B$52,2)</f>
        <v>Texas</v>
      </c>
      <c r="B4846">
        <f t="shared" si="78"/>
        <v>48</v>
      </c>
      <c r="C4846" s="31" t="s">
        <v>2771</v>
      </c>
      <c r="D4846" s="31" t="s">
        <v>93</v>
      </c>
      <c r="E4846" s="31" t="s">
        <v>3273</v>
      </c>
      <c r="F4846" s="31" t="s">
        <v>3274</v>
      </c>
      <c r="G4846" s="32">
        <v>10271</v>
      </c>
      <c r="H4846" s="31" t="s">
        <v>94</v>
      </c>
      <c r="I4846" s="32">
        <v>7547</v>
      </c>
      <c r="J4846" s="33">
        <v>1</v>
      </c>
      <c r="K4846" s="31" t="s">
        <v>94</v>
      </c>
      <c r="L4846" s="31" t="s">
        <v>95</v>
      </c>
    </row>
    <row r="4847" spans="1:12" ht="45" x14ac:dyDescent="0.2">
      <c r="A4847" t="str">
        <f>VLOOKUP(B4847,StateFIPS!A$2:B$52,2)</f>
        <v>Utah</v>
      </c>
      <c r="B4847">
        <f t="shared" si="78"/>
        <v>49</v>
      </c>
      <c r="C4847" s="31" t="s">
        <v>2463</v>
      </c>
      <c r="D4847" s="31" t="s">
        <v>93</v>
      </c>
      <c r="E4847" s="31" t="s">
        <v>3273</v>
      </c>
      <c r="F4847" s="31" t="s">
        <v>3274</v>
      </c>
      <c r="G4847" s="32">
        <v>8403</v>
      </c>
      <c r="H4847" s="31" t="s">
        <v>94</v>
      </c>
      <c r="I4847" s="32">
        <v>6575</v>
      </c>
      <c r="J4847" s="33">
        <v>1</v>
      </c>
      <c r="K4847" s="31" t="s">
        <v>94</v>
      </c>
      <c r="L4847" s="31" t="s">
        <v>95</v>
      </c>
    </row>
    <row r="4848" spans="1:12" ht="45" x14ac:dyDescent="0.2">
      <c r="A4848" t="str">
        <f>VLOOKUP(B4848,StateFIPS!A$2:B$52,2)</f>
        <v>Michigan</v>
      </c>
      <c r="B4848">
        <f t="shared" si="78"/>
        <v>26</v>
      </c>
      <c r="C4848" s="31" t="s">
        <v>1714</v>
      </c>
      <c r="D4848" s="31" t="s">
        <v>93</v>
      </c>
      <c r="E4848" s="31" t="s">
        <v>3273</v>
      </c>
      <c r="F4848" s="31" t="s">
        <v>3274</v>
      </c>
      <c r="G4848" s="32">
        <v>4492</v>
      </c>
      <c r="H4848" s="31" t="s">
        <v>94</v>
      </c>
      <c r="I4848" s="32">
        <v>3369</v>
      </c>
      <c r="J4848" s="33">
        <v>1</v>
      </c>
      <c r="K4848" s="31" t="s">
        <v>94</v>
      </c>
      <c r="L4848" s="31" t="s">
        <v>95</v>
      </c>
    </row>
    <row r="4849" spans="1:12" ht="45" x14ac:dyDescent="0.2">
      <c r="A4849" t="str">
        <f>VLOOKUP(B4849,StateFIPS!A$2:B$52,2)</f>
        <v>Kansas</v>
      </c>
      <c r="B4849">
        <f t="shared" si="78"/>
        <v>20</v>
      </c>
      <c r="C4849" s="31" t="s">
        <v>3246</v>
      </c>
      <c r="D4849" s="31" t="s">
        <v>93</v>
      </c>
      <c r="E4849" s="31" t="s">
        <v>3273</v>
      </c>
      <c r="F4849" s="31" t="s">
        <v>3274</v>
      </c>
      <c r="G4849" s="32">
        <v>24734</v>
      </c>
      <c r="H4849" s="31" t="s">
        <v>94</v>
      </c>
      <c r="I4849" s="32">
        <v>17582</v>
      </c>
      <c r="J4849" s="33">
        <v>1</v>
      </c>
      <c r="K4849" s="31" t="s">
        <v>94</v>
      </c>
      <c r="L4849" s="31" t="s">
        <v>95</v>
      </c>
    </row>
    <row r="4850" spans="1:12" ht="45" x14ac:dyDescent="0.2">
      <c r="A4850" t="str">
        <f>VLOOKUP(B4850,StateFIPS!A$2:B$52,2)</f>
        <v>Arizona</v>
      </c>
      <c r="B4850">
        <f t="shared" si="78"/>
        <v>4</v>
      </c>
      <c r="C4850" s="31" t="s">
        <v>635</v>
      </c>
      <c r="D4850" s="31" t="s">
        <v>93</v>
      </c>
      <c r="E4850" s="31" t="s">
        <v>3273</v>
      </c>
      <c r="F4850" s="31" t="s">
        <v>3274</v>
      </c>
      <c r="G4850" s="32">
        <v>16037</v>
      </c>
      <c r="H4850" s="31" t="s">
        <v>94</v>
      </c>
      <c r="I4850" s="32">
        <v>11811</v>
      </c>
      <c r="J4850" s="33">
        <v>1</v>
      </c>
      <c r="K4850" s="31" t="s">
        <v>94</v>
      </c>
      <c r="L4850" s="31" t="s">
        <v>95</v>
      </c>
    </row>
    <row r="4851" spans="1:12" ht="45" x14ac:dyDescent="0.2">
      <c r="A4851" t="str">
        <f>VLOOKUP(B4851,StateFIPS!A$2:B$52,2)</f>
        <v>Texas</v>
      </c>
      <c r="B4851">
        <f t="shared" si="78"/>
        <v>48</v>
      </c>
      <c r="C4851" s="31" t="s">
        <v>3235</v>
      </c>
      <c r="D4851" s="31" t="s">
        <v>93</v>
      </c>
      <c r="E4851" s="31" t="s">
        <v>3273</v>
      </c>
      <c r="F4851" s="31" t="s">
        <v>3274</v>
      </c>
      <c r="G4851" s="32">
        <v>10271</v>
      </c>
      <c r="H4851" s="31" t="s">
        <v>94</v>
      </c>
      <c r="I4851" s="32">
        <v>7547</v>
      </c>
      <c r="J4851" s="33">
        <v>1</v>
      </c>
      <c r="K4851" s="31" t="s">
        <v>94</v>
      </c>
      <c r="L4851" s="31" t="s">
        <v>95</v>
      </c>
    </row>
    <row r="4852" spans="1:12" ht="45" x14ac:dyDescent="0.2">
      <c r="A4852" t="str">
        <f>VLOOKUP(B4852,StateFIPS!A$2:B$52,2)</f>
        <v>Maryland</v>
      </c>
      <c r="B4852">
        <f t="shared" si="78"/>
        <v>24</v>
      </c>
      <c r="C4852" s="31" t="s">
        <v>1741</v>
      </c>
      <c r="D4852" s="31" t="s">
        <v>93</v>
      </c>
      <c r="E4852" s="31" t="s">
        <v>3273</v>
      </c>
      <c r="F4852" s="31" t="s">
        <v>3274</v>
      </c>
      <c r="G4852" s="32">
        <v>1088</v>
      </c>
      <c r="H4852" s="31" t="s">
        <v>94</v>
      </c>
      <c r="I4852" s="32">
        <v>661</v>
      </c>
      <c r="J4852" s="33">
        <v>2</v>
      </c>
      <c r="K4852" s="31" t="s">
        <v>94</v>
      </c>
      <c r="L4852" s="31" t="s">
        <v>95</v>
      </c>
    </row>
    <row r="4853" spans="1:12" ht="45" x14ac:dyDescent="0.2">
      <c r="A4853" t="str">
        <f>VLOOKUP(B4853,StateFIPS!A$2:B$52,2)</f>
        <v>Utah</v>
      </c>
      <c r="B4853">
        <f t="shared" si="78"/>
        <v>49</v>
      </c>
      <c r="C4853" s="31" t="s">
        <v>2467</v>
      </c>
      <c r="D4853" s="31" t="s">
        <v>93</v>
      </c>
      <c r="E4853" s="31" t="s">
        <v>3273</v>
      </c>
      <c r="F4853" s="31" t="s">
        <v>3274</v>
      </c>
      <c r="G4853" s="32">
        <v>44316</v>
      </c>
      <c r="H4853" s="31" t="s">
        <v>94</v>
      </c>
      <c r="I4853" s="32">
        <v>34675</v>
      </c>
      <c r="J4853" s="33">
        <v>1</v>
      </c>
      <c r="K4853" s="31" t="s">
        <v>94</v>
      </c>
      <c r="L4853" s="31" t="s">
        <v>95</v>
      </c>
    </row>
    <row r="4854" spans="1:12" ht="45" x14ac:dyDescent="0.2">
      <c r="A4854" t="str">
        <f>VLOOKUP(B4854,StateFIPS!A$2:B$52,2)</f>
        <v>Alabama</v>
      </c>
      <c r="B4854">
        <f t="shared" si="78"/>
        <v>1</v>
      </c>
      <c r="C4854" s="31" t="s">
        <v>577</v>
      </c>
      <c r="D4854" s="31" t="s">
        <v>93</v>
      </c>
      <c r="E4854" s="31" t="s">
        <v>3273</v>
      </c>
      <c r="F4854" s="31" t="s">
        <v>3274</v>
      </c>
      <c r="G4854" s="32">
        <v>2616</v>
      </c>
      <c r="H4854" s="31" t="s">
        <v>94</v>
      </c>
      <c r="I4854" s="32">
        <v>2094</v>
      </c>
      <c r="J4854" s="33">
        <v>1</v>
      </c>
      <c r="K4854" s="31" t="s">
        <v>94</v>
      </c>
      <c r="L4854" s="31" t="s">
        <v>95</v>
      </c>
    </row>
    <row r="4855" spans="1:12" ht="45" x14ac:dyDescent="0.2">
      <c r="A4855" t="str">
        <f>VLOOKUP(B4855,StateFIPS!A$2:B$52,2)</f>
        <v>Kansas</v>
      </c>
      <c r="B4855">
        <f t="shared" si="78"/>
        <v>20</v>
      </c>
      <c r="C4855" s="31" t="s">
        <v>1537</v>
      </c>
      <c r="D4855" s="31" t="s">
        <v>93</v>
      </c>
      <c r="E4855" s="31" t="s">
        <v>3273</v>
      </c>
      <c r="F4855" s="31" t="s">
        <v>3274</v>
      </c>
      <c r="G4855" s="32">
        <v>13948</v>
      </c>
      <c r="H4855" s="31" t="s">
        <v>94</v>
      </c>
      <c r="I4855" s="32">
        <v>9915</v>
      </c>
      <c r="J4855" s="33">
        <v>1</v>
      </c>
      <c r="K4855" s="31" t="s">
        <v>94</v>
      </c>
      <c r="L4855" s="31" t="s">
        <v>95</v>
      </c>
    </row>
    <row r="4856" spans="1:12" ht="45" x14ac:dyDescent="0.2">
      <c r="A4856" t="str">
        <f>VLOOKUP(B4856,StateFIPS!A$2:B$52,2)</f>
        <v>Utah</v>
      </c>
      <c r="B4856">
        <f t="shared" si="78"/>
        <v>49</v>
      </c>
      <c r="C4856" s="31" t="s">
        <v>2477</v>
      </c>
      <c r="D4856" s="31" t="s">
        <v>93</v>
      </c>
      <c r="E4856" s="31" t="s">
        <v>3273</v>
      </c>
      <c r="F4856" s="31" t="s">
        <v>3274</v>
      </c>
      <c r="G4856" s="32">
        <v>29224</v>
      </c>
      <c r="H4856" s="31" t="s">
        <v>94</v>
      </c>
      <c r="I4856" s="32">
        <v>22866</v>
      </c>
      <c r="J4856" s="33">
        <v>1</v>
      </c>
      <c r="K4856" s="31" t="s">
        <v>94</v>
      </c>
      <c r="L4856" s="31" t="s">
        <v>95</v>
      </c>
    </row>
    <row r="4857" spans="1:12" ht="45" x14ac:dyDescent="0.2">
      <c r="A4857" t="str">
        <f>VLOOKUP(B4857,StateFIPS!A$2:B$52,2)</f>
        <v>Michigan</v>
      </c>
      <c r="B4857">
        <f t="shared" si="78"/>
        <v>26</v>
      </c>
      <c r="C4857" s="31" t="s">
        <v>1717</v>
      </c>
      <c r="D4857" s="31" t="s">
        <v>93</v>
      </c>
      <c r="E4857" s="31" t="s">
        <v>3273</v>
      </c>
      <c r="F4857" s="31" t="s">
        <v>3274</v>
      </c>
      <c r="G4857" s="32">
        <v>5604</v>
      </c>
      <c r="H4857" s="31" t="s">
        <v>94</v>
      </c>
      <c r="I4857" s="32">
        <v>4203</v>
      </c>
      <c r="J4857" s="33">
        <v>1</v>
      </c>
      <c r="K4857" s="31" t="s">
        <v>94</v>
      </c>
      <c r="L4857" s="31" t="s">
        <v>95</v>
      </c>
    </row>
    <row r="4858" spans="1:12" ht="45" x14ac:dyDescent="0.2">
      <c r="A4858" t="str">
        <f>VLOOKUP(B4858,StateFIPS!A$2:B$52,2)</f>
        <v>Texas</v>
      </c>
      <c r="B4858">
        <f t="shared" si="78"/>
        <v>48</v>
      </c>
      <c r="C4858" s="31" t="s">
        <v>3232</v>
      </c>
      <c r="D4858" s="31" t="s">
        <v>93</v>
      </c>
      <c r="E4858" s="31" t="s">
        <v>3273</v>
      </c>
      <c r="F4858" s="31" t="s">
        <v>3274</v>
      </c>
      <c r="G4858" s="32">
        <v>10271</v>
      </c>
      <c r="H4858" s="31" t="s">
        <v>94</v>
      </c>
      <c r="I4858" s="32">
        <v>7547</v>
      </c>
      <c r="J4858" s="33">
        <v>1</v>
      </c>
      <c r="K4858" s="31" t="s">
        <v>94</v>
      </c>
      <c r="L4858" s="31" t="s">
        <v>95</v>
      </c>
    </row>
    <row r="4859" spans="1:12" ht="45" x14ac:dyDescent="0.2">
      <c r="A4859" t="str">
        <f>VLOOKUP(B4859,StateFIPS!A$2:B$52,2)</f>
        <v>Utah</v>
      </c>
      <c r="B4859">
        <f t="shared" si="78"/>
        <v>49</v>
      </c>
      <c r="C4859" s="31" t="s">
        <v>3245</v>
      </c>
      <c r="D4859" s="31" t="s">
        <v>93</v>
      </c>
      <c r="E4859" s="31" t="s">
        <v>3273</v>
      </c>
      <c r="F4859" s="31" t="s">
        <v>3274</v>
      </c>
      <c r="G4859" s="32">
        <v>44316</v>
      </c>
      <c r="H4859" s="31" t="s">
        <v>94</v>
      </c>
      <c r="I4859" s="32">
        <v>34675</v>
      </c>
      <c r="J4859" s="33">
        <v>1</v>
      </c>
      <c r="K4859" s="31" t="s">
        <v>94</v>
      </c>
      <c r="L4859" s="31" t="s">
        <v>95</v>
      </c>
    </row>
    <row r="4860" spans="1:12" ht="45" x14ac:dyDescent="0.2">
      <c r="A4860" t="str">
        <f>VLOOKUP(B4860,StateFIPS!A$2:B$52,2)</f>
        <v>Arizona</v>
      </c>
      <c r="B4860">
        <f t="shared" si="78"/>
        <v>4</v>
      </c>
      <c r="C4860" s="31" t="s">
        <v>2061</v>
      </c>
      <c r="D4860" s="31" t="s">
        <v>93</v>
      </c>
      <c r="E4860" s="31" t="s">
        <v>3273</v>
      </c>
      <c r="F4860" s="31" t="s">
        <v>3274</v>
      </c>
      <c r="G4860" s="32">
        <v>16037</v>
      </c>
      <c r="H4860" s="31" t="s">
        <v>94</v>
      </c>
      <c r="I4860" s="32">
        <v>11811</v>
      </c>
      <c r="J4860" s="33">
        <v>1</v>
      </c>
      <c r="K4860" s="31" t="s">
        <v>94</v>
      </c>
      <c r="L4860" s="31" t="s">
        <v>95</v>
      </c>
    </row>
    <row r="4861" spans="1:12" ht="45" x14ac:dyDescent="0.2">
      <c r="A4861" t="str">
        <f>VLOOKUP(B4861,StateFIPS!A$2:B$52,2)</f>
        <v>Texas</v>
      </c>
      <c r="B4861">
        <f t="shared" si="78"/>
        <v>48</v>
      </c>
      <c r="C4861" s="31" t="s">
        <v>3231</v>
      </c>
      <c r="D4861" s="31" t="s">
        <v>93</v>
      </c>
      <c r="E4861" s="31" t="s">
        <v>3273</v>
      </c>
      <c r="F4861" s="31" t="s">
        <v>3274</v>
      </c>
      <c r="G4861" s="32">
        <v>10271</v>
      </c>
      <c r="H4861" s="31" t="s">
        <v>94</v>
      </c>
      <c r="I4861" s="32">
        <v>7547</v>
      </c>
      <c r="J4861" s="33">
        <v>1</v>
      </c>
      <c r="K4861" s="31" t="s">
        <v>94</v>
      </c>
      <c r="L4861" s="31" t="s">
        <v>95</v>
      </c>
    </row>
    <row r="4862" spans="1:12" ht="45" x14ac:dyDescent="0.2">
      <c r="A4862" t="str">
        <f>VLOOKUP(B4862,StateFIPS!A$2:B$52,2)</f>
        <v>Michigan</v>
      </c>
      <c r="B4862">
        <f t="shared" si="78"/>
        <v>26</v>
      </c>
      <c r="C4862" s="31" t="s">
        <v>1735</v>
      </c>
      <c r="D4862" s="31" t="s">
        <v>93</v>
      </c>
      <c r="E4862" s="31" t="s">
        <v>3273</v>
      </c>
      <c r="F4862" s="31" t="s">
        <v>3274</v>
      </c>
      <c r="G4862" s="32">
        <v>15981</v>
      </c>
      <c r="H4862" s="31" t="s">
        <v>94</v>
      </c>
      <c r="I4862" s="32">
        <v>11985</v>
      </c>
      <c r="J4862" s="33">
        <v>1</v>
      </c>
      <c r="K4862" s="31" t="s">
        <v>94</v>
      </c>
      <c r="L4862" s="31" t="s">
        <v>95</v>
      </c>
    </row>
    <row r="4863" spans="1:12" ht="45" x14ac:dyDescent="0.2">
      <c r="A4863" t="str">
        <f>VLOOKUP(B4863,StateFIPS!A$2:B$52,2)</f>
        <v>Maryland</v>
      </c>
      <c r="B4863">
        <f t="shared" si="78"/>
        <v>24</v>
      </c>
      <c r="C4863" s="31" t="s">
        <v>1739</v>
      </c>
      <c r="D4863" s="31" t="s">
        <v>93</v>
      </c>
      <c r="E4863" s="31" t="s">
        <v>3273</v>
      </c>
      <c r="F4863" s="31" t="s">
        <v>3274</v>
      </c>
      <c r="G4863" s="32">
        <v>2765</v>
      </c>
      <c r="H4863" s="31" t="s">
        <v>94</v>
      </c>
      <c r="I4863" s="32">
        <v>1678</v>
      </c>
      <c r="J4863" s="33">
        <v>2</v>
      </c>
      <c r="K4863" s="31" t="s">
        <v>94</v>
      </c>
      <c r="L4863" s="31" t="s">
        <v>95</v>
      </c>
    </row>
    <row r="4864" spans="1:12" ht="45" x14ac:dyDescent="0.2">
      <c r="A4864" t="str">
        <f>VLOOKUP(B4864,StateFIPS!A$2:B$52,2)</f>
        <v>Texas</v>
      </c>
      <c r="B4864">
        <f t="shared" si="78"/>
        <v>48</v>
      </c>
      <c r="C4864" s="31" t="s">
        <v>1080</v>
      </c>
      <c r="D4864" s="31" t="s">
        <v>93</v>
      </c>
      <c r="E4864" s="31" t="s">
        <v>3273</v>
      </c>
      <c r="F4864" s="31" t="s">
        <v>3274</v>
      </c>
      <c r="G4864" s="32">
        <v>10271</v>
      </c>
      <c r="H4864" s="31" t="s">
        <v>94</v>
      </c>
      <c r="I4864" s="32">
        <v>7547</v>
      </c>
      <c r="J4864" s="33">
        <v>1</v>
      </c>
      <c r="K4864" s="31" t="s">
        <v>94</v>
      </c>
      <c r="L4864" s="31" t="s">
        <v>95</v>
      </c>
    </row>
    <row r="4865" spans="1:12" ht="45" x14ac:dyDescent="0.2">
      <c r="A4865" t="str">
        <f>VLOOKUP(B4865,StateFIPS!A$2:B$52,2)</f>
        <v>Texas</v>
      </c>
      <c r="B4865">
        <f t="shared" si="78"/>
        <v>48</v>
      </c>
      <c r="C4865" s="31" t="s">
        <v>1064</v>
      </c>
      <c r="D4865" s="31" t="s">
        <v>93</v>
      </c>
      <c r="E4865" s="31" t="s">
        <v>3273</v>
      </c>
      <c r="F4865" s="31" t="s">
        <v>3274</v>
      </c>
      <c r="G4865" s="32">
        <v>10271</v>
      </c>
      <c r="H4865" s="31" t="s">
        <v>94</v>
      </c>
      <c r="I4865" s="32">
        <v>7547</v>
      </c>
      <c r="J4865" s="33">
        <v>1</v>
      </c>
      <c r="K4865" s="31" t="s">
        <v>94</v>
      </c>
      <c r="L4865" s="31" t="s">
        <v>95</v>
      </c>
    </row>
    <row r="4866" spans="1:12" ht="45" x14ac:dyDescent="0.2">
      <c r="A4866" t="str">
        <f>VLOOKUP(B4866,StateFIPS!A$2:B$52,2)</f>
        <v>Texas</v>
      </c>
      <c r="B4866">
        <f t="shared" si="78"/>
        <v>48</v>
      </c>
      <c r="C4866" s="31" t="s">
        <v>1087</v>
      </c>
      <c r="D4866" s="31" t="s">
        <v>93</v>
      </c>
      <c r="E4866" s="31" t="s">
        <v>3273</v>
      </c>
      <c r="F4866" s="31" t="s">
        <v>3274</v>
      </c>
      <c r="G4866" s="32">
        <v>2287</v>
      </c>
      <c r="H4866" s="31" t="s">
        <v>94</v>
      </c>
      <c r="I4866" s="32">
        <v>1681</v>
      </c>
      <c r="J4866" s="33">
        <v>1</v>
      </c>
      <c r="K4866" s="31" t="s">
        <v>94</v>
      </c>
      <c r="L4866" s="31" t="s">
        <v>95</v>
      </c>
    </row>
    <row r="4867" spans="1:12" ht="45" x14ac:dyDescent="0.2">
      <c r="A4867" t="str">
        <f>VLOOKUP(B4867,StateFIPS!A$2:B$52,2)</f>
        <v>Minnesota</v>
      </c>
      <c r="B4867">
        <f t="shared" ref="B4867:B4930" si="79">VALUE(LEFT(C4867,2))</f>
        <v>27</v>
      </c>
      <c r="C4867" s="31" t="s">
        <v>1726</v>
      </c>
      <c r="D4867" s="31" t="s">
        <v>93</v>
      </c>
      <c r="E4867" s="31" t="s">
        <v>3273</v>
      </c>
      <c r="F4867" s="31" t="s">
        <v>3274</v>
      </c>
      <c r="G4867" s="32">
        <v>5498</v>
      </c>
      <c r="H4867" s="31" t="s">
        <v>94</v>
      </c>
      <c r="I4867" s="32">
        <v>4333</v>
      </c>
      <c r="J4867" s="33">
        <v>1</v>
      </c>
      <c r="K4867" s="31" t="s">
        <v>94</v>
      </c>
      <c r="L4867" s="31" t="s">
        <v>95</v>
      </c>
    </row>
    <row r="4868" spans="1:12" ht="45" x14ac:dyDescent="0.2">
      <c r="A4868" t="str">
        <f>VLOOKUP(B4868,StateFIPS!A$2:B$52,2)</f>
        <v>Tennessee</v>
      </c>
      <c r="B4868">
        <f t="shared" si="79"/>
        <v>47</v>
      </c>
      <c r="C4868" s="31" t="s">
        <v>966</v>
      </c>
      <c r="D4868" s="31" t="s">
        <v>93</v>
      </c>
      <c r="E4868" s="31" t="s">
        <v>3273</v>
      </c>
      <c r="F4868" s="31" t="s">
        <v>3274</v>
      </c>
      <c r="G4868" s="32">
        <v>17242</v>
      </c>
      <c r="H4868" s="31" t="s">
        <v>94</v>
      </c>
      <c r="I4868" s="32">
        <v>12380</v>
      </c>
      <c r="J4868" s="33">
        <v>1</v>
      </c>
      <c r="K4868" s="31" t="s">
        <v>94</v>
      </c>
      <c r="L4868" s="31" t="s">
        <v>95</v>
      </c>
    </row>
    <row r="4869" spans="1:12" ht="45" x14ac:dyDescent="0.2">
      <c r="A4869" t="str">
        <f>VLOOKUP(B4869,StateFIPS!A$2:B$52,2)</f>
        <v>Kansas</v>
      </c>
      <c r="B4869">
        <f t="shared" si="79"/>
        <v>20</v>
      </c>
      <c r="C4869" s="31" t="s">
        <v>252</v>
      </c>
      <c r="D4869" s="31" t="s">
        <v>93</v>
      </c>
      <c r="E4869" s="31" t="s">
        <v>3273</v>
      </c>
      <c r="F4869" s="31" t="s">
        <v>3274</v>
      </c>
      <c r="G4869" s="32">
        <v>2627</v>
      </c>
      <c r="H4869" s="31" t="s">
        <v>94</v>
      </c>
      <c r="I4869" s="32">
        <v>1867</v>
      </c>
      <c r="J4869" s="33">
        <v>1</v>
      </c>
      <c r="K4869" s="31" t="s">
        <v>94</v>
      </c>
      <c r="L4869" s="31" t="s">
        <v>95</v>
      </c>
    </row>
    <row r="4870" spans="1:12" ht="45" x14ac:dyDescent="0.2">
      <c r="A4870" t="str">
        <f>VLOOKUP(B4870,StateFIPS!A$2:B$52,2)</f>
        <v>Kentucky</v>
      </c>
      <c r="B4870">
        <f t="shared" si="79"/>
        <v>21</v>
      </c>
      <c r="C4870" s="31" t="s">
        <v>115</v>
      </c>
      <c r="D4870" s="31" t="s">
        <v>93</v>
      </c>
      <c r="E4870" s="31" t="s">
        <v>3273</v>
      </c>
      <c r="F4870" s="31" t="s">
        <v>3274</v>
      </c>
      <c r="G4870" s="32">
        <v>8511</v>
      </c>
      <c r="H4870" s="31" t="s">
        <v>94</v>
      </c>
      <c r="I4870" s="32">
        <v>6233</v>
      </c>
      <c r="J4870" s="33">
        <v>1</v>
      </c>
      <c r="K4870" s="31" t="s">
        <v>94</v>
      </c>
      <c r="L4870" s="31" t="s">
        <v>95</v>
      </c>
    </row>
    <row r="4871" spans="1:12" ht="45" x14ac:dyDescent="0.2">
      <c r="A4871" t="str">
        <f>VLOOKUP(B4871,StateFIPS!A$2:B$52,2)</f>
        <v>Tennessee</v>
      </c>
      <c r="B4871">
        <f t="shared" si="79"/>
        <v>47</v>
      </c>
      <c r="C4871" s="31" t="s">
        <v>927</v>
      </c>
      <c r="D4871" s="31" t="s">
        <v>93</v>
      </c>
      <c r="E4871" s="31" t="s">
        <v>3273</v>
      </c>
      <c r="F4871" s="31" t="s">
        <v>3274</v>
      </c>
      <c r="G4871" s="32">
        <v>3928</v>
      </c>
      <c r="H4871" s="31" t="s">
        <v>94</v>
      </c>
      <c r="I4871" s="32">
        <v>2821</v>
      </c>
      <c r="J4871" s="33">
        <v>1</v>
      </c>
      <c r="K4871" s="31" t="s">
        <v>94</v>
      </c>
      <c r="L4871" s="31" t="s">
        <v>95</v>
      </c>
    </row>
    <row r="4872" spans="1:12" ht="45" x14ac:dyDescent="0.2">
      <c r="A4872" t="str">
        <f>VLOOKUP(B4872,StateFIPS!A$2:B$52,2)</f>
        <v>Alabama</v>
      </c>
      <c r="B4872">
        <f t="shared" si="79"/>
        <v>1</v>
      </c>
      <c r="C4872" s="31" t="s">
        <v>602</v>
      </c>
      <c r="D4872" s="31" t="s">
        <v>93</v>
      </c>
      <c r="E4872" s="31" t="s">
        <v>3273</v>
      </c>
      <c r="F4872" s="31" t="s">
        <v>3274</v>
      </c>
      <c r="G4872" s="32">
        <v>11460</v>
      </c>
      <c r="H4872" s="31" t="s">
        <v>94</v>
      </c>
      <c r="I4872" s="32">
        <v>9172</v>
      </c>
      <c r="J4872" s="33">
        <v>1</v>
      </c>
      <c r="K4872" s="31" t="s">
        <v>94</v>
      </c>
      <c r="L4872" s="31" t="s">
        <v>95</v>
      </c>
    </row>
    <row r="4873" spans="1:12" ht="45" x14ac:dyDescent="0.2">
      <c r="A4873" t="str">
        <f>VLOOKUP(B4873,StateFIPS!A$2:B$52,2)</f>
        <v>Tennessee</v>
      </c>
      <c r="B4873">
        <f t="shared" si="79"/>
        <v>47</v>
      </c>
      <c r="C4873" s="31" t="s">
        <v>2629</v>
      </c>
      <c r="D4873" s="31" t="s">
        <v>93</v>
      </c>
      <c r="E4873" s="31" t="s">
        <v>3273</v>
      </c>
      <c r="F4873" s="31" t="s">
        <v>3274</v>
      </c>
      <c r="G4873" s="32">
        <v>7077</v>
      </c>
      <c r="H4873" s="31" t="s">
        <v>94</v>
      </c>
      <c r="I4873" s="32">
        <v>5081</v>
      </c>
      <c r="J4873" s="33">
        <v>1</v>
      </c>
      <c r="K4873" s="31" t="s">
        <v>94</v>
      </c>
      <c r="L4873" s="31" t="s">
        <v>95</v>
      </c>
    </row>
    <row r="4874" spans="1:12" ht="45" x14ac:dyDescent="0.2">
      <c r="A4874" t="str">
        <f>VLOOKUP(B4874,StateFIPS!A$2:B$52,2)</f>
        <v>Texas</v>
      </c>
      <c r="B4874">
        <f t="shared" si="79"/>
        <v>48</v>
      </c>
      <c r="C4874" s="31" t="s">
        <v>1083</v>
      </c>
      <c r="D4874" s="31" t="s">
        <v>93</v>
      </c>
      <c r="E4874" s="31" t="s">
        <v>3273</v>
      </c>
      <c r="F4874" s="31" t="s">
        <v>3274</v>
      </c>
      <c r="G4874" s="32">
        <v>6701</v>
      </c>
      <c r="H4874" s="31" t="s">
        <v>94</v>
      </c>
      <c r="I4874" s="32">
        <v>4923</v>
      </c>
      <c r="J4874" s="33">
        <v>1</v>
      </c>
      <c r="K4874" s="31" t="s">
        <v>94</v>
      </c>
      <c r="L4874" s="31" t="s">
        <v>95</v>
      </c>
    </row>
    <row r="4875" spans="1:12" ht="45" x14ac:dyDescent="0.2">
      <c r="A4875" t="str">
        <f>VLOOKUP(B4875,StateFIPS!A$2:B$52,2)</f>
        <v>Virginia</v>
      </c>
      <c r="B4875">
        <f t="shared" si="79"/>
        <v>51</v>
      </c>
      <c r="C4875" s="31" t="s">
        <v>2552</v>
      </c>
      <c r="D4875" s="31" t="s">
        <v>93</v>
      </c>
      <c r="E4875" s="31" t="s">
        <v>3273</v>
      </c>
      <c r="F4875" s="31" t="s">
        <v>3274</v>
      </c>
      <c r="G4875" s="32">
        <v>2672</v>
      </c>
      <c r="H4875" s="31" t="s">
        <v>94</v>
      </c>
      <c r="I4875" s="32">
        <v>2028</v>
      </c>
      <c r="J4875" s="33">
        <v>1</v>
      </c>
      <c r="K4875" s="31" t="s">
        <v>94</v>
      </c>
      <c r="L4875" s="31" t="s">
        <v>95</v>
      </c>
    </row>
    <row r="4876" spans="1:12" ht="45" x14ac:dyDescent="0.2">
      <c r="A4876" t="str">
        <f>VLOOKUP(B4876,StateFIPS!A$2:B$52,2)</f>
        <v>Texas</v>
      </c>
      <c r="B4876">
        <f t="shared" si="79"/>
        <v>48</v>
      </c>
      <c r="C4876" s="31" t="s">
        <v>2767</v>
      </c>
      <c r="D4876" s="31" t="s">
        <v>93</v>
      </c>
      <c r="E4876" s="31" t="s">
        <v>3273</v>
      </c>
      <c r="F4876" s="31" t="s">
        <v>3274</v>
      </c>
      <c r="G4876" s="32">
        <v>10271</v>
      </c>
      <c r="H4876" s="31" t="s">
        <v>94</v>
      </c>
      <c r="I4876" s="32">
        <v>7547</v>
      </c>
      <c r="J4876" s="33">
        <v>1</v>
      </c>
      <c r="K4876" s="31" t="s">
        <v>94</v>
      </c>
      <c r="L4876" s="31" t="s">
        <v>95</v>
      </c>
    </row>
    <row r="4877" spans="1:12" ht="45" x14ac:dyDescent="0.2">
      <c r="A4877" t="str">
        <f>VLOOKUP(B4877,StateFIPS!A$2:B$52,2)</f>
        <v>Tennessee</v>
      </c>
      <c r="B4877">
        <f t="shared" si="79"/>
        <v>47</v>
      </c>
      <c r="C4877" s="31" t="s">
        <v>951</v>
      </c>
      <c r="D4877" s="31" t="s">
        <v>93</v>
      </c>
      <c r="E4877" s="31" t="s">
        <v>3273</v>
      </c>
      <c r="F4877" s="31" t="s">
        <v>3274</v>
      </c>
      <c r="G4877" s="32">
        <v>7989</v>
      </c>
      <c r="H4877" s="31" t="s">
        <v>94</v>
      </c>
      <c r="I4877" s="32">
        <v>5736</v>
      </c>
      <c r="J4877" s="33">
        <v>1</v>
      </c>
      <c r="K4877" s="31" t="s">
        <v>94</v>
      </c>
      <c r="L4877" s="31" t="s">
        <v>95</v>
      </c>
    </row>
    <row r="4878" spans="1:12" ht="45" x14ac:dyDescent="0.2">
      <c r="A4878" t="str">
        <f>VLOOKUP(B4878,StateFIPS!A$2:B$52,2)</f>
        <v>Tennessee</v>
      </c>
      <c r="B4878">
        <f t="shared" si="79"/>
        <v>47</v>
      </c>
      <c r="C4878" s="31" t="s">
        <v>2349</v>
      </c>
      <c r="D4878" s="31" t="s">
        <v>93</v>
      </c>
      <c r="E4878" s="31" t="s">
        <v>3273</v>
      </c>
      <c r="F4878" s="31" t="s">
        <v>3274</v>
      </c>
      <c r="G4878" s="32">
        <v>14765</v>
      </c>
      <c r="H4878" s="31" t="s">
        <v>94</v>
      </c>
      <c r="I4878" s="32">
        <v>10602</v>
      </c>
      <c r="J4878" s="33">
        <v>1</v>
      </c>
      <c r="K4878" s="31" t="s">
        <v>94</v>
      </c>
      <c r="L4878" s="31" t="s">
        <v>95</v>
      </c>
    </row>
    <row r="4879" spans="1:12" ht="45" x14ac:dyDescent="0.2">
      <c r="A4879" t="str">
        <f>VLOOKUP(B4879,StateFIPS!A$2:B$52,2)</f>
        <v>Colorado</v>
      </c>
      <c r="B4879">
        <f t="shared" si="79"/>
        <v>8</v>
      </c>
      <c r="C4879" s="31" t="s">
        <v>2091</v>
      </c>
      <c r="D4879" s="31" t="s">
        <v>93</v>
      </c>
      <c r="E4879" s="31" t="s">
        <v>3273</v>
      </c>
      <c r="F4879" s="31" t="s">
        <v>3274</v>
      </c>
      <c r="G4879" s="32">
        <v>10297</v>
      </c>
      <c r="H4879" s="31" t="s">
        <v>94</v>
      </c>
      <c r="I4879" s="32">
        <v>7649</v>
      </c>
      <c r="J4879" s="33">
        <v>1</v>
      </c>
      <c r="K4879" s="31" t="s">
        <v>94</v>
      </c>
      <c r="L4879" s="31" t="s">
        <v>95</v>
      </c>
    </row>
    <row r="4880" spans="1:12" ht="45" x14ac:dyDescent="0.2">
      <c r="A4880" t="str">
        <f>VLOOKUP(B4880,StateFIPS!A$2:B$52,2)</f>
        <v>Virginia</v>
      </c>
      <c r="B4880">
        <f t="shared" si="79"/>
        <v>51</v>
      </c>
      <c r="C4880" s="31" t="s">
        <v>2744</v>
      </c>
      <c r="D4880" s="31" t="s">
        <v>93</v>
      </c>
      <c r="E4880" s="31" t="s">
        <v>3273</v>
      </c>
      <c r="F4880" s="31" t="s">
        <v>3274</v>
      </c>
      <c r="G4880" s="32">
        <v>2672</v>
      </c>
      <c r="H4880" s="31" t="s">
        <v>94</v>
      </c>
      <c r="I4880" s="32">
        <v>2028</v>
      </c>
      <c r="J4880" s="33">
        <v>1</v>
      </c>
      <c r="K4880" s="31" t="s">
        <v>94</v>
      </c>
      <c r="L4880" s="31" t="s">
        <v>95</v>
      </c>
    </row>
    <row r="4881" spans="1:12" ht="45" x14ac:dyDescent="0.2">
      <c r="A4881" t="str">
        <f>VLOOKUP(B4881,StateFIPS!A$2:B$52,2)</f>
        <v>Colorado</v>
      </c>
      <c r="B4881">
        <f t="shared" si="79"/>
        <v>8</v>
      </c>
      <c r="C4881" s="31" t="s">
        <v>476</v>
      </c>
      <c r="D4881" s="31" t="s">
        <v>93</v>
      </c>
      <c r="E4881" s="31" t="s">
        <v>3273</v>
      </c>
      <c r="F4881" s="31" t="s">
        <v>3274</v>
      </c>
      <c r="G4881" s="32">
        <v>27036</v>
      </c>
      <c r="H4881" s="31" t="s">
        <v>94</v>
      </c>
      <c r="I4881" s="32">
        <v>20082</v>
      </c>
      <c r="J4881" s="33">
        <v>1</v>
      </c>
      <c r="K4881" s="31" t="s">
        <v>94</v>
      </c>
      <c r="L4881" s="31" t="s">
        <v>95</v>
      </c>
    </row>
    <row r="4882" spans="1:12" ht="45" x14ac:dyDescent="0.2">
      <c r="A4882" t="str">
        <f>VLOOKUP(B4882,StateFIPS!A$2:B$52,2)</f>
        <v>Tennessee</v>
      </c>
      <c r="B4882">
        <f t="shared" si="79"/>
        <v>47</v>
      </c>
      <c r="C4882" s="31" t="s">
        <v>901</v>
      </c>
      <c r="D4882" s="31" t="s">
        <v>93</v>
      </c>
      <c r="E4882" s="31" t="s">
        <v>3273</v>
      </c>
      <c r="F4882" s="31" t="s">
        <v>3274</v>
      </c>
      <c r="G4882" s="32">
        <v>16476</v>
      </c>
      <c r="H4882" s="31" t="s">
        <v>94</v>
      </c>
      <c r="I4882" s="32">
        <v>11831</v>
      </c>
      <c r="J4882" s="33">
        <v>1</v>
      </c>
      <c r="K4882" s="31" t="s">
        <v>94</v>
      </c>
      <c r="L4882" s="31" t="s">
        <v>95</v>
      </c>
    </row>
    <row r="4883" spans="1:12" ht="45" x14ac:dyDescent="0.2">
      <c r="A4883" t="str">
        <f>VLOOKUP(B4883,StateFIPS!A$2:B$52,2)</f>
        <v>Minnesota</v>
      </c>
      <c r="B4883">
        <f t="shared" si="79"/>
        <v>27</v>
      </c>
      <c r="C4883" s="31" t="s">
        <v>1723</v>
      </c>
      <c r="D4883" s="31" t="s">
        <v>93</v>
      </c>
      <c r="E4883" s="31" t="s">
        <v>3273</v>
      </c>
      <c r="F4883" s="31" t="s">
        <v>3274</v>
      </c>
      <c r="G4883" s="32">
        <v>2753</v>
      </c>
      <c r="H4883" s="31" t="s">
        <v>94</v>
      </c>
      <c r="I4883" s="32">
        <v>2169</v>
      </c>
      <c r="J4883" s="33">
        <v>1</v>
      </c>
      <c r="K4883" s="31" t="s">
        <v>94</v>
      </c>
      <c r="L4883" s="31" t="s">
        <v>95</v>
      </c>
    </row>
    <row r="4884" spans="1:12" ht="45" x14ac:dyDescent="0.2">
      <c r="A4884" t="str">
        <f>VLOOKUP(B4884,StateFIPS!A$2:B$52,2)</f>
        <v>Virginia</v>
      </c>
      <c r="B4884">
        <f t="shared" si="79"/>
        <v>51</v>
      </c>
      <c r="C4884" s="31" t="s">
        <v>993</v>
      </c>
      <c r="D4884" s="31" t="s">
        <v>93</v>
      </c>
      <c r="E4884" s="31" t="s">
        <v>3273</v>
      </c>
      <c r="F4884" s="31" t="s">
        <v>3274</v>
      </c>
      <c r="G4884" s="32">
        <v>2481</v>
      </c>
      <c r="H4884" s="31" t="s">
        <v>94</v>
      </c>
      <c r="I4884" s="32">
        <v>1883</v>
      </c>
      <c r="J4884" s="33">
        <v>1</v>
      </c>
      <c r="K4884" s="31" t="s">
        <v>94</v>
      </c>
      <c r="L4884" s="31" t="s">
        <v>95</v>
      </c>
    </row>
    <row r="4885" spans="1:12" ht="45" x14ac:dyDescent="0.2">
      <c r="A4885" t="str">
        <f>VLOOKUP(B4885,StateFIPS!A$2:B$52,2)</f>
        <v>Kansas</v>
      </c>
      <c r="B4885">
        <f t="shared" si="79"/>
        <v>20</v>
      </c>
      <c r="C4885" s="31" t="s">
        <v>259</v>
      </c>
      <c r="D4885" s="31" t="s">
        <v>93</v>
      </c>
      <c r="E4885" s="31" t="s">
        <v>3273</v>
      </c>
      <c r="F4885" s="31" t="s">
        <v>3274</v>
      </c>
      <c r="G4885" s="32">
        <v>22336</v>
      </c>
      <c r="H4885" s="31" t="s">
        <v>94</v>
      </c>
      <c r="I4885" s="32">
        <v>15878</v>
      </c>
      <c r="J4885" s="33">
        <v>1</v>
      </c>
      <c r="K4885" s="31" t="s">
        <v>94</v>
      </c>
      <c r="L4885" s="31" t="s">
        <v>95</v>
      </c>
    </row>
    <row r="4886" spans="1:12" ht="45" x14ac:dyDescent="0.2">
      <c r="A4886" t="str">
        <f>VLOOKUP(B4886,StateFIPS!A$2:B$52,2)</f>
        <v>Colorado</v>
      </c>
      <c r="B4886">
        <f t="shared" si="79"/>
        <v>8</v>
      </c>
      <c r="C4886" s="31" t="s">
        <v>477</v>
      </c>
      <c r="D4886" s="31" t="s">
        <v>93</v>
      </c>
      <c r="E4886" s="31" t="s">
        <v>3273</v>
      </c>
      <c r="F4886" s="31" t="s">
        <v>3274</v>
      </c>
      <c r="G4886" s="32">
        <v>27036</v>
      </c>
      <c r="H4886" s="31" t="s">
        <v>94</v>
      </c>
      <c r="I4886" s="32">
        <v>20082</v>
      </c>
      <c r="J4886" s="33">
        <v>1</v>
      </c>
      <c r="K4886" s="31" t="s">
        <v>94</v>
      </c>
      <c r="L4886" s="31" t="s">
        <v>95</v>
      </c>
    </row>
    <row r="4887" spans="1:12" ht="45" x14ac:dyDescent="0.2">
      <c r="A4887" t="str">
        <f>VLOOKUP(B4887,StateFIPS!A$2:B$52,2)</f>
        <v>Tennessee</v>
      </c>
      <c r="B4887">
        <f t="shared" si="79"/>
        <v>47</v>
      </c>
      <c r="C4887" s="31" t="s">
        <v>2338</v>
      </c>
      <c r="D4887" s="31" t="s">
        <v>93</v>
      </c>
      <c r="E4887" s="31" t="s">
        <v>3273</v>
      </c>
      <c r="F4887" s="31" t="s">
        <v>3274</v>
      </c>
      <c r="G4887" s="32">
        <v>4571</v>
      </c>
      <c r="H4887" s="31" t="s">
        <v>94</v>
      </c>
      <c r="I4887" s="32">
        <v>3282</v>
      </c>
      <c r="J4887" s="33">
        <v>1</v>
      </c>
      <c r="K4887" s="31" t="s">
        <v>94</v>
      </c>
      <c r="L4887" s="31" t="s">
        <v>95</v>
      </c>
    </row>
    <row r="4888" spans="1:12" ht="45" x14ac:dyDescent="0.2">
      <c r="A4888" t="str">
        <f>VLOOKUP(B4888,StateFIPS!A$2:B$52,2)</f>
        <v>Kentucky</v>
      </c>
      <c r="B4888">
        <f t="shared" si="79"/>
        <v>21</v>
      </c>
      <c r="C4888" s="31" t="s">
        <v>1845</v>
      </c>
      <c r="D4888" s="31" t="s">
        <v>93</v>
      </c>
      <c r="E4888" s="31" t="s">
        <v>3273</v>
      </c>
      <c r="F4888" s="31" t="s">
        <v>3274</v>
      </c>
      <c r="G4888" s="32">
        <v>8831</v>
      </c>
      <c r="H4888" s="31" t="s">
        <v>94</v>
      </c>
      <c r="I4888" s="32">
        <v>6468</v>
      </c>
      <c r="J4888" s="33">
        <v>1</v>
      </c>
      <c r="K4888" s="31" t="s">
        <v>94</v>
      </c>
      <c r="L4888" s="31" t="s">
        <v>95</v>
      </c>
    </row>
    <row r="4889" spans="1:12" ht="45" x14ac:dyDescent="0.2">
      <c r="A4889" t="str">
        <f>VLOOKUP(B4889,StateFIPS!A$2:B$52,2)</f>
        <v>Minnesota</v>
      </c>
      <c r="B4889">
        <f t="shared" si="79"/>
        <v>27</v>
      </c>
      <c r="C4889" s="31" t="s">
        <v>1720</v>
      </c>
      <c r="D4889" s="31" t="s">
        <v>93</v>
      </c>
      <c r="E4889" s="31" t="s">
        <v>3273</v>
      </c>
      <c r="F4889" s="31" t="s">
        <v>3274</v>
      </c>
      <c r="G4889" s="32">
        <v>10767</v>
      </c>
      <c r="H4889" s="31" t="s">
        <v>94</v>
      </c>
      <c r="I4889" s="32">
        <v>8484</v>
      </c>
      <c r="J4889" s="33">
        <v>1</v>
      </c>
      <c r="K4889" s="31" t="s">
        <v>94</v>
      </c>
      <c r="L4889" s="31" t="s">
        <v>95</v>
      </c>
    </row>
    <row r="4890" spans="1:12" ht="45" x14ac:dyDescent="0.2">
      <c r="A4890" t="str">
        <f>VLOOKUP(B4890,StateFIPS!A$2:B$52,2)</f>
        <v>Colorado</v>
      </c>
      <c r="B4890">
        <f t="shared" si="79"/>
        <v>8</v>
      </c>
      <c r="C4890" s="31" t="s">
        <v>475</v>
      </c>
      <c r="D4890" s="31" t="s">
        <v>93</v>
      </c>
      <c r="E4890" s="31" t="s">
        <v>3273</v>
      </c>
      <c r="F4890" s="31" t="s">
        <v>3274</v>
      </c>
      <c r="G4890" s="32">
        <v>27036</v>
      </c>
      <c r="H4890" s="31" t="s">
        <v>94</v>
      </c>
      <c r="I4890" s="32">
        <v>20082</v>
      </c>
      <c r="J4890" s="33">
        <v>1</v>
      </c>
      <c r="K4890" s="31" t="s">
        <v>94</v>
      </c>
      <c r="L4890" s="31" t="s">
        <v>95</v>
      </c>
    </row>
    <row r="4891" spans="1:12" ht="45" x14ac:dyDescent="0.2">
      <c r="A4891" t="str">
        <f>VLOOKUP(B4891,StateFIPS!A$2:B$52,2)</f>
        <v>Tennessee</v>
      </c>
      <c r="B4891">
        <f t="shared" si="79"/>
        <v>47</v>
      </c>
      <c r="C4891" s="31" t="s">
        <v>2553</v>
      </c>
      <c r="D4891" s="31" t="s">
        <v>93</v>
      </c>
      <c r="E4891" s="31" t="s">
        <v>3273</v>
      </c>
      <c r="F4891" s="31" t="s">
        <v>3274</v>
      </c>
      <c r="G4891" s="32">
        <v>5835</v>
      </c>
      <c r="H4891" s="31" t="s">
        <v>94</v>
      </c>
      <c r="I4891" s="32">
        <v>4190</v>
      </c>
      <c r="J4891" s="33">
        <v>1</v>
      </c>
      <c r="K4891" s="31" t="s">
        <v>94</v>
      </c>
      <c r="L4891" s="31" t="s">
        <v>95</v>
      </c>
    </row>
    <row r="4892" spans="1:12" ht="45" x14ac:dyDescent="0.2">
      <c r="A4892" t="str">
        <f>VLOOKUP(B4892,StateFIPS!A$2:B$52,2)</f>
        <v>Texas</v>
      </c>
      <c r="B4892">
        <f t="shared" si="79"/>
        <v>48</v>
      </c>
      <c r="C4892" s="31" t="s">
        <v>2294</v>
      </c>
      <c r="D4892" s="31" t="s">
        <v>93</v>
      </c>
      <c r="E4892" s="31" t="s">
        <v>3273</v>
      </c>
      <c r="F4892" s="31" t="s">
        <v>3274</v>
      </c>
      <c r="G4892" s="32">
        <v>9334</v>
      </c>
      <c r="H4892" s="31" t="s">
        <v>94</v>
      </c>
      <c r="I4892" s="32">
        <v>6858</v>
      </c>
      <c r="J4892" s="33">
        <v>1</v>
      </c>
      <c r="K4892" s="31" t="s">
        <v>94</v>
      </c>
      <c r="L4892" s="31" t="s">
        <v>95</v>
      </c>
    </row>
    <row r="4893" spans="1:12" ht="45" x14ac:dyDescent="0.2">
      <c r="A4893" t="str">
        <f>VLOOKUP(B4893,StateFIPS!A$2:B$52,2)</f>
        <v>Minnesota</v>
      </c>
      <c r="B4893">
        <f t="shared" si="79"/>
        <v>27</v>
      </c>
      <c r="C4893" s="31" t="s">
        <v>1809</v>
      </c>
      <c r="D4893" s="31" t="s">
        <v>93</v>
      </c>
      <c r="E4893" s="31" t="s">
        <v>3273</v>
      </c>
      <c r="F4893" s="31" t="s">
        <v>3274</v>
      </c>
      <c r="G4893" s="32">
        <v>1787</v>
      </c>
      <c r="H4893" s="31" t="s">
        <v>94</v>
      </c>
      <c r="I4893" s="32">
        <v>1408</v>
      </c>
      <c r="J4893" s="33">
        <v>1</v>
      </c>
      <c r="K4893" s="31" t="s">
        <v>94</v>
      </c>
      <c r="L4893" s="31" t="s">
        <v>95</v>
      </c>
    </row>
    <row r="4894" spans="1:12" ht="45" x14ac:dyDescent="0.2">
      <c r="A4894" t="str">
        <f>VLOOKUP(B4894,StateFIPS!A$2:B$52,2)</f>
        <v>Kansas</v>
      </c>
      <c r="B4894">
        <f t="shared" si="79"/>
        <v>20</v>
      </c>
      <c r="C4894" s="31" t="s">
        <v>1560</v>
      </c>
      <c r="D4894" s="31" t="s">
        <v>93</v>
      </c>
      <c r="E4894" s="31" t="s">
        <v>3273</v>
      </c>
      <c r="F4894" s="31" t="s">
        <v>3274</v>
      </c>
      <c r="G4894" s="32">
        <v>10227</v>
      </c>
      <c r="H4894" s="31" t="s">
        <v>94</v>
      </c>
      <c r="I4894" s="32">
        <v>7270</v>
      </c>
      <c r="J4894" s="33">
        <v>1</v>
      </c>
      <c r="K4894" s="31" t="s">
        <v>94</v>
      </c>
      <c r="L4894" s="31" t="s">
        <v>95</v>
      </c>
    </row>
    <row r="4895" spans="1:12" ht="45" x14ac:dyDescent="0.2">
      <c r="A4895" t="str">
        <f>VLOOKUP(B4895,StateFIPS!A$2:B$52,2)</f>
        <v>Virginia</v>
      </c>
      <c r="B4895">
        <f t="shared" si="79"/>
        <v>51</v>
      </c>
      <c r="C4895" s="31" t="s">
        <v>3217</v>
      </c>
      <c r="D4895" s="31" t="s">
        <v>93</v>
      </c>
      <c r="E4895" s="31" t="s">
        <v>3273</v>
      </c>
      <c r="F4895" s="31" t="s">
        <v>3274</v>
      </c>
      <c r="G4895" s="32">
        <v>2672</v>
      </c>
      <c r="H4895" s="31" t="s">
        <v>94</v>
      </c>
      <c r="I4895" s="32">
        <v>2028</v>
      </c>
      <c r="J4895" s="33">
        <v>1</v>
      </c>
      <c r="K4895" s="31" t="s">
        <v>94</v>
      </c>
      <c r="L4895" s="31" t="s">
        <v>95</v>
      </c>
    </row>
    <row r="4896" spans="1:12" ht="45" x14ac:dyDescent="0.2">
      <c r="A4896" t="str">
        <f>VLOOKUP(B4896,StateFIPS!A$2:B$52,2)</f>
        <v>Tennessee</v>
      </c>
      <c r="B4896">
        <f t="shared" si="79"/>
        <v>47</v>
      </c>
      <c r="C4896" s="31" t="s">
        <v>2628</v>
      </c>
      <c r="D4896" s="31" t="s">
        <v>93</v>
      </c>
      <c r="E4896" s="31" t="s">
        <v>3273</v>
      </c>
      <c r="F4896" s="31" t="s">
        <v>3274</v>
      </c>
      <c r="G4896" s="32">
        <v>2821</v>
      </c>
      <c r="H4896" s="31" t="s">
        <v>94</v>
      </c>
      <c r="I4896" s="32">
        <v>2026</v>
      </c>
      <c r="J4896" s="33">
        <v>1</v>
      </c>
      <c r="K4896" s="31" t="s">
        <v>94</v>
      </c>
      <c r="L4896" s="31" t="s">
        <v>95</v>
      </c>
    </row>
    <row r="4897" spans="1:12" ht="45" x14ac:dyDescent="0.2">
      <c r="A4897" t="str">
        <f>VLOOKUP(B4897,StateFIPS!A$2:B$52,2)</f>
        <v>California</v>
      </c>
      <c r="B4897">
        <f t="shared" si="79"/>
        <v>6</v>
      </c>
      <c r="C4897" s="31" t="s">
        <v>2136</v>
      </c>
      <c r="D4897" s="31" t="s">
        <v>93</v>
      </c>
      <c r="E4897" s="31" t="s">
        <v>3273</v>
      </c>
      <c r="F4897" s="31" t="s">
        <v>3274</v>
      </c>
      <c r="G4897" s="32">
        <v>14428</v>
      </c>
      <c r="H4897" s="31" t="s">
        <v>94</v>
      </c>
      <c r="I4897" s="32">
        <v>10313</v>
      </c>
      <c r="J4897" s="33">
        <v>1</v>
      </c>
      <c r="K4897" s="31" t="s">
        <v>94</v>
      </c>
      <c r="L4897" s="31" t="s">
        <v>95</v>
      </c>
    </row>
    <row r="4898" spans="1:12" ht="45" x14ac:dyDescent="0.2">
      <c r="A4898" t="str">
        <f>VLOOKUP(B4898,StateFIPS!A$2:B$52,2)</f>
        <v>Virginia</v>
      </c>
      <c r="B4898">
        <f t="shared" si="79"/>
        <v>51</v>
      </c>
      <c r="C4898" s="31" t="s">
        <v>1111</v>
      </c>
      <c r="D4898" s="31" t="s">
        <v>93</v>
      </c>
      <c r="E4898" s="31" t="s">
        <v>3273</v>
      </c>
      <c r="F4898" s="31" t="s">
        <v>3274</v>
      </c>
      <c r="G4898" s="32">
        <v>2672</v>
      </c>
      <c r="H4898" s="31" t="s">
        <v>94</v>
      </c>
      <c r="I4898" s="32">
        <v>2028</v>
      </c>
      <c r="J4898" s="33">
        <v>1</v>
      </c>
      <c r="K4898" s="31" t="s">
        <v>94</v>
      </c>
      <c r="L4898" s="31" t="s">
        <v>95</v>
      </c>
    </row>
    <row r="4899" spans="1:12" ht="45" x14ac:dyDescent="0.2">
      <c r="A4899" t="str">
        <f>VLOOKUP(B4899,StateFIPS!A$2:B$52,2)</f>
        <v>Tennessee</v>
      </c>
      <c r="B4899">
        <f t="shared" si="79"/>
        <v>47</v>
      </c>
      <c r="C4899" s="31" t="s">
        <v>960</v>
      </c>
      <c r="D4899" s="31" t="s">
        <v>93</v>
      </c>
      <c r="E4899" s="31" t="s">
        <v>3273</v>
      </c>
      <c r="F4899" s="31" t="s">
        <v>3274</v>
      </c>
      <c r="G4899" s="32">
        <v>7432</v>
      </c>
      <c r="H4899" s="31" t="s">
        <v>94</v>
      </c>
      <c r="I4899" s="32">
        <v>5337</v>
      </c>
      <c r="J4899" s="33">
        <v>1</v>
      </c>
      <c r="K4899" s="31" t="s">
        <v>94</v>
      </c>
      <c r="L4899" s="31" t="s">
        <v>95</v>
      </c>
    </row>
    <row r="4900" spans="1:12" ht="45" x14ac:dyDescent="0.2">
      <c r="A4900" t="str">
        <f>VLOOKUP(B4900,StateFIPS!A$2:B$52,2)</f>
        <v>Minnesota</v>
      </c>
      <c r="B4900">
        <f t="shared" si="79"/>
        <v>27</v>
      </c>
      <c r="C4900" s="31" t="s">
        <v>1802</v>
      </c>
      <c r="D4900" s="31" t="s">
        <v>93</v>
      </c>
      <c r="E4900" s="31" t="s">
        <v>3273</v>
      </c>
      <c r="F4900" s="31" t="s">
        <v>3274</v>
      </c>
      <c r="G4900" s="32">
        <v>7708</v>
      </c>
      <c r="H4900" s="31" t="s">
        <v>94</v>
      </c>
      <c r="I4900" s="32">
        <v>6074</v>
      </c>
      <c r="J4900" s="33">
        <v>1</v>
      </c>
      <c r="K4900" s="31" t="s">
        <v>94</v>
      </c>
      <c r="L4900" s="31" t="s">
        <v>95</v>
      </c>
    </row>
    <row r="4901" spans="1:12" ht="45" x14ac:dyDescent="0.2">
      <c r="A4901" t="str">
        <f>VLOOKUP(B4901,StateFIPS!A$2:B$52,2)</f>
        <v>Minnesota</v>
      </c>
      <c r="B4901">
        <f t="shared" si="79"/>
        <v>27</v>
      </c>
      <c r="C4901" s="31" t="s">
        <v>1732</v>
      </c>
      <c r="D4901" s="31" t="s">
        <v>93</v>
      </c>
      <c r="E4901" s="31" t="s">
        <v>3273</v>
      </c>
      <c r="F4901" s="31" t="s">
        <v>3274</v>
      </c>
      <c r="G4901" s="32">
        <v>62167</v>
      </c>
      <c r="H4901" s="31" t="s">
        <v>94</v>
      </c>
      <c r="I4901" s="32">
        <v>48989</v>
      </c>
      <c r="J4901" s="33">
        <v>1</v>
      </c>
      <c r="K4901" s="31" t="s">
        <v>94</v>
      </c>
      <c r="L4901" s="31" t="s">
        <v>95</v>
      </c>
    </row>
    <row r="4902" spans="1:12" ht="45" x14ac:dyDescent="0.2">
      <c r="A4902" t="str">
        <f>VLOOKUP(B4902,StateFIPS!A$2:B$52,2)</f>
        <v>Virginia</v>
      </c>
      <c r="B4902">
        <f t="shared" si="79"/>
        <v>51</v>
      </c>
      <c r="C4902" s="31" t="s">
        <v>1031</v>
      </c>
      <c r="D4902" s="31" t="s">
        <v>93</v>
      </c>
      <c r="E4902" s="31" t="s">
        <v>3273</v>
      </c>
      <c r="F4902" s="31" t="s">
        <v>3274</v>
      </c>
      <c r="G4902" s="32">
        <v>2672</v>
      </c>
      <c r="H4902" s="31" t="s">
        <v>94</v>
      </c>
      <c r="I4902" s="32">
        <v>2028</v>
      </c>
      <c r="J4902" s="33">
        <v>1</v>
      </c>
      <c r="K4902" s="31" t="s">
        <v>94</v>
      </c>
      <c r="L4902" s="31" t="s">
        <v>95</v>
      </c>
    </row>
    <row r="4903" spans="1:12" ht="45" x14ac:dyDescent="0.2">
      <c r="A4903" t="str">
        <f>VLOOKUP(B4903,StateFIPS!A$2:B$52,2)</f>
        <v>Minnesota</v>
      </c>
      <c r="B4903">
        <f t="shared" si="79"/>
        <v>27</v>
      </c>
      <c r="C4903" s="31" t="s">
        <v>1715</v>
      </c>
      <c r="D4903" s="31" t="s">
        <v>93</v>
      </c>
      <c r="E4903" s="31" t="s">
        <v>3273</v>
      </c>
      <c r="F4903" s="31" t="s">
        <v>3274</v>
      </c>
      <c r="G4903" s="32">
        <v>2191</v>
      </c>
      <c r="H4903" s="31" t="s">
        <v>94</v>
      </c>
      <c r="I4903" s="32">
        <v>1727</v>
      </c>
      <c r="J4903" s="33">
        <v>1</v>
      </c>
      <c r="K4903" s="31" t="s">
        <v>94</v>
      </c>
      <c r="L4903" s="31" t="s">
        <v>95</v>
      </c>
    </row>
    <row r="4904" spans="1:12" ht="45" x14ac:dyDescent="0.2">
      <c r="A4904" t="str">
        <f>VLOOKUP(B4904,StateFIPS!A$2:B$52,2)</f>
        <v>Kansas</v>
      </c>
      <c r="B4904">
        <f t="shared" si="79"/>
        <v>20</v>
      </c>
      <c r="C4904" s="31" t="s">
        <v>258</v>
      </c>
      <c r="D4904" s="31" t="s">
        <v>93</v>
      </c>
      <c r="E4904" s="31" t="s">
        <v>3273</v>
      </c>
      <c r="F4904" s="31" t="s">
        <v>3274</v>
      </c>
      <c r="G4904" s="32">
        <v>26986</v>
      </c>
      <c r="H4904" s="31" t="s">
        <v>94</v>
      </c>
      <c r="I4904" s="32">
        <v>19184</v>
      </c>
      <c r="J4904" s="33">
        <v>1</v>
      </c>
      <c r="K4904" s="31" t="s">
        <v>94</v>
      </c>
      <c r="L4904" s="31" t="s">
        <v>95</v>
      </c>
    </row>
    <row r="4905" spans="1:12" ht="45" x14ac:dyDescent="0.2">
      <c r="A4905" t="str">
        <f>VLOOKUP(B4905,StateFIPS!A$2:B$52,2)</f>
        <v>Virginia</v>
      </c>
      <c r="B4905">
        <f t="shared" si="79"/>
        <v>51</v>
      </c>
      <c r="C4905" s="31" t="s">
        <v>2638</v>
      </c>
      <c r="D4905" s="31" t="s">
        <v>93</v>
      </c>
      <c r="E4905" s="31" t="s">
        <v>3273</v>
      </c>
      <c r="F4905" s="31" t="s">
        <v>3274</v>
      </c>
      <c r="G4905" s="32">
        <v>2672</v>
      </c>
      <c r="H4905" s="31" t="s">
        <v>94</v>
      </c>
      <c r="I4905" s="32">
        <v>2028</v>
      </c>
      <c r="J4905" s="33">
        <v>1</v>
      </c>
      <c r="K4905" s="31" t="s">
        <v>94</v>
      </c>
      <c r="L4905" s="31" t="s">
        <v>95</v>
      </c>
    </row>
    <row r="4906" spans="1:12" ht="45" x14ac:dyDescent="0.2">
      <c r="A4906" t="str">
        <f>VLOOKUP(B4906,StateFIPS!A$2:B$52,2)</f>
        <v>Minnesota</v>
      </c>
      <c r="B4906">
        <f t="shared" si="79"/>
        <v>27</v>
      </c>
      <c r="C4906" s="31" t="s">
        <v>1799</v>
      </c>
      <c r="D4906" s="31" t="s">
        <v>93</v>
      </c>
      <c r="E4906" s="31" t="s">
        <v>3273</v>
      </c>
      <c r="F4906" s="31" t="s">
        <v>3274</v>
      </c>
      <c r="G4906" s="32">
        <v>9744</v>
      </c>
      <c r="H4906" s="31" t="s">
        <v>94</v>
      </c>
      <c r="I4906" s="32">
        <v>7679</v>
      </c>
      <c r="J4906" s="33">
        <v>1</v>
      </c>
      <c r="K4906" s="31" t="s">
        <v>94</v>
      </c>
      <c r="L4906" s="31" t="s">
        <v>95</v>
      </c>
    </row>
    <row r="4907" spans="1:12" ht="45" x14ac:dyDescent="0.2">
      <c r="A4907" t="str">
        <f>VLOOKUP(B4907,StateFIPS!A$2:B$52,2)</f>
        <v>California</v>
      </c>
      <c r="B4907">
        <f t="shared" si="79"/>
        <v>6</v>
      </c>
      <c r="C4907" s="31" t="s">
        <v>2141</v>
      </c>
      <c r="D4907" s="31" t="s">
        <v>93</v>
      </c>
      <c r="E4907" s="31" t="s">
        <v>3273</v>
      </c>
      <c r="F4907" s="31" t="s">
        <v>3274</v>
      </c>
      <c r="G4907" s="32">
        <v>76965</v>
      </c>
      <c r="H4907" s="31" t="s">
        <v>94</v>
      </c>
      <c r="I4907" s="32">
        <v>55016</v>
      </c>
      <c r="J4907" s="33">
        <v>1</v>
      </c>
      <c r="K4907" s="31" t="s">
        <v>94</v>
      </c>
      <c r="L4907" s="31" t="s">
        <v>95</v>
      </c>
    </row>
    <row r="4908" spans="1:12" ht="45" x14ac:dyDescent="0.2">
      <c r="A4908" t="str">
        <f>VLOOKUP(B4908,StateFIPS!A$2:B$52,2)</f>
        <v>Kentucky</v>
      </c>
      <c r="B4908">
        <f t="shared" si="79"/>
        <v>21</v>
      </c>
      <c r="C4908" s="31" t="s">
        <v>1848</v>
      </c>
      <c r="D4908" s="31" t="s">
        <v>93</v>
      </c>
      <c r="E4908" s="31" t="s">
        <v>3273</v>
      </c>
      <c r="F4908" s="31" t="s">
        <v>3274</v>
      </c>
      <c r="G4908" s="32">
        <v>9370</v>
      </c>
      <c r="H4908" s="31" t="s">
        <v>94</v>
      </c>
      <c r="I4908" s="32">
        <v>6862</v>
      </c>
      <c r="J4908" s="33">
        <v>1</v>
      </c>
      <c r="K4908" s="31" t="s">
        <v>94</v>
      </c>
      <c r="L4908" s="31" t="s">
        <v>95</v>
      </c>
    </row>
    <row r="4909" spans="1:12" ht="45" x14ac:dyDescent="0.2">
      <c r="A4909" t="str">
        <f>VLOOKUP(B4909,StateFIPS!A$2:B$52,2)</f>
        <v>Tennessee</v>
      </c>
      <c r="B4909">
        <f t="shared" si="79"/>
        <v>47</v>
      </c>
      <c r="C4909" s="31" t="s">
        <v>952</v>
      </c>
      <c r="D4909" s="31" t="s">
        <v>93</v>
      </c>
      <c r="E4909" s="31" t="s">
        <v>3273</v>
      </c>
      <c r="F4909" s="31" t="s">
        <v>3274</v>
      </c>
      <c r="G4909" s="32">
        <v>3328</v>
      </c>
      <c r="H4909" s="31" t="s">
        <v>94</v>
      </c>
      <c r="I4909" s="32">
        <v>2389</v>
      </c>
      <c r="J4909" s="33">
        <v>1</v>
      </c>
      <c r="K4909" s="31" t="s">
        <v>94</v>
      </c>
      <c r="L4909" s="31" t="s">
        <v>95</v>
      </c>
    </row>
    <row r="4910" spans="1:12" ht="45" x14ac:dyDescent="0.2">
      <c r="A4910" t="str">
        <f>VLOOKUP(B4910,StateFIPS!A$2:B$52,2)</f>
        <v>Tennessee</v>
      </c>
      <c r="B4910">
        <f t="shared" si="79"/>
        <v>47</v>
      </c>
      <c r="C4910" s="31" t="s">
        <v>2561</v>
      </c>
      <c r="D4910" s="31" t="s">
        <v>93</v>
      </c>
      <c r="E4910" s="31" t="s">
        <v>3273</v>
      </c>
      <c r="F4910" s="31" t="s">
        <v>3274</v>
      </c>
      <c r="G4910" s="32">
        <v>30771</v>
      </c>
      <c r="H4910" s="31" t="s">
        <v>94</v>
      </c>
      <c r="I4910" s="32">
        <v>22095</v>
      </c>
      <c r="J4910" s="33">
        <v>1</v>
      </c>
      <c r="K4910" s="31" t="s">
        <v>94</v>
      </c>
      <c r="L4910" s="31" t="s">
        <v>95</v>
      </c>
    </row>
    <row r="4911" spans="1:12" ht="45" x14ac:dyDescent="0.2">
      <c r="A4911" t="str">
        <f>VLOOKUP(B4911,StateFIPS!A$2:B$52,2)</f>
        <v>Minnesota</v>
      </c>
      <c r="B4911">
        <f t="shared" si="79"/>
        <v>27</v>
      </c>
      <c r="C4911" s="31" t="s">
        <v>1707</v>
      </c>
      <c r="D4911" s="31" t="s">
        <v>93</v>
      </c>
      <c r="E4911" s="31" t="s">
        <v>3273</v>
      </c>
      <c r="F4911" s="31" t="s">
        <v>3274</v>
      </c>
      <c r="G4911" s="32">
        <v>88701</v>
      </c>
      <c r="H4911" s="31" t="s">
        <v>94</v>
      </c>
      <c r="I4911" s="32">
        <v>69897</v>
      </c>
      <c r="J4911" s="33">
        <v>1</v>
      </c>
      <c r="K4911" s="31" t="s">
        <v>94</v>
      </c>
      <c r="L4911" s="31" t="s">
        <v>95</v>
      </c>
    </row>
    <row r="4912" spans="1:12" ht="45" x14ac:dyDescent="0.2">
      <c r="A4912" t="str">
        <f>VLOOKUP(B4912,StateFIPS!A$2:B$52,2)</f>
        <v>Virginia</v>
      </c>
      <c r="B4912">
        <f t="shared" si="79"/>
        <v>51</v>
      </c>
      <c r="C4912" s="31" t="s">
        <v>2657</v>
      </c>
      <c r="D4912" s="31" t="s">
        <v>93</v>
      </c>
      <c r="E4912" s="31" t="s">
        <v>3273</v>
      </c>
      <c r="F4912" s="31" t="s">
        <v>3274</v>
      </c>
      <c r="G4912" s="32">
        <v>2672</v>
      </c>
      <c r="H4912" s="31" t="s">
        <v>94</v>
      </c>
      <c r="I4912" s="32">
        <v>2028</v>
      </c>
      <c r="J4912" s="33">
        <v>1</v>
      </c>
      <c r="K4912" s="31" t="s">
        <v>94</v>
      </c>
      <c r="L4912" s="31" t="s">
        <v>95</v>
      </c>
    </row>
    <row r="4913" spans="1:12" ht="45" x14ac:dyDescent="0.2">
      <c r="A4913" t="str">
        <f>VLOOKUP(B4913,StateFIPS!A$2:B$52,2)</f>
        <v>Kansas</v>
      </c>
      <c r="B4913">
        <f t="shared" si="79"/>
        <v>20</v>
      </c>
      <c r="C4913" s="31" t="s">
        <v>1557</v>
      </c>
      <c r="D4913" s="31" t="s">
        <v>93</v>
      </c>
      <c r="E4913" s="31" t="s">
        <v>3273</v>
      </c>
      <c r="F4913" s="31" t="s">
        <v>3274</v>
      </c>
      <c r="G4913" s="32">
        <v>30058</v>
      </c>
      <c r="H4913" s="31" t="s">
        <v>94</v>
      </c>
      <c r="I4913" s="32">
        <v>21367</v>
      </c>
      <c r="J4913" s="33">
        <v>1</v>
      </c>
      <c r="K4913" s="31" t="s">
        <v>94</v>
      </c>
      <c r="L4913" s="31" t="s">
        <v>95</v>
      </c>
    </row>
    <row r="4914" spans="1:12" ht="45" x14ac:dyDescent="0.2">
      <c r="A4914" t="str">
        <f>VLOOKUP(B4914,StateFIPS!A$2:B$52,2)</f>
        <v>Tennessee</v>
      </c>
      <c r="B4914">
        <f t="shared" si="79"/>
        <v>47</v>
      </c>
      <c r="C4914" s="31" t="s">
        <v>958</v>
      </c>
      <c r="D4914" s="31" t="s">
        <v>93</v>
      </c>
      <c r="E4914" s="31" t="s">
        <v>3273</v>
      </c>
      <c r="F4914" s="31" t="s">
        <v>3274</v>
      </c>
      <c r="G4914" s="32">
        <v>8578</v>
      </c>
      <c r="H4914" s="31" t="s">
        <v>94</v>
      </c>
      <c r="I4914" s="32">
        <v>6159</v>
      </c>
      <c r="J4914" s="33">
        <v>1</v>
      </c>
      <c r="K4914" s="31" t="s">
        <v>94</v>
      </c>
      <c r="L4914" s="31" t="s">
        <v>95</v>
      </c>
    </row>
    <row r="4915" spans="1:12" ht="45" x14ac:dyDescent="0.2">
      <c r="A4915" t="str">
        <f>VLOOKUP(B4915,StateFIPS!A$2:B$52,2)</f>
        <v>South Dakota</v>
      </c>
      <c r="B4915">
        <f t="shared" si="79"/>
        <v>46</v>
      </c>
      <c r="C4915" s="31" t="s">
        <v>921</v>
      </c>
      <c r="D4915" s="31" t="s">
        <v>93</v>
      </c>
      <c r="E4915" s="31" t="s">
        <v>3273</v>
      </c>
      <c r="F4915" s="31" t="s">
        <v>3274</v>
      </c>
      <c r="G4915" s="32">
        <v>3470</v>
      </c>
      <c r="H4915" s="31" t="s">
        <v>94</v>
      </c>
      <c r="I4915" s="32">
        <v>2580</v>
      </c>
      <c r="J4915" s="33">
        <v>1</v>
      </c>
      <c r="K4915" s="31" t="s">
        <v>94</v>
      </c>
      <c r="L4915" s="31" t="s">
        <v>95</v>
      </c>
    </row>
    <row r="4916" spans="1:12" ht="45" x14ac:dyDescent="0.2">
      <c r="A4916" t="str">
        <f>VLOOKUP(B4916,StateFIPS!A$2:B$52,2)</f>
        <v>Minnesota</v>
      </c>
      <c r="B4916">
        <f t="shared" si="79"/>
        <v>27</v>
      </c>
      <c r="C4916" s="31" t="s">
        <v>1758</v>
      </c>
      <c r="D4916" s="31" t="s">
        <v>93</v>
      </c>
      <c r="E4916" s="31" t="s">
        <v>3273</v>
      </c>
      <c r="F4916" s="31" t="s">
        <v>3274</v>
      </c>
      <c r="G4916" s="32">
        <v>8522</v>
      </c>
      <c r="H4916" s="31" t="s">
        <v>94</v>
      </c>
      <c r="I4916" s="32">
        <v>6715</v>
      </c>
      <c r="J4916" s="33">
        <v>1</v>
      </c>
      <c r="K4916" s="31" t="s">
        <v>94</v>
      </c>
      <c r="L4916" s="31" t="s">
        <v>95</v>
      </c>
    </row>
    <row r="4917" spans="1:12" ht="45" x14ac:dyDescent="0.2">
      <c r="A4917" t="str">
        <f>VLOOKUP(B4917,StateFIPS!A$2:B$52,2)</f>
        <v>Kansas</v>
      </c>
      <c r="B4917">
        <f t="shared" si="79"/>
        <v>20</v>
      </c>
      <c r="C4917" s="31" t="s">
        <v>1499</v>
      </c>
      <c r="D4917" s="31" t="s">
        <v>93</v>
      </c>
      <c r="E4917" s="31" t="s">
        <v>3273</v>
      </c>
      <c r="F4917" s="31" t="s">
        <v>3274</v>
      </c>
      <c r="G4917" s="32">
        <v>6251</v>
      </c>
      <c r="H4917" s="31" t="s">
        <v>94</v>
      </c>
      <c r="I4917" s="32">
        <v>4444</v>
      </c>
      <c r="J4917" s="33">
        <v>1</v>
      </c>
      <c r="K4917" s="31" t="s">
        <v>94</v>
      </c>
      <c r="L4917" s="31" t="s">
        <v>95</v>
      </c>
    </row>
    <row r="4918" spans="1:12" ht="45" x14ac:dyDescent="0.2">
      <c r="A4918" t="str">
        <f>VLOOKUP(B4918,StateFIPS!A$2:B$52,2)</f>
        <v>Colorado</v>
      </c>
      <c r="B4918">
        <f t="shared" si="79"/>
        <v>8</v>
      </c>
      <c r="C4918" s="31" t="s">
        <v>2717</v>
      </c>
      <c r="D4918" s="31" t="s">
        <v>93</v>
      </c>
      <c r="E4918" s="31" t="s">
        <v>3273</v>
      </c>
      <c r="F4918" s="31" t="s">
        <v>3274</v>
      </c>
      <c r="G4918" s="32">
        <v>27036</v>
      </c>
      <c r="H4918" s="31" t="s">
        <v>94</v>
      </c>
      <c r="I4918" s="32">
        <v>20082</v>
      </c>
      <c r="J4918" s="33">
        <v>1</v>
      </c>
      <c r="K4918" s="31" t="s">
        <v>94</v>
      </c>
      <c r="L4918" s="31" t="s">
        <v>95</v>
      </c>
    </row>
    <row r="4919" spans="1:12" ht="45" x14ac:dyDescent="0.2">
      <c r="A4919" t="str">
        <f>VLOOKUP(B4919,StateFIPS!A$2:B$52,2)</f>
        <v>South Dakota</v>
      </c>
      <c r="B4919">
        <f t="shared" si="79"/>
        <v>46</v>
      </c>
      <c r="C4919" s="31" t="s">
        <v>922</v>
      </c>
      <c r="D4919" s="31" t="s">
        <v>93</v>
      </c>
      <c r="E4919" s="31" t="s">
        <v>3273</v>
      </c>
      <c r="F4919" s="31" t="s">
        <v>3274</v>
      </c>
      <c r="G4919" s="32">
        <v>5614</v>
      </c>
      <c r="H4919" s="31" t="s">
        <v>94</v>
      </c>
      <c r="I4919" s="32">
        <v>4175</v>
      </c>
      <c r="J4919" s="33">
        <v>1</v>
      </c>
      <c r="K4919" s="31" t="s">
        <v>94</v>
      </c>
      <c r="L4919" s="31" t="s">
        <v>95</v>
      </c>
    </row>
    <row r="4920" spans="1:12" ht="45" x14ac:dyDescent="0.2">
      <c r="A4920" t="str">
        <f>VLOOKUP(B4920,StateFIPS!A$2:B$52,2)</f>
        <v>Virginia</v>
      </c>
      <c r="B4920">
        <f t="shared" si="79"/>
        <v>51</v>
      </c>
      <c r="C4920" s="31" t="s">
        <v>2563</v>
      </c>
      <c r="D4920" s="31" t="s">
        <v>93</v>
      </c>
      <c r="E4920" s="31" t="s">
        <v>3273</v>
      </c>
      <c r="F4920" s="31" t="s">
        <v>3274</v>
      </c>
      <c r="G4920" s="32">
        <v>2672</v>
      </c>
      <c r="H4920" s="31" t="s">
        <v>94</v>
      </c>
      <c r="I4920" s="32">
        <v>2028</v>
      </c>
      <c r="J4920" s="33">
        <v>1</v>
      </c>
      <c r="K4920" s="31" t="s">
        <v>94</v>
      </c>
      <c r="L4920" s="31" t="s">
        <v>95</v>
      </c>
    </row>
    <row r="4921" spans="1:12" ht="45" x14ac:dyDescent="0.2">
      <c r="A4921" t="str">
        <f>VLOOKUP(B4921,StateFIPS!A$2:B$52,2)</f>
        <v>Kansas</v>
      </c>
      <c r="B4921">
        <f t="shared" si="79"/>
        <v>20</v>
      </c>
      <c r="C4921" s="31" t="s">
        <v>1899</v>
      </c>
      <c r="D4921" s="31" t="s">
        <v>93</v>
      </c>
      <c r="E4921" s="31" t="s">
        <v>3273</v>
      </c>
      <c r="F4921" s="31" t="s">
        <v>3274</v>
      </c>
      <c r="G4921" s="32">
        <v>18538</v>
      </c>
      <c r="H4921" s="31" t="s">
        <v>94</v>
      </c>
      <c r="I4921" s="32">
        <v>13178</v>
      </c>
      <c r="J4921" s="33">
        <v>1</v>
      </c>
      <c r="K4921" s="31" t="s">
        <v>94</v>
      </c>
      <c r="L4921" s="31" t="s">
        <v>95</v>
      </c>
    </row>
    <row r="4922" spans="1:12" ht="45" x14ac:dyDescent="0.2">
      <c r="A4922" t="str">
        <f>VLOOKUP(B4922,StateFIPS!A$2:B$52,2)</f>
        <v>Kentucky</v>
      </c>
      <c r="B4922">
        <f t="shared" si="79"/>
        <v>21</v>
      </c>
      <c r="C4922" s="31" t="s">
        <v>152</v>
      </c>
      <c r="D4922" s="31" t="s">
        <v>93</v>
      </c>
      <c r="E4922" s="31" t="s">
        <v>3273</v>
      </c>
      <c r="F4922" s="31" t="s">
        <v>3274</v>
      </c>
      <c r="G4922" s="32">
        <v>17861</v>
      </c>
      <c r="H4922" s="31" t="s">
        <v>94</v>
      </c>
      <c r="I4922" s="32">
        <v>13080</v>
      </c>
      <c r="J4922" s="33">
        <v>1</v>
      </c>
      <c r="K4922" s="31" t="s">
        <v>94</v>
      </c>
      <c r="L4922" s="31" t="s">
        <v>95</v>
      </c>
    </row>
    <row r="4923" spans="1:12" ht="45" x14ac:dyDescent="0.2">
      <c r="A4923" t="str">
        <f>VLOOKUP(B4923,StateFIPS!A$2:B$52,2)</f>
        <v>Minnesota</v>
      </c>
      <c r="B4923">
        <f t="shared" si="79"/>
        <v>27</v>
      </c>
      <c r="C4923" s="31" t="s">
        <v>1755</v>
      </c>
      <c r="D4923" s="31" t="s">
        <v>93</v>
      </c>
      <c r="E4923" s="31" t="s">
        <v>3273</v>
      </c>
      <c r="F4923" s="31" t="s">
        <v>3274</v>
      </c>
      <c r="G4923" s="32">
        <v>21022</v>
      </c>
      <c r="H4923" s="31" t="s">
        <v>94</v>
      </c>
      <c r="I4923" s="32">
        <v>16566</v>
      </c>
      <c r="J4923" s="33">
        <v>1</v>
      </c>
      <c r="K4923" s="31" t="s">
        <v>94</v>
      </c>
      <c r="L4923" s="31" t="s">
        <v>95</v>
      </c>
    </row>
    <row r="4924" spans="1:12" ht="45" x14ac:dyDescent="0.2">
      <c r="A4924" t="str">
        <f>VLOOKUP(B4924,StateFIPS!A$2:B$52,2)</f>
        <v>Kansas</v>
      </c>
      <c r="B4924">
        <f t="shared" si="79"/>
        <v>20</v>
      </c>
      <c r="C4924" s="31" t="s">
        <v>1485</v>
      </c>
      <c r="D4924" s="31" t="s">
        <v>93</v>
      </c>
      <c r="E4924" s="31" t="s">
        <v>3273</v>
      </c>
      <c r="F4924" s="31" t="s">
        <v>3274</v>
      </c>
      <c r="G4924" s="32">
        <v>2945</v>
      </c>
      <c r="H4924" s="31" t="s">
        <v>94</v>
      </c>
      <c r="I4924" s="32">
        <v>2093</v>
      </c>
      <c r="J4924" s="33">
        <v>1</v>
      </c>
      <c r="K4924" s="31" t="s">
        <v>94</v>
      </c>
      <c r="L4924" s="31" t="s">
        <v>95</v>
      </c>
    </row>
    <row r="4925" spans="1:12" ht="45" x14ac:dyDescent="0.2">
      <c r="A4925" t="str">
        <f>VLOOKUP(B4925,StateFIPS!A$2:B$52,2)</f>
        <v>Kansas</v>
      </c>
      <c r="B4925">
        <f t="shared" si="79"/>
        <v>20</v>
      </c>
      <c r="C4925" s="31" t="s">
        <v>251</v>
      </c>
      <c r="D4925" s="31" t="s">
        <v>93</v>
      </c>
      <c r="E4925" s="31" t="s">
        <v>3273</v>
      </c>
      <c r="F4925" s="31" t="s">
        <v>3274</v>
      </c>
      <c r="G4925" s="32">
        <v>2523</v>
      </c>
      <c r="H4925" s="31" t="s">
        <v>94</v>
      </c>
      <c r="I4925" s="32">
        <v>1793</v>
      </c>
      <c r="J4925" s="33">
        <v>1</v>
      </c>
      <c r="K4925" s="31" t="s">
        <v>94</v>
      </c>
      <c r="L4925" s="31" t="s">
        <v>95</v>
      </c>
    </row>
    <row r="4926" spans="1:12" ht="45" x14ac:dyDescent="0.2">
      <c r="A4926" t="str">
        <f>VLOOKUP(B4926,StateFIPS!A$2:B$52,2)</f>
        <v>Minnesota</v>
      </c>
      <c r="B4926">
        <f t="shared" si="79"/>
        <v>27</v>
      </c>
      <c r="C4926" s="31" t="s">
        <v>1752</v>
      </c>
      <c r="D4926" s="31" t="s">
        <v>93</v>
      </c>
      <c r="E4926" s="31" t="s">
        <v>3273</v>
      </c>
      <c r="F4926" s="31" t="s">
        <v>3274</v>
      </c>
      <c r="G4926" s="32">
        <v>5108</v>
      </c>
      <c r="H4926" s="31" t="s">
        <v>94</v>
      </c>
      <c r="I4926" s="32">
        <v>4025</v>
      </c>
      <c r="J4926" s="33">
        <v>1</v>
      </c>
      <c r="K4926" s="31" t="s">
        <v>94</v>
      </c>
      <c r="L4926" s="31" t="s">
        <v>95</v>
      </c>
    </row>
    <row r="4927" spans="1:12" ht="45" x14ac:dyDescent="0.2">
      <c r="A4927" t="str">
        <f>VLOOKUP(B4927,StateFIPS!A$2:B$52,2)</f>
        <v>Kansas</v>
      </c>
      <c r="B4927">
        <f t="shared" si="79"/>
        <v>20</v>
      </c>
      <c r="C4927" s="31" t="s">
        <v>3200</v>
      </c>
      <c r="D4927" s="31" t="s">
        <v>93</v>
      </c>
      <c r="E4927" s="31" t="s">
        <v>3273</v>
      </c>
      <c r="F4927" s="31" t="s">
        <v>3274</v>
      </c>
      <c r="G4927" s="32">
        <v>22336</v>
      </c>
      <c r="H4927" s="31" t="s">
        <v>94</v>
      </c>
      <c r="I4927" s="32">
        <v>15878</v>
      </c>
      <c r="J4927" s="33">
        <v>1</v>
      </c>
      <c r="K4927" s="31" t="s">
        <v>94</v>
      </c>
      <c r="L4927" s="31" t="s">
        <v>95</v>
      </c>
    </row>
    <row r="4928" spans="1:12" ht="45" x14ac:dyDescent="0.2">
      <c r="A4928" t="str">
        <f>VLOOKUP(B4928,StateFIPS!A$2:B$52,2)</f>
        <v>Virginia</v>
      </c>
      <c r="B4928">
        <f t="shared" si="79"/>
        <v>51</v>
      </c>
      <c r="C4928" s="31" t="s">
        <v>994</v>
      </c>
      <c r="D4928" s="31" t="s">
        <v>93</v>
      </c>
      <c r="E4928" s="31" t="s">
        <v>3273</v>
      </c>
      <c r="F4928" s="31" t="s">
        <v>3274</v>
      </c>
      <c r="G4928" s="32">
        <v>2672</v>
      </c>
      <c r="H4928" s="31" t="s">
        <v>94</v>
      </c>
      <c r="I4928" s="32">
        <v>2028</v>
      </c>
      <c r="J4928" s="33">
        <v>1</v>
      </c>
      <c r="K4928" s="31" t="s">
        <v>94</v>
      </c>
      <c r="L4928" s="31" t="s">
        <v>95</v>
      </c>
    </row>
    <row r="4929" spans="1:12" ht="45" x14ac:dyDescent="0.2">
      <c r="A4929" t="str">
        <f>VLOOKUP(B4929,StateFIPS!A$2:B$52,2)</f>
        <v>South Dakota</v>
      </c>
      <c r="B4929">
        <f t="shared" si="79"/>
        <v>46</v>
      </c>
      <c r="C4929" s="31" t="s">
        <v>2428</v>
      </c>
      <c r="D4929" s="31" t="s">
        <v>93</v>
      </c>
      <c r="E4929" s="31" t="s">
        <v>3273</v>
      </c>
      <c r="F4929" s="31" t="s">
        <v>3274</v>
      </c>
      <c r="G4929" s="32">
        <v>8523</v>
      </c>
      <c r="H4929" s="31" t="s">
        <v>94</v>
      </c>
      <c r="I4929" s="32">
        <v>6337</v>
      </c>
      <c r="J4929" s="33">
        <v>1</v>
      </c>
      <c r="K4929" s="31" t="s">
        <v>94</v>
      </c>
      <c r="L4929" s="31" t="s">
        <v>95</v>
      </c>
    </row>
    <row r="4930" spans="1:12" ht="45" x14ac:dyDescent="0.2">
      <c r="A4930" t="str">
        <f>VLOOKUP(B4930,StateFIPS!A$2:B$52,2)</f>
        <v>Minnesota</v>
      </c>
      <c r="B4930">
        <f t="shared" si="79"/>
        <v>27</v>
      </c>
      <c r="C4930" s="31" t="s">
        <v>1765</v>
      </c>
      <c r="D4930" s="31" t="s">
        <v>93</v>
      </c>
      <c r="E4930" s="31" t="s">
        <v>3273</v>
      </c>
      <c r="F4930" s="31" t="s">
        <v>3274</v>
      </c>
      <c r="G4930" s="32">
        <v>50824</v>
      </c>
      <c r="H4930" s="31" t="s">
        <v>94</v>
      </c>
      <c r="I4930" s="32">
        <v>40050</v>
      </c>
      <c r="J4930" s="33">
        <v>1</v>
      </c>
      <c r="K4930" s="31" t="s">
        <v>94</v>
      </c>
      <c r="L4930" s="31" t="s">
        <v>95</v>
      </c>
    </row>
    <row r="4931" spans="1:12" ht="45" x14ac:dyDescent="0.2">
      <c r="A4931" t="str">
        <f>VLOOKUP(B4931,StateFIPS!A$2:B$52,2)</f>
        <v>Virginia</v>
      </c>
      <c r="B4931">
        <f t="shared" ref="B4931:B4994" si="80">VALUE(LEFT(C4931,2))</f>
        <v>51</v>
      </c>
      <c r="C4931" s="31" t="s">
        <v>995</v>
      </c>
      <c r="D4931" s="31" t="s">
        <v>93</v>
      </c>
      <c r="E4931" s="31" t="s">
        <v>3273</v>
      </c>
      <c r="F4931" s="31" t="s">
        <v>3274</v>
      </c>
      <c r="G4931" s="32">
        <v>2672</v>
      </c>
      <c r="H4931" s="31" t="s">
        <v>94</v>
      </c>
      <c r="I4931" s="32">
        <v>2028</v>
      </c>
      <c r="J4931" s="33">
        <v>1</v>
      </c>
      <c r="K4931" s="31" t="s">
        <v>94</v>
      </c>
      <c r="L4931" s="31" t="s">
        <v>95</v>
      </c>
    </row>
    <row r="4932" spans="1:12" ht="45" x14ac:dyDescent="0.2">
      <c r="A4932" t="str">
        <f>VLOOKUP(B4932,StateFIPS!A$2:B$52,2)</f>
        <v>Kansas</v>
      </c>
      <c r="B4932">
        <f t="shared" si="80"/>
        <v>20</v>
      </c>
      <c r="C4932" s="31" t="s">
        <v>3220</v>
      </c>
      <c r="D4932" s="31" t="s">
        <v>93</v>
      </c>
      <c r="E4932" s="31" t="s">
        <v>3273</v>
      </c>
      <c r="F4932" s="31" t="s">
        <v>3274</v>
      </c>
      <c r="G4932" s="32">
        <v>13241</v>
      </c>
      <c r="H4932" s="31" t="s">
        <v>94</v>
      </c>
      <c r="I4932" s="32">
        <v>9413</v>
      </c>
      <c r="J4932" s="33">
        <v>1</v>
      </c>
      <c r="K4932" s="31" t="s">
        <v>94</v>
      </c>
      <c r="L4932" s="31" t="s">
        <v>95</v>
      </c>
    </row>
    <row r="4933" spans="1:12" ht="45" x14ac:dyDescent="0.2">
      <c r="A4933" t="str">
        <f>VLOOKUP(B4933,StateFIPS!A$2:B$52,2)</f>
        <v>Alabama</v>
      </c>
      <c r="B4933">
        <f t="shared" si="80"/>
        <v>1</v>
      </c>
      <c r="C4933" s="31" t="s">
        <v>598</v>
      </c>
      <c r="D4933" s="31" t="s">
        <v>93</v>
      </c>
      <c r="E4933" s="31" t="s">
        <v>3273</v>
      </c>
      <c r="F4933" s="31" t="s">
        <v>3274</v>
      </c>
      <c r="G4933" s="32">
        <v>2616</v>
      </c>
      <c r="H4933" s="31" t="s">
        <v>94</v>
      </c>
      <c r="I4933" s="32">
        <v>2094</v>
      </c>
      <c r="J4933" s="33">
        <v>1</v>
      </c>
      <c r="K4933" s="31" t="s">
        <v>94</v>
      </c>
      <c r="L4933" s="31" t="s">
        <v>95</v>
      </c>
    </row>
    <row r="4934" spans="1:12" ht="45" x14ac:dyDescent="0.2">
      <c r="A4934" t="str">
        <f>VLOOKUP(B4934,StateFIPS!A$2:B$52,2)</f>
        <v>Colorado</v>
      </c>
      <c r="B4934">
        <f t="shared" si="80"/>
        <v>8</v>
      </c>
      <c r="C4934" s="31" t="s">
        <v>3211</v>
      </c>
      <c r="D4934" s="31" t="s">
        <v>93</v>
      </c>
      <c r="E4934" s="31" t="s">
        <v>3273</v>
      </c>
      <c r="F4934" s="31" t="s">
        <v>3274</v>
      </c>
      <c r="G4934" s="32">
        <v>27036</v>
      </c>
      <c r="H4934" s="31" t="s">
        <v>94</v>
      </c>
      <c r="I4934" s="32">
        <v>20082</v>
      </c>
      <c r="J4934" s="33">
        <v>1</v>
      </c>
      <c r="K4934" s="31" t="s">
        <v>94</v>
      </c>
      <c r="L4934" s="31" t="s">
        <v>95</v>
      </c>
    </row>
    <row r="4935" spans="1:12" ht="45" x14ac:dyDescent="0.2">
      <c r="A4935" t="str">
        <f>VLOOKUP(B4935,StateFIPS!A$2:B$52,2)</f>
        <v>South Dakota</v>
      </c>
      <c r="B4935">
        <f t="shared" si="80"/>
        <v>46</v>
      </c>
      <c r="C4935" s="31" t="s">
        <v>2446</v>
      </c>
      <c r="D4935" s="31" t="s">
        <v>93</v>
      </c>
      <c r="E4935" s="31" t="s">
        <v>3273</v>
      </c>
      <c r="F4935" s="31" t="s">
        <v>3274</v>
      </c>
      <c r="G4935" s="32">
        <v>17191</v>
      </c>
      <c r="H4935" s="31" t="s">
        <v>94</v>
      </c>
      <c r="I4935" s="32">
        <v>12783</v>
      </c>
      <c r="J4935" s="33">
        <v>1</v>
      </c>
      <c r="K4935" s="31" t="s">
        <v>94</v>
      </c>
      <c r="L4935" s="31" t="s">
        <v>95</v>
      </c>
    </row>
    <row r="4936" spans="1:12" ht="45" x14ac:dyDescent="0.2">
      <c r="A4936" t="str">
        <f>VLOOKUP(B4936,StateFIPS!A$2:B$52,2)</f>
        <v>Minnesota</v>
      </c>
      <c r="B4936">
        <f t="shared" si="80"/>
        <v>27</v>
      </c>
      <c r="C4936" s="31" t="s">
        <v>1746</v>
      </c>
      <c r="D4936" s="31" t="s">
        <v>93</v>
      </c>
      <c r="E4936" s="31" t="s">
        <v>3273</v>
      </c>
      <c r="F4936" s="31" t="s">
        <v>3274</v>
      </c>
      <c r="G4936" s="32">
        <v>39090</v>
      </c>
      <c r="H4936" s="31" t="s">
        <v>94</v>
      </c>
      <c r="I4936" s="32">
        <v>30803</v>
      </c>
      <c r="J4936" s="33">
        <v>1</v>
      </c>
      <c r="K4936" s="31" t="s">
        <v>94</v>
      </c>
      <c r="L4936" s="31" t="s">
        <v>95</v>
      </c>
    </row>
    <row r="4937" spans="1:12" ht="45" x14ac:dyDescent="0.2">
      <c r="A4937" t="str">
        <f>VLOOKUP(B4937,StateFIPS!A$2:B$52,2)</f>
        <v>Kansas</v>
      </c>
      <c r="B4937">
        <f t="shared" si="80"/>
        <v>20</v>
      </c>
      <c r="C4937" s="31" t="s">
        <v>249</v>
      </c>
      <c r="D4937" s="31" t="s">
        <v>93</v>
      </c>
      <c r="E4937" s="31" t="s">
        <v>3273</v>
      </c>
      <c r="F4937" s="31" t="s">
        <v>3274</v>
      </c>
      <c r="G4937" s="32">
        <v>9694</v>
      </c>
      <c r="H4937" s="31" t="s">
        <v>94</v>
      </c>
      <c r="I4937" s="32">
        <v>6891</v>
      </c>
      <c r="J4937" s="33">
        <v>1</v>
      </c>
      <c r="K4937" s="31" t="s">
        <v>94</v>
      </c>
      <c r="L4937" s="31" t="s">
        <v>95</v>
      </c>
    </row>
    <row r="4938" spans="1:12" ht="45" x14ac:dyDescent="0.2">
      <c r="A4938" t="str">
        <f>VLOOKUP(B4938,StateFIPS!A$2:B$52,2)</f>
        <v>South Dakota</v>
      </c>
      <c r="B4938">
        <f t="shared" si="80"/>
        <v>46</v>
      </c>
      <c r="C4938" s="31" t="s">
        <v>2439</v>
      </c>
      <c r="D4938" s="31" t="s">
        <v>93</v>
      </c>
      <c r="E4938" s="31" t="s">
        <v>3273</v>
      </c>
      <c r="F4938" s="31" t="s">
        <v>3274</v>
      </c>
      <c r="G4938" s="32">
        <v>9512</v>
      </c>
      <c r="H4938" s="31" t="s">
        <v>94</v>
      </c>
      <c r="I4938" s="32">
        <v>7073</v>
      </c>
      <c r="J4938" s="33">
        <v>1</v>
      </c>
      <c r="K4938" s="31" t="s">
        <v>94</v>
      </c>
      <c r="L4938" s="31" t="s">
        <v>95</v>
      </c>
    </row>
    <row r="4939" spans="1:12" ht="45" x14ac:dyDescent="0.2">
      <c r="A4939" t="str">
        <f>VLOOKUP(B4939,StateFIPS!A$2:B$52,2)</f>
        <v>South Dakota</v>
      </c>
      <c r="B4939">
        <f t="shared" si="80"/>
        <v>46</v>
      </c>
      <c r="C4939" s="31" t="s">
        <v>2512</v>
      </c>
      <c r="D4939" s="31" t="s">
        <v>93</v>
      </c>
      <c r="E4939" s="31" t="s">
        <v>3273</v>
      </c>
      <c r="F4939" s="31" t="s">
        <v>3274</v>
      </c>
      <c r="G4939" s="32">
        <v>14010</v>
      </c>
      <c r="H4939" s="31" t="s">
        <v>94</v>
      </c>
      <c r="I4939" s="32">
        <v>10418</v>
      </c>
      <c r="J4939" s="33">
        <v>1</v>
      </c>
      <c r="K4939" s="31" t="s">
        <v>94</v>
      </c>
      <c r="L4939" s="31" t="s">
        <v>95</v>
      </c>
    </row>
    <row r="4940" spans="1:12" ht="45" x14ac:dyDescent="0.2">
      <c r="A4940" t="str">
        <f>VLOOKUP(B4940,StateFIPS!A$2:B$52,2)</f>
        <v>Tennessee</v>
      </c>
      <c r="B4940">
        <f t="shared" si="80"/>
        <v>47</v>
      </c>
      <c r="C4940" s="31" t="s">
        <v>2515</v>
      </c>
      <c r="D4940" s="31" t="s">
        <v>93</v>
      </c>
      <c r="E4940" s="31" t="s">
        <v>3273</v>
      </c>
      <c r="F4940" s="31" t="s">
        <v>3274</v>
      </c>
      <c r="G4940" s="32">
        <v>5307</v>
      </c>
      <c r="H4940" s="31" t="s">
        <v>94</v>
      </c>
      <c r="I4940" s="32">
        <v>3811</v>
      </c>
      <c r="J4940" s="33">
        <v>1</v>
      </c>
      <c r="K4940" s="31" t="s">
        <v>94</v>
      </c>
      <c r="L4940" s="31" t="s">
        <v>95</v>
      </c>
    </row>
    <row r="4941" spans="1:12" ht="45" x14ac:dyDescent="0.2">
      <c r="A4941" t="str">
        <f>VLOOKUP(B4941,StateFIPS!A$2:B$52,2)</f>
        <v>Virginia</v>
      </c>
      <c r="B4941">
        <f t="shared" si="80"/>
        <v>51</v>
      </c>
      <c r="C4941" s="31" t="s">
        <v>2601</v>
      </c>
      <c r="D4941" s="31" t="s">
        <v>93</v>
      </c>
      <c r="E4941" s="31" t="s">
        <v>3273</v>
      </c>
      <c r="F4941" s="31" t="s">
        <v>3274</v>
      </c>
      <c r="G4941" s="32">
        <v>2672</v>
      </c>
      <c r="H4941" s="31" t="s">
        <v>94</v>
      </c>
      <c r="I4941" s="32">
        <v>2028</v>
      </c>
      <c r="J4941" s="33">
        <v>1</v>
      </c>
      <c r="K4941" s="31" t="s">
        <v>94</v>
      </c>
      <c r="L4941" s="31" t="s">
        <v>95</v>
      </c>
    </row>
    <row r="4942" spans="1:12" ht="45" x14ac:dyDescent="0.2">
      <c r="A4942" t="str">
        <f>VLOOKUP(B4942,StateFIPS!A$2:B$52,2)</f>
        <v>Alabama</v>
      </c>
      <c r="B4942">
        <f t="shared" si="80"/>
        <v>1</v>
      </c>
      <c r="C4942" s="31" t="s">
        <v>600</v>
      </c>
      <c r="D4942" s="31" t="s">
        <v>93</v>
      </c>
      <c r="E4942" s="31" t="s">
        <v>3273</v>
      </c>
      <c r="F4942" s="31" t="s">
        <v>3274</v>
      </c>
      <c r="G4942" s="32">
        <v>3245</v>
      </c>
      <c r="H4942" s="31" t="s">
        <v>94</v>
      </c>
      <c r="I4942" s="32">
        <v>2597</v>
      </c>
      <c r="J4942" s="33">
        <v>1</v>
      </c>
      <c r="K4942" s="31" t="s">
        <v>94</v>
      </c>
      <c r="L4942" s="31" t="s">
        <v>95</v>
      </c>
    </row>
    <row r="4943" spans="1:12" ht="45" x14ac:dyDescent="0.2">
      <c r="A4943" t="str">
        <f>VLOOKUP(B4943,StateFIPS!A$2:B$52,2)</f>
        <v>Colorado</v>
      </c>
      <c r="B4943">
        <f t="shared" si="80"/>
        <v>8</v>
      </c>
      <c r="C4943" s="31" t="s">
        <v>479</v>
      </c>
      <c r="D4943" s="31" t="s">
        <v>93</v>
      </c>
      <c r="E4943" s="31" t="s">
        <v>3273</v>
      </c>
      <c r="F4943" s="31" t="s">
        <v>3274</v>
      </c>
      <c r="G4943" s="32">
        <v>27036</v>
      </c>
      <c r="H4943" s="31" t="s">
        <v>94</v>
      </c>
      <c r="I4943" s="32">
        <v>20082</v>
      </c>
      <c r="J4943" s="33">
        <v>1</v>
      </c>
      <c r="K4943" s="31" t="s">
        <v>94</v>
      </c>
      <c r="L4943" s="31" t="s">
        <v>95</v>
      </c>
    </row>
    <row r="4944" spans="1:12" ht="45" x14ac:dyDescent="0.2">
      <c r="A4944" t="str">
        <f>VLOOKUP(B4944,StateFIPS!A$2:B$52,2)</f>
        <v>Tennessee</v>
      </c>
      <c r="B4944">
        <f t="shared" si="80"/>
        <v>47</v>
      </c>
      <c r="C4944" s="31" t="s">
        <v>891</v>
      </c>
      <c r="D4944" s="31" t="s">
        <v>93</v>
      </c>
      <c r="E4944" s="31" t="s">
        <v>3273</v>
      </c>
      <c r="F4944" s="31" t="s">
        <v>3274</v>
      </c>
      <c r="G4944" s="32">
        <v>3345</v>
      </c>
      <c r="H4944" s="31" t="s">
        <v>94</v>
      </c>
      <c r="I4944" s="32">
        <v>2402</v>
      </c>
      <c r="J4944" s="33">
        <v>1</v>
      </c>
      <c r="K4944" s="31" t="s">
        <v>94</v>
      </c>
      <c r="L4944" s="31" t="s">
        <v>95</v>
      </c>
    </row>
    <row r="4945" spans="1:12" ht="45" x14ac:dyDescent="0.2">
      <c r="A4945" t="str">
        <f>VLOOKUP(B4945,StateFIPS!A$2:B$52,2)</f>
        <v>Kentucky</v>
      </c>
      <c r="B4945">
        <f t="shared" si="80"/>
        <v>21</v>
      </c>
      <c r="C4945" s="31" t="s">
        <v>1842</v>
      </c>
      <c r="D4945" s="31" t="s">
        <v>93</v>
      </c>
      <c r="E4945" s="31" t="s">
        <v>3273</v>
      </c>
      <c r="F4945" s="31" t="s">
        <v>3274</v>
      </c>
      <c r="G4945" s="32">
        <v>22343</v>
      </c>
      <c r="H4945" s="31" t="s">
        <v>94</v>
      </c>
      <c r="I4945" s="32">
        <v>16363</v>
      </c>
      <c r="J4945" s="33">
        <v>1</v>
      </c>
      <c r="K4945" s="31" t="s">
        <v>94</v>
      </c>
      <c r="L4945" s="31" t="s">
        <v>95</v>
      </c>
    </row>
    <row r="4946" spans="1:12" ht="45" x14ac:dyDescent="0.2">
      <c r="A4946" t="str">
        <f>VLOOKUP(B4946,StateFIPS!A$2:B$52,2)</f>
        <v>Minnesota</v>
      </c>
      <c r="B4946">
        <f t="shared" si="80"/>
        <v>27</v>
      </c>
      <c r="C4946" s="31" t="s">
        <v>1712</v>
      </c>
      <c r="D4946" s="31" t="s">
        <v>93</v>
      </c>
      <c r="E4946" s="31" t="s">
        <v>3273</v>
      </c>
      <c r="F4946" s="31" t="s">
        <v>3274</v>
      </c>
      <c r="G4946" s="32">
        <v>2127</v>
      </c>
      <c r="H4946" s="31" t="s">
        <v>94</v>
      </c>
      <c r="I4946" s="32">
        <v>1676</v>
      </c>
      <c r="J4946" s="33">
        <v>1</v>
      </c>
      <c r="K4946" s="31" t="s">
        <v>94</v>
      </c>
      <c r="L4946" s="31" t="s">
        <v>95</v>
      </c>
    </row>
    <row r="4947" spans="1:12" ht="45" x14ac:dyDescent="0.2">
      <c r="A4947" t="str">
        <f>VLOOKUP(B4947,StateFIPS!A$2:B$52,2)</f>
        <v>Kansas</v>
      </c>
      <c r="B4947">
        <f t="shared" si="80"/>
        <v>20</v>
      </c>
      <c r="C4947" s="31" t="s">
        <v>250</v>
      </c>
      <c r="D4947" s="31" t="s">
        <v>93</v>
      </c>
      <c r="E4947" s="31" t="s">
        <v>3273</v>
      </c>
      <c r="F4947" s="31" t="s">
        <v>3274</v>
      </c>
      <c r="G4947" s="32">
        <v>2832</v>
      </c>
      <c r="H4947" s="31" t="s">
        <v>94</v>
      </c>
      <c r="I4947" s="32">
        <v>2013</v>
      </c>
      <c r="J4947" s="33">
        <v>1</v>
      </c>
      <c r="K4947" s="31" t="s">
        <v>94</v>
      </c>
      <c r="L4947" s="31" t="s">
        <v>95</v>
      </c>
    </row>
    <row r="4948" spans="1:12" ht="45" x14ac:dyDescent="0.2">
      <c r="A4948" t="str">
        <f>VLOOKUP(B4948,StateFIPS!A$2:B$52,2)</f>
        <v>South Dakota</v>
      </c>
      <c r="B4948">
        <f t="shared" si="80"/>
        <v>46</v>
      </c>
      <c r="C4948" s="31" t="s">
        <v>2484</v>
      </c>
      <c r="D4948" s="31" t="s">
        <v>93</v>
      </c>
      <c r="E4948" s="31" t="s">
        <v>3273</v>
      </c>
      <c r="F4948" s="31" t="s">
        <v>3274</v>
      </c>
      <c r="G4948" s="32">
        <v>10062</v>
      </c>
      <c r="H4948" s="31" t="s">
        <v>94</v>
      </c>
      <c r="I4948" s="32">
        <v>7482</v>
      </c>
      <c r="J4948" s="33">
        <v>1</v>
      </c>
      <c r="K4948" s="31" t="s">
        <v>94</v>
      </c>
      <c r="L4948" s="31" t="s">
        <v>95</v>
      </c>
    </row>
    <row r="4949" spans="1:12" ht="45" x14ac:dyDescent="0.2">
      <c r="A4949" t="str">
        <f>VLOOKUP(B4949,StateFIPS!A$2:B$52,2)</f>
        <v>Virginia</v>
      </c>
      <c r="B4949">
        <f t="shared" si="80"/>
        <v>51</v>
      </c>
      <c r="C4949" s="31" t="s">
        <v>2582</v>
      </c>
      <c r="D4949" s="31" t="s">
        <v>93</v>
      </c>
      <c r="E4949" s="31" t="s">
        <v>3273</v>
      </c>
      <c r="F4949" s="31" t="s">
        <v>3274</v>
      </c>
      <c r="G4949" s="32">
        <v>2672</v>
      </c>
      <c r="H4949" s="31" t="s">
        <v>94</v>
      </c>
      <c r="I4949" s="32">
        <v>2028</v>
      </c>
      <c r="J4949" s="33">
        <v>1</v>
      </c>
      <c r="K4949" s="31" t="s">
        <v>94</v>
      </c>
      <c r="L4949" s="31" t="s">
        <v>95</v>
      </c>
    </row>
    <row r="4950" spans="1:12" ht="45" x14ac:dyDescent="0.2">
      <c r="A4950" t="str">
        <f>VLOOKUP(B4950,StateFIPS!A$2:B$52,2)</f>
        <v>South Dakota</v>
      </c>
      <c r="B4950">
        <f t="shared" si="80"/>
        <v>46</v>
      </c>
      <c r="C4950" s="31" t="s">
        <v>923</v>
      </c>
      <c r="D4950" s="31" t="s">
        <v>93</v>
      </c>
      <c r="E4950" s="31" t="s">
        <v>3273</v>
      </c>
      <c r="F4950" s="31" t="s">
        <v>3274</v>
      </c>
      <c r="G4950" s="32">
        <v>13122</v>
      </c>
      <c r="H4950" s="31" t="s">
        <v>94</v>
      </c>
      <c r="I4950" s="32">
        <v>9757</v>
      </c>
      <c r="J4950" s="33">
        <v>1</v>
      </c>
      <c r="K4950" s="31" t="s">
        <v>94</v>
      </c>
      <c r="L4950" s="31" t="s">
        <v>95</v>
      </c>
    </row>
    <row r="4951" spans="1:12" ht="45" x14ac:dyDescent="0.2">
      <c r="A4951" t="str">
        <f>VLOOKUP(B4951,StateFIPS!A$2:B$52,2)</f>
        <v>South Dakota</v>
      </c>
      <c r="B4951">
        <f t="shared" si="80"/>
        <v>46</v>
      </c>
      <c r="C4951" s="31" t="s">
        <v>924</v>
      </c>
      <c r="D4951" s="31" t="s">
        <v>93</v>
      </c>
      <c r="E4951" s="31" t="s">
        <v>3273</v>
      </c>
      <c r="F4951" s="31" t="s">
        <v>3274</v>
      </c>
      <c r="G4951" s="32">
        <v>3774</v>
      </c>
      <c r="H4951" s="31" t="s">
        <v>94</v>
      </c>
      <c r="I4951" s="32">
        <v>2807</v>
      </c>
      <c r="J4951" s="33">
        <v>1</v>
      </c>
      <c r="K4951" s="31" t="s">
        <v>94</v>
      </c>
      <c r="L4951" s="31" t="s">
        <v>95</v>
      </c>
    </row>
    <row r="4952" spans="1:12" ht="45" x14ac:dyDescent="0.2">
      <c r="A4952" t="str">
        <f>VLOOKUP(B4952,StateFIPS!A$2:B$52,2)</f>
        <v>Kentucky</v>
      </c>
      <c r="B4952">
        <f t="shared" si="80"/>
        <v>21</v>
      </c>
      <c r="C4952" s="31" t="s">
        <v>3263</v>
      </c>
      <c r="D4952" s="31" t="s">
        <v>93</v>
      </c>
      <c r="E4952" s="31" t="s">
        <v>3273</v>
      </c>
      <c r="F4952" s="31" t="s">
        <v>3274</v>
      </c>
      <c r="G4952" s="32">
        <v>4208</v>
      </c>
      <c r="H4952" s="31" t="s">
        <v>94</v>
      </c>
      <c r="I4952" s="32">
        <v>3082</v>
      </c>
      <c r="J4952" s="33">
        <v>1</v>
      </c>
      <c r="K4952" s="31" t="s">
        <v>94</v>
      </c>
      <c r="L4952" s="31" t="s">
        <v>95</v>
      </c>
    </row>
    <row r="4953" spans="1:12" ht="45" x14ac:dyDescent="0.2">
      <c r="A4953" t="str">
        <f>VLOOKUP(B4953,StateFIPS!A$2:B$52,2)</f>
        <v>Virginia</v>
      </c>
      <c r="B4953">
        <f t="shared" si="80"/>
        <v>51</v>
      </c>
      <c r="C4953" s="31" t="s">
        <v>2577</v>
      </c>
      <c r="D4953" s="31" t="s">
        <v>93</v>
      </c>
      <c r="E4953" s="31" t="s">
        <v>3273</v>
      </c>
      <c r="F4953" s="31" t="s">
        <v>3274</v>
      </c>
      <c r="G4953" s="32">
        <v>2672</v>
      </c>
      <c r="H4953" s="31" t="s">
        <v>94</v>
      </c>
      <c r="I4953" s="32">
        <v>2028</v>
      </c>
      <c r="J4953" s="33">
        <v>1</v>
      </c>
      <c r="K4953" s="31" t="s">
        <v>94</v>
      </c>
      <c r="L4953" s="31" t="s">
        <v>95</v>
      </c>
    </row>
    <row r="4954" spans="1:12" ht="45" x14ac:dyDescent="0.2">
      <c r="A4954" t="str">
        <f>VLOOKUP(B4954,StateFIPS!A$2:B$52,2)</f>
        <v>Virginia</v>
      </c>
      <c r="B4954">
        <f t="shared" si="80"/>
        <v>51</v>
      </c>
      <c r="C4954" s="31" t="s">
        <v>2737</v>
      </c>
      <c r="D4954" s="31" t="s">
        <v>93</v>
      </c>
      <c r="E4954" s="31" t="s">
        <v>3273</v>
      </c>
      <c r="F4954" s="31" t="s">
        <v>3274</v>
      </c>
      <c r="G4954" s="32">
        <v>2672</v>
      </c>
      <c r="H4954" s="31" t="s">
        <v>94</v>
      </c>
      <c r="I4954" s="32">
        <v>2028</v>
      </c>
      <c r="J4954" s="33">
        <v>1</v>
      </c>
      <c r="K4954" s="31" t="s">
        <v>94</v>
      </c>
      <c r="L4954" s="31" t="s">
        <v>95</v>
      </c>
    </row>
    <row r="4955" spans="1:12" ht="45" x14ac:dyDescent="0.2">
      <c r="A4955" t="str">
        <f>VLOOKUP(B4955,StateFIPS!A$2:B$52,2)</f>
        <v>Colorado</v>
      </c>
      <c r="B4955">
        <f t="shared" si="80"/>
        <v>8</v>
      </c>
      <c r="C4955" s="31" t="s">
        <v>480</v>
      </c>
      <c r="D4955" s="31" t="s">
        <v>93</v>
      </c>
      <c r="E4955" s="31" t="s">
        <v>3273</v>
      </c>
      <c r="F4955" s="31" t="s">
        <v>3274</v>
      </c>
      <c r="G4955" s="32">
        <v>27036</v>
      </c>
      <c r="H4955" s="31" t="s">
        <v>94</v>
      </c>
      <c r="I4955" s="32">
        <v>20082</v>
      </c>
      <c r="J4955" s="33">
        <v>1</v>
      </c>
      <c r="K4955" s="31" t="s">
        <v>94</v>
      </c>
      <c r="L4955" s="31" t="s">
        <v>95</v>
      </c>
    </row>
    <row r="4956" spans="1:12" ht="45" x14ac:dyDescent="0.2">
      <c r="A4956" t="str">
        <f>VLOOKUP(B4956,StateFIPS!A$2:B$52,2)</f>
        <v>Minnesota</v>
      </c>
      <c r="B4956">
        <f t="shared" si="80"/>
        <v>27</v>
      </c>
      <c r="C4956" s="31" t="s">
        <v>1719</v>
      </c>
      <c r="D4956" s="31" t="s">
        <v>93</v>
      </c>
      <c r="E4956" s="31" t="s">
        <v>3273</v>
      </c>
      <c r="F4956" s="31" t="s">
        <v>3274</v>
      </c>
      <c r="G4956" s="32">
        <v>37295</v>
      </c>
      <c r="H4956" s="31" t="s">
        <v>94</v>
      </c>
      <c r="I4956" s="32">
        <v>29389</v>
      </c>
      <c r="J4956" s="33">
        <v>1</v>
      </c>
      <c r="K4956" s="31" t="s">
        <v>94</v>
      </c>
      <c r="L4956" s="31" t="s">
        <v>95</v>
      </c>
    </row>
    <row r="4957" spans="1:12" ht="45" x14ac:dyDescent="0.2">
      <c r="A4957" t="str">
        <f>VLOOKUP(B4957,StateFIPS!A$2:B$52,2)</f>
        <v>South Dakota</v>
      </c>
      <c r="B4957">
        <f t="shared" si="80"/>
        <v>46</v>
      </c>
      <c r="C4957" s="31" t="s">
        <v>2466</v>
      </c>
      <c r="D4957" s="31" t="s">
        <v>93</v>
      </c>
      <c r="E4957" s="31" t="s">
        <v>3273</v>
      </c>
      <c r="F4957" s="31" t="s">
        <v>3274</v>
      </c>
      <c r="G4957" s="32">
        <v>15677</v>
      </c>
      <c r="H4957" s="31" t="s">
        <v>94</v>
      </c>
      <c r="I4957" s="32">
        <v>11657</v>
      </c>
      <c r="J4957" s="33">
        <v>1</v>
      </c>
      <c r="K4957" s="31" t="s">
        <v>94</v>
      </c>
      <c r="L4957" s="31" t="s">
        <v>95</v>
      </c>
    </row>
    <row r="4958" spans="1:12" ht="45" x14ac:dyDescent="0.2">
      <c r="A4958" t="str">
        <f>VLOOKUP(B4958,StateFIPS!A$2:B$52,2)</f>
        <v>Kansas</v>
      </c>
      <c r="B4958">
        <f t="shared" si="80"/>
        <v>20</v>
      </c>
      <c r="C4958" s="31" t="s">
        <v>260</v>
      </c>
      <c r="D4958" s="31" t="s">
        <v>93</v>
      </c>
      <c r="E4958" s="31" t="s">
        <v>3273</v>
      </c>
      <c r="F4958" s="31" t="s">
        <v>3274</v>
      </c>
      <c r="G4958" s="32">
        <v>2516</v>
      </c>
      <c r="H4958" s="31" t="s">
        <v>94</v>
      </c>
      <c r="I4958" s="32">
        <v>1788</v>
      </c>
      <c r="J4958" s="33">
        <v>1</v>
      </c>
      <c r="K4958" s="31" t="s">
        <v>94</v>
      </c>
      <c r="L4958" s="31" t="s">
        <v>95</v>
      </c>
    </row>
    <row r="4959" spans="1:12" ht="45" x14ac:dyDescent="0.2">
      <c r="A4959" t="str">
        <f>VLOOKUP(B4959,StateFIPS!A$2:B$52,2)</f>
        <v>South Dakota</v>
      </c>
      <c r="B4959">
        <f t="shared" si="80"/>
        <v>46</v>
      </c>
      <c r="C4959" s="31" t="s">
        <v>2402</v>
      </c>
      <c r="D4959" s="31" t="s">
        <v>93</v>
      </c>
      <c r="E4959" s="31" t="s">
        <v>3273</v>
      </c>
      <c r="F4959" s="31" t="s">
        <v>3274</v>
      </c>
      <c r="G4959" s="32">
        <v>9374</v>
      </c>
      <c r="H4959" s="31" t="s">
        <v>94</v>
      </c>
      <c r="I4959" s="32">
        <v>6970</v>
      </c>
      <c r="J4959" s="33">
        <v>1</v>
      </c>
      <c r="K4959" s="31" t="s">
        <v>94</v>
      </c>
      <c r="L4959" s="31" t="s">
        <v>95</v>
      </c>
    </row>
    <row r="4960" spans="1:12" ht="45" x14ac:dyDescent="0.2">
      <c r="A4960" t="str">
        <f>VLOOKUP(B4960,StateFIPS!A$2:B$52,2)</f>
        <v>Alabama</v>
      </c>
      <c r="B4960">
        <f t="shared" si="80"/>
        <v>1</v>
      </c>
      <c r="C4960" s="31" t="s">
        <v>599</v>
      </c>
      <c r="D4960" s="31" t="s">
        <v>93</v>
      </c>
      <c r="E4960" s="31" t="s">
        <v>3273</v>
      </c>
      <c r="F4960" s="31" t="s">
        <v>3274</v>
      </c>
      <c r="G4960" s="32">
        <v>2616</v>
      </c>
      <c r="H4960" s="31" t="s">
        <v>94</v>
      </c>
      <c r="I4960" s="32">
        <v>2094</v>
      </c>
      <c r="J4960" s="33">
        <v>1</v>
      </c>
      <c r="K4960" s="31" t="s">
        <v>94</v>
      </c>
      <c r="L4960" s="31" t="s">
        <v>95</v>
      </c>
    </row>
    <row r="4961" spans="1:12" ht="45" x14ac:dyDescent="0.2">
      <c r="A4961" t="str">
        <f>VLOOKUP(B4961,StateFIPS!A$2:B$52,2)</f>
        <v>Minnesota</v>
      </c>
      <c r="B4961">
        <f t="shared" si="80"/>
        <v>27</v>
      </c>
      <c r="C4961" s="31" t="s">
        <v>1763</v>
      </c>
      <c r="D4961" s="31" t="s">
        <v>93</v>
      </c>
      <c r="E4961" s="31" t="s">
        <v>3273</v>
      </c>
      <c r="F4961" s="31" t="s">
        <v>3274</v>
      </c>
      <c r="G4961" s="32">
        <v>1263</v>
      </c>
      <c r="H4961" s="31" t="s">
        <v>94</v>
      </c>
      <c r="I4961" s="32">
        <v>995</v>
      </c>
      <c r="J4961" s="33">
        <v>1</v>
      </c>
      <c r="K4961" s="31" t="s">
        <v>94</v>
      </c>
      <c r="L4961" s="31" t="s">
        <v>95</v>
      </c>
    </row>
    <row r="4962" spans="1:12" ht="45" x14ac:dyDescent="0.2">
      <c r="A4962" t="str">
        <f>VLOOKUP(B4962,StateFIPS!A$2:B$52,2)</f>
        <v>Tennessee</v>
      </c>
      <c r="B4962">
        <f t="shared" si="80"/>
        <v>47</v>
      </c>
      <c r="C4962" s="31" t="s">
        <v>892</v>
      </c>
      <c r="D4962" s="31" t="s">
        <v>93</v>
      </c>
      <c r="E4962" s="31" t="s">
        <v>3273</v>
      </c>
      <c r="F4962" s="31" t="s">
        <v>3274</v>
      </c>
      <c r="G4962" s="32">
        <v>3798</v>
      </c>
      <c r="H4962" s="31" t="s">
        <v>94</v>
      </c>
      <c r="I4962" s="32">
        <v>2727</v>
      </c>
      <c r="J4962" s="33">
        <v>1</v>
      </c>
      <c r="K4962" s="31" t="s">
        <v>94</v>
      </c>
      <c r="L4962" s="31" t="s">
        <v>95</v>
      </c>
    </row>
    <row r="4963" spans="1:12" ht="45" x14ac:dyDescent="0.2">
      <c r="A4963" t="str">
        <f>VLOOKUP(B4963,StateFIPS!A$2:B$52,2)</f>
        <v>Colorado</v>
      </c>
      <c r="B4963">
        <f t="shared" si="80"/>
        <v>8</v>
      </c>
      <c r="C4963" s="31" t="s">
        <v>3199</v>
      </c>
      <c r="D4963" s="31" t="s">
        <v>93</v>
      </c>
      <c r="E4963" s="31" t="s">
        <v>3273</v>
      </c>
      <c r="F4963" s="31" t="s">
        <v>3274</v>
      </c>
      <c r="G4963" s="32">
        <v>27036</v>
      </c>
      <c r="H4963" s="31" t="s">
        <v>94</v>
      </c>
      <c r="I4963" s="32">
        <v>20082</v>
      </c>
      <c r="J4963" s="33">
        <v>1</v>
      </c>
      <c r="K4963" s="31" t="s">
        <v>94</v>
      </c>
      <c r="L4963" s="31" t="s">
        <v>95</v>
      </c>
    </row>
    <row r="4964" spans="1:12" ht="45" x14ac:dyDescent="0.2">
      <c r="A4964" t="str">
        <f>VLOOKUP(B4964,StateFIPS!A$2:B$52,2)</f>
        <v>Texas</v>
      </c>
      <c r="B4964">
        <f t="shared" si="80"/>
        <v>48</v>
      </c>
      <c r="C4964" s="31" t="s">
        <v>2351</v>
      </c>
      <c r="D4964" s="31" t="s">
        <v>93</v>
      </c>
      <c r="E4964" s="31" t="s">
        <v>3273</v>
      </c>
      <c r="F4964" s="31" t="s">
        <v>3274</v>
      </c>
      <c r="G4964" s="32">
        <v>9898</v>
      </c>
      <c r="H4964" s="31" t="s">
        <v>94</v>
      </c>
      <c r="I4964" s="32">
        <v>7273</v>
      </c>
      <c r="J4964" s="33">
        <v>1</v>
      </c>
      <c r="K4964" s="31" t="s">
        <v>94</v>
      </c>
      <c r="L4964" s="31" t="s">
        <v>95</v>
      </c>
    </row>
    <row r="4965" spans="1:12" ht="45" x14ac:dyDescent="0.2">
      <c r="A4965" t="str">
        <f>VLOOKUP(B4965,StateFIPS!A$2:B$52,2)</f>
        <v>Alabama</v>
      </c>
      <c r="B4965">
        <f t="shared" si="80"/>
        <v>1</v>
      </c>
      <c r="C4965" s="31" t="s">
        <v>573</v>
      </c>
      <c r="D4965" s="31" t="s">
        <v>93</v>
      </c>
      <c r="E4965" s="31" t="s">
        <v>3273</v>
      </c>
      <c r="F4965" s="31" t="s">
        <v>3274</v>
      </c>
      <c r="G4965" s="32">
        <v>2616</v>
      </c>
      <c r="H4965" s="31" t="s">
        <v>94</v>
      </c>
      <c r="I4965" s="32">
        <v>2094</v>
      </c>
      <c r="J4965" s="33">
        <v>1</v>
      </c>
      <c r="K4965" s="31" t="s">
        <v>94</v>
      </c>
      <c r="L4965" s="31" t="s">
        <v>95</v>
      </c>
    </row>
    <row r="4966" spans="1:12" ht="45" x14ac:dyDescent="0.2">
      <c r="A4966" t="str">
        <f>VLOOKUP(B4966,StateFIPS!A$2:B$52,2)</f>
        <v>Texas</v>
      </c>
      <c r="B4966">
        <f t="shared" si="80"/>
        <v>48</v>
      </c>
      <c r="C4966" s="31" t="s">
        <v>2769</v>
      </c>
      <c r="D4966" s="31" t="s">
        <v>93</v>
      </c>
      <c r="E4966" s="31" t="s">
        <v>3273</v>
      </c>
      <c r="F4966" s="31" t="s">
        <v>3274</v>
      </c>
      <c r="G4966" s="32">
        <v>10271</v>
      </c>
      <c r="H4966" s="31" t="s">
        <v>94</v>
      </c>
      <c r="I4966" s="32">
        <v>7547</v>
      </c>
      <c r="J4966" s="33">
        <v>1</v>
      </c>
      <c r="K4966" s="31" t="s">
        <v>94</v>
      </c>
      <c r="L4966" s="31" t="s">
        <v>95</v>
      </c>
    </row>
    <row r="4967" spans="1:12" ht="45" x14ac:dyDescent="0.2">
      <c r="A4967" t="str">
        <f>VLOOKUP(B4967,StateFIPS!A$2:B$52,2)</f>
        <v>Virginia</v>
      </c>
      <c r="B4967">
        <f t="shared" si="80"/>
        <v>51</v>
      </c>
      <c r="C4967" s="31" t="s">
        <v>3219</v>
      </c>
      <c r="D4967" s="31" t="s">
        <v>93</v>
      </c>
      <c r="E4967" s="31" t="s">
        <v>3273</v>
      </c>
      <c r="F4967" s="31" t="s">
        <v>3274</v>
      </c>
      <c r="G4967" s="32">
        <v>2672</v>
      </c>
      <c r="H4967" s="31" t="s">
        <v>94</v>
      </c>
      <c r="I4967" s="32">
        <v>2028</v>
      </c>
      <c r="J4967" s="33">
        <v>1</v>
      </c>
      <c r="K4967" s="31" t="s">
        <v>94</v>
      </c>
      <c r="L4967" s="31" t="s">
        <v>95</v>
      </c>
    </row>
    <row r="4968" spans="1:12" ht="45" x14ac:dyDescent="0.2">
      <c r="A4968" t="str">
        <f>VLOOKUP(B4968,StateFIPS!A$2:B$52,2)</f>
        <v>Texas</v>
      </c>
      <c r="B4968">
        <f t="shared" si="80"/>
        <v>48</v>
      </c>
      <c r="C4968" s="31" t="s">
        <v>842</v>
      </c>
      <c r="D4968" s="31" t="s">
        <v>93</v>
      </c>
      <c r="E4968" s="31" t="s">
        <v>3273</v>
      </c>
      <c r="F4968" s="31" t="s">
        <v>3274</v>
      </c>
      <c r="G4968" s="32">
        <v>4760</v>
      </c>
      <c r="H4968" s="31" t="s">
        <v>94</v>
      </c>
      <c r="I4968" s="32">
        <v>3497</v>
      </c>
      <c r="J4968" s="33">
        <v>1</v>
      </c>
      <c r="K4968" s="31" t="s">
        <v>94</v>
      </c>
      <c r="L4968" s="31" t="s">
        <v>95</v>
      </c>
    </row>
    <row r="4969" spans="1:12" ht="45" x14ac:dyDescent="0.2">
      <c r="A4969" t="str">
        <f>VLOOKUP(B4969,StateFIPS!A$2:B$52,2)</f>
        <v>Michigan</v>
      </c>
      <c r="B4969">
        <f t="shared" si="80"/>
        <v>26</v>
      </c>
      <c r="C4969" s="31" t="s">
        <v>1794</v>
      </c>
      <c r="D4969" s="31" t="s">
        <v>93</v>
      </c>
      <c r="E4969" s="31" t="s">
        <v>3273</v>
      </c>
      <c r="F4969" s="31" t="s">
        <v>3274</v>
      </c>
      <c r="G4969" s="32">
        <v>3280</v>
      </c>
      <c r="H4969" s="31" t="s">
        <v>94</v>
      </c>
      <c r="I4969" s="32">
        <v>2460</v>
      </c>
      <c r="J4969" s="33">
        <v>1</v>
      </c>
      <c r="K4969" s="31" t="s">
        <v>94</v>
      </c>
      <c r="L4969" s="31" t="s">
        <v>95</v>
      </c>
    </row>
    <row r="4970" spans="1:12" ht="45" x14ac:dyDescent="0.2">
      <c r="A4970" t="str">
        <f>VLOOKUP(B4970,StateFIPS!A$2:B$52,2)</f>
        <v>Kansas</v>
      </c>
      <c r="B4970">
        <f t="shared" si="80"/>
        <v>20</v>
      </c>
      <c r="C4970" s="31" t="s">
        <v>1579</v>
      </c>
      <c r="D4970" s="31" t="s">
        <v>93</v>
      </c>
      <c r="E4970" s="31" t="s">
        <v>3273</v>
      </c>
      <c r="F4970" s="31" t="s">
        <v>3274</v>
      </c>
      <c r="G4970" s="32">
        <v>22336</v>
      </c>
      <c r="H4970" s="31" t="s">
        <v>94</v>
      </c>
      <c r="I4970" s="32">
        <v>15878</v>
      </c>
      <c r="J4970" s="33">
        <v>1</v>
      </c>
      <c r="K4970" s="31" t="s">
        <v>94</v>
      </c>
      <c r="L4970" s="31" t="s">
        <v>95</v>
      </c>
    </row>
    <row r="4971" spans="1:12" ht="45" x14ac:dyDescent="0.2">
      <c r="A4971" t="str">
        <f>VLOOKUP(B4971,StateFIPS!A$2:B$52,2)</f>
        <v>Arkansas</v>
      </c>
      <c r="B4971">
        <f t="shared" si="80"/>
        <v>5</v>
      </c>
      <c r="C4971" s="31" t="s">
        <v>581</v>
      </c>
      <c r="D4971" s="31" t="s">
        <v>93</v>
      </c>
      <c r="E4971" s="31" t="s">
        <v>3273</v>
      </c>
      <c r="F4971" s="31" t="s">
        <v>3274</v>
      </c>
      <c r="G4971" s="32">
        <v>50830</v>
      </c>
      <c r="H4971" s="31" t="s">
        <v>94</v>
      </c>
      <c r="I4971" s="32">
        <v>37304</v>
      </c>
      <c r="J4971" s="33">
        <v>1</v>
      </c>
      <c r="K4971" s="31" t="s">
        <v>94</v>
      </c>
      <c r="L4971" s="31" t="s">
        <v>95</v>
      </c>
    </row>
    <row r="4972" spans="1:12" ht="45" x14ac:dyDescent="0.2">
      <c r="A4972" t="str">
        <f>VLOOKUP(B4972,StateFIPS!A$2:B$52,2)</f>
        <v>Texas</v>
      </c>
      <c r="B4972">
        <f t="shared" si="80"/>
        <v>48</v>
      </c>
      <c r="C4972" s="31" t="s">
        <v>2333</v>
      </c>
      <c r="D4972" s="31" t="s">
        <v>93</v>
      </c>
      <c r="E4972" s="31" t="s">
        <v>3273</v>
      </c>
      <c r="F4972" s="31" t="s">
        <v>3274</v>
      </c>
      <c r="G4972" s="32">
        <v>2971</v>
      </c>
      <c r="H4972" s="31" t="s">
        <v>94</v>
      </c>
      <c r="I4972" s="32">
        <v>2183</v>
      </c>
      <c r="J4972" s="33">
        <v>1</v>
      </c>
      <c r="K4972" s="31" t="s">
        <v>94</v>
      </c>
      <c r="L4972" s="31" t="s">
        <v>95</v>
      </c>
    </row>
    <row r="4973" spans="1:12" ht="45" x14ac:dyDescent="0.2">
      <c r="A4973" t="str">
        <f>VLOOKUP(B4973,StateFIPS!A$2:B$52,2)</f>
        <v>Virginia</v>
      </c>
      <c r="B4973">
        <f t="shared" si="80"/>
        <v>51</v>
      </c>
      <c r="C4973" s="31" t="s">
        <v>1114</v>
      </c>
      <c r="D4973" s="31" t="s">
        <v>93</v>
      </c>
      <c r="E4973" s="31" t="s">
        <v>3273</v>
      </c>
      <c r="F4973" s="31" t="s">
        <v>3274</v>
      </c>
      <c r="G4973" s="32">
        <v>2672</v>
      </c>
      <c r="H4973" s="31" t="s">
        <v>94</v>
      </c>
      <c r="I4973" s="32">
        <v>2028</v>
      </c>
      <c r="J4973" s="33">
        <v>1</v>
      </c>
      <c r="K4973" s="31" t="s">
        <v>94</v>
      </c>
      <c r="L4973" s="31" t="s">
        <v>95</v>
      </c>
    </row>
    <row r="4974" spans="1:12" ht="45" x14ac:dyDescent="0.2">
      <c r="A4974" t="str">
        <f>VLOOKUP(B4974,StateFIPS!A$2:B$52,2)</f>
        <v>Michigan</v>
      </c>
      <c r="B4974">
        <f t="shared" si="80"/>
        <v>26</v>
      </c>
      <c r="C4974" s="31" t="s">
        <v>1774</v>
      </c>
      <c r="D4974" s="31" t="s">
        <v>93</v>
      </c>
      <c r="E4974" s="31" t="s">
        <v>3273</v>
      </c>
      <c r="F4974" s="31" t="s">
        <v>3274</v>
      </c>
      <c r="G4974" s="32">
        <v>1144</v>
      </c>
      <c r="H4974" s="31" t="s">
        <v>94</v>
      </c>
      <c r="I4974" s="32">
        <v>858</v>
      </c>
      <c r="J4974" s="33">
        <v>1</v>
      </c>
      <c r="K4974" s="31" t="s">
        <v>94</v>
      </c>
      <c r="L4974" s="31" t="s">
        <v>95</v>
      </c>
    </row>
    <row r="4975" spans="1:12" ht="45" x14ac:dyDescent="0.2">
      <c r="A4975" t="str">
        <f>VLOOKUP(B4975,StateFIPS!A$2:B$52,2)</f>
        <v>Alabama</v>
      </c>
      <c r="B4975">
        <f t="shared" si="80"/>
        <v>1</v>
      </c>
      <c r="C4975" s="31" t="s">
        <v>564</v>
      </c>
      <c r="D4975" s="31" t="s">
        <v>93</v>
      </c>
      <c r="E4975" s="31" t="s">
        <v>3273</v>
      </c>
      <c r="F4975" s="31" t="s">
        <v>3274</v>
      </c>
      <c r="G4975" s="32">
        <v>2616</v>
      </c>
      <c r="H4975" s="31" t="s">
        <v>94</v>
      </c>
      <c r="I4975" s="32">
        <v>2094</v>
      </c>
      <c r="J4975" s="33">
        <v>1</v>
      </c>
      <c r="K4975" s="31" t="s">
        <v>94</v>
      </c>
      <c r="L4975" s="31" t="s">
        <v>95</v>
      </c>
    </row>
    <row r="4976" spans="1:12" ht="45" x14ac:dyDescent="0.2">
      <c r="A4976" t="str">
        <f>VLOOKUP(B4976,StateFIPS!A$2:B$52,2)</f>
        <v>Kentucky</v>
      </c>
      <c r="B4976">
        <f t="shared" si="80"/>
        <v>21</v>
      </c>
      <c r="C4976" s="31" t="s">
        <v>1910</v>
      </c>
      <c r="D4976" s="31" t="s">
        <v>93</v>
      </c>
      <c r="E4976" s="31" t="s">
        <v>3273</v>
      </c>
      <c r="F4976" s="31" t="s">
        <v>3274</v>
      </c>
      <c r="G4976" s="32">
        <v>9912</v>
      </c>
      <c r="H4976" s="31" t="s">
        <v>94</v>
      </c>
      <c r="I4976" s="32">
        <v>7259</v>
      </c>
      <c r="J4976" s="33">
        <v>1</v>
      </c>
      <c r="K4976" s="31" t="s">
        <v>94</v>
      </c>
      <c r="L4976" s="31" t="s">
        <v>95</v>
      </c>
    </row>
    <row r="4977" spans="1:12" ht="45" x14ac:dyDescent="0.2">
      <c r="A4977" t="str">
        <f>VLOOKUP(B4977,StateFIPS!A$2:B$52,2)</f>
        <v>Kansas</v>
      </c>
      <c r="B4977">
        <f t="shared" si="80"/>
        <v>20</v>
      </c>
      <c r="C4977" s="31" t="s">
        <v>3221</v>
      </c>
      <c r="D4977" s="31" t="s">
        <v>93</v>
      </c>
      <c r="E4977" s="31" t="s">
        <v>3273</v>
      </c>
      <c r="F4977" s="31" t="s">
        <v>3274</v>
      </c>
      <c r="G4977" s="32">
        <v>6710</v>
      </c>
      <c r="H4977" s="31" t="s">
        <v>94</v>
      </c>
      <c r="I4977" s="32">
        <v>4770</v>
      </c>
      <c r="J4977" s="33">
        <v>1</v>
      </c>
      <c r="K4977" s="31" t="s">
        <v>94</v>
      </c>
      <c r="L4977" s="31" t="s">
        <v>95</v>
      </c>
    </row>
    <row r="4978" spans="1:12" ht="45" x14ac:dyDescent="0.2">
      <c r="A4978" t="str">
        <f>VLOOKUP(B4978,StateFIPS!A$2:B$52,2)</f>
        <v>Kentucky</v>
      </c>
      <c r="B4978">
        <f t="shared" si="80"/>
        <v>21</v>
      </c>
      <c r="C4978" s="31" t="s">
        <v>180</v>
      </c>
      <c r="D4978" s="31" t="s">
        <v>93</v>
      </c>
      <c r="E4978" s="31" t="s">
        <v>3273</v>
      </c>
      <c r="F4978" s="31" t="s">
        <v>3274</v>
      </c>
      <c r="G4978" s="32">
        <v>20883</v>
      </c>
      <c r="H4978" s="31" t="s">
        <v>94</v>
      </c>
      <c r="I4978" s="32">
        <v>15294</v>
      </c>
      <c r="J4978" s="33">
        <v>1</v>
      </c>
      <c r="K4978" s="31" t="s">
        <v>94</v>
      </c>
      <c r="L4978" s="31" t="s">
        <v>95</v>
      </c>
    </row>
    <row r="4979" spans="1:12" ht="45" x14ac:dyDescent="0.2">
      <c r="A4979" t="str">
        <f>VLOOKUP(B4979,StateFIPS!A$2:B$52,2)</f>
        <v>Arkansas</v>
      </c>
      <c r="B4979">
        <f t="shared" si="80"/>
        <v>5</v>
      </c>
      <c r="C4979" s="31" t="s">
        <v>502</v>
      </c>
      <c r="D4979" s="31" t="s">
        <v>93</v>
      </c>
      <c r="E4979" s="31" t="s">
        <v>3273</v>
      </c>
      <c r="F4979" s="31" t="s">
        <v>3274</v>
      </c>
      <c r="G4979" s="32">
        <v>61705</v>
      </c>
      <c r="H4979" s="31" t="s">
        <v>94</v>
      </c>
      <c r="I4979" s="32">
        <v>45285</v>
      </c>
      <c r="J4979" s="33">
        <v>1</v>
      </c>
      <c r="K4979" s="31" t="s">
        <v>94</v>
      </c>
      <c r="L4979" s="31" t="s">
        <v>95</v>
      </c>
    </row>
    <row r="4980" spans="1:12" ht="45" x14ac:dyDescent="0.2">
      <c r="A4980" t="str">
        <f>VLOOKUP(B4980,StateFIPS!A$2:B$52,2)</f>
        <v>Michigan</v>
      </c>
      <c r="B4980">
        <f t="shared" si="80"/>
        <v>26</v>
      </c>
      <c r="C4980" s="31" t="s">
        <v>1782</v>
      </c>
      <c r="D4980" s="31" t="s">
        <v>93</v>
      </c>
      <c r="E4980" s="31" t="s">
        <v>3273</v>
      </c>
      <c r="F4980" s="31" t="s">
        <v>3274</v>
      </c>
      <c r="G4980" s="32">
        <v>1627</v>
      </c>
      <c r="H4980" s="31" t="s">
        <v>94</v>
      </c>
      <c r="I4980" s="32">
        <v>1221</v>
      </c>
      <c r="J4980" s="33">
        <v>1</v>
      </c>
      <c r="K4980" s="31" t="s">
        <v>94</v>
      </c>
      <c r="L4980" s="31" t="s">
        <v>95</v>
      </c>
    </row>
    <row r="4981" spans="1:12" ht="45" x14ac:dyDescent="0.2">
      <c r="A4981" t="str">
        <f>VLOOKUP(B4981,StateFIPS!A$2:B$52,2)</f>
        <v>Kansas</v>
      </c>
      <c r="B4981">
        <f t="shared" si="80"/>
        <v>20</v>
      </c>
      <c r="C4981" s="31" t="s">
        <v>3244</v>
      </c>
      <c r="D4981" s="31" t="s">
        <v>93</v>
      </c>
      <c r="E4981" s="31" t="s">
        <v>3273</v>
      </c>
      <c r="F4981" s="31" t="s">
        <v>3274</v>
      </c>
      <c r="G4981" s="32">
        <v>2609</v>
      </c>
      <c r="H4981" s="31" t="s">
        <v>94</v>
      </c>
      <c r="I4981" s="32">
        <v>1854</v>
      </c>
      <c r="J4981" s="33">
        <v>1</v>
      </c>
      <c r="K4981" s="31" t="s">
        <v>94</v>
      </c>
      <c r="L4981" s="31" t="s">
        <v>95</v>
      </c>
    </row>
    <row r="4982" spans="1:12" ht="45" x14ac:dyDescent="0.2">
      <c r="A4982" t="str">
        <f>VLOOKUP(B4982,StateFIPS!A$2:B$52,2)</f>
        <v>Texas</v>
      </c>
      <c r="B4982">
        <f t="shared" si="80"/>
        <v>48</v>
      </c>
      <c r="C4982" s="31" t="s">
        <v>839</v>
      </c>
      <c r="D4982" s="31" t="s">
        <v>93</v>
      </c>
      <c r="E4982" s="31" t="s">
        <v>3273</v>
      </c>
      <c r="F4982" s="31" t="s">
        <v>3274</v>
      </c>
      <c r="G4982" s="32">
        <v>2231</v>
      </c>
      <c r="H4982" s="31" t="s">
        <v>94</v>
      </c>
      <c r="I4982" s="32">
        <v>1639</v>
      </c>
      <c r="J4982" s="33">
        <v>1</v>
      </c>
      <c r="K4982" s="31" t="s">
        <v>94</v>
      </c>
      <c r="L4982" s="31" t="s">
        <v>95</v>
      </c>
    </row>
    <row r="4983" spans="1:12" ht="45" x14ac:dyDescent="0.2">
      <c r="A4983" t="str">
        <f>VLOOKUP(B4983,StateFIPS!A$2:B$52,2)</f>
        <v>Virginia</v>
      </c>
      <c r="B4983">
        <f t="shared" si="80"/>
        <v>51</v>
      </c>
      <c r="C4983" s="31" t="s">
        <v>2620</v>
      </c>
      <c r="D4983" s="31" t="s">
        <v>93</v>
      </c>
      <c r="E4983" s="31" t="s">
        <v>3273</v>
      </c>
      <c r="F4983" s="31" t="s">
        <v>3274</v>
      </c>
      <c r="G4983" s="32">
        <v>2672</v>
      </c>
      <c r="H4983" s="31" t="s">
        <v>94</v>
      </c>
      <c r="I4983" s="32">
        <v>2028</v>
      </c>
      <c r="J4983" s="33">
        <v>1</v>
      </c>
      <c r="K4983" s="31" t="s">
        <v>94</v>
      </c>
      <c r="L4983" s="31" t="s">
        <v>95</v>
      </c>
    </row>
    <row r="4984" spans="1:12" ht="45" x14ac:dyDescent="0.2">
      <c r="A4984" t="str">
        <f>VLOOKUP(B4984,StateFIPS!A$2:B$52,2)</f>
        <v>Texas</v>
      </c>
      <c r="B4984">
        <f t="shared" si="80"/>
        <v>48</v>
      </c>
      <c r="C4984" s="31" t="s">
        <v>3243</v>
      </c>
      <c r="D4984" s="31" t="s">
        <v>93</v>
      </c>
      <c r="E4984" s="31" t="s">
        <v>3273</v>
      </c>
      <c r="F4984" s="31" t="s">
        <v>3274</v>
      </c>
      <c r="G4984" s="32">
        <v>10271</v>
      </c>
      <c r="H4984" s="31" t="s">
        <v>94</v>
      </c>
      <c r="I4984" s="32">
        <v>7547</v>
      </c>
      <c r="J4984" s="33">
        <v>1</v>
      </c>
      <c r="K4984" s="31" t="s">
        <v>94</v>
      </c>
      <c r="L4984" s="31" t="s">
        <v>95</v>
      </c>
    </row>
    <row r="4985" spans="1:12" ht="45" x14ac:dyDescent="0.2">
      <c r="A4985" t="str">
        <f>VLOOKUP(B4985,StateFIPS!A$2:B$52,2)</f>
        <v>Alabama</v>
      </c>
      <c r="B4985">
        <f t="shared" si="80"/>
        <v>1</v>
      </c>
      <c r="C4985" s="31" t="s">
        <v>563</v>
      </c>
      <c r="D4985" s="31" t="s">
        <v>93</v>
      </c>
      <c r="E4985" s="31" t="s">
        <v>3273</v>
      </c>
      <c r="F4985" s="31" t="s">
        <v>3274</v>
      </c>
      <c r="G4985" s="32">
        <v>2909</v>
      </c>
      <c r="H4985" s="31" t="s">
        <v>94</v>
      </c>
      <c r="I4985" s="32">
        <v>2328</v>
      </c>
      <c r="J4985" s="33">
        <v>1</v>
      </c>
      <c r="K4985" s="31" t="s">
        <v>94</v>
      </c>
      <c r="L4985" s="31" t="s">
        <v>95</v>
      </c>
    </row>
    <row r="4986" spans="1:12" ht="45" x14ac:dyDescent="0.2">
      <c r="A4986" t="str">
        <f>VLOOKUP(B4986,StateFIPS!A$2:B$52,2)</f>
        <v>Arkansas</v>
      </c>
      <c r="B4986">
        <f t="shared" si="80"/>
        <v>5</v>
      </c>
      <c r="C4986" s="31" t="s">
        <v>2683</v>
      </c>
      <c r="D4986" s="31" t="s">
        <v>93</v>
      </c>
      <c r="E4986" s="31" t="s">
        <v>3273</v>
      </c>
      <c r="F4986" s="31" t="s">
        <v>3274</v>
      </c>
      <c r="G4986" s="32">
        <v>56231</v>
      </c>
      <c r="H4986" s="31" t="s">
        <v>94</v>
      </c>
      <c r="I4986" s="32">
        <v>41268</v>
      </c>
      <c r="J4986" s="33">
        <v>1</v>
      </c>
      <c r="K4986" s="31" t="s">
        <v>94</v>
      </c>
      <c r="L4986" s="31" t="s">
        <v>95</v>
      </c>
    </row>
    <row r="4987" spans="1:12" ht="45" x14ac:dyDescent="0.2">
      <c r="A4987" t="str">
        <f>VLOOKUP(B4987,StateFIPS!A$2:B$52,2)</f>
        <v>Michigan</v>
      </c>
      <c r="B4987">
        <f t="shared" si="80"/>
        <v>26</v>
      </c>
      <c r="C4987" s="31" t="s">
        <v>1780</v>
      </c>
      <c r="D4987" s="31" t="s">
        <v>93</v>
      </c>
      <c r="E4987" s="31" t="s">
        <v>3273</v>
      </c>
      <c r="F4987" s="31" t="s">
        <v>3274</v>
      </c>
      <c r="G4987" s="32">
        <v>5744</v>
      </c>
      <c r="H4987" s="31" t="s">
        <v>94</v>
      </c>
      <c r="I4987" s="32">
        <v>4308</v>
      </c>
      <c r="J4987" s="33">
        <v>1</v>
      </c>
      <c r="K4987" s="31" t="s">
        <v>94</v>
      </c>
      <c r="L4987" s="31" t="s">
        <v>95</v>
      </c>
    </row>
    <row r="4988" spans="1:12" ht="45" x14ac:dyDescent="0.2">
      <c r="A4988" t="str">
        <f>VLOOKUP(B4988,StateFIPS!A$2:B$52,2)</f>
        <v>Alabama</v>
      </c>
      <c r="B4988">
        <f t="shared" si="80"/>
        <v>1</v>
      </c>
      <c r="C4988" s="31" t="s">
        <v>566</v>
      </c>
      <c r="D4988" s="31" t="s">
        <v>93</v>
      </c>
      <c r="E4988" s="31" t="s">
        <v>3273</v>
      </c>
      <c r="F4988" s="31" t="s">
        <v>3274</v>
      </c>
      <c r="G4988" s="32">
        <v>2736</v>
      </c>
      <c r="H4988" s="31" t="s">
        <v>94</v>
      </c>
      <c r="I4988" s="32">
        <v>2190</v>
      </c>
      <c r="J4988" s="33">
        <v>1</v>
      </c>
      <c r="K4988" s="31" t="s">
        <v>94</v>
      </c>
      <c r="L4988" s="31" t="s">
        <v>95</v>
      </c>
    </row>
    <row r="4989" spans="1:12" ht="45" x14ac:dyDescent="0.2">
      <c r="A4989" t="str">
        <f>VLOOKUP(B4989,StateFIPS!A$2:B$52,2)</f>
        <v>Kansas</v>
      </c>
      <c r="B4989">
        <f t="shared" si="80"/>
        <v>20</v>
      </c>
      <c r="C4989" s="31" t="s">
        <v>1559</v>
      </c>
      <c r="D4989" s="31" t="s">
        <v>93</v>
      </c>
      <c r="E4989" s="31" t="s">
        <v>3273</v>
      </c>
      <c r="F4989" s="31" t="s">
        <v>3274</v>
      </c>
      <c r="G4989" s="32">
        <v>17533</v>
      </c>
      <c r="H4989" s="31" t="s">
        <v>94</v>
      </c>
      <c r="I4989" s="32">
        <v>12463</v>
      </c>
      <c r="J4989" s="33">
        <v>1</v>
      </c>
      <c r="K4989" s="31" t="s">
        <v>94</v>
      </c>
      <c r="L4989" s="31" t="s">
        <v>95</v>
      </c>
    </row>
    <row r="4990" spans="1:12" ht="45" x14ac:dyDescent="0.2">
      <c r="A4990" t="str">
        <f>VLOOKUP(B4990,StateFIPS!A$2:B$52,2)</f>
        <v>Texas</v>
      </c>
      <c r="B4990">
        <f t="shared" si="80"/>
        <v>48</v>
      </c>
      <c r="C4990" s="31" t="s">
        <v>807</v>
      </c>
      <c r="D4990" s="31" t="s">
        <v>93</v>
      </c>
      <c r="E4990" s="31" t="s">
        <v>3273</v>
      </c>
      <c r="F4990" s="31" t="s">
        <v>3274</v>
      </c>
      <c r="G4990" s="32">
        <v>3374</v>
      </c>
      <c r="H4990" s="31" t="s">
        <v>94</v>
      </c>
      <c r="I4990" s="32">
        <v>2479</v>
      </c>
      <c r="J4990" s="33">
        <v>1</v>
      </c>
      <c r="K4990" s="31" t="s">
        <v>94</v>
      </c>
      <c r="L4990" s="31" t="s">
        <v>95</v>
      </c>
    </row>
    <row r="4991" spans="1:12" ht="45" x14ac:dyDescent="0.2">
      <c r="A4991" t="str">
        <f>VLOOKUP(B4991,StateFIPS!A$2:B$52,2)</f>
        <v>Kansas</v>
      </c>
      <c r="B4991">
        <f t="shared" si="80"/>
        <v>20</v>
      </c>
      <c r="C4991" s="31" t="s">
        <v>255</v>
      </c>
      <c r="D4991" s="31" t="s">
        <v>93</v>
      </c>
      <c r="E4991" s="31" t="s">
        <v>3273</v>
      </c>
      <c r="F4991" s="31" t="s">
        <v>3274</v>
      </c>
      <c r="G4991" s="32">
        <v>50239</v>
      </c>
      <c r="H4991" s="31" t="s">
        <v>94</v>
      </c>
      <c r="I4991" s="32">
        <v>35713</v>
      </c>
      <c r="J4991" s="33">
        <v>1</v>
      </c>
      <c r="K4991" s="31" t="s">
        <v>94</v>
      </c>
      <c r="L4991" s="31" t="s">
        <v>95</v>
      </c>
    </row>
    <row r="4992" spans="1:12" ht="45" x14ac:dyDescent="0.2">
      <c r="A4992" t="str">
        <f>VLOOKUP(B4992,StateFIPS!A$2:B$52,2)</f>
        <v>Arkansas</v>
      </c>
      <c r="B4992">
        <f t="shared" si="80"/>
        <v>5</v>
      </c>
      <c r="C4992" s="31" t="s">
        <v>629</v>
      </c>
      <c r="D4992" s="31" t="s">
        <v>93</v>
      </c>
      <c r="E4992" s="31" t="s">
        <v>3273</v>
      </c>
      <c r="F4992" s="31" t="s">
        <v>3274</v>
      </c>
      <c r="G4992" s="32">
        <v>7586</v>
      </c>
      <c r="H4992" s="31" t="s">
        <v>94</v>
      </c>
      <c r="I4992" s="32">
        <v>5567</v>
      </c>
      <c r="J4992" s="33">
        <v>1</v>
      </c>
      <c r="K4992" s="31" t="s">
        <v>94</v>
      </c>
      <c r="L4992" s="31" t="s">
        <v>95</v>
      </c>
    </row>
    <row r="4993" spans="1:12" ht="45" x14ac:dyDescent="0.2">
      <c r="A4993" t="str">
        <f>VLOOKUP(B4993,StateFIPS!A$2:B$52,2)</f>
        <v>Texas</v>
      </c>
      <c r="B4993">
        <f t="shared" si="80"/>
        <v>48</v>
      </c>
      <c r="C4993" s="31" t="s">
        <v>816</v>
      </c>
      <c r="D4993" s="31" t="s">
        <v>93</v>
      </c>
      <c r="E4993" s="31" t="s">
        <v>3273</v>
      </c>
      <c r="F4993" s="31" t="s">
        <v>3274</v>
      </c>
      <c r="G4993" s="32">
        <v>10271</v>
      </c>
      <c r="H4993" s="31" t="s">
        <v>94</v>
      </c>
      <c r="I4993" s="32">
        <v>7547</v>
      </c>
      <c r="J4993" s="33">
        <v>1</v>
      </c>
      <c r="K4993" s="31" t="s">
        <v>94</v>
      </c>
      <c r="L4993" s="31" t="s">
        <v>95</v>
      </c>
    </row>
    <row r="4994" spans="1:12" ht="45" x14ac:dyDescent="0.2">
      <c r="A4994" t="str">
        <f>VLOOKUP(B4994,StateFIPS!A$2:B$52,2)</f>
        <v>Kentucky</v>
      </c>
      <c r="B4994">
        <f t="shared" si="80"/>
        <v>21</v>
      </c>
      <c r="C4994" s="31" t="s">
        <v>184</v>
      </c>
      <c r="D4994" s="31" t="s">
        <v>93</v>
      </c>
      <c r="E4994" s="31" t="s">
        <v>3273</v>
      </c>
      <c r="F4994" s="31" t="s">
        <v>3274</v>
      </c>
      <c r="G4994" s="32">
        <v>4268</v>
      </c>
      <c r="H4994" s="31" t="s">
        <v>94</v>
      </c>
      <c r="I4994" s="32">
        <v>3126</v>
      </c>
      <c r="J4994" s="33">
        <v>1</v>
      </c>
      <c r="K4994" s="31" t="s">
        <v>94</v>
      </c>
      <c r="L4994" s="31" t="s">
        <v>95</v>
      </c>
    </row>
    <row r="4995" spans="1:12" ht="45" x14ac:dyDescent="0.2">
      <c r="A4995" t="str">
        <f>VLOOKUP(B4995,StateFIPS!A$2:B$52,2)</f>
        <v>Texas</v>
      </c>
      <c r="B4995">
        <f t="shared" ref="B4995:B5058" si="81">VALUE(LEFT(C4995,2))</f>
        <v>48</v>
      </c>
      <c r="C4995" s="31" t="s">
        <v>2385</v>
      </c>
      <c r="D4995" s="31" t="s">
        <v>93</v>
      </c>
      <c r="E4995" s="31" t="s">
        <v>3273</v>
      </c>
      <c r="F4995" s="31" t="s">
        <v>3274</v>
      </c>
      <c r="G4995" s="32">
        <v>2521</v>
      </c>
      <c r="H4995" s="31" t="s">
        <v>94</v>
      </c>
      <c r="I4995" s="32">
        <v>1853</v>
      </c>
      <c r="J4995" s="33">
        <v>1</v>
      </c>
      <c r="K4995" s="31" t="s">
        <v>94</v>
      </c>
      <c r="L4995" s="31" t="s">
        <v>95</v>
      </c>
    </row>
    <row r="4996" spans="1:12" ht="45" x14ac:dyDescent="0.2">
      <c r="A4996" t="str">
        <f>VLOOKUP(B4996,StateFIPS!A$2:B$52,2)</f>
        <v>Texas</v>
      </c>
      <c r="B4996">
        <f t="shared" si="81"/>
        <v>48</v>
      </c>
      <c r="C4996" s="31" t="s">
        <v>811</v>
      </c>
      <c r="D4996" s="31" t="s">
        <v>93</v>
      </c>
      <c r="E4996" s="31" t="s">
        <v>3273</v>
      </c>
      <c r="F4996" s="31" t="s">
        <v>3274</v>
      </c>
      <c r="G4996" s="32">
        <v>10271</v>
      </c>
      <c r="H4996" s="31" t="s">
        <v>94</v>
      </c>
      <c r="I4996" s="32">
        <v>7547</v>
      </c>
      <c r="J4996" s="33">
        <v>1</v>
      </c>
      <c r="K4996" s="31" t="s">
        <v>94</v>
      </c>
      <c r="L4996" s="31" t="s">
        <v>95</v>
      </c>
    </row>
    <row r="4997" spans="1:12" ht="45" x14ac:dyDescent="0.2">
      <c r="A4997" t="str">
        <f>VLOOKUP(B4997,StateFIPS!A$2:B$52,2)</f>
        <v>Virginia</v>
      </c>
      <c r="B4997">
        <f t="shared" si="81"/>
        <v>51</v>
      </c>
      <c r="C4997" s="31" t="s">
        <v>2740</v>
      </c>
      <c r="D4997" s="31" t="s">
        <v>93</v>
      </c>
      <c r="E4997" s="31" t="s">
        <v>3273</v>
      </c>
      <c r="F4997" s="31" t="s">
        <v>3274</v>
      </c>
      <c r="G4997" s="32">
        <v>2672</v>
      </c>
      <c r="H4997" s="31" t="s">
        <v>94</v>
      </c>
      <c r="I4997" s="32">
        <v>2028</v>
      </c>
      <c r="J4997" s="33">
        <v>1</v>
      </c>
      <c r="K4997" s="31" t="s">
        <v>94</v>
      </c>
      <c r="L4997" s="31" t="s">
        <v>95</v>
      </c>
    </row>
    <row r="4998" spans="1:12" ht="45" x14ac:dyDescent="0.2">
      <c r="A4998" t="str">
        <f>VLOOKUP(B4998,StateFIPS!A$2:B$52,2)</f>
        <v>Arkansas</v>
      </c>
      <c r="B4998">
        <f t="shared" si="81"/>
        <v>5</v>
      </c>
      <c r="C4998" s="31" t="s">
        <v>639</v>
      </c>
      <c r="D4998" s="31" t="s">
        <v>93</v>
      </c>
      <c r="E4998" s="31" t="s">
        <v>3273</v>
      </c>
      <c r="F4998" s="31" t="s">
        <v>3274</v>
      </c>
      <c r="G4998" s="32">
        <v>33075</v>
      </c>
      <c r="H4998" s="31" t="s">
        <v>94</v>
      </c>
      <c r="I4998" s="32">
        <v>24274</v>
      </c>
      <c r="J4998" s="33">
        <v>1</v>
      </c>
      <c r="K4998" s="31" t="s">
        <v>94</v>
      </c>
      <c r="L4998" s="31" t="s">
        <v>95</v>
      </c>
    </row>
    <row r="4999" spans="1:12" ht="45" x14ac:dyDescent="0.2">
      <c r="A4999" t="str">
        <f>VLOOKUP(B4999,StateFIPS!A$2:B$52,2)</f>
        <v>Michigan</v>
      </c>
      <c r="B4999">
        <f t="shared" si="81"/>
        <v>26</v>
      </c>
      <c r="C4999" s="31" t="s">
        <v>1819</v>
      </c>
      <c r="D4999" s="31" t="s">
        <v>93</v>
      </c>
      <c r="E4999" s="31" t="s">
        <v>3273</v>
      </c>
      <c r="F4999" s="31" t="s">
        <v>3274</v>
      </c>
      <c r="G4999" s="32">
        <v>3612</v>
      </c>
      <c r="H4999" s="31" t="s">
        <v>94</v>
      </c>
      <c r="I4999" s="32">
        <v>2709</v>
      </c>
      <c r="J4999" s="33">
        <v>1</v>
      </c>
      <c r="K4999" s="31" t="s">
        <v>94</v>
      </c>
      <c r="L4999" s="31" t="s">
        <v>95</v>
      </c>
    </row>
    <row r="5000" spans="1:12" ht="45" x14ac:dyDescent="0.2">
      <c r="A5000" t="str">
        <f>VLOOKUP(B5000,StateFIPS!A$2:B$52,2)</f>
        <v>Texas</v>
      </c>
      <c r="B5000">
        <f t="shared" si="81"/>
        <v>48</v>
      </c>
      <c r="C5000" s="31" t="s">
        <v>835</v>
      </c>
      <c r="D5000" s="31" t="s">
        <v>93</v>
      </c>
      <c r="E5000" s="31" t="s">
        <v>3273</v>
      </c>
      <c r="F5000" s="31" t="s">
        <v>3274</v>
      </c>
      <c r="G5000" s="32">
        <v>10271</v>
      </c>
      <c r="H5000" s="31" t="s">
        <v>94</v>
      </c>
      <c r="I5000" s="32">
        <v>7547</v>
      </c>
      <c r="J5000" s="33">
        <v>1</v>
      </c>
      <c r="K5000" s="31" t="s">
        <v>94</v>
      </c>
      <c r="L5000" s="31" t="s">
        <v>95</v>
      </c>
    </row>
    <row r="5001" spans="1:12" ht="45" x14ac:dyDescent="0.2">
      <c r="A5001" t="str">
        <f>VLOOKUP(B5001,StateFIPS!A$2:B$52,2)</f>
        <v>Kansas</v>
      </c>
      <c r="B5001">
        <f t="shared" si="81"/>
        <v>20</v>
      </c>
      <c r="C5001" s="31" t="s">
        <v>254</v>
      </c>
      <c r="D5001" s="31" t="s">
        <v>93</v>
      </c>
      <c r="E5001" s="31" t="s">
        <v>3273</v>
      </c>
      <c r="F5001" s="31" t="s">
        <v>3274</v>
      </c>
      <c r="G5001" s="32">
        <v>22336</v>
      </c>
      <c r="H5001" s="31" t="s">
        <v>94</v>
      </c>
      <c r="I5001" s="32">
        <v>15878</v>
      </c>
      <c r="J5001" s="33">
        <v>1</v>
      </c>
      <c r="K5001" s="31" t="s">
        <v>94</v>
      </c>
      <c r="L5001" s="31" t="s">
        <v>95</v>
      </c>
    </row>
    <row r="5002" spans="1:12" ht="45" x14ac:dyDescent="0.2">
      <c r="A5002" t="str">
        <f>VLOOKUP(B5002,StateFIPS!A$2:B$52,2)</f>
        <v>Arkansas</v>
      </c>
      <c r="B5002">
        <f t="shared" si="81"/>
        <v>5</v>
      </c>
      <c r="C5002" s="31" t="s">
        <v>542</v>
      </c>
      <c r="D5002" s="31" t="s">
        <v>93</v>
      </c>
      <c r="E5002" s="31" t="s">
        <v>3273</v>
      </c>
      <c r="F5002" s="31" t="s">
        <v>3274</v>
      </c>
      <c r="G5002" s="32">
        <v>24223</v>
      </c>
      <c r="H5002" s="31" t="s">
        <v>94</v>
      </c>
      <c r="I5002" s="32">
        <v>17777</v>
      </c>
      <c r="J5002" s="33">
        <v>1</v>
      </c>
      <c r="K5002" s="31" t="s">
        <v>94</v>
      </c>
      <c r="L5002" s="31" t="s">
        <v>95</v>
      </c>
    </row>
    <row r="5003" spans="1:12" ht="45" x14ac:dyDescent="0.2">
      <c r="A5003" t="str">
        <f>VLOOKUP(B5003,StateFIPS!A$2:B$52,2)</f>
        <v>Texas</v>
      </c>
      <c r="B5003">
        <f t="shared" si="81"/>
        <v>48</v>
      </c>
      <c r="C5003" s="31" t="s">
        <v>808</v>
      </c>
      <c r="D5003" s="31" t="s">
        <v>93</v>
      </c>
      <c r="E5003" s="31" t="s">
        <v>3273</v>
      </c>
      <c r="F5003" s="31" t="s">
        <v>3274</v>
      </c>
      <c r="G5003" s="32">
        <v>10271</v>
      </c>
      <c r="H5003" s="31" t="s">
        <v>94</v>
      </c>
      <c r="I5003" s="32">
        <v>7547</v>
      </c>
      <c r="J5003" s="33">
        <v>1</v>
      </c>
      <c r="K5003" s="31" t="s">
        <v>94</v>
      </c>
      <c r="L5003" s="31" t="s">
        <v>95</v>
      </c>
    </row>
    <row r="5004" spans="1:12" ht="45" x14ac:dyDescent="0.2">
      <c r="A5004" t="str">
        <f>VLOOKUP(B5004,StateFIPS!A$2:B$52,2)</f>
        <v>Texas</v>
      </c>
      <c r="B5004">
        <f t="shared" si="81"/>
        <v>48</v>
      </c>
      <c r="C5004" s="31" t="s">
        <v>2376</v>
      </c>
      <c r="D5004" s="31" t="s">
        <v>93</v>
      </c>
      <c r="E5004" s="31" t="s">
        <v>3273</v>
      </c>
      <c r="F5004" s="31" t="s">
        <v>3274</v>
      </c>
      <c r="G5004" s="32">
        <v>10271</v>
      </c>
      <c r="H5004" s="31" t="s">
        <v>94</v>
      </c>
      <c r="I5004" s="32">
        <v>7547</v>
      </c>
      <c r="J5004" s="33">
        <v>1</v>
      </c>
      <c r="K5004" s="31" t="s">
        <v>94</v>
      </c>
      <c r="L5004" s="31" t="s">
        <v>95</v>
      </c>
    </row>
    <row r="5005" spans="1:12" ht="45" x14ac:dyDescent="0.2">
      <c r="A5005" t="str">
        <f>VLOOKUP(B5005,StateFIPS!A$2:B$52,2)</f>
        <v>Virginia</v>
      </c>
      <c r="B5005">
        <f t="shared" si="81"/>
        <v>51</v>
      </c>
      <c r="C5005" s="31" t="s">
        <v>1097</v>
      </c>
      <c r="D5005" s="31" t="s">
        <v>93</v>
      </c>
      <c r="E5005" s="31" t="s">
        <v>3273</v>
      </c>
      <c r="F5005" s="31" t="s">
        <v>3274</v>
      </c>
      <c r="G5005" s="32">
        <v>2672</v>
      </c>
      <c r="H5005" s="31" t="s">
        <v>94</v>
      </c>
      <c r="I5005" s="32">
        <v>2028</v>
      </c>
      <c r="J5005" s="33">
        <v>1</v>
      </c>
      <c r="K5005" s="31" t="s">
        <v>94</v>
      </c>
      <c r="L5005" s="31" t="s">
        <v>95</v>
      </c>
    </row>
    <row r="5006" spans="1:12" ht="45" x14ac:dyDescent="0.2">
      <c r="A5006" t="str">
        <f>VLOOKUP(B5006,StateFIPS!A$2:B$52,2)</f>
        <v>Virginia</v>
      </c>
      <c r="B5006">
        <f t="shared" si="81"/>
        <v>51</v>
      </c>
      <c r="C5006" s="31" t="s">
        <v>2739</v>
      </c>
      <c r="D5006" s="31" t="s">
        <v>93</v>
      </c>
      <c r="E5006" s="31" t="s">
        <v>3273</v>
      </c>
      <c r="F5006" s="31" t="s">
        <v>3274</v>
      </c>
      <c r="G5006" s="32">
        <v>2672</v>
      </c>
      <c r="H5006" s="31" t="s">
        <v>94</v>
      </c>
      <c r="I5006" s="32">
        <v>2028</v>
      </c>
      <c r="J5006" s="33">
        <v>1</v>
      </c>
      <c r="K5006" s="31" t="s">
        <v>94</v>
      </c>
      <c r="L5006" s="31" t="s">
        <v>95</v>
      </c>
    </row>
    <row r="5007" spans="1:12" ht="45" x14ac:dyDescent="0.2">
      <c r="A5007" t="str">
        <f>VLOOKUP(B5007,StateFIPS!A$2:B$52,2)</f>
        <v>Texas</v>
      </c>
      <c r="B5007">
        <f t="shared" si="81"/>
        <v>48</v>
      </c>
      <c r="C5007" s="31" t="s">
        <v>3253</v>
      </c>
      <c r="D5007" s="31" t="s">
        <v>93</v>
      </c>
      <c r="E5007" s="31" t="s">
        <v>3273</v>
      </c>
      <c r="F5007" s="31" t="s">
        <v>3274</v>
      </c>
      <c r="G5007" s="32">
        <v>10271</v>
      </c>
      <c r="H5007" s="31" t="s">
        <v>94</v>
      </c>
      <c r="I5007" s="32">
        <v>7547</v>
      </c>
      <c r="J5007" s="33">
        <v>1</v>
      </c>
      <c r="K5007" s="31" t="s">
        <v>94</v>
      </c>
      <c r="L5007" s="31" t="s">
        <v>95</v>
      </c>
    </row>
    <row r="5008" spans="1:12" ht="45" x14ac:dyDescent="0.2">
      <c r="A5008" t="str">
        <f>VLOOKUP(B5008,StateFIPS!A$2:B$52,2)</f>
        <v>Texas</v>
      </c>
      <c r="B5008">
        <f t="shared" si="81"/>
        <v>48</v>
      </c>
      <c r="C5008" s="31" t="s">
        <v>3252</v>
      </c>
      <c r="D5008" s="31" t="s">
        <v>93</v>
      </c>
      <c r="E5008" s="31" t="s">
        <v>3273</v>
      </c>
      <c r="F5008" s="31" t="s">
        <v>3274</v>
      </c>
      <c r="G5008" s="32">
        <v>10271</v>
      </c>
      <c r="H5008" s="31" t="s">
        <v>94</v>
      </c>
      <c r="I5008" s="32">
        <v>7547</v>
      </c>
      <c r="J5008" s="33">
        <v>1</v>
      </c>
      <c r="K5008" s="31" t="s">
        <v>94</v>
      </c>
      <c r="L5008" s="31" t="s">
        <v>95</v>
      </c>
    </row>
    <row r="5009" spans="1:12" ht="45" x14ac:dyDescent="0.2">
      <c r="A5009" t="str">
        <f>VLOOKUP(B5009,StateFIPS!A$2:B$52,2)</f>
        <v>Virginia</v>
      </c>
      <c r="B5009">
        <f t="shared" si="81"/>
        <v>51</v>
      </c>
      <c r="C5009" s="31" t="s">
        <v>2526</v>
      </c>
      <c r="D5009" s="31" t="s">
        <v>93</v>
      </c>
      <c r="E5009" s="31" t="s">
        <v>3273</v>
      </c>
      <c r="F5009" s="31" t="s">
        <v>3274</v>
      </c>
      <c r="G5009" s="32">
        <v>2672</v>
      </c>
      <c r="H5009" s="31" t="s">
        <v>94</v>
      </c>
      <c r="I5009" s="32">
        <v>2028</v>
      </c>
      <c r="J5009" s="33">
        <v>1</v>
      </c>
      <c r="K5009" s="31" t="s">
        <v>94</v>
      </c>
      <c r="L5009" s="31" t="s">
        <v>95</v>
      </c>
    </row>
    <row r="5010" spans="1:12" ht="45" x14ac:dyDescent="0.2">
      <c r="A5010" t="str">
        <f>VLOOKUP(B5010,StateFIPS!A$2:B$52,2)</f>
        <v>Kansas</v>
      </c>
      <c r="B5010">
        <f t="shared" si="81"/>
        <v>20</v>
      </c>
      <c r="C5010" s="31" t="s">
        <v>247</v>
      </c>
      <c r="D5010" s="31" t="s">
        <v>93</v>
      </c>
      <c r="E5010" s="31" t="s">
        <v>3273</v>
      </c>
      <c r="F5010" s="31" t="s">
        <v>3274</v>
      </c>
      <c r="G5010" s="32">
        <v>2986</v>
      </c>
      <c r="H5010" s="31" t="s">
        <v>94</v>
      </c>
      <c r="I5010" s="32">
        <v>2122</v>
      </c>
      <c r="J5010" s="33">
        <v>1</v>
      </c>
      <c r="K5010" s="31" t="s">
        <v>94</v>
      </c>
      <c r="L5010" s="31" t="s">
        <v>95</v>
      </c>
    </row>
    <row r="5011" spans="1:12" ht="45" x14ac:dyDescent="0.2">
      <c r="A5011" t="str">
        <f>VLOOKUP(B5011,StateFIPS!A$2:B$52,2)</f>
        <v>Texas</v>
      </c>
      <c r="B5011">
        <f t="shared" si="81"/>
        <v>48</v>
      </c>
      <c r="C5011" s="31" t="s">
        <v>810</v>
      </c>
      <c r="D5011" s="31" t="s">
        <v>93</v>
      </c>
      <c r="E5011" s="31" t="s">
        <v>3273</v>
      </c>
      <c r="F5011" s="31" t="s">
        <v>3274</v>
      </c>
      <c r="G5011" s="32">
        <v>10271</v>
      </c>
      <c r="H5011" s="31" t="s">
        <v>94</v>
      </c>
      <c r="I5011" s="32">
        <v>7547</v>
      </c>
      <c r="J5011" s="33">
        <v>1</v>
      </c>
      <c r="K5011" s="31" t="s">
        <v>94</v>
      </c>
      <c r="L5011" s="31" t="s">
        <v>95</v>
      </c>
    </row>
    <row r="5012" spans="1:12" ht="45" x14ac:dyDescent="0.2">
      <c r="A5012" t="str">
        <f>VLOOKUP(B5012,StateFIPS!A$2:B$52,2)</f>
        <v>Texas</v>
      </c>
      <c r="B5012">
        <f t="shared" si="81"/>
        <v>48</v>
      </c>
      <c r="C5012" s="31" t="s">
        <v>3205</v>
      </c>
      <c r="D5012" s="31" t="s">
        <v>93</v>
      </c>
      <c r="E5012" s="31" t="s">
        <v>3273</v>
      </c>
      <c r="F5012" s="31" t="s">
        <v>3274</v>
      </c>
      <c r="G5012" s="32">
        <v>10271</v>
      </c>
      <c r="H5012" s="31" t="s">
        <v>94</v>
      </c>
      <c r="I5012" s="32">
        <v>7547</v>
      </c>
      <c r="J5012" s="33">
        <v>1</v>
      </c>
      <c r="K5012" s="31" t="s">
        <v>94</v>
      </c>
      <c r="L5012" s="31" t="s">
        <v>95</v>
      </c>
    </row>
    <row r="5013" spans="1:12" ht="45" x14ac:dyDescent="0.2">
      <c r="A5013" t="str">
        <f>VLOOKUP(B5013,StateFIPS!A$2:B$52,2)</f>
        <v>California</v>
      </c>
      <c r="B5013">
        <f t="shared" si="81"/>
        <v>6</v>
      </c>
      <c r="C5013" s="31" t="s">
        <v>2083</v>
      </c>
      <c r="D5013" s="31" t="s">
        <v>93</v>
      </c>
      <c r="E5013" s="31" t="s">
        <v>3273</v>
      </c>
      <c r="F5013" s="31" t="s">
        <v>3274</v>
      </c>
      <c r="G5013" s="32">
        <v>4624</v>
      </c>
      <c r="H5013" s="31" t="s">
        <v>94</v>
      </c>
      <c r="I5013" s="32">
        <v>3305</v>
      </c>
      <c r="J5013" s="33">
        <v>1</v>
      </c>
      <c r="K5013" s="31" t="s">
        <v>94</v>
      </c>
      <c r="L5013" s="31" t="s">
        <v>95</v>
      </c>
    </row>
    <row r="5014" spans="1:12" ht="45" x14ac:dyDescent="0.2">
      <c r="A5014" t="str">
        <f>VLOOKUP(B5014,StateFIPS!A$2:B$52,2)</f>
        <v>Texas</v>
      </c>
      <c r="B5014">
        <f t="shared" si="81"/>
        <v>48</v>
      </c>
      <c r="C5014" s="31" t="s">
        <v>2558</v>
      </c>
      <c r="D5014" s="31" t="s">
        <v>93</v>
      </c>
      <c r="E5014" s="31" t="s">
        <v>3273</v>
      </c>
      <c r="F5014" s="31" t="s">
        <v>3274</v>
      </c>
      <c r="G5014" s="32">
        <v>2503</v>
      </c>
      <c r="H5014" s="31" t="s">
        <v>94</v>
      </c>
      <c r="I5014" s="32">
        <v>1839</v>
      </c>
      <c r="J5014" s="33">
        <v>1</v>
      </c>
      <c r="K5014" s="31" t="s">
        <v>94</v>
      </c>
      <c r="L5014" s="31" t="s">
        <v>95</v>
      </c>
    </row>
    <row r="5015" spans="1:12" ht="45" x14ac:dyDescent="0.2">
      <c r="A5015" t="str">
        <f>VLOOKUP(B5015,StateFIPS!A$2:B$52,2)</f>
        <v>Virginia</v>
      </c>
      <c r="B5015">
        <f t="shared" si="81"/>
        <v>51</v>
      </c>
      <c r="C5015" s="31" t="s">
        <v>1110</v>
      </c>
      <c r="D5015" s="31" t="s">
        <v>93</v>
      </c>
      <c r="E5015" s="31" t="s">
        <v>3273</v>
      </c>
      <c r="F5015" s="31" t="s">
        <v>3274</v>
      </c>
      <c r="G5015" s="32">
        <v>2672</v>
      </c>
      <c r="H5015" s="31" t="s">
        <v>94</v>
      </c>
      <c r="I5015" s="32">
        <v>2028</v>
      </c>
      <c r="J5015" s="33">
        <v>1</v>
      </c>
      <c r="K5015" s="31" t="s">
        <v>94</v>
      </c>
      <c r="L5015" s="31" t="s">
        <v>95</v>
      </c>
    </row>
    <row r="5016" spans="1:12" ht="45" x14ac:dyDescent="0.2">
      <c r="A5016" t="str">
        <f>VLOOKUP(B5016,StateFIPS!A$2:B$52,2)</f>
        <v>Michigan</v>
      </c>
      <c r="B5016">
        <f t="shared" si="81"/>
        <v>26</v>
      </c>
      <c r="C5016" s="31" t="s">
        <v>1769</v>
      </c>
      <c r="D5016" s="31" t="s">
        <v>93</v>
      </c>
      <c r="E5016" s="31" t="s">
        <v>3273</v>
      </c>
      <c r="F5016" s="31" t="s">
        <v>3274</v>
      </c>
      <c r="G5016" s="32">
        <v>2662</v>
      </c>
      <c r="H5016" s="31" t="s">
        <v>94</v>
      </c>
      <c r="I5016" s="32">
        <v>1996</v>
      </c>
      <c r="J5016" s="33">
        <v>1</v>
      </c>
      <c r="K5016" s="31" t="s">
        <v>94</v>
      </c>
      <c r="L5016" s="31" t="s">
        <v>95</v>
      </c>
    </row>
    <row r="5017" spans="1:12" ht="45" x14ac:dyDescent="0.2">
      <c r="A5017" t="str">
        <f>VLOOKUP(B5017,StateFIPS!A$2:B$52,2)</f>
        <v>Kansas</v>
      </c>
      <c r="B5017">
        <f t="shared" si="81"/>
        <v>20</v>
      </c>
      <c r="C5017" s="31" t="s">
        <v>1565</v>
      </c>
      <c r="D5017" s="31" t="s">
        <v>93</v>
      </c>
      <c r="E5017" s="31" t="s">
        <v>3273</v>
      </c>
      <c r="F5017" s="31" t="s">
        <v>3274</v>
      </c>
      <c r="G5017" s="32">
        <v>6613</v>
      </c>
      <c r="H5017" s="31" t="s">
        <v>94</v>
      </c>
      <c r="I5017" s="32">
        <v>4701</v>
      </c>
      <c r="J5017" s="33">
        <v>1</v>
      </c>
      <c r="K5017" s="31" t="s">
        <v>94</v>
      </c>
      <c r="L5017" s="31" t="s">
        <v>95</v>
      </c>
    </row>
    <row r="5018" spans="1:12" ht="45" x14ac:dyDescent="0.2">
      <c r="A5018" t="str">
        <f>VLOOKUP(B5018,StateFIPS!A$2:B$52,2)</f>
        <v>Texas</v>
      </c>
      <c r="B5018">
        <f t="shared" si="81"/>
        <v>48</v>
      </c>
      <c r="C5018" s="31" t="s">
        <v>2523</v>
      </c>
      <c r="D5018" s="31" t="s">
        <v>93</v>
      </c>
      <c r="E5018" s="31" t="s">
        <v>3273</v>
      </c>
      <c r="F5018" s="31" t="s">
        <v>3274</v>
      </c>
      <c r="G5018" s="32">
        <v>10271</v>
      </c>
      <c r="H5018" s="31" t="s">
        <v>94</v>
      </c>
      <c r="I5018" s="32">
        <v>7547</v>
      </c>
      <c r="J5018" s="33">
        <v>1</v>
      </c>
      <c r="K5018" s="31" t="s">
        <v>94</v>
      </c>
      <c r="L5018" s="31" t="s">
        <v>95</v>
      </c>
    </row>
    <row r="5019" spans="1:12" ht="45" x14ac:dyDescent="0.2">
      <c r="A5019" t="str">
        <f>VLOOKUP(B5019,StateFIPS!A$2:B$52,2)</f>
        <v>Texas</v>
      </c>
      <c r="B5019">
        <f t="shared" si="81"/>
        <v>48</v>
      </c>
      <c r="C5019" s="31" t="s">
        <v>3247</v>
      </c>
      <c r="D5019" s="31" t="s">
        <v>93</v>
      </c>
      <c r="E5019" s="31" t="s">
        <v>3273</v>
      </c>
      <c r="F5019" s="31" t="s">
        <v>3274</v>
      </c>
      <c r="G5019" s="32">
        <v>10271</v>
      </c>
      <c r="H5019" s="31" t="s">
        <v>94</v>
      </c>
      <c r="I5019" s="32">
        <v>7547</v>
      </c>
      <c r="J5019" s="33">
        <v>1</v>
      </c>
      <c r="K5019" s="31" t="s">
        <v>94</v>
      </c>
      <c r="L5019" s="31" t="s">
        <v>95</v>
      </c>
    </row>
    <row r="5020" spans="1:12" ht="45" x14ac:dyDescent="0.2">
      <c r="A5020" t="str">
        <f>VLOOKUP(B5020,StateFIPS!A$2:B$52,2)</f>
        <v>Virginia</v>
      </c>
      <c r="B5020">
        <f t="shared" si="81"/>
        <v>51</v>
      </c>
      <c r="C5020" s="31" t="s">
        <v>3212</v>
      </c>
      <c r="D5020" s="31" t="s">
        <v>93</v>
      </c>
      <c r="E5020" s="31" t="s">
        <v>3273</v>
      </c>
      <c r="F5020" s="31" t="s">
        <v>3274</v>
      </c>
      <c r="G5020" s="32">
        <v>2672</v>
      </c>
      <c r="H5020" s="31" t="s">
        <v>94</v>
      </c>
      <c r="I5020" s="32">
        <v>2028</v>
      </c>
      <c r="J5020" s="33">
        <v>1</v>
      </c>
      <c r="K5020" s="31" t="s">
        <v>94</v>
      </c>
      <c r="L5020" s="31" t="s">
        <v>95</v>
      </c>
    </row>
    <row r="5021" spans="1:12" ht="45" x14ac:dyDescent="0.2">
      <c r="A5021" t="str">
        <f>VLOOKUP(B5021,StateFIPS!A$2:B$52,2)</f>
        <v>Michigan</v>
      </c>
      <c r="B5021">
        <f t="shared" si="81"/>
        <v>26</v>
      </c>
      <c r="C5021" s="31" t="s">
        <v>1781</v>
      </c>
      <c r="D5021" s="31" t="s">
        <v>93</v>
      </c>
      <c r="E5021" s="31" t="s">
        <v>3273</v>
      </c>
      <c r="F5021" s="31" t="s">
        <v>3274</v>
      </c>
      <c r="G5021" s="32">
        <v>7193</v>
      </c>
      <c r="H5021" s="31" t="s">
        <v>94</v>
      </c>
      <c r="I5021" s="32">
        <v>5395</v>
      </c>
      <c r="J5021" s="33">
        <v>1</v>
      </c>
      <c r="K5021" s="31" t="s">
        <v>94</v>
      </c>
      <c r="L5021" s="31" t="s">
        <v>95</v>
      </c>
    </row>
    <row r="5022" spans="1:12" ht="45" x14ac:dyDescent="0.2">
      <c r="A5022" t="str">
        <f>VLOOKUP(B5022,StateFIPS!A$2:B$52,2)</f>
        <v>Texas</v>
      </c>
      <c r="B5022">
        <f t="shared" si="81"/>
        <v>48</v>
      </c>
      <c r="C5022" s="31" t="s">
        <v>3242</v>
      </c>
      <c r="D5022" s="31" t="s">
        <v>93</v>
      </c>
      <c r="E5022" s="31" t="s">
        <v>3273</v>
      </c>
      <c r="F5022" s="31" t="s">
        <v>3274</v>
      </c>
      <c r="G5022" s="32">
        <v>10271</v>
      </c>
      <c r="H5022" s="31" t="s">
        <v>94</v>
      </c>
      <c r="I5022" s="32">
        <v>7547</v>
      </c>
      <c r="J5022" s="33">
        <v>1</v>
      </c>
      <c r="K5022" s="31" t="s">
        <v>94</v>
      </c>
      <c r="L5022" s="31" t="s">
        <v>95</v>
      </c>
    </row>
    <row r="5023" spans="1:12" ht="45" x14ac:dyDescent="0.2">
      <c r="A5023" t="str">
        <f>VLOOKUP(B5023,StateFIPS!A$2:B$52,2)</f>
        <v>Alabama</v>
      </c>
      <c r="B5023">
        <f t="shared" si="81"/>
        <v>1</v>
      </c>
      <c r="C5023" s="31" t="s">
        <v>571</v>
      </c>
      <c r="D5023" s="31" t="s">
        <v>93</v>
      </c>
      <c r="E5023" s="31" t="s">
        <v>3273</v>
      </c>
      <c r="F5023" s="31" t="s">
        <v>3274</v>
      </c>
      <c r="G5023" s="32">
        <v>2616</v>
      </c>
      <c r="H5023" s="31" t="s">
        <v>94</v>
      </c>
      <c r="I5023" s="32">
        <v>2094</v>
      </c>
      <c r="J5023" s="33">
        <v>1</v>
      </c>
      <c r="K5023" s="31" t="s">
        <v>94</v>
      </c>
      <c r="L5023" s="31" t="s">
        <v>95</v>
      </c>
    </row>
    <row r="5024" spans="1:12" ht="45" x14ac:dyDescent="0.2">
      <c r="A5024" t="str">
        <f>VLOOKUP(B5024,StateFIPS!A$2:B$52,2)</f>
        <v>Virginia</v>
      </c>
      <c r="B5024">
        <f t="shared" si="81"/>
        <v>51</v>
      </c>
      <c r="C5024" s="31" t="s">
        <v>1107</v>
      </c>
      <c r="D5024" s="31" t="s">
        <v>93</v>
      </c>
      <c r="E5024" s="31" t="s">
        <v>3273</v>
      </c>
      <c r="F5024" s="31" t="s">
        <v>3274</v>
      </c>
      <c r="G5024" s="32">
        <v>2672</v>
      </c>
      <c r="H5024" s="31" t="s">
        <v>94</v>
      </c>
      <c r="I5024" s="32">
        <v>2028</v>
      </c>
      <c r="J5024" s="33">
        <v>1</v>
      </c>
      <c r="K5024" s="31" t="s">
        <v>94</v>
      </c>
      <c r="L5024" s="31" t="s">
        <v>95</v>
      </c>
    </row>
    <row r="5025" spans="1:12" ht="45" x14ac:dyDescent="0.2">
      <c r="A5025" t="str">
        <f>VLOOKUP(B5025,StateFIPS!A$2:B$52,2)</f>
        <v>Michigan</v>
      </c>
      <c r="B5025">
        <f t="shared" si="81"/>
        <v>26</v>
      </c>
      <c r="C5025" s="31" t="s">
        <v>1820</v>
      </c>
      <c r="D5025" s="31" t="s">
        <v>93</v>
      </c>
      <c r="E5025" s="31" t="s">
        <v>3273</v>
      </c>
      <c r="F5025" s="31" t="s">
        <v>3274</v>
      </c>
      <c r="G5025" s="32">
        <v>5754</v>
      </c>
      <c r="H5025" s="31" t="s">
        <v>94</v>
      </c>
      <c r="I5025" s="32">
        <v>4315</v>
      </c>
      <c r="J5025" s="33">
        <v>1</v>
      </c>
      <c r="K5025" s="31" t="s">
        <v>94</v>
      </c>
      <c r="L5025" s="31" t="s">
        <v>95</v>
      </c>
    </row>
    <row r="5026" spans="1:12" ht="45" x14ac:dyDescent="0.2">
      <c r="A5026" t="str">
        <f>VLOOKUP(B5026,StateFIPS!A$2:B$52,2)</f>
        <v>California</v>
      </c>
      <c r="B5026">
        <f t="shared" si="81"/>
        <v>6</v>
      </c>
      <c r="C5026" s="31" t="s">
        <v>2047</v>
      </c>
      <c r="D5026" s="31" t="s">
        <v>93</v>
      </c>
      <c r="E5026" s="31" t="s">
        <v>3273</v>
      </c>
      <c r="F5026" s="31" t="s">
        <v>3274</v>
      </c>
      <c r="G5026" s="32">
        <v>4915</v>
      </c>
      <c r="H5026" s="31" t="s">
        <v>94</v>
      </c>
      <c r="I5026" s="32">
        <v>3514</v>
      </c>
      <c r="J5026" s="33">
        <v>1</v>
      </c>
      <c r="K5026" s="31" t="s">
        <v>94</v>
      </c>
      <c r="L5026" s="31" t="s">
        <v>95</v>
      </c>
    </row>
    <row r="5027" spans="1:12" ht="45" x14ac:dyDescent="0.2">
      <c r="A5027" t="str">
        <f>VLOOKUP(B5027,StateFIPS!A$2:B$52,2)</f>
        <v>Kansas</v>
      </c>
      <c r="B5027">
        <f t="shared" si="81"/>
        <v>20</v>
      </c>
      <c r="C5027" s="31" t="s">
        <v>1562</v>
      </c>
      <c r="D5027" s="31" t="s">
        <v>93</v>
      </c>
      <c r="E5027" s="31" t="s">
        <v>3273</v>
      </c>
      <c r="F5027" s="31" t="s">
        <v>3274</v>
      </c>
      <c r="G5027" s="32">
        <v>24835</v>
      </c>
      <c r="H5027" s="31" t="s">
        <v>94</v>
      </c>
      <c r="I5027" s="32">
        <v>17654</v>
      </c>
      <c r="J5027" s="33">
        <v>1</v>
      </c>
      <c r="K5027" s="31" t="s">
        <v>94</v>
      </c>
      <c r="L5027" s="31" t="s">
        <v>95</v>
      </c>
    </row>
    <row r="5028" spans="1:12" ht="45" x14ac:dyDescent="0.2">
      <c r="A5028" t="str">
        <f>VLOOKUP(B5028,StateFIPS!A$2:B$52,2)</f>
        <v>Texas</v>
      </c>
      <c r="B5028">
        <f t="shared" si="81"/>
        <v>48</v>
      </c>
      <c r="C5028" s="31" t="s">
        <v>938</v>
      </c>
      <c r="D5028" s="31" t="s">
        <v>93</v>
      </c>
      <c r="E5028" s="31" t="s">
        <v>3273</v>
      </c>
      <c r="F5028" s="31" t="s">
        <v>3274</v>
      </c>
      <c r="G5028" s="32">
        <v>10271</v>
      </c>
      <c r="H5028" s="31" t="s">
        <v>94</v>
      </c>
      <c r="I5028" s="32">
        <v>7547</v>
      </c>
      <c r="J5028" s="33">
        <v>1</v>
      </c>
      <c r="K5028" s="31" t="s">
        <v>94</v>
      </c>
      <c r="L5028" s="31" t="s">
        <v>95</v>
      </c>
    </row>
    <row r="5029" spans="1:12" ht="45" x14ac:dyDescent="0.2">
      <c r="A5029" t="str">
        <f>VLOOKUP(B5029,StateFIPS!A$2:B$52,2)</f>
        <v>Virginia</v>
      </c>
      <c r="B5029">
        <f t="shared" si="81"/>
        <v>51</v>
      </c>
      <c r="C5029" s="31" t="s">
        <v>2738</v>
      </c>
      <c r="D5029" s="31" t="s">
        <v>93</v>
      </c>
      <c r="E5029" s="31" t="s">
        <v>3273</v>
      </c>
      <c r="F5029" s="31" t="s">
        <v>3274</v>
      </c>
      <c r="G5029" s="32">
        <v>2672</v>
      </c>
      <c r="H5029" s="31" t="s">
        <v>94</v>
      </c>
      <c r="I5029" s="32">
        <v>2028</v>
      </c>
      <c r="J5029" s="33">
        <v>1</v>
      </c>
      <c r="K5029" s="31" t="s">
        <v>94</v>
      </c>
      <c r="L5029" s="31" t="s">
        <v>95</v>
      </c>
    </row>
    <row r="5030" spans="1:12" ht="45" x14ac:dyDescent="0.2">
      <c r="A5030" t="str">
        <f>VLOOKUP(B5030,StateFIPS!A$2:B$52,2)</f>
        <v>Tennessee</v>
      </c>
      <c r="B5030">
        <f t="shared" si="81"/>
        <v>47</v>
      </c>
      <c r="C5030" s="31" t="s">
        <v>2598</v>
      </c>
      <c r="D5030" s="31" t="s">
        <v>93</v>
      </c>
      <c r="E5030" s="31" t="s">
        <v>3273</v>
      </c>
      <c r="F5030" s="31" t="s">
        <v>3274</v>
      </c>
      <c r="G5030" s="32">
        <v>35823</v>
      </c>
      <c r="H5030" s="31" t="s">
        <v>94</v>
      </c>
      <c r="I5030" s="32">
        <v>25723</v>
      </c>
      <c r="J5030" s="33">
        <v>1</v>
      </c>
      <c r="K5030" s="31" t="s">
        <v>94</v>
      </c>
      <c r="L5030" s="31" t="s">
        <v>95</v>
      </c>
    </row>
    <row r="5031" spans="1:12" ht="45" x14ac:dyDescent="0.2">
      <c r="A5031" t="str">
        <f>VLOOKUP(B5031,StateFIPS!A$2:B$52,2)</f>
        <v>Kentucky</v>
      </c>
      <c r="B5031">
        <f t="shared" si="81"/>
        <v>21</v>
      </c>
      <c r="C5031" s="31" t="s">
        <v>117</v>
      </c>
      <c r="D5031" s="31" t="s">
        <v>93</v>
      </c>
      <c r="E5031" s="31" t="s">
        <v>3273</v>
      </c>
      <c r="F5031" s="31" t="s">
        <v>3274</v>
      </c>
      <c r="G5031" s="32">
        <v>6050</v>
      </c>
      <c r="H5031" s="31" t="s">
        <v>94</v>
      </c>
      <c r="I5031" s="32">
        <v>4431</v>
      </c>
      <c r="J5031" s="33">
        <v>1</v>
      </c>
      <c r="K5031" s="31" t="s">
        <v>94</v>
      </c>
      <c r="L5031" s="31" t="s">
        <v>95</v>
      </c>
    </row>
    <row r="5032" spans="1:12" ht="45" x14ac:dyDescent="0.2">
      <c r="A5032" t="str">
        <f>VLOOKUP(B5032,StateFIPS!A$2:B$52,2)</f>
        <v>California</v>
      </c>
      <c r="B5032">
        <f t="shared" si="81"/>
        <v>6</v>
      </c>
      <c r="C5032" s="31" t="s">
        <v>2085</v>
      </c>
      <c r="D5032" s="31" t="s">
        <v>93</v>
      </c>
      <c r="E5032" s="31" t="s">
        <v>3273</v>
      </c>
      <c r="F5032" s="31" t="s">
        <v>3274</v>
      </c>
      <c r="G5032" s="32">
        <v>9548</v>
      </c>
      <c r="H5032" s="31" t="s">
        <v>94</v>
      </c>
      <c r="I5032" s="32">
        <v>6825</v>
      </c>
      <c r="J5032" s="33">
        <v>1</v>
      </c>
      <c r="K5032" s="31" t="s">
        <v>94</v>
      </c>
      <c r="L5032" s="31" t="s">
        <v>95</v>
      </c>
    </row>
    <row r="5033" spans="1:12" ht="45" x14ac:dyDescent="0.2">
      <c r="A5033" t="str">
        <f>VLOOKUP(B5033,StateFIPS!A$2:B$52,2)</f>
        <v>Virginia</v>
      </c>
      <c r="B5033">
        <f t="shared" si="81"/>
        <v>51</v>
      </c>
      <c r="C5033" s="31" t="s">
        <v>2663</v>
      </c>
      <c r="D5033" s="31" t="s">
        <v>93</v>
      </c>
      <c r="E5033" s="31" t="s">
        <v>3273</v>
      </c>
      <c r="F5033" s="31" t="s">
        <v>3274</v>
      </c>
      <c r="G5033" s="32">
        <v>2672</v>
      </c>
      <c r="H5033" s="31" t="s">
        <v>94</v>
      </c>
      <c r="I5033" s="32">
        <v>2028</v>
      </c>
      <c r="J5033" s="33">
        <v>1</v>
      </c>
      <c r="K5033" s="31" t="s">
        <v>94</v>
      </c>
      <c r="L5033" s="31" t="s">
        <v>95</v>
      </c>
    </row>
    <row r="5034" spans="1:12" ht="45" x14ac:dyDescent="0.2">
      <c r="A5034" t="str">
        <f>VLOOKUP(B5034,StateFIPS!A$2:B$52,2)</f>
        <v>Minnesota</v>
      </c>
      <c r="B5034">
        <f t="shared" si="81"/>
        <v>27</v>
      </c>
      <c r="C5034" s="31" t="s">
        <v>463</v>
      </c>
      <c r="D5034" s="31" t="s">
        <v>93</v>
      </c>
      <c r="E5034" s="31" t="s">
        <v>3273</v>
      </c>
      <c r="F5034" s="31" t="s">
        <v>3274</v>
      </c>
      <c r="G5034" s="32">
        <v>992</v>
      </c>
      <c r="H5034" s="31" t="s">
        <v>94</v>
      </c>
      <c r="I5034" s="32">
        <v>781</v>
      </c>
      <c r="J5034" s="33">
        <v>1</v>
      </c>
      <c r="K5034" s="31" t="s">
        <v>94</v>
      </c>
      <c r="L5034" s="31" t="s">
        <v>95</v>
      </c>
    </row>
    <row r="5035" spans="1:12" ht="45" x14ac:dyDescent="0.2">
      <c r="A5035" t="str">
        <f>VLOOKUP(B5035,StateFIPS!A$2:B$52,2)</f>
        <v>Kansas</v>
      </c>
      <c r="B5035">
        <f t="shared" si="81"/>
        <v>20</v>
      </c>
      <c r="C5035" s="31" t="s">
        <v>1563</v>
      </c>
      <c r="D5035" s="31" t="s">
        <v>93</v>
      </c>
      <c r="E5035" s="31" t="s">
        <v>3273</v>
      </c>
      <c r="F5035" s="31" t="s">
        <v>3274</v>
      </c>
      <c r="G5035" s="32">
        <v>3283</v>
      </c>
      <c r="H5035" s="31" t="s">
        <v>94</v>
      </c>
      <c r="I5035" s="32">
        <v>2334</v>
      </c>
      <c r="J5035" s="33">
        <v>1</v>
      </c>
      <c r="K5035" s="31" t="s">
        <v>94</v>
      </c>
      <c r="L5035" s="31" t="s">
        <v>95</v>
      </c>
    </row>
    <row r="5036" spans="1:12" ht="45" x14ac:dyDescent="0.2">
      <c r="A5036" t="str">
        <f>VLOOKUP(B5036,StateFIPS!A$2:B$52,2)</f>
        <v>Virginia</v>
      </c>
      <c r="B5036">
        <f t="shared" si="81"/>
        <v>51</v>
      </c>
      <c r="C5036" s="31" t="s">
        <v>1106</v>
      </c>
      <c r="D5036" s="31" t="s">
        <v>93</v>
      </c>
      <c r="E5036" s="31" t="s">
        <v>3273</v>
      </c>
      <c r="F5036" s="31" t="s">
        <v>3274</v>
      </c>
      <c r="G5036" s="32">
        <v>2672</v>
      </c>
      <c r="H5036" s="31" t="s">
        <v>94</v>
      </c>
      <c r="I5036" s="32">
        <v>2028</v>
      </c>
      <c r="J5036" s="33">
        <v>1</v>
      </c>
      <c r="K5036" s="31" t="s">
        <v>94</v>
      </c>
      <c r="L5036" s="31" t="s">
        <v>95</v>
      </c>
    </row>
    <row r="5037" spans="1:12" ht="45" x14ac:dyDescent="0.2">
      <c r="A5037" t="str">
        <f>VLOOKUP(B5037,StateFIPS!A$2:B$52,2)</f>
        <v>Kansas</v>
      </c>
      <c r="B5037">
        <f t="shared" si="81"/>
        <v>20</v>
      </c>
      <c r="C5037" s="31" t="s">
        <v>261</v>
      </c>
      <c r="D5037" s="31" t="s">
        <v>93</v>
      </c>
      <c r="E5037" s="31" t="s">
        <v>3273</v>
      </c>
      <c r="F5037" s="31" t="s">
        <v>3274</v>
      </c>
      <c r="G5037" s="32">
        <v>8707</v>
      </c>
      <c r="H5037" s="31" t="s">
        <v>94</v>
      </c>
      <c r="I5037" s="32">
        <v>6189</v>
      </c>
      <c r="J5037" s="33">
        <v>1</v>
      </c>
      <c r="K5037" s="31" t="s">
        <v>94</v>
      </c>
      <c r="L5037" s="31" t="s">
        <v>95</v>
      </c>
    </row>
    <row r="5038" spans="1:12" ht="45" x14ac:dyDescent="0.2">
      <c r="A5038" t="str">
        <f>VLOOKUP(B5038,StateFIPS!A$2:B$52,2)</f>
        <v>Michigan</v>
      </c>
      <c r="B5038">
        <f t="shared" si="81"/>
        <v>26</v>
      </c>
      <c r="C5038" s="31" t="s">
        <v>1588</v>
      </c>
      <c r="D5038" s="31" t="s">
        <v>93</v>
      </c>
      <c r="E5038" s="31" t="s">
        <v>3273</v>
      </c>
      <c r="F5038" s="31" t="s">
        <v>3274</v>
      </c>
      <c r="G5038" s="32">
        <v>18175</v>
      </c>
      <c r="H5038" s="31" t="s">
        <v>94</v>
      </c>
      <c r="I5038" s="32">
        <v>13631</v>
      </c>
      <c r="J5038" s="33">
        <v>1</v>
      </c>
      <c r="K5038" s="31" t="s">
        <v>94</v>
      </c>
      <c r="L5038" s="31" t="s">
        <v>95</v>
      </c>
    </row>
    <row r="5039" spans="1:12" ht="45" x14ac:dyDescent="0.2">
      <c r="A5039" t="str">
        <f>VLOOKUP(B5039,StateFIPS!A$2:B$52,2)</f>
        <v>Texas</v>
      </c>
      <c r="B5039">
        <f t="shared" si="81"/>
        <v>48</v>
      </c>
      <c r="C5039" s="31" t="s">
        <v>2612</v>
      </c>
      <c r="D5039" s="31" t="s">
        <v>93</v>
      </c>
      <c r="E5039" s="31" t="s">
        <v>3273</v>
      </c>
      <c r="F5039" s="31" t="s">
        <v>3274</v>
      </c>
      <c r="G5039" s="32">
        <v>10271</v>
      </c>
      <c r="H5039" s="31" t="s">
        <v>94</v>
      </c>
      <c r="I5039" s="32">
        <v>7547</v>
      </c>
      <c r="J5039" s="33">
        <v>1</v>
      </c>
      <c r="K5039" s="31" t="s">
        <v>94</v>
      </c>
      <c r="L5039" s="31" t="s">
        <v>95</v>
      </c>
    </row>
    <row r="5040" spans="1:12" ht="45" x14ac:dyDescent="0.2">
      <c r="A5040" t="str">
        <f>VLOOKUP(B5040,StateFIPS!A$2:B$52,2)</f>
        <v>Virginia</v>
      </c>
      <c r="B5040">
        <f t="shared" si="81"/>
        <v>51</v>
      </c>
      <c r="C5040" s="31" t="s">
        <v>1092</v>
      </c>
      <c r="D5040" s="31" t="s">
        <v>93</v>
      </c>
      <c r="E5040" s="31" t="s">
        <v>3273</v>
      </c>
      <c r="F5040" s="31" t="s">
        <v>3274</v>
      </c>
      <c r="G5040" s="32">
        <v>2672</v>
      </c>
      <c r="H5040" s="31" t="s">
        <v>94</v>
      </c>
      <c r="I5040" s="32">
        <v>2028</v>
      </c>
      <c r="J5040" s="33">
        <v>1</v>
      </c>
      <c r="K5040" s="31" t="s">
        <v>94</v>
      </c>
      <c r="L5040" s="31" t="s">
        <v>95</v>
      </c>
    </row>
    <row r="5041" spans="1:12" ht="45" x14ac:dyDescent="0.2">
      <c r="A5041" t="str">
        <f>VLOOKUP(B5041,StateFIPS!A$2:B$52,2)</f>
        <v>Texas</v>
      </c>
      <c r="B5041">
        <f t="shared" si="81"/>
        <v>48</v>
      </c>
      <c r="C5041" s="31" t="s">
        <v>3241</v>
      </c>
      <c r="D5041" s="31" t="s">
        <v>93</v>
      </c>
      <c r="E5041" s="31" t="s">
        <v>3273</v>
      </c>
      <c r="F5041" s="31" t="s">
        <v>3274</v>
      </c>
      <c r="G5041" s="32">
        <v>10271</v>
      </c>
      <c r="H5041" s="31" t="s">
        <v>94</v>
      </c>
      <c r="I5041" s="32">
        <v>7547</v>
      </c>
      <c r="J5041" s="33">
        <v>1</v>
      </c>
      <c r="K5041" s="31" t="s">
        <v>94</v>
      </c>
      <c r="L5041" s="31" t="s">
        <v>95</v>
      </c>
    </row>
    <row r="5042" spans="1:12" ht="45" x14ac:dyDescent="0.2">
      <c r="A5042" t="str">
        <f>VLOOKUP(B5042,StateFIPS!A$2:B$52,2)</f>
        <v>Virginia</v>
      </c>
      <c r="B5042">
        <f t="shared" si="81"/>
        <v>51</v>
      </c>
      <c r="C5042" s="31" t="s">
        <v>1105</v>
      </c>
      <c r="D5042" s="31" t="s">
        <v>93</v>
      </c>
      <c r="E5042" s="31" t="s">
        <v>3273</v>
      </c>
      <c r="F5042" s="31" t="s">
        <v>3274</v>
      </c>
      <c r="G5042" s="32">
        <v>2672</v>
      </c>
      <c r="H5042" s="31" t="s">
        <v>94</v>
      </c>
      <c r="I5042" s="32">
        <v>2028</v>
      </c>
      <c r="J5042" s="33">
        <v>1</v>
      </c>
      <c r="K5042" s="31" t="s">
        <v>94</v>
      </c>
      <c r="L5042" s="31" t="s">
        <v>95</v>
      </c>
    </row>
    <row r="5043" spans="1:12" ht="45" x14ac:dyDescent="0.2">
      <c r="A5043" t="str">
        <f>VLOOKUP(B5043,StateFIPS!A$2:B$52,2)</f>
        <v>Arkansas</v>
      </c>
      <c r="B5043">
        <f t="shared" si="81"/>
        <v>5</v>
      </c>
      <c r="C5043" s="31" t="s">
        <v>506</v>
      </c>
      <c r="D5043" s="31" t="s">
        <v>93</v>
      </c>
      <c r="E5043" s="31" t="s">
        <v>3273</v>
      </c>
      <c r="F5043" s="31" t="s">
        <v>3274</v>
      </c>
      <c r="G5043" s="32">
        <v>39502</v>
      </c>
      <c r="H5043" s="31" t="s">
        <v>94</v>
      </c>
      <c r="I5043" s="32">
        <v>28990</v>
      </c>
      <c r="J5043" s="33">
        <v>1</v>
      </c>
      <c r="K5043" s="31" t="s">
        <v>94</v>
      </c>
      <c r="L5043" s="31" t="s">
        <v>95</v>
      </c>
    </row>
    <row r="5044" spans="1:12" ht="45" x14ac:dyDescent="0.2">
      <c r="A5044" t="str">
        <f>VLOOKUP(B5044,StateFIPS!A$2:B$52,2)</f>
        <v>Texas</v>
      </c>
      <c r="B5044">
        <f t="shared" si="81"/>
        <v>48</v>
      </c>
      <c r="C5044" s="31" t="s">
        <v>828</v>
      </c>
      <c r="D5044" s="31" t="s">
        <v>93</v>
      </c>
      <c r="E5044" s="31" t="s">
        <v>3273</v>
      </c>
      <c r="F5044" s="31" t="s">
        <v>3274</v>
      </c>
      <c r="G5044" s="32">
        <v>10271</v>
      </c>
      <c r="H5044" s="31" t="s">
        <v>94</v>
      </c>
      <c r="I5044" s="32">
        <v>7547</v>
      </c>
      <c r="J5044" s="33">
        <v>1</v>
      </c>
      <c r="K5044" s="31" t="s">
        <v>94</v>
      </c>
      <c r="L5044" s="31" t="s">
        <v>95</v>
      </c>
    </row>
    <row r="5045" spans="1:12" ht="45" x14ac:dyDescent="0.2">
      <c r="A5045" t="str">
        <f>VLOOKUP(B5045,StateFIPS!A$2:B$52,2)</f>
        <v>Kentucky</v>
      </c>
      <c r="B5045">
        <f t="shared" si="81"/>
        <v>21</v>
      </c>
      <c r="C5045" s="31" t="s">
        <v>1908</v>
      </c>
      <c r="D5045" s="31" t="s">
        <v>93</v>
      </c>
      <c r="E5045" s="31" t="s">
        <v>3273</v>
      </c>
      <c r="F5045" s="31" t="s">
        <v>3274</v>
      </c>
      <c r="G5045" s="32">
        <v>6587</v>
      </c>
      <c r="H5045" s="31" t="s">
        <v>94</v>
      </c>
      <c r="I5045" s="32">
        <v>4824</v>
      </c>
      <c r="J5045" s="33">
        <v>1</v>
      </c>
      <c r="K5045" s="31" t="s">
        <v>94</v>
      </c>
      <c r="L5045" s="31" t="s">
        <v>95</v>
      </c>
    </row>
    <row r="5046" spans="1:12" ht="45" x14ac:dyDescent="0.2">
      <c r="A5046" t="str">
        <f>VLOOKUP(B5046,StateFIPS!A$2:B$52,2)</f>
        <v>Michigan</v>
      </c>
      <c r="B5046">
        <f t="shared" si="81"/>
        <v>26</v>
      </c>
      <c r="C5046" s="31" t="s">
        <v>1787</v>
      </c>
      <c r="D5046" s="31" t="s">
        <v>93</v>
      </c>
      <c r="E5046" s="31" t="s">
        <v>3273</v>
      </c>
      <c r="F5046" s="31" t="s">
        <v>3274</v>
      </c>
      <c r="G5046" s="32">
        <v>1172</v>
      </c>
      <c r="H5046" s="31" t="s">
        <v>94</v>
      </c>
      <c r="I5046" s="32">
        <v>879</v>
      </c>
      <c r="J5046" s="33">
        <v>1</v>
      </c>
      <c r="K5046" s="31" t="s">
        <v>94</v>
      </c>
      <c r="L5046" s="31" t="s">
        <v>95</v>
      </c>
    </row>
    <row r="5047" spans="1:12" ht="45" x14ac:dyDescent="0.2">
      <c r="A5047" t="str">
        <f>VLOOKUP(B5047,StateFIPS!A$2:B$52,2)</f>
        <v>Virginia</v>
      </c>
      <c r="B5047">
        <f t="shared" si="81"/>
        <v>51</v>
      </c>
      <c r="C5047" s="31" t="s">
        <v>1109</v>
      </c>
      <c r="D5047" s="31" t="s">
        <v>93</v>
      </c>
      <c r="E5047" s="31" t="s">
        <v>3273</v>
      </c>
      <c r="F5047" s="31" t="s">
        <v>3274</v>
      </c>
      <c r="G5047" s="32">
        <v>32027</v>
      </c>
      <c r="H5047" s="31" t="s">
        <v>94</v>
      </c>
      <c r="I5047" s="32">
        <v>24301</v>
      </c>
      <c r="J5047" s="33">
        <v>1</v>
      </c>
      <c r="K5047" s="31" t="s">
        <v>94</v>
      </c>
      <c r="L5047" s="31" t="s">
        <v>95</v>
      </c>
    </row>
    <row r="5048" spans="1:12" ht="45" x14ac:dyDescent="0.2">
      <c r="A5048" t="str">
        <f>VLOOKUP(B5048,StateFIPS!A$2:B$52,2)</f>
        <v>Texas</v>
      </c>
      <c r="B5048">
        <f t="shared" si="81"/>
        <v>48</v>
      </c>
      <c r="C5048" s="31" t="s">
        <v>897</v>
      </c>
      <c r="D5048" s="31" t="s">
        <v>93</v>
      </c>
      <c r="E5048" s="31" t="s">
        <v>3273</v>
      </c>
      <c r="F5048" s="31" t="s">
        <v>3274</v>
      </c>
      <c r="G5048" s="32">
        <v>2291</v>
      </c>
      <c r="H5048" s="31" t="s">
        <v>94</v>
      </c>
      <c r="I5048" s="32">
        <v>1683</v>
      </c>
      <c r="J5048" s="33">
        <v>1</v>
      </c>
      <c r="K5048" s="31" t="s">
        <v>94</v>
      </c>
      <c r="L5048" s="31" t="s">
        <v>95</v>
      </c>
    </row>
    <row r="5049" spans="1:12" ht="45" x14ac:dyDescent="0.2">
      <c r="A5049" t="str">
        <f>VLOOKUP(B5049,StateFIPS!A$2:B$52,2)</f>
        <v>Texas</v>
      </c>
      <c r="B5049">
        <f t="shared" si="81"/>
        <v>48</v>
      </c>
      <c r="C5049" s="31" t="s">
        <v>945</v>
      </c>
      <c r="D5049" s="31" t="s">
        <v>93</v>
      </c>
      <c r="E5049" s="31" t="s">
        <v>3273</v>
      </c>
      <c r="F5049" s="31" t="s">
        <v>3274</v>
      </c>
      <c r="G5049" s="32">
        <v>3104</v>
      </c>
      <c r="H5049" s="31" t="s">
        <v>94</v>
      </c>
      <c r="I5049" s="32">
        <v>2281</v>
      </c>
      <c r="J5049" s="33">
        <v>1</v>
      </c>
      <c r="K5049" s="31" t="s">
        <v>94</v>
      </c>
      <c r="L5049" s="31" t="s">
        <v>95</v>
      </c>
    </row>
    <row r="5050" spans="1:12" ht="45" x14ac:dyDescent="0.2">
      <c r="A5050" t="str">
        <f>VLOOKUP(B5050,StateFIPS!A$2:B$52,2)</f>
        <v>Kansas</v>
      </c>
      <c r="B5050">
        <f t="shared" si="81"/>
        <v>20</v>
      </c>
      <c r="C5050" s="31" t="s">
        <v>257</v>
      </c>
      <c r="D5050" s="31" t="s">
        <v>93</v>
      </c>
      <c r="E5050" s="31" t="s">
        <v>3273</v>
      </c>
      <c r="F5050" s="31" t="s">
        <v>3274</v>
      </c>
      <c r="G5050" s="32">
        <v>3669</v>
      </c>
      <c r="H5050" s="31" t="s">
        <v>94</v>
      </c>
      <c r="I5050" s="32">
        <v>2608</v>
      </c>
      <c r="J5050" s="33">
        <v>1</v>
      </c>
      <c r="K5050" s="31" t="s">
        <v>94</v>
      </c>
      <c r="L5050" s="31" t="s">
        <v>95</v>
      </c>
    </row>
    <row r="5051" spans="1:12" ht="45" x14ac:dyDescent="0.2">
      <c r="A5051" t="str">
        <f>VLOOKUP(B5051,StateFIPS!A$2:B$52,2)</f>
        <v>Alabama</v>
      </c>
      <c r="B5051">
        <f t="shared" si="81"/>
        <v>1</v>
      </c>
      <c r="C5051" s="31" t="s">
        <v>594</v>
      </c>
      <c r="D5051" s="31" t="s">
        <v>93</v>
      </c>
      <c r="E5051" s="31" t="s">
        <v>3273</v>
      </c>
      <c r="F5051" s="31" t="s">
        <v>3274</v>
      </c>
      <c r="G5051" s="32">
        <v>2616</v>
      </c>
      <c r="H5051" s="31" t="s">
        <v>94</v>
      </c>
      <c r="I5051" s="32">
        <v>2094</v>
      </c>
      <c r="J5051" s="33">
        <v>1</v>
      </c>
      <c r="K5051" s="31" t="s">
        <v>94</v>
      </c>
      <c r="L5051" s="31" t="s">
        <v>95</v>
      </c>
    </row>
    <row r="5052" spans="1:12" ht="45" x14ac:dyDescent="0.2">
      <c r="A5052" t="str">
        <f>VLOOKUP(B5052,StateFIPS!A$2:B$52,2)</f>
        <v>Texas</v>
      </c>
      <c r="B5052">
        <f t="shared" si="81"/>
        <v>48</v>
      </c>
      <c r="C5052" s="31" t="s">
        <v>815</v>
      </c>
      <c r="D5052" s="31" t="s">
        <v>93</v>
      </c>
      <c r="E5052" s="31" t="s">
        <v>3273</v>
      </c>
      <c r="F5052" s="31" t="s">
        <v>3274</v>
      </c>
      <c r="G5052" s="32">
        <v>5354</v>
      </c>
      <c r="H5052" s="31" t="s">
        <v>94</v>
      </c>
      <c r="I5052" s="32">
        <v>3934</v>
      </c>
      <c r="J5052" s="33">
        <v>1</v>
      </c>
      <c r="K5052" s="31" t="s">
        <v>94</v>
      </c>
      <c r="L5052" s="31" t="s">
        <v>95</v>
      </c>
    </row>
    <row r="5053" spans="1:12" ht="45" x14ac:dyDescent="0.2">
      <c r="A5053" t="str">
        <f>VLOOKUP(B5053,StateFIPS!A$2:B$52,2)</f>
        <v>Kentucky</v>
      </c>
      <c r="B5053">
        <f t="shared" si="81"/>
        <v>21</v>
      </c>
      <c r="C5053" s="31" t="s">
        <v>118</v>
      </c>
      <c r="D5053" s="31" t="s">
        <v>93</v>
      </c>
      <c r="E5053" s="31" t="s">
        <v>3273</v>
      </c>
      <c r="F5053" s="31" t="s">
        <v>3274</v>
      </c>
      <c r="G5053" s="32">
        <v>3446</v>
      </c>
      <c r="H5053" s="31" t="s">
        <v>94</v>
      </c>
      <c r="I5053" s="32">
        <v>2523</v>
      </c>
      <c r="J5053" s="33">
        <v>1</v>
      </c>
      <c r="K5053" s="31" t="s">
        <v>94</v>
      </c>
      <c r="L5053" s="31" t="s">
        <v>95</v>
      </c>
    </row>
    <row r="5054" spans="1:12" ht="45" x14ac:dyDescent="0.2">
      <c r="A5054" t="str">
        <f>VLOOKUP(B5054,StateFIPS!A$2:B$52,2)</f>
        <v>Michigan</v>
      </c>
      <c r="B5054">
        <f t="shared" si="81"/>
        <v>26</v>
      </c>
      <c r="C5054" s="31" t="s">
        <v>1766</v>
      </c>
      <c r="D5054" s="31" t="s">
        <v>93</v>
      </c>
      <c r="E5054" s="31" t="s">
        <v>3273</v>
      </c>
      <c r="F5054" s="31" t="s">
        <v>3274</v>
      </c>
      <c r="G5054" s="32">
        <v>9599</v>
      </c>
      <c r="H5054" s="31" t="s">
        <v>94</v>
      </c>
      <c r="I5054" s="32">
        <v>7199</v>
      </c>
      <c r="J5054" s="33">
        <v>1</v>
      </c>
      <c r="K5054" s="31" t="s">
        <v>94</v>
      </c>
      <c r="L5054" s="31" t="s">
        <v>95</v>
      </c>
    </row>
    <row r="5055" spans="1:12" ht="45" x14ac:dyDescent="0.2">
      <c r="A5055" t="str">
        <f>VLOOKUP(B5055,StateFIPS!A$2:B$52,2)</f>
        <v>California</v>
      </c>
      <c r="B5055">
        <f t="shared" si="81"/>
        <v>6</v>
      </c>
      <c r="C5055" s="31" t="s">
        <v>2075</v>
      </c>
      <c r="D5055" s="31" t="s">
        <v>93</v>
      </c>
      <c r="E5055" s="31" t="s">
        <v>3273</v>
      </c>
      <c r="F5055" s="31" t="s">
        <v>3274</v>
      </c>
      <c r="G5055" s="32">
        <v>4477</v>
      </c>
      <c r="H5055" s="31" t="s">
        <v>94</v>
      </c>
      <c r="I5055" s="32">
        <v>3200</v>
      </c>
      <c r="J5055" s="33">
        <v>1</v>
      </c>
      <c r="K5055" s="31" t="s">
        <v>94</v>
      </c>
      <c r="L5055" s="31" t="s">
        <v>95</v>
      </c>
    </row>
    <row r="5056" spans="1:12" ht="45" x14ac:dyDescent="0.2">
      <c r="A5056" t="str">
        <f>VLOOKUP(B5056,StateFIPS!A$2:B$52,2)</f>
        <v>Kansas</v>
      </c>
      <c r="B5056">
        <f t="shared" si="81"/>
        <v>20</v>
      </c>
      <c r="C5056" s="31" t="s">
        <v>3248</v>
      </c>
      <c r="D5056" s="31" t="s">
        <v>93</v>
      </c>
      <c r="E5056" s="31" t="s">
        <v>3273</v>
      </c>
      <c r="F5056" s="31" t="s">
        <v>3274</v>
      </c>
      <c r="G5056" s="32">
        <v>22336</v>
      </c>
      <c r="H5056" s="31" t="s">
        <v>94</v>
      </c>
      <c r="I5056" s="32">
        <v>15878</v>
      </c>
      <c r="J5056" s="33">
        <v>1</v>
      </c>
      <c r="K5056" s="31" t="s">
        <v>94</v>
      </c>
      <c r="L5056" s="31" t="s">
        <v>95</v>
      </c>
    </row>
    <row r="5057" spans="1:12" ht="45" x14ac:dyDescent="0.2">
      <c r="A5057" t="str">
        <f>VLOOKUP(B5057,StateFIPS!A$2:B$52,2)</f>
        <v>Texas</v>
      </c>
      <c r="B5057">
        <f t="shared" si="81"/>
        <v>48</v>
      </c>
      <c r="C5057" s="31" t="s">
        <v>2544</v>
      </c>
      <c r="D5057" s="31" t="s">
        <v>93</v>
      </c>
      <c r="E5057" s="31" t="s">
        <v>3273</v>
      </c>
      <c r="F5057" s="31" t="s">
        <v>3274</v>
      </c>
      <c r="G5057" s="32">
        <v>5002</v>
      </c>
      <c r="H5057" s="31" t="s">
        <v>94</v>
      </c>
      <c r="I5057" s="32">
        <v>3675</v>
      </c>
      <c r="J5057" s="33">
        <v>1</v>
      </c>
      <c r="K5057" s="31" t="s">
        <v>94</v>
      </c>
      <c r="L5057" s="31" t="s">
        <v>95</v>
      </c>
    </row>
    <row r="5058" spans="1:12" ht="45" x14ac:dyDescent="0.2">
      <c r="A5058" t="str">
        <f>VLOOKUP(B5058,StateFIPS!A$2:B$52,2)</f>
        <v>Michigan</v>
      </c>
      <c r="B5058">
        <f t="shared" si="81"/>
        <v>26</v>
      </c>
      <c r="C5058" s="31" t="s">
        <v>1776</v>
      </c>
      <c r="D5058" s="31" t="s">
        <v>93</v>
      </c>
      <c r="E5058" s="31" t="s">
        <v>3273</v>
      </c>
      <c r="F5058" s="31" t="s">
        <v>3274</v>
      </c>
      <c r="G5058" s="32">
        <v>2533</v>
      </c>
      <c r="H5058" s="31" t="s">
        <v>94</v>
      </c>
      <c r="I5058" s="32">
        <v>1899</v>
      </c>
      <c r="J5058" s="33">
        <v>1</v>
      </c>
      <c r="K5058" s="31" t="s">
        <v>94</v>
      </c>
      <c r="L5058" s="31" t="s">
        <v>95</v>
      </c>
    </row>
    <row r="5059" spans="1:12" ht="45" x14ac:dyDescent="0.2">
      <c r="A5059" t="str">
        <f>VLOOKUP(B5059,StateFIPS!A$2:B$52,2)</f>
        <v>Virginia</v>
      </c>
      <c r="B5059">
        <f t="shared" ref="B5059:B5122" si="82">VALUE(LEFT(C5059,2))</f>
        <v>51</v>
      </c>
      <c r="C5059" s="31" t="s">
        <v>1103</v>
      </c>
      <c r="D5059" s="31" t="s">
        <v>93</v>
      </c>
      <c r="E5059" s="31" t="s">
        <v>3273</v>
      </c>
      <c r="F5059" s="31" t="s">
        <v>3274</v>
      </c>
      <c r="G5059" s="32">
        <v>2672</v>
      </c>
      <c r="H5059" s="31" t="s">
        <v>94</v>
      </c>
      <c r="I5059" s="32">
        <v>2028</v>
      </c>
      <c r="J5059" s="33">
        <v>1</v>
      </c>
      <c r="K5059" s="31" t="s">
        <v>94</v>
      </c>
      <c r="L5059" s="31" t="s">
        <v>95</v>
      </c>
    </row>
    <row r="5060" spans="1:12" ht="45" x14ac:dyDescent="0.2">
      <c r="A5060" t="str">
        <f>VLOOKUP(B5060,StateFIPS!A$2:B$52,2)</f>
        <v>Kansas</v>
      </c>
      <c r="B5060">
        <f t="shared" si="82"/>
        <v>20</v>
      </c>
      <c r="C5060" s="31" t="s">
        <v>1569</v>
      </c>
      <c r="D5060" s="31" t="s">
        <v>93</v>
      </c>
      <c r="E5060" s="31" t="s">
        <v>3273</v>
      </c>
      <c r="F5060" s="31" t="s">
        <v>3274</v>
      </c>
      <c r="G5060" s="32">
        <v>22336</v>
      </c>
      <c r="H5060" s="31" t="s">
        <v>94</v>
      </c>
      <c r="I5060" s="32">
        <v>15878</v>
      </c>
      <c r="J5060" s="33">
        <v>1</v>
      </c>
      <c r="K5060" s="31" t="s">
        <v>94</v>
      </c>
      <c r="L5060" s="31" t="s">
        <v>95</v>
      </c>
    </row>
    <row r="5061" spans="1:12" ht="45" x14ac:dyDescent="0.2">
      <c r="A5061" t="str">
        <f>VLOOKUP(B5061,StateFIPS!A$2:B$52,2)</f>
        <v>New York</v>
      </c>
      <c r="B5061">
        <f t="shared" si="82"/>
        <v>36</v>
      </c>
      <c r="C5061" s="31" t="s">
        <v>2102</v>
      </c>
      <c r="D5061" s="31" t="s">
        <v>93</v>
      </c>
      <c r="E5061" s="31" t="s">
        <v>3273</v>
      </c>
      <c r="F5061" s="31" t="s">
        <v>3274</v>
      </c>
      <c r="G5061" s="32">
        <v>1143</v>
      </c>
      <c r="H5061" s="31" t="s">
        <v>94</v>
      </c>
      <c r="I5061" s="32">
        <v>834</v>
      </c>
      <c r="J5061" s="33">
        <v>1</v>
      </c>
      <c r="K5061" s="31" t="s">
        <v>94</v>
      </c>
      <c r="L5061" s="31" t="s">
        <v>95</v>
      </c>
    </row>
    <row r="5062" spans="1:12" ht="45" x14ac:dyDescent="0.2">
      <c r="A5062" t="str">
        <f>VLOOKUP(B5062,StateFIPS!A$2:B$52,2)</f>
        <v>Montana</v>
      </c>
      <c r="B5062">
        <f t="shared" si="82"/>
        <v>30</v>
      </c>
      <c r="C5062" s="31" t="s">
        <v>3196</v>
      </c>
      <c r="D5062" s="31" t="s">
        <v>93</v>
      </c>
      <c r="E5062" s="31" t="s">
        <v>3273</v>
      </c>
      <c r="F5062" s="31" t="s">
        <v>3274</v>
      </c>
      <c r="G5062" s="32">
        <v>3252</v>
      </c>
      <c r="H5062" s="31" t="s">
        <v>94</v>
      </c>
      <c r="I5062" s="32">
        <v>2423</v>
      </c>
      <c r="J5062" s="33">
        <v>1</v>
      </c>
      <c r="K5062" s="31" t="s">
        <v>94</v>
      </c>
      <c r="L5062" s="31" t="s">
        <v>95</v>
      </c>
    </row>
    <row r="5063" spans="1:12" ht="45" x14ac:dyDescent="0.2">
      <c r="A5063" t="str">
        <f>VLOOKUP(B5063,StateFIPS!A$2:B$52,2)</f>
        <v>Indiana</v>
      </c>
      <c r="B5063">
        <f t="shared" si="82"/>
        <v>18</v>
      </c>
      <c r="C5063" s="31" t="s">
        <v>2178</v>
      </c>
      <c r="D5063" s="31" t="s">
        <v>93</v>
      </c>
      <c r="E5063" s="31" t="s">
        <v>3273</v>
      </c>
      <c r="F5063" s="31" t="s">
        <v>3274</v>
      </c>
      <c r="G5063" s="32">
        <v>17216</v>
      </c>
      <c r="H5063" s="31" t="s">
        <v>94</v>
      </c>
      <c r="I5063" s="32">
        <v>12712</v>
      </c>
      <c r="J5063" s="33">
        <v>1</v>
      </c>
      <c r="K5063" s="31" t="s">
        <v>94</v>
      </c>
      <c r="L5063" s="31" t="s">
        <v>95</v>
      </c>
    </row>
    <row r="5064" spans="1:12" ht="45" x14ac:dyDescent="0.2">
      <c r="A5064" t="str">
        <f>VLOOKUP(B5064,StateFIPS!A$2:B$52,2)</f>
        <v>Iowa</v>
      </c>
      <c r="B5064">
        <f t="shared" si="82"/>
        <v>19</v>
      </c>
      <c r="C5064" s="31" t="s">
        <v>1689</v>
      </c>
      <c r="D5064" s="31" t="s">
        <v>93</v>
      </c>
      <c r="E5064" s="31" t="s">
        <v>3273</v>
      </c>
      <c r="F5064" s="31" t="s">
        <v>3274</v>
      </c>
      <c r="G5064" s="32">
        <v>82192</v>
      </c>
      <c r="H5064" s="31" t="s">
        <v>94</v>
      </c>
      <c r="I5064" s="32">
        <v>61217</v>
      </c>
      <c r="J5064" s="33">
        <v>1</v>
      </c>
      <c r="K5064" s="31" t="s">
        <v>94</v>
      </c>
      <c r="L5064" s="31" t="s">
        <v>95</v>
      </c>
    </row>
    <row r="5065" spans="1:12" ht="45" x14ac:dyDescent="0.2">
      <c r="A5065" t="str">
        <f>VLOOKUP(B5065,StateFIPS!A$2:B$52,2)</f>
        <v>North Dakota</v>
      </c>
      <c r="B5065">
        <f t="shared" si="82"/>
        <v>38</v>
      </c>
      <c r="C5065" s="31" t="s">
        <v>2706</v>
      </c>
      <c r="D5065" s="31" t="s">
        <v>93</v>
      </c>
      <c r="E5065" s="31" t="s">
        <v>3273</v>
      </c>
      <c r="F5065" s="31" t="s">
        <v>3274</v>
      </c>
      <c r="G5065" s="32">
        <v>1949</v>
      </c>
      <c r="H5065" s="31" t="s">
        <v>94</v>
      </c>
      <c r="I5065" s="32">
        <v>1390</v>
      </c>
      <c r="J5065" s="33">
        <v>1</v>
      </c>
      <c r="K5065" s="31" t="s">
        <v>94</v>
      </c>
      <c r="L5065" s="31" t="s">
        <v>95</v>
      </c>
    </row>
    <row r="5066" spans="1:12" ht="45" x14ac:dyDescent="0.2">
      <c r="A5066" t="str">
        <f>VLOOKUP(B5066,StateFIPS!A$2:B$52,2)</f>
        <v>Missouri</v>
      </c>
      <c r="B5066">
        <f t="shared" si="82"/>
        <v>29</v>
      </c>
      <c r="C5066" s="31" t="s">
        <v>371</v>
      </c>
      <c r="D5066" s="31" t="s">
        <v>93</v>
      </c>
      <c r="E5066" s="31" t="s">
        <v>3273</v>
      </c>
      <c r="F5066" s="31" t="s">
        <v>3274</v>
      </c>
      <c r="G5066" s="32">
        <v>3960</v>
      </c>
      <c r="H5066" s="31" t="s">
        <v>94</v>
      </c>
      <c r="I5066" s="32">
        <v>3199</v>
      </c>
      <c r="J5066" s="33">
        <v>1</v>
      </c>
      <c r="K5066" s="31" t="s">
        <v>94</v>
      </c>
      <c r="L5066" s="31" t="s">
        <v>95</v>
      </c>
    </row>
    <row r="5067" spans="1:12" ht="45" x14ac:dyDescent="0.2">
      <c r="A5067" t="str">
        <f>VLOOKUP(B5067,StateFIPS!A$2:B$52,2)</f>
        <v>Illinois</v>
      </c>
      <c r="B5067">
        <f t="shared" si="82"/>
        <v>17</v>
      </c>
      <c r="C5067" s="31" t="s">
        <v>2191</v>
      </c>
      <c r="D5067" s="31" t="s">
        <v>93</v>
      </c>
      <c r="E5067" s="31" t="s">
        <v>3273</v>
      </c>
      <c r="F5067" s="31" t="s">
        <v>3274</v>
      </c>
      <c r="G5067" s="32">
        <v>18201</v>
      </c>
      <c r="H5067" s="31" t="s">
        <v>94</v>
      </c>
      <c r="I5067" s="32">
        <v>13454</v>
      </c>
      <c r="J5067" s="33">
        <v>1</v>
      </c>
      <c r="K5067" s="31" t="s">
        <v>94</v>
      </c>
      <c r="L5067" s="31" t="s">
        <v>95</v>
      </c>
    </row>
    <row r="5068" spans="1:12" ht="45" x14ac:dyDescent="0.2">
      <c r="A5068" t="str">
        <f>VLOOKUP(B5068,StateFIPS!A$2:B$52,2)</f>
        <v>North Dakota</v>
      </c>
      <c r="B5068">
        <f t="shared" si="82"/>
        <v>38</v>
      </c>
      <c r="C5068" s="31" t="s">
        <v>2674</v>
      </c>
      <c r="D5068" s="31" t="s">
        <v>93</v>
      </c>
      <c r="E5068" s="31" t="s">
        <v>3273</v>
      </c>
      <c r="F5068" s="31" t="s">
        <v>3274</v>
      </c>
      <c r="G5068" s="32">
        <v>1096</v>
      </c>
      <c r="H5068" s="31" t="s">
        <v>94</v>
      </c>
      <c r="I5068" s="32">
        <v>781</v>
      </c>
      <c r="J5068" s="33">
        <v>1</v>
      </c>
      <c r="K5068" s="31" t="s">
        <v>94</v>
      </c>
      <c r="L5068" s="31" t="s">
        <v>95</v>
      </c>
    </row>
    <row r="5069" spans="1:12" ht="45" x14ac:dyDescent="0.2">
      <c r="A5069" t="str">
        <f>VLOOKUP(B5069,StateFIPS!A$2:B$52,2)</f>
        <v>Missouri</v>
      </c>
      <c r="B5069">
        <f t="shared" si="82"/>
        <v>29</v>
      </c>
      <c r="C5069" s="31" t="s">
        <v>385</v>
      </c>
      <c r="D5069" s="31" t="s">
        <v>93</v>
      </c>
      <c r="E5069" s="31" t="s">
        <v>3273</v>
      </c>
      <c r="F5069" s="31" t="s">
        <v>3274</v>
      </c>
      <c r="G5069" s="32">
        <v>49187</v>
      </c>
      <c r="H5069" s="31" t="s">
        <v>94</v>
      </c>
      <c r="I5069" s="32">
        <v>39737</v>
      </c>
      <c r="J5069" s="33">
        <v>1</v>
      </c>
      <c r="K5069" s="31" t="s">
        <v>94</v>
      </c>
      <c r="L5069" s="31" t="s">
        <v>95</v>
      </c>
    </row>
    <row r="5070" spans="1:12" ht="45" x14ac:dyDescent="0.2">
      <c r="A5070" t="str">
        <f>VLOOKUP(B5070,StateFIPS!A$2:B$52,2)</f>
        <v>Iowa</v>
      </c>
      <c r="B5070">
        <f t="shared" si="82"/>
        <v>19</v>
      </c>
      <c r="C5070" s="31" t="s">
        <v>1659</v>
      </c>
      <c r="D5070" s="31" t="s">
        <v>93</v>
      </c>
      <c r="E5070" s="31" t="s">
        <v>3273</v>
      </c>
      <c r="F5070" s="31" t="s">
        <v>3274</v>
      </c>
      <c r="G5070" s="32">
        <v>44310</v>
      </c>
      <c r="H5070" s="31" t="s">
        <v>94</v>
      </c>
      <c r="I5070" s="32">
        <v>33002</v>
      </c>
      <c r="J5070" s="33">
        <v>1</v>
      </c>
      <c r="K5070" s="31" t="s">
        <v>94</v>
      </c>
      <c r="L5070" s="31" t="s">
        <v>95</v>
      </c>
    </row>
    <row r="5071" spans="1:12" ht="45" x14ac:dyDescent="0.2">
      <c r="A5071" t="str">
        <f>VLOOKUP(B5071,StateFIPS!A$2:B$52,2)</f>
        <v>Illinois</v>
      </c>
      <c r="B5071">
        <f t="shared" si="82"/>
        <v>17</v>
      </c>
      <c r="C5071" s="31" t="s">
        <v>663</v>
      </c>
      <c r="D5071" s="31" t="s">
        <v>93</v>
      </c>
      <c r="E5071" s="31" t="s">
        <v>3273</v>
      </c>
      <c r="F5071" s="31" t="s">
        <v>3274</v>
      </c>
      <c r="G5071" s="32">
        <v>3041</v>
      </c>
      <c r="H5071" s="31" t="s">
        <v>94</v>
      </c>
      <c r="I5071" s="32">
        <v>2248</v>
      </c>
      <c r="J5071" s="33">
        <v>1</v>
      </c>
      <c r="K5071" s="31" t="s">
        <v>94</v>
      </c>
      <c r="L5071" s="31" t="s">
        <v>95</v>
      </c>
    </row>
    <row r="5072" spans="1:12" ht="45" x14ac:dyDescent="0.2">
      <c r="A5072" t="str">
        <f>VLOOKUP(B5072,StateFIPS!A$2:B$52,2)</f>
        <v>Missouri</v>
      </c>
      <c r="B5072">
        <f t="shared" si="82"/>
        <v>29</v>
      </c>
      <c r="C5072" s="31" t="s">
        <v>366</v>
      </c>
      <c r="D5072" s="31" t="s">
        <v>93</v>
      </c>
      <c r="E5072" s="31" t="s">
        <v>3273</v>
      </c>
      <c r="F5072" s="31" t="s">
        <v>3274</v>
      </c>
      <c r="G5072" s="32">
        <v>8599</v>
      </c>
      <c r="H5072" s="31" t="s">
        <v>94</v>
      </c>
      <c r="I5072" s="32">
        <v>6947</v>
      </c>
      <c r="J5072" s="33">
        <v>1</v>
      </c>
      <c r="K5072" s="31" t="s">
        <v>94</v>
      </c>
      <c r="L5072" s="31" t="s">
        <v>95</v>
      </c>
    </row>
    <row r="5073" spans="1:12" ht="45" x14ac:dyDescent="0.2">
      <c r="A5073" t="str">
        <f>VLOOKUP(B5073,StateFIPS!A$2:B$52,2)</f>
        <v>Missouri</v>
      </c>
      <c r="B5073">
        <f t="shared" si="82"/>
        <v>29</v>
      </c>
      <c r="C5073" s="31" t="s">
        <v>1698</v>
      </c>
      <c r="D5073" s="31" t="s">
        <v>93</v>
      </c>
      <c r="E5073" s="31" t="s">
        <v>3273</v>
      </c>
      <c r="F5073" s="31" t="s">
        <v>3274</v>
      </c>
      <c r="G5073" s="32">
        <v>29990</v>
      </c>
      <c r="H5073" s="31" t="s">
        <v>94</v>
      </c>
      <c r="I5073" s="32">
        <v>24228</v>
      </c>
      <c r="J5073" s="33">
        <v>1</v>
      </c>
      <c r="K5073" s="31" t="s">
        <v>94</v>
      </c>
      <c r="L5073" s="31" t="s">
        <v>95</v>
      </c>
    </row>
    <row r="5074" spans="1:12" ht="45" x14ac:dyDescent="0.2">
      <c r="A5074" t="str">
        <f>VLOOKUP(B5074,StateFIPS!A$2:B$52,2)</f>
        <v>Illinois</v>
      </c>
      <c r="B5074">
        <f t="shared" si="82"/>
        <v>17</v>
      </c>
      <c r="C5074" s="31" t="s">
        <v>662</v>
      </c>
      <c r="D5074" s="31" t="s">
        <v>93</v>
      </c>
      <c r="E5074" s="31" t="s">
        <v>3273</v>
      </c>
      <c r="F5074" s="31" t="s">
        <v>3274</v>
      </c>
      <c r="G5074" s="32">
        <v>80552</v>
      </c>
      <c r="H5074" s="31" t="s">
        <v>94</v>
      </c>
      <c r="I5074" s="32">
        <v>59543</v>
      </c>
      <c r="J5074" s="33">
        <v>1</v>
      </c>
      <c r="K5074" s="31" t="s">
        <v>94</v>
      </c>
      <c r="L5074" s="31" t="s">
        <v>95</v>
      </c>
    </row>
    <row r="5075" spans="1:12" ht="45" x14ac:dyDescent="0.2">
      <c r="A5075" t="str">
        <f>VLOOKUP(B5075,StateFIPS!A$2:B$52,2)</f>
        <v>Iowa</v>
      </c>
      <c r="B5075">
        <f t="shared" si="82"/>
        <v>19</v>
      </c>
      <c r="C5075" s="31" t="s">
        <v>1704</v>
      </c>
      <c r="D5075" s="31" t="s">
        <v>93</v>
      </c>
      <c r="E5075" s="31" t="s">
        <v>3273</v>
      </c>
      <c r="F5075" s="31" t="s">
        <v>3274</v>
      </c>
      <c r="G5075" s="32">
        <v>103602</v>
      </c>
      <c r="H5075" s="31" t="s">
        <v>94</v>
      </c>
      <c r="I5075" s="32">
        <v>77164</v>
      </c>
      <c r="J5075" s="33">
        <v>1</v>
      </c>
      <c r="K5075" s="31" t="s">
        <v>94</v>
      </c>
      <c r="L5075" s="31" t="s">
        <v>95</v>
      </c>
    </row>
    <row r="5076" spans="1:12" ht="45" x14ac:dyDescent="0.2">
      <c r="A5076" t="str">
        <f>VLOOKUP(B5076,StateFIPS!A$2:B$52,2)</f>
        <v>South Carolina</v>
      </c>
      <c r="B5076">
        <f t="shared" si="82"/>
        <v>45</v>
      </c>
      <c r="C5076" s="31" t="s">
        <v>1346</v>
      </c>
      <c r="D5076" s="31" t="s">
        <v>93</v>
      </c>
      <c r="E5076" s="31" t="s">
        <v>3273</v>
      </c>
      <c r="F5076" s="31" t="s">
        <v>3274</v>
      </c>
      <c r="G5076" s="32">
        <v>3368</v>
      </c>
      <c r="H5076" s="31" t="s">
        <v>94</v>
      </c>
      <c r="I5076" s="32">
        <v>2325</v>
      </c>
      <c r="J5076" s="33">
        <v>1</v>
      </c>
      <c r="K5076" s="31" t="s">
        <v>94</v>
      </c>
      <c r="L5076" s="31" t="s">
        <v>95</v>
      </c>
    </row>
    <row r="5077" spans="1:12" ht="45" x14ac:dyDescent="0.2">
      <c r="A5077" t="str">
        <f>VLOOKUP(B5077,StateFIPS!A$2:B$52,2)</f>
        <v>North Dakota</v>
      </c>
      <c r="B5077">
        <f t="shared" si="82"/>
        <v>38</v>
      </c>
      <c r="C5077" s="31" t="s">
        <v>3191</v>
      </c>
      <c r="D5077" s="31" t="s">
        <v>93</v>
      </c>
      <c r="E5077" s="31" t="s">
        <v>3273</v>
      </c>
      <c r="F5077" s="31" t="s">
        <v>3274</v>
      </c>
      <c r="G5077" s="32">
        <v>1329</v>
      </c>
      <c r="H5077" s="31" t="s">
        <v>94</v>
      </c>
      <c r="I5077" s="32">
        <v>948</v>
      </c>
      <c r="J5077" s="33">
        <v>1</v>
      </c>
      <c r="K5077" s="31" t="s">
        <v>94</v>
      </c>
      <c r="L5077" s="31" t="s">
        <v>95</v>
      </c>
    </row>
    <row r="5078" spans="1:12" ht="45" x14ac:dyDescent="0.2">
      <c r="A5078" t="str">
        <f>VLOOKUP(B5078,StateFIPS!A$2:B$52,2)</f>
        <v>Missouri</v>
      </c>
      <c r="B5078">
        <f t="shared" si="82"/>
        <v>29</v>
      </c>
      <c r="C5078" s="31" t="s">
        <v>373</v>
      </c>
      <c r="D5078" s="31" t="s">
        <v>93</v>
      </c>
      <c r="E5078" s="31" t="s">
        <v>3273</v>
      </c>
      <c r="F5078" s="31" t="s">
        <v>3274</v>
      </c>
      <c r="G5078" s="32">
        <v>12681</v>
      </c>
      <c r="H5078" s="31" t="s">
        <v>94</v>
      </c>
      <c r="I5078" s="32">
        <v>10245</v>
      </c>
      <c r="J5078" s="33">
        <v>1</v>
      </c>
      <c r="K5078" s="31" t="s">
        <v>94</v>
      </c>
      <c r="L5078" s="31" t="s">
        <v>95</v>
      </c>
    </row>
    <row r="5079" spans="1:12" ht="45" x14ac:dyDescent="0.2">
      <c r="A5079" t="str">
        <f>VLOOKUP(B5079,StateFIPS!A$2:B$52,2)</f>
        <v>Indiana</v>
      </c>
      <c r="B5079">
        <f t="shared" si="82"/>
        <v>18</v>
      </c>
      <c r="C5079" s="31" t="s">
        <v>1597</v>
      </c>
      <c r="D5079" s="31" t="s">
        <v>93</v>
      </c>
      <c r="E5079" s="31" t="s">
        <v>3273</v>
      </c>
      <c r="F5079" s="31" t="s">
        <v>3274</v>
      </c>
      <c r="G5079" s="32">
        <v>4788</v>
      </c>
      <c r="H5079" s="31" t="s">
        <v>94</v>
      </c>
      <c r="I5079" s="32">
        <v>3536</v>
      </c>
      <c r="J5079" s="33">
        <v>1</v>
      </c>
      <c r="K5079" s="31" t="s">
        <v>94</v>
      </c>
      <c r="L5079" s="31" t="s">
        <v>95</v>
      </c>
    </row>
    <row r="5080" spans="1:12" ht="45" x14ac:dyDescent="0.2">
      <c r="A5080" t="str">
        <f>VLOOKUP(B5080,StateFIPS!A$2:B$52,2)</f>
        <v>Illinois</v>
      </c>
      <c r="B5080">
        <f t="shared" si="82"/>
        <v>17</v>
      </c>
      <c r="C5080" s="31" t="s">
        <v>2183</v>
      </c>
      <c r="D5080" s="31" t="s">
        <v>93</v>
      </c>
      <c r="E5080" s="31" t="s">
        <v>3273</v>
      </c>
      <c r="F5080" s="31" t="s">
        <v>3274</v>
      </c>
      <c r="G5080" s="32">
        <v>38799</v>
      </c>
      <c r="H5080" s="31" t="s">
        <v>94</v>
      </c>
      <c r="I5080" s="32">
        <v>28680</v>
      </c>
      <c r="J5080" s="33">
        <v>1</v>
      </c>
      <c r="K5080" s="31" t="s">
        <v>94</v>
      </c>
      <c r="L5080" s="31" t="s">
        <v>95</v>
      </c>
    </row>
    <row r="5081" spans="1:12" ht="45" x14ac:dyDescent="0.2">
      <c r="A5081" t="str">
        <f>VLOOKUP(B5081,StateFIPS!A$2:B$52,2)</f>
        <v>Iowa</v>
      </c>
      <c r="B5081">
        <f t="shared" si="82"/>
        <v>19</v>
      </c>
      <c r="C5081" s="31" t="s">
        <v>202</v>
      </c>
      <c r="D5081" s="31" t="s">
        <v>93</v>
      </c>
      <c r="E5081" s="31" t="s">
        <v>3273</v>
      </c>
      <c r="F5081" s="31" t="s">
        <v>3274</v>
      </c>
      <c r="G5081" s="32">
        <v>46026</v>
      </c>
      <c r="H5081" s="31" t="s">
        <v>94</v>
      </c>
      <c r="I5081" s="32">
        <v>34281</v>
      </c>
      <c r="J5081" s="33">
        <v>1</v>
      </c>
      <c r="K5081" s="31" t="s">
        <v>94</v>
      </c>
      <c r="L5081" s="31" t="s">
        <v>95</v>
      </c>
    </row>
    <row r="5082" spans="1:12" ht="45" x14ac:dyDescent="0.2">
      <c r="A5082" t="str">
        <f>VLOOKUP(B5082,StateFIPS!A$2:B$52,2)</f>
        <v>North Dakota</v>
      </c>
      <c r="B5082">
        <f t="shared" si="82"/>
        <v>38</v>
      </c>
      <c r="C5082" s="31" t="s">
        <v>2682</v>
      </c>
      <c r="D5082" s="31" t="s">
        <v>93</v>
      </c>
      <c r="E5082" s="31" t="s">
        <v>3273</v>
      </c>
      <c r="F5082" s="31" t="s">
        <v>3274</v>
      </c>
      <c r="G5082" s="32">
        <v>921</v>
      </c>
      <c r="H5082" s="31" t="s">
        <v>94</v>
      </c>
      <c r="I5082" s="32">
        <v>657</v>
      </c>
      <c r="J5082" s="33">
        <v>1</v>
      </c>
      <c r="K5082" s="31" t="s">
        <v>94</v>
      </c>
      <c r="L5082" s="31" t="s">
        <v>95</v>
      </c>
    </row>
    <row r="5083" spans="1:12" ht="45" x14ac:dyDescent="0.2">
      <c r="A5083" t="str">
        <f>VLOOKUP(B5083,StateFIPS!A$2:B$52,2)</f>
        <v>Missouri</v>
      </c>
      <c r="B5083">
        <f t="shared" si="82"/>
        <v>29</v>
      </c>
      <c r="C5083" s="31" t="s">
        <v>361</v>
      </c>
      <c r="D5083" s="31" t="s">
        <v>93</v>
      </c>
      <c r="E5083" s="31" t="s">
        <v>3273</v>
      </c>
      <c r="F5083" s="31" t="s">
        <v>3274</v>
      </c>
      <c r="G5083" s="32">
        <v>8774</v>
      </c>
      <c r="H5083" s="31" t="s">
        <v>94</v>
      </c>
      <c r="I5083" s="32">
        <v>7089</v>
      </c>
      <c r="J5083" s="33">
        <v>1</v>
      </c>
      <c r="K5083" s="31" t="s">
        <v>94</v>
      </c>
      <c r="L5083" s="31" t="s">
        <v>95</v>
      </c>
    </row>
    <row r="5084" spans="1:12" ht="45" x14ac:dyDescent="0.2">
      <c r="A5084" t="str">
        <f>VLOOKUP(B5084,StateFIPS!A$2:B$52,2)</f>
        <v>New York</v>
      </c>
      <c r="B5084">
        <f t="shared" si="82"/>
        <v>36</v>
      </c>
      <c r="C5084" s="31" t="s">
        <v>1968</v>
      </c>
      <c r="D5084" s="31" t="s">
        <v>93</v>
      </c>
      <c r="E5084" s="31" t="s">
        <v>3273</v>
      </c>
      <c r="F5084" s="31" t="s">
        <v>3274</v>
      </c>
      <c r="G5084" s="32">
        <v>696</v>
      </c>
      <c r="H5084" s="31" t="s">
        <v>94</v>
      </c>
      <c r="I5084" s="32">
        <v>508</v>
      </c>
      <c r="J5084" s="33">
        <v>1</v>
      </c>
      <c r="K5084" s="31" t="s">
        <v>94</v>
      </c>
      <c r="L5084" s="31" t="s">
        <v>95</v>
      </c>
    </row>
    <row r="5085" spans="1:12" ht="45" x14ac:dyDescent="0.2">
      <c r="A5085" t="str">
        <f>VLOOKUP(B5085,StateFIPS!A$2:B$52,2)</f>
        <v>North Dakota</v>
      </c>
      <c r="B5085">
        <f t="shared" si="82"/>
        <v>38</v>
      </c>
      <c r="C5085" s="31" t="s">
        <v>2679</v>
      </c>
      <c r="D5085" s="31" t="s">
        <v>93</v>
      </c>
      <c r="E5085" s="31" t="s">
        <v>3273</v>
      </c>
      <c r="F5085" s="31" t="s">
        <v>3274</v>
      </c>
      <c r="G5085" s="32">
        <v>1612</v>
      </c>
      <c r="H5085" s="31" t="s">
        <v>94</v>
      </c>
      <c r="I5085" s="32">
        <v>1150</v>
      </c>
      <c r="J5085" s="33">
        <v>1</v>
      </c>
      <c r="K5085" s="31" t="s">
        <v>94</v>
      </c>
      <c r="L5085" s="31" t="s">
        <v>95</v>
      </c>
    </row>
    <row r="5086" spans="1:12" ht="45" x14ac:dyDescent="0.2">
      <c r="A5086" t="str">
        <f>VLOOKUP(B5086,StateFIPS!A$2:B$52,2)</f>
        <v>North Dakota</v>
      </c>
      <c r="B5086">
        <f t="shared" si="82"/>
        <v>38</v>
      </c>
      <c r="C5086" s="31" t="s">
        <v>1453</v>
      </c>
      <c r="D5086" s="31" t="s">
        <v>93</v>
      </c>
      <c r="E5086" s="31" t="s">
        <v>3273</v>
      </c>
      <c r="F5086" s="31" t="s">
        <v>3274</v>
      </c>
      <c r="G5086" s="32">
        <v>8240</v>
      </c>
      <c r="H5086" s="31" t="s">
        <v>94</v>
      </c>
      <c r="I5086" s="32">
        <v>5877</v>
      </c>
      <c r="J5086" s="33">
        <v>1</v>
      </c>
      <c r="K5086" s="31" t="s">
        <v>94</v>
      </c>
      <c r="L5086" s="31" t="s">
        <v>95</v>
      </c>
    </row>
    <row r="5087" spans="1:12" ht="45" x14ac:dyDescent="0.2">
      <c r="A5087" t="str">
        <f>VLOOKUP(B5087,StateFIPS!A$2:B$52,2)</f>
        <v>Ohio</v>
      </c>
      <c r="B5087">
        <f t="shared" si="82"/>
        <v>39</v>
      </c>
      <c r="C5087" s="31" t="s">
        <v>1675</v>
      </c>
      <c r="D5087" s="31" t="s">
        <v>93</v>
      </c>
      <c r="E5087" s="31" t="s">
        <v>3273</v>
      </c>
      <c r="F5087" s="31" t="s">
        <v>3274</v>
      </c>
      <c r="G5087" s="32">
        <v>3823</v>
      </c>
      <c r="H5087" s="31" t="s">
        <v>94</v>
      </c>
      <c r="I5087" s="32">
        <v>2883</v>
      </c>
      <c r="J5087" s="33">
        <v>1</v>
      </c>
      <c r="K5087" s="31" t="s">
        <v>94</v>
      </c>
      <c r="L5087" s="31" t="s">
        <v>95</v>
      </c>
    </row>
    <row r="5088" spans="1:12" ht="45" x14ac:dyDescent="0.2">
      <c r="A5088" t="str">
        <f>VLOOKUP(B5088,StateFIPS!A$2:B$52,2)</f>
        <v>Iowa</v>
      </c>
      <c r="B5088">
        <f t="shared" si="82"/>
        <v>19</v>
      </c>
      <c r="C5088" s="31" t="s">
        <v>1651</v>
      </c>
      <c r="D5088" s="31" t="s">
        <v>93</v>
      </c>
      <c r="E5088" s="31" t="s">
        <v>3273</v>
      </c>
      <c r="F5088" s="31" t="s">
        <v>3274</v>
      </c>
      <c r="G5088" s="32">
        <v>174991</v>
      </c>
      <c r="H5088" s="31" t="s">
        <v>94</v>
      </c>
      <c r="I5088" s="32">
        <v>130334</v>
      </c>
      <c r="J5088" s="33">
        <v>1</v>
      </c>
      <c r="K5088" s="31" t="s">
        <v>94</v>
      </c>
      <c r="L5088" s="31" t="s">
        <v>95</v>
      </c>
    </row>
    <row r="5089" spans="1:12" ht="45" x14ac:dyDescent="0.2">
      <c r="A5089" t="str">
        <f>VLOOKUP(B5089,StateFIPS!A$2:B$52,2)</f>
        <v>Ohio</v>
      </c>
      <c r="B5089">
        <f t="shared" si="82"/>
        <v>39</v>
      </c>
      <c r="C5089" s="31" t="s">
        <v>1742</v>
      </c>
      <c r="D5089" s="31" t="s">
        <v>93</v>
      </c>
      <c r="E5089" s="31" t="s">
        <v>3273</v>
      </c>
      <c r="F5089" s="31" t="s">
        <v>3274</v>
      </c>
      <c r="G5089" s="32">
        <v>3143</v>
      </c>
      <c r="H5089" s="31" t="s">
        <v>94</v>
      </c>
      <c r="I5089" s="32">
        <v>2370</v>
      </c>
      <c r="J5089" s="33">
        <v>1</v>
      </c>
      <c r="K5089" s="31" t="s">
        <v>94</v>
      </c>
      <c r="L5089" s="31" t="s">
        <v>95</v>
      </c>
    </row>
    <row r="5090" spans="1:12" ht="45" x14ac:dyDescent="0.2">
      <c r="A5090" t="str">
        <f>VLOOKUP(B5090,StateFIPS!A$2:B$52,2)</f>
        <v>Illinois</v>
      </c>
      <c r="B5090">
        <f t="shared" si="82"/>
        <v>17</v>
      </c>
      <c r="C5090" s="31" t="s">
        <v>660</v>
      </c>
      <c r="D5090" s="31" t="s">
        <v>93</v>
      </c>
      <c r="E5090" s="31" t="s">
        <v>3273</v>
      </c>
      <c r="F5090" s="31" t="s">
        <v>3274</v>
      </c>
      <c r="G5090" s="32">
        <v>32474</v>
      </c>
      <c r="H5090" s="31" t="s">
        <v>94</v>
      </c>
      <c r="I5090" s="32">
        <v>24004</v>
      </c>
      <c r="J5090" s="33">
        <v>1</v>
      </c>
      <c r="K5090" s="31" t="s">
        <v>94</v>
      </c>
      <c r="L5090" s="31" t="s">
        <v>95</v>
      </c>
    </row>
    <row r="5091" spans="1:12" ht="45" x14ac:dyDescent="0.2">
      <c r="A5091" t="str">
        <f>VLOOKUP(B5091,StateFIPS!A$2:B$52,2)</f>
        <v>Nebraska</v>
      </c>
      <c r="B5091">
        <f t="shared" si="82"/>
        <v>31</v>
      </c>
      <c r="C5091" s="31" t="s">
        <v>1172</v>
      </c>
      <c r="D5091" s="31" t="s">
        <v>93</v>
      </c>
      <c r="E5091" s="31" t="s">
        <v>3273</v>
      </c>
      <c r="F5091" s="31" t="s">
        <v>3274</v>
      </c>
      <c r="G5091" s="32">
        <v>19725</v>
      </c>
      <c r="H5091" s="31" t="s">
        <v>94</v>
      </c>
      <c r="I5091" s="32">
        <v>14696</v>
      </c>
      <c r="J5091" s="33">
        <v>1</v>
      </c>
      <c r="K5091" s="31" t="s">
        <v>94</v>
      </c>
      <c r="L5091" s="31" t="s">
        <v>95</v>
      </c>
    </row>
    <row r="5092" spans="1:12" ht="45" x14ac:dyDescent="0.2">
      <c r="A5092" t="str">
        <f>VLOOKUP(B5092,StateFIPS!A$2:B$52,2)</f>
        <v>North Dakota</v>
      </c>
      <c r="B5092">
        <f t="shared" si="82"/>
        <v>38</v>
      </c>
      <c r="C5092" s="31" t="s">
        <v>2676</v>
      </c>
      <c r="D5092" s="31" t="s">
        <v>93</v>
      </c>
      <c r="E5092" s="31" t="s">
        <v>3273</v>
      </c>
      <c r="F5092" s="31" t="s">
        <v>3274</v>
      </c>
      <c r="G5092" s="32">
        <v>1129</v>
      </c>
      <c r="H5092" s="31" t="s">
        <v>94</v>
      </c>
      <c r="I5092" s="32">
        <v>805</v>
      </c>
      <c r="J5092" s="33">
        <v>1</v>
      </c>
      <c r="K5092" s="31" t="s">
        <v>94</v>
      </c>
      <c r="L5092" s="31" t="s">
        <v>95</v>
      </c>
    </row>
    <row r="5093" spans="1:12" ht="45" x14ac:dyDescent="0.2">
      <c r="A5093" t="str">
        <f>VLOOKUP(B5093,StateFIPS!A$2:B$52,2)</f>
        <v>Missouri</v>
      </c>
      <c r="B5093">
        <f t="shared" si="82"/>
        <v>29</v>
      </c>
      <c r="C5093" s="31" t="s">
        <v>368</v>
      </c>
      <c r="D5093" s="31" t="s">
        <v>93</v>
      </c>
      <c r="E5093" s="31" t="s">
        <v>3273</v>
      </c>
      <c r="F5093" s="31" t="s">
        <v>3274</v>
      </c>
      <c r="G5093" s="32">
        <v>89280</v>
      </c>
      <c r="H5093" s="31" t="s">
        <v>94</v>
      </c>
      <c r="I5093" s="32">
        <v>72128</v>
      </c>
      <c r="J5093" s="33">
        <v>1</v>
      </c>
      <c r="K5093" s="31" t="s">
        <v>94</v>
      </c>
      <c r="L5093" s="31" t="s">
        <v>95</v>
      </c>
    </row>
    <row r="5094" spans="1:12" ht="45" x14ac:dyDescent="0.2">
      <c r="A5094" t="str">
        <f>VLOOKUP(B5094,StateFIPS!A$2:B$52,2)</f>
        <v>New York</v>
      </c>
      <c r="B5094">
        <f t="shared" si="82"/>
        <v>36</v>
      </c>
      <c r="C5094" s="31" t="s">
        <v>2090</v>
      </c>
      <c r="D5094" s="31" t="s">
        <v>93</v>
      </c>
      <c r="E5094" s="31" t="s">
        <v>3273</v>
      </c>
      <c r="F5094" s="31" t="s">
        <v>3274</v>
      </c>
      <c r="G5094" s="32">
        <v>1346</v>
      </c>
      <c r="H5094" s="31" t="s">
        <v>94</v>
      </c>
      <c r="I5094" s="32">
        <v>982</v>
      </c>
      <c r="J5094" s="33">
        <v>1</v>
      </c>
      <c r="K5094" s="31" t="s">
        <v>94</v>
      </c>
      <c r="L5094" s="31" t="s">
        <v>95</v>
      </c>
    </row>
    <row r="5095" spans="1:12" ht="45" x14ac:dyDescent="0.2">
      <c r="A5095" t="str">
        <f>VLOOKUP(B5095,StateFIPS!A$2:B$52,2)</f>
        <v>Iowa</v>
      </c>
      <c r="B5095">
        <f t="shared" si="82"/>
        <v>19</v>
      </c>
      <c r="C5095" s="31" t="s">
        <v>204</v>
      </c>
      <c r="D5095" s="31" t="s">
        <v>93</v>
      </c>
      <c r="E5095" s="31" t="s">
        <v>3273</v>
      </c>
      <c r="F5095" s="31" t="s">
        <v>3274</v>
      </c>
      <c r="G5095" s="32">
        <v>16371</v>
      </c>
      <c r="H5095" s="31" t="s">
        <v>94</v>
      </c>
      <c r="I5095" s="32">
        <v>12193</v>
      </c>
      <c r="J5095" s="33">
        <v>1</v>
      </c>
      <c r="K5095" s="31" t="s">
        <v>94</v>
      </c>
      <c r="L5095" s="31" t="s">
        <v>95</v>
      </c>
    </row>
    <row r="5096" spans="1:12" ht="45" x14ac:dyDescent="0.2">
      <c r="A5096" t="str">
        <f>VLOOKUP(B5096,StateFIPS!A$2:B$52,2)</f>
        <v>Illinois</v>
      </c>
      <c r="B5096">
        <f t="shared" si="82"/>
        <v>17</v>
      </c>
      <c r="C5096" s="31" t="s">
        <v>3183</v>
      </c>
      <c r="D5096" s="31" t="s">
        <v>93</v>
      </c>
      <c r="E5096" s="31" t="s">
        <v>3273</v>
      </c>
      <c r="F5096" s="31" t="s">
        <v>3274</v>
      </c>
      <c r="G5096" s="32">
        <v>8708</v>
      </c>
      <c r="H5096" s="31" t="s">
        <v>94</v>
      </c>
      <c r="I5096" s="32">
        <v>6437</v>
      </c>
      <c r="J5096" s="33">
        <v>1</v>
      </c>
      <c r="K5096" s="31" t="s">
        <v>94</v>
      </c>
      <c r="L5096" s="31" t="s">
        <v>95</v>
      </c>
    </row>
    <row r="5097" spans="1:12" ht="45" x14ac:dyDescent="0.2">
      <c r="A5097" t="str">
        <f>VLOOKUP(B5097,StateFIPS!A$2:B$52,2)</f>
        <v>Indiana</v>
      </c>
      <c r="B5097">
        <f t="shared" si="82"/>
        <v>18</v>
      </c>
      <c r="C5097" s="31" t="s">
        <v>230</v>
      </c>
      <c r="D5097" s="31" t="s">
        <v>93</v>
      </c>
      <c r="E5097" s="31" t="s">
        <v>3273</v>
      </c>
      <c r="F5097" s="31" t="s">
        <v>3274</v>
      </c>
      <c r="G5097" s="32">
        <v>1987</v>
      </c>
      <c r="H5097" s="31" t="s">
        <v>94</v>
      </c>
      <c r="I5097" s="32">
        <v>1467</v>
      </c>
      <c r="J5097" s="33">
        <v>1</v>
      </c>
      <c r="K5097" s="31" t="s">
        <v>94</v>
      </c>
      <c r="L5097" s="31" t="s">
        <v>95</v>
      </c>
    </row>
    <row r="5098" spans="1:12" ht="45" x14ac:dyDescent="0.2">
      <c r="A5098" t="str">
        <f>VLOOKUP(B5098,StateFIPS!A$2:B$52,2)</f>
        <v>Missouri</v>
      </c>
      <c r="B5098">
        <f t="shared" si="82"/>
        <v>29</v>
      </c>
      <c r="C5098" s="31" t="s">
        <v>1661</v>
      </c>
      <c r="D5098" s="31" t="s">
        <v>93</v>
      </c>
      <c r="E5098" s="31" t="s">
        <v>3273</v>
      </c>
      <c r="F5098" s="31" t="s">
        <v>3274</v>
      </c>
      <c r="G5098" s="32">
        <v>62782</v>
      </c>
      <c r="H5098" s="31" t="s">
        <v>94</v>
      </c>
      <c r="I5098" s="32">
        <v>50721</v>
      </c>
      <c r="J5098" s="33">
        <v>1</v>
      </c>
      <c r="K5098" s="31" t="s">
        <v>94</v>
      </c>
      <c r="L5098" s="31" t="s">
        <v>95</v>
      </c>
    </row>
    <row r="5099" spans="1:12" ht="45" x14ac:dyDescent="0.2">
      <c r="A5099" t="str">
        <f>VLOOKUP(B5099,StateFIPS!A$2:B$52,2)</f>
        <v>Missouri</v>
      </c>
      <c r="B5099">
        <f t="shared" si="82"/>
        <v>29</v>
      </c>
      <c r="C5099" s="31" t="s">
        <v>1702</v>
      </c>
      <c r="D5099" s="31" t="s">
        <v>93</v>
      </c>
      <c r="E5099" s="31" t="s">
        <v>3273</v>
      </c>
      <c r="F5099" s="31" t="s">
        <v>3274</v>
      </c>
      <c r="G5099" s="32">
        <v>3597</v>
      </c>
      <c r="H5099" s="31" t="s">
        <v>94</v>
      </c>
      <c r="I5099" s="32">
        <v>2906</v>
      </c>
      <c r="J5099" s="33">
        <v>1</v>
      </c>
      <c r="K5099" s="31" t="s">
        <v>94</v>
      </c>
      <c r="L5099" s="31" t="s">
        <v>95</v>
      </c>
    </row>
    <row r="5100" spans="1:12" ht="45" x14ac:dyDescent="0.2">
      <c r="A5100" t="str">
        <f>VLOOKUP(B5100,StateFIPS!A$2:B$52,2)</f>
        <v>New York</v>
      </c>
      <c r="B5100">
        <f t="shared" si="82"/>
        <v>36</v>
      </c>
      <c r="C5100" s="31" t="s">
        <v>2137</v>
      </c>
      <c r="D5100" s="31" t="s">
        <v>93</v>
      </c>
      <c r="E5100" s="31" t="s">
        <v>3273</v>
      </c>
      <c r="F5100" s="31" t="s">
        <v>3274</v>
      </c>
      <c r="G5100" s="32">
        <v>2964</v>
      </c>
      <c r="H5100" s="31" t="s">
        <v>94</v>
      </c>
      <c r="I5100" s="32">
        <v>2162</v>
      </c>
      <c r="J5100" s="33">
        <v>1</v>
      </c>
      <c r="K5100" s="31" t="s">
        <v>94</v>
      </c>
      <c r="L5100" s="31" t="s">
        <v>95</v>
      </c>
    </row>
    <row r="5101" spans="1:12" ht="45" x14ac:dyDescent="0.2">
      <c r="A5101" t="str">
        <f>VLOOKUP(B5101,StateFIPS!A$2:B$52,2)</f>
        <v>Illinois</v>
      </c>
      <c r="B5101">
        <f t="shared" si="82"/>
        <v>17</v>
      </c>
      <c r="C5101" s="31" t="s">
        <v>661</v>
      </c>
      <c r="D5101" s="31" t="s">
        <v>93</v>
      </c>
      <c r="E5101" s="31" t="s">
        <v>3273</v>
      </c>
      <c r="F5101" s="31" t="s">
        <v>3274</v>
      </c>
      <c r="G5101" s="32">
        <v>9543</v>
      </c>
      <c r="H5101" s="31" t="s">
        <v>94</v>
      </c>
      <c r="I5101" s="32">
        <v>7054</v>
      </c>
      <c r="J5101" s="33">
        <v>1</v>
      </c>
      <c r="K5101" s="31" t="s">
        <v>94</v>
      </c>
      <c r="L5101" s="31" t="s">
        <v>95</v>
      </c>
    </row>
    <row r="5102" spans="1:12" ht="45" x14ac:dyDescent="0.2">
      <c r="A5102" t="str">
        <f>VLOOKUP(B5102,StateFIPS!A$2:B$52,2)</f>
        <v>Missouri</v>
      </c>
      <c r="B5102">
        <f t="shared" si="82"/>
        <v>29</v>
      </c>
      <c r="C5102" s="31" t="s">
        <v>369</v>
      </c>
      <c r="D5102" s="31" t="s">
        <v>93</v>
      </c>
      <c r="E5102" s="31" t="s">
        <v>3273</v>
      </c>
      <c r="F5102" s="31" t="s">
        <v>3274</v>
      </c>
      <c r="G5102" s="32">
        <v>30088</v>
      </c>
      <c r="H5102" s="31" t="s">
        <v>94</v>
      </c>
      <c r="I5102" s="32">
        <v>24307</v>
      </c>
      <c r="J5102" s="33">
        <v>1</v>
      </c>
      <c r="K5102" s="31" t="s">
        <v>94</v>
      </c>
      <c r="L5102" s="31" t="s">
        <v>95</v>
      </c>
    </row>
    <row r="5103" spans="1:12" ht="45" x14ac:dyDescent="0.2">
      <c r="A5103" t="str">
        <f>VLOOKUP(B5103,StateFIPS!A$2:B$52,2)</f>
        <v>Iowa</v>
      </c>
      <c r="B5103">
        <f t="shared" si="82"/>
        <v>19</v>
      </c>
      <c r="C5103" s="31" t="s">
        <v>1650</v>
      </c>
      <c r="D5103" s="31" t="s">
        <v>93</v>
      </c>
      <c r="E5103" s="31" t="s">
        <v>3273</v>
      </c>
      <c r="F5103" s="31" t="s">
        <v>3274</v>
      </c>
      <c r="G5103" s="32">
        <v>53369</v>
      </c>
      <c r="H5103" s="31" t="s">
        <v>94</v>
      </c>
      <c r="I5103" s="32">
        <v>39749</v>
      </c>
      <c r="J5103" s="33">
        <v>1</v>
      </c>
      <c r="K5103" s="31" t="s">
        <v>94</v>
      </c>
      <c r="L5103" s="31" t="s">
        <v>95</v>
      </c>
    </row>
    <row r="5104" spans="1:12" ht="45" x14ac:dyDescent="0.2">
      <c r="A5104" t="str">
        <f>VLOOKUP(B5104,StateFIPS!A$2:B$52,2)</f>
        <v>North Dakota</v>
      </c>
      <c r="B5104">
        <f t="shared" si="82"/>
        <v>38</v>
      </c>
      <c r="C5104" s="31" t="s">
        <v>1462</v>
      </c>
      <c r="D5104" s="31" t="s">
        <v>93</v>
      </c>
      <c r="E5104" s="31" t="s">
        <v>3273</v>
      </c>
      <c r="F5104" s="31" t="s">
        <v>3274</v>
      </c>
      <c r="G5104" s="32">
        <v>2088</v>
      </c>
      <c r="H5104" s="31" t="s">
        <v>94</v>
      </c>
      <c r="I5104" s="32">
        <v>1489</v>
      </c>
      <c r="J5104" s="33">
        <v>1</v>
      </c>
      <c r="K5104" s="31" t="s">
        <v>94</v>
      </c>
      <c r="L5104" s="31" t="s">
        <v>95</v>
      </c>
    </row>
    <row r="5105" spans="1:12" ht="45" x14ac:dyDescent="0.2">
      <c r="A5105" t="str">
        <f>VLOOKUP(B5105,StateFIPS!A$2:B$52,2)</f>
        <v>Indiana</v>
      </c>
      <c r="B5105">
        <f t="shared" si="82"/>
        <v>18</v>
      </c>
      <c r="C5105" s="31" t="s">
        <v>2175</v>
      </c>
      <c r="D5105" s="31" t="s">
        <v>93</v>
      </c>
      <c r="E5105" s="31" t="s">
        <v>3273</v>
      </c>
      <c r="F5105" s="31" t="s">
        <v>3274</v>
      </c>
      <c r="G5105" s="32">
        <v>8033</v>
      </c>
      <c r="H5105" s="31" t="s">
        <v>94</v>
      </c>
      <c r="I5105" s="32">
        <v>5931</v>
      </c>
      <c r="J5105" s="33">
        <v>1</v>
      </c>
      <c r="K5105" s="31" t="s">
        <v>94</v>
      </c>
      <c r="L5105" s="31" t="s">
        <v>95</v>
      </c>
    </row>
    <row r="5106" spans="1:12" ht="45" x14ac:dyDescent="0.2">
      <c r="A5106" t="str">
        <f>VLOOKUP(B5106,StateFIPS!A$2:B$52,2)</f>
        <v>Missouri</v>
      </c>
      <c r="B5106">
        <f t="shared" si="82"/>
        <v>29</v>
      </c>
      <c r="C5106" s="31" t="s">
        <v>370</v>
      </c>
      <c r="D5106" s="31" t="s">
        <v>93</v>
      </c>
      <c r="E5106" s="31" t="s">
        <v>3273</v>
      </c>
      <c r="F5106" s="31" t="s">
        <v>3274</v>
      </c>
      <c r="G5106" s="32">
        <v>117400</v>
      </c>
      <c r="H5106" s="31" t="s">
        <v>94</v>
      </c>
      <c r="I5106" s="32">
        <v>94845</v>
      </c>
      <c r="J5106" s="33">
        <v>1</v>
      </c>
      <c r="K5106" s="31" t="s">
        <v>94</v>
      </c>
      <c r="L5106" s="31" t="s">
        <v>95</v>
      </c>
    </row>
    <row r="5107" spans="1:12" ht="45" x14ac:dyDescent="0.2">
      <c r="A5107" t="str">
        <f>VLOOKUP(B5107,StateFIPS!A$2:B$52,2)</f>
        <v>New York</v>
      </c>
      <c r="B5107">
        <f t="shared" si="82"/>
        <v>36</v>
      </c>
      <c r="C5107" s="31" t="s">
        <v>2036</v>
      </c>
      <c r="D5107" s="31" t="s">
        <v>93</v>
      </c>
      <c r="E5107" s="31" t="s">
        <v>3273</v>
      </c>
      <c r="F5107" s="31" t="s">
        <v>3274</v>
      </c>
      <c r="G5107" s="32">
        <v>2697</v>
      </c>
      <c r="H5107" s="31" t="s">
        <v>94</v>
      </c>
      <c r="I5107" s="32">
        <v>1968</v>
      </c>
      <c r="J5107" s="33">
        <v>1</v>
      </c>
      <c r="K5107" s="31" t="s">
        <v>94</v>
      </c>
      <c r="L5107" s="31" t="s">
        <v>95</v>
      </c>
    </row>
    <row r="5108" spans="1:12" ht="45" x14ac:dyDescent="0.2">
      <c r="A5108" t="str">
        <f>VLOOKUP(B5108,StateFIPS!A$2:B$52,2)</f>
        <v>Iowa</v>
      </c>
      <c r="B5108">
        <f t="shared" si="82"/>
        <v>19</v>
      </c>
      <c r="C5108" s="31" t="s">
        <v>203</v>
      </c>
      <c r="D5108" s="31" t="s">
        <v>93</v>
      </c>
      <c r="E5108" s="31" t="s">
        <v>3273</v>
      </c>
      <c r="F5108" s="31" t="s">
        <v>3274</v>
      </c>
      <c r="G5108" s="32">
        <v>25633</v>
      </c>
      <c r="H5108" s="31" t="s">
        <v>94</v>
      </c>
      <c r="I5108" s="32">
        <v>19091</v>
      </c>
      <c r="J5108" s="33">
        <v>1</v>
      </c>
      <c r="K5108" s="31" t="s">
        <v>94</v>
      </c>
      <c r="L5108" s="31" t="s">
        <v>95</v>
      </c>
    </row>
    <row r="5109" spans="1:12" ht="45" x14ac:dyDescent="0.2">
      <c r="A5109" t="str">
        <f>VLOOKUP(B5109,StateFIPS!A$2:B$52,2)</f>
        <v>North Dakota</v>
      </c>
      <c r="B5109">
        <f t="shared" si="82"/>
        <v>38</v>
      </c>
      <c r="C5109" s="31" t="s">
        <v>1473</v>
      </c>
      <c r="D5109" s="31" t="s">
        <v>93</v>
      </c>
      <c r="E5109" s="31" t="s">
        <v>3273</v>
      </c>
      <c r="F5109" s="31" t="s">
        <v>3274</v>
      </c>
      <c r="G5109" s="32">
        <v>3667</v>
      </c>
      <c r="H5109" s="31" t="s">
        <v>94</v>
      </c>
      <c r="I5109" s="32">
        <v>2615</v>
      </c>
      <c r="J5109" s="33">
        <v>1</v>
      </c>
      <c r="K5109" s="31" t="s">
        <v>94</v>
      </c>
      <c r="L5109" s="31" t="s">
        <v>95</v>
      </c>
    </row>
    <row r="5110" spans="1:12" ht="45" x14ac:dyDescent="0.2">
      <c r="A5110" t="str">
        <f>VLOOKUP(B5110,StateFIPS!A$2:B$52,2)</f>
        <v>Indiana</v>
      </c>
      <c r="B5110">
        <f t="shared" si="82"/>
        <v>18</v>
      </c>
      <c r="C5110" s="31" t="s">
        <v>2154</v>
      </c>
      <c r="D5110" s="31" t="s">
        <v>93</v>
      </c>
      <c r="E5110" s="31" t="s">
        <v>3273</v>
      </c>
      <c r="F5110" s="31" t="s">
        <v>3274</v>
      </c>
      <c r="G5110" s="32">
        <v>36237</v>
      </c>
      <c r="H5110" s="31" t="s">
        <v>94</v>
      </c>
      <c r="I5110" s="32">
        <v>26757</v>
      </c>
      <c r="J5110" s="33">
        <v>1</v>
      </c>
      <c r="K5110" s="31" t="s">
        <v>94</v>
      </c>
      <c r="L5110" s="31" t="s">
        <v>95</v>
      </c>
    </row>
    <row r="5111" spans="1:12" ht="45" x14ac:dyDescent="0.2">
      <c r="A5111" t="str">
        <f>VLOOKUP(B5111,StateFIPS!A$2:B$52,2)</f>
        <v>Indiana</v>
      </c>
      <c r="B5111">
        <f t="shared" si="82"/>
        <v>18</v>
      </c>
      <c r="C5111" s="31" t="s">
        <v>691</v>
      </c>
      <c r="D5111" s="31" t="s">
        <v>93</v>
      </c>
      <c r="E5111" s="31" t="s">
        <v>3273</v>
      </c>
      <c r="F5111" s="31" t="s">
        <v>3274</v>
      </c>
      <c r="G5111" s="32">
        <v>2294</v>
      </c>
      <c r="H5111" s="31" t="s">
        <v>94</v>
      </c>
      <c r="I5111" s="32">
        <v>1694</v>
      </c>
      <c r="J5111" s="33">
        <v>1</v>
      </c>
      <c r="K5111" s="31" t="s">
        <v>94</v>
      </c>
      <c r="L5111" s="31" t="s">
        <v>95</v>
      </c>
    </row>
    <row r="5112" spans="1:12" ht="45" x14ac:dyDescent="0.2">
      <c r="A5112" t="str">
        <f>VLOOKUP(B5112,StateFIPS!A$2:B$52,2)</f>
        <v>Illinois</v>
      </c>
      <c r="B5112">
        <f t="shared" si="82"/>
        <v>17</v>
      </c>
      <c r="C5112" s="31" t="s">
        <v>689</v>
      </c>
      <c r="D5112" s="31" t="s">
        <v>93</v>
      </c>
      <c r="E5112" s="31" t="s">
        <v>3273</v>
      </c>
      <c r="F5112" s="31" t="s">
        <v>3274</v>
      </c>
      <c r="G5112" s="32">
        <v>2348</v>
      </c>
      <c r="H5112" s="31" t="s">
        <v>94</v>
      </c>
      <c r="I5112" s="32">
        <v>1736</v>
      </c>
      <c r="J5112" s="33">
        <v>1</v>
      </c>
      <c r="K5112" s="31" t="s">
        <v>94</v>
      </c>
      <c r="L5112" s="31" t="s">
        <v>95</v>
      </c>
    </row>
    <row r="5113" spans="1:12" ht="45" x14ac:dyDescent="0.2">
      <c r="A5113" t="str">
        <f>VLOOKUP(B5113,StateFIPS!A$2:B$52,2)</f>
        <v>South Carolina</v>
      </c>
      <c r="B5113">
        <f t="shared" si="82"/>
        <v>45</v>
      </c>
      <c r="C5113" s="31" t="s">
        <v>1345</v>
      </c>
      <c r="D5113" s="31" t="s">
        <v>93</v>
      </c>
      <c r="E5113" s="31" t="s">
        <v>3273</v>
      </c>
      <c r="F5113" s="31" t="s">
        <v>3274</v>
      </c>
      <c r="G5113" s="32">
        <v>3741</v>
      </c>
      <c r="H5113" s="31" t="s">
        <v>94</v>
      </c>
      <c r="I5113" s="32">
        <v>2582</v>
      </c>
      <c r="J5113" s="33">
        <v>1</v>
      </c>
      <c r="K5113" s="31" t="s">
        <v>94</v>
      </c>
      <c r="L5113" s="31" t="s">
        <v>95</v>
      </c>
    </row>
    <row r="5114" spans="1:12" ht="45" x14ac:dyDescent="0.2">
      <c r="A5114" t="str">
        <f>VLOOKUP(B5114,StateFIPS!A$2:B$52,2)</f>
        <v>North Carolina</v>
      </c>
      <c r="B5114">
        <f t="shared" si="82"/>
        <v>37</v>
      </c>
      <c r="C5114" s="31" t="s">
        <v>1497</v>
      </c>
      <c r="D5114" s="31" t="s">
        <v>93</v>
      </c>
      <c r="E5114" s="31" t="s">
        <v>3273</v>
      </c>
      <c r="F5114" s="31" t="s">
        <v>3274</v>
      </c>
      <c r="G5114" s="32">
        <v>18524</v>
      </c>
      <c r="H5114" s="31" t="s">
        <v>94</v>
      </c>
      <c r="I5114" s="32">
        <v>15272</v>
      </c>
      <c r="J5114" s="33">
        <v>1</v>
      </c>
      <c r="K5114" s="31" t="s">
        <v>94</v>
      </c>
      <c r="L5114" s="31" t="s">
        <v>95</v>
      </c>
    </row>
    <row r="5115" spans="1:12" ht="45" x14ac:dyDescent="0.2">
      <c r="A5115" t="str">
        <f>VLOOKUP(B5115,StateFIPS!A$2:B$52,2)</f>
        <v>Iowa</v>
      </c>
      <c r="B5115">
        <f t="shared" si="82"/>
        <v>19</v>
      </c>
      <c r="C5115" s="31" t="s">
        <v>1518</v>
      </c>
      <c r="D5115" s="31" t="s">
        <v>93</v>
      </c>
      <c r="E5115" s="31" t="s">
        <v>3273</v>
      </c>
      <c r="F5115" s="31" t="s">
        <v>3274</v>
      </c>
      <c r="G5115" s="32">
        <v>46872</v>
      </c>
      <c r="H5115" s="31" t="s">
        <v>94</v>
      </c>
      <c r="I5115" s="32">
        <v>34911</v>
      </c>
      <c r="J5115" s="33">
        <v>1</v>
      </c>
      <c r="K5115" s="31" t="s">
        <v>94</v>
      </c>
      <c r="L5115" s="31" t="s">
        <v>95</v>
      </c>
    </row>
    <row r="5116" spans="1:12" ht="45" x14ac:dyDescent="0.2">
      <c r="A5116" t="str">
        <f>VLOOKUP(B5116,StateFIPS!A$2:B$52,2)</f>
        <v>North Carolina</v>
      </c>
      <c r="B5116">
        <f t="shared" si="82"/>
        <v>37</v>
      </c>
      <c r="C5116" s="31" t="s">
        <v>1424</v>
      </c>
      <c r="D5116" s="31" t="s">
        <v>93</v>
      </c>
      <c r="E5116" s="31" t="s">
        <v>3273</v>
      </c>
      <c r="F5116" s="31" t="s">
        <v>3274</v>
      </c>
      <c r="G5116" s="32">
        <v>599598</v>
      </c>
      <c r="H5116" s="31" t="s">
        <v>94</v>
      </c>
      <c r="I5116" s="32">
        <v>494332</v>
      </c>
      <c r="J5116" s="33">
        <v>1</v>
      </c>
      <c r="K5116" s="31" t="s">
        <v>94</v>
      </c>
      <c r="L5116" s="31" t="s">
        <v>95</v>
      </c>
    </row>
    <row r="5117" spans="1:12" ht="45" x14ac:dyDescent="0.2">
      <c r="A5117" t="str">
        <f>VLOOKUP(B5117,StateFIPS!A$2:B$52,2)</f>
        <v>Illinois</v>
      </c>
      <c r="B5117">
        <f t="shared" si="82"/>
        <v>17</v>
      </c>
      <c r="C5117" s="31" t="s">
        <v>668</v>
      </c>
      <c r="D5117" s="31" t="s">
        <v>93</v>
      </c>
      <c r="E5117" s="31" t="s">
        <v>3273</v>
      </c>
      <c r="F5117" s="31" t="s">
        <v>3274</v>
      </c>
      <c r="G5117" s="32">
        <v>8370</v>
      </c>
      <c r="H5117" s="31" t="s">
        <v>94</v>
      </c>
      <c r="I5117" s="32">
        <v>6187</v>
      </c>
      <c r="J5117" s="33">
        <v>1</v>
      </c>
      <c r="K5117" s="31" t="s">
        <v>94</v>
      </c>
      <c r="L5117" s="31" t="s">
        <v>95</v>
      </c>
    </row>
    <row r="5118" spans="1:12" ht="45" x14ac:dyDescent="0.2">
      <c r="A5118" t="str">
        <f>VLOOKUP(B5118,StateFIPS!A$2:B$52,2)</f>
        <v>Indiana</v>
      </c>
      <c r="B5118">
        <f t="shared" si="82"/>
        <v>18</v>
      </c>
      <c r="C5118" s="31" t="s">
        <v>1600</v>
      </c>
      <c r="D5118" s="31" t="s">
        <v>93</v>
      </c>
      <c r="E5118" s="31" t="s">
        <v>3273</v>
      </c>
      <c r="F5118" s="31" t="s">
        <v>3274</v>
      </c>
      <c r="G5118" s="32">
        <v>18224</v>
      </c>
      <c r="H5118" s="31" t="s">
        <v>94</v>
      </c>
      <c r="I5118" s="32">
        <v>13456</v>
      </c>
      <c r="J5118" s="33">
        <v>1</v>
      </c>
      <c r="K5118" s="31" t="s">
        <v>94</v>
      </c>
      <c r="L5118" s="31" t="s">
        <v>95</v>
      </c>
    </row>
    <row r="5119" spans="1:12" ht="45" x14ac:dyDescent="0.2">
      <c r="A5119" t="str">
        <f>VLOOKUP(B5119,StateFIPS!A$2:B$52,2)</f>
        <v>North Carolina</v>
      </c>
      <c r="B5119">
        <f t="shared" si="82"/>
        <v>37</v>
      </c>
      <c r="C5119" s="31" t="s">
        <v>1423</v>
      </c>
      <c r="D5119" s="31" t="s">
        <v>93</v>
      </c>
      <c r="E5119" s="31" t="s">
        <v>3273</v>
      </c>
      <c r="F5119" s="31" t="s">
        <v>3274</v>
      </c>
      <c r="G5119" s="32">
        <v>18524</v>
      </c>
      <c r="H5119" s="31" t="s">
        <v>94</v>
      </c>
      <c r="I5119" s="32">
        <v>15272</v>
      </c>
      <c r="J5119" s="33">
        <v>1</v>
      </c>
      <c r="K5119" s="31" t="s">
        <v>94</v>
      </c>
      <c r="L5119" s="31" t="s">
        <v>95</v>
      </c>
    </row>
    <row r="5120" spans="1:12" ht="45" x14ac:dyDescent="0.2">
      <c r="A5120" t="str">
        <f>VLOOKUP(B5120,StateFIPS!A$2:B$52,2)</f>
        <v>Missouri</v>
      </c>
      <c r="B5120">
        <f t="shared" si="82"/>
        <v>29</v>
      </c>
      <c r="C5120" s="31" t="s">
        <v>1609</v>
      </c>
      <c r="D5120" s="31" t="s">
        <v>93</v>
      </c>
      <c r="E5120" s="31" t="s">
        <v>3273</v>
      </c>
      <c r="F5120" s="31" t="s">
        <v>3274</v>
      </c>
      <c r="G5120" s="32">
        <v>57408</v>
      </c>
      <c r="H5120" s="31" t="s">
        <v>94</v>
      </c>
      <c r="I5120" s="32">
        <v>46379</v>
      </c>
      <c r="J5120" s="33">
        <v>1</v>
      </c>
      <c r="K5120" s="31" t="s">
        <v>94</v>
      </c>
      <c r="L5120" s="31" t="s">
        <v>95</v>
      </c>
    </row>
    <row r="5121" spans="1:12" ht="45" x14ac:dyDescent="0.2">
      <c r="A5121" t="str">
        <f>VLOOKUP(B5121,StateFIPS!A$2:B$52,2)</f>
        <v>Iowa</v>
      </c>
      <c r="B5121">
        <f t="shared" si="82"/>
        <v>19</v>
      </c>
      <c r="C5121" s="31" t="s">
        <v>200</v>
      </c>
      <c r="D5121" s="31" t="s">
        <v>93</v>
      </c>
      <c r="E5121" s="31" t="s">
        <v>3273</v>
      </c>
      <c r="F5121" s="31" t="s">
        <v>3274</v>
      </c>
      <c r="G5121" s="32">
        <v>53430</v>
      </c>
      <c r="H5121" s="31" t="s">
        <v>94</v>
      </c>
      <c r="I5121" s="32">
        <v>39795</v>
      </c>
      <c r="J5121" s="33">
        <v>1</v>
      </c>
      <c r="K5121" s="31" t="s">
        <v>94</v>
      </c>
      <c r="L5121" s="31" t="s">
        <v>95</v>
      </c>
    </row>
    <row r="5122" spans="1:12" ht="45" x14ac:dyDescent="0.2">
      <c r="A5122" t="str">
        <f>VLOOKUP(B5122,StateFIPS!A$2:B$52,2)</f>
        <v>Montana</v>
      </c>
      <c r="B5122">
        <f t="shared" si="82"/>
        <v>30</v>
      </c>
      <c r="C5122" s="31" t="s">
        <v>3168</v>
      </c>
      <c r="D5122" s="31" t="s">
        <v>93</v>
      </c>
      <c r="E5122" s="31" t="s">
        <v>3273</v>
      </c>
      <c r="F5122" s="31" t="s">
        <v>3274</v>
      </c>
      <c r="G5122" s="32">
        <v>6517</v>
      </c>
      <c r="H5122" s="31" t="s">
        <v>94</v>
      </c>
      <c r="I5122" s="32">
        <v>4856</v>
      </c>
      <c r="J5122" s="33">
        <v>1</v>
      </c>
      <c r="K5122" s="31" t="s">
        <v>94</v>
      </c>
      <c r="L5122" s="31" t="s">
        <v>95</v>
      </c>
    </row>
    <row r="5123" spans="1:12" ht="45" x14ac:dyDescent="0.2">
      <c r="A5123" t="str">
        <f>VLOOKUP(B5123,StateFIPS!A$2:B$52,2)</f>
        <v>Missouri</v>
      </c>
      <c r="B5123">
        <f t="shared" ref="B5123:B5186" si="83">VALUE(LEFT(C5123,2))</f>
        <v>29</v>
      </c>
      <c r="C5123" s="31" t="s">
        <v>1631</v>
      </c>
      <c r="D5123" s="31" t="s">
        <v>93</v>
      </c>
      <c r="E5123" s="31" t="s">
        <v>3273</v>
      </c>
      <c r="F5123" s="31" t="s">
        <v>3274</v>
      </c>
      <c r="G5123" s="32">
        <v>12427</v>
      </c>
      <c r="H5123" s="31" t="s">
        <v>94</v>
      </c>
      <c r="I5123" s="32">
        <v>10040</v>
      </c>
      <c r="J5123" s="33">
        <v>1</v>
      </c>
      <c r="K5123" s="31" t="s">
        <v>94</v>
      </c>
      <c r="L5123" s="31" t="s">
        <v>95</v>
      </c>
    </row>
    <row r="5124" spans="1:12" ht="45" x14ac:dyDescent="0.2">
      <c r="A5124" t="str">
        <f>VLOOKUP(B5124,StateFIPS!A$2:B$52,2)</f>
        <v>North Carolina</v>
      </c>
      <c r="B5124">
        <f t="shared" si="83"/>
        <v>37</v>
      </c>
      <c r="C5124" s="31" t="s">
        <v>2713</v>
      </c>
      <c r="D5124" s="31" t="s">
        <v>93</v>
      </c>
      <c r="E5124" s="31" t="s">
        <v>3273</v>
      </c>
      <c r="F5124" s="31" t="s">
        <v>3274</v>
      </c>
      <c r="G5124" s="32">
        <v>87144</v>
      </c>
      <c r="H5124" s="31" t="s">
        <v>94</v>
      </c>
      <c r="I5124" s="32">
        <v>71845</v>
      </c>
      <c r="J5124" s="33">
        <v>1</v>
      </c>
      <c r="K5124" s="31" t="s">
        <v>94</v>
      </c>
      <c r="L5124" s="31" t="s">
        <v>95</v>
      </c>
    </row>
    <row r="5125" spans="1:12" ht="45" x14ac:dyDescent="0.2">
      <c r="A5125" t="str">
        <f>VLOOKUP(B5125,StateFIPS!A$2:B$52,2)</f>
        <v>North Carolina</v>
      </c>
      <c r="B5125">
        <f t="shared" si="83"/>
        <v>37</v>
      </c>
      <c r="C5125" s="31" t="s">
        <v>1425</v>
      </c>
      <c r="D5125" s="31" t="s">
        <v>93</v>
      </c>
      <c r="E5125" s="31" t="s">
        <v>3273</v>
      </c>
      <c r="F5125" s="31" t="s">
        <v>3274</v>
      </c>
      <c r="G5125" s="32">
        <v>85666</v>
      </c>
      <c r="H5125" s="31" t="s">
        <v>94</v>
      </c>
      <c r="I5125" s="32">
        <v>70626</v>
      </c>
      <c r="J5125" s="33">
        <v>1</v>
      </c>
      <c r="K5125" s="31" t="s">
        <v>94</v>
      </c>
      <c r="L5125" s="31" t="s">
        <v>95</v>
      </c>
    </row>
    <row r="5126" spans="1:12" ht="45" x14ac:dyDescent="0.2">
      <c r="A5126" t="str">
        <f>VLOOKUP(B5126,StateFIPS!A$2:B$52,2)</f>
        <v>Missouri</v>
      </c>
      <c r="B5126">
        <f t="shared" si="83"/>
        <v>29</v>
      </c>
      <c r="C5126" s="31" t="s">
        <v>1606</v>
      </c>
      <c r="D5126" s="31" t="s">
        <v>93</v>
      </c>
      <c r="E5126" s="31" t="s">
        <v>3273</v>
      </c>
      <c r="F5126" s="31" t="s">
        <v>3274</v>
      </c>
      <c r="G5126" s="32">
        <v>2614</v>
      </c>
      <c r="H5126" s="31" t="s">
        <v>94</v>
      </c>
      <c r="I5126" s="32">
        <v>2112</v>
      </c>
      <c r="J5126" s="33">
        <v>1</v>
      </c>
      <c r="K5126" s="31" t="s">
        <v>94</v>
      </c>
      <c r="L5126" s="31" t="s">
        <v>95</v>
      </c>
    </row>
    <row r="5127" spans="1:12" ht="45" x14ac:dyDescent="0.2">
      <c r="A5127" t="str">
        <f>VLOOKUP(B5127,StateFIPS!A$2:B$52,2)</f>
        <v>Iowa</v>
      </c>
      <c r="B5127">
        <f t="shared" si="83"/>
        <v>19</v>
      </c>
      <c r="C5127" s="31" t="s">
        <v>1699</v>
      </c>
      <c r="D5127" s="31" t="s">
        <v>93</v>
      </c>
      <c r="E5127" s="31" t="s">
        <v>3273</v>
      </c>
      <c r="F5127" s="31" t="s">
        <v>3274</v>
      </c>
      <c r="G5127" s="32">
        <v>65593</v>
      </c>
      <c r="H5127" s="31" t="s">
        <v>94</v>
      </c>
      <c r="I5127" s="32">
        <v>48854</v>
      </c>
      <c r="J5127" s="33">
        <v>1</v>
      </c>
      <c r="K5127" s="31" t="s">
        <v>94</v>
      </c>
      <c r="L5127" s="31" t="s">
        <v>95</v>
      </c>
    </row>
    <row r="5128" spans="1:12" ht="45" x14ac:dyDescent="0.2">
      <c r="A5128" t="str">
        <f>VLOOKUP(B5128,StateFIPS!A$2:B$52,2)</f>
        <v>North Carolina</v>
      </c>
      <c r="B5128">
        <f t="shared" si="83"/>
        <v>37</v>
      </c>
      <c r="C5128" s="31" t="s">
        <v>1476</v>
      </c>
      <c r="D5128" s="31" t="s">
        <v>93</v>
      </c>
      <c r="E5128" s="31" t="s">
        <v>3273</v>
      </c>
      <c r="F5128" s="31" t="s">
        <v>3274</v>
      </c>
      <c r="G5128" s="32">
        <v>18524</v>
      </c>
      <c r="H5128" s="31" t="s">
        <v>94</v>
      </c>
      <c r="I5128" s="32">
        <v>15272</v>
      </c>
      <c r="J5128" s="33">
        <v>1</v>
      </c>
      <c r="K5128" s="31" t="s">
        <v>94</v>
      </c>
      <c r="L5128" s="31" t="s">
        <v>95</v>
      </c>
    </row>
    <row r="5129" spans="1:12" ht="45" x14ac:dyDescent="0.2">
      <c r="A5129" t="str">
        <f>VLOOKUP(B5129,StateFIPS!A$2:B$52,2)</f>
        <v>North Carolina</v>
      </c>
      <c r="B5129">
        <f t="shared" si="83"/>
        <v>37</v>
      </c>
      <c r="C5129" s="31" t="s">
        <v>1422</v>
      </c>
      <c r="D5129" s="31" t="s">
        <v>93</v>
      </c>
      <c r="E5129" s="31" t="s">
        <v>3273</v>
      </c>
      <c r="F5129" s="31" t="s">
        <v>3274</v>
      </c>
      <c r="G5129" s="32">
        <v>45882</v>
      </c>
      <c r="H5129" s="31" t="s">
        <v>94</v>
      </c>
      <c r="I5129" s="32">
        <v>37827</v>
      </c>
      <c r="J5129" s="33">
        <v>1</v>
      </c>
      <c r="K5129" s="31" t="s">
        <v>94</v>
      </c>
      <c r="L5129" s="31" t="s">
        <v>95</v>
      </c>
    </row>
    <row r="5130" spans="1:12" ht="45" x14ac:dyDescent="0.2">
      <c r="A5130" t="str">
        <f>VLOOKUP(B5130,StateFIPS!A$2:B$52,2)</f>
        <v>North Carolina</v>
      </c>
      <c r="B5130">
        <f t="shared" si="83"/>
        <v>37</v>
      </c>
      <c r="C5130" s="31" t="s">
        <v>1421</v>
      </c>
      <c r="D5130" s="31" t="s">
        <v>93</v>
      </c>
      <c r="E5130" s="31" t="s">
        <v>3273</v>
      </c>
      <c r="F5130" s="31" t="s">
        <v>3274</v>
      </c>
      <c r="G5130" s="32">
        <v>18524</v>
      </c>
      <c r="H5130" s="31" t="s">
        <v>94</v>
      </c>
      <c r="I5130" s="32">
        <v>15272</v>
      </c>
      <c r="J5130" s="33">
        <v>1</v>
      </c>
      <c r="K5130" s="31" t="s">
        <v>94</v>
      </c>
      <c r="L5130" s="31" t="s">
        <v>95</v>
      </c>
    </row>
    <row r="5131" spans="1:12" ht="45" x14ac:dyDescent="0.2">
      <c r="A5131" t="str">
        <f>VLOOKUP(B5131,StateFIPS!A$2:B$52,2)</f>
        <v>Missouri</v>
      </c>
      <c r="B5131">
        <f t="shared" si="83"/>
        <v>29</v>
      </c>
      <c r="C5131" s="31" t="s">
        <v>377</v>
      </c>
      <c r="D5131" s="31" t="s">
        <v>93</v>
      </c>
      <c r="E5131" s="31" t="s">
        <v>3273</v>
      </c>
      <c r="F5131" s="31" t="s">
        <v>3274</v>
      </c>
      <c r="G5131" s="32">
        <v>16449</v>
      </c>
      <c r="H5131" s="31" t="s">
        <v>94</v>
      </c>
      <c r="I5131" s="32">
        <v>13289</v>
      </c>
      <c r="J5131" s="33">
        <v>1</v>
      </c>
      <c r="K5131" s="31" t="s">
        <v>94</v>
      </c>
      <c r="L5131" s="31" t="s">
        <v>95</v>
      </c>
    </row>
    <row r="5132" spans="1:12" ht="45" x14ac:dyDescent="0.2">
      <c r="A5132" t="str">
        <f>VLOOKUP(B5132,StateFIPS!A$2:B$52,2)</f>
        <v>North Carolina</v>
      </c>
      <c r="B5132">
        <f t="shared" si="83"/>
        <v>37</v>
      </c>
      <c r="C5132" s="31" t="s">
        <v>2712</v>
      </c>
      <c r="D5132" s="31" t="s">
        <v>93</v>
      </c>
      <c r="E5132" s="31" t="s">
        <v>3273</v>
      </c>
      <c r="F5132" s="31" t="s">
        <v>3274</v>
      </c>
      <c r="G5132" s="32">
        <v>18524</v>
      </c>
      <c r="H5132" s="31" t="s">
        <v>94</v>
      </c>
      <c r="I5132" s="32">
        <v>15272</v>
      </c>
      <c r="J5132" s="33">
        <v>1</v>
      </c>
      <c r="K5132" s="31" t="s">
        <v>94</v>
      </c>
      <c r="L5132" s="31" t="s">
        <v>95</v>
      </c>
    </row>
    <row r="5133" spans="1:12" ht="45" x14ac:dyDescent="0.2">
      <c r="A5133" t="str">
        <f>VLOOKUP(B5133,StateFIPS!A$2:B$52,2)</f>
        <v>Iowa</v>
      </c>
      <c r="B5133">
        <f t="shared" si="83"/>
        <v>19</v>
      </c>
      <c r="C5133" s="31" t="s">
        <v>234</v>
      </c>
      <c r="D5133" s="31" t="s">
        <v>93</v>
      </c>
      <c r="E5133" s="31" t="s">
        <v>3273</v>
      </c>
      <c r="F5133" s="31" t="s">
        <v>3274</v>
      </c>
      <c r="G5133" s="32">
        <v>28592</v>
      </c>
      <c r="H5133" s="31" t="s">
        <v>94</v>
      </c>
      <c r="I5133" s="32">
        <v>21296</v>
      </c>
      <c r="J5133" s="33">
        <v>1</v>
      </c>
      <c r="K5133" s="31" t="s">
        <v>94</v>
      </c>
      <c r="L5133" s="31" t="s">
        <v>95</v>
      </c>
    </row>
    <row r="5134" spans="1:12" ht="45" x14ac:dyDescent="0.2">
      <c r="A5134" t="str">
        <f>VLOOKUP(B5134,StateFIPS!A$2:B$52,2)</f>
        <v>Missouri</v>
      </c>
      <c r="B5134">
        <f t="shared" si="83"/>
        <v>29</v>
      </c>
      <c r="C5134" s="31" t="s">
        <v>1602</v>
      </c>
      <c r="D5134" s="31" t="s">
        <v>93</v>
      </c>
      <c r="E5134" s="31" t="s">
        <v>3273</v>
      </c>
      <c r="F5134" s="31" t="s">
        <v>3274</v>
      </c>
      <c r="G5134" s="32">
        <v>31854</v>
      </c>
      <c r="H5134" s="31" t="s">
        <v>94</v>
      </c>
      <c r="I5134" s="32">
        <v>25734</v>
      </c>
      <c r="J5134" s="33">
        <v>1</v>
      </c>
      <c r="K5134" s="31" t="s">
        <v>94</v>
      </c>
      <c r="L5134" s="31" t="s">
        <v>95</v>
      </c>
    </row>
    <row r="5135" spans="1:12" ht="45" x14ac:dyDescent="0.2">
      <c r="A5135" t="str">
        <f>VLOOKUP(B5135,StateFIPS!A$2:B$52,2)</f>
        <v>North Carolina</v>
      </c>
      <c r="B5135">
        <f t="shared" si="83"/>
        <v>37</v>
      </c>
      <c r="C5135" s="31" t="s">
        <v>1420</v>
      </c>
      <c r="D5135" s="31" t="s">
        <v>93</v>
      </c>
      <c r="E5135" s="31" t="s">
        <v>3273</v>
      </c>
      <c r="F5135" s="31" t="s">
        <v>3274</v>
      </c>
      <c r="G5135" s="32">
        <v>48546</v>
      </c>
      <c r="H5135" s="31" t="s">
        <v>94</v>
      </c>
      <c r="I5135" s="32">
        <v>40023</v>
      </c>
      <c r="J5135" s="33">
        <v>1</v>
      </c>
      <c r="K5135" s="31" t="s">
        <v>94</v>
      </c>
      <c r="L5135" s="31" t="s">
        <v>95</v>
      </c>
    </row>
    <row r="5136" spans="1:12" ht="45" x14ac:dyDescent="0.2">
      <c r="A5136" t="str">
        <f>VLOOKUP(B5136,StateFIPS!A$2:B$52,2)</f>
        <v>Illinois</v>
      </c>
      <c r="B5136">
        <f t="shared" si="83"/>
        <v>17</v>
      </c>
      <c r="C5136" s="31" t="s">
        <v>2151</v>
      </c>
      <c r="D5136" s="31" t="s">
        <v>93</v>
      </c>
      <c r="E5136" s="31" t="s">
        <v>3273</v>
      </c>
      <c r="F5136" s="31" t="s">
        <v>3274</v>
      </c>
      <c r="G5136" s="32">
        <v>9864</v>
      </c>
      <c r="H5136" s="31" t="s">
        <v>94</v>
      </c>
      <c r="I5136" s="32">
        <v>7291</v>
      </c>
      <c r="J5136" s="33">
        <v>1</v>
      </c>
      <c r="K5136" s="31" t="s">
        <v>94</v>
      </c>
      <c r="L5136" s="31" t="s">
        <v>95</v>
      </c>
    </row>
    <row r="5137" spans="1:12" ht="45" x14ac:dyDescent="0.2">
      <c r="A5137" t="str">
        <f>VLOOKUP(B5137,StateFIPS!A$2:B$52,2)</f>
        <v>Illinois</v>
      </c>
      <c r="B5137">
        <f t="shared" si="83"/>
        <v>17</v>
      </c>
      <c r="C5137" s="31" t="s">
        <v>683</v>
      </c>
      <c r="D5137" s="31" t="s">
        <v>93</v>
      </c>
      <c r="E5137" s="31" t="s">
        <v>3273</v>
      </c>
      <c r="F5137" s="31" t="s">
        <v>3274</v>
      </c>
      <c r="G5137" s="32">
        <v>47823</v>
      </c>
      <c r="H5137" s="31" t="s">
        <v>94</v>
      </c>
      <c r="I5137" s="32">
        <v>35350</v>
      </c>
      <c r="J5137" s="33">
        <v>1</v>
      </c>
      <c r="K5137" s="31" t="s">
        <v>94</v>
      </c>
      <c r="L5137" s="31" t="s">
        <v>95</v>
      </c>
    </row>
    <row r="5138" spans="1:12" ht="45" x14ac:dyDescent="0.2">
      <c r="A5138" t="str">
        <f>VLOOKUP(B5138,StateFIPS!A$2:B$52,2)</f>
        <v>Iowa</v>
      </c>
      <c r="B5138">
        <f t="shared" si="83"/>
        <v>19</v>
      </c>
      <c r="C5138" s="31" t="s">
        <v>1703</v>
      </c>
      <c r="D5138" s="31" t="s">
        <v>93</v>
      </c>
      <c r="E5138" s="31" t="s">
        <v>3273</v>
      </c>
      <c r="F5138" s="31" t="s">
        <v>3274</v>
      </c>
      <c r="G5138" s="32">
        <v>57505</v>
      </c>
      <c r="H5138" s="31" t="s">
        <v>94</v>
      </c>
      <c r="I5138" s="32">
        <v>42830</v>
      </c>
      <c r="J5138" s="33">
        <v>1</v>
      </c>
      <c r="K5138" s="31" t="s">
        <v>94</v>
      </c>
      <c r="L5138" s="31" t="s">
        <v>95</v>
      </c>
    </row>
    <row r="5139" spans="1:12" ht="45" x14ac:dyDescent="0.2">
      <c r="A5139" t="str">
        <f>VLOOKUP(B5139,StateFIPS!A$2:B$52,2)</f>
        <v>Ohio</v>
      </c>
      <c r="B5139">
        <f t="shared" si="83"/>
        <v>39</v>
      </c>
      <c r="C5139" s="31" t="s">
        <v>1898</v>
      </c>
      <c r="D5139" s="31" t="s">
        <v>93</v>
      </c>
      <c r="E5139" s="31" t="s">
        <v>3273</v>
      </c>
      <c r="F5139" s="31" t="s">
        <v>3274</v>
      </c>
      <c r="G5139" s="32">
        <v>12319</v>
      </c>
      <c r="H5139" s="31" t="s">
        <v>94</v>
      </c>
      <c r="I5139" s="32">
        <v>9290</v>
      </c>
      <c r="J5139" s="33">
        <v>1</v>
      </c>
      <c r="K5139" s="31" t="s">
        <v>94</v>
      </c>
      <c r="L5139" s="31" t="s">
        <v>95</v>
      </c>
    </row>
    <row r="5140" spans="1:12" ht="45" x14ac:dyDescent="0.2">
      <c r="A5140" t="str">
        <f>VLOOKUP(B5140,StateFIPS!A$2:B$52,2)</f>
        <v>Indiana</v>
      </c>
      <c r="B5140">
        <f t="shared" si="83"/>
        <v>18</v>
      </c>
      <c r="C5140" s="31" t="s">
        <v>1598</v>
      </c>
      <c r="D5140" s="31" t="s">
        <v>93</v>
      </c>
      <c r="E5140" s="31" t="s">
        <v>3273</v>
      </c>
      <c r="F5140" s="31" t="s">
        <v>3274</v>
      </c>
      <c r="G5140" s="32">
        <v>3716</v>
      </c>
      <c r="H5140" s="31" t="s">
        <v>94</v>
      </c>
      <c r="I5140" s="32">
        <v>2744</v>
      </c>
      <c r="J5140" s="33">
        <v>1</v>
      </c>
      <c r="K5140" s="31" t="s">
        <v>94</v>
      </c>
      <c r="L5140" s="31" t="s">
        <v>95</v>
      </c>
    </row>
    <row r="5141" spans="1:12" ht="45" x14ac:dyDescent="0.2">
      <c r="A5141" t="str">
        <f>VLOOKUP(B5141,StateFIPS!A$2:B$52,2)</f>
        <v>Missouri</v>
      </c>
      <c r="B5141">
        <f t="shared" si="83"/>
        <v>29</v>
      </c>
      <c r="C5141" s="31" t="s">
        <v>1705</v>
      </c>
      <c r="D5141" s="31" t="s">
        <v>93</v>
      </c>
      <c r="E5141" s="31" t="s">
        <v>3273</v>
      </c>
      <c r="F5141" s="31" t="s">
        <v>3274</v>
      </c>
      <c r="G5141" s="32">
        <v>8624</v>
      </c>
      <c r="H5141" s="31" t="s">
        <v>94</v>
      </c>
      <c r="I5141" s="32">
        <v>6967</v>
      </c>
      <c r="J5141" s="33">
        <v>1</v>
      </c>
      <c r="K5141" s="31" t="s">
        <v>94</v>
      </c>
      <c r="L5141" s="31" t="s">
        <v>95</v>
      </c>
    </row>
    <row r="5142" spans="1:12" ht="45" x14ac:dyDescent="0.2">
      <c r="A5142" t="str">
        <f>VLOOKUP(B5142,StateFIPS!A$2:B$52,2)</f>
        <v>Iowa</v>
      </c>
      <c r="B5142">
        <f t="shared" si="83"/>
        <v>19</v>
      </c>
      <c r="C5142" s="31" t="s">
        <v>201</v>
      </c>
      <c r="D5142" s="31" t="s">
        <v>93</v>
      </c>
      <c r="E5142" s="31" t="s">
        <v>3273</v>
      </c>
      <c r="F5142" s="31" t="s">
        <v>3274</v>
      </c>
      <c r="G5142" s="32">
        <v>24886</v>
      </c>
      <c r="H5142" s="31" t="s">
        <v>94</v>
      </c>
      <c r="I5142" s="32">
        <v>18535</v>
      </c>
      <c r="J5142" s="33">
        <v>1</v>
      </c>
      <c r="K5142" s="31" t="s">
        <v>94</v>
      </c>
      <c r="L5142" s="31" t="s">
        <v>95</v>
      </c>
    </row>
    <row r="5143" spans="1:12" ht="45" x14ac:dyDescent="0.2">
      <c r="A5143" t="str">
        <f>VLOOKUP(B5143,StateFIPS!A$2:B$52,2)</f>
        <v>North Dakota</v>
      </c>
      <c r="B5143">
        <f t="shared" si="83"/>
        <v>38</v>
      </c>
      <c r="C5143" s="31" t="s">
        <v>3186</v>
      </c>
      <c r="D5143" s="31" t="s">
        <v>93</v>
      </c>
      <c r="E5143" s="31" t="s">
        <v>3273</v>
      </c>
      <c r="F5143" s="31" t="s">
        <v>3274</v>
      </c>
      <c r="G5143" s="32">
        <v>801</v>
      </c>
      <c r="H5143" s="31" t="s">
        <v>94</v>
      </c>
      <c r="I5143" s="32">
        <v>571</v>
      </c>
      <c r="J5143" s="33">
        <v>1</v>
      </c>
      <c r="K5143" s="31" t="s">
        <v>94</v>
      </c>
      <c r="L5143" s="31" t="s">
        <v>95</v>
      </c>
    </row>
    <row r="5144" spans="1:12" ht="45" x14ac:dyDescent="0.2">
      <c r="A5144" t="str">
        <f>VLOOKUP(B5144,StateFIPS!A$2:B$52,2)</f>
        <v>Illinois</v>
      </c>
      <c r="B5144">
        <f t="shared" si="83"/>
        <v>17</v>
      </c>
      <c r="C5144" s="31" t="s">
        <v>665</v>
      </c>
      <c r="D5144" s="31" t="s">
        <v>93</v>
      </c>
      <c r="E5144" s="31" t="s">
        <v>3273</v>
      </c>
      <c r="F5144" s="31" t="s">
        <v>3274</v>
      </c>
      <c r="G5144" s="32">
        <v>5854</v>
      </c>
      <c r="H5144" s="31" t="s">
        <v>94</v>
      </c>
      <c r="I5144" s="32">
        <v>4328</v>
      </c>
      <c r="J5144" s="33">
        <v>1</v>
      </c>
      <c r="K5144" s="31" t="s">
        <v>94</v>
      </c>
      <c r="L5144" s="31" t="s">
        <v>95</v>
      </c>
    </row>
    <row r="5145" spans="1:12" ht="45" x14ac:dyDescent="0.2">
      <c r="A5145" t="str">
        <f>VLOOKUP(B5145,StateFIPS!A$2:B$52,2)</f>
        <v>North Dakota</v>
      </c>
      <c r="B5145">
        <f t="shared" si="83"/>
        <v>38</v>
      </c>
      <c r="C5145" s="31" t="s">
        <v>3189</v>
      </c>
      <c r="D5145" s="31" t="s">
        <v>93</v>
      </c>
      <c r="E5145" s="31" t="s">
        <v>3273</v>
      </c>
      <c r="F5145" s="31" t="s">
        <v>3274</v>
      </c>
      <c r="G5145" s="32">
        <v>938</v>
      </c>
      <c r="H5145" s="31" t="s">
        <v>94</v>
      </c>
      <c r="I5145" s="32">
        <v>669</v>
      </c>
      <c r="J5145" s="33">
        <v>1</v>
      </c>
      <c r="K5145" s="31" t="s">
        <v>94</v>
      </c>
      <c r="L5145" s="31" t="s">
        <v>95</v>
      </c>
    </row>
    <row r="5146" spans="1:12" ht="45" x14ac:dyDescent="0.2">
      <c r="A5146" t="str">
        <f>VLOOKUP(B5146,StateFIPS!A$2:B$52,2)</f>
        <v>South Carolina</v>
      </c>
      <c r="B5146">
        <f t="shared" si="83"/>
        <v>45</v>
      </c>
      <c r="C5146" s="31" t="s">
        <v>2699</v>
      </c>
      <c r="D5146" s="31" t="s">
        <v>93</v>
      </c>
      <c r="E5146" s="31" t="s">
        <v>3273</v>
      </c>
      <c r="F5146" s="31" t="s">
        <v>3274</v>
      </c>
      <c r="G5146" s="32">
        <v>3368</v>
      </c>
      <c r="H5146" s="31" t="s">
        <v>94</v>
      </c>
      <c r="I5146" s="32">
        <v>2325</v>
      </c>
      <c r="J5146" s="33">
        <v>1</v>
      </c>
      <c r="K5146" s="31" t="s">
        <v>94</v>
      </c>
      <c r="L5146" s="31" t="s">
        <v>95</v>
      </c>
    </row>
    <row r="5147" spans="1:12" ht="45" x14ac:dyDescent="0.2">
      <c r="A5147" t="str">
        <f>VLOOKUP(B5147,StateFIPS!A$2:B$52,2)</f>
        <v>North Dakota</v>
      </c>
      <c r="B5147">
        <f t="shared" si="83"/>
        <v>38</v>
      </c>
      <c r="C5147" s="31" t="s">
        <v>1388</v>
      </c>
      <c r="D5147" s="31" t="s">
        <v>93</v>
      </c>
      <c r="E5147" s="31" t="s">
        <v>3273</v>
      </c>
      <c r="F5147" s="31" t="s">
        <v>3274</v>
      </c>
      <c r="G5147" s="32">
        <v>2624</v>
      </c>
      <c r="H5147" s="31" t="s">
        <v>94</v>
      </c>
      <c r="I5147" s="32">
        <v>1872</v>
      </c>
      <c r="J5147" s="33">
        <v>1</v>
      </c>
      <c r="K5147" s="31" t="s">
        <v>94</v>
      </c>
      <c r="L5147" s="31" t="s">
        <v>95</v>
      </c>
    </row>
    <row r="5148" spans="1:12" ht="45" x14ac:dyDescent="0.2">
      <c r="A5148" t="str">
        <f>VLOOKUP(B5148,StateFIPS!A$2:B$52,2)</f>
        <v>Illinois</v>
      </c>
      <c r="B5148">
        <f t="shared" si="83"/>
        <v>17</v>
      </c>
      <c r="C5148" s="31" t="s">
        <v>2186</v>
      </c>
      <c r="D5148" s="31" t="s">
        <v>93</v>
      </c>
      <c r="E5148" s="31" t="s">
        <v>3273</v>
      </c>
      <c r="F5148" s="31" t="s">
        <v>3274</v>
      </c>
      <c r="G5148" s="32">
        <v>12869</v>
      </c>
      <c r="H5148" s="31" t="s">
        <v>94</v>
      </c>
      <c r="I5148" s="32">
        <v>9513</v>
      </c>
      <c r="J5148" s="33">
        <v>1</v>
      </c>
      <c r="K5148" s="31" t="s">
        <v>94</v>
      </c>
      <c r="L5148" s="31" t="s">
        <v>95</v>
      </c>
    </row>
    <row r="5149" spans="1:12" ht="45" x14ac:dyDescent="0.2">
      <c r="A5149" t="str">
        <f>VLOOKUP(B5149,StateFIPS!A$2:B$52,2)</f>
        <v>Minnesota</v>
      </c>
      <c r="B5149">
        <f t="shared" si="83"/>
        <v>27</v>
      </c>
      <c r="C5149" s="31" t="s">
        <v>1570</v>
      </c>
      <c r="D5149" s="31" t="s">
        <v>93</v>
      </c>
      <c r="E5149" s="31" t="s">
        <v>3273</v>
      </c>
      <c r="F5149" s="31" t="s">
        <v>3274</v>
      </c>
      <c r="G5149" s="32">
        <v>7668</v>
      </c>
      <c r="H5149" s="31" t="s">
        <v>94</v>
      </c>
      <c r="I5149" s="32">
        <v>6043</v>
      </c>
      <c r="J5149" s="33">
        <v>1</v>
      </c>
      <c r="K5149" s="31" t="s">
        <v>94</v>
      </c>
      <c r="L5149" s="31" t="s">
        <v>95</v>
      </c>
    </row>
    <row r="5150" spans="1:12" ht="45" x14ac:dyDescent="0.2">
      <c r="A5150" t="str">
        <f>VLOOKUP(B5150,StateFIPS!A$2:B$52,2)</f>
        <v>New York</v>
      </c>
      <c r="B5150">
        <f t="shared" si="83"/>
        <v>36</v>
      </c>
      <c r="C5150" s="31" t="s">
        <v>2158</v>
      </c>
      <c r="D5150" s="31" t="s">
        <v>93</v>
      </c>
      <c r="E5150" s="31" t="s">
        <v>3273</v>
      </c>
      <c r="F5150" s="31" t="s">
        <v>3274</v>
      </c>
      <c r="G5150" s="32">
        <v>4268</v>
      </c>
      <c r="H5150" s="31" t="s">
        <v>94</v>
      </c>
      <c r="I5150" s="32">
        <v>3113</v>
      </c>
      <c r="J5150" s="33">
        <v>1</v>
      </c>
      <c r="K5150" s="31" t="s">
        <v>94</v>
      </c>
      <c r="L5150" s="31" t="s">
        <v>95</v>
      </c>
    </row>
    <row r="5151" spans="1:12" ht="45" x14ac:dyDescent="0.2">
      <c r="A5151" t="str">
        <f>VLOOKUP(B5151,StateFIPS!A$2:B$52,2)</f>
        <v>Illinois</v>
      </c>
      <c r="B5151">
        <f t="shared" si="83"/>
        <v>17</v>
      </c>
      <c r="C5151" s="31" t="s">
        <v>664</v>
      </c>
      <c r="D5151" s="31" t="s">
        <v>93</v>
      </c>
      <c r="E5151" s="31" t="s">
        <v>3273</v>
      </c>
      <c r="F5151" s="31" t="s">
        <v>3274</v>
      </c>
      <c r="G5151" s="32">
        <v>3152</v>
      </c>
      <c r="H5151" s="31" t="s">
        <v>94</v>
      </c>
      <c r="I5151" s="32">
        <v>2330</v>
      </c>
      <c r="J5151" s="33">
        <v>1</v>
      </c>
      <c r="K5151" s="31" t="s">
        <v>94</v>
      </c>
      <c r="L5151" s="31" t="s">
        <v>95</v>
      </c>
    </row>
    <row r="5152" spans="1:12" ht="45" x14ac:dyDescent="0.2">
      <c r="A5152" t="str">
        <f>VLOOKUP(B5152,StateFIPS!A$2:B$52,2)</f>
        <v>North Dakota</v>
      </c>
      <c r="B5152">
        <f t="shared" si="83"/>
        <v>38</v>
      </c>
      <c r="C5152" s="31" t="s">
        <v>1387</v>
      </c>
      <c r="D5152" s="31" t="s">
        <v>93</v>
      </c>
      <c r="E5152" s="31" t="s">
        <v>3273</v>
      </c>
      <c r="F5152" s="31" t="s">
        <v>3274</v>
      </c>
      <c r="G5152" s="32">
        <v>2808</v>
      </c>
      <c r="H5152" s="31" t="s">
        <v>94</v>
      </c>
      <c r="I5152" s="32">
        <v>2003</v>
      </c>
      <c r="J5152" s="33">
        <v>1</v>
      </c>
      <c r="K5152" s="31" t="s">
        <v>94</v>
      </c>
      <c r="L5152" s="31" t="s">
        <v>95</v>
      </c>
    </row>
    <row r="5153" spans="1:12" ht="45" x14ac:dyDescent="0.2">
      <c r="A5153" t="str">
        <f>VLOOKUP(B5153,StateFIPS!A$2:B$52,2)</f>
        <v>Illinois</v>
      </c>
      <c r="B5153">
        <f t="shared" si="83"/>
        <v>17</v>
      </c>
      <c r="C5153" s="31" t="s">
        <v>666</v>
      </c>
      <c r="D5153" s="31" t="s">
        <v>93</v>
      </c>
      <c r="E5153" s="31" t="s">
        <v>3273</v>
      </c>
      <c r="F5153" s="31" t="s">
        <v>3274</v>
      </c>
      <c r="G5153" s="32">
        <v>2713</v>
      </c>
      <c r="H5153" s="31" t="s">
        <v>94</v>
      </c>
      <c r="I5153" s="32">
        <v>2005</v>
      </c>
      <c r="J5153" s="33">
        <v>1</v>
      </c>
      <c r="K5153" s="31" t="s">
        <v>94</v>
      </c>
      <c r="L5153" s="31" t="s">
        <v>95</v>
      </c>
    </row>
    <row r="5154" spans="1:12" ht="45" x14ac:dyDescent="0.2">
      <c r="A5154" t="str">
        <f>VLOOKUP(B5154,StateFIPS!A$2:B$52,2)</f>
        <v>Illinois</v>
      </c>
      <c r="B5154">
        <f t="shared" si="83"/>
        <v>17</v>
      </c>
      <c r="C5154" s="31" t="s">
        <v>690</v>
      </c>
      <c r="D5154" s="31" t="s">
        <v>93</v>
      </c>
      <c r="E5154" s="31" t="s">
        <v>3273</v>
      </c>
      <c r="F5154" s="31" t="s">
        <v>3274</v>
      </c>
      <c r="G5154" s="32">
        <v>31361</v>
      </c>
      <c r="H5154" s="31" t="s">
        <v>94</v>
      </c>
      <c r="I5154" s="32">
        <v>23182</v>
      </c>
      <c r="J5154" s="33">
        <v>1</v>
      </c>
      <c r="K5154" s="31" t="s">
        <v>94</v>
      </c>
      <c r="L5154" s="31" t="s">
        <v>95</v>
      </c>
    </row>
    <row r="5155" spans="1:12" ht="45" x14ac:dyDescent="0.2">
      <c r="A5155" t="str">
        <f>VLOOKUP(B5155,StateFIPS!A$2:B$52,2)</f>
        <v>North Dakota</v>
      </c>
      <c r="B5155">
        <f t="shared" si="83"/>
        <v>38</v>
      </c>
      <c r="C5155" s="31" t="s">
        <v>1414</v>
      </c>
      <c r="D5155" s="31" t="s">
        <v>93</v>
      </c>
      <c r="E5155" s="31" t="s">
        <v>3273</v>
      </c>
      <c r="F5155" s="31" t="s">
        <v>3274</v>
      </c>
      <c r="G5155" s="32">
        <v>703</v>
      </c>
      <c r="H5155" s="31" t="s">
        <v>94</v>
      </c>
      <c r="I5155" s="32">
        <v>501</v>
      </c>
      <c r="J5155" s="33">
        <v>1</v>
      </c>
      <c r="K5155" s="31" t="s">
        <v>94</v>
      </c>
      <c r="L5155" s="31" t="s">
        <v>95</v>
      </c>
    </row>
    <row r="5156" spans="1:12" ht="45" x14ac:dyDescent="0.2">
      <c r="A5156" t="str">
        <f>VLOOKUP(B5156,StateFIPS!A$2:B$52,2)</f>
        <v>New York</v>
      </c>
      <c r="B5156">
        <f t="shared" si="83"/>
        <v>36</v>
      </c>
      <c r="C5156" s="31" t="s">
        <v>2185</v>
      </c>
      <c r="D5156" s="31" t="s">
        <v>93</v>
      </c>
      <c r="E5156" s="31" t="s">
        <v>3273</v>
      </c>
      <c r="F5156" s="31" t="s">
        <v>3274</v>
      </c>
      <c r="G5156" s="32">
        <v>1064</v>
      </c>
      <c r="H5156" s="31" t="s">
        <v>94</v>
      </c>
      <c r="I5156" s="32">
        <v>776</v>
      </c>
      <c r="J5156" s="33">
        <v>1</v>
      </c>
      <c r="K5156" s="31" t="s">
        <v>94</v>
      </c>
      <c r="L5156" s="31" t="s">
        <v>95</v>
      </c>
    </row>
    <row r="5157" spans="1:12" ht="45" x14ac:dyDescent="0.2">
      <c r="A5157" t="str">
        <f>VLOOKUP(B5157,StateFIPS!A$2:B$52,2)</f>
        <v>Illinois</v>
      </c>
      <c r="B5157">
        <f t="shared" si="83"/>
        <v>17</v>
      </c>
      <c r="C5157" s="31" t="s">
        <v>2189</v>
      </c>
      <c r="D5157" s="31" t="s">
        <v>93</v>
      </c>
      <c r="E5157" s="31" t="s">
        <v>3273</v>
      </c>
      <c r="F5157" s="31" t="s">
        <v>3274</v>
      </c>
      <c r="G5157" s="32">
        <v>14105</v>
      </c>
      <c r="H5157" s="31" t="s">
        <v>94</v>
      </c>
      <c r="I5157" s="32">
        <v>10426</v>
      </c>
      <c r="J5157" s="33">
        <v>1</v>
      </c>
      <c r="K5157" s="31" t="s">
        <v>94</v>
      </c>
      <c r="L5157" s="31" t="s">
        <v>95</v>
      </c>
    </row>
    <row r="5158" spans="1:12" ht="45" x14ac:dyDescent="0.2">
      <c r="A5158" t="str">
        <f>VLOOKUP(B5158,StateFIPS!A$2:B$52,2)</f>
        <v>North Carolina</v>
      </c>
      <c r="B5158">
        <f t="shared" si="83"/>
        <v>37</v>
      </c>
      <c r="C5158" s="31" t="s">
        <v>1806</v>
      </c>
      <c r="D5158" s="31" t="s">
        <v>93</v>
      </c>
      <c r="E5158" s="31" t="s">
        <v>3273</v>
      </c>
      <c r="F5158" s="31" t="s">
        <v>3274</v>
      </c>
      <c r="G5158" s="32">
        <v>18524</v>
      </c>
      <c r="H5158" s="31" t="s">
        <v>94</v>
      </c>
      <c r="I5158" s="32">
        <v>15272</v>
      </c>
      <c r="J5158" s="33">
        <v>1</v>
      </c>
      <c r="K5158" s="31" t="s">
        <v>94</v>
      </c>
      <c r="L5158" s="31" t="s">
        <v>95</v>
      </c>
    </row>
    <row r="5159" spans="1:12" ht="45" x14ac:dyDescent="0.2">
      <c r="A5159" t="str">
        <f>VLOOKUP(B5159,StateFIPS!A$2:B$52,2)</f>
        <v>Missouri</v>
      </c>
      <c r="B5159">
        <f t="shared" si="83"/>
        <v>29</v>
      </c>
      <c r="C5159" s="31" t="s">
        <v>1679</v>
      </c>
      <c r="D5159" s="31" t="s">
        <v>93</v>
      </c>
      <c r="E5159" s="31" t="s">
        <v>3273</v>
      </c>
      <c r="F5159" s="31" t="s">
        <v>3274</v>
      </c>
      <c r="G5159" s="32">
        <v>9589</v>
      </c>
      <c r="H5159" s="31" t="s">
        <v>94</v>
      </c>
      <c r="I5159" s="32">
        <v>7747</v>
      </c>
      <c r="J5159" s="33">
        <v>1</v>
      </c>
      <c r="K5159" s="31" t="s">
        <v>94</v>
      </c>
      <c r="L5159" s="31" t="s">
        <v>95</v>
      </c>
    </row>
    <row r="5160" spans="1:12" ht="45" x14ac:dyDescent="0.2">
      <c r="A5160" t="str">
        <f>VLOOKUP(B5160,StateFIPS!A$2:B$52,2)</f>
        <v>Illinois</v>
      </c>
      <c r="B5160">
        <f t="shared" si="83"/>
        <v>17</v>
      </c>
      <c r="C5160" s="31" t="s">
        <v>2148</v>
      </c>
      <c r="D5160" s="31" t="s">
        <v>93</v>
      </c>
      <c r="E5160" s="31" t="s">
        <v>3273</v>
      </c>
      <c r="F5160" s="31" t="s">
        <v>3274</v>
      </c>
      <c r="G5160" s="32">
        <v>10323</v>
      </c>
      <c r="H5160" s="31" t="s">
        <v>94</v>
      </c>
      <c r="I5160" s="32">
        <v>7630</v>
      </c>
      <c r="J5160" s="33">
        <v>1</v>
      </c>
      <c r="K5160" s="31" t="s">
        <v>94</v>
      </c>
      <c r="L5160" s="31" t="s">
        <v>95</v>
      </c>
    </row>
    <row r="5161" spans="1:12" ht="45" x14ac:dyDescent="0.2">
      <c r="A5161" t="str">
        <f>VLOOKUP(B5161,StateFIPS!A$2:B$52,2)</f>
        <v>New York</v>
      </c>
      <c r="B5161">
        <f t="shared" si="83"/>
        <v>36</v>
      </c>
      <c r="C5161" s="31" t="s">
        <v>1615</v>
      </c>
      <c r="D5161" s="31" t="s">
        <v>93</v>
      </c>
      <c r="E5161" s="31" t="s">
        <v>3273</v>
      </c>
      <c r="F5161" s="31" t="s">
        <v>3274</v>
      </c>
      <c r="G5161" s="32">
        <v>2018</v>
      </c>
      <c r="H5161" s="31" t="s">
        <v>94</v>
      </c>
      <c r="I5161" s="32">
        <v>1472</v>
      </c>
      <c r="J5161" s="33">
        <v>1</v>
      </c>
      <c r="K5161" s="31" t="s">
        <v>94</v>
      </c>
      <c r="L5161" s="31" t="s">
        <v>95</v>
      </c>
    </row>
    <row r="5162" spans="1:12" ht="45" x14ac:dyDescent="0.2">
      <c r="A5162" t="str">
        <f>VLOOKUP(B5162,StateFIPS!A$2:B$52,2)</f>
        <v>Iowa</v>
      </c>
      <c r="B5162">
        <f t="shared" si="83"/>
        <v>19</v>
      </c>
      <c r="C5162" s="31" t="s">
        <v>1701</v>
      </c>
      <c r="D5162" s="31" t="s">
        <v>93</v>
      </c>
      <c r="E5162" s="31" t="s">
        <v>3273</v>
      </c>
      <c r="F5162" s="31" t="s">
        <v>3274</v>
      </c>
      <c r="G5162" s="32">
        <v>99400</v>
      </c>
      <c r="H5162" s="31" t="s">
        <v>94</v>
      </c>
      <c r="I5162" s="32">
        <v>74034</v>
      </c>
      <c r="J5162" s="33">
        <v>1</v>
      </c>
      <c r="K5162" s="31" t="s">
        <v>94</v>
      </c>
      <c r="L5162" s="31" t="s">
        <v>95</v>
      </c>
    </row>
    <row r="5163" spans="1:12" ht="45" x14ac:dyDescent="0.2">
      <c r="A5163" t="str">
        <f>VLOOKUP(B5163,StateFIPS!A$2:B$52,2)</f>
        <v>Missouri</v>
      </c>
      <c r="B5163">
        <f t="shared" si="83"/>
        <v>29</v>
      </c>
      <c r="C5163" s="31" t="s">
        <v>1686</v>
      </c>
      <c r="D5163" s="31" t="s">
        <v>93</v>
      </c>
      <c r="E5163" s="31" t="s">
        <v>3273</v>
      </c>
      <c r="F5163" s="31" t="s">
        <v>3274</v>
      </c>
      <c r="G5163" s="32">
        <v>11743</v>
      </c>
      <c r="H5163" s="31" t="s">
        <v>94</v>
      </c>
      <c r="I5163" s="32">
        <v>9487</v>
      </c>
      <c r="J5163" s="33">
        <v>1</v>
      </c>
      <c r="K5163" s="31" t="s">
        <v>94</v>
      </c>
      <c r="L5163" s="31" t="s">
        <v>95</v>
      </c>
    </row>
    <row r="5164" spans="1:12" ht="45" x14ac:dyDescent="0.2">
      <c r="A5164" t="str">
        <f>VLOOKUP(B5164,StateFIPS!A$2:B$52,2)</f>
        <v>Indiana</v>
      </c>
      <c r="B5164">
        <f t="shared" si="83"/>
        <v>18</v>
      </c>
      <c r="C5164" s="31" t="s">
        <v>2259</v>
      </c>
      <c r="D5164" s="31" t="s">
        <v>93</v>
      </c>
      <c r="E5164" s="31" t="s">
        <v>3273</v>
      </c>
      <c r="F5164" s="31" t="s">
        <v>3274</v>
      </c>
      <c r="G5164" s="32">
        <v>6248</v>
      </c>
      <c r="H5164" s="31" t="s">
        <v>94</v>
      </c>
      <c r="I5164" s="32">
        <v>4613</v>
      </c>
      <c r="J5164" s="33">
        <v>1</v>
      </c>
      <c r="K5164" s="31" t="s">
        <v>94</v>
      </c>
      <c r="L5164" s="31" t="s">
        <v>95</v>
      </c>
    </row>
    <row r="5165" spans="1:12" ht="45" x14ac:dyDescent="0.2">
      <c r="A5165" t="str">
        <f>VLOOKUP(B5165,StateFIPS!A$2:B$52,2)</f>
        <v>Iowa</v>
      </c>
      <c r="B5165">
        <f t="shared" si="83"/>
        <v>19</v>
      </c>
      <c r="C5165" s="31" t="s">
        <v>199</v>
      </c>
      <c r="D5165" s="31" t="s">
        <v>93</v>
      </c>
      <c r="E5165" s="31" t="s">
        <v>3273</v>
      </c>
      <c r="F5165" s="31" t="s">
        <v>3274</v>
      </c>
      <c r="G5165" s="32">
        <v>36236</v>
      </c>
      <c r="H5165" s="31" t="s">
        <v>94</v>
      </c>
      <c r="I5165" s="32">
        <v>26989</v>
      </c>
      <c r="J5165" s="33">
        <v>1</v>
      </c>
      <c r="K5165" s="31" t="s">
        <v>94</v>
      </c>
      <c r="L5165" s="31" t="s">
        <v>95</v>
      </c>
    </row>
    <row r="5166" spans="1:12" ht="45" x14ac:dyDescent="0.2">
      <c r="A5166" t="str">
        <f>VLOOKUP(B5166,StateFIPS!A$2:B$52,2)</f>
        <v>Ohio</v>
      </c>
      <c r="B5166">
        <f t="shared" si="83"/>
        <v>39</v>
      </c>
      <c r="C5166" s="31" t="s">
        <v>1469</v>
      </c>
      <c r="D5166" s="31" t="s">
        <v>93</v>
      </c>
      <c r="E5166" s="31" t="s">
        <v>3273</v>
      </c>
      <c r="F5166" s="31" t="s">
        <v>3274</v>
      </c>
      <c r="G5166" s="32">
        <v>974</v>
      </c>
      <c r="H5166" s="31" t="s">
        <v>94</v>
      </c>
      <c r="I5166" s="32">
        <v>735</v>
      </c>
      <c r="J5166" s="33">
        <v>1</v>
      </c>
      <c r="K5166" s="31" t="s">
        <v>94</v>
      </c>
      <c r="L5166" s="31" t="s">
        <v>95</v>
      </c>
    </row>
    <row r="5167" spans="1:12" ht="45" x14ac:dyDescent="0.2">
      <c r="A5167" t="str">
        <f>VLOOKUP(B5167,StateFIPS!A$2:B$52,2)</f>
        <v>Indiana</v>
      </c>
      <c r="B5167">
        <f t="shared" si="83"/>
        <v>18</v>
      </c>
      <c r="C5167" s="31" t="s">
        <v>1591</v>
      </c>
      <c r="D5167" s="31" t="s">
        <v>93</v>
      </c>
      <c r="E5167" s="31" t="s">
        <v>3273</v>
      </c>
      <c r="F5167" s="31" t="s">
        <v>3274</v>
      </c>
      <c r="G5167" s="32">
        <v>5195</v>
      </c>
      <c r="H5167" s="31" t="s">
        <v>94</v>
      </c>
      <c r="I5167" s="32">
        <v>3836</v>
      </c>
      <c r="J5167" s="33">
        <v>1</v>
      </c>
      <c r="K5167" s="31" t="s">
        <v>94</v>
      </c>
      <c r="L5167" s="31" t="s">
        <v>95</v>
      </c>
    </row>
    <row r="5168" spans="1:12" ht="45" x14ac:dyDescent="0.2">
      <c r="A5168" t="str">
        <f>VLOOKUP(B5168,StateFIPS!A$2:B$52,2)</f>
        <v>Missouri</v>
      </c>
      <c r="B5168">
        <f t="shared" si="83"/>
        <v>29</v>
      </c>
      <c r="C5168" s="31" t="s">
        <v>1671</v>
      </c>
      <c r="D5168" s="31" t="s">
        <v>93</v>
      </c>
      <c r="E5168" s="31" t="s">
        <v>3273</v>
      </c>
      <c r="F5168" s="31" t="s">
        <v>3274</v>
      </c>
      <c r="G5168" s="32">
        <v>89280</v>
      </c>
      <c r="H5168" s="31" t="s">
        <v>94</v>
      </c>
      <c r="I5168" s="32">
        <v>72128</v>
      </c>
      <c r="J5168" s="33">
        <v>1</v>
      </c>
      <c r="K5168" s="31" t="s">
        <v>94</v>
      </c>
      <c r="L5168" s="31" t="s">
        <v>95</v>
      </c>
    </row>
    <row r="5169" spans="1:12" ht="45" x14ac:dyDescent="0.2">
      <c r="A5169" t="str">
        <f>VLOOKUP(B5169,StateFIPS!A$2:B$52,2)</f>
        <v>Montana</v>
      </c>
      <c r="B5169">
        <f t="shared" si="83"/>
        <v>30</v>
      </c>
      <c r="C5169" s="31" t="s">
        <v>3181</v>
      </c>
      <c r="D5169" s="31" t="s">
        <v>93</v>
      </c>
      <c r="E5169" s="31" t="s">
        <v>3273</v>
      </c>
      <c r="F5169" s="31" t="s">
        <v>3274</v>
      </c>
      <c r="G5169" s="32">
        <v>2698</v>
      </c>
      <c r="H5169" s="31" t="s">
        <v>94</v>
      </c>
      <c r="I5169" s="32">
        <v>2010</v>
      </c>
      <c r="J5169" s="33">
        <v>1</v>
      </c>
      <c r="K5169" s="31" t="s">
        <v>94</v>
      </c>
      <c r="L5169" s="31" t="s">
        <v>95</v>
      </c>
    </row>
    <row r="5170" spans="1:12" ht="45" x14ac:dyDescent="0.2">
      <c r="A5170" t="str">
        <f>VLOOKUP(B5170,StateFIPS!A$2:B$52,2)</f>
        <v>Illinois</v>
      </c>
      <c r="B5170">
        <f t="shared" si="83"/>
        <v>17</v>
      </c>
      <c r="C5170" s="31" t="s">
        <v>667</v>
      </c>
      <c r="D5170" s="31" t="s">
        <v>93</v>
      </c>
      <c r="E5170" s="31" t="s">
        <v>3273</v>
      </c>
      <c r="F5170" s="31" t="s">
        <v>3274</v>
      </c>
      <c r="G5170" s="32">
        <v>11030</v>
      </c>
      <c r="H5170" s="31" t="s">
        <v>94</v>
      </c>
      <c r="I5170" s="32">
        <v>8153</v>
      </c>
      <c r="J5170" s="33">
        <v>1</v>
      </c>
      <c r="K5170" s="31" t="s">
        <v>94</v>
      </c>
      <c r="L5170" s="31" t="s">
        <v>95</v>
      </c>
    </row>
    <row r="5171" spans="1:12" ht="45" x14ac:dyDescent="0.2">
      <c r="A5171" t="str">
        <f>VLOOKUP(B5171,StateFIPS!A$2:B$52,2)</f>
        <v>Missouri</v>
      </c>
      <c r="B5171">
        <f t="shared" si="83"/>
        <v>29</v>
      </c>
      <c r="C5171" s="31" t="s">
        <v>1568</v>
      </c>
      <c r="D5171" s="31" t="s">
        <v>93</v>
      </c>
      <c r="E5171" s="31" t="s">
        <v>3273</v>
      </c>
      <c r="F5171" s="31" t="s">
        <v>3274</v>
      </c>
      <c r="G5171" s="32">
        <v>16515</v>
      </c>
      <c r="H5171" s="31" t="s">
        <v>94</v>
      </c>
      <c r="I5171" s="32">
        <v>13342</v>
      </c>
      <c r="J5171" s="33">
        <v>1</v>
      </c>
      <c r="K5171" s="31" t="s">
        <v>94</v>
      </c>
      <c r="L5171" s="31" t="s">
        <v>95</v>
      </c>
    </row>
    <row r="5172" spans="1:12" ht="45" x14ac:dyDescent="0.2">
      <c r="A5172" t="str">
        <f>VLOOKUP(B5172,StateFIPS!A$2:B$52,2)</f>
        <v>Missouri</v>
      </c>
      <c r="B5172">
        <f t="shared" si="83"/>
        <v>29</v>
      </c>
      <c r="C5172" s="31" t="s">
        <v>1027</v>
      </c>
      <c r="D5172" s="31" t="s">
        <v>93</v>
      </c>
      <c r="E5172" s="31" t="s">
        <v>3273</v>
      </c>
      <c r="F5172" s="31" t="s">
        <v>3274</v>
      </c>
      <c r="G5172" s="32">
        <v>89280</v>
      </c>
      <c r="H5172" s="31" t="s">
        <v>94</v>
      </c>
      <c r="I5172" s="32">
        <v>72128</v>
      </c>
      <c r="J5172" s="33">
        <v>1</v>
      </c>
      <c r="K5172" s="31" t="s">
        <v>94</v>
      </c>
      <c r="L5172" s="31" t="s">
        <v>95</v>
      </c>
    </row>
    <row r="5173" spans="1:12" ht="45" x14ac:dyDescent="0.2">
      <c r="A5173" t="str">
        <f>VLOOKUP(B5173,StateFIPS!A$2:B$52,2)</f>
        <v>Nebraska</v>
      </c>
      <c r="B5173">
        <f t="shared" si="83"/>
        <v>31</v>
      </c>
      <c r="C5173" s="31" t="s">
        <v>2238</v>
      </c>
      <c r="D5173" s="31" t="s">
        <v>93</v>
      </c>
      <c r="E5173" s="31" t="s">
        <v>3273</v>
      </c>
      <c r="F5173" s="31" t="s">
        <v>3274</v>
      </c>
      <c r="G5173" s="32">
        <v>16340</v>
      </c>
      <c r="H5173" s="31" t="s">
        <v>94</v>
      </c>
      <c r="I5173" s="32">
        <v>12173</v>
      </c>
      <c r="J5173" s="33">
        <v>1</v>
      </c>
      <c r="K5173" s="31" t="s">
        <v>94</v>
      </c>
      <c r="L5173" s="31" t="s">
        <v>95</v>
      </c>
    </row>
    <row r="5174" spans="1:12" ht="45" x14ac:dyDescent="0.2">
      <c r="A5174" t="str">
        <f>VLOOKUP(B5174,StateFIPS!A$2:B$52,2)</f>
        <v>Illinois</v>
      </c>
      <c r="B5174">
        <f t="shared" si="83"/>
        <v>17</v>
      </c>
      <c r="C5174" s="31" t="s">
        <v>2748</v>
      </c>
      <c r="D5174" s="31" t="s">
        <v>93</v>
      </c>
      <c r="E5174" s="31" t="s">
        <v>3273</v>
      </c>
      <c r="F5174" s="31" t="s">
        <v>3274</v>
      </c>
      <c r="G5174" s="32">
        <v>8708</v>
      </c>
      <c r="H5174" s="31" t="s">
        <v>94</v>
      </c>
      <c r="I5174" s="32">
        <v>6437</v>
      </c>
      <c r="J5174" s="33">
        <v>1</v>
      </c>
      <c r="K5174" s="31" t="s">
        <v>94</v>
      </c>
      <c r="L5174" s="31" t="s">
        <v>95</v>
      </c>
    </row>
    <row r="5175" spans="1:12" ht="45" x14ac:dyDescent="0.2">
      <c r="A5175" t="str">
        <f>VLOOKUP(B5175,StateFIPS!A$2:B$52,2)</f>
        <v>Montana</v>
      </c>
      <c r="B5175">
        <f t="shared" si="83"/>
        <v>30</v>
      </c>
      <c r="C5175" s="31" t="s">
        <v>1221</v>
      </c>
      <c r="D5175" s="31" t="s">
        <v>93</v>
      </c>
      <c r="E5175" s="31" t="s">
        <v>3273</v>
      </c>
      <c r="F5175" s="31" t="s">
        <v>3274</v>
      </c>
      <c r="G5175" s="32">
        <v>5888</v>
      </c>
      <c r="H5175" s="31" t="s">
        <v>94</v>
      </c>
      <c r="I5175" s="32">
        <v>4387</v>
      </c>
      <c r="J5175" s="33">
        <v>1</v>
      </c>
      <c r="K5175" s="31" t="s">
        <v>94</v>
      </c>
      <c r="L5175" s="31" t="s">
        <v>95</v>
      </c>
    </row>
    <row r="5176" spans="1:12" ht="45" x14ac:dyDescent="0.2">
      <c r="A5176" t="str">
        <f>VLOOKUP(B5176,StateFIPS!A$2:B$52,2)</f>
        <v>Missouri</v>
      </c>
      <c r="B5176">
        <f t="shared" si="83"/>
        <v>29</v>
      </c>
      <c r="C5176" s="31" t="s">
        <v>307</v>
      </c>
      <c r="D5176" s="31" t="s">
        <v>93</v>
      </c>
      <c r="E5176" s="31" t="s">
        <v>3273</v>
      </c>
      <c r="F5176" s="31" t="s">
        <v>3274</v>
      </c>
      <c r="G5176" s="32">
        <v>20026</v>
      </c>
      <c r="H5176" s="31" t="s">
        <v>94</v>
      </c>
      <c r="I5176" s="32">
        <v>16179</v>
      </c>
      <c r="J5176" s="33">
        <v>1</v>
      </c>
      <c r="K5176" s="31" t="s">
        <v>94</v>
      </c>
      <c r="L5176" s="31" t="s">
        <v>95</v>
      </c>
    </row>
    <row r="5177" spans="1:12" ht="45" x14ac:dyDescent="0.2">
      <c r="A5177" t="str">
        <f>VLOOKUP(B5177,StateFIPS!A$2:B$52,2)</f>
        <v>Missouri</v>
      </c>
      <c r="B5177">
        <f t="shared" si="83"/>
        <v>29</v>
      </c>
      <c r="C5177" s="31" t="s">
        <v>306</v>
      </c>
      <c r="D5177" s="31" t="s">
        <v>93</v>
      </c>
      <c r="E5177" s="31" t="s">
        <v>3273</v>
      </c>
      <c r="F5177" s="31" t="s">
        <v>3274</v>
      </c>
      <c r="G5177" s="32">
        <v>66954</v>
      </c>
      <c r="H5177" s="31" t="s">
        <v>94</v>
      </c>
      <c r="I5177" s="32">
        <v>54091</v>
      </c>
      <c r="J5177" s="33">
        <v>1</v>
      </c>
      <c r="K5177" s="31" t="s">
        <v>94</v>
      </c>
      <c r="L5177" s="31" t="s">
        <v>95</v>
      </c>
    </row>
    <row r="5178" spans="1:12" ht="45" x14ac:dyDescent="0.2">
      <c r="A5178" t="str">
        <f>VLOOKUP(B5178,StateFIPS!A$2:B$52,2)</f>
        <v>Iowa</v>
      </c>
      <c r="B5178">
        <f t="shared" si="83"/>
        <v>19</v>
      </c>
      <c r="C5178" s="31" t="s">
        <v>210</v>
      </c>
      <c r="D5178" s="31" t="s">
        <v>93</v>
      </c>
      <c r="E5178" s="31" t="s">
        <v>3273</v>
      </c>
      <c r="F5178" s="31" t="s">
        <v>3274</v>
      </c>
      <c r="G5178" s="32">
        <v>72699</v>
      </c>
      <c r="H5178" s="31" t="s">
        <v>94</v>
      </c>
      <c r="I5178" s="32">
        <v>54146</v>
      </c>
      <c r="J5178" s="33">
        <v>1</v>
      </c>
      <c r="K5178" s="31" t="s">
        <v>94</v>
      </c>
      <c r="L5178" s="31" t="s">
        <v>95</v>
      </c>
    </row>
    <row r="5179" spans="1:12" ht="45" x14ac:dyDescent="0.2">
      <c r="A5179" t="str">
        <f>VLOOKUP(B5179,StateFIPS!A$2:B$52,2)</f>
        <v>Illinois</v>
      </c>
      <c r="B5179">
        <f t="shared" si="83"/>
        <v>17</v>
      </c>
      <c r="C5179" s="31" t="s">
        <v>653</v>
      </c>
      <c r="D5179" s="31" t="s">
        <v>93</v>
      </c>
      <c r="E5179" s="31" t="s">
        <v>3273</v>
      </c>
      <c r="F5179" s="31" t="s">
        <v>3274</v>
      </c>
      <c r="G5179" s="32">
        <v>8708</v>
      </c>
      <c r="H5179" s="31" t="s">
        <v>94</v>
      </c>
      <c r="I5179" s="32">
        <v>6437</v>
      </c>
      <c r="J5179" s="33">
        <v>1</v>
      </c>
      <c r="K5179" s="31" t="s">
        <v>94</v>
      </c>
      <c r="L5179" s="31" t="s">
        <v>95</v>
      </c>
    </row>
    <row r="5180" spans="1:12" ht="45" x14ac:dyDescent="0.2">
      <c r="A5180" t="str">
        <f>VLOOKUP(B5180,StateFIPS!A$2:B$52,2)</f>
        <v>Nebraska</v>
      </c>
      <c r="B5180">
        <f t="shared" si="83"/>
        <v>31</v>
      </c>
      <c r="C5180" s="31" t="s">
        <v>1168</v>
      </c>
      <c r="D5180" s="31" t="s">
        <v>93</v>
      </c>
      <c r="E5180" s="31" t="s">
        <v>3273</v>
      </c>
      <c r="F5180" s="31" t="s">
        <v>3274</v>
      </c>
      <c r="G5180" s="32">
        <v>6905</v>
      </c>
      <c r="H5180" s="31" t="s">
        <v>94</v>
      </c>
      <c r="I5180" s="32">
        <v>5144</v>
      </c>
      <c r="J5180" s="33">
        <v>1</v>
      </c>
      <c r="K5180" s="31" t="s">
        <v>94</v>
      </c>
      <c r="L5180" s="31" t="s">
        <v>95</v>
      </c>
    </row>
    <row r="5181" spans="1:12" ht="45" x14ac:dyDescent="0.2">
      <c r="A5181" t="str">
        <f>VLOOKUP(B5181,StateFIPS!A$2:B$52,2)</f>
        <v>Indiana</v>
      </c>
      <c r="B5181">
        <f t="shared" si="83"/>
        <v>18</v>
      </c>
      <c r="C5181" s="31" t="s">
        <v>229</v>
      </c>
      <c r="D5181" s="31" t="s">
        <v>93</v>
      </c>
      <c r="E5181" s="31" t="s">
        <v>3273</v>
      </c>
      <c r="F5181" s="31" t="s">
        <v>3274</v>
      </c>
      <c r="G5181" s="32">
        <v>4625</v>
      </c>
      <c r="H5181" s="31" t="s">
        <v>94</v>
      </c>
      <c r="I5181" s="32">
        <v>3415</v>
      </c>
      <c r="J5181" s="33">
        <v>1</v>
      </c>
      <c r="K5181" s="31" t="s">
        <v>94</v>
      </c>
      <c r="L5181" s="31" t="s">
        <v>95</v>
      </c>
    </row>
    <row r="5182" spans="1:12" ht="45" x14ac:dyDescent="0.2">
      <c r="A5182" t="str">
        <f>VLOOKUP(B5182,StateFIPS!A$2:B$52,2)</f>
        <v>Missouri</v>
      </c>
      <c r="B5182">
        <f t="shared" si="83"/>
        <v>29</v>
      </c>
      <c r="C5182" s="31" t="s">
        <v>308</v>
      </c>
      <c r="D5182" s="31" t="s">
        <v>93</v>
      </c>
      <c r="E5182" s="31" t="s">
        <v>3273</v>
      </c>
      <c r="F5182" s="31" t="s">
        <v>3274</v>
      </c>
      <c r="G5182" s="32">
        <v>4271</v>
      </c>
      <c r="H5182" s="31" t="s">
        <v>94</v>
      </c>
      <c r="I5182" s="32">
        <v>3450</v>
      </c>
      <c r="J5182" s="33">
        <v>1</v>
      </c>
      <c r="K5182" s="31" t="s">
        <v>94</v>
      </c>
      <c r="L5182" s="31" t="s">
        <v>95</v>
      </c>
    </row>
    <row r="5183" spans="1:12" ht="45" x14ac:dyDescent="0.2">
      <c r="A5183" t="str">
        <f>VLOOKUP(B5183,StateFIPS!A$2:B$52,2)</f>
        <v>Ohio</v>
      </c>
      <c r="B5183">
        <f t="shared" si="83"/>
        <v>39</v>
      </c>
      <c r="C5183" s="31" t="s">
        <v>1585</v>
      </c>
      <c r="D5183" s="31" t="s">
        <v>93</v>
      </c>
      <c r="E5183" s="31" t="s">
        <v>3273</v>
      </c>
      <c r="F5183" s="31" t="s">
        <v>3274</v>
      </c>
      <c r="G5183" s="32">
        <v>1742</v>
      </c>
      <c r="H5183" s="31" t="s">
        <v>94</v>
      </c>
      <c r="I5183" s="32">
        <v>1314</v>
      </c>
      <c r="J5183" s="33">
        <v>1</v>
      </c>
      <c r="K5183" s="31" t="s">
        <v>94</v>
      </c>
      <c r="L5183" s="31" t="s">
        <v>95</v>
      </c>
    </row>
    <row r="5184" spans="1:12" ht="45" x14ac:dyDescent="0.2">
      <c r="A5184" t="str">
        <f>VLOOKUP(B5184,StateFIPS!A$2:B$52,2)</f>
        <v>Montana</v>
      </c>
      <c r="B5184">
        <f t="shared" si="83"/>
        <v>30</v>
      </c>
      <c r="C5184" s="31" t="s">
        <v>3177</v>
      </c>
      <c r="D5184" s="31" t="s">
        <v>93</v>
      </c>
      <c r="E5184" s="31" t="s">
        <v>3273</v>
      </c>
      <c r="F5184" s="31" t="s">
        <v>3274</v>
      </c>
      <c r="G5184" s="32">
        <v>4690</v>
      </c>
      <c r="H5184" s="31" t="s">
        <v>94</v>
      </c>
      <c r="I5184" s="32">
        <v>3495</v>
      </c>
      <c r="J5184" s="33">
        <v>1</v>
      </c>
      <c r="K5184" s="31" t="s">
        <v>94</v>
      </c>
      <c r="L5184" s="31" t="s">
        <v>95</v>
      </c>
    </row>
    <row r="5185" spans="1:12" ht="45" x14ac:dyDescent="0.2">
      <c r="A5185" t="str">
        <f>VLOOKUP(B5185,StateFIPS!A$2:B$52,2)</f>
        <v>Iowa</v>
      </c>
      <c r="B5185">
        <f t="shared" si="83"/>
        <v>19</v>
      </c>
      <c r="C5185" s="31" t="s">
        <v>222</v>
      </c>
      <c r="D5185" s="31" t="s">
        <v>93</v>
      </c>
      <c r="E5185" s="31" t="s">
        <v>3273</v>
      </c>
      <c r="F5185" s="31" t="s">
        <v>3274</v>
      </c>
      <c r="G5185" s="32">
        <v>10697</v>
      </c>
      <c r="H5185" s="31" t="s">
        <v>94</v>
      </c>
      <c r="I5185" s="32">
        <v>7967</v>
      </c>
      <c r="J5185" s="33">
        <v>1</v>
      </c>
      <c r="K5185" s="31" t="s">
        <v>94</v>
      </c>
      <c r="L5185" s="31" t="s">
        <v>95</v>
      </c>
    </row>
    <row r="5186" spans="1:12" ht="45" x14ac:dyDescent="0.2">
      <c r="A5186" t="str">
        <f>VLOOKUP(B5186,StateFIPS!A$2:B$52,2)</f>
        <v>Missouri</v>
      </c>
      <c r="B5186">
        <f t="shared" si="83"/>
        <v>29</v>
      </c>
      <c r="C5186" s="31" t="s">
        <v>1664</v>
      </c>
      <c r="D5186" s="31" t="s">
        <v>93</v>
      </c>
      <c r="E5186" s="31" t="s">
        <v>3273</v>
      </c>
      <c r="F5186" s="31" t="s">
        <v>3274</v>
      </c>
      <c r="G5186" s="32">
        <v>22878</v>
      </c>
      <c r="H5186" s="31" t="s">
        <v>94</v>
      </c>
      <c r="I5186" s="32">
        <v>18483</v>
      </c>
      <c r="J5186" s="33">
        <v>1</v>
      </c>
      <c r="K5186" s="31" t="s">
        <v>94</v>
      </c>
      <c r="L5186" s="31" t="s">
        <v>95</v>
      </c>
    </row>
    <row r="5187" spans="1:12" ht="45" x14ac:dyDescent="0.2">
      <c r="A5187" t="str">
        <f>VLOOKUP(B5187,StateFIPS!A$2:B$52,2)</f>
        <v>Illinois</v>
      </c>
      <c r="B5187">
        <f t="shared" ref="B5187:B5250" si="84">VALUE(LEFT(C5187,2))</f>
        <v>17</v>
      </c>
      <c r="C5187" s="31" t="s">
        <v>2732</v>
      </c>
      <c r="D5187" s="31" t="s">
        <v>93</v>
      </c>
      <c r="E5187" s="31" t="s">
        <v>3273</v>
      </c>
      <c r="F5187" s="31" t="s">
        <v>3274</v>
      </c>
      <c r="G5187" s="32">
        <v>13424</v>
      </c>
      <c r="H5187" s="31" t="s">
        <v>94</v>
      </c>
      <c r="I5187" s="32">
        <v>9923</v>
      </c>
      <c r="J5187" s="33">
        <v>1</v>
      </c>
      <c r="K5187" s="31" t="s">
        <v>94</v>
      </c>
      <c r="L5187" s="31" t="s">
        <v>95</v>
      </c>
    </row>
    <row r="5188" spans="1:12" ht="45" x14ac:dyDescent="0.2">
      <c r="A5188" t="str">
        <f>VLOOKUP(B5188,StateFIPS!A$2:B$52,2)</f>
        <v>Ohio</v>
      </c>
      <c r="B5188">
        <f t="shared" si="84"/>
        <v>39</v>
      </c>
      <c r="C5188" s="31" t="s">
        <v>1521</v>
      </c>
      <c r="D5188" s="31" t="s">
        <v>93</v>
      </c>
      <c r="E5188" s="31" t="s">
        <v>3273</v>
      </c>
      <c r="F5188" s="31" t="s">
        <v>3274</v>
      </c>
      <c r="G5188" s="32">
        <v>5078</v>
      </c>
      <c r="H5188" s="31" t="s">
        <v>94</v>
      </c>
      <c r="I5188" s="32">
        <v>3830</v>
      </c>
      <c r="J5188" s="33">
        <v>1</v>
      </c>
      <c r="K5188" s="31" t="s">
        <v>94</v>
      </c>
      <c r="L5188" s="31" t="s">
        <v>95</v>
      </c>
    </row>
    <row r="5189" spans="1:12" ht="45" x14ac:dyDescent="0.2">
      <c r="A5189" t="str">
        <f>VLOOKUP(B5189,StateFIPS!A$2:B$52,2)</f>
        <v>Ohio</v>
      </c>
      <c r="B5189">
        <f t="shared" si="84"/>
        <v>39</v>
      </c>
      <c r="C5189" s="31" t="s">
        <v>1513</v>
      </c>
      <c r="D5189" s="31" t="s">
        <v>93</v>
      </c>
      <c r="E5189" s="31" t="s">
        <v>3273</v>
      </c>
      <c r="F5189" s="31" t="s">
        <v>3274</v>
      </c>
      <c r="G5189" s="32">
        <v>11277</v>
      </c>
      <c r="H5189" s="31" t="s">
        <v>94</v>
      </c>
      <c r="I5189" s="32">
        <v>8504</v>
      </c>
      <c r="J5189" s="33">
        <v>1</v>
      </c>
      <c r="K5189" s="31" t="s">
        <v>94</v>
      </c>
      <c r="L5189" s="31" t="s">
        <v>95</v>
      </c>
    </row>
    <row r="5190" spans="1:12" ht="45" x14ac:dyDescent="0.2">
      <c r="A5190" t="str">
        <f>VLOOKUP(B5190,StateFIPS!A$2:B$52,2)</f>
        <v>Missouri</v>
      </c>
      <c r="B5190">
        <f t="shared" si="84"/>
        <v>29</v>
      </c>
      <c r="C5190" s="31" t="s">
        <v>290</v>
      </c>
      <c r="D5190" s="31" t="s">
        <v>93</v>
      </c>
      <c r="E5190" s="31" t="s">
        <v>3273</v>
      </c>
      <c r="F5190" s="31" t="s">
        <v>3274</v>
      </c>
      <c r="G5190" s="32">
        <v>10993</v>
      </c>
      <c r="H5190" s="31" t="s">
        <v>94</v>
      </c>
      <c r="I5190" s="32">
        <v>8881</v>
      </c>
      <c r="J5190" s="33">
        <v>1</v>
      </c>
      <c r="K5190" s="31" t="s">
        <v>94</v>
      </c>
      <c r="L5190" s="31" t="s">
        <v>95</v>
      </c>
    </row>
    <row r="5191" spans="1:12" ht="45" x14ac:dyDescent="0.2">
      <c r="A5191" t="str">
        <f>VLOOKUP(B5191,StateFIPS!A$2:B$52,2)</f>
        <v>Nebraska</v>
      </c>
      <c r="B5191">
        <f t="shared" si="84"/>
        <v>31</v>
      </c>
      <c r="C5191" s="31" t="s">
        <v>2188</v>
      </c>
      <c r="D5191" s="31" t="s">
        <v>93</v>
      </c>
      <c r="E5191" s="31" t="s">
        <v>3273</v>
      </c>
      <c r="F5191" s="31" t="s">
        <v>3274</v>
      </c>
      <c r="G5191" s="32">
        <v>28446</v>
      </c>
      <c r="H5191" s="31" t="s">
        <v>94</v>
      </c>
      <c r="I5191" s="32">
        <v>21193</v>
      </c>
      <c r="J5191" s="33">
        <v>1</v>
      </c>
      <c r="K5191" s="31" t="s">
        <v>94</v>
      </c>
      <c r="L5191" s="31" t="s">
        <v>95</v>
      </c>
    </row>
    <row r="5192" spans="1:12" ht="45" x14ac:dyDescent="0.2">
      <c r="A5192" t="str">
        <f>VLOOKUP(B5192,StateFIPS!A$2:B$52,2)</f>
        <v>Iowa</v>
      </c>
      <c r="B5192">
        <f t="shared" si="84"/>
        <v>19</v>
      </c>
      <c r="C5192" s="31" t="s">
        <v>214</v>
      </c>
      <c r="D5192" s="31" t="s">
        <v>93</v>
      </c>
      <c r="E5192" s="31" t="s">
        <v>3273</v>
      </c>
      <c r="F5192" s="31" t="s">
        <v>3274</v>
      </c>
      <c r="G5192" s="32">
        <v>179301</v>
      </c>
      <c r="H5192" s="31" t="s">
        <v>94</v>
      </c>
      <c r="I5192" s="32">
        <v>133545</v>
      </c>
      <c r="J5192" s="33">
        <v>1</v>
      </c>
      <c r="K5192" s="31" t="s">
        <v>94</v>
      </c>
      <c r="L5192" s="31" t="s">
        <v>95</v>
      </c>
    </row>
    <row r="5193" spans="1:12" ht="45" x14ac:dyDescent="0.2">
      <c r="A5193" t="str">
        <f>VLOOKUP(B5193,StateFIPS!A$2:B$52,2)</f>
        <v>Illinois</v>
      </c>
      <c r="B5193">
        <f t="shared" si="84"/>
        <v>17</v>
      </c>
      <c r="C5193" s="31" t="s">
        <v>651</v>
      </c>
      <c r="D5193" s="31" t="s">
        <v>93</v>
      </c>
      <c r="E5193" s="31" t="s">
        <v>3273</v>
      </c>
      <c r="F5193" s="31" t="s">
        <v>3274</v>
      </c>
      <c r="G5193" s="32">
        <v>8085</v>
      </c>
      <c r="H5193" s="31" t="s">
        <v>94</v>
      </c>
      <c r="I5193" s="32">
        <v>5976</v>
      </c>
      <c r="J5193" s="33">
        <v>1</v>
      </c>
      <c r="K5193" s="31" t="s">
        <v>94</v>
      </c>
      <c r="L5193" s="31" t="s">
        <v>95</v>
      </c>
    </row>
    <row r="5194" spans="1:12" ht="45" x14ac:dyDescent="0.2">
      <c r="A5194" t="str">
        <f>VLOOKUP(B5194,StateFIPS!A$2:B$52,2)</f>
        <v>Nebraska</v>
      </c>
      <c r="B5194">
        <f t="shared" si="84"/>
        <v>31</v>
      </c>
      <c r="C5194" s="31" t="s">
        <v>2229</v>
      </c>
      <c r="D5194" s="31" t="s">
        <v>93</v>
      </c>
      <c r="E5194" s="31" t="s">
        <v>3273</v>
      </c>
      <c r="F5194" s="31" t="s">
        <v>3274</v>
      </c>
      <c r="G5194" s="32">
        <v>13970</v>
      </c>
      <c r="H5194" s="31" t="s">
        <v>94</v>
      </c>
      <c r="I5194" s="32">
        <v>10408</v>
      </c>
      <c r="J5194" s="33">
        <v>1</v>
      </c>
      <c r="K5194" s="31" t="s">
        <v>94</v>
      </c>
      <c r="L5194" s="31" t="s">
        <v>95</v>
      </c>
    </row>
    <row r="5195" spans="1:12" ht="45" x14ac:dyDescent="0.2">
      <c r="A5195" t="str">
        <f>VLOOKUP(B5195,StateFIPS!A$2:B$52,2)</f>
        <v>Missouri</v>
      </c>
      <c r="B5195">
        <f t="shared" si="84"/>
        <v>29</v>
      </c>
      <c r="C5195" s="31" t="s">
        <v>302</v>
      </c>
      <c r="D5195" s="31" t="s">
        <v>93</v>
      </c>
      <c r="E5195" s="31" t="s">
        <v>3273</v>
      </c>
      <c r="F5195" s="31" t="s">
        <v>3274</v>
      </c>
      <c r="G5195" s="32">
        <v>19162</v>
      </c>
      <c r="H5195" s="31" t="s">
        <v>94</v>
      </c>
      <c r="I5195" s="32">
        <v>15481</v>
      </c>
      <c r="J5195" s="33">
        <v>1</v>
      </c>
      <c r="K5195" s="31" t="s">
        <v>94</v>
      </c>
      <c r="L5195" s="31" t="s">
        <v>95</v>
      </c>
    </row>
    <row r="5196" spans="1:12" ht="45" x14ac:dyDescent="0.2">
      <c r="A5196" t="str">
        <f>VLOOKUP(B5196,StateFIPS!A$2:B$52,2)</f>
        <v>Ohio</v>
      </c>
      <c r="B5196">
        <f t="shared" si="84"/>
        <v>39</v>
      </c>
      <c r="C5196" s="31" t="s">
        <v>1504</v>
      </c>
      <c r="D5196" s="31" t="s">
        <v>93</v>
      </c>
      <c r="E5196" s="31" t="s">
        <v>3273</v>
      </c>
      <c r="F5196" s="31" t="s">
        <v>3274</v>
      </c>
      <c r="G5196" s="32">
        <v>15375</v>
      </c>
      <c r="H5196" s="31" t="s">
        <v>94</v>
      </c>
      <c r="I5196" s="32">
        <v>11595</v>
      </c>
      <c r="J5196" s="33">
        <v>1</v>
      </c>
      <c r="K5196" s="31" t="s">
        <v>94</v>
      </c>
      <c r="L5196" s="31" t="s">
        <v>95</v>
      </c>
    </row>
    <row r="5197" spans="1:12" ht="45" x14ac:dyDescent="0.2">
      <c r="A5197" t="str">
        <f>VLOOKUP(B5197,StateFIPS!A$2:B$52,2)</f>
        <v>Indiana</v>
      </c>
      <c r="B5197">
        <f t="shared" si="84"/>
        <v>18</v>
      </c>
      <c r="C5197" s="31" t="s">
        <v>2266</v>
      </c>
      <c r="D5197" s="31" t="s">
        <v>93</v>
      </c>
      <c r="E5197" s="31" t="s">
        <v>3273</v>
      </c>
      <c r="F5197" s="31" t="s">
        <v>3274</v>
      </c>
      <c r="G5197" s="32">
        <v>51638</v>
      </c>
      <c r="H5197" s="31" t="s">
        <v>94</v>
      </c>
      <c r="I5197" s="32">
        <v>38129</v>
      </c>
      <c r="J5197" s="33">
        <v>1</v>
      </c>
      <c r="K5197" s="31" t="s">
        <v>94</v>
      </c>
      <c r="L5197" s="31" t="s">
        <v>95</v>
      </c>
    </row>
    <row r="5198" spans="1:12" ht="45" x14ac:dyDescent="0.2">
      <c r="A5198" t="str">
        <f>VLOOKUP(B5198,StateFIPS!A$2:B$52,2)</f>
        <v>Indiana</v>
      </c>
      <c r="B5198">
        <f t="shared" si="84"/>
        <v>18</v>
      </c>
      <c r="C5198" s="31" t="s">
        <v>228</v>
      </c>
      <c r="D5198" s="31" t="s">
        <v>93</v>
      </c>
      <c r="E5198" s="31" t="s">
        <v>3273</v>
      </c>
      <c r="F5198" s="31" t="s">
        <v>3274</v>
      </c>
      <c r="G5198" s="32">
        <v>8439</v>
      </c>
      <c r="H5198" s="31" t="s">
        <v>94</v>
      </c>
      <c r="I5198" s="32">
        <v>6231</v>
      </c>
      <c r="J5198" s="33">
        <v>1</v>
      </c>
      <c r="K5198" s="31" t="s">
        <v>94</v>
      </c>
      <c r="L5198" s="31" t="s">
        <v>95</v>
      </c>
    </row>
    <row r="5199" spans="1:12" ht="45" x14ac:dyDescent="0.2">
      <c r="A5199" t="str">
        <f>VLOOKUP(B5199,StateFIPS!A$2:B$52,2)</f>
        <v>Illinois</v>
      </c>
      <c r="B5199">
        <f t="shared" si="84"/>
        <v>17</v>
      </c>
      <c r="C5199" s="31" t="s">
        <v>2211</v>
      </c>
      <c r="D5199" s="31" t="s">
        <v>93</v>
      </c>
      <c r="E5199" s="31" t="s">
        <v>3273</v>
      </c>
      <c r="F5199" s="31" t="s">
        <v>3274</v>
      </c>
      <c r="G5199" s="32">
        <v>15069</v>
      </c>
      <c r="H5199" s="31" t="s">
        <v>94</v>
      </c>
      <c r="I5199" s="32">
        <v>11139</v>
      </c>
      <c r="J5199" s="33">
        <v>1</v>
      </c>
      <c r="K5199" s="31" t="s">
        <v>94</v>
      </c>
      <c r="L5199" s="31" t="s">
        <v>95</v>
      </c>
    </row>
    <row r="5200" spans="1:12" ht="45" x14ac:dyDescent="0.2">
      <c r="A5200" t="str">
        <f>VLOOKUP(B5200,StateFIPS!A$2:B$52,2)</f>
        <v>Indiana</v>
      </c>
      <c r="B5200">
        <f t="shared" si="84"/>
        <v>18</v>
      </c>
      <c r="C5200" s="31" t="s">
        <v>695</v>
      </c>
      <c r="D5200" s="31" t="s">
        <v>93</v>
      </c>
      <c r="E5200" s="31" t="s">
        <v>3273</v>
      </c>
      <c r="F5200" s="31" t="s">
        <v>3274</v>
      </c>
      <c r="G5200" s="32">
        <v>61875</v>
      </c>
      <c r="H5200" s="31" t="s">
        <v>94</v>
      </c>
      <c r="I5200" s="32">
        <v>45688</v>
      </c>
      <c r="J5200" s="33">
        <v>1</v>
      </c>
      <c r="K5200" s="31" t="s">
        <v>94</v>
      </c>
      <c r="L5200" s="31" t="s">
        <v>95</v>
      </c>
    </row>
    <row r="5201" spans="1:12" ht="45" x14ac:dyDescent="0.2">
      <c r="A5201" t="str">
        <f>VLOOKUP(B5201,StateFIPS!A$2:B$52,2)</f>
        <v>Iowa</v>
      </c>
      <c r="B5201">
        <f t="shared" si="84"/>
        <v>19</v>
      </c>
      <c r="C5201" s="31" t="s">
        <v>213</v>
      </c>
      <c r="D5201" s="31" t="s">
        <v>93</v>
      </c>
      <c r="E5201" s="31" t="s">
        <v>3273</v>
      </c>
      <c r="F5201" s="31" t="s">
        <v>3274</v>
      </c>
      <c r="G5201" s="32">
        <v>78092</v>
      </c>
      <c r="H5201" s="31" t="s">
        <v>94</v>
      </c>
      <c r="I5201" s="32">
        <v>58164</v>
      </c>
      <c r="J5201" s="33">
        <v>1</v>
      </c>
      <c r="K5201" s="31" t="s">
        <v>94</v>
      </c>
      <c r="L5201" s="31" t="s">
        <v>95</v>
      </c>
    </row>
    <row r="5202" spans="1:12" ht="45" x14ac:dyDescent="0.2">
      <c r="A5202" t="str">
        <f>VLOOKUP(B5202,StateFIPS!A$2:B$52,2)</f>
        <v>Illinois</v>
      </c>
      <c r="B5202">
        <f t="shared" si="84"/>
        <v>17</v>
      </c>
      <c r="C5202" s="31" t="s">
        <v>2217</v>
      </c>
      <c r="D5202" s="31" t="s">
        <v>93</v>
      </c>
      <c r="E5202" s="31" t="s">
        <v>3273</v>
      </c>
      <c r="F5202" s="31" t="s">
        <v>3274</v>
      </c>
      <c r="G5202" s="32">
        <v>8054</v>
      </c>
      <c r="H5202" s="31" t="s">
        <v>94</v>
      </c>
      <c r="I5202" s="32">
        <v>5954</v>
      </c>
      <c r="J5202" s="33">
        <v>1</v>
      </c>
      <c r="K5202" s="31" t="s">
        <v>94</v>
      </c>
      <c r="L5202" s="31" t="s">
        <v>95</v>
      </c>
    </row>
    <row r="5203" spans="1:12" ht="45" x14ac:dyDescent="0.2">
      <c r="A5203" t="str">
        <f>VLOOKUP(B5203,StateFIPS!A$2:B$52,2)</f>
        <v>Ohio</v>
      </c>
      <c r="B5203">
        <f t="shared" si="84"/>
        <v>39</v>
      </c>
      <c r="C5203" s="31" t="s">
        <v>1515</v>
      </c>
      <c r="D5203" s="31" t="s">
        <v>93</v>
      </c>
      <c r="E5203" s="31" t="s">
        <v>3273</v>
      </c>
      <c r="F5203" s="31" t="s">
        <v>3274</v>
      </c>
      <c r="G5203" s="32">
        <v>1207</v>
      </c>
      <c r="H5203" s="31" t="s">
        <v>94</v>
      </c>
      <c r="I5203" s="32">
        <v>911</v>
      </c>
      <c r="J5203" s="33">
        <v>1</v>
      </c>
      <c r="K5203" s="31" t="s">
        <v>94</v>
      </c>
      <c r="L5203" s="31" t="s">
        <v>95</v>
      </c>
    </row>
    <row r="5204" spans="1:12" ht="45" x14ac:dyDescent="0.2">
      <c r="A5204" t="str">
        <f>VLOOKUP(B5204,StateFIPS!A$2:B$52,2)</f>
        <v>Illinois</v>
      </c>
      <c r="B5204">
        <f t="shared" si="84"/>
        <v>17</v>
      </c>
      <c r="C5204" s="31" t="s">
        <v>2202</v>
      </c>
      <c r="D5204" s="31" t="s">
        <v>93</v>
      </c>
      <c r="E5204" s="31" t="s">
        <v>3273</v>
      </c>
      <c r="F5204" s="31" t="s">
        <v>3274</v>
      </c>
      <c r="G5204" s="32">
        <v>56397</v>
      </c>
      <c r="H5204" s="31" t="s">
        <v>94</v>
      </c>
      <c r="I5204" s="32">
        <v>41688</v>
      </c>
      <c r="J5204" s="33">
        <v>1</v>
      </c>
      <c r="K5204" s="31" t="s">
        <v>94</v>
      </c>
      <c r="L5204" s="31" t="s">
        <v>95</v>
      </c>
    </row>
    <row r="5205" spans="1:12" ht="45" x14ac:dyDescent="0.2">
      <c r="A5205" t="str">
        <f>VLOOKUP(B5205,StateFIPS!A$2:B$52,2)</f>
        <v>Nebraska</v>
      </c>
      <c r="B5205">
        <f t="shared" si="84"/>
        <v>31</v>
      </c>
      <c r="C5205" s="31" t="s">
        <v>1271</v>
      </c>
      <c r="D5205" s="31" t="s">
        <v>93</v>
      </c>
      <c r="E5205" s="31" t="s">
        <v>3273</v>
      </c>
      <c r="F5205" s="31" t="s">
        <v>3274</v>
      </c>
      <c r="G5205" s="32">
        <v>4263</v>
      </c>
      <c r="H5205" s="31" t="s">
        <v>94</v>
      </c>
      <c r="I5205" s="32">
        <v>3176</v>
      </c>
      <c r="J5205" s="33">
        <v>1</v>
      </c>
      <c r="K5205" s="31" t="s">
        <v>94</v>
      </c>
      <c r="L5205" s="31" t="s">
        <v>95</v>
      </c>
    </row>
    <row r="5206" spans="1:12" ht="45" x14ac:dyDescent="0.2">
      <c r="A5206" t="str">
        <f>VLOOKUP(B5206,StateFIPS!A$2:B$52,2)</f>
        <v>Ohio</v>
      </c>
      <c r="B5206">
        <f t="shared" si="84"/>
        <v>39</v>
      </c>
      <c r="C5206" s="31" t="s">
        <v>1496</v>
      </c>
      <c r="D5206" s="31" t="s">
        <v>93</v>
      </c>
      <c r="E5206" s="31" t="s">
        <v>3273</v>
      </c>
      <c r="F5206" s="31" t="s">
        <v>3274</v>
      </c>
      <c r="G5206" s="32">
        <v>7850</v>
      </c>
      <c r="H5206" s="31" t="s">
        <v>94</v>
      </c>
      <c r="I5206" s="32">
        <v>5920</v>
      </c>
      <c r="J5206" s="33">
        <v>1</v>
      </c>
      <c r="K5206" s="31" t="s">
        <v>94</v>
      </c>
      <c r="L5206" s="31" t="s">
        <v>95</v>
      </c>
    </row>
    <row r="5207" spans="1:12" ht="45" x14ac:dyDescent="0.2">
      <c r="A5207" t="str">
        <f>VLOOKUP(B5207,StateFIPS!A$2:B$52,2)</f>
        <v>Nebraska</v>
      </c>
      <c r="B5207">
        <f t="shared" si="84"/>
        <v>31</v>
      </c>
      <c r="C5207" s="31" t="s">
        <v>1153</v>
      </c>
      <c r="D5207" s="31" t="s">
        <v>93</v>
      </c>
      <c r="E5207" s="31" t="s">
        <v>3273</v>
      </c>
      <c r="F5207" s="31" t="s">
        <v>3274</v>
      </c>
      <c r="G5207" s="32">
        <v>1490</v>
      </c>
      <c r="H5207" s="31" t="s">
        <v>94</v>
      </c>
      <c r="I5207" s="32">
        <v>1110</v>
      </c>
      <c r="J5207" s="33">
        <v>1</v>
      </c>
      <c r="K5207" s="31" t="s">
        <v>94</v>
      </c>
      <c r="L5207" s="31" t="s">
        <v>95</v>
      </c>
    </row>
    <row r="5208" spans="1:12" ht="45" x14ac:dyDescent="0.2">
      <c r="A5208" t="str">
        <f>VLOOKUP(B5208,StateFIPS!A$2:B$52,2)</f>
        <v>Illinois</v>
      </c>
      <c r="B5208">
        <f t="shared" si="84"/>
        <v>17</v>
      </c>
      <c r="C5208" s="31" t="s">
        <v>652</v>
      </c>
      <c r="D5208" s="31" t="s">
        <v>93</v>
      </c>
      <c r="E5208" s="31" t="s">
        <v>3273</v>
      </c>
      <c r="F5208" s="31" t="s">
        <v>3274</v>
      </c>
      <c r="G5208" s="32">
        <v>2294</v>
      </c>
      <c r="H5208" s="31" t="s">
        <v>94</v>
      </c>
      <c r="I5208" s="32">
        <v>1696</v>
      </c>
      <c r="J5208" s="33">
        <v>1</v>
      </c>
      <c r="K5208" s="31" t="s">
        <v>94</v>
      </c>
      <c r="L5208" s="31" t="s">
        <v>95</v>
      </c>
    </row>
    <row r="5209" spans="1:12" ht="45" x14ac:dyDescent="0.2">
      <c r="A5209" t="str">
        <f>VLOOKUP(B5209,StateFIPS!A$2:B$52,2)</f>
        <v>Missouri</v>
      </c>
      <c r="B5209">
        <f t="shared" si="84"/>
        <v>29</v>
      </c>
      <c r="C5209" s="31" t="s">
        <v>305</v>
      </c>
      <c r="D5209" s="31" t="s">
        <v>93</v>
      </c>
      <c r="E5209" s="31" t="s">
        <v>3273</v>
      </c>
      <c r="F5209" s="31" t="s">
        <v>3274</v>
      </c>
      <c r="G5209" s="32">
        <v>18314</v>
      </c>
      <c r="H5209" s="31" t="s">
        <v>94</v>
      </c>
      <c r="I5209" s="32">
        <v>14795</v>
      </c>
      <c r="J5209" s="33">
        <v>1</v>
      </c>
      <c r="K5209" s="31" t="s">
        <v>94</v>
      </c>
      <c r="L5209" s="31" t="s">
        <v>95</v>
      </c>
    </row>
    <row r="5210" spans="1:12" ht="45" x14ac:dyDescent="0.2">
      <c r="A5210" t="str">
        <f>VLOOKUP(B5210,StateFIPS!A$2:B$52,2)</f>
        <v>Nebraska</v>
      </c>
      <c r="B5210">
        <f t="shared" si="84"/>
        <v>31</v>
      </c>
      <c r="C5210" s="31" t="s">
        <v>2243</v>
      </c>
      <c r="D5210" s="31" t="s">
        <v>93</v>
      </c>
      <c r="E5210" s="31" t="s">
        <v>3273</v>
      </c>
      <c r="F5210" s="31" t="s">
        <v>3274</v>
      </c>
      <c r="G5210" s="32">
        <v>3266</v>
      </c>
      <c r="H5210" s="31" t="s">
        <v>94</v>
      </c>
      <c r="I5210" s="32">
        <v>2433</v>
      </c>
      <c r="J5210" s="33">
        <v>1</v>
      </c>
      <c r="K5210" s="31" t="s">
        <v>94</v>
      </c>
      <c r="L5210" s="31" t="s">
        <v>95</v>
      </c>
    </row>
    <row r="5211" spans="1:12" ht="45" x14ac:dyDescent="0.2">
      <c r="A5211" t="str">
        <f>VLOOKUP(B5211,StateFIPS!A$2:B$52,2)</f>
        <v>Iowa</v>
      </c>
      <c r="B5211">
        <f t="shared" si="84"/>
        <v>19</v>
      </c>
      <c r="C5211" s="31" t="s">
        <v>212</v>
      </c>
      <c r="D5211" s="31" t="s">
        <v>93</v>
      </c>
      <c r="E5211" s="31" t="s">
        <v>3273</v>
      </c>
      <c r="F5211" s="31" t="s">
        <v>3274</v>
      </c>
      <c r="G5211" s="32">
        <v>199854</v>
      </c>
      <c r="H5211" s="31" t="s">
        <v>94</v>
      </c>
      <c r="I5211" s="32">
        <v>148853</v>
      </c>
      <c r="J5211" s="33">
        <v>1</v>
      </c>
      <c r="K5211" s="31" t="s">
        <v>94</v>
      </c>
      <c r="L5211" s="31" t="s">
        <v>95</v>
      </c>
    </row>
    <row r="5212" spans="1:12" ht="45" x14ac:dyDescent="0.2">
      <c r="A5212" t="str">
        <f>VLOOKUP(B5212,StateFIPS!A$2:B$52,2)</f>
        <v>Ohio</v>
      </c>
      <c r="B5212">
        <f t="shared" si="84"/>
        <v>39</v>
      </c>
      <c r="C5212" s="31" t="s">
        <v>1523</v>
      </c>
      <c r="D5212" s="31" t="s">
        <v>93</v>
      </c>
      <c r="E5212" s="31" t="s">
        <v>3273</v>
      </c>
      <c r="F5212" s="31" t="s">
        <v>3274</v>
      </c>
      <c r="G5212" s="32">
        <v>20141</v>
      </c>
      <c r="H5212" s="31" t="s">
        <v>94</v>
      </c>
      <c r="I5212" s="32">
        <v>15189</v>
      </c>
      <c r="J5212" s="33">
        <v>1</v>
      </c>
      <c r="K5212" s="31" t="s">
        <v>94</v>
      </c>
      <c r="L5212" s="31" t="s">
        <v>95</v>
      </c>
    </row>
    <row r="5213" spans="1:12" ht="45" x14ac:dyDescent="0.2">
      <c r="A5213" t="str">
        <f>VLOOKUP(B5213,StateFIPS!A$2:B$52,2)</f>
        <v>Nebraska</v>
      </c>
      <c r="B5213">
        <f t="shared" si="84"/>
        <v>31</v>
      </c>
      <c r="C5213" s="31" t="s">
        <v>2237</v>
      </c>
      <c r="D5213" s="31" t="s">
        <v>93</v>
      </c>
      <c r="E5213" s="31" t="s">
        <v>3273</v>
      </c>
      <c r="F5213" s="31" t="s">
        <v>3274</v>
      </c>
      <c r="G5213" s="32">
        <v>10629</v>
      </c>
      <c r="H5213" s="31" t="s">
        <v>94</v>
      </c>
      <c r="I5213" s="32">
        <v>7919</v>
      </c>
      <c r="J5213" s="33">
        <v>1</v>
      </c>
      <c r="K5213" s="31" t="s">
        <v>94</v>
      </c>
      <c r="L5213" s="31" t="s">
        <v>95</v>
      </c>
    </row>
    <row r="5214" spans="1:12" ht="45" x14ac:dyDescent="0.2">
      <c r="A5214" t="str">
        <f>VLOOKUP(B5214,StateFIPS!A$2:B$52,2)</f>
        <v>Missouri</v>
      </c>
      <c r="B5214">
        <f t="shared" si="84"/>
        <v>29</v>
      </c>
      <c r="C5214" s="31" t="s">
        <v>303</v>
      </c>
      <c r="D5214" s="31" t="s">
        <v>93</v>
      </c>
      <c r="E5214" s="31" t="s">
        <v>3273</v>
      </c>
      <c r="F5214" s="31" t="s">
        <v>3274</v>
      </c>
      <c r="G5214" s="32">
        <v>4848</v>
      </c>
      <c r="H5214" s="31" t="s">
        <v>94</v>
      </c>
      <c r="I5214" s="32">
        <v>3917</v>
      </c>
      <c r="J5214" s="33">
        <v>1</v>
      </c>
      <c r="K5214" s="31" t="s">
        <v>94</v>
      </c>
      <c r="L5214" s="31" t="s">
        <v>95</v>
      </c>
    </row>
    <row r="5215" spans="1:12" ht="45" x14ac:dyDescent="0.2">
      <c r="A5215" t="str">
        <f>VLOOKUP(B5215,StateFIPS!A$2:B$52,2)</f>
        <v>Ohio</v>
      </c>
      <c r="B5215">
        <f t="shared" si="84"/>
        <v>39</v>
      </c>
      <c r="C5215" s="31" t="s">
        <v>1843</v>
      </c>
      <c r="D5215" s="31" t="s">
        <v>93</v>
      </c>
      <c r="E5215" s="31" t="s">
        <v>3273</v>
      </c>
      <c r="F5215" s="31" t="s">
        <v>3274</v>
      </c>
      <c r="G5215" s="32">
        <v>4249</v>
      </c>
      <c r="H5215" s="31" t="s">
        <v>94</v>
      </c>
      <c r="I5215" s="32">
        <v>3204</v>
      </c>
      <c r="J5215" s="33">
        <v>1</v>
      </c>
      <c r="K5215" s="31" t="s">
        <v>94</v>
      </c>
      <c r="L5215" s="31" t="s">
        <v>95</v>
      </c>
    </row>
    <row r="5216" spans="1:12" ht="45" x14ac:dyDescent="0.2">
      <c r="A5216" t="str">
        <f>VLOOKUP(B5216,StateFIPS!A$2:B$52,2)</f>
        <v>Ohio</v>
      </c>
      <c r="B5216">
        <f t="shared" si="84"/>
        <v>39</v>
      </c>
      <c r="C5216" s="31" t="s">
        <v>1575</v>
      </c>
      <c r="D5216" s="31" t="s">
        <v>93</v>
      </c>
      <c r="E5216" s="31" t="s">
        <v>3273</v>
      </c>
      <c r="F5216" s="31" t="s">
        <v>3274</v>
      </c>
      <c r="G5216" s="32">
        <v>4150</v>
      </c>
      <c r="H5216" s="31" t="s">
        <v>94</v>
      </c>
      <c r="I5216" s="32">
        <v>3130</v>
      </c>
      <c r="J5216" s="33">
        <v>1</v>
      </c>
      <c r="K5216" s="31" t="s">
        <v>94</v>
      </c>
      <c r="L5216" s="31" t="s">
        <v>95</v>
      </c>
    </row>
    <row r="5217" spans="1:12" ht="45" x14ac:dyDescent="0.2">
      <c r="A5217" t="str">
        <f>VLOOKUP(B5217,StateFIPS!A$2:B$52,2)</f>
        <v>Illinois</v>
      </c>
      <c r="B5217">
        <f t="shared" si="84"/>
        <v>17</v>
      </c>
      <c r="C5217" s="31" t="s">
        <v>656</v>
      </c>
      <c r="D5217" s="31" t="s">
        <v>93</v>
      </c>
      <c r="E5217" s="31" t="s">
        <v>3273</v>
      </c>
      <c r="F5217" s="31" t="s">
        <v>3274</v>
      </c>
      <c r="G5217" s="32">
        <v>14131</v>
      </c>
      <c r="H5217" s="31" t="s">
        <v>94</v>
      </c>
      <c r="I5217" s="32">
        <v>10445</v>
      </c>
      <c r="J5217" s="33">
        <v>1</v>
      </c>
      <c r="K5217" s="31" t="s">
        <v>94</v>
      </c>
      <c r="L5217" s="31" t="s">
        <v>95</v>
      </c>
    </row>
    <row r="5218" spans="1:12" ht="45" x14ac:dyDescent="0.2">
      <c r="A5218" t="str">
        <f>VLOOKUP(B5218,StateFIPS!A$2:B$52,2)</f>
        <v>Missouri</v>
      </c>
      <c r="B5218">
        <f t="shared" si="84"/>
        <v>29</v>
      </c>
      <c r="C5218" s="31" t="s">
        <v>334</v>
      </c>
      <c r="D5218" s="31" t="s">
        <v>93</v>
      </c>
      <c r="E5218" s="31" t="s">
        <v>3273</v>
      </c>
      <c r="F5218" s="31" t="s">
        <v>3274</v>
      </c>
      <c r="G5218" s="32">
        <v>27026</v>
      </c>
      <c r="H5218" s="31" t="s">
        <v>94</v>
      </c>
      <c r="I5218" s="32">
        <v>21834</v>
      </c>
      <c r="J5218" s="33">
        <v>1</v>
      </c>
      <c r="K5218" s="31" t="s">
        <v>94</v>
      </c>
      <c r="L5218" s="31" t="s">
        <v>95</v>
      </c>
    </row>
    <row r="5219" spans="1:12" ht="45" x14ac:dyDescent="0.2">
      <c r="A5219" t="str">
        <f>VLOOKUP(B5219,StateFIPS!A$2:B$52,2)</f>
        <v>Iowa</v>
      </c>
      <c r="B5219">
        <f t="shared" si="84"/>
        <v>19</v>
      </c>
      <c r="C5219" s="31" t="s">
        <v>1653</v>
      </c>
      <c r="D5219" s="31" t="s">
        <v>93</v>
      </c>
      <c r="E5219" s="31" t="s">
        <v>3273</v>
      </c>
      <c r="F5219" s="31" t="s">
        <v>3274</v>
      </c>
      <c r="G5219" s="32">
        <v>112232</v>
      </c>
      <c r="H5219" s="31" t="s">
        <v>94</v>
      </c>
      <c r="I5219" s="32">
        <v>83591</v>
      </c>
      <c r="J5219" s="33">
        <v>1</v>
      </c>
      <c r="K5219" s="31" t="s">
        <v>94</v>
      </c>
      <c r="L5219" s="31" t="s">
        <v>95</v>
      </c>
    </row>
    <row r="5220" spans="1:12" ht="45" x14ac:dyDescent="0.2">
      <c r="A5220" t="str">
        <f>VLOOKUP(B5220,StateFIPS!A$2:B$52,2)</f>
        <v>Montana</v>
      </c>
      <c r="B5220">
        <f t="shared" si="84"/>
        <v>30</v>
      </c>
      <c r="C5220" s="31" t="s">
        <v>3190</v>
      </c>
      <c r="D5220" s="31" t="s">
        <v>93</v>
      </c>
      <c r="E5220" s="31" t="s">
        <v>3273</v>
      </c>
      <c r="F5220" s="31" t="s">
        <v>3274</v>
      </c>
      <c r="G5220" s="32">
        <v>1278</v>
      </c>
      <c r="H5220" s="31" t="s">
        <v>94</v>
      </c>
      <c r="I5220" s="32">
        <v>952</v>
      </c>
      <c r="J5220" s="33">
        <v>1</v>
      </c>
      <c r="K5220" s="31" t="s">
        <v>94</v>
      </c>
      <c r="L5220" s="31" t="s">
        <v>95</v>
      </c>
    </row>
    <row r="5221" spans="1:12" ht="45" x14ac:dyDescent="0.2">
      <c r="A5221" t="str">
        <f>VLOOKUP(B5221,StateFIPS!A$2:B$52,2)</f>
        <v>Ohio</v>
      </c>
      <c r="B5221">
        <f t="shared" si="84"/>
        <v>39</v>
      </c>
      <c r="C5221" s="31" t="s">
        <v>1871</v>
      </c>
      <c r="D5221" s="31" t="s">
        <v>93</v>
      </c>
      <c r="E5221" s="31" t="s">
        <v>3273</v>
      </c>
      <c r="F5221" s="31" t="s">
        <v>3274</v>
      </c>
      <c r="G5221" s="32">
        <v>3814</v>
      </c>
      <c r="H5221" s="31" t="s">
        <v>94</v>
      </c>
      <c r="I5221" s="32">
        <v>2876</v>
      </c>
      <c r="J5221" s="33">
        <v>1</v>
      </c>
      <c r="K5221" s="31" t="s">
        <v>94</v>
      </c>
      <c r="L5221" s="31" t="s">
        <v>95</v>
      </c>
    </row>
    <row r="5222" spans="1:12" ht="45" x14ac:dyDescent="0.2">
      <c r="A5222" t="str">
        <f>VLOOKUP(B5222,StateFIPS!A$2:B$52,2)</f>
        <v>Missouri</v>
      </c>
      <c r="B5222">
        <f t="shared" si="84"/>
        <v>29</v>
      </c>
      <c r="C5222" s="31" t="s">
        <v>363</v>
      </c>
      <c r="D5222" s="31" t="s">
        <v>93</v>
      </c>
      <c r="E5222" s="31" t="s">
        <v>3273</v>
      </c>
      <c r="F5222" s="31" t="s">
        <v>3274</v>
      </c>
      <c r="G5222" s="32">
        <v>24573</v>
      </c>
      <c r="H5222" s="31" t="s">
        <v>94</v>
      </c>
      <c r="I5222" s="32">
        <v>19852</v>
      </c>
      <c r="J5222" s="33">
        <v>1</v>
      </c>
      <c r="K5222" s="31" t="s">
        <v>94</v>
      </c>
      <c r="L5222" s="31" t="s">
        <v>95</v>
      </c>
    </row>
    <row r="5223" spans="1:12" ht="45" x14ac:dyDescent="0.2">
      <c r="A5223" t="str">
        <f>VLOOKUP(B5223,StateFIPS!A$2:B$52,2)</f>
        <v>Nebraska</v>
      </c>
      <c r="B5223">
        <f t="shared" si="84"/>
        <v>31</v>
      </c>
      <c r="C5223" s="31" t="s">
        <v>1171</v>
      </c>
      <c r="D5223" s="31" t="s">
        <v>93</v>
      </c>
      <c r="E5223" s="31" t="s">
        <v>3273</v>
      </c>
      <c r="F5223" s="31" t="s">
        <v>3274</v>
      </c>
      <c r="G5223" s="32">
        <v>15506</v>
      </c>
      <c r="H5223" s="31" t="s">
        <v>94</v>
      </c>
      <c r="I5223" s="32">
        <v>11552</v>
      </c>
      <c r="J5223" s="33">
        <v>1</v>
      </c>
      <c r="K5223" s="31" t="s">
        <v>94</v>
      </c>
      <c r="L5223" s="31" t="s">
        <v>95</v>
      </c>
    </row>
    <row r="5224" spans="1:12" ht="45" x14ac:dyDescent="0.2">
      <c r="A5224" t="str">
        <f>VLOOKUP(B5224,StateFIPS!A$2:B$52,2)</f>
        <v>Iowa</v>
      </c>
      <c r="B5224">
        <f t="shared" si="84"/>
        <v>19</v>
      </c>
      <c r="C5224" s="31" t="s">
        <v>206</v>
      </c>
      <c r="D5224" s="31" t="s">
        <v>93</v>
      </c>
      <c r="E5224" s="31" t="s">
        <v>3273</v>
      </c>
      <c r="F5224" s="31" t="s">
        <v>3274</v>
      </c>
      <c r="G5224" s="32">
        <v>19433</v>
      </c>
      <c r="H5224" s="31" t="s">
        <v>94</v>
      </c>
      <c r="I5224" s="32">
        <v>14474</v>
      </c>
      <c r="J5224" s="33">
        <v>1</v>
      </c>
      <c r="K5224" s="31" t="s">
        <v>94</v>
      </c>
      <c r="L5224" s="31" t="s">
        <v>95</v>
      </c>
    </row>
    <row r="5225" spans="1:12" ht="45" x14ac:dyDescent="0.2">
      <c r="A5225" t="str">
        <f>VLOOKUP(B5225,StateFIPS!A$2:B$52,2)</f>
        <v>Illinois</v>
      </c>
      <c r="B5225">
        <f t="shared" si="84"/>
        <v>17</v>
      </c>
      <c r="C5225" s="31" t="s">
        <v>3185</v>
      </c>
      <c r="D5225" s="31" t="s">
        <v>93</v>
      </c>
      <c r="E5225" s="31" t="s">
        <v>3273</v>
      </c>
      <c r="F5225" s="31" t="s">
        <v>3274</v>
      </c>
      <c r="G5225" s="32">
        <v>2263</v>
      </c>
      <c r="H5225" s="31" t="s">
        <v>94</v>
      </c>
      <c r="I5225" s="32">
        <v>1672</v>
      </c>
      <c r="J5225" s="33">
        <v>1</v>
      </c>
      <c r="K5225" s="31" t="s">
        <v>94</v>
      </c>
      <c r="L5225" s="31" t="s">
        <v>95</v>
      </c>
    </row>
    <row r="5226" spans="1:12" ht="45" x14ac:dyDescent="0.2">
      <c r="A5226" t="str">
        <f>VLOOKUP(B5226,StateFIPS!A$2:B$52,2)</f>
        <v>Iowa</v>
      </c>
      <c r="B5226">
        <f t="shared" si="84"/>
        <v>19</v>
      </c>
      <c r="C5226" s="31" t="s">
        <v>207</v>
      </c>
      <c r="D5226" s="31" t="s">
        <v>93</v>
      </c>
      <c r="E5226" s="31" t="s">
        <v>3273</v>
      </c>
      <c r="F5226" s="31" t="s">
        <v>3274</v>
      </c>
      <c r="G5226" s="32">
        <v>55525</v>
      </c>
      <c r="H5226" s="31" t="s">
        <v>94</v>
      </c>
      <c r="I5226" s="32">
        <v>41355</v>
      </c>
      <c r="J5226" s="33">
        <v>1</v>
      </c>
      <c r="K5226" s="31" t="s">
        <v>94</v>
      </c>
      <c r="L5226" s="31" t="s">
        <v>95</v>
      </c>
    </row>
    <row r="5227" spans="1:12" ht="45" x14ac:dyDescent="0.2">
      <c r="A5227" t="str">
        <f>VLOOKUP(B5227,StateFIPS!A$2:B$52,2)</f>
        <v>Indiana</v>
      </c>
      <c r="B5227">
        <f t="shared" si="84"/>
        <v>18</v>
      </c>
      <c r="C5227" s="31" t="s">
        <v>693</v>
      </c>
      <c r="D5227" s="31" t="s">
        <v>93</v>
      </c>
      <c r="E5227" s="31" t="s">
        <v>3273</v>
      </c>
      <c r="F5227" s="31" t="s">
        <v>3274</v>
      </c>
      <c r="G5227" s="32">
        <v>23249</v>
      </c>
      <c r="H5227" s="31" t="s">
        <v>94</v>
      </c>
      <c r="I5227" s="32">
        <v>17167</v>
      </c>
      <c r="J5227" s="33">
        <v>1</v>
      </c>
      <c r="K5227" s="31" t="s">
        <v>94</v>
      </c>
      <c r="L5227" s="31" t="s">
        <v>95</v>
      </c>
    </row>
    <row r="5228" spans="1:12" ht="45" x14ac:dyDescent="0.2">
      <c r="A5228" t="str">
        <f>VLOOKUP(B5228,StateFIPS!A$2:B$52,2)</f>
        <v>Missouri</v>
      </c>
      <c r="B5228">
        <f t="shared" si="84"/>
        <v>29</v>
      </c>
      <c r="C5228" s="31" t="s">
        <v>374</v>
      </c>
      <c r="D5228" s="31" t="s">
        <v>93</v>
      </c>
      <c r="E5228" s="31" t="s">
        <v>3273</v>
      </c>
      <c r="F5228" s="31" t="s">
        <v>3274</v>
      </c>
      <c r="G5228" s="32">
        <v>12756</v>
      </c>
      <c r="H5228" s="31" t="s">
        <v>94</v>
      </c>
      <c r="I5228" s="32">
        <v>10305</v>
      </c>
      <c r="J5228" s="33">
        <v>1</v>
      </c>
      <c r="K5228" s="31" t="s">
        <v>94</v>
      </c>
      <c r="L5228" s="31" t="s">
        <v>95</v>
      </c>
    </row>
    <row r="5229" spans="1:12" ht="45" x14ac:dyDescent="0.2">
      <c r="A5229" t="str">
        <f>VLOOKUP(B5229,StateFIPS!A$2:B$52,2)</f>
        <v>Illinois</v>
      </c>
      <c r="B5229">
        <f t="shared" si="84"/>
        <v>17</v>
      </c>
      <c r="C5229" s="31" t="s">
        <v>669</v>
      </c>
      <c r="D5229" s="31" t="s">
        <v>93</v>
      </c>
      <c r="E5229" s="31" t="s">
        <v>3273</v>
      </c>
      <c r="F5229" s="31" t="s">
        <v>3274</v>
      </c>
      <c r="G5229" s="32">
        <v>61661</v>
      </c>
      <c r="H5229" s="31" t="s">
        <v>94</v>
      </c>
      <c r="I5229" s="32">
        <v>45579</v>
      </c>
      <c r="J5229" s="33">
        <v>1</v>
      </c>
      <c r="K5229" s="31" t="s">
        <v>94</v>
      </c>
      <c r="L5229" s="31" t="s">
        <v>95</v>
      </c>
    </row>
    <row r="5230" spans="1:12" ht="45" x14ac:dyDescent="0.2">
      <c r="A5230" t="str">
        <f>VLOOKUP(B5230,StateFIPS!A$2:B$52,2)</f>
        <v>Nebraska</v>
      </c>
      <c r="B5230">
        <f t="shared" si="84"/>
        <v>31</v>
      </c>
      <c r="C5230" s="31" t="s">
        <v>2002</v>
      </c>
      <c r="D5230" s="31" t="s">
        <v>93</v>
      </c>
      <c r="E5230" s="31" t="s">
        <v>3273</v>
      </c>
      <c r="F5230" s="31" t="s">
        <v>3274</v>
      </c>
      <c r="G5230" s="32">
        <v>16997</v>
      </c>
      <c r="H5230" s="31" t="s">
        <v>94</v>
      </c>
      <c r="I5230" s="32">
        <v>12663</v>
      </c>
      <c r="J5230" s="33">
        <v>1</v>
      </c>
      <c r="K5230" s="31" t="s">
        <v>94</v>
      </c>
      <c r="L5230" s="31" t="s">
        <v>95</v>
      </c>
    </row>
    <row r="5231" spans="1:12" ht="45" x14ac:dyDescent="0.2">
      <c r="A5231" t="str">
        <f>VLOOKUP(B5231,StateFIPS!A$2:B$52,2)</f>
        <v>Ohio</v>
      </c>
      <c r="B5231">
        <f t="shared" si="84"/>
        <v>39</v>
      </c>
      <c r="C5231" s="31" t="s">
        <v>1926</v>
      </c>
      <c r="D5231" s="31" t="s">
        <v>93</v>
      </c>
      <c r="E5231" s="31" t="s">
        <v>3273</v>
      </c>
      <c r="F5231" s="31" t="s">
        <v>3274</v>
      </c>
      <c r="G5231" s="32">
        <v>12422</v>
      </c>
      <c r="H5231" s="31" t="s">
        <v>94</v>
      </c>
      <c r="I5231" s="32">
        <v>9368</v>
      </c>
      <c r="J5231" s="33">
        <v>1</v>
      </c>
      <c r="K5231" s="31" t="s">
        <v>94</v>
      </c>
      <c r="L5231" s="31" t="s">
        <v>95</v>
      </c>
    </row>
    <row r="5232" spans="1:12" ht="45" x14ac:dyDescent="0.2">
      <c r="A5232" t="str">
        <f>VLOOKUP(B5232,StateFIPS!A$2:B$52,2)</f>
        <v>Missouri</v>
      </c>
      <c r="B5232">
        <f t="shared" si="84"/>
        <v>29</v>
      </c>
      <c r="C5232" s="31" t="s">
        <v>1657</v>
      </c>
      <c r="D5232" s="31" t="s">
        <v>93</v>
      </c>
      <c r="E5232" s="31" t="s">
        <v>3273</v>
      </c>
      <c r="F5232" s="31" t="s">
        <v>3274</v>
      </c>
      <c r="G5232" s="32">
        <v>6623</v>
      </c>
      <c r="H5232" s="31" t="s">
        <v>94</v>
      </c>
      <c r="I5232" s="32">
        <v>5351</v>
      </c>
      <c r="J5232" s="33">
        <v>1</v>
      </c>
      <c r="K5232" s="31" t="s">
        <v>94</v>
      </c>
      <c r="L5232" s="31" t="s">
        <v>95</v>
      </c>
    </row>
    <row r="5233" spans="1:12" ht="45" x14ac:dyDescent="0.2">
      <c r="A5233" t="str">
        <f>VLOOKUP(B5233,StateFIPS!A$2:B$52,2)</f>
        <v>Illinois</v>
      </c>
      <c r="B5233">
        <f t="shared" si="84"/>
        <v>17</v>
      </c>
      <c r="C5233" s="31" t="s">
        <v>658</v>
      </c>
      <c r="D5233" s="31" t="s">
        <v>93</v>
      </c>
      <c r="E5233" s="31" t="s">
        <v>3273</v>
      </c>
      <c r="F5233" s="31" t="s">
        <v>3274</v>
      </c>
      <c r="G5233" s="32">
        <v>3218</v>
      </c>
      <c r="H5233" s="31" t="s">
        <v>94</v>
      </c>
      <c r="I5233" s="32">
        <v>2379</v>
      </c>
      <c r="J5233" s="33">
        <v>1</v>
      </c>
      <c r="K5233" s="31" t="s">
        <v>94</v>
      </c>
      <c r="L5233" s="31" t="s">
        <v>95</v>
      </c>
    </row>
    <row r="5234" spans="1:12" ht="45" x14ac:dyDescent="0.2">
      <c r="A5234" t="str">
        <f>VLOOKUP(B5234,StateFIPS!A$2:B$52,2)</f>
        <v>Indiana</v>
      </c>
      <c r="B5234">
        <f t="shared" si="84"/>
        <v>18</v>
      </c>
      <c r="C5234" s="31" t="s">
        <v>3187</v>
      </c>
      <c r="D5234" s="31" t="s">
        <v>93</v>
      </c>
      <c r="E5234" s="31" t="s">
        <v>3273</v>
      </c>
      <c r="F5234" s="31" t="s">
        <v>3274</v>
      </c>
      <c r="G5234" s="32">
        <v>11075</v>
      </c>
      <c r="H5234" s="31" t="s">
        <v>94</v>
      </c>
      <c r="I5234" s="32">
        <v>8178</v>
      </c>
      <c r="J5234" s="33">
        <v>1</v>
      </c>
      <c r="K5234" s="31" t="s">
        <v>94</v>
      </c>
      <c r="L5234" s="31" t="s">
        <v>95</v>
      </c>
    </row>
    <row r="5235" spans="1:12" ht="45" x14ac:dyDescent="0.2">
      <c r="A5235" t="str">
        <f>VLOOKUP(B5235,StateFIPS!A$2:B$52,2)</f>
        <v>Indiana</v>
      </c>
      <c r="B5235">
        <f t="shared" si="84"/>
        <v>18</v>
      </c>
      <c r="C5235" s="31" t="s">
        <v>1595</v>
      </c>
      <c r="D5235" s="31" t="s">
        <v>93</v>
      </c>
      <c r="E5235" s="31" t="s">
        <v>3273</v>
      </c>
      <c r="F5235" s="31" t="s">
        <v>3274</v>
      </c>
      <c r="G5235" s="32">
        <v>10078</v>
      </c>
      <c r="H5235" s="31" t="s">
        <v>94</v>
      </c>
      <c r="I5235" s="32">
        <v>7442</v>
      </c>
      <c r="J5235" s="33">
        <v>1</v>
      </c>
      <c r="K5235" s="31" t="s">
        <v>94</v>
      </c>
      <c r="L5235" s="31" t="s">
        <v>95</v>
      </c>
    </row>
    <row r="5236" spans="1:12" ht="45" x14ac:dyDescent="0.2">
      <c r="A5236" t="str">
        <f>VLOOKUP(B5236,StateFIPS!A$2:B$52,2)</f>
        <v>Ohio</v>
      </c>
      <c r="B5236">
        <f t="shared" si="84"/>
        <v>39</v>
      </c>
      <c r="C5236" s="31" t="s">
        <v>1892</v>
      </c>
      <c r="D5236" s="31" t="s">
        <v>93</v>
      </c>
      <c r="E5236" s="31" t="s">
        <v>3273</v>
      </c>
      <c r="F5236" s="31" t="s">
        <v>3274</v>
      </c>
      <c r="G5236" s="32">
        <v>6305</v>
      </c>
      <c r="H5236" s="31" t="s">
        <v>94</v>
      </c>
      <c r="I5236" s="32">
        <v>4755</v>
      </c>
      <c r="J5236" s="33">
        <v>1</v>
      </c>
      <c r="K5236" s="31" t="s">
        <v>94</v>
      </c>
      <c r="L5236" s="31" t="s">
        <v>95</v>
      </c>
    </row>
    <row r="5237" spans="1:12" ht="45" x14ac:dyDescent="0.2">
      <c r="A5237" t="str">
        <f>VLOOKUP(B5237,StateFIPS!A$2:B$52,2)</f>
        <v>Missouri</v>
      </c>
      <c r="B5237">
        <f t="shared" si="84"/>
        <v>29</v>
      </c>
      <c r="C5237" s="31" t="s">
        <v>365</v>
      </c>
      <c r="D5237" s="31" t="s">
        <v>93</v>
      </c>
      <c r="E5237" s="31" t="s">
        <v>3273</v>
      </c>
      <c r="F5237" s="31" t="s">
        <v>3274</v>
      </c>
      <c r="G5237" s="32">
        <v>89280</v>
      </c>
      <c r="H5237" s="31" t="s">
        <v>94</v>
      </c>
      <c r="I5237" s="32">
        <v>72128</v>
      </c>
      <c r="J5237" s="33">
        <v>1</v>
      </c>
      <c r="K5237" s="31" t="s">
        <v>94</v>
      </c>
      <c r="L5237" s="31" t="s">
        <v>95</v>
      </c>
    </row>
    <row r="5238" spans="1:12" ht="45" x14ac:dyDescent="0.2">
      <c r="A5238" t="str">
        <f>VLOOKUP(B5238,StateFIPS!A$2:B$52,2)</f>
        <v>Iowa</v>
      </c>
      <c r="B5238">
        <f t="shared" si="84"/>
        <v>19</v>
      </c>
      <c r="C5238" s="31" t="s">
        <v>205</v>
      </c>
      <c r="D5238" s="31" t="s">
        <v>93</v>
      </c>
      <c r="E5238" s="31" t="s">
        <v>3273</v>
      </c>
      <c r="F5238" s="31" t="s">
        <v>3274</v>
      </c>
      <c r="G5238" s="32">
        <v>57558</v>
      </c>
      <c r="H5238" s="31" t="s">
        <v>94</v>
      </c>
      <c r="I5238" s="32">
        <v>42869</v>
      </c>
      <c r="J5238" s="33">
        <v>1</v>
      </c>
      <c r="K5238" s="31" t="s">
        <v>94</v>
      </c>
      <c r="L5238" s="31" t="s">
        <v>95</v>
      </c>
    </row>
    <row r="5239" spans="1:12" ht="45" x14ac:dyDescent="0.2">
      <c r="A5239" t="str">
        <f>VLOOKUP(B5239,StateFIPS!A$2:B$52,2)</f>
        <v>Illinois</v>
      </c>
      <c r="B5239">
        <f t="shared" si="84"/>
        <v>17</v>
      </c>
      <c r="C5239" s="31" t="s">
        <v>3182</v>
      </c>
      <c r="D5239" s="31" t="s">
        <v>93</v>
      </c>
      <c r="E5239" s="31" t="s">
        <v>3273</v>
      </c>
      <c r="F5239" s="31" t="s">
        <v>3274</v>
      </c>
      <c r="G5239" s="32">
        <v>5059</v>
      </c>
      <c r="H5239" s="31" t="s">
        <v>94</v>
      </c>
      <c r="I5239" s="32">
        <v>3740</v>
      </c>
      <c r="J5239" s="33">
        <v>1</v>
      </c>
      <c r="K5239" s="31" t="s">
        <v>94</v>
      </c>
      <c r="L5239" s="31" t="s">
        <v>95</v>
      </c>
    </row>
    <row r="5240" spans="1:12" ht="45" x14ac:dyDescent="0.2">
      <c r="A5240" t="str">
        <f>VLOOKUP(B5240,StateFIPS!A$2:B$52,2)</f>
        <v>Ohio</v>
      </c>
      <c r="B5240">
        <f t="shared" si="84"/>
        <v>39</v>
      </c>
      <c r="C5240" s="31" t="s">
        <v>1826</v>
      </c>
      <c r="D5240" s="31" t="s">
        <v>93</v>
      </c>
      <c r="E5240" s="31" t="s">
        <v>3273</v>
      </c>
      <c r="F5240" s="31" t="s">
        <v>3274</v>
      </c>
      <c r="G5240" s="32">
        <v>7878</v>
      </c>
      <c r="H5240" s="31" t="s">
        <v>94</v>
      </c>
      <c r="I5240" s="32">
        <v>5941</v>
      </c>
      <c r="J5240" s="33">
        <v>1</v>
      </c>
      <c r="K5240" s="31" t="s">
        <v>94</v>
      </c>
      <c r="L5240" s="31" t="s">
        <v>95</v>
      </c>
    </row>
    <row r="5241" spans="1:12" ht="45" x14ac:dyDescent="0.2">
      <c r="A5241" t="str">
        <f>VLOOKUP(B5241,StateFIPS!A$2:B$52,2)</f>
        <v>Ohio</v>
      </c>
      <c r="B5241">
        <f t="shared" si="84"/>
        <v>39</v>
      </c>
      <c r="C5241" s="31" t="s">
        <v>1554</v>
      </c>
      <c r="D5241" s="31" t="s">
        <v>93</v>
      </c>
      <c r="E5241" s="31" t="s">
        <v>3273</v>
      </c>
      <c r="F5241" s="31" t="s">
        <v>3274</v>
      </c>
      <c r="G5241" s="32">
        <v>16795</v>
      </c>
      <c r="H5241" s="31" t="s">
        <v>94</v>
      </c>
      <c r="I5241" s="32">
        <v>12665</v>
      </c>
      <c r="J5241" s="33">
        <v>1</v>
      </c>
      <c r="K5241" s="31" t="s">
        <v>94</v>
      </c>
      <c r="L5241" s="31" t="s">
        <v>95</v>
      </c>
    </row>
    <row r="5242" spans="1:12" ht="45" x14ac:dyDescent="0.2">
      <c r="A5242" t="str">
        <f>VLOOKUP(B5242,StateFIPS!A$2:B$52,2)</f>
        <v>Kansas</v>
      </c>
      <c r="B5242">
        <f t="shared" si="84"/>
        <v>20</v>
      </c>
      <c r="C5242" s="31" t="s">
        <v>3266</v>
      </c>
      <c r="D5242" s="31" t="s">
        <v>93</v>
      </c>
      <c r="E5242" s="31" t="s">
        <v>3273</v>
      </c>
      <c r="F5242" s="31" t="s">
        <v>3274</v>
      </c>
      <c r="G5242" s="32">
        <v>22336</v>
      </c>
      <c r="H5242" s="31" t="s">
        <v>94</v>
      </c>
      <c r="I5242" s="32">
        <v>15878</v>
      </c>
      <c r="J5242" s="33">
        <v>1</v>
      </c>
      <c r="K5242" s="31" t="s">
        <v>94</v>
      </c>
      <c r="L5242" s="31" t="s">
        <v>95</v>
      </c>
    </row>
    <row r="5243" spans="1:12" ht="45" x14ac:dyDescent="0.2">
      <c r="A5243" t="str">
        <f>VLOOKUP(B5243,StateFIPS!A$2:B$52,2)</f>
        <v>Missouri</v>
      </c>
      <c r="B5243">
        <f t="shared" si="84"/>
        <v>29</v>
      </c>
      <c r="C5243" s="31" t="s">
        <v>309</v>
      </c>
      <c r="D5243" s="31" t="s">
        <v>93</v>
      </c>
      <c r="E5243" s="31" t="s">
        <v>3273</v>
      </c>
      <c r="F5243" s="31" t="s">
        <v>3274</v>
      </c>
      <c r="G5243" s="32">
        <v>15999</v>
      </c>
      <c r="H5243" s="31" t="s">
        <v>94</v>
      </c>
      <c r="I5243" s="32">
        <v>12925</v>
      </c>
      <c r="J5243" s="33">
        <v>1</v>
      </c>
      <c r="K5243" s="31" t="s">
        <v>94</v>
      </c>
      <c r="L5243" s="31" t="s">
        <v>95</v>
      </c>
    </row>
    <row r="5244" spans="1:12" ht="45" x14ac:dyDescent="0.2">
      <c r="A5244" t="str">
        <f>VLOOKUP(B5244,StateFIPS!A$2:B$52,2)</f>
        <v>Iowa</v>
      </c>
      <c r="B5244">
        <f t="shared" si="84"/>
        <v>19</v>
      </c>
      <c r="C5244" s="31" t="s">
        <v>208</v>
      </c>
      <c r="D5244" s="31" t="s">
        <v>93</v>
      </c>
      <c r="E5244" s="31" t="s">
        <v>3273</v>
      </c>
      <c r="F5244" s="31" t="s">
        <v>3274</v>
      </c>
      <c r="G5244" s="32">
        <v>91415</v>
      </c>
      <c r="H5244" s="31" t="s">
        <v>94</v>
      </c>
      <c r="I5244" s="32">
        <v>68087</v>
      </c>
      <c r="J5244" s="33">
        <v>1</v>
      </c>
      <c r="K5244" s="31" t="s">
        <v>94</v>
      </c>
      <c r="L5244" s="31" t="s">
        <v>95</v>
      </c>
    </row>
    <row r="5245" spans="1:12" ht="45" x14ac:dyDescent="0.2">
      <c r="A5245" t="str">
        <f>VLOOKUP(B5245,StateFIPS!A$2:B$52,2)</f>
        <v>Ohio</v>
      </c>
      <c r="B5245">
        <f t="shared" si="84"/>
        <v>39</v>
      </c>
      <c r="C5245" s="31" t="s">
        <v>1538</v>
      </c>
      <c r="D5245" s="31" t="s">
        <v>93</v>
      </c>
      <c r="E5245" s="31" t="s">
        <v>3273</v>
      </c>
      <c r="F5245" s="31" t="s">
        <v>3274</v>
      </c>
      <c r="G5245" s="32">
        <v>4043</v>
      </c>
      <c r="H5245" s="31" t="s">
        <v>94</v>
      </c>
      <c r="I5245" s="32">
        <v>3049</v>
      </c>
      <c r="J5245" s="33">
        <v>1</v>
      </c>
      <c r="K5245" s="31" t="s">
        <v>94</v>
      </c>
      <c r="L5245" s="31" t="s">
        <v>95</v>
      </c>
    </row>
    <row r="5246" spans="1:12" ht="45" x14ac:dyDescent="0.2">
      <c r="A5246" t="str">
        <f>VLOOKUP(B5246,StateFIPS!A$2:B$52,2)</f>
        <v>Illinois</v>
      </c>
      <c r="B5246">
        <f t="shared" si="84"/>
        <v>17</v>
      </c>
      <c r="C5246" s="31" t="s">
        <v>2176</v>
      </c>
      <c r="D5246" s="31" t="s">
        <v>93</v>
      </c>
      <c r="E5246" s="31" t="s">
        <v>3273</v>
      </c>
      <c r="F5246" s="31" t="s">
        <v>3274</v>
      </c>
      <c r="G5246" s="32">
        <v>37216</v>
      </c>
      <c r="H5246" s="31" t="s">
        <v>94</v>
      </c>
      <c r="I5246" s="32">
        <v>27510</v>
      </c>
      <c r="J5246" s="33">
        <v>1</v>
      </c>
      <c r="K5246" s="31" t="s">
        <v>94</v>
      </c>
      <c r="L5246" s="31" t="s">
        <v>95</v>
      </c>
    </row>
    <row r="5247" spans="1:12" ht="45" x14ac:dyDescent="0.2">
      <c r="A5247" t="str">
        <f>VLOOKUP(B5247,StateFIPS!A$2:B$52,2)</f>
        <v>Missouri</v>
      </c>
      <c r="B5247">
        <f t="shared" si="84"/>
        <v>29</v>
      </c>
      <c r="C5247" s="31" t="s">
        <v>310</v>
      </c>
      <c r="D5247" s="31" t="s">
        <v>93</v>
      </c>
      <c r="E5247" s="31" t="s">
        <v>3273</v>
      </c>
      <c r="F5247" s="31" t="s">
        <v>3274</v>
      </c>
      <c r="G5247" s="32">
        <v>27386</v>
      </c>
      <c r="H5247" s="31" t="s">
        <v>94</v>
      </c>
      <c r="I5247" s="32">
        <v>22124</v>
      </c>
      <c r="J5247" s="33">
        <v>1</v>
      </c>
      <c r="K5247" s="31" t="s">
        <v>94</v>
      </c>
      <c r="L5247" s="31" t="s">
        <v>95</v>
      </c>
    </row>
    <row r="5248" spans="1:12" ht="45" x14ac:dyDescent="0.2">
      <c r="A5248" t="str">
        <f>VLOOKUP(B5248,StateFIPS!A$2:B$52,2)</f>
        <v>Nebraska</v>
      </c>
      <c r="B5248">
        <f t="shared" si="84"/>
        <v>31</v>
      </c>
      <c r="C5248" s="31" t="s">
        <v>1170</v>
      </c>
      <c r="D5248" s="31" t="s">
        <v>93</v>
      </c>
      <c r="E5248" s="31" t="s">
        <v>3273</v>
      </c>
      <c r="F5248" s="31" t="s">
        <v>3274</v>
      </c>
      <c r="G5248" s="32">
        <v>9633</v>
      </c>
      <c r="H5248" s="31" t="s">
        <v>94</v>
      </c>
      <c r="I5248" s="32">
        <v>7176</v>
      </c>
      <c r="J5248" s="33">
        <v>1</v>
      </c>
      <c r="K5248" s="31" t="s">
        <v>94</v>
      </c>
      <c r="L5248" s="31" t="s">
        <v>95</v>
      </c>
    </row>
    <row r="5249" spans="1:12" ht="45" x14ac:dyDescent="0.2">
      <c r="A5249" t="str">
        <f>VLOOKUP(B5249,StateFIPS!A$2:B$52,2)</f>
        <v>Iowa</v>
      </c>
      <c r="B5249">
        <f t="shared" si="84"/>
        <v>19</v>
      </c>
      <c r="C5249" s="31" t="s">
        <v>1656</v>
      </c>
      <c r="D5249" s="31" t="s">
        <v>93</v>
      </c>
      <c r="E5249" s="31" t="s">
        <v>3273</v>
      </c>
      <c r="F5249" s="31" t="s">
        <v>3274</v>
      </c>
      <c r="G5249" s="32">
        <v>45698</v>
      </c>
      <c r="H5249" s="31" t="s">
        <v>94</v>
      </c>
      <c r="I5249" s="32">
        <v>34036</v>
      </c>
      <c r="J5249" s="33">
        <v>1</v>
      </c>
      <c r="K5249" s="31" t="s">
        <v>94</v>
      </c>
      <c r="L5249" s="31" t="s">
        <v>95</v>
      </c>
    </row>
    <row r="5250" spans="1:12" ht="45" x14ac:dyDescent="0.2">
      <c r="A5250" t="str">
        <f>VLOOKUP(B5250,StateFIPS!A$2:B$52,2)</f>
        <v>Indiana</v>
      </c>
      <c r="B5250">
        <f t="shared" si="84"/>
        <v>18</v>
      </c>
      <c r="C5250" s="31" t="s">
        <v>2170</v>
      </c>
      <c r="D5250" s="31" t="s">
        <v>93</v>
      </c>
      <c r="E5250" s="31" t="s">
        <v>3273</v>
      </c>
      <c r="F5250" s="31" t="s">
        <v>3274</v>
      </c>
      <c r="G5250" s="32">
        <v>24407</v>
      </c>
      <c r="H5250" s="31" t="s">
        <v>94</v>
      </c>
      <c r="I5250" s="32">
        <v>18022</v>
      </c>
      <c r="J5250" s="33">
        <v>1</v>
      </c>
      <c r="K5250" s="31" t="s">
        <v>94</v>
      </c>
      <c r="L5250" s="31" t="s">
        <v>95</v>
      </c>
    </row>
    <row r="5251" spans="1:12" ht="45" x14ac:dyDescent="0.2">
      <c r="A5251" t="str">
        <f>VLOOKUP(B5251,StateFIPS!A$2:B$52,2)</f>
        <v>Nebraska</v>
      </c>
      <c r="B5251">
        <f t="shared" ref="B5251:B5314" si="85">VALUE(LEFT(C5251,2))</f>
        <v>31</v>
      </c>
      <c r="C5251" s="31" t="s">
        <v>2254</v>
      </c>
      <c r="D5251" s="31" t="s">
        <v>93</v>
      </c>
      <c r="E5251" s="31" t="s">
        <v>3273</v>
      </c>
      <c r="F5251" s="31" t="s">
        <v>3274</v>
      </c>
      <c r="G5251" s="32">
        <v>18785</v>
      </c>
      <c r="H5251" s="31" t="s">
        <v>94</v>
      </c>
      <c r="I5251" s="32">
        <v>13995</v>
      </c>
      <c r="J5251" s="33">
        <v>1</v>
      </c>
      <c r="K5251" s="31" t="s">
        <v>94</v>
      </c>
      <c r="L5251" s="31" t="s">
        <v>95</v>
      </c>
    </row>
    <row r="5252" spans="1:12" ht="45" x14ac:dyDescent="0.2">
      <c r="A5252" t="str">
        <f>VLOOKUP(B5252,StateFIPS!A$2:B$52,2)</f>
        <v>Ohio</v>
      </c>
      <c r="B5252">
        <f t="shared" si="85"/>
        <v>39</v>
      </c>
      <c r="C5252" s="31" t="s">
        <v>1467</v>
      </c>
      <c r="D5252" s="31" t="s">
        <v>93</v>
      </c>
      <c r="E5252" s="31" t="s">
        <v>3273</v>
      </c>
      <c r="F5252" s="31" t="s">
        <v>3274</v>
      </c>
      <c r="G5252" s="32">
        <v>8888</v>
      </c>
      <c r="H5252" s="31" t="s">
        <v>94</v>
      </c>
      <c r="I5252" s="32">
        <v>6702</v>
      </c>
      <c r="J5252" s="33">
        <v>1</v>
      </c>
      <c r="K5252" s="31" t="s">
        <v>94</v>
      </c>
      <c r="L5252" s="31" t="s">
        <v>95</v>
      </c>
    </row>
    <row r="5253" spans="1:12" ht="45" x14ac:dyDescent="0.2">
      <c r="A5253" t="str">
        <f>VLOOKUP(B5253,StateFIPS!A$2:B$52,2)</f>
        <v>Illinois</v>
      </c>
      <c r="B5253">
        <f t="shared" si="85"/>
        <v>17</v>
      </c>
      <c r="C5253" s="31" t="s">
        <v>2222</v>
      </c>
      <c r="D5253" s="31" t="s">
        <v>93</v>
      </c>
      <c r="E5253" s="31" t="s">
        <v>3273</v>
      </c>
      <c r="F5253" s="31" t="s">
        <v>3274</v>
      </c>
      <c r="G5253" s="32">
        <v>6194</v>
      </c>
      <c r="H5253" s="31" t="s">
        <v>94</v>
      </c>
      <c r="I5253" s="32">
        <v>4578</v>
      </c>
      <c r="J5253" s="33">
        <v>1</v>
      </c>
      <c r="K5253" s="31" t="s">
        <v>94</v>
      </c>
      <c r="L5253" s="31" t="s">
        <v>95</v>
      </c>
    </row>
    <row r="5254" spans="1:12" ht="45" x14ac:dyDescent="0.2">
      <c r="A5254" t="str">
        <f>VLOOKUP(B5254,StateFIPS!A$2:B$52,2)</f>
        <v>Indiana</v>
      </c>
      <c r="B5254">
        <f t="shared" si="85"/>
        <v>18</v>
      </c>
      <c r="C5254" s="31" t="s">
        <v>2270</v>
      </c>
      <c r="D5254" s="31" t="s">
        <v>93</v>
      </c>
      <c r="E5254" s="31" t="s">
        <v>3273</v>
      </c>
      <c r="F5254" s="31" t="s">
        <v>3274</v>
      </c>
      <c r="G5254" s="32">
        <v>1081</v>
      </c>
      <c r="H5254" s="31" t="s">
        <v>94</v>
      </c>
      <c r="I5254" s="32">
        <v>798</v>
      </c>
      <c r="J5254" s="33">
        <v>1</v>
      </c>
      <c r="K5254" s="31" t="s">
        <v>94</v>
      </c>
      <c r="L5254" s="31" t="s">
        <v>95</v>
      </c>
    </row>
    <row r="5255" spans="1:12" ht="45" x14ac:dyDescent="0.2">
      <c r="A5255" t="str">
        <f>VLOOKUP(B5255,StateFIPS!A$2:B$52,2)</f>
        <v>Illinois</v>
      </c>
      <c r="B5255">
        <f t="shared" si="85"/>
        <v>17</v>
      </c>
      <c r="C5255" s="31" t="s">
        <v>654</v>
      </c>
      <c r="D5255" s="31" t="s">
        <v>93</v>
      </c>
      <c r="E5255" s="31" t="s">
        <v>3273</v>
      </c>
      <c r="F5255" s="31" t="s">
        <v>3274</v>
      </c>
      <c r="G5255" s="32">
        <v>15214</v>
      </c>
      <c r="H5255" s="31" t="s">
        <v>94</v>
      </c>
      <c r="I5255" s="32">
        <v>11246</v>
      </c>
      <c r="J5255" s="33">
        <v>1</v>
      </c>
      <c r="K5255" s="31" t="s">
        <v>94</v>
      </c>
      <c r="L5255" s="31" t="s">
        <v>95</v>
      </c>
    </row>
    <row r="5256" spans="1:12" ht="45" x14ac:dyDescent="0.2">
      <c r="A5256" t="str">
        <f>VLOOKUP(B5256,StateFIPS!A$2:B$52,2)</f>
        <v>Ohio</v>
      </c>
      <c r="B5256">
        <f t="shared" si="85"/>
        <v>39</v>
      </c>
      <c r="C5256" s="31" t="s">
        <v>1856</v>
      </c>
      <c r="D5256" s="31" t="s">
        <v>93</v>
      </c>
      <c r="E5256" s="31" t="s">
        <v>3273</v>
      </c>
      <c r="F5256" s="31" t="s">
        <v>3274</v>
      </c>
      <c r="G5256" s="32">
        <v>8782</v>
      </c>
      <c r="H5256" s="31" t="s">
        <v>94</v>
      </c>
      <c r="I5256" s="32">
        <v>6622</v>
      </c>
      <c r="J5256" s="33">
        <v>1</v>
      </c>
      <c r="K5256" s="31" t="s">
        <v>94</v>
      </c>
      <c r="L5256" s="31" t="s">
        <v>95</v>
      </c>
    </row>
    <row r="5257" spans="1:12" ht="45" x14ac:dyDescent="0.2">
      <c r="A5257" t="str">
        <f>VLOOKUP(B5257,StateFIPS!A$2:B$52,2)</f>
        <v>Missouri</v>
      </c>
      <c r="B5257">
        <f t="shared" si="85"/>
        <v>29</v>
      </c>
      <c r="C5257" s="31" t="s">
        <v>311</v>
      </c>
      <c r="D5257" s="31" t="s">
        <v>93</v>
      </c>
      <c r="E5257" s="31" t="s">
        <v>3273</v>
      </c>
      <c r="F5257" s="31" t="s">
        <v>3274</v>
      </c>
      <c r="G5257" s="32">
        <v>7081</v>
      </c>
      <c r="H5257" s="31" t="s">
        <v>94</v>
      </c>
      <c r="I5257" s="32">
        <v>5721</v>
      </c>
      <c r="J5257" s="33">
        <v>1</v>
      </c>
      <c r="K5257" s="31" t="s">
        <v>94</v>
      </c>
      <c r="L5257" s="31" t="s">
        <v>95</v>
      </c>
    </row>
    <row r="5258" spans="1:12" ht="45" x14ac:dyDescent="0.2">
      <c r="A5258" t="str">
        <f>VLOOKUP(B5258,StateFIPS!A$2:B$52,2)</f>
        <v>Iowa</v>
      </c>
      <c r="B5258">
        <f t="shared" si="85"/>
        <v>19</v>
      </c>
      <c r="C5258" s="31" t="s">
        <v>1655</v>
      </c>
      <c r="D5258" s="31" t="s">
        <v>93</v>
      </c>
      <c r="E5258" s="31" t="s">
        <v>3273</v>
      </c>
      <c r="F5258" s="31" t="s">
        <v>3274</v>
      </c>
      <c r="G5258" s="32">
        <v>106912</v>
      </c>
      <c r="H5258" s="31" t="s">
        <v>94</v>
      </c>
      <c r="I5258" s="32">
        <v>79629</v>
      </c>
      <c r="J5258" s="33">
        <v>1</v>
      </c>
      <c r="K5258" s="31" t="s">
        <v>94</v>
      </c>
      <c r="L5258" s="31" t="s">
        <v>95</v>
      </c>
    </row>
    <row r="5259" spans="1:12" ht="45" x14ac:dyDescent="0.2">
      <c r="A5259" t="str">
        <f>VLOOKUP(B5259,StateFIPS!A$2:B$52,2)</f>
        <v>Indiana</v>
      </c>
      <c r="B5259">
        <f t="shared" si="85"/>
        <v>18</v>
      </c>
      <c r="C5259" s="31" t="s">
        <v>2180</v>
      </c>
      <c r="D5259" s="31" t="s">
        <v>93</v>
      </c>
      <c r="E5259" s="31" t="s">
        <v>3273</v>
      </c>
      <c r="F5259" s="31" t="s">
        <v>3274</v>
      </c>
      <c r="G5259" s="32">
        <v>86151</v>
      </c>
      <c r="H5259" s="31" t="s">
        <v>94</v>
      </c>
      <c r="I5259" s="32">
        <v>63613</v>
      </c>
      <c r="J5259" s="33">
        <v>1</v>
      </c>
      <c r="K5259" s="31" t="s">
        <v>94</v>
      </c>
      <c r="L5259" s="31" t="s">
        <v>95</v>
      </c>
    </row>
    <row r="5260" spans="1:12" ht="45" x14ac:dyDescent="0.2">
      <c r="A5260" t="str">
        <f>VLOOKUP(B5260,StateFIPS!A$2:B$52,2)</f>
        <v>Montana</v>
      </c>
      <c r="B5260">
        <f t="shared" si="85"/>
        <v>30</v>
      </c>
      <c r="C5260" s="31" t="s">
        <v>3197</v>
      </c>
      <c r="D5260" s="31" t="s">
        <v>93</v>
      </c>
      <c r="E5260" s="31" t="s">
        <v>3273</v>
      </c>
      <c r="F5260" s="31" t="s">
        <v>3274</v>
      </c>
      <c r="G5260" s="32">
        <v>5759</v>
      </c>
      <c r="H5260" s="31" t="s">
        <v>94</v>
      </c>
      <c r="I5260" s="32">
        <v>4291</v>
      </c>
      <c r="J5260" s="33">
        <v>1</v>
      </c>
      <c r="K5260" s="31" t="s">
        <v>94</v>
      </c>
      <c r="L5260" s="31" t="s">
        <v>95</v>
      </c>
    </row>
    <row r="5261" spans="1:12" ht="45" x14ac:dyDescent="0.2">
      <c r="A5261" t="str">
        <f>VLOOKUP(B5261,StateFIPS!A$2:B$52,2)</f>
        <v>Missouri</v>
      </c>
      <c r="B5261">
        <f t="shared" si="85"/>
        <v>29</v>
      </c>
      <c r="C5261" s="31" t="s">
        <v>337</v>
      </c>
      <c r="D5261" s="31" t="s">
        <v>93</v>
      </c>
      <c r="E5261" s="31" t="s">
        <v>3273</v>
      </c>
      <c r="F5261" s="31" t="s">
        <v>3274</v>
      </c>
      <c r="G5261" s="32">
        <v>7949</v>
      </c>
      <c r="H5261" s="31" t="s">
        <v>94</v>
      </c>
      <c r="I5261" s="32">
        <v>6422</v>
      </c>
      <c r="J5261" s="33">
        <v>1</v>
      </c>
      <c r="K5261" s="31" t="s">
        <v>94</v>
      </c>
      <c r="L5261" s="31" t="s">
        <v>95</v>
      </c>
    </row>
    <row r="5262" spans="1:12" ht="45" x14ac:dyDescent="0.2">
      <c r="A5262" t="str">
        <f>VLOOKUP(B5262,StateFIPS!A$2:B$52,2)</f>
        <v>Ohio</v>
      </c>
      <c r="B5262">
        <f t="shared" si="85"/>
        <v>39</v>
      </c>
      <c r="C5262" s="31" t="s">
        <v>1864</v>
      </c>
      <c r="D5262" s="31" t="s">
        <v>93</v>
      </c>
      <c r="E5262" s="31" t="s">
        <v>3273</v>
      </c>
      <c r="F5262" s="31" t="s">
        <v>3274</v>
      </c>
      <c r="G5262" s="32">
        <v>2065</v>
      </c>
      <c r="H5262" s="31" t="s">
        <v>94</v>
      </c>
      <c r="I5262" s="32">
        <v>1557</v>
      </c>
      <c r="J5262" s="33">
        <v>1</v>
      </c>
      <c r="K5262" s="31" t="s">
        <v>94</v>
      </c>
      <c r="L5262" s="31" t="s">
        <v>95</v>
      </c>
    </row>
    <row r="5263" spans="1:12" ht="45" x14ac:dyDescent="0.2">
      <c r="A5263" t="str">
        <f>VLOOKUP(B5263,StateFIPS!A$2:B$52,2)</f>
        <v>Nebraska</v>
      </c>
      <c r="B5263">
        <f t="shared" si="85"/>
        <v>31</v>
      </c>
      <c r="C5263" s="31" t="s">
        <v>2262</v>
      </c>
      <c r="D5263" s="31" t="s">
        <v>93</v>
      </c>
      <c r="E5263" s="31" t="s">
        <v>3273</v>
      </c>
      <c r="F5263" s="31" t="s">
        <v>3274</v>
      </c>
      <c r="G5263" s="32">
        <v>22216</v>
      </c>
      <c r="H5263" s="31" t="s">
        <v>94</v>
      </c>
      <c r="I5263" s="32">
        <v>16551</v>
      </c>
      <c r="J5263" s="33">
        <v>1</v>
      </c>
      <c r="K5263" s="31" t="s">
        <v>94</v>
      </c>
      <c r="L5263" s="31" t="s">
        <v>95</v>
      </c>
    </row>
    <row r="5264" spans="1:12" ht="45" x14ac:dyDescent="0.2">
      <c r="A5264" t="str">
        <f>VLOOKUP(B5264,StateFIPS!A$2:B$52,2)</f>
        <v>Illinois</v>
      </c>
      <c r="B5264">
        <f t="shared" si="85"/>
        <v>17</v>
      </c>
      <c r="C5264" s="31" t="s">
        <v>655</v>
      </c>
      <c r="D5264" s="31" t="s">
        <v>93</v>
      </c>
      <c r="E5264" s="31" t="s">
        <v>3273</v>
      </c>
      <c r="F5264" s="31" t="s">
        <v>3274</v>
      </c>
      <c r="G5264" s="32">
        <v>6947</v>
      </c>
      <c r="H5264" s="31" t="s">
        <v>94</v>
      </c>
      <c r="I5264" s="32">
        <v>5135</v>
      </c>
      <c r="J5264" s="33">
        <v>1</v>
      </c>
      <c r="K5264" s="31" t="s">
        <v>94</v>
      </c>
      <c r="L5264" s="31" t="s">
        <v>95</v>
      </c>
    </row>
    <row r="5265" spans="1:12" ht="45" x14ac:dyDescent="0.2">
      <c r="A5265" t="str">
        <f>VLOOKUP(B5265,StateFIPS!A$2:B$52,2)</f>
        <v>Indiana</v>
      </c>
      <c r="B5265">
        <f t="shared" si="85"/>
        <v>18</v>
      </c>
      <c r="C5265" s="31" t="s">
        <v>1592</v>
      </c>
      <c r="D5265" s="31" t="s">
        <v>93</v>
      </c>
      <c r="E5265" s="31" t="s">
        <v>3273</v>
      </c>
      <c r="F5265" s="31" t="s">
        <v>3274</v>
      </c>
      <c r="G5265" s="32">
        <v>8810</v>
      </c>
      <c r="H5265" s="31" t="s">
        <v>94</v>
      </c>
      <c r="I5265" s="32">
        <v>6505</v>
      </c>
      <c r="J5265" s="33">
        <v>1</v>
      </c>
      <c r="K5265" s="31" t="s">
        <v>94</v>
      </c>
      <c r="L5265" s="31" t="s">
        <v>95</v>
      </c>
    </row>
    <row r="5266" spans="1:12" ht="45" x14ac:dyDescent="0.2">
      <c r="A5266" t="str">
        <f>VLOOKUP(B5266,StateFIPS!A$2:B$52,2)</f>
        <v>Ohio</v>
      </c>
      <c r="B5266">
        <f t="shared" si="85"/>
        <v>39</v>
      </c>
      <c r="C5266" s="31" t="s">
        <v>1546</v>
      </c>
      <c r="D5266" s="31" t="s">
        <v>93</v>
      </c>
      <c r="E5266" s="31" t="s">
        <v>3273</v>
      </c>
      <c r="F5266" s="31" t="s">
        <v>3274</v>
      </c>
      <c r="G5266" s="32">
        <v>42923</v>
      </c>
      <c r="H5266" s="31" t="s">
        <v>94</v>
      </c>
      <c r="I5266" s="32">
        <v>32370</v>
      </c>
      <c r="J5266" s="33">
        <v>1</v>
      </c>
      <c r="K5266" s="31" t="s">
        <v>94</v>
      </c>
      <c r="L5266" s="31" t="s">
        <v>95</v>
      </c>
    </row>
    <row r="5267" spans="1:12" ht="45" x14ac:dyDescent="0.2">
      <c r="A5267" t="str">
        <f>VLOOKUP(B5267,StateFIPS!A$2:B$52,2)</f>
        <v>Missouri</v>
      </c>
      <c r="B5267">
        <f t="shared" si="85"/>
        <v>29</v>
      </c>
      <c r="C5267" s="31" t="s">
        <v>2233</v>
      </c>
      <c r="D5267" s="31" t="s">
        <v>93</v>
      </c>
      <c r="E5267" s="31" t="s">
        <v>3273</v>
      </c>
      <c r="F5267" s="31" t="s">
        <v>3274</v>
      </c>
      <c r="G5267" s="32">
        <v>13781</v>
      </c>
      <c r="H5267" s="31" t="s">
        <v>94</v>
      </c>
      <c r="I5267" s="32">
        <v>11133</v>
      </c>
      <c r="J5267" s="33">
        <v>1</v>
      </c>
      <c r="K5267" s="31" t="s">
        <v>94</v>
      </c>
      <c r="L5267" s="31" t="s">
        <v>95</v>
      </c>
    </row>
    <row r="5268" spans="1:12" ht="45" x14ac:dyDescent="0.2">
      <c r="A5268" t="str">
        <f>VLOOKUP(B5268,StateFIPS!A$2:B$52,2)</f>
        <v>Indiana</v>
      </c>
      <c r="B5268">
        <f t="shared" si="85"/>
        <v>18</v>
      </c>
      <c r="C5268" s="31" t="s">
        <v>1608</v>
      </c>
      <c r="D5268" s="31" t="s">
        <v>93</v>
      </c>
      <c r="E5268" s="31" t="s">
        <v>3273</v>
      </c>
      <c r="F5268" s="31" t="s">
        <v>3274</v>
      </c>
      <c r="G5268" s="32">
        <v>20934</v>
      </c>
      <c r="H5268" s="31" t="s">
        <v>94</v>
      </c>
      <c r="I5268" s="32">
        <v>15457</v>
      </c>
      <c r="J5268" s="33">
        <v>1</v>
      </c>
      <c r="K5268" s="31" t="s">
        <v>94</v>
      </c>
      <c r="L5268" s="31" t="s">
        <v>95</v>
      </c>
    </row>
    <row r="5269" spans="1:12" ht="45" x14ac:dyDescent="0.2">
      <c r="A5269" t="str">
        <f>VLOOKUP(B5269,StateFIPS!A$2:B$52,2)</f>
        <v>Missouri</v>
      </c>
      <c r="B5269">
        <f t="shared" si="85"/>
        <v>29</v>
      </c>
      <c r="C5269" s="31" t="s">
        <v>1238</v>
      </c>
      <c r="D5269" s="31" t="s">
        <v>93</v>
      </c>
      <c r="E5269" s="31" t="s">
        <v>3273</v>
      </c>
      <c r="F5269" s="31" t="s">
        <v>3274</v>
      </c>
      <c r="G5269" s="32">
        <v>4008</v>
      </c>
      <c r="H5269" s="31" t="s">
        <v>94</v>
      </c>
      <c r="I5269" s="32">
        <v>3238</v>
      </c>
      <c r="J5269" s="33">
        <v>1</v>
      </c>
      <c r="K5269" s="31" t="s">
        <v>94</v>
      </c>
      <c r="L5269" s="31" t="s">
        <v>95</v>
      </c>
    </row>
    <row r="5270" spans="1:12" ht="45" x14ac:dyDescent="0.2">
      <c r="A5270" t="str">
        <f>VLOOKUP(B5270,StateFIPS!A$2:B$52,2)</f>
        <v>North Carolina</v>
      </c>
      <c r="B5270">
        <f t="shared" si="85"/>
        <v>37</v>
      </c>
      <c r="C5270" s="31" t="s">
        <v>1187</v>
      </c>
      <c r="D5270" s="31" t="s">
        <v>93</v>
      </c>
      <c r="E5270" s="31" t="s">
        <v>3273</v>
      </c>
      <c r="F5270" s="31" t="s">
        <v>3274</v>
      </c>
      <c r="G5270" s="32">
        <v>18524</v>
      </c>
      <c r="H5270" s="31" t="s">
        <v>94</v>
      </c>
      <c r="I5270" s="32">
        <v>15272</v>
      </c>
      <c r="J5270" s="33">
        <v>1</v>
      </c>
      <c r="K5270" s="31" t="s">
        <v>94</v>
      </c>
      <c r="L5270" s="31" t="s">
        <v>95</v>
      </c>
    </row>
    <row r="5271" spans="1:12" ht="45" x14ac:dyDescent="0.2">
      <c r="A5271" t="str">
        <f>VLOOKUP(B5271,StateFIPS!A$2:B$52,2)</f>
        <v>Indiana</v>
      </c>
      <c r="B5271">
        <f t="shared" si="85"/>
        <v>18</v>
      </c>
      <c r="C5271" s="31" t="s">
        <v>3188</v>
      </c>
      <c r="D5271" s="31" t="s">
        <v>93</v>
      </c>
      <c r="E5271" s="31" t="s">
        <v>3273</v>
      </c>
      <c r="F5271" s="31" t="s">
        <v>3274</v>
      </c>
      <c r="G5271" s="32">
        <v>8439</v>
      </c>
      <c r="H5271" s="31" t="s">
        <v>94</v>
      </c>
      <c r="I5271" s="32">
        <v>6231</v>
      </c>
      <c r="J5271" s="33">
        <v>1</v>
      </c>
      <c r="K5271" s="31" t="s">
        <v>94</v>
      </c>
      <c r="L5271" s="31" t="s">
        <v>95</v>
      </c>
    </row>
    <row r="5272" spans="1:12" ht="45" x14ac:dyDescent="0.2">
      <c r="A5272" t="str">
        <f>VLOOKUP(B5272,StateFIPS!A$2:B$52,2)</f>
        <v>North Carolina</v>
      </c>
      <c r="B5272">
        <f t="shared" si="85"/>
        <v>37</v>
      </c>
      <c r="C5272" s="31" t="s">
        <v>1195</v>
      </c>
      <c r="D5272" s="31" t="s">
        <v>93</v>
      </c>
      <c r="E5272" s="31" t="s">
        <v>3273</v>
      </c>
      <c r="F5272" s="31" t="s">
        <v>3274</v>
      </c>
      <c r="G5272" s="32">
        <v>18524</v>
      </c>
      <c r="H5272" s="31" t="s">
        <v>94</v>
      </c>
      <c r="I5272" s="32">
        <v>15272</v>
      </c>
      <c r="J5272" s="33">
        <v>1</v>
      </c>
      <c r="K5272" s="31" t="s">
        <v>94</v>
      </c>
      <c r="L5272" s="31" t="s">
        <v>95</v>
      </c>
    </row>
    <row r="5273" spans="1:12" ht="45" x14ac:dyDescent="0.2">
      <c r="A5273" t="str">
        <f>VLOOKUP(B5273,StateFIPS!A$2:B$52,2)</f>
        <v>Missouri</v>
      </c>
      <c r="B5273">
        <f t="shared" si="85"/>
        <v>29</v>
      </c>
      <c r="C5273" s="31" t="s">
        <v>360</v>
      </c>
      <c r="D5273" s="31" t="s">
        <v>93</v>
      </c>
      <c r="E5273" s="31" t="s">
        <v>3273</v>
      </c>
      <c r="F5273" s="31" t="s">
        <v>3274</v>
      </c>
      <c r="G5273" s="32">
        <v>9130</v>
      </c>
      <c r="H5273" s="31" t="s">
        <v>94</v>
      </c>
      <c r="I5273" s="32">
        <v>7376</v>
      </c>
      <c r="J5273" s="33">
        <v>1</v>
      </c>
      <c r="K5273" s="31" t="s">
        <v>94</v>
      </c>
      <c r="L5273" s="31" t="s">
        <v>95</v>
      </c>
    </row>
    <row r="5274" spans="1:12" ht="45" x14ac:dyDescent="0.2">
      <c r="A5274" t="str">
        <f>VLOOKUP(B5274,StateFIPS!A$2:B$52,2)</f>
        <v>Illinois</v>
      </c>
      <c r="B5274">
        <f t="shared" si="85"/>
        <v>17</v>
      </c>
      <c r="C5274" s="31" t="s">
        <v>2187</v>
      </c>
      <c r="D5274" s="31" t="s">
        <v>93</v>
      </c>
      <c r="E5274" s="31" t="s">
        <v>3273</v>
      </c>
      <c r="F5274" s="31" t="s">
        <v>3274</v>
      </c>
      <c r="G5274" s="32">
        <v>29629</v>
      </c>
      <c r="H5274" s="31" t="s">
        <v>94</v>
      </c>
      <c r="I5274" s="32">
        <v>21901</v>
      </c>
      <c r="J5274" s="33">
        <v>1</v>
      </c>
      <c r="K5274" s="31" t="s">
        <v>94</v>
      </c>
      <c r="L5274" s="31" t="s">
        <v>95</v>
      </c>
    </row>
    <row r="5275" spans="1:12" ht="45" x14ac:dyDescent="0.2">
      <c r="A5275" t="str">
        <f>VLOOKUP(B5275,StateFIPS!A$2:B$52,2)</f>
        <v>Indiana</v>
      </c>
      <c r="B5275">
        <f t="shared" si="85"/>
        <v>18</v>
      </c>
      <c r="C5275" s="31" t="s">
        <v>1610</v>
      </c>
      <c r="D5275" s="31" t="s">
        <v>93</v>
      </c>
      <c r="E5275" s="31" t="s">
        <v>3273</v>
      </c>
      <c r="F5275" s="31" t="s">
        <v>3274</v>
      </c>
      <c r="G5275" s="32">
        <v>16165</v>
      </c>
      <c r="H5275" s="31" t="s">
        <v>94</v>
      </c>
      <c r="I5275" s="32">
        <v>11936</v>
      </c>
      <c r="J5275" s="33">
        <v>1</v>
      </c>
      <c r="K5275" s="31" t="s">
        <v>94</v>
      </c>
      <c r="L5275" s="31" t="s">
        <v>95</v>
      </c>
    </row>
    <row r="5276" spans="1:12" ht="45" x14ac:dyDescent="0.2">
      <c r="A5276" t="str">
        <f>VLOOKUP(B5276,StateFIPS!A$2:B$52,2)</f>
        <v>North Carolina</v>
      </c>
      <c r="B5276">
        <f t="shared" si="85"/>
        <v>37</v>
      </c>
      <c r="C5276" s="31" t="s">
        <v>1796</v>
      </c>
      <c r="D5276" s="31" t="s">
        <v>93</v>
      </c>
      <c r="E5276" s="31" t="s">
        <v>3273</v>
      </c>
      <c r="F5276" s="31" t="s">
        <v>3274</v>
      </c>
      <c r="G5276" s="32">
        <v>18524</v>
      </c>
      <c r="H5276" s="31" t="s">
        <v>94</v>
      </c>
      <c r="I5276" s="32">
        <v>15272</v>
      </c>
      <c r="J5276" s="33">
        <v>1</v>
      </c>
      <c r="K5276" s="31" t="s">
        <v>94</v>
      </c>
      <c r="L5276" s="31" t="s">
        <v>95</v>
      </c>
    </row>
    <row r="5277" spans="1:12" ht="45" x14ac:dyDescent="0.2">
      <c r="A5277" t="str">
        <f>VLOOKUP(B5277,StateFIPS!A$2:B$52,2)</f>
        <v>Illinois</v>
      </c>
      <c r="B5277">
        <f t="shared" si="85"/>
        <v>17</v>
      </c>
      <c r="C5277" s="31" t="s">
        <v>716</v>
      </c>
      <c r="D5277" s="31" t="s">
        <v>93</v>
      </c>
      <c r="E5277" s="31" t="s">
        <v>3273</v>
      </c>
      <c r="F5277" s="31" t="s">
        <v>3274</v>
      </c>
      <c r="G5277" s="32">
        <v>8349</v>
      </c>
      <c r="H5277" s="31" t="s">
        <v>94</v>
      </c>
      <c r="I5277" s="32">
        <v>6172</v>
      </c>
      <c r="J5277" s="33">
        <v>1</v>
      </c>
      <c r="K5277" s="31" t="s">
        <v>94</v>
      </c>
      <c r="L5277" s="31" t="s">
        <v>95</v>
      </c>
    </row>
    <row r="5278" spans="1:12" ht="45" x14ac:dyDescent="0.2">
      <c r="A5278" t="str">
        <f>VLOOKUP(B5278,StateFIPS!A$2:B$52,2)</f>
        <v>Montana</v>
      </c>
      <c r="B5278">
        <f t="shared" si="85"/>
        <v>30</v>
      </c>
      <c r="C5278" s="31" t="s">
        <v>2146</v>
      </c>
      <c r="D5278" s="31" t="s">
        <v>93</v>
      </c>
      <c r="E5278" s="31" t="s">
        <v>3273</v>
      </c>
      <c r="F5278" s="31" t="s">
        <v>3274</v>
      </c>
      <c r="G5278" s="32">
        <v>1281</v>
      </c>
      <c r="H5278" s="31" t="s">
        <v>94</v>
      </c>
      <c r="I5278" s="32">
        <v>955</v>
      </c>
      <c r="J5278" s="33">
        <v>1</v>
      </c>
      <c r="K5278" s="31" t="s">
        <v>94</v>
      </c>
      <c r="L5278" s="31" t="s">
        <v>95</v>
      </c>
    </row>
    <row r="5279" spans="1:12" ht="45" x14ac:dyDescent="0.2">
      <c r="A5279" t="str">
        <f>VLOOKUP(B5279,StateFIPS!A$2:B$52,2)</f>
        <v>Illinois</v>
      </c>
      <c r="B5279">
        <f t="shared" si="85"/>
        <v>17</v>
      </c>
      <c r="C5279" s="31" t="s">
        <v>717</v>
      </c>
      <c r="D5279" s="31" t="s">
        <v>93</v>
      </c>
      <c r="E5279" s="31" t="s">
        <v>3273</v>
      </c>
      <c r="F5279" s="31" t="s">
        <v>3274</v>
      </c>
      <c r="G5279" s="32">
        <v>3901</v>
      </c>
      <c r="H5279" s="31" t="s">
        <v>94</v>
      </c>
      <c r="I5279" s="32">
        <v>2884</v>
      </c>
      <c r="J5279" s="33">
        <v>1</v>
      </c>
      <c r="K5279" s="31" t="s">
        <v>94</v>
      </c>
      <c r="L5279" s="31" t="s">
        <v>95</v>
      </c>
    </row>
    <row r="5280" spans="1:12" ht="45" x14ac:dyDescent="0.2">
      <c r="A5280" t="str">
        <f>VLOOKUP(B5280,StateFIPS!A$2:B$52,2)</f>
        <v>Illinois</v>
      </c>
      <c r="B5280">
        <f t="shared" si="85"/>
        <v>17</v>
      </c>
      <c r="C5280" s="31" t="s">
        <v>2201</v>
      </c>
      <c r="D5280" s="31" t="s">
        <v>93</v>
      </c>
      <c r="E5280" s="31" t="s">
        <v>3273</v>
      </c>
      <c r="F5280" s="31" t="s">
        <v>3274</v>
      </c>
      <c r="G5280" s="32">
        <v>6018</v>
      </c>
      <c r="H5280" s="31" t="s">
        <v>94</v>
      </c>
      <c r="I5280" s="32">
        <v>4448</v>
      </c>
      <c r="J5280" s="33">
        <v>1</v>
      </c>
      <c r="K5280" s="31" t="s">
        <v>94</v>
      </c>
      <c r="L5280" s="31" t="s">
        <v>95</v>
      </c>
    </row>
    <row r="5281" spans="1:12" ht="45" x14ac:dyDescent="0.2">
      <c r="A5281" t="str">
        <f>VLOOKUP(B5281,StateFIPS!A$2:B$52,2)</f>
        <v>North Carolina</v>
      </c>
      <c r="B5281">
        <f t="shared" si="85"/>
        <v>37</v>
      </c>
      <c r="C5281" s="31" t="s">
        <v>1192</v>
      </c>
      <c r="D5281" s="31" t="s">
        <v>93</v>
      </c>
      <c r="E5281" s="31" t="s">
        <v>3273</v>
      </c>
      <c r="F5281" s="31" t="s">
        <v>3274</v>
      </c>
      <c r="G5281" s="32">
        <v>18524</v>
      </c>
      <c r="H5281" s="31" t="s">
        <v>94</v>
      </c>
      <c r="I5281" s="32">
        <v>15272</v>
      </c>
      <c r="J5281" s="33">
        <v>1</v>
      </c>
      <c r="K5281" s="31" t="s">
        <v>94</v>
      </c>
      <c r="L5281" s="31" t="s">
        <v>95</v>
      </c>
    </row>
    <row r="5282" spans="1:12" ht="45" x14ac:dyDescent="0.2">
      <c r="A5282" t="str">
        <f>VLOOKUP(B5282,StateFIPS!A$2:B$52,2)</f>
        <v>North Carolina</v>
      </c>
      <c r="B5282">
        <f t="shared" si="85"/>
        <v>37</v>
      </c>
      <c r="C5282" s="31" t="s">
        <v>1208</v>
      </c>
      <c r="D5282" s="31" t="s">
        <v>93</v>
      </c>
      <c r="E5282" s="31" t="s">
        <v>3273</v>
      </c>
      <c r="F5282" s="31" t="s">
        <v>3274</v>
      </c>
      <c r="G5282" s="32">
        <v>285791</v>
      </c>
      <c r="H5282" s="31" t="s">
        <v>94</v>
      </c>
      <c r="I5282" s="32">
        <v>235617</v>
      </c>
      <c r="J5282" s="33">
        <v>1</v>
      </c>
      <c r="K5282" s="31" t="s">
        <v>94</v>
      </c>
      <c r="L5282" s="31" t="s">
        <v>95</v>
      </c>
    </row>
    <row r="5283" spans="1:12" ht="45" x14ac:dyDescent="0.2">
      <c r="A5283" t="str">
        <f>VLOOKUP(B5283,StateFIPS!A$2:B$52,2)</f>
        <v>Illinois</v>
      </c>
      <c r="B5283">
        <f t="shared" si="85"/>
        <v>17</v>
      </c>
      <c r="C5283" s="31" t="s">
        <v>684</v>
      </c>
      <c r="D5283" s="31" t="s">
        <v>93</v>
      </c>
      <c r="E5283" s="31" t="s">
        <v>3273</v>
      </c>
      <c r="F5283" s="31" t="s">
        <v>3274</v>
      </c>
      <c r="G5283" s="32">
        <v>11425</v>
      </c>
      <c r="H5283" s="31" t="s">
        <v>94</v>
      </c>
      <c r="I5283" s="32">
        <v>8445</v>
      </c>
      <c r="J5283" s="33">
        <v>1</v>
      </c>
      <c r="K5283" s="31" t="s">
        <v>94</v>
      </c>
      <c r="L5283" s="31" t="s">
        <v>95</v>
      </c>
    </row>
    <row r="5284" spans="1:12" ht="45" x14ac:dyDescent="0.2">
      <c r="A5284" t="str">
        <f>VLOOKUP(B5284,StateFIPS!A$2:B$52,2)</f>
        <v>North Carolina</v>
      </c>
      <c r="B5284">
        <f t="shared" si="85"/>
        <v>37</v>
      </c>
      <c r="C5284" s="31" t="s">
        <v>2715</v>
      </c>
      <c r="D5284" s="31" t="s">
        <v>93</v>
      </c>
      <c r="E5284" s="31" t="s">
        <v>3273</v>
      </c>
      <c r="F5284" s="31" t="s">
        <v>3274</v>
      </c>
      <c r="G5284" s="32">
        <v>291301</v>
      </c>
      <c r="H5284" s="31" t="s">
        <v>94</v>
      </c>
      <c r="I5284" s="32">
        <v>240160</v>
      </c>
      <c r="J5284" s="33">
        <v>1</v>
      </c>
      <c r="K5284" s="31" t="s">
        <v>94</v>
      </c>
      <c r="L5284" s="31" t="s">
        <v>95</v>
      </c>
    </row>
    <row r="5285" spans="1:12" ht="45" x14ac:dyDescent="0.2">
      <c r="A5285" t="str">
        <f>VLOOKUP(B5285,StateFIPS!A$2:B$52,2)</f>
        <v>Missouri</v>
      </c>
      <c r="B5285">
        <f t="shared" si="85"/>
        <v>29</v>
      </c>
      <c r="C5285" s="31" t="s">
        <v>350</v>
      </c>
      <c r="D5285" s="31" t="s">
        <v>93</v>
      </c>
      <c r="E5285" s="31" t="s">
        <v>3273</v>
      </c>
      <c r="F5285" s="31" t="s">
        <v>3274</v>
      </c>
      <c r="G5285" s="32">
        <v>18094</v>
      </c>
      <c r="H5285" s="31" t="s">
        <v>94</v>
      </c>
      <c r="I5285" s="32">
        <v>14618</v>
      </c>
      <c r="J5285" s="33">
        <v>1</v>
      </c>
      <c r="K5285" s="31" t="s">
        <v>94</v>
      </c>
      <c r="L5285" s="31" t="s">
        <v>95</v>
      </c>
    </row>
    <row r="5286" spans="1:12" ht="45" x14ac:dyDescent="0.2">
      <c r="A5286" t="str">
        <f>VLOOKUP(B5286,StateFIPS!A$2:B$52,2)</f>
        <v>Indiana</v>
      </c>
      <c r="B5286">
        <f t="shared" si="85"/>
        <v>18</v>
      </c>
      <c r="C5286" s="31" t="s">
        <v>1677</v>
      </c>
      <c r="D5286" s="31" t="s">
        <v>93</v>
      </c>
      <c r="E5286" s="31" t="s">
        <v>3273</v>
      </c>
      <c r="F5286" s="31" t="s">
        <v>3274</v>
      </c>
      <c r="G5286" s="32">
        <v>44143</v>
      </c>
      <c r="H5286" s="31" t="s">
        <v>94</v>
      </c>
      <c r="I5286" s="32">
        <v>32595</v>
      </c>
      <c r="J5286" s="33">
        <v>1</v>
      </c>
      <c r="K5286" s="31" t="s">
        <v>94</v>
      </c>
      <c r="L5286" s="31" t="s">
        <v>95</v>
      </c>
    </row>
    <row r="5287" spans="1:12" ht="45" x14ac:dyDescent="0.2">
      <c r="A5287" t="str">
        <f>VLOOKUP(B5287,StateFIPS!A$2:B$52,2)</f>
        <v>Illinois</v>
      </c>
      <c r="B5287">
        <f t="shared" si="85"/>
        <v>17</v>
      </c>
      <c r="C5287" s="31" t="s">
        <v>718</v>
      </c>
      <c r="D5287" s="31" t="s">
        <v>93</v>
      </c>
      <c r="E5287" s="31" t="s">
        <v>3273</v>
      </c>
      <c r="F5287" s="31" t="s">
        <v>3274</v>
      </c>
      <c r="G5287" s="32">
        <v>6130</v>
      </c>
      <c r="H5287" s="31" t="s">
        <v>94</v>
      </c>
      <c r="I5287" s="32">
        <v>4531</v>
      </c>
      <c r="J5287" s="33">
        <v>1</v>
      </c>
      <c r="K5287" s="31" t="s">
        <v>94</v>
      </c>
      <c r="L5287" s="31" t="s">
        <v>95</v>
      </c>
    </row>
    <row r="5288" spans="1:12" ht="45" x14ac:dyDescent="0.2">
      <c r="A5288" t="str">
        <f>VLOOKUP(B5288,StateFIPS!A$2:B$52,2)</f>
        <v>North Carolina</v>
      </c>
      <c r="B5288">
        <f t="shared" si="85"/>
        <v>37</v>
      </c>
      <c r="C5288" s="31" t="s">
        <v>1178</v>
      </c>
      <c r="D5288" s="31" t="s">
        <v>93</v>
      </c>
      <c r="E5288" s="31" t="s">
        <v>3273</v>
      </c>
      <c r="F5288" s="31" t="s">
        <v>3274</v>
      </c>
      <c r="G5288" s="32">
        <v>117751</v>
      </c>
      <c r="H5288" s="31" t="s">
        <v>94</v>
      </c>
      <c r="I5288" s="32">
        <v>97078</v>
      </c>
      <c r="J5288" s="33">
        <v>1</v>
      </c>
      <c r="K5288" s="31" t="s">
        <v>94</v>
      </c>
      <c r="L5288" s="31" t="s">
        <v>95</v>
      </c>
    </row>
    <row r="5289" spans="1:12" ht="45" x14ac:dyDescent="0.2">
      <c r="A5289" t="str">
        <f>VLOOKUP(B5289,StateFIPS!A$2:B$52,2)</f>
        <v>North Carolina</v>
      </c>
      <c r="B5289">
        <f t="shared" si="85"/>
        <v>37</v>
      </c>
      <c r="C5289" s="31" t="s">
        <v>1191</v>
      </c>
      <c r="D5289" s="31" t="s">
        <v>93</v>
      </c>
      <c r="E5289" s="31" t="s">
        <v>3273</v>
      </c>
      <c r="F5289" s="31" t="s">
        <v>3274</v>
      </c>
      <c r="G5289" s="32">
        <v>236349</v>
      </c>
      <c r="H5289" s="31" t="s">
        <v>94</v>
      </c>
      <c r="I5289" s="32">
        <v>194856</v>
      </c>
      <c r="J5289" s="33">
        <v>1</v>
      </c>
      <c r="K5289" s="31" t="s">
        <v>94</v>
      </c>
      <c r="L5289" s="31" t="s">
        <v>95</v>
      </c>
    </row>
    <row r="5290" spans="1:12" ht="45" x14ac:dyDescent="0.2">
      <c r="A5290" t="str">
        <f>VLOOKUP(B5290,StateFIPS!A$2:B$52,2)</f>
        <v>Missouri</v>
      </c>
      <c r="B5290">
        <f t="shared" si="85"/>
        <v>29</v>
      </c>
      <c r="C5290" s="31" t="s">
        <v>351</v>
      </c>
      <c r="D5290" s="31" t="s">
        <v>93</v>
      </c>
      <c r="E5290" s="31" t="s">
        <v>3273</v>
      </c>
      <c r="F5290" s="31" t="s">
        <v>3274</v>
      </c>
      <c r="G5290" s="32">
        <v>5533</v>
      </c>
      <c r="H5290" s="31" t="s">
        <v>94</v>
      </c>
      <c r="I5290" s="32">
        <v>4470</v>
      </c>
      <c r="J5290" s="33">
        <v>1</v>
      </c>
      <c r="K5290" s="31" t="s">
        <v>94</v>
      </c>
      <c r="L5290" s="31" t="s">
        <v>95</v>
      </c>
    </row>
    <row r="5291" spans="1:12" ht="45" x14ac:dyDescent="0.2">
      <c r="A5291" t="str">
        <f>VLOOKUP(B5291,StateFIPS!A$2:B$52,2)</f>
        <v>North Carolina</v>
      </c>
      <c r="B5291">
        <f t="shared" si="85"/>
        <v>37</v>
      </c>
      <c r="C5291" s="31" t="s">
        <v>1193</v>
      </c>
      <c r="D5291" s="31" t="s">
        <v>93</v>
      </c>
      <c r="E5291" s="31" t="s">
        <v>3273</v>
      </c>
      <c r="F5291" s="31" t="s">
        <v>3274</v>
      </c>
      <c r="G5291" s="32">
        <v>373863</v>
      </c>
      <c r="H5291" s="31" t="s">
        <v>94</v>
      </c>
      <c r="I5291" s="32">
        <v>308227</v>
      </c>
      <c r="J5291" s="33">
        <v>1</v>
      </c>
      <c r="K5291" s="31" t="s">
        <v>94</v>
      </c>
      <c r="L5291" s="31" t="s">
        <v>95</v>
      </c>
    </row>
    <row r="5292" spans="1:12" ht="45" x14ac:dyDescent="0.2">
      <c r="A5292" t="str">
        <f>VLOOKUP(B5292,StateFIPS!A$2:B$52,2)</f>
        <v>Illinois</v>
      </c>
      <c r="B5292">
        <f t="shared" si="85"/>
        <v>17</v>
      </c>
      <c r="C5292" s="31" t="s">
        <v>2207</v>
      </c>
      <c r="D5292" s="31" t="s">
        <v>93</v>
      </c>
      <c r="E5292" s="31" t="s">
        <v>3273</v>
      </c>
      <c r="F5292" s="31" t="s">
        <v>3274</v>
      </c>
      <c r="G5292" s="32">
        <v>41257</v>
      </c>
      <c r="H5292" s="31" t="s">
        <v>94</v>
      </c>
      <c r="I5292" s="32">
        <v>30497</v>
      </c>
      <c r="J5292" s="33">
        <v>1</v>
      </c>
      <c r="K5292" s="31" t="s">
        <v>94</v>
      </c>
      <c r="L5292" s="31" t="s">
        <v>95</v>
      </c>
    </row>
    <row r="5293" spans="1:12" ht="45" x14ac:dyDescent="0.2">
      <c r="A5293" t="str">
        <f>VLOOKUP(B5293,StateFIPS!A$2:B$52,2)</f>
        <v>Illinois</v>
      </c>
      <c r="B5293">
        <f t="shared" si="85"/>
        <v>17</v>
      </c>
      <c r="C5293" s="31" t="s">
        <v>2197</v>
      </c>
      <c r="D5293" s="31" t="s">
        <v>93</v>
      </c>
      <c r="E5293" s="31" t="s">
        <v>3273</v>
      </c>
      <c r="F5293" s="31" t="s">
        <v>3274</v>
      </c>
      <c r="G5293" s="32">
        <v>19006</v>
      </c>
      <c r="H5293" s="31" t="s">
        <v>94</v>
      </c>
      <c r="I5293" s="32">
        <v>14049</v>
      </c>
      <c r="J5293" s="33">
        <v>1</v>
      </c>
      <c r="K5293" s="31" t="s">
        <v>94</v>
      </c>
      <c r="L5293" s="31" t="s">
        <v>95</v>
      </c>
    </row>
    <row r="5294" spans="1:12" ht="45" x14ac:dyDescent="0.2">
      <c r="A5294" t="str">
        <f>VLOOKUP(B5294,StateFIPS!A$2:B$52,2)</f>
        <v>Missouri</v>
      </c>
      <c r="B5294">
        <f t="shared" si="85"/>
        <v>29</v>
      </c>
      <c r="C5294" s="31" t="s">
        <v>341</v>
      </c>
      <c r="D5294" s="31" t="s">
        <v>93</v>
      </c>
      <c r="E5294" s="31" t="s">
        <v>3273</v>
      </c>
      <c r="F5294" s="31" t="s">
        <v>3274</v>
      </c>
      <c r="G5294" s="32">
        <v>38447</v>
      </c>
      <c r="H5294" s="31" t="s">
        <v>94</v>
      </c>
      <c r="I5294" s="32">
        <v>31061</v>
      </c>
      <c r="J5294" s="33">
        <v>1</v>
      </c>
      <c r="K5294" s="31" t="s">
        <v>94</v>
      </c>
      <c r="L5294" s="31" t="s">
        <v>95</v>
      </c>
    </row>
    <row r="5295" spans="1:12" ht="45" x14ac:dyDescent="0.2">
      <c r="A5295" t="str">
        <f>VLOOKUP(B5295,StateFIPS!A$2:B$52,2)</f>
        <v>Montana</v>
      </c>
      <c r="B5295">
        <f t="shared" si="85"/>
        <v>30</v>
      </c>
      <c r="C5295" s="31" t="s">
        <v>3174</v>
      </c>
      <c r="D5295" s="31" t="s">
        <v>93</v>
      </c>
      <c r="E5295" s="31" t="s">
        <v>3273</v>
      </c>
      <c r="F5295" s="31" t="s">
        <v>3274</v>
      </c>
      <c r="G5295" s="32">
        <v>1526</v>
      </c>
      <c r="H5295" s="31" t="s">
        <v>94</v>
      </c>
      <c r="I5295" s="32">
        <v>1137</v>
      </c>
      <c r="J5295" s="33">
        <v>1</v>
      </c>
      <c r="K5295" s="31" t="s">
        <v>94</v>
      </c>
      <c r="L5295" s="31" t="s">
        <v>95</v>
      </c>
    </row>
    <row r="5296" spans="1:12" ht="45" x14ac:dyDescent="0.2">
      <c r="A5296" t="str">
        <f>VLOOKUP(B5296,StateFIPS!A$2:B$52,2)</f>
        <v>Indiana</v>
      </c>
      <c r="B5296">
        <f t="shared" si="85"/>
        <v>18</v>
      </c>
      <c r="C5296" s="31" t="s">
        <v>1684</v>
      </c>
      <c r="D5296" s="31" t="s">
        <v>93</v>
      </c>
      <c r="E5296" s="31" t="s">
        <v>3273</v>
      </c>
      <c r="F5296" s="31" t="s">
        <v>3274</v>
      </c>
      <c r="G5296" s="32">
        <v>21171</v>
      </c>
      <c r="H5296" s="31" t="s">
        <v>94</v>
      </c>
      <c r="I5296" s="32">
        <v>15632</v>
      </c>
      <c r="J5296" s="33">
        <v>1</v>
      </c>
      <c r="K5296" s="31" t="s">
        <v>94</v>
      </c>
      <c r="L5296" s="31" t="s">
        <v>95</v>
      </c>
    </row>
    <row r="5297" spans="1:12" ht="45" x14ac:dyDescent="0.2">
      <c r="A5297" t="str">
        <f>VLOOKUP(B5297,StateFIPS!A$2:B$52,2)</f>
        <v>Illinois</v>
      </c>
      <c r="B5297">
        <f t="shared" si="85"/>
        <v>17</v>
      </c>
      <c r="C5297" s="31" t="s">
        <v>3175</v>
      </c>
      <c r="D5297" s="31" t="s">
        <v>93</v>
      </c>
      <c r="E5297" s="31" t="s">
        <v>3273</v>
      </c>
      <c r="F5297" s="31" t="s">
        <v>3274</v>
      </c>
      <c r="G5297" s="32">
        <v>1144</v>
      </c>
      <c r="H5297" s="31" t="s">
        <v>94</v>
      </c>
      <c r="I5297" s="32">
        <v>845</v>
      </c>
      <c r="J5297" s="33">
        <v>1</v>
      </c>
      <c r="K5297" s="31" t="s">
        <v>94</v>
      </c>
      <c r="L5297" s="31" t="s">
        <v>95</v>
      </c>
    </row>
    <row r="5298" spans="1:12" ht="45" x14ac:dyDescent="0.2">
      <c r="A5298" t="str">
        <f>VLOOKUP(B5298,StateFIPS!A$2:B$52,2)</f>
        <v>North Carolina</v>
      </c>
      <c r="B5298">
        <f t="shared" si="85"/>
        <v>37</v>
      </c>
      <c r="C5298" s="31" t="s">
        <v>1145</v>
      </c>
      <c r="D5298" s="31" t="s">
        <v>93</v>
      </c>
      <c r="E5298" s="31" t="s">
        <v>3273</v>
      </c>
      <c r="F5298" s="31" t="s">
        <v>3274</v>
      </c>
      <c r="G5298" s="32">
        <v>18524</v>
      </c>
      <c r="H5298" s="31" t="s">
        <v>94</v>
      </c>
      <c r="I5298" s="32">
        <v>15272</v>
      </c>
      <c r="J5298" s="33">
        <v>1</v>
      </c>
      <c r="K5298" s="31" t="s">
        <v>94</v>
      </c>
      <c r="L5298" s="31" t="s">
        <v>95</v>
      </c>
    </row>
    <row r="5299" spans="1:12" ht="45" x14ac:dyDescent="0.2">
      <c r="A5299" t="str">
        <f>VLOOKUP(B5299,StateFIPS!A$2:B$52,2)</f>
        <v>North Carolina</v>
      </c>
      <c r="B5299">
        <f t="shared" si="85"/>
        <v>37</v>
      </c>
      <c r="C5299" s="31" t="s">
        <v>1854</v>
      </c>
      <c r="D5299" s="31" t="s">
        <v>93</v>
      </c>
      <c r="E5299" s="31" t="s">
        <v>3273</v>
      </c>
      <c r="F5299" s="31" t="s">
        <v>3274</v>
      </c>
      <c r="G5299" s="32">
        <v>9416</v>
      </c>
      <c r="H5299" s="31" t="s">
        <v>94</v>
      </c>
      <c r="I5299" s="32">
        <v>7763</v>
      </c>
      <c r="J5299" s="33">
        <v>1</v>
      </c>
      <c r="K5299" s="31" t="s">
        <v>94</v>
      </c>
      <c r="L5299" s="31" t="s">
        <v>95</v>
      </c>
    </row>
    <row r="5300" spans="1:12" ht="45" x14ac:dyDescent="0.2">
      <c r="A5300" t="str">
        <f>VLOOKUP(B5300,StateFIPS!A$2:B$52,2)</f>
        <v>Missouri</v>
      </c>
      <c r="B5300">
        <f t="shared" si="85"/>
        <v>29</v>
      </c>
      <c r="C5300" s="31" t="s">
        <v>342</v>
      </c>
      <c r="D5300" s="31" t="s">
        <v>93</v>
      </c>
      <c r="E5300" s="31" t="s">
        <v>3273</v>
      </c>
      <c r="F5300" s="31" t="s">
        <v>3274</v>
      </c>
      <c r="G5300" s="32">
        <v>7204</v>
      </c>
      <c r="H5300" s="31" t="s">
        <v>94</v>
      </c>
      <c r="I5300" s="32">
        <v>5820</v>
      </c>
      <c r="J5300" s="33">
        <v>1</v>
      </c>
      <c r="K5300" s="31" t="s">
        <v>94</v>
      </c>
      <c r="L5300" s="31" t="s">
        <v>95</v>
      </c>
    </row>
    <row r="5301" spans="1:12" ht="45" x14ac:dyDescent="0.2">
      <c r="A5301" t="str">
        <f>VLOOKUP(B5301,StateFIPS!A$2:B$52,2)</f>
        <v>Indiana</v>
      </c>
      <c r="B5301">
        <f t="shared" si="85"/>
        <v>18</v>
      </c>
      <c r="C5301" s="31" t="s">
        <v>1682</v>
      </c>
      <c r="D5301" s="31" t="s">
        <v>93</v>
      </c>
      <c r="E5301" s="31" t="s">
        <v>3273</v>
      </c>
      <c r="F5301" s="31" t="s">
        <v>3274</v>
      </c>
      <c r="G5301" s="32">
        <v>11998</v>
      </c>
      <c r="H5301" s="31" t="s">
        <v>94</v>
      </c>
      <c r="I5301" s="32">
        <v>8859</v>
      </c>
      <c r="J5301" s="33">
        <v>1</v>
      </c>
      <c r="K5301" s="31" t="s">
        <v>94</v>
      </c>
      <c r="L5301" s="31" t="s">
        <v>95</v>
      </c>
    </row>
    <row r="5302" spans="1:12" ht="45" x14ac:dyDescent="0.2">
      <c r="A5302" t="str">
        <f>VLOOKUP(B5302,StateFIPS!A$2:B$52,2)</f>
        <v>North Carolina</v>
      </c>
      <c r="B5302">
        <f t="shared" si="85"/>
        <v>37</v>
      </c>
      <c r="C5302" s="31" t="s">
        <v>1198</v>
      </c>
      <c r="D5302" s="31" t="s">
        <v>93</v>
      </c>
      <c r="E5302" s="31" t="s">
        <v>3273</v>
      </c>
      <c r="F5302" s="31" t="s">
        <v>3274</v>
      </c>
      <c r="G5302" s="32">
        <v>18524</v>
      </c>
      <c r="H5302" s="31" t="s">
        <v>94</v>
      </c>
      <c r="I5302" s="32">
        <v>15272</v>
      </c>
      <c r="J5302" s="33">
        <v>1</v>
      </c>
      <c r="K5302" s="31" t="s">
        <v>94</v>
      </c>
      <c r="L5302" s="31" t="s">
        <v>95</v>
      </c>
    </row>
    <row r="5303" spans="1:12" ht="45" x14ac:dyDescent="0.2">
      <c r="A5303" t="str">
        <f>VLOOKUP(B5303,StateFIPS!A$2:B$52,2)</f>
        <v>Missouri</v>
      </c>
      <c r="B5303">
        <f t="shared" si="85"/>
        <v>29</v>
      </c>
      <c r="C5303" s="31" t="s">
        <v>346</v>
      </c>
      <c r="D5303" s="31" t="s">
        <v>93</v>
      </c>
      <c r="E5303" s="31" t="s">
        <v>3273</v>
      </c>
      <c r="F5303" s="31" t="s">
        <v>3274</v>
      </c>
      <c r="G5303" s="32">
        <v>16822</v>
      </c>
      <c r="H5303" s="31" t="s">
        <v>94</v>
      </c>
      <c r="I5303" s="32">
        <v>13590</v>
      </c>
      <c r="J5303" s="33">
        <v>1</v>
      </c>
      <c r="K5303" s="31" t="s">
        <v>94</v>
      </c>
      <c r="L5303" s="31" t="s">
        <v>95</v>
      </c>
    </row>
    <row r="5304" spans="1:12" ht="45" x14ac:dyDescent="0.2">
      <c r="A5304" t="str">
        <f>VLOOKUP(B5304,StateFIPS!A$2:B$52,2)</f>
        <v>Illinois</v>
      </c>
      <c r="B5304">
        <f t="shared" si="85"/>
        <v>17</v>
      </c>
      <c r="C5304" s="31" t="s">
        <v>2194</v>
      </c>
      <c r="D5304" s="31" t="s">
        <v>93</v>
      </c>
      <c r="E5304" s="31" t="s">
        <v>3273</v>
      </c>
      <c r="F5304" s="31" t="s">
        <v>3274</v>
      </c>
      <c r="G5304" s="32">
        <v>24794</v>
      </c>
      <c r="H5304" s="31" t="s">
        <v>94</v>
      </c>
      <c r="I5304" s="32">
        <v>18328</v>
      </c>
      <c r="J5304" s="33">
        <v>1</v>
      </c>
      <c r="K5304" s="31" t="s">
        <v>94</v>
      </c>
      <c r="L5304" s="31" t="s">
        <v>95</v>
      </c>
    </row>
    <row r="5305" spans="1:12" ht="45" x14ac:dyDescent="0.2">
      <c r="A5305" t="str">
        <f>VLOOKUP(B5305,StateFIPS!A$2:B$52,2)</f>
        <v>North Carolina</v>
      </c>
      <c r="B5305">
        <f t="shared" si="85"/>
        <v>37</v>
      </c>
      <c r="C5305" s="31" t="s">
        <v>1197</v>
      </c>
      <c r="D5305" s="31" t="s">
        <v>93</v>
      </c>
      <c r="E5305" s="31" t="s">
        <v>3273</v>
      </c>
      <c r="F5305" s="31" t="s">
        <v>3274</v>
      </c>
      <c r="G5305" s="32">
        <v>12382</v>
      </c>
      <c r="H5305" s="31" t="s">
        <v>94</v>
      </c>
      <c r="I5305" s="32">
        <v>10209</v>
      </c>
      <c r="J5305" s="33">
        <v>1</v>
      </c>
      <c r="K5305" s="31" t="s">
        <v>94</v>
      </c>
      <c r="L5305" s="31" t="s">
        <v>95</v>
      </c>
    </row>
    <row r="5306" spans="1:12" ht="45" x14ac:dyDescent="0.2">
      <c r="A5306" t="str">
        <f>VLOOKUP(B5306,StateFIPS!A$2:B$52,2)</f>
        <v>North Carolina</v>
      </c>
      <c r="B5306">
        <f t="shared" si="85"/>
        <v>37</v>
      </c>
      <c r="C5306" s="31" t="s">
        <v>1219</v>
      </c>
      <c r="D5306" s="31" t="s">
        <v>93</v>
      </c>
      <c r="E5306" s="31" t="s">
        <v>3273</v>
      </c>
      <c r="F5306" s="31" t="s">
        <v>3274</v>
      </c>
      <c r="G5306" s="32">
        <v>18277</v>
      </c>
      <c r="H5306" s="31" t="s">
        <v>94</v>
      </c>
      <c r="I5306" s="32">
        <v>15068</v>
      </c>
      <c r="J5306" s="33">
        <v>1</v>
      </c>
      <c r="K5306" s="31" t="s">
        <v>94</v>
      </c>
      <c r="L5306" s="31" t="s">
        <v>95</v>
      </c>
    </row>
    <row r="5307" spans="1:12" ht="45" x14ac:dyDescent="0.2">
      <c r="A5307" t="str">
        <f>VLOOKUP(B5307,StateFIPS!A$2:B$52,2)</f>
        <v>North Carolina</v>
      </c>
      <c r="B5307">
        <f t="shared" si="85"/>
        <v>37</v>
      </c>
      <c r="C5307" s="31" t="s">
        <v>2716</v>
      </c>
      <c r="D5307" s="31" t="s">
        <v>93</v>
      </c>
      <c r="E5307" s="31" t="s">
        <v>3273</v>
      </c>
      <c r="F5307" s="31" t="s">
        <v>3274</v>
      </c>
      <c r="G5307" s="32">
        <v>18524</v>
      </c>
      <c r="H5307" s="31" t="s">
        <v>94</v>
      </c>
      <c r="I5307" s="32">
        <v>15272</v>
      </c>
      <c r="J5307" s="33">
        <v>1</v>
      </c>
      <c r="K5307" s="31" t="s">
        <v>94</v>
      </c>
      <c r="L5307" s="31" t="s">
        <v>95</v>
      </c>
    </row>
    <row r="5308" spans="1:12" ht="45" x14ac:dyDescent="0.2">
      <c r="A5308" t="str">
        <f>VLOOKUP(B5308,StateFIPS!A$2:B$52,2)</f>
        <v>Missouri</v>
      </c>
      <c r="B5308">
        <f t="shared" si="85"/>
        <v>29</v>
      </c>
      <c r="C5308" s="31" t="s">
        <v>343</v>
      </c>
      <c r="D5308" s="31" t="s">
        <v>93</v>
      </c>
      <c r="E5308" s="31" t="s">
        <v>3273</v>
      </c>
      <c r="F5308" s="31" t="s">
        <v>3274</v>
      </c>
      <c r="G5308" s="32">
        <v>89280</v>
      </c>
      <c r="H5308" s="31" t="s">
        <v>94</v>
      </c>
      <c r="I5308" s="32">
        <v>72128</v>
      </c>
      <c r="J5308" s="33">
        <v>1</v>
      </c>
      <c r="K5308" s="31" t="s">
        <v>94</v>
      </c>
      <c r="L5308" s="31" t="s">
        <v>95</v>
      </c>
    </row>
    <row r="5309" spans="1:12" ht="45" x14ac:dyDescent="0.2">
      <c r="A5309" t="str">
        <f>VLOOKUP(B5309,StateFIPS!A$2:B$52,2)</f>
        <v>Indiana</v>
      </c>
      <c r="B5309">
        <f t="shared" si="85"/>
        <v>18</v>
      </c>
      <c r="C5309" s="31" t="s">
        <v>1680</v>
      </c>
      <c r="D5309" s="31" t="s">
        <v>93</v>
      </c>
      <c r="E5309" s="31" t="s">
        <v>3273</v>
      </c>
      <c r="F5309" s="31" t="s">
        <v>3274</v>
      </c>
      <c r="G5309" s="32">
        <v>5683</v>
      </c>
      <c r="H5309" s="31" t="s">
        <v>94</v>
      </c>
      <c r="I5309" s="32">
        <v>4196</v>
      </c>
      <c r="J5309" s="33">
        <v>1</v>
      </c>
      <c r="K5309" s="31" t="s">
        <v>94</v>
      </c>
      <c r="L5309" s="31" t="s">
        <v>95</v>
      </c>
    </row>
    <row r="5310" spans="1:12" ht="45" x14ac:dyDescent="0.2">
      <c r="A5310" t="str">
        <f>VLOOKUP(B5310,StateFIPS!A$2:B$52,2)</f>
        <v>Illinois</v>
      </c>
      <c r="B5310">
        <f t="shared" si="85"/>
        <v>17</v>
      </c>
      <c r="C5310" s="31" t="s">
        <v>705</v>
      </c>
      <c r="D5310" s="31" t="s">
        <v>93</v>
      </c>
      <c r="E5310" s="31" t="s">
        <v>3273</v>
      </c>
      <c r="F5310" s="31" t="s">
        <v>3274</v>
      </c>
      <c r="G5310" s="32">
        <v>26945</v>
      </c>
      <c r="H5310" s="31" t="s">
        <v>94</v>
      </c>
      <c r="I5310" s="32">
        <v>19917</v>
      </c>
      <c r="J5310" s="33">
        <v>1</v>
      </c>
      <c r="K5310" s="31" t="s">
        <v>94</v>
      </c>
      <c r="L5310" s="31" t="s">
        <v>95</v>
      </c>
    </row>
    <row r="5311" spans="1:12" ht="45" x14ac:dyDescent="0.2">
      <c r="A5311" t="str">
        <f>VLOOKUP(B5311,StateFIPS!A$2:B$52,2)</f>
        <v>Missouri</v>
      </c>
      <c r="B5311">
        <f t="shared" si="85"/>
        <v>29</v>
      </c>
      <c r="C5311" s="31" t="s">
        <v>2257</v>
      </c>
      <c r="D5311" s="31" t="s">
        <v>93</v>
      </c>
      <c r="E5311" s="31" t="s">
        <v>3273</v>
      </c>
      <c r="F5311" s="31" t="s">
        <v>3274</v>
      </c>
      <c r="G5311" s="32">
        <v>89280</v>
      </c>
      <c r="H5311" s="31" t="s">
        <v>94</v>
      </c>
      <c r="I5311" s="32">
        <v>72128</v>
      </c>
      <c r="J5311" s="33">
        <v>1</v>
      </c>
      <c r="K5311" s="31" t="s">
        <v>94</v>
      </c>
      <c r="L5311" s="31" t="s">
        <v>95</v>
      </c>
    </row>
    <row r="5312" spans="1:12" ht="45" x14ac:dyDescent="0.2">
      <c r="A5312" t="str">
        <f>VLOOKUP(B5312,StateFIPS!A$2:B$52,2)</f>
        <v>North Carolina</v>
      </c>
      <c r="B5312">
        <f t="shared" si="85"/>
        <v>37</v>
      </c>
      <c r="C5312" s="31" t="s">
        <v>1815</v>
      </c>
      <c r="D5312" s="31" t="s">
        <v>93</v>
      </c>
      <c r="E5312" s="31" t="s">
        <v>3273</v>
      </c>
      <c r="F5312" s="31" t="s">
        <v>3274</v>
      </c>
      <c r="G5312" s="32">
        <v>18524</v>
      </c>
      <c r="H5312" s="31" t="s">
        <v>94</v>
      </c>
      <c r="I5312" s="32">
        <v>15272</v>
      </c>
      <c r="J5312" s="33">
        <v>1</v>
      </c>
      <c r="K5312" s="31" t="s">
        <v>94</v>
      </c>
      <c r="L5312" s="31" t="s">
        <v>95</v>
      </c>
    </row>
    <row r="5313" spans="1:12" ht="45" x14ac:dyDescent="0.2">
      <c r="A5313" t="str">
        <f>VLOOKUP(B5313,StateFIPS!A$2:B$52,2)</f>
        <v>Missouri</v>
      </c>
      <c r="B5313">
        <f t="shared" si="85"/>
        <v>29</v>
      </c>
      <c r="C5313" s="31" t="s">
        <v>345</v>
      </c>
      <c r="D5313" s="31" t="s">
        <v>93</v>
      </c>
      <c r="E5313" s="31" t="s">
        <v>3273</v>
      </c>
      <c r="F5313" s="31" t="s">
        <v>3274</v>
      </c>
      <c r="G5313" s="32">
        <v>21589</v>
      </c>
      <c r="H5313" s="31" t="s">
        <v>94</v>
      </c>
      <c r="I5313" s="32">
        <v>17442</v>
      </c>
      <c r="J5313" s="33">
        <v>1</v>
      </c>
      <c r="K5313" s="31" t="s">
        <v>94</v>
      </c>
      <c r="L5313" s="31" t="s">
        <v>95</v>
      </c>
    </row>
    <row r="5314" spans="1:12" ht="45" x14ac:dyDescent="0.2">
      <c r="A5314" t="str">
        <f>VLOOKUP(B5314,StateFIPS!A$2:B$52,2)</f>
        <v>Illinois</v>
      </c>
      <c r="B5314">
        <f t="shared" si="85"/>
        <v>17</v>
      </c>
      <c r="C5314" s="31" t="s">
        <v>2223</v>
      </c>
      <c r="D5314" s="31" t="s">
        <v>93</v>
      </c>
      <c r="E5314" s="31" t="s">
        <v>3273</v>
      </c>
      <c r="F5314" s="31" t="s">
        <v>3274</v>
      </c>
      <c r="G5314" s="32">
        <v>37418</v>
      </c>
      <c r="H5314" s="31" t="s">
        <v>94</v>
      </c>
      <c r="I5314" s="32">
        <v>27659</v>
      </c>
      <c r="J5314" s="33">
        <v>1</v>
      </c>
      <c r="K5314" s="31" t="s">
        <v>94</v>
      </c>
      <c r="L5314" s="31" t="s">
        <v>95</v>
      </c>
    </row>
    <row r="5315" spans="1:12" ht="45" x14ac:dyDescent="0.2">
      <c r="A5315" t="str">
        <f>VLOOKUP(B5315,StateFIPS!A$2:B$52,2)</f>
        <v>Indiana</v>
      </c>
      <c r="B5315">
        <f t="shared" ref="B5315:B5378" si="86">VALUE(LEFT(C5315,2))</f>
        <v>18</v>
      </c>
      <c r="C5315" s="31" t="s">
        <v>1678</v>
      </c>
      <c r="D5315" s="31" t="s">
        <v>93</v>
      </c>
      <c r="E5315" s="31" t="s">
        <v>3273</v>
      </c>
      <c r="F5315" s="31" t="s">
        <v>3274</v>
      </c>
      <c r="G5315" s="32">
        <v>4018</v>
      </c>
      <c r="H5315" s="31" t="s">
        <v>94</v>
      </c>
      <c r="I5315" s="32">
        <v>2967</v>
      </c>
      <c r="J5315" s="33">
        <v>1</v>
      </c>
      <c r="K5315" s="31" t="s">
        <v>94</v>
      </c>
      <c r="L5315" s="31" t="s">
        <v>95</v>
      </c>
    </row>
    <row r="5316" spans="1:12" ht="45" x14ac:dyDescent="0.2">
      <c r="A5316" t="str">
        <f>VLOOKUP(B5316,StateFIPS!A$2:B$52,2)</f>
        <v>Illinois</v>
      </c>
      <c r="B5316">
        <f t="shared" si="86"/>
        <v>17</v>
      </c>
      <c r="C5316" s="31" t="s">
        <v>719</v>
      </c>
      <c r="D5316" s="31" t="s">
        <v>93</v>
      </c>
      <c r="E5316" s="31" t="s">
        <v>3273</v>
      </c>
      <c r="F5316" s="31" t="s">
        <v>3274</v>
      </c>
      <c r="G5316" s="32">
        <v>43649</v>
      </c>
      <c r="H5316" s="31" t="s">
        <v>94</v>
      </c>
      <c r="I5316" s="32">
        <v>32265</v>
      </c>
      <c r="J5316" s="33">
        <v>1</v>
      </c>
      <c r="K5316" s="31" t="s">
        <v>94</v>
      </c>
      <c r="L5316" s="31" t="s">
        <v>95</v>
      </c>
    </row>
    <row r="5317" spans="1:12" ht="45" x14ac:dyDescent="0.2">
      <c r="A5317" t="str">
        <f>VLOOKUP(B5317,StateFIPS!A$2:B$52,2)</f>
        <v>Missouri</v>
      </c>
      <c r="B5317">
        <f t="shared" si="86"/>
        <v>29</v>
      </c>
      <c r="C5317" s="31" t="s">
        <v>1619</v>
      </c>
      <c r="D5317" s="31" t="s">
        <v>93</v>
      </c>
      <c r="E5317" s="31" t="s">
        <v>3273</v>
      </c>
      <c r="F5317" s="31" t="s">
        <v>3274</v>
      </c>
      <c r="G5317" s="32">
        <v>5529</v>
      </c>
      <c r="H5317" s="31" t="s">
        <v>94</v>
      </c>
      <c r="I5317" s="32">
        <v>4466</v>
      </c>
      <c r="J5317" s="33">
        <v>1</v>
      </c>
      <c r="K5317" s="31" t="s">
        <v>94</v>
      </c>
      <c r="L5317" s="31" t="s">
        <v>95</v>
      </c>
    </row>
    <row r="5318" spans="1:12" ht="45" x14ac:dyDescent="0.2">
      <c r="A5318" t="str">
        <f>VLOOKUP(B5318,StateFIPS!A$2:B$52,2)</f>
        <v>Indiana</v>
      </c>
      <c r="B5318">
        <f t="shared" si="86"/>
        <v>18</v>
      </c>
      <c r="C5318" s="31" t="s">
        <v>235</v>
      </c>
      <c r="D5318" s="31" t="s">
        <v>93</v>
      </c>
      <c r="E5318" s="31" t="s">
        <v>3273</v>
      </c>
      <c r="F5318" s="31" t="s">
        <v>3274</v>
      </c>
      <c r="G5318" s="32">
        <v>30941</v>
      </c>
      <c r="H5318" s="31" t="s">
        <v>94</v>
      </c>
      <c r="I5318" s="32">
        <v>22846</v>
      </c>
      <c r="J5318" s="33">
        <v>1</v>
      </c>
      <c r="K5318" s="31" t="s">
        <v>94</v>
      </c>
      <c r="L5318" s="31" t="s">
        <v>95</v>
      </c>
    </row>
    <row r="5319" spans="1:12" ht="45" x14ac:dyDescent="0.2">
      <c r="A5319" t="str">
        <f>VLOOKUP(B5319,StateFIPS!A$2:B$52,2)</f>
        <v>Illinois</v>
      </c>
      <c r="B5319">
        <f t="shared" si="86"/>
        <v>17</v>
      </c>
      <c r="C5319" s="31" t="s">
        <v>2216</v>
      </c>
      <c r="D5319" s="31" t="s">
        <v>93</v>
      </c>
      <c r="E5319" s="31" t="s">
        <v>3273</v>
      </c>
      <c r="F5319" s="31" t="s">
        <v>3274</v>
      </c>
      <c r="G5319" s="32">
        <v>25252</v>
      </c>
      <c r="H5319" s="31" t="s">
        <v>94</v>
      </c>
      <c r="I5319" s="32">
        <v>18666</v>
      </c>
      <c r="J5319" s="33">
        <v>1</v>
      </c>
      <c r="K5319" s="31" t="s">
        <v>94</v>
      </c>
      <c r="L5319" s="31" t="s">
        <v>95</v>
      </c>
    </row>
    <row r="5320" spans="1:12" ht="45" x14ac:dyDescent="0.2">
      <c r="A5320" t="str">
        <f>VLOOKUP(B5320,StateFIPS!A$2:B$52,2)</f>
        <v>North Carolina</v>
      </c>
      <c r="B5320">
        <f t="shared" si="86"/>
        <v>37</v>
      </c>
      <c r="C5320" s="31" t="s">
        <v>1199</v>
      </c>
      <c r="D5320" s="31" t="s">
        <v>93</v>
      </c>
      <c r="E5320" s="31" t="s">
        <v>3273</v>
      </c>
      <c r="F5320" s="31" t="s">
        <v>3274</v>
      </c>
      <c r="G5320" s="32">
        <v>95870</v>
      </c>
      <c r="H5320" s="31" t="s">
        <v>94</v>
      </c>
      <c r="I5320" s="32">
        <v>79039</v>
      </c>
      <c r="J5320" s="33">
        <v>1</v>
      </c>
      <c r="K5320" s="31" t="s">
        <v>94</v>
      </c>
      <c r="L5320" s="31" t="s">
        <v>95</v>
      </c>
    </row>
    <row r="5321" spans="1:12" ht="45" x14ac:dyDescent="0.2">
      <c r="A5321" t="str">
        <f>VLOOKUP(B5321,StateFIPS!A$2:B$52,2)</f>
        <v>Missouri</v>
      </c>
      <c r="B5321">
        <f t="shared" si="86"/>
        <v>29</v>
      </c>
      <c r="C5321" s="31" t="s">
        <v>357</v>
      </c>
      <c r="D5321" s="31" t="s">
        <v>93</v>
      </c>
      <c r="E5321" s="31" t="s">
        <v>3273</v>
      </c>
      <c r="F5321" s="31" t="s">
        <v>3274</v>
      </c>
      <c r="G5321" s="32">
        <v>2880</v>
      </c>
      <c r="H5321" s="31" t="s">
        <v>94</v>
      </c>
      <c r="I5321" s="32">
        <v>2327</v>
      </c>
      <c r="J5321" s="33">
        <v>1</v>
      </c>
      <c r="K5321" s="31" t="s">
        <v>94</v>
      </c>
      <c r="L5321" s="31" t="s">
        <v>95</v>
      </c>
    </row>
    <row r="5322" spans="1:12" ht="45" x14ac:dyDescent="0.2">
      <c r="A5322" t="str">
        <f>VLOOKUP(B5322,StateFIPS!A$2:B$52,2)</f>
        <v>Illinois</v>
      </c>
      <c r="B5322">
        <f t="shared" si="86"/>
        <v>17</v>
      </c>
      <c r="C5322" s="31" t="s">
        <v>692</v>
      </c>
      <c r="D5322" s="31" t="s">
        <v>93</v>
      </c>
      <c r="E5322" s="31" t="s">
        <v>3273</v>
      </c>
      <c r="F5322" s="31" t="s">
        <v>3274</v>
      </c>
      <c r="G5322" s="32">
        <v>7569</v>
      </c>
      <c r="H5322" s="31" t="s">
        <v>94</v>
      </c>
      <c r="I5322" s="32">
        <v>5595</v>
      </c>
      <c r="J5322" s="33">
        <v>1</v>
      </c>
      <c r="K5322" s="31" t="s">
        <v>94</v>
      </c>
      <c r="L5322" s="31" t="s">
        <v>95</v>
      </c>
    </row>
    <row r="5323" spans="1:12" ht="45" x14ac:dyDescent="0.2">
      <c r="A5323" t="str">
        <f>VLOOKUP(B5323,StateFIPS!A$2:B$52,2)</f>
        <v>Illinois</v>
      </c>
      <c r="B5323">
        <f t="shared" si="86"/>
        <v>17</v>
      </c>
      <c r="C5323" s="31" t="s">
        <v>2214</v>
      </c>
      <c r="D5323" s="31" t="s">
        <v>93</v>
      </c>
      <c r="E5323" s="31" t="s">
        <v>3273</v>
      </c>
      <c r="F5323" s="31" t="s">
        <v>3274</v>
      </c>
      <c r="G5323" s="32">
        <v>9930</v>
      </c>
      <c r="H5323" s="31" t="s">
        <v>94</v>
      </c>
      <c r="I5323" s="32">
        <v>7340</v>
      </c>
      <c r="J5323" s="33">
        <v>1</v>
      </c>
      <c r="K5323" s="31" t="s">
        <v>94</v>
      </c>
      <c r="L5323" s="31" t="s">
        <v>95</v>
      </c>
    </row>
    <row r="5324" spans="1:12" ht="45" x14ac:dyDescent="0.2">
      <c r="A5324" t="str">
        <f>VLOOKUP(B5324,StateFIPS!A$2:B$52,2)</f>
        <v>North Carolina</v>
      </c>
      <c r="B5324">
        <f t="shared" si="86"/>
        <v>37</v>
      </c>
      <c r="C5324" s="31" t="s">
        <v>1877</v>
      </c>
      <c r="D5324" s="31" t="s">
        <v>93</v>
      </c>
      <c r="E5324" s="31" t="s">
        <v>3273</v>
      </c>
      <c r="F5324" s="31" t="s">
        <v>3274</v>
      </c>
      <c r="G5324" s="32">
        <v>11872</v>
      </c>
      <c r="H5324" s="31" t="s">
        <v>94</v>
      </c>
      <c r="I5324" s="32">
        <v>9788</v>
      </c>
      <c r="J5324" s="33">
        <v>1</v>
      </c>
      <c r="K5324" s="31" t="s">
        <v>94</v>
      </c>
      <c r="L5324" s="31" t="s">
        <v>95</v>
      </c>
    </row>
    <row r="5325" spans="1:12" ht="45" x14ac:dyDescent="0.2">
      <c r="A5325" t="str">
        <f>VLOOKUP(B5325,StateFIPS!A$2:B$52,2)</f>
        <v>Missouri</v>
      </c>
      <c r="B5325">
        <f t="shared" si="86"/>
        <v>29</v>
      </c>
      <c r="C5325" s="31" t="s">
        <v>2252</v>
      </c>
      <c r="D5325" s="31" t="s">
        <v>93</v>
      </c>
      <c r="E5325" s="31" t="s">
        <v>3273</v>
      </c>
      <c r="F5325" s="31" t="s">
        <v>3274</v>
      </c>
      <c r="G5325" s="32">
        <v>89280</v>
      </c>
      <c r="H5325" s="31" t="s">
        <v>94</v>
      </c>
      <c r="I5325" s="32">
        <v>72128</v>
      </c>
      <c r="J5325" s="33">
        <v>1</v>
      </c>
      <c r="K5325" s="31" t="s">
        <v>94</v>
      </c>
      <c r="L5325" s="31" t="s">
        <v>95</v>
      </c>
    </row>
    <row r="5326" spans="1:12" ht="45" x14ac:dyDescent="0.2">
      <c r="A5326" t="str">
        <f>VLOOKUP(B5326,StateFIPS!A$2:B$52,2)</f>
        <v>North Carolina</v>
      </c>
      <c r="B5326">
        <f t="shared" si="86"/>
        <v>37</v>
      </c>
      <c r="C5326" s="31" t="s">
        <v>1186</v>
      </c>
      <c r="D5326" s="31" t="s">
        <v>93</v>
      </c>
      <c r="E5326" s="31" t="s">
        <v>3273</v>
      </c>
      <c r="F5326" s="31" t="s">
        <v>3274</v>
      </c>
      <c r="G5326" s="32">
        <v>456990</v>
      </c>
      <c r="H5326" s="31" t="s">
        <v>94</v>
      </c>
      <c r="I5326" s="32">
        <v>376761</v>
      </c>
      <c r="J5326" s="33">
        <v>1</v>
      </c>
      <c r="K5326" s="31" t="s">
        <v>94</v>
      </c>
      <c r="L5326" s="31" t="s">
        <v>95</v>
      </c>
    </row>
    <row r="5327" spans="1:12" ht="45" x14ac:dyDescent="0.2">
      <c r="A5327" t="str">
        <f>VLOOKUP(B5327,StateFIPS!A$2:B$52,2)</f>
        <v>Illinois</v>
      </c>
      <c r="B5327">
        <f t="shared" si="86"/>
        <v>17</v>
      </c>
      <c r="C5327" s="31" t="s">
        <v>722</v>
      </c>
      <c r="D5327" s="31" t="s">
        <v>93</v>
      </c>
      <c r="E5327" s="31" t="s">
        <v>3273</v>
      </c>
      <c r="F5327" s="31" t="s">
        <v>3274</v>
      </c>
      <c r="G5327" s="32">
        <v>16905</v>
      </c>
      <c r="H5327" s="31" t="s">
        <v>94</v>
      </c>
      <c r="I5327" s="32">
        <v>12496</v>
      </c>
      <c r="J5327" s="33">
        <v>1</v>
      </c>
      <c r="K5327" s="31" t="s">
        <v>94</v>
      </c>
      <c r="L5327" s="31" t="s">
        <v>95</v>
      </c>
    </row>
    <row r="5328" spans="1:12" ht="45" x14ac:dyDescent="0.2">
      <c r="A5328" t="str">
        <f>VLOOKUP(B5328,StateFIPS!A$2:B$52,2)</f>
        <v>North Carolina</v>
      </c>
      <c r="B5328">
        <f t="shared" si="86"/>
        <v>37</v>
      </c>
      <c r="C5328" s="31" t="s">
        <v>1179</v>
      </c>
      <c r="D5328" s="31" t="s">
        <v>93</v>
      </c>
      <c r="E5328" s="31" t="s">
        <v>3273</v>
      </c>
      <c r="F5328" s="31" t="s">
        <v>3274</v>
      </c>
      <c r="G5328" s="32">
        <v>2387520</v>
      </c>
      <c r="H5328" s="31" t="s">
        <v>94</v>
      </c>
      <c r="I5328" s="32">
        <v>1968366</v>
      </c>
      <c r="J5328" s="33">
        <v>1</v>
      </c>
      <c r="K5328" s="31" t="s">
        <v>94</v>
      </c>
      <c r="L5328" s="31" t="s">
        <v>95</v>
      </c>
    </row>
    <row r="5329" spans="1:12" ht="45" x14ac:dyDescent="0.2">
      <c r="A5329" t="str">
        <f>VLOOKUP(B5329,StateFIPS!A$2:B$52,2)</f>
        <v>North Carolina</v>
      </c>
      <c r="B5329">
        <f t="shared" si="86"/>
        <v>37</v>
      </c>
      <c r="C5329" s="31" t="s">
        <v>1837</v>
      </c>
      <c r="D5329" s="31" t="s">
        <v>93</v>
      </c>
      <c r="E5329" s="31" t="s">
        <v>3273</v>
      </c>
      <c r="F5329" s="31" t="s">
        <v>3274</v>
      </c>
      <c r="G5329" s="32">
        <v>18524</v>
      </c>
      <c r="H5329" s="31" t="s">
        <v>94</v>
      </c>
      <c r="I5329" s="32">
        <v>15272</v>
      </c>
      <c r="J5329" s="33">
        <v>1</v>
      </c>
      <c r="K5329" s="31" t="s">
        <v>94</v>
      </c>
      <c r="L5329" s="31" t="s">
        <v>95</v>
      </c>
    </row>
    <row r="5330" spans="1:12" ht="45" x14ac:dyDescent="0.2">
      <c r="A5330" t="str">
        <f>VLOOKUP(B5330,StateFIPS!A$2:B$52,2)</f>
        <v>Missouri</v>
      </c>
      <c r="B5330">
        <f t="shared" si="86"/>
        <v>29</v>
      </c>
      <c r="C5330" s="31" t="s">
        <v>359</v>
      </c>
      <c r="D5330" s="31" t="s">
        <v>93</v>
      </c>
      <c r="E5330" s="31" t="s">
        <v>3273</v>
      </c>
      <c r="F5330" s="31" t="s">
        <v>3274</v>
      </c>
      <c r="G5330" s="32">
        <v>59675</v>
      </c>
      <c r="H5330" s="31" t="s">
        <v>94</v>
      </c>
      <c r="I5330" s="32">
        <v>48210</v>
      </c>
      <c r="J5330" s="33">
        <v>1</v>
      </c>
      <c r="K5330" s="31" t="s">
        <v>94</v>
      </c>
      <c r="L5330" s="31" t="s">
        <v>95</v>
      </c>
    </row>
    <row r="5331" spans="1:12" ht="45" x14ac:dyDescent="0.2">
      <c r="A5331" t="str">
        <f>VLOOKUP(B5331,StateFIPS!A$2:B$52,2)</f>
        <v>Missouri</v>
      </c>
      <c r="B5331">
        <f t="shared" si="86"/>
        <v>29</v>
      </c>
      <c r="C5331" s="31" t="s">
        <v>1232</v>
      </c>
      <c r="D5331" s="31" t="s">
        <v>93</v>
      </c>
      <c r="E5331" s="31" t="s">
        <v>3273</v>
      </c>
      <c r="F5331" s="31" t="s">
        <v>3274</v>
      </c>
      <c r="G5331" s="32">
        <v>25136</v>
      </c>
      <c r="H5331" s="31" t="s">
        <v>94</v>
      </c>
      <c r="I5331" s="32">
        <v>20307</v>
      </c>
      <c r="J5331" s="33">
        <v>1</v>
      </c>
      <c r="K5331" s="31" t="s">
        <v>94</v>
      </c>
      <c r="L5331" s="31" t="s">
        <v>95</v>
      </c>
    </row>
    <row r="5332" spans="1:12" ht="45" x14ac:dyDescent="0.2">
      <c r="A5332" t="str">
        <f>VLOOKUP(B5332,StateFIPS!A$2:B$52,2)</f>
        <v>Illinois</v>
      </c>
      <c r="B5332">
        <f t="shared" si="86"/>
        <v>17</v>
      </c>
      <c r="C5332" s="31" t="s">
        <v>723</v>
      </c>
      <c r="D5332" s="31" t="s">
        <v>93</v>
      </c>
      <c r="E5332" s="31" t="s">
        <v>3273</v>
      </c>
      <c r="F5332" s="31" t="s">
        <v>3274</v>
      </c>
      <c r="G5332" s="32">
        <v>16533</v>
      </c>
      <c r="H5332" s="31" t="s">
        <v>94</v>
      </c>
      <c r="I5332" s="32">
        <v>12221</v>
      </c>
      <c r="J5332" s="33">
        <v>1</v>
      </c>
      <c r="K5332" s="31" t="s">
        <v>94</v>
      </c>
      <c r="L5332" s="31" t="s">
        <v>95</v>
      </c>
    </row>
    <row r="5333" spans="1:12" ht="45" x14ac:dyDescent="0.2">
      <c r="A5333" t="str">
        <f>VLOOKUP(B5333,StateFIPS!A$2:B$52,2)</f>
        <v>Illinois</v>
      </c>
      <c r="B5333">
        <f t="shared" si="86"/>
        <v>17</v>
      </c>
      <c r="C5333" s="31" t="s">
        <v>694</v>
      </c>
      <c r="D5333" s="31" t="s">
        <v>93</v>
      </c>
      <c r="E5333" s="31" t="s">
        <v>3273</v>
      </c>
      <c r="F5333" s="31" t="s">
        <v>3274</v>
      </c>
      <c r="G5333" s="32">
        <v>25739</v>
      </c>
      <c r="H5333" s="31" t="s">
        <v>94</v>
      </c>
      <c r="I5333" s="32">
        <v>19026</v>
      </c>
      <c r="J5333" s="33">
        <v>1</v>
      </c>
      <c r="K5333" s="31" t="s">
        <v>94</v>
      </c>
      <c r="L5333" s="31" t="s">
        <v>95</v>
      </c>
    </row>
    <row r="5334" spans="1:12" ht="45" x14ac:dyDescent="0.2">
      <c r="A5334" t="str">
        <f>VLOOKUP(B5334,StateFIPS!A$2:B$52,2)</f>
        <v>North Carolina</v>
      </c>
      <c r="B5334">
        <f t="shared" si="86"/>
        <v>37</v>
      </c>
      <c r="C5334" s="31" t="s">
        <v>1184</v>
      </c>
      <c r="D5334" s="31" t="s">
        <v>93</v>
      </c>
      <c r="E5334" s="31" t="s">
        <v>3273</v>
      </c>
      <c r="F5334" s="31" t="s">
        <v>3274</v>
      </c>
      <c r="G5334" s="32">
        <v>36150</v>
      </c>
      <c r="H5334" s="31" t="s">
        <v>94</v>
      </c>
      <c r="I5334" s="32">
        <v>29803</v>
      </c>
      <c r="J5334" s="33">
        <v>1</v>
      </c>
      <c r="K5334" s="31" t="s">
        <v>94</v>
      </c>
      <c r="L5334" s="31" t="s">
        <v>95</v>
      </c>
    </row>
    <row r="5335" spans="1:12" ht="45" x14ac:dyDescent="0.2">
      <c r="A5335" t="str">
        <f>VLOOKUP(B5335,StateFIPS!A$2:B$52,2)</f>
        <v>Missouri</v>
      </c>
      <c r="B5335">
        <f t="shared" si="86"/>
        <v>29</v>
      </c>
      <c r="C5335" s="31" t="s">
        <v>133</v>
      </c>
      <c r="D5335" s="31" t="s">
        <v>93</v>
      </c>
      <c r="E5335" s="31" t="s">
        <v>3273</v>
      </c>
      <c r="F5335" s="31" t="s">
        <v>3274</v>
      </c>
      <c r="G5335" s="32">
        <v>4445</v>
      </c>
      <c r="H5335" s="31" t="s">
        <v>94</v>
      </c>
      <c r="I5335" s="32">
        <v>3591</v>
      </c>
      <c r="J5335" s="33">
        <v>1</v>
      </c>
      <c r="K5335" s="31" t="s">
        <v>94</v>
      </c>
      <c r="L5335" s="31" t="s">
        <v>95</v>
      </c>
    </row>
    <row r="5336" spans="1:12" ht="45" x14ac:dyDescent="0.2">
      <c r="A5336" t="str">
        <f>VLOOKUP(B5336,StateFIPS!A$2:B$52,2)</f>
        <v>Indiana</v>
      </c>
      <c r="B5336">
        <f t="shared" si="86"/>
        <v>18</v>
      </c>
      <c r="C5336" s="31" t="s">
        <v>246</v>
      </c>
      <c r="D5336" s="31" t="s">
        <v>93</v>
      </c>
      <c r="E5336" s="31" t="s">
        <v>3273</v>
      </c>
      <c r="F5336" s="31" t="s">
        <v>3274</v>
      </c>
      <c r="G5336" s="32">
        <v>4798</v>
      </c>
      <c r="H5336" s="31" t="s">
        <v>94</v>
      </c>
      <c r="I5336" s="32">
        <v>3543</v>
      </c>
      <c r="J5336" s="33">
        <v>1</v>
      </c>
      <c r="K5336" s="31" t="s">
        <v>94</v>
      </c>
      <c r="L5336" s="31" t="s">
        <v>95</v>
      </c>
    </row>
    <row r="5337" spans="1:12" ht="45" x14ac:dyDescent="0.2">
      <c r="A5337" t="str">
        <f>VLOOKUP(B5337,StateFIPS!A$2:B$52,2)</f>
        <v>Indiana</v>
      </c>
      <c r="B5337">
        <f t="shared" si="86"/>
        <v>18</v>
      </c>
      <c r="C5337" s="31" t="s">
        <v>1614</v>
      </c>
      <c r="D5337" s="31" t="s">
        <v>93</v>
      </c>
      <c r="E5337" s="31" t="s">
        <v>3273</v>
      </c>
      <c r="F5337" s="31" t="s">
        <v>3274</v>
      </c>
      <c r="G5337" s="32">
        <v>8439</v>
      </c>
      <c r="H5337" s="31" t="s">
        <v>94</v>
      </c>
      <c r="I5337" s="32">
        <v>6231</v>
      </c>
      <c r="J5337" s="33">
        <v>1</v>
      </c>
      <c r="K5337" s="31" t="s">
        <v>94</v>
      </c>
      <c r="L5337" s="31" t="s">
        <v>95</v>
      </c>
    </row>
    <row r="5338" spans="1:12" ht="45" x14ac:dyDescent="0.2">
      <c r="A5338" t="str">
        <f>VLOOKUP(B5338,StateFIPS!A$2:B$52,2)</f>
        <v>Illinois</v>
      </c>
      <c r="B5338">
        <f t="shared" si="86"/>
        <v>17</v>
      </c>
      <c r="C5338" s="31" t="s">
        <v>2219</v>
      </c>
      <c r="D5338" s="31" t="s">
        <v>93</v>
      </c>
      <c r="E5338" s="31" t="s">
        <v>3273</v>
      </c>
      <c r="F5338" s="31" t="s">
        <v>3274</v>
      </c>
      <c r="G5338" s="32">
        <v>14292</v>
      </c>
      <c r="H5338" s="31" t="s">
        <v>94</v>
      </c>
      <c r="I5338" s="32">
        <v>10565</v>
      </c>
      <c r="J5338" s="33">
        <v>1</v>
      </c>
      <c r="K5338" s="31" t="s">
        <v>94</v>
      </c>
      <c r="L5338" s="31" t="s">
        <v>95</v>
      </c>
    </row>
    <row r="5339" spans="1:12" ht="45" x14ac:dyDescent="0.2">
      <c r="A5339" t="str">
        <f>VLOOKUP(B5339,StateFIPS!A$2:B$52,2)</f>
        <v>North Carolina</v>
      </c>
      <c r="B5339">
        <f t="shared" si="86"/>
        <v>37</v>
      </c>
      <c r="C5339" s="31" t="s">
        <v>1183</v>
      </c>
      <c r="D5339" s="31" t="s">
        <v>93</v>
      </c>
      <c r="E5339" s="31" t="s">
        <v>3273</v>
      </c>
      <c r="F5339" s="31" t="s">
        <v>3274</v>
      </c>
      <c r="G5339" s="32">
        <v>18524</v>
      </c>
      <c r="H5339" s="31" t="s">
        <v>94</v>
      </c>
      <c r="I5339" s="32">
        <v>15272</v>
      </c>
      <c r="J5339" s="33">
        <v>1</v>
      </c>
      <c r="K5339" s="31" t="s">
        <v>94</v>
      </c>
      <c r="L5339" s="31" t="s">
        <v>95</v>
      </c>
    </row>
    <row r="5340" spans="1:12" ht="45" x14ac:dyDescent="0.2">
      <c r="A5340" t="str">
        <f>VLOOKUP(B5340,StateFIPS!A$2:B$52,2)</f>
        <v>North Carolina</v>
      </c>
      <c r="B5340">
        <f t="shared" si="86"/>
        <v>37</v>
      </c>
      <c r="C5340" s="31" t="s">
        <v>1180</v>
      </c>
      <c r="D5340" s="31" t="s">
        <v>93</v>
      </c>
      <c r="E5340" s="31" t="s">
        <v>3273</v>
      </c>
      <c r="F5340" s="31" t="s">
        <v>3274</v>
      </c>
      <c r="G5340" s="32">
        <v>18524</v>
      </c>
      <c r="H5340" s="31" t="s">
        <v>94</v>
      </c>
      <c r="I5340" s="32">
        <v>15272</v>
      </c>
      <c r="J5340" s="33">
        <v>1</v>
      </c>
      <c r="K5340" s="31" t="s">
        <v>94</v>
      </c>
      <c r="L5340" s="31" t="s">
        <v>95</v>
      </c>
    </row>
    <row r="5341" spans="1:12" ht="45" x14ac:dyDescent="0.2">
      <c r="A5341" t="str">
        <f>VLOOKUP(B5341,StateFIPS!A$2:B$52,2)</f>
        <v>North Carolina</v>
      </c>
      <c r="B5341">
        <f t="shared" si="86"/>
        <v>37</v>
      </c>
      <c r="C5341" s="31" t="s">
        <v>1181</v>
      </c>
      <c r="D5341" s="31" t="s">
        <v>93</v>
      </c>
      <c r="E5341" s="31" t="s">
        <v>3273</v>
      </c>
      <c r="F5341" s="31" t="s">
        <v>3274</v>
      </c>
      <c r="G5341" s="32">
        <v>172007</v>
      </c>
      <c r="H5341" s="31" t="s">
        <v>94</v>
      </c>
      <c r="I5341" s="32">
        <v>141809</v>
      </c>
      <c r="J5341" s="33">
        <v>1</v>
      </c>
      <c r="K5341" s="31" t="s">
        <v>94</v>
      </c>
      <c r="L5341" s="31" t="s">
        <v>95</v>
      </c>
    </row>
    <row r="5342" spans="1:12" ht="45" x14ac:dyDescent="0.2">
      <c r="A5342" t="str">
        <f>VLOOKUP(B5342,StateFIPS!A$2:B$52,2)</f>
        <v>Illinois</v>
      </c>
      <c r="B5342">
        <f t="shared" si="86"/>
        <v>17</v>
      </c>
      <c r="C5342" s="31" t="s">
        <v>724</v>
      </c>
      <c r="D5342" s="31" t="s">
        <v>93</v>
      </c>
      <c r="E5342" s="31" t="s">
        <v>3273</v>
      </c>
      <c r="F5342" s="31" t="s">
        <v>3274</v>
      </c>
      <c r="G5342" s="32">
        <v>12361</v>
      </c>
      <c r="H5342" s="31" t="s">
        <v>94</v>
      </c>
      <c r="I5342" s="32">
        <v>9137</v>
      </c>
      <c r="J5342" s="33">
        <v>1</v>
      </c>
      <c r="K5342" s="31" t="s">
        <v>94</v>
      </c>
      <c r="L5342" s="31" t="s">
        <v>95</v>
      </c>
    </row>
    <row r="5343" spans="1:12" ht="45" x14ac:dyDescent="0.2">
      <c r="A5343" t="str">
        <f>VLOOKUP(B5343,StateFIPS!A$2:B$52,2)</f>
        <v>North Carolina</v>
      </c>
      <c r="B5343">
        <f t="shared" si="86"/>
        <v>37</v>
      </c>
      <c r="C5343" s="31" t="s">
        <v>1921</v>
      </c>
      <c r="D5343" s="31" t="s">
        <v>93</v>
      </c>
      <c r="E5343" s="31" t="s">
        <v>3273</v>
      </c>
      <c r="F5343" s="31" t="s">
        <v>3274</v>
      </c>
      <c r="G5343" s="32">
        <v>2953</v>
      </c>
      <c r="H5343" s="31" t="s">
        <v>94</v>
      </c>
      <c r="I5343" s="32">
        <v>2435</v>
      </c>
      <c r="J5343" s="33">
        <v>1</v>
      </c>
      <c r="K5343" s="31" t="s">
        <v>94</v>
      </c>
      <c r="L5343" s="31" t="s">
        <v>95</v>
      </c>
    </row>
    <row r="5344" spans="1:12" ht="45" x14ac:dyDescent="0.2">
      <c r="A5344" t="str">
        <f>VLOOKUP(B5344,StateFIPS!A$2:B$52,2)</f>
        <v>Missouri</v>
      </c>
      <c r="B5344">
        <f t="shared" si="86"/>
        <v>29</v>
      </c>
      <c r="C5344" s="31" t="s">
        <v>1234</v>
      </c>
      <c r="D5344" s="31" t="s">
        <v>93</v>
      </c>
      <c r="E5344" s="31" t="s">
        <v>3273</v>
      </c>
      <c r="F5344" s="31" t="s">
        <v>3274</v>
      </c>
      <c r="G5344" s="32">
        <v>2837</v>
      </c>
      <c r="H5344" s="31" t="s">
        <v>94</v>
      </c>
      <c r="I5344" s="32">
        <v>2292</v>
      </c>
      <c r="J5344" s="33">
        <v>1</v>
      </c>
      <c r="K5344" s="31" t="s">
        <v>94</v>
      </c>
      <c r="L5344" s="31" t="s">
        <v>95</v>
      </c>
    </row>
    <row r="5345" spans="1:12" ht="45" x14ac:dyDescent="0.2">
      <c r="A5345" t="str">
        <f>VLOOKUP(B5345,StateFIPS!A$2:B$52,2)</f>
        <v>Illinois</v>
      </c>
      <c r="B5345">
        <f t="shared" si="86"/>
        <v>17</v>
      </c>
      <c r="C5345" s="31" t="s">
        <v>714</v>
      </c>
      <c r="D5345" s="31" t="s">
        <v>93</v>
      </c>
      <c r="E5345" s="31" t="s">
        <v>3273</v>
      </c>
      <c r="F5345" s="31" t="s">
        <v>3274</v>
      </c>
      <c r="G5345" s="32">
        <v>26458</v>
      </c>
      <c r="H5345" s="31" t="s">
        <v>94</v>
      </c>
      <c r="I5345" s="32">
        <v>19558</v>
      </c>
      <c r="J5345" s="33">
        <v>1</v>
      </c>
      <c r="K5345" s="31" t="s">
        <v>94</v>
      </c>
      <c r="L5345" s="31" t="s">
        <v>95</v>
      </c>
    </row>
    <row r="5346" spans="1:12" ht="45" x14ac:dyDescent="0.2">
      <c r="A5346" t="str">
        <f>VLOOKUP(B5346,StateFIPS!A$2:B$52,2)</f>
        <v>Missouri</v>
      </c>
      <c r="B5346">
        <f t="shared" si="86"/>
        <v>29</v>
      </c>
      <c r="C5346" s="31" t="s">
        <v>352</v>
      </c>
      <c r="D5346" s="31" t="s">
        <v>93</v>
      </c>
      <c r="E5346" s="31" t="s">
        <v>3273</v>
      </c>
      <c r="F5346" s="31" t="s">
        <v>3274</v>
      </c>
      <c r="G5346" s="32">
        <v>13901</v>
      </c>
      <c r="H5346" s="31" t="s">
        <v>94</v>
      </c>
      <c r="I5346" s="32">
        <v>11230</v>
      </c>
      <c r="J5346" s="33">
        <v>1</v>
      </c>
      <c r="K5346" s="31" t="s">
        <v>94</v>
      </c>
      <c r="L5346" s="31" t="s">
        <v>95</v>
      </c>
    </row>
    <row r="5347" spans="1:12" ht="45" x14ac:dyDescent="0.2">
      <c r="A5347" t="str">
        <f>VLOOKUP(B5347,StateFIPS!A$2:B$52,2)</f>
        <v>North Carolina</v>
      </c>
      <c r="B5347">
        <f t="shared" si="86"/>
        <v>37</v>
      </c>
      <c r="C5347" s="31" t="s">
        <v>2707</v>
      </c>
      <c r="D5347" s="31" t="s">
        <v>93</v>
      </c>
      <c r="E5347" s="31" t="s">
        <v>3273</v>
      </c>
      <c r="F5347" s="31" t="s">
        <v>3274</v>
      </c>
      <c r="G5347" s="32">
        <v>142803</v>
      </c>
      <c r="H5347" s="31" t="s">
        <v>94</v>
      </c>
      <c r="I5347" s="32">
        <v>117732</v>
      </c>
      <c r="J5347" s="33">
        <v>1</v>
      </c>
      <c r="K5347" s="31" t="s">
        <v>94</v>
      </c>
      <c r="L5347" s="31" t="s">
        <v>95</v>
      </c>
    </row>
    <row r="5348" spans="1:12" ht="45" x14ac:dyDescent="0.2">
      <c r="A5348" t="str">
        <f>VLOOKUP(B5348,StateFIPS!A$2:B$52,2)</f>
        <v>Indiana</v>
      </c>
      <c r="B5348">
        <f t="shared" si="86"/>
        <v>18</v>
      </c>
      <c r="C5348" s="31" t="s">
        <v>237</v>
      </c>
      <c r="D5348" s="31" t="s">
        <v>93</v>
      </c>
      <c r="E5348" s="31" t="s">
        <v>3273</v>
      </c>
      <c r="F5348" s="31" t="s">
        <v>3274</v>
      </c>
      <c r="G5348" s="32">
        <v>8259</v>
      </c>
      <c r="H5348" s="31" t="s">
        <v>94</v>
      </c>
      <c r="I5348" s="32">
        <v>6098</v>
      </c>
      <c r="J5348" s="33">
        <v>1</v>
      </c>
      <c r="K5348" s="31" t="s">
        <v>94</v>
      </c>
      <c r="L5348" s="31" t="s">
        <v>95</v>
      </c>
    </row>
    <row r="5349" spans="1:12" ht="45" x14ac:dyDescent="0.2">
      <c r="A5349" t="str">
        <f>VLOOKUP(B5349,StateFIPS!A$2:B$52,2)</f>
        <v>North Carolina</v>
      </c>
      <c r="B5349">
        <f t="shared" si="86"/>
        <v>37</v>
      </c>
      <c r="C5349" s="31" t="s">
        <v>3195</v>
      </c>
      <c r="D5349" s="31" t="s">
        <v>93</v>
      </c>
      <c r="E5349" s="31" t="s">
        <v>3273</v>
      </c>
      <c r="F5349" s="31" t="s">
        <v>3274</v>
      </c>
      <c r="G5349" s="32">
        <v>18524</v>
      </c>
      <c r="H5349" s="31" t="s">
        <v>94</v>
      </c>
      <c r="I5349" s="32">
        <v>15272</v>
      </c>
      <c r="J5349" s="33">
        <v>1</v>
      </c>
      <c r="K5349" s="31" t="s">
        <v>94</v>
      </c>
      <c r="L5349" s="31" t="s">
        <v>95</v>
      </c>
    </row>
    <row r="5350" spans="1:12" ht="45" x14ac:dyDescent="0.2">
      <c r="A5350" t="str">
        <f>VLOOKUP(B5350,StateFIPS!A$2:B$52,2)</f>
        <v>North Carolina</v>
      </c>
      <c r="B5350">
        <f t="shared" si="86"/>
        <v>37</v>
      </c>
      <c r="C5350" s="31" t="s">
        <v>1718</v>
      </c>
      <c r="D5350" s="31" t="s">
        <v>93</v>
      </c>
      <c r="E5350" s="31" t="s">
        <v>3273</v>
      </c>
      <c r="F5350" s="31" t="s">
        <v>3274</v>
      </c>
      <c r="G5350" s="32">
        <v>18524</v>
      </c>
      <c r="H5350" s="31" t="s">
        <v>94</v>
      </c>
      <c r="I5350" s="32">
        <v>15272</v>
      </c>
      <c r="J5350" s="33">
        <v>1</v>
      </c>
      <c r="K5350" s="31" t="s">
        <v>94</v>
      </c>
      <c r="L5350" s="31" t="s">
        <v>95</v>
      </c>
    </row>
    <row r="5351" spans="1:12" ht="45" x14ac:dyDescent="0.2">
      <c r="A5351" t="str">
        <f>VLOOKUP(B5351,StateFIPS!A$2:B$52,2)</f>
        <v>Illinois</v>
      </c>
      <c r="B5351">
        <f t="shared" si="86"/>
        <v>17</v>
      </c>
      <c r="C5351" s="31" t="s">
        <v>720</v>
      </c>
      <c r="D5351" s="31" t="s">
        <v>93</v>
      </c>
      <c r="E5351" s="31" t="s">
        <v>3273</v>
      </c>
      <c r="F5351" s="31" t="s">
        <v>3274</v>
      </c>
      <c r="G5351" s="32">
        <v>1011</v>
      </c>
      <c r="H5351" s="31" t="s">
        <v>94</v>
      </c>
      <c r="I5351" s="32">
        <v>748</v>
      </c>
      <c r="J5351" s="33">
        <v>1</v>
      </c>
      <c r="K5351" s="31" t="s">
        <v>94</v>
      </c>
      <c r="L5351" s="31" t="s">
        <v>95</v>
      </c>
    </row>
    <row r="5352" spans="1:12" ht="45" x14ac:dyDescent="0.2">
      <c r="A5352" t="str">
        <f>VLOOKUP(B5352,StateFIPS!A$2:B$52,2)</f>
        <v>Illinois</v>
      </c>
      <c r="B5352">
        <f t="shared" si="86"/>
        <v>17</v>
      </c>
      <c r="C5352" s="31" t="s">
        <v>3178</v>
      </c>
      <c r="D5352" s="31" t="s">
        <v>93</v>
      </c>
      <c r="E5352" s="31" t="s">
        <v>3273</v>
      </c>
      <c r="F5352" s="31" t="s">
        <v>3274</v>
      </c>
      <c r="G5352" s="32">
        <v>6058</v>
      </c>
      <c r="H5352" s="31" t="s">
        <v>94</v>
      </c>
      <c r="I5352" s="32">
        <v>4478</v>
      </c>
      <c r="J5352" s="33">
        <v>1</v>
      </c>
      <c r="K5352" s="31" t="s">
        <v>94</v>
      </c>
      <c r="L5352" s="31" t="s">
        <v>95</v>
      </c>
    </row>
    <row r="5353" spans="1:12" ht="45" x14ac:dyDescent="0.2">
      <c r="A5353" t="str">
        <f>VLOOKUP(B5353,StateFIPS!A$2:B$52,2)</f>
        <v>North Carolina</v>
      </c>
      <c r="B5353">
        <f t="shared" si="86"/>
        <v>37</v>
      </c>
      <c r="C5353" s="31" t="s">
        <v>1190</v>
      </c>
      <c r="D5353" s="31" t="s">
        <v>93</v>
      </c>
      <c r="E5353" s="31" t="s">
        <v>3273</v>
      </c>
      <c r="F5353" s="31" t="s">
        <v>3274</v>
      </c>
      <c r="G5353" s="32">
        <v>11613</v>
      </c>
      <c r="H5353" s="31" t="s">
        <v>94</v>
      </c>
      <c r="I5353" s="32">
        <v>9574</v>
      </c>
      <c r="J5353" s="33">
        <v>1</v>
      </c>
      <c r="K5353" s="31" t="s">
        <v>94</v>
      </c>
      <c r="L5353" s="31" t="s">
        <v>95</v>
      </c>
    </row>
    <row r="5354" spans="1:12" ht="45" x14ac:dyDescent="0.2">
      <c r="A5354" t="str">
        <f>VLOOKUP(B5354,StateFIPS!A$2:B$52,2)</f>
        <v>North Carolina</v>
      </c>
      <c r="B5354">
        <f t="shared" si="86"/>
        <v>37</v>
      </c>
      <c r="C5354" s="31" t="s">
        <v>1176</v>
      </c>
      <c r="D5354" s="31" t="s">
        <v>93</v>
      </c>
      <c r="E5354" s="31" t="s">
        <v>3273</v>
      </c>
      <c r="F5354" s="31" t="s">
        <v>3274</v>
      </c>
      <c r="G5354" s="32">
        <v>18524</v>
      </c>
      <c r="H5354" s="31" t="s">
        <v>94</v>
      </c>
      <c r="I5354" s="32">
        <v>15272</v>
      </c>
      <c r="J5354" s="33">
        <v>1</v>
      </c>
      <c r="K5354" s="31" t="s">
        <v>94</v>
      </c>
      <c r="L5354" s="31" t="s">
        <v>95</v>
      </c>
    </row>
    <row r="5355" spans="1:12" ht="45" x14ac:dyDescent="0.2">
      <c r="A5355" t="str">
        <f>VLOOKUP(B5355,StateFIPS!A$2:B$52,2)</f>
        <v>Indiana</v>
      </c>
      <c r="B5355">
        <f t="shared" si="86"/>
        <v>18</v>
      </c>
      <c r="C5355" s="31" t="s">
        <v>223</v>
      </c>
      <c r="D5355" s="31" t="s">
        <v>93</v>
      </c>
      <c r="E5355" s="31" t="s">
        <v>3273</v>
      </c>
      <c r="F5355" s="31" t="s">
        <v>3274</v>
      </c>
      <c r="G5355" s="32">
        <v>19065</v>
      </c>
      <c r="H5355" s="31" t="s">
        <v>94</v>
      </c>
      <c r="I5355" s="32">
        <v>14077</v>
      </c>
      <c r="J5355" s="33">
        <v>1</v>
      </c>
      <c r="K5355" s="31" t="s">
        <v>94</v>
      </c>
      <c r="L5355" s="31" t="s">
        <v>95</v>
      </c>
    </row>
    <row r="5356" spans="1:12" ht="45" x14ac:dyDescent="0.2">
      <c r="A5356" t="str">
        <f>VLOOKUP(B5356,StateFIPS!A$2:B$52,2)</f>
        <v>North Carolina</v>
      </c>
      <c r="B5356">
        <f t="shared" si="86"/>
        <v>37</v>
      </c>
      <c r="C5356" s="31" t="s">
        <v>2756</v>
      </c>
      <c r="D5356" s="31" t="s">
        <v>93</v>
      </c>
      <c r="E5356" s="31" t="s">
        <v>3273</v>
      </c>
      <c r="F5356" s="31" t="s">
        <v>3274</v>
      </c>
      <c r="G5356" s="32">
        <v>18524</v>
      </c>
      <c r="H5356" s="31" t="s">
        <v>94</v>
      </c>
      <c r="I5356" s="32">
        <v>15272</v>
      </c>
      <c r="J5356" s="33">
        <v>1</v>
      </c>
      <c r="K5356" s="31" t="s">
        <v>94</v>
      </c>
      <c r="L5356" s="31" t="s">
        <v>95</v>
      </c>
    </row>
    <row r="5357" spans="1:12" ht="45" x14ac:dyDescent="0.2">
      <c r="A5357" t="str">
        <f>VLOOKUP(B5357,StateFIPS!A$2:B$52,2)</f>
        <v>Indiana</v>
      </c>
      <c r="B5357">
        <f t="shared" si="86"/>
        <v>18</v>
      </c>
      <c r="C5357" s="31" t="s">
        <v>238</v>
      </c>
      <c r="D5357" s="31" t="s">
        <v>93</v>
      </c>
      <c r="E5357" s="31" t="s">
        <v>3273</v>
      </c>
      <c r="F5357" s="31" t="s">
        <v>3274</v>
      </c>
      <c r="G5357" s="32">
        <v>4477</v>
      </c>
      <c r="H5357" s="31" t="s">
        <v>94</v>
      </c>
      <c r="I5357" s="32">
        <v>3306</v>
      </c>
      <c r="J5357" s="33">
        <v>1</v>
      </c>
      <c r="K5357" s="31" t="s">
        <v>94</v>
      </c>
      <c r="L5357" s="31" t="s">
        <v>95</v>
      </c>
    </row>
    <row r="5358" spans="1:12" ht="45" x14ac:dyDescent="0.2">
      <c r="A5358" t="str">
        <f>VLOOKUP(B5358,StateFIPS!A$2:B$52,2)</f>
        <v>Missouri</v>
      </c>
      <c r="B5358">
        <f t="shared" si="86"/>
        <v>29</v>
      </c>
      <c r="C5358" s="31" t="s">
        <v>355</v>
      </c>
      <c r="D5358" s="31" t="s">
        <v>93</v>
      </c>
      <c r="E5358" s="31" t="s">
        <v>3273</v>
      </c>
      <c r="F5358" s="31" t="s">
        <v>3274</v>
      </c>
      <c r="G5358" s="32">
        <v>86830</v>
      </c>
      <c r="H5358" s="31" t="s">
        <v>94</v>
      </c>
      <c r="I5358" s="32">
        <v>70148</v>
      </c>
      <c r="J5358" s="33">
        <v>1</v>
      </c>
      <c r="K5358" s="31" t="s">
        <v>94</v>
      </c>
      <c r="L5358" s="31" t="s">
        <v>95</v>
      </c>
    </row>
    <row r="5359" spans="1:12" ht="45" x14ac:dyDescent="0.2">
      <c r="A5359" t="str">
        <f>VLOOKUP(B5359,StateFIPS!A$2:B$52,2)</f>
        <v>Indiana</v>
      </c>
      <c r="B5359">
        <f t="shared" si="86"/>
        <v>18</v>
      </c>
      <c r="C5359" s="31" t="s">
        <v>1589</v>
      </c>
      <c r="D5359" s="31" t="s">
        <v>93</v>
      </c>
      <c r="E5359" s="31" t="s">
        <v>3273</v>
      </c>
      <c r="F5359" s="31" t="s">
        <v>3274</v>
      </c>
      <c r="G5359" s="32">
        <v>1293</v>
      </c>
      <c r="H5359" s="31" t="s">
        <v>94</v>
      </c>
      <c r="I5359" s="32">
        <v>955</v>
      </c>
      <c r="J5359" s="33">
        <v>1</v>
      </c>
      <c r="K5359" s="31" t="s">
        <v>94</v>
      </c>
      <c r="L5359" s="31" t="s">
        <v>95</v>
      </c>
    </row>
    <row r="5360" spans="1:12" ht="45" x14ac:dyDescent="0.2">
      <c r="A5360" t="str">
        <f>VLOOKUP(B5360,StateFIPS!A$2:B$52,2)</f>
        <v>North Carolina</v>
      </c>
      <c r="B5360">
        <f t="shared" si="86"/>
        <v>37</v>
      </c>
      <c r="C5360" s="31" t="s">
        <v>1740</v>
      </c>
      <c r="D5360" s="31" t="s">
        <v>93</v>
      </c>
      <c r="E5360" s="31" t="s">
        <v>3273</v>
      </c>
      <c r="F5360" s="31" t="s">
        <v>3274</v>
      </c>
      <c r="G5360" s="32">
        <v>18524</v>
      </c>
      <c r="H5360" s="31" t="s">
        <v>94</v>
      </c>
      <c r="I5360" s="32">
        <v>15272</v>
      </c>
      <c r="J5360" s="33">
        <v>1</v>
      </c>
      <c r="K5360" s="31" t="s">
        <v>94</v>
      </c>
      <c r="L5360" s="31" t="s">
        <v>95</v>
      </c>
    </row>
    <row r="5361" spans="1:12" ht="45" x14ac:dyDescent="0.2">
      <c r="A5361" t="str">
        <f>VLOOKUP(B5361,StateFIPS!A$2:B$52,2)</f>
        <v>Illinois</v>
      </c>
      <c r="B5361">
        <f t="shared" si="86"/>
        <v>17</v>
      </c>
      <c r="C5361" s="31" t="s">
        <v>3193</v>
      </c>
      <c r="D5361" s="31" t="s">
        <v>93</v>
      </c>
      <c r="E5361" s="31" t="s">
        <v>3273</v>
      </c>
      <c r="F5361" s="31" t="s">
        <v>3274</v>
      </c>
      <c r="G5361" s="32">
        <v>987</v>
      </c>
      <c r="H5361" s="31" t="s">
        <v>94</v>
      </c>
      <c r="I5361" s="32">
        <v>730</v>
      </c>
      <c r="J5361" s="33">
        <v>1</v>
      </c>
      <c r="K5361" s="31" t="s">
        <v>94</v>
      </c>
      <c r="L5361" s="31" t="s">
        <v>95</v>
      </c>
    </row>
    <row r="5362" spans="1:12" ht="45" x14ac:dyDescent="0.2">
      <c r="A5362" t="str">
        <f>VLOOKUP(B5362,StateFIPS!A$2:B$52,2)</f>
        <v>North Carolina</v>
      </c>
      <c r="B5362">
        <f t="shared" si="86"/>
        <v>37</v>
      </c>
      <c r="C5362" s="31" t="s">
        <v>2757</v>
      </c>
      <c r="D5362" s="31" t="s">
        <v>93</v>
      </c>
      <c r="E5362" s="31" t="s">
        <v>3273</v>
      </c>
      <c r="F5362" s="31" t="s">
        <v>3274</v>
      </c>
      <c r="G5362" s="32">
        <v>18524</v>
      </c>
      <c r="H5362" s="31" t="s">
        <v>94</v>
      </c>
      <c r="I5362" s="32">
        <v>15272</v>
      </c>
      <c r="J5362" s="33">
        <v>1</v>
      </c>
      <c r="K5362" s="31" t="s">
        <v>94</v>
      </c>
      <c r="L5362" s="31" t="s">
        <v>95</v>
      </c>
    </row>
    <row r="5363" spans="1:12" ht="45" x14ac:dyDescent="0.2">
      <c r="A5363" t="str">
        <f>VLOOKUP(B5363,StateFIPS!A$2:B$52,2)</f>
        <v>Missouri</v>
      </c>
      <c r="B5363">
        <f t="shared" si="86"/>
        <v>29</v>
      </c>
      <c r="C5363" s="31" t="s">
        <v>356</v>
      </c>
      <c r="D5363" s="31" t="s">
        <v>93</v>
      </c>
      <c r="E5363" s="31" t="s">
        <v>3273</v>
      </c>
      <c r="F5363" s="31" t="s">
        <v>3274</v>
      </c>
      <c r="G5363" s="32">
        <v>3567</v>
      </c>
      <c r="H5363" s="31" t="s">
        <v>94</v>
      </c>
      <c r="I5363" s="32">
        <v>2882</v>
      </c>
      <c r="J5363" s="33">
        <v>1</v>
      </c>
      <c r="K5363" s="31" t="s">
        <v>94</v>
      </c>
      <c r="L5363" s="31" t="s">
        <v>95</v>
      </c>
    </row>
    <row r="5364" spans="1:12" ht="45" x14ac:dyDescent="0.2">
      <c r="A5364" t="str">
        <f>VLOOKUP(B5364,StateFIPS!A$2:B$52,2)</f>
        <v>Indiana</v>
      </c>
      <c r="B5364">
        <f t="shared" si="86"/>
        <v>18</v>
      </c>
      <c r="C5364" s="31" t="s">
        <v>1611</v>
      </c>
      <c r="D5364" s="31" t="s">
        <v>93</v>
      </c>
      <c r="E5364" s="31" t="s">
        <v>3273</v>
      </c>
      <c r="F5364" s="31" t="s">
        <v>3274</v>
      </c>
      <c r="G5364" s="32">
        <v>2285</v>
      </c>
      <c r="H5364" s="31" t="s">
        <v>94</v>
      </c>
      <c r="I5364" s="32">
        <v>1687</v>
      </c>
      <c r="J5364" s="33">
        <v>1</v>
      </c>
      <c r="K5364" s="31" t="s">
        <v>94</v>
      </c>
      <c r="L5364" s="31" t="s">
        <v>95</v>
      </c>
    </row>
    <row r="5365" spans="1:12" ht="45" x14ac:dyDescent="0.2">
      <c r="A5365" t="str">
        <f>VLOOKUP(B5365,StateFIPS!A$2:B$52,2)</f>
        <v>Indiana</v>
      </c>
      <c r="B5365">
        <f t="shared" si="86"/>
        <v>18</v>
      </c>
      <c r="C5365" s="31" t="s">
        <v>1647</v>
      </c>
      <c r="D5365" s="31" t="s">
        <v>93</v>
      </c>
      <c r="E5365" s="31" t="s">
        <v>3273</v>
      </c>
      <c r="F5365" s="31" t="s">
        <v>3274</v>
      </c>
      <c r="G5365" s="32">
        <v>9874</v>
      </c>
      <c r="H5365" s="31" t="s">
        <v>94</v>
      </c>
      <c r="I5365" s="32">
        <v>7291</v>
      </c>
      <c r="J5365" s="33">
        <v>1</v>
      </c>
      <c r="K5365" s="31" t="s">
        <v>94</v>
      </c>
      <c r="L5365" s="31" t="s">
        <v>95</v>
      </c>
    </row>
    <row r="5366" spans="1:12" ht="45" x14ac:dyDescent="0.2">
      <c r="A5366" t="str">
        <f>VLOOKUP(B5366,StateFIPS!A$2:B$52,2)</f>
        <v>North Carolina</v>
      </c>
      <c r="B5366">
        <f t="shared" si="86"/>
        <v>37</v>
      </c>
      <c r="C5366" s="31" t="s">
        <v>1188</v>
      </c>
      <c r="D5366" s="31" t="s">
        <v>93</v>
      </c>
      <c r="E5366" s="31" t="s">
        <v>3273</v>
      </c>
      <c r="F5366" s="31" t="s">
        <v>3274</v>
      </c>
      <c r="G5366" s="32">
        <v>86924</v>
      </c>
      <c r="H5366" s="31" t="s">
        <v>94</v>
      </c>
      <c r="I5366" s="32">
        <v>71663</v>
      </c>
      <c r="J5366" s="33">
        <v>1</v>
      </c>
      <c r="K5366" s="31" t="s">
        <v>94</v>
      </c>
      <c r="L5366" s="31" t="s">
        <v>95</v>
      </c>
    </row>
    <row r="5367" spans="1:12" ht="45" x14ac:dyDescent="0.2">
      <c r="A5367" t="str">
        <f>VLOOKUP(B5367,StateFIPS!A$2:B$52,2)</f>
        <v>Missouri</v>
      </c>
      <c r="B5367">
        <f t="shared" si="86"/>
        <v>29</v>
      </c>
      <c r="C5367" s="31" t="s">
        <v>1859</v>
      </c>
      <c r="D5367" s="31" t="s">
        <v>93</v>
      </c>
      <c r="E5367" s="31" t="s">
        <v>3273</v>
      </c>
      <c r="F5367" s="31" t="s">
        <v>3274</v>
      </c>
      <c r="G5367" s="32">
        <v>12711</v>
      </c>
      <c r="H5367" s="31" t="s">
        <v>94</v>
      </c>
      <c r="I5367" s="32">
        <v>10269</v>
      </c>
      <c r="J5367" s="33">
        <v>1</v>
      </c>
      <c r="K5367" s="31" t="s">
        <v>94</v>
      </c>
      <c r="L5367" s="31" t="s">
        <v>95</v>
      </c>
    </row>
    <row r="5368" spans="1:12" ht="45" x14ac:dyDescent="0.2">
      <c r="A5368" t="str">
        <f>VLOOKUP(B5368,StateFIPS!A$2:B$52,2)</f>
        <v>Illinois</v>
      </c>
      <c r="B5368">
        <f t="shared" si="86"/>
        <v>17</v>
      </c>
      <c r="C5368" s="31" t="s">
        <v>721</v>
      </c>
      <c r="D5368" s="31" t="s">
        <v>93</v>
      </c>
      <c r="E5368" s="31" t="s">
        <v>3273</v>
      </c>
      <c r="F5368" s="31" t="s">
        <v>3274</v>
      </c>
      <c r="G5368" s="32">
        <v>3696</v>
      </c>
      <c r="H5368" s="31" t="s">
        <v>94</v>
      </c>
      <c r="I5368" s="32">
        <v>2732</v>
      </c>
      <c r="J5368" s="33">
        <v>1</v>
      </c>
      <c r="K5368" s="31" t="s">
        <v>94</v>
      </c>
      <c r="L5368" s="31" t="s">
        <v>95</v>
      </c>
    </row>
    <row r="5369" spans="1:12" ht="45" x14ac:dyDescent="0.2">
      <c r="A5369" t="str">
        <f>VLOOKUP(B5369,StateFIPS!A$2:B$52,2)</f>
        <v>Missouri</v>
      </c>
      <c r="B5369">
        <f t="shared" si="86"/>
        <v>29</v>
      </c>
      <c r="C5369" s="31" t="s">
        <v>354</v>
      </c>
      <c r="D5369" s="31" t="s">
        <v>93</v>
      </c>
      <c r="E5369" s="31" t="s">
        <v>3273</v>
      </c>
      <c r="F5369" s="31" t="s">
        <v>3274</v>
      </c>
      <c r="G5369" s="32">
        <v>89280</v>
      </c>
      <c r="H5369" s="31" t="s">
        <v>94</v>
      </c>
      <c r="I5369" s="32">
        <v>72128</v>
      </c>
      <c r="J5369" s="33">
        <v>1</v>
      </c>
      <c r="K5369" s="31" t="s">
        <v>94</v>
      </c>
      <c r="L5369" s="31" t="s">
        <v>95</v>
      </c>
    </row>
    <row r="5370" spans="1:12" ht="45" x14ac:dyDescent="0.2">
      <c r="A5370" t="str">
        <f>VLOOKUP(B5370,StateFIPS!A$2:B$52,2)</f>
        <v>Montana</v>
      </c>
      <c r="B5370">
        <f t="shared" si="86"/>
        <v>30</v>
      </c>
      <c r="C5370" s="31" t="s">
        <v>3166</v>
      </c>
      <c r="D5370" s="31" t="s">
        <v>93</v>
      </c>
      <c r="E5370" s="31" t="s">
        <v>3273</v>
      </c>
      <c r="F5370" s="31" t="s">
        <v>3274</v>
      </c>
      <c r="G5370" s="32">
        <v>733</v>
      </c>
      <c r="H5370" s="31" t="s">
        <v>94</v>
      </c>
      <c r="I5370" s="32">
        <v>546</v>
      </c>
      <c r="J5370" s="33">
        <v>1</v>
      </c>
      <c r="K5370" s="31" t="s">
        <v>94</v>
      </c>
      <c r="L5370" s="31" t="s">
        <v>95</v>
      </c>
    </row>
    <row r="5371" spans="1:12" ht="45" x14ac:dyDescent="0.2">
      <c r="A5371" t="str">
        <f>VLOOKUP(B5371,StateFIPS!A$2:B$52,2)</f>
        <v>Missouri</v>
      </c>
      <c r="B5371">
        <f t="shared" si="86"/>
        <v>29</v>
      </c>
      <c r="C5371" s="31" t="s">
        <v>347</v>
      </c>
      <c r="D5371" s="31" t="s">
        <v>93</v>
      </c>
      <c r="E5371" s="31" t="s">
        <v>3273</v>
      </c>
      <c r="F5371" s="31" t="s">
        <v>3274</v>
      </c>
      <c r="G5371" s="32">
        <v>57086</v>
      </c>
      <c r="H5371" s="31" t="s">
        <v>94</v>
      </c>
      <c r="I5371" s="32">
        <v>46119</v>
      </c>
      <c r="J5371" s="33">
        <v>1</v>
      </c>
      <c r="K5371" s="31" t="s">
        <v>94</v>
      </c>
      <c r="L5371" s="31" t="s">
        <v>95</v>
      </c>
    </row>
    <row r="5372" spans="1:12" ht="45" x14ac:dyDescent="0.2">
      <c r="A5372" t="str">
        <f>VLOOKUP(B5372,StateFIPS!A$2:B$52,2)</f>
        <v>Missouri</v>
      </c>
      <c r="B5372">
        <f t="shared" si="86"/>
        <v>29</v>
      </c>
      <c r="C5372" s="31" t="s">
        <v>1596</v>
      </c>
      <c r="D5372" s="31" t="s">
        <v>93</v>
      </c>
      <c r="E5372" s="31" t="s">
        <v>3273</v>
      </c>
      <c r="F5372" s="31" t="s">
        <v>3274</v>
      </c>
      <c r="G5372" s="32">
        <v>24911</v>
      </c>
      <c r="H5372" s="31" t="s">
        <v>94</v>
      </c>
      <c r="I5372" s="32">
        <v>20125</v>
      </c>
      <c r="J5372" s="33">
        <v>1</v>
      </c>
      <c r="K5372" s="31" t="s">
        <v>94</v>
      </c>
      <c r="L5372" s="31" t="s">
        <v>95</v>
      </c>
    </row>
    <row r="5373" spans="1:12" ht="45" x14ac:dyDescent="0.2">
      <c r="A5373" t="str">
        <f>VLOOKUP(B5373,StateFIPS!A$2:B$52,2)</f>
        <v>Indiana</v>
      </c>
      <c r="B5373">
        <f t="shared" si="86"/>
        <v>18</v>
      </c>
      <c r="C5373" s="31" t="s">
        <v>1860</v>
      </c>
      <c r="D5373" s="31" t="s">
        <v>93</v>
      </c>
      <c r="E5373" s="31" t="s">
        <v>3273</v>
      </c>
      <c r="F5373" s="31" t="s">
        <v>3274</v>
      </c>
      <c r="G5373" s="32">
        <v>17466</v>
      </c>
      <c r="H5373" s="31" t="s">
        <v>94</v>
      </c>
      <c r="I5373" s="32">
        <v>12896</v>
      </c>
      <c r="J5373" s="33">
        <v>1</v>
      </c>
      <c r="K5373" s="31" t="s">
        <v>94</v>
      </c>
      <c r="L5373" s="31" t="s">
        <v>95</v>
      </c>
    </row>
    <row r="5374" spans="1:12" ht="45" x14ac:dyDescent="0.2">
      <c r="A5374" t="str">
        <f>VLOOKUP(B5374,StateFIPS!A$2:B$52,2)</f>
        <v>Iowa</v>
      </c>
      <c r="B5374">
        <f t="shared" si="86"/>
        <v>19</v>
      </c>
      <c r="C5374" s="31" t="s">
        <v>1694</v>
      </c>
      <c r="D5374" s="31" t="s">
        <v>93</v>
      </c>
      <c r="E5374" s="31" t="s">
        <v>3273</v>
      </c>
      <c r="F5374" s="31" t="s">
        <v>3274</v>
      </c>
      <c r="G5374" s="32">
        <v>38305</v>
      </c>
      <c r="H5374" s="31" t="s">
        <v>94</v>
      </c>
      <c r="I5374" s="32">
        <v>28530</v>
      </c>
      <c r="J5374" s="33">
        <v>1</v>
      </c>
      <c r="K5374" s="31" t="s">
        <v>94</v>
      </c>
      <c r="L5374" s="31" t="s">
        <v>95</v>
      </c>
    </row>
    <row r="5375" spans="1:12" ht="45" x14ac:dyDescent="0.2">
      <c r="A5375" t="str">
        <f>VLOOKUP(B5375,StateFIPS!A$2:B$52,2)</f>
        <v>North Carolina</v>
      </c>
      <c r="B5375">
        <f t="shared" si="86"/>
        <v>37</v>
      </c>
      <c r="C5375" s="31" t="s">
        <v>1402</v>
      </c>
      <c r="D5375" s="31" t="s">
        <v>93</v>
      </c>
      <c r="E5375" s="31" t="s">
        <v>3273</v>
      </c>
      <c r="F5375" s="31" t="s">
        <v>3274</v>
      </c>
      <c r="G5375" s="32">
        <v>2015875</v>
      </c>
      <c r="H5375" s="31" t="s">
        <v>94</v>
      </c>
      <c r="I5375" s="32">
        <v>1661967</v>
      </c>
      <c r="J5375" s="33">
        <v>1</v>
      </c>
      <c r="K5375" s="31" t="s">
        <v>94</v>
      </c>
      <c r="L5375" s="31" t="s">
        <v>95</v>
      </c>
    </row>
    <row r="5376" spans="1:12" ht="45" x14ac:dyDescent="0.2">
      <c r="A5376" t="str">
        <f>VLOOKUP(B5376,StateFIPS!A$2:B$52,2)</f>
        <v>Missouri</v>
      </c>
      <c r="B5376">
        <f t="shared" si="86"/>
        <v>29</v>
      </c>
      <c r="C5376" s="31" t="s">
        <v>383</v>
      </c>
      <c r="D5376" s="31" t="s">
        <v>93</v>
      </c>
      <c r="E5376" s="31" t="s">
        <v>3273</v>
      </c>
      <c r="F5376" s="31" t="s">
        <v>3274</v>
      </c>
      <c r="G5376" s="32">
        <v>89280</v>
      </c>
      <c r="H5376" s="31" t="s">
        <v>94</v>
      </c>
      <c r="I5376" s="32">
        <v>72128</v>
      </c>
      <c r="J5376" s="33">
        <v>1</v>
      </c>
      <c r="K5376" s="31" t="s">
        <v>94</v>
      </c>
      <c r="L5376" s="31" t="s">
        <v>95</v>
      </c>
    </row>
    <row r="5377" spans="1:12" ht="45" x14ac:dyDescent="0.2">
      <c r="A5377" t="str">
        <f>VLOOKUP(B5377,StateFIPS!A$2:B$52,2)</f>
        <v>Illinois</v>
      </c>
      <c r="B5377">
        <f t="shared" si="86"/>
        <v>17</v>
      </c>
      <c r="C5377" s="31" t="s">
        <v>688</v>
      </c>
      <c r="D5377" s="31" t="s">
        <v>93</v>
      </c>
      <c r="E5377" s="31" t="s">
        <v>3273</v>
      </c>
      <c r="F5377" s="31" t="s">
        <v>3274</v>
      </c>
      <c r="G5377" s="32">
        <v>8297</v>
      </c>
      <c r="H5377" s="31" t="s">
        <v>94</v>
      </c>
      <c r="I5377" s="32">
        <v>6133</v>
      </c>
      <c r="J5377" s="33">
        <v>1</v>
      </c>
      <c r="K5377" s="31" t="s">
        <v>94</v>
      </c>
      <c r="L5377" s="31" t="s">
        <v>95</v>
      </c>
    </row>
    <row r="5378" spans="1:12" ht="45" x14ac:dyDescent="0.2">
      <c r="A5378" t="str">
        <f>VLOOKUP(B5378,StateFIPS!A$2:B$52,2)</f>
        <v>Illinois</v>
      </c>
      <c r="B5378">
        <f t="shared" si="86"/>
        <v>17</v>
      </c>
      <c r="C5378" s="31" t="s">
        <v>710</v>
      </c>
      <c r="D5378" s="31" t="s">
        <v>93</v>
      </c>
      <c r="E5378" s="31" t="s">
        <v>3273</v>
      </c>
      <c r="F5378" s="31" t="s">
        <v>3274</v>
      </c>
      <c r="G5378" s="32">
        <v>11996</v>
      </c>
      <c r="H5378" s="31" t="s">
        <v>94</v>
      </c>
      <c r="I5378" s="32">
        <v>8867</v>
      </c>
      <c r="J5378" s="33">
        <v>1</v>
      </c>
      <c r="K5378" s="31" t="s">
        <v>94</v>
      </c>
      <c r="L5378" s="31" t="s">
        <v>95</v>
      </c>
    </row>
    <row r="5379" spans="1:12" ht="45" x14ac:dyDescent="0.2">
      <c r="A5379" t="str">
        <f>VLOOKUP(B5379,StateFIPS!A$2:B$52,2)</f>
        <v>North Carolina</v>
      </c>
      <c r="B5379">
        <f t="shared" ref="B5379:B5442" si="87">VALUE(LEFT(C5379,2))</f>
        <v>37</v>
      </c>
      <c r="C5379" s="31" t="s">
        <v>2710</v>
      </c>
      <c r="D5379" s="31" t="s">
        <v>93</v>
      </c>
      <c r="E5379" s="31" t="s">
        <v>3273</v>
      </c>
      <c r="F5379" s="31" t="s">
        <v>3274</v>
      </c>
      <c r="G5379" s="32">
        <v>47259</v>
      </c>
      <c r="H5379" s="31" t="s">
        <v>94</v>
      </c>
      <c r="I5379" s="32">
        <v>38962</v>
      </c>
      <c r="J5379" s="33">
        <v>1</v>
      </c>
      <c r="K5379" s="31" t="s">
        <v>94</v>
      </c>
      <c r="L5379" s="31" t="s">
        <v>95</v>
      </c>
    </row>
    <row r="5380" spans="1:12" ht="45" x14ac:dyDescent="0.2">
      <c r="A5380" t="str">
        <f>VLOOKUP(B5380,StateFIPS!A$2:B$52,2)</f>
        <v>North Carolina</v>
      </c>
      <c r="B5380">
        <f t="shared" si="87"/>
        <v>37</v>
      </c>
      <c r="C5380" s="31" t="s">
        <v>1775</v>
      </c>
      <c r="D5380" s="31" t="s">
        <v>93</v>
      </c>
      <c r="E5380" s="31" t="s">
        <v>3273</v>
      </c>
      <c r="F5380" s="31" t="s">
        <v>3274</v>
      </c>
      <c r="G5380" s="32">
        <v>3734</v>
      </c>
      <c r="H5380" s="31" t="s">
        <v>94</v>
      </c>
      <c r="I5380" s="32">
        <v>3078</v>
      </c>
      <c r="J5380" s="33">
        <v>1</v>
      </c>
      <c r="K5380" s="31" t="s">
        <v>94</v>
      </c>
      <c r="L5380" s="31" t="s">
        <v>95</v>
      </c>
    </row>
    <row r="5381" spans="1:12" ht="45" x14ac:dyDescent="0.2">
      <c r="A5381" t="str">
        <f>VLOOKUP(B5381,StateFIPS!A$2:B$52,2)</f>
        <v>Iowa</v>
      </c>
      <c r="B5381">
        <f t="shared" si="87"/>
        <v>19</v>
      </c>
      <c r="C5381" s="31" t="s">
        <v>1696</v>
      </c>
      <c r="D5381" s="31" t="s">
        <v>93</v>
      </c>
      <c r="E5381" s="31" t="s">
        <v>3273</v>
      </c>
      <c r="F5381" s="31" t="s">
        <v>3274</v>
      </c>
      <c r="G5381" s="32">
        <v>82321</v>
      </c>
      <c r="H5381" s="31" t="s">
        <v>94</v>
      </c>
      <c r="I5381" s="32">
        <v>61314</v>
      </c>
      <c r="J5381" s="33">
        <v>1</v>
      </c>
      <c r="K5381" s="31" t="s">
        <v>94</v>
      </c>
      <c r="L5381" s="31" t="s">
        <v>95</v>
      </c>
    </row>
    <row r="5382" spans="1:12" ht="45" x14ac:dyDescent="0.2">
      <c r="A5382" t="str">
        <f>VLOOKUP(B5382,StateFIPS!A$2:B$52,2)</f>
        <v>Iowa</v>
      </c>
      <c r="B5382">
        <f t="shared" si="87"/>
        <v>19</v>
      </c>
      <c r="C5382" s="31" t="s">
        <v>243</v>
      </c>
      <c r="D5382" s="31" t="s">
        <v>93</v>
      </c>
      <c r="E5382" s="31" t="s">
        <v>3273</v>
      </c>
      <c r="F5382" s="31" t="s">
        <v>3274</v>
      </c>
      <c r="G5382" s="32">
        <v>44620</v>
      </c>
      <c r="H5382" s="31" t="s">
        <v>94</v>
      </c>
      <c r="I5382" s="32">
        <v>33234</v>
      </c>
      <c r="J5382" s="33">
        <v>1</v>
      </c>
      <c r="K5382" s="31" t="s">
        <v>94</v>
      </c>
      <c r="L5382" s="31" t="s">
        <v>95</v>
      </c>
    </row>
    <row r="5383" spans="1:12" ht="45" x14ac:dyDescent="0.2">
      <c r="A5383" t="str">
        <f>VLOOKUP(B5383,StateFIPS!A$2:B$52,2)</f>
        <v>North Carolina</v>
      </c>
      <c r="B5383">
        <f t="shared" si="87"/>
        <v>37</v>
      </c>
      <c r="C5383" s="31" t="s">
        <v>2709</v>
      </c>
      <c r="D5383" s="31" t="s">
        <v>93</v>
      </c>
      <c r="E5383" s="31" t="s">
        <v>3273</v>
      </c>
      <c r="F5383" s="31" t="s">
        <v>3274</v>
      </c>
      <c r="G5383" s="32">
        <v>104452</v>
      </c>
      <c r="H5383" s="31" t="s">
        <v>94</v>
      </c>
      <c r="I5383" s="32">
        <v>86114</v>
      </c>
      <c r="J5383" s="33">
        <v>1</v>
      </c>
      <c r="K5383" s="31" t="s">
        <v>94</v>
      </c>
      <c r="L5383" s="31" t="s">
        <v>95</v>
      </c>
    </row>
    <row r="5384" spans="1:12" ht="45" x14ac:dyDescent="0.2">
      <c r="A5384" t="str">
        <f>VLOOKUP(B5384,StateFIPS!A$2:B$52,2)</f>
        <v>North Carolina</v>
      </c>
      <c r="B5384">
        <f t="shared" si="87"/>
        <v>37</v>
      </c>
      <c r="C5384" s="31" t="s">
        <v>1784</v>
      </c>
      <c r="D5384" s="31" t="s">
        <v>93</v>
      </c>
      <c r="E5384" s="31" t="s">
        <v>3273</v>
      </c>
      <c r="F5384" s="31" t="s">
        <v>3274</v>
      </c>
      <c r="G5384" s="32">
        <v>18524</v>
      </c>
      <c r="H5384" s="31" t="s">
        <v>94</v>
      </c>
      <c r="I5384" s="32">
        <v>15272</v>
      </c>
      <c r="J5384" s="33">
        <v>1</v>
      </c>
      <c r="K5384" s="31" t="s">
        <v>94</v>
      </c>
      <c r="L5384" s="31" t="s">
        <v>95</v>
      </c>
    </row>
    <row r="5385" spans="1:12" ht="45" x14ac:dyDescent="0.2">
      <c r="A5385" t="str">
        <f>VLOOKUP(B5385,StateFIPS!A$2:B$52,2)</f>
        <v>Missouri</v>
      </c>
      <c r="B5385">
        <f t="shared" si="87"/>
        <v>29</v>
      </c>
      <c r="C5385" s="31" t="s">
        <v>349</v>
      </c>
      <c r="D5385" s="31" t="s">
        <v>93</v>
      </c>
      <c r="E5385" s="31" t="s">
        <v>3273</v>
      </c>
      <c r="F5385" s="31" t="s">
        <v>3274</v>
      </c>
      <c r="G5385" s="32">
        <v>89280</v>
      </c>
      <c r="H5385" s="31" t="s">
        <v>94</v>
      </c>
      <c r="I5385" s="32">
        <v>72128</v>
      </c>
      <c r="J5385" s="33">
        <v>1</v>
      </c>
      <c r="K5385" s="31" t="s">
        <v>94</v>
      </c>
      <c r="L5385" s="31" t="s">
        <v>95</v>
      </c>
    </row>
    <row r="5386" spans="1:12" ht="45" x14ac:dyDescent="0.2">
      <c r="A5386" t="str">
        <f>VLOOKUP(B5386,StateFIPS!A$2:B$52,2)</f>
        <v>Iowa</v>
      </c>
      <c r="B5386">
        <f t="shared" si="87"/>
        <v>19</v>
      </c>
      <c r="C5386" s="31" t="s">
        <v>1692</v>
      </c>
      <c r="D5386" s="31" t="s">
        <v>93</v>
      </c>
      <c r="E5386" s="31" t="s">
        <v>3273</v>
      </c>
      <c r="F5386" s="31" t="s">
        <v>3274</v>
      </c>
      <c r="G5386" s="32">
        <v>77283</v>
      </c>
      <c r="H5386" s="31" t="s">
        <v>94</v>
      </c>
      <c r="I5386" s="32">
        <v>57561</v>
      </c>
      <c r="J5386" s="33">
        <v>1</v>
      </c>
      <c r="K5386" s="31" t="s">
        <v>94</v>
      </c>
      <c r="L5386" s="31" t="s">
        <v>95</v>
      </c>
    </row>
    <row r="5387" spans="1:12" ht="45" x14ac:dyDescent="0.2">
      <c r="A5387" t="str">
        <f>VLOOKUP(B5387,StateFIPS!A$2:B$52,2)</f>
        <v>Illinois</v>
      </c>
      <c r="B5387">
        <f t="shared" si="87"/>
        <v>17</v>
      </c>
      <c r="C5387" s="31" t="s">
        <v>2192</v>
      </c>
      <c r="D5387" s="31" t="s">
        <v>93</v>
      </c>
      <c r="E5387" s="31" t="s">
        <v>3273</v>
      </c>
      <c r="F5387" s="31" t="s">
        <v>3274</v>
      </c>
      <c r="G5387" s="32">
        <v>12156</v>
      </c>
      <c r="H5387" s="31" t="s">
        <v>94</v>
      </c>
      <c r="I5387" s="32">
        <v>8986</v>
      </c>
      <c r="J5387" s="33">
        <v>1</v>
      </c>
      <c r="K5387" s="31" t="s">
        <v>94</v>
      </c>
      <c r="L5387" s="31" t="s">
        <v>95</v>
      </c>
    </row>
    <row r="5388" spans="1:12" ht="45" x14ac:dyDescent="0.2">
      <c r="A5388" t="str">
        <f>VLOOKUP(B5388,StateFIPS!A$2:B$52,2)</f>
        <v>Illinois</v>
      </c>
      <c r="B5388">
        <f t="shared" si="87"/>
        <v>17</v>
      </c>
      <c r="C5388" s="31" t="s">
        <v>687</v>
      </c>
      <c r="D5388" s="31" t="s">
        <v>93</v>
      </c>
      <c r="E5388" s="31" t="s">
        <v>3273</v>
      </c>
      <c r="F5388" s="31" t="s">
        <v>3274</v>
      </c>
      <c r="G5388" s="32">
        <v>20486</v>
      </c>
      <c r="H5388" s="31" t="s">
        <v>94</v>
      </c>
      <c r="I5388" s="32">
        <v>15143</v>
      </c>
      <c r="J5388" s="33">
        <v>1</v>
      </c>
      <c r="K5388" s="31" t="s">
        <v>94</v>
      </c>
      <c r="L5388" s="31" t="s">
        <v>95</v>
      </c>
    </row>
    <row r="5389" spans="1:12" ht="45" x14ac:dyDescent="0.2">
      <c r="A5389" t="str">
        <f>VLOOKUP(B5389,StateFIPS!A$2:B$52,2)</f>
        <v>North Carolina</v>
      </c>
      <c r="B5389">
        <f t="shared" si="87"/>
        <v>37</v>
      </c>
      <c r="C5389" s="31" t="s">
        <v>1426</v>
      </c>
      <c r="D5389" s="31" t="s">
        <v>93</v>
      </c>
      <c r="E5389" s="31" t="s">
        <v>3273</v>
      </c>
      <c r="F5389" s="31" t="s">
        <v>3274</v>
      </c>
      <c r="G5389" s="32">
        <v>361780</v>
      </c>
      <c r="H5389" s="31" t="s">
        <v>94</v>
      </c>
      <c r="I5389" s="32">
        <v>298266</v>
      </c>
      <c r="J5389" s="33">
        <v>1</v>
      </c>
      <c r="K5389" s="31" t="s">
        <v>94</v>
      </c>
      <c r="L5389" s="31" t="s">
        <v>95</v>
      </c>
    </row>
    <row r="5390" spans="1:12" ht="45" x14ac:dyDescent="0.2">
      <c r="A5390" t="str">
        <f>VLOOKUP(B5390,StateFIPS!A$2:B$52,2)</f>
        <v>Missouri</v>
      </c>
      <c r="B5390">
        <f t="shared" si="87"/>
        <v>29</v>
      </c>
      <c r="C5390" s="31" t="s">
        <v>1590</v>
      </c>
      <c r="D5390" s="31" t="s">
        <v>93</v>
      </c>
      <c r="E5390" s="31" t="s">
        <v>3273</v>
      </c>
      <c r="F5390" s="31" t="s">
        <v>3274</v>
      </c>
      <c r="G5390" s="32">
        <v>17229</v>
      </c>
      <c r="H5390" s="31" t="s">
        <v>94</v>
      </c>
      <c r="I5390" s="32">
        <v>13919</v>
      </c>
      <c r="J5390" s="33">
        <v>1</v>
      </c>
      <c r="K5390" s="31" t="s">
        <v>94</v>
      </c>
      <c r="L5390" s="31" t="s">
        <v>95</v>
      </c>
    </row>
    <row r="5391" spans="1:12" ht="45" x14ac:dyDescent="0.2">
      <c r="A5391" t="str">
        <f>VLOOKUP(B5391,StateFIPS!A$2:B$52,2)</f>
        <v>North Carolina</v>
      </c>
      <c r="B5391">
        <f t="shared" si="87"/>
        <v>37</v>
      </c>
      <c r="C5391" s="31" t="s">
        <v>1212</v>
      </c>
      <c r="D5391" s="31" t="s">
        <v>93</v>
      </c>
      <c r="E5391" s="31" t="s">
        <v>3273</v>
      </c>
      <c r="F5391" s="31" t="s">
        <v>3274</v>
      </c>
      <c r="G5391" s="32">
        <v>826710</v>
      </c>
      <c r="H5391" s="31" t="s">
        <v>94</v>
      </c>
      <c r="I5391" s="32">
        <v>681572</v>
      </c>
      <c r="J5391" s="33">
        <v>1</v>
      </c>
      <c r="K5391" s="31" t="s">
        <v>94</v>
      </c>
      <c r="L5391" s="31" t="s">
        <v>95</v>
      </c>
    </row>
    <row r="5392" spans="1:12" ht="45" x14ac:dyDescent="0.2">
      <c r="A5392" t="str">
        <f>VLOOKUP(B5392,StateFIPS!A$2:B$52,2)</f>
        <v>Indiana</v>
      </c>
      <c r="B5392">
        <f t="shared" si="87"/>
        <v>18</v>
      </c>
      <c r="C5392" s="31" t="s">
        <v>2033</v>
      </c>
      <c r="D5392" s="31" t="s">
        <v>93</v>
      </c>
      <c r="E5392" s="31" t="s">
        <v>3273</v>
      </c>
      <c r="F5392" s="31" t="s">
        <v>3274</v>
      </c>
      <c r="G5392" s="32">
        <v>11277</v>
      </c>
      <c r="H5392" s="31" t="s">
        <v>94</v>
      </c>
      <c r="I5392" s="32">
        <v>8327</v>
      </c>
      <c r="J5392" s="33">
        <v>1</v>
      </c>
      <c r="K5392" s="31" t="s">
        <v>94</v>
      </c>
      <c r="L5392" s="31" t="s">
        <v>95</v>
      </c>
    </row>
    <row r="5393" spans="1:12" ht="45" x14ac:dyDescent="0.2">
      <c r="A5393" t="str">
        <f>VLOOKUP(B5393,StateFIPS!A$2:B$52,2)</f>
        <v>Iowa</v>
      </c>
      <c r="B5393">
        <f t="shared" si="87"/>
        <v>19</v>
      </c>
      <c r="C5393" s="31" t="s">
        <v>1676</v>
      </c>
      <c r="D5393" s="31" t="s">
        <v>93</v>
      </c>
      <c r="E5393" s="31" t="s">
        <v>3273</v>
      </c>
      <c r="F5393" s="31" t="s">
        <v>3274</v>
      </c>
      <c r="G5393" s="32">
        <v>43471</v>
      </c>
      <c r="H5393" s="31" t="s">
        <v>94</v>
      </c>
      <c r="I5393" s="32">
        <v>32377</v>
      </c>
      <c r="J5393" s="33">
        <v>1</v>
      </c>
      <c r="K5393" s="31" t="s">
        <v>94</v>
      </c>
      <c r="L5393" s="31" t="s">
        <v>95</v>
      </c>
    </row>
    <row r="5394" spans="1:12" ht="45" x14ac:dyDescent="0.2">
      <c r="A5394" t="str">
        <f>VLOOKUP(B5394,StateFIPS!A$2:B$52,2)</f>
        <v>North Carolina</v>
      </c>
      <c r="B5394">
        <f t="shared" si="87"/>
        <v>37</v>
      </c>
      <c r="C5394" s="31" t="s">
        <v>1355</v>
      </c>
      <c r="D5394" s="31" t="s">
        <v>93</v>
      </c>
      <c r="E5394" s="31" t="s">
        <v>3273</v>
      </c>
      <c r="F5394" s="31" t="s">
        <v>3274</v>
      </c>
      <c r="G5394" s="32">
        <v>97353</v>
      </c>
      <c r="H5394" s="31" t="s">
        <v>94</v>
      </c>
      <c r="I5394" s="32">
        <v>80262</v>
      </c>
      <c r="J5394" s="33">
        <v>1</v>
      </c>
      <c r="K5394" s="31" t="s">
        <v>94</v>
      </c>
      <c r="L5394" s="31" t="s">
        <v>95</v>
      </c>
    </row>
    <row r="5395" spans="1:12" ht="45" x14ac:dyDescent="0.2">
      <c r="A5395" t="str">
        <f>VLOOKUP(B5395,StateFIPS!A$2:B$52,2)</f>
        <v>Missouri</v>
      </c>
      <c r="B5395">
        <f t="shared" si="87"/>
        <v>29</v>
      </c>
      <c r="C5395" s="31" t="s">
        <v>384</v>
      </c>
      <c r="D5395" s="31" t="s">
        <v>93</v>
      </c>
      <c r="E5395" s="31" t="s">
        <v>3273</v>
      </c>
      <c r="F5395" s="31" t="s">
        <v>3274</v>
      </c>
      <c r="G5395" s="32">
        <v>94732</v>
      </c>
      <c r="H5395" s="31" t="s">
        <v>94</v>
      </c>
      <c r="I5395" s="32">
        <v>76532</v>
      </c>
      <c r="J5395" s="33">
        <v>1</v>
      </c>
      <c r="K5395" s="31" t="s">
        <v>94</v>
      </c>
      <c r="L5395" s="31" t="s">
        <v>95</v>
      </c>
    </row>
    <row r="5396" spans="1:12" ht="45" x14ac:dyDescent="0.2">
      <c r="A5396" t="str">
        <f>VLOOKUP(B5396,StateFIPS!A$2:B$52,2)</f>
        <v>Iowa</v>
      </c>
      <c r="B5396">
        <f t="shared" si="87"/>
        <v>19</v>
      </c>
      <c r="C5396" s="31" t="s">
        <v>1697</v>
      </c>
      <c r="D5396" s="31" t="s">
        <v>93</v>
      </c>
      <c r="E5396" s="31" t="s">
        <v>3273</v>
      </c>
      <c r="F5396" s="31" t="s">
        <v>3274</v>
      </c>
      <c r="G5396" s="32">
        <v>80666</v>
      </c>
      <c r="H5396" s="31" t="s">
        <v>94</v>
      </c>
      <c r="I5396" s="32">
        <v>60081</v>
      </c>
      <c r="J5396" s="33">
        <v>1</v>
      </c>
      <c r="K5396" s="31" t="s">
        <v>94</v>
      </c>
      <c r="L5396" s="31" t="s">
        <v>95</v>
      </c>
    </row>
    <row r="5397" spans="1:12" ht="45" x14ac:dyDescent="0.2">
      <c r="A5397" t="str">
        <f>VLOOKUP(B5397,StateFIPS!A$2:B$52,2)</f>
        <v>Ohio</v>
      </c>
      <c r="B5397">
        <f t="shared" si="87"/>
        <v>39</v>
      </c>
      <c r="C5397" s="31" t="s">
        <v>1468</v>
      </c>
      <c r="D5397" s="31" t="s">
        <v>93</v>
      </c>
      <c r="E5397" s="31" t="s">
        <v>3273</v>
      </c>
      <c r="F5397" s="31" t="s">
        <v>3274</v>
      </c>
      <c r="G5397" s="32">
        <v>7580</v>
      </c>
      <c r="H5397" s="31" t="s">
        <v>94</v>
      </c>
      <c r="I5397" s="32">
        <v>5716</v>
      </c>
      <c r="J5397" s="33">
        <v>1</v>
      </c>
      <c r="K5397" s="31" t="s">
        <v>94</v>
      </c>
      <c r="L5397" s="31" t="s">
        <v>95</v>
      </c>
    </row>
    <row r="5398" spans="1:12" ht="45" x14ac:dyDescent="0.2">
      <c r="A5398" t="str">
        <f>VLOOKUP(B5398,StateFIPS!A$2:B$52,2)</f>
        <v>Missouri</v>
      </c>
      <c r="B5398">
        <f t="shared" si="87"/>
        <v>29</v>
      </c>
      <c r="C5398" s="31" t="s">
        <v>378</v>
      </c>
      <c r="D5398" s="31" t="s">
        <v>93</v>
      </c>
      <c r="E5398" s="31" t="s">
        <v>3273</v>
      </c>
      <c r="F5398" s="31" t="s">
        <v>3274</v>
      </c>
      <c r="G5398" s="32">
        <v>23668</v>
      </c>
      <c r="H5398" s="31" t="s">
        <v>94</v>
      </c>
      <c r="I5398" s="32">
        <v>19121</v>
      </c>
      <c r="J5398" s="33">
        <v>1</v>
      </c>
      <c r="K5398" s="31" t="s">
        <v>94</v>
      </c>
      <c r="L5398" s="31" t="s">
        <v>95</v>
      </c>
    </row>
    <row r="5399" spans="1:12" ht="45" x14ac:dyDescent="0.2">
      <c r="A5399" t="str">
        <f>VLOOKUP(B5399,StateFIPS!A$2:B$52,2)</f>
        <v>Iowa</v>
      </c>
      <c r="B5399">
        <f t="shared" si="87"/>
        <v>19</v>
      </c>
      <c r="C5399" s="31" t="s">
        <v>236</v>
      </c>
      <c r="D5399" s="31" t="s">
        <v>93</v>
      </c>
      <c r="E5399" s="31" t="s">
        <v>3273</v>
      </c>
      <c r="F5399" s="31" t="s">
        <v>3274</v>
      </c>
      <c r="G5399" s="32">
        <v>166332</v>
      </c>
      <c r="H5399" s="31" t="s">
        <v>94</v>
      </c>
      <c r="I5399" s="32">
        <v>123885</v>
      </c>
      <c r="J5399" s="33">
        <v>1</v>
      </c>
      <c r="K5399" s="31" t="s">
        <v>94</v>
      </c>
      <c r="L5399" s="31" t="s">
        <v>95</v>
      </c>
    </row>
    <row r="5400" spans="1:12" ht="45" x14ac:dyDescent="0.2">
      <c r="A5400" t="str">
        <f>VLOOKUP(B5400,StateFIPS!A$2:B$52,2)</f>
        <v>North Carolina</v>
      </c>
      <c r="B5400">
        <f t="shared" si="87"/>
        <v>37</v>
      </c>
      <c r="C5400" s="31" t="s">
        <v>2760</v>
      </c>
      <c r="D5400" s="31" t="s">
        <v>93</v>
      </c>
      <c r="E5400" s="31" t="s">
        <v>3273</v>
      </c>
      <c r="F5400" s="31" t="s">
        <v>3274</v>
      </c>
      <c r="G5400" s="32">
        <v>36657</v>
      </c>
      <c r="H5400" s="31" t="s">
        <v>94</v>
      </c>
      <c r="I5400" s="32">
        <v>30222</v>
      </c>
      <c r="J5400" s="33">
        <v>1</v>
      </c>
      <c r="K5400" s="31" t="s">
        <v>94</v>
      </c>
      <c r="L5400" s="31" t="s">
        <v>95</v>
      </c>
    </row>
    <row r="5401" spans="1:12" ht="45" x14ac:dyDescent="0.2">
      <c r="A5401" t="str">
        <f>VLOOKUP(B5401,StateFIPS!A$2:B$52,2)</f>
        <v>Illinois</v>
      </c>
      <c r="B5401">
        <f t="shared" si="87"/>
        <v>17</v>
      </c>
      <c r="C5401" s="31" t="s">
        <v>707</v>
      </c>
      <c r="D5401" s="31" t="s">
        <v>93</v>
      </c>
      <c r="E5401" s="31" t="s">
        <v>3273</v>
      </c>
      <c r="F5401" s="31" t="s">
        <v>3274</v>
      </c>
      <c r="G5401" s="32">
        <v>9220</v>
      </c>
      <c r="H5401" s="31" t="s">
        <v>94</v>
      </c>
      <c r="I5401" s="32">
        <v>6815</v>
      </c>
      <c r="J5401" s="33">
        <v>1</v>
      </c>
      <c r="K5401" s="31" t="s">
        <v>94</v>
      </c>
      <c r="L5401" s="31" t="s">
        <v>95</v>
      </c>
    </row>
    <row r="5402" spans="1:12" ht="45" x14ac:dyDescent="0.2">
      <c r="A5402" t="str">
        <f>VLOOKUP(B5402,StateFIPS!A$2:B$52,2)</f>
        <v>Missouri</v>
      </c>
      <c r="B5402">
        <f t="shared" si="87"/>
        <v>29</v>
      </c>
      <c r="C5402" s="31" t="s">
        <v>379</v>
      </c>
      <c r="D5402" s="31" t="s">
        <v>93</v>
      </c>
      <c r="E5402" s="31" t="s">
        <v>3273</v>
      </c>
      <c r="F5402" s="31" t="s">
        <v>3274</v>
      </c>
      <c r="G5402" s="32">
        <v>3193</v>
      </c>
      <c r="H5402" s="31" t="s">
        <v>94</v>
      </c>
      <c r="I5402" s="32">
        <v>2580</v>
      </c>
      <c r="J5402" s="33">
        <v>1</v>
      </c>
      <c r="K5402" s="31" t="s">
        <v>94</v>
      </c>
      <c r="L5402" s="31" t="s">
        <v>95</v>
      </c>
    </row>
    <row r="5403" spans="1:12" ht="45" x14ac:dyDescent="0.2">
      <c r="A5403" t="str">
        <f>VLOOKUP(B5403,StateFIPS!A$2:B$52,2)</f>
        <v>Indiana</v>
      </c>
      <c r="B5403">
        <f t="shared" si="87"/>
        <v>18</v>
      </c>
      <c r="C5403" s="31" t="s">
        <v>231</v>
      </c>
      <c r="D5403" s="31" t="s">
        <v>93</v>
      </c>
      <c r="E5403" s="31" t="s">
        <v>3273</v>
      </c>
      <c r="F5403" s="31" t="s">
        <v>3274</v>
      </c>
      <c r="G5403" s="32">
        <v>12907</v>
      </c>
      <c r="H5403" s="31" t="s">
        <v>94</v>
      </c>
      <c r="I5403" s="32">
        <v>9530</v>
      </c>
      <c r="J5403" s="33">
        <v>1</v>
      </c>
      <c r="K5403" s="31" t="s">
        <v>94</v>
      </c>
      <c r="L5403" s="31" t="s">
        <v>95</v>
      </c>
    </row>
    <row r="5404" spans="1:12" ht="45" x14ac:dyDescent="0.2">
      <c r="A5404" t="str">
        <f>VLOOKUP(B5404,StateFIPS!A$2:B$52,2)</f>
        <v>Iowa</v>
      </c>
      <c r="B5404">
        <f t="shared" si="87"/>
        <v>19</v>
      </c>
      <c r="C5404" s="31" t="s">
        <v>211</v>
      </c>
      <c r="D5404" s="31" t="s">
        <v>93</v>
      </c>
      <c r="E5404" s="31" t="s">
        <v>3273</v>
      </c>
      <c r="F5404" s="31" t="s">
        <v>3274</v>
      </c>
      <c r="G5404" s="32">
        <v>78447</v>
      </c>
      <c r="H5404" s="31" t="s">
        <v>94</v>
      </c>
      <c r="I5404" s="32">
        <v>58428</v>
      </c>
      <c r="J5404" s="33">
        <v>1</v>
      </c>
      <c r="K5404" s="31" t="s">
        <v>94</v>
      </c>
      <c r="L5404" s="31" t="s">
        <v>95</v>
      </c>
    </row>
    <row r="5405" spans="1:12" ht="45" x14ac:dyDescent="0.2">
      <c r="A5405" t="str">
        <f>VLOOKUP(B5405,StateFIPS!A$2:B$52,2)</f>
        <v>Montana</v>
      </c>
      <c r="B5405">
        <f t="shared" si="87"/>
        <v>30</v>
      </c>
      <c r="C5405" s="31" t="s">
        <v>2249</v>
      </c>
      <c r="D5405" s="31" t="s">
        <v>93</v>
      </c>
      <c r="E5405" s="31" t="s">
        <v>3273</v>
      </c>
      <c r="F5405" s="31" t="s">
        <v>3274</v>
      </c>
      <c r="G5405" s="32">
        <v>741</v>
      </c>
      <c r="H5405" s="31" t="s">
        <v>94</v>
      </c>
      <c r="I5405" s="32">
        <v>552</v>
      </c>
      <c r="J5405" s="33">
        <v>1</v>
      </c>
      <c r="K5405" s="31" t="s">
        <v>94</v>
      </c>
      <c r="L5405" s="31" t="s">
        <v>95</v>
      </c>
    </row>
    <row r="5406" spans="1:12" ht="45" x14ac:dyDescent="0.2">
      <c r="A5406" t="str">
        <f>VLOOKUP(B5406,StateFIPS!A$2:B$52,2)</f>
        <v>North Carolina</v>
      </c>
      <c r="B5406">
        <f t="shared" si="87"/>
        <v>37</v>
      </c>
      <c r="C5406" s="31" t="s">
        <v>1418</v>
      </c>
      <c r="D5406" s="31" t="s">
        <v>93</v>
      </c>
      <c r="E5406" s="31" t="s">
        <v>3273</v>
      </c>
      <c r="F5406" s="31" t="s">
        <v>3274</v>
      </c>
      <c r="G5406" s="32">
        <v>18524</v>
      </c>
      <c r="H5406" s="31" t="s">
        <v>94</v>
      </c>
      <c r="I5406" s="32">
        <v>15272</v>
      </c>
      <c r="J5406" s="33">
        <v>1</v>
      </c>
      <c r="K5406" s="31" t="s">
        <v>94</v>
      </c>
      <c r="L5406" s="31" t="s">
        <v>95</v>
      </c>
    </row>
    <row r="5407" spans="1:12" ht="45" x14ac:dyDescent="0.2">
      <c r="A5407" t="str">
        <f>VLOOKUP(B5407,StateFIPS!A$2:B$52,2)</f>
        <v>Illinois</v>
      </c>
      <c r="B5407">
        <f t="shared" si="87"/>
        <v>17</v>
      </c>
      <c r="C5407" s="31" t="s">
        <v>709</v>
      </c>
      <c r="D5407" s="31" t="s">
        <v>93</v>
      </c>
      <c r="E5407" s="31" t="s">
        <v>3273</v>
      </c>
      <c r="F5407" s="31" t="s">
        <v>3274</v>
      </c>
      <c r="G5407" s="32">
        <v>32869</v>
      </c>
      <c r="H5407" s="31" t="s">
        <v>94</v>
      </c>
      <c r="I5407" s="32">
        <v>24297</v>
      </c>
      <c r="J5407" s="33">
        <v>1</v>
      </c>
      <c r="K5407" s="31" t="s">
        <v>94</v>
      </c>
      <c r="L5407" s="31" t="s">
        <v>95</v>
      </c>
    </row>
    <row r="5408" spans="1:12" ht="45" x14ac:dyDescent="0.2">
      <c r="A5408" t="str">
        <f>VLOOKUP(B5408,StateFIPS!A$2:B$52,2)</f>
        <v>Minnesota</v>
      </c>
      <c r="B5408">
        <f t="shared" si="87"/>
        <v>27</v>
      </c>
      <c r="C5408" s="31" t="s">
        <v>1498</v>
      </c>
      <c r="D5408" s="31" t="s">
        <v>93</v>
      </c>
      <c r="E5408" s="31" t="s">
        <v>3273</v>
      </c>
      <c r="F5408" s="31" t="s">
        <v>3274</v>
      </c>
      <c r="G5408" s="32">
        <v>39610</v>
      </c>
      <c r="H5408" s="31" t="s">
        <v>94</v>
      </c>
      <c r="I5408" s="32">
        <v>31213</v>
      </c>
      <c r="J5408" s="33">
        <v>1</v>
      </c>
      <c r="K5408" s="31" t="s">
        <v>94</v>
      </c>
      <c r="L5408" s="31" t="s">
        <v>95</v>
      </c>
    </row>
    <row r="5409" spans="1:12" ht="45" x14ac:dyDescent="0.2">
      <c r="A5409" t="str">
        <f>VLOOKUP(B5409,StateFIPS!A$2:B$52,2)</f>
        <v>Montana</v>
      </c>
      <c r="B5409">
        <f t="shared" si="87"/>
        <v>30</v>
      </c>
      <c r="C5409" s="31" t="s">
        <v>1245</v>
      </c>
      <c r="D5409" s="31" t="s">
        <v>93</v>
      </c>
      <c r="E5409" s="31" t="s">
        <v>3273</v>
      </c>
      <c r="F5409" s="31" t="s">
        <v>3274</v>
      </c>
      <c r="G5409" s="32">
        <v>1577</v>
      </c>
      <c r="H5409" s="31" t="s">
        <v>94</v>
      </c>
      <c r="I5409" s="32">
        <v>1175</v>
      </c>
      <c r="J5409" s="33">
        <v>1</v>
      </c>
      <c r="K5409" s="31" t="s">
        <v>94</v>
      </c>
      <c r="L5409" s="31" t="s">
        <v>95</v>
      </c>
    </row>
    <row r="5410" spans="1:12" ht="45" x14ac:dyDescent="0.2">
      <c r="A5410" t="str">
        <f>VLOOKUP(B5410,StateFIPS!A$2:B$52,2)</f>
        <v>Illinois</v>
      </c>
      <c r="B5410">
        <f t="shared" si="87"/>
        <v>17</v>
      </c>
      <c r="C5410" s="31" t="s">
        <v>708</v>
      </c>
      <c r="D5410" s="31" t="s">
        <v>93</v>
      </c>
      <c r="E5410" s="31" t="s">
        <v>3273</v>
      </c>
      <c r="F5410" s="31" t="s">
        <v>3274</v>
      </c>
      <c r="G5410" s="32">
        <v>13932</v>
      </c>
      <c r="H5410" s="31" t="s">
        <v>94</v>
      </c>
      <c r="I5410" s="32">
        <v>10299</v>
      </c>
      <c r="J5410" s="33">
        <v>1</v>
      </c>
      <c r="K5410" s="31" t="s">
        <v>94</v>
      </c>
      <c r="L5410" s="31" t="s">
        <v>95</v>
      </c>
    </row>
    <row r="5411" spans="1:12" ht="45" x14ac:dyDescent="0.2">
      <c r="A5411" t="str">
        <f>VLOOKUP(B5411,StateFIPS!A$2:B$52,2)</f>
        <v>North Carolina</v>
      </c>
      <c r="B5411">
        <f t="shared" si="87"/>
        <v>37</v>
      </c>
      <c r="C5411" s="31" t="s">
        <v>1779</v>
      </c>
      <c r="D5411" s="31" t="s">
        <v>93</v>
      </c>
      <c r="E5411" s="31" t="s">
        <v>3273</v>
      </c>
      <c r="F5411" s="31" t="s">
        <v>3274</v>
      </c>
      <c r="G5411" s="32">
        <v>15186</v>
      </c>
      <c r="H5411" s="31" t="s">
        <v>94</v>
      </c>
      <c r="I5411" s="32">
        <v>12520</v>
      </c>
      <c r="J5411" s="33">
        <v>1</v>
      </c>
      <c r="K5411" s="31" t="s">
        <v>94</v>
      </c>
      <c r="L5411" s="31" t="s">
        <v>95</v>
      </c>
    </row>
    <row r="5412" spans="1:12" ht="45" x14ac:dyDescent="0.2">
      <c r="A5412" t="str">
        <f>VLOOKUP(B5412,StateFIPS!A$2:B$52,2)</f>
        <v>Missouri</v>
      </c>
      <c r="B5412">
        <f t="shared" si="87"/>
        <v>29</v>
      </c>
      <c r="C5412" s="31" t="s">
        <v>380</v>
      </c>
      <c r="D5412" s="31" t="s">
        <v>93</v>
      </c>
      <c r="E5412" s="31" t="s">
        <v>3273</v>
      </c>
      <c r="F5412" s="31" t="s">
        <v>3274</v>
      </c>
      <c r="G5412" s="32">
        <v>9817</v>
      </c>
      <c r="H5412" s="31" t="s">
        <v>94</v>
      </c>
      <c r="I5412" s="32">
        <v>7931</v>
      </c>
      <c r="J5412" s="33">
        <v>1</v>
      </c>
      <c r="K5412" s="31" t="s">
        <v>94</v>
      </c>
      <c r="L5412" s="31" t="s">
        <v>95</v>
      </c>
    </row>
    <row r="5413" spans="1:12" ht="45" x14ac:dyDescent="0.2">
      <c r="A5413" t="str">
        <f>VLOOKUP(B5413,StateFIPS!A$2:B$52,2)</f>
        <v>Illinois</v>
      </c>
      <c r="B5413">
        <f t="shared" si="87"/>
        <v>17</v>
      </c>
      <c r="C5413" s="31" t="s">
        <v>2156</v>
      </c>
      <c r="D5413" s="31" t="s">
        <v>93</v>
      </c>
      <c r="E5413" s="31" t="s">
        <v>3273</v>
      </c>
      <c r="F5413" s="31" t="s">
        <v>3274</v>
      </c>
      <c r="G5413" s="32">
        <v>35239</v>
      </c>
      <c r="H5413" s="31" t="s">
        <v>94</v>
      </c>
      <c r="I5413" s="32">
        <v>26048</v>
      </c>
      <c r="J5413" s="33">
        <v>1</v>
      </c>
      <c r="K5413" s="31" t="s">
        <v>94</v>
      </c>
      <c r="L5413" s="31" t="s">
        <v>95</v>
      </c>
    </row>
    <row r="5414" spans="1:12" ht="45" x14ac:dyDescent="0.2">
      <c r="A5414" t="str">
        <f>VLOOKUP(B5414,StateFIPS!A$2:B$52,2)</f>
        <v>North Carolina</v>
      </c>
      <c r="B5414">
        <f t="shared" si="87"/>
        <v>37</v>
      </c>
      <c r="C5414" s="31" t="s">
        <v>1417</v>
      </c>
      <c r="D5414" s="31" t="s">
        <v>93</v>
      </c>
      <c r="E5414" s="31" t="s">
        <v>3273</v>
      </c>
      <c r="F5414" s="31" t="s">
        <v>3274</v>
      </c>
      <c r="G5414" s="32">
        <v>18524</v>
      </c>
      <c r="H5414" s="31" t="s">
        <v>94</v>
      </c>
      <c r="I5414" s="32">
        <v>15272</v>
      </c>
      <c r="J5414" s="33">
        <v>1</v>
      </c>
      <c r="K5414" s="31" t="s">
        <v>94</v>
      </c>
      <c r="L5414" s="31" t="s">
        <v>95</v>
      </c>
    </row>
    <row r="5415" spans="1:12" ht="45" x14ac:dyDescent="0.2">
      <c r="A5415" t="str">
        <f>VLOOKUP(B5415,StateFIPS!A$2:B$52,2)</f>
        <v>Missouri</v>
      </c>
      <c r="B5415">
        <f t="shared" si="87"/>
        <v>29</v>
      </c>
      <c r="C5415" s="31" t="s">
        <v>381</v>
      </c>
      <c r="D5415" s="31" t="s">
        <v>93</v>
      </c>
      <c r="E5415" s="31" t="s">
        <v>3273</v>
      </c>
      <c r="F5415" s="31" t="s">
        <v>3274</v>
      </c>
      <c r="G5415" s="32">
        <v>6183</v>
      </c>
      <c r="H5415" s="31" t="s">
        <v>94</v>
      </c>
      <c r="I5415" s="32">
        <v>4995</v>
      </c>
      <c r="J5415" s="33">
        <v>1</v>
      </c>
      <c r="K5415" s="31" t="s">
        <v>94</v>
      </c>
      <c r="L5415" s="31" t="s">
        <v>95</v>
      </c>
    </row>
    <row r="5416" spans="1:12" ht="45" x14ac:dyDescent="0.2">
      <c r="A5416" t="str">
        <f>VLOOKUP(B5416,StateFIPS!A$2:B$52,2)</f>
        <v>Iowa</v>
      </c>
      <c r="B5416">
        <f t="shared" si="87"/>
        <v>19</v>
      </c>
      <c r="C5416" s="31" t="s">
        <v>244</v>
      </c>
      <c r="D5416" s="31" t="s">
        <v>93</v>
      </c>
      <c r="E5416" s="31" t="s">
        <v>3273</v>
      </c>
      <c r="F5416" s="31" t="s">
        <v>3274</v>
      </c>
      <c r="G5416" s="32">
        <v>134154</v>
      </c>
      <c r="H5416" s="31" t="s">
        <v>94</v>
      </c>
      <c r="I5416" s="32">
        <v>99919</v>
      </c>
      <c r="J5416" s="33">
        <v>1</v>
      </c>
      <c r="K5416" s="31" t="s">
        <v>94</v>
      </c>
      <c r="L5416" s="31" t="s">
        <v>95</v>
      </c>
    </row>
    <row r="5417" spans="1:12" ht="45" x14ac:dyDescent="0.2">
      <c r="A5417" t="str">
        <f>VLOOKUP(B5417,StateFIPS!A$2:B$52,2)</f>
        <v>Illinois</v>
      </c>
      <c r="B5417">
        <f t="shared" si="87"/>
        <v>17</v>
      </c>
      <c r="C5417" s="31" t="s">
        <v>2181</v>
      </c>
      <c r="D5417" s="31" t="s">
        <v>93</v>
      </c>
      <c r="E5417" s="31" t="s">
        <v>3273</v>
      </c>
      <c r="F5417" s="31" t="s">
        <v>3274</v>
      </c>
      <c r="G5417" s="32">
        <v>57684</v>
      </c>
      <c r="H5417" s="31" t="s">
        <v>94</v>
      </c>
      <c r="I5417" s="32">
        <v>42640</v>
      </c>
      <c r="J5417" s="33">
        <v>1</v>
      </c>
      <c r="K5417" s="31" t="s">
        <v>94</v>
      </c>
      <c r="L5417" s="31" t="s">
        <v>95</v>
      </c>
    </row>
    <row r="5418" spans="1:12" ht="45" x14ac:dyDescent="0.2">
      <c r="A5418" t="str">
        <f>VLOOKUP(B5418,StateFIPS!A$2:B$52,2)</f>
        <v>North Carolina</v>
      </c>
      <c r="B5418">
        <f t="shared" si="87"/>
        <v>37</v>
      </c>
      <c r="C5418" s="31" t="s">
        <v>1210</v>
      </c>
      <c r="D5418" s="31" t="s">
        <v>93</v>
      </c>
      <c r="E5418" s="31" t="s">
        <v>3273</v>
      </c>
      <c r="F5418" s="31" t="s">
        <v>3274</v>
      </c>
      <c r="G5418" s="32">
        <v>18524</v>
      </c>
      <c r="H5418" s="31" t="s">
        <v>94</v>
      </c>
      <c r="I5418" s="32">
        <v>15272</v>
      </c>
      <c r="J5418" s="33">
        <v>1</v>
      </c>
      <c r="K5418" s="31" t="s">
        <v>94</v>
      </c>
      <c r="L5418" s="31" t="s">
        <v>95</v>
      </c>
    </row>
    <row r="5419" spans="1:12" ht="45" x14ac:dyDescent="0.2">
      <c r="A5419" t="str">
        <f>VLOOKUP(B5419,StateFIPS!A$2:B$52,2)</f>
        <v>North Carolina</v>
      </c>
      <c r="B5419">
        <f t="shared" si="87"/>
        <v>37</v>
      </c>
      <c r="C5419" s="31" t="s">
        <v>1415</v>
      </c>
      <c r="D5419" s="31" t="s">
        <v>93</v>
      </c>
      <c r="E5419" s="31" t="s">
        <v>3273</v>
      </c>
      <c r="F5419" s="31" t="s">
        <v>3274</v>
      </c>
      <c r="G5419" s="32">
        <v>18524</v>
      </c>
      <c r="H5419" s="31" t="s">
        <v>94</v>
      </c>
      <c r="I5419" s="32">
        <v>15272</v>
      </c>
      <c r="J5419" s="33">
        <v>1</v>
      </c>
      <c r="K5419" s="31" t="s">
        <v>94</v>
      </c>
      <c r="L5419" s="31" t="s">
        <v>95</v>
      </c>
    </row>
    <row r="5420" spans="1:12" ht="45" x14ac:dyDescent="0.2">
      <c r="A5420" t="str">
        <f>VLOOKUP(B5420,StateFIPS!A$2:B$52,2)</f>
        <v>Missouri</v>
      </c>
      <c r="B5420">
        <f t="shared" si="87"/>
        <v>29</v>
      </c>
      <c r="C5420" s="31" t="s">
        <v>382</v>
      </c>
      <c r="D5420" s="31" t="s">
        <v>93</v>
      </c>
      <c r="E5420" s="31" t="s">
        <v>3273</v>
      </c>
      <c r="F5420" s="31" t="s">
        <v>3274</v>
      </c>
      <c r="G5420" s="32">
        <v>24358</v>
      </c>
      <c r="H5420" s="31" t="s">
        <v>94</v>
      </c>
      <c r="I5420" s="32">
        <v>19679</v>
      </c>
      <c r="J5420" s="33">
        <v>1</v>
      </c>
      <c r="K5420" s="31" t="s">
        <v>94</v>
      </c>
      <c r="L5420" s="31" t="s">
        <v>95</v>
      </c>
    </row>
    <row r="5421" spans="1:12" ht="45" x14ac:dyDescent="0.2">
      <c r="A5421" t="str">
        <f>VLOOKUP(B5421,StateFIPS!A$2:B$52,2)</f>
        <v>Missouri</v>
      </c>
      <c r="B5421">
        <f t="shared" si="87"/>
        <v>29</v>
      </c>
      <c r="C5421" s="31" t="s">
        <v>1599</v>
      </c>
      <c r="D5421" s="31" t="s">
        <v>93</v>
      </c>
      <c r="E5421" s="31" t="s">
        <v>3273</v>
      </c>
      <c r="F5421" s="31" t="s">
        <v>3274</v>
      </c>
      <c r="G5421" s="32">
        <v>89280</v>
      </c>
      <c r="H5421" s="31" t="s">
        <v>94</v>
      </c>
      <c r="I5421" s="32">
        <v>72128</v>
      </c>
      <c r="J5421" s="33">
        <v>1</v>
      </c>
      <c r="K5421" s="31" t="s">
        <v>94</v>
      </c>
      <c r="L5421" s="31" t="s">
        <v>95</v>
      </c>
    </row>
    <row r="5422" spans="1:12" ht="45" x14ac:dyDescent="0.2">
      <c r="A5422" t="str">
        <f>VLOOKUP(B5422,StateFIPS!A$2:B$52,2)</f>
        <v>North Carolina</v>
      </c>
      <c r="B5422">
        <f t="shared" si="87"/>
        <v>37</v>
      </c>
      <c r="C5422" s="31" t="s">
        <v>1573</v>
      </c>
      <c r="D5422" s="31" t="s">
        <v>93</v>
      </c>
      <c r="E5422" s="31" t="s">
        <v>3273</v>
      </c>
      <c r="F5422" s="31" t="s">
        <v>3274</v>
      </c>
      <c r="G5422" s="32">
        <v>4891</v>
      </c>
      <c r="H5422" s="31" t="s">
        <v>94</v>
      </c>
      <c r="I5422" s="32">
        <v>4032</v>
      </c>
      <c r="J5422" s="33">
        <v>1</v>
      </c>
      <c r="K5422" s="31" t="s">
        <v>94</v>
      </c>
      <c r="L5422" s="31" t="s">
        <v>95</v>
      </c>
    </row>
    <row r="5423" spans="1:12" ht="45" x14ac:dyDescent="0.2">
      <c r="A5423" t="str">
        <f>VLOOKUP(B5423,StateFIPS!A$2:B$52,2)</f>
        <v>Illinois</v>
      </c>
      <c r="B5423">
        <f t="shared" si="87"/>
        <v>17</v>
      </c>
      <c r="C5423" s="31" t="s">
        <v>2195</v>
      </c>
      <c r="D5423" s="31" t="s">
        <v>93</v>
      </c>
      <c r="E5423" s="31" t="s">
        <v>3273</v>
      </c>
      <c r="F5423" s="31" t="s">
        <v>3274</v>
      </c>
      <c r="G5423" s="32">
        <v>37266</v>
      </c>
      <c r="H5423" s="31" t="s">
        <v>94</v>
      </c>
      <c r="I5423" s="32">
        <v>27546</v>
      </c>
      <c r="J5423" s="33">
        <v>1</v>
      </c>
      <c r="K5423" s="31" t="s">
        <v>94</v>
      </c>
      <c r="L5423" s="31" t="s">
        <v>95</v>
      </c>
    </row>
    <row r="5424" spans="1:12" ht="45" x14ac:dyDescent="0.2">
      <c r="A5424" t="str">
        <f>VLOOKUP(B5424,StateFIPS!A$2:B$52,2)</f>
        <v>Missouri</v>
      </c>
      <c r="B5424">
        <f t="shared" si="87"/>
        <v>29</v>
      </c>
      <c r="C5424" s="31" t="s">
        <v>1635</v>
      </c>
      <c r="D5424" s="31" t="s">
        <v>93</v>
      </c>
      <c r="E5424" s="31" t="s">
        <v>3273</v>
      </c>
      <c r="F5424" s="31" t="s">
        <v>3274</v>
      </c>
      <c r="G5424" s="32">
        <v>69975</v>
      </c>
      <c r="H5424" s="31" t="s">
        <v>94</v>
      </c>
      <c r="I5424" s="32">
        <v>56531</v>
      </c>
      <c r="J5424" s="33">
        <v>1</v>
      </c>
      <c r="K5424" s="31" t="s">
        <v>94</v>
      </c>
      <c r="L5424" s="31" t="s">
        <v>95</v>
      </c>
    </row>
    <row r="5425" spans="1:12" ht="45" x14ac:dyDescent="0.2">
      <c r="A5425" t="str">
        <f>VLOOKUP(B5425,StateFIPS!A$2:B$52,2)</f>
        <v>Illinois</v>
      </c>
      <c r="B5425">
        <f t="shared" si="87"/>
        <v>17</v>
      </c>
      <c r="C5425" s="31" t="s">
        <v>3172</v>
      </c>
      <c r="D5425" s="31" t="s">
        <v>93</v>
      </c>
      <c r="E5425" s="31" t="s">
        <v>3273</v>
      </c>
      <c r="F5425" s="31" t="s">
        <v>3274</v>
      </c>
      <c r="G5425" s="32">
        <v>8507</v>
      </c>
      <c r="H5425" s="31" t="s">
        <v>94</v>
      </c>
      <c r="I5425" s="32">
        <v>6289</v>
      </c>
      <c r="J5425" s="33">
        <v>1</v>
      </c>
      <c r="K5425" s="31" t="s">
        <v>94</v>
      </c>
      <c r="L5425" s="31" t="s">
        <v>95</v>
      </c>
    </row>
    <row r="5426" spans="1:12" ht="45" x14ac:dyDescent="0.2">
      <c r="A5426" t="str">
        <f>VLOOKUP(B5426,StateFIPS!A$2:B$52,2)</f>
        <v>Indiana</v>
      </c>
      <c r="B5426">
        <f t="shared" si="87"/>
        <v>18</v>
      </c>
      <c r="C5426" s="31" t="s">
        <v>1605</v>
      </c>
      <c r="D5426" s="31" t="s">
        <v>93</v>
      </c>
      <c r="E5426" s="31" t="s">
        <v>3273</v>
      </c>
      <c r="F5426" s="31" t="s">
        <v>3274</v>
      </c>
      <c r="G5426" s="32">
        <v>37619</v>
      </c>
      <c r="H5426" s="31" t="s">
        <v>94</v>
      </c>
      <c r="I5426" s="32">
        <v>27777</v>
      </c>
      <c r="J5426" s="33">
        <v>1</v>
      </c>
      <c r="K5426" s="31" t="s">
        <v>94</v>
      </c>
      <c r="L5426" s="31" t="s">
        <v>95</v>
      </c>
    </row>
    <row r="5427" spans="1:12" ht="45" x14ac:dyDescent="0.2">
      <c r="A5427" t="str">
        <f>VLOOKUP(B5427,StateFIPS!A$2:B$52,2)</f>
        <v>Iowa</v>
      </c>
      <c r="B5427">
        <f t="shared" si="87"/>
        <v>19</v>
      </c>
      <c r="C5427" s="31" t="s">
        <v>239</v>
      </c>
      <c r="D5427" s="31" t="s">
        <v>93</v>
      </c>
      <c r="E5427" s="31" t="s">
        <v>3273</v>
      </c>
      <c r="F5427" s="31" t="s">
        <v>3274</v>
      </c>
      <c r="G5427" s="32">
        <v>16849</v>
      </c>
      <c r="H5427" s="31" t="s">
        <v>94</v>
      </c>
      <c r="I5427" s="32">
        <v>12549</v>
      </c>
      <c r="J5427" s="33">
        <v>1</v>
      </c>
      <c r="K5427" s="31" t="s">
        <v>94</v>
      </c>
      <c r="L5427" s="31" t="s">
        <v>95</v>
      </c>
    </row>
    <row r="5428" spans="1:12" ht="45" x14ac:dyDescent="0.2">
      <c r="A5428" t="str">
        <f>VLOOKUP(B5428,StateFIPS!A$2:B$52,2)</f>
        <v>North Carolina</v>
      </c>
      <c r="B5428">
        <f t="shared" si="87"/>
        <v>37</v>
      </c>
      <c r="C5428" s="31" t="s">
        <v>1404</v>
      </c>
      <c r="D5428" s="31" t="s">
        <v>93</v>
      </c>
      <c r="E5428" s="31" t="s">
        <v>3273</v>
      </c>
      <c r="F5428" s="31" t="s">
        <v>3274</v>
      </c>
      <c r="G5428" s="32">
        <v>18524</v>
      </c>
      <c r="H5428" s="31" t="s">
        <v>94</v>
      </c>
      <c r="I5428" s="32">
        <v>15272</v>
      </c>
      <c r="J5428" s="33">
        <v>1</v>
      </c>
      <c r="K5428" s="31" t="s">
        <v>94</v>
      </c>
      <c r="L5428" s="31" t="s">
        <v>95</v>
      </c>
    </row>
    <row r="5429" spans="1:12" ht="45" x14ac:dyDescent="0.2">
      <c r="A5429" t="str">
        <f>VLOOKUP(B5429,StateFIPS!A$2:B$52,2)</f>
        <v>Illinois</v>
      </c>
      <c r="B5429">
        <f t="shared" si="87"/>
        <v>17</v>
      </c>
      <c r="C5429" s="31" t="s">
        <v>712</v>
      </c>
      <c r="D5429" s="31" t="s">
        <v>93</v>
      </c>
      <c r="E5429" s="31" t="s">
        <v>3273</v>
      </c>
      <c r="F5429" s="31" t="s">
        <v>3274</v>
      </c>
      <c r="G5429" s="32">
        <v>16024</v>
      </c>
      <c r="H5429" s="31" t="s">
        <v>94</v>
      </c>
      <c r="I5429" s="32">
        <v>11845</v>
      </c>
      <c r="J5429" s="33">
        <v>1</v>
      </c>
      <c r="K5429" s="31" t="s">
        <v>94</v>
      </c>
      <c r="L5429" s="31" t="s">
        <v>95</v>
      </c>
    </row>
    <row r="5430" spans="1:12" ht="45" x14ac:dyDescent="0.2">
      <c r="A5430" t="str">
        <f>VLOOKUP(B5430,StateFIPS!A$2:B$52,2)</f>
        <v>North Carolina</v>
      </c>
      <c r="B5430">
        <f t="shared" si="87"/>
        <v>37</v>
      </c>
      <c r="C5430" s="31" t="s">
        <v>1403</v>
      </c>
      <c r="D5430" s="31" t="s">
        <v>93</v>
      </c>
      <c r="E5430" s="31" t="s">
        <v>3273</v>
      </c>
      <c r="F5430" s="31" t="s">
        <v>3274</v>
      </c>
      <c r="G5430" s="32">
        <v>18524</v>
      </c>
      <c r="H5430" s="31" t="s">
        <v>94</v>
      </c>
      <c r="I5430" s="32">
        <v>15272</v>
      </c>
      <c r="J5430" s="33">
        <v>1</v>
      </c>
      <c r="K5430" s="31" t="s">
        <v>94</v>
      </c>
      <c r="L5430" s="31" t="s">
        <v>95</v>
      </c>
    </row>
    <row r="5431" spans="1:12" ht="45" x14ac:dyDescent="0.2">
      <c r="A5431" t="str">
        <f>VLOOKUP(B5431,StateFIPS!A$2:B$52,2)</f>
        <v>Montana</v>
      </c>
      <c r="B5431">
        <f t="shared" si="87"/>
        <v>30</v>
      </c>
      <c r="C5431" s="31" t="s">
        <v>2166</v>
      </c>
      <c r="D5431" s="31" t="s">
        <v>93</v>
      </c>
      <c r="E5431" s="31" t="s">
        <v>3273</v>
      </c>
      <c r="F5431" s="31" t="s">
        <v>3274</v>
      </c>
      <c r="G5431" s="32">
        <v>5766</v>
      </c>
      <c r="H5431" s="31" t="s">
        <v>94</v>
      </c>
      <c r="I5431" s="32">
        <v>4296</v>
      </c>
      <c r="J5431" s="33">
        <v>1</v>
      </c>
      <c r="K5431" s="31" t="s">
        <v>94</v>
      </c>
      <c r="L5431" s="31" t="s">
        <v>95</v>
      </c>
    </row>
    <row r="5432" spans="1:12" ht="45" x14ac:dyDescent="0.2">
      <c r="A5432" t="str">
        <f>VLOOKUP(B5432,StateFIPS!A$2:B$52,2)</f>
        <v>Illinois</v>
      </c>
      <c r="B5432">
        <f t="shared" si="87"/>
        <v>17</v>
      </c>
      <c r="C5432" s="31" t="s">
        <v>713</v>
      </c>
      <c r="D5432" s="31" t="s">
        <v>93</v>
      </c>
      <c r="E5432" s="31" t="s">
        <v>3273</v>
      </c>
      <c r="F5432" s="31" t="s">
        <v>3274</v>
      </c>
      <c r="G5432" s="32">
        <v>6579</v>
      </c>
      <c r="H5432" s="31" t="s">
        <v>94</v>
      </c>
      <c r="I5432" s="32">
        <v>4863</v>
      </c>
      <c r="J5432" s="33">
        <v>1</v>
      </c>
      <c r="K5432" s="31" t="s">
        <v>94</v>
      </c>
      <c r="L5432" s="31" t="s">
        <v>95</v>
      </c>
    </row>
    <row r="5433" spans="1:12" ht="45" x14ac:dyDescent="0.2">
      <c r="A5433" t="str">
        <f>VLOOKUP(B5433,StateFIPS!A$2:B$52,2)</f>
        <v>North Carolina</v>
      </c>
      <c r="B5433">
        <f t="shared" si="87"/>
        <v>37</v>
      </c>
      <c r="C5433" s="31" t="s">
        <v>1406</v>
      </c>
      <c r="D5433" s="31" t="s">
        <v>93</v>
      </c>
      <c r="E5433" s="31" t="s">
        <v>3273</v>
      </c>
      <c r="F5433" s="31" t="s">
        <v>3274</v>
      </c>
      <c r="G5433" s="32">
        <v>281131</v>
      </c>
      <c r="H5433" s="31" t="s">
        <v>94</v>
      </c>
      <c r="I5433" s="32">
        <v>231776</v>
      </c>
      <c r="J5433" s="33">
        <v>1</v>
      </c>
      <c r="K5433" s="31" t="s">
        <v>94</v>
      </c>
      <c r="L5433" s="31" t="s">
        <v>95</v>
      </c>
    </row>
    <row r="5434" spans="1:12" ht="45" x14ac:dyDescent="0.2">
      <c r="A5434" t="str">
        <f>VLOOKUP(B5434,StateFIPS!A$2:B$52,2)</f>
        <v>Missouri</v>
      </c>
      <c r="B5434">
        <f t="shared" si="87"/>
        <v>29</v>
      </c>
      <c r="C5434" s="31" t="s">
        <v>1626</v>
      </c>
      <c r="D5434" s="31" t="s">
        <v>93</v>
      </c>
      <c r="E5434" s="31" t="s">
        <v>3273</v>
      </c>
      <c r="F5434" s="31" t="s">
        <v>3274</v>
      </c>
      <c r="G5434" s="32">
        <v>16954</v>
      </c>
      <c r="H5434" s="31" t="s">
        <v>94</v>
      </c>
      <c r="I5434" s="32">
        <v>13697</v>
      </c>
      <c r="J5434" s="33">
        <v>1</v>
      </c>
      <c r="K5434" s="31" t="s">
        <v>94</v>
      </c>
      <c r="L5434" s="31" t="s">
        <v>95</v>
      </c>
    </row>
    <row r="5435" spans="1:12" ht="45" x14ac:dyDescent="0.2">
      <c r="A5435" t="str">
        <f>VLOOKUP(B5435,StateFIPS!A$2:B$52,2)</f>
        <v>Iowa</v>
      </c>
      <c r="B5435">
        <f t="shared" si="87"/>
        <v>19</v>
      </c>
      <c r="C5435" s="31" t="s">
        <v>240</v>
      </c>
      <c r="D5435" s="31" t="s">
        <v>93</v>
      </c>
      <c r="E5435" s="31" t="s">
        <v>3273</v>
      </c>
      <c r="F5435" s="31" t="s">
        <v>3274</v>
      </c>
      <c r="G5435" s="32">
        <v>27416</v>
      </c>
      <c r="H5435" s="31" t="s">
        <v>94</v>
      </c>
      <c r="I5435" s="32">
        <v>20419</v>
      </c>
      <c r="J5435" s="33">
        <v>1</v>
      </c>
      <c r="K5435" s="31" t="s">
        <v>94</v>
      </c>
      <c r="L5435" s="31" t="s">
        <v>95</v>
      </c>
    </row>
    <row r="5436" spans="1:12" ht="45" x14ac:dyDescent="0.2">
      <c r="A5436" t="str">
        <f>VLOOKUP(B5436,StateFIPS!A$2:B$52,2)</f>
        <v>Illinois</v>
      </c>
      <c r="B5436">
        <f t="shared" si="87"/>
        <v>17</v>
      </c>
      <c r="C5436" s="31" t="s">
        <v>685</v>
      </c>
      <c r="D5436" s="31" t="s">
        <v>93</v>
      </c>
      <c r="E5436" s="31" t="s">
        <v>3273</v>
      </c>
      <c r="F5436" s="31" t="s">
        <v>3274</v>
      </c>
      <c r="G5436" s="32">
        <v>5811</v>
      </c>
      <c r="H5436" s="31" t="s">
        <v>94</v>
      </c>
      <c r="I5436" s="32">
        <v>4295</v>
      </c>
      <c r="J5436" s="33">
        <v>1</v>
      </c>
      <c r="K5436" s="31" t="s">
        <v>94</v>
      </c>
      <c r="L5436" s="31" t="s">
        <v>95</v>
      </c>
    </row>
    <row r="5437" spans="1:12" ht="45" x14ac:dyDescent="0.2">
      <c r="A5437" t="str">
        <f>VLOOKUP(B5437,StateFIPS!A$2:B$52,2)</f>
        <v>North Carolina</v>
      </c>
      <c r="B5437">
        <f t="shared" si="87"/>
        <v>37</v>
      </c>
      <c r="C5437" s="31" t="s">
        <v>3176</v>
      </c>
      <c r="D5437" s="31" t="s">
        <v>93</v>
      </c>
      <c r="E5437" s="31" t="s">
        <v>3273</v>
      </c>
      <c r="F5437" s="31" t="s">
        <v>3274</v>
      </c>
      <c r="G5437" s="32">
        <v>18524</v>
      </c>
      <c r="H5437" s="31" t="s">
        <v>94</v>
      </c>
      <c r="I5437" s="32">
        <v>15272</v>
      </c>
      <c r="J5437" s="33">
        <v>1</v>
      </c>
      <c r="K5437" s="31" t="s">
        <v>94</v>
      </c>
      <c r="L5437" s="31" t="s">
        <v>95</v>
      </c>
    </row>
    <row r="5438" spans="1:12" ht="45" x14ac:dyDescent="0.2">
      <c r="A5438" t="str">
        <f>VLOOKUP(B5438,StateFIPS!A$2:B$52,2)</f>
        <v>Indiana</v>
      </c>
      <c r="B5438">
        <f t="shared" si="87"/>
        <v>18</v>
      </c>
      <c r="C5438" s="31" t="s">
        <v>1687</v>
      </c>
      <c r="D5438" s="31" t="s">
        <v>93</v>
      </c>
      <c r="E5438" s="31" t="s">
        <v>3273</v>
      </c>
      <c r="F5438" s="31" t="s">
        <v>3274</v>
      </c>
      <c r="G5438" s="32">
        <v>20290</v>
      </c>
      <c r="H5438" s="31" t="s">
        <v>94</v>
      </c>
      <c r="I5438" s="32">
        <v>14982</v>
      </c>
      <c r="J5438" s="33">
        <v>1</v>
      </c>
      <c r="K5438" s="31" t="s">
        <v>94</v>
      </c>
      <c r="L5438" s="31" t="s">
        <v>95</v>
      </c>
    </row>
    <row r="5439" spans="1:12" ht="45" x14ac:dyDescent="0.2">
      <c r="A5439" t="str">
        <f>VLOOKUP(B5439,StateFIPS!A$2:B$52,2)</f>
        <v>North Carolina</v>
      </c>
      <c r="B5439">
        <f t="shared" si="87"/>
        <v>37</v>
      </c>
      <c r="C5439" s="31" t="s">
        <v>1405</v>
      </c>
      <c r="D5439" s="31" t="s">
        <v>93</v>
      </c>
      <c r="E5439" s="31" t="s">
        <v>3273</v>
      </c>
      <c r="F5439" s="31" t="s">
        <v>3274</v>
      </c>
      <c r="G5439" s="32">
        <v>168151</v>
      </c>
      <c r="H5439" s="31" t="s">
        <v>94</v>
      </c>
      <c r="I5439" s="32">
        <v>138630</v>
      </c>
      <c r="J5439" s="33">
        <v>1</v>
      </c>
      <c r="K5439" s="31" t="s">
        <v>94</v>
      </c>
      <c r="L5439" s="31" t="s">
        <v>95</v>
      </c>
    </row>
    <row r="5440" spans="1:12" ht="45" x14ac:dyDescent="0.2">
      <c r="A5440" t="str">
        <f>VLOOKUP(B5440,StateFIPS!A$2:B$52,2)</f>
        <v>Missouri</v>
      </c>
      <c r="B5440">
        <f t="shared" si="87"/>
        <v>29</v>
      </c>
      <c r="C5440" s="31" t="s">
        <v>1622</v>
      </c>
      <c r="D5440" s="31" t="s">
        <v>93</v>
      </c>
      <c r="E5440" s="31" t="s">
        <v>3273</v>
      </c>
      <c r="F5440" s="31" t="s">
        <v>3274</v>
      </c>
      <c r="G5440" s="32">
        <v>54843</v>
      </c>
      <c r="H5440" s="31" t="s">
        <v>94</v>
      </c>
      <c r="I5440" s="32">
        <v>44306</v>
      </c>
      <c r="J5440" s="33">
        <v>1</v>
      </c>
      <c r="K5440" s="31" t="s">
        <v>94</v>
      </c>
      <c r="L5440" s="31" t="s">
        <v>95</v>
      </c>
    </row>
    <row r="5441" spans="1:12" ht="45" x14ac:dyDescent="0.2">
      <c r="A5441" t="str">
        <f>VLOOKUP(B5441,StateFIPS!A$2:B$52,2)</f>
        <v>Illinois</v>
      </c>
      <c r="B5441">
        <f t="shared" si="87"/>
        <v>17</v>
      </c>
      <c r="C5441" s="31" t="s">
        <v>725</v>
      </c>
      <c r="D5441" s="31" t="s">
        <v>93</v>
      </c>
      <c r="E5441" s="31" t="s">
        <v>3273</v>
      </c>
      <c r="F5441" s="31" t="s">
        <v>3274</v>
      </c>
      <c r="G5441" s="32">
        <v>9688</v>
      </c>
      <c r="H5441" s="31" t="s">
        <v>94</v>
      </c>
      <c r="I5441" s="32">
        <v>7161</v>
      </c>
      <c r="J5441" s="33">
        <v>1</v>
      </c>
      <c r="K5441" s="31" t="s">
        <v>94</v>
      </c>
      <c r="L5441" s="31" t="s">
        <v>95</v>
      </c>
    </row>
    <row r="5442" spans="1:12" ht="45" x14ac:dyDescent="0.2">
      <c r="A5442" t="str">
        <f>VLOOKUP(B5442,StateFIPS!A$2:B$52,2)</f>
        <v>North Carolina</v>
      </c>
      <c r="B5442">
        <f t="shared" si="87"/>
        <v>37</v>
      </c>
      <c r="C5442" s="31" t="s">
        <v>1429</v>
      </c>
      <c r="D5442" s="31" t="s">
        <v>93</v>
      </c>
      <c r="E5442" s="31" t="s">
        <v>3273</v>
      </c>
      <c r="F5442" s="31" t="s">
        <v>3274</v>
      </c>
      <c r="G5442" s="32">
        <v>18524</v>
      </c>
      <c r="H5442" s="31" t="s">
        <v>94</v>
      </c>
      <c r="I5442" s="32">
        <v>15272</v>
      </c>
      <c r="J5442" s="33">
        <v>1</v>
      </c>
      <c r="K5442" s="31" t="s">
        <v>94</v>
      </c>
      <c r="L5442" s="31" t="s">
        <v>95</v>
      </c>
    </row>
    <row r="5443" spans="1:12" ht="45" x14ac:dyDescent="0.2">
      <c r="A5443" t="str">
        <f>VLOOKUP(B5443,StateFIPS!A$2:B$52,2)</f>
        <v>North Carolina</v>
      </c>
      <c r="B5443">
        <f t="shared" ref="B5443:B5506" si="88">VALUE(LEFT(C5443,2))</f>
        <v>37</v>
      </c>
      <c r="C5443" s="31" t="s">
        <v>1216</v>
      </c>
      <c r="D5443" s="31" t="s">
        <v>93</v>
      </c>
      <c r="E5443" s="31" t="s">
        <v>3273</v>
      </c>
      <c r="F5443" s="31" t="s">
        <v>3274</v>
      </c>
      <c r="G5443" s="32">
        <v>18524</v>
      </c>
      <c r="H5443" s="31" t="s">
        <v>94</v>
      </c>
      <c r="I5443" s="32">
        <v>15272</v>
      </c>
      <c r="J5443" s="33">
        <v>1</v>
      </c>
      <c r="K5443" s="31" t="s">
        <v>94</v>
      </c>
      <c r="L5443" s="31" t="s">
        <v>95</v>
      </c>
    </row>
    <row r="5444" spans="1:12" ht="45" x14ac:dyDescent="0.2">
      <c r="A5444" t="str">
        <f>VLOOKUP(B5444,StateFIPS!A$2:B$52,2)</f>
        <v>Missouri</v>
      </c>
      <c r="B5444">
        <f t="shared" si="88"/>
        <v>29</v>
      </c>
      <c r="C5444" s="31" t="s">
        <v>340</v>
      </c>
      <c r="D5444" s="31" t="s">
        <v>93</v>
      </c>
      <c r="E5444" s="31" t="s">
        <v>3273</v>
      </c>
      <c r="F5444" s="31" t="s">
        <v>3274</v>
      </c>
      <c r="G5444" s="32">
        <v>2680</v>
      </c>
      <c r="H5444" s="31" t="s">
        <v>94</v>
      </c>
      <c r="I5444" s="32">
        <v>2165</v>
      </c>
      <c r="J5444" s="33">
        <v>1</v>
      </c>
      <c r="K5444" s="31" t="s">
        <v>94</v>
      </c>
      <c r="L5444" s="31" t="s">
        <v>95</v>
      </c>
    </row>
    <row r="5445" spans="1:12" ht="45" x14ac:dyDescent="0.2">
      <c r="A5445" t="str">
        <f>VLOOKUP(B5445,StateFIPS!A$2:B$52,2)</f>
        <v>Indiana</v>
      </c>
      <c r="B5445">
        <f t="shared" si="88"/>
        <v>18</v>
      </c>
      <c r="C5445" s="31" t="s">
        <v>1685</v>
      </c>
      <c r="D5445" s="31" t="s">
        <v>93</v>
      </c>
      <c r="E5445" s="31" t="s">
        <v>3273</v>
      </c>
      <c r="F5445" s="31" t="s">
        <v>3274</v>
      </c>
      <c r="G5445" s="32">
        <v>37159</v>
      </c>
      <c r="H5445" s="31" t="s">
        <v>94</v>
      </c>
      <c r="I5445" s="32">
        <v>27438</v>
      </c>
      <c r="J5445" s="33">
        <v>1</v>
      </c>
      <c r="K5445" s="31" t="s">
        <v>94</v>
      </c>
      <c r="L5445" s="31" t="s">
        <v>95</v>
      </c>
    </row>
    <row r="5446" spans="1:12" ht="45" x14ac:dyDescent="0.2">
      <c r="A5446" t="str">
        <f>VLOOKUP(B5446,StateFIPS!A$2:B$52,2)</f>
        <v>Illinois</v>
      </c>
      <c r="B5446">
        <f t="shared" si="88"/>
        <v>17</v>
      </c>
      <c r="C5446" s="31" t="s">
        <v>681</v>
      </c>
      <c r="D5446" s="31" t="s">
        <v>93</v>
      </c>
      <c r="E5446" s="31" t="s">
        <v>3273</v>
      </c>
      <c r="F5446" s="31" t="s">
        <v>3274</v>
      </c>
      <c r="G5446" s="32">
        <v>11778</v>
      </c>
      <c r="H5446" s="31" t="s">
        <v>94</v>
      </c>
      <c r="I5446" s="32">
        <v>8706</v>
      </c>
      <c r="J5446" s="33">
        <v>1</v>
      </c>
      <c r="K5446" s="31" t="s">
        <v>94</v>
      </c>
      <c r="L5446" s="31" t="s">
        <v>95</v>
      </c>
    </row>
    <row r="5447" spans="1:12" ht="45" x14ac:dyDescent="0.2">
      <c r="A5447" t="str">
        <f>VLOOKUP(B5447,StateFIPS!A$2:B$52,2)</f>
        <v>North Carolina</v>
      </c>
      <c r="B5447">
        <f t="shared" si="88"/>
        <v>37</v>
      </c>
      <c r="C5447" s="31" t="s">
        <v>1778</v>
      </c>
      <c r="D5447" s="31" t="s">
        <v>93</v>
      </c>
      <c r="E5447" s="31" t="s">
        <v>3273</v>
      </c>
      <c r="F5447" s="31" t="s">
        <v>3274</v>
      </c>
      <c r="G5447" s="32">
        <v>18524</v>
      </c>
      <c r="H5447" s="31" t="s">
        <v>94</v>
      </c>
      <c r="I5447" s="32">
        <v>15272</v>
      </c>
      <c r="J5447" s="33">
        <v>1</v>
      </c>
      <c r="K5447" s="31" t="s">
        <v>94</v>
      </c>
      <c r="L5447" s="31" t="s">
        <v>95</v>
      </c>
    </row>
    <row r="5448" spans="1:12" ht="45" x14ac:dyDescent="0.2">
      <c r="A5448" t="str">
        <f>VLOOKUP(B5448,StateFIPS!A$2:B$52,2)</f>
        <v>Illinois</v>
      </c>
      <c r="B5448">
        <f t="shared" si="88"/>
        <v>17</v>
      </c>
      <c r="C5448" s="31" t="s">
        <v>2199</v>
      </c>
      <c r="D5448" s="31" t="s">
        <v>93</v>
      </c>
      <c r="E5448" s="31" t="s">
        <v>3273</v>
      </c>
      <c r="F5448" s="31" t="s">
        <v>3274</v>
      </c>
      <c r="G5448" s="32">
        <v>33611</v>
      </c>
      <c r="H5448" s="31" t="s">
        <v>94</v>
      </c>
      <c r="I5448" s="32">
        <v>24845</v>
      </c>
      <c r="J5448" s="33">
        <v>1</v>
      </c>
      <c r="K5448" s="31" t="s">
        <v>94</v>
      </c>
      <c r="L5448" s="31" t="s">
        <v>95</v>
      </c>
    </row>
    <row r="5449" spans="1:12" ht="45" x14ac:dyDescent="0.2">
      <c r="A5449" t="str">
        <f>VLOOKUP(B5449,StateFIPS!A$2:B$52,2)</f>
        <v>North Carolina</v>
      </c>
      <c r="B5449">
        <f t="shared" si="88"/>
        <v>37</v>
      </c>
      <c r="C5449" s="31" t="s">
        <v>1411</v>
      </c>
      <c r="D5449" s="31" t="s">
        <v>93</v>
      </c>
      <c r="E5449" s="31" t="s">
        <v>3273</v>
      </c>
      <c r="F5449" s="31" t="s">
        <v>3274</v>
      </c>
      <c r="G5449" s="32">
        <v>58866</v>
      </c>
      <c r="H5449" s="31" t="s">
        <v>94</v>
      </c>
      <c r="I5449" s="32">
        <v>48531</v>
      </c>
      <c r="J5449" s="33">
        <v>1</v>
      </c>
      <c r="K5449" s="31" t="s">
        <v>94</v>
      </c>
      <c r="L5449" s="31" t="s">
        <v>95</v>
      </c>
    </row>
    <row r="5450" spans="1:12" ht="45" x14ac:dyDescent="0.2">
      <c r="A5450" t="str">
        <f>VLOOKUP(B5450,StateFIPS!A$2:B$52,2)</f>
        <v>Missouri</v>
      </c>
      <c r="B5450">
        <f t="shared" si="88"/>
        <v>29</v>
      </c>
      <c r="C5450" s="31" t="s">
        <v>372</v>
      </c>
      <c r="D5450" s="31" t="s">
        <v>93</v>
      </c>
      <c r="E5450" s="31" t="s">
        <v>3273</v>
      </c>
      <c r="F5450" s="31" t="s">
        <v>3274</v>
      </c>
      <c r="G5450" s="32">
        <v>29836</v>
      </c>
      <c r="H5450" s="31" t="s">
        <v>94</v>
      </c>
      <c r="I5450" s="32">
        <v>24104</v>
      </c>
      <c r="J5450" s="33">
        <v>1</v>
      </c>
      <c r="K5450" s="31" t="s">
        <v>94</v>
      </c>
      <c r="L5450" s="31" t="s">
        <v>95</v>
      </c>
    </row>
    <row r="5451" spans="1:12" ht="45" x14ac:dyDescent="0.2">
      <c r="A5451" t="str">
        <f>VLOOKUP(B5451,StateFIPS!A$2:B$52,2)</f>
        <v>Iowa</v>
      </c>
      <c r="B5451">
        <f t="shared" si="88"/>
        <v>19</v>
      </c>
      <c r="C5451" s="31" t="s">
        <v>242</v>
      </c>
      <c r="D5451" s="31" t="s">
        <v>93</v>
      </c>
      <c r="E5451" s="31" t="s">
        <v>3273</v>
      </c>
      <c r="F5451" s="31" t="s">
        <v>3274</v>
      </c>
      <c r="G5451" s="32">
        <v>75785</v>
      </c>
      <c r="H5451" s="31" t="s">
        <v>94</v>
      </c>
      <c r="I5451" s="32">
        <v>56446</v>
      </c>
      <c r="J5451" s="33">
        <v>1</v>
      </c>
      <c r="K5451" s="31" t="s">
        <v>94</v>
      </c>
      <c r="L5451" s="31" t="s">
        <v>95</v>
      </c>
    </row>
    <row r="5452" spans="1:12" ht="45" x14ac:dyDescent="0.2">
      <c r="A5452" t="str">
        <f>VLOOKUP(B5452,StateFIPS!A$2:B$52,2)</f>
        <v>Illinois</v>
      </c>
      <c r="B5452">
        <f t="shared" si="88"/>
        <v>17</v>
      </c>
      <c r="C5452" s="31" t="s">
        <v>3180</v>
      </c>
      <c r="D5452" s="31" t="s">
        <v>93</v>
      </c>
      <c r="E5452" s="31" t="s">
        <v>3273</v>
      </c>
      <c r="F5452" s="31" t="s">
        <v>3274</v>
      </c>
      <c r="G5452" s="32">
        <v>4362</v>
      </c>
      <c r="H5452" s="31" t="s">
        <v>94</v>
      </c>
      <c r="I5452" s="32">
        <v>3224</v>
      </c>
      <c r="J5452" s="33">
        <v>1</v>
      </c>
      <c r="K5452" s="31" t="s">
        <v>94</v>
      </c>
      <c r="L5452" s="31" t="s">
        <v>95</v>
      </c>
    </row>
    <row r="5453" spans="1:12" ht="45" x14ac:dyDescent="0.2">
      <c r="A5453" t="str">
        <f>VLOOKUP(B5453,StateFIPS!A$2:B$52,2)</f>
        <v>North Carolina</v>
      </c>
      <c r="B5453">
        <f t="shared" si="88"/>
        <v>37</v>
      </c>
      <c r="C5453" s="31" t="s">
        <v>1793</v>
      </c>
      <c r="D5453" s="31" t="s">
        <v>93</v>
      </c>
      <c r="E5453" s="31" t="s">
        <v>3273</v>
      </c>
      <c r="F5453" s="31" t="s">
        <v>3274</v>
      </c>
      <c r="G5453" s="32">
        <v>39156</v>
      </c>
      <c r="H5453" s="31" t="s">
        <v>94</v>
      </c>
      <c r="I5453" s="32">
        <v>32282</v>
      </c>
      <c r="J5453" s="33">
        <v>1</v>
      </c>
      <c r="K5453" s="31" t="s">
        <v>94</v>
      </c>
      <c r="L5453" s="31" t="s">
        <v>95</v>
      </c>
    </row>
    <row r="5454" spans="1:12" ht="45" x14ac:dyDescent="0.2">
      <c r="A5454" t="str">
        <f>VLOOKUP(B5454,StateFIPS!A$2:B$52,2)</f>
        <v>Illinois</v>
      </c>
      <c r="B5454">
        <f t="shared" si="88"/>
        <v>17</v>
      </c>
      <c r="C5454" s="31" t="s">
        <v>2160</v>
      </c>
      <c r="D5454" s="31" t="s">
        <v>93</v>
      </c>
      <c r="E5454" s="31" t="s">
        <v>3273</v>
      </c>
      <c r="F5454" s="31" t="s">
        <v>3274</v>
      </c>
      <c r="G5454" s="32">
        <v>17083</v>
      </c>
      <c r="H5454" s="31" t="s">
        <v>94</v>
      </c>
      <c r="I5454" s="32">
        <v>12628</v>
      </c>
      <c r="J5454" s="33">
        <v>1</v>
      </c>
      <c r="K5454" s="31" t="s">
        <v>94</v>
      </c>
      <c r="L5454" s="31" t="s">
        <v>95</v>
      </c>
    </row>
    <row r="5455" spans="1:12" ht="45" x14ac:dyDescent="0.2">
      <c r="A5455" t="str">
        <f>VLOOKUP(B5455,StateFIPS!A$2:B$52,2)</f>
        <v>North Carolina</v>
      </c>
      <c r="B5455">
        <f t="shared" si="88"/>
        <v>37</v>
      </c>
      <c r="C5455" s="31" t="s">
        <v>1213</v>
      </c>
      <c r="D5455" s="31" t="s">
        <v>93</v>
      </c>
      <c r="E5455" s="31" t="s">
        <v>3273</v>
      </c>
      <c r="F5455" s="31" t="s">
        <v>3274</v>
      </c>
      <c r="G5455" s="32">
        <v>88762</v>
      </c>
      <c r="H5455" s="31" t="s">
        <v>94</v>
      </c>
      <c r="I5455" s="32">
        <v>73179</v>
      </c>
      <c r="J5455" s="33">
        <v>1</v>
      </c>
      <c r="K5455" s="31" t="s">
        <v>94</v>
      </c>
      <c r="L5455" s="31" t="s">
        <v>95</v>
      </c>
    </row>
    <row r="5456" spans="1:12" ht="45" x14ac:dyDescent="0.2">
      <c r="A5456" t="str">
        <f>VLOOKUP(B5456,StateFIPS!A$2:B$52,2)</f>
        <v>Missouri</v>
      </c>
      <c r="B5456">
        <f t="shared" si="88"/>
        <v>29</v>
      </c>
      <c r="C5456" s="31" t="s">
        <v>1603</v>
      </c>
      <c r="D5456" s="31" t="s">
        <v>93</v>
      </c>
      <c r="E5456" s="31" t="s">
        <v>3273</v>
      </c>
      <c r="F5456" s="31" t="s">
        <v>3274</v>
      </c>
      <c r="G5456" s="32">
        <v>26511</v>
      </c>
      <c r="H5456" s="31" t="s">
        <v>94</v>
      </c>
      <c r="I5456" s="32">
        <v>21418</v>
      </c>
      <c r="J5456" s="33">
        <v>1</v>
      </c>
      <c r="K5456" s="31" t="s">
        <v>94</v>
      </c>
      <c r="L5456" s="31" t="s">
        <v>95</v>
      </c>
    </row>
    <row r="5457" spans="1:12" ht="45" x14ac:dyDescent="0.2">
      <c r="A5457" t="str">
        <f>VLOOKUP(B5457,StateFIPS!A$2:B$52,2)</f>
        <v>North Carolina</v>
      </c>
      <c r="B5457">
        <f t="shared" si="88"/>
        <v>37</v>
      </c>
      <c r="C5457" s="31" t="s">
        <v>1214</v>
      </c>
      <c r="D5457" s="31" t="s">
        <v>93</v>
      </c>
      <c r="E5457" s="31" t="s">
        <v>3273</v>
      </c>
      <c r="F5457" s="31" t="s">
        <v>3274</v>
      </c>
      <c r="G5457" s="32">
        <v>18524</v>
      </c>
      <c r="H5457" s="31" t="s">
        <v>94</v>
      </c>
      <c r="I5457" s="32">
        <v>15272</v>
      </c>
      <c r="J5457" s="33">
        <v>1</v>
      </c>
      <c r="K5457" s="31" t="s">
        <v>94</v>
      </c>
      <c r="L5457" s="31" t="s">
        <v>95</v>
      </c>
    </row>
    <row r="5458" spans="1:12" ht="45" x14ac:dyDescent="0.2">
      <c r="A5458" t="str">
        <f>VLOOKUP(B5458,StateFIPS!A$2:B$52,2)</f>
        <v>Iowa</v>
      </c>
      <c r="B5458">
        <f t="shared" si="88"/>
        <v>19</v>
      </c>
      <c r="C5458" s="31" t="s">
        <v>241</v>
      </c>
      <c r="D5458" s="31" t="s">
        <v>93</v>
      </c>
      <c r="E5458" s="31" t="s">
        <v>3273</v>
      </c>
      <c r="F5458" s="31" t="s">
        <v>3274</v>
      </c>
      <c r="G5458" s="32">
        <v>1988</v>
      </c>
      <c r="H5458" s="31" t="s">
        <v>94</v>
      </c>
      <c r="I5458" s="32">
        <v>1481</v>
      </c>
      <c r="J5458" s="33">
        <v>1</v>
      </c>
      <c r="K5458" s="31" t="s">
        <v>94</v>
      </c>
      <c r="L5458" s="31" t="s">
        <v>95</v>
      </c>
    </row>
    <row r="5459" spans="1:12" ht="45" x14ac:dyDescent="0.2">
      <c r="A5459" t="str">
        <f>VLOOKUP(B5459,StateFIPS!A$2:B$52,2)</f>
        <v>Illinois</v>
      </c>
      <c r="B5459">
        <f t="shared" si="88"/>
        <v>17</v>
      </c>
      <c r="C5459" s="31" t="s">
        <v>3173</v>
      </c>
      <c r="D5459" s="31" t="s">
        <v>93</v>
      </c>
      <c r="E5459" s="31" t="s">
        <v>3273</v>
      </c>
      <c r="F5459" s="31" t="s">
        <v>3274</v>
      </c>
      <c r="G5459" s="32">
        <v>5219</v>
      </c>
      <c r="H5459" s="31" t="s">
        <v>94</v>
      </c>
      <c r="I5459" s="32">
        <v>3858</v>
      </c>
      <c r="J5459" s="33">
        <v>1</v>
      </c>
      <c r="K5459" s="31" t="s">
        <v>94</v>
      </c>
      <c r="L5459" s="31" t="s">
        <v>95</v>
      </c>
    </row>
    <row r="5460" spans="1:12" ht="45" x14ac:dyDescent="0.2">
      <c r="A5460" t="str">
        <f>VLOOKUP(B5460,StateFIPS!A$2:B$52,2)</f>
        <v>Missouri</v>
      </c>
      <c r="B5460">
        <f t="shared" si="88"/>
        <v>29</v>
      </c>
      <c r="C5460" s="31" t="s">
        <v>338</v>
      </c>
      <c r="D5460" s="31" t="s">
        <v>93</v>
      </c>
      <c r="E5460" s="31" t="s">
        <v>3273</v>
      </c>
      <c r="F5460" s="31" t="s">
        <v>3274</v>
      </c>
      <c r="G5460" s="32">
        <v>89280</v>
      </c>
      <c r="H5460" s="31" t="s">
        <v>94</v>
      </c>
      <c r="I5460" s="32">
        <v>72128</v>
      </c>
      <c r="J5460" s="33">
        <v>1</v>
      </c>
      <c r="K5460" s="31" t="s">
        <v>94</v>
      </c>
      <c r="L5460" s="31" t="s">
        <v>95</v>
      </c>
    </row>
    <row r="5461" spans="1:12" ht="45" x14ac:dyDescent="0.2">
      <c r="A5461" t="str">
        <f>VLOOKUP(B5461,StateFIPS!A$2:B$52,2)</f>
        <v>Indiana</v>
      </c>
      <c r="B5461">
        <f t="shared" si="88"/>
        <v>18</v>
      </c>
      <c r="C5461" s="31" t="s">
        <v>1607</v>
      </c>
      <c r="D5461" s="31" t="s">
        <v>93</v>
      </c>
      <c r="E5461" s="31" t="s">
        <v>3273</v>
      </c>
      <c r="F5461" s="31" t="s">
        <v>3274</v>
      </c>
      <c r="G5461" s="32">
        <v>9085</v>
      </c>
      <c r="H5461" s="31" t="s">
        <v>94</v>
      </c>
      <c r="I5461" s="32">
        <v>6708</v>
      </c>
      <c r="J5461" s="33">
        <v>1</v>
      </c>
      <c r="K5461" s="31" t="s">
        <v>94</v>
      </c>
      <c r="L5461" s="31" t="s">
        <v>95</v>
      </c>
    </row>
    <row r="5462" spans="1:12" ht="45" x14ac:dyDescent="0.2">
      <c r="A5462" t="str">
        <f>VLOOKUP(B5462,StateFIPS!A$2:B$52,2)</f>
        <v>Illinois</v>
      </c>
      <c r="B5462">
        <f t="shared" si="88"/>
        <v>17</v>
      </c>
      <c r="C5462" s="31" t="s">
        <v>686</v>
      </c>
      <c r="D5462" s="31" t="s">
        <v>93</v>
      </c>
      <c r="E5462" s="31" t="s">
        <v>3273</v>
      </c>
      <c r="F5462" s="31" t="s">
        <v>3274</v>
      </c>
      <c r="G5462" s="32">
        <v>18571</v>
      </c>
      <c r="H5462" s="31" t="s">
        <v>94</v>
      </c>
      <c r="I5462" s="32">
        <v>13727</v>
      </c>
      <c r="J5462" s="33">
        <v>1</v>
      </c>
      <c r="K5462" s="31" t="s">
        <v>94</v>
      </c>
      <c r="L5462" s="31" t="s">
        <v>95</v>
      </c>
    </row>
    <row r="5463" spans="1:12" ht="45" x14ac:dyDescent="0.2">
      <c r="A5463" t="str">
        <f>VLOOKUP(B5463,StateFIPS!A$2:B$52,2)</f>
        <v>Iowa</v>
      </c>
      <c r="B5463">
        <f t="shared" si="88"/>
        <v>19</v>
      </c>
      <c r="C5463" s="31" t="s">
        <v>1688</v>
      </c>
      <c r="D5463" s="31" t="s">
        <v>93</v>
      </c>
      <c r="E5463" s="31" t="s">
        <v>3273</v>
      </c>
      <c r="F5463" s="31" t="s">
        <v>3274</v>
      </c>
      <c r="G5463" s="32">
        <v>30951</v>
      </c>
      <c r="H5463" s="31" t="s">
        <v>94</v>
      </c>
      <c r="I5463" s="32">
        <v>23053</v>
      </c>
      <c r="J5463" s="33">
        <v>1</v>
      </c>
      <c r="K5463" s="31" t="s">
        <v>94</v>
      </c>
      <c r="L5463" s="31" t="s">
        <v>95</v>
      </c>
    </row>
    <row r="5464" spans="1:12" ht="45" x14ac:dyDescent="0.2">
      <c r="A5464" t="str">
        <f>VLOOKUP(B5464,StateFIPS!A$2:B$52,2)</f>
        <v>North Carolina</v>
      </c>
      <c r="B5464">
        <f t="shared" si="88"/>
        <v>37</v>
      </c>
      <c r="C5464" s="31" t="s">
        <v>2714</v>
      </c>
      <c r="D5464" s="31" t="s">
        <v>93</v>
      </c>
      <c r="E5464" s="31" t="s">
        <v>3273</v>
      </c>
      <c r="F5464" s="31" t="s">
        <v>3274</v>
      </c>
      <c r="G5464" s="32">
        <v>323282</v>
      </c>
      <c r="H5464" s="31" t="s">
        <v>94</v>
      </c>
      <c r="I5464" s="32">
        <v>266526</v>
      </c>
      <c r="J5464" s="33">
        <v>1</v>
      </c>
      <c r="K5464" s="31" t="s">
        <v>94</v>
      </c>
      <c r="L5464" s="31" t="s">
        <v>95</v>
      </c>
    </row>
    <row r="5465" spans="1:12" ht="45" x14ac:dyDescent="0.2">
      <c r="A5465" t="str">
        <f>VLOOKUP(B5465,StateFIPS!A$2:B$52,2)</f>
        <v>Illinois</v>
      </c>
      <c r="B5465">
        <f t="shared" si="88"/>
        <v>17</v>
      </c>
      <c r="C5465" s="31" t="s">
        <v>2177</v>
      </c>
      <c r="D5465" s="31" t="s">
        <v>93</v>
      </c>
      <c r="E5465" s="31" t="s">
        <v>3273</v>
      </c>
      <c r="F5465" s="31" t="s">
        <v>3274</v>
      </c>
      <c r="G5465" s="32">
        <v>18227</v>
      </c>
      <c r="H5465" s="31" t="s">
        <v>94</v>
      </c>
      <c r="I5465" s="32">
        <v>13473</v>
      </c>
      <c r="J5465" s="33">
        <v>1</v>
      </c>
      <c r="K5465" s="31" t="s">
        <v>94</v>
      </c>
      <c r="L5465" s="31" t="s">
        <v>95</v>
      </c>
    </row>
    <row r="5466" spans="1:12" ht="45" x14ac:dyDescent="0.2">
      <c r="A5466" t="str">
        <f>VLOOKUP(B5466,StateFIPS!A$2:B$52,2)</f>
        <v>North Carolina</v>
      </c>
      <c r="B5466">
        <f t="shared" si="88"/>
        <v>37</v>
      </c>
      <c r="C5466" s="31" t="s">
        <v>1409</v>
      </c>
      <c r="D5466" s="31" t="s">
        <v>93</v>
      </c>
      <c r="E5466" s="31" t="s">
        <v>3273</v>
      </c>
      <c r="F5466" s="31" t="s">
        <v>3274</v>
      </c>
      <c r="G5466" s="32">
        <v>13904</v>
      </c>
      <c r="H5466" s="31" t="s">
        <v>94</v>
      </c>
      <c r="I5466" s="32">
        <v>11463</v>
      </c>
      <c r="J5466" s="33">
        <v>1</v>
      </c>
      <c r="K5466" s="31" t="s">
        <v>94</v>
      </c>
      <c r="L5466" s="31" t="s">
        <v>95</v>
      </c>
    </row>
    <row r="5467" spans="1:12" ht="45" x14ac:dyDescent="0.2">
      <c r="A5467" t="str">
        <f>VLOOKUP(B5467,StateFIPS!A$2:B$52,2)</f>
        <v>Illinois</v>
      </c>
      <c r="B5467">
        <f t="shared" si="88"/>
        <v>17</v>
      </c>
      <c r="C5467" s="31" t="s">
        <v>711</v>
      </c>
      <c r="D5467" s="31" t="s">
        <v>93</v>
      </c>
      <c r="E5467" s="31" t="s">
        <v>3273</v>
      </c>
      <c r="F5467" s="31" t="s">
        <v>3274</v>
      </c>
      <c r="G5467" s="32">
        <v>4805</v>
      </c>
      <c r="H5467" s="31" t="s">
        <v>94</v>
      </c>
      <c r="I5467" s="32">
        <v>3551</v>
      </c>
      <c r="J5467" s="33">
        <v>1</v>
      </c>
      <c r="K5467" s="31" t="s">
        <v>94</v>
      </c>
      <c r="L5467" s="31" t="s">
        <v>95</v>
      </c>
    </row>
    <row r="5468" spans="1:12" ht="45" x14ac:dyDescent="0.2">
      <c r="A5468" t="str">
        <f>VLOOKUP(B5468,StateFIPS!A$2:B$52,2)</f>
        <v>Missouri</v>
      </c>
      <c r="B5468">
        <f t="shared" si="88"/>
        <v>29</v>
      </c>
      <c r="C5468" s="31" t="s">
        <v>339</v>
      </c>
      <c r="D5468" s="31" t="s">
        <v>93</v>
      </c>
      <c r="E5468" s="31" t="s">
        <v>3273</v>
      </c>
      <c r="F5468" s="31" t="s">
        <v>3274</v>
      </c>
      <c r="G5468" s="32">
        <v>47255</v>
      </c>
      <c r="H5468" s="31" t="s">
        <v>94</v>
      </c>
      <c r="I5468" s="32">
        <v>38176</v>
      </c>
      <c r="J5468" s="33">
        <v>1</v>
      </c>
      <c r="K5468" s="31" t="s">
        <v>94</v>
      </c>
      <c r="L5468" s="31" t="s">
        <v>95</v>
      </c>
    </row>
    <row r="5469" spans="1:12" ht="45" x14ac:dyDescent="0.2">
      <c r="A5469" t="str">
        <f>VLOOKUP(B5469,StateFIPS!A$2:B$52,2)</f>
        <v>North Carolina</v>
      </c>
      <c r="B5469">
        <f t="shared" si="88"/>
        <v>37</v>
      </c>
      <c r="C5469" s="31" t="s">
        <v>1408</v>
      </c>
      <c r="D5469" s="31" t="s">
        <v>93</v>
      </c>
      <c r="E5469" s="31" t="s">
        <v>3273</v>
      </c>
      <c r="F5469" s="31" t="s">
        <v>3274</v>
      </c>
      <c r="G5469" s="32">
        <v>13887</v>
      </c>
      <c r="H5469" s="31" t="s">
        <v>94</v>
      </c>
      <c r="I5469" s="32">
        <v>11449</v>
      </c>
      <c r="J5469" s="33">
        <v>1</v>
      </c>
      <c r="K5469" s="31" t="s">
        <v>94</v>
      </c>
      <c r="L5469" s="31" t="s">
        <v>95</v>
      </c>
    </row>
    <row r="5470" spans="1:12" ht="45" x14ac:dyDescent="0.2">
      <c r="A5470" t="str">
        <f>VLOOKUP(B5470,StateFIPS!A$2:B$52,2)</f>
        <v>North Carolina</v>
      </c>
      <c r="B5470">
        <f t="shared" si="88"/>
        <v>37</v>
      </c>
      <c r="C5470" s="31" t="s">
        <v>1215</v>
      </c>
      <c r="D5470" s="31" t="s">
        <v>93</v>
      </c>
      <c r="E5470" s="31" t="s">
        <v>3273</v>
      </c>
      <c r="F5470" s="31" t="s">
        <v>3274</v>
      </c>
      <c r="G5470" s="32">
        <v>18524</v>
      </c>
      <c r="H5470" s="31" t="s">
        <v>94</v>
      </c>
      <c r="I5470" s="32">
        <v>15272</v>
      </c>
      <c r="J5470" s="33">
        <v>1</v>
      </c>
      <c r="K5470" s="31" t="s">
        <v>94</v>
      </c>
      <c r="L5470" s="31" t="s">
        <v>95</v>
      </c>
    </row>
    <row r="5471" spans="1:12" ht="45" x14ac:dyDescent="0.2">
      <c r="A5471" t="str">
        <f>VLOOKUP(B5471,StateFIPS!A$2:B$52,2)</f>
        <v>Montana</v>
      </c>
      <c r="B5471">
        <f t="shared" si="88"/>
        <v>30</v>
      </c>
      <c r="C5471" s="31" t="s">
        <v>1243</v>
      </c>
      <c r="D5471" s="31" t="s">
        <v>93</v>
      </c>
      <c r="E5471" s="31" t="s">
        <v>3273</v>
      </c>
      <c r="F5471" s="31" t="s">
        <v>3274</v>
      </c>
      <c r="G5471" s="32">
        <v>999</v>
      </c>
      <c r="H5471" s="31" t="s">
        <v>94</v>
      </c>
      <c r="I5471" s="32">
        <v>744</v>
      </c>
      <c r="J5471" s="33">
        <v>1</v>
      </c>
      <c r="K5471" s="31" t="s">
        <v>94</v>
      </c>
      <c r="L5471" s="31" t="s">
        <v>95</v>
      </c>
    </row>
    <row r="5472" spans="1:12" ht="45" x14ac:dyDescent="0.2">
      <c r="A5472" t="str">
        <f>VLOOKUP(B5472,StateFIPS!A$2:B$52,2)</f>
        <v>Missouri</v>
      </c>
      <c r="B5472">
        <f t="shared" si="88"/>
        <v>29</v>
      </c>
      <c r="C5472" s="31" t="s">
        <v>1638</v>
      </c>
      <c r="D5472" s="31" t="s">
        <v>93</v>
      </c>
      <c r="E5472" s="31" t="s">
        <v>3273</v>
      </c>
      <c r="F5472" s="31" t="s">
        <v>3274</v>
      </c>
      <c r="G5472" s="32">
        <v>7432</v>
      </c>
      <c r="H5472" s="31" t="s">
        <v>94</v>
      </c>
      <c r="I5472" s="32">
        <v>6004</v>
      </c>
      <c r="J5472" s="33">
        <v>1</v>
      </c>
      <c r="K5472" s="31" t="s">
        <v>94</v>
      </c>
      <c r="L5472" s="31" t="s">
        <v>95</v>
      </c>
    </row>
    <row r="5473" spans="1:12" ht="45" x14ac:dyDescent="0.2">
      <c r="A5473" t="str">
        <f>VLOOKUP(B5473,StateFIPS!A$2:B$52,2)</f>
        <v>North Carolina</v>
      </c>
      <c r="B5473">
        <f t="shared" si="88"/>
        <v>37</v>
      </c>
      <c r="C5473" s="31" t="s">
        <v>1410</v>
      </c>
      <c r="D5473" s="31" t="s">
        <v>93</v>
      </c>
      <c r="E5473" s="31" t="s">
        <v>3273</v>
      </c>
      <c r="F5473" s="31" t="s">
        <v>3274</v>
      </c>
      <c r="G5473" s="32">
        <v>18524</v>
      </c>
      <c r="H5473" s="31" t="s">
        <v>94</v>
      </c>
      <c r="I5473" s="32">
        <v>15272</v>
      </c>
      <c r="J5473" s="33">
        <v>1</v>
      </c>
      <c r="K5473" s="31" t="s">
        <v>94</v>
      </c>
      <c r="L5473" s="31" t="s">
        <v>95</v>
      </c>
    </row>
    <row r="5474" spans="1:12" ht="45" x14ac:dyDescent="0.2">
      <c r="A5474" t="str">
        <f>VLOOKUP(B5474,StateFIPS!A$2:B$52,2)</f>
        <v>Nebraska</v>
      </c>
      <c r="B5474">
        <f t="shared" si="88"/>
        <v>31</v>
      </c>
      <c r="C5474" s="31" t="s">
        <v>1286</v>
      </c>
      <c r="D5474" s="31" t="s">
        <v>93</v>
      </c>
      <c r="E5474" s="31" t="s">
        <v>3273</v>
      </c>
      <c r="F5474" s="31" t="s">
        <v>3274</v>
      </c>
      <c r="G5474" s="32">
        <v>4161</v>
      </c>
      <c r="H5474" s="31" t="s">
        <v>94</v>
      </c>
      <c r="I5474" s="32">
        <v>3100</v>
      </c>
      <c r="J5474" s="33">
        <v>1</v>
      </c>
      <c r="K5474" s="31" t="s">
        <v>94</v>
      </c>
      <c r="L5474" s="31" t="s">
        <v>95</v>
      </c>
    </row>
    <row r="5475" spans="1:12" ht="45" x14ac:dyDescent="0.2">
      <c r="A5475" t="str">
        <f>VLOOKUP(B5475,StateFIPS!A$2:B$52,2)</f>
        <v>Nebraska</v>
      </c>
      <c r="B5475">
        <f t="shared" si="88"/>
        <v>31</v>
      </c>
      <c r="C5475" s="31" t="s">
        <v>2162</v>
      </c>
      <c r="D5475" s="31" t="s">
        <v>93</v>
      </c>
      <c r="E5475" s="31" t="s">
        <v>3273</v>
      </c>
      <c r="F5475" s="31" t="s">
        <v>3274</v>
      </c>
      <c r="G5475" s="32">
        <v>11054</v>
      </c>
      <c r="H5475" s="31" t="s">
        <v>94</v>
      </c>
      <c r="I5475" s="32">
        <v>8235</v>
      </c>
      <c r="J5475" s="33">
        <v>1</v>
      </c>
      <c r="K5475" s="31" t="s">
        <v>94</v>
      </c>
      <c r="L5475" s="31" t="s">
        <v>95</v>
      </c>
    </row>
    <row r="5476" spans="1:12" ht="45" x14ac:dyDescent="0.2">
      <c r="A5476" t="str">
        <f>VLOOKUP(B5476,StateFIPS!A$2:B$52,2)</f>
        <v>Iowa</v>
      </c>
      <c r="B5476">
        <f t="shared" si="88"/>
        <v>19</v>
      </c>
      <c r="C5476" s="31" t="s">
        <v>1531</v>
      </c>
      <c r="D5476" s="31" t="s">
        <v>93</v>
      </c>
      <c r="E5476" s="31" t="s">
        <v>3273</v>
      </c>
      <c r="F5476" s="31" t="s">
        <v>3274</v>
      </c>
      <c r="G5476" s="32">
        <v>99053</v>
      </c>
      <c r="H5476" s="31" t="s">
        <v>94</v>
      </c>
      <c r="I5476" s="32">
        <v>73776</v>
      </c>
      <c r="J5476" s="33">
        <v>1</v>
      </c>
      <c r="K5476" s="31" t="s">
        <v>94</v>
      </c>
      <c r="L5476" s="31" t="s">
        <v>95</v>
      </c>
    </row>
    <row r="5477" spans="1:12" ht="45" x14ac:dyDescent="0.2">
      <c r="A5477" t="str">
        <f>VLOOKUP(B5477,StateFIPS!A$2:B$52,2)</f>
        <v>Georgia</v>
      </c>
      <c r="B5477">
        <f t="shared" si="88"/>
        <v>13</v>
      </c>
      <c r="C5477" s="31" t="s">
        <v>2733</v>
      </c>
      <c r="D5477" s="31" t="s">
        <v>93</v>
      </c>
      <c r="E5477" s="31" t="s">
        <v>3273</v>
      </c>
      <c r="F5477" s="31" t="s">
        <v>3274</v>
      </c>
      <c r="G5477" s="32">
        <v>9324</v>
      </c>
      <c r="H5477" s="31" t="s">
        <v>94</v>
      </c>
      <c r="I5477" s="32">
        <v>7142</v>
      </c>
      <c r="J5477" s="33">
        <v>1</v>
      </c>
      <c r="K5477" s="31" t="s">
        <v>94</v>
      </c>
      <c r="L5477" s="31" t="s">
        <v>95</v>
      </c>
    </row>
    <row r="5478" spans="1:12" ht="45" x14ac:dyDescent="0.2">
      <c r="A5478" t="str">
        <f>VLOOKUP(B5478,StateFIPS!A$2:B$52,2)</f>
        <v>Indiana</v>
      </c>
      <c r="B5478">
        <f t="shared" si="88"/>
        <v>18</v>
      </c>
      <c r="C5478" s="31" t="s">
        <v>700</v>
      </c>
      <c r="D5478" s="31" t="s">
        <v>93</v>
      </c>
      <c r="E5478" s="31" t="s">
        <v>3273</v>
      </c>
      <c r="F5478" s="31" t="s">
        <v>3274</v>
      </c>
      <c r="G5478" s="32">
        <v>18718</v>
      </c>
      <c r="H5478" s="31" t="s">
        <v>94</v>
      </c>
      <c r="I5478" s="32">
        <v>13821</v>
      </c>
      <c r="J5478" s="33">
        <v>1</v>
      </c>
      <c r="K5478" s="31" t="s">
        <v>94</v>
      </c>
      <c r="L5478" s="31" t="s">
        <v>95</v>
      </c>
    </row>
    <row r="5479" spans="1:12" ht="45" x14ac:dyDescent="0.2">
      <c r="A5479" t="str">
        <f>VLOOKUP(B5479,StateFIPS!A$2:B$52,2)</f>
        <v>Oklahoma</v>
      </c>
      <c r="B5479">
        <f t="shared" si="88"/>
        <v>40</v>
      </c>
      <c r="C5479" s="31" t="s">
        <v>2429</v>
      </c>
      <c r="D5479" s="31" t="s">
        <v>93</v>
      </c>
      <c r="E5479" s="31" t="s">
        <v>3273</v>
      </c>
      <c r="F5479" s="31" t="s">
        <v>3274</v>
      </c>
      <c r="G5479" s="32">
        <v>57687</v>
      </c>
      <c r="H5479" s="31" t="s">
        <v>94</v>
      </c>
      <c r="I5479" s="32">
        <v>41830</v>
      </c>
      <c r="J5479" s="33">
        <v>1</v>
      </c>
      <c r="K5479" s="31" t="s">
        <v>94</v>
      </c>
      <c r="L5479" s="31" t="s">
        <v>95</v>
      </c>
    </row>
    <row r="5480" spans="1:12" ht="45" x14ac:dyDescent="0.2">
      <c r="A5480" t="str">
        <f>VLOOKUP(B5480,StateFIPS!A$2:B$52,2)</f>
        <v>Nebraska</v>
      </c>
      <c r="B5480">
        <f t="shared" si="88"/>
        <v>31</v>
      </c>
      <c r="C5480" s="31" t="s">
        <v>1260</v>
      </c>
      <c r="D5480" s="31" t="s">
        <v>93</v>
      </c>
      <c r="E5480" s="31" t="s">
        <v>3273</v>
      </c>
      <c r="F5480" s="31" t="s">
        <v>3274</v>
      </c>
      <c r="G5480" s="32">
        <v>7380</v>
      </c>
      <c r="H5480" s="31" t="s">
        <v>94</v>
      </c>
      <c r="I5480" s="32">
        <v>5498</v>
      </c>
      <c r="J5480" s="33">
        <v>1</v>
      </c>
      <c r="K5480" s="31" t="s">
        <v>94</v>
      </c>
      <c r="L5480" s="31" t="s">
        <v>95</v>
      </c>
    </row>
    <row r="5481" spans="1:12" ht="45" x14ac:dyDescent="0.2">
      <c r="A5481" t="str">
        <f>VLOOKUP(B5481,StateFIPS!A$2:B$52,2)</f>
        <v>Mississippi</v>
      </c>
      <c r="B5481">
        <f t="shared" si="88"/>
        <v>28</v>
      </c>
      <c r="C5481" s="31" t="s">
        <v>447</v>
      </c>
      <c r="D5481" s="31" t="s">
        <v>93</v>
      </c>
      <c r="E5481" s="31" t="s">
        <v>3273</v>
      </c>
      <c r="F5481" s="31" t="s">
        <v>3274</v>
      </c>
      <c r="G5481" s="32">
        <v>4854</v>
      </c>
      <c r="H5481" s="31" t="s">
        <v>94</v>
      </c>
      <c r="I5481" s="32">
        <v>3879</v>
      </c>
      <c r="J5481" s="33">
        <v>1</v>
      </c>
      <c r="K5481" s="31" t="s">
        <v>94</v>
      </c>
      <c r="L5481" s="31" t="s">
        <v>95</v>
      </c>
    </row>
    <row r="5482" spans="1:12" ht="45" x14ac:dyDescent="0.2">
      <c r="A5482" t="str">
        <f>VLOOKUP(B5482,StateFIPS!A$2:B$52,2)</f>
        <v>Indiana</v>
      </c>
      <c r="B5482">
        <f t="shared" si="88"/>
        <v>18</v>
      </c>
      <c r="C5482" s="31" t="s">
        <v>1639</v>
      </c>
      <c r="D5482" s="31" t="s">
        <v>93</v>
      </c>
      <c r="E5482" s="31" t="s">
        <v>3273</v>
      </c>
      <c r="F5482" s="31" t="s">
        <v>3274</v>
      </c>
      <c r="G5482" s="32">
        <v>3208</v>
      </c>
      <c r="H5482" s="31" t="s">
        <v>94</v>
      </c>
      <c r="I5482" s="32">
        <v>2369</v>
      </c>
      <c r="J5482" s="33">
        <v>1</v>
      </c>
      <c r="K5482" s="31" t="s">
        <v>94</v>
      </c>
      <c r="L5482" s="31" t="s">
        <v>95</v>
      </c>
    </row>
    <row r="5483" spans="1:12" ht="45" x14ac:dyDescent="0.2">
      <c r="A5483" t="str">
        <f>VLOOKUP(B5483,StateFIPS!A$2:B$52,2)</f>
        <v>Georgia</v>
      </c>
      <c r="B5483">
        <f t="shared" si="88"/>
        <v>13</v>
      </c>
      <c r="C5483" s="31" t="s">
        <v>776</v>
      </c>
      <c r="D5483" s="31" t="s">
        <v>93</v>
      </c>
      <c r="E5483" s="31" t="s">
        <v>3273</v>
      </c>
      <c r="F5483" s="31" t="s">
        <v>3274</v>
      </c>
      <c r="G5483" s="32">
        <v>6298</v>
      </c>
      <c r="H5483" s="31" t="s">
        <v>94</v>
      </c>
      <c r="I5483" s="32">
        <v>4824</v>
      </c>
      <c r="J5483" s="33">
        <v>1</v>
      </c>
      <c r="K5483" s="31" t="s">
        <v>94</v>
      </c>
      <c r="L5483" s="31" t="s">
        <v>95</v>
      </c>
    </row>
    <row r="5484" spans="1:12" ht="45" x14ac:dyDescent="0.2">
      <c r="A5484" t="str">
        <f>VLOOKUP(B5484,StateFIPS!A$2:B$52,2)</f>
        <v>Oklahoma</v>
      </c>
      <c r="B5484">
        <f t="shared" si="88"/>
        <v>40</v>
      </c>
      <c r="C5484" s="31" t="s">
        <v>2405</v>
      </c>
      <c r="D5484" s="31" t="s">
        <v>93</v>
      </c>
      <c r="E5484" s="31" t="s">
        <v>3273</v>
      </c>
      <c r="F5484" s="31" t="s">
        <v>3274</v>
      </c>
      <c r="G5484" s="32">
        <v>5937</v>
      </c>
      <c r="H5484" s="31" t="s">
        <v>94</v>
      </c>
      <c r="I5484" s="32">
        <v>4305</v>
      </c>
      <c r="J5484" s="33">
        <v>1</v>
      </c>
      <c r="K5484" s="31" t="s">
        <v>94</v>
      </c>
      <c r="L5484" s="31" t="s">
        <v>95</v>
      </c>
    </row>
    <row r="5485" spans="1:12" ht="45" x14ac:dyDescent="0.2">
      <c r="A5485" t="str">
        <f>VLOOKUP(B5485,StateFIPS!A$2:B$52,2)</f>
        <v>Georgia</v>
      </c>
      <c r="B5485">
        <f t="shared" si="88"/>
        <v>13</v>
      </c>
      <c r="C5485" s="31" t="s">
        <v>771</v>
      </c>
      <c r="D5485" s="31" t="s">
        <v>93</v>
      </c>
      <c r="E5485" s="31" t="s">
        <v>3273</v>
      </c>
      <c r="F5485" s="31" t="s">
        <v>3274</v>
      </c>
      <c r="G5485" s="32">
        <v>5387</v>
      </c>
      <c r="H5485" s="31" t="s">
        <v>94</v>
      </c>
      <c r="I5485" s="32">
        <v>4126</v>
      </c>
      <c r="J5485" s="33">
        <v>1</v>
      </c>
      <c r="K5485" s="31" t="s">
        <v>94</v>
      </c>
      <c r="L5485" s="31" t="s">
        <v>95</v>
      </c>
    </row>
    <row r="5486" spans="1:12" ht="45" x14ac:dyDescent="0.2">
      <c r="A5486" t="str">
        <f>VLOOKUP(B5486,StateFIPS!A$2:B$52,2)</f>
        <v>Iowa</v>
      </c>
      <c r="B5486">
        <f t="shared" si="88"/>
        <v>19</v>
      </c>
      <c r="C5486" s="31" t="s">
        <v>1514</v>
      </c>
      <c r="D5486" s="31" t="s">
        <v>93</v>
      </c>
      <c r="E5486" s="31" t="s">
        <v>3273</v>
      </c>
      <c r="F5486" s="31" t="s">
        <v>3274</v>
      </c>
      <c r="G5486" s="32">
        <v>127023</v>
      </c>
      <c r="H5486" s="31" t="s">
        <v>94</v>
      </c>
      <c r="I5486" s="32">
        <v>94608</v>
      </c>
      <c r="J5486" s="33">
        <v>1</v>
      </c>
      <c r="K5486" s="31" t="s">
        <v>94</v>
      </c>
      <c r="L5486" s="31" t="s">
        <v>95</v>
      </c>
    </row>
    <row r="5487" spans="1:12" ht="45" x14ac:dyDescent="0.2">
      <c r="A5487" t="str">
        <f>VLOOKUP(B5487,StateFIPS!A$2:B$52,2)</f>
        <v>Oklahoma</v>
      </c>
      <c r="B5487">
        <f t="shared" si="88"/>
        <v>40</v>
      </c>
      <c r="C5487" s="31" t="s">
        <v>2504</v>
      </c>
      <c r="D5487" s="31" t="s">
        <v>93</v>
      </c>
      <c r="E5487" s="31" t="s">
        <v>3273</v>
      </c>
      <c r="F5487" s="31" t="s">
        <v>3274</v>
      </c>
      <c r="G5487" s="32">
        <v>2748</v>
      </c>
      <c r="H5487" s="31" t="s">
        <v>94</v>
      </c>
      <c r="I5487" s="32">
        <v>1993</v>
      </c>
      <c r="J5487" s="33">
        <v>1</v>
      </c>
      <c r="K5487" s="31" t="s">
        <v>94</v>
      </c>
      <c r="L5487" s="31" t="s">
        <v>95</v>
      </c>
    </row>
    <row r="5488" spans="1:12" ht="45" x14ac:dyDescent="0.2">
      <c r="A5488" t="str">
        <f>VLOOKUP(B5488,StateFIPS!A$2:B$52,2)</f>
        <v>Indiana</v>
      </c>
      <c r="B5488">
        <f t="shared" si="88"/>
        <v>18</v>
      </c>
      <c r="C5488" s="31" t="s">
        <v>699</v>
      </c>
      <c r="D5488" s="31" t="s">
        <v>93</v>
      </c>
      <c r="E5488" s="31" t="s">
        <v>3273</v>
      </c>
      <c r="F5488" s="31" t="s">
        <v>3274</v>
      </c>
      <c r="G5488" s="32">
        <v>7859</v>
      </c>
      <c r="H5488" s="31" t="s">
        <v>94</v>
      </c>
      <c r="I5488" s="32">
        <v>5803</v>
      </c>
      <c r="J5488" s="33">
        <v>1</v>
      </c>
      <c r="K5488" s="31" t="s">
        <v>94</v>
      </c>
      <c r="L5488" s="31" t="s">
        <v>95</v>
      </c>
    </row>
    <row r="5489" spans="1:12" ht="45" x14ac:dyDescent="0.2">
      <c r="A5489" t="str">
        <f>VLOOKUP(B5489,StateFIPS!A$2:B$52,2)</f>
        <v>Oklahoma</v>
      </c>
      <c r="B5489">
        <f t="shared" si="88"/>
        <v>40</v>
      </c>
      <c r="C5489" s="31" t="s">
        <v>1320</v>
      </c>
      <c r="D5489" s="31" t="s">
        <v>93</v>
      </c>
      <c r="E5489" s="31" t="s">
        <v>3273</v>
      </c>
      <c r="F5489" s="31" t="s">
        <v>3274</v>
      </c>
      <c r="G5489" s="32">
        <v>36509</v>
      </c>
      <c r="H5489" s="31" t="s">
        <v>94</v>
      </c>
      <c r="I5489" s="32">
        <v>26473</v>
      </c>
      <c r="J5489" s="33">
        <v>1</v>
      </c>
      <c r="K5489" s="31" t="s">
        <v>94</v>
      </c>
      <c r="L5489" s="31" t="s">
        <v>95</v>
      </c>
    </row>
    <row r="5490" spans="1:12" ht="45" x14ac:dyDescent="0.2">
      <c r="A5490" t="str">
        <f>VLOOKUP(B5490,StateFIPS!A$2:B$52,2)</f>
        <v>Mississippi</v>
      </c>
      <c r="B5490">
        <f t="shared" si="88"/>
        <v>28</v>
      </c>
      <c r="C5490" s="31" t="s">
        <v>462</v>
      </c>
      <c r="D5490" s="31" t="s">
        <v>93</v>
      </c>
      <c r="E5490" s="31" t="s">
        <v>3273</v>
      </c>
      <c r="F5490" s="31" t="s">
        <v>3274</v>
      </c>
      <c r="G5490" s="32">
        <v>4854</v>
      </c>
      <c r="H5490" s="31" t="s">
        <v>94</v>
      </c>
      <c r="I5490" s="32">
        <v>3879</v>
      </c>
      <c r="J5490" s="33">
        <v>1</v>
      </c>
      <c r="K5490" s="31" t="s">
        <v>94</v>
      </c>
      <c r="L5490" s="31" t="s">
        <v>95</v>
      </c>
    </row>
    <row r="5491" spans="1:12" ht="45" x14ac:dyDescent="0.2">
      <c r="A5491" t="str">
        <f>VLOOKUP(B5491,StateFIPS!A$2:B$52,2)</f>
        <v>Iowa</v>
      </c>
      <c r="B5491">
        <f t="shared" si="88"/>
        <v>19</v>
      </c>
      <c r="C5491" s="31" t="s">
        <v>1511</v>
      </c>
      <c r="D5491" s="31" t="s">
        <v>93</v>
      </c>
      <c r="E5491" s="31" t="s">
        <v>3273</v>
      </c>
      <c r="F5491" s="31" t="s">
        <v>3274</v>
      </c>
      <c r="G5491" s="32">
        <v>29256</v>
      </c>
      <c r="H5491" s="31" t="s">
        <v>94</v>
      </c>
      <c r="I5491" s="32">
        <v>21790</v>
      </c>
      <c r="J5491" s="33">
        <v>1</v>
      </c>
      <c r="K5491" s="31" t="s">
        <v>94</v>
      </c>
      <c r="L5491" s="31" t="s">
        <v>95</v>
      </c>
    </row>
    <row r="5492" spans="1:12" ht="45" x14ac:dyDescent="0.2">
      <c r="A5492" t="str">
        <f>VLOOKUP(B5492,StateFIPS!A$2:B$52,2)</f>
        <v>Nebraska</v>
      </c>
      <c r="B5492">
        <f t="shared" si="88"/>
        <v>31</v>
      </c>
      <c r="C5492" s="31" t="s">
        <v>2704</v>
      </c>
      <c r="D5492" s="31" t="s">
        <v>93</v>
      </c>
      <c r="E5492" s="31" t="s">
        <v>3273</v>
      </c>
      <c r="F5492" s="31" t="s">
        <v>3274</v>
      </c>
      <c r="G5492" s="32">
        <v>6513</v>
      </c>
      <c r="H5492" s="31" t="s">
        <v>94</v>
      </c>
      <c r="I5492" s="32">
        <v>4853</v>
      </c>
      <c r="J5492" s="33">
        <v>1</v>
      </c>
      <c r="K5492" s="31" t="s">
        <v>94</v>
      </c>
      <c r="L5492" s="31" t="s">
        <v>95</v>
      </c>
    </row>
    <row r="5493" spans="1:12" ht="45" x14ac:dyDescent="0.2">
      <c r="A5493" t="str">
        <f>VLOOKUP(B5493,StateFIPS!A$2:B$52,2)</f>
        <v>Oklahoma</v>
      </c>
      <c r="B5493">
        <f t="shared" si="88"/>
        <v>40</v>
      </c>
      <c r="C5493" s="31" t="s">
        <v>2456</v>
      </c>
      <c r="D5493" s="31" t="s">
        <v>93</v>
      </c>
      <c r="E5493" s="31" t="s">
        <v>3273</v>
      </c>
      <c r="F5493" s="31" t="s">
        <v>3274</v>
      </c>
      <c r="G5493" s="32">
        <v>2457</v>
      </c>
      <c r="H5493" s="31" t="s">
        <v>94</v>
      </c>
      <c r="I5493" s="32">
        <v>1782</v>
      </c>
      <c r="J5493" s="33">
        <v>1</v>
      </c>
      <c r="K5493" s="31" t="s">
        <v>94</v>
      </c>
      <c r="L5493" s="31" t="s">
        <v>95</v>
      </c>
    </row>
    <row r="5494" spans="1:12" ht="45" x14ac:dyDescent="0.2">
      <c r="A5494" t="str">
        <f>VLOOKUP(B5494,StateFIPS!A$2:B$52,2)</f>
        <v>Oklahoma</v>
      </c>
      <c r="B5494">
        <f t="shared" si="88"/>
        <v>40</v>
      </c>
      <c r="C5494" s="31" t="s">
        <v>1319</v>
      </c>
      <c r="D5494" s="31" t="s">
        <v>93</v>
      </c>
      <c r="E5494" s="31" t="s">
        <v>3273</v>
      </c>
      <c r="F5494" s="31" t="s">
        <v>3274</v>
      </c>
      <c r="G5494" s="32">
        <v>7211</v>
      </c>
      <c r="H5494" s="31" t="s">
        <v>94</v>
      </c>
      <c r="I5494" s="32">
        <v>5229</v>
      </c>
      <c r="J5494" s="33">
        <v>1</v>
      </c>
      <c r="K5494" s="31" t="s">
        <v>94</v>
      </c>
      <c r="L5494" s="31" t="s">
        <v>95</v>
      </c>
    </row>
    <row r="5495" spans="1:12" ht="45" x14ac:dyDescent="0.2">
      <c r="A5495" t="str">
        <f>VLOOKUP(B5495,StateFIPS!A$2:B$52,2)</f>
        <v>Nebraska</v>
      </c>
      <c r="B5495">
        <f t="shared" si="88"/>
        <v>31</v>
      </c>
      <c r="C5495" s="31" t="s">
        <v>2212</v>
      </c>
      <c r="D5495" s="31" t="s">
        <v>93</v>
      </c>
      <c r="E5495" s="31" t="s">
        <v>3273</v>
      </c>
      <c r="F5495" s="31" t="s">
        <v>3274</v>
      </c>
      <c r="G5495" s="32">
        <v>20681</v>
      </c>
      <c r="H5495" s="31" t="s">
        <v>94</v>
      </c>
      <c r="I5495" s="32">
        <v>15408</v>
      </c>
      <c r="J5495" s="33">
        <v>1</v>
      </c>
      <c r="K5495" s="31" t="s">
        <v>94</v>
      </c>
      <c r="L5495" s="31" t="s">
        <v>95</v>
      </c>
    </row>
    <row r="5496" spans="1:12" ht="45" x14ac:dyDescent="0.2">
      <c r="A5496" t="str">
        <f>VLOOKUP(B5496,StateFIPS!A$2:B$52,2)</f>
        <v>Mississippi</v>
      </c>
      <c r="B5496">
        <f t="shared" si="88"/>
        <v>28</v>
      </c>
      <c r="C5496" s="31" t="s">
        <v>406</v>
      </c>
      <c r="D5496" s="31" t="s">
        <v>93</v>
      </c>
      <c r="E5496" s="31" t="s">
        <v>3273</v>
      </c>
      <c r="F5496" s="31" t="s">
        <v>3274</v>
      </c>
      <c r="G5496" s="32">
        <v>4854</v>
      </c>
      <c r="H5496" s="31" t="s">
        <v>94</v>
      </c>
      <c r="I5496" s="32">
        <v>3879</v>
      </c>
      <c r="J5496" s="33">
        <v>1</v>
      </c>
      <c r="K5496" s="31" t="s">
        <v>94</v>
      </c>
      <c r="L5496" s="31" t="s">
        <v>95</v>
      </c>
    </row>
    <row r="5497" spans="1:12" ht="45" x14ac:dyDescent="0.2">
      <c r="A5497" t="str">
        <f>VLOOKUP(B5497,StateFIPS!A$2:B$52,2)</f>
        <v>Mississippi</v>
      </c>
      <c r="B5497">
        <f t="shared" si="88"/>
        <v>28</v>
      </c>
      <c r="C5497" s="31" t="s">
        <v>2711</v>
      </c>
      <c r="D5497" s="31" t="s">
        <v>93</v>
      </c>
      <c r="E5497" s="31" t="s">
        <v>3273</v>
      </c>
      <c r="F5497" s="31" t="s">
        <v>3274</v>
      </c>
      <c r="G5497" s="32">
        <v>4854</v>
      </c>
      <c r="H5497" s="31" t="s">
        <v>94</v>
      </c>
      <c r="I5497" s="32">
        <v>3879</v>
      </c>
      <c r="J5497" s="33">
        <v>1</v>
      </c>
      <c r="K5497" s="31" t="s">
        <v>94</v>
      </c>
      <c r="L5497" s="31" t="s">
        <v>95</v>
      </c>
    </row>
    <row r="5498" spans="1:12" ht="45" x14ac:dyDescent="0.2">
      <c r="A5498" t="str">
        <f>VLOOKUP(B5498,StateFIPS!A$2:B$52,2)</f>
        <v>Mississippi</v>
      </c>
      <c r="B5498">
        <f t="shared" si="88"/>
        <v>28</v>
      </c>
      <c r="C5498" s="31" t="s">
        <v>362</v>
      </c>
      <c r="D5498" s="31" t="s">
        <v>93</v>
      </c>
      <c r="E5498" s="31" t="s">
        <v>3273</v>
      </c>
      <c r="F5498" s="31" t="s">
        <v>3274</v>
      </c>
      <c r="G5498" s="32">
        <v>4854</v>
      </c>
      <c r="H5498" s="31" t="s">
        <v>94</v>
      </c>
      <c r="I5498" s="32">
        <v>3879</v>
      </c>
      <c r="J5498" s="33">
        <v>1</v>
      </c>
      <c r="K5498" s="31" t="s">
        <v>94</v>
      </c>
      <c r="L5498" s="31" t="s">
        <v>95</v>
      </c>
    </row>
    <row r="5499" spans="1:12" ht="45" x14ac:dyDescent="0.2">
      <c r="A5499" t="str">
        <f>VLOOKUP(B5499,StateFIPS!A$2:B$52,2)</f>
        <v>Iowa</v>
      </c>
      <c r="B5499">
        <f t="shared" si="88"/>
        <v>19</v>
      </c>
      <c r="C5499" s="31" t="s">
        <v>272</v>
      </c>
      <c r="D5499" s="31" t="s">
        <v>93</v>
      </c>
      <c r="E5499" s="31" t="s">
        <v>3273</v>
      </c>
      <c r="F5499" s="31" t="s">
        <v>3274</v>
      </c>
      <c r="G5499" s="32">
        <v>89780</v>
      </c>
      <c r="H5499" s="31" t="s">
        <v>94</v>
      </c>
      <c r="I5499" s="32">
        <v>66869</v>
      </c>
      <c r="J5499" s="33">
        <v>1</v>
      </c>
      <c r="K5499" s="31" t="s">
        <v>94</v>
      </c>
      <c r="L5499" s="31" t="s">
        <v>95</v>
      </c>
    </row>
    <row r="5500" spans="1:12" ht="45" x14ac:dyDescent="0.2">
      <c r="A5500" t="str">
        <f>VLOOKUP(B5500,StateFIPS!A$2:B$52,2)</f>
        <v>Mississippi</v>
      </c>
      <c r="B5500">
        <f t="shared" si="88"/>
        <v>28</v>
      </c>
      <c r="C5500" s="31" t="s">
        <v>439</v>
      </c>
      <c r="D5500" s="31" t="s">
        <v>93</v>
      </c>
      <c r="E5500" s="31" t="s">
        <v>3273</v>
      </c>
      <c r="F5500" s="31" t="s">
        <v>3274</v>
      </c>
      <c r="G5500" s="32">
        <v>4854</v>
      </c>
      <c r="H5500" s="31" t="s">
        <v>94</v>
      </c>
      <c r="I5500" s="32">
        <v>3879</v>
      </c>
      <c r="J5500" s="33">
        <v>1</v>
      </c>
      <c r="K5500" s="31" t="s">
        <v>94</v>
      </c>
      <c r="L5500" s="31" t="s">
        <v>95</v>
      </c>
    </row>
    <row r="5501" spans="1:12" ht="45" x14ac:dyDescent="0.2">
      <c r="A5501" t="str">
        <f>VLOOKUP(B5501,StateFIPS!A$2:B$52,2)</f>
        <v>Indiana</v>
      </c>
      <c r="B5501">
        <f t="shared" si="88"/>
        <v>18</v>
      </c>
      <c r="C5501" s="31" t="s">
        <v>1621</v>
      </c>
      <c r="D5501" s="31" t="s">
        <v>93</v>
      </c>
      <c r="E5501" s="31" t="s">
        <v>3273</v>
      </c>
      <c r="F5501" s="31" t="s">
        <v>3274</v>
      </c>
      <c r="G5501" s="32">
        <v>8224</v>
      </c>
      <c r="H5501" s="31" t="s">
        <v>94</v>
      </c>
      <c r="I5501" s="32">
        <v>6072</v>
      </c>
      <c r="J5501" s="33">
        <v>1</v>
      </c>
      <c r="K5501" s="31" t="s">
        <v>94</v>
      </c>
      <c r="L5501" s="31" t="s">
        <v>95</v>
      </c>
    </row>
    <row r="5502" spans="1:12" ht="45" x14ac:dyDescent="0.2">
      <c r="A5502" t="str">
        <f>VLOOKUP(B5502,StateFIPS!A$2:B$52,2)</f>
        <v>Iowa</v>
      </c>
      <c r="B5502">
        <f t="shared" si="88"/>
        <v>19</v>
      </c>
      <c r="C5502" s="31" t="s">
        <v>1502</v>
      </c>
      <c r="D5502" s="31" t="s">
        <v>93</v>
      </c>
      <c r="E5502" s="31" t="s">
        <v>3273</v>
      </c>
      <c r="F5502" s="31" t="s">
        <v>3274</v>
      </c>
      <c r="G5502" s="32">
        <v>205552</v>
      </c>
      <c r="H5502" s="31" t="s">
        <v>94</v>
      </c>
      <c r="I5502" s="32">
        <v>153097</v>
      </c>
      <c r="J5502" s="33">
        <v>1</v>
      </c>
      <c r="K5502" s="31" t="s">
        <v>94</v>
      </c>
      <c r="L5502" s="31" t="s">
        <v>95</v>
      </c>
    </row>
    <row r="5503" spans="1:12" ht="45" x14ac:dyDescent="0.2">
      <c r="A5503" t="str">
        <f>VLOOKUP(B5503,StateFIPS!A$2:B$52,2)</f>
        <v>Oklahoma</v>
      </c>
      <c r="B5503">
        <f t="shared" si="88"/>
        <v>40</v>
      </c>
      <c r="C5503" s="31" t="s">
        <v>1333</v>
      </c>
      <c r="D5503" s="31" t="s">
        <v>93</v>
      </c>
      <c r="E5503" s="31" t="s">
        <v>3273</v>
      </c>
      <c r="F5503" s="31" t="s">
        <v>3274</v>
      </c>
      <c r="G5503" s="32">
        <v>1368506</v>
      </c>
      <c r="H5503" s="31" t="s">
        <v>94</v>
      </c>
      <c r="I5503" s="32">
        <v>992337</v>
      </c>
      <c r="J5503" s="33">
        <v>1</v>
      </c>
      <c r="K5503" s="31" t="s">
        <v>94</v>
      </c>
      <c r="L5503" s="31" t="s">
        <v>95</v>
      </c>
    </row>
    <row r="5504" spans="1:12" ht="45" x14ac:dyDescent="0.2">
      <c r="A5504" t="str">
        <f>VLOOKUP(B5504,StateFIPS!A$2:B$52,2)</f>
        <v>Mississippi</v>
      </c>
      <c r="B5504">
        <f t="shared" si="88"/>
        <v>28</v>
      </c>
      <c r="C5504" s="31" t="s">
        <v>430</v>
      </c>
      <c r="D5504" s="31" t="s">
        <v>93</v>
      </c>
      <c r="E5504" s="31" t="s">
        <v>3273</v>
      </c>
      <c r="F5504" s="31" t="s">
        <v>3274</v>
      </c>
      <c r="G5504" s="32">
        <v>4854</v>
      </c>
      <c r="H5504" s="31" t="s">
        <v>94</v>
      </c>
      <c r="I5504" s="32">
        <v>3879</v>
      </c>
      <c r="J5504" s="33">
        <v>1</v>
      </c>
      <c r="K5504" s="31" t="s">
        <v>94</v>
      </c>
      <c r="L5504" s="31" t="s">
        <v>95</v>
      </c>
    </row>
    <row r="5505" spans="1:12" ht="45" x14ac:dyDescent="0.2">
      <c r="A5505" t="str">
        <f>VLOOKUP(B5505,StateFIPS!A$2:B$52,2)</f>
        <v>Nebraska</v>
      </c>
      <c r="B5505">
        <f t="shared" si="88"/>
        <v>31</v>
      </c>
      <c r="C5505" s="31" t="s">
        <v>2209</v>
      </c>
      <c r="D5505" s="31" t="s">
        <v>93</v>
      </c>
      <c r="E5505" s="31" t="s">
        <v>3273</v>
      </c>
      <c r="F5505" s="31" t="s">
        <v>3274</v>
      </c>
      <c r="G5505" s="32">
        <v>64279</v>
      </c>
      <c r="H5505" s="31" t="s">
        <v>94</v>
      </c>
      <c r="I5505" s="32">
        <v>47888</v>
      </c>
      <c r="J5505" s="33">
        <v>1</v>
      </c>
      <c r="K5505" s="31" t="s">
        <v>94</v>
      </c>
      <c r="L5505" s="31" t="s">
        <v>95</v>
      </c>
    </row>
    <row r="5506" spans="1:12" ht="45" x14ac:dyDescent="0.2">
      <c r="A5506" t="str">
        <f>VLOOKUP(B5506,StateFIPS!A$2:B$52,2)</f>
        <v>Georgia</v>
      </c>
      <c r="B5506">
        <f t="shared" si="88"/>
        <v>13</v>
      </c>
      <c r="C5506" s="31" t="s">
        <v>1994</v>
      </c>
      <c r="D5506" s="31" t="s">
        <v>93</v>
      </c>
      <c r="E5506" s="31" t="s">
        <v>3273</v>
      </c>
      <c r="F5506" s="31" t="s">
        <v>3274</v>
      </c>
      <c r="G5506" s="32">
        <v>8816</v>
      </c>
      <c r="H5506" s="31" t="s">
        <v>94</v>
      </c>
      <c r="I5506" s="32">
        <v>6753</v>
      </c>
      <c r="J5506" s="33">
        <v>1</v>
      </c>
      <c r="K5506" s="31" t="s">
        <v>94</v>
      </c>
      <c r="L5506" s="31" t="s">
        <v>95</v>
      </c>
    </row>
    <row r="5507" spans="1:12" ht="45" x14ac:dyDescent="0.2">
      <c r="A5507" t="str">
        <f>VLOOKUP(B5507,StateFIPS!A$2:B$52,2)</f>
        <v>Indiana</v>
      </c>
      <c r="B5507">
        <f t="shared" ref="B5507:B5570" si="89">VALUE(LEFT(C5507,2))</f>
        <v>18</v>
      </c>
      <c r="C5507" s="31" t="s">
        <v>1637</v>
      </c>
      <c r="D5507" s="31" t="s">
        <v>93</v>
      </c>
      <c r="E5507" s="31" t="s">
        <v>3273</v>
      </c>
      <c r="F5507" s="31" t="s">
        <v>3274</v>
      </c>
      <c r="G5507" s="32">
        <v>23238</v>
      </c>
      <c r="H5507" s="31" t="s">
        <v>94</v>
      </c>
      <c r="I5507" s="32">
        <v>17158</v>
      </c>
      <c r="J5507" s="33">
        <v>1</v>
      </c>
      <c r="K5507" s="31" t="s">
        <v>94</v>
      </c>
      <c r="L5507" s="31" t="s">
        <v>95</v>
      </c>
    </row>
    <row r="5508" spans="1:12" ht="45" x14ac:dyDescent="0.2">
      <c r="A5508" t="str">
        <f>VLOOKUP(B5508,StateFIPS!A$2:B$52,2)</f>
        <v>Oklahoma</v>
      </c>
      <c r="B5508">
        <f t="shared" si="89"/>
        <v>40</v>
      </c>
      <c r="C5508" s="31" t="s">
        <v>1332</v>
      </c>
      <c r="D5508" s="31" t="s">
        <v>93</v>
      </c>
      <c r="E5508" s="31" t="s">
        <v>3273</v>
      </c>
      <c r="F5508" s="31" t="s">
        <v>3274</v>
      </c>
      <c r="G5508" s="32">
        <v>36509</v>
      </c>
      <c r="H5508" s="31" t="s">
        <v>94</v>
      </c>
      <c r="I5508" s="32">
        <v>26473</v>
      </c>
      <c r="J5508" s="33">
        <v>1</v>
      </c>
      <c r="K5508" s="31" t="s">
        <v>94</v>
      </c>
      <c r="L5508" s="31" t="s">
        <v>95</v>
      </c>
    </row>
    <row r="5509" spans="1:12" ht="45" x14ac:dyDescent="0.2">
      <c r="A5509" t="str">
        <f>VLOOKUP(B5509,StateFIPS!A$2:B$52,2)</f>
        <v>Oklahoma</v>
      </c>
      <c r="B5509">
        <f t="shared" si="89"/>
        <v>40</v>
      </c>
      <c r="C5509" s="31" t="s">
        <v>1331</v>
      </c>
      <c r="D5509" s="31" t="s">
        <v>93</v>
      </c>
      <c r="E5509" s="31" t="s">
        <v>3273</v>
      </c>
      <c r="F5509" s="31" t="s">
        <v>3274</v>
      </c>
      <c r="G5509" s="32">
        <v>36509</v>
      </c>
      <c r="H5509" s="31" t="s">
        <v>94</v>
      </c>
      <c r="I5509" s="32">
        <v>26473</v>
      </c>
      <c r="J5509" s="33">
        <v>1</v>
      </c>
      <c r="K5509" s="31" t="s">
        <v>94</v>
      </c>
      <c r="L5509" s="31" t="s">
        <v>95</v>
      </c>
    </row>
    <row r="5510" spans="1:12" ht="45" x14ac:dyDescent="0.2">
      <c r="A5510" t="str">
        <f>VLOOKUP(B5510,StateFIPS!A$2:B$52,2)</f>
        <v>Mississippi</v>
      </c>
      <c r="B5510">
        <f t="shared" si="89"/>
        <v>28</v>
      </c>
      <c r="C5510" s="31" t="s">
        <v>445</v>
      </c>
      <c r="D5510" s="31" t="s">
        <v>93</v>
      </c>
      <c r="E5510" s="31" t="s">
        <v>3273</v>
      </c>
      <c r="F5510" s="31" t="s">
        <v>3274</v>
      </c>
      <c r="G5510" s="32">
        <v>4854</v>
      </c>
      <c r="H5510" s="31" t="s">
        <v>94</v>
      </c>
      <c r="I5510" s="32">
        <v>3879</v>
      </c>
      <c r="J5510" s="33">
        <v>1</v>
      </c>
      <c r="K5510" s="31" t="s">
        <v>94</v>
      </c>
      <c r="L5510" s="31" t="s">
        <v>95</v>
      </c>
    </row>
    <row r="5511" spans="1:12" ht="45" x14ac:dyDescent="0.2">
      <c r="A5511" t="str">
        <f>VLOOKUP(B5511,StateFIPS!A$2:B$52,2)</f>
        <v>Mississippi</v>
      </c>
      <c r="B5511">
        <f t="shared" si="89"/>
        <v>28</v>
      </c>
      <c r="C5511" s="31" t="s">
        <v>3261</v>
      </c>
      <c r="D5511" s="31" t="s">
        <v>93</v>
      </c>
      <c r="E5511" s="31" t="s">
        <v>3273</v>
      </c>
      <c r="F5511" s="31" t="s">
        <v>3274</v>
      </c>
      <c r="G5511" s="32">
        <v>4854</v>
      </c>
      <c r="H5511" s="31" t="s">
        <v>94</v>
      </c>
      <c r="I5511" s="32">
        <v>3879</v>
      </c>
      <c r="J5511" s="33">
        <v>1</v>
      </c>
      <c r="K5511" s="31" t="s">
        <v>94</v>
      </c>
      <c r="L5511" s="31" t="s">
        <v>95</v>
      </c>
    </row>
    <row r="5512" spans="1:12" ht="45" x14ac:dyDescent="0.2">
      <c r="A5512" t="str">
        <f>VLOOKUP(B5512,StateFIPS!A$2:B$52,2)</f>
        <v>Oklahoma</v>
      </c>
      <c r="B5512">
        <f t="shared" si="89"/>
        <v>40</v>
      </c>
      <c r="C5512" s="31" t="s">
        <v>2440</v>
      </c>
      <c r="D5512" s="31" t="s">
        <v>93</v>
      </c>
      <c r="E5512" s="31" t="s">
        <v>3273</v>
      </c>
      <c r="F5512" s="31" t="s">
        <v>3274</v>
      </c>
      <c r="G5512" s="32">
        <v>36509</v>
      </c>
      <c r="H5512" s="31" t="s">
        <v>94</v>
      </c>
      <c r="I5512" s="32">
        <v>26473</v>
      </c>
      <c r="J5512" s="33">
        <v>1</v>
      </c>
      <c r="K5512" s="31" t="s">
        <v>94</v>
      </c>
      <c r="L5512" s="31" t="s">
        <v>95</v>
      </c>
    </row>
    <row r="5513" spans="1:12" ht="45" x14ac:dyDescent="0.2">
      <c r="A5513" t="str">
        <f>VLOOKUP(B5513,StateFIPS!A$2:B$52,2)</f>
        <v>Oklahoma</v>
      </c>
      <c r="B5513">
        <f t="shared" si="89"/>
        <v>40</v>
      </c>
      <c r="C5513" s="31" t="s">
        <v>2516</v>
      </c>
      <c r="D5513" s="31" t="s">
        <v>93</v>
      </c>
      <c r="E5513" s="31" t="s">
        <v>3273</v>
      </c>
      <c r="F5513" s="31" t="s">
        <v>3274</v>
      </c>
      <c r="G5513" s="32">
        <v>36509</v>
      </c>
      <c r="H5513" s="31" t="s">
        <v>94</v>
      </c>
      <c r="I5513" s="32">
        <v>26473</v>
      </c>
      <c r="J5513" s="33">
        <v>1</v>
      </c>
      <c r="K5513" s="31" t="s">
        <v>94</v>
      </c>
      <c r="L5513" s="31" t="s">
        <v>95</v>
      </c>
    </row>
    <row r="5514" spans="1:12" ht="45" x14ac:dyDescent="0.2">
      <c r="A5514" t="str">
        <f>VLOOKUP(B5514,StateFIPS!A$2:B$52,2)</f>
        <v>Georgia</v>
      </c>
      <c r="B5514">
        <f t="shared" si="89"/>
        <v>13</v>
      </c>
      <c r="C5514" s="31" t="s">
        <v>1983</v>
      </c>
      <c r="D5514" s="31" t="s">
        <v>93</v>
      </c>
      <c r="E5514" s="31" t="s">
        <v>3273</v>
      </c>
      <c r="F5514" s="31" t="s">
        <v>3274</v>
      </c>
      <c r="G5514" s="32">
        <v>19855</v>
      </c>
      <c r="H5514" s="31" t="s">
        <v>94</v>
      </c>
      <c r="I5514" s="32">
        <v>15208</v>
      </c>
      <c r="J5514" s="33">
        <v>1</v>
      </c>
      <c r="K5514" s="31" t="s">
        <v>94</v>
      </c>
      <c r="L5514" s="31" t="s">
        <v>95</v>
      </c>
    </row>
    <row r="5515" spans="1:12" ht="45" x14ac:dyDescent="0.2">
      <c r="A5515" t="str">
        <f>VLOOKUP(B5515,StateFIPS!A$2:B$52,2)</f>
        <v>Nebraska</v>
      </c>
      <c r="B5515">
        <f t="shared" si="89"/>
        <v>31</v>
      </c>
      <c r="C5515" s="31" t="s">
        <v>1256</v>
      </c>
      <c r="D5515" s="31" t="s">
        <v>93</v>
      </c>
      <c r="E5515" s="31" t="s">
        <v>3273</v>
      </c>
      <c r="F5515" s="31" t="s">
        <v>3274</v>
      </c>
      <c r="G5515" s="32">
        <v>12957</v>
      </c>
      <c r="H5515" s="31" t="s">
        <v>94</v>
      </c>
      <c r="I5515" s="32">
        <v>9653</v>
      </c>
      <c r="J5515" s="33">
        <v>1</v>
      </c>
      <c r="K5515" s="31" t="s">
        <v>94</v>
      </c>
      <c r="L5515" s="31" t="s">
        <v>95</v>
      </c>
    </row>
    <row r="5516" spans="1:12" ht="45" x14ac:dyDescent="0.2">
      <c r="A5516" t="str">
        <f>VLOOKUP(B5516,StateFIPS!A$2:B$52,2)</f>
        <v>Mississippi</v>
      </c>
      <c r="B5516">
        <f t="shared" si="89"/>
        <v>28</v>
      </c>
      <c r="C5516" s="31" t="s">
        <v>443</v>
      </c>
      <c r="D5516" s="31" t="s">
        <v>93</v>
      </c>
      <c r="E5516" s="31" t="s">
        <v>3273</v>
      </c>
      <c r="F5516" s="31" t="s">
        <v>3274</v>
      </c>
      <c r="G5516" s="32">
        <v>4854</v>
      </c>
      <c r="H5516" s="31" t="s">
        <v>94</v>
      </c>
      <c r="I5516" s="32">
        <v>3879</v>
      </c>
      <c r="J5516" s="33">
        <v>1</v>
      </c>
      <c r="K5516" s="31" t="s">
        <v>94</v>
      </c>
      <c r="L5516" s="31" t="s">
        <v>95</v>
      </c>
    </row>
    <row r="5517" spans="1:12" ht="45" x14ac:dyDescent="0.2">
      <c r="A5517" t="str">
        <f>VLOOKUP(B5517,StateFIPS!A$2:B$52,2)</f>
        <v>Indiana</v>
      </c>
      <c r="B5517">
        <f t="shared" si="89"/>
        <v>18</v>
      </c>
      <c r="C5517" s="31" t="s">
        <v>1620</v>
      </c>
      <c r="D5517" s="31" t="s">
        <v>93</v>
      </c>
      <c r="E5517" s="31" t="s">
        <v>3273</v>
      </c>
      <c r="F5517" s="31" t="s">
        <v>3274</v>
      </c>
      <c r="G5517" s="32">
        <v>1971</v>
      </c>
      <c r="H5517" s="31" t="s">
        <v>94</v>
      </c>
      <c r="I5517" s="32">
        <v>1456</v>
      </c>
      <c r="J5517" s="33">
        <v>1</v>
      </c>
      <c r="K5517" s="31" t="s">
        <v>94</v>
      </c>
      <c r="L5517" s="31" t="s">
        <v>95</v>
      </c>
    </row>
    <row r="5518" spans="1:12" ht="45" x14ac:dyDescent="0.2">
      <c r="A5518" t="str">
        <f>VLOOKUP(B5518,StateFIPS!A$2:B$52,2)</f>
        <v>Nebraska</v>
      </c>
      <c r="B5518">
        <f t="shared" si="89"/>
        <v>31</v>
      </c>
      <c r="C5518" s="31" t="s">
        <v>2205</v>
      </c>
      <c r="D5518" s="31" t="s">
        <v>93</v>
      </c>
      <c r="E5518" s="31" t="s">
        <v>3273</v>
      </c>
      <c r="F5518" s="31" t="s">
        <v>3274</v>
      </c>
      <c r="G5518" s="32">
        <v>7908</v>
      </c>
      <c r="H5518" s="31" t="s">
        <v>94</v>
      </c>
      <c r="I5518" s="32">
        <v>5892</v>
      </c>
      <c r="J5518" s="33">
        <v>1</v>
      </c>
      <c r="K5518" s="31" t="s">
        <v>94</v>
      </c>
      <c r="L5518" s="31" t="s">
        <v>95</v>
      </c>
    </row>
    <row r="5519" spans="1:12" ht="45" x14ac:dyDescent="0.2">
      <c r="A5519" t="str">
        <f>VLOOKUP(B5519,StateFIPS!A$2:B$52,2)</f>
        <v>Iowa</v>
      </c>
      <c r="B5519">
        <f t="shared" si="89"/>
        <v>19</v>
      </c>
      <c r="C5519" s="31" t="s">
        <v>271</v>
      </c>
      <c r="D5519" s="31" t="s">
        <v>93</v>
      </c>
      <c r="E5519" s="31" t="s">
        <v>3273</v>
      </c>
      <c r="F5519" s="31" t="s">
        <v>3274</v>
      </c>
      <c r="G5519" s="32">
        <v>26875</v>
      </c>
      <c r="H5519" s="31" t="s">
        <v>94</v>
      </c>
      <c r="I5519" s="32">
        <v>20017</v>
      </c>
      <c r="J5519" s="33">
        <v>1</v>
      </c>
      <c r="K5519" s="31" t="s">
        <v>94</v>
      </c>
      <c r="L5519" s="31" t="s">
        <v>95</v>
      </c>
    </row>
    <row r="5520" spans="1:12" ht="45" x14ac:dyDescent="0.2">
      <c r="A5520" t="str">
        <f>VLOOKUP(B5520,StateFIPS!A$2:B$52,2)</f>
        <v>Oklahoma</v>
      </c>
      <c r="B5520">
        <f t="shared" si="89"/>
        <v>40</v>
      </c>
      <c r="C5520" s="31" t="s">
        <v>2609</v>
      </c>
      <c r="D5520" s="31" t="s">
        <v>93</v>
      </c>
      <c r="E5520" s="31" t="s">
        <v>3273</v>
      </c>
      <c r="F5520" s="31" t="s">
        <v>3274</v>
      </c>
      <c r="G5520" s="32">
        <v>2855</v>
      </c>
      <c r="H5520" s="31" t="s">
        <v>94</v>
      </c>
      <c r="I5520" s="32">
        <v>2070</v>
      </c>
      <c r="J5520" s="33">
        <v>1</v>
      </c>
      <c r="K5520" s="31" t="s">
        <v>94</v>
      </c>
      <c r="L5520" s="31" t="s">
        <v>95</v>
      </c>
    </row>
    <row r="5521" spans="1:12" ht="45" x14ac:dyDescent="0.2">
      <c r="A5521" t="str">
        <f>VLOOKUP(B5521,StateFIPS!A$2:B$52,2)</f>
        <v>Oklahoma</v>
      </c>
      <c r="B5521">
        <f t="shared" si="89"/>
        <v>40</v>
      </c>
      <c r="C5521" s="31" t="s">
        <v>1327</v>
      </c>
      <c r="D5521" s="31" t="s">
        <v>93</v>
      </c>
      <c r="E5521" s="31" t="s">
        <v>3273</v>
      </c>
      <c r="F5521" s="31" t="s">
        <v>3274</v>
      </c>
      <c r="G5521" s="32">
        <v>36509</v>
      </c>
      <c r="H5521" s="31" t="s">
        <v>94</v>
      </c>
      <c r="I5521" s="32">
        <v>26473</v>
      </c>
      <c r="J5521" s="33">
        <v>1</v>
      </c>
      <c r="K5521" s="31" t="s">
        <v>94</v>
      </c>
      <c r="L5521" s="31" t="s">
        <v>95</v>
      </c>
    </row>
    <row r="5522" spans="1:12" ht="45" x14ac:dyDescent="0.2">
      <c r="A5522" t="str">
        <f>VLOOKUP(B5522,StateFIPS!A$2:B$52,2)</f>
        <v>Oklahoma</v>
      </c>
      <c r="B5522">
        <f t="shared" si="89"/>
        <v>40</v>
      </c>
      <c r="C5522" s="31" t="s">
        <v>1312</v>
      </c>
      <c r="D5522" s="31" t="s">
        <v>93</v>
      </c>
      <c r="E5522" s="31" t="s">
        <v>3273</v>
      </c>
      <c r="F5522" s="31" t="s">
        <v>3274</v>
      </c>
      <c r="G5522" s="32">
        <v>18805</v>
      </c>
      <c r="H5522" s="31" t="s">
        <v>94</v>
      </c>
      <c r="I5522" s="32">
        <v>13636</v>
      </c>
      <c r="J5522" s="33">
        <v>1</v>
      </c>
      <c r="K5522" s="31" t="s">
        <v>94</v>
      </c>
      <c r="L5522" s="31" t="s">
        <v>95</v>
      </c>
    </row>
    <row r="5523" spans="1:12" ht="45" x14ac:dyDescent="0.2">
      <c r="A5523" t="str">
        <f>VLOOKUP(B5523,StateFIPS!A$2:B$52,2)</f>
        <v>Oklahoma</v>
      </c>
      <c r="B5523">
        <f t="shared" si="89"/>
        <v>40</v>
      </c>
      <c r="C5523" s="31" t="s">
        <v>2299</v>
      </c>
      <c r="D5523" s="31" t="s">
        <v>93</v>
      </c>
      <c r="E5523" s="31" t="s">
        <v>3273</v>
      </c>
      <c r="F5523" s="31" t="s">
        <v>3274</v>
      </c>
      <c r="G5523" s="32">
        <v>36509</v>
      </c>
      <c r="H5523" s="31" t="s">
        <v>94</v>
      </c>
      <c r="I5523" s="32">
        <v>26473</v>
      </c>
      <c r="J5523" s="33">
        <v>1</v>
      </c>
      <c r="K5523" s="31" t="s">
        <v>94</v>
      </c>
      <c r="L5523" s="31" t="s">
        <v>95</v>
      </c>
    </row>
    <row r="5524" spans="1:12" ht="45" x14ac:dyDescent="0.2">
      <c r="A5524" t="str">
        <f>VLOOKUP(B5524,StateFIPS!A$2:B$52,2)</f>
        <v>Oklahoma</v>
      </c>
      <c r="B5524">
        <f t="shared" si="89"/>
        <v>40</v>
      </c>
      <c r="C5524" s="31" t="s">
        <v>2550</v>
      </c>
      <c r="D5524" s="31" t="s">
        <v>93</v>
      </c>
      <c r="E5524" s="31" t="s">
        <v>3273</v>
      </c>
      <c r="F5524" s="31" t="s">
        <v>3274</v>
      </c>
      <c r="G5524" s="32">
        <v>11260</v>
      </c>
      <c r="H5524" s="31" t="s">
        <v>94</v>
      </c>
      <c r="I5524" s="32">
        <v>8165</v>
      </c>
      <c r="J5524" s="33">
        <v>1</v>
      </c>
      <c r="K5524" s="31" t="s">
        <v>94</v>
      </c>
      <c r="L5524" s="31" t="s">
        <v>95</v>
      </c>
    </row>
    <row r="5525" spans="1:12" ht="45" x14ac:dyDescent="0.2">
      <c r="A5525" t="str">
        <f>VLOOKUP(B5525,StateFIPS!A$2:B$52,2)</f>
        <v>Mississippi</v>
      </c>
      <c r="B5525">
        <f t="shared" si="89"/>
        <v>28</v>
      </c>
      <c r="C5525" s="31" t="s">
        <v>1483</v>
      </c>
      <c r="D5525" s="31" t="s">
        <v>93</v>
      </c>
      <c r="E5525" s="31" t="s">
        <v>3273</v>
      </c>
      <c r="F5525" s="31" t="s">
        <v>3274</v>
      </c>
      <c r="G5525" s="32">
        <v>4854</v>
      </c>
      <c r="H5525" s="31" t="s">
        <v>94</v>
      </c>
      <c r="I5525" s="32">
        <v>3879</v>
      </c>
      <c r="J5525" s="33">
        <v>1</v>
      </c>
      <c r="K5525" s="31" t="s">
        <v>94</v>
      </c>
      <c r="L5525" s="31" t="s">
        <v>95</v>
      </c>
    </row>
    <row r="5526" spans="1:12" ht="45" x14ac:dyDescent="0.2">
      <c r="A5526" t="str">
        <f>VLOOKUP(B5526,StateFIPS!A$2:B$52,2)</f>
        <v>Georgia</v>
      </c>
      <c r="B5526">
        <f t="shared" si="89"/>
        <v>13</v>
      </c>
      <c r="C5526" s="31" t="s">
        <v>3202</v>
      </c>
      <c r="D5526" s="31" t="s">
        <v>93</v>
      </c>
      <c r="E5526" s="31" t="s">
        <v>3273</v>
      </c>
      <c r="F5526" s="31" t="s">
        <v>3274</v>
      </c>
      <c r="G5526" s="32">
        <v>3944</v>
      </c>
      <c r="H5526" s="31" t="s">
        <v>94</v>
      </c>
      <c r="I5526" s="32">
        <v>3021</v>
      </c>
      <c r="J5526" s="33">
        <v>1</v>
      </c>
      <c r="K5526" s="31" t="s">
        <v>94</v>
      </c>
      <c r="L5526" s="31" t="s">
        <v>95</v>
      </c>
    </row>
    <row r="5527" spans="1:12" ht="45" x14ac:dyDescent="0.2">
      <c r="A5527" t="str">
        <f>VLOOKUP(B5527,StateFIPS!A$2:B$52,2)</f>
        <v>Oklahoma</v>
      </c>
      <c r="B5527">
        <f t="shared" si="89"/>
        <v>40</v>
      </c>
      <c r="C5527" s="31" t="s">
        <v>1447</v>
      </c>
      <c r="D5527" s="31" t="s">
        <v>93</v>
      </c>
      <c r="E5527" s="31" t="s">
        <v>3273</v>
      </c>
      <c r="F5527" s="31" t="s">
        <v>3274</v>
      </c>
      <c r="G5527" s="32">
        <v>9622</v>
      </c>
      <c r="H5527" s="31" t="s">
        <v>94</v>
      </c>
      <c r="I5527" s="32">
        <v>6977</v>
      </c>
      <c r="J5527" s="33">
        <v>1</v>
      </c>
      <c r="K5527" s="31" t="s">
        <v>94</v>
      </c>
      <c r="L5527" s="31" t="s">
        <v>95</v>
      </c>
    </row>
    <row r="5528" spans="1:12" ht="45" x14ac:dyDescent="0.2">
      <c r="A5528" t="str">
        <f>VLOOKUP(B5528,StateFIPS!A$2:B$52,2)</f>
        <v>Indiana</v>
      </c>
      <c r="B5528">
        <f t="shared" si="89"/>
        <v>18</v>
      </c>
      <c r="C5528" s="31" t="s">
        <v>409</v>
      </c>
      <c r="D5528" s="31" t="s">
        <v>93</v>
      </c>
      <c r="E5528" s="31" t="s">
        <v>3273</v>
      </c>
      <c r="F5528" s="31" t="s">
        <v>3274</v>
      </c>
      <c r="G5528" s="32">
        <v>8647</v>
      </c>
      <c r="H5528" s="31" t="s">
        <v>94</v>
      </c>
      <c r="I5528" s="32">
        <v>6385</v>
      </c>
      <c r="J5528" s="33">
        <v>1</v>
      </c>
      <c r="K5528" s="31" t="s">
        <v>94</v>
      </c>
      <c r="L5528" s="31" t="s">
        <v>95</v>
      </c>
    </row>
    <row r="5529" spans="1:12" ht="45" x14ac:dyDescent="0.2">
      <c r="A5529" t="str">
        <f>VLOOKUP(B5529,StateFIPS!A$2:B$52,2)</f>
        <v>Nebraska</v>
      </c>
      <c r="B5529">
        <f t="shared" si="89"/>
        <v>31</v>
      </c>
      <c r="C5529" s="31" t="s">
        <v>1284</v>
      </c>
      <c r="D5529" s="31" t="s">
        <v>93</v>
      </c>
      <c r="E5529" s="31" t="s">
        <v>3273</v>
      </c>
      <c r="F5529" s="31" t="s">
        <v>3274</v>
      </c>
      <c r="G5529" s="32">
        <v>39201</v>
      </c>
      <c r="H5529" s="31" t="s">
        <v>94</v>
      </c>
      <c r="I5529" s="32">
        <v>29205</v>
      </c>
      <c r="J5529" s="33">
        <v>1</v>
      </c>
      <c r="K5529" s="31" t="s">
        <v>94</v>
      </c>
      <c r="L5529" s="31" t="s">
        <v>95</v>
      </c>
    </row>
    <row r="5530" spans="1:12" ht="45" x14ac:dyDescent="0.2">
      <c r="A5530" t="str">
        <f>VLOOKUP(B5530,StateFIPS!A$2:B$52,2)</f>
        <v>Mississippi</v>
      </c>
      <c r="B5530">
        <f t="shared" si="89"/>
        <v>28</v>
      </c>
      <c r="C5530" s="31" t="s">
        <v>320</v>
      </c>
      <c r="D5530" s="31" t="s">
        <v>93</v>
      </c>
      <c r="E5530" s="31" t="s">
        <v>3273</v>
      </c>
      <c r="F5530" s="31" t="s">
        <v>3274</v>
      </c>
      <c r="G5530" s="32">
        <v>4854</v>
      </c>
      <c r="H5530" s="31" t="s">
        <v>94</v>
      </c>
      <c r="I5530" s="32">
        <v>3879</v>
      </c>
      <c r="J5530" s="33">
        <v>1</v>
      </c>
      <c r="K5530" s="31" t="s">
        <v>94</v>
      </c>
      <c r="L5530" s="31" t="s">
        <v>95</v>
      </c>
    </row>
    <row r="5531" spans="1:12" ht="45" x14ac:dyDescent="0.2">
      <c r="A5531" t="str">
        <f>VLOOKUP(B5531,StateFIPS!A$2:B$52,2)</f>
        <v>Oklahoma</v>
      </c>
      <c r="B5531">
        <f t="shared" si="89"/>
        <v>40</v>
      </c>
      <c r="C5531" s="31" t="s">
        <v>2125</v>
      </c>
      <c r="D5531" s="31" t="s">
        <v>93</v>
      </c>
      <c r="E5531" s="31" t="s">
        <v>3273</v>
      </c>
      <c r="F5531" s="31" t="s">
        <v>3274</v>
      </c>
      <c r="G5531" s="32">
        <v>9422</v>
      </c>
      <c r="H5531" s="31" t="s">
        <v>94</v>
      </c>
      <c r="I5531" s="32">
        <v>6832</v>
      </c>
      <c r="J5531" s="33">
        <v>1</v>
      </c>
      <c r="K5531" s="31" t="s">
        <v>94</v>
      </c>
      <c r="L5531" s="31" t="s">
        <v>95</v>
      </c>
    </row>
    <row r="5532" spans="1:12" ht="45" x14ac:dyDescent="0.2">
      <c r="A5532" t="str">
        <f>VLOOKUP(B5532,StateFIPS!A$2:B$52,2)</f>
        <v>Nebraska</v>
      </c>
      <c r="B5532">
        <f t="shared" si="89"/>
        <v>31</v>
      </c>
      <c r="C5532" s="31" t="s">
        <v>2203</v>
      </c>
      <c r="D5532" s="31" t="s">
        <v>93</v>
      </c>
      <c r="E5532" s="31" t="s">
        <v>3273</v>
      </c>
      <c r="F5532" s="31" t="s">
        <v>3274</v>
      </c>
      <c r="G5532" s="32">
        <v>5193</v>
      </c>
      <c r="H5532" s="31" t="s">
        <v>94</v>
      </c>
      <c r="I5532" s="32">
        <v>3869</v>
      </c>
      <c r="J5532" s="33">
        <v>1</v>
      </c>
      <c r="K5532" s="31" t="s">
        <v>94</v>
      </c>
      <c r="L5532" s="31" t="s">
        <v>95</v>
      </c>
    </row>
    <row r="5533" spans="1:12" ht="45" x14ac:dyDescent="0.2">
      <c r="A5533" t="str">
        <f>VLOOKUP(B5533,StateFIPS!A$2:B$52,2)</f>
        <v>Georgia</v>
      </c>
      <c r="B5533">
        <f t="shared" si="89"/>
        <v>13</v>
      </c>
      <c r="C5533" s="31" t="s">
        <v>786</v>
      </c>
      <c r="D5533" s="31" t="s">
        <v>93</v>
      </c>
      <c r="E5533" s="31" t="s">
        <v>3273</v>
      </c>
      <c r="F5533" s="31" t="s">
        <v>3274</v>
      </c>
      <c r="G5533" s="32">
        <v>2847</v>
      </c>
      <c r="H5533" s="31" t="s">
        <v>94</v>
      </c>
      <c r="I5533" s="32">
        <v>2181</v>
      </c>
      <c r="J5533" s="33">
        <v>1</v>
      </c>
      <c r="K5533" s="31" t="s">
        <v>94</v>
      </c>
      <c r="L5533" s="31" t="s">
        <v>95</v>
      </c>
    </row>
    <row r="5534" spans="1:12" ht="45" x14ac:dyDescent="0.2">
      <c r="A5534" t="str">
        <f>VLOOKUP(B5534,StateFIPS!A$2:B$52,2)</f>
        <v>Oklahoma</v>
      </c>
      <c r="B5534">
        <f t="shared" si="89"/>
        <v>40</v>
      </c>
      <c r="C5534" s="31" t="s">
        <v>1440</v>
      </c>
      <c r="D5534" s="31" t="s">
        <v>93</v>
      </c>
      <c r="E5534" s="31" t="s">
        <v>3273</v>
      </c>
      <c r="F5534" s="31" t="s">
        <v>3274</v>
      </c>
      <c r="G5534" s="32">
        <v>20764</v>
      </c>
      <c r="H5534" s="31" t="s">
        <v>94</v>
      </c>
      <c r="I5534" s="32">
        <v>15056</v>
      </c>
      <c r="J5534" s="33">
        <v>1</v>
      </c>
      <c r="K5534" s="31" t="s">
        <v>94</v>
      </c>
      <c r="L5534" s="31" t="s">
        <v>95</v>
      </c>
    </row>
    <row r="5535" spans="1:12" ht="45" x14ac:dyDescent="0.2">
      <c r="A5535" t="str">
        <f>VLOOKUP(B5535,StateFIPS!A$2:B$52,2)</f>
        <v>Oklahoma</v>
      </c>
      <c r="B5535">
        <f t="shared" si="89"/>
        <v>40</v>
      </c>
      <c r="C5535" s="31" t="s">
        <v>1427</v>
      </c>
      <c r="D5535" s="31" t="s">
        <v>93</v>
      </c>
      <c r="E5535" s="31" t="s">
        <v>3273</v>
      </c>
      <c r="F5535" s="31" t="s">
        <v>3274</v>
      </c>
      <c r="G5535" s="32">
        <v>36509</v>
      </c>
      <c r="H5535" s="31" t="s">
        <v>94</v>
      </c>
      <c r="I5535" s="32">
        <v>26473</v>
      </c>
      <c r="J5535" s="33">
        <v>1</v>
      </c>
      <c r="K5535" s="31" t="s">
        <v>94</v>
      </c>
      <c r="L5535" s="31" t="s">
        <v>95</v>
      </c>
    </row>
    <row r="5536" spans="1:12" ht="45" x14ac:dyDescent="0.2">
      <c r="A5536" t="str">
        <f>VLOOKUP(B5536,StateFIPS!A$2:B$52,2)</f>
        <v>Iowa</v>
      </c>
      <c r="B5536">
        <f t="shared" si="89"/>
        <v>19</v>
      </c>
      <c r="C5536" s="31" t="s">
        <v>270</v>
      </c>
      <c r="D5536" s="31" t="s">
        <v>93</v>
      </c>
      <c r="E5536" s="31" t="s">
        <v>3273</v>
      </c>
      <c r="F5536" s="31" t="s">
        <v>3274</v>
      </c>
      <c r="G5536" s="32">
        <v>16330</v>
      </c>
      <c r="H5536" s="31" t="s">
        <v>94</v>
      </c>
      <c r="I5536" s="32">
        <v>12163</v>
      </c>
      <c r="J5536" s="33">
        <v>1</v>
      </c>
      <c r="K5536" s="31" t="s">
        <v>94</v>
      </c>
      <c r="L5536" s="31" t="s">
        <v>95</v>
      </c>
    </row>
    <row r="5537" spans="1:12" ht="45" x14ac:dyDescent="0.2">
      <c r="A5537" t="str">
        <f>VLOOKUP(B5537,StateFIPS!A$2:B$52,2)</f>
        <v>Georgia</v>
      </c>
      <c r="B5537">
        <f t="shared" si="89"/>
        <v>13</v>
      </c>
      <c r="C5537" s="31" t="s">
        <v>782</v>
      </c>
      <c r="D5537" s="31" t="s">
        <v>93</v>
      </c>
      <c r="E5537" s="31" t="s">
        <v>3273</v>
      </c>
      <c r="F5537" s="31" t="s">
        <v>3274</v>
      </c>
      <c r="G5537" s="32">
        <v>5673</v>
      </c>
      <c r="H5537" s="31" t="s">
        <v>94</v>
      </c>
      <c r="I5537" s="32">
        <v>4345</v>
      </c>
      <c r="J5537" s="33">
        <v>1</v>
      </c>
      <c r="K5537" s="31" t="s">
        <v>94</v>
      </c>
      <c r="L5537" s="31" t="s">
        <v>95</v>
      </c>
    </row>
    <row r="5538" spans="1:12" ht="45" x14ac:dyDescent="0.2">
      <c r="A5538" t="str">
        <f>VLOOKUP(B5538,StateFIPS!A$2:B$52,2)</f>
        <v>Georgia</v>
      </c>
      <c r="B5538">
        <f t="shared" si="89"/>
        <v>13</v>
      </c>
      <c r="C5538" s="31" t="s">
        <v>775</v>
      </c>
      <c r="D5538" s="31" t="s">
        <v>93</v>
      </c>
      <c r="E5538" s="31" t="s">
        <v>3273</v>
      </c>
      <c r="F5538" s="31" t="s">
        <v>3274</v>
      </c>
      <c r="G5538" s="32">
        <v>5155</v>
      </c>
      <c r="H5538" s="31" t="s">
        <v>94</v>
      </c>
      <c r="I5538" s="32">
        <v>3948</v>
      </c>
      <c r="J5538" s="33">
        <v>1</v>
      </c>
      <c r="K5538" s="31" t="s">
        <v>94</v>
      </c>
      <c r="L5538" s="31" t="s">
        <v>95</v>
      </c>
    </row>
    <row r="5539" spans="1:12" ht="45" x14ac:dyDescent="0.2">
      <c r="A5539" t="str">
        <f>VLOOKUP(B5539,StateFIPS!A$2:B$52,2)</f>
        <v>Iowa</v>
      </c>
      <c r="B5539">
        <f t="shared" si="89"/>
        <v>19</v>
      </c>
      <c r="C5539" s="31" t="s">
        <v>245</v>
      </c>
      <c r="D5539" s="31" t="s">
        <v>93</v>
      </c>
      <c r="E5539" s="31" t="s">
        <v>3273</v>
      </c>
      <c r="F5539" s="31" t="s">
        <v>3274</v>
      </c>
      <c r="G5539" s="32">
        <v>7205</v>
      </c>
      <c r="H5539" s="31" t="s">
        <v>94</v>
      </c>
      <c r="I5539" s="32">
        <v>5366</v>
      </c>
      <c r="J5539" s="33">
        <v>1</v>
      </c>
      <c r="K5539" s="31" t="s">
        <v>94</v>
      </c>
      <c r="L5539" s="31" t="s">
        <v>95</v>
      </c>
    </row>
    <row r="5540" spans="1:12" ht="45" x14ac:dyDescent="0.2">
      <c r="A5540" t="str">
        <f>VLOOKUP(B5540,StateFIPS!A$2:B$52,2)</f>
        <v>Indiana</v>
      </c>
      <c r="B5540">
        <f t="shared" si="89"/>
        <v>18</v>
      </c>
      <c r="C5540" s="31" t="s">
        <v>2006</v>
      </c>
      <c r="D5540" s="31" t="s">
        <v>93</v>
      </c>
      <c r="E5540" s="31" t="s">
        <v>3273</v>
      </c>
      <c r="F5540" s="31" t="s">
        <v>3274</v>
      </c>
      <c r="G5540" s="32">
        <v>12851</v>
      </c>
      <c r="H5540" s="31" t="s">
        <v>94</v>
      </c>
      <c r="I5540" s="32">
        <v>9489</v>
      </c>
      <c r="J5540" s="33">
        <v>1</v>
      </c>
      <c r="K5540" s="31" t="s">
        <v>94</v>
      </c>
      <c r="L5540" s="31" t="s">
        <v>95</v>
      </c>
    </row>
    <row r="5541" spans="1:12" ht="45" x14ac:dyDescent="0.2">
      <c r="A5541" t="str">
        <f>VLOOKUP(B5541,StateFIPS!A$2:B$52,2)</f>
        <v>Oklahoma</v>
      </c>
      <c r="B5541">
        <f t="shared" si="89"/>
        <v>40</v>
      </c>
      <c r="C5541" s="31" t="s">
        <v>1435</v>
      </c>
      <c r="D5541" s="31" t="s">
        <v>93</v>
      </c>
      <c r="E5541" s="31" t="s">
        <v>3273</v>
      </c>
      <c r="F5541" s="31" t="s">
        <v>3274</v>
      </c>
      <c r="G5541" s="32">
        <v>11461</v>
      </c>
      <c r="H5541" s="31" t="s">
        <v>94</v>
      </c>
      <c r="I5541" s="32">
        <v>8311</v>
      </c>
      <c r="J5541" s="33">
        <v>1</v>
      </c>
      <c r="K5541" s="31" t="s">
        <v>94</v>
      </c>
      <c r="L5541" s="31" t="s">
        <v>95</v>
      </c>
    </row>
    <row r="5542" spans="1:12" ht="45" x14ac:dyDescent="0.2">
      <c r="A5542" t="str">
        <f>VLOOKUP(B5542,StateFIPS!A$2:B$52,2)</f>
        <v>Oklahoma</v>
      </c>
      <c r="B5542">
        <f t="shared" si="89"/>
        <v>40</v>
      </c>
      <c r="C5542" s="31" t="s">
        <v>2143</v>
      </c>
      <c r="D5542" s="31" t="s">
        <v>93</v>
      </c>
      <c r="E5542" s="31" t="s">
        <v>3273</v>
      </c>
      <c r="F5542" s="31" t="s">
        <v>3274</v>
      </c>
      <c r="G5542" s="32">
        <v>36509</v>
      </c>
      <c r="H5542" s="31" t="s">
        <v>94</v>
      </c>
      <c r="I5542" s="32">
        <v>26473</v>
      </c>
      <c r="J5542" s="33">
        <v>1</v>
      </c>
      <c r="K5542" s="31" t="s">
        <v>94</v>
      </c>
      <c r="L5542" s="31" t="s">
        <v>95</v>
      </c>
    </row>
    <row r="5543" spans="1:12" ht="45" x14ac:dyDescent="0.2">
      <c r="A5543" t="str">
        <f>VLOOKUP(B5543,StateFIPS!A$2:B$52,2)</f>
        <v>Mississippi</v>
      </c>
      <c r="B5543">
        <f t="shared" si="89"/>
        <v>28</v>
      </c>
      <c r="C5543" s="31" t="s">
        <v>323</v>
      </c>
      <c r="D5543" s="31" t="s">
        <v>93</v>
      </c>
      <c r="E5543" s="31" t="s">
        <v>3273</v>
      </c>
      <c r="F5543" s="31" t="s">
        <v>3274</v>
      </c>
      <c r="G5543" s="32">
        <v>13265</v>
      </c>
      <c r="H5543" s="31" t="s">
        <v>94</v>
      </c>
      <c r="I5543" s="32">
        <v>10602</v>
      </c>
      <c r="J5543" s="33">
        <v>1</v>
      </c>
      <c r="K5543" s="31" t="s">
        <v>94</v>
      </c>
      <c r="L5543" s="31" t="s">
        <v>95</v>
      </c>
    </row>
    <row r="5544" spans="1:12" ht="45" x14ac:dyDescent="0.2">
      <c r="A5544" t="str">
        <f>VLOOKUP(B5544,StateFIPS!A$2:B$52,2)</f>
        <v>Nebraska</v>
      </c>
      <c r="B5544">
        <f t="shared" si="89"/>
        <v>31</v>
      </c>
      <c r="C5544" s="31" t="s">
        <v>1283</v>
      </c>
      <c r="D5544" s="31" t="s">
        <v>93</v>
      </c>
      <c r="E5544" s="31" t="s">
        <v>3273</v>
      </c>
      <c r="F5544" s="31" t="s">
        <v>3274</v>
      </c>
      <c r="G5544" s="32">
        <v>2262</v>
      </c>
      <c r="H5544" s="31" t="s">
        <v>94</v>
      </c>
      <c r="I5544" s="32">
        <v>1685</v>
      </c>
      <c r="J5544" s="33">
        <v>1</v>
      </c>
      <c r="K5544" s="31" t="s">
        <v>94</v>
      </c>
      <c r="L5544" s="31" t="s">
        <v>95</v>
      </c>
    </row>
    <row r="5545" spans="1:12" ht="45" x14ac:dyDescent="0.2">
      <c r="A5545" t="str">
        <f>VLOOKUP(B5545,StateFIPS!A$2:B$52,2)</f>
        <v>Iowa</v>
      </c>
      <c r="B5545">
        <f t="shared" si="89"/>
        <v>19</v>
      </c>
      <c r="C5545" s="31" t="s">
        <v>1507</v>
      </c>
      <c r="D5545" s="31" t="s">
        <v>93</v>
      </c>
      <c r="E5545" s="31" t="s">
        <v>3273</v>
      </c>
      <c r="F5545" s="31" t="s">
        <v>3274</v>
      </c>
      <c r="G5545" s="32">
        <v>50580</v>
      </c>
      <c r="H5545" s="31" t="s">
        <v>94</v>
      </c>
      <c r="I5545" s="32">
        <v>37672</v>
      </c>
      <c r="J5545" s="33">
        <v>1</v>
      </c>
      <c r="K5545" s="31" t="s">
        <v>94</v>
      </c>
      <c r="L5545" s="31" t="s">
        <v>95</v>
      </c>
    </row>
    <row r="5546" spans="1:12" ht="45" x14ac:dyDescent="0.2">
      <c r="A5546" t="str">
        <f>VLOOKUP(B5546,StateFIPS!A$2:B$52,2)</f>
        <v>Ohio</v>
      </c>
      <c r="B5546">
        <f t="shared" si="89"/>
        <v>39</v>
      </c>
      <c r="C5546" s="31" t="s">
        <v>2094</v>
      </c>
      <c r="D5546" s="31" t="s">
        <v>93</v>
      </c>
      <c r="E5546" s="31" t="s">
        <v>3273</v>
      </c>
      <c r="F5546" s="31" t="s">
        <v>3274</v>
      </c>
      <c r="G5546" s="32">
        <v>11457</v>
      </c>
      <c r="H5546" s="31" t="s">
        <v>94</v>
      </c>
      <c r="I5546" s="32">
        <v>8640</v>
      </c>
      <c r="J5546" s="33">
        <v>1</v>
      </c>
      <c r="K5546" s="31" t="s">
        <v>94</v>
      </c>
      <c r="L5546" s="31" t="s">
        <v>95</v>
      </c>
    </row>
    <row r="5547" spans="1:12" ht="45" x14ac:dyDescent="0.2">
      <c r="A5547" t="str">
        <f>VLOOKUP(B5547,StateFIPS!A$2:B$52,2)</f>
        <v>Ohio</v>
      </c>
      <c r="B5547">
        <f t="shared" si="89"/>
        <v>39</v>
      </c>
      <c r="C5547" s="31" t="s">
        <v>2103</v>
      </c>
      <c r="D5547" s="31" t="s">
        <v>93</v>
      </c>
      <c r="E5547" s="31" t="s">
        <v>3273</v>
      </c>
      <c r="F5547" s="31" t="s">
        <v>3274</v>
      </c>
      <c r="G5547" s="32">
        <v>3273</v>
      </c>
      <c r="H5547" s="31" t="s">
        <v>94</v>
      </c>
      <c r="I5547" s="32">
        <v>2468</v>
      </c>
      <c r="J5547" s="33">
        <v>1</v>
      </c>
      <c r="K5547" s="31" t="s">
        <v>94</v>
      </c>
      <c r="L5547" s="31" t="s">
        <v>95</v>
      </c>
    </row>
    <row r="5548" spans="1:12" ht="45" x14ac:dyDescent="0.2">
      <c r="A5548" t="str">
        <f>VLOOKUP(B5548,StateFIPS!A$2:B$52,2)</f>
        <v>Nebraska</v>
      </c>
      <c r="B5548">
        <f t="shared" si="89"/>
        <v>31</v>
      </c>
      <c r="C5548" s="31" t="s">
        <v>1263</v>
      </c>
      <c r="D5548" s="31" t="s">
        <v>93</v>
      </c>
      <c r="E5548" s="31" t="s">
        <v>3273</v>
      </c>
      <c r="F5548" s="31" t="s">
        <v>3274</v>
      </c>
      <c r="G5548" s="32">
        <v>1064</v>
      </c>
      <c r="H5548" s="31" t="s">
        <v>94</v>
      </c>
      <c r="I5548" s="32">
        <v>792</v>
      </c>
      <c r="J5548" s="33">
        <v>1</v>
      </c>
      <c r="K5548" s="31" t="s">
        <v>94</v>
      </c>
      <c r="L5548" s="31" t="s">
        <v>95</v>
      </c>
    </row>
    <row r="5549" spans="1:12" ht="45" x14ac:dyDescent="0.2">
      <c r="A5549" t="str">
        <f>VLOOKUP(B5549,StateFIPS!A$2:B$52,2)</f>
        <v>Oklahoma</v>
      </c>
      <c r="B5549">
        <f t="shared" si="89"/>
        <v>40</v>
      </c>
      <c r="C5549" s="31" t="s">
        <v>1450</v>
      </c>
      <c r="D5549" s="31" t="s">
        <v>93</v>
      </c>
      <c r="E5549" s="31" t="s">
        <v>3273</v>
      </c>
      <c r="F5549" s="31" t="s">
        <v>3274</v>
      </c>
      <c r="G5549" s="32">
        <v>36509</v>
      </c>
      <c r="H5549" s="31" t="s">
        <v>94</v>
      </c>
      <c r="I5549" s="32">
        <v>26473</v>
      </c>
      <c r="J5549" s="33">
        <v>1</v>
      </c>
      <c r="K5549" s="31" t="s">
        <v>94</v>
      </c>
      <c r="L5549" s="31" t="s">
        <v>95</v>
      </c>
    </row>
    <row r="5550" spans="1:12" ht="45" x14ac:dyDescent="0.2">
      <c r="A5550" t="str">
        <f>VLOOKUP(B5550,StateFIPS!A$2:B$52,2)</f>
        <v>Mississippi</v>
      </c>
      <c r="B5550">
        <f t="shared" si="89"/>
        <v>28</v>
      </c>
      <c r="C5550" s="31" t="s">
        <v>317</v>
      </c>
      <c r="D5550" s="31" t="s">
        <v>93</v>
      </c>
      <c r="E5550" s="31" t="s">
        <v>3273</v>
      </c>
      <c r="F5550" s="31" t="s">
        <v>3274</v>
      </c>
      <c r="G5550" s="32">
        <v>4854</v>
      </c>
      <c r="H5550" s="31" t="s">
        <v>94</v>
      </c>
      <c r="I5550" s="32">
        <v>3879</v>
      </c>
      <c r="J5550" s="33">
        <v>1</v>
      </c>
      <c r="K5550" s="31" t="s">
        <v>94</v>
      </c>
      <c r="L5550" s="31" t="s">
        <v>95</v>
      </c>
    </row>
    <row r="5551" spans="1:12" ht="45" x14ac:dyDescent="0.2">
      <c r="A5551" t="str">
        <f>VLOOKUP(B5551,StateFIPS!A$2:B$52,2)</f>
        <v>Indiana</v>
      </c>
      <c r="B5551">
        <f t="shared" si="89"/>
        <v>18</v>
      </c>
      <c r="C5551" s="31" t="s">
        <v>1618</v>
      </c>
      <c r="D5551" s="31" t="s">
        <v>93</v>
      </c>
      <c r="E5551" s="31" t="s">
        <v>3273</v>
      </c>
      <c r="F5551" s="31" t="s">
        <v>3274</v>
      </c>
      <c r="G5551" s="32">
        <v>31201</v>
      </c>
      <c r="H5551" s="31" t="s">
        <v>94</v>
      </c>
      <c r="I5551" s="32">
        <v>23039</v>
      </c>
      <c r="J5551" s="33">
        <v>1</v>
      </c>
      <c r="K5551" s="31" t="s">
        <v>94</v>
      </c>
      <c r="L5551" s="31" t="s">
        <v>95</v>
      </c>
    </row>
    <row r="5552" spans="1:12" ht="45" x14ac:dyDescent="0.2">
      <c r="A5552" t="str">
        <f>VLOOKUP(B5552,StateFIPS!A$2:B$52,2)</f>
        <v>Oklahoma</v>
      </c>
      <c r="B5552">
        <f t="shared" si="89"/>
        <v>40</v>
      </c>
      <c r="C5552" s="31" t="s">
        <v>1316</v>
      </c>
      <c r="D5552" s="31" t="s">
        <v>93</v>
      </c>
      <c r="E5552" s="31" t="s">
        <v>3273</v>
      </c>
      <c r="F5552" s="31" t="s">
        <v>3274</v>
      </c>
      <c r="G5552" s="32">
        <v>3172</v>
      </c>
      <c r="H5552" s="31" t="s">
        <v>94</v>
      </c>
      <c r="I5552" s="32">
        <v>2300</v>
      </c>
      <c r="J5552" s="33">
        <v>1</v>
      </c>
      <c r="K5552" s="31" t="s">
        <v>94</v>
      </c>
      <c r="L5552" s="31" t="s">
        <v>95</v>
      </c>
    </row>
    <row r="5553" spans="1:12" ht="45" x14ac:dyDescent="0.2">
      <c r="A5553" t="str">
        <f>VLOOKUP(B5553,StateFIPS!A$2:B$52,2)</f>
        <v>Indiana</v>
      </c>
      <c r="B5553">
        <f t="shared" si="89"/>
        <v>18</v>
      </c>
      <c r="C5553" s="31" t="s">
        <v>1640</v>
      </c>
      <c r="D5553" s="31" t="s">
        <v>93</v>
      </c>
      <c r="E5553" s="31" t="s">
        <v>3273</v>
      </c>
      <c r="F5553" s="31" t="s">
        <v>3274</v>
      </c>
      <c r="G5553" s="32">
        <v>9228</v>
      </c>
      <c r="H5553" s="31" t="s">
        <v>94</v>
      </c>
      <c r="I5553" s="32">
        <v>6814</v>
      </c>
      <c r="J5553" s="33">
        <v>1</v>
      </c>
      <c r="K5553" s="31" t="s">
        <v>94</v>
      </c>
      <c r="L5553" s="31" t="s">
        <v>95</v>
      </c>
    </row>
    <row r="5554" spans="1:12" ht="45" x14ac:dyDescent="0.2">
      <c r="A5554" t="str">
        <f>VLOOKUP(B5554,StateFIPS!A$2:B$52,2)</f>
        <v>Oklahoma</v>
      </c>
      <c r="B5554">
        <f t="shared" si="89"/>
        <v>40</v>
      </c>
      <c r="C5554" s="31" t="s">
        <v>1315</v>
      </c>
      <c r="D5554" s="31" t="s">
        <v>93</v>
      </c>
      <c r="E5554" s="31" t="s">
        <v>3273</v>
      </c>
      <c r="F5554" s="31" t="s">
        <v>3274</v>
      </c>
      <c r="G5554" s="32">
        <v>3075</v>
      </c>
      <c r="H5554" s="31" t="s">
        <v>94</v>
      </c>
      <c r="I5554" s="32">
        <v>2230</v>
      </c>
      <c r="J5554" s="33">
        <v>1</v>
      </c>
      <c r="K5554" s="31" t="s">
        <v>94</v>
      </c>
      <c r="L5554" s="31" t="s">
        <v>95</v>
      </c>
    </row>
    <row r="5555" spans="1:12" ht="45" x14ac:dyDescent="0.2">
      <c r="A5555" t="str">
        <f>VLOOKUP(B5555,StateFIPS!A$2:B$52,2)</f>
        <v>Georgia</v>
      </c>
      <c r="B5555">
        <f t="shared" si="89"/>
        <v>13</v>
      </c>
      <c r="C5555" s="31" t="s">
        <v>772</v>
      </c>
      <c r="D5555" s="31" t="s">
        <v>93</v>
      </c>
      <c r="E5555" s="31" t="s">
        <v>3273</v>
      </c>
      <c r="F5555" s="31" t="s">
        <v>3274</v>
      </c>
      <c r="G5555" s="32">
        <v>14153</v>
      </c>
      <c r="H5555" s="31" t="s">
        <v>94</v>
      </c>
      <c r="I5555" s="32">
        <v>10841</v>
      </c>
      <c r="J5555" s="33">
        <v>1</v>
      </c>
      <c r="K5555" s="31" t="s">
        <v>94</v>
      </c>
      <c r="L5555" s="31" t="s">
        <v>95</v>
      </c>
    </row>
    <row r="5556" spans="1:12" ht="45" x14ac:dyDescent="0.2">
      <c r="A5556" t="str">
        <f>VLOOKUP(B5556,StateFIPS!A$2:B$52,2)</f>
        <v>Mississippi</v>
      </c>
      <c r="B5556">
        <f t="shared" si="89"/>
        <v>28</v>
      </c>
      <c r="C5556" s="31" t="s">
        <v>314</v>
      </c>
      <c r="D5556" s="31" t="s">
        <v>93</v>
      </c>
      <c r="E5556" s="31" t="s">
        <v>3273</v>
      </c>
      <c r="F5556" s="31" t="s">
        <v>3274</v>
      </c>
      <c r="G5556" s="32">
        <v>4854</v>
      </c>
      <c r="H5556" s="31" t="s">
        <v>94</v>
      </c>
      <c r="I5556" s="32">
        <v>3879</v>
      </c>
      <c r="J5556" s="33">
        <v>1</v>
      </c>
      <c r="K5556" s="31" t="s">
        <v>94</v>
      </c>
      <c r="L5556" s="31" t="s">
        <v>95</v>
      </c>
    </row>
    <row r="5557" spans="1:12" ht="45" x14ac:dyDescent="0.2">
      <c r="A5557" t="str">
        <f>VLOOKUP(B5557,StateFIPS!A$2:B$52,2)</f>
        <v>Oklahoma</v>
      </c>
      <c r="B5557">
        <f t="shared" si="89"/>
        <v>40</v>
      </c>
      <c r="C5557" s="31" t="s">
        <v>1313</v>
      </c>
      <c r="D5557" s="31" t="s">
        <v>93</v>
      </c>
      <c r="E5557" s="31" t="s">
        <v>3273</v>
      </c>
      <c r="F5557" s="31" t="s">
        <v>3274</v>
      </c>
      <c r="G5557" s="32">
        <v>159370</v>
      </c>
      <c r="H5557" s="31" t="s">
        <v>94</v>
      </c>
      <c r="I5557" s="32">
        <v>115563</v>
      </c>
      <c r="J5557" s="33">
        <v>1</v>
      </c>
      <c r="K5557" s="31" t="s">
        <v>94</v>
      </c>
      <c r="L5557" s="31" t="s">
        <v>95</v>
      </c>
    </row>
    <row r="5558" spans="1:12" ht="45" x14ac:dyDescent="0.2">
      <c r="A5558" t="str">
        <f>VLOOKUP(B5558,StateFIPS!A$2:B$52,2)</f>
        <v>Nebraska</v>
      </c>
      <c r="B5558">
        <f t="shared" si="89"/>
        <v>31</v>
      </c>
      <c r="C5558" s="31" t="s">
        <v>2190</v>
      </c>
      <c r="D5558" s="31" t="s">
        <v>93</v>
      </c>
      <c r="E5558" s="31" t="s">
        <v>3273</v>
      </c>
      <c r="F5558" s="31" t="s">
        <v>3274</v>
      </c>
      <c r="G5558" s="32">
        <v>67677</v>
      </c>
      <c r="H5558" s="31" t="s">
        <v>94</v>
      </c>
      <c r="I5558" s="32">
        <v>50420</v>
      </c>
      <c r="J5558" s="33">
        <v>1</v>
      </c>
      <c r="K5558" s="31" t="s">
        <v>94</v>
      </c>
      <c r="L5558" s="31" t="s">
        <v>95</v>
      </c>
    </row>
    <row r="5559" spans="1:12" ht="45" x14ac:dyDescent="0.2">
      <c r="A5559" t="str">
        <f>VLOOKUP(B5559,StateFIPS!A$2:B$52,2)</f>
        <v>Nebraska</v>
      </c>
      <c r="B5559">
        <f t="shared" si="89"/>
        <v>31</v>
      </c>
      <c r="C5559" s="31" t="s">
        <v>2149</v>
      </c>
      <c r="D5559" s="31" t="s">
        <v>93</v>
      </c>
      <c r="E5559" s="31" t="s">
        <v>3273</v>
      </c>
      <c r="F5559" s="31" t="s">
        <v>3274</v>
      </c>
      <c r="G5559" s="32">
        <v>36302</v>
      </c>
      <c r="H5559" s="31" t="s">
        <v>94</v>
      </c>
      <c r="I5559" s="32">
        <v>27045</v>
      </c>
      <c r="J5559" s="33">
        <v>1</v>
      </c>
      <c r="K5559" s="31" t="s">
        <v>94</v>
      </c>
      <c r="L5559" s="31" t="s">
        <v>95</v>
      </c>
    </row>
    <row r="5560" spans="1:12" ht="45" x14ac:dyDescent="0.2">
      <c r="A5560" t="str">
        <f>VLOOKUP(B5560,StateFIPS!A$2:B$52,2)</f>
        <v>Georgia</v>
      </c>
      <c r="B5560">
        <f t="shared" si="89"/>
        <v>13</v>
      </c>
      <c r="C5560" s="31" t="s">
        <v>773</v>
      </c>
      <c r="D5560" s="31" t="s">
        <v>93</v>
      </c>
      <c r="E5560" s="31" t="s">
        <v>3273</v>
      </c>
      <c r="F5560" s="31" t="s">
        <v>3274</v>
      </c>
      <c r="G5560" s="32">
        <v>4052</v>
      </c>
      <c r="H5560" s="31" t="s">
        <v>94</v>
      </c>
      <c r="I5560" s="32">
        <v>3104</v>
      </c>
      <c r="J5560" s="33">
        <v>1</v>
      </c>
      <c r="K5560" s="31" t="s">
        <v>94</v>
      </c>
      <c r="L5560" s="31" t="s">
        <v>95</v>
      </c>
    </row>
    <row r="5561" spans="1:12" ht="45" x14ac:dyDescent="0.2">
      <c r="A5561" t="str">
        <f>VLOOKUP(B5561,StateFIPS!A$2:B$52,2)</f>
        <v>Oklahoma</v>
      </c>
      <c r="B5561">
        <f t="shared" si="89"/>
        <v>40</v>
      </c>
      <c r="C5561" s="31" t="s">
        <v>2042</v>
      </c>
      <c r="D5561" s="31" t="s">
        <v>93</v>
      </c>
      <c r="E5561" s="31" t="s">
        <v>3273</v>
      </c>
      <c r="F5561" s="31" t="s">
        <v>3274</v>
      </c>
      <c r="G5561" s="32">
        <v>36509</v>
      </c>
      <c r="H5561" s="31" t="s">
        <v>94</v>
      </c>
      <c r="I5561" s="32">
        <v>26473</v>
      </c>
      <c r="J5561" s="33">
        <v>1</v>
      </c>
      <c r="K5561" s="31" t="s">
        <v>94</v>
      </c>
      <c r="L5561" s="31" t="s">
        <v>95</v>
      </c>
    </row>
    <row r="5562" spans="1:12" ht="45" x14ac:dyDescent="0.2">
      <c r="A5562" t="str">
        <f>VLOOKUP(B5562,StateFIPS!A$2:B$52,2)</f>
        <v>Indiana</v>
      </c>
      <c r="B5562">
        <f t="shared" si="89"/>
        <v>18</v>
      </c>
      <c r="C5562" s="31" t="s">
        <v>1642</v>
      </c>
      <c r="D5562" s="31" t="s">
        <v>93</v>
      </c>
      <c r="E5562" s="31" t="s">
        <v>3273</v>
      </c>
      <c r="F5562" s="31" t="s">
        <v>3274</v>
      </c>
      <c r="G5562" s="32">
        <v>1439</v>
      </c>
      <c r="H5562" s="31" t="s">
        <v>94</v>
      </c>
      <c r="I5562" s="32">
        <v>1062</v>
      </c>
      <c r="J5562" s="33">
        <v>1</v>
      </c>
      <c r="K5562" s="31" t="s">
        <v>94</v>
      </c>
      <c r="L5562" s="31" t="s">
        <v>95</v>
      </c>
    </row>
    <row r="5563" spans="1:12" ht="45" x14ac:dyDescent="0.2">
      <c r="A5563" t="str">
        <f>VLOOKUP(B5563,StateFIPS!A$2:B$52,2)</f>
        <v>Indiana</v>
      </c>
      <c r="B5563">
        <f t="shared" si="89"/>
        <v>18</v>
      </c>
      <c r="C5563" s="31" t="s">
        <v>3169</v>
      </c>
      <c r="D5563" s="31" t="s">
        <v>93</v>
      </c>
      <c r="E5563" s="31" t="s">
        <v>3273</v>
      </c>
      <c r="F5563" s="31" t="s">
        <v>3274</v>
      </c>
      <c r="G5563" s="32">
        <v>9282</v>
      </c>
      <c r="H5563" s="31" t="s">
        <v>94</v>
      </c>
      <c r="I5563" s="32">
        <v>6854</v>
      </c>
      <c r="J5563" s="33">
        <v>1</v>
      </c>
      <c r="K5563" s="31" t="s">
        <v>94</v>
      </c>
      <c r="L5563" s="31" t="s">
        <v>95</v>
      </c>
    </row>
    <row r="5564" spans="1:12" ht="45" x14ac:dyDescent="0.2">
      <c r="A5564" t="str">
        <f>VLOOKUP(B5564,StateFIPS!A$2:B$52,2)</f>
        <v>Iowa</v>
      </c>
      <c r="B5564">
        <f t="shared" si="89"/>
        <v>19</v>
      </c>
      <c r="C5564" s="31" t="s">
        <v>1510</v>
      </c>
      <c r="D5564" s="31" t="s">
        <v>93</v>
      </c>
      <c r="E5564" s="31" t="s">
        <v>3273</v>
      </c>
      <c r="F5564" s="31" t="s">
        <v>3274</v>
      </c>
      <c r="G5564" s="32">
        <v>18908</v>
      </c>
      <c r="H5564" s="31" t="s">
        <v>94</v>
      </c>
      <c r="I5564" s="32">
        <v>14083</v>
      </c>
      <c r="J5564" s="33">
        <v>1</v>
      </c>
      <c r="K5564" s="31" t="s">
        <v>94</v>
      </c>
      <c r="L5564" s="31" t="s">
        <v>95</v>
      </c>
    </row>
    <row r="5565" spans="1:12" ht="45" x14ac:dyDescent="0.2">
      <c r="A5565" t="str">
        <f>VLOOKUP(B5565,StateFIPS!A$2:B$52,2)</f>
        <v>Oklahoma</v>
      </c>
      <c r="B5565">
        <f t="shared" si="89"/>
        <v>40</v>
      </c>
      <c r="C5565" s="31" t="s">
        <v>2637</v>
      </c>
      <c r="D5565" s="31" t="s">
        <v>93</v>
      </c>
      <c r="E5565" s="31" t="s">
        <v>3273</v>
      </c>
      <c r="F5565" s="31" t="s">
        <v>3274</v>
      </c>
      <c r="G5565" s="32">
        <v>36509</v>
      </c>
      <c r="H5565" s="31" t="s">
        <v>94</v>
      </c>
      <c r="I5565" s="32">
        <v>26473</v>
      </c>
      <c r="J5565" s="33">
        <v>1</v>
      </c>
      <c r="K5565" s="31" t="s">
        <v>94</v>
      </c>
      <c r="L5565" s="31" t="s">
        <v>95</v>
      </c>
    </row>
    <row r="5566" spans="1:12" ht="45" x14ac:dyDescent="0.2">
      <c r="A5566" t="str">
        <f>VLOOKUP(B5566,StateFIPS!A$2:B$52,2)</f>
        <v>Oklahoma</v>
      </c>
      <c r="B5566">
        <f t="shared" si="89"/>
        <v>40</v>
      </c>
      <c r="C5566" s="31" t="s">
        <v>2062</v>
      </c>
      <c r="D5566" s="31" t="s">
        <v>93</v>
      </c>
      <c r="E5566" s="31" t="s">
        <v>3273</v>
      </c>
      <c r="F5566" s="31" t="s">
        <v>3274</v>
      </c>
      <c r="G5566" s="32">
        <v>36509</v>
      </c>
      <c r="H5566" s="31" t="s">
        <v>94</v>
      </c>
      <c r="I5566" s="32">
        <v>26473</v>
      </c>
      <c r="J5566" s="33">
        <v>1</v>
      </c>
      <c r="K5566" s="31" t="s">
        <v>94</v>
      </c>
      <c r="L5566" s="31" t="s">
        <v>95</v>
      </c>
    </row>
    <row r="5567" spans="1:12" ht="45" x14ac:dyDescent="0.2">
      <c r="A5567" t="str">
        <f>VLOOKUP(B5567,StateFIPS!A$2:B$52,2)</f>
        <v>Mississippi</v>
      </c>
      <c r="B5567">
        <f t="shared" si="89"/>
        <v>28</v>
      </c>
      <c r="C5567" s="31" t="s">
        <v>318</v>
      </c>
      <c r="D5567" s="31" t="s">
        <v>93</v>
      </c>
      <c r="E5567" s="31" t="s">
        <v>3273</v>
      </c>
      <c r="F5567" s="31" t="s">
        <v>3274</v>
      </c>
      <c r="G5567" s="32">
        <v>4854</v>
      </c>
      <c r="H5567" s="31" t="s">
        <v>94</v>
      </c>
      <c r="I5567" s="32">
        <v>3879</v>
      </c>
      <c r="J5567" s="33">
        <v>1</v>
      </c>
      <c r="K5567" s="31" t="s">
        <v>94</v>
      </c>
      <c r="L5567" s="31" t="s">
        <v>95</v>
      </c>
    </row>
    <row r="5568" spans="1:12" ht="45" x14ac:dyDescent="0.2">
      <c r="A5568" t="str">
        <f>VLOOKUP(B5568,StateFIPS!A$2:B$52,2)</f>
        <v>Iowa</v>
      </c>
      <c r="B5568">
        <f t="shared" si="89"/>
        <v>19</v>
      </c>
      <c r="C5568" s="31" t="s">
        <v>269</v>
      </c>
      <c r="D5568" s="31" t="s">
        <v>93</v>
      </c>
      <c r="E5568" s="31" t="s">
        <v>3273</v>
      </c>
      <c r="F5568" s="31" t="s">
        <v>3274</v>
      </c>
      <c r="G5568" s="32">
        <v>23733</v>
      </c>
      <c r="H5568" s="31" t="s">
        <v>94</v>
      </c>
      <c r="I5568" s="32">
        <v>17677</v>
      </c>
      <c r="J5568" s="33">
        <v>1</v>
      </c>
      <c r="K5568" s="31" t="s">
        <v>94</v>
      </c>
      <c r="L5568" s="31" t="s">
        <v>95</v>
      </c>
    </row>
    <row r="5569" spans="1:12" ht="45" x14ac:dyDescent="0.2">
      <c r="A5569" t="str">
        <f>VLOOKUP(B5569,StateFIPS!A$2:B$52,2)</f>
        <v>Iowa</v>
      </c>
      <c r="B5569">
        <f t="shared" si="89"/>
        <v>19</v>
      </c>
      <c r="C5569" s="31" t="s">
        <v>1658</v>
      </c>
      <c r="D5569" s="31" t="s">
        <v>93</v>
      </c>
      <c r="E5569" s="31" t="s">
        <v>3273</v>
      </c>
      <c r="F5569" s="31" t="s">
        <v>3274</v>
      </c>
      <c r="G5569" s="32">
        <v>69994</v>
      </c>
      <c r="H5569" s="31" t="s">
        <v>94</v>
      </c>
      <c r="I5569" s="32">
        <v>52132</v>
      </c>
      <c r="J5569" s="33">
        <v>1</v>
      </c>
      <c r="K5569" s="31" t="s">
        <v>94</v>
      </c>
      <c r="L5569" s="31" t="s">
        <v>95</v>
      </c>
    </row>
    <row r="5570" spans="1:12" ht="45" x14ac:dyDescent="0.2">
      <c r="A5570" t="str">
        <f>VLOOKUP(B5570,StateFIPS!A$2:B$52,2)</f>
        <v>Oklahoma</v>
      </c>
      <c r="B5570">
        <f t="shared" si="89"/>
        <v>40</v>
      </c>
      <c r="C5570" s="31" t="s">
        <v>2070</v>
      </c>
      <c r="D5570" s="31" t="s">
        <v>93</v>
      </c>
      <c r="E5570" s="31" t="s">
        <v>3273</v>
      </c>
      <c r="F5570" s="31" t="s">
        <v>3274</v>
      </c>
      <c r="G5570" s="32">
        <v>4355</v>
      </c>
      <c r="H5570" s="31" t="s">
        <v>94</v>
      </c>
      <c r="I5570" s="32">
        <v>3158</v>
      </c>
      <c r="J5570" s="33">
        <v>1</v>
      </c>
      <c r="K5570" s="31" t="s">
        <v>94</v>
      </c>
      <c r="L5570" s="31" t="s">
        <v>95</v>
      </c>
    </row>
    <row r="5571" spans="1:12" ht="45" x14ac:dyDescent="0.2">
      <c r="A5571" t="str">
        <f>VLOOKUP(B5571,StateFIPS!A$2:B$52,2)</f>
        <v>Mississippi</v>
      </c>
      <c r="B5571">
        <f t="shared" ref="B5571:B5634" si="90">VALUE(LEFT(C5571,2))</f>
        <v>28</v>
      </c>
      <c r="C5571" s="31" t="s">
        <v>319</v>
      </c>
      <c r="D5571" s="31" t="s">
        <v>93</v>
      </c>
      <c r="E5571" s="31" t="s">
        <v>3273</v>
      </c>
      <c r="F5571" s="31" t="s">
        <v>3274</v>
      </c>
      <c r="G5571" s="32">
        <v>4854</v>
      </c>
      <c r="H5571" s="31" t="s">
        <v>94</v>
      </c>
      <c r="I5571" s="32">
        <v>3879</v>
      </c>
      <c r="J5571" s="33">
        <v>1</v>
      </c>
      <c r="K5571" s="31" t="s">
        <v>94</v>
      </c>
      <c r="L5571" s="31" t="s">
        <v>95</v>
      </c>
    </row>
    <row r="5572" spans="1:12" ht="45" x14ac:dyDescent="0.2">
      <c r="A5572" t="str">
        <f>VLOOKUP(B5572,StateFIPS!A$2:B$52,2)</f>
        <v>Nebraska</v>
      </c>
      <c r="B5572">
        <f t="shared" si="90"/>
        <v>31</v>
      </c>
      <c r="C5572" s="31" t="s">
        <v>2152</v>
      </c>
      <c r="D5572" s="31" t="s">
        <v>93</v>
      </c>
      <c r="E5572" s="31" t="s">
        <v>3273</v>
      </c>
      <c r="F5572" s="31" t="s">
        <v>3274</v>
      </c>
      <c r="G5572" s="32">
        <v>10173</v>
      </c>
      <c r="H5572" s="31" t="s">
        <v>94</v>
      </c>
      <c r="I5572" s="32">
        <v>7579</v>
      </c>
      <c r="J5572" s="33">
        <v>1</v>
      </c>
      <c r="K5572" s="31" t="s">
        <v>94</v>
      </c>
      <c r="L5572" s="31" t="s">
        <v>95</v>
      </c>
    </row>
    <row r="5573" spans="1:12" ht="45" x14ac:dyDescent="0.2">
      <c r="A5573" t="str">
        <f>VLOOKUP(B5573,StateFIPS!A$2:B$52,2)</f>
        <v>Iowa</v>
      </c>
      <c r="B5573">
        <f t="shared" si="90"/>
        <v>19</v>
      </c>
      <c r="C5573" s="31" t="s">
        <v>1508</v>
      </c>
      <c r="D5573" s="31" t="s">
        <v>93</v>
      </c>
      <c r="E5573" s="31" t="s">
        <v>3273</v>
      </c>
      <c r="F5573" s="31" t="s">
        <v>3274</v>
      </c>
      <c r="G5573" s="32">
        <v>115527</v>
      </c>
      <c r="H5573" s="31" t="s">
        <v>94</v>
      </c>
      <c r="I5573" s="32">
        <v>86045</v>
      </c>
      <c r="J5573" s="33">
        <v>1</v>
      </c>
      <c r="K5573" s="31" t="s">
        <v>94</v>
      </c>
      <c r="L5573" s="31" t="s">
        <v>95</v>
      </c>
    </row>
    <row r="5574" spans="1:12" ht="45" x14ac:dyDescent="0.2">
      <c r="A5574" t="str">
        <f>VLOOKUP(B5574,StateFIPS!A$2:B$52,2)</f>
        <v>Georgia</v>
      </c>
      <c r="B5574">
        <f t="shared" si="90"/>
        <v>13</v>
      </c>
      <c r="C5574" s="31" t="s">
        <v>793</v>
      </c>
      <c r="D5574" s="31" t="s">
        <v>93</v>
      </c>
      <c r="E5574" s="31" t="s">
        <v>3273</v>
      </c>
      <c r="F5574" s="31" t="s">
        <v>3274</v>
      </c>
      <c r="G5574" s="32">
        <v>3768</v>
      </c>
      <c r="H5574" s="31" t="s">
        <v>94</v>
      </c>
      <c r="I5574" s="32">
        <v>2886</v>
      </c>
      <c r="J5574" s="33">
        <v>1</v>
      </c>
      <c r="K5574" s="31" t="s">
        <v>94</v>
      </c>
      <c r="L5574" s="31" t="s">
        <v>95</v>
      </c>
    </row>
    <row r="5575" spans="1:12" ht="45" x14ac:dyDescent="0.2">
      <c r="A5575" t="str">
        <f>VLOOKUP(B5575,StateFIPS!A$2:B$52,2)</f>
        <v>Oklahoma</v>
      </c>
      <c r="B5575">
        <f t="shared" si="90"/>
        <v>40</v>
      </c>
      <c r="C5575" s="31" t="s">
        <v>1298</v>
      </c>
      <c r="D5575" s="31" t="s">
        <v>93</v>
      </c>
      <c r="E5575" s="31" t="s">
        <v>3273</v>
      </c>
      <c r="F5575" s="31" t="s">
        <v>3274</v>
      </c>
      <c r="G5575" s="32">
        <v>9367</v>
      </c>
      <c r="H5575" s="31" t="s">
        <v>94</v>
      </c>
      <c r="I5575" s="32">
        <v>6792</v>
      </c>
      <c r="J5575" s="33">
        <v>1</v>
      </c>
      <c r="K5575" s="31" t="s">
        <v>94</v>
      </c>
      <c r="L5575" s="31" t="s">
        <v>95</v>
      </c>
    </row>
    <row r="5576" spans="1:12" ht="45" x14ac:dyDescent="0.2">
      <c r="A5576" t="str">
        <f>VLOOKUP(B5576,StateFIPS!A$2:B$52,2)</f>
        <v>Pennsylvania</v>
      </c>
      <c r="B5576">
        <f t="shared" si="90"/>
        <v>42</v>
      </c>
      <c r="C5576" s="31" t="s">
        <v>2593</v>
      </c>
      <c r="D5576" s="31" t="s">
        <v>93</v>
      </c>
      <c r="E5576" s="31" t="s">
        <v>3273</v>
      </c>
      <c r="F5576" s="31" t="s">
        <v>3274</v>
      </c>
      <c r="G5576" s="32">
        <v>4190</v>
      </c>
      <c r="H5576" s="31" t="s">
        <v>94</v>
      </c>
      <c r="I5576" s="32">
        <v>3093</v>
      </c>
      <c r="J5576" s="33">
        <v>1</v>
      </c>
      <c r="K5576" s="31" t="s">
        <v>94</v>
      </c>
      <c r="L5576" s="31" t="s">
        <v>95</v>
      </c>
    </row>
    <row r="5577" spans="1:12" ht="45" x14ac:dyDescent="0.2">
      <c r="A5577" t="str">
        <f>VLOOKUP(B5577,StateFIPS!A$2:B$52,2)</f>
        <v>Pennsylvania</v>
      </c>
      <c r="B5577">
        <f t="shared" si="90"/>
        <v>42</v>
      </c>
      <c r="C5577" s="31" t="s">
        <v>2377</v>
      </c>
      <c r="D5577" s="31" t="s">
        <v>93</v>
      </c>
      <c r="E5577" s="31" t="s">
        <v>3273</v>
      </c>
      <c r="F5577" s="31" t="s">
        <v>3274</v>
      </c>
      <c r="G5577" s="32">
        <v>2234</v>
      </c>
      <c r="H5577" s="31" t="s">
        <v>94</v>
      </c>
      <c r="I5577" s="32">
        <v>1650</v>
      </c>
      <c r="J5577" s="33">
        <v>1</v>
      </c>
      <c r="K5577" s="31" t="s">
        <v>94</v>
      </c>
      <c r="L5577" s="31" t="s">
        <v>95</v>
      </c>
    </row>
    <row r="5578" spans="1:12" ht="45" x14ac:dyDescent="0.2">
      <c r="A5578" t="str">
        <f>VLOOKUP(B5578,StateFIPS!A$2:B$52,2)</f>
        <v>Minnesota</v>
      </c>
      <c r="B5578">
        <f t="shared" si="90"/>
        <v>27</v>
      </c>
      <c r="C5578" s="31" t="s">
        <v>1492</v>
      </c>
      <c r="D5578" s="31" t="s">
        <v>93</v>
      </c>
      <c r="E5578" s="31" t="s">
        <v>3273</v>
      </c>
      <c r="F5578" s="31" t="s">
        <v>3274</v>
      </c>
      <c r="G5578" s="32">
        <v>5302</v>
      </c>
      <c r="H5578" s="31" t="s">
        <v>94</v>
      </c>
      <c r="I5578" s="32">
        <v>4178</v>
      </c>
      <c r="J5578" s="33">
        <v>1</v>
      </c>
      <c r="K5578" s="31" t="s">
        <v>94</v>
      </c>
      <c r="L5578" s="31" t="s">
        <v>95</v>
      </c>
    </row>
    <row r="5579" spans="1:12" ht="45" x14ac:dyDescent="0.2">
      <c r="A5579" t="str">
        <f>VLOOKUP(B5579,StateFIPS!A$2:B$52,2)</f>
        <v>Pennsylvania</v>
      </c>
      <c r="B5579">
        <f t="shared" si="90"/>
        <v>42</v>
      </c>
      <c r="C5579" s="31" t="s">
        <v>2341</v>
      </c>
      <c r="D5579" s="31" t="s">
        <v>93</v>
      </c>
      <c r="E5579" s="31" t="s">
        <v>3273</v>
      </c>
      <c r="F5579" s="31" t="s">
        <v>3274</v>
      </c>
      <c r="G5579" s="32">
        <v>147002</v>
      </c>
      <c r="H5579" s="31" t="s">
        <v>94</v>
      </c>
      <c r="I5579" s="32">
        <v>108540</v>
      </c>
      <c r="J5579" s="33">
        <v>1</v>
      </c>
      <c r="K5579" s="31" t="s">
        <v>94</v>
      </c>
      <c r="L5579" s="31" t="s">
        <v>95</v>
      </c>
    </row>
    <row r="5580" spans="1:12" ht="45" x14ac:dyDescent="0.2">
      <c r="A5580" t="str">
        <f>VLOOKUP(B5580,StateFIPS!A$2:B$52,2)</f>
        <v>Nebraska</v>
      </c>
      <c r="B5580">
        <f t="shared" si="90"/>
        <v>31</v>
      </c>
      <c r="C5580" s="31" t="s">
        <v>1249</v>
      </c>
      <c r="D5580" s="31" t="s">
        <v>93</v>
      </c>
      <c r="E5580" s="31" t="s">
        <v>3273</v>
      </c>
      <c r="F5580" s="31" t="s">
        <v>3274</v>
      </c>
      <c r="G5580" s="32">
        <v>2665</v>
      </c>
      <c r="H5580" s="31" t="s">
        <v>94</v>
      </c>
      <c r="I5580" s="32">
        <v>1985</v>
      </c>
      <c r="J5580" s="33">
        <v>1</v>
      </c>
      <c r="K5580" s="31" t="s">
        <v>94</v>
      </c>
      <c r="L5580" s="31" t="s">
        <v>95</v>
      </c>
    </row>
    <row r="5581" spans="1:12" ht="45" x14ac:dyDescent="0.2">
      <c r="A5581" t="str">
        <f>VLOOKUP(B5581,StateFIPS!A$2:B$52,2)</f>
        <v>Nebraska</v>
      </c>
      <c r="B5581">
        <f t="shared" si="90"/>
        <v>31</v>
      </c>
      <c r="C5581" s="31" t="s">
        <v>1266</v>
      </c>
      <c r="D5581" s="31" t="s">
        <v>93</v>
      </c>
      <c r="E5581" s="31" t="s">
        <v>3273</v>
      </c>
      <c r="F5581" s="31" t="s">
        <v>3274</v>
      </c>
      <c r="G5581" s="32">
        <v>13319</v>
      </c>
      <c r="H5581" s="31" t="s">
        <v>94</v>
      </c>
      <c r="I5581" s="32">
        <v>9923</v>
      </c>
      <c r="J5581" s="33">
        <v>1</v>
      </c>
      <c r="K5581" s="31" t="s">
        <v>94</v>
      </c>
      <c r="L5581" s="31" t="s">
        <v>95</v>
      </c>
    </row>
    <row r="5582" spans="1:12" ht="45" x14ac:dyDescent="0.2">
      <c r="A5582" t="str">
        <f>VLOOKUP(B5582,StateFIPS!A$2:B$52,2)</f>
        <v>Indiana</v>
      </c>
      <c r="B5582">
        <f t="shared" si="90"/>
        <v>18</v>
      </c>
      <c r="C5582" s="31" t="s">
        <v>702</v>
      </c>
      <c r="D5582" s="31" t="s">
        <v>93</v>
      </c>
      <c r="E5582" s="31" t="s">
        <v>3273</v>
      </c>
      <c r="F5582" s="31" t="s">
        <v>3274</v>
      </c>
      <c r="G5582" s="32">
        <v>3987</v>
      </c>
      <c r="H5582" s="31" t="s">
        <v>94</v>
      </c>
      <c r="I5582" s="32">
        <v>2944</v>
      </c>
      <c r="J5582" s="33">
        <v>1</v>
      </c>
      <c r="K5582" s="31" t="s">
        <v>94</v>
      </c>
      <c r="L5582" s="31" t="s">
        <v>95</v>
      </c>
    </row>
    <row r="5583" spans="1:12" ht="45" x14ac:dyDescent="0.2">
      <c r="A5583" t="str">
        <f>VLOOKUP(B5583,StateFIPS!A$2:B$52,2)</f>
        <v>Iowa</v>
      </c>
      <c r="B5583">
        <f t="shared" si="90"/>
        <v>19</v>
      </c>
      <c r="C5583" s="31" t="s">
        <v>1524</v>
      </c>
      <c r="D5583" s="31" t="s">
        <v>93</v>
      </c>
      <c r="E5583" s="31" t="s">
        <v>3273</v>
      </c>
      <c r="F5583" s="31" t="s">
        <v>3274</v>
      </c>
      <c r="G5583" s="32">
        <v>342299</v>
      </c>
      <c r="H5583" s="31" t="s">
        <v>94</v>
      </c>
      <c r="I5583" s="32">
        <v>254947</v>
      </c>
      <c r="J5583" s="33">
        <v>1</v>
      </c>
      <c r="K5583" s="31" t="s">
        <v>94</v>
      </c>
      <c r="L5583" s="31" t="s">
        <v>95</v>
      </c>
    </row>
    <row r="5584" spans="1:12" ht="45" x14ac:dyDescent="0.2">
      <c r="A5584" t="str">
        <f>VLOOKUP(B5584,StateFIPS!A$2:B$52,2)</f>
        <v>Pennsylvania</v>
      </c>
      <c r="B5584">
        <f t="shared" si="90"/>
        <v>42</v>
      </c>
      <c r="C5584" s="31" t="s">
        <v>2647</v>
      </c>
      <c r="D5584" s="31" t="s">
        <v>93</v>
      </c>
      <c r="E5584" s="31" t="s">
        <v>3273</v>
      </c>
      <c r="F5584" s="31" t="s">
        <v>3274</v>
      </c>
      <c r="G5584" s="32">
        <v>1831</v>
      </c>
      <c r="H5584" s="31" t="s">
        <v>94</v>
      </c>
      <c r="I5584" s="32">
        <v>1352</v>
      </c>
      <c r="J5584" s="33">
        <v>1</v>
      </c>
      <c r="K5584" s="31" t="s">
        <v>94</v>
      </c>
      <c r="L5584" s="31" t="s">
        <v>95</v>
      </c>
    </row>
    <row r="5585" spans="1:12" ht="45" x14ac:dyDescent="0.2">
      <c r="A5585" t="str">
        <f>VLOOKUP(B5585,StateFIPS!A$2:B$52,2)</f>
        <v>Minnesota</v>
      </c>
      <c r="B5585">
        <f t="shared" si="90"/>
        <v>27</v>
      </c>
      <c r="C5585" s="31" t="s">
        <v>1489</v>
      </c>
      <c r="D5585" s="31" t="s">
        <v>93</v>
      </c>
      <c r="E5585" s="31" t="s">
        <v>3273</v>
      </c>
      <c r="F5585" s="31" t="s">
        <v>3274</v>
      </c>
      <c r="G5585" s="32">
        <v>33394</v>
      </c>
      <c r="H5585" s="31" t="s">
        <v>94</v>
      </c>
      <c r="I5585" s="32">
        <v>26315</v>
      </c>
      <c r="J5585" s="33">
        <v>1</v>
      </c>
      <c r="K5585" s="31" t="s">
        <v>94</v>
      </c>
      <c r="L5585" s="31" t="s">
        <v>95</v>
      </c>
    </row>
    <row r="5586" spans="1:12" ht="45" x14ac:dyDescent="0.2">
      <c r="A5586" t="str">
        <f>VLOOKUP(B5586,StateFIPS!A$2:B$52,2)</f>
        <v>Pennsylvania</v>
      </c>
      <c r="B5586">
        <f t="shared" si="90"/>
        <v>42</v>
      </c>
      <c r="C5586" s="31" t="s">
        <v>2640</v>
      </c>
      <c r="D5586" s="31" t="s">
        <v>93</v>
      </c>
      <c r="E5586" s="31" t="s">
        <v>3273</v>
      </c>
      <c r="F5586" s="31" t="s">
        <v>3274</v>
      </c>
      <c r="G5586" s="32">
        <v>9221</v>
      </c>
      <c r="H5586" s="31" t="s">
        <v>94</v>
      </c>
      <c r="I5586" s="32">
        <v>6808</v>
      </c>
      <c r="J5586" s="33">
        <v>1</v>
      </c>
      <c r="K5586" s="31" t="s">
        <v>94</v>
      </c>
      <c r="L5586" s="31" t="s">
        <v>95</v>
      </c>
    </row>
    <row r="5587" spans="1:12" ht="45" x14ac:dyDescent="0.2">
      <c r="A5587" t="str">
        <f>VLOOKUP(B5587,StateFIPS!A$2:B$52,2)</f>
        <v>Oklahoma</v>
      </c>
      <c r="B5587">
        <f t="shared" si="90"/>
        <v>40</v>
      </c>
      <c r="C5587" s="31" t="s">
        <v>2604</v>
      </c>
      <c r="D5587" s="31" t="s">
        <v>93</v>
      </c>
      <c r="E5587" s="31" t="s">
        <v>3273</v>
      </c>
      <c r="F5587" s="31" t="s">
        <v>3274</v>
      </c>
      <c r="G5587" s="32">
        <v>36509</v>
      </c>
      <c r="H5587" s="31" t="s">
        <v>94</v>
      </c>
      <c r="I5587" s="32">
        <v>26473</v>
      </c>
      <c r="J5587" s="33">
        <v>1</v>
      </c>
      <c r="K5587" s="31" t="s">
        <v>94</v>
      </c>
      <c r="L5587" s="31" t="s">
        <v>95</v>
      </c>
    </row>
    <row r="5588" spans="1:12" ht="45" x14ac:dyDescent="0.2">
      <c r="A5588" t="str">
        <f>VLOOKUP(B5588,StateFIPS!A$2:B$52,2)</f>
        <v>Pennsylvania</v>
      </c>
      <c r="B5588">
        <f t="shared" si="90"/>
        <v>42</v>
      </c>
      <c r="C5588" s="31" t="s">
        <v>2597</v>
      </c>
      <c r="D5588" s="31" t="s">
        <v>93</v>
      </c>
      <c r="E5588" s="31" t="s">
        <v>3273</v>
      </c>
      <c r="F5588" s="31" t="s">
        <v>3274</v>
      </c>
      <c r="G5588" s="32">
        <v>1151</v>
      </c>
      <c r="H5588" s="31" t="s">
        <v>94</v>
      </c>
      <c r="I5588" s="32">
        <v>850</v>
      </c>
      <c r="J5588" s="33">
        <v>1</v>
      </c>
      <c r="K5588" s="31" t="s">
        <v>94</v>
      </c>
      <c r="L5588" s="31" t="s">
        <v>95</v>
      </c>
    </row>
    <row r="5589" spans="1:12" ht="45" x14ac:dyDescent="0.2">
      <c r="A5589" t="str">
        <f>VLOOKUP(B5589,StateFIPS!A$2:B$52,2)</f>
        <v>Pennsylvania</v>
      </c>
      <c r="B5589">
        <f t="shared" si="90"/>
        <v>42</v>
      </c>
      <c r="C5589" s="31" t="s">
        <v>2367</v>
      </c>
      <c r="D5589" s="31" t="s">
        <v>93</v>
      </c>
      <c r="E5589" s="31" t="s">
        <v>3273</v>
      </c>
      <c r="F5589" s="31" t="s">
        <v>3274</v>
      </c>
      <c r="G5589" s="32">
        <v>35574</v>
      </c>
      <c r="H5589" s="31" t="s">
        <v>94</v>
      </c>
      <c r="I5589" s="32">
        <v>26266</v>
      </c>
      <c r="J5589" s="33">
        <v>1</v>
      </c>
      <c r="K5589" s="31" t="s">
        <v>94</v>
      </c>
      <c r="L5589" s="31" t="s">
        <v>95</v>
      </c>
    </row>
    <row r="5590" spans="1:12" ht="45" x14ac:dyDescent="0.2">
      <c r="A5590" t="str">
        <f>VLOOKUP(B5590,StateFIPS!A$2:B$52,2)</f>
        <v>Georgia</v>
      </c>
      <c r="B5590">
        <f t="shared" si="90"/>
        <v>13</v>
      </c>
      <c r="C5590" s="31" t="s">
        <v>2725</v>
      </c>
      <c r="D5590" s="31" t="s">
        <v>93</v>
      </c>
      <c r="E5590" s="31" t="s">
        <v>3273</v>
      </c>
      <c r="F5590" s="31" t="s">
        <v>3274</v>
      </c>
      <c r="G5590" s="32">
        <v>4918</v>
      </c>
      <c r="H5590" s="31" t="s">
        <v>94</v>
      </c>
      <c r="I5590" s="32">
        <v>3767</v>
      </c>
      <c r="J5590" s="33">
        <v>1</v>
      </c>
      <c r="K5590" s="31" t="s">
        <v>94</v>
      </c>
      <c r="L5590" s="31" t="s">
        <v>95</v>
      </c>
    </row>
    <row r="5591" spans="1:12" ht="45" x14ac:dyDescent="0.2">
      <c r="A5591" t="str">
        <f>VLOOKUP(B5591,StateFIPS!A$2:B$52,2)</f>
        <v>Pennsylvania</v>
      </c>
      <c r="B5591">
        <f t="shared" si="90"/>
        <v>42</v>
      </c>
      <c r="C5591" s="31" t="s">
        <v>2667</v>
      </c>
      <c r="D5591" s="31" t="s">
        <v>93</v>
      </c>
      <c r="E5591" s="31" t="s">
        <v>3273</v>
      </c>
      <c r="F5591" s="31" t="s">
        <v>3274</v>
      </c>
      <c r="G5591" s="32">
        <v>42668</v>
      </c>
      <c r="H5591" s="31" t="s">
        <v>94</v>
      </c>
      <c r="I5591" s="32">
        <v>31504</v>
      </c>
      <c r="J5591" s="33">
        <v>1</v>
      </c>
      <c r="K5591" s="31" t="s">
        <v>94</v>
      </c>
      <c r="L5591" s="31" t="s">
        <v>95</v>
      </c>
    </row>
    <row r="5592" spans="1:12" ht="45" x14ac:dyDescent="0.2">
      <c r="A5592" t="str">
        <f>VLOOKUP(B5592,StateFIPS!A$2:B$52,2)</f>
        <v>Indiana</v>
      </c>
      <c r="B5592">
        <f t="shared" si="90"/>
        <v>18</v>
      </c>
      <c r="C5592" s="31" t="s">
        <v>1628</v>
      </c>
      <c r="D5592" s="31" t="s">
        <v>93</v>
      </c>
      <c r="E5592" s="31" t="s">
        <v>3273</v>
      </c>
      <c r="F5592" s="31" t="s">
        <v>3274</v>
      </c>
      <c r="G5592" s="32">
        <v>11515</v>
      </c>
      <c r="H5592" s="31" t="s">
        <v>94</v>
      </c>
      <c r="I5592" s="32">
        <v>8503</v>
      </c>
      <c r="J5592" s="33">
        <v>1</v>
      </c>
      <c r="K5592" s="31" t="s">
        <v>94</v>
      </c>
      <c r="L5592" s="31" t="s">
        <v>95</v>
      </c>
    </row>
    <row r="5593" spans="1:12" ht="45" x14ac:dyDescent="0.2">
      <c r="A5593" t="str">
        <f>VLOOKUP(B5593,StateFIPS!A$2:B$52,2)</f>
        <v>Pennsylvania</v>
      </c>
      <c r="B5593">
        <f t="shared" si="90"/>
        <v>42</v>
      </c>
      <c r="C5593" s="31" t="s">
        <v>1370</v>
      </c>
      <c r="D5593" s="31" t="s">
        <v>93</v>
      </c>
      <c r="E5593" s="31" t="s">
        <v>3273</v>
      </c>
      <c r="F5593" s="31" t="s">
        <v>3274</v>
      </c>
      <c r="G5593" s="32">
        <v>1831</v>
      </c>
      <c r="H5593" s="31" t="s">
        <v>94</v>
      </c>
      <c r="I5593" s="32">
        <v>1352</v>
      </c>
      <c r="J5593" s="33">
        <v>1</v>
      </c>
      <c r="K5593" s="31" t="s">
        <v>94</v>
      </c>
      <c r="L5593" s="31" t="s">
        <v>95</v>
      </c>
    </row>
    <row r="5594" spans="1:12" ht="45" x14ac:dyDescent="0.2">
      <c r="A5594" t="str">
        <f>VLOOKUP(B5594,StateFIPS!A$2:B$52,2)</f>
        <v>Mississippi</v>
      </c>
      <c r="B5594">
        <f t="shared" si="90"/>
        <v>28</v>
      </c>
      <c r="C5594" s="31" t="s">
        <v>1474</v>
      </c>
      <c r="D5594" s="31" t="s">
        <v>93</v>
      </c>
      <c r="E5594" s="31" t="s">
        <v>3273</v>
      </c>
      <c r="F5594" s="31" t="s">
        <v>3274</v>
      </c>
      <c r="G5594" s="32">
        <v>4854</v>
      </c>
      <c r="H5594" s="31" t="s">
        <v>94</v>
      </c>
      <c r="I5594" s="32">
        <v>3879</v>
      </c>
      <c r="J5594" s="33">
        <v>1</v>
      </c>
      <c r="K5594" s="31" t="s">
        <v>94</v>
      </c>
      <c r="L5594" s="31" t="s">
        <v>95</v>
      </c>
    </row>
    <row r="5595" spans="1:12" ht="45" x14ac:dyDescent="0.2">
      <c r="A5595" t="str">
        <f>VLOOKUP(B5595,StateFIPS!A$2:B$52,2)</f>
        <v>Nebraska</v>
      </c>
      <c r="B5595">
        <f t="shared" si="90"/>
        <v>31</v>
      </c>
      <c r="C5595" s="31" t="s">
        <v>1265</v>
      </c>
      <c r="D5595" s="31" t="s">
        <v>93</v>
      </c>
      <c r="E5595" s="31" t="s">
        <v>3273</v>
      </c>
      <c r="F5595" s="31" t="s">
        <v>3274</v>
      </c>
      <c r="G5595" s="32">
        <v>27748</v>
      </c>
      <c r="H5595" s="31" t="s">
        <v>94</v>
      </c>
      <c r="I5595" s="32">
        <v>20672</v>
      </c>
      <c r="J5595" s="33">
        <v>1</v>
      </c>
      <c r="K5595" s="31" t="s">
        <v>94</v>
      </c>
      <c r="L5595" s="31" t="s">
        <v>95</v>
      </c>
    </row>
    <row r="5596" spans="1:12" ht="45" x14ac:dyDescent="0.2">
      <c r="A5596" t="str">
        <f>VLOOKUP(B5596,StateFIPS!A$2:B$52,2)</f>
        <v>Iowa</v>
      </c>
      <c r="B5596">
        <f t="shared" si="90"/>
        <v>19</v>
      </c>
      <c r="C5596" s="31" t="s">
        <v>277</v>
      </c>
      <c r="D5596" s="31" t="s">
        <v>93</v>
      </c>
      <c r="E5596" s="31" t="s">
        <v>3273</v>
      </c>
      <c r="F5596" s="31" t="s">
        <v>3274</v>
      </c>
      <c r="G5596" s="32">
        <v>52272</v>
      </c>
      <c r="H5596" s="31" t="s">
        <v>94</v>
      </c>
      <c r="I5596" s="32">
        <v>38932</v>
      </c>
      <c r="J5596" s="33">
        <v>1</v>
      </c>
      <c r="K5596" s="31" t="s">
        <v>94</v>
      </c>
      <c r="L5596" s="31" t="s">
        <v>95</v>
      </c>
    </row>
    <row r="5597" spans="1:12" ht="45" x14ac:dyDescent="0.2">
      <c r="A5597" t="str">
        <f>VLOOKUP(B5597,StateFIPS!A$2:B$52,2)</f>
        <v>Pennsylvania</v>
      </c>
      <c r="B5597">
        <f t="shared" si="90"/>
        <v>42</v>
      </c>
      <c r="C5597" s="31" t="s">
        <v>2478</v>
      </c>
      <c r="D5597" s="31" t="s">
        <v>93</v>
      </c>
      <c r="E5597" s="31" t="s">
        <v>3273</v>
      </c>
      <c r="F5597" s="31" t="s">
        <v>3274</v>
      </c>
      <c r="G5597" s="32">
        <v>4428</v>
      </c>
      <c r="H5597" s="31" t="s">
        <v>94</v>
      </c>
      <c r="I5597" s="32">
        <v>3269</v>
      </c>
      <c r="J5597" s="33">
        <v>1</v>
      </c>
      <c r="K5597" s="31" t="s">
        <v>94</v>
      </c>
      <c r="L5597" s="31" t="s">
        <v>95</v>
      </c>
    </row>
    <row r="5598" spans="1:12" ht="45" x14ac:dyDescent="0.2">
      <c r="A5598" t="str">
        <f>VLOOKUP(B5598,StateFIPS!A$2:B$52,2)</f>
        <v>Pennsylvania</v>
      </c>
      <c r="B5598">
        <f t="shared" si="90"/>
        <v>42</v>
      </c>
      <c r="C5598" s="31" t="s">
        <v>2445</v>
      </c>
      <c r="D5598" s="31" t="s">
        <v>93</v>
      </c>
      <c r="E5598" s="31" t="s">
        <v>3273</v>
      </c>
      <c r="F5598" s="31" t="s">
        <v>3274</v>
      </c>
      <c r="G5598" s="32">
        <v>10812</v>
      </c>
      <c r="H5598" s="31" t="s">
        <v>94</v>
      </c>
      <c r="I5598" s="32">
        <v>7983</v>
      </c>
      <c r="J5598" s="33">
        <v>1</v>
      </c>
      <c r="K5598" s="31" t="s">
        <v>94</v>
      </c>
      <c r="L5598" s="31" t="s">
        <v>95</v>
      </c>
    </row>
    <row r="5599" spans="1:12" ht="45" x14ac:dyDescent="0.2">
      <c r="A5599" t="str">
        <f>VLOOKUP(B5599,StateFIPS!A$2:B$52,2)</f>
        <v>Mississippi</v>
      </c>
      <c r="B5599">
        <f t="shared" si="90"/>
        <v>28</v>
      </c>
      <c r="C5599" s="31" t="s">
        <v>438</v>
      </c>
      <c r="D5599" s="31" t="s">
        <v>93</v>
      </c>
      <c r="E5599" s="31" t="s">
        <v>3273</v>
      </c>
      <c r="F5599" s="31" t="s">
        <v>3274</v>
      </c>
      <c r="G5599" s="32">
        <v>4854</v>
      </c>
      <c r="H5599" s="31" t="s">
        <v>94</v>
      </c>
      <c r="I5599" s="32">
        <v>3879</v>
      </c>
      <c r="J5599" s="33">
        <v>1</v>
      </c>
      <c r="K5599" s="31" t="s">
        <v>94</v>
      </c>
      <c r="L5599" s="31" t="s">
        <v>95</v>
      </c>
    </row>
    <row r="5600" spans="1:12" ht="45" x14ac:dyDescent="0.2">
      <c r="A5600" t="str">
        <f>VLOOKUP(B5600,StateFIPS!A$2:B$52,2)</f>
        <v>Pennsylvania</v>
      </c>
      <c r="B5600">
        <f t="shared" si="90"/>
        <v>42</v>
      </c>
      <c r="C5600" s="31" t="s">
        <v>2528</v>
      </c>
      <c r="D5600" s="31" t="s">
        <v>93</v>
      </c>
      <c r="E5600" s="31" t="s">
        <v>3273</v>
      </c>
      <c r="F5600" s="31" t="s">
        <v>3274</v>
      </c>
      <c r="G5600" s="32">
        <v>1951</v>
      </c>
      <c r="H5600" s="31" t="s">
        <v>94</v>
      </c>
      <c r="I5600" s="32">
        <v>1440</v>
      </c>
      <c r="J5600" s="33">
        <v>1</v>
      </c>
      <c r="K5600" s="31" t="s">
        <v>94</v>
      </c>
      <c r="L5600" s="31" t="s">
        <v>95</v>
      </c>
    </row>
    <row r="5601" spans="1:12" ht="45" x14ac:dyDescent="0.2">
      <c r="A5601" t="str">
        <f>VLOOKUP(B5601,StateFIPS!A$2:B$52,2)</f>
        <v>Pennsylvania</v>
      </c>
      <c r="B5601">
        <f t="shared" si="90"/>
        <v>42</v>
      </c>
      <c r="C5601" s="31" t="s">
        <v>2455</v>
      </c>
      <c r="D5601" s="31" t="s">
        <v>93</v>
      </c>
      <c r="E5601" s="31" t="s">
        <v>3273</v>
      </c>
      <c r="F5601" s="31" t="s">
        <v>3274</v>
      </c>
      <c r="G5601" s="32">
        <v>1605</v>
      </c>
      <c r="H5601" s="31" t="s">
        <v>94</v>
      </c>
      <c r="I5601" s="32">
        <v>1185</v>
      </c>
      <c r="J5601" s="33">
        <v>1</v>
      </c>
      <c r="K5601" s="31" t="s">
        <v>94</v>
      </c>
      <c r="L5601" s="31" t="s">
        <v>95</v>
      </c>
    </row>
    <row r="5602" spans="1:12" ht="45" x14ac:dyDescent="0.2">
      <c r="A5602" t="str">
        <f>VLOOKUP(B5602,StateFIPS!A$2:B$52,2)</f>
        <v>Iowa</v>
      </c>
      <c r="B5602">
        <f t="shared" si="90"/>
        <v>19</v>
      </c>
      <c r="C5602" s="31" t="s">
        <v>278</v>
      </c>
      <c r="D5602" s="31" t="s">
        <v>93</v>
      </c>
      <c r="E5602" s="31" t="s">
        <v>3273</v>
      </c>
      <c r="F5602" s="31" t="s">
        <v>3274</v>
      </c>
      <c r="G5602" s="32">
        <v>21173</v>
      </c>
      <c r="H5602" s="31" t="s">
        <v>94</v>
      </c>
      <c r="I5602" s="32">
        <v>15770</v>
      </c>
      <c r="J5602" s="33">
        <v>1</v>
      </c>
      <c r="K5602" s="31" t="s">
        <v>94</v>
      </c>
      <c r="L5602" s="31" t="s">
        <v>95</v>
      </c>
    </row>
    <row r="5603" spans="1:12" ht="45" x14ac:dyDescent="0.2">
      <c r="A5603" t="str">
        <f>VLOOKUP(B5603,StateFIPS!A$2:B$52,2)</f>
        <v>Georgia</v>
      </c>
      <c r="B5603">
        <f t="shared" si="90"/>
        <v>13</v>
      </c>
      <c r="C5603" s="31" t="s">
        <v>760</v>
      </c>
      <c r="D5603" s="31" t="s">
        <v>93</v>
      </c>
      <c r="E5603" s="31" t="s">
        <v>3273</v>
      </c>
      <c r="F5603" s="31" t="s">
        <v>3274</v>
      </c>
      <c r="G5603" s="32">
        <v>6486</v>
      </c>
      <c r="H5603" s="31" t="s">
        <v>94</v>
      </c>
      <c r="I5603" s="32">
        <v>4968</v>
      </c>
      <c r="J5603" s="33">
        <v>1</v>
      </c>
      <c r="K5603" s="31" t="s">
        <v>94</v>
      </c>
      <c r="L5603" s="31" t="s">
        <v>95</v>
      </c>
    </row>
    <row r="5604" spans="1:12" ht="45" x14ac:dyDescent="0.2">
      <c r="A5604" t="str">
        <f>VLOOKUP(B5604,StateFIPS!A$2:B$52,2)</f>
        <v>Pennsylvania</v>
      </c>
      <c r="B5604">
        <f t="shared" si="90"/>
        <v>42</v>
      </c>
      <c r="C5604" s="31" t="s">
        <v>2645</v>
      </c>
      <c r="D5604" s="31" t="s">
        <v>93</v>
      </c>
      <c r="E5604" s="31" t="s">
        <v>3273</v>
      </c>
      <c r="F5604" s="31" t="s">
        <v>3274</v>
      </c>
      <c r="G5604" s="32">
        <v>11206</v>
      </c>
      <c r="H5604" s="31" t="s">
        <v>94</v>
      </c>
      <c r="I5604" s="32">
        <v>8274</v>
      </c>
      <c r="J5604" s="33">
        <v>1</v>
      </c>
      <c r="K5604" s="31" t="s">
        <v>94</v>
      </c>
      <c r="L5604" s="31" t="s">
        <v>95</v>
      </c>
    </row>
    <row r="5605" spans="1:12" ht="45" x14ac:dyDescent="0.2">
      <c r="A5605" t="str">
        <f>VLOOKUP(B5605,StateFIPS!A$2:B$52,2)</f>
        <v>Indiana</v>
      </c>
      <c r="B5605">
        <f t="shared" si="90"/>
        <v>18</v>
      </c>
      <c r="C5605" s="31" t="s">
        <v>1630</v>
      </c>
      <c r="D5605" s="31" t="s">
        <v>93</v>
      </c>
      <c r="E5605" s="31" t="s">
        <v>3273</v>
      </c>
      <c r="F5605" s="31" t="s">
        <v>3274</v>
      </c>
      <c r="G5605" s="32">
        <v>18192</v>
      </c>
      <c r="H5605" s="31" t="s">
        <v>94</v>
      </c>
      <c r="I5605" s="32">
        <v>13433</v>
      </c>
      <c r="J5605" s="33">
        <v>1</v>
      </c>
      <c r="K5605" s="31" t="s">
        <v>94</v>
      </c>
      <c r="L5605" s="31" t="s">
        <v>95</v>
      </c>
    </row>
    <row r="5606" spans="1:12" ht="45" x14ac:dyDescent="0.2">
      <c r="A5606" t="str">
        <f>VLOOKUP(B5606,StateFIPS!A$2:B$52,2)</f>
        <v>Minnesota</v>
      </c>
      <c r="B5606">
        <f t="shared" si="90"/>
        <v>27</v>
      </c>
      <c r="C5606" s="31" t="s">
        <v>1564</v>
      </c>
      <c r="D5606" s="31" t="s">
        <v>93</v>
      </c>
      <c r="E5606" s="31" t="s">
        <v>3273</v>
      </c>
      <c r="F5606" s="31" t="s">
        <v>3274</v>
      </c>
      <c r="G5606" s="32">
        <v>41313</v>
      </c>
      <c r="H5606" s="31" t="s">
        <v>94</v>
      </c>
      <c r="I5606" s="32">
        <v>32555</v>
      </c>
      <c r="J5606" s="33">
        <v>1</v>
      </c>
      <c r="K5606" s="31" t="s">
        <v>94</v>
      </c>
      <c r="L5606" s="31" t="s">
        <v>95</v>
      </c>
    </row>
    <row r="5607" spans="1:12" ht="45" x14ac:dyDescent="0.2">
      <c r="A5607" t="str">
        <f>VLOOKUP(B5607,StateFIPS!A$2:B$52,2)</f>
        <v>Nebraska</v>
      </c>
      <c r="B5607">
        <f t="shared" si="90"/>
        <v>31</v>
      </c>
      <c r="C5607" s="31" t="s">
        <v>1251</v>
      </c>
      <c r="D5607" s="31" t="s">
        <v>93</v>
      </c>
      <c r="E5607" s="31" t="s">
        <v>3273</v>
      </c>
      <c r="F5607" s="31" t="s">
        <v>3274</v>
      </c>
      <c r="G5607" s="32">
        <v>17704</v>
      </c>
      <c r="H5607" s="31" t="s">
        <v>94</v>
      </c>
      <c r="I5607" s="32">
        <v>13189</v>
      </c>
      <c r="J5607" s="33">
        <v>1</v>
      </c>
      <c r="K5607" s="31" t="s">
        <v>94</v>
      </c>
      <c r="L5607" s="31" t="s">
        <v>95</v>
      </c>
    </row>
    <row r="5608" spans="1:12" ht="45" x14ac:dyDescent="0.2">
      <c r="A5608" t="str">
        <f>VLOOKUP(B5608,StateFIPS!A$2:B$52,2)</f>
        <v>Pennsylvania</v>
      </c>
      <c r="B5608">
        <f t="shared" si="90"/>
        <v>42</v>
      </c>
      <c r="C5608" s="31" t="s">
        <v>2407</v>
      </c>
      <c r="D5608" s="31" t="s">
        <v>93</v>
      </c>
      <c r="E5608" s="31" t="s">
        <v>3273</v>
      </c>
      <c r="F5608" s="31" t="s">
        <v>3274</v>
      </c>
      <c r="G5608" s="32">
        <v>1831</v>
      </c>
      <c r="H5608" s="31" t="s">
        <v>94</v>
      </c>
      <c r="I5608" s="32">
        <v>1352</v>
      </c>
      <c r="J5608" s="33">
        <v>1</v>
      </c>
      <c r="K5608" s="31" t="s">
        <v>94</v>
      </c>
      <c r="L5608" s="31" t="s">
        <v>95</v>
      </c>
    </row>
    <row r="5609" spans="1:12" ht="45" x14ac:dyDescent="0.2">
      <c r="A5609" t="str">
        <f>VLOOKUP(B5609,StateFIPS!A$2:B$52,2)</f>
        <v>Nebraska</v>
      </c>
      <c r="B5609">
        <f t="shared" si="90"/>
        <v>31</v>
      </c>
      <c r="C5609" s="31" t="s">
        <v>2215</v>
      </c>
      <c r="D5609" s="31" t="s">
        <v>93</v>
      </c>
      <c r="E5609" s="31" t="s">
        <v>3273</v>
      </c>
      <c r="F5609" s="31" t="s">
        <v>3274</v>
      </c>
      <c r="G5609" s="32">
        <v>33004</v>
      </c>
      <c r="H5609" s="31" t="s">
        <v>94</v>
      </c>
      <c r="I5609" s="32">
        <v>24588</v>
      </c>
      <c r="J5609" s="33">
        <v>1</v>
      </c>
      <c r="K5609" s="31" t="s">
        <v>94</v>
      </c>
      <c r="L5609" s="31" t="s">
        <v>95</v>
      </c>
    </row>
    <row r="5610" spans="1:12" ht="45" x14ac:dyDescent="0.2">
      <c r="A5610" t="str">
        <f>VLOOKUP(B5610,StateFIPS!A$2:B$52,2)</f>
        <v>Iowa</v>
      </c>
      <c r="B5610">
        <f t="shared" si="90"/>
        <v>19</v>
      </c>
      <c r="C5610" s="31" t="s">
        <v>289</v>
      </c>
      <c r="D5610" s="31" t="s">
        <v>93</v>
      </c>
      <c r="E5610" s="31" t="s">
        <v>3273</v>
      </c>
      <c r="F5610" s="31" t="s">
        <v>3274</v>
      </c>
      <c r="G5610" s="32">
        <v>18486</v>
      </c>
      <c r="H5610" s="31" t="s">
        <v>94</v>
      </c>
      <c r="I5610" s="32">
        <v>13768</v>
      </c>
      <c r="J5610" s="33">
        <v>1</v>
      </c>
      <c r="K5610" s="31" t="s">
        <v>94</v>
      </c>
      <c r="L5610" s="31" t="s">
        <v>95</v>
      </c>
    </row>
    <row r="5611" spans="1:12" ht="45" x14ac:dyDescent="0.2">
      <c r="A5611" t="str">
        <f>VLOOKUP(B5611,StateFIPS!A$2:B$52,2)</f>
        <v>Georgia</v>
      </c>
      <c r="B5611">
        <f t="shared" si="90"/>
        <v>13</v>
      </c>
      <c r="C5611" s="31" t="s">
        <v>767</v>
      </c>
      <c r="D5611" s="31" t="s">
        <v>93</v>
      </c>
      <c r="E5611" s="31" t="s">
        <v>3273</v>
      </c>
      <c r="F5611" s="31" t="s">
        <v>3274</v>
      </c>
      <c r="G5611" s="32">
        <v>17851</v>
      </c>
      <c r="H5611" s="31" t="s">
        <v>94</v>
      </c>
      <c r="I5611" s="32">
        <v>13673</v>
      </c>
      <c r="J5611" s="33">
        <v>1</v>
      </c>
      <c r="K5611" s="31" t="s">
        <v>94</v>
      </c>
      <c r="L5611" s="31" t="s">
        <v>95</v>
      </c>
    </row>
    <row r="5612" spans="1:12" ht="45" x14ac:dyDescent="0.2">
      <c r="A5612" t="str">
        <f>VLOOKUP(B5612,StateFIPS!A$2:B$52,2)</f>
        <v>Iowa</v>
      </c>
      <c r="B5612">
        <f t="shared" si="90"/>
        <v>19</v>
      </c>
      <c r="C5612" s="31" t="s">
        <v>1526</v>
      </c>
      <c r="D5612" s="31" t="s">
        <v>93</v>
      </c>
      <c r="E5612" s="31" t="s">
        <v>3273</v>
      </c>
      <c r="F5612" s="31" t="s">
        <v>3274</v>
      </c>
      <c r="G5612" s="32">
        <v>45992</v>
      </c>
      <c r="H5612" s="31" t="s">
        <v>94</v>
      </c>
      <c r="I5612" s="32">
        <v>34255</v>
      </c>
      <c r="J5612" s="33">
        <v>1</v>
      </c>
      <c r="K5612" s="31" t="s">
        <v>94</v>
      </c>
      <c r="L5612" s="31" t="s">
        <v>95</v>
      </c>
    </row>
    <row r="5613" spans="1:12" ht="45" x14ac:dyDescent="0.2">
      <c r="A5613" t="str">
        <f>VLOOKUP(B5613,StateFIPS!A$2:B$52,2)</f>
        <v>Georgia</v>
      </c>
      <c r="B5613">
        <f t="shared" si="90"/>
        <v>13</v>
      </c>
      <c r="C5613" s="31" t="s">
        <v>2017</v>
      </c>
      <c r="D5613" s="31" t="s">
        <v>93</v>
      </c>
      <c r="E5613" s="31" t="s">
        <v>3273</v>
      </c>
      <c r="F5613" s="31" t="s">
        <v>3274</v>
      </c>
      <c r="G5613" s="32">
        <v>9657</v>
      </c>
      <c r="H5613" s="31" t="s">
        <v>94</v>
      </c>
      <c r="I5613" s="32">
        <v>7397</v>
      </c>
      <c r="J5613" s="33">
        <v>1</v>
      </c>
      <c r="K5613" s="31" t="s">
        <v>94</v>
      </c>
      <c r="L5613" s="31" t="s">
        <v>95</v>
      </c>
    </row>
    <row r="5614" spans="1:12" ht="45" x14ac:dyDescent="0.2">
      <c r="A5614" t="str">
        <f>VLOOKUP(B5614,StateFIPS!A$2:B$52,2)</f>
        <v>Minnesota</v>
      </c>
      <c r="B5614">
        <f t="shared" si="90"/>
        <v>27</v>
      </c>
      <c r="C5614" s="31" t="s">
        <v>1501</v>
      </c>
      <c r="D5614" s="31" t="s">
        <v>93</v>
      </c>
      <c r="E5614" s="31" t="s">
        <v>3273</v>
      </c>
      <c r="F5614" s="31" t="s">
        <v>3274</v>
      </c>
      <c r="G5614" s="32">
        <v>12557</v>
      </c>
      <c r="H5614" s="31" t="s">
        <v>94</v>
      </c>
      <c r="I5614" s="32">
        <v>9895</v>
      </c>
      <c r="J5614" s="33">
        <v>1</v>
      </c>
      <c r="K5614" s="31" t="s">
        <v>94</v>
      </c>
      <c r="L5614" s="31" t="s">
        <v>95</v>
      </c>
    </row>
    <row r="5615" spans="1:12" ht="45" x14ac:dyDescent="0.2">
      <c r="A5615" t="str">
        <f>VLOOKUP(B5615,StateFIPS!A$2:B$52,2)</f>
        <v>Indiana</v>
      </c>
      <c r="B5615">
        <f t="shared" si="90"/>
        <v>18</v>
      </c>
      <c r="C5615" s="31" t="s">
        <v>701</v>
      </c>
      <c r="D5615" s="31" t="s">
        <v>93</v>
      </c>
      <c r="E5615" s="31" t="s">
        <v>3273</v>
      </c>
      <c r="F5615" s="31" t="s">
        <v>3274</v>
      </c>
      <c r="G5615" s="32">
        <v>30876</v>
      </c>
      <c r="H5615" s="31" t="s">
        <v>94</v>
      </c>
      <c r="I5615" s="32">
        <v>22798</v>
      </c>
      <c r="J5615" s="33">
        <v>1</v>
      </c>
      <c r="K5615" s="31" t="s">
        <v>94</v>
      </c>
      <c r="L5615" s="31" t="s">
        <v>95</v>
      </c>
    </row>
    <row r="5616" spans="1:12" ht="45" x14ac:dyDescent="0.2">
      <c r="A5616" t="str">
        <f>VLOOKUP(B5616,StateFIPS!A$2:B$52,2)</f>
        <v>Indiana</v>
      </c>
      <c r="B5616">
        <f t="shared" si="90"/>
        <v>18</v>
      </c>
      <c r="C5616" s="31" t="s">
        <v>1632</v>
      </c>
      <c r="D5616" s="31" t="s">
        <v>93</v>
      </c>
      <c r="E5616" s="31" t="s">
        <v>3273</v>
      </c>
      <c r="F5616" s="31" t="s">
        <v>3274</v>
      </c>
      <c r="G5616" s="32">
        <v>1115</v>
      </c>
      <c r="H5616" s="31" t="s">
        <v>94</v>
      </c>
      <c r="I5616" s="32">
        <v>823</v>
      </c>
      <c r="J5616" s="33">
        <v>1</v>
      </c>
      <c r="K5616" s="31" t="s">
        <v>94</v>
      </c>
      <c r="L5616" s="31" t="s">
        <v>95</v>
      </c>
    </row>
    <row r="5617" spans="1:12" ht="45" x14ac:dyDescent="0.2">
      <c r="A5617" t="str">
        <f>VLOOKUP(B5617,StateFIPS!A$2:B$52,2)</f>
        <v>Alabama</v>
      </c>
      <c r="B5617">
        <f t="shared" si="90"/>
        <v>1</v>
      </c>
      <c r="C5617" s="31" t="s">
        <v>586</v>
      </c>
      <c r="D5617" s="31" t="s">
        <v>93</v>
      </c>
      <c r="E5617" s="31" t="s">
        <v>3273</v>
      </c>
      <c r="F5617" s="31" t="s">
        <v>3274</v>
      </c>
      <c r="G5617" s="32">
        <v>3029</v>
      </c>
      <c r="H5617" s="31" t="s">
        <v>94</v>
      </c>
      <c r="I5617" s="32">
        <v>2424</v>
      </c>
      <c r="J5617" s="33">
        <v>1</v>
      </c>
      <c r="K5617" s="31" t="s">
        <v>94</v>
      </c>
      <c r="L5617" s="31" t="s">
        <v>95</v>
      </c>
    </row>
    <row r="5618" spans="1:12" ht="45" x14ac:dyDescent="0.2">
      <c r="A5618" t="str">
        <f>VLOOKUP(B5618,StateFIPS!A$2:B$52,2)</f>
        <v>Nebraska</v>
      </c>
      <c r="B5618">
        <f t="shared" si="90"/>
        <v>31</v>
      </c>
      <c r="C5618" s="31" t="s">
        <v>1250</v>
      </c>
      <c r="D5618" s="31" t="s">
        <v>93</v>
      </c>
      <c r="E5618" s="31" t="s">
        <v>3273</v>
      </c>
      <c r="F5618" s="31" t="s">
        <v>3274</v>
      </c>
      <c r="G5618" s="32">
        <v>1842</v>
      </c>
      <c r="H5618" s="31" t="s">
        <v>94</v>
      </c>
      <c r="I5618" s="32">
        <v>1372</v>
      </c>
      <c r="J5618" s="33">
        <v>1</v>
      </c>
      <c r="K5618" s="31" t="s">
        <v>94</v>
      </c>
      <c r="L5618" s="31" t="s">
        <v>95</v>
      </c>
    </row>
    <row r="5619" spans="1:12" ht="45" x14ac:dyDescent="0.2">
      <c r="A5619" t="str">
        <f>VLOOKUP(B5619,StateFIPS!A$2:B$52,2)</f>
        <v>Pennsylvania</v>
      </c>
      <c r="B5619">
        <f t="shared" si="90"/>
        <v>42</v>
      </c>
      <c r="C5619" s="31" t="s">
        <v>2301</v>
      </c>
      <c r="D5619" s="31" t="s">
        <v>93</v>
      </c>
      <c r="E5619" s="31" t="s">
        <v>3273</v>
      </c>
      <c r="F5619" s="31" t="s">
        <v>3274</v>
      </c>
      <c r="G5619" s="32">
        <v>5368</v>
      </c>
      <c r="H5619" s="31" t="s">
        <v>94</v>
      </c>
      <c r="I5619" s="32">
        <v>3964</v>
      </c>
      <c r="J5619" s="33">
        <v>1</v>
      </c>
      <c r="K5619" s="31" t="s">
        <v>94</v>
      </c>
      <c r="L5619" s="31" t="s">
        <v>95</v>
      </c>
    </row>
    <row r="5620" spans="1:12" ht="45" x14ac:dyDescent="0.2">
      <c r="A5620" t="str">
        <f>VLOOKUP(B5620,StateFIPS!A$2:B$52,2)</f>
        <v>Nebraska</v>
      </c>
      <c r="B5620">
        <f t="shared" si="90"/>
        <v>31</v>
      </c>
      <c r="C5620" s="31" t="s">
        <v>1254</v>
      </c>
      <c r="D5620" s="31" t="s">
        <v>93</v>
      </c>
      <c r="E5620" s="31" t="s">
        <v>3273</v>
      </c>
      <c r="F5620" s="31" t="s">
        <v>3274</v>
      </c>
      <c r="G5620" s="32">
        <v>12954</v>
      </c>
      <c r="H5620" s="31" t="s">
        <v>94</v>
      </c>
      <c r="I5620" s="32">
        <v>9651</v>
      </c>
      <c r="J5620" s="33">
        <v>1</v>
      </c>
      <c r="K5620" s="31" t="s">
        <v>94</v>
      </c>
      <c r="L5620" s="31" t="s">
        <v>95</v>
      </c>
    </row>
    <row r="5621" spans="1:12" ht="45" x14ac:dyDescent="0.2">
      <c r="A5621" t="str">
        <f>VLOOKUP(B5621,StateFIPS!A$2:B$52,2)</f>
        <v>Pennsylvania</v>
      </c>
      <c r="B5621">
        <f t="shared" si="90"/>
        <v>42</v>
      </c>
      <c r="C5621" s="31" t="s">
        <v>2289</v>
      </c>
      <c r="D5621" s="31" t="s">
        <v>93</v>
      </c>
      <c r="E5621" s="31" t="s">
        <v>3273</v>
      </c>
      <c r="F5621" s="31" t="s">
        <v>3274</v>
      </c>
      <c r="G5621" s="32">
        <v>2763</v>
      </c>
      <c r="H5621" s="31" t="s">
        <v>94</v>
      </c>
      <c r="I5621" s="32">
        <v>2040</v>
      </c>
      <c r="J5621" s="33">
        <v>1</v>
      </c>
      <c r="K5621" s="31" t="s">
        <v>94</v>
      </c>
      <c r="L5621" s="31" t="s">
        <v>95</v>
      </c>
    </row>
    <row r="5622" spans="1:12" ht="45" x14ac:dyDescent="0.2">
      <c r="A5622" t="str">
        <f>VLOOKUP(B5622,StateFIPS!A$2:B$52,2)</f>
        <v>Minnesota</v>
      </c>
      <c r="B5622">
        <f t="shared" si="90"/>
        <v>27</v>
      </c>
      <c r="C5622" s="31" t="s">
        <v>471</v>
      </c>
      <c r="D5622" s="31" t="s">
        <v>93</v>
      </c>
      <c r="E5622" s="31" t="s">
        <v>3273</v>
      </c>
      <c r="F5622" s="31" t="s">
        <v>3274</v>
      </c>
      <c r="G5622" s="32">
        <v>3434</v>
      </c>
      <c r="H5622" s="31" t="s">
        <v>94</v>
      </c>
      <c r="I5622" s="32">
        <v>2706</v>
      </c>
      <c r="J5622" s="33">
        <v>1</v>
      </c>
      <c r="K5622" s="31" t="s">
        <v>94</v>
      </c>
      <c r="L5622" s="31" t="s">
        <v>95</v>
      </c>
    </row>
    <row r="5623" spans="1:12" ht="45" x14ac:dyDescent="0.2">
      <c r="A5623" t="str">
        <f>VLOOKUP(B5623,StateFIPS!A$2:B$52,2)</f>
        <v>Iowa</v>
      </c>
      <c r="B5623">
        <f t="shared" si="90"/>
        <v>19</v>
      </c>
      <c r="C5623" s="31" t="s">
        <v>1527</v>
      </c>
      <c r="D5623" s="31" t="s">
        <v>93</v>
      </c>
      <c r="E5623" s="31" t="s">
        <v>3273</v>
      </c>
      <c r="F5623" s="31" t="s">
        <v>3274</v>
      </c>
      <c r="G5623" s="32">
        <v>44177</v>
      </c>
      <c r="H5623" s="31" t="s">
        <v>94</v>
      </c>
      <c r="I5623" s="32">
        <v>32903</v>
      </c>
      <c r="J5623" s="33">
        <v>1</v>
      </c>
      <c r="K5623" s="31" t="s">
        <v>94</v>
      </c>
      <c r="L5623" s="31" t="s">
        <v>95</v>
      </c>
    </row>
    <row r="5624" spans="1:12" ht="45" x14ac:dyDescent="0.2">
      <c r="A5624" t="str">
        <f>VLOOKUP(B5624,StateFIPS!A$2:B$52,2)</f>
        <v>Georgia</v>
      </c>
      <c r="B5624">
        <f t="shared" si="90"/>
        <v>13</v>
      </c>
      <c r="C5624" s="31" t="s">
        <v>731</v>
      </c>
      <c r="D5624" s="31" t="s">
        <v>93</v>
      </c>
      <c r="E5624" s="31" t="s">
        <v>3273</v>
      </c>
      <c r="F5624" s="31" t="s">
        <v>3274</v>
      </c>
      <c r="G5624" s="32">
        <v>7712</v>
      </c>
      <c r="H5624" s="31" t="s">
        <v>94</v>
      </c>
      <c r="I5624" s="32">
        <v>5907</v>
      </c>
      <c r="J5624" s="33">
        <v>1</v>
      </c>
      <c r="K5624" s="31" t="s">
        <v>94</v>
      </c>
      <c r="L5624" s="31" t="s">
        <v>95</v>
      </c>
    </row>
    <row r="5625" spans="1:12" ht="45" x14ac:dyDescent="0.2">
      <c r="A5625" t="str">
        <f>VLOOKUP(B5625,StateFIPS!A$2:B$52,2)</f>
        <v>Georgia</v>
      </c>
      <c r="B5625">
        <f t="shared" si="90"/>
        <v>13</v>
      </c>
      <c r="C5625" s="31" t="s">
        <v>2023</v>
      </c>
      <c r="D5625" s="31" t="s">
        <v>93</v>
      </c>
      <c r="E5625" s="31" t="s">
        <v>3273</v>
      </c>
      <c r="F5625" s="31" t="s">
        <v>3274</v>
      </c>
      <c r="G5625" s="32">
        <v>9559</v>
      </c>
      <c r="H5625" s="31" t="s">
        <v>94</v>
      </c>
      <c r="I5625" s="32">
        <v>7322</v>
      </c>
      <c r="J5625" s="33">
        <v>1</v>
      </c>
      <c r="K5625" s="31" t="s">
        <v>94</v>
      </c>
      <c r="L5625" s="31" t="s">
        <v>95</v>
      </c>
    </row>
    <row r="5626" spans="1:12" ht="45" x14ac:dyDescent="0.2">
      <c r="A5626" t="str">
        <f>VLOOKUP(B5626,StateFIPS!A$2:B$52,2)</f>
        <v>Pennsylvania</v>
      </c>
      <c r="B5626">
        <f t="shared" si="90"/>
        <v>42</v>
      </c>
      <c r="C5626" s="31" t="s">
        <v>2488</v>
      </c>
      <c r="D5626" s="31" t="s">
        <v>93</v>
      </c>
      <c r="E5626" s="31" t="s">
        <v>3273</v>
      </c>
      <c r="F5626" s="31" t="s">
        <v>3274</v>
      </c>
      <c r="G5626" s="32">
        <v>1831</v>
      </c>
      <c r="H5626" s="31" t="s">
        <v>94</v>
      </c>
      <c r="I5626" s="32">
        <v>1352</v>
      </c>
      <c r="J5626" s="33">
        <v>1</v>
      </c>
      <c r="K5626" s="31" t="s">
        <v>94</v>
      </c>
      <c r="L5626" s="31" t="s">
        <v>95</v>
      </c>
    </row>
    <row r="5627" spans="1:12" ht="45" x14ac:dyDescent="0.2">
      <c r="A5627" t="str">
        <f>VLOOKUP(B5627,StateFIPS!A$2:B$52,2)</f>
        <v>Mississippi</v>
      </c>
      <c r="B5627">
        <f t="shared" si="90"/>
        <v>28</v>
      </c>
      <c r="C5627" s="31" t="s">
        <v>436</v>
      </c>
      <c r="D5627" s="31" t="s">
        <v>93</v>
      </c>
      <c r="E5627" s="31" t="s">
        <v>3273</v>
      </c>
      <c r="F5627" s="31" t="s">
        <v>3274</v>
      </c>
      <c r="G5627" s="32">
        <v>4854</v>
      </c>
      <c r="H5627" s="31" t="s">
        <v>94</v>
      </c>
      <c r="I5627" s="32">
        <v>3879</v>
      </c>
      <c r="J5627" s="33">
        <v>1</v>
      </c>
      <c r="K5627" s="31" t="s">
        <v>94</v>
      </c>
      <c r="L5627" s="31" t="s">
        <v>95</v>
      </c>
    </row>
    <row r="5628" spans="1:12" ht="45" x14ac:dyDescent="0.2">
      <c r="A5628" t="str">
        <f>VLOOKUP(B5628,StateFIPS!A$2:B$52,2)</f>
        <v>Nebraska</v>
      </c>
      <c r="B5628">
        <f t="shared" si="90"/>
        <v>31</v>
      </c>
      <c r="C5628" s="31" t="s">
        <v>1255</v>
      </c>
      <c r="D5628" s="31" t="s">
        <v>93</v>
      </c>
      <c r="E5628" s="31" t="s">
        <v>3273</v>
      </c>
      <c r="F5628" s="31" t="s">
        <v>3274</v>
      </c>
      <c r="G5628" s="32">
        <v>10350</v>
      </c>
      <c r="H5628" s="31" t="s">
        <v>94</v>
      </c>
      <c r="I5628" s="32">
        <v>7711</v>
      </c>
      <c r="J5628" s="33">
        <v>1</v>
      </c>
      <c r="K5628" s="31" t="s">
        <v>94</v>
      </c>
      <c r="L5628" s="31" t="s">
        <v>95</v>
      </c>
    </row>
    <row r="5629" spans="1:12" ht="45" x14ac:dyDescent="0.2">
      <c r="A5629" t="str">
        <f>VLOOKUP(B5629,StateFIPS!A$2:B$52,2)</f>
        <v>Pennsylvania</v>
      </c>
      <c r="B5629">
        <f t="shared" si="90"/>
        <v>42</v>
      </c>
      <c r="C5629" s="31" t="s">
        <v>2524</v>
      </c>
      <c r="D5629" s="31" t="s">
        <v>93</v>
      </c>
      <c r="E5629" s="31" t="s">
        <v>3273</v>
      </c>
      <c r="F5629" s="31" t="s">
        <v>3274</v>
      </c>
      <c r="G5629" s="32">
        <v>7746</v>
      </c>
      <c r="H5629" s="31" t="s">
        <v>94</v>
      </c>
      <c r="I5629" s="32">
        <v>5720</v>
      </c>
      <c r="J5629" s="33">
        <v>1</v>
      </c>
      <c r="K5629" s="31" t="s">
        <v>94</v>
      </c>
      <c r="L5629" s="31" t="s">
        <v>95</v>
      </c>
    </row>
    <row r="5630" spans="1:12" ht="45" x14ac:dyDescent="0.2">
      <c r="A5630" t="str">
        <f>VLOOKUP(B5630,StateFIPS!A$2:B$52,2)</f>
        <v>Mississippi</v>
      </c>
      <c r="B5630">
        <f t="shared" si="90"/>
        <v>28</v>
      </c>
      <c r="C5630" s="31" t="s">
        <v>434</v>
      </c>
      <c r="D5630" s="31" t="s">
        <v>93</v>
      </c>
      <c r="E5630" s="31" t="s">
        <v>3273</v>
      </c>
      <c r="F5630" s="31" t="s">
        <v>3274</v>
      </c>
      <c r="G5630" s="32">
        <v>4854</v>
      </c>
      <c r="H5630" s="31" t="s">
        <v>94</v>
      </c>
      <c r="I5630" s="32">
        <v>3879</v>
      </c>
      <c r="J5630" s="33">
        <v>1</v>
      </c>
      <c r="K5630" s="31" t="s">
        <v>94</v>
      </c>
      <c r="L5630" s="31" t="s">
        <v>95</v>
      </c>
    </row>
    <row r="5631" spans="1:12" ht="45" x14ac:dyDescent="0.2">
      <c r="A5631" t="str">
        <f>VLOOKUP(B5631,StateFIPS!A$2:B$52,2)</f>
        <v>Nebraska</v>
      </c>
      <c r="B5631">
        <f t="shared" si="90"/>
        <v>31</v>
      </c>
      <c r="C5631" s="31" t="s">
        <v>1257</v>
      </c>
      <c r="D5631" s="31" t="s">
        <v>93</v>
      </c>
      <c r="E5631" s="31" t="s">
        <v>3273</v>
      </c>
      <c r="F5631" s="31" t="s">
        <v>3274</v>
      </c>
      <c r="G5631" s="32">
        <v>2335</v>
      </c>
      <c r="H5631" s="31" t="s">
        <v>94</v>
      </c>
      <c r="I5631" s="32">
        <v>1740</v>
      </c>
      <c r="J5631" s="33">
        <v>1</v>
      </c>
      <c r="K5631" s="31" t="s">
        <v>94</v>
      </c>
      <c r="L5631" s="31" t="s">
        <v>95</v>
      </c>
    </row>
    <row r="5632" spans="1:12" ht="45" x14ac:dyDescent="0.2">
      <c r="A5632" t="str">
        <f>VLOOKUP(B5632,StateFIPS!A$2:B$52,2)</f>
        <v>North Carolina</v>
      </c>
      <c r="B5632">
        <f t="shared" si="90"/>
        <v>37</v>
      </c>
      <c r="C5632" s="31" t="s">
        <v>1200</v>
      </c>
      <c r="D5632" s="31" t="s">
        <v>93</v>
      </c>
      <c r="E5632" s="31" t="s">
        <v>3273</v>
      </c>
      <c r="F5632" s="31" t="s">
        <v>3274</v>
      </c>
      <c r="G5632" s="32">
        <v>61704</v>
      </c>
      <c r="H5632" s="31" t="s">
        <v>94</v>
      </c>
      <c r="I5632" s="32">
        <v>50872</v>
      </c>
      <c r="J5632" s="33">
        <v>1</v>
      </c>
      <c r="K5632" s="31" t="s">
        <v>94</v>
      </c>
      <c r="L5632" s="31" t="s">
        <v>95</v>
      </c>
    </row>
    <row r="5633" spans="1:12" ht="45" x14ac:dyDescent="0.2">
      <c r="A5633" t="str">
        <f>VLOOKUP(B5633,StateFIPS!A$2:B$52,2)</f>
        <v>Oregon</v>
      </c>
      <c r="B5633">
        <f t="shared" si="90"/>
        <v>41</v>
      </c>
      <c r="C5633" s="31" t="s">
        <v>2596</v>
      </c>
      <c r="D5633" s="31" t="s">
        <v>93</v>
      </c>
      <c r="E5633" s="31" t="s">
        <v>3273</v>
      </c>
      <c r="F5633" s="31" t="s">
        <v>3274</v>
      </c>
      <c r="G5633" s="32">
        <v>1641</v>
      </c>
      <c r="H5633" s="31" t="s">
        <v>94</v>
      </c>
      <c r="I5633" s="32">
        <v>1036</v>
      </c>
      <c r="J5633" s="33">
        <v>2</v>
      </c>
      <c r="K5633" s="31" t="s">
        <v>94</v>
      </c>
      <c r="L5633" s="31" t="s">
        <v>95</v>
      </c>
    </row>
    <row r="5634" spans="1:12" ht="45" x14ac:dyDescent="0.2">
      <c r="A5634" t="str">
        <f>VLOOKUP(B5634,StateFIPS!A$2:B$52,2)</f>
        <v>Oregon</v>
      </c>
      <c r="B5634">
        <f t="shared" si="90"/>
        <v>41</v>
      </c>
      <c r="C5634" s="31" t="s">
        <v>2295</v>
      </c>
      <c r="D5634" s="31" t="s">
        <v>93</v>
      </c>
      <c r="E5634" s="31" t="s">
        <v>3273</v>
      </c>
      <c r="F5634" s="31" t="s">
        <v>3274</v>
      </c>
      <c r="G5634" s="32">
        <v>1331</v>
      </c>
      <c r="H5634" s="31" t="s">
        <v>94</v>
      </c>
      <c r="I5634" s="32">
        <v>840</v>
      </c>
      <c r="J5634" s="33">
        <v>2</v>
      </c>
      <c r="K5634" s="31" t="s">
        <v>94</v>
      </c>
      <c r="L5634" s="31" t="s">
        <v>95</v>
      </c>
    </row>
    <row r="5635" spans="1:12" ht="45" x14ac:dyDescent="0.2">
      <c r="A5635" t="str">
        <f>VLOOKUP(B5635,StateFIPS!A$2:B$52,2)</f>
        <v>Mississippi</v>
      </c>
      <c r="B5635">
        <f t="shared" ref="B5635:B5698" si="91">VALUE(LEFT(C5635,2))</f>
        <v>28</v>
      </c>
      <c r="C5635" s="31" t="s">
        <v>3260</v>
      </c>
      <c r="D5635" s="31" t="s">
        <v>93</v>
      </c>
      <c r="E5635" s="31" t="s">
        <v>3273</v>
      </c>
      <c r="F5635" s="31" t="s">
        <v>3274</v>
      </c>
      <c r="G5635" s="32">
        <v>4854</v>
      </c>
      <c r="H5635" s="31" t="s">
        <v>94</v>
      </c>
      <c r="I5635" s="32">
        <v>3879</v>
      </c>
      <c r="J5635" s="33">
        <v>1</v>
      </c>
      <c r="K5635" s="31" t="s">
        <v>94</v>
      </c>
      <c r="L5635" s="31" t="s">
        <v>95</v>
      </c>
    </row>
    <row r="5636" spans="1:12" ht="45" x14ac:dyDescent="0.2">
      <c r="A5636" t="str">
        <f>VLOOKUP(B5636,StateFIPS!A$2:B$52,2)</f>
        <v>Indiana</v>
      </c>
      <c r="B5636">
        <f t="shared" si="91"/>
        <v>18</v>
      </c>
      <c r="C5636" s="31" t="s">
        <v>1636</v>
      </c>
      <c r="D5636" s="31" t="s">
        <v>93</v>
      </c>
      <c r="E5636" s="31" t="s">
        <v>3273</v>
      </c>
      <c r="F5636" s="31" t="s">
        <v>3274</v>
      </c>
      <c r="G5636" s="32">
        <v>34485</v>
      </c>
      <c r="H5636" s="31" t="s">
        <v>94</v>
      </c>
      <c r="I5636" s="32">
        <v>25463</v>
      </c>
      <c r="J5636" s="33">
        <v>1</v>
      </c>
      <c r="K5636" s="31" t="s">
        <v>94</v>
      </c>
      <c r="L5636" s="31" t="s">
        <v>95</v>
      </c>
    </row>
    <row r="5637" spans="1:12" ht="45" x14ac:dyDescent="0.2">
      <c r="A5637" t="str">
        <f>VLOOKUP(B5637,StateFIPS!A$2:B$52,2)</f>
        <v>Georgia</v>
      </c>
      <c r="B5637">
        <f t="shared" si="91"/>
        <v>13</v>
      </c>
      <c r="C5637" s="31" t="s">
        <v>790</v>
      </c>
      <c r="D5637" s="31" t="s">
        <v>93</v>
      </c>
      <c r="E5637" s="31" t="s">
        <v>3273</v>
      </c>
      <c r="F5637" s="31" t="s">
        <v>3274</v>
      </c>
      <c r="G5637" s="32">
        <v>3533</v>
      </c>
      <c r="H5637" s="31" t="s">
        <v>94</v>
      </c>
      <c r="I5637" s="32">
        <v>2706</v>
      </c>
      <c r="J5637" s="33">
        <v>1</v>
      </c>
      <c r="K5637" s="31" t="s">
        <v>94</v>
      </c>
      <c r="L5637" s="31" t="s">
        <v>95</v>
      </c>
    </row>
    <row r="5638" spans="1:12" ht="45" x14ac:dyDescent="0.2">
      <c r="A5638" t="str">
        <f>VLOOKUP(B5638,StateFIPS!A$2:B$52,2)</f>
        <v>Georgia</v>
      </c>
      <c r="B5638">
        <f t="shared" si="91"/>
        <v>13</v>
      </c>
      <c r="C5638" s="31" t="s">
        <v>789</v>
      </c>
      <c r="D5638" s="31" t="s">
        <v>93</v>
      </c>
      <c r="E5638" s="31" t="s">
        <v>3273</v>
      </c>
      <c r="F5638" s="31" t="s">
        <v>3274</v>
      </c>
      <c r="G5638" s="32">
        <v>3308</v>
      </c>
      <c r="H5638" s="31" t="s">
        <v>94</v>
      </c>
      <c r="I5638" s="32">
        <v>2534</v>
      </c>
      <c r="J5638" s="33">
        <v>1</v>
      </c>
      <c r="K5638" s="31" t="s">
        <v>94</v>
      </c>
      <c r="L5638" s="31" t="s">
        <v>95</v>
      </c>
    </row>
    <row r="5639" spans="1:12" ht="45" x14ac:dyDescent="0.2">
      <c r="A5639" t="str">
        <f>VLOOKUP(B5639,StateFIPS!A$2:B$52,2)</f>
        <v>Oregon</v>
      </c>
      <c r="B5639">
        <f t="shared" si="91"/>
        <v>41</v>
      </c>
      <c r="C5639" s="31" t="s">
        <v>2443</v>
      </c>
      <c r="D5639" s="31" t="s">
        <v>93</v>
      </c>
      <c r="E5639" s="31" t="s">
        <v>3273</v>
      </c>
      <c r="F5639" s="31" t="s">
        <v>3274</v>
      </c>
      <c r="G5639" s="32">
        <v>868</v>
      </c>
      <c r="H5639" s="31" t="s">
        <v>94</v>
      </c>
      <c r="I5639" s="32">
        <v>548</v>
      </c>
      <c r="J5639" s="33">
        <v>2</v>
      </c>
      <c r="K5639" s="31" t="s">
        <v>94</v>
      </c>
      <c r="L5639" s="31" t="s">
        <v>95</v>
      </c>
    </row>
    <row r="5640" spans="1:12" ht="45" x14ac:dyDescent="0.2">
      <c r="A5640" t="str">
        <f>VLOOKUP(B5640,StateFIPS!A$2:B$52,2)</f>
        <v>Pennsylvania</v>
      </c>
      <c r="B5640">
        <f t="shared" si="91"/>
        <v>42</v>
      </c>
      <c r="C5640" s="31" t="s">
        <v>2327</v>
      </c>
      <c r="D5640" s="31" t="s">
        <v>93</v>
      </c>
      <c r="E5640" s="31" t="s">
        <v>3273</v>
      </c>
      <c r="F5640" s="31" t="s">
        <v>3274</v>
      </c>
      <c r="G5640" s="32">
        <v>5641</v>
      </c>
      <c r="H5640" s="31" t="s">
        <v>94</v>
      </c>
      <c r="I5640" s="32">
        <v>4165</v>
      </c>
      <c r="J5640" s="33">
        <v>1</v>
      </c>
      <c r="K5640" s="31" t="s">
        <v>94</v>
      </c>
      <c r="L5640" s="31" t="s">
        <v>95</v>
      </c>
    </row>
    <row r="5641" spans="1:12" ht="45" x14ac:dyDescent="0.2">
      <c r="A5641" t="str">
        <f>VLOOKUP(B5641,StateFIPS!A$2:B$52,2)</f>
        <v>Oregon</v>
      </c>
      <c r="B5641">
        <f t="shared" si="91"/>
        <v>41</v>
      </c>
      <c r="C5641" s="31" t="s">
        <v>2340</v>
      </c>
      <c r="D5641" s="31" t="s">
        <v>93</v>
      </c>
      <c r="E5641" s="31" t="s">
        <v>3273</v>
      </c>
      <c r="F5641" s="31" t="s">
        <v>3274</v>
      </c>
      <c r="G5641" s="32">
        <v>1072</v>
      </c>
      <c r="H5641" s="31" t="s">
        <v>94</v>
      </c>
      <c r="I5641" s="32">
        <v>676</v>
      </c>
      <c r="J5641" s="33">
        <v>2</v>
      </c>
      <c r="K5641" s="31" t="s">
        <v>94</v>
      </c>
      <c r="L5641" s="31" t="s">
        <v>95</v>
      </c>
    </row>
    <row r="5642" spans="1:12" ht="45" x14ac:dyDescent="0.2">
      <c r="A5642" t="str">
        <f>VLOOKUP(B5642,StateFIPS!A$2:B$52,2)</f>
        <v>Nebraska</v>
      </c>
      <c r="B5642">
        <f t="shared" si="91"/>
        <v>31</v>
      </c>
      <c r="C5642" s="31" t="s">
        <v>1275</v>
      </c>
      <c r="D5642" s="31" t="s">
        <v>93</v>
      </c>
      <c r="E5642" s="31" t="s">
        <v>3273</v>
      </c>
      <c r="F5642" s="31" t="s">
        <v>3274</v>
      </c>
      <c r="G5642" s="32">
        <v>17323</v>
      </c>
      <c r="H5642" s="31" t="s">
        <v>94</v>
      </c>
      <c r="I5642" s="32">
        <v>12906</v>
      </c>
      <c r="J5642" s="33">
        <v>1</v>
      </c>
      <c r="K5642" s="31" t="s">
        <v>94</v>
      </c>
      <c r="L5642" s="31" t="s">
        <v>95</v>
      </c>
    </row>
    <row r="5643" spans="1:12" ht="45" x14ac:dyDescent="0.2">
      <c r="A5643" t="str">
        <f>VLOOKUP(B5643,StateFIPS!A$2:B$52,2)</f>
        <v>Nebraska</v>
      </c>
      <c r="B5643">
        <f t="shared" si="91"/>
        <v>31</v>
      </c>
      <c r="C5643" s="31" t="s">
        <v>1258</v>
      </c>
      <c r="D5643" s="31" t="s">
        <v>93</v>
      </c>
      <c r="E5643" s="31" t="s">
        <v>3273</v>
      </c>
      <c r="F5643" s="31" t="s">
        <v>3274</v>
      </c>
      <c r="G5643" s="32">
        <v>1148</v>
      </c>
      <c r="H5643" s="31" t="s">
        <v>94</v>
      </c>
      <c r="I5643" s="32">
        <v>855</v>
      </c>
      <c r="J5643" s="33">
        <v>1</v>
      </c>
      <c r="K5643" s="31" t="s">
        <v>94</v>
      </c>
      <c r="L5643" s="31" t="s">
        <v>95</v>
      </c>
    </row>
    <row r="5644" spans="1:12" ht="45" x14ac:dyDescent="0.2">
      <c r="A5644" t="str">
        <f>VLOOKUP(B5644,StateFIPS!A$2:B$52,2)</f>
        <v>Oklahoma</v>
      </c>
      <c r="B5644">
        <f t="shared" si="91"/>
        <v>40</v>
      </c>
      <c r="C5644" s="31" t="s">
        <v>1290</v>
      </c>
      <c r="D5644" s="31" t="s">
        <v>93</v>
      </c>
      <c r="E5644" s="31" t="s">
        <v>3273</v>
      </c>
      <c r="F5644" s="31" t="s">
        <v>3274</v>
      </c>
      <c r="G5644" s="32">
        <v>36509</v>
      </c>
      <c r="H5644" s="31" t="s">
        <v>94</v>
      </c>
      <c r="I5644" s="32">
        <v>26473</v>
      </c>
      <c r="J5644" s="33">
        <v>1</v>
      </c>
      <c r="K5644" s="31" t="s">
        <v>94</v>
      </c>
      <c r="L5644" s="31" t="s">
        <v>95</v>
      </c>
    </row>
    <row r="5645" spans="1:12" ht="45" x14ac:dyDescent="0.2">
      <c r="A5645" t="str">
        <f>VLOOKUP(B5645,StateFIPS!A$2:B$52,2)</f>
        <v>Mississippi</v>
      </c>
      <c r="B5645">
        <f t="shared" si="91"/>
        <v>28</v>
      </c>
      <c r="C5645" s="31" t="s">
        <v>437</v>
      </c>
      <c r="D5645" s="31" t="s">
        <v>93</v>
      </c>
      <c r="E5645" s="31" t="s">
        <v>3273</v>
      </c>
      <c r="F5645" s="31" t="s">
        <v>3274</v>
      </c>
      <c r="G5645" s="32">
        <v>4854</v>
      </c>
      <c r="H5645" s="31" t="s">
        <v>94</v>
      </c>
      <c r="I5645" s="32">
        <v>3879</v>
      </c>
      <c r="J5645" s="33">
        <v>1</v>
      </c>
      <c r="K5645" s="31" t="s">
        <v>94</v>
      </c>
      <c r="L5645" s="31" t="s">
        <v>95</v>
      </c>
    </row>
    <row r="5646" spans="1:12" ht="45" x14ac:dyDescent="0.2">
      <c r="A5646" t="str">
        <f>VLOOKUP(B5646,StateFIPS!A$2:B$52,2)</f>
        <v>Iowa</v>
      </c>
      <c r="B5646">
        <f t="shared" si="91"/>
        <v>19</v>
      </c>
      <c r="C5646" s="31" t="s">
        <v>274</v>
      </c>
      <c r="D5646" s="31" t="s">
        <v>93</v>
      </c>
      <c r="E5646" s="31" t="s">
        <v>3273</v>
      </c>
      <c r="F5646" s="31" t="s">
        <v>3274</v>
      </c>
      <c r="G5646" s="32">
        <v>9438</v>
      </c>
      <c r="H5646" s="31" t="s">
        <v>94</v>
      </c>
      <c r="I5646" s="32">
        <v>7029</v>
      </c>
      <c r="J5646" s="33">
        <v>1</v>
      </c>
      <c r="K5646" s="31" t="s">
        <v>94</v>
      </c>
      <c r="L5646" s="31" t="s">
        <v>95</v>
      </c>
    </row>
    <row r="5647" spans="1:12" ht="45" x14ac:dyDescent="0.2">
      <c r="A5647" t="str">
        <f>VLOOKUP(B5647,StateFIPS!A$2:B$52,2)</f>
        <v>Oklahoma</v>
      </c>
      <c r="B5647">
        <f t="shared" si="91"/>
        <v>40</v>
      </c>
      <c r="C5647" s="31" t="s">
        <v>1325</v>
      </c>
      <c r="D5647" s="31" t="s">
        <v>93</v>
      </c>
      <c r="E5647" s="31" t="s">
        <v>3273</v>
      </c>
      <c r="F5647" s="31" t="s">
        <v>3274</v>
      </c>
      <c r="G5647" s="32">
        <v>36509</v>
      </c>
      <c r="H5647" s="31" t="s">
        <v>94</v>
      </c>
      <c r="I5647" s="32">
        <v>26473</v>
      </c>
      <c r="J5647" s="33">
        <v>1</v>
      </c>
      <c r="K5647" s="31" t="s">
        <v>94</v>
      </c>
      <c r="L5647" s="31" t="s">
        <v>95</v>
      </c>
    </row>
    <row r="5648" spans="1:12" ht="45" x14ac:dyDescent="0.2">
      <c r="A5648" t="str">
        <f>VLOOKUP(B5648,StateFIPS!A$2:B$52,2)</f>
        <v>Mississippi</v>
      </c>
      <c r="B5648">
        <f t="shared" si="91"/>
        <v>28</v>
      </c>
      <c r="C5648" s="31" t="s">
        <v>449</v>
      </c>
      <c r="D5648" s="31" t="s">
        <v>93</v>
      </c>
      <c r="E5648" s="31" t="s">
        <v>3273</v>
      </c>
      <c r="F5648" s="31" t="s">
        <v>3274</v>
      </c>
      <c r="G5648" s="32">
        <v>4854</v>
      </c>
      <c r="H5648" s="31" t="s">
        <v>94</v>
      </c>
      <c r="I5648" s="32">
        <v>3879</v>
      </c>
      <c r="J5648" s="33">
        <v>1</v>
      </c>
      <c r="K5648" s="31" t="s">
        <v>94</v>
      </c>
      <c r="L5648" s="31" t="s">
        <v>95</v>
      </c>
    </row>
    <row r="5649" spans="1:12" ht="45" x14ac:dyDescent="0.2">
      <c r="A5649" t="str">
        <f>VLOOKUP(B5649,StateFIPS!A$2:B$52,2)</f>
        <v>Indiana</v>
      </c>
      <c r="B5649">
        <f t="shared" si="91"/>
        <v>18</v>
      </c>
      <c r="C5649" s="31" t="s">
        <v>1623</v>
      </c>
      <c r="D5649" s="31" t="s">
        <v>93</v>
      </c>
      <c r="E5649" s="31" t="s">
        <v>3273</v>
      </c>
      <c r="F5649" s="31" t="s">
        <v>3274</v>
      </c>
      <c r="G5649" s="32">
        <v>6161</v>
      </c>
      <c r="H5649" s="31" t="s">
        <v>94</v>
      </c>
      <c r="I5649" s="32">
        <v>4550</v>
      </c>
      <c r="J5649" s="33">
        <v>1</v>
      </c>
      <c r="K5649" s="31" t="s">
        <v>94</v>
      </c>
      <c r="L5649" s="31" t="s">
        <v>95</v>
      </c>
    </row>
    <row r="5650" spans="1:12" ht="45" x14ac:dyDescent="0.2">
      <c r="A5650" t="str">
        <f>VLOOKUP(B5650,StateFIPS!A$2:B$52,2)</f>
        <v>Iowa</v>
      </c>
      <c r="B5650">
        <f t="shared" si="91"/>
        <v>19</v>
      </c>
      <c r="C5650" s="31" t="s">
        <v>273</v>
      </c>
      <c r="D5650" s="31" t="s">
        <v>93</v>
      </c>
      <c r="E5650" s="31" t="s">
        <v>3273</v>
      </c>
      <c r="F5650" s="31" t="s">
        <v>3274</v>
      </c>
      <c r="G5650" s="32">
        <v>53039</v>
      </c>
      <c r="H5650" s="31" t="s">
        <v>94</v>
      </c>
      <c r="I5650" s="32">
        <v>39504</v>
      </c>
      <c r="J5650" s="33">
        <v>1</v>
      </c>
      <c r="K5650" s="31" t="s">
        <v>94</v>
      </c>
      <c r="L5650" s="31" t="s">
        <v>95</v>
      </c>
    </row>
    <row r="5651" spans="1:12" ht="45" x14ac:dyDescent="0.2">
      <c r="A5651" t="str">
        <f>VLOOKUP(B5651,StateFIPS!A$2:B$52,2)</f>
        <v>Nebraska</v>
      </c>
      <c r="B5651">
        <f t="shared" si="91"/>
        <v>31</v>
      </c>
      <c r="C5651" s="31" t="s">
        <v>1285</v>
      </c>
      <c r="D5651" s="31" t="s">
        <v>93</v>
      </c>
      <c r="E5651" s="31" t="s">
        <v>3273</v>
      </c>
      <c r="F5651" s="31" t="s">
        <v>3274</v>
      </c>
      <c r="G5651" s="32">
        <v>27479</v>
      </c>
      <c r="H5651" s="31" t="s">
        <v>94</v>
      </c>
      <c r="I5651" s="32">
        <v>20472</v>
      </c>
      <c r="J5651" s="33">
        <v>1</v>
      </c>
      <c r="K5651" s="31" t="s">
        <v>94</v>
      </c>
      <c r="L5651" s="31" t="s">
        <v>95</v>
      </c>
    </row>
    <row r="5652" spans="1:12" ht="45" x14ac:dyDescent="0.2">
      <c r="A5652" t="str">
        <f>VLOOKUP(B5652,StateFIPS!A$2:B$52,2)</f>
        <v>Iowa</v>
      </c>
      <c r="B5652">
        <f t="shared" si="91"/>
        <v>19</v>
      </c>
      <c r="C5652" s="31" t="s">
        <v>275</v>
      </c>
      <c r="D5652" s="31" t="s">
        <v>93</v>
      </c>
      <c r="E5652" s="31" t="s">
        <v>3273</v>
      </c>
      <c r="F5652" s="31" t="s">
        <v>3274</v>
      </c>
      <c r="G5652" s="32">
        <v>38059</v>
      </c>
      <c r="H5652" s="31" t="s">
        <v>94</v>
      </c>
      <c r="I5652" s="32">
        <v>28346</v>
      </c>
      <c r="J5652" s="33">
        <v>1</v>
      </c>
      <c r="K5652" s="31" t="s">
        <v>94</v>
      </c>
      <c r="L5652" s="31" t="s">
        <v>95</v>
      </c>
    </row>
    <row r="5653" spans="1:12" ht="45" x14ac:dyDescent="0.2">
      <c r="A5653" t="str">
        <f>VLOOKUP(B5653,StateFIPS!A$2:B$52,2)</f>
        <v>Indiana</v>
      </c>
      <c r="B5653">
        <f t="shared" si="91"/>
        <v>18</v>
      </c>
      <c r="C5653" s="31" t="s">
        <v>703</v>
      </c>
      <c r="D5653" s="31" t="s">
        <v>93</v>
      </c>
      <c r="E5653" s="31" t="s">
        <v>3273</v>
      </c>
      <c r="F5653" s="31" t="s">
        <v>3274</v>
      </c>
      <c r="G5653" s="32">
        <v>14529</v>
      </c>
      <c r="H5653" s="31" t="s">
        <v>94</v>
      </c>
      <c r="I5653" s="32">
        <v>10728</v>
      </c>
      <c r="J5653" s="33">
        <v>1</v>
      </c>
      <c r="K5653" s="31" t="s">
        <v>94</v>
      </c>
      <c r="L5653" s="31" t="s">
        <v>95</v>
      </c>
    </row>
    <row r="5654" spans="1:12" ht="45" x14ac:dyDescent="0.2">
      <c r="A5654" t="str">
        <f>VLOOKUP(B5654,StateFIPS!A$2:B$52,2)</f>
        <v>Nebraska</v>
      </c>
      <c r="B5654">
        <f t="shared" si="91"/>
        <v>31</v>
      </c>
      <c r="C5654" s="31" t="s">
        <v>3179</v>
      </c>
      <c r="D5654" s="31" t="s">
        <v>93</v>
      </c>
      <c r="E5654" s="31" t="s">
        <v>3273</v>
      </c>
      <c r="F5654" s="31" t="s">
        <v>3274</v>
      </c>
      <c r="G5654" s="32">
        <v>1903</v>
      </c>
      <c r="H5654" s="31" t="s">
        <v>94</v>
      </c>
      <c r="I5654" s="32">
        <v>1418</v>
      </c>
      <c r="J5654" s="33">
        <v>1</v>
      </c>
      <c r="K5654" s="31" t="s">
        <v>94</v>
      </c>
      <c r="L5654" s="31" t="s">
        <v>95</v>
      </c>
    </row>
    <row r="5655" spans="1:12" ht="45" x14ac:dyDescent="0.2">
      <c r="A5655" t="str">
        <f>VLOOKUP(B5655,StateFIPS!A$2:B$52,2)</f>
        <v>Indiana</v>
      </c>
      <c r="B5655">
        <f t="shared" si="91"/>
        <v>18</v>
      </c>
      <c r="C5655" s="31" t="s">
        <v>1634</v>
      </c>
      <c r="D5655" s="31" t="s">
        <v>93</v>
      </c>
      <c r="E5655" s="31" t="s">
        <v>3273</v>
      </c>
      <c r="F5655" s="31" t="s">
        <v>3274</v>
      </c>
      <c r="G5655" s="32">
        <v>4521</v>
      </c>
      <c r="H5655" s="31" t="s">
        <v>94</v>
      </c>
      <c r="I5655" s="32">
        <v>3339</v>
      </c>
      <c r="J5655" s="33">
        <v>1</v>
      </c>
      <c r="K5655" s="31" t="s">
        <v>94</v>
      </c>
      <c r="L5655" s="31" t="s">
        <v>95</v>
      </c>
    </row>
    <row r="5656" spans="1:12" ht="45" x14ac:dyDescent="0.2">
      <c r="A5656" t="str">
        <f>VLOOKUP(B5656,StateFIPS!A$2:B$52,2)</f>
        <v>Nebraska</v>
      </c>
      <c r="B5656">
        <f t="shared" si="91"/>
        <v>31</v>
      </c>
      <c r="C5656" s="31" t="s">
        <v>1248</v>
      </c>
      <c r="D5656" s="31" t="s">
        <v>93</v>
      </c>
      <c r="E5656" s="31" t="s">
        <v>3273</v>
      </c>
      <c r="F5656" s="31" t="s">
        <v>3274</v>
      </c>
      <c r="G5656" s="32">
        <v>1752</v>
      </c>
      <c r="H5656" s="31" t="s">
        <v>94</v>
      </c>
      <c r="I5656" s="32">
        <v>1306</v>
      </c>
      <c r="J5656" s="33">
        <v>1</v>
      </c>
      <c r="K5656" s="31" t="s">
        <v>94</v>
      </c>
      <c r="L5656" s="31" t="s">
        <v>95</v>
      </c>
    </row>
    <row r="5657" spans="1:12" ht="45" x14ac:dyDescent="0.2">
      <c r="A5657" t="str">
        <f>VLOOKUP(B5657,StateFIPS!A$2:B$52,2)</f>
        <v>Pennsylvania</v>
      </c>
      <c r="B5657">
        <f t="shared" si="91"/>
        <v>42</v>
      </c>
      <c r="C5657" s="31" t="s">
        <v>2317</v>
      </c>
      <c r="D5657" s="31" t="s">
        <v>93</v>
      </c>
      <c r="E5657" s="31" t="s">
        <v>3273</v>
      </c>
      <c r="F5657" s="31" t="s">
        <v>3274</v>
      </c>
      <c r="G5657" s="32">
        <v>8994</v>
      </c>
      <c r="H5657" s="31" t="s">
        <v>94</v>
      </c>
      <c r="I5657" s="32">
        <v>6641</v>
      </c>
      <c r="J5657" s="33">
        <v>1</v>
      </c>
      <c r="K5657" s="31" t="s">
        <v>94</v>
      </c>
      <c r="L5657" s="31" t="s">
        <v>95</v>
      </c>
    </row>
    <row r="5658" spans="1:12" ht="45" x14ac:dyDescent="0.2">
      <c r="A5658" t="str">
        <f>VLOOKUP(B5658,StateFIPS!A$2:B$52,2)</f>
        <v>Pennsylvania</v>
      </c>
      <c r="B5658">
        <f t="shared" si="91"/>
        <v>42</v>
      </c>
      <c r="C5658" s="31" t="s">
        <v>2651</v>
      </c>
      <c r="D5658" s="31" t="s">
        <v>93</v>
      </c>
      <c r="E5658" s="31" t="s">
        <v>3273</v>
      </c>
      <c r="F5658" s="31" t="s">
        <v>3274</v>
      </c>
      <c r="G5658" s="32">
        <v>1872</v>
      </c>
      <c r="H5658" s="31" t="s">
        <v>94</v>
      </c>
      <c r="I5658" s="32">
        <v>1382</v>
      </c>
      <c r="J5658" s="33">
        <v>1</v>
      </c>
      <c r="K5658" s="31" t="s">
        <v>94</v>
      </c>
      <c r="L5658" s="31" t="s">
        <v>95</v>
      </c>
    </row>
    <row r="5659" spans="1:12" ht="45" x14ac:dyDescent="0.2">
      <c r="A5659" t="str">
        <f>VLOOKUP(B5659,StateFIPS!A$2:B$52,2)</f>
        <v>Mississippi</v>
      </c>
      <c r="B5659">
        <f t="shared" si="91"/>
        <v>28</v>
      </c>
      <c r="C5659" s="31" t="s">
        <v>432</v>
      </c>
      <c r="D5659" s="31" t="s">
        <v>93</v>
      </c>
      <c r="E5659" s="31" t="s">
        <v>3273</v>
      </c>
      <c r="F5659" s="31" t="s">
        <v>3274</v>
      </c>
      <c r="G5659" s="32">
        <v>7729</v>
      </c>
      <c r="H5659" s="31" t="s">
        <v>94</v>
      </c>
      <c r="I5659" s="32">
        <v>6177</v>
      </c>
      <c r="J5659" s="33">
        <v>1</v>
      </c>
      <c r="K5659" s="31" t="s">
        <v>94</v>
      </c>
      <c r="L5659" s="31" t="s">
        <v>95</v>
      </c>
    </row>
    <row r="5660" spans="1:12" ht="45" x14ac:dyDescent="0.2">
      <c r="A5660" t="str">
        <f>VLOOKUP(B5660,StateFIPS!A$2:B$52,2)</f>
        <v>Iowa</v>
      </c>
      <c r="B5660">
        <f t="shared" si="91"/>
        <v>19</v>
      </c>
      <c r="C5660" s="31" t="s">
        <v>1520</v>
      </c>
      <c r="D5660" s="31" t="s">
        <v>93</v>
      </c>
      <c r="E5660" s="31" t="s">
        <v>3273</v>
      </c>
      <c r="F5660" s="31" t="s">
        <v>3274</v>
      </c>
      <c r="G5660" s="32">
        <v>159743</v>
      </c>
      <c r="H5660" s="31" t="s">
        <v>94</v>
      </c>
      <c r="I5660" s="32">
        <v>118977</v>
      </c>
      <c r="J5660" s="33">
        <v>1</v>
      </c>
      <c r="K5660" s="31" t="s">
        <v>94</v>
      </c>
      <c r="L5660" s="31" t="s">
        <v>95</v>
      </c>
    </row>
    <row r="5661" spans="1:12" ht="45" x14ac:dyDescent="0.2">
      <c r="A5661" t="str">
        <f>VLOOKUP(B5661,StateFIPS!A$2:B$52,2)</f>
        <v>Pennsylvania</v>
      </c>
      <c r="B5661">
        <f t="shared" si="91"/>
        <v>42</v>
      </c>
      <c r="C5661" s="31" t="s">
        <v>2348</v>
      </c>
      <c r="D5661" s="31" t="s">
        <v>93</v>
      </c>
      <c r="E5661" s="31" t="s">
        <v>3273</v>
      </c>
      <c r="F5661" s="31" t="s">
        <v>3274</v>
      </c>
      <c r="G5661" s="32">
        <v>4025</v>
      </c>
      <c r="H5661" s="31" t="s">
        <v>94</v>
      </c>
      <c r="I5661" s="32">
        <v>2972</v>
      </c>
      <c r="J5661" s="33">
        <v>1</v>
      </c>
      <c r="K5661" s="31" t="s">
        <v>94</v>
      </c>
      <c r="L5661" s="31" t="s">
        <v>95</v>
      </c>
    </row>
    <row r="5662" spans="1:12" ht="45" x14ac:dyDescent="0.2">
      <c r="A5662" t="str">
        <f>VLOOKUP(B5662,StateFIPS!A$2:B$52,2)</f>
        <v>Pennsylvania</v>
      </c>
      <c r="B5662">
        <f t="shared" si="91"/>
        <v>42</v>
      </c>
      <c r="C5662" s="31" t="s">
        <v>1337</v>
      </c>
      <c r="D5662" s="31" t="s">
        <v>93</v>
      </c>
      <c r="E5662" s="31" t="s">
        <v>3273</v>
      </c>
      <c r="F5662" s="31" t="s">
        <v>3274</v>
      </c>
      <c r="G5662" s="32">
        <v>1831</v>
      </c>
      <c r="H5662" s="31" t="s">
        <v>94</v>
      </c>
      <c r="I5662" s="32">
        <v>1352</v>
      </c>
      <c r="J5662" s="33">
        <v>1</v>
      </c>
      <c r="K5662" s="31" t="s">
        <v>94</v>
      </c>
      <c r="L5662" s="31" t="s">
        <v>95</v>
      </c>
    </row>
    <row r="5663" spans="1:12" ht="45" x14ac:dyDescent="0.2">
      <c r="A5663" t="str">
        <f>VLOOKUP(B5663,StateFIPS!A$2:B$52,2)</f>
        <v>Georgia</v>
      </c>
      <c r="B5663">
        <f t="shared" si="91"/>
        <v>13</v>
      </c>
      <c r="C5663" s="31" t="s">
        <v>759</v>
      </c>
      <c r="D5663" s="31" t="s">
        <v>93</v>
      </c>
      <c r="E5663" s="31" t="s">
        <v>3273</v>
      </c>
      <c r="F5663" s="31" t="s">
        <v>3274</v>
      </c>
      <c r="G5663" s="32">
        <v>2655</v>
      </c>
      <c r="H5663" s="31" t="s">
        <v>94</v>
      </c>
      <c r="I5663" s="32">
        <v>2034</v>
      </c>
      <c r="J5663" s="33">
        <v>1</v>
      </c>
      <c r="K5663" s="31" t="s">
        <v>94</v>
      </c>
      <c r="L5663" s="31" t="s">
        <v>95</v>
      </c>
    </row>
    <row r="5664" spans="1:12" ht="45" x14ac:dyDescent="0.2">
      <c r="A5664" t="str">
        <f>VLOOKUP(B5664,StateFIPS!A$2:B$52,2)</f>
        <v>Nebraska</v>
      </c>
      <c r="B5664">
        <f t="shared" si="91"/>
        <v>31</v>
      </c>
      <c r="C5664" s="31" t="s">
        <v>2220</v>
      </c>
      <c r="D5664" s="31" t="s">
        <v>93</v>
      </c>
      <c r="E5664" s="31" t="s">
        <v>3273</v>
      </c>
      <c r="F5664" s="31" t="s">
        <v>3274</v>
      </c>
      <c r="G5664" s="32">
        <v>28458</v>
      </c>
      <c r="H5664" s="31" t="s">
        <v>94</v>
      </c>
      <c r="I5664" s="32">
        <v>21201</v>
      </c>
      <c r="J5664" s="33">
        <v>1</v>
      </c>
      <c r="K5664" s="31" t="s">
        <v>94</v>
      </c>
      <c r="L5664" s="31" t="s">
        <v>95</v>
      </c>
    </row>
    <row r="5665" spans="1:12" ht="45" x14ac:dyDescent="0.2">
      <c r="A5665" t="str">
        <f>VLOOKUP(B5665,StateFIPS!A$2:B$52,2)</f>
        <v>Indiana</v>
      </c>
      <c r="B5665">
        <f t="shared" si="91"/>
        <v>18</v>
      </c>
      <c r="C5665" s="31" t="s">
        <v>1627</v>
      </c>
      <c r="D5665" s="31" t="s">
        <v>93</v>
      </c>
      <c r="E5665" s="31" t="s">
        <v>3273</v>
      </c>
      <c r="F5665" s="31" t="s">
        <v>3274</v>
      </c>
      <c r="G5665" s="32">
        <v>12427</v>
      </c>
      <c r="H5665" s="31" t="s">
        <v>94</v>
      </c>
      <c r="I5665" s="32">
        <v>9176</v>
      </c>
      <c r="J5665" s="33">
        <v>1</v>
      </c>
      <c r="K5665" s="31" t="s">
        <v>94</v>
      </c>
      <c r="L5665" s="31" t="s">
        <v>95</v>
      </c>
    </row>
    <row r="5666" spans="1:12" ht="45" x14ac:dyDescent="0.2">
      <c r="A5666" t="str">
        <f>VLOOKUP(B5666,StateFIPS!A$2:B$52,2)</f>
        <v>Iowa</v>
      </c>
      <c r="B5666">
        <f t="shared" si="91"/>
        <v>19</v>
      </c>
      <c r="C5666" s="31" t="s">
        <v>1522</v>
      </c>
      <c r="D5666" s="31" t="s">
        <v>93</v>
      </c>
      <c r="E5666" s="31" t="s">
        <v>3273</v>
      </c>
      <c r="F5666" s="31" t="s">
        <v>3274</v>
      </c>
      <c r="G5666" s="32">
        <v>44316</v>
      </c>
      <c r="H5666" s="31" t="s">
        <v>94</v>
      </c>
      <c r="I5666" s="32">
        <v>33007</v>
      </c>
      <c r="J5666" s="33">
        <v>1</v>
      </c>
      <c r="K5666" s="31" t="s">
        <v>94</v>
      </c>
      <c r="L5666" s="31" t="s">
        <v>95</v>
      </c>
    </row>
    <row r="5667" spans="1:12" ht="45" x14ac:dyDescent="0.2">
      <c r="A5667" t="str">
        <f>VLOOKUP(B5667,StateFIPS!A$2:B$52,2)</f>
        <v>Nebraska</v>
      </c>
      <c r="B5667">
        <f t="shared" si="91"/>
        <v>31</v>
      </c>
      <c r="C5667" s="31" t="s">
        <v>1247</v>
      </c>
      <c r="D5667" s="31" t="s">
        <v>93</v>
      </c>
      <c r="E5667" s="31" t="s">
        <v>3273</v>
      </c>
      <c r="F5667" s="31" t="s">
        <v>3274</v>
      </c>
      <c r="G5667" s="32">
        <v>1617</v>
      </c>
      <c r="H5667" s="31" t="s">
        <v>94</v>
      </c>
      <c r="I5667" s="32">
        <v>1204</v>
      </c>
      <c r="J5667" s="33">
        <v>1</v>
      </c>
      <c r="K5667" s="31" t="s">
        <v>94</v>
      </c>
      <c r="L5667" s="31" t="s">
        <v>95</v>
      </c>
    </row>
    <row r="5668" spans="1:12" ht="45" x14ac:dyDescent="0.2">
      <c r="A5668" t="str">
        <f>VLOOKUP(B5668,StateFIPS!A$2:B$52,2)</f>
        <v>Pennsylvania</v>
      </c>
      <c r="B5668">
        <f t="shared" si="91"/>
        <v>42</v>
      </c>
      <c r="C5668" s="31" t="s">
        <v>2510</v>
      </c>
      <c r="D5668" s="31" t="s">
        <v>93</v>
      </c>
      <c r="E5668" s="31" t="s">
        <v>3273</v>
      </c>
      <c r="F5668" s="31" t="s">
        <v>3274</v>
      </c>
      <c r="G5668" s="32">
        <v>1787</v>
      </c>
      <c r="H5668" s="31" t="s">
        <v>94</v>
      </c>
      <c r="I5668" s="32">
        <v>1319</v>
      </c>
      <c r="J5668" s="33">
        <v>1</v>
      </c>
      <c r="K5668" s="31" t="s">
        <v>94</v>
      </c>
      <c r="L5668" s="31" t="s">
        <v>95</v>
      </c>
    </row>
    <row r="5669" spans="1:12" ht="45" x14ac:dyDescent="0.2">
      <c r="A5669" t="str">
        <f>VLOOKUP(B5669,StateFIPS!A$2:B$52,2)</f>
        <v>Mississippi</v>
      </c>
      <c r="B5669">
        <f t="shared" si="91"/>
        <v>28</v>
      </c>
      <c r="C5669" s="31" t="s">
        <v>433</v>
      </c>
      <c r="D5669" s="31" t="s">
        <v>93</v>
      </c>
      <c r="E5669" s="31" t="s">
        <v>3273</v>
      </c>
      <c r="F5669" s="31" t="s">
        <v>3274</v>
      </c>
      <c r="G5669" s="32">
        <v>4854</v>
      </c>
      <c r="H5669" s="31" t="s">
        <v>94</v>
      </c>
      <c r="I5669" s="32">
        <v>3879</v>
      </c>
      <c r="J5669" s="33">
        <v>1</v>
      </c>
      <c r="K5669" s="31" t="s">
        <v>94</v>
      </c>
      <c r="L5669" s="31" t="s">
        <v>95</v>
      </c>
    </row>
    <row r="5670" spans="1:12" ht="45" x14ac:dyDescent="0.2">
      <c r="A5670" t="str">
        <f>VLOOKUP(B5670,StateFIPS!A$2:B$52,2)</f>
        <v>Pennsylvania</v>
      </c>
      <c r="B5670">
        <f t="shared" si="91"/>
        <v>42</v>
      </c>
      <c r="C5670" s="31" t="s">
        <v>2502</v>
      </c>
      <c r="D5670" s="31" t="s">
        <v>93</v>
      </c>
      <c r="E5670" s="31" t="s">
        <v>3273</v>
      </c>
      <c r="F5670" s="31" t="s">
        <v>3274</v>
      </c>
      <c r="G5670" s="32">
        <v>2358</v>
      </c>
      <c r="H5670" s="31" t="s">
        <v>94</v>
      </c>
      <c r="I5670" s="32">
        <v>1741</v>
      </c>
      <c r="J5670" s="33">
        <v>1</v>
      </c>
      <c r="K5670" s="31" t="s">
        <v>94</v>
      </c>
      <c r="L5670" s="31" t="s">
        <v>95</v>
      </c>
    </row>
    <row r="5671" spans="1:12" ht="45" x14ac:dyDescent="0.2">
      <c r="A5671" t="str">
        <f>VLOOKUP(B5671,StateFIPS!A$2:B$52,2)</f>
        <v>Nebraska</v>
      </c>
      <c r="B5671">
        <f t="shared" si="91"/>
        <v>31</v>
      </c>
      <c r="C5671" s="31" t="s">
        <v>1246</v>
      </c>
      <c r="D5671" s="31" t="s">
        <v>93</v>
      </c>
      <c r="E5671" s="31" t="s">
        <v>3273</v>
      </c>
      <c r="F5671" s="31" t="s">
        <v>3274</v>
      </c>
      <c r="G5671" s="32">
        <v>11957</v>
      </c>
      <c r="H5671" s="31" t="s">
        <v>94</v>
      </c>
      <c r="I5671" s="32">
        <v>8908</v>
      </c>
      <c r="J5671" s="33">
        <v>1</v>
      </c>
      <c r="K5671" s="31" t="s">
        <v>94</v>
      </c>
      <c r="L5671" s="31" t="s">
        <v>95</v>
      </c>
    </row>
    <row r="5672" spans="1:12" ht="45" x14ac:dyDescent="0.2">
      <c r="A5672" t="str">
        <f>VLOOKUP(B5672,StateFIPS!A$2:B$52,2)</f>
        <v>Pennsylvania</v>
      </c>
      <c r="B5672">
        <f t="shared" si="91"/>
        <v>42</v>
      </c>
      <c r="C5672" s="31" t="s">
        <v>2364</v>
      </c>
      <c r="D5672" s="31" t="s">
        <v>93</v>
      </c>
      <c r="E5672" s="31" t="s">
        <v>3273</v>
      </c>
      <c r="F5672" s="31" t="s">
        <v>3274</v>
      </c>
      <c r="G5672" s="32">
        <v>3002</v>
      </c>
      <c r="H5672" s="31" t="s">
        <v>94</v>
      </c>
      <c r="I5672" s="32">
        <v>2217</v>
      </c>
      <c r="J5672" s="33">
        <v>1</v>
      </c>
      <c r="K5672" s="31" t="s">
        <v>94</v>
      </c>
      <c r="L5672" s="31" t="s">
        <v>95</v>
      </c>
    </row>
    <row r="5673" spans="1:12" ht="45" x14ac:dyDescent="0.2">
      <c r="A5673" t="str">
        <f>VLOOKUP(B5673,StateFIPS!A$2:B$52,2)</f>
        <v>Mississippi</v>
      </c>
      <c r="B5673">
        <f t="shared" si="91"/>
        <v>28</v>
      </c>
      <c r="C5673" s="31" t="s">
        <v>3258</v>
      </c>
      <c r="D5673" s="31" t="s">
        <v>93</v>
      </c>
      <c r="E5673" s="31" t="s">
        <v>3273</v>
      </c>
      <c r="F5673" s="31" t="s">
        <v>3274</v>
      </c>
      <c r="G5673" s="32">
        <v>4854</v>
      </c>
      <c r="H5673" s="31" t="s">
        <v>94</v>
      </c>
      <c r="I5673" s="32">
        <v>3879</v>
      </c>
      <c r="J5673" s="33">
        <v>1</v>
      </c>
      <c r="K5673" s="31" t="s">
        <v>94</v>
      </c>
      <c r="L5673" s="31" t="s">
        <v>95</v>
      </c>
    </row>
    <row r="5674" spans="1:12" ht="45" x14ac:dyDescent="0.2">
      <c r="A5674" t="str">
        <f>VLOOKUP(B5674,StateFIPS!A$2:B$52,2)</f>
        <v>Iowa</v>
      </c>
      <c r="B5674">
        <f t="shared" si="91"/>
        <v>19</v>
      </c>
      <c r="C5674" s="31" t="s">
        <v>276</v>
      </c>
      <c r="D5674" s="31" t="s">
        <v>93</v>
      </c>
      <c r="E5674" s="31" t="s">
        <v>3273</v>
      </c>
      <c r="F5674" s="31" t="s">
        <v>3274</v>
      </c>
      <c r="G5674" s="32">
        <v>78286</v>
      </c>
      <c r="H5674" s="31" t="s">
        <v>94</v>
      </c>
      <c r="I5674" s="32">
        <v>58308</v>
      </c>
      <c r="J5674" s="33">
        <v>1</v>
      </c>
      <c r="K5674" s="31" t="s">
        <v>94</v>
      </c>
      <c r="L5674" s="31" t="s">
        <v>95</v>
      </c>
    </row>
    <row r="5675" spans="1:12" ht="45" x14ac:dyDescent="0.2">
      <c r="A5675" t="str">
        <f>VLOOKUP(B5675,StateFIPS!A$2:B$52,2)</f>
        <v>Georgia</v>
      </c>
      <c r="B5675">
        <f t="shared" si="91"/>
        <v>13</v>
      </c>
      <c r="C5675" s="31" t="s">
        <v>2018</v>
      </c>
      <c r="D5675" s="31" t="s">
        <v>93</v>
      </c>
      <c r="E5675" s="31" t="s">
        <v>3273</v>
      </c>
      <c r="F5675" s="31" t="s">
        <v>3274</v>
      </c>
      <c r="G5675" s="32">
        <v>3382</v>
      </c>
      <c r="H5675" s="31" t="s">
        <v>94</v>
      </c>
      <c r="I5675" s="32">
        <v>2591</v>
      </c>
      <c r="J5675" s="33">
        <v>1</v>
      </c>
      <c r="K5675" s="31" t="s">
        <v>94</v>
      </c>
      <c r="L5675" s="31" t="s">
        <v>95</v>
      </c>
    </row>
    <row r="5676" spans="1:12" ht="45" x14ac:dyDescent="0.2">
      <c r="A5676" t="str">
        <f>VLOOKUP(B5676,StateFIPS!A$2:B$52,2)</f>
        <v>Pennsylvania</v>
      </c>
      <c r="B5676">
        <f t="shared" si="91"/>
        <v>42</v>
      </c>
      <c r="C5676" s="31" t="s">
        <v>2547</v>
      </c>
      <c r="D5676" s="31" t="s">
        <v>93</v>
      </c>
      <c r="E5676" s="31" t="s">
        <v>3273</v>
      </c>
      <c r="F5676" s="31" t="s">
        <v>3274</v>
      </c>
      <c r="G5676" s="32">
        <v>25846</v>
      </c>
      <c r="H5676" s="31" t="s">
        <v>94</v>
      </c>
      <c r="I5676" s="32">
        <v>19084</v>
      </c>
      <c r="J5676" s="33">
        <v>1</v>
      </c>
      <c r="K5676" s="31" t="s">
        <v>94</v>
      </c>
      <c r="L5676" s="31" t="s">
        <v>95</v>
      </c>
    </row>
    <row r="5677" spans="1:12" ht="45" x14ac:dyDescent="0.2">
      <c r="A5677" t="str">
        <f>VLOOKUP(B5677,StateFIPS!A$2:B$52,2)</f>
        <v>Indiana</v>
      </c>
      <c r="B5677">
        <f t="shared" si="91"/>
        <v>18</v>
      </c>
      <c r="C5677" s="31" t="s">
        <v>1625</v>
      </c>
      <c r="D5677" s="31" t="s">
        <v>93</v>
      </c>
      <c r="E5677" s="31" t="s">
        <v>3273</v>
      </c>
      <c r="F5677" s="31" t="s">
        <v>3274</v>
      </c>
      <c r="G5677" s="32">
        <v>22747</v>
      </c>
      <c r="H5677" s="31" t="s">
        <v>94</v>
      </c>
      <c r="I5677" s="32">
        <v>16796</v>
      </c>
      <c r="J5677" s="33">
        <v>1</v>
      </c>
      <c r="K5677" s="31" t="s">
        <v>94</v>
      </c>
      <c r="L5677" s="31" t="s">
        <v>95</v>
      </c>
    </row>
    <row r="5678" spans="1:12" ht="45" x14ac:dyDescent="0.2">
      <c r="A5678" t="str">
        <f>VLOOKUP(B5678,StateFIPS!A$2:B$52,2)</f>
        <v>Pennsylvania</v>
      </c>
      <c r="B5678">
        <f t="shared" si="91"/>
        <v>42</v>
      </c>
      <c r="C5678" s="31" t="s">
        <v>1310</v>
      </c>
      <c r="D5678" s="31" t="s">
        <v>93</v>
      </c>
      <c r="E5678" s="31" t="s">
        <v>3273</v>
      </c>
      <c r="F5678" s="31" t="s">
        <v>3274</v>
      </c>
      <c r="G5678" s="32">
        <v>1831</v>
      </c>
      <c r="H5678" s="31" t="s">
        <v>94</v>
      </c>
      <c r="I5678" s="32">
        <v>1352</v>
      </c>
      <c r="J5678" s="33">
        <v>1</v>
      </c>
      <c r="K5678" s="31" t="s">
        <v>94</v>
      </c>
      <c r="L5678" s="31" t="s">
        <v>95</v>
      </c>
    </row>
    <row r="5679" spans="1:12" ht="45" x14ac:dyDescent="0.2">
      <c r="A5679" t="str">
        <f>VLOOKUP(B5679,StateFIPS!A$2:B$52,2)</f>
        <v>Ohio</v>
      </c>
      <c r="B5679">
        <f t="shared" si="91"/>
        <v>39</v>
      </c>
      <c r="C5679" s="31" t="s">
        <v>2271</v>
      </c>
      <c r="D5679" s="31" t="s">
        <v>93</v>
      </c>
      <c r="E5679" s="31" t="s">
        <v>3273</v>
      </c>
      <c r="F5679" s="31" t="s">
        <v>3274</v>
      </c>
      <c r="G5679" s="32">
        <v>8427</v>
      </c>
      <c r="H5679" s="31" t="s">
        <v>94</v>
      </c>
      <c r="I5679" s="32">
        <v>6355</v>
      </c>
      <c r="J5679" s="33">
        <v>1</v>
      </c>
      <c r="K5679" s="31" t="s">
        <v>94</v>
      </c>
      <c r="L5679" s="31" t="s">
        <v>95</v>
      </c>
    </row>
    <row r="5680" spans="1:12" ht="45" x14ac:dyDescent="0.2">
      <c r="A5680" t="str">
        <f>VLOOKUP(B5680,StateFIPS!A$2:B$52,2)</f>
        <v>Illinois</v>
      </c>
      <c r="B5680">
        <f t="shared" si="91"/>
        <v>17</v>
      </c>
      <c r="C5680" s="31" t="s">
        <v>680</v>
      </c>
      <c r="D5680" s="31" t="s">
        <v>93</v>
      </c>
      <c r="E5680" s="31" t="s">
        <v>3273</v>
      </c>
      <c r="F5680" s="31" t="s">
        <v>3274</v>
      </c>
      <c r="G5680" s="32">
        <v>7415</v>
      </c>
      <c r="H5680" s="31" t="s">
        <v>94</v>
      </c>
      <c r="I5680" s="32">
        <v>5481</v>
      </c>
      <c r="J5680" s="33">
        <v>1</v>
      </c>
      <c r="K5680" s="31" t="s">
        <v>94</v>
      </c>
      <c r="L5680" s="31" t="s">
        <v>95</v>
      </c>
    </row>
    <row r="5681" spans="1:12" ht="45" x14ac:dyDescent="0.2">
      <c r="A5681" t="str">
        <f>VLOOKUP(B5681,StateFIPS!A$2:B$52,2)</f>
        <v>Ohio</v>
      </c>
      <c r="B5681">
        <f t="shared" si="91"/>
        <v>39</v>
      </c>
      <c r="C5681" s="31" t="s">
        <v>2198</v>
      </c>
      <c r="D5681" s="31" t="s">
        <v>93</v>
      </c>
      <c r="E5681" s="31" t="s">
        <v>3273</v>
      </c>
      <c r="F5681" s="31" t="s">
        <v>3274</v>
      </c>
      <c r="G5681" s="32">
        <v>3909</v>
      </c>
      <c r="H5681" s="31" t="s">
        <v>94</v>
      </c>
      <c r="I5681" s="32">
        <v>2948</v>
      </c>
      <c r="J5681" s="33">
        <v>1</v>
      </c>
      <c r="K5681" s="31" t="s">
        <v>94</v>
      </c>
      <c r="L5681" s="31" t="s">
        <v>95</v>
      </c>
    </row>
    <row r="5682" spans="1:12" ht="45" x14ac:dyDescent="0.2">
      <c r="A5682" t="str">
        <f>VLOOKUP(B5682,StateFIPS!A$2:B$52,2)</f>
        <v>Mississippi</v>
      </c>
      <c r="B5682">
        <f t="shared" si="91"/>
        <v>28</v>
      </c>
      <c r="C5682" s="31" t="s">
        <v>3167</v>
      </c>
      <c r="D5682" s="31" t="s">
        <v>93</v>
      </c>
      <c r="E5682" s="31" t="s">
        <v>3273</v>
      </c>
      <c r="F5682" s="31" t="s">
        <v>3274</v>
      </c>
      <c r="G5682" s="32">
        <v>4854</v>
      </c>
      <c r="H5682" s="31" t="s">
        <v>94</v>
      </c>
      <c r="I5682" s="32">
        <v>3879</v>
      </c>
      <c r="J5682" s="33">
        <v>1</v>
      </c>
      <c r="K5682" s="31" t="s">
        <v>94</v>
      </c>
      <c r="L5682" s="31" t="s">
        <v>95</v>
      </c>
    </row>
    <row r="5683" spans="1:12" ht="45" x14ac:dyDescent="0.2">
      <c r="A5683" t="str">
        <f>VLOOKUP(B5683,StateFIPS!A$2:B$52,2)</f>
        <v>Iowa</v>
      </c>
      <c r="B5683">
        <f t="shared" si="91"/>
        <v>19</v>
      </c>
      <c r="C5683" s="31" t="s">
        <v>1616</v>
      </c>
      <c r="D5683" s="31" t="s">
        <v>93</v>
      </c>
      <c r="E5683" s="31" t="s">
        <v>3273</v>
      </c>
      <c r="F5683" s="31" t="s">
        <v>3274</v>
      </c>
      <c r="G5683" s="32">
        <v>61436</v>
      </c>
      <c r="H5683" s="31" t="s">
        <v>94</v>
      </c>
      <c r="I5683" s="32">
        <v>45758</v>
      </c>
      <c r="J5683" s="33">
        <v>1</v>
      </c>
      <c r="K5683" s="31" t="s">
        <v>94</v>
      </c>
      <c r="L5683" s="31" t="s">
        <v>95</v>
      </c>
    </row>
    <row r="5684" spans="1:12" ht="45" x14ac:dyDescent="0.2">
      <c r="A5684" t="str">
        <f>VLOOKUP(B5684,StateFIPS!A$2:B$52,2)</f>
        <v>Nebraska</v>
      </c>
      <c r="B5684">
        <f t="shared" si="91"/>
        <v>31</v>
      </c>
      <c r="C5684" s="31" t="s">
        <v>2263</v>
      </c>
      <c r="D5684" s="31" t="s">
        <v>93</v>
      </c>
      <c r="E5684" s="31" t="s">
        <v>3273</v>
      </c>
      <c r="F5684" s="31" t="s">
        <v>3274</v>
      </c>
      <c r="G5684" s="32">
        <v>26419</v>
      </c>
      <c r="H5684" s="31" t="s">
        <v>94</v>
      </c>
      <c r="I5684" s="32">
        <v>19682</v>
      </c>
      <c r="J5684" s="33">
        <v>1</v>
      </c>
      <c r="K5684" s="31" t="s">
        <v>94</v>
      </c>
      <c r="L5684" s="31" t="s">
        <v>95</v>
      </c>
    </row>
    <row r="5685" spans="1:12" ht="45" x14ac:dyDescent="0.2">
      <c r="A5685" t="str">
        <f>VLOOKUP(B5685,StateFIPS!A$2:B$52,2)</f>
        <v>Ohio</v>
      </c>
      <c r="B5685">
        <f t="shared" si="91"/>
        <v>39</v>
      </c>
      <c r="C5685" s="31" t="s">
        <v>2174</v>
      </c>
      <c r="D5685" s="31" t="s">
        <v>93</v>
      </c>
      <c r="E5685" s="31" t="s">
        <v>3273</v>
      </c>
      <c r="F5685" s="31" t="s">
        <v>3274</v>
      </c>
      <c r="G5685" s="32">
        <v>7005</v>
      </c>
      <c r="H5685" s="31" t="s">
        <v>94</v>
      </c>
      <c r="I5685" s="32">
        <v>5283</v>
      </c>
      <c r="J5685" s="33">
        <v>1</v>
      </c>
      <c r="K5685" s="31" t="s">
        <v>94</v>
      </c>
      <c r="L5685" s="31" t="s">
        <v>95</v>
      </c>
    </row>
    <row r="5686" spans="1:12" ht="45" x14ac:dyDescent="0.2">
      <c r="A5686" t="str">
        <f>VLOOKUP(B5686,StateFIPS!A$2:B$52,2)</f>
        <v>Illinois</v>
      </c>
      <c r="B5686">
        <f t="shared" si="91"/>
        <v>17</v>
      </c>
      <c r="C5686" s="31" t="s">
        <v>679</v>
      </c>
      <c r="D5686" s="31" t="s">
        <v>93</v>
      </c>
      <c r="E5686" s="31" t="s">
        <v>3273</v>
      </c>
      <c r="F5686" s="31" t="s">
        <v>3274</v>
      </c>
      <c r="G5686" s="32">
        <v>7302</v>
      </c>
      <c r="H5686" s="31" t="s">
        <v>94</v>
      </c>
      <c r="I5686" s="32">
        <v>5398</v>
      </c>
      <c r="J5686" s="33">
        <v>1</v>
      </c>
      <c r="K5686" s="31" t="s">
        <v>94</v>
      </c>
      <c r="L5686" s="31" t="s">
        <v>95</v>
      </c>
    </row>
    <row r="5687" spans="1:12" ht="45" x14ac:dyDescent="0.2">
      <c r="A5687" t="str">
        <f>VLOOKUP(B5687,StateFIPS!A$2:B$52,2)</f>
        <v>Ohio</v>
      </c>
      <c r="B5687">
        <f t="shared" si="91"/>
        <v>39</v>
      </c>
      <c r="C5687" s="31" t="s">
        <v>2179</v>
      </c>
      <c r="D5687" s="31" t="s">
        <v>93</v>
      </c>
      <c r="E5687" s="31" t="s">
        <v>3273</v>
      </c>
      <c r="F5687" s="31" t="s">
        <v>3274</v>
      </c>
      <c r="G5687" s="32">
        <v>49275</v>
      </c>
      <c r="H5687" s="31" t="s">
        <v>94</v>
      </c>
      <c r="I5687" s="32">
        <v>37160</v>
      </c>
      <c r="J5687" s="33">
        <v>1</v>
      </c>
      <c r="K5687" s="31" t="s">
        <v>94</v>
      </c>
      <c r="L5687" s="31" t="s">
        <v>95</v>
      </c>
    </row>
    <row r="5688" spans="1:12" ht="45" x14ac:dyDescent="0.2">
      <c r="A5688" t="str">
        <f>VLOOKUP(B5688,StateFIPS!A$2:B$52,2)</f>
        <v>Illinois</v>
      </c>
      <c r="B5688">
        <f t="shared" si="91"/>
        <v>17</v>
      </c>
      <c r="C5688" s="31" t="s">
        <v>2206</v>
      </c>
      <c r="D5688" s="31" t="s">
        <v>93</v>
      </c>
      <c r="E5688" s="31" t="s">
        <v>3273</v>
      </c>
      <c r="F5688" s="31" t="s">
        <v>3274</v>
      </c>
      <c r="G5688" s="32">
        <v>23239</v>
      </c>
      <c r="H5688" s="31" t="s">
        <v>94</v>
      </c>
      <c r="I5688" s="32">
        <v>17178</v>
      </c>
      <c r="J5688" s="33">
        <v>1</v>
      </c>
      <c r="K5688" s="31" t="s">
        <v>94</v>
      </c>
      <c r="L5688" s="31" t="s">
        <v>95</v>
      </c>
    </row>
    <row r="5689" spans="1:12" ht="45" x14ac:dyDescent="0.2">
      <c r="A5689" t="str">
        <f>VLOOKUP(B5689,StateFIPS!A$2:B$52,2)</f>
        <v>Ohio</v>
      </c>
      <c r="B5689">
        <f t="shared" si="91"/>
        <v>39</v>
      </c>
      <c r="C5689" s="31" t="s">
        <v>2213</v>
      </c>
      <c r="D5689" s="31" t="s">
        <v>93</v>
      </c>
      <c r="E5689" s="31" t="s">
        <v>3273</v>
      </c>
      <c r="F5689" s="31" t="s">
        <v>3274</v>
      </c>
      <c r="G5689" s="32">
        <v>5503</v>
      </c>
      <c r="H5689" s="31" t="s">
        <v>94</v>
      </c>
      <c r="I5689" s="32">
        <v>4150</v>
      </c>
      <c r="J5689" s="33">
        <v>1</v>
      </c>
      <c r="K5689" s="31" t="s">
        <v>94</v>
      </c>
      <c r="L5689" s="31" t="s">
        <v>95</v>
      </c>
    </row>
    <row r="5690" spans="1:12" ht="45" x14ac:dyDescent="0.2">
      <c r="A5690" t="str">
        <f>VLOOKUP(B5690,StateFIPS!A$2:B$52,2)</f>
        <v>Indiana</v>
      </c>
      <c r="B5690">
        <f t="shared" si="91"/>
        <v>18</v>
      </c>
      <c r="C5690" s="31" t="s">
        <v>226</v>
      </c>
      <c r="D5690" s="31" t="s">
        <v>93</v>
      </c>
      <c r="E5690" s="31" t="s">
        <v>3273</v>
      </c>
      <c r="F5690" s="31" t="s">
        <v>3274</v>
      </c>
      <c r="G5690" s="32">
        <v>3307</v>
      </c>
      <c r="H5690" s="31" t="s">
        <v>94</v>
      </c>
      <c r="I5690" s="32">
        <v>2442</v>
      </c>
      <c r="J5690" s="33">
        <v>1</v>
      </c>
      <c r="K5690" s="31" t="s">
        <v>94</v>
      </c>
      <c r="L5690" s="31" t="s">
        <v>95</v>
      </c>
    </row>
    <row r="5691" spans="1:12" ht="45" x14ac:dyDescent="0.2">
      <c r="A5691" t="str">
        <f>VLOOKUP(B5691,StateFIPS!A$2:B$52,2)</f>
        <v>Oklahoma</v>
      </c>
      <c r="B5691">
        <f t="shared" si="91"/>
        <v>40</v>
      </c>
      <c r="C5691" s="31" t="s">
        <v>2063</v>
      </c>
      <c r="D5691" s="31" t="s">
        <v>93</v>
      </c>
      <c r="E5691" s="31" t="s">
        <v>3273</v>
      </c>
      <c r="F5691" s="31" t="s">
        <v>3274</v>
      </c>
      <c r="G5691" s="32">
        <v>36509</v>
      </c>
      <c r="H5691" s="31" t="s">
        <v>94</v>
      </c>
      <c r="I5691" s="32">
        <v>26473</v>
      </c>
      <c r="J5691" s="33">
        <v>1</v>
      </c>
      <c r="K5691" s="31" t="s">
        <v>94</v>
      </c>
      <c r="L5691" s="31" t="s">
        <v>95</v>
      </c>
    </row>
    <row r="5692" spans="1:12" ht="45" x14ac:dyDescent="0.2">
      <c r="A5692" t="str">
        <f>VLOOKUP(B5692,StateFIPS!A$2:B$52,2)</f>
        <v>Mississippi</v>
      </c>
      <c r="B5692">
        <f t="shared" si="91"/>
        <v>28</v>
      </c>
      <c r="C5692" s="31" t="s">
        <v>293</v>
      </c>
      <c r="D5692" s="31" t="s">
        <v>93</v>
      </c>
      <c r="E5692" s="31" t="s">
        <v>3273</v>
      </c>
      <c r="F5692" s="31" t="s">
        <v>3274</v>
      </c>
      <c r="G5692" s="32">
        <v>4854</v>
      </c>
      <c r="H5692" s="31" t="s">
        <v>94</v>
      </c>
      <c r="I5692" s="32">
        <v>3879</v>
      </c>
      <c r="J5692" s="33">
        <v>1</v>
      </c>
      <c r="K5692" s="31" t="s">
        <v>94</v>
      </c>
      <c r="L5692" s="31" t="s">
        <v>95</v>
      </c>
    </row>
    <row r="5693" spans="1:12" ht="45" x14ac:dyDescent="0.2">
      <c r="A5693" t="str">
        <f>VLOOKUP(B5693,StateFIPS!A$2:B$52,2)</f>
        <v>Iowa</v>
      </c>
      <c r="B5693">
        <f t="shared" si="91"/>
        <v>19</v>
      </c>
      <c r="C5693" s="31" t="s">
        <v>1666</v>
      </c>
      <c r="D5693" s="31" t="s">
        <v>93</v>
      </c>
      <c r="E5693" s="31" t="s">
        <v>3273</v>
      </c>
      <c r="F5693" s="31" t="s">
        <v>3274</v>
      </c>
      <c r="G5693" s="32">
        <v>60415</v>
      </c>
      <c r="H5693" s="31" t="s">
        <v>94</v>
      </c>
      <c r="I5693" s="32">
        <v>44998</v>
      </c>
      <c r="J5693" s="33">
        <v>1</v>
      </c>
      <c r="K5693" s="31" t="s">
        <v>94</v>
      </c>
      <c r="L5693" s="31" t="s">
        <v>95</v>
      </c>
    </row>
    <row r="5694" spans="1:12" ht="45" x14ac:dyDescent="0.2">
      <c r="A5694" t="str">
        <f>VLOOKUP(B5694,StateFIPS!A$2:B$52,2)</f>
        <v>Illinois</v>
      </c>
      <c r="B5694">
        <f t="shared" si="91"/>
        <v>17</v>
      </c>
      <c r="C5694" s="31" t="s">
        <v>2734</v>
      </c>
      <c r="D5694" s="31" t="s">
        <v>93</v>
      </c>
      <c r="E5694" s="31" t="s">
        <v>3273</v>
      </c>
      <c r="F5694" s="31" t="s">
        <v>3274</v>
      </c>
      <c r="G5694" s="32">
        <v>40961</v>
      </c>
      <c r="H5694" s="31" t="s">
        <v>94</v>
      </c>
      <c r="I5694" s="32">
        <v>30278</v>
      </c>
      <c r="J5694" s="33">
        <v>1</v>
      </c>
      <c r="K5694" s="31" t="s">
        <v>94</v>
      </c>
      <c r="L5694" s="31" t="s">
        <v>95</v>
      </c>
    </row>
    <row r="5695" spans="1:12" ht="45" x14ac:dyDescent="0.2">
      <c r="A5695" t="str">
        <f>VLOOKUP(B5695,StateFIPS!A$2:B$52,2)</f>
        <v>Ohio</v>
      </c>
      <c r="B5695">
        <f t="shared" si="91"/>
        <v>39</v>
      </c>
      <c r="C5695" s="31" t="s">
        <v>1624</v>
      </c>
      <c r="D5695" s="31" t="s">
        <v>93</v>
      </c>
      <c r="E5695" s="31" t="s">
        <v>3273</v>
      </c>
      <c r="F5695" s="31" t="s">
        <v>3274</v>
      </c>
      <c r="G5695" s="32">
        <v>985</v>
      </c>
      <c r="H5695" s="31" t="s">
        <v>94</v>
      </c>
      <c r="I5695" s="32">
        <v>743</v>
      </c>
      <c r="J5695" s="33">
        <v>1</v>
      </c>
      <c r="K5695" s="31" t="s">
        <v>94</v>
      </c>
      <c r="L5695" s="31" t="s">
        <v>95</v>
      </c>
    </row>
    <row r="5696" spans="1:12" ht="45" x14ac:dyDescent="0.2">
      <c r="A5696" t="str">
        <f>VLOOKUP(B5696,StateFIPS!A$2:B$52,2)</f>
        <v>Mississippi</v>
      </c>
      <c r="B5696">
        <f t="shared" si="91"/>
        <v>28</v>
      </c>
      <c r="C5696" s="31" t="s">
        <v>294</v>
      </c>
      <c r="D5696" s="31" t="s">
        <v>93</v>
      </c>
      <c r="E5696" s="31" t="s">
        <v>3273</v>
      </c>
      <c r="F5696" s="31" t="s">
        <v>3274</v>
      </c>
      <c r="G5696" s="32">
        <v>4854</v>
      </c>
      <c r="H5696" s="31" t="s">
        <v>94</v>
      </c>
      <c r="I5696" s="32">
        <v>3879</v>
      </c>
      <c r="J5696" s="33">
        <v>1</v>
      </c>
      <c r="K5696" s="31" t="s">
        <v>94</v>
      </c>
      <c r="L5696" s="31" t="s">
        <v>95</v>
      </c>
    </row>
    <row r="5697" spans="1:12" ht="45" x14ac:dyDescent="0.2">
      <c r="A5697" t="str">
        <f>VLOOKUP(B5697,StateFIPS!A$2:B$52,2)</f>
        <v>Nebraska</v>
      </c>
      <c r="B5697">
        <f t="shared" si="91"/>
        <v>31</v>
      </c>
      <c r="C5697" s="31" t="s">
        <v>2265</v>
      </c>
      <c r="D5697" s="31" t="s">
        <v>93</v>
      </c>
      <c r="E5697" s="31" t="s">
        <v>3273</v>
      </c>
      <c r="F5697" s="31" t="s">
        <v>3274</v>
      </c>
      <c r="G5697" s="32">
        <v>56073</v>
      </c>
      <c r="H5697" s="31" t="s">
        <v>94</v>
      </c>
      <c r="I5697" s="32">
        <v>41774</v>
      </c>
      <c r="J5697" s="33">
        <v>1</v>
      </c>
      <c r="K5697" s="31" t="s">
        <v>94</v>
      </c>
      <c r="L5697" s="31" t="s">
        <v>95</v>
      </c>
    </row>
    <row r="5698" spans="1:12" ht="45" x14ac:dyDescent="0.2">
      <c r="A5698" t="str">
        <f>VLOOKUP(B5698,StateFIPS!A$2:B$52,2)</f>
        <v>Nebraska</v>
      </c>
      <c r="B5698">
        <f t="shared" si="91"/>
        <v>31</v>
      </c>
      <c r="C5698" s="31" t="s">
        <v>1276</v>
      </c>
      <c r="D5698" s="31" t="s">
        <v>93</v>
      </c>
      <c r="E5698" s="31" t="s">
        <v>3273</v>
      </c>
      <c r="F5698" s="31" t="s">
        <v>3274</v>
      </c>
      <c r="G5698" s="32">
        <v>4652</v>
      </c>
      <c r="H5698" s="31" t="s">
        <v>94</v>
      </c>
      <c r="I5698" s="32">
        <v>3466</v>
      </c>
      <c r="J5698" s="33">
        <v>1</v>
      </c>
      <c r="K5698" s="31" t="s">
        <v>94</v>
      </c>
      <c r="L5698" s="31" t="s">
        <v>95</v>
      </c>
    </row>
    <row r="5699" spans="1:12" ht="45" x14ac:dyDescent="0.2">
      <c r="A5699" t="str">
        <f>VLOOKUP(B5699,StateFIPS!A$2:B$52,2)</f>
        <v>Iowa</v>
      </c>
      <c r="B5699">
        <f t="shared" ref="B5699:B5762" si="92">VALUE(LEFT(C5699,2))</f>
        <v>19</v>
      </c>
      <c r="C5699" s="31" t="s">
        <v>219</v>
      </c>
      <c r="D5699" s="31" t="s">
        <v>93</v>
      </c>
      <c r="E5699" s="31" t="s">
        <v>3273</v>
      </c>
      <c r="F5699" s="31" t="s">
        <v>3274</v>
      </c>
      <c r="G5699" s="32">
        <v>32186</v>
      </c>
      <c r="H5699" s="31" t="s">
        <v>94</v>
      </c>
      <c r="I5699" s="32">
        <v>23972</v>
      </c>
      <c r="J5699" s="33">
        <v>1</v>
      </c>
      <c r="K5699" s="31" t="s">
        <v>94</v>
      </c>
      <c r="L5699" s="31" t="s">
        <v>95</v>
      </c>
    </row>
    <row r="5700" spans="1:12" ht="45" x14ac:dyDescent="0.2">
      <c r="A5700" t="str">
        <f>VLOOKUP(B5700,StateFIPS!A$2:B$52,2)</f>
        <v>Ohio</v>
      </c>
      <c r="B5700">
        <f t="shared" si="92"/>
        <v>39</v>
      </c>
      <c r="C5700" s="31" t="s">
        <v>1633</v>
      </c>
      <c r="D5700" s="31" t="s">
        <v>93</v>
      </c>
      <c r="E5700" s="31" t="s">
        <v>3273</v>
      </c>
      <c r="F5700" s="31" t="s">
        <v>3274</v>
      </c>
      <c r="G5700" s="32">
        <v>3326</v>
      </c>
      <c r="H5700" s="31" t="s">
        <v>94</v>
      </c>
      <c r="I5700" s="32">
        <v>2508</v>
      </c>
      <c r="J5700" s="33">
        <v>1</v>
      </c>
      <c r="K5700" s="31" t="s">
        <v>94</v>
      </c>
      <c r="L5700" s="31" t="s">
        <v>95</v>
      </c>
    </row>
    <row r="5701" spans="1:12" ht="45" x14ac:dyDescent="0.2">
      <c r="A5701" t="str">
        <f>VLOOKUP(B5701,StateFIPS!A$2:B$52,2)</f>
        <v>Nebraska</v>
      </c>
      <c r="B5701">
        <f t="shared" si="92"/>
        <v>31</v>
      </c>
      <c r="C5701" s="31" t="s">
        <v>1279</v>
      </c>
      <c r="D5701" s="31" t="s">
        <v>93</v>
      </c>
      <c r="E5701" s="31" t="s">
        <v>3273</v>
      </c>
      <c r="F5701" s="31" t="s">
        <v>3274</v>
      </c>
      <c r="G5701" s="32">
        <v>7891</v>
      </c>
      <c r="H5701" s="31" t="s">
        <v>94</v>
      </c>
      <c r="I5701" s="32">
        <v>5879</v>
      </c>
      <c r="J5701" s="33">
        <v>1</v>
      </c>
      <c r="K5701" s="31" t="s">
        <v>94</v>
      </c>
      <c r="L5701" s="31" t="s">
        <v>95</v>
      </c>
    </row>
    <row r="5702" spans="1:12" ht="45" x14ac:dyDescent="0.2">
      <c r="A5702" t="str">
        <f>VLOOKUP(B5702,StateFIPS!A$2:B$52,2)</f>
        <v>Nebraska</v>
      </c>
      <c r="B5702">
        <f t="shared" si="92"/>
        <v>31</v>
      </c>
      <c r="C5702" s="31" t="s">
        <v>1267</v>
      </c>
      <c r="D5702" s="31" t="s">
        <v>93</v>
      </c>
      <c r="E5702" s="31" t="s">
        <v>3273</v>
      </c>
      <c r="F5702" s="31" t="s">
        <v>3274</v>
      </c>
      <c r="G5702" s="32">
        <v>2461</v>
      </c>
      <c r="H5702" s="31" t="s">
        <v>94</v>
      </c>
      <c r="I5702" s="32">
        <v>1834</v>
      </c>
      <c r="J5702" s="33">
        <v>1</v>
      </c>
      <c r="K5702" s="31" t="s">
        <v>94</v>
      </c>
      <c r="L5702" s="31" t="s">
        <v>95</v>
      </c>
    </row>
    <row r="5703" spans="1:12" ht="45" x14ac:dyDescent="0.2">
      <c r="A5703" t="str">
        <f>VLOOKUP(B5703,StateFIPS!A$2:B$52,2)</f>
        <v>Ohio</v>
      </c>
      <c r="B5703">
        <f t="shared" si="92"/>
        <v>39</v>
      </c>
      <c r="C5703" s="31" t="s">
        <v>1431</v>
      </c>
      <c r="D5703" s="31" t="s">
        <v>93</v>
      </c>
      <c r="E5703" s="31" t="s">
        <v>3273</v>
      </c>
      <c r="F5703" s="31" t="s">
        <v>3274</v>
      </c>
      <c r="G5703" s="32">
        <v>1517</v>
      </c>
      <c r="H5703" s="31" t="s">
        <v>94</v>
      </c>
      <c r="I5703" s="32">
        <v>1144</v>
      </c>
      <c r="J5703" s="33">
        <v>1</v>
      </c>
      <c r="K5703" s="31" t="s">
        <v>94</v>
      </c>
      <c r="L5703" s="31" t="s">
        <v>95</v>
      </c>
    </row>
    <row r="5704" spans="1:12" ht="45" x14ac:dyDescent="0.2">
      <c r="A5704" t="str">
        <f>VLOOKUP(B5704,StateFIPS!A$2:B$52,2)</f>
        <v>Iowa</v>
      </c>
      <c r="B5704">
        <f t="shared" si="92"/>
        <v>19</v>
      </c>
      <c r="C5704" s="31" t="s">
        <v>1672</v>
      </c>
      <c r="D5704" s="31" t="s">
        <v>93</v>
      </c>
      <c r="E5704" s="31" t="s">
        <v>3273</v>
      </c>
      <c r="F5704" s="31" t="s">
        <v>3274</v>
      </c>
      <c r="G5704" s="32">
        <v>48706</v>
      </c>
      <c r="H5704" s="31" t="s">
        <v>94</v>
      </c>
      <c r="I5704" s="32">
        <v>36276</v>
      </c>
      <c r="J5704" s="33">
        <v>1</v>
      </c>
      <c r="K5704" s="31" t="s">
        <v>94</v>
      </c>
      <c r="L5704" s="31" t="s">
        <v>95</v>
      </c>
    </row>
    <row r="5705" spans="1:12" ht="45" x14ac:dyDescent="0.2">
      <c r="A5705" t="str">
        <f>VLOOKUP(B5705,StateFIPS!A$2:B$52,2)</f>
        <v>Ohio</v>
      </c>
      <c r="B5705">
        <f t="shared" si="92"/>
        <v>39</v>
      </c>
      <c r="C5705" s="31" t="s">
        <v>2240</v>
      </c>
      <c r="D5705" s="31" t="s">
        <v>93</v>
      </c>
      <c r="E5705" s="31" t="s">
        <v>3273</v>
      </c>
      <c r="F5705" s="31" t="s">
        <v>3274</v>
      </c>
      <c r="G5705" s="32">
        <v>18816</v>
      </c>
      <c r="H5705" s="31" t="s">
        <v>94</v>
      </c>
      <c r="I5705" s="32">
        <v>14190</v>
      </c>
      <c r="J5705" s="33">
        <v>1</v>
      </c>
      <c r="K5705" s="31" t="s">
        <v>94</v>
      </c>
      <c r="L5705" s="31" t="s">
        <v>95</v>
      </c>
    </row>
    <row r="5706" spans="1:12" ht="45" x14ac:dyDescent="0.2">
      <c r="A5706" t="str">
        <f>VLOOKUP(B5706,StateFIPS!A$2:B$52,2)</f>
        <v>Illinois</v>
      </c>
      <c r="B5706">
        <f t="shared" si="92"/>
        <v>17</v>
      </c>
      <c r="C5706" s="31" t="s">
        <v>2157</v>
      </c>
      <c r="D5706" s="31" t="s">
        <v>93</v>
      </c>
      <c r="E5706" s="31" t="s">
        <v>3273</v>
      </c>
      <c r="F5706" s="31" t="s">
        <v>3274</v>
      </c>
      <c r="G5706" s="32">
        <v>51743</v>
      </c>
      <c r="H5706" s="31" t="s">
        <v>94</v>
      </c>
      <c r="I5706" s="32">
        <v>38248</v>
      </c>
      <c r="J5706" s="33">
        <v>1</v>
      </c>
      <c r="K5706" s="31" t="s">
        <v>94</v>
      </c>
      <c r="L5706" s="31" t="s">
        <v>95</v>
      </c>
    </row>
    <row r="5707" spans="1:12" ht="45" x14ac:dyDescent="0.2">
      <c r="A5707" t="str">
        <f>VLOOKUP(B5707,StateFIPS!A$2:B$52,2)</f>
        <v>Ohio</v>
      </c>
      <c r="B5707">
        <f t="shared" si="92"/>
        <v>39</v>
      </c>
      <c r="C5707" s="31" t="s">
        <v>2171</v>
      </c>
      <c r="D5707" s="31" t="s">
        <v>93</v>
      </c>
      <c r="E5707" s="31" t="s">
        <v>3273</v>
      </c>
      <c r="F5707" s="31" t="s">
        <v>3274</v>
      </c>
      <c r="G5707" s="32">
        <v>9486</v>
      </c>
      <c r="H5707" s="31" t="s">
        <v>94</v>
      </c>
      <c r="I5707" s="32">
        <v>7153</v>
      </c>
      <c r="J5707" s="33">
        <v>1</v>
      </c>
      <c r="K5707" s="31" t="s">
        <v>94</v>
      </c>
      <c r="L5707" s="31" t="s">
        <v>95</v>
      </c>
    </row>
    <row r="5708" spans="1:12" ht="45" x14ac:dyDescent="0.2">
      <c r="A5708" t="str">
        <f>VLOOKUP(B5708,StateFIPS!A$2:B$52,2)</f>
        <v>Nebraska</v>
      </c>
      <c r="B5708">
        <f t="shared" si="92"/>
        <v>31</v>
      </c>
      <c r="C5708" s="31" t="s">
        <v>1157</v>
      </c>
      <c r="D5708" s="31" t="s">
        <v>93</v>
      </c>
      <c r="E5708" s="31" t="s">
        <v>3273</v>
      </c>
      <c r="F5708" s="31" t="s">
        <v>3274</v>
      </c>
      <c r="G5708" s="32">
        <v>6516</v>
      </c>
      <c r="H5708" s="31" t="s">
        <v>94</v>
      </c>
      <c r="I5708" s="32">
        <v>4854</v>
      </c>
      <c r="J5708" s="33">
        <v>1</v>
      </c>
      <c r="K5708" s="31" t="s">
        <v>94</v>
      </c>
      <c r="L5708" s="31" t="s">
        <v>95</v>
      </c>
    </row>
    <row r="5709" spans="1:12" ht="45" x14ac:dyDescent="0.2">
      <c r="A5709" t="str">
        <f>VLOOKUP(B5709,StateFIPS!A$2:B$52,2)</f>
        <v>Ohio</v>
      </c>
      <c r="B5709">
        <f t="shared" si="92"/>
        <v>39</v>
      </c>
      <c r="C5709" s="31" t="s">
        <v>2147</v>
      </c>
      <c r="D5709" s="31" t="s">
        <v>93</v>
      </c>
      <c r="E5709" s="31" t="s">
        <v>3273</v>
      </c>
      <c r="F5709" s="31" t="s">
        <v>3274</v>
      </c>
      <c r="G5709" s="32">
        <v>1065</v>
      </c>
      <c r="H5709" s="31" t="s">
        <v>94</v>
      </c>
      <c r="I5709" s="32">
        <v>803</v>
      </c>
      <c r="J5709" s="33">
        <v>1</v>
      </c>
      <c r="K5709" s="31" t="s">
        <v>94</v>
      </c>
      <c r="L5709" s="31" t="s">
        <v>95</v>
      </c>
    </row>
    <row r="5710" spans="1:12" ht="45" x14ac:dyDescent="0.2">
      <c r="A5710" t="str">
        <f>VLOOKUP(B5710,StateFIPS!A$2:B$52,2)</f>
        <v>Illinois</v>
      </c>
      <c r="B5710">
        <f t="shared" si="92"/>
        <v>17</v>
      </c>
      <c r="C5710" s="31" t="s">
        <v>2159</v>
      </c>
      <c r="D5710" s="31" t="s">
        <v>93</v>
      </c>
      <c r="E5710" s="31" t="s">
        <v>3273</v>
      </c>
      <c r="F5710" s="31" t="s">
        <v>3274</v>
      </c>
      <c r="G5710" s="32">
        <v>6547</v>
      </c>
      <c r="H5710" s="31" t="s">
        <v>94</v>
      </c>
      <c r="I5710" s="32">
        <v>4839</v>
      </c>
      <c r="J5710" s="33">
        <v>1</v>
      </c>
      <c r="K5710" s="31" t="s">
        <v>94</v>
      </c>
      <c r="L5710" s="31" t="s">
        <v>95</v>
      </c>
    </row>
    <row r="5711" spans="1:12" ht="45" x14ac:dyDescent="0.2">
      <c r="A5711" t="str">
        <f>VLOOKUP(B5711,StateFIPS!A$2:B$52,2)</f>
        <v>Ohio</v>
      </c>
      <c r="B5711">
        <f t="shared" si="92"/>
        <v>39</v>
      </c>
      <c r="C5711" s="31" t="s">
        <v>1432</v>
      </c>
      <c r="D5711" s="31" t="s">
        <v>93</v>
      </c>
      <c r="E5711" s="31" t="s">
        <v>3273</v>
      </c>
      <c r="F5711" s="31" t="s">
        <v>3274</v>
      </c>
      <c r="G5711" s="32">
        <v>2904</v>
      </c>
      <c r="H5711" s="31" t="s">
        <v>94</v>
      </c>
      <c r="I5711" s="32">
        <v>2190</v>
      </c>
      <c r="J5711" s="33">
        <v>1</v>
      </c>
      <c r="K5711" s="31" t="s">
        <v>94</v>
      </c>
      <c r="L5711" s="31" t="s">
        <v>95</v>
      </c>
    </row>
    <row r="5712" spans="1:12" ht="45" x14ac:dyDescent="0.2">
      <c r="A5712" t="str">
        <f>VLOOKUP(B5712,StateFIPS!A$2:B$52,2)</f>
        <v>Mississippi</v>
      </c>
      <c r="B5712">
        <f t="shared" si="92"/>
        <v>28</v>
      </c>
      <c r="C5712" s="31" t="s">
        <v>3171</v>
      </c>
      <c r="D5712" s="31" t="s">
        <v>93</v>
      </c>
      <c r="E5712" s="31" t="s">
        <v>3273</v>
      </c>
      <c r="F5712" s="31" t="s">
        <v>3274</v>
      </c>
      <c r="G5712" s="32">
        <v>4854</v>
      </c>
      <c r="H5712" s="31" t="s">
        <v>94</v>
      </c>
      <c r="I5712" s="32">
        <v>3879</v>
      </c>
      <c r="J5712" s="33">
        <v>1</v>
      </c>
      <c r="K5712" s="31" t="s">
        <v>94</v>
      </c>
      <c r="L5712" s="31" t="s">
        <v>95</v>
      </c>
    </row>
    <row r="5713" spans="1:12" ht="45" x14ac:dyDescent="0.2">
      <c r="A5713" t="str">
        <f>VLOOKUP(B5713,StateFIPS!A$2:B$52,2)</f>
        <v>Illinois</v>
      </c>
      <c r="B5713">
        <f t="shared" si="92"/>
        <v>17</v>
      </c>
      <c r="C5713" s="31" t="s">
        <v>2204</v>
      </c>
      <c r="D5713" s="31" t="s">
        <v>93</v>
      </c>
      <c r="E5713" s="31" t="s">
        <v>3273</v>
      </c>
      <c r="F5713" s="31" t="s">
        <v>3274</v>
      </c>
      <c r="G5713" s="32">
        <v>35873</v>
      </c>
      <c r="H5713" s="31" t="s">
        <v>94</v>
      </c>
      <c r="I5713" s="32">
        <v>26517</v>
      </c>
      <c r="J5713" s="33">
        <v>1</v>
      </c>
      <c r="K5713" s="31" t="s">
        <v>94</v>
      </c>
      <c r="L5713" s="31" t="s">
        <v>95</v>
      </c>
    </row>
    <row r="5714" spans="1:12" ht="45" x14ac:dyDescent="0.2">
      <c r="A5714" t="str">
        <f>VLOOKUP(B5714,StateFIPS!A$2:B$52,2)</f>
        <v>Iowa</v>
      </c>
      <c r="B5714">
        <f t="shared" si="92"/>
        <v>19</v>
      </c>
      <c r="C5714" s="31" t="s">
        <v>1670</v>
      </c>
      <c r="D5714" s="31" t="s">
        <v>93</v>
      </c>
      <c r="E5714" s="31" t="s">
        <v>3273</v>
      </c>
      <c r="F5714" s="31" t="s">
        <v>3274</v>
      </c>
      <c r="G5714" s="32">
        <v>140767</v>
      </c>
      <c r="H5714" s="31" t="s">
        <v>94</v>
      </c>
      <c r="I5714" s="32">
        <v>104844</v>
      </c>
      <c r="J5714" s="33">
        <v>1</v>
      </c>
      <c r="K5714" s="31" t="s">
        <v>94</v>
      </c>
      <c r="L5714" s="31" t="s">
        <v>95</v>
      </c>
    </row>
    <row r="5715" spans="1:12" ht="45" x14ac:dyDescent="0.2">
      <c r="A5715" t="str">
        <f>VLOOKUP(B5715,StateFIPS!A$2:B$52,2)</f>
        <v>Indiana</v>
      </c>
      <c r="B5715">
        <f t="shared" si="92"/>
        <v>18</v>
      </c>
      <c r="C5715" s="31" t="s">
        <v>2239</v>
      </c>
      <c r="D5715" s="31" t="s">
        <v>93</v>
      </c>
      <c r="E5715" s="31" t="s">
        <v>3273</v>
      </c>
      <c r="F5715" s="31" t="s">
        <v>3274</v>
      </c>
      <c r="G5715" s="32">
        <v>37639</v>
      </c>
      <c r="H5715" s="31" t="s">
        <v>94</v>
      </c>
      <c r="I5715" s="32">
        <v>27792</v>
      </c>
      <c r="J5715" s="33">
        <v>1</v>
      </c>
      <c r="K5715" s="31" t="s">
        <v>94</v>
      </c>
      <c r="L5715" s="31" t="s">
        <v>95</v>
      </c>
    </row>
    <row r="5716" spans="1:12" ht="45" x14ac:dyDescent="0.2">
      <c r="A5716" t="str">
        <f>VLOOKUP(B5716,StateFIPS!A$2:B$52,2)</f>
        <v>Mississippi</v>
      </c>
      <c r="B5716">
        <f t="shared" si="92"/>
        <v>28</v>
      </c>
      <c r="C5716" s="31" t="s">
        <v>2702</v>
      </c>
      <c r="D5716" s="31" t="s">
        <v>93</v>
      </c>
      <c r="E5716" s="31" t="s">
        <v>3273</v>
      </c>
      <c r="F5716" s="31" t="s">
        <v>3274</v>
      </c>
      <c r="G5716" s="32">
        <v>4854</v>
      </c>
      <c r="H5716" s="31" t="s">
        <v>94</v>
      </c>
      <c r="I5716" s="32">
        <v>3879</v>
      </c>
      <c r="J5716" s="33">
        <v>1</v>
      </c>
      <c r="K5716" s="31" t="s">
        <v>94</v>
      </c>
      <c r="L5716" s="31" t="s">
        <v>95</v>
      </c>
    </row>
    <row r="5717" spans="1:12" ht="45" x14ac:dyDescent="0.2">
      <c r="A5717" t="str">
        <f>VLOOKUP(B5717,StateFIPS!A$2:B$52,2)</f>
        <v>Nebraska</v>
      </c>
      <c r="B5717">
        <f t="shared" si="92"/>
        <v>31</v>
      </c>
      <c r="C5717" s="31" t="s">
        <v>1278</v>
      </c>
      <c r="D5717" s="31" t="s">
        <v>93</v>
      </c>
      <c r="E5717" s="31" t="s">
        <v>3273</v>
      </c>
      <c r="F5717" s="31" t="s">
        <v>3274</v>
      </c>
      <c r="G5717" s="32">
        <v>19056</v>
      </c>
      <c r="H5717" s="31" t="s">
        <v>94</v>
      </c>
      <c r="I5717" s="32">
        <v>14197</v>
      </c>
      <c r="J5717" s="33">
        <v>1</v>
      </c>
      <c r="K5717" s="31" t="s">
        <v>94</v>
      </c>
      <c r="L5717" s="31" t="s">
        <v>95</v>
      </c>
    </row>
    <row r="5718" spans="1:12" ht="45" x14ac:dyDescent="0.2">
      <c r="A5718" t="str">
        <f>VLOOKUP(B5718,StateFIPS!A$2:B$52,2)</f>
        <v>Illinois</v>
      </c>
      <c r="B5718">
        <f t="shared" si="92"/>
        <v>17</v>
      </c>
      <c r="C5718" s="31" t="s">
        <v>2163</v>
      </c>
      <c r="D5718" s="31" t="s">
        <v>93</v>
      </c>
      <c r="E5718" s="31" t="s">
        <v>3273</v>
      </c>
      <c r="F5718" s="31" t="s">
        <v>3274</v>
      </c>
      <c r="G5718" s="32">
        <v>4617</v>
      </c>
      <c r="H5718" s="31" t="s">
        <v>94</v>
      </c>
      <c r="I5718" s="32">
        <v>3413</v>
      </c>
      <c r="J5718" s="33">
        <v>1</v>
      </c>
      <c r="K5718" s="31" t="s">
        <v>94</v>
      </c>
      <c r="L5718" s="31" t="s">
        <v>95</v>
      </c>
    </row>
    <row r="5719" spans="1:12" ht="45" x14ac:dyDescent="0.2">
      <c r="A5719" t="str">
        <f>VLOOKUP(B5719,StateFIPS!A$2:B$52,2)</f>
        <v>Nebraska</v>
      </c>
      <c r="B5719">
        <f t="shared" si="92"/>
        <v>31</v>
      </c>
      <c r="C5719" s="31" t="s">
        <v>1159</v>
      </c>
      <c r="D5719" s="31" t="s">
        <v>93</v>
      </c>
      <c r="E5719" s="31" t="s">
        <v>3273</v>
      </c>
      <c r="F5719" s="31" t="s">
        <v>3274</v>
      </c>
      <c r="G5719" s="32">
        <v>7991</v>
      </c>
      <c r="H5719" s="31" t="s">
        <v>94</v>
      </c>
      <c r="I5719" s="32">
        <v>5953</v>
      </c>
      <c r="J5719" s="33">
        <v>1</v>
      </c>
      <c r="K5719" s="31" t="s">
        <v>94</v>
      </c>
      <c r="L5719" s="31" t="s">
        <v>95</v>
      </c>
    </row>
    <row r="5720" spans="1:12" ht="45" x14ac:dyDescent="0.2">
      <c r="A5720" t="str">
        <f>VLOOKUP(B5720,StateFIPS!A$2:B$52,2)</f>
        <v>Iowa</v>
      </c>
      <c r="B5720">
        <f t="shared" si="92"/>
        <v>19</v>
      </c>
      <c r="C5720" s="31" t="s">
        <v>220</v>
      </c>
      <c r="D5720" s="31" t="s">
        <v>93</v>
      </c>
      <c r="E5720" s="31" t="s">
        <v>3273</v>
      </c>
      <c r="F5720" s="31" t="s">
        <v>3274</v>
      </c>
      <c r="G5720" s="32">
        <v>62332</v>
      </c>
      <c r="H5720" s="31" t="s">
        <v>94</v>
      </c>
      <c r="I5720" s="32">
        <v>46426</v>
      </c>
      <c r="J5720" s="33">
        <v>1</v>
      </c>
      <c r="K5720" s="31" t="s">
        <v>94</v>
      </c>
      <c r="L5720" s="31" t="s">
        <v>95</v>
      </c>
    </row>
    <row r="5721" spans="1:12" ht="45" x14ac:dyDescent="0.2">
      <c r="A5721" t="str">
        <f>VLOOKUP(B5721,StateFIPS!A$2:B$52,2)</f>
        <v>Ohio</v>
      </c>
      <c r="B5721">
        <f t="shared" si="92"/>
        <v>39</v>
      </c>
      <c r="C5721" s="31" t="s">
        <v>2161</v>
      </c>
      <c r="D5721" s="31" t="s">
        <v>93</v>
      </c>
      <c r="E5721" s="31" t="s">
        <v>3273</v>
      </c>
      <c r="F5721" s="31" t="s">
        <v>3274</v>
      </c>
      <c r="G5721" s="32">
        <v>4103</v>
      </c>
      <c r="H5721" s="31" t="s">
        <v>94</v>
      </c>
      <c r="I5721" s="32">
        <v>3094</v>
      </c>
      <c r="J5721" s="33">
        <v>1</v>
      </c>
      <c r="K5721" s="31" t="s">
        <v>94</v>
      </c>
      <c r="L5721" s="31" t="s">
        <v>95</v>
      </c>
    </row>
    <row r="5722" spans="1:12" ht="45" x14ac:dyDescent="0.2">
      <c r="A5722" t="str">
        <f>VLOOKUP(B5722,StateFIPS!A$2:B$52,2)</f>
        <v>Mississippi</v>
      </c>
      <c r="B5722">
        <f t="shared" si="92"/>
        <v>28</v>
      </c>
      <c r="C5722" s="31" t="s">
        <v>1525</v>
      </c>
      <c r="D5722" s="31" t="s">
        <v>93</v>
      </c>
      <c r="E5722" s="31" t="s">
        <v>3273</v>
      </c>
      <c r="F5722" s="31" t="s">
        <v>3274</v>
      </c>
      <c r="G5722" s="32">
        <v>4854</v>
      </c>
      <c r="H5722" s="31" t="s">
        <v>94</v>
      </c>
      <c r="I5722" s="32">
        <v>3879</v>
      </c>
      <c r="J5722" s="33">
        <v>1</v>
      </c>
      <c r="K5722" s="31" t="s">
        <v>94</v>
      </c>
      <c r="L5722" s="31" t="s">
        <v>95</v>
      </c>
    </row>
    <row r="5723" spans="1:12" ht="45" x14ac:dyDescent="0.2">
      <c r="A5723" t="str">
        <f>VLOOKUP(B5723,StateFIPS!A$2:B$52,2)</f>
        <v>Indiana</v>
      </c>
      <c r="B5723">
        <f t="shared" si="92"/>
        <v>18</v>
      </c>
      <c r="C5723" s="31" t="s">
        <v>225</v>
      </c>
      <c r="D5723" s="31" t="s">
        <v>93</v>
      </c>
      <c r="E5723" s="31" t="s">
        <v>3273</v>
      </c>
      <c r="F5723" s="31" t="s">
        <v>3274</v>
      </c>
      <c r="G5723" s="32">
        <v>29932</v>
      </c>
      <c r="H5723" s="31" t="s">
        <v>94</v>
      </c>
      <c r="I5723" s="32">
        <v>22101</v>
      </c>
      <c r="J5723" s="33">
        <v>1</v>
      </c>
      <c r="K5723" s="31" t="s">
        <v>94</v>
      </c>
      <c r="L5723" s="31" t="s">
        <v>95</v>
      </c>
    </row>
    <row r="5724" spans="1:12" ht="45" x14ac:dyDescent="0.2">
      <c r="A5724" t="str">
        <f>VLOOKUP(B5724,StateFIPS!A$2:B$52,2)</f>
        <v>Illinois</v>
      </c>
      <c r="B5724">
        <f t="shared" si="92"/>
        <v>17</v>
      </c>
      <c r="C5724" s="31" t="s">
        <v>3170</v>
      </c>
      <c r="D5724" s="31" t="s">
        <v>93</v>
      </c>
      <c r="E5724" s="31" t="s">
        <v>3273</v>
      </c>
      <c r="F5724" s="31" t="s">
        <v>3274</v>
      </c>
      <c r="G5724" s="32">
        <v>7146</v>
      </c>
      <c r="H5724" s="31" t="s">
        <v>94</v>
      </c>
      <c r="I5724" s="32">
        <v>5282</v>
      </c>
      <c r="J5724" s="33">
        <v>1</v>
      </c>
      <c r="K5724" s="31" t="s">
        <v>94</v>
      </c>
      <c r="L5724" s="31" t="s">
        <v>95</v>
      </c>
    </row>
    <row r="5725" spans="1:12" ht="45" x14ac:dyDescent="0.2">
      <c r="A5725" t="str">
        <f>VLOOKUP(B5725,StateFIPS!A$2:B$52,2)</f>
        <v>Indiana</v>
      </c>
      <c r="B5725">
        <f t="shared" si="92"/>
        <v>18</v>
      </c>
      <c r="C5725" s="31" t="s">
        <v>2244</v>
      </c>
      <c r="D5725" s="31" t="s">
        <v>93</v>
      </c>
      <c r="E5725" s="31" t="s">
        <v>3273</v>
      </c>
      <c r="F5725" s="31" t="s">
        <v>3274</v>
      </c>
      <c r="G5725" s="32">
        <v>24956</v>
      </c>
      <c r="H5725" s="31" t="s">
        <v>94</v>
      </c>
      <c r="I5725" s="32">
        <v>18427</v>
      </c>
      <c r="J5725" s="33">
        <v>1</v>
      </c>
      <c r="K5725" s="31" t="s">
        <v>94</v>
      </c>
      <c r="L5725" s="31" t="s">
        <v>95</v>
      </c>
    </row>
    <row r="5726" spans="1:12" ht="45" x14ac:dyDescent="0.2">
      <c r="A5726" t="str">
        <f>VLOOKUP(B5726,StateFIPS!A$2:B$52,2)</f>
        <v>Indiana</v>
      </c>
      <c r="B5726">
        <f t="shared" si="92"/>
        <v>18</v>
      </c>
      <c r="C5726" s="31" t="s">
        <v>3184</v>
      </c>
      <c r="D5726" s="31" t="s">
        <v>93</v>
      </c>
      <c r="E5726" s="31" t="s">
        <v>3273</v>
      </c>
      <c r="F5726" s="31" t="s">
        <v>3274</v>
      </c>
      <c r="G5726" s="32">
        <v>8275</v>
      </c>
      <c r="H5726" s="31" t="s">
        <v>94</v>
      </c>
      <c r="I5726" s="32">
        <v>6110</v>
      </c>
      <c r="J5726" s="33">
        <v>1</v>
      </c>
      <c r="K5726" s="31" t="s">
        <v>94</v>
      </c>
      <c r="L5726" s="31" t="s">
        <v>95</v>
      </c>
    </row>
    <row r="5727" spans="1:12" ht="45" x14ac:dyDescent="0.2">
      <c r="A5727" t="str">
        <f>VLOOKUP(B5727,StateFIPS!A$2:B$52,2)</f>
        <v>Illinois</v>
      </c>
      <c r="B5727">
        <f t="shared" si="92"/>
        <v>17</v>
      </c>
      <c r="C5727" s="31" t="s">
        <v>650</v>
      </c>
      <c r="D5727" s="31" t="s">
        <v>93</v>
      </c>
      <c r="E5727" s="31" t="s">
        <v>3273</v>
      </c>
      <c r="F5727" s="31" t="s">
        <v>3274</v>
      </c>
      <c r="G5727" s="32">
        <v>3715</v>
      </c>
      <c r="H5727" s="31" t="s">
        <v>94</v>
      </c>
      <c r="I5727" s="32">
        <v>2746</v>
      </c>
      <c r="J5727" s="33">
        <v>1</v>
      </c>
      <c r="K5727" s="31" t="s">
        <v>94</v>
      </c>
      <c r="L5727" s="31" t="s">
        <v>95</v>
      </c>
    </row>
    <row r="5728" spans="1:12" ht="45" x14ac:dyDescent="0.2">
      <c r="A5728" t="str">
        <f>VLOOKUP(B5728,StateFIPS!A$2:B$52,2)</f>
        <v>Mississippi</v>
      </c>
      <c r="B5728">
        <f t="shared" si="92"/>
        <v>28</v>
      </c>
      <c r="C5728" s="31" t="s">
        <v>295</v>
      </c>
      <c r="D5728" s="31" t="s">
        <v>93</v>
      </c>
      <c r="E5728" s="31" t="s">
        <v>3273</v>
      </c>
      <c r="F5728" s="31" t="s">
        <v>3274</v>
      </c>
      <c r="G5728" s="32">
        <v>4854</v>
      </c>
      <c r="H5728" s="31" t="s">
        <v>94</v>
      </c>
      <c r="I5728" s="32">
        <v>3879</v>
      </c>
      <c r="J5728" s="33">
        <v>1</v>
      </c>
      <c r="K5728" s="31" t="s">
        <v>94</v>
      </c>
      <c r="L5728" s="31" t="s">
        <v>95</v>
      </c>
    </row>
    <row r="5729" spans="1:12" ht="45" x14ac:dyDescent="0.2">
      <c r="A5729" t="str">
        <f>VLOOKUP(B5729,StateFIPS!A$2:B$52,2)</f>
        <v>Indiana</v>
      </c>
      <c r="B5729">
        <f t="shared" si="92"/>
        <v>18</v>
      </c>
      <c r="C5729" s="31" t="s">
        <v>1629</v>
      </c>
      <c r="D5729" s="31" t="s">
        <v>93</v>
      </c>
      <c r="E5729" s="31" t="s">
        <v>3273</v>
      </c>
      <c r="F5729" s="31" t="s">
        <v>3274</v>
      </c>
      <c r="G5729" s="32">
        <v>14073</v>
      </c>
      <c r="H5729" s="31" t="s">
        <v>94</v>
      </c>
      <c r="I5729" s="32">
        <v>10391</v>
      </c>
      <c r="J5729" s="33">
        <v>1</v>
      </c>
      <c r="K5729" s="31" t="s">
        <v>94</v>
      </c>
      <c r="L5729" s="31" t="s">
        <v>95</v>
      </c>
    </row>
    <row r="5730" spans="1:12" ht="45" x14ac:dyDescent="0.2">
      <c r="A5730" t="str">
        <f>VLOOKUP(B5730,StateFIPS!A$2:B$52,2)</f>
        <v>Iowa</v>
      </c>
      <c r="B5730">
        <f t="shared" si="92"/>
        <v>19</v>
      </c>
      <c r="C5730" s="31" t="s">
        <v>217</v>
      </c>
      <c r="D5730" s="31" t="s">
        <v>93</v>
      </c>
      <c r="E5730" s="31" t="s">
        <v>3273</v>
      </c>
      <c r="F5730" s="31" t="s">
        <v>3274</v>
      </c>
      <c r="G5730" s="32">
        <v>37912</v>
      </c>
      <c r="H5730" s="31" t="s">
        <v>94</v>
      </c>
      <c r="I5730" s="32">
        <v>28237</v>
      </c>
      <c r="J5730" s="33">
        <v>1</v>
      </c>
      <c r="K5730" s="31" t="s">
        <v>94</v>
      </c>
      <c r="L5730" s="31" t="s">
        <v>95</v>
      </c>
    </row>
    <row r="5731" spans="1:12" ht="45" x14ac:dyDescent="0.2">
      <c r="A5731" t="str">
        <f>VLOOKUP(B5731,StateFIPS!A$2:B$52,2)</f>
        <v>Illinois</v>
      </c>
      <c r="B5731">
        <f t="shared" si="92"/>
        <v>17</v>
      </c>
      <c r="C5731" s="31" t="s">
        <v>2208</v>
      </c>
      <c r="D5731" s="31" t="s">
        <v>93</v>
      </c>
      <c r="E5731" s="31" t="s">
        <v>3273</v>
      </c>
      <c r="F5731" s="31" t="s">
        <v>3274</v>
      </c>
      <c r="G5731" s="32">
        <v>34269</v>
      </c>
      <c r="H5731" s="31" t="s">
        <v>94</v>
      </c>
      <c r="I5731" s="32">
        <v>25332</v>
      </c>
      <c r="J5731" s="33">
        <v>1</v>
      </c>
      <c r="K5731" s="31" t="s">
        <v>94</v>
      </c>
      <c r="L5731" s="31" t="s">
        <v>95</v>
      </c>
    </row>
    <row r="5732" spans="1:12" ht="45" x14ac:dyDescent="0.2">
      <c r="A5732" t="str">
        <f>VLOOKUP(B5732,StateFIPS!A$2:B$52,2)</f>
        <v>Nebraska</v>
      </c>
      <c r="B5732">
        <f t="shared" si="92"/>
        <v>31</v>
      </c>
      <c r="C5732" s="31" t="s">
        <v>1274</v>
      </c>
      <c r="D5732" s="31" t="s">
        <v>93</v>
      </c>
      <c r="E5732" s="31" t="s">
        <v>3273</v>
      </c>
      <c r="F5732" s="31" t="s">
        <v>3274</v>
      </c>
      <c r="G5732" s="32">
        <v>2863</v>
      </c>
      <c r="H5732" s="31" t="s">
        <v>94</v>
      </c>
      <c r="I5732" s="32">
        <v>2133</v>
      </c>
      <c r="J5732" s="33">
        <v>1</v>
      </c>
      <c r="K5732" s="31" t="s">
        <v>94</v>
      </c>
      <c r="L5732" s="31" t="s">
        <v>95</v>
      </c>
    </row>
    <row r="5733" spans="1:12" ht="45" x14ac:dyDescent="0.2">
      <c r="A5733" t="str">
        <f>VLOOKUP(B5733,StateFIPS!A$2:B$52,2)</f>
        <v>Missouri</v>
      </c>
      <c r="B5733">
        <f t="shared" si="92"/>
        <v>29</v>
      </c>
      <c r="C5733" s="31" t="s">
        <v>1509</v>
      </c>
      <c r="D5733" s="31" t="s">
        <v>93</v>
      </c>
      <c r="E5733" s="31" t="s">
        <v>3273</v>
      </c>
      <c r="F5733" s="31" t="s">
        <v>3274</v>
      </c>
      <c r="G5733" s="32">
        <v>89280</v>
      </c>
      <c r="H5733" s="31" t="s">
        <v>94</v>
      </c>
      <c r="I5733" s="32">
        <v>72128</v>
      </c>
      <c r="J5733" s="33">
        <v>1</v>
      </c>
      <c r="K5733" s="31" t="s">
        <v>94</v>
      </c>
      <c r="L5733" s="31" t="s">
        <v>95</v>
      </c>
    </row>
    <row r="5734" spans="1:12" ht="45" x14ac:dyDescent="0.2">
      <c r="A5734" t="str">
        <f>VLOOKUP(B5734,StateFIPS!A$2:B$52,2)</f>
        <v>Nebraska</v>
      </c>
      <c r="B5734">
        <f t="shared" si="92"/>
        <v>31</v>
      </c>
      <c r="C5734" s="31" t="s">
        <v>1163</v>
      </c>
      <c r="D5734" s="31" t="s">
        <v>93</v>
      </c>
      <c r="E5734" s="31" t="s">
        <v>3273</v>
      </c>
      <c r="F5734" s="31" t="s">
        <v>3274</v>
      </c>
      <c r="G5734" s="32">
        <v>14143</v>
      </c>
      <c r="H5734" s="31" t="s">
        <v>94</v>
      </c>
      <c r="I5734" s="32">
        <v>10536</v>
      </c>
      <c r="J5734" s="33">
        <v>1</v>
      </c>
      <c r="K5734" s="31" t="s">
        <v>94</v>
      </c>
      <c r="L5734" s="31" t="s">
        <v>95</v>
      </c>
    </row>
    <row r="5735" spans="1:12" ht="45" x14ac:dyDescent="0.2">
      <c r="A5735" t="str">
        <f>VLOOKUP(B5735,StateFIPS!A$2:B$52,2)</f>
        <v>Ohio</v>
      </c>
      <c r="B5735">
        <f t="shared" si="92"/>
        <v>39</v>
      </c>
      <c r="C5735" s="31" t="s">
        <v>1690</v>
      </c>
      <c r="D5735" s="31" t="s">
        <v>93</v>
      </c>
      <c r="E5735" s="31" t="s">
        <v>3273</v>
      </c>
      <c r="F5735" s="31" t="s">
        <v>3274</v>
      </c>
      <c r="G5735" s="32">
        <v>7380</v>
      </c>
      <c r="H5735" s="31" t="s">
        <v>94</v>
      </c>
      <c r="I5735" s="32">
        <v>5566</v>
      </c>
      <c r="J5735" s="33">
        <v>1</v>
      </c>
      <c r="K5735" s="31" t="s">
        <v>94</v>
      </c>
      <c r="L5735" s="31" t="s">
        <v>95</v>
      </c>
    </row>
    <row r="5736" spans="1:12" ht="45" x14ac:dyDescent="0.2">
      <c r="A5736" t="str">
        <f>VLOOKUP(B5736,StateFIPS!A$2:B$52,2)</f>
        <v>Indiana</v>
      </c>
      <c r="B5736">
        <f t="shared" si="92"/>
        <v>18</v>
      </c>
      <c r="C5736" s="31" t="s">
        <v>2247</v>
      </c>
      <c r="D5736" s="31" t="s">
        <v>93</v>
      </c>
      <c r="E5736" s="31" t="s">
        <v>3273</v>
      </c>
      <c r="F5736" s="31" t="s">
        <v>3274</v>
      </c>
      <c r="G5736" s="32">
        <v>49805</v>
      </c>
      <c r="H5736" s="31" t="s">
        <v>94</v>
      </c>
      <c r="I5736" s="32">
        <v>36776</v>
      </c>
      <c r="J5736" s="33">
        <v>1</v>
      </c>
      <c r="K5736" s="31" t="s">
        <v>94</v>
      </c>
      <c r="L5736" s="31" t="s">
        <v>95</v>
      </c>
    </row>
    <row r="5737" spans="1:12" ht="45" x14ac:dyDescent="0.2">
      <c r="A5737" t="str">
        <f>VLOOKUP(B5737,StateFIPS!A$2:B$52,2)</f>
        <v>Ohio</v>
      </c>
      <c r="B5737">
        <f t="shared" si="92"/>
        <v>39</v>
      </c>
      <c r="C5737" s="31" t="s">
        <v>1613</v>
      </c>
      <c r="D5737" s="31" t="s">
        <v>93</v>
      </c>
      <c r="E5737" s="31" t="s">
        <v>3273</v>
      </c>
      <c r="F5737" s="31" t="s">
        <v>3274</v>
      </c>
      <c r="G5737" s="32">
        <v>7456</v>
      </c>
      <c r="H5737" s="31" t="s">
        <v>94</v>
      </c>
      <c r="I5737" s="32">
        <v>5623</v>
      </c>
      <c r="J5737" s="33">
        <v>1</v>
      </c>
      <c r="K5737" s="31" t="s">
        <v>94</v>
      </c>
      <c r="L5737" s="31" t="s">
        <v>95</v>
      </c>
    </row>
    <row r="5738" spans="1:12" ht="45" x14ac:dyDescent="0.2">
      <c r="A5738" t="str">
        <f>VLOOKUP(B5738,StateFIPS!A$2:B$52,2)</f>
        <v>Missouri</v>
      </c>
      <c r="B5738">
        <f t="shared" si="92"/>
        <v>29</v>
      </c>
      <c r="C5738" s="31" t="s">
        <v>300</v>
      </c>
      <c r="D5738" s="31" t="s">
        <v>93</v>
      </c>
      <c r="E5738" s="31" t="s">
        <v>3273</v>
      </c>
      <c r="F5738" s="31" t="s">
        <v>3274</v>
      </c>
      <c r="G5738" s="32">
        <v>49970</v>
      </c>
      <c r="H5738" s="31" t="s">
        <v>94</v>
      </c>
      <c r="I5738" s="32">
        <v>40370</v>
      </c>
      <c r="J5738" s="33">
        <v>1</v>
      </c>
      <c r="K5738" s="31" t="s">
        <v>94</v>
      </c>
      <c r="L5738" s="31" t="s">
        <v>95</v>
      </c>
    </row>
    <row r="5739" spans="1:12" ht="45" x14ac:dyDescent="0.2">
      <c r="A5739" t="str">
        <f>VLOOKUP(B5739,StateFIPS!A$2:B$52,2)</f>
        <v>Nebraska</v>
      </c>
      <c r="B5739">
        <f t="shared" si="92"/>
        <v>31</v>
      </c>
      <c r="C5739" s="31" t="s">
        <v>2272</v>
      </c>
      <c r="D5739" s="31" t="s">
        <v>93</v>
      </c>
      <c r="E5739" s="31" t="s">
        <v>3273</v>
      </c>
      <c r="F5739" s="31" t="s">
        <v>3274</v>
      </c>
      <c r="G5739" s="32">
        <v>8451</v>
      </c>
      <c r="H5739" s="31" t="s">
        <v>94</v>
      </c>
      <c r="I5739" s="32">
        <v>6296</v>
      </c>
      <c r="J5739" s="33">
        <v>1</v>
      </c>
      <c r="K5739" s="31" t="s">
        <v>94</v>
      </c>
      <c r="L5739" s="31" t="s">
        <v>95</v>
      </c>
    </row>
    <row r="5740" spans="1:12" ht="45" x14ac:dyDescent="0.2">
      <c r="A5740" t="str">
        <f>VLOOKUP(B5740,StateFIPS!A$2:B$52,2)</f>
        <v>Nebraska</v>
      </c>
      <c r="B5740">
        <f t="shared" si="92"/>
        <v>31</v>
      </c>
      <c r="C5740" s="31" t="s">
        <v>1175</v>
      </c>
      <c r="D5740" s="31" t="s">
        <v>93</v>
      </c>
      <c r="E5740" s="31" t="s">
        <v>3273</v>
      </c>
      <c r="F5740" s="31" t="s">
        <v>3274</v>
      </c>
      <c r="G5740" s="32">
        <v>2708</v>
      </c>
      <c r="H5740" s="31" t="s">
        <v>94</v>
      </c>
      <c r="I5740" s="32">
        <v>2018</v>
      </c>
      <c r="J5740" s="33">
        <v>1</v>
      </c>
      <c r="K5740" s="31" t="s">
        <v>94</v>
      </c>
      <c r="L5740" s="31" t="s">
        <v>95</v>
      </c>
    </row>
    <row r="5741" spans="1:12" ht="45" x14ac:dyDescent="0.2">
      <c r="A5741" t="str">
        <f>VLOOKUP(B5741,StateFIPS!A$2:B$52,2)</f>
        <v>Ohio</v>
      </c>
      <c r="B5741">
        <f t="shared" si="92"/>
        <v>39</v>
      </c>
      <c r="C5741" s="31" t="s">
        <v>1700</v>
      </c>
      <c r="D5741" s="31" t="s">
        <v>93</v>
      </c>
      <c r="E5741" s="31" t="s">
        <v>3273</v>
      </c>
      <c r="F5741" s="31" t="s">
        <v>3274</v>
      </c>
      <c r="G5741" s="32">
        <v>11133</v>
      </c>
      <c r="H5741" s="31" t="s">
        <v>94</v>
      </c>
      <c r="I5741" s="32">
        <v>8396</v>
      </c>
      <c r="J5741" s="33">
        <v>1</v>
      </c>
      <c r="K5741" s="31" t="s">
        <v>94</v>
      </c>
      <c r="L5741" s="31" t="s">
        <v>95</v>
      </c>
    </row>
    <row r="5742" spans="1:12" ht="45" x14ac:dyDescent="0.2">
      <c r="A5742" t="str">
        <f>VLOOKUP(B5742,StateFIPS!A$2:B$52,2)</f>
        <v>Nebraska</v>
      </c>
      <c r="B5742">
        <f t="shared" si="92"/>
        <v>31</v>
      </c>
      <c r="C5742" s="31" t="s">
        <v>2260</v>
      </c>
      <c r="D5742" s="31" t="s">
        <v>93</v>
      </c>
      <c r="E5742" s="31" t="s">
        <v>3273</v>
      </c>
      <c r="F5742" s="31" t="s">
        <v>3274</v>
      </c>
      <c r="G5742" s="32">
        <v>13580</v>
      </c>
      <c r="H5742" s="31" t="s">
        <v>94</v>
      </c>
      <c r="I5742" s="32">
        <v>10117</v>
      </c>
      <c r="J5742" s="33">
        <v>1</v>
      </c>
      <c r="K5742" s="31" t="s">
        <v>94</v>
      </c>
      <c r="L5742" s="31" t="s">
        <v>95</v>
      </c>
    </row>
    <row r="5743" spans="1:12" ht="45" x14ac:dyDescent="0.2">
      <c r="A5743" t="str">
        <f>VLOOKUP(B5743,StateFIPS!A$2:B$52,2)</f>
        <v>Missouri</v>
      </c>
      <c r="B5743">
        <f t="shared" si="92"/>
        <v>29</v>
      </c>
      <c r="C5743" s="31" t="s">
        <v>1506</v>
      </c>
      <c r="D5743" s="31" t="s">
        <v>93</v>
      </c>
      <c r="E5743" s="31" t="s">
        <v>3273</v>
      </c>
      <c r="F5743" s="31" t="s">
        <v>3274</v>
      </c>
      <c r="G5743" s="32">
        <v>19095</v>
      </c>
      <c r="H5743" s="31" t="s">
        <v>94</v>
      </c>
      <c r="I5743" s="32">
        <v>15426</v>
      </c>
      <c r="J5743" s="33">
        <v>1</v>
      </c>
      <c r="K5743" s="31" t="s">
        <v>94</v>
      </c>
      <c r="L5743" s="31" t="s">
        <v>95</v>
      </c>
    </row>
    <row r="5744" spans="1:12" ht="45" x14ac:dyDescent="0.2">
      <c r="A5744" t="str">
        <f>VLOOKUP(B5744,StateFIPS!A$2:B$52,2)</f>
        <v>Iowa</v>
      </c>
      <c r="B5744">
        <f t="shared" si="92"/>
        <v>19</v>
      </c>
      <c r="C5744" s="31" t="s">
        <v>216</v>
      </c>
      <c r="D5744" s="31" t="s">
        <v>93</v>
      </c>
      <c r="E5744" s="31" t="s">
        <v>3273</v>
      </c>
      <c r="F5744" s="31" t="s">
        <v>3274</v>
      </c>
      <c r="G5744" s="32">
        <v>39305</v>
      </c>
      <c r="H5744" s="31" t="s">
        <v>94</v>
      </c>
      <c r="I5744" s="32">
        <v>29275</v>
      </c>
      <c r="J5744" s="33">
        <v>1</v>
      </c>
      <c r="K5744" s="31" t="s">
        <v>94</v>
      </c>
      <c r="L5744" s="31" t="s">
        <v>95</v>
      </c>
    </row>
    <row r="5745" spans="1:12" ht="45" x14ac:dyDescent="0.2">
      <c r="A5745" t="str">
        <f>VLOOKUP(B5745,StateFIPS!A$2:B$52,2)</f>
        <v>Ohio</v>
      </c>
      <c r="B5745">
        <f t="shared" si="92"/>
        <v>39</v>
      </c>
      <c r="C5745" s="31" t="s">
        <v>1649</v>
      </c>
      <c r="D5745" s="31" t="s">
        <v>93</v>
      </c>
      <c r="E5745" s="31" t="s">
        <v>3273</v>
      </c>
      <c r="F5745" s="31" t="s">
        <v>3274</v>
      </c>
      <c r="G5745" s="32">
        <v>2856</v>
      </c>
      <c r="H5745" s="31" t="s">
        <v>94</v>
      </c>
      <c r="I5745" s="32">
        <v>2153</v>
      </c>
      <c r="J5745" s="33">
        <v>1</v>
      </c>
      <c r="K5745" s="31" t="s">
        <v>94</v>
      </c>
      <c r="L5745" s="31" t="s">
        <v>95</v>
      </c>
    </row>
    <row r="5746" spans="1:12" ht="45" x14ac:dyDescent="0.2">
      <c r="A5746" t="str">
        <f>VLOOKUP(B5746,StateFIPS!A$2:B$52,2)</f>
        <v>Illinois</v>
      </c>
      <c r="B5746">
        <f t="shared" si="92"/>
        <v>17</v>
      </c>
      <c r="C5746" s="31" t="s">
        <v>3194</v>
      </c>
      <c r="D5746" s="31" t="s">
        <v>93</v>
      </c>
      <c r="E5746" s="31" t="s">
        <v>3273</v>
      </c>
      <c r="F5746" s="31" t="s">
        <v>3274</v>
      </c>
      <c r="G5746" s="32">
        <v>8708</v>
      </c>
      <c r="H5746" s="31" t="s">
        <v>94</v>
      </c>
      <c r="I5746" s="32">
        <v>6437</v>
      </c>
      <c r="J5746" s="33">
        <v>1</v>
      </c>
      <c r="K5746" s="31" t="s">
        <v>94</v>
      </c>
      <c r="L5746" s="31" t="s">
        <v>95</v>
      </c>
    </row>
    <row r="5747" spans="1:12" ht="45" x14ac:dyDescent="0.2">
      <c r="A5747" t="str">
        <f>VLOOKUP(B5747,StateFIPS!A$2:B$52,2)</f>
        <v>Missouri</v>
      </c>
      <c r="B5747">
        <f t="shared" si="92"/>
        <v>29</v>
      </c>
      <c r="C5747" s="31" t="s">
        <v>1566</v>
      </c>
      <c r="D5747" s="31" t="s">
        <v>93</v>
      </c>
      <c r="E5747" s="31" t="s">
        <v>3273</v>
      </c>
      <c r="F5747" s="31" t="s">
        <v>3274</v>
      </c>
      <c r="G5747" s="32">
        <v>9520</v>
      </c>
      <c r="H5747" s="31" t="s">
        <v>94</v>
      </c>
      <c r="I5747" s="32">
        <v>7691</v>
      </c>
      <c r="J5747" s="33">
        <v>1</v>
      </c>
      <c r="K5747" s="31" t="s">
        <v>94</v>
      </c>
      <c r="L5747" s="31" t="s">
        <v>95</v>
      </c>
    </row>
    <row r="5748" spans="1:12" ht="45" x14ac:dyDescent="0.2">
      <c r="A5748" t="str">
        <f>VLOOKUP(B5748,StateFIPS!A$2:B$52,2)</f>
        <v>Nebraska</v>
      </c>
      <c r="B5748">
        <f t="shared" si="92"/>
        <v>31</v>
      </c>
      <c r="C5748" s="31" t="s">
        <v>1165</v>
      </c>
      <c r="D5748" s="31" t="s">
        <v>93</v>
      </c>
      <c r="E5748" s="31" t="s">
        <v>3273</v>
      </c>
      <c r="F5748" s="31" t="s">
        <v>3274</v>
      </c>
      <c r="G5748" s="32">
        <v>2193</v>
      </c>
      <c r="H5748" s="31" t="s">
        <v>94</v>
      </c>
      <c r="I5748" s="32">
        <v>1634</v>
      </c>
      <c r="J5748" s="33">
        <v>1</v>
      </c>
      <c r="K5748" s="31" t="s">
        <v>94</v>
      </c>
      <c r="L5748" s="31" t="s">
        <v>95</v>
      </c>
    </row>
    <row r="5749" spans="1:12" ht="45" x14ac:dyDescent="0.2">
      <c r="A5749" t="str">
        <f>VLOOKUP(B5749,StateFIPS!A$2:B$52,2)</f>
        <v>Iowa</v>
      </c>
      <c r="B5749">
        <f t="shared" si="92"/>
        <v>19</v>
      </c>
      <c r="C5749" s="31" t="s">
        <v>215</v>
      </c>
      <c r="D5749" s="31" t="s">
        <v>93</v>
      </c>
      <c r="E5749" s="31" t="s">
        <v>3273</v>
      </c>
      <c r="F5749" s="31" t="s">
        <v>3274</v>
      </c>
      <c r="G5749" s="32">
        <v>28178</v>
      </c>
      <c r="H5749" s="31" t="s">
        <v>94</v>
      </c>
      <c r="I5749" s="32">
        <v>20987</v>
      </c>
      <c r="J5749" s="33">
        <v>1</v>
      </c>
      <c r="K5749" s="31" t="s">
        <v>94</v>
      </c>
      <c r="L5749" s="31" t="s">
        <v>95</v>
      </c>
    </row>
    <row r="5750" spans="1:12" ht="45" x14ac:dyDescent="0.2">
      <c r="A5750" t="str">
        <f>VLOOKUP(B5750,StateFIPS!A$2:B$52,2)</f>
        <v>Iowa</v>
      </c>
      <c r="B5750">
        <f t="shared" si="92"/>
        <v>19</v>
      </c>
      <c r="C5750" s="31" t="s">
        <v>1660</v>
      </c>
      <c r="D5750" s="31" t="s">
        <v>93</v>
      </c>
      <c r="E5750" s="31" t="s">
        <v>3273</v>
      </c>
      <c r="F5750" s="31" t="s">
        <v>3274</v>
      </c>
      <c r="G5750" s="32">
        <v>43401</v>
      </c>
      <c r="H5750" s="31" t="s">
        <v>94</v>
      </c>
      <c r="I5750" s="32">
        <v>32325</v>
      </c>
      <c r="J5750" s="33">
        <v>1</v>
      </c>
      <c r="K5750" s="31" t="s">
        <v>94</v>
      </c>
      <c r="L5750" s="31" t="s">
        <v>95</v>
      </c>
    </row>
    <row r="5751" spans="1:12" ht="45" x14ac:dyDescent="0.2">
      <c r="A5751" t="str">
        <f>VLOOKUP(B5751,StateFIPS!A$2:B$52,2)</f>
        <v>Illinois</v>
      </c>
      <c r="B5751">
        <f t="shared" si="92"/>
        <v>17</v>
      </c>
      <c r="C5751" s="31" t="s">
        <v>677</v>
      </c>
      <c r="D5751" s="31" t="s">
        <v>93</v>
      </c>
      <c r="E5751" s="31" t="s">
        <v>3273</v>
      </c>
      <c r="F5751" s="31" t="s">
        <v>3274</v>
      </c>
      <c r="G5751" s="32">
        <v>11219</v>
      </c>
      <c r="H5751" s="31" t="s">
        <v>94</v>
      </c>
      <c r="I5751" s="32">
        <v>8293</v>
      </c>
      <c r="J5751" s="33">
        <v>1</v>
      </c>
      <c r="K5751" s="31" t="s">
        <v>94</v>
      </c>
      <c r="L5751" s="31" t="s">
        <v>95</v>
      </c>
    </row>
    <row r="5752" spans="1:12" ht="45" x14ac:dyDescent="0.2">
      <c r="A5752" t="str">
        <f>VLOOKUP(B5752,StateFIPS!A$2:B$52,2)</f>
        <v>Nebraska</v>
      </c>
      <c r="B5752">
        <f t="shared" si="92"/>
        <v>31</v>
      </c>
      <c r="C5752" s="31" t="s">
        <v>1160</v>
      </c>
      <c r="D5752" s="31" t="s">
        <v>93</v>
      </c>
      <c r="E5752" s="31" t="s">
        <v>3273</v>
      </c>
      <c r="F5752" s="31" t="s">
        <v>3274</v>
      </c>
      <c r="G5752" s="32">
        <v>16700</v>
      </c>
      <c r="H5752" s="31" t="s">
        <v>94</v>
      </c>
      <c r="I5752" s="32">
        <v>12441</v>
      </c>
      <c r="J5752" s="33">
        <v>1</v>
      </c>
      <c r="K5752" s="31" t="s">
        <v>94</v>
      </c>
      <c r="L5752" s="31" t="s">
        <v>95</v>
      </c>
    </row>
    <row r="5753" spans="1:12" ht="45" x14ac:dyDescent="0.2">
      <c r="A5753" t="str">
        <f>VLOOKUP(B5753,StateFIPS!A$2:B$52,2)</f>
        <v>Ohio</v>
      </c>
      <c r="B5753">
        <f t="shared" si="92"/>
        <v>39</v>
      </c>
      <c r="C5753" s="31" t="s">
        <v>1428</v>
      </c>
      <c r="D5753" s="31" t="s">
        <v>93</v>
      </c>
      <c r="E5753" s="31" t="s">
        <v>3273</v>
      </c>
      <c r="F5753" s="31" t="s">
        <v>3274</v>
      </c>
      <c r="G5753" s="32">
        <v>5253</v>
      </c>
      <c r="H5753" s="31" t="s">
        <v>94</v>
      </c>
      <c r="I5753" s="32">
        <v>3962</v>
      </c>
      <c r="J5753" s="33">
        <v>1</v>
      </c>
      <c r="K5753" s="31" t="s">
        <v>94</v>
      </c>
      <c r="L5753" s="31" t="s">
        <v>95</v>
      </c>
    </row>
    <row r="5754" spans="1:12" ht="45" x14ac:dyDescent="0.2">
      <c r="A5754" t="str">
        <f>VLOOKUP(B5754,StateFIPS!A$2:B$52,2)</f>
        <v>Mississippi</v>
      </c>
      <c r="B5754">
        <f t="shared" si="92"/>
        <v>28</v>
      </c>
      <c r="C5754" s="31" t="s">
        <v>296</v>
      </c>
      <c r="D5754" s="31" t="s">
        <v>93</v>
      </c>
      <c r="E5754" s="31" t="s">
        <v>3273</v>
      </c>
      <c r="F5754" s="31" t="s">
        <v>3274</v>
      </c>
      <c r="G5754" s="32">
        <v>4854</v>
      </c>
      <c r="H5754" s="31" t="s">
        <v>94</v>
      </c>
      <c r="I5754" s="32">
        <v>3879</v>
      </c>
      <c r="J5754" s="33">
        <v>1</v>
      </c>
      <c r="K5754" s="31" t="s">
        <v>94</v>
      </c>
      <c r="L5754" s="31" t="s">
        <v>95</v>
      </c>
    </row>
    <row r="5755" spans="1:12" ht="45" x14ac:dyDescent="0.2">
      <c r="A5755" t="str">
        <f>VLOOKUP(B5755,StateFIPS!A$2:B$52,2)</f>
        <v>Iowa</v>
      </c>
      <c r="B5755">
        <f t="shared" si="92"/>
        <v>19</v>
      </c>
      <c r="C5755" s="31" t="s">
        <v>1665</v>
      </c>
      <c r="D5755" s="31" t="s">
        <v>93</v>
      </c>
      <c r="E5755" s="31" t="s">
        <v>3273</v>
      </c>
      <c r="F5755" s="31" t="s">
        <v>3274</v>
      </c>
      <c r="G5755" s="32">
        <v>76521</v>
      </c>
      <c r="H5755" s="31" t="s">
        <v>94</v>
      </c>
      <c r="I5755" s="32">
        <v>56993</v>
      </c>
      <c r="J5755" s="33">
        <v>1</v>
      </c>
      <c r="K5755" s="31" t="s">
        <v>94</v>
      </c>
      <c r="L5755" s="31" t="s">
        <v>95</v>
      </c>
    </row>
    <row r="5756" spans="1:12" ht="45" x14ac:dyDescent="0.2">
      <c r="A5756" t="str">
        <f>VLOOKUP(B5756,StateFIPS!A$2:B$52,2)</f>
        <v>Illinois</v>
      </c>
      <c r="B5756">
        <f t="shared" si="92"/>
        <v>17</v>
      </c>
      <c r="C5756" s="31" t="s">
        <v>659</v>
      </c>
      <c r="D5756" s="31" t="s">
        <v>93</v>
      </c>
      <c r="E5756" s="31" t="s">
        <v>3273</v>
      </c>
      <c r="F5756" s="31" t="s">
        <v>3274</v>
      </c>
      <c r="G5756" s="32">
        <v>13979</v>
      </c>
      <c r="H5756" s="31" t="s">
        <v>94</v>
      </c>
      <c r="I5756" s="32">
        <v>10333</v>
      </c>
      <c r="J5756" s="33">
        <v>1</v>
      </c>
      <c r="K5756" s="31" t="s">
        <v>94</v>
      </c>
      <c r="L5756" s="31" t="s">
        <v>95</v>
      </c>
    </row>
    <row r="5757" spans="1:12" ht="45" x14ac:dyDescent="0.2">
      <c r="A5757" t="str">
        <f>VLOOKUP(B5757,StateFIPS!A$2:B$52,2)</f>
        <v>Indiana</v>
      </c>
      <c r="B5757">
        <f t="shared" si="92"/>
        <v>18</v>
      </c>
      <c r="C5757" s="31" t="s">
        <v>2250</v>
      </c>
      <c r="D5757" s="31" t="s">
        <v>93</v>
      </c>
      <c r="E5757" s="31" t="s">
        <v>3273</v>
      </c>
      <c r="F5757" s="31" t="s">
        <v>3274</v>
      </c>
      <c r="G5757" s="32">
        <v>7917</v>
      </c>
      <c r="H5757" s="31" t="s">
        <v>94</v>
      </c>
      <c r="I5757" s="32">
        <v>5846</v>
      </c>
      <c r="J5757" s="33">
        <v>1</v>
      </c>
      <c r="K5757" s="31" t="s">
        <v>94</v>
      </c>
      <c r="L5757" s="31" t="s">
        <v>95</v>
      </c>
    </row>
    <row r="5758" spans="1:12" ht="45" x14ac:dyDescent="0.2">
      <c r="A5758" t="str">
        <f>VLOOKUP(B5758,StateFIPS!A$2:B$52,2)</f>
        <v>Mississippi</v>
      </c>
      <c r="B5758">
        <f t="shared" si="92"/>
        <v>28</v>
      </c>
      <c r="C5758" s="31" t="s">
        <v>297</v>
      </c>
      <c r="D5758" s="31" t="s">
        <v>93</v>
      </c>
      <c r="E5758" s="31" t="s">
        <v>3273</v>
      </c>
      <c r="F5758" s="31" t="s">
        <v>3274</v>
      </c>
      <c r="G5758" s="32">
        <v>9924</v>
      </c>
      <c r="H5758" s="31" t="s">
        <v>94</v>
      </c>
      <c r="I5758" s="32">
        <v>7932</v>
      </c>
      <c r="J5758" s="33">
        <v>1</v>
      </c>
      <c r="K5758" s="31" t="s">
        <v>94</v>
      </c>
      <c r="L5758" s="31" t="s">
        <v>95</v>
      </c>
    </row>
    <row r="5759" spans="1:12" ht="45" x14ac:dyDescent="0.2">
      <c r="A5759" t="str">
        <f>VLOOKUP(B5759,StateFIPS!A$2:B$52,2)</f>
        <v>Nebraska</v>
      </c>
      <c r="B5759">
        <f t="shared" si="92"/>
        <v>31</v>
      </c>
      <c r="C5759" s="31" t="s">
        <v>1161</v>
      </c>
      <c r="D5759" s="31" t="s">
        <v>93</v>
      </c>
      <c r="E5759" s="31" t="s">
        <v>3273</v>
      </c>
      <c r="F5759" s="31" t="s">
        <v>3274</v>
      </c>
      <c r="G5759" s="32">
        <v>4489</v>
      </c>
      <c r="H5759" s="31" t="s">
        <v>94</v>
      </c>
      <c r="I5759" s="32">
        <v>3344</v>
      </c>
      <c r="J5759" s="33">
        <v>1</v>
      </c>
      <c r="K5759" s="31" t="s">
        <v>94</v>
      </c>
      <c r="L5759" s="31" t="s">
        <v>95</v>
      </c>
    </row>
    <row r="5760" spans="1:12" ht="45" x14ac:dyDescent="0.2">
      <c r="A5760" t="str">
        <f>VLOOKUP(B5760,StateFIPS!A$2:B$52,2)</f>
        <v>Iowa</v>
      </c>
      <c r="B5760">
        <f t="shared" si="92"/>
        <v>19</v>
      </c>
      <c r="C5760" s="31" t="s">
        <v>1663</v>
      </c>
      <c r="D5760" s="31" t="s">
        <v>93</v>
      </c>
      <c r="E5760" s="31" t="s">
        <v>3273</v>
      </c>
      <c r="F5760" s="31" t="s">
        <v>3274</v>
      </c>
      <c r="G5760" s="32">
        <v>38474</v>
      </c>
      <c r="H5760" s="31" t="s">
        <v>94</v>
      </c>
      <c r="I5760" s="32">
        <v>28655</v>
      </c>
      <c r="J5760" s="33">
        <v>1</v>
      </c>
      <c r="K5760" s="31" t="s">
        <v>94</v>
      </c>
      <c r="L5760" s="31" t="s">
        <v>95</v>
      </c>
    </row>
    <row r="5761" spans="1:12" ht="45" x14ac:dyDescent="0.2">
      <c r="A5761" t="str">
        <f>VLOOKUP(B5761,StateFIPS!A$2:B$52,2)</f>
        <v>Missouri</v>
      </c>
      <c r="B5761">
        <f t="shared" si="92"/>
        <v>29</v>
      </c>
      <c r="C5761" s="31" t="s">
        <v>1512</v>
      </c>
      <c r="D5761" s="31" t="s">
        <v>93</v>
      </c>
      <c r="E5761" s="31" t="s">
        <v>3273</v>
      </c>
      <c r="F5761" s="31" t="s">
        <v>3274</v>
      </c>
      <c r="G5761" s="32">
        <v>39542</v>
      </c>
      <c r="H5761" s="31" t="s">
        <v>94</v>
      </c>
      <c r="I5761" s="32">
        <v>31945</v>
      </c>
      <c r="J5761" s="33">
        <v>1</v>
      </c>
      <c r="K5761" s="31" t="s">
        <v>94</v>
      </c>
      <c r="L5761" s="31" t="s">
        <v>95</v>
      </c>
    </row>
    <row r="5762" spans="1:12" ht="45" x14ac:dyDescent="0.2">
      <c r="A5762" t="str">
        <f>VLOOKUP(B5762,StateFIPS!A$2:B$52,2)</f>
        <v>Missouri</v>
      </c>
      <c r="B5762">
        <f t="shared" si="92"/>
        <v>29</v>
      </c>
      <c r="C5762" s="31" t="s">
        <v>298</v>
      </c>
      <c r="D5762" s="31" t="s">
        <v>93</v>
      </c>
      <c r="E5762" s="31" t="s">
        <v>3273</v>
      </c>
      <c r="F5762" s="31" t="s">
        <v>3274</v>
      </c>
      <c r="G5762" s="32">
        <v>4991</v>
      </c>
      <c r="H5762" s="31" t="s">
        <v>94</v>
      </c>
      <c r="I5762" s="32">
        <v>4032</v>
      </c>
      <c r="J5762" s="33">
        <v>1</v>
      </c>
      <c r="K5762" s="31" t="s">
        <v>94</v>
      </c>
      <c r="L5762" s="31" t="s">
        <v>95</v>
      </c>
    </row>
    <row r="5763" spans="1:12" ht="45" x14ac:dyDescent="0.2">
      <c r="A5763" t="str">
        <f>VLOOKUP(B5763,StateFIPS!A$2:B$52,2)</f>
        <v>Nebraska</v>
      </c>
      <c r="B5763">
        <f t="shared" ref="B5763:B5826" si="93">VALUE(LEFT(C5763,2))</f>
        <v>31</v>
      </c>
      <c r="C5763" s="31" t="s">
        <v>2200</v>
      </c>
      <c r="D5763" s="31" t="s">
        <v>93</v>
      </c>
      <c r="E5763" s="31" t="s">
        <v>3273</v>
      </c>
      <c r="F5763" s="31" t="s">
        <v>3274</v>
      </c>
      <c r="G5763" s="32">
        <v>7785</v>
      </c>
      <c r="H5763" s="31" t="s">
        <v>94</v>
      </c>
      <c r="I5763" s="32">
        <v>5799</v>
      </c>
      <c r="J5763" s="33">
        <v>1</v>
      </c>
      <c r="K5763" s="31" t="s">
        <v>94</v>
      </c>
      <c r="L5763" s="31" t="s">
        <v>95</v>
      </c>
    </row>
    <row r="5764" spans="1:12" ht="45" x14ac:dyDescent="0.2">
      <c r="A5764" t="str">
        <f>VLOOKUP(B5764,StateFIPS!A$2:B$52,2)</f>
        <v>Indiana</v>
      </c>
      <c r="B5764">
        <f t="shared" si="93"/>
        <v>18</v>
      </c>
      <c r="C5764" s="31" t="s">
        <v>2245</v>
      </c>
      <c r="D5764" s="31" t="s">
        <v>93</v>
      </c>
      <c r="E5764" s="31" t="s">
        <v>3273</v>
      </c>
      <c r="F5764" s="31" t="s">
        <v>3274</v>
      </c>
      <c r="G5764" s="32">
        <v>6089</v>
      </c>
      <c r="H5764" s="31" t="s">
        <v>94</v>
      </c>
      <c r="I5764" s="32">
        <v>4496</v>
      </c>
      <c r="J5764" s="33">
        <v>1</v>
      </c>
      <c r="K5764" s="31" t="s">
        <v>94</v>
      </c>
      <c r="L5764" s="31" t="s">
        <v>95</v>
      </c>
    </row>
    <row r="5765" spans="1:12" ht="45" x14ac:dyDescent="0.2">
      <c r="A5765" t="str">
        <f>VLOOKUP(B5765,StateFIPS!A$2:B$52,2)</f>
        <v>Indiana</v>
      </c>
      <c r="B5765">
        <f t="shared" si="93"/>
        <v>18</v>
      </c>
      <c r="C5765" s="31" t="s">
        <v>227</v>
      </c>
      <c r="D5765" s="31" t="s">
        <v>93</v>
      </c>
      <c r="E5765" s="31" t="s">
        <v>3273</v>
      </c>
      <c r="F5765" s="31" t="s">
        <v>3274</v>
      </c>
      <c r="G5765" s="32">
        <v>7261</v>
      </c>
      <c r="H5765" s="31" t="s">
        <v>94</v>
      </c>
      <c r="I5765" s="32">
        <v>5361</v>
      </c>
      <c r="J5765" s="33">
        <v>1</v>
      </c>
      <c r="K5765" s="31" t="s">
        <v>94</v>
      </c>
      <c r="L5765" s="31" t="s">
        <v>95</v>
      </c>
    </row>
    <row r="5766" spans="1:12" ht="45" x14ac:dyDescent="0.2">
      <c r="A5766" t="str">
        <f>VLOOKUP(B5766,StateFIPS!A$2:B$52,2)</f>
        <v>Iowa</v>
      </c>
      <c r="B5766">
        <f t="shared" si="93"/>
        <v>19</v>
      </c>
      <c r="C5766" s="31" t="s">
        <v>1662</v>
      </c>
      <c r="D5766" s="31" t="s">
        <v>93</v>
      </c>
      <c r="E5766" s="31" t="s">
        <v>3273</v>
      </c>
      <c r="F5766" s="31" t="s">
        <v>3274</v>
      </c>
      <c r="G5766" s="32">
        <v>60204</v>
      </c>
      <c r="H5766" s="31" t="s">
        <v>94</v>
      </c>
      <c r="I5766" s="32">
        <v>44841</v>
      </c>
      <c r="J5766" s="33">
        <v>1</v>
      </c>
      <c r="K5766" s="31" t="s">
        <v>94</v>
      </c>
      <c r="L5766" s="31" t="s">
        <v>95</v>
      </c>
    </row>
    <row r="5767" spans="1:12" ht="45" x14ac:dyDescent="0.2">
      <c r="A5767" t="str">
        <f>VLOOKUP(B5767,StateFIPS!A$2:B$52,2)</f>
        <v>Ohio</v>
      </c>
      <c r="B5767">
        <f t="shared" si="93"/>
        <v>39</v>
      </c>
      <c r="C5767" s="31" t="s">
        <v>1594</v>
      </c>
      <c r="D5767" s="31" t="s">
        <v>93</v>
      </c>
      <c r="E5767" s="31" t="s">
        <v>3273</v>
      </c>
      <c r="F5767" s="31" t="s">
        <v>3274</v>
      </c>
      <c r="G5767" s="32">
        <v>5467</v>
      </c>
      <c r="H5767" s="31" t="s">
        <v>94</v>
      </c>
      <c r="I5767" s="32">
        <v>4123</v>
      </c>
      <c r="J5767" s="33">
        <v>1</v>
      </c>
      <c r="K5767" s="31" t="s">
        <v>94</v>
      </c>
      <c r="L5767" s="31" t="s">
        <v>95</v>
      </c>
    </row>
    <row r="5768" spans="1:12" ht="45" x14ac:dyDescent="0.2">
      <c r="A5768" t="str">
        <f>VLOOKUP(B5768,StateFIPS!A$2:B$52,2)</f>
        <v>Missouri</v>
      </c>
      <c r="B5768">
        <f t="shared" si="93"/>
        <v>29</v>
      </c>
      <c r="C5768" s="31" t="s">
        <v>1516</v>
      </c>
      <c r="D5768" s="31" t="s">
        <v>93</v>
      </c>
      <c r="E5768" s="31" t="s">
        <v>3273</v>
      </c>
      <c r="F5768" s="31" t="s">
        <v>3274</v>
      </c>
      <c r="G5768" s="32">
        <v>9670</v>
      </c>
      <c r="H5768" s="31" t="s">
        <v>94</v>
      </c>
      <c r="I5768" s="32">
        <v>7812</v>
      </c>
      <c r="J5768" s="33">
        <v>1</v>
      </c>
      <c r="K5768" s="31" t="s">
        <v>94</v>
      </c>
      <c r="L5768" s="31" t="s">
        <v>95</v>
      </c>
    </row>
    <row r="5769" spans="1:12" ht="45" x14ac:dyDescent="0.2">
      <c r="A5769" t="str">
        <f>VLOOKUP(B5769,StateFIPS!A$2:B$52,2)</f>
        <v>Ohio</v>
      </c>
      <c r="B5769">
        <f t="shared" si="93"/>
        <v>39</v>
      </c>
      <c r="C5769" s="31" t="s">
        <v>1604</v>
      </c>
      <c r="D5769" s="31" t="s">
        <v>93</v>
      </c>
      <c r="E5769" s="31" t="s">
        <v>3273</v>
      </c>
      <c r="F5769" s="31" t="s">
        <v>3274</v>
      </c>
      <c r="G5769" s="32">
        <v>4963</v>
      </c>
      <c r="H5769" s="31" t="s">
        <v>94</v>
      </c>
      <c r="I5769" s="32">
        <v>3743</v>
      </c>
      <c r="J5769" s="33">
        <v>1</v>
      </c>
      <c r="K5769" s="31" t="s">
        <v>94</v>
      </c>
      <c r="L5769" s="31" t="s">
        <v>95</v>
      </c>
    </row>
    <row r="5770" spans="1:12" ht="45" x14ac:dyDescent="0.2">
      <c r="A5770" t="str">
        <f>VLOOKUP(B5770,StateFIPS!A$2:B$52,2)</f>
        <v>Missouri</v>
      </c>
      <c r="B5770">
        <f t="shared" si="93"/>
        <v>29</v>
      </c>
      <c r="C5770" s="31" t="s">
        <v>3192</v>
      </c>
      <c r="D5770" s="31" t="s">
        <v>93</v>
      </c>
      <c r="E5770" s="31" t="s">
        <v>3273</v>
      </c>
      <c r="F5770" s="31" t="s">
        <v>3274</v>
      </c>
      <c r="G5770" s="32">
        <v>4154</v>
      </c>
      <c r="H5770" s="31" t="s">
        <v>94</v>
      </c>
      <c r="I5770" s="32">
        <v>3356</v>
      </c>
      <c r="J5770" s="33">
        <v>1</v>
      </c>
      <c r="K5770" s="31" t="s">
        <v>94</v>
      </c>
      <c r="L5770" s="31" t="s">
        <v>95</v>
      </c>
    </row>
    <row r="5771" spans="1:12" ht="45" x14ac:dyDescent="0.2">
      <c r="A5771" t="str">
        <f>VLOOKUP(B5771,StateFIPS!A$2:B$52,2)</f>
        <v>Iowa</v>
      </c>
      <c r="B5771">
        <f t="shared" si="93"/>
        <v>19</v>
      </c>
      <c r="C5771" s="31" t="s">
        <v>218</v>
      </c>
      <c r="D5771" s="31" t="s">
        <v>93</v>
      </c>
      <c r="E5771" s="31" t="s">
        <v>3273</v>
      </c>
      <c r="F5771" s="31" t="s">
        <v>3274</v>
      </c>
      <c r="G5771" s="32">
        <v>53138</v>
      </c>
      <c r="H5771" s="31" t="s">
        <v>94</v>
      </c>
      <c r="I5771" s="32">
        <v>39577</v>
      </c>
      <c r="J5771" s="33">
        <v>1</v>
      </c>
      <c r="K5771" s="31" t="s">
        <v>94</v>
      </c>
      <c r="L5771" s="31" t="s">
        <v>95</v>
      </c>
    </row>
    <row r="5772" spans="1:12" ht="45" x14ac:dyDescent="0.2">
      <c r="A5772" t="str">
        <f>VLOOKUP(B5772,StateFIPS!A$2:B$52,2)</f>
        <v>Nebraska</v>
      </c>
      <c r="B5772">
        <f t="shared" si="93"/>
        <v>31</v>
      </c>
      <c r="C5772" s="31" t="s">
        <v>2196</v>
      </c>
      <c r="D5772" s="31" t="s">
        <v>93</v>
      </c>
      <c r="E5772" s="31" t="s">
        <v>3273</v>
      </c>
      <c r="F5772" s="31" t="s">
        <v>3274</v>
      </c>
      <c r="G5772" s="32">
        <v>37632</v>
      </c>
      <c r="H5772" s="31" t="s">
        <v>94</v>
      </c>
      <c r="I5772" s="32">
        <v>28036</v>
      </c>
      <c r="J5772" s="33">
        <v>1</v>
      </c>
      <c r="K5772" s="31" t="s">
        <v>94</v>
      </c>
      <c r="L5772" s="31" t="s">
        <v>95</v>
      </c>
    </row>
    <row r="5773" spans="1:12" ht="45" x14ac:dyDescent="0.2">
      <c r="A5773" t="str">
        <f>VLOOKUP(B5773,StateFIPS!A$2:B$52,2)</f>
        <v>Illinois</v>
      </c>
      <c r="B5773">
        <f t="shared" si="93"/>
        <v>17</v>
      </c>
      <c r="C5773" s="31" t="s">
        <v>676</v>
      </c>
      <c r="D5773" s="31" t="s">
        <v>93</v>
      </c>
      <c r="E5773" s="31" t="s">
        <v>3273</v>
      </c>
      <c r="F5773" s="31" t="s">
        <v>3274</v>
      </c>
      <c r="G5773" s="32">
        <v>8142</v>
      </c>
      <c r="H5773" s="31" t="s">
        <v>94</v>
      </c>
      <c r="I5773" s="32">
        <v>6018</v>
      </c>
      <c r="J5773" s="33">
        <v>1</v>
      </c>
      <c r="K5773" s="31" t="s">
        <v>94</v>
      </c>
      <c r="L5773" s="31" t="s">
        <v>95</v>
      </c>
    </row>
    <row r="5774" spans="1:12" ht="45" x14ac:dyDescent="0.2">
      <c r="A5774" t="str">
        <f>VLOOKUP(B5774,StateFIPS!A$2:B$52,2)</f>
        <v>Ohio</v>
      </c>
      <c r="B5774">
        <f t="shared" si="93"/>
        <v>39</v>
      </c>
      <c r="C5774" s="31" t="s">
        <v>1643</v>
      </c>
      <c r="D5774" s="31" t="s">
        <v>93</v>
      </c>
      <c r="E5774" s="31" t="s">
        <v>3273</v>
      </c>
      <c r="F5774" s="31" t="s">
        <v>3274</v>
      </c>
      <c r="G5774" s="32">
        <v>3420</v>
      </c>
      <c r="H5774" s="31" t="s">
        <v>94</v>
      </c>
      <c r="I5774" s="32">
        <v>2579</v>
      </c>
      <c r="J5774" s="33">
        <v>1</v>
      </c>
      <c r="K5774" s="31" t="s">
        <v>94</v>
      </c>
      <c r="L5774" s="31" t="s">
        <v>95</v>
      </c>
    </row>
    <row r="5775" spans="1:12" ht="45" x14ac:dyDescent="0.2">
      <c r="A5775" t="str">
        <f>VLOOKUP(B5775,StateFIPS!A$2:B$52,2)</f>
        <v>Mississippi</v>
      </c>
      <c r="B5775">
        <f t="shared" si="93"/>
        <v>28</v>
      </c>
      <c r="C5775" s="31" t="s">
        <v>329</v>
      </c>
      <c r="D5775" s="31" t="s">
        <v>93</v>
      </c>
      <c r="E5775" s="31" t="s">
        <v>3273</v>
      </c>
      <c r="F5775" s="31" t="s">
        <v>3274</v>
      </c>
      <c r="G5775" s="32">
        <v>4854</v>
      </c>
      <c r="H5775" s="31" t="s">
        <v>94</v>
      </c>
      <c r="I5775" s="32">
        <v>3879</v>
      </c>
      <c r="J5775" s="33">
        <v>1</v>
      </c>
      <c r="K5775" s="31" t="s">
        <v>94</v>
      </c>
      <c r="L5775" s="31" t="s">
        <v>95</v>
      </c>
    </row>
    <row r="5776" spans="1:12" ht="45" x14ac:dyDescent="0.2">
      <c r="A5776" t="str">
        <f>VLOOKUP(B5776,StateFIPS!A$2:B$52,2)</f>
        <v>Iowa</v>
      </c>
      <c r="B5776">
        <f t="shared" si="93"/>
        <v>19</v>
      </c>
      <c r="C5776" s="31" t="s">
        <v>1691</v>
      </c>
      <c r="D5776" s="31" t="s">
        <v>93</v>
      </c>
      <c r="E5776" s="31" t="s">
        <v>3273</v>
      </c>
      <c r="F5776" s="31" t="s">
        <v>3274</v>
      </c>
      <c r="G5776" s="32">
        <v>145014</v>
      </c>
      <c r="H5776" s="31" t="s">
        <v>94</v>
      </c>
      <c r="I5776" s="32">
        <v>108008</v>
      </c>
      <c r="J5776" s="33">
        <v>1</v>
      </c>
      <c r="K5776" s="31" t="s">
        <v>94</v>
      </c>
      <c r="L5776" s="31" t="s">
        <v>95</v>
      </c>
    </row>
    <row r="5777" spans="1:12" ht="45" x14ac:dyDescent="0.2">
      <c r="A5777" t="str">
        <f>VLOOKUP(B5777,StateFIPS!A$2:B$52,2)</f>
        <v>Mississippi</v>
      </c>
      <c r="B5777">
        <f t="shared" si="93"/>
        <v>28</v>
      </c>
      <c r="C5777" s="31" t="s">
        <v>327</v>
      </c>
      <c r="D5777" s="31" t="s">
        <v>93</v>
      </c>
      <c r="E5777" s="31" t="s">
        <v>3273</v>
      </c>
      <c r="F5777" s="31" t="s">
        <v>3274</v>
      </c>
      <c r="G5777" s="32">
        <v>4854</v>
      </c>
      <c r="H5777" s="31" t="s">
        <v>94</v>
      </c>
      <c r="I5777" s="32">
        <v>3879</v>
      </c>
      <c r="J5777" s="33">
        <v>1</v>
      </c>
      <c r="K5777" s="31" t="s">
        <v>94</v>
      </c>
      <c r="L5777" s="31" t="s">
        <v>95</v>
      </c>
    </row>
    <row r="5778" spans="1:12" ht="45" x14ac:dyDescent="0.2">
      <c r="A5778" t="str">
        <f>VLOOKUP(B5778,StateFIPS!A$2:B$52,2)</f>
        <v>Hawaii</v>
      </c>
      <c r="B5778">
        <f t="shared" si="93"/>
        <v>15</v>
      </c>
      <c r="C5778" s="31" t="s">
        <v>2236</v>
      </c>
      <c r="D5778" s="31" t="s">
        <v>93</v>
      </c>
      <c r="E5778" s="31" t="s">
        <v>3273</v>
      </c>
      <c r="F5778" s="31" t="s">
        <v>3274</v>
      </c>
      <c r="G5778" s="32">
        <v>13726</v>
      </c>
      <c r="H5778" s="31" t="s">
        <v>94</v>
      </c>
      <c r="I5778" s="32">
        <v>9268</v>
      </c>
      <c r="J5778" s="33">
        <v>1</v>
      </c>
      <c r="K5778" s="31" t="s">
        <v>94</v>
      </c>
      <c r="L5778" s="31" t="s">
        <v>95</v>
      </c>
    </row>
    <row r="5779" spans="1:12" ht="45" x14ac:dyDescent="0.2">
      <c r="A5779" t="str">
        <f>VLOOKUP(B5779,StateFIPS!A$2:B$52,2)</f>
        <v>Indiana</v>
      </c>
      <c r="B5779">
        <f t="shared" si="93"/>
        <v>18</v>
      </c>
      <c r="C5779" s="31" t="s">
        <v>1644</v>
      </c>
      <c r="D5779" s="31" t="s">
        <v>93</v>
      </c>
      <c r="E5779" s="31" t="s">
        <v>3273</v>
      </c>
      <c r="F5779" s="31" t="s">
        <v>3274</v>
      </c>
      <c r="G5779" s="32">
        <v>5080</v>
      </c>
      <c r="H5779" s="31" t="s">
        <v>94</v>
      </c>
      <c r="I5779" s="32">
        <v>3751</v>
      </c>
      <c r="J5779" s="33">
        <v>1</v>
      </c>
      <c r="K5779" s="31" t="s">
        <v>94</v>
      </c>
      <c r="L5779" s="31" t="s">
        <v>95</v>
      </c>
    </row>
    <row r="5780" spans="1:12" ht="45" x14ac:dyDescent="0.2">
      <c r="A5780" t="str">
        <f>VLOOKUP(B5780,StateFIPS!A$2:B$52,2)</f>
        <v>Ohio</v>
      </c>
      <c r="B5780">
        <f t="shared" si="93"/>
        <v>39</v>
      </c>
      <c r="C5780" s="31" t="s">
        <v>1945</v>
      </c>
      <c r="D5780" s="31" t="s">
        <v>93</v>
      </c>
      <c r="E5780" s="31" t="s">
        <v>3273</v>
      </c>
      <c r="F5780" s="31" t="s">
        <v>3274</v>
      </c>
      <c r="G5780" s="32">
        <v>3102</v>
      </c>
      <c r="H5780" s="31" t="s">
        <v>94</v>
      </c>
      <c r="I5780" s="32">
        <v>2339</v>
      </c>
      <c r="J5780" s="33">
        <v>1</v>
      </c>
      <c r="K5780" s="31" t="s">
        <v>94</v>
      </c>
      <c r="L5780" s="31" t="s">
        <v>95</v>
      </c>
    </row>
    <row r="5781" spans="1:12" ht="45" x14ac:dyDescent="0.2">
      <c r="A5781" t="str">
        <f>VLOOKUP(B5781,StateFIPS!A$2:B$52,2)</f>
        <v>Ohio</v>
      </c>
      <c r="B5781">
        <f t="shared" si="93"/>
        <v>39</v>
      </c>
      <c r="C5781" s="31" t="s">
        <v>2010</v>
      </c>
      <c r="D5781" s="31" t="s">
        <v>93</v>
      </c>
      <c r="E5781" s="31" t="s">
        <v>3273</v>
      </c>
      <c r="F5781" s="31" t="s">
        <v>3274</v>
      </c>
      <c r="G5781" s="32">
        <v>2862</v>
      </c>
      <c r="H5781" s="31" t="s">
        <v>94</v>
      </c>
      <c r="I5781" s="32">
        <v>2158</v>
      </c>
      <c r="J5781" s="33">
        <v>1</v>
      </c>
      <c r="K5781" s="31" t="s">
        <v>94</v>
      </c>
      <c r="L5781" s="31" t="s">
        <v>95</v>
      </c>
    </row>
    <row r="5782" spans="1:12" ht="45" x14ac:dyDescent="0.2">
      <c r="A5782" t="str">
        <f>VLOOKUP(B5782,StateFIPS!A$2:B$52,2)</f>
        <v>Indiana</v>
      </c>
      <c r="B5782">
        <f t="shared" si="93"/>
        <v>18</v>
      </c>
      <c r="C5782" s="31" t="s">
        <v>698</v>
      </c>
      <c r="D5782" s="31" t="s">
        <v>93</v>
      </c>
      <c r="E5782" s="31" t="s">
        <v>3273</v>
      </c>
      <c r="F5782" s="31" t="s">
        <v>3274</v>
      </c>
      <c r="G5782" s="32">
        <v>7646</v>
      </c>
      <c r="H5782" s="31" t="s">
        <v>94</v>
      </c>
      <c r="I5782" s="32">
        <v>5646</v>
      </c>
      <c r="J5782" s="33">
        <v>1</v>
      </c>
      <c r="K5782" s="31" t="s">
        <v>94</v>
      </c>
      <c r="L5782" s="31" t="s">
        <v>95</v>
      </c>
    </row>
    <row r="5783" spans="1:12" ht="45" x14ac:dyDescent="0.2">
      <c r="A5783" t="str">
        <f>VLOOKUP(B5783,StateFIPS!A$2:B$52,2)</f>
        <v>Ohio</v>
      </c>
      <c r="B5783">
        <f t="shared" si="93"/>
        <v>39</v>
      </c>
      <c r="C5783" s="31" t="s">
        <v>1986</v>
      </c>
      <c r="D5783" s="31" t="s">
        <v>93</v>
      </c>
      <c r="E5783" s="31" t="s">
        <v>3273</v>
      </c>
      <c r="F5783" s="31" t="s">
        <v>3274</v>
      </c>
      <c r="G5783" s="32">
        <v>4430</v>
      </c>
      <c r="H5783" s="31" t="s">
        <v>94</v>
      </c>
      <c r="I5783" s="32">
        <v>3340</v>
      </c>
      <c r="J5783" s="33">
        <v>1</v>
      </c>
      <c r="K5783" s="31" t="s">
        <v>94</v>
      </c>
      <c r="L5783" s="31" t="s">
        <v>95</v>
      </c>
    </row>
    <row r="5784" spans="1:12" ht="45" x14ac:dyDescent="0.2">
      <c r="A5784" t="str">
        <f>VLOOKUP(B5784,StateFIPS!A$2:B$52,2)</f>
        <v>Ohio</v>
      </c>
      <c r="B5784">
        <f t="shared" si="93"/>
        <v>39</v>
      </c>
      <c r="C5784" s="31" t="s">
        <v>2144</v>
      </c>
      <c r="D5784" s="31" t="s">
        <v>93</v>
      </c>
      <c r="E5784" s="31" t="s">
        <v>3273</v>
      </c>
      <c r="F5784" s="31" t="s">
        <v>3274</v>
      </c>
      <c r="G5784" s="32">
        <v>11794</v>
      </c>
      <c r="H5784" s="31" t="s">
        <v>94</v>
      </c>
      <c r="I5784" s="32">
        <v>8894</v>
      </c>
      <c r="J5784" s="33">
        <v>1</v>
      </c>
      <c r="K5784" s="31" t="s">
        <v>94</v>
      </c>
      <c r="L5784" s="31" t="s">
        <v>95</v>
      </c>
    </row>
    <row r="5785" spans="1:12" ht="45" x14ac:dyDescent="0.2">
      <c r="A5785" t="str">
        <f>VLOOKUP(B5785,StateFIPS!A$2:B$52,2)</f>
        <v>Mississippi</v>
      </c>
      <c r="B5785">
        <f t="shared" si="93"/>
        <v>28</v>
      </c>
      <c r="C5785" s="31" t="s">
        <v>1517</v>
      </c>
      <c r="D5785" s="31" t="s">
        <v>93</v>
      </c>
      <c r="E5785" s="31" t="s">
        <v>3273</v>
      </c>
      <c r="F5785" s="31" t="s">
        <v>3274</v>
      </c>
      <c r="G5785" s="32">
        <v>14445</v>
      </c>
      <c r="H5785" s="31" t="s">
        <v>94</v>
      </c>
      <c r="I5785" s="32">
        <v>11545</v>
      </c>
      <c r="J5785" s="33">
        <v>1</v>
      </c>
      <c r="K5785" s="31" t="s">
        <v>94</v>
      </c>
      <c r="L5785" s="31" t="s">
        <v>95</v>
      </c>
    </row>
    <row r="5786" spans="1:12" ht="45" x14ac:dyDescent="0.2">
      <c r="A5786" t="str">
        <f>VLOOKUP(B5786,StateFIPS!A$2:B$52,2)</f>
        <v>Iowa</v>
      </c>
      <c r="B5786">
        <f t="shared" si="93"/>
        <v>19</v>
      </c>
      <c r="C5786" s="31" t="s">
        <v>248</v>
      </c>
      <c r="D5786" s="31" t="s">
        <v>93</v>
      </c>
      <c r="E5786" s="31" t="s">
        <v>3273</v>
      </c>
      <c r="F5786" s="31" t="s">
        <v>3274</v>
      </c>
      <c r="G5786" s="32">
        <v>8232</v>
      </c>
      <c r="H5786" s="31" t="s">
        <v>94</v>
      </c>
      <c r="I5786" s="32">
        <v>6131</v>
      </c>
      <c r="J5786" s="33">
        <v>1</v>
      </c>
      <c r="K5786" s="31" t="s">
        <v>94</v>
      </c>
      <c r="L5786" s="31" t="s">
        <v>95</v>
      </c>
    </row>
    <row r="5787" spans="1:12" ht="45" x14ac:dyDescent="0.2">
      <c r="A5787" t="str">
        <f>VLOOKUP(B5787,StateFIPS!A$2:B$52,2)</f>
        <v>Nebraska</v>
      </c>
      <c r="B5787">
        <f t="shared" si="93"/>
        <v>31</v>
      </c>
      <c r="C5787" s="31" t="s">
        <v>1155</v>
      </c>
      <c r="D5787" s="31" t="s">
        <v>93</v>
      </c>
      <c r="E5787" s="31" t="s">
        <v>3273</v>
      </c>
      <c r="F5787" s="31" t="s">
        <v>3274</v>
      </c>
      <c r="G5787" s="32">
        <v>18870</v>
      </c>
      <c r="H5787" s="31" t="s">
        <v>94</v>
      </c>
      <c r="I5787" s="32">
        <v>14058</v>
      </c>
      <c r="J5787" s="33">
        <v>1</v>
      </c>
      <c r="K5787" s="31" t="s">
        <v>94</v>
      </c>
      <c r="L5787" s="31" t="s">
        <v>95</v>
      </c>
    </row>
    <row r="5788" spans="1:12" ht="45" x14ac:dyDescent="0.2">
      <c r="A5788" t="str">
        <f>VLOOKUP(B5788,StateFIPS!A$2:B$52,2)</f>
        <v>Idaho</v>
      </c>
      <c r="B5788">
        <f t="shared" si="93"/>
        <v>16</v>
      </c>
      <c r="C5788" s="31" t="s">
        <v>2224</v>
      </c>
      <c r="D5788" s="31" t="s">
        <v>93</v>
      </c>
      <c r="E5788" s="31" t="s">
        <v>3273</v>
      </c>
      <c r="F5788" s="31" t="s">
        <v>3274</v>
      </c>
      <c r="G5788" s="32">
        <v>795</v>
      </c>
      <c r="H5788" s="31" t="s">
        <v>94</v>
      </c>
      <c r="I5788" s="32">
        <v>564</v>
      </c>
      <c r="J5788" s="33">
        <v>1</v>
      </c>
      <c r="K5788" s="31" t="s">
        <v>94</v>
      </c>
      <c r="L5788" s="31" t="s">
        <v>95</v>
      </c>
    </row>
    <row r="5789" spans="1:12" ht="45" x14ac:dyDescent="0.2">
      <c r="A5789" t="str">
        <f>VLOOKUP(B5789,StateFIPS!A$2:B$52,2)</f>
        <v>Ohio</v>
      </c>
      <c r="B5789">
        <f t="shared" si="93"/>
        <v>39</v>
      </c>
      <c r="C5789" s="31" t="s">
        <v>2028</v>
      </c>
      <c r="D5789" s="31" t="s">
        <v>93</v>
      </c>
      <c r="E5789" s="31" t="s">
        <v>3273</v>
      </c>
      <c r="F5789" s="31" t="s">
        <v>3274</v>
      </c>
      <c r="G5789" s="32">
        <v>12159</v>
      </c>
      <c r="H5789" s="31" t="s">
        <v>94</v>
      </c>
      <c r="I5789" s="32">
        <v>9169</v>
      </c>
      <c r="J5789" s="33">
        <v>1</v>
      </c>
      <c r="K5789" s="31" t="s">
        <v>94</v>
      </c>
      <c r="L5789" s="31" t="s">
        <v>95</v>
      </c>
    </row>
    <row r="5790" spans="1:12" ht="45" x14ac:dyDescent="0.2">
      <c r="A5790" t="str">
        <f>VLOOKUP(B5790,StateFIPS!A$2:B$52,2)</f>
        <v>Mississippi</v>
      </c>
      <c r="B5790">
        <f t="shared" si="93"/>
        <v>28</v>
      </c>
      <c r="C5790" s="31" t="s">
        <v>330</v>
      </c>
      <c r="D5790" s="31" t="s">
        <v>93</v>
      </c>
      <c r="E5790" s="31" t="s">
        <v>3273</v>
      </c>
      <c r="F5790" s="31" t="s">
        <v>3274</v>
      </c>
      <c r="G5790" s="32">
        <v>4854</v>
      </c>
      <c r="H5790" s="31" t="s">
        <v>94</v>
      </c>
      <c r="I5790" s="32">
        <v>3879</v>
      </c>
      <c r="J5790" s="33">
        <v>1</v>
      </c>
      <c r="K5790" s="31" t="s">
        <v>94</v>
      </c>
      <c r="L5790" s="31" t="s">
        <v>95</v>
      </c>
    </row>
    <row r="5791" spans="1:12" ht="45" x14ac:dyDescent="0.2">
      <c r="A5791" t="str">
        <f>VLOOKUP(B5791,StateFIPS!A$2:B$52,2)</f>
        <v>Indiana</v>
      </c>
      <c r="B5791">
        <f t="shared" si="93"/>
        <v>18</v>
      </c>
      <c r="C5791" s="31" t="s">
        <v>539</v>
      </c>
      <c r="D5791" s="31" t="s">
        <v>93</v>
      </c>
      <c r="E5791" s="31" t="s">
        <v>3273</v>
      </c>
      <c r="F5791" s="31" t="s">
        <v>3274</v>
      </c>
      <c r="G5791" s="32">
        <v>8353</v>
      </c>
      <c r="H5791" s="31" t="s">
        <v>94</v>
      </c>
      <c r="I5791" s="32">
        <v>6168</v>
      </c>
      <c r="J5791" s="33">
        <v>1</v>
      </c>
      <c r="K5791" s="31" t="s">
        <v>94</v>
      </c>
      <c r="L5791" s="31" t="s">
        <v>95</v>
      </c>
    </row>
    <row r="5792" spans="1:12" ht="45" x14ac:dyDescent="0.2">
      <c r="A5792" t="str">
        <f>VLOOKUP(B5792,StateFIPS!A$2:B$52,2)</f>
        <v>Iowa</v>
      </c>
      <c r="B5792">
        <f t="shared" si="93"/>
        <v>19</v>
      </c>
      <c r="C5792" s="31" t="s">
        <v>221</v>
      </c>
      <c r="D5792" s="31" t="s">
        <v>93</v>
      </c>
      <c r="E5792" s="31" t="s">
        <v>3273</v>
      </c>
      <c r="F5792" s="31" t="s">
        <v>3274</v>
      </c>
      <c r="G5792" s="32">
        <v>34511</v>
      </c>
      <c r="H5792" s="31" t="s">
        <v>94</v>
      </c>
      <c r="I5792" s="32">
        <v>25704</v>
      </c>
      <c r="J5792" s="33">
        <v>1</v>
      </c>
      <c r="K5792" s="31" t="s">
        <v>94</v>
      </c>
      <c r="L5792" s="31" t="s">
        <v>95</v>
      </c>
    </row>
    <row r="5793" spans="1:12" ht="45" x14ac:dyDescent="0.2">
      <c r="A5793" t="str">
        <f>VLOOKUP(B5793,StateFIPS!A$2:B$52,2)</f>
        <v>Nebraska</v>
      </c>
      <c r="B5793">
        <f t="shared" si="93"/>
        <v>31</v>
      </c>
      <c r="C5793" s="31" t="s">
        <v>2193</v>
      </c>
      <c r="D5793" s="31" t="s">
        <v>93</v>
      </c>
      <c r="E5793" s="31" t="s">
        <v>3273</v>
      </c>
      <c r="F5793" s="31" t="s">
        <v>3274</v>
      </c>
      <c r="G5793" s="32">
        <v>50185</v>
      </c>
      <c r="H5793" s="31" t="s">
        <v>94</v>
      </c>
      <c r="I5793" s="32">
        <v>37388</v>
      </c>
      <c r="J5793" s="33">
        <v>1</v>
      </c>
      <c r="K5793" s="31" t="s">
        <v>94</v>
      </c>
      <c r="L5793" s="31" t="s">
        <v>95</v>
      </c>
    </row>
    <row r="5794" spans="1:12" ht="45" x14ac:dyDescent="0.2">
      <c r="A5794" t="str">
        <f>VLOOKUP(B5794,StateFIPS!A$2:B$52,2)</f>
        <v>Nebraska</v>
      </c>
      <c r="B5794">
        <f t="shared" si="93"/>
        <v>31</v>
      </c>
      <c r="C5794" s="31" t="s">
        <v>1277</v>
      </c>
      <c r="D5794" s="31" t="s">
        <v>93</v>
      </c>
      <c r="E5794" s="31" t="s">
        <v>3273</v>
      </c>
      <c r="F5794" s="31" t="s">
        <v>3274</v>
      </c>
      <c r="G5794" s="32">
        <v>9261</v>
      </c>
      <c r="H5794" s="31" t="s">
        <v>94</v>
      </c>
      <c r="I5794" s="32">
        <v>6900</v>
      </c>
      <c r="J5794" s="33">
        <v>1</v>
      </c>
      <c r="K5794" s="31" t="s">
        <v>94</v>
      </c>
      <c r="L5794" s="31" t="s">
        <v>95</v>
      </c>
    </row>
    <row r="5795" spans="1:12" ht="45" x14ac:dyDescent="0.2">
      <c r="A5795" t="str">
        <f>VLOOKUP(B5795,StateFIPS!A$2:B$52,2)</f>
        <v>Iowa</v>
      </c>
      <c r="B5795">
        <f t="shared" si="93"/>
        <v>19</v>
      </c>
      <c r="C5795" s="31" t="s">
        <v>1505</v>
      </c>
      <c r="D5795" s="31" t="s">
        <v>93</v>
      </c>
      <c r="E5795" s="31" t="s">
        <v>3273</v>
      </c>
      <c r="F5795" s="31" t="s">
        <v>3274</v>
      </c>
      <c r="G5795" s="32">
        <v>34456</v>
      </c>
      <c r="H5795" s="31" t="s">
        <v>94</v>
      </c>
      <c r="I5795" s="32">
        <v>25663</v>
      </c>
      <c r="J5795" s="33">
        <v>1</v>
      </c>
      <c r="K5795" s="31" t="s">
        <v>94</v>
      </c>
      <c r="L5795" s="31" t="s">
        <v>95</v>
      </c>
    </row>
    <row r="5796" spans="1:12" ht="45" x14ac:dyDescent="0.2">
      <c r="A5796" t="str">
        <f>VLOOKUP(B5796,StateFIPS!A$2:B$52,2)</f>
        <v>Ohio</v>
      </c>
      <c r="B5796">
        <f t="shared" si="93"/>
        <v>39</v>
      </c>
      <c r="C5796" s="31" t="s">
        <v>2113</v>
      </c>
      <c r="D5796" s="31" t="s">
        <v>93</v>
      </c>
      <c r="E5796" s="31" t="s">
        <v>3273</v>
      </c>
      <c r="F5796" s="31" t="s">
        <v>3274</v>
      </c>
      <c r="G5796" s="32">
        <v>5748</v>
      </c>
      <c r="H5796" s="31" t="s">
        <v>94</v>
      </c>
      <c r="I5796" s="32">
        <v>4335</v>
      </c>
      <c r="J5796" s="33">
        <v>1</v>
      </c>
      <c r="K5796" s="31" t="s">
        <v>94</v>
      </c>
      <c r="L5796" s="31" t="s">
        <v>95</v>
      </c>
    </row>
    <row r="5797" spans="1:12" ht="45" x14ac:dyDescent="0.2">
      <c r="A5797" t="str">
        <f>VLOOKUP(B5797,StateFIPS!A$2:B$52,2)</f>
        <v>Mississippi</v>
      </c>
      <c r="B5797">
        <f t="shared" si="93"/>
        <v>28</v>
      </c>
      <c r="C5797" s="31" t="s">
        <v>312</v>
      </c>
      <c r="D5797" s="31" t="s">
        <v>93</v>
      </c>
      <c r="E5797" s="31" t="s">
        <v>3273</v>
      </c>
      <c r="F5797" s="31" t="s">
        <v>3274</v>
      </c>
      <c r="G5797" s="32">
        <v>4854</v>
      </c>
      <c r="H5797" s="31" t="s">
        <v>94</v>
      </c>
      <c r="I5797" s="32">
        <v>3879</v>
      </c>
      <c r="J5797" s="33">
        <v>1</v>
      </c>
      <c r="K5797" s="31" t="s">
        <v>94</v>
      </c>
      <c r="L5797" s="31" t="s">
        <v>95</v>
      </c>
    </row>
    <row r="5798" spans="1:12" ht="45" x14ac:dyDescent="0.2">
      <c r="A5798" t="str">
        <f>VLOOKUP(B5798,StateFIPS!A$2:B$52,2)</f>
        <v>Ohio</v>
      </c>
      <c r="B5798">
        <f t="shared" si="93"/>
        <v>39</v>
      </c>
      <c r="C5798" s="31" t="s">
        <v>1965</v>
      </c>
      <c r="D5798" s="31" t="s">
        <v>93</v>
      </c>
      <c r="E5798" s="31" t="s">
        <v>3273</v>
      </c>
      <c r="F5798" s="31" t="s">
        <v>3274</v>
      </c>
      <c r="G5798" s="32">
        <v>13996</v>
      </c>
      <c r="H5798" s="31" t="s">
        <v>94</v>
      </c>
      <c r="I5798" s="32">
        <v>10555</v>
      </c>
      <c r="J5798" s="33">
        <v>1</v>
      </c>
      <c r="K5798" s="31" t="s">
        <v>94</v>
      </c>
      <c r="L5798" s="31" t="s">
        <v>95</v>
      </c>
    </row>
    <row r="5799" spans="1:12" ht="45" x14ac:dyDescent="0.2">
      <c r="A5799" t="str">
        <f>VLOOKUP(B5799,StateFIPS!A$2:B$52,2)</f>
        <v>Indiana</v>
      </c>
      <c r="B5799">
        <f t="shared" si="93"/>
        <v>18</v>
      </c>
      <c r="C5799" s="31" t="s">
        <v>2255</v>
      </c>
      <c r="D5799" s="31" t="s">
        <v>93</v>
      </c>
      <c r="E5799" s="31" t="s">
        <v>3273</v>
      </c>
      <c r="F5799" s="31" t="s">
        <v>3274</v>
      </c>
      <c r="G5799" s="32">
        <v>11316</v>
      </c>
      <c r="H5799" s="31" t="s">
        <v>94</v>
      </c>
      <c r="I5799" s="32">
        <v>8356</v>
      </c>
      <c r="J5799" s="33">
        <v>1</v>
      </c>
      <c r="K5799" s="31" t="s">
        <v>94</v>
      </c>
      <c r="L5799" s="31" t="s">
        <v>95</v>
      </c>
    </row>
    <row r="5800" spans="1:12" ht="45" x14ac:dyDescent="0.2">
      <c r="A5800" t="str">
        <f>VLOOKUP(B5800,StateFIPS!A$2:B$52,2)</f>
        <v>Nebraska</v>
      </c>
      <c r="B5800">
        <f t="shared" si="93"/>
        <v>31</v>
      </c>
      <c r="C5800" s="31" t="s">
        <v>2173</v>
      </c>
      <c r="D5800" s="31" t="s">
        <v>93</v>
      </c>
      <c r="E5800" s="31" t="s">
        <v>3273</v>
      </c>
      <c r="F5800" s="31" t="s">
        <v>3274</v>
      </c>
      <c r="G5800" s="32">
        <v>17337</v>
      </c>
      <c r="H5800" s="31" t="s">
        <v>94</v>
      </c>
      <c r="I5800" s="32">
        <v>12916</v>
      </c>
      <c r="J5800" s="33">
        <v>1</v>
      </c>
      <c r="K5800" s="31" t="s">
        <v>94</v>
      </c>
      <c r="L5800" s="31" t="s">
        <v>95</v>
      </c>
    </row>
    <row r="5801" spans="1:12" ht="45" x14ac:dyDescent="0.2">
      <c r="A5801" t="str">
        <f>VLOOKUP(B5801,StateFIPS!A$2:B$52,2)</f>
        <v>Georgia</v>
      </c>
      <c r="B5801">
        <f t="shared" si="93"/>
        <v>13</v>
      </c>
      <c r="C5801" s="31" t="s">
        <v>746</v>
      </c>
      <c r="D5801" s="31" t="s">
        <v>93</v>
      </c>
      <c r="E5801" s="31" t="s">
        <v>3273</v>
      </c>
      <c r="F5801" s="31" t="s">
        <v>3274</v>
      </c>
      <c r="G5801" s="32">
        <v>16513</v>
      </c>
      <c r="H5801" s="31" t="s">
        <v>94</v>
      </c>
      <c r="I5801" s="32">
        <v>12648</v>
      </c>
      <c r="J5801" s="33">
        <v>1</v>
      </c>
      <c r="K5801" s="31" t="s">
        <v>94</v>
      </c>
      <c r="L5801" s="31" t="s">
        <v>95</v>
      </c>
    </row>
    <row r="5802" spans="1:12" ht="45" x14ac:dyDescent="0.2">
      <c r="A5802" t="str">
        <f>VLOOKUP(B5802,StateFIPS!A$2:B$52,2)</f>
        <v>Nebraska</v>
      </c>
      <c r="B5802">
        <f t="shared" si="93"/>
        <v>31</v>
      </c>
      <c r="C5802" s="31" t="s">
        <v>1154</v>
      </c>
      <c r="D5802" s="31" t="s">
        <v>93</v>
      </c>
      <c r="E5802" s="31" t="s">
        <v>3273</v>
      </c>
      <c r="F5802" s="31" t="s">
        <v>3274</v>
      </c>
      <c r="G5802" s="32">
        <v>11238</v>
      </c>
      <c r="H5802" s="31" t="s">
        <v>94</v>
      </c>
      <c r="I5802" s="32">
        <v>8372</v>
      </c>
      <c r="J5802" s="33">
        <v>1</v>
      </c>
      <c r="K5802" s="31" t="s">
        <v>94</v>
      </c>
      <c r="L5802" s="31" t="s">
        <v>95</v>
      </c>
    </row>
    <row r="5803" spans="1:12" ht="45" x14ac:dyDescent="0.2">
      <c r="A5803" t="str">
        <f>VLOOKUP(B5803,StateFIPS!A$2:B$52,2)</f>
        <v>Iowa</v>
      </c>
      <c r="B5803">
        <f t="shared" si="93"/>
        <v>19</v>
      </c>
      <c r="C5803" s="31" t="s">
        <v>1503</v>
      </c>
      <c r="D5803" s="31" t="s">
        <v>93</v>
      </c>
      <c r="E5803" s="31" t="s">
        <v>3273</v>
      </c>
      <c r="F5803" s="31" t="s">
        <v>3274</v>
      </c>
      <c r="G5803" s="32">
        <v>103965</v>
      </c>
      <c r="H5803" s="31" t="s">
        <v>94</v>
      </c>
      <c r="I5803" s="32">
        <v>77434</v>
      </c>
      <c r="J5803" s="33">
        <v>1</v>
      </c>
      <c r="K5803" s="31" t="s">
        <v>94</v>
      </c>
      <c r="L5803" s="31" t="s">
        <v>95</v>
      </c>
    </row>
    <row r="5804" spans="1:12" ht="45" x14ac:dyDescent="0.2">
      <c r="A5804" t="str">
        <f>VLOOKUP(B5804,StateFIPS!A$2:B$52,2)</f>
        <v>Ohio</v>
      </c>
      <c r="B5804">
        <f t="shared" si="93"/>
        <v>39</v>
      </c>
      <c r="C5804" s="31" t="s">
        <v>1936</v>
      </c>
      <c r="D5804" s="31" t="s">
        <v>93</v>
      </c>
      <c r="E5804" s="31" t="s">
        <v>3273</v>
      </c>
      <c r="F5804" s="31" t="s">
        <v>3274</v>
      </c>
      <c r="G5804" s="32">
        <v>11625</v>
      </c>
      <c r="H5804" s="31" t="s">
        <v>94</v>
      </c>
      <c r="I5804" s="32">
        <v>8767</v>
      </c>
      <c r="J5804" s="33">
        <v>1</v>
      </c>
      <c r="K5804" s="31" t="s">
        <v>94</v>
      </c>
      <c r="L5804" s="31" t="s">
        <v>95</v>
      </c>
    </row>
    <row r="5805" spans="1:12" ht="45" x14ac:dyDescent="0.2">
      <c r="A5805" t="str">
        <f>VLOOKUP(B5805,StateFIPS!A$2:B$52,2)</f>
        <v>Ohio</v>
      </c>
      <c r="B5805">
        <f t="shared" si="93"/>
        <v>39</v>
      </c>
      <c r="C5805" s="31" t="s">
        <v>1972</v>
      </c>
      <c r="D5805" s="31" t="s">
        <v>93</v>
      </c>
      <c r="E5805" s="31" t="s">
        <v>3273</v>
      </c>
      <c r="F5805" s="31" t="s">
        <v>3274</v>
      </c>
      <c r="G5805" s="32">
        <v>2371</v>
      </c>
      <c r="H5805" s="31" t="s">
        <v>94</v>
      </c>
      <c r="I5805" s="32">
        <v>1788</v>
      </c>
      <c r="J5805" s="33">
        <v>1</v>
      </c>
      <c r="K5805" s="31" t="s">
        <v>94</v>
      </c>
      <c r="L5805" s="31" t="s">
        <v>95</v>
      </c>
    </row>
    <row r="5806" spans="1:12" ht="45" x14ac:dyDescent="0.2">
      <c r="A5806" t="str">
        <f>VLOOKUP(B5806,StateFIPS!A$2:B$52,2)</f>
        <v>Ohio</v>
      </c>
      <c r="B5806">
        <f t="shared" si="93"/>
        <v>39</v>
      </c>
      <c r="C5806" s="31" t="s">
        <v>1434</v>
      </c>
      <c r="D5806" s="31" t="s">
        <v>93</v>
      </c>
      <c r="E5806" s="31" t="s">
        <v>3273</v>
      </c>
      <c r="F5806" s="31" t="s">
        <v>3274</v>
      </c>
      <c r="G5806" s="32">
        <v>2110</v>
      </c>
      <c r="H5806" s="31" t="s">
        <v>94</v>
      </c>
      <c r="I5806" s="32">
        <v>1591</v>
      </c>
      <c r="J5806" s="33">
        <v>1</v>
      </c>
      <c r="K5806" s="31" t="s">
        <v>94</v>
      </c>
      <c r="L5806" s="31" t="s">
        <v>95</v>
      </c>
    </row>
    <row r="5807" spans="1:12" ht="45" x14ac:dyDescent="0.2">
      <c r="A5807" t="str">
        <f>VLOOKUP(B5807,StateFIPS!A$2:B$52,2)</f>
        <v>Indiana</v>
      </c>
      <c r="B5807">
        <f t="shared" si="93"/>
        <v>18</v>
      </c>
      <c r="C5807" s="31" t="s">
        <v>2235</v>
      </c>
      <c r="D5807" s="31" t="s">
        <v>93</v>
      </c>
      <c r="E5807" s="31" t="s">
        <v>3273</v>
      </c>
      <c r="F5807" s="31" t="s">
        <v>3274</v>
      </c>
      <c r="G5807" s="32">
        <v>12654</v>
      </c>
      <c r="H5807" s="31" t="s">
        <v>94</v>
      </c>
      <c r="I5807" s="32">
        <v>9344</v>
      </c>
      <c r="J5807" s="33">
        <v>1</v>
      </c>
      <c r="K5807" s="31" t="s">
        <v>94</v>
      </c>
      <c r="L5807" s="31" t="s">
        <v>95</v>
      </c>
    </row>
    <row r="5808" spans="1:12" ht="45" x14ac:dyDescent="0.2">
      <c r="A5808" t="str">
        <f>VLOOKUP(B5808,StateFIPS!A$2:B$52,2)</f>
        <v>Mississippi</v>
      </c>
      <c r="B5808">
        <f t="shared" si="93"/>
        <v>28</v>
      </c>
      <c r="C5808" s="31" t="s">
        <v>326</v>
      </c>
      <c r="D5808" s="31" t="s">
        <v>93</v>
      </c>
      <c r="E5808" s="31" t="s">
        <v>3273</v>
      </c>
      <c r="F5808" s="31" t="s">
        <v>3274</v>
      </c>
      <c r="G5808" s="32">
        <v>52317</v>
      </c>
      <c r="H5808" s="31" t="s">
        <v>94</v>
      </c>
      <c r="I5808" s="32">
        <v>41814</v>
      </c>
      <c r="J5808" s="33">
        <v>1</v>
      </c>
      <c r="K5808" s="31" t="s">
        <v>94</v>
      </c>
      <c r="L5808" s="31" t="s">
        <v>95</v>
      </c>
    </row>
    <row r="5809" spans="1:12" ht="45" x14ac:dyDescent="0.2">
      <c r="A5809" t="str">
        <f>VLOOKUP(B5809,StateFIPS!A$2:B$52,2)</f>
        <v>Nebraska</v>
      </c>
      <c r="B5809">
        <f t="shared" si="93"/>
        <v>31</v>
      </c>
      <c r="C5809" s="31" t="s">
        <v>1281</v>
      </c>
      <c r="D5809" s="31" t="s">
        <v>93</v>
      </c>
      <c r="E5809" s="31" t="s">
        <v>3273</v>
      </c>
      <c r="F5809" s="31" t="s">
        <v>3274</v>
      </c>
      <c r="G5809" s="32">
        <v>1804</v>
      </c>
      <c r="H5809" s="31" t="s">
        <v>94</v>
      </c>
      <c r="I5809" s="32">
        <v>1344</v>
      </c>
      <c r="J5809" s="33">
        <v>1</v>
      </c>
      <c r="K5809" s="31" t="s">
        <v>94</v>
      </c>
      <c r="L5809" s="31" t="s">
        <v>95</v>
      </c>
    </row>
    <row r="5810" spans="1:12" ht="45" x14ac:dyDescent="0.2">
      <c r="A5810" t="str">
        <f>VLOOKUP(B5810,StateFIPS!A$2:B$52,2)</f>
        <v>Iowa</v>
      </c>
      <c r="B5810">
        <f t="shared" si="93"/>
        <v>19</v>
      </c>
      <c r="C5810" s="31" t="s">
        <v>279</v>
      </c>
      <c r="D5810" s="31" t="s">
        <v>93</v>
      </c>
      <c r="E5810" s="31" t="s">
        <v>3273</v>
      </c>
      <c r="F5810" s="31" t="s">
        <v>3274</v>
      </c>
      <c r="G5810" s="32">
        <v>15604</v>
      </c>
      <c r="H5810" s="31" t="s">
        <v>94</v>
      </c>
      <c r="I5810" s="32">
        <v>11622</v>
      </c>
      <c r="J5810" s="33">
        <v>1</v>
      </c>
      <c r="K5810" s="31" t="s">
        <v>94</v>
      </c>
      <c r="L5810" s="31" t="s">
        <v>95</v>
      </c>
    </row>
    <row r="5811" spans="1:12" ht="45" x14ac:dyDescent="0.2">
      <c r="A5811" t="str">
        <f>VLOOKUP(B5811,StateFIPS!A$2:B$52,2)</f>
        <v>Ohio</v>
      </c>
      <c r="B5811">
        <f t="shared" si="93"/>
        <v>39</v>
      </c>
      <c r="C5811" s="31" t="s">
        <v>1979</v>
      </c>
      <c r="D5811" s="31" t="s">
        <v>93</v>
      </c>
      <c r="E5811" s="31" t="s">
        <v>3273</v>
      </c>
      <c r="F5811" s="31" t="s">
        <v>3274</v>
      </c>
      <c r="G5811" s="32">
        <v>5213</v>
      </c>
      <c r="H5811" s="31" t="s">
        <v>94</v>
      </c>
      <c r="I5811" s="32">
        <v>3931</v>
      </c>
      <c r="J5811" s="33">
        <v>1</v>
      </c>
      <c r="K5811" s="31" t="s">
        <v>94</v>
      </c>
      <c r="L5811" s="31" t="s">
        <v>95</v>
      </c>
    </row>
    <row r="5812" spans="1:12" ht="45" x14ac:dyDescent="0.2">
      <c r="A5812" t="str">
        <f>VLOOKUP(B5812,StateFIPS!A$2:B$52,2)</f>
        <v>Hawaii</v>
      </c>
      <c r="B5812">
        <f t="shared" si="93"/>
        <v>15</v>
      </c>
      <c r="C5812" s="31" t="s">
        <v>674</v>
      </c>
      <c r="D5812" s="31" t="s">
        <v>93</v>
      </c>
      <c r="E5812" s="31" t="s">
        <v>3273</v>
      </c>
      <c r="F5812" s="31" t="s">
        <v>3274</v>
      </c>
      <c r="G5812" s="32">
        <v>2883</v>
      </c>
      <c r="H5812" s="31" t="s">
        <v>94</v>
      </c>
      <c r="I5812" s="32">
        <v>1946</v>
      </c>
      <c r="J5812" s="33">
        <v>1</v>
      </c>
      <c r="K5812" s="31" t="s">
        <v>94</v>
      </c>
      <c r="L5812" s="31" t="s">
        <v>95</v>
      </c>
    </row>
    <row r="5813" spans="1:12" ht="45" x14ac:dyDescent="0.2">
      <c r="A5813" t="str">
        <f>VLOOKUP(B5813,StateFIPS!A$2:B$52,2)</f>
        <v>Mississippi</v>
      </c>
      <c r="B5813">
        <f t="shared" si="93"/>
        <v>28</v>
      </c>
      <c r="C5813" s="31" t="s">
        <v>325</v>
      </c>
      <c r="D5813" s="31" t="s">
        <v>93</v>
      </c>
      <c r="E5813" s="31" t="s">
        <v>3273</v>
      </c>
      <c r="F5813" s="31" t="s">
        <v>3274</v>
      </c>
      <c r="G5813" s="32">
        <v>4854</v>
      </c>
      <c r="H5813" s="31" t="s">
        <v>94</v>
      </c>
      <c r="I5813" s="32">
        <v>3879</v>
      </c>
      <c r="J5813" s="33">
        <v>1</v>
      </c>
      <c r="K5813" s="31" t="s">
        <v>94</v>
      </c>
      <c r="L5813" s="31" t="s">
        <v>95</v>
      </c>
    </row>
    <row r="5814" spans="1:12" ht="45" x14ac:dyDescent="0.2">
      <c r="A5814" t="str">
        <f>VLOOKUP(B5814,StateFIPS!A$2:B$52,2)</f>
        <v>Mississippi</v>
      </c>
      <c r="B5814">
        <f t="shared" si="93"/>
        <v>28</v>
      </c>
      <c r="C5814" s="31" t="s">
        <v>332</v>
      </c>
      <c r="D5814" s="31" t="s">
        <v>93</v>
      </c>
      <c r="E5814" s="31" t="s">
        <v>3273</v>
      </c>
      <c r="F5814" s="31" t="s">
        <v>3274</v>
      </c>
      <c r="G5814" s="32">
        <v>4854</v>
      </c>
      <c r="H5814" s="31" t="s">
        <v>94</v>
      </c>
      <c r="I5814" s="32">
        <v>3879</v>
      </c>
      <c r="J5814" s="33">
        <v>1</v>
      </c>
      <c r="K5814" s="31" t="s">
        <v>94</v>
      </c>
      <c r="L5814" s="31" t="s">
        <v>95</v>
      </c>
    </row>
    <row r="5815" spans="1:12" ht="45" x14ac:dyDescent="0.2">
      <c r="A5815" t="str">
        <f>VLOOKUP(B5815,StateFIPS!A$2:B$52,2)</f>
        <v>Nebraska</v>
      </c>
      <c r="B5815">
        <f t="shared" si="93"/>
        <v>31</v>
      </c>
      <c r="C5815" s="31" t="s">
        <v>1280</v>
      </c>
      <c r="D5815" s="31" t="s">
        <v>93</v>
      </c>
      <c r="E5815" s="31" t="s">
        <v>3273</v>
      </c>
      <c r="F5815" s="31" t="s">
        <v>3274</v>
      </c>
      <c r="G5815" s="32">
        <v>4870</v>
      </c>
      <c r="H5815" s="31" t="s">
        <v>94</v>
      </c>
      <c r="I5815" s="32">
        <v>3628</v>
      </c>
      <c r="J5815" s="33">
        <v>1</v>
      </c>
      <c r="K5815" s="31" t="s">
        <v>94</v>
      </c>
      <c r="L5815" s="31" t="s">
        <v>95</v>
      </c>
    </row>
    <row r="5816" spans="1:12" ht="45" x14ac:dyDescent="0.2">
      <c r="A5816" t="str">
        <f>VLOOKUP(B5816,StateFIPS!A$2:B$52,2)</f>
        <v>Ohio</v>
      </c>
      <c r="B5816">
        <f t="shared" si="93"/>
        <v>39</v>
      </c>
      <c r="C5816" s="31" t="s">
        <v>2001</v>
      </c>
      <c r="D5816" s="31" t="s">
        <v>93</v>
      </c>
      <c r="E5816" s="31" t="s">
        <v>3273</v>
      </c>
      <c r="F5816" s="31" t="s">
        <v>3274</v>
      </c>
      <c r="G5816" s="32">
        <v>4427</v>
      </c>
      <c r="H5816" s="31" t="s">
        <v>94</v>
      </c>
      <c r="I5816" s="32">
        <v>3338</v>
      </c>
      <c r="J5816" s="33">
        <v>1</v>
      </c>
      <c r="K5816" s="31" t="s">
        <v>94</v>
      </c>
      <c r="L5816" s="31" t="s">
        <v>95</v>
      </c>
    </row>
    <row r="5817" spans="1:12" ht="45" x14ac:dyDescent="0.2">
      <c r="A5817" t="str">
        <f>VLOOKUP(B5817,StateFIPS!A$2:B$52,2)</f>
        <v>Mississippi</v>
      </c>
      <c r="B5817">
        <f t="shared" si="93"/>
        <v>28</v>
      </c>
      <c r="C5817" s="31" t="s">
        <v>331</v>
      </c>
      <c r="D5817" s="31" t="s">
        <v>93</v>
      </c>
      <c r="E5817" s="31" t="s">
        <v>3273</v>
      </c>
      <c r="F5817" s="31" t="s">
        <v>3274</v>
      </c>
      <c r="G5817" s="32">
        <v>4854</v>
      </c>
      <c r="H5817" s="31" t="s">
        <v>94</v>
      </c>
      <c r="I5817" s="32">
        <v>3879</v>
      </c>
      <c r="J5817" s="33">
        <v>1</v>
      </c>
      <c r="K5817" s="31" t="s">
        <v>94</v>
      </c>
      <c r="L5817" s="31" t="s">
        <v>95</v>
      </c>
    </row>
    <row r="5818" spans="1:12" ht="45" x14ac:dyDescent="0.2">
      <c r="A5818" t="str">
        <f>VLOOKUP(B5818,StateFIPS!A$2:B$52,2)</f>
        <v>Indiana</v>
      </c>
      <c r="B5818">
        <f t="shared" si="93"/>
        <v>18</v>
      </c>
      <c r="C5818" s="31" t="s">
        <v>1601</v>
      </c>
      <c r="D5818" s="31" t="s">
        <v>93</v>
      </c>
      <c r="E5818" s="31" t="s">
        <v>3273</v>
      </c>
      <c r="F5818" s="31" t="s">
        <v>3274</v>
      </c>
      <c r="G5818" s="32">
        <v>31671</v>
      </c>
      <c r="H5818" s="31" t="s">
        <v>94</v>
      </c>
      <c r="I5818" s="32">
        <v>23385</v>
      </c>
      <c r="J5818" s="33">
        <v>1</v>
      </c>
      <c r="K5818" s="31" t="s">
        <v>94</v>
      </c>
      <c r="L5818" s="31" t="s">
        <v>95</v>
      </c>
    </row>
    <row r="5819" spans="1:12" ht="45" x14ac:dyDescent="0.2">
      <c r="A5819" t="str">
        <f>VLOOKUP(B5819,StateFIPS!A$2:B$52,2)</f>
        <v>Iowa</v>
      </c>
      <c r="B5819">
        <f t="shared" si="93"/>
        <v>19</v>
      </c>
      <c r="C5819" s="31" t="s">
        <v>1673</v>
      </c>
      <c r="D5819" s="31" t="s">
        <v>93</v>
      </c>
      <c r="E5819" s="31" t="s">
        <v>3273</v>
      </c>
      <c r="F5819" s="31" t="s">
        <v>3274</v>
      </c>
      <c r="G5819" s="32">
        <v>34767</v>
      </c>
      <c r="H5819" s="31" t="s">
        <v>94</v>
      </c>
      <c r="I5819" s="32">
        <v>25894</v>
      </c>
      <c r="J5819" s="33">
        <v>1</v>
      </c>
      <c r="K5819" s="31" t="s">
        <v>94</v>
      </c>
      <c r="L5819" s="31" t="s">
        <v>95</v>
      </c>
    </row>
    <row r="5820" spans="1:12" ht="45" x14ac:dyDescent="0.2">
      <c r="A5820" t="str">
        <f>VLOOKUP(B5820,StateFIPS!A$2:B$52,2)</f>
        <v>Ohio</v>
      </c>
      <c r="B5820">
        <f t="shared" si="93"/>
        <v>39</v>
      </c>
      <c r="C5820" s="31" t="s">
        <v>2258</v>
      </c>
      <c r="D5820" s="31" t="s">
        <v>93</v>
      </c>
      <c r="E5820" s="31" t="s">
        <v>3273</v>
      </c>
      <c r="F5820" s="31" t="s">
        <v>3274</v>
      </c>
      <c r="G5820" s="32">
        <v>23481</v>
      </c>
      <c r="H5820" s="31" t="s">
        <v>94</v>
      </c>
      <c r="I5820" s="32">
        <v>17708</v>
      </c>
      <c r="J5820" s="33">
        <v>1</v>
      </c>
      <c r="K5820" s="31" t="s">
        <v>94</v>
      </c>
      <c r="L5820" s="31" t="s">
        <v>95</v>
      </c>
    </row>
    <row r="5821" spans="1:12" ht="45" x14ac:dyDescent="0.2">
      <c r="A5821" t="str">
        <f>VLOOKUP(B5821,StateFIPS!A$2:B$52,2)</f>
        <v>Mississippi</v>
      </c>
      <c r="B5821">
        <f t="shared" si="93"/>
        <v>28</v>
      </c>
      <c r="C5821" s="31" t="s">
        <v>333</v>
      </c>
      <c r="D5821" s="31" t="s">
        <v>93</v>
      </c>
      <c r="E5821" s="31" t="s">
        <v>3273</v>
      </c>
      <c r="F5821" s="31" t="s">
        <v>3274</v>
      </c>
      <c r="G5821" s="32">
        <v>4854</v>
      </c>
      <c r="H5821" s="31" t="s">
        <v>94</v>
      </c>
      <c r="I5821" s="32">
        <v>3879</v>
      </c>
      <c r="J5821" s="33">
        <v>1</v>
      </c>
      <c r="K5821" s="31" t="s">
        <v>94</v>
      </c>
      <c r="L5821" s="31" t="s">
        <v>95</v>
      </c>
    </row>
    <row r="5822" spans="1:12" ht="45" x14ac:dyDescent="0.2">
      <c r="A5822" t="str">
        <f>VLOOKUP(B5822,StateFIPS!A$2:B$52,2)</f>
        <v>Nebraska</v>
      </c>
      <c r="B5822">
        <f t="shared" si="93"/>
        <v>31</v>
      </c>
      <c r="C5822" s="31" t="s">
        <v>2167</v>
      </c>
      <c r="D5822" s="31" t="s">
        <v>93</v>
      </c>
      <c r="E5822" s="31" t="s">
        <v>3273</v>
      </c>
      <c r="F5822" s="31" t="s">
        <v>3274</v>
      </c>
      <c r="G5822" s="32">
        <v>18287</v>
      </c>
      <c r="H5822" s="31" t="s">
        <v>94</v>
      </c>
      <c r="I5822" s="32">
        <v>13624</v>
      </c>
      <c r="J5822" s="33">
        <v>1</v>
      </c>
      <c r="K5822" s="31" t="s">
        <v>94</v>
      </c>
      <c r="L5822" s="31" t="s">
        <v>95</v>
      </c>
    </row>
    <row r="5823" spans="1:12" ht="45" x14ac:dyDescent="0.2">
      <c r="A5823" t="str">
        <f>VLOOKUP(B5823,StateFIPS!A$2:B$52,2)</f>
        <v>Idaho</v>
      </c>
      <c r="B5823">
        <f t="shared" si="93"/>
        <v>16</v>
      </c>
      <c r="C5823" s="31" t="s">
        <v>2164</v>
      </c>
      <c r="D5823" s="31" t="s">
        <v>93</v>
      </c>
      <c r="E5823" s="31" t="s">
        <v>3273</v>
      </c>
      <c r="F5823" s="31" t="s">
        <v>3274</v>
      </c>
      <c r="G5823" s="32">
        <v>794</v>
      </c>
      <c r="H5823" s="31" t="s">
        <v>94</v>
      </c>
      <c r="I5823" s="32">
        <v>564</v>
      </c>
      <c r="J5823" s="33">
        <v>1</v>
      </c>
      <c r="K5823" s="31" t="s">
        <v>94</v>
      </c>
      <c r="L5823" s="31" t="s">
        <v>95</v>
      </c>
    </row>
    <row r="5824" spans="1:12" ht="45" x14ac:dyDescent="0.2">
      <c r="A5824" t="str">
        <f>VLOOKUP(B5824,StateFIPS!A$2:B$52,2)</f>
        <v>Ohio</v>
      </c>
      <c r="B5824">
        <f t="shared" si="93"/>
        <v>39</v>
      </c>
      <c r="C5824" s="31" t="s">
        <v>2005</v>
      </c>
      <c r="D5824" s="31" t="s">
        <v>93</v>
      </c>
      <c r="E5824" s="31" t="s">
        <v>3273</v>
      </c>
      <c r="F5824" s="31" t="s">
        <v>3274</v>
      </c>
      <c r="G5824" s="32">
        <v>2585</v>
      </c>
      <c r="H5824" s="31" t="s">
        <v>94</v>
      </c>
      <c r="I5824" s="32">
        <v>1949</v>
      </c>
      <c r="J5824" s="33">
        <v>1</v>
      </c>
      <c r="K5824" s="31" t="s">
        <v>94</v>
      </c>
      <c r="L5824" s="31" t="s">
        <v>95</v>
      </c>
    </row>
    <row r="5825" spans="1:12" ht="45" x14ac:dyDescent="0.2">
      <c r="A5825" t="str">
        <f>VLOOKUP(B5825,StateFIPS!A$2:B$52,2)</f>
        <v>Nebraska</v>
      </c>
      <c r="B5825">
        <f t="shared" si="93"/>
        <v>31</v>
      </c>
      <c r="C5825" s="31" t="s">
        <v>1156</v>
      </c>
      <c r="D5825" s="31" t="s">
        <v>93</v>
      </c>
      <c r="E5825" s="31" t="s">
        <v>3273</v>
      </c>
      <c r="F5825" s="31" t="s">
        <v>3274</v>
      </c>
      <c r="G5825" s="32">
        <v>8314</v>
      </c>
      <c r="H5825" s="31" t="s">
        <v>94</v>
      </c>
      <c r="I5825" s="32">
        <v>6194</v>
      </c>
      <c r="J5825" s="33">
        <v>1</v>
      </c>
      <c r="K5825" s="31" t="s">
        <v>94</v>
      </c>
      <c r="L5825" s="31" t="s">
        <v>95</v>
      </c>
    </row>
    <row r="5826" spans="1:12" ht="45" x14ac:dyDescent="0.2">
      <c r="A5826" t="str">
        <f>VLOOKUP(B5826,StateFIPS!A$2:B$52,2)</f>
        <v>Alabama</v>
      </c>
      <c r="B5826">
        <f t="shared" si="93"/>
        <v>1</v>
      </c>
      <c r="C5826" s="31" t="s">
        <v>572</v>
      </c>
      <c r="D5826" s="31" t="s">
        <v>93</v>
      </c>
      <c r="E5826" s="31" t="s">
        <v>3275</v>
      </c>
      <c r="F5826" s="31" t="s">
        <v>2940</v>
      </c>
      <c r="G5826" s="32">
        <v>23967</v>
      </c>
      <c r="H5826" s="31" t="s">
        <v>94</v>
      </c>
      <c r="I5826" s="32">
        <v>3283</v>
      </c>
      <c r="J5826" s="33">
        <v>7</v>
      </c>
      <c r="K5826" s="31" t="s">
        <v>94</v>
      </c>
      <c r="L5826" s="31" t="s">
        <v>95</v>
      </c>
    </row>
    <row r="5827" spans="1:12" ht="45" x14ac:dyDescent="0.2">
      <c r="A5827" t="str">
        <f>VLOOKUP(B5827,StateFIPS!A$2:B$52,2)</f>
        <v>Alabama</v>
      </c>
      <c r="B5827">
        <f t="shared" ref="B5827:B5890" si="94">VALUE(LEFT(C5827,2))</f>
        <v>1</v>
      </c>
      <c r="C5827" s="31" t="s">
        <v>600</v>
      </c>
      <c r="D5827" s="31" t="s">
        <v>93</v>
      </c>
      <c r="E5827" s="31" t="s">
        <v>3275</v>
      </c>
      <c r="F5827" s="31" t="s">
        <v>2940</v>
      </c>
      <c r="G5827" s="32">
        <v>4149</v>
      </c>
      <c r="H5827" s="31" t="s">
        <v>94</v>
      </c>
      <c r="I5827" s="32">
        <v>568</v>
      </c>
      <c r="J5827" s="33">
        <v>7</v>
      </c>
      <c r="K5827" s="31" t="s">
        <v>94</v>
      </c>
      <c r="L5827" s="31" t="s">
        <v>95</v>
      </c>
    </row>
    <row r="5828" spans="1:12" ht="45" x14ac:dyDescent="0.2">
      <c r="A5828" t="str">
        <f>VLOOKUP(B5828,StateFIPS!A$2:B$52,2)</f>
        <v>Indiana</v>
      </c>
      <c r="B5828">
        <f t="shared" si="94"/>
        <v>18</v>
      </c>
      <c r="C5828" s="31" t="s">
        <v>1591</v>
      </c>
      <c r="D5828" s="31" t="s">
        <v>93</v>
      </c>
      <c r="E5828" s="31" t="s">
        <v>3275</v>
      </c>
      <c r="F5828" s="31" t="s">
        <v>2940</v>
      </c>
      <c r="G5828" s="32">
        <v>66784</v>
      </c>
      <c r="H5828" s="31" t="s">
        <v>94</v>
      </c>
      <c r="I5828" s="32">
        <v>9148</v>
      </c>
      <c r="J5828" s="33">
        <v>7</v>
      </c>
      <c r="K5828" s="31" t="s">
        <v>94</v>
      </c>
      <c r="L5828" s="31" t="s">
        <v>95</v>
      </c>
    </row>
    <row r="5829" spans="1:12" ht="45" x14ac:dyDescent="0.2">
      <c r="A5829" t="str">
        <f>VLOOKUP(B5829,StateFIPS!A$2:B$52,2)</f>
        <v>Illinois</v>
      </c>
      <c r="B5829">
        <f t="shared" si="94"/>
        <v>17</v>
      </c>
      <c r="C5829" s="31" t="s">
        <v>3178</v>
      </c>
      <c r="D5829" s="31" t="s">
        <v>93</v>
      </c>
      <c r="E5829" s="31" t="s">
        <v>3275</v>
      </c>
      <c r="F5829" s="31" t="s">
        <v>2940</v>
      </c>
      <c r="G5829" s="32">
        <v>79621</v>
      </c>
      <c r="H5829" s="31" t="s">
        <v>94</v>
      </c>
      <c r="I5829" s="32">
        <v>10907</v>
      </c>
      <c r="J5829" s="33">
        <v>7</v>
      </c>
      <c r="K5829" s="31" t="s">
        <v>94</v>
      </c>
      <c r="L5829" s="31" t="s">
        <v>95</v>
      </c>
    </row>
    <row r="5830" spans="1:12" ht="45" x14ac:dyDescent="0.2">
      <c r="A5830" t="str">
        <f>VLOOKUP(B5830,StateFIPS!A$2:B$52,2)</f>
        <v>Indiana</v>
      </c>
      <c r="B5830">
        <f t="shared" si="94"/>
        <v>18</v>
      </c>
      <c r="C5830" s="31" t="s">
        <v>702</v>
      </c>
      <c r="D5830" s="31" t="s">
        <v>93</v>
      </c>
      <c r="E5830" s="31" t="s">
        <v>3275</v>
      </c>
      <c r="F5830" s="31" t="s">
        <v>2940</v>
      </c>
      <c r="G5830" s="32">
        <v>51262</v>
      </c>
      <c r="H5830" s="31" t="s">
        <v>94</v>
      </c>
      <c r="I5830" s="32">
        <v>7022</v>
      </c>
      <c r="J5830" s="33">
        <v>7</v>
      </c>
      <c r="K5830" s="31" t="s">
        <v>94</v>
      </c>
      <c r="L5830" s="31" t="s">
        <v>95</v>
      </c>
    </row>
    <row r="5831" spans="1:12" ht="45" x14ac:dyDescent="0.2">
      <c r="A5831" t="str">
        <f>VLOOKUP(B5831,StateFIPS!A$2:B$52,2)</f>
        <v>Kansas</v>
      </c>
      <c r="B5831">
        <f t="shared" si="94"/>
        <v>20</v>
      </c>
      <c r="C5831" s="31" t="s">
        <v>259</v>
      </c>
      <c r="D5831" s="31" t="s">
        <v>93</v>
      </c>
      <c r="E5831" s="31" t="s">
        <v>3275</v>
      </c>
      <c r="F5831" s="31" t="s">
        <v>2940</v>
      </c>
      <c r="G5831" s="32">
        <v>52888</v>
      </c>
      <c r="H5831" s="31" t="s">
        <v>94</v>
      </c>
      <c r="I5831" s="32">
        <v>7245</v>
      </c>
      <c r="J5831" s="33">
        <v>7</v>
      </c>
      <c r="K5831" s="31" t="s">
        <v>94</v>
      </c>
      <c r="L5831" s="31" t="s">
        <v>95</v>
      </c>
    </row>
    <row r="5832" spans="1:12" ht="45" x14ac:dyDescent="0.2">
      <c r="A5832" t="str">
        <f>VLOOKUP(B5832,StateFIPS!A$2:B$52,2)</f>
        <v>Kansas</v>
      </c>
      <c r="B5832">
        <f t="shared" si="94"/>
        <v>20</v>
      </c>
      <c r="C5832" s="31" t="s">
        <v>3262</v>
      </c>
      <c r="D5832" s="31" t="s">
        <v>93</v>
      </c>
      <c r="E5832" s="31" t="s">
        <v>3275</v>
      </c>
      <c r="F5832" s="31" t="s">
        <v>2940</v>
      </c>
      <c r="G5832" s="32">
        <v>52888</v>
      </c>
      <c r="H5832" s="31" t="s">
        <v>94</v>
      </c>
      <c r="I5832" s="32">
        <v>7245</v>
      </c>
      <c r="J5832" s="33">
        <v>7</v>
      </c>
      <c r="K5832" s="31" t="s">
        <v>94</v>
      </c>
      <c r="L5832" s="31" t="s">
        <v>95</v>
      </c>
    </row>
    <row r="5833" spans="1:12" ht="45" x14ac:dyDescent="0.2">
      <c r="A5833" t="str">
        <f>VLOOKUP(B5833,StateFIPS!A$2:B$52,2)</f>
        <v>Alabama</v>
      </c>
      <c r="B5833">
        <f t="shared" si="94"/>
        <v>1</v>
      </c>
      <c r="C5833" s="31" t="s">
        <v>583</v>
      </c>
      <c r="D5833" s="31" t="s">
        <v>93</v>
      </c>
      <c r="E5833" s="31" t="s">
        <v>3275</v>
      </c>
      <c r="F5833" s="31" t="s">
        <v>2940</v>
      </c>
      <c r="G5833" s="32">
        <v>3344</v>
      </c>
      <c r="H5833" s="31" t="s">
        <v>94</v>
      </c>
      <c r="I5833" s="32">
        <v>458</v>
      </c>
      <c r="J5833" s="33">
        <v>7</v>
      </c>
      <c r="K5833" s="31" t="s">
        <v>94</v>
      </c>
      <c r="L5833" s="31" t="s">
        <v>95</v>
      </c>
    </row>
    <row r="5834" spans="1:12" ht="45" x14ac:dyDescent="0.2">
      <c r="A5834" t="str">
        <f>VLOOKUP(B5834,StateFIPS!A$2:B$52,2)</f>
        <v>Illinois</v>
      </c>
      <c r="B5834">
        <f t="shared" si="94"/>
        <v>17</v>
      </c>
      <c r="C5834" s="31" t="s">
        <v>686</v>
      </c>
      <c r="D5834" s="31" t="s">
        <v>93</v>
      </c>
      <c r="E5834" s="31" t="s">
        <v>3275</v>
      </c>
      <c r="F5834" s="31" t="s">
        <v>2940</v>
      </c>
      <c r="G5834" s="32">
        <v>244070</v>
      </c>
      <c r="H5834" s="31" t="s">
        <v>94</v>
      </c>
      <c r="I5834" s="32">
        <v>33434</v>
      </c>
      <c r="J5834" s="33">
        <v>7</v>
      </c>
      <c r="K5834" s="31" t="s">
        <v>94</v>
      </c>
      <c r="L5834" s="31" t="s">
        <v>95</v>
      </c>
    </row>
    <row r="5835" spans="1:12" ht="45" x14ac:dyDescent="0.2">
      <c r="A5835" t="str">
        <f>VLOOKUP(B5835,StateFIPS!A$2:B$52,2)</f>
        <v>Indiana</v>
      </c>
      <c r="B5835">
        <f t="shared" si="94"/>
        <v>18</v>
      </c>
      <c r="C5835" s="31" t="s">
        <v>2247</v>
      </c>
      <c r="D5835" s="31" t="s">
        <v>93</v>
      </c>
      <c r="E5835" s="31" t="s">
        <v>3275</v>
      </c>
      <c r="F5835" s="31" t="s">
        <v>2940</v>
      </c>
      <c r="G5835" s="32">
        <v>640314</v>
      </c>
      <c r="H5835" s="31" t="s">
        <v>94</v>
      </c>
      <c r="I5835" s="32">
        <v>87714</v>
      </c>
      <c r="J5835" s="33">
        <v>7</v>
      </c>
      <c r="K5835" s="31" t="s">
        <v>94</v>
      </c>
      <c r="L5835" s="31" t="s">
        <v>95</v>
      </c>
    </row>
    <row r="5836" spans="1:12" ht="45" x14ac:dyDescent="0.2">
      <c r="A5836" t="str">
        <f>VLOOKUP(B5836,StateFIPS!A$2:B$52,2)</f>
        <v>Kansas</v>
      </c>
      <c r="B5836">
        <f t="shared" si="94"/>
        <v>20</v>
      </c>
      <c r="C5836" s="31" t="s">
        <v>1858</v>
      </c>
      <c r="D5836" s="31" t="s">
        <v>93</v>
      </c>
      <c r="E5836" s="31" t="s">
        <v>3275</v>
      </c>
      <c r="F5836" s="31" t="s">
        <v>2940</v>
      </c>
      <c r="G5836" s="32">
        <v>24466</v>
      </c>
      <c r="H5836" s="31" t="s">
        <v>94</v>
      </c>
      <c r="I5836" s="32">
        <v>3352</v>
      </c>
      <c r="J5836" s="33">
        <v>7</v>
      </c>
      <c r="K5836" s="31" t="s">
        <v>94</v>
      </c>
      <c r="L5836" s="31" t="s">
        <v>95</v>
      </c>
    </row>
    <row r="5837" spans="1:12" ht="45" x14ac:dyDescent="0.2">
      <c r="A5837" t="str">
        <f>VLOOKUP(B5837,StateFIPS!A$2:B$52,2)</f>
        <v>Indiana</v>
      </c>
      <c r="B5837">
        <f t="shared" si="94"/>
        <v>18</v>
      </c>
      <c r="C5837" s="31" t="s">
        <v>409</v>
      </c>
      <c r="D5837" s="31" t="s">
        <v>93</v>
      </c>
      <c r="E5837" s="31" t="s">
        <v>3275</v>
      </c>
      <c r="F5837" s="31" t="s">
        <v>2940</v>
      </c>
      <c r="G5837" s="32">
        <v>111167</v>
      </c>
      <c r="H5837" s="31" t="s">
        <v>94</v>
      </c>
      <c r="I5837" s="32">
        <v>15228</v>
      </c>
      <c r="J5837" s="33">
        <v>7</v>
      </c>
      <c r="K5837" s="31" t="s">
        <v>94</v>
      </c>
      <c r="L5837" s="31" t="s">
        <v>95</v>
      </c>
    </row>
    <row r="5838" spans="1:12" ht="45" x14ac:dyDescent="0.2">
      <c r="A5838" t="str">
        <f>VLOOKUP(B5838,StateFIPS!A$2:B$52,2)</f>
        <v>Alabama</v>
      </c>
      <c r="B5838">
        <f t="shared" si="94"/>
        <v>1</v>
      </c>
      <c r="C5838" s="31" t="s">
        <v>571</v>
      </c>
      <c r="D5838" s="31" t="s">
        <v>93</v>
      </c>
      <c r="E5838" s="31" t="s">
        <v>3275</v>
      </c>
      <c r="F5838" s="31" t="s">
        <v>2940</v>
      </c>
      <c r="G5838" s="32">
        <v>3344</v>
      </c>
      <c r="H5838" s="31" t="s">
        <v>94</v>
      </c>
      <c r="I5838" s="32">
        <v>458</v>
      </c>
      <c r="J5838" s="33">
        <v>7</v>
      </c>
      <c r="K5838" s="31" t="s">
        <v>94</v>
      </c>
      <c r="L5838" s="31" t="s">
        <v>95</v>
      </c>
    </row>
    <row r="5839" spans="1:12" ht="45" x14ac:dyDescent="0.2">
      <c r="A5839" t="str">
        <f>VLOOKUP(B5839,StateFIPS!A$2:B$52,2)</f>
        <v>Kansas</v>
      </c>
      <c r="B5839">
        <f t="shared" si="94"/>
        <v>20</v>
      </c>
      <c r="C5839" s="31" t="s">
        <v>1852</v>
      </c>
      <c r="D5839" s="31" t="s">
        <v>93</v>
      </c>
      <c r="E5839" s="31" t="s">
        <v>3275</v>
      </c>
      <c r="F5839" s="31" t="s">
        <v>2940</v>
      </c>
      <c r="G5839" s="32">
        <v>33435</v>
      </c>
      <c r="H5839" s="31" t="s">
        <v>94</v>
      </c>
      <c r="I5839" s="32">
        <v>4580</v>
      </c>
      <c r="J5839" s="33">
        <v>7</v>
      </c>
      <c r="K5839" s="31" t="s">
        <v>94</v>
      </c>
      <c r="L5839" s="31" t="s">
        <v>95</v>
      </c>
    </row>
    <row r="5840" spans="1:12" ht="45" x14ac:dyDescent="0.2">
      <c r="A5840" t="str">
        <f>VLOOKUP(B5840,StateFIPS!A$2:B$52,2)</f>
        <v>Indiana</v>
      </c>
      <c r="B5840">
        <f t="shared" si="94"/>
        <v>18</v>
      </c>
      <c r="C5840" s="31" t="s">
        <v>1860</v>
      </c>
      <c r="D5840" s="31" t="s">
        <v>93</v>
      </c>
      <c r="E5840" s="31" t="s">
        <v>3275</v>
      </c>
      <c r="F5840" s="31" t="s">
        <v>2940</v>
      </c>
      <c r="G5840" s="32">
        <v>224546</v>
      </c>
      <c r="H5840" s="31" t="s">
        <v>94</v>
      </c>
      <c r="I5840" s="32">
        <v>30760</v>
      </c>
      <c r="J5840" s="33">
        <v>7</v>
      </c>
      <c r="K5840" s="31" t="s">
        <v>94</v>
      </c>
      <c r="L5840" s="31" t="s">
        <v>95</v>
      </c>
    </row>
    <row r="5841" spans="1:12" ht="45" x14ac:dyDescent="0.2">
      <c r="A5841" t="str">
        <f>VLOOKUP(B5841,StateFIPS!A$2:B$52,2)</f>
        <v>Kansas</v>
      </c>
      <c r="B5841">
        <f t="shared" si="94"/>
        <v>20</v>
      </c>
      <c r="C5841" s="31" t="s">
        <v>258</v>
      </c>
      <c r="D5841" s="31" t="s">
        <v>93</v>
      </c>
      <c r="E5841" s="31" t="s">
        <v>3275</v>
      </c>
      <c r="F5841" s="31" t="s">
        <v>2940</v>
      </c>
      <c r="G5841" s="32">
        <v>63899</v>
      </c>
      <c r="H5841" s="31" t="s">
        <v>94</v>
      </c>
      <c r="I5841" s="32">
        <v>8753</v>
      </c>
      <c r="J5841" s="33">
        <v>7</v>
      </c>
      <c r="K5841" s="31" t="s">
        <v>94</v>
      </c>
      <c r="L5841" s="31" t="s">
        <v>95</v>
      </c>
    </row>
    <row r="5842" spans="1:12" ht="45" x14ac:dyDescent="0.2">
      <c r="A5842" t="str">
        <f>VLOOKUP(B5842,StateFIPS!A$2:B$52,2)</f>
        <v>Illinois</v>
      </c>
      <c r="B5842">
        <f t="shared" si="94"/>
        <v>17</v>
      </c>
      <c r="C5842" s="31" t="s">
        <v>2151</v>
      </c>
      <c r="D5842" s="31" t="s">
        <v>93</v>
      </c>
      <c r="E5842" s="31" t="s">
        <v>3275</v>
      </c>
      <c r="F5842" s="31" t="s">
        <v>2940</v>
      </c>
      <c r="G5842" s="32">
        <v>129632</v>
      </c>
      <c r="H5842" s="31" t="s">
        <v>94</v>
      </c>
      <c r="I5842" s="32">
        <v>17758</v>
      </c>
      <c r="J5842" s="33">
        <v>7</v>
      </c>
      <c r="K5842" s="31" t="s">
        <v>94</v>
      </c>
      <c r="L5842" s="31" t="s">
        <v>95</v>
      </c>
    </row>
    <row r="5843" spans="1:12" ht="45" x14ac:dyDescent="0.2">
      <c r="A5843" t="str">
        <f>VLOOKUP(B5843,StateFIPS!A$2:B$52,2)</f>
        <v>Indiana</v>
      </c>
      <c r="B5843">
        <f t="shared" si="94"/>
        <v>18</v>
      </c>
      <c r="C5843" s="31" t="s">
        <v>1597</v>
      </c>
      <c r="D5843" s="31" t="s">
        <v>93</v>
      </c>
      <c r="E5843" s="31" t="s">
        <v>3275</v>
      </c>
      <c r="F5843" s="31" t="s">
        <v>2940</v>
      </c>
      <c r="G5843" s="32">
        <v>61559</v>
      </c>
      <c r="H5843" s="31" t="s">
        <v>94</v>
      </c>
      <c r="I5843" s="32">
        <v>8433</v>
      </c>
      <c r="J5843" s="33">
        <v>7</v>
      </c>
      <c r="K5843" s="31" t="s">
        <v>94</v>
      </c>
      <c r="L5843" s="31" t="s">
        <v>95</v>
      </c>
    </row>
    <row r="5844" spans="1:12" ht="45" x14ac:dyDescent="0.2">
      <c r="A5844" t="str">
        <f>VLOOKUP(B5844,StateFIPS!A$2:B$52,2)</f>
        <v>Illinois</v>
      </c>
      <c r="B5844">
        <f t="shared" si="94"/>
        <v>17</v>
      </c>
      <c r="C5844" s="31" t="s">
        <v>2216</v>
      </c>
      <c r="D5844" s="31" t="s">
        <v>93</v>
      </c>
      <c r="E5844" s="31" t="s">
        <v>3275</v>
      </c>
      <c r="F5844" s="31" t="s">
        <v>2940</v>
      </c>
      <c r="G5844" s="32">
        <v>331881</v>
      </c>
      <c r="H5844" s="31" t="s">
        <v>94</v>
      </c>
      <c r="I5844" s="32">
        <v>45463</v>
      </c>
      <c r="J5844" s="33">
        <v>7</v>
      </c>
      <c r="K5844" s="31" t="s">
        <v>94</v>
      </c>
      <c r="L5844" s="31" t="s">
        <v>95</v>
      </c>
    </row>
    <row r="5845" spans="1:12" ht="45" x14ac:dyDescent="0.2">
      <c r="A5845" t="str">
        <f>VLOOKUP(B5845,StateFIPS!A$2:B$52,2)</f>
        <v>Kansas</v>
      </c>
      <c r="B5845">
        <f t="shared" si="94"/>
        <v>20</v>
      </c>
      <c r="C5845" s="31" t="s">
        <v>1857</v>
      </c>
      <c r="D5845" s="31" t="s">
        <v>93</v>
      </c>
      <c r="E5845" s="31" t="s">
        <v>3275</v>
      </c>
      <c r="F5845" s="31" t="s">
        <v>2940</v>
      </c>
      <c r="G5845" s="32">
        <v>7840</v>
      </c>
      <c r="H5845" s="31" t="s">
        <v>94</v>
      </c>
      <c r="I5845" s="32">
        <v>1074</v>
      </c>
      <c r="J5845" s="33">
        <v>7</v>
      </c>
      <c r="K5845" s="31" t="s">
        <v>94</v>
      </c>
      <c r="L5845" s="31" t="s">
        <v>95</v>
      </c>
    </row>
    <row r="5846" spans="1:12" ht="45" x14ac:dyDescent="0.2">
      <c r="A5846" t="str">
        <f>VLOOKUP(B5846,StateFIPS!A$2:B$52,2)</f>
        <v>Alabama</v>
      </c>
      <c r="B5846">
        <f t="shared" si="94"/>
        <v>1</v>
      </c>
      <c r="C5846" s="31" t="s">
        <v>592</v>
      </c>
      <c r="D5846" s="31" t="s">
        <v>93</v>
      </c>
      <c r="E5846" s="31" t="s">
        <v>3275</v>
      </c>
      <c r="F5846" s="31" t="s">
        <v>2940</v>
      </c>
      <c r="G5846" s="32">
        <v>3344</v>
      </c>
      <c r="H5846" s="31" t="s">
        <v>94</v>
      </c>
      <c r="I5846" s="32">
        <v>458</v>
      </c>
      <c r="J5846" s="33">
        <v>7</v>
      </c>
      <c r="K5846" s="31" t="s">
        <v>94</v>
      </c>
      <c r="L5846" s="31" t="s">
        <v>95</v>
      </c>
    </row>
    <row r="5847" spans="1:12" ht="45" x14ac:dyDescent="0.2">
      <c r="A5847" t="str">
        <f>VLOOKUP(B5847,StateFIPS!A$2:B$52,2)</f>
        <v>Indiana</v>
      </c>
      <c r="B5847">
        <f t="shared" si="94"/>
        <v>18</v>
      </c>
      <c r="C5847" s="31" t="s">
        <v>2259</v>
      </c>
      <c r="D5847" s="31" t="s">
        <v>93</v>
      </c>
      <c r="E5847" s="31" t="s">
        <v>3275</v>
      </c>
      <c r="F5847" s="31" t="s">
        <v>2940</v>
      </c>
      <c r="G5847" s="32">
        <v>80324</v>
      </c>
      <c r="H5847" s="31" t="s">
        <v>94</v>
      </c>
      <c r="I5847" s="32">
        <v>11003</v>
      </c>
      <c r="J5847" s="33">
        <v>7</v>
      </c>
      <c r="K5847" s="31" t="s">
        <v>94</v>
      </c>
      <c r="L5847" s="31" t="s">
        <v>95</v>
      </c>
    </row>
    <row r="5848" spans="1:12" ht="45" x14ac:dyDescent="0.2">
      <c r="A5848" t="str">
        <f>VLOOKUP(B5848,StateFIPS!A$2:B$52,2)</f>
        <v>Alabama</v>
      </c>
      <c r="B5848">
        <f t="shared" si="94"/>
        <v>1</v>
      </c>
      <c r="C5848" s="31" t="s">
        <v>3270</v>
      </c>
      <c r="D5848" s="31" t="s">
        <v>93</v>
      </c>
      <c r="E5848" s="31" t="s">
        <v>3275</v>
      </c>
      <c r="F5848" s="31" t="s">
        <v>2940</v>
      </c>
      <c r="G5848" s="32">
        <v>3344</v>
      </c>
      <c r="H5848" s="31" t="s">
        <v>94</v>
      </c>
      <c r="I5848" s="32">
        <v>458</v>
      </c>
      <c r="J5848" s="33">
        <v>7</v>
      </c>
      <c r="K5848" s="31" t="s">
        <v>94</v>
      </c>
      <c r="L5848" s="31" t="s">
        <v>95</v>
      </c>
    </row>
    <row r="5849" spans="1:12" ht="45" x14ac:dyDescent="0.2">
      <c r="A5849" t="str">
        <f>VLOOKUP(B5849,StateFIPS!A$2:B$52,2)</f>
        <v>Indiana</v>
      </c>
      <c r="B5849">
        <f t="shared" si="94"/>
        <v>18</v>
      </c>
      <c r="C5849" s="31" t="s">
        <v>1600</v>
      </c>
      <c r="D5849" s="31" t="s">
        <v>93</v>
      </c>
      <c r="E5849" s="31" t="s">
        <v>3275</v>
      </c>
      <c r="F5849" s="31" t="s">
        <v>2940</v>
      </c>
      <c r="G5849" s="32">
        <v>234295</v>
      </c>
      <c r="H5849" s="31" t="s">
        <v>94</v>
      </c>
      <c r="I5849" s="32">
        <v>32095</v>
      </c>
      <c r="J5849" s="33">
        <v>7</v>
      </c>
      <c r="K5849" s="31" t="s">
        <v>94</v>
      </c>
      <c r="L5849" s="31" t="s">
        <v>95</v>
      </c>
    </row>
    <row r="5850" spans="1:12" ht="45" x14ac:dyDescent="0.2">
      <c r="A5850" t="str">
        <f>VLOOKUP(B5850,StateFIPS!A$2:B$52,2)</f>
        <v>Indiana</v>
      </c>
      <c r="B5850">
        <f t="shared" si="94"/>
        <v>18</v>
      </c>
      <c r="C5850" s="31" t="s">
        <v>1595</v>
      </c>
      <c r="D5850" s="31" t="s">
        <v>93</v>
      </c>
      <c r="E5850" s="31" t="s">
        <v>3275</v>
      </c>
      <c r="F5850" s="31" t="s">
        <v>2940</v>
      </c>
      <c r="G5850" s="32">
        <v>129570</v>
      </c>
      <c r="H5850" s="31" t="s">
        <v>94</v>
      </c>
      <c r="I5850" s="32">
        <v>17749</v>
      </c>
      <c r="J5850" s="33">
        <v>7</v>
      </c>
      <c r="K5850" s="31" t="s">
        <v>94</v>
      </c>
      <c r="L5850" s="31" t="s">
        <v>95</v>
      </c>
    </row>
    <row r="5851" spans="1:12" ht="45" x14ac:dyDescent="0.2">
      <c r="A5851" t="str">
        <f>VLOOKUP(B5851,StateFIPS!A$2:B$52,2)</f>
        <v>Indiana</v>
      </c>
      <c r="B5851">
        <f t="shared" si="94"/>
        <v>18</v>
      </c>
      <c r="C5851" s="31" t="s">
        <v>227</v>
      </c>
      <c r="D5851" s="31" t="s">
        <v>93</v>
      </c>
      <c r="E5851" s="31" t="s">
        <v>3275</v>
      </c>
      <c r="F5851" s="31" t="s">
        <v>2940</v>
      </c>
      <c r="G5851" s="32">
        <v>93346</v>
      </c>
      <c r="H5851" s="31" t="s">
        <v>94</v>
      </c>
      <c r="I5851" s="32">
        <v>12787</v>
      </c>
      <c r="J5851" s="33">
        <v>7</v>
      </c>
      <c r="K5851" s="31" t="s">
        <v>94</v>
      </c>
      <c r="L5851" s="31" t="s">
        <v>95</v>
      </c>
    </row>
    <row r="5852" spans="1:12" ht="45" x14ac:dyDescent="0.2">
      <c r="A5852" t="str">
        <f>VLOOKUP(B5852,StateFIPS!A$2:B$52,2)</f>
        <v>Kansas</v>
      </c>
      <c r="B5852">
        <f t="shared" si="94"/>
        <v>20</v>
      </c>
      <c r="C5852" s="31" t="s">
        <v>1553</v>
      </c>
      <c r="D5852" s="31" t="s">
        <v>93</v>
      </c>
      <c r="E5852" s="31" t="s">
        <v>3275</v>
      </c>
      <c r="F5852" s="31" t="s">
        <v>2940</v>
      </c>
      <c r="G5852" s="32">
        <v>18996</v>
      </c>
      <c r="H5852" s="31" t="s">
        <v>94</v>
      </c>
      <c r="I5852" s="32">
        <v>2602</v>
      </c>
      <c r="J5852" s="33">
        <v>7</v>
      </c>
      <c r="K5852" s="31" t="s">
        <v>94</v>
      </c>
      <c r="L5852" s="31" t="s">
        <v>95</v>
      </c>
    </row>
    <row r="5853" spans="1:12" ht="45" x14ac:dyDescent="0.2">
      <c r="A5853" t="str">
        <f>VLOOKUP(B5853,StateFIPS!A$2:B$52,2)</f>
        <v>Indiana</v>
      </c>
      <c r="B5853">
        <f t="shared" si="94"/>
        <v>18</v>
      </c>
      <c r="C5853" s="31" t="s">
        <v>1601</v>
      </c>
      <c r="D5853" s="31" t="s">
        <v>93</v>
      </c>
      <c r="E5853" s="31" t="s">
        <v>3275</v>
      </c>
      <c r="F5853" s="31" t="s">
        <v>2940</v>
      </c>
      <c r="G5853" s="32">
        <v>407168</v>
      </c>
      <c r="H5853" s="31" t="s">
        <v>94</v>
      </c>
      <c r="I5853" s="32">
        <v>55776</v>
      </c>
      <c r="J5853" s="33">
        <v>7</v>
      </c>
      <c r="K5853" s="31" t="s">
        <v>94</v>
      </c>
      <c r="L5853" s="31" t="s">
        <v>95</v>
      </c>
    </row>
    <row r="5854" spans="1:12" ht="45" x14ac:dyDescent="0.2">
      <c r="A5854" t="str">
        <f>VLOOKUP(B5854,StateFIPS!A$2:B$52,2)</f>
        <v>Indiana</v>
      </c>
      <c r="B5854">
        <f t="shared" si="94"/>
        <v>18</v>
      </c>
      <c r="C5854" s="31" t="s">
        <v>1610</v>
      </c>
      <c r="D5854" s="31" t="s">
        <v>93</v>
      </c>
      <c r="E5854" s="31" t="s">
        <v>3275</v>
      </c>
      <c r="F5854" s="31" t="s">
        <v>2940</v>
      </c>
      <c r="G5854" s="32">
        <v>207820</v>
      </c>
      <c r="H5854" s="31" t="s">
        <v>94</v>
      </c>
      <c r="I5854" s="32">
        <v>28469</v>
      </c>
      <c r="J5854" s="33">
        <v>7</v>
      </c>
      <c r="K5854" s="31" t="s">
        <v>94</v>
      </c>
      <c r="L5854" s="31" t="s">
        <v>95</v>
      </c>
    </row>
    <row r="5855" spans="1:12" ht="45" x14ac:dyDescent="0.2">
      <c r="A5855" t="str">
        <f>VLOOKUP(B5855,StateFIPS!A$2:B$52,2)</f>
        <v>Indiana</v>
      </c>
      <c r="B5855">
        <f t="shared" si="94"/>
        <v>18</v>
      </c>
      <c r="C5855" s="31" t="s">
        <v>3184</v>
      </c>
      <c r="D5855" s="31" t="s">
        <v>93</v>
      </c>
      <c r="E5855" s="31" t="s">
        <v>3275</v>
      </c>
      <c r="F5855" s="31" t="s">
        <v>2940</v>
      </c>
      <c r="G5855" s="32">
        <v>106388</v>
      </c>
      <c r="H5855" s="31" t="s">
        <v>94</v>
      </c>
      <c r="I5855" s="32">
        <v>14574</v>
      </c>
      <c r="J5855" s="33">
        <v>7</v>
      </c>
      <c r="K5855" s="31" t="s">
        <v>94</v>
      </c>
      <c r="L5855" s="31" t="s">
        <v>95</v>
      </c>
    </row>
    <row r="5856" spans="1:12" ht="45" x14ac:dyDescent="0.2">
      <c r="A5856" t="str">
        <f>VLOOKUP(B5856,StateFIPS!A$2:B$52,2)</f>
        <v>Kansas</v>
      </c>
      <c r="B5856">
        <f t="shared" si="94"/>
        <v>20</v>
      </c>
      <c r="C5856" s="31" t="s">
        <v>261</v>
      </c>
      <c r="D5856" s="31" t="s">
        <v>93</v>
      </c>
      <c r="E5856" s="31" t="s">
        <v>3275</v>
      </c>
      <c r="F5856" s="31" t="s">
        <v>2940</v>
      </c>
      <c r="G5856" s="32">
        <v>20616</v>
      </c>
      <c r="H5856" s="31" t="s">
        <v>94</v>
      </c>
      <c r="I5856" s="32">
        <v>2824</v>
      </c>
      <c r="J5856" s="33">
        <v>7</v>
      </c>
      <c r="K5856" s="31" t="s">
        <v>94</v>
      </c>
      <c r="L5856" s="31" t="s">
        <v>95</v>
      </c>
    </row>
    <row r="5857" spans="1:12" ht="45" x14ac:dyDescent="0.2">
      <c r="A5857" t="str">
        <f>VLOOKUP(B5857,StateFIPS!A$2:B$52,2)</f>
        <v>Indiana</v>
      </c>
      <c r="B5857">
        <f t="shared" si="94"/>
        <v>18</v>
      </c>
      <c r="C5857" s="31" t="s">
        <v>691</v>
      </c>
      <c r="D5857" s="31" t="s">
        <v>93</v>
      </c>
      <c r="E5857" s="31" t="s">
        <v>3275</v>
      </c>
      <c r="F5857" s="31" t="s">
        <v>2940</v>
      </c>
      <c r="G5857" s="32">
        <v>29493</v>
      </c>
      <c r="H5857" s="31" t="s">
        <v>94</v>
      </c>
      <c r="I5857" s="32">
        <v>4040</v>
      </c>
      <c r="J5857" s="33">
        <v>7</v>
      </c>
      <c r="K5857" s="31" t="s">
        <v>94</v>
      </c>
      <c r="L5857" s="31" t="s">
        <v>95</v>
      </c>
    </row>
    <row r="5858" spans="1:12" ht="45" x14ac:dyDescent="0.2">
      <c r="A5858" t="str">
        <f>VLOOKUP(B5858,StateFIPS!A$2:B$52,2)</f>
        <v>Illinois</v>
      </c>
      <c r="B5858">
        <f t="shared" si="94"/>
        <v>17</v>
      </c>
      <c r="C5858" s="31" t="s">
        <v>692</v>
      </c>
      <c r="D5858" s="31" t="s">
        <v>93</v>
      </c>
      <c r="E5858" s="31" t="s">
        <v>3275</v>
      </c>
      <c r="F5858" s="31" t="s">
        <v>2940</v>
      </c>
      <c r="G5858" s="32">
        <v>99471</v>
      </c>
      <c r="H5858" s="31" t="s">
        <v>94</v>
      </c>
      <c r="I5858" s="32">
        <v>13626</v>
      </c>
      <c r="J5858" s="33">
        <v>7</v>
      </c>
      <c r="K5858" s="31" t="s">
        <v>94</v>
      </c>
      <c r="L5858" s="31" t="s">
        <v>95</v>
      </c>
    </row>
    <row r="5859" spans="1:12" ht="45" x14ac:dyDescent="0.2">
      <c r="A5859" t="str">
        <f>VLOOKUP(B5859,StateFIPS!A$2:B$52,2)</f>
        <v>Indiana</v>
      </c>
      <c r="B5859">
        <f t="shared" si="94"/>
        <v>18</v>
      </c>
      <c r="C5859" s="31" t="s">
        <v>701</v>
      </c>
      <c r="D5859" s="31" t="s">
        <v>93</v>
      </c>
      <c r="E5859" s="31" t="s">
        <v>3275</v>
      </c>
      <c r="F5859" s="31" t="s">
        <v>2940</v>
      </c>
      <c r="G5859" s="32">
        <v>396949</v>
      </c>
      <c r="H5859" s="31" t="s">
        <v>94</v>
      </c>
      <c r="I5859" s="32">
        <v>54377</v>
      </c>
      <c r="J5859" s="33">
        <v>7</v>
      </c>
      <c r="K5859" s="31" t="s">
        <v>94</v>
      </c>
      <c r="L5859" s="31" t="s">
        <v>95</v>
      </c>
    </row>
    <row r="5860" spans="1:12" ht="45" x14ac:dyDescent="0.2">
      <c r="A5860" t="str">
        <f>VLOOKUP(B5860,StateFIPS!A$2:B$52,2)</f>
        <v>Kansas</v>
      </c>
      <c r="B5860">
        <f t="shared" si="94"/>
        <v>20</v>
      </c>
      <c r="C5860" s="31" t="s">
        <v>3268</v>
      </c>
      <c r="D5860" s="31" t="s">
        <v>93</v>
      </c>
      <c r="E5860" s="31" t="s">
        <v>3275</v>
      </c>
      <c r="F5860" s="31" t="s">
        <v>2940</v>
      </c>
      <c r="G5860" s="32">
        <v>52888</v>
      </c>
      <c r="H5860" s="31" t="s">
        <v>94</v>
      </c>
      <c r="I5860" s="32">
        <v>7245</v>
      </c>
      <c r="J5860" s="33">
        <v>7</v>
      </c>
      <c r="K5860" s="31" t="s">
        <v>94</v>
      </c>
      <c r="L5860" s="31" t="s">
        <v>95</v>
      </c>
    </row>
    <row r="5861" spans="1:12" ht="45" x14ac:dyDescent="0.2">
      <c r="A5861" t="str">
        <f>VLOOKUP(B5861,StateFIPS!A$2:B$52,2)</f>
        <v>Kansas</v>
      </c>
      <c r="B5861">
        <f t="shared" si="94"/>
        <v>20</v>
      </c>
      <c r="C5861" s="31" t="s">
        <v>264</v>
      </c>
      <c r="D5861" s="31" t="s">
        <v>93</v>
      </c>
      <c r="E5861" s="31" t="s">
        <v>3275</v>
      </c>
      <c r="F5861" s="31" t="s">
        <v>2940</v>
      </c>
      <c r="G5861" s="32">
        <v>6456</v>
      </c>
      <c r="H5861" s="31" t="s">
        <v>94</v>
      </c>
      <c r="I5861" s="32">
        <v>884</v>
      </c>
      <c r="J5861" s="33">
        <v>7</v>
      </c>
      <c r="K5861" s="31" t="s">
        <v>94</v>
      </c>
      <c r="L5861" s="31" t="s">
        <v>95</v>
      </c>
    </row>
    <row r="5862" spans="1:12" ht="45" x14ac:dyDescent="0.2">
      <c r="A5862" t="str">
        <f>VLOOKUP(B5862,StateFIPS!A$2:B$52,2)</f>
        <v>Kansas</v>
      </c>
      <c r="B5862">
        <f t="shared" si="94"/>
        <v>20</v>
      </c>
      <c r="C5862" s="31" t="s">
        <v>3256</v>
      </c>
      <c r="D5862" s="31" t="s">
        <v>93</v>
      </c>
      <c r="E5862" s="31" t="s">
        <v>3275</v>
      </c>
      <c r="F5862" s="31" t="s">
        <v>2940</v>
      </c>
      <c r="G5862" s="32">
        <v>78144</v>
      </c>
      <c r="H5862" s="31" t="s">
        <v>94</v>
      </c>
      <c r="I5862" s="32">
        <v>10705</v>
      </c>
      <c r="J5862" s="33">
        <v>7</v>
      </c>
      <c r="K5862" s="31" t="s">
        <v>94</v>
      </c>
      <c r="L5862" s="31" t="s">
        <v>95</v>
      </c>
    </row>
    <row r="5863" spans="1:12" ht="45" x14ac:dyDescent="0.2">
      <c r="A5863" t="str">
        <f>VLOOKUP(B5863,StateFIPS!A$2:B$52,2)</f>
        <v>Illinois</v>
      </c>
      <c r="B5863">
        <f t="shared" si="94"/>
        <v>17</v>
      </c>
      <c r="C5863" s="31" t="s">
        <v>690</v>
      </c>
      <c r="D5863" s="31" t="s">
        <v>93</v>
      </c>
      <c r="E5863" s="31" t="s">
        <v>3275</v>
      </c>
      <c r="F5863" s="31" t="s">
        <v>2940</v>
      </c>
      <c r="G5863" s="32">
        <v>412162</v>
      </c>
      <c r="H5863" s="31" t="s">
        <v>94</v>
      </c>
      <c r="I5863" s="32">
        <v>56461</v>
      </c>
      <c r="J5863" s="33">
        <v>7</v>
      </c>
      <c r="K5863" s="31" t="s">
        <v>94</v>
      </c>
      <c r="L5863" s="31" t="s">
        <v>95</v>
      </c>
    </row>
    <row r="5864" spans="1:12" ht="45" x14ac:dyDescent="0.2">
      <c r="A5864" t="str">
        <f>VLOOKUP(B5864,StateFIPS!A$2:B$52,2)</f>
        <v>Alabama</v>
      </c>
      <c r="B5864">
        <f t="shared" si="94"/>
        <v>1</v>
      </c>
      <c r="C5864" s="31" t="s">
        <v>595</v>
      </c>
      <c r="D5864" s="31" t="s">
        <v>93</v>
      </c>
      <c r="E5864" s="31" t="s">
        <v>3275</v>
      </c>
      <c r="F5864" s="31" t="s">
        <v>2940</v>
      </c>
      <c r="G5864" s="32">
        <v>3344</v>
      </c>
      <c r="H5864" s="31" t="s">
        <v>94</v>
      </c>
      <c r="I5864" s="32">
        <v>458</v>
      </c>
      <c r="J5864" s="33">
        <v>7</v>
      </c>
      <c r="K5864" s="31" t="s">
        <v>94</v>
      </c>
      <c r="L5864" s="31" t="s">
        <v>95</v>
      </c>
    </row>
    <row r="5865" spans="1:12" ht="45" x14ac:dyDescent="0.2">
      <c r="A5865" t="str">
        <f>VLOOKUP(B5865,StateFIPS!A$2:B$52,2)</f>
        <v>Kansas</v>
      </c>
      <c r="B5865">
        <f t="shared" si="94"/>
        <v>20</v>
      </c>
      <c r="C5865" s="31" t="s">
        <v>3208</v>
      </c>
      <c r="D5865" s="31" t="s">
        <v>93</v>
      </c>
      <c r="E5865" s="31" t="s">
        <v>3275</v>
      </c>
      <c r="F5865" s="31" t="s">
        <v>2940</v>
      </c>
      <c r="G5865" s="32">
        <v>52888</v>
      </c>
      <c r="H5865" s="31" t="s">
        <v>94</v>
      </c>
      <c r="I5865" s="32">
        <v>7245</v>
      </c>
      <c r="J5865" s="33">
        <v>7</v>
      </c>
      <c r="K5865" s="31" t="s">
        <v>94</v>
      </c>
      <c r="L5865" s="31" t="s">
        <v>95</v>
      </c>
    </row>
    <row r="5866" spans="1:12" ht="45" x14ac:dyDescent="0.2">
      <c r="A5866" t="str">
        <f>VLOOKUP(B5866,StateFIPS!A$2:B$52,2)</f>
        <v>Illinois</v>
      </c>
      <c r="B5866">
        <f t="shared" si="94"/>
        <v>17</v>
      </c>
      <c r="C5866" s="31" t="s">
        <v>689</v>
      </c>
      <c r="D5866" s="31" t="s">
        <v>93</v>
      </c>
      <c r="E5866" s="31" t="s">
        <v>3275</v>
      </c>
      <c r="F5866" s="31" t="s">
        <v>2940</v>
      </c>
      <c r="G5866" s="32">
        <v>30860</v>
      </c>
      <c r="H5866" s="31" t="s">
        <v>94</v>
      </c>
      <c r="I5866" s="32">
        <v>4227</v>
      </c>
      <c r="J5866" s="33">
        <v>7</v>
      </c>
      <c r="K5866" s="31" t="s">
        <v>94</v>
      </c>
      <c r="L5866" s="31" t="s">
        <v>95</v>
      </c>
    </row>
    <row r="5867" spans="1:12" ht="45" x14ac:dyDescent="0.2">
      <c r="A5867" t="str">
        <f>VLOOKUP(B5867,StateFIPS!A$2:B$52,2)</f>
        <v>Indiana</v>
      </c>
      <c r="B5867">
        <f t="shared" si="94"/>
        <v>18</v>
      </c>
      <c r="C5867" s="31" t="s">
        <v>1630</v>
      </c>
      <c r="D5867" s="31" t="s">
        <v>93</v>
      </c>
      <c r="E5867" s="31" t="s">
        <v>3275</v>
      </c>
      <c r="F5867" s="31" t="s">
        <v>2940</v>
      </c>
      <c r="G5867" s="32">
        <v>233889</v>
      </c>
      <c r="H5867" s="31" t="s">
        <v>94</v>
      </c>
      <c r="I5867" s="32">
        <v>32040</v>
      </c>
      <c r="J5867" s="33">
        <v>7</v>
      </c>
      <c r="K5867" s="31" t="s">
        <v>94</v>
      </c>
      <c r="L5867" s="31" t="s">
        <v>95</v>
      </c>
    </row>
    <row r="5868" spans="1:12" ht="45" x14ac:dyDescent="0.2">
      <c r="A5868" t="str">
        <f>VLOOKUP(B5868,StateFIPS!A$2:B$52,2)</f>
        <v>Indiana</v>
      </c>
      <c r="B5868">
        <f t="shared" si="94"/>
        <v>18</v>
      </c>
      <c r="C5868" s="31" t="s">
        <v>246</v>
      </c>
      <c r="D5868" s="31" t="s">
        <v>93</v>
      </c>
      <c r="E5868" s="31" t="s">
        <v>3275</v>
      </c>
      <c r="F5868" s="31" t="s">
        <v>2940</v>
      </c>
      <c r="G5868" s="32">
        <v>61691</v>
      </c>
      <c r="H5868" s="31" t="s">
        <v>94</v>
      </c>
      <c r="I5868" s="32">
        <v>8451</v>
      </c>
      <c r="J5868" s="33">
        <v>7</v>
      </c>
      <c r="K5868" s="31" t="s">
        <v>94</v>
      </c>
      <c r="L5868" s="31" t="s">
        <v>95</v>
      </c>
    </row>
    <row r="5869" spans="1:12" ht="45" x14ac:dyDescent="0.2">
      <c r="A5869" t="str">
        <f>VLOOKUP(B5869,StateFIPS!A$2:B$52,2)</f>
        <v>Alabama</v>
      </c>
      <c r="B5869">
        <f t="shared" si="94"/>
        <v>1</v>
      </c>
      <c r="C5869" s="31" t="s">
        <v>573</v>
      </c>
      <c r="D5869" s="31" t="s">
        <v>93</v>
      </c>
      <c r="E5869" s="31" t="s">
        <v>3275</v>
      </c>
      <c r="F5869" s="31" t="s">
        <v>2940</v>
      </c>
      <c r="G5869" s="32">
        <v>3344</v>
      </c>
      <c r="H5869" s="31" t="s">
        <v>94</v>
      </c>
      <c r="I5869" s="32">
        <v>458</v>
      </c>
      <c r="J5869" s="33">
        <v>7</v>
      </c>
      <c r="K5869" s="31" t="s">
        <v>94</v>
      </c>
      <c r="L5869" s="31" t="s">
        <v>95</v>
      </c>
    </row>
    <row r="5870" spans="1:12" ht="45" x14ac:dyDescent="0.2">
      <c r="A5870" t="str">
        <f>VLOOKUP(B5870,StateFIPS!A$2:B$52,2)</f>
        <v>Indiana</v>
      </c>
      <c r="B5870">
        <f t="shared" si="94"/>
        <v>18</v>
      </c>
      <c r="C5870" s="31" t="s">
        <v>2266</v>
      </c>
      <c r="D5870" s="31" t="s">
        <v>93</v>
      </c>
      <c r="E5870" s="31" t="s">
        <v>3275</v>
      </c>
      <c r="F5870" s="31" t="s">
        <v>2940</v>
      </c>
      <c r="G5870" s="32">
        <v>663878</v>
      </c>
      <c r="H5870" s="31" t="s">
        <v>94</v>
      </c>
      <c r="I5870" s="32">
        <v>90942</v>
      </c>
      <c r="J5870" s="33">
        <v>7</v>
      </c>
      <c r="K5870" s="31" t="s">
        <v>94</v>
      </c>
      <c r="L5870" s="31" t="s">
        <v>95</v>
      </c>
    </row>
    <row r="5871" spans="1:12" ht="45" x14ac:dyDescent="0.2">
      <c r="A5871" t="str">
        <f>VLOOKUP(B5871,StateFIPS!A$2:B$52,2)</f>
        <v>Indiana</v>
      </c>
      <c r="B5871">
        <f t="shared" si="94"/>
        <v>18</v>
      </c>
      <c r="C5871" s="31" t="s">
        <v>1629</v>
      </c>
      <c r="D5871" s="31" t="s">
        <v>93</v>
      </c>
      <c r="E5871" s="31" t="s">
        <v>3275</v>
      </c>
      <c r="F5871" s="31" t="s">
        <v>2940</v>
      </c>
      <c r="G5871" s="32">
        <v>180925</v>
      </c>
      <c r="H5871" s="31" t="s">
        <v>94</v>
      </c>
      <c r="I5871" s="32">
        <v>24784</v>
      </c>
      <c r="J5871" s="33">
        <v>7</v>
      </c>
      <c r="K5871" s="31" t="s">
        <v>94</v>
      </c>
      <c r="L5871" s="31" t="s">
        <v>95</v>
      </c>
    </row>
    <row r="5872" spans="1:12" ht="45" x14ac:dyDescent="0.2">
      <c r="A5872" t="str">
        <f>VLOOKUP(B5872,StateFIPS!A$2:B$52,2)</f>
        <v>Alabama</v>
      </c>
      <c r="B5872">
        <f t="shared" si="94"/>
        <v>1</v>
      </c>
      <c r="C5872" s="31" t="s">
        <v>586</v>
      </c>
      <c r="D5872" s="31" t="s">
        <v>93</v>
      </c>
      <c r="E5872" s="31" t="s">
        <v>3275</v>
      </c>
      <c r="F5872" s="31" t="s">
        <v>2940</v>
      </c>
      <c r="G5872" s="32">
        <v>3871</v>
      </c>
      <c r="H5872" s="31" t="s">
        <v>94</v>
      </c>
      <c r="I5872" s="32">
        <v>530</v>
      </c>
      <c r="J5872" s="33">
        <v>7</v>
      </c>
      <c r="K5872" s="31" t="s">
        <v>94</v>
      </c>
      <c r="L5872" s="31" t="s">
        <v>95</v>
      </c>
    </row>
    <row r="5873" spans="1:12" ht="45" x14ac:dyDescent="0.2">
      <c r="A5873" t="str">
        <f>VLOOKUP(B5873,StateFIPS!A$2:B$52,2)</f>
        <v>Alabama</v>
      </c>
      <c r="B5873">
        <f t="shared" si="94"/>
        <v>1</v>
      </c>
      <c r="C5873" s="31" t="s">
        <v>574</v>
      </c>
      <c r="D5873" s="31" t="s">
        <v>93</v>
      </c>
      <c r="E5873" s="31" t="s">
        <v>3275</v>
      </c>
      <c r="F5873" s="31" t="s">
        <v>2940</v>
      </c>
      <c r="G5873" s="32">
        <v>3344</v>
      </c>
      <c r="H5873" s="31" t="s">
        <v>94</v>
      </c>
      <c r="I5873" s="32">
        <v>458</v>
      </c>
      <c r="J5873" s="33">
        <v>7</v>
      </c>
      <c r="K5873" s="31" t="s">
        <v>94</v>
      </c>
      <c r="L5873" s="31" t="s">
        <v>95</v>
      </c>
    </row>
    <row r="5874" spans="1:12" ht="45" x14ac:dyDescent="0.2">
      <c r="A5874" t="str">
        <f>VLOOKUP(B5874,StateFIPS!A$2:B$52,2)</f>
        <v>Illinois</v>
      </c>
      <c r="B5874">
        <f t="shared" si="94"/>
        <v>17</v>
      </c>
      <c r="C5874" s="31" t="s">
        <v>2148</v>
      </c>
      <c r="D5874" s="31" t="s">
        <v>93</v>
      </c>
      <c r="E5874" s="31" t="s">
        <v>3275</v>
      </c>
      <c r="F5874" s="31" t="s">
        <v>2940</v>
      </c>
      <c r="G5874" s="32">
        <v>135667</v>
      </c>
      <c r="H5874" s="31" t="s">
        <v>94</v>
      </c>
      <c r="I5874" s="32">
        <v>18585</v>
      </c>
      <c r="J5874" s="33">
        <v>7</v>
      </c>
      <c r="K5874" s="31" t="s">
        <v>94</v>
      </c>
      <c r="L5874" s="31" t="s">
        <v>95</v>
      </c>
    </row>
    <row r="5875" spans="1:12" ht="45" x14ac:dyDescent="0.2">
      <c r="A5875" t="str">
        <f>VLOOKUP(B5875,StateFIPS!A$2:B$52,2)</f>
        <v>Indiana</v>
      </c>
      <c r="B5875">
        <f t="shared" si="94"/>
        <v>18</v>
      </c>
      <c r="C5875" s="31" t="s">
        <v>2235</v>
      </c>
      <c r="D5875" s="31" t="s">
        <v>93</v>
      </c>
      <c r="E5875" s="31" t="s">
        <v>3275</v>
      </c>
      <c r="F5875" s="31" t="s">
        <v>2940</v>
      </c>
      <c r="G5875" s="32">
        <v>162688</v>
      </c>
      <c r="H5875" s="31" t="s">
        <v>94</v>
      </c>
      <c r="I5875" s="32">
        <v>22286</v>
      </c>
      <c r="J5875" s="33">
        <v>7</v>
      </c>
      <c r="K5875" s="31" t="s">
        <v>94</v>
      </c>
      <c r="L5875" s="31" t="s">
        <v>95</v>
      </c>
    </row>
    <row r="5876" spans="1:12" ht="45" x14ac:dyDescent="0.2">
      <c r="A5876" t="str">
        <f>VLOOKUP(B5876,StateFIPS!A$2:B$52,2)</f>
        <v>Indiana</v>
      </c>
      <c r="B5876">
        <f t="shared" si="94"/>
        <v>18</v>
      </c>
      <c r="C5876" s="31" t="s">
        <v>1628</v>
      </c>
      <c r="D5876" s="31" t="s">
        <v>93</v>
      </c>
      <c r="E5876" s="31" t="s">
        <v>3275</v>
      </c>
      <c r="F5876" s="31" t="s">
        <v>2940</v>
      </c>
      <c r="G5876" s="32">
        <v>148042</v>
      </c>
      <c r="H5876" s="31" t="s">
        <v>94</v>
      </c>
      <c r="I5876" s="32">
        <v>20280</v>
      </c>
      <c r="J5876" s="33">
        <v>7</v>
      </c>
      <c r="K5876" s="31" t="s">
        <v>94</v>
      </c>
      <c r="L5876" s="31" t="s">
        <v>95</v>
      </c>
    </row>
    <row r="5877" spans="1:12" ht="45" x14ac:dyDescent="0.2">
      <c r="A5877" t="str">
        <f>VLOOKUP(B5877,StateFIPS!A$2:B$52,2)</f>
        <v>Indiana</v>
      </c>
      <c r="B5877">
        <f t="shared" si="94"/>
        <v>18</v>
      </c>
      <c r="C5877" s="31" t="s">
        <v>698</v>
      </c>
      <c r="D5877" s="31" t="s">
        <v>93</v>
      </c>
      <c r="E5877" s="31" t="s">
        <v>3275</v>
      </c>
      <c r="F5877" s="31" t="s">
        <v>2940</v>
      </c>
      <c r="G5877" s="32">
        <v>98302</v>
      </c>
      <c r="H5877" s="31" t="s">
        <v>94</v>
      </c>
      <c r="I5877" s="32">
        <v>13466</v>
      </c>
      <c r="J5877" s="33">
        <v>7</v>
      </c>
      <c r="K5877" s="31" t="s">
        <v>94</v>
      </c>
      <c r="L5877" s="31" t="s">
        <v>95</v>
      </c>
    </row>
    <row r="5878" spans="1:12" ht="45" x14ac:dyDescent="0.2">
      <c r="A5878" t="str">
        <f>VLOOKUP(B5878,StateFIPS!A$2:B$52,2)</f>
        <v>Kansas</v>
      </c>
      <c r="B5878">
        <f t="shared" si="94"/>
        <v>20</v>
      </c>
      <c r="C5878" s="31" t="s">
        <v>1876</v>
      </c>
      <c r="D5878" s="31" t="s">
        <v>93</v>
      </c>
      <c r="E5878" s="31" t="s">
        <v>3275</v>
      </c>
      <c r="F5878" s="31" t="s">
        <v>2940</v>
      </c>
      <c r="G5878" s="32">
        <v>35405</v>
      </c>
      <c r="H5878" s="31" t="s">
        <v>94</v>
      </c>
      <c r="I5878" s="32">
        <v>4850</v>
      </c>
      <c r="J5878" s="33">
        <v>7</v>
      </c>
      <c r="K5878" s="31" t="s">
        <v>94</v>
      </c>
      <c r="L5878" s="31" t="s">
        <v>95</v>
      </c>
    </row>
    <row r="5879" spans="1:12" ht="45" x14ac:dyDescent="0.2">
      <c r="A5879" t="str">
        <f>VLOOKUP(B5879,StateFIPS!A$2:B$52,2)</f>
        <v>Indiana</v>
      </c>
      <c r="B5879">
        <f t="shared" si="94"/>
        <v>18</v>
      </c>
      <c r="C5879" s="31" t="s">
        <v>1598</v>
      </c>
      <c r="D5879" s="31" t="s">
        <v>93</v>
      </c>
      <c r="E5879" s="31" t="s">
        <v>3275</v>
      </c>
      <c r="F5879" s="31" t="s">
        <v>2940</v>
      </c>
      <c r="G5879" s="32">
        <v>47774</v>
      </c>
      <c r="H5879" s="31" t="s">
        <v>94</v>
      </c>
      <c r="I5879" s="32">
        <v>6544</v>
      </c>
      <c r="J5879" s="33">
        <v>7</v>
      </c>
      <c r="K5879" s="31" t="s">
        <v>94</v>
      </c>
      <c r="L5879" s="31" t="s">
        <v>95</v>
      </c>
    </row>
    <row r="5880" spans="1:12" ht="45" x14ac:dyDescent="0.2">
      <c r="A5880" t="str">
        <f>VLOOKUP(B5880,StateFIPS!A$2:B$52,2)</f>
        <v>Indiana</v>
      </c>
      <c r="B5880">
        <f t="shared" si="94"/>
        <v>18</v>
      </c>
      <c r="C5880" s="31" t="s">
        <v>1632</v>
      </c>
      <c r="D5880" s="31" t="s">
        <v>93</v>
      </c>
      <c r="E5880" s="31" t="s">
        <v>3275</v>
      </c>
      <c r="F5880" s="31" t="s">
        <v>2940</v>
      </c>
      <c r="G5880" s="32">
        <v>14333</v>
      </c>
      <c r="H5880" s="31" t="s">
        <v>94</v>
      </c>
      <c r="I5880" s="32">
        <v>1963</v>
      </c>
      <c r="J5880" s="33">
        <v>7</v>
      </c>
      <c r="K5880" s="31" t="s">
        <v>94</v>
      </c>
      <c r="L5880" s="31" t="s">
        <v>95</v>
      </c>
    </row>
    <row r="5881" spans="1:12" ht="45" x14ac:dyDescent="0.2">
      <c r="A5881" t="str">
        <f>VLOOKUP(B5881,StateFIPS!A$2:B$52,2)</f>
        <v>Indiana</v>
      </c>
      <c r="B5881">
        <f t="shared" si="94"/>
        <v>18</v>
      </c>
      <c r="C5881" s="31" t="s">
        <v>695</v>
      </c>
      <c r="D5881" s="31" t="s">
        <v>93</v>
      </c>
      <c r="E5881" s="31" t="s">
        <v>3275</v>
      </c>
      <c r="F5881" s="31" t="s">
        <v>2940</v>
      </c>
      <c r="G5881" s="32">
        <v>795493</v>
      </c>
      <c r="H5881" s="31" t="s">
        <v>94</v>
      </c>
      <c r="I5881" s="32">
        <v>108972</v>
      </c>
      <c r="J5881" s="33">
        <v>7</v>
      </c>
      <c r="K5881" s="31" t="s">
        <v>94</v>
      </c>
      <c r="L5881" s="31" t="s">
        <v>95</v>
      </c>
    </row>
    <row r="5882" spans="1:12" ht="45" x14ac:dyDescent="0.2">
      <c r="A5882" t="str">
        <f>VLOOKUP(B5882,StateFIPS!A$2:B$52,2)</f>
        <v>Illinois</v>
      </c>
      <c r="B5882">
        <f t="shared" si="94"/>
        <v>17</v>
      </c>
      <c r="C5882" s="31" t="s">
        <v>694</v>
      </c>
      <c r="D5882" s="31" t="s">
        <v>93</v>
      </c>
      <c r="E5882" s="31" t="s">
        <v>3275</v>
      </c>
      <c r="F5882" s="31" t="s">
        <v>2940</v>
      </c>
      <c r="G5882" s="32">
        <v>338275</v>
      </c>
      <c r="H5882" s="31" t="s">
        <v>94</v>
      </c>
      <c r="I5882" s="32">
        <v>46339</v>
      </c>
      <c r="J5882" s="33">
        <v>7</v>
      </c>
      <c r="K5882" s="31" t="s">
        <v>94</v>
      </c>
      <c r="L5882" s="31" t="s">
        <v>95</v>
      </c>
    </row>
    <row r="5883" spans="1:12" ht="45" x14ac:dyDescent="0.2">
      <c r="A5883" t="str">
        <f>VLOOKUP(B5883,StateFIPS!A$2:B$52,2)</f>
        <v>Indiana</v>
      </c>
      <c r="B5883">
        <f t="shared" si="94"/>
        <v>18</v>
      </c>
      <c r="C5883" s="31" t="s">
        <v>2175</v>
      </c>
      <c r="D5883" s="31" t="s">
        <v>93</v>
      </c>
      <c r="E5883" s="31" t="s">
        <v>3275</v>
      </c>
      <c r="F5883" s="31" t="s">
        <v>2940</v>
      </c>
      <c r="G5883" s="32">
        <v>103272</v>
      </c>
      <c r="H5883" s="31" t="s">
        <v>94</v>
      </c>
      <c r="I5883" s="32">
        <v>14147</v>
      </c>
      <c r="J5883" s="33">
        <v>7</v>
      </c>
      <c r="K5883" s="31" t="s">
        <v>94</v>
      </c>
      <c r="L5883" s="31" t="s">
        <v>95</v>
      </c>
    </row>
    <row r="5884" spans="1:12" ht="45" x14ac:dyDescent="0.2">
      <c r="A5884" t="str">
        <f>VLOOKUP(B5884,StateFIPS!A$2:B$52,2)</f>
        <v>Indiana</v>
      </c>
      <c r="B5884">
        <f t="shared" si="94"/>
        <v>18</v>
      </c>
      <c r="C5884" s="31" t="s">
        <v>2006</v>
      </c>
      <c r="D5884" s="31" t="s">
        <v>93</v>
      </c>
      <c r="E5884" s="31" t="s">
        <v>3275</v>
      </c>
      <c r="F5884" s="31" t="s">
        <v>2940</v>
      </c>
      <c r="G5884" s="32">
        <v>165212</v>
      </c>
      <c r="H5884" s="31" t="s">
        <v>94</v>
      </c>
      <c r="I5884" s="32">
        <v>22632</v>
      </c>
      <c r="J5884" s="33">
        <v>7</v>
      </c>
      <c r="K5884" s="31" t="s">
        <v>94</v>
      </c>
      <c r="L5884" s="31" t="s">
        <v>95</v>
      </c>
    </row>
    <row r="5885" spans="1:12" ht="45" x14ac:dyDescent="0.2">
      <c r="A5885" t="str">
        <f>VLOOKUP(B5885,StateFIPS!A$2:B$52,2)</f>
        <v>Kansas</v>
      </c>
      <c r="B5885">
        <f t="shared" si="94"/>
        <v>20</v>
      </c>
      <c r="C5885" s="31" t="s">
        <v>1552</v>
      </c>
      <c r="D5885" s="31" t="s">
        <v>93</v>
      </c>
      <c r="E5885" s="31" t="s">
        <v>3275</v>
      </c>
      <c r="F5885" s="31" t="s">
        <v>2940</v>
      </c>
      <c r="G5885" s="32">
        <v>251962</v>
      </c>
      <c r="H5885" s="31" t="s">
        <v>94</v>
      </c>
      <c r="I5885" s="32">
        <v>34515</v>
      </c>
      <c r="J5885" s="33">
        <v>7</v>
      </c>
      <c r="K5885" s="31" t="s">
        <v>94</v>
      </c>
      <c r="L5885" s="31" t="s">
        <v>95</v>
      </c>
    </row>
    <row r="5886" spans="1:12" ht="45" x14ac:dyDescent="0.2">
      <c r="A5886" t="str">
        <f>VLOOKUP(B5886,StateFIPS!A$2:B$52,2)</f>
        <v>Indiana</v>
      </c>
      <c r="B5886">
        <f t="shared" si="94"/>
        <v>18</v>
      </c>
      <c r="C5886" s="31" t="s">
        <v>1611</v>
      </c>
      <c r="D5886" s="31" t="s">
        <v>93</v>
      </c>
      <c r="E5886" s="31" t="s">
        <v>3275</v>
      </c>
      <c r="F5886" s="31" t="s">
        <v>2940</v>
      </c>
      <c r="G5886" s="32">
        <v>29371</v>
      </c>
      <c r="H5886" s="31" t="s">
        <v>94</v>
      </c>
      <c r="I5886" s="32">
        <v>4023</v>
      </c>
      <c r="J5886" s="33">
        <v>7</v>
      </c>
      <c r="K5886" s="31" t="s">
        <v>94</v>
      </c>
      <c r="L5886" s="31" t="s">
        <v>95</v>
      </c>
    </row>
    <row r="5887" spans="1:12" ht="45" x14ac:dyDescent="0.2">
      <c r="A5887" t="str">
        <f>VLOOKUP(B5887,StateFIPS!A$2:B$52,2)</f>
        <v>Illinois</v>
      </c>
      <c r="B5887">
        <f t="shared" si="94"/>
        <v>17</v>
      </c>
      <c r="C5887" s="31" t="s">
        <v>687</v>
      </c>
      <c r="D5887" s="31" t="s">
        <v>93</v>
      </c>
      <c r="E5887" s="31" t="s">
        <v>3275</v>
      </c>
      <c r="F5887" s="31" t="s">
        <v>2940</v>
      </c>
      <c r="G5887" s="32">
        <v>269239</v>
      </c>
      <c r="H5887" s="31" t="s">
        <v>94</v>
      </c>
      <c r="I5887" s="32">
        <v>36882</v>
      </c>
      <c r="J5887" s="33">
        <v>7</v>
      </c>
      <c r="K5887" s="31" t="s">
        <v>94</v>
      </c>
      <c r="L5887" s="31" t="s">
        <v>95</v>
      </c>
    </row>
    <row r="5888" spans="1:12" ht="45" x14ac:dyDescent="0.2">
      <c r="A5888" t="str">
        <f>VLOOKUP(B5888,StateFIPS!A$2:B$52,2)</f>
        <v>Alabama</v>
      </c>
      <c r="B5888">
        <f t="shared" si="94"/>
        <v>1</v>
      </c>
      <c r="C5888" s="31" t="s">
        <v>102</v>
      </c>
      <c r="D5888" s="31" t="s">
        <v>93</v>
      </c>
      <c r="E5888" s="31" t="s">
        <v>3275</v>
      </c>
      <c r="F5888" s="31" t="s">
        <v>2940</v>
      </c>
      <c r="G5888" s="32">
        <v>3344</v>
      </c>
      <c r="H5888" s="31" t="s">
        <v>94</v>
      </c>
      <c r="I5888" s="32">
        <v>458</v>
      </c>
      <c r="J5888" s="33">
        <v>7</v>
      </c>
      <c r="K5888" s="31" t="s">
        <v>94</v>
      </c>
      <c r="L5888" s="31" t="s">
        <v>95</v>
      </c>
    </row>
    <row r="5889" spans="1:12" ht="45" x14ac:dyDescent="0.2">
      <c r="A5889" t="str">
        <f>VLOOKUP(B5889,StateFIPS!A$2:B$52,2)</f>
        <v>Indiana</v>
      </c>
      <c r="B5889">
        <f t="shared" si="94"/>
        <v>18</v>
      </c>
      <c r="C5889" s="31" t="s">
        <v>228</v>
      </c>
      <c r="D5889" s="31" t="s">
        <v>93</v>
      </c>
      <c r="E5889" s="31" t="s">
        <v>3275</v>
      </c>
      <c r="F5889" s="31" t="s">
        <v>2940</v>
      </c>
      <c r="G5889" s="32">
        <v>108491</v>
      </c>
      <c r="H5889" s="31" t="s">
        <v>94</v>
      </c>
      <c r="I5889" s="32">
        <v>14862</v>
      </c>
      <c r="J5889" s="33">
        <v>7</v>
      </c>
      <c r="K5889" s="31" t="s">
        <v>94</v>
      </c>
      <c r="L5889" s="31" t="s">
        <v>95</v>
      </c>
    </row>
    <row r="5890" spans="1:12" ht="45" x14ac:dyDescent="0.2">
      <c r="A5890" t="str">
        <f>VLOOKUP(B5890,StateFIPS!A$2:B$52,2)</f>
        <v>Illinois</v>
      </c>
      <c r="B5890">
        <f t="shared" si="94"/>
        <v>17</v>
      </c>
      <c r="C5890" s="31" t="s">
        <v>2160</v>
      </c>
      <c r="D5890" s="31" t="s">
        <v>93</v>
      </c>
      <c r="E5890" s="31" t="s">
        <v>3275</v>
      </c>
      <c r="F5890" s="31" t="s">
        <v>2940</v>
      </c>
      <c r="G5890" s="32">
        <v>224515</v>
      </c>
      <c r="H5890" s="31" t="s">
        <v>94</v>
      </c>
      <c r="I5890" s="32">
        <v>30755</v>
      </c>
      <c r="J5890" s="33">
        <v>7</v>
      </c>
      <c r="K5890" s="31" t="s">
        <v>94</v>
      </c>
      <c r="L5890" s="31" t="s">
        <v>95</v>
      </c>
    </row>
    <row r="5891" spans="1:12" ht="45" x14ac:dyDescent="0.2">
      <c r="A5891" t="str">
        <f>VLOOKUP(B5891,StateFIPS!A$2:B$52,2)</f>
        <v>Alabama</v>
      </c>
      <c r="B5891">
        <f t="shared" ref="B5891:B5954" si="95">VALUE(LEFT(C5891,2))</f>
        <v>1</v>
      </c>
      <c r="C5891" s="31" t="s">
        <v>563</v>
      </c>
      <c r="D5891" s="31" t="s">
        <v>93</v>
      </c>
      <c r="E5891" s="31" t="s">
        <v>3275</v>
      </c>
      <c r="F5891" s="31" t="s">
        <v>2940</v>
      </c>
      <c r="G5891" s="32">
        <v>3718</v>
      </c>
      <c r="H5891" s="31" t="s">
        <v>94</v>
      </c>
      <c r="I5891" s="32">
        <v>509</v>
      </c>
      <c r="J5891" s="33">
        <v>7</v>
      </c>
      <c r="K5891" s="31" t="s">
        <v>94</v>
      </c>
      <c r="L5891" s="31" t="s">
        <v>95</v>
      </c>
    </row>
    <row r="5892" spans="1:12" ht="45" x14ac:dyDescent="0.2">
      <c r="A5892" t="str">
        <f>VLOOKUP(B5892,StateFIPS!A$2:B$52,2)</f>
        <v>Indiana</v>
      </c>
      <c r="B5892">
        <f t="shared" si="95"/>
        <v>18</v>
      </c>
      <c r="C5892" s="31" t="s">
        <v>700</v>
      </c>
      <c r="D5892" s="31" t="s">
        <v>93</v>
      </c>
      <c r="E5892" s="31" t="s">
        <v>3275</v>
      </c>
      <c r="F5892" s="31" t="s">
        <v>2940</v>
      </c>
      <c r="G5892" s="32">
        <v>240640</v>
      </c>
      <c r="H5892" s="31" t="s">
        <v>94</v>
      </c>
      <c r="I5892" s="32">
        <v>32964</v>
      </c>
      <c r="J5892" s="33">
        <v>7</v>
      </c>
      <c r="K5892" s="31" t="s">
        <v>94</v>
      </c>
      <c r="L5892" s="31" t="s">
        <v>95</v>
      </c>
    </row>
    <row r="5893" spans="1:12" ht="45" x14ac:dyDescent="0.2">
      <c r="A5893" t="str">
        <f>VLOOKUP(B5893,StateFIPS!A$2:B$52,2)</f>
        <v>Indiana</v>
      </c>
      <c r="B5893">
        <f t="shared" si="95"/>
        <v>18</v>
      </c>
      <c r="C5893" s="31" t="s">
        <v>1623</v>
      </c>
      <c r="D5893" s="31" t="s">
        <v>93</v>
      </c>
      <c r="E5893" s="31" t="s">
        <v>3275</v>
      </c>
      <c r="F5893" s="31" t="s">
        <v>2940</v>
      </c>
      <c r="G5893" s="32">
        <v>79214</v>
      </c>
      <c r="H5893" s="31" t="s">
        <v>94</v>
      </c>
      <c r="I5893" s="32">
        <v>10851</v>
      </c>
      <c r="J5893" s="33">
        <v>7</v>
      </c>
      <c r="K5893" s="31" t="s">
        <v>94</v>
      </c>
      <c r="L5893" s="31" t="s">
        <v>95</v>
      </c>
    </row>
    <row r="5894" spans="1:12" ht="45" x14ac:dyDescent="0.2">
      <c r="A5894" t="str">
        <f>VLOOKUP(B5894,StateFIPS!A$2:B$52,2)</f>
        <v>Indiana</v>
      </c>
      <c r="B5894">
        <f t="shared" si="95"/>
        <v>18</v>
      </c>
      <c r="C5894" s="31" t="s">
        <v>1634</v>
      </c>
      <c r="D5894" s="31" t="s">
        <v>93</v>
      </c>
      <c r="E5894" s="31" t="s">
        <v>3275</v>
      </c>
      <c r="F5894" s="31" t="s">
        <v>2940</v>
      </c>
      <c r="G5894" s="32">
        <v>58130</v>
      </c>
      <c r="H5894" s="31" t="s">
        <v>94</v>
      </c>
      <c r="I5894" s="32">
        <v>7963</v>
      </c>
      <c r="J5894" s="33">
        <v>7</v>
      </c>
      <c r="K5894" s="31" t="s">
        <v>94</v>
      </c>
      <c r="L5894" s="31" t="s">
        <v>95</v>
      </c>
    </row>
    <row r="5895" spans="1:12" ht="45" x14ac:dyDescent="0.2">
      <c r="A5895" t="str">
        <f>VLOOKUP(B5895,StateFIPS!A$2:B$52,2)</f>
        <v>Illinois</v>
      </c>
      <c r="B5895">
        <f t="shared" si="95"/>
        <v>17</v>
      </c>
      <c r="C5895" s="31" t="s">
        <v>3175</v>
      </c>
      <c r="D5895" s="31" t="s">
        <v>93</v>
      </c>
      <c r="E5895" s="31" t="s">
        <v>3275</v>
      </c>
      <c r="F5895" s="31" t="s">
        <v>2940</v>
      </c>
      <c r="G5895" s="32">
        <v>15032</v>
      </c>
      <c r="H5895" s="31" t="s">
        <v>94</v>
      </c>
      <c r="I5895" s="32">
        <v>2059</v>
      </c>
      <c r="J5895" s="33">
        <v>7</v>
      </c>
      <c r="K5895" s="31" t="s">
        <v>94</v>
      </c>
      <c r="L5895" s="31" t="s">
        <v>95</v>
      </c>
    </row>
    <row r="5896" spans="1:12" ht="45" x14ac:dyDescent="0.2">
      <c r="A5896" t="str">
        <f>VLOOKUP(B5896,StateFIPS!A$2:B$52,2)</f>
        <v>Alabama</v>
      </c>
      <c r="B5896">
        <f t="shared" si="95"/>
        <v>1</v>
      </c>
      <c r="C5896" s="31" t="s">
        <v>566</v>
      </c>
      <c r="D5896" s="31" t="s">
        <v>93</v>
      </c>
      <c r="E5896" s="31" t="s">
        <v>3275</v>
      </c>
      <c r="F5896" s="31" t="s">
        <v>2940</v>
      </c>
      <c r="G5896" s="32">
        <v>3497</v>
      </c>
      <c r="H5896" s="31" t="s">
        <v>94</v>
      </c>
      <c r="I5896" s="32">
        <v>479</v>
      </c>
      <c r="J5896" s="33">
        <v>7</v>
      </c>
      <c r="K5896" s="31" t="s">
        <v>94</v>
      </c>
      <c r="L5896" s="31" t="s">
        <v>95</v>
      </c>
    </row>
    <row r="5897" spans="1:12" ht="45" x14ac:dyDescent="0.2">
      <c r="A5897" t="str">
        <f>VLOOKUP(B5897,StateFIPS!A$2:B$52,2)</f>
        <v>Kansas</v>
      </c>
      <c r="B5897">
        <f t="shared" si="95"/>
        <v>20</v>
      </c>
      <c r="C5897" s="31" t="s">
        <v>255</v>
      </c>
      <c r="D5897" s="31" t="s">
        <v>93</v>
      </c>
      <c r="E5897" s="31" t="s">
        <v>3275</v>
      </c>
      <c r="F5897" s="31" t="s">
        <v>2940</v>
      </c>
      <c r="G5897" s="32">
        <v>118955</v>
      </c>
      <c r="H5897" s="31" t="s">
        <v>94</v>
      </c>
      <c r="I5897" s="32">
        <v>16295</v>
      </c>
      <c r="J5897" s="33">
        <v>7</v>
      </c>
      <c r="K5897" s="31" t="s">
        <v>94</v>
      </c>
      <c r="L5897" s="31" t="s">
        <v>95</v>
      </c>
    </row>
    <row r="5898" spans="1:12" ht="45" x14ac:dyDescent="0.2">
      <c r="A5898" t="str">
        <f>VLOOKUP(B5898,StateFIPS!A$2:B$52,2)</f>
        <v>Kansas</v>
      </c>
      <c r="B5898">
        <f t="shared" si="95"/>
        <v>20</v>
      </c>
      <c r="C5898" s="31" t="s">
        <v>1557</v>
      </c>
      <c r="D5898" s="31" t="s">
        <v>93</v>
      </c>
      <c r="E5898" s="31" t="s">
        <v>3275</v>
      </c>
      <c r="F5898" s="31" t="s">
        <v>2940</v>
      </c>
      <c r="G5898" s="32">
        <v>71172</v>
      </c>
      <c r="H5898" s="31" t="s">
        <v>94</v>
      </c>
      <c r="I5898" s="32">
        <v>9750</v>
      </c>
      <c r="J5898" s="33">
        <v>7</v>
      </c>
      <c r="K5898" s="31" t="s">
        <v>94</v>
      </c>
      <c r="L5898" s="31" t="s">
        <v>95</v>
      </c>
    </row>
    <row r="5899" spans="1:12" ht="45" x14ac:dyDescent="0.2">
      <c r="A5899" t="str">
        <f>VLOOKUP(B5899,StateFIPS!A$2:B$52,2)</f>
        <v>Alabama</v>
      </c>
      <c r="B5899">
        <f t="shared" si="95"/>
        <v>1</v>
      </c>
      <c r="C5899" s="31" t="s">
        <v>590</v>
      </c>
      <c r="D5899" s="31" t="s">
        <v>93</v>
      </c>
      <c r="E5899" s="31" t="s">
        <v>3275</v>
      </c>
      <c r="F5899" s="31" t="s">
        <v>2940</v>
      </c>
      <c r="G5899" s="32">
        <v>3344</v>
      </c>
      <c r="H5899" s="31" t="s">
        <v>94</v>
      </c>
      <c r="I5899" s="32">
        <v>458</v>
      </c>
      <c r="J5899" s="33">
        <v>7</v>
      </c>
      <c r="K5899" s="31" t="s">
        <v>94</v>
      </c>
      <c r="L5899" s="31" t="s">
        <v>95</v>
      </c>
    </row>
    <row r="5900" spans="1:12" ht="45" x14ac:dyDescent="0.2">
      <c r="A5900" t="str">
        <f>VLOOKUP(B5900,StateFIPS!A$2:B$52,2)</f>
        <v>Alabama</v>
      </c>
      <c r="B5900">
        <f t="shared" si="95"/>
        <v>1</v>
      </c>
      <c r="C5900" s="31" t="s">
        <v>98</v>
      </c>
      <c r="D5900" s="31" t="s">
        <v>93</v>
      </c>
      <c r="E5900" s="31" t="s">
        <v>3275</v>
      </c>
      <c r="F5900" s="31" t="s">
        <v>2940</v>
      </c>
      <c r="G5900" s="32">
        <v>3344</v>
      </c>
      <c r="H5900" s="31" t="s">
        <v>94</v>
      </c>
      <c r="I5900" s="32">
        <v>458</v>
      </c>
      <c r="J5900" s="33">
        <v>7</v>
      </c>
      <c r="K5900" s="31" t="s">
        <v>94</v>
      </c>
      <c r="L5900" s="31" t="s">
        <v>95</v>
      </c>
    </row>
    <row r="5901" spans="1:12" ht="45" x14ac:dyDescent="0.2">
      <c r="A5901" t="str">
        <f>VLOOKUP(B5901,StateFIPS!A$2:B$52,2)</f>
        <v>Indiana</v>
      </c>
      <c r="B5901">
        <f t="shared" si="95"/>
        <v>18</v>
      </c>
      <c r="C5901" s="31" t="s">
        <v>1637</v>
      </c>
      <c r="D5901" s="31" t="s">
        <v>93</v>
      </c>
      <c r="E5901" s="31" t="s">
        <v>3275</v>
      </c>
      <c r="F5901" s="31" t="s">
        <v>2940</v>
      </c>
      <c r="G5901" s="32">
        <v>298750</v>
      </c>
      <c r="H5901" s="31" t="s">
        <v>94</v>
      </c>
      <c r="I5901" s="32">
        <v>40925</v>
      </c>
      <c r="J5901" s="33">
        <v>7</v>
      </c>
      <c r="K5901" s="31" t="s">
        <v>94</v>
      </c>
      <c r="L5901" s="31" t="s">
        <v>95</v>
      </c>
    </row>
    <row r="5902" spans="1:12" ht="45" x14ac:dyDescent="0.2">
      <c r="A5902" t="str">
        <f>VLOOKUP(B5902,StateFIPS!A$2:B$52,2)</f>
        <v>Alabama</v>
      </c>
      <c r="B5902">
        <f t="shared" si="95"/>
        <v>1</v>
      </c>
      <c r="C5902" s="31" t="s">
        <v>599</v>
      </c>
      <c r="D5902" s="31" t="s">
        <v>93</v>
      </c>
      <c r="E5902" s="31" t="s">
        <v>3275</v>
      </c>
      <c r="F5902" s="31" t="s">
        <v>2940</v>
      </c>
      <c r="G5902" s="32">
        <v>3344</v>
      </c>
      <c r="H5902" s="31" t="s">
        <v>94</v>
      </c>
      <c r="I5902" s="32">
        <v>458</v>
      </c>
      <c r="J5902" s="33">
        <v>7</v>
      </c>
      <c r="K5902" s="31" t="s">
        <v>94</v>
      </c>
      <c r="L5902" s="31" t="s">
        <v>95</v>
      </c>
    </row>
    <row r="5903" spans="1:12" ht="45" x14ac:dyDescent="0.2">
      <c r="A5903" t="str">
        <f>VLOOKUP(B5903,StateFIPS!A$2:B$52,2)</f>
        <v>Indiana</v>
      </c>
      <c r="B5903">
        <f t="shared" si="95"/>
        <v>18</v>
      </c>
      <c r="C5903" s="31" t="s">
        <v>1636</v>
      </c>
      <c r="D5903" s="31" t="s">
        <v>93</v>
      </c>
      <c r="E5903" s="31" t="s">
        <v>3275</v>
      </c>
      <c r="F5903" s="31" t="s">
        <v>2940</v>
      </c>
      <c r="G5903" s="32">
        <v>443353</v>
      </c>
      <c r="H5903" s="31" t="s">
        <v>94</v>
      </c>
      <c r="I5903" s="32">
        <v>60733</v>
      </c>
      <c r="J5903" s="33">
        <v>7</v>
      </c>
      <c r="K5903" s="31" t="s">
        <v>94</v>
      </c>
      <c r="L5903" s="31" t="s">
        <v>95</v>
      </c>
    </row>
    <row r="5904" spans="1:12" ht="45" x14ac:dyDescent="0.2">
      <c r="A5904" t="str">
        <f>VLOOKUP(B5904,StateFIPS!A$2:B$52,2)</f>
        <v>Indiana</v>
      </c>
      <c r="B5904">
        <f t="shared" si="95"/>
        <v>18</v>
      </c>
      <c r="C5904" s="31" t="s">
        <v>1607</v>
      </c>
      <c r="D5904" s="31" t="s">
        <v>93</v>
      </c>
      <c r="E5904" s="31" t="s">
        <v>3275</v>
      </c>
      <c r="F5904" s="31" t="s">
        <v>2940</v>
      </c>
      <c r="G5904" s="32">
        <v>116798</v>
      </c>
      <c r="H5904" s="31" t="s">
        <v>94</v>
      </c>
      <c r="I5904" s="32">
        <v>16000</v>
      </c>
      <c r="J5904" s="33">
        <v>7</v>
      </c>
      <c r="K5904" s="31" t="s">
        <v>94</v>
      </c>
      <c r="L5904" s="31" t="s">
        <v>95</v>
      </c>
    </row>
    <row r="5905" spans="1:12" ht="45" x14ac:dyDescent="0.2">
      <c r="A5905" t="str">
        <f>VLOOKUP(B5905,StateFIPS!A$2:B$52,2)</f>
        <v>Indiana</v>
      </c>
      <c r="B5905">
        <f t="shared" si="95"/>
        <v>18</v>
      </c>
      <c r="C5905" s="31" t="s">
        <v>1640</v>
      </c>
      <c r="D5905" s="31" t="s">
        <v>93</v>
      </c>
      <c r="E5905" s="31" t="s">
        <v>3275</v>
      </c>
      <c r="F5905" s="31" t="s">
        <v>2940</v>
      </c>
      <c r="G5905" s="32">
        <v>118642</v>
      </c>
      <c r="H5905" s="31" t="s">
        <v>94</v>
      </c>
      <c r="I5905" s="32">
        <v>16252</v>
      </c>
      <c r="J5905" s="33">
        <v>7</v>
      </c>
      <c r="K5905" s="31" t="s">
        <v>94</v>
      </c>
      <c r="L5905" s="31" t="s">
        <v>95</v>
      </c>
    </row>
    <row r="5906" spans="1:12" ht="45" x14ac:dyDescent="0.2">
      <c r="A5906" t="str">
        <f>VLOOKUP(B5906,StateFIPS!A$2:B$52,2)</f>
        <v>Indiana</v>
      </c>
      <c r="B5906">
        <f t="shared" si="95"/>
        <v>18</v>
      </c>
      <c r="C5906" s="31" t="s">
        <v>2239</v>
      </c>
      <c r="D5906" s="31" t="s">
        <v>93</v>
      </c>
      <c r="E5906" s="31" t="s">
        <v>3275</v>
      </c>
      <c r="F5906" s="31" t="s">
        <v>2940</v>
      </c>
      <c r="G5906" s="32">
        <v>483902</v>
      </c>
      <c r="H5906" s="31" t="s">
        <v>94</v>
      </c>
      <c r="I5906" s="32">
        <v>66288</v>
      </c>
      <c r="J5906" s="33">
        <v>7</v>
      </c>
      <c r="K5906" s="31" t="s">
        <v>94</v>
      </c>
      <c r="L5906" s="31" t="s">
        <v>95</v>
      </c>
    </row>
    <row r="5907" spans="1:12" ht="45" x14ac:dyDescent="0.2">
      <c r="A5907" t="str">
        <f>VLOOKUP(B5907,StateFIPS!A$2:B$52,2)</f>
        <v>Illinois</v>
      </c>
      <c r="B5907">
        <f t="shared" si="95"/>
        <v>17</v>
      </c>
      <c r="C5907" s="31" t="s">
        <v>2156</v>
      </c>
      <c r="D5907" s="31" t="s">
        <v>93</v>
      </c>
      <c r="E5907" s="31" t="s">
        <v>3275</v>
      </c>
      <c r="F5907" s="31" t="s">
        <v>2940</v>
      </c>
      <c r="G5907" s="32">
        <v>463128</v>
      </c>
      <c r="H5907" s="31" t="s">
        <v>94</v>
      </c>
      <c r="I5907" s="32">
        <v>63442</v>
      </c>
      <c r="J5907" s="33">
        <v>7</v>
      </c>
      <c r="K5907" s="31" t="s">
        <v>94</v>
      </c>
      <c r="L5907" s="31" t="s">
        <v>95</v>
      </c>
    </row>
    <row r="5908" spans="1:12" ht="45" x14ac:dyDescent="0.2">
      <c r="A5908" t="str">
        <f>VLOOKUP(B5908,StateFIPS!A$2:B$52,2)</f>
        <v>Indiana</v>
      </c>
      <c r="B5908">
        <f t="shared" si="95"/>
        <v>18</v>
      </c>
      <c r="C5908" s="31" t="s">
        <v>230</v>
      </c>
      <c r="D5908" s="31" t="s">
        <v>93</v>
      </c>
      <c r="E5908" s="31" t="s">
        <v>3275</v>
      </c>
      <c r="F5908" s="31" t="s">
        <v>2940</v>
      </c>
      <c r="G5908" s="32">
        <v>25540</v>
      </c>
      <c r="H5908" s="31" t="s">
        <v>94</v>
      </c>
      <c r="I5908" s="32">
        <v>3499</v>
      </c>
      <c r="J5908" s="33">
        <v>7</v>
      </c>
      <c r="K5908" s="31" t="s">
        <v>94</v>
      </c>
      <c r="L5908" s="31" t="s">
        <v>95</v>
      </c>
    </row>
    <row r="5909" spans="1:12" ht="45" x14ac:dyDescent="0.2">
      <c r="A5909" t="str">
        <f>VLOOKUP(B5909,StateFIPS!A$2:B$52,2)</f>
        <v>Alabama</v>
      </c>
      <c r="B5909">
        <f t="shared" si="95"/>
        <v>1</v>
      </c>
      <c r="C5909" s="31" t="s">
        <v>602</v>
      </c>
      <c r="D5909" s="31" t="s">
        <v>93</v>
      </c>
      <c r="E5909" s="31" t="s">
        <v>3275</v>
      </c>
      <c r="F5909" s="31" t="s">
        <v>2940</v>
      </c>
      <c r="G5909" s="32">
        <v>14649</v>
      </c>
      <c r="H5909" s="31" t="s">
        <v>94</v>
      </c>
      <c r="I5909" s="32">
        <v>2007</v>
      </c>
      <c r="J5909" s="33">
        <v>7</v>
      </c>
      <c r="K5909" s="31" t="s">
        <v>94</v>
      </c>
      <c r="L5909" s="31" t="s">
        <v>95</v>
      </c>
    </row>
    <row r="5910" spans="1:12" ht="45" x14ac:dyDescent="0.2">
      <c r="A5910" t="str">
        <f>VLOOKUP(B5910,StateFIPS!A$2:B$52,2)</f>
        <v>Kansas</v>
      </c>
      <c r="B5910">
        <f t="shared" si="95"/>
        <v>20</v>
      </c>
      <c r="C5910" s="31" t="s">
        <v>1667</v>
      </c>
      <c r="D5910" s="31" t="s">
        <v>93</v>
      </c>
      <c r="E5910" s="31" t="s">
        <v>3275</v>
      </c>
      <c r="F5910" s="31" t="s">
        <v>2940</v>
      </c>
      <c r="G5910" s="32">
        <v>15793</v>
      </c>
      <c r="H5910" s="31" t="s">
        <v>94</v>
      </c>
      <c r="I5910" s="32">
        <v>2163</v>
      </c>
      <c r="J5910" s="33">
        <v>7</v>
      </c>
      <c r="K5910" s="31" t="s">
        <v>94</v>
      </c>
      <c r="L5910" s="31" t="s">
        <v>95</v>
      </c>
    </row>
    <row r="5911" spans="1:12" ht="45" x14ac:dyDescent="0.2">
      <c r="A5911" t="str">
        <f>VLOOKUP(B5911,StateFIPS!A$2:B$52,2)</f>
        <v>Alabama</v>
      </c>
      <c r="B5911">
        <f t="shared" si="95"/>
        <v>1</v>
      </c>
      <c r="C5911" s="31" t="s">
        <v>100</v>
      </c>
      <c r="D5911" s="31" t="s">
        <v>93</v>
      </c>
      <c r="E5911" s="31" t="s">
        <v>3275</v>
      </c>
      <c r="F5911" s="31" t="s">
        <v>2940</v>
      </c>
      <c r="G5911" s="32">
        <v>4923</v>
      </c>
      <c r="H5911" s="31" t="s">
        <v>94</v>
      </c>
      <c r="I5911" s="32">
        <v>674</v>
      </c>
      <c r="J5911" s="33">
        <v>7</v>
      </c>
      <c r="K5911" s="31" t="s">
        <v>94</v>
      </c>
      <c r="L5911" s="31" t="s">
        <v>95</v>
      </c>
    </row>
    <row r="5912" spans="1:12" ht="45" x14ac:dyDescent="0.2">
      <c r="A5912" t="str">
        <f>VLOOKUP(B5912,StateFIPS!A$2:B$52,2)</f>
        <v>Indiana</v>
      </c>
      <c r="B5912">
        <f t="shared" si="95"/>
        <v>18</v>
      </c>
      <c r="C5912" s="31" t="s">
        <v>2244</v>
      </c>
      <c r="D5912" s="31" t="s">
        <v>93</v>
      </c>
      <c r="E5912" s="31" t="s">
        <v>3275</v>
      </c>
      <c r="F5912" s="31" t="s">
        <v>2940</v>
      </c>
      <c r="G5912" s="32">
        <v>320847</v>
      </c>
      <c r="H5912" s="31" t="s">
        <v>94</v>
      </c>
      <c r="I5912" s="32">
        <v>43952</v>
      </c>
      <c r="J5912" s="33">
        <v>7</v>
      </c>
      <c r="K5912" s="31" t="s">
        <v>94</v>
      </c>
      <c r="L5912" s="31" t="s">
        <v>95</v>
      </c>
    </row>
    <row r="5913" spans="1:12" ht="45" x14ac:dyDescent="0.2">
      <c r="A5913" t="str">
        <f>VLOOKUP(B5913,StateFIPS!A$2:B$52,2)</f>
        <v>Indiana</v>
      </c>
      <c r="B5913">
        <f t="shared" si="95"/>
        <v>18</v>
      </c>
      <c r="C5913" s="31" t="s">
        <v>693</v>
      </c>
      <c r="D5913" s="31" t="s">
        <v>93</v>
      </c>
      <c r="E5913" s="31" t="s">
        <v>3275</v>
      </c>
      <c r="F5913" s="31" t="s">
        <v>2940</v>
      </c>
      <c r="G5913" s="32">
        <v>298902</v>
      </c>
      <c r="H5913" s="31" t="s">
        <v>94</v>
      </c>
      <c r="I5913" s="32">
        <v>40945</v>
      </c>
      <c r="J5913" s="33">
        <v>7</v>
      </c>
      <c r="K5913" s="31" t="s">
        <v>94</v>
      </c>
      <c r="L5913" s="31" t="s">
        <v>95</v>
      </c>
    </row>
    <row r="5914" spans="1:12" ht="45" x14ac:dyDescent="0.2">
      <c r="A5914" t="str">
        <f>VLOOKUP(B5914,StateFIPS!A$2:B$52,2)</f>
        <v>Indiana</v>
      </c>
      <c r="B5914">
        <f t="shared" si="95"/>
        <v>18</v>
      </c>
      <c r="C5914" s="31" t="s">
        <v>1621</v>
      </c>
      <c r="D5914" s="31" t="s">
        <v>93</v>
      </c>
      <c r="E5914" s="31" t="s">
        <v>3275</v>
      </c>
      <c r="F5914" s="31" t="s">
        <v>2940</v>
      </c>
      <c r="G5914" s="32">
        <v>105728</v>
      </c>
      <c r="H5914" s="31" t="s">
        <v>94</v>
      </c>
      <c r="I5914" s="32">
        <v>14483</v>
      </c>
      <c r="J5914" s="33">
        <v>7</v>
      </c>
      <c r="K5914" s="31" t="s">
        <v>94</v>
      </c>
      <c r="L5914" s="31" t="s">
        <v>95</v>
      </c>
    </row>
    <row r="5915" spans="1:12" ht="45" x14ac:dyDescent="0.2">
      <c r="A5915" t="str">
        <f>VLOOKUP(B5915,StateFIPS!A$2:B$52,2)</f>
        <v>Illinois</v>
      </c>
      <c r="B5915">
        <f t="shared" si="95"/>
        <v>17</v>
      </c>
      <c r="C5915" s="31" t="s">
        <v>3172</v>
      </c>
      <c r="D5915" s="31" t="s">
        <v>93</v>
      </c>
      <c r="E5915" s="31" t="s">
        <v>3275</v>
      </c>
      <c r="F5915" s="31" t="s">
        <v>2940</v>
      </c>
      <c r="G5915" s="32">
        <v>111807</v>
      </c>
      <c r="H5915" s="31" t="s">
        <v>94</v>
      </c>
      <c r="I5915" s="32">
        <v>15316</v>
      </c>
      <c r="J5915" s="33">
        <v>7</v>
      </c>
      <c r="K5915" s="31" t="s">
        <v>94</v>
      </c>
      <c r="L5915" s="31" t="s">
        <v>95</v>
      </c>
    </row>
    <row r="5916" spans="1:12" ht="45" x14ac:dyDescent="0.2">
      <c r="A5916" t="str">
        <f>VLOOKUP(B5916,StateFIPS!A$2:B$52,2)</f>
        <v>Kansas</v>
      </c>
      <c r="B5916">
        <f t="shared" si="95"/>
        <v>20</v>
      </c>
      <c r="C5916" s="31" t="s">
        <v>3221</v>
      </c>
      <c r="D5916" s="31" t="s">
        <v>93</v>
      </c>
      <c r="E5916" s="31" t="s">
        <v>3275</v>
      </c>
      <c r="F5916" s="31" t="s">
        <v>2940</v>
      </c>
      <c r="G5916" s="32">
        <v>15887</v>
      </c>
      <c r="H5916" s="31" t="s">
        <v>94</v>
      </c>
      <c r="I5916" s="32">
        <v>2176</v>
      </c>
      <c r="J5916" s="33">
        <v>7</v>
      </c>
      <c r="K5916" s="31" t="s">
        <v>94</v>
      </c>
      <c r="L5916" s="31" t="s">
        <v>95</v>
      </c>
    </row>
    <row r="5917" spans="1:12" ht="45" x14ac:dyDescent="0.2">
      <c r="A5917" t="str">
        <f>VLOOKUP(B5917,StateFIPS!A$2:B$52,2)</f>
        <v>Indiana</v>
      </c>
      <c r="B5917">
        <f t="shared" si="95"/>
        <v>18</v>
      </c>
      <c r="C5917" s="31" t="s">
        <v>1605</v>
      </c>
      <c r="D5917" s="31" t="s">
        <v>93</v>
      </c>
      <c r="E5917" s="31" t="s">
        <v>3275</v>
      </c>
      <c r="F5917" s="31" t="s">
        <v>2940</v>
      </c>
      <c r="G5917" s="32">
        <v>483642</v>
      </c>
      <c r="H5917" s="31" t="s">
        <v>94</v>
      </c>
      <c r="I5917" s="32">
        <v>66252</v>
      </c>
      <c r="J5917" s="33">
        <v>7</v>
      </c>
      <c r="K5917" s="31" t="s">
        <v>94</v>
      </c>
      <c r="L5917" s="31" t="s">
        <v>95</v>
      </c>
    </row>
    <row r="5918" spans="1:12" ht="45" x14ac:dyDescent="0.2">
      <c r="A5918" t="str">
        <f>VLOOKUP(B5918,StateFIPS!A$2:B$52,2)</f>
        <v>Indiana</v>
      </c>
      <c r="B5918">
        <f t="shared" si="95"/>
        <v>18</v>
      </c>
      <c r="C5918" s="31" t="s">
        <v>1620</v>
      </c>
      <c r="D5918" s="31" t="s">
        <v>93</v>
      </c>
      <c r="E5918" s="31" t="s">
        <v>3275</v>
      </c>
      <c r="F5918" s="31" t="s">
        <v>2940</v>
      </c>
      <c r="G5918" s="32">
        <v>25345</v>
      </c>
      <c r="H5918" s="31" t="s">
        <v>94</v>
      </c>
      <c r="I5918" s="32">
        <v>3472</v>
      </c>
      <c r="J5918" s="33">
        <v>7</v>
      </c>
      <c r="K5918" s="31" t="s">
        <v>94</v>
      </c>
      <c r="L5918" s="31" t="s">
        <v>95</v>
      </c>
    </row>
    <row r="5919" spans="1:12" ht="45" x14ac:dyDescent="0.2">
      <c r="A5919" t="str">
        <f>VLOOKUP(B5919,StateFIPS!A$2:B$52,2)</f>
        <v>Indiana</v>
      </c>
      <c r="B5919">
        <f t="shared" si="95"/>
        <v>18</v>
      </c>
      <c r="C5919" s="31" t="s">
        <v>1618</v>
      </c>
      <c r="D5919" s="31" t="s">
        <v>93</v>
      </c>
      <c r="E5919" s="31" t="s">
        <v>3275</v>
      </c>
      <c r="F5919" s="31" t="s">
        <v>2940</v>
      </c>
      <c r="G5919" s="32">
        <v>401137</v>
      </c>
      <c r="H5919" s="31" t="s">
        <v>94</v>
      </c>
      <c r="I5919" s="32">
        <v>54950</v>
      </c>
      <c r="J5919" s="33">
        <v>7</v>
      </c>
      <c r="K5919" s="31" t="s">
        <v>94</v>
      </c>
      <c r="L5919" s="31" t="s">
        <v>95</v>
      </c>
    </row>
    <row r="5920" spans="1:12" ht="45" x14ac:dyDescent="0.2">
      <c r="A5920" t="str">
        <f>VLOOKUP(B5920,StateFIPS!A$2:B$52,2)</f>
        <v>Indiana</v>
      </c>
      <c r="B5920">
        <f t="shared" si="95"/>
        <v>18</v>
      </c>
      <c r="C5920" s="31" t="s">
        <v>2180</v>
      </c>
      <c r="D5920" s="31" t="s">
        <v>93</v>
      </c>
      <c r="E5920" s="31" t="s">
        <v>3275</v>
      </c>
      <c r="F5920" s="31" t="s">
        <v>2940</v>
      </c>
      <c r="G5920" s="32">
        <v>1107583</v>
      </c>
      <c r="H5920" s="31" t="s">
        <v>94</v>
      </c>
      <c r="I5920" s="32">
        <v>151724</v>
      </c>
      <c r="J5920" s="33">
        <v>7</v>
      </c>
      <c r="K5920" s="31" t="s">
        <v>94</v>
      </c>
      <c r="L5920" s="31" t="s">
        <v>95</v>
      </c>
    </row>
    <row r="5921" spans="1:12" ht="45" x14ac:dyDescent="0.2">
      <c r="A5921" t="str">
        <f>VLOOKUP(B5921,StateFIPS!A$2:B$52,2)</f>
        <v>Indiana</v>
      </c>
      <c r="B5921">
        <f t="shared" si="95"/>
        <v>18</v>
      </c>
      <c r="C5921" s="31" t="s">
        <v>539</v>
      </c>
      <c r="D5921" s="31" t="s">
        <v>93</v>
      </c>
      <c r="E5921" s="31" t="s">
        <v>3275</v>
      </c>
      <c r="F5921" s="31" t="s">
        <v>2940</v>
      </c>
      <c r="G5921" s="32">
        <v>107391</v>
      </c>
      <c r="H5921" s="31" t="s">
        <v>94</v>
      </c>
      <c r="I5921" s="32">
        <v>14711</v>
      </c>
      <c r="J5921" s="33">
        <v>7</v>
      </c>
      <c r="K5921" s="31" t="s">
        <v>94</v>
      </c>
      <c r="L5921" s="31" t="s">
        <v>95</v>
      </c>
    </row>
    <row r="5922" spans="1:12" ht="45" x14ac:dyDescent="0.2">
      <c r="A5922" t="str">
        <f>VLOOKUP(B5922,StateFIPS!A$2:B$52,2)</f>
        <v>Indiana</v>
      </c>
      <c r="B5922">
        <f t="shared" si="95"/>
        <v>18</v>
      </c>
      <c r="C5922" s="31" t="s">
        <v>2178</v>
      </c>
      <c r="D5922" s="31" t="s">
        <v>93</v>
      </c>
      <c r="E5922" s="31" t="s">
        <v>3275</v>
      </c>
      <c r="F5922" s="31" t="s">
        <v>2940</v>
      </c>
      <c r="G5922" s="32">
        <v>221337</v>
      </c>
      <c r="H5922" s="31" t="s">
        <v>94</v>
      </c>
      <c r="I5922" s="32">
        <v>30320</v>
      </c>
      <c r="J5922" s="33">
        <v>7</v>
      </c>
      <c r="K5922" s="31" t="s">
        <v>94</v>
      </c>
      <c r="L5922" s="31" t="s">
        <v>95</v>
      </c>
    </row>
    <row r="5923" spans="1:12" ht="45" x14ac:dyDescent="0.2">
      <c r="A5923" t="str">
        <f>VLOOKUP(B5923,StateFIPS!A$2:B$52,2)</f>
        <v>Illinois</v>
      </c>
      <c r="B5923">
        <f t="shared" si="95"/>
        <v>17</v>
      </c>
      <c r="C5923" s="31" t="s">
        <v>688</v>
      </c>
      <c r="D5923" s="31" t="s">
        <v>93</v>
      </c>
      <c r="E5923" s="31" t="s">
        <v>3275</v>
      </c>
      <c r="F5923" s="31" t="s">
        <v>2940</v>
      </c>
      <c r="G5923" s="32">
        <v>109041</v>
      </c>
      <c r="H5923" s="31" t="s">
        <v>94</v>
      </c>
      <c r="I5923" s="32">
        <v>14937</v>
      </c>
      <c r="J5923" s="33">
        <v>7</v>
      </c>
      <c r="K5923" s="31" t="s">
        <v>94</v>
      </c>
      <c r="L5923" s="31" t="s">
        <v>95</v>
      </c>
    </row>
    <row r="5924" spans="1:12" ht="45" x14ac:dyDescent="0.2">
      <c r="A5924" t="str">
        <f>VLOOKUP(B5924,StateFIPS!A$2:B$52,2)</f>
        <v>Illinois</v>
      </c>
      <c r="B5924">
        <f t="shared" si="95"/>
        <v>17</v>
      </c>
      <c r="C5924" s="31" t="s">
        <v>685</v>
      </c>
      <c r="D5924" s="31" t="s">
        <v>93</v>
      </c>
      <c r="E5924" s="31" t="s">
        <v>3275</v>
      </c>
      <c r="F5924" s="31" t="s">
        <v>2940</v>
      </c>
      <c r="G5924" s="32">
        <v>76370</v>
      </c>
      <c r="H5924" s="31" t="s">
        <v>94</v>
      </c>
      <c r="I5924" s="32">
        <v>10462</v>
      </c>
      <c r="J5924" s="33">
        <v>7</v>
      </c>
      <c r="K5924" s="31" t="s">
        <v>94</v>
      </c>
      <c r="L5924" s="31" t="s">
        <v>95</v>
      </c>
    </row>
    <row r="5925" spans="1:12" ht="45" x14ac:dyDescent="0.2">
      <c r="A5925" t="str">
        <f>VLOOKUP(B5925,StateFIPS!A$2:B$52,2)</f>
        <v>Indiana</v>
      </c>
      <c r="B5925">
        <f t="shared" si="95"/>
        <v>18</v>
      </c>
      <c r="C5925" s="31" t="s">
        <v>225</v>
      </c>
      <c r="D5925" s="31" t="s">
        <v>93</v>
      </c>
      <c r="E5925" s="31" t="s">
        <v>3275</v>
      </c>
      <c r="F5925" s="31" t="s">
        <v>2940</v>
      </c>
      <c r="G5925" s="32">
        <v>384812</v>
      </c>
      <c r="H5925" s="31" t="s">
        <v>94</v>
      </c>
      <c r="I5925" s="32">
        <v>52714</v>
      </c>
      <c r="J5925" s="33">
        <v>7</v>
      </c>
      <c r="K5925" s="31" t="s">
        <v>94</v>
      </c>
      <c r="L5925" s="31" t="s">
        <v>95</v>
      </c>
    </row>
    <row r="5926" spans="1:12" ht="45" x14ac:dyDescent="0.2">
      <c r="A5926" t="str">
        <f>VLOOKUP(B5926,StateFIPS!A$2:B$52,2)</f>
        <v>Indiana</v>
      </c>
      <c r="B5926">
        <f t="shared" si="95"/>
        <v>18</v>
      </c>
      <c r="C5926" s="31" t="s">
        <v>1592</v>
      </c>
      <c r="D5926" s="31" t="s">
        <v>93</v>
      </c>
      <c r="E5926" s="31" t="s">
        <v>3275</v>
      </c>
      <c r="F5926" s="31" t="s">
        <v>2940</v>
      </c>
      <c r="G5926" s="32">
        <v>113261</v>
      </c>
      <c r="H5926" s="31" t="s">
        <v>94</v>
      </c>
      <c r="I5926" s="32">
        <v>15515</v>
      </c>
      <c r="J5926" s="33">
        <v>7</v>
      </c>
      <c r="K5926" s="31" t="s">
        <v>94</v>
      </c>
      <c r="L5926" s="31" t="s">
        <v>95</v>
      </c>
    </row>
    <row r="5927" spans="1:12" ht="45" x14ac:dyDescent="0.2">
      <c r="A5927" t="str">
        <f>VLOOKUP(B5927,StateFIPS!A$2:B$52,2)</f>
        <v>Kansas</v>
      </c>
      <c r="B5927">
        <f t="shared" si="95"/>
        <v>20</v>
      </c>
      <c r="C5927" s="31" t="s">
        <v>260</v>
      </c>
      <c r="D5927" s="31" t="s">
        <v>93</v>
      </c>
      <c r="E5927" s="31" t="s">
        <v>3275</v>
      </c>
      <c r="F5927" s="31" t="s">
        <v>2940</v>
      </c>
      <c r="G5927" s="32">
        <v>5957</v>
      </c>
      <c r="H5927" s="31" t="s">
        <v>94</v>
      </c>
      <c r="I5927" s="32">
        <v>816</v>
      </c>
      <c r="J5927" s="33">
        <v>7</v>
      </c>
      <c r="K5927" s="31" t="s">
        <v>94</v>
      </c>
      <c r="L5927" s="31" t="s">
        <v>95</v>
      </c>
    </row>
    <row r="5928" spans="1:12" ht="45" x14ac:dyDescent="0.2">
      <c r="A5928" t="str">
        <f>VLOOKUP(B5928,StateFIPS!A$2:B$52,2)</f>
        <v>Indiana</v>
      </c>
      <c r="B5928">
        <f t="shared" si="95"/>
        <v>18</v>
      </c>
      <c r="C5928" s="31" t="s">
        <v>2255</v>
      </c>
      <c r="D5928" s="31" t="s">
        <v>93</v>
      </c>
      <c r="E5928" s="31" t="s">
        <v>3275</v>
      </c>
      <c r="F5928" s="31" t="s">
        <v>2940</v>
      </c>
      <c r="G5928" s="32">
        <v>145488</v>
      </c>
      <c r="H5928" s="31" t="s">
        <v>94</v>
      </c>
      <c r="I5928" s="32">
        <v>19930</v>
      </c>
      <c r="J5928" s="33">
        <v>7</v>
      </c>
      <c r="K5928" s="31" t="s">
        <v>94</v>
      </c>
      <c r="L5928" s="31" t="s">
        <v>95</v>
      </c>
    </row>
    <row r="5929" spans="1:12" ht="45" x14ac:dyDescent="0.2">
      <c r="A5929" t="str">
        <f>VLOOKUP(B5929,StateFIPS!A$2:B$52,2)</f>
        <v>Illinois</v>
      </c>
      <c r="B5929">
        <f t="shared" si="95"/>
        <v>17</v>
      </c>
      <c r="C5929" s="31" t="s">
        <v>684</v>
      </c>
      <c r="D5929" s="31" t="s">
        <v>93</v>
      </c>
      <c r="E5929" s="31" t="s">
        <v>3275</v>
      </c>
      <c r="F5929" s="31" t="s">
        <v>2940</v>
      </c>
      <c r="G5929" s="32">
        <v>150153</v>
      </c>
      <c r="H5929" s="31" t="s">
        <v>94</v>
      </c>
      <c r="I5929" s="32">
        <v>20569</v>
      </c>
      <c r="J5929" s="33">
        <v>7</v>
      </c>
      <c r="K5929" s="31" t="s">
        <v>94</v>
      </c>
      <c r="L5929" s="31" t="s">
        <v>95</v>
      </c>
    </row>
    <row r="5930" spans="1:12" ht="45" x14ac:dyDescent="0.2">
      <c r="A5930" t="str">
        <f>VLOOKUP(B5930,StateFIPS!A$2:B$52,2)</f>
        <v>Alabama</v>
      </c>
      <c r="B5930">
        <f t="shared" si="95"/>
        <v>1</v>
      </c>
      <c r="C5930" s="31" t="s">
        <v>591</v>
      </c>
      <c r="D5930" s="31" t="s">
        <v>93</v>
      </c>
      <c r="E5930" s="31" t="s">
        <v>3275</v>
      </c>
      <c r="F5930" s="31" t="s">
        <v>2940</v>
      </c>
      <c r="G5930" s="32">
        <v>29594</v>
      </c>
      <c r="H5930" s="31" t="s">
        <v>94</v>
      </c>
      <c r="I5930" s="32">
        <v>4054</v>
      </c>
      <c r="J5930" s="33">
        <v>7</v>
      </c>
      <c r="K5930" s="31" t="s">
        <v>94</v>
      </c>
      <c r="L5930" s="31" t="s">
        <v>95</v>
      </c>
    </row>
    <row r="5931" spans="1:12" ht="45" x14ac:dyDescent="0.2">
      <c r="A5931" t="str">
        <f>VLOOKUP(B5931,StateFIPS!A$2:B$52,2)</f>
        <v>Indiana</v>
      </c>
      <c r="B5931">
        <f t="shared" si="95"/>
        <v>18</v>
      </c>
      <c r="C5931" s="31" t="s">
        <v>2170</v>
      </c>
      <c r="D5931" s="31" t="s">
        <v>93</v>
      </c>
      <c r="E5931" s="31" t="s">
        <v>3275</v>
      </c>
      <c r="F5931" s="31" t="s">
        <v>2940</v>
      </c>
      <c r="G5931" s="32">
        <v>313783</v>
      </c>
      <c r="H5931" s="31" t="s">
        <v>94</v>
      </c>
      <c r="I5931" s="32">
        <v>42984</v>
      </c>
      <c r="J5931" s="33">
        <v>7</v>
      </c>
      <c r="K5931" s="31" t="s">
        <v>94</v>
      </c>
      <c r="L5931" s="31" t="s">
        <v>95</v>
      </c>
    </row>
    <row r="5932" spans="1:12" ht="45" x14ac:dyDescent="0.2">
      <c r="A5932" t="str">
        <f>VLOOKUP(B5932,StateFIPS!A$2:B$52,2)</f>
        <v>Indiana</v>
      </c>
      <c r="B5932">
        <f t="shared" si="95"/>
        <v>18</v>
      </c>
      <c r="C5932" s="31" t="s">
        <v>1608</v>
      </c>
      <c r="D5932" s="31" t="s">
        <v>93</v>
      </c>
      <c r="E5932" s="31" t="s">
        <v>3275</v>
      </c>
      <c r="F5932" s="31" t="s">
        <v>2940</v>
      </c>
      <c r="G5932" s="32">
        <v>269135</v>
      </c>
      <c r="H5932" s="31" t="s">
        <v>94</v>
      </c>
      <c r="I5932" s="32">
        <v>36868</v>
      </c>
      <c r="J5932" s="33">
        <v>7</v>
      </c>
      <c r="K5932" s="31" t="s">
        <v>94</v>
      </c>
      <c r="L5932" s="31" t="s">
        <v>95</v>
      </c>
    </row>
    <row r="5933" spans="1:12" ht="45" x14ac:dyDescent="0.2">
      <c r="A5933" t="str">
        <f>VLOOKUP(B5933,StateFIPS!A$2:B$52,2)</f>
        <v>Indiana</v>
      </c>
      <c r="B5933">
        <f t="shared" si="95"/>
        <v>18</v>
      </c>
      <c r="C5933" s="31" t="s">
        <v>1644</v>
      </c>
      <c r="D5933" s="31" t="s">
        <v>93</v>
      </c>
      <c r="E5933" s="31" t="s">
        <v>3275</v>
      </c>
      <c r="F5933" s="31" t="s">
        <v>2940</v>
      </c>
      <c r="G5933" s="32">
        <v>65316</v>
      </c>
      <c r="H5933" s="31" t="s">
        <v>94</v>
      </c>
      <c r="I5933" s="32">
        <v>8947</v>
      </c>
      <c r="J5933" s="33">
        <v>7</v>
      </c>
      <c r="K5933" s="31" t="s">
        <v>94</v>
      </c>
      <c r="L5933" s="31" t="s">
        <v>95</v>
      </c>
    </row>
    <row r="5934" spans="1:12" ht="45" x14ac:dyDescent="0.2">
      <c r="A5934" t="str">
        <f>VLOOKUP(B5934,StateFIPS!A$2:B$52,2)</f>
        <v>Indiana</v>
      </c>
      <c r="B5934">
        <f t="shared" si="95"/>
        <v>18</v>
      </c>
      <c r="C5934" s="31" t="s">
        <v>2250</v>
      </c>
      <c r="D5934" s="31" t="s">
        <v>93</v>
      </c>
      <c r="E5934" s="31" t="s">
        <v>3275</v>
      </c>
      <c r="F5934" s="31" t="s">
        <v>2940</v>
      </c>
      <c r="G5934" s="32">
        <v>101785</v>
      </c>
      <c r="H5934" s="31" t="s">
        <v>94</v>
      </c>
      <c r="I5934" s="32">
        <v>13943</v>
      </c>
      <c r="J5934" s="33">
        <v>7</v>
      </c>
      <c r="K5934" s="31" t="s">
        <v>94</v>
      </c>
      <c r="L5934" s="31" t="s">
        <v>95</v>
      </c>
    </row>
    <row r="5935" spans="1:12" ht="45" x14ac:dyDescent="0.2">
      <c r="A5935" t="str">
        <f>VLOOKUP(B5935,StateFIPS!A$2:B$52,2)</f>
        <v>Alabama</v>
      </c>
      <c r="B5935">
        <f t="shared" si="95"/>
        <v>1</v>
      </c>
      <c r="C5935" s="31" t="s">
        <v>105</v>
      </c>
      <c r="D5935" s="31" t="s">
        <v>93</v>
      </c>
      <c r="E5935" s="31" t="s">
        <v>3275</v>
      </c>
      <c r="F5935" s="31" t="s">
        <v>2940</v>
      </c>
      <c r="G5935" s="32">
        <v>3344</v>
      </c>
      <c r="H5935" s="31" t="s">
        <v>94</v>
      </c>
      <c r="I5935" s="32">
        <v>458</v>
      </c>
      <c r="J5935" s="33">
        <v>7</v>
      </c>
      <c r="K5935" s="31" t="s">
        <v>94</v>
      </c>
      <c r="L5935" s="31" t="s">
        <v>95</v>
      </c>
    </row>
    <row r="5936" spans="1:12" ht="45" x14ac:dyDescent="0.2">
      <c r="A5936" t="str">
        <f>VLOOKUP(B5936,StateFIPS!A$2:B$52,2)</f>
        <v>Indiana</v>
      </c>
      <c r="B5936">
        <f t="shared" si="95"/>
        <v>18</v>
      </c>
      <c r="C5936" s="31" t="s">
        <v>229</v>
      </c>
      <c r="D5936" s="31" t="s">
        <v>93</v>
      </c>
      <c r="E5936" s="31" t="s">
        <v>3275</v>
      </c>
      <c r="F5936" s="31" t="s">
        <v>2940</v>
      </c>
      <c r="G5936" s="32">
        <v>59465</v>
      </c>
      <c r="H5936" s="31" t="s">
        <v>94</v>
      </c>
      <c r="I5936" s="32">
        <v>8146</v>
      </c>
      <c r="J5936" s="33">
        <v>7</v>
      </c>
      <c r="K5936" s="31" t="s">
        <v>94</v>
      </c>
      <c r="L5936" s="31" t="s">
        <v>95</v>
      </c>
    </row>
    <row r="5937" spans="1:12" ht="45" x14ac:dyDescent="0.2">
      <c r="A5937" t="str">
        <f>VLOOKUP(B5937,StateFIPS!A$2:B$52,2)</f>
        <v>Indiana</v>
      </c>
      <c r="B5937">
        <f t="shared" si="95"/>
        <v>18</v>
      </c>
      <c r="C5937" s="31" t="s">
        <v>2270</v>
      </c>
      <c r="D5937" s="31" t="s">
        <v>93</v>
      </c>
      <c r="E5937" s="31" t="s">
        <v>3275</v>
      </c>
      <c r="F5937" s="31" t="s">
        <v>2940</v>
      </c>
      <c r="G5937" s="32">
        <v>13898</v>
      </c>
      <c r="H5937" s="31" t="s">
        <v>94</v>
      </c>
      <c r="I5937" s="32">
        <v>1904</v>
      </c>
      <c r="J5937" s="33">
        <v>7</v>
      </c>
      <c r="K5937" s="31" t="s">
        <v>94</v>
      </c>
      <c r="L5937" s="31" t="s">
        <v>95</v>
      </c>
    </row>
    <row r="5938" spans="1:12" ht="45" x14ac:dyDescent="0.2">
      <c r="A5938" t="str">
        <f>VLOOKUP(B5938,StateFIPS!A$2:B$52,2)</f>
        <v>Indiana</v>
      </c>
      <c r="B5938">
        <f t="shared" si="95"/>
        <v>18</v>
      </c>
      <c r="C5938" s="31" t="s">
        <v>2033</v>
      </c>
      <c r="D5938" s="31" t="s">
        <v>93</v>
      </c>
      <c r="E5938" s="31" t="s">
        <v>3275</v>
      </c>
      <c r="F5938" s="31" t="s">
        <v>2940</v>
      </c>
      <c r="G5938" s="32">
        <v>144985</v>
      </c>
      <c r="H5938" s="31" t="s">
        <v>94</v>
      </c>
      <c r="I5938" s="32">
        <v>19861</v>
      </c>
      <c r="J5938" s="33">
        <v>7</v>
      </c>
      <c r="K5938" s="31" t="s">
        <v>94</v>
      </c>
      <c r="L5938" s="31" t="s">
        <v>95</v>
      </c>
    </row>
    <row r="5939" spans="1:12" ht="45" x14ac:dyDescent="0.2">
      <c r="A5939" t="str">
        <f>VLOOKUP(B5939,StateFIPS!A$2:B$52,2)</f>
        <v>Indiana</v>
      </c>
      <c r="B5939">
        <f t="shared" si="95"/>
        <v>18</v>
      </c>
      <c r="C5939" s="31" t="s">
        <v>1627</v>
      </c>
      <c r="D5939" s="31" t="s">
        <v>93</v>
      </c>
      <c r="E5939" s="31" t="s">
        <v>3275</v>
      </c>
      <c r="F5939" s="31" t="s">
        <v>2940</v>
      </c>
      <c r="G5939" s="32">
        <v>159768</v>
      </c>
      <c r="H5939" s="31" t="s">
        <v>94</v>
      </c>
      <c r="I5939" s="32">
        <v>21886</v>
      </c>
      <c r="J5939" s="33">
        <v>7</v>
      </c>
      <c r="K5939" s="31" t="s">
        <v>94</v>
      </c>
      <c r="L5939" s="31" t="s">
        <v>95</v>
      </c>
    </row>
    <row r="5940" spans="1:12" ht="45" x14ac:dyDescent="0.2">
      <c r="A5940" t="str">
        <f>VLOOKUP(B5940,StateFIPS!A$2:B$52,2)</f>
        <v>Indiana</v>
      </c>
      <c r="B5940">
        <f t="shared" si="95"/>
        <v>18</v>
      </c>
      <c r="C5940" s="31" t="s">
        <v>1642</v>
      </c>
      <c r="D5940" s="31" t="s">
        <v>93</v>
      </c>
      <c r="E5940" s="31" t="s">
        <v>3275</v>
      </c>
      <c r="F5940" s="31" t="s">
        <v>2940</v>
      </c>
      <c r="G5940" s="32">
        <v>18496</v>
      </c>
      <c r="H5940" s="31" t="s">
        <v>94</v>
      </c>
      <c r="I5940" s="32">
        <v>2534</v>
      </c>
      <c r="J5940" s="33">
        <v>7</v>
      </c>
      <c r="K5940" s="31" t="s">
        <v>94</v>
      </c>
      <c r="L5940" s="31" t="s">
        <v>95</v>
      </c>
    </row>
    <row r="5941" spans="1:12" ht="45" x14ac:dyDescent="0.2">
      <c r="A5941" t="str">
        <f>VLOOKUP(B5941,StateFIPS!A$2:B$52,2)</f>
        <v>Indiana</v>
      </c>
      <c r="B5941">
        <f t="shared" si="95"/>
        <v>18</v>
      </c>
      <c r="C5941" s="31" t="s">
        <v>2154</v>
      </c>
      <c r="D5941" s="31" t="s">
        <v>93</v>
      </c>
      <c r="E5941" s="31" t="s">
        <v>3275</v>
      </c>
      <c r="F5941" s="31" t="s">
        <v>2940</v>
      </c>
      <c r="G5941" s="32">
        <v>465870</v>
      </c>
      <c r="H5941" s="31" t="s">
        <v>94</v>
      </c>
      <c r="I5941" s="32">
        <v>63818</v>
      </c>
      <c r="J5941" s="33">
        <v>7</v>
      </c>
      <c r="K5941" s="31" t="s">
        <v>94</v>
      </c>
      <c r="L5941" s="31" t="s">
        <v>95</v>
      </c>
    </row>
    <row r="5942" spans="1:12" ht="45" x14ac:dyDescent="0.2">
      <c r="A5942" t="str">
        <f>VLOOKUP(B5942,StateFIPS!A$2:B$52,2)</f>
        <v>Alabama</v>
      </c>
      <c r="B5942">
        <f t="shared" si="95"/>
        <v>1</v>
      </c>
      <c r="C5942" s="31" t="s">
        <v>582</v>
      </c>
      <c r="D5942" s="31" t="s">
        <v>93</v>
      </c>
      <c r="E5942" s="31" t="s">
        <v>3275</v>
      </c>
      <c r="F5942" s="31" t="s">
        <v>2940</v>
      </c>
      <c r="G5942" s="32">
        <v>3344</v>
      </c>
      <c r="H5942" s="31" t="s">
        <v>94</v>
      </c>
      <c r="I5942" s="32">
        <v>458</v>
      </c>
      <c r="J5942" s="33">
        <v>7</v>
      </c>
      <c r="K5942" s="31" t="s">
        <v>94</v>
      </c>
      <c r="L5942" s="31" t="s">
        <v>95</v>
      </c>
    </row>
    <row r="5943" spans="1:12" ht="45" x14ac:dyDescent="0.2">
      <c r="A5943" t="str">
        <f>VLOOKUP(B5943,StateFIPS!A$2:B$52,2)</f>
        <v>Alabama</v>
      </c>
      <c r="B5943">
        <f t="shared" si="95"/>
        <v>1</v>
      </c>
      <c r="C5943" s="31" t="s">
        <v>564</v>
      </c>
      <c r="D5943" s="31" t="s">
        <v>93</v>
      </c>
      <c r="E5943" s="31" t="s">
        <v>3275</v>
      </c>
      <c r="F5943" s="31" t="s">
        <v>2940</v>
      </c>
      <c r="G5943" s="32">
        <v>3344</v>
      </c>
      <c r="H5943" s="31" t="s">
        <v>94</v>
      </c>
      <c r="I5943" s="32">
        <v>458</v>
      </c>
      <c r="J5943" s="33">
        <v>7</v>
      </c>
      <c r="K5943" s="31" t="s">
        <v>94</v>
      </c>
      <c r="L5943" s="31" t="s">
        <v>95</v>
      </c>
    </row>
    <row r="5944" spans="1:12" ht="45" x14ac:dyDescent="0.2">
      <c r="A5944" t="str">
        <f>VLOOKUP(B5944,StateFIPS!A$2:B$52,2)</f>
        <v>Kansas</v>
      </c>
      <c r="B5944">
        <f t="shared" si="95"/>
        <v>20</v>
      </c>
      <c r="C5944" s="31" t="s">
        <v>262</v>
      </c>
      <c r="D5944" s="31" t="s">
        <v>93</v>
      </c>
      <c r="E5944" s="31" t="s">
        <v>3275</v>
      </c>
      <c r="F5944" s="31" t="s">
        <v>2940</v>
      </c>
      <c r="G5944" s="32">
        <v>28545</v>
      </c>
      <c r="H5944" s="31" t="s">
        <v>94</v>
      </c>
      <c r="I5944" s="32">
        <v>3910</v>
      </c>
      <c r="J5944" s="33">
        <v>7</v>
      </c>
      <c r="K5944" s="31" t="s">
        <v>94</v>
      </c>
      <c r="L5944" s="31" t="s">
        <v>95</v>
      </c>
    </row>
    <row r="5945" spans="1:12" ht="45" x14ac:dyDescent="0.2">
      <c r="A5945" t="str">
        <f>VLOOKUP(B5945,StateFIPS!A$2:B$52,2)</f>
        <v>Alabama</v>
      </c>
      <c r="B5945">
        <f t="shared" si="95"/>
        <v>1</v>
      </c>
      <c r="C5945" s="31" t="s">
        <v>598</v>
      </c>
      <c r="D5945" s="31" t="s">
        <v>93</v>
      </c>
      <c r="E5945" s="31" t="s">
        <v>3275</v>
      </c>
      <c r="F5945" s="31" t="s">
        <v>2940</v>
      </c>
      <c r="G5945" s="32">
        <v>3344</v>
      </c>
      <c r="H5945" s="31" t="s">
        <v>94</v>
      </c>
      <c r="I5945" s="32">
        <v>458</v>
      </c>
      <c r="J5945" s="33">
        <v>7</v>
      </c>
      <c r="K5945" s="31" t="s">
        <v>94</v>
      </c>
      <c r="L5945" s="31" t="s">
        <v>95</v>
      </c>
    </row>
    <row r="5946" spans="1:12" ht="45" x14ac:dyDescent="0.2">
      <c r="A5946" t="str">
        <f>VLOOKUP(B5946,StateFIPS!A$2:B$52,2)</f>
        <v>Alabama</v>
      </c>
      <c r="B5946">
        <f t="shared" si="95"/>
        <v>1</v>
      </c>
      <c r="C5946" s="31" t="s">
        <v>108</v>
      </c>
      <c r="D5946" s="31" t="s">
        <v>93</v>
      </c>
      <c r="E5946" s="31" t="s">
        <v>3275</v>
      </c>
      <c r="F5946" s="31" t="s">
        <v>2940</v>
      </c>
      <c r="G5946" s="32">
        <v>3344</v>
      </c>
      <c r="H5946" s="31" t="s">
        <v>94</v>
      </c>
      <c r="I5946" s="32">
        <v>458</v>
      </c>
      <c r="J5946" s="33">
        <v>7</v>
      </c>
      <c r="K5946" s="31" t="s">
        <v>94</v>
      </c>
      <c r="L5946" s="31" t="s">
        <v>95</v>
      </c>
    </row>
    <row r="5947" spans="1:12" ht="45" x14ac:dyDescent="0.2">
      <c r="A5947" t="str">
        <f>VLOOKUP(B5947,StateFIPS!A$2:B$52,2)</f>
        <v>Indiana</v>
      </c>
      <c r="B5947">
        <f t="shared" si="95"/>
        <v>18</v>
      </c>
      <c r="C5947" s="31" t="s">
        <v>3169</v>
      </c>
      <c r="D5947" s="31" t="s">
        <v>93</v>
      </c>
      <c r="E5947" s="31" t="s">
        <v>3275</v>
      </c>
      <c r="F5947" s="31" t="s">
        <v>2940</v>
      </c>
      <c r="G5947" s="32">
        <v>119337</v>
      </c>
      <c r="H5947" s="31" t="s">
        <v>94</v>
      </c>
      <c r="I5947" s="32">
        <v>16347</v>
      </c>
      <c r="J5947" s="33">
        <v>7</v>
      </c>
      <c r="K5947" s="31" t="s">
        <v>94</v>
      </c>
      <c r="L5947" s="31" t="s">
        <v>95</v>
      </c>
    </row>
    <row r="5948" spans="1:12" ht="45" x14ac:dyDescent="0.2">
      <c r="A5948" t="str">
        <f>VLOOKUP(B5948,StateFIPS!A$2:B$52,2)</f>
        <v>Indiana</v>
      </c>
      <c r="B5948">
        <f t="shared" si="95"/>
        <v>18</v>
      </c>
      <c r="C5948" s="31" t="s">
        <v>2245</v>
      </c>
      <c r="D5948" s="31" t="s">
        <v>93</v>
      </c>
      <c r="E5948" s="31" t="s">
        <v>3275</v>
      </c>
      <c r="F5948" s="31" t="s">
        <v>2940</v>
      </c>
      <c r="G5948" s="32">
        <v>78279</v>
      </c>
      <c r="H5948" s="31" t="s">
        <v>94</v>
      </c>
      <c r="I5948" s="32">
        <v>10723</v>
      </c>
      <c r="J5948" s="33">
        <v>7</v>
      </c>
      <c r="K5948" s="31" t="s">
        <v>94</v>
      </c>
      <c r="L5948" s="31" t="s">
        <v>95</v>
      </c>
    </row>
    <row r="5949" spans="1:12" ht="45" x14ac:dyDescent="0.2">
      <c r="A5949" t="str">
        <f>VLOOKUP(B5949,StateFIPS!A$2:B$52,2)</f>
        <v>Kansas</v>
      </c>
      <c r="B5949">
        <f t="shared" si="95"/>
        <v>20</v>
      </c>
      <c r="C5949" s="31" t="s">
        <v>266</v>
      </c>
      <c r="D5949" s="31" t="s">
        <v>93</v>
      </c>
      <c r="E5949" s="31" t="s">
        <v>3275</v>
      </c>
      <c r="F5949" s="31" t="s">
        <v>2940</v>
      </c>
      <c r="G5949" s="32">
        <v>52888</v>
      </c>
      <c r="H5949" s="31" t="s">
        <v>94</v>
      </c>
      <c r="I5949" s="32">
        <v>7245</v>
      </c>
      <c r="J5949" s="33">
        <v>7</v>
      </c>
      <c r="K5949" s="31" t="s">
        <v>94</v>
      </c>
      <c r="L5949" s="31" t="s">
        <v>95</v>
      </c>
    </row>
    <row r="5950" spans="1:12" ht="45" x14ac:dyDescent="0.2">
      <c r="A5950" t="str">
        <f>VLOOKUP(B5950,StateFIPS!A$2:B$52,2)</f>
        <v>Indiana</v>
      </c>
      <c r="B5950">
        <f t="shared" si="95"/>
        <v>18</v>
      </c>
      <c r="C5950" s="31" t="s">
        <v>226</v>
      </c>
      <c r="D5950" s="31" t="s">
        <v>93</v>
      </c>
      <c r="E5950" s="31" t="s">
        <v>3275</v>
      </c>
      <c r="F5950" s="31" t="s">
        <v>2940</v>
      </c>
      <c r="G5950" s="32">
        <v>42515</v>
      </c>
      <c r="H5950" s="31" t="s">
        <v>94</v>
      </c>
      <c r="I5950" s="32">
        <v>5824</v>
      </c>
      <c r="J5950" s="33">
        <v>7</v>
      </c>
      <c r="K5950" s="31" t="s">
        <v>94</v>
      </c>
      <c r="L5950" s="31" t="s">
        <v>95</v>
      </c>
    </row>
    <row r="5951" spans="1:12" ht="45" x14ac:dyDescent="0.2">
      <c r="A5951" t="str">
        <f>VLOOKUP(B5951,StateFIPS!A$2:B$52,2)</f>
        <v>Alabama</v>
      </c>
      <c r="B5951">
        <f t="shared" si="95"/>
        <v>1</v>
      </c>
      <c r="C5951" s="31" t="s">
        <v>594</v>
      </c>
      <c r="D5951" s="31" t="s">
        <v>93</v>
      </c>
      <c r="E5951" s="31" t="s">
        <v>3275</v>
      </c>
      <c r="F5951" s="31" t="s">
        <v>2940</v>
      </c>
      <c r="G5951" s="32">
        <v>3344</v>
      </c>
      <c r="H5951" s="31" t="s">
        <v>94</v>
      </c>
      <c r="I5951" s="32">
        <v>458</v>
      </c>
      <c r="J5951" s="33">
        <v>7</v>
      </c>
      <c r="K5951" s="31" t="s">
        <v>94</v>
      </c>
      <c r="L5951" s="31" t="s">
        <v>95</v>
      </c>
    </row>
    <row r="5952" spans="1:12" ht="45" x14ac:dyDescent="0.2">
      <c r="A5952" t="str">
        <f>VLOOKUP(B5952,StateFIPS!A$2:B$52,2)</f>
        <v>Kansas</v>
      </c>
      <c r="B5952">
        <f t="shared" si="95"/>
        <v>20</v>
      </c>
      <c r="C5952" s="31" t="s">
        <v>263</v>
      </c>
      <c r="D5952" s="31" t="s">
        <v>93</v>
      </c>
      <c r="E5952" s="31" t="s">
        <v>3275</v>
      </c>
      <c r="F5952" s="31" t="s">
        <v>2940</v>
      </c>
      <c r="G5952" s="32">
        <v>52888</v>
      </c>
      <c r="H5952" s="31" t="s">
        <v>94</v>
      </c>
      <c r="I5952" s="32">
        <v>7245</v>
      </c>
      <c r="J5952" s="33">
        <v>7</v>
      </c>
      <c r="K5952" s="31" t="s">
        <v>94</v>
      </c>
      <c r="L5952" s="31" t="s">
        <v>95</v>
      </c>
    </row>
    <row r="5953" spans="1:12" ht="45" x14ac:dyDescent="0.2">
      <c r="A5953" t="str">
        <f>VLOOKUP(B5953,StateFIPS!A$2:B$52,2)</f>
        <v>Illinois</v>
      </c>
      <c r="B5953">
        <f t="shared" si="95"/>
        <v>17</v>
      </c>
      <c r="C5953" s="31" t="s">
        <v>2207</v>
      </c>
      <c r="D5953" s="31" t="s">
        <v>93</v>
      </c>
      <c r="E5953" s="31" t="s">
        <v>3275</v>
      </c>
      <c r="F5953" s="31" t="s">
        <v>2940</v>
      </c>
      <c r="G5953" s="32">
        <v>542220</v>
      </c>
      <c r="H5953" s="31" t="s">
        <v>94</v>
      </c>
      <c r="I5953" s="32">
        <v>74277</v>
      </c>
      <c r="J5953" s="33">
        <v>7</v>
      </c>
      <c r="K5953" s="31" t="s">
        <v>94</v>
      </c>
      <c r="L5953" s="31" t="s">
        <v>95</v>
      </c>
    </row>
    <row r="5954" spans="1:12" ht="45" x14ac:dyDescent="0.2">
      <c r="A5954" t="str">
        <f>VLOOKUP(B5954,StateFIPS!A$2:B$52,2)</f>
        <v>Kansas</v>
      </c>
      <c r="B5954">
        <f t="shared" si="95"/>
        <v>20</v>
      </c>
      <c r="C5954" s="31" t="s">
        <v>1899</v>
      </c>
      <c r="D5954" s="31" t="s">
        <v>93</v>
      </c>
      <c r="E5954" s="31" t="s">
        <v>3275</v>
      </c>
      <c r="F5954" s="31" t="s">
        <v>2940</v>
      </c>
      <c r="G5954" s="32">
        <v>43895</v>
      </c>
      <c r="H5954" s="31" t="s">
        <v>94</v>
      </c>
      <c r="I5954" s="32">
        <v>6013</v>
      </c>
      <c r="J5954" s="33">
        <v>7</v>
      </c>
      <c r="K5954" s="31" t="s">
        <v>94</v>
      </c>
      <c r="L5954" s="31" t="s">
        <v>95</v>
      </c>
    </row>
    <row r="5955" spans="1:12" ht="45" x14ac:dyDescent="0.2">
      <c r="A5955" t="str">
        <f>VLOOKUP(B5955,StateFIPS!A$2:B$52,2)</f>
        <v>Indiana</v>
      </c>
      <c r="B5955">
        <f t="shared" ref="B5955:B6018" si="96">VALUE(LEFT(C5955,2))</f>
        <v>18</v>
      </c>
      <c r="C5955" s="31" t="s">
        <v>231</v>
      </c>
      <c r="D5955" s="31" t="s">
        <v>93</v>
      </c>
      <c r="E5955" s="31" t="s">
        <v>3275</v>
      </c>
      <c r="F5955" s="31" t="s">
        <v>2940</v>
      </c>
      <c r="G5955" s="32">
        <v>165932</v>
      </c>
      <c r="H5955" s="31" t="s">
        <v>94</v>
      </c>
      <c r="I5955" s="32">
        <v>22730</v>
      </c>
      <c r="J5955" s="33">
        <v>7</v>
      </c>
      <c r="K5955" s="31" t="s">
        <v>94</v>
      </c>
      <c r="L5955" s="31" t="s">
        <v>95</v>
      </c>
    </row>
    <row r="5956" spans="1:12" ht="45" x14ac:dyDescent="0.2">
      <c r="A5956" t="str">
        <f>VLOOKUP(B5956,StateFIPS!A$2:B$52,2)</f>
        <v>Indiana</v>
      </c>
      <c r="B5956">
        <f t="shared" si="96"/>
        <v>18</v>
      </c>
      <c r="C5956" s="31" t="s">
        <v>703</v>
      </c>
      <c r="D5956" s="31" t="s">
        <v>93</v>
      </c>
      <c r="E5956" s="31" t="s">
        <v>3275</v>
      </c>
      <c r="F5956" s="31" t="s">
        <v>2940</v>
      </c>
      <c r="G5956" s="32">
        <v>186785</v>
      </c>
      <c r="H5956" s="31" t="s">
        <v>94</v>
      </c>
      <c r="I5956" s="32">
        <v>25587</v>
      </c>
      <c r="J5956" s="33">
        <v>7</v>
      </c>
      <c r="K5956" s="31" t="s">
        <v>94</v>
      </c>
      <c r="L5956" s="31" t="s">
        <v>95</v>
      </c>
    </row>
    <row r="5957" spans="1:12" ht="45" x14ac:dyDescent="0.2">
      <c r="A5957" t="str">
        <f>VLOOKUP(B5957,StateFIPS!A$2:B$52,2)</f>
        <v>Alabama</v>
      </c>
      <c r="B5957">
        <f t="shared" si="96"/>
        <v>1</v>
      </c>
      <c r="C5957" s="31" t="s">
        <v>585</v>
      </c>
      <c r="D5957" s="31" t="s">
        <v>93</v>
      </c>
      <c r="E5957" s="31" t="s">
        <v>3275</v>
      </c>
      <c r="F5957" s="31" t="s">
        <v>2940</v>
      </c>
      <c r="G5957" s="32">
        <v>4354</v>
      </c>
      <c r="H5957" s="31" t="s">
        <v>94</v>
      </c>
      <c r="I5957" s="32">
        <v>596</v>
      </c>
      <c r="J5957" s="33">
        <v>7</v>
      </c>
      <c r="K5957" s="31" t="s">
        <v>94</v>
      </c>
      <c r="L5957" s="31" t="s">
        <v>95</v>
      </c>
    </row>
    <row r="5958" spans="1:12" ht="45" x14ac:dyDescent="0.2">
      <c r="A5958" t="str">
        <f>VLOOKUP(B5958,StateFIPS!A$2:B$52,2)</f>
        <v>Indiana</v>
      </c>
      <c r="B5958">
        <f t="shared" si="96"/>
        <v>18</v>
      </c>
      <c r="C5958" s="31" t="s">
        <v>1625</v>
      </c>
      <c r="D5958" s="31" t="s">
        <v>93</v>
      </c>
      <c r="E5958" s="31" t="s">
        <v>3275</v>
      </c>
      <c r="F5958" s="31" t="s">
        <v>2940</v>
      </c>
      <c r="G5958" s="32">
        <v>292440</v>
      </c>
      <c r="H5958" s="31" t="s">
        <v>94</v>
      </c>
      <c r="I5958" s="32">
        <v>40060</v>
      </c>
      <c r="J5958" s="33">
        <v>7</v>
      </c>
      <c r="K5958" s="31" t="s">
        <v>94</v>
      </c>
      <c r="L5958" s="31" t="s">
        <v>95</v>
      </c>
    </row>
    <row r="5959" spans="1:12" ht="45" x14ac:dyDescent="0.2">
      <c r="A5959" t="str">
        <f>VLOOKUP(B5959,StateFIPS!A$2:B$52,2)</f>
        <v>Kansas</v>
      </c>
      <c r="B5959">
        <f t="shared" si="96"/>
        <v>20</v>
      </c>
      <c r="C5959" s="31" t="s">
        <v>257</v>
      </c>
      <c r="D5959" s="31" t="s">
        <v>93</v>
      </c>
      <c r="E5959" s="31" t="s">
        <v>3275</v>
      </c>
      <c r="F5959" s="31" t="s">
        <v>2940</v>
      </c>
      <c r="G5959" s="32">
        <v>8687</v>
      </c>
      <c r="H5959" s="31" t="s">
        <v>94</v>
      </c>
      <c r="I5959" s="32">
        <v>1190</v>
      </c>
      <c r="J5959" s="33">
        <v>7</v>
      </c>
      <c r="K5959" s="31" t="s">
        <v>94</v>
      </c>
      <c r="L5959" s="31" t="s">
        <v>95</v>
      </c>
    </row>
    <row r="5960" spans="1:12" ht="45" x14ac:dyDescent="0.2">
      <c r="A5960" t="str">
        <f>VLOOKUP(B5960,StateFIPS!A$2:B$52,2)</f>
        <v>Indiana</v>
      </c>
      <c r="B5960">
        <f t="shared" si="96"/>
        <v>18</v>
      </c>
      <c r="C5960" s="31" t="s">
        <v>1639</v>
      </c>
      <c r="D5960" s="31" t="s">
        <v>93</v>
      </c>
      <c r="E5960" s="31" t="s">
        <v>3275</v>
      </c>
      <c r="F5960" s="31" t="s">
        <v>2940</v>
      </c>
      <c r="G5960" s="32">
        <v>41243</v>
      </c>
      <c r="H5960" s="31" t="s">
        <v>94</v>
      </c>
      <c r="I5960" s="32">
        <v>5650</v>
      </c>
      <c r="J5960" s="33">
        <v>7</v>
      </c>
      <c r="K5960" s="31" t="s">
        <v>94</v>
      </c>
      <c r="L5960" s="31" t="s">
        <v>95</v>
      </c>
    </row>
    <row r="5961" spans="1:12" ht="45" x14ac:dyDescent="0.2">
      <c r="A5961" t="str">
        <f>VLOOKUP(B5961,StateFIPS!A$2:B$52,2)</f>
        <v>Illinois</v>
      </c>
      <c r="B5961">
        <f t="shared" si="96"/>
        <v>17</v>
      </c>
      <c r="C5961" s="31" t="s">
        <v>2223</v>
      </c>
      <c r="D5961" s="31" t="s">
        <v>93</v>
      </c>
      <c r="E5961" s="31" t="s">
        <v>3275</v>
      </c>
      <c r="F5961" s="31" t="s">
        <v>2940</v>
      </c>
      <c r="G5961" s="32">
        <v>491767</v>
      </c>
      <c r="H5961" s="31" t="s">
        <v>94</v>
      </c>
      <c r="I5961" s="32">
        <v>67365</v>
      </c>
      <c r="J5961" s="33">
        <v>7</v>
      </c>
      <c r="K5961" s="31" t="s">
        <v>94</v>
      </c>
      <c r="L5961" s="31" t="s">
        <v>95</v>
      </c>
    </row>
    <row r="5962" spans="1:12" ht="45" x14ac:dyDescent="0.2">
      <c r="A5962" t="str">
        <f>VLOOKUP(B5962,StateFIPS!A$2:B$52,2)</f>
        <v>Kansas</v>
      </c>
      <c r="B5962">
        <f t="shared" si="96"/>
        <v>20</v>
      </c>
      <c r="C5962" s="31" t="s">
        <v>247</v>
      </c>
      <c r="D5962" s="31" t="s">
        <v>93</v>
      </c>
      <c r="E5962" s="31" t="s">
        <v>3275</v>
      </c>
      <c r="F5962" s="31" t="s">
        <v>2940</v>
      </c>
      <c r="G5962" s="32">
        <v>7069</v>
      </c>
      <c r="H5962" s="31" t="s">
        <v>94</v>
      </c>
      <c r="I5962" s="32">
        <v>968</v>
      </c>
      <c r="J5962" s="33">
        <v>7</v>
      </c>
      <c r="K5962" s="31" t="s">
        <v>94</v>
      </c>
      <c r="L5962" s="31" t="s">
        <v>95</v>
      </c>
    </row>
    <row r="5963" spans="1:12" ht="45" x14ac:dyDescent="0.2">
      <c r="A5963" t="str">
        <f>VLOOKUP(B5963,StateFIPS!A$2:B$52,2)</f>
        <v>Indiana</v>
      </c>
      <c r="B5963">
        <f t="shared" si="96"/>
        <v>18</v>
      </c>
      <c r="C5963" s="31" t="s">
        <v>699</v>
      </c>
      <c r="D5963" s="31" t="s">
        <v>93</v>
      </c>
      <c r="E5963" s="31" t="s">
        <v>3275</v>
      </c>
      <c r="F5963" s="31" t="s">
        <v>2940</v>
      </c>
      <c r="G5963" s="32">
        <v>101036</v>
      </c>
      <c r="H5963" s="31" t="s">
        <v>94</v>
      </c>
      <c r="I5963" s="32">
        <v>13841</v>
      </c>
      <c r="J5963" s="33">
        <v>7</v>
      </c>
      <c r="K5963" s="31" t="s">
        <v>94</v>
      </c>
      <c r="L5963" s="31" t="s">
        <v>95</v>
      </c>
    </row>
    <row r="5964" spans="1:12" ht="45" x14ac:dyDescent="0.2">
      <c r="A5964" t="str">
        <f>VLOOKUP(B5964,StateFIPS!A$2:B$52,2)</f>
        <v>Alabama</v>
      </c>
      <c r="B5964">
        <f t="shared" si="96"/>
        <v>1</v>
      </c>
      <c r="C5964" s="31" t="s">
        <v>567</v>
      </c>
      <c r="D5964" s="31" t="s">
        <v>93</v>
      </c>
      <c r="E5964" s="31" t="s">
        <v>3275</v>
      </c>
      <c r="F5964" s="31" t="s">
        <v>2940</v>
      </c>
      <c r="G5964" s="32">
        <v>3344</v>
      </c>
      <c r="H5964" s="31" t="s">
        <v>94</v>
      </c>
      <c r="I5964" s="32">
        <v>458</v>
      </c>
      <c r="J5964" s="33">
        <v>7</v>
      </c>
      <c r="K5964" s="31" t="s">
        <v>94</v>
      </c>
      <c r="L5964" s="31" t="s">
        <v>95</v>
      </c>
    </row>
    <row r="5965" spans="1:12" ht="45" x14ac:dyDescent="0.2">
      <c r="A5965" t="str">
        <f>VLOOKUP(B5965,StateFIPS!A$2:B$52,2)</f>
        <v>Indiana</v>
      </c>
      <c r="B5965">
        <f t="shared" si="96"/>
        <v>18</v>
      </c>
      <c r="C5965" s="31" t="s">
        <v>3187</v>
      </c>
      <c r="D5965" s="31" t="s">
        <v>93</v>
      </c>
      <c r="E5965" s="31" t="s">
        <v>3275</v>
      </c>
      <c r="F5965" s="31" t="s">
        <v>2940</v>
      </c>
      <c r="G5965" s="32">
        <v>142382</v>
      </c>
      <c r="H5965" s="31" t="s">
        <v>94</v>
      </c>
      <c r="I5965" s="32">
        <v>19504</v>
      </c>
      <c r="J5965" s="33">
        <v>7</v>
      </c>
      <c r="K5965" s="31" t="s">
        <v>94</v>
      </c>
      <c r="L5965" s="31" t="s">
        <v>95</v>
      </c>
    </row>
    <row r="5966" spans="1:12" ht="45" x14ac:dyDescent="0.2">
      <c r="A5966" t="str">
        <f>VLOOKUP(B5966,StateFIPS!A$2:B$52,2)</f>
        <v>Iowa</v>
      </c>
      <c r="B5966">
        <f t="shared" si="96"/>
        <v>19</v>
      </c>
      <c r="C5966" s="31" t="s">
        <v>1616</v>
      </c>
      <c r="D5966" s="31" t="s">
        <v>93</v>
      </c>
      <c r="E5966" s="31" t="s">
        <v>3275</v>
      </c>
      <c r="F5966" s="31" t="s">
        <v>2940</v>
      </c>
      <c r="G5966" s="32">
        <v>816890</v>
      </c>
      <c r="H5966" s="31" t="s">
        <v>94</v>
      </c>
      <c r="I5966" s="32">
        <v>111903</v>
      </c>
      <c r="J5966" s="33">
        <v>7</v>
      </c>
      <c r="K5966" s="31" t="s">
        <v>94</v>
      </c>
      <c r="L5966" s="31" t="s">
        <v>95</v>
      </c>
    </row>
    <row r="5967" spans="1:12" ht="45" x14ac:dyDescent="0.2">
      <c r="A5967" t="str">
        <f>VLOOKUP(B5967,StateFIPS!A$2:B$52,2)</f>
        <v>Iowa</v>
      </c>
      <c r="B5967">
        <f t="shared" si="96"/>
        <v>19</v>
      </c>
      <c r="C5967" s="31" t="s">
        <v>1507</v>
      </c>
      <c r="D5967" s="31" t="s">
        <v>93</v>
      </c>
      <c r="E5967" s="31" t="s">
        <v>3275</v>
      </c>
      <c r="F5967" s="31" t="s">
        <v>2940</v>
      </c>
      <c r="G5967" s="32">
        <v>672536</v>
      </c>
      <c r="H5967" s="31" t="s">
        <v>94</v>
      </c>
      <c r="I5967" s="32">
        <v>92128</v>
      </c>
      <c r="J5967" s="33">
        <v>7</v>
      </c>
      <c r="K5967" s="31" t="s">
        <v>94</v>
      </c>
      <c r="L5967" s="31" t="s">
        <v>95</v>
      </c>
    </row>
    <row r="5968" spans="1:12" ht="45" x14ac:dyDescent="0.2">
      <c r="A5968" t="str">
        <f>VLOOKUP(B5968,StateFIPS!A$2:B$52,2)</f>
        <v>Colorado</v>
      </c>
      <c r="B5968">
        <f t="shared" si="96"/>
        <v>8</v>
      </c>
      <c r="C5968" s="31" t="s">
        <v>2101</v>
      </c>
      <c r="D5968" s="31" t="s">
        <v>93</v>
      </c>
      <c r="E5968" s="31" t="s">
        <v>3275</v>
      </c>
      <c r="F5968" s="31" t="s">
        <v>2940</v>
      </c>
      <c r="G5968" s="32">
        <v>10153</v>
      </c>
      <c r="H5968" s="31" t="s">
        <v>94</v>
      </c>
      <c r="I5968" s="32">
        <v>1391</v>
      </c>
      <c r="J5968" s="33">
        <v>7</v>
      </c>
      <c r="K5968" s="31" t="s">
        <v>94</v>
      </c>
      <c r="L5968" s="31" t="s">
        <v>95</v>
      </c>
    </row>
    <row r="5969" spans="1:12" ht="45" x14ac:dyDescent="0.2">
      <c r="A5969" t="str">
        <f>VLOOKUP(B5969,StateFIPS!A$2:B$52,2)</f>
        <v>Kansas</v>
      </c>
      <c r="B5969">
        <f t="shared" si="96"/>
        <v>20</v>
      </c>
      <c r="C5969" s="31" t="s">
        <v>1494</v>
      </c>
      <c r="D5969" s="31" t="s">
        <v>93</v>
      </c>
      <c r="E5969" s="31" t="s">
        <v>3275</v>
      </c>
      <c r="F5969" s="31" t="s">
        <v>2940</v>
      </c>
      <c r="G5969" s="32">
        <v>38277</v>
      </c>
      <c r="H5969" s="31" t="s">
        <v>94</v>
      </c>
      <c r="I5969" s="32">
        <v>5243</v>
      </c>
      <c r="J5969" s="33">
        <v>7</v>
      </c>
      <c r="K5969" s="31" t="s">
        <v>94</v>
      </c>
      <c r="L5969" s="31" t="s">
        <v>95</v>
      </c>
    </row>
    <row r="5970" spans="1:12" ht="45" x14ac:dyDescent="0.2">
      <c r="A5970" t="str">
        <f>VLOOKUP(B5970,StateFIPS!A$2:B$52,2)</f>
        <v>Illinois</v>
      </c>
      <c r="B5970">
        <f t="shared" si="96"/>
        <v>17</v>
      </c>
      <c r="C5970" s="31" t="s">
        <v>2157</v>
      </c>
      <c r="D5970" s="31" t="s">
        <v>93</v>
      </c>
      <c r="E5970" s="31" t="s">
        <v>3275</v>
      </c>
      <c r="F5970" s="31" t="s">
        <v>2940</v>
      </c>
      <c r="G5970" s="32">
        <v>680032</v>
      </c>
      <c r="H5970" s="31" t="s">
        <v>94</v>
      </c>
      <c r="I5970" s="32">
        <v>93155</v>
      </c>
      <c r="J5970" s="33">
        <v>7</v>
      </c>
      <c r="K5970" s="31" t="s">
        <v>94</v>
      </c>
      <c r="L5970" s="31" t="s">
        <v>95</v>
      </c>
    </row>
    <row r="5971" spans="1:12" ht="45" x14ac:dyDescent="0.2">
      <c r="A5971" t="str">
        <f>VLOOKUP(B5971,StateFIPS!A$2:B$52,2)</f>
        <v>Colorado</v>
      </c>
      <c r="B5971">
        <f t="shared" si="96"/>
        <v>8</v>
      </c>
      <c r="C5971" s="31" t="s">
        <v>490</v>
      </c>
      <c r="D5971" s="31" t="s">
        <v>93</v>
      </c>
      <c r="E5971" s="31" t="s">
        <v>3275</v>
      </c>
      <c r="F5971" s="31" t="s">
        <v>2940</v>
      </c>
      <c r="G5971" s="32">
        <v>70281</v>
      </c>
      <c r="H5971" s="31" t="s">
        <v>94</v>
      </c>
      <c r="I5971" s="32">
        <v>9628</v>
      </c>
      <c r="J5971" s="33">
        <v>7</v>
      </c>
      <c r="K5971" s="31" t="s">
        <v>94</v>
      </c>
      <c r="L5971" s="31" t="s">
        <v>95</v>
      </c>
    </row>
    <row r="5972" spans="1:12" ht="45" x14ac:dyDescent="0.2">
      <c r="A5972" t="str">
        <f>VLOOKUP(B5972,StateFIPS!A$2:B$52,2)</f>
        <v>Illinois</v>
      </c>
      <c r="B5972">
        <f t="shared" si="96"/>
        <v>17</v>
      </c>
      <c r="C5972" s="31" t="s">
        <v>2159</v>
      </c>
      <c r="D5972" s="31" t="s">
        <v>93</v>
      </c>
      <c r="E5972" s="31" t="s">
        <v>3275</v>
      </c>
      <c r="F5972" s="31" t="s">
        <v>2940</v>
      </c>
      <c r="G5972" s="32">
        <v>86038</v>
      </c>
      <c r="H5972" s="31" t="s">
        <v>94</v>
      </c>
      <c r="I5972" s="32">
        <v>11786</v>
      </c>
      <c r="J5972" s="33">
        <v>7</v>
      </c>
      <c r="K5972" s="31" t="s">
        <v>94</v>
      </c>
      <c r="L5972" s="31" t="s">
        <v>95</v>
      </c>
    </row>
    <row r="5973" spans="1:12" ht="45" x14ac:dyDescent="0.2">
      <c r="A5973" t="str">
        <f>VLOOKUP(B5973,StateFIPS!A$2:B$52,2)</f>
        <v>Iowa</v>
      </c>
      <c r="B5973">
        <f t="shared" si="96"/>
        <v>19</v>
      </c>
      <c r="C5973" s="31" t="s">
        <v>1670</v>
      </c>
      <c r="D5973" s="31" t="s">
        <v>93</v>
      </c>
      <c r="E5973" s="31" t="s">
        <v>3275</v>
      </c>
      <c r="F5973" s="31" t="s">
        <v>2940</v>
      </c>
      <c r="G5973" s="32">
        <v>1871725</v>
      </c>
      <c r="H5973" s="31" t="s">
        <v>94</v>
      </c>
      <c r="I5973" s="32">
        <v>256401</v>
      </c>
      <c r="J5973" s="33">
        <v>7</v>
      </c>
      <c r="K5973" s="31" t="s">
        <v>94</v>
      </c>
      <c r="L5973" s="31" t="s">
        <v>95</v>
      </c>
    </row>
    <row r="5974" spans="1:12" ht="45" x14ac:dyDescent="0.2">
      <c r="A5974" t="str">
        <f>VLOOKUP(B5974,StateFIPS!A$2:B$52,2)</f>
        <v>Colorado</v>
      </c>
      <c r="B5974">
        <f t="shared" si="96"/>
        <v>8</v>
      </c>
      <c r="C5974" s="31" t="s">
        <v>487</v>
      </c>
      <c r="D5974" s="31" t="s">
        <v>93</v>
      </c>
      <c r="E5974" s="31" t="s">
        <v>3275</v>
      </c>
      <c r="F5974" s="31" t="s">
        <v>2940</v>
      </c>
      <c r="G5974" s="32">
        <v>70281</v>
      </c>
      <c r="H5974" s="31" t="s">
        <v>94</v>
      </c>
      <c r="I5974" s="32">
        <v>9628</v>
      </c>
      <c r="J5974" s="33">
        <v>7</v>
      </c>
      <c r="K5974" s="31" t="s">
        <v>94</v>
      </c>
      <c r="L5974" s="31" t="s">
        <v>95</v>
      </c>
    </row>
    <row r="5975" spans="1:12" ht="45" x14ac:dyDescent="0.2">
      <c r="A5975" t="str">
        <f>VLOOKUP(B5975,StateFIPS!A$2:B$52,2)</f>
        <v>Idaho</v>
      </c>
      <c r="B5975">
        <f t="shared" si="96"/>
        <v>16</v>
      </c>
      <c r="C5975" s="31" t="s">
        <v>2164</v>
      </c>
      <c r="D5975" s="31" t="s">
        <v>93</v>
      </c>
      <c r="E5975" s="31" t="s">
        <v>3275</v>
      </c>
      <c r="F5975" s="31" t="s">
        <v>2940</v>
      </c>
      <c r="G5975" s="32">
        <v>17937</v>
      </c>
      <c r="H5975" s="31" t="s">
        <v>94</v>
      </c>
      <c r="I5975" s="32">
        <v>2457</v>
      </c>
      <c r="J5975" s="33">
        <v>7</v>
      </c>
      <c r="K5975" s="31" t="s">
        <v>94</v>
      </c>
      <c r="L5975" s="31" t="s">
        <v>95</v>
      </c>
    </row>
    <row r="5976" spans="1:12" ht="45" x14ac:dyDescent="0.2">
      <c r="A5976" t="str">
        <f>VLOOKUP(B5976,StateFIPS!A$2:B$52,2)</f>
        <v>Illinois</v>
      </c>
      <c r="B5976">
        <f t="shared" si="96"/>
        <v>17</v>
      </c>
      <c r="C5976" s="31" t="s">
        <v>2163</v>
      </c>
      <c r="D5976" s="31" t="s">
        <v>93</v>
      </c>
      <c r="E5976" s="31" t="s">
        <v>3275</v>
      </c>
      <c r="F5976" s="31" t="s">
        <v>2940</v>
      </c>
      <c r="G5976" s="32">
        <v>60683</v>
      </c>
      <c r="H5976" s="31" t="s">
        <v>94</v>
      </c>
      <c r="I5976" s="32">
        <v>8313</v>
      </c>
      <c r="J5976" s="33">
        <v>7</v>
      </c>
      <c r="K5976" s="31" t="s">
        <v>94</v>
      </c>
      <c r="L5976" s="31" t="s">
        <v>95</v>
      </c>
    </row>
    <row r="5977" spans="1:12" ht="45" x14ac:dyDescent="0.2">
      <c r="A5977" t="str">
        <f>VLOOKUP(B5977,StateFIPS!A$2:B$52,2)</f>
        <v>Kansas</v>
      </c>
      <c r="B5977">
        <f t="shared" si="96"/>
        <v>20</v>
      </c>
      <c r="C5977" s="31" t="s">
        <v>3223</v>
      </c>
      <c r="D5977" s="31" t="s">
        <v>93</v>
      </c>
      <c r="E5977" s="31" t="s">
        <v>3275</v>
      </c>
      <c r="F5977" s="31" t="s">
        <v>2940</v>
      </c>
      <c r="G5977" s="32">
        <v>52888</v>
      </c>
      <c r="H5977" s="31" t="s">
        <v>94</v>
      </c>
      <c r="I5977" s="32">
        <v>7245</v>
      </c>
      <c r="J5977" s="33">
        <v>7</v>
      </c>
      <c r="K5977" s="31" t="s">
        <v>94</v>
      </c>
      <c r="L5977" s="31" t="s">
        <v>95</v>
      </c>
    </row>
    <row r="5978" spans="1:12" ht="45" x14ac:dyDescent="0.2">
      <c r="A5978" t="str">
        <f>VLOOKUP(B5978,StateFIPS!A$2:B$52,2)</f>
        <v>Kansas</v>
      </c>
      <c r="B5978">
        <f t="shared" si="96"/>
        <v>20</v>
      </c>
      <c r="C5978" s="31" t="s">
        <v>249</v>
      </c>
      <c r="D5978" s="31" t="s">
        <v>93</v>
      </c>
      <c r="E5978" s="31" t="s">
        <v>3275</v>
      </c>
      <c r="F5978" s="31" t="s">
        <v>2940</v>
      </c>
      <c r="G5978" s="32">
        <v>22954</v>
      </c>
      <c r="H5978" s="31" t="s">
        <v>94</v>
      </c>
      <c r="I5978" s="32">
        <v>3144</v>
      </c>
      <c r="J5978" s="33">
        <v>7</v>
      </c>
      <c r="K5978" s="31" t="s">
        <v>94</v>
      </c>
      <c r="L5978" s="31" t="s">
        <v>95</v>
      </c>
    </row>
    <row r="5979" spans="1:12" ht="45" x14ac:dyDescent="0.2">
      <c r="A5979" t="str">
        <f>VLOOKUP(B5979,StateFIPS!A$2:B$52,2)</f>
        <v>Illinois</v>
      </c>
      <c r="B5979">
        <f t="shared" si="96"/>
        <v>17</v>
      </c>
      <c r="C5979" s="31" t="s">
        <v>3170</v>
      </c>
      <c r="D5979" s="31" t="s">
        <v>93</v>
      </c>
      <c r="E5979" s="31" t="s">
        <v>3275</v>
      </c>
      <c r="F5979" s="31" t="s">
        <v>2940</v>
      </c>
      <c r="G5979" s="32">
        <v>93917</v>
      </c>
      <c r="H5979" s="31" t="s">
        <v>94</v>
      </c>
      <c r="I5979" s="32">
        <v>12865</v>
      </c>
      <c r="J5979" s="33">
        <v>7</v>
      </c>
      <c r="K5979" s="31" t="s">
        <v>94</v>
      </c>
      <c r="L5979" s="31" t="s">
        <v>95</v>
      </c>
    </row>
    <row r="5980" spans="1:12" ht="45" x14ac:dyDescent="0.2">
      <c r="A5980" t="str">
        <f>VLOOKUP(B5980,StateFIPS!A$2:B$52,2)</f>
        <v>Colorado</v>
      </c>
      <c r="B5980">
        <f t="shared" si="96"/>
        <v>8</v>
      </c>
      <c r="C5980" s="31" t="s">
        <v>3211</v>
      </c>
      <c r="D5980" s="31" t="s">
        <v>93</v>
      </c>
      <c r="E5980" s="31" t="s">
        <v>3275</v>
      </c>
      <c r="F5980" s="31" t="s">
        <v>2940</v>
      </c>
      <c r="G5980" s="32">
        <v>70281</v>
      </c>
      <c r="H5980" s="31" t="s">
        <v>94</v>
      </c>
      <c r="I5980" s="32">
        <v>9628</v>
      </c>
      <c r="J5980" s="33">
        <v>7</v>
      </c>
      <c r="K5980" s="31" t="s">
        <v>94</v>
      </c>
      <c r="L5980" s="31" t="s">
        <v>95</v>
      </c>
    </row>
    <row r="5981" spans="1:12" ht="45" x14ac:dyDescent="0.2">
      <c r="A5981" t="str">
        <f>VLOOKUP(B5981,StateFIPS!A$2:B$52,2)</f>
        <v>Illinois</v>
      </c>
      <c r="B5981">
        <f t="shared" si="96"/>
        <v>17</v>
      </c>
      <c r="C5981" s="31" t="s">
        <v>2204</v>
      </c>
      <c r="D5981" s="31" t="s">
        <v>93</v>
      </c>
      <c r="E5981" s="31" t="s">
        <v>3275</v>
      </c>
      <c r="F5981" s="31" t="s">
        <v>2940</v>
      </c>
      <c r="G5981" s="32">
        <v>471460</v>
      </c>
      <c r="H5981" s="31" t="s">
        <v>94</v>
      </c>
      <c r="I5981" s="32">
        <v>64584</v>
      </c>
      <c r="J5981" s="33">
        <v>7</v>
      </c>
      <c r="K5981" s="31" t="s">
        <v>94</v>
      </c>
      <c r="L5981" s="31" t="s">
        <v>95</v>
      </c>
    </row>
    <row r="5982" spans="1:12" ht="45" x14ac:dyDescent="0.2">
      <c r="A5982" t="str">
        <f>VLOOKUP(B5982,StateFIPS!A$2:B$52,2)</f>
        <v>Kansas</v>
      </c>
      <c r="B5982">
        <f t="shared" si="96"/>
        <v>20</v>
      </c>
      <c r="C5982" s="31" t="s">
        <v>3220</v>
      </c>
      <c r="D5982" s="31" t="s">
        <v>93</v>
      </c>
      <c r="E5982" s="31" t="s">
        <v>3275</v>
      </c>
      <c r="F5982" s="31" t="s">
        <v>2940</v>
      </c>
      <c r="G5982" s="32">
        <v>31353</v>
      </c>
      <c r="H5982" s="31" t="s">
        <v>94</v>
      </c>
      <c r="I5982" s="32">
        <v>4295</v>
      </c>
      <c r="J5982" s="33">
        <v>7</v>
      </c>
      <c r="K5982" s="31" t="s">
        <v>94</v>
      </c>
      <c r="L5982" s="31" t="s">
        <v>95</v>
      </c>
    </row>
    <row r="5983" spans="1:12" ht="45" x14ac:dyDescent="0.2">
      <c r="A5983" t="str">
        <f>VLOOKUP(B5983,StateFIPS!A$2:B$52,2)</f>
        <v>Illinois</v>
      </c>
      <c r="B5983">
        <f t="shared" si="96"/>
        <v>17</v>
      </c>
      <c r="C5983" s="31" t="s">
        <v>679</v>
      </c>
      <c r="D5983" s="31" t="s">
        <v>93</v>
      </c>
      <c r="E5983" s="31" t="s">
        <v>3275</v>
      </c>
      <c r="F5983" s="31" t="s">
        <v>2940</v>
      </c>
      <c r="G5983" s="32">
        <v>95968</v>
      </c>
      <c r="H5983" s="31" t="s">
        <v>94</v>
      </c>
      <c r="I5983" s="32">
        <v>13146</v>
      </c>
      <c r="J5983" s="33">
        <v>7</v>
      </c>
      <c r="K5983" s="31" t="s">
        <v>94</v>
      </c>
      <c r="L5983" s="31" t="s">
        <v>95</v>
      </c>
    </row>
    <row r="5984" spans="1:12" ht="45" x14ac:dyDescent="0.2">
      <c r="A5984" t="str">
        <f>VLOOKUP(B5984,StateFIPS!A$2:B$52,2)</f>
        <v>Illinois</v>
      </c>
      <c r="B5984">
        <f t="shared" si="96"/>
        <v>17</v>
      </c>
      <c r="C5984" s="31" t="s">
        <v>2206</v>
      </c>
      <c r="D5984" s="31" t="s">
        <v>93</v>
      </c>
      <c r="E5984" s="31" t="s">
        <v>3275</v>
      </c>
      <c r="F5984" s="31" t="s">
        <v>2940</v>
      </c>
      <c r="G5984" s="32">
        <v>305424</v>
      </c>
      <c r="H5984" s="31" t="s">
        <v>94</v>
      </c>
      <c r="I5984" s="32">
        <v>41839</v>
      </c>
      <c r="J5984" s="33">
        <v>7</v>
      </c>
      <c r="K5984" s="31" t="s">
        <v>94</v>
      </c>
      <c r="L5984" s="31" t="s">
        <v>95</v>
      </c>
    </row>
    <row r="5985" spans="1:12" ht="45" x14ac:dyDescent="0.2">
      <c r="A5985" t="str">
        <f>VLOOKUP(B5985,StateFIPS!A$2:B$52,2)</f>
        <v>Kansas</v>
      </c>
      <c r="B5985">
        <f t="shared" si="96"/>
        <v>20</v>
      </c>
      <c r="C5985" s="31" t="s">
        <v>1485</v>
      </c>
      <c r="D5985" s="31" t="s">
        <v>93</v>
      </c>
      <c r="E5985" s="31" t="s">
        <v>3275</v>
      </c>
      <c r="F5985" s="31" t="s">
        <v>2940</v>
      </c>
      <c r="G5985" s="32">
        <v>6972</v>
      </c>
      <c r="H5985" s="31" t="s">
        <v>94</v>
      </c>
      <c r="I5985" s="32">
        <v>955</v>
      </c>
      <c r="J5985" s="33">
        <v>7</v>
      </c>
      <c r="K5985" s="31" t="s">
        <v>94</v>
      </c>
      <c r="L5985" s="31" t="s">
        <v>95</v>
      </c>
    </row>
    <row r="5986" spans="1:12" ht="45" x14ac:dyDescent="0.2">
      <c r="A5986" t="str">
        <f>VLOOKUP(B5986,StateFIPS!A$2:B$52,2)</f>
        <v>Colorado</v>
      </c>
      <c r="B5986">
        <f t="shared" si="96"/>
        <v>8</v>
      </c>
      <c r="C5986" s="31" t="s">
        <v>2717</v>
      </c>
      <c r="D5986" s="31" t="s">
        <v>93</v>
      </c>
      <c r="E5986" s="31" t="s">
        <v>3275</v>
      </c>
      <c r="F5986" s="31" t="s">
        <v>2940</v>
      </c>
      <c r="G5986" s="32">
        <v>70281</v>
      </c>
      <c r="H5986" s="31" t="s">
        <v>94</v>
      </c>
      <c r="I5986" s="32">
        <v>9628</v>
      </c>
      <c r="J5986" s="33">
        <v>7</v>
      </c>
      <c r="K5986" s="31" t="s">
        <v>94</v>
      </c>
      <c r="L5986" s="31" t="s">
        <v>95</v>
      </c>
    </row>
    <row r="5987" spans="1:12" ht="45" x14ac:dyDescent="0.2">
      <c r="A5987" t="str">
        <f>VLOOKUP(B5987,StateFIPS!A$2:B$52,2)</f>
        <v>Iowa</v>
      </c>
      <c r="B5987">
        <f t="shared" si="96"/>
        <v>19</v>
      </c>
      <c r="C5987" s="31" t="s">
        <v>220</v>
      </c>
      <c r="D5987" s="31" t="s">
        <v>93</v>
      </c>
      <c r="E5987" s="31" t="s">
        <v>3275</v>
      </c>
      <c r="F5987" s="31" t="s">
        <v>2940</v>
      </c>
      <c r="G5987" s="32">
        <v>828808</v>
      </c>
      <c r="H5987" s="31" t="s">
        <v>94</v>
      </c>
      <c r="I5987" s="32">
        <v>113535</v>
      </c>
      <c r="J5987" s="33">
        <v>7</v>
      </c>
      <c r="K5987" s="31" t="s">
        <v>94</v>
      </c>
      <c r="L5987" s="31" t="s">
        <v>95</v>
      </c>
    </row>
    <row r="5988" spans="1:12" ht="45" x14ac:dyDescent="0.2">
      <c r="A5988" t="str">
        <f>VLOOKUP(B5988,StateFIPS!A$2:B$52,2)</f>
        <v>Colorado</v>
      </c>
      <c r="B5988">
        <f t="shared" si="96"/>
        <v>8</v>
      </c>
      <c r="C5988" s="31" t="s">
        <v>2110</v>
      </c>
      <c r="D5988" s="31" t="s">
        <v>93</v>
      </c>
      <c r="E5988" s="31" t="s">
        <v>3275</v>
      </c>
      <c r="F5988" s="31" t="s">
        <v>2940</v>
      </c>
      <c r="G5988" s="32">
        <v>26847</v>
      </c>
      <c r="H5988" s="31" t="s">
        <v>94</v>
      </c>
      <c r="I5988" s="32">
        <v>3678</v>
      </c>
      <c r="J5988" s="33">
        <v>7</v>
      </c>
      <c r="K5988" s="31" t="s">
        <v>94</v>
      </c>
      <c r="L5988" s="31" t="s">
        <v>95</v>
      </c>
    </row>
    <row r="5989" spans="1:12" ht="45" x14ac:dyDescent="0.2">
      <c r="A5989" t="str">
        <f>VLOOKUP(B5989,StateFIPS!A$2:B$52,2)</f>
        <v>Illinois</v>
      </c>
      <c r="B5989">
        <f t="shared" si="96"/>
        <v>17</v>
      </c>
      <c r="C5989" s="31" t="s">
        <v>667</v>
      </c>
      <c r="D5989" s="31" t="s">
        <v>93</v>
      </c>
      <c r="E5989" s="31" t="s">
        <v>3275</v>
      </c>
      <c r="F5989" s="31" t="s">
        <v>2940</v>
      </c>
      <c r="G5989" s="32">
        <v>144959</v>
      </c>
      <c r="H5989" s="31" t="s">
        <v>94</v>
      </c>
      <c r="I5989" s="32">
        <v>19857</v>
      </c>
      <c r="J5989" s="33">
        <v>7</v>
      </c>
      <c r="K5989" s="31" t="s">
        <v>94</v>
      </c>
      <c r="L5989" s="31" t="s">
        <v>95</v>
      </c>
    </row>
    <row r="5990" spans="1:12" ht="45" x14ac:dyDescent="0.2">
      <c r="A5990" t="str">
        <f>VLOOKUP(B5990,StateFIPS!A$2:B$52,2)</f>
        <v>Iowa</v>
      </c>
      <c r="B5990">
        <f t="shared" si="96"/>
        <v>19</v>
      </c>
      <c r="C5990" s="31" t="s">
        <v>1505</v>
      </c>
      <c r="D5990" s="31" t="s">
        <v>93</v>
      </c>
      <c r="E5990" s="31" t="s">
        <v>3275</v>
      </c>
      <c r="F5990" s="31" t="s">
        <v>2940</v>
      </c>
      <c r="G5990" s="32">
        <v>458151</v>
      </c>
      <c r="H5990" s="31" t="s">
        <v>94</v>
      </c>
      <c r="I5990" s="32">
        <v>62760</v>
      </c>
      <c r="J5990" s="33">
        <v>7</v>
      </c>
      <c r="K5990" s="31" t="s">
        <v>94</v>
      </c>
      <c r="L5990" s="31" t="s">
        <v>95</v>
      </c>
    </row>
    <row r="5991" spans="1:12" ht="45" x14ac:dyDescent="0.2">
      <c r="A5991" t="str">
        <f>VLOOKUP(B5991,StateFIPS!A$2:B$52,2)</f>
        <v>Iowa</v>
      </c>
      <c r="B5991">
        <f t="shared" si="96"/>
        <v>19</v>
      </c>
      <c r="C5991" s="31" t="s">
        <v>1503</v>
      </c>
      <c r="D5991" s="31" t="s">
        <v>93</v>
      </c>
      <c r="E5991" s="31" t="s">
        <v>3275</v>
      </c>
      <c r="F5991" s="31" t="s">
        <v>2940</v>
      </c>
      <c r="G5991" s="32">
        <v>1382379</v>
      </c>
      <c r="H5991" s="31" t="s">
        <v>94</v>
      </c>
      <c r="I5991" s="32">
        <v>189367</v>
      </c>
      <c r="J5991" s="33">
        <v>7</v>
      </c>
      <c r="K5991" s="31" t="s">
        <v>94</v>
      </c>
      <c r="L5991" s="31" t="s">
        <v>95</v>
      </c>
    </row>
    <row r="5992" spans="1:12" ht="45" x14ac:dyDescent="0.2">
      <c r="A5992" t="str">
        <f>VLOOKUP(B5992,StateFIPS!A$2:B$52,2)</f>
        <v>Colorado</v>
      </c>
      <c r="B5992">
        <f t="shared" si="96"/>
        <v>8</v>
      </c>
      <c r="C5992" s="31" t="s">
        <v>517</v>
      </c>
      <c r="D5992" s="31" t="s">
        <v>93</v>
      </c>
      <c r="E5992" s="31" t="s">
        <v>3275</v>
      </c>
      <c r="F5992" s="31" t="s">
        <v>2940</v>
      </c>
      <c r="G5992" s="32">
        <v>70281</v>
      </c>
      <c r="H5992" s="31" t="s">
        <v>94</v>
      </c>
      <c r="I5992" s="32">
        <v>9628</v>
      </c>
      <c r="J5992" s="33">
        <v>7</v>
      </c>
      <c r="K5992" s="31" t="s">
        <v>94</v>
      </c>
      <c r="L5992" s="31" t="s">
        <v>95</v>
      </c>
    </row>
    <row r="5993" spans="1:12" ht="45" x14ac:dyDescent="0.2">
      <c r="A5993" t="str">
        <f>VLOOKUP(B5993,StateFIPS!A$2:B$52,2)</f>
        <v>Georgia</v>
      </c>
      <c r="B5993">
        <f t="shared" si="96"/>
        <v>13</v>
      </c>
      <c r="C5993" s="31" t="s">
        <v>746</v>
      </c>
      <c r="D5993" s="31" t="s">
        <v>93</v>
      </c>
      <c r="E5993" s="31" t="s">
        <v>3275</v>
      </c>
      <c r="F5993" s="31" t="s">
        <v>2940</v>
      </c>
      <c r="G5993" s="32">
        <v>21110</v>
      </c>
      <c r="H5993" s="31" t="s">
        <v>94</v>
      </c>
      <c r="I5993" s="32">
        <v>2892</v>
      </c>
      <c r="J5993" s="33">
        <v>7</v>
      </c>
      <c r="K5993" s="31" t="s">
        <v>94</v>
      </c>
      <c r="L5993" s="31" t="s">
        <v>95</v>
      </c>
    </row>
    <row r="5994" spans="1:12" ht="45" x14ac:dyDescent="0.2">
      <c r="A5994" t="str">
        <f>VLOOKUP(B5994,StateFIPS!A$2:B$52,2)</f>
        <v>Colorado</v>
      </c>
      <c r="B5994">
        <f t="shared" si="96"/>
        <v>8</v>
      </c>
      <c r="C5994" s="31" t="s">
        <v>2719</v>
      </c>
      <c r="D5994" s="31" t="s">
        <v>93</v>
      </c>
      <c r="E5994" s="31" t="s">
        <v>3275</v>
      </c>
      <c r="F5994" s="31" t="s">
        <v>2940</v>
      </c>
      <c r="G5994" s="32">
        <v>70281</v>
      </c>
      <c r="H5994" s="31" t="s">
        <v>94</v>
      </c>
      <c r="I5994" s="32">
        <v>9628</v>
      </c>
      <c r="J5994" s="33">
        <v>7</v>
      </c>
      <c r="K5994" s="31" t="s">
        <v>94</v>
      </c>
      <c r="L5994" s="31" t="s">
        <v>95</v>
      </c>
    </row>
    <row r="5995" spans="1:12" ht="45" x14ac:dyDescent="0.2">
      <c r="A5995" t="str">
        <f>VLOOKUP(B5995,StateFIPS!A$2:B$52,2)</f>
        <v>Kansas</v>
      </c>
      <c r="B5995">
        <f t="shared" si="96"/>
        <v>20</v>
      </c>
      <c r="C5995" s="31" t="s">
        <v>1491</v>
      </c>
      <c r="D5995" s="31" t="s">
        <v>93</v>
      </c>
      <c r="E5995" s="31" t="s">
        <v>3275</v>
      </c>
      <c r="F5995" s="31" t="s">
        <v>2940</v>
      </c>
      <c r="G5995" s="32">
        <v>101114</v>
      </c>
      <c r="H5995" s="31" t="s">
        <v>94</v>
      </c>
      <c r="I5995" s="32">
        <v>13851</v>
      </c>
      <c r="J5995" s="33">
        <v>7</v>
      </c>
      <c r="K5995" s="31" t="s">
        <v>94</v>
      </c>
      <c r="L5995" s="31" t="s">
        <v>95</v>
      </c>
    </row>
    <row r="5996" spans="1:12" ht="45" x14ac:dyDescent="0.2">
      <c r="A5996" t="str">
        <f>VLOOKUP(B5996,StateFIPS!A$2:B$52,2)</f>
        <v>Iowa</v>
      </c>
      <c r="B5996">
        <f t="shared" si="96"/>
        <v>19</v>
      </c>
      <c r="C5996" s="31" t="s">
        <v>279</v>
      </c>
      <c r="D5996" s="31" t="s">
        <v>93</v>
      </c>
      <c r="E5996" s="31" t="s">
        <v>3275</v>
      </c>
      <c r="F5996" s="31" t="s">
        <v>2940</v>
      </c>
      <c r="G5996" s="32">
        <v>207486</v>
      </c>
      <c r="H5996" s="31" t="s">
        <v>94</v>
      </c>
      <c r="I5996" s="32">
        <v>28423</v>
      </c>
      <c r="J5996" s="33">
        <v>7</v>
      </c>
      <c r="K5996" s="31" t="s">
        <v>94</v>
      </c>
      <c r="L5996" s="31" t="s">
        <v>95</v>
      </c>
    </row>
    <row r="5997" spans="1:12" ht="45" x14ac:dyDescent="0.2">
      <c r="A5997" t="str">
        <f>VLOOKUP(B5997,StateFIPS!A$2:B$52,2)</f>
        <v>Iowa</v>
      </c>
      <c r="B5997">
        <f t="shared" si="96"/>
        <v>19</v>
      </c>
      <c r="C5997" s="31" t="s">
        <v>1672</v>
      </c>
      <c r="D5997" s="31" t="s">
        <v>93</v>
      </c>
      <c r="E5997" s="31" t="s">
        <v>3275</v>
      </c>
      <c r="F5997" s="31" t="s">
        <v>2940</v>
      </c>
      <c r="G5997" s="32">
        <v>647620</v>
      </c>
      <c r="H5997" s="31" t="s">
        <v>94</v>
      </c>
      <c r="I5997" s="32">
        <v>88715</v>
      </c>
      <c r="J5997" s="33">
        <v>7</v>
      </c>
      <c r="K5997" s="31" t="s">
        <v>94</v>
      </c>
      <c r="L5997" s="31" t="s">
        <v>95</v>
      </c>
    </row>
    <row r="5998" spans="1:12" ht="45" x14ac:dyDescent="0.2">
      <c r="A5998" t="str">
        <f>VLOOKUP(B5998,StateFIPS!A$2:B$52,2)</f>
        <v>Iowa</v>
      </c>
      <c r="B5998">
        <f t="shared" si="96"/>
        <v>19</v>
      </c>
      <c r="C5998" s="31" t="s">
        <v>1691</v>
      </c>
      <c r="D5998" s="31" t="s">
        <v>93</v>
      </c>
      <c r="E5998" s="31" t="s">
        <v>3275</v>
      </c>
      <c r="F5998" s="31" t="s">
        <v>2940</v>
      </c>
      <c r="G5998" s="32">
        <v>1928197</v>
      </c>
      <c r="H5998" s="31" t="s">
        <v>94</v>
      </c>
      <c r="I5998" s="32">
        <v>264137</v>
      </c>
      <c r="J5998" s="33">
        <v>7</v>
      </c>
      <c r="K5998" s="31" t="s">
        <v>94</v>
      </c>
      <c r="L5998" s="31" t="s">
        <v>95</v>
      </c>
    </row>
    <row r="5999" spans="1:12" ht="45" x14ac:dyDescent="0.2">
      <c r="A5999" t="str">
        <f>VLOOKUP(B5999,StateFIPS!A$2:B$52,2)</f>
        <v>Illinois</v>
      </c>
      <c r="B5999">
        <f t="shared" si="96"/>
        <v>17</v>
      </c>
      <c r="C5999" s="31" t="s">
        <v>2734</v>
      </c>
      <c r="D5999" s="31" t="s">
        <v>93</v>
      </c>
      <c r="E5999" s="31" t="s">
        <v>3275</v>
      </c>
      <c r="F5999" s="31" t="s">
        <v>2940</v>
      </c>
      <c r="G5999" s="32">
        <v>538330</v>
      </c>
      <c r="H5999" s="31" t="s">
        <v>94</v>
      </c>
      <c r="I5999" s="32">
        <v>73744</v>
      </c>
      <c r="J5999" s="33">
        <v>7</v>
      </c>
      <c r="K5999" s="31" t="s">
        <v>94</v>
      </c>
      <c r="L5999" s="31" t="s">
        <v>95</v>
      </c>
    </row>
    <row r="6000" spans="1:12" ht="45" x14ac:dyDescent="0.2">
      <c r="A6000" t="str">
        <f>VLOOKUP(B6000,StateFIPS!A$2:B$52,2)</f>
        <v>Hawaii</v>
      </c>
      <c r="B6000">
        <f t="shared" si="96"/>
        <v>15</v>
      </c>
      <c r="C6000" s="31" t="s">
        <v>2236</v>
      </c>
      <c r="D6000" s="31" t="s">
        <v>93</v>
      </c>
      <c r="E6000" s="31" t="s">
        <v>3275</v>
      </c>
      <c r="F6000" s="31" t="s">
        <v>2940</v>
      </c>
      <c r="G6000" s="32">
        <v>26406</v>
      </c>
      <c r="H6000" s="31" t="s">
        <v>94</v>
      </c>
      <c r="I6000" s="32">
        <v>3617</v>
      </c>
      <c r="J6000" s="33">
        <v>7</v>
      </c>
      <c r="K6000" s="31" t="s">
        <v>94</v>
      </c>
      <c r="L6000" s="31" t="s">
        <v>95</v>
      </c>
    </row>
    <row r="6001" spans="1:12" ht="45" x14ac:dyDescent="0.2">
      <c r="A6001" t="str">
        <f>VLOOKUP(B6001,StateFIPS!A$2:B$52,2)</f>
        <v>Iowa</v>
      </c>
      <c r="B6001">
        <f t="shared" si="96"/>
        <v>19</v>
      </c>
      <c r="C6001" s="31" t="s">
        <v>248</v>
      </c>
      <c r="D6001" s="31" t="s">
        <v>93</v>
      </c>
      <c r="E6001" s="31" t="s">
        <v>3275</v>
      </c>
      <c r="F6001" s="31" t="s">
        <v>2940</v>
      </c>
      <c r="G6001" s="32">
        <v>109457</v>
      </c>
      <c r="H6001" s="31" t="s">
        <v>94</v>
      </c>
      <c r="I6001" s="32">
        <v>14994</v>
      </c>
      <c r="J6001" s="33">
        <v>7</v>
      </c>
      <c r="K6001" s="31" t="s">
        <v>94</v>
      </c>
      <c r="L6001" s="31" t="s">
        <v>95</v>
      </c>
    </row>
    <row r="6002" spans="1:12" ht="45" x14ac:dyDescent="0.2">
      <c r="A6002" t="str">
        <f>VLOOKUP(B6002,StateFIPS!A$2:B$52,2)</f>
        <v>Hawaii</v>
      </c>
      <c r="B6002">
        <f t="shared" si="96"/>
        <v>15</v>
      </c>
      <c r="C6002" s="31" t="s">
        <v>674</v>
      </c>
      <c r="D6002" s="31" t="s">
        <v>93</v>
      </c>
      <c r="E6002" s="31" t="s">
        <v>3275</v>
      </c>
      <c r="F6002" s="31" t="s">
        <v>2940</v>
      </c>
      <c r="G6002" s="32">
        <v>5546</v>
      </c>
      <c r="H6002" s="31" t="s">
        <v>94</v>
      </c>
      <c r="I6002" s="32">
        <v>760</v>
      </c>
      <c r="J6002" s="33">
        <v>7</v>
      </c>
      <c r="K6002" s="31" t="s">
        <v>94</v>
      </c>
      <c r="L6002" s="31" t="s">
        <v>95</v>
      </c>
    </row>
    <row r="6003" spans="1:12" ht="45" x14ac:dyDescent="0.2">
      <c r="A6003" t="str">
        <f>VLOOKUP(B6003,StateFIPS!A$2:B$52,2)</f>
        <v>Kansas</v>
      </c>
      <c r="B6003">
        <f t="shared" si="96"/>
        <v>20</v>
      </c>
      <c r="C6003" s="31" t="s">
        <v>3215</v>
      </c>
      <c r="D6003" s="31" t="s">
        <v>93</v>
      </c>
      <c r="E6003" s="31" t="s">
        <v>3275</v>
      </c>
      <c r="F6003" s="31" t="s">
        <v>2940</v>
      </c>
      <c r="G6003" s="32">
        <v>52888</v>
      </c>
      <c r="H6003" s="31" t="s">
        <v>94</v>
      </c>
      <c r="I6003" s="32">
        <v>7245</v>
      </c>
      <c r="J6003" s="33">
        <v>7</v>
      </c>
      <c r="K6003" s="31" t="s">
        <v>94</v>
      </c>
      <c r="L6003" s="31" t="s">
        <v>95</v>
      </c>
    </row>
    <row r="6004" spans="1:12" ht="45" x14ac:dyDescent="0.2">
      <c r="A6004" t="str">
        <f>VLOOKUP(B6004,StateFIPS!A$2:B$52,2)</f>
        <v>Colorado</v>
      </c>
      <c r="B6004">
        <f t="shared" si="96"/>
        <v>8</v>
      </c>
      <c r="C6004" s="31" t="s">
        <v>2107</v>
      </c>
      <c r="D6004" s="31" t="s">
        <v>93</v>
      </c>
      <c r="E6004" s="31" t="s">
        <v>3275</v>
      </c>
      <c r="F6004" s="31" t="s">
        <v>2940</v>
      </c>
      <c r="G6004" s="32">
        <v>6347</v>
      </c>
      <c r="H6004" s="31" t="s">
        <v>94</v>
      </c>
      <c r="I6004" s="32">
        <v>869</v>
      </c>
      <c r="J6004" s="33">
        <v>7</v>
      </c>
      <c r="K6004" s="31" t="s">
        <v>94</v>
      </c>
      <c r="L6004" s="31" t="s">
        <v>95</v>
      </c>
    </row>
    <row r="6005" spans="1:12" ht="45" x14ac:dyDescent="0.2">
      <c r="A6005" t="str">
        <f>VLOOKUP(B6005,StateFIPS!A$2:B$52,2)</f>
        <v>Iowa</v>
      </c>
      <c r="B6005">
        <f t="shared" si="96"/>
        <v>19</v>
      </c>
      <c r="C6005" s="31" t="s">
        <v>221</v>
      </c>
      <c r="D6005" s="31" t="s">
        <v>93</v>
      </c>
      <c r="E6005" s="31" t="s">
        <v>3275</v>
      </c>
      <c r="F6005" s="31" t="s">
        <v>2940</v>
      </c>
      <c r="G6005" s="32">
        <v>458874</v>
      </c>
      <c r="H6005" s="31" t="s">
        <v>94</v>
      </c>
      <c r="I6005" s="32">
        <v>62859</v>
      </c>
      <c r="J6005" s="33">
        <v>7</v>
      </c>
      <c r="K6005" s="31" t="s">
        <v>94</v>
      </c>
      <c r="L6005" s="31" t="s">
        <v>95</v>
      </c>
    </row>
    <row r="6006" spans="1:12" ht="45" x14ac:dyDescent="0.2">
      <c r="A6006" t="str">
        <f>VLOOKUP(B6006,StateFIPS!A$2:B$52,2)</f>
        <v>Idaho</v>
      </c>
      <c r="B6006">
        <f t="shared" si="96"/>
        <v>16</v>
      </c>
      <c r="C6006" s="31" t="s">
        <v>2224</v>
      </c>
      <c r="D6006" s="31" t="s">
        <v>93</v>
      </c>
      <c r="E6006" s="31" t="s">
        <v>3275</v>
      </c>
      <c r="F6006" s="31" t="s">
        <v>2940</v>
      </c>
      <c r="G6006" s="32">
        <v>17964</v>
      </c>
      <c r="H6006" s="31" t="s">
        <v>94</v>
      </c>
      <c r="I6006" s="32">
        <v>2461</v>
      </c>
      <c r="J6006" s="33">
        <v>7</v>
      </c>
      <c r="K6006" s="31" t="s">
        <v>94</v>
      </c>
      <c r="L6006" s="31" t="s">
        <v>95</v>
      </c>
    </row>
    <row r="6007" spans="1:12" ht="45" x14ac:dyDescent="0.2">
      <c r="A6007" t="str">
        <f>VLOOKUP(B6007,StateFIPS!A$2:B$52,2)</f>
        <v>Colorado</v>
      </c>
      <c r="B6007">
        <f t="shared" si="96"/>
        <v>8</v>
      </c>
      <c r="C6007" s="31" t="s">
        <v>493</v>
      </c>
      <c r="D6007" s="31" t="s">
        <v>93</v>
      </c>
      <c r="E6007" s="31" t="s">
        <v>3275</v>
      </c>
      <c r="F6007" s="31" t="s">
        <v>2940</v>
      </c>
      <c r="G6007" s="32">
        <v>82733</v>
      </c>
      <c r="H6007" s="31" t="s">
        <v>94</v>
      </c>
      <c r="I6007" s="32">
        <v>11333</v>
      </c>
      <c r="J6007" s="33">
        <v>7</v>
      </c>
      <c r="K6007" s="31" t="s">
        <v>94</v>
      </c>
      <c r="L6007" s="31" t="s">
        <v>95</v>
      </c>
    </row>
    <row r="6008" spans="1:12" ht="45" x14ac:dyDescent="0.2">
      <c r="A6008" t="str">
        <f>VLOOKUP(B6008,StateFIPS!A$2:B$52,2)</f>
        <v>Iowa</v>
      </c>
      <c r="B6008">
        <f t="shared" si="96"/>
        <v>19</v>
      </c>
      <c r="C6008" s="31" t="s">
        <v>1673</v>
      </c>
      <c r="D6008" s="31" t="s">
        <v>93</v>
      </c>
      <c r="E6008" s="31" t="s">
        <v>3275</v>
      </c>
      <c r="F6008" s="31" t="s">
        <v>2940</v>
      </c>
      <c r="G6008" s="32">
        <v>462279</v>
      </c>
      <c r="H6008" s="31" t="s">
        <v>94</v>
      </c>
      <c r="I6008" s="32">
        <v>63326</v>
      </c>
      <c r="J6008" s="33">
        <v>7</v>
      </c>
      <c r="K6008" s="31" t="s">
        <v>94</v>
      </c>
      <c r="L6008" s="31" t="s">
        <v>95</v>
      </c>
    </row>
    <row r="6009" spans="1:12" ht="45" x14ac:dyDescent="0.2">
      <c r="A6009" t="str">
        <f>VLOOKUP(B6009,StateFIPS!A$2:B$52,2)</f>
        <v>Kansas</v>
      </c>
      <c r="B6009">
        <f t="shared" si="96"/>
        <v>20</v>
      </c>
      <c r="C6009" s="31" t="s">
        <v>256</v>
      </c>
      <c r="D6009" s="31" t="s">
        <v>93</v>
      </c>
      <c r="E6009" s="31" t="s">
        <v>3275</v>
      </c>
      <c r="F6009" s="31" t="s">
        <v>2940</v>
      </c>
      <c r="G6009" s="32">
        <v>10962</v>
      </c>
      <c r="H6009" s="31" t="s">
        <v>94</v>
      </c>
      <c r="I6009" s="32">
        <v>1502</v>
      </c>
      <c r="J6009" s="33">
        <v>7</v>
      </c>
      <c r="K6009" s="31" t="s">
        <v>94</v>
      </c>
      <c r="L6009" s="31" t="s">
        <v>95</v>
      </c>
    </row>
    <row r="6010" spans="1:12" ht="45" x14ac:dyDescent="0.2">
      <c r="A6010" t="str">
        <f>VLOOKUP(B6010,StateFIPS!A$2:B$52,2)</f>
        <v>Illinois</v>
      </c>
      <c r="B6010">
        <f t="shared" si="96"/>
        <v>17</v>
      </c>
      <c r="C6010" s="31" t="s">
        <v>2202</v>
      </c>
      <c r="D6010" s="31" t="s">
        <v>93</v>
      </c>
      <c r="E6010" s="31" t="s">
        <v>3275</v>
      </c>
      <c r="F6010" s="31" t="s">
        <v>2940</v>
      </c>
      <c r="G6010" s="32">
        <v>741200</v>
      </c>
      <c r="H6010" s="31" t="s">
        <v>94</v>
      </c>
      <c r="I6010" s="32">
        <v>101534</v>
      </c>
      <c r="J6010" s="33">
        <v>7</v>
      </c>
      <c r="K6010" s="31" t="s">
        <v>94</v>
      </c>
      <c r="L6010" s="31" t="s">
        <v>95</v>
      </c>
    </row>
    <row r="6011" spans="1:12" ht="45" x14ac:dyDescent="0.2">
      <c r="A6011" t="str">
        <f>VLOOKUP(B6011,StateFIPS!A$2:B$52,2)</f>
        <v>Illinois</v>
      </c>
      <c r="B6011">
        <f t="shared" si="96"/>
        <v>17</v>
      </c>
      <c r="C6011" s="31" t="s">
        <v>650</v>
      </c>
      <c r="D6011" s="31" t="s">
        <v>93</v>
      </c>
      <c r="E6011" s="31" t="s">
        <v>3275</v>
      </c>
      <c r="F6011" s="31" t="s">
        <v>2940</v>
      </c>
      <c r="G6011" s="32">
        <v>48827</v>
      </c>
      <c r="H6011" s="31" t="s">
        <v>94</v>
      </c>
      <c r="I6011" s="32">
        <v>6689</v>
      </c>
      <c r="J6011" s="33">
        <v>7</v>
      </c>
      <c r="K6011" s="31" t="s">
        <v>94</v>
      </c>
      <c r="L6011" s="31" t="s">
        <v>95</v>
      </c>
    </row>
    <row r="6012" spans="1:12" ht="45" x14ac:dyDescent="0.2">
      <c r="A6012" t="str">
        <f>VLOOKUP(B6012,StateFIPS!A$2:B$52,2)</f>
        <v>Iowa</v>
      </c>
      <c r="B6012">
        <f t="shared" si="96"/>
        <v>19</v>
      </c>
      <c r="C6012" s="31" t="s">
        <v>215</v>
      </c>
      <c r="D6012" s="31" t="s">
        <v>93</v>
      </c>
      <c r="E6012" s="31" t="s">
        <v>3275</v>
      </c>
      <c r="F6012" s="31" t="s">
        <v>2940</v>
      </c>
      <c r="G6012" s="32">
        <v>374669</v>
      </c>
      <c r="H6012" s="31" t="s">
        <v>94</v>
      </c>
      <c r="I6012" s="32">
        <v>51325</v>
      </c>
      <c r="J6012" s="33">
        <v>7</v>
      </c>
      <c r="K6012" s="31" t="s">
        <v>94</v>
      </c>
      <c r="L6012" s="31" t="s">
        <v>95</v>
      </c>
    </row>
    <row r="6013" spans="1:12" ht="45" x14ac:dyDescent="0.2">
      <c r="A6013" t="str">
        <f>VLOOKUP(B6013,StateFIPS!A$2:B$52,2)</f>
        <v>Kansas</v>
      </c>
      <c r="B6013">
        <f t="shared" si="96"/>
        <v>20</v>
      </c>
      <c r="C6013" s="31" t="s">
        <v>252</v>
      </c>
      <c r="D6013" s="31" t="s">
        <v>93</v>
      </c>
      <c r="E6013" s="31" t="s">
        <v>3275</v>
      </c>
      <c r="F6013" s="31" t="s">
        <v>2940</v>
      </c>
      <c r="G6013" s="32">
        <v>6220</v>
      </c>
      <c r="H6013" s="31" t="s">
        <v>94</v>
      </c>
      <c r="I6013" s="32">
        <v>852</v>
      </c>
      <c r="J6013" s="33">
        <v>7</v>
      </c>
      <c r="K6013" s="31" t="s">
        <v>94</v>
      </c>
      <c r="L6013" s="31" t="s">
        <v>95</v>
      </c>
    </row>
    <row r="6014" spans="1:12" ht="45" x14ac:dyDescent="0.2">
      <c r="A6014" t="str">
        <f>VLOOKUP(B6014,StateFIPS!A$2:B$52,2)</f>
        <v>Illinois</v>
      </c>
      <c r="B6014">
        <f t="shared" si="96"/>
        <v>17</v>
      </c>
      <c r="C6014" s="31" t="s">
        <v>3194</v>
      </c>
      <c r="D6014" s="31" t="s">
        <v>93</v>
      </c>
      <c r="E6014" s="31" t="s">
        <v>3275</v>
      </c>
      <c r="F6014" s="31" t="s">
        <v>2940</v>
      </c>
      <c r="G6014" s="32">
        <v>114448</v>
      </c>
      <c r="H6014" s="31" t="s">
        <v>94</v>
      </c>
      <c r="I6014" s="32">
        <v>15678</v>
      </c>
      <c r="J6014" s="33">
        <v>7</v>
      </c>
      <c r="K6014" s="31" t="s">
        <v>94</v>
      </c>
      <c r="L6014" s="31" t="s">
        <v>95</v>
      </c>
    </row>
    <row r="6015" spans="1:12" ht="45" x14ac:dyDescent="0.2">
      <c r="A6015" t="str">
        <f>VLOOKUP(B6015,StateFIPS!A$2:B$52,2)</f>
        <v>Colorado</v>
      </c>
      <c r="B6015">
        <f t="shared" si="96"/>
        <v>8</v>
      </c>
      <c r="C6015" s="31" t="s">
        <v>2091</v>
      </c>
      <c r="D6015" s="31" t="s">
        <v>93</v>
      </c>
      <c r="E6015" s="31" t="s">
        <v>3275</v>
      </c>
      <c r="F6015" s="31" t="s">
        <v>2940</v>
      </c>
      <c r="G6015" s="32">
        <v>26768</v>
      </c>
      <c r="H6015" s="31" t="s">
        <v>94</v>
      </c>
      <c r="I6015" s="32">
        <v>3667</v>
      </c>
      <c r="J6015" s="33">
        <v>7</v>
      </c>
      <c r="K6015" s="31" t="s">
        <v>94</v>
      </c>
      <c r="L6015" s="31" t="s">
        <v>95</v>
      </c>
    </row>
    <row r="6016" spans="1:12" ht="45" x14ac:dyDescent="0.2">
      <c r="A6016" t="str">
        <f>VLOOKUP(B6016,StateFIPS!A$2:B$52,2)</f>
        <v>Iowa</v>
      </c>
      <c r="B6016">
        <f t="shared" si="96"/>
        <v>19</v>
      </c>
      <c r="C6016" s="31" t="s">
        <v>214</v>
      </c>
      <c r="D6016" s="31" t="s">
        <v>93</v>
      </c>
      <c r="E6016" s="31" t="s">
        <v>3275</v>
      </c>
      <c r="F6016" s="31" t="s">
        <v>2940</v>
      </c>
      <c r="G6016" s="32">
        <v>2384100</v>
      </c>
      <c r="H6016" s="31" t="s">
        <v>94</v>
      </c>
      <c r="I6016" s="32">
        <v>326589</v>
      </c>
      <c r="J6016" s="33">
        <v>7</v>
      </c>
      <c r="K6016" s="31" t="s">
        <v>94</v>
      </c>
      <c r="L6016" s="31" t="s">
        <v>95</v>
      </c>
    </row>
    <row r="6017" spans="1:12" ht="45" x14ac:dyDescent="0.2">
      <c r="A6017" t="str">
        <f>VLOOKUP(B6017,StateFIPS!A$2:B$52,2)</f>
        <v>Illinois</v>
      </c>
      <c r="B6017">
        <f t="shared" si="96"/>
        <v>17</v>
      </c>
      <c r="C6017" s="31" t="s">
        <v>651</v>
      </c>
      <c r="D6017" s="31" t="s">
        <v>93</v>
      </c>
      <c r="E6017" s="31" t="s">
        <v>3275</v>
      </c>
      <c r="F6017" s="31" t="s">
        <v>2940</v>
      </c>
      <c r="G6017" s="32">
        <v>106253</v>
      </c>
      <c r="H6017" s="31" t="s">
        <v>94</v>
      </c>
      <c r="I6017" s="32">
        <v>14555</v>
      </c>
      <c r="J6017" s="33">
        <v>7</v>
      </c>
      <c r="K6017" s="31" t="s">
        <v>94</v>
      </c>
      <c r="L6017" s="31" t="s">
        <v>95</v>
      </c>
    </row>
    <row r="6018" spans="1:12" ht="45" x14ac:dyDescent="0.2">
      <c r="A6018" t="str">
        <f>VLOOKUP(B6018,StateFIPS!A$2:B$52,2)</f>
        <v>California</v>
      </c>
      <c r="B6018">
        <f t="shared" si="96"/>
        <v>6</v>
      </c>
      <c r="C6018" s="31" t="s">
        <v>2141</v>
      </c>
      <c r="D6018" s="31" t="s">
        <v>93</v>
      </c>
      <c r="E6018" s="31" t="s">
        <v>3275</v>
      </c>
      <c r="F6018" s="31" t="s">
        <v>2940</v>
      </c>
      <c r="G6018" s="32">
        <v>187866</v>
      </c>
      <c r="H6018" s="31" t="s">
        <v>94</v>
      </c>
      <c r="I6018" s="32">
        <v>25735</v>
      </c>
      <c r="J6018" s="33">
        <v>7</v>
      </c>
      <c r="K6018" s="31" t="s">
        <v>94</v>
      </c>
      <c r="L6018" s="31" t="s">
        <v>95</v>
      </c>
    </row>
    <row r="6019" spans="1:12" ht="45" x14ac:dyDescent="0.2">
      <c r="A6019" t="str">
        <f>VLOOKUP(B6019,StateFIPS!A$2:B$52,2)</f>
        <v>Iowa</v>
      </c>
      <c r="B6019">
        <f t="shared" ref="B6019:B6082" si="97">VALUE(LEFT(C6019,2))</f>
        <v>19</v>
      </c>
      <c r="C6019" s="31" t="s">
        <v>1666</v>
      </c>
      <c r="D6019" s="31" t="s">
        <v>93</v>
      </c>
      <c r="E6019" s="31" t="s">
        <v>3275</v>
      </c>
      <c r="F6019" s="31" t="s">
        <v>2940</v>
      </c>
      <c r="G6019" s="32">
        <v>803318</v>
      </c>
      <c r="H6019" s="31" t="s">
        <v>94</v>
      </c>
      <c r="I6019" s="32">
        <v>110043</v>
      </c>
      <c r="J6019" s="33">
        <v>7</v>
      </c>
      <c r="K6019" s="31" t="s">
        <v>94</v>
      </c>
      <c r="L6019" s="31" t="s">
        <v>95</v>
      </c>
    </row>
    <row r="6020" spans="1:12" ht="45" x14ac:dyDescent="0.2">
      <c r="A6020" t="str">
        <f>VLOOKUP(B6020,StateFIPS!A$2:B$52,2)</f>
        <v>Illinois</v>
      </c>
      <c r="B6020">
        <f t="shared" si="97"/>
        <v>17</v>
      </c>
      <c r="C6020" s="31" t="s">
        <v>2211</v>
      </c>
      <c r="D6020" s="31" t="s">
        <v>93</v>
      </c>
      <c r="E6020" s="31" t="s">
        <v>3275</v>
      </c>
      <c r="F6020" s="31" t="s">
        <v>2940</v>
      </c>
      <c r="G6020" s="32">
        <v>198047</v>
      </c>
      <c r="H6020" s="31" t="s">
        <v>94</v>
      </c>
      <c r="I6020" s="32">
        <v>27130</v>
      </c>
      <c r="J6020" s="33">
        <v>7</v>
      </c>
      <c r="K6020" s="31" t="s">
        <v>94</v>
      </c>
      <c r="L6020" s="31" t="s">
        <v>95</v>
      </c>
    </row>
    <row r="6021" spans="1:12" ht="45" x14ac:dyDescent="0.2">
      <c r="A6021" t="str">
        <f>VLOOKUP(B6021,StateFIPS!A$2:B$52,2)</f>
        <v>Iowa</v>
      </c>
      <c r="B6021">
        <f t="shared" si="97"/>
        <v>19</v>
      </c>
      <c r="C6021" s="31" t="s">
        <v>1660</v>
      </c>
      <c r="D6021" s="31" t="s">
        <v>93</v>
      </c>
      <c r="E6021" s="31" t="s">
        <v>3275</v>
      </c>
      <c r="F6021" s="31" t="s">
        <v>2940</v>
      </c>
      <c r="G6021" s="32">
        <v>577084</v>
      </c>
      <c r="H6021" s="31" t="s">
        <v>94</v>
      </c>
      <c r="I6021" s="32">
        <v>79053</v>
      </c>
      <c r="J6021" s="33">
        <v>7</v>
      </c>
      <c r="K6021" s="31" t="s">
        <v>94</v>
      </c>
      <c r="L6021" s="31" t="s">
        <v>95</v>
      </c>
    </row>
    <row r="6022" spans="1:12" ht="45" x14ac:dyDescent="0.2">
      <c r="A6022" t="str">
        <f>VLOOKUP(B6022,StateFIPS!A$2:B$52,2)</f>
        <v>California</v>
      </c>
      <c r="B6022">
        <f t="shared" si="97"/>
        <v>6</v>
      </c>
      <c r="C6022" s="31" t="s">
        <v>2136</v>
      </c>
      <c r="D6022" s="31" t="s">
        <v>93</v>
      </c>
      <c r="E6022" s="31" t="s">
        <v>3275</v>
      </c>
      <c r="F6022" s="31" t="s">
        <v>2940</v>
      </c>
      <c r="G6022" s="32">
        <v>35217</v>
      </c>
      <c r="H6022" s="31" t="s">
        <v>94</v>
      </c>
      <c r="I6022" s="32">
        <v>4824</v>
      </c>
      <c r="J6022" s="33">
        <v>7</v>
      </c>
      <c r="K6022" s="31" t="s">
        <v>94</v>
      </c>
      <c r="L6022" s="31" t="s">
        <v>95</v>
      </c>
    </row>
    <row r="6023" spans="1:12" ht="45" x14ac:dyDescent="0.2">
      <c r="A6023" t="str">
        <f>VLOOKUP(B6023,StateFIPS!A$2:B$52,2)</f>
        <v>Illinois</v>
      </c>
      <c r="B6023">
        <f t="shared" si="97"/>
        <v>17</v>
      </c>
      <c r="C6023" s="31" t="s">
        <v>652</v>
      </c>
      <c r="D6023" s="31" t="s">
        <v>93</v>
      </c>
      <c r="E6023" s="31" t="s">
        <v>3275</v>
      </c>
      <c r="F6023" s="31" t="s">
        <v>2940</v>
      </c>
      <c r="G6023" s="32">
        <v>30151</v>
      </c>
      <c r="H6023" s="31" t="s">
        <v>94</v>
      </c>
      <c r="I6023" s="32">
        <v>4130</v>
      </c>
      <c r="J6023" s="33">
        <v>7</v>
      </c>
      <c r="K6023" s="31" t="s">
        <v>94</v>
      </c>
      <c r="L6023" s="31" t="s">
        <v>95</v>
      </c>
    </row>
    <row r="6024" spans="1:12" ht="45" x14ac:dyDescent="0.2">
      <c r="A6024" t="str">
        <f>VLOOKUP(B6024,StateFIPS!A$2:B$52,2)</f>
        <v>Iowa</v>
      </c>
      <c r="B6024">
        <f t="shared" si="97"/>
        <v>19</v>
      </c>
      <c r="C6024" s="31" t="s">
        <v>212</v>
      </c>
      <c r="D6024" s="31" t="s">
        <v>93</v>
      </c>
      <c r="E6024" s="31" t="s">
        <v>3275</v>
      </c>
      <c r="F6024" s="31" t="s">
        <v>2940</v>
      </c>
      <c r="G6024" s="32">
        <v>2657387</v>
      </c>
      <c r="H6024" s="31" t="s">
        <v>94</v>
      </c>
      <c r="I6024" s="32">
        <v>364026</v>
      </c>
      <c r="J6024" s="33">
        <v>7</v>
      </c>
      <c r="K6024" s="31" t="s">
        <v>94</v>
      </c>
      <c r="L6024" s="31" t="s">
        <v>95</v>
      </c>
    </row>
    <row r="6025" spans="1:12" ht="45" x14ac:dyDescent="0.2">
      <c r="A6025" t="str">
        <f>VLOOKUP(B6025,StateFIPS!A$2:B$52,2)</f>
        <v>Kansas</v>
      </c>
      <c r="B6025">
        <f t="shared" si="97"/>
        <v>20</v>
      </c>
      <c r="C6025" s="31" t="s">
        <v>1560</v>
      </c>
      <c r="D6025" s="31" t="s">
        <v>93</v>
      </c>
      <c r="E6025" s="31" t="s">
        <v>3275</v>
      </c>
      <c r="F6025" s="31" t="s">
        <v>2940</v>
      </c>
      <c r="G6025" s="32">
        <v>24217</v>
      </c>
      <c r="H6025" s="31" t="s">
        <v>94</v>
      </c>
      <c r="I6025" s="32">
        <v>3317</v>
      </c>
      <c r="J6025" s="33">
        <v>7</v>
      </c>
      <c r="K6025" s="31" t="s">
        <v>94</v>
      </c>
      <c r="L6025" s="31" t="s">
        <v>95</v>
      </c>
    </row>
    <row r="6026" spans="1:12" ht="45" x14ac:dyDescent="0.2">
      <c r="A6026" t="str">
        <f>VLOOKUP(B6026,StateFIPS!A$2:B$52,2)</f>
        <v>Iowa</v>
      </c>
      <c r="B6026">
        <f t="shared" si="97"/>
        <v>19</v>
      </c>
      <c r="C6026" s="31" t="s">
        <v>199</v>
      </c>
      <c r="D6026" s="31" t="s">
        <v>93</v>
      </c>
      <c r="E6026" s="31" t="s">
        <v>3275</v>
      </c>
      <c r="F6026" s="31" t="s">
        <v>2940</v>
      </c>
      <c r="G6026" s="32">
        <v>481820</v>
      </c>
      <c r="H6026" s="31" t="s">
        <v>94</v>
      </c>
      <c r="I6026" s="32">
        <v>66003</v>
      </c>
      <c r="J6026" s="33">
        <v>7</v>
      </c>
      <c r="K6026" s="31" t="s">
        <v>94</v>
      </c>
      <c r="L6026" s="31" t="s">
        <v>95</v>
      </c>
    </row>
    <row r="6027" spans="1:12" ht="45" x14ac:dyDescent="0.2">
      <c r="A6027" t="str">
        <f>VLOOKUP(B6027,StateFIPS!A$2:B$52,2)</f>
        <v>California</v>
      </c>
      <c r="B6027">
        <f t="shared" si="97"/>
        <v>6</v>
      </c>
      <c r="C6027" s="31" t="s">
        <v>2085</v>
      </c>
      <c r="D6027" s="31" t="s">
        <v>93</v>
      </c>
      <c r="E6027" s="31" t="s">
        <v>3275</v>
      </c>
      <c r="F6027" s="31" t="s">
        <v>2940</v>
      </c>
      <c r="G6027" s="32">
        <v>23307</v>
      </c>
      <c r="H6027" s="31" t="s">
        <v>94</v>
      </c>
      <c r="I6027" s="32">
        <v>3193</v>
      </c>
      <c r="J6027" s="33">
        <v>7</v>
      </c>
      <c r="K6027" s="31" t="s">
        <v>94</v>
      </c>
      <c r="L6027" s="31" t="s">
        <v>95</v>
      </c>
    </row>
    <row r="6028" spans="1:12" ht="45" x14ac:dyDescent="0.2">
      <c r="A6028" t="str">
        <f>VLOOKUP(B6028,StateFIPS!A$2:B$52,2)</f>
        <v>Illinois</v>
      </c>
      <c r="B6028">
        <f t="shared" si="97"/>
        <v>17</v>
      </c>
      <c r="C6028" s="31" t="s">
        <v>2217</v>
      </c>
      <c r="D6028" s="31" t="s">
        <v>93</v>
      </c>
      <c r="E6028" s="31" t="s">
        <v>3275</v>
      </c>
      <c r="F6028" s="31" t="s">
        <v>2940</v>
      </c>
      <c r="G6028" s="32">
        <v>105855</v>
      </c>
      <c r="H6028" s="31" t="s">
        <v>94</v>
      </c>
      <c r="I6028" s="32">
        <v>14501</v>
      </c>
      <c r="J6028" s="33">
        <v>7</v>
      </c>
      <c r="K6028" s="31" t="s">
        <v>94</v>
      </c>
      <c r="L6028" s="31" t="s">
        <v>95</v>
      </c>
    </row>
    <row r="6029" spans="1:12" ht="45" x14ac:dyDescent="0.2">
      <c r="A6029" t="str">
        <f>VLOOKUP(B6029,StateFIPS!A$2:B$52,2)</f>
        <v>Iowa</v>
      </c>
      <c r="B6029">
        <f t="shared" si="97"/>
        <v>19</v>
      </c>
      <c r="C6029" s="31" t="s">
        <v>1658</v>
      </c>
      <c r="D6029" s="31" t="s">
        <v>93</v>
      </c>
      <c r="E6029" s="31" t="s">
        <v>3275</v>
      </c>
      <c r="F6029" s="31" t="s">
        <v>2940</v>
      </c>
      <c r="G6029" s="32">
        <v>930681</v>
      </c>
      <c r="H6029" s="31" t="s">
        <v>94</v>
      </c>
      <c r="I6029" s="32">
        <v>127491</v>
      </c>
      <c r="J6029" s="33">
        <v>7</v>
      </c>
      <c r="K6029" s="31" t="s">
        <v>94</v>
      </c>
      <c r="L6029" s="31" t="s">
        <v>95</v>
      </c>
    </row>
    <row r="6030" spans="1:12" ht="45" x14ac:dyDescent="0.2">
      <c r="A6030" t="str">
        <f>VLOOKUP(B6030,StateFIPS!A$2:B$52,2)</f>
        <v>California</v>
      </c>
      <c r="B6030">
        <f t="shared" si="97"/>
        <v>6</v>
      </c>
      <c r="C6030" s="31" t="s">
        <v>2047</v>
      </c>
      <c r="D6030" s="31" t="s">
        <v>93</v>
      </c>
      <c r="E6030" s="31" t="s">
        <v>3275</v>
      </c>
      <c r="F6030" s="31" t="s">
        <v>2940</v>
      </c>
      <c r="G6030" s="32">
        <v>11998</v>
      </c>
      <c r="H6030" s="31" t="s">
        <v>94</v>
      </c>
      <c r="I6030" s="32">
        <v>1644</v>
      </c>
      <c r="J6030" s="33">
        <v>7</v>
      </c>
      <c r="K6030" s="31" t="s">
        <v>94</v>
      </c>
      <c r="L6030" s="31" t="s">
        <v>95</v>
      </c>
    </row>
    <row r="6031" spans="1:12" ht="45" x14ac:dyDescent="0.2">
      <c r="A6031" t="str">
        <f>VLOOKUP(B6031,StateFIPS!A$2:B$52,2)</f>
        <v>Iowa</v>
      </c>
      <c r="B6031">
        <f t="shared" si="97"/>
        <v>19</v>
      </c>
      <c r="C6031" s="31" t="s">
        <v>213</v>
      </c>
      <c r="D6031" s="31" t="s">
        <v>93</v>
      </c>
      <c r="E6031" s="31" t="s">
        <v>3275</v>
      </c>
      <c r="F6031" s="31" t="s">
        <v>2940</v>
      </c>
      <c r="G6031" s="32">
        <v>1038362</v>
      </c>
      <c r="H6031" s="31" t="s">
        <v>94</v>
      </c>
      <c r="I6031" s="32">
        <v>142241</v>
      </c>
      <c r="J6031" s="33">
        <v>7</v>
      </c>
      <c r="K6031" s="31" t="s">
        <v>94</v>
      </c>
      <c r="L6031" s="31" t="s">
        <v>95</v>
      </c>
    </row>
    <row r="6032" spans="1:12" ht="45" x14ac:dyDescent="0.2">
      <c r="A6032" t="str">
        <f>VLOOKUP(B6032,StateFIPS!A$2:B$52,2)</f>
        <v>Colorado</v>
      </c>
      <c r="B6032">
        <f t="shared" si="97"/>
        <v>8</v>
      </c>
      <c r="C6032" s="31" t="s">
        <v>479</v>
      </c>
      <c r="D6032" s="31" t="s">
        <v>93</v>
      </c>
      <c r="E6032" s="31" t="s">
        <v>3275</v>
      </c>
      <c r="F6032" s="31" t="s">
        <v>2940</v>
      </c>
      <c r="G6032" s="32">
        <v>70281</v>
      </c>
      <c r="H6032" s="31" t="s">
        <v>94</v>
      </c>
      <c r="I6032" s="32">
        <v>9628</v>
      </c>
      <c r="J6032" s="33">
        <v>7</v>
      </c>
      <c r="K6032" s="31" t="s">
        <v>94</v>
      </c>
      <c r="L6032" s="31" t="s">
        <v>95</v>
      </c>
    </row>
    <row r="6033" spans="1:12" ht="45" x14ac:dyDescent="0.2">
      <c r="A6033" t="str">
        <f>VLOOKUP(B6033,StateFIPS!A$2:B$52,2)</f>
        <v>Colorado</v>
      </c>
      <c r="B6033">
        <f t="shared" si="97"/>
        <v>8</v>
      </c>
      <c r="C6033" s="31" t="s">
        <v>544</v>
      </c>
      <c r="D6033" s="31" t="s">
        <v>93</v>
      </c>
      <c r="E6033" s="31" t="s">
        <v>3275</v>
      </c>
      <c r="F6033" s="31" t="s">
        <v>2940</v>
      </c>
      <c r="G6033" s="32">
        <v>13057</v>
      </c>
      <c r="H6033" s="31" t="s">
        <v>94</v>
      </c>
      <c r="I6033" s="32">
        <v>1789</v>
      </c>
      <c r="J6033" s="33">
        <v>7</v>
      </c>
      <c r="K6033" s="31" t="s">
        <v>94</v>
      </c>
      <c r="L6033" s="31" t="s">
        <v>95</v>
      </c>
    </row>
    <row r="6034" spans="1:12" ht="45" x14ac:dyDescent="0.2">
      <c r="A6034" t="str">
        <f>VLOOKUP(B6034,StateFIPS!A$2:B$52,2)</f>
        <v>Iowa</v>
      </c>
      <c r="B6034">
        <f t="shared" si="97"/>
        <v>19</v>
      </c>
      <c r="C6034" s="31" t="s">
        <v>219</v>
      </c>
      <c r="D6034" s="31" t="s">
        <v>93</v>
      </c>
      <c r="E6034" s="31" t="s">
        <v>3275</v>
      </c>
      <c r="F6034" s="31" t="s">
        <v>2940</v>
      </c>
      <c r="G6034" s="32">
        <v>427964</v>
      </c>
      <c r="H6034" s="31" t="s">
        <v>94</v>
      </c>
      <c r="I6034" s="32">
        <v>58625</v>
      </c>
      <c r="J6034" s="33">
        <v>7</v>
      </c>
      <c r="K6034" s="31" t="s">
        <v>94</v>
      </c>
      <c r="L6034" s="31" t="s">
        <v>95</v>
      </c>
    </row>
    <row r="6035" spans="1:12" ht="45" x14ac:dyDescent="0.2">
      <c r="A6035" t="str">
        <f>VLOOKUP(B6035,StateFIPS!A$2:B$52,2)</f>
        <v>Iowa</v>
      </c>
      <c r="B6035">
        <f t="shared" si="97"/>
        <v>19</v>
      </c>
      <c r="C6035" s="31" t="s">
        <v>1665</v>
      </c>
      <c r="D6035" s="31" t="s">
        <v>93</v>
      </c>
      <c r="E6035" s="31" t="s">
        <v>3275</v>
      </c>
      <c r="F6035" s="31" t="s">
        <v>2940</v>
      </c>
      <c r="G6035" s="32">
        <v>1017464</v>
      </c>
      <c r="H6035" s="31" t="s">
        <v>94</v>
      </c>
      <c r="I6035" s="32">
        <v>139379</v>
      </c>
      <c r="J6035" s="33">
        <v>7</v>
      </c>
      <c r="K6035" s="31" t="s">
        <v>94</v>
      </c>
      <c r="L6035" s="31" t="s">
        <v>95</v>
      </c>
    </row>
    <row r="6036" spans="1:12" ht="45" x14ac:dyDescent="0.2">
      <c r="A6036" t="str">
        <f>VLOOKUP(B6036,StateFIPS!A$2:B$52,2)</f>
        <v>Kansas</v>
      </c>
      <c r="B6036">
        <f t="shared" si="97"/>
        <v>20</v>
      </c>
      <c r="C6036" s="31" t="s">
        <v>3200</v>
      </c>
      <c r="D6036" s="31" t="s">
        <v>93</v>
      </c>
      <c r="E6036" s="31" t="s">
        <v>3275</v>
      </c>
      <c r="F6036" s="31" t="s">
        <v>2940</v>
      </c>
      <c r="G6036" s="32">
        <v>52888</v>
      </c>
      <c r="H6036" s="31" t="s">
        <v>94</v>
      </c>
      <c r="I6036" s="32">
        <v>7245</v>
      </c>
      <c r="J6036" s="33">
        <v>7</v>
      </c>
      <c r="K6036" s="31" t="s">
        <v>94</v>
      </c>
      <c r="L6036" s="31" t="s">
        <v>95</v>
      </c>
    </row>
    <row r="6037" spans="1:12" ht="45" x14ac:dyDescent="0.2">
      <c r="A6037" t="str">
        <f>VLOOKUP(B6037,StateFIPS!A$2:B$52,2)</f>
        <v>Illinois</v>
      </c>
      <c r="B6037">
        <f t="shared" si="97"/>
        <v>17</v>
      </c>
      <c r="C6037" s="31" t="s">
        <v>680</v>
      </c>
      <c r="D6037" s="31" t="s">
        <v>93</v>
      </c>
      <c r="E6037" s="31" t="s">
        <v>3275</v>
      </c>
      <c r="F6037" s="31" t="s">
        <v>2940</v>
      </c>
      <c r="G6037" s="32">
        <v>97447</v>
      </c>
      <c r="H6037" s="31" t="s">
        <v>94</v>
      </c>
      <c r="I6037" s="32">
        <v>13349</v>
      </c>
      <c r="J6037" s="33">
        <v>7</v>
      </c>
      <c r="K6037" s="31" t="s">
        <v>94</v>
      </c>
      <c r="L6037" s="31" t="s">
        <v>95</v>
      </c>
    </row>
    <row r="6038" spans="1:12" ht="45" x14ac:dyDescent="0.2">
      <c r="A6038" t="str">
        <f>VLOOKUP(B6038,StateFIPS!A$2:B$52,2)</f>
        <v>Colorado</v>
      </c>
      <c r="B6038">
        <f t="shared" si="97"/>
        <v>8</v>
      </c>
      <c r="C6038" s="31" t="s">
        <v>480</v>
      </c>
      <c r="D6038" s="31" t="s">
        <v>93</v>
      </c>
      <c r="E6038" s="31" t="s">
        <v>3275</v>
      </c>
      <c r="F6038" s="31" t="s">
        <v>2940</v>
      </c>
      <c r="G6038" s="32">
        <v>70281</v>
      </c>
      <c r="H6038" s="31" t="s">
        <v>94</v>
      </c>
      <c r="I6038" s="32">
        <v>9628</v>
      </c>
      <c r="J6038" s="33">
        <v>7</v>
      </c>
      <c r="K6038" s="31" t="s">
        <v>94</v>
      </c>
      <c r="L6038" s="31" t="s">
        <v>95</v>
      </c>
    </row>
    <row r="6039" spans="1:12" ht="45" x14ac:dyDescent="0.2">
      <c r="A6039" t="str">
        <f>VLOOKUP(B6039,StateFIPS!A$2:B$52,2)</f>
        <v>Illinois</v>
      </c>
      <c r="B6039">
        <f t="shared" si="97"/>
        <v>17</v>
      </c>
      <c r="C6039" s="31" t="s">
        <v>659</v>
      </c>
      <c r="D6039" s="31" t="s">
        <v>93</v>
      </c>
      <c r="E6039" s="31" t="s">
        <v>3275</v>
      </c>
      <c r="F6039" s="31" t="s">
        <v>2940</v>
      </c>
      <c r="G6039" s="32">
        <v>183714</v>
      </c>
      <c r="H6039" s="31" t="s">
        <v>94</v>
      </c>
      <c r="I6039" s="32">
        <v>25166</v>
      </c>
      <c r="J6039" s="33">
        <v>7</v>
      </c>
      <c r="K6039" s="31" t="s">
        <v>94</v>
      </c>
      <c r="L6039" s="31" t="s">
        <v>95</v>
      </c>
    </row>
    <row r="6040" spans="1:12" ht="45" x14ac:dyDescent="0.2">
      <c r="A6040" t="str">
        <f>VLOOKUP(B6040,StateFIPS!A$2:B$52,2)</f>
        <v>Iowa</v>
      </c>
      <c r="B6040">
        <f t="shared" si="97"/>
        <v>19</v>
      </c>
      <c r="C6040" s="31" t="s">
        <v>1663</v>
      </c>
      <c r="D6040" s="31" t="s">
        <v>93</v>
      </c>
      <c r="E6040" s="31" t="s">
        <v>3275</v>
      </c>
      <c r="F6040" s="31" t="s">
        <v>2940</v>
      </c>
      <c r="G6040" s="32">
        <v>511568</v>
      </c>
      <c r="H6040" s="31" t="s">
        <v>94</v>
      </c>
      <c r="I6040" s="32">
        <v>70078</v>
      </c>
      <c r="J6040" s="33">
        <v>7</v>
      </c>
      <c r="K6040" s="31" t="s">
        <v>94</v>
      </c>
      <c r="L6040" s="31" t="s">
        <v>95</v>
      </c>
    </row>
    <row r="6041" spans="1:12" ht="45" x14ac:dyDescent="0.2">
      <c r="A6041" t="str">
        <f>VLOOKUP(B6041,StateFIPS!A$2:B$52,2)</f>
        <v>Colorado</v>
      </c>
      <c r="B6041">
        <f t="shared" si="97"/>
        <v>8</v>
      </c>
      <c r="C6041" s="31" t="s">
        <v>3199</v>
      </c>
      <c r="D6041" s="31" t="s">
        <v>93</v>
      </c>
      <c r="E6041" s="31" t="s">
        <v>3275</v>
      </c>
      <c r="F6041" s="31" t="s">
        <v>2940</v>
      </c>
      <c r="G6041" s="32">
        <v>70281</v>
      </c>
      <c r="H6041" s="31" t="s">
        <v>94</v>
      </c>
      <c r="I6041" s="32">
        <v>9628</v>
      </c>
      <c r="J6041" s="33">
        <v>7</v>
      </c>
      <c r="K6041" s="31" t="s">
        <v>94</v>
      </c>
      <c r="L6041" s="31" t="s">
        <v>95</v>
      </c>
    </row>
    <row r="6042" spans="1:12" ht="45" x14ac:dyDescent="0.2">
      <c r="A6042" t="str">
        <f>VLOOKUP(B6042,StateFIPS!A$2:B$52,2)</f>
        <v>Iowa</v>
      </c>
      <c r="B6042">
        <f t="shared" si="97"/>
        <v>19</v>
      </c>
      <c r="C6042" s="31" t="s">
        <v>216</v>
      </c>
      <c r="D6042" s="31" t="s">
        <v>93</v>
      </c>
      <c r="E6042" s="31" t="s">
        <v>3275</v>
      </c>
      <c r="F6042" s="31" t="s">
        <v>2940</v>
      </c>
      <c r="G6042" s="32">
        <v>522627</v>
      </c>
      <c r="H6042" s="31" t="s">
        <v>94</v>
      </c>
      <c r="I6042" s="32">
        <v>71593</v>
      </c>
      <c r="J6042" s="33">
        <v>7</v>
      </c>
      <c r="K6042" s="31" t="s">
        <v>94</v>
      </c>
      <c r="L6042" s="31" t="s">
        <v>95</v>
      </c>
    </row>
    <row r="6043" spans="1:12" ht="45" x14ac:dyDescent="0.2">
      <c r="A6043" t="str">
        <f>VLOOKUP(B6043,StateFIPS!A$2:B$52,2)</f>
        <v>Iowa</v>
      </c>
      <c r="B6043">
        <f t="shared" si="97"/>
        <v>19</v>
      </c>
      <c r="C6043" s="31" t="s">
        <v>1662</v>
      </c>
      <c r="D6043" s="31" t="s">
        <v>93</v>
      </c>
      <c r="E6043" s="31" t="s">
        <v>3275</v>
      </c>
      <c r="F6043" s="31" t="s">
        <v>2940</v>
      </c>
      <c r="G6043" s="32">
        <v>800514</v>
      </c>
      <c r="H6043" s="31" t="s">
        <v>94</v>
      </c>
      <c r="I6043" s="32">
        <v>109659</v>
      </c>
      <c r="J6043" s="33">
        <v>7</v>
      </c>
      <c r="K6043" s="31" t="s">
        <v>94</v>
      </c>
      <c r="L6043" s="31" t="s">
        <v>95</v>
      </c>
    </row>
    <row r="6044" spans="1:12" ht="45" x14ac:dyDescent="0.2">
      <c r="A6044" t="str">
        <f>VLOOKUP(B6044,StateFIPS!A$2:B$52,2)</f>
        <v>Colorado</v>
      </c>
      <c r="B6044">
        <f t="shared" si="97"/>
        <v>8</v>
      </c>
      <c r="C6044" s="31" t="s">
        <v>475</v>
      </c>
      <c r="D6044" s="31" t="s">
        <v>93</v>
      </c>
      <c r="E6044" s="31" t="s">
        <v>3275</v>
      </c>
      <c r="F6044" s="31" t="s">
        <v>2940</v>
      </c>
      <c r="G6044" s="32">
        <v>70281</v>
      </c>
      <c r="H6044" s="31" t="s">
        <v>94</v>
      </c>
      <c r="I6044" s="32">
        <v>9628</v>
      </c>
      <c r="J6044" s="33">
        <v>7</v>
      </c>
      <c r="K6044" s="31" t="s">
        <v>94</v>
      </c>
      <c r="L6044" s="31" t="s">
        <v>95</v>
      </c>
    </row>
    <row r="6045" spans="1:12" ht="45" x14ac:dyDescent="0.2">
      <c r="A6045" t="str">
        <f>VLOOKUP(B6045,StateFIPS!A$2:B$52,2)</f>
        <v>Illinois</v>
      </c>
      <c r="B6045">
        <f t="shared" si="97"/>
        <v>17</v>
      </c>
      <c r="C6045" s="31" t="s">
        <v>677</v>
      </c>
      <c r="D6045" s="31" t="s">
        <v>93</v>
      </c>
      <c r="E6045" s="31" t="s">
        <v>3275</v>
      </c>
      <c r="F6045" s="31" t="s">
        <v>2940</v>
      </c>
      <c r="G6045" s="32">
        <v>147441</v>
      </c>
      <c r="H6045" s="31" t="s">
        <v>94</v>
      </c>
      <c r="I6045" s="32">
        <v>20197</v>
      </c>
      <c r="J6045" s="33">
        <v>7</v>
      </c>
      <c r="K6045" s="31" t="s">
        <v>94</v>
      </c>
      <c r="L6045" s="31" t="s">
        <v>95</v>
      </c>
    </row>
    <row r="6046" spans="1:12" ht="45" x14ac:dyDescent="0.2">
      <c r="A6046" t="str">
        <f>VLOOKUP(B6046,StateFIPS!A$2:B$52,2)</f>
        <v>Iowa</v>
      </c>
      <c r="B6046">
        <f t="shared" si="97"/>
        <v>19</v>
      </c>
      <c r="C6046" s="31" t="s">
        <v>218</v>
      </c>
      <c r="D6046" s="31" t="s">
        <v>93</v>
      </c>
      <c r="E6046" s="31" t="s">
        <v>3275</v>
      </c>
      <c r="F6046" s="31" t="s">
        <v>2940</v>
      </c>
      <c r="G6046" s="32">
        <v>706554</v>
      </c>
      <c r="H6046" s="31" t="s">
        <v>94</v>
      </c>
      <c r="I6046" s="32">
        <v>96788</v>
      </c>
      <c r="J6046" s="33">
        <v>7</v>
      </c>
      <c r="K6046" s="31" t="s">
        <v>94</v>
      </c>
      <c r="L6046" s="31" t="s">
        <v>95</v>
      </c>
    </row>
    <row r="6047" spans="1:12" ht="45" x14ac:dyDescent="0.2">
      <c r="A6047" t="str">
        <f>VLOOKUP(B6047,StateFIPS!A$2:B$52,2)</f>
        <v>Colorado</v>
      </c>
      <c r="B6047">
        <f t="shared" si="97"/>
        <v>8</v>
      </c>
      <c r="C6047" s="31" t="s">
        <v>477</v>
      </c>
      <c r="D6047" s="31" t="s">
        <v>93</v>
      </c>
      <c r="E6047" s="31" t="s">
        <v>3275</v>
      </c>
      <c r="F6047" s="31" t="s">
        <v>2940</v>
      </c>
      <c r="G6047" s="32">
        <v>70281</v>
      </c>
      <c r="H6047" s="31" t="s">
        <v>94</v>
      </c>
      <c r="I6047" s="32">
        <v>9628</v>
      </c>
      <c r="J6047" s="33">
        <v>7</v>
      </c>
      <c r="K6047" s="31" t="s">
        <v>94</v>
      </c>
      <c r="L6047" s="31" t="s">
        <v>95</v>
      </c>
    </row>
    <row r="6048" spans="1:12" ht="45" x14ac:dyDescent="0.2">
      <c r="A6048" t="str">
        <f>VLOOKUP(B6048,StateFIPS!A$2:B$52,2)</f>
        <v>Kansas</v>
      </c>
      <c r="B6048">
        <f t="shared" si="97"/>
        <v>20</v>
      </c>
      <c r="C6048" s="31" t="s">
        <v>251</v>
      </c>
      <c r="D6048" s="31" t="s">
        <v>93</v>
      </c>
      <c r="E6048" s="31" t="s">
        <v>3275</v>
      </c>
      <c r="F6048" s="31" t="s">
        <v>2940</v>
      </c>
      <c r="G6048" s="32">
        <v>5973</v>
      </c>
      <c r="H6048" s="31" t="s">
        <v>94</v>
      </c>
      <c r="I6048" s="32">
        <v>818</v>
      </c>
      <c r="J6048" s="33">
        <v>7</v>
      </c>
      <c r="K6048" s="31" t="s">
        <v>94</v>
      </c>
      <c r="L6048" s="31" t="s">
        <v>95</v>
      </c>
    </row>
    <row r="6049" spans="1:12" ht="45" x14ac:dyDescent="0.2">
      <c r="A6049" t="str">
        <f>VLOOKUP(B6049,StateFIPS!A$2:B$52,2)</f>
        <v>Illinois</v>
      </c>
      <c r="B6049">
        <f t="shared" si="97"/>
        <v>17</v>
      </c>
      <c r="C6049" s="31" t="s">
        <v>676</v>
      </c>
      <c r="D6049" s="31" t="s">
        <v>93</v>
      </c>
      <c r="E6049" s="31" t="s">
        <v>3275</v>
      </c>
      <c r="F6049" s="31" t="s">
        <v>2940</v>
      </c>
      <c r="G6049" s="32">
        <v>107000</v>
      </c>
      <c r="H6049" s="31" t="s">
        <v>94</v>
      </c>
      <c r="I6049" s="32">
        <v>14658</v>
      </c>
      <c r="J6049" s="33">
        <v>7</v>
      </c>
      <c r="K6049" s="31" t="s">
        <v>94</v>
      </c>
      <c r="L6049" s="31" t="s">
        <v>95</v>
      </c>
    </row>
    <row r="6050" spans="1:12" ht="45" x14ac:dyDescent="0.2">
      <c r="A6050" t="str">
        <f>VLOOKUP(B6050,StateFIPS!A$2:B$52,2)</f>
        <v>Iowa</v>
      </c>
      <c r="B6050">
        <f t="shared" si="97"/>
        <v>19</v>
      </c>
      <c r="C6050" s="31" t="s">
        <v>217</v>
      </c>
      <c r="D6050" s="31" t="s">
        <v>93</v>
      </c>
      <c r="E6050" s="31" t="s">
        <v>3275</v>
      </c>
      <c r="F6050" s="31" t="s">
        <v>2940</v>
      </c>
      <c r="G6050" s="32">
        <v>504100</v>
      </c>
      <c r="H6050" s="31" t="s">
        <v>94</v>
      </c>
      <c r="I6050" s="32">
        <v>69055</v>
      </c>
      <c r="J6050" s="33">
        <v>7</v>
      </c>
      <c r="K6050" s="31" t="s">
        <v>94</v>
      </c>
      <c r="L6050" s="31" t="s">
        <v>95</v>
      </c>
    </row>
    <row r="6051" spans="1:12" ht="45" x14ac:dyDescent="0.2">
      <c r="A6051" t="str">
        <f>VLOOKUP(B6051,StateFIPS!A$2:B$52,2)</f>
        <v>Illinois</v>
      </c>
      <c r="B6051">
        <f t="shared" si="97"/>
        <v>17</v>
      </c>
      <c r="C6051" s="31" t="s">
        <v>2208</v>
      </c>
      <c r="D6051" s="31" t="s">
        <v>93</v>
      </c>
      <c r="E6051" s="31" t="s">
        <v>3275</v>
      </c>
      <c r="F6051" s="31" t="s">
        <v>2940</v>
      </c>
      <c r="G6051" s="32">
        <v>450388</v>
      </c>
      <c r="H6051" s="31" t="s">
        <v>94</v>
      </c>
      <c r="I6051" s="32">
        <v>61697</v>
      </c>
      <c r="J6051" s="33">
        <v>7</v>
      </c>
      <c r="K6051" s="31" t="s">
        <v>94</v>
      </c>
      <c r="L6051" s="31" t="s">
        <v>95</v>
      </c>
    </row>
    <row r="6052" spans="1:12" ht="45" x14ac:dyDescent="0.2">
      <c r="A6052" t="str">
        <f>VLOOKUP(B6052,StateFIPS!A$2:B$52,2)</f>
        <v>Colorado</v>
      </c>
      <c r="B6052">
        <f t="shared" si="97"/>
        <v>8</v>
      </c>
      <c r="C6052" s="31" t="s">
        <v>476</v>
      </c>
      <c r="D6052" s="31" t="s">
        <v>93</v>
      </c>
      <c r="E6052" s="31" t="s">
        <v>3275</v>
      </c>
      <c r="F6052" s="31" t="s">
        <v>2940</v>
      </c>
      <c r="G6052" s="32">
        <v>70281</v>
      </c>
      <c r="H6052" s="31" t="s">
        <v>94</v>
      </c>
      <c r="I6052" s="32">
        <v>9628</v>
      </c>
      <c r="J6052" s="33">
        <v>7</v>
      </c>
      <c r="K6052" s="31" t="s">
        <v>94</v>
      </c>
      <c r="L6052" s="31" t="s">
        <v>95</v>
      </c>
    </row>
    <row r="6053" spans="1:12" ht="45" x14ac:dyDescent="0.2">
      <c r="A6053" t="str">
        <f>VLOOKUP(B6053,StateFIPS!A$2:B$52,2)</f>
        <v>Kansas</v>
      </c>
      <c r="B6053">
        <f t="shared" si="97"/>
        <v>20</v>
      </c>
      <c r="C6053" s="31" t="s">
        <v>1499</v>
      </c>
      <c r="D6053" s="31" t="s">
        <v>93</v>
      </c>
      <c r="E6053" s="31" t="s">
        <v>3275</v>
      </c>
      <c r="F6053" s="31" t="s">
        <v>2940</v>
      </c>
      <c r="G6053" s="32">
        <v>14802</v>
      </c>
      <c r="H6053" s="31" t="s">
        <v>94</v>
      </c>
      <c r="I6053" s="32">
        <v>2028</v>
      </c>
      <c r="J6053" s="33">
        <v>7</v>
      </c>
      <c r="K6053" s="31" t="s">
        <v>94</v>
      </c>
      <c r="L6053" s="31" t="s">
        <v>95</v>
      </c>
    </row>
    <row r="6054" spans="1:12" ht="45" x14ac:dyDescent="0.2">
      <c r="A6054" t="str">
        <f>VLOOKUP(B6054,StateFIPS!A$2:B$52,2)</f>
        <v>Kansas</v>
      </c>
      <c r="B6054">
        <f t="shared" si="97"/>
        <v>20</v>
      </c>
      <c r="C6054" s="31" t="s">
        <v>250</v>
      </c>
      <c r="D6054" s="31" t="s">
        <v>93</v>
      </c>
      <c r="E6054" s="31" t="s">
        <v>3275</v>
      </c>
      <c r="F6054" s="31" t="s">
        <v>2940</v>
      </c>
      <c r="G6054" s="32">
        <v>6706</v>
      </c>
      <c r="H6054" s="31" t="s">
        <v>94</v>
      </c>
      <c r="I6054" s="32">
        <v>919</v>
      </c>
      <c r="J6054" s="33">
        <v>7</v>
      </c>
      <c r="K6054" s="31" t="s">
        <v>94</v>
      </c>
      <c r="L6054" s="31" t="s">
        <v>95</v>
      </c>
    </row>
    <row r="6055" spans="1:12" ht="45" x14ac:dyDescent="0.2">
      <c r="A6055" t="str">
        <f>VLOOKUP(B6055,StateFIPS!A$2:B$52,2)</f>
        <v>Iowa</v>
      </c>
      <c r="B6055">
        <f t="shared" si="97"/>
        <v>19</v>
      </c>
      <c r="C6055" s="31" t="s">
        <v>285</v>
      </c>
      <c r="D6055" s="31" t="s">
        <v>93</v>
      </c>
      <c r="E6055" s="31" t="s">
        <v>3275</v>
      </c>
      <c r="F6055" s="31" t="s">
        <v>2940</v>
      </c>
      <c r="G6055" s="32">
        <v>262254</v>
      </c>
      <c r="H6055" s="31" t="s">
        <v>94</v>
      </c>
      <c r="I6055" s="32">
        <v>35925</v>
      </c>
      <c r="J6055" s="33">
        <v>7</v>
      </c>
      <c r="K6055" s="31" t="s">
        <v>94</v>
      </c>
      <c r="L6055" s="31" t="s">
        <v>95</v>
      </c>
    </row>
    <row r="6056" spans="1:12" ht="45" x14ac:dyDescent="0.2">
      <c r="A6056" t="str">
        <f>VLOOKUP(B6056,StateFIPS!A$2:B$52,2)</f>
        <v>Colorado</v>
      </c>
      <c r="B6056">
        <f t="shared" si="97"/>
        <v>8</v>
      </c>
      <c r="C6056" s="31" t="s">
        <v>2114</v>
      </c>
      <c r="D6056" s="31" t="s">
        <v>93</v>
      </c>
      <c r="E6056" s="31" t="s">
        <v>3275</v>
      </c>
      <c r="F6056" s="31" t="s">
        <v>2940</v>
      </c>
      <c r="G6056" s="32">
        <v>70281</v>
      </c>
      <c r="H6056" s="31" t="s">
        <v>94</v>
      </c>
      <c r="I6056" s="32">
        <v>9628</v>
      </c>
      <c r="J6056" s="33">
        <v>7</v>
      </c>
      <c r="K6056" s="31" t="s">
        <v>94</v>
      </c>
      <c r="L6056" s="31" t="s">
        <v>95</v>
      </c>
    </row>
    <row r="6057" spans="1:12" ht="45" x14ac:dyDescent="0.2">
      <c r="A6057" t="str">
        <f>VLOOKUP(B6057,StateFIPS!A$2:B$52,2)</f>
        <v>Iowa</v>
      </c>
      <c r="B6057">
        <f t="shared" si="97"/>
        <v>19</v>
      </c>
      <c r="C6057" s="31" t="s">
        <v>283</v>
      </c>
      <c r="D6057" s="31" t="s">
        <v>93</v>
      </c>
      <c r="E6057" s="31" t="s">
        <v>3275</v>
      </c>
      <c r="F6057" s="31" t="s">
        <v>2940</v>
      </c>
      <c r="G6057" s="32">
        <v>245542</v>
      </c>
      <c r="H6057" s="31" t="s">
        <v>94</v>
      </c>
      <c r="I6057" s="32">
        <v>33636</v>
      </c>
      <c r="J6057" s="33">
        <v>7</v>
      </c>
      <c r="K6057" s="31" t="s">
        <v>94</v>
      </c>
      <c r="L6057" s="31" t="s">
        <v>95</v>
      </c>
    </row>
    <row r="6058" spans="1:12" ht="45" x14ac:dyDescent="0.2">
      <c r="A6058" t="str">
        <f>VLOOKUP(B6058,StateFIPS!A$2:B$52,2)</f>
        <v>Georgia</v>
      </c>
      <c r="B6058">
        <f t="shared" si="97"/>
        <v>13</v>
      </c>
      <c r="C6058" s="31" t="s">
        <v>750</v>
      </c>
      <c r="D6058" s="31" t="s">
        <v>93</v>
      </c>
      <c r="E6058" s="31" t="s">
        <v>3275</v>
      </c>
      <c r="F6058" s="31" t="s">
        <v>2940</v>
      </c>
      <c r="G6058" s="32">
        <v>3401</v>
      </c>
      <c r="H6058" s="31" t="s">
        <v>94</v>
      </c>
      <c r="I6058" s="32">
        <v>466</v>
      </c>
      <c r="J6058" s="33">
        <v>7</v>
      </c>
      <c r="K6058" s="31" t="s">
        <v>94</v>
      </c>
      <c r="L6058" s="31" t="s">
        <v>95</v>
      </c>
    </row>
    <row r="6059" spans="1:12" ht="45" x14ac:dyDescent="0.2">
      <c r="A6059" t="str">
        <f>VLOOKUP(B6059,StateFIPS!A$2:B$52,2)</f>
        <v>Iowa</v>
      </c>
      <c r="B6059">
        <f t="shared" si="97"/>
        <v>19</v>
      </c>
      <c r="C6059" s="31" t="s">
        <v>1520</v>
      </c>
      <c r="D6059" s="31" t="s">
        <v>93</v>
      </c>
      <c r="E6059" s="31" t="s">
        <v>3275</v>
      </c>
      <c r="F6059" s="31" t="s">
        <v>2940</v>
      </c>
      <c r="G6059" s="32">
        <v>2124036</v>
      </c>
      <c r="H6059" s="31" t="s">
        <v>94</v>
      </c>
      <c r="I6059" s="32">
        <v>290964</v>
      </c>
      <c r="J6059" s="33">
        <v>7</v>
      </c>
      <c r="K6059" s="31" t="s">
        <v>94</v>
      </c>
      <c r="L6059" s="31" t="s">
        <v>95</v>
      </c>
    </row>
    <row r="6060" spans="1:12" ht="45" x14ac:dyDescent="0.2">
      <c r="A6060" t="str">
        <f>VLOOKUP(B6060,StateFIPS!A$2:B$52,2)</f>
        <v>Iowa</v>
      </c>
      <c r="B6060">
        <f t="shared" si="97"/>
        <v>19</v>
      </c>
      <c r="C6060" s="31" t="s">
        <v>1486</v>
      </c>
      <c r="D6060" s="31" t="s">
        <v>93</v>
      </c>
      <c r="E6060" s="31" t="s">
        <v>3275</v>
      </c>
      <c r="F6060" s="31" t="s">
        <v>2940</v>
      </c>
      <c r="G6060" s="32">
        <v>727077</v>
      </c>
      <c r="H6060" s="31" t="s">
        <v>94</v>
      </c>
      <c r="I6060" s="32">
        <v>99600</v>
      </c>
      <c r="J6060" s="33">
        <v>7</v>
      </c>
      <c r="K6060" s="31" t="s">
        <v>94</v>
      </c>
      <c r="L6060" s="31" t="s">
        <v>95</v>
      </c>
    </row>
    <row r="6061" spans="1:12" ht="45" x14ac:dyDescent="0.2">
      <c r="A6061" t="str">
        <f>VLOOKUP(B6061,StateFIPS!A$2:B$52,2)</f>
        <v>Georgia</v>
      </c>
      <c r="B6061">
        <f t="shared" si="97"/>
        <v>13</v>
      </c>
      <c r="C6061" s="31" t="s">
        <v>749</v>
      </c>
      <c r="D6061" s="31" t="s">
        <v>93</v>
      </c>
      <c r="E6061" s="31" t="s">
        <v>3275</v>
      </c>
      <c r="F6061" s="31" t="s">
        <v>2940</v>
      </c>
      <c r="G6061" s="32">
        <v>5540</v>
      </c>
      <c r="H6061" s="31" t="s">
        <v>94</v>
      </c>
      <c r="I6061" s="32">
        <v>759</v>
      </c>
      <c r="J6061" s="33">
        <v>7</v>
      </c>
      <c r="K6061" s="31" t="s">
        <v>94</v>
      </c>
      <c r="L6061" s="31" t="s">
        <v>95</v>
      </c>
    </row>
    <row r="6062" spans="1:12" ht="45" x14ac:dyDescent="0.2">
      <c r="A6062" t="str">
        <f>VLOOKUP(B6062,StateFIPS!A$2:B$52,2)</f>
        <v>Georgia</v>
      </c>
      <c r="B6062">
        <f t="shared" si="97"/>
        <v>13</v>
      </c>
      <c r="C6062" s="31" t="s">
        <v>759</v>
      </c>
      <c r="D6062" s="31" t="s">
        <v>93</v>
      </c>
      <c r="E6062" s="31" t="s">
        <v>3275</v>
      </c>
      <c r="F6062" s="31" t="s">
        <v>2940</v>
      </c>
      <c r="G6062" s="32">
        <v>3394</v>
      </c>
      <c r="H6062" s="31" t="s">
        <v>94</v>
      </c>
      <c r="I6062" s="32">
        <v>465</v>
      </c>
      <c r="J6062" s="33">
        <v>7</v>
      </c>
      <c r="K6062" s="31" t="s">
        <v>94</v>
      </c>
      <c r="L6062" s="31" t="s">
        <v>95</v>
      </c>
    </row>
    <row r="6063" spans="1:12" ht="45" x14ac:dyDescent="0.2">
      <c r="A6063" t="str">
        <f>VLOOKUP(B6063,StateFIPS!A$2:B$52,2)</f>
        <v>Iowa</v>
      </c>
      <c r="B6063">
        <f t="shared" si="97"/>
        <v>19</v>
      </c>
      <c r="C6063" s="31" t="s">
        <v>284</v>
      </c>
      <c r="D6063" s="31" t="s">
        <v>93</v>
      </c>
      <c r="E6063" s="31" t="s">
        <v>3275</v>
      </c>
      <c r="F6063" s="31" t="s">
        <v>2940</v>
      </c>
      <c r="G6063" s="32">
        <v>596154</v>
      </c>
      <c r="H6063" s="31" t="s">
        <v>94</v>
      </c>
      <c r="I6063" s="32">
        <v>81665</v>
      </c>
      <c r="J6063" s="33">
        <v>7</v>
      </c>
      <c r="K6063" s="31" t="s">
        <v>94</v>
      </c>
      <c r="L6063" s="31" t="s">
        <v>95</v>
      </c>
    </row>
    <row r="6064" spans="1:12" ht="45" x14ac:dyDescent="0.2">
      <c r="A6064" t="str">
        <f>VLOOKUP(B6064,StateFIPS!A$2:B$52,2)</f>
        <v>Iowa</v>
      </c>
      <c r="B6064">
        <f t="shared" si="97"/>
        <v>19</v>
      </c>
      <c r="C6064" s="31" t="s">
        <v>1522</v>
      </c>
      <c r="D6064" s="31" t="s">
        <v>93</v>
      </c>
      <c r="E6064" s="31" t="s">
        <v>3275</v>
      </c>
      <c r="F6064" s="31" t="s">
        <v>2940</v>
      </c>
      <c r="G6064" s="32">
        <v>589255</v>
      </c>
      <c r="H6064" s="31" t="s">
        <v>94</v>
      </c>
      <c r="I6064" s="32">
        <v>80720</v>
      </c>
      <c r="J6064" s="33">
        <v>7</v>
      </c>
      <c r="K6064" s="31" t="s">
        <v>94</v>
      </c>
      <c r="L6064" s="31" t="s">
        <v>95</v>
      </c>
    </row>
    <row r="6065" spans="1:12" ht="45" x14ac:dyDescent="0.2">
      <c r="A6065" t="str">
        <f>VLOOKUP(B6065,StateFIPS!A$2:B$52,2)</f>
        <v>Georgia</v>
      </c>
      <c r="B6065">
        <f t="shared" si="97"/>
        <v>13</v>
      </c>
      <c r="C6065" s="31" t="s">
        <v>2009</v>
      </c>
      <c r="D6065" s="31" t="s">
        <v>93</v>
      </c>
      <c r="E6065" s="31" t="s">
        <v>3275</v>
      </c>
      <c r="F6065" s="31" t="s">
        <v>2940</v>
      </c>
      <c r="G6065" s="32">
        <v>5399</v>
      </c>
      <c r="H6065" s="31" t="s">
        <v>94</v>
      </c>
      <c r="I6065" s="32">
        <v>740</v>
      </c>
      <c r="J6065" s="33">
        <v>7</v>
      </c>
      <c r="K6065" s="31" t="s">
        <v>94</v>
      </c>
      <c r="L6065" s="31" t="s">
        <v>95</v>
      </c>
    </row>
    <row r="6066" spans="1:12" ht="45" x14ac:dyDescent="0.2">
      <c r="A6066" t="str">
        <f>VLOOKUP(B6066,StateFIPS!A$2:B$52,2)</f>
        <v>Georgia</v>
      </c>
      <c r="B6066">
        <f t="shared" si="97"/>
        <v>13</v>
      </c>
      <c r="C6066" s="31" t="s">
        <v>752</v>
      </c>
      <c r="D6066" s="31" t="s">
        <v>93</v>
      </c>
      <c r="E6066" s="31" t="s">
        <v>3275</v>
      </c>
      <c r="F6066" s="31" t="s">
        <v>2940</v>
      </c>
      <c r="G6066" s="32">
        <v>9334</v>
      </c>
      <c r="H6066" s="31" t="s">
        <v>94</v>
      </c>
      <c r="I6066" s="32">
        <v>1279</v>
      </c>
      <c r="J6066" s="33">
        <v>7</v>
      </c>
      <c r="K6066" s="31" t="s">
        <v>94</v>
      </c>
      <c r="L6066" s="31" t="s">
        <v>95</v>
      </c>
    </row>
    <row r="6067" spans="1:12" ht="45" x14ac:dyDescent="0.2">
      <c r="A6067" t="str">
        <f>VLOOKUP(B6067,StateFIPS!A$2:B$52,2)</f>
        <v>Georgia</v>
      </c>
      <c r="B6067">
        <f t="shared" si="97"/>
        <v>13</v>
      </c>
      <c r="C6067" s="31" t="s">
        <v>2018</v>
      </c>
      <c r="D6067" s="31" t="s">
        <v>93</v>
      </c>
      <c r="E6067" s="31" t="s">
        <v>3275</v>
      </c>
      <c r="F6067" s="31" t="s">
        <v>2940</v>
      </c>
      <c r="G6067" s="32">
        <v>4324</v>
      </c>
      <c r="H6067" s="31" t="s">
        <v>94</v>
      </c>
      <c r="I6067" s="32">
        <v>592</v>
      </c>
      <c r="J6067" s="33">
        <v>7</v>
      </c>
      <c r="K6067" s="31" t="s">
        <v>94</v>
      </c>
      <c r="L6067" s="31" t="s">
        <v>95</v>
      </c>
    </row>
    <row r="6068" spans="1:12" ht="45" x14ac:dyDescent="0.2">
      <c r="A6068" t="str">
        <f>VLOOKUP(B6068,StateFIPS!A$2:B$52,2)</f>
        <v>Georgia</v>
      </c>
      <c r="B6068">
        <f t="shared" si="97"/>
        <v>13</v>
      </c>
      <c r="C6068" s="31" t="s">
        <v>789</v>
      </c>
      <c r="D6068" s="31" t="s">
        <v>93</v>
      </c>
      <c r="E6068" s="31" t="s">
        <v>3275</v>
      </c>
      <c r="F6068" s="31" t="s">
        <v>2940</v>
      </c>
      <c r="G6068" s="32">
        <v>4229</v>
      </c>
      <c r="H6068" s="31" t="s">
        <v>94</v>
      </c>
      <c r="I6068" s="32">
        <v>579</v>
      </c>
      <c r="J6068" s="33">
        <v>7</v>
      </c>
      <c r="K6068" s="31" t="s">
        <v>94</v>
      </c>
      <c r="L6068" s="31" t="s">
        <v>95</v>
      </c>
    </row>
    <row r="6069" spans="1:12" ht="45" x14ac:dyDescent="0.2">
      <c r="A6069" t="str">
        <f>VLOOKUP(B6069,StateFIPS!A$2:B$52,2)</f>
        <v>Iowa</v>
      </c>
      <c r="B6069">
        <f t="shared" si="97"/>
        <v>19</v>
      </c>
      <c r="C6069" s="31" t="s">
        <v>1518</v>
      </c>
      <c r="D6069" s="31" t="s">
        <v>93</v>
      </c>
      <c r="E6069" s="31" t="s">
        <v>3275</v>
      </c>
      <c r="F6069" s="31" t="s">
        <v>2940</v>
      </c>
      <c r="G6069" s="32">
        <v>623241</v>
      </c>
      <c r="H6069" s="31" t="s">
        <v>94</v>
      </c>
      <c r="I6069" s="32">
        <v>85375</v>
      </c>
      <c r="J6069" s="33">
        <v>7</v>
      </c>
      <c r="K6069" s="31" t="s">
        <v>94</v>
      </c>
      <c r="L6069" s="31" t="s">
        <v>95</v>
      </c>
    </row>
    <row r="6070" spans="1:12" ht="45" x14ac:dyDescent="0.2">
      <c r="A6070" t="str">
        <f>VLOOKUP(B6070,StateFIPS!A$2:B$52,2)</f>
        <v>Florida</v>
      </c>
      <c r="B6070">
        <f t="shared" si="97"/>
        <v>12</v>
      </c>
      <c r="C6070" s="31" t="s">
        <v>1943</v>
      </c>
      <c r="D6070" s="31" t="s">
        <v>93</v>
      </c>
      <c r="E6070" s="31" t="s">
        <v>3275</v>
      </c>
      <c r="F6070" s="31" t="s">
        <v>2940</v>
      </c>
      <c r="G6070" s="32">
        <v>14635</v>
      </c>
      <c r="H6070" s="31" t="s">
        <v>94</v>
      </c>
      <c r="I6070" s="32">
        <v>2005</v>
      </c>
      <c r="J6070" s="33">
        <v>7</v>
      </c>
      <c r="K6070" s="31" t="s">
        <v>94</v>
      </c>
      <c r="L6070" s="31" t="s">
        <v>95</v>
      </c>
    </row>
    <row r="6071" spans="1:12" ht="45" x14ac:dyDescent="0.2">
      <c r="A6071" t="str">
        <f>VLOOKUP(B6071,StateFIPS!A$2:B$52,2)</f>
        <v>Iowa</v>
      </c>
      <c r="B6071">
        <f t="shared" si="97"/>
        <v>19</v>
      </c>
      <c r="C6071" s="31" t="s">
        <v>286</v>
      </c>
      <c r="D6071" s="31" t="s">
        <v>93</v>
      </c>
      <c r="E6071" s="31" t="s">
        <v>3275</v>
      </c>
      <c r="F6071" s="31" t="s">
        <v>2940</v>
      </c>
      <c r="G6071" s="32">
        <v>2159643</v>
      </c>
      <c r="H6071" s="31" t="s">
        <v>94</v>
      </c>
      <c r="I6071" s="32">
        <v>295842</v>
      </c>
      <c r="J6071" s="33">
        <v>7</v>
      </c>
      <c r="K6071" s="31" t="s">
        <v>94</v>
      </c>
      <c r="L6071" s="31" t="s">
        <v>95</v>
      </c>
    </row>
    <row r="6072" spans="1:12" ht="45" x14ac:dyDescent="0.2">
      <c r="A6072" t="str">
        <f>VLOOKUP(B6072,StateFIPS!A$2:B$52,2)</f>
        <v>Iowa</v>
      </c>
      <c r="B6072">
        <f t="shared" si="97"/>
        <v>19</v>
      </c>
      <c r="C6072" s="31" t="s">
        <v>275</v>
      </c>
      <c r="D6072" s="31" t="s">
        <v>93</v>
      </c>
      <c r="E6072" s="31" t="s">
        <v>3275</v>
      </c>
      <c r="F6072" s="31" t="s">
        <v>2940</v>
      </c>
      <c r="G6072" s="32">
        <v>506051</v>
      </c>
      <c r="H6072" s="31" t="s">
        <v>94</v>
      </c>
      <c r="I6072" s="32">
        <v>69322</v>
      </c>
      <c r="J6072" s="33">
        <v>7</v>
      </c>
      <c r="K6072" s="31" t="s">
        <v>94</v>
      </c>
      <c r="L6072" s="31" t="s">
        <v>95</v>
      </c>
    </row>
    <row r="6073" spans="1:12" ht="45" x14ac:dyDescent="0.2">
      <c r="A6073" t="str">
        <f>VLOOKUP(B6073,StateFIPS!A$2:B$52,2)</f>
        <v>Georgia</v>
      </c>
      <c r="B6073">
        <f t="shared" si="97"/>
        <v>13</v>
      </c>
      <c r="C6073" s="31" t="s">
        <v>790</v>
      </c>
      <c r="D6073" s="31" t="s">
        <v>93</v>
      </c>
      <c r="E6073" s="31" t="s">
        <v>3275</v>
      </c>
      <c r="F6073" s="31" t="s">
        <v>2940</v>
      </c>
      <c r="G6073" s="32">
        <v>4517</v>
      </c>
      <c r="H6073" s="31" t="s">
        <v>94</v>
      </c>
      <c r="I6073" s="32">
        <v>619</v>
      </c>
      <c r="J6073" s="33">
        <v>7</v>
      </c>
      <c r="K6073" s="31" t="s">
        <v>94</v>
      </c>
      <c r="L6073" s="31" t="s">
        <v>95</v>
      </c>
    </row>
    <row r="6074" spans="1:12" ht="45" x14ac:dyDescent="0.2">
      <c r="A6074" t="str">
        <f>VLOOKUP(B6074,StateFIPS!A$2:B$52,2)</f>
        <v>Kansas</v>
      </c>
      <c r="B6074">
        <f t="shared" si="97"/>
        <v>20</v>
      </c>
      <c r="C6074" s="31" t="s">
        <v>1482</v>
      </c>
      <c r="D6074" s="31" t="s">
        <v>93</v>
      </c>
      <c r="E6074" s="31" t="s">
        <v>3275</v>
      </c>
      <c r="F6074" s="31" t="s">
        <v>2940</v>
      </c>
      <c r="G6074" s="32">
        <v>8340</v>
      </c>
      <c r="H6074" s="31" t="s">
        <v>94</v>
      </c>
      <c r="I6074" s="32">
        <v>1142</v>
      </c>
      <c r="J6074" s="33">
        <v>7</v>
      </c>
      <c r="K6074" s="31" t="s">
        <v>94</v>
      </c>
      <c r="L6074" s="31" t="s">
        <v>95</v>
      </c>
    </row>
    <row r="6075" spans="1:12" ht="45" x14ac:dyDescent="0.2">
      <c r="A6075" t="str">
        <f>VLOOKUP(B6075,StateFIPS!A$2:B$52,2)</f>
        <v>Iowa</v>
      </c>
      <c r="B6075">
        <f t="shared" si="97"/>
        <v>19</v>
      </c>
      <c r="C6075" s="31" t="s">
        <v>274</v>
      </c>
      <c r="D6075" s="31" t="s">
        <v>93</v>
      </c>
      <c r="E6075" s="31" t="s">
        <v>3275</v>
      </c>
      <c r="F6075" s="31" t="s">
        <v>2940</v>
      </c>
      <c r="G6075" s="32">
        <v>125491</v>
      </c>
      <c r="H6075" s="31" t="s">
        <v>94</v>
      </c>
      <c r="I6075" s="32">
        <v>17190</v>
      </c>
      <c r="J6075" s="33">
        <v>7</v>
      </c>
      <c r="K6075" s="31" t="s">
        <v>94</v>
      </c>
      <c r="L6075" s="31" t="s">
        <v>95</v>
      </c>
    </row>
    <row r="6076" spans="1:12" ht="45" x14ac:dyDescent="0.2">
      <c r="A6076" t="str">
        <f>VLOOKUP(B6076,StateFIPS!A$2:B$52,2)</f>
        <v>Iowa</v>
      </c>
      <c r="B6076">
        <f t="shared" si="97"/>
        <v>19</v>
      </c>
      <c r="C6076" s="31" t="s">
        <v>276</v>
      </c>
      <c r="D6076" s="31" t="s">
        <v>93</v>
      </c>
      <c r="E6076" s="31" t="s">
        <v>3275</v>
      </c>
      <c r="F6076" s="31" t="s">
        <v>2940</v>
      </c>
      <c r="G6076" s="32">
        <v>1040939</v>
      </c>
      <c r="H6076" s="31" t="s">
        <v>94</v>
      </c>
      <c r="I6076" s="32">
        <v>142594</v>
      </c>
      <c r="J6076" s="33">
        <v>7</v>
      </c>
      <c r="K6076" s="31" t="s">
        <v>94</v>
      </c>
      <c r="L6076" s="31" t="s">
        <v>95</v>
      </c>
    </row>
    <row r="6077" spans="1:12" ht="45" x14ac:dyDescent="0.2">
      <c r="A6077" t="str">
        <f>VLOOKUP(B6077,StateFIPS!A$2:B$52,2)</f>
        <v>Iowa</v>
      </c>
      <c r="B6077">
        <f t="shared" si="97"/>
        <v>19</v>
      </c>
      <c r="C6077" s="31" t="s">
        <v>1527</v>
      </c>
      <c r="D6077" s="31" t="s">
        <v>93</v>
      </c>
      <c r="E6077" s="31" t="s">
        <v>3275</v>
      </c>
      <c r="F6077" s="31" t="s">
        <v>2940</v>
      </c>
      <c r="G6077" s="32">
        <v>587401</v>
      </c>
      <c r="H6077" s="31" t="s">
        <v>94</v>
      </c>
      <c r="I6077" s="32">
        <v>80466</v>
      </c>
      <c r="J6077" s="33">
        <v>7</v>
      </c>
      <c r="K6077" s="31" t="s">
        <v>94</v>
      </c>
      <c r="L6077" s="31" t="s">
        <v>95</v>
      </c>
    </row>
    <row r="6078" spans="1:12" ht="45" x14ac:dyDescent="0.2">
      <c r="A6078" t="str">
        <f>VLOOKUP(B6078,StateFIPS!A$2:B$52,2)</f>
        <v>Iowa</v>
      </c>
      <c r="B6078">
        <f t="shared" si="97"/>
        <v>19</v>
      </c>
      <c r="C6078" s="31" t="s">
        <v>278</v>
      </c>
      <c r="D6078" s="31" t="s">
        <v>93</v>
      </c>
      <c r="E6078" s="31" t="s">
        <v>3275</v>
      </c>
      <c r="F6078" s="31" t="s">
        <v>2940</v>
      </c>
      <c r="G6078" s="32">
        <v>281530</v>
      </c>
      <c r="H6078" s="31" t="s">
        <v>94</v>
      </c>
      <c r="I6078" s="32">
        <v>38566</v>
      </c>
      <c r="J6078" s="33">
        <v>7</v>
      </c>
      <c r="K6078" s="31" t="s">
        <v>94</v>
      </c>
      <c r="L6078" s="31" t="s">
        <v>95</v>
      </c>
    </row>
    <row r="6079" spans="1:12" ht="45" x14ac:dyDescent="0.2">
      <c r="A6079" t="str">
        <f>VLOOKUP(B6079,StateFIPS!A$2:B$52,2)</f>
        <v>Georgia</v>
      </c>
      <c r="B6079">
        <f t="shared" si="97"/>
        <v>13</v>
      </c>
      <c r="C6079" s="31" t="s">
        <v>760</v>
      </c>
      <c r="D6079" s="31" t="s">
        <v>93</v>
      </c>
      <c r="E6079" s="31" t="s">
        <v>3275</v>
      </c>
      <c r="F6079" s="31" t="s">
        <v>2940</v>
      </c>
      <c r="G6079" s="32">
        <v>8292</v>
      </c>
      <c r="H6079" s="31" t="s">
        <v>94</v>
      </c>
      <c r="I6079" s="32">
        <v>1136</v>
      </c>
      <c r="J6079" s="33">
        <v>7</v>
      </c>
      <c r="K6079" s="31" t="s">
        <v>94</v>
      </c>
      <c r="L6079" s="31" t="s">
        <v>95</v>
      </c>
    </row>
    <row r="6080" spans="1:12" ht="45" x14ac:dyDescent="0.2">
      <c r="A6080" t="str">
        <f>VLOOKUP(B6080,StateFIPS!A$2:B$52,2)</f>
        <v>Iowa</v>
      </c>
      <c r="B6080">
        <f t="shared" si="97"/>
        <v>19</v>
      </c>
      <c r="C6080" s="31" t="s">
        <v>1529</v>
      </c>
      <c r="D6080" s="31" t="s">
        <v>93</v>
      </c>
      <c r="E6080" s="31" t="s">
        <v>3275</v>
      </c>
      <c r="F6080" s="31" t="s">
        <v>2940</v>
      </c>
      <c r="G6080" s="32">
        <v>249056</v>
      </c>
      <c r="H6080" s="31" t="s">
        <v>94</v>
      </c>
      <c r="I6080" s="32">
        <v>34117</v>
      </c>
      <c r="J6080" s="33">
        <v>7</v>
      </c>
      <c r="K6080" s="31" t="s">
        <v>94</v>
      </c>
      <c r="L6080" s="31" t="s">
        <v>95</v>
      </c>
    </row>
    <row r="6081" spans="1:12" ht="45" x14ac:dyDescent="0.2">
      <c r="A6081" t="str">
        <f>VLOOKUP(B6081,StateFIPS!A$2:B$52,2)</f>
        <v>Georgia</v>
      </c>
      <c r="B6081">
        <f t="shared" si="97"/>
        <v>13</v>
      </c>
      <c r="C6081" s="31" t="s">
        <v>758</v>
      </c>
      <c r="D6081" s="31" t="s">
        <v>93</v>
      </c>
      <c r="E6081" s="31" t="s">
        <v>3275</v>
      </c>
      <c r="F6081" s="31" t="s">
        <v>2940</v>
      </c>
      <c r="G6081" s="32">
        <v>16320</v>
      </c>
      <c r="H6081" s="31" t="s">
        <v>94</v>
      </c>
      <c r="I6081" s="32">
        <v>2236</v>
      </c>
      <c r="J6081" s="33">
        <v>7</v>
      </c>
      <c r="K6081" s="31" t="s">
        <v>94</v>
      </c>
      <c r="L6081" s="31" t="s">
        <v>95</v>
      </c>
    </row>
    <row r="6082" spans="1:12" ht="45" x14ac:dyDescent="0.2">
      <c r="A6082" t="str">
        <f>VLOOKUP(B6082,StateFIPS!A$2:B$52,2)</f>
        <v>Iowa</v>
      </c>
      <c r="B6082">
        <f t="shared" si="97"/>
        <v>19</v>
      </c>
      <c r="C6082" s="31" t="s">
        <v>289</v>
      </c>
      <c r="D6082" s="31" t="s">
        <v>93</v>
      </c>
      <c r="E6082" s="31" t="s">
        <v>3275</v>
      </c>
      <c r="F6082" s="31" t="s">
        <v>2940</v>
      </c>
      <c r="G6082" s="32">
        <v>245800</v>
      </c>
      <c r="H6082" s="31" t="s">
        <v>94</v>
      </c>
      <c r="I6082" s="32">
        <v>33671</v>
      </c>
      <c r="J6082" s="33">
        <v>7</v>
      </c>
      <c r="K6082" s="31" t="s">
        <v>94</v>
      </c>
      <c r="L6082" s="31" t="s">
        <v>95</v>
      </c>
    </row>
    <row r="6083" spans="1:12" ht="45" x14ac:dyDescent="0.2">
      <c r="A6083" t="str">
        <f>VLOOKUP(B6083,StateFIPS!A$2:B$52,2)</f>
        <v>Georgia</v>
      </c>
      <c r="B6083">
        <f t="shared" ref="B6083:B6146" si="98">VALUE(LEFT(C6083,2))</f>
        <v>13</v>
      </c>
      <c r="C6083" s="31" t="s">
        <v>767</v>
      </c>
      <c r="D6083" s="31" t="s">
        <v>93</v>
      </c>
      <c r="E6083" s="31" t="s">
        <v>3275</v>
      </c>
      <c r="F6083" s="31" t="s">
        <v>2940</v>
      </c>
      <c r="G6083" s="32">
        <v>22821</v>
      </c>
      <c r="H6083" s="31" t="s">
        <v>94</v>
      </c>
      <c r="I6083" s="32">
        <v>3126</v>
      </c>
      <c r="J6083" s="33">
        <v>7</v>
      </c>
      <c r="K6083" s="31" t="s">
        <v>94</v>
      </c>
      <c r="L6083" s="31" t="s">
        <v>95</v>
      </c>
    </row>
    <row r="6084" spans="1:12" ht="45" x14ac:dyDescent="0.2">
      <c r="A6084" t="str">
        <f>VLOOKUP(B6084,StateFIPS!A$2:B$52,2)</f>
        <v>Iowa</v>
      </c>
      <c r="B6084">
        <f t="shared" si="98"/>
        <v>19</v>
      </c>
      <c r="C6084" s="31" t="s">
        <v>267</v>
      </c>
      <c r="D6084" s="31" t="s">
        <v>93</v>
      </c>
      <c r="E6084" s="31" t="s">
        <v>3275</v>
      </c>
      <c r="F6084" s="31" t="s">
        <v>2940</v>
      </c>
      <c r="G6084" s="32">
        <v>211582</v>
      </c>
      <c r="H6084" s="31" t="s">
        <v>94</v>
      </c>
      <c r="I6084" s="32">
        <v>28984</v>
      </c>
      <c r="J6084" s="33">
        <v>7</v>
      </c>
      <c r="K6084" s="31" t="s">
        <v>94</v>
      </c>
      <c r="L6084" s="31" t="s">
        <v>95</v>
      </c>
    </row>
    <row r="6085" spans="1:12" ht="45" x14ac:dyDescent="0.2">
      <c r="A6085" t="str">
        <f>VLOOKUP(B6085,StateFIPS!A$2:B$52,2)</f>
        <v>Georgia</v>
      </c>
      <c r="B6085">
        <f t="shared" si="98"/>
        <v>13</v>
      </c>
      <c r="C6085" s="31" t="s">
        <v>2017</v>
      </c>
      <c r="D6085" s="31" t="s">
        <v>93</v>
      </c>
      <c r="E6085" s="31" t="s">
        <v>3275</v>
      </c>
      <c r="F6085" s="31" t="s">
        <v>2940</v>
      </c>
      <c r="G6085" s="32">
        <v>12346</v>
      </c>
      <c r="H6085" s="31" t="s">
        <v>94</v>
      </c>
      <c r="I6085" s="32">
        <v>1691</v>
      </c>
      <c r="J6085" s="33">
        <v>7</v>
      </c>
      <c r="K6085" s="31" t="s">
        <v>94</v>
      </c>
      <c r="L6085" s="31" t="s">
        <v>95</v>
      </c>
    </row>
    <row r="6086" spans="1:12" ht="45" x14ac:dyDescent="0.2">
      <c r="A6086" t="str">
        <f>VLOOKUP(B6086,StateFIPS!A$2:B$52,2)</f>
        <v>Georgia</v>
      </c>
      <c r="B6086">
        <f t="shared" si="98"/>
        <v>13</v>
      </c>
      <c r="C6086" s="31" t="s">
        <v>2023</v>
      </c>
      <c r="D6086" s="31" t="s">
        <v>93</v>
      </c>
      <c r="E6086" s="31" t="s">
        <v>3275</v>
      </c>
      <c r="F6086" s="31" t="s">
        <v>2940</v>
      </c>
      <c r="G6086" s="32">
        <v>12220</v>
      </c>
      <c r="H6086" s="31" t="s">
        <v>94</v>
      </c>
      <c r="I6086" s="32">
        <v>1674</v>
      </c>
      <c r="J6086" s="33">
        <v>7</v>
      </c>
      <c r="K6086" s="31" t="s">
        <v>94</v>
      </c>
      <c r="L6086" s="31" t="s">
        <v>95</v>
      </c>
    </row>
    <row r="6087" spans="1:12" ht="45" x14ac:dyDescent="0.2">
      <c r="A6087" t="str">
        <f>VLOOKUP(B6087,StateFIPS!A$2:B$52,2)</f>
        <v>Iowa</v>
      </c>
      <c r="B6087">
        <f t="shared" si="98"/>
        <v>19</v>
      </c>
      <c r="C6087" s="31" t="s">
        <v>280</v>
      </c>
      <c r="D6087" s="31" t="s">
        <v>93</v>
      </c>
      <c r="E6087" s="31" t="s">
        <v>3275</v>
      </c>
      <c r="F6087" s="31" t="s">
        <v>2940</v>
      </c>
      <c r="G6087" s="32">
        <v>244353</v>
      </c>
      <c r="H6087" s="31" t="s">
        <v>94</v>
      </c>
      <c r="I6087" s="32">
        <v>33473</v>
      </c>
      <c r="J6087" s="33">
        <v>7</v>
      </c>
      <c r="K6087" s="31" t="s">
        <v>94</v>
      </c>
      <c r="L6087" s="31" t="s">
        <v>95</v>
      </c>
    </row>
    <row r="6088" spans="1:12" ht="45" x14ac:dyDescent="0.2">
      <c r="A6088" t="str">
        <f>VLOOKUP(B6088,StateFIPS!A$2:B$52,2)</f>
        <v>Georgia</v>
      </c>
      <c r="B6088">
        <f t="shared" si="98"/>
        <v>13</v>
      </c>
      <c r="C6088" s="31" t="s">
        <v>793</v>
      </c>
      <c r="D6088" s="31" t="s">
        <v>93</v>
      </c>
      <c r="E6088" s="31" t="s">
        <v>3275</v>
      </c>
      <c r="F6088" s="31" t="s">
        <v>2940</v>
      </c>
      <c r="G6088" s="32">
        <v>4817</v>
      </c>
      <c r="H6088" s="31" t="s">
        <v>94</v>
      </c>
      <c r="I6088" s="32">
        <v>660</v>
      </c>
      <c r="J6088" s="33">
        <v>7</v>
      </c>
      <c r="K6088" s="31" t="s">
        <v>94</v>
      </c>
      <c r="L6088" s="31" t="s">
        <v>95</v>
      </c>
    </row>
    <row r="6089" spans="1:12" ht="45" x14ac:dyDescent="0.2">
      <c r="A6089" t="str">
        <f>VLOOKUP(B6089,StateFIPS!A$2:B$52,2)</f>
        <v>Georgia</v>
      </c>
      <c r="B6089">
        <f t="shared" si="98"/>
        <v>13</v>
      </c>
      <c r="C6089" s="31" t="s">
        <v>731</v>
      </c>
      <c r="D6089" s="31" t="s">
        <v>93</v>
      </c>
      <c r="E6089" s="31" t="s">
        <v>3275</v>
      </c>
      <c r="F6089" s="31" t="s">
        <v>2940</v>
      </c>
      <c r="G6089" s="32">
        <v>9859</v>
      </c>
      <c r="H6089" s="31" t="s">
        <v>94</v>
      </c>
      <c r="I6089" s="32">
        <v>1351</v>
      </c>
      <c r="J6089" s="33">
        <v>7</v>
      </c>
      <c r="K6089" s="31" t="s">
        <v>94</v>
      </c>
      <c r="L6089" s="31" t="s">
        <v>95</v>
      </c>
    </row>
    <row r="6090" spans="1:12" ht="45" x14ac:dyDescent="0.2">
      <c r="A6090" t="str">
        <f>VLOOKUP(B6090,StateFIPS!A$2:B$52,2)</f>
        <v>Iowa</v>
      </c>
      <c r="B6090">
        <f t="shared" si="98"/>
        <v>19</v>
      </c>
      <c r="C6090" s="31" t="s">
        <v>1530</v>
      </c>
      <c r="D6090" s="31" t="s">
        <v>93</v>
      </c>
      <c r="E6090" s="31" t="s">
        <v>3275</v>
      </c>
      <c r="F6090" s="31" t="s">
        <v>2940</v>
      </c>
      <c r="G6090" s="32">
        <v>2531102</v>
      </c>
      <c r="H6090" s="31" t="s">
        <v>94</v>
      </c>
      <c r="I6090" s="32">
        <v>346726</v>
      </c>
      <c r="J6090" s="33">
        <v>7</v>
      </c>
      <c r="K6090" s="31" t="s">
        <v>94</v>
      </c>
      <c r="L6090" s="31" t="s">
        <v>95</v>
      </c>
    </row>
    <row r="6091" spans="1:12" ht="45" x14ac:dyDescent="0.2">
      <c r="A6091" t="str">
        <f>VLOOKUP(B6091,StateFIPS!A$2:B$52,2)</f>
        <v>Iowa</v>
      </c>
      <c r="B6091">
        <f t="shared" si="98"/>
        <v>19</v>
      </c>
      <c r="C6091" s="31" t="s">
        <v>1526</v>
      </c>
      <c r="D6091" s="31" t="s">
        <v>93</v>
      </c>
      <c r="E6091" s="31" t="s">
        <v>3275</v>
      </c>
      <c r="F6091" s="31" t="s">
        <v>2940</v>
      </c>
      <c r="G6091" s="32">
        <v>611542</v>
      </c>
      <c r="H6091" s="31" t="s">
        <v>94</v>
      </c>
      <c r="I6091" s="32">
        <v>83773</v>
      </c>
      <c r="J6091" s="33">
        <v>7</v>
      </c>
      <c r="K6091" s="31" t="s">
        <v>94</v>
      </c>
      <c r="L6091" s="31" t="s">
        <v>95</v>
      </c>
    </row>
    <row r="6092" spans="1:12" ht="45" x14ac:dyDescent="0.2">
      <c r="A6092" t="str">
        <f>VLOOKUP(B6092,StateFIPS!A$2:B$52,2)</f>
        <v>Iowa</v>
      </c>
      <c r="B6092">
        <f t="shared" si="98"/>
        <v>19</v>
      </c>
      <c r="C6092" s="31" t="s">
        <v>1524</v>
      </c>
      <c r="D6092" s="31" t="s">
        <v>93</v>
      </c>
      <c r="E6092" s="31" t="s">
        <v>3275</v>
      </c>
      <c r="F6092" s="31" t="s">
        <v>2940</v>
      </c>
      <c r="G6092" s="32">
        <v>4551418</v>
      </c>
      <c r="H6092" s="31" t="s">
        <v>94</v>
      </c>
      <c r="I6092" s="32">
        <v>623482</v>
      </c>
      <c r="J6092" s="33">
        <v>7</v>
      </c>
      <c r="K6092" s="31" t="s">
        <v>94</v>
      </c>
      <c r="L6092" s="31" t="s">
        <v>95</v>
      </c>
    </row>
    <row r="6093" spans="1:12" ht="45" x14ac:dyDescent="0.2">
      <c r="A6093" t="str">
        <f>VLOOKUP(B6093,StateFIPS!A$2:B$52,2)</f>
        <v>Iowa</v>
      </c>
      <c r="B6093">
        <f t="shared" si="98"/>
        <v>19</v>
      </c>
      <c r="C6093" s="31" t="s">
        <v>281</v>
      </c>
      <c r="D6093" s="31" t="s">
        <v>93</v>
      </c>
      <c r="E6093" s="31" t="s">
        <v>3275</v>
      </c>
      <c r="F6093" s="31" t="s">
        <v>2940</v>
      </c>
      <c r="G6093" s="32">
        <v>123281</v>
      </c>
      <c r="H6093" s="31" t="s">
        <v>94</v>
      </c>
      <c r="I6093" s="32">
        <v>16888</v>
      </c>
      <c r="J6093" s="33">
        <v>7</v>
      </c>
      <c r="K6093" s="31" t="s">
        <v>94</v>
      </c>
      <c r="L6093" s="31" t="s">
        <v>95</v>
      </c>
    </row>
    <row r="6094" spans="1:12" ht="45" x14ac:dyDescent="0.2">
      <c r="A6094" t="str">
        <f>VLOOKUP(B6094,StateFIPS!A$2:B$52,2)</f>
        <v>Georgia</v>
      </c>
      <c r="B6094">
        <f t="shared" si="98"/>
        <v>13</v>
      </c>
      <c r="C6094" s="31" t="s">
        <v>2012</v>
      </c>
      <c r="D6094" s="31" t="s">
        <v>93</v>
      </c>
      <c r="E6094" s="31" t="s">
        <v>3275</v>
      </c>
      <c r="F6094" s="31" t="s">
        <v>2940</v>
      </c>
      <c r="G6094" s="32">
        <v>13862</v>
      </c>
      <c r="H6094" s="31" t="s">
        <v>94</v>
      </c>
      <c r="I6094" s="32">
        <v>1899</v>
      </c>
      <c r="J6094" s="33">
        <v>7</v>
      </c>
      <c r="K6094" s="31" t="s">
        <v>94</v>
      </c>
      <c r="L6094" s="31" t="s">
        <v>95</v>
      </c>
    </row>
    <row r="6095" spans="1:12" ht="45" x14ac:dyDescent="0.2">
      <c r="A6095" t="str">
        <f>VLOOKUP(B6095,StateFIPS!A$2:B$52,2)</f>
        <v>Iowa</v>
      </c>
      <c r="B6095">
        <f t="shared" si="98"/>
        <v>19</v>
      </c>
      <c r="C6095" s="31" t="s">
        <v>277</v>
      </c>
      <c r="D6095" s="31" t="s">
        <v>93</v>
      </c>
      <c r="E6095" s="31" t="s">
        <v>3275</v>
      </c>
      <c r="F6095" s="31" t="s">
        <v>2940</v>
      </c>
      <c r="G6095" s="32">
        <v>695036</v>
      </c>
      <c r="H6095" s="31" t="s">
        <v>94</v>
      </c>
      <c r="I6095" s="32">
        <v>95210</v>
      </c>
      <c r="J6095" s="33">
        <v>7</v>
      </c>
      <c r="K6095" s="31" t="s">
        <v>94</v>
      </c>
      <c r="L6095" s="31" t="s">
        <v>95</v>
      </c>
    </row>
    <row r="6096" spans="1:12" ht="45" x14ac:dyDescent="0.2">
      <c r="A6096" t="str">
        <f>VLOOKUP(B6096,StateFIPS!A$2:B$52,2)</f>
        <v>Iowa</v>
      </c>
      <c r="B6096">
        <f t="shared" si="98"/>
        <v>19</v>
      </c>
      <c r="C6096" s="31" t="s">
        <v>282</v>
      </c>
      <c r="D6096" s="31" t="s">
        <v>93</v>
      </c>
      <c r="E6096" s="31" t="s">
        <v>3275</v>
      </c>
      <c r="F6096" s="31" t="s">
        <v>2940</v>
      </c>
      <c r="G6096" s="32">
        <v>907542</v>
      </c>
      <c r="H6096" s="31" t="s">
        <v>94</v>
      </c>
      <c r="I6096" s="32">
        <v>124321</v>
      </c>
      <c r="J6096" s="33">
        <v>7</v>
      </c>
      <c r="K6096" s="31" t="s">
        <v>94</v>
      </c>
      <c r="L6096" s="31" t="s">
        <v>95</v>
      </c>
    </row>
    <row r="6097" spans="1:12" ht="45" x14ac:dyDescent="0.2">
      <c r="A6097" t="str">
        <f>VLOOKUP(B6097,StateFIPS!A$2:B$52,2)</f>
        <v>Georgia</v>
      </c>
      <c r="B6097">
        <f t="shared" si="98"/>
        <v>13</v>
      </c>
      <c r="C6097" s="31" t="s">
        <v>2725</v>
      </c>
      <c r="D6097" s="31" t="s">
        <v>93</v>
      </c>
      <c r="E6097" s="31" t="s">
        <v>3275</v>
      </c>
      <c r="F6097" s="31" t="s">
        <v>2940</v>
      </c>
      <c r="G6097" s="32">
        <v>6288</v>
      </c>
      <c r="H6097" s="31" t="s">
        <v>94</v>
      </c>
      <c r="I6097" s="32">
        <v>861</v>
      </c>
      <c r="J6097" s="33">
        <v>7</v>
      </c>
      <c r="K6097" s="31" t="s">
        <v>94</v>
      </c>
      <c r="L6097" s="31" t="s">
        <v>95</v>
      </c>
    </row>
    <row r="6098" spans="1:12" ht="45" x14ac:dyDescent="0.2">
      <c r="A6098" t="str">
        <f>VLOOKUP(B6098,StateFIPS!A$2:B$52,2)</f>
        <v>Georgia</v>
      </c>
      <c r="B6098">
        <f t="shared" si="98"/>
        <v>13</v>
      </c>
      <c r="C6098" s="31" t="s">
        <v>3257</v>
      </c>
      <c r="D6098" s="31" t="s">
        <v>93</v>
      </c>
      <c r="E6098" s="31" t="s">
        <v>3275</v>
      </c>
      <c r="F6098" s="31" t="s">
        <v>2940</v>
      </c>
      <c r="G6098" s="32">
        <v>21673</v>
      </c>
      <c r="H6098" s="31" t="s">
        <v>94</v>
      </c>
      <c r="I6098" s="32">
        <v>2969</v>
      </c>
      <c r="J6098" s="33">
        <v>7</v>
      </c>
      <c r="K6098" s="31" t="s">
        <v>94</v>
      </c>
      <c r="L6098" s="31" t="s">
        <v>95</v>
      </c>
    </row>
    <row r="6099" spans="1:12" ht="45" x14ac:dyDescent="0.2">
      <c r="A6099" t="str">
        <f>VLOOKUP(B6099,StateFIPS!A$2:B$52,2)</f>
        <v>Kansas</v>
      </c>
      <c r="B6099">
        <f t="shared" si="98"/>
        <v>20</v>
      </c>
      <c r="C6099" s="31" t="s">
        <v>288</v>
      </c>
      <c r="D6099" s="31" t="s">
        <v>93</v>
      </c>
      <c r="E6099" s="31" t="s">
        <v>3275</v>
      </c>
      <c r="F6099" s="31" t="s">
        <v>2940</v>
      </c>
      <c r="G6099" s="32">
        <v>6784</v>
      </c>
      <c r="H6099" s="31" t="s">
        <v>94</v>
      </c>
      <c r="I6099" s="32">
        <v>929</v>
      </c>
      <c r="J6099" s="33">
        <v>7</v>
      </c>
      <c r="K6099" s="31" t="s">
        <v>94</v>
      </c>
      <c r="L6099" s="31" t="s">
        <v>95</v>
      </c>
    </row>
    <row r="6100" spans="1:12" ht="45" x14ac:dyDescent="0.2">
      <c r="A6100" t="str">
        <f>VLOOKUP(B6100,StateFIPS!A$2:B$52,2)</f>
        <v>Iowa</v>
      </c>
      <c r="B6100">
        <f t="shared" si="98"/>
        <v>19</v>
      </c>
      <c r="C6100" s="31" t="s">
        <v>270</v>
      </c>
      <c r="D6100" s="31" t="s">
        <v>93</v>
      </c>
      <c r="E6100" s="31" t="s">
        <v>3275</v>
      </c>
      <c r="F6100" s="31" t="s">
        <v>2940</v>
      </c>
      <c r="G6100" s="32">
        <v>217137</v>
      </c>
      <c r="H6100" s="31" t="s">
        <v>94</v>
      </c>
      <c r="I6100" s="32">
        <v>29745</v>
      </c>
      <c r="J6100" s="33">
        <v>7</v>
      </c>
      <c r="K6100" s="31" t="s">
        <v>94</v>
      </c>
      <c r="L6100" s="31" t="s">
        <v>95</v>
      </c>
    </row>
    <row r="6101" spans="1:12" ht="45" x14ac:dyDescent="0.2">
      <c r="A6101" t="str">
        <f>VLOOKUP(B6101,StateFIPS!A$2:B$52,2)</f>
        <v>Georgia</v>
      </c>
      <c r="B6101">
        <f t="shared" si="98"/>
        <v>13</v>
      </c>
      <c r="C6101" s="31" t="s">
        <v>771</v>
      </c>
      <c r="D6101" s="31" t="s">
        <v>93</v>
      </c>
      <c r="E6101" s="31" t="s">
        <v>3275</v>
      </c>
      <c r="F6101" s="31" t="s">
        <v>2940</v>
      </c>
      <c r="G6101" s="32">
        <v>6887</v>
      </c>
      <c r="H6101" s="31" t="s">
        <v>94</v>
      </c>
      <c r="I6101" s="32">
        <v>943</v>
      </c>
      <c r="J6101" s="33">
        <v>7</v>
      </c>
      <c r="K6101" s="31" t="s">
        <v>94</v>
      </c>
      <c r="L6101" s="31" t="s">
        <v>95</v>
      </c>
    </row>
    <row r="6102" spans="1:12" ht="45" x14ac:dyDescent="0.2">
      <c r="A6102" t="str">
        <f>VLOOKUP(B6102,StateFIPS!A$2:B$52,2)</f>
        <v>Colorado</v>
      </c>
      <c r="B6102">
        <f t="shared" si="98"/>
        <v>8</v>
      </c>
      <c r="C6102" s="31" t="s">
        <v>3206</v>
      </c>
      <c r="D6102" s="31" t="s">
        <v>93</v>
      </c>
      <c r="E6102" s="31" t="s">
        <v>3275</v>
      </c>
      <c r="F6102" s="31" t="s">
        <v>2940</v>
      </c>
      <c r="G6102" s="32">
        <v>70281</v>
      </c>
      <c r="H6102" s="31" t="s">
        <v>94</v>
      </c>
      <c r="I6102" s="32">
        <v>9628</v>
      </c>
      <c r="J6102" s="33">
        <v>7</v>
      </c>
      <c r="K6102" s="31" t="s">
        <v>94</v>
      </c>
      <c r="L6102" s="31" t="s">
        <v>95</v>
      </c>
    </row>
    <row r="6103" spans="1:12" ht="45" x14ac:dyDescent="0.2">
      <c r="A6103" t="str">
        <f>VLOOKUP(B6103,StateFIPS!A$2:B$52,2)</f>
        <v>Georgia</v>
      </c>
      <c r="B6103">
        <f t="shared" si="98"/>
        <v>13</v>
      </c>
      <c r="C6103" s="31" t="s">
        <v>772</v>
      </c>
      <c r="D6103" s="31" t="s">
        <v>93</v>
      </c>
      <c r="E6103" s="31" t="s">
        <v>3275</v>
      </c>
      <c r="F6103" s="31" t="s">
        <v>2940</v>
      </c>
      <c r="G6103" s="32">
        <v>18094</v>
      </c>
      <c r="H6103" s="31" t="s">
        <v>94</v>
      </c>
      <c r="I6103" s="32">
        <v>2479</v>
      </c>
      <c r="J6103" s="33">
        <v>7</v>
      </c>
      <c r="K6103" s="31" t="s">
        <v>94</v>
      </c>
      <c r="L6103" s="31" t="s">
        <v>95</v>
      </c>
    </row>
    <row r="6104" spans="1:12" ht="45" x14ac:dyDescent="0.2">
      <c r="A6104" t="str">
        <f>VLOOKUP(B6104,StateFIPS!A$2:B$52,2)</f>
        <v>Colorado</v>
      </c>
      <c r="B6104">
        <f t="shared" si="98"/>
        <v>8</v>
      </c>
      <c r="C6104" s="31" t="s">
        <v>549</v>
      </c>
      <c r="D6104" s="31" t="s">
        <v>93</v>
      </c>
      <c r="E6104" s="31" t="s">
        <v>3275</v>
      </c>
      <c r="F6104" s="31" t="s">
        <v>2940</v>
      </c>
      <c r="G6104" s="32">
        <v>70281</v>
      </c>
      <c r="H6104" s="31" t="s">
        <v>94</v>
      </c>
      <c r="I6104" s="32">
        <v>9628</v>
      </c>
      <c r="J6104" s="33">
        <v>7</v>
      </c>
      <c r="K6104" s="31" t="s">
        <v>94</v>
      </c>
      <c r="L6104" s="31" t="s">
        <v>95</v>
      </c>
    </row>
    <row r="6105" spans="1:12" ht="45" x14ac:dyDescent="0.2">
      <c r="A6105" t="str">
        <f>VLOOKUP(B6105,StateFIPS!A$2:B$52,2)</f>
        <v>Iowa</v>
      </c>
      <c r="B6105">
        <f t="shared" si="98"/>
        <v>19</v>
      </c>
      <c r="C6105" s="31" t="s">
        <v>1510</v>
      </c>
      <c r="D6105" s="31" t="s">
        <v>93</v>
      </c>
      <c r="E6105" s="31" t="s">
        <v>3275</v>
      </c>
      <c r="F6105" s="31" t="s">
        <v>2940</v>
      </c>
      <c r="G6105" s="32">
        <v>251414</v>
      </c>
      <c r="H6105" s="31" t="s">
        <v>94</v>
      </c>
      <c r="I6105" s="32">
        <v>34440</v>
      </c>
      <c r="J6105" s="33">
        <v>7</v>
      </c>
      <c r="K6105" s="31" t="s">
        <v>94</v>
      </c>
      <c r="L6105" s="31" t="s">
        <v>95</v>
      </c>
    </row>
    <row r="6106" spans="1:12" ht="45" x14ac:dyDescent="0.2">
      <c r="A6106" t="str">
        <f>VLOOKUP(B6106,StateFIPS!A$2:B$52,2)</f>
        <v>Georgia</v>
      </c>
      <c r="B6106">
        <f t="shared" si="98"/>
        <v>13</v>
      </c>
      <c r="C6106" s="31" t="s">
        <v>773</v>
      </c>
      <c r="D6106" s="31" t="s">
        <v>93</v>
      </c>
      <c r="E6106" s="31" t="s">
        <v>3275</v>
      </c>
      <c r="F6106" s="31" t="s">
        <v>2940</v>
      </c>
      <c r="G6106" s="32">
        <v>5181</v>
      </c>
      <c r="H6106" s="31" t="s">
        <v>94</v>
      </c>
      <c r="I6106" s="32">
        <v>710</v>
      </c>
      <c r="J6106" s="33">
        <v>7</v>
      </c>
      <c r="K6106" s="31" t="s">
        <v>94</v>
      </c>
      <c r="L6106" s="31" t="s">
        <v>95</v>
      </c>
    </row>
    <row r="6107" spans="1:12" ht="45" x14ac:dyDescent="0.2">
      <c r="A6107" t="str">
        <f>VLOOKUP(B6107,StateFIPS!A$2:B$52,2)</f>
        <v>Colorado</v>
      </c>
      <c r="B6107">
        <f t="shared" si="98"/>
        <v>8</v>
      </c>
      <c r="C6107" s="31" t="s">
        <v>548</v>
      </c>
      <c r="D6107" s="31" t="s">
        <v>93</v>
      </c>
      <c r="E6107" s="31" t="s">
        <v>3275</v>
      </c>
      <c r="F6107" s="31" t="s">
        <v>2940</v>
      </c>
      <c r="G6107" s="32">
        <v>70281</v>
      </c>
      <c r="H6107" s="31" t="s">
        <v>94</v>
      </c>
      <c r="I6107" s="32">
        <v>9628</v>
      </c>
      <c r="J6107" s="33">
        <v>7</v>
      </c>
      <c r="K6107" s="31" t="s">
        <v>94</v>
      </c>
      <c r="L6107" s="31" t="s">
        <v>95</v>
      </c>
    </row>
    <row r="6108" spans="1:12" ht="45" x14ac:dyDescent="0.2">
      <c r="A6108" t="str">
        <f>VLOOKUP(B6108,StateFIPS!A$2:B$52,2)</f>
        <v>Iowa</v>
      </c>
      <c r="B6108">
        <f t="shared" si="98"/>
        <v>19</v>
      </c>
      <c r="C6108" s="31" t="s">
        <v>273</v>
      </c>
      <c r="D6108" s="31" t="s">
        <v>93</v>
      </c>
      <c r="E6108" s="31" t="s">
        <v>3275</v>
      </c>
      <c r="F6108" s="31" t="s">
        <v>2940</v>
      </c>
      <c r="G6108" s="32">
        <v>705243</v>
      </c>
      <c r="H6108" s="31" t="s">
        <v>94</v>
      </c>
      <c r="I6108" s="32">
        <v>96609</v>
      </c>
      <c r="J6108" s="33">
        <v>7</v>
      </c>
      <c r="K6108" s="31" t="s">
        <v>94</v>
      </c>
      <c r="L6108" s="31" t="s">
        <v>95</v>
      </c>
    </row>
    <row r="6109" spans="1:12" ht="45" x14ac:dyDescent="0.2">
      <c r="A6109" t="str">
        <f>VLOOKUP(B6109,StateFIPS!A$2:B$52,2)</f>
        <v>Colorado</v>
      </c>
      <c r="B6109">
        <f t="shared" si="98"/>
        <v>8</v>
      </c>
      <c r="C6109" s="31" t="s">
        <v>547</v>
      </c>
      <c r="D6109" s="31" t="s">
        <v>93</v>
      </c>
      <c r="E6109" s="31" t="s">
        <v>3275</v>
      </c>
      <c r="F6109" s="31" t="s">
        <v>2940</v>
      </c>
      <c r="G6109" s="32">
        <v>70281</v>
      </c>
      <c r="H6109" s="31" t="s">
        <v>94</v>
      </c>
      <c r="I6109" s="32">
        <v>9628</v>
      </c>
      <c r="J6109" s="33">
        <v>7</v>
      </c>
      <c r="K6109" s="31" t="s">
        <v>94</v>
      </c>
      <c r="L6109" s="31" t="s">
        <v>95</v>
      </c>
    </row>
    <row r="6110" spans="1:12" ht="45" x14ac:dyDescent="0.2">
      <c r="A6110" t="str">
        <f>VLOOKUP(B6110,StateFIPS!A$2:B$52,2)</f>
        <v>Iowa</v>
      </c>
      <c r="B6110">
        <f t="shared" si="98"/>
        <v>19</v>
      </c>
      <c r="C6110" s="31" t="s">
        <v>1511</v>
      </c>
      <c r="D6110" s="31" t="s">
        <v>93</v>
      </c>
      <c r="E6110" s="31" t="s">
        <v>3275</v>
      </c>
      <c r="F6110" s="31" t="s">
        <v>2940</v>
      </c>
      <c r="G6110" s="32">
        <v>389010</v>
      </c>
      <c r="H6110" s="31" t="s">
        <v>94</v>
      </c>
      <c r="I6110" s="32">
        <v>53289</v>
      </c>
      <c r="J6110" s="33">
        <v>7</v>
      </c>
      <c r="K6110" s="31" t="s">
        <v>94</v>
      </c>
      <c r="L6110" s="31" t="s">
        <v>95</v>
      </c>
    </row>
    <row r="6111" spans="1:12" ht="45" x14ac:dyDescent="0.2">
      <c r="A6111" t="str">
        <f>VLOOKUP(B6111,StateFIPS!A$2:B$52,2)</f>
        <v>Iowa</v>
      </c>
      <c r="B6111">
        <f t="shared" si="98"/>
        <v>19</v>
      </c>
      <c r="C6111" s="31" t="s">
        <v>1508</v>
      </c>
      <c r="D6111" s="31" t="s">
        <v>93</v>
      </c>
      <c r="E6111" s="31" t="s">
        <v>3275</v>
      </c>
      <c r="F6111" s="31" t="s">
        <v>2940</v>
      </c>
      <c r="G6111" s="32">
        <v>1536112</v>
      </c>
      <c r="H6111" s="31" t="s">
        <v>94</v>
      </c>
      <c r="I6111" s="32">
        <v>210426</v>
      </c>
      <c r="J6111" s="33">
        <v>7</v>
      </c>
      <c r="K6111" s="31" t="s">
        <v>94</v>
      </c>
      <c r="L6111" s="31" t="s">
        <v>95</v>
      </c>
    </row>
    <row r="6112" spans="1:12" ht="45" x14ac:dyDescent="0.2">
      <c r="A6112" t="str">
        <f>VLOOKUP(B6112,StateFIPS!A$2:B$52,2)</f>
        <v>Georgia</v>
      </c>
      <c r="B6112">
        <f t="shared" si="98"/>
        <v>13</v>
      </c>
      <c r="C6112" s="31" t="s">
        <v>775</v>
      </c>
      <c r="D6112" s="31" t="s">
        <v>93</v>
      </c>
      <c r="E6112" s="31" t="s">
        <v>3275</v>
      </c>
      <c r="F6112" s="31" t="s">
        <v>2940</v>
      </c>
      <c r="G6112" s="32">
        <v>6590</v>
      </c>
      <c r="H6112" s="31" t="s">
        <v>94</v>
      </c>
      <c r="I6112" s="32">
        <v>903</v>
      </c>
      <c r="J6112" s="33">
        <v>7</v>
      </c>
      <c r="K6112" s="31" t="s">
        <v>94</v>
      </c>
      <c r="L6112" s="31" t="s">
        <v>95</v>
      </c>
    </row>
    <row r="6113" spans="1:12" ht="45" x14ac:dyDescent="0.2">
      <c r="A6113" t="str">
        <f>VLOOKUP(B6113,StateFIPS!A$2:B$52,2)</f>
        <v>Georgia</v>
      </c>
      <c r="B6113">
        <f t="shared" si="98"/>
        <v>13</v>
      </c>
      <c r="C6113" s="31" t="s">
        <v>3202</v>
      </c>
      <c r="D6113" s="31" t="s">
        <v>93</v>
      </c>
      <c r="E6113" s="31" t="s">
        <v>3275</v>
      </c>
      <c r="F6113" s="31" t="s">
        <v>2940</v>
      </c>
      <c r="G6113" s="32">
        <v>5042</v>
      </c>
      <c r="H6113" s="31" t="s">
        <v>94</v>
      </c>
      <c r="I6113" s="32">
        <v>691</v>
      </c>
      <c r="J6113" s="33">
        <v>7</v>
      </c>
      <c r="K6113" s="31" t="s">
        <v>94</v>
      </c>
      <c r="L6113" s="31" t="s">
        <v>95</v>
      </c>
    </row>
    <row r="6114" spans="1:12" ht="45" x14ac:dyDescent="0.2">
      <c r="A6114" t="str">
        <f>VLOOKUP(B6114,StateFIPS!A$2:B$52,2)</f>
        <v>Kansas</v>
      </c>
      <c r="B6114">
        <f t="shared" si="98"/>
        <v>20</v>
      </c>
      <c r="C6114" s="31" t="s">
        <v>3216</v>
      </c>
      <c r="D6114" s="31" t="s">
        <v>93</v>
      </c>
      <c r="E6114" s="31" t="s">
        <v>3275</v>
      </c>
      <c r="F6114" s="31" t="s">
        <v>2940</v>
      </c>
      <c r="G6114" s="32">
        <v>6542</v>
      </c>
      <c r="H6114" s="31" t="s">
        <v>94</v>
      </c>
      <c r="I6114" s="32">
        <v>896</v>
      </c>
      <c r="J6114" s="33">
        <v>7</v>
      </c>
      <c r="K6114" s="31" t="s">
        <v>94</v>
      </c>
      <c r="L6114" s="31" t="s">
        <v>95</v>
      </c>
    </row>
    <row r="6115" spans="1:12" ht="45" x14ac:dyDescent="0.2">
      <c r="A6115" t="str">
        <f>VLOOKUP(B6115,StateFIPS!A$2:B$52,2)</f>
        <v>Iowa</v>
      </c>
      <c r="B6115">
        <f t="shared" si="98"/>
        <v>19</v>
      </c>
      <c r="C6115" s="31" t="s">
        <v>245</v>
      </c>
      <c r="D6115" s="31" t="s">
        <v>93</v>
      </c>
      <c r="E6115" s="31" t="s">
        <v>3275</v>
      </c>
      <c r="F6115" s="31" t="s">
        <v>2940</v>
      </c>
      <c r="G6115" s="32">
        <v>95801</v>
      </c>
      <c r="H6115" s="31" t="s">
        <v>94</v>
      </c>
      <c r="I6115" s="32">
        <v>13123</v>
      </c>
      <c r="J6115" s="33">
        <v>7</v>
      </c>
      <c r="K6115" s="31" t="s">
        <v>94</v>
      </c>
      <c r="L6115" s="31" t="s">
        <v>95</v>
      </c>
    </row>
    <row r="6116" spans="1:12" ht="45" x14ac:dyDescent="0.2">
      <c r="A6116" t="str">
        <f>VLOOKUP(B6116,StateFIPS!A$2:B$52,2)</f>
        <v>Colorado</v>
      </c>
      <c r="B6116">
        <f t="shared" si="98"/>
        <v>8</v>
      </c>
      <c r="C6116" s="31" t="s">
        <v>3210</v>
      </c>
      <c r="D6116" s="31" t="s">
        <v>93</v>
      </c>
      <c r="E6116" s="31" t="s">
        <v>3275</v>
      </c>
      <c r="F6116" s="31" t="s">
        <v>2940</v>
      </c>
      <c r="G6116" s="32">
        <v>70281</v>
      </c>
      <c r="H6116" s="31" t="s">
        <v>94</v>
      </c>
      <c r="I6116" s="32">
        <v>9628</v>
      </c>
      <c r="J6116" s="33">
        <v>7</v>
      </c>
      <c r="K6116" s="31" t="s">
        <v>94</v>
      </c>
      <c r="L6116" s="31" t="s">
        <v>95</v>
      </c>
    </row>
    <row r="6117" spans="1:12" ht="45" x14ac:dyDescent="0.2">
      <c r="A6117" t="str">
        <f>VLOOKUP(B6117,StateFIPS!A$2:B$52,2)</f>
        <v>Georgia</v>
      </c>
      <c r="B6117">
        <f t="shared" si="98"/>
        <v>13</v>
      </c>
      <c r="C6117" s="31" t="s">
        <v>786</v>
      </c>
      <c r="D6117" s="31" t="s">
        <v>93</v>
      </c>
      <c r="E6117" s="31" t="s">
        <v>3275</v>
      </c>
      <c r="F6117" s="31" t="s">
        <v>2940</v>
      </c>
      <c r="G6117" s="32">
        <v>3640</v>
      </c>
      <c r="H6117" s="31" t="s">
        <v>94</v>
      </c>
      <c r="I6117" s="32">
        <v>499</v>
      </c>
      <c r="J6117" s="33">
        <v>7</v>
      </c>
      <c r="K6117" s="31" t="s">
        <v>94</v>
      </c>
      <c r="L6117" s="31" t="s">
        <v>95</v>
      </c>
    </row>
    <row r="6118" spans="1:12" ht="45" x14ac:dyDescent="0.2">
      <c r="A6118" t="str">
        <f>VLOOKUP(B6118,StateFIPS!A$2:B$52,2)</f>
        <v>Colorado</v>
      </c>
      <c r="B6118">
        <f t="shared" si="98"/>
        <v>8</v>
      </c>
      <c r="C6118" s="31" t="s">
        <v>2032</v>
      </c>
      <c r="D6118" s="31" t="s">
        <v>93</v>
      </c>
      <c r="E6118" s="31" t="s">
        <v>3275</v>
      </c>
      <c r="F6118" s="31" t="s">
        <v>2940</v>
      </c>
      <c r="G6118" s="32">
        <v>6314</v>
      </c>
      <c r="H6118" s="31" t="s">
        <v>94</v>
      </c>
      <c r="I6118" s="32">
        <v>865</v>
      </c>
      <c r="J6118" s="33">
        <v>7</v>
      </c>
      <c r="K6118" s="31" t="s">
        <v>94</v>
      </c>
      <c r="L6118" s="31" t="s">
        <v>95</v>
      </c>
    </row>
    <row r="6119" spans="1:12" ht="45" x14ac:dyDescent="0.2">
      <c r="A6119" t="str">
        <f>VLOOKUP(B6119,StateFIPS!A$2:B$52,2)</f>
        <v>Georgia</v>
      </c>
      <c r="B6119">
        <f t="shared" si="98"/>
        <v>13</v>
      </c>
      <c r="C6119" s="31" t="s">
        <v>782</v>
      </c>
      <c r="D6119" s="31" t="s">
        <v>93</v>
      </c>
      <c r="E6119" s="31" t="s">
        <v>3275</v>
      </c>
      <c r="F6119" s="31" t="s">
        <v>2940</v>
      </c>
      <c r="G6119" s="32">
        <v>7253</v>
      </c>
      <c r="H6119" s="31" t="s">
        <v>94</v>
      </c>
      <c r="I6119" s="32">
        <v>994</v>
      </c>
      <c r="J6119" s="33">
        <v>7</v>
      </c>
      <c r="K6119" s="31" t="s">
        <v>94</v>
      </c>
      <c r="L6119" s="31" t="s">
        <v>95</v>
      </c>
    </row>
    <row r="6120" spans="1:12" ht="45" x14ac:dyDescent="0.2">
      <c r="A6120" t="str">
        <f>VLOOKUP(B6120,StateFIPS!A$2:B$52,2)</f>
        <v>Iowa</v>
      </c>
      <c r="B6120">
        <f t="shared" si="98"/>
        <v>19</v>
      </c>
      <c r="C6120" s="31" t="s">
        <v>269</v>
      </c>
      <c r="D6120" s="31" t="s">
        <v>93</v>
      </c>
      <c r="E6120" s="31" t="s">
        <v>3275</v>
      </c>
      <c r="F6120" s="31" t="s">
        <v>2940</v>
      </c>
      <c r="G6120" s="32">
        <v>315574</v>
      </c>
      <c r="H6120" s="31" t="s">
        <v>94</v>
      </c>
      <c r="I6120" s="32">
        <v>43229</v>
      </c>
      <c r="J6120" s="33">
        <v>7</v>
      </c>
      <c r="K6120" s="31" t="s">
        <v>94</v>
      </c>
      <c r="L6120" s="31" t="s">
        <v>95</v>
      </c>
    </row>
    <row r="6121" spans="1:12" ht="45" x14ac:dyDescent="0.2">
      <c r="A6121" t="str">
        <f>VLOOKUP(B6121,StateFIPS!A$2:B$52,2)</f>
        <v>Kansas</v>
      </c>
      <c r="B6121">
        <f t="shared" si="98"/>
        <v>20</v>
      </c>
      <c r="C6121" s="31" t="s">
        <v>1475</v>
      </c>
      <c r="D6121" s="31" t="s">
        <v>93</v>
      </c>
      <c r="E6121" s="31" t="s">
        <v>3275</v>
      </c>
      <c r="F6121" s="31" t="s">
        <v>2940</v>
      </c>
      <c r="G6121" s="32">
        <v>7703</v>
      </c>
      <c r="H6121" s="31" t="s">
        <v>94</v>
      </c>
      <c r="I6121" s="32">
        <v>1055</v>
      </c>
      <c r="J6121" s="33">
        <v>7</v>
      </c>
      <c r="K6121" s="31" t="s">
        <v>94</v>
      </c>
      <c r="L6121" s="31" t="s">
        <v>95</v>
      </c>
    </row>
    <row r="6122" spans="1:12" ht="45" x14ac:dyDescent="0.2">
      <c r="A6122" t="str">
        <f>VLOOKUP(B6122,StateFIPS!A$2:B$52,2)</f>
        <v>Iowa</v>
      </c>
      <c r="B6122">
        <f t="shared" si="98"/>
        <v>19</v>
      </c>
      <c r="C6122" s="31" t="s">
        <v>210</v>
      </c>
      <c r="D6122" s="31" t="s">
        <v>93</v>
      </c>
      <c r="E6122" s="31" t="s">
        <v>3275</v>
      </c>
      <c r="F6122" s="31" t="s">
        <v>2940</v>
      </c>
      <c r="G6122" s="32">
        <v>966644</v>
      </c>
      <c r="H6122" s="31" t="s">
        <v>94</v>
      </c>
      <c r="I6122" s="32">
        <v>132417</v>
      </c>
      <c r="J6122" s="33">
        <v>7</v>
      </c>
      <c r="K6122" s="31" t="s">
        <v>94</v>
      </c>
      <c r="L6122" s="31" t="s">
        <v>95</v>
      </c>
    </row>
    <row r="6123" spans="1:12" ht="45" x14ac:dyDescent="0.2">
      <c r="A6123" t="str">
        <f>VLOOKUP(B6123,StateFIPS!A$2:B$52,2)</f>
        <v>Kansas</v>
      </c>
      <c r="B6123">
        <f t="shared" si="98"/>
        <v>20</v>
      </c>
      <c r="C6123" s="31" t="s">
        <v>1487</v>
      </c>
      <c r="D6123" s="31" t="s">
        <v>93</v>
      </c>
      <c r="E6123" s="31" t="s">
        <v>3275</v>
      </c>
      <c r="F6123" s="31" t="s">
        <v>2940</v>
      </c>
      <c r="G6123" s="32">
        <v>76269</v>
      </c>
      <c r="H6123" s="31" t="s">
        <v>94</v>
      </c>
      <c r="I6123" s="32">
        <v>10448</v>
      </c>
      <c r="J6123" s="33">
        <v>7</v>
      </c>
      <c r="K6123" s="31" t="s">
        <v>94</v>
      </c>
      <c r="L6123" s="31" t="s">
        <v>95</v>
      </c>
    </row>
    <row r="6124" spans="1:12" ht="45" x14ac:dyDescent="0.2">
      <c r="A6124" t="str">
        <f>VLOOKUP(B6124,StateFIPS!A$2:B$52,2)</f>
        <v>Iowa</v>
      </c>
      <c r="B6124">
        <f t="shared" si="98"/>
        <v>19</v>
      </c>
      <c r="C6124" s="31" t="s">
        <v>1502</v>
      </c>
      <c r="D6124" s="31" t="s">
        <v>93</v>
      </c>
      <c r="E6124" s="31" t="s">
        <v>3275</v>
      </c>
      <c r="F6124" s="31" t="s">
        <v>2940</v>
      </c>
      <c r="G6124" s="32">
        <v>2733149</v>
      </c>
      <c r="H6124" s="31" t="s">
        <v>94</v>
      </c>
      <c r="I6124" s="32">
        <v>374404</v>
      </c>
      <c r="J6124" s="33">
        <v>7</v>
      </c>
      <c r="K6124" s="31" t="s">
        <v>94</v>
      </c>
      <c r="L6124" s="31" t="s">
        <v>95</v>
      </c>
    </row>
    <row r="6125" spans="1:12" ht="45" x14ac:dyDescent="0.2">
      <c r="A6125" t="str">
        <f>VLOOKUP(B6125,StateFIPS!A$2:B$52,2)</f>
        <v>Delaware</v>
      </c>
      <c r="B6125">
        <f t="shared" si="98"/>
        <v>10</v>
      </c>
      <c r="C6125" s="31" t="s">
        <v>1973</v>
      </c>
      <c r="D6125" s="31" t="s">
        <v>93</v>
      </c>
      <c r="E6125" s="31" t="s">
        <v>3275</v>
      </c>
      <c r="F6125" s="31" t="s">
        <v>2940</v>
      </c>
      <c r="G6125" s="32">
        <v>15040</v>
      </c>
      <c r="H6125" s="31" t="s">
        <v>94</v>
      </c>
      <c r="I6125" s="32">
        <v>2060</v>
      </c>
      <c r="J6125" s="33">
        <v>7</v>
      </c>
      <c r="K6125" s="31" t="s">
        <v>94</v>
      </c>
      <c r="L6125" s="31" t="s">
        <v>95</v>
      </c>
    </row>
    <row r="6126" spans="1:12" ht="45" x14ac:dyDescent="0.2">
      <c r="A6126" t="str">
        <f>VLOOKUP(B6126,StateFIPS!A$2:B$52,2)</f>
        <v>Kansas</v>
      </c>
      <c r="B6126">
        <f t="shared" si="98"/>
        <v>20</v>
      </c>
      <c r="C6126" s="31" t="s">
        <v>1481</v>
      </c>
      <c r="D6126" s="31" t="s">
        <v>93</v>
      </c>
      <c r="E6126" s="31" t="s">
        <v>3275</v>
      </c>
      <c r="F6126" s="31" t="s">
        <v>2940</v>
      </c>
      <c r="G6126" s="32">
        <v>21640</v>
      </c>
      <c r="H6126" s="31" t="s">
        <v>94</v>
      </c>
      <c r="I6126" s="32">
        <v>2964</v>
      </c>
      <c r="J6126" s="33">
        <v>7</v>
      </c>
      <c r="K6126" s="31" t="s">
        <v>94</v>
      </c>
      <c r="L6126" s="31" t="s">
        <v>95</v>
      </c>
    </row>
    <row r="6127" spans="1:12" ht="45" x14ac:dyDescent="0.2">
      <c r="A6127" t="str">
        <f>VLOOKUP(B6127,StateFIPS!A$2:B$52,2)</f>
        <v>Iowa</v>
      </c>
      <c r="B6127">
        <f t="shared" si="98"/>
        <v>19</v>
      </c>
      <c r="C6127" s="31" t="s">
        <v>272</v>
      </c>
      <c r="D6127" s="31" t="s">
        <v>93</v>
      </c>
      <c r="E6127" s="31" t="s">
        <v>3275</v>
      </c>
      <c r="F6127" s="31" t="s">
        <v>2940</v>
      </c>
      <c r="G6127" s="32">
        <v>1193768</v>
      </c>
      <c r="H6127" s="31" t="s">
        <v>94</v>
      </c>
      <c r="I6127" s="32">
        <v>163530</v>
      </c>
      <c r="J6127" s="33">
        <v>7</v>
      </c>
      <c r="K6127" s="31" t="s">
        <v>94</v>
      </c>
      <c r="L6127" s="31" t="s">
        <v>95</v>
      </c>
    </row>
    <row r="6128" spans="1:12" ht="45" x14ac:dyDescent="0.2">
      <c r="A6128" t="str">
        <f>VLOOKUP(B6128,StateFIPS!A$2:B$52,2)</f>
        <v>Georgia</v>
      </c>
      <c r="B6128">
        <f t="shared" si="98"/>
        <v>13</v>
      </c>
      <c r="C6128" s="31" t="s">
        <v>1994</v>
      </c>
      <c r="D6128" s="31" t="s">
        <v>93</v>
      </c>
      <c r="E6128" s="31" t="s">
        <v>3275</v>
      </c>
      <c r="F6128" s="31" t="s">
        <v>2940</v>
      </c>
      <c r="G6128" s="32">
        <v>11271</v>
      </c>
      <c r="H6128" s="31" t="s">
        <v>94</v>
      </c>
      <c r="I6128" s="32">
        <v>1544</v>
      </c>
      <c r="J6128" s="33">
        <v>7</v>
      </c>
      <c r="K6128" s="31" t="s">
        <v>94</v>
      </c>
      <c r="L6128" s="31" t="s">
        <v>95</v>
      </c>
    </row>
    <row r="6129" spans="1:12" ht="45" x14ac:dyDescent="0.2">
      <c r="A6129" t="str">
        <f>VLOOKUP(B6129,StateFIPS!A$2:B$52,2)</f>
        <v>Georgia</v>
      </c>
      <c r="B6129">
        <f t="shared" si="98"/>
        <v>13</v>
      </c>
      <c r="C6129" s="31" t="s">
        <v>1983</v>
      </c>
      <c r="D6129" s="31" t="s">
        <v>93</v>
      </c>
      <c r="E6129" s="31" t="s">
        <v>3275</v>
      </c>
      <c r="F6129" s="31" t="s">
        <v>2940</v>
      </c>
      <c r="G6129" s="32">
        <v>25383</v>
      </c>
      <c r="H6129" s="31" t="s">
        <v>94</v>
      </c>
      <c r="I6129" s="32">
        <v>3477</v>
      </c>
      <c r="J6129" s="33">
        <v>7</v>
      </c>
      <c r="K6129" s="31" t="s">
        <v>94</v>
      </c>
      <c r="L6129" s="31" t="s">
        <v>95</v>
      </c>
    </row>
    <row r="6130" spans="1:12" ht="45" x14ac:dyDescent="0.2">
      <c r="A6130" t="str">
        <f>VLOOKUP(B6130,StateFIPS!A$2:B$52,2)</f>
        <v>Kansas</v>
      </c>
      <c r="B6130">
        <f t="shared" si="98"/>
        <v>20</v>
      </c>
      <c r="C6130" s="31" t="s">
        <v>1478</v>
      </c>
      <c r="D6130" s="31" t="s">
        <v>93</v>
      </c>
      <c r="E6130" s="31" t="s">
        <v>3275</v>
      </c>
      <c r="F6130" s="31" t="s">
        <v>2940</v>
      </c>
      <c r="G6130" s="32">
        <v>6827</v>
      </c>
      <c r="H6130" s="31" t="s">
        <v>94</v>
      </c>
      <c r="I6130" s="32">
        <v>935</v>
      </c>
      <c r="J6130" s="33">
        <v>7</v>
      </c>
      <c r="K6130" s="31" t="s">
        <v>94</v>
      </c>
      <c r="L6130" s="31" t="s">
        <v>95</v>
      </c>
    </row>
    <row r="6131" spans="1:12" ht="45" x14ac:dyDescent="0.2">
      <c r="A6131" t="str">
        <f>VLOOKUP(B6131,StateFIPS!A$2:B$52,2)</f>
        <v>Colorado</v>
      </c>
      <c r="B6131">
        <f t="shared" si="98"/>
        <v>8</v>
      </c>
      <c r="C6131" s="31" t="s">
        <v>550</v>
      </c>
      <c r="D6131" s="31" t="s">
        <v>93</v>
      </c>
      <c r="E6131" s="31" t="s">
        <v>3275</v>
      </c>
      <c r="F6131" s="31" t="s">
        <v>2940</v>
      </c>
      <c r="G6131" s="32">
        <v>70281</v>
      </c>
      <c r="H6131" s="31" t="s">
        <v>94</v>
      </c>
      <c r="I6131" s="32">
        <v>9628</v>
      </c>
      <c r="J6131" s="33">
        <v>7</v>
      </c>
      <c r="K6131" s="31" t="s">
        <v>94</v>
      </c>
      <c r="L6131" s="31" t="s">
        <v>95</v>
      </c>
    </row>
    <row r="6132" spans="1:12" ht="45" x14ac:dyDescent="0.2">
      <c r="A6132" t="str">
        <f>VLOOKUP(B6132,StateFIPS!A$2:B$52,2)</f>
        <v>Colorado</v>
      </c>
      <c r="B6132">
        <f t="shared" si="98"/>
        <v>8</v>
      </c>
      <c r="C6132" s="31" t="s">
        <v>1963</v>
      </c>
      <c r="D6132" s="31" t="s">
        <v>93</v>
      </c>
      <c r="E6132" s="31" t="s">
        <v>3275</v>
      </c>
      <c r="F6132" s="31" t="s">
        <v>2940</v>
      </c>
      <c r="G6132" s="32">
        <v>70281</v>
      </c>
      <c r="H6132" s="31" t="s">
        <v>94</v>
      </c>
      <c r="I6132" s="32">
        <v>9628</v>
      </c>
      <c r="J6132" s="33">
        <v>7</v>
      </c>
      <c r="K6132" s="31" t="s">
        <v>94</v>
      </c>
      <c r="L6132" s="31" t="s">
        <v>95</v>
      </c>
    </row>
    <row r="6133" spans="1:12" ht="45" x14ac:dyDescent="0.2">
      <c r="A6133" t="str">
        <f>VLOOKUP(B6133,StateFIPS!A$2:B$52,2)</f>
        <v>Kansas</v>
      </c>
      <c r="B6133">
        <f t="shared" si="98"/>
        <v>20</v>
      </c>
      <c r="C6133" s="31" t="s">
        <v>1490</v>
      </c>
      <c r="D6133" s="31" t="s">
        <v>93</v>
      </c>
      <c r="E6133" s="31" t="s">
        <v>3275</v>
      </c>
      <c r="F6133" s="31" t="s">
        <v>2940</v>
      </c>
      <c r="G6133" s="32">
        <v>14885</v>
      </c>
      <c r="H6133" s="31" t="s">
        <v>94</v>
      </c>
      <c r="I6133" s="32">
        <v>2039</v>
      </c>
      <c r="J6133" s="33">
        <v>7</v>
      </c>
      <c r="K6133" s="31" t="s">
        <v>94</v>
      </c>
      <c r="L6133" s="31" t="s">
        <v>95</v>
      </c>
    </row>
    <row r="6134" spans="1:12" ht="45" x14ac:dyDescent="0.2">
      <c r="A6134" t="str">
        <f>VLOOKUP(B6134,StateFIPS!A$2:B$52,2)</f>
        <v>Iowa</v>
      </c>
      <c r="B6134">
        <f t="shared" si="98"/>
        <v>19</v>
      </c>
      <c r="C6134" s="31" t="s">
        <v>1531</v>
      </c>
      <c r="D6134" s="31" t="s">
        <v>93</v>
      </c>
      <c r="E6134" s="31" t="s">
        <v>3275</v>
      </c>
      <c r="F6134" s="31" t="s">
        <v>2940</v>
      </c>
      <c r="G6134" s="32">
        <v>1317075</v>
      </c>
      <c r="H6134" s="31" t="s">
        <v>94</v>
      </c>
      <c r="I6134" s="32">
        <v>180421</v>
      </c>
      <c r="J6134" s="33">
        <v>7</v>
      </c>
      <c r="K6134" s="31" t="s">
        <v>94</v>
      </c>
      <c r="L6134" s="31" t="s">
        <v>95</v>
      </c>
    </row>
    <row r="6135" spans="1:12" ht="45" x14ac:dyDescent="0.2">
      <c r="A6135" t="str">
        <f>VLOOKUP(B6135,StateFIPS!A$2:B$52,2)</f>
        <v>Georgia</v>
      </c>
      <c r="B6135">
        <f t="shared" si="98"/>
        <v>13</v>
      </c>
      <c r="C6135" s="31" t="s">
        <v>2733</v>
      </c>
      <c r="D6135" s="31" t="s">
        <v>93</v>
      </c>
      <c r="E6135" s="31" t="s">
        <v>3275</v>
      </c>
      <c r="F6135" s="31" t="s">
        <v>2940</v>
      </c>
      <c r="G6135" s="32">
        <v>11920</v>
      </c>
      <c r="H6135" s="31" t="s">
        <v>94</v>
      </c>
      <c r="I6135" s="32">
        <v>1633</v>
      </c>
      <c r="J6135" s="33">
        <v>7</v>
      </c>
      <c r="K6135" s="31" t="s">
        <v>94</v>
      </c>
      <c r="L6135" s="31" t="s">
        <v>95</v>
      </c>
    </row>
    <row r="6136" spans="1:12" ht="45" x14ac:dyDescent="0.2">
      <c r="A6136" t="str">
        <f>VLOOKUP(B6136,StateFIPS!A$2:B$52,2)</f>
        <v>Colorado</v>
      </c>
      <c r="B6136">
        <f t="shared" si="98"/>
        <v>8</v>
      </c>
      <c r="C6136" s="31" t="s">
        <v>1961</v>
      </c>
      <c r="D6136" s="31" t="s">
        <v>93</v>
      </c>
      <c r="E6136" s="31" t="s">
        <v>3275</v>
      </c>
      <c r="F6136" s="31" t="s">
        <v>2940</v>
      </c>
      <c r="G6136" s="32">
        <v>70281</v>
      </c>
      <c r="H6136" s="31" t="s">
        <v>94</v>
      </c>
      <c r="I6136" s="32">
        <v>9628</v>
      </c>
      <c r="J6136" s="33">
        <v>7</v>
      </c>
      <c r="K6136" s="31" t="s">
        <v>94</v>
      </c>
      <c r="L6136" s="31" t="s">
        <v>95</v>
      </c>
    </row>
    <row r="6137" spans="1:12" ht="45" x14ac:dyDescent="0.2">
      <c r="A6137" t="str">
        <f>VLOOKUP(B6137,StateFIPS!A$2:B$52,2)</f>
        <v>Kansas</v>
      </c>
      <c r="B6137">
        <f t="shared" si="98"/>
        <v>20</v>
      </c>
      <c r="C6137" s="31" t="s">
        <v>1484</v>
      </c>
      <c r="D6137" s="31" t="s">
        <v>93</v>
      </c>
      <c r="E6137" s="31" t="s">
        <v>3275</v>
      </c>
      <c r="F6137" s="31" t="s">
        <v>2940</v>
      </c>
      <c r="G6137" s="32">
        <v>64635</v>
      </c>
      <c r="H6137" s="31" t="s">
        <v>94</v>
      </c>
      <c r="I6137" s="32">
        <v>8854</v>
      </c>
      <c r="J6137" s="33">
        <v>7</v>
      </c>
      <c r="K6137" s="31" t="s">
        <v>94</v>
      </c>
      <c r="L6137" s="31" t="s">
        <v>95</v>
      </c>
    </row>
    <row r="6138" spans="1:12" ht="45" x14ac:dyDescent="0.2">
      <c r="A6138" t="str">
        <f>VLOOKUP(B6138,StateFIPS!A$2:B$52,2)</f>
        <v>Iowa</v>
      </c>
      <c r="B6138">
        <f t="shared" si="98"/>
        <v>19</v>
      </c>
      <c r="C6138" s="31" t="s">
        <v>1514</v>
      </c>
      <c r="D6138" s="31" t="s">
        <v>93</v>
      </c>
      <c r="E6138" s="31" t="s">
        <v>3275</v>
      </c>
      <c r="F6138" s="31" t="s">
        <v>2940</v>
      </c>
      <c r="G6138" s="32">
        <v>1688980</v>
      </c>
      <c r="H6138" s="31" t="s">
        <v>94</v>
      </c>
      <c r="I6138" s="32">
        <v>231367</v>
      </c>
      <c r="J6138" s="33">
        <v>7</v>
      </c>
      <c r="K6138" s="31" t="s">
        <v>94</v>
      </c>
      <c r="L6138" s="31" t="s">
        <v>95</v>
      </c>
    </row>
    <row r="6139" spans="1:12" ht="45" x14ac:dyDescent="0.2">
      <c r="A6139" t="str">
        <f>VLOOKUP(B6139,StateFIPS!A$2:B$52,2)</f>
        <v>Kansas</v>
      </c>
      <c r="B6139">
        <f t="shared" si="98"/>
        <v>20</v>
      </c>
      <c r="C6139" s="31" t="s">
        <v>1488</v>
      </c>
      <c r="D6139" s="31" t="s">
        <v>93</v>
      </c>
      <c r="E6139" s="31" t="s">
        <v>3275</v>
      </c>
      <c r="F6139" s="31" t="s">
        <v>2940</v>
      </c>
      <c r="G6139" s="32">
        <v>111321</v>
      </c>
      <c r="H6139" s="31" t="s">
        <v>94</v>
      </c>
      <c r="I6139" s="32">
        <v>15250</v>
      </c>
      <c r="J6139" s="33">
        <v>7</v>
      </c>
      <c r="K6139" s="31" t="s">
        <v>94</v>
      </c>
      <c r="L6139" s="31" t="s">
        <v>95</v>
      </c>
    </row>
    <row r="6140" spans="1:12" ht="45" x14ac:dyDescent="0.2">
      <c r="A6140" t="str">
        <f>VLOOKUP(B6140,StateFIPS!A$2:B$52,2)</f>
        <v>Colorado</v>
      </c>
      <c r="B6140">
        <f t="shared" si="98"/>
        <v>8</v>
      </c>
      <c r="C6140" s="31" t="s">
        <v>2059</v>
      </c>
      <c r="D6140" s="31" t="s">
        <v>93</v>
      </c>
      <c r="E6140" s="31" t="s">
        <v>3275</v>
      </c>
      <c r="F6140" s="31" t="s">
        <v>2940</v>
      </c>
      <c r="G6140" s="32">
        <v>53386</v>
      </c>
      <c r="H6140" s="31" t="s">
        <v>94</v>
      </c>
      <c r="I6140" s="32">
        <v>7313</v>
      </c>
      <c r="J6140" s="33">
        <v>7</v>
      </c>
      <c r="K6140" s="31" t="s">
        <v>94</v>
      </c>
      <c r="L6140" s="31" t="s">
        <v>95</v>
      </c>
    </row>
    <row r="6141" spans="1:12" ht="45" x14ac:dyDescent="0.2">
      <c r="A6141" t="str">
        <f>VLOOKUP(B6141,StateFIPS!A$2:B$52,2)</f>
        <v>Georgia</v>
      </c>
      <c r="B6141">
        <f t="shared" si="98"/>
        <v>13</v>
      </c>
      <c r="C6141" s="31" t="s">
        <v>776</v>
      </c>
      <c r="D6141" s="31" t="s">
        <v>93</v>
      </c>
      <c r="E6141" s="31" t="s">
        <v>3275</v>
      </c>
      <c r="F6141" s="31" t="s">
        <v>2940</v>
      </c>
      <c r="G6141" s="32">
        <v>8052</v>
      </c>
      <c r="H6141" s="31" t="s">
        <v>94</v>
      </c>
      <c r="I6141" s="32">
        <v>1103</v>
      </c>
      <c r="J6141" s="33">
        <v>7</v>
      </c>
      <c r="K6141" s="31" t="s">
        <v>94</v>
      </c>
      <c r="L6141" s="31" t="s">
        <v>95</v>
      </c>
    </row>
    <row r="6142" spans="1:12" ht="45" x14ac:dyDescent="0.2">
      <c r="A6142" t="str">
        <f>VLOOKUP(B6142,StateFIPS!A$2:B$52,2)</f>
        <v>Delaware</v>
      </c>
      <c r="B6142">
        <f t="shared" si="98"/>
        <v>10</v>
      </c>
      <c r="C6142" s="31" t="s">
        <v>1975</v>
      </c>
      <c r="D6142" s="31" t="s">
        <v>93</v>
      </c>
      <c r="E6142" s="31" t="s">
        <v>3275</v>
      </c>
      <c r="F6142" s="31" t="s">
        <v>2940</v>
      </c>
      <c r="G6142" s="32">
        <v>103756</v>
      </c>
      <c r="H6142" s="31" t="s">
        <v>94</v>
      </c>
      <c r="I6142" s="32">
        <v>14213</v>
      </c>
      <c r="J6142" s="33">
        <v>7</v>
      </c>
      <c r="K6142" s="31" t="s">
        <v>94</v>
      </c>
      <c r="L6142" s="31" t="s">
        <v>95</v>
      </c>
    </row>
    <row r="6143" spans="1:12" ht="45" x14ac:dyDescent="0.2">
      <c r="A6143" t="str">
        <f>VLOOKUP(B6143,StateFIPS!A$2:B$52,2)</f>
        <v>Iowa</v>
      </c>
      <c r="B6143">
        <f t="shared" si="98"/>
        <v>19</v>
      </c>
      <c r="C6143" s="31" t="s">
        <v>271</v>
      </c>
      <c r="D6143" s="31" t="s">
        <v>93</v>
      </c>
      <c r="E6143" s="31" t="s">
        <v>3275</v>
      </c>
      <c r="F6143" s="31" t="s">
        <v>2940</v>
      </c>
      <c r="G6143" s="32">
        <v>357344</v>
      </c>
      <c r="H6143" s="31" t="s">
        <v>94</v>
      </c>
      <c r="I6143" s="32">
        <v>48951</v>
      </c>
      <c r="J6143" s="33">
        <v>7</v>
      </c>
      <c r="K6143" s="31" t="s">
        <v>94</v>
      </c>
      <c r="L6143" s="31" t="s">
        <v>95</v>
      </c>
    </row>
    <row r="6144" spans="1:12" ht="45" x14ac:dyDescent="0.2">
      <c r="A6144" t="str">
        <f>VLOOKUP(B6144,StateFIPS!A$2:B$52,2)</f>
        <v>Arizona</v>
      </c>
      <c r="B6144">
        <f t="shared" si="98"/>
        <v>4</v>
      </c>
      <c r="C6144" s="31" t="s">
        <v>3240</v>
      </c>
      <c r="D6144" s="31" t="s">
        <v>93</v>
      </c>
      <c r="E6144" s="31" t="s">
        <v>3275</v>
      </c>
      <c r="F6144" s="31" t="s">
        <v>2940</v>
      </c>
      <c r="G6144" s="32">
        <v>39248</v>
      </c>
      <c r="H6144" s="31" t="s">
        <v>94</v>
      </c>
      <c r="I6144" s="32">
        <v>5376</v>
      </c>
      <c r="J6144" s="33">
        <v>7</v>
      </c>
      <c r="K6144" s="31" t="s">
        <v>94</v>
      </c>
      <c r="L6144" s="31" t="s">
        <v>95</v>
      </c>
    </row>
    <row r="6145" spans="1:12" ht="45" x14ac:dyDescent="0.2">
      <c r="A6145" t="str">
        <f>VLOOKUP(B6145,StateFIPS!A$2:B$52,2)</f>
        <v>Kansas</v>
      </c>
      <c r="B6145">
        <f t="shared" si="98"/>
        <v>20</v>
      </c>
      <c r="C6145" s="31" t="s">
        <v>1562</v>
      </c>
      <c r="D6145" s="31" t="s">
        <v>93</v>
      </c>
      <c r="E6145" s="31" t="s">
        <v>3275</v>
      </c>
      <c r="F6145" s="31" t="s">
        <v>2940</v>
      </c>
      <c r="G6145" s="32">
        <v>58804</v>
      </c>
      <c r="H6145" s="31" t="s">
        <v>94</v>
      </c>
      <c r="I6145" s="32">
        <v>8055</v>
      </c>
      <c r="J6145" s="33">
        <v>7</v>
      </c>
      <c r="K6145" s="31" t="s">
        <v>94</v>
      </c>
      <c r="L6145" s="31" t="s">
        <v>95</v>
      </c>
    </row>
    <row r="6146" spans="1:12" ht="45" x14ac:dyDescent="0.2">
      <c r="A6146" t="str">
        <f>VLOOKUP(B6146,StateFIPS!A$2:B$52,2)</f>
        <v>Iowa</v>
      </c>
      <c r="B6146">
        <f t="shared" si="98"/>
        <v>19</v>
      </c>
      <c r="C6146" s="31" t="s">
        <v>240</v>
      </c>
      <c r="D6146" s="31" t="s">
        <v>93</v>
      </c>
      <c r="E6146" s="31" t="s">
        <v>3275</v>
      </c>
      <c r="F6146" s="31" t="s">
        <v>2940</v>
      </c>
      <c r="G6146" s="32">
        <v>364534</v>
      </c>
      <c r="H6146" s="31" t="s">
        <v>94</v>
      </c>
      <c r="I6146" s="32">
        <v>49936</v>
      </c>
      <c r="J6146" s="33">
        <v>7</v>
      </c>
      <c r="K6146" s="31" t="s">
        <v>94</v>
      </c>
      <c r="L6146" s="31" t="s">
        <v>95</v>
      </c>
    </row>
    <row r="6147" spans="1:12" ht="45" x14ac:dyDescent="0.2">
      <c r="A6147" t="str">
        <f>VLOOKUP(B6147,StateFIPS!A$2:B$52,2)</f>
        <v>Illinois</v>
      </c>
      <c r="B6147">
        <f t="shared" ref="B6147:B6210" si="99">VALUE(LEFT(C6147,2))</f>
        <v>17</v>
      </c>
      <c r="C6147" s="31" t="s">
        <v>711</v>
      </c>
      <c r="D6147" s="31" t="s">
        <v>93</v>
      </c>
      <c r="E6147" s="31" t="s">
        <v>3275</v>
      </c>
      <c r="F6147" s="31" t="s">
        <v>2940</v>
      </c>
      <c r="G6147" s="32">
        <v>63144</v>
      </c>
      <c r="H6147" s="31" t="s">
        <v>94</v>
      </c>
      <c r="I6147" s="32">
        <v>8650</v>
      </c>
      <c r="J6147" s="33">
        <v>7</v>
      </c>
      <c r="K6147" s="31" t="s">
        <v>94</v>
      </c>
      <c r="L6147" s="31" t="s">
        <v>95</v>
      </c>
    </row>
    <row r="6148" spans="1:12" ht="45" x14ac:dyDescent="0.2">
      <c r="A6148" t="str">
        <f>VLOOKUP(B6148,StateFIPS!A$2:B$52,2)</f>
        <v>Illinois</v>
      </c>
      <c r="B6148">
        <f t="shared" si="99"/>
        <v>17</v>
      </c>
      <c r="C6148" s="31" t="s">
        <v>3173</v>
      </c>
      <c r="D6148" s="31" t="s">
        <v>93</v>
      </c>
      <c r="E6148" s="31" t="s">
        <v>3275</v>
      </c>
      <c r="F6148" s="31" t="s">
        <v>2940</v>
      </c>
      <c r="G6148" s="32">
        <v>68595</v>
      </c>
      <c r="H6148" s="31" t="s">
        <v>94</v>
      </c>
      <c r="I6148" s="32">
        <v>9397</v>
      </c>
      <c r="J6148" s="33">
        <v>7</v>
      </c>
      <c r="K6148" s="31" t="s">
        <v>94</v>
      </c>
      <c r="L6148" s="31" t="s">
        <v>95</v>
      </c>
    </row>
    <row r="6149" spans="1:12" ht="45" x14ac:dyDescent="0.2">
      <c r="A6149" t="str">
        <f>VLOOKUP(B6149,StateFIPS!A$2:B$52,2)</f>
        <v>Arizona</v>
      </c>
      <c r="B6149">
        <f t="shared" si="99"/>
        <v>4</v>
      </c>
      <c r="C6149" s="31" t="s">
        <v>3236</v>
      </c>
      <c r="D6149" s="31" t="s">
        <v>93</v>
      </c>
      <c r="E6149" s="31" t="s">
        <v>3275</v>
      </c>
      <c r="F6149" s="31" t="s">
        <v>2940</v>
      </c>
      <c r="G6149" s="32">
        <v>11120</v>
      </c>
      <c r="H6149" s="31" t="s">
        <v>94</v>
      </c>
      <c r="I6149" s="32">
        <v>1523</v>
      </c>
      <c r="J6149" s="33">
        <v>7</v>
      </c>
      <c r="K6149" s="31" t="s">
        <v>94</v>
      </c>
      <c r="L6149" s="31" t="s">
        <v>95</v>
      </c>
    </row>
    <row r="6150" spans="1:12" ht="45" x14ac:dyDescent="0.2">
      <c r="A6150" t="str">
        <f>VLOOKUP(B6150,StateFIPS!A$2:B$52,2)</f>
        <v>Iowa</v>
      </c>
      <c r="B6150">
        <f t="shared" si="99"/>
        <v>19</v>
      </c>
      <c r="C6150" s="31" t="s">
        <v>239</v>
      </c>
      <c r="D6150" s="31" t="s">
        <v>93</v>
      </c>
      <c r="E6150" s="31" t="s">
        <v>3275</v>
      </c>
      <c r="F6150" s="31" t="s">
        <v>2940</v>
      </c>
      <c r="G6150" s="32">
        <v>224037</v>
      </c>
      <c r="H6150" s="31" t="s">
        <v>94</v>
      </c>
      <c r="I6150" s="32">
        <v>30690</v>
      </c>
      <c r="J6150" s="33">
        <v>7</v>
      </c>
      <c r="K6150" s="31" t="s">
        <v>94</v>
      </c>
      <c r="L6150" s="31" t="s">
        <v>95</v>
      </c>
    </row>
    <row r="6151" spans="1:12" ht="45" x14ac:dyDescent="0.2">
      <c r="A6151" t="str">
        <f>VLOOKUP(B6151,StateFIPS!A$2:B$52,2)</f>
        <v>Illinois</v>
      </c>
      <c r="B6151">
        <f t="shared" si="99"/>
        <v>17</v>
      </c>
      <c r="C6151" s="31" t="s">
        <v>712</v>
      </c>
      <c r="D6151" s="31" t="s">
        <v>93</v>
      </c>
      <c r="E6151" s="31" t="s">
        <v>3275</v>
      </c>
      <c r="F6151" s="31" t="s">
        <v>2940</v>
      </c>
      <c r="G6151" s="32">
        <v>210591</v>
      </c>
      <c r="H6151" s="31" t="s">
        <v>94</v>
      </c>
      <c r="I6151" s="32">
        <v>28848</v>
      </c>
      <c r="J6151" s="33">
        <v>7</v>
      </c>
      <c r="K6151" s="31" t="s">
        <v>94</v>
      </c>
      <c r="L6151" s="31" t="s">
        <v>95</v>
      </c>
    </row>
    <row r="6152" spans="1:12" ht="45" x14ac:dyDescent="0.2">
      <c r="A6152" t="str">
        <f>VLOOKUP(B6152,StateFIPS!A$2:B$52,2)</f>
        <v>Arizona</v>
      </c>
      <c r="B6152">
        <f t="shared" si="99"/>
        <v>4</v>
      </c>
      <c r="C6152" s="31" t="s">
        <v>3233</v>
      </c>
      <c r="D6152" s="31" t="s">
        <v>93</v>
      </c>
      <c r="E6152" s="31" t="s">
        <v>3275</v>
      </c>
      <c r="F6152" s="31" t="s">
        <v>2940</v>
      </c>
      <c r="G6152" s="32">
        <v>39248</v>
      </c>
      <c r="H6152" s="31" t="s">
        <v>94</v>
      </c>
      <c r="I6152" s="32">
        <v>5376</v>
      </c>
      <c r="J6152" s="33">
        <v>7</v>
      </c>
      <c r="K6152" s="31" t="s">
        <v>94</v>
      </c>
      <c r="L6152" s="31" t="s">
        <v>95</v>
      </c>
    </row>
    <row r="6153" spans="1:12" ht="45" x14ac:dyDescent="0.2">
      <c r="A6153" t="str">
        <f>VLOOKUP(B6153,StateFIPS!A$2:B$52,2)</f>
        <v>Arizona</v>
      </c>
      <c r="B6153">
        <f t="shared" si="99"/>
        <v>4</v>
      </c>
      <c r="C6153" s="31" t="s">
        <v>635</v>
      </c>
      <c r="D6153" s="31" t="s">
        <v>93</v>
      </c>
      <c r="E6153" s="31" t="s">
        <v>3275</v>
      </c>
      <c r="F6153" s="31" t="s">
        <v>2940</v>
      </c>
      <c r="G6153" s="32">
        <v>39248</v>
      </c>
      <c r="H6153" s="31" t="s">
        <v>94</v>
      </c>
      <c r="I6153" s="32">
        <v>5376</v>
      </c>
      <c r="J6153" s="33">
        <v>7</v>
      </c>
      <c r="K6153" s="31" t="s">
        <v>94</v>
      </c>
      <c r="L6153" s="31" t="s">
        <v>95</v>
      </c>
    </row>
    <row r="6154" spans="1:12" ht="45" x14ac:dyDescent="0.2">
      <c r="A6154" t="str">
        <f>VLOOKUP(B6154,StateFIPS!A$2:B$52,2)</f>
        <v>Kansas</v>
      </c>
      <c r="B6154">
        <f t="shared" si="99"/>
        <v>20</v>
      </c>
      <c r="C6154" s="31" t="s">
        <v>1540</v>
      </c>
      <c r="D6154" s="31" t="s">
        <v>93</v>
      </c>
      <c r="E6154" s="31" t="s">
        <v>3275</v>
      </c>
      <c r="F6154" s="31" t="s">
        <v>2940</v>
      </c>
      <c r="G6154" s="32">
        <v>15022</v>
      </c>
      <c r="H6154" s="31" t="s">
        <v>94</v>
      </c>
      <c r="I6154" s="32">
        <v>2058</v>
      </c>
      <c r="J6154" s="33">
        <v>7</v>
      </c>
      <c r="K6154" s="31" t="s">
        <v>94</v>
      </c>
      <c r="L6154" s="31" t="s">
        <v>95</v>
      </c>
    </row>
    <row r="6155" spans="1:12" ht="45" x14ac:dyDescent="0.2">
      <c r="A6155" t="str">
        <f>VLOOKUP(B6155,StateFIPS!A$2:B$52,2)</f>
        <v>Illinois</v>
      </c>
      <c r="B6155">
        <f t="shared" si="99"/>
        <v>17</v>
      </c>
      <c r="C6155" s="31" t="s">
        <v>2199</v>
      </c>
      <c r="D6155" s="31" t="s">
        <v>93</v>
      </c>
      <c r="E6155" s="31" t="s">
        <v>3275</v>
      </c>
      <c r="F6155" s="31" t="s">
        <v>2940</v>
      </c>
      <c r="G6155" s="32">
        <v>441729</v>
      </c>
      <c r="H6155" s="31" t="s">
        <v>94</v>
      </c>
      <c r="I6155" s="32">
        <v>60511</v>
      </c>
      <c r="J6155" s="33">
        <v>7</v>
      </c>
      <c r="K6155" s="31" t="s">
        <v>94</v>
      </c>
      <c r="L6155" s="31" t="s">
        <v>95</v>
      </c>
    </row>
    <row r="6156" spans="1:12" ht="45" x14ac:dyDescent="0.2">
      <c r="A6156" t="str">
        <f>VLOOKUP(B6156,StateFIPS!A$2:B$52,2)</f>
        <v>Indiana</v>
      </c>
      <c r="B6156">
        <f t="shared" si="99"/>
        <v>18</v>
      </c>
      <c r="C6156" s="31" t="s">
        <v>1687</v>
      </c>
      <c r="D6156" s="31" t="s">
        <v>93</v>
      </c>
      <c r="E6156" s="31" t="s">
        <v>3275</v>
      </c>
      <c r="F6156" s="31" t="s">
        <v>2940</v>
      </c>
      <c r="G6156" s="32">
        <v>260853</v>
      </c>
      <c r="H6156" s="31" t="s">
        <v>94</v>
      </c>
      <c r="I6156" s="32">
        <v>35733</v>
      </c>
      <c r="J6156" s="33">
        <v>7</v>
      </c>
      <c r="K6156" s="31" t="s">
        <v>94</v>
      </c>
      <c r="L6156" s="31" t="s">
        <v>95</v>
      </c>
    </row>
    <row r="6157" spans="1:12" ht="45" x14ac:dyDescent="0.2">
      <c r="A6157" t="str">
        <f>VLOOKUP(B6157,StateFIPS!A$2:B$52,2)</f>
        <v>Indiana</v>
      </c>
      <c r="B6157">
        <f t="shared" si="99"/>
        <v>18</v>
      </c>
      <c r="C6157" s="31" t="s">
        <v>1685</v>
      </c>
      <c r="D6157" s="31" t="s">
        <v>93</v>
      </c>
      <c r="E6157" s="31" t="s">
        <v>3275</v>
      </c>
      <c r="F6157" s="31" t="s">
        <v>2940</v>
      </c>
      <c r="G6157" s="32">
        <v>477728</v>
      </c>
      <c r="H6157" s="31" t="s">
        <v>94</v>
      </c>
      <c r="I6157" s="32">
        <v>65442</v>
      </c>
      <c r="J6157" s="33">
        <v>7</v>
      </c>
      <c r="K6157" s="31" t="s">
        <v>94</v>
      </c>
      <c r="L6157" s="31" t="s">
        <v>95</v>
      </c>
    </row>
    <row r="6158" spans="1:12" ht="45" x14ac:dyDescent="0.2">
      <c r="A6158" t="str">
        <f>VLOOKUP(B6158,StateFIPS!A$2:B$52,2)</f>
        <v>Illinois</v>
      </c>
      <c r="B6158">
        <f t="shared" si="99"/>
        <v>17</v>
      </c>
      <c r="C6158" s="31" t="s">
        <v>725</v>
      </c>
      <c r="D6158" s="31" t="s">
        <v>93</v>
      </c>
      <c r="E6158" s="31" t="s">
        <v>3275</v>
      </c>
      <c r="F6158" s="31" t="s">
        <v>2940</v>
      </c>
      <c r="G6158" s="32">
        <v>127325</v>
      </c>
      <c r="H6158" s="31" t="s">
        <v>94</v>
      </c>
      <c r="I6158" s="32">
        <v>17442</v>
      </c>
      <c r="J6158" s="33">
        <v>7</v>
      </c>
      <c r="K6158" s="31" t="s">
        <v>94</v>
      </c>
      <c r="L6158" s="31" t="s">
        <v>95</v>
      </c>
    </row>
    <row r="6159" spans="1:12" ht="45" x14ac:dyDescent="0.2">
      <c r="A6159" t="str">
        <f>VLOOKUP(B6159,StateFIPS!A$2:B$52,2)</f>
        <v>Arizona</v>
      </c>
      <c r="B6159">
        <f t="shared" si="99"/>
        <v>4</v>
      </c>
      <c r="C6159" s="31" t="s">
        <v>634</v>
      </c>
      <c r="D6159" s="31" t="s">
        <v>93</v>
      </c>
      <c r="E6159" s="31" t="s">
        <v>3275</v>
      </c>
      <c r="F6159" s="31" t="s">
        <v>2940</v>
      </c>
      <c r="G6159" s="32">
        <v>39248</v>
      </c>
      <c r="H6159" s="31" t="s">
        <v>94</v>
      </c>
      <c r="I6159" s="32">
        <v>5376</v>
      </c>
      <c r="J6159" s="33">
        <v>7</v>
      </c>
      <c r="K6159" s="31" t="s">
        <v>94</v>
      </c>
      <c r="L6159" s="31" t="s">
        <v>95</v>
      </c>
    </row>
    <row r="6160" spans="1:12" ht="45" x14ac:dyDescent="0.2">
      <c r="A6160" t="str">
        <f>VLOOKUP(B6160,StateFIPS!A$2:B$52,2)</f>
        <v>Kansas</v>
      </c>
      <c r="B6160">
        <f t="shared" si="99"/>
        <v>20</v>
      </c>
      <c r="C6160" s="31" t="s">
        <v>1542</v>
      </c>
      <c r="D6160" s="31" t="s">
        <v>93</v>
      </c>
      <c r="E6160" s="31" t="s">
        <v>3275</v>
      </c>
      <c r="F6160" s="31" t="s">
        <v>2940</v>
      </c>
      <c r="G6160" s="32">
        <v>71771</v>
      </c>
      <c r="H6160" s="31" t="s">
        <v>94</v>
      </c>
      <c r="I6160" s="32">
        <v>9832</v>
      </c>
      <c r="J6160" s="33">
        <v>7</v>
      </c>
      <c r="K6160" s="31" t="s">
        <v>94</v>
      </c>
      <c r="L6160" s="31" t="s">
        <v>95</v>
      </c>
    </row>
    <row r="6161" spans="1:12" ht="45" x14ac:dyDescent="0.2">
      <c r="A6161" t="str">
        <f>VLOOKUP(B6161,StateFIPS!A$2:B$52,2)</f>
        <v>Illinois</v>
      </c>
      <c r="B6161">
        <f t="shared" si="99"/>
        <v>17</v>
      </c>
      <c r="C6161" s="31" t="s">
        <v>714</v>
      </c>
      <c r="D6161" s="31" t="s">
        <v>93</v>
      </c>
      <c r="E6161" s="31" t="s">
        <v>3275</v>
      </c>
      <c r="F6161" s="31" t="s">
        <v>2940</v>
      </c>
      <c r="G6161" s="32">
        <v>347725</v>
      </c>
      <c r="H6161" s="31" t="s">
        <v>94</v>
      </c>
      <c r="I6161" s="32">
        <v>47634</v>
      </c>
      <c r="J6161" s="33">
        <v>7</v>
      </c>
      <c r="K6161" s="31" t="s">
        <v>94</v>
      </c>
      <c r="L6161" s="31" t="s">
        <v>95</v>
      </c>
    </row>
    <row r="6162" spans="1:12" ht="45" x14ac:dyDescent="0.2">
      <c r="A6162" t="str">
        <f>VLOOKUP(B6162,StateFIPS!A$2:B$52,2)</f>
        <v>Arizona</v>
      </c>
      <c r="B6162">
        <f t="shared" si="99"/>
        <v>4</v>
      </c>
      <c r="C6162" s="31" t="s">
        <v>633</v>
      </c>
      <c r="D6162" s="31" t="s">
        <v>93</v>
      </c>
      <c r="E6162" s="31" t="s">
        <v>3275</v>
      </c>
      <c r="F6162" s="31" t="s">
        <v>2940</v>
      </c>
      <c r="G6162" s="32">
        <v>39248</v>
      </c>
      <c r="H6162" s="31" t="s">
        <v>94</v>
      </c>
      <c r="I6162" s="32">
        <v>5376</v>
      </c>
      <c r="J6162" s="33">
        <v>7</v>
      </c>
      <c r="K6162" s="31" t="s">
        <v>94</v>
      </c>
      <c r="L6162" s="31" t="s">
        <v>95</v>
      </c>
    </row>
    <row r="6163" spans="1:12" ht="45" x14ac:dyDescent="0.2">
      <c r="A6163" t="str">
        <f>VLOOKUP(B6163,StateFIPS!A$2:B$52,2)</f>
        <v>Indiana</v>
      </c>
      <c r="B6163">
        <f t="shared" si="99"/>
        <v>18</v>
      </c>
      <c r="C6163" s="31" t="s">
        <v>1684</v>
      </c>
      <c r="D6163" s="31" t="s">
        <v>93</v>
      </c>
      <c r="E6163" s="31" t="s">
        <v>3275</v>
      </c>
      <c r="F6163" s="31" t="s">
        <v>2940</v>
      </c>
      <c r="G6163" s="32">
        <v>272178</v>
      </c>
      <c r="H6163" s="31" t="s">
        <v>94</v>
      </c>
      <c r="I6163" s="32">
        <v>37285</v>
      </c>
      <c r="J6163" s="33">
        <v>7</v>
      </c>
      <c r="K6163" s="31" t="s">
        <v>94</v>
      </c>
      <c r="L6163" s="31" t="s">
        <v>95</v>
      </c>
    </row>
    <row r="6164" spans="1:12" ht="45" x14ac:dyDescent="0.2">
      <c r="A6164" t="str">
        <f>VLOOKUP(B6164,StateFIPS!A$2:B$52,2)</f>
        <v>Kansas</v>
      </c>
      <c r="B6164">
        <f t="shared" si="99"/>
        <v>20</v>
      </c>
      <c r="C6164" s="31" t="s">
        <v>1558</v>
      </c>
      <c r="D6164" s="31" t="s">
        <v>93</v>
      </c>
      <c r="E6164" s="31" t="s">
        <v>3275</v>
      </c>
      <c r="F6164" s="31" t="s">
        <v>2940</v>
      </c>
      <c r="G6164" s="32">
        <v>68445</v>
      </c>
      <c r="H6164" s="31" t="s">
        <v>94</v>
      </c>
      <c r="I6164" s="32">
        <v>9376</v>
      </c>
      <c r="J6164" s="33">
        <v>7</v>
      </c>
      <c r="K6164" s="31" t="s">
        <v>94</v>
      </c>
      <c r="L6164" s="31" t="s">
        <v>95</v>
      </c>
    </row>
    <row r="6165" spans="1:12" ht="45" x14ac:dyDescent="0.2">
      <c r="A6165" t="str">
        <f>VLOOKUP(B6165,StateFIPS!A$2:B$52,2)</f>
        <v>Illinois</v>
      </c>
      <c r="B6165">
        <f t="shared" si="99"/>
        <v>17</v>
      </c>
      <c r="C6165" s="31" t="s">
        <v>713</v>
      </c>
      <c r="D6165" s="31" t="s">
        <v>93</v>
      </c>
      <c r="E6165" s="31" t="s">
        <v>3275</v>
      </c>
      <c r="F6165" s="31" t="s">
        <v>2940</v>
      </c>
      <c r="G6165" s="32">
        <v>86469</v>
      </c>
      <c r="H6165" s="31" t="s">
        <v>94</v>
      </c>
      <c r="I6165" s="32">
        <v>11845</v>
      </c>
      <c r="J6165" s="33">
        <v>7</v>
      </c>
      <c r="K6165" s="31" t="s">
        <v>94</v>
      </c>
      <c r="L6165" s="31" t="s">
        <v>95</v>
      </c>
    </row>
    <row r="6166" spans="1:12" ht="45" x14ac:dyDescent="0.2">
      <c r="A6166" t="str">
        <f>VLOOKUP(B6166,StateFIPS!A$2:B$52,2)</f>
        <v>Illinois</v>
      </c>
      <c r="B6166">
        <f t="shared" si="99"/>
        <v>17</v>
      </c>
      <c r="C6166" s="31" t="s">
        <v>2192</v>
      </c>
      <c r="D6166" s="31" t="s">
        <v>93</v>
      </c>
      <c r="E6166" s="31" t="s">
        <v>3275</v>
      </c>
      <c r="F6166" s="31" t="s">
        <v>2940</v>
      </c>
      <c r="G6166" s="32">
        <v>159767</v>
      </c>
      <c r="H6166" s="31" t="s">
        <v>94</v>
      </c>
      <c r="I6166" s="32">
        <v>21886</v>
      </c>
      <c r="J6166" s="33">
        <v>7</v>
      </c>
      <c r="K6166" s="31" t="s">
        <v>94</v>
      </c>
      <c r="L6166" s="31" t="s">
        <v>95</v>
      </c>
    </row>
    <row r="6167" spans="1:12" ht="45" x14ac:dyDescent="0.2">
      <c r="A6167" t="str">
        <f>VLOOKUP(B6167,StateFIPS!A$2:B$52,2)</f>
        <v>Iowa</v>
      </c>
      <c r="B6167">
        <f t="shared" si="99"/>
        <v>19</v>
      </c>
      <c r="C6167" s="31" t="s">
        <v>1696</v>
      </c>
      <c r="D6167" s="31" t="s">
        <v>93</v>
      </c>
      <c r="E6167" s="31" t="s">
        <v>3275</v>
      </c>
      <c r="F6167" s="31" t="s">
        <v>2940</v>
      </c>
      <c r="G6167" s="32">
        <v>1094596</v>
      </c>
      <c r="H6167" s="31" t="s">
        <v>94</v>
      </c>
      <c r="I6167" s="32">
        <v>149945</v>
      </c>
      <c r="J6167" s="33">
        <v>7</v>
      </c>
      <c r="K6167" s="31" t="s">
        <v>94</v>
      </c>
      <c r="L6167" s="31" t="s">
        <v>95</v>
      </c>
    </row>
    <row r="6168" spans="1:12" ht="45" x14ac:dyDescent="0.2">
      <c r="A6168" t="str">
        <f>VLOOKUP(B6168,StateFIPS!A$2:B$52,2)</f>
        <v>Arkansas</v>
      </c>
      <c r="B6168">
        <f t="shared" si="99"/>
        <v>5</v>
      </c>
      <c r="C6168" s="31" t="s">
        <v>2689</v>
      </c>
      <c r="D6168" s="31" t="s">
        <v>93</v>
      </c>
      <c r="E6168" s="31" t="s">
        <v>3275</v>
      </c>
      <c r="F6168" s="31" t="s">
        <v>2940</v>
      </c>
      <c r="G6168" s="32">
        <v>37456</v>
      </c>
      <c r="H6168" s="31" t="s">
        <v>94</v>
      </c>
      <c r="I6168" s="32">
        <v>5131</v>
      </c>
      <c r="J6168" s="33">
        <v>7</v>
      </c>
      <c r="K6168" s="31" t="s">
        <v>94</v>
      </c>
      <c r="L6168" s="31" t="s">
        <v>95</v>
      </c>
    </row>
    <row r="6169" spans="1:12" ht="45" x14ac:dyDescent="0.2">
      <c r="A6169" t="str">
        <f>VLOOKUP(B6169,StateFIPS!A$2:B$52,2)</f>
        <v>Illinois</v>
      </c>
      <c r="B6169">
        <f t="shared" si="99"/>
        <v>17</v>
      </c>
      <c r="C6169" s="31" t="s">
        <v>709</v>
      </c>
      <c r="D6169" s="31" t="s">
        <v>93</v>
      </c>
      <c r="E6169" s="31" t="s">
        <v>3275</v>
      </c>
      <c r="F6169" s="31" t="s">
        <v>2940</v>
      </c>
      <c r="G6169" s="32">
        <v>431985</v>
      </c>
      <c r="H6169" s="31" t="s">
        <v>94</v>
      </c>
      <c r="I6169" s="32">
        <v>59176</v>
      </c>
      <c r="J6169" s="33">
        <v>7</v>
      </c>
      <c r="K6169" s="31" t="s">
        <v>94</v>
      </c>
      <c r="L6169" s="31" t="s">
        <v>95</v>
      </c>
    </row>
    <row r="6170" spans="1:12" ht="45" x14ac:dyDescent="0.2">
      <c r="A6170" t="str">
        <f>VLOOKUP(B6170,StateFIPS!A$2:B$52,2)</f>
        <v>Iowa</v>
      </c>
      <c r="B6170">
        <f t="shared" si="99"/>
        <v>19</v>
      </c>
      <c r="C6170" s="31" t="s">
        <v>1694</v>
      </c>
      <c r="D6170" s="31" t="s">
        <v>93</v>
      </c>
      <c r="E6170" s="31" t="s">
        <v>3275</v>
      </c>
      <c r="F6170" s="31" t="s">
        <v>2940</v>
      </c>
      <c r="G6170" s="32">
        <v>509326</v>
      </c>
      <c r="H6170" s="31" t="s">
        <v>94</v>
      </c>
      <c r="I6170" s="32">
        <v>69771</v>
      </c>
      <c r="J6170" s="33">
        <v>7</v>
      </c>
      <c r="K6170" s="31" t="s">
        <v>94</v>
      </c>
      <c r="L6170" s="31" t="s">
        <v>95</v>
      </c>
    </row>
    <row r="6171" spans="1:12" ht="45" x14ac:dyDescent="0.2">
      <c r="A6171" t="str">
        <f>VLOOKUP(B6171,StateFIPS!A$2:B$52,2)</f>
        <v>Kansas</v>
      </c>
      <c r="B6171">
        <f t="shared" si="99"/>
        <v>20</v>
      </c>
      <c r="C6171" s="31" t="s">
        <v>2695</v>
      </c>
      <c r="D6171" s="31" t="s">
        <v>93</v>
      </c>
      <c r="E6171" s="31" t="s">
        <v>3275</v>
      </c>
      <c r="F6171" s="31" t="s">
        <v>2940</v>
      </c>
      <c r="G6171" s="32">
        <v>52888</v>
      </c>
      <c r="H6171" s="31" t="s">
        <v>94</v>
      </c>
      <c r="I6171" s="32">
        <v>7245</v>
      </c>
      <c r="J6171" s="33">
        <v>7</v>
      </c>
      <c r="K6171" s="31" t="s">
        <v>94</v>
      </c>
      <c r="L6171" s="31" t="s">
        <v>95</v>
      </c>
    </row>
    <row r="6172" spans="1:12" ht="45" x14ac:dyDescent="0.2">
      <c r="A6172" t="str">
        <f>VLOOKUP(B6172,StateFIPS!A$2:B$52,2)</f>
        <v>Iowa</v>
      </c>
      <c r="B6172">
        <f t="shared" si="99"/>
        <v>19</v>
      </c>
      <c r="C6172" s="31" t="s">
        <v>243</v>
      </c>
      <c r="D6172" s="31" t="s">
        <v>93</v>
      </c>
      <c r="E6172" s="31" t="s">
        <v>3275</v>
      </c>
      <c r="F6172" s="31" t="s">
        <v>2940</v>
      </c>
      <c r="G6172" s="32">
        <v>593299</v>
      </c>
      <c r="H6172" s="31" t="s">
        <v>94</v>
      </c>
      <c r="I6172" s="32">
        <v>81274</v>
      </c>
      <c r="J6172" s="33">
        <v>7</v>
      </c>
      <c r="K6172" s="31" t="s">
        <v>94</v>
      </c>
      <c r="L6172" s="31" t="s">
        <v>95</v>
      </c>
    </row>
    <row r="6173" spans="1:12" ht="45" x14ac:dyDescent="0.2">
      <c r="A6173" t="str">
        <f>VLOOKUP(B6173,StateFIPS!A$2:B$52,2)</f>
        <v>Illinois</v>
      </c>
      <c r="B6173">
        <f t="shared" si="99"/>
        <v>17</v>
      </c>
      <c r="C6173" s="31" t="s">
        <v>710</v>
      </c>
      <c r="D6173" s="31" t="s">
        <v>93</v>
      </c>
      <c r="E6173" s="31" t="s">
        <v>3275</v>
      </c>
      <c r="F6173" s="31" t="s">
        <v>2940</v>
      </c>
      <c r="G6173" s="32">
        <v>157655</v>
      </c>
      <c r="H6173" s="31" t="s">
        <v>94</v>
      </c>
      <c r="I6173" s="32">
        <v>21597</v>
      </c>
      <c r="J6173" s="33">
        <v>7</v>
      </c>
      <c r="K6173" s="31" t="s">
        <v>94</v>
      </c>
      <c r="L6173" s="31" t="s">
        <v>95</v>
      </c>
    </row>
    <row r="6174" spans="1:12" ht="45" x14ac:dyDescent="0.2">
      <c r="A6174" t="str">
        <f>VLOOKUP(B6174,StateFIPS!A$2:B$52,2)</f>
        <v>Kansas</v>
      </c>
      <c r="B6174">
        <f t="shared" si="99"/>
        <v>20</v>
      </c>
      <c r="C6174" s="31" t="s">
        <v>1536</v>
      </c>
      <c r="D6174" s="31" t="s">
        <v>93</v>
      </c>
      <c r="E6174" s="31" t="s">
        <v>3275</v>
      </c>
      <c r="F6174" s="31" t="s">
        <v>2940</v>
      </c>
      <c r="G6174" s="32">
        <v>20901</v>
      </c>
      <c r="H6174" s="31" t="s">
        <v>94</v>
      </c>
      <c r="I6174" s="32">
        <v>2863</v>
      </c>
      <c r="J6174" s="33">
        <v>7</v>
      </c>
      <c r="K6174" s="31" t="s">
        <v>94</v>
      </c>
      <c r="L6174" s="31" t="s">
        <v>95</v>
      </c>
    </row>
    <row r="6175" spans="1:12" ht="45" x14ac:dyDescent="0.2">
      <c r="A6175" t="str">
        <f>VLOOKUP(B6175,StateFIPS!A$2:B$52,2)</f>
        <v>Illinois</v>
      </c>
      <c r="B6175">
        <f t="shared" si="99"/>
        <v>17</v>
      </c>
      <c r="C6175" s="31" t="s">
        <v>2177</v>
      </c>
      <c r="D6175" s="31" t="s">
        <v>93</v>
      </c>
      <c r="E6175" s="31" t="s">
        <v>3275</v>
      </c>
      <c r="F6175" s="31" t="s">
        <v>2940</v>
      </c>
      <c r="G6175" s="32">
        <v>239552</v>
      </c>
      <c r="H6175" s="31" t="s">
        <v>94</v>
      </c>
      <c r="I6175" s="32">
        <v>32815</v>
      </c>
      <c r="J6175" s="33">
        <v>7</v>
      </c>
      <c r="K6175" s="31" t="s">
        <v>94</v>
      </c>
      <c r="L6175" s="31" t="s">
        <v>95</v>
      </c>
    </row>
    <row r="6176" spans="1:12" ht="45" x14ac:dyDescent="0.2">
      <c r="A6176" t="str">
        <f>VLOOKUP(B6176,StateFIPS!A$2:B$52,2)</f>
        <v>Arkansas</v>
      </c>
      <c r="B6176">
        <f t="shared" si="99"/>
        <v>5</v>
      </c>
      <c r="C6176" s="31" t="s">
        <v>631</v>
      </c>
      <c r="D6176" s="31" t="s">
        <v>93</v>
      </c>
      <c r="E6176" s="31" t="s">
        <v>3275</v>
      </c>
      <c r="F6176" s="31" t="s">
        <v>2940</v>
      </c>
      <c r="G6176" s="32">
        <v>3258</v>
      </c>
      <c r="H6176" s="31" t="s">
        <v>94</v>
      </c>
      <c r="I6176" s="32">
        <v>446</v>
      </c>
      <c r="J6176" s="33">
        <v>7</v>
      </c>
      <c r="K6176" s="31" t="s">
        <v>94</v>
      </c>
      <c r="L6176" s="31" t="s">
        <v>95</v>
      </c>
    </row>
    <row r="6177" spans="1:12" ht="45" x14ac:dyDescent="0.2">
      <c r="A6177" t="str">
        <f>VLOOKUP(B6177,StateFIPS!A$2:B$52,2)</f>
        <v>Indiana</v>
      </c>
      <c r="B6177">
        <f t="shared" si="99"/>
        <v>18</v>
      </c>
      <c r="C6177" s="31" t="s">
        <v>1682</v>
      </c>
      <c r="D6177" s="31" t="s">
        <v>93</v>
      </c>
      <c r="E6177" s="31" t="s">
        <v>3275</v>
      </c>
      <c r="F6177" s="31" t="s">
        <v>2940</v>
      </c>
      <c r="G6177" s="32">
        <v>154245</v>
      </c>
      <c r="H6177" s="31" t="s">
        <v>94</v>
      </c>
      <c r="I6177" s="32">
        <v>21129</v>
      </c>
      <c r="J6177" s="33">
        <v>7</v>
      </c>
      <c r="K6177" s="31" t="s">
        <v>94</v>
      </c>
      <c r="L6177" s="31" t="s">
        <v>95</v>
      </c>
    </row>
    <row r="6178" spans="1:12" ht="45" x14ac:dyDescent="0.2">
      <c r="A6178" t="str">
        <f>VLOOKUP(B6178,StateFIPS!A$2:B$52,2)</f>
        <v>Arkansas</v>
      </c>
      <c r="B6178">
        <f t="shared" si="99"/>
        <v>5</v>
      </c>
      <c r="C6178" s="31" t="s">
        <v>2678</v>
      </c>
      <c r="D6178" s="31" t="s">
        <v>93</v>
      </c>
      <c r="E6178" s="31" t="s">
        <v>3275</v>
      </c>
      <c r="F6178" s="31" t="s">
        <v>2940</v>
      </c>
      <c r="G6178" s="32">
        <v>41889</v>
      </c>
      <c r="H6178" s="31" t="s">
        <v>94</v>
      </c>
      <c r="I6178" s="32">
        <v>5738</v>
      </c>
      <c r="J6178" s="33">
        <v>7</v>
      </c>
      <c r="K6178" s="31" t="s">
        <v>94</v>
      </c>
      <c r="L6178" s="31" t="s">
        <v>95</v>
      </c>
    </row>
    <row r="6179" spans="1:12" ht="45" x14ac:dyDescent="0.2">
      <c r="A6179" t="str">
        <f>VLOOKUP(B6179,StateFIPS!A$2:B$52,2)</f>
        <v>Iowa</v>
      </c>
      <c r="B6179">
        <f t="shared" si="99"/>
        <v>19</v>
      </c>
      <c r="C6179" s="31" t="s">
        <v>1676</v>
      </c>
      <c r="D6179" s="31" t="s">
        <v>93</v>
      </c>
      <c r="E6179" s="31" t="s">
        <v>3275</v>
      </c>
      <c r="F6179" s="31" t="s">
        <v>2940</v>
      </c>
      <c r="G6179" s="32">
        <v>578015</v>
      </c>
      <c r="H6179" s="31" t="s">
        <v>94</v>
      </c>
      <c r="I6179" s="32">
        <v>79180</v>
      </c>
      <c r="J6179" s="33">
        <v>7</v>
      </c>
      <c r="K6179" s="31" t="s">
        <v>94</v>
      </c>
      <c r="L6179" s="31" t="s">
        <v>95</v>
      </c>
    </row>
    <row r="6180" spans="1:12" ht="45" x14ac:dyDescent="0.2">
      <c r="A6180" t="str">
        <f>VLOOKUP(B6180,StateFIPS!A$2:B$52,2)</f>
        <v>Illinois</v>
      </c>
      <c r="B6180">
        <f t="shared" si="99"/>
        <v>17</v>
      </c>
      <c r="C6180" s="31" t="s">
        <v>2195</v>
      </c>
      <c r="D6180" s="31" t="s">
        <v>93</v>
      </c>
      <c r="E6180" s="31" t="s">
        <v>3275</v>
      </c>
      <c r="F6180" s="31" t="s">
        <v>2940</v>
      </c>
      <c r="G6180" s="32">
        <v>489765</v>
      </c>
      <c r="H6180" s="31" t="s">
        <v>94</v>
      </c>
      <c r="I6180" s="32">
        <v>67091</v>
      </c>
      <c r="J6180" s="33">
        <v>7</v>
      </c>
      <c r="K6180" s="31" t="s">
        <v>94</v>
      </c>
      <c r="L6180" s="31" t="s">
        <v>95</v>
      </c>
    </row>
    <row r="6181" spans="1:12" ht="45" x14ac:dyDescent="0.2">
      <c r="A6181" t="str">
        <f>VLOOKUP(B6181,StateFIPS!A$2:B$52,2)</f>
        <v>Iowa</v>
      </c>
      <c r="B6181">
        <f t="shared" si="99"/>
        <v>19</v>
      </c>
      <c r="C6181" s="31" t="s">
        <v>242</v>
      </c>
      <c r="D6181" s="31" t="s">
        <v>93</v>
      </c>
      <c r="E6181" s="31" t="s">
        <v>3275</v>
      </c>
      <c r="F6181" s="31" t="s">
        <v>2940</v>
      </c>
      <c r="G6181" s="32">
        <v>1007690</v>
      </c>
      <c r="H6181" s="31" t="s">
        <v>94</v>
      </c>
      <c r="I6181" s="32">
        <v>138040</v>
      </c>
      <c r="J6181" s="33">
        <v>7</v>
      </c>
      <c r="K6181" s="31" t="s">
        <v>94</v>
      </c>
      <c r="L6181" s="31" t="s">
        <v>95</v>
      </c>
    </row>
    <row r="6182" spans="1:12" ht="45" x14ac:dyDescent="0.2">
      <c r="A6182" t="str">
        <f>VLOOKUP(B6182,StateFIPS!A$2:B$52,2)</f>
        <v>Kansas</v>
      </c>
      <c r="B6182">
        <f t="shared" si="99"/>
        <v>20</v>
      </c>
      <c r="C6182" s="31" t="s">
        <v>1537</v>
      </c>
      <c r="D6182" s="31" t="s">
        <v>93</v>
      </c>
      <c r="E6182" s="31" t="s">
        <v>3275</v>
      </c>
      <c r="F6182" s="31" t="s">
        <v>2940</v>
      </c>
      <c r="G6182" s="32">
        <v>33027</v>
      </c>
      <c r="H6182" s="31" t="s">
        <v>94</v>
      </c>
      <c r="I6182" s="32">
        <v>4524</v>
      </c>
      <c r="J6182" s="33">
        <v>7</v>
      </c>
      <c r="K6182" s="31" t="s">
        <v>94</v>
      </c>
      <c r="L6182" s="31" t="s">
        <v>95</v>
      </c>
    </row>
    <row r="6183" spans="1:12" ht="45" x14ac:dyDescent="0.2">
      <c r="A6183" t="str">
        <f>VLOOKUP(B6183,StateFIPS!A$2:B$52,2)</f>
        <v>Arizona</v>
      </c>
      <c r="B6183">
        <f t="shared" si="99"/>
        <v>4</v>
      </c>
      <c r="C6183" s="31" t="s">
        <v>2061</v>
      </c>
      <c r="D6183" s="31" t="s">
        <v>93</v>
      </c>
      <c r="E6183" s="31" t="s">
        <v>3275</v>
      </c>
      <c r="F6183" s="31" t="s">
        <v>2940</v>
      </c>
      <c r="G6183" s="32">
        <v>39248</v>
      </c>
      <c r="H6183" s="31" t="s">
        <v>94</v>
      </c>
      <c r="I6183" s="32">
        <v>5376</v>
      </c>
      <c r="J6183" s="33">
        <v>7</v>
      </c>
      <c r="K6183" s="31" t="s">
        <v>94</v>
      </c>
      <c r="L6183" s="31" t="s">
        <v>95</v>
      </c>
    </row>
    <row r="6184" spans="1:12" ht="45" x14ac:dyDescent="0.2">
      <c r="A6184" t="str">
        <f>VLOOKUP(B6184,StateFIPS!A$2:B$52,2)</f>
        <v>Illinois</v>
      </c>
      <c r="B6184">
        <f t="shared" si="99"/>
        <v>17</v>
      </c>
      <c r="C6184" s="31" t="s">
        <v>3180</v>
      </c>
      <c r="D6184" s="31" t="s">
        <v>93</v>
      </c>
      <c r="E6184" s="31" t="s">
        <v>3275</v>
      </c>
      <c r="F6184" s="31" t="s">
        <v>2940</v>
      </c>
      <c r="G6184" s="32">
        <v>57322</v>
      </c>
      <c r="H6184" s="31" t="s">
        <v>94</v>
      </c>
      <c r="I6184" s="32">
        <v>7852</v>
      </c>
      <c r="J6184" s="33">
        <v>7</v>
      </c>
      <c r="K6184" s="31" t="s">
        <v>94</v>
      </c>
      <c r="L6184" s="31" t="s">
        <v>95</v>
      </c>
    </row>
    <row r="6185" spans="1:12" ht="45" x14ac:dyDescent="0.2">
      <c r="A6185" t="str">
        <f>VLOOKUP(B6185,StateFIPS!A$2:B$52,2)</f>
        <v>Iowa</v>
      </c>
      <c r="B6185">
        <f t="shared" si="99"/>
        <v>19</v>
      </c>
      <c r="C6185" s="31" t="s">
        <v>241</v>
      </c>
      <c r="D6185" s="31" t="s">
        <v>93</v>
      </c>
      <c r="E6185" s="31" t="s">
        <v>3275</v>
      </c>
      <c r="F6185" s="31" t="s">
        <v>2940</v>
      </c>
      <c r="G6185" s="32">
        <v>26434</v>
      </c>
      <c r="H6185" s="31" t="s">
        <v>94</v>
      </c>
      <c r="I6185" s="32">
        <v>3621</v>
      </c>
      <c r="J6185" s="33">
        <v>7</v>
      </c>
      <c r="K6185" s="31" t="s">
        <v>94</v>
      </c>
      <c r="L6185" s="31" t="s">
        <v>95</v>
      </c>
    </row>
    <row r="6186" spans="1:12" ht="45" x14ac:dyDescent="0.2">
      <c r="A6186" t="str">
        <f>VLOOKUP(B6186,StateFIPS!A$2:B$52,2)</f>
        <v>Iowa</v>
      </c>
      <c r="B6186">
        <f t="shared" si="99"/>
        <v>19</v>
      </c>
      <c r="C6186" s="31" t="s">
        <v>1688</v>
      </c>
      <c r="D6186" s="31" t="s">
        <v>93</v>
      </c>
      <c r="E6186" s="31" t="s">
        <v>3275</v>
      </c>
      <c r="F6186" s="31" t="s">
        <v>2940</v>
      </c>
      <c r="G6186" s="32">
        <v>411549</v>
      </c>
      <c r="H6186" s="31" t="s">
        <v>94</v>
      </c>
      <c r="I6186" s="32">
        <v>56377</v>
      </c>
      <c r="J6186" s="33">
        <v>7</v>
      </c>
      <c r="K6186" s="31" t="s">
        <v>94</v>
      </c>
      <c r="L6186" s="31" t="s">
        <v>95</v>
      </c>
    </row>
    <row r="6187" spans="1:12" ht="45" x14ac:dyDescent="0.2">
      <c r="A6187" t="str">
        <f>VLOOKUP(B6187,StateFIPS!A$2:B$52,2)</f>
        <v>Iowa</v>
      </c>
      <c r="B6187">
        <f t="shared" si="99"/>
        <v>19</v>
      </c>
      <c r="C6187" s="31" t="s">
        <v>1692</v>
      </c>
      <c r="D6187" s="31" t="s">
        <v>93</v>
      </c>
      <c r="E6187" s="31" t="s">
        <v>3275</v>
      </c>
      <c r="F6187" s="31" t="s">
        <v>2940</v>
      </c>
      <c r="G6187" s="32">
        <v>1027606</v>
      </c>
      <c r="H6187" s="31" t="s">
        <v>94</v>
      </c>
      <c r="I6187" s="32">
        <v>140768</v>
      </c>
      <c r="J6187" s="33">
        <v>7</v>
      </c>
      <c r="K6187" s="31" t="s">
        <v>94</v>
      </c>
      <c r="L6187" s="31" t="s">
        <v>95</v>
      </c>
    </row>
    <row r="6188" spans="1:12" ht="45" x14ac:dyDescent="0.2">
      <c r="A6188" t="str">
        <f>VLOOKUP(B6188,StateFIPS!A$2:B$52,2)</f>
        <v>Alabama</v>
      </c>
      <c r="B6188">
        <f t="shared" si="99"/>
        <v>1</v>
      </c>
      <c r="C6188" s="31" t="s">
        <v>576</v>
      </c>
      <c r="D6188" s="31" t="s">
        <v>93</v>
      </c>
      <c r="E6188" s="31" t="s">
        <v>3275</v>
      </c>
      <c r="F6188" s="31" t="s">
        <v>2940</v>
      </c>
      <c r="G6188" s="32">
        <v>3344</v>
      </c>
      <c r="H6188" s="31" t="s">
        <v>94</v>
      </c>
      <c r="I6188" s="32">
        <v>458</v>
      </c>
      <c r="J6188" s="33">
        <v>7</v>
      </c>
      <c r="K6188" s="31" t="s">
        <v>94</v>
      </c>
      <c r="L6188" s="31" t="s">
        <v>95</v>
      </c>
    </row>
    <row r="6189" spans="1:12" ht="45" x14ac:dyDescent="0.2">
      <c r="A6189" t="str">
        <f>VLOOKUP(B6189,StateFIPS!A$2:B$52,2)</f>
        <v>Alabama</v>
      </c>
      <c r="B6189">
        <f t="shared" si="99"/>
        <v>1</v>
      </c>
      <c r="C6189" s="31" t="s">
        <v>578</v>
      </c>
      <c r="D6189" s="31" t="s">
        <v>93</v>
      </c>
      <c r="E6189" s="31" t="s">
        <v>3275</v>
      </c>
      <c r="F6189" s="31" t="s">
        <v>2940</v>
      </c>
      <c r="G6189" s="32">
        <v>3344</v>
      </c>
      <c r="H6189" s="31" t="s">
        <v>94</v>
      </c>
      <c r="I6189" s="32">
        <v>458</v>
      </c>
      <c r="J6189" s="33">
        <v>7</v>
      </c>
      <c r="K6189" s="31" t="s">
        <v>94</v>
      </c>
      <c r="L6189" s="31" t="s">
        <v>95</v>
      </c>
    </row>
    <row r="6190" spans="1:12" ht="45" x14ac:dyDescent="0.2">
      <c r="A6190" t="str">
        <f>VLOOKUP(B6190,StateFIPS!A$2:B$52,2)</f>
        <v>Illinois</v>
      </c>
      <c r="B6190">
        <f t="shared" si="99"/>
        <v>17</v>
      </c>
      <c r="C6190" s="31" t="s">
        <v>720</v>
      </c>
      <c r="D6190" s="31" t="s">
        <v>93</v>
      </c>
      <c r="E6190" s="31" t="s">
        <v>3275</v>
      </c>
      <c r="F6190" s="31" t="s">
        <v>2940</v>
      </c>
      <c r="G6190" s="32">
        <v>13291</v>
      </c>
      <c r="H6190" s="31" t="s">
        <v>94</v>
      </c>
      <c r="I6190" s="32">
        <v>1821</v>
      </c>
      <c r="J6190" s="33">
        <v>7</v>
      </c>
      <c r="K6190" s="31" t="s">
        <v>94</v>
      </c>
      <c r="L6190" s="31" t="s">
        <v>95</v>
      </c>
    </row>
    <row r="6191" spans="1:12" ht="45" x14ac:dyDescent="0.2">
      <c r="A6191" t="str">
        <f>VLOOKUP(B6191,StateFIPS!A$2:B$52,2)</f>
        <v>Alabama</v>
      </c>
      <c r="B6191">
        <f t="shared" si="99"/>
        <v>1</v>
      </c>
      <c r="C6191" s="31" t="s">
        <v>577</v>
      </c>
      <c r="D6191" s="31" t="s">
        <v>93</v>
      </c>
      <c r="E6191" s="31" t="s">
        <v>3275</v>
      </c>
      <c r="F6191" s="31" t="s">
        <v>2940</v>
      </c>
      <c r="G6191" s="32">
        <v>3344</v>
      </c>
      <c r="H6191" s="31" t="s">
        <v>94</v>
      </c>
      <c r="I6191" s="32">
        <v>458</v>
      </c>
      <c r="J6191" s="33">
        <v>7</v>
      </c>
      <c r="K6191" s="31" t="s">
        <v>94</v>
      </c>
      <c r="L6191" s="31" t="s">
        <v>95</v>
      </c>
    </row>
    <row r="6192" spans="1:12" ht="45" x14ac:dyDescent="0.2">
      <c r="A6192" t="str">
        <f>VLOOKUP(B6192,StateFIPS!A$2:B$52,2)</f>
        <v>Indiana</v>
      </c>
      <c r="B6192">
        <f t="shared" si="99"/>
        <v>18</v>
      </c>
      <c r="C6192" s="31" t="s">
        <v>1589</v>
      </c>
      <c r="D6192" s="31" t="s">
        <v>93</v>
      </c>
      <c r="E6192" s="31" t="s">
        <v>3275</v>
      </c>
      <c r="F6192" s="31" t="s">
        <v>2940</v>
      </c>
      <c r="G6192" s="32">
        <v>16627</v>
      </c>
      <c r="H6192" s="31" t="s">
        <v>94</v>
      </c>
      <c r="I6192" s="32">
        <v>2278</v>
      </c>
      <c r="J6192" s="33">
        <v>7</v>
      </c>
      <c r="K6192" s="31" t="s">
        <v>94</v>
      </c>
      <c r="L6192" s="31" t="s">
        <v>95</v>
      </c>
    </row>
    <row r="6193" spans="1:12" ht="45" x14ac:dyDescent="0.2">
      <c r="A6193" t="str">
        <f>VLOOKUP(B6193,StateFIPS!A$2:B$52,2)</f>
        <v>Illinois</v>
      </c>
      <c r="B6193">
        <f t="shared" si="99"/>
        <v>17</v>
      </c>
      <c r="C6193" s="31" t="s">
        <v>3193</v>
      </c>
      <c r="D6193" s="31" t="s">
        <v>93</v>
      </c>
      <c r="E6193" s="31" t="s">
        <v>3275</v>
      </c>
      <c r="F6193" s="31" t="s">
        <v>2940</v>
      </c>
      <c r="G6193" s="32">
        <v>12975</v>
      </c>
      <c r="H6193" s="31" t="s">
        <v>94</v>
      </c>
      <c r="I6193" s="32">
        <v>1777</v>
      </c>
      <c r="J6193" s="33">
        <v>7</v>
      </c>
      <c r="K6193" s="31" t="s">
        <v>94</v>
      </c>
      <c r="L6193" s="31" t="s">
        <v>95</v>
      </c>
    </row>
    <row r="6194" spans="1:12" ht="45" x14ac:dyDescent="0.2">
      <c r="A6194" t="str">
        <f>VLOOKUP(B6194,StateFIPS!A$2:B$52,2)</f>
        <v>Kansas</v>
      </c>
      <c r="B6194">
        <f t="shared" si="99"/>
        <v>20</v>
      </c>
      <c r="C6194" s="31" t="s">
        <v>3246</v>
      </c>
      <c r="D6194" s="31" t="s">
        <v>93</v>
      </c>
      <c r="E6194" s="31" t="s">
        <v>3275</v>
      </c>
      <c r="F6194" s="31" t="s">
        <v>2940</v>
      </c>
      <c r="G6194" s="32">
        <v>58565</v>
      </c>
      <c r="H6194" s="31" t="s">
        <v>94</v>
      </c>
      <c r="I6194" s="32">
        <v>8023</v>
      </c>
      <c r="J6194" s="33">
        <v>7</v>
      </c>
      <c r="K6194" s="31" t="s">
        <v>94</v>
      </c>
      <c r="L6194" s="31" t="s">
        <v>95</v>
      </c>
    </row>
    <row r="6195" spans="1:12" ht="45" x14ac:dyDescent="0.2">
      <c r="A6195" t="str">
        <f>VLOOKUP(B6195,StateFIPS!A$2:B$52,2)</f>
        <v>Indiana</v>
      </c>
      <c r="B6195">
        <f t="shared" si="99"/>
        <v>18</v>
      </c>
      <c r="C6195" s="31" t="s">
        <v>1647</v>
      </c>
      <c r="D6195" s="31" t="s">
        <v>93</v>
      </c>
      <c r="E6195" s="31" t="s">
        <v>3275</v>
      </c>
      <c r="F6195" s="31" t="s">
        <v>2940</v>
      </c>
      <c r="G6195" s="32">
        <v>126939</v>
      </c>
      <c r="H6195" s="31" t="s">
        <v>94</v>
      </c>
      <c r="I6195" s="32">
        <v>17389</v>
      </c>
      <c r="J6195" s="33">
        <v>7</v>
      </c>
      <c r="K6195" s="31" t="s">
        <v>94</v>
      </c>
      <c r="L6195" s="31" t="s">
        <v>95</v>
      </c>
    </row>
    <row r="6196" spans="1:12" ht="45" x14ac:dyDescent="0.2">
      <c r="A6196" t="str">
        <f>VLOOKUP(B6196,StateFIPS!A$2:B$52,2)</f>
        <v>Indiana</v>
      </c>
      <c r="B6196">
        <f t="shared" si="99"/>
        <v>18</v>
      </c>
      <c r="C6196" s="31" t="s">
        <v>223</v>
      </c>
      <c r="D6196" s="31" t="s">
        <v>93</v>
      </c>
      <c r="E6196" s="31" t="s">
        <v>3275</v>
      </c>
      <c r="F6196" s="31" t="s">
        <v>2940</v>
      </c>
      <c r="G6196" s="32">
        <v>245101</v>
      </c>
      <c r="H6196" s="31" t="s">
        <v>94</v>
      </c>
      <c r="I6196" s="32">
        <v>33576</v>
      </c>
      <c r="J6196" s="33">
        <v>7</v>
      </c>
      <c r="K6196" s="31" t="s">
        <v>94</v>
      </c>
      <c r="L6196" s="31" t="s">
        <v>95</v>
      </c>
    </row>
    <row r="6197" spans="1:12" ht="45" x14ac:dyDescent="0.2">
      <c r="A6197" t="str">
        <f>VLOOKUP(B6197,StateFIPS!A$2:B$52,2)</f>
        <v>Illinois</v>
      </c>
      <c r="B6197">
        <f t="shared" si="99"/>
        <v>17</v>
      </c>
      <c r="C6197" s="31" t="s">
        <v>2197</v>
      </c>
      <c r="D6197" s="31" t="s">
        <v>93</v>
      </c>
      <c r="E6197" s="31" t="s">
        <v>3275</v>
      </c>
      <c r="F6197" s="31" t="s">
        <v>2940</v>
      </c>
      <c r="G6197" s="32">
        <v>249782</v>
      </c>
      <c r="H6197" s="31" t="s">
        <v>94</v>
      </c>
      <c r="I6197" s="32">
        <v>34217</v>
      </c>
      <c r="J6197" s="33">
        <v>7</v>
      </c>
      <c r="K6197" s="31" t="s">
        <v>94</v>
      </c>
      <c r="L6197" s="31" t="s">
        <v>95</v>
      </c>
    </row>
    <row r="6198" spans="1:12" ht="45" x14ac:dyDescent="0.2">
      <c r="A6198" t="str">
        <f>VLOOKUP(B6198,StateFIPS!A$2:B$52,2)</f>
        <v>Illinois</v>
      </c>
      <c r="B6198">
        <f t="shared" si="99"/>
        <v>17</v>
      </c>
      <c r="C6198" s="31" t="s">
        <v>721</v>
      </c>
      <c r="D6198" s="31" t="s">
        <v>93</v>
      </c>
      <c r="E6198" s="31" t="s">
        <v>3275</v>
      </c>
      <c r="F6198" s="31" t="s">
        <v>2940</v>
      </c>
      <c r="G6198" s="32">
        <v>48571</v>
      </c>
      <c r="H6198" s="31" t="s">
        <v>94</v>
      </c>
      <c r="I6198" s="32">
        <v>6654</v>
      </c>
      <c r="J6198" s="33">
        <v>7</v>
      </c>
      <c r="K6198" s="31" t="s">
        <v>94</v>
      </c>
      <c r="L6198" s="31" t="s">
        <v>95</v>
      </c>
    </row>
    <row r="6199" spans="1:12" ht="45" x14ac:dyDescent="0.2">
      <c r="A6199" t="str">
        <f>VLOOKUP(B6199,StateFIPS!A$2:B$52,2)</f>
        <v>Illinois</v>
      </c>
      <c r="B6199">
        <f t="shared" si="99"/>
        <v>17</v>
      </c>
      <c r="C6199" s="31" t="s">
        <v>719</v>
      </c>
      <c r="D6199" s="31" t="s">
        <v>93</v>
      </c>
      <c r="E6199" s="31" t="s">
        <v>3275</v>
      </c>
      <c r="F6199" s="31" t="s">
        <v>2940</v>
      </c>
      <c r="G6199" s="32">
        <v>573659</v>
      </c>
      <c r="H6199" s="31" t="s">
        <v>94</v>
      </c>
      <c r="I6199" s="32">
        <v>78583</v>
      </c>
      <c r="J6199" s="33">
        <v>7</v>
      </c>
      <c r="K6199" s="31" t="s">
        <v>94</v>
      </c>
      <c r="L6199" s="31" t="s">
        <v>95</v>
      </c>
    </row>
    <row r="6200" spans="1:12" ht="45" x14ac:dyDescent="0.2">
      <c r="A6200" t="str">
        <f>VLOOKUP(B6200,StateFIPS!A$2:B$52,2)</f>
        <v>Indiana</v>
      </c>
      <c r="B6200">
        <f t="shared" si="99"/>
        <v>18</v>
      </c>
      <c r="C6200" s="31" t="s">
        <v>235</v>
      </c>
      <c r="D6200" s="31" t="s">
        <v>93</v>
      </c>
      <c r="E6200" s="31" t="s">
        <v>3275</v>
      </c>
      <c r="F6200" s="31" t="s">
        <v>2940</v>
      </c>
      <c r="G6200" s="32">
        <v>397786</v>
      </c>
      <c r="H6200" s="31" t="s">
        <v>94</v>
      </c>
      <c r="I6200" s="32">
        <v>54491</v>
      </c>
      <c r="J6200" s="33">
        <v>7</v>
      </c>
      <c r="K6200" s="31" t="s">
        <v>94</v>
      </c>
      <c r="L6200" s="31" t="s">
        <v>95</v>
      </c>
    </row>
    <row r="6201" spans="1:12" ht="45" x14ac:dyDescent="0.2">
      <c r="A6201" t="str">
        <f>VLOOKUP(B6201,StateFIPS!A$2:B$52,2)</f>
        <v>Illinois</v>
      </c>
      <c r="B6201">
        <f t="shared" si="99"/>
        <v>17</v>
      </c>
      <c r="C6201" s="31" t="s">
        <v>2214</v>
      </c>
      <c r="D6201" s="31" t="s">
        <v>93</v>
      </c>
      <c r="E6201" s="31" t="s">
        <v>3275</v>
      </c>
      <c r="F6201" s="31" t="s">
        <v>2940</v>
      </c>
      <c r="G6201" s="32">
        <v>130505</v>
      </c>
      <c r="H6201" s="31" t="s">
        <v>94</v>
      </c>
      <c r="I6201" s="32">
        <v>17877</v>
      </c>
      <c r="J6201" s="33">
        <v>7</v>
      </c>
      <c r="K6201" s="31" t="s">
        <v>94</v>
      </c>
      <c r="L6201" s="31" t="s">
        <v>95</v>
      </c>
    </row>
    <row r="6202" spans="1:12" ht="45" x14ac:dyDescent="0.2">
      <c r="A6202" t="str">
        <f>VLOOKUP(B6202,StateFIPS!A$2:B$52,2)</f>
        <v>Alabama</v>
      </c>
      <c r="B6202">
        <f t="shared" si="99"/>
        <v>1</v>
      </c>
      <c r="C6202" s="31" t="s">
        <v>575</v>
      </c>
      <c r="D6202" s="31" t="s">
        <v>93</v>
      </c>
      <c r="E6202" s="31" t="s">
        <v>3275</v>
      </c>
      <c r="F6202" s="31" t="s">
        <v>2940</v>
      </c>
      <c r="G6202" s="32">
        <v>3344</v>
      </c>
      <c r="H6202" s="31" t="s">
        <v>94</v>
      </c>
      <c r="I6202" s="32">
        <v>458</v>
      </c>
      <c r="J6202" s="33">
        <v>7</v>
      </c>
      <c r="K6202" s="31" t="s">
        <v>94</v>
      </c>
      <c r="L6202" s="31" t="s">
        <v>95</v>
      </c>
    </row>
    <row r="6203" spans="1:12" ht="45" x14ac:dyDescent="0.2">
      <c r="A6203" t="str">
        <f>VLOOKUP(B6203,StateFIPS!A$2:B$52,2)</f>
        <v>Illinois</v>
      </c>
      <c r="B6203">
        <f t="shared" si="99"/>
        <v>17</v>
      </c>
      <c r="C6203" s="31" t="s">
        <v>722</v>
      </c>
      <c r="D6203" s="31" t="s">
        <v>93</v>
      </c>
      <c r="E6203" s="31" t="s">
        <v>3275</v>
      </c>
      <c r="F6203" s="31" t="s">
        <v>2940</v>
      </c>
      <c r="G6203" s="32">
        <v>222180</v>
      </c>
      <c r="H6203" s="31" t="s">
        <v>94</v>
      </c>
      <c r="I6203" s="32">
        <v>30436</v>
      </c>
      <c r="J6203" s="33">
        <v>7</v>
      </c>
      <c r="K6203" s="31" t="s">
        <v>94</v>
      </c>
      <c r="L6203" s="31" t="s">
        <v>95</v>
      </c>
    </row>
    <row r="6204" spans="1:12" ht="45" x14ac:dyDescent="0.2">
      <c r="A6204" t="str">
        <f>VLOOKUP(B6204,StateFIPS!A$2:B$52,2)</f>
        <v>Illinois</v>
      </c>
      <c r="B6204">
        <f t="shared" si="99"/>
        <v>17</v>
      </c>
      <c r="C6204" s="31" t="s">
        <v>723</v>
      </c>
      <c r="D6204" s="31" t="s">
        <v>93</v>
      </c>
      <c r="E6204" s="31" t="s">
        <v>3275</v>
      </c>
      <c r="F6204" s="31" t="s">
        <v>2940</v>
      </c>
      <c r="G6204" s="32">
        <v>217285</v>
      </c>
      <c r="H6204" s="31" t="s">
        <v>94</v>
      </c>
      <c r="I6204" s="32">
        <v>29765</v>
      </c>
      <c r="J6204" s="33">
        <v>7</v>
      </c>
      <c r="K6204" s="31" t="s">
        <v>94</v>
      </c>
      <c r="L6204" s="31" t="s">
        <v>95</v>
      </c>
    </row>
    <row r="6205" spans="1:12" ht="45" x14ac:dyDescent="0.2">
      <c r="A6205" t="str">
        <f>VLOOKUP(B6205,StateFIPS!A$2:B$52,2)</f>
        <v>Alabama</v>
      </c>
      <c r="B6205">
        <f t="shared" si="99"/>
        <v>1</v>
      </c>
      <c r="C6205" s="31" t="s">
        <v>3203</v>
      </c>
      <c r="D6205" s="31" t="s">
        <v>93</v>
      </c>
      <c r="E6205" s="31" t="s">
        <v>3275</v>
      </c>
      <c r="F6205" s="31" t="s">
        <v>2940</v>
      </c>
      <c r="G6205" s="32">
        <v>3344</v>
      </c>
      <c r="H6205" s="31" t="s">
        <v>94</v>
      </c>
      <c r="I6205" s="32">
        <v>458</v>
      </c>
      <c r="J6205" s="33">
        <v>7</v>
      </c>
      <c r="K6205" s="31" t="s">
        <v>94</v>
      </c>
      <c r="L6205" s="31" t="s">
        <v>95</v>
      </c>
    </row>
    <row r="6206" spans="1:12" ht="45" x14ac:dyDescent="0.2">
      <c r="A6206" t="str">
        <f>VLOOKUP(B6206,StateFIPS!A$2:B$52,2)</f>
        <v>Indiana</v>
      </c>
      <c r="B6206">
        <f t="shared" si="99"/>
        <v>18</v>
      </c>
      <c r="C6206" s="31" t="s">
        <v>1614</v>
      </c>
      <c r="D6206" s="31" t="s">
        <v>93</v>
      </c>
      <c r="E6206" s="31" t="s">
        <v>3275</v>
      </c>
      <c r="F6206" s="31" t="s">
        <v>2940</v>
      </c>
      <c r="G6206" s="32">
        <v>108491</v>
      </c>
      <c r="H6206" s="31" t="s">
        <v>94</v>
      </c>
      <c r="I6206" s="32">
        <v>14862</v>
      </c>
      <c r="J6206" s="33">
        <v>7</v>
      </c>
      <c r="K6206" s="31" t="s">
        <v>94</v>
      </c>
      <c r="L6206" s="31" t="s">
        <v>95</v>
      </c>
    </row>
    <row r="6207" spans="1:12" ht="45" x14ac:dyDescent="0.2">
      <c r="A6207" t="str">
        <f>VLOOKUP(B6207,StateFIPS!A$2:B$52,2)</f>
        <v>Kansas</v>
      </c>
      <c r="B6207">
        <f t="shared" si="99"/>
        <v>20</v>
      </c>
      <c r="C6207" s="31" t="s">
        <v>1550</v>
      </c>
      <c r="D6207" s="31" t="s">
        <v>93</v>
      </c>
      <c r="E6207" s="31" t="s">
        <v>3275</v>
      </c>
      <c r="F6207" s="31" t="s">
        <v>2940</v>
      </c>
      <c r="G6207" s="32">
        <v>6059</v>
      </c>
      <c r="H6207" s="31" t="s">
        <v>94</v>
      </c>
      <c r="I6207" s="32">
        <v>830</v>
      </c>
      <c r="J6207" s="33">
        <v>7</v>
      </c>
      <c r="K6207" s="31" t="s">
        <v>94</v>
      </c>
      <c r="L6207" s="31" t="s">
        <v>95</v>
      </c>
    </row>
    <row r="6208" spans="1:12" ht="45" x14ac:dyDescent="0.2">
      <c r="A6208" t="str">
        <f>VLOOKUP(B6208,StateFIPS!A$2:B$52,2)</f>
        <v>Illinois</v>
      </c>
      <c r="B6208">
        <f t="shared" si="99"/>
        <v>17</v>
      </c>
      <c r="C6208" s="31" t="s">
        <v>2219</v>
      </c>
      <c r="D6208" s="31" t="s">
        <v>93</v>
      </c>
      <c r="E6208" s="31" t="s">
        <v>3275</v>
      </c>
      <c r="F6208" s="31" t="s">
        <v>2940</v>
      </c>
      <c r="G6208" s="32">
        <v>187833</v>
      </c>
      <c r="H6208" s="31" t="s">
        <v>94</v>
      </c>
      <c r="I6208" s="32">
        <v>25731</v>
      </c>
      <c r="J6208" s="33">
        <v>7</v>
      </c>
      <c r="K6208" s="31" t="s">
        <v>94</v>
      </c>
      <c r="L6208" s="31" t="s">
        <v>95</v>
      </c>
    </row>
    <row r="6209" spans="1:12" ht="45" x14ac:dyDescent="0.2">
      <c r="A6209" t="str">
        <f>VLOOKUP(B6209,StateFIPS!A$2:B$52,2)</f>
        <v>Kansas</v>
      </c>
      <c r="B6209">
        <f t="shared" si="99"/>
        <v>20</v>
      </c>
      <c r="C6209" s="31" t="s">
        <v>1549</v>
      </c>
      <c r="D6209" s="31" t="s">
        <v>93</v>
      </c>
      <c r="E6209" s="31" t="s">
        <v>3275</v>
      </c>
      <c r="F6209" s="31" t="s">
        <v>2940</v>
      </c>
      <c r="G6209" s="32">
        <v>64707</v>
      </c>
      <c r="H6209" s="31" t="s">
        <v>94</v>
      </c>
      <c r="I6209" s="32">
        <v>8864</v>
      </c>
      <c r="J6209" s="33">
        <v>7</v>
      </c>
      <c r="K6209" s="31" t="s">
        <v>94</v>
      </c>
      <c r="L6209" s="31" t="s">
        <v>95</v>
      </c>
    </row>
    <row r="6210" spans="1:12" ht="45" x14ac:dyDescent="0.2">
      <c r="A6210" t="str">
        <f>VLOOKUP(B6210,StateFIPS!A$2:B$52,2)</f>
        <v>Indiana</v>
      </c>
      <c r="B6210">
        <f t="shared" si="99"/>
        <v>18</v>
      </c>
      <c r="C6210" s="31" t="s">
        <v>1677</v>
      </c>
      <c r="D6210" s="31" t="s">
        <v>93</v>
      </c>
      <c r="E6210" s="31" t="s">
        <v>3275</v>
      </c>
      <c r="F6210" s="31" t="s">
        <v>2940</v>
      </c>
      <c r="G6210" s="32">
        <v>567518</v>
      </c>
      <c r="H6210" s="31" t="s">
        <v>94</v>
      </c>
      <c r="I6210" s="32">
        <v>77742</v>
      </c>
      <c r="J6210" s="33">
        <v>7</v>
      </c>
      <c r="K6210" s="31" t="s">
        <v>94</v>
      </c>
      <c r="L6210" s="31" t="s">
        <v>95</v>
      </c>
    </row>
    <row r="6211" spans="1:12" ht="45" x14ac:dyDescent="0.2">
      <c r="A6211" t="str">
        <f>VLOOKUP(B6211,StateFIPS!A$2:B$52,2)</f>
        <v>Illinois</v>
      </c>
      <c r="B6211">
        <f t="shared" ref="B6211:B6274" si="100">VALUE(LEFT(C6211,2))</f>
        <v>17</v>
      </c>
      <c r="C6211" s="31" t="s">
        <v>708</v>
      </c>
      <c r="D6211" s="31" t="s">
        <v>93</v>
      </c>
      <c r="E6211" s="31" t="s">
        <v>3275</v>
      </c>
      <c r="F6211" s="31" t="s">
        <v>2940</v>
      </c>
      <c r="G6211" s="32">
        <v>183108</v>
      </c>
      <c r="H6211" s="31" t="s">
        <v>94</v>
      </c>
      <c r="I6211" s="32">
        <v>25083</v>
      </c>
      <c r="J6211" s="33">
        <v>7</v>
      </c>
      <c r="K6211" s="31" t="s">
        <v>94</v>
      </c>
      <c r="L6211" s="31" t="s">
        <v>95</v>
      </c>
    </row>
    <row r="6212" spans="1:12" ht="45" x14ac:dyDescent="0.2">
      <c r="A6212" t="str">
        <f>VLOOKUP(B6212,StateFIPS!A$2:B$52,2)</f>
        <v>Illinois</v>
      </c>
      <c r="B6212">
        <f t="shared" si="100"/>
        <v>17</v>
      </c>
      <c r="C6212" s="31" t="s">
        <v>2194</v>
      </c>
      <c r="D6212" s="31" t="s">
        <v>93</v>
      </c>
      <c r="E6212" s="31" t="s">
        <v>3275</v>
      </c>
      <c r="F6212" s="31" t="s">
        <v>2940</v>
      </c>
      <c r="G6212" s="32">
        <v>325863</v>
      </c>
      <c r="H6212" s="31" t="s">
        <v>94</v>
      </c>
      <c r="I6212" s="32">
        <v>44639</v>
      </c>
      <c r="J6212" s="33">
        <v>7</v>
      </c>
      <c r="K6212" s="31" t="s">
        <v>94</v>
      </c>
      <c r="L6212" s="31" t="s">
        <v>95</v>
      </c>
    </row>
    <row r="6213" spans="1:12" ht="45" x14ac:dyDescent="0.2">
      <c r="A6213" t="str">
        <f>VLOOKUP(B6213,StateFIPS!A$2:B$52,2)</f>
        <v>Indiana</v>
      </c>
      <c r="B6213">
        <f t="shared" si="100"/>
        <v>18</v>
      </c>
      <c r="C6213" s="31" t="s">
        <v>1680</v>
      </c>
      <c r="D6213" s="31" t="s">
        <v>93</v>
      </c>
      <c r="E6213" s="31" t="s">
        <v>3275</v>
      </c>
      <c r="F6213" s="31" t="s">
        <v>2940</v>
      </c>
      <c r="G6213" s="32">
        <v>73065</v>
      </c>
      <c r="H6213" s="31" t="s">
        <v>94</v>
      </c>
      <c r="I6213" s="32">
        <v>10009</v>
      </c>
      <c r="J6213" s="33">
        <v>7</v>
      </c>
      <c r="K6213" s="31" t="s">
        <v>94</v>
      </c>
      <c r="L6213" s="31" t="s">
        <v>95</v>
      </c>
    </row>
    <row r="6214" spans="1:12" ht="45" x14ac:dyDescent="0.2">
      <c r="A6214" t="str">
        <f>VLOOKUP(B6214,StateFIPS!A$2:B$52,2)</f>
        <v>Arizona</v>
      </c>
      <c r="B6214">
        <f t="shared" si="100"/>
        <v>4</v>
      </c>
      <c r="C6214" s="31" t="s">
        <v>2066</v>
      </c>
      <c r="D6214" s="31" t="s">
        <v>93</v>
      </c>
      <c r="E6214" s="31" t="s">
        <v>3275</v>
      </c>
      <c r="F6214" s="31" t="s">
        <v>2940</v>
      </c>
      <c r="G6214" s="32">
        <v>8033</v>
      </c>
      <c r="H6214" s="31" t="s">
        <v>94</v>
      </c>
      <c r="I6214" s="32">
        <v>1100</v>
      </c>
      <c r="J6214" s="33">
        <v>7</v>
      </c>
      <c r="K6214" s="31" t="s">
        <v>94</v>
      </c>
      <c r="L6214" s="31" t="s">
        <v>95</v>
      </c>
    </row>
    <row r="6215" spans="1:12" ht="45" x14ac:dyDescent="0.2">
      <c r="A6215" t="str">
        <f>VLOOKUP(B6215,StateFIPS!A$2:B$52,2)</f>
        <v>Arizona</v>
      </c>
      <c r="B6215">
        <f t="shared" si="100"/>
        <v>4</v>
      </c>
      <c r="C6215" s="31" t="s">
        <v>632</v>
      </c>
      <c r="D6215" s="31" t="s">
        <v>93</v>
      </c>
      <c r="E6215" s="31" t="s">
        <v>3275</v>
      </c>
      <c r="F6215" s="31" t="s">
        <v>2940</v>
      </c>
      <c r="G6215" s="32">
        <v>39248</v>
      </c>
      <c r="H6215" s="31" t="s">
        <v>94</v>
      </c>
      <c r="I6215" s="32">
        <v>5376</v>
      </c>
      <c r="J6215" s="33">
        <v>7</v>
      </c>
      <c r="K6215" s="31" t="s">
        <v>94</v>
      </c>
      <c r="L6215" s="31" t="s">
        <v>95</v>
      </c>
    </row>
    <row r="6216" spans="1:12" ht="45" x14ac:dyDescent="0.2">
      <c r="A6216" t="str">
        <f>VLOOKUP(B6216,StateFIPS!A$2:B$52,2)</f>
        <v>Illinois</v>
      </c>
      <c r="B6216">
        <f t="shared" si="100"/>
        <v>17</v>
      </c>
      <c r="C6216" s="31" t="s">
        <v>705</v>
      </c>
      <c r="D6216" s="31" t="s">
        <v>93</v>
      </c>
      <c r="E6216" s="31" t="s">
        <v>3275</v>
      </c>
      <c r="F6216" s="31" t="s">
        <v>2940</v>
      </c>
      <c r="G6216" s="32">
        <v>354125</v>
      </c>
      <c r="H6216" s="31" t="s">
        <v>94</v>
      </c>
      <c r="I6216" s="32">
        <v>48510</v>
      </c>
      <c r="J6216" s="33">
        <v>7</v>
      </c>
      <c r="K6216" s="31" t="s">
        <v>94</v>
      </c>
      <c r="L6216" s="31" t="s">
        <v>95</v>
      </c>
    </row>
    <row r="6217" spans="1:12" ht="45" x14ac:dyDescent="0.2">
      <c r="A6217" t="str">
        <f>VLOOKUP(B6217,StateFIPS!A$2:B$52,2)</f>
        <v>Indiana</v>
      </c>
      <c r="B6217">
        <f t="shared" si="100"/>
        <v>18</v>
      </c>
      <c r="C6217" s="31" t="s">
        <v>1678</v>
      </c>
      <c r="D6217" s="31" t="s">
        <v>93</v>
      </c>
      <c r="E6217" s="31" t="s">
        <v>3275</v>
      </c>
      <c r="F6217" s="31" t="s">
        <v>2940</v>
      </c>
      <c r="G6217" s="32">
        <v>51663</v>
      </c>
      <c r="H6217" s="31" t="s">
        <v>94</v>
      </c>
      <c r="I6217" s="32">
        <v>7077</v>
      </c>
      <c r="J6217" s="33">
        <v>7</v>
      </c>
      <c r="K6217" s="31" t="s">
        <v>94</v>
      </c>
      <c r="L6217" s="31" t="s">
        <v>95</v>
      </c>
    </row>
    <row r="6218" spans="1:12" ht="45" x14ac:dyDescent="0.2">
      <c r="A6218" t="str">
        <f>VLOOKUP(B6218,StateFIPS!A$2:B$52,2)</f>
        <v>Kansas</v>
      </c>
      <c r="B6218">
        <f t="shared" si="100"/>
        <v>20</v>
      </c>
      <c r="C6218" s="31" t="s">
        <v>1544</v>
      </c>
      <c r="D6218" s="31" t="s">
        <v>93</v>
      </c>
      <c r="E6218" s="31" t="s">
        <v>3275</v>
      </c>
      <c r="F6218" s="31" t="s">
        <v>2940</v>
      </c>
      <c r="G6218" s="32">
        <v>60561</v>
      </c>
      <c r="H6218" s="31" t="s">
        <v>94</v>
      </c>
      <c r="I6218" s="32">
        <v>8296</v>
      </c>
      <c r="J6218" s="33">
        <v>7</v>
      </c>
      <c r="K6218" s="31" t="s">
        <v>94</v>
      </c>
      <c r="L6218" s="31" t="s">
        <v>95</v>
      </c>
    </row>
    <row r="6219" spans="1:12" ht="45" x14ac:dyDescent="0.2">
      <c r="A6219" t="str">
        <f>VLOOKUP(B6219,StateFIPS!A$2:B$52,2)</f>
        <v>Alabama</v>
      </c>
      <c r="B6219">
        <f t="shared" si="100"/>
        <v>1</v>
      </c>
      <c r="C6219" s="31" t="s">
        <v>561</v>
      </c>
      <c r="D6219" s="31" t="s">
        <v>93</v>
      </c>
      <c r="E6219" s="31" t="s">
        <v>3275</v>
      </c>
      <c r="F6219" s="31" t="s">
        <v>2940</v>
      </c>
      <c r="G6219" s="32">
        <v>3344</v>
      </c>
      <c r="H6219" s="31" t="s">
        <v>94</v>
      </c>
      <c r="I6219" s="32">
        <v>458</v>
      </c>
      <c r="J6219" s="33">
        <v>7</v>
      </c>
      <c r="K6219" s="31" t="s">
        <v>94</v>
      </c>
      <c r="L6219" s="31" t="s">
        <v>95</v>
      </c>
    </row>
    <row r="6220" spans="1:12" ht="45" x14ac:dyDescent="0.2">
      <c r="A6220" t="str">
        <f>VLOOKUP(B6220,StateFIPS!A$2:B$52,2)</f>
        <v>Indiana</v>
      </c>
      <c r="B6220">
        <f t="shared" si="100"/>
        <v>18</v>
      </c>
      <c r="C6220" s="31" t="s">
        <v>237</v>
      </c>
      <c r="D6220" s="31" t="s">
        <v>93</v>
      </c>
      <c r="E6220" s="31" t="s">
        <v>3275</v>
      </c>
      <c r="F6220" s="31" t="s">
        <v>2940</v>
      </c>
      <c r="G6220" s="32">
        <v>106182</v>
      </c>
      <c r="H6220" s="31" t="s">
        <v>94</v>
      </c>
      <c r="I6220" s="32">
        <v>14546</v>
      </c>
      <c r="J6220" s="33">
        <v>7</v>
      </c>
      <c r="K6220" s="31" t="s">
        <v>94</v>
      </c>
      <c r="L6220" s="31" t="s">
        <v>95</v>
      </c>
    </row>
    <row r="6221" spans="1:12" ht="45" x14ac:dyDescent="0.2">
      <c r="A6221" t="str">
        <f>VLOOKUP(B6221,StateFIPS!A$2:B$52,2)</f>
        <v>Indiana</v>
      </c>
      <c r="B6221">
        <f t="shared" si="100"/>
        <v>18</v>
      </c>
      <c r="C6221" s="31" t="s">
        <v>3188</v>
      </c>
      <c r="D6221" s="31" t="s">
        <v>93</v>
      </c>
      <c r="E6221" s="31" t="s">
        <v>3275</v>
      </c>
      <c r="F6221" s="31" t="s">
        <v>2940</v>
      </c>
      <c r="G6221" s="32">
        <v>108491</v>
      </c>
      <c r="H6221" s="31" t="s">
        <v>94</v>
      </c>
      <c r="I6221" s="32">
        <v>14862</v>
      </c>
      <c r="J6221" s="33">
        <v>7</v>
      </c>
      <c r="K6221" s="31" t="s">
        <v>94</v>
      </c>
      <c r="L6221" s="31" t="s">
        <v>95</v>
      </c>
    </row>
    <row r="6222" spans="1:12" ht="45" x14ac:dyDescent="0.2">
      <c r="A6222" t="str">
        <f>VLOOKUP(B6222,StateFIPS!A$2:B$52,2)</f>
        <v>Kansas</v>
      </c>
      <c r="B6222">
        <f t="shared" si="100"/>
        <v>20</v>
      </c>
      <c r="C6222" s="31" t="s">
        <v>1547</v>
      </c>
      <c r="D6222" s="31" t="s">
        <v>93</v>
      </c>
      <c r="E6222" s="31" t="s">
        <v>3275</v>
      </c>
      <c r="F6222" s="31" t="s">
        <v>2940</v>
      </c>
      <c r="G6222" s="32">
        <v>8050</v>
      </c>
      <c r="H6222" s="31" t="s">
        <v>94</v>
      </c>
      <c r="I6222" s="32">
        <v>1103</v>
      </c>
      <c r="J6222" s="33">
        <v>7</v>
      </c>
      <c r="K6222" s="31" t="s">
        <v>94</v>
      </c>
      <c r="L6222" s="31" t="s">
        <v>95</v>
      </c>
    </row>
    <row r="6223" spans="1:12" ht="45" x14ac:dyDescent="0.2">
      <c r="A6223" t="str">
        <f>VLOOKUP(B6223,StateFIPS!A$2:B$52,2)</f>
        <v>Illinois</v>
      </c>
      <c r="B6223">
        <f t="shared" si="100"/>
        <v>17</v>
      </c>
      <c r="C6223" s="31" t="s">
        <v>2187</v>
      </c>
      <c r="D6223" s="31" t="s">
        <v>93</v>
      </c>
      <c r="E6223" s="31" t="s">
        <v>3275</v>
      </c>
      <c r="F6223" s="31" t="s">
        <v>2940</v>
      </c>
      <c r="G6223" s="32">
        <v>389399</v>
      </c>
      <c r="H6223" s="31" t="s">
        <v>94</v>
      </c>
      <c r="I6223" s="32">
        <v>53342</v>
      </c>
      <c r="J6223" s="33">
        <v>7</v>
      </c>
      <c r="K6223" s="31" t="s">
        <v>94</v>
      </c>
      <c r="L6223" s="31" t="s">
        <v>95</v>
      </c>
    </row>
    <row r="6224" spans="1:12" ht="45" x14ac:dyDescent="0.2">
      <c r="A6224" t="str">
        <f>VLOOKUP(B6224,StateFIPS!A$2:B$52,2)</f>
        <v>Illinois</v>
      </c>
      <c r="B6224">
        <f t="shared" si="100"/>
        <v>17</v>
      </c>
      <c r="C6224" s="31" t="s">
        <v>716</v>
      </c>
      <c r="D6224" s="31" t="s">
        <v>93</v>
      </c>
      <c r="E6224" s="31" t="s">
        <v>3275</v>
      </c>
      <c r="F6224" s="31" t="s">
        <v>2940</v>
      </c>
      <c r="G6224" s="32">
        <v>109728</v>
      </c>
      <c r="H6224" s="31" t="s">
        <v>94</v>
      </c>
      <c r="I6224" s="32">
        <v>15031</v>
      </c>
      <c r="J6224" s="33">
        <v>7</v>
      </c>
      <c r="K6224" s="31" t="s">
        <v>94</v>
      </c>
      <c r="L6224" s="31" t="s">
        <v>95</v>
      </c>
    </row>
    <row r="6225" spans="1:12" ht="45" x14ac:dyDescent="0.2">
      <c r="A6225" t="str">
        <f>VLOOKUP(B6225,StateFIPS!A$2:B$52,2)</f>
        <v>Alabama</v>
      </c>
      <c r="B6225">
        <f t="shared" si="100"/>
        <v>1</v>
      </c>
      <c r="C6225" s="31" t="s">
        <v>580</v>
      </c>
      <c r="D6225" s="31" t="s">
        <v>93</v>
      </c>
      <c r="E6225" s="31" t="s">
        <v>3275</v>
      </c>
      <c r="F6225" s="31" t="s">
        <v>2940</v>
      </c>
      <c r="G6225" s="32">
        <v>3344</v>
      </c>
      <c r="H6225" s="31" t="s">
        <v>94</v>
      </c>
      <c r="I6225" s="32">
        <v>458</v>
      </c>
      <c r="J6225" s="33">
        <v>7</v>
      </c>
      <c r="K6225" s="31" t="s">
        <v>94</v>
      </c>
      <c r="L6225" s="31" t="s">
        <v>95</v>
      </c>
    </row>
    <row r="6226" spans="1:12" ht="45" x14ac:dyDescent="0.2">
      <c r="A6226" t="str">
        <f>VLOOKUP(B6226,StateFIPS!A$2:B$52,2)</f>
        <v>Kansas</v>
      </c>
      <c r="B6226">
        <f t="shared" si="100"/>
        <v>20</v>
      </c>
      <c r="C6226" s="31" t="s">
        <v>3226</v>
      </c>
      <c r="D6226" s="31" t="s">
        <v>93</v>
      </c>
      <c r="E6226" s="31" t="s">
        <v>3275</v>
      </c>
      <c r="F6226" s="31" t="s">
        <v>2940</v>
      </c>
      <c r="G6226" s="32">
        <v>52888</v>
      </c>
      <c r="H6226" s="31" t="s">
        <v>94</v>
      </c>
      <c r="I6226" s="32">
        <v>7245</v>
      </c>
      <c r="J6226" s="33">
        <v>7</v>
      </c>
      <c r="K6226" s="31" t="s">
        <v>94</v>
      </c>
      <c r="L6226" s="31" t="s">
        <v>95</v>
      </c>
    </row>
    <row r="6227" spans="1:12" ht="45" x14ac:dyDescent="0.2">
      <c r="A6227" t="str">
        <f>VLOOKUP(B6227,StateFIPS!A$2:B$52,2)</f>
        <v>Illinois</v>
      </c>
      <c r="B6227">
        <f t="shared" si="100"/>
        <v>17</v>
      </c>
      <c r="C6227" s="31" t="s">
        <v>717</v>
      </c>
      <c r="D6227" s="31" t="s">
        <v>93</v>
      </c>
      <c r="E6227" s="31" t="s">
        <v>3275</v>
      </c>
      <c r="F6227" s="31" t="s">
        <v>2940</v>
      </c>
      <c r="G6227" s="32">
        <v>51271</v>
      </c>
      <c r="H6227" s="31" t="s">
        <v>94</v>
      </c>
      <c r="I6227" s="32">
        <v>7023</v>
      </c>
      <c r="J6227" s="33">
        <v>7</v>
      </c>
      <c r="K6227" s="31" t="s">
        <v>94</v>
      </c>
      <c r="L6227" s="31" t="s">
        <v>95</v>
      </c>
    </row>
    <row r="6228" spans="1:12" ht="45" x14ac:dyDescent="0.2">
      <c r="A6228" t="str">
        <f>VLOOKUP(B6228,StateFIPS!A$2:B$52,2)</f>
        <v>Alabama</v>
      </c>
      <c r="B6228">
        <f t="shared" si="100"/>
        <v>1</v>
      </c>
      <c r="C6228" s="31" t="s">
        <v>579</v>
      </c>
      <c r="D6228" s="31" t="s">
        <v>93</v>
      </c>
      <c r="E6228" s="31" t="s">
        <v>3275</v>
      </c>
      <c r="F6228" s="31" t="s">
        <v>2940</v>
      </c>
      <c r="G6228" s="32">
        <v>3344</v>
      </c>
      <c r="H6228" s="31" t="s">
        <v>94</v>
      </c>
      <c r="I6228" s="32">
        <v>458</v>
      </c>
      <c r="J6228" s="33">
        <v>7</v>
      </c>
      <c r="K6228" s="31" t="s">
        <v>94</v>
      </c>
      <c r="L6228" s="31" t="s">
        <v>95</v>
      </c>
    </row>
    <row r="6229" spans="1:12" ht="45" x14ac:dyDescent="0.2">
      <c r="A6229" t="str">
        <f>VLOOKUP(B6229,StateFIPS!A$2:B$52,2)</f>
        <v>Illinois</v>
      </c>
      <c r="B6229">
        <f t="shared" si="100"/>
        <v>17</v>
      </c>
      <c r="C6229" s="31" t="s">
        <v>718</v>
      </c>
      <c r="D6229" s="31" t="s">
        <v>93</v>
      </c>
      <c r="E6229" s="31" t="s">
        <v>3275</v>
      </c>
      <c r="F6229" s="31" t="s">
        <v>2940</v>
      </c>
      <c r="G6229" s="32">
        <v>80560</v>
      </c>
      <c r="H6229" s="31" t="s">
        <v>94</v>
      </c>
      <c r="I6229" s="32">
        <v>11036</v>
      </c>
      <c r="J6229" s="33">
        <v>7</v>
      </c>
      <c r="K6229" s="31" t="s">
        <v>94</v>
      </c>
      <c r="L6229" s="31" t="s">
        <v>95</v>
      </c>
    </row>
    <row r="6230" spans="1:12" ht="45" x14ac:dyDescent="0.2">
      <c r="A6230" t="str">
        <f>VLOOKUP(B6230,StateFIPS!A$2:B$52,2)</f>
        <v>Indiana</v>
      </c>
      <c r="B6230">
        <f t="shared" si="100"/>
        <v>18</v>
      </c>
      <c r="C6230" s="31" t="s">
        <v>238</v>
      </c>
      <c r="D6230" s="31" t="s">
        <v>93</v>
      </c>
      <c r="E6230" s="31" t="s">
        <v>3275</v>
      </c>
      <c r="F6230" s="31" t="s">
        <v>2940</v>
      </c>
      <c r="G6230" s="32">
        <v>57558</v>
      </c>
      <c r="H6230" s="31" t="s">
        <v>94</v>
      </c>
      <c r="I6230" s="32">
        <v>7885</v>
      </c>
      <c r="J6230" s="33">
        <v>7</v>
      </c>
      <c r="K6230" s="31" t="s">
        <v>94</v>
      </c>
      <c r="L6230" s="31" t="s">
        <v>95</v>
      </c>
    </row>
    <row r="6231" spans="1:12" ht="45" x14ac:dyDescent="0.2">
      <c r="A6231" t="str">
        <f>VLOOKUP(B6231,StateFIPS!A$2:B$52,2)</f>
        <v>Arizona</v>
      </c>
      <c r="B6231">
        <f t="shared" si="100"/>
        <v>4</v>
      </c>
      <c r="C6231" s="31" t="s">
        <v>2068</v>
      </c>
      <c r="D6231" s="31" t="s">
        <v>93</v>
      </c>
      <c r="E6231" s="31" t="s">
        <v>3275</v>
      </c>
      <c r="F6231" s="31" t="s">
        <v>2940</v>
      </c>
      <c r="G6231" s="32">
        <v>39248</v>
      </c>
      <c r="H6231" s="31" t="s">
        <v>94</v>
      </c>
      <c r="I6231" s="32">
        <v>5376</v>
      </c>
      <c r="J6231" s="33">
        <v>7</v>
      </c>
      <c r="K6231" s="31" t="s">
        <v>94</v>
      </c>
      <c r="L6231" s="31" t="s">
        <v>95</v>
      </c>
    </row>
    <row r="6232" spans="1:12" ht="45" x14ac:dyDescent="0.2">
      <c r="A6232" t="str">
        <f>VLOOKUP(B6232,StateFIPS!A$2:B$52,2)</f>
        <v>Illinois</v>
      </c>
      <c r="B6232">
        <f t="shared" si="100"/>
        <v>17</v>
      </c>
      <c r="C6232" s="31" t="s">
        <v>2201</v>
      </c>
      <c r="D6232" s="31" t="s">
        <v>93</v>
      </c>
      <c r="E6232" s="31" t="s">
        <v>3275</v>
      </c>
      <c r="F6232" s="31" t="s">
        <v>2940</v>
      </c>
      <c r="G6232" s="32">
        <v>79087</v>
      </c>
      <c r="H6232" s="31" t="s">
        <v>94</v>
      </c>
      <c r="I6232" s="32">
        <v>10834</v>
      </c>
      <c r="J6232" s="33">
        <v>7</v>
      </c>
      <c r="K6232" s="31" t="s">
        <v>94</v>
      </c>
      <c r="L6232" s="31" t="s">
        <v>95</v>
      </c>
    </row>
    <row r="6233" spans="1:12" ht="45" x14ac:dyDescent="0.2">
      <c r="A6233" t="str">
        <f>VLOOKUP(B6233,StateFIPS!A$2:B$52,2)</f>
        <v>Iowa</v>
      </c>
      <c r="B6233">
        <f t="shared" si="100"/>
        <v>19</v>
      </c>
      <c r="C6233" s="31" t="s">
        <v>1651</v>
      </c>
      <c r="D6233" s="31" t="s">
        <v>93</v>
      </c>
      <c r="E6233" s="31" t="s">
        <v>3275</v>
      </c>
      <c r="F6233" s="31" t="s">
        <v>2940</v>
      </c>
      <c r="G6233" s="32">
        <v>2326781</v>
      </c>
      <c r="H6233" s="31" t="s">
        <v>94</v>
      </c>
      <c r="I6233" s="32">
        <v>318737</v>
      </c>
      <c r="J6233" s="33">
        <v>7</v>
      </c>
      <c r="K6233" s="31" t="s">
        <v>94</v>
      </c>
      <c r="L6233" s="31" t="s">
        <v>95</v>
      </c>
    </row>
    <row r="6234" spans="1:12" ht="45" x14ac:dyDescent="0.2">
      <c r="A6234" t="str">
        <f>VLOOKUP(B6234,StateFIPS!A$2:B$52,2)</f>
        <v>Arkansas</v>
      </c>
      <c r="B6234">
        <f t="shared" si="100"/>
        <v>5</v>
      </c>
      <c r="C6234" s="31" t="s">
        <v>502</v>
      </c>
      <c r="D6234" s="31" t="s">
        <v>93</v>
      </c>
      <c r="E6234" s="31" t="s">
        <v>3275</v>
      </c>
      <c r="F6234" s="31" t="s">
        <v>2940</v>
      </c>
      <c r="G6234" s="32">
        <v>56223</v>
      </c>
      <c r="H6234" s="31" t="s">
        <v>94</v>
      </c>
      <c r="I6234" s="32">
        <v>7702</v>
      </c>
      <c r="J6234" s="33">
        <v>7</v>
      </c>
      <c r="K6234" s="31" t="s">
        <v>94</v>
      </c>
      <c r="L6234" s="31" t="s">
        <v>95</v>
      </c>
    </row>
    <row r="6235" spans="1:12" ht="45" x14ac:dyDescent="0.2">
      <c r="A6235" t="str">
        <f>VLOOKUP(B6235,StateFIPS!A$2:B$52,2)</f>
        <v>Illinois</v>
      </c>
      <c r="B6235">
        <f t="shared" si="100"/>
        <v>17</v>
      </c>
      <c r="C6235" s="31" t="s">
        <v>3185</v>
      </c>
      <c r="D6235" s="31" t="s">
        <v>93</v>
      </c>
      <c r="E6235" s="31" t="s">
        <v>3275</v>
      </c>
      <c r="F6235" s="31" t="s">
        <v>2940</v>
      </c>
      <c r="G6235" s="32">
        <v>29736</v>
      </c>
      <c r="H6235" s="31" t="s">
        <v>94</v>
      </c>
      <c r="I6235" s="32">
        <v>4073</v>
      </c>
      <c r="J6235" s="33">
        <v>7</v>
      </c>
      <c r="K6235" s="31" t="s">
        <v>94</v>
      </c>
      <c r="L6235" s="31" t="s">
        <v>95</v>
      </c>
    </row>
    <row r="6236" spans="1:12" ht="45" x14ac:dyDescent="0.2">
      <c r="A6236" t="str">
        <f>VLOOKUP(B6236,StateFIPS!A$2:B$52,2)</f>
        <v>Kansas</v>
      </c>
      <c r="B6236">
        <f t="shared" si="100"/>
        <v>20</v>
      </c>
      <c r="C6236" s="31" t="s">
        <v>3244</v>
      </c>
      <c r="D6236" s="31" t="s">
        <v>93</v>
      </c>
      <c r="E6236" s="31" t="s">
        <v>3275</v>
      </c>
      <c r="F6236" s="31" t="s">
        <v>2940</v>
      </c>
      <c r="G6236" s="32">
        <v>6177</v>
      </c>
      <c r="H6236" s="31" t="s">
        <v>94</v>
      </c>
      <c r="I6236" s="32">
        <v>846</v>
      </c>
      <c r="J6236" s="33">
        <v>7</v>
      </c>
      <c r="K6236" s="31" t="s">
        <v>94</v>
      </c>
      <c r="L6236" s="31" t="s">
        <v>95</v>
      </c>
    </row>
    <row r="6237" spans="1:12" ht="45" x14ac:dyDescent="0.2">
      <c r="A6237" t="str">
        <f>VLOOKUP(B6237,StateFIPS!A$2:B$52,2)</f>
        <v>Illinois</v>
      </c>
      <c r="B6237">
        <f t="shared" si="100"/>
        <v>17</v>
      </c>
      <c r="C6237" s="31" t="s">
        <v>669</v>
      </c>
      <c r="D6237" s="31" t="s">
        <v>93</v>
      </c>
      <c r="E6237" s="31" t="s">
        <v>3275</v>
      </c>
      <c r="F6237" s="31" t="s">
        <v>2940</v>
      </c>
      <c r="G6237" s="32">
        <v>810379</v>
      </c>
      <c r="H6237" s="31" t="s">
        <v>94</v>
      </c>
      <c r="I6237" s="32">
        <v>111011</v>
      </c>
      <c r="J6237" s="33">
        <v>7</v>
      </c>
      <c r="K6237" s="31" t="s">
        <v>94</v>
      </c>
      <c r="L6237" s="31" t="s">
        <v>95</v>
      </c>
    </row>
    <row r="6238" spans="1:12" ht="45" x14ac:dyDescent="0.2">
      <c r="A6238" t="str">
        <f>VLOOKUP(B6238,StateFIPS!A$2:B$52,2)</f>
        <v>Arkansas</v>
      </c>
      <c r="B6238">
        <f t="shared" si="100"/>
        <v>5</v>
      </c>
      <c r="C6238" s="31" t="s">
        <v>581</v>
      </c>
      <c r="D6238" s="31" t="s">
        <v>93</v>
      </c>
      <c r="E6238" s="31" t="s">
        <v>3275</v>
      </c>
      <c r="F6238" s="31" t="s">
        <v>2940</v>
      </c>
      <c r="G6238" s="32">
        <v>46314</v>
      </c>
      <c r="H6238" s="31" t="s">
        <v>94</v>
      </c>
      <c r="I6238" s="32">
        <v>6344</v>
      </c>
      <c r="J6238" s="33">
        <v>7</v>
      </c>
      <c r="K6238" s="31" t="s">
        <v>94</v>
      </c>
      <c r="L6238" s="31" t="s">
        <v>95</v>
      </c>
    </row>
    <row r="6239" spans="1:12" ht="45" x14ac:dyDescent="0.2">
      <c r="A6239" t="str">
        <f>VLOOKUP(B6239,StateFIPS!A$2:B$52,2)</f>
        <v>Iowa</v>
      </c>
      <c r="B6239">
        <f t="shared" si="100"/>
        <v>19</v>
      </c>
      <c r="C6239" s="31" t="s">
        <v>205</v>
      </c>
      <c r="D6239" s="31" t="s">
        <v>93</v>
      </c>
      <c r="E6239" s="31" t="s">
        <v>3275</v>
      </c>
      <c r="F6239" s="31" t="s">
        <v>2940</v>
      </c>
      <c r="G6239" s="32">
        <v>765320</v>
      </c>
      <c r="H6239" s="31" t="s">
        <v>94</v>
      </c>
      <c r="I6239" s="32">
        <v>104838</v>
      </c>
      <c r="J6239" s="33">
        <v>7</v>
      </c>
      <c r="K6239" s="31" t="s">
        <v>94</v>
      </c>
      <c r="L6239" s="31" t="s">
        <v>95</v>
      </c>
    </row>
    <row r="6240" spans="1:12" ht="45" x14ac:dyDescent="0.2">
      <c r="A6240" t="str">
        <f>VLOOKUP(B6240,StateFIPS!A$2:B$52,2)</f>
        <v>Illinois</v>
      </c>
      <c r="B6240">
        <f t="shared" si="100"/>
        <v>17</v>
      </c>
      <c r="C6240" s="31" t="s">
        <v>658</v>
      </c>
      <c r="D6240" s="31" t="s">
        <v>93</v>
      </c>
      <c r="E6240" s="31" t="s">
        <v>3275</v>
      </c>
      <c r="F6240" s="31" t="s">
        <v>2940</v>
      </c>
      <c r="G6240" s="32">
        <v>42291</v>
      </c>
      <c r="H6240" s="31" t="s">
        <v>94</v>
      </c>
      <c r="I6240" s="32">
        <v>5793</v>
      </c>
      <c r="J6240" s="33">
        <v>7</v>
      </c>
      <c r="K6240" s="31" t="s">
        <v>94</v>
      </c>
      <c r="L6240" s="31" t="s">
        <v>95</v>
      </c>
    </row>
    <row r="6241" spans="1:12" ht="45" x14ac:dyDescent="0.2">
      <c r="A6241" t="str">
        <f>VLOOKUP(B6241,StateFIPS!A$2:B$52,2)</f>
        <v>Arkansas</v>
      </c>
      <c r="B6241">
        <f t="shared" si="100"/>
        <v>5</v>
      </c>
      <c r="C6241" s="31" t="s">
        <v>639</v>
      </c>
      <c r="D6241" s="31" t="s">
        <v>93</v>
      </c>
      <c r="E6241" s="31" t="s">
        <v>3275</v>
      </c>
      <c r="F6241" s="31" t="s">
        <v>2940</v>
      </c>
      <c r="G6241" s="32">
        <v>30137</v>
      </c>
      <c r="H6241" s="31" t="s">
        <v>94</v>
      </c>
      <c r="I6241" s="32">
        <v>4128</v>
      </c>
      <c r="J6241" s="33">
        <v>7</v>
      </c>
      <c r="K6241" s="31" t="s">
        <v>94</v>
      </c>
      <c r="L6241" s="31" t="s">
        <v>95</v>
      </c>
    </row>
    <row r="6242" spans="1:12" ht="45" x14ac:dyDescent="0.2">
      <c r="A6242" t="str">
        <f>VLOOKUP(B6242,StateFIPS!A$2:B$52,2)</f>
        <v>Illinois</v>
      </c>
      <c r="B6242">
        <f t="shared" si="100"/>
        <v>17</v>
      </c>
      <c r="C6242" s="31" t="s">
        <v>662</v>
      </c>
      <c r="D6242" s="31" t="s">
        <v>93</v>
      </c>
      <c r="E6242" s="31" t="s">
        <v>3275</v>
      </c>
      <c r="F6242" s="31" t="s">
        <v>2940</v>
      </c>
      <c r="G6242" s="32">
        <v>1058655</v>
      </c>
      <c r="H6242" s="31" t="s">
        <v>94</v>
      </c>
      <c r="I6242" s="32">
        <v>145021</v>
      </c>
      <c r="J6242" s="33">
        <v>7</v>
      </c>
      <c r="K6242" s="31" t="s">
        <v>94</v>
      </c>
      <c r="L6242" s="31" t="s">
        <v>95</v>
      </c>
    </row>
    <row r="6243" spans="1:12" ht="45" x14ac:dyDescent="0.2">
      <c r="A6243" t="str">
        <f>VLOOKUP(B6243,StateFIPS!A$2:B$52,2)</f>
        <v>Illinois</v>
      </c>
      <c r="B6243">
        <f t="shared" si="100"/>
        <v>17</v>
      </c>
      <c r="C6243" s="31" t="s">
        <v>3182</v>
      </c>
      <c r="D6243" s="31" t="s">
        <v>93</v>
      </c>
      <c r="E6243" s="31" t="s">
        <v>3275</v>
      </c>
      <c r="F6243" s="31" t="s">
        <v>2940</v>
      </c>
      <c r="G6243" s="32">
        <v>66494</v>
      </c>
      <c r="H6243" s="31" t="s">
        <v>94</v>
      </c>
      <c r="I6243" s="32">
        <v>9109</v>
      </c>
      <c r="J6243" s="33">
        <v>7</v>
      </c>
      <c r="K6243" s="31" t="s">
        <v>94</v>
      </c>
      <c r="L6243" s="31" t="s">
        <v>95</v>
      </c>
    </row>
    <row r="6244" spans="1:12" ht="45" x14ac:dyDescent="0.2">
      <c r="A6244" t="str">
        <f>VLOOKUP(B6244,StateFIPS!A$2:B$52,2)</f>
        <v>Arkansas</v>
      </c>
      <c r="B6244">
        <f t="shared" si="100"/>
        <v>5</v>
      </c>
      <c r="C6244" s="31" t="s">
        <v>2683</v>
      </c>
      <c r="D6244" s="31" t="s">
        <v>93</v>
      </c>
      <c r="E6244" s="31" t="s">
        <v>3275</v>
      </c>
      <c r="F6244" s="31" t="s">
        <v>2940</v>
      </c>
      <c r="G6244" s="32">
        <v>51235</v>
      </c>
      <c r="H6244" s="31" t="s">
        <v>94</v>
      </c>
      <c r="I6244" s="32">
        <v>7018</v>
      </c>
      <c r="J6244" s="33">
        <v>7</v>
      </c>
      <c r="K6244" s="31" t="s">
        <v>94</v>
      </c>
      <c r="L6244" s="31" t="s">
        <v>95</v>
      </c>
    </row>
    <row r="6245" spans="1:12" ht="45" x14ac:dyDescent="0.2">
      <c r="A6245" t="str">
        <f>VLOOKUP(B6245,StateFIPS!A$2:B$52,2)</f>
        <v>Illinois</v>
      </c>
      <c r="B6245">
        <f t="shared" si="100"/>
        <v>17</v>
      </c>
      <c r="C6245" s="31" t="s">
        <v>660</v>
      </c>
      <c r="D6245" s="31" t="s">
        <v>93</v>
      </c>
      <c r="E6245" s="31" t="s">
        <v>3275</v>
      </c>
      <c r="F6245" s="31" t="s">
        <v>2940</v>
      </c>
      <c r="G6245" s="32">
        <v>426785</v>
      </c>
      <c r="H6245" s="31" t="s">
        <v>94</v>
      </c>
      <c r="I6245" s="32">
        <v>58464</v>
      </c>
      <c r="J6245" s="33">
        <v>7</v>
      </c>
      <c r="K6245" s="31" t="s">
        <v>94</v>
      </c>
      <c r="L6245" s="31" t="s">
        <v>95</v>
      </c>
    </row>
    <row r="6246" spans="1:12" ht="45" x14ac:dyDescent="0.2">
      <c r="A6246" t="str">
        <f>VLOOKUP(B6246,StateFIPS!A$2:B$52,2)</f>
        <v>Iowa</v>
      </c>
      <c r="B6246">
        <f t="shared" si="100"/>
        <v>19</v>
      </c>
      <c r="C6246" s="31" t="s">
        <v>204</v>
      </c>
      <c r="D6246" s="31" t="s">
        <v>93</v>
      </c>
      <c r="E6246" s="31" t="s">
        <v>3275</v>
      </c>
      <c r="F6246" s="31" t="s">
        <v>2940</v>
      </c>
      <c r="G6246" s="32">
        <v>217674</v>
      </c>
      <c r="H6246" s="31" t="s">
        <v>94</v>
      </c>
      <c r="I6246" s="32">
        <v>29818</v>
      </c>
      <c r="J6246" s="33">
        <v>7</v>
      </c>
      <c r="K6246" s="31" t="s">
        <v>94</v>
      </c>
      <c r="L6246" s="31" t="s">
        <v>95</v>
      </c>
    </row>
    <row r="6247" spans="1:12" ht="45" x14ac:dyDescent="0.2">
      <c r="A6247" t="str">
        <f>VLOOKUP(B6247,StateFIPS!A$2:B$52,2)</f>
        <v>Arkansas</v>
      </c>
      <c r="B6247">
        <f t="shared" si="100"/>
        <v>5</v>
      </c>
      <c r="C6247" s="31" t="s">
        <v>542</v>
      </c>
      <c r="D6247" s="31" t="s">
        <v>93</v>
      </c>
      <c r="E6247" s="31" t="s">
        <v>3275</v>
      </c>
      <c r="F6247" s="31" t="s">
        <v>2940</v>
      </c>
      <c r="G6247" s="32">
        <v>22071</v>
      </c>
      <c r="H6247" s="31" t="s">
        <v>94</v>
      </c>
      <c r="I6247" s="32">
        <v>3023</v>
      </c>
      <c r="J6247" s="33">
        <v>7</v>
      </c>
      <c r="K6247" s="31" t="s">
        <v>94</v>
      </c>
      <c r="L6247" s="31" t="s">
        <v>95</v>
      </c>
    </row>
    <row r="6248" spans="1:12" ht="45" x14ac:dyDescent="0.2">
      <c r="A6248" t="str">
        <f>VLOOKUP(B6248,StateFIPS!A$2:B$52,2)</f>
        <v>Illinois</v>
      </c>
      <c r="B6248">
        <f t="shared" si="100"/>
        <v>17</v>
      </c>
      <c r="C6248" s="31" t="s">
        <v>3183</v>
      </c>
      <c r="D6248" s="31" t="s">
        <v>93</v>
      </c>
      <c r="E6248" s="31" t="s">
        <v>3275</v>
      </c>
      <c r="F6248" s="31" t="s">
        <v>2940</v>
      </c>
      <c r="G6248" s="32">
        <v>114448</v>
      </c>
      <c r="H6248" s="31" t="s">
        <v>94</v>
      </c>
      <c r="I6248" s="32">
        <v>15678</v>
      </c>
      <c r="J6248" s="33">
        <v>7</v>
      </c>
      <c r="K6248" s="31" t="s">
        <v>94</v>
      </c>
      <c r="L6248" s="31" t="s">
        <v>95</v>
      </c>
    </row>
    <row r="6249" spans="1:12" ht="45" x14ac:dyDescent="0.2">
      <c r="A6249" t="str">
        <f>VLOOKUP(B6249,StateFIPS!A$2:B$52,2)</f>
        <v>Kansas</v>
      </c>
      <c r="B6249">
        <f t="shared" si="100"/>
        <v>20</v>
      </c>
      <c r="C6249" s="31" t="s">
        <v>254</v>
      </c>
      <c r="D6249" s="31" t="s">
        <v>93</v>
      </c>
      <c r="E6249" s="31" t="s">
        <v>3275</v>
      </c>
      <c r="F6249" s="31" t="s">
        <v>2940</v>
      </c>
      <c r="G6249" s="32">
        <v>52888</v>
      </c>
      <c r="H6249" s="31" t="s">
        <v>94</v>
      </c>
      <c r="I6249" s="32">
        <v>7245</v>
      </c>
      <c r="J6249" s="33">
        <v>7</v>
      </c>
      <c r="K6249" s="31" t="s">
        <v>94</v>
      </c>
      <c r="L6249" s="31" t="s">
        <v>95</v>
      </c>
    </row>
    <row r="6250" spans="1:12" ht="45" x14ac:dyDescent="0.2">
      <c r="A6250" t="str">
        <f>VLOOKUP(B6250,StateFIPS!A$2:B$52,2)</f>
        <v>Iowa</v>
      </c>
      <c r="B6250">
        <f t="shared" si="100"/>
        <v>19</v>
      </c>
      <c r="C6250" s="31" t="s">
        <v>1650</v>
      </c>
      <c r="D6250" s="31" t="s">
        <v>93</v>
      </c>
      <c r="E6250" s="31" t="s">
        <v>3275</v>
      </c>
      <c r="F6250" s="31" t="s">
        <v>2940</v>
      </c>
      <c r="G6250" s="32">
        <v>709623</v>
      </c>
      <c r="H6250" s="31" t="s">
        <v>94</v>
      </c>
      <c r="I6250" s="32">
        <v>97209</v>
      </c>
      <c r="J6250" s="33">
        <v>7</v>
      </c>
      <c r="K6250" s="31" t="s">
        <v>94</v>
      </c>
      <c r="L6250" s="31" t="s">
        <v>95</v>
      </c>
    </row>
    <row r="6251" spans="1:12" ht="45" x14ac:dyDescent="0.2">
      <c r="A6251" t="str">
        <f>VLOOKUP(B6251,StateFIPS!A$2:B$52,2)</f>
        <v>Illinois</v>
      </c>
      <c r="B6251">
        <f t="shared" si="100"/>
        <v>17</v>
      </c>
      <c r="C6251" s="31" t="s">
        <v>661</v>
      </c>
      <c r="D6251" s="31" t="s">
        <v>93</v>
      </c>
      <c r="E6251" s="31" t="s">
        <v>3275</v>
      </c>
      <c r="F6251" s="31" t="s">
        <v>2940</v>
      </c>
      <c r="G6251" s="32">
        <v>125420</v>
      </c>
      <c r="H6251" s="31" t="s">
        <v>94</v>
      </c>
      <c r="I6251" s="32">
        <v>17181</v>
      </c>
      <c r="J6251" s="33">
        <v>7</v>
      </c>
      <c r="K6251" s="31" t="s">
        <v>94</v>
      </c>
      <c r="L6251" s="31" t="s">
        <v>95</v>
      </c>
    </row>
    <row r="6252" spans="1:12" ht="45" x14ac:dyDescent="0.2">
      <c r="A6252" t="str">
        <f>VLOOKUP(B6252,StateFIPS!A$2:B$52,2)</f>
        <v>Arkansas</v>
      </c>
      <c r="B6252">
        <f t="shared" si="100"/>
        <v>5</v>
      </c>
      <c r="C6252" s="31" t="s">
        <v>629</v>
      </c>
      <c r="D6252" s="31" t="s">
        <v>93</v>
      </c>
      <c r="E6252" s="31" t="s">
        <v>3275</v>
      </c>
      <c r="F6252" s="31" t="s">
        <v>2940</v>
      </c>
      <c r="G6252" s="32">
        <v>6912</v>
      </c>
      <c r="H6252" s="31" t="s">
        <v>94</v>
      </c>
      <c r="I6252" s="32">
        <v>947</v>
      </c>
      <c r="J6252" s="33">
        <v>7</v>
      </c>
      <c r="K6252" s="31" t="s">
        <v>94</v>
      </c>
      <c r="L6252" s="31" t="s">
        <v>95</v>
      </c>
    </row>
    <row r="6253" spans="1:12" ht="45" x14ac:dyDescent="0.2">
      <c r="A6253" t="str">
        <f>VLOOKUP(B6253,StateFIPS!A$2:B$52,2)</f>
        <v>Illinois</v>
      </c>
      <c r="B6253">
        <f t="shared" si="100"/>
        <v>17</v>
      </c>
      <c r="C6253" s="31" t="s">
        <v>2181</v>
      </c>
      <c r="D6253" s="31" t="s">
        <v>93</v>
      </c>
      <c r="E6253" s="31" t="s">
        <v>3275</v>
      </c>
      <c r="F6253" s="31" t="s">
        <v>2940</v>
      </c>
      <c r="G6253" s="32">
        <v>758120</v>
      </c>
      <c r="H6253" s="31" t="s">
        <v>94</v>
      </c>
      <c r="I6253" s="32">
        <v>103852</v>
      </c>
      <c r="J6253" s="33">
        <v>7</v>
      </c>
      <c r="K6253" s="31" t="s">
        <v>94</v>
      </c>
      <c r="L6253" s="31" t="s">
        <v>95</v>
      </c>
    </row>
    <row r="6254" spans="1:12" ht="45" x14ac:dyDescent="0.2">
      <c r="A6254" t="str">
        <f>VLOOKUP(B6254,StateFIPS!A$2:B$52,2)</f>
        <v>Kansas</v>
      </c>
      <c r="B6254">
        <f t="shared" si="100"/>
        <v>20</v>
      </c>
      <c r="C6254" s="31" t="s">
        <v>1579</v>
      </c>
      <c r="D6254" s="31" t="s">
        <v>93</v>
      </c>
      <c r="E6254" s="31" t="s">
        <v>3275</v>
      </c>
      <c r="F6254" s="31" t="s">
        <v>2940</v>
      </c>
      <c r="G6254" s="32">
        <v>52888</v>
      </c>
      <c r="H6254" s="31" t="s">
        <v>94</v>
      </c>
      <c r="I6254" s="32">
        <v>7245</v>
      </c>
      <c r="J6254" s="33">
        <v>7</v>
      </c>
      <c r="K6254" s="31" t="s">
        <v>94</v>
      </c>
      <c r="L6254" s="31" t="s">
        <v>95</v>
      </c>
    </row>
    <row r="6255" spans="1:12" ht="45" x14ac:dyDescent="0.2">
      <c r="A6255" t="str">
        <f>VLOOKUP(B6255,StateFIPS!A$2:B$52,2)</f>
        <v>Illinois</v>
      </c>
      <c r="B6255">
        <f t="shared" si="100"/>
        <v>17</v>
      </c>
      <c r="C6255" s="31" t="s">
        <v>2176</v>
      </c>
      <c r="D6255" s="31" t="s">
        <v>93</v>
      </c>
      <c r="E6255" s="31" t="s">
        <v>3275</v>
      </c>
      <c r="F6255" s="31" t="s">
        <v>2940</v>
      </c>
      <c r="G6255" s="32">
        <v>489110</v>
      </c>
      <c r="H6255" s="31" t="s">
        <v>94</v>
      </c>
      <c r="I6255" s="32">
        <v>67001</v>
      </c>
      <c r="J6255" s="33">
        <v>7</v>
      </c>
      <c r="K6255" s="31" t="s">
        <v>94</v>
      </c>
      <c r="L6255" s="31" t="s">
        <v>95</v>
      </c>
    </row>
    <row r="6256" spans="1:12" ht="45" x14ac:dyDescent="0.2">
      <c r="A6256" t="str">
        <f>VLOOKUP(B6256,StateFIPS!A$2:B$52,2)</f>
        <v>Illinois</v>
      </c>
      <c r="B6256">
        <f t="shared" si="100"/>
        <v>17</v>
      </c>
      <c r="C6256" s="31" t="s">
        <v>724</v>
      </c>
      <c r="D6256" s="31" t="s">
        <v>93</v>
      </c>
      <c r="E6256" s="31" t="s">
        <v>3275</v>
      </c>
      <c r="F6256" s="31" t="s">
        <v>2940</v>
      </c>
      <c r="G6256" s="32">
        <v>162457</v>
      </c>
      <c r="H6256" s="31" t="s">
        <v>94</v>
      </c>
      <c r="I6256" s="32">
        <v>22254</v>
      </c>
      <c r="J6256" s="33">
        <v>7</v>
      </c>
      <c r="K6256" s="31" t="s">
        <v>94</v>
      </c>
      <c r="L6256" s="31" t="s">
        <v>95</v>
      </c>
    </row>
    <row r="6257" spans="1:12" ht="45" x14ac:dyDescent="0.2">
      <c r="A6257" t="str">
        <f>VLOOKUP(B6257,StateFIPS!A$2:B$52,2)</f>
        <v>Kansas</v>
      </c>
      <c r="B6257">
        <f t="shared" si="100"/>
        <v>20</v>
      </c>
      <c r="C6257" s="31" t="s">
        <v>1563</v>
      </c>
      <c r="D6257" s="31" t="s">
        <v>93</v>
      </c>
      <c r="E6257" s="31" t="s">
        <v>3275</v>
      </c>
      <c r="F6257" s="31" t="s">
        <v>2940</v>
      </c>
      <c r="G6257" s="32">
        <v>7773</v>
      </c>
      <c r="H6257" s="31" t="s">
        <v>94</v>
      </c>
      <c r="I6257" s="32">
        <v>1065</v>
      </c>
      <c r="J6257" s="33">
        <v>7</v>
      </c>
      <c r="K6257" s="31" t="s">
        <v>94</v>
      </c>
      <c r="L6257" s="31" t="s">
        <v>95</v>
      </c>
    </row>
    <row r="6258" spans="1:12" ht="45" x14ac:dyDescent="0.2">
      <c r="A6258" t="str">
        <f>VLOOKUP(B6258,StateFIPS!A$2:B$52,2)</f>
        <v>Illinois</v>
      </c>
      <c r="B6258">
        <f t="shared" si="100"/>
        <v>17</v>
      </c>
      <c r="C6258" s="31" t="s">
        <v>653</v>
      </c>
      <c r="D6258" s="31" t="s">
        <v>93</v>
      </c>
      <c r="E6258" s="31" t="s">
        <v>3275</v>
      </c>
      <c r="F6258" s="31" t="s">
        <v>2940</v>
      </c>
      <c r="G6258" s="32">
        <v>114448</v>
      </c>
      <c r="H6258" s="31" t="s">
        <v>94</v>
      </c>
      <c r="I6258" s="32">
        <v>15678</v>
      </c>
      <c r="J6258" s="33">
        <v>7</v>
      </c>
      <c r="K6258" s="31" t="s">
        <v>94</v>
      </c>
      <c r="L6258" s="31" t="s">
        <v>95</v>
      </c>
    </row>
    <row r="6259" spans="1:12" ht="45" x14ac:dyDescent="0.2">
      <c r="A6259" t="str">
        <f>VLOOKUP(B6259,StateFIPS!A$2:B$52,2)</f>
        <v>Iowa</v>
      </c>
      <c r="B6259">
        <f t="shared" si="100"/>
        <v>19</v>
      </c>
      <c r="C6259" s="31" t="s">
        <v>222</v>
      </c>
      <c r="D6259" s="31" t="s">
        <v>93</v>
      </c>
      <c r="E6259" s="31" t="s">
        <v>3275</v>
      </c>
      <c r="F6259" s="31" t="s">
        <v>2940</v>
      </c>
      <c r="G6259" s="32">
        <v>142235</v>
      </c>
      <c r="H6259" s="31" t="s">
        <v>94</v>
      </c>
      <c r="I6259" s="32">
        <v>19484</v>
      </c>
      <c r="J6259" s="33">
        <v>7</v>
      </c>
      <c r="K6259" s="31" t="s">
        <v>94</v>
      </c>
      <c r="L6259" s="31" t="s">
        <v>95</v>
      </c>
    </row>
    <row r="6260" spans="1:12" ht="45" x14ac:dyDescent="0.2">
      <c r="A6260" t="str">
        <f>VLOOKUP(B6260,StateFIPS!A$2:B$52,2)</f>
        <v>California</v>
      </c>
      <c r="B6260">
        <f t="shared" si="100"/>
        <v>6</v>
      </c>
      <c r="C6260" s="31" t="s">
        <v>2083</v>
      </c>
      <c r="D6260" s="31" t="s">
        <v>93</v>
      </c>
      <c r="E6260" s="31" t="s">
        <v>3275</v>
      </c>
      <c r="F6260" s="31" t="s">
        <v>2940</v>
      </c>
      <c r="G6260" s="32">
        <v>11287</v>
      </c>
      <c r="H6260" s="31" t="s">
        <v>94</v>
      </c>
      <c r="I6260" s="32">
        <v>1546</v>
      </c>
      <c r="J6260" s="33">
        <v>7</v>
      </c>
      <c r="K6260" s="31" t="s">
        <v>94</v>
      </c>
      <c r="L6260" s="31" t="s">
        <v>95</v>
      </c>
    </row>
    <row r="6261" spans="1:12" ht="45" x14ac:dyDescent="0.2">
      <c r="A6261" t="str">
        <f>VLOOKUP(B6261,StateFIPS!A$2:B$52,2)</f>
        <v>Iowa</v>
      </c>
      <c r="B6261">
        <f t="shared" si="100"/>
        <v>19</v>
      </c>
      <c r="C6261" s="31" t="s">
        <v>208</v>
      </c>
      <c r="D6261" s="31" t="s">
        <v>93</v>
      </c>
      <c r="E6261" s="31" t="s">
        <v>3275</v>
      </c>
      <c r="F6261" s="31" t="s">
        <v>2940</v>
      </c>
      <c r="G6261" s="32">
        <v>1215512</v>
      </c>
      <c r="H6261" s="31" t="s">
        <v>94</v>
      </c>
      <c r="I6261" s="32">
        <v>166509</v>
      </c>
      <c r="J6261" s="33">
        <v>7</v>
      </c>
      <c r="K6261" s="31" t="s">
        <v>94</v>
      </c>
      <c r="L6261" s="31" t="s">
        <v>95</v>
      </c>
    </row>
    <row r="6262" spans="1:12" ht="45" x14ac:dyDescent="0.2">
      <c r="A6262" t="str">
        <f>VLOOKUP(B6262,StateFIPS!A$2:B$52,2)</f>
        <v>Illinois</v>
      </c>
      <c r="B6262">
        <f t="shared" si="100"/>
        <v>17</v>
      </c>
      <c r="C6262" s="31" t="s">
        <v>2732</v>
      </c>
      <c r="D6262" s="31" t="s">
        <v>93</v>
      </c>
      <c r="E6262" s="31" t="s">
        <v>3275</v>
      </c>
      <c r="F6262" s="31" t="s">
        <v>2940</v>
      </c>
      <c r="G6262" s="32">
        <v>176430</v>
      </c>
      <c r="H6262" s="31" t="s">
        <v>94</v>
      </c>
      <c r="I6262" s="32">
        <v>24168</v>
      </c>
      <c r="J6262" s="33">
        <v>7</v>
      </c>
      <c r="K6262" s="31" t="s">
        <v>94</v>
      </c>
      <c r="L6262" s="31" t="s">
        <v>95</v>
      </c>
    </row>
    <row r="6263" spans="1:12" ht="45" x14ac:dyDescent="0.2">
      <c r="A6263" t="str">
        <f>VLOOKUP(B6263,StateFIPS!A$2:B$52,2)</f>
        <v>Kansas</v>
      </c>
      <c r="B6263">
        <f t="shared" si="100"/>
        <v>20</v>
      </c>
      <c r="C6263" s="31" t="s">
        <v>1565</v>
      </c>
      <c r="D6263" s="31" t="s">
        <v>93</v>
      </c>
      <c r="E6263" s="31" t="s">
        <v>3275</v>
      </c>
      <c r="F6263" s="31" t="s">
        <v>2940</v>
      </c>
      <c r="G6263" s="32">
        <v>15659</v>
      </c>
      <c r="H6263" s="31" t="s">
        <v>94</v>
      </c>
      <c r="I6263" s="32">
        <v>2145</v>
      </c>
      <c r="J6263" s="33">
        <v>7</v>
      </c>
      <c r="K6263" s="31" t="s">
        <v>94</v>
      </c>
      <c r="L6263" s="31" t="s">
        <v>95</v>
      </c>
    </row>
    <row r="6264" spans="1:12" ht="45" x14ac:dyDescent="0.2">
      <c r="A6264" t="str">
        <f>VLOOKUP(B6264,StateFIPS!A$2:B$52,2)</f>
        <v>Iowa</v>
      </c>
      <c r="B6264">
        <f t="shared" si="100"/>
        <v>19</v>
      </c>
      <c r="C6264" s="31" t="s">
        <v>1656</v>
      </c>
      <c r="D6264" s="31" t="s">
        <v>93</v>
      </c>
      <c r="E6264" s="31" t="s">
        <v>3275</v>
      </c>
      <c r="F6264" s="31" t="s">
        <v>2940</v>
      </c>
      <c r="G6264" s="32">
        <v>607627</v>
      </c>
      <c r="H6264" s="31" t="s">
        <v>94</v>
      </c>
      <c r="I6264" s="32">
        <v>83237</v>
      </c>
      <c r="J6264" s="33">
        <v>7</v>
      </c>
      <c r="K6264" s="31" t="s">
        <v>94</v>
      </c>
      <c r="L6264" s="31" t="s">
        <v>95</v>
      </c>
    </row>
    <row r="6265" spans="1:12" ht="45" x14ac:dyDescent="0.2">
      <c r="A6265" t="str">
        <f>VLOOKUP(B6265,StateFIPS!A$2:B$52,2)</f>
        <v>Iowa</v>
      </c>
      <c r="B6265">
        <f t="shared" si="100"/>
        <v>19</v>
      </c>
      <c r="C6265" s="31" t="s">
        <v>206</v>
      </c>
      <c r="D6265" s="31" t="s">
        <v>93</v>
      </c>
      <c r="E6265" s="31" t="s">
        <v>3275</v>
      </c>
      <c r="F6265" s="31" t="s">
        <v>2940</v>
      </c>
      <c r="G6265" s="32">
        <v>258391</v>
      </c>
      <c r="H6265" s="31" t="s">
        <v>94</v>
      </c>
      <c r="I6265" s="32">
        <v>35396</v>
      </c>
      <c r="J6265" s="33">
        <v>7</v>
      </c>
      <c r="K6265" s="31" t="s">
        <v>94</v>
      </c>
      <c r="L6265" s="31" t="s">
        <v>95</v>
      </c>
    </row>
    <row r="6266" spans="1:12" ht="45" x14ac:dyDescent="0.2">
      <c r="A6266" t="str">
        <f>VLOOKUP(B6266,StateFIPS!A$2:B$52,2)</f>
        <v>Kansas</v>
      </c>
      <c r="B6266">
        <f t="shared" si="100"/>
        <v>20</v>
      </c>
      <c r="C6266" s="31" t="s">
        <v>3248</v>
      </c>
      <c r="D6266" s="31" t="s">
        <v>93</v>
      </c>
      <c r="E6266" s="31" t="s">
        <v>3275</v>
      </c>
      <c r="F6266" s="31" t="s">
        <v>2940</v>
      </c>
      <c r="G6266" s="32">
        <v>52888</v>
      </c>
      <c r="H6266" s="31" t="s">
        <v>94</v>
      </c>
      <c r="I6266" s="32">
        <v>7245</v>
      </c>
      <c r="J6266" s="33">
        <v>7</v>
      </c>
      <c r="K6266" s="31" t="s">
        <v>94</v>
      </c>
      <c r="L6266" s="31" t="s">
        <v>95</v>
      </c>
    </row>
    <row r="6267" spans="1:12" ht="45" x14ac:dyDescent="0.2">
      <c r="A6267" t="str">
        <f>VLOOKUP(B6267,StateFIPS!A$2:B$52,2)</f>
        <v>Illinois</v>
      </c>
      <c r="B6267">
        <f t="shared" si="100"/>
        <v>17</v>
      </c>
      <c r="C6267" s="31" t="s">
        <v>656</v>
      </c>
      <c r="D6267" s="31" t="s">
        <v>93</v>
      </c>
      <c r="E6267" s="31" t="s">
        <v>3275</v>
      </c>
      <c r="F6267" s="31" t="s">
        <v>2940</v>
      </c>
      <c r="G6267" s="32">
        <v>185716</v>
      </c>
      <c r="H6267" s="31" t="s">
        <v>94</v>
      </c>
      <c r="I6267" s="32">
        <v>25441</v>
      </c>
      <c r="J6267" s="33">
        <v>7</v>
      </c>
      <c r="K6267" s="31" t="s">
        <v>94</v>
      </c>
      <c r="L6267" s="31" t="s">
        <v>95</v>
      </c>
    </row>
    <row r="6268" spans="1:12" ht="45" x14ac:dyDescent="0.2">
      <c r="A6268" t="str">
        <f>VLOOKUP(B6268,StateFIPS!A$2:B$52,2)</f>
        <v>Illinois</v>
      </c>
      <c r="B6268">
        <f t="shared" si="100"/>
        <v>17</v>
      </c>
      <c r="C6268" s="31" t="s">
        <v>2222</v>
      </c>
      <c r="D6268" s="31" t="s">
        <v>93</v>
      </c>
      <c r="E6268" s="31" t="s">
        <v>3275</v>
      </c>
      <c r="F6268" s="31" t="s">
        <v>2940</v>
      </c>
      <c r="G6268" s="32">
        <v>81400</v>
      </c>
      <c r="H6268" s="31" t="s">
        <v>94</v>
      </c>
      <c r="I6268" s="32">
        <v>11151</v>
      </c>
      <c r="J6268" s="33">
        <v>7</v>
      </c>
      <c r="K6268" s="31" t="s">
        <v>94</v>
      </c>
      <c r="L6268" s="31" t="s">
        <v>95</v>
      </c>
    </row>
    <row r="6269" spans="1:12" ht="45" x14ac:dyDescent="0.2">
      <c r="A6269" t="str">
        <f>VLOOKUP(B6269,StateFIPS!A$2:B$52,2)</f>
        <v>Kansas</v>
      </c>
      <c r="B6269">
        <f t="shared" si="100"/>
        <v>20</v>
      </c>
      <c r="C6269" s="31" t="s">
        <v>1569</v>
      </c>
      <c r="D6269" s="31" t="s">
        <v>93</v>
      </c>
      <c r="E6269" s="31" t="s">
        <v>3275</v>
      </c>
      <c r="F6269" s="31" t="s">
        <v>2940</v>
      </c>
      <c r="G6269" s="32">
        <v>52888</v>
      </c>
      <c r="H6269" s="31" t="s">
        <v>94</v>
      </c>
      <c r="I6269" s="32">
        <v>7245</v>
      </c>
      <c r="J6269" s="33">
        <v>7</v>
      </c>
      <c r="K6269" s="31" t="s">
        <v>94</v>
      </c>
      <c r="L6269" s="31" t="s">
        <v>95</v>
      </c>
    </row>
    <row r="6270" spans="1:12" ht="45" x14ac:dyDescent="0.2">
      <c r="A6270" t="str">
        <f>VLOOKUP(B6270,StateFIPS!A$2:B$52,2)</f>
        <v>Iowa</v>
      </c>
      <c r="B6270">
        <f t="shared" si="100"/>
        <v>19</v>
      </c>
      <c r="C6270" s="31" t="s">
        <v>1655</v>
      </c>
      <c r="D6270" s="31" t="s">
        <v>93</v>
      </c>
      <c r="E6270" s="31" t="s">
        <v>3275</v>
      </c>
      <c r="F6270" s="31" t="s">
        <v>2940</v>
      </c>
      <c r="G6270" s="32">
        <v>1421571</v>
      </c>
      <c r="H6270" s="31" t="s">
        <v>94</v>
      </c>
      <c r="I6270" s="32">
        <v>194736</v>
      </c>
      <c r="J6270" s="33">
        <v>7</v>
      </c>
      <c r="K6270" s="31" t="s">
        <v>94</v>
      </c>
      <c r="L6270" s="31" t="s">
        <v>95</v>
      </c>
    </row>
    <row r="6271" spans="1:12" ht="45" x14ac:dyDescent="0.2">
      <c r="A6271" t="str">
        <f>VLOOKUP(B6271,StateFIPS!A$2:B$52,2)</f>
        <v>Illinois</v>
      </c>
      <c r="B6271">
        <f t="shared" si="100"/>
        <v>17</v>
      </c>
      <c r="C6271" s="31" t="s">
        <v>654</v>
      </c>
      <c r="D6271" s="31" t="s">
        <v>93</v>
      </c>
      <c r="E6271" s="31" t="s">
        <v>3275</v>
      </c>
      <c r="F6271" s="31" t="s">
        <v>2940</v>
      </c>
      <c r="G6271" s="32">
        <v>199946</v>
      </c>
      <c r="H6271" s="31" t="s">
        <v>94</v>
      </c>
      <c r="I6271" s="32">
        <v>27390</v>
      </c>
      <c r="J6271" s="33">
        <v>7</v>
      </c>
      <c r="K6271" s="31" t="s">
        <v>94</v>
      </c>
      <c r="L6271" s="31" t="s">
        <v>95</v>
      </c>
    </row>
    <row r="6272" spans="1:12" ht="45" x14ac:dyDescent="0.2">
      <c r="A6272" t="str">
        <f>VLOOKUP(B6272,StateFIPS!A$2:B$52,2)</f>
        <v>Arkansas</v>
      </c>
      <c r="B6272">
        <f t="shared" si="100"/>
        <v>5</v>
      </c>
      <c r="C6272" s="31" t="s">
        <v>506</v>
      </c>
      <c r="D6272" s="31" t="s">
        <v>93</v>
      </c>
      <c r="E6272" s="31" t="s">
        <v>3275</v>
      </c>
      <c r="F6272" s="31" t="s">
        <v>2940</v>
      </c>
      <c r="G6272" s="32">
        <v>35992</v>
      </c>
      <c r="H6272" s="31" t="s">
        <v>94</v>
      </c>
      <c r="I6272" s="32">
        <v>4930</v>
      </c>
      <c r="J6272" s="33">
        <v>7</v>
      </c>
      <c r="K6272" s="31" t="s">
        <v>94</v>
      </c>
      <c r="L6272" s="31" t="s">
        <v>95</v>
      </c>
    </row>
    <row r="6273" spans="1:12" ht="45" x14ac:dyDescent="0.2">
      <c r="A6273" t="str">
        <f>VLOOKUP(B6273,StateFIPS!A$2:B$52,2)</f>
        <v>Iowa</v>
      </c>
      <c r="B6273">
        <f t="shared" si="100"/>
        <v>19</v>
      </c>
      <c r="C6273" s="31" t="s">
        <v>207</v>
      </c>
      <c r="D6273" s="31" t="s">
        <v>93</v>
      </c>
      <c r="E6273" s="31" t="s">
        <v>3275</v>
      </c>
      <c r="F6273" s="31" t="s">
        <v>2940</v>
      </c>
      <c r="G6273" s="32">
        <v>738292</v>
      </c>
      <c r="H6273" s="31" t="s">
        <v>94</v>
      </c>
      <c r="I6273" s="32">
        <v>101136</v>
      </c>
      <c r="J6273" s="33">
        <v>7</v>
      </c>
      <c r="K6273" s="31" t="s">
        <v>94</v>
      </c>
      <c r="L6273" s="31" t="s">
        <v>95</v>
      </c>
    </row>
    <row r="6274" spans="1:12" ht="45" x14ac:dyDescent="0.2">
      <c r="A6274" t="str">
        <f>VLOOKUP(B6274,StateFIPS!A$2:B$52,2)</f>
        <v>Illinois</v>
      </c>
      <c r="B6274">
        <f t="shared" si="100"/>
        <v>17</v>
      </c>
      <c r="C6274" s="31" t="s">
        <v>655</v>
      </c>
      <c r="D6274" s="31" t="s">
        <v>93</v>
      </c>
      <c r="E6274" s="31" t="s">
        <v>3275</v>
      </c>
      <c r="F6274" s="31" t="s">
        <v>2940</v>
      </c>
      <c r="G6274" s="32">
        <v>91298</v>
      </c>
      <c r="H6274" s="31" t="s">
        <v>94</v>
      </c>
      <c r="I6274" s="32">
        <v>12507</v>
      </c>
      <c r="J6274" s="33">
        <v>7</v>
      </c>
      <c r="K6274" s="31" t="s">
        <v>94</v>
      </c>
      <c r="L6274" s="31" t="s">
        <v>95</v>
      </c>
    </row>
    <row r="6275" spans="1:12" ht="45" x14ac:dyDescent="0.2">
      <c r="A6275" t="str">
        <f>VLOOKUP(B6275,StateFIPS!A$2:B$52,2)</f>
        <v>Iowa</v>
      </c>
      <c r="B6275">
        <f t="shared" ref="B6275:B6338" si="101">VALUE(LEFT(C6275,2))</f>
        <v>19</v>
      </c>
      <c r="C6275" s="31" t="s">
        <v>1653</v>
      </c>
      <c r="D6275" s="31" t="s">
        <v>93</v>
      </c>
      <c r="E6275" s="31" t="s">
        <v>3275</v>
      </c>
      <c r="F6275" s="31" t="s">
        <v>2940</v>
      </c>
      <c r="G6275" s="32">
        <v>1492307</v>
      </c>
      <c r="H6275" s="31" t="s">
        <v>94</v>
      </c>
      <c r="I6275" s="32">
        <v>204426</v>
      </c>
      <c r="J6275" s="33">
        <v>7</v>
      </c>
      <c r="K6275" s="31" t="s">
        <v>94</v>
      </c>
      <c r="L6275" s="31" t="s">
        <v>95</v>
      </c>
    </row>
    <row r="6276" spans="1:12" ht="45" x14ac:dyDescent="0.2">
      <c r="A6276" t="str">
        <f>VLOOKUP(B6276,StateFIPS!A$2:B$52,2)</f>
        <v>Iowa</v>
      </c>
      <c r="B6276">
        <f t="shared" si="101"/>
        <v>19</v>
      </c>
      <c r="C6276" s="31" t="s">
        <v>1689</v>
      </c>
      <c r="D6276" s="31" t="s">
        <v>93</v>
      </c>
      <c r="E6276" s="31" t="s">
        <v>3275</v>
      </c>
      <c r="F6276" s="31" t="s">
        <v>2940</v>
      </c>
      <c r="G6276" s="32">
        <v>1092871</v>
      </c>
      <c r="H6276" s="31" t="s">
        <v>94</v>
      </c>
      <c r="I6276" s="32">
        <v>149708</v>
      </c>
      <c r="J6276" s="33">
        <v>7</v>
      </c>
      <c r="K6276" s="31" t="s">
        <v>94</v>
      </c>
      <c r="L6276" s="31" t="s">
        <v>95</v>
      </c>
    </row>
    <row r="6277" spans="1:12" ht="45" x14ac:dyDescent="0.2">
      <c r="A6277" t="str">
        <f>VLOOKUP(B6277,StateFIPS!A$2:B$52,2)</f>
        <v>California</v>
      </c>
      <c r="B6277">
        <f t="shared" si="101"/>
        <v>6</v>
      </c>
      <c r="C6277" s="31" t="s">
        <v>2075</v>
      </c>
      <c r="D6277" s="31" t="s">
        <v>93</v>
      </c>
      <c r="E6277" s="31" t="s">
        <v>3275</v>
      </c>
      <c r="F6277" s="31" t="s">
        <v>2940</v>
      </c>
      <c r="G6277" s="32">
        <v>10928</v>
      </c>
      <c r="H6277" s="31" t="s">
        <v>94</v>
      </c>
      <c r="I6277" s="32">
        <v>1497</v>
      </c>
      <c r="J6277" s="33">
        <v>7</v>
      </c>
      <c r="K6277" s="31" t="s">
        <v>94</v>
      </c>
      <c r="L6277" s="31" t="s">
        <v>95</v>
      </c>
    </row>
    <row r="6278" spans="1:12" ht="45" x14ac:dyDescent="0.2">
      <c r="A6278" t="str">
        <f>VLOOKUP(B6278,StateFIPS!A$2:B$52,2)</f>
        <v>Iowa</v>
      </c>
      <c r="B6278">
        <f t="shared" si="101"/>
        <v>19</v>
      </c>
      <c r="C6278" s="31" t="s">
        <v>236</v>
      </c>
      <c r="D6278" s="31" t="s">
        <v>93</v>
      </c>
      <c r="E6278" s="31" t="s">
        <v>3275</v>
      </c>
      <c r="F6278" s="31" t="s">
        <v>2940</v>
      </c>
      <c r="G6278" s="32">
        <v>2211652</v>
      </c>
      <c r="H6278" s="31" t="s">
        <v>94</v>
      </c>
      <c r="I6278" s="32">
        <v>302966</v>
      </c>
      <c r="J6278" s="33">
        <v>7</v>
      </c>
      <c r="K6278" s="31" t="s">
        <v>94</v>
      </c>
      <c r="L6278" s="31" t="s">
        <v>95</v>
      </c>
    </row>
    <row r="6279" spans="1:12" ht="45" x14ac:dyDescent="0.2">
      <c r="A6279" t="str">
        <f>VLOOKUP(B6279,StateFIPS!A$2:B$52,2)</f>
        <v>Iowa</v>
      </c>
      <c r="B6279">
        <f t="shared" si="101"/>
        <v>19</v>
      </c>
      <c r="C6279" s="31" t="s">
        <v>1701</v>
      </c>
      <c r="D6279" s="31" t="s">
        <v>93</v>
      </c>
      <c r="E6279" s="31" t="s">
        <v>3275</v>
      </c>
      <c r="F6279" s="31" t="s">
        <v>2940</v>
      </c>
      <c r="G6279" s="32">
        <v>1321688</v>
      </c>
      <c r="H6279" s="31" t="s">
        <v>94</v>
      </c>
      <c r="I6279" s="32">
        <v>181053</v>
      </c>
      <c r="J6279" s="33">
        <v>7</v>
      </c>
      <c r="K6279" s="31" t="s">
        <v>94</v>
      </c>
      <c r="L6279" s="31" t="s">
        <v>95</v>
      </c>
    </row>
    <row r="6280" spans="1:12" ht="45" x14ac:dyDescent="0.2">
      <c r="A6280" t="str">
        <f>VLOOKUP(B6280,StateFIPS!A$2:B$52,2)</f>
        <v>Arkansas</v>
      </c>
      <c r="B6280">
        <f t="shared" si="101"/>
        <v>5</v>
      </c>
      <c r="C6280" s="31" t="s">
        <v>608</v>
      </c>
      <c r="D6280" s="31" t="s">
        <v>93</v>
      </c>
      <c r="E6280" s="31" t="s">
        <v>3275</v>
      </c>
      <c r="F6280" s="31" t="s">
        <v>2940</v>
      </c>
      <c r="G6280" s="32">
        <v>9371</v>
      </c>
      <c r="H6280" s="31" t="s">
        <v>94</v>
      </c>
      <c r="I6280" s="32">
        <v>1284</v>
      </c>
      <c r="J6280" s="33">
        <v>7</v>
      </c>
      <c r="K6280" s="31" t="s">
        <v>94</v>
      </c>
      <c r="L6280" s="31" t="s">
        <v>95</v>
      </c>
    </row>
    <row r="6281" spans="1:12" ht="45" x14ac:dyDescent="0.2">
      <c r="A6281" t="str">
        <f>VLOOKUP(B6281,StateFIPS!A$2:B$52,2)</f>
        <v>Iowa</v>
      </c>
      <c r="B6281">
        <f t="shared" si="101"/>
        <v>19</v>
      </c>
      <c r="C6281" s="31" t="s">
        <v>200</v>
      </c>
      <c r="D6281" s="31" t="s">
        <v>93</v>
      </c>
      <c r="E6281" s="31" t="s">
        <v>3275</v>
      </c>
      <c r="F6281" s="31" t="s">
        <v>2940</v>
      </c>
      <c r="G6281" s="32">
        <v>710437</v>
      </c>
      <c r="H6281" s="31" t="s">
        <v>94</v>
      </c>
      <c r="I6281" s="32">
        <v>97320</v>
      </c>
      <c r="J6281" s="33">
        <v>7</v>
      </c>
      <c r="K6281" s="31" t="s">
        <v>94</v>
      </c>
      <c r="L6281" s="31" t="s">
        <v>95</v>
      </c>
    </row>
    <row r="6282" spans="1:12" ht="45" x14ac:dyDescent="0.2">
      <c r="A6282" t="str">
        <f>VLOOKUP(B6282,StateFIPS!A$2:B$52,2)</f>
        <v>Illinois</v>
      </c>
      <c r="B6282">
        <f t="shared" si="101"/>
        <v>17</v>
      </c>
      <c r="C6282" s="31" t="s">
        <v>668</v>
      </c>
      <c r="D6282" s="31" t="s">
        <v>93</v>
      </c>
      <c r="E6282" s="31" t="s">
        <v>3275</v>
      </c>
      <c r="F6282" s="31" t="s">
        <v>2940</v>
      </c>
      <c r="G6282" s="32">
        <v>110001</v>
      </c>
      <c r="H6282" s="31" t="s">
        <v>94</v>
      </c>
      <c r="I6282" s="32">
        <v>15069</v>
      </c>
      <c r="J6282" s="33">
        <v>7</v>
      </c>
      <c r="K6282" s="31" t="s">
        <v>94</v>
      </c>
      <c r="L6282" s="31" t="s">
        <v>95</v>
      </c>
    </row>
    <row r="6283" spans="1:12" ht="45" x14ac:dyDescent="0.2">
      <c r="A6283" t="str">
        <f>VLOOKUP(B6283,StateFIPS!A$2:B$52,2)</f>
        <v>Kansas</v>
      </c>
      <c r="B6283">
        <f t="shared" si="101"/>
        <v>20</v>
      </c>
      <c r="C6283" s="31" t="s">
        <v>1577</v>
      </c>
      <c r="D6283" s="31" t="s">
        <v>93</v>
      </c>
      <c r="E6283" s="31" t="s">
        <v>3275</v>
      </c>
      <c r="F6283" s="31" t="s">
        <v>2940</v>
      </c>
      <c r="G6283" s="32">
        <v>52888</v>
      </c>
      <c r="H6283" s="31" t="s">
        <v>94</v>
      </c>
      <c r="I6283" s="32">
        <v>7245</v>
      </c>
      <c r="J6283" s="33">
        <v>7</v>
      </c>
      <c r="K6283" s="31" t="s">
        <v>94</v>
      </c>
      <c r="L6283" s="31" t="s">
        <v>95</v>
      </c>
    </row>
    <row r="6284" spans="1:12" ht="45" x14ac:dyDescent="0.2">
      <c r="A6284" t="str">
        <f>VLOOKUP(B6284,StateFIPS!A$2:B$52,2)</f>
        <v>Arkansas</v>
      </c>
      <c r="B6284">
        <f t="shared" si="101"/>
        <v>5</v>
      </c>
      <c r="C6284" s="31" t="s">
        <v>616</v>
      </c>
      <c r="D6284" s="31" t="s">
        <v>93</v>
      </c>
      <c r="E6284" s="31" t="s">
        <v>3275</v>
      </c>
      <c r="F6284" s="31" t="s">
        <v>2940</v>
      </c>
      <c r="G6284" s="32">
        <v>8456</v>
      </c>
      <c r="H6284" s="31" t="s">
        <v>94</v>
      </c>
      <c r="I6284" s="32">
        <v>1158</v>
      </c>
      <c r="J6284" s="33">
        <v>7</v>
      </c>
      <c r="K6284" s="31" t="s">
        <v>94</v>
      </c>
      <c r="L6284" s="31" t="s">
        <v>95</v>
      </c>
    </row>
    <row r="6285" spans="1:12" ht="45" x14ac:dyDescent="0.2">
      <c r="A6285" t="str">
        <f>VLOOKUP(B6285,StateFIPS!A$2:B$52,2)</f>
        <v>Iowa</v>
      </c>
      <c r="B6285">
        <f t="shared" si="101"/>
        <v>19</v>
      </c>
      <c r="C6285" s="31" t="s">
        <v>1699</v>
      </c>
      <c r="D6285" s="31" t="s">
        <v>93</v>
      </c>
      <c r="E6285" s="31" t="s">
        <v>3275</v>
      </c>
      <c r="F6285" s="31" t="s">
        <v>2940</v>
      </c>
      <c r="G6285" s="32">
        <v>872161</v>
      </c>
      <c r="H6285" s="31" t="s">
        <v>94</v>
      </c>
      <c r="I6285" s="32">
        <v>119474</v>
      </c>
      <c r="J6285" s="33">
        <v>7</v>
      </c>
      <c r="K6285" s="31" t="s">
        <v>94</v>
      </c>
      <c r="L6285" s="31" t="s">
        <v>95</v>
      </c>
    </row>
    <row r="6286" spans="1:12" ht="45" x14ac:dyDescent="0.2">
      <c r="A6286" t="str">
        <f>VLOOKUP(B6286,StateFIPS!A$2:B$52,2)</f>
        <v>Illinois</v>
      </c>
      <c r="B6286">
        <f t="shared" si="101"/>
        <v>17</v>
      </c>
      <c r="C6286" s="31" t="s">
        <v>683</v>
      </c>
      <c r="D6286" s="31" t="s">
        <v>93</v>
      </c>
      <c r="E6286" s="31" t="s">
        <v>3275</v>
      </c>
      <c r="F6286" s="31" t="s">
        <v>2940</v>
      </c>
      <c r="G6286" s="32">
        <v>628515</v>
      </c>
      <c r="H6286" s="31" t="s">
        <v>94</v>
      </c>
      <c r="I6286" s="32">
        <v>86098</v>
      </c>
      <c r="J6286" s="33">
        <v>7</v>
      </c>
      <c r="K6286" s="31" t="s">
        <v>94</v>
      </c>
      <c r="L6286" s="31" t="s">
        <v>95</v>
      </c>
    </row>
    <row r="6287" spans="1:12" ht="45" x14ac:dyDescent="0.2">
      <c r="A6287" t="str">
        <f>VLOOKUP(B6287,StateFIPS!A$2:B$52,2)</f>
        <v>Iowa</v>
      </c>
      <c r="B6287">
        <f t="shared" si="101"/>
        <v>19</v>
      </c>
      <c r="C6287" s="31" t="s">
        <v>203</v>
      </c>
      <c r="D6287" s="31" t="s">
        <v>93</v>
      </c>
      <c r="E6287" s="31" t="s">
        <v>3275</v>
      </c>
      <c r="F6287" s="31" t="s">
        <v>2940</v>
      </c>
      <c r="G6287" s="32">
        <v>340826</v>
      </c>
      <c r="H6287" s="31" t="s">
        <v>94</v>
      </c>
      <c r="I6287" s="32">
        <v>46688</v>
      </c>
      <c r="J6287" s="33">
        <v>7</v>
      </c>
      <c r="K6287" s="31" t="s">
        <v>94</v>
      </c>
      <c r="L6287" s="31" t="s">
        <v>95</v>
      </c>
    </row>
    <row r="6288" spans="1:12" ht="45" x14ac:dyDescent="0.2">
      <c r="A6288" t="str">
        <f>VLOOKUP(B6288,StateFIPS!A$2:B$52,2)</f>
        <v>Iowa</v>
      </c>
      <c r="B6288">
        <f t="shared" si="101"/>
        <v>19</v>
      </c>
      <c r="C6288" s="31" t="s">
        <v>234</v>
      </c>
      <c r="D6288" s="31" t="s">
        <v>93</v>
      </c>
      <c r="E6288" s="31" t="s">
        <v>3275</v>
      </c>
      <c r="F6288" s="31" t="s">
        <v>2940</v>
      </c>
      <c r="G6288" s="32">
        <v>380180</v>
      </c>
      <c r="H6288" s="31" t="s">
        <v>94</v>
      </c>
      <c r="I6288" s="32">
        <v>52079</v>
      </c>
      <c r="J6288" s="33">
        <v>7</v>
      </c>
      <c r="K6288" s="31" t="s">
        <v>94</v>
      </c>
      <c r="L6288" s="31" t="s">
        <v>95</v>
      </c>
    </row>
    <row r="6289" spans="1:12" ht="45" x14ac:dyDescent="0.2">
      <c r="A6289" t="str">
        <f>VLOOKUP(B6289,StateFIPS!A$2:B$52,2)</f>
        <v>Arkansas</v>
      </c>
      <c r="B6289">
        <f t="shared" si="101"/>
        <v>5</v>
      </c>
      <c r="C6289" s="31" t="s">
        <v>2686</v>
      </c>
      <c r="D6289" s="31" t="s">
        <v>93</v>
      </c>
      <c r="E6289" s="31" t="s">
        <v>3275</v>
      </c>
      <c r="F6289" s="31" t="s">
        <v>2940</v>
      </c>
      <c r="G6289" s="32">
        <v>14809</v>
      </c>
      <c r="H6289" s="31" t="s">
        <v>94</v>
      </c>
      <c r="I6289" s="32">
        <v>2029</v>
      </c>
      <c r="J6289" s="33">
        <v>7</v>
      </c>
      <c r="K6289" s="31" t="s">
        <v>94</v>
      </c>
      <c r="L6289" s="31" t="s">
        <v>95</v>
      </c>
    </row>
    <row r="6290" spans="1:12" ht="45" x14ac:dyDescent="0.2">
      <c r="A6290" t="str">
        <f>VLOOKUP(B6290,StateFIPS!A$2:B$52,2)</f>
        <v>Arkansas</v>
      </c>
      <c r="B6290">
        <f t="shared" si="101"/>
        <v>5</v>
      </c>
      <c r="C6290" s="31" t="s">
        <v>613</v>
      </c>
      <c r="D6290" s="31" t="s">
        <v>93</v>
      </c>
      <c r="E6290" s="31" t="s">
        <v>3275</v>
      </c>
      <c r="F6290" s="31" t="s">
        <v>2940</v>
      </c>
      <c r="G6290" s="32">
        <v>45899</v>
      </c>
      <c r="H6290" s="31" t="s">
        <v>94</v>
      </c>
      <c r="I6290" s="32">
        <v>6288</v>
      </c>
      <c r="J6290" s="33">
        <v>7</v>
      </c>
      <c r="K6290" s="31" t="s">
        <v>94</v>
      </c>
      <c r="L6290" s="31" t="s">
        <v>95</v>
      </c>
    </row>
    <row r="6291" spans="1:12" ht="45" x14ac:dyDescent="0.2">
      <c r="A6291" t="str">
        <f>VLOOKUP(B6291,StateFIPS!A$2:B$52,2)</f>
        <v>Illinois</v>
      </c>
      <c r="B6291">
        <f t="shared" si="101"/>
        <v>17</v>
      </c>
      <c r="C6291" s="31" t="s">
        <v>681</v>
      </c>
      <c r="D6291" s="31" t="s">
        <v>93</v>
      </c>
      <c r="E6291" s="31" t="s">
        <v>3275</v>
      </c>
      <c r="F6291" s="31" t="s">
        <v>2940</v>
      </c>
      <c r="G6291" s="32">
        <v>154791</v>
      </c>
      <c r="H6291" s="31" t="s">
        <v>94</v>
      </c>
      <c r="I6291" s="32">
        <v>21204</v>
      </c>
      <c r="J6291" s="33">
        <v>7</v>
      </c>
      <c r="K6291" s="31" t="s">
        <v>94</v>
      </c>
      <c r="L6291" s="31" t="s">
        <v>95</v>
      </c>
    </row>
    <row r="6292" spans="1:12" ht="45" x14ac:dyDescent="0.2">
      <c r="A6292" t="str">
        <f>VLOOKUP(B6292,StateFIPS!A$2:B$52,2)</f>
        <v>Kansas</v>
      </c>
      <c r="B6292">
        <f t="shared" si="101"/>
        <v>20</v>
      </c>
      <c r="C6292" s="31" t="s">
        <v>1586</v>
      </c>
      <c r="D6292" s="31" t="s">
        <v>93</v>
      </c>
      <c r="E6292" s="31" t="s">
        <v>3275</v>
      </c>
      <c r="F6292" s="31" t="s">
        <v>2940</v>
      </c>
      <c r="G6292" s="32">
        <v>9536</v>
      </c>
      <c r="H6292" s="31" t="s">
        <v>94</v>
      </c>
      <c r="I6292" s="32">
        <v>1306</v>
      </c>
      <c r="J6292" s="33">
        <v>7</v>
      </c>
      <c r="K6292" s="31" t="s">
        <v>94</v>
      </c>
      <c r="L6292" s="31" t="s">
        <v>95</v>
      </c>
    </row>
    <row r="6293" spans="1:12" ht="45" x14ac:dyDescent="0.2">
      <c r="A6293" t="str">
        <f>VLOOKUP(B6293,StateFIPS!A$2:B$52,2)</f>
        <v>Iowa</v>
      </c>
      <c r="B6293">
        <f t="shared" si="101"/>
        <v>19</v>
      </c>
      <c r="C6293" s="31" t="s">
        <v>211</v>
      </c>
      <c r="D6293" s="31" t="s">
        <v>93</v>
      </c>
      <c r="E6293" s="31" t="s">
        <v>3275</v>
      </c>
      <c r="F6293" s="31" t="s">
        <v>2940</v>
      </c>
      <c r="G6293" s="32">
        <v>1043084</v>
      </c>
      <c r="H6293" s="31" t="s">
        <v>94</v>
      </c>
      <c r="I6293" s="32">
        <v>142888</v>
      </c>
      <c r="J6293" s="33">
        <v>7</v>
      </c>
      <c r="K6293" s="31" t="s">
        <v>94</v>
      </c>
      <c r="L6293" s="31" t="s">
        <v>95</v>
      </c>
    </row>
    <row r="6294" spans="1:12" ht="45" x14ac:dyDescent="0.2">
      <c r="A6294" t="str">
        <f>VLOOKUP(B6294,StateFIPS!A$2:B$52,2)</f>
        <v>Illinois</v>
      </c>
      <c r="B6294">
        <f t="shared" si="101"/>
        <v>17</v>
      </c>
      <c r="C6294" s="31" t="s">
        <v>707</v>
      </c>
      <c r="D6294" s="31" t="s">
        <v>93</v>
      </c>
      <c r="E6294" s="31" t="s">
        <v>3275</v>
      </c>
      <c r="F6294" s="31" t="s">
        <v>2940</v>
      </c>
      <c r="G6294" s="32">
        <v>121170</v>
      </c>
      <c r="H6294" s="31" t="s">
        <v>94</v>
      </c>
      <c r="I6294" s="32">
        <v>16599</v>
      </c>
      <c r="J6294" s="33">
        <v>7</v>
      </c>
      <c r="K6294" s="31" t="s">
        <v>94</v>
      </c>
      <c r="L6294" s="31" t="s">
        <v>95</v>
      </c>
    </row>
    <row r="6295" spans="1:12" ht="45" x14ac:dyDescent="0.2">
      <c r="A6295" t="str">
        <f>VLOOKUP(B6295,StateFIPS!A$2:B$52,2)</f>
        <v>Iowa</v>
      </c>
      <c r="B6295">
        <f t="shared" si="101"/>
        <v>19</v>
      </c>
      <c r="C6295" s="31" t="s">
        <v>1697</v>
      </c>
      <c r="D6295" s="31" t="s">
        <v>93</v>
      </c>
      <c r="E6295" s="31" t="s">
        <v>3275</v>
      </c>
      <c r="F6295" s="31" t="s">
        <v>2940</v>
      </c>
      <c r="G6295" s="32">
        <v>1072587</v>
      </c>
      <c r="H6295" s="31" t="s">
        <v>94</v>
      </c>
      <c r="I6295" s="32">
        <v>146930</v>
      </c>
      <c r="J6295" s="33">
        <v>7</v>
      </c>
      <c r="K6295" s="31" t="s">
        <v>94</v>
      </c>
      <c r="L6295" s="31" t="s">
        <v>95</v>
      </c>
    </row>
    <row r="6296" spans="1:12" ht="45" x14ac:dyDescent="0.2">
      <c r="A6296" t="str">
        <f>VLOOKUP(B6296,StateFIPS!A$2:B$52,2)</f>
        <v>Kansas</v>
      </c>
      <c r="B6296">
        <f t="shared" si="101"/>
        <v>20</v>
      </c>
      <c r="C6296" s="31" t="s">
        <v>1533</v>
      </c>
      <c r="D6296" s="31" t="s">
        <v>93</v>
      </c>
      <c r="E6296" s="31" t="s">
        <v>3275</v>
      </c>
      <c r="F6296" s="31" t="s">
        <v>2940</v>
      </c>
      <c r="G6296" s="32">
        <v>7383</v>
      </c>
      <c r="H6296" s="31" t="s">
        <v>94</v>
      </c>
      <c r="I6296" s="32">
        <v>1011</v>
      </c>
      <c r="J6296" s="33">
        <v>7</v>
      </c>
      <c r="K6296" s="31" t="s">
        <v>94</v>
      </c>
      <c r="L6296" s="31" t="s">
        <v>95</v>
      </c>
    </row>
    <row r="6297" spans="1:12" ht="45" x14ac:dyDescent="0.2">
      <c r="A6297" t="str">
        <f>VLOOKUP(B6297,StateFIPS!A$2:B$52,2)</f>
        <v>Arkansas</v>
      </c>
      <c r="B6297">
        <f t="shared" si="101"/>
        <v>5</v>
      </c>
      <c r="C6297" s="31" t="s">
        <v>611</v>
      </c>
      <c r="D6297" s="31" t="s">
        <v>93</v>
      </c>
      <c r="E6297" s="31" t="s">
        <v>3275</v>
      </c>
      <c r="F6297" s="31" t="s">
        <v>2940</v>
      </c>
      <c r="G6297" s="32">
        <v>25981</v>
      </c>
      <c r="H6297" s="31" t="s">
        <v>94</v>
      </c>
      <c r="I6297" s="32">
        <v>3559</v>
      </c>
      <c r="J6297" s="33">
        <v>7</v>
      </c>
      <c r="K6297" s="31" t="s">
        <v>94</v>
      </c>
      <c r="L6297" s="31" t="s">
        <v>95</v>
      </c>
    </row>
    <row r="6298" spans="1:12" ht="45" x14ac:dyDescent="0.2">
      <c r="A6298" t="str">
        <f>VLOOKUP(B6298,StateFIPS!A$2:B$52,2)</f>
        <v>Illinois</v>
      </c>
      <c r="B6298">
        <f t="shared" si="101"/>
        <v>17</v>
      </c>
      <c r="C6298" s="31" t="s">
        <v>2748</v>
      </c>
      <c r="D6298" s="31" t="s">
        <v>93</v>
      </c>
      <c r="E6298" s="31" t="s">
        <v>3275</v>
      </c>
      <c r="F6298" s="31" t="s">
        <v>2940</v>
      </c>
      <c r="G6298" s="32">
        <v>114448</v>
      </c>
      <c r="H6298" s="31" t="s">
        <v>94</v>
      </c>
      <c r="I6298" s="32">
        <v>15678</v>
      </c>
      <c r="J6298" s="33">
        <v>7</v>
      </c>
      <c r="K6298" s="31" t="s">
        <v>94</v>
      </c>
      <c r="L6298" s="31" t="s">
        <v>95</v>
      </c>
    </row>
    <row r="6299" spans="1:12" ht="45" x14ac:dyDescent="0.2">
      <c r="A6299" t="str">
        <f>VLOOKUP(B6299,StateFIPS!A$2:B$52,2)</f>
        <v>Kansas</v>
      </c>
      <c r="B6299">
        <f t="shared" si="101"/>
        <v>20</v>
      </c>
      <c r="C6299" s="31" t="s">
        <v>1545</v>
      </c>
      <c r="D6299" s="31" t="s">
        <v>93</v>
      </c>
      <c r="E6299" s="31" t="s">
        <v>3275</v>
      </c>
      <c r="F6299" s="31" t="s">
        <v>2940</v>
      </c>
      <c r="G6299" s="32">
        <v>52888</v>
      </c>
      <c r="H6299" s="31" t="s">
        <v>94</v>
      </c>
      <c r="I6299" s="32">
        <v>7245</v>
      </c>
      <c r="J6299" s="33">
        <v>7</v>
      </c>
      <c r="K6299" s="31" t="s">
        <v>94</v>
      </c>
      <c r="L6299" s="31" t="s">
        <v>95</v>
      </c>
    </row>
    <row r="6300" spans="1:12" ht="45" x14ac:dyDescent="0.2">
      <c r="A6300" t="str">
        <f>VLOOKUP(B6300,StateFIPS!A$2:B$52,2)</f>
        <v>Iowa</v>
      </c>
      <c r="B6300">
        <f t="shared" si="101"/>
        <v>19</v>
      </c>
      <c r="C6300" s="31" t="s">
        <v>201</v>
      </c>
      <c r="D6300" s="31" t="s">
        <v>93</v>
      </c>
      <c r="E6300" s="31" t="s">
        <v>3275</v>
      </c>
      <c r="F6300" s="31" t="s">
        <v>2940</v>
      </c>
      <c r="G6300" s="32">
        <v>330897</v>
      </c>
      <c r="H6300" s="31" t="s">
        <v>94</v>
      </c>
      <c r="I6300" s="32">
        <v>45328</v>
      </c>
      <c r="J6300" s="33">
        <v>7</v>
      </c>
      <c r="K6300" s="31" t="s">
        <v>94</v>
      </c>
      <c r="L6300" s="31" t="s">
        <v>95</v>
      </c>
    </row>
    <row r="6301" spans="1:12" ht="45" x14ac:dyDescent="0.2">
      <c r="A6301" t="str">
        <f>VLOOKUP(B6301,StateFIPS!A$2:B$52,2)</f>
        <v>Kansas</v>
      </c>
      <c r="B6301">
        <f t="shared" si="101"/>
        <v>20</v>
      </c>
      <c r="C6301" s="31" t="s">
        <v>1559</v>
      </c>
      <c r="D6301" s="31" t="s">
        <v>93</v>
      </c>
      <c r="E6301" s="31" t="s">
        <v>3275</v>
      </c>
      <c r="F6301" s="31" t="s">
        <v>2940</v>
      </c>
      <c r="G6301" s="32">
        <v>41514</v>
      </c>
      <c r="H6301" s="31" t="s">
        <v>94</v>
      </c>
      <c r="I6301" s="32">
        <v>5687</v>
      </c>
      <c r="J6301" s="33">
        <v>7</v>
      </c>
      <c r="K6301" s="31" t="s">
        <v>94</v>
      </c>
      <c r="L6301" s="31" t="s">
        <v>95</v>
      </c>
    </row>
    <row r="6302" spans="1:12" ht="45" x14ac:dyDescent="0.2">
      <c r="A6302" t="str">
        <f>VLOOKUP(B6302,StateFIPS!A$2:B$52,2)</f>
        <v>Arkansas</v>
      </c>
      <c r="B6302">
        <f t="shared" si="101"/>
        <v>5</v>
      </c>
      <c r="C6302" s="31" t="s">
        <v>627</v>
      </c>
      <c r="D6302" s="31" t="s">
        <v>93</v>
      </c>
      <c r="E6302" s="31" t="s">
        <v>3275</v>
      </c>
      <c r="F6302" s="31" t="s">
        <v>2940</v>
      </c>
      <c r="G6302" s="32">
        <v>3587</v>
      </c>
      <c r="H6302" s="31" t="s">
        <v>94</v>
      </c>
      <c r="I6302" s="32">
        <v>491</v>
      </c>
      <c r="J6302" s="33">
        <v>7</v>
      </c>
      <c r="K6302" s="31" t="s">
        <v>94</v>
      </c>
      <c r="L6302" s="31" t="s">
        <v>95</v>
      </c>
    </row>
    <row r="6303" spans="1:12" ht="45" x14ac:dyDescent="0.2">
      <c r="A6303" t="str">
        <f>VLOOKUP(B6303,StateFIPS!A$2:B$52,2)</f>
        <v>Iowa</v>
      </c>
      <c r="B6303">
        <f t="shared" si="101"/>
        <v>19</v>
      </c>
      <c r="C6303" s="31" t="s">
        <v>1659</v>
      </c>
      <c r="D6303" s="31" t="s">
        <v>93</v>
      </c>
      <c r="E6303" s="31" t="s">
        <v>3275</v>
      </c>
      <c r="F6303" s="31" t="s">
        <v>2940</v>
      </c>
      <c r="G6303" s="32">
        <v>589171</v>
      </c>
      <c r="H6303" s="31" t="s">
        <v>94</v>
      </c>
      <c r="I6303" s="32">
        <v>80708</v>
      </c>
      <c r="J6303" s="33">
        <v>7</v>
      </c>
      <c r="K6303" s="31" t="s">
        <v>94</v>
      </c>
      <c r="L6303" s="31" t="s">
        <v>95</v>
      </c>
    </row>
    <row r="6304" spans="1:12" ht="45" x14ac:dyDescent="0.2">
      <c r="A6304" t="str">
        <f>VLOOKUP(B6304,StateFIPS!A$2:B$52,2)</f>
        <v>Illinois</v>
      </c>
      <c r="B6304">
        <f t="shared" si="101"/>
        <v>17</v>
      </c>
      <c r="C6304" s="31" t="s">
        <v>2191</v>
      </c>
      <c r="D6304" s="31" t="s">
        <v>93</v>
      </c>
      <c r="E6304" s="31" t="s">
        <v>3275</v>
      </c>
      <c r="F6304" s="31" t="s">
        <v>2940</v>
      </c>
      <c r="G6304" s="32">
        <v>239214</v>
      </c>
      <c r="H6304" s="31" t="s">
        <v>94</v>
      </c>
      <c r="I6304" s="32">
        <v>32769</v>
      </c>
      <c r="J6304" s="33">
        <v>7</v>
      </c>
      <c r="K6304" s="31" t="s">
        <v>94</v>
      </c>
      <c r="L6304" s="31" t="s">
        <v>95</v>
      </c>
    </row>
    <row r="6305" spans="1:12" ht="45" x14ac:dyDescent="0.2">
      <c r="A6305" t="str">
        <f>VLOOKUP(B6305,StateFIPS!A$2:B$52,2)</f>
        <v>Iowa</v>
      </c>
      <c r="B6305">
        <f t="shared" si="101"/>
        <v>19</v>
      </c>
      <c r="C6305" s="31" t="s">
        <v>1704</v>
      </c>
      <c r="D6305" s="31" t="s">
        <v>93</v>
      </c>
      <c r="E6305" s="31" t="s">
        <v>3275</v>
      </c>
      <c r="F6305" s="31" t="s">
        <v>2940</v>
      </c>
      <c r="G6305" s="32">
        <v>1377560</v>
      </c>
      <c r="H6305" s="31" t="s">
        <v>94</v>
      </c>
      <c r="I6305" s="32">
        <v>188707</v>
      </c>
      <c r="J6305" s="33">
        <v>7</v>
      </c>
      <c r="K6305" s="31" t="s">
        <v>94</v>
      </c>
      <c r="L6305" s="31" t="s">
        <v>95</v>
      </c>
    </row>
    <row r="6306" spans="1:12" ht="45" x14ac:dyDescent="0.2">
      <c r="A6306" t="str">
        <f>VLOOKUP(B6306,StateFIPS!A$2:B$52,2)</f>
        <v>Illinois</v>
      </c>
      <c r="B6306">
        <f t="shared" si="101"/>
        <v>17</v>
      </c>
      <c r="C6306" s="31" t="s">
        <v>663</v>
      </c>
      <c r="D6306" s="31" t="s">
        <v>93</v>
      </c>
      <c r="E6306" s="31" t="s">
        <v>3275</v>
      </c>
      <c r="F6306" s="31" t="s">
        <v>2940</v>
      </c>
      <c r="G6306" s="32">
        <v>39972</v>
      </c>
      <c r="H6306" s="31" t="s">
        <v>94</v>
      </c>
      <c r="I6306" s="32">
        <v>5476</v>
      </c>
      <c r="J6306" s="33">
        <v>7</v>
      </c>
      <c r="K6306" s="31" t="s">
        <v>94</v>
      </c>
      <c r="L6306" s="31" t="s">
        <v>95</v>
      </c>
    </row>
    <row r="6307" spans="1:12" ht="45" x14ac:dyDescent="0.2">
      <c r="A6307" t="str">
        <f>VLOOKUP(B6307,StateFIPS!A$2:B$52,2)</f>
        <v>Arkansas</v>
      </c>
      <c r="B6307">
        <f t="shared" si="101"/>
        <v>5</v>
      </c>
      <c r="C6307" s="31" t="s">
        <v>625</v>
      </c>
      <c r="D6307" s="31" t="s">
        <v>93</v>
      </c>
      <c r="E6307" s="31" t="s">
        <v>3275</v>
      </c>
      <c r="F6307" s="31" t="s">
        <v>2940</v>
      </c>
      <c r="G6307" s="32">
        <v>9706</v>
      </c>
      <c r="H6307" s="31" t="s">
        <v>94</v>
      </c>
      <c r="I6307" s="32">
        <v>1330</v>
      </c>
      <c r="J6307" s="33">
        <v>7</v>
      </c>
      <c r="K6307" s="31" t="s">
        <v>94</v>
      </c>
      <c r="L6307" s="31" t="s">
        <v>95</v>
      </c>
    </row>
    <row r="6308" spans="1:12" ht="45" x14ac:dyDescent="0.2">
      <c r="A6308" t="str">
        <f>VLOOKUP(B6308,StateFIPS!A$2:B$52,2)</f>
        <v>Kansas</v>
      </c>
      <c r="B6308">
        <f t="shared" si="101"/>
        <v>20</v>
      </c>
      <c r="C6308" s="31" t="s">
        <v>3250</v>
      </c>
      <c r="D6308" s="31" t="s">
        <v>93</v>
      </c>
      <c r="E6308" s="31" t="s">
        <v>3275</v>
      </c>
      <c r="F6308" s="31" t="s">
        <v>2940</v>
      </c>
      <c r="G6308" s="32">
        <v>52888</v>
      </c>
      <c r="H6308" s="31" t="s">
        <v>94</v>
      </c>
      <c r="I6308" s="32">
        <v>7245</v>
      </c>
      <c r="J6308" s="33">
        <v>7</v>
      </c>
      <c r="K6308" s="31" t="s">
        <v>94</v>
      </c>
      <c r="L6308" s="31" t="s">
        <v>95</v>
      </c>
    </row>
    <row r="6309" spans="1:12" ht="45" x14ac:dyDescent="0.2">
      <c r="A6309" t="str">
        <f>VLOOKUP(B6309,StateFIPS!A$2:B$52,2)</f>
        <v>Iowa</v>
      </c>
      <c r="B6309">
        <f t="shared" si="101"/>
        <v>19</v>
      </c>
      <c r="C6309" s="31" t="s">
        <v>202</v>
      </c>
      <c r="D6309" s="31" t="s">
        <v>93</v>
      </c>
      <c r="E6309" s="31" t="s">
        <v>3275</v>
      </c>
      <c r="F6309" s="31" t="s">
        <v>2940</v>
      </c>
      <c r="G6309" s="32">
        <v>611994</v>
      </c>
      <c r="H6309" s="31" t="s">
        <v>94</v>
      </c>
      <c r="I6309" s="32">
        <v>83835</v>
      </c>
      <c r="J6309" s="33">
        <v>7</v>
      </c>
      <c r="K6309" s="31" t="s">
        <v>94</v>
      </c>
      <c r="L6309" s="31" t="s">
        <v>95</v>
      </c>
    </row>
    <row r="6310" spans="1:12" ht="45" x14ac:dyDescent="0.2">
      <c r="A6310" t="str">
        <f>VLOOKUP(B6310,StateFIPS!A$2:B$52,2)</f>
        <v>Kansas</v>
      </c>
      <c r="B6310">
        <f t="shared" si="101"/>
        <v>20</v>
      </c>
      <c r="C6310" s="31" t="s">
        <v>1578</v>
      </c>
      <c r="D6310" s="31" t="s">
        <v>93</v>
      </c>
      <c r="E6310" s="31" t="s">
        <v>3275</v>
      </c>
      <c r="F6310" s="31" t="s">
        <v>2940</v>
      </c>
      <c r="G6310" s="32">
        <v>61550</v>
      </c>
      <c r="H6310" s="31" t="s">
        <v>94</v>
      </c>
      <c r="I6310" s="32">
        <v>8432</v>
      </c>
      <c r="J6310" s="33">
        <v>7</v>
      </c>
      <c r="K6310" s="31" t="s">
        <v>94</v>
      </c>
      <c r="L6310" s="31" t="s">
        <v>95</v>
      </c>
    </row>
    <row r="6311" spans="1:12" ht="45" x14ac:dyDescent="0.2">
      <c r="A6311" t="str">
        <f>VLOOKUP(B6311,StateFIPS!A$2:B$52,2)</f>
        <v>Kansas</v>
      </c>
      <c r="B6311">
        <f t="shared" si="101"/>
        <v>20</v>
      </c>
      <c r="C6311" s="31" t="s">
        <v>1583</v>
      </c>
      <c r="D6311" s="31" t="s">
        <v>93</v>
      </c>
      <c r="E6311" s="31" t="s">
        <v>3275</v>
      </c>
      <c r="F6311" s="31" t="s">
        <v>2940</v>
      </c>
      <c r="G6311" s="32">
        <v>52888</v>
      </c>
      <c r="H6311" s="31" t="s">
        <v>94</v>
      </c>
      <c r="I6311" s="32">
        <v>7245</v>
      </c>
      <c r="J6311" s="33">
        <v>7</v>
      </c>
      <c r="K6311" s="31" t="s">
        <v>94</v>
      </c>
      <c r="L6311" s="31" t="s">
        <v>95</v>
      </c>
    </row>
    <row r="6312" spans="1:12" ht="45" x14ac:dyDescent="0.2">
      <c r="A6312" t="str">
        <f>VLOOKUP(B6312,StateFIPS!A$2:B$52,2)</f>
        <v>Illinois</v>
      </c>
      <c r="B6312">
        <f t="shared" si="101"/>
        <v>17</v>
      </c>
      <c r="C6312" s="31" t="s">
        <v>2189</v>
      </c>
      <c r="D6312" s="31" t="s">
        <v>93</v>
      </c>
      <c r="E6312" s="31" t="s">
        <v>3275</v>
      </c>
      <c r="F6312" s="31" t="s">
        <v>2940</v>
      </c>
      <c r="G6312" s="32">
        <v>185372</v>
      </c>
      <c r="H6312" s="31" t="s">
        <v>94</v>
      </c>
      <c r="I6312" s="32">
        <v>25393</v>
      </c>
      <c r="J6312" s="33">
        <v>7</v>
      </c>
      <c r="K6312" s="31" t="s">
        <v>94</v>
      </c>
      <c r="L6312" s="31" t="s">
        <v>95</v>
      </c>
    </row>
    <row r="6313" spans="1:12" ht="45" x14ac:dyDescent="0.2">
      <c r="A6313" t="str">
        <f>VLOOKUP(B6313,StateFIPS!A$2:B$52,2)</f>
        <v>Illinois</v>
      </c>
      <c r="B6313">
        <f t="shared" si="101"/>
        <v>17</v>
      </c>
      <c r="C6313" s="31" t="s">
        <v>664</v>
      </c>
      <c r="D6313" s="31" t="s">
        <v>93</v>
      </c>
      <c r="E6313" s="31" t="s">
        <v>3275</v>
      </c>
      <c r="F6313" s="31" t="s">
        <v>2940</v>
      </c>
      <c r="G6313" s="32">
        <v>41428</v>
      </c>
      <c r="H6313" s="31" t="s">
        <v>94</v>
      </c>
      <c r="I6313" s="32">
        <v>5675</v>
      </c>
      <c r="J6313" s="33">
        <v>7</v>
      </c>
      <c r="K6313" s="31" t="s">
        <v>94</v>
      </c>
      <c r="L6313" s="31" t="s">
        <v>95</v>
      </c>
    </row>
    <row r="6314" spans="1:12" ht="45" x14ac:dyDescent="0.2">
      <c r="A6314" t="str">
        <f>VLOOKUP(B6314,StateFIPS!A$2:B$52,2)</f>
        <v>Arkansas</v>
      </c>
      <c r="B6314">
        <f t="shared" si="101"/>
        <v>5</v>
      </c>
      <c r="C6314" s="31" t="s">
        <v>2690</v>
      </c>
      <c r="D6314" s="31" t="s">
        <v>93</v>
      </c>
      <c r="E6314" s="31" t="s">
        <v>3275</v>
      </c>
      <c r="F6314" s="31" t="s">
        <v>2940</v>
      </c>
      <c r="G6314" s="32">
        <v>34934</v>
      </c>
      <c r="H6314" s="31" t="s">
        <v>94</v>
      </c>
      <c r="I6314" s="32">
        <v>4786</v>
      </c>
      <c r="J6314" s="33">
        <v>7</v>
      </c>
      <c r="K6314" s="31" t="s">
        <v>94</v>
      </c>
      <c r="L6314" s="31" t="s">
        <v>95</v>
      </c>
    </row>
    <row r="6315" spans="1:12" ht="45" x14ac:dyDescent="0.2">
      <c r="A6315" t="str">
        <f>VLOOKUP(B6315,StateFIPS!A$2:B$52,2)</f>
        <v>Kansas</v>
      </c>
      <c r="B6315">
        <f t="shared" si="101"/>
        <v>20</v>
      </c>
      <c r="C6315" s="31" t="s">
        <v>1582</v>
      </c>
      <c r="D6315" s="31" t="s">
        <v>93</v>
      </c>
      <c r="E6315" s="31" t="s">
        <v>3275</v>
      </c>
      <c r="F6315" s="31" t="s">
        <v>2940</v>
      </c>
      <c r="G6315" s="32">
        <v>11967</v>
      </c>
      <c r="H6315" s="31" t="s">
        <v>94</v>
      </c>
      <c r="I6315" s="32">
        <v>1639</v>
      </c>
      <c r="J6315" s="33">
        <v>7</v>
      </c>
      <c r="K6315" s="31" t="s">
        <v>94</v>
      </c>
      <c r="L6315" s="31" t="s">
        <v>95</v>
      </c>
    </row>
    <row r="6316" spans="1:12" ht="45" x14ac:dyDescent="0.2">
      <c r="A6316" t="str">
        <f>VLOOKUP(B6316,StateFIPS!A$2:B$52,2)</f>
        <v>Illinois</v>
      </c>
      <c r="B6316">
        <f t="shared" si="101"/>
        <v>17</v>
      </c>
      <c r="C6316" s="31" t="s">
        <v>665</v>
      </c>
      <c r="D6316" s="31" t="s">
        <v>93</v>
      </c>
      <c r="E6316" s="31" t="s">
        <v>3275</v>
      </c>
      <c r="F6316" s="31" t="s">
        <v>2940</v>
      </c>
      <c r="G6316" s="32">
        <v>76943</v>
      </c>
      <c r="H6316" s="31" t="s">
        <v>94</v>
      </c>
      <c r="I6316" s="32">
        <v>10540</v>
      </c>
      <c r="J6316" s="33">
        <v>7</v>
      </c>
      <c r="K6316" s="31" t="s">
        <v>94</v>
      </c>
      <c r="L6316" s="31" t="s">
        <v>95</v>
      </c>
    </row>
    <row r="6317" spans="1:12" ht="45" x14ac:dyDescent="0.2">
      <c r="A6317" t="str">
        <f>VLOOKUP(B6317,StateFIPS!A$2:B$52,2)</f>
        <v>Iowa</v>
      </c>
      <c r="B6317">
        <f t="shared" si="101"/>
        <v>19</v>
      </c>
      <c r="C6317" s="31" t="s">
        <v>1703</v>
      </c>
      <c r="D6317" s="31" t="s">
        <v>93</v>
      </c>
      <c r="E6317" s="31" t="s">
        <v>3275</v>
      </c>
      <c r="F6317" s="31" t="s">
        <v>2940</v>
      </c>
      <c r="G6317" s="32">
        <v>764623</v>
      </c>
      <c r="H6317" s="31" t="s">
        <v>94</v>
      </c>
      <c r="I6317" s="32">
        <v>104743</v>
      </c>
      <c r="J6317" s="33">
        <v>7</v>
      </c>
      <c r="K6317" s="31" t="s">
        <v>94</v>
      </c>
      <c r="L6317" s="31" t="s">
        <v>95</v>
      </c>
    </row>
    <row r="6318" spans="1:12" ht="45" x14ac:dyDescent="0.2">
      <c r="A6318" t="str">
        <f>VLOOKUP(B6318,StateFIPS!A$2:B$52,2)</f>
        <v>Illinois</v>
      </c>
      <c r="B6318">
        <f t="shared" si="101"/>
        <v>17</v>
      </c>
      <c r="C6318" s="31" t="s">
        <v>2186</v>
      </c>
      <c r="D6318" s="31" t="s">
        <v>93</v>
      </c>
      <c r="E6318" s="31" t="s">
        <v>3275</v>
      </c>
      <c r="F6318" s="31" t="s">
        <v>2940</v>
      </c>
      <c r="G6318" s="32">
        <v>169135</v>
      </c>
      <c r="H6318" s="31" t="s">
        <v>94</v>
      </c>
      <c r="I6318" s="32">
        <v>23169</v>
      </c>
      <c r="J6318" s="33">
        <v>7</v>
      </c>
      <c r="K6318" s="31" t="s">
        <v>94</v>
      </c>
      <c r="L6318" s="31" t="s">
        <v>95</v>
      </c>
    </row>
    <row r="6319" spans="1:12" ht="45" x14ac:dyDescent="0.2">
      <c r="A6319" t="str">
        <f>VLOOKUP(B6319,StateFIPS!A$2:B$52,2)</f>
        <v>Illinois</v>
      </c>
      <c r="B6319">
        <f t="shared" si="101"/>
        <v>17</v>
      </c>
      <c r="C6319" s="31" t="s">
        <v>666</v>
      </c>
      <c r="D6319" s="31" t="s">
        <v>93</v>
      </c>
      <c r="E6319" s="31" t="s">
        <v>3275</v>
      </c>
      <c r="F6319" s="31" t="s">
        <v>2940</v>
      </c>
      <c r="G6319" s="32">
        <v>35656</v>
      </c>
      <c r="H6319" s="31" t="s">
        <v>94</v>
      </c>
      <c r="I6319" s="32">
        <v>4884</v>
      </c>
      <c r="J6319" s="33">
        <v>7</v>
      </c>
      <c r="K6319" s="31" t="s">
        <v>94</v>
      </c>
      <c r="L6319" s="31" t="s">
        <v>95</v>
      </c>
    </row>
    <row r="6320" spans="1:12" ht="45" x14ac:dyDescent="0.2">
      <c r="A6320" t="str">
        <f>VLOOKUP(B6320,StateFIPS!A$2:B$52,2)</f>
        <v>Kansas</v>
      </c>
      <c r="B6320">
        <f t="shared" si="101"/>
        <v>20</v>
      </c>
      <c r="C6320" s="31" t="s">
        <v>1580</v>
      </c>
      <c r="D6320" s="31" t="s">
        <v>93</v>
      </c>
      <c r="E6320" s="31" t="s">
        <v>3275</v>
      </c>
      <c r="F6320" s="31" t="s">
        <v>2940</v>
      </c>
      <c r="G6320" s="32">
        <v>11521</v>
      </c>
      <c r="H6320" s="31" t="s">
        <v>94</v>
      </c>
      <c r="I6320" s="32">
        <v>1578</v>
      </c>
      <c r="J6320" s="33">
        <v>7</v>
      </c>
      <c r="K6320" s="31" t="s">
        <v>94</v>
      </c>
      <c r="L6320" s="31" t="s">
        <v>95</v>
      </c>
    </row>
    <row r="6321" spans="1:12" ht="45" x14ac:dyDescent="0.2">
      <c r="A6321" t="str">
        <f>VLOOKUP(B6321,StateFIPS!A$2:B$52,2)</f>
        <v>Iowa</v>
      </c>
      <c r="B6321">
        <f t="shared" si="101"/>
        <v>19</v>
      </c>
      <c r="C6321" s="31" t="s">
        <v>244</v>
      </c>
      <c r="D6321" s="31" t="s">
        <v>93</v>
      </c>
      <c r="E6321" s="31" t="s">
        <v>3275</v>
      </c>
      <c r="F6321" s="31" t="s">
        <v>2940</v>
      </c>
      <c r="G6321" s="32">
        <v>1783792</v>
      </c>
      <c r="H6321" s="31" t="s">
        <v>94</v>
      </c>
      <c r="I6321" s="32">
        <v>244355</v>
      </c>
      <c r="J6321" s="33">
        <v>7</v>
      </c>
      <c r="K6321" s="31" t="s">
        <v>94</v>
      </c>
      <c r="L6321" s="31" t="s">
        <v>95</v>
      </c>
    </row>
    <row r="6322" spans="1:12" ht="45" x14ac:dyDescent="0.2">
      <c r="A6322" t="str">
        <f>VLOOKUP(B6322,StateFIPS!A$2:B$52,2)</f>
        <v>Illinois</v>
      </c>
      <c r="B6322">
        <f t="shared" si="101"/>
        <v>17</v>
      </c>
      <c r="C6322" s="31" t="s">
        <v>2183</v>
      </c>
      <c r="D6322" s="31" t="s">
        <v>93</v>
      </c>
      <c r="E6322" s="31" t="s">
        <v>3275</v>
      </c>
      <c r="F6322" s="31" t="s">
        <v>2940</v>
      </c>
      <c r="G6322" s="32">
        <v>509915</v>
      </c>
      <c r="H6322" s="31" t="s">
        <v>94</v>
      </c>
      <c r="I6322" s="32">
        <v>69851</v>
      </c>
      <c r="J6322" s="33">
        <v>7</v>
      </c>
      <c r="K6322" s="31" t="s">
        <v>94</v>
      </c>
      <c r="L6322" s="31" t="s">
        <v>95</v>
      </c>
    </row>
    <row r="6323" spans="1:12" ht="45" x14ac:dyDescent="0.2">
      <c r="A6323" t="str">
        <f>VLOOKUP(B6323,StateFIPS!A$2:B$52,2)</f>
        <v>Nebraska</v>
      </c>
      <c r="B6323">
        <f t="shared" si="101"/>
        <v>31</v>
      </c>
      <c r="C6323" s="31" t="s">
        <v>1267</v>
      </c>
      <c r="D6323" s="31" t="s">
        <v>93</v>
      </c>
      <c r="E6323" s="31" t="s">
        <v>3275</v>
      </c>
      <c r="F6323" s="31" t="s">
        <v>2940</v>
      </c>
      <c r="G6323" s="32">
        <v>34431</v>
      </c>
      <c r="H6323" s="31" t="s">
        <v>94</v>
      </c>
      <c r="I6323" s="32">
        <v>4717</v>
      </c>
      <c r="J6323" s="33">
        <v>7</v>
      </c>
      <c r="K6323" s="31" t="s">
        <v>94</v>
      </c>
      <c r="L6323" s="31" t="s">
        <v>95</v>
      </c>
    </row>
    <row r="6324" spans="1:12" ht="45" x14ac:dyDescent="0.2">
      <c r="A6324" t="str">
        <f>VLOOKUP(B6324,StateFIPS!A$2:B$52,2)</f>
        <v>Mississippi</v>
      </c>
      <c r="B6324">
        <f t="shared" si="101"/>
        <v>28</v>
      </c>
      <c r="C6324" s="31" t="s">
        <v>447</v>
      </c>
      <c r="D6324" s="31" t="s">
        <v>93</v>
      </c>
      <c r="E6324" s="31" t="s">
        <v>3275</v>
      </c>
      <c r="F6324" s="31" t="s">
        <v>2940</v>
      </c>
      <c r="G6324" s="32">
        <v>4327</v>
      </c>
      <c r="H6324" s="31" t="s">
        <v>94</v>
      </c>
      <c r="I6324" s="32">
        <v>593</v>
      </c>
      <c r="J6324" s="33">
        <v>7</v>
      </c>
      <c r="K6324" s="31" t="s">
        <v>94</v>
      </c>
      <c r="L6324" s="31" t="s">
        <v>95</v>
      </c>
    </row>
    <row r="6325" spans="1:12" ht="45" x14ac:dyDescent="0.2">
      <c r="A6325" t="str">
        <f>VLOOKUP(B6325,StateFIPS!A$2:B$52,2)</f>
        <v>South Dakota</v>
      </c>
      <c r="B6325">
        <f t="shared" si="101"/>
        <v>46</v>
      </c>
      <c r="C6325" s="31" t="s">
        <v>2507</v>
      </c>
      <c r="D6325" s="31" t="s">
        <v>93</v>
      </c>
      <c r="E6325" s="31" t="s">
        <v>3275</v>
      </c>
      <c r="F6325" s="31" t="s">
        <v>2940</v>
      </c>
      <c r="G6325" s="32">
        <v>290214</v>
      </c>
      <c r="H6325" s="31" t="s">
        <v>94</v>
      </c>
      <c r="I6325" s="32">
        <v>39755</v>
      </c>
      <c r="J6325" s="33">
        <v>7</v>
      </c>
      <c r="K6325" s="31" t="s">
        <v>94</v>
      </c>
      <c r="L6325" s="31" t="s">
        <v>95</v>
      </c>
    </row>
    <row r="6326" spans="1:12" ht="45" x14ac:dyDescent="0.2">
      <c r="A6326" t="str">
        <f>VLOOKUP(B6326,StateFIPS!A$2:B$52,2)</f>
        <v>North Dakota</v>
      </c>
      <c r="B6326">
        <f t="shared" si="101"/>
        <v>38</v>
      </c>
      <c r="C6326" s="31" t="s">
        <v>1473</v>
      </c>
      <c r="D6326" s="31" t="s">
        <v>93</v>
      </c>
      <c r="E6326" s="31" t="s">
        <v>3275</v>
      </c>
      <c r="F6326" s="31" t="s">
        <v>2940</v>
      </c>
      <c r="G6326" s="32">
        <v>77114</v>
      </c>
      <c r="H6326" s="31" t="s">
        <v>94</v>
      </c>
      <c r="I6326" s="32">
        <v>10564</v>
      </c>
      <c r="J6326" s="33">
        <v>7</v>
      </c>
      <c r="K6326" s="31" t="s">
        <v>94</v>
      </c>
      <c r="L6326" s="31" t="s">
        <v>95</v>
      </c>
    </row>
    <row r="6327" spans="1:12" ht="45" x14ac:dyDescent="0.2">
      <c r="A6327" t="str">
        <f>VLOOKUP(B6327,StateFIPS!A$2:B$52,2)</f>
        <v>South Dakota</v>
      </c>
      <c r="B6327">
        <f t="shared" si="101"/>
        <v>46</v>
      </c>
      <c r="C6327" s="31" t="s">
        <v>2513</v>
      </c>
      <c r="D6327" s="31" t="s">
        <v>93</v>
      </c>
      <c r="E6327" s="31" t="s">
        <v>3275</v>
      </c>
      <c r="F6327" s="31" t="s">
        <v>2940</v>
      </c>
      <c r="G6327" s="32">
        <v>172937</v>
      </c>
      <c r="H6327" s="31" t="s">
        <v>94</v>
      </c>
      <c r="I6327" s="32">
        <v>23690</v>
      </c>
      <c r="J6327" s="33">
        <v>7</v>
      </c>
      <c r="K6327" s="31" t="s">
        <v>94</v>
      </c>
      <c r="L6327" s="31" t="s">
        <v>95</v>
      </c>
    </row>
    <row r="6328" spans="1:12" ht="45" x14ac:dyDescent="0.2">
      <c r="A6328" t="str">
        <f>VLOOKUP(B6328,StateFIPS!A$2:B$52,2)</f>
        <v>Mississippi</v>
      </c>
      <c r="B6328">
        <f t="shared" si="101"/>
        <v>28</v>
      </c>
      <c r="C6328" s="31" t="s">
        <v>406</v>
      </c>
      <c r="D6328" s="31" t="s">
        <v>93</v>
      </c>
      <c r="E6328" s="31" t="s">
        <v>3275</v>
      </c>
      <c r="F6328" s="31" t="s">
        <v>2940</v>
      </c>
      <c r="G6328" s="32">
        <v>4327</v>
      </c>
      <c r="H6328" s="31" t="s">
        <v>94</v>
      </c>
      <c r="I6328" s="32">
        <v>593</v>
      </c>
      <c r="J6328" s="33">
        <v>7</v>
      </c>
      <c r="K6328" s="31" t="s">
        <v>94</v>
      </c>
      <c r="L6328" s="31" t="s">
        <v>95</v>
      </c>
    </row>
    <row r="6329" spans="1:12" ht="45" x14ac:dyDescent="0.2">
      <c r="A6329" t="str">
        <f>VLOOKUP(B6329,StateFIPS!A$2:B$52,2)</f>
        <v>Nebraska</v>
      </c>
      <c r="B6329">
        <f t="shared" si="101"/>
        <v>31</v>
      </c>
      <c r="C6329" s="31" t="s">
        <v>1276</v>
      </c>
      <c r="D6329" s="31" t="s">
        <v>93</v>
      </c>
      <c r="E6329" s="31" t="s">
        <v>3275</v>
      </c>
      <c r="F6329" s="31" t="s">
        <v>2940</v>
      </c>
      <c r="G6329" s="32">
        <v>65071</v>
      </c>
      <c r="H6329" s="31" t="s">
        <v>94</v>
      </c>
      <c r="I6329" s="32">
        <v>8914</v>
      </c>
      <c r="J6329" s="33">
        <v>7</v>
      </c>
      <c r="K6329" s="31" t="s">
        <v>94</v>
      </c>
      <c r="L6329" s="31" t="s">
        <v>95</v>
      </c>
    </row>
    <row r="6330" spans="1:12" ht="45" x14ac:dyDescent="0.2">
      <c r="A6330" t="str">
        <f>VLOOKUP(B6330,StateFIPS!A$2:B$52,2)</f>
        <v>Mississippi</v>
      </c>
      <c r="B6330">
        <f t="shared" si="101"/>
        <v>28</v>
      </c>
      <c r="C6330" s="31" t="s">
        <v>462</v>
      </c>
      <c r="D6330" s="31" t="s">
        <v>93</v>
      </c>
      <c r="E6330" s="31" t="s">
        <v>3275</v>
      </c>
      <c r="F6330" s="31" t="s">
        <v>2940</v>
      </c>
      <c r="G6330" s="32">
        <v>4327</v>
      </c>
      <c r="H6330" s="31" t="s">
        <v>94</v>
      </c>
      <c r="I6330" s="32">
        <v>593</v>
      </c>
      <c r="J6330" s="33">
        <v>7</v>
      </c>
      <c r="K6330" s="31" t="s">
        <v>94</v>
      </c>
      <c r="L6330" s="31" t="s">
        <v>95</v>
      </c>
    </row>
    <row r="6331" spans="1:12" ht="45" x14ac:dyDescent="0.2">
      <c r="A6331" t="str">
        <f>VLOOKUP(B6331,StateFIPS!A$2:B$52,2)</f>
        <v>South Dakota</v>
      </c>
      <c r="B6331">
        <f t="shared" si="101"/>
        <v>46</v>
      </c>
      <c r="C6331" s="31" t="s">
        <v>918</v>
      </c>
      <c r="D6331" s="31" t="s">
        <v>93</v>
      </c>
      <c r="E6331" s="31" t="s">
        <v>3275</v>
      </c>
      <c r="F6331" s="31" t="s">
        <v>2940</v>
      </c>
      <c r="G6331" s="32">
        <v>26606</v>
      </c>
      <c r="H6331" s="31" t="s">
        <v>94</v>
      </c>
      <c r="I6331" s="32">
        <v>3645</v>
      </c>
      <c r="J6331" s="33">
        <v>7</v>
      </c>
      <c r="K6331" s="31" t="s">
        <v>94</v>
      </c>
      <c r="L6331" s="31" t="s">
        <v>95</v>
      </c>
    </row>
    <row r="6332" spans="1:12" ht="45" x14ac:dyDescent="0.2">
      <c r="A6332" t="str">
        <f>VLOOKUP(B6332,StateFIPS!A$2:B$52,2)</f>
        <v>South Dakota</v>
      </c>
      <c r="B6332">
        <f t="shared" si="101"/>
        <v>46</v>
      </c>
      <c r="C6332" s="31" t="s">
        <v>2394</v>
      </c>
      <c r="D6332" s="31" t="s">
        <v>93</v>
      </c>
      <c r="E6332" s="31" t="s">
        <v>3275</v>
      </c>
      <c r="F6332" s="31" t="s">
        <v>2940</v>
      </c>
      <c r="G6332" s="32">
        <v>113138</v>
      </c>
      <c r="H6332" s="31" t="s">
        <v>94</v>
      </c>
      <c r="I6332" s="32">
        <v>15498</v>
      </c>
      <c r="J6332" s="33">
        <v>7</v>
      </c>
      <c r="K6332" s="31" t="s">
        <v>94</v>
      </c>
      <c r="L6332" s="31" t="s">
        <v>95</v>
      </c>
    </row>
    <row r="6333" spans="1:12" ht="45" x14ac:dyDescent="0.2">
      <c r="A6333" t="str">
        <f>VLOOKUP(B6333,StateFIPS!A$2:B$52,2)</f>
        <v>North Dakota</v>
      </c>
      <c r="B6333">
        <f t="shared" si="101"/>
        <v>38</v>
      </c>
      <c r="C6333" s="31" t="s">
        <v>2706</v>
      </c>
      <c r="D6333" s="31" t="s">
        <v>93</v>
      </c>
      <c r="E6333" s="31" t="s">
        <v>3275</v>
      </c>
      <c r="F6333" s="31" t="s">
        <v>2940</v>
      </c>
      <c r="G6333" s="32">
        <v>40990</v>
      </c>
      <c r="H6333" s="31" t="s">
        <v>94</v>
      </c>
      <c r="I6333" s="32">
        <v>5615</v>
      </c>
      <c r="J6333" s="33">
        <v>7</v>
      </c>
      <c r="K6333" s="31" t="s">
        <v>94</v>
      </c>
      <c r="L6333" s="31" t="s">
        <v>95</v>
      </c>
    </row>
    <row r="6334" spans="1:12" ht="45" x14ac:dyDescent="0.2">
      <c r="A6334" t="str">
        <f>VLOOKUP(B6334,StateFIPS!A$2:B$52,2)</f>
        <v>Mississippi</v>
      </c>
      <c r="B6334">
        <f t="shared" si="101"/>
        <v>28</v>
      </c>
      <c r="C6334" s="31" t="s">
        <v>362</v>
      </c>
      <c r="D6334" s="31" t="s">
        <v>93</v>
      </c>
      <c r="E6334" s="31" t="s">
        <v>3275</v>
      </c>
      <c r="F6334" s="31" t="s">
        <v>2940</v>
      </c>
      <c r="G6334" s="32">
        <v>4327</v>
      </c>
      <c r="H6334" s="31" t="s">
        <v>94</v>
      </c>
      <c r="I6334" s="32">
        <v>593</v>
      </c>
      <c r="J6334" s="33">
        <v>7</v>
      </c>
      <c r="K6334" s="31" t="s">
        <v>94</v>
      </c>
      <c r="L6334" s="31" t="s">
        <v>95</v>
      </c>
    </row>
    <row r="6335" spans="1:12" ht="45" x14ac:dyDescent="0.2">
      <c r="A6335" t="str">
        <f>VLOOKUP(B6335,StateFIPS!A$2:B$52,2)</f>
        <v>South Dakota</v>
      </c>
      <c r="B6335">
        <f t="shared" si="101"/>
        <v>46</v>
      </c>
      <c r="C6335" s="31" t="s">
        <v>2446</v>
      </c>
      <c r="D6335" s="31" t="s">
        <v>93</v>
      </c>
      <c r="E6335" s="31" t="s">
        <v>3275</v>
      </c>
      <c r="F6335" s="31" t="s">
        <v>2940</v>
      </c>
      <c r="G6335" s="32">
        <v>365646</v>
      </c>
      <c r="H6335" s="31" t="s">
        <v>94</v>
      </c>
      <c r="I6335" s="32">
        <v>50089</v>
      </c>
      <c r="J6335" s="33">
        <v>7</v>
      </c>
      <c r="K6335" s="31" t="s">
        <v>94</v>
      </c>
      <c r="L6335" s="31" t="s">
        <v>95</v>
      </c>
    </row>
    <row r="6336" spans="1:12" ht="45" x14ac:dyDescent="0.2">
      <c r="A6336" t="str">
        <f>VLOOKUP(B6336,StateFIPS!A$2:B$52,2)</f>
        <v>North Dakota</v>
      </c>
      <c r="B6336">
        <f t="shared" si="101"/>
        <v>38</v>
      </c>
      <c r="C6336" s="31" t="s">
        <v>2674</v>
      </c>
      <c r="D6336" s="31" t="s">
        <v>93</v>
      </c>
      <c r="E6336" s="31" t="s">
        <v>3275</v>
      </c>
      <c r="F6336" s="31" t="s">
        <v>2940</v>
      </c>
      <c r="G6336" s="32">
        <v>23038</v>
      </c>
      <c r="H6336" s="31" t="s">
        <v>94</v>
      </c>
      <c r="I6336" s="32">
        <v>3156</v>
      </c>
      <c r="J6336" s="33">
        <v>7</v>
      </c>
      <c r="K6336" s="31" t="s">
        <v>94</v>
      </c>
      <c r="L6336" s="31" t="s">
        <v>95</v>
      </c>
    </row>
    <row r="6337" spans="1:12" ht="45" x14ac:dyDescent="0.2">
      <c r="A6337" t="str">
        <f>VLOOKUP(B6337,StateFIPS!A$2:B$52,2)</f>
        <v>South Dakota</v>
      </c>
      <c r="B6337">
        <f t="shared" si="101"/>
        <v>46</v>
      </c>
      <c r="C6337" s="31" t="s">
        <v>913</v>
      </c>
      <c r="D6337" s="31" t="s">
        <v>93</v>
      </c>
      <c r="E6337" s="31" t="s">
        <v>3275</v>
      </c>
      <c r="F6337" s="31" t="s">
        <v>2940</v>
      </c>
      <c r="G6337" s="32">
        <v>167533</v>
      </c>
      <c r="H6337" s="31" t="s">
        <v>94</v>
      </c>
      <c r="I6337" s="32">
        <v>22950</v>
      </c>
      <c r="J6337" s="33">
        <v>7</v>
      </c>
      <c r="K6337" s="31" t="s">
        <v>94</v>
      </c>
      <c r="L6337" s="31" t="s">
        <v>95</v>
      </c>
    </row>
    <row r="6338" spans="1:12" ht="45" x14ac:dyDescent="0.2">
      <c r="A6338" t="str">
        <f>VLOOKUP(B6338,StateFIPS!A$2:B$52,2)</f>
        <v>South Dakota</v>
      </c>
      <c r="B6338">
        <f t="shared" si="101"/>
        <v>46</v>
      </c>
      <c r="C6338" s="31" t="s">
        <v>2495</v>
      </c>
      <c r="D6338" s="31" t="s">
        <v>93</v>
      </c>
      <c r="E6338" s="31" t="s">
        <v>3275</v>
      </c>
      <c r="F6338" s="31" t="s">
        <v>2940</v>
      </c>
      <c r="G6338" s="32">
        <v>156376</v>
      </c>
      <c r="H6338" s="31" t="s">
        <v>94</v>
      </c>
      <c r="I6338" s="32">
        <v>21421</v>
      </c>
      <c r="J6338" s="33">
        <v>7</v>
      </c>
      <c r="K6338" s="31" t="s">
        <v>94</v>
      </c>
      <c r="L6338" s="31" t="s">
        <v>95</v>
      </c>
    </row>
    <row r="6339" spans="1:12" ht="45" x14ac:dyDescent="0.2">
      <c r="A6339" t="str">
        <f>VLOOKUP(B6339,StateFIPS!A$2:B$52,2)</f>
        <v>South Dakota</v>
      </c>
      <c r="B6339">
        <f t="shared" ref="B6339:B6402" si="102">VALUE(LEFT(C6339,2))</f>
        <v>46</v>
      </c>
      <c r="C6339" s="31" t="s">
        <v>2300</v>
      </c>
      <c r="D6339" s="31" t="s">
        <v>93</v>
      </c>
      <c r="E6339" s="31" t="s">
        <v>3275</v>
      </c>
      <c r="F6339" s="31" t="s">
        <v>2940</v>
      </c>
      <c r="G6339" s="32">
        <v>50949</v>
      </c>
      <c r="H6339" s="31" t="s">
        <v>94</v>
      </c>
      <c r="I6339" s="32">
        <v>6979</v>
      </c>
      <c r="J6339" s="33">
        <v>7</v>
      </c>
      <c r="K6339" s="31" t="s">
        <v>94</v>
      </c>
      <c r="L6339" s="31" t="s">
        <v>95</v>
      </c>
    </row>
    <row r="6340" spans="1:12" ht="45" x14ac:dyDescent="0.2">
      <c r="A6340" t="str">
        <f>VLOOKUP(B6340,StateFIPS!A$2:B$52,2)</f>
        <v>Mississippi</v>
      </c>
      <c r="B6340">
        <f t="shared" si="102"/>
        <v>28</v>
      </c>
      <c r="C6340" s="31" t="s">
        <v>3260</v>
      </c>
      <c r="D6340" s="31" t="s">
        <v>93</v>
      </c>
      <c r="E6340" s="31" t="s">
        <v>3275</v>
      </c>
      <c r="F6340" s="31" t="s">
        <v>2940</v>
      </c>
      <c r="G6340" s="32">
        <v>4327</v>
      </c>
      <c r="H6340" s="31" t="s">
        <v>94</v>
      </c>
      <c r="I6340" s="32">
        <v>593</v>
      </c>
      <c r="J6340" s="33">
        <v>7</v>
      </c>
      <c r="K6340" s="31" t="s">
        <v>94</v>
      </c>
      <c r="L6340" s="31" t="s">
        <v>95</v>
      </c>
    </row>
    <row r="6341" spans="1:12" ht="45" x14ac:dyDescent="0.2">
      <c r="A6341" t="str">
        <f>VLOOKUP(B6341,StateFIPS!A$2:B$52,2)</f>
        <v>Nebraska</v>
      </c>
      <c r="B6341">
        <f t="shared" si="102"/>
        <v>31</v>
      </c>
      <c r="C6341" s="31" t="s">
        <v>1274</v>
      </c>
      <c r="D6341" s="31" t="s">
        <v>93</v>
      </c>
      <c r="E6341" s="31" t="s">
        <v>3275</v>
      </c>
      <c r="F6341" s="31" t="s">
        <v>2940</v>
      </c>
      <c r="G6341" s="32">
        <v>40043</v>
      </c>
      <c r="H6341" s="31" t="s">
        <v>94</v>
      </c>
      <c r="I6341" s="32">
        <v>5485</v>
      </c>
      <c r="J6341" s="33">
        <v>7</v>
      </c>
      <c r="K6341" s="31" t="s">
        <v>94</v>
      </c>
      <c r="L6341" s="31" t="s">
        <v>95</v>
      </c>
    </row>
    <row r="6342" spans="1:12" ht="45" x14ac:dyDescent="0.2">
      <c r="A6342" t="str">
        <f>VLOOKUP(B6342,StateFIPS!A$2:B$52,2)</f>
        <v>Mississippi</v>
      </c>
      <c r="B6342">
        <f t="shared" si="102"/>
        <v>28</v>
      </c>
      <c r="C6342" s="31" t="s">
        <v>320</v>
      </c>
      <c r="D6342" s="31" t="s">
        <v>93</v>
      </c>
      <c r="E6342" s="31" t="s">
        <v>3275</v>
      </c>
      <c r="F6342" s="31" t="s">
        <v>2940</v>
      </c>
      <c r="G6342" s="32">
        <v>4327</v>
      </c>
      <c r="H6342" s="31" t="s">
        <v>94</v>
      </c>
      <c r="I6342" s="32">
        <v>593</v>
      </c>
      <c r="J6342" s="33">
        <v>7</v>
      </c>
      <c r="K6342" s="31" t="s">
        <v>94</v>
      </c>
      <c r="L6342" s="31" t="s">
        <v>95</v>
      </c>
    </row>
    <row r="6343" spans="1:12" ht="45" x14ac:dyDescent="0.2">
      <c r="A6343" t="str">
        <f>VLOOKUP(B6343,StateFIPS!A$2:B$52,2)</f>
        <v>South Dakota</v>
      </c>
      <c r="B6343">
        <f t="shared" si="102"/>
        <v>46</v>
      </c>
      <c r="C6343" s="31" t="s">
        <v>2314</v>
      </c>
      <c r="D6343" s="31" t="s">
        <v>93</v>
      </c>
      <c r="E6343" s="31" t="s">
        <v>3275</v>
      </c>
      <c r="F6343" s="31" t="s">
        <v>2940</v>
      </c>
      <c r="G6343" s="32">
        <v>531132</v>
      </c>
      <c r="H6343" s="31" t="s">
        <v>94</v>
      </c>
      <c r="I6343" s="32">
        <v>72758</v>
      </c>
      <c r="J6343" s="33">
        <v>7</v>
      </c>
      <c r="K6343" s="31" t="s">
        <v>94</v>
      </c>
      <c r="L6343" s="31" t="s">
        <v>95</v>
      </c>
    </row>
    <row r="6344" spans="1:12" ht="45" x14ac:dyDescent="0.2">
      <c r="A6344" t="str">
        <f>VLOOKUP(B6344,StateFIPS!A$2:B$52,2)</f>
        <v>South Dakota</v>
      </c>
      <c r="B6344">
        <f t="shared" si="102"/>
        <v>46</v>
      </c>
      <c r="C6344" s="31" t="s">
        <v>915</v>
      </c>
      <c r="D6344" s="31" t="s">
        <v>93</v>
      </c>
      <c r="E6344" s="31" t="s">
        <v>3275</v>
      </c>
      <c r="F6344" s="31" t="s">
        <v>2940</v>
      </c>
      <c r="G6344" s="32">
        <v>103208</v>
      </c>
      <c r="H6344" s="31" t="s">
        <v>94</v>
      </c>
      <c r="I6344" s="32">
        <v>14138</v>
      </c>
      <c r="J6344" s="33">
        <v>7</v>
      </c>
      <c r="K6344" s="31" t="s">
        <v>94</v>
      </c>
      <c r="L6344" s="31" t="s">
        <v>95</v>
      </c>
    </row>
    <row r="6345" spans="1:12" ht="45" x14ac:dyDescent="0.2">
      <c r="A6345" t="str">
        <f>VLOOKUP(B6345,StateFIPS!A$2:B$52,2)</f>
        <v>Mississippi</v>
      </c>
      <c r="B6345">
        <f t="shared" si="102"/>
        <v>28</v>
      </c>
      <c r="C6345" s="31" t="s">
        <v>314</v>
      </c>
      <c r="D6345" s="31" t="s">
        <v>93</v>
      </c>
      <c r="E6345" s="31" t="s">
        <v>3275</v>
      </c>
      <c r="F6345" s="31" t="s">
        <v>2940</v>
      </c>
      <c r="G6345" s="32">
        <v>4327</v>
      </c>
      <c r="H6345" s="31" t="s">
        <v>94</v>
      </c>
      <c r="I6345" s="32">
        <v>593</v>
      </c>
      <c r="J6345" s="33">
        <v>7</v>
      </c>
      <c r="K6345" s="31" t="s">
        <v>94</v>
      </c>
      <c r="L6345" s="31" t="s">
        <v>95</v>
      </c>
    </row>
    <row r="6346" spans="1:12" ht="45" x14ac:dyDescent="0.2">
      <c r="A6346" t="str">
        <f>VLOOKUP(B6346,StateFIPS!A$2:B$52,2)</f>
        <v>Mississippi</v>
      </c>
      <c r="B6346">
        <f t="shared" si="102"/>
        <v>28</v>
      </c>
      <c r="C6346" s="31" t="s">
        <v>319</v>
      </c>
      <c r="D6346" s="31" t="s">
        <v>93</v>
      </c>
      <c r="E6346" s="31" t="s">
        <v>3275</v>
      </c>
      <c r="F6346" s="31" t="s">
        <v>2940</v>
      </c>
      <c r="G6346" s="32">
        <v>4327</v>
      </c>
      <c r="H6346" s="31" t="s">
        <v>94</v>
      </c>
      <c r="I6346" s="32">
        <v>593</v>
      </c>
      <c r="J6346" s="33">
        <v>7</v>
      </c>
      <c r="K6346" s="31" t="s">
        <v>94</v>
      </c>
      <c r="L6346" s="31" t="s">
        <v>95</v>
      </c>
    </row>
    <row r="6347" spans="1:12" ht="45" x14ac:dyDescent="0.2">
      <c r="A6347" t="str">
        <f>VLOOKUP(B6347,StateFIPS!A$2:B$52,2)</f>
        <v>South Dakota</v>
      </c>
      <c r="B6347">
        <f t="shared" si="102"/>
        <v>46</v>
      </c>
      <c r="C6347" s="31" t="s">
        <v>921</v>
      </c>
      <c r="D6347" s="31" t="s">
        <v>93</v>
      </c>
      <c r="E6347" s="31" t="s">
        <v>3275</v>
      </c>
      <c r="F6347" s="31" t="s">
        <v>2940</v>
      </c>
      <c r="G6347" s="32">
        <v>73804</v>
      </c>
      <c r="H6347" s="31" t="s">
        <v>94</v>
      </c>
      <c r="I6347" s="32">
        <v>10110</v>
      </c>
      <c r="J6347" s="33">
        <v>7</v>
      </c>
      <c r="K6347" s="31" t="s">
        <v>94</v>
      </c>
      <c r="L6347" s="31" t="s">
        <v>95</v>
      </c>
    </row>
    <row r="6348" spans="1:12" ht="45" x14ac:dyDescent="0.2">
      <c r="A6348" t="str">
        <f>VLOOKUP(B6348,StateFIPS!A$2:B$52,2)</f>
        <v>Mississippi</v>
      </c>
      <c r="B6348">
        <f t="shared" si="102"/>
        <v>28</v>
      </c>
      <c r="C6348" s="31" t="s">
        <v>318</v>
      </c>
      <c r="D6348" s="31" t="s">
        <v>93</v>
      </c>
      <c r="E6348" s="31" t="s">
        <v>3275</v>
      </c>
      <c r="F6348" s="31" t="s">
        <v>2940</v>
      </c>
      <c r="G6348" s="32">
        <v>4327</v>
      </c>
      <c r="H6348" s="31" t="s">
        <v>94</v>
      </c>
      <c r="I6348" s="32">
        <v>593</v>
      </c>
      <c r="J6348" s="33">
        <v>7</v>
      </c>
      <c r="K6348" s="31" t="s">
        <v>94</v>
      </c>
      <c r="L6348" s="31" t="s">
        <v>95</v>
      </c>
    </row>
    <row r="6349" spans="1:12" ht="45" x14ac:dyDescent="0.2">
      <c r="A6349" t="str">
        <f>VLOOKUP(B6349,StateFIPS!A$2:B$52,2)</f>
        <v>South Dakota</v>
      </c>
      <c r="B6349">
        <f t="shared" si="102"/>
        <v>46</v>
      </c>
      <c r="C6349" s="31" t="s">
        <v>2500</v>
      </c>
      <c r="D6349" s="31" t="s">
        <v>93</v>
      </c>
      <c r="E6349" s="31" t="s">
        <v>3275</v>
      </c>
      <c r="F6349" s="31" t="s">
        <v>2940</v>
      </c>
      <c r="G6349" s="32">
        <v>229144</v>
      </c>
      <c r="H6349" s="31" t="s">
        <v>94</v>
      </c>
      <c r="I6349" s="32">
        <v>31390</v>
      </c>
      <c r="J6349" s="33">
        <v>7</v>
      </c>
      <c r="K6349" s="31" t="s">
        <v>94</v>
      </c>
      <c r="L6349" s="31" t="s">
        <v>95</v>
      </c>
    </row>
    <row r="6350" spans="1:12" ht="45" x14ac:dyDescent="0.2">
      <c r="A6350" t="str">
        <f>VLOOKUP(B6350,StateFIPS!A$2:B$52,2)</f>
        <v>Nebraska</v>
      </c>
      <c r="B6350">
        <f t="shared" si="102"/>
        <v>31</v>
      </c>
      <c r="C6350" s="31" t="s">
        <v>2196</v>
      </c>
      <c r="D6350" s="31" t="s">
        <v>93</v>
      </c>
      <c r="E6350" s="31" t="s">
        <v>3275</v>
      </c>
      <c r="F6350" s="31" t="s">
        <v>2940</v>
      </c>
      <c r="G6350" s="32">
        <v>526389</v>
      </c>
      <c r="H6350" s="31" t="s">
        <v>94</v>
      </c>
      <c r="I6350" s="32">
        <v>72108</v>
      </c>
      <c r="J6350" s="33">
        <v>7</v>
      </c>
      <c r="K6350" s="31" t="s">
        <v>94</v>
      </c>
      <c r="L6350" s="31" t="s">
        <v>95</v>
      </c>
    </row>
    <row r="6351" spans="1:12" ht="45" x14ac:dyDescent="0.2">
      <c r="A6351" t="str">
        <f>VLOOKUP(B6351,StateFIPS!A$2:B$52,2)</f>
        <v>South Dakota</v>
      </c>
      <c r="B6351">
        <f t="shared" si="102"/>
        <v>46</v>
      </c>
      <c r="C6351" s="31" t="s">
        <v>2452</v>
      </c>
      <c r="D6351" s="31" t="s">
        <v>93</v>
      </c>
      <c r="E6351" s="31" t="s">
        <v>3275</v>
      </c>
      <c r="F6351" s="31" t="s">
        <v>2940</v>
      </c>
      <c r="G6351" s="32">
        <v>240397</v>
      </c>
      <c r="H6351" s="31" t="s">
        <v>94</v>
      </c>
      <c r="I6351" s="32">
        <v>32931</v>
      </c>
      <c r="J6351" s="33">
        <v>7</v>
      </c>
      <c r="K6351" s="31" t="s">
        <v>94</v>
      </c>
      <c r="L6351" s="31" t="s">
        <v>95</v>
      </c>
    </row>
    <row r="6352" spans="1:12" ht="45" x14ac:dyDescent="0.2">
      <c r="A6352" t="str">
        <f>VLOOKUP(B6352,StateFIPS!A$2:B$52,2)</f>
        <v>Mississippi</v>
      </c>
      <c r="B6352">
        <f t="shared" si="102"/>
        <v>28</v>
      </c>
      <c r="C6352" s="31" t="s">
        <v>317</v>
      </c>
      <c r="D6352" s="31" t="s">
        <v>93</v>
      </c>
      <c r="E6352" s="31" t="s">
        <v>3275</v>
      </c>
      <c r="F6352" s="31" t="s">
        <v>2940</v>
      </c>
      <c r="G6352" s="32">
        <v>4327</v>
      </c>
      <c r="H6352" s="31" t="s">
        <v>94</v>
      </c>
      <c r="I6352" s="32">
        <v>593</v>
      </c>
      <c r="J6352" s="33">
        <v>7</v>
      </c>
      <c r="K6352" s="31" t="s">
        <v>94</v>
      </c>
      <c r="L6352" s="31" t="s">
        <v>95</v>
      </c>
    </row>
    <row r="6353" spans="1:12" ht="45" x14ac:dyDescent="0.2">
      <c r="A6353" t="str">
        <f>VLOOKUP(B6353,StateFIPS!A$2:B$52,2)</f>
        <v>North Dakota</v>
      </c>
      <c r="B6353">
        <f t="shared" si="102"/>
        <v>38</v>
      </c>
      <c r="C6353" s="31" t="s">
        <v>1462</v>
      </c>
      <c r="D6353" s="31" t="s">
        <v>93</v>
      </c>
      <c r="E6353" s="31" t="s">
        <v>3275</v>
      </c>
      <c r="F6353" s="31" t="s">
        <v>2940</v>
      </c>
      <c r="G6353" s="32">
        <v>43896</v>
      </c>
      <c r="H6353" s="31" t="s">
        <v>94</v>
      </c>
      <c r="I6353" s="32">
        <v>6013</v>
      </c>
      <c r="J6353" s="33">
        <v>7</v>
      </c>
      <c r="K6353" s="31" t="s">
        <v>94</v>
      </c>
      <c r="L6353" s="31" t="s">
        <v>95</v>
      </c>
    </row>
    <row r="6354" spans="1:12" ht="45" x14ac:dyDescent="0.2">
      <c r="A6354" t="str">
        <f>VLOOKUP(B6354,StateFIPS!A$2:B$52,2)</f>
        <v>North Dakota</v>
      </c>
      <c r="B6354">
        <f t="shared" si="102"/>
        <v>38</v>
      </c>
      <c r="C6354" s="31" t="s">
        <v>1453</v>
      </c>
      <c r="D6354" s="31" t="s">
        <v>93</v>
      </c>
      <c r="E6354" s="31" t="s">
        <v>3275</v>
      </c>
      <c r="F6354" s="31" t="s">
        <v>2940</v>
      </c>
      <c r="G6354" s="32">
        <v>173270</v>
      </c>
      <c r="H6354" s="31" t="s">
        <v>94</v>
      </c>
      <c r="I6354" s="32">
        <v>23736</v>
      </c>
      <c r="J6354" s="33">
        <v>7</v>
      </c>
      <c r="K6354" s="31" t="s">
        <v>94</v>
      </c>
      <c r="L6354" s="31" t="s">
        <v>95</v>
      </c>
    </row>
    <row r="6355" spans="1:12" ht="45" x14ac:dyDescent="0.2">
      <c r="A6355" t="str">
        <f>VLOOKUP(B6355,StateFIPS!A$2:B$52,2)</f>
        <v>Nebraska</v>
      </c>
      <c r="B6355">
        <f t="shared" si="102"/>
        <v>31</v>
      </c>
      <c r="C6355" s="31" t="s">
        <v>1280</v>
      </c>
      <c r="D6355" s="31" t="s">
        <v>93</v>
      </c>
      <c r="E6355" s="31" t="s">
        <v>3275</v>
      </c>
      <c r="F6355" s="31" t="s">
        <v>2940</v>
      </c>
      <c r="G6355" s="32">
        <v>68118</v>
      </c>
      <c r="H6355" s="31" t="s">
        <v>94</v>
      </c>
      <c r="I6355" s="32">
        <v>9331</v>
      </c>
      <c r="J6355" s="33">
        <v>7</v>
      </c>
      <c r="K6355" s="31" t="s">
        <v>94</v>
      </c>
      <c r="L6355" s="31" t="s">
        <v>95</v>
      </c>
    </row>
    <row r="6356" spans="1:12" ht="45" x14ac:dyDescent="0.2">
      <c r="A6356" t="str">
        <f>VLOOKUP(B6356,StateFIPS!A$2:B$52,2)</f>
        <v>South Dakota</v>
      </c>
      <c r="B6356">
        <f t="shared" si="102"/>
        <v>46</v>
      </c>
      <c r="C6356" s="31" t="s">
        <v>2428</v>
      </c>
      <c r="D6356" s="31" t="s">
        <v>93</v>
      </c>
      <c r="E6356" s="31" t="s">
        <v>3275</v>
      </c>
      <c r="F6356" s="31" t="s">
        <v>2940</v>
      </c>
      <c r="G6356" s="32">
        <v>181278</v>
      </c>
      <c r="H6356" s="31" t="s">
        <v>94</v>
      </c>
      <c r="I6356" s="32">
        <v>24833</v>
      </c>
      <c r="J6356" s="33">
        <v>7</v>
      </c>
      <c r="K6356" s="31" t="s">
        <v>94</v>
      </c>
      <c r="L6356" s="31" t="s">
        <v>95</v>
      </c>
    </row>
    <row r="6357" spans="1:12" ht="45" x14ac:dyDescent="0.2">
      <c r="A6357" t="str">
        <f>VLOOKUP(B6357,StateFIPS!A$2:B$52,2)</f>
        <v>North Dakota</v>
      </c>
      <c r="B6357">
        <f t="shared" si="102"/>
        <v>38</v>
      </c>
      <c r="C6357" s="31" t="s">
        <v>2682</v>
      </c>
      <c r="D6357" s="31" t="s">
        <v>93</v>
      </c>
      <c r="E6357" s="31" t="s">
        <v>3275</v>
      </c>
      <c r="F6357" s="31" t="s">
        <v>2940</v>
      </c>
      <c r="G6357" s="32">
        <v>19369</v>
      </c>
      <c r="H6357" s="31" t="s">
        <v>94</v>
      </c>
      <c r="I6357" s="32">
        <v>2653</v>
      </c>
      <c r="J6357" s="33">
        <v>7</v>
      </c>
      <c r="K6357" s="31" t="s">
        <v>94</v>
      </c>
      <c r="L6357" s="31" t="s">
        <v>95</v>
      </c>
    </row>
    <row r="6358" spans="1:12" ht="45" x14ac:dyDescent="0.2">
      <c r="A6358" t="str">
        <f>VLOOKUP(B6358,StateFIPS!A$2:B$52,2)</f>
        <v>Mississippi</v>
      </c>
      <c r="B6358">
        <f t="shared" si="102"/>
        <v>28</v>
      </c>
      <c r="C6358" s="31" t="s">
        <v>449</v>
      </c>
      <c r="D6358" s="31" t="s">
        <v>93</v>
      </c>
      <c r="E6358" s="31" t="s">
        <v>3275</v>
      </c>
      <c r="F6358" s="31" t="s">
        <v>2940</v>
      </c>
      <c r="G6358" s="32">
        <v>4327</v>
      </c>
      <c r="H6358" s="31" t="s">
        <v>94</v>
      </c>
      <c r="I6358" s="32">
        <v>593</v>
      </c>
      <c r="J6358" s="33">
        <v>7</v>
      </c>
      <c r="K6358" s="31" t="s">
        <v>94</v>
      </c>
      <c r="L6358" s="31" t="s">
        <v>95</v>
      </c>
    </row>
    <row r="6359" spans="1:12" ht="45" x14ac:dyDescent="0.2">
      <c r="A6359" t="str">
        <f>VLOOKUP(B6359,StateFIPS!A$2:B$52,2)</f>
        <v>South Dakota</v>
      </c>
      <c r="B6359">
        <f t="shared" si="102"/>
        <v>46</v>
      </c>
      <c r="C6359" s="31" t="s">
        <v>2484</v>
      </c>
      <c r="D6359" s="31" t="s">
        <v>93</v>
      </c>
      <c r="E6359" s="31" t="s">
        <v>3275</v>
      </c>
      <c r="F6359" s="31" t="s">
        <v>2940</v>
      </c>
      <c r="G6359" s="32">
        <v>214013</v>
      </c>
      <c r="H6359" s="31" t="s">
        <v>94</v>
      </c>
      <c r="I6359" s="32">
        <v>29317</v>
      </c>
      <c r="J6359" s="33">
        <v>7</v>
      </c>
      <c r="K6359" s="31" t="s">
        <v>94</v>
      </c>
      <c r="L6359" s="31" t="s">
        <v>95</v>
      </c>
    </row>
    <row r="6360" spans="1:12" ht="45" x14ac:dyDescent="0.2">
      <c r="A6360" t="str">
        <f>VLOOKUP(B6360,StateFIPS!A$2:B$52,2)</f>
        <v>North Dakota</v>
      </c>
      <c r="B6360">
        <f t="shared" si="102"/>
        <v>38</v>
      </c>
      <c r="C6360" s="31" t="s">
        <v>3186</v>
      </c>
      <c r="D6360" s="31" t="s">
        <v>93</v>
      </c>
      <c r="E6360" s="31" t="s">
        <v>3275</v>
      </c>
      <c r="F6360" s="31" t="s">
        <v>2940</v>
      </c>
      <c r="G6360" s="32">
        <v>16837</v>
      </c>
      <c r="H6360" s="31" t="s">
        <v>94</v>
      </c>
      <c r="I6360" s="32">
        <v>2306</v>
      </c>
      <c r="J6360" s="33">
        <v>7</v>
      </c>
      <c r="K6360" s="31" t="s">
        <v>94</v>
      </c>
      <c r="L6360" s="31" t="s">
        <v>95</v>
      </c>
    </row>
    <row r="6361" spans="1:12" ht="45" x14ac:dyDescent="0.2">
      <c r="A6361" t="str">
        <f>VLOOKUP(B6361,StateFIPS!A$2:B$52,2)</f>
        <v>South Dakota</v>
      </c>
      <c r="B6361">
        <f t="shared" si="102"/>
        <v>46</v>
      </c>
      <c r="C6361" s="31" t="s">
        <v>924</v>
      </c>
      <c r="D6361" s="31" t="s">
        <v>93</v>
      </c>
      <c r="E6361" s="31" t="s">
        <v>3275</v>
      </c>
      <c r="F6361" s="31" t="s">
        <v>2940</v>
      </c>
      <c r="G6361" s="32">
        <v>80283</v>
      </c>
      <c r="H6361" s="31" t="s">
        <v>94</v>
      </c>
      <c r="I6361" s="32">
        <v>10998</v>
      </c>
      <c r="J6361" s="33">
        <v>7</v>
      </c>
      <c r="K6361" s="31" t="s">
        <v>94</v>
      </c>
      <c r="L6361" s="31" t="s">
        <v>95</v>
      </c>
    </row>
    <row r="6362" spans="1:12" ht="45" x14ac:dyDescent="0.2">
      <c r="A6362" t="str">
        <f>VLOOKUP(B6362,StateFIPS!A$2:B$52,2)</f>
        <v>Mississippi</v>
      </c>
      <c r="B6362">
        <f t="shared" si="102"/>
        <v>28</v>
      </c>
      <c r="C6362" s="31" t="s">
        <v>437</v>
      </c>
      <c r="D6362" s="31" t="s">
        <v>93</v>
      </c>
      <c r="E6362" s="31" t="s">
        <v>3275</v>
      </c>
      <c r="F6362" s="31" t="s">
        <v>2940</v>
      </c>
      <c r="G6362" s="32">
        <v>4327</v>
      </c>
      <c r="H6362" s="31" t="s">
        <v>94</v>
      </c>
      <c r="I6362" s="32">
        <v>593</v>
      </c>
      <c r="J6362" s="33">
        <v>7</v>
      </c>
      <c r="K6362" s="31" t="s">
        <v>94</v>
      </c>
      <c r="L6362" s="31" t="s">
        <v>95</v>
      </c>
    </row>
    <row r="6363" spans="1:12" ht="45" x14ac:dyDescent="0.2">
      <c r="A6363" t="str">
        <f>VLOOKUP(B6363,StateFIPS!A$2:B$52,2)</f>
        <v>Nebraska</v>
      </c>
      <c r="B6363">
        <f t="shared" si="102"/>
        <v>31</v>
      </c>
      <c r="C6363" s="31" t="s">
        <v>1279</v>
      </c>
      <c r="D6363" s="31" t="s">
        <v>93</v>
      </c>
      <c r="E6363" s="31" t="s">
        <v>3275</v>
      </c>
      <c r="F6363" s="31" t="s">
        <v>2940</v>
      </c>
      <c r="G6363" s="32">
        <v>110375</v>
      </c>
      <c r="H6363" s="31" t="s">
        <v>94</v>
      </c>
      <c r="I6363" s="32">
        <v>15120</v>
      </c>
      <c r="J6363" s="33">
        <v>7</v>
      </c>
      <c r="K6363" s="31" t="s">
        <v>94</v>
      </c>
      <c r="L6363" s="31" t="s">
        <v>95</v>
      </c>
    </row>
    <row r="6364" spans="1:12" ht="45" x14ac:dyDescent="0.2">
      <c r="A6364" t="str">
        <f>VLOOKUP(B6364,StateFIPS!A$2:B$52,2)</f>
        <v>Tennessee</v>
      </c>
      <c r="B6364">
        <f t="shared" si="102"/>
        <v>47</v>
      </c>
      <c r="C6364" s="31" t="s">
        <v>892</v>
      </c>
      <c r="D6364" s="31" t="s">
        <v>93</v>
      </c>
      <c r="E6364" s="31" t="s">
        <v>3275</v>
      </c>
      <c r="F6364" s="31" t="s">
        <v>2940</v>
      </c>
      <c r="G6364" s="32">
        <v>5435</v>
      </c>
      <c r="H6364" s="31" t="s">
        <v>94</v>
      </c>
      <c r="I6364" s="32">
        <v>745</v>
      </c>
      <c r="J6364" s="33">
        <v>7</v>
      </c>
      <c r="K6364" s="31" t="s">
        <v>94</v>
      </c>
      <c r="L6364" s="31" t="s">
        <v>95</v>
      </c>
    </row>
    <row r="6365" spans="1:12" ht="45" x14ac:dyDescent="0.2">
      <c r="A6365" t="str">
        <f>VLOOKUP(B6365,StateFIPS!A$2:B$52,2)</f>
        <v>Mississippi</v>
      </c>
      <c r="B6365">
        <f t="shared" si="102"/>
        <v>28</v>
      </c>
      <c r="C6365" s="31" t="s">
        <v>436</v>
      </c>
      <c r="D6365" s="31" t="s">
        <v>93</v>
      </c>
      <c r="E6365" s="31" t="s">
        <v>3275</v>
      </c>
      <c r="F6365" s="31" t="s">
        <v>2940</v>
      </c>
      <c r="G6365" s="32">
        <v>4327</v>
      </c>
      <c r="H6365" s="31" t="s">
        <v>94</v>
      </c>
      <c r="I6365" s="32">
        <v>593</v>
      </c>
      <c r="J6365" s="33">
        <v>7</v>
      </c>
      <c r="K6365" s="31" t="s">
        <v>94</v>
      </c>
      <c r="L6365" s="31" t="s">
        <v>95</v>
      </c>
    </row>
    <row r="6366" spans="1:12" ht="45" x14ac:dyDescent="0.2">
      <c r="A6366" t="str">
        <f>VLOOKUP(B6366,StateFIPS!A$2:B$52,2)</f>
        <v>Tennessee</v>
      </c>
      <c r="B6366">
        <f t="shared" si="102"/>
        <v>47</v>
      </c>
      <c r="C6366" s="31" t="s">
        <v>2338</v>
      </c>
      <c r="D6366" s="31" t="s">
        <v>93</v>
      </c>
      <c r="E6366" s="31" t="s">
        <v>3275</v>
      </c>
      <c r="F6366" s="31" t="s">
        <v>2940</v>
      </c>
      <c r="G6366" s="32">
        <v>6541</v>
      </c>
      <c r="H6366" s="31" t="s">
        <v>94</v>
      </c>
      <c r="I6366" s="32">
        <v>896</v>
      </c>
      <c r="J6366" s="33">
        <v>7</v>
      </c>
      <c r="K6366" s="31" t="s">
        <v>94</v>
      </c>
      <c r="L6366" s="31" t="s">
        <v>95</v>
      </c>
    </row>
    <row r="6367" spans="1:12" ht="45" x14ac:dyDescent="0.2">
      <c r="A6367" t="str">
        <f>VLOOKUP(B6367,StateFIPS!A$2:B$52,2)</f>
        <v>Nebraska</v>
      </c>
      <c r="B6367">
        <f t="shared" si="102"/>
        <v>31</v>
      </c>
      <c r="C6367" s="31" t="s">
        <v>2193</v>
      </c>
      <c r="D6367" s="31" t="s">
        <v>93</v>
      </c>
      <c r="E6367" s="31" t="s">
        <v>3275</v>
      </c>
      <c r="F6367" s="31" t="s">
        <v>2940</v>
      </c>
      <c r="G6367" s="32">
        <v>701986</v>
      </c>
      <c r="H6367" s="31" t="s">
        <v>94</v>
      </c>
      <c r="I6367" s="32">
        <v>96162</v>
      </c>
      <c r="J6367" s="33">
        <v>7</v>
      </c>
      <c r="K6367" s="31" t="s">
        <v>94</v>
      </c>
      <c r="L6367" s="31" t="s">
        <v>95</v>
      </c>
    </row>
    <row r="6368" spans="1:12" ht="45" x14ac:dyDescent="0.2">
      <c r="A6368" t="str">
        <f>VLOOKUP(B6368,StateFIPS!A$2:B$52,2)</f>
        <v>North Dakota</v>
      </c>
      <c r="B6368">
        <f t="shared" si="102"/>
        <v>38</v>
      </c>
      <c r="C6368" s="31" t="s">
        <v>3189</v>
      </c>
      <c r="D6368" s="31" t="s">
        <v>93</v>
      </c>
      <c r="E6368" s="31" t="s">
        <v>3275</v>
      </c>
      <c r="F6368" s="31" t="s">
        <v>2940</v>
      </c>
      <c r="G6368" s="32">
        <v>19732</v>
      </c>
      <c r="H6368" s="31" t="s">
        <v>94</v>
      </c>
      <c r="I6368" s="32">
        <v>2703</v>
      </c>
      <c r="J6368" s="33">
        <v>7</v>
      </c>
      <c r="K6368" s="31" t="s">
        <v>94</v>
      </c>
      <c r="L6368" s="31" t="s">
        <v>95</v>
      </c>
    </row>
    <row r="6369" spans="1:12" ht="45" x14ac:dyDescent="0.2">
      <c r="A6369" t="str">
        <f>VLOOKUP(B6369,StateFIPS!A$2:B$52,2)</f>
        <v>South Carolina</v>
      </c>
      <c r="B6369">
        <f t="shared" si="102"/>
        <v>45</v>
      </c>
      <c r="C6369" s="31" t="s">
        <v>1346</v>
      </c>
      <c r="D6369" s="31" t="s">
        <v>93</v>
      </c>
      <c r="E6369" s="31" t="s">
        <v>3275</v>
      </c>
      <c r="F6369" s="31" t="s">
        <v>2940</v>
      </c>
      <c r="G6369" s="32">
        <v>3400</v>
      </c>
      <c r="H6369" s="31" t="s">
        <v>94</v>
      </c>
      <c r="I6369" s="32">
        <v>466</v>
      </c>
      <c r="J6369" s="33">
        <v>7</v>
      </c>
      <c r="K6369" s="31" t="s">
        <v>94</v>
      </c>
      <c r="L6369" s="31" t="s">
        <v>95</v>
      </c>
    </row>
    <row r="6370" spans="1:12" ht="45" x14ac:dyDescent="0.2">
      <c r="A6370" t="str">
        <f>VLOOKUP(B6370,StateFIPS!A$2:B$52,2)</f>
        <v>Tennessee</v>
      </c>
      <c r="B6370">
        <f t="shared" si="102"/>
        <v>47</v>
      </c>
      <c r="C6370" s="31" t="s">
        <v>891</v>
      </c>
      <c r="D6370" s="31" t="s">
        <v>93</v>
      </c>
      <c r="E6370" s="31" t="s">
        <v>3275</v>
      </c>
      <c r="F6370" s="31" t="s">
        <v>2940</v>
      </c>
      <c r="G6370" s="32">
        <v>4787</v>
      </c>
      <c r="H6370" s="31" t="s">
        <v>94</v>
      </c>
      <c r="I6370" s="32">
        <v>656</v>
      </c>
      <c r="J6370" s="33">
        <v>7</v>
      </c>
      <c r="K6370" s="31" t="s">
        <v>94</v>
      </c>
      <c r="L6370" s="31" t="s">
        <v>95</v>
      </c>
    </row>
    <row r="6371" spans="1:12" ht="45" x14ac:dyDescent="0.2">
      <c r="A6371" t="str">
        <f>VLOOKUP(B6371,StateFIPS!A$2:B$52,2)</f>
        <v>South Dakota</v>
      </c>
      <c r="B6371">
        <f t="shared" si="102"/>
        <v>46</v>
      </c>
      <c r="C6371" s="31" t="s">
        <v>923</v>
      </c>
      <c r="D6371" s="31" t="s">
        <v>93</v>
      </c>
      <c r="E6371" s="31" t="s">
        <v>3275</v>
      </c>
      <c r="F6371" s="31" t="s">
        <v>2940</v>
      </c>
      <c r="G6371" s="32">
        <v>279101</v>
      </c>
      <c r="H6371" s="31" t="s">
        <v>94</v>
      </c>
      <c r="I6371" s="32">
        <v>38233</v>
      </c>
      <c r="J6371" s="33">
        <v>7</v>
      </c>
      <c r="K6371" s="31" t="s">
        <v>94</v>
      </c>
      <c r="L6371" s="31" t="s">
        <v>95</v>
      </c>
    </row>
    <row r="6372" spans="1:12" ht="45" x14ac:dyDescent="0.2">
      <c r="A6372" t="str">
        <f>VLOOKUP(B6372,StateFIPS!A$2:B$52,2)</f>
        <v>Nebraska</v>
      </c>
      <c r="B6372">
        <f t="shared" si="102"/>
        <v>31</v>
      </c>
      <c r="C6372" s="31" t="s">
        <v>2200</v>
      </c>
      <c r="D6372" s="31" t="s">
        <v>93</v>
      </c>
      <c r="E6372" s="31" t="s">
        <v>3275</v>
      </c>
      <c r="F6372" s="31" t="s">
        <v>2940</v>
      </c>
      <c r="G6372" s="32">
        <v>108889</v>
      </c>
      <c r="H6372" s="31" t="s">
        <v>94</v>
      </c>
      <c r="I6372" s="32">
        <v>14916</v>
      </c>
      <c r="J6372" s="33">
        <v>7</v>
      </c>
      <c r="K6372" s="31" t="s">
        <v>94</v>
      </c>
      <c r="L6372" s="31" t="s">
        <v>95</v>
      </c>
    </row>
    <row r="6373" spans="1:12" ht="45" x14ac:dyDescent="0.2">
      <c r="A6373" t="str">
        <f>VLOOKUP(B6373,StateFIPS!A$2:B$52,2)</f>
        <v>South Dakota</v>
      </c>
      <c r="B6373">
        <f t="shared" si="102"/>
        <v>46</v>
      </c>
      <c r="C6373" s="31" t="s">
        <v>2439</v>
      </c>
      <c r="D6373" s="31" t="s">
        <v>93</v>
      </c>
      <c r="E6373" s="31" t="s">
        <v>3275</v>
      </c>
      <c r="F6373" s="31" t="s">
        <v>2940</v>
      </c>
      <c r="G6373" s="32">
        <v>202315</v>
      </c>
      <c r="H6373" s="31" t="s">
        <v>94</v>
      </c>
      <c r="I6373" s="32">
        <v>27714</v>
      </c>
      <c r="J6373" s="33">
        <v>7</v>
      </c>
      <c r="K6373" s="31" t="s">
        <v>94</v>
      </c>
      <c r="L6373" s="31" t="s">
        <v>95</v>
      </c>
    </row>
    <row r="6374" spans="1:12" ht="45" x14ac:dyDescent="0.2">
      <c r="A6374" t="str">
        <f>VLOOKUP(B6374,StateFIPS!A$2:B$52,2)</f>
        <v>Mississippi</v>
      </c>
      <c r="B6374">
        <f t="shared" si="102"/>
        <v>28</v>
      </c>
      <c r="C6374" s="31" t="s">
        <v>445</v>
      </c>
      <c r="D6374" s="31" t="s">
        <v>93</v>
      </c>
      <c r="E6374" s="31" t="s">
        <v>3275</v>
      </c>
      <c r="F6374" s="31" t="s">
        <v>2940</v>
      </c>
      <c r="G6374" s="32">
        <v>4327</v>
      </c>
      <c r="H6374" s="31" t="s">
        <v>94</v>
      </c>
      <c r="I6374" s="32">
        <v>593</v>
      </c>
      <c r="J6374" s="33">
        <v>7</v>
      </c>
      <c r="K6374" s="31" t="s">
        <v>94</v>
      </c>
      <c r="L6374" s="31" t="s">
        <v>95</v>
      </c>
    </row>
    <row r="6375" spans="1:12" ht="45" x14ac:dyDescent="0.2">
      <c r="A6375" t="str">
        <f>VLOOKUP(B6375,StateFIPS!A$2:B$52,2)</f>
        <v>North Dakota</v>
      </c>
      <c r="B6375">
        <f t="shared" si="102"/>
        <v>38</v>
      </c>
      <c r="C6375" s="31" t="s">
        <v>2679</v>
      </c>
      <c r="D6375" s="31" t="s">
        <v>93</v>
      </c>
      <c r="E6375" s="31" t="s">
        <v>3275</v>
      </c>
      <c r="F6375" s="31" t="s">
        <v>2940</v>
      </c>
      <c r="G6375" s="32">
        <v>33892</v>
      </c>
      <c r="H6375" s="31" t="s">
        <v>94</v>
      </c>
      <c r="I6375" s="32">
        <v>4643</v>
      </c>
      <c r="J6375" s="33">
        <v>7</v>
      </c>
      <c r="K6375" s="31" t="s">
        <v>94</v>
      </c>
      <c r="L6375" s="31" t="s">
        <v>95</v>
      </c>
    </row>
    <row r="6376" spans="1:12" ht="45" x14ac:dyDescent="0.2">
      <c r="A6376" t="str">
        <f>VLOOKUP(B6376,StateFIPS!A$2:B$52,2)</f>
        <v>Mississippi</v>
      </c>
      <c r="B6376">
        <f t="shared" si="102"/>
        <v>28</v>
      </c>
      <c r="C6376" s="31" t="s">
        <v>443</v>
      </c>
      <c r="D6376" s="31" t="s">
        <v>93</v>
      </c>
      <c r="E6376" s="31" t="s">
        <v>3275</v>
      </c>
      <c r="F6376" s="31" t="s">
        <v>2940</v>
      </c>
      <c r="G6376" s="32">
        <v>4327</v>
      </c>
      <c r="H6376" s="31" t="s">
        <v>94</v>
      </c>
      <c r="I6376" s="32">
        <v>593</v>
      </c>
      <c r="J6376" s="33">
        <v>7</v>
      </c>
      <c r="K6376" s="31" t="s">
        <v>94</v>
      </c>
      <c r="L6376" s="31" t="s">
        <v>95</v>
      </c>
    </row>
    <row r="6377" spans="1:12" ht="45" x14ac:dyDescent="0.2">
      <c r="A6377" t="str">
        <f>VLOOKUP(B6377,StateFIPS!A$2:B$52,2)</f>
        <v>Mississippi</v>
      </c>
      <c r="B6377">
        <f t="shared" si="102"/>
        <v>28</v>
      </c>
      <c r="C6377" s="31" t="s">
        <v>439</v>
      </c>
      <c r="D6377" s="31" t="s">
        <v>93</v>
      </c>
      <c r="E6377" s="31" t="s">
        <v>3275</v>
      </c>
      <c r="F6377" s="31" t="s">
        <v>2940</v>
      </c>
      <c r="G6377" s="32">
        <v>4327</v>
      </c>
      <c r="H6377" s="31" t="s">
        <v>94</v>
      </c>
      <c r="I6377" s="32">
        <v>593</v>
      </c>
      <c r="J6377" s="33">
        <v>7</v>
      </c>
      <c r="K6377" s="31" t="s">
        <v>94</v>
      </c>
      <c r="L6377" s="31" t="s">
        <v>95</v>
      </c>
    </row>
    <row r="6378" spans="1:12" ht="45" x14ac:dyDescent="0.2">
      <c r="A6378" t="str">
        <f>VLOOKUP(B6378,StateFIPS!A$2:B$52,2)</f>
        <v>Nebraska</v>
      </c>
      <c r="B6378">
        <f t="shared" si="102"/>
        <v>31</v>
      </c>
      <c r="C6378" s="31" t="s">
        <v>1278</v>
      </c>
      <c r="D6378" s="31" t="s">
        <v>93</v>
      </c>
      <c r="E6378" s="31" t="s">
        <v>3275</v>
      </c>
      <c r="F6378" s="31" t="s">
        <v>2940</v>
      </c>
      <c r="G6378" s="32">
        <v>266555</v>
      </c>
      <c r="H6378" s="31" t="s">
        <v>94</v>
      </c>
      <c r="I6378" s="32">
        <v>36514</v>
      </c>
      <c r="J6378" s="33">
        <v>7</v>
      </c>
      <c r="K6378" s="31" t="s">
        <v>94</v>
      </c>
      <c r="L6378" s="31" t="s">
        <v>95</v>
      </c>
    </row>
    <row r="6379" spans="1:12" ht="45" x14ac:dyDescent="0.2">
      <c r="A6379" t="str">
        <f>VLOOKUP(B6379,StateFIPS!A$2:B$52,2)</f>
        <v>Mississippi</v>
      </c>
      <c r="B6379">
        <f t="shared" si="102"/>
        <v>28</v>
      </c>
      <c r="C6379" s="31" t="s">
        <v>1483</v>
      </c>
      <c r="D6379" s="31" t="s">
        <v>93</v>
      </c>
      <c r="E6379" s="31" t="s">
        <v>3275</v>
      </c>
      <c r="F6379" s="31" t="s">
        <v>2940</v>
      </c>
      <c r="G6379" s="32">
        <v>4327</v>
      </c>
      <c r="H6379" s="31" t="s">
        <v>94</v>
      </c>
      <c r="I6379" s="32">
        <v>593</v>
      </c>
      <c r="J6379" s="33">
        <v>7</v>
      </c>
      <c r="K6379" s="31" t="s">
        <v>94</v>
      </c>
      <c r="L6379" s="31" t="s">
        <v>95</v>
      </c>
    </row>
    <row r="6380" spans="1:12" ht="45" x14ac:dyDescent="0.2">
      <c r="A6380" t="str">
        <f>VLOOKUP(B6380,StateFIPS!A$2:B$52,2)</f>
        <v>Mississippi</v>
      </c>
      <c r="B6380">
        <f t="shared" si="102"/>
        <v>28</v>
      </c>
      <c r="C6380" s="31" t="s">
        <v>3261</v>
      </c>
      <c r="D6380" s="31" t="s">
        <v>93</v>
      </c>
      <c r="E6380" s="31" t="s">
        <v>3275</v>
      </c>
      <c r="F6380" s="31" t="s">
        <v>2940</v>
      </c>
      <c r="G6380" s="32">
        <v>4327</v>
      </c>
      <c r="H6380" s="31" t="s">
        <v>94</v>
      </c>
      <c r="I6380" s="32">
        <v>593</v>
      </c>
      <c r="J6380" s="33">
        <v>7</v>
      </c>
      <c r="K6380" s="31" t="s">
        <v>94</v>
      </c>
      <c r="L6380" s="31" t="s">
        <v>95</v>
      </c>
    </row>
    <row r="6381" spans="1:12" ht="45" x14ac:dyDescent="0.2">
      <c r="A6381" t="str">
        <f>VLOOKUP(B6381,StateFIPS!A$2:B$52,2)</f>
        <v>South Dakota</v>
      </c>
      <c r="B6381">
        <f t="shared" si="102"/>
        <v>46</v>
      </c>
      <c r="C6381" s="31" t="s">
        <v>2402</v>
      </c>
      <c r="D6381" s="31" t="s">
        <v>93</v>
      </c>
      <c r="E6381" s="31" t="s">
        <v>3275</v>
      </c>
      <c r="F6381" s="31" t="s">
        <v>2940</v>
      </c>
      <c r="G6381" s="32">
        <v>199378</v>
      </c>
      <c r="H6381" s="31" t="s">
        <v>94</v>
      </c>
      <c r="I6381" s="32">
        <v>27312</v>
      </c>
      <c r="J6381" s="33">
        <v>7</v>
      </c>
      <c r="K6381" s="31" t="s">
        <v>94</v>
      </c>
      <c r="L6381" s="31" t="s">
        <v>95</v>
      </c>
    </row>
    <row r="6382" spans="1:12" ht="45" x14ac:dyDescent="0.2">
      <c r="A6382" t="str">
        <f>VLOOKUP(B6382,StateFIPS!A$2:B$52,2)</f>
        <v>North Dakota</v>
      </c>
      <c r="B6382">
        <f t="shared" si="102"/>
        <v>38</v>
      </c>
      <c r="C6382" s="31" t="s">
        <v>3191</v>
      </c>
      <c r="D6382" s="31" t="s">
        <v>93</v>
      </c>
      <c r="E6382" s="31" t="s">
        <v>3275</v>
      </c>
      <c r="F6382" s="31" t="s">
        <v>2940</v>
      </c>
      <c r="G6382" s="32">
        <v>27951</v>
      </c>
      <c r="H6382" s="31" t="s">
        <v>94</v>
      </c>
      <c r="I6382" s="32">
        <v>3829</v>
      </c>
      <c r="J6382" s="33">
        <v>7</v>
      </c>
      <c r="K6382" s="31" t="s">
        <v>94</v>
      </c>
      <c r="L6382" s="31" t="s">
        <v>95</v>
      </c>
    </row>
    <row r="6383" spans="1:12" ht="45" x14ac:dyDescent="0.2">
      <c r="A6383" t="str">
        <f>VLOOKUP(B6383,StateFIPS!A$2:B$52,2)</f>
        <v>South Dakota</v>
      </c>
      <c r="B6383">
        <f t="shared" si="102"/>
        <v>46</v>
      </c>
      <c r="C6383" s="31" t="s">
        <v>2466</v>
      </c>
      <c r="D6383" s="31" t="s">
        <v>93</v>
      </c>
      <c r="E6383" s="31" t="s">
        <v>3275</v>
      </c>
      <c r="F6383" s="31" t="s">
        <v>2940</v>
      </c>
      <c r="G6383" s="32">
        <v>333452</v>
      </c>
      <c r="H6383" s="31" t="s">
        <v>94</v>
      </c>
      <c r="I6383" s="32">
        <v>45678</v>
      </c>
      <c r="J6383" s="33">
        <v>7</v>
      </c>
      <c r="K6383" s="31" t="s">
        <v>94</v>
      </c>
      <c r="L6383" s="31" t="s">
        <v>95</v>
      </c>
    </row>
    <row r="6384" spans="1:12" ht="45" x14ac:dyDescent="0.2">
      <c r="A6384" t="str">
        <f>VLOOKUP(B6384,StateFIPS!A$2:B$52,2)</f>
        <v>Mississippi</v>
      </c>
      <c r="B6384">
        <f t="shared" si="102"/>
        <v>28</v>
      </c>
      <c r="C6384" s="31" t="s">
        <v>430</v>
      </c>
      <c r="D6384" s="31" t="s">
        <v>93</v>
      </c>
      <c r="E6384" s="31" t="s">
        <v>3275</v>
      </c>
      <c r="F6384" s="31" t="s">
        <v>2940</v>
      </c>
      <c r="G6384" s="32">
        <v>4327</v>
      </c>
      <c r="H6384" s="31" t="s">
        <v>94</v>
      </c>
      <c r="I6384" s="32">
        <v>593</v>
      </c>
      <c r="J6384" s="33">
        <v>7</v>
      </c>
      <c r="K6384" s="31" t="s">
        <v>94</v>
      </c>
      <c r="L6384" s="31" t="s">
        <v>95</v>
      </c>
    </row>
    <row r="6385" spans="1:12" ht="45" x14ac:dyDescent="0.2">
      <c r="A6385" t="str">
        <f>VLOOKUP(B6385,StateFIPS!A$2:B$52,2)</f>
        <v>South Dakota</v>
      </c>
      <c r="B6385">
        <f t="shared" si="102"/>
        <v>46</v>
      </c>
      <c r="C6385" s="31" t="s">
        <v>2512</v>
      </c>
      <c r="D6385" s="31" t="s">
        <v>93</v>
      </c>
      <c r="E6385" s="31" t="s">
        <v>3275</v>
      </c>
      <c r="F6385" s="31" t="s">
        <v>2940</v>
      </c>
      <c r="G6385" s="32">
        <v>298002</v>
      </c>
      <c r="H6385" s="31" t="s">
        <v>94</v>
      </c>
      <c r="I6385" s="32">
        <v>40822</v>
      </c>
      <c r="J6385" s="33">
        <v>7</v>
      </c>
      <c r="K6385" s="31" t="s">
        <v>94</v>
      </c>
      <c r="L6385" s="31" t="s">
        <v>95</v>
      </c>
    </row>
    <row r="6386" spans="1:12" ht="45" x14ac:dyDescent="0.2">
      <c r="A6386" t="str">
        <f>VLOOKUP(B6386,StateFIPS!A$2:B$52,2)</f>
        <v>South Dakota</v>
      </c>
      <c r="B6386">
        <f t="shared" si="102"/>
        <v>46</v>
      </c>
      <c r="C6386" s="31" t="s">
        <v>922</v>
      </c>
      <c r="D6386" s="31" t="s">
        <v>93</v>
      </c>
      <c r="E6386" s="31" t="s">
        <v>3275</v>
      </c>
      <c r="F6386" s="31" t="s">
        <v>2940</v>
      </c>
      <c r="G6386" s="32">
        <v>119413</v>
      </c>
      <c r="H6386" s="31" t="s">
        <v>94</v>
      </c>
      <c r="I6386" s="32">
        <v>16358</v>
      </c>
      <c r="J6386" s="33">
        <v>7</v>
      </c>
      <c r="K6386" s="31" t="s">
        <v>94</v>
      </c>
      <c r="L6386" s="31" t="s">
        <v>95</v>
      </c>
    </row>
    <row r="6387" spans="1:12" ht="45" x14ac:dyDescent="0.2">
      <c r="A6387" t="str">
        <f>VLOOKUP(B6387,StateFIPS!A$2:B$52,2)</f>
        <v>Ohio</v>
      </c>
      <c r="B6387">
        <f t="shared" si="102"/>
        <v>39</v>
      </c>
      <c r="C6387" s="31" t="s">
        <v>1871</v>
      </c>
      <c r="D6387" s="31" t="s">
        <v>93</v>
      </c>
      <c r="E6387" s="31" t="s">
        <v>3275</v>
      </c>
      <c r="F6387" s="31" t="s">
        <v>2940</v>
      </c>
      <c r="G6387" s="32">
        <v>58349</v>
      </c>
      <c r="H6387" s="31" t="s">
        <v>94</v>
      </c>
      <c r="I6387" s="32">
        <v>7993</v>
      </c>
      <c r="J6387" s="33">
        <v>7</v>
      </c>
      <c r="K6387" s="31" t="s">
        <v>94</v>
      </c>
      <c r="L6387" s="31" t="s">
        <v>95</v>
      </c>
    </row>
    <row r="6388" spans="1:12" ht="45" x14ac:dyDescent="0.2">
      <c r="A6388" t="str">
        <f>VLOOKUP(B6388,StateFIPS!A$2:B$52,2)</f>
        <v>Ohio</v>
      </c>
      <c r="B6388">
        <f t="shared" si="102"/>
        <v>39</v>
      </c>
      <c r="C6388" s="31" t="s">
        <v>1826</v>
      </c>
      <c r="D6388" s="31" t="s">
        <v>93</v>
      </c>
      <c r="E6388" s="31" t="s">
        <v>3275</v>
      </c>
      <c r="F6388" s="31" t="s">
        <v>2940</v>
      </c>
      <c r="G6388" s="32">
        <v>120534</v>
      </c>
      <c r="H6388" s="31" t="s">
        <v>94</v>
      </c>
      <c r="I6388" s="32">
        <v>16512</v>
      </c>
      <c r="J6388" s="33">
        <v>7</v>
      </c>
      <c r="K6388" s="31" t="s">
        <v>94</v>
      </c>
      <c r="L6388" s="31" t="s">
        <v>95</v>
      </c>
    </row>
    <row r="6389" spans="1:12" ht="45" x14ac:dyDescent="0.2">
      <c r="A6389" t="str">
        <f>VLOOKUP(B6389,StateFIPS!A$2:B$52,2)</f>
        <v>Mississippi</v>
      </c>
      <c r="B6389">
        <f t="shared" si="102"/>
        <v>28</v>
      </c>
      <c r="C6389" s="31" t="s">
        <v>3171</v>
      </c>
      <c r="D6389" s="31" t="s">
        <v>93</v>
      </c>
      <c r="E6389" s="31" t="s">
        <v>3275</v>
      </c>
      <c r="F6389" s="31" t="s">
        <v>2940</v>
      </c>
      <c r="G6389" s="32">
        <v>4327</v>
      </c>
      <c r="H6389" s="31" t="s">
        <v>94</v>
      </c>
      <c r="I6389" s="32">
        <v>593</v>
      </c>
      <c r="J6389" s="33">
        <v>7</v>
      </c>
      <c r="K6389" s="31" t="s">
        <v>94</v>
      </c>
      <c r="L6389" s="31" t="s">
        <v>95</v>
      </c>
    </row>
    <row r="6390" spans="1:12" ht="45" x14ac:dyDescent="0.2">
      <c r="A6390" t="str">
        <f>VLOOKUP(B6390,StateFIPS!A$2:B$52,2)</f>
        <v>Ohio</v>
      </c>
      <c r="B6390">
        <f t="shared" si="102"/>
        <v>39</v>
      </c>
      <c r="C6390" s="31" t="s">
        <v>1467</v>
      </c>
      <c r="D6390" s="31" t="s">
        <v>93</v>
      </c>
      <c r="E6390" s="31" t="s">
        <v>3275</v>
      </c>
      <c r="F6390" s="31" t="s">
        <v>2940</v>
      </c>
      <c r="G6390" s="32">
        <v>135975</v>
      </c>
      <c r="H6390" s="31" t="s">
        <v>94</v>
      </c>
      <c r="I6390" s="32">
        <v>18627</v>
      </c>
      <c r="J6390" s="33">
        <v>7</v>
      </c>
      <c r="K6390" s="31" t="s">
        <v>94</v>
      </c>
      <c r="L6390" s="31" t="s">
        <v>95</v>
      </c>
    </row>
    <row r="6391" spans="1:12" ht="45" x14ac:dyDescent="0.2">
      <c r="A6391" t="str">
        <f>VLOOKUP(B6391,StateFIPS!A$2:B$52,2)</f>
        <v>South Dakota</v>
      </c>
      <c r="B6391">
        <f t="shared" si="102"/>
        <v>46</v>
      </c>
      <c r="C6391" s="31" t="s">
        <v>3213</v>
      </c>
      <c r="D6391" s="31" t="s">
        <v>93</v>
      </c>
      <c r="E6391" s="31" t="s">
        <v>3275</v>
      </c>
      <c r="F6391" s="31" t="s">
        <v>2940</v>
      </c>
      <c r="G6391" s="32">
        <v>15506</v>
      </c>
      <c r="H6391" s="31" t="s">
        <v>94</v>
      </c>
      <c r="I6391" s="32">
        <v>2124</v>
      </c>
      <c r="J6391" s="33">
        <v>7</v>
      </c>
      <c r="K6391" s="31" t="s">
        <v>94</v>
      </c>
      <c r="L6391" s="31" t="s">
        <v>95</v>
      </c>
    </row>
    <row r="6392" spans="1:12" ht="45" x14ac:dyDescent="0.2">
      <c r="A6392" t="str">
        <f>VLOOKUP(B6392,StateFIPS!A$2:B$52,2)</f>
        <v>Montana</v>
      </c>
      <c r="B6392">
        <f t="shared" si="102"/>
        <v>30</v>
      </c>
      <c r="C6392" s="31" t="s">
        <v>3190</v>
      </c>
      <c r="D6392" s="31" t="s">
        <v>93</v>
      </c>
      <c r="E6392" s="31" t="s">
        <v>3275</v>
      </c>
      <c r="F6392" s="31" t="s">
        <v>2940</v>
      </c>
      <c r="G6392" s="32">
        <v>25045</v>
      </c>
      <c r="H6392" s="31" t="s">
        <v>94</v>
      </c>
      <c r="I6392" s="32">
        <v>3431</v>
      </c>
      <c r="J6392" s="33">
        <v>7</v>
      </c>
      <c r="K6392" s="31" t="s">
        <v>94</v>
      </c>
      <c r="L6392" s="31" t="s">
        <v>95</v>
      </c>
    </row>
    <row r="6393" spans="1:12" ht="45" x14ac:dyDescent="0.2">
      <c r="A6393" t="str">
        <f>VLOOKUP(B6393,StateFIPS!A$2:B$52,2)</f>
        <v>Montana</v>
      </c>
      <c r="B6393">
        <f t="shared" si="102"/>
        <v>30</v>
      </c>
      <c r="C6393" s="31" t="s">
        <v>1221</v>
      </c>
      <c r="D6393" s="31" t="s">
        <v>93</v>
      </c>
      <c r="E6393" s="31" t="s">
        <v>3275</v>
      </c>
      <c r="F6393" s="31" t="s">
        <v>2940</v>
      </c>
      <c r="G6393" s="32">
        <v>115397</v>
      </c>
      <c r="H6393" s="31" t="s">
        <v>94</v>
      </c>
      <c r="I6393" s="32">
        <v>15808</v>
      </c>
      <c r="J6393" s="33">
        <v>7</v>
      </c>
      <c r="K6393" s="31" t="s">
        <v>94</v>
      </c>
      <c r="L6393" s="31" t="s">
        <v>95</v>
      </c>
    </row>
    <row r="6394" spans="1:12" ht="45" x14ac:dyDescent="0.2">
      <c r="A6394" t="str">
        <f>VLOOKUP(B6394,StateFIPS!A$2:B$52,2)</f>
        <v>South Dakota</v>
      </c>
      <c r="B6394">
        <f t="shared" si="102"/>
        <v>46</v>
      </c>
      <c r="C6394" s="31" t="s">
        <v>2614</v>
      </c>
      <c r="D6394" s="31" t="s">
        <v>93</v>
      </c>
      <c r="E6394" s="31" t="s">
        <v>3275</v>
      </c>
      <c r="F6394" s="31" t="s">
        <v>2940</v>
      </c>
      <c r="G6394" s="32">
        <v>339599</v>
      </c>
      <c r="H6394" s="31" t="s">
        <v>94</v>
      </c>
      <c r="I6394" s="32">
        <v>46520</v>
      </c>
      <c r="J6394" s="33">
        <v>7</v>
      </c>
      <c r="K6394" s="31" t="s">
        <v>94</v>
      </c>
      <c r="L6394" s="31" t="s">
        <v>95</v>
      </c>
    </row>
    <row r="6395" spans="1:12" ht="45" x14ac:dyDescent="0.2">
      <c r="A6395" t="str">
        <f>VLOOKUP(B6395,StateFIPS!A$2:B$52,2)</f>
        <v>Mississippi</v>
      </c>
      <c r="B6395">
        <f t="shared" si="102"/>
        <v>28</v>
      </c>
      <c r="C6395" s="31" t="s">
        <v>2702</v>
      </c>
      <c r="D6395" s="31" t="s">
        <v>93</v>
      </c>
      <c r="E6395" s="31" t="s">
        <v>3275</v>
      </c>
      <c r="F6395" s="31" t="s">
        <v>2940</v>
      </c>
      <c r="G6395" s="32">
        <v>4327</v>
      </c>
      <c r="H6395" s="31" t="s">
        <v>94</v>
      </c>
      <c r="I6395" s="32">
        <v>593</v>
      </c>
      <c r="J6395" s="33">
        <v>7</v>
      </c>
      <c r="K6395" s="31" t="s">
        <v>94</v>
      </c>
      <c r="L6395" s="31" t="s">
        <v>95</v>
      </c>
    </row>
    <row r="6396" spans="1:12" ht="45" x14ac:dyDescent="0.2">
      <c r="A6396" t="str">
        <f>VLOOKUP(B6396,StateFIPS!A$2:B$52,2)</f>
        <v>Mississippi</v>
      </c>
      <c r="B6396">
        <f t="shared" si="102"/>
        <v>28</v>
      </c>
      <c r="C6396" s="31" t="s">
        <v>332</v>
      </c>
      <c r="D6396" s="31" t="s">
        <v>93</v>
      </c>
      <c r="E6396" s="31" t="s">
        <v>3275</v>
      </c>
      <c r="F6396" s="31" t="s">
        <v>2940</v>
      </c>
      <c r="G6396" s="32">
        <v>4327</v>
      </c>
      <c r="H6396" s="31" t="s">
        <v>94</v>
      </c>
      <c r="I6396" s="32">
        <v>593</v>
      </c>
      <c r="J6396" s="33">
        <v>7</v>
      </c>
      <c r="K6396" s="31" t="s">
        <v>94</v>
      </c>
      <c r="L6396" s="31" t="s">
        <v>95</v>
      </c>
    </row>
    <row r="6397" spans="1:12" ht="45" x14ac:dyDescent="0.2">
      <c r="A6397" t="str">
        <f>VLOOKUP(B6397,StateFIPS!A$2:B$52,2)</f>
        <v>South Dakota</v>
      </c>
      <c r="B6397">
        <f t="shared" si="102"/>
        <v>46</v>
      </c>
      <c r="C6397" s="31" t="s">
        <v>2669</v>
      </c>
      <c r="D6397" s="31" t="s">
        <v>93</v>
      </c>
      <c r="E6397" s="31" t="s">
        <v>3275</v>
      </c>
      <c r="F6397" s="31" t="s">
        <v>2940</v>
      </c>
      <c r="G6397" s="32">
        <v>310113</v>
      </c>
      <c r="H6397" s="31" t="s">
        <v>94</v>
      </c>
      <c r="I6397" s="32">
        <v>42481</v>
      </c>
      <c r="J6397" s="33">
        <v>7</v>
      </c>
      <c r="K6397" s="31" t="s">
        <v>94</v>
      </c>
      <c r="L6397" s="31" t="s">
        <v>95</v>
      </c>
    </row>
    <row r="6398" spans="1:12" ht="45" x14ac:dyDescent="0.2">
      <c r="A6398" t="str">
        <f>VLOOKUP(B6398,StateFIPS!A$2:B$52,2)</f>
        <v>South Dakota</v>
      </c>
      <c r="B6398">
        <f t="shared" si="102"/>
        <v>46</v>
      </c>
      <c r="C6398" s="31" t="s">
        <v>2353</v>
      </c>
      <c r="D6398" s="31" t="s">
        <v>93</v>
      </c>
      <c r="E6398" s="31" t="s">
        <v>3275</v>
      </c>
      <c r="F6398" s="31" t="s">
        <v>2940</v>
      </c>
      <c r="G6398" s="32">
        <v>115357</v>
      </c>
      <c r="H6398" s="31" t="s">
        <v>94</v>
      </c>
      <c r="I6398" s="32">
        <v>15802</v>
      </c>
      <c r="J6398" s="33">
        <v>7</v>
      </c>
      <c r="K6398" s="31" t="s">
        <v>94</v>
      </c>
      <c r="L6398" s="31" t="s">
        <v>95</v>
      </c>
    </row>
    <row r="6399" spans="1:12" ht="45" x14ac:dyDescent="0.2">
      <c r="A6399" t="str">
        <f>VLOOKUP(B6399,StateFIPS!A$2:B$52,2)</f>
        <v>Montana</v>
      </c>
      <c r="B6399">
        <f t="shared" si="102"/>
        <v>30</v>
      </c>
      <c r="C6399" s="31" t="s">
        <v>3197</v>
      </c>
      <c r="D6399" s="31" t="s">
        <v>93</v>
      </c>
      <c r="E6399" s="31" t="s">
        <v>3275</v>
      </c>
      <c r="F6399" s="31" t="s">
        <v>2940</v>
      </c>
      <c r="G6399" s="32">
        <v>112868</v>
      </c>
      <c r="H6399" s="31" t="s">
        <v>94</v>
      </c>
      <c r="I6399" s="32">
        <v>15461</v>
      </c>
      <c r="J6399" s="33">
        <v>7</v>
      </c>
      <c r="K6399" s="31" t="s">
        <v>94</v>
      </c>
      <c r="L6399" s="31" t="s">
        <v>95</v>
      </c>
    </row>
    <row r="6400" spans="1:12" ht="45" x14ac:dyDescent="0.2">
      <c r="A6400" t="str">
        <f>VLOOKUP(B6400,StateFIPS!A$2:B$52,2)</f>
        <v>Mississippi</v>
      </c>
      <c r="B6400">
        <f t="shared" si="102"/>
        <v>28</v>
      </c>
      <c r="C6400" s="31" t="s">
        <v>331</v>
      </c>
      <c r="D6400" s="31" t="s">
        <v>93</v>
      </c>
      <c r="E6400" s="31" t="s">
        <v>3275</v>
      </c>
      <c r="F6400" s="31" t="s">
        <v>2940</v>
      </c>
      <c r="G6400" s="32">
        <v>4327</v>
      </c>
      <c r="H6400" s="31" t="s">
        <v>94</v>
      </c>
      <c r="I6400" s="32">
        <v>593</v>
      </c>
      <c r="J6400" s="33">
        <v>7</v>
      </c>
      <c r="K6400" s="31" t="s">
        <v>94</v>
      </c>
      <c r="L6400" s="31" t="s">
        <v>95</v>
      </c>
    </row>
    <row r="6401" spans="1:12" ht="45" x14ac:dyDescent="0.2">
      <c r="A6401" t="str">
        <f>VLOOKUP(B6401,StateFIPS!A$2:B$52,2)</f>
        <v>North Dakota</v>
      </c>
      <c r="B6401">
        <f t="shared" si="102"/>
        <v>38</v>
      </c>
      <c r="C6401" s="31" t="s">
        <v>2676</v>
      </c>
      <c r="D6401" s="31" t="s">
        <v>93</v>
      </c>
      <c r="E6401" s="31" t="s">
        <v>3275</v>
      </c>
      <c r="F6401" s="31" t="s">
        <v>2940</v>
      </c>
      <c r="G6401" s="32">
        <v>23743</v>
      </c>
      <c r="H6401" s="31" t="s">
        <v>94</v>
      </c>
      <c r="I6401" s="32">
        <v>3253</v>
      </c>
      <c r="J6401" s="33">
        <v>7</v>
      </c>
      <c r="K6401" s="31" t="s">
        <v>94</v>
      </c>
      <c r="L6401" s="31" t="s">
        <v>95</v>
      </c>
    </row>
    <row r="6402" spans="1:12" ht="45" x14ac:dyDescent="0.2">
      <c r="A6402" t="str">
        <f>VLOOKUP(B6402,StateFIPS!A$2:B$52,2)</f>
        <v>Mississippi</v>
      </c>
      <c r="B6402">
        <f t="shared" si="102"/>
        <v>28</v>
      </c>
      <c r="C6402" s="31" t="s">
        <v>333</v>
      </c>
      <c r="D6402" s="31" t="s">
        <v>93</v>
      </c>
      <c r="E6402" s="31" t="s">
        <v>3275</v>
      </c>
      <c r="F6402" s="31" t="s">
        <v>2940</v>
      </c>
      <c r="G6402" s="32">
        <v>4327</v>
      </c>
      <c r="H6402" s="31" t="s">
        <v>94</v>
      </c>
      <c r="I6402" s="32">
        <v>593</v>
      </c>
      <c r="J6402" s="33">
        <v>7</v>
      </c>
      <c r="K6402" s="31" t="s">
        <v>94</v>
      </c>
      <c r="L6402" s="31" t="s">
        <v>95</v>
      </c>
    </row>
    <row r="6403" spans="1:12" ht="45" x14ac:dyDescent="0.2">
      <c r="A6403" t="str">
        <f>VLOOKUP(B6403,StateFIPS!A$2:B$52,2)</f>
        <v>Mississippi</v>
      </c>
      <c r="B6403">
        <f t="shared" ref="B6403:B6466" si="103">VALUE(LEFT(C6403,2))</f>
        <v>28</v>
      </c>
      <c r="C6403" s="31" t="s">
        <v>3167</v>
      </c>
      <c r="D6403" s="31" t="s">
        <v>93</v>
      </c>
      <c r="E6403" s="31" t="s">
        <v>3275</v>
      </c>
      <c r="F6403" s="31" t="s">
        <v>2940</v>
      </c>
      <c r="G6403" s="32">
        <v>4327</v>
      </c>
      <c r="H6403" s="31" t="s">
        <v>94</v>
      </c>
      <c r="I6403" s="32">
        <v>593</v>
      </c>
      <c r="J6403" s="33">
        <v>7</v>
      </c>
      <c r="K6403" s="31" t="s">
        <v>94</v>
      </c>
      <c r="L6403" s="31" t="s">
        <v>95</v>
      </c>
    </row>
    <row r="6404" spans="1:12" ht="45" x14ac:dyDescent="0.2">
      <c r="A6404" t="str">
        <f>VLOOKUP(B6404,StateFIPS!A$2:B$52,2)</f>
        <v>Texas</v>
      </c>
      <c r="B6404">
        <f t="shared" si="103"/>
        <v>48</v>
      </c>
      <c r="C6404" s="31" t="s">
        <v>3225</v>
      </c>
      <c r="D6404" s="31" t="s">
        <v>93</v>
      </c>
      <c r="E6404" s="31" t="s">
        <v>3275</v>
      </c>
      <c r="F6404" s="31" t="s">
        <v>2940</v>
      </c>
      <c r="G6404" s="32">
        <v>25463</v>
      </c>
      <c r="H6404" s="31" t="s">
        <v>94</v>
      </c>
      <c r="I6404" s="32">
        <v>3488</v>
      </c>
      <c r="J6404" s="33">
        <v>7</v>
      </c>
      <c r="K6404" s="31" t="s">
        <v>94</v>
      </c>
      <c r="L6404" s="31" t="s">
        <v>95</v>
      </c>
    </row>
    <row r="6405" spans="1:12" ht="45" x14ac:dyDescent="0.2">
      <c r="A6405" t="str">
        <f>VLOOKUP(B6405,StateFIPS!A$2:B$52,2)</f>
        <v>Mississippi</v>
      </c>
      <c r="B6405">
        <f t="shared" si="103"/>
        <v>28</v>
      </c>
      <c r="C6405" s="31" t="s">
        <v>294</v>
      </c>
      <c r="D6405" s="31" t="s">
        <v>93</v>
      </c>
      <c r="E6405" s="31" t="s">
        <v>3275</v>
      </c>
      <c r="F6405" s="31" t="s">
        <v>2940</v>
      </c>
      <c r="G6405" s="32">
        <v>4327</v>
      </c>
      <c r="H6405" s="31" t="s">
        <v>94</v>
      </c>
      <c r="I6405" s="32">
        <v>593</v>
      </c>
      <c r="J6405" s="33">
        <v>7</v>
      </c>
      <c r="K6405" s="31" t="s">
        <v>94</v>
      </c>
      <c r="L6405" s="31" t="s">
        <v>95</v>
      </c>
    </row>
    <row r="6406" spans="1:12" ht="45" x14ac:dyDescent="0.2">
      <c r="A6406" t="str">
        <f>VLOOKUP(B6406,StateFIPS!A$2:B$52,2)</f>
        <v>Ohio</v>
      </c>
      <c r="B6406">
        <f t="shared" si="103"/>
        <v>39</v>
      </c>
      <c r="C6406" s="31" t="s">
        <v>1554</v>
      </c>
      <c r="D6406" s="31" t="s">
        <v>93</v>
      </c>
      <c r="E6406" s="31" t="s">
        <v>3275</v>
      </c>
      <c r="F6406" s="31" t="s">
        <v>2940</v>
      </c>
      <c r="G6406" s="32">
        <v>256946</v>
      </c>
      <c r="H6406" s="31" t="s">
        <v>94</v>
      </c>
      <c r="I6406" s="32">
        <v>35198</v>
      </c>
      <c r="J6406" s="33">
        <v>7</v>
      </c>
      <c r="K6406" s="31" t="s">
        <v>94</v>
      </c>
      <c r="L6406" s="31" t="s">
        <v>95</v>
      </c>
    </row>
    <row r="6407" spans="1:12" ht="45" x14ac:dyDescent="0.2">
      <c r="A6407" t="str">
        <f>VLOOKUP(B6407,StateFIPS!A$2:B$52,2)</f>
        <v>Mississippi</v>
      </c>
      <c r="B6407">
        <f t="shared" si="103"/>
        <v>28</v>
      </c>
      <c r="C6407" s="31" t="s">
        <v>293</v>
      </c>
      <c r="D6407" s="31" t="s">
        <v>93</v>
      </c>
      <c r="E6407" s="31" t="s">
        <v>3275</v>
      </c>
      <c r="F6407" s="31" t="s">
        <v>2940</v>
      </c>
      <c r="G6407" s="32">
        <v>4327</v>
      </c>
      <c r="H6407" s="31" t="s">
        <v>94</v>
      </c>
      <c r="I6407" s="32">
        <v>593</v>
      </c>
      <c r="J6407" s="33">
        <v>7</v>
      </c>
      <c r="K6407" s="31" t="s">
        <v>94</v>
      </c>
      <c r="L6407" s="31" t="s">
        <v>95</v>
      </c>
    </row>
    <row r="6408" spans="1:12" ht="45" x14ac:dyDescent="0.2">
      <c r="A6408" t="str">
        <f>VLOOKUP(B6408,StateFIPS!A$2:B$52,2)</f>
        <v>South Carolina</v>
      </c>
      <c r="B6408">
        <f t="shared" si="103"/>
        <v>45</v>
      </c>
      <c r="C6408" s="31" t="s">
        <v>1357</v>
      </c>
      <c r="D6408" s="31" t="s">
        <v>93</v>
      </c>
      <c r="E6408" s="31" t="s">
        <v>3275</v>
      </c>
      <c r="F6408" s="31" t="s">
        <v>2940</v>
      </c>
      <c r="G6408" s="32">
        <v>3400</v>
      </c>
      <c r="H6408" s="31" t="s">
        <v>94</v>
      </c>
      <c r="I6408" s="32">
        <v>466</v>
      </c>
      <c r="J6408" s="33">
        <v>7</v>
      </c>
      <c r="K6408" s="31" t="s">
        <v>94</v>
      </c>
      <c r="L6408" s="31" t="s">
        <v>95</v>
      </c>
    </row>
    <row r="6409" spans="1:12" ht="45" x14ac:dyDescent="0.2">
      <c r="A6409" t="str">
        <f>VLOOKUP(B6409,StateFIPS!A$2:B$52,2)</f>
        <v>South Dakota</v>
      </c>
      <c r="B6409">
        <f t="shared" si="103"/>
        <v>46</v>
      </c>
      <c r="C6409" s="31" t="s">
        <v>3265</v>
      </c>
      <c r="D6409" s="31" t="s">
        <v>93</v>
      </c>
      <c r="E6409" s="31" t="s">
        <v>3275</v>
      </c>
      <c r="F6409" s="31" t="s">
        <v>2940</v>
      </c>
      <c r="G6409" s="32">
        <v>109801</v>
      </c>
      <c r="H6409" s="31" t="s">
        <v>94</v>
      </c>
      <c r="I6409" s="32">
        <v>15041</v>
      </c>
      <c r="J6409" s="33">
        <v>7</v>
      </c>
      <c r="K6409" s="31" t="s">
        <v>94</v>
      </c>
      <c r="L6409" s="31" t="s">
        <v>95</v>
      </c>
    </row>
    <row r="6410" spans="1:12" ht="45" x14ac:dyDescent="0.2">
      <c r="A6410" t="str">
        <f>VLOOKUP(B6410,StateFIPS!A$2:B$52,2)</f>
        <v>Ohio</v>
      </c>
      <c r="B6410">
        <f t="shared" si="103"/>
        <v>39</v>
      </c>
      <c r="C6410" s="31" t="s">
        <v>1856</v>
      </c>
      <c r="D6410" s="31" t="s">
        <v>93</v>
      </c>
      <c r="E6410" s="31" t="s">
        <v>3275</v>
      </c>
      <c r="F6410" s="31" t="s">
        <v>2940</v>
      </c>
      <c r="G6410" s="32">
        <v>134352</v>
      </c>
      <c r="H6410" s="31" t="s">
        <v>94</v>
      </c>
      <c r="I6410" s="32">
        <v>18404</v>
      </c>
      <c r="J6410" s="33">
        <v>7</v>
      </c>
      <c r="K6410" s="31" t="s">
        <v>94</v>
      </c>
      <c r="L6410" s="31" t="s">
        <v>95</v>
      </c>
    </row>
    <row r="6411" spans="1:12" ht="45" x14ac:dyDescent="0.2">
      <c r="A6411" t="str">
        <f>VLOOKUP(B6411,StateFIPS!A$2:B$52,2)</f>
        <v>Mississippi</v>
      </c>
      <c r="B6411">
        <f t="shared" si="103"/>
        <v>28</v>
      </c>
      <c r="C6411" s="31" t="s">
        <v>330</v>
      </c>
      <c r="D6411" s="31" t="s">
        <v>93</v>
      </c>
      <c r="E6411" s="31" t="s">
        <v>3275</v>
      </c>
      <c r="F6411" s="31" t="s">
        <v>2940</v>
      </c>
      <c r="G6411" s="32">
        <v>4327</v>
      </c>
      <c r="H6411" s="31" t="s">
        <v>94</v>
      </c>
      <c r="I6411" s="32">
        <v>593</v>
      </c>
      <c r="J6411" s="33">
        <v>7</v>
      </c>
      <c r="K6411" s="31" t="s">
        <v>94</v>
      </c>
      <c r="L6411" s="31" t="s">
        <v>95</v>
      </c>
    </row>
    <row r="6412" spans="1:12" ht="45" x14ac:dyDescent="0.2">
      <c r="A6412" t="str">
        <f>VLOOKUP(B6412,StateFIPS!A$2:B$52,2)</f>
        <v>Montana</v>
      </c>
      <c r="B6412">
        <f t="shared" si="103"/>
        <v>30</v>
      </c>
      <c r="C6412" s="31" t="s">
        <v>3196</v>
      </c>
      <c r="D6412" s="31" t="s">
        <v>93</v>
      </c>
      <c r="E6412" s="31" t="s">
        <v>3275</v>
      </c>
      <c r="F6412" s="31" t="s">
        <v>2940</v>
      </c>
      <c r="G6412" s="32">
        <v>63739</v>
      </c>
      <c r="H6412" s="31" t="s">
        <v>94</v>
      </c>
      <c r="I6412" s="32">
        <v>8731</v>
      </c>
      <c r="J6412" s="33">
        <v>7</v>
      </c>
      <c r="K6412" s="31" t="s">
        <v>94</v>
      </c>
      <c r="L6412" s="31" t="s">
        <v>95</v>
      </c>
    </row>
    <row r="6413" spans="1:12" ht="45" x14ac:dyDescent="0.2">
      <c r="A6413" t="str">
        <f>VLOOKUP(B6413,StateFIPS!A$2:B$52,2)</f>
        <v>South Dakota</v>
      </c>
      <c r="B6413">
        <f t="shared" si="103"/>
        <v>46</v>
      </c>
      <c r="C6413" s="31" t="s">
        <v>2546</v>
      </c>
      <c r="D6413" s="31" t="s">
        <v>93</v>
      </c>
      <c r="E6413" s="31" t="s">
        <v>3275</v>
      </c>
      <c r="F6413" s="31" t="s">
        <v>2940</v>
      </c>
      <c r="G6413" s="32">
        <v>325632</v>
      </c>
      <c r="H6413" s="31" t="s">
        <v>94</v>
      </c>
      <c r="I6413" s="32">
        <v>44607</v>
      </c>
      <c r="J6413" s="33">
        <v>7</v>
      </c>
      <c r="K6413" s="31" t="s">
        <v>94</v>
      </c>
      <c r="L6413" s="31" t="s">
        <v>95</v>
      </c>
    </row>
    <row r="6414" spans="1:12" ht="45" x14ac:dyDescent="0.2">
      <c r="A6414" t="str">
        <f>VLOOKUP(B6414,StateFIPS!A$2:B$52,2)</f>
        <v>Mississippi</v>
      </c>
      <c r="B6414">
        <f t="shared" si="103"/>
        <v>28</v>
      </c>
      <c r="C6414" s="31" t="s">
        <v>1525</v>
      </c>
      <c r="D6414" s="31" t="s">
        <v>93</v>
      </c>
      <c r="E6414" s="31" t="s">
        <v>3275</v>
      </c>
      <c r="F6414" s="31" t="s">
        <v>2940</v>
      </c>
      <c r="G6414" s="32">
        <v>4327</v>
      </c>
      <c r="H6414" s="31" t="s">
        <v>94</v>
      </c>
      <c r="I6414" s="32">
        <v>593</v>
      </c>
      <c r="J6414" s="33">
        <v>7</v>
      </c>
      <c r="K6414" s="31" t="s">
        <v>94</v>
      </c>
      <c r="L6414" s="31" t="s">
        <v>95</v>
      </c>
    </row>
    <row r="6415" spans="1:12" ht="45" x14ac:dyDescent="0.2">
      <c r="A6415" t="str">
        <f>VLOOKUP(B6415,StateFIPS!A$2:B$52,2)</f>
        <v>South Dakota</v>
      </c>
      <c r="B6415">
        <f t="shared" si="103"/>
        <v>46</v>
      </c>
      <c r="C6415" s="31" t="s">
        <v>2618</v>
      </c>
      <c r="D6415" s="31" t="s">
        <v>93</v>
      </c>
      <c r="E6415" s="31" t="s">
        <v>3275</v>
      </c>
      <c r="F6415" s="31" t="s">
        <v>2940</v>
      </c>
      <c r="G6415" s="32">
        <v>198246</v>
      </c>
      <c r="H6415" s="31" t="s">
        <v>94</v>
      </c>
      <c r="I6415" s="32">
        <v>27157</v>
      </c>
      <c r="J6415" s="33">
        <v>7</v>
      </c>
      <c r="K6415" s="31" t="s">
        <v>94</v>
      </c>
      <c r="L6415" s="31" t="s">
        <v>95</v>
      </c>
    </row>
    <row r="6416" spans="1:12" ht="45" x14ac:dyDescent="0.2">
      <c r="A6416" t="str">
        <f>VLOOKUP(B6416,StateFIPS!A$2:B$52,2)</f>
        <v>Ohio</v>
      </c>
      <c r="B6416">
        <f t="shared" si="103"/>
        <v>39</v>
      </c>
      <c r="C6416" s="31" t="s">
        <v>1864</v>
      </c>
      <c r="D6416" s="31" t="s">
        <v>93</v>
      </c>
      <c r="E6416" s="31" t="s">
        <v>3275</v>
      </c>
      <c r="F6416" s="31" t="s">
        <v>2940</v>
      </c>
      <c r="G6416" s="32">
        <v>31586</v>
      </c>
      <c r="H6416" s="31" t="s">
        <v>94</v>
      </c>
      <c r="I6416" s="32">
        <v>4327</v>
      </c>
      <c r="J6416" s="33">
        <v>7</v>
      </c>
      <c r="K6416" s="31" t="s">
        <v>94</v>
      </c>
      <c r="L6416" s="31" t="s">
        <v>95</v>
      </c>
    </row>
    <row r="6417" spans="1:12" ht="45" x14ac:dyDescent="0.2">
      <c r="A6417" t="str">
        <f>VLOOKUP(B6417,StateFIPS!A$2:B$52,2)</f>
        <v>South Dakota</v>
      </c>
      <c r="B6417">
        <f t="shared" si="103"/>
        <v>46</v>
      </c>
      <c r="C6417" s="31" t="s">
        <v>2551</v>
      </c>
      <c r="D6417" s="31" t="s">
        <v>93</v>
      </c>
      <c r="E6417" s="31" t="s">
        <v>3275</v>
      </c>
      <c r="F6417" s="31" t="s">
        <v>2940</v>
      </c>
      <c r="G6417" s="32">
        <v>125160</v>
      </c>
      <c r="H6417" s="31" t="s">
        <v>94</v>
      </c>
      <c r="I6417" s="32">
        <v>17145</v>
      </c>
      <c r="J6417" s="33">
        <v>7</v>
      </c>
      <c r="K6417" s="31" t="s">
        <v>94</v>
      </c>
      <c r="L6417" s="31" t="s">
        <v>95</v>
      </c>
    </row>
    <row r="6418" spans="1:12" ht="45" x14ac:dyDescent="0.2">
      <c r="A6418" t="str">
        <f>VLOOKUP(B6418,StateFIPS!A$2:B$52,2)</f>
        <v>South Dakota</v>
      </c>
      <c r="B6418">
        <f t="shared" si="103"/>
        <v>46</v>
      </c>
      <c r="C6418" s="31" t="s">
        <v>3267</v>
      </c>
      <c r="D6418" s="31" t="s">
        <v>93</v>
      </c>
      <c r="E6418" s="31" t="s">
        <v>3275</v>
      </c>
      <c r="F6418" s="31" t="s">
        <v>2940</v>
      </c>
      <c r="G6418" s="32">
        <v>114918</v>
      </c>
      <c r="H6418" s="31" t="s">
        <v>94</v>
      </c>
      <c r="I6418" s="32">
        <v>15742</v>
      </c>
      <c r="J6418" s="33">
        <v>7</v>
      </c>
      <c r="K6418" s="31" t="s">
        <v>94</v>
      </c>
      <c r="L6418" s="31" t="s">
        <v>95</v>
      </c>
    </row>
    <row r="6419" spans="1:12" ht="45" x14ac:dyDescent="0.2">
      <c r="A6419" t="str">
        <f>VLOOKUP(B6419,StateFIPS!A$2:B$52,2)</f>
        <v>Mississippi</v>
      </c>
      <c r="B6419">
        <f t="shared" si="103"/>
        <v>28</v>
      </c>
      <c r="C6419" s="31" t="s">
        <v>2711</v>
      </c>
      <c r="D6419" s="31" t="s">
        <v>93</v>
      </c>
      <c r="E6419" s="31" t="s">
        <v>3275</v>
      </c>
      <c r="F6419" s="31" t="s">
        <v>2940</v>
      </c>
      <c r="G6419" s="32">
        <v>4327</v>
      </c>
      <c r="H6419" s="31" t="s">
        <v>94</v>
      </c>
      <c r="I6419" s="32">
        <v>593</v>
      </c>
      <c r="J6419" s="33">
        <v>7</v>
      </c>
      <c r="K6419" s="31" t="s">
        <v>94</v>
      </c>
      <c r="L6419" s="31" t="s">
        <v>95</v>
      </c>
    </row>
    <row r="6420" spans="1:12" ht="45" x14ac:dyDescent="0.2">
      <c r="A6420" t="str">
        <f>VLOOKUP(B6420,StateFIPS!A$2:B$52,2)</f>
        <v>South Dakota</v>
      </c>
      <c r="B6420">
        <f t="shared" si="103"/>
        <v>46</v>
      </c>
      <c r="C6420" s="31" t="s">
        <v>3218</v>
      </c>
      <c r="D6420" s="31" t="s">
        <v>93</v>
      </c>
      <c r="E6420" s="31" t="s">
        <v>3275</v>
      </c>
      <c r="F6420" s="31" t="s">
        <v>2940</v>
      </c>
      <c r="G6420" s="32">
        <v>109782</v>
      </c>
      <c r="H6420" s="31" t="s">
        <v>94</v>
      </c>
      <c r="I6420" s="32">
        <v>15039</v>
      </c>
      <c r="J6420" s="33">
        <v>7</v>
      </c>
      <c r="K6420" s="31" t="s">
        <v>94</v>
      </c>
      <c r="L6420" s="31" t="s">
        <v>95</v>
      </c>
    </row>
    <row r="6421" spans="1:12" ht="45" x14ac:dyDescent="0.2">
      <c r="A6421" t="str">
        <f>VLOOKUP(B6421,StateFIPS!A$2:B$52,2)</f>
        <v>Nebraska</v>
      </c>
      <c r="B6421">
        <f t="shared" si="103"/>
        <v>31</v>
      </c>
      <c r="C6421" s="31" t="s">
        <v>1271</v>
      </c>
      <c r="D6421" s="31" t="s">
        <v>93</v>
      </c>
      <c r="E6421" s="31" t="s">
        <v>3275</v>
      </c>
      <c r="F6421" s="31" t="s">
        <v>2940</v>
      </c>
      <c r="G6421" s="32">
        <v>59625</v>
      </c>
      <c r="H6421" s="31" t="s">
        <v>94</v>
      </c>
      <c r="I6421" s="32">
        <v>8168</v>
      </c>
      <c r="J6421" s="33">
        <v>7</v>
      </c>
      <c r="K6421" s="31" t="s">
        <v>94</v>
      </c>
      <c r="L6421" s="31" t="s">
        <v>95</v>
      </c>
    </row>
    <row r="6422" spans="1:12" ht="45" x14ac:dyDescent="0.2">
      <c r="A6422" t="str">
        <f>VLOOKUP(B6422,StateFIPS!A$2:B$52,2)</f>
        <v>South Dakota</v>
      </c>
      <c r="B6422">
        <f t="shared" si="103"/>
        <v>46</v>
      </c>
      <c r="C6422" s="31" t="s">
        <v>911</v>
      </c>
      <c r="D6422" s="31" t="s">
        <v>93</v>
      </c>
      <c r="E6422" s="31" t="s">
        <v>3275</v>
      </c>
      <c r="F6422" s="31" t="s">
        <v>2940</v>
      </c>
      <c r="G6422" s="32">
        <v>21279</v>
      </c>
      <c r="H6422" s="31" t="s">
        <v>94</v>
      </c>
      <c r="I6422" s="32">
        <v>2915</v>
      </c>
      <c r="J6422" s="33">
        <v>7</v>
      </c>
      <c r="K6422" s="31" t="s">
        <v>94</v>
      </c>
      <c r="L6422" s="31" t="s">
        <v>95</v>
      </c>
    </row>
    <row r="6423" spans="1:12" ht="45" x14ac:dyDescent="0.2">
      <c r="A6423" t="str">
        <f>VLOOKUP(B6423,StateFIPS!A$2:B$52,2)</f>
        <v>South Dakota</v>
      </c>
      <c r="B6423">
        <f t="shared" si="103"/>
        <v>46</v>
      </c>
      <c r="C6423" s="31" t="s">
        <v>2334</v>
      </c>
      <c r="D6423" s="31" t="s">
        <v>93</v>
      </c>
      <c r="E6423" s="31" t="s">
        <v>3275</v>
      </c>
      <c r="F6423" s="31" t="s">
        <v>2940</v>
      </c>
      <c r="G6423" s="32">
        <v>48031</v>
      </c>
      <c r="H6423" s="31" t="s">
        <v>94</v>
      </c>
      <c r="I6423" s="32">
        <v>6580</v>
      </c>
      <c r="J6423" s="33">
        <v>7</v>
      </c>
      <c r="K6423" s="31" t="s">
        <v>94</v>
      </c>
      <c r="L6423" s="31" t="s">
        <v>95</v>
      </c>
    </row>
    <row r="6424" spans="1:12" ht="45" x14ac:dyDescent="0.2">
      <c r="A6424" t="str">
        <f>VLOOKUP(B6424,StateFIPS!A$2:B$52,2)</f>
        <v>Mississippi</v>
      </c>
      <c r="B6424">
        <f t="shared" si="103"/>
        <v>28</v>
      </c>
      <c r="C6424" s="31" t="s">
        <v>312</v>
      </c>
      <c r="D6424" s="31" t="s">
        <v>93</v>
      </c>
      <c r="E6424" s="31" t="s">
        <v>3275</v>
      </c>
      <c r="F6424" s="31" t="s">
        <v>2940</v>
      </c>
      <c r="G6424" s="32">
        <v>4327</v>
      </c>
      <c r="H6424" s="31" t="s">
        <v>94</v>
      </c>
      <c r="I6424" s="32">
        <v>593</v>
      </c>
      <c r="J6424" s="33">
        <v>7</v>
      </c>
      <c r="K6424" s="31" t="s">
        <v>94</v>
      </c>
      <c r="L6424" s="31" t="s">
        <v>95</v>
      </c>
    </row>
    <row r="6425" spans="1:12" ht="45" x14ac:dyDescent="0.2">
      <c r="A6425" t="str">
        <f>VLOOKUP(B6425,StateFIPS!A$2:B$52,2)</f>
        <v>South Dakota</v>
      </c>
      <c r="B6425">
        <f t="shared" si="103"/>
        <v>46</v>
      </c>
      <c r="C6425" s="31" t="s">
        <v>2632</v>
      </c>
      <c r="D6425" s="31" t="s">
        <v>93</v>
      </c>
      <c r="E6425" s="31" t="s">
        <v>3275</v>
      </c>
      <c r="F6425" s="31" t="s">
        <v>2940</v>
      </c>
      <c r="G6425" s="32">
        <v>27592</v>
      </c>
      <c r="H6425" s="31" t="s">
        <v>94</v>
      </c>
      <c r="I6425" s="32">
        <v>3780</v>
      </c>
      <c r="J6425" s="33">
        <v>7</v>
      </c>
      <c r="K6425" s="31" t="s">
        <v>94</v>
      </c>
      <c r="L6425" s="31" t="s">
        <v>95</v>
      </c>
    </row>
    <row r="6426" spans="1:12" ht="45" x14ac:dyDescent="0.2">
      <c r="A6426" t="str">
        <f>VLOOKUP(B6426,StateFIPS!A$2:B$52,2)</f>
        <v>South Dakota</v>
      </c>
      <c r="B6426">
        <f t="shared" si="103"/>
        <v>46</v>
      </c>
      <c r="C6426" s="31" t="s">
        <v>2381</v>
      </c>
      <c r="D6426" s="31" t="s">
        <v>93</v>
      </c>
      <c r="E6426" s="31" t="s">
        <v>3275</v>
      </c>
      <c r="F6426" s="31" t="s">
        <v>2940</v>
      </c>
      <c r="G6426" s="32">
        <v>55933</v>
      </c>
      <c r="H6426" s="31" t="s">
        <v>94</v>
      </c>
      <c r="I6426" s="32">
        <v>7662</v>
      </c>
      <c r="J6426" s="33">
        <v>7</v>
      </c>
      <c r="K6426" s="31" t="s">
        <v>94</v>
      </c>
      <c r="L6426" s="31" t="s">
        <v>95</v>
      </c>
    </row>
    <row r="6427" spans="1:12" ht="45" x14ac:dyDescent="0.2">
      <c r="A6427" t="str">
        <f>VLOOKUP(B6427,StateFIPS!A$2:B$52,2)</f>
        <v>Ohio</v>
      </c>
      <c r="B6427">
        <f t="shared" si="103"/>
        <v>39</v>
      </c>
      <c r="C6427" s="31" t="s">
        <v>1892</v>
      </c>
      <c r="D6427" s="31" t="s">
        <v>93</v>
      </c>
      <c r="E6427" s="31" t="s">
        <v>3275</v>
      </c>
      <c r="F6427" s="31" t="s">
        <v>2940</v>
      </c>
      <c r="G6427" s="32">
        <v>96463</v>
      </c>
      <c r="H6427" s="31" t="s">
        <v>94</v>
      </c>
      <c r="I6427" s="32">
        <v>13214</v>
      </c>
      <c r="J6427" s="33">
        <v>7</v>
      </c>
      <c r="K6427" s="31" t="s">
        <v>94</v>
      </c>
      <c r="L6427" s="31" t="s">
        <v>95</v>
      </c>
    </row>
    <row r="6428" spans="1:12" ht="45" x14ac:dyDescent="0.2">
      <c r="A6428" t="str">
        <f>VLOOKUP(B6428,StateFIPS!A$2:B$52,2)</f>
        <v>South Dakota</v>
      </c>
      <c r="B6428">
        <f t="shared" si="103"/>
        <v>46</v>
      </c>
      <c r="C6428" s="31" t="s">
        <v>2370</v>
      </c>
      <c r="D6428" s="31" t="s">
        <v>93</v>
      </c>
      <c r="E6428" s="31" t="s">
        <v>3275</v>
      </c>
      <c r="F6428" s="31" t="s">
        <v>2940</v>
      </c>
      <c r="G6428" s="32">
        <v>108078</v>
      </c>
      <c r="H6428" s="31" t="s">
        <v>94</v>
      </c>
      <c r="I6428" s="32">
        <v>14805</v>
      </c>
      <c r="J6428" s="33">
        <v>7</v>
      </c>
      <c r="K6428" s="31" t="s">
        <v>94</v>
      </c>
      <c r="L6428" s="31" t="s">
        <v>95</v>
      </c>
    </row>
    <row r="6429" spans="1:12" ht="45" x14ac:dyDescent="0.2">
      <c r="A6429" t="str">
        <f>VLOOKUP(B6429,StateFIPS!A$2:B$52,2)</f>
        <v>Nebraska</v>
      </c>
      <c r="B6429">
        <f t="shared" si="103"/>
        <v>31</v>
      </c>
      <c r="C6429" s="31" t="s">
        <v>2188</v>
      </c>
      <c r="D6429" s="31" t="s">
        <v>93</v>
      </c>
      <c r="E6429" s="31" t="s">
        <v>3275</v>
      </c>
      <c r="F6429" s="31" t="s">
        <v>2940</v>
      </c>
      <c r="G6429" s="32">
        <v>397903</v>
      </c>
      <c r="H6429" s="31" t="s">
        <v>94</v>
      </c>
      <c r="I6429" s="32">
        <v>54507</v>
      </c>
      <c r="J6429" s="33">
        <v>7</v>
      </c>
      <c r="K6429" s="31" t="s">
        <v>94</v>
      </c>
      <c r="L6429" s="31" t="s">
        <v>95</v>
      </c>
    </row>
    <row r="6430" spans="1:12" ht="45" x14ac:dyDescent="0.2">
      <c r="A6430" t="str">
        <f>VLOOKUP(B6430,StateFIPS!A$2:B$52,2)</f>
        <v>Mississippi</v>
      </c>
      <c r="B6430">
        <f t="shared" si="103"/>
        <v>28</v>
      </c>
      <c r="C6430" s="31" t="s">
        <v>323</v>
      </c>
      <c r="D6430" s="31" t="s">
        <v>93</v>
      </c>
      <c r="E6430" s="31" t="s">
        <v>3275</v>
      </c>
      <c r="F6430" s="31" t="s">
        <v>2940</v>
      </c>
      <c r="G6430" s="32">
        <v>11825</v>
      </c>
      <c r="H6430" s="31" t="s">
        <v>94</v>
      </c>
      <c r="I6430" s="32">
        <v>1620</v>
      </c>
      <c r="J6430" s="33">
        <v>7</v>
      </c>
      <c r="K6430" s="31" t="s">
        <v>94</v>
      </c>
      <c r="L6430" s="31" t="s">
        <v>95</v>
      </c>
    </row>
    <row r="6431" spans="1:12" ht="45" x14ac:dyDescent="0.2">
      <c r="A6431" t="str">
        <f>VLOOKUP(B6431,StateFIPS!A$2:B$52,2)</f>
        <v>Ohio</v>
      </c>
      <c r="B6431">
        <f t="shared" si="103"/>
        <v>39</v>
      </c>
      <c r="C6431" s="31" t="s">
        <v>1742</v>
      </c>
      <c r="D6431" s="31" t="s">
        <v>93</v>
      </c>
      <c r="E6431" s="31" t="s">
        <v>3275</v>
      </c>
      <c r="F6431" s="31" t="s">
        <v>2940</v>
      </c>
      <c r="G6431" s="32">
        <v>48085</v>
      </c>
      <c r="H6431" s="31" t="s">
        <v>94</v>
      </c>
      <c r="I6431" s="32">
        <v>6587</v>
      </c>
      <c r="J6431" s="33">
        <v>7</v>
      </c>
      <c r="K6431" s="31" t="s">
        <v>94</v>
      </c>
      <c r="L6431" s="31" t="s">
        <v>95</v>
      </c>
    </row>
    <row r="6432" spans="1:12" ht="45" x14ac:dyDescent="0.2">
      <c r="A6432" t="str">
        <f>VLOOKUP(B6432,StateFIPS!A$2:B$52,2)</f>
        <v>South Dakota</v>
      </c>
      <c r="B6432">
        <f t="shared" si="103"/>
        <v>46</v>
      </c>
      <c r="C6432" s="31" t="s">
        <v>3222</v>
      </c>
      <c r="D6432" s="31" t="s">
        <v>93</v>
      </c>
      <c r="E6432" s="31" t="s">
        <v>3275</v>
      </c>
      <c r="F6432" s="31" t="s">
        <v>2940</v>
      </c>
      <c r="G6432" s="32">
        <v>78127</v>
      </c>
      <c r="H6432" s="31" t="s">
        <v>94</v>
      </c>
      <c r="I6432" s="32">
        <v>10702</v>
      </c>
      <c r="J6432" s="33">
        <v>7</v>
      </c>
      <c r="K6432" s="31" t="s">
        <v>94</v>
      </c>
      <c r="L6432" s="31" t="s">
        <v>95</v>
      </c>
    </row>
    <row r="6433" spans="1:12" ht="45" x14ac:dyDescent="0.2">
      <c r="A6433" t="str">
        <f>VLOOKUP(B6433,StateFIPS!A$2:B$52,2)</f>
        <v>South Dakota</v>
      </c>
      <c r="B6433">
        <f t="shared" si="103"/>
        <v>46</v>
      </c>
      <c r="C6433" s="31" t="s">
        <v>2280</v>
      </c>
      <c r="D6433" s="31" t="s">
        <v>93</v>
      </c>
      <c r="E6433" s="31" t="s">
        <v>3275</v>
      </c>
      <c r="F6433" s="31" t="s">
        <v>2940</v>
      </c>
      <c r="G6433" s="32">
        <v>212074</v>
      </c>
      <c r="H6433" s="31" t="s">
        <v>94</v>
      </c>
      <c r="I6433" s="32">
        <v>29051</v>
      </c>
      <c r="J6433" s="33">
        <v>7</v>
      </c>
      <c r="K6433" s="31" t="s">
        <v>94</v>
      </c>
      <c r="L6433" s="31" t="s">
        <v>95</v>
      </c>
    </row>
    <row r="6434" spans="1:12" ht="45" x14ac:dyDescent="0.2">
      <c r="A6434" t="str">
        <f>VLOOKUP(B6434,StateFIPS!A$2:B$52,2)</f>
        <v>Ohio</v>
      </c>
      <c r="B6434">
        <f t="shared" si="103"/>
        <v>39</v>
      </c>
      <c r="C6434" s="31" t="s">
        <v>1898</v>
      </c>
      <c r="D6434" s="31" t="s">
        <v>93</v>
      </c>
      <c r="E6434" s="31" t="s">
        <v>3275</v>
      </c>
      <c r="F6434" s="31" t="s">
        <v>2940</v>
      </c>
      <c r="G6434" s="32">
        <v>188468</v>
      </c>
      <c r="H6434" s="31" t="s">
        <v>94</v>
      </c>
      <c r="I6434" s="32">
        <v>25818</v>
      </c>
      <c r="J6434" s="33">
        <v>7</v>
      </c>
      <c r="K6434" s="31" t="s">
        <v>94</v>
      </c>
      <c r="L6434" s="31" t="s">
        <v>95</v>
      </c>
    </row>
    <row r="6435" spans="1:12" ht="45" x14ac:dyDescent="0.2">
      <c r="A6435" t="str">
        <f>VLOOKUP(B6435,StateFIPS!A$2:B$52,2)</f>
        <v>South Dakota</v>
      </c>
      <c r="B6435">
        <f t="shared" si="103"/>
        <v>46</v>
      </c>
      <c r="C6435" s="31" t="s">
        <v>2517</v>
      </c>
      <c r="D6435" s="31" t="s">
        <v>93</v>
      </c>
      <c r="E6435" s="31" t="s">
        <v>3275</v>
      </c>
      <c r="F6435" s="31" t="s">
        <v>2940</v>
      </c>
      <c r="G6435" s="32">
        <v>90518</v>
      </c>
      <c r="H6435" s="31" t="s">
        <v>94</v>
      </c>
      <c r="I6435" s="32">
        <v>12400</v>
      </c>
      <c r="J6435" s="33">
        <v>7</v>
      </c>
      <c r="K6435" s="31" t="s">
        <v>94</v>
      </c>
      <c r="L6435" s="31" t="s">
        <v>95</v>
      </c>
    </row>
    <row r="6436" spans="1:12" ht="45" x14ac:dyDescent="0.2">
      <c r="A6436" t="str">
        <f>VLOOKUP(B6436,StateFIPS!A$2:B$52,2)</f>
        <v>South Dakota</v>
      </c>
      <c r="B6436">
        <f t="shared" si="103"/>
        <v>46</v>
      </c>
      <c r="C6436" s="31" t="s">
        <v>2584</v>
      </c>
      <c r="D6436" s="31" t="s">
        <v>93</v>
      </c>
      <c r="E6436" s="31" t="s">
        <v>3275</v>
      </c>
      <c r="F6436" s="31" t="s">
        <v>2940</v>
      </c>
      <c r="G6436" s="32">
        <v>412387</v>
      </c>
      <c r="H6436" s="31" t="s">
        <v>94</v>
      </c>
      <c r="I6436" s="32">
        <v>56491</v>
      </c>
      <c r="J6436" s="33">
        <v>7</v>
      </c>
      <c r="K6436" s="31" t="s">
        <v>94</v>
      </c>
      <c r="L6436" s="31" t="s">
        <v>95</v>
      </c>
    </row>
    <row r="6437" spans="1:12" ht="45" x14ac:dyDescent="0.2">
      <c r="A6437" t="str">
        <f>VLOOKUP(B6437,StateFIPS!A$2:B$52,2)</f>
        <v>South Dakota</v>
      </c>
      <c r="B6437">
        <f t="shared" si="103"/>
        <v>46</v>
      </c>
      <c r="C6437" s="31" t="s">
        <v>2591</v>
      </c>
      <c r="D6437" s="31" t="s">
        <v>93</v>
      </c>
      <c r="E6437" s="31" t="s">
        <v>3275</v>
      </c>
      <c r="F6437" s="31" t="s">
        <v>2940</v>
      </c>
      <c r="G6437" s="32">
        <v>218826</v>
      </c>
      <c r="H6437" s="31" t="s">
        <v>94</v>
      </c>
      <c r="I6437" s="32">
        <v>29976</v>
      </c>
      <c r="J6437" s="33">
        <v>7</v>
      </c>
      <c r="K6437" s="31" t="s">
        <v>94</v>
      </c>
      <c r="L6437" s="31" t="s">
        <v>95</v>
      </c>
    </row>
    <row r="6438" spans="1:12" ht="45" x14ac:dyDescent="0.2">
      <c r="A6438" t="str">
        <f>VLOOKUP(B6438,StateFIPS!A$2:B$52,2)</f>
        <v>Mississippi</v>
      </c>
      <c r="B6438">
        <f t="shared" si="103"/>
        <v>28</v>
      </c>
      <c r="C6438" s="31" t="s">
        <v>329</v>
      </c>
      <c r="D6438" s="31" t="s">
        <v>93</v>
      </c>
      <c r="E6438" s="31" t="s">
        <v>3275</v>
      </c>
      <c r="F6438" s="31" t="s">
        <v>2940</v>
      </c>
      <c r="G6438" s="32">
        <v>4327</v>
      </c>
      <c r="H6438" s="31" t="s">
        <v>94</v>
      </c>
      <c r="I6438" s="32">
        <v>593</v>
      </c>
      <c r="J6438" s="33">
        <v>7</v>
      </c>
      <c r="K6438" s="31" t="s">
        <v>94</v>
      </c>
      <c r="L6438" s="31" t="s">
        <v>95</v>
      </c>
    </row>
    <row r="6439" spans="1:12" ht="45" x14ac:dyDescent="0.2">
      <c r="A6439" t="str">
        <f>VLOOKUP(B6439,StateFIPS!A$2:B$52,2)</f>
        <v>Ohio</v>
      </c>
      <c r="B6439">
        <f t="shared" si="103"/>
        <v>39</v>
      </c>
      <c r="C6439" s="31" t="s">
        <v>1843</v>
      </c>
      <c r="D6439" s="31" t="s">
        <v>93</v>
      </c>
      <c r="E6439" s="31" t="s">
        <v>3275</v>
      </c>
      <c r="F6439" s="31" t="s">
        <v>2940</v>
      </c>
      <c r="G6439" s="32">
        <v>65011</v>
      </c>
      <c r="H6439" s="31" t="s">
        <v>94</v>
      </c>
      <c r="I6439" s="32">
        <v>8906</v>
      </c>
      <c r="J6439" s="33">
        <v>7</v>
      </c>
      <c r="K6439" s="31" t="s">
        <v>94</v>
      </c>
      <c r="L6439" s="31" t="s">
        <v>95</v>
      </c>
    </row>
    <row r="6440" spans="1:12" ht="45" x14ac:dyDescent="0.2">
      <c r="A6440" t="str">
        <f>VLOOKUP(B6440,StateFIPS!A$2:B$52,2)</f>
        <v>South Dakota</v>
      </c>
      <c r="B6440">
        <f t="shared" si="103"/>
        <v>46</v>
      </c>
      <c r="C6440" s="31" t="s">
        <v>3214</v>
      </c>
      <c r="D6440" s="31" t="s">
        <v>93</v>
      </c>
      <c r="E6440" s="31" t="s">
        <v>3275</v>
      </c>
      <c r="F6440" s="31" t="s">
        <v>2940</v>
      </c>
      <c r="G6440" s="32">
        <v>99266</v>
      </c>
      <c r="H6440" s="31" t="s">
        <v>94</v>
      </c>
      <c r="I6440" s="32">
        <v>13598</v>
      </c>
      <c r="J6440" s="33">
        <v>7</v>
      </c>
      <c r="K6440" s="31" t="s">
        <v>94</v>
      </c>
      <c r="L6440" s="31" t="s">
        <v>95</v>
      </c>
    </row>
    <row r="6441" spans="1:12" ht="45" x14ac:dyDescent="0.2">
      <c r="A6441" t="str">
        <f>VLOOKUP(B6441,StateFIPS!A$2:B$52,2)</f>
        <v>Mississippi</v>
      </c>
      <c r="B6441">
        <f t="shared" si="103"/>
        <v>28</v>
      </c>
      <c r="C6441" s="31" t="s">
        <v>325</v>
      </c>
      <c r="D6441" s="31" t="s">
        <v>93</v>
      </c>
      <c r="E6441" s="31" t="s">
        <v>3275</v>
      </c>
      <c r="F6441" s="31" t="s">
        <v>2940</v>
      </c>
      <c r="G6441" s="32">
        <v>4327</v>
      </c>
      <c r="H6441" s="31" t="s">
        <v>94</v>
      </c>
      <c r="I6441" s="32">
        <v>593</v>
      </c>
      <c r="J6441" s="33">
        <v>7</v>
      </c>
      <c r="K6441" s="31" t="s">
        <v>94</v>
      </c>
      <c r="L6441" s="31" t="s">
        <v>95</v>
      </c>
    </row>
    <row r="6442" spans="1:12" ht="45" x14ac:dyDescent="0.2">
      <c r="A6442" t="str">
        <f>VLOOKUP(B6442,StateFIPS!A$2:B$52,2)</f>
        <v>Mississippi</v>
      </c>
      <c r="B6442">
        <f t="shared" si="103"/>
        <v>28</v>
      </c>
      <c r="C6442" s="31" t="s">
        <v>327</v>
      </c>
      <c r="D6442" s="31" t="s">
        <v>93</v>
      </c>
      <c r="E6442" s="31" t="s">
        <v>3275</v>
      </c>
      <c r="F6442" s="31" t="s">
        <v>2940</v>
      </c>
      <c r="G6442" s="32">
        <v>4327</v>
      </c>
      <c r="H6442" s="31" t="s">
        <v>94</v>
      </c>
      <c r="I6442" s="32">
        <v>593</v>
      </c>
      <c r="J6442" s="33">
        <v>7</v>
      </c>
      <c r="K6442" s="31" t="s">
        <v>94</v>
      </c>
      <c r="L6442" s="31" t="s">
        <v>95</v>
      </c>
    </row>
    <row r="6443" spans="1:12" ht="45" x14ac:dyDescent="0.2">
      <c r="A6443" t="str">
        <f>VLOOKUP(B6443,StateFIPS!A$2:B$52,2)</f>
        <v>Tennessee</v>
      </c>
      <c r="B6443">
        <f t="shared" si="103"/>
        <v>47</v>
      </c>
      <c r="C6443" s="31" t="s">
        <v>2349</v>
      </c>
      <c r="D6443" s="31" t="s">
        <v>93</v>
      </c>
      <c r="E6443" s="31" t="s">
        <v>3275</v>
      </c>
      <c r="F6443" s="31" t="s">
        <v>2940</v>
      </c>
      <c r="G6443" s="32">
        <v>21128</v>
      </c>
      <c r="H6443" s="31" t="s">
        <v>94</v>
      </c>
      <c r="I6443" s="32">
        <v>2894</v>
      </c>
      <c r="J6443" s="33">
        <v>7</v>
      </c>
      <c r="K6443" s="31" t="s">
        <v>94</v>
      </c>
      <c r="L6443" s="31" t="s">
        <v>95</v>
      </c>
    </row>
    <row r="6444" spans="1:12" ht="45" x14ac:dyDescent="0.2">
      <c r="A6444" t="str">
        <f>VLOOKUP(B6444,StateFIPS!A$2:B$52,2)</f>
        <v>South Dakota</v>
      </c>
      <c r="B6444">
        <f t="shared" si="103"/>
        <v>46</v>
      </c>
      <c r="C6444" s="31" t="s">
        <v>2556</v>
      </c>
      <c r="D6444" s="31" t="s">
        <v>93</v>
      </c>
      <c r="E6444" s="31" t="s">
        <v>3275</v>
      </c>
      <c r="F6444" s="31" t="s">
        <v>2940</v>
      </c>
      <c r="G6444" s="32">
        <v>118892</v>
      </c>
      <c r="H6444" s="31" t="s">
        <v>94</v>
      </c>
      <c r="I6444" s="32">
        <v>16287</v>
      </c>
      <c r="J6444" s="33">
        <v>7</v>
      </c>
      <c r="K6444" s="31" t="s">
        <v>94</v>
      </c>
      <c r="L6444" s="31" t="s">
        <v>95</v>
      </c>
    </row>
    <row r="6445" spans="1:12" ht="45" x14ac:dyDescent="0.2">
      <c r="A6445" t="str">
        <f>VLOOKUP(B6445,StateFIPS!A$2:B$52,2)</f>
        <v>Ohio</v>
      </c>
      <c r="B6445">
        <f t="shared" si="103"/>
        <v>39</v>
      </c>
      <c r="C6445" s="31" t="s">
        <v>1926</v>
      </c>
      <c r="D6445" s="31" t="s">
        <v>93</v>
      </c>
      <c r="E6445" s="31" t="s">
        <v>3275</v>
      </c>
      <c r="F6445" s="31" t="s">
        <v>2940</v>
      </c>
      <c r="G6445" s="32">
        <v>190045</v>
      </c>
      <c r="H6445" s="31" t="s">
        <v>94</v>
      </c>
      <c r="I6445" s="32">
        <v>26034</v>
      </c>
      <c r="J6445" s="33">
        <v>7</v>
      </c>
      <c r="K6445" s="31" t="s">
        <v>94</v>
      </c>
      <c r="L6445" s="31" t="s">
        <v>95</v>
      </c>
    </row>
    <row r="6446" spans="1:12" ht="45" x14ac:dyDescent="0.2">
      <c r="A6446" t="str">
        <f>VLOOKUP(B6446,StateFIPS!A$2:B$52,2)</f>
        <v>Mississippi</v>
      </c>
      <c r="B6446">
        <f t="shared" si="103"/>
        <v>28</v>
      </c>
      <c r="C6446" s="31" t="s">
        <v>1517</v>
      </c>
      <c r="D6446" s="31" t="s">
        <v>93</v>
      </c>
      <c r="E6446" s="31" t="s">
        <v>3275</v>
      </c>
      <c r="F6446" s="31" t="s">
        <v>2940</v>
      </c>
      <c r="G6446" s="32">
        <v>12877</v>
      </c>
      <c r="H6446" s="31" t="s">
        <v>94</v>
      </c>
      <c r="I6446" s="32">
        <v>1764</v>
      </c>
      <c r="J6446" s="33">
        <v>7</v>
      </c>
      <c r="K6446" s="31" t="s">
        <v>94</v>
      </c>
      <c r="L6446" s="31" t="s">
        <v>95</v>
      </c>
    </row>
    <row r="6447" spans="1:12" ht="45" x14ac:dyDescent="0.2">
      <c r="A6447" t="str">
        <f>VLOOKUP(B6447,StateFIPS!A$2:B$52,2)</f>
        <v>South Dakota</v>
      </c>
      <c r="B6447">
        <f t="shared" si="103"/>
        <v>46</v>
      </c>
      <c r="C6447" s="31" t="s">
        <v>2668</v>
      </c>
      <c r="D6447" s="31" t="s">
        <v>93</v>
      </c>
      <c r="E6447" s="31" t="s">
        <v>3275</v>
      </c>
      <c r="F6447" s="31" t="s">
        <v>2940</v>
      </c>
      <c r="G6447" s="32">
        <v>29429</v>
      </c>
      <c r="H6447" s="31" t="s">
        <v>94</v>
      </c>
      <c r="I6447" s="32">
        <v>4031</v>
      </c>
      <c r="J6447" s="33">
        <v>7</v>
      </c>
      <c r="K6447" s="31" t="s">
        <v>94</v>
      </c>
      <c r="L6447" s="31" t="s">
        <v>95</v>
      </c>
    </row>
    <row r="6448" spans="1:12" ht="45" x14ac:dyDescent="0.2">
      <c r="A6448" t="str">
        <f>VLOOKUP(B6448,StateFIPS!A$2:B$52,2)</f>
        <v>Mississippi</v>
      </c>
      <c r="B6448">
        <f t="shared" si="103"/>
        <v>28</v>
      </c>
      <c r="C6448" s="31" t="s">
        <v>326</v>
      </c>
      <c r="D6448" s="31" t="s">
        <v>93</v>
      </c>
      <c r="E6448" s="31" t="s">
        <v>3275</v>
      </c>
      <c r="F6448" s="31" t="s">
        <v>2940</v>
      </c>
      <c r="G6448" s="32">
        <v>46638</v>
      </c>
      <c r="H6448" s="31" t="s">
        <v>94</v>
      </c>
      <c r="I6448" s="32">
        <v>6389</v>
      </c>
      <c r="J6448" s="33">
        <v>7</v>
      </c>
      <c r="K6448" s="31" t="s">
        <v>94</v>
      </c>
      <c r="L6448" s="31" t="s">
        <v>95</v>
      </c>
    </row>
    <row r="6449" spans="1:12" ht="45" x14ac:dyDescent="0.2">
      <c r="A6449" t="str">
        <f>VLOOKUP(B6449,StateFIPS!A$2:B$52,2)</f>
        <v>Montana</v>
      </c>
      <c r="B6449">
        <f t="shared" si="103"/>
        <v>30</v>
      </c>
      <c r="C6449" s="31" t="s">
        <v>3181</v>
      </c>
      <c r="D6449" s="31" t="s">
        <v>93</v>
      </c>
      <c r="E6449" s="31" t="s">
        <v>3275</v>
      </c>
      <c r="F6449" s="31" t="s">
        <v>2940</v>
      </c>
      <c r="G6449" s="32">
        <v>52876</v>
      </c>
      <c r="H6449" s="31" t="s">
        <v>94</v>
      </c>
      <c r="I6449" s="32">
        <v>7243</v>
      </c>
      <c r="J6449" s="33">
        <v>7</v>
      </c>
      <c r="K6449" s="31" t="s">
        <v>94</v>
      </c>
      <c r="L6449" s="31" t="s">
        <v>95</v>
      </c>
    </row>
    <row r="6450" spans="1:12" ht="45" x14ac:dyDescent="0.2">
      <c r="A6450" t="str">
        <f>VLOOKUP(B6450,StateFIPS!A$2:B$52,2)</f>
        <v>Montana</v>
      </c>
      <c r="B6450">
        <f t="shared" si="103"/>
        <v>30</v>
      </c>
      <c r="C6450" s="31" t="s">
        <v>3177</v>
      </c>
      <c r="D6450" s="31" t="s">
        <v>93</v>
      </c>
      <c r="E6450" s="31" t="s">
        <v>3275</v>
      </c>
      <c r="F6450" s="31" t="s">
        <v>2940</v>
      </c>
      <c r="G6450" s="32">
        <v>91926</v>
      </c>
      <c r="H6450" s="31" t="s">
        <v>94</v>
      </c>
      <c r="I6450" s="32">
        <v>12593</v>
      </c>
      <c r="J6450" s="33">
        <v>7</v>
      </c>
      <c r="K6450" s="31" t="s">
        <v>94</v>
      </c>
      <c r="L6450" s="31" t="s">
        <v>95</v>
      </c>
    </row>
    <row r="6451" spans="1:12" ht="45" x14ac:dyDescent="0.2">
      <c r="A6451" t="str">
        <f>VLOOKUP(B6451,StateFIPS!A$2:B$52,2)</f>
        <v>Texas</v>
      </c>
      <c r="B6451">
        <f t="shared" si="103"/>
        <v>48</v>
      </c>
      <c r="C6451" s="31" t="s">
        <v>808</v>
      </c>
      <c r="D6451" s="31" t="s">
        <v>93</v>
      </c>
      <c r="E6451" s="31" t="s">
        <v>3275</v>
      </c>
      <c r="F6451" s="31" t="s">
        <v>2940</v>
      </c>
      <c r="G6451" s="32">
        <v>25463</v>
      </c>
      <c r="H6451" s="31" t="s">
        <v>94</v>
      </c>
      <c r="I6451" s="32">
        <v>3488</v>
      </c>
      <c r="J6451" s="33">
        <v>7</v>
      </c>
      <c r="K6451" s="31" t="s">
        <v>94</v>
      </c>
      <c r="L6451" s="31" t="s">
        <v>95</v>
      </c>
    </row>
    <row r="6452" spans="1:12" ht="45" x14ac:dyDescent="0.2">
      <c r="A6452" t="str">
        <f>VLOOKUP(B6452,StateFIPS!A$2:B$52,2)</f>
        <v>Texas</v>
      </c>
      <c r="B6452">
        <f t="shared" si="103"/>
        <v>48</v>
      </c>
      <c r="C6452" s="31" t="s">
        <v>2385</v>
      </c>
      <c r="D6452" s="31" t="s">
        <v>93</v>
      </c>
      <c r="E6452" s="31" t="s">
        <v>3275</v>
      </c>
      <c r="F6452" s="31" t="s">
        <v>2940</v>
      </c>
      <c r="G6452" s="32">
        <v>6251</v>
      </c>
      <c r="H6452" s="31" t="s">
        <v>94</v>
      </c>
      <c r="I6452" s="32">
        <v>856</v>
      </c>
      <c r="J6452" s="33">
        <v>7</v>
      </c>
      <c r="K6452" s="31" t="s">
        <v>94</v>
      </c>
      <c r="L6452" s="31" t="s">
        <v>95</v>
      </c>
    </row>
    <row r="6453" spans="1:12" ht="45" x14ac:dyDescent="0.2">
      <c r="A6453" t="str">
        <f>VLOOKUP(B6453,StateFIPS!A$2:B$52,2)</f>
        <v>Texas</v>
      </c>
      <c r="B6453">
        <f t="shared" si="103"/>
        <v>48</v>
      </c>
      <c r="C6453" s="31" t="s">
        <v>3252</v>
      </c>
      <c r="D6453" s="31" t="s">
        <v>93</v>
      </c>
      <c r="E6453" s="31" t="s">
        <v>3275</v>
      </c>
      <c r="F6453" s="31" t="s">
        <v>2940</v>
      </c>
      <c r="G6453" s="32">
        <v>25463</v>
      </c>
      <c r="H6453" s="31" t="s">
        <v>94</v>
      </c>
      <c r="I6453" s="32">
        <v>3488</v>
      </c>
      <c r="J6453" s="33">
        <v>7</v>
      </c>
      <c r="K6453" s="31" t="s">
        <v>94</v>
      </c>
      <c r="L6453" s="31" t="s">
        <v>95</v>
      </c>
    </row>
    <row r="6454" spans="1:12" ht="45" x14ac:dyDescent="0.2">
      <c r="A6454" t="str">
        <f>VLOOKUP(B6454,StateFIPS!A$2:B$52,2)</f>
        <v>Minnesota</v>
      </c>
      <c r="B6454">
        <f t="shared" si="103"/>
        <v>27</v>
      </c>
      <c r="C6454" s="31" t="s">
        <v>1551</v>
      </c>
      <c r="D6454" s="31" t="s">
        <v>93</v>
      </c>
      <c r="E6454" s="31" t="s">
        <v>3275</v>
      </c>
      <c r="F6454" s="31" t="s">
        <v>2940</v>
      </c>
      <c r="G6454" s="32">
        <v>898966</v>
      </c>
      <c r="H6454" s="31" t="s">
        <v>94</v>
      </c>
      <c r="I6454" s="32">
        <v>123146</v>
      </c>
      <c r="J6454" s="33">
        <v>7</v>
      </c>
      <c r="K6454" s="31" t="s">
        <v>94</v>
      </c>
      <c r="L6454" s="31" t="s">
        <v>95</v>
      </c>
    </row>
    <row r="6455" spans="1:12" ht="45" x14ac:dyDescent="0.2">
      <c r="A6455" t="str">
        <f>VLOOKUP(B6455,StateFIPS!A$2:B$52,2)</f>
        <v>Texas</v>
      </c>
      <c r="B6455">
        <f t="shared" si="103"/>
        <v>48</v>
      </c>
      <c r="C6455" s="31" t="s">
        <v>3253</v>
      </c>
      <c r="D6455" s="31" t="s">
        <v>93</v>
      </c>
      <c r="E6455" s="31" t="s">
        <v>3275</v>
      </c>
      <c r="F6455" s="31" t="s">
        <v>2940</v>
      </c>
      <c r="G6455" s="32">
        <v>25463</v>
      </c>
      <c r="H6455" s="31" t="s">
        <v>94</v>
      </c>
      <c r="I6455" s="32">
        <v>3488</v>
      </c>
      <c r="J6455" s="33">
        <v>7</v>
      </c>
      <c r="K6455" s="31" t="s">
        <v>94</v>
      </c>
      <c r="L6455" s="31" t="s">
        <v>95</v>
      </c>
    </row>
    <row r="6456" spans="1:12" ht="45" x14ac:dyDescent="0.2">
      <c r="A6456" t="str">
        <f>VLOOKUP(B6456,StateFIPS!A$2:B$52,2)</f>
        <v>North Carolina</v>
      </c>
      <c r="B6456">
        <f t="shared" si="103"/>
        <v>37</v>
      </c>
      <c r="C6456" s="31" t="s">
        <v>1779</v>
      </c>
      <c r="D6456" s="31" t="s">
        <v>93</v>
      </c>
      <c r="E6456" s="31" t="s">
        <v>3275</v>
      </c>
      <c r="F6456" s="31" t="s">
        <v>2940</v>
      </c>
      <c r="G6456" s="32">
        <v>11098</v>
      </c>
      <c r="H6456" s="31" t="s">
        <v>94</v>
      </c>
      <c r="I6456" s="32">
        <v>1520</v>
      </c>
      <c r="J6456" s="33">
        <v>7</v>
      </c>
      <c r="K6456" s="31" t="s">
        <v>94</v>
      </c>
      <c r="L6456" s="31" t="s">
        <v>95</v>
      </c>
    </row>
    <row r="6457" spans="1:12" ht="45" x14ac:dyDescent="0.2">
      <c r="A6457" t="str">
        <f>VLOOKUP(B6457,StateFIPS!A$2:B$52,2)</f>
        <v>Texas</v>
      </c>
      <c r="B6457">
        <f t="shared" si="103"/>
        <v>48</v>
      </c>
      <c r="C6457" s="31" t="s">
        <v>2769</v>
      </c>
      <c r="D6457" s="31" t="s">
        <v>93</v>
      </c>
      <c r="E6457" s="31" t="s">
        <v>3275</v>
      </c>
      <c r="F6457" s="31" t="s">
        <v>2940</v>
      </c>
      <c r="G6457" s="32">
        <v>25463</v>
      </c>
      <c r="H6457" s="31" t="s">
        <v>94</v>
      </c>
      <c r="I6457" s="32">
        <v>3488</v>
      </c>
      <c r="J6457" s="33">
        <v>7</v>
      </c>
      <c r="K6457" s="31" t="s">
        <v>94</v>
      </c>
      <c r="L6457" s="31" t="s">
        <v>95</v>
      </c>
    </row>
    <row r="6458" spans="1:12" ht="45" x14ac:dyDescent="0.2">
      <c r="A6458" t="str">
        <f>VLOOKUP(B6458,StateFIPS!A$2:B$52,2)</f>
        <v>Texas</v>
      </c>
      <c r="B6458">
        <f t="shared" si="103"/>
        <v>48</v>
      </c>
      <c r="C6458" s="31" t="s">
        <v>2376</v>
      </c>
      <c r="D6458" s="31" t="s">
        <v>93</v>
      </c>
      <c r="E6458" s="31" t="s">
        <v>3275</v>
      </c>
      <c r="F6458" s="31" t="s">
        <v>2940</v>
      </c>
      <c r="G6458" s="32">
        <v>25463</v>
      </c>
      <c r="H6458" s="31" t="s">
        <v>94</v>
      </c>
      <c r="I6458" s="32">
        <v>3488</v>
      </c>
      <c r="J6458" s="33">
        <v>7</v>
      </c>
      <c r="K6458" s="31" t="s">
        <v>94</v>
      </c>
      <c r="L6458" s="31" t="s">
        <v>95</v>
      </c>
    </row>
    <row r="6459" spans="1:12" ht="45" x14ac:dyDescent="0.2">
      <c r="A6459" t="str">
        <f>VLOOKUP(B6459,StateFIPS!A$2:B$52,2)</f>
        <v>Minnesota</v>
      </c>
      <c r="B6459">
        <f t="shared" si="103"/>
        <v>27</v>
      </c>
      <c r="C6459" s="31" t="s">
        <v>1548</v>
      </c>
      <c r="D6459" s="31" t="s">
        <v>93</v>
      </c>
      <c r="E6459" s="31" t="s">
        <v>3275</v>
      </c>
      <c r="F6459" s="31" t="s">
        <v>2940</v>
      </c>
      <c r="G6459" s="32">
        <v>16716</v>
      </c>
      <c r="H6459" s="31" t="s">
        <v>94</v>
      </c>
      <c r="I6459" s="32">
        <v>2290</v>
      </c>
      <c r="J6459" s="33">
        <v>7</v>
      </c>
      <c r="K6459" s="31" t="s">
        <v>94</v>
      </c>
      <c r="L6459" s="31" t="s">
        <v>95</v>
      </c>
    </row>
    <row r="6460" spans="1:12" ht="45" x14ac:dyDescent="0.2">
      <c r="A6460" t="str">
        <f>VLOOKUP(B6460,StateFIPS!A$2:B$52,2)</f>
        <v>Minnesota</v>
      </c>
      <c r="B6460">
        <f t="shared" si="103"/>
        <v>27</v>
      </c>
      <c r="C6460" s="31" t="s">
        <v>1669</v>
      </c>
      <c r="D6460" s="31" t="s">
        <v>93</v>
      </c>
      <c r="E6460" s="31" t="s">
        <v>3275</v>
      </c>
      <c r="F6460" s="31" t="s">
        <v>2940</v>
      </c>
      <c r="G6460" s="32">
        <v>1566777</v>
      </c>
      <c r="H6460" s="31" t="s">
        <v>94</v>
      </c>
      <c r="I6460" s="32">
        <v>214627</v>
      </c>
      <c r="J6460" s="33">
        <v>7</v>
      </c>
      <c r="K6460" s="31" t="s">
        <v>94</v>
      </c>
      <c r="L6460" s="31" t="s">
        <v>95</v>
      </c>
    </row>
    <row r="6461" spans="1:12" ht="45" x14ac:dyDescent="0.2">
      <c r="A6461" t="str">
        <f>VLOOKUP(B6461,StateFIPS!A$2:B$52,2)</f>
        <v>Nebraska</v>
      </c>
      <c r="B6461">
        <f t="shared" si="103"/>
        <v>31</v>
      </c>
      <c r="C6461" s="31" t="s">
        <v>1248</v>
      </c>
      <c r="D6461" s="31" t="s">
        <v>93</v>
      </c>
      <c r="E6461" s="31" t="s">
        <v>3275</v>
      </c>
      <c r="F6461" s="31" t="s">
        <v>2940</v>
      </c>
      <c r="G6461" s="32">
        <v>24512</v>
      </c>
      <c r="H6461" s="31" t="s">
        <v>94</v>
      </c>
      <c r="I6461" s="32">
        <v>3358</v>
      </c>
      <c r="J6461" s="33">
        <v>7</v>
      </c>
      <c r="K6461" s="31" t="s">
        <v>94</v>
      </c>
      <c r="L6461" s="31" t="s">
        <v>95</v>
      </c>
    </row>
    <row r="6462" spans="1:12" ht="45" x14ac:dyDescent="0.2">
      <c r="A6462" t="str">
        <f>VLOOKUP(B6462,StateFIPS!A$2:B$52,2)</f>
        <v>Texas</v>
      </c>
      <c r="B6462">
        <f t="shared" si="103"/>
        <v>48</v>
      </c>
      <c r="C6462" s="31" t="s">
        <v>810</v>
      </c>
      <c r="D6462" s="31" t="s">
        <v>93</v>
      </c>
      <c r="E6462" s="31" t="s">
        <v>3275</v>
      </c>
      <c r="F6462" s="31" t="s">
        <v>2940</v>
      </c>
      <c r="G6462" s="32">
        <v>25463</v>
      </c>
      <c r="H6462" s="31" t="s">
        <v>94</v>
      </c>
      <c r="I6462" s="32">
        <v>3488</v>
      </c>
      <c r="J6462" s="33">
        <v>7</v>
      </c>
      <c r="K6462" s="31" t="s">
        <v>94</v>
      </c>
      <c r="L6462" s="31" t="s">
        <v>95</v>
      </c>
    </row>
    <row r="6463" spans="1:12" ht="45" x14ac:dyDescent="0.2">
      <c r="A6463" t="str">
        <f>VLOOKUP(B6463,StateFIPS!A$2:B$52,2)</f>
        <v>North Carolina</v>
      </c>
      <c r="B6463">
        <f t="shared" si="103"/>
        <v>37</v>
      </c>
      <c r="C6463" s="31" t="s">
        <v>1417</v>
      </c>
      <c r="D6463" s="31" t="s">
        <v>93</v>
      </c>
      <c r="E6463" s="31" t="s">
        <v>3275</v>
      </c>
      <c r="F6463" s="31" t="s">
        <v>2940</v>
      </c>
      <c r="G6463" s="32">
        <v>13538</v>
      </c>
      <c r="H6463" s="31" t="s">
        <v>94</v>
      </c>
      <c r="I6463" s="32">
        <v>1855</v>
      </c>
      <c r="J6463" s="33">
        <v>7</v>
      </c>
      <c r="K6463" s="31" t="s">
        <v>94</v>
      </c>
      <c r="L6463" s="31" t="s">
        <v>95</v>
      </c>
    </row>
    <row r="6464" spans="1:12" ht="45" x14ac:dyDescent="0.2">
      <c r="A6464" t="str">
        <f>VLOOKUP(B6464,StateFIPS!A$2:B$52,2)</f>
        <v>Texas</v>
      </c>
      <c r="B6464">
        <f t="shared" si="103"/>
        <v>48</v>
      </c>
      <c r="C6464" s="31" t="s">
        <v>811</v>
      </c>
      <c r="D6464" s="31" t="s">
        <v>93</v>
      </c>
      <c r="E6464" s="31" t="s">
        <v>3275</v>
      </c>
      <c r="F6464" s="31" t="s">
        <v>2940</v>
      </c>
      <c r="G6464" s="32">
        <v>25463</v>
      </c>
      <c r="H6464" s="31" t="s">
        <v>94</v>
      </c>
      <c r="I6464" s="32">
        <v>3488</v>
      </c>
      <c r="J6464" s="33">
        <v>7</v>
      </c>
      <c r="K6464" s="31" t="s">
        <v>94</v>
      </c>
      <c r="L6464" s="31" t="s">
        <v>95</v>
      </c>
    </row>
    <row r="6465" spans="1:12" ht="45" x14ac:dyDescent="0.2">
      <c r="A6465" t="str">
        <f>VLOOKUP(B6465,StateFIPS!A$2:B$52,2)</f>
        <v>Nebraska</v>
      </c>
      <c r="B6465">
        <f t="shared" si="103"/>
        <v>31</v>
      </c>
      <c r="C6465" s="31" t="s">
        <v>1275</v>
      </c>
      <c r="D6465" s="31" t="s">
        <v>93</v>
      </c>
      <c r="E6465" s="31" t="s">
        <v>3275</v>
      </c>
      <c r="F6465" s="31" t="s">
        <v>2940</v>
      </c>
      <c r="G6465" s="32">
        <v>242315</v>
      </c>
      <c r="H6465" s="31" t="s">
        <v>94</v>
      </c>
      <c r="I6465" s="32">
        <v>33194</v>
      </c>
      <c r="J6465" s="33">
        <v>7</v>
      </c>
      <c r="K6465" s="31" t="s">
        <v>94</v>
      </c>
      <c r="L6465" s="31" t="s">
        <v>95</v>
      </c>
    </row>
    <row r="6466" spans="1:12" ht="45" x14ac:dyDescent="0.2">
      <c r="A6466" t="str">
        <f>VLOOKUP(B6466,StateFIPS!A$2:B$52,2)</f>
        <v>Minnesota</v>
      </c>
      <c r="B6466">
        <f t="shared" si="103"/>
        <v>27</v>
      </c>
      <c r="C6466" s="31" t="s">
        <v>1555</v>
      </c>
      <c r="D6466" s="31" t="s">
        <v>93</v>
      </c>
      <c r="E6466" s="31" t="s">
        <v>3275</v>
      </c>
      <c r="F6466" s="31" t="s">
        <v>2940</v>
      </c>
      <c r="G6466" s="32">
        <v>1155782</v>
      </c>
      <c r="H6466" s="31" t="s">
        <v>94</v>
      </c>
      <c r="I6466" s="32">
        <v>158326</v>
      </c>
      <c r="J6466" s="33">
        <v>7</v>
      </c>
      <c r="K6466" s="31" t="s">
        <v>94</v>
      </c>
      <c r="L6466" s="31" t="s">
        <v>95</v>
      </c>
    </row>
    <row r="6467" spans="1:12" ht="45" x14ac:dyDescent="0.2">
      <c r="A6467" t="str">
        <f>VLOOKUP(B6467,StateFIPS!A$2:B$52,2)</f>
        <v>Texas</v>
      </c>
      <c r="B6467">
        <f t="shared" ref="B6467:B6530" si="104">VALUE(LEFT(C6467,2))</f>
        <v>48</v>
      </c>
      <c r="C6467" s="31" t="s">
        <v>2351</v>
      </c>
      <c r="D6467" s="31" t="s">
        <v>93</v>
      </c>
      <c r="E6467" s="31" t="s">
        <v>3275</v>
      </c>
      <c r="F6467" s="31" t="s">
        <v>2940</v>
      </c>
      <c r="G6467" s="32">
        <v>24538</v>
      </c>
      <c r="H6467" s="31" t="s">
        <v>94</v>
      </c>
      <c r="I6467" s="32">
        <v>3361</v>
      </c>
      <c r="J6467" s="33">
        <v>7</v>
      </c>
      <c r="K6467" s="31" t="s">
        <v>94</v>
      </c>
      <c r="L6467" s="31" t="s">
        <v>95</v>
      </c>
    </row>
    <row r="6468" spans="1:12" ht="45" x14ac:dyDescent="0.2">
      <c r="A6468" t="str">
        <f>VLOOKUP(B6468,StateFIPS!A$2:B$52,2)</f>
        <v>Tennessee</v>
      </c>
      <c r="B6468">
        <f t="shared" si="104"/>
        <v>47</v>
      </c>
      <c r="C6468" s="31" t="s">
        <v>901</v>
      </c>
      <c r="D6468" s="31" t="s">
        <v>93</v>
      </c>
      <c r="E6468" s="31" t="s">
        <v>3275</v>
      </c>
      <c r="F6468" s="31" t="s">
        <v>2940</v>
      </c>
      <c r="G6468" s="32">
        <v>23578</v>
      </c>
      <c r="H6468" s="31" t="s">
        <v>94</v>
      </c>
      <c r="I6468" s="32">
        <v>3230</v>
      </c>
      <c r="J6468" s="33">
        <v>7</v>
      </c>
      <c r="K6468" s="31" t="s">
        <v>94</v>
      </c>
      <c r="L6468" s="31" t="s">
        <v>95</v>
      </c>
    </row>
    <row r="6469" spans="1:12" ht="45" x14ac:dyDescent="0.2">
      <c r="A6469" t="str">
        <f>VLOOKUP(B6469,StateFIPS!A$2:B$52,2)</f>
        <v>Minnesota</v>
      </c>
      <c r="B6469">
        <f t="shared" si="104"/>
        <v>27</v>
      </c>
      <c r="C6469" s="31" t="s">
        <v>1572</v>
      </c>
      <c r="D6469" s="31" t="s">
        <v>93</v>
      </c>
      <c r="E6469" s="31" t="s">
        <v>3275</v>
      </c>
      <c r="F6469" s="31" t="s">
        <v>2940</v>
      </c>
      <c r="G6469" s="32">
        <v>531386</v>
      </c>
      <c r="H6469" s="31" t="s">
        <v>94</v>
      </c>
      <c r="I6469" s="32">
        <v>72793</v>
      </c>
      <c r="J6469" s="33">
        <v>7</v>
      </c>
      <c r="K6469" s="31" t="s">
        <v>94</v>
      </c>
      <c r="L6469" s="31" t="s">
        <v>95</v>
      </c>
    </row>
    <row r="6470" spans="1:12" ht="45" x14ac:dyDescent="0.2">
      <c r="A6470" t="str">
        <f>VLOOKUP(B6470,StateFIPS!A$2:B$52,2)</f>
        <v>Texas</v>
      </c>
      <c r="B6470">
        <f t="shared" si="104"/>
        <v>48</v>
      </c>
      <c r="C6470" s="31" t="s">
        <v>3243</v>
      </c>
      <c r="D6470" s="31" t="s">
        <v>93</v>
      </c>
      <c r="E6470" s="31" t="s">
        <v>3275</v>
      </c>
      <c r="F6470" s="31" t="s">
        <v>2940</v>
      </c>
      <c r="G6470" s="32">
        <v>25463</v>
      </c>
      <c r="H6470" s="31" t="s">
        <v>94</v>
      </c>
      <c r="I6470" s="32">
        <v>3488</v>
      </c>
      <c r="J6470" s="33">
        <v>7</v>
      </c>
      <c r="K6470" s="31" t="s">
        <v>94</v>
      </c>
      <c r="L6470" s="31" t="s">
        <v>95</v>
      </c>
    </row>
    <row r="6471" spans="1:12" ht="45" x14ac:dyDescent="0.2">
      <c r="A6471" t="str">
        <f>VLOOKUP(B6471,StateFIPS!A$2:B$52,2)</f>
        <v>North Carolina</v>
      </c>
      <c r="B6471">
        <f t="shared" si="104"/>
        <v>37</v>
      </c>
      <c r="C6471" s="31" t="s">
        <v>1420</v>
      </c>
      <c r="D6471" s="31" t="s">
        <v>93</v>
      </c>
      <c r="E6471" s="31" t="s">
        <v>3275</v>
      </c>
      <c r="F6471" s="31" t="s">
        <v>2940</v>
      </c>
      <c r="G6471" s="32">
        <v>35480</v>
      </c>
      <c r="H6471" s="31" t="s">
        <v>94</v>
      </c>
      <c r="I6471" s="32">
        <v>4860</v>
      </c>
      <c r="J6471" s="33">
        <v>7</v>
      </c>
      <c r="K6471" s="31" t="s">
        <v>94</v>
      </c>
      <c r="L6471" s="31" t="s">
        <v>95</v>
      </c>
    </row>
    <row r="6472" spans="1:12" ht="45" x14ac:dyDescent="0.2">
      <c r="A6472" t="str">
        <f>VLOOKUP(B6472,StateFIPS!A$2:B$52,2)</f>
        <v>Minnesota</v>
      </c>
      <c r="B6472">
        <f t="shared" si="104"/>
        <v>27</v>
      </c>
      <c r="C6472" s="31" t="s">
        <v>1535</v>
      </c>
      <c r="D6472" s="31" t="s">
        <v>93</v>
      </c>
      <c r="E6472" s="31" t="s">
        <v>3275</v>
      </c>
      <c r="F6472" s="31" t="s">
        <v>2940</v>
      </c>
      <c r="G6472" s="32">
        <v>690452</v>
      </c>
      <c r="H6472" s="31" t="s">
        <v>94</v>
      </c>
      <c r="I6472" s="32">
        <v>94582</v>
      </c>
      <c r="J6472" s="33">
        <v>7</v>
      </c>
      <c r="K6472" s="31" t="s">
        <v>94</v>
      </c>
      <c r="L6472" s="31" t="s">
        <v>95</v>
      </c>
    </row>
    <row r="6473" spans="1:12" ht="45" x14ac:dyDescent="0.2">
      <c r="A6473" t="str">
        <f>VLOOKUP(B6473,StateFIPS!A$2:B$52,2)</f>
        <v>Nebraska</v>
      </c>
      <c r="B6473">
        <f t="shared" si="104"/>
        <v>31</v>
      </c>
      <c r="C6473" s="31" t="s">
        <v>1247</v>
      </c>
      <c r="D6473" s="31" t="s">
        <v>93</v>
      </c>
      <c r="E6473" s="31" t="s">
        <v>3275</v>
      </c>
      <c r="F6473" s="31" t="s">
        <v>2940</v>
      </c>
      <c r="G6473" s="32">
        <v>22614</v>
      </c>
      <c r="H6473" s="31" t="s">
        <v>94</v>
      </c>
      <c r="I6473" s="32">
        <v>3098</v>
      </c>
      <c r="J6473" s="33">
        <v>7</v>
      </c>
      <c r="K6473" s="31" t="s">
        <v>94</v>
      </c>
      <c r="L6473" s="31" t="s">
        <v>95</v>
      </c>
    </row>
    <row r="6474" spans="1:12" ht="45" x14ac:dyDescent="0.2">
      <c r="A6474" t="str">
        <f>VLOOKUP(B6474,StateFIPS!A$2:B$52,2)</f>
        <v>Ohio</v>
      </c>
      <c r="B6474">
        <f t="shared" si="104"/>
        <v>39</v>
      </c>
      <c r="C6474" s="31" t="s">
        <v>1945</v>
      </c>
      <c r="D6474" s="31" t="s">
        <v>93</v>
      </c>
      <c r="E6474" s="31" t="s">
        <v>3275</v>
      </c>
      <c r="F6474" s="31" t="s">
        <v>2940</v>
      </c>
      <c r="G6474" s="32">
        <v>47453</v>
      </c>
      <c r="H6474" s="31" t="s">
        <v>94</v>
      </c>
      <c r="I6474" s="32">
        <v>6500</v>
      </c>
      <c r="J6474" s="33">
        <v>7</v>
      </c>
      <c r="K6474" s="31" t="s">
        <v>94</v>
      </c>
      <c r="L6474" s="31" t="s">
        <v>95</v>
      </c>
    </row>
    <row r="6475" spans="1:12" ht="45" x14ac:dyDescent="0.2">
      <c r="A6475" t="str">
        <f>VLOOKUP(B6475,StateFIPS!A$2:B$52,2)</f>
        <v>Nebraska</v>
      </c>
      <c r="B6475">
        <f t="shared" si="104"/>
        <v>31</v>
      </c>
      <c r="C6475" s="31" t="s">
        <v>1265</v>
      </c>
      <c r="D6475" s="31" t="s">
        <v>93</v>
      </c>
      <c r="E6475" s="31" t="s">
        <v>3275</v>
      </c>
      <c r="F6475" s="31" t="s">
        <v>2940</v>
      </c>
      <c r="G6475" s="32">
        <v>388129</v>
      </c>
      <c r="H6475" s="31" t="s">
        <v>94</v>
      </c>
      <c r="I6475" s="32">
        <v>53168</v>
      </c>
      <c r="J6475" s="33">
        <v>7</v>
      </c>
      <c r="K6475" s="31" t="s">
        <v>94</v>
      </c>
      <c r="L6475" s="31" t="s">
        <v>95</v>
      </c>
    </row>
    <row r="6476" spans="1:12" ht="45" x14ac:dyDescent="0.2">
      <c r="A6476" t="str">
        <f>VLOOKUP(B6476,StateFIPS!A$2:B$52,2)</f>
        <v>South Carolina</v>
      </c>
      <c r="B6476">
        <f t="shared" si="104"/>
        <v>45</v>
      </c>
      <c r="C6476" s="31" t="s">
        <v>1354</v>
      </c>
      <c r="D6476" s="31" t="s">
        <v>93</v>
      </c>
      <c r="E6476" s="31" t="s">
        <v>3275</v>
      </c>
      <c r="F6476" s="31" t="s">
        <v>2940</v>
      </c>
      <c r="G6476" s="32">
        <v>14722</v>
      </c>
      <c r="H6476" s="31" t="s">
        <v>94</v>
      </c>
      <c r="I6476" s="32">
        <v>2017</v>
      </c>
      <c r="J6476" s="33">
        <v>7</v>
      </c>
      <c r="K6476" s="31" t="s">
        <v>94</v>
      </c>
      <c r="L6476" s="31" t="s">
        <v>95</v>
      </c>
    </row>
    <row r="6477" spans="1:12" ht="45" x14ac:dyDescent="0.2">
      <c r="A6477" t="str">
        <f>VLOOKUP(B6477,StateFIPS!A$2:B$52,2)</f>
        <v>Texas</v>
      </c>
      <c r="B6477">
        <f t="shared" si="104"/>
        <v>48</v>
      </c>
      <c r="C6477" s="31" t="s">
        <v>2333</v>
      </c>
      <c r="D6477" s="31" t="s">
        <v>93</v>
      </c>
      <c r="E6477" s="31" t="s">
        <v>3275</v>
      </c>
      <c r="F6477" s="31" t="s">
        <v>2940</v>
      </c>
      <c r="G6477" s="32">
        <v>7365</v>
      </c>
      <c r="H6477" s="31" t="s">
        <v>94</v>
      </c>
      <c r="I6477" s="32">
        <v>1009</v>
      </c>
      <c r="J6477" s="33">
        <v>7</v>
      </c>
      <c r="K6477" s="31" t="s">
        <v>94</v>
      </c>
      <c r="L6477" s="31" t="s">
        <v>95</v>
      </c>
    </row>
    <row r="6478" spans="1:12" ht="45" x14ac:dyDescent="0.2">
      <c r="A6478" t="str">
        <f>VLOOKUP(B6478,StateFIPS!A$2:B$52,2)</f>
        <v>North Carolina</v>
      </c>
      <c r="B6478">
        <f t="shared" si="104"/>
        <v>37</v>
      </c>
      <c r="C6478" s="31" t="s">
        <v>2760</v>
      </c>
      <c r="D6478" s="31" t="s">
        <v>93</v>
      </c>
      <c r="E6478" s="31" t="s">
        <v>3275</v>
      </c>
      <c r="F6478" s="31" t="s">
        <v>2940</v>
      </c>
      <c r="G6478" s="32">
        <v>26791</v>
      </c>
      <c r="H6478" s="31" t="s">
        <v>94</v>
      </c>
      <c r="I6478" s="32">
        <v>3670</v>
      </c>
      <c r="J6478" s="33">
        <v>7</v>
      </c>
      <c r="K6478" s="31" t="s">
        <v>94</v>
      </c>
      <c r="L6478" s="31" t="s">
        <v>95</v>
      </c>
    </row>
    <row r="6479" spans="1:12" ht="45" x14ac:dyDescent="0.2">
      <c r="A6479" t="str">
        <f>VLOOKUP(B6479,StateFIPS!A$2:B$52,2)</f>
        <v>Minnesota</v>
      </c>
      <c r="B6479">
        <f t="shared" si="104"/>
        <v>27</v>
      </c>
      <c r="C6479" s="31" t="s">
        <v>1541</v>
      </c>
      <c r="D6479" s="31" t="s">
        <v>93</v>
      </c>
      <c r="E6479" s="31" t="s">
        <v>3275</v>
      </c>
      <c r="F6479" s="31" t="s">
        <v>2940</v>
      </c>
      <c r="G6479" s="32">
        <v>110954</v>
      </c>
      <c r="H6479" s="31" t="s">
        <v>94</v>
      </c>
      <c r="I6479" s="32">
        <v>15199</v>
      </c>
      <c r="J6479" s="33">
        <v>7</v>
      </c>
      <c r="K6479" s="31" t="s">
        <v>94</v>
      </c>
      <c r="L6479" s="31" t="s">
        <v>95</v>
      </c>
    </row>
    <row r="6480" spans="1:12" ht="45" x14ac:dyDescent="0.2">
      <c r="A6480" t="str">
        <f>VLOOKUP(B6480,StateFIPS!A$2:B$52,2)</f>
        <v>Texas</v>
      </c>
      <c r="B6480">
        <f t="shared" si="104"/>
        <v>48</v>
      </c>
      <c r="C6480" s="31" t="s">
        <v>842</v>
      </c>
      <c r="D6480" s="31" t="s">
        <v>93</v>
      </c>
      <c r="E6480" s="31" t="s">
        <v>3275</v>
      </c>
      <c r="F6480" s="31" t="s">
        <v>2940</v>
      </c>
      <c r="G6480" s="32">
        <v>11800</v>
      </c>
      <c r="H6480" s="31" t="s">
        <v>94</v>
      </c>
      <c r="I6480" s="32">
        <v>1616</v>
      </c>
      <c r="J6480" s="33">
        <v>7</v>
      </c>
      <c r="K6480" s="31" t="s">
        <v>94</v>
      </c>
      <c r="L6480" s="31" t="s">
        <v>95</v>
      </c>
    </row>
    <row r="6481" spans="1:12" ht="45" x14ac:dyDescent="0.2">
      <c r="A6481" t="str">
        <f>VLOOKUP(B6481,StateFIPS!A$2:B$52,2)</f>
        <v>North Carolina</v>
      </c>
      <c r="B6481">
        <f t="shared" si="104"/>
        <v>37</v>
      </c>
      <c r="C6481" s="31" t="s">
        <v>1418</v>
      </c>
      <c r="D6481" s="31" t="s">
        <v>93</v>
      </c>
      <c r="E6481" s="31" t="s">
        <v>3275</v>
      </c>
      <c r="F6481" s="31" t="s">
        <v>2940</v>
      </c>
      <c r="G6481" s="32">
        <v>13538</v>
      </c>
      <c r="H6481" s="31" t="s">
        <v>94</v>
      </c>
      <c r="I6481" s="32">
        <v>1855</v>
      </c>
      <c r="J6481" s="33">
        <v>7</v>
      </c>
      <c r="K6481" s="31" t="s">
        <v>94</v>
      </c>
      <c r="L6481" s="31" t="s">
        <v>95</v>
      </c>
    </row>
    <row r="6482" spans="1:12" ht="45" x14ac:dyDescent="0.2">
      <c r="A6482" t="str">
        <f>VLOOKUP(B6482,StateFIPS!A$2:B$52,2)</f>
        <v>Texas</v>
      </c>
      <c r="B6482">
        <f t="shared" si="104"/>
        <v>48</v>
      </c>
      <c r="C6482" s="31" t="s">
        <v>839</v>
      </c>
      <c r="D6482" s="31" t="s">
        <v>93</v>
      </c>
      <c r="E6482" s="31" t="s">
        <v>3275</v>
      </c>
      <c r="F6482" s="31" t="s">
        <v>2940</v>
      </c>
      <c r="G6482" s="32">
        <v>5531</v>
      </c>
      <c r="H6482" s="31" t="s">
        <v>94</v>
      </c>
      <c r="I6482" s="32">
        <v>758</v>
      </c>
      <c r="J6482" s="33">
        <v>7</v>
      </c>
      <c r="K6482" s="31" t="s">
        <v>94</v>
      </c>
      <c r="L6482" s="31" t="s">
        <v>95</v>
      </c>
    </row>
    <row r="6483" spans="1:12" ht="45" x14ac:dyDescent="0.2">
      <c r="A6483" t="str">
        <f>VLOOKUP(B6483,StateFIPS!A$2:B$52,2)</f>
        <v>Minnesota</v>
      </c>
      <c r="B6483">
        <f t="shared" si="104"/>
        <v>27</v>
      </c>
      <c r="C6483" s="31" t="s">
        <v>1838</v>
      </c>
      <c r="D6483" s="31" t="s">
        <v>93</v>
      </c>
      <c r="E6483" s="31" t="s">
        <v>3275</v>
      </c>
      <c r="F6483" s="31" t="s">
        <v>2940</v>
      </c>
      <c r="G6483" s="32">
        <v>1257157</v>
      </c>
      <c r="H6483" s="31" t="s">
        <v>94</v>
      </c>
      <c r="I6483" s="32">
        <v>172213</v>
      </c>
      <c r="J6483" s="33">
        <v>7</v>
      </c>
      <c r="K6483" s="31" t="s">
        <v>94</v>
      </c>
      <c r="L6483" s="31" t="s">
        <v>95</v>
      </c>
    </row>
    <row r="6484" spans="1:12" ht="45" x14ac:dyDescent="0.2">
      <c r="A6484" t="str">
        <f>VLOOKUP(B6484,StateFIPS!A$2:B$52,2)</f>
        <v>Minnesota</v>
      </c>
      <c r="B6484">
        <f t="shared" si="104"/>
        <v>27</v>
      </c>
      <c r="C6484" s="31" t="s">
        <v>1855</v>
      </c>
      <c r="D6484" s="31" t="s">
        <v>93</v>
      </c>
      <c r="E6484" s="31" t="s">
        <v>3275</v>
      </c>
      <c r="F6484" s="31" t="s">
        <v>2940</v>
      </c>
      <c r="G6484" s="32">
        <v>1432252</v>
      </c>
      <c r="H6484" s="31" t="s">
        <v>94</v>
      </c>
      <c r="I6484" s="32">
        <v>196199</v>
      </c>
      <c r="J6484" s="33">
        <v>7</v>
      </c>
      <c r="K6484" s="31" t="s">
        <v>94</v>
      </c>
      <c r="L6484" s="31" t="s">
        <v>95</v>
      </c>
    </row>
    <row r="6485" spans="1:12" ht="45" x14ac:dyDescent="0.2">
      <c r="A6485" t="str">
        <f>VLOOKUP(B6485,StateFIPS!A$2:B$52,2)</f>
        <v>Minnesota</v>
      </c>
      <c r="B6485">
        <f t="shared" si="104"/>
        <v>27</v>
      </c>
      <c r="C6485" s="31" t="s">
        <v>1830</v>
      </c>
      <c r="D6485" s="31" t="s">
        <v>93</v>
      </c>
      <c r="E6485" s="31" t="s">
        <v>3275</v>
      </c>
      <c r="F6485" s="31" t="s">
        <v>2940</v>
      </c>
      <c r="G6485" s="32">
        <v>46724</v>
      </c>
      <c r="H6485" s="31" t="s">
        <v>94</v>
      </c>
      <c r="I6485" s="32">
        <v>6401</v>
      </c>
      <c r="J6485" s="33">
        <v>7</v>
      </c>
      <c r="K6485" s="31" t="s">
        <v>94</v>
      </c>
      <c r="L6485" s="31" t="s">
        <v>95</v>
      </c>
    </row>
    <row r="6486" spans="1:12" ht="45" x14ac:dyDescent="0.2">
      <c r="A6486" t="str">
        <f>VLOOKUP(B6486,StateFIPS!A$2:B$52,2)</f>
        <v>Texas</v>
      </c>
      <c r="B6486">
        <f t="shared" si="104"/>
        <v>48</v>
      </c>
      <c r="C6486" s="31" t="s">
        <v>2275</v>
      </c>
      <c r="D6486" s="31" t="s">
        <v>93</v>
      </c>
      <c r="E6486" s="31" t="s">
        <v>3275</v>
      </c>
      <c r="F6486" s="31" t="s">
        <v>2940</v>
      </c>
      <c r="G6486" s="32">
        <v>19068</v>
      </c>
      <c r="H6486" s="31" t="s">
        <v>94</v>
      </c>
      <c r="I6486" s="32">
        <v>2612</v>
      </c>
      <c r="J6486" s="33">
        <v>7</v>
      </c>
      <c r="K6486" s="31" t="s">
        <v>94</v>
      </c>
      <c r="L6486" s="31" t="s">
        <v>95</v>
      </c>
    </row>
    <row r="6487" spans="1:12" ht="45" x14ac:dyDescent="0.2">
      <c r="A6487" t="str">
        <f>VLOOKUP(B6487,StateFIPS!A$2:B$52,2)</f>
        <v>Texas</v>
      </c>
      <c r="B6487">
        <f t="shared" si="104"/>
        <v>48</v>
      </c>
      <c r="C6487" s="31" t="s">
        <v>2319</v>
      </c>
      <c r="D6487" s="31" t="s">
        <v>93</v>
      </c>
      <c r="E6487" s="31" t="s">
        <v>3275</v>
      </c>
      <c r="F6487" s="31" t="s">
        <v>2940</v>
      </c>
      <c r="G6487" s="32">
        <v>9469</v>
      </c>
      <c r="H6487" s="31" t="s">
        <v>94</v>
      </c>
      <c r="I6487" s="32">
        <v>1297</v>
      </c>
      <c r="J6487" s="33">
        <v>7</v>
      </c>
      <c r="K6487" s="31" t="s">
        <v>94</v>
      </c>
      <c r="L6487" s="31" t="s">
        <v>95</v>
      </c>
    </row>
    <row r="6488" spans="1:12" ht="45" x14ac:dyDescent="0.2">
      <c r="A6488" t="str">
        <f>VLOOKUP(B6488,StateFIPS!A$2:B$52,2)</f>
        <v>North Carolina</v>
      </c>
      <c r="B6488">
        <f t="shared" si="104"/>
        <v>37</v>
      </c>
      <c r="C6488" s="31" t="s">
        <v>1784</v>
      </c>
      <c r="D6488" s="31" t="s">
        <v>93</v>
      </c>
      <c r="E6488" s="31" t="s">
        <v>3275</v>
      </c>
      <c r="F6488" s="31" t="s">
        <v>2940</v>
      </c>
      <c r="G6488" s="32">
        <v>13538</v>
      </c>
      <c r="H6488" s="31" t="s">
        <v>94</v>
      </c>
      <c r="I6488" s="32">
        <v>1855</v>
      </c>
      <c r="J6488" s="33">
        <v>7</v>
      </c>
      <c r="K6488" s="31" t="s">
        <v>94</v>
      </c>
      <c r="L6488" s="31" t="s">
        <v>95</v>
      </c>
    </row>
    <row r="6489" spans="1:12" ht="45" x14ac:dyDescent="0.2">
      <c r="A6489" t="str">
        <f>VLOOKUP(B6489,StateFIPS!A$2:B$52,2)</f>
        <v>Texas</v>
      </c>
      <c r="B6489">
        <f t="shared" si="104"/>
        <v>48</v>
      </c>
      <c r="C6489" s="31" t="s">
        <v>3251</v>
      </c>
      <c r="D6489" s="31" t="s">
        <v>93</v>
      </c>
      <c r="E6489" s="31" t="s">
        <v>3275</v>
      </c>
      <c r="F6489" s="31" t="s">
        <v>2940</v>
      </c>
      <c r="G6489" s="32">
        <v>25463</v>
      </c>
      <c r="H6489" s="31" t="s">
        <v>94</v>
      </c>
      <c r="I6489" s="32">
        <v>3488</v>
      </c>
      <c r="J6489" s="33">
        <v>7</v>
      </c>
      <c r="K6489" s="31" t="s">
        <v>94</v>
      </c>
      <c r="L6489" s="31" t="s">
        <v>95</v>
      </c>
    </row>
    <row r="6490" spans="1:12" ht="45" x14ac:dyDescent="0.2">
      <c r="A6490" t="str">
        <f>VLOOKUP(B6490,StateFIPS!A$2:B$52,2)</f>
        <v>Texas</v>
      </c>
      <c r="B6490">
        <f t="shared" si="104"/>
        <v>48</v>
      </c>
      <c r="C6490" s="31" t="s">
        <v>844</v>
      </c>
      <c r="D6490" s="31" t="s">
        <v>93</v>
      </c>
      <c r="E6490" s="31" t="s">
        <v>3275</v>
      </c>
      <c r="F6490" s="31" t="s">
        <v>2940</v>
      </c>
      <c r="G6490" s="32">
        <v>25463</v>
      </c>
      <c r="H6490" s="31" t="s">
        <v>94</v>
      </c>
      <c r="I6490" s="32">
        <v>3488</v>
      </c>
      <c r="J6490" s="33">
        <v>7</v>
      </c>
      <c r="K6490" s="31" t="s">
        <v>94</v>
      </c>
      <c r="L6490" s="31" t="s">
        <v>95</v>
      </c>
    </row>
    <row r="6491" spans="1:12" ht="45" x14ac:dyDescent="0.2">
      <c r="A6491" t="str">
        <f>VLOOKUP(B6491,StateFIPS!A$2:B$52,2)</f>
        <v>Minnesota</v>
      </c>
      <c r="B6491">
        <f t="shared" si="104"/>
        <v>27</v>
      </c>
      <c r="C6491" s="31" t="s">
        <v>1827</v>
      </c>
      <c r="D6491" s="31" t="s">
        <v>93</v>
      </c>
      <c r="E6491" s="31" t="s">
        <v>3275</v>
      </c>
      <c r="F6491" s="31" t="s">
        <v>2940</v>
      </c>
      <c r="G6491" s="32">
        <v>224637</v>
      </c>
      <c r="H6491" s="31" t="s">
        <v>94</v>
      </c>
      <c r="I6491" s="32">
        <v>30772</v>
      </c>
      <c r="J6491" s="33">
        <v>7</v>
      </c>
      <c r="K6491" s="31" t="s">
        <v>94</v>
      </c>
      <c r="L6491" s="31" t="s">
        <v>95</v>
      </c>
    </row>
    <row r="6492" spans="1:12" ht="45" x14ac:dyDescent="0.2">
      <c r="A6492" t="str">
        <f>VLOOKUP(B6492,StateFIPS!A$2:B$52,2)</f>
        <v>Texas</v>
      </c>
      <c r="B6492">
        <f t="shared" si="104"/>
        <v>48</v>
      </c>
      <c r="C6492" s="31" t="s">
        <v>2302</v>
      </c>
      <c r="D6492" s="31" t="s">
        <v>93</v>
      </c>
      <c r="E6492" s="31" t="s">
        <v>3275</v>
      </c>
      <c r="F6492" s="31" t="s">
        <v>2940</v>
      </c>
      <c r="G6492" s="32">
        <v>8220</v>
      </c>
      <c r="H6492" s="31" t="s">
        <v>94</v>
      </c>
      <c r="I6492" s="32">
        <v>1126</v>
      </c>
      <c r="J6492" s="33">
        <v>7</v>
      </c>
      <c r="K6492" s="31" t="s">
        <v>94</v>
      </c>
      <c r="L6492" s="31" t="s">
        <v>95</v>
      </c>
    </row>
    <row r="6493" spans="1:12" ht="45" x14ac:dyDescent="0.2">
      <c r="A6493" t="str">
        <f>VLOOKUP(B6493,StateFIPS!A$2:B$52,2)</f>
        <v>Nebraska</v>
      </c>
      <c r="B6493">
        <f t="shared" si="104"/>
        <v>31</v>
      </c>
      <c r="C6493" s="31" t="s">
        <v>1251</v>
      </c>
      <c r="D6493" s="31" t="s">
        <v>93</v>
      </c>
      <c r="E6493" s="31" t="s">
        <v>3275</v>
      </c>
      <c r="F6493" s="31" t="s">
        <v>2940</v>
      </c>
      <c r="G6493" s="32">
        <v>247641</v>
      </c>
      <c r="H6493" s="31" t="s">
        <v>94</v>
      </c>
      <c r="I6493" s="32">
        <v>33923</v>
      </c>
      <c r="J6493" s="33">
        <v>7</v>
      </c>
      <c r="K6493" s="31" t="s">
        <v>94</v>
      </c>
      <c r="L6493" s="31" t="s">
        <v>95</v>
      </c>
    </row>
    <row r="6494" spans="1:12" ht="45" x14ac:dyDescent="0.2">
      <c r="A6494" t="str">
        <f>VLOOKUP(B6494,StateFIPS!A$2:B$52,2)</f>
        <v>Texas</v>
      </c>
      <c r="B6494">
        <f t="shared" si="104"/>
        <v>48</v>
      </c>
      <c r="C6494" s="31" t="s">
        <v>872</v>
      </c>
      <c r="D6494" s="31" t="s">
        <v>93</v>
      </c>
      <c r="E6494" s="31" t="s">
        <v>3275</v>
      </c>
      <c r="F6494" s="31" t="s">
        <v>2940</v>
      </c>
      <c r="G6494" s="32">
        <v>25463</v>
      </c>
      <c r="H6494" s="31" t="s">
        <v>94</v>
      </c>
      <c r="I6494" s="32">
        <v>3488</v>
      </c>
      <c r="J6494" s="33">
        <v>7</v>
      </c>
      <c r="K6494" s="31" t="s">
        <v>94</v>
      </c>
      <c r="L6494" s="31" t="s">
        <v>95</v>
      </c>
    </row>
    <row r="6495" spans="1:12" ht="45" x14ac:dyDescent="0.2">
      <c r="A6495" t="str">
        <f>VLOOKUP(B6495,StateFIPS!A$2:B$52,2)</f>
        <v>Minnesota</v>
      </c>
      <c r="B6495">
        <f t="shared" si="104"/>
        <v>27</v>
      </c>
      <c r="C6495" s="31" t="s">
        <v>1840</v>
      </c>
      <c r="D6495" s="31" t="s">
        <v>93</v>
      </c>
      <c r="E6495" s="31" t="s">
        <v>3275</v>
      </c>
      <c r="F6495" s="31" t="s">
        <v>2940</v>
      </c>
      <c r="G6495" s="32">
        <v>658125</v>
      </c>
      <c r="H6495" s="31" t="s">
        <v>94</v>
      </c>
      <c r="I6495" s="32">
        <v>90154</v>
      </c>
      <c r="J6495" s="33">
        <v>7</v>
      </c>
      <c r="K6495" s="31" t="s">
        <v>94</v>
      </c>
      <c r="L6495" s="31" t="s">
        <v>95</v>
      </c>
    </row>
    <row r="6496" spans="1:12" ht="45" x14ac:dyDescent="0.2">
      <c r="A6496" t="str">
        <f>VLOOKUP(B6496,StateFIPS!A$2:B$52,2)</f>
        <v>North Carolina</v>
      </c>
      <c r="B6496">
        <f t="shared" si="104"/>
        <v>37</v>
      </c>
      <c r="C6496" s="31" t="s">
        <v>1426</v>
      </c>
      <c r="D6496" s="31" t="s">
        <v>93</v>
      </c>
      <c r="E6496" s="31" t="s">
        <v>3275</v>
      </c>
      <c r="F6496" s="31" t="s">
        <v>2940</v>
      </c>
      <c r="G6496" s="32">
        <v>264407</v>
      </c>
      <c r="H6496" s="31" t="s">
        <v>94</v>
      </c>
      <c r="I6496" s="32">
        <v>36220</v>
      </c>
      <c r="J6496" s="33">
        <v>7</v>
      </c>
      <c r="K6496" s="31" t="s">
        <v>94</v>
      </c>
      <c r="L6496" s="31" t="s">
        <v>95</v>
      </c>
    </row>
    <row r="6497" spans="1:12" ht="45" x14ac:dyDescent="0.2">
      <c r="A6497" t="str">
        <f>VLOOKUP(B6497,StateFIPS!A$2:B$52,2)</f>
        <v>Texas</v>
      </c>
      <c r="B6497">
        <f t="shared" si="104"/>
        <v>48</v>
      </c>
      <c r="C6497" s="31" t="s">
        <v>873</v>
      </c>
      <c r="D6497" s="31" t="s">
        <v>93</v>
      </c>
      <c r="E6497" s="31" t="s">
        <v>3275</v>
      </c>
      <c r="F6497" s="31" t="s">
        <v>2940</v>
      </c>
      <c r="G6497" s="32">
        <v>25463</v>
      </c>
      <c r="H6497" s="31" t="s">
        <v>94</v>
      </c>
      <c r="I6497" s="32">
        <v>3488</v>
      </c>
      <c r="J6497" s="33">
        <v>7</v>
      </c>
      <c r="K6497" s="31" t="s">
        <v>94</v>
      </c>
      <c r="L6497" s="31" t="s">
        <v>95</v>
      </c>
    </row>
    <row r="6498" spans="1:12" ht="45" x14ac:dyDescent="0.2">
      <c r="A6498" t="str">
        <f>VLOOKUP(B6498,StateFIPS!A$2:B$52,2)</f>
        <v>Minnesota</v>
      </c>
      <c r="B6498">
        <f t="shared" si="104"/>
        <v>27</v>
      </c>
      <c r="C6498" s="31" t="s">
        <v>1833</v>
      </c>
      <c r="D6498" s="31" t="s">
        <v>93</v>
      </c>
      <c r="E6498" s="31" t="s">
        <v>3275</v>
      </c>
      <c r="F6498" s="31" t="s">
        <v>2940</v>
      </c>
      <c r="G6498" s="32">
        <v>1358526</v>
      </c>
      <c r="H6498" s="31" t="s">
        <v>94</v>
      </c>
      <c r="I6498" s="32">
        <v>186099</v>
      </c>
      <c r="J6498" s="33">
        <v>7</v>
      </c>
      <c r="K6498" s="31" t="s">
        <v>94</v>
      </c>
      <c r="L6498" s="31" t="s">
        <v>95</v>
      </c>
    </row>
    <row r="6499" spans="1:12" ht="45" x14ac:dyDescent="0.2">
      <c r="A6499" t="str">
        <f>VLOOKUP(B6499,StateFIPS!A$2:B$52,2)</f>
        <v>Minnesota</v>
      </c>
      <c r="B6499">
        <f t="shared" si="104"/>
        <v>27</v>
      </c>
      <c r="C6499" s="31" t="s">
        <v>1866</v>
      </c>
      <c r="D6499" s="31" t="s">
        <v>93</v>
      </c>
      <c r="E6499" s="31" t="s">
        <v>3275</v>
      </c>
      <c r="F6499" s="31" t="s">
        <v>2940</v>
      </c>
      <c r="G6499" s="32">
        <v>985796</v>
      </c>
      <c r="H6499" s="31" t="s">
        <v>94</v>
      </c>
      <c r="I6499" s="32">
        <v>135041</v>
      </c>
      <c r="J6499" s="33">
        <v>7</v>
      </c>
      <c r="K6499" s="31" t="s">
        <v>94</v>
      </c>
      <c r="L6499" s="31" t="s">
        <v>95</v>
      </c>
    </row>
    <row r="6500" spans="1:12" ht="45" x14ac:dyDescent="0.2">
      <c r="A6500" t="str">
        <f>VLOOKUP(B6500,StateFIPS!A$2:B$52,2)</f>
        <v>Minnesota</v>
      </c>
      <c r="B6500">
        <f t="shared" si="104"/>
        <v>27</v>
      </c>
      <c r="C6500" s="31" t="s">
        <v>1861</v>
      </c>
      <c r="D6500" s="31" t="s">
        <v>93</v>
      </c>
      <c r="E6500" s="31" t="s">
        <v>3275</v>
      </c>
      <c r="F6500" s="31" t="s">
        <v>2940</v>
      </c>
      <c r="G6500" s="32">
        <v>169689</v>
      </c>
      <c r="H6500" s="31" t="s">
        <v>94</v>
      </c>
      <c r="I6500" s="32">
        <v>23245</v>
      </c>
      <c r="J6500" s="33">
        <v>7</v>
      </c>
      <c r="K6500" s="31" t="s">
        <v>94</v>
      </c>
      <c r="L6500" s="31" t="s">
        <v>95</v>
      </c>
    </row>
    <row r="6501" spans="1:12" ht="45" x14ac:dyDescent="0.2">
      <c r="A6501" t="str">
        <f>VLOOKUP(B6501,StateFIPS!A$2:B$52,2)</f>
        <v>Texas</v>
      </c>
      <c r="B6501">
        <f t="shared" si="104"/>
        <v>48</v>
      </c>
      <c r="C6501" s="31" t="s">
        <v>816</v>
      </c>
      <c r="D6501" s="31" t="s">
        <v>93</v>
      </c>
      <c r="E6501" s="31" t="s">
        <v>3275</v>
      </c>
      <c r="F6501" s="31" t="s">
        <v>2940</v>
      </c>
      <c r="G6501" s="32">
        <v>25463</v>
      </c>
      <c r="H6501" s="31" t="s">
        <v>94</v>
      </c>
      <c r="I6501" s="32">
        <v>3488</v>
      </c>
      <c r="J6501" s="33">
        <v>7</v>
      </c>
      <c r="K6501" s="31" t="s">
        <v>94</v>
      </c>
      <c r="L6501" s="31" t="s">
        <v>95</v>
      </c>
    </row>
    <row r="6502" spans="1:12" ht="45" x14ac:dyDescent="0.2">
      <c r="A6502" t="str">
        <f>VLOOKUP(B6502,StateFIPS!A$2:B$52,2)</f>
        <v>North Carolina</v>
      </c>
      <c r="B6502">
        <f t="shared" si="104"/>
        <v>37</v>
      </c>
      <c r="C6502" s="31" t="s">
        <v>1415</v>
      </c>
      <c r="D6502" s="31" t="s">
        <v>93</v>
      </c>
      <c r="E6502" s="31" t="s">
        <v>3275</v>
      </c>
      <c r="F6502" s="31" t="s">
        <v>2940</v>
      </c>
      <c r="G6502" s="32">
        <v>13538</v>
      </c>
      <c r="H6502" s="31" t="s">
        <v>94</v>
      </c>
      <c r="I6502" s="32">
        <v>1855</v>
      </c>
      <c r="J6502" s="33">
        <v>7</v>
      </c>
      <c r="K6502" s="31" t="s">
        <v>94</v>
      </c>
      <c r="L6502" s="31" t="s">
        <v>95</v>
      </c>
    </row>
    <row r="6503" spans="1:12" ht="45" x14ac:dyDescent="0.2">
      <c r="A6503" t="str">
        <f>VLOOKUP(B6503,StateFIPS!A$2:B$52,2)</f>
        <v>Minnesota</v>
      </c>
      <c r="B6503">
        <f t="shared" si="104"/>
        <v>27</v>
      </c>
      <c r="C6503" s="31" t="s">
        <v>1851</v>
      </c>
      <c r="D6503" s="31" t="s">
        <v>93</v>
      </c>
      <c r="E6503" s="31" t="s">
        <v>3275</v>
      </c>
      <c r="F6503" s="31" t="s">
        <v>2940</v>
      </c>
      <c r="G6503" s="32">
        <v>31774</v>
      </c>
      <c r="H6503" s="31" t="s">
        <v>94</v>
      </c>
      <c r="I6503" s="32">
        <v>4353</v>
      </c>
      <c r="J6503" s="33">
        <v>7</v>
      </c>
      <c r="K6503" s="31" t="s">
        <v>94</v>
      </c>
      <c r="L6503" s="31" t="s">
        <v>95</v>
      </c>
    </row>
    <row r="6504" spans="1:12" ht="45" x14ac:dyDescent="0.2">
      <c r="A6504" t="str">
        <f>VLOOKUP(B6504,StateFIPS!A$2:B$52,2)</f>
        <v>Texas</v>
      </c>
      <c r="B6504">
        <f t="shared" si="104"/>
        <v>48</v>
      </c>
      <c r="C6504" s="31" t="s">
        <v>807</v>
      </c>
      <c r="D6504" s="31" t="s">
        <v>93</v>
      </c>
      <c r="E6504" s="31" t="s">
        <v>3275</v>
      </c>
      <c r="F6504" s="31" t="s">
        <v>2940</v>
      </c>
      <c r="G6504" s="32">
        <v>8364</v>
      </c>
      <c r="H6504" s="31" t="s">
        <v>94</v>
      </c>
      <c r="I6504" s="32">
        <v>1146</v>
      </c>
      <c r="J6504" s="33">
        <v>7</v>
      </c>
      <c r="K6504" s="31" t="s">
        <v>94</v>
      </c>
      <c r="L6504" s="31" t="s">
        <v>95</v>
      </c>
    </row>
    <row r="6505" spans="1:12" ht="45" x14ac:dyDescent="0.2">
      <c r="A6505" t="str">
        <f>VLOOKUP(B6505,StateFIPS!A$2:B$52,2)</f>
        <v>Nebraska</v>
      </c>
      <c r="B6505">
        <f t="shared" si="104"/>
        <v>31</v>
      </c>
      <c r="C6505" s="31" t="s">
        <v>1250</v>
      </c>
      <c r="D6505" s="31" t="s">
        <v>93</v>
      </c>
      <c r="E6505" s="31" t="s">
        <v>3275</v>
      </c>
      <c r="F6505" s="31" t="s">
        <v>2940</v>
      </c>
      <c r="G6505" s="32">
        <v>25767</v>
      </c>
      <c r="H6505" s="31" t="s">
        <v>94</v>
      </c>
      <c r="I6505" s="32">
        <v>3530</v>
      </c>
      <c r="J6505" s="33">
        <v>7</v>
      </c>
      <c r="K6505" s="31" t="s">
        <v>94</v>
      </c>
      <c r="L6505" s="31" t="s">
        <v>95</v>
      </c>
    </row>
    <row r="6506" spans="1:12" ht="45" x14ac:dyDescent="0.2">
      <c r="A6506" t="str">
        <f>VLOOKUP(B6506,StateFIPS!A$2:B$52,2)</f>
        <v>Texas</v>
      </c>
      <c r="B6506">
        <f t="shared" si="104"/>
        <v>48</v>
      </c>
      <c r="C6506" s="31" t="s">
        <v>2294</v>
      </c>
      <c r="D6506" s="31" t="s">
        <v>93</v>
      </c>
      <c r="E6506" s="31" t="s">
        <v>3275</v>
      </c>
      <c r="F6506" s="31" t="s">
        <v>2940</v>
      </c>
      <c r="G6506" s="32">
        <v>23141</v>
      </c>
      <c r="H6506" s="31" t="s">
        <v>94</v>
      </c>
      <c r="I6506" s="32">
        <v>3170</v>
      </c>
      <c r="J6506" s="33">
        <v>7</v>
      </c>
      <c r="K6506" s="31" t="s">
        <v>94</v>
      </c>
      <c r="L6506" s="31" t="s">
        <v>95</v>
      </c>
    </row>
    <row r="6507" spans="1:12" ht="45" x14ac:dyDescent="0.2">
      <c r="A6507" t="str">
        <f>VLOOKUP(B6507,StateFIPS!A$2:B$52,2)</f>
        <v>North Carolina</v>
      </c>
      <c r="B6507">
        <f t="shared" si="104"/>
        <v>37</v>
      </c>
      <c r="C6507" s="31" t="s">
        <v>2712</v>
      </c>
      <c r="D6507" s="31" t="s">
        <v>93</v>
      </c>
      <c r="E6507" s="31" t="s">
        <v>3275</v>
      </c>
      <c r="F6507" s="31" t="s">
        <v>2940</v>
      </c>
      <c r="G6507" s="32">
        <v>13538</v>
      </c>
      <c r="H6507" s="31" t="s">
        <v>94</v>
      </c>
      <c r="I6507" s="32">
        <v>1855</v>
      </c>
      <c r="J6507" s="33">
        <v>7</v>
      </c>
      <c r="K6507" s="31" t="s">
        <v>94</v>
      </c>
      <c r="L6507" s="31" t="s">
        <v>95</v>
      </c>
    </row>
    <row r="6508" spans="1:12" ht="45" x14ac:dyDescent="0.2">
      <c r="A6508" t="str">
        <f>VLOOKUP(B6508,StateFIPS!A$2:B$52,2)</f>
        <v>Nebraska</v>
      </c>
      <c r="B6508">
        <f t="shared" si="104"/>
        <v>31</v>
      </c>
      <c r="C6508" s="31" t="s">
        <v>1249</v>
      </c>
      <c r="D6508" s="31" t="s">
        <v>93</v>
      </c>
      <c r="E6508" s="31" t="s">
        <v>3275</v>
      </c>
      <c r="F6508" s="31" t="s">
        <v>2940</v>
      </c>
      <c r="G6508" s="32">
        <v>37277</v>
      </c>
      <c r="H6508" s="31" t="s">
        <v>94</v>
      </c>
      <c r="I6508" s="32">
        <v>5106</v>
      </c>
      <c r="J6508" s="33">
        <v>7</v>
      </c>
      <c r="K6508" s="31" t="s">
        <v>94</v>
      </c>
      <c r="L6508" s="31" t="s">
        <v>95</v>
      </c>
    </row>
    <row r="6509" spans="1:12" ht="45" x14ac:dyDescent="0.2">
      <c r="A6509" t="str">
        <f>VLOOKUP(B6509,StateFIPS!A$2:B$52,2)</f>
        <v>Texas</v>
      </c>
      <c r="B6509">
        <f t="shared" si="104"/>
        <v>48</v>
      </c>
      <c r="C6509" s="31" t="s">
        <v>818</v>
      </c>
      <c r="D6509" s="31" t="s">
        <v>93</v>
      </c>
      <c r="E6509" s="31" t="s">
        <v>3275</v>
      </c>
      <c r="F6509" s="31" t="s">
        <v>2940</v>
      </c>
      <c r="G6509" s="32">
        <v>25463</v>
      </c>
      <c r="H6509" s="31" t="s">
        <v>94</v>
      </c>
      <c r="I6509" s="32">
        <v>3488</v>
      </c>
      <c r="J6509" s="33">
        <v>7</v>
      </c>
      <c r="K6509" s="31" t="s">
        <v>94</v>
      </c>
      <c r="L6509" s="31" t="s">
        <v>95</v>
      </c>
    </row>
    <row r="6510" spans="1:12" ht="45" x14ac:dyDescent="0.2">
      <c r="A6510" t="str">
        <f>VLOOKUP(B6510,StateFIPS!A$2:B$52,2)</f>
        <v>Texas</v>
      </c>
      <c r="B6510">
        <f t="shared" si="104"/>
        <v>48</v>
      </c>
      <c r="C6510" s="31" t="s">
        <v>819</v>
      </c>
      <c r="D6510" s="31" t="s">
        <v>93</v>
      </c>
      <c r="E6510" s="31" t="s">
        <v>3275</v>
      </c>
      <c r="F6510" s="31" t="s">
        <v>2940</v>
      </c>
      <c r="G6510" s="32">
        <v>25463</v>
      </c>
      <c r="H6510" s="31" t="s">
        <v>94</v>
      </c>
      <c r="I6510" s="32">
        <v>3488</v>
      </c>
      <c r="J6510" s="33">
        <v>7</v>
      </c>
      <c r="K6510" s="31" t="s">
        <v>94</v>
      </c>
      <c r="L6510" s="31" t="s">
        <v>95</v>
      </c>
    </row>
    <row r="6511" spans="1:12" ht="45" x14ac:dyDescent="0.2">
      <c r="A6511" t="str">
        <f>VLOOKUP(B6511,StateFIPS!A$2:B$52,2)</f>
        <v>Minnesota</v>
      </c>
      <c r="B6511">
        <f t="shared" si="104"/>
        <v>27</v>
      </c>
      <c r="C6511" s="31" t="s">
        <v>1836</v>
      </c>
      <c r="D6511" s="31" t="s">
        <v>93</v>
      </c>
      <c r="E6511" s="31" t="s">
        <v>3275</v>
      </c>
      <c r="F6511" s="31" t="s">
        <v>2940</v>
      </c>
      <c r="G6511" s="32">
        <v>177778</v>
      </c>
      <c r="H6511" s="31" t="s">
        <v>94</v>
      </c>
      <c r="I6511" s="32">
        <v>24353</v>
      </c>
      <c r="J6511" s="33">
        <v>7</v>
      </c>
      <c r="K6511" s="31" t="s">
        <v>94</v>
      </c>
      <c r="L6511" s="31" t="s">
        <v>95</v>
      </c>
    </row>
    <row r="6512" spans="1:12" ht="45" x14ac:dyDescent="0.2">
      <c r="A6512" t="str">
        <f>VLOOKUP(B6512,StateFIPS!A$2:B$52,2)</f>
        <v>Texas</v>
      </c>
      <c r="B6512">
        <f t="shared" si="104"/>
        <v>48</v>
      </c>
      <c r="C6512" s="31" t="s">
        <v>825</v>
      </c>
      <c r="D6512" s="31" t="s">
        <v>93</v>
      </c>
      <c r="E6512" s="31" t="s">
        <v>3275</v>
      </c>
      <c r="F6512" s="31" t="s">
        <v>2940</v>
      </c>
      <c r="G6512" s="32">
        <v>31509</v>
      </c>
      <c r="H6512" s="31" t="s">
        <v>94</v>
      </c>
      <c r="I6512" s="32">
        <v>4316</v>
      </c>
      <c r="J6512" s="33">
        <v>7</v>
      </c>
      <c r="K6512" s="31" t="s">
        <v>94</v>
      </c>
      <c r="L6512" s="31" t="s">
        <v>95</v>
      </c>
    </row>
    <row r="6513" spans="1:12" ht="45" x14ac:dyDescent="0.2">
      <c r="A6513" t="str">
        <f>VLOOKUP(B6513,StateFIPS!A$2:B$52,2)</f>
        <v>North Carolina</v>
      </c>
      <c r="B6513">
        <f t="shared" si="104"/>
        <v>37</v>
      </c>
      <c r="C6513" s="31" t="s">
        <v>1775</v>
      </c>
      <c r="D6513" s="31" t="s">
        <v>93</v>
      </c>
      <c r="E6513" s="31" t="s">
        <v>3275</v>
      </c>
      <c r="F6513" s="31" t="s">
        <v>2940</v>
      </c>
      <c r="G6513" s="32">
        <v>2729</v>
      </c>
      <c r="H6513" s="31" t="s">
        <v>94</v>
      </c>
      <c r="I6513" s="32">
        <v>374</v>
      </c>
      <c r="J6513" s="33">
        <v>7</v>
      </c>
      <c r="K6513" s="31" t="s">
        <v>94</v>
      </c>
      <c r="L6513" s="31" t="s">
        <v>95</v>
      </c>
    </row>
    <row r="6514" spans="1:12" ht="45" x14ac:dyDescent="0.2">
      <c r="A6514" t="str">
        <f>VLOOKUP(B6514,StateFIPS!A$2:B$52,2)</f>
        <v>North Carolina</v>
      </c>
      <c r="B6514">
        <f t="shared" si="104"/>
        <v>37</v>
      </c>
      <c r="C6514" s="31" t="s">
        <v>1402</v>
      </c>
      <c r="D6514" s="31" t="s">
        <v>93</v>
      </c>
      <c r="E6514" s="31" t="s">
        <v>3275</v>
      </c>
      <c r="F6514" s="31" t="s">
        <v>2940</v>
      </c>
      <c r="G6514" s="32">
        <v>1473303</v>
      </c>
      <c r="H6514" s="31" t="s">
        <v>94</v>
      </c>
      <c r="I6514" s="32">
        <v>201822</v>
      </c>
      <c r="J6514" s="33">
        <v>7</v>
      </c>
      <c r="K6514" s="31" t="s">
        <v>94</v>
      </c>
      <c r="L6514" s="31" t="s">
        <v>95</v>
      </c>
    </row>
    <row r="6515" spans="1:12" ht="45" x14ac:dyDescent="0.2">
      <c r="A6515" t="str">
        <f>VLOOKUP(B6515,StateFIPS!A$2:B$52,2)</f>
        <v>Tennessee</v>
      </c>
      <c r="B6515">
        <f t="shared" si="104"/>
        <v>47</v>
      </c>
      <c r="C6515" s="31" t="s">
        <v>2628</v>
      </c>
      <c r="D6515" s="31" t="s">
        <v>93</v>
      </c>
      <c r="E6515" s="31" t="s">
        <v>3275</v>
      </c>
      <c r="F6515" s="31" t="s">
        <v>2940</v>
      </c>
      <c r="G6515" s="32">
        <v>4037</v>
      </c>
      <c r="H6515" s="31" t="s">
        <v>94</v>
      </c>
      <c r="I6515" s="32">
        <v>553</v>
      </c>
      <c r="J6515" s="33">
        <v>7</v>
      </c>
      <c r="K6515" s="31" t="s">
        <v>94</v>
      </c>
      <c r="L6515" s="31" t="s">
        <v>95</v>
      </c>
    </row>
    <row r="6516" spans="1:12" ht="45" x14ac:dyDescent="0.2">
      <c r="A6516" t="str">
        <f>VLOOKUP(B6516,StateFIPS!A$2:B$52,2)</f>
        <v>Tennessee</v>
      </c>
      <c r="B6516">
        <f t="shared" si="104"/>
        <v>47</v>
      </c>
      <c r="C6516" s="31" t="s">
        <v>2598</v>
      </c>
      <c r="D6516" s="31" t="s">
        <v>93</v>
      </c>
      <c r="E6516" s="31" t="s">
        <v>3275</v>
      </c>
      <c r="F6516" s="31" t="s">
        <v>2940</v>
      </c>
      <c r="G6516" s="32">
        <v>51263</v>
      </c>
      <c r="H6516" s="31" t="s">
        <v>94</v>
      </c>
      <c r="I6516" s="32">
        <v>7022</v>
      </c>
      <c r="J6516" s="33">
        <v>7</v>
      </c>
      <c r="K6516" s="31" t="s">
        <v>94</v>
      </c>
      <c r="L6516" s="31" t="s">
        <v>95</v>
      </c>
    </row>
    <row r="6517" spans="1:12" ht="45" x14ac:dyDescent="0.2">
      <c r="A6517" t="str">
        <f>VLOOKUP(B6517,StateFIPS!A$2:B$52,2)</f>
        <v>Nebraska</v>
      </c>
      <c r="B6517">
        <f t="shared" si="104"/>
        <v>31</v>
      </c>
      <c r="C6517" s="31" t="s">
        <v>1284</v>
      </c>
      <c r="D6517" s="31" t="s">
        <v>93</v>
      </c>
      <c r="E6517" s="31" t="s">
        <v>3275</v>
      </c>
      <c r="F6517" s="31" t="s">
        <v>2940</v>
      </c>
      <c r="G6517" s="32">
        <v>548340</v>
      </c>
      <c r="H6517" s="31" t="s">
        <v>94</v>
      </c>
      <c r="I6517" s="32">
        <v>75115</v>
      </c>
      <c r="J6517" s="33">
        <v>7</v>
      </c>
      <c r="K6517" s="31" t="s">
        <v>94</v>
      </c>
      <c r="L6517" s="31" t="s">
        <v>95</v>
      </c>
    </row>
    <row r="6518" spans="1:12" ht="45" x14ac:dyDescent="0.2">
      <c r="A6518" t="str">
        <f>VLOOKUP(B6518,StateFIPS!A$2:B$52,2)</f>
        <v>Mississippi</v>
      </c>
      <c r="B6518">
        <f t="shared" si="104"/>
        <v>28</v>
      </c>
      <c r="C6518" s="31" t="s">
        <v>1474</v>
      </c>
      <c r="D6518" s="31" t="s">
        <v>93</v>
      </c>
      <c r="E6518" s="31" t="s">
        <v>3275</v>
      </c>
      <c r="F6518" s="31" t="s">
        <v>2940</v>
      </c>
      <c r="G6518" s="32">
        <v>4327</v>
      </c>
      <c r="H6518" s="31" t="s">
        <v>94</v>
      </c>
      <c r="I6518" s="32">
        <v>593</v>
      </c>
      <c r="J6518" s="33">
        <v>7</v>
      </c>
      <c r="K6518" s="31" t="s">
        <v>94</v>
      </c>
      <c r="L6518" s="31" t="s">
        <v>95</v>
      </c>
    </row>
    <row r="6519" spans="1:12" ht="45" x14ac:dyDescent="0.2">
      <c r="A6519" t="str">
        <f>VLOOKUP(B6519,StateFIPS!A$2:B$52,2)</f>
        <v>Tennessee</v>
      </c>
      <c r="B6519">
        <f t="shared" si="104"/>
        <v>47</v>
      </c>
      <c r="C6519" s="31" t="s">
        <v>958</v>
      </c>
      <c r="D6519" s="31" t="s">
        <v>93</v>
      </c>
      <c r="E6519" s="31" t="s">
        <v>3275</v>
      </c>
      <c r="F6519" s="31" t="s">
        <v>2940</v>
      </c>
      <c r="G6519" s="32">
        <v>12275</v>
      </c>
      <c r="H6519" s="31" t="s">
        <v>94</v>
      </c>
      <c r="I6519" s="32">
        <v>1682</v>
      </c>
      <c r="J6519" s="33">
        <v>7</v>
      </c>
      <c r="K6519" s="31" t="s">
        <v>94</v>
      </c>
      <c r="L6519" s="31" t="s">
        <v>95</v>
      </c>
    </row>
    <row r="6520" spans="1:12" ht="45" x14ac:dyDescent="0.2">
      <c r="A6520" t="str">
        <f>VLOOKUP(B6520,StateFIPS!A$2:B$52,2)</f>
        <v>Tennessee</v>
      </c>
      <c r="B6520">
        <f t="shared" si="104"/>
        <v>47</v>
      </c>
      <c r="C6520" s="31" t="s">
        <v>960</v>
      </c>
      <c r="D6520" s="31" t="s">
        <v>93</v>
      </c>
      <c r="E6520" s="31" t="s">
        <v>3275</v>
      </c>
      <c r="F6520" s="31" t="s">
        <v>2940</v>
      </c>
      <c r="G6520" s="32">
        <v>10636</v>
      </c>
      <c r="H6520" s="31" t="s">
        <v>94</v>
      </c>
      <c r="I6520" s="32">
        <v>1457</v>
      </c>
      <c r="J6520" s="33">
        <v>7</v>
      </c>
      <c r="K6520" s="31" t="s">
        <v>94</v>
      </c>
      <c r="L6520" s="31" t="s">
        <v>95</v>
      </c>
    </row>
    <row r="6521" spans="1:12" ht="45" x14ac:dyDescent="0.2">
      <c r="A6521" t="str">
        <f>VLOOKUP(B6521,StateFIPS!A$2:B$52,2)</f>
        <v>Tennessee</v>
      </c>
      <c r="B6521">
        <f t="shared" si="104"/>
        <v>47</v>
      </c>
      <c r="C6521" s="31" t="s">
        <v>952</v>
      </c>
      <c r="D6521" s="31" t="s">
        <v>93</v>
      </c>
      <c r="E6521" s="31" t="s">
        <v>3275</v>
      </c>
      <c r="F6521" s="31" t="s">
        <v>2940</v>
      </c>
      <c r="G6521" s="32">
        <v>4762</v>
      </c>
      <c r="H6521" s="31" t="s">
        <v>94</v>
      </c>
      <c r="I6521" s="32">
        <v>652</v>
      </c>
      <c r="J6521" s="33">
        <v>7</v>
      </c>
      <c r="K6521" s="31" t="s">
        <v>94</v>
      </c>
      <c r="L6521" s="31" t="s">
        <v>95</v>
      </c>
    </row>
    <row r="6522" spans="1:12" ht="45" x14ac:dyDescent="0.2">
      <c r="A6522" t="str">
        <f>VLOOKUP(B6522,StateFIPS!A$2:B$52,2)</f>
        <v>Minnesota</v>
      </c>
      <c r="B6522">
        <f t="shared" si="104"/>
        <v>27</v>
      </c>
      <c r="C6522" s="31" t="s">
        <v>1489</v>
      </c>
      <c r="D6522" s="31" t="s">
        <v>93</v>
      </c>
      <c r="E6522" s="31" t="s">
        <v>3275</v>
      </c>
      <c r="F6522" s="31" t="s">
        <v>2940</v>
      </c>
      <c r="G6522" s="32">
        <v>733415</v>
      </c>
      <c r="H6522" s="31" t="s">
        <v>94</v>
      </c>
      <c r="I6522" s="32">
        <v>100468</v>
      </c>
      <c r="J6522" s="33">
        <v>7</v>
      </c>
      <c r="K6522" s="31" t="s">
        <v>94</v>
      </c>
      <c r="L6522" s="31" t="s">
        <v>95</v>
      </c>
    </row>
    <row r="6523" spans="1:12" ht="45" x14ac:dyDescent="0.2">
      <c r="A6523" t="str">
        <f>VLOOKUP(B6523,StateFIPS!A$2:B$52,2)</f>
        <v>Mississippi</v>
      </c>
      <c r="B6523">
        <f t="shared" si="104"/>
        <v>28</v>
      </c>
      <c r="C6523" s="31" t="s">
        <v>438</v>
      </c>
      <c r="D6523" s="31" t="s">
        <v>93</v>
      </c>
      <c r="E6523" s="31" t="s">
        <v>3275</v>
      </c>
      <c r="F6523" s="31" t="s">
        <v>2940</v>
      </c>
      <c r="G6523" s="32">
        <v>4327</v>
      </c>
      <c r="H6523" s="31" t="s">
        <v>94</v>
      </c>
      <c r="I6523" s="32">
        <v>593</v>
      </c>
      <c r="J6523" s="33">
        <v>7</v>
      </c>
      <c r="K6523" s="31" t="s">
        <v>94</v>
      </c>
      <c r="L6523" s="31" t="s">
        <v>95</v>
      </c>
    </row>
    <row r="6524" spans="1:12" ht="45" x14ac:dyDescent="0.2">
      <c r="A6524" t="str">
        <f>VLOOKUP(B6524,StateFIPS!A$2:B$52,2)</f>
        <v>Tennessee</v>
      </c>
      <c r="B6524">
        <f t="shared" si="104"/>
        <v>47</v>
      </c>
      <c r="C6524" s="31" t="s">
        <v>966</v>
      </c>
      <c r="D6524" s="31" t="s">
        <v>93</v>
      </c>
      <c r="E6524" s="31" t="s">
        <v>3275</v>
      </c>
      <c r="F6524" s="31" t="s">
        <v>2940</v>
      </c>
      <c r="G6524" s="32">
        <v>24673</v>
      </c>
      <c r="H6524" s="31" t="s">
        <v>94</v>
      </c>
      <c r="I6524" s="32">
        <v>3380</v>
      </c>
      <c r="J6524" s="33">
        <v>7</v>
      </c>
      <c r="K6524" s="31" t="s">
        <v>94</v>
      </c>
      <c r="L6524" s="31" t="s">
        <v>95</v>
      </c>
    </row>
    <row r="6525" spans="1:12" ht="45" x14ac:dyDescent="0.2">
      <c r="A6525" t="str">
        <f>VLOOKUP(B6525,StateFIPS!A$2:B$52,2)</f>
        <v>Minnesota</v>
      </c>
      <c r="B6525">
        <f t="shared" si="104"/>
        <v>27</v>
      </c>
      <c r="C6525" s="31" t="s">
        <v>1492</v>
      </c>
      <c r="D6525" s="31" t="s">
        <v>93</v>
      </c>
      <c r="E6525" s="31" t="s">
        <v>3275</v>
      </c>
      <c r="F6525" s="31" t="s">
        <v>2940</v>
      </c>
      <c r="G6525" s="32">
        <v>116447</v>
      </c>
      <c r="H6525" s="31" t="s">
        <v>94</v>
      </c>
      <c r="I6525" s="32">
        <v>15952</v>
      </c>
      <c r="J6525" s="33">
        <v>7</v>
      </c>
      <c r="K6525" s="31" t="s">
        <v>94</v>
      </c>
      <c r="L6525" s="31" t="s">
        <v>95</v>
      </c>
    </row>
    <row r="6526" spans="1:12" ht="45" x14ac:dyDescent="0.2">
      <c r="A6526" t="str">
        <f>VLOOKUP(B6526,StateFIPS!A$2:B$52,2)</f>
        <v>Nebraska</v>
      </c>
      <c r="B6526">
        <f t="shared" si="104"/>
        <v>31</v>
      </c>
      <c r="C6526" s="31" t="s">
        <v>1285</v>
      </c>
      <c r="D6526" s="31" t="s">
        <v>93</v>
      </c>
      <c r="E6526" s="31" t="s">
        <v>3275</v>
      </c>
      <c r="F6526" s="31" t="s">
        <v>2940</v>
      </c>
      <c r="G6526" s="32">
        <v>384369</v>
      </c>
      <c r="H6526" s="31" t="s">
        <v>94</v>
      </c>
      <c r="I6526" s="32">
        <v>52653</v>
      </c>
      <c r="J6526" s="33">
        <v>7</v>
      </c>
      <c r="K6526" s="31" t="s">
        <v>94</v>
      </c>
      <c r="L6526" s="31" t="s">
        <v>95</v>
      </c>
    </row>
    <row r="6527" spans="1:12" ht="45" x14ac:dyDescent="0.2">
      <c r="A6527" t="str">
        <f>VLOOKUP(B6527,StateFIPS!A$2:B$52,2)</f>
        <v>North Carolina</v>
      </c>
      <c r="B6527">
        <f t="shared" si="104"/>
        <v>37</v>
      </c>
      <c r="C6527" s="31" t="s">
        <v>1425</v>
      </c>
      <c r="D6527" s="31" t="s">
        <v>93</v>
      </c>
      <c r="E6527" s="31" t="s">
        <v>3275</v>
      </c>
      <c r="F6527" s="31" t="s">
        <v>2940</v>
      </c>
      <c r="G6527" s="32">
        <v>62609</v>
      </c>
      <c r="H6527" s="31" t="s">
        <v>94</v>
      </c>
      <c r="I6527" s="32">
        <v>8577</v>
      </c>
      <c r="J6527" s="33">
        <v>7</v>
      </c>
      <c r="K6527" s="31" t="s">
        <v>94</v>
      </c>
      <c r="L6527" s="31" t="s">
        <v>95</v>
      </c>
    </row>
    <row r="6528" spans="1:12" ht="45" x14ac:dyDescent="0.2">
      <c r="A6528" t="str">
        <f>VLOOKUP(B6528,StateFIPS!A$2:B$52,2)</f>
        <v>Minnesota</v>
      </c>
      <c r="B6528">
        <f t="shared" si="104"/>
        <v>27</v>
      </c>
      <c r="C6528" s="31" t="s">
        <v>1501</v>
      </c>
      <c r="D6528" s="31" t="s">
        <v>93</v>
      </c>
      <c r="E6528" s="31" t="s">
        <v>3275</v>
      </c>
      <c r="F6528" s="31" t="s">
        <v>2940</v>
      </c>
      <c r="G6528" s="32">
        <v>275776</v>
      </c>
      <c r="H6528" s="31" t="s">
        <v>94</v>
      </c>
      <c r="I6528" s="32">
        <v>37778</v>
      </c>
      <c r="J6528" s="33">
        <v>7</v>
      </c>
      <c r="K6528" s="31" t="s">
        <v>94</v>
      </c>
      <c r="L6528" s="31" t="s">
        <v>95</v>
      </c>
    </row>
    <row r="6529" spans="1:12" ht="45" x14ac:dyDescent="0.2">
      <c r="A6529" t="str">
        <f>VLOOKUP(B6529,StateFIPS!A$2:B$52,2)</f>
        <v>Texas</v>
      </c>
      <c r="B6529">
        <f t="shared" si="104"/>
        <v>48</v>
      </c>
      <c r="C6529" s="31" t="s">
        <v>3242</v>
      </c>
      <c r="D6529" s="31" t="s">
        <v>93</v>
      </c>
      <c r="E6529" s="31" t="s">
        <v>3275</v>
      </c>
      <c r="F6529" s="31" t="s">
        <v>2940</v>
      </c>
      <c r="G6529" s="32">
        <v>25463</v>
      </c>
      <c r="H6529" s="31" t="s">
        <v>94</v>
      </c>
      <c r="I6529" s="32">
        <v>3488</v>
      </c>
      <c r="J6529" s="33">
        <v>7</v>
      </c>
      <c r="K6529" s="31" t="s">
        <v>94</v>
      </c>
      <c r="L6529" s="31" t="s">
        <v>95</v>
      </c>
    </row>
    <row r="6530" spans="1:12" ht="45" x14ac:dyDescent="0.2">
      <c r="A6530" t="str">
        <f>VLOOKUP(B6530,StateFIPS!A$2:B$52,2)</f>
        <v>North Carolina</v>
      </c>
      <c r="B6530">
        <f t="shared" si="104"/>
        <v>37</v>
      </c>
      <c r="C6530" s="31" t="s">
        <v>1806</v>
      </c>
      <c r="D6530" s="31" t="s">
        <v>93</v>
      </c>
      <c r="E6530" s="31" t="s">
        <v>3275</v>
      </c>
      <c r="F6530" s="31" t="s">
        <v>2940</v>
      </c>
      <c r="G6530" s="32">
        <v>13538</v>
      </c>
      <c r="H6530" s="31" t="s">
        <v>94</v>
      </c>
      <c r="I6530" s="32">
        <v>1855</v>
      </c>
      <c r="J6530" s="33">
        <v>7</v>
      </c>
      <c r="K6530" s="31" t="s">
        <v>94</v>
      </c>
      <c r="L6530" s="31" t="s">
        <v>95</v>
      </c>
    </row>
    <row r="6531" spans="1:12" ht="45" x14ac:dyDescent="0.2">
      <c r="A6531" t="str">
        <f>VLOOKUP(B6531,StateFIPS!A$2:B$52,2)</f>
        <v>Mississippi</v>
      </c>
      <c r="B6531">
        <f t="shared" ref="B6531:B6594" si="105">VALUE(LEFT(C6531,2))</f>
        <v>28</v>
      </c>
      <c r="C6531" s="31" t="s">
        <v>433</v>
      </c>
      <c r="D6531" s="31" t="s">
        <v>93</v>
      </c>
      <c r="E6531" s="31" t="s">
        <v>3275</v>
      </c>
      <c r="F6531" s="31" t="s">
        <v>2940</v>
      </c>
      <c r="G6531" s="32">
        <v>4327</v>
      </c>
      <c r="H6531" s="31" t="s">
        <v>94</v>
      </c>
      <c r="I6531" s="32">
        <v>593</v>
      </c>
      <c r="J6531" s="33">
        <v>7</v>
      </c>
      <c r="K6531" s="31" t="s">
        <v>94</v>
      </c>
      <c r="L6531" s="31" t="s">
        <v>95</v>
      </c>
    </row>
    <row r="6532" spans="1:12" ht="45" x14ac:dyDescent="0.2">
      <c r="A6532" t="str">
        <f>VLOOKUP(B6532,StateFIPS!A$2:B$52,2)</f>
        <v>Mississippi</v>
      </c>
      <c r="B6532">
        <f t="shared" si="105"/>
        <v>28</v>
      </c>
      <c r="C6532" s="31" t="s">
        <v>434</v>
      </c>
      <c r="D6532" s="31" t="s">
        <v>93</v>
      </c>
      <c r="E6532" s="31" t="s">
        <v>3275</v>
      </c>
      <c r="F6532" s="31" t="s">
        <v>2940</v>
      </c>
      <c r="G6532" s="32">
        <v>4327</v>
      </c>
      <c r="H6532" s="31" t="s">
        <v>94</v>
      </c>
      <c r="I6532" s="32">
        <v>593</v>
      </c>
      <c r="J6532" s="33">
        <v>7</v>
      </c>
      <c r="K6532" s="31" t="s">
        <v>94</v>
      </c>
      <c r="L6532" s="31" t="s">
        <v>95</v>
      </c>
    </row>
    <row r="6533" spans="1:12" ht="45" x14ac:dyDescent="0.2">
      <c r="A6533" t="str">
        <f>VLOOKUP(B6533,StateFIPS!A$2:B$52,2)</f>
        <v>North Dakota</v>
      </c>
      <c r="B6533">
        <f t="shared" si="105"/>
        <v>38</v>
      </c>
      <c r="C6533" s="31" t="s">
        <v>1388</v>
      </c>
      <c r="D6533" s="31" t="s">
        <v>93</v>
      </c>
      <c r="E6533" s="31" t="s">
        <v>3275</v>
      </c>
      <c r="F6533" s="31" t="s">
        <v>2940</v>
      </c>
      <c r="G6533" s="32">
        <v>55181</v>
      </c>
      <c r="H6533" s="31" t="s">
        <v>94</v>
      </c>
      <c r="I6533" s="32">
        <v>7559</v>
      </c>
      <c r="J6533" s="33">
        <v>7</v>
      </c>
      <c r="K6533" s="31" t="s">
        <v>94</v>
      </c>
      <c r="L6533" s="31" t="s">
        <v>95</v>
      </c>
    </row>
    <row r="6534" spans="1:12" ht="45" x14ac:dyDescent="0.2">
      <c r="A6534" t="str">
        <f>VLOOKUP(B6534,StateFIPS!A$2:B$52,2)</f>
        <v>Tennessee</v>
      </c>
      <c r="B6534">
        <f t="shared" si="105"/>
        <v>47</v>
      </c>
      <c r="C6534" s="31" t="s">
        <v>903</v>
      </c>
      <c r="D6534" s="31" t="s">
        <v>93</v>
      </c>
      <c r="E6534" s="31" t="s">
        <v>3275</v>
      </c>
      <c r="F6534" s="31" t="s">
        <v>2940</v>
      </c>
      <c r="G6534" s="32">
        <v>8520</v>
      </c>
      <c r="H6534" s="31" t="s">
        <v>94</v>
      </c>
      <c r="I6534" s="32">
        <v>1167</v>
      </c>
      <c r="J6534" s="33">
        <v>7</v>
      </c>
      <c r="K6534" s="31" t="s">
        <v>94</v>
      </c>
      <c r="L6534" s="31" t="s">
        <v>95</v>
      </c>
    </row>
    <row r="6535" spans="1:12" ht="45" x14ac:dyDescent="0.2">
      <c r="A6535" t="str">
        <f>VLOOKUP(B6535,StateFIPS!A$2:B$52,2)</f>
        <v>Nebraska</v>
      </c>
      <c r="B6535">
        <f t="shared" si="105"/>
        <v>31</v>
      </c>
      <c r="C6535" s="31" t="s">
        <v>1281</v>
      </c>
      <c r="D6535" s="31" t="s">
        <v>93</v>
      </c>
      <c r="E6535" s="31" t="s">
        <v>3275</v>
      </c>
      <c r="F6535" s="31" t="s">
        <v>2940</v>
      </c>
      <c r="G6535" s="32">
        <v>25239</v>
      </c>
      <c r="H6535" s="31" t="s">
        <v>94</v>
      </c>
      <c r="I6535" s="32">
        <v>3457</v>
      </c>
      <c r="J6535" s="33">
        <v>7</v>
      </c>
      <c r="K6535" s="31" t="s">
        <v>94</v>
      </c>
      <c r="L6535" s="31" t="s">
        <v>95</v>
      </c>
    </row>
    <row r="6536" spans="1:12" ht="45" x14ac:dyDescent="0.2">
      <c r="A6536" t="str">
        <f>VLOOKUP(B6536,StateFIPS!A$2:B$52,2)</f>
        <v>Mississippi</v>
      </c>
      <c r="B6536">
        <f t="shared" si="105"/>
        <v>28</v>
      </c>
      <c r="C6536" s="31" t="s">
        <v>3258</v>
      </c>
      <c r="D6536" s="31" t="s">
        <v>93</v>
      </c>
      <c r="E6536" s="31" t="s">
        <v>3275</v>
      </c>
      <c r="F6536" s="31" t="s">
        <v>2940</v>
      </c>
      <c r="G6536" s="32">
        <v>4327</v>
      </c>
      <c r="H6536" s="31" t="s">
        <v>94</v>
      </c>
      <c r="I6536" s="32">
        <v>593</v>
      </c>
      <c r="J6536" s="33">
        <v>7</v>
      </c>
      <c r="K6536" s="31" t="s">
        <v>94</v>
      </c>
      <c r="L6536" s="31" t="s">
        <v>95</v>
      </c>
    </row>
    <row r="6537" spans="1:12" ht="45" x14ac:dyDescent="0.2">
      <c r="A6537" t="str">
        <f>VLOOKUP(B6537,StateFIPS!A$2:B$52,2)</f>
        <v>Tennessee</v>
      </c>
      <c r="B6537">
        <f t="shared" si="105"/>
        <v>47</v>
      </c>
      <c r="C6537" s="31" t="s">
        <v>2553</v>
      </c>
      <c r="D6537" s="31" t="s">
        <v>93</v>
      </c>
      <c r="E6537" s="31" t="s">
        <v>3275</v>
      </c>
      <c r="F6537" s="31" t="s">
        <v>2940</v>
      </c>
      <c r="G6537" s="32">
        <v>8350</v>
      </c>
      <c r="H6537" s="31" t="s">
        <v>94</v>
      </c>
      <c r="I6537" s="32">
        <v>1144</v>
      </c>
      <c r="J6537" s="33">
        <v>7</v>
      </c>
      <c r="K6537" s="31" t="s">
        <v>94</v>
      </c>
      <c r="L6537" s="31" t="s">
        <v>95</v>
      </c>
    </row>
    <row r="6538" spans="1:12" ht="45" x14ac:dyDescent="0.2">
      <c r="A6538" t="str">
        <f>VLOOKUP(B6538,StateFIPS!A$2:B$52,2)</f>
        <v>Tennessee</v>
      </c>
      <c r="B6538">
        <f t="shared" si="105"/>
        <v>47</v>
      </c>
      <c r="C6538" s="31" t="s">
        <v>927</v>
      </c>
      <c r="D6538" s="31" t="s">
        <v>93</v>
      </c>
      <c r="E6538" s="31" t="s">
        <v>3275</v>
      </c>
      <c r="F6538" s="31" t="s">
        <v>2940</v>
      </c>
      <c r="G6538" s="32">
        <v>5621</v>
      </c>
      <c r="H6538" s="31" t="s">
        <v>94</v>
      </c>
      <c r="I6538" s="32">
        <v>770</v>
      </c>
      <c r="J6538" s="33">
        <v>7</v>
      </c>
      <c r="K6538" s="31" t="s">
        <v>94</v>
      </c>
      <c r="L6538" s="31" t="s">
        <v>95</v>
      </c>
    </row>
    <row r="6539" spans="1:12" ht="45" x14ac:dyDescent="0.2">
      <c r="A6539" t="str">
        <f>VLOOKUP(B6539,StateFIPS!A$2:B$52,2)</f>
        <v>Nebraska</v>
      </c>
      <c r="B6539">
        <f t="shared" si="105"/>
        <v>31</v>
      </c>
      <c r="C6539" s="31" t="s">
        <v>2190</v>
      </c>
      <c r="D6539" s="31" t="s">
        <v>93</v>
      </c>
      <c r="E6539" s="31" t="s">
        <v>3275</v>
      </c>
      <c r="F6539" s="31" t="s">
        <v>2940</v>
      </c>
      <c r="G6539" s="32">
        <v>946660</v>
      </c>
      <c r="H6539" s="31" t="s">
        <v>94</v>
      </c>
      <c r="I6539" s="32">
        <v>129679</v>
      </c>
      <c r="J6539" s="33">
        <v>7</v>
      </c>
      <c r="K6539" s="31" t="s">
        <v>94</v>
      </c>
      <c r="L6539" s="31" t="s">
        <v>95</v>
      </c>
    </row>
    <row r="6540" spans="1:12" ht="45" x14ac:dyDescent="0.2">
      <c r="A6540" t="str">
        <f>VLOOKUP(B6540,StateFIPS!A$2:B$52,2)</f>
        <v>Nebraska</v>
      </c>
      <c r="B6540">
        <f t="shared" si="105"/>
        <v>31</v>
      </c>
      <c r="C6540" s="31" t="s">
        <v>1283</v>
      </c>
      <c r="D6540" s="31" t="s">
        <v>93</v>
      </c>
      <c r="E6540" s="31" t="s">
        <v>3275</v>
      </c>
      <c r="F6540" s="31" t="s">
        <v>2940</v>
      </c>
      <c r="G6540" s="32">
        <v>31645</v>
      </c>
      <c r="H6540" s="31" t="s">
        <v>94</v>
      </c>
      <c r="I6540" s="32">
        <v>4335</v>
      </c>
      <c r="J6540" s="33">
        <v>7</v>
      </c>
      <c r="K6540" s="31" t="s">
        <v>94</v>
      </c>
      <c r="L6540" s="31" t="s">
        <v>95</v>
      </c>
    </row>
    <row r="6541" spans="1:12" ht="45" x14ac:dyDescent="0.2">
      <c r="A6541" t="str">
        <f>VLOOKUP(B6541,StateFIPS!A$2:B$52,2)</f>
        <v>Tennessee</v>
      </c>
      <c r="B6541">
        <f t="shared" si="105"/>
        <v>47</v>
      </c>
      <c r="C6541" s="31" t="s">
        <v>951</v>
      </c>
      <c r="D6541" s="31" t="s">
        <v>93</v>
      </c>
      <c r="E6541" s="31" t="s">
        <v>3275</v>
      </c>
      <c r="F6541" s="31" t="s">
        <v>2940</v>
      </c>
      <c r="G6541" s="32">
        <v>11432</v>
      </c>
      <c r="H6541" s="31" t="s">
        <v>94</v>
      </c>
      <c r="I6541" s="32">
        <v>1566</v>
      </c>
      <c r="J6541" s="33">
        <v>7</v>
      </c>
      <c r="K6541" s="31" t="s">
        <v>94</v>
      </c>
      <c r="L6541" s="31" t="s">
        <v>95</v>
      </c>
    </row>
    <row r="6542" spans="1:12" ht="45" x14ac:dyDescent="0.2">
      <c r="A6542" t="str">
        <f>VLOOKUP(B6542,StateFIPS!A$2:B$52,2)</f>
        <v>North Dakota</v>
      </c>
      <c r="B6542">
        <f t="shared" si="105"/>
        <v>38</v>
      </c>
      <c r="C6542" s="31" t="s">
        <v>1387</v>
      </c>
      <c r="D6542" s="31" t="s">
        <v>93</v>
      </c>
      <c r="E6542" s="31" t="s">
        <v>3275</v>
      </c>
      <c r="F6542" s="31" t="s">
        <v>2940</v>
      </c>
      <c r="G6542" s="32">
        <v>59052</v>
      </c>
      <c r="H6542" s="31" t="s">
        <v>94</v>
      </c>
      <c r="I6542" s="32">
        <v>8089</v>
      </c>
      <c r="J6542" s="33">
        <v>7</v>
      </c>
      <c r="K6542" s="31" t="s">
        <v>94</v>
      </c>
      <c r="L6542" s="31" t="s">
        <v>95</v>
      </c>
    </row>
    <row r="6543" spans="1:12" ht="45" x14ac:dyDescent="0.2">
      <c r="A6543" t="str">
        <f>VLOOKUP(B6543,StateFIPS!A$2:B$52,2)</f>
        <v>Tennessee</v>
      </c>
      <c r="B6543">
        <f t="shared" si="105"/>
        <v>47</v>
      </c>
      <c r="C6543" s="31" t="s">
        <v>2561</v>
      </c>
      <c r="D6543" s="31" t="s">
        <v>93</v>
      </c>
      <c r="E6543" s="31" t="s">
        <v>3275</v>
      </c>
      <c r="F6543" s="31" t="s">
        <v>2940</v>
      </c>
      <c r="G6543" s="32">
        <v>44034</v>
      </c>
      <c r="H6543" s="31" t="s">
        <v>94</v>
      </c>
      <c r="I6543" s="32">
        <v>6032</v>
      </c>
      <c r="J6543" s="33">
        <v>7</v>
      </c>
      <c r="K6543" s="31" t="s">
        <v>94</v>
      </c>
      <c r="L6543" s="31" t="s">
        <v>95</v>
      </c>
    </row>
    <row r="6544" spans="1:12" ht="45" x14ac:dyDescent="0.2">
      <c r="A6544" t="str">
        <f>VLOOKUP(B6544,StateFIPS!A$2:B$52,2)</f>
        <v>Mississippi</v>
      </c>
      <c r="B6544">
        <f t="shared" si="105"/>
        <v>28</v>
      </c>
      <c r="C6544" s="31" t="s">
        <v>432</v>
      </c>
      <c r="D6544" s="31" t="s">
        <v>93</v>
      </c>
      <c r="E6544" s="31" t="s">
        <v>3275</v>
      </c>
      <c r="F6544" s="31" t="s">
        <v>2940</v>
      </c>
      <c r="G6544" s="32">
        <v>6890</v>
      </c>
      <c r="H6544" s="31" t="s">
        <v>94</v>
      </c>
      <c r="I6544" s="32">
        <v>944</v>
      </c>
      <c r="J6544" s="33">
        <v>7</v>
      </c>
      <c r="K6544" s="31" t="s">
        <v>94</v>
      </c>
      <c r="L6544" s="31" t="s">
        <v>95</v>
      </c>
    </row>
    <row r="6545" spans="1:12" ht="45" x14ac:dyDescent="0.2">
      <c r="A6545" t="str">
        <f>VLOOKUP(B6545,StateFIPS!A$2:B$52,2)</f>
        <v>North Dakota</v>
      </c>
      <c r="B6545">
        <f t="shared" si="105"/>
        <v>38</v>
      </c>
      <c r="C6545" s="31" t="s">
        <v>1414</v>
      </c>
      <c r="D6545" s="31" t="s">
        <v>93</v>
      </c>
      <c r="E6545" s="31" t="s">
        <v>3275</v>
      </c>
      <c r="F6545" s="31" t="s">
        <v>2940</v>
      </c>
      <c r="G6545" s="32">
        <v>14782</v>
      </c>
      <c r="H6545" s="31" t="s">
        <v>94</v>
      </c>
      <c r="I6545" s="32">
        <v>2025</v>
      </c>
      <c r="J6545" s="33">
        <v>7</v>
      </c>
      <c r="K6545" s="31" t="s">
        <v>94</v>
      </c>
      <c r="L6545" s="31" t="s">
        <v>95</v>
      </c>
    </row>
    <row r="6546" spans="1:12" ht="45" x14ac:dyDescent="0.2">
      <c r="A6546" t="str">
        <f>VLOOKUP(B6546,StateFIPS!A$2:B$52,2)</f>
        <v>Tennessee</v>
      </c>
      <c r="B6546">
        <f t="shared" si="105"/>
        <v>47</v>
      </c>
      <c r="C6546" s="31" t="s">
        <v>2629</v>
      </c>
      <c r="D6546" s="31" t="s">
        <v>93</v>
      </c>
      <c r="E6546" s="31" t="s">
        <v>3275</v>
      </c>
      <c r="F6546" s="31" t="s">
        <v>2940</v>
      </c>
      <c r="G6546" s="32">
        <v>10127</v>
      </c>
      <c r="H6546" s="31" t="s">
        <v>94</v>
      </c>
      <c r="I6546" s="32">
        <v>1387</v>
      </c>
      <c r="J6546" s="33">
        <v>7</v>
      </c>
      <c r="K6546" s="31" t="s">
        <v>94</v>
      </c>
      <c r="L6546" s="31" t="s">
        <v>95</v>
      </c>
    </row>
    <row r="6547" spans="1:12" ht="45" x14ac:dyDescent="0.2">
      <c r="A6547" t="str">
        <f>VLOOKUP(B6547,StateFIPS!A$2:B$52,2)</f>
        <v>North Carolina</v>
      </c>
      <c r="B6547">
        <f t="shared" si="105"/>
        <v>37</v>
      </c>
      <c r="C6547" s="31" t="s">
        <v>1421</v>
      </c>
      <c r="D6547" s="31" t="s">
        <v>93</v>
      </c>
      <c r="E6547" s="31" t="s">
        <v>3275</v>
      </c>
      <c r="F6547" s="31" t="s">
        <v>2940</v>
      </c>
      <c r="G6547" s="32">
        <v>13538</v>
      </c>
      <c r="H6547" s="31" t="s">
        <v>94</v>
      </c>
      <c r="I6547" s="32">
        <v>1855</v>
      </c>
      <c r="J6547" s="33">
        <v>7</v>
      </c>
      <c r="K6547" s="31" t="s">
        <v>94</v>
      </c>
      <c r="L6547" s="31" t="s">
        <v>95</v>
      </c>
    </row>
    <row r="6548" spans="1:12" ht="45" x14ac:dyDescent="0.2">
      <c r="A6548" t="str">
        <f>VLOOKUP(B6548,StateFIPS!A$2:B$52,2)</f>
        <v>Tennessee</v>
      </c>
      <c r="B6548">
        <f t="shared" si="105"/>
        <v>47</v>
      </c>
      <c r="C6548" s="31" t="s">
        <v>2515</v>
      </c>
      <c r="D6548" s="31" t="s">
        <v>93</v>
      </c>
      <c r="E6548" s="31" t="s">
        <v>3275</v>
      </c>
      <c r="F6548" s="31" t="s">
        <v>2940</v>
      </c>
      <c r="G6548" s="32">
        <v>7595</v>
      </c>
      <c r="H6548" s="31" t="s">
        <v>94</v>
      </c>
      <c r="I6548" s="32">
        <v>1040</v>
      </c>
      <c r="J6548" s="33">
        <v>7</v>
      </c>
      <c r="K6548" s="31" t="s">
        <v>94</v>
      </c>
      <c r="L6548" s="31" t="s">
        <v>95</v>
      </c>
    </row>
    <row r="6549" spans="1:12" ht="45" x14ac:dyDescent="0.2">
      <c r="A6549" t="str">
        <f>VLOOKUP(B6549,StateFIPS!A$2:B$52,2)</f>
        <v>Texas</v>
      </c>
      <c r="B6549">
        <f t="shared" si="105"/>
        <v>48</v>
      </c>
      <c r="C6549" s="31" t="s">
        <v>815</v>
      </c>
      <c r="D6549" s="31" t="s">
        <v>93</v>
      </c>
      <c r="E6549" s="31" t="s">
        <v>3275</v>
      </c>
      <c r="F6549" s="31" t="s">
        <v>2940</v>
      </c>
      <c r="G6549" s="32">
        <v>13272</v>
      </c>
      <c r="H6549" s="31" t="s">
        <v>94</v>
      </c>
      <c r="I6549" s="32">
        <v>1818</v>
      </c>
      <c r="J6549" s="33">
        <v>7</v>
      </c>
      <c r="K6549" s="31" t="s">
        <v>94</v>
      </c>
      <c r="L6549" s="31" t="s">
        <v>95</v>
      </c>
    </row>
    <row r="6550" spans="1:12" ht="45" x14ac:dyDescent="0.2">
      <c r="A6550" t="str">
        <f>VLOOKUP(B6550,StateFIPS!A$2:B$52,2)</f>
        <v>Minnesota</v>
      </c>
      <c r="B6550">
        <f t="shared" si="105"/>
        <v>27</v>
      </c>
      <c r="C6550" s="31" t="s">
        <v>1581</v>
      </c>
      <c r="D6550" s="31" t="s">
        <v>93</v>
      </c>
      <c r="E6550" s="31" t="s">
        <v>3275</v>
      </c>
      <c r="F6550" s="31" t="s">
        <v>2940</v>
      </c>
      <c r="G6550" s="32">
        <v>89688</v>
      </c>
      <c r="H6550" s="31" t="s">
        <v>94</v>
      </c>
      <c r="I6550" s="32">
        <v>12286</v>
      </c>
      <c r="J6550" s="33">
        <v>7</v>
      </c>
      <c r="K6550" s="31" t="s">
        <v>94</v>
      </c>
      <c r="L6550" s="31" t="s">
        <v>95</v>
      </c>
    </row>
    <row r="6551" spans="1:12" ht="45" x14ac:dyDescent="0.2">
      <c r="A6551" t="str">
        <f>VLOOKUP(B6551,StateFIPS!A$2:B$52,2)</f>
        <v>Texas</v>
      </c>
      <c r="B6551">
        <f t="shared" si="105"/>
        <v>48</v>
      </c>
      <c r="C6551" s="31" t="s">
        <v>897</v>
      </c>
      <c r="D6551" s="31" t="s">
        <v>93</v>
      </c>
      <c r="E6551" s="31" t="s">
        <v>3275</v>
      </c>
      <c r="F6551" s="31" t="s">
        <v>2940</v>
      </c>
      <c r="G6551" s="32">
        <v>5680</v>
      </c>
      <c r="H6551" s="31" t="s">
        <v>94</v>
      </c>
      <c r="I6551" s="32">
        <v>778</v>
      </c>
      <c r="J6551" s="33">
        <v>7</v>
      </c>
      <c r="K6551" s="31" t="s">
        <v>94</v>
      </c>
      <c r="L6551" s="31" t="s">
        <v>95</v>
      </c>
    </row>
    <row r="6552" spans="1:12" ht="45" x14ac:dyDescent="0.2">
      <c r="A6552" t="str">
        <f>VLOOKUP(B6552,StateFIPS!A$2:B$52,2)</f>
        <v>North Carolina</v>
      </c>
      <c r="B6552">
        <f t="shared" si="105"/>
        <v>37</v>
      </c>
      <c r="C6552" s="31" t="s">
        <v>1422</v>
      </c>
      <c r="D6552" s="31" t="s">
        <v>93</v>
      </c>
      <c r="E6552" s="31" t="s">
        <v>3275</v>
      </c>
      <c r="F6552" s="31" t="s">
        <v>2940</v>
      </c>
      <c r="G6552" s="32">
        <v>33533</v>
      </c>
      <c r="H6552" s="31" t="s">
        <v>94</v>
      </c>
      <c r="I6552" s="32">
        <v>4594</v>
      </c>
      <c r="J6552" s="33">
        <v>7</v>
      </c>
      <c r="K6552" s="31" t="s">
        <v>94</v>
      </c>
      <c r="L6552" s="31" t="s">
        <v>95</v>
      </c>
    </row>
    <row r="6553" spans="1:12" ht="45" x14ac:dyDescent="0.2">
      <c r="A6553" t="str">
        <f>VLOOKUP(B6553,StateFIPS!A$2:B$52,2)</f>
        <v>Texas</v>
      </c>
      <c r="B6553">
        <f t="shared" si="105"/>
        <v>48</v>
      </c>
      <c r="C6553" s="31" t="s">
        <v>2544</v>
      </c>
      <c r="D6553" s="31" t="s">
        <v>93</v>
      </c>
      <c r="E6553" s="31" t="s">
        <v>3275</v>
      </c>
      <c r="F6553" s="31" t="s">
        <v>2940</v>
      </c>
      <c r="G6553" s="32">
        <v>12399</v>
      </c>
      <c r="H6553" s="31" t="s">
        <v>94</v>
      </c>
      <c r="I6553" s="32">
        <v>1699</v>
      </c>
      <c r="J6553" s="33">
        <v>7</v>
      </c>
      <c r="K6553" s="31" t="s">
        <v>94</v>
      </c>
      <c r="L6553" s="31" t="s">
        <v>95</v>
      </c>
    </row>
    <row r="6554" spans="1:12" ht="45" x14ac:dyDescent="0.2">
      <c r="A6554" t="str">
        <f>VLOOKUP(B6554,StateFIPS!A$2:B$52,2)</f>
        <v>Texas</v>
      </c>
      <c r="B6554">
        <f t="shared" si="105"/>
        <v>48</v>
      </c>
      <c r="C6554" s="31" t="s">
        <v>828</v>
      </c>
      <c r="D6554" s="31" t="s">
        <v>93</v>
      </c>
      <c r="E6554" s="31" t="s">
        <v>3275</v>
      </c>
      <c r="F6554" s="31" t="s">
        <v>2940</v>
      </c>
      <c r="G6554" s="32">
        <v>25463</v>
      </c>
      <c r="H6554" s="31" t="s">
        <v>94</v>
      </c>
      <c r="I6554" s="32">
        <v>3488</v>
      </c>
      <c r="J6554" s="33">
        <v>7</v>
      </c>
      <c r="K6554" s="31" t="s">
        <v>94</v>
      </c>
      <c r="L6554" s="31" t="s">
        <v>95</v>
      </c>
    </row>
    <row r="6555" spans="1:12" ht="45" x14ac:dyDescent="0.2">
      <c r="A6555" t="str">
        <f>VLOOKUP(B6555,StateFIPS!A$2:B$52,2)</f>
        <v>Minnesota</v>
      </c>
      <c r="B6555">
        <f t="shared" si="105"/>
        <v>27</v>
      </c>
      <c r="C6555" s="31" t="s">
        <v>470</v>
      </c>
      <c r="D6555" s="31" t="s">
        <v>93</v>
      </c>
      <c r="E6555" s="31" t="s">
        <v>3275</v>
      </c>
      <c r="F6555" s="31" t="s">
        <v>2940</v>
      </c>
      <c r="G6555" s="32">
        <v>126679</v>
      </c>
      <c r="H6555" s="31" t="s">
        <v>94</v>
      </c>
      <c r="I6555" s="32">
        <v>17353</v>
      </c>
      <c r="J6555" s="33">
        <v>7</v>
      </c>
      <c r="K6555" s="31" t="s">
        <v>94</v>
      </c>
      <c r="L6555" s="31" t="s">
        <v>95</v>
      </c>
    </row>
    <row r="6556" spans="1:12" ht="45" x14ac:dyDescent="0.2">
      <c r="A6556" t="str">
        <f>VLOOKUP(B6556,StateFIPS!A$2:B$52,2)</f>
        <v>Minnesota</v>
      </c>
      <c r="B6556">
        <f t="shared" si="105"/>
        <v>27</v>
      </c>
      <c r="C6556" s="31" t="s">
        <v>1587</v>
      </c>
      <c r="D6556" s="31" t="s">
        <v>93</v>
      </c>
      <c r="E6556" s="31" t="s">
        <v>3275</v>
      </c>
      <c r="F6556" s="31" t="s">
        <v>2940</v>
      </c>
      <c r="G6556" s="32">
        <v>495345</v>
      </c>
      <c r="H6556" s="31" t="s">
        <v>94</v>
      </c>
      <c r="I6556" s="32">
        <v>67855</v>
      </c>
      <c r="J6556" s="33">
        <v>7</v>
      </c>
      <c r="K6556" s="31" t="s">
        <v>94</v>
      </c>
      <c r="L6556" s="31" t="s">
        <v>95</v>
      </c>
    </row>
    <row r="6557" spans="1:12" ht="45" x14ac:dyDescent="0.2">
      <c r="A6557" t="str">
        <f>VLOOKUP(B6557,StateFIPS!A$2:B$52,2)</f>
        <v>Texas</v>
      </c>
      <c r="B6557">
        <f t="shared" si="105"/>
        <v>48</v>
      </c>
      <c r="C6557" s="31" t="s">
        <v>3241</v>
      </c>
      <c r="D6557" s="31" t="s">
        <v>93</v>
      </c>
      <c r="E6557" s="31" t="s">
        <v>3275</v>
      </c>
      <c r="F6557" s="31" t="s">
        <v>2940</v>
      </c>
      <c r="G6557" s="32">
        <v>25463</v>
      </c>
      <c r="H6557" s="31" t="s">
        <v>94</v>
      </c>
      <c r="I6557" s="32">
        <v>3488</v>
      </c>
      <c r="J6557" s="33">
        <v>7</v>
      </c>
      <c r="K6557" s="31" t="s">
        <v>94</v>
      </c>
      <c r="L6557" s="31" t="s">
        <v>95</v>
      </c>
    </row>
    <row r="6558" spans="1:12" ht="45" x14ac:dyDescent="0.2">
      <c r="A6558" t="str">
        <f>VLOOKUP(B6558,StateFIPS!A$2:B$52,2)</f>
        <v>Nebraska</v>
      </c>
      <c r="B6558">
        <f t="shared" si="105"/>
        <v>31</v>
      </c>
      <c r="C6558" s="31" t="s">
        <v>1256</v>
      </c>
      <c r="D6558" s="31" t="s">
        <v>93</v>
      </c>
      <c r="E6558" s="31" t="s">
        <v>3275</v>
      </c>
      <c r="F6558" s="31" t="s">
        <v>2940</v>
      </c>
      <c r="G6558" s="32">
        <v>181244</v>
      </c>
      <c r="H6558" s="31" t="s">
        <v>94</v>
      </c>
      <c r="I6558" s="32">
        <v>24828</v>
      </c>
      <c r="J6558" s="33">
        <v>7</v>
      </c>
      <c r="K6558" s="31" t="s">
        <v>94</v>
      </c>
      <c r="L6558" s="31" t="s">
        <v>95</v>
      </c>
    </row>
    <row r="6559" spans="1:12" ht="45" x14ac:dyDescent="0.2">
      <c r="A6559" t="str">
        <f>VLOOKUP(B6559,StateFIPS!A$2:B$52,2)</f>
        <v>Texas</v>
      </c>
      <c r="B6559">
        <f t="shared" si="105"/>
        <v>48</v>
      </c>
      <c r="C6559" s="31" t="s">
        <v>2612</v>
      </c>
      <c r="D6559" s="31" t="s">
        <v>93</v>
      </c>
      <c r="E6559" s="31" t="s">
        <v>3275</v>
      </c>
      <c r="F6559" s="31" t="s">
        <v>2940</v>
      </c>
      <c r="G6559" s="32">
        <v>25463</v>
      </c>
      <c r="H6559" s="31" t="s">
        <v>94</v>
      </c>
      <c r="I6559" s="32">
        <v>3488</v>
      </c>
      <c r="J6559" s="33">
        <v>7</v>
      </c>
      <c r="K6559" s="31" t="s">
        <v>94</v>
      </c>
      <c r="L6559" s="31" t="s">
        <v>95</v>
      </c>
    </row>
    <row r="6560" spans="1:12" ht="45" x14ac:dyDescent="0.2">
      <c r="A6560" t="str">
        <f>VLOOKUP(B6560,StateFIPS!A$2:B$52,2)</f>
        <v>Minnesota</v>
      </c>
      <c r="B6560">
        <f t="shared" si="105"/>
        <v>27</v>
      </c>
      <c r="C6560" s="31" t="s">
        <v>1576</v>
      </c>
      <c r="D6560" s="31" t="s">
        <v>93</v>
      </c>
      <c r="E6560" s="31" t="s">
        <v>3275</v>
      </c>
      <c r="F6560" s="31" t="s">
        <v>2940</v>
      </c>
      <c r="G6560" s="32">
        <v>487950</v>
      </c>
      <c r="H6560" s="31" t="s">
        <v>94</v>
      </c>
      <c r="I6560" s="32">
        <v>66843</v>
      </c>
      <c r="J6560" s="33">
        <v>7</v>
      </c>
      <c r="K6560" s="31" t="s">
        <v>94</v>
      </c>
      <c r="L6560" s="31" t="s">
        <v>95</v>
      </c>
    </row>
    <row r="6561" spans="1:12" ht="45" x14ac:dyDescent="0.2">
      <c r="A6561" t="str">
        <f>VLOOKUP(B6561,StateFIPS!A$2:B$52,2)</f>
        <v>Texas</v>
      </c>
      <c r="B6561">
        <f t="shared" si="105"/>
        <v>48</v>
      </c>
      <c r="C6561" s="31" t="s">
        <v>835</v>
      </c>
      <c r="D6561" s="31" t="s">
        <v>93</v>
      </c>
      <c r="E6561" s="31" t="s">
        <v>3275</v>
      </c>
      <c r="F6561" s="31" t="s">
        <v>2940</v>
      </c>
      <c r="G6561" s="32">
        <v>25463</v>
      </c>
      <c r="H6561" s="31" t="s">
        <v>94</v>
      </c>
      <c r="I6561" s="32">
        <v>3488</v>
      </c>
      <c r="J6561" s="33">
        <v>7</v>
      </c>
      <c r="K6561" s="31" t="s">
        <v>94</v>
      </c>
      <c r="L6561" s="31" t="s">
        <v>95</v>
      </c>
    </row>
    <row r="6562" spans="1:12" ht="45" x14ac:dyDescent="0.2">
      <c r="A6562" t="str">
        <f>VLOOKUP(B6562,StateFIPS!A$2:B$52,2)</f>
        <v>Minnesota</v>
      </c>
      <c r="B6562">
        <f t="shared" si="105"/>
        <v>27</v>
      </c>
      <c r="C6562" s="31" t="s">
        <v>1584</v>
      </c>
      <c r="D6562" s="31" t="s">
        <v>93</v>
      </c>
      <c r="E6562" s="31" t="s">
        <v>3275</v>
      </c>
      <c r="F6562" s="31" t="s">
        <v>2940</v>
      </c>
      <c r="G6562" s="32">
        <v>149030</v>
      </c>
      <c r="H6562" s="31" t="s">
        <v>94</v>
      </c>
      <c r="I6562" s="32">
        <v>20415</v>
      </c>
      <c r="J6562" s="33">
        <v>7</v>
      </c>
      <c r="K6562" s="31" t="s">
        <v>94</v>
      </c>
      <c r="L6562" s="31" t="s">
        <v>95</v>
      </c>
    </row>
    <row r="6563" spans="1:12" ht="45" x14ac:dyDescent="0.2">
      <c r="A6563" t="str">
        <f>VLOOKUP(B6563,StateFIPS!A$2:B$52,2)</f>
        <v>Texas</v>
      </c>
      <c r="B6563">
        <f t="shared" si="105"/>
        <v>48</v>
      </c>
      <c r="C6563" s="31" t="s">
        <v>2523</v>
      </c>
      <c r="D6563" s="31" t="s">
        <v>93</v>
      </c>
      <c r="E6563" s="31" t="s">
        <v>3275</v>
      </c>
      <c r="F6563" s="31" t="s">
        <v>2940</v>
      </c>
      <c r="G6563" s="32">
        <v>25463</v>
      </c>
      <c r="H6563" s="31" t="s">
        <v>94</v>
      </c>
      <c r="I6563" s="32">
        <v>3488</v>
      </c>
      <c r="J6563" s="33">
        <v>7</v>
      </c>
      <c r="K6563" s="31" t="s">
        <v>94</v>
      </c>
      <c r="L6563" s="31" t="s">
        <v>95</v>
      </c>
    </row>
    <row r="6564" spans="1:12" ht="45" x14ac:dyDescent="0.2">
      <c r="A6564" t="str">
        <f>VLOOKUP(B6564,StateFIPS!A$2:B$52,2)</f>
        <v>Minnesota</v>
      </c>
      <c r="B6564">
        <f t="shared" si="105"/>
        <v>27</v>
      </c>
      <c r="C6564" s="31" t="s">
        <v>471</v>
      </c>
      <c r="D6564" s="31" t="s">
        <v>93</v>
      </c>
      <c r="E6564" s="31" t="s">
        <v>3275</v>
      </c>
      <c r="F6564" s="31" t="s">
        <v>2940</v>
      </c>
      <c r="G6564" s="32">
        <v>75418</v>
      </c>
      <c r="H6564" s="31" t="s">
        <v>94</v>
      </c>
      <c r="I6564" s="32">
        <v>10331</v>
      </c>
      <c r="J6564" s="33">
        <v>7</v>
      </c>
      <c r="K6564" s="31" t="s">
        <v>94</v>
      </c>
      <c r="L6564" s="31" t="s">
        <v>95</v>
      </c>
    </row>
    <row r="6565" spans="1:12" ht="45" x14ac:dyDescent="0.2">
      <c r="A6565" t="str">
        <f>VLOOKUP(B6565,StateFIPS!A$2:B$52,2)</f>
        <v>Texas</v>
      </c>
      <c r="B6565">
        <f t="shared" si="105"/>
        <v>48</v>
      </c>
      <c r="C6565" s="31" t="s">
        <v>938</v>
      </c>
      <c r="D6565" s="31" t="s">
        <v>93</v>
      </c>
      <c r="E6565" s="31" t="s">
        <v>3275</v>
      </c>
      <c r="F6565" s="31" t="s">
        <v>2940</v>
      </c>
      <c r="G6565" s="32">
        <v>25463</v>
      </c>
      <c r="H6565" s="31" t="s">
        <v>94</v>
      </c>
      <c r="I6565" s="32">
        <v>3488</v>
      </c>
      <c r="J6565" s="33">
        <v>7</v>
      </c>
      <c r="K6565" s="31" t="s">
        <v>94</v>
      </c>
      <c r="L6565" s="31" t="s">
        <v>95</v>
      </c>
    </row>
    <row r="6566" spans="1:12" ht="45" x14ac:dyDescent="0.2">
      <c r="A6566" t="str">
        <f>VLOOKUP(B6566,StateFIPS!A$2:B$52,2)</f>
        <v>North Carolina</v>
      </c>
      <c r="B6566">
        <f t="shared" si="105"/>
        <v>37</v>
      </c>
      <c r="C6566" s="31" t="s">
        <v>1424</v>
      </c>
      <c r="D6566" s="31" t="s">
        <v>93</v>
      </c>
      <c r="E6566" s="31" t="s">
        <v>3275</v>
      </c>
      <c r="F6566" s="31" t="s">
        <v>2940</v>
      </c>
      <c r="G6566" s="32">
        <v>438216</v>
      </c>
      <c r="H6566" s="31" t="s">
        <v>94</v>
      </c>
      <c r="I6566" s="32">
        <v>60030</v>
      </c>
      <c r="J6566" s="33">
        <v>7</v>
      </c>
      <c r="K6566" s="31" t="s">
        <v>94</v>
      </c>
      <c r="L6566" s="31" t="s">
        <v>95</v>
      </c>
    </row>
    <row r="6567" spans="1:12" ht="45" x14ac:dyDescent="0.2">
      <c r="A6567" t="str">
        <f>VLOOKUP(B6567,StateFIPS!A$2:B$52,2)</f>
        <v>Texas</v>
      </c>
      <c r="B6567">
        <f t="shared" si="105"/>
        <v>48</v>
      </c>
      <c r="C6567" s="31" t="s">
        <v>3205</v>
      </c>
      <c r="D6567" s="31" t="s">
        <v>93</v>
      </c>
      <c r="E6567" s="31" t="s">
        <v>3275</v>
      </c>
      <c r="F6567" s="31" t="s">
        <v>2940</v>
      </c>
      <c r="G6567" s="32">
        <v>25463</v>
      </c>
      <c r="H6567" s="31" t="s">
        <v>94</v>
      </c>
      <c r="I6567" s="32">
        <v>3488</v>
      </c>
      <c r="J6567" s="33">
        <v>7</v>
      </c>
      <c r="K6567" s="31" t="s">
        <v>94</v>
      </c>
      <c r="L6567" s="31" t="s">
        <v>95</v>
      </c>
    </row>
    <row r="6568" spans="1:12" ht="45" x14ac:dyDescent="0.2">
      <c r="A6568" t="str">
        <f>VLOOKUP(B6568,StateFIPS!A$2:B$52,2)</f>
        <v>Minnesota</v>
      </c>
      <c r="B6568">
        <f t="shared" si="105"/>
        <v>27</v>
      </c>
      <c r="C6568" s="31" t="s">
        <v>1498</v>
      </c>
      <c r="D6568" s="31" t="s">
        <v>93</v>
      </c>
      <c r="E6568" s="31" t="s">
        <v>3275</v>
      </c>
      <c r="F6568" s="31" t="s">
        <v>2940</v>
      </c>
      <c r="G6568" s="32">
        <v>869935</v>
      </c>
      <c r="H6568" s="31" t="s">
        <v>94</v>
      </c>
      <c r="I6568" s="32">
        <v>119169</v>
      </c>
      <c r="J6568" s="33">
        <v>7</v>
      </c>
      <c r="K6568" s="31" t="s">
        <v>94</v>
      </c>
      <c r="L6568" s="31" t="s">
        <v>95</v>
      </c>
    </row>
    <row r="6569" spans="1:12" ht="45" x14ac:dyDescent="0.2">
      <c r="A6569" t="str">
        <f>VLOOKUP(B6569,StateFIPS!A$2:B$52,2)</f>
        <v>Nebraska</v>
      </c>
      <c r="B6569">
        <f t="shared" si="105"/>
        <v>31</v>
      </c>
      <c r="C6569" s="31" t="s">
        <v>1286</v>
      </c>
      <c r="D6569" s="31" t="s">
        <v>93</v>
      </c>
      <c r="E6569" s="31" t="s">
        <v>3275</v>
      </c>
      <c r="F6569" s="31" t="s">
        <v>2940</v>
      </c>
      <c r="G6569" s="32">
        <v>58204</v>
      </c>
      <c r="H6569" s="31" t="s">
        <v>94</v>
      </c>
      <c r="I6569" s="32">
        <v>7973</v>
      </c>
      <c r="J6569" s="33">
        <v>7</v>
      </c>
      <c r="K6569" s="31" t="s">
        <v>94</v>
      </c>
      <c r="L6569" s="31" t="s">
        <v>95</v>
      </c>
    </row>
    <row r="6570" spans="1:12" ht="45" x14ac:dyDescent="0.2">
      <c r="A6570" t="str">
        <f>VLOOKUP(B6570,StateFIPS!A$2:B$52,2)</f>
        <v>North Carolina</v>
      </c>
      <c r="B6570">
        <f t="shared" si="105"/>
        <v>37</v>
      </c>
      <c r="C6570" s="31" t="s">
        <v>1423</v>
      </c>
      <c r="D6570" s="31" t="s">
        <v>93</v>
      </c>
      <c r="E6570" s="31" t="s">
        <v>3275</v>
      </c>
      <c r="F6570" s="31" t="s">
        <v>2940</v>
      </c>
      <c r="G6570" s="32">
        <v>13538</v>
      </c>
      <c r="H6570" s="31" t="s">
        <v>94</v>
      </c>
      <c r="I6570" s="32">
        <v>1855</v>
      </c>
      <c r="J6570" s="33">
        <v>7</v>
      </c>
      <c r="K6570" s="31" t="s">
        <v>94</v>
      </c>
      <c r="L6570" s="31" t="s">
        <v>95</v>
      </c>
    </row>
    <row r="6571" spans="1:12" ht="45" x14ac:dyDescent="0.2">
      <c r="A6571" t="str">
        <f>VLOOKUP(B6571,StateFIPS!A$2:B$52,2)</f>
        <v>New York</v>
      </c>
      <c r="B6571">
        <f t="shared" si="105"/>
        <v>36</v>
      </c>
      <c r="C6571" s="31" t="s">
        <v>2185</v>
      </c>
      <c r="D6571" s="31" t="s">
        <v>93</v>
      </c>
      <c r="E6571" s="31" t="s">
        <v>3275</v>
      </c>
      <c r="F6571" s="31" t="s">
        <v>2940</v>
      </c>
      <c r="G6571" s="32">
        <v>22732</v>
      </c>
      <c r="H6571" s="31" t="s">
        <v>94</v>
      </c>
      <c r="I6571" s="32">
        <v>3114</v>
      </c>
      <c r="J6571" s="33">
        <v>7</v>
      </c>
      <c r="K6571" s="31" t="s">
        <v>94</v>
      </c>
      <c r="L6571" s="31" t="s">
        <v>95</v>
      </c>
    </row>
    <row r="6572" spans="1:12" ht="45" x14ac:dyDescent="0.2">
      <c r="A6572" t="str">
        <f>VLOOKUP(B6572,StateFIPS!A$2:B$52,2)</f>
        <v>Minnesota</v>
      </c>
      <c r="B6572">
        <f t="shared" si="105"/>
        <v>27</v>
      </c>
      <c r="C6572" s="31" t="s">
        <v>1564</v>
      </c>
      <c r="D6572" s="31" t="s">
        <v>93</v>
      </c>
      <c r="E6572" s="31" t="s">
        <v>3275</v>
      </c>
      <c r="F6572" s="31" t="s">
        <v>2940</v>
      </c>
      <c r="G6572" s="32">
        <v>907344</v>
      </c>
      <c r="H6572" s="31" t="s">
        <v>94</v>
      </c>
      <c r="I6572" s="32">
        <v>124294</v>
      </c>
      <c r="J6572" s="33">
        <v>7</v>
      </c>
      <c r="K6572" s="31" t="s">
        <v>94</v>
      </c>
      <c r="L6572" s="31" t="s">
        <v>95</v>
      </c>
    </row>
    <row r="6573" spans="1:12" ht="45" x14ac:dyDescent="0.2">
      <c r="A6573" t="str">
        <f>VLOOKUP(B6573,StateFIPS!A$2:B$52,2)</f>
        <v>Nebraska</v>
      </c>
      <c r="B6573">
        <f t="shared" si="105"/>
        <v>31</v>
      </c>
      <c r="C6573" s="31" t="s">
        <v>2212</v>
      </c>
      <c r="D6573" s="31" t="s">
        <v>93</v>
      </c>
      <c r="E6573" s="31" t="s">
        <v>3275</v>
      </c>
      <c r="F6573" s="31" t="s">
        <v>2940</v>
      </c>
      <c r="G6573" s="32">
        <v>289290</v>
      </c>
      <c r="H6573" s="31" t="s">
        <v>94</v>
      </c>
      <c r="I6573" s="32">
        <v>39629</v>
      </c>
      <c r="J6573" s="33">
        <v>7</v>
      </c>
      <c r="K6573" s="31" t="s">
        <v>94</v>
      </c>
      <c r="L6573" s="31" t="s">
        <v>95</v>
      </c>
    </row>
    <row r="6574" spans="1:12" ht="45" x14ac:dyDescent="0.2">
      <c r="A6574" t="str">
        <f>VLOOKUP(B6574,StateFIPS!A$2:B$52,2)</f>
        <v>Minnesota</v>
      </c>
      <c r="B6574">
        <f t="shared" si="105"/>
        <v>27</v>
      </c>
      <c r="C6574" s="31" t="s">
        <v>1570</v>
      </c>
      <c r="D6574" s="31" t="s">
        <v>93</v>
      </c>
      <c r="E6574" s="31" t="s">
        <v>3275</v>
      </c>
      <c r="F6574" s="31" t="s">
        <v>2940</v>
      </c>
      <c r="G6574" s="32">
        <v>168415</v>
      </c>
      <c r="H6574" s="31" t="s">
        <v>94</v>
      </c>
      <c r="I6574" s="32">
        <v>23071</v>
      </c>
      <c r="J6574" s="33">
        <v>7</v>
      </c>
      <c r="K6574" s="31" t="s">
        <v>94</v>
      </c>
      <c r="L6574" s="31" t="s">
        <v>95</v>
      </c>
    </row>
    <row r="6575" spans="1:12" ht="45" x14ac:dyDescent="0.2">
      <c r="A6575" t="str">
        <f>VLOOKUP(B6575,StateFIPS!A$2:B$52,2)</f>
        <v>Texas</v>
      </c>
      <c r="B6575">
        <f t="shared" si="105"/>
        <v>48</v>
      </c>
      <c r="C6575" s="31" t="s">
        <v>2558</v>
      </c>
      <c r="D6575" s="31" t="s">
        <v>93</v>
      </c>
      <c r="E6575" s="31" t="s">
        <v>3275</v>
      </c>
      <c r="F6575" s="31" t="s">
        <v>2940</v>
      </c>
      <c r="G6575" s="32">
        <v>6204</v>
      </c>
      <c r="H6575" s="31" t="s">
        <v>94</v>
      </c>
      <c r="I6575" s="32">
        <v>850</v>
      </c>
      <c r="J6575" s="33">
        <v>7</v>
      </c>
      <c r="K6575" s="31" t="s">
        <v>94</v>
      </c>
      <c r="L6575" s="31" t="s">
        <v>95</v>
      </c>
    </row>
    <row r="6576" spans="1:12" ht="45" x14ac:dyDescent="0.2">
      <c r="A6576" t="str">
        <f>VLOOKUP(B6576,StateFIPS!A$2:B$52,2)</f>
        <v>Texas</v>
      </c>
      <c r="B6576">
        <f t="shared" si="105"/>
        <v>48</v>
      </c>
      <c r="C6576" s="31" t="s">
        <v>945</v>
      </c>
      <c r="D6576" s="31" t="s">
        <v>93</v>
      </c>
      <c r="E6576" s="31" t="s">
        <v>3275</v>
      </c>
      <c r="F6576" s="31" t="s">
        <v>2940</v>
      </c>
      <c r="G6576" s="32">
        <v>7695</v>
      </c>
      <c r="H6576" s="31" t="s">
        <v>94</v>
      </c>
      <c r="I6576" s="32">
        <v>1054</v>
      </c>
      <c r="J6576" s="33">
        <v>7</v>
      </c>
      <c r="K6576" s="31" t="s">
        <v>94</v>
      </c>
      <c r="L6576" s="31" t="s">
        <v>95</v>
      </c>
    </row>
    <row r="6577" spans="1:12" ht="45" x14ac:dyDescent="0.2">
      <c r="A6577" t="str">
        <f>VLOOKUP(B6577,StateFIPS!A$2:B$52,2)</f>
        <v>North Carolina</v>
      </c>
      <c r="B6577">
        <f t="shared" si="105"/>
        <v>37</v>
      </c>
      <c r="C6577" s="31" t="s">
        <v>2713</v>
      </c>
      <c r="D6577" s="31" t="s">
        <v>93</v>
      </c>
      <c r="E6577" s="31" t="s">
        <v>3275</v>
      </c>
      <c r="F6577" s="31" t="s">
        <v>2940</v>
      </c>
      <c r="G6577" s="32">
        <v>63689</v>
      </c>
      <c r="H6577" s="31" t="s">
        <v>94</v>
      </c>
      <c r="I6577" s="32">
        <v>8725</v>
      </c>
      <c r="J6577" s="33">
        <v>7</v>
      </c>
      <c r="K6577" s="31" t="s">
        <v>94</v>
      </c>
      <c r="L6577" s="31" t="s">
        <v>95</v>
      </c>
    </row>
    <row r="6578" spans="1:12" ht="45" x14ac:dyDescent="0.2">
      <c r="A6578" t="str">
        <f>VLOOKUP(B6578,StateFIPS!A$2:B$52,2)</f>
        <v>Texas</v>
      </c>
      <c r="B6578">
        <f t="shared" si="105"/>
        <v>48</v>
      </c>
      <c r="C6578" s="31" t="s">
        <v>3247</v>
      </c>
      <c r="D6578" s="31" t="s">
        <v>93</v>
      </c>
      <c r="E6578" s="31" t="s">
        <v>3275</v>
      </c>
      <c r="F6578" s="31" t="s">
        <v>2940</v>
      </c>
      <c r="G6578" s="32">
        <v>25463</v>
      </c>
      <c r="H6578" s="31" t="s">
        <v>94</v>
      </c>
      <c r="I6578" s="32">
        <v>3488</v>
      </c>
      <c r="J6578" s="33">
        <v>7</v>
      </c>
      <c r="K6578" s="31" t="s">
        <v>94</v>
      </c>
      <c r="L6578" s="31" t="s">
        <v>95</v>
      </c>
    </row>
    <row r="6579" spans="1:12" ht="45" x14ac:dyDescent="0.2">
      <c r="A6579" t="str">
        <f>VLOOKUP(B6579,StateFIPS!A$2:B$52,2)</f>
        <v>Missouri</v>
      </c>
      <c r="B6579">
        <f t="shared" si="105"/>
        <v>29</v>
      </c>
      <c r="C6579" s="31" t="s">
        <v>377</v>
      </c>
      <c r="D6579" s="31" t="s">
        <v>93</v>
      </c>
      <c r="E6579" s="31" t="s">
        <v>3275</v>
      </c>
      <c r="F6579" s="31" t="s">
        <v>2940</v>
      </c>
      <c r="G6579" s="32">
        <v>18623</v>
      </c>
      <c r="H6579" s="31" t="s">
        <v>94</v>
      </c>
      <c r="I6579" s="32">
        <v>2551</v>
      </c>
      <c r="J6579" s="33">
        <v>7</v>
      </c>
      <c r="K6579" s="31" t="s">
        <v>94</v>
      </c>
      <c r="L6579" s="31" t="s">
        <v>95</v>
      </c>
    </row>
    <row r="6580" spans="1:12" ht="45" x14ac:dyDescent="0.2">
      <c r="A6580" t="str">
        <f>VLOOKUP(B6580,StateFIPS!A$2:B$52,2)</f>
        <v>Missouri</v>
      </c>
      <c r="B6580">
        <f t="shared" si="105"/>
        <v>29</v>
      </c>
      <c r="C6580" s="31" t="s">
        <v>1609</v>
      </c>
      <c r="D6580" s="31" t="s">
        <v>93</v>
      </c>
      <c r="E6580" s="31" t="s">
        <v>3275</v>
      </c>
      <c r="F6580" s="31" t="s">
        <v>2940</v>
      </c>
      <c r="G6580" s="32">
        <v>64996</v>
      </c>
      <c r="H6580" s="31" t="s">
        <v>94</v>
      </c>
      <c r="I6580" s="32">
        <v>8904</v>
      </c>
      <c r="J6580" s="33">
        <v>7</v>
      </c>
      <c r="K6580" s="31" t="s">
        <v>94</v>
      </c>
      <c r="L6580" s="31" t="s">
        <v>95</v>
      </c>
    </row>
    <row r="6581" spans="1:12" ht="45" x14ac:dyDescent="0.2">
      <c r="A6581" t="str">
        <f>VLOOKUP(B6581,StateFIPS!A$2:B$52,2)</f>
        <v>Oklahoma</v>
      </c>
      <c r="B6581">
        <f t="shared" si="105"/>
        <v>40</v>
      </c>
      <c r="C6581" s="31" t="s">
        <v>2609</v>
      </c>
      <c r="D6581" s="31" t="s">
        <v>93</v>
      </c>
      <c r="E6581" s="31" t="s">
        <v>3275</v>
      </c>
      <c r="F6581" s="31" t="s">
        <v>2940</v>
      </c>
      <c r="G6581" s="32">
        <v>7263</v>
      </c>
      <c r="H6581" s="31" t="s">
        <v>94</v>
      </c>
      <c r="I6581" s="32">
        <v>995</v>
      </c>
      <c r="J6581" s="33">
        <v>7</v>
      </c>
      <c r="K6581" s="31" t="s">
        <v>94</v>
      </c>
      <c r="L6581" s="31" t="s">
        <v>95</v>
      </c>
    </row>
    <row r="6582" spans="1:12" ht="45" x14ac:dyDescent="0.2">
      <c r="A6582" t="str">
        <f>VLOOKUP(B6582,StateFIPS!A$2:B$52,2)</f>
        <v>Missouri</v>
      </c>
      <c r="B6582">
        <f t="shared" si="105"/>
        <v>29</v>
      </c>
      <c r="C6582" s="31" t="s">
        <v>356</v>
      </c>
      <c r="D6582" s="31" t="s">
        <v>93</v>
      </c>
      <c r="E6582" s="31" t="s">
        <v>3275</v>
      </c>
      <c r="F6582" s="31" t="s">
        <v>2940</v>
      </c>
      <c r="G6582" s="32">
        <v>4038</v>
      </c>
      <c r="H6582" s="31" t="s">
        <v>94</v>
      </c>
      <c r="I6582" s="32">
        <v>553</v>
      </c>
      <c r="J6582" s="33">
        <v>7</v>
      </c>
      <c r="K6582" s="31" t="s">
        <v>94</v>
      </c>
      <c r="L6582" s="31" t="s">
        <v>95</v>
      </c>
    </row>
    <row r="6583" spans="1:12" ht="45" x14ac:dyDescent="0.2">
      <c r="A6583" t="str">
        <f>VLOOKUP(B6583,StateFIPS!A$2:B$52,2)</f>
        <v>Missouri</v>
      </c>
      <c r="B6583">
        <f t="shared" si="105"/>
        <v>29</v>
      </c>
      <c r="C6583" s="31" t="s">
        <v>1602</v>
      </c>
      <c r="D6583" s="31" t="s">
        <v>93</v>
      </c>
      <c r="E6583" s="31" t="s">
        <v>3275</v>
      </c>
      <c r="F6583" s="31" t="s">
        <v>2940</v>
      </c>
      <c r="G6583" s="32">
        <v>36065</v>
      </c>
      <c r="H6583" s="31" t="s">
        <v>94</v>
      </c>
      <c r="I6583" s="32">
        <v>4940</v>
      </c>
      <c r="J6583" s="33">
        <v>7</v>
      </c>
      <c r="K6583" s="31" t="s">
        <v>94</v>
      </c>
      <c r="L6583" s="31" t="s">
        <v>95</v>
      </c>
    </row>
    <row r="6584" spans="1:12" ht="45" x14ac:dyDescent="0.2">
      <c r="A6584" t="str">
        <f>VLOOKUP(B6584,StateFIPS!A$2:B$52,2)</f>
        <v>Oklahoma</v>
      </c>
      <c r="B6584">
        <f t="shared" si="105"/>
        <v>40</v>
      </c>
      <c r="C6584" s="31" t="s">
        <v>2516</v>
      </c>
      <c r="D6584" s="31" t="s">
        <v>93</v>
      </c>
      <c r="E6584" s="31" t="s">
        <v>3275</v>
      </c>
      <c r="F6584" s="31" t="s">
        <v>2940</v>
      </c>
      <c r="G6584" s="32">
        <v>92877</v>
      </c>
      <c r="H6584" s="31" t="s">
        <v>94</v>
      </c>
      <c r="I6584" s="32">
        <v>12723</v>
      </c>
      <c r="J6584" s="33">
        <v>7</v>
      </c>
      <c r="K6584" s="31" t="s">
        <v>94</v>
      </c>
      <c r="L6584" s="31" t="s">
        <v>95</v>
      </c>
    </row>
    <row r="6585" spans="1:12" ht="45" x14ac:dyDescent="0.2">
      <c r="A6585" t="str">
        <f>VLOOKUP(B6585,StateFIPS!A$2:B$52,2)</f>
        <v>Oklahoma</v>
      </c>
      <c r="B6585">
        <f t="shared" si="105"/>
        <v>40</v>
      </c>
      <c r="C6585" s="31" t="s">
        <v>1327</v>
      </c>
      <c r="D6585" s="31" t="s">
        <v>93</v>
      </c>
      <c r="E6585" s="31" t="s">
        <v>3275</v>
      </c>
      <c r="F6585" s="31" t="s">
        <v>2940</v>
      </c>
      <c r="G6585" s="32">
        <v>92877</v>
      </c>
      <c r="H6585" s="31" t="s">
        <v>94</v>
      </c>
      <c r="I6585" s="32">
        <v>12723</v>
      </c>
      <c r="J6585" s="33">
        <v>7</v>
      </c>
      <c r="K6585" s="31" t="s">
        <v>94</v>
      </c>
      <c r="L6585" s="31" t="s">
        <v>95</v>
      </c>
    </row>
    <row r="6586" spans="1:12" ht="45" x14ac:dyDescent="0.2">
      <c r="A6586" t="str">
        <f>VLOOKUP(B6586,StateFIPS!A$2:B$52,2)</f>
        <v>Oklahoma</v>
      </c>
      <c r="B6586">
        <f t="shared" si="105"/>
        <v>40</v>
      </c>
      <c r="C6586" s="31" t="s">
        <v>2550</v>
      </c>
      <c r="D6586" s="31" t="s">
        <v>93</v>
      </c>
      <c r="E6586" s="31" t="s">
        <v>3275</v>
      </c>
      <c r="F6586" s="31" t="s">
        <v>2940</v>
      </c>
      <c r="G6586" s="32">
        <v>28645</v>
      </c>
      <c r="H6586" s="31" t="s">
        <v>94</v>
      </c>
      <c r="I6586" s="32">
        <v>3924</v>
      </c>
      <c r="J6586" s="33">
        <v>7</v>
      </c>
      <c r="K6586" s="31" t="s">
        <v>94</v>
      </c>
      <c r="L6586" s="31" t="s">
        <v>95</v>
      </c>
    </row>
    <row r="6587" spans="1:12" ht="45" x14ac:dyDescent="0.2">
      <c r="A6587" t="str">
        <f>VLOOKUP(B6587,StateFIPS!A$2:B$52,2)</f>
        <v>Ohio</v>
      </c>
      <c r="B6587">
        <f t="shared" si="105"/>
        <v>39</v>
      </c>
      <c r="C6587" s="31" t="s">
        <v>2213</v>
      </c>
      <c r="D6587" s="31" t="s">
        <v>93</v>
      </c>
      <c r="E6587" s="31" t="s">
        <v>3275</v>
      </c>
      <c r="F6587" s="31" t="s">
        <v>2940</v>
      </c>
      <c r="G6587" s="32">
        <v>84186</v>
      </c>
      <c r="H6587" s="31" t="s">
        <v>94</v>
      </c>
      <c r="I6587" s="32">
        <v>11532</v>
      </c>
      <c r="J6587" s="33">
        <v>7</v>
      </c>
      <c r="K6587" s="31" t="s">
        <v>94</v>
      </c>
      <c r="L6587" s="31" t="s">
        <v>95</v>
      </c>
    </row>
    <row r="6588" spans="1:12" ht="45" x14ac:dyDescent="0.2">
      <c r="A6588" t="str">
        <f>VLOOKUP(B6588,StateFIPS!A$2:B$52,2)</f>
        <v>Oklahoma</v>
      </c>
      <c r="B6588">
        <f t="shared" si="105"/>
        <v>40</v>
      </c>
      <c r="C6588" s="31" t="s">
        <v>1331</v>
      </c>
      <c r="D6588" s="31" t="s">
        <v>93</v>
      </c>
      <c r="E6588" s="31" t="s">
        <v>3275</v>
      </c>
      <c r="F6588" s="31" t="s">
        <v>2940</v>
      </c>
      <c r="G6588" s="32">
        <v>92877</v>
      </c>
      <c r="H6588" s="31" t="s">
        <v>94</v>
      </c>
      <c r="I6588" s="32">
        <v>12723</v>
      </c>
      <c r="J6588" s="33">
        <v>7</v>
      </c>
      <c r="K6588" s="31" t="s">
        <v>94</v>
      </c>
      <c r="L6588" s="31" t="s">
        <v>95</v>
      </c>
    </row>
    <row r="6589" spans="1:12" ht="45" x14ac:dyDescent="0.2">
      <c r="A6589" t="str">
        <f>VLOOKUP(B6589,StateFIPS!A$2:B$52,2)</f>
        <v>Missouri</v>
      </c>
      <c r="B6589">
        <f t="shared" si="105"/>
        <v>29</v>
      </c>
      <c r="C6589" s="31" t="s">
        <v>1859</v>
      </c>
      <c r="D6589" s="31" t="s">
        <v>93</v>
      </c>
      <c r="E6589" s="31" t="s">
        <v>3275</v>
      </c>
      <c r="F6589" s="31" t="s">
        <v>2940</v>
      </c>
      <c r="G6589" s="32">
        <v>14391</v>
      </c>
      <c r="H6589" s="31" t="s">
        <v>94</v>
      </c>
      <c r="I6589" s="32">
        <v>1971</v>
      </c>
      <c r="J6589" s="33">
        <v>7</v>
      </c>
      <c r="K6589" s="31" t="s">
        <v>94</v>
      </c>
      <c r="L6589" s="31" t="s">
        <v>95</v>
      </c>
    </row>
    <row r="6590" spans="1:12" ht="45" x14ac:dyDescent="0.2">
      <c r="A6590" t="str">
        <f>VLOOKUP(B6590,StateFIPS!A$2:B$52,2)</f>
        <v>Missouri</v>
      </c>
      <c r="B6590">
        <f t="shared" si="105"/>
        <v>29</v>
      </c>
      <c r="C6590" s="31" t="s">
        <v>1606</v>
      </c>
      <c r="D6590" s="31" t="s">
        <v>93</v>
      </c>
      <c r="E6590" s="31" t="s">
        <v>3275</v>
      </c>
      <c r="F6590" s="31" t="s">
        <v>2940</v>
      </c>
      <c r="G6590" s="32">
        <v>2960</v>
      </c>
      <c r="H6590" s="31" t="s">
        <v>94</v>
      </c>
      <c r="I6590" s="32">
        <v>405</v>
      </c>
      <c r="J6590" s="33">
        <v>7</v>
      </c>
      <c r="K6590" s="31" t="s">
        <v>94</v>
      </c>
      <c r="L6590" s="31" t="s">
        <v>95</v>
      </c>
    </row>
    <row r="6591" spans="1:12" ht="45" x14ac:dyDescent="0.2">
      <c r="A6591" t="str">
        <f>VLOOKUP(B6591,StateFIPS!A$2:B$52,2)</f>
        <v>Oklahoma</v>
      </c>
      <c r="B6591">
        <f t="shared" si="105"/>
        <v>40</v>
      </c>
      <c r="C6591" s="31" t="s">
        <v>1332</v>
      </c>
      <c r="D6591" s="31" t="s">
        <v>93</v>
      </c>
      <c r="E6591" s="31" t="s">
        <v>3275</v>
      </c>
      <c r="F6591" s="31" t="s">
        <v>2940</v>
      </c>
      <c r="G6591" s="32">
        <v>92877</v>
      </c>
      <c r="H6591" s="31" t="s">
        <v>94</v>
      </c>
      <c r="I6591" s="32">
        <v>12723</v>
      </c>
      <c r="J6591" s="33">
        <v>7</v>
      </c>
      <c r="K6591" s="31" t="s">
        <v>94</v>
      </c>
      <c r="L6591" s="31" t="s">
        <v>95</v>
      </c>
    </row>
    <row r="6592" spans="1:12" ht="45" x14ac:dyDescent="0.2">
      <c r="A6592" t="str">
        <f>VLOOKUP(B6592,StateFIPS!A$2:B$52,2)</f>
        <v>Ohio</v>
      </c>
      <c r="B6592">
        <f t="shared" si="105"/>
        <v>39</v>
      </c>
      <c r="C6592" s="31" t="s">
        <v>2174</v>
      </c>
      <c r="D6592" s="31" t="s">
        <v>93</v>
      </c>
      <c r="E6592" s="31" t="s">
        <v>3275</v>
      </c>
      <c r="F6592" s="31" t="s">
        <v>2940</v>
      </c>
      <c r="G6592" s="32">
        <v>107179</v>
      </c>
      <c r="H6592" s="31" t="s">
        <v>94</v>
      </c>
      <c r="I6592" s="32">
        <v>14682</v>
      </c>
      <c r="J6592" s="33">
        <v>7</v>
      </c>
      <c r="K6592" s="31" t="s">
        <v>94</v>
      </c>
      <c r="L6592" s="31" t="s">
        <v>95</v>
      </c>
    </row>
    <row r="6593" spans="1:12" ht="45" x14ac:dyDescent="0.2">
      <c r="A6593" t="str">
        <f>VLOOKUP(B6593,StateFIPS!A$2:B$52,2)</f>
        <v>Oklahoma</v>
      </c>
      <c r="B6593">
        <f t="shared" si="105"/>
        <v>40</v>
      </c>
      <c r="C6593" s="31" t="s">
        <v>2456</v>
      </c>
      <c r="D6593" s="31" t="s">
        <v>93</v>
      </c>
      <c r="E6593" s="31" t="s">
        <v>3275</v>
      </c>
      <c r="F6593" s="31" t="s">
        <v>2940</v>
      </c>
      <c r="G6593" s="32">
        <v>6250</v>
      </c>
      <c r="H6593" s="31" t="s">
        <v>94</v>
      </c>
      <c r="I6593" s="32">
        <v>856</v>
      </c>
      <c r="J6593" s="33">
        <v>7</v>
      </c>
      <c r="K6593" s="31" t="s">
        <v>94</v>
      </c>
      <c r="L6593" s="31" t="s">
        <v>95</v>
      </c>
    </row>
    <row r="6594" spans="1:12" ht="45" x14ac:dyDescent="0.2">
      <c r="A6594" t="str">
        <f>VLOOKUP(B6594,StateFIPS!A$2:B$52,2)</f>
        <v>Ohio</v>
      </c>
      <c r="B6594">
        <f t="shared" si="105"/>
        <v>39</v>
      </c>
      <c r="C6594" s="31" t="s">
        <v>2198</v>
      </c>
      <c r="D6594" s="31" t="s">
        <v>93</v>
      </c>
      <c r="E6594" s="31" t="s">
        <v>3275</v>
      </c>
      <c r="F6594" s="31" t="s">
        <v>2940</v>
      </c>
      <c r="G6594" s="32">
        <v>59813</v>
      </c>
      <c r="H6594" s="31" t="s">
        <v>94</v>
      </c>
      <c r="I6594" s="32">
        <v>8193</v>
      </c>
      <c r="J6594" s="33">
        <v>7</v>
      </c>
      <c r="K6594" s="31" t="s">
        <v>94</v>
      </c>
      <c r="L6594" s="31" t="s">
        <v>95</v>
      </c>
    </row>
    <row r="6595" spans="1:12" ht="45" x14ac:dyDescent="0.2">
      <c r="A6595" t="str">
        <f>VLOOKUP(B6595,StateFIPS!A$2:B$52,2)</f>
        <v>Ohio</v>
      </c>
      <c r="B6595">
        <f t="shared" ref="B6595:B6658" si="106">VALUE(LEFT(C6595,2))</f>
        <v>39</v>
      </c>
      <c r="C6595" s="31" t="s">
        <v>2161</v>
      </c>
      <c r="D6595" s="31" t="s">
        <v>93</v>
      </c>
      <c r="E6595" s="31" t="s">
        <v>3275</v>
      </c>
      <c r="F6595" s="31" t="s">
        <v>2940</v>
      </c>
      <c r="G6595" s="32">
        <v>62776</v>
      </c>
      <c r="H6595" s="31" t="s">
        <v>94</v>
      </c>
      <c r="I6595" s="32">
        <v>8600</v>
      </c>
      <c r="J6595" s="33">
        <v>7</v>
      </c>
      <c r="K6595" s="31" t="s">
        <v>94</v>
      </c>
      <c r="L6595" s="31" t="s">
        <v>95</v>
      </c>
    </row>
    <row r="6596" spans="1:12" ht="45" x14ac:dyDescent="0.2">
      <c r="A6596" t="str">
        <f>VLOOKUP(B6596,StateFIPS!A$2:B$52,2)</f>
        <v>Pennsylvania</v>
      </c>
      <c r="B6596">
        <f t="shared" si="106"/>
        <v>42</v>
      </c>
      <c r="C6596" s="31" t="s">
        <v>1310</v>
      </c>
      <c r="D6596" s="31" t="s">
        <v>93</v>
      </c>
      <c r="E6596" s="31" t="s">
        <v>3275</v>
      </c>
      <c r="F6596" s="31" t="s">
        <v>2940</v>
      </c>
      <c r="G6596" s="32">
        <v>22963</v>
      </c>
      <c r="H6596" s="31" t="s">
        <v>94</v>
      </c>
      <c r="I6596" s="32">
        <v>3146</v>
      </c>
      <c r="J6596" s="33">
        <v>7</v>
      </c>
      <c r="K6596" s="31" t="s">
        <v>94</v>
      </c>
      <c r="L6596" s="31" t="s">
        <v>95</v>
      </c>
    </row>
    <row r="6597" spans="1:12" ht="45" x14ac:dyDescent="0.2">
      <c r="A6597" t="str">
        <f>VLOOKUP(B6597,StateFIPS!A$2:B$52,2)</f>
        <v>Missouri</v>
      </c>
      <c r="B6597">
        <f t="shared" si="106"/>
        <v>29</v>
      </c>
      <c r="C6597" s="31" t="s">
        <v>381</v>
      </c>
      <c r="D6597" s="31" t="s">
        <v>93</v>
      </c>
      <c r="E6597" s="31" t="s">
        <v>3275</v>
      </c>
      <c r="F6597" s="31" t="s">
        <v>2940</v>
      </c>
      <c r="G6597" s="32">
        <v>7001</v>
      </c>
      <c r="H6597" s="31" t="s">
        <v>94</v>
      </c>
      <c r="I6597" s="32">
        <v>959</v>
      </c>
      <c r="J6597" s="33">
        <v>7</v>
      </c>
      <c r="K6597" s="31" t="s">
        <v>94</v>
      </c>
      <c r="L6597" s="31" t="s">
        <v>95</v>
      </c>
    </row>
    <row r="6598" spans="1:12" ht="45" x14ac:dyDescent="0.2">
      <c r="A6598" t="str">
        <f>VLOOKUP(B6598,StateFIPS!A$2:B$52,2)</f>
        <v>Missouri</v>
      </c>
      <c r="B6598">
        <f t="shared" si="106"/>
        <v>29</v>
      </c>
      <c r="C6598" s="31" t="s">
        <v>354</v>
      </c>
      <c r="D6598" s="31" t="s">
        <v>93</v>
      </c>
      <c r="E6598" s="31" t="s">
        <v>3275</v>
      </c>
      <c r="F6598" s="31" t="s">
        <v>2940</v>
      </c>
      <c r="G6598" s="32">
        <v>101081</v>
      </c>
      <c r="H6598" s="31" t="s">
        <v>94</v>
      </c>
      <c r="I6598" s="32">
        <v>13847</v>
      </c>
      <c r="J6598" s="33">
        <v>7</v>
      </c>
      <c r="K6598" s="31" t="s">
        <v>94</v>
      </c>
      <c r="L6598" s="31" t="s">
        <v>95</v>
      </c>
    </row>
    <row r="6599" spans="1:12" ht="45" x14ac:dyDescent="0.2">
      <c r="A6599" t="str">
        <f>VLOOKUP(B6599,StateFIPS!A$2:B$52,2)</f>
        <v>Ohio</v>
      </c>
      <c r="B6599">
        <f t="shared" si="106"/>
        <v>39</v>
      </c>
      <c r="C6599" s="31" t="s">
        <v>1431</v>
      </c>
      <c r="D6599" s="31" t="s">
        <v>93</v>
      </c>
      <c r="E6599" s="31" t="s">
        <v>3275</v>
      </c>
      <c r="F6599" s="31" t="s">
        <v>2940</v>
      </c>
      <c r="G6599" s="32">
        <v>23203</v>
      </c>
      <c r="H6599" s="31" t="s">
        <v>94</v>
      </c>
      <c r="I6599" s="32">
        <v>3178</v>
      </c>
      <c r="J6599" s="33">
        <v>7</v>
      </c>
      <c r="K6599" s="31" t="s">
        <v>94</v>
      </c>
      <c r="L6599" s="31" t="s">
        <v>95</v>
      </c>
    </row>
    <row r="6600" spans="1:12" ht="45" x14ac:dyDescent="0.2">
      <c r="A6600" t="str">
        <f>VLOOKUP(B6600,StateFIPS!A$2:B$52,2)</f>
        <v>Oklahoma</v>
      </c>
      <c r="B6600">
        <f t="shared" si="106"/>
        <v>40</v>
      </c>
      <c r="C6600" s="31" t="s">
        <v>2405</v>
      </c>
      <c r="D6600" s="31" t="s">
        <v>93</v>
      </c>
      <c r="E6600" s="31" t="s">
        <v>3275</v>
      </c>
      <c r="F6600" s="31" t="s">
        <v>2940</v>
      </c>
      <c r="G6600" s="32">
        <v>15103</v>
      </c>
      <c r="H6600" s="31" t="s">
        <v>94</v>
      </c>
      <c r="I6600" s="32">
        <v>2069</v>
      </c>
      <c r="J6600" s="33">
        <v>7</v>
      </c>
      <c r="K6600" s="31" t="s">
        <v>94</v>
      </c>
      <c r="L6600" s="31" t="s">
        <v>95</v>
      </c>
    </row>
    <row r="6601" spans="1:12" ht="45" x14ac:dyDescent="0.2">
      <c r="A6601" t="str">
        <f>VLOOKUP(B6601,StateFIPS!A$2:B$52,2)</f>
        <v>Missouri</v>
      </c>
      <c r="B6601">
        <f t="shared" si="106"/>
        <v>29</v>
      </c>
      <c r="C6601" s="31" t="s">
        <v>378</v>
      </c>
      <c r="D6601" s="31" t="s">
        <v>93</v>
      </c>
      <c r="E6601" s="31" t="s">
        <v>3275</v>
      </c>
      <c r="F6601" s="31" t="s">
        <v>2940</v>
      </c>
      <c r="G6601" s="32">
        <v>26796</v>
      </c>
      <c r="H6601" s="31" t="s">
        <v>94</v>
      </c>
      <c r="I6601" s="32">
        <v>3671</v>
      </c>
      <c r="J6601" s="33">
        <v>7</v>
      </c>
      <c r="K6601" s="31" t="s">
        <v>94</v>
      </c>
      <c r="L6601" s="31" t="s">
        <v>95</v>
      </c>
    </row>
    <row r="6602" spans="1:12" ht="45" x14ac:dyDescent="0.2">
      <c r="A6602" t="str">
        <f>VLOOKUP(B6602,StateFIPS!A$2:B$52,2)</f>
        <v>Oklahoma</v>
      </c>
      <c r="B6602">
        <f t="shared" si="106"/>
        <v>40</v>
      </c>
      <c r="C6602" s="31" t="s">
        <v>2429</v>
      </c>
      <c r="D6602" s="31" t="s">
        <v>93</v>
      </c>
      <c r="E6602" s="31" t="s">
        <v>3275</v>
      </c>
      <c r="F6602" s="31" t="s">
        <v>2940</v>
      </c>
      <c r="G6602" s="32">
        <v>146754</v>
      </c>
      <c r="H6602" s="31" t="s">
        <v>94</v>
      </c>
      <c r="I6602" s="32">
        <v>20103</v>
      </c>
      <c r="J6602" s="33">
        <v>7</v>
      </c>
      <c r="K6602" s="31" t="s">
        <v>94</v>
      </c>
      <c r="L6602" s="31" t="s">
        <v>95</v>
      </c>
    </row>
    <row r="6603" spans="1:12" ht="45" x14ac:dyDescent="0.2">
      <c r="A6603" t="str">
        <f>VLOOKUP(B6603,StateFIPS!A$2:B$52,2)</f>
        <v>Oklahoma</v>
      </c>
      <c r="B6603">
        <f t="shared" si="106"/>
        <v>40</v>
      </c>
      <c r="C6603" s="31" t="s">
        <v>2604</v>
      </c>
      <c r="D6603" s="31" t="s">
        <v>93</v>
      </c>
      <c r="E6603" s="31" t="s">
        <v>3275</v>
      </c>
      <c r="F6603" s="31" t="s">
        <v>2940</v>
      </c>
      <c r="G6603" s="32">
        <v>92877</v>
      </c>
      <c r="H6603" s="31" t="s">
        <v>94</v>
      </c>
      <c r="I6603" s="32">
        <v>12723</v>
      </c>
      <c r="J6603" s="33">
        <v>7</v>
      </c>
      <c r="K6603" s="31" t="s">
        <v>94</v>
      </c>
      <c r="L6603" s="31" t="s">
        <v>95</v>
      </c>
    </row>
    <row r="6604" spans="1:12" ht="45" x14ac:dyDescent="0.2">
      <c r="A6604" t="str">
        <f>VLOOKUP(B6604,StateFIPS!A$2:B$52,2)</f>
        <v>Oklahoma</v>
      </c>
      <c r="B6604">
        <f t="shared" si="106"/>
        <v>40</v>
      </c>
      <c r="C6604" s="31" t="s">
        <v>2440</v>
      </c>
      <c r="D6604" s="31" t="s">
        <v>93</v>
      </c>
      <c r="E6604" s="31" t="s">
        <v>3275</v>
      </c>
      <c r="F6604" s="31" t="s">
        <v>2940</v>
      </c>
      <c r="G6604" s="32">
        <v>92877</v>
      </c>
      <c r="H6604" s="31" t="s">
        <v>94</v>
      </c>
      <c r="I6604" s="32">
        <v>12723</v>
      </c>
      <c r="J6604" s="33">
        <v>7</v>
      </c>
      <c r="K6604" s="31" t="s">
        <v>94</v>
      </c>
      <c r="L6604" s="31" t="s">
        <v>95</v>
      </c>
    </row>
    <row r="6605" spans="1:12" ht="45" x14ac:dyDescent="0.2">
      <c r="A6605" t="str">
        <f>VLOOKUP(B6605,StateFIPS!A$2:B$52,2)</f>
        <v>Missouri</v>
      </c>
      <c r="B6605">
        <f t="shared" si="106"/>
        <v>29</v>
      </c>
      <c r="C6605" s="31" t="s">
        <v>1599</v>
      </c>
      <c r="D6605" s="31" t="s">
        <v>93</v>
      </c>
      <c r="E6605" s="31" t="s">
        <v>3275</v>
      </c>
      <c r="F6605" s="31" t="s">
        <v>2940</v>
      </c>
      <c r="G6605" s="32">
        <v>101081</v>
      </c>
      <c r="H6605" s="31" t="s">
        <v>94</v>
      </c>
      <c r="I6605" s="32">
        <v>13847</v>
      </c>
      <c r="J6605" s="33">
        <v>7</v>
      </c>
      <c r="K6605" s="31" t="s">
        <v>94</v>
      </c>
      <c r="L6605" s="31" t="s">
        <v>95</v>
      </c>
    </row>
    <row r="6606" spans="1:12" ht="45" x14ac:dyDescent="0.2">
      <c r="A6606" t="str">
        <f>VLOOKUP(B6606,StateFIPS!A$2:B$52,2)</f>
        <v>Missouri</v>
      </c>
      <c r="B6606">
        <f t="shared" si="106"/>
        <v>29</v>
      </c>
      <c r="C6606" s="31" t="s">
        <v>355</v>
      </c>
      <c r="D6606" s="31" t="s">
        <v>93</v>
      </c>
      <c r="E6606" s="31" t="s">
        <v>3275</v>
      </c>
      <c r="F6606" s="31" t="s">
        <v>2940</v>
      </c>
      <c r="G6606" s="32">
        <v>98307</v>
      </c>
      <c r="H6606" s="31" t="s">
        <v>94</v>
      </c>
      <c r="I6606" s="32">
        <v>13467</v>
      </c>
      <c r="J6606" s="33">
        <v>7</v>
      </c>
      <c r="K6606" s="31" t="s">
        <v>94</v>
      </c>
      <c r="L6606" s="31" t="s">
        <v>95</v>
      </c>
    </row>
    <row r="6607" spans="1:12" ht="45" x14ac:dyDescent="0.2">
      <c r="A6607" t="str">
        <f>VLOOKUP(B6607,StateFIPS!A$2:B$52,2)</f>
        <v>Oklahoma</v>
      </c>
      <c r="B6607">
        <f t="shared" si="106"/>
        <v>40</v>
      </c>
      <c r="C6607" s="31" t="s">
        <v>2504</v>
      </c>
      <c r="D6607" s="31" t="s">
        <v>93</v>
      </c>
      <c r="E6607" s="31" t="s">
        <v>3275</v>
      </c>
      <c r="F6607" s="31" t="s">
        <v>2940</v>
      </c>
      <c r="G6607" s="32">
        <v>6991</v>
      </c>
      <c r="H6607" s="31" t="s">
        <v>94</v>
      </c>
      <c r="I6607" s="32">
        <v>958</v>
      </c>
      <c r="J6607" s="33">
        <v>7</v>
      </c>
      <c r="K6607" s="31" t="s">
        <v>94</v>
      </c>
      <c r="L6607" s="31" t="s">
        <v>95</v>
      </c>
    </row>
    <row r="6608" spans="1:12" ht="45" x14ac:dyDescent="0.2">
      <c r="A6608" t="str">
        <f>VLOOKUP(B6608,StateFIPS!A$2:B$52,2)</f>
        <v>Missouri</v>
      </c>
      <c r="B6608">
        <f t="shared" si="106"/>
        <v>29</v>
      </c>
      <c r="C6608" s="31" t="s">
        <v>379</v>
      </c>
      <c r="D6608" s="31" t="s">
        <v>93</v>
      </c>
      <c r="E6608" s="31" t="s">
        <v>3275</v>
      </c>
      <c r="F6608" s="31" t="s">
        <v>2940</v>
      </c>
      <c r="G6608" s="32">
        <v>3615</v>
      </c>
      <c r="H6608" s="31" t="s">
        <v>94</v>
      </c>
      <c r="I6608" s="32">
        <v>495</v>
      </c>
      <c r="J6608" s="33">
        <v>7</v>
      </c>
      <c r="K6608" s="31" t="s">
        <v>94</v>
      </c>
      <c r="L6608" s="31" t="s">
        <v>95</v>
      </c>
    </row>
    <row r="6609" spans="1:12" ht="45" x14ac:dyDescent="0.2">
      <c r="A6609" t="str">
        <f>VLOOKUP(B6609,StateFIPS!A$2:B$52,2)</f>
        <v>Oklahoma</v>
      </c>
      <c r="B6609">
        <f t="shared" si="106"/>
        <v>40</v>
      </c>
      <c r="C6609" s="31" t="s">
        <v>1312</v>
      </c>
      <c r="D6609" s="31" t="s">
        <v>93</v>
      </c>
      <c r="E6609" s="31" t="s">
        <v>3275</v>
      </c>
      <c r="F6609" s="31" t="s">
        <v>2940</v>
      </c>
      <c r="G6609" s="32">
        <v>47840</v>
      </c>
      <c r="H6609" s="31" t="s">
        <v>94</v>
      </c>
      <c r="I6609" s="32">
        <v>6553</v>
      </c>
      <c r="J6609" s="33">
        <v>7</v>
      </c>
      <c r="K6609" s="31" t="s">
        <v>94</v>
      </c>
      <c r="L6609" s="31" t="s">
        <v>95</v>
      </c>
    </row>
    <row r="6610" spans="1:12" ht="45" x14ac:dyDescent="0.2">
      <c r="A6610" t="str">
        <f>VLOOKUP(B6610,StateFIPS!A$2:B$52,2)</f>
        <v>Missouri</v>
      </c>
      <c r="B6610">
        <f t="shared" si="106"/>
        <v>29</v>
      </c>
      <c r="C6610" s="31" t="s">
        <v>380</v>
      </c>
      <c r="D6610" s="31" t="s">
        <v>93</v>
      </c>
      <c r="E6610" s="31" t="s">
        <v>3275</v>
      </c>
      <c r="F6610" s="31" t="s">
        <v>2940</v>
      </c>
      <c r="G6610" s="32">
        <v>11115</v>
      </c>
      <c r="H6610" s="31" t="s">
        <v>94</v>
      </c>
      <c r="I6610" s="32">
        <v>1523</v>
      </c>
      <c r="J6610" s="33">
        <v>7</v>
      </c>
      <c r="K6610" s="31" t="s">
        <v>94</v>
      </c>
      <c r="L6610" s="31" t="s">
        <v>95</v>
      </c>
    </row>
    <row r="6611" spans="1:12" ht="45" x14ac:dyDescent="0.2">
      <c r="A6611" t="str">
        <f>VLOOKUP(B6611,StateFIPS!A$2:B$52,2)</f>
        <v>Pennsylvania</v>
      </c>
      <c r="B6611">
        <f t="shared" si="106"/>
        <v>42</v>
      </c>
      <c r="C6611" s="31" t="s">
        <v>2364</v>
      </c>
      <c r="D6611" s="31" t="s">
        <v>93</v>
      </c>
      <c r="E6611" s="31" t="s">
        <v>3275</v>
      </c>
      <c r="F6611" s="31" t="s">
        <v>2940</v>
      </c>
      <c r="G6611" s="32">
        <v>37643</v>
      </c>
      <c r="H6611" s="31" t="s">
        <v>94</v>
      </c>
      <c r="I6611" s="32">
        <v>5157</v>
      </c>
      <c r="J6611" s="33">
        <v>7</v>
      </c>
      <c r="K6611" s="31" t="s">
        <v>94</v>
      </c>
      <c r="L6611" s="31" t="s">
        <v>95</v>
      </c>
    </row>
    <row r="6612" spans="1:12" ht="45" x14ac:dyDescent="0.2">
      <c r="A6612" t="str">
        <f>VLOOKUP(B6612,StateFIPS!A$2:B$52,2)</f>
        <v>Oklahoma</v>
      </c>
      <c r="B6612">
        <f t="shared" si="106"/>
        <v>40</v>
      </c>
      <c r="C6612" s="31" t="s">
        <v>1333</v>
      </c>
      <c r="D6612" s="31" t="s">
        <v>93</v>
      </c>
      <c r="E6612" s="31" t="s">
        <v>3275</v>
      </c>
      <c r="F6612" s="31" t="s">
        <v>2940</v>
      </c>
      <c r="G6612" s="32">
        <v>3481423</v>
      </c>
      <c r="H6612" s="31" t="s">
        <v>94</v>
      </c>
      <c r="I6612" s="32">
        <v>476907</v>
      </c>
      <c r="J6612" s="33">
        <v>7</v>
      </c>
      <c r="K6612" s="31" t="s">
        <v>94</v>
      </c>
      <c r="L6612" s="31" t="s">
        <v>95</v>
      </c>
    </row>
    <row r="6613" spans="1:12" ht="45" x14ac:dyDescent="0.2">
      <c r="A6613" t="str">
        <f>VLOOKUP(B6613,StateFIPS!A$2:B$52,2)</f>
        <v>Pennsylvania</v>
      </c>
      <c r="B6613">
        <f t="shared" si="106"/>
        <v>42</v>
      </c>
      <c r="C6613" s="31" t="s">
        <v>2327</v>
      </c>
      <c r="D6613" s="31" t="s">
        <v>93</v>
      </c>
      <c r="E6613" s="31" t="s">
        <v>3275</v>
      </c>
      <c r="F6613" s="31" t="s">
        <v>2940</v>
      </c>
      <c r="G6613" s="32">
        <v>70726</v>
      </c>
      <c r="H6613" s="31" t="s">
        <v>94</v>
      </c>
      <c r="I6613" s="32">
        <v>9688</v>
      </c>
      <c r="J6613" s="33">
        <v>7</v>
      </c>
      <c r="K6613" s="31" t="s">
        <v>94</v>
      </c>
      <c r="L6613" s="31" t="s">
        <v>95</v>
      </c>
    </row>
    <row r="6614" spans="1:12" ht="45" x14ac:dyDescent="0.2">
      <c r="A6614" t="str">
        <f>VLOOKUP(B6614,StateFIPS!A$2:B$52,2)</f>
        <v>Missouri</v>
      </c>
      <c r="B6614">
        <f t="shared" si="106"/>
        <v>29</v>
      </c>
      <c r="C6614" s="31" t="s">
        <v>133</v>
      </c>
      <c r="D6614" s="31" t="s">
        <v>93</v>
      </c>
      <c r="E6614" s="31" t="s">
        <v>3275</v>
      </c>
      <c r="F6614" s="31" t="s">
        <v>2940</v>
      </c>
      <c r="G6614" s="32">
        <v>5033</v>
      </c>
      <c r="H6614" s="31" t="s">
        <v>94</v>
      </c>
      <c r="I6614" s="32">
        <v>689</v>
      </c>
      <c r="J6614" s="33">
        <v>7</v>
      </c>
      <c r="K6614" s="31" t="s">
        <v>94</v>
      </c>
      <c r="L6614" s="31" t="s">
        <v>95</v>
      </c>
    </row>
    <row r="6615" spans="1:12" ht="45" x14ac:dyDescent="0.2">
      <c r="A6615" t="str">
        <f>VLOOKUP(B6615,StateFIPS!A$2:B$52,2)</f>
        <v>Missouri</v>
      </c>
      <c r="B6615">
        <f t="shared" si="106"/>
        <v>29</v>
      </c>
      <c r="C6615" s="31" t="s">
        <v>373</v>
      </c>
      <c r="D6615" s="31" t="s">
        <v>93</v>
      </c>
      <c r="E6615" s="31" t="s">
        <v>3275</v>
      </c>
      <c r="F6615" s="31" t="s">
        <v>2940</v>
      </c>
      <c r="G6615" s="32">
        <v>14358</v>
      </c>
      <c r="H6615" s="31" t="s">
        <v>94</v>
      </c>
      <c r="I6615" s="32">
        <v>1967</v>
      </c>
      <c r="J6615" s="33">
        <v>7</v>
      </c>
      <c r="K6615" s="31" t="s">
        <v>94</v>
      </c>
      <c r="L6615" s="31" t="s">
        <v>95</v>
      </c>
    </row>
    <row r="6616" spans="1:12" ht="45" x14ac:dyDescent="0.2">
      <c r="A6616" t="str">
        <f>VLOOKUP(B6616,StateFIPS!A$2:B$52,2)</f>
        <v>Ohio</v>
      </c>
      <c r="B6616">
        <f t="shared" si="106"/>
        <v>39</v>
      </c>
      <c r="C6616" s="31" t="s">
        <v>1633</v>
      </c>
      <c r="D6616" s="31" t="s">
        <v>93</v>
      </c>
      <c r="E6616" s="31" t="s">
        <v>3275</v>
      </c>
      <c r="F6616" s="31" t="s">
        <v>2940</v>
      </c>
      <c r="G6616" s="32">
        <v>50880</v>
      </c>
      <c r="H6616" s="31" t="s">
        <v>94</v>
      </c>
      <c r="I6616" s="32">
        <v>6970</v>
      </c>
      <c r="J6616" s="33">
        <v>7</v>
      </c>
      <c r="K6616" s="31" t="s">
        <v>94</v>
      </c>
      <c r="L6616" s="31" t="s">
        <v>95</v>
      </c>
    </row>
    <row r="6617" spans="1:12" ht="45" x14ac:dyDescent="0.2">
      <c r="A6617" t="str">
        <f>VLOOKUP(B6617,StateFIPS!A$2:B$52,2)</f>
        <v>Pennsylvania</v>
      </c>
      <c r="B6617">
        <f t="shared" si="106"/>
        <v>42</v>
      </c>
      <c r="C6617" s="31" t="s">
        <v>2524</v>
      </c>
      <c r="D6617" s="31" t="s">
        <v>93</v>
      </c>
      <c r="E6617" s="31" t="s">
        <v>3275</v>
      </c>
      <c r="F6617" s="31" t="s">
        <v>2940</v>
      </c>
      <c r="G6617" s="32">
        <v>97126</v>
      </c>
      <c r="H6617" s="31" t="s">
        <v>94</v>
      </c>
      <c r="I6617" s="32">
        <v>13305</v>
      </c>
      <c r="J6617" s="33">
        <v>7</v>
      </c>
      <c r="K6617" s="31" t="s">
        <v>94</v>
      </c>
      <c r="L6617" s="31" t="s">
        <v>95</v>
      </c>
    </row>
    <row r="6618" spans="1:12" ht="45" x14ac:dyDescent="0.2">
      <c r="A6618" t="str">
        <f>VLOOKUP(B6618,StateFIPS!A$2:B$52,2)</f>
        <v>Missouri</v>
      </c>
      <c r="B6618">
        <f t="shared" si="106"/>
        <v>29</v>
      </c>
      <c r="C6618" s="31" t="s">
        <v>1698</v>
      </c>
      <c r="D6618" s="31" t="s">
        <v>93</v>
      </c>
      <c r="E6618" s="31" t="s">
        <v>3275</v>
      </c>
      <c r="F6618" s="31" t="s">
        <v>2940</v>
      </c>
      <c r="G6618" s="32">
        <v>33954</v>
      </c>
      <c r="H6618" s="31" t="s">
        <v>94</v>
      </c>
      <c r="I6618" s="32">
        <v>4651</v>
      </c>
      <c r="J6618" s="33">
        <v>7</v>
      </c>
      <c r="K6618" s="31" t="s">
        <v>94</v>
      </c>
      <c r="L6618" s="31" t="s">
        <v>95</v>
      </c>
    </row>
    <row r="6619" spans="1:12" ht="45" x14ac:dyDescent="0.2">
      <c r="A6619" t="str">
        <f>VLOOKUP(B6619,StateFIPS!A$2:B$52,2)</f>
        <v>Ohio</v>
      </c>
      <c r="B6619">
        <f t="shared" si="106"/>
        <v>39</v>
      </c>
      <c r="C6619" s="31" t="s">
        <v>1624</v>
      </c>
      <c r="D6619" s="31" t="s">
        <v>93</v>
      </c>
      <c r="E6619" s="31" t="s">
        <v>3275</v>
      </c>
      <c r="F6619" s="31" t="s">
        <v>2940</v>
      </c>
      <c r="G6619" s="32">
        <v>15071</v>
      </c>
      <c r="H6619" s="31" t="s">
        <v>94</v>
      </c>
      <c r="I6619" s="32">
        <v>2065</v>
      </c>
      <c r="J6619" s="33">
        <v>7</v>
      </c>
      <c r="K6619" s="31" t="s">
        <v>94</v>
      </c>
      <c r="L6619" s="31" t="s">
        <v>95</v>
      </c>
    </row>
    <row r="6620" spans="1:12" ht="45" x14ac:dyDescent="0.2">
      <c r="A6620" t="str">
        <f>VLOOKUP(B6620,StateFIPS!A$2:B$52,2)</f>
        <v>Missouri</v>
      </c>
      <c r="B6620">
        <f t="shared" si="106"/>
        <v>29</v>
      </c>
      <c r="C6620" s="31" t="s">
        <v>1027</v>
      </c>
      <c r="D6620" s="31" t="s">
        <v>93</v>
      </c>
      <c r="E6620" s="31" t="s">
        <v>3275</v>
      </c>
      <c r="F6620" s="31" t="s">
        <v>2940</v>
      </c>
      <c r="G6620" s="32">
        <v>101081</v>
      </c>
      <c r="H6620" s="31" t="s">
        <v>94</v>
      </c>
      <c r="I6620" s="32">
        <v>13847</v>
      </c>
      <c r="J6620" s="33">
        <v>7</v>
      </c>
      <c r="K6620" s="31" t="s">
        <v>94</v>
      </c>
      <c r="L6620" s="31" t="s">
        <v>95</v>
      </c>
    </row>
    <row r="6621" spans="1:12" ht="45" x14ac:dyDescent="0.2">
      <c r="A6621" t="str">
        <f>VLOOKUP(B6621,StateFIPS!A$2:B$52,2)</f>
        <v>Pennsylvania</v>
      </c>
      <c r="B6621">
        <f t="shared" si="106"/>
        <v>42</v>
      </c>
      <c r="C6621" s="31" t="s">
        <v>2502</v>
      </c>
      <c r="D6621" s="31" t="s">
        <v>93</v>
      </c>
      <c r="E6621" s="31" t="s">
        <v>3275</v>
      </c>
      <c r="F6621" s="31" t="s">
        <v>2940</v>
      </c>
      <c r="G6621" s="32">
        <v>29566</v>
      </c>
      <c r="H6621" s="31" t="s">
        <v>94</v>
      </c>
      <c r="I6621" s="32">
        <v>4050</v>
      </c>
      <c r="J6621" s="33">
        <v>7</v>
      </c>
      <c r="K6621" s="31" t="s">
        <v>94</v>
      </c>
      <c r="L6621" s="31" t="s">
        <v>95</v>
      </c>
    </row>
    <row r="6622" spans="1:12" ht="45" x14ac:dyDescent="0.2">
      <c r="A6622" t="str">
        <f>VLOOKUP(B6622,StateFIPS!A$2:B$52,2)</f>
        <v>Missouri</v>
      </c>
      <c r="B6622">
        <f t="shared" si="106"/>
        <v>29</v>
      </c>
      <c r="C6622" s="31" t="s">
        <v>385</v>
      </c>
      <c r="D6622" s="31" t="s">
        <v>93</v>
      </c>
      <c r="E6622" s="31" t="s">
        <v>3275</v>
      </c>
      <c r="F6622" s="31" t="s">
        <v>2940</v>
      </c>
      <c r="G6622" s="32">
        <v>55689</v>
      </c>
      <c r="H6622" s="31" t="s">
        <v>94</v>
      </c>
      <c r="I6622" s="32">
        <v>7629</v>
      </c>
      <c r="J6622" s="33">
        <v>7</v>
      </c>
      <c r="K6622" s="31" t="s">
        <v>94</v>
      </c>
      <c r="L6622" s="31" t="s">
        <v>95</v>
      </c>
    </row>
    <row r="6623" spans="1:12" ht="45" x14ac:dyDescent="0.2">
      <c r="A6623" t="str">
        <f>VLOOKUP(B6623,StateFIPS!A$2:B$52,2)</f>
        <v>Pennsylvania</v>
      </c>
      <c r="B6623">
        <f t="shared" si="106"/>
        <v>42</v>
      </c>
      <c r="C6623" s="31" t="s">
        <v>2510</v>
      </c>
      <c r="D6623" s="31" t="s">
        <v>93</v>
      </c>
      <c r="E6623" s="31" t="s">
        <v>3275</v>
      </c>
      <c r="F6623" s="31" t="s">
        <v>2940</v>
      </c>
      <c r="G6623" s="32">
        <v>22405</v>
      </c>
      <c r="H6623" s="31" t="s">
        <v>94</v>
      </c>
      <c r="I6623" s="32">
        <v>3069</v>
      </c>
      <c r="J6623" s="33">
        <v>7</v>
      </c>
      <c r="K6623" s="31" t="s">
        <v>94</v>
      </c>
      <c r="L6623" s="31" t="s">
        <v>95</v>
      </c>
    </row>
    <row r="6624" spans="1:12" ht="45" x14ac:dyDescent="0.2">
      <c r="A6624" t="str">
        <f>VLOOKUP(B6624,StateFIPS!A$2:B$52,2)</f>
        <v>Ohio</v>
      </c>
      <c r="B6624">
        <f t="shared" si="106"/>
        <v>39</v>
      </c>
      <c r="C6624" s="31" t="s">
        <v>1428</v>
      </c>
      <c r="D6624" s="31" t="s">
        <v>93</v>
      </c>
      <c r="E6624" s="31" t="s">
        <v>3275</v>
      </c>
      <c r="F6624" s="31" t="s">
        <v>2940</v>
      </c>
      <c r="G6624" s="32">
        <v>80375</v>
      </c>
      <c r="H6624" s="31" t="s">
        <v>94</v>
      </c>
      <c r="I6624" s="32">
        <v>11010</v>
      </c>
      <c r="J6624" s="33">
        <v>7</v>
      </c>
      <c r="K6624" s="31" t="s">
        <v>94</v>
      </c>
      <c r="L6624" s="31" t="s">
        <v>95</v>
      </c>
    </row>
    <row r="6625" spans="1:12" ht="45" x14ac:dyDescent="0.2">
      <c r="A6625" t="str">
        <f>VLOOKUP(B6625,StateFIPS!A$2:B$52,2)</f>
        <v>North Carolina</v>
      </c>
      <c r="B6625">
        <f t="shared" si="106"/>
        <v>37</v>
      </c>
      <c r="C6625" s="31" t="s">
        <v>1796</v>
      </c>
      <c r="D6625" s="31" t="s">
        <v>93</v>
      </c>
      <c r="E6625" s="31" t="s">
        <v>3275</v>
      </c>
      <c r="F6625" s="31" t="s">
        <v>2940</v>
      </c>
      <c r="G6625" s="32">
        <v>13538</v>
      </c>
      <c r="H6625" s="31" t="s">
        <v>94</v>
      </c>
      <c r="I6625" s="32">
        <v>1855</v>
      </c>
      <c r="J6625" s="33">
        <v>7</v>
      </c>
      <c r="K6625" s="31" t="s">
        <v>94</v>
      </c>
      <c r="L6625" s="31" t="s">
        <v>95</v>
      </c>
    </row>
    <row r="6626" spans="1:12" ht="45" x14ac:dyDescent="0.2">
      <c r="A6626" t="str">
        <f>VLOOKUP(B6626,StateFIPS!A$2:B$52,2)</f>
        <v>Pennsylvania</v>
      </c>
      <c r="B6626">
        <f t="shared" si="106"/>
        <v>42</v>
      </c>
      <c r="C6626" s="31" t="s">
        <v>2547</v>
      </c>
      <c r="D6626" s="31" t="s">
        <v>93</v>
      </c>
      <c r="E6626" s="31" t="s">
        <v>3275</v>
      </c>
      <c r="F6626" s="31" t="s">
        <v>2940</v>
      </c>
      <c r="G6626" s="32">
        <v>324063</v>
      </c>
      <c r="H6626" s="31" t="s">
        <v>94</v>
      </c>
      <c r="I6626" s="32">
        <v>44392</v>
      </c>
      <c r="J6626" s="33">
        <v>7</v>
      </c>
      <c r="K6626" s="31" t="s">
        <v>94</v>
      </c>
      <c r="L6626" s="31" t="s">
        <v>95</v>
      </c>
    </row>
    <row r="6627" spans="1:12" ht="45" x14ac:dyDescent="0.2">
      <c r="A6627" t="str">
        <f>VLOOKUP(B6627,StateFIPS!A$2:B$52,2)</f>
        <v>Ohio</v>
      </c>
      <c r="B6627">
        <f t="shared" si="106"/>
        <v>39</v>
      </c>
      <c r="C6627" s="31" t="s">
        <v>2271</v>
      </c>
      <c r="D6627" s="31" t="s">
        <v>93</v>
      </c>
      <c r="E6627" s="31" t="s">
        <v>3275</v>
      </c>
      <c r="F6627" s="31" t="s">
        <v>2940</v>
      </c>
      <c r="G6627" s="32">
        <v>128923</v>
      </c>
      <c r="H6627" s="31" t="s">
        <v>94</v>
      </c>
      <c r="I6627" s="32">
        <v>17661</v>
      </c>
      <c r="J6627" s="33">
        <v>7</v>
      </c>
      <c r="K6627" s="31" t="s">
        <v>94</v>
      </c>
      <c r="L6627" s="31" t="s">
        <v>95</v>
      </c>
    </row>
    <row r="6628" spans="1:12" ht="45" x14ac:dyDescent="0.2">
      <c r="A6628" t="str">
        <f>VLOOKUP(B6628,StateFIPS!A$2:B$52,2)</f>
        <v>Missouri</v>
      </c>
      <c r="B6628">
        <f t="shared" si="106"/>
        <v>29</v>
      </c>
      <c r="C6628" s="31" t="s">
        <v>357</v>
      </c>
      <c r="D6628" s="31" t="s">
        <v>93</v>
      </c>
      <c r="E6628" s="31" t="s">
        <v>3275</v>
      </c>
      <c r="F6628" s="31" t="s">
        <v>2940</v>
      </c>
      <c r="G6628" s="32">
        <v>3261</v>
      </c>
      <c r="H6628" s="31" t="s">
        <v>94</v>
      </c>
      <c r="I6628" s="32">
        <v>447</v>
      </c>
      <c r="J6628" s="33">
        <v>7</v>
      </c>
      <c r="K6628" s="31" t="s">
        <v>94</v>
      </c>
      <c r="L6628" s="31" t="s">
        <v>95</v>
      </c>
    </row>
    <row r="6629" spans="1:12" ht="45" x14ac:dyDescent="0.2">
      <c r="A6629" t="str">
        <f>VLOOKUP(B6629,StateFIPS!A$2:B$52,2)</f>
        <v>Missouri</v>
      </c>
      <c r="B6629">
        <f t="shared" si="106"/>
        <v>29</v>
      </c>
      <c r="C6629" s="31" t="s">
        <v>1631</v>
      </c>
      <c r="D6629" s="31" t="s">
        <v>93</v>
      </c>
      <c r="E6629" s="31" t="s">
        <v>3275</v>
      </c>
      <c r="F6629" s="31" t="s">
        <v>2940</v>
      </c>
      <c r="G6629" s="32">
        <v>14070</v>
      </c>
      <c r="H6629" s="31" t="s">
        <v>94</v>
      </c>
      <c r="I6629" s="32">
        <v>1927</v>
      </c>
      <c r="J6629" s="33">
        <v>7</v>
      </c>
      <c r="K6629" s="31" t="s">
        <v>94</v>
      </c>
      <c r="L6629" s="31" t="s">
        <v>95</v>
      </c>
    </row>
    <row r="6630" spans="1:12" ht="45" x14ac:dyDescent="0.2">
      <c r="A6630" t="str">
        <f>VLOOKUP(B6630,StateFIPS!A$2:B$52,2)</f>
        <v>Oklahoma</v>
      </c>
      <c r="B6630">
        <f t="shared" si="106"/>
        <v>40</v>
      </c>
      <c r="C6630" s="31" t="s">
        <v>1325</v>
      </c>
      <c r="D6630" s="31" t="s">
        <v>93</v>
      </c>
      <c r="E6630" s="31" t="s">
        <v>3275</v>
      </c>
      <c r="F6630" s="31" t="s">
        <v>2940</v>
      </c>
      <c r="G6630" s="32">
        <v>92877</v>
      </c>
      <c r="H6630" s="31" t="s">
        <v>94</v>
      </c>
      <c r="I6630" s="32">
        <v>12723</v>
      </c>
      <c r="J6630" s="33">
        <v>7</v>
      </c>
      <c r="K6630" s="31" t="s">
        <v>94</v>
      </c>
      <c r="L6630" s="31" t="s">
        <v>95</v>
      </c>
    </row>
    <row r="6631" spans="1:12" ht="45" x14ac:dyDescent="0.2">
      <c r="A6631" t="str">
        <f>VLOOKUP(B6631,StateFIPS!A$2:B$52,2)</f>
        <v>Ohio</v>
      </c>
      <c r="B6631">
        <f t="shared" si="106"/>
        <v>39</v>
      </c>
      <c r="C6631" s="31" t="s">
        <v>2179</v>
      </c>
      <c r="D6631" s="31" t="s">
        <v>93</v>
      </c>
      <c r="E6631" s="31" t="s">
        <v>3275</v>
      </c>
      <c r="F6631" s="31" t="s">
        <v>2940</v>
      </c>
      <c r="G6631" s="32">
        <v>753877</v>
      </c>
      <c r="H6631" s="31" t="s">
        <v>94</v>
      </c>
      <c r="I6631" s="32">
        <v>103271</v>
      </c>
      <c r="J6631" s="33">
        <v>7</v>
      </c>
      <c r="K6631" s="31" t="s">
        <v>94</v>
      </c>
      <c r="L6631" s="31" t="s">
        <v>95</v>
      </c>
    </row>
    <row r="6632" spans="1:12" ht="45" x14ac:dyDescent="0.2">
      <c r="A6632" t="str">
        <f>VLOOKUP(B6632,StateFIPS!A$2:B$52,2)</f>
        <v>Oklahoma</v>
      </c>
      <c r="B6632">
        <f t="shared" si="106"/>
        <v>40</v>
      </c>
      <c r="C6632" s="31" t="s">
        <v>1290</v>
      </c>
      <c r="D6632" s="31" t="s">
        <v>93</v>
      </c>
      <c r="E6632" s="31" t="s">
        <v>3275</v>
      </c>
      <c r="F6632" s="31" t="s">
        <v>2940</v>
      </c>
      <c r="G6632" s="32">
        <v>92877</v>
      </c>
      <c r="H6632" s="31" t="s">
        <v>94</v>
      </c>
      <c r="I6632" s="32">
        <v>12723</v>
      </c>
      <c r="J6632" s="33">
        <v>7</v>
      </c>
      <c r="K6632" s="31" t="s">
        <v>94</v>
      </c>
      <c r="L6632" s="31" t="s">
        <v>95</v>
      </c>
    </row>
    <row r="6633" spans="1:12" ht="45" x14ac:dyDescent="0.2">
      <c r="A6633" t="str">
        <f>VLOOKUP(B6633,StateFIPS!A$2:B$52,2)</f>
        <v>Missouri</v>
      </c>
      <c r="B6633">
        <f t="shared" si="106"/>
        <v>29</v>
      </c>
      <c r="C6633" s="31" t="s">
        <v>361</v>
      </c>
      <c r="D6633" s="31" t="s">
        <v>93</v>
      </c>
      <c r="E6633" s="31" t="s">
        <v>3275</v>
      </c>
      <c r="F6633" s="31" t="s">
        <v>2940</v>
      </c>
      <c r="G6633" s="32">
        <v>9934</v>
      </c>
      <c r="H6633" s="31" t="s">
        <v>94</v>
      </c>
      <c r="I6633" s="32">
        <v>1361</v>
      </c>
      <c r="J6633" s="33">
        <v>7</v>
      </c>
      <c r="K6633" s="31" t="s">
        <v>94</v>
      </c>
      <c r="L6633" s="31" t="s">
        <v>95</v>
      </c>
    </row>
    <row r="6634" spans="1:12" ht="45" x14ac:dyDescent="0.2">
      <c r="A6634" t="str">
        <f>VLOOKUP(B6634,StateFIPS!A$2:B$52,2)</f>
        <v>Oregon</v>
      </c>
      <c r="B6634">
        <f t="shared" si="106"/>
        <v>41</v>
      </c>
      <c r="C6634" s="31" t="s">
        <v>2340</v>
      </c>
      <c r="D6634" s="31" t="s">
        <v>93</v>
      </c>
      <c r="E6634" s="31" t="s">
        <v>3275</v>
      </c>
      <c r="F6634" s="31" t="s">
        <v>2940</v>
      </c>
      <c r="G6634" s="32">
        <v>23995</v>
      </c>
      <c r="H6634" s="31" t="s">
        <v>94</v>
      </c>
      <c r="I6634" s="32">
        <v>3287</v>
      </c>
      <c r="J6634" s="33">
        <v>7</v>
      </c>
      <c r="K6634" s="31" t="s">
        <v>94</v>
      </c>
      <c r="L6634" s="31" t="s">
        <v>95</v>
      </c>
    </row>
    <row r="6635" spans="1:12" ht="45" x14ac:dyDescent="0.2">
      <c r="A6635" t="str">
        <f>VLOOKUP(B6635,StateFIPS!A$2:B$52,2)</f>
        <v>Missouri</v>
      </c>
      <c r="B6635">
        <f t="shared" si="106"/>
        <v>29</v>
      </c>
      <c r="C6635" s="31" t="s">
        <v>382</v>
      </c>
      <c r="D6635" s="31" t="s">
        <v>93</v>
      </c>
      <c r="E6635" s="31" t="s">
        <v>3275</v>
      </c>
      <c r="F6635" s="31" t="s">
        <v>2940</v>
      </c>
      <c r="G6635" s="32">
        <v>27578</v>
      </c>
      <c r="H6635" s="31" t="s">
        <v>94</v>
      </c>
      <c r="I6635" s="32">
        <v>3778</v>
      </c>
      <c r="J6635" s="33">
        <v>7</v>
      </c>
      <c r="K6635" s="31" t="s">
        <v>94</v>
      </c>
      <c r="L6635" s="31" t="s">
        <v>95</v>
      </c>
    </row>
    <row r="6636" spans="1:12" ht="45" x14ac:dyDescent="0.2">
      <c r="A6636" t="str">
        <f>VLOOKUP(B6636,StateFIPS!A$2:B$52,2)</f>
        <v>Missouri</v>
      </c>
      <c r="B6636">
        <f t="shared" si="106"/>
        <v>29</v>
      </c>
      <c r="C6636" s="31" t="s">
        <v>1686</v>
      </c>
      <c r="D6636" s="31" t="s">
        <v>93</v>
      </c>
      <c r="E6636" s="31" t="s">
        <v>3275</v>
      </c>
      <c r="F6636" s="31" t="s">
        <v>2940</v>
      </c>
      <c r="G6636" s="32">
        <v>13295</v>
      </c>
      <c r="H6636" s="31" t="s">
        <v>94</v>
      </c>
      <c r="I6636" s="32">
        <v>1821</v>
      </c>
      <c r="J6636" s="33">
        <v>7</v>
      </c>
      <c r="K6636" s="31" t="s">
        <v>94</v>
      </c>
      <c r="L6636" s="31" t="s">
        <v>95</v>
      </c>
    </row>
    <row r="6637" spans="1:12" ht="45" x14ac:dyDescent="0.2">
      <c r="A6637" t="str">
        <f>VLOOKUP(B6637,StateFIPS!A$2:B$52,2)</f>
        <v>Oregon</v>
      </c>
      <c r="B6637">
        <f t="shared" si="106"/>
        <v>41</v>
      </c>
      <c r="C6637" s="31" t="s">
        <v>2443</v>
      </c>
      <c r="D6637" s="31" t="s">
        <v>93</v>
      </c>
      <c r="E6637" s="31" t="s">
        <v>3275</v>
      </c>
      <c r="F6637" s="31" t="s">
        <v>2940</v>
      </c>
      <c r="G6637" s="32">
        <v>19425</v>
      </c>
      <c r="H6637" s="31" t="s">
        <v>94</v>
      </c>
      <c r="I6637" s="32">
        <v>2661</v>
      </c>
      <c r="J6637" s="33">
        <v>7</v>
      </c>
      <c r="K6637" s="31" t="s">
        <v>94</v>
      </c>
      <c r="L6637" s="31" t="s">
        <v>95</v>
      </c>
    </row>
    <row r="6638" spans="1:12" ht="45" x14ac:dyDescent="0.2">
      <c r="A6638" t="str">
        <f>VLOOKUP(B6638,StateFIPS!A$2:B$52,2)</f>
        <v>Missouri</v>
      </c>
      <c r="B6638">
        <f t="shared" si="106"/>
        <v>29</v>
      </c>
      <c r="C6638" s="31" t="s">
        <v>359</v>
      </c>
      <c r="D6638" s="31" t="s">
        <v>93</v>
      </c>
      <c r="E6638" s="31" t="s">
        <v>3275</v>
      </c>
      <c r="F6638" s="31" t="s">
        <v>2940</v>
      </c>
      <c r="G6638" s="32">
        <v>67563</v>
      </c>
      <c r="H6638" s="31" t="s">
        <v>94</v>
      </c>
      <c r="I6638" s="32">
        <v>9255</v>
      </c>
      <c r="J6638" s="33">
        <v>7</v>
      </c>
      <c r="K6638" s="31" t="s">
        <v>94</v>
      </c>
      <c r="L6638" s="31" t="s">
        <v>95</v>
      </c>
    </row>
    <row r="6639" spans="1:12" ht="45" x14ac:dyDescent="0.2">
      <c r="A6639" t="str">
        <f>VLOOKUP(B6639,StateFIPS!A$2:B$52,2)</f>
        <v>Oregon</v>
      </c>
      <c r="B6639">
        <f t="shared" si="106"/>
        <v>41</v>
      </c>
      <c r="C6639" s="31" t="s">
        <v>2295</v>
      </c>
      <c r="D6639" s="31" t="s">
        <v>93</v>
      </c>
      <c r="E6639" s="31" t="s">
        <v>3275</v>
      </c>
      <c r="F6639" s="31" t="s">
        <v>2940</v>
      </c>
      <c r="G6639" s="32">
        <v>29791</v>
      </c>
      <c r="H6639" s="31" t="s">
        <v>94</v>
      </c>
      <c r="I6639" s="32">
        <v>4081</v>
      </c>
      <c r="J6639" s="33">
        <v>7</v>
      </c>
      <c r="K6639" s="31" t="s">
        <v>94</v>
      </c>
      <c r="L6639" s="31" t="s">
        <v>95</v>
      </c>
    </row>
    <row r="6640" spans="1:12" ht="45" x14ac:dyDescent="0.2">
      <c r="A6640" t="str">
        <f>VLOOKUP(B6640,StateFIPS!A$2:B$52,2)</f>
        <v>Missouri</v>
      </c>
      <c r="B6640">
        <f t="shared" si="106"/>
        <v>29</v>
      </c>
      <c r="C6640" s="31" t="s">
        <v>1705</v>
      </c>
      <c r="D6640" s="31" t="s">
        <v>93</v>
      </c>
      <c r="E6640" s="31" t="s">
        <v>3275</v>
      </c>
      <c r="F6640" s="31" t="s">
        <v>2940</v>
      </c>
      <c r="G6640" s="32">
        <v>9763</v>
      </c>
      <c r="H6640" s="31" t="s">
        <v>94</v>
      </c>
      <c r="I6640" s="32">
        <v>1337</v>
      </c>
      <c r="J6640" s="33">
        <v>7</v>
      </c>
      <c r="K6640" s="31" t="s">
        <v>94</v>
      </c>
      <c r="L6640" s="31" t="s">
        <v>95</v>
      </c>
    </row>
    <row r="6641" spans="1:12" ht="45" x14ac:dyDescent="0.2">
      <c r="A6641" t="str">
        <f>VLOOKUP(B6641,StateFIPS!A$2:B$52,2)</f>
        <v>Oregon</v>
      </c>
      <c r="B6641">
        <f t="shared" si="106"/>
        <v>41</v>
      </c>
      <c r="C6641" s="31" t="s">
        <v>2596</v>
      </c>
      <c r="D6641" s="31" t="s">
        <v>93</v>
      </c>
      <c r="E6641" s="31" t="s">
        <v>3275</v>
      </c>
      <c r="F6641" s="31" t="s">
        <v>2940</v>
      </c>
      <c r="G6641" s="32">
        <v>36738</v>
      </c>
      <c r="H6641" s="31" t="s">
        <v>94</v>
      </c>
      <c r="I6641" s="32">
        <v>5033</v>
      </c>
      <c r="J6641" s="33">
        <v>7</v>
      </c>
      <c r="K6641" s="31" t="s">
        <v>94</v>
      </c>
      <c r="L6641" s="31" t="s">
        <v>95</v>
      </c>
    </row>
    <row r="6642" spans="1:12" ht="45" x14ac:dyDescent="0.2">
      <c r="A6642" t="str">
        <f>VLOOKUP(B6642,StateFIPS!A$2:B$52,2)</f>
        <v>Missouri</v>
      </c>
      <c r="B6642">
        <f t="shared" si="106"/>
        <v>29</v>
      </c>
      <c r="C6642" s="31" t="s">
        <v>1679</v>
      </c>
      <c r="D6642" s="31" t="s">
        <v>93</v>
      </c>
      <c r="E6642" s="31" t="s">
        <v>3275</v>
      </c>
      <c r="F6642" s="31" t="s">
        <v>2940</v>
      </c>
      <c r="G6642" s="32">
        <v>10857</v>
      </c>
      <c r="H6642" s="31" t="s">
        <v>94</v>
      </c>
      <c r="I6642" s="32">
        <v>1487</v>
      </c>
      <c r="J6642" s="33">
        <v>7</v>
      </c>
      <c r="K6642" s="31" t="s">
        <v>94</v>
      </c>
      <c r="L6642" s="31" t="s">
        <v>95</v>
      </c>
    </row>
    <row r="6643" spans="1:12" ht="45" x14ac:dyDescent="0.2">
      <c r="A6643" t="str">
        <f>VLOOKUP(B6643,StateFIPS!A$2:B$52,2)</f>
        <v>Ohio</v>
      </c>
      <c r="B6643">
        <f t="shared" si="106"/>
        <v>39</v>
      </c>
      <c r="C6643" s="31" t="s">
        <v>1986</v>
      </c>
      <c r="D6643" s="31" t="s">
        <v>93</v>
      </c>
      <c r="E6643" s="31" t="s">
        <v>3275</v>
      </c>
      <c r="F6643" s="31" t="s">
        <v>2940</v>
      </c>
      <c r="G6643" s="32">
        <v>67769</v>
      </c>
      <c r="H6643" s="31" t="s">
        <v>94</v>
      </c>
      <c r="I6643" s="32">
        <v>9283</v>
      </c>
      <c r="J6643" s="33">
        <v>7</v>
      </c>
      <c r="K6643" s="31" t="s">
        <v>94</v>
      </c>
      <c r="L6643" s="31" t="s">
        <v>95</v>
      </c>
    </row>
    <row r="6644" spans="1:12" ht="45" x14ac:dyDescent="0.2">
      <c r="A6644" t="str">
        <f>VLOOKUP(B6644,StateFIPS!A$2:B$52,2)</f>
        <v>Missouri</v>
      </c>
      <c r="B6644">
        <f t="shared" si="106"/>
        <v>29</v>
      </c>
      <c r="C6644" s="31" t="s">
        <v>338</v>
      </c>
      <c r="D6644" s="31" t="s">
        <v>93</v>
      </c>
      <c r="E6644" s="31" t="s">
        <v>3275</v>
      </c>
      <c r="F6644" s="31" t="s">
        <v>2940</v>
      </c>
      <c r="G6644" s="32">
        <v>101081</v>
      </c>
      <c r="H6644" s="31" t="s">
        <v>94</v>
      </c>
      <c r="I6644" s="32">
        <v>13847</v>
      </c>
      <c r="J6644" s="33">
        <v>7</v>
      </c>
      <c r="K6644" s="31" t="s">
        <v>94</v>
      </c>
      <c r="L6644" s="31" t="s">
        <v>95</v>
      </c>
    </row>
    <row r="6645" spans="1:12" ht="45" x14ac:dyDescent="0.2">
      <c r="A6645" t="str">
        <f>VLOOKUP(B6645,StateFIPS!A$2:B$52,2)</f>
        <v>Ohio</v>
      </c>
      <c r="B6645">
        <f t="shared" si="106"/>
        <v>39</v>
      </c>
      <c r="C6645" s="31" t="s">
        <v>2094</v>
      </c>
      <c r="D6645" s="31" t="s">
        <v>93</v>
      </c>
      <c r="E6645" s="31" t="s">
        <v>3275</v>
      </c>
      <c r="F6645" s="31" t="s">
        <v>2940</v>
      </c>
      <c r="G6645" s="32">
        <v>175282</v>
      </c>
      <c r="H6645" s="31" t="s">
        <v>94</v>
      </c>
      <c r="I6645" s="32">
        <v>24011</v>
      </c>
      <c r="J6645" s="33">
        <v>7</v>
      </c>
      <c r="K6645" s="31" t="s">
        <v>94</v>
      </c>
      <c r="L6645" s="31" t="s">
        <v>95</v>
      </c>
    </row>
    <row r="6646" spans="1:12" ht="45" x14ac:dyDescent="0.2">
      <c r="A6646" t="str">
        <f>VLOOKUP(B6646,StateFIPS!A$2:B$52,2)</f>
        <v>Missouri</v>
      </c>
      <c r="B6646">
        <f t="shared" si="106"/>
        <v>29</v>
      </c>
      <c r="C6646" s="31" t="s">
        <v>1635</v>
      </c>
      <c r="D6646" s="31" t="s">
        <v>93</v>
      </c>
      <c r="E6646" s="31" t="s">
        <v>3275</v>
      </c>
      <c r="F6646" s="31" t="s">
        <v>2940</v>
      </c>
      <c r="G6646" s="32">
        <v>79224</v>
      </c>
      <c r="H6646" s="31" t="s">
        <v>94</v>
      </c>
      <c r="I6646" s="32">
        <v>10853</v>
      </c>
      <c r="J6646" s="33">
        <v>7</v>
      </c>
      <c r="K6646" s="31" t="s">
        <v>94</v>
      </c>
      <c r="L6646" s="31" t="s">
        <v>95</v>
      </c>
    </row>
    <row r="6647" spans="1:12" ht="45" x14ac:dyDescent="0.2">
      <c r="A6647" t="str">
        <f>VLOOKUP(B6647,StateFIPS!A$2:B$52,2)</f>
        <v>Oklahoma</v>
      </c>
      <c r="B6647">
        <f t="shared" si="106"/>
        <v>40</v>
      </c>
      <c r="C6647" s="31" t="s">
        <v>2143</v>
      </c>
      <c r="D6647" s="31" t="s">
        <v>93</v>
      </c>
      <c r="E6647" s="31" t="s">
        <v>3275</v>
      </c>
      <c r="F6647" s="31" t="s">
        <v>2940</v>
      </c>
      <c r="G6647" s="32">
        <v>92877</v>
      </c>
      <c r="H6647" s="31" t="s">
        <v>94</v>
      </c>
      <c r="I6647" s="32">
        <v>12723</v>
      </c>
      <c r="J6647" s="33">
        <v>7</v>
      </c>
      <c r="K6647" s="31" t="s">
        <v>94</v>
      </c>
      <c r="L6647" s="31" t="s">
        <v>95</v>
      </c>
    </row>
    <row r="6648" spans="1:12" ht="45" x14ac:dyDescent="0.2">
      <c r="A6648" t="str">
        <f>VLOOKUP(B6648,StateFIPS!A$2:B$52,2)</f>
        <v>Missouri</v>
      </c>
      <c r="B6648">
        <f t="shared" si="106"/>
        <v>29</v>
      </c>
      <c r="C6648" s="31" t="s">
        <v>345</v>
      </c>
      <c r="D6648" s="31" t="s">
        <v>93</v>
      </c>
      <c r="E6648" s="31" t="s">
        <v>3275</v>
      </c>
      <c r="F6648" s="31" t="s">
        <v>2940</v>
      </c>
      <c r="G6648" s="32">
        <v>24443</v>
      </c>
      <c r="H6648" s="31" t="s">
        <v>94</v>
      </c>
      <c r="I6648" s="32">
        <v>3348</v>
      </c>
      <c r="J6648" s="33">
        <v>7</v>
      </c>
      <c r="K6648" s="31" t="s">
        <v>94</v>
      </c>
      <c r="L6648" s="31" t="s">
        <v>95</v>
      </c>
    </row>
    <row r="6649" spans="1:12" ht="45" x14ac:dyDescent="0.2">
      <c r="A6649" t="str">
        <f>VLOOKUP(B6649,StateFIPS!A$2:B$52,2)</f>
        <v>Ohio</v>
      </c>
      <c r="B6649">
        <f t="shared" si="106"/>
        <v>39</v>
      </c>
      <c r="C6649" s="31" t="s">
        <v>2028</v>
      </c>
      <c r="D6649" s="31" t="s">
        <v>93</v>
      </c>
      <c r="E6649" s="31" t="s">
        <v>3275</v>
      </c>
      <c r="F6649" s="31" t="s">
        <v>2940</v>
      </c>
      <c r="G6649" s="32">
        <v>186023</v>
      </c>
      <c r="H6649" s="31" t="s">
        <v>94</v>
      </c>
      <c r="I6649" s="32">
        <v>25483</v>
      </c>
      <c r="J6649" s="33">
        <v>7</v>
      </c>
      <c r="K6649" s="31" t="s">
        <v>94</v>
      </c>
      <c r="L6649" s="31" t="s">
        <v>95</v>
      </c>
    </row>
    <row r="6650" spans="1:12" ht="45" x14ac:dyDescent="0.2">
      <c r="A6650" t="str">
        <f>VLOOKUP(B6650,StateFIPS!A$2:B$52,2)</f>
        <v>Missouri</v>
      </c>
      <c r="B6650">
        <f t="shared" si="106"/>
        <v>29</v>
      </c>
      <c r="C6650" s="31" t="s">
        <v>1638</v>
      </c>
      <c r="D6650" s="31" t="s">
        <v>93</v>
      </c>
      <c r="E6650" s="31" t="s">
        <v>3275</v>
      </c>
      <c r="F6650" s="31" t="s">
        <v>2940</v>
      </c>
      <c r="G6650" s="32">
        <v>8414</v>
      </c>
      <c r="H6650" s="31" t="s">
        <v>94</v>
      </c>
      <c r="I6650" s="32">
        <v>1153</v>
      </c>
      <c r="J6650" s="33">
        <v>7</v>
      </c>
      <c r="K6650" s="31" t="s">
        <v>94</v>
      </c>
      <c r="L6650" s="31" t="s">
        <v>95</v>
      </c>
    </row>
    <row r="6651" spans="1:12" ht="45" x14ac:dyDescent="0.2">
      <c r="A6651" t="str">
        <f>VLOOKUP(B6651,StateFIPS!A$2:B$52,2)</f>
        <v>Ohio</v>
      </c>
      <c r="B6651">
        <f t="shared" si="106"/>
        <v>39</v>
      </c>
      <c r="C6651" s="31" t="s">
        <v>2103</v>
      </c>
      <c r="D6651" s="31" t="s">
        <v>93</v>
      </c>
      <c r="E6651" s="31" t="s">
        <v>3275</v>
      </c>
      <c r="F6651" s="31" t="s">
        <v>2940</v>
      </c>
      <c r="G6651" s="32">
        <v>50078</v>
      </c>
      <c r="H6651" s="31" t="s">
        <v>94</v>
      </c>
      <c r="I6651" s="32">
        <v>6860</v>
      </c>
      <c r="J6651" s="33">
        <v>7</v>
      </c>
      <c r="K6651" s="31" t="s">
        <v>94</v>
      </c>
      <c r="L6651" s="31" t="s">
        <v>95</v>
      </c>
    </row>
    <row r="6652" spans="1:12" ht="45" x14ac:dyDescent="0.2">
      <c r="A6652" t="str">
        <f>VLOOKUP(B6652,StateFIPS!A$2:B$52,2)</f>
        <v>Oklahoma</v>
      </c>
      <c r="B6652">
        <f t="shared" si="106"/>
        <v>40</v>
      </c>
      <c r="C6652" s="31" t="s">
        <v>1450</v>
      </c>
      <c r="D6652" s="31" t="s">
        <v>93</v>
      </c>
      <c r="E6652" s="31" t="s">
        <v>3275</v>
      </c>
      <c r="F6652" s="31" t="s">
        <v>2940</v>
      </c>
      <c r="G6652" s="32">
        <v>92877</v>
      </c>
      <c r="H6652" s="31" t="s">
        <v>94</v>
      </c>
      <c r="I6652" s="32">
        <v>12723</v>
      </c>
      <c r="J6652" s="33">
        <v>7</v>
      </c>
      <c r="K6652" s="31" t="s">
        <v>94</v>
      </c>
      <c r="L6652" s="31" t="s">
        <v>95</v>
      </c>
    </row>
    <row r="6653" spans="1:12" ht="45" x14ac:dyDescent="0.2">
      <c r="A6653" t="str">
        <f>VLOOKUP(B6653,StateFIPS!A$2:B$52,2)</f>
        <v>Missouri</v>
      </c>
      <c r="B6653">
        <f t="shared" si="106"/>
        <v>29</v>
      </c>
      <c r="C6653" s="31" t="s">
        <v>346</v>
      </c>
      <c r="D6653" s="31" t="s">
        <v>93</v>
      </c>
      <c r="E6653" s="31" t="s">
        <v>3275</v>
      </c>
      <c r="F6653" s="31" t="s">
        <v>2940</v>
      </c>
      <c r="G6653" s="32">
        <v>19046</v>
      </c>
      <c r="H6653" s="31" t="s">
        <v>94</v>
      </c>
      <c r="I6653" s="32">
        <v>2609</v>
      </c>
      <c r="J6653" s="33">
        <v>7</v>
      </c>
      <c r="K6653" s="31" t="s">
        <v>94</v>
      </c>
      <c r="L6653" s="31" t="s">
        <v>95</v>
      </c>
    </row>
    <row r="6654" spans="1:12" ht="45" x14ac:dyDescent="0.2">
      <c r="A6654" t="str">
        <f>VLOOKUP(B6654,StateFIPS!A$2:B$52,2)</f>
        <v>Oklahoma</v>
      </c>
      <c r="B6654">
        <f t="shared" si="106"/>
        <v>40</v>
      </c>
      <c r="C6654" s="31" t="s">
        <v>1427</v>
      </c>
      <c r="D6654" s="31" t="s">
        <v>93</v>
      </c>
      <c r="E6654" s="31" t="s">
        <v>3275</v>
      </c>
      <c r="F6654" s="31" t="s">
        <v>2940</v>
      </c>
      <c r="G6654" s="32">
        <v>92877</v>
      </c>
      <c r="H6654" s="31" t="s">
        <v>94</v>
      </c>
      <c r="I6654" s="32">
        <v>12723</v>
      </c>
      <c r="J6654" s="33">
        <v>7</v>
      </c>
      <c r="K6654" s="31" t="s">
        <v>94</v>
      </c>
      <c r="L6654" s="31" t="s">
        <v>95</v>
      </c>
    </row>
    <row r="6655" spans="1:12" ht="45" x14ac:dyDescent="0.2">
      <c r="A6655" t="str">
        <f>VLOOKUP(B6655,StateFIPS!A$2:B$52,2)</f>
        <v>Missouri</v>
      </c>
      <c r="B6655">
        <f t="shared" si="106"/>
        <v>29</v>
      </c>
      <c r="C6655" s="31" t="s">
        <v>339</v>
      </c>
      <c r="D6655" s="31" t="s">
        <v>93</v>
      </c>
      <c r="E6655" s="31" t="s">
        <v>3275</v>
      </c>
      <c r="F6655" s="31" t="s">
        <v>2940</v>
      </c>
      <c r="G6655" s="32">
        <v>53501</v>
      </c>
      <c r="H6655" s="31" t="s">
        <v>94</v>
      </c>
      <c r="I6655" s="32">
        <v>7329</v>
      </c>
      <c r="J6655" s="33">
        <v>7</v>
      </c>
      <c r="K6655" s="31" t="s">
        <v>94</v>
      </c>
      <c r="L6655" s="31" t="s">
        <v>95</v>
      </c>
    </row>
    <row r="6656" spans="1:12" ht="45" x14ac:dyDescent="0.2">
      <c r="A6656" t="str">
        <f>VLOOKUP(B6656,StateFIPS!A$2:B$52,2)</f>
        <v>Oklahoma</v>
      </c>
      <c r="B6656">
        <f t="shared" si="106"/>
        <v>40</v>
      </c>
      <c r="C6656" s="31" t="s">
        <v>1440</v>
      </c>
      <c r="D6656" s="31" t="s">
        <v>93</v>
      </c>
      <c r="E6656" s="31" t="s">
        <v>3275</v>
      </c>
      <c r="F6656" s="31" t="s">
        <v>2940</v>
      </c>
      <c r="G6656" s="32">
        <v>52823</v>
      </c>
      <c r="H6656" s="31" t="s">
        <v>94</v>
      </c>
      <c r="I6656" s="32">
        <v>7236</v>
      </c>
      <c r="J6656" s="33">
        <v>7</v>
      </c>
      <c r="K6656" s="31" t="s">
        <v>94</v>
      </c>
      <c r="L6656" s="31" t="s">
        <v>95</v>
      </c>
    </row>
    <row r="6657" spans="1:12" ht="45" x14ac:dyDescent="0.2">
      <c r="A6657" t="str">
        <f>VLOOKUP(B6657,StateFIPS!A$2:B$52,2)</f>
        <v>Oklahoma</v>
      </c>
      <c r="B6657">
        <f t="shared" si="106"/>
        <v>40</v>
      </c>
      <c r="C6657" s="31" t="s">
        <v>1320</v>
      </c>
      <c r="D6657" s="31" t="s">
        <v>93</v>
      </c>
      <c r="E6657" s="31" t="s">
        <v>3275</v>
      </c>
      <c r="F6657" s="31" t="s">
        <v>2940</v>
      </c>
      <c r="G6657" s="32">
        <v>92877</v>
      </c>
      <c r="H6657" s="31" t="s">
        <v>94</v>
      </c>
      <c r="I6657" s="32">
        <v>12723</v>
      </c>
      <c r="J6657" s="33">
        <v>7</v>
      </c>
      <c r="K6657" s="31" t="s">
        <v>94</v>
      </c>
      <c r="L6657" s="31" t="s">
        <v>95</v>
      </c>
    </row>
    <row r="6658" spans="1:12" ht="45" x14ac:dyDescent="0.2">
      <c r="A6658" t="str">
        <f>VLOOKUP(B6658,StateFIPS!A$2:B$52,2)</f>
        <v>Oklahoma</v>
      </c>
      <c r="B6658">
        <f t="shared" si="106"/>
        <v>40</v>
      </c>
      <c r="C6658" s="31" t="s">
        <v>1435</v>
      </c>
      <c r="D6658" s="31" t="s">
        <v>93</v>
      </c>
      <c r="E6658" s="31" t="s">
        <v>3275</v>
      </c>
      <c r="F6658" s="31" t="s">
        <v>2940</v>
      </c>
      <c r="G6658" s="32">
        <v>29156</v>
      </c>
      <c r="H6658" s="31" t="s">
        <v>94</v>
      </c>
      <c r="I6658" s="32">
        <v>3994</v>
      </c>
      <c r="J6658" s="33">
        <v>7</v>
      </c>
      <c r="K6658" s="31" t="s">
        <v>94</v>
      </c>
      <c r="L6658" s="31" t="s">
        <v>95</v>
      </c>
    </row>
    <row r="6659" spans="1:12" ht="45" x14ac:dyDescent="0.2">
      <c r="A6659" t="str">
        <f>VLOOKUP(B6659,StateFIPS!A$2:B$52,2)</f>
        <v>Ohio</v>
      </c>
      <c r="B6659">
        <f t="shared" ref="B6659:B6722" si="107">VALUE(LEFT(C6659,2))</f>
        <v>39</v>
      </c>
      <c r="C6659" s="31" t="s">
        <v>1972</v>
      </c>
      <c r="D6659" s="31" t="s">
        <v>93</v>
      </c>
      <c r="E6659" s="31" t="s">
        <v>3275</v>
      </c>
      <c r="F6659" s="31" t="s">
        <v>2940</v>
      </c>
      <c r="G6659" s="32">
        <v>36271</v>
      </c>
      <c r="H6659" s="31" t="s">
        <v>94</v>
      </c>
      <c r="I6659" s="32">
        <v>4969</v>
      </c>
      <c r="J6659" s="33">
        <v>7</v>
      </c>
      <c r="K6659" s="31" t="s">
        <v>94</v>
      </c>
      <c r="L6659" s="31" t="s">
        <v>95</v>
      </c>
    </row>
    <row r="6660" spans="1:12" ht="45" x14ac:dyDescent="0.2">
      <c r="A6660" t="str">
        <f>VLOOKUP(B6660,StateFIPS!A$2:B$52,2)</f>
        <v>Missouri</v>
      </c>
      <c r="B6660">
        <f t="shared" si="107"/>
        <v>29</v>
      </c>
      <c r="C6660" s="31" t="s">
        <v>1619</v>
      </c>
      <c r="D6660" s="31" t="s">
        <v>93</v>
      </c>
      <c r="E6660" s="31" t="s">
        <v>3275</v>
      </c>
      <c r="F6660" s="31" t="s">
        <v>2940</v>
      </c>
      <c r="G6660" s="32">
        <v>6259</v>
      </c>
      <c r="H6660" s="31" t="s">
        <v>94</v>
      </c>
      <c r="I6660" s="32">
        <v>857</v>
      </c>
      <c r="J6660" s="33">
        <v>7</v>
      </c>
      <c r="K6660" s="31" t="s">
        <v>94</v>
      </c>
      <c r="L6660" s="31" t="s">
        <v>95</v>
      </c>
    </row>
    <row r="6661" spans="1:12" ht="45" x14ac:dyDescent="0.2">
      <c r="A6661" t="str">
        <f>VLOOKUP(B6661,StateFIPS!A$2:B$52,2)</f>
        <v>Ohio</v>
      </c>
      <c r="B6661">
        <f t="shared" si="107"/>
        <v>39</v>
      </c>
      <c r="C6661" s="31" t="s">
        <v>1936</v>
      </c>
      <c r="D6661" s="31" t="s">
        <v>93</v>
      </c>
      <c r="E6661" s="31" t="s">
        <v>3275</v>
      </c>
      <c r="F6661" s="31" t="s">
        <v>2940</v>
      </c>
      <c r="G6661" s="32">
        <v>177861</v>
      </c>
      <c r="H6661" s="31" t="s">
        <v>94</v>
      </c>
      <c r="I6661" s="32">
        <v>24364</v>
      </c>
      <c r="J6661" s="33">
        <v>7</v>
      </c>
      <c r="K6661" s="31" t="s">
        <v>94</v>
      </c>
      <c r="L6661" s="31" t="s">
        <v>95</v>
      </c>
    </row>
    <row r="6662" spans="1:12" ht="45" x14ac:dyDescent="0.2">
      <c r="A6662" t="str">
        <f>VLOOKUP(B6662,StateFIPS!A$2:B$52,2)</f>
        <v>Missouri</v>
      </c>
      <c r="B6662">
        <f t="shared" si="107"/>
        <v>29</v>
      </c>
      <c r="C6662" s="31" t="s">
        <v>342</v>
      </c>
      <c r="D6662" s="31" t="s">
        <v>93</v>
      </c>
      <c r="E6662" s="31" t="s">
        <v>3275</v>
      </c>
      <c r="F6662" s="31" t="s">
        <v>2940</v>
      </c>
      <c r="G6662" s="32">
        <v>8156</v>
      </c>
      <c r="H6662" s="31" t="s">
        <v>94</v>
      </c>
      <c r="I6662" s="32">
        <v>1117</v>
      </c>
      <c r="J6662" s="33">
        <v>7</v>
      </c>
      <c r="K6662" s="31" t="s">
        <v>94</v>
      </c>
      <c r="L6662" s="31" t="s">
        <v>95</v>
      </c>
    </row>
    <row r="6663" spans="1:12" ht="45" x14ac:dyDescent="0.2">
      <c r="A6663" t="str">
        <f>VLOOKUP(B6663,StateFIPS!A$2:B$52,2)</f>
        <v>Ohio</v>
      </c>
      <c r="B6663">
        <f t="shared" si="107"/>
        <v>39</v>
      </c>
      <c r="C6663" s="31" t="s">
        <v>1979</v>
      </c>
      <c r="D6663" s="31" t="s">
        <v>93</v>
      </c>
      <c r="E6663" s="31" t="s">
        <v>3275</v>
      </c>
      <c r="F6663" s="31" t="s">
        <v>2940</v>
      </c>
      <c r="G6663" s="32">
        <v>79759</v>
      </c>
      <c r="H6663" s="31" t="s">
        <v>94</v>
      </c>
      <c r="I6663" s="32">
        <v>10926</v>
      </c>
      <c r="J6663" s="33">
        <v>7</v>
      </c>
      <c r="K6663" s="31" t="s">
        <v>94</v>
      </c>
      <c r="L6663" s="31" t="s">
        <v>95</v>
      </c>
    </row>
    <row r="6664" spans="1:12" ht="45" x14ac:dyDescent="0.2">
      <c r="A6664" t="str">
        <f>VLOOKUP(B6664,StateFIPS!A$2:B$52,2)</f>
        <v>Missouri</v>
      </c>
      <c r="B6664">
        <f t="shared" si="107"/>
        <v>29</v>
      </c>
      <c r="C6664" s="31" t="s">
        <v>341</v>
      </c>
      <c r="D6664" s="31" t="s">
        <v>93</v>
      </c>
      <c r="E6664" s="31" t="s">
        <v>3275</v>
      </c>
      <c r="F6664" s="31" t="s">
        <v>2940</v>
      </c>
      <c r="G6664" s="32">
        <v>43529</v>
      </c>
      <c r="H6664" s="31" t="s">
        <v>94</v>
      </c>
      <c r="I6664" s="32">
        <v>5963</v>
      </c>
      <c r="J6664" s="33">
        <v>7</v>
      </c>
      <c r="K6664" s="31" t="s">
        <v>94</v>
      </c>
      <c r="L6664" s="31" t="s">
        <v>95</v>
      </c>
    </row>
    <row r="6665" spans="1:12" ht="45" x14ac:dyDescent="0.2">
      <c r="A6665" t="str">
        <f>VLOOKUP(B6665,StateFIPS!A$2:B$52,2)</f>
        <v>Missouri</v>
      </c>
      <c r="B6665">
        <f t="shared" si="107"/>
        <v>29</v>
      </c>
      <c r="C6665" s="31" t="s">
        <v>1626</v>
      </c>
      <c r="D6665" s="31" t="s">
        <v>93</v>
      </c>
      <c r="E6665" s="31" t="s">
        <v>3275</v>
      </c>
      <c r="F6665" s="31" t="s">
        <v>2940</v>
      </c>
      <c r="G6665" s="32">
        <v>19195</v>
      </c>
      <c r="H6665" s="31" t="s">
        <v>94</v>
      </c>
      <c r="I6665" s="32">
        <v>2629</v>
      </c>
      <c r="J6665" s="33">
        <v>7</v>
      </c>
      <c r="K6665" s="31" t="s">
        <v>94</v>
      </c>
      <c r="L6665" s="31" t="s">
        <v>95</v>
      </c>
    </row>
    <row r="6666" spans="1:12" ht="45" x14ac:dyDescent="0.2">
      <c r="A6666" t="str">
        <f>VLOOKUP(B6666,StateFIPS!A$2:B$52,2)</f>
        <v>Ohio</v>
      </c>
      <c r="B6666">
        <f t="shared" si="107"/>
        <v>39</v>
      </c>
      <c r="C6666" s="31" t="s">
        <v>1434</v>
      </c>
      <c r="D6666" s="31" t="s">
        <v>93</v>
      </c>
      <c r="E6666" s="31" t="s">
        <v>3275</v>
      </c>
      <c r="F6666" s="31" t="s">
        <v>2940</v>
      </c>
      <c r="G6666" s="32">
        <v>32285</v>
      </c>
      <c r="H6666" s="31" t="s">
        <v>94</v>
      </c>
      <c r="I6666" s="32">
        <v>4423</v>
      </c>
      <c r="J6666" s="33">
        <v>7</v>
      </c>
      <c r="K6666" s="31" t="s">
        <v>94</v>
      </c>
      <c r="L6666" s="31" t="s">
        <v>95</v>
      </c>
    </row>
    <row r="6667" spans="1:12" ht="45" x14ac:dyDescent="0.2">
      <c r="A6667" t="str">
        <f>VLOOKUP(B6667,StateFIPS!A$2:B$52,2)</f>
        <v>Oklahoma</v>
      </c>
      <c r="B6667">
        <f t="shared" si="107"/>
        <v>40</v>
      </c>
      <c r="C6667" s="31" t="s">
        <v>2125</v>
      </c>
      <c r="D6667" s="31" t="s">
        <v>93</v>
      </c>
      <c r="E6667" s="31" t="s">
        <v>3275</v>
      </c>
      <c r="F6667" s="31" t="s">
        <v>2940</v>
      </c>
      <c r="G6667" s="32">
        <v>23968</v>
      </c>
      <c r="H6667" s="31" t="s">
        <v>94</v>
      </c>
      <c r="I6667" s="32">
        <v>3283</v>
      </c>
      <c r="J6667" s="33">
        <v>7</v>
      </c>
      <c r="K6667" s="31" t="s">
        <v>94</v>
      </c>
      <c r="L6667" s="31" t="s">
        <v>95</v>
      </c>
    </row>
    <row r="6668" spans="1:12" ht="45" x14ac:dyDescent="0.2">
      <c r="A6668" t="str">
        <f>VLOOKUP(B6668,StateFIPS!A$2:B$52,2)</f>
        <v>Missouri</v>
      </c>
      <c r="B6668">
        <f t="shared" si="107"/>
        <v>29</v>
      </c>
      <c r="C6668" s="31" t="s">
        <v>340</v>
      </c>
      <c r="D6668" s="31" t="s">
        <v>93</v>
      </c>
      <c r="E6668" s="31" t="s">
        <v>3275</v>
      </c>
      <c r="F6668" s="31" t="s">
        <v>2940</v>
      </c>
      <c r="G6668" s="32">
        <v>3035</v>
      </c>
      <c r="H6668" s="31" t="s">
        <v>94</v>
      </c>
      <c r="I6668" s="32">
        <v>416</v>
      </c>
      <c r="J6668" s="33">
        <v>7</v>
      </c>
      <c r="K6668" s="31" t="s">
        <v>94</v>
      </c>
      <c r="L6668" s="31" t="s">
        <v>95</v>
      </c>
    </row>
    <row r="6669" spans="1:12" ht="45" x14ac:dyDescent="0.2">
      <c r="A6669" t="str">
        <f>VLOOKUP(B6669,StateFIPS!A$2:B$52,2)</f>
        <v>Ohio</v>
      </c>
      <c r="B6669">
        <f t="shared" si="107"/>
        <v>39</v>
      </c>
      <c r="C6669" s="31" t="s">
        <v>2144</v>
      </c>
      <c r="D6669" s="31" t="s">
        <v>93</v>
      </c>
      <c r="E6669" s="31" t="s">
        <v>3275</v>
      </c>
      <c r="F6669" s="31" t="s">
        <v>2940</v>
      </c>
      <c r="G6669" s="32">
        <v>180444</v>
      </c>
      <c r="H6669" s="31" t="s">
        <v>94</v>
      </c>
      <c r="I6669" s="32">
        <v>24718</v>
      </c>
      <c r="J6669" s="33">
        <v>7</v>
      </c>
      <c r="K6669" s="31" t="s">
        <v>94</v>
      </c>
      <c r="L6669" s="31" t="s">
        <v>95</v>
      </c>
    </row>
    <row r="6670" spans="1:12" ht="45" x14ac:dyDescent="0.2">
      <c r="A6670" t="str">
        <f>VLOOKUP(B6670,StateFIPS!A$2:B$52,2)</f>
        <v>Missouri</v>
      </c>
      <c r="B6670">
        <f t="shared" si="107"/>
        <v>29</v>
      </c>
      <c r="C6670" s="31" t="s">
        <v>343</v>
      </c>
      <c r="D6670" s="31" t="s">
        <v>93</v>
      </c>
      <c r="E6670" s="31" t="s">
        <v>3275</v>
      </c>
      <c r="F6670" s="31" t="s">
        <v>2940</v>
      </c>
      <c r="G6670" s="32">
        <v>101081</v>
      </c>
      <c r="H6670" s="31" t="s">
        <v>94</v>
      </c>
      <c r="I6670" s="32">
        <v>13847</v>
      </c>
      <c r="J6670" s="33">
        <v>7</v>
      </c>
      <c r="K6670" s="31" t="s">
        <v>94</v>
      </c>
      <c r="L6670" s="31" t="s">
        <v>95</v>
      </c>
    </row>
    <row r="6671" spans="1:12" ht="45" x14ac:dyDescent="0.2">
      <c r="A6671" t="str">
        <f>VLOOKUP(B6671,StateFIPS!A$2:B$52,2)</f>
        <v>Ohio</v>
      </c>
      <c r="B6671">
        <f t="shared" si="107"/>
        <v>39</v>
      </c>
      <c r="C6671" s="31" t="s">
        <v>1965</v>
      </c>
      <c r="D6671" s="31" t="s">
        <v>93</v>
      </c>
      <c r="E6671" s="31" t="s">
        <v>3275</v>
      </c>
      <c r="F6671" s="31" t="s">
        <v>2940</v>
      </c>
      <c r="G6671" s="32">
        <v>214136</v>
      </c>
      <c r="H6671" s="31" t="s">
        <v>94</v>
      </c>
      <c r="I6671" s="32">
        <v>29334</v>
      </c>
      <c r="J6671" s="33">
        <v>7</v>
      </c>
      <c r="K6671" s="31" t="s">
        <v>94</v>
      </c>
      <c r="L6671" s="31" t="s">
        <v>95</v>
      </c>
    </row>
    <row r="6672" spans="1:12" ht="45" x14ac:dyDescent="0.2">
      <c r="A6672" t="str">
        <f>VLOOKUP(B6672,StateFIPS!A$2:B$52,2)</f>
        <v>Missouri</v>
      </c>
      <c r="B6672">
        <f t="shared" si="107"/>
        <v>29</v>
      </c>
      <c r="C6672" s="31" t="s">
        <v>1622</v>
      </c>
      <c r="D6672" s="31" t="s">
        <v>93</v>
      </c>
      <c r="E6672" s="31" t="s">
        <v>3275</v>
      </c>
      <c r="F6672" s="31" t="s">
        <v>2940</v>
      </c>
      <c r="G6672" s="32">
        <v>62092</v>
      </c>
      <c r="H6672" s="31" t="s">
        <v>94</v>
      </c>
      <c r="I6672" s="32">
        <v>8506</v>
      </c>
      <c r="J6672" s="33">
        <v>7</v>
      </c>
      <c r="K6672" s="31" t="s">
        <v>94</v>
      </c>
      <c r="L6672" s="31" t="s">
        <v>95</v>
      </c>
    </row>
    <row r="6673" spans="1:12" ht="45" x14ac:dyDescent="0.2">
      <c r="A6673" t="str">
        <f>VLOOKUP(B6673,StateFIPS!A$2:B$52,2)</f>
        <v>Ohio</v>
      </c>
      <c r="B6673">
        <f t="shared" si="107"/>
        <v>39</v>
      </c>
      <c r="C6673" s="31" t="s">
        <v>2113</v>
      </c>
      <c r="D6673" s="31" t="s">
        <v>93</v>
      </c>
      <c r="E6673" s="31" t="s">
        <v>3275</v>
      </c>
      <c r="F6673" s="31" t="s">
        <v>2940</v>
      </c>
      <c r="G6673" s="32">
        <v>87936</v>
      </c>
      <c r="H6673" s="31" t="s">
        <v>94</v>
      </c>
      <c r="I6673" s="32">
        <v>12046</v>
      </c>
      <c r="J6673" s="33">
        <v>7</v>
      </c>
      <c r="K6673" s="31" t="s">
        <v>94</v>
      </c>
      <c r="L6673" s="31" t="s">
        <v>95</v>
      </c>
    </row>
    <row r="6674" spans="1:12" ht="45" x14ac:dyDescent="0.2">
      <c r="A6674" t="str">
        <f>VLOOKUP(B6674,StateFIPS!A$2:B$52,2)</f>
        <v>Ohio</v>
      </c>
      <c r="B6674">
        <f t="shared" si="107"/>
        <v>39</v>
      </c>
      <c r="C6674" s="31" t="s">
        <v>2010</v>
      </c>
      <c r="D6674" s="31" t="s">
        <v>93</v>
      </c>
      <c r="E6674" s="31" t="s">
        <v>3275</v>
      </c>
      <c r="F6674" s="31" t="s">
        <v>2940</v>
      </c>
      <c r="G6674" s="32">
        <v>43786</v>
      </c>
      <c r="H6674" s="31" t="s">
        <v>94</v>
      </c>
      <c r="I6674" s="32">
        <v>5998</v>
      </c>
      <c r="J6674" s="33">
        <v>7</v>
      </c>
      <c r="K6674" s="31" t="s">
        <v>94</v>
      </c>
      <c r="L6674" s="31" t="s">
        <v>95</v>
      </c>
    </row>
    <row r="6675" spans="1:12" ht="45" x14ac:dyDescent="0.2">
      <c r="A6675" t="str">
        <f>VLOOKUP(B6675,StateFIPS!A$2:B$52,2)</f>
        <v>Missouri</v>
      </c>
      <c r="B6675">
        <f t="shared" si="107"/>
        <v>29</v>
      </c>
      <c r="C6675" s="31" t="s">
        <v>383</v>
      </c>
      <c r="D6675" s="31" t="s">
        <v>93</v>
      </c>
      <c r="E6675" s="31" t="s">
        <v>3275</v>
      </c>
      <c r="F6675" s="31" t="s">
        <v>2940</v>
      </c>
      <c r="G6675" s="32">
        <v>101081</v>
      </c>
      <c r="H6675" s="31" t="s">
        <v>94</v>
      </c>
      <c r="I6675" s="32">
        <v>13847</v>
      </c>
      <c r="J6675" s="33">
        <v>7</v>
      </c>
      <c r="K6675" s="31" t="s">
        <v>94</v>
      </c>
      <c r="L6675" s="31" t="s">
        <v>95</v>
      </c>
    </row>
    <row r="6676" spans="1:12" ht="45" x14ac:dyDescent="0.2">
      <c r="A6676" t="str">
        <f>VLOOKUP(B6676,StateFIPS!A$2:B$52,2)</f>
        <v>Ohio</v>
      </c>
      <c r="B6676">
        <f t="shared" si="107"/>
        <v>39</v>
      </c>
      <c r="C6676" s="31" t="s">
        <v>2005</v>
      </c>
      <c r="D6676" s="31" t="s">
        <v>93</v>
      </c>
      <c r="E6676" s="31" t="s">
        <v>3275</v>
      </c>
      <c r="F6676" s="31" t="s">
        <v>2940</v>
      </c>
      <c r="G6676" s="32">
        <v>39543</v>
      </c>
      <c r="H6676" s="31" t="s">
        <v>94</v>
      </c>
      <c r="I6676" s="32">
        <v>5417</v>
      </c>
      <c r="J6676" s="33">
        <v>7</v>
      </c>
      <c r="K6676" s="31" t="s">
        <v>94</v>
      </c>
      <c r="L6676" s="31" t="s">
        <v>95</v>
      </c>
    </row>
    <row r="6677" spans="1:12" ht="45" x14ac:dyDescent="0.2">
      <c r="A6677" t="str">
        <f>VLOOKUP(B6677,StateFIPS!A$2:B$52,2)</f>
        <v>Oklahoma</v>
      </c>
      <c r="B6677">
        <f t="shared" si="107"/>
        <v>40</v>
      </c>
      <c r="C6677" s="31" t="s">
        <v>1298</v>
      </c>
      <c r="D6677" s="31" t="s">
        <v>93</v>
      </c>
      <c r="E6677" s="31" t="s">
        <v>3275</v>
      </c>
      <c r="F6677" s="31" t="s">
        <v>2940</v>
      </c>
      <c r="G6677" s="32">
        <v>23830</v>
      </c>
      <c r="H6677" s="31" t="s">
        <v>94</v>
      </c>
      <c r="I6677" s="32">
        <v>3264</v>
      </c>
      <c r="J6677" s="33">
        <v>7</v>
      </c>
      <c r="K6677" s="31" t="s">
        <v>94</v>
      </c>
      <c r="L6677" s="31" t="s">
        <v>95</v>
      </c>
    </row>
    <row r="6678" spans="1:12" ht="45" x14ac:dyDescent="0.2">
      <c r="A6678" t="str">
        <f>VLOOKUP(B6678,StateFIPS!A$2:B$52,2)</f>
        <v>Missouri</v>
      </c>
      <c r="B6678">
        <f t="shared" si="107"/>
        <v>29</v>
      </c>
      <c r="C6678" s="31" t="s">
        <v>351</v>
      </c>
      <c r="D6678" s="31" t="s">
        <v>93</v>
      </c>
      <c r="E6678" s="31" t="s">
        <v>3275</v>
      </c>
      <c r="F6678" s="31" t="s">
        <v>2940</v>
      </c>
      <c r="G6678" s="32">
        <v>6265</v>
      </c>
      <c r="H6678" s="31" t="s">
        <v>94</v>
      </c>
      <c r="I6678" s="32">
        <v>858</v>
      </c>
      <c r="J6678" s="33">
        <v>7</v>
      </c>
      <c r="K6678" s="31" t="s">
        <v>94</v>
      </c>
      <c r="L6678" s="31" t="s">
        <v>95</v>
      </c>
    </row>
    <row r="6679" spans="1:12" ht="45" x14ac:dyDescent="0.2">
      <c r="A6679" t="str">
        <f>VLOOKUP(B6679,StateFIPS!A$2:B$52,2)</f>
        <v>Missouri</v>
      </c>
      <c r="B6679">
        <f t="shared" si="107"/>
        <v>29</v>
      </c>
      <c r="C6679" s="31" t="s">
        <v>384</v>
      </c>
      <c r="D6679" s="31" t="s">
        <v>93</v>
      </c>
      <c r="E6679" s="31" t="s">
        <v>3275</v>
      </c>
      <c r="F6679" s="31" t="s">
        <v>2940</v>
      </c>
      <c r="G6679" s="32">
        <v>107253</v>
      </c>
      <c r="H6679" s="31" t="s">
        <v>94</v>
      </c>
      <c r="I6679" s="32">
        <v>14692</v>
      </c>
      <c r="J6679" s="33">
        <v>7</v>
      </c>
      <c r="K6679" s="31" t="s">
        <v>94</v>
      </c>
      <c r="L6679" s="31" t="s">
        <v>95</v>
      </c>
    </row>
    <row r="6680" spans="1:12" ht="45" x14ac:dyDescent="0.2">
      <c r="A6680" t="str">
        <f>VLOOKUP(B6680,StateFIPS!A$2:B$52,2)</f>
        <v>Oklahoma</v>
      </c>
      <c r="B6680">
        <f t="shared" si="107"/>
        <v>40</v>
      </c>
      <c r="C6680" s="31" t="s">
        <v>1313</v>
      </c>
      <c r="D6680" s="31" t="s">
        <v>93</v>
      </c>
      <c r="E6680" s="31" t="s">
        <v>3275</v>
      </c>
      <c r="F6680" s="31" t="s">
        <v>2940</v>
      </c>
      <c r="G6680" s="32">
        <v>405430</v>
      </c>
      <c r="H6680" s="31" t="s">
        <v>94</v>
      </c>
      <c r="I6680" s="32">
        <v>55538</v>
      </c>
      <c r="J6680" s="33">
        <v>7</v>
      </c>
      <c r="K6680" s="31" t="s">
        <v>94</v>
      </c>
      <c r="L6680" s="31" t="s">
        <v>95</v>
      </c>
    </row>
    <row r="6681" spans="1:12" ht="45" x14ac:dyDescent="0.2">
      <c r="A6681" t="str">
        <f>VLOOKUP(B6681,StateFIPS!A$2:B$52,2)</f>
        <v>Missouri</v>
      </c>
      <c r="B6681">
        <f t="shared" si="107"/>
        <v>29</v>
      </c>
      <c r="C6681" s="31" t="s">
        <v>349</v>
      </c>
      <c r="D6681" s="31" t="s">
        <v>93</v>
      </c>
      <c r="E6681" s="31" t="s">
        <v>3275</v>
      </c>
      <c r="F6681" s="31" t="s">
        <v>2940</v>
      </c>
      <c r="G6681" s="32">
        <v>101081</v>
      </c>
      <c r="H6681" s="31" t="s">
        <v>94</v>
      </c>
      <c r="I6681" s="32">
        <v>13847</v>
      </c>
      <c r="J6681" s="33">
        <v>7</v>
      </c>
      <c r="K6681" s="31" t="s">
        <v>94</v>
      </c>
      <c r="L6681" s="31" t="s">
        <v>95</v>
      </c>
    </row>
    <row r="6682" spans="1:12" ht="45" x14ac:dyDescent="0.2">
      <c r="A6682" t="str">
        <f>VLOOKUP(B6682,StateFIPS!A$2:B$52,2)</f>
        <v>Ohio</v>
      </c>
      <c r="B6682">
        <f t="shared" si="107"/>
        <v>39</v>
      </c>
      <c r="C6682" s="31" t="s">
        <v>2147</v>
      </c>
      <c r="D6682" s="31" t="s">
        <v>93</v>
      </c>
      <c r="E6682" s="31" t="s">
        <v>3275</v>
      </c>
      <c r="F6682" s="31" t="s">
        <v>2940</v>
      </c>
      <c r="G6682" s="32">
        <v>16299</v>
      </c>
      <c r="H6682" s="31" t="s">
        <v>94</v>
      </c>
      <c r="I6682" s="32">
        <v>2233</v>
      </c>
      <c r="J6682" s="33">
        <v>7</v>
      </c>
      <c r="K6682" s="31" t="s">
        <v>94</v>
      </c>
      <c r="L6682" s="31" t="s">
        <v>95</v>
      </c>
    </row>
    <row r="6683" spans="1:12" ht="45" x14ac:dyDescent="0.2">
      <c r="A6683" t="str">
        <f>VLOOKUP(B6683,StateFIPS!A$2:B$52,2)</f>
        <v>Oklahoma</v>
      </c>
      <c r="B6683">
        <f t="shared" si="107"/>
        <v>40</v>
      </c>
      <c r="C6683" s="31" t="s">
        <v>2637</v>
      </c>
      <c r="D6683" s="31" t="s">
        <v>93</v>
      </c>
      <c r="E6683" s="31" t="s">
        <v>3275</v>
      </c>
      <c r="F6683" s="31" t="s">
        <v>2940</v>
      </c>
      <c r="G6683" s="32">
        <v>92877</v>
      </c>
      <c r="H6683" s="31" t="s">
        <v>94</v>
      </c>
      <c r="I6683" s="32">
        <v>12723</v>
      </c>
      <c r="J6683" s="33">
        <v>7</v>
      </c>
      <c r="K6683" s="31" t="s">
        <v>94</v>
      </c>
      <c r="L6683" s="31" t="s">
        <v>95</v>
      </c>
    </row>
    <row r="6684" spans="1:12" ht="45" x14ac:dyDescent="0.2">
      <c r="A6684" t="str">
        <f>VLOOKUP(B6684,StateFIPS!A$2:B$52,2)</f>
        <v>Oklahoma</v>
      </c>
      <c r="B6684">
        <f t="shared" si="107"/>
        <v>40</v>
      </c>
      <c r="C6684" s="31" t="s">
        <v>1316</v>
      </c>
      <c r="D6684" s="31" t="s">
        <v>93</v>
      </c>
      <c r="E6684" s="31" t="s">
        <v>3275</v>
      </c>
      <c r="F6684" s="31" t="s">
        <v>2940</v>
      </c>
      <c r="G6684" s="32">
        <v>8070</v>
      </c>
      <c r="H6684" s="31" t="s">
        <v>94</v>
      </c>
      <c r="I6684" s="32">
        <v>1106</v>
      </c>
      <c r="J6684" s="33">
        <v>7</v>
      </c>
      <c r="K6684" s="31" t="s">
        <v>94</v>
      </c>
      <c r="L6684" s="31" t="s">
        <v>95</v>
      </c>
    </row>
    <row r="6685" spans="1:12" ht="45" x14ac:dyDescent="0.2">
      <c r="A6685" t="str">
        <f>VLOOKUP(B6685,StateFIPS!A$2:B$52,2)</f>
        <v>Missouri</v>
      </c>
      <c r="B6685">
        <f t="shared" si="107"/>
        <v>29</v>
      </c>
      <c r="C6685" s="31" t="s">
        <v>352</v>
      </c>
      <c r="D6685" s="31" t="s">
        <v>93</v>
      </c>
      <c r="E6685" s="31" t="s">
        <v>3275</v>
      </c>
      <c r="F6685" s="31" t="s">
        <v>2940</v>
      </c>
      <c r="G6685" s="32">
        <v>15738</v>
      </c>
      <c r="H6685" s="31" t="s">
        <v>94</v>
      </c>
      <c r="I6685" s="32">
        <v>2156</v>
      </c>
      <c r="J6685" s="33">
        <v>7</v>
      </c>
      <c r="K6685" s="31" t="s">
        <v>94</v>
      </c>
      <c r="L6685" s="31" t="s">
        <v>95</v>
      </c>
    </row>
    <row r="6686" spans="1:12" ht="45" x14ac:dyDescent="0.2">
      <c r="A6686" t="str">
        <f>VLOOKUP(B6686,StateFIPS!A$2:B$52,2)</f>
        <v>Oklahoma</v>
      </c>
      <c r="B6686">
        <f t="shared" si="107"/>
        <v>40</v>
      </c>
      <c r="C6686" s="31" t="s">
        <v>2299</v>
      </c>
      <c r="D6686" s="31" t="s">
        <v>93</v>
      </c>
      <c r="E6686" s="31" t="s">
        <v>3275</v>
      </c>
      <c r="F6686" s="31" t="s">
        <v>2940</v>
      </c>
      <c r="G6686" s="32">
        <v>92877</v>
      </c>
      <c r="H6686" s="31" t="s">
        <v>94</v>
      </c>
      <c r="I6686" s="32">
        <v>12723</v>
      </c>
      <c r="J6686" s="33">
        <v>7</v>
      </c>
      <c r="K6686" s="31" t="s">
        <v>94</v>
      </c>
      <c r="L6686" s="31" t="s">
        <v>95</v>
      </c>
    </row>
    <row r="6687" spans="1:12" ht="45" x14ac:dyDescent="0.2">
      <c r="A6687" t="str">
        <f>VLOOKUP(B6687,StateFIPS!A$2:B$52,2)</f>
        <v>Missouri</v>
      </c>
      <c r="B6687">
        <f t="shared" si="107"/>
        <v>29</v>
      </c>
      <c r="C6687" s="31" t="s">
        <v>1596</v>
      </c>
      <c r="D6687" s="31" t="s">
        <v>93</v>
      </c>
      <c r="E6687" s="31" t="s">
        <v>3275</v>
      </c>
      <c r="F6687" s="31" t="s">
        <v>2940</v>
      </c>
      <c r="G6687" s="32">
        <v>28204</v>
      </c>
      <c r="H6687" s="31" t="s">
        <v>94</v>
      </c>
      <c r="I6687" s="32">
        <v>3864</v>
      </c>
      <c r="J6687" s="33">
        <v>7</v>
      </c>
      <c r="K6687" s="31" t="s">
        <v>94</v>
      </c>
      <c r="L6687" s="31" t="s">
        <v>95</v>
      </c>
    </row>
    <row r="6688" spans="1:12" ht="45" x14ac:dyDescent="0.2">
      <c r="A6688" t="str">
        <f>VLOOKUP(B6688,StateFIPS!A$2:B$52,2)</f>
        <v>Ohio</v>
      </c>
      <c r="B6688">
        <f t="shared" si="107"/>
        <v>39</v>
      </c>
      <c r="C6688" s="31" t="s">
        <v>1432</v>
      </c>
      <c r="D6688" s="31" t="s">
        <v>93</v>
      </c>
      <c r="E6688" s="31" t="s">
        <v>3275</v>
      </c>
      <c r="F6688" s="31" t="s">
        <v>2940</v>
      </c>
      <c r="G6688" s="32">
        <v>44433</v>
      </c>
      <c r="H6688" s="31" t="s">
        <v>94</v>
      </c>
      <c r="I6688" s="32">
        <v>6087</v>
      </c>
      <c r="J6688" s="33">
        <v>7</v>
      </c>
      <c r="K6688" s="31" t="s">
        <v>94</v>
      </c>
      <c r="L6688" s="31" t="s">
        <v>95</v>
      </c>
    </row>
    <row r="6689" spans="1:12" ht="45" x14ac:dyDescent="0.2">
      <c r="A6689" t="str">
        <f>VLOOKUP(B6689,StateFIPS!A$2:B$52,2)</f>
        <v>Oklahoma</v>
      </c>
      <c r="B6689">
        <f t="shared" si="107"/>
        <v>40</v>
      </c>
      <c r="C6689" s="31" t="s">
        <v>1319</v>
      </c>
      <c r="D6689" s="31" t="s">
        <v>93</v>
      </c>
      <c r="E6689" s="31" t="s">
        <v>3275</v>
      </c>
      <c r="F6689" s="31" t="s">
        <v>2940</v>
      </c>
      <c r="G6689" s="32">
        <v>18345</v>
      </c>
      <c r="H6689" s="31" t="s">
        <v>94</v>
      </c>
      <c r="I6689" s="32">
        <v>2513</v>
      </c>
      <c r="J6689" s="33">
        <v>7</v>
      </c>
      <c r="K6689" s="31" t="s">
        <v>94</v>
      </c>
      <c r="L6689" s="31" t="s">
        <v>95</v>
      </c>
    </row>
    <row r="6690" spans="1:12" ht="45" x14ac:dyDescent="0.2">
      <c r="A6690" t="str">
        <f>VLOOKUP(B6690,StateFIPS!A$2:B$52,2)</f>
        <v>Oklahoma</v>
      </c>
      <c r="B6690">
        <f t="shared" si="107"/>
        <v>40</v>
      </c>
      <c r="C6690" s="31" t="s">
        <v>1315</v>
      </c>
      <c r="D6690" s="31" t="s">
        <v>93</v>
      </c>
      <c r="E6690" s="31" t="s">
        <v>3275</v>
      </c>
      <c r="F6690" s="31" t="s">
        <v>2940</v>
      </c>
      <c r="G6690" s="32">
        <v>7823</v>
      </c>
      <c r="H6690" s="31" t="s">
        <v>94</v>
      </c>
      <c r="I6690" s="32">
        <v>1072</v>
      </c>
      <c r="J6690" s="33">
        <v>7</v>
      </c>
      <c r="K6690" s="31" t="s">
        <v>94</v>
      </c>
      <c r="L6690" s="31" t="s">
        <v>95</v>
      </c>
    </row>
    <row r="6691" spans="1:12" ht="45" x14ac:dyDescent="0.2">
      <c r="A6691" t="str">
        <f>VLOOKUP(B6691,StateFIPS!A$2:B$52,2)</f>
        <v>Oklahoma</v>
      </c>
      <c r="B6691">
        <f t="shared" si="107"/>
        <v>40</v>
      </c>
      <c r="C6691" s="31" t="s">
        <v>2070</v>
      </c>
      <c r="D6691" s="31" t="s">
        <v>93</v>
      </c>
      <c r="E6691" s="31" t="s">
        <v>3275</v>
      </c>
      <c r="F6691" s="31" t="s">
        <v>2940</v>
      </c>
      <c r="G6691" s="32">
        <v>11078</v>
      </c>
      <c r="H6691" s="31" t="s">
        <v>94</v>
      </c>
      <c r="I6691" s="32">
        <v>1518</v>
      </c>
      <c r="J6691" s="33">
        <v>7</v>
      </c>
      <c r="K6691" s="31" t="s">
        <v>94</v>
      </c>
      <c r="L6691" s="31" t="s">
        <v>95</v>
      </c>
    </row>
    <row r="6692" spans="1:12" ht="45" x14ac:dyDescent="0.2">
      <c r="A6692" t="str">
        <f>VLOOKUP(B6692,StateFIPS!A$2:B$52,2)</f>
        <v>Ohio</v>
      </c>
      <c r="B6692">
        <f t="shared" si="107"/>
        <v>39</v>
      </c>
      <c r="C6692" s="31" t="s">
        <v>2001</v>
      </c>
      <c r="D6692" s="31" t="s">
        <v>93</v>
      </c>
      <c r="E6692" s="31" t="s">
        <v>3275</v>
      </c>
      <c r="F6692" s="31" t="s">
        <v>2940</v>
      </c>
      <c r="G6692" s="32">
        <v>67728</v>
      </c>
      <c r="H6692" s="31" t="s">
        <v>94</v>
      </c>
      <c r="I6692" s="32">
        <v>9278</v>
      </c>
      <c r="J6692" s="33">
        <v>7</v>
      </c>
      <c r="K6692" s="31" t="s">
        <v>94</v>
      </c>
      <c r="L6692" s="31" t="s">
        <v>95</v>
      </c>
    </row>
    <row r="6693" spans="1:12" ht="45" x14ac:dyDescent="0.2">
      <c r="A6693" t="str">
        <f>VLOOKUP(B6693,StateFIPS!A$2:B$52,2)</f>
        <v>Missouri</v>
      </c>
      <c r="B6693">
        <f t="shared" si="107"/>
        <v>29</v>
      </c>
      <c r="C6693" s="31" t="s">
        <v>1603</v>
      </c>
      <c r="D6693" s="31" t="s">
        <v>93</v>
      </c>
      <c r="E6693" s="31" t="s">
        <v>3275</v>
      </c>
      <c r="F6693" s="31" t="s">
        <v>2940</v>
      </c>
      <c r="G6693" s="32">
        <v>30016</v>
      </c>
      <c r="H6693" s="31" t="s">
        <v>94</v>
      </c>
      <c r="I6693" s="32">
        <v>4112</v>
      </c>
      <c r="J6693" s="33">
        <v>7</v>
      </c>
      <c r="K6693" s="31" t="s">
        <v>94</v>
      </c>
      <c r="L6693" s="31" t="s">
        <v>95</v>
      </c>
    </row>
    <row r="6694" spans="1:12" ht="45" x14ac:dyDescent="0.2">
      <c r="A6694" t="str">
        <f>VLOOKUP(B6694,StateFIPS!A$2:B$52,2)</f>
        <v>Missouri</v>
      </c>
      <c r="B6694">
        <f t="shared" si="107"/>
        <v>29</v>
      </c>
      <c r="C6694" s="31" t="s">
        <v>360</v>
      </c>
      <c r="D6694" s="31" t="s">
        <v>93</v>
      </c>
      <c r="E6694" s="31" t="s">
        <v>3275</v>
      </c>
      <c r="F6694" s="31" t="s">
        <v>2940</v>
      </c>
      <c r="G6694" s="32">
        <v>10337</v>
      </c>
      <c r="H6694" s="31" t="s">
        <v>94</v>
      </c>
      <c r="I6694" s="32">
        <v>1416</v>
      </c>
      <c r="J6694" s="33">
        <v>7</v>
      </c>
      <c r="K6694" s="31" t="s">
        <v>94</v>
      </c>
      <c r="L6694" s="31" t="s">
        <v>95</v>
      </c>
    </row>
    <row r="6695" spans="1:12" ht="45" x14ac:dyDescent="0.2">
      <c r="A6695" t="str">
        <f>VLOOKUP(B6695,StateFIPS!A$2:B$52,2)</f>
        <v>Oklahoma</v>
      </c>
      <c r="B6695">
        <f t="shared" si="107"/>
        <v>40</v>
      </c>
      <c r="C6695" s="31" t="s">
        <v>1447</v>
      </c>
      <c r="D6695" s="31" t="s">
        <v>93</v>
      </c>
      <c r="E6695" s="31" t="s">
        <v>3275</v>
      </c>
      <c r="F6695" s="31" t="s">
        <v>2940</v>
      </c>
      <c r="G6695" s="32">
        <v>24479</v>
      </c>
      <c r="H6695" s="31" t="s">
        <v>94</v>
      </c>
      <c r="I6695" s="32">
        <v>3353</v>
      </c>
      <c r="J6695" s="33">
        <v>7</v>
      </c>
      <c r="K6695" s="31" t="s">
        <v>94</v>
      </c>
      <c r="L6695" s="31" t="s">
        <v>95</v>
      </c>
    </row>
    <row r="6696" spans="1:12" ht="45" x14ac:dyDescent="0.2">
      <c r="A6696" t="str">
        <f>VLOOKUP(B6696,StateFIPS!A$2:B$52,2)</f>
        <v>Missouri</v>
      </c>
      <c r="B6696">
        <f t="shared" si="107"/>
        <v>29</v>
      </c>
      <c r="C6696" s="31" t="s">
        <v>372</v>
      </c>
      <c r="D6696" s="31" t="s">
        <v>93</v>
      </c>
      <c r="E6696" s="31" t="s">
        <v>3275</v>
      </c>
      <c r="F6696" s="31" t="s">
        <v>2940</v>
      </c>
      <c r="G6696" s="32">
        <v>33780</v>
      </c>
      <c r="H6696" s="31" t="s">
        <v>94</v>
      </c>
      <c r="I6696" s="32">
        <v>4627</v>
      </c>
      <c r="J6696" s="33">
        <v>7</v>
      </c>
      <c r="K6696" s="31" t="s">
        <v>94</v>
      </c>
      <c r="L6696" s="31" t="s">
        <v>95</v>
      </c>
    </row>
    <row r="6697" spans="1:12" ht="45" x14ac:dyDescent="0.2">
      <c r="A6697" t="str">
        <f>VLOOKUP(B6697,StateFIPS!A$2:B$52,2)</f>
        <v>Ohio</v>
      </c>
      <c r="B6697">
        <f t="shared" si="107"/>
        <v>39</v>
      </c>
      <c r="C6697" s="31" t="s">
        <v>2171</v>
      </c>
      <c r="D6697" s="31" t="s">
        <v>93</v>
      </c>
      <c r="E6697" s="31" t="s">
        <v>3275</v>
      </c>
      <c r="F6697" s="31" t="s">
        <v>2940</v>
      </c>
      <c r="G6697" s="32">
        <v>145124</v>
      </c>
      <c r="H6697" s="31" t="s">
        <v>94</v>
      </c>
      <c r="I6697" s="32">
        <v>19880</v>
      </c>
      <c r="J6697" s="33">
        <v>7</v>
      </c>
      <c r="K6697" s="31" t="s">
        <v>94</v>
      </c>
      <c r="L6697" s="31" t="s">
        <v>95</v>
      </c>
    </row>
    <row r="6698" spans="1:12" ht="45" x14ac:dyDescent="0.2">
      <c r="A6698" t="str">
        <f>VLOOKUP(B6698,StateFIPS!A$2:B$52,2)</f>
        <v>Ohio</v>
      </c>
      <c r="B6698">
        <f t="shared" si="107"/>
        <v>39</v>
      </c>
      <c r="C6698" s="31" t="s">
        <v>2258</v>
      </c>
      <c r="D6698" s="31" t="s">
        <v>93</v>
      </c>
      <c r="E6698" s="31" t="s">
        <v>3275</v>
      </c>
      <c r="F6698" s="31" t="s">
        <v>2940</v>
      </c>
      <c r="G6698" s="32">
        <v>359240</v>
      </c>
      <c r="H6698" s="31" t="s">
        <v>94</v>
      </c>
      <c r="I6698" s="32">
        <v>49211</v>
      </c>
      <c r="J6698" s="33">
        <v>7</v>
      </c>
      <c r="K6698" s="31" t="s">
        <v>94</v>
      </c>
      <c r="L6698" s="31" t="s">
        <v>95</v>
      </c>
    </row>
    <row r="6699" spans="1:12" ht="45" x14ac:dyDescent="0.2">
      <c r="A6699" t="str">
        <f>VLOOKUP(B6699,StateFIPS!A$2:B$52,2)</f>
        <v>Ohio</v>
      </c>
      <c r="B6699">
        <f t="shared" si="107"/>
        <v>39</v>
      </c>
      <c r="C6699" s="31" t="s">
        <v>1643</v>
      </c>
      <c r="D6699" s="31" t="s">
        <v>93</v>
      </c>
      <c r="E6699" s="31" t="s">
        <v>3275</v>
      </c>
      <c r="F6699" s="31" t="s">
        <v>2940</v>
      </c>
      <c r="G6699" s="32">
        <v>52318</v>
      </c>
      <c r="H6699" s="31" t="s">
        <v>94</v>
      </c>
      <c r="I6699" s="32">
        <v>7167</v>
      </c>
      <c r="J6699" s="33">
        <v>7</v>
      </c>
      <c r="K6699" s="31" t="s">
        <v>94</v>
      </c>
      <c r="L6699" s="31" t="s">
        <v>95</v>
      </c>
    </row>
    <row r="6700" spans="1:12" ht="45" x14ac:dyDescent="0.2">
      <c r="A6700" t="str">
        <f>VLOOKUP(B6700,StateFIPS!A$2:B$52,2)</f>
        <v>Missouri</v>
      </c>
      <c r="B6700">
        <f t="shared" si="107"/>
        <v>29</v>
      </c>
      <c r="C6700" s="31" t="s">
        <v>347</v>
      </c>
      <c r="D6700" s="31" t="s">
        <v>93</v>
      </c>
      <c r="E6700" s="31" t="s">
        <v>3275</v>
      </c>
      <c r="F6700" s="31" t="s">
        <v>2940</v>
      </c>
      <c r="G6700" s="32">
        <v>64632</v>
      </c>
      <c r="H6700" s="31" t="s">
        <v>94</v>
      </c>
      <c r="I6700" s="32">
        <v>8854</v>
      </c>
      <c r="J6700" s="33">
        <v>7</v>
      </c>
      <c r="K6700" s="31" t="s">
        <v>94</v>
      </c>
      <c r="L6700" s="31" t="s">
        <v>95</v>
      </c>
    </row>
    <row r="6701" spans="1:12" ht="45" x14ac:dyDescent="0.2">
      <c r="A6701" t="str">
        <f>VLOOKUP(B6701,StateFIPS!A$2:B$52,2)</f>
        <v>Oklahoma</v>
      </c>
      <c r="B6701">
        <f t="shared" si="107"/>
        <v>40</v>
      </c>
      <c r="C6701" s="31" t="s">
        <v>2063</v>
      </c>
      <c r="D6701" s="31" t="s">
        <v>93</v>
      </c>
      <c r="E6701" s="31" t="s">
        <v>3275</v>
      </c>
      <c r="F6701" s="31" t="s">
        <v>2940</v>
      </c>
      <c r="G6701" s="32">
        <v>92877</v>
      </c>
      <c r="H6701" s="31" t="s">
        <v>94</v>
      </c>
      <c r="I6701" s="32">
        <v>12723</v>
      </c>
      <c r="J6701" s="33">
        <v>7</v>
      </c>
      <c r="K6701" s="31" t="s">
        <v>94</v>
      </c>
      <c r="L6701" s="31" t="s">
        <v>95</v>
      </c>
    </row>
    <row r="6702" spans="1:12" ht="45" x14ac:dyDescent="0.2">
      <c r="A6702" t="str">
        <f>VLOOKUP(B6702,StateFIPS!A$2:B$52,2)</f>
        <v>Missouri</v>
      </c>
      <c r="B6702">
        <f t="shared" si="107"/>
        <v>29</v>
      </c>
      <c r="C6702" s="31" t="s">
        <v>350</v>
      </c>
      <c r="D6702" s="31" t="s">
        <v>93</v>
      </c>
      <c r="E6702" s="31" t="s">
        <v>3275</v>
      </c>
      <c r="F6702" s="31" t="s">
        <v>2940</v>
      </c>
      <c r="G6702" s="32">
        <v>20486</v>
      </c>
      <c r="H6702" s="31" t="s">
        <v>94</v>
      </c>
      <c r="I6702" s="32">
        <v>2806</v>
      </c>
      <c r="J6702" s="33">
        <v>7</v>
      </c>
      <c r="K6702" s="31" t="s">
        <v>94</v>
      </c>
      <c r="L6702" s="31" t="s">
        <v>95</v>
      </c>
    </row>
    <row r="6703" spans="1:12" ht="45" x14ac:dyDescent="0.2">
      <c r="A6703" t="str">
        <f>VLOOKUP(B6703,StateFIPS!A$2:B$52,2)</f>
        <v>Oklahoma</v>
      </c>
      <c r="B6703">
        <f t="shared" si="107"/>
        <v>40</v>
      </c>
      <c r="C6703" s="31" t="s">
        <v>2062</v>
      </c>
      <c r="D6703" s="31" t="s">
        <v>93</v>
      </c>
      <c r="E6703" s="31" t="s">
        <v>3275</v>
      </c>
      <c r="F6703" s="31" t="s">
        <v>2940</v>
      </c>
      <c r="G6703" s="32">
        <v>92877</v>
      </c>
      <c r="H6703" s="31" t="s">
        <v>94</v>
      </c>
      <c r="I6703" s="32">
        <v>12723</v>
      </c>
      <c r="J6703" s="33">
        <v>7</v>
      </c>
      <c r="K6703" s="31" t="s">
        <v>94</v>
      </c>
      <c r="L6703" s="31" t="s">
        <v>95</v>
      </c>
    </row>
    <row r="6704" spans="1:12" ht="45" x14ac:dyDescent="0.2">
      <c r="A6704" t="str">
        <f>VLOOKUP(B6704,StateFIPS!A$2:B$52,2)</f>
        <v>Ohio</v>
      </c>
      <c r="B6704">
        <f t="shared" si="107"/>
        <v>39</v>
      </c>
      <c r="C6704" s="31" t="s">
        <v>2240</v>
      </c>
      <c r="D6704" s="31" t="s">
        <v>93</v>
      </c>
      <c r="E6704" s="31" t="s">
        <v>3275</v>
      </c>
      <c r="F6704" s="31" t="s">
        <v>2940</v>
      </c>
      <c r="G6704" s="32">
        <v>287880</v>
      </c>
      <c r="H6704" s="31" t="s">
        <v>94</v>
      </c>
      <c r="I6704" s="32">
        <v>39436</v>
      </c>
      <c r="J6704" s="33">
        <v>7</v>
      </c>
      <c r="K6704" s="31" t="s">
        <v>94</v>
      </c>
      <c r="L6704" s="31" t="s">
        <v>95</v>
      </c>
    </row>
    <row r="6705" spans="1:12" ht="45" x14ac:dyDescent="0.2">
      <c r="A6705" t="str">
        <f>VLOOKUP(B6705,StateFIPS!A$2:B$52,2)</f>
        <v>Missouri</v>
      </c>
      <c r="B6705">
        <f t="shared" si="107"/>
        <v>29</v>
      </c>
      <c r="C6705" s="31" t="s">
        <v>1590</v>
      </c>
      <c r="D6705" s="31" t="s">
        <v>93</v>
      </c>
      <c r="E6705" s="31" t="s">
        <v>3275</v>
      </c>
      <c r="F6705" s="31" t="s">
        <v>2940</v>
      </c>
      <c r="G6705" s="32">
        <v>19507</v>
      </c>
      <c r="H6705" s="31" t="s">
        <v>94</v>
      </c>
      <c r="I6705" s="32">
        <v>2672</v>
      </c>
      <c r="J6705" s="33">
        <v>7</v>
      </c>
      <c r="K6705" s="31" t="s">
        <v>94</v>
      </c>
      <c r="L6705" s="31" t="s">
        <v>95</v>
      </c>
    </row>
    <row r="6706" spans="1:12" ht="45" x14ac:dyDescent="0.2">
      <c r="A6706" t="str">
        <f>VLOOKUP(B6706,StateFIPS!A$2:B$52,2)</f>
        <v>Oklahoma</v>
      </c>
      <c r="B6706">
        <f t="shared" si="107"/>
        <v>40</v>
      </c>
      <c r="C6706" s="31" t="s">
        <v>2042</v>
      </c>
      <c r="D6706" s="31" t="s">
        <v>93</v>
      </c>
      <c r="E6706" s="31" t="s">
        <v>3275</v>
      </c>
      <c r="F6706" s="31" t="s">
        <v>2940</v>
      </c>
      <c r="G6706" s="32">
        <v>92877</v>
      </c>
      <c r="H6706" s="31" t="s">
        <v>94</v>
      </c>
      <c r="I6706" s="32">
        <v>12723</v>
      </c>
      <c r="J6706" s="33">
        <v>7</v>
      </c>
      <c r="K6706" s="31" t="s">
        <v>94</v>
      </c>
      <c r="L6706" s="31" t="s">
        <v>95</v>
      </c>
    </row>
    <row r="6707" spans="1:12" ht="45" x14ac:dyDescent="0.2">
      <c r="A6707" t="str">
        <f>VLOOKUP(B6707,StateFIPS!A$2:B$52,2)</f>
        <v>Missouri</v>
      </c>
      <c r="B6707">
        <f t="shared" si="107"/>
        <v>29</v>
      </c>
      <c r="C6707" s="31" t="s">
        <v>290</v>
      </c>
      <c r="D6707" s="31" t="s">
        <v>93</v>
      </c>
      <c r="E6707" s="31" t="s">
        <v>3275</v>
      </c>
      <c r="F6707" s="31" t="s">
        <v>2940</v>
      </c>
      <c r="G6707" s="32">
        <v>12446</v>
      </c>
      <c r="H6707" s="31" t="s">
        <v>94</v>
      </c>
      <c r="I6707" s="32">
        <v>1705</v>
      </c>
      <c r="J6707" s="33">
        <v>7</v>
      </c>
      <c r="K6707" s="31" t="s">
        <v>94</v>
      </c>
      <c r="L6707" s="31" t="s">
        <v>95</v>
      </c>
    </row>
    <row r="6708" spans="1:12" ht="45" x14ac:dyDescent="0.2">
      <c r="A6708" t="str">
        <f>VLOOKUP(B6708,StateFIPS!A$2:B$52,2)</f>
        <v>South Carolina</v>
      </c>
      <c r="B6708">
        <f t="shared" si="107"/>
        <v>45</v>
      </c>
      <c r="C6708" s="31" t="s">
        <v>1377</v>
      </c>
      <c r="D6708" s="31" t="s">
        <v>93</v>
      </c>
      <c r="E6708" s="31" t="s">
        <v>3275</v>
      </c>
      <c r="F6708" s="31" t="s">
        <v>2940</v>
      </c>
      <c r="G6708" s="32">
        <v>9131</v>
      </c>
      <c r="H6708" s="31" t="s">
        <v>94</v>
      </c>
      <c r="I6708" s="32">
        <v>1251</v>
      </c>
      <c r="J6708" s="33">
        <v>7</v>
      </c>
      <c r="K6708" s="31" t="s">
        <v>94</v>
      </c>
      <c r="L6708" s="31" t="s">
        <v>95</v>
      </c>
    </row>
    <row r="6709" spans="1:12" ht="45" x14ac:dyDescent="0.2">
      <c r="A6709" t="str">
        <f>VLOOKUP(B6709,StateFIPS!A$2:B$52,2)</f>
        <v>South Carolina</v>
      </c>
      <c r="B6709">
        <f t="shared" si="107"/>
        <v>45</v>
      </c>
      <c r="C6709" s="31" t="s">
        <v>1369</v>
      </c>
      <c r="D6709" s="31" t="s">
        <v>93</v>
      </c>
      <c r="E6709" s="31" t="s">
        <v>3275</v>
      </c>
      <c r="F6709" s="31" t="s">
        <v>2940</v>
      </c>
      <c r="G6709" s="32">
        <v>3400</v>
      </c>
      <c r="H6709" s="31" t="s">
        <v>94</v>
      </c>
      <c r="I6709" s="32">
        <v>466</v>
      </c>
      <c r="J6709" s="33">
        <v>7</v>
      </c>
      <c r="K6709" s="31" t="s">
        <v>94</v>
      </c>
      <c r="L6709" s="31" t="s">
        <v>95</v>
      </c>
    </row>
    <row r="6710" spans="1:12" ht="45" x14ac:dyDescent="0.2">
      <c r="A6710" t="str">
        <f>VLOOKUP(B6710,StateFIPS!A$2:B$52,2)</f>
        <v>Missouri</v>
      </c>
      <c r="B6710">
        <f t="shared" si="107"/>
        <v>29</v>
      </c>
      <c r="C6710" s="31" t="s">
        <v>302</v>
      </c>
      <c r="D6710" s="31" t="s">
        <v>93</v>
      </c>
      <c r="E6710" s="31" t="s">
        <v>3275</v>
      </c>
      <c r="F6710" s="31" t="s">
        <v>2940</v>
      </c>
      <c r="G6710" s="32">
        <v>21695</v>
      </c>
      <c r="H6710" s="31" t="s">
        <v>94</v>
      </c>
      <c r="I6710" s="32">
        <v>2972</v>
      </c>
      <c r="J6710" s="33">
        <v>7</v>
      </c>
      <c r="K6710" s="31" t="s">
        <v>94</v>
      </c>
      <c r="L6710" s="31" t="s">
        <v>95</v>
      </c>
    </row>
    <row r="6711" spans="1:12" ht="45" x14ac:dyDescent="0.2">
      <c r="A6711" t="str">
        <f>VLOOKUP(B6711,StateFIPS!A$2:B$52,2)</f>
        <v>Ohio</v>
      </c>
      <c r="B6711">
        <f t="shared" si="107"/>
        <v>39</v>
      </c>
      <c r="C6711" s="31" t="s">
        <v>1469</v>
      </c>
      <c r="D6711" s="31" t="s">
        <v>93</v>
      </c>
      <c r="E6711" s="31" t="s">
        <v>3275</v>
      </c>
      <c r="F6711" s="31" t="s">
        <v>2940</v>
      </c>
      <c r="G6711" s="32">
        <v>14902</v>
      </c>
      <c r="H6711" s="31" t="s">
        <v>94</v>
      </c>
      <c r="I6711" s="32">
        <v>2041</v>
      </c>
      <c r="J6711" s="33">
        <v>7</v>
      </c>
      <c r="K6711" s="31" t="s">
        <v>94</v>
      </c>
      <c r="L6711" s="31" t="s">
        <v>95</v>
      </c>
    </row>
    <row r="6712" spans="1:12" ht="45" x14ac:dyDescent="0.2">
      <c r="A6712" t="str">
        <f>VLOOKUP(B6712,StateFIPS!A$2:B$52,2)</f>
        <v>South Carolina</v>
      </c>
      <c r="B6712">
        <f t="shared" si="107"/>
        <v>45</v>
      </c>
      <c r="C6712" s="31" t="s">
        <v>1359</v>
      </c>
      <c r="D6712" s="31" t="s">
        <v>93</v>
      </c>
      <c r="E6712" s="31" t="s">
        <v>3275</v>
      </c>
      <c r="F6712" s="31" t="s">
        <v>2940</v>
      </c>
      <c r="G6712" s="32">
        <v>4295</v>
      </c>
      <c r="H6712" s="31" t="s">
        <v>94</v>
      </c>
      <c r="I6712" s="32">
        <v>588</v>
      </c>
      <c r="J6712" s="33">
        <v>7</v>
      </c>
      <c r="K6712" s="31" t="s">
        <v>94</v>
      </c>
      <c r="L6712" s="31" t="s">
        <v>95</v>
      </c>
    </row>
    <row r="6713" spans="1:12" ht="45" x14ac:dyDescent="0.2">
      <c r="A6713" t="str">
        <f>VLOOKUP(B6713,StateFIPS!A$2:B$52,2)</f>
        <v>South Carolina</v>
      </c>
      <c r="B6713">
        <f t="shared" si="107"/>
        <v>45</v>
      </c>
      <c r="C6713" s="31" t="s">
        <v>2624</v>
      </c>
      <c r="D6713" s="31" t="s">
        <v>93</v>
      </c>
      <c r="E6713" s="31" t="s">
        <v>3275</v>
      </c>
      <c r="F6713" s="31" t="s">
        <v>2940</v>
      </c>
      <c r="G6713" s="32">
        <v>13209</v>
      </c>
      <c r="H6713" s="31" t="s">
        <v>94</v>
      </c>
      <c r="I6713" s="32">
        <v>1809</v>
      </c>
      <c r="J6713" s="33">
        <v>7</v>
      </c>
      <c r="K6713" s="31" t="s">
        <v>94</v>
      </c>
      <c r="L6713" s="31" t="s">
        <v>95</v>
      </c>
    </row>
    <row r="6714" spans="1:12" ht="45" x14ac:dyDescent="0.2">
      <c r="A6714" t="str">
        <f>VLOOKUP(B6714,StateFIPS!A$2:B$52,2)</f>
        <v>South Carolina</v>
      </c>
      <c r="B6714">
        <f t="shared" si="107"/>
        <v>45</v>
      </c>
      <c r="C6714" s="31" t="s">
        <v>1371</v>
      </c>
      <c r="D6714" s="31" t="s">
        <v>93</v>
      </c>
      <c r="E6714" s="31" t="s">
        <v>3275</v>
      </c>
      <c r="F6714" s="31" t="s">
        <v>2940</v>
      </c>
      <c r="G6714" s="32">
        <v>16512</v>
      </c>
      <c r="H6714" s="31" t="s">
        <v>94</v>
      </c>
      <c r="I6714" s="32">
        <v>2262</v>
      </c>
      <c r="J6714" s="33">
        <v>7</v>
      </c>
      <c r="K6714" s="31" t="s">
        <v>94</v>
      </c>
      <c r="L6714" s="31" t="s">
        <v>95</v>
      </c>
    </row>
    <row r="6715" spans="1:12" ht="45" x14ac:dyDescent="0.2">
      <c r="A6715" t="str">
        <f>VLOOKUP(B6715,StateFIPS!A$2:B$52,2)</f>
        <v>Missouri</v>
      </c>
      <c r="B6715">
        <f t="shared" si="107"/>
        <v>29</v>
      </c>
      <c r="C6715" s="31" t="s">
        <v>303</v>
      </c>
      <c r="D6715" s="31" t="s">
        <v>93</v>
      </c>
      <c r="E6715" s="31" t="s">
        <v>3275</v>
      </c>
      <c r="F6715" s="31" t="s">
        <v>2940</v>
      </c>
      <c r="G6715" s="32">
        <v>5489</v>
      </c>
      <c r="H6715" s="31" t="s">
        <v>94</v>
      </c>
      <c r="I6715" s="32">
        <v>752</v>
      </c>
      <c r="J6715" s="33">
        <v>7</v>
      </c>
      <c r="K6715" s="31" t="s">
        <v>94</v>
      </c>
      <c r="L6715" s="31" t="s">
        <v>95</v>
      </c>
    </row>
    <row r="6716" spans="1:12" ht="45" x14ac:dyDescent="0.2">
      <c r="A6716" t="str">
        <f>VLOOKUP(B6716,StateFIPS!A$2:B$52,2)</f>
        <v>South Carolina</v>
      </c>
      <c r="B6716">
        <f t="shared" si="107"/>
        <v>45</v>
      </c>
      <c r="C6716" s="31" t="s">
        <v>1374</v>
      </c>
      <c r="D6716" s="31" t="s">
        <v>93</v>
      </c>
      <c r="E6716" s="31" t="s">
        <v>3275</v>
      </c>
      <c r="F6716" s="31" t="s">
        <v>2940</v>
      </c>
      <c r="G6716" s="32">
        <v>3400</v>
      </c>
      <c r="H6716" s="31" t="s">
        <v>94</v>
      </c>
      <c r="I6716" s="32">
        <v>466</v>
      </c>
      <c r="J6716" s="33">
        <v>7</v>
      </c>
      <c r="K6716" s="31" t="s">
        <v>94</v>
      </c>
      <c r="L6716" s="31" t="s">
        <v>95</v>
      </c>
    </row>
    <row r="6717" spans="1:12" ht="45" x14ac:dyDescent="0.2">
      <c r="A6717" t="str">
        <f>VLOOKUP(B6717,StateFIPS!A$2:B$52,2)</f>
        <v>Missouri</v>
      </c>
      <c r="B6717">
        <f t="shared" si="107"/>
        <v>29</v>
      </c>
      <c r="C6717" s="31" t="s">
        <v>1566</v>
      </c>
      <c r="D6717" s="31" t="s">
        <v>93</v>
      </c>
      <c r="E6717" s="31" t="s">
        <v>3275</v>
      </c>
      <c r="F6717" s="31" t="s">
        <v>2940</v>
      </c>
      <c r="G6717" s="32">
        <v>10779</v>
      </c>
      <c r="H6717" s="31" t="s">
        <v>94</v>
      </c>
      <c r="I6717" s="32">
        <v>1477</v>
      </c>
      <c r="J6717" s="33">
        <v>7</v>
      </c>
      <c r="K6717" s="31" t="s">
        <v>94</v>
      </c>
      <c r="L6717" s="31" t="s">
        <v>95</v>
      </c>
    </row>
    <row r="6718" spans="1:12" ht="45" x14ac:dyDescent="0.2">
      <c r="A6718" t="str">
        <f>VLOOKUP(B6718,StateFIPS!A$2:B$52,2)</f>
        <v>Ohio</v>
      </c>
      <c r="B6718">
        <f t="shared" si="107"/>
        <v>39</v>
      </c>
      <c r="C6718" s="31" t="s">
        <v>1468</v>
      </c>
      <c r="D6718" s="31" t="s">
        <v>93</v>
      </c>
      <c r="E6718" s="31" t="s">
        <v>3275</v>
      </c>
      <c r="F6718" s="31" t="s">
        <v>2940</v>
      </c>
      <c r="G6718" s="32">
        <v>115968</v>
      </c>
      <c r="H6718" s="31" t="s">
        <v>94</v>
      </c>
      <c r="I6718" s="32">
        <v>15886</v>
      </c>
      <c r="J6718" s="33">
        <v>7</v>
      </c>
      <c r="K6718" s="31" t="s">
        <v>94</v>
      </c>
      <c r="L6718" s="31" t="s">
        <v>95</v>
      </c>
    </row>
    <row r="6719" spans="1:12" ht="45" x14ac:dyDescent="0.2">
      <c r="A6719" t="str">
        <f>VLOOKUP(B6719,StateFIPS!A$2:B$52,2)</f>
        <v>South Carolina</v>
      </c>
      <c r="B6719">
        <f t="shared" si="107"/>
        <v>45</v>
      </c>
      <c r="C6719" s="31" t="s">
        <v>1376</v>
      </c>
      <c r="D6719" s="31" t="s">
        <v>93</v>
      </c>
      <c r="E6719" s="31" t="s">
        <v>3275</v>
      </c>
      <c r="F6719" s="31" t="s">
        <v>2940</v>
      </c>
      <c r="G6719" s="32">
        <v>40180</v>
      </c>
      <c r="H6719" s="31" t="s">
        <v>94</v>
      </c>
      <c r="I6719" s="32">
        <v>5504</v>
      </c>
      <c r="J6719" s="33">
        <v>7</v>
      </c>
      <c r="K6719" s="31" t="s">
        <v>94</v>
      </c>
      <c r="L6719" s="31" t="s">
        <v>95</v>
      </c>
    </row>
    <row r="6720" spans="1:12" ht="45" x14ac:dyDescent="0.2">
      <c r="A6720" t="str">
        <f>VLOOKUP(B6720,StateFIPS!A$2:B$52,2)</f>
        <v>Missouri</v>
      </c>
      <c r="B6720">
        <f t="shared" si="107"/>
        <v>29</v>
      </c>
      <c r="C6720" s="31" t="s">
        <v>1506</v>
      </c>
      <c r="D6720" s="31" t="s">
        <v>93</v>
      </c>
      <c r="E6720" s="31" t="s">
        <v>3275</v>
      </c>
      <c r="F6720" s="31" t="s">
        <v>2940</v>
      </c>
      <c r="G6720" s="32">
        <v>21619</v>
      </c>
      <c r="H6720" s="31" t="s">
        <v>94</v>
      </c>
      <c r="I6720" s="32">
        <v>2961</v>
      </c>
      <c r="J6720" s="33">
        <v>7</v>
      </c>
      <c r="K6720" s="31" t="s">
        <v>94</v>
      </c>
      <c r="L6720" s="31" t="s">
        <v>95</v>
      </c>
    </row>
    <row r="6721" spans="1:12" ht="45" x14ac:dyDescent="0.2">
      <c r="A6721" t="str">
        <f>VLOOKUP(B6721,StateFIPS!A$2:B$52,2)</f>
        <v>Pennsylvania</v>
      </c>
      <c r="B6721">
        <f t="shared" si="107"/>
        <v>42</v>
      </c>
      <c r="C6721" s="31" t="s">
        <v>2473</v>
      </c>
      <c r="D6721" s="31" t="s">
        <v>93</v>
      </c>
      <c r="E6721" s="31" t="s">
        <v>3275</v>
      </c>
      <c r="F6721" s="31" t="s">
        <v>2940</v>
      </c>
      <c r="G6721" s="32">
        <v>22963</v>
      </c>
      <c r="H6721" s="31" t="s">
        <v>94</v>
      </c>
      <c r="I6721" s="32">
        <v>3146</v>
      </c>
      <c r="J6721" s="33">
        <v>7</v>
      </c>
      <c r="K6721" s="31" t="s">
        <v>94</v>
      </c>
      <c r="L6721" s="31" t="s">
        <v>95</v>
      </c>
    </row>
    <row r="6722" spans="1:12" ht="45" x14ac:dyDescent="0.2">
      <c r="A6722" t="str">
        <f>VLOOKUP(B6722,StateFIPS!A$2:B$52,2)</f>
        <v>Montana</v>
      </c>
      <c r="B6722">
        <f t="shared" si="107"/>
        <v>30</v>
      </c>
      <c r="C6722" s="31" t="s">
        <v>2249</v>
      </c>
      <c r="D6722" s="31" t="s">
        <v>93</v>
      </c>
      <c r="E6722" s="31" t="s">
        <v>3275</v>
      </c>
      <c r="F6722" s="31" t="s">
        <v>2940</v>
      </c>
      <c r="G6722" s="32">
        <v>14531</v>
      </c>
      <c r="H6722" s="31" t="s">
        <v>94</v>
      </c>
      <c r="I6722" s="32">
        <v>1991</v>
      </c>
      <c r="J6722" s="33">
        <v>7</v>
      </c>
      <c r="K6722" s="31" t="s">
        <v>94</v>
      </c>
      <c r="L6722" s="31" t="s">
        <v>95</v>
      </c>
    </row>
    <row r="6723" spans="1:12" ht="45" x14ac:dyDescent="0.2">
      <c r="A6723" t="str">
        <f>VLOOKUP(B6723,StateFIPS!A$2:B$52,2)</f>
        <v>Pennsylvania</v>
      </c>
      <c r="B6723">
        <f t="shared" ref="B6723:B6786" si="108">VALUE(LEFT(C6723,2))</f>
        <v>42</v>
      </c>
      <c r="C6723" s="31" t="s">
        <v>2330</v>
      </c>
      <c r="D6723" s="31" t="s">
        <v>93</v>
      </c>
      <c r="E6723" s="31" t="s">
        <v>3275</v>
      </c>
      <c r="F6723" s="31" t="s">
        <v>2940</v>
      </c>
      <c r="G6723" s="32">
        <v>22963</v>
      </c>
      <c r="H6723" s="31" t="s">
        <v>94</v>
      </c>
      <c r="I6723" s="32">
        <v>3146</v>
      </c>
      <c r="J6723" s="33">
        <v>7</v>
      </c>
      <c r="K6723" s="31" t="s">
        <v>94</v>
      </c>
      <c r="L6723" s="31" t="s">
        <v>95</v>
      </c>
    </row>
    <row r="6724" spans="1:12" ht="45" x14ac:dyDescent="0.2">
      <c r="A6724" t="str">
        <f>VLOOKUP(B6724,StateFIPS!A$2:B$52,2)</f>
        <v>Missouri</v>
      </c>
      <c r="B6724">
        <f t="shared" si="108"/>
        <v>29</v>
      </c>
      <c r="C6724" s="31" t="s">
        <v>371</v>
      </c>
      <c r="D6724" s="31" t="s">
        <v>93</v>
      </c>
      <c r="E6724" s="31" t="s">
        <v>3275</v>
      </c>
      <c r="F6724" s="31" t="s">
        <v>2940</v>
      </c>
      <c r="G6724" s="32">
        <v>4483</v>
      </c>
      <c r="H6724" s="31" t="s">
        <v>94</v>
      </c>
      <c r="I6724" s="32">
        <v>614</v>
      </c>
      <c r="J6724" s="33">
        <v>7</v>
      </c>
      <c r="K6724" s="31" t="s">
        <v>94</v>
      </c>
      <c r="L6724" s="31" t="s">
        <v>95</v>
      </c>
    </row>
    <row r="6725" spans="1:12" ht="45" x14ac:dyDescent="0.2">
      <c r="A6725" t="str">
        <f>VLOOKUP(B6725,StateFIPS!A$2:B$52,2)</f>
        <v>Pennsylvania</v>
      </c>
      <c r="B6725">
        <f t="shared" si="108"/>
        <v>42</v>
      </c>
      <c r="C6725" s="31" t="s">
        <v>2470</v>
      </c>
      <c r="D6725" s="31" t="s">
        <v>93</v>
      </c>
      <c r="E6725" s="31" t="s">
        <v>3275</v>
      </c>
      <c r="F6725" s="31" t="s">
        <v>2940</v>
      </c>
      <c r="G6725" s="32">
        <v>45754</v>
      </c>
      <c r="H6725" s="31" t="s">
        <v>94</v>
      </c>
      <c r="I6725" s="32">
        <v>6268</v>
      </c>
      <c r="J6725" s="33">
        <v>7</v>
      </c>
      <c r="K6725" s="31" t="s">
        <v>94</v>
      </c>
      <c r="L6725" s="31" t="s">
        <v>95</v>
      </c>
    </row>
    <row r="6726" spans="1:12" ht="45" x14ac:dyDescent="0.2">
      <c r="A6726" t="str">
        <f>VLOOKUP(B6726,StateFIPS!A$2:B$52,2)</f>
        <v>Ohio</v>
      </c>
      <c r="B6726">
        <f t="shared" si="108"/>
        <v>39</v>
      </c>
      <c r="C6726" s="31" t="s">
        <v>1515</v>
      </c>
      <c r="D6726" s="31" t="s">
        <v>93</v>
      </c>
      <c r="E6726" s="31" t="s">
        <v>3275</v>
      </c>
      <c r="F6726" s="31" t="s">
        <v>2940</v>
      </c>
      <c r="G6726" s="32">
        <v>18472</v>
      </c>
      <c r="H6726" s="31" t="s">
        <v>94</v>
      </c>
      <c r="I6726" s="32">
        <v>2530</v>
      </c>
      <c r="J6726" s="33">
        <v>7</v>
      </c>
      <c r="K6726" s="31" t="s">
        <v>94</v>
      </c>
      <c r="L6726" s="31" t="s">
        <v>95</v>
      </c>
    </row>
    <row r="6727" spans="1:12" ht="45" x14ac:dyDescent="0.2">
      <c r="A6727" t="str">
        <f>VLOOKUP(B6727,StateFIPS!A$2:B$52,2)</f>
        <v>Pennsylvania</v>
      </c>
      <c r="B6727">
        <f t="shared" si="108"/>
        <v>42</v>
      </c>
      <c r="C6727" s="31" t="s">
        <v>2328</v>
      </c>
      <c r="D6727" s="31" t="s">
        <v>93</v>
      </c>
      <c r="E6727" s="31" t="s">
        <v>3275</v>
      </c>
      <c r="F6727" s="31" t="s">
        <v>2940</v>
      </c>
      <c r="G6727" s="32">
        <v>109744</v>
      </c>
      <c r="H6727" s="31" t="s">
        <v>94</v>
      </c>
      <c r="I6727" s="32">
        <v>15033</v>
      </c>
      <c r="J6727" s="33">
        <v>7</v>
      </c>
      <c r="K6727" s="31" t="s">
        <v>94</v>
      </c>
      <c r="L6727" s="31" t="s">
        <v>95</v>
      </c>
    </row>
    <row r="6728" spans="1:12" ht="45" x14ac:dyDescent="0.2">
      <c r="A6728" t="str">
        <f>VLOOKUP(B6728,StateFIPS!A$2:B$52,2)</f>
        <v>Missouri</v>
      </c>
      <c r="B6728">
        <f t="shared" si="108"/>
        <v>29</v>
      </c>
      <c r="C6728" s="31" t="s">
        <v>1671</v>
      </c>
      <c r="D6728" s="31" t="s">
        <v>93</v>
      </c>
      <c r="E6728" s="31" t="s">
        <v>3275</v>
      </c>
      <c r="F6728" s="31" t="s">
        <v>2940</v>
      </c>
      <c r="G6728" s="32">
        <v>101081</v>
      </c>
      <c r="H6728" s="31" t="s">
        <v>94</v>
      </c>
      <c r="I6728" s="32">
        <v>13847</v>
      </c>
      <c r="J6728" s="33">
        <v>7</v>
      </c>
      <c r="K6728" s="31" t="s">
        <v>94</v>
      </c>
      <c r="L6728" s="31" t="s">
        <v>95</v>
      </c>
    </row>
    <row r="6729" spans="1:12" ht="45" x14ac:dyDescent="0.2">
      <c r="A6729" t="str">
        <f>VLOOKUP(B6729,StateFIPS!A$2:B$52,2)</f>
        <v>Montana</v>
      </c>
      <c r="B6729">
        <f t="shared" si="108"/>
        <v>30</v>
      </c>
      <c r="C6729" s="31" t="s">
        <v>3166</v>
      </c>
      <c r="D6729" s="31" t="s">
        <v>93</v>
      </c>
      <c r="E6729" s="31" t="s">
        <v>3275</v>
      </c>
      <c r="F6729" s="31" t="s">
        <v>2940</v>
      </c>
      <c r="G6729" s="32">
        <v>14360</v>
      </c>
      <c r="H6729" s="31" t="s">
        <v>94</v>
      </c>
      <c r="I6729" s="32">
        <v>1967</v>
      </c>
      <c r="J6729" s="33">
        <v>7</v>
      </c>
      <c r="K6729" s="31" t="s">
        <v>94</v>
      </c>
      <c r="L6729" s="31" t="s">
        <v>95</v>
      </c>
    </row>
    <row r="6730" spans="1:12" ht="45" x14ac:dyDescent="0.2">
      <c r="A6730" t="str">
        <f>VLOOKUP(B6730,StateFIPS!A$2:B$52,2)</f>
        <v>Montana</v>
      </c>
      <c r="B6730">
        <f t="shared" si="108"/>
        <v>30</v>
      </c>
      <c r="C6730" s="31" t="s">
        <v>1245</v>
      </c>
      <c r="D6730" s="31" t="s">
        <v>93</v>
      </c>
      <c r="E6730" s="31" t="s">
        <v>3275</v>
      </c>
      <c r="F6730" s="31" t="s">
        <v>2940</v>
      </c>
      <c r="G6730" s="32">
        <v>30908</v>
      </c>
      <c r="H6730" s="31" t="s">
        <v>94</v>
      </c>
      <c r="I6730" s="32">
        <v>4234</v>
      </c>
      <c r="J6730" s="33">
        <v>7</v>
      </c>
      <c r="K6730" s="31" t="s">
        <v>94</v>
      </c>
      <c r="L6730" s="31" t="s">
        <v>95</v>
      </c>
    </row>
    <row r="6731" spans="1:12" ht="45" x14ac:dyDescent="0.2">
      <c r="A6731" t="str">
        <f>VLOOKUP(B6731,StateFIPS!A$2:B$52,2)</f>
        <v>South Carolina</v>
      </c>
      <c r="B6731">
        <f t="shared" si="108"/>
        <v>45</v>
      </c>
      <c r="C6731" s="31" t="s">
        <v>2701</v>
      </c>
      <c r="D6731" s="31" t="s">
        <v>93</v>
      </c>
      <c r="E6731" s="31" t="s">
        <v>3275</v>
      </c>
      <c r="F6731" s="31" t="s">
        <v>2940</v>
      </c>
      <c r="G6731" s="32">
        <v>95043</v>
      </c>
      <c r="H6731" s="31" t="s">
        <v>94</v>
      </c>
      <c r="I6731" s="32">
        <v>13020</v>
      </c>
      <c r="J6731" s="33">
        <v>7</v>
      </c>
      <c r="K6731" s="31" t="s">
        <v>94</v>
      </c>
      <c r="L6731" s="31" t="s">
        <v>95</v>
      </c>
    </row>
    <row r="6732" spans="1:12" ht="45" x14ac:dyDescent="0.2">
      <c r="A6732" t="str">
        <f>VLOOKUP(B6732,StateFIPS!A$2:B$52,2)</f>
        <v>Missouri</v>
      </c>
      <c r="B6732">
        <f t="shared" si="108"/>
        <v>29</v>
      </c>
      <c r="C6732" s="31" t="s">
        <v>306</v>
      </c>
      <c r="D6732" s="31" t="s">
        <v>93</v>
      </c>
      <c r="E6732" s="31" t="s">
        <v>3275</v>
      </c>
      <c r="F6732" s="31" t="s">
        <v>2940</v>
      </c>
      <c r="G6732" s="32">
        <v>75804</v>
      </c>
      <c r="H6732" s="31" t="s">
        <v>94</v>
      </c>
      <c r="I6732" s="32">
        <v>10384</v>
      </c>
      <c r="J6732" s="33">
        <v>7</v>
      </c>
      <c r="K6732" s="31" t="s">
        <v>94</v>
      </c>
      <c r="L6732" s="31" t="s">
        <v>95</v>
      </c>
    </row>
    <row r="6733" spans="1:12" ht="45" x14ac:dyDescent="0.2">
      <c r="A6733" t="str">
        <f>VLOOKUP(B6733,StateFIPS!A$2:B$52,2)</f>
        <v>Ohio</v>
      </c>
      <c r="B6733">
        <f t="shared" si="108"/>
        <v>39</v>
      </c>
      <c r="C6733" s="31" t="s">
        <v>1496</v>
      </c>
      <c r="D6733" s="31" t="s">
        <v>93</v>
      </c>
      <c r="E6733" s="31" t="s">
        <v>3275</v>
      </c>
      <c r="F6733" s="31" t="s">
        <v>2940</v>
      </c>
      <c r="G6733" s="32">
        <v>120098</v>
      </c>
      <c r="H6733" s="31" t="s">
        <v>94</v>
      </c>
      <c r="I6733" s="32">
        <v>16452</v>
      </c>
      <c r="J6733" s="33">
        <v>7</v>
      </c>
      <c r="K6733" s="31" t="s">
        <v>94</v>
      </c>
      <c r="L6733" s="31" t="s">
        <v>95</v>
      </c>
    </row>
    <row r="6734" spans="1:12" ht="45" x14ac:dyDescent="0.2">
      <c r="A6734" t="str">
        <f>VLOOKUP(B6734,StateFIPS!A$2:B$52,2)</f>
        <v>Pennsylvania</v>
      </c>
      <c r="B6734">
        <f t="shared" si="108"/>
        <v>42</v>
      </c>
      <c r="C6734" s="31" t="s">
        <v>2655</v>
      </c>
      <c r="D6734" s="31" t="s">
        <v>93</v>
      </c>
      <c r="E6734" s="31" t="s">
        <v>3275</v>
      </c>
      <c r="F6734" s="31" t="s">
        <v>2940</v>
      </c>
      <c r="G6734" s="32">
        <v>241577</v>
      </c>
      <c r="H6734" s="31" t="s">
        <v>94</v>
      </c>
      <c r="I6734" s="32">
        <v>33093</v>
      </c>
      <c r="J6734" s="33">
        <v>7</v>
      </c>
      <c r="K6734" s="31" t="s">
        <v>94</v>
      </c>
      <c r="L6734" s="31" t="s">
        <v>95</v>
      </c>
    </row>
    <row r="6735" spans="1:12" ht="45" x14ac:dyDescent="0.2">
      <c r="A6735" t="str">
        <f>VLOOKUP(B6735,StateFIPS!A$2:B$52,2)</f>
        <v>Missouri</v>
      </c>
      <c r="B6735">
        <f t="shared" si="108"/>
        <v>29</v>
      </c>
      <c r="C6735" s="31" t="s">
        <v>305</v>
      </c>
      <c r="D6735" s="31" t="s">
        <v>93</v>
      </c>
      <c r="E6735" s="31" t="s">
        <v>3275</v>
      </c>
      <c r="F6735" s="31" t="s">
        <v>2940</v>
      </c>
      <c r="G6735" s="32">
        <v>20734</v>
      </c>
      <c r="H6735" s="31" t="s">
        <v>94</v>
      </c>
      <c r="I6735" s="32">
        <v>2840</v>
      </c>
      <c r="J6735" s="33">
        <v>7</v>
      </c>
      <c r="K6735" s="31" t="s">
        <v>94</v>
      </c>
      <c r="L6735" s="31" t="s">
        <v>95</v>
      </c>
    </row>
    <row r="6736" spans="1:12" ht="45" x14ac:dyDescent="0.2">
      <c r="A6736" t="str">
        <f>VLOOKUP(B6736,StateFIPS!A$2:B$52,2)</f>
        <v>South Carolina</v>
      </c>
      <c r="B6736">
        <f t="shared" si="108"/>
        <v>45</v>
      </c>
      <c r="C6736" s="31" t="s">
        <v>1367</v>
      </c>
      <c r="D6736" s="31" t="s">
        <v>93</v>
      </c>
      <c r="E6736" s="31" t="s">
        <v>3275</v>
      </c>
      <c r="F6736" s="31" t="s">
        <v>2940</v>
      </c>
      <c r="G6736" s="32">
        <v>4468</v>
      </c>
      <c r="H6736" s="31" t="s">
        <v>94</v>
      </c>
      <c r="I6736" s="32">
        <v>612</v>
      </c>
      <c r="J6736" s="33">
        <v>7</v>
      </c>
      <c r="K6736" s="31" t="s">
        <v>94</v>
      </c>
      <c r="L6736" s="31" t="s">
        <v>95</v>
      </c>
    </row>
    <row r="6737" spans="1:12" ht="45" x14ac:dyDescent="0.2">
      <c r="A6737" t="str">
        <f>VLOOKUP(B6737,StateFIPS!A$2:B$52,2)</f>
        <v>Ohio</v>
      </c>
      <c r="B6737">
        <f t="shared" si="108"/>
        <v>39</v>
      </c>
      <c r="C6737" s="31" t="s">
        <v>1523</v>
      </c>
      <c r="D6737" s="31" t="s">
        <v>93</v>
      </c>
      <c r="E6737" s="31" t="s">
        <v>3275</v>
      </c>
      <c r="F6737" s="31" t="s">
        <v>2940</v>
      </c>
      <c r="G6737" s="32">
        <v>308144</v>
      </c>
      <c r="H6737" s="31" t="s">
        <v>94</v>
      </c>
      <c r="I6737" s="32">
        <v>42212</v>
      </c>
      <c r="J6737" s="33">
        <v>7</v>
      </c>
      <c r="K6737" s="31" t="s">
        <v>94</v>
      </c>
      <c r="L6737" s="31" t="s">
        <v>95</v>
      </c>
    </row>
    <row r="6738" spans="1:12" ht="45" x14ac:dyDescent="0.2">
      <c r="A6738" t="str">
        <f>VLOOKUP(B6738,StateFIPS!A$2:B$52,2)</f>
        <v>Pennsylvania</v>
      </c>
      <c r="B6738">
        <f t="shared" si="108"/>
        <v>42</v>
      </c>
      <c r="C6738" s="31" t="s">
        <v>2332</v>
      </c>
      <c r="D6738" s="31" t="s">
        <v>93</v>
      </c>
      <c r="E6738" s="31" t="s">
        <v>3275</v>
      </c>
      <c r="F6738" s="31" t="s">
        <v>2940</v>
      </c>
      <c r="G6738" s="32">
        <v>21639</v>
      </c>
      <c r="H6738" s="31" t="s">
        <v>94</v>
      </c>
      <c r="I6738" s="32">
        <v>2964</v>
      </c>
      <c r="J6738" s="33">
        <v>7</v>
      </c>
      <c r="K6738" s="31" t="s">
        <v>94</v>
      </c>
      <c r="L6738" s="31" t="s">
        <v>95</v>
      </c>
    </row>
    <row r="6739" spans="1:12" ht="45" x14ac:dyDescent="0.2">
      <c r="A6739" t="str">
        <f>VLOOKUP(B6739,StateFIPS!A$2:B$52,2)</f>
        <v>South Carolina</v>
      </c>
      <c r="B6739">
        <f t="shared" si="108"/>
        <v>45</v>
      </c>
      <c r="C6739" s="31" t="s">
        <v>1336</v>
      </c>
      <c r="D6739" s="31" t="s">
        <v>93</v>
      </c>
      <c r="E6739" s="31" t="s">
        <v>3275</v>
      </c>
      <c r="F6739" s="31" t="s">
        <v>2940</v>
      </c>
      <c r="G6739" s="32">
        <v>3400</v>
      </c>
      <c r="H6739" s="31" t="s">
        <v>94</v>
      </c>
      <c r="I6739" s="32">
        <v>466</v>
      </c>
      <c r="J6739" s="33">
        <v>7</v>
      </c>
      <c r="K6739" s="31" t="s">
        <v>94</v>
      </c>
      <c r="L6739" s="31" t="s">
        <v>95</v>
      </c>
    </row>
    <row r="6740" spans="1:12" ht="45" x14ac:dyDescent="0.2">
      <c r="A6740" t="str">
        <f>VLOOKUP(B6740,StateFIPS!A$2:B$52,2)</f>
        <v>Montana</v>
      </c>
      <c r="B6740">
        <f t="shared" si="108"/>
        <v>30</v>
      </c>
      <c r="C6740" s="31" t="s">
        <v>2146</v>
      </c>
      <c r="D6740" s="31" t="s">
        <v>93</v>
      </c>
      <c r="E6740" s="31" t="s">
        <v>3275</v>
      </c>
      <c r="F6740" s="31" t="s">
        <v>2940</v>
      </c>
      <c r="G6740" s="32">
        <v>25109</v>
      </c>
      <c r="H6740" s="31" t="s">
        <v>94</v>
      </c>
      <c r="I6740" s="32">
        <v>3440</v>
      </c>
      <c r="J6740" s="33">
        <v>7</v>
      </c>
      <c r="K6740" s="31" t="s">
        <v>94</v>
      </c>
      <c r="L6740" s="31" t="s">
        <v>95</v>
      </c>
    </row>
    <row r="6741" spans="1:12" ht="45" x14ac:dyDescent="0.2">
      <c r="A6741" t="str">
        <f>VLOOKUP(B6741,StateFIPS!A$2:B$52,2)</f>
        <v>South Carolina</v>
      </c>
      <c r="B6741">
        <f t="shared" si="108"/>
        <v>45</v>
      </c>
      <c r="C6741" s="31" t="s">
        <v>1358</v>
      </c>
      <c r="D6741" s="31" t="s">
        <v>93</v>
      </c>
      <c r="E6741" s="31" t="s">
        <v>3275</v>
      </c>
      <c r="F6741" s="31" t="s">
        <v>2940</v>
      </c>
      <c r="G6741" s="32">
        <v>10075</v>
      </c>
      <c r="H6741" s="31" t="s">
        <v>94</v>
      </c>
      <c r="I6741" s="32">
        <v>1380</v>
      </c>
      <c r="J6741" s="33">
        <v>7</v>
      </c>
      <c r="K6741" s="31" t="s">
        <v>94</v>
      </c>
      <c r="L6741" s="31" t="s">
        <v>95</v>
      </c>
    </row>
    <row r="6742" spans="1:12" ht="45" x14ac:dyDescent="0.2">
      <c r="A6742" t="str">
        <f>VLOOKUP(B6742,StateFIPS!A$2:B$52,2)</f>
        <v>Missouri</v>
      </c>
      <c r="B6742">
        <f t="shared" si="108"/>
        <v>29</v>
      </c>
      <c r="C6742" s="31" t="s">
        <v>298</v>
      </c>
      <c r="D6742" s="31" t="s">
        <v>93</v>
      </c>
      <c r="E6742" s="31" t="s">
        <v>3275</v>
      </c>
      <c r="F6742" s="31" t="s">
        <v>2940</v>
      </c>
      <c r="G6742" s="32">
        <v>5650</v>
      </c>
      <c r="H6742" s="31" t="s">
        <v>94</v>
      </c>
      <c r="I6742" s="32">
        <v>774</v>
      </c>
      <c r="J6742" s="33">
        <v>7</v>
      </c>
      <c r="K6742" s="31" t="s">
        <v>94</v>
      </c>
      <c r="L6742" s="31" t="s">
        <v>95</v>
      </c>
    </row>
    <row r="6743" spans="1:12" ht="45" x14ac:dyDescent="0.2">
      <c r="A6743" t="str">
        <f>VLOOKUP(B6743,StateFIPS!A$2:B$52,2)</f>
        <v>Ohio</v>
      </c>
      <c r="B6743">
        <f t="shared" si="108"/>
        <v>39</v>
      </c>
      <c r="C6743" s="31" t="s">
        <v>1538</v>
      </c>
      <c r="D6743" s="31" t="s">
        <v>93</v>
      </c>
      <c r="E6743" s="31" t="s">
        <v>3275</v>
      </c>
      <c r="F6743" s="31" t="s">
        <v>2940</v>
      </c>
      <c r="G6743" s="32">
        <v>61862</v>
      </c>
      <c r="H6743" s="31" t="s">
        <v>94</v>
      </c>
      <c r="I6743" s="32">
        <v>8474</v>
      </c>
      <c r="J6743" s="33">
        <v>7</v>
      </c>
      <c r="K6743" s="31" t="s">
        <v>94</v>
      </c>
      <c r="L6743" s="31" t="s">
        <v>95</v>
      </c>
    </row>
    <row r="6744" spans="1:12" ht="45" x14ac:dyDescent="0.2">
      <c r="A6744" t="str">
        <f>VLOOKUP(B6744,StateFIPS!A$2:B$52,2)</f>
        <v>South Carolina</v>
      </c>
      <c r="B6744">
        <f t="shared" si="108"/>
        <v>45</v>
      </c>
      <c r="C6744" s="31" t="s">
        <v>2537</v>
      </c>
      <c r="D6744" s="31" t="s">
        <v>93</v>
      </c>
      <c r="E6744" s="31" t="s">
        <v>3275</v>
      </c>
      <c r="F6744" s="31" t="s">
        <v>2940</v>
      </c>
      <c r="G6744" s="32">
        <v>15861</v>
      </c>
      <c r="H6744" s="31" t="s">
        <v>94</v>
      </c>
      <c r="I6744" s="32">
        <v>2173</v>
      </c>
      <c r="J6744" s="33">
        <v>7</v>
      </c>
      <c r="K6744" s="31" t="s">
        <v>94</v>
      </c>
      <c r="L6744" s="31" t="s">
        <v>95</v>
      </c>
    </row>
    <row r="6745" spans="1:12" ht="45" x14ac:dyDescent="0.2">
      <c r="A6745" t="str">
        <f>VLOOKUP(B6745,StateFIPS!A$2:B$52,2)</f>
        <v>South Carolina</v>
      </c>
      <c r="B6745">
        <f t="shared" si="108"/>
        <v>45</v>
      </c>
      <c r="C6745" s="31" t="s">
        <v>1343</v>
      </c>
      <c r="D6745" s="31" t="s">
        <v>93</v>
      </c>
      <c r="E6745" s="31" t="s">
        <v>3275</v>
      </c>
      <c r="F6745" s="31" t="s">
        <v>2940</v>
      </c>
      <c r="G6745" s="32">
        <v>3339</v>
      </c>
      <c r="H6745" s="31" t="s">
        <v>94</v>
      </c>
      <c r="I6745" s="32">
        <v>457</v>
      </c>
      <c r="J6745" s="33">
        <v>7</v>
      </c>
      <c r="K6745" s="31" t="s">
        <v>94</v>
      </c>
      <c r="L6745" s="31" t="s">
        <v>95</v>
      </c>
    </row>
    <row r="6746" spans="1:12" ht="45" x14ac:dyDescent="0.2">
      <c r="A6746" t="str">
        <f>VLOOKUP(B6746,StateFIPS!A$2:B$52,2)</f>
        <v>South Carolina</v>
      </c>
      <c r="B6746">
        <f t="shared" si="108"/>
        <v>45</v>
      </c>
      <c r="C6746" s="31" t="s">
        <v>1345</v>
      </c>
      <c r="D6746" s="31" t="s">
        <v>93</v>
      </c>
      <c r="E6746" s="31" t="s">
        <v>3275</v>
      </c>
      <c r="F6746" s="31" t="s">
        <v>2940</v>
      </c>
      <c r="G6746" s="32">
        <v>3777</v>
      </c>
      <c r="H6746" s="31" t="s">
        <v>94</v>
      </c>
      <c r="I6746" s="32">
        <v>517</v>
      </c>
      <c r="J6746" s="33">
        <v>7</v>
      </c>
      <c r="K6746" s="31" t="s">
        <v>94</v>
      </c>
      <c r="L6746" s="31" t="s">
        <v>95</v>
      </c>
    </row>
    <row r="6747" spans="1:12" ht="45" x14ac:dyDescent="0.2">
      <c r="A6747" t="str">
        <f>VLOOKUP(B6747,StateFIPS!A$2:B$52,2)</f>
        <v>Missouri</v>
      </c>
      <c r="B6747">
        <f t="shared" si="108"/>
        <v>29</v>
      </c>
      <c r="C6747" s="31" t="s">
        <v>1516</v>
      </c>
      <c r="D6747" s="31" t="s">
        <v>93</v>
      </c>
      <c r="E6747" s="31" t="s">
        <v>3275</v>
      </c>
      <c r="F6747" s="31" t="s">
        <v>2940</v>
      </c>
      <c r="G6747" s="32">
        <v>10948</v>
      </c>
      <c r="H6747" s="31" t="s">
        <v>94</v>
      </c>
      <c r="I6747" s="32">
        <v>1500</v>
      </c>
      <c r="J6747" s="33">
        <v>7</v>
      </c>
      <c r="K6747" s="31" t="s">
        <v>94</v>
      </c>
      <c r="L6747" s="31" t="s">
        <v>95</v>
      </c>
    </row>
    <row r="6748" spans="1:12" ht="45" x14ac:dyDescent="0.2">
      <c r="A6748" t="str">
        <f>VLOOKUP(B6748,StateFIPS!A$2:B$52,2)</f>
        <v>Mississippi</v>
      </c>
      <c r="B6748">
        <f t="shared" si="108"/>
        <v>28</v>
      </c>
      <c r="C6748" s="31" t="s">
        <v>296</v>
      </c>
      <c r="D6748" s="31" t="s">
        <v>93</v>
      </c>
      <c r="E6748" s="31" t="s">
        <v>3275</v>
      </c>
      <c r="F6748" s="31" t="s">
        <v>2940</v>
      </c>
      <c r="G6748" s="32">
        <v>4327</v>
      </c>
      <c r="H6748" s="31" t="s">
        <v>94</v>
      </c>
      <c r="I6748" s="32">
        <v>593</v>
      </c>
      <c r="J6748" s="33">
        <v>7</v>
      </c>
      <c r="K6748" s="31" t="s">
        <v>94</v>
      </c>
      <c r="L6748" s="31" t="s">
        <v>95</v>
      </c>
    </row>
    <row r="6749" spans="1:12" ht="45" x14ac:dyDescent="0.2">
      <c r="A6749" t="str">
        <f>VLOOKUP(B6749,StateFIPS!A$2:B$52,2)</f>
        <v>South Carolina</v>
      </c>
      <c r="B6749">
        <f t="shared" si="108"/>
        <v>45</v>
      </c>
      <c r="C6749" s="31" t="s">
        <v>2590</v>
      </c>
      <c r="D6749" s="31" t="s">
        <v>93</v>
      </c>
      <c r="E6749" s="31" t="s">
        <v>3275</v>
      </c>
      <c r="F6749" s="31" t="s">
        <v>2940</v>
      </c>
      <c r="G6749" s="32">
        <v>56123</v>
      </c>
      <c r="H6749" s="31" t="s">
        <v>94</v>
      </c>
      <c r="I6749" s="32">
        <v>7688</v>
      </c>
      <c r="J6749" s="33">
        <v>7</v>
      </c>
      <c r="K6749" s="31" t="s">
        <v>94</v>
      </c>
      <c r="L6749" s="31" t="s">
        <v>95</v>
      </c>
    </row>
    <row r="6750" spans="1:12" ht="45" x14ac:dyDescent="0.2">
      <c r="A6750" t="str">
        <f>VLOOKUP(B6750,StateFIPS!A$2:B$52,2)</f>
        <v>Ohio</v>
      </c>
      <c r="B6750">
        <f t="shared" si="108"/>
        <v>39</v>
      </c>
      <c r="C6750" s="31" t="s">
        <v>1546</v>
      </c>
      <c r="D6750" s="31" t="s">
        <v>93</v>
      </c>
      <c r="E6750" s="31" t="s">
        <v>3275</v>
      </c>
      <c r="F6750" s="31" t="s">
        <v>2940</v>
      </c>
      <c r="G6750" s="32">
        <v>656695</v>
      </c>
      <c r="H6750" s="31" t="s">
        <v>94</v>
      </c>
      <c r="I6750" s="32">
        <v>89958</v>
      </c>
      <c r="J6750" s="33">
        <v>7</v>
      </c>
      <c r="K6750" s="31" t="s">
        <v>94</v>
      </c>
      <c r="L6750" s="31" t="s">
        <v>95</v>
      </c>
    </row>
    <row r="6751" spans="1:12" ht="45" x14ac:dyDescent="0.2">
      <c r="A6751" t="str">
        <f>VLOOKUP(B6751,StateFIPS!A$2:B$52,2)</f>
        <v>South Carolina</v>
      </c>
      <c r="B6751">
        <f t="shared" si="108"/>
        <v>45</v>
      </c>
      <c r="C6751" s="31" t="s">
        <v>1352</v>
      </c>
      <c r="D6751" s="31" t="s">
        <v>93</v>
      </c>
      <c r="E6751" s="31" t="s">
        <v>3275</v>
      </c>
      <c r="F6751" s="31" t="s">
        <v>2940</v>
      </c>
      <c r="G6751" s="32">
        <v>16886</v>
      </c>
      <c r="H6751" s="31" t="s">
        <v>94</v>
      </c>
      <c r="I6751" s="32">
        <v>2313</v>
      </c>
      <c r="J6751" s="33">
        <v>7</v>
      </c>
      <c r="K6751" s="31" t="s">
        <v>94</v>
      </c>
      <c r="L6751" s="31" t="s">
        <v>95</v>
      </c>
    </row>
    <row r="6752" spans="1:12" ht="45" x14ac:dyDescent="0.2">
      <c r="A6752" t="str">
        <f>VLOOKUP(B6752,StateFIPS!A$2:B$52,2)</f>
        <v>Mississippi</v>
      </c>
      <c r="B6752">
        <f t="shared" si="108"/>
        <v>28</v>
      </c>
      <c r="C6752" s="31" t="s">
        <v>295</v>
      </c>
      <c r="D6752" s="31" t="s">
        <v>93</v>
      </c>
      <c r="E6752" s="31" t="s">
        <v>3275</v>
      </c>
      <c r="F6752" s="31" t="s">
        <v>2940</v>
      </c>
      <c r="G6752" s="32">
        <v>4327</v>
      </c>
      <c r="H6752" s="31" t="s">
        <v>94</v>
      </c>
      <c r="I6752" s="32">
        <v>593</v>
      </c>
      <c r="J6752" s="33">
        <v>7</v>
      </c>
      <c r="K6752" s="31" t="s">
        <v>94</v>
      </c>
      <c r="L6752" s="31" t="s">
        <v>95</v>
      </c>
    </row>
    <row r="6753" spans="1:12" ht="45" x14ac:dyDescent="0.2">
      <c r="A6753" t="str">
        <f>VLOOKUP(B6753,StateFIPS!A$2:B$52,2)</f>
        <v>South Carolina</v>
      </c>
      <c r="B6753">
        <f t="shared" si="108"/>
        <v>45</v>
      </c>
      <c r="C6753" s="31" t="s">
        <v>1353</v>
      </c>
      <c r="D6753" s="31" t="s">
        <v>93</v>
      </c>
      <c r="E6753" s="31" t="s">
        <v>3275</v>
      </c>
      <c r="F6753" s="31" t="s">
        <v>2940</v>
      </c>
      <c r="G6753" s="32">
        <v>3400</v>
      </c>
      <c r="H6753" s="31" t="s">
        <v>94</v>
      </c>
      <c r="I6753" s="32">
        <v>466</v>
      </c>
      <c r="J6753" s="33">
        <v>7</v>
      </c>
      <c r="K6753" s="31" t="s">
        <v>94</v>
      </c>
      <c r="L6753" s="31" t="s">
        <v>95</v>
      </c>
    </row>
    <row r="6754" spans="1:12" ht="45" x14ac:dyDescent="0.2">
      <c r="A6754" t="str">
        <f>VLOOKUP(B6754,StateFIPS!A$2:B$52,2)</f>
        <v>Mississippi</v>
      </c>
      <c r="B6754">
        <f t="shared" si="108"/>
        <v>28</v>
      </c>
      <c r="C6754" s="31" t="s">
        <v>297</v>
      </c>
      <c r="D6754" s="31" t="s">
        <v>93</v>
      </c>
      <c r="E6754" s="31" t="s">
        <v>3275</v>
      </c>
      <c r="F6754" s="31" t="s">
        <v>2940</v>
      </c>
      <c r="G6754" s="32">
        <v>8847</v>
      </c>
      <c r="H6754" s="31" t="s">
        <v>94</v>
      </c>
      <c r="I6754" s="32">
        <v>1212</v>
      </c>
      <c r="J6754" s="33">
        <v>7</v>
      </c>
      <c r="K6754" s="31" t="s">
        <v>94</v>
      </c>
      <c r="L6754" s="31" t="s">
        <v>95</v>
      </c>
    </row>
    <row r="6755" spans="1:12" ht="45" x14ac:dyDescent="0.2">
      <c r="A6755" t="str">
        <f>VLOOKUP(B6755,StateFIPS!A$2:B$52,2)</f>
        <v>Missouri</v>
      </c>
      <c r="B6755">
        <f t="shared" si="108"/>
        <v>29</v>
      </c>
      <c r="C6755" s="31" t="s">
        <v>1512</v>
      </c>
      <c r="D6755" s="31" t="s">
        <v>93</v>
      </c>
      <c r="E6755" s="31" t="s">
        <v>3275</v>
      </c>
      <c r="F6755" s="31" t="s">
        <v>2940</v>
      </c>
      <c r="G6755" s="32">
        <v>44769</v>
      </c>
      <c r="H6755" s="31" t="s">
        <v>94</v>
      </c>
      <c r="I6755" s="32">
        <v>6133</v>
      </c>
      <c r="J6755" s="33">
        <v>7</v>
      </c>
      <c r="K6755" s="31" t="s">
        <v>94</v>
      </c>
      <c r="L6755" s="31" t="s">
        <v>95</v>
      </c>
    </row>
    <row r="6756" spans="1:12" ht="45" x14ac:dyDescent="0.2">
      <c r="A6756" t="str">
        <f>VLOOKUP(B6756,StateFIPS!A$2:B$52,2)</f>
        <v>Missouri</v>
      </c>
      <c r="B6756">
        <f t="shared" si="108"/>
        <v>29</v>
      </c>
      <c r="C6756" s="31" t="s">
        <v>300</v>
      </c>
      <c r="D6756" s="31" t="s">
        <v>93</v>
      </c>
      <c r="E6756" s="31" t="s">
        <v>3275</v>
      </c>
      <c r="F6756" s="31" t="s">
        <v>2940</v>
      </c>
      <c r="G6756" s="32">
        <v>56575</v>
      </c>
      <c r="H6756" s="31" t="s">
        <v>94</v>
      </c>
      <c r="I6756" s="32">
        <v>7750</v>
      </c>
      <c r="J6756" s="33">
        <v>7</v>
      </c>
      <c r="K6756" s="31" t="s">
        <v>94</v>
      </c>
      <c r="L6756" s="31" t="s">
        <v>95</v>
      </c>
    </row>
    <row r="6757" spans="1:12" ht="45" x14ac:dyDescent="0.2">
      <c r="A6757" t="str">
        <f>VLOOKUP(B6757,StateFIPS!A$2:B$52,2)</f>
        <v>Ohio</v>
      </c>
      <c r="B6757">
        <f t="shared" si="108"/>
        <v>39</v>
      </c>
      <c r="C6757" s="31" t="s">
        <v>1521</v>
      </c>
      <c r="D6757" s="31" t="s">
        <v>93</v>
      </c>
      <c r="E6757" s="31" t="s">
        <v>3275</v>
      </c>
      <c r="F6757" s="31" t="s">
        <v>2940</v>
      </c>
      <c r="G6757" s="32">
        <v>77694</v>
      </c>
      <c r="H6757" s="31" t="s">
        <v>94</v>
      </c>
      <c r="I6757" s="32">
        <v>10643</v>
      </c>
      <c r="J6757" s="33">
        <v>7</v>
      </c>
      <c r="K6757" s="31" t="s">
        <v>94</v>
      </c>
      <c r="L6757" s="31" t="s">
        <v>95</v>
      </c>
    </row>
    <row r="6758" spans="1:12" ht="45" x14ac:dyDescent="0.2">
      <c r="A6758" t="str">
        <f>VLOOKUP(B6758,StateFIPS!A$2:B$52,2)</f>
        <v>South Carolina</v>
      </c>
      <c r="B6758">
        <f t="shared" si="108"/>
        <v>45</v>
      </c>
      <c r="C6758" s="31" t="s">
        <v>1379</v>
      </c>
      <c r="D6758" s="31" t="s">
        <v>93</v>
      </c>
      <c r="E6758" s="31" t="s">
        <v>3275</v>
      </c>
      <c r="F6758" s="31" t="s">
        <v>2940</v>
      </c>
      <c r="G6758" s="32">
        <v>9533</v>
      </c>
      <c r="H6758" s="31" t="s">
        <v>94</v>
      </c>
      <c r="I6758" s="32">
        <v>1306</v>
      </c>
      <c r="J6758" s="33">
        <v>7</v>
      </c>
      <c r="K6758" s="31" t="s">
        <v>94</v>
      </c>
      <c r="L6758" s="31" t="s">
        <v>95</v>
      </c>
    </row>
    <row r="6759" spans="1:12" ht="45" x14ac:dyDescent="0.2">
      <c r="A6759" t="str">
        <f>VLOOKUP(B6759,StateFIPS!A$2:B$52,2)</f>
        <v>South Carolina</v>
      </c>
      <c r="B6759">
        <f t="shared" si="108"/>
        <v>45</v>
      </c>
      <c r="C6759" s="31" t="s">
        <v>1380</v>
      </c>
      <c r="D6759" s="31" t="s">
        <v>93</v>
      </c>
      <c r="E6759" s="31" t="s">
        <v>3275</v>
      </c>
      <c r="F6759" s="31" t="s">
        <v>2940</v>
      </c>
      <c r="G6759" s="32">
        <v>3400</v>
      </c>
      <c r="H6759" s="31" t="s">
        <v>94</v>
      </c>
      <c r="I6759" s="32">
        <v>466</v>
      </c>
      <c r="J6759" s="33">
        <v>7</v>
      </c>
      <c r="K6759" s="31" t="s">
        <v>94</v>
      </c>
      <c r="L6759" s="31" t="s">
        <v>95</v>
      </c>
    </row>
    <row r="6760" spans="1:12" ht="45" x14ac:dyDescent="0.2">
      <c r="A6760" t="str">
        <f>VLOOKUP(B6760,StateFIPS!A$2:B$52,2)</f>
        <v>Missouri</v>
      </c>
      <c r="B6760">
        <f t="shared" si="108"/>
        <v>29</v>
      </c>
      <c r="C6760" s="31" t="s">
        <v>1509</v>
      </c>
      <c r="D6760" s="31" t="s">
        <v>93</v>
      </c>
      <c r="E6760" s="31" t="s">
        <v>3275</v>
      </c>
      <c r="F6760" s="31" t="s">
        <v>2940</v>
      </c>
      <c r="G6760" s="32">
        <v>101081</v>
      </c>
      <c r="H6760" s="31" t="s">
        <v>94</v>
      </c>
      <c r="I6760" s="32">
        <v>13847</v>
      </c>
      <c r="J6760" s="33">
        <v>7</v>
      </c>
      <c r="K6760" s="31" t="s">
        <v>94</v>
      </c>
      <c r="L6760" s="31" t="s">
        <v>95</v>
      </c>
    </row>
    <row r="6761" spans="1:12" ht="45" x14ac:dyDescent="0.2">
      <c r="A6761" t="str">
        <f>VLOOKUP(B6761,StateFIPS!A$2:B$52,2)</f>
        <v>South Carolina</v>
      </c>
      <c r="B6761">
        <f t="shared" si="108"/>
        <v>45</v>
      </c>
      <c r="C6761" s="31" t="s">
        <v>2699</v>
      </c>
      <c r="D6761" s="31" t="s">
        <v>93</v>
      </c>
      <c r="E6761" s="31" t="s">
        <v>3275</v>
      </c>
      <c r="F6761" s="31" t="s">
        <v>2940</v>
      </c>
      <c r="G6761" s="32">
        <v>3400</v>
      </c>
      <c r="H6761" s="31" t="s">
        <v>94</v>
      </c>
      <c r="I6761" s="32">
        <v>466</v>
      </c>
      <c r="J6761" s="33">
        <v>7</v>
      </c>
      <c r="K6761" s="31" t="s">
        <v>94</v>
      </c>
      <c r="L6761" s="31" t="s">
        <v>95</v>
      </c>
    </row>
    <row r="6762" spans="1:12" ht="45" x14ac:dyDescent="0.2">
      <c r="A6762" t="str">
        <f>VLOOKUP(B6762,StateFIPS!A$2:B$52,2)</f>
        <v>South Carolina</v>
      </c>
      <c r="B6762">
        <f t="shared" si="108"/>
        <v>45</v>
      </c>
      <c r="C6762" s="31" t="s">
        <v>1349</v>
      </c>
      <c r="D6762" s="31" t="s">
        <v>93</v>
      </c>
      <c r="E6762" s="31" t="s">
        <v>3275</v>
      </c>
      <c r="F6762" s="31" t="s">
        <v>2940</v>
      </c>
      <c r="G6762" s="32">
        <v>3400</v>
      </c>
      <c r="H6762" s="31" t="s">
        <v>94</v>
      </c>
      <c r="I6762" s="32">
        <v>466</v>
      </c>
      <c r="J6762" s="33">
        <v>7</v>
      </c>
      <c r="K6762" s="31" t="s">
        <v>94</v>
      </c>
      <c r="L6762" s="31" t="s">
        <v>95</v>
      </c>
    </row>
    <row r="6763" spans="1:12" ht="45" x14ac:dyDescent="0.2">
      <c r="A6763" t="str">
        <f>VLOOKUP(B6763,StateFIPS!A$2:B$52,2)</f>
        <v>Montana</v>
      </c>
      <c r="B6763">
        <f t="shared" si="108"/>
        <v>30</v>
      </c>
      <c r="C6763" s="31" t="s">
        <v>1243</v>
      </c>
      <c r="D6763" s="31" t="s">
        <v>93</v>
      </c>
      <c r="E6763" s="31" t="s">
        <v>3275</v>
      </c>
      <c r="F6763" s="31" t="s">
        <v>2940</v>
      </c>
      <c r="G6763" s="32">
        <v>19582</v>
      </c>
      <c r="H6763" s="31" t="s">
        <v>94</v>
      </c>
      <c r="I6763" s="32">
        <v>2682</v>
      </c>
      <c r="J6763" s="33">
        <v>7</v>
      </c>
      <c r="K6763" s="31" t="s">
        <v>94</v>
      </c>
      <c r="L6763" s="31" t="s">
        <v>95</v>
      </c>
    </row>
    <row r="6764" spans="1:12" ht="45" x14ac:dyDescent="0.2">
      <c r="A6764" t="str">
        <f>VLOOKUP(B6764,StateFIPS!A$2:B$52,2)</f>
        <v>Montana</v>
      </c>
      <c r="B6764">
        <f t="shared" si="108"/>
        <v>30</v>
      </c>
      <c r="C6764" s="31" t="s">
        <v>3168</v>
      </c>
      <c r="D6764" s="31" t="s">
        <v>93</v>
      </c>
      <c r="E6764" s="31" t="s">
        <v>3275</v>
      </c>
      <c r="F6764" s="31" t="s">
        <v>2940</v>
      </c>
      <c r="G6764" s="32">
        <v>127734</v>
      </c>
      <c r="H6764" s="31" t="s">
        <v>94</v>
      </c>
      <c r="I6764" s="32">
        <v>17498</v>
      </c>
      <c r="J6764" s="33">
        <v>7</v>
      </c>
      <c r="K6764" s="31" t="s">
        <v>94</v>
      </c>
      <c r="L6764" s="31" t="s">
        <v>95</v>
      </c>
    </row>
    <row r="6765" spans="1:12" ht="45" x14ac:dyDescent="0.2">
      <c r="A6765" t="str">
        <f>VLOOKUP(B6765,StateFIPS!A$2:B$52,2)</f>
        <v>South Carolina</v>
      </c>
      <c r="B6765">
        <f t="shared" si="108"/>
        <v>45</v>
      </c>
      <c r="C6765" s="31" t="s">
        <v>1347</v>
      </c>
      <c r="D6765" s="31" t="s">
        <v>93</v>
      </c>
      <c r="E6765" s="31" t="s">
        <v>3275</v>
      </c>
      <c r="F6765" s="31" t="s">
        <v>2940</v>
      </c>
      <c r="G6765" s="32">
        <v>8068</v>
      </c>
      <c r="H6765" s="31" t="s">
        <v>94</v>
      </c>
      <c r="I6765" s="32">
        <v>1105</v>
      </c>
      <c r="J6765" s="33">
        <v>7</v>
      </c>
      <c r="K6765" s="31" t="s">
        <v>94</v>
      </c>
      <c r="L6765" s="31" t="s">
        <v>95</v>
      </c>
    </row>
    <row r="6766" spans="1:12" ht="45" x14ac:dyDescent="0.2">
      <c r="A6766" t="str">
        <f>VLOOKUP(B6766,StateFIPS!A$2:B$52,2)</f>
        <v>Missouri</v>
      </c>
      <c r="B6766">
        <f t="shared" si="108"/>
        <v>29</v>
      </c>
      <c r="C6766" s="31" t="s">
        <v>3192</v>
      </c>
      <c r="D6766" s="31" t="s">
        <v>93</v>
      </c>
      <c r="E6766" s="31" t="s">
        <v>3275</v>
      </c>
      <c r="F6766" s="31" t="s">
        <v>2940</v>
      </c>
      <c r="G6766" s="32">
        <v>4703</v>
      </c>
      <c r="H6766" s="31" t="s">
        <v>94</v>
      </c>
      <c r="I6766" s="32">
        <v>644</v>
      </c>
      <c r="J6766" s="33">
        <v>7</v>
      </c>
      <c r="K6766" s="31" t="s">
        <v>94</v>
      </c>
      <c r="L6766" s="31" t="s">
        <v>95</v>
      </c>
    </row>
    <row r="6767" spans="1:12" ht="45" x14ac:dyDescent="0.2">
      <c r="A6767" t="str">
        <f>VLOOKUP(B6767,StateFIPS!A$2:B$52,2)</f>
        <v>South Carolina</v>
      </c>
      <c r="B6767">
        <f t="shared" si="108"/>
        <v>45</v>
      </c>
      <c r="C6767" s="31" t="s">
        <v>1368</v>
      </c>
      <c r="D6767" s="31" t="s">
        <v>93</v>
      </c>
      <c r="E6767" s="31" t="s">
        <v>3275</v>
      </c>
      <c r="F6767" s="31" t="s">
        <v>2940</v>
      </c>
      <c r="G6767" s="32">
        <v>9147</v>
      </c>
      <c r="H6767" s="31" t="s">
        <v>94</v>
      </c>
      <c r="I6767" s="32">
        <v>1253</v>
      </c>
      <c r="J6767" s="33">
        <v>7</v>
      </c>
      <c r="K6767" s="31" t="s">
        <v>94</v>
      </c>
      <c r="L6767" s="31" t="s">
        <v>95</v>
      </c>
    </row>
    <row r="6768" spans="1:12" ht="45" x14ac:dyDescent="0.2">
      <c r="A6768" t="str">
        <f>VLOOKUP(B6768,StateFIPS!A$2:B$52,2)</f>
        <v>Ohio</v>
      </c>
      <c r="B6768">
        <f t="shared" si="108"/>
        <v>39</v>
      </c>
      <c r="C6768" s="31" t="s">
        <v>1575</v>
      </c>
      <c r="D6768" s="31" t="s">
        <v>93</v>
      </c>
      <c r="E6768" s="31" t="s">
        <v>3275</v>
      </c>
      <c r="F6768" s="31" t="s">
        <v>2940</v>
      </c>
      <c r="G6768" s="32">
        <v>63490</v>
      </c>
      <c r="H6768" s="31" t="s">
        <v>94</v>
      </c>
      <c r="I6768" s="32">
        <v>8697</v>
      </c>
      <c r="J6768" s="33">
        <v>7</v>
      </c>
      <c r="K6768" s="31" t="s">
        <v>94</v>
      </c>
      <c r="L6768" s="31" t="s">
        <v>95</v>
      </c>
    </row>
    <row r="6769" spans="1:12" ht="45" x14ac:dyDescent="0.2">
      <c r="A6769" t="str">
        <f>VLOOKUP(B6769,StateFIPS!A$2:B$52,2)</f>
        <v>South Carolina</v>
      </c>
      <c r="B6769">
        <f t="shared" si="108"/>
        <v>45</v>
      </c>
      <c r="C6769" s="31" t="s">
        <v>1341</v>
      </c>
      <c r="D6769" s="31" t="s">
        <v>93</v>
      </c>
      <c r="E6769" s="31" t="s">
        <v>3275</v>
      </c>
      <c r="F6769" s="31" t="s">
        <v>2940</v>
      </c>
      <c r="G6769" s="32">
        <v>55611</v>
      </c>
      <c r="H6769" s="31" t="s">
        <v>94</v>
      </c>
      <c r="I6769" s="32">
        <v>7618</v>
      </c>
      <c r="J6769" s="33">
        <v>7</v>
      </c>
      <c r="K6769" s="31" t="s">
        <v>94</v>
      </c>
      <c r="L6769" s="31" t="s">
        <v>95</v>
      </c>
    </row>
    <row r="6770" spans="1:12" ht="45" x14ac:dyDescent="0.2">
      <c r="A6770" t="str">
        <f>VLOOKUP(B6770,StateFIPS!A$2:B$52,2)</f>
        <v>Ohio</v>
      </c>
      <c r="B6770">
        <f t="shared" si="108"/>
        <v>39</v>
      </c>
      <c r="C6770" s="31" t="s">
        <v>1585</v>
      </c>
      <c r="D6770" s="31" t="s">
        <v>93</v>
      </c>
      <c r="E6770" s="31" t="s">
        <v>3275</v>
      </c>
      <c r="F6770" s="31" t="s">
        <v>2940</v>
      </c>
      <c r="G6770" s="32">
        <v>26650</v>
      </c>
      <c r="H6770" s="31" t="s">
        <v>94</v>
      </c>
      <c r="I6770" s="32">
        <v>3651</v>
      </c>
      <c r="J6770" s="33">
        <v>7</v>
      </c>
      <c r="K6770" s="31" t="s">
        <v>94</v>
      </c>
      <c r="L6770" s="31" t="s">
        <v>95</v>
      </c>
    </row>
    <row r="6771" spans="1:12" ht="45" x14ac:dyDescent="0.2">
      <c r="A6771" t="str">
        <f>VLOOKUP(B6771,StateFIPS!A$2:B$52,2)</f>
        <v>Pennsylvania</v>
      </c>
      <c r="B6771">
        <f t="shared" si="108"/>
        <v>42</v>
      </c>
      <c r="C6771" s="31" t="s">
        <v>2528</v>
      </c>
      <c r="D6771" s="31" t="s">
        <v>93</v>
      </c>
      <c r="E6771" s="31" t="s">
        <v>3275</v>
      </c>
      <c r="F6771" s="31" t="s">
        <v>2940</v>
      </c>
      <c r="G6771" s="32">
        <v>24460</v>
      </c>
      <c r="H6771" s="31" t="s">
        <v>94</v>
      </c>
      <c r="I6771" s="32">
        <v>3351</v>
      </c>
      <c r="J6771" s="33">
        <v>7</v>
      </c>
      <c r="K6771" s="31" t="s">
        <v>94</v>
      </c>
      <c r="L6771" s="31" t="s">
        <v>95</v>
      </c>
    </row>
    <row r="6772" spans="1:12" ht="45" x14ac:dyDescent="0.2">
      <c r="A6772" t="str">
        <f>VLOOKUP(B6772,StateFIPS!A$2:B$52,2)</f>
        <v>Missouri</v>
      </c>
      <c r="B6772">
        <f t="shared" si="108"/>
        <v>29</v>
      </c>
      <c r="C6772" s="31" t="s">
        <v>363</v>
      </c>
      <c r="D6772" s="31" t="s">
        <v>93</v>
      </c>
      <c r="E6772" s="31" t="s">
        <v>3275</v>
      </c>
      <c r="F6772" s="31" t="s">
        <v>2940</v>
      </c>
      <c r="G6772" s="32">
        <v>27821</v>
      </c>
      <c r="H6772" s="31" t="s">
        <v>94</v>
      </c>
      <c r="I6772" s="32">
        <v>3811</v>
      </c>
      <c r="J6772" s="33">
        <v>7</v>
      </c>
      <c r="K6772" s="31" t="s">
        <v>94</v>
      </c>
      <c r="L6772" s="31" t="s">
        <v>95</v>
      </c>
    </row>
    <row r="6773" spans="1:12" ht="45" x14ac:dyDescent="0.2">
      <c r="A6773" t="str">
        <f>VLOOKUP(B6773,StateFIPS!A$2:B$52,2)</f>
        <v>Pennsylvania</v>
      </c>
      <c r="B6773">
        <f t="shared" si="108"/>
        <v>42</v>
      </c>
      <c r="C6773" s="31" t="s">
        <v>2667</v>
      </c>
      <c r="D6773" s="31" t="s">
        <v>93</v>
      </c>
      <c r="E6773" s="31" t="s">
        <v>3275</v>
      </c>
      <c r="F6773" s="31" t="s">
        <v>2940</v>
      </c>
      <c r="G6773" s="32">
        <v>534986</v>
      </c>
      <c r="H6773" s="31" t="s">
        <v>94</v>
      </c>
      <c r="I6773" s="32">
        <v>73286</v>
      </c>
      <c r="J6773" s="33">
        <v>7</v>
      </c>
      <c r="K6773" s="31" t="s">
        <v>94</v>
      </c>
      <c r="L6773" s="31" t="s">
        <v>95</v>
      </c>
    </row>
    <row r="6774" spans="1:12" ht="45" x14ac:dyDescent="0.2">
      <c r="A6774" t="str">
        <f>VLOOKUP(B6774,StateFIPS!A$2:B$52,2)</f>
        <v>Missouri</v>
      </c>
      <c r="B6774">
        <f t="shared" si="108"/>
        <v>29</v>
      </c>
      <c r="C6774" s="31" t="s">
        <v>366</v>
      </c>
      <c r="D6774" s="31" t="s">
        <v>93</v>
      </c>
      <c r="E6774" s="31" t="s">
        <v>3275</v>
      </c>
      <c r="F6774" s="31" t="s">
        <v>2940</v>
      </c>
      <c r="G6774" s="32">
        <v>9736</v>
      </c>
      <c r="H6774" s="31" t="s">
        <v>94</v>
      </c>
      <c r="I6774" s="32">
        <v>1334</v>
      </c>
      <c r="J6774" s="33">
        <v>7</v>
      </c>
      <c r="K6774" s="31" t="s">
        <v>94</v>
      </c>
      <c r="L6774" s="31" t="s">
        <v>95</v>
      </c>
    </row>
    <row r="6775" spans="1:12" ht="45" x14ac:dyDescent="0.2">
      <c r="A6775" t="str">
        <f>VLOOKUP(B6775,StateFIPS!A$2:B$52,2)</f>
        <v>Pennsylvania</v>
      </c>
      <c r="B6775">
        <f t="shared" si="108"/>
        <v>42</v>
      </c>
      <c r="C6775" s="31" t="s">
        <v>2593</v>
      </c>
      <c r="D6775" s="31" t="s">
        <v>93</v>
      </c>
      <c r="E6775" s="31" t="s">
        <v>3275</v>
      </c>
      <c r="F6775" s="31" t="s">
        <v>2940</v>
      </c>
      <c r="G6775" s="32">
        <v>52529</v>
      </c>
      <c r="H6775" s="31" t="s">
        <v>94</v>
      </c>
      <c r="I6775" s="32">
        <v>7196</v>
      </c>
      <c r="J6775" s="33">
        <v>7</v>
      </c>
      <c r="K6775" s="31" t="s">
        <v>94</v>
      </c>
      <c r="L6775" s="31" t="s">
        <v>95</v>
      </c>
    </row>
    <row r="6776" spans="1:12" ht="45" x14ac:dyDescent="0.2">
      <c r="A6776" t="str">
        <f>VLOOKUP(B6776,StateFIPS!A$2:B$52,2)</f>
        <v>Pennsylvania</v>
      </c>
      <c r="B6776">
        <f t="shared" si="108"/>
        <v>42</v>
      </c>
      <c r="C6776" s="31" t="s">
        <v>2597</v>
      </c>
      <c r="D6776" s="31" t="s">
        <v>93</v>
      </c>
      <c r="E6776" s="31" t="s">
        <v>3275</v>
      </c>
      <c r="F6776" s="31" t="s">
        <v>2940</v>
      </c>
      <c r="G6776" s="32">
        <v>14432</v>
      </c>
      <c r="H6776" s="31" t="s">
        <v>94</v>
      </c>
      <c r="I6776" s="32">
        <v>1977</v>
      </c>
      <c r="J6776" s="33">
        <v>7</v>
      </c>
      <c r="K6776" s="31" t="s">
        <v>94</v>
      </c>
      <c r="L6776" s="31" t="s">
        <v>95</v>
      </c>
    </row>
    <row r="6777" spans="1:12" ht="45" x14ac:dyDescent="0.2">
      <c r="A6777" t="str">
        <f>VLOOKUP(B6777,StateFIPS!A$2:B$52,2)</f>
        <v>Missouri</v>
      </c>
      <c r="B6777">
        <f t="shared" si="108"/>
        <v>29</v>
      </c>
      <c r="C6777" s="31" t="s">
        <v>1234</v>
      </c>
      <c r="D6777" s="31" t="s">
        <v>93</v>
      </c>
      <c r="E6777" s="31" t="s">
        <v>3275</v>
      </c>
      <c r="F6777" s="31" t="s">
        <v>2940</v>
      </c>
      <c r="G6777" s="32">
        <v>3212</v>
      </c>
      <c r="H6777" s="31" t="s">
        <v>94</v>
      </c>
      <c r="I6777" s="32">
        <v>440</v>
      </c>
      <c r="J6777" s="33">
        <v>7</v>
      </c>
      <c r="K6777" s="31" t="s">
        <v>94</v>
      </c>
      <c r="L6777" s="31" t="s">
        <v>95</v>
      </c>
    </row>
    <row r="6778" spans="1:12" ht="45" x14ac:dyDescent="0.2">
      <c r="A6778" t="str">
        <f>VLOOKUP(B6778,StateFIPS!A$2:B$52,2)</f>
        <v>Missouri</v>
      </c>
      <c r="B6778">
        <f t="shared" si="108"/>
        <v>29</v>
      </c>
      <c r="C6778" s="31" t="s">
        <v>365</v>
      </c>
      <c r="D6778" s="31" t="s">
        <v>93</v>
      </c>
      <c r="E6778" s="31" t="s">
        <v>3275</v>
      </c>
      <c r="F6778" s="31" t="s">
        <v>2940</v>
      </c>
      <c r="G6778" s="32">
        <v>101081</v>
      </c>
      <c r="H6778" s="31" t="s">
        <v>94</v>
      </c>
      <c r="I6778" s="32">
        <v>13847</v>
      </c>
      <c r="J6778" s="33">
        <v>7</v>
      </c>
      <c r="K6778" s="31" t="s">
        <v>94</v>
      </c>
      <c r="L6778" s="31" t="s">
        <v>95</v>
      </c>
    </row>
    <row r="6779" spans="1:12" ht="45" x14ac:dyDescent="0.2">
      <c r="A6779" t="str">
        <f>VLOOKUP(B6779,StateFIPS!A$2:B$52,2)</f>
        <v>Ohio</v>
      </c>
      <c r="B6779">
        <f t="shared" si="108"/>
        <v>39</v>
      </c>
      <c r="C6779" s="31" t="s">
        <v>1604</v>
      </c>
      <c r="D6779" s="31" t="s">
        <v>93</v>
      </c>
      <c r="E6779" s="31" t="s">
        <v>3275</v>
      </c>
      <c r="F6779" s="31" t="s">
        <v>2940</v>
      </c>
      <c r="G6779" s="32">
        <v>75937</v>
      </c>
      <c r="H6779" s="31" t="s">
        <v>94</v>
      </c>
      <c r="I6779" s="32">
        <v>10402</v>
      </c>
      <c r="J6779" s="33">
        <v>7</v>
      </c>
      <c r="K6779" s="31" t="s">
        <v>94</v>
      </c>
      <c r="L6779" s="31" t="s">
        <v>95</v>
      </c>
    </row>
    <row r="6780" spans="1:12" ht="45" x14ac:dyDescent="0.2">
      <c r="A6780" t="str">
        <f>VLOOKUP(B6780,StateFIPS!A$2:B$52,2)</f>
        <v>Pennsylvania</v>
      </c>
      <c r="B6780">
        <f t="shared" si="108"/>
        <v>42</v>
      </c>
      <c r="C6780" s="31" t="s">
        <v>2640</v>
      </c>
      <c r="D6780" s="31" t="s">
        <v>93</v>
      </c>
      <c r="E6780" s="31" t="s">
        <v>3275</v>
      </c>
      <c r="F6780" s="31" t="s">
        <v>2940</v>
      </c>
      <c r="G6780" s="32">
        <v>115610</v>
      </c>
      <c r="H6780" s="31" t="s">
        <v>94</v>
      </c>
      <c r="I6780" s="32">
        <v>15837</v>
      </c>
      <c r="J6780" s="33">
        <v>7</v>
      </c>
      <c r="K6780" s="31" t="s">
        <v>94</v>
      </c>
      <c r="L6780" s="31" t="s">
        <v>95</v>
      </c>
    </row>
    <row r="6781" spans="1:12" ht="45" x14ac:dyDescent="0.2">
      <c r="A6781" t="str">
        <f>VLOOKUP(B6781,StateFIPS!A$2:B$52,2)</f>
        <v>Missouri</v>
      </c>
      <c r="B6781">
        <f t="shared" si="108"/>
        <v>29</v>
      </c>
      <c r="C6781" s="31" t="s">
        <v>2233</v>
      </c>
      <c r="D6781" s="31" t="s">
        <v>93</v>
      </c>
      <c r="E6781" s="31" t="s">
        <v>3275</v>
      </c>
      <c r="F6781" s="31" t="s">
        <v>2940</v>
      </c>
      <c r="G6781" s="32">
        <v>15602</v>
      </c>
      <c r="H6781" s="31" t="s">
        <v>94</v>
      </c>
      <c r="I6781" s="32">
        <v>2137</v>
      </c>
      <c r="J6781" s="33">
        <v>7</v>
      </c>
      <c r="K6781" s="31" t="s">
        <v>94</v>
      </c>
      <c r="L6781" s="31" t="s">
        <v>95</v>
      </c>
    </row>
    <row r="6782" spans="1:12" ht="45" x14ac:dyDescent="0.2">
      <c r="A6782" t="str">
        <f>VLOOKUP(B6782,StateFIPS!A$2:B$52,2)</f>
        <v>Missouri</v>
      </c>
      <c r="B6782">
        <f t="shared" si="108"/>
        <v>29</v>
      </c>
      <c r="C6782" s="31" t="s">
        <v>1657</v>
      </c>
      <c r="D6782" s="31" t="s">
        <v>93</v>
      </c>
      <c r="E6782" s="31" t="s">
        <v>3275</v>
      </c>
      <c r="F6782" s="31" t="s">
        <v>2940</v>
      </c>
      <c r="G6782" s="32">
        <v>7499</v>
      </c>
      <c r="H6782" s="31" t="s">
        <v>94</v>
      </c>
      <c r="I6782" s="32">
        <v>1027</v>
      </c>
      <c r="J6782" s="33">
        <v>7</v>
      </c>
      <c r="K6782" s="31" t="s">
        <v>94</v>
      </c>
      <c r="L6782" s="31" t="s">
        <v>95</v>
      </c>
    </row>
    <row r="6783" spans="1:12" ht="45" x14ac:dyDescent="0.2">
      <c r="A6783" t="str">
        <f>VLOOKUP(B6783,StateFIPS!A$2:B$52,2)</f>
        <v>Pennsylvania</v>
      </c>
      <c r="B6783">
        <f t="shared" si="108"/>
        <v>42</v>
      </c>
      <c r="C6783" s="31" t="s">
        <v>2647</v>
      </c>
      <c r="D6783" s="31" t="s">
        <v>93</v>
      </c>
      <c r="E6783" s="31" t="s">
        <v>3275</v>
      </c>
      <c r="F6783" s="31" t="s">
        <v>2940</v>
      </c>
      <c r="G6783" s="32">
        <v>22963</v>
      </c>
      <c r="H6783" s="31" t="s">
        <v>94</v>
      </c>
      <c r="I6783" s="32">
        <v>3146</v>
      </c>
      <c r="J6783" s="33">
        <v>7</v>
      </c>
      <c r="K6783" s="31" t="s">
        <v>94</v>
      </c>
      <c r="L6783" s="31" t="s">
        <v>95</v>
      </c>
    </row>
    <row r="6784" spans="1:12" ht="45" x14ac:dyDescent="0.2">
      <c r="A6784" t="str">
        <f>VLOOKUP(B6784,StateFIPS!A$2:B$52,2)</f>
        <v>Ohio</v>
      </c>
      <c r="B6784">
        <f t="shared" si="108"/>
        <v>39</v>
      </c>
      <c r="C6784" s="31" t="s">
        <v>1690</v>
      </c>
      <c r="D6784" s="31" t="s">
        <v>93</v>
      </c>
      <c r="E6784" s="31" t="s">
        <v>3275</v>
      </c>
      <c r="F6784" s="31" t="s">
        <v>2940</v>
      </c>
      <c r="G6784" s="32">
        <v>112911</v>
      </c>
      <c r="H6784" s="31" t="s">
        <v>94</v>
      </c>
      <c r="I6784" s="32">
        <v>15467</v>
      </c>
      <c r="J6784" s="33">
        <v>7</v>
      </c>
      <c r="K6784" s="31" t="s">
        <v>94</v>
      </c>
      <c r="L6784" s="31" t="s">
        <v>95</v>
      </c>
    </row>
    <row r="6785" spans="1:12" ht="45" x14ac:dyDescent="0.2">
      <c r="A6785" t="str">
        <f>VLOOKUP(B6785,StateFIPS!A$2:B$52,2)</f>
        <v>Missouri</v>
      </c>
      <c r="B6785">
        <f t="shared" si="108"/>
        <v>29</v>
      </c>
      <c r="C6785" s="31" t="s">
        <v>1568</v>
      </c>
      <c r="D6785" s="31" t="s">
        <v>93</v>
      </c>
      <c r="E6785" s="31" t="s">
        <v>3275</v>
      </c>
      <c r="F6785" s="31" t="s">
        <v>2940</v>
      </c>
      <c r="G6785" s="32">
        <v>18698</v>
      </c>
      <c r="H6785" s="31" t="s">
        <v>94</v>
      </c>
      <c r="I6785" s="32">
        <v>2561</v>
      </c>
      <c r="J6785" s="33">
        <v>7</v>
      </c>
      <c r="K6785" s="31" t="s">
        <v>94</v>
      </c>
      <c r="L6785" s="31" t="s">
        <v>95</v>
      </c>
    </row>
    <row r="6786" spans="1:12" ht="45" x14ac:dyDescent="0.2">
      <c r="A6786" t="str">
        <f>VLOOKUP(B6786,StateFIPS!A$2:B$52,2)</f>
        <v>Ohio</v>
      </c>
      <c r="B6786">
        <f t="shared" si="108"/>
        <v>39</v>
      </c>
      <c r="C6786" s="31" t="s">
        <v>1613</v>
      </c>
      <c r="D6786" s="31" t="s">
        <v>93</v>
      </c>
      <c r="E6786" s="31" t="s">
        <v>3275</v>
      </c>
      <c r="F6786" s="31" t="s">
        <v>2940</v>
      </c>
      <c r="G6786" s="32">
        <v>114072</v>
      </c>
      <c r="H6786" s="31" t="s">
        <v>94</v>
      </c>
      <c r="I6786" s="32">
        <v>15626</v>
      </c>
      <c r="J6786" s="33">
        <v>7</v>
      </c>
      <c r="K6786" s="31" t="s">
        <v>94</v>
      </c>
      <c r="L6786" s="31" t="s">
        <v>95</v>
      </c>
    </row>
    <row r="6787" spans="1:12" ht="45" x14ac:dyDescent="0.2">
      <c r="A6787" t="str">
        <f>VLOOKUP(B6787,StateFIPS!A$2:B$52,2)</f>
        <v>Pennsylvania</v>
      </c>
      <c r="B6787">
        <f t="shared" ref="B6787:B6850" si="109">VALUE(LEFT(C6787,2))</f>
        <v>42</v>
      </c>
      <c r="C6787" s="31" t="s">
        <v>2317</v>
      </c>
      <c r="D6787" s="31" t="s">
        <v>93</v>
      </c>
      <c r="E6787" s="31" t="s">
        <v>3275</v>
      </c>
      <c r="F6787" s="31" t="s">
        <v>2940</v>
      </c>
      <c r="G6787" s="32">
        <v>112772</v>
      </c>
      <c r="H6787" s="31" t="s">
        <v>94</v>
      </c>
      <c r="I6787" s="32">
        <v>15448</v>
      </c>
      <c r="J6787" s="33">
        <v>7</v>
      </c>
      <c r="K6787" s="31" t="s">
        <v>94</v>
      </c>
      <c r="L6787" s="31" t="s">
        <v>95</v>
      </c>
    </row>
    <row r="6788" spans="1:12" ht="45" x14ac:dyDescent="0.2">
      <c r="A6788" t="str">
        <f>VLOOKUP(B6788,StateFIPS!A$2:B$52,2)</f>
        <v>Pennsylvania</v>
      </c>
      <c r="B6788">
        <f t="shared" si="109"/>
        <v>42</v>
      </c>
      <c r="C6788" s="31" t="s">
        <v>1337</v>
      </c>
      <c r="D6788" s="31" t="s">
        <v>93</v>
      </c>
      <c r="E6788" s="31" t="s">
        <v>3275</v>
      </c>
      <c r="F6788" s="31" t="s">
        <v>2940</v>
      </c>
      <c r="G6788" s="32">
        <v>22963</v>
      </c>
      <c r="H6788" s="31" t="s">
        <v>94</v>
      </c>
      <c r="I6788" s="32">
        <v>3146</v>
      </c>
      <c r="J6788" s="33">
        <v>7</v>
      </c>
      <c r="K6788" s="31" t="s">
        <v>94</v>
      </c>
      <c r="L6788" s="31" t="s">
        <v>95</v>
      </c>
    </row>
    <row r="6789" spans="1:12" ht="45" x14ac:dyDescent="0.2">
      <c r="A6789" t="str">
        <f>VLOOKUP(B6789,StateFIPS!A$2:B$52,2)</f>
        <v>Missouri</v>
      </c>
      <c r="B6789">
        <f t="shared" si="109"/>
        <v>29</v>
      </c>
      <c r="C6789" s="31" t="s">
        <v>2252</v>
      </c>
      <c r="D6789" s="31" t="s">
        <v>93</v>
      </c>
      <c r="E6789" s="31" t="s">
        <v>3275</v>
      </c>
      <c r="F6789" s="31" t="s">
        <v>2940</v>
      </c>
      <c r="G6789" s="32">
        <v>101081</v>
      </c>
      <c r="H6789" s="31" t="s">
        <v>94</v>
      </c>
      <c r="I6789" s="32">
        <v>13847</v>
      </c>
      <c r="J6789" s="33">
        <v>7</v>
      </c>
      <c r="K6789" s="31" t="s">
        <v>94</v>
      </c>
      <c r="L6789" s="31" t="s">
        <v>95</v>
      </c>
    </row>
    <row r="6790" spans="1:12" ht="45" x14ac:dyDescent="0.2">
      <c r="A6790" t="str">
        <f>VLOOKUP(B6790,StateFIPS!A$2:B$52,2)</f>
        <v>Missouri</v>
      </c>
      <c r="B6790">
        <f t="shared" si="109"/>
        <v>29</v>
      </c>
      <c r="C6790" s="31" t="s">
        <v>1702</v>
      </c>
      <c r="D6790" s="31" t="s">
        <v>93</v>
      </c>
      <c r="E6790" s="31" t="s">
        <v>3275</v>
      </c>
      <c r="F6790" s="31" t="s">
        <v>2940</v>
      </c>
      <c r="G6790" s="32">
        <v>4073</v>
      </c>
      <c r="H6790" s="31" t="s">
        <v>94</v>
      </c>
      <c r="I6790" s="32">
        <v>558</v>
      </c>
      <c r="J6790" s="33">
        <v>7</v>
      </c>
      <c r="K6790" s="31" t="s">
        <v>94</v>
      </c>
      <c r="L6790" s="31" t="s">
        <v>95</v>
      </c>
    </row>
    <row r="6791" spans="1:12" ht="45" x14ac:dyDescent="0.2">
      <c r="A6791" t="str">
        <f>VLOOKUP(B6791,StateFIPS!A$2:B$52,2)</f>
        <v>Pennsylvania</v>
      </c>
      <c r="B6791">
        <f t="shared" si="109"/>
        <v>42</v>
      </c>
      <c r="C6791" s="31" t="s">
        <v>2348</v>
      </c>
      <c r="D6791" s="31" t="s">
        <v>93</v>
      </c>
      <c r="E6791" s="31" t="s">
        <v>3275</v>
      </c>
      <c r="F6791" s="31" t="s">
        <v>2940</v>
      </c>
      <c r="G6791" s="32">
        <v>50468</v>
      </c>
      <c r="H6791" s="31" t="s">
        <v>94</v>
      </c>
      <c r="I6791" s="32">
        <v>6913</v>
      </c>
      <c r="J6791" s="33">
        <v>7</v>
      </c>
      <c r="K6791" s="31" t="s">
        <v>94</v>
      </c>
      <c r="L6791" s="31" t="s">
        <v>95</v>
      </c>
    </row>
    <row r="6792" spans="1:12" ht="45" x14ac:dyDescent="0.2">
      <c r="A6792" t="str">
        <f>VLOOKUP(B6792,StateFIPS!A$2:B$52,2)</f>
        <v>Missouri</v>
      </c>
      <c r="B6792">
        <f t="shared" si="109"/>
        <v>29</v>
      </c>
      <c r="C6792" s="31" t="s">
        <v>370</v>
      </c>
      <c r="D6792" s="31" t="s">
        <v>93</v>
      </c>
      <c r="E6792" s="31" t="s">
        <v>3275</v>
      </c>
      <c r="F6792" s="31" t="s">
        <v>2940</v>
      </c>
      <c r="G6792" s="32">
        <v>132918</v>
      </c>
      <c r="H6792" s="31" t="s">
        <v>94</v>
      </c>
      <c r="I6792" s="32">
        <v>18208</v>
      </c>
      <c r="J6792" s="33">
        <v>7</v>
      </c>
      <c r="K6792" s="31" t="s">
        <v>94</v>
      </c>
      <c r="L6792" s="31" t="s">
        <v>95</v>
      </c>
    </row>
    <row r="6793" spans="1:12" ht="45" x14ac:dyDescent="0.2">
      <c r="A6793" t="str">
        <f>VLOOKUP(B6793,StateFIPS!A$2:B$52,2)</f>
        <v>Missouri</v>
      </c>
      <c r="B6793">
        <f t="shared" si="109"/>
        <v>29</v>
      </c>
      <c r="C6793" s="31" t="s">
        <v>368</v>
      </c>
      <c r="D6793" s="31" t="s">
        <v>93</v>
      </c>
      <c r="E6793" s="31" t="s">
        <v>3275</v>
      </c>
      <c r="F6793" s="31" t="s">
        <v>2940</v>
      </c>
      <c r="G6793" s="32">
        <v>101081</v>
      </c>
      <c r="H6793" s="31" t="s">
        <v>94</v>
      </c>
      <c r="I6793" s="32">
        <v>13847</v>
      </c>
      <c r="J6793" s="33">
        <v>7</v>
      </c>
      <c r="K6793" s="31" t="s">
        <v>94</v>
      </c>
      <c r="L6793" s="31" t="s">
        <v>95</v>
      </c>
    </row>
    <row r="6794" spans="1:12" ht="45" x14ac:dyDescent="0.2">
      <c r="A6794" t="str">
        <f>VLOOKUP(B6794,StateFIPS!A$2:B$52,2)</f>
        <v>Ohio</v>
      </c>
      <c r="B6794">
        <f t="shared" si="109"/>
        <v>39</v>
      </c>
      <c r="C6794" s="31" t="s">
        <v>1594</v>
      </c>
      <c r="D6794" s="31" t="s">
        <v>93</v>
      </c>
      <c r="E6794" s="31" t="s">
        <v>3275</v>
      </c>
      <c r="F6794" s="31" t="s">
        <v>2940</v>
      </c>
      <c r="G6794" s="32">
        <v>83647</v>
      </c>
      <c r="H6794" s="31" t="s">
        <v>94</v>
      </c>
      <c r="I6794" s="32">
        <v>11459</v>
      </c>
      <c r="J6794" s="33">
        <v>7</v>
      </c>
      <c r="K6794" s="31" t="s">
        <v>94</v>
      </c>
      <c r="L6794" s="31" t="s">
        <v>95</v>
      </c>
    </row>
    <row r="6795" spans="1:12" ht="45" x14ac:dyDescent="0.2">
      <c r="A6795" t="str">
        <f>VLOOKUP(B6795,StateFIPS!A$2:B$52,2)</f>
        <v>Pennsylvania</v>
      </c>
      <c r="B6795">
        <f t="shared" si="109"/>
        <v>42</v>
      </c>
      <c r="C6795" s="31" t="s">
        <v>2377</v>
      </c>
      <c r="D6795" s="31" t="s">
        <v>93</v>
      </c>
      <c r="E6795" s="31" t="s">
        <v>3275</v>
      </c>
      <c r="F6795" s="31" t="s">
        <v>2940</v>
      </c>
      <c r="G6795" s="32">
        <v>28012</v>
      </c>
      <c r="H6795" s="31" t="s">
        <v>94</v>
      </c>
      <c r="I6795" s="32">
        <v>3837</v>
      </c>
      <c r="J6795" s="33">
        <v>7</v>
      </c>
      <c r="K6795" s="31" t="s">
        <v>94</v>
      </c>
      <c r="L6795" s="31" t="s">
        <v>95</v>
      </c>
    </row>
    <row r="6796" spans="1:12" ht="45" x14ac:dyDescent="0.2">
      <c r="A6796" t="str">
        <f>VLOOKUP(B6796,StateFIPS!A$2:B$52,2)</f>
        <v>Missouri</v>
      </c>
      <c r="B6796">
        <f t="shared" si="109"/>
        <v>29</v>
      </c>
      <c r="C6796" s="31" t="s">
        <v>369</v>
      </c>
      <c r="D6796" s="31" t="s">
        <v>93</v>
      </c>
      <c r="E6796" s="31" t="s">
        <v>3275</v>
      </c>
      <c r="F6796" s="31" t="s">
        <v>2940</v>
      </c>
      <c r="G6796" s="32">
        <v>34065</v>
      </c>
      <c r="H6796" s="31" t="s">
        <v>94</v>
      </c>
      <c r="I6796" s="32">
        <v>4666</v>
      </c>
      <c r="J6796" s="33">
        <v>7</v>
      </c>
      <c r="K6796" s="31" t="s">
        <v>94</v>
      </c>
      <c r="L6796" s="31" t="s">
        <v>95</v>
      </c>
    </row>
    <row r="6797" spans="1:12" ht="45" x14ac:dyDescent="0.2">
      <c r="A6797" t="str">
        <f>VLOOKUP(B6797,StateFIPS!A$2:B$52,2)</f>
        <v>Pennsylvania</v>
      </c>
      <c r="B6797">
        <f t="shared" si="109"/>
        <v>42</v>
      </c>
      <c r="C6797" s="31" t="s">
        <v>2445</v>
      </c>
      <c r="D6797" s="31" t="s">
        <v>93</v>
      </c>
      <c r="E6797" s="31" t="s">
        <v>3275</v>
      </c>
      <c r="F6797" s="31" t="s">
        <v>2940</v>
      </c>
      <c r="G6797" s="32">
        <v>135568</v>
      </c>
      <c r="H6797" s="31" t="s">
        <v>94</v>
      </c>
      <c r="I6797" s="32">
        <v>18571</v>
      </c>
      <c r="J6797" s="33">
        <v>7</v>
      </c>
      <c r="K6797" s="31" t="s">
        <v>94</v>
      </c>
      <c r="L6797" s="31" t="s">
        <v>95</v>
      </c>
    </row>
    <row r="6798" spans="1:12" ht="45" x14ac:dyDescent="0.2">
      <c r="A6798" t="str">
        <f>VLOOKUP(B6798,StateFIPS!A$2:B$52,2)</f>
        <v>Missouri</v>
      </c>
      <c r="B6798">
        <f t="shared" si="109"/>
        <v>29</v>
      </c>
      <c r="C6798" s="31" t="s">
        <v>1232</v>
      </c>
      <c r="D6798" s="31" t="s">
        <v>93</v>
      </c>
      <c r="E6798" s="31" t="s">
        <v>3275</v>
      </c>
      <c r="F6798" s="31" t="s">
        <v>2940</v>
      </c>
      <c r="G6798" s="32">
        <v>28458</v>
      </c>
      <c r="H6798" s="31" t="s">
        <v>94</v>
      </c>
      <c r="I6798" s="32">
        <v>3898</v>
      </c>
      <c r="J6798" s="33">
        <v>7</v>
      </c>
      <c r="K6798" s="31" t="s">
        <v>94</v>
      </c>
      <c r="L6798" s="31" t="s">
        <v>95</v>
      </c>
    </row>
    <row r="6799" spans="1:12" ht="45" x14ac:dyDescent="0.2">
      <c r="A6799" t="str">
        <f>VLOOKUP(B6799,StateFIPS!A$2:B$52,2)</f>
        <v>Pennsylvania</v>
      </c>
      <c r="B6799">
        <f t="shared" si="109"/>
        <v>42</v>
      </c>
      <c r="C6799" s="31" t="s">
        <v>2478</v>
      </c>
      <c r="D6799" s="31" t="s">
        <v>93</v>
      </c>
      <c r="E6799" s="31" t="s">
        <v>3275</v>
      </c>
      <c r="F6799" s="31" t="s">
        <v>2940</v>
      </c>
      <c r="G6799" s="32">
        <v>55517</v>
      </c>
      <c r="H6799" s="31" t="s">
        <v>94</v>
      </c>
      <c r="I6799" s="32">
        <v>7605</v>
      </c>
      <c r="J6799" s="33">
        <v>7</v>
      </c>
      <c r="K6799" s="31" t="s">
        <v>94</v>
      </c>
      <c r="L6799" s="31" t="s">
        <v>95</v>
      </c>
    </row>
    <row r="6800" spans="1:12" ht="45" x14ac:dyDescent="0.2">
      <c r="A6800" t="str">
        <f>VLOOKUP(B6800,StateFIPS!A$2:B$52,2)</f>
        <v>Missouri</v>
      </c>
      <c r="B6800">
        <f t="shared" si="109"/>
        <v>29</v>
      </c>
      <c r="C6800" s="31" t="s">
        <v>1661</v>
      </c>
      <c r="D6800" s="31" t="s">
        <v>93</v>
      </c>
      <c r="E6800" s="31" t="s">
        <v>3275</v>
      </c>
      <c r="F6800" s="31" t="s">
        <v>2940</v>
      </c>
      <c r="G6800" s="32">
        <v>71081</v>
      </c>
      <c r="H6800" s="31" t="s">
        <v>94</v>
      </c>
      <c r="I6800" s="32">
        <v>9737</v>
      </c>
      <c r="J6800" s="33">
        <v>7</v>
      </c>
      <c r="K6800" s="31" t="s">
        <v>94</v>
      </c>
      <c r="L6800" s="31" t="s">
        <v>95</v>
      </c>
    </row>
    <row r="6801" spans="1:12" ht="45" x14ac:dyDescent="0.2">
      <c r="A6801" t="str">
        <f>VLOOKUP(B6801,StateFIPS!A$2:B$52,2)</f>
        <v>Pennsylvania</v>
      </c>
      <c r="B6801">
        <f t="shared" si="109"/>
        <v>42</v>
      </c>
      <c r="C6801" s="31" t="s">
        <v>1370</v>
      </c>
      <c r="D6801" s="31" t="s">
        <v>93</v>
      </c>
      <c r="E6801" s="31" t="s">
        <v>3275</v>
      </c>
      <c r="F6801" s="31" t="s">
        <v>2940</v>
      </c>
      <c r="G6801" s="32">
        <v>22963</v>
      </c>
      <c r="H6801" s="31" t="s">
        <v>94</v>
      </c>
      <c r="I6801" s="32">
        <v>3146</v>
      </c>
      <c r="J6801" s="33">
        <v>7</v>
      </c>
      <c r="K6801" s="31" t="s">
        <v>94</v>
      </c>
      <c r="L6801" s="31" t="s">
        <v>95</v>
      </c>
    </row>
    <row r="6802" spans="1:12" ht="45" x14ac:dyDescent="0.2">
      <c r="A6802" t="str">
        <f>VLOOKUP(B6802,StateFIPS!A$2:B$52,2)</f>
        <v>Pennsylvania</v>
      </c>
      <c r="B6802">
        <f t="shared" si="109"/>
        <v>42</v>
      </c>
      <c r="C6802" s="31" t="s">
        <v>2651</v>
      </c>
      <c r="D6802" s="31" t="s">
        <v>93</v>
      </c>
      <c r="E6802" s="31" t="s">
        <v>3275</v>
      </c>
      <c r="F6802" s="31" t="s">
        <v>2940</v>
      </c>
      <c r="G6802" s="32">
        <v>23476</v>
      </c>
      <c r="H6802" s="31" t="s">
        <v>94</v>
      </c>
      <c r="I6802" s="32">
        <v>3216</v>
      </c>
      <c r="J6802" s="33">
        <v>7</v>
      </c>
      <c r="K6802" s="31" t="s">
        <v>94</v>
      </c>
      <c r="L6802" s="31" t="s">
        <v>95</v>
      </c>
    </row>
    <row r="6803" spans="1:12" ht="45" x14ac:dyDescent="0.2">
      <c r="A6803" t="str">
        <f>VLOOKUP(B6803,StateFIPS!A$2:B$52,2)</f>
        <v>Missouri</v>
      </c>
      <c r="B6803">
        <f t="shared" si="109"/>
        <v>29</v>
      </c>
      <c r="C6803" s="31" t="s">
        <v>1664</v>
      </c>
      <c r="D6803" s="31" t="s">
        <v>93</v>
      </c>
      <c r="E6803" s="31" t="s">
        <v>3275</v>
      </c>
      <c r="F6803" s="31" t="s">
        <v>2940</v>
      </c>
      <c r="G6803" s="32">
        <v>25902</v>
      </c>
      <c r="H6803" s="31" t="s">
        <v>94</v>
      </c>
      <c r="I6803" s="32">
        <v>3548</v>
      </c>
      <c r="J6803" s="33">
        <v>7</v>
      </c>
      <c r="K6803" s="31" t="s">
        <v>94</v>
      </c>
      <c r="L6803" s="31" t="s">
        <v>95</v>
      </c>
    </row>
    <row r="6804" spans="1:12" ht="45" x14ac:dyDescent="0.2">
      <c r="A6804" t="str">
        <f>VLOOKUP(B6804,StateFIPS!A$2:B$52,2)</f>
        <v>Pennsylvania</v>
      </c>
      <c r="B6804">
        <f t="shared" si="109"/>
        <v>42</v>
      </c>
      <c r="C6804" s="31" t="s">
        <v>2341</v>
      </c>
      <c r="D6804" s="31" t="s">
        <v>93</v>
      </c>
      <c r="E6804" s="31" t="s">
        <v>3275</v>
      </c>
      <c r="F6804" s="31" t="s">
        <v>2940</v>
      </c>
      <c r="G6804" s="32">
        <v>1843144</v>
      </c>
      <c r="H6804" s="31" t="s">
        <v>94</v>
      </c>
      <c r="I6804" s="32">
        <v>252485</v>
      </c>
      <c r="J6804" s="33">
        <v>7</v>
      </c>
      <c r="K6804" s="31" t="s">
        <v>94</v>
      </c>
      <c r="L6804" s="31" t="s">
        <v>95</v>
      </c>
    </row>
    <row r="6805" spans="1:12" ht="45" x14ac:dyDescent="0.2">
      <c r="A6805" t="str">
        <f>VLOOKUP(B6805,StateFIPS!A$2:B$52,2)</f>
        <v>Pennsylvania</v>
      </c>
      <c r="B6805">
        <f t="shared" si="109"/>
        <v>42</v>
      </c>
      <c r="C6805" s="31" t="s">
        <v>2645</v>
      </c>
      <c r="D6805" s="31" t="s">
        <v>93</v>
      </c>
      <c r="E6805" s="31" t="s">
        <v>3275</v>
      </c>
      <c r="F6805" s="31" t="s">
        <v>2940</v>
      </c>
      <c r="G6805" s="32">
        <v>140508</v>
      </c>
      <c r="H6805" s="31" t="s">
        <v>94</v>
      </c>
      <c r="I6805" s="32">
        <v>19248</v>
      </c>
      <c r="J6805" s="33">
        <v>7</v>
      </c>
      <c r="K6805" s="31" t="s">
        <v>94</v>
      </c>
      <c r="L6805" s="31" t="s">
        <v>95</v>
      </c>
    </row>
    <row r="6806" spans="1:12" ht="45" x14ac:dyDescent="0.2">
      <c r="A6806" t="str">
        <f>VLOOKUP(B6806,StateFIPS!A$2:B$52,2)</f>
        <v>Missouri</v>
      </c>
      <c r="B6806">
        <f t="shared" si="109"/>
        <v>29</v>
      </c>
      <c r="C6806" s="31" t="s">
        <v>309</v>
      </c>
      <c r="D6806" s="31" t="s">
        <v>93</v>
      </c>
      <c r="E6806" s="31" t="s">
        <v>3275</v>
      </c>
      <c r="F6806" s="31" t="s">
        <v>2940</v>
      </c>
      <c r="G6806" s="32">
        <v>18113</v>
      </c>
      <c r="H6806" s="31" t="s">
        <v>94</v>
      </c>
      <c r="I6806" s="32">
        <v>2481</v>
      </c>
      <c r="J6806" s="33">
        <v>7</v>
      </c>
      <c r="K6806" s="31" t="s">
        <v>94</v>
      </c>
      <c r="L6806" s="31" t="s">
        <v>95</v>
      </c>
    </row>
    <row r="6807" spans="1:12" ht="45" x14ac:dyDescent="0.2">
      <c r="A6807" t="str">
        <f>VLOOKUP(B6807,StateFIPS!A$2:B$52,2)</f>
        <v>Pennsylvania</v>
      </c>
      <c r="B6807">
        <f t="shared" si="109"/>
        <v>42</v>
      </c>
      <c r="C6807" s="31" t="s">
        <v>2423</v>
      </c>
      <c r="D6807" s="31" t="s">
        <v>93</v>
      </c>
      <c r="E6807" s="31" t="s">
        <v>3275</v>
      </c>
      <c r="F6807" s="31" t="s">
        <v>2940</v>
      </c>
      <c r="G6807" s="32">
        <v>146489</v>
      </c>
      <c r="H6807" s="31" t="s">
        <v>94</v>
      </c>
      <c r="I6807" s="32">
        <v>20067</v>
      </c>
      <c r="J6807" s="33">
        <v>7</v>
      </c>
      <c r="K6807" s="31" t="s">
        <v>94</v>
      </c>
      <c r="L6807" s="31" t="s">
        <v>95</v>
      </c>
    </row>
    <row r="6808" spans="1:12" ht="45" x14ac:dyDescent="0.2">
      <c r="A6808" t="str">
        <f>VLOOKUP(B6808,StateFIPS!A$2:B$52,2)</f>
        <v>Ohio</v>
      </c>
      <c r="B6808">
        <f t="shared" si="109"/>
        <v>39</v>
      </c>
      <c r="C6808" s="31" t="s">
        <v>1504</v>
      </c>
      <c r="D6808" s="31" t="s">
        <v>93</v>
      </c>
      <c r="E6808" s="31" t="s">
        <v>3275</v>
      </c>
      <c r="F6808" s="31" t="s">
        <v>2940</v>
      </c>
      <c r="G6808" s="32">
        <v>235233</v>
      </c>
      <c r="H6808" s="31" t="s">
        <v>94</v>
      </c>
      <c r="I6808" s="32">
        <v>32224</v>
      </c>
      <c r="J6808" s="33">
        <v>7</v>
      </c>
      <c r="K6808" s="31" t="s">
        <v>94</v>
      </c>
      <c r="L6808" s="31" t="s">
        <v>95</v>
      </c>
    </row>
    <row r="6809" spans="1:12" ht="45" x14ac:dyDescent="0.2">
      <c r="A6809" t="str">
        <f>VLOOKUP(B6809,StateFIPS!A$2:B$52,2)</f>
        <v>Ohio</v>
      </c>
      <c r="B6809">
        <f t="shared" si="109"/>
        <v>39</v>
      </c>
      <c r="C6809" s="31" t="s">
        <v>1675</v>
      </c>
      <c r="D6809" s="31" t="s">
        <v>93</v>
      </c>
      <c r="E6809" s="31" t="s">
        <v>3275</v>
      </c>
      <c r="F6809" s="31" t="s">
        <v>2940</v>
      </c>
      <c r="G6809" s="32">
        <v>58482</v>
      </c>
      <c r="H6809" s="31" t="s">
        <v>94</v>
      </c>
      <c r="I6809" s="32">
        <v>8011</v>
      </c>
      <c r="J6809" s="33">
        <v>7</v>
      </c>
      <c r="K6809" s="31" t="s">
        <v>94</v>
      </c>
      <c r="L6809" s="31" t="s">
        <v>95</v>
      </c>
    </row>
    <row r="6810" spans="1:12" ht="45" x14ac:dyDescent="0.2">
      <c r="A6810" t="str">
        <f>VLOOKUP(B6810,StateFIPS!A$2:B$52,2)</f>
        <v>Montana</v>
      </c>
      <c r="B6810">
        <f t="shared" si="109"/>
        <v>30</v>
      </c>
      <c r="C6810" s="31" t="s">
        <v>2166</v>
      </c>
      <c r="D6810" s="31" t="s">
        <v>93</v>
      </c>
      <c r="E6810" s="31" t="s">
        <v>3275</v>
      </c>
      <c r="F6810" s="31" t="s">
        <v>2940</v>
      </c>
      <c r="G6810" s="32">
        <v>113003</v>
      </c>
      <c r="H6810" s="31" t="s">
        <v>94</v>
      </c>
      <c r="I6810" s="32">
        <v>15480</v>
      </c>
      <c r="J6810" s="33">
        <v>7</v>
      </c>
      <c r="K6810" s="31" t="s">
        <v>94</v>
      </c>
      <c r="L6810" s="31" t="s">
        <v>95</v>
      </c>
    </row>
    <row r="6811" spans="1:12" ht="45" x14ac:dyDescent="0.2">
      <c r="A6811" t="str">
        <f>VLOOKUP(B6811,StateFIPS!A$2:B$52,2)</f>
        <v>Missouri</v>
      </c>
      <c r="B6811">
        <f t="shared" si="109"/>
        <v>29</v>
      </c>
      <c r="C6811" s="31" t="s">
        <v>310</v>
      </c>
      <c r="D6811" s="31" t="s">
        <v>93</v>
      </c>
      <c r="E6811" s="31" t="s">
        <v>3275</v>
      </c>
      <c r="F6811" s="31" t="s">
        <v>2940</v>
      </c>
      <c r="G6811" s="32">
        <v>31005</v>
      </c>
      <c r="H6811" s="31" t="s">
        <v>94</v>
      </c>
      <c r="I6811" s="32">
        <v>4247</v>
      </c>
      <c r="J6811" s="33">
        <v>7</v>
      </c>
      <c r="K6811" s="31" t="s">
        <v>94</v>
      </c>
      <c r="L6811" s="31" t="s">
        <v>95</v>
      </c>
    </row>
    <row r="6812" spans="1:12" ht="45" x14ac:dyDescent="0.2">
      <c r="A6812" t="str">
        <f>VLOOKUP(B6812,StateFIPS!A$2:B$52,2)</f>
        <v>Pennsylvania</v>
      </c>
      <c r="B6812">
        <f t="shared" si="109"/>
        <v>42</v>
      </c>
      <c r="C6812" s="31" t="s">
        <v>2411</v>
      </c>
      <c r="D6812" s="31" t="s">
        <v>93</v>
      </c>
      <c r="E6812" s="31" t="s">
        <v>3275</v>
      </c>
      <c r="F6812" s="31" t="s">
        <v>2940</v>
      </c>
      <c r="G6812" s="32">
        <v>103590</v>
      </c>
      <c r="H6812" s="31" t="s">
        <v>94</v>
      </c>
      <c r="I6812" s="32">
        <v>14190</v>
      </c>
      <c r="J6812" s="33">
        <v>7</v>
      </c>
      <c r="K6812" s="31" t="s">
        <v>94</v>
      </c>
      <c r="L6812" s="31" t="s">
        <v>95</v>
      </c>
    </row>
    <row r="6813" spans="1:12" ht="45" x14ac:dyDescent="0.2">
      <c r="A6813" t="str">
        <f>VLOOKUP(B6813,StateFIPS!A$2:B$52,2)</f>
        <v>Pennsylvania</v>
      </c>
      <c r="B6813">
        <f t="shared" si="109"/>
        <v>42</v>
      </c>
      <c r="C6813" s="31" t="s">
        <v>2437</v>
      </c>
      <c r="D6813" s="31" t="s">
        <v>93</v>
      </c>
      <c r="E6813" s="31" t="s">
        <v>3275</v>
      </c>
      <c r="F6813" s="31" t="s">
        <v>2940</v>
      </c>
      <c r="G6813" s="32">
        <v>355753</v>
      </c>
      <c r="H6813" s="31" t="s">
        <v>94</v>
      </c>
      <c r="I6813" s="32">
        <v>48733</v>
      </c>
      <c r="J6813" s="33">
        <v>7</v>
      </c>
      <c r="K6813" s="31" t="s">
        <v>94</v>
      </c>
      <c r="L6813" s="31" t="s">
        <v>95</v>
      </c>
    </row>
    <row r="6814" spans="1:12" ht="45" x14ac:dyDescent="0.2">
      <c r="A6814" t="str">
        <f>VLOOKUP(B6814,StateFIPS!A$2:B$52,2)</f>
        <v>Missouri</v>
      </c>
      <c r="B6814">
        <f t="shared" si="109"/>
        <v>29</v>
      </c>
      <c r="C6814" s="31" t="s">
        <v>308</v>
      </c>
      <c r="D6814" s="31" t="s">
        <v>93</v>
      </c>
      <c r="E6814" s="31" t="s">
        <v>3275</v>
      </c>
      <c r="F6814" s="31" t="s">
        <v>2940</v>
      </c>
      <c r="G6814" s="32">
        <v>4835</v>
      </c>
      <c r="H6814" s="31" t="s">
        <v>94</v>
      </c>
      <c r="I6814" s="32">
        <v>662</v>
      </c>
      <c r="J6814" s="33">
        <v>7</v>
      </c>
      <c r="K6814" s="31" t="s">
        <v>94</v>
      </c>
      <c r="L6814" s="31" t="s">
        <v>95</v>
      </c>
    </row>
    <row r="6815" spans="1:12" ht="45" x14ac:dyDescent="0.2">
      <c r="A6815" t="str">
        <f>VLOOKUP(B6815,StateFIPS!A$2:B$52,2)</f>
        <v>Ohio</v>
      </c>
      <c r="B6815">
        <f t="shared" si="109"/>
        <v>39</v>
      </c>
      <c r="C6815" s="31" t="s">
        <v>1513</v>
      </c>
      <c r="D6815" s="31" t="s">
        <v>93</v>
      </c>
      <c r="E6815" s="31" t="s">
        <v>3275</v>
      </c>
      <c r="F6815" s="31" t="s">
        <v>2940</v>
      </c>
      <c r="G6815" s="32">
        <v>172523</v>
      </c>
      <c r="H6815" s="31" t="s">
        <v>94</v>
      </c>
      <c r="I6815" s="32">
        <v>23633</v>
      </c>
      <c r="J6815" s="33">
        <v>7</v>
      </c>
      <c r="K6815" s="31" t="s">
        <v>94</v>
      </c>
      <c r="L6815" s="31" t="s">
        <v>95</v>
      </c>
    </row>
    <row r="6816" spans="1:12" ht="45" x14ac:dyDescent="0.2">
      <c r="A6816" t="str">
        <f>VLOOKUP(B6816,StateFIPS!A$2:B$52,2)</f>
        <v>Pennsylvania</v>
      </c>
      <c r="B6816">
        <f t="shared" si="109"/>
        <v>42</v>
      </c>
      <c r="C6816" s="31" t="s">
        <v>2501</v>
      </c>
      <c r="D6816" s="31" t="s">
        <v>93</v>
      </c>
      <c r="E6816" s="31" t="s">
        <v>3275</v>
      </c>
      <c r="F6816" s="31" t="s">
        <v>2940</v>
      </c>
      <c r="G6816" s="32">
        <v>22963</v>
      </c>
      <c r="H6816" s="31" t="s">
        <v>94</v>
      </c>
      <c r="I6816" s="32">
        <v>3146</v>
      </c>
      <c r="J6816" s="33">
        <v>7</v>
      </c>
      <c r="K6816" s="31" t="s">
        <v>94</v>
      </c>
      <c r="L6816" s="31" t="s">
        <v>95</v>
      </c>
    </row>
    <row r="6817" spans="1:12" ht="45" x14ac:dyDescent="0.2">
      <c r="A6817" t="str">
        <f>VLOOKUP(B6817,StateFIPS!A$2:B$52,2)</f>
        <v>Missouri</v>
      </c>
      <c r="B6817">
        <f t="shared" si="109"/>
        <v>29</v>
      </c>
      <c r="C6817" s="31" t="s">
        <v>307</v>
      </c>
      <c r="D6817" s="31" t="s">
        <v>93</v>
      </c>
      <c r="E6817" s="31" t="s">
        <v>3275</v>
      </c>
      <c r="F6817" s="31" t="s">
        <v>2940</v>
      </c>
      <c r="G6817" s="32">
        <v>22674</v>
      </c>
      <c r="H6817" s="31" t="s">
        <v>94</v>
      </c>
      <c r="I6817" s="32">
        <v>3106</v>
      </c>
      <c r="J6817" s="33">
        <v>7</v>
      </c>
      <c r="K6817" s="31" t="s">
        <v>94</v>
      </c>
      <c r="L6817" s="31" t="s">
        <v>95</v>
      </c>
    </row>
    <row r="6818" spans="1:12" ht="45" x14ac:dyDescent="0.2">
      <c r="A6818" t="str">
        <f>VLOOKUP(B6818,StateFIPS!A$2:B$52,2)</f>
        <v>Pennsylvania</v>
      </c>
      <c r="B6818">
        <f t="shared" si="109"/>
        <v>42</v>
      </c>
      <c r="C6818" s="31" t="s">
        <v>3255</v>
      </c>
      <c r="D6818" s="31" t="s">
        <v>93</v>
      </c>
      <c r="E6818" s="31" t="s">
        <v>3275</v>
      </c>
      <c r="F6818" s="31" t="s">
        <v>2940</v>
      </c>
      <c r="G6818" s="32">
        <v>22963</v>
      </c>
      <c r="H6818" s="31" t="s">
        <v>94</v>
      </c>
      <c r="I6818" s="32">
        <v>3146</v>
      </c>
      <c r="J6818" s="33">
        <v>7</v>
      </c>
      <c r="K6818" s="31" t="s">
        <v>94</v>
      </c>
      <c r="L6818" s="31" t="s">
        <v>95</v>
      </c>
    </row>
    <row r="6819" spans="1:12" ht="45" x14ac:dyDescent="0.2">
      <c r="A6819" t="str">
        <f>VLOOKUP(B6819,StateFIPS!A$2:B$52,2)</f>
        <v>Missouri</v>
      </c>
      <c r="B6819">
        <f t="shared" si="109"/>
        <v>29</v>
      </c>
      <c r="C6819" s="31" t="s">
        <v>2257</v>
      </c>
      <c r="D6819" s="31" t="s">
        <v>93</v>
      </c>
      <c r="E6819" s="31" t="s">
        <v>3275</v>
      </c>
      <c r="F6819" s="31" t="s">
        <v>2940</v>
      </c>
      <c r="G6819" s="32">
        <v>101081</v>
      </c>
      <c r="H6819" s="31" t="s">
        <v>94</v>
      </c>
      <c r="I6819" s="32">
        <v>13847</v>
      </c>
      <c r="J6819" s="33">
        <v>7</v>
      </c>
      <c r="K6819" s="31" t="s">
        <v>94</v>
      </c>
      <c r="L6819" s="31" t="s">
        <v>95</v>
      </c>
    </row>
    <row r="6820" spans="1:12" ht="45" x14ac:dyDescent="0.2">
      <c r="A6820" t="str">
        <f>VLOOKUP(B6820,StateFIPS!A$2:B$52,2)</f>
        <v>Missouri</v>
      </c>
      <c r="B6820">
        <f t="shared" si="109"/>
        <v>29</v>
      </c>
      <c r="C6820" s="31" t="s">
        <v>334</v>
      </c>
      <c r="D6820" s="31" t="s">
        <v>93</v>
      </c>
      <c r="E6820" s="31" t="s">
        <v>3275</v>
      </c>
      <c r="F6820" s="31" t="s">
        <v>2940</v>
      </c>
      <c r="G6820" s="32">
        <v>30598</v>
      </c>
      <c r="H6820" s="31" t="s">
        <v>94</v>
      </c>
      <c r="I6820" s="32">
        <v>4191</v>
      </c>
      <c r="J6820" s="33">
        <v>7</v>
      </c>
      <c r="K6820" s="31" t="s">
        <v>94</v>
      </c>
      <c r="L6820" s="31" t="s">
        <v>95</v>
      </c>
    </row>
    <row r="6821" spans="1:12" ht="45" x14ac:dyDescent="0.2">
      <c r="A6821" t="str">
        <f>VLOOKUP(B6821,StateFIPS!A$2:B$52,2)</f>
        <v>Pennsylvania</v>
      </c>
      <c r="B6821">
        <f t="shared" si="109"/>
        <v>42</v>
      </c>
      <c r="C6821" s="31" t="s">
        <v>2367</v>
      </c>
      <c r="D6821" s="31" t="s">
        <v>93</v>
      </c>
      <c r="E6821" s="31" t="s">
        <v>3275</v>
      </c>
      <c r="F6821" s="31" t="s">
        <v>2940</v>
      </c>
      <c r="G6821" s="32">
        <v>446029</v>
      </c>
      <c r="H6821" s="31" t="s">
        <v>94</v>
      </c>
      <c r="I6821" s="32">
        <v>61100</v>
      </c>
      <c r="J6821" s="33">
        <v>7</v>
      </c>
      <c r="K6821" s="31" t="s">
        <v>94</v>
      </c>
      <c r="L6821" s="31" t="s">
        <v>95</v>
      </c>
    </row>
    <row r="6822" spans="1:12" ht="45" x14ac:dyDescent="0.2">
      <c r="A6822" t="str">
        <f>VLOOKUP(B6822,StateFIPS!A$2:B$52,2)</f>
        <v>Ohio</v>
      </c>
      <c r="B6822">
        <f t="shared" si="109"/>
        <v>39</v>
      </c>
      <c r="C6822" s="31" t="s">
        <v>1700</v>
      </c>
      <c r="D6822" s="31" t="s">
        <v>93</v>
      </c>
      <c r="E6822" s="31" t="s">
        <v>3275</v>
      </c>
      <c r="F6822" s="31" t="s">
        <v>2940</v>
      </c>
      <c r="G6822" s="32">
        <v>170335</v>
      </c>
      <c r="H6822" s="31" t="s">
        <v>94</v>
      </c>
      <c r="I6822" s="32">
        <v>23334</v>
      </c>
      <c r="J6822" s="33">
        <v>7</v>
      </c>
      <c r="K6822" s="31" t="s">
        <v>94</v>
      </c>
      <c r="L6822" s="31" t="s">
        <v>95</v>
      </c>
    </row>
    <row r="6823" spans="1:12" ht="45" x14ac:dyDescent="0.2">
      <c r="A6823" t="str">
        <f>VLOOKUP(B6823,StateFIPS!A$2:B$52,2)</f>
        <v>Missouri</v>
      </c>
      <c r="B6823">
        <f t="shared" si="109"/>
        <v>29</v>
      </c>
      <c r="C6823" s="31" t="s">
        <v>1238</v>
      </c>
      <c r="D6823" s="31" t="s">
        <v>93</v>
      </c>
      <c r="E6823" s="31" t="s">
        <v>3275</v>
      </c>
      <c r="F6823" s="31" t="s">
        <v>2940</v>
      </c>
      <c r="G6823" s="32">
        <v>4538</v>
      </c>
      <c r="H6823" s="31" t="s">
        <v>94</v>
      </c>
      <c r="I6823" s="32">
        <v>622</v>
      </c>
      <c r="J6823" s="33">
        <v>7</v>
      </c>
      <c r="K6823" s="31" t="s">
        <v>94</v>
      </c>
      <c r="L6823" s="31" t="s">
        <v>95</v>
      </c>
    </row>
    <row r="6824" spans="1:12" ht="45" x14ac:dyDescent="0.2">
      <c r="A6824" t="str">
        <f>VLOOKUP(B6824,StateFIPS!A$2:B$52,2)</f>
        <v>Pennsylvania</v>
      </c>
      <c r="B6824">
        <f t="shared" si="109"/>
        <v>42</v>
      </c>
      <c r="C6824" s="31" t="s">
        <v>2289</v>
      </c>
      <c r="D6824" s="31" t="s">
        <v>93</v>
      </c>
      <c r="E6824" s="31" t="s">
        <v>3275</v>
      </c>
      <c r="F6824" s="31" t="s">
        <v>2940</v>
      </c>
      <c r="G6824" s="32">
        <v>34649</v>
      </c>
      <c r="H6824" s="31" t="s">
        <v>94</v>
      </c>
      <c r="I6824" s="32">
        <v>4746</v>
      </c>
      <c r="J6824" s="33">
        <v>7</v>
      </c>
      <c r="K6824" s="31" t="s">
        <v>94</v>
      </c>
      <c r="L6824" s="31" t="s">
        <v>95</v>
      </c>
    </row>
    <row r="6825" spans="1:12" ht="45" x14ac:dyDescent="0.2">
      <c r="A6825" t="str">
        <f>VLOOKUP(B6825,StateFIPS!A$2:B$52,2)</f>
        <v>Montana</v>
      </c>
      <c r="B6825">
        <f t="shared" si="109"/>
        <v>30</v>
      </c>
      <c r="C6825" s="31" t="s">
        <v>3174</v>
      </c>
      <c r="D6825" s="31" t="s">
        <v>93</v>
      </c>
      <c r="E6825" s="31" t="s">
        <v>3275</v>
      </c>
      <c r="F6825" s="31" t="s">
        <v>2940</v>
      </c>
      <c r="G6825" s="32">
        <v>29911</v>
      </c>
      <c r="H6825" s="31" t="s">
        <v>94</v>
      </c>
      <c r="I6825" s="32">
        <v>4097</v>
      </c>
      <c r="J6825" s="33">
        <v>7</v>
      </c>
      <c r="K6825" s="31" t="s">
        <v>94</v>
      </c>
      <c r="L6825" s="31" t="s">
        <v>95</v>
      </c>
    </row>
    <row r="6826" spans="1:12" ht="45" x14ac:dyDescent="0.2">
      <c r="A6826" t="str">
        <f>VLOOKUP(B6826,StateFIPS!A$2:B$52,2)</f>
        <v>Pennsylvania</v>
      </c>
      <c r="B6826">
        <f t="shared" si="109"/>
        <v>42</v>
      </c>
      <c r="C6826" s="31" t="s">
        <v>2301</v>
      </c>
      <c r="D6826" s="31" t="s">
        <v>93</v>
      </c>
      <c r="E6826" s="31" t="s">
        <v>3275</v>
      </c>
      <c r="F6826" s="31" t="s">
        <v>2940</v>
      </c>
      <c r="G6826" s="32">
        <v>67306</v>
      </c>
      <c r="H6826" s="31" t="s">
        <v>94</v>
      </c>
      <c r="I6826" s="32">
        <v>9220</v>
      </c>
      <c r="J6826" s="33">
        <v>7</v>
      </c>
      <c r="K6826" s="31" t="s">
        <v>94</v>
      </c>
      <c r="L6826" s="31" t="s">
        <v>95</v>
      </c>
    </row>
    <row r="6827" spans="1:12" ht="45" x14ac:dyDescent="0.2">
      <c r="A6827" t="str">
        <f>VLOOKUP(B6827,StateFIPS!A$2:B$52,2)</f>
        <v>Nebraska</v>
      </c>
      <c r="B6827">
        <f t="shared" si="109"/>
        <v>31</v>
      </c>
      <c r="C6827" s="31" t="s">
        <v>2220</v>
      </c>
      <c r="D6827" s="31" t="s">
        <v>93</v>
      </c>
      <c r="E6827" s="31" t="s">
        <v>3275</v>
      </c>
      <c r="F6827" s="31" t="s">
        <v>2940</v>
      </c>
      <c r="G6827" s="32">
        <v>398068</v>
      </c>
      <c r="H6827" s="31" t="s">
        <v>94</v>
      </c>
      <c r="I6827" s="32">
        <v>54530</v>
      </c>
      <c r="J6827" s="33">
        <v>7</v>
      </c>
      <c r="K6827" s="31" t="s">
        <v>94</v>
      </c>
      <c r="L6827" s="31" t="s">
        <v>95</v>
      </c>
    </row>
    <row r="6828" spans="1:12" ht="45" x14ac:dyDescent="0.2">
      <c r="A6828" t="str">
        <f>VLOOKUP(B6828,StateFIPS!A$2:B$52,2)</f>
        <v>Missouri</v>
      </c>
      <c r="B6828">
        <f t="shared" si="109"/>
        <v>29</v>
      </c>
      <c r="C6828" s="31" t="s">
        <v>337</v>
      </c>
      <c r="D6828" s="31" t="s">
        <v>93</v>
      </c>
      <c r="E6828" s="31" t="s">
        <v>3275</v>
      </c>
      <c r="F6828" s="31" t="s">
        <v>2940</v>
      </c>
      <c r="G6828" s="32">
        <v>9000</v>
      </c>
      <c r="H6828" s="31" t="s">
        <v>94</v>
      </c>
      <c r="I6828" s="32">
        <v>1233</v>
      </c>
      <c r="J6828" s="33">
        <v>7</v>
      </c>
      <c r="K6828" s="31" t="s">
        <v>94</v>
      </c>
      <c r="L6828" s="31" t="s">
        <v>95</v>
      </c>
    </row>
    <row r="6829" spans="1:12" ht="45" x14ac:dyDescent="0.2">
      <c r="A6829" t="str">
        <f>VLOOKUP(B6829,StateFIPS!A$2:B$52,2)</f>
        <v>Pennsylvania</v>
      </c>
      <c r="B6829">
        <f t="shared" si="109"/>
        <v>42</v>
      </c>
      <c r="C6829" s="31" t="s">
        <v>2455</v>
      </c>
      <c r="D6829" s="31" t="s">
        <v>93</v>
      </c>
      <c r="E6829" s="31" t="s">
        <v>3275</v>
      </c>
      <c r="F6829" s="31" t="s">
        <v>2940</v>
      </c>
      <c r="G6829" s="32">
        <v>20119</v>
      </c>
      <c r="H6829" s="31" t="s">
        <v>94</v>
      </c>
      <c r="I6829" s="32">
        <v>2756</v>
      </c>
      <c r="J6829" s="33">
        <v>7</v>
      </c>
      <c r="K6829" s="31" t="s">
        <v>94</v>
      </c>
      <c r="L6829" s="31" t="s">
        <v>95</v>
      </c>
    </row>
    <row r="6830" spans="1:12" ht="45" x14ac:dyDescent="0.2">
      <c r="A6830" t="str">
        <f>VLOOKUP(B6830,StateFIPS!A$2:B$52,2)</f>
        <v>Ohio</v>
      </c>
      <c r="B6830">
        <f t="shared" si="109"/>
        <v>39</v>
      </c>
      <c r="C6830" s="31" t="s">
        <v>1649</v>
      </c>
      <c r="D6830" s="31" t="s">
        <v>93</v>
      </c>
      <c r="E6830" s="31" t="s">
        <v>3275</v>
      </c>
      <c r="F6830" s="31" t="s">
        <v>2940</v>
      </c>
      <c r="G6830" s="32">
        <v>43688</v>
      </c>
      <c r="H6830" s="31" t="s">
        <v>94</v>
      </c>
      <c r="I6830" s="32">
        <v>5985</v>
      </c>
      <c r="J6830" s="33">
        <v>7</v>
      </c>
      <c r="K6830" s="31" t="s">
        <v>94</v>
      </c>
      <c r="L6830" s="31" t="s">
        <v>95</v>
      </c>
    </row>
    <row r="6831" spans="1:12" ht="45" x14ac:dyDescent="0.2">
      <c r="A6831" t="str">
        <f>VLOOKUP(B6831,StateFIPS!A$2:B$52,2)</f>
        <v>Pennsylvania</v>
      </c>
      <c r="B6831">
        <f t="shared" si="109"/>
        <v>42</v>
      </c>
      <c r="C6831" s="31" t="s">
        <v>2488</v>
      </c>
      <c r="D6831" s="31" t="s">
        <v>93</v>
      </c>
      <c r="E6831" s="31" t="s">
        <v>3275</v>
      </c>
      <c r="F6831" s="31" t="s">
        <v>2940</v>
      </c>
      <c r="G6831" s="32">
        <v>22963</v>
      </c>
      <c r="H6831" s="31" t="s">
        <v>94</v>
      </c>
      <c r="I6831" s="32">
        <v>3146</v>
      </c>
      <c r="J6831" s="33">
        <v>7</v>
      </c>
      <c r="K6831" s="31" t="s">
        <v>94</v>
      </c>
      <c r="L6831" s="31" t="s">
        <v>95</v>
      </c>
    </row>
    <row r="6832" spans="1:12" ht="45" x14ac:dyDescent="0.2">
      <c r="A6832" t="str">
        <f>VLOOKUP(B6832,StateFIPS!A$2:B$52,2)</f>
        <v>Missouri</v>
      </c>
      <c r="B6832">
        <f t="shared" si="109"/>
        <v>29</v>
      </c>
      <c r="C6832" s="31" t="s">
        <v>311</v>
      </c>
      <c r="D6832" s="31" t="s">
        <v>93</v>
      </c>
      <c r="E6832" s="31" t="s">
        <v>3275</v>
      </c>
      <c r="F6832" s="31" t="s">
        <v>2940</v>
      </c>
      <c r="G6832" s="32">
        <v>8017</v>
      </c>
      <c r="H6832" s="31" t="s">
        <v>94</v>
      </c>
      <c r="I6832" s="32">
        <v>1098</v>
      </c>
      <c r="J6832" s="33">
        <v>7</v>
      </c>
      <c r="K6832" s="31" t="s">
        <v>94</v>
      </c>
      <c r="L6832" s="31" t="s">
        <v>95</v>
      </c>
    </row>
    <row r="6833" spans="1:12" ht="45" x14ac:dyDescent="0.2">
      <c r="A6833" t="str">
        <f>VLOOKUP(B6833,StateFIPS!A$2:B$52,2)</f>
        <v>Pennsylvania</v>
      </c>
      <c r="B6833">
        <f t="shared" si="109"/>
        <v>42</v>
      </c>
      <c r="C6833" s="31" t="s">
        <v>2407</v>
      </c>
      <c r="D6833" s="31" t="s">
        <v>93</v>
      </c>
      <c r="E6833" s="31" t="s">
        <v>3275</v>
      </c>
      <c r="F6833" s="31" t="s">
        <v>2940</v>
      </c>
      <c r="G6833" s="32">
        <v>22963</v>
      </c>
      <c r="H6833" s="31" t="s">
        <v>94</v>
      </c>
      <c r="I6833" s="32">
        <v>3146</v>
      </c>
      <c r="J6833" s="33">
        <v>7</v>
      </c>
      <c r="K6833" s="31" t="s">
        <v>94</v>
      </c>
      <c r="L6833" s="31" t="s">
        <v>95</v>
      </c>
    </row>
    <row r="6834" spans="1:12" ht="45" x14ac:dyDescent="0.2">
      <c r="A6834" t="str">
        <f>VLOOKUP(B6834,StateFIPS!A$2:B$52,2)</f>
        <v>Missouri</v>
      </c>
      <c r="B6834">
        <f t="shared" si="109"/>
        <v>29</v>
      </c>
      <c r="C6834" s="31" t="s">
        <v>374</v>
      </c>
      <c r="D6834" s="31" t="s">
        <v>93</v>
      </c>
      <c r="E6834" s="31" t="s">
        <v>3275</v>
      </c>
      <c r="F6834" s="31" t="s">
        <v>2940</v>
      </c>
      <c r="G6834" s="32">
        <v>14442</v>
      </c>
      <c r="H6834" s="31" t="s">
        <v>94</v>
      </c>
      <c r="I6834" s="32">
        <v>1978</v>
      </c>
      <c r="J6834" s="33">
        <v>7</v>
      </c>
      <c r="K6834" s="31" t="s">
        <v>94</v>
      </c>
      <c r="L6834" s="31" t="s">
        <v>95</v>
      </c>
    </row>
    <row r="6835" spans="1:12" ht="45" x14ac:dyDescent="0.2">
      <c r="A6835" t="str">
        <f>VLOOKUP(B6835,StateFIPS!A$2:B$52,2)</f>
        <v>Virginia</v>
      </c>
      <c r="B6835">
        <f t="shared" si="109"/>
        <v>51</v>
      </c>
      <c r="C6835" s="31" t="s">
        <v>1103</v>
      </c>
      <c r="D6835" s="31" t="s">
        <v>93</v>
      </c>
      <c r="E6835" s="31" t="s">
        <v>3275</v>
      </c>
      <c r="F6835" s="31" t="s">
        <v>2940</v>
      </c>
      <c r="G6835" s="32">
        <v>29228</v>
      </c>
      <c r="H6835" s="31" t="s">
        <v>94</v>
      </c>
      <c r="I6835" s="32">
        <v>4004</v>
      </c>
      <c r="J6835" s="33">
        <v>7</v>
      </c>
      <c r="K6835" s="31" t="s">
        <v>94</v>
      </c>
      <c r="L6835" s="31" t="s">
        <v>95</v>
      </c>
    </row>
    <row r="6836" spans="1:12" ht="45" x14ac:dyDescent="0.2">
      <c r="A6836" t="str">
        <f>VLOOKUP(B6836,StateFIPS!A$2:B$52,2)</f>
        <v>Nebraska</v>
      </c>
      <c r="B6836">
        <f t="shared" si="109"/>
        <v>31</v>
      </c>
      <c r="C6836" s="31" t="s">
        <v>1175</v>
      </c>
      <c r="D6836" s="31" t="s">
        <v>93</v>
      </c>
      <c r="E6836" s="31" t="s">
        <v>3275</v>
      </c>
      <c r="F6836" s="31" t="s">
        <v>2940</v>
      </c>
      <c r="G6836" s="32">
        <v>37884</v>
      </c>
      <c r="H6836" s="31" t="s">
        <v>94</v>
      </c>
      <c r="I6836" s="32">
        <v>5190</v>
      </c>
      <c r="J6836" s="33">
        <v>7</v>
      </c>
      <c r="K6836" s="31" t="s">
        <v>94</v>
      </c>
      <c r="L6836" s="31" t="s">
        <v>95</v>
      </c>
    </row>
    <row r="6837" spans="1:12" ht="45" x14ac:dyDescent="0.2">
      <c r="A6837" t="str">
        <f>VLOOKUP(B6837,StateFIPS!A$2:B$52,2)</f>
        <v>Maryland</v>
      </c>
      <c r="B6837">
        <f t="shared" si="109"/>
        <v>24</v>
      </c>
      <c r="C6837" s="31" t="s">
        <v>402</v>
      </c>
      <c r="D6837" s="31" t="s">
        <v>93</v>
      </c>
      <c r="E6837" s="31" t="s">
        <v>3275</v>
      </c>
      <c r="F6837" s="31" t="s">
        <v>2940</v>
      </c>
      <c r="G6837" s="32">
        <v>21142</v>
      </c>
      <c r="H6837" s="31" t="s">
        <v>94</v>
      </c>
      <c r="I6837" s="32">
        <v>2896</v>
      </c>
      <c r="J6837" s="33">
        <v>7</v>
      </c>
      <c r="K6837" s="31" t="s">
        <v>94</v>
      </c>
      <c r="L6837" s="31" t="s">
        <v>95</v>
      </c>
    </row>
    <row r="6838" spans="1:12" ht="45" x14ac:dyDescent="0.2">
      <c r="A6838" t="str">
        <f>VLOOKUP(B6838,StateFIPS!A$2:B$52,2)</f>
        <v>Virginia</v>
      </c>
      <c r="B6838">
        <f t="shared" si="109"/>
        <v>51</v>
      </c>
      <c r="C6838" s="31" t="s">
        <v>1110</v>
      </c>
      <c r="D6838" s="31" t="s">
        <v>93</v>
      </c>
      <c r="E6838" s="31" t="s">
        <v>3275</v>
      </c>
      <c r="F6838" s="31" t="s">
        <v>2940</v>
      </c>
      <c r="G6838" s="32">
        <v>29228</v>
      </c>
      <c r="H6838" s="31" t="s">
        <v>94</v>
      </c>
      <c r="I6838" s="32">
        <v>4004</v>
      </c>
      <c r="J6838" s="33">
        <v>7</v>
      </c>
      <c r="K6838" s="31" t="s">
        <v>94</v>
      </c>
      <c r="L6838" s="31" t="s">
        <v>95</v>
      </c>
    </row>
    <row r="6839" spans="1:12" ht="45" x14ac:dyDescent="0.2">
      <c r="A6839" t="str">
        <f>VLOOKUP(B6839,StateFIPS!A$2:B$52,2)</f>
        <v>Virginia</v>
      </c>
      <c r="B6839">
        <f t="shared" si="109"/>
        <v>51</v>
      </c>
      <c r="C6839" s="31" t="s">
        <v>1109</v>
      </c>
      <c r="D6839" s="31" t="s">
        <v>93</v>
      </c>
      <c r="E6839" s="31" t="s">
        <v>3275</v>
      </c>
      <c r="F6839" s="31" t="s">
        <v>2940</v>
      </c>
      <c r="G6839" s="32">
        <v>350300</v>
      </c>
      <c r="H6839" s="31" t="s">
        <v>94</v>
      </c>
      <c r="I6839" s="32">
        <v>47986</v>
      </c>
      <c r="J6839" s="33">
        <v>7</v>
      </c>
      <c r="K6839" s="31" t="s">
        <v>94</v>
      </c>
      <c r="L6839" s="31" t="s">
        <v>95</v>
      </c>
    </row>
    <row r="6840" spans="1:12" ht="45" x14ac:dyDescent="0.2">
      <c r="A6840" t="str">
        <f>VLOOKUP(B6840,StateFIPS!A$2:B$52,2)</f>
        <v>Nebraska</v>
      </c>
      <c r="B6840">
        <f t="shared" si="109"/>
        <v>31</v>
      </c>
      <c r="C6840" s="31" t="s">
        <v>1163</v>
      </c>
      <c r="D6840" s="31" t="s">
        <v>93</v>
      </c>
      <c r="E6840" s="31" t="s">
        <v>3275</v>
      </c>
      <c r="F6840" s="31" t="s">
        <v>2940</v>
      </c>
      <c r="G6840" s="32">
        <v>197824</v>
      </c>
      <c r="H6840" s="31" t="s">
        <v>94</v>
      </c>
      <c r="I6840" s="32">
        <v>27099</v>
      </c>
      <c r="J6840" s="33">
        <v>7</v>
      </c>
      <c r="K6840" s="31" t="s">
        <v>94</v>
      </c>
      <c r="L6840" s="31" t="s">
        <v>95</v>
      </c>
    </row>
    <row r="6841" spans="1:12" ht="45" x14ac:dyDescent="0.2">
      <c r="A6841" t="str">
        <f>VLOOKUP(B6841,StateFIPS!A$2:B$52,2)</f>
        <v>Massachusetts</v>
      </c>
      <c r="B6841">
        <f t="shared" si="109"/>
        <v>25</v>
      </c>
      <c r="C6841" s="31" t="s">
        <v>1759</v>
      </c>
      <c r="D6841" s="31" t="s">
        <v>93</v>
      </c>
      <c r="E6841" s="31" t="s">
        <v>3275</v>
      </c>
      <c r="F6841" s="31" t="s">
        <v>2940</v>
      </c>
      <c r="G6841" s="32">
        <v>25239</v>
      </c>
      <c r="H6841" s="31" t="s">
        <v>94</v>
      </c>
      <c r="I6841" s="32">
        <v>3457</v>
      </c>
      <c r="J6841" s="33">
        <v>7</v>
      </c>
      <c r="K6841" s="31" t="s">
        <v>94</v>
      </c>
      <c r="L6841" s="31" t="s">
        <v>95</v>
      </c>
    </row>
    <row r="6842" spans="1:12" ht="45" x14ac:dyDescent="0.2">
      <c r="A6842" t="str">
        <f>VLOOKUP(B6842,StateFIPS!A$2:B$52,2)</f>
        <v>Virginia</v>
      </c>
      <c r="B6842">
        <f t="shared" si="109"/>
        <v>51</v>
      </c>
      <c r="C6842" s="31" t="s">
        <v>1107</v>
      </c>
      <c r="D6842" s="31" t="s">
        <v>93</v>
      </c>
      <c r="E6842" s="31" t="s">
        <v>3275</v>
      </c>
      <c r="F6842" s="31" t="s">
        <v>2940</v>
      </c>
      <c r="G6842" s="32">
        <v>29228</v>
      </c>
      <c r="H6842" s="31" t="s">
        <v>94</v>
      </c>
      <c r="I6842" s="32">
        <v>4004</v>
      </c>
      <c r="J6842" s="33">
        <v>7</v>
      </c>
      <c r="K6842" s="31" t="s">
        <v>94</v>
      </c>
      <c r="L6842" s="31" t="s">
        <v>95</v>
      </c>
    </row>
    <row r="6843" spans="1:12" ht="45" x14ac:dyDescent="0.2">
      <c r="A6843" t="str">
        <f>VLOOKUP(B6843,StateFIPS!A$2:B$52,2)</f>
        <v>North Carolina</v>
      </c>
      <c r="B6843">
        <f t="shared" si="109"/>
        <v>37</v>
      </c>
      <c r="C6843" s="31" t="s">
        <v>1181</v>
      </c>
      <c r="D6843" s="31" t="s">
        <v>93</v>
      </c>
      <c r="E6843" s="31" t="s">
        <v>3275</v>
      </c>
      <c r="F6843" s="31" t="s">
        <v>2940</v>
      </c>
      <c r="G6843" s="32">
        <v>125711</v>
      </c>
      <c r="H6843" s="31" t="s">
        <v>94</v>
      </c>
      <c r="I6843" s="32">
        <v>17221</v>
      </c>
      <c r="J6843" s="33">
        <v>7</v>
      </c>
      <c r="K6843" s="31" t="s">
        <v>94</v>
      </c>
      <c r="L6843" s="31" t="s">
        <v>95</v>
      </c>
    </row>
    <row r="6844" spans="1:12" ht="45" x14ac:dyDescent="0.2">
      <c r="A6844" t="str">
        <f>VLOOKUP(B6844,StateFIPS!A$2:B$52,2)</f>
        <v>Massachusetts</v>
      </c>
      <c r="B6844">
        <f t="shared" si="109"/>
        <v>25</v>
      </c>
      <c r="C6844" s="31" t="s">
        <v>431</v>
      </c>
      <c r="D6844" s="31" t="s">
        <v>93</v>
      </c>
      <c r="E6844" s="31" t="s">
        <v>3275</v>
      </c>
      <c r="F6844" s="31" t="s">
        <v>2940</v>
      </c>
      <c r="G6844" s="32">
        <v>25481</v>
      </c>
      <c r="H6844" s="31" t="s">
        <v>94</v>
      </c>
      <c r="I6844" s="32">
        <v>3491</v>
      </c>
      <c r="J6844" s="33">
        <v>7</v>
      </c>
      <c r="K6844" s="31" t="s">
        <v>94</v>
      </c>
      <c r="L6844" s="31" t="s">
        <v>95</v>
      </c>
    </row>
    <row r="6845" spans="1:12" ht="45" x14ac:dyDescent="0.2">
      <c r="A6845" t="str">
        <f>VLOOKUP(B6845,StateFIPS!A$2:B$52,2)</f>
        <v>Virginia</v>
      </c>
      <c r="B6845">
        <f t="shared" si="109"/>
        <v>51</v>
      </c>
      <c r="C6845" s="31" t="s">
        <v>1106</v>
      </c>
      <c r="D6845" s="31" t="s">
        <v>93</v>
      </c>
      <c r="E6845" s="31" t="s">
        <v>3275</v>
      </c>
      <c r="F6845" s="31" t="s">
        <v>2940</v>
      </c>
      <c r="G6845" s="32">
        <v>29228</v>
      </c>
      <c r="H6845" s="31" t="s">
        <v>94</v>
      </c>
      <c r="I6845" s="32">
        <v>4004</v>
      </c>
      <c r="J6845" s="33">
        <v>7</v>
      </c>
      <c r="K6845" s="31" t="s">
        <v>94</v>
      </c>
      <c r="L6845" s="31" t="s">
        <v>95</v>
      </c>
    </row>
    <row r="6846" spans="1:12" ht="45" x14ac:dyDescent="0.2">
      <c r="A6846" t="str">
        <f>VLOOKUP(B6846,StateFIPS!A$2:B$52,2)</f>
        <v>Virginia</v>
      </c>
      <c r="B6846">
        <f t="shared" si="109"/>
        <v>51</v>
      </c>
      <c r="C6846" s="31" t="s">
        <v>1105</v>
      </c>
      <c r="D6846" s="31" t="s">
        <v>93</v>
      </c>
      <c r="E6846" s="31" t="s">
        <v>3275</v>
      </c>
      <c r="F6846" s="31" t="s">
        <v>2940</v>
      </c>
      <c r="G6846" s="32">
        <v>29228</v>
      </c>
      <c r="H6846" s="31" t="s">
        <v>94</v>
      </c>
      <c r="I6846" s="32">
        <v>4004</v>
      </c>
      <c r="J6846" s="33">
        <v>7</v>
      </c>
      <c r="K6846" s="31" t="s">
        <v>94</v>
      </c>
      <c r="L6846" s="31" t="s">
        <v>95</v>
      </c>
    </row>
    <row r="6847" spans="1:12" ht="45" x14ac:dyDescent="0.2">
      <c r="A6847" t="str">
        <f>VLOOKUP(B6847,StateFIPS!A$2:B$52,2)</f>
        <v>Massachusetts</v>
      </c>
      <c r="B6847">
        <f t="shared" si="109"/>
        <v>25</v>
      </c>
      <c r="C6847" s="31" t="s">
        <v>1721</v>
      </c>
      <c r="D6847" s="31" t="s">
        <v>93</v>
      </c>
      <c r="E6847" s="31" t="s">
        <v>3275</v>
      </c>
      <c r="F6847" s="31" t="s">
        <v>2940</v>
      </c>
      <c r="G6847" s="32">
        <v>17341</v>
      </c>
      <c r="H6847" s="31" t="s">
        <v>94</v>
      </c>
      <c r="I6847" s="32">
        <v>2375</v>
      </c>
      <c r="J6847" s="33">
        <v>7</v>
      </c>
      <c r="K6847" s="31" t="s">
        <v>94</v>
      </c>
      <c r="L6847" s="31" t="s">
        <v>95</v>
      </c>
    </row>
    <row r="6848" spans="1:12" ht="45" x14ac:dyDescent="0.2">
      <c r="A6848" t="str">
        <f>VLOOKUP(B6848,StateFIPS!A$2:B$52,2)</f>
        <v>North Carolina</v>
      </c>
      <c r="B6848">
        <f t="shared" si="109"/>
        <v>37</v>
      </c>
      <c r="C6848" s="31" t="s">
        <v>1183</v>
      </c>
      <c r="D6848" s="31" t="s">
        <v>93</v>
      </c>
      <c r="E6848" s="31" t="s">
        <v>3275</v>
      </c>
      <c r="F6848" s="31" t="s">
        <v>2940</v>
      </c>
      <c r="G6848" s="32">
        <v>13538</v>
      </c>
      <c r="H6848" s="31" t="s">
        <v>94</v>
      </c>
      <c r="I6848" s="32">
        <v>1855</v>
      </c>
      <c r="J6848" s="33">
        <v>7</v>
      </c>
      <c r="K6848" s="31" t="s">
        <v>94</v>
      </c>
      <c r="L6848" s="31" t="s">
        <v>95</v>
      </c>
    </row>
    <row r="6849" spans="1:12" ht="45" x14ac:dyDescent="0.2">
      <c r="A6849" t="str">
        <f>VLOOKUP(B6849,StateFIPS!A$2:B$52,2)</f>
        <v>Michigan</v>
      </c>
      <c r="B6849">
        <f t="shared" si="109"/>
        <v>26</v>
      </c>
      <c r="C6849" s="31" t="s">
        <v>1722</v>
      </c>
      <c r="D6849" s="31" t="s">
        <v>93</v>
      </c>
      <c r="E6849" s="31" t="s">
        <v>3275</v>
      </c>
      <c r="F6849" s="31" t="s">
        <v>2940</v>
      </c>
      <c r="G6849" s="32">
        <v>865176</v>
      </c>
      <c r="H6849" s="31" t="s">
        <v>94</v>
      </c>
      <c r="I6849" s="32">
        <v>118517</v>
      </c>
      <c r="J6849" s="33">
        <v>7</v>
      </c>
      <c r="K6849" s="31" t="s">
        <v>94</v>
      </c>
      <c r="L6849" s="31" t="s">
        <v>95</v>
      </c>
    </row>
    <row r="6850" spans="1:12" ht="45" x14ac:dyDescent="0.2">
      <c r="A6850" t="str">
        <f>VLOOKUP(B6850,StateFIPS!A$2:B$52,2)</f>
        <v>Virginia</v>
      </c>
      <c r="B6850">
        <f t="shared" si="109"/>
        <v>51</v>
      </c>
      <c r="C6850" s="31" t="s">
        <v>1114</v>
      </c>
      <c r="D6850" s="31" t="s">
        <v>93</v>
      </c>
      <c r="E6850" s="31" t="s">
        <v>3275</v>
      </c>
      <c r="F6850" s="31" t="s">
        <v>2940</v>
      </c>
      <c r="G6850" s="32">
        <v>29228</v>
      </c>
      <c r="H6850" s="31" t="s">
        <v>94</v>
      </c>
      <c r="I6850" s="32">
        <v>4004</v>
      </c>
      <c r="J6850" s="33">
        <v>7</v>
      </c>
      <c r="K6850" s="31" t="s">
        <v>94</v>
      </c>
      <c r="L6850" s="31" t="s">
        <v>95</v>
      </c>
    </row>
    <row r="6851" spans="1:12" ht="45" x14ac:dyDescent="0.2">
      <c r="A6851" t="str">
        <f>VLOOKUP(B6851,StateFIPS!A$2:B$52,2)</f>
        <v>North Carolina</v>
      </c>
      <c r="B6851">
        <f t="shared" ref="B6851:B6914" si="110">VALUE(LEFT(C6851,2))</f>
        <v>37</v>
      </c>
      <c r="C6851" s="31" t="s">
        <v>1178</v>
      </c>
      <c r="D6851" s="31" t="s">
        <v>93</v>
      </c>
      <c r="E6851" s="31" t="s">
        <v>3275</v>
      </c>
      <c r="F6851" s="31" t="s">
        <v>2940</v>
      </c>
      <c r="G6851" s="32">
        <v>86058</v>
      </c>
      <c r="H6851" s="31" t="s">
        <v>94</v>
      </c>
      <c r="I6851" s="32">
        <v>11789</v>
      </c>
      <c r="J6851" s="33">
        <v>7</v>
      </c>
      <c r="K6851" s="31" t="s">
        <v>94</v>
      </c>
      <c r="L6851" s="31" t="s">
        <v>95</v>
      </c>
    </row>
    <row r="6852" spans="1:12" ht="45" x14ac:dyDescent="0.2">
      <c r="A6852" t="str">
        <f>VLOOKUP(B6852,StateFIPS!A$2:B$52,2)</f>
        <v>Michigan</v>
      </c>
      <c r="B6852">
        <f t="shared" si="110"/>
        <v>26</v>
      </c>
      <c r="C6852" s="31" t="s">
        <v>1706</v>
      </c>
      <c r="D6852" s="31" t="s">
        <v>93</v>
      </c>
      <c r="E6852" s="31" t="s">
        <v>3275</v>
      </c>
      <c r="F6852" s="31" t="s">
        <v>2940</v>
      </c>
      <c r="G6852" s="32">
        <v>227072</v>
      </c>
      <c r="H6852" s="31" t="s">
        <v>94</v>
      </c>
      <c r="I6852" s="32">
        <v>31106</v>
      </c>
      <c r="J6852" s="33">
        <v>7</v>
      </c>
      <c r="K6852" s="31" t="s">
        <v>94</v>
      </c>
      <c r="L6852" s="31" t="s">
        <v>95</v>
      </c>
    </row>
    <row r="6853" spans="1:12" ht="45" x14ac:dyDescent="0.2">
      <c r="A6853" t="str">
        <f>VLOOKUP(B6853,StateFIPS!A$2:B$52,2)</f>
        <v>Virginia</v>
      </c>
      <c r="B6853">
        <f t="shared" si="110"/>
        <v>51</v>
      </c>
      <c r="C6853" s="31" t="s">
        <v>2526</v>
      </c>
      <c r="D6853" s="31" t="s">
        <v>93</v>
      </c>
      <c r="E6853" s="31" t="s">
        <v>3275</v>
      </c>
      <c r="F6853" s="31" t="s">
        <v>2940</v>
      </c>
      <c r="G6853" s="32">
        <v>29228</v>
      </c>
      <c r="H6853" s="31" t="s">
        <v>94</v>
      </c>
      <c r="I6853" s="32">
        <v>4004</v>
      </c>
      <c r="J6853" s="33">
        <v>7</v>
      </c>
      <c r="K6853" s="31" t="s">
        <v>94</v>
      </c>
      <c r="L6853" s="31" t="s">
        <v>95</v>
      </c>
    </row>
    <row r="6854" spans="1:12" ht="45" x14ac:dyDescent="0.2">
      <c r="A6854" t="str">
        <f>VLOOKUP(B6854,StateFIPS!A$2:B$52,2)</f>
        <v>North Carolina</v>
      </c>
      <c r="B6854">
        <f t="shared" si="110"/>
        <v>37</v>
      </c>
      <c r="C6854" s="31" t="s">
        <v>1921</v>
      </c>
      <c r="D6854" s="31" t="s">
        <v>93</v>
      </c>
      <c r="E6854" s="31" t="s">
        <v>3275</v>
      </c>
      <c r="F6854" s="31" t="s">
        <v>2940</v>
      </c>
      <c r="G6854" s="32">
        <v>2158</v>
      </c>
      <c r="H6854" s="31" t="s">
        <v>94</v>
      </c>
      <c r="I6854" s="32">
        <v>296</v>
      </c>
      <c r="J6854" s="33">
        <v>7</v>
      </c>
      <c r="K6854" s="31" t="s">
        <v>94</v>
      </c>
      <c r="L6854" s="31" t="s">
        <v>95</v>
      </c>
    </row>
    <row r="6855" spans="1:12" ht="45" x14ac:dyDescent="0.2">
      <c r="A6855" t="str">
        <f>VLOOKUP(B6855,StateFIPS!A$2:B$52,2)</f>
        <v>Nebraska</v>
      </c>
      <c r="B6855">
        <f t="shared" si="110"/>
        <v>31</v>
      </c>
      <c r="C6855" s="31" t="s">
        <v>1161</v>
      </c>
      <c r="D6855" s="31" t="s">
        <v>93</v>
      </c>
      <c r="E6855" s="31" t="s">
        <v>3275</v>
      </c>
      <c r="F6855" s="31" t="s">
        <v>2940</v>
      </c>
      <c r="G6855" s="32">
        <v>62792</v>
      </c>
      <c r="H6855" s="31" t="s">
        <v>94</v>
      </c>
      <c r="I6855" s="32">
        <v>8602</v>
      </c>
      <c r="J6855" s="33">
        <v>7</v>
      </c>
      <c r="K6855" s="31" t="s">
        <v>94</v>
      </c>
      <c r="L6855" s="31" t="s">
        <v>95</v>
      </c>
    </row>
    <row r="6856" spans="1:12" ht="45" x14ac:dyDescent="0.2">
      <c r="A6856" t="str">
        <f>VLOOKUP(B6856,StateFIPS!A$2:B$52,2)</f>
        <v>Virginia</v>
      </c>
      <c r="B6856">
        <f t="shared" si="110"/>
        <v>51</v>
      </c>
      <c r="C6856" s="31" t="s">
        <v>1092</v>
      </c>
      <c r="D6856" s="31" t="s">
        <v>93</v>
      </c>
      <c r="E6856" s="31" t="s">
        <v>3275</v>
      </c>
      <c r="F6856" s="31" t="s">
        <v>2940</v>
      </c>
      <c r="G6856" s="32">
        <v>29228</v>
      </c>
      <c r="H6856" s="31" t="s">
        <v>94</v>
      </c>
      <c r="I6856" s="32">
        <v>4004</v>
      </c>
      <c r="J6856" s="33">
        <v>7</v>
      </c>
      <c r="K6856" s="31" t="s">
        <v>94</v>
      </c>
      <c r="L6856" s="31" t="s">
        <v>95</v>
      </c>
    </row>
    <row r="6857" spans="1:12" ht="45" x14ac:dyDescent="0.2">
      <c r="A6857" t="str">
        <f>VLOOKUP(B6857,StateFIPS!A$2:B$52,2)</f>
        <v>Michigan</v>
      </c>
      <c r="B6857">
        <f t="shared" si="110"/>
        <v>26</v>
      </c>
      <c r="C6857" s="31" t="s">
        <v>1735</v>
      </c>
      <c r="D6857" s="31" t="s">
        <v>93</v>
      </c>
      <c r="E6857" s="31" t="s">
        <v>3275</v>
      </c>
      <c r="F6857" s="31" t="s">
        <v>2940</v>
      </c>
      <c r="G6857" s="32">
        <v>329639</v>
      </c>
      <c r="H6857" s="31" t="s">
        <v>94</v>
      </c>
      <c r="I6857" s="32">
        <v>45156</v>
      </c>
      <c r="J6857" s="33">
        <v>7</v>
      </c>
      <c r="K6857" s="31" t="s">
        <v>94</v>
      </c>
      <c r="L6857" s="31" t="s">
        <v>95</v>
      </c>
    </row>
    <row r="6858" spans="1:12" ht="45" x14ac:dyDescent="0.2">
      <c r="A6858" t="str">
        <f>VLOOKUP(B6858,StateFIPS!A$2:B$52,2)</f>
        <v>Nebraska</v>
      </c>
      <c r="B6858">
        <f t="shared" si="110"/>
        <v>31</v>
      </c>
      <c r="C6858" s="31" t="s">
        <v>2272</v>
      </c>
      <c r="D6858" s="31" t="s">
        <v>93</v>
      </c>
      <c r="E6858" s="31" t="s">
        <v>3275</v>
      </c>
      <c r="F6858" s="31" t="s">
        <v>2940</v>
      </c>
      <c r="G6858" s="32">
        <v>118206</v>
      </c>
      <c r="H6858" s="31" t="s">
        <v>94</v>
      </c>
      <c r="I6858" s="32">
        <v>16193</v>
      </c>
      <c r="J6858" s="33">
        <v>7</v>
      </c>
      <c r="K6858" s="31" t="s">
        <v>94</v>
      </c>
      <c r="L6858" s="31" t="s">
        <v>95</v>
      </c>
    </row>
    <row r="6859" spans="1:12" ht="45" x14ac:dyDescent="0.2">
      <c r="A6859" t="str">
        <f>VLOOKUP(B6859,StateFIPS!A$2:B$52,2)</f>
        <v>Michigan</v>
      </c>
      <c r="B6859">
        <f t="shared" si="110"/>
        <v>26</v>
      </c>
      <c r="C6859" s="31" t="s">
        <v>1717</v>
      </c>
      <c r="D6859" s="31" t="s">
        <v>93</v>
      </c>
      <c r="E6859" s="31" t="s">
        <v>3275</v>
      </c>
      <c r="F6859" s="31" t="s">
        <v>2940</v>
      </c>
      <c r="G6859" s="32">
        <v>115597</v>
      </c>
      <c r="H6859" s="31" t="s">
        <v>94</v>
      </c>
      <c r="I6859" s="32">
        <v>15835</v>
      </c>
      <c r="J6859" s="33">
        <v>7</v>
      </c>
      <c r="K6859" s="31" t="s">
        <v>94</v>
      </c>
      <c r="L6859" s="31" t="s">
        <v>95</v>
      </c>
    </row>
    <row r="6860" spans="1:12" ht="45" x14ac:dyDescent="0.2">
      <c r="A6860" t="str">
        <f>VLOOKUP(B6860,StateFIPS!A$2:B$52,2)</f>
        <v>North Carolina</v>
      </c>
      <c r="B6860">
        <f t="shared" si="110"/>
        <v>37</v>
      </c>
      <c r="C6860" s="31" t="s">
        <v>1184</v>
      </c>
      <c r="D6860" s="31" t="s">
        <v>93</v>
      </c>
      <c r="E6860" s="31" t="s">
        <v>3275</v>
      </c>
      <c r="F6860" s="31" t="s">
        <v>2940</v>
      </c>
      <c r="G6860" s="32">
        <v>26420</v>
      </c>
      <c r="H6860" s="31" t="s">
        <v>94</v>
      </c>
      <c r="I6860" s="32">
        <v>3619</v>
      </c>
      <c r="J6860" s="33">
        <v>7</v>
      </c>
      <c r="K6860" s="31" t="s">
        <v>94</v>
      </c>
      <c r="L6860" s="31" t="s">
        <v>95</v>
      </c>
    </row>
    <row r="6861" spans="1:12" ht="45" x14ac:dyDescent="0.2">
      <c r="A6861" t="str">
        <f>VLOOKUP(B6861,StateFIPS!A$2:B$52,2)</f>
        <v>Michigan</v>
      </c>
      <c r="B6861">
        <f t="shared" si="110"/>
        <v>26</v>
      </c>
      <c r="C6861" s="31" t="s">
        <v>1714</v>
      </c>
      <c r="D6861" s="31" t="s">
        <v>93</v>
      </c>
      <c r="E6861" s="31" t="s">
        <v>3275</v>
      </c>
      <c r="F6861" s="31" t="s">
        <v>2940</v>
      </c>
      <c r="G6861" s="32">
        <v>92665</v>
      </c>
      <c r="H6861" s="31" t="s">
        <v>94</v>
      </c>
      <c r="I6861" s="32">
        <v>12694</v>
      </c>
      <c r="J6861" s="33">
        <v>7</v>
      </c>
      <c r="K6861" s="31" t="s">
        <v>94</v>
      </c>
      <c r="L6861" s="31" t="s">
        <v>95</v>
      </c>
    </row>
    <row r="6862" spans="1:12" ht="45" x14ac:dyDescent="0.2">
      <c r="A6862" t="str">
        <f>VLOOKUP(B6862,StateFIPS!A$2:B$52,2)</f>
        <v>Virginia</v>
      </c>
      <c r="B6862">
        <f t="shared" si="110"/>
        <v>51</v>
      </c>
      <c r="C6862" s="31" t="s">
        <v>2620</v>
      </c>
      <c r="D6862" s="31" t="s">
        <v>93</v>
      </c>
      <c r="E6862" s="31" t="s">
        <v>3275</v>
      </c>
      <c r="F6862" s="31" t="s">
        <v>2940</v>
      </c>
      <c r="G6862" s="32">
        <v>29228</v>
      </c>
      <c r="H6862" s="31" t="s">
        <v>94</v>
      </c>
      <c r="I6862" s="32">
        <v>4004</v>
      </c>
      <c r="J6862" s="33">
        <v>7</v>
      </c>
      <c r="K6862" s="31" t="s">
        <v>94</v>
      </c>
      <c r="L6862" s="31" t="s">
        <v>95</v>
      </c>
    </row>
    <row r="6863" spans="1:12" ht="45" x14ac:dyDescent="0.2">
      <c r="A6863" t="str">
        <f>VLOOKUP(B6863,StateFIPS!A$2:B$52,2)</f>
        <v>Michigan</v>
      </c>
      <c r="B6863">
        <f t="shared" si="110"/>
        <v>26</v>
      </c>
      <c r="C6863" s="31" t="s">
        <v>1708</v>
      </c>
      <c r="D6863" s="31" t="s">
        <v>93</v>
      </c>
      <c r="E6863" s="31" t="s">
        <v>3275</v>
      </c>
      <c r="F6863" s="31" t="s">
        <v>2940</v>
      </c>
      <c r="G6863" s="32">
        <v>654395</v>
      </c>
      <c r="H6863" s="31" t="s">
        <v>94</v>
      </c>
      <c r="I6863" s="32">
        <v>89643</v>
      </c>
      <c r="J6863" s="33">
        <v>7</v>
      </c>
      <c r="K6863" s="31" t="s">
        <v>94</v>
      </c>
      <c r="L6863" s="31" t="s">
        <v>95</v>
      </c>
    </row>
    <row r="6864" spans="1:12" ht="45" x14ac:dyDescent="0.2">
      <c r="A6864" t="str">
        <f>VLOOKUP(B6864,StateFIPS!A$2:B$52,2)</f>
        <v>Maryland</v>
      </c>
      <c r="B6864">
        <f t="shared" si="110"/>
        <v>24</v>
      </c>
      <c r="C6864" s="31" t="s">
        <v>1756</v>
      </c>
      <c r="D6864" s="31" t="s">
        <v>93</v>
      </c>
      <c r="E6864" s="31" t="s">
        <v>3275</v>
      </c>
      <c r="F6864" s="31" t="s">
        <v>2940</v>
      </c>
      <c r="G6864" s="32">
        <v>36698</v>
      </c>
      <c r="H6864" s="31" t="s">
        <v>94</v>
      </c>
      <c r="I6864" s="32">
        <v>5027</v>
      </c>
      <c r="J6864" s="33">
        <v>7</v>
      </c>
      <c r="K6864" s="31" t="s">
        <v>94</v>
      </c>
      <c r="L6864" s="31" t="s">
        <v>95</v>
      </c>
    </row>
    <row r="6865" spans="1:12" ht="45" x14ac:dyDescent="0.2">
      <c r="A6865" t="str">
        <f>VLOOKUP(B6865,StateFIPS!A$2:B$52,2)</f>
        <v>Virginia</v>
      </c>
      <c r="B6865">
        <f t="shared" si="110"/>
        <v>51</v>
      </c>
      <c r="C6865" s="31" t="s">
        <v>3219</v>
      </c>
      <c r="D6865" s="31" t="s">
        <v>93</v>
      </c>
      <c r="E6865" s="31" t="s">
        <v>3275</v>
      </c>
      <c r="F6865" s="31" t="s">
        <v>2940</v>
      </c>
      <c r="G6865" s="32">
        <v>29228</v>
      </c>
      <c r="H6865" s="31" t="s">
        <v>94</v>
      </c>
      <c r="I6865" s="32">
        <v>4004</v>
      </c>
      <c r="J6865" s="33">
        <v>7</v>
      </c>
      <c r="K6865" s="31" t="s">
        <v>94</v>
      </c>
      <c r="L6865" s="31" t="s">
        <v>95</v>
      </c>
    </row>
    <row r="6866" spans="1:12" ht="45" x14ac:dyDescent="0.2">
      <c r="A6866" t="str">
        <f>VLOOKUP(B6866,StateFIPS!A$2:B$52,2)</f>
        <v>Kentucky</v>
      </c>
      <c r="B6866">
        <f t="shared" si="110"/>
        <v>21</v>
      </c>
      <c r="C6866" s="31" t="s">
        <v>1878</v>
      </c>
      <c r="D6866" s="31" t="s">
        <v>93</v>
      </c>
      <c r="E6866" s="31" t="s">
        <v>3275</v>
      </c>
      <c r="F6866" s="31" t="s">
        <v>2940</v>
      </c>
      <c r="G6866" s="32">
        <v>20801</v>
      </c>
      <c r="H6866" s="31" t="s">
        <v>94</v>
      </c>
      <c r="I6866" s="32">
        <v>2849</v>
      </c>
      <c r="J6866" s="33">
        <v>7</v>
      </c>
      <c r="K6866" s="31" t="s">
        <v>94</v>
      </c>
      <c r="L6866" s="31" t="s">
        <v>95</v>
      </c>
    </row>
    <row r="6867" spans="1:12" ht="45" x14ac:dyDescent="0.2">
      <c r="A6867" t="str">
        <f>VLOOKUP(B6867,StateFIPS!A$2:B$52,2)</f>
        <v>Virginia</v>
      </c>
      <c r="B6867">
        <f t="shared" si="110"/>
        <v>51</v>
      </c>
      <c r="C6867" s="31" t="s">
        <v>3212</v>
      </c>
      <c r="D6867" s="31" t="s">
        <v>93</v>
      </c>
      <c r="E6867" s="31" t="s">
        <v>3275</v>
      </c>
      <c r="F6867" s="31" t="s">
        <v>2940</v>
      </c>
      <c r="G6867" s="32">
        <v>29228</v>
      </c>
      <c r="H6867" s="31" t="s">
        <v>94</v>
      </c>
      <c r="I6867" s="32">
        <v>4004</v>
      </c>
      <c r="J6867" s="33">
        <v>7</v>
      </c>
      <c r="K6867" s="31" t="s">
        <v>94</v>
      </c>
      <c r="L6867" s="31" t="s">
        <v>95</v>
      </c>
    </row>
    <row r="6868" spans="1:12" ht="45" x14ac:dyDescent="0.2">
      <c r="A6868" t="str">
        <f>VLOOKUP(B6868,StateFIPS!A$2:B$52,2)</f>
        <v>Nebraska</v>
      </c>
      <c r="B6868">
        <f t="shared" si="110"/>
        <v>31</v>
      </c>
      <c r="C6868" s="31" t="s">
        <v>2229</v>
      </c>
      <c r="D6868" s="31" t="s">
        <v>93</v>
      </c>
      <c r="E6868" s="31" t="s">
        <v>3275</v>
      </c>
      <c r="F6868" s="31" t="s">
        <v>2940</v>
      </c>
      <c r="G6868" s="32">
        <v>195415</v>
      </c>
      <c r="H6868" s="31" t="s">
        <v>94</v>
      </c>
      <c r="I6868" s="32">
        <v>26769</v>
      </c>
      <c r="J6868" s="33">
        <v>7</v>
      </c>
      <c r="K6868" s="31" t="s">
        <v>94</v>
      </c>
      <c r="L6868" s="31" t="s">
        <v>95</v>
      </c>
    </row>
    <row r="6869" spans="1:12" ht="45" x14ac:dyDescent="0.2">
      <c r="A6869" t="str">
        <f>VLOOKUP(B6869,StateFIPS!A$2:B$52,2)</f>
        <v>Maryland</v>
      </c>
      <c r="B6869">
        <f t="shared" si="110"/>
        <v>24</v>
      </c>
      <c r="C6869" s="31" t="s">
        <v>1853</v>
      </c>
      <c r="D6869" s="31" t="s">
        <v>93</v>
      </c>
      <c r="E6869" s="31" t="s">
        <v>3275</v>
      </c>
      <c r="F6869" s="31" t="s">
        <v>2940</v>
      </c>
      <c r="G6869" s="32">
        <v>21858</v>
      </c>
      <c r="H6869" s="31" t="s">
        <v>94</v>
      </c>
      <c r="I6869" s="32">
        <v>2994</v>
      </c>
      <c r="J6869" s="33">
        <v>7</v>
      </c>
      <c r="K6869" s="31" t="s">
        <v>94</v>
      </c>
      <c r="L6869" s="31" t="s">
        <v>95</v>
      </c>
    </row>
    <row r="6870" spans="1:12" ht="45" x14ac:dyDescent="0.2">
      <c r="A6870" t="str">
        <f>VLOOKUP(B6870,StateFIPS!A$2:B$52,2)</f>
        <v>Virginia</v>
      </c>
      <c r="B6870">
        <f t="shared" si="110"/>
        <v>51</v>
      </c>
      <c r="C6870" s="31" t="s">
        <v>2744</v>
      </c>
      <c r="D6870" s="31" t="s">
        <v>93</v>
      </c>
      <c r="E6870" s="31" t="s">
        <v>3275</v>
      </c>
      <c r="F6870" s="31" t="s">
        <v>2940</v>
      </c>
      <c r="G6870" s="32">
        <v>29228</v>
      </c>
      <c r="H6870" s="31" t="s">
        <v>94</v>
      </c>
      <c r="I6870" s="32">
        <v>4004</v>
      </c>
      <c r="J6870" s="33">
        <v>7</v>
      </c>
      <c r="K6870" s="31" t="s">
        <v>94</v>
      </c>
      <c r="L6870" s="31" t="s">
        <v>95</v>
      </c>
    </row>
    <row r="6871" spans="1:12" ht="45" x14ac:dyDescent="0.2">
      <c r="A6871" t="str">
        <f>VLOOKUP(B6871,StateFIPS!A$2:B$52,2)</f>
        <v>North Carolina</v>
      </c>
      <c r="B6871">
        <f t="shared" si="110"/>
        <v>37</v>
      </c>
      <c r="C6871" s="31" t="s">
        <v>2757</v>
      </c>
      <c r="D6871" s="31" t="s">
        <v>93</v>
      </c>
      <c r="E6871" s="31" t="s">
        <v>3275</v>
      </c>
      <c r="F6871" s="31" t="s">
        <v>2940</v>
      </c>
      <c r="G6871" s="32">
        <v>13538</v>
      </c>
      <c r="H6871" s="31" t="s">
        <v>94</v>
      </c>
      <c r="I6871" s="32">
        <v>1855</v>
      </c>
      <c r="J6871" s="33">
        <v>7</v>
      </c>
      <c r="K6871" s="31" t="s">
        <v>94</v>
      </c>
      <c r="L6871" s="31" t="s">
        <v>95</v>
      </c>
    </row>
    <row r="6872" spans="1:12" ht="45" x14ac:dyDescent="0.2">
      <c r="A6872" t="str">
        <f>VLOOKUP(B6872,StateFIPS!A$2:B$52,2)</f>
        <v>Virginia</v>
      </c>
      <c r="B6872">
        <f t="shared" si="110"/>
        <v>51</v>
      </c>
      <c r="C6872" s="31" t="s">
        <v>2657</v>
      </c>
      <c r="D6872" s="31" t="s">
        <v>93</v>
      </c>
      <c r="E6872" s="31" t="s">
        <v>3275</v>
      </c>
      <c r="F6872" s="31" t="s">
        <v>2940</v>
      </c>
      <c r="G6872" s="32">
        <v>29228</v>
      </c>
      <c r="H6872" s="31" t="s">
        <v>94</v>
      </c>
      <c r="I6872" s="32">
        <v>4004</v>
      </c>
      <c r="J6872" s="33">
        <v>7</v>
      </c>
      <c r="K6872" s="31" t="s">
        <v>94</v>
      </c>
      <c r="L6872" s="31" t="s">
        <v>95</v>
      </c>
    </row>
    <row r="6873" spans="1:12" ht="45" x14ac:dyDescent="0.2">
      <c r="A6873" t="str">
        <f>VLOOKUP(B6873,StateFIPS!A$2:B$52,2)</f>
        <v>Virginia</v>
      </c>
      <c r="B6873">
        <f t="shared" si="110"/>
        <v>51</v>
      </c>
      <c r="C6873" s="31" t="s">
        <v>993</v>
      </c>
      <c r="D6873" s="31" t="s">
        <v>93</v>
      </c>
      <c r="E6873" s="31" t="s">
        <v>3275</v>
      </c>
      <c r="F6873" s="31" t="s">
        <v>2940</v>
      </c>
      <c r="G6873" s="32">
        <v>27138</v>
      </c>
      <c r="H6873" s="31" t="s">
        <v>94</v>
      </c>
      <c r="I6873" s="32">
        <v>3717</v>
      </c>
      <c r="J6873" s="33">
        <v>7</v>
      </c>
      <c r="K6873" s="31" t="s">
        <v>94</v>
      </c>
      <c r="L6873" s="31" t="s">
        <v>95</v>
      </c>
    </row>
    <row r="6874" spans="1:12" ht="45" x14ac:dyDescent="0.2">
      <c r="A6874" t="str">
        <f>VLOOKUP(B6874,StateFIPS!A$2:B$52,2)</f>
        <v>Maryland</v>
      </c>
      <c r="B6874">
        <f t="shared" si="110"/>
        <v>24</v>
      </c>
      <c r="C6874" s="31" t="s">
        <v>1739</v>
      </c>
      <c r="D6874" s="31" t="s">
        <v>93</v>
      </c>
      <c r="E6874" s="31" t="s">
        <v>3275</v>
      </c>
      <c r="F6874" s="31" t="s">
        <v>2940</v>
      </c>
      <c r="G6874" s="32">
        <v>34465</v>
      </c>
      <c r="H6874" s="31" t="s">
        <v>94</v>
      </c>
      <c r="I6874" s="32">
        <v>4721</v>
      </c>
      <c r="J6874" s="33">
        <v>7</v>
      </c>
      <c r="K6874" s="31" t="s">
        <v>94</v>
      </c>
      <c r="L6874" s="31" t="s">
        <v>95</v>
      </c>
    </row>
    <row r="6875" spans="1:12" ht="45" x14ac:dyDescent="0.2">
      <c r="A6875" t="str">
        <f>VLOOKUP(B6875,StateFIPS!A$2:B$52,2)</f>
        <v>Nebraska</v>
      </c>
      <c r="B6875">
        <f t="shared" si="110"/>
        <v>31</v>
      </c>
      <c r="C6875" s="31" t="s">
        <v>1153</v>
      </c>
      <c r="D6875" s="31" t="s">
        <v>93</v>
      </c>
      <c r="E6875" s="31" t="s">
        <v>3275</v>
      </c>
      <c r="F6875" s="31" t="s">
        <v>2940</v>
      </c>
      <c r="G6875" s="32">
        <v>20837</v>
      </c>
      <c r="H6875" s="31" t="s">
        <v>94</v>
      </c>
      <c r="I6875" s="32">
        <v>2854</v>
      </c>
      <c r="J6875" s="33">
        <v>7</v>
      </c>
      <c r="K6875" s="31" t="s">
        <v>94</v>
      </c>
      <c r="L6875" s="31" t="s">
        <v>95</v>
      </c>
    </row>
    <row r="6876" spans="1:12" ht="45" x14ac:dyDescent="0.2">
      <c r="A6876" t="str">
        <f>VLOOKUP(B6876,StateFIPS!A$2:B$52,2)</f>
        <v>Virginia</v>
      </c>
      <c r="B6876">
        <f t="shared" si="110"/>
        <v>51</v>
      </c>
      <c r="C6876" s="31" t="s">
        <v>2601</v>
      </c>
      <c r="D6876" s="31" t="s">
        <v>93</v>
      </c>
      <c r="E6876" s="31" t="s">
        <v>3275</v>
      </c>
      <c r="F6876" s="31" t="s">
        <v>2940</v>
      </c>
      <c r="G6876" s="32">
        <v>29228</v>
      </c>
      <c r="H6876" s="31" t="s">
        <v>94</v>
      </c>
      <c r="I6876" s="32">
        <v>4004</v>
      </c>
      <c r="J6876" s="33">
        <v>7</v>
      </c>
      <c r="K6876" s="31" t="s">
        <v>94</v>
      </c>
      <c r="L6876" s="31" t="s">
        <v>95</v>
      </c>
    </row>
    <row r="6877" spans="1:12" ht="45" x14ac:dyDescent="0.2">
      <c r="A6877" t="str">
        <f>VLOOKUP(B6877,StateFIPS!A$2:B$52,2)</f>
        <v>Virginia</v>
      </c>
      <c r="B6877">
        <f t="shared" si="110"/>
        <v>51</v>
      </c>
      <c r="C6877" s="31" t="s">
        <v>2582</v>
      </c>
      <c r="D6877" s="31" t="s">
        <v>93</v>
      </c>
      <c r="E6877" s="31" t="s">
        <v>3275</v>
      </c>
      <c r="F6877" s="31" t="s">
        <v>2940</v>
      </c>
      <c r="G6877" s="32">
        <v>29228</v>
      </c>
      <c r="H6877" s="31" t="s">
        <v>94</v>
      </c>
      <c r="I6877" s="32">
        <v>4004</v>
      </c>
      <c r="J6877" s="33">
        <v>7</v>
      </c>
      <c r="K6877" s="31" t="s">
        <v>94</v>
      </c>
      <c r="L6877" s="31" t="s">
        <v>95</v>
      </c>
    </row>
    <row r="6878" spans="1:12" ht="45" x14ac:dyDescent="0.2">
      <c r="A6878" t="str">
        <f>VLOOKUP(B6878,StateFIPS!A$2:B$52,2)</f>
        <v>Kentucky</v>
      </c>
      <c r="B6878">
        <f t="shared" si="110"/>
        <v>21</v>
      </c>
      <c r="C6878" s="31" t="s">
        <v>3209</v>
      </c>
      <c r="D6878" s="31" t="s">
        <v>93</v>
      </c>
      <c r="E6878" s="31" t="s">
        <v>3275</v>
      </c>
      <c r="F6878" s="31" t="s">
        <v>2940</v>
      </c>
      <c r="G6878" s="32">
        <v>31644</v>
      </c>
      <c r="H6878" s="31" t="s">
        <v>94</v>
      </c>
      <c r="I6878" s="32">
        <v>4335</v>
      </c>
      <c r="J6878" s="33">
        <v>7</v>
      </c>
      <c r="K6878" s="31" t="s">
        <v>94</v>
      </c>
      <c r="L6878" s="31" t="s">
        <v>95</v>
      </c>
    </row>
    <row r="6879" spans="1:12" ht="45" x14ac:dyDescent="0.2">
      <c r="A6879" t="str">
        <f>VLOOKUP(B6879,StateFIPS!A$2:B$52,2)</f>
        <v>North Carolina</v>
      </c>
      <c r="B6879">
        <f t="shared" si="110"/>
        <v>37</v>
      </c>
      <c r="C6879" s="31" t="s">
        <v>2707</v>
      </c>
      <c r="D6879" s="31" t="s">
        <v>93</v>
      </c>
      <c r="E6879" s="31" t="s">
        <v>3275</v>
      </c>
      <c r="F6879" s="31" t="s">
        <v>2940</v>
      </c>
      <c r="G6879" s="32">
        <v>104367</v>
      </c>
      <c r="H6879" s="31" t="s">
        <v>94</v>
      </c>
      <c r="I6879" s="32">
        <v>14297</v>
      </c>
      <c r="J6879" s="33">
        <v>7</v>
      </c>
      <c r="K6879" s="31" t="s">
        <v>94</v>
      </c>
      <c r="L6879" s="31" t="s">
        <v>95</v>
      </c>
    </row>
    <row r="6880" spans="1:12" ht="45" x14ac:dyDescent="0.2">
      <c r="A6880" t="str">
        <f>VLOOKUP(B6880,StateFIPS!A$2:B$52,2)</f>
        <v>Utah</v>
      </c>
      <c r="B6880">
        <f t="shared" si="110"/>
        <v>49</v>
      </c>
      <c r="C6880" s="31" t="s">
        <v>2477</v>
      </c>
      <c r="D6880" s="31" t="s">
        <v>93</v>
      </c>
      <c r="E6880" s="31" t="s">
        <v>3275</v>
      </c>
      <c r="F6880" s="31" t="s">
        <v>2940</v>
      </c>
      <c r="G6880" s="32">
        <v>80342</v>
      </c>
      <c r="H6880" s="31" t="s">
        <v>94</v>
      </c>
      <c r="I6880" s="32">
        <v>11006</v>
      </c>
      <c r="J6880" s="33">
        <v>7</v>
      </c>
      <c r="K6880" s="31" t="s">
        <v>94</v>
      </c>
      <c r="L6880" s="31" t="s">
        <v>95</v>
      </c>
    </row>
    <row r="6881" spans="1:12" ht="45" x14ac:dyDescent="0.2">
      <c r="A6881" t="str">
        <f>VLOOKUP(B6881,StateFIPS!A$2:B$52,2)</f>
        <v>Kentucky</v>
      </c>
      <c r="B6881">
        <f t="shared" si="110"/>
        <v>21</v>
      </c>
      <c r="C6881" s="31" t="s">
        <v>158</v>
      </c>
      <c r="D6881" s="31" t="s">
        <v>93</v>
      </c>
      <c r="E6881" s="31" t="s">
        <v>3275</v>
      </c>
      <c r="F6881" s="31" t="s">
        <v>2940</v>
      </c>
      <c r="G6881" s="32">
        <v>9900</v>
      </c>
      <c r="H6881" s="31" t="s">
        <v>94</v>
      </c>
      <c r="I6881" s="32">
        <v>1356</v>
      </c>
      <c r="J6881" s="33">
        <v>7</v>
      </c>
      <c r="K6881" s="31" t="s">
        <v>94</v>
      </c>
      <c r="L6881" s="31" t="s">
        <v>95</v>
      </c>
    </row>
    <row r="6882" spans="1:12" ht="45" x14ac:dyDescent="0.2">
      <c r="A6882" t="str">
        <f>VLOOKUP(B6882,StateFIPS!A$2:B$52,2)</f>
        <v>Maryland</v>
      </c>
      <c r="B6882">
        <f t="shared" si="110"/>
        <v>24</v>
      </c>
      <c r="C6882" s="31" t="s">
        <v>1744</v>
      </c>
      <c r="D6882" s="31" t="s">
        <v>93</v>
      </c>
      <c r="E6882" s="31" t="s">
        <v>3275</v>
      </c>
      <c r="F6882" s="31" t="s">
        <v>2940</v>
      </c>
      <c r="G6882" s="32">
        <v>19363</v>
      </c>
      <c r="H6882" s="31" t="s">
        <v>94</v>
      </c>
      <c r="I6882" s="32">
        <v>2652</v>
      </c>
      <c r="J6882" s="33">
        <v>7</v>
      </c>
      <c r="K6882" s="31" t="s">
        <v>94</v>
      </c>
      <c r="L6882" s="31" t="s">
        <v>95</v>
      </c>
    </row>
    <row r="6883" spans="1:12" ht="45" x14ac:dyDescent="0.2">
      <c r="A6883" t="str">
        <f>VLOOKUP(B6883,StateFIPS!A$2:B$52,2)</f>
        <v>Nebraska</v>
      </c>
      <c r="B6883">
        <f t="shared" si="110"/>
        <v>31</v>
      </c>
      <c r="C6883" s="31" t="s">
        <v>1160</v>
      </c>
      <c r="D6883" s="31" t="s">
        <v>93</v>
      </c>
      <c r="E6883" s="31" t="s">
        <v>3275</v>
      </c>
      <c r="F6883" s="31" t="s">
        <v>2940</v>
      </c>
      <c r="G6883" s="32">
        <v>233595</v>
      </c>
      <c r="H6883" s="31" t="s">
        <v>94</v>
      </c>
      <c r="I6883" s="32">
        <v>31999</v>
      </c>
      <c r="J6883" s="33">
        <v>7</v>
      </c>
      <c r="K6883" s="31" t="s">
        <v>94</v>
      </c>
      <c r="L6883" s="31" t="s">
        <v>95</v>
      </c>
    </row>
    <row r="6884" spans="1:12" ht="45" x14ac:dyDescent="0.2">
      <c r="A6884" t="str">
        <f>VLOOKUP(B6884,StateFIPS!A$2:B$52,2)</f>
        <v>Virginia</v>
      </c>
      <c r="B6884">
        <f t="shared" si="110"/>
        <v>51</v>
      </c>
      <c r="C6884" s="31" t="s">
        <v>2738</v>
      </c>
      <c r="D6884" s="31" t="s">
        <v>93</v>
      </c>
      <c r="E6884" s="31" t="s">
        <v>3275</v>
      </c>
      <c r="F6884" s="31" t="s">
        <v>2940</v>
      </c>
      <c r="G6884" s="32">
        <v>29228</v>
      </c>
      <c r="H6884" s="31" t="s">
        <v>94</v>
      </c>
      <c r="I6884" s="32">
        <v>4004</v>
      </c>
      <c r="J6884" s="33">
        <v>7</v>
      </c>
      <c r="K6884" s="31" t="s">
        <v>94</v>
      </c>
      <c r="L6884" s="31" t="s">
        <v>95</v>
      </c>
    </row>
    <row r="6885" spans="1:12" ht="45" x14ac:dyDescent="0.2">
      <c r="A6885" t="str">
        <f>VLOOKUP(B6885,StateFIPS!A$2:B$52,2)</f>
        <v>Virginia</v>
      </c>
      <c r="B6885">
        <f t="shared" si="110"/>
        <v>51</v>
      </c>
      <c r="C6885" s="31" t="s">
        <v>2663</v>
      </c>
      <c r="D6885" s="31" t="s">
        <v>93</v>
      </c>
      <c r="E6885" s="31" t="s">
        <v>3275</v>
      </c>
      <c r="F6885" s="31" t="s">
        <v>2940</v>
      </c>
      <c r="G6885" s="32">
        <v>29228</v>
      </c>
      <c r="H6885" s="31" t="s">
        <v>94</v>
      </c>
      <c r="I6885" s="32">
        <v>4004</v>
      </c>
      <c r="J6885" s="33">
        <v>7</v>
      </c>
      <c r="K6885" s="31" t="s">
        <v>94</v>
      </c>
      <c r="L6885" s="31" t="s">
        <v>95</v>
      </c>
    </row>
    <row r="6886" spans="1:12" ht="45" x14ac:dyDescent="0.2">
      <c r="A6886" t="str">
        <f>VLOOKUP(B6886,StateFIPS!A$2:B$52,2)</f>
        <v>Nebraska</v>
      </c>
      <c r="B6886">
        <f t="shared" si="110"/>
        <v>31</v>
      </c>
      <c r="C6886" s="31" t="s">
        <v>2260</v>
      </c>
      <c r="D6886" s="31" t="s">
        <v>93</v>
      </c>
      <c r="E6886" s="31" t="s">
        <v>3275</v>
      </c>
      <c r="F6886" s="31" t="s">
        <v>2940</v>
      </c>
      <c r="G6886" s="32">
        <v>189953</v>
      </c>
      <c r="H6886" s="31" t="s">
        <v>94</v>
      </c>
      <c r="I6886" s="32">
        <v>26021</v>
      </c>
      <c r="J6886" s="33">
        <v>7</v>
      </c>
      <c r="K6886" s="31" t="s">
        <v>94</v>
      </c>
      <c r="L6886" s="31" t="s">
        <v>95</v>
      </c>
    </row>
    <row r="6887" spans="1:12" ht="45" x14ac:dyDescent="0.2">
      <c r="A6887" t="str">
        <f>VLOOKUP(B6887,StateFIPS!A$2:B$52,2)</f>
        <v>Maryland</v>
      </c>
      <c r="B6887">
        <f t="shared" si="110"/>
        <v>24</v>
      </c>
      <c r="C6887" s="31" t="s">
        <v>399</v>
      </c>
      <c r="D6887" s="31" t="s">
        <v>93</v>
      </c>
      <c r="E6887" s="31" t="s">
        <v>3275</v>
      </c>
      <c r="F6887" s="31" t="s">
        <v>2940</v>
      </c>
      <c r="G6887" s="32">
        <v>34596</v>
      </c>
      <c r="H6887" s="31" t="s">
        <v>94</v>
      </c>
      <c r="I6887" s="32">
        <v>4739</v>
      </c>
      <c r="J6887" s="33">
        <v>7</v>
      </c>
      <c r="K6887" s="31" t="s">
        <v>94</v>
      </c>
      <c r="L6887" s="31" t="s">
        <v>95</v>
      </c>
    </row>
    <row r="6888" spans="1:12" ht="45" x14ac:dyDescent="0.2">
      <c r="A6888" t="str">
        <f>VLOOKUP(B6888,StateFIPS!A$2:B$52,2)</f>
        <v>Virginia</v>
      </c>
      <c r="B6888">
        <f t="shared" si="110"/>
        <v>51</v>
      </c>
      <c r="C6888" s="31" t="s">
        <v>2552</v>
      </c>
      <c r="D6888" s="31" t="s">
        <v>93</v>
      </c>
      <c r="E6888" s="31" t="s">
        <v>3275</v>
      </c>
      <c r="F6888" s="31" t="s">
        <v>2940</v>
      </c>
      <c r="G6888" s="32">
        <v>29228</v>
      </c>
      <c r="H6888" s="31" t="s">
        <v>94</v>
      </c>
      <c r="I6888" s="32">
        <v>4004</v>
      </c>
      <c r="J6888" s="33">
        <v>7</v>
      </c>
      <c r="K6888" s="31" t="s">
        <v>94</v>
      </c>
      <c r="L6888" s="31" t="s">
        <v>95</v>
      </c>
    </row>
    <row r="6889" spans="1:12" ht="45" x14ac:dyDescent="0.2">
      <c r="A6889" t="str">
        <f>VLOOKUP(B6889,StateFIPS!A$2:B$52,2)</f>
        <v>Virginia</v>
      </c>
      <c r="B6889">
        <f t="shared" si="110"/>
        <v>51</v>
      </c>
      <c r="C6889" s="31" t="s">
        <v>3217</v>
      </c>
      <c r="D6889" s="31" t="s">
        <v>93</v>
      </c>
      <c r="E6889" s="31" t="s">
        <v>3275</v>
      </c>
      <c r="F6889" s="31" t="s">
        <v>2940</v>
      </c>
      <c r="G6889" s="32">
        <v>29228</v>
      </c>
      <c r="H6889" s="31" t="s">
        <v>94</v>
      </c>
      <c r="I6889" s="32">
        <v>4004</v>
      </c>
      <c r="J6889" s="33">
        <v>7</v>
      </c>
      <c r="K6889" s="31" t="s">
        <v>94</v>
      </c>
      <c r="L6889" s="31" t="s">
        <v>95</v>
      </c>
    </row>
    <row r="6890" spans="1:12" ht="45" x14ac:dyDescent="0.2">
      <c r="A6890" t="str">
        <f>VLOOKUP(B6890,StateFIPS!A$2:B$52,2)</f>
        <v>North Carolina</v>
      </c>
      <c r="B6890">
        <f t="shared" si="110"/>
        <v>37</v>
      </c>
      <c r="C6890" s="31" t="s">
        <v>1180</v>
      </c>
      <c r="D6890" s="31" t="s">
        <v>93</v>
      </c>
      <c r="E6890" s="31" t="s">
        <v>3275</v>
      </c>
      <c r="F6890" s="31" t="s">
        <v>2940</v>
      </c>
      <c r="G6890" s="32">
        <v>13538</v>
      </c>
      <c r="H6890" s="31" t="s">
        <v>94</v>
      </c>
      <c r="I6890" s="32">
        <v>1855</v>
      </c>
      <c r="J6890" s="33">
        <v>7</v>
      </c>
      <c r="K6890" s="31" t="s">
        <v>94</v>
      </c>
      <c r="L6890" s="31" t="s">
        <v>95</v>
      </c>
    </row>
    <row r="6891" spans="1:12" ht="45" x14ac:dyDescent="0.2">
      <c r="A6891" t="str">
        <f>VLOOKUP(B6891,StateFIPS!A$2:B$52,2)</f>
        <v>Virginia</v>
      </c>
      <c r="B6891">
        <f t="shared" si="110"/>
        <v>51</v>
      </c>
      <c r="C6891" s="31" t="s">
        <v>1111</v>
      </c>
      <c r="D6891" s="31" t="s">
        <v>93</v>
      </c>
      <c r="E6891" s="31" t="s">
        <v>3275</v>
      </c>
      <c r="F6891" s="31" t="s">
        <v>2940</v>
      </c>
      <c r="G6891" s="32">
        <v>29228</v>
      </c>
      <c r="H6891" s="31" t="s">
        <v>94</v>
      </c>
      <c r="I6891" s="32">
        <v>4004</v>
      </c>
      <c r="J6891" s="33">
        <v>7</v>
      </c>
      <c r="K6891" s="31" t="s">
        <v>94</v>
      </c>
      <c r="L6891" s="31" t="s">
        <v>95</v>
      </c>
    </row>
    <row r="6892" spans="1:12" ht="45" x14ac:dyDescent="0.2">
      <c r="A6892" t="str">
        <f>VLOOKUP(B6892,StateFIPS!A$2:B$52,2)</f>
        <v>Nebraska</v>
      </c>
      <c r="B6892">
        <f t="shared" si="110"/>
        <v>31</v>
      </c>
      <c r="C6892" s="31" t="s">
        <v>1165</v>
      </c>
      <c r="D6892" s="31" t="s">
        <v>93</v>
      </c>
      <c r="E6892" s="31" t="s">
        <v>3275</v>
      </c>
      <c r="F6892" s="31" t="s">
        <v>2940</v>
      </c>
      <c r="G6892" s="32">
        <v>30676</v>
      </c>
      <c r="H6892" s="31" t="s">
        <v>94</v>
      </c>
      <c r="I6892" s="32">
        <v>4202</v>
      </c>
      <c r="J6892" s="33">
        <v>7</v>
      </c>
      <c r="K6892" s="31" t="s">
        <v>94</v>
      </c>
      <c r="L6892" s="31" t="s">
        <v>95</v>
      </c>
    </row>
    <row r="6893" spans="1:12" ht="45" x14ac:dyDescent="0.2">
      <c r="A6893" t="str">
        <f>VLOOKUP(B6893,StateFIPS!A$2:B$52,2)</f>
        <v>Virginia</v>
      </c>
      <c r="B6893">
        <f t="shared" si="110"/>
        <v>51</v>
      </c>
      <c r="C6893" s="31" t="s">
        <v>1031</v>
      </c>
      <c r="D6893" s="31" t="s">
        <v>93</v>
      </c>
      <c r="E6893" s="31" t="s">
        <v>3275</v>
      </c>
      <c r="F6893" s="31" t="s">
        <v>2940</v>
      </c>
      <c r="G6893" s="32">
        <v>29228</v>
      </c>
      <c r="H6893" s="31" t="s">
        <v>94</v>
      </c>
      <c r="I6893" s="32">
        <v>4004</v>
      </c>
      <c r="J6893" s="33">
        <v>7</v>
      </c>
      <c r="K6893" s="31" t="s">
        <v>94</v>
      </c>
      <c r="L6893" s="31" t="s">
        <v>95</v>
      </c>
    </row>
    <row r="6894" spans="1:12" ht="45" x14ac:dyDescent="0.2">
      <c r="A6894" t="str">
        <f>VLOOKUP(B6894,StateFIPS!A$2:B$52,2)</f>
        <v>Maryland</v>
      </c>
      <c r="B6894">
        <f t="shared" si="110"/>
        <v>24</v>
      </c>
      <c r="C6894" s="31" t="s">
        <v>1741</v>
      </c>
      <c r="D6894" s="31" t="s">
        <v>93</v>
      </c>
      <c r="E6894" s="31" t="s">
        <v>3275</v>
      </c>
      <c r="F6894" s="31" t="s">
        <v>2940</v>
      </c>
      <c r="G6894" s="32">
        <v>13564</v>
      </c>
      <c r="H6894" s="31" t="s">
        <v>94</v>
      </c>
      <c r="I6894" s="32">
        <v>1858</v>
      </c>
      <c r="J6894" s="33">
        <v>7</v>
      </c>
      <c r="K6894" s="31" t="s">
        <v>94</v>
      </c>
      <c r="L6894" s="31" t="s">
        <v>95</v>
      </c>
    </row>
    <row r="6895" spans="1:12" ht="45" x14ac:dyDescent="0.2">
      <c r="A6895" t="str">
        <f>VLOOKUP(B6895,StateFIPS!A$2:B$52,2)</f>
        <v>Virginia</v>
      </c>
      <c r="B6895">
        <f t="shared" si="110"/>
        <v>51</v>
      </c>
      <c r="C6895" s="31" t="s">
        <v>2638</v>
      </c>
      <c r="D6895" s="31" t="s">
        <v>93</v>
      </c>
      <c r="E6895" s="31" t="s">
        <v>3275</v>
      </c>
      <c r="F6895" s="31" t="s">
        <v>2940</v>
      </c>
      <c r="G6895" s="32">
        <v>29228</v>
      </c>
      <c r="H6895" s="31" t="s">
        <v>94</v>
      </c>
      <c r="I6895" s="32">
        <v>4004</v>
      </c>
      <c r="J6895" s="33">
        <v>7</v>
      </c>
      <c r="K6895" s="31" t="s">
        <v>94</v>
      </c>
      <c r="L6895" s="31" t="s">
        <v>95</v>
      </c>
    </row>
    <row r="6896" spans="1:12" ht="45" x14ac:dyDescent="0.2">
      <c r="A6896" t="str">
        <f>VLOOKUP(B6896,StateFIPS!A$2:B$52,2)</f>
        <v>North Carolina</v>
      </c>
      <c r="B6896">
        <f t="shared" si="110"/>
        <v>37</v>
      </c>
      <c r="C6896" s="31" t="s">
        <v>1837</v>
      </c>
      <c r="D6896" s="31" t="s">
        <v>93</v>
      </c>
      <c r="E6896" s="31" t="s">
        <v>3275</v>
      </c>
      <c r="F6896" s="31" t="s">
        <v>2940</v>
      </c>
      <c r="G6896" s="32">
        <v>13538</v>
      </c>
      <c r="H6896" s="31" t="s">
        <v>94</v>
      </c>
      <c r="I6896" s="32">
        <v>1855</v>
      </c>
      <c r="J6896" s="33">
        <v>7</v>
      </c>
      <c r="K6896" s="31" t="s">
        <v>94</v>
      </c>
      <c r="L6896" s="31" t="s">
        <v>95</v>
      </c>
    </row>
    <row r="6897" spans="1:12" ht="45" x14ac:dyDescent="0.2">
      <c r="A6897" t="str">
        <f>VLOOKUP(B6897,StateFIPS!A$2:B$52,2)</f>
        <v>North Carolina</v>
      </c>
      <c r="B6897">
        <f t="shared" si="110"/>
        <v>37</v>
      </c>
      <c r="C6897" s="31" t="s">
        <v>1179</v>
      </c>
      <c r="D6897" s="31" t="s">
        <v>93</v>
      </c>
      <c r="E6897" s="31" t="s">
        <v>3275</v>
      </c>
      <c r="F6897" s="31" t="s">
        <v>2940</v>
      </c>
      <c r="G6897" s="32">
        <v>1744920</v>
      </c>
      <c r="H6897" s="31" t="s">
        <v>94</v>
      </c>
      <c r="I6897" s="32">
        <v>239030</v>
      </c>
      <c r="J6897" s="33">
        <v>7</v>
      </c>
      <c r="K6897" s="31" t="s">
        <v>94</v>
      </c>
      <c r="L6897" s="31" t="s">
        <v>95</v>
      </c>
    </row>
    <row r="6898" spans="1:12" ht="45" x14ac:dyDescent="0.2">
      <c r="A6898" t="str">
        <f>VLOOKUP(B6898,StateFIPS!A$2:B$52,2)</f>
        <v>Utah</v>
      </c>
      <c r="B6898">
        <f t="shared" si="110"/>
        <v>49</v>
      </c>
      <c r="C6898" s="31" t="s">
        <v>2324</v>
      </c>
      <c r="D6898" s="31" t="s">
        <v>93</v>
      </c>
      <c r="E6898" s="31" t="s">
        <v>3275</v>
      </c>
      <c r="F6898" s="31" t="s">
        <v>2940</v>
      </c>
      <c r="G6898" s="32">
        <v>121836</v>
      </c>
      <c r="H6898" s="31" t="s">
        <v>94</v>
      </c>
      <c r="I6898" s="32">
        <v>16690</v>
      </c>
      <c r="J6898" s="33">
        <v>7</v>
      </c>
      <c r="K6898" s="31" t="s">
        <v>94</v>
      </c>
      <c r="L6898" s="31" t="s">
        <v>95</v>
      </c>
    </row>
    <row r="6899" spans="1:12" ht="45" x14ac:dyDescent="0.2">
      <c r="A6899" t="str">
        <f>VLOOKUP(B6899,StateFIPS!A$2:B$52,2)</f>
        <v>Nebraska</v>
      </c>
      <c r="B6899">
        <f t="shared" si="110"/>
        <v>31</v>
      </c>
      <c r="C6899" s="31" t="s">
        <v>1157</v>
      </c>
      <c r="D6899" s="31" t="s">
        <v>93</v>
      </c>
      <c r="E6899" s="31" t="s">
        <v>3275</v>
      </c>
      <c r="F6899" s="31" t="s">
        <v>2940</v>
      </c>
      <c r="G6899" s="32">
        <v>91144</v>
      </c>
      <c r="H6899" s="31" t="s">
        <v>94</v>
      </c>
      <c r="I6899" s="32">
        <v>12485</v>
      </c>
      <c r="J6899" s="33">
        <v>7</v>
      </c>
      <c r="K6899" s="31" t="s">
        <v>94</v>
      </c>
      <c r="L6899" s="31" t="s">
        <v>95</v>
      </c>
    </row>
    <row r="6900" spans="1:12" ht="45" x14ac:dyDescent="0.2">
      <c r="A6900" t="str">
        <f>VLOOKUP(B6900,StateFIPS!A$2:B$52,2)</f>
        <v>Utah</v>
      </c>
      <c r="B6900">
        <f t="shared" si="110"/>
        <v>49</v>
      </c>
      <c r="C6900" s="31" t="s">
        <v>2360</v>
      </c>
      <c r="D6900" s="31" t="s">
        <v>93</v>
      </c>
      <c r="E6900" s="31" t="s">
        <v>3275</v>
      </c>
      <c r="F6900" s="31" t="s">
        <v>2940</v>
      </c>
      <c r="G6900" s="32">
        <v>26429</v>
      </c>
      <c r="H6900" s="31" t="s">
        <v>94</v>
      </c>
      <c r="I6900" s="32">
        <v>3620</v>
      </c>
      <c r="J6900" s="33">
        <v>7</v>
      </c>
      <c r="K6900" s="31" t="s">
        <v>94</v>
      </c>
      <c r="L6900" s="31" t="s">
        <v>95</v>
      </c>
    </row>
    <row r="6901" spans="1:12" ht="45" x14ac:dyDescent="0.2">
      <c r="A6901" t="str">
        <f>VLOOKUP(B6901,StateFIPS!A$2:B$52,2)</f>
        <v>Michigan</v>
      </c>
      <c r="B6901">
        <f t="shared" si="110"/>
        <v>26</v>
      </c>
      <c r="C6901" s="31" t="s">
        <v>1807</v>
      </c>
      <c r="D6901" s="31" t="s">
        <v>93</v>
      </c>
      <c r="E6901" s="31" t="s">
        <v>3275</v>
      </c>
      <c r="F6901" s="31" t="s">
        <v>2940</v>
      </c>
      <c r="G6901" s="32">
        <v>34824</v>
      </c>
      <c r="H6901" s="31" t="s">
        <v>94</v>
      </c>
      <c r="I6901" s="32">
        <v>4770</v>
      </c>
      <c r="J6901" s="33">
        <v>7</v>
      </c>
      <c r="K6901" s="31" t="s">
        <v>94</v>
      </c>
      <c r="L6901" s="31" t="s">
        <v>95</v>
      </c>
    </row>
    <row r="6902" spans="1:12" ht="45" x14ac:dyDescent="0.2">
      <c r="A6902" t="str">
        <f>VLOOKUP(B6902,StateFIPS!A$2:B$52,2)</f>
        <v>North Carolina</v>
      </c>
      <c r="B6902">
        <f t="shared" si="110"/>
        <v>37</v>
      </c>
      <c r="C6902" s="31" t="s">
        <v>2756</v>
      </c>
      <c r="D6902" s="31" t="s">
        <v>93</v>
      </c>
      <c r="E6902" s="31" t="s">
        <v>3275</v>
      </c>
      <c r="F6902" s="31" t="s">
        <v>2940</v>
      </c>
      <c r="G6902" s="32">
        <v>13538</v>
      </c>
      <c r="H6902" s="31" t="s">
        <v>94</v>
      </c>
      <c r="I6902" s="32">
        <v>1855</v>
      </c>
      <c r="J6902" s="33">
        <v>7</v>
      </c>
      <c r="K6902" s="31" t="s">
        <v>94</v>
      </c>
      <c r="L6902" s="31" t="s">
        <v>95</v>
      </c>
    </row>
    <row r="6903" spans="1:12" ht="45" x14ac:dyDescent="0.2">
      <c r="A6903" t="str">
        <f>VLOOKUP(B6903,StateFIPS!A$2:B$52,2)</f>
        <v>Utah</v>
      </c>
      <c r="B6903">
        <f t="shared" si="110"/>
        <v>49</v>
      </c>
      <c r="C6903" s="31" t="s">
        <v>1132</v>
      </c>
      <c r="D6903" s="31" t="s">
        <v>93</v>
      </c>
      <c r="E6903" s="31" t="s">
        <v>3275</v>
      </c>
      <c r="F6903" s="31" t="s">
        <v>2940</v>
      </c>
      <c r="G6903" s="32">
        <v>121836</v>
      </c>
      <c r="H6903" s="31" t="s">
        <v>94</v>
      </c>
      <c r="I6903" s="32">
        <v>16690</v>
      </c>
      <c r="J6903" s="33">
        <v>7</v>
      </c>
      <c r="K6903" s="31" t="s">
        <v>94</v>
      </c>
      <c r="L6903" s="31" t="s">
        <v>95</v>
      </c>
    </row>
    <row r="6904" spans="1:12" ht="45" x14ac:dyDescent="0.2">
      <c r="A6904" t="str">
        <f>VLOOKUP(B6904,StateFIPS!A$2:B$52,2)</f>
        <v>North Carolina</v>
      </c>
      <c r="B6904">
        <f t="shared" si="110"/>
        <v>37</v>
      </c>
      <c r="C6904" s="31" t="s">
        <v>1176</v>
      </c>
      <c r="D6904" s="31" t="s">
        <v>93</v>
      </c>
      <c r="E6904" s="31" t="s">
        <v>3275</v>
      </c>
      <c r="F6904" s="31" t="s">
        <v>2940</v>
      </c>
      <c r="G6904" s="32">
        <v>13538</v>
      </c>
      <c r="H6904" s="31" t="s">
        <v>94</v>
      </c>
      <c r="I6904" s="32">
        <v>1855</v>
      </c>
      <c r="J6904" s="33">
        <v>7</v>
      </c>
      <c r="K6904" s="31" t="s">
        <v>94</v>
      </c>
      <c r="L6904" s="31" t="s">
        <v>95</v>
      </c>
    </row>
    <row r="6905" spans="1:12" ht="45" x14ac:dyDescent="0.2">
      <c r="A6905" t="str">
        <f>VLOOKUP(B6905,StateFIPS!A$2:B$52,2)</f>
        <v>Michigan</v>
      </c>
      <c r="B6905">
        <f t="shared" si="110"/>
        <v>26</v>
      </c>
      <c r="C6905" s="31" t="s">
        <v>1823</v>
      </c>
      <c r="D6905" s="31" t="s">
        <v>93</v>
      </c>
      <c r="E6905" s="31" t="s">
        <v>3275</v>
      </c>
      <c r="F6905" s="31" t="s">
        <v>2940</v>
      </c>
      <c r="G6905" s="32">
        <v>107135</v>
      </c>
      <c r="H6905" s="31" t="s">
        <v>94</v>
      </c>
      <c r="I6905" s="32">
        <v>14676</v>
      </c>
      <c r="J6905" s="33">
        <v>7</v>
      </c>
      <c r="K6905" s="31" t="s">
        <v>94</v>
      </c>
      <c r="L6905" s="31" t="s">
        <v>95</v>
      </c>
    </row>
    <row r="6906" spans="1:12" ht="45" x14ac:dyDescent="0.2">
      <c r="A6906" t="str">
        <f>VLOOKUP(B6906,StateFIPS!A$2:B$52,2)</f>
        <v>Utah</v>
      </c>
      <c r="B6906">
        <f t="shared" si="110"/>
        <v>49</v>
      </c>
      <c r="C6906" s="31" t="s">
        <v>1131</v>
      </c>
      <c r="D6906" s="31" t="s">
        <v>93</v>
      </c>
      <c r="E6906" s="31" t="s">
        <v>3275</v>
      </c>
      <c r="F6906" s="31" t="s">
        <v>2940</v>
      </c>
      <c r="G6906" s="32">
        <v>121836</v>
      </c>
      <c r="H6906" s="31" t="s">
        <v>94</v>
      </c>
      <c r="I6906" s="32">
        <v>16690</v>
      </c>
      <c r="J6906" s="33">
        <v>7</v>
      </c>
      <c r="K6906" s="31" t="s">
        <v>94</v>
      </c>
      <c r="L6906" s="31" t="s">
        <v>95</v>
      </c>
    </row>
    <row r="6907" spans="1:12" ht="45" x14ac:dyDescent="0.2">
      <c r="A6907" t="str">
        <f>VLOOKUP(B6907,StateFIPS!A$2:B$52,2)</f>
        <v>Nebraska</v>
      </c>
      <c r="B6907">
        <f t="shared" si="110"/>
        <v>31</v>
      </c>
      <c r="C6907" s="31" t="s">
        <v>2167</v>
      </c>
      <c r="D6907" s="31" t="s">
        <v>93</v>
      </c>
      <c r="E6907" s="31" t="s">
        <v>3275</v>
      </c>
      <c r="F6907" s="31" t="s">
        <v>2940</v>
      </c>
      <c r="G6907" s="32">
        <v>255803</v>
      </c>
      <c r="H6907" s="31" t="s">
        <v>94</v>
      </c>
      <c r="I6907" s="32">
        <v>35041</v>
      </c>
      <c r="J6907" s="33">
        <v>7</v>
      </c>
      <c r="K6907" s="31" t="s">
        <v>94</v>
      </c>
      <c r="L6907" s="31" t="s">
        <v>95</v>
      </c>
    </row>
    <row r="6908" spans="1:12" ht="45" x14ac:dyDescent="0.2">
      <c r="A6908" t="str">
        <f>VLOOKUP(B6908,StateFIPS!A$2:B$52,2)</f>
        <v>Utah</v>
      </c>
      <c r="B6908">
        <f t="shared" si="110"/>
        <v>49</v>
      </c>
      <c r="C6908" s="31" t="s">
        <v>3204</v>
      </c>
      <c r="D6908" s="31" t="s">
        <v>93</v>
      </c>
      <c r="E6908" s="31" t="s">
        <v>3275</v>
      </c>
      <c r="F6908" s="31" t="s">
        <v>2940</v>
      </c>
      <c r="G6908" s="32">
        <v>121836</v>
      </c>
      <c r="H6908" s="31" t="s">
        <v>94</v>
      </c>
      <c r="I6908" s="32">
        <v>16690</v>
      </c>
      <c r="J6908" s="33">
        <v>7</v>
      </c>
      <c r="K6908" s="31" t="s">
        <v>94</v>
      </c>
      <c r="L6908" s="31" t="s">
        <v>95</v>
      </c>
    </row>
    <row r="6909" spans="1:12" ht="45" x14ac:dyDescent="0.2">
      <c r="A6909" t="str">
        <f>VLOOKUP(B6909,StateFIPS!A$2:B$52,2)</f>
        <v>Michigan</v>
      </c>
      <c r="B6909">
        <f t="shared" si="110"/>
        <v>26</v>
      </c>
      <c r="C6909" s="31" t="s">
        <v>1810</v>
      </c>
      <c r="D6909" s="31" t="s">
        <v>93</v>
      </c>
      <c r="E6909" s="31" t="s">
        <v>3275</v>
      </c>
      <c r="F6909" s="31" t="s">
        <v>2940</v>
      </c>
      <c r="G6909" s="32">
        <v>43485</v>
      </c>
      <c r="H6909" s="31" t="s">
        <v>94</v>
      </c>
      <c r="I6909" s="32">
        <v>5957</v>
      </c>
      <c r="J6909" s="33">
        <v>7</v>
      </c>
      <c r="K6909" s="31" t="s">
        <v>94</v>
      </c>
      <c r="L6909" s="31" t="s">
        <v>95</v>
      </c>
    </row>
    <row r="6910" spans="1:12" ht="45" x14ac:dyDescent="0.2">
      <c r="A6910" t="str">
        <f>VLOOKUP(B6910,StateFIPS!A$2:B$52,2)</f>
        <v>Utah</v>
      </c>
      <c r="B6910">
        <f t="shared" si="110"/>
        <v>49</v>
      </c>
      <c r="C6910" s="31" t="s">
        <v>2329</v>
      </c>
      <c r="D6910" s="31" t="s">
        <v>93</v>
      </c>
      <c r="E6910" s="31" t="s">
        <v>3275</v>
      </c>
      <c r="F6910" s="31" t="s">
        <v>2940</v>
      </c>
      <c r="G6910" s="32">
        <v>121836</v>
      </c>
      <c r="H6910" s="31" t="s">
        <v>94</v>
      </c>
      <c r="I6910" s="32">
        <v>16690</v>
      </c>
      <c r="J6910" s="33">
        <v>7</v>
      </c>
      <c r="K6910" s="31" t="s">
        <v>94</v>
      </c>
      <c r="L6910" s="31" t="s">
        <v>95</v>
      </c>
    </row>
    <row r="6911" spans="1:12" ht="45" x14ac:dyDescent="0.2">
      <c r="A6911" t="str">
        <f>VLOOKUP(B6911,StateFIPS!A$2:B$52,2)</f>
        <v>Michigan</v>
      </c>
      <c r="B6911">
        <f t="shared" si="110"/>
        <v>26</v>
      </c>
      <c r="C6911" s="31" t="s">
        <v>1812</v>
      </c>
      <c r="D6911" s="31" t="s">
        <v>93</v>
      </c>
      <c r="E6911" s="31" t="s">
        <v>3275</v>
      </c>
      <c r="F6911" s="31" t="s">
        <v>2940</v>
      </c>
      <c r="G6911" s="32">
        <v>49282</v>
      </c>
      <c r="H6911" s="31" t="s">
        <v>94</v>
      </c>
      <c r="I6911" s="32">
        <v>6751</v>
      </c>
      <c r="J6911" s="33">
        <v>7</v>
      </c>
      <c r="K6911" s="31" t="s">
        <v>94</v>
      </c>
      <c r="L6911" s="31" t="s">
        <v>95</v>
      </c>
    </row>
    <row r="6912" spans="1:12" ht="45" x14ac:dyDescent="0.2">
      <c r="A6912" t="str">
        <f>VLOOKUP(B6912,StateFIPS!A$2:B$52,2)</f>
        <v>Virginia</v>
      </c>
      <c r="B6912">
        <f t="shared" si="110"/>
        <v>51</v>
      </c>
      <c r="C6912" s="31" t="s">
        <v>2739</v>
      </c>
      <c r="D6912" s="31" t="s">
        <v>93</v>
      </c>
      <c r="E6912" s="31" t="s">
        <v>3275</v>
      </c>
      <c r="F6912" s="31" t="s">
        <v>2940</v>
      </c>
      <c r="G6912" s="32">
        <v>29228</v>
      </c>
      <c r="H6912" s="31" t="s">
        <v>94</v>
      </c>
      <c r="I6912" s="32">
        <v>4004</v>
      </c>
      <c r="J6912" s="33">
        <v>7</v>
      </c>
      <c r="K6912" s="31" t="s">
        <v>94</v>
      </c>
      <c r="L6912" s="31" t="s">
        <v>95</v>
      </c>
    </row>
    <row r="6913" spans="1:12" ht="45" x14ac:dyDescent="0.2">
      <c r="A6913" t="str">
        <f>VLOOKUP(B6913,StateFIPS!A$2:B$52,2)</f>
        <v>Michigan</v>
      </c>
      <c r="B6913">
        <f t="shared" si="110"/>
        <v>26</v>
      </c>
      <c r="C6913" s="31" t="s">
        <v>1816</v>
      </c>
      <c r="D6913" s="31" t="s">
        <v>93</v>
      </c>
      <c r="E6913" s="31" t="s">
        <v>3275</v>
      </c>
      <c r="F6913" s="31" t="s">
        <v>2940</v>
      </c>
      <c r="G6913" s="32">
        <v>42689</v>
      </c>
      <c r="H6913" s="31" t="s">
        <v>94</v>
      </c>
      <c r="I6913" s="32">
        <v>5848</v>
      </c>
      <c r="J6913" s="33">
        <v>7</v>
      </c>
      <c r="K6913" s="31" t="s">
        <v>94</v>
      </c>
      <c r="L6913" s="31" t="s">
        <v>95</v>
      </c>
    </row>
    <row r="6914" spans="1:12" ht="45" x14ac:dyDescent="0.2">
      <c r="A6914" t="str">
        <f>VLOOKUP(B6914,StateFIPS!A$2:B$52,2)</f>
        <v>North Carolina</v>
      </c>
      <c r="B6914">
        <f t="shared" si="110"/>
        <v>37</v>
      </c>
      <c r="C6914" s="31" t="s">
        <v>3195</v>
      </c>
      <c r="D6914" s="31" t="s">
        <v>93</v>
      </c>
      <c r="E6914" s="31" t="s">
        <v>3275</v>
      </c>
      <c r="F6914" s="31" t="s">
        <v>2940</v>
      </c>
      <c r="G6914" s="32">
        <v>13538</v>
      </c>
      <c r="H6914" s="31" t="s">
        <v>94</v>
      </c>
      <c r="I6914" s="32">
        <v>1855</v>
      </c>
      <c r="J6914" s="33">
        <v>7</v>
      </c>
      <c r="K6914" s="31" t="s">
        <v>94</v>
      </c>
      <c r="L6914" s="31" t="s">
        <v>95</v>
      </c>
    </row>
    <row r="6915" spans="1:12" ht="45" x14ac:dyDescent="0.2">
      <c r="A6915" t="str">
        <f>VLOOKUP(B6915,StateFIPS!A$2:B$52,2)</f>
        <v>Michigan</v>
      </c>
      <c r="B6915">
        <f t="shared" ref="B6915:B6978" si="111">VALUE(LEFT(C6915,2))</f>
        <v>26</v>
      </c>
      <c r="C6915" s="31" t="s">
        <v>1819</v>
      </c>
      <c r="D6915" s="31" t="s">
        <v>93</v>
      </c>
      <c r="E6915" s="31" t="s">
        <v>3275</v>
      </c>
      <c r="F6915" s="31" t="s">
        <v>2940</v>
      </c>
      <c r="G6915" s="32">
        <v>74505</v>
      </c>
      <c r="H6915" s="31" t="s">
        <v>94</v>
      </c>
      <c r="I6915" s="32">
        <v>10206</v>
      </c>
      <c r="J6915" s="33">
        <v>7</v>
      </c>
      <c r="K6915" s="31" t="s">
        <v>94</v>
      </c>
      <c r="L6915" s="31" t="s">
        <v>95</v>
      </c>
    </row>
    <row r="6916" spans="1:12" ht="45" x14ac:dyDescent="0.2">
      <c r="A6916" t="str">
        <f>VLOOKUP(B6916,StateFIPS!A$2:B$52,2)</f>
        <v>Utah</v>
      </c>
      <c r="B6916">
        <f t="shared" si="111"/>
        <v>49</v>
      </c>
      <c r="C6916" s="31" t="s">
        <v>3245</v>
      </c>
      <c r="D6916" s="31" t="s">
        <v>93</v>
      </c>
      <c r="E6916" s="31" t="s">
        <v>3275</v>
      </c>
      <c r="F6916" s="31" t="s">
        <v>2940</v>
      </c>
      <c r="G6916" s="32">
        <v>121836</v>
      </c>
      <c r="H6916" s="31" t="s">
        <v>94</v>
      </c>
      <c r="I6916" s="32">
        <v>16690</v>
      </c>
      <c r="J6916" s="33">
        <v>7</v>
      </c>
      <c r="K6916" s="31" t="s">
        <v>94</v>
      </c>
      <c r="L6916" s="31" t="s">
        <v>95</v>
      </c>
    </row>
    <row r="6917" spans="1:12" ht="45" x14ac:dyDescent="0.2">
      <c r="A6917" t="str">
        <f>VLOOKUP(B6917,StateFIPS!A$2:B$52,2)</f>
        <v>Nebraska</v>
      </c>
      <c r="B6917">
        <f t="shared" si="111"/>
        <v>31</v>
      </c>
      <c r="C6917" s="31" t="s">
        <v>1154</v>
      </c>
      <c r="D6917" s="31" t="s">
        <v>93</v>
      </c>
      <c r="E6917" s="31" t="s">
        <v>3275</v>
      </c>
      <c r="F6917" s="31" t="s">
        <v>2940</v>
      </c>
      <c r="G6917" s="32">
        <v>157194</v>
      </c>
      <c r="H6917" s="31" t="s">
        <v>94</v>
      </c>
      <c r="I6917" s="32">
        <v>21533</v>
      </c>
      <c r="J6917" s="33">
        <v>7</v>
      </c>
      <c r="K6917" s="31" t="s">
        <v>94</v>
      </c>
      <c r="L6917" s="31" t="s">
        <v>95</v>
      </c>
    </row>
    <row r="6918" spans="1:12" ht="45" x14ac:dyDescent="0.2">
      <c r="A6918" t="str">
        <f>VLOOKUP(B6918,StateFIPS!A$2:B$52,2)</f>
        <v>Michigan</v>
      </c>
      <c r="B6918">
        <f t="shared" si="111"/>
        <v>26</v>
      </c>
      <c r="C6918" s="31" t="s">
        <v>1818</v>
      </c>
      <c r="D6918" s="31" t="s">
        <v>93</v>
      </c>
      <c r="E6918" s="31" t="s">
        <v>3275</v>
      </c>
      <c r="F6918" s="31" t="s">
        <v>2940</v>
      </c>
      <c r="G6918" s="32">
        <v>21986</v>
      </c>
      <c r="H6918" s="31" t="s">
        <v>94</v>
      </c>
      <c r="I6918" s="32">
        <v>3012</v>
      </c>
      <c r="J6918" s="33">
        <v>7</v>
      </c>
      <c r="K6918" s="31" t="s">
        <v>94</v>
      </c>
      <c r="L6918" s="31" t="s">
        <v>95</v>
      </c>
    </row>
    <row r="6919" spans="1:12" ht="45" x14ac:dyDescent="0.2">
      <c r="A6919" t="str">
        <f>VLOOKUP(B6919,StateFIPS!A$2:B$52,2)</f>
        <v>North Carolina</v>
      </c>
      <c r="B6919">
        <f t="shared" si="111"/>
        <v>37</v>
      </c>
      <c r="C6919" s="31" t="s">
        <v>1190</v>
      </c>
      <c r="D6919" s="31" t="s">
        <v>93</v>
      </c>
      <c r="E6919" s="31" t="s">
        <v>3275</v>
      </c>
      <c r="F6919" s="31" t="s">
        <v>2940</v>
      </c>
      <c r="G6919" s="32">
        <v>8487</v>
      </c>
      <c r="H6919" s="31" t="s">
        <v>94</v>
      </c>
      <c r="I6919" s="32">
        <v>1163</v>
      </c>
      <c r="J6919" s="33">
        <v>7</v>
      </c>
      <c r="K6919" s="31" t="s">
        <v>94</v>
      </c>
      <c r="L6919" s="31" t="s">
        <v>95</v>
      </c>
    </row>
    <row r="6920" spans="1:12" ht="45" x14ac:dyDescent="0.2">
      <c r="A6920" t="str">
        <f>VLOOKUP(B6920,StateFIPS!A$2:B$52,2)</f>
        <v>Utah</v>
      </c>
      <c r="B6920">
        <f t="shared" si="111"/>
        <v>49</v>
      </c>
      <c r="C6920" s="31" t="s">
        <v>3249</v>
      </c>
      <c r="D6920" s="31" t="s">
        <v>93</v>
      </c>
      <c r="E6920" s="31" t="s">
        <v>3275</v>
      </c>
      <c r="F6920" s="31" t="s">
        <v>2940</v>
      </c>
      <c r="G6920" s="32">
        <v>121836</v>
      </c>
      <c r="H6920" s="31" t="s">
        <v>94</v>
      </c>
      <c r="I6920" s="32">
        <v>16690</v>
      </c>
      <c r="J6920" s="33">
        <v>7</v>
      </c>
      <c r="K6920" s="31" t="s">
        <v>94</v>
      </c>
      <c r="L6920" s="31" t="s">
        <v>95</v>
      </c>
    </row>
    <row r="6921" spans="1:12" ht="45" x14ac:dyDescent="0.2">
      <c r="A6921" t="str">
        <f>VLOOKUP(B6921,StateFIPS!A$2:B$52,2)</f>
        <v>Nebraska</v>
      </c>
      <c r="B6921">
        <f t="shared" si="111"/>
        <v>31</v>
      </c>
      <c r="C6921" s="31" t="s">
        <v>1156</v>
      </c>
      <c r="D6921" s="31" t="s">
        <v>93</v>
      </c>
      <c r="E6921" s="31" t="s">
        <v>3275</v>
      </c>
      <c r="F6921" s="31" t="s">
        <v>2940</v>
      </c>
      <c r="G6921" s="32">
        <v>116293</v>
      </c>
      <c r="H6921" s="31" t="s">
        <v>94</v>
      </c>
      <c r="I6921" s="32">
        <v>15931</v>
      </c>
      <c r="J6921" s="33">
        <v>7</v>
      </c>
      <c r="K6921" s="31" t="s">
        <v>94</v>
      </c>
      <c r="L6921" s="31" t="s">
        <v>95</v>
      </c>
    </row>
    <row r="6922" spans="1:12" ht="45" x14ac:dyDescent="0.2">
      <c r="A6922" t="str">
        <f>VLOOKUP(B6922,StateFIPS!A$2:B$52,2)</f>
        <v>Nebraska</v>
      </c>
      <c r="B6922">
        <f t="shared" si="111"/>
        <v>31</v>
      </c>
      <c r="C6922" s="31" t="s">
        <v>1155</v>
      </c>
      <c r="D6922" s="31" t="s">
        <v>93</v>
      </c>
      <c r="E6922" s="31" t="s">
        <v>3275</v>
      </c>
      <c r="F6922" s="31" t="s">
        <v>2940</v>
      </c>
      <c r="G6922" s="32">
        <v>263945</v>
      </c>
      <c r="H6922" s="31" t="s">
        <v>94</v>
      </c>
      <c r="I6922" s="32">
        <v>36157</v>
      </c>
      <c r="J6922" s="33">
        <v>7</v>
      </c>
      <c r="K6922" s="31" t="s">
        <v>94</v>
      </c>
      <c r="L6922" s="31" t="s">
        <v>95</v>
      </c>
    </row>
    <row r="6923" spans="1:12" ht="45" x14ac:dyDescent="0.2">
      <c r="A6923" t="str">
        <f>VLOOKUP(B6923,StateFIPS!A$2:B$52,2)</f>
        <v>Utah</v>
      </c>
      <c r="B6923">
        <f t="shared" si="111"/>
        <v>49</v>
      </c>
      <c r="C6923" s="31" t="s">
        <v>1130</v>
      </c>
      <c r="D6923" s="31" t="s">
        <v>93</v>
      </c>
      <c r="E6923" s="31" t="s">
        <v>3275</v>
      </c>
      <c r="F6923" s="31" t="s">
        <v>2940</v>
      </c>
      <c r="G6923" s="32">
        <v>121836</v>
      </c>
      <c r="H6923" s="31" t="s">
        <v>94</v>
      </c>
      <c r="I6923" s="32">
        <v>16690</v>
      </c>
      <c r="J6923" s="33">
        <v>7</v>
      </c>
      <c r="K6923" s="31" t="s">
        <v>94</v>
      </c>
      <c r="L6923" s="31" t="s">
        <v>95</v>
      </c>
    </row>
    <row r="6924" spans="1:12" ht="45" x14ac:dyDescent="0.2">
      <c r="A6924" t="str">
        <f>VLOOKUP(B6924,StateFIPS!A$2:B$52,2)</f>
        <v>North Carolina</v>
      </c>
      <c r="B6924">
        <f t="shared" si="111"/>
        <v>37</v>
      </c>
      <c r="C6924" s="31" t="s">
        <v>1718</v>
      </c>
      <c r="D6924" s="31" t="s">
        <v>93</v>
      </c>
      <c r="E6924" s="31" t="s">
        <v>3275</v>
      </c>
      <c r="F6924" s="31" t="s">
        <v>2940</v>
      </c>
      <c r="G6924" s="32">
        <v>13538</v>
      </c>
      <c r="H6924" s="31" t="s">
        <v>94</v>
      </c>
      <c r="I6924" s="32">
        <v>1855</v>
      </c>
      <c r="J6924" s="33">
        <v>7</v>
      </c>
      <c r="K6924" s="31" t="s">
        <v>94</v>
      </c>
      <c r="L6924" s="31" t="s">
        <v>95</v>
      </c>
    </row>
    <row r="6925" spans="1:12" ht="45" x14ac:dyDescent="0.2">
      <c r="A6925" t="str">
        <f>VLOOKUP(B6925,StateFIPS!A$2:B$52,2)</f>
        <v>Utah</v>
      </c>
      <c r="B6925">
        <f t="shared" si="111"/>
        <v>49</v>
      </c>
      <c r="C6925" s="31" t="s">
        <v>2306</v>
      </c>
      <c r="D6925" s="31" t="s">
        <v>93</v>
      </c>
      <c r="E6925" s="31" t="s">
        <v>3275</v>
      </c>
      <c r="F6925" s="31" t="s">
        <v>2940</v>
      </c>
      <c r="G6925" s="32">
        <v>6771</v>
      </c>
      <c r="H6925" s="31" t="s">
        <v>94</v>
      </c>
      <c r="I6925" s="32">
        <v>928</v>
      </c>
      <c r="J6925" s="33">
        <v>7</v>
      </c>
      <c r="K6925" s="31" t="s">
        <v>94</v>
      </c>
      <c r="L6925" s="31" t="s">
        <v>95</v>
      </c>
    </row>
    <row r="6926" spans="1:12" ht="45" x14ac:dyDescent="0.2">
      <c r="A6926" t="str">
        <f>VLOOKUP(B6926,StateFIPS!A$2:B$52,2)</f>
        <v>Michigan</v>
      </c>
      <c r="B6926">
        <f t="shared" si="111"/>
        <v>26</v>
      </c>
      <c r="C6926" s="31" t="s">
        <v>1813</v>
      </c>
      <c r="D6926" s="31" t="s">
        <v>93</v>
      </c>
      <c r="E6926" s="31" t="s">
        <v>3275</v>
      </c>
      <c r="F6926" s="31" t="s">
        <v>2940</v>
      </c>
      <c r="G6926" s="32">
        <v>279838</v>
      </c>
      <c r="H6926" s="31" t="s">
        <v>94</v>
      </c>
      <c r="I6926" s="32">
        <v>38334</v>
      </c>
      <c r="J6926" s="33">
        <v>7</v>
      </c>
      <c r="K6926" s="31" t="s">
        <v>94</v>
      </c>
      <c r="L6926" s="31" t="s">
        <v>95</v>
      </c>
    </row>
    <row r="6927" spans="1:12" ht="45" x14ac:dyDescent="0.2">
      <c r="A6927" t="str">
        <f>VLOOKUP(B6927,StateFIPS!A$2:B$52,2)</f>
        <v>Utah</v>
      </c>
      <c r="B6927">
        <f t="shared" si="111"/>
        <v>49</v>
      </c>
      <c r="C6927" s="31" t="s">
        <v>2380</v>
      </c>
      <c r="D6927" s="31" t="s">
        <v>93</v>
      </c>
      <c r="E6927" s="31" t="s">
        <v>3275</v>
      </c>
      <c r="F6927" s="31" t="s">
        <v>2940</v>
      </c>
      <c r="G6927" s="32">
        <v>121836</v>
      </c>
      <c r="H6927" s="31" t="s">
        <v>94</v>
      </c>
      <c r="I6927" s="32">
        <v>16690</v>
      </c>
      <c r="J6927" s="33">
        <v>7</v>
      </c>
      <c r="K6927" s="31" t="s">
        <v>94</v>
      </c>
      <c r="L6927" s="31" t="s">
        <v>95</v>
      </c>
    </row>
    <row r="6928" spans="1:12" ht="45" x14ac:dyDescent="0.2">
      <c r="A6928" t="str">
        <f>VLOOKUP(B6928,StateFIPS!A$2:B$52,2)</f>
        <v>Utah</v>
      </c>
      <c r="B6928">
        <f t="shared" si="111"/>
        <v>49</v>
      </c>
      <c r="C6928" s="31" t="s">
        <v>2467</v>
      </c>
      <c r="D6928" s="31" t="s">
        <v>93</v>
      </c>
      <c r="E6928" s="31" t="s">
        <v>3275</v>
      </c>
      <c r="F6928" s="31" t="s">
        <v>2940</v>
      </c>
      <c r="G6928" s="32">
        <v>121836</v>
      </c>
      <c r="H6928" s="31" t="s">
        <v>94</v>
      </c>
      <c r="I6928" s="32">
        <v>16690</v>
      </c>
      <c r="J6928" s="33">
        <v>7</v>
      </c>
      <c r="K6928" s="31" t="s">
        <v>94</v>
      </c>
      <c r="L6928" s="31" t="s">
        <v>95</v>
      </c>
    </row>
    <row r="6929" spans="1:12" ht="45" x14ac:dyDescent="0.2">
      <c r="A6929" t="str">
        <f>VLOOKUP(B6929,StateFIPS!A$2:B$52,2)</f>
        <v>Virginia</v>
      </c>
      <c r="B6929">
        <f t="shared" si="111"/>
        <v>51</v>
      </c>
      <c r="C6929" s="31" t="s">
        <v>2780</v>
      </c>
      <c r="D6929" s="31" t="s">
        <v>93</v>
      </c>
      <c r="E6929" s="31" t="s">
        <v>3275</v>
      </c>
      <c r="F6929" s="31" t="s">
        <v>2940</v>
      </c>
      <c r="G6929" s="32">
        <v>29228</v>
      </c>
      <c r="H6929" s="31" t="s">
        <v>94</v>
      </c>
      <c r="I6929" s="32">
        <v>4004</v>
      </c>
      <c r="J6929" s="33">
        <v>7</v>
      </c>
      <c r="K6929" s="31" t="s">
        <v>94</v>
      </c>
      <c r="L6929" s="31" t="s">
        <v>95</v>
      </c>
    </row>
    <row r="6930" spans="1:12" ht="45" x14ac:dyDescent="0.2">
      <c r="A6930" t="str">
        <f>VLOOKUP(B6930,StateFIPS!A$2:B$52,2)</f>
        <v>Utah</v>
      </c>
      <c r="B6930">
        <f t="shared" si="111"/>
        <v>49</v>
      </c>
      <c r="C6930" s="31" t="s">
        <v>2366</v>
      </c>
      <c r="D6930" s="31" t="s">
        <v>93</v>
      </c>
      <c r="E6930" s="31" t="s">
        <v>3275</v>
      </c>
      <c r="F6930" s="31" t="s">
        <v>2940</v>
      </c>
      <c r="G6930" s="32">
        <v>121836</v>
      </c>
      <c r="H6930" s="31" t="s">
        <v>94</v>
      </c>
      <c r="I6930" s="32">
        <v>16690</v>
      </c>
      <c r="J6930" s="33">
        <v>7</v>
      </c>
      <c r="K6930" s="31" t="s">
        <v>94</v>
      </c>
      <c r="L6930" s="31" t="s">
        <v>95</v>
      </c>
    </row>
    <row r="6931" spans="1:12" ht="45" x14ac:dyDescent="0.2">
      <c r="A6931" t="str">
        <f>VLOOKUP(B6931,StateFIPS!A$2:B$52,2)</f>
        <v>Michigan</v>
      </c>
      <c r="B6931">
        <f t="shared" si="111"/>
        <v>26</v>
      </c>
      <c r="C6931" s="31" t="s">
        <v>1797</v>
      </c>
      <c r="D6931" s="31" t="s">
        <v>93</v>
      </c>
      <c r="E6931" s="31" t="s">
        <v>3275</v>
      </c>
      <c r="F6931" s="31" t="s">
        <v>2940</v>
      </c>
      <c r="G6931" s="32">
        <v>22933</v>
      </c>
      <c r="H6931" s="31" t="s">
        <v>94</v>
      </c>
      <c r="I6931" s="32">
        <v>3141</v>
      </c>
      <c r="J6931" s="33">
        <v>7</v>
      </c>
      <c r="K6931" s="31" t="s">
        <v>94</v>
      </c>
      <c r="L6931" s="31" t="s">
        <v>95</v>
      </c>
    </row>
    <row r="6932" spans="1:12" ht="45" x14ac:dyDescent="0.2">
      <c r="A6932" t="str">
        <f>VLOOKUP(B6932,StateFIPS!A$2:B$52,2)</f>
        <v>Virginia</v>
      </c>
      <c r="B6932">
        <f t="shared" si="111"/>
        <v>51</v>
      </c>
      <c r="C6932" s="31" t="s">
        <v>1095</v>
      </c>
      <c r="D6932" s="31" t="s">
        <v>93</v>
      </c>
      <c r="E6932" s="31" t="s">
        <v>3275</v>
      </c>
      <c r="F6932" s="31" t="s">
        <v>2940</v>
      </c>
      <c r="G6932" s="32">
        <v>29228</v>
      </c>
      <c r="H6932" s="31" t="s">
        <v>94</v>
      </c>
      <c r="I6932" s="32">
        <v>4004</v>
      </c>
      <c r="J6932" s="33">
        <v>7</v>
      </c>
      <c r="K6932" s="31" t="s">
        <v>94</v>
      </c>
      <c r="L6932" s="31" t="s">
        <v>95</v>
      </c>
    </row>
    <row r="6933" spans="1:12" ht="45" x14ac:dyDescent="0.2">
      <c r="A6933" t="str">
        <f>VLOOKUP(B6933,StateFIPS!A$2:B$52,2)</f>
        <v>Virginia</v>
      </c>
      <c r="B6933">
        <f t="shared" si="111"/>
        <v>51</v>
      </c>
      <c r="C6933" s="31" t="s">
        <v>2574</v>
      </c>
      <c r="D6933" s="31" t="s">
        <v>93</v>
      </c>
      <c r="E6933" s="31" t="s">
        <v>3275</v>
      </c>
      <c r="F6933" s="31" t="s">
        <v>2940</v>
      </c>
      <c r="G6933" s="32">
        <v>29228</v>
      </c>
      <c r="H6933" s="31" t="s">
        <v>94</v>
      </c>
      <c r="I6933" s="32">
        <v>4004</v>
      </c>
      <c r="J6933" s="33">
        <v>7</v>
      </c>
      <c r="K6933" s="31" t="s">
        <v>94</v>
      </c>
      <c r="L6933" s="31" t="s">
        <v>95</v>
      </c>
    </row>
    <row r="6934" spans="1:12" ht="45" x14ac:dyDescent="0.2">
      <c r="A6934" t="str">
        <f>VLOOKUP(B6934,StateFIPS!A$2:B$52,2)</f>
        <v>North Carolina</v>
      </c>
      <c r="B6934">
        <f t="shared" si="111"/>
        <v>37</v>
      </c>
      <c r="C6934" s="31" t="s">
        <v>1877</v>
      </c>
      <c r="D6934" s="31" t="s">
        <v>93</v>
      </c>
      <c r="E6934" s="31" t="s">
        <v>3275</v>
      </c>
      <c r="F6934" s="31" t="s">
        <v>2940</v>
      </c>
      <c r="G6934" s="32">
        <v>8677</v>
      </c>
      <c r="H6934" s="31" t="s">
        <v>94</v>
      </c>
      <c r="I6934" s="32">
        <v>1189</v>
      </c>
      <c r="J6934" s="33">
        <v>7</v>
      </c>
      <c r="K6934" s="31" t="s">
        <v>94</v>
      </c>
      <c r="L6934" s="31" t="s">
        <v>95</v>
      </c>
    </row>
    <row r="6935" spans="1:12" ht="45" x14ac:dyDescent="0.2">
      <c r="A6935" t="str">
        <f>VLOOKUP(B6935,StateFIPS!A$2:B$52,2)</f>
        <v>Virginia</v>
      </c>
      <c r="B6935">
        <f t="shared" si="111"/>
        <v>51</v>
      </c>
      <c r="C6935" s="31" t="s">
        <v>3201</v>
      </c>
      <c r="D6935" s="31" t="s">
        <v>93</v>
      </c>
      <c r="E6935" s="31" t="s">
        <v>3275</v>
      </c>
      <c r="F6935" s="31" t="s">
        <v>2940</v>
      </c>
      <c r="G6935" s="32">
        <v>29228</v>
      </c>
      <c r="H6935" s="31" t="s">
        <v>94</v>
      </c>
      <c r="I6935" s="32">
        <v>4004</v>
      </c>
      <c r="J6935" s="33">
        <v>7</v>
      </c>
      <c r="K6935" s="31" t="s">
        <v>94</v>
      </c>
      <c r="L6935" s="31" t="s">
        <v>95</v>
      </c>
    </row>
    <row r="6936" spans="1:12" ht="45" x14ac:dyDescent="0.2">
      <c r="A6936" t="str">
        <f>VLOOKUP(B6936,StateFIPS!A$2:B$52,2)</f>
        <v>Nebraska</v>
      </c>
      <c r="B6936">
        <f t="shared" si="111"/>
        <v>31</v>
      </c>
      <c r="C6936" s="31" t="s">
        <v>2265</v>
      </c>
      <c r="D6936" s="31" t="s">
        <v>93</v>
      </c>
      <c r="E6936" s="31" t="s">
        <v>3275</v>
      </c>
      <c r="F6936" s="31" t="s">
        <v>2940</v>
      </c>
      <c r="G6936" s="32">
        <v>784340</v>
      </c>
      <c r="H6936" s="31" t="s">
        <v>94</v>
      </c>
      <c r="I6936" s="32">
        <v>107444</v>
      </c>
      <c r="J6936" s="33">
        <v>7</v>
      </c>
      <c r="K6936" s="31" t="s">
        <v>94</v>
      </c>
      <c r="L6936" s="31" t="s">
        <v>95</v>
      </c>
    </row>
    <row r="6937" spans="1:12" ht="45" x14ac:dyDescent="0.2">
      <c r="A6937" t="str">
        <f>VLOOKUP(B6937,StateFIPS!A$2:B$52,2)</f>
        <v>Minnesota</v>
      </c>
      <c r="B6937">
        <f t="shared" si="111"/>
        <v>27</v>
      </c>
      <c r="C6937" s="31" t="s">
        <v>1844</v>
      </c>
      <c r="D6937" s="31" t="s">
        <v>93</v>
      </c>
      <c r="E6937" s="31" t="s">
        <v>3275</v>
      </c>
      <c r="F6937" s="31" t="s">
        <v>2940</v>
      </c>
      <c r="G6937" s="32">
        <v>1009010</v>
      </c>
      <c r="H6937" s="31" t="s">
        <v>94</v>
      </c>
      <c r="I6937" s="32">
        <v>138221</v>
      </c>
      <c r="J6937" s="33">
        <v>7</v>
      </c>
      <c r="K6937" s="31" t="s">
        <v>94</v>
      </c>
      <c r="L6937" s="31" t="s">
        <v>95</v>
      </c>
    </row>
    <row r="6938" spans="1:12" ht="45" x14ac:dyDescent="0.2">
      <c r="A6938" t="str">
        <f>VLOOKUP(B6938,StateFIPS!A$2:B$52,2)</f>
        <v>Virginia</v>
      </c>
      <c r="B6938">
        <f t="shared" si="111"/>
        <v>51</v>
      </c>
      <c r="C6938" s="31" t="s">
        <v>2578</v>
      </c>
      <c r="D6938" s="31" t="s">
        <v>93</v>
      </c>
      <c r="E6938" s="31" t="s">
        <v>3275</v>
      </c>
      <c r="F6938" s="31" t="s">
        <v>2940</v>
      </c>
      <c r="G6938" s="32">
        <v>29228</v>
      </c>
      <c r="H6938" s="31" t="s">
        <v>94</v>
      </c>
      <c r="I6938" s="32">
        <v>4004</v>
      </c>
      <c r="J6938" s="33">
        <v>7</v>
      </c>
      <c r="K6938" s="31" t="s">
        <v>94</v>
      </c>
      <c r="L6938" s="31" t="s">
        <v>95</v>
      </c>
    </row>
    <row r="6939" spans="1:12" ht="45" x14ac:dyDescent="0.2">
      <c r="A6939" t="str">
        <f>VLOOKUP(B6939,StateFIPS!A$2:B$52,2)</f>
        <v>Michigan</v>
      </c>
      <c r="B6939">
        <f t="shared" si="111"/>
        <v>26</v>
      </c>
      <c r="C6939" s="31" t="s">
        <v>1730</v>
      </c>
      <c r="D6939" s="31" t="s">
        <v>93</v>
      </c>
      <c r="E6939" s="31" t="s">
        <v>3275</v>
      </c>
      <c r="F6939" s="31" t="s">
        <v>2940</v>
      </c>
      <c r="G6939" s="32">
        <v>111631</v>
      </c>
      <c r="H6939" s="31" t="s">
        <v>94</v>
      </c>
      <c r="I6939" s="32">
        <v>15292</v>
      </c>
      <c r="J6939" s="33">
        <v>7</v>
      </c>
      <c r="K6939" s="31" t="s">
        <v>94</v>
      </c>
      <c r="L6939" s="31" t="s">
        <v>95</v>
      </c>
    </row>
    <row r="6940" spans="1:12" ht="45" x14ac:dyDescent="0.2">
      <c r="A6940" t="str">
        <f>VLOOKUP(B6940,StateFIPS!A$2:B$52,2)</f>
        <v>North Carolina</v>
      </c>
      <c r="B6940">
        <f t="shared" si="111"/>
        <v>37</v>
      </c>
      <c r="C6940" s="31" t="s">
        <v>1186</v>
      </c>
      <c r="D6940" s="31" t="s">
        <v>93</v>
      </c>
      <c r="E6940" s="31" t="s">
        <v>3275</v>
      </c>
      <c r="F6940" s="31" t="s">
        <v>2940</v>
      </c>
      <c r="G6940" s="32">
        <v>333991</v>
      </c>
      <c r="H6940" s="31" t="s">
        <v>94</v>
      </c>
      <c r="I6940" s="32">
        <v>45752</v>
      </c>
      <c r="J6940" s="33">
        <v>7</v>
      </c>
      <c r="K6940" s="31" t="s">
        <v>94</v>
      </c>
      <c r="L6940" s="31" t="s">
        <v>95</v>
      </c>
    </row>
    <row r="6941" spans="1:12" ht="45" x14ac:dyDescent="0.2">
      <c r="A6941" t="str">
        <f>VLOOKUP(B6941,StateFIPS!A$2:B$52,2)</f>
        <v>Michigan</v>
      </c>
      <c r="B6941">
        <f t="shared" si="111"/>
        <v>26</v>
      </c>
      <c r="C6941" s="31" t="s">
        <v>1728</v>
      </c>
      <c r="D6941" s="31" t="s">
        <v>93</v>
      </c>
      <c r="E6941" s="31" t="s">
        <v>3275</v>
      </c>
      <c r="F6941" s="31" t="s">
        <v>2940</v>
      </c>
      <c r="G6941" s="32">
        <v>23668</v>
      </c>
      <c r="H6941" s="31" t="s">
        <v>94</v>
      </c>
      <c r="I6941" s="32">
        <v>3242</v>
      </c>
      <c r="J6941" s="33">
        <v>7</v>
      </c>
      <c r="K6941" s="31" t="s">
        <v>94</v>
      </c>
      <c r="L6941" s="31" t="s">
        <v>95</v>
      </c>
    </row>
    <row r="6942" spans="1:12" ht="45" x14ac:dyDescent="0.2">
      <c r="A6942" t="str">
        <f>VLOOKUP(B6942,StateFIPS!A$2:B$52,2)</f>
        <v>Virginia</v>
      </c>
      <c r="B6942">
        <f t="shared" si="111"/>
        <v>51</v>
      </c>
      <c r="C6942" s="31" t="s">
        <v>2740</v>
      </c>
      <c r="D6942" s="31" t="s">
        <v>93</v>
      </c>
      <c r="E6942" s="31" t="s">
        <v>3275</v>
      </c>
      <c r="F6942" s="31" t="s">
        <v>2940</v>
      </c>
      <c r="G6942" s="32">
        <v>29228</v>
      </c>
      <c r="H6942" s="31" t="s">
        <v>94</v>
      </c>
      <c r="I6942" s="32">
        <v>4004</v>
      </c>
      <c r="J6942" s="33">
        <v>7</v>
      </c>
      <c r="K6942" s="31" t="s">
        <v>94</v>
      </c>
      <c r="L6942" s="31" t="s">
        <v>95</v>
      </c>
    </row>
    <row r="6943" spans="1:12" ht="45" x14ac:dyDescent="0.2">
      <c r="A6943" t="str">
        <f>VLOOKUP(B6943,StateFIPS!A$2:B$52,2)</f>
        <v>Virginia</v>
      </c>
      <c r="B6943">
        <f t="shared" si="111"/>
        <v>51</v>
      </c>
      <c r="C6943" s="31" t="s">
        <v>1097</v>
      </c>
      <c r="D6943" s="31" t="s">
        <v>93</v>
      </c>
      <c r="E6943" s="31" t="s">
        <v>3275</v>
      </c>
      <c r="F6943" s="31" t="s">
        <v>2940</v>
      </c>
      <c r="G6943" s="32">
        <v>29228</v>
      </c>
      <c r="H6943" s="31" t="s">
        <v>94</v>
      </c>
      <c r="I6943" s="32">
        <v>4004</v>
      </c>
      <c r="J6943" s="33">
        <v>7</v>
      </c>
      <c r="K6943" s="31" t="s">
        <v>94</v>
      </c>
      <c r="L6943" s="31" t="s">
        <v>95</v>
      </c>
    </row>
    <row r="6944" spans="1:12" ht="45" x14ac:dyDescent="0.2">
      <c r="A6944" t="str">
        <f>VLOOKUP(B6944,StateFIPS!A$2:B$52,2)</f>
        <v>Michigan</v>
      </c>
      <c r="B6944">
        <f t="shared" si="111"/>
        <v>26</v>
      </c>
      <c r="C6944" s="31" t="s">
        <v>1767</v>
      </c>
      <c r="D6944" s="31" t="s">
        <v>93</v>
      </c>
      <c r="E6944" s="31" t="s">
        <v>3275</v>
      </c>
      <c r="F6944" s="31" t="s">
        <v>2940</v>
      </c>
      <c r="G6944" s="32">
        <v>109245</v>
      </c>
      <c r="H6944" s="31" t="s">
        <v>94</v>
      </c>
      <c r="I6944" s="32">
        <v>14965</v>
      </c>
      <c r="J6944" s="33">
        <v>7</v>
      </c>
      <c r="K6944" s="31" t="s">
        <v>94</v>
      </c>
      <c r="L6944" s="31" t="s">
        <v>95</v>
      </c>
    </row>
    <row r="6945" spans="1:12" ht="45" x14ac:dyDescent="0.2">
      <c r="A6945" t="str">
        <f>VLOOKUP(B6945,StateFIPS!A$2:B$52,2)</f>
        <v>Virginia</v>
      </c>
      <c r="B6945">
        <f t="shared" si="111"/>
        <v>51</v>
      </c>
      <c r="C6945" s="31" t="s">
        <v>2549</v>
      </c>
      <c r="D6945" s="31" t="s">
        <v>93</v>
      </c>
      <c r="E6945" s="31" t="s">
        <v>3275</v>
      </c>
      <c r="F6945" s="31" t="s">
        <v>2940</v>
      </c>
      <c r="G6945" s="32">
        <v>29228</v>
      </c>
      <c r="H6945" s="31" t="s">
        <v>94</v>
      </c>
      <c r="I6945" s="32">
        <v>4004</v>
      </c>
      <c r="J6945" s="33">
        <v>7</v>
      </c>
      <c r="K6945" s="31" t="s">
        <v>94</v>
      </c>
      <c r="L6945" s="31" t="s">
        <v>95</v>
      </c>
    </row>
    <row r="6946" spans="1:12" ht="45" x14ac:dyDescent="0.2">
      <c r="A6946" t="str">
        <f>VLOOKUP(B6946,StateFIPS!A$2:B$52,2)</f>
        <v>Kentucky</v>
      </c>
      <c r="B6946">
        <f t="shared" si="111"/>
        <v>21</v>
      </c>
      <c r="C6946" s="31" t="s">
        <v>3207</v>
      </c>
      <c r="D6946" s="31" t="s">
        <v>93</v>
      </c>
      <c r="E6946" s="31" t="s">
        <v>3275</v>
      </c>
      <c r="F6946" s="31" t="s">
        <v>2940</v>
      </c>
      <c r="G6946" s="32">
        <v>23765</v>
      </c>
      <c r="H6946" s="31" t="s">
        <v>94</v>
      </c>
      <c r="I6946" s="32">
        <v>3255</v>
      </c>
      <c r="J6946" s="33">
        <v>7</v>
      </c>
      <c r="K6946" s="31" t="s">
        <v>94</v>
      </c>
      <c r="L6946" s="31" t="s">
        <v>95</v>
      </c>
    </row>
    <row r="6947" spans="1:12" ht="45" x14ac:dyDescent="0.2">
      <c r="A6947" t="str">
        <f>VLOOKUP(B6947,StateFIPS!A$2:B$52,2)</f>
        <v>North Carolina</v>
      </c>
      <c r="B6947">
        <f t="shared" si="111"/>
        <v>37</v>
      </c>
      <c r="C6947" s="31" t="s">
        <v>1740</v>
      </c>
      <c r="D6947" s="31" t="s">
        <v>93</v>
      </c>
      <c r="E6947" s="31" t="s">
        <v>3275</v>
      </c>
      <c r="F6947" s="31" t="s">
        <v>2940</v>
      </c>
      <c r="G6947" s="32">
        <v>13538</v>
      </c>
      <c r="H6947" s="31" t="s">
        <v>94</v>
      </c>
      <c r="I6947" s="32">
        <v>1855</v>
      </c>
      <c r="J6947" s="33">
        <v>7</v>
      </c>
      <c r="K6947" s="31" t="s">
        <v>94</v>
      </c>
      <c r="L6947" s="31" t="s">
        <v>95</v>
      </c>
    </row>
    <row r="6948" spans="1:12" ht="45" x14ac:dyDescent="0.2">
      <c r="A6948" t="str">
        <f>VLOOKUP(B6948,StateFIPS!A$2:B$52,2)</f>
        <v>Michigan</v>
      </c>
      <c r="B6948">
        <f t="shared" si="111"/>
        <v>26</v>
      </c>
      <c r="C6948" s="31" t="s">
        <v>1803</v>
      </c>
      <c r="D6948" s="31" t="s">
        <v>93</v>
      </c>
      <c r="E6948" s="31" t="s">
        <v>3275</v>
      </c>
      <c r="F6948" s="31" t="s">
        <v>2940</v>
      </c>
      <c r="G6948" s="32">
        <v>199914</v>
      </c>
      <c r="H6948" s="31" t="s">
        <v>94</v>
      </c>
      <c r="I6948" s="32">
        <v>27386</v>
      </c>
      <c r="J6948" s="33">
        <v>7</v>
      </c>
      <c r="K6948" s="31" t="s">
        <v>94</v>
      </c>
      <c r="L6948" s="31" t="s">
        <v>95</v>
      </c>
    </row>
    <row r="6949" spans="1:12" ht="45" x14ac:dyDescent="0.2">
      <c r="A6949" t="str">
        <f>VLOOKUP(B6949,StateFIPS!A$2:B$52,2)</f>
        <v>Virginia</v>
      </c>
      <c r="B6949">
        <f t="shared" si="111"/>
        <v>51</v>
      </c>
      <c r="C6949" s="31" t="s">
        <v>2649</v>
      </c>
      <c r="D6949" s="31" t="s">
        <v>93</v>
      </c>
      <c r="E6949" s="31" t="s">
        <v>3275</v>
      </c>
      <c r="F6949" s="31" t="s">
        <v>2940</v>
      </c>
      <c r="G6949" s="32">
        <v>29228</v>
      </c>
      <c r="H6949" s="31" t="s">
        <v>94</v>
      </c>
      <c r="I6949" s="32">
        <v>4004</v>
      </c>
      <c r="J6949" s="33">
        <v>7</v>
      </c>
      <c r="K6949" s="31" t="s">
        <v>94</v>
      </c>
      <c r="L6949" s="31" t="s">
        <v>95</v>
      </c>
    </row>
    <row r="6950" spans="1:12" ht="45" x14ac:dyDescent="0.2">
      <c r="A6950" t="str">
        <f>VLOOKUP(B6950,StateFIPS!A$2:B$52,2)</f>
        <v>Nebraska</v>
      </c>
      <c r="B6950">
        <f t="shared" si="111"/>
        <v>31</v>
      </c>
      <c r="C6950" s="31" t="s">
        <v>1159</v>
      </c>
      <c r="D6950" s="31" t="s">
        <v>93</v>
      </c>
      <c r="E6950" s="31" t="s">
        <v>3275</v>
      </c>
      <c r="F6950" s="31" t="s">
        <v>2940</v>
      </c>
      <c r="G6950" s="32">
        <v>111775</v>
      </c>
      <c r="H6950" s="31" t="s">
        <v>94</v>
      </c>
      <c r="I6950" s="32">
        <v>15312</v>
      </c>
      <c r="J6950" s="33">
        <v>7</v>
      </c>
      <c r="K6950" s="31" t="s">
        <v>94</v>
      </c>
      <c r="L6950" s="31" t="s">
        <v>95</v>
      </c>
    </row>
    <row r="6951" spans="1:12" ht="45" x14ac:dyDescent="0.2">
      <c r="A6951" t="str">
        <f>VLOOKUP(B6951,StateFIPS!A$2:B$52,2)</f>
        <v>Minnesota</v>
      </c>
      <c r="B6951">
        <f t="shared" si="111"/>
        <v>27</v>
      </c>
      <c r="C6951" s="31" t="s">
        <v>1539</v>
      </c>
      <c r="D6951" s="31" t="s">
        <v>93</v>
      </c>
      <c r="E6951" s="31" t="s">
        <v>3275</v>
      </c>
      <c r="F6951" s="31" t="s">
        <v>2940</v>
      </c>
      <c r="G6951" s="32">
        <v>63784</v>
      </c>
      <c r="H6951" s="31" t="s">
        <v>94</v>
      </c>
      <c r="I6951" s="32">
        <v>8738</v>
      </c>
      <c r="J6951" s="33">
        <v>7</v>
      </c>
      <c r="K6951" s="31" t="s">
        <v>94</v>
      </c>
      <c r="L6951" s="31" t="s">
        <v>95</v>
      </c>
    </row>
    <row r="6952" spans="1:12" ht="45" x14ac:dyDescent="0.2">
      <c r="A6952" t="str">
        <f>VLOOKUP(B6952,StateFIPS!A$2:B$52,2)</f>
        <v>Michigan</v>
      </c>
      <c r="B6952">
        <f t="shared" si="111"/>
        <v>26</v>
      </c>
      <c r="C6952" s="31" t="s">
        <v>1801</v>
      </c>
      <c r="D6952" s="31" t="s">
        <v>93</v>
      </c>
      <c r="E6952" s="31" t="s">
        <v>3275</v>
      </c>
      <c r="F6952" s="31" t="s">
        <v>2940</v>
      </c>
      <c r="G6952" s="32">
        <v>109865</v>
      </c>
      <c r="H6952" s="31" t="s">
        <v>94</v>
      </c>
      <c r="I6952" s="32">
        <v>15050</v>
      </c>
      <c r="J6952" s="33">
        <v>7</v>
      </c>
      <c r="K6952" s="31" t="s">
        <v>94</v>
      </c>
      <c r="L6952" s="31" t="s">
        <v>95</v>
      </c>
    </row>
    <row r="6953" spans="1:12" ht="45" x14ac:dyDescent="0.2">
      <c r="A6953" t="str">
        <f>VLOOKUP(B6953,StateFIPS!A$2:B$52,2)</f>
        <v>Michigan</v>
      </c>
      <c r="B6953">
        <f t="shared" si="111"/>
        <v>26</v>
      </c>
      <c r="C6953" s="31" t="s">
        <v>1804</v>
      </c>
      <c r="D6953" s="31" t="s">
        <v>93</v>
      </c>
      <c r="E6953" s="31" t="s">
        <v>3275</v>
      </c>
      <c r="F6953" s="31" t="s">
        <v>2940</v>
      </c>
      <c r="G6953" s="32">
        <v>447616</v>
      </c>
      <c r="H6953" s="31" t="s">
        <v>94</v>
      </c>
      <c r="I6953" s="32">
        <v>61317</v>
      </c>
      <c r="J6953" s="33">
        <v>7</v>
      </c>
      <c r="K6953" s="31" t="s">
        <v>94</v>
      </c>
      <c r="L6953" s="31" t="s">
        <v>95</v>
      </c>
    </row>
    <row r="6954" spans="1:12" ht="45" x14ac:dyDescent="0.2">
      <c r="A6954" t="str">
        <f>VLOOKUP(B6954,StateFIPS!A$2:B$52,2)</f>
        <v>North Carolina</v>
      </c>
      <c r="B6954">
        <f t="shared" si="111"/>
        <v>37</v>
      </c>
      <c r="C6954" s="31" t="s">
        <v>1188</v>
      </c>
      <c r="D6954" s="31" t="s">
        <v>93</v>
      </c>
      <c r="E6954" s="31" t="s">
        <v>3275</v>
      </c>
      <c r="F6954" s="31" t="s">
        <v>2940</v>
      </c>
      <c r="G6954" s="32">
        <v>63528</v>
      </c>
      <c r="H6954" s="31" t="s">
        <v>94</v>
      </c>
      <c r="I6954" s="32">
        <v>8703</v>
      </c>
      <c r="J6954" s="33">
        <v>7</v>
      </c>
      <c r="K6954" s="31" t="s">
        <v>94</v>
      </c>
      <c r="L6954" s="31" t="s">
        <v>95</v>
      </c>
    </row>
    <row r="6955" spans="1:12" ht="45" x14ac:dyDescent="0.2">
      <c r="A6955" t="str">
        <f>VLOOKUP(B6955,StateFIPS!A$2:B$52,2)</f>
        <v>Michigan</v>
      </c>
      <c r="B6955">
        <f t="shared" si="111"/>
        <v>26</v>
      </c>
      <c r="C6955" s="31" t="s">
        <v>1800</v>
      </c>
      <c r="D6955" s="31" t="s">
        <v>93</v>
      </c>
      <c r="E6955" s="31" t="s">
        <v>3275</v>
      </c>
      <c r="F6955" s="31" t="s">
        <v>2940</v>
      </c>
      <c r="G6955" s="32">
        <v>17466</v>
      </c>
      <c r="H6955" s="31" t="s">
        <v>94</v>
      </c>
      <c r="I6955" s="32">
        <v>2393</v>
      </c>
      <c r="J6955" s="33">
        <v>7</v>
      </c>
      <c r="K6955" s="31" t="s">
        <v>94</v>
      </c>
      <c r="L6955" s="31" t="s">
        <v>95</v>
      </c>
    </row>
    <row r="6956" spans="1:12" ht="45" x14ac:dyDescent="0.2">
      <c r="A6956" t="str">
        <f>VLOOKUP(B6956,StateFIPS!A$2:B$52,2)</f>
        <v>Virginia</v>
      </c>
      <c r="B6956">
        <f t="shared" si="111"/>
        <v>51</v>
      </c>
      <c r="C6956" s="31" t="s">
        <v>1102</v>
      </c>
      <c r="D6956" s="31" t="s">
        <v>93</v>
      </c>
      <c r="E6956" s="31" t="s">
        <v>3275</v>
      </c>
      <c r="F6956" s="31" t="s">
        <v>2940</v>
      </c>
      <c r="G6956" s="32">
        <v>29228</v>
      </c>
      <c r="H6956" s="31" t="s">
        <v>94</v>
      </c>
      <c r="I6956" s="32">
        <v>4004</v>
      </c>
      <c r="J6956" s="33">
        <v>7</v>
      </c>
      <c r="K6956" s="31" t="s">
        <v>94</v>
      </c>
      <c r="L6956" s="31" t="s">
        <v>95</v>
      </c>
    </row>
    <row r="6957" spans="1:12" ht="45" x14ac:dyDescent="0.2">
      <c r="A6957" t="str">
        <f>VLOOKUP(B6957,StateFIPS!A$2:B$52,2)</f>
        <v>Nebraska</v>
      </c>
      <c r="B6957">
        <f t="shared" si="111"/>
        <v>31</v>
      </c>
      <c r="C6957" s="31" t="s">
        <v>2263</v>
      </c>
      <c r="D6957" s="31" t="s">
        <v>93</v>
      </c>
      <c r="E6957" s="31" t="s">
        <v>3275</v>
      </c>
      <c r="F6957" s="31" t="s">
        <v>2940</v>
      </c>
      <c r="G6957" s="32">
        <v>369546</v>
      </c>
      <c r="H6957" s="31" t="s">
        <v>94</v>
      </c>
      <c r="I6957" s="32">
        <v>50623</v>
      </c>
      <c r="J6957" s="33">
        <v>7</v>
      </c>
      <c r="K6957" s="31" t="s">
        <v>94</v>
      </c>
      <c r="L6957" s="31" t="s">
        <v>95</v>
      </c>
    </row>
    <row r="6958" spans="1:12" ht="45" x14ac:dyDescent="0.2">
      <c r="A6958" t="str">
        <f>VLOOKUP(B6958,StateFIPS!A$2:B$52,2)</f>
        <v>Virginia</v>
      </c>
      <c r="B6958">
        <f t="shared" si="111"/>
        <v>51</v>
      </c>
      <c r="C6958" s="31" t="s">
        <v>1125</v>
      </c>
      <c r="D6958" s="31" t="s">
        <v>93</v>
      </c>
      <c r="E6958" s="31" t="s">
        <v>3275</v>
      </c>
      <c r="F6958" s="31" t="s">
        <v>2940</v>
      </c>
      <c r="G6958" s="32">
        <v>29228</v>
      </c>
      <c r="H6958" s="31" t="s">
        <v>94</v>
      </c>
      <c r="I6958" s="32">
        <v>4004</v>
      </c>
      <c r="J6958" s="33">
        <v>7</v>
      </c>
      <c r="K6958" s="31" t="s">
        <v>94</v>
      </c>
      <c r="L6958" s="31" t="s">
        <v>95</v>
      </c>
    </row>
    <row r="6959" spans="1:12" ht="45" x14ac:dyDescent="0.2">
      <c r="A6959" t="str">
        <f>VLOOKUP(B6959,StateFIPS!A$2:B$52,2)</f>
        <v>North Carolina</v>
      </c>
      <c r="B6959">
        <f t="shared" si="111"/>
        <v>37</v>
      </c>
      <c r="C6959" s="31" t="s">
        <v>1199</v>
      </c>
      <c r="D6959" s="31" t="s">
        <v>93</v>
      </c>
      <c r="E6959" s="31" t="s">
        <v>3275</v>
      </c>
      <c r="F6959" s="31" t="s">
        <v>2940</v>
      </c>
      <c r="G6959" s="32">
        <v>70066</v>
      </c>
      <c r="H6959" s="31" t="s">
        <v>94</v>
      </c>
      <c r="I6959" s="32">
        <v>9598</v>
      </c>
      <c r="J6959" s="33">
        <v>7</v>
      </c>
      <c r="K6959" s="31" t="s">
        <v>94</v>
      </c>
      <c r="L6959" s="31" t="s">
        <v>95</v>
      </c>
    </row>
    <row r="6960" spans="1:12" ht="45" x14ac:dyDescent="0.2">
      <c r="A6960" t="str">
        <f>VLOOKUP(B6960,StateFIPS!A$2:B$52,2)</f>
        <v>Virginia</v>
      </c>
      <c r="B6960">
        <f t="shared" si="111"/>
        <v>51</v>
      </c>
      <c r="C6960" s="31" t="s">
        <v>1104</v>
      </c>
      <c r="D6960" s="31" t="s">
        <v>93</v>
      </c>
      <c r="E6960" s="31" t="s">
        <v>3275</v>
      </c>
      <c r="F6960" s="31" t="s">
        <v>2940</v>
      </c>
      <c r="G6960" s="32">
        <v>29228</v>
      </c>
      <c r="H6960" s="31" t="s">
        <v>94</v>
      </c>
      <c r="I6960" s="32">
        <v>4004</v>
      </c>
      <c r="J6960" s="33">
        <v>7</v>
      </c>
      <c r="K6960" s="31" t="s">
        <v>94</v>
      </c>
      <c r="L6960" s="31" t="s">
        <v>95</v>
      </c>
    </row>
    <row r="6961" spans="1:12" ht="45" x14ac:dyDescent="0.2">
      <c r="A6961" t="str">
        <f>VLOOKUP(B6961,StateFIPS!A$2:B$52,2)</f>
        <v>North Carolina</v>
      </c>
      <c r="B6961">
        <f t="shared" si="111"/>
        <v>37</v>
      </c>
      <c r="C6961" s="31" t="s">
        <v>2710</v>
      </c>
      <c r="D6961" s="31" t="s">
        <v>93</v>
      </c>
      <c r="E6961" s="31" t="s">
        <v>3275</v>
      </c>
      <c r="F6961" s="31" t="s">
        <v>2940</v>
      </c>
      <c r="G6961" s="32">
        <v>34539</v>
      </c>
      <c r="H6961" s="31" t="s">
        <v>94</v>
      </c>
      <c r="I6961" s="32">
        <v>4731</v>
      </c>
      <c r="J6961" s="33">
        <v>7</v>
      </c>
      <c r="K6961" s="31" t="s">
        <v>94</v>
      </c>
      <c r="L6961" s="31" t="s">
        <v>95</v>
      </c>
    </row>
    <row r="6962" spans="1:12" ht="45" x14ac:dyDescent="0.2">
      <c r="A6962" t="str">
        <f>VLOOKUP(B6962,StateFIPS!A$2:B$52,2)</f>
        <v>Wisconsin</v>
      </c>
      <c r="B6962">
        <f t="shared" si="111"/>
        <v>55</v>
      </c>
      <c r="C6962" s="31" t="s">
        <v>2357</v>
      </c>
      <c r="D6962" s="31" t="s">
        <v>93</v>
      </c>
      <c r="E6962" s="31" t="s">
        <v>3275</v>
      </c>
      <c r="F6962" s="31" t="s">
        <v>2940</v>
      </c>
      <c r="G6962" s="32">
        <v>43658</v>
      </c>
      <c r="H6962" s="31" t="s">
        <v>94</v>
      </c>
      <c r="I6962" s="32">
        <v>5980</v>
      </c>
      <c r="J6962" s="33">
        <v>7</v>
      </c>
      <c r="K6962" s="31" t="s">
        <v>94</v>
      </c>
      <c r="L6962" s="31" t="s">
        <v>95</v>
      </c>
    </row>
    <row r="6963" spans="1:12" ht="45" x14ac:dyDescent="0.2">
      <c r="A6963" t="str">
        <f>VLOOKUP(B6963,StateFIPS!A$2:B$52,2)</f>
        <v>New York</v>
      </c>
      <c r="B6963">
        <f t="shared" si="111"/>
        <v>36</v>
      </c>
      <c r="C6963" s="31" t="s">
        <v>2137</v>
      </c>
      <c r="D6963" s="31" t="s">
        <v>93</v>
      </c>
      <c r="E6963" s="31" t="s">
        <v>3275</v>
      </c>
      <c r="F6963" s="31" t="s">
        <v>2940</v>
      </c>
      <c r="G6963" s="32">
        <v>63325</v>
      </c>
      <c r="H6963" s="31" t="s">
        <v>94</v>
      </c>
      <c r="I6963" s="32">
        <v>8675</v>
      </c>
      <c r="J6963" s="33">
        <v>7</v>
      </c>
      <c r="K6963" s="31" t="s">
        <v>94</v>
      </c>
      <c r="L6963" s="31" t="s">
        <v>95</v>
      </c>
    </row>
    <row r="6964" spans="1:12" ht="45" x14ac:dyDescent="0.2">
      <c r="A6964" t="str">
        <f>VLOOKUP(B6964,StateFIPS!A$2:B$52,2)</f>
        <v>Wisconsin</v>
      </c>
      <c r="B6964">
        <f t="shared" si="111"/>
        <v>55</v>
      </c>
      <c r="C6964" s="31" t="s">
        <v>2374</v>
      </c>
      <c r="D6964" s="31" t="s">
        <v>93</v>
      </c>
      <c r="E6964" s="31" t="s">
        <v>3275</v>
      </c>
      <c r="F6964" s="31" t="s">
        <v>2940</v>
      </c>
      <c r="G6964" s="32">
        <v>15580</v>
      </c>
      <c r="H6964" s="31" t="s">
        <v>94</v>
      </c>
      <c r="I6964" s="32">
        <v>2134</v>
      </c>
      <c r="J6964" s="33">
        <v>7</v>
      </c>
      <c r="K6964" s="31" t="s">
        <v>94</v>
      </c>
      <c r="L6964" s="31" t="s">
        <v>95</v>
      </c>
    </row>
    <row r="6965" spans="1:12" ht="45" x14ac:dyDescent="0.2">
      <c r="A6965" t="str">
        <f>VLOOKUP(B6965,StateFIPS!A$2:B$52,2)</f>
        <v>Kentucky</v>
      </c>
      <c r="B6965">
        <f t="shared" si="111"/>
        <v>21</v>
      </c>
      <c r="C6965" s="31" t="s">
        <v>119</v>
      </c>
      <c r="D6965" s="31" t="s">
        <v>93</v>
      </c>
      <c r="E6965" s="31" t="s">
        <v>3275</v>
      </c>
      <c r="F6965" s="31" t="s">
        <v>2940</v>
      </c>
      <c r="G6965" s="32">
        <v>33427</v>
      </c>
      <c r="H6965" s="31" t="s">
        <v>94</v>
      </c>
      <c r="I6965" s="32">
        <v>4579</v>
      </c>
      <c r="J6965" s="33">
        <v>7</v>
      </c>
      <c r="K6965" s="31" t="s">
        <v>94</v>
      </c>
      <c r="L6965" s="31" t="s">
        <v>95</v>
      </c>
    </row>
    <row r="6966" spans="1:12" ht="45" x14ac:dyDescent="0.2">
      <c r="A6966" t="str">
        <f>VLOOKUP(B6966,StateFIPS!A$2:B$52,2)</f>
        <v>Wisconsin</v>
      </c>
      <c r="B6966">
        <f t="shared" si="111"/>
        <v>55</v>
      </c>
      <c r="C6966" s="31" t="s">
        <v>2368</v>
      </c>
      <c r="D6966" s="31" t="s">
        <v>93</v>
      </c>
      <c r="E6966" s="31" t="s">
        <v>3275</v>
      </c>
      <c r="F6966" s="31" t="s">
        <v>2940</v>
      </c>
      <c r="G6966" s="32">
        <v>52788</v>
      </c>
      <c r="H6966" s="31" t="s">
        <v>94</v>
      </c>
      <c r="I6966" s="32">
        <v>7231</v>
      </c>
      <c r="J6966" s="33">
        <v>7</v>
      </c>
      <c r="K6966" s="31" t="s">
        <v>94</v>
      </c>
      <c r="L6966" s="31" t="s">
        <v>95</v>
      </c>
    </row>
    <row r="6967" spans="1:12" ht="45" x14ac:dyDescent="0.2">
      <c r="A6967" t="str">
        <f>VLOOKUP(B6967,StateFIPS!A$2:B$52,2)</f>
        <v>Kentucky</v>
      </c>
      <c r="B6967">
        <f t="shared" si="111"/>
        <v>21</v>
      </c>
      <c r="C6967" s="31" t="s">
        <v>209</v>
      </c>
      <c r="D6967" s="31" t="s">
        <v>93</v>
      </c>
      <c r="E6967" s="31" t="s">
        <v>3275</v>
      </c>
      <c r="F6967" s="31" t="s">
        <v>2940</v>
      </c>
      <c r="G6967" s="32">
        <v>10457</v>
      </c>
      <c r="H6967" s="31" t="s">
        <v>94</v>
      </c>
      <c r="I6967" s="32">
        <v>1432</v>
      </c>
      <c r="J6967" s="33">
        <v>7</v>
      </c>
      <c r="K6967" s="31" t="s">
        <v>94</v>
      </c>
      <c r="L6967" s="31" t="s">
        <v>95</v>
      </c>
    </row>
    <row r="6968" spans="1:12" ht="45" x14ac:dyDescent="0.2">
      <c r="A6968" t="str">
        <f>VLOOKUP(B6968,StateFIPS!A$2:B$52,2)</f>
        <v>Wisconsin</v>
      </c>
      <c r="B6968">
        <f t="shared" si="111"/>
        <v>55</v>
      </c>
      <c r="C6968" s="31" t="s">
        <v>2388</v>
      </c>
      <c r="D6968" s="31" t="s">
        <v>93</v>
      </c>
      <c r="E6968" s="31" t="s">
        <v>3275</v>
      </c>
      <c r="F6968" s="31" t="s">
        <v>2940</v>
      </c>
      <c r="G6968" s="32">
        <v>25085</v>
      </c>
      <c r="H6968" s="31" t="s">
        <v>94</v>
      </c>
      <c r="I6968" s="32">
        <v>3436</v>
      </c>
      <c r="J6968" s="33">
        <v>7</v>
      </c>
      <c r="K6968" s="31" t="s">
        <v>94</v>
      </c>
      <c r="L6968" s="31" t="s">
        <v>95</v>
      </c>
    </row>
    <row r="6969" spans="1:12" ht="45" x14ac:dyDescent="0.2">
      <c r="A6969" t="str">
        <f>VLOOKUP(B6969,StateFIPS!A$2:B$52,2)</f>
        <v>North Carolina</v>
      </c>
      <c r="B6969">
        <f t="shared" si="111"/>
        <v>37</v>
      </c>
      <c r="C6969" s="31" t="s">
        <v>2709</v>
      </c>
      <c r="D6969" s="31" t="s">
        <v>93</v>
      </c>
      <c r="E6969" s="31" t="s">
        <v>3275</v>
      </c>
      <c r="F6969" s="31" t="s">
        <v>2940</v>
      </c>
      <c r="G6969" s="32">
        <v>76339</v>
      </c>
      <c r="H6969" s="31" t="s">
        <v>94</v>
      </c>
      <c r="I6969" s="32">
        <v>10457</v>
      </c>
      <c r="J6969" s="33">
        <v>7</v>
      </c>
      <c r="K6969" s="31" t="s">
        <v>94</v>
      </c>
      <c r="L6969" s="31" t="s">
        <v>95</v>
      </c>
    </row>
    <row r="6970" spans="1:12" ht="45" x14ac:dyDescent="0.2">
      <c r="A6970" t="str">
        <f>VLOOKUP(B6970,StateFIPS!A$2:B$52,2)</f>
        <v>Wisconsin</v>
      </c>
      <c r="B6970">
        <f t="shared" si="111"/>
        <v>55</v>
      </c>
      <c r="C6970" s="31" t="s">
        <v>2276</v>
      </c>
      <c r="D6970" s="31" t="s">
        <v>93</v>
      </c>
      <c r="E6970" s="31" t="s">
        <v>3275</v>
      </c>
      <c r="F6970" s="31" t="s">
        <v>2940</v>
      </c>
      <c r="G6970" s="32">
        <v>20106</v>
      </c>
      <c r="H6970" s="31" t="s">
        <v>94</v>
      </c>
      <c r="I6970" s="32">
        <v>2754</v>
      </c>
      <c r="J6970" s="33">
        <v>7</v>
      </c>
      <c r="K6970" s="31" t="s">
        <v>94</v>
      </c>
      <c r="L6970" s="31" t="s">
        <v>95</v>
      </c>
    </row>
    <row r="6971" spans="1:12" ht="45" x14ac:dyDescent="0.2">
      <c r="A6971" t="str">
        <f>VLOOKUP(B6971,StateFIPS!A$2:B$52,2)</f>
        <v>Kentucky</v>
      </c>
      <c r="B6971">
        <f t="shared" si="111"/>
        <v>21</v>
      </c>
      <c r="C6971" s="31" t="s">
        <v>136</v>
      </c>
      <c r="D6971" s="31" t="s">
        <v>93</v>
      </c>
      <c r="E6971" s="31" t="s">
        <v>3275</v>
      </c>
      <c r="F6971" s="31" t="s">
        <v>2940</v>
      </c>
      <c r="G6971" s="32">
        <v>11063</v>
      </c>
      <c r="H6971" s="31" t="s">
        <v>94</v>
      </c>
      <c r="I6971" s="32">
        <v>1515</v>
      </c>
      <c r="J6971" s="33">
        <v>7</v>
      </c>
      <c r="K6971" s="31" t="s">
        <v>94</v>
      </c>
      <c r="L6971" s="31" t="s">
        <v>95</v>
      </c>
    </row>
    <row r="6972" spans="1:12" ht="45" x14ac:dyDescent="0.2">
      <c r="A6972" t="str">
        <f>VLOOKUP(B6972,StateFIPS!A$2:B$52,2)</f>
        <v>Wisconsin</v>
      </c>
      <c r="B6972">
        <f t="shared" si="111"/>
        <v>55</v>
      </c>
      <c r="C6972" s="31" t="s">
        <v>2323</v>
      </c>
      <c r="D6972" s="31" t="s">
        <v>93</v>
      </c>
      <c r="E6972" s="31" t="s">
        <v>3275</v>
      </c>
      <c r="F6972" s="31" t="s">
        <v>2940</v>
      </c>
      <c r="G6972" s="32">
        <v>20106</v>
      </c>
      <c r="H6972" s="31" t="s">
        <v>94</v>
      </c>
      <c r="I6972" s="32">
        <v>2754</v>
      </c>
      <c r="J6972" s="33">
        <v>7</v>
      </c>
      <c r="K6972" s="31" t="s">
        <v>94</v>
      </c>
      <c r="L6972" s="31" t="s">
        <v>95</v>
      </c>
    </row>
    <row r="6973" spans="1:12" ht="45" x14ac:dyDescent="0.2">
      <c r="A6973" t="str">
        <f>VLOOKUP(B6973,StateFIPS!A$2:B$52,2)</f>
        <v>New York</v>
      </c>
      <c r="B6973">
        <f t="shared" si="111"/>
        <v>36</v>
      </c>
      <c r="C6973" s="31" t="s">
        <v>2090</v>
      </c>
      <c r="D6973" s="31" t="s">
        <v>93</v>
      </c>
      <c r="E6973" s="31" t="s">
        <v>3275</v>
      </c>
      <c r="F6973" s="31" t="s">
        <v>2940</v>
      </c>
      <c r="G6973" s="32">
        <v>28750</v>
      </c>
      <c r="H6973" s="31" t="s">
        <v>94</v>
      </c>
      <c r="I6973" s="32">
        <v>3938</v>
      </c>
      <c r="J6973" s="33">
        <v>7</v>
      </c>
      <c r="K6973" s="31" t="s">
        <v>94</v>
      </c>
      <c r="L6973" s="31" t="s">
        <v>95</v>
      </c>
    </row>
    <row r="6974" spans="1:12" ht="45" x14ac:dyDescent="0.2">
      <c r="A6974" t="str">
        <f>VLOOKUP(B6974,StateFIPS!A$2:B$52,2)</f>
        <v>Wisconsin</v>
      </c>
      <c r="B6974">
        <f t="shared" si="111"/>
        <v>55</v>
      </c>
      <c r="C6974" s="31" t="s">
        <v>2468</v>
      </c>
      <c r="D6974" s="31" t="s">
        <v>93</v>
      </c>
      <c r="E6974" s="31" t="s">
        <v>3275</v>
      </c>
      <c r="F6974" s="31" t="s">
        <v>2940</v>
      </c>
      <c r="G6974" s="32">
        <v>218386</v>
      </c>
      <c r="H6974" s="31" t="s">
        <v>94</v>
      </c>
      <c r="I6974" s="32">
        <v>29916</v>
      </c>
      <c r="J6974" s="33">
        <v>7</v>
      </c>
      <c r="K6974" s="31" t="s">
        <v>94</v>
      </c>
      <c r="L6974" s="31" t="s">
        <v>95</v>
      </c>
    </row>
    <row r="6975" spans="1:12" ht="45" x14ac:dyDescent="0.2">
      <c r="A6975" t="str">
        <f>VLOOKUP(B6975,StateFIPS!A$2:B$52,2)</f>
        <v>Kentucky</v>
      </c>
      <c r="B6975">
        <f t="shared" si="111"/>
        <v>21</v>
      </c>
      <c r="C6975" s="31" t="s">
        <v>1850</v>
      </c>
      <c r="D6975" s="31" t="s">
        <v>93</v>
      </c>
      <c r="E6975" s="31" t="s">
        <v>3275</v>
      </c>
      <c r="F6975" s="31" t="s">
        <v>2940</v>
      </c>
      <c r="G6975" s="32">
        <v>10046</v>
      </c>
      <c r="H6975" s="31" t="s">
        <v>94</v>
      </c>
      <c r="I6975" s="32">
        <v>1376</v>
      </c>
      <c r="J6975" s="33">
        <v>7</v>
      </c>
      <c r="K6975" s="31" t="s">
        <v>94</v>
      </c>
      <c r="L6975" s="31" t="s">
        <v>95</v>
      </c>
    </row>
    <row r="6976" spans="1:12" ht="45" x14ac:dyDescent="0.2">
      <c r="A6976" t="str">
        <f>VLOOKUP(B6976,StateFIPS!A$2:B$52,2)</f>
        <v>Nebraska</v>
      </c>
      <c r="B6976">
        <f t="shared" si="111"/>
        <v>31</v>
      </c>
      <c r="C6976" s="31" t="s">
        <v>1172</v>
      </c>
      <c r="D6976" s="31" t="s">
        <v>93</v>
      </c>
      <c r="E6976" s="31" t="s">
        <v>3275</v>
      </c>
      <c r="F6976" s="31" t="s">
        <v>2940</v>
      </c>
      <c r="G6976" s="32">
        <v>275917</v>
      </c>
      <c r="H6976" s="31" t="s">
        <v>94</v>
      </c>
      <c r="I6976" s="32">
        <v>37797</v>
      </c>
      <c r="J6976" s="33">
        <v>7</v>
      </c>
      <c r="K6976" s="31" t="s">
        <v>94</v>
      </c>
      <c r="L6976" s="31" t="s">
        <v>95</v>
      </c>
    </row>
    <row r="6977" spans="1:12" ht="45" x14ac:dyDescent="0.2">
      <c r="A6977" t="str">
        <f>VLOOKUP(B6977,StateFIPS!A$2:B$52,2)</f>
        <v>Virginia</v>
      </c>
      <c r="B6977">
        <f t="shared" si="111"/>
        <v>51</v>
      </c>
      <c r="C6977" s="31" t="s">
        <v>2577</v>
      </c>
      <c r="D6977" s="31" t="s">
        <v>93</v>
      </c>
      <c r="E6977" s="31" t="s">
        <v>3275</v>
      </c>
      <c r="F6977" s="31" t="s">
        <v>2940</v>
      </c>
      <c r="G6977" s="32">
        <v>29228</v>
      </c>
      <c r="H6977" s="31" t="s">
        <v>94</v>
      </c>
      <c r="I6977" s="32">
        <v>4004</v>
      </c>
      <c r="J6977" s="33">
        <v>7</v>
      </c>
      <c r="K6977" s="31" t="s">
        <v>94</v>
      </c>
      <c r="L6977" s="31" t="s">
        <v>95</v>
      </c>
    </row>
    <row r="6978" spans="1:12" ht="45" x14ac:dyDescent="0.2">
      <c r="A6978" t="str">
        <f>VLOOKUP(B6978,StateFIPS!A$2:B$52,2)</f>
        <v>North Carolina</v>
      </c>
      <c r="B6978">
        <f t="shared" si="111"/>
        <v>37</v>
      </c>
      <c r="C6978" s="31" t="s">
        <v>1213</v>
      </c>
      <c r="D6978" s="31" t="s">
        <v>93</v>
      </c>
      <c r="E6978" s="31" t="s">
        <v>3275</v>
      </c>
      <c r="F6978" s="31" t="s">
        <v>2940</v>
      </c>
      <c r="G6978" s="32">
        <v>64872</v>
      </c>
      <c r="H6978" s="31" t="s">
        <v>94</v>
      </c>
      <c r="I6978" s="32">
        <v>8887</v>
      </c>
      <c r="J6978" s="33">
        <v>7</v>
      </c>
      <c r="K6978" s="31" t="s">
        <v>94</v>
      </c>
      <c r="L6978" s="31" t="s">
        <v>95</v>
      </c>
    </row>
    <row r="6979" spans="1:12" ht="45" x14ac:dyDescent="0.2">
      <c r="A6979" t="str">
        <f>VLOOKUP(B6979,StateFIPS!A$2:B$52,2)</f>
        <v>Wisconsin</v>
      </c>
      <c r="B6979">
        <f t="shared" ref="B6979:B7042" si="112">VALUE(LEFT(C6979,2))</f>
        <v>55</v>
      </c>
      <c r="C6979" s="31" t="s">
        <v>2492</v>
      </c>
      <c r="D6979" s="31" t="s">
        <v>93</v>
      </c>
      <c r="E6979" s="31" t="s">
        <v>3275</v>
      </c>
      <c r="F6979" s="31" t="s">
        <v>2940</v>
      </c>
      <c r="G6979" s="32">
        <v>122719</v>
      </c>
      <c r="H6979" s="31" t="s">
        <v>94</v>
      </c>
      <c r="I6979" s="32">
        <v>16811</v>
      </c>
      <c r="J6979" s="33">
        <v>7</v>
      </c>
      <c r="K6979" s="31" t="s">
        <v>94</v>
      </c>
      <c r="L6979" s="31" t="s">
        <v>95</v>
      </c>
    </row>
    <row r="6980" spans="1:12" ht="45" x14ac:dyDescent="0.2">
      <c r="A6980" t="str">
        <f>VLOOKUP(B6980,StateFIPS!A$2:B$52,2)</f>
        <v>Kentucky</v>
      </c>
      <c r="B6980">
        <f t="shared" si="112"/>
        <v>21</v>
      </c>
      <c r="C6980" s="31" t="s">
        <v>132</v>
      </c>
      <c r="D6980" s="31" t="s">
        <v>93</v>
      </c>
      <c r="E6980" s="31" t="s">
        <v>3275</v>
      </c>
      <c r="F6980" s="31" t="s">
        <v>2940</v>
      </c>
      <c r="G6980" s="32">
        <v>8904</v>
      </c>
      <c r="H6980" s="31" t="s">
        <v>94</v>
      </c>
      <c r="I6980" s="32">
        <v>1220</v>
      </c>
      <c r="J6980" s="33">
        <v>7</v>
      </c>
      <c r="K6980" s="31" t="s">
        <v>94</v>
      </c>
      <c r="L6980" s="31" t="s">
        <v>95</v>
      </c>
    </row>
    <row r="6981" spans="1:12" ht="45" x14ac:dyDescent="0.2">
      <c r="A6981" t="str">
        <f>VLOOKUP(B6981,StateFIPS!A$2:B$52,2)</f>
        <v>Wisconsin</v>
      </c>
      <c r="B6981">
        <f t="shared" si="112"/>
        <v>55</v>
      </c>
      <c r="C6981" s="31" t="s">
        <v>2505</v>
      </c>
      <c r="D6981" s="31" t="s">
        <v>93</v>
      </c>
      <c r="E6981" s="31" t="s">
        <v>3275</v>
      </c>
      <c r="F6981" s="31" t="s">
        <v>2940</v>
      </c>
      <c r="G6981" s="32">
        <v>37751</v>
      </c>
      <c r="H6981" s="31" t="s">
        <v>94</v>
      </c>
      <c r="I6981" s="32">
        <v>5171</v>
      </c>
      <c r="J6981" s="33">
        <v>7</v>
      </c>
      <c r="K6981" s="31" t="s">
        <v>94</v>
      </c>
      <c r="L6981" s="31" t="s">
        <v>95</v>
      </c>
    </row>
    <row r="6982" spans="1:12" ht="45" x14ac:dyDescent="0.2">
      <c r="A6982" t="str">
        <f>VLOOKUP(B6982,StateFIPS!A$2:B$52,2)</f>
        <v>Kentucky</v>
      </c>
      <c r="B6982">
        <f t="shared" si="112"/>
        <v>21</v>
      </c>
      <c r="C6982" s="31" t="s">
        <v>140</v>
      </c>
      <c r="D6982" s="31" t="s">
        <v>93</v>
      </c>
      <c r="E6982" s="31" t="s">
        <v>3275</v>
      </c>
      <c r="F6982" s="31" t="s">
        <v>2940</v>
      </c>
      <c r="G6982" s="32">
        <v>15440</v>
      </c>
      <c r="H6982" s="31" t="s">
        <v>94</v>
      </c>
      <c r="I6982" s="32">
        <v>2115</v>
      </c>
      <c r="J6982" s="33">
        <v>7</v>
      </c>
      <c r="K6982" s="31" t="s">
        <v>94</v>
      </c>
      <c r="L6982" s="31" t="s">
        <v>95</v>
      </c>
    </row>
    <row r="6983" spans="1:12" ht="45" x14ac:dyDescent="0.2">
      <c r="A6983" t="str">
        <f>VLOOKUP(B6983,StateFIPS!A$2:B$52,2)</f>
        <v>Wisconsin</v>
      </c>
      <c r="B6983">
        <f t="shared" si="112"/>
        <v>55</v>
      </c>
      <c r="C6983" s="31" t="s">
        <v>2499</v>
      </c>
      <c r="D6983" s="31" t="s">
        <v>93</v>
      </c>
      <c r="E6983" s="31" t="s">
        <v>3275</v>
      </c>
      <c r="F6983" s="31" t="s">
        <v>2940</v>
      </c>
      <c r="G6983" s="32">
        <v>57260</v>
      </c>
      <c r="H6983" s="31" t="s">
        <v>94</v>
      </c>
      <c r="I6983" s="32">
        <v>7844</v>
      </c>
      <c r="J6983" s="33">
        <v>7</v>
      </c>
      <c r="K6983" s="31" t="s">
        <v>94</v>
      </c>
      <c r="L6983" s="31" t="s">
        <v>95</v>
      </c>
    </row>
    <row r="6984" spans="1:12" ht="45" x14ac:dyDescent="0.2">
      <c r="A6984" t="str">
        <f>VLOOKUP(B6984,StateFIPS!A$2:B$52,2)</f>
        <v>Wisconsin</v>
      </c>
      <c r="B6984">
        <f t="shared" si="112"/>
        <v>55</v>
      </c>
      <c r="C6984" s="31" t="s">
        <v>2476</v>
      </c>
      <c r="D6984" s="31" t="s">
        <v>93</v>
      </c>
      <c r="E6984" s="31" t="s">
        <v>3275</v>
      </c>
      <c r="F6984" s="31" t="s">
        <v>2940</v>
      </c>
      <c r="G6984" s="32">
        <v>107125</v>
      </c>
      <c r="H6984" s="31" t="s">
        <v>94</v>
      </c>
      <c r="I6984" s="32">
        <v>14675</v>
      </c>
      <c r="J6984" s="33">
        <v>7</v>
      </c>
      <c r="K6984" s="31" t="s">
        <v>94</v>
      </c>
      <c r="L6984" s="31" t="s">
        <v>95</v>
      </c>
    </row>
    <row r="6985" spans="1:12" ht="45" x14ac:dyDescent="0.2">
      <c r="A6985" t="str">
        <f>VLOOKUP(B6985,StateFIPS!A$2:B$52,2)</f>
        <v>Wisconsin</v>
      </c>
      <c r="B6985">
        <f t="shared" si="112"/>
        <v>55</v>
      </c>
      <c r="C6985" s="31" t="s">
        <v>2457</v>
      </c>
      <c r="D6985" s="31" t="s">
        <v>93</v>
      </c>
      <c r="E6985" s="31" t="s">
        <v>3275</v>
      </c>
      <c r="F6985" s="31" t="s">
        <v>2940</v>
      </c>
      <c r="G6985" s="32">
        <v>19484</v>
      </c>
      <c r="H6985" s="31" t="s">
        <v>94</v>
      </c>
      <c r="I6985" s="32">
        <v>2669</v>
      </c>
      <c r="J6985" s="33">
        <v>7</v>
      </c>
      <c r="K6985" s="31" t="s">
        <v>94</v>
      </c>
      <c r="L6985" s="31" t="s">
        <v>95</v>
      </c>
    </row>
    <row r="6986" spans="1:12" ht="45" x14ac:dyDescent="0.2">
      <c r="A6986" t="str">
        <f>VLOOKUP(B6986,StateFIPS!A$2:B$52,2)</f>
        <v>Kentucky</v>
      </c>
      <c r="B6986">
        <f t="shared" si="112"/>
        <v>21</v>
      </c>
      <c r="C6986" s="31" t="s">
        <v>155</v>
      </c>
      <c r="D6986" s="31" t="s">
        <v>93</v>
      </c>
      <c r="E6986" s="31" t="s">
        <v>3275</v>
      </c>
      <c r="F6986" s="31" t="s">
        <v>2940</v>
      </c>
      <c r="G6986" s="32">
        <v>9920</v>
      </c>
      <c r="H6986" s="31" t="s">
        <v>94</v>
      </c>
      <c r="I6986" s="32">
        <v>1359</v>
      </c>
      <c r="J6986" s="33">
        <v>7</v>
      </c>
      <c r="K6986" s="31" t="s">
        <v>94</v>
      </c>
      <c r="L6986" s="31" t="s">
        <v>95</v>
      </c>
    </row>
    <row r="6987" spans="1:12" ht="45" x14ac:dyDescent="0.2">
      <c r="A6987" t="str">
        <f>VLOOKUP(B6987,StateFIPS!A$2:B$52,2)</f>
        <v>North Carolina</v>
      </c>
      <c r="B6987">
        <f t="shared" si="112"/>
        <v>37</v>
      </c>
      <c r="C6987" s="31" t="s">
        <v>1212</v>
      </c>
      <c r="D6987" s="31" t="s">
        <v>93</v>
      </c>
      <c r="E6987" s="31" t="s">
        <v>3275</v>
      </c>
      <c r="F6987" s="31" t="s">
        <v>2940</v>
      </c>
      <c r="G6987" s="32">
        <v>604201</v>
      </c>
      <c r="H6987" s="31" t="s">
        <v>94</v>
      </c>
      <c r="I6987" s="32">
        <v>82767</v>
      </c>
      <c r="J6987" s="33">
        <v>7</v>
      </c>
      <c r="K6987" s="31" t="s">
        <v>94</v>
      </c>
      <c r="L6987" s="31" t="s">
        <v>95</v>
      </c>
    </row>
    <row r="6988" spans="1:12" ht="45" x14ac:dyDescent="0.2">
      <c r="A6988" t="str">
        <f>VLOOKUP(B6988,StateFIPS!A$2:B$52,2)</f>
        <v>Wisconsin</v>
      </c>
      <c r="B6988">
        <f t="shared" si="112"/>
        <v>55</v>
      </c>
      <c r="C6988" s="31" t="s">
        <v>2465</v>
      </c>
      <c r="D6988" s="31" t="s">
        <v>93</v>
      </c>
      <c r="E6988" s="31" t="s">
        <v>3275</v>
      </c>
      <c r="F6988" s="31" t="s">
        <v>2940</v>
      </c>
      <c r="G6988" s="32">
        <v>32860</v>
      </c>
      <c r="H6988" s="31" t="s">
        <v>94</v>
      </c>
      <c r="I6988" s="32">
        <v>4501</v>
      </c>
      <c r="J6988" s="33">
        <v>7</v>
      </c>
      <c r="K6988" s="31" t="s">
        <v>94</v>
      </c>
      <c r="L6988" s="31" t="s">
        <v>95</v>
      </c>
    </row>
    <row r="6989" spans="1:12" ht="45" x14ac:dyDescent="0.2">
      <c r="A6989" t="str">
        <f>VLOOKUP(B6989,StateFIPS!A$2:B$52,2)</f>
        <v>Kentucky</v>
      </c>
      <c r="B6989">
        <f t="shared" si="112"/>
        <v>21</v>
      </c>
      <c r="C6989" s="31" t="s">
        <v>142</v>
      </c>
      <c r="D6989" s="31" t="s">
        <v>93</v>
      </c>
      <c r="E6989" s="31" t="s">
        <v>3275</v>
      </c>
      <c r="F6989" s="31" t="s">
        <v>2940</v>
      </c>
      <c r="G6989" s="32">
        <v>20669</v>
      </c>
      <c r="H6989" s="31" t="s">
        <v>94</v>
      </c>
      <c r="I6989" s="32">
        <v>2831</v>
      </c>
      <c r="J6989" s="33">
        <v>7</v>
      </c>
      <c r="K6989" s="31" t="s">
        <v>94</v>
      </c>
      <c r="L6989" s="31" t="s">
        <v>95</v>
      </c>
    </row>
    <row r="6990" spans="1:12" ht="45" x14ac:dyDescent="0.2">
      <c r="A6990" t="str">
        <f>VLOOKUP(B6990,StateFIPS!A$2:B$52,2)</f>
        <v>Wisconsin</v>
      </c>
      <c r="B6990">
        <f t="shared" si="112"/>
        <v>55</v>
      </c>
      <c r="C6990" s="31" t="s">
        <v>2342</v>
      </c>
      <c r="D6990" s="31" t="s">
        <v>93</v>
      </c>
      <c r="E6990" s="31" t="s">
        <v>3275</v>
      </c>
      <c r="F6990" s="31" t="s">
        <v>2940</v>
      </c>
      <c r="G6990" s="32">
        <v>23256</v>
      </c>
      <c r="H6990" s="31" t="s">
        <v>94</v>
      </c>
      <c r="I6990" s="32">
        <v>3186</v>
      </c>
      <c r="J6990" s="33">
        <v>7</v>
      </c>
      <c r="K6990" s="31" t="s">
        <v>94</v>
      </c>
      <c r="L6990" s="31" t="s">
        <v>95</v>
      </c>
    </row>
    <row r="6991" spans="1:12" ht="45" x14ac:dyDescent="0.2">
      <c r="A6991" t="str">
        <f>VLOOKUP(B6991,StateFIPS!A$2:B$52,2)</f>
        <v>Kentucky</v>
      </c>
      <c r="B6991">
        <f t="shared" si="112"/>
        <v>21</v>
      </c>
      <c r="C6991" s="31" t="s">
        <v>1834</v>
      </c>
      <c r="D6991" s="31" t="s">
        <v>93</v>
      </c>
      <c r="E6991" s="31" t="s">
        <v>3275</v>
      </c>
      <c r="F6991" s="31" t="s">
        <v>2940</v>
      </c>
      <c r="G6991" s="32">
        <v>9256</v>
      </c>
      <c r="H6991" s="31" t="s">
        <v>94</v>
      </c>
      <c r="I6991" s="32">
        <v>1268</v>
      </c>
      <c r="J6991" s="33">
        <v>7</v>
      </c>
      <c r="K6991" s="31" t="s">
        <v>94</v>
      </c>
      <c r="L6991" s="31" t="s">
        <v>95</v>
      </c>
    </row>
    <row r="6992" spans="1:12" ht="45" x14ac:dyDescent="0.2">
      <c r="A6992" t="str">
        <f>VLOOKUP(B6992,StateFIPS!A$2:B$52,2)</f>
        <v>Wisconsin</v>
      </c>
      <c r="B6992">
        <f t="shared" si="112"/>
        <v>55</v>
      </c>
      <c r="C6992" s="31" t="s">
        <v>2579</v>
      </c>
      <c r="D6992" s="31" t="s">
        <v>93</v>
      </c>
      <c r="E6992" s="31" t="s">
        <v>3275</v>
      </c>
      <c r="F6992" s="31" t="s">
        <v>2940</v>
      </c>
      <c r="G6992" s="32">
        <v>14756</v>
      </c>
      <c r="H6992" s="31" t="s">
        <v>94</v>
      </c>
      <c r="I6992" s="32">
        <v>2021</v>
      </c>
      <c r="J6992" s="33">
        <v>7</v>
      </c>
      <c r="K6992" s="31" t="s">
        <v>94</v>
      </c>
      <c r="L6992" s="31" t="s">
        <v>95</v>
      </c>
    </row>
    <row r="6993" spans="1:12" ht="45" x14ac:dyDescent="0.2">
      <c r="A6993" t="str">
        <f>VLOOKUP(B6993,StateFIPS!A$2:B$52,2)</f>
        <v>North Carolina</v>
      </c>
      <c r="B6993">
        <f t="shared" si="112"/>
        <v>37</v>
      </c>
      <c r="C6993" s="31" t="s">
        <v>1210</v>
      </c>
      <c r="D6993" s="31" t="s">
        <v>93</v>
      </c>
      <c r="E6993" s="31" t="s">
        <v>3275</v>
      </c>
      <c r="F6993" s="31" t="s">
        <v>2940</v>
      </c>
      <c r="G6993" s="32">
        <v>13538</v>
      </c>
      <c r="H6993" s="31" t="s">
        <v>94</v>
      </c>
      <c r="I6993" s="32">
        <v>1855</v>
      </c>
      <c r="J6993" s="33">
        <v>7</v>
      </c>
      <c r="K6993" s="31" t="s">
        <v>94</v>
      </c>
      <c r="L6993" s="31" t="s">
        <v>95</v>
      </c>
    </row>
    <row r="6994" spans="1:12" ht="45" x14ac:dyDescent="0.2">
      <c r="A6994" t="str">
        <f>VLOOKUP(B6994,StateFIPS!A$2:B$52,2)</f>
        <v>North Carolina</v>
      </c>
      <c r="B6994">
        <f t="shared" si="112"/>
        <v>37</v>
      </c>
      <c r="C6994" s="31" t="s">
        <v>1497</v>
      </c>
      <c r="D6994" s="31" t="s">
        <v>93</v>
      </c>
      <c r="E6994" s="31" t="s">
        <v>3275</v>
      </c>
      <c r="F6994" s="31" t="s">
        <v>2940</v>
      </c>
      <c r="G6994" s="32">
        <v>13538</v>
      </c>
      <c r="H6994" s="31" t="s">
        <v>94</v>
      </c>
      <c r="I6994" s="32">
        <v>1855</v>
      </c>
      <c r="J6994" s="33">
        <v>7</v>
      </c>
      <c r="K6994" s="31" t="s">
        <v>94</v>
      </c>
      <c r="L6994" s="31" t="s">
        <v>95</v>
      </c>
    </row>
    <row r="6995" spans="1:12" ht="45" x14ac:dyDescent="0.2">
      <c r="A6995" t="str">
        <f>VLOOKUP(B6995,StateFIPS!A$2:B$52,2)</f>
        <v>Kansas</v>
      </c>
      <c r="B6995">
        <f t="shared" si="112"/>
        <v>20</v>
      </c>
      <c r="C6995" s="31" t="s">
        <v>178</v>
      </c>
      <c r="D6995" s="31" t="s">
        <v>93</v>
      </c>
      <c r="E6995" s="31" t="s">
        <v>3275</v>
      </c>
      <c r="F6995" s="31" t="s">
        <v>2940</v>
      </c>
      <c r="G6995" s="32">
        <v>5978</v>
      </c>
      <c r="H6995" s="31" t="s">
        <v>94</v>
      </c>
      <c r="I6995" s="32">
        <v>819</v>
      </c>
      <c r="J6995" s="33">
        <v>7</v>
      </c>
      <c r="K6995" s="31" t="s">
        <v>94</v>
      </c>
      <c r="L6995" s="31" t="s">
        <v>95</v>
      </c>
    </row>
    <row r="6996" spans="1:12" ht="45" x14ac:dyDescent="0.2">
      <c r="A6996" t="str">
        <f>VLOOKUP(B6996,StateFIPS!A$2:B$52,2)</f>
        <v>Wisconsin</v>
      </c>
      <c r="B6996">
        <f t="shared" si="112"/>
        <v>55</v>
      </c>
      <c r="C6996" s="31" t="s">
        <v>2432</v>
      </c>
      <c r="D6996" s="31" t="s">
        <v>93</v>
      </c>
      <c r="E6996" s="31" t="s">
        <v>3275</v>
      </c>
      <c r="F6996" s="31" t="s">
        <v>2940</v>
      </c>
      <c r="G6996" s="32">
        <v>26742</v>
      </c>
      <c r="H6996" s="31" t="s">
        <v>94</v>
      </c>
      <c r="I6996" s="32">
        <v>3663</v>
      </c>
      <c r="J6996" s="33">
        <v>7</v>
      </c>
      <c r="K6996" s="31" t="s">
        <v>94</v>
      </c>
      <c r="L6996" s="31" t="s">
        <v>95</v>
      </c>
    </row>
    <row r="6997" spans="1:12" ht="45" x14ac:dyDescent="0.2">
      <c r="A6997" t="str">
        <f>VLOOKUP(B6997,StateFIPS!A$2:B$52,2)</f>
        <v>Kansas</v>
      </c>
      <c r="B6997">
        <f t="shared" si="112"/>
        <v>20</v>
      </c>
      <c r="C6997" s="31" t="s">
        <v>1869</v>
      </c>
      <c r="D6997" s="31" t="s">
        <v>93</v>
      </c>
      <c r="E6997" s="31" t="s">
        <v>3275</v>
      </c>
      <c r="F6997" s="31" t="s">
        <v>2940</v>
      </c>
      <c r="G6997" s="32">
        <v>52888</v>
      </c>
      <c r="H6997" s="31" t="s">
        <v>94</v>
      </c>
      <c r="I6997" s="32">
        <v>7245</v>
      </c>
      <c r="J6997" s="33">
        <v>7</v>
      </c>
      <c r="K6997" s="31" t="s">
        <v>94</v>
      </c>
      <c r="L6997" s="31" t="s">
        <v>95</v>
      </c>
    </row>
    <row r="6998" spans="1:12" ht="45" x14ac:dyDescent="0.2">
      <c r="A6998" t="str">
        <f>VLOOKUP(B6998,StateFIPS!A$2:B$52,2)</f>
        <v>Kansas</v>
      </c>
      <c r="B6998">
        <f t="shared" si="112"/>
        <v>20</v>
      </c>
      <c r="C6998" s="31" t="s">
        <v>1872</v>
      </c>
      <c r="D6998" s="31" t="s">
        <v>93</v>
      </c>
      <c r="E6998" s="31" t="s">
        <v>3275</v>
      </c>
      <c r="F6998" s="31" t="s">
        <v>2940</v>
      </c>
      <c r="G6998" s="32">
        <v>22282</v>
      </c>
      <c r="H6998" s="31" t="s">
        <v>94</v>
      </c>
      <c r="I6998" s="32">
        <v>3052</v>
      </c>
      <c r="J6998" s="33">
        <v>7</v>
      </c>
      <c r="K6998" s="31" t="s">
        <v>94</v>
      </c>
      <c r="L6998" s="31" t="s">
        <v>95</v>
      </c>
    </row>
    <row r="6999" spans="1:12" ht="45" x14ac:dyDescent="0.2">
      <c r="A6999" t="str">
        <f>VLOOKUP(B6999,StateFIPS!A$2:B$52,2)</f>
        <v>Wisconsin</v>
      </c>
      <c r="B6999">
        <f t="shared" si="112"/>
        <v>55</v>
      </c>
      <c r="C6999" s="31" t="s">
        <v>2564</v>
      </c>
      <c r="D6999" s="31" t="s">
        <v>93</v>
      </c>
      <c r="E6999" s="31" t="s">
        <v>3275</v>
      </c>
      <c r="F6999" s="31" t="s">
        <v>2940</v>
      </c>
      <c r="G6999" s="32">
        <v>113929</v>
      </c>
      <c r="H6999" s="31" t="s">
        <v>94</v>
      </c>
      <c r="I6999" s="32">
        <v>15607</v>
      </c>
      <c r="J6999" s="33">
        <v>7</v>
      </c>
      <c r="K6999" s="31" t="s">
        <v>94</v>
      </c>
      <c r="L6999" s="31" t="s">
        <v>95</v>
      </c>
    </row>
    <row r="7000" spans="1:12" ht="45" x14ac:dyDescent="0.2">
      <c r="A7000" t="str">
        <f>VLOOKUP(B7000,StateFIPS!A$2:B$52,2)</f>
        <v>Wisconsin</v>
      </c>
      <c r="B7000">
        <f t="shared" si="112"/>
        <v>55</v>
      </c>
      <c r="C7000" s="31" t="s">
        <v>2519</v>
      </c>
      <c r="D7000" s="31" t="s">
        <v>93</v>
      </c>
      <c r="E7000" s="31" t="s">
        <v>3275</v>
      </c>
      <c r="F7000" s="31" t="s">
        <v>2940</v>
      </c>
      <c r="G7000" s="32">
        <v>18760</v>
      </c>
      <c r="H7000" s="31" t="s">
        <v>94</v>
      </c>
      <c r="I7000" s="32">
        <v>2570</v>
      </c>
      <c r="J7000" s="33">
        <v>7</v>
      </c>
      <c r="K7000" s="31" t="s">
        <v>94</v>
      </c>
      <c r="L7000" s="31" t="s">
        <v>95</v>
      </c>
    </row>
    <row r="7001" spans="1:12" ht="45" x14ac:dyDescent="0.2">
      <c r="A7001" t="str">
        <f>VLOOKUP(B7001,StateFIPS!A$2:B$52,2)</f>
        <v>Kansas</v>
      </c>
      <c r="B7001">
        <f t="shared" si="112"/>
        <v>20</v>
      </c>
      <c r="C7001" s="31" t="s">
        <v>1867</v>
      </c>
      <c r="D7001" s="31" t="s">
        <v>93</v>
      </c>
      <c r="E7001" s="31" t="s">
        <v>3275</v>
      </c>
      <c r="F7001" s="31" t="s">
        <v>2940</v>
      </c>
      <c r="G7001" s="32">
        <v>17158</v>
      </c>
      <c r="H7001" s="31" t="s">
        <v>94</v>
      </c>
      <c r="I7001" s="32">
        <v>2350</v>
      </c>
      <c r="J7001" s="33">
        <v>7</v>
      </c>
      <c r="K7001" s="31" t="s">
        <v>94</v>
      </c>
      <c r="L7001" s="31" t="s">
        <v>95</v>
      </c>
    </row>
    <row r="7002" spans="1:12" ht="45" x14ac:dyDescent="0.2">
      <c r="A7002" t="str">
        <f>VLOOKUP(B7002,StateFIPS!A$2:B$52,2)</f>
        <v>New York</v>
      </c>
      <c r="B7002">
        <f t="shared" si="112"/>
        <v>36</v>
      </c>
      <c r="C7002" s="31" t="s">
        <v>1615</v>
      </c>
      <c r="D7002" s="31" t="s">
        <v>93</v>
      </c>
      <c r="E7002" s="31" t="s">
        <v>3275</v>
      </c>
      <c r="F7002" s="31" t="s">
        <v>2940</v>
      </c>
      <c r="G7002" s="32">
        <v>43105</v>
      </c>
      <c r="H7002" s="31" t="s">
        <v>94</v>
      </c>
      <c r="I7002" s="32">
        <v>5905</v>
      </c>
      <c r="J7002" s="33">
        <v>7</v>
      </c>
      <c r="K7002" s="31" t="s">
        <v>94</v>
      </c>
      <c r="L7002" s="31" t="s">
        <v>95</v>
      </c>
    </row>
    <row r="7003" spans="1:12" ht="45" x14ac:dyDescent="0.2">
      <c r="A7003" t="str">
        <f>VLOOKUP(B7003,StateFIPS!A$2:B$52,2)</f>
        <v>Wyoming</v>
      </c>
      <c r="B7003">
        <f t="shared" si="112"/>
        <v>56</v>
      </c>
      <c r="C7003" s="31" t="s">
        <v>1015</v>
      </c>
      <c r="D7003" s="31" t="s">
        <v>93</v>
      </c>
      <c r="E7003" s="31" t="s">
        <v>3275</v>
      </c>
      <c r="F7003" s="31" t="s">
        <v>2940</v>
      </c>
      <c r="G7003" s="32">
        <v>17849</v>
      </c>
      <c r="H7003" s="31" t="s">
        <v>94</v>
      </c>
      <c r="I7003" s="32">
        <v>2445</v>
      </c>
      <c r="J7003" s="33">
        <v>7</v>
      </c>
      <c r="K7003" s="31" t="s">
        <v>94</v>
      </c>
      <c r="L7003" s="31" t="s">
        <v>95</v>
      </c>
    </row>
    <row r="7004" spans="1:12" ht="45" x14ac:dyDescent="0.2">
      <c r="A7004" t="str">
        <f>VLOOKUP(B7004,StateFIPS!A$2:B$52,2)</f>
        <v>Kansas</v>
      </c>
      <c r="B7004">
        <f t="shared" si="112"/>
        <v>20</v>
      </c>
      <c r="C7004" s="31" t="s">
        <v>3264</v>
      </c>
      <c r="D7004" s="31" t="s">
        <v>93</v>
      </c>
      <c r="E7004" s="31" t="s">
        <v>3275</v>
      </c>
      <c r="F7004" s="31" t="s">
        <v>2940</v>
      </c>
      <c r="G7004" s="32">
        <v>52888</v>
      </c>
      <c r="H7004" s="31" t="s">
        <v>94</v>
      </c>
      <c r="I7004" s="32">
        <v>7245</v>
      </c>
      <c r="J7004" s="33">
        <v>7</v>
      </c>
      <c r="K7004" s="31" t="s">
        <v>94</v>
      </c>
      <c r="L7004" s="31" t="s">
        <v>95</v>
      </c>
    </row>
    <row r="7005" spans="1:12" ht="45" x14ac:dyDescent="0.2">
      <c r="A7005" t="str">
        <f>VLOOKUP(B7005,StateFIPS!A$2:B$52,2)</f>
        <v>Wyoming</v>
      </c>
      <c r="B7005">
        <f t="shared" si="112"/>
        <v>56</v>
      </c>
      <c r="C7005" s="31" t="s">
        <v>1029</v>
      </c>
      <c r="D7005" s="31" t="s">
        <v>93</v>
      </c>
      <c r="E7005" s="31" t="s">
        <v>3275</v>
      </c>
      <c r="F7005" s="31" t="s">
        <v>2940</v>
      </c>
      <c r="G7005" s="32">
        <v>585918</v>
      </c>
      <c r="H7005" s="31" t="s">
        <v>94</v>
      </c>
      <c r="I7005" s="32">
        <v>80263</v>
      </c>
      <c r="J7005" s="33">
        <v>7</v>
      </c>
      <c r="K7005" s="31" t="s">
        <v>94</v>
      </c>
      <c r="L7005" s="31" t="s">
        <v>95</v>
      </c>
    </row>
    <row r="7006" spans="1:12" ht="45" x14ac:dyDescent="0.2">
      <c r="A7006" t="str">
        <f>VLOOKUP(B7006,StateFIPS!A$2:B$52,2)</f>
        <v>New York</v>
      </c>
      <c r="B7006">
        <f t="shared" si="112"/>
        <v>36</v>
      </c>
      <c r="C7006" s="31" t="s">
        <v>2158</v>
      </c>
      <c r="D7006" s="31" t="s">
        <v>93</v>
      </c>
      <c r="E7006" s="31" t="s">
        <v>3275</v>
      </c>
      <c r="F7006" s="31" t="s">
        <v>2940</v>
      </c>
      <c r="G7006" s="32">
        <v>91173</v>
      </c>
      <c r="H7006" s="31" t="s">
        <v>94</v>
      </c>
      <c r="I7006" s="32">
        <v>12489</v>
      </c>
      <c r="J7006" s="33">
        <v>7</v>
      </c>
      <c r="K7006" s="31" t="s">
        <v>94</v>
      </c>
      <c r="L7006" s="31" t="s">
        <v>95</v>
      </c>
    </row>
    <row r="7007" spans="1:12" ht="45" x14ac:dyDescent="0.2">
      <c r="A7007" t="str">
        <f>VLOOKUP(B7007,StateFIPS!A$2:B$52,2)</f>
        <v>New York</v>
      </c>
      <c r="B7007">
        <f t="shared" si="112"/>
        <v>36</v>
      </c>
      <c r="C7007" s="31" t="s">
        <v>1968</v>
      </c>
      <c r="D7007" s="31" t="s">
        <v>93</v>
      </c>
      <c r="E7007" s="31" t="s">
        <v>3275</v>
      </c>
      <c r="F7007" s="31" t="s">
        <v>2940</v>
      </c>
      <c r="G7007" s="32">
        <v>14864</v>
      </c>
      <c r="H7007" s="31" t="s">
        <v>94</v>
      </c>
      <c r="I7007" s="32">
        <v>2036</v>
      </c>
      <c r="J7007" s="33">
        <v>7</v>
      </c>
      <c r="K7007" s="31" t="s">
        <v>94</v>
      </c>
      <c r="L7007" s="31" t="s">
        <v>95</v>
      </c>
    </row>
    <row r="7008" spans="1:12" ht="45" x14ac:dyDescent="0.2">
      <c r="A7008" t="str">
        <f>VLOOKUP(B7008,StateFIPS!A$2:B$52,2)</f>
        <v>Kansas</v>
      </c>
      <c r="B7008">
        <f t="shared" si="112"/>
        <v>20</v>
      </c>
      <c r="C7008" s="31" t="s">
        <v>3259</v>
      </c>
      <c r="D7008" s="31" t="s">
        <v>93</v>
      </c>
      <c r="E7008" s="31" t="s">
        <v>3275</v>
      </c>
      <c r="F7008" s="31" t="s">
        <v>2940</v>
      </c>
      <c r="G7008" s="32">
        <v>6040</v>
      </c>
      <c r="H7008" s="31" t="s">
        <v>94</v>
      </c>
      <c r="I7008" s="32">
        <v>827</v>
      </c>
      <c r="J7008" s="33">
        <v>7</v>
      </c>
      <c r="K7008" s="31" t="s">
        <v>94</v>
      </c>
      <c r="L7008" s="31" t="s">
        <v>95</v>
      </c>
    </row>
    <row r="7009" spans="1:12" ht="45" x14ac:dyDescent="0.2">
      <c r="A7009" t="str">
        <f>VLOOKUP(B7009,StateFIPS!A$2:B$52,2)</f>
        <v>Nebraska</v>
      </c>
      <c r="B7009">
        <f t="shared" si="112"/>
        <v>31</v>
      </c>
      <c r="C7009" s="31" t="s">
        <v>2002</v>
      </c>
      <c r="D7009" s="31" t="s">
        <v>93</v>
      </c>
      <c r="E7009" s="31" t="s">
        <v>3275</v>
      </c>
      <c r="F7009" s="31" t="s">
        <v>2940</v>
      </c>
      <c r="G7009" s="32">
        <v>237752</v>
      </c>
      <c r="H7009" s="31" t="s">
        <v>94</v>
      </c>
      <c r="I7009" s="32">
        <v>32569</v>
      </c>
      <c r="J7009" s="33">
        <v>7</v>
      </c>
      <c r="K7009" s="31" t="s">
        <v>94</v>
      </c>
      <c r="L7009" s="31" t="s">
        <v>95</v>
      </c>
    </row>
    <row r="7010" spans="1:12" ht="45" x14ac:dyDescent="0.2">
      <c r="A7010" t="str">
        <f>VLOOKUP(B7010,StateFIPS!A$2:B$52,2)</f>
        <v>New York</v>
      </c>
      <c r="B7010">
        <f t="shared" si="112"/>
        <v>36</v>
      </c>
      <c r="C7010" s="31" t="s">
        <v>2036</v>
      </c>
      <c r="D7010" s="31" t="s">
        <v>93</v>
      </c>
      <c r="E7010" s="31" t="s">
        <v>3275</v>
      </c>
      <c r="F7010" s="31" t="s">
        <v>2940</v>
      </c>
      <c r="G7010" s="32">
        <v>57623</v>
      </c>
      <c r="H7010" s="31" t="s">
        <v>94</v>
      </c>
      <c r="I7010" s="32">
        <v>7894</v>
      </c>
      <c r="J7010" s="33">
        <v>7</v>
      </c>
      <c r="K7010" s="31" t="s">
        <v>94</v>
      </c>
      <c r="L7010" s="31" t="s">
        <v>95</v>
      </c>
    </row>
    <row r="7011" spans="1:12" ht="45" x14ac:dyDescent="0.2">
      <c r="A7011" t="str">
        <f>VLOOKUP(B7011,StateFIPS!A$2:B$52,2)</f>
        <v>Wisconsin</v>
      </c>
      <c r="B7011">
        <f t="shared" si="112"/>
        <v>55</v>
      </c>
      <c r="C7011" s="31" t="s">
        <v>2661</v>
      </c>
      <c r="D7011" s="31" t="s">
        <v>93</v>
      </c>
      <c r="E7011" s="31" t="s">
        <v>3275</v>
      </c>
      <c r="F7011" s="31" t="s">
        <v>2940</v>
      </c>
      <c r="G7011" s="32">
        <v>38673</v>
      </c>
      <c r="H7011" s="31" t="s">
        <v>94</v>
      </c>
      <c r="I7011" s="32">
        <v>5298</v>
      </c>
      <c r="J7011" s="33">
        <v>7</v>
      </c>
      <c r="K7011" s="31" t="s">
        <v>94</v>
      </c>
      <c r="L7011" s="31" t="s">
        <v>95</v>
      </c>
    </row>
    <row r="7012" spans="1:12" ht="45" x14ac:dyDescent="0.2">
      <c r="A7012" t="str">
        <f>VLOOKUP(B7012,StateFIPS!A$2:B$52,2)</f>
        <v>Kansas</v>
      </c>
      <c r="B7012">
        <f t="shared" si="112"/>
        <v>20</v>
      </c>
      <c r="C7012" s="31" t="s">
        <v>1863</v>
      </c>
      <c r="D7012" s="31" t="s">
        <v>93</v>
      </c>
      <c r="E7012" s="31" t="s">
        <v>3275</v>
      </c>
      <c r="F7012" s="31" t="s">
        <v>2940</v>
      </c>
      <c r="G7012" s="32">
        <v>20372</v>
      </c>
      <c r="H7012" s="31" t="s">
        <v>94</v>
      </c>
      <c r="I7012" s="32">
        <v>2791</v>
      </c>
      <c r="J7012" s="33">
        <v>7</v>
      </c>
      <c r="K7012" s="31" t="s">
        <v>94</v>
      </c>
      <c r="L7012" s="31" t="s">
        <v>95</v>
      </c>
    </row>
    <row r="7013" spans="1:12" ht="45" x14ac:dyDescent="0.2">
      <c r="A7013" t="str">
        <f>VLOOKUP(B7013,StateFIPS!A$2:B$52,2)</f>
        <v>Wisconsin</v>
      </c>
      <c r="B7013">
        <f t="shared" si="112"/>
        <v>55</v>
      </c>
      <c r="C7013" s="31" t="s">
        <v>2664</v>
      </c>
      <c r="D7013" s="31" t="s">
        <v>93</v>
      </c>
      <c r="E7013" s="31" t="s">
        <v>3275</v>
      </c>
      <c r="F7013" s="31" t="s">
        <v>2940</v>
      </c>
      <c r="G7013" s="32">
        <v>102495</v>
      </c>
      <c r="H7013" s="31" t="s">
        <v>94</v>
      </c>
      <c r="I7013" s="32">
        <v>14040</v>
      </c>
      <c r="J7013" s="33">
        <v>7</v>
      </c>
      <c r="K7013" s="31" t="s">
        <v>94</v>
      </c>
      <c r="L7013" s="31" t="s">
        <v>95</v>
      </c>
    </row>
    <row r="7014" spans="1:12" ht="45" x14ac:dyDescent="0.2">
      <c r="A7014" t="str">
        <f>VLOOKUP(B7014,StateFIPS!A$2:B$52,2)</f>
        <v>Wisconsin</v>
      </c>
      <c r="B7014">
        <f t="shared" si="112"/>
        <v>55</v>
      </c>
      <c r="C7014" s="31" t="s">
        <v>2589</v>
      </c>
      <c r="D7014" s="31" t="s">
        <v>93</v>
      </c>
      <c r="E7014" s="31" t="s">
        <v>3275</v>
      </c>
      <c r="F7014" s="31" t="s">
        <v>2940</v>
      </c>
      <c r="G7014" s="32">
        <v>45156</v>
      </c>
      <c r="H7014" s="31" t="s">
        <v>94</v>
      </c>
      <c r="I7014" s="32">
        <v>6186</v>
      </c>
      <c r="J7014" s="33">
        <v>7</v>
      </c>
      <c r="K7014" s="31" t="s">
        <v>94</v>
      </c>
      <c r="L7014" s="31" t="s">
        <v>95</v>
      </c>
    </row>
    <row r="7015" spans="1:12" ht="45" x14ac:dyDescent="0.2">
      <c r="A7015" t="str">
        <f>VLOOKUP(B7015,StateFIPS!A$2:B$52,2)</f>
        <v>Wisconsin</v>
      </c>
      <c r="B7015">
        <f t="shared" si="112"/>
        <v>55</v>
      </c>
      <c r="C7015" s="31" t="s">
        <v>2625</v>
      </c>
      <c r="D7015" s="31" t="s">
        <v>93</v>
      </c>
      <c r="E7015" s="31" t="s">
        <v>3275</v>
      </c>
      <c r="F7015" s="31" t="s">
        <v>2940</v>
      </c>
      <c r="G7015" s="32">
        <v>30563</v>
      </c>
      <c r="H7015" s="31" t="s">
        <v>94</v>
      </c>
      <c r="I7015" s="32">
        <v>4187</v>
      </c>
      <c r="J7015" s="33">
        <v>7</v>
      </c>
      <c r="K7015" s="31" t="s">
        <v>94</v>
      </c>
      <c r="L7015" s="31" t="s">
        <v>95</v>
      </c>
    </row>
    <row r="7016" spans="1:12" ht="45" x14ac:dyDescent="0.2">
      <c r="A7016" t="str">
        <f>VLOOKUP(B7016,StateFIPS!A$2:B$52,2)</f>
        <v>Kansas</v>
      </c>
      <c r="B7016">
        <f t="shared" si="112"/>
        <v>20</v>
      </c>
      <c r="C7016" s="31" t="s">
        <v>1825</v>
      </c>
      <c r="D7016" s="31" t="s">
        <v>93</v>
      </c>
      <c r="E7016" s="31" t="s">
        <v>3275</v>
      </c>
      <c r="F7016" s="31" t="s">
        <v>2940</v>
      </c>
      <c r="G7016" s="32">
        <v>52888</v>
      </c>
      <c r="H7016" s="31" t="s">
        <v>94</v>
      </c>
      <c r="I7016" s="32">
        <v>7245</v>
      </c>
      <c r="J7016" s="33">
        <v>7</v>
      </c>
      <c r="K7016" s="31" t="s">
        <v>94</v>
      </c>
      <c r="L7016" s="31" t="s">
        <v>95</v>
      </c>
    </row>
    <row r="7017" spans="1:12" ht="45" x14ac:dyDescent="0.2">
      <c r="A7017" t="str">
        <f>VLOOKUP(B7017,StateFIPS!A$2:B$52,2)</f>
        <v>Wisconsin</v>
      </c>
      <c r="B7017">
        <f t="shared" si="112"/>
        <v>55</v>
      </c>
      <c r="C7017" s="31" t="s">
        <v>2665</v>
      </c>
      <c r="D7017" s="31" t="s">
        <v>93</v>
      </c>
      <c r="E7017" s="31" t="s">
        <v>3275</v>
      </c>
      <c r="F7017" s="31" t="s">
        <v>2940</v>
      </c>
      <c r="G7017" s="32">
        <v>226221</v>
      </c>
      <c r="H7017" s="31" t="s">
        <v>94</v>
      </c>
      <c r="I7017" s="32">
        <v>30989</v>
      </c>
      <c r="J7017" s="33">
        <v>7</v>
      </c>
      <c r="K7017" s="31" t="s">
        <v>94</v>
      </c>
      <c r="L7017" s="31" t="s">
        <v>95</v>
      </c>
    </row>
    <row r="7018" spans="1:12" ht="45" x14ac:dyDescent="0.2">
      <c r="A7018" t="str">
        <f>VLOOKUP(B7018,StateFIPS!A$2:B$52,2)</f>
        <v>Kansas</v>
      </c>
      <c r="B7018">
        <f t="shared" si="112"/>
        <v>20</v>
      </c>
      <c r="C7018" s="31" t="s">
        <v>1875</v>
      </c>
      <c r="D7018" s="31" t="s">
        <v>93</v>
      </c>
      <c r="E7018" s="31" t="s">
        <v>3275</v>
      </c>
      <c r="F7018" s="31" t="s">
        <v>2940</v>
      </c>
      <c r="G7018" s="32">
        <v>274918</v>
      </c>
      <c r="H7018" s="31" t="s">
        <v>94</v>
      </c>
      <c r="I7018" s="32">
        <v>37660</v>
      </c>
      <c r="J7018" s="33">
        <v>7</v>
      </c>
      <c r="K7018" s="31" t="s">
        <v>94</v>
      </c>
      <c r="L7018" s="31" t="s">
        <v>95</v>
      </c>
    </row>
    <row r="7019" spans="1:12" ht="45" x14ac:dyDescent="0.2">
      <c r="A7019" t="str">
        <f>VLOOKUP(B7019,StateFIPS!A$2:B$52,2)</f>
        <v>North Carolina</v>
      </c>
      <c r="B7019">
        <f t="shared" si="112"/>
        <v>37</v>
      </c>
      <c r="C7019" s="31" t="s">
        <v>1476</v>
      </c>
      <c r="D7019" s="31" t="s">
        <v>93</v>
      </c>
      <c r="E7019" s="31" t="s">
        <v>3275</v>
      </c>
      <c r="F7019" s="31" t="s">
        <v>2940</v>
      </c>
      <c r="G7019" s="32">
        <v>13538</v>
      </c>
      <c r="H7019" s="31" t="s">
        <v>94</v>
      </c>
      <c r="I7019" s="32">
        <v>1855</v>
      </c>
      <c r="J7019" s="33">
        <v>7</v>
      </c>
      <c r="K7019" s="31" t="s">
        <v>94</v>
      </c>
      <c r="L7019" s="31" t="s">
        <v>95</v>
      </c>
    </row>
    <row r="7020" spans="1:12" ht="45" x14ac:dyDescent="0.2">
      <c r="A7020" t="str">
        <f>VLOOKUP(B7020,StateFIPS!A$2:B$52,2)</f>
        <v>Wisconsin</v>
      </c>
      <c r="B7020">
        <f t="shared" si="112"/>
        <v>55</v>
      </c>
      <c r="C7020" s="31" t="s">
        <v>2554</v>
      </c>
      <c r="D7020" s="31" t="s">
        <v>93</v>
      </c>
      <c r="E7020" s="31" t="s">
        <v>3275</v>
      </c>
      <c r="F7020" s="31" t="s">
        <v>2940</v>
      </c>
      <c r="G7020" s="32">
        <v>15407</v>
      </c>
      <c r="H7020" s="31" t="s">
        <v>94</v>
      </c>
      <c r="I7020" s="32">
        <v>2111</v>
      </c>
      <c r="J7020" s="33">
        <v>7</v>
      </c>
      <c r="K7020" s="31" t="s">
        <v>94</v>
      </c>
      <c r="L7020" s="31" t="s">
        <v>95</v>
      </c>
    </row>
    <row r="7021" spans="1:12" ht="45" x14ac:dyDescent="0.2">
      <c r="A7021" t="str">
        <f>VLOOKUP(B7021,StateFIPS!A$2:B$52,2)</f>
        <v>New York</v>
      </c>
      <c r="B7021">
        <f t="shared" si="112"/>
        <v>36</v>
      </c>
      <c r="C7021" s="31" t="s">
        <v>2102</v>
      </c>
      <c r="D7021" s="31" t="s">
        <v>93</v>
      </c>
      <c r="E7021" s="31" t="s">
        <v>3275</v>
      </c>
      <c r="F7021" s="31" t="s">
        <v>2940</v>
      </c>
      <c r="G7021" s="32">
        <v>24427</v>
      </c>
      <c r="H7021" s="31" t="s">
        <v>94</v>
      </c>
      <c r="I7021" s="32">
        <v>3346</v>
      </c>
      <c r="J7021" s="33">
        <v>7</v>
      </c>
      <c r="K7021" s="31" t="s">
        <v>94</v>
      </c>
      <c r="L7021" s="31" t="s">
        <v>95</v>
      </c>
    </row>
    <row r="7022" spans="1:12" ht="45" x14ac:dyDescent="0.2">
      <c r="A7022" t="str">
        <f>VLOOKUP(B7022,StateFIPS!A$2:B$52,2)</f>
        <v>Kansas</v>
      </c>
      <c r="B7022">
        <f t="shared" si="112"/>
        <v>20</v>
      </c>
      <c r="C7022" s="31" t="s">
        <v>1873</v>
      </c>
      <c r="D7022" s="31" t="s">
        <v>93</v>
      </c>
      <c r="E7022" s="31" t="s">
        <v>3275</v>
      </c>
      <c r="F7022" s="31" t="s">
        <v>2940</v>
      </c>
      <c r="G7022" s="32">
        <v>52888</v>
      </c>
      <c r="H7022" s="31" t="s">
        <v>94</v>
      </c>
      <c r="I7022" s="32">
        <v>7245</v>
      </c>
      <c r="J7022" s="33">
        <v>7</v>
      </c>
      <c r="K7022" s="31" t="s">
        <v>94</v>
      </c>
      <c r="L7022" s="31" t="s">
        <v>95</v>
      </c>
    </row>
    <row r="7023" spans="1:12" ht="45" x14ac:dyDescent="0.2">
      <c r="A7023" t="str">
        <f>VLOOKUP(B7023,StateFIPS!A$2:B$52,2)</f>
        <v>North Carolina</v>
      </c>
      <c r="B7023">
        <f t="shared" si="112"/>
        <v>37</v>
      </c>
      <c r="C7023" s="31" t="s">
        <v>1200</v>
      </c>
      <c r="D7023" s="31" t="s">
        <v>93</v>
      </c>
      <c r="E7023" s="31" t="s">
        <v>3275</v>
      </c>
      <c r="F7023" s="31" t="s">
        <v>2940</v>
      </c>
      <c r="G7023" s="32">
        <v>45097</v>
      </c>
      <c r="H7023" s="31" t="s">
        <v>94</v>
      </c>
      <c r="I7023" s="32">
        <v>6178</v>
      </c>
      <c r="J7023" s="33">
        <v>7</v>
      </c>
      <c r="K7023" s="31" t="s">
        <v>94</v>
      </c>
      <c r="L7023" s="31" t="s">
        <v>95</v>
      </c>
    </row>
    <row r="7024" spans="1:12" ht="45" x14ac:dyDescent="0.2">
      <c r="A7024" t="str">
        <f>VLOOKUP(B7024,StateFIPS!A$2:B$52,2)</f>
        <v>Kentucky</v>
      </c>
      <c r="B7024">
        <f t="shared" si="112"/>
        <v>21</v>
      </c>
      <c r="C7024" s="31" t="s">
        <v>1929</v>
      </c>
      <c r="D7024" s="31" t="s">
        <v>93</v>
      </c>
      <c r="E7024" s="31" t="s">
        <v>3275</v>
      </c>
      <c r="F7024" s="31" t="s">
        <v>2940</v>
      </c>
      <c r="G7024" s="32">
        <v>42422</v>
      </c>
      <c r="H7024" s="31" t="s">
        <v>94</v>
      </c>
      <c r="I7024" s="32">
        <v>5811</v>
      </c>
      <c r="J7024" s="33">
        <v>7</v>
      </c>
      <c r="K7024" s="31" t="s">
        <v>94</v>
      </c>
      <c r="L7024" s="31" t="s">
        <v>95</v>
      </c>
    </row>
    <row r="7025" spans="1:12" ht="45" x14ac:dyDescent="0.2">
      <c r="A7025" t="str">
        <f>VLOOKUP(B7025,StateFIPS!A$2:B$52,2)</f>
        <v>Kentucky</v>
      </c>
      <c r="B7025">
        <f t="shared" si="112"/>
        <v>21</v>
      </c>
      <c r="C7025" s="31" t="s">
        <v>1908</v>
      </c>
      <c r="D7025" s="31" t="s">
        <v>93</v>
      </c>
      <c r="E7025" s="31" t="s">
        <v>3275</v>
      </c>
      <c r="F7025" s="31" t="s">
        <v>2940</v>
      </c>
      <c r="G7025" s="32">
        <v>8446</v>
      </c>
      <c r="H7025" s="31" t="s">
        <v>94</v>
      </c>
      <c r="I7025" s="32">
        <v>1157</v>
      </c>
      <c r="J7025" s="33">
        <v>7</v>
      </c>
      <c r="K7025" s="31" t="s">
        <v>94</v>
      </c>
      <c r="L7025" s="31" t="s">
        <v>95</v>
      </c>
    </row>
    <row r="7026" spans="1:12" ht="45" x14ac:dyDescent="0.2">
      <c r="A7026" t="str">
        <f>VLOOKUP(B7026,StateFIPS!A$2:B$52,2)</f>
        <v>Virginia</v>
      </c>
      <c r="B7026">
        <f t="shared" si="112"/>
        <v>51</v>
      </c>
      <c r="C7026" s="31" t="s">
        <v>1012</v>
      </c>
      <c r="D7026" s="31" t="s">
        <v>93</v>
      </c>
      <c r="E7026" s="31" t="s">
        <v>3275</v>
      </c>
      <c r="F7026" s="31" t="s">
        <v>2940</v>
      </c>
      <c r="G7026" s="32">
        <v>29228</v>
      </c>
      <c r="H7026" s="31" t="s">
        <v>94</v>
      </c>
      <c r="I7026" s="32">
        <v>4004</v>
      </c>
      <c r="J7026" s="33">
        <v>7</v>
      </c>
      <c r="K7026" s="31" t="s">
        <v>94</v>
      </c>
      <c r="L7026" s="31" t="s">
        <v>95</v>
      </c>
    </row>
    <row r="7027" spans="1:12" ht="45" x14ac:dyDescent="0.2">
      <c r="A7027" t="str">
        <f>VLOOKUP(B7027,StateFIPS!A$2:B$52,2)</f>
        <v>North Carolina</v>
      </c>
      <c r="B7027">
        <f t="shared" si="112"/>
        <v>37</v>
      </c>
      <c r="C7027" s="31" t="s">
        <v>1854</v>
      </c>
      <c r="D7027" s="31" t="s">
        <v>93</v>
      </c>
      <c r="E7027" s="31" t="s">
        <v>3275</v>
      </c>
      <c r="F7027" s="31" t="s">
        <v>2940</v>
      </c>
      <c r="G7027" s="32">
        <v>6881</v>
      </c>
      <c r="H7027" s="31" t="s">
        <v>94</v>
      </c>
      <c r="I7027" s="32">
        <v>943</v>
      </c>
      <c r="J7027" s="33">
        <v>7</v>
      </c>
      <c r="K7027" s="31" t="s">
        <v>94</v>
      </c>
      <c r="L7027" s="31" t="s">
        <v>95</v>
      </c>
    </row>
    <row r="7028" spans="1:12" ht="45" x14ac:dyDescent="0.2">
      <c r="A7028" t="str">
        <f>VLOOKUP(B7028,StateFIPS!A$2:B$52,2)</f>
        <v>Virginia</v>
      </c>
      <c r="B7028">
        <f t="shared" si="112"/>
        <v>51</v>
      </c>
      <c r="C7028" s="31" t="s">
        <v>999</v>
      </c>
      <c r="D7028" s="31" t="s">
        <v>93</v>
      </c>
      <c r="E7028" s="31" t="s">
        <v>3275</v>
      </c>
      <c r="F7028" s="31" t="s">
        <v>2940</v>
      </c>
      <c r="G7028" s="32">
        <v>29228</v>
      </c>
      <c r="H7028" s="31" t="s">
        <v>94</v>
      </c>
      <c r="I7028" s="32">
        <v>4004</v>
      </c>
      <c r="J7028" s="33">
        <v>7</v>
      </c>
      <c r="K7028" s="31" t="s">
        <v>94</v>
      </c>
      <c r="L7028" s="31" t="s">
        <v>95</v>
      </c>
    </row>
    <row r="7029" spans="1:12" ht="45" x14ac:dyDescent="0.2">
      <c r="A7029" t="str">
        <f>VLOOKUP(B7029,StateFIPS!A$2:B$52,2)</f>
        <v>Nebraska</v>
      </c>
      <c r="B7029">
        <f t="shared" si="112"/>
        <v>31</v>
      </c>
      <c r="C7029" s="31" t="s">
        <v>2237</v>
      </c>
      <c r="D7029" s="31" t="s">
        <v>93</v>
      </c>
      <c r="E7029" s="31" t="s">
        <v>3275</v>
      </c>
      <c r="F7029" s="31" t="s">
        <v>2940</v>
      </c>
      <c r="G7029" s="32">
        <v>148676</v>
      </c>
      <c r="H7029" s="31" t="s">
        <v>94</v>
      </c>
      <c r="I7029" s="32">
        <v>20367</v>
      </c>
      <c r="J7029" s="33">
        <v>7</v>
      </c>
      <c r="K7029" s="31" t="s">
        <v>94</v>
      </c>
      <c r="L7029" s="31" t="s">
        <v>95</v>
      </c>
    </row>
    <row r="7030" spans="1:12" ht="45" x14ac:dyDescent="0.2">
      <c r="A7030" t="str">
        <f>VLOOKUP(B7030,StateFIPS!A$2:B$52,2)</f>
        <v>Kentucky</v>
      </c>
      <c r="B7030">
        <f t="shared" si="112"/>
        <v>21</v>
      </c>
      <c r="C7030" s="31" t="s">
        <v>180</v>
      </c>
      <c r="D7030" s="31" t="s">
        <v>93</v>
      </c>
      <c r="E7030" s="31" t="s">
        <v>3275</v>
      </c>
      <c r="F7030" s="31" t="s">
        <v>2940</v>
      </c>
      <c r="G7030" s="32">
        <v>26777</v>
      </c>
      <c r="H7030" s="31" t="s">
        <v>94</v>
      </c>
      <c r="I7030" s="32">
        <v>3668</v>
      </c>
      <c r="J7030" s="33">
        <v>7</v>
      </c>
      <c r="K7030" s="31" t="s">
        <v>94</v>
      </c>
      <c r="L7030" s="31" t="s">
        <v>95</v>
      </c>
    </row>
    <row r="7031" spans="1:12" ht="45" x14ac:dyDescent="0.2">
      <c r="A7031" t="str">
        <f>VLOOKUP(B7031,StateFIPS!A$2:B$52,2)</f>
        <v>Virginia</v>
      </c>
      <c r="B7031">
        <f t="shared" si="112"/>
        <v>51</v>
      </c>
      <c r="C7031" s="31" t="s">
        <v>2735</v>
      </c>
      <c r="D7031" s="31" t="s">
        <v>93</v>
      </c>
      <c r="E7031" s="31" t="s">
        <v>3275</v>
      </c>
      <c r="F7031" s="31" t="s">
        <v>2940</v>
      </c>
      <c r="G7031" s="32">
        <v>29228</v>
      </c>
      <c r="H7031" s="31" t="s">
        <v>94</v>
      </c>
      <c r="I7031" s="32">
        <v>4004</v>
      </c>
      <c r="J7031" s="33">
        <v>7</v>
      </c>
      <c r="K7031" s="31" t="s">
        <v>94</v>
      </c>
      <c r="L7031" s="31" t="s">
        <v>95</v>
      </c>
    </row>
    <row r="7032" spans="1:12" ht="45" x14ac:dyDescent="0.2">
      <c r="A7032" t="str">
        <f>VLOOKUP(B7032,StateFIPS!A$2:B$52,2)</f>
        <v>North Carolina</v>
      </c>
      <c r="B7032">
        <f t="shared" si="112"/>
        <v>37</v>
      </c>
      <c r="C7032" s="31" t="s">
        <v>1219</v>
      </c>
      <c r="D7032" s="31" t="s">
        <v>93</v>
      </c>
      <c r="E7032" s="31" t="s">
        <v>3275</v>
      </c>
      <c r="F7032" s="31" t="s">
        <v>2940</v>
      </c>
      <c r="G7032" s="32">
        <v>13358</v>
      </c>
      <c r="H7032" s="31" t="s">
        <v>94</v>
      </c>
      <c r="I7032" s="32">
        <v>1830</v>
      </c>
      <c r="J7032" s="33">
        <v>7</v>
      </c>
      <c r="K7032" s="31" t="s">
        <v>94</v>
      </c>
      <c r="L7032" s="31" t="s">
        <v>95</v>
      </c>
    </row>
    <row r="7033" spans="1:12" ht="45" x14ac:dyDescent="0.2">
      <c r="A7033" t="str">
        <f>VLOOKUP(B7033,StateFIPS!A$2:B$52,2)</f>
        <v>Virginia</v>
      </c>
      <c r="B7033">
        <f t="shared" si="112"/>
        <v>51</v>
      </c>
      <c r="C7033" s="31" t="s">
        <v>3269</v>
      </c>
      <c r="D7033" s="31" t="s">
        <v>93</v>
      </c>
      <c r="E7033" s="31" t="s">
        <v>3275</v>
      </c>
      <c r="F7033" s="31" t="s">
        <v>2940</v>
      </c>
      <c r="G7033" s="32">
        <v>29228</v>
      </c>
      <c r="H7033" s="31" t="s">
        <v>94</v>
      </c>
      <c r="I7033" s="32">
        <v>4004</v>
      </c>
      <c r="J7033" s="33">
        <v>7</v>
      </c>
      <c r="K7033" s="31" t="s">
        <v>94</v>
      </c>
      <c r="L7033" s="31" t="s">
        <v>95</v>
      </c>
    </row>
    <row r="7034" spans="1:12" ht="45" x14ac:dyDescent="0.2">
      <c r="A7034" t="str">
        <f>VLOOKUP(B7034,StateFIPS!A$2:B$52,2)</f>
        <v>Kentucky</v>
      </c>
      <c r="B7034">
        <f t="shared" si="112"/>
        <v>21</v>
      </c>
      <c r="C7034" s="31" t="s">
        <v>1910</v>
      </c>
      <c r="D7034" s="31" t="s">
        <v>93</v>
      </c>
      <c r="E7034" s="31" t="s">
        <v>3275</v>
      </c>
      <c r="F7034" s="31" t="s">
        <v>2940</v>
      </c>
      <c r="G7034" s="32">
        <v>12710</v>
      </c>
      <c r="H7034" s="31" t="s">
        <v>94</v>
      </c>
      <c r="I7034" s="32">
        <v>1741</v>
      </c>
      <c r="J7034" s="33">
        <v>7</v>
      </c>
      <c r="K7034" s="31" t="s">
        <v>94</v>
      </c>
      <c r="L7034" s="31" t="s">
        <v>95</v>
      </c>
    </row>
    <row r="7035" spans="1:12" ht="45" x14ac:dyDescent="0.2">
      <c r="A7035" t="str">
        <f>VLOOKUP(B7035,StateFIPS!A$2:B$52,2)</f>
        <v>Virginia</v>
      </c>
      <c r="B7035">
        <f t="shared" si="112"/>
        <v>51</v>
      </c>
      <c r="C7035" s="31" t="s">
        <v>998</v>
      </c>
      <c r="D7035" s="31" t="s">
        <v>93</v>
      </c>
      <c r="E7035" s="31" t="s">
        <v>3275</v>
      </c>
      <c r="F7035" s="31" t="s">
        <v>2940</v>
      </c>
      <c r="G7035" s="32">
        <v>29228</v>
      </c>
      <c r="H7035" s="31" t="s">
        <v>94</v>
      </c>
      <c r="I7035" s="32">
        <v>4004</v>
      </c>
      <c r="J7035" s="33">
        <v>7</v>
      </c>
      <c r="K7035" s="31" t="s">
        <v>94</v>
      </c>
      <c r="L7035" s="31" t="s">
        <v>95</v>
      </c>
    </row>
    <row r="7036" spans="1:12" ht="45" x14ac:dyDescent="0.2">
      <c r="A7036" t="str">
        <f>VLOOKUP(B7036,StateFIPS!A$2:B$52,2)</f>
        <v>Kentucky</v>
      </c>
      <c r="B7036">
        <f t="shared" si="112"/>
        <v>21</v>
      </c>
      <c r="C7036" s="31" t="s">
        <v>184</v>
      </c>
      <c r="D7036" s="31" t="s">
        <v>93</v>
      </c>
      <c r="E7036" s="31" t="s">
        <v>3275</v>
      </c>
      <c r="F7036" s="31" t="s">
        <v>2940</v>
      </c>
      <c r="G7036" s="32">
        <v>5473</v>
      </c>
      <c r="H7036" s="31" t="s">
        <v>94</v>
      </c>
      <c r="I7036" s="32">
        <v>750</v>
      </c>
      <c r="J7036" s="33">
        <v>7</v>
      </c>
      <c r="K7036" s="31" t="s">
        <v>94</v>
      </c>
      <c r="L7036" s="31" t="s">
        <v>95</v>
      </c>
    </row>
    <row r="7037" spans="1:12" ht="45" x14ac:dyDescent="0.2">
      <c r="A7037" t="str">
        <f>VLOOKUP(B7037,StateFIPS!A$2:B$52,2)</f>
        <v>Virginia</v>
      </c>
      <c r="B7037">
        <f t="shared" si="112"/>
        <v>51</v>
      </c>
      <c r="C7037" s="31" t="s">
        <v>997</v>
      </c>
      <c r="D7037" s="31" t="s">
        <v>93</v>
      </c>
      <c r="E7037" s="31" t="s">
        <v>3275</v>
      </c>
      <c r="F7037" s="31" t="s">
        <v>2940</v>
      </c>
      <c r="G7037" s="32">
        <v>238691</v>
      </c>
      <c r="H7037" s="31" t="s">
        <v>94</v>
      </c>
      <c r="I7037" s="32">
        <v>32697</v>
      </c>
      <c r="J7037" s="33">
        <v>7</v>
      </c>
      <c r="K7037" s="31" t="s">
        <v>94</v>
      </c>
      <c r="L7037" s="31" t="s">
        <v>95</v>
      </c>
    </row>
    <row r="7038" spans="1:12" ht="45" x14ac:dyDescent="0.2">
      <c r="A7038" t="str">
        <f>VLOOKUP(B7038,StateFIPS!A$2:B$52,2)</f>
        <v>Wisconsin</v>
      </c>
      <c r="B7038">
        <f t="shared" si="112"/>
        <v>55</v>
      </c>
      <c r="C7038" s="31" t="s">
        <v>2404</v>
      </c>
      <c r="D7038" s="31" t="s">
        <v>93</v>
      </c>
      <c r="E7038" s="31" t="s">
        <v>3275</v>
      </c>
      <c r="F7038" s="31" t="s">
        <v>2940</v>
      </c>
      <c r="G7038" s="32">
        <v>24213</v>
      </c>
      <c r="H7038" s="31" t="s">
        <v>94</v>
      </c>
      <c r="I7038" s="32">
        <v>3317</v>
      </c>
      <c r="J7038" s="33">
        <v>7</v>
      </c>
      <c r="K7038" s="31" t="s">
        <v>94</v>
      </c>
      <c r="L7038" s="31" t="s">
        <v>95</v>
      </c>
    </row>
    <row r="7039" spans="1:12" ht="45" x14ac:dyDescent="0.2">
      <c r="A7039" t="str">
        <f>VLOOKUP(B7039,StateFIPS!A$2:B$52,2)</f>
        <v>Virginia</v>
      </c>
      <c r="B7039">
        <f t="shared" si="112"/>
        <v>51</v>
      </c>
      <c r="C7039" s="31" t="s">
        <v>995</v>
      </c>
      <c r="D7039" s="31" t="s">
        <v>93</v>
      </c>
      <c r="E7039" s="31" t="s">
        <v>3275</v>
      </c>
      <c r="F7039" s="31" t="s">
        <v>2940</v>
      </c>
      <c r="G7039" s="32">
        <v>29228</v>
      </c>
      <c r="H7039" s="31" t="s">
        <v>94</v>
      </c>
      <c r="I7039" s="32">
        <v>4004</v>
      </c>
      <c r="J7039" s="33">
        <v>7</v>
      </c>
      <c r="K7039" s="31" t="s">
        <v>94</v>
      </c>
      <c r="L7039" s="31" t="s">
        <v>95</v>
      </c>
    </row>
    <row r="7040" spans="1:12" ht="45" x14ac:dyDescent="0.2">
      <c r="A7040" t="str">
        <f>VLOOKUP(B7040,StateFIPS!A$2:B$52,2)</f>
        <v>Virginia</v>
      </c>
      <c r="B7040">
        <f t="shared" si="112"/>
        <v>51</v>
      </c>
      <c r="C7040" s="31" t="s">
        <v>2737</v>
      </c>
      <c r="D7040" s="31" t="s">
        <v>93</v>
      </c>
      <c r="E7040" s="31" t="s">
        <v>3275</v>
      </c>
      <c r="F7040" s="31" t="s">
        <v>2940</v>
      </c>
      <c r="G7040" s="32">
        <v>29228</v>
      </c>
      <c r="H7040" s="31" t="s">
        <v>94</v>
      </c>
      <c r="I7040" s="32">
        <v>4004</v>
      </c>
      <c r="J7040" s="33">
        <v>7</v>
      </c>
      <c r="K7040" s="31" t="s">
        <v>94</v>
      </c>
      <c r="L7040" s="31" t="s">
        <v>95</v>
      </c>
    </row>
    <row r="7041" spans="1:12" ht="45" x14ac:dyDescent="0.2">
      <c r="A7041" t="str">
        <f>VLOOKUP(B7041,StateFIPS!A$2:B$52,2)</f>
        <v>Nebraska</v>
      </c>
      <c r="B7041">
        <f t="shared" si="112"/>
        <v>31</v>
      </c>
      <c r="C7041" s="31" t="s">
        <v>2243</v>
      </c>
      <c r="D7041" s="31" t="s">
        <v>93</v>
      </c>
      <c r="E7041" s="31" t="s">
        <v>3275</v>
      </c>
      <c r="F7041" s="31" t="s">
        <v>2940</v>
      </c>
      <c r="G7041" s="32">
        <v>45685</v>
      </c>
      <c r="H7041" s="31" t="s">
        <v>94</v>
      </c>
      <c r="I7041" s="32">
        <v>6258</v>
      </c>
      <c r="J7041" s="33">
        <v>7</v>
      </c>
      <c r="K7041" s="31" t="s">
        <v>94</v>
      </c>
      <c r="L7041" s="31" t="s">
        <v>95</v>
      </c>
    </row>
    <row r="7042" spans="1:12" ht="45" x14ac:dyDescent="0.2">
      <c r="A7042" t="str">
        <f>VLOOKUP(B7042,StateFIPS!A$2:B$52,2)</f>
        <v>Virginia</v>
      </c>
      <c r="B7042">
        <f t="shared" si="112"/>
        <v>51</v>
      </c>
      <c r="C7042" s="31" t="s">
        <v>2563</v>
      </c>
      <c r="D7042" s="31" t="s">
        <v>93</v>
      </c>
      <c r="E7042" s="31" t="s">
        <v>3275</v>
      </c>
      <c r="F7042" s="31" t="s">
        <v>2940</v>
      </c>
      <c r="G7042" s="32">
        <v>29228</v>
      </c>
      <c r="H7042" s="31" t="s">
        <v>94</v>
      </c>
      <c r="I7042" s="32">
        <v>4004</v>
      </c>
      <c r="J7042" s="33">
        <v>7</v>
      </c>
      <c r="K7042" s="31" t="s">
        <v>94</v>
      </c>
      <c r="L7042" s="31" t="s">
        <v>95</v>
      </c>
    </row>
    <row r="7043" spans="1:12" ht="45" x14ac:dyDescent="0.2">
      <c r="A7043" t="str">
        <f>VLOOKUP(B7043,StateFIPS!A$2:B$52,2)</f>
        <v>Kentucky</v>
      </c>
      <c r="B7043">
        <f t="shared" ref="B7043:B7106" si="113">VALUE(LEFT(C7043,2))</f>
        <v>21</v>
      </c>
      <c r="C7043" s="31" t="s">
        <v>1891</v>
      </c>
      <c r="D7043" s="31" t="s">
        <v>93</v>
      </c>
      <c r="E7043" s="31" t="s">
        <v>3275</v>
      </c>
      <c r="F7043" s="31" t="s">
        <v>2940</v>
      </c>
      <c r="G7043" s="32">
        <v>21220</v>
      </c>
      <c r="H7043" s="31" t="s">
        <v>94</v>
      </c>
      <c r="I7043" s="32">
        <v>2907</v>
      </c>
      <c r="J7043" s="33">
        <v>7</v>
      </c>
      <c r="K7043" s="31" t="s">
        <v>94</v>
      </c>
      <c r="L7043" s="31" t="s">
        <v>95</v>
      </c>
    </row>
    <row r="7044" spans="1:12" ht="45" x14ac:dyDescent="0.2">
      <c r="A7044" t="str">
        <f>VLOOKUP(B7044,StateFIPS!A$2:B$52,2)</f>
        <v>Virginia</v>
      </c>
      <c r="B7044">
        <f t="shared" si="113"/>
        <v>51</v>
      </c>
      <c r="C7044" s="31" t="s">
        <v>994</v>
      </c>
      <c r="D7044" s="31" t="s">
        <v>93</v>
      </c>
      <c r="E7044" s="31" t="s">
        <v>3275</v>
      </c>
      <c r="F7044" s="31" t="s">
        <v>2940</v>
      </c>
      <c r="G7044" s="32">
        <v>29228</v>
      </c>
      <c r="H7044" s="31" t="s">
        <v>94</v>
      </c>
      <c r="I7044" s="32">
        <v>4004</v>
      </c>
      <c r="J7044" s="33">
        <v>7</v>
      </c>
      <c r="K7044" s="31" t="s">
        <v>94</v>
      </c>
      <c r="L7044" s="31" t="s">
        <v>95</v>
      </c>
    </row>
    <row r="7045" spans="1:12" ht="45" x14ac:dyDescent="0.2">
      <c r="A7045" t="str">
        <f>VLOOKUP(B7045,StateFIPS!A$2:B$52,2)</f>
        <v>Nebraska</v>
      </c>
      <c r="B7045">
        <f t="shared" si="113"/>
        <v>31</v>
      </c>
      <c r="C7045" s="31" t="s">
        <v>1168</v>
      </c>
      <c r="D7045" s="31" t="s">
        <v>93</v>
      </c>
      <c r="E7045" s="31" t="s">
        <v>3275</v>
      </c>
      <c r="F7045" s="31" t="s">
        <v>2940</v>
      </c>
      <c r="G7045" s="32">
        <v>96580</v>
      </c>
      <c r="H7045" s="31" t="s">
        <v>94</v>
      </c>
      <c r="I7045" s="32">
        <v>13230</v>
      </c>
      <c r="J7045" s="33">
        <v>7</v>
      </c>
      <c r="K7045" s="31" t="s">
        <v>94</v>
      </c>
      <c r="L7045" s="31" t="s">
        <v>95</v>
      </c>
    </row>
    <row r="7046" spans="1:12" ht="45" x14ac:dyDescent="0.2">
      <c r="A7046" t="str">
        <f>VLOOKUP(B7046,StateFIPS!A$2:B$52,2)</f>
        <v>North Carolina</v>
      </c>
      <c r="B7046">
        <f t="shared" si="113"/>
        <v>37</v>
      </c>
      <c r="C7046" s="31" t="s">
        <v>1208</v>
      </c>
      <c r="D7046" s="31" t="s">
        <v>93</v>
      </c>
      <c r="E7046" s="31" t="s">
        <v>3275</v>
      </c>
      <c r="F7046" s="31" t="s">
        <v>2940</v>
      </c>
      <c r="G7046" s="32">
        <v>208870</v>
      </c>
      <c r="H7046" s="31" t="s">
        <v>94</v>
      </c>
      <c r="I7046" s="32">
        <v>28612</v>
      </c>
      <c r="J7046" s="33">
        <v>7</v>
      </c>
      <c r="K7046" s="31" t="s">
        <v>94</v>
      </c>
      <c r="L7046" s="31" t="s">
        <v>95</v>
      </c>
    </row>
    <row r="7047" spans="1:12" ht="45" x14ac:dyDescent="0.2">
      <c r="A7047" t="str">
        <f>VLOOKUP(B7047,StateFIPS!A$2:B$52,2)</f>
        <v>North Carolina</v>
      </c>
      <c r="B7047">
        <f t="shared" si="113"/>
        <v>37</v>
      </c>
      <c r="C7047" s="31" t="s">
        <v>1187</v>
      </c>
      <c r="D7047" s="31" t="s">
        <v>93</v>
      </c>
      <c r="E7047" s="31" t="s">
        <v>3275</v>
      </c>
      <c r="F7047" s="31" t="s">
        <v>2940</v>
      </c>
      <c r="G7047" s="32">
        <v>13538</v>
      </c>
      <c r="H7047" s="31" t="s">
        <v>94</v>
      </c>
      <c r="I7047" s="32">
        <v>1855</v>
      </c>
      <c r="J7047" s="33">
        <v>7</v>
      </c>
      <c r="K7047" s="31" t="s">
        <v>94</v>
      </c>
      <c r="L7047" s="31" t="s">
        <v>95</v>
      </c>
    </row>
    <row r="7048" spans="1:12" ht="45" x14ac:dyDescent="0.2">
      <c r="A7048" t="str">
        <f>VLOOKUP(B7048,StateFIPS!A$2:B$52,2)</f>
        <v>Virginia</v>
      </c>
      <c r="B7048">
        <f t="shared" si="113"/>
        <v>51</v>
      </c>
      <c r="C7048" s="31" t="s">
        <v>996</v>
      </c>
      <c r="D7048" s="31" t="s">
        <v>93</v>
      </c>
      <c r="E7048" s="31" t="s">
        <v>3275</v>
      </c>
      <c r="F7048" s="31" t="s">
        <v>2940</v>
      </c>
      <c r="G7048" s="32">
        <v>29228</v>
      </c>
      <c r="H7048" s="31" t="s">
        <v>94</v>
      </c>
      <c r="I7048" s="32">
        <v>4004</v>
      </c>
      <c r="J7048" s="33">
        <v>7</v>
      </c>
      <c r="K7048" s="31" t="s">
        <v>94</v>
      </c>
      <c r="L7048" s="31" t="s">
        <v>95</v>
      </c>
    </row>
    <row r="7049" spans="1:12" ht="45" x14ac:dyDescent="0.2">
      <c r="A7049" t="str">
        <f>VLOOKUP(B7049,StateFIPS!A$2:B$52,2)</f>
        <v>Kentucky</v>
      </c>
      <c r="B7049">
        <f t="shared" si="113"/>
        <v>21</v>
      </c>
      <c r="C7049" s="31" t="s">
        <v>1923</v>
      </c>
      <c r="D7049" s="31" t="s">
        <v>93</v>
      </c>
      <c r="E7049" s="31" t="s">
        <v>3275</v>
      </c>
      <c r="F7049" s="31" t="s">
        <v>2940</v>
      </c>
      <c r="G7049" s="32">
        <v>9859</v>
      </c>
      <c r="H7049" s="31" t="s">
        <v>94</v>
      </c>
      <c r="I7049" s="32">
        <v>1350</v>
      </c>
      <c r="J7049" s="33">
        <v>7</v>
      </c>
      <c r="K7049" s="31" t="s">
        <v>94</v>
      </c>
      <c r="L7049" s="31" t="s">
        <v>95</v>
      </c>
    </row>
    <row r="7050" spans="1:12" ht="45" x14ac:dyDescent="0.2">
      <c r="A7050" t="str">
        <f>VLOOKUP(B7050,StateFIPS!A$2:B$52,2)</f>
        <v>Nebraska</v>
      </c>
      <c r="B7050">
        <f t="shared" si="113"/>
        <v>31</v>
      </c>
      <c r="C7050" s="31" t="s">
        <v>2238</v>
      </c>
      <c r="D7050" s="31" t="s">
        <v>93</v>
      </c>
      <c r="E7050" s="31" t="s">
        <v>3275</v>
      </c>
      <c r="F7050" s="31" t="s">
        <v>2940</v>
      </c>
      <c r="G7050" s="32">
        <v>228555</v>
      </c>
      <c r="H7050" s="31" t="s">
        <v>94</v>
      </c>
      <c r="I7050" s="32">
        <v>31309</v>
      </c>
      <c r="J7050" s="33">
        <v>7</v>
      </c>
      <c r="K7050" s="31" t="s">
        <v>94</v>
      </c>
      <c r="L7050" s="31" t="s">
        <v>95</v>
      </c>
    </row>
    <row r="7051" spans="1:12" ht="45" x14ac:dyDescent="0.2">
      <c r="A7051" t="str">
        <f>VLOOKUP(B7051,StateFIPS!A$2:B$52,2)</f>
        <v>Virginia</v>
      </c>
      <c r="B7051">
        <f t="shared" si="113"/>
        <v>51</v>
      </c>
      <c r="C7051" s="31" t="s">
        <v>2571</v>
      </c>
      <c r="D7051" s="31" t="s">
        <v>93</v>
      </c>
      <c r="E7051" s="31" t="s">
        <v>3275</v>
      </c>
      <c r="F7051" s="31" t="s">
        <v>2940</v>
      </c>
      <c r="G7051" s="32">
        <v>28092</v>
      </c>
      <c r="H7051" s="31" t="s">
        <v>94</v>
      </c>
      <c r="I7051" s="32">
        <v>3848</v>
      </c>
      <c r="J7051" s="33">
        <v>7</v>
      </c>
      <c r="K7051" s="31" t="s">
        <v>94</v>
      </c>
      <c r="L7051" s="31" t="s">
        <v>95</v>
      </c>
    </row>
    <row r="7052" spans="1:12" ht="45" x14ac:dyDescent="0.2">
      <c r="A7052" t="str">
        <f>VLOOKUP(B7052,StateFIPS!A$2:B$52,2)</f>
        <v>Virginia</v>
      </c>
      <c r="B7052">
        <f t="shared" si="113"/>
        <v>51</v>
      </c>
      <c r="C7052" s="31" t="s">
        <v>2559</v>
      </c>
      <c r="D7052" s="31" t="s">
        <v>93</v>
      </c>
      <c r="E7052" s="31" t="s">
        <v>3275</v>
      </c>
      <c r="F7052" s="31" t="s">
        <v>2940</v>
      </c>
      <c r="G7052" s="32">
        <v>12418</v>
      </c>
      <c r="H7052" s="31" t="s">
        <v>94</v>
      </c>
      <c r="I7052" s="32">
        <v>1701</v>
      </c>
      <c r="J7052" s="33">
        <v>7</v>
      </c>
      <c r="K7052" s="31" t="s">
        <v>94</v>
      </c>
      <c r="L7052" s="31" t="s">
        <v>95</v>
      </c>
    </row>
    <row r="7053" spans="1:12" ht="45" x14ac:dyDescent="0.2">
      <c r="A7053" t="str">
        <f>VLOOKUP(B7053,StateFIPS!A$2:B$52,2)</f>
        <v>Kentucky</v>
      </c>
      <c r="B7053">
        <f t="shared" si="113"/>
        <v>21</v>
      </c>
      <c r="C7053" s="31" t="s">
        <v>118</v>
      </c>
      <c r="D7053" s="31" t="s">
        <v>93</v>
      </c>
      <c r="E7053" s="31" t="s">
        <v>3275</v>
      </c>
      <c r="F7053" s="31" t="s">
        <v>2940</v>
      </c>
      <c r="G7053" s="32">
        <v>4418</v>
      </c>
      <c r="H7053" s="31" t="s">
        <v>94</v>
      </c>
      <c r="I7053" s="32">
        <v>605</v>
      </c>
      <c r="J7053" s="33">
        <v>7</v>
      </c>
      <c r="K7053" s="31" t="s">
        <v>94</v>
      </c>
      <c r="L7053" s="31" t="s">
        <v>95</v>
      </c>
    </row>
    <row r="7054" spans="1:12" ht="45" x14ac:dyDescent="0.2">
      <c r="A7054" t="str">
        <f>VLOOKUP(B7054,StateFIPS!A$2:B$52,2)</f>
        <v>Kentucky</v>
      </c>
      <c r="B7054">
        <f t="shared" si="113"/>
        <v>21</v>
      </c>
      <c r="C7054" s="31" t="s">
        <v>3198</v>
      </c>
      <c r="D7054" s="31" t="s">
        <v>93</v>
      </c>
      <c r="E7054" s="31" t="s">
        <v>3275</v>
      </c>
      <c r="F7054" s="31" t="s">
        <v>2940</v>
      </c>
      <c r="G7054" s="32">
        <v>7202</v>
      </c>
      <c r="H7054" s="31" t="s">
        <v>94</v>
      </c>
      <c r="I7054" s="32">
        <v>987</v>
      </c>
      <c r="J7054" s="33">
        <v>7</v>
      </c>
      <c r="K7054" s="31" t="s">
        <v>94</v>
      </c>
      <c r="L7054" s="31" t="s">
        <v>95</v>
      </c>
    </row>
    <row r="7055" spans="1:12" ht="45" x14ac:dyDescent="0.2">
      <c r="A7055" t="str">
        <f>VLOOKUP(B7055,StateFIPS!A$2:B$52,2)</f>
        <v>Wisconsin</v>
      </c>
      <c r="B7055">
        <f t="shared" si="113"/>
        <v>55</v>
      </c>
      <c r="C7055" s="31" t="s">
        <v>2449</v>
      </c>
      <c r="D7055" s="31" t="s">
        <v>93</v>
      </c>
      <c r="E7055" s="31" t="s">
        <v>3275</v>
      </c>
      <c r="F7055" s="31" t="s">
        <v>2940</v>
      </c>
      <c r="G7055" s="32">
        <v>67367</v>
      </c>
      <c r="H7055" s="31" t="s">
        <v>94</v>
      </c>
      <c r="I7055" s="32">
        <v>9228</v>
      </c>
      <c r="J7055" s="33">
        <v>7</v>
      </c>
      <c r="K7055" s="31" t="s">
        <v>94</v>
      </c>
      <c r="L7055" s="31" t="s">
        <v>95</v>
      </c>
    </row>
    <row r="7056" spans="1:12" ht="45" x14ac:dyDescent="0.2">
      <c r="A7056" t="str">
        <f>VLOOKUP(B7056,StateFIPS!A$2:B$52,2)</f>
        <v>Washington</v>
      </c>
      <c r="B7056">
        <f t="shared" si="113"/>
        <v>53</v>
      </c>
      <c r="C7056" s="31" t="s">
        <v>2309</v>
      </c>
      <c r="D7056" s="31" t="s">
        <v>93</v>
      </c>
      <c r="E7056" s="31" t="s">
        <v>3275</v>
      </c>
      <c r="F7056" s="31" t="s">
        <v>2940</v>
      </c>
      <c r="G7056" s="32">
        <v>35690</v>
      </c>
      <c r="H7056" s="31" t="s">
        <v>94</v>
      </c>
      <c r="I7056" s="32">
        <v>4889</v>
      </c>
      <c r="J7056" s="33">
        <v>7</v>
      </c>
      <c r="K7056" s="31" t="s">
        <v>94</v>
      </c>
      <c r="L7056" s="31" t="s">
        <v>95</v>
      </c>
    </row>
    <row r="7057" spans="1:12" ht="45" x14ac:dyDescent="0.2">
      <c r="A7057" t="str">
        <f>VLOOKUP(B7057,StateFIPS!A$2:B$52,2)</f>
        <v>Kentucky</v>
      </c>
      <c r="B7057">
        <f t="shared" si="113"/>
        <v>21</v>
      </c>
      <c r="C7057" s="31" t="s">
        <v>1842</v>
      </c>
      <c r="D7057" s="31" t="s">
        <v>93</v>
      </c>
      <c r="E7057" s="31" t="s">
        <v>3275</v>
      </c>
      <c r="F7057" s="31" t="s">
        <v>2940</v>
      </c>
      <c r="G7057" s="32">
        <v>28650</v>
      </c>
      <c r="H7057" s="31" t="s">
        <v>94</v>
      </c>
      <c r="I7057" s="32">
        <v>3925</v>
      </c>
      <c r="J7057" s="33">
        <v>7</v>
      </c>
      <c r="K7057" s="31" t="s">
        <v>94</v>
      </c>
      <c r="L7057" s="31" t="s">
        <v>95</v>
      </c>
    </row>
    <row r="7058" spans="1:12" ht="45" x14ac:dyDescent="0.2">
      <c r="A7058" t="str">
        <f>VLOOKUP(B7058,StateFIPS!A$2:B$52,2)</f>
        <v>Wisconsin</v>
      </c>
      <c r="B7058">
        <f t="shared" si="113"/>
        <v>55</v>
      </c>
      <c r="C7058" s="31" t="s">
        <v>2425</v>
      </c>
      <c r="D7058" s="31" t="s">
        <v>93</v>
      </c>
      <c r="E7058" s="31" t="s">
        <v>3275</v>
      </c>
      <c r="F7058" s="31" t="s">
        <v>2940</v>
      </c>
      <c r="G7058" s="32">
        <v>183288</v>
      </c>
      <c r="H7058" s="31" t="s">
        <v>94</v>
      </c>
      <c r="I7058" s="32">
        <v>25108</v>
      </c>
      <c r="J7058" s="33">
        <v>7</v>
      </c>
      <c r="K7058" s="31" t="s">
        <v>94</v>
      </c>
      <c r="L7058" s="31" t="s">
        <v>95</v>
      </c>
    </row>
    <row r="7059" spans="1:12" ht="45" x14ac:dyDescent="0.2">
      <c r="A7059" t="str">
        <f>VLOOKUP(B7059,StateFIPS!A$2:B$52,2)</f>
        <v>North Carolina</v>
      </c>
      <c r="B7059">
        <f t="shared" si="113"/>
        <v>37</v>
      </c>
      <c r="C7059" s="31" t="s">
        <v>1215</v>
      </c>
      <c r="D7059" s="31" t="s">
        <v>93</v>
      </c>
      <c r="E7059" s="31" t="s">
        <v>3275</v>
      </c>
      <c r="F7059" s="31" t="s">
        <v>2940</v>
      </c>
      <c r="G7059" s="32">
        <v>13538</v>
      </c>
      <c r="H7059" s="31" t="s">
        <v>94</v>
      </c>
      <c r="I7059" s="32">
        <v>1855</v>
      </c>
      <c r="J7059" s="33">
        <v>7</v>
      </c>
      <c r="K7059" s="31" t="s">
        <v>94</v>
      </c>
      <c r="L7059" s="31" t="s">
        <v>95</v>
      </c>
    </row>
    <row r="7060" spans="1:12" ht="45" x14ac:dyDescent="0.2">
      <c r="A7060" t="str">
        <f>VLOOKUP(B7060,StateFIPS!A$2:B$52,2)</f>
        <v>Wisconsin</v>
      </c>
      <c r="B7060">
        <f t="shared" si="113"/>
        <v>55</v>
      </c>
      <c r="C7060" s="31" t="s">
        <v>2419</v>
      </c>
      <c r="D7060" s="31" t="s">
        <v>93</v>
      </c>
      <c r="E7060" s="31" t="s">
        <v>3275</v>
      </c>
      <c r="F7060" s="31" t="s">
        <v>2940</v>
      </c>
      <c r="G7060" s="32">
        <v>212095</v>
      </c>
      <c r="H7060" s="31" t="s">
        <v>94</v>
      </c>
      <c r="I7060" s="32">
        <v>29054</v>
      </c>
      <c r="J7060" s="33">
        <v>7</v>
      </c>
      <c r="K7060" s="31" t="s">
        <v>94</v>
      </c>
      <c r="L7060" s="31" t="s">
        <v>95</v>
      </c>
    </row>
    <row r="7061" spans="1:12" ht="45" x14ac:dyDescent="0.2">
      <c r="A7061" t="str">
        <f>VLOOKUP(B7061,StateFIPS!A$2:B$52,2)</f>
        <v>Nebraska</v>
      </c>
      <c r="B7061">
        <f t="shared" si="113"/>
        <v>31</v>
      </c>
      <c r="C7061" s="31" t="s">
        <v>2262</v>
      </c>
      <c r="D7061" s="31" t="s">
        <v>93</v>
      </c>
      <c r="E7061" s="31" t="s">
        <v>3275</v>
      </c>
      <c r="F7061" s="31" t="s">
        <v>2940</v>
      </c>
      <c r="G7061" s="32">
        <v>310749</v>
      </c>
      <c r="H7061" s="31" t="s">
        <v>94</v>
      </c>
      <c r="I7061" s="32">
        <v>42568</v>
      </c>
      <c r="J7061" s="33">
        <v>7</v>
      </c>
      <c r="K7061" s="31" t="s">
        <v>94</v>
      </c>
      <c r="L7061" s="31" t="s">
        <v>95</v>
      </c>
    </row>
    <row r="7062" spans="1:12" ht="45" x14ac:dyDescent="0.2">
      <c r="A7062" t="str">
        <f>VLOOKUP(B7062,StateFIPS!A$2:B$52,2)</f>
        <v>Kentucky</v>
      </c>
      <c r="B7062">
        <f t="shared" si="113"/>
        <v>21</v>
      </c>
      <c r="C7062" s="31" t="s">
        <v>152</v>
      </c>
      <c r="D7062" s="31" t="s">
        <v>93</v>
      </c>
      <c r="E7062" s="31" t="s">
        <v>3275</v>
      </c>
      <c r="F7062" s="31" t="s">
        <v>2940</v>
      </c>
      <c r="G7062" s="32">
        <v>22902</v>
      </c>
      <c r="H7062" s="31" t="s">
        <v>94</v>
      </c>
      <c r="I7062" s="32">
        <v>3137</v>
      </c>
      <c r="J7062" s="33">
        <v>7</v>
      </c>
      <c r="K7062" s="31" t="s">
        <v>94</v>
      </c>
      <c r="L7062" s="31" t="s">
        <v>95</v>
      </c>
    </row>
    <row r="7063" spans="1:12" ht="45" x14ac:dyDescent="0.2">
      <c r="A7063" t="str">
        <f>VLOOKUP(B7063,StateFIPS!A$2:B$52,2)</f>
        <v>North Carolina</v>
      </c>
      <c r="B7063">
        <f t="shared" si="113"/>
        <v>37</v>
      </c>
      <c r="C7063" s="31" t="s">
        <v>1573</v>
      </c>
      <c r="D7063" s="31" t="s">
        <v>93</v>
      </c>
      <c r="E7063" s="31" t="s">
        <v>3275</v>
      </c>
      <c r="F7063" s="31" t="s">
        <v>2940</v>
      </c>
      <c r="G7063" s="32">
        <v>3575</v>
      </c>
      <c r="H7063" s="31" t="s">
        <v>94</v>
      </c>
      <c r="I7063" s="32">
        <v>490</v>
      </c>
      <c r="J7063" s="33">
        <v>7</v>
      </c>
      <c r="K7063" s="31" t="s">
        <v>94</v>
      </c>
      <c r="L7063" s="31" t="s">
        <v>95</v>
      </c>
    </row>
    <row r="7064" spans="1:12" ht="45" x14ac:dyDescent="0.2">
      <c r="A7064" t="str">
        <f>VLOOKUP(B7064,StateFIPS!A$2:B$52,2)</f>
        <v>Nebraska</v>
      </c>
      <c r="B7064">
        <f t="shared" si="113"/>
        <v>31</v>
      </c>
      <c r="C7064" s="31" t="s">
        <v>1171</v>
      </c>
      <c r="D7064" s="31" t="s">
        <v>93</v>
      </c>
      <c r="E7064" s="31" t="s">
        <v>3275</v>
      </c>
      <c r="F7064" s="31" t="s">
        <v>2940</v>
      </c>
      <c r="G7064" s="32">
        <v>216900</v>
      </c>
      <c r="H7064" s="31" t="s">
        <v>94</v>
      </c>
      <c r="I7064" s="32">
        <v>29712</v>
      </c>
      <c r="J7064" s="33">
        <v>7</v>
      </c>
      <c r="K7064" s="31" t="s">
        <v>94</v>
      </c>
      <c r="L7064" s="31" t="s">
        <v>95</v>
      </c>
    </row>
    <row r="7065" spans="1:12" ht="45" x14ac:dyDescent="0.2">
      <c r="A7065" t="str">
        <f>VLOOKUP(B7065,StateFIPS!A$2:B$52,2)</f>
        <v>Wisconsin</v>
      </c>
      <c r="B7065">
        <f t="shared" si="113"/>
        <v>55</v>
      </c>
      <c r="C7065" s="31" t="s">
        <v>2422</v>
      </c>
      <c r="D7065" s="31" t="s">
        <v>93</v>
      </c>
      <c r="E7065" s="31" t="s">
        <v>3275</v>
      </c>
      <c r="F7065" s="31" t="s">
        <v>2940</v>
      </c>
      <c r="G7065" s="32">
        <v>56807</v>
      </c>
      <c r="H7065" s="31" t="s">
        <v>94</v>
      </c>
      <c r="I7065" s="32">
        <v>7782</v>
      </c>
      <c r="J7065" s="33">
        <v>7</v>
      </c>
      <c r="K7065" s="31" t="s">
        <v>94</v>
      </c>
      <c r="L7065" s="31" t="s">
        <v>95</v>
      </c>
    </row>
    <row r="7066" spans="1:12" ht="45" x14ac:dyDescent="0.2">
      <c r="A7066" t="str">
        <f>VLOOKUP(B7066,StateFIPS!A$2:B$52,2)</f>
        <v>North Carolina</v>
      </c>
      <c r="B7066">
        <f t="shared" si="113"/>
        <v>37</v>
      </c>
      <c r="C7066" s="31" t="s">
        <v>1214</v>
      </c>
      <c r="D7066" s="31" t="s">
        <v>93</v>
      </c>
      <c r="E7066" s="31" t="s">
        <v>3275</v>
      </c>
      <c r="F7066" s="31" t="s">
        <v>2940</v>
      </c>
      <c r="G7066" s="32">
        <v>13538</v>
      </c>
      <c r="H7066" s="31" t="s">
        <v>94</v>
      </c>
      <c r="I7066" s="32">
        <v>1855</v>
      </c>
      <c r="J7066" s="33">
        <v>7</v>
      </c>
      <c r="K7066" s="31" t="s">
        <v>94</v>
      </c>
      <c r="L7066" s="31" t="s">
        <v>95</v>
      </c>
    </row>
    <row r="7067" spans="1:12" ht="45" x14ac:dyDescent="0.2">
      <c r="A7067" t="str">
        <f>VLOOKUP(B7067,StateFIPS!A$2:B$52,2)</f>
        <v>Kentucky</v>
      </c>
      <c r="B7067">
        <f t="shared" si="113"/>
        <v>21</v>
      </c>
      <c r="C7067" s="31" t="s">
        <v>1824</v>
      </c>
      <c r="D7067" s="31" t="s">
        <v>93</v>
      </c>
      <c r="E7067" s="31" t="s">
        <v>3275</v>
      </c>
      <c r="F7067" s="31" t="s">
        <v>2940</v>
      </c>
      <c r="G7067" s="32">
        <v>17790</v>
      </c>
      <c r="H7067" s="31" t="s">
        <v>94</v>
      </c>
      <c r="I7067" s="32">
        <v>2437</v>
      </c>
      <c r="J7067" s="33">
        <v>7</v>
      </c>
      <c r="K7067" s="31" t="s">
        <v>94</v>
      </c>
      <c r="L7067" s="31" t="s">
        <v>95</v>
      </c>
    </row>
    <row r="7068" spans="1:12" ht="45" x14ac:dyDescent="0.2">
      <c r="A7068" t="str">
        <f>VLOOKUP(B7068,StateFIPS!A$2:B$52,2)</f>
        <v>Wisconsin</v>
      </c>
      <c r="B7068">
        <f t="shared" si="113"/>
        <v>55</v>
      </c>
      <c r="C7068" s="31" t="s">
        <v>2413</v>
      </c>
      <c r="D7068" s="31" t="s">
        <v>93</v>
      </c>
      <c r="E7068" s="31" t="s">
        <v>3275</v>
      </c>
      <c r="F7068" s="31" t="s">
        <v>2940</v>
      </c>
      <c r="G7068" s="32">
        <v>513488</v>
      </c>
      <c r="H7068" s="31" t="s">
        <v>94</v>
      </c>
      <c r="I7068" s="32">
        <v>70341</v>
      </c>
      <c r="J7068" s="33">
        <v>7</v>
      </c>
      <c r="K7068" s="31" t="s">
        <v>94</v>
      </c>
      <c r="L7068" s="31" t="s">
        <v>95</v>
      </c>
    </row>
    <row r="7069" spans="1:12" ht="45" x14ac:dyDescent="0.2">
      <c r="A7069" t="str">
        <f>VLOOKUP(B7069,StateFIPS!A$2:B$52,2)</f>
        <v>Wisconsin</v>
      </c>
      <c r="B7069">
        <f t="shared" si="113"/>
        <v>55</v>
      </c>
      <c r="C7069" s="31" t="s">
        <v>2412</v>
      </c>
      <c r="D7069" s="31" t="s">
        <v>93</v>
      </c>
      <c r="E7069" s="31" t="s">
        <v>3275</v>
      </c>
      <c r="F7069" s="31" t="s">
        <v>2940</v>
      </c>
      <c r="G7069" s="32">
        <v>164755</v>
      </c>
      <c r="H7069" s="31" t="s">
        <v>94</v>
      </c>
      <c r="I7069" s="32">
        <v>22569</v>
      </c>
      <c r="J7069" s="33">
        <v>7</v>
      </c>
      <c r="K7069" s="31" t="s">
        <v>94</v>
      </c>
      <c r="L7069" s="31" t="s">
        <v>95</v>
      </c>
    </row>
    <row r="7070" spans="1:12" ht="45" x14ac:dyDescent="0.2">
      <c r="A7070" t="str">
        <f>VLOOKUP(B7070,StateFIPS!A$2:B$52,2)</f>
        <v>Kentucky</v>
      </c>
      <c r="B7070">
        <f t="shared" si="113"/>
        <v>21</v>
      </c>
      <c r="C7070" s="31" t="s">
        <v>3263</v>
      </c>
      <c r="D7070" s="31" t="s">
        <v>93</v>
      </c>
      <c r="E7070" s="31" t="s">
        <v>3275</v>
      </c>
      <c r="F7070" s="31" t="s">
        <v>2940</v>
      </c>
      <c r="G7070" s="32">
        <v>5396</v>
      </c>
      <c r="H7070" s="31" t="s">
        <v>94</v>
      </c>
      <c r="I7070" s="32">
        <v>739</v>
      </c>
      <c r="J7070" s="33">
        <v>7</v>
      </c>
      <c r="K7070" s="31" t="s">
        <v>94</v>
      </c>
      <c r="L7070" s="31" t="s">
        <v>95</v>
      </c>
    </row>
    <row r="7071" spans="1:12" ht="45" x14ac:dyDescent="0.2">
      <c r="A7071" t="str">
        <f>VLOOKUP(B7071,StateFIPS!A$2:B$52,2)</f>
        <v>North Carolina</v>
      </c>
      <c r="B7071">
        <f t="shared" si="113"/>
        <v>37</v>
      </c>
      <c r="C7071" s="31" t="s">
        <v>3176</v>
      </c>
      <c r="D7071" s="31" t="s">
        <v>93</v>
      </c>
      <c r="E7071" s="31" t="s">
        <v>3275</v>
      </c>
      <c r="F7071" s="31" t="s">
        <v>2940</v>
      </c>
      <c r="G7071" s="32">
        <v>13538</v>
      </c>
      <c r="H7071" s="31" t="s">
        <v>94</v>
      </c>
      <c r="I7071" s="32">
        <v>1855</v>
      </c>
      <c r="J7071" s="33">
        <v>7</v>
      </c>
      <c r="K7071" s="31" t="s">
        <v>94</v>
      </c>
      <c r="L7071" s="31" t="s">
        <v>95</v>
      </c>
    </row>
    <row r="7072" spans="1:12" ht="45" x14ac:dyDescent="0.2">
      <c r="A7072" t="str">
        <f>VLOOKUP(B7072,StateFIPS!A$2:B$52,2)</f>
        <v>Michigan</v>
      </c>
      <c r="B7072">
        <f t="shared" si="113"/>
        <v>26</v>
      </c>
      <c r="C7072" s="31" t="s">
        <v>1798</v>
      </c>
      <c r="D7072" s="31" t="s">
        <v>93</v>
      </c>
      <c r="E7072" s="31" t="s">
        <v>3275</v>
      </c>
      <c r="F7072" s="31" t="s">
        <v>2940</v>
      </c>
      <c r="G7072" s="32">
        <v>16562</v>
      </c>
      <c r="H7072" s="31" t="s">
        <v>94</v>
      </c>
      <c r="I7072" s="32">
        <v>2269</v>
      </c>
      <c r="J7072" s="33">
        <v>7</v>
      </c>
      <c r="K7072" s="31" t="s">
        <v>94</v>
      </c>
      <c r="L7072" s="31" t="s">
        <v>95</v>
      </c>
    </row>
    <row r="7073" spans="1:12" ht="45" x14ac:dyDescent="0.2">
      <c r="A7073" t="str">
        <f>VLOOKUP(B7073,StateFIPS!A$2:B$52,2)</f>
        <v>North Carolina</v>
      </c>
      <c r="B7073">
        <f t="shared" si="113"/>
        <v>37</v>
      </c>
      <c r="C7073" s="31" t="s">
        <v>1216</v>
      </c>
      <c r="D7073" s="31" t="s">
        <v>93</v>
      </c>
      <c r="E7073" s="31" t="s">
        <v>3275</v>
      </c>
      <c r="F7073" s="31" t="s">
        <v>2940</v>
      </c>
      <c r="G7073" s="32">
        <v>13538</v>
      </c>
      <c r="H7073" s="31" t="s">
        <v>94</v>
      </c>
      <c r="I7073" s="32">
        <v>1855</v>
      </c>
      <c r="J7073" s="33">
        <v>7</v>
      </c>
      <c r="K7073" s="31" t="s">
        <v>94</v>
      </c>
      <c r="L7073" s="31" t="s">
        <v>95</v>
      </c>
    </row>
    <row r="7074" spans="1:12" ht="45" x14ac:dyDescent="0.2">
      <c r="A7074" t="str">
        <f>VLOOKUP(B7074,StateFIPS!A$2:B$52,2)</f>
        <v>Nebraska</v>
      </c>
      <c r="B7074">
        <f t="shared" si="113"/>
        <v>31</v>
      </c>
      <c r="C7074" s="31" t="s">
        <v>1170</v>
      </c>
      <c r="D7074" s="31" t="s">
        <v>93</v>
      </c>
      <c r="E7074" s="31" t="s">
        <v>3275</v>
      </c>
      <c r="F7074" s="31" t="s">
        <v>2940</v>
      </c>
      <c r="G7074" s="32">
        <v>134741</v>
      </c>
      <c r="H7074" s="31" t="s">
        <v>94</v>
      </c>
      <c r="I7074" s="32">
        <v>18458</v>
      </c>
      <c r="J7074" s="33">
        <v>7</v>
      </c>
      <c r="K7074" s="31" t="s">
        <v>94</v>
      </c>
      <c r="L7074" s="31" t="s">
        <v>95</v>
      </c>
    </row>
    <row r="7075" spans="1:12" ht="45" x14ac:dyDescent="0.2">
      <c r="A7075" t="str">
        <f>VLOOKUP(B7075,StateFIPS!A$2:B$52,2)</f>
        <v>Kentucky</v>
      </c>
      <c r="B7075">
        <f t="shared" si="113"/>
        <v>21</v>
      </c>
      <c r="C7075" s="31" t="s">
        <v>117</v>
      </c>
      <c r="D7075" s="31" t="s">
        <v>93</v>
      </c>
      <c r="E7075" s="31" t="s">
        <v>3275</v>
      </c>
      <c r="F7075" s="31" t="s">
        <v>2940</v>
      </c>
      <c r="G7075" s="32">
        <v>7758</v>
      </c>
      <c r="H7075" s="31" t="s">
        <v>94</v>
      </c>
      <c r="I7075" s="32">
        <v>1063</v>
      </c>
      <c r="J7075" s="33">
        <v>7</v>
      </c>
      <c r="K7075" s="31" t="s">
        <v>94</v>
      </c>
      <c r="L7075" s="31" t="s">
        <v>95</v>
      </c>
    </row>
    <row r="7076" spans="1:12" ht="45" x14ac:dyDescent="0.2">
      <c r="A7076" t="str">
        <f>VLOOKUP(B7076,StateFIPS!A$2:B$52,2)</f>
        <v>West Virginia</v>
      </c>
      <c r="B7076">
        <f t="shared" si="113"/>
        <v>54</v>
      </c>
      <c r="C7076" s="31" t="s">
        <v>2472</v>
      </c>
      <c r="D7076" s="31" t="s">
        <v>93</v>
      </c>
      <c r="E7076" s="31" t="s">
        <v>3275</v>
      </c>
      <c r="F7076" s="31" t="s">
        <v>2940</v>
      </c>
      <c r="G7076" s="32">
        <v>18726</v>
      </c>
      <c r="H7076" s="31" t="s">
        <v>94</v>
      </c>
      <c r="I7076" s="32">
        <v>2565</v>
      </c>
      <c r="J7076" s="33">
        <v>7</v>
      </c>
      <c r="K7076" s="31" t="s">
        <v>94</v>
      </c>
      <c r="L7076" s="31" t="s">
        <v>95</v>
      </c>
    </row>
    <row r="7077" spans="1:12" ht="45" x14ac:dyDescent="0.2">
      <c r="A7077" t="str">
        <f>VLOOKUP(B7077,StateFIPS!A$2:B$52,2)</f>
        <v>Wisconsin</v>
      </c>
      <c r="B7077">
        <f t="shared" si="113"/>
        <v>55</v>
      </c>
      <c r="C7077" s="31" t="s">
        <v>2448</v>
      </c>
      <c r="D7077" s="31" t="s">
        <v>93</v>
      </c>
      <c r="E7077" s="31" t="s">
        <v>3275</v>
      </c>
      <c r="F7077" s="31" t="s">
        <v>2940</v>
      </c>
      <c r="G7077" s="32">
        <v>37263</v>
      </c>
      <c r="H7077" s="31" t="s">
        <v>94</v>
      </c>
      <c r="I7077" s="32">
        <v>5105</v>
      </c>
      <c r="J7077" s="33">
        <v>7</v>
      </c>
      <c r="K7077" s="31" t="s">
        <v>94</v>
      </c>
      <c r="L7077" s="31" t="s">
        <v>95</v>
      </c>
    </row>
    <row r="7078" spans="1:12" ht="45" x14ac:dyDescent="0.2">
      <c r="A7078" t="str">
        <f>VLOOKUP(B7078,StateFIPS!A$2:B$52,2)</f>
        <v>Kentucky</v>
      </c>
      <c r="B7078">
        <f t="shared" si="113"/>
        <v>21</v>
      </c>
      <c r="C7078" s="31" t="s">
        <v>1848</v>
      </c>
      <c r="D7078" s="31" t="s">
        <v>93</v>
      </c>
      <c r="E7078" s="31" t="s">
        <v>3275</v>
      </c>
      <c r="F7078" s="31" t="s">
        <v>2940</v>
      </c>
      <c r="G7078" s="32">
        <v>12014</v>
      </c>
      <c r="H7078" s="31" t="s">
        <v>94</v>
      </c>
      <c r="I7078" s="32">
        <v>1646</v>
      </c>
      <c r="J7078" s="33">
        <v>7</v>
      </c>
      <c r="K7078" s="31" t="s">
        <v>94</v>
      </c>
      <c r="L7078" s="31" t="s">
        <v>95</v>
      </c>
    </row>
    <row r="7079" spans="1:12" ht="45" x14ac:dyDescent="0.2">
      <c r="A7079" t="str">
        <f>VLOOKUP(B7079,StateFIPS!A$2:B$52,2)</f>
        <v>Washington</v>
      </c>
      <c r="B7079">
        <f t="shared" si="113"/>
        <v>53</v>
      </c>
      <c r="C7079" s="31" t="s">
        <v>982</v>
      </c>
      <c r="D7079" s="31" t="s">
        <v>93</v>
      </c>
      <c r="E7079" s="31" t="s">
        <v>3275</v>
      </c>
      <c r="F7079" s="31" t="s">
        <v>2940</v>
      </c>
      <c r="G7079" s="32">
        <v>38133</v>
      </c>
      <c r="H7079" s="31" t="s">
        <v>94</v>
      </c>
      <c r="I7079" s="32">
        <v>5224</v>
      </c>
      <c r="J7079" s="33">
        <v>7</v>
      </c>
      <c r="K7079" s="31" t="s">
        <v>94</v>
      </c>
      <c r="L7079" s="31" t="s">
        <v>95</v>
      </c>
    </row>
    <row r="7080" spans="1:12" ht="45" x14ac:dyDescent="0.2">
      <c r="A7080" t="str">
        <f>VLOOKUP(B7080,StateFIPS!A$2:B$52,2)</f>
        <v>Wisconsin</v>
      </c>
      <c r="B7080">
        <f t="shared" si="113"/>
        <v>55</v>
      </c>
      <c r="C7080" s="31" t="s">
        <v>2417</v>
      </c>
      <c r="D7080" s="31" t="s">
        <v>93</v>
      </c>
      <c r="E7080" s="31" t="s">
        <v>3275</v>
      </c>
      <c r="F7080" s="31" t="s">
        <v>2940</v>
      </c>
      <c r="G7080" s="32">
        <v>41809</v>
      </c>
      <c r="H7080" s="31" t="s">
        <v>94</v>
      </c>
      <c r="I7080" s="32">
        <v>5727</v>
      </c>
      <c r="J7080" s="33">
        <v>7</v>
      </c>
      <c r="K7080" s="31" t="s">
        <v>94</v>
      </c>
      <c r="L7080" s="31" t="s">
        <v>95</v>
      </c>
    </row>
    <row r="7081" spans="1:12" ht="45" x14ac:dyDescent="0.2">
      <c r="A7081" t="str">
        <f>VLOOKUP(B7081,StateFIPS!A$2:B$52,2)</f>
        <v>Kentucky</v>
      </c>
      <c r="B7081">
        <f t="shared" si="113"/>
        <v>21</v>
      </c>
      <c r="C7081" s="31" t="s">
        <v>115</v>
      </c>
      <c r="D7081" s="31" t="s">
        <v>93</v>
      </c>
      <c r="E7081" s="31" t="s">
        <v>3275</v>
      </c>
      <c r="F7081" s="31" t="s">
        <v>2940</v>
      </c>
      <c r="G7081" s="32">
        <v>10913</v>
      </c>
      <c r="H7081" s="31" t="s">
        <v>94</v>
      </c>
      <c r="I7081" s="32">
        <v>1495</v>
      </c>
      <c r="J7081" s="33">
        <v>7</v>
      </c>
      <c r="K7081" s="31" t="s">
        <v>94</v>
      </c>
      <c r="L7081" s="31" t="s">
        <v>95</v>
      </c>
    </row>
    <row r="7082" spans="1:12" ht="45" x14ac:dyDescent="0.2">
      <c r="A7082" t="str">
        <f>VLOOKUP(B7082,StateFIPS!A$2:B$52,2)</f>
        <v>Nebraska</v>
      </c>
      <c r="B7082">
        <f t="shared" si="113"/>
        <v>31</v>
      </c>
      <c r="C7082" s="31" t="s">
        <v>2254</v>
      </c>
      <c r="D7082" s="31" t="s">
        <v>93</v>
      </c>
      <c r="E7082" s="31" t="s">
        <v>3275</v>
      </c>
      <c r="F7082" s="31" t="s">
        <v>2940</v>
      </c>
      <c r="G7082" s="32">
        <v>262760</v>
      </c>
      <c r="H7082" s="31" t="s">
        <v>94</v>
      </c>
      <c r="I7082" s="32">
        <v>35995</v>
      </c>
      <c r="J7082" s="33">
        <v>7</v>
      </c>
      <c r="K7082" s="31" t="s">
        <v>94</v>
      </c>
      <c r="L7082" s="31" t="s">
        <v>95</v>
      </c>
    </row>
    <row r="7083" spans="1:12" ht="45" x14ac:dyDescent="0.2">
      <c r="A7083" t="str">
        <f>VLOOKUP(B7083,StateFIPS!A$2:B$52,2)</f>
        <v>Wisconsin</v>
      </c>
      <c r="B7083">
        <f t="shared" si="113"/>
        <v>55</v>
      </c>
      <c r="C7083" s="31" t="s">
        <v>2406</v>
      </c>
      <c r="D7083" s="31" t="s">
        <v>93</v>
      </c>
      <c r="E7083" s="31" t="s">
        <v>3275</v>
      </c>
      <c r="F7083" s="31" t="s">
        <v>2940</v>
      </c>
      <c r="G7083" s="32">
        <v>24809</v>
      </c>
      <c r="H7083" s="31" t="s">
        <v>94</v>
      </c>
      <c r="I7083" s="32">
        <v>3399</v>
      </c>
      <c r="J7083" s="33">
        <v>7</v>
      </c>
      <c r="K7083" s="31" t="s">
        <v>94</v>
      </c>
      <c r="L7083" s="31" t="s">
        <v>95</v>
      </c>
    </row>
    <row r="7084" spans="1:12" ht="45" x14ac:dyDescent="0.2">
      <c r="A7084" t="str">
        <f>VLOOKUP(B7084,StateFIPS!A$2:B$52,2)</f>
        <v>Kentucky</v>
      </c>
      <c r="B7084">
        <f t="shared" si="113"/>
        <v>21</v>
      </c>
      <c r="C7084" s="31" t="s">
        <v>1845</v>
      </c>
      <c r="D7084" s="31" t="s">
        <v>93</v>
      </c>
      <c r="E7084" s="31" t="s">
        <v>3275</v>
      </c>
      <c r="F7084" s="31" t="s">
        <v>2940</v>
      </c>
      <c r="G7084" s="32">
        <v>11324</v>
      </c>
      <c r="H7084" s="31" t="s">
        <v>94</v>
      </c>
      <c r="I7084" s="32">
        <v>1551</v>
      </c>
      <c r="J7084" s="33">
        <v>7</v>
      </c>
      <c r="K7084" s="31" t="s">
        <v>94</v>
      </c>
      <c r="L7084" s="31" t="s">
        <v>95</v>
      </c>
    </row>
    <row r="7085" spans="1:12" ht="45" x14ac:dyDescent="0.2">
      <c r="A7085" t="str">
        <f>VLOOKUP(B7085,StateFIPS!A$2:B$52,2)</f>
        <v>Wisconsin</v>
      </c>
      <c r="B7085">
        <f t="shared" si="113"/>
        <v>55</v>
      </c>
      <c r="C7085" s="31" t="s">
        <v>2451</v>
      </c>
      <c r="D7085" s="31" t="s">
        <v>93</v>
      </c>
      <c r="E7085" s="31" t="s">
        <v>3275</v>
      </c>
      <c r="F7085" s="31" t="s">
        <v>2940</v>
      </c>
      <c r="G7085" s="32">
        <v>190658</v>
      </c>
      <c r="H7085" s="31" t="s">
        <v>94</v>
      </c>
      <c r="I7085" s="32">
        <v>26118</v>
      </c>
      <c r="J7085" s="33">
        <v>7</v>
      </c>
      <c r="K7085" s="31" t="s">
        <v>94</v>
      </c>
      <c r="L7085" s="31" t="s">
        <v>95</v>
      </c>
    </row>
    <row r="7086" spans="1:12" ht="45" x14ac:dyDescent="0.2">
      <c r="A7086" t="str">
        <f>VLOOKUP(B7086,StateFIPS!A$2:B$52,2)</f>
        <v>Wisconsin</v>
      </c>
      <c r="B7086">
        <f t="shared" si="113"/>
        <v>55</v>
      </c>
      <c r="C7086" s="31" t="s">
        <v>2493</v>
      </c>
      <c r="D7086" s="31" t="s">
        <v>93</v>
      </c>
      <c r="E7086" s="31" t="s">
        <v>3275</v>
      </c>
      <c r="F7086" s="31" t="s">
        <v>2940</v>
      </c>
      <c r="G7086" s="32">
        <v>15373</v>
      </c>
      <c r="H7086" s="31" t="s">
        <v>94</v>
      </c>
      <c r="I7086" s="32">
        <v>2106</v>
      </c>
      <c r="J7086" s="33">
        <v>7</v>
      </c>
      <c r="K7086" s="31" t="s">
        <v>94</v>
      </c>
      <c r="L7086" s="31" t="s">
        <v>95</v>
      </c>
    </row>
    <row r="7087" spans="1:12" ht="45" x14ac:dyDescent="0.2">
      <c r="A7087" t="str">
        <f>VLOOKUP(B7087,StateFIPS!A$2:B$52,2)</f>
        <v>Nebraska</v>
      </c>
      <c r="B7087">
        <f t="shared" si="113"/>
        <v>31</v>
      </c>
      <c r="C7087" s="31" t="s">
        <v>2209</v>
      </c>
      <c r="D7087" s="31" t="s">
        <v>93</v>
      </c>
      <c r="E7087" s="31" t="s">
        <v>3275</v>
      </c>
      <c r="F7087" s="31" t="s">
        <v>2940</v>
      </c>
      <c r="G7087" s="32">
        <v>899132</v>
      </c>
      <c r="H7087" s="31" t="s">
        <v>94</v>
      </c>
      <c r="I7087" s="32">
        <v>123169</v>
      </c>
      <c r="J7087" s="33">
        <v>7</v>
      </c>
      <c r="K7087" s="31" t="s">
        <v>94</v>
      </c>
      <c r="L7087" s="31" t="s">
        <v>95</v>
      </c>
    </row>
    <row r="7088" spans="1:12" ht="45" x14ac:dyDescent="0.2">
      <c r="A7088" t="str">
        <f>VLOOKUP(B7088,StateFIPS!A$2:B$52,2)</f>
        <v>Texas</v>
      </c>
      <c r="B7088">
        <f t="shared" si="113"/>
        <v>48</v>
      </c>
      <c r="C7088" s="31" t="s">
        <v>3235</v>
      </c>
      <c r="D7088" s="31" t="s">
        <v>93</v>
      </c>
      <c r="E7088" s="31" t="s">
        <v>3275</v>
      </c>
      <c r="F7088" s="31" t="s">
        <v>2940</v>
      </c>
      <c r="G7088" s="32">
        <v>25463</v>
      </c>
      <c r="H7088" s="31" t="s">
        <v>94</v>
      </c>
      <c r="I7088" s="32">
        <v>3488</v>
      </c>
      <c r="J7088" s="33">
        <v>7</v>
      </c>
      <c r="K7088" s="31" t="s">
        <v>94</v>
      </c>
      <c r="L7088" s="31" t="s">
        <v>95</v>
      </c>
    </row>
    <row r="7089" spans="1:12" ht="45" x14ac:dyDescent="0.2">
      <c r="A7089" t="str">
        <f>VLOOKUP(B7089,StateFIPS!A$2:B$52,2)</f>
        <v>North Carolina</v>
      </c>
      <c r="B7089">
        <f t="shared" si="113"/>
        <v>37</v>
      </c>
      <c r="C7089" s="31" t="s">
        <v>1355</v>
      </c>
      <c r="D7089" s="31" t="s">
        <v>93</v>
      </c>
      <c r="E7089" s="31" t="s">
        <v>3275</v>
      </c>
      <c r="F7089" s="31" t="s">
        <v>2940</v>
      </c>
      <c r="G7089" s="32">
        <v>71151</v>
      </c>
      <c r="H7089" s="31" t="s">
        <v>94</v>
      </c>
      <c r="I7089" s="32">
        <v>9747</v>
      </c>
      <c r="J7089" s="33">
        <v>7</v>
      </c>
      <c r="K7089" s="31" t="s">
        <v>94</v>
      </c>
      <c r="L7089" s="31" t="s">
        <v>95</v>
      </c>
    </row>
    <row r="7090" spans="1:12" ht="45" x14ac:dyDescent="0.2">
      <c r="A7090" t="str">
        <f>VLOOKUP(B7090,StateFIPS!A$2:B$52,2)</f>
        <v>Minnesota</v>
      </c>
      <c r="B7090">
        <f t="shared" si="113"/>
        <v>27</v>
      </c>
      <c r="C7090" s="31" t="s">
        <v>1763</v>
      </c>
      <c r="D7090" s="31" t="s">
        <v>93</v>
      </c>
      <c r="E7090" s="31" t="s">
        <v>3275</v>
      </c>
      <c r="F7090" s="31" t="s">
        <v>2940</v>
      </c>
      <c r="G7090" s="32">
        <v>27743</v>
      </c>
      <c r="H7090" s="31" t="s">
        <v>94</v>
      </c>
      <c r="I7090" s="32">
        <v>3800</v>
      </c>
      <c r="J7090" s="33">
        <v>7</v>
      </c>
      <c r="K7090" s="31" t="s">
        <v>94</v>
      </c>
      <c r="L7090" s="31" t="s">
        <v>95</v>
      </c>
    </row>
    <row r="7091" spans="1:12" ht="45" x14ac:dyDescent="0.2">
      <c r="A7091" t="str">
        <f>VLOOKUP(B7091,StateFIPS!A$2:B$52,2)</f>
        <v>Nebraska</v>
      </c>
      <c r="B7091">
        <f t="shared" si="113"/>
        <v>31</v>
      </c>
      <c r="C7091" s="31" t="s">
        <v>2205</v>
      </c>
      <c r="D7091" s="31" t="s">
        <v>93</v>
      </c>
      <c r="E7091" s="31" t="s">
        <v>3275</v>
      </c>
      <c r="F7091" s="31" t="s">
        <v>2940</v>
      </c>
      <c r="G7091" s="32">
        <v>110621</v>
      </c>
      <c r="H7091" s="31" t="s">
        <v>94</v>
      </c>
      <c r="I7091" s="32">
        <v>15154</v>
      </c>
      <c r="J7091" s="33">
        <v>7</v>
      </c>
      <c r="K7091" s="31" t="s">
        <v>94</v>
      </c>
      <c r="L7091" s="31" t="s">
        <v>95</v>
      </c>
    </row>
    <row r="7092" spans="1:12" ht="45" x14ac:dyDescent="0.2">
      <c r="A7092" t="str">
        <f>VLOOKUP(B7092,StateFIPS!A$2:B$52,2)</f>
        <v>Texas</v>
      </c>
      <c r="B7092">
        <f t="shared" si="113"/>
        <v>48</v>
      </c>
      <c r="C7092" s="31" t="s">
        <v>2424</v>
      </c>
      <c r="D7092" s="31" t="s">
        <v>93</v>
      </c>
      <c r="E7092" s="31" t="s">
        <v>3275</v>
      </c>
      <c r="F7092" s="31" t="s">
        <v>2940</v>
      </c>
      <c r="G7092" s="32">
        <v>8698</v>
      </c>
      <c r="H7092" s="31" t="s">
        <v>94</v>
      </c>
      <c r="I7092" s="32">
        <v>1192</v>
      </c>
      <c r="J7092" s="33">
        <v>7</v>
      </c>
      <c r="K7092" s="31" t="s">
        <v>94</v>
      </c>
      <c r="L7092" s="31" t="s">
        <v>95</v>
      </c>
    </row>
    <row r="7093" spans="1:12" ht="45" x14ac:dyDescent="0.2">
      <c r="A7093" t="str">
        <f>VLOOKUP(B7093,StateFIPS!A$2:B$52,2)</f>
        <v>Minnesota</v>
      </c>
      <c r="B7093">
        <f t="shared" si="113"/>
        <v>27</v>
      </c>
      <c r="C7093" s="31" t="s">
        <v>1758</v>
      </c>
      <c r="D7093" s="31" t="s">
        <v>93</v>
      </c>
      <c r="E7093" s="31" t="s">
        <v>3275</v>
      </c>
      <c r="F7093" s="31" t="s">
        <v>2940</v>
      </c>
      <c r="G7093" s="32">
        <v>187167</v>
      </c>
      <c r="H7093" s="31" t="s">
        <v>94</v>
      </c>
      <c r="I7093" s="32">
        <v>25639</v>
      </c>
      <c r="J7093" s="33">
        <v>7</v>
      </c>
      <c r="K7093" s="31" t="s">
        <v>94</v>
      </c>
      <c r="L7093" s="31" t="s">
        <v>95</v>
      </c>
    </row>
    <row r="7094" spans="1:12" ht="45" x14ac:dyDescent="0.2">
      <c r="A7094" t="str">
        <f>VLOOKUP(B7094,StateFIPS!A$2:B$52,2)</f>
        <v>North Carolina</v>
      </c>
      <c r="B7094">
        <f t="shared" si="113"/>
        <v>37</v>
      </c>
      <c r="C7094" s="31" t="s">
        <v>1429</v>
      </c>
      <c r="D7094" s="31" t="s">
        <v>93</v>
      </c>
      <c r="E7094" s="31" t="s">
        <v>3275</v>
      </c>
      <c r="F7094" s="31" t="s">
        <v>2940</v>
      </c>
      <c r="G7094" s="32">
        <v>13538</v>
      </c>
      <c r="H7094" s="31" t="s">
        <v>94</v>
      </c>
      <c r="I7094" s="32">
        <v>1855</v>
      </c>
      <c r="J7094" s="33">
        <v>7</v>
      </c>
      <c r="K7094" s="31" t="s">
        <v>94</v>
      </c>
      <c r="L7094" s="31" t="s">
        <v>95</v>
      </c>
    </row>
    <row r="7095" spans="1:12" ht="45" x14ac:dyDescent="0.2">
      <c r="A7095" t="str">
        <f>VLOOKUP(B7095,StateFIPS!A$2:B$52,2)</f>
        <v>Texas</v>
      </c>
      <c r="B7095">
        <f t="shared" si="113"/>
        <v>48</v>
      </c>
      <c r="C7095" s="31" t="s">
        <v>3232</v>
      </c>
      <c r="D7095" s="31" t="s">
        <v>93</v>
      </c>
      <c r="E7095" s="31" t="s">
        <v>3275</v>
      </c>
      <c r="F7095" s="31" t="s">
        <v>2940</v>
      </c>
      <c r="G7095" s="32">
        <v>25463</v>
      </c>
      <c r="H7095" s="31" t="s">
        <v>94</v>
      </c>
      <c r="I7095" s="32">
        <v>3488</v>
      </c>
      <c r="J7095" s="33">
        <v>7</v>
      </c>
      <c r="K7095" s="31" t="s">
        <v>94</v>
      </c>
      <c r="L7095" s="31" t="s">
        <v>95</v>
      </c>
    </row>
    <row r="7096" spans="1:12" ht="45" x14ac:dyDescent="0.2">
      <c r="A7096" t="str">
        <f>VLOOKUP(B7096,StateFIPS!A$2:B$52,2)</f>
        <v>Minnesota</v>
      </c>
      <c r="B7096">
        <f t="shared" si="113"/>
        <v>27</v>
      </c>
      <c r="C7096" s="31" t="s">
        <v>1755</v>
      </c>
      <c r="D7096" s="31" t="s">
        <v>93</v>
      </c>
      <c r="E7096" s="31" t="s">
        <v>3275</v>
      </c>
      <c r="F7096" s="31" t="s">
        <v>2940</v>
      </c>
      <c r="G7096" s="32">
        <v>461703</v>
      </c>
      <c r="H7096" s="31" t="s">
        <v>94</v>
      </c>
      <c r="I7096" s="32">
        <v>63247</v>
      </c>
      <c r="J7096" s="33">
        <v>7</v>
      </c>
      <c r="K7096" s="31" t="s">
        <v>94</v>
      </c>
      <c r="L7096" s="31" t="s">
        <v>95</v>
      </c>
    </row>
    <row r="7097" spans="1:12" ht="45" x14ac:dyDescent="0.2">
      <c r="A7097" t="str">
        <f>VLOOKUP(B7097,StateFIPS!A$2:B$52,2)</f>
        <v>Texas</v>
      </c>
      <c r="B7097">
        <f t="shared" si="113"/>
        <v>48</v>
      </c>
      <c r="C7097" s="31" t="s">
        <v>3231</v>
      </c>
      <c r="D7097" s="31" t="s">
        <v>93</v>
      </c>
      <c r="E7097" s="31" t="s">
        <v>3275</v>
      </c>
      <c r="F7097" s="31" t="s">
        <v>2940</v>
      </c>
      <c r="G7097" s="32">
        <v>25463</v>
      </c>
      <c r="H7097" s="31" t="s">
        <v>94</v>
      </c>
      <c r="I7097" s="32">
        <v>3488</v>
      </c>
      <c r="J7097" s="33">
        <v>7</v>
      </c>
      <c r="K7097" s="31" t="s">
        <v>94</v>
      </c>
      <c r="L7097" s="31" t="s">
        <v>95</v>
      </c>
    </row>
    <row r="7098" spans="1:12" ht="45" x14ac:dyDescent="0.2">
      <c r="A7098" t="str">
        <f>VLOOKUP(B7098,StateFIPS!A$2:B$52,2)</f>
        <v>North Carolina</v>
      </c>
      <c r="B7098">
        <f t="shared" si="113"/>
        <v>37</v>
      </c>
      <c r="C7098" s="31" t="s">
        <v>1405</v>
      </c>
      <c r="D7098" s="31" t="s">
        <v>93</v>
      </c>
      <c r="E7098" s="31" t="s">
        <v>3275</v>
      </c>
      <c r="F7098" s="31" t="s">
        <v>2940</v>
      </c>
      <c r="G7098" s="32">
        <v>122893</v>
      </c>
      <c r="H7098" s="31" t="s">
        <v>94</v>
      </c>
      <c r="I7098" s="32">
        <v>16835</v>
      </c>
      <c r="J7098" s="33">
        <v>7</v>
      </c>
      <c r="K7098" s="31" t="s">
        <v>94</v>
      </c>
      <c r="L7098" s="31" t="s">
        <v>95</v>
      </c>
    </row>
    <row r="7099" spans="1:12" ht="45" x14ac:dyDescent="0.2">
      <c r="A7099" t="str">
        <f>VLOOKUP(B7099,StateFIPS!A$2:B$52,2)</f>
        <v>Texas</v>
      </c>
      <c r="B7099">
        <f t="shared" si="113"/>
        <v>48</v>
      </c>
      <c r="C7099" s="31" t="s">
        <v>1065</v>
      </c>
      <c r="D7099" s="31" t="s">
        <v>93</v>
      </c>
      <c r="E7099" s="31" t="s">
        <v>3275</v>
      </c>
      <c r="F7099" s="31" t="s">
        <v>2940</v>
      </c>
      <c r="G7099" s="32">
        <v>15682</v>
      </c>
      <c r="H7099" s="31" t="s">
        <v>94</v>
      </c>
      <c r="I7099" s="32">
        <v>2148</v>
      </c>
      <c r="J7099" s="33">
        <v>7</v>
      </c>
      <c r="K7099" s="31" t="s">
        <v>94</v>
      </c>
      <c r="L7099" s="31" t="s">
        <v>95</v>
      </c>
    </row>
    <row r="7100" spans="1:12" ht="45" x14ac:dyDescent="0.2">
      <c r="A7100" t="str">
        <f>VLOOKUP(B7100,StateFIPS!A$2:B$52,2)</f>
        <v>Texas</v>
      </c>
      <c r="B7100">
        <f t="shared" si="113"/>
        <v>48</v>
      </c>
      <c r="C7100" s="31" t="s">
        <v>1080</v>
      </c>
      <c r="D7100" s="31" t="s">
        <v>93</v>
      </c>
      <c r="E7100" s="31" t="s">
        <v>3275</v>
      </c>
      <c r="F7100" s="31" t="s">
        <v>2940</v>
      </c>
      <c r="G7100" s="32">
        <v>25463</v>
      </c>
      <c r="H7100" s="31" t="s">
        <v>94</v>
      </c>
      <c r="I7100" s="32">
        <v>3488</v>
      </c>
      <c r="J7100" s="33">
        <v>7</v>
      </c>
      <c r="K7100" s="31" t="s">
        <v>94</v>
      </c>
      <c r="L7100" s="31" t="s">
        <v>95</v>
      </c>
    </row>
    <row r="7101" spans="1:12" ht="45" x14ac:dyDescent="0.2">
      <c r="A7101" t="str">
        <f>VLOOKUP(B7101,StateFIPS!A$2:B$52,2)</f>
        <v>Texas</v>
      </c>
      <c r="B7101">
        <f t="shared" si="113"/>
        <v>48</v>
      </c>
      <c r="C7101" s="31" t="s">
        <v>2729</v>
      </c>
      <c r="D7101" s="31" t="s">
        <v>93</v>
      </c>
      <c r="E7101" s="31" t="s">
        <v>3275</v>
      </c>
      <c r="F7101" s="31" t="s">
        <v>2940</v>
      </c>
      <c r="G7101" s="32">
        <v>25463</v>
      </c>
      <c r="H7101" s="31" t="s">
        <v>94</v>
      </c>
      <c r="I7101" s="32">
        <v>3488</v>
      </c>
      <c r="J7101" s="33">
        <v>7</v>
      </c>
      <c r="K7101" s="31" t="s">
        <v>94</v>
      </c>
      <c r="L7101" s="31" t="s">
        <v>95</v>
      </c>
    </row>
    <row r="7102" spans="1:12" ht="45" x14ac:dyDescent="0.2">
      <c r="A7102" t="str">
        <f>VLOOKUP(B7102,StateFIPS!A$2:B$52,2)</f>
        <v>Texas</v>
      </c>
      <c r="B7102">
        <f t="shared" si="113"/>
        <v>48</v>
      </c>
      <c r="C7102" s="31" t="s">
        <v>3234</v>
      </c>
      <c r="D7102" s="31" t="s">
        <v>93</v>
      </c>
      <c r="E7102" s="31" t="s">
        <v>3275</v>
      </c>
      <c r="F7102" s="31" t="s">
        <v>2940</v>
      </c>
      <c r="G7102" s="32">
        <v>25463</v>
      </c>
      <c r="H7102" s="31" t="s">
        <v>94</v>
      </c>
      <c r="I7102" s="32">
        <v>3488</v>
      </c>
      <c r="J7102" s="33">
        <v>7</v>
      </c>
      <c r="K7102" s="31" t="s">
        <v>94</v>
      </c>
      <c r="L7102" s="31" t="s">
        <v>95</v>
      </c>
    </row>
    <row r="7103" spans="1:12" ht="45" x14ac:dyDescent="0.2">
      <c r="A7103" t="str">
        <f>VLOOKUP(B7103,StateFIPS!A$2:B$52,2)</f>
        <v>Minnesota</v>
      </c>
      <c r="B7103">
        <f t="shared" si="113"/>
        <v>27</v>
      </c>
      <c r="C7103" s="31" t="s">
        <v>1765</v>
      </c>
      <c r="D7103" s="31" t="s">
        <v>93</v>
      </c>
      <c r="E7103" s="31" t="s">
        <v>3275</v>
      </c>
      <c r="F7103" s="31" t="s">
        <v>2940</v>
      </c>
      <c r="G7103" s="32">
        <v>1116236</v>
      </c>
      <c r="H7103" s="31" t="s">
        <v>94</v>
      </c>
      <c r="I7103" s="32">
        <v>152909</v>
      </c>
      <c r="J7103" s="33">
        <v>7</v>
      </c>
      <c r="K7103" s="31" t="s">
        <v>94</v>
      </c>
      <c r="L7103" s="31" t="s">
        <v>95</v>
      </c>
    </row>
    <row r="7104" spans="1:12" ht="45" x14ac:dyDescent="0.2">
      <c r="A7104" t="str">
        <f>VLOOKUP(B7104,StateFIPS!A$2:B$52,2)</f>
        <v>Texas</v>
      </c>
      <c r="B7104">
        <f t="shared" si="113"/>
        <v>48</v>
      </c>
      <c r="C7104" s="31" t="s">
        <v>1077</v>
      </c>
      <c r="D7104" s="31" t="s">
        <v>93</v>
      </c>
      <c r="E7104" s="31" t="s">
        <v>3275</v>
      </c>
      <c r="F7104" s="31" t="s">
        <v>2940</v>
      </c>
      <c r="G7104" s="32">
        <v>25463</v>
      </c>
      <c r="H7104" s="31" t="s">
        <v>94</v>
      </c>
      <c r="I7104" s="32">
        <v>3488</v>
      </c>
      <c r="J7104" s="33">
        <v>7</v>
      </c>
      <c r="K7104" s="31" t="s">
        <v>94</v>
      </c>
      <c r="L7104" s="31" t="s">
        <v>95</v>
      </c>
    </row>
    <row r="7105" spans="1:12" ht="45" x14ac:dyDescent="0.2">
      <c r="A7105" t="str">
        <f>VLOOKUP(B7105,StateFIPS!A$2:B$52,2)</f>
        <v>Nebraska</v>
      </c>
      <c r="B7105">
        <f t="shared" si="113"/>
        <v>31</v>
      </c>
      <c r="C7105" s="31" t="s">
        <v>3179</v>
      </c>
      <c r="D7105" s="31" t="s">
        <v>93</v>
      </c>
      <c r="E7105" s="31" t="s">
        <v>3275</v>
      </c>
      <c r="F7105" s="31" t="s">
        <v>2940</v>
      </c>
      <c r="G7105" s="32">
        <v>26620</v>
      </c>
      <c r="H7105" s="31" t="s">
        <v>94</v>
      </c>
      <c r="I7105" s="32">
        <v>3647</v>
      </c>
      <c r="J7105" s="33">
        <v>7</v>
      </c>
      <c r="K7105" s="31" t="s">
        <v>94</v>
      </c>
      <c r="L7105" s="31" t="s">
        <v>95</v>
      </c>
    </row>
    <row r="7106" spans="1:12" ht="45" x14ac:dyDescent="0.2">
      <c r="A7106" t="str">
        <f>VLOOKUP(B7106,StateFIPS!A$2:B$52,2)</f>
        <v>Texas</v>
      </c>
      <c r="B7106">
        <f t="shared" si="113"/>
        <v>48</v>
      </c>
      <c r="C7106" s="31" t="s">
        <v>3239</v>
      </c>
      <c r="D7106" s="31" t="s">
        <v>93</v>
      </c>
      <c r="E7106" s="31" t="s">
        <v>3275</v>
      </c>
      <c r="F7106" s="31" t="s">
        <v>2940</v>
      </c>
      <c r="G7106" s="32">
        <v>25463</v>
      </c>
      <c r="H7106" s="31" t="s">
        <v>94</v>
      </c>
      <c r="I7106" s="32">
        <v>3488</v>
      </c>
      <c r="J7106" s="33">
        <v>7</v>
      </c>
      <c r="K7106" s="31" t="s">
        <v>94</v>
      </c>
      <c r="L7106" s="31" t="s">
        <v>95</v>
      </c>
    </row>
    <row r="7107" spans="1:12" ht="45" x14ac:dyDescent="0.2">
      <c r="A7107" t="str">
        <f>VLOOKUP(B7107,StateFIPS!A$2:B$52,2)</f>
        <v>Minnesota</v>
      </c>
      <c r="B7107">
        <f t="shared" ref="B7107:B7170" si="114">VALUE(LEFT(C7107,2))</f>
        <v>27</v>
      </c>
      <c r="C7107" s="31" t="s">
        <v>1746</v>
      </c>
      <c r="D7107" s="31" t="s">
        <v>93</v>
      </c>
      <c r="E7107" s="31" t="s">
        <v>3275</v>
      </c>
      <c r="F7107" s="31" t="s">
        <v>2940</v>
      </c>
      <c r="G7107" s="32">
        <v>858517</v>
      </c>
      <c r="H7107" s="31" t="s">
        <v>94</v>
      </c>
      <c r="I7107" s="32">
        <v>117605</v>
      </c>
      <c r="J7107" s="33">
        <v>7</v>
      </c>
      <c r="K7107" s="31" t="s">
        <v>94</v>
      </c>
      <c r="L7107" s="31" t="s">
        <v>95</v>
      </c>
    </row>
    <row r="7108" spans="1:12" ht="45" x14ac:dyDescent="0.2">
      <c r="A7108" t="str">
        <f>VLOOKUP(B7108,StateFIPS!A$2:B$52,2)</f>
        <v>North Carolina</v>
      </c>
      <c r="B7108">
        <f t="shared" si="114"/>
        <v>37</v>
      </c>
      <c r="C7108" s="31" t="s">
        <v>1778</v>
      </c>
      <c r="D7108" s="31" t="s">
        <v>93</v>
      </c>
      <c r="E7108" s="31" t="s">
        <v>3275</v>
      </c>
      <c r="F7108" s="31" t="s">
        <v>2940</v>
      </c>
      <c r="G7108" s="32">
        <v>13538</v>
      </c>
      <c r="H7108" s="31" t="s">
        <v>94</v>
      </c>
      <c r="I7108" s="32">
        <v>1855</v>
      </c>
      <c r="J7108" s="33">
        <v>7</v>
      </c>
      <c r="K7108" s="31" t="s">
        <v>94</v>
      </c>
      <c r="L7108" s="31" t="s">
        <v>95</v>
      </c>
    </row>
    <row r="7109" spans="1:12" ht="45" x14ac:dyDescent="0.2">
      <c r="A7109" t="str">
        <f>VLOOKUP(B7109,StateFIPS!A$2:B$52,2)</f>
        <v>Texas</v>
      </c>
      <c r="B7109">
        <f t="shared" si="114"/>
        <v>48</v>
      </c>
      <c r="C7109" s="31" t="s">
        <v>869</v>
      </c>
      <c r="D7109" s="31" t="s">
        <v>93</v>
      </c>
      <c r="E7109" s="31" t="s">
        <v>3275</v>
      </c>
      <c r="F7109" s="31" t="s">
        <v>2940</v>
      </c>
      <c r="G7109" s="32">
        <v>25463</v>
      </c>
      <c r="H7109" s="31" t="s">
        <v>94</v>
      </c>
      <c r="I7109" s="32">
        <v>3488</v>
      </c>
      <c r="J7109" s="33">
        <v>7</v>
      </c>
      <c r="K7109" s="31" t="s">
        <v>94</v>
      </c>
      <c r="L7109" s="31" t="s">
        <v>95</v>
      </c>
    </row>
    <row r="7110" spans="1:12" ht="45" x14ac:dyDescent="0.2">
      <c r="A7110" t="str">
        <f>VLOOKUP(B7110,StateFIPS!A$2:B$52,2)</f>
        <v>Minnesota</v>
      </c>
      <c r="B7110">
        <f t="shared" si="114"/>
        <v>27</v>
      </c>
      <c r="C7110" s="31" t="s">
        <v>1743</v>
      </c>
      <c r="D7110" s="31" t="s">
        <v>93</v>
      </c>
      <c r="E7110" s="31" t="s">
        <v>3275</v>
      </c>
      <c r="F7110" s="31" t="s">
        <v>2940</v>
      </c>
      <c r="G7110" s="32">
        <v>1147855</v>
      </c>
      <c r="H7110" s="31" t="s">
        <v>94</v>
      </c>
      <c r="I7110" s="32">
        <v>157240</v>
      </c>
      <c r="J7110" s="33">
        <v>7</v>
      </c>
      <c r="K7110" s="31" t="s">
        <v>94</v>
      </c>
      <c r="L7110" s="31" t="s">
        <v>95</v>
      </c>
    </row>
    <row r="7111" spans="1:12" ht="45" x14ac:dyDescent="0.2">
      <c r="A7111" t="str">
        <f>VLOOKUP(B7111,StateFIPS!A$2:B$52,2)</f>
        <v>Minnesota</v>
      </c>
      <c r="B7111">
        <f t="shared" si="114"/>
        <v>27</v>
      </c>
      <c r="C7111" s="31" t="s">
        <v>1738</v>
      </c>
      <c r="D7111" s="31" t="s">
        <v>93</v>
      </c>
      <c r="E7111" s="31" t="s">
        <v>3275</v>
      </c>
      <c r="F7111" s="31" t="s">
        <v>2940</v>
      </c>
      <c r="G7111" s="32">
        <v>573250</v>
      </c>
      <c r="H7111" s="31" t="s">
        <v>94</v>
      </c>
      <c r="I7111" s="32">
        <v>78527</v>
      </c>
      <c r="J7111" s="33">
        <v>7</v>
      </c>
      <c r="K7111" s="31" t="s">
        <v>94</v>
      </c>
      <c r="L7111" s="31" t="s">
        <v>95</v>
      </c>
    </row>
    <row r="7112" spans="1:12" ht="45" x14ac:dyDescent="0.2">
      <c r="A7112" t="str">
        <f>VLOOKUP(B7112,StateFIPS!A$2:B$52,2)</f>
        <v>Texas</v>
      </c>
      <c r="B7112">
        <f t="shared" si="114"/>
        <v>48</v>
      </c>
      <c r="C7112" s="31" t="s">
        <v>3237</v>
      </c>
      <c r="D7112" s="31" t="s">
        <v>93</v>
      </c>
      <c r="E7112" s="31" t="s">
        <v>3275</v>
      </c>
      <c r="F7112" s="31" t="s">
        <v>2940</v>
      </c>
      <c r="G7112" s="32">
        <v>25463</v>
      </c>
      <c r="H7112" s="31" t="s">
        <v>94</v>
      </c>
      <c r="I7112" s="32">
        <v>3488</v>
      </c>
      <c r="J7112" s="33">
        <v>7</v>
      </c>
      <c r="K7112" s="31" t="s">
        <v>94</v>
      </c>
      <c r="L7112" s="31" t="s">
        <v>95</v>
      </c>
    </row>
    <row r="7113" spans="1:12" ht="45" x14ac:dyDescent="0.2">
      <c r="A7113" t="str">
        <f>VLOOKUP(B7113,StateFIPS!A$2:B$52,2)</f>
        <v>Minnesota</v>
      </c>
      <c r="B7113">
        <f t="shared" si="114"/>
        <v>27</v>
      </c>
      <c r="C7113" s="31" t="s">
        <v>1752</v>
      </c>
      <c r="D7113" s="31" t="s">
        <v>93</v>
      </c>
      <c r="E7113" s="31" t="s">
        <v>3275</v>
      </c>
      <c r="F7113" s="31" t="s">
        <v>2940</v>
      </c>
      <c r="G7113" s="32">
        <v>112187</v>
      </c>
      <c r="H7113" s="31" t="s">
        <v>94</v>
      </c>
      <c r="I7113" s="32">
        <v>15368</v>
      </c>
      <c r="J7113" s="33">
        <v>7</v>
      </c>
      <c r="K7113" s="31" t="s">
        <v>94</v>
      </c>
      <c r="L7113" s="31" t="s">
        <v>95</v>
      </c>
    </row>
    <row r="7114" spans="1:12" ht="45" x14ac:dyDescent="0.2">
      <c r="A7114" t="str">
        <f>VLOOKUP(B7114,StateFIPS!A$2:B$52,2)</f>
        <v>Minnesota</v>
      </c>
      <c r="B7114">
        <f t="shared" si="114"/>
        <v>27</v>
      </c>
      <c r="C7114" s="31" t="s">
        <v>1723</v>
      </c>
      <c r="D7114" s="31" t="s">
        <v>93</v>
      </c>
      <c r="E7114" s="31" t="s">
        <v>3275</v>
      </c>
      <c r="F7114" s="31" t="s">
        <v>2940</v>
      </c>
      <c r="G7114" s="32">
        <v>60461</v>
      </c>
      <c r="H7114" s="31" t="s">
        <v>94</v>
      </c>
      <c r="I7114" s="32">
        <v>8282</v>
      </c>
      <c r="J7114" s="33">
        <v>7</v>
      </c>
      <c r="K7114" s="31" t="s">
        <v>94</v>
      </c>
      <c r="L7114" s="31" t="s">
        <v>95</v>
      </c>
    </row>
    <row r="7115" spans="1:12" ht="45" x14ac:dyDescent="0.2">
      <c r="A7115" t="str">
        <f>VLOOKUP(B7115,StateFIPS!A$2:B$52,2)</f>
        <v>Minnesota</v>
      </c>
      <c r="B7115">
        <f t="shared" si="114"/>
        <v>27</v>
      </c>
      <c r="C7115" s="31" t="s">
        <v>1802</v>
      </c>
      <c r="D7115" s="31" t="s">
        <v>93</v>
      </c>
      <c r="E7115" s="31" t="s">
        <v>3275</v>
      </c>
      <c r="F7115" s="31" t="s">
        <v>2940</v>
      </c>
      <c r="G7115" s="32">
        <v>169285</v>
      </c>
      <c r="H7115" s="31" t="s">
        <v>94</v>
      </c>
      <c r="I7115" s="32">
        <v>23190</v>
      </c>
      <c r="J7115" s="33">
        <v>7</v>
      </c>
      <c r="K7115" s="31" t="s">
        <v>94</v>
      </c>
      <c r="L7115" s="31" t="s">
        <v>95</v>
      </c>
    </row>
    <row r="7116" spans="1:12" ht="45" x14ac:dyDescent="0.2">
      <c r="A7116" t="str">
        <f>VLOOKUP(B7116,StateFIPS!A$2:B$52,2)</f>
        <v>Nebraska</v>
      </c>
      <c r="B7116">
        <f t="shared" si="114"/>
        <v>31</v>
      </c>
      <c r="C7116" s="31" t="s">
        <v>2149</v>
      </c>
      <c r="D7116" s="31" t="s">
        <v>93</v>
      </c>
      <c r="E7116" s="31" t="s">
        <v>3275</v>
      </c>
      <c r="F7116" s="31" t="s">
        <v>2940</v>
      </c>
      <c r="G7116" s="32">
        <v>507786</v>
      </c>
      <c r="H7116" s="31" t="s">
        <v>94</v>
      </c>
      <c r="I7116" s="32">
        <v>69560</v>
      </c>
      <c r="J7116" s="33">
        <v>7</v>
      </c>
      <c r="K7116" s="31" t="s">
        <v>94</v>
      </c>
      <c r="L7116" s="31" t="s">
        <v>95</v>
      </c>
    </row>
    <row r="7117" spans="1:12" ht="45" x14ac:dyDescent="0.2">
      <c r="A7117" t="str">
        <f>VLOOKUP(B7117,StateFIPS!A$2:B$52,2)</f>
        <v>Texas</v>
      </c>
      <c r="B7117">
        <f t="shared" si="114"/>
        <v>48</v>
      </c>
      <c r="C7117" s="31" t="s">
        <v>1063</v>
      </c>
      <c r="D7117" s="31" t="s">
        <v>93</v>
      </c>
      <c r="E7117" s="31" t="s">
        <v>3275</v>
      </c>
      <c r="F7117" s="31" t="s">
        <v>2940</v>
      </c>
      <c r="G7117" s="32">
        <v>25463</v>
      </c>
      <c r="H7117" s="31" t="s">
        <v>94</v>
      </c>
      <c r="I7117" s="32">
        <v>3488</v>
      </c>
      <c r="J7117" s="33">
        <v>7</v>
      </c>
      <c r="K7117" s="31" t="s">
        <v>94</v>
      </c>
      <c r="L7117" s="31" t="s">
        <v>95</v>
      </c>
    </row>
    <row r="7118" spans="1:12" ht="45" x14ac:dyDescent="0.2">
      <c r="A7118" t="str">
        <f>VLOOKUP(B7118,StateFIPS!A$2:B$52,2)</f>
        <v>Minnesota</v>
      </c>
      <c r="B7118">
        <f t="shared" si="114"/>
        <v>27</v>
      </c>
      <c r="C7118" s="31" t="s">
        <v>1799</v>
      </c>
      <c r="D7118" s="31" t="s">
        <v>93</v>
      </c>
      <c r="E7118" s="31" t="s">
        <v>3275</v>
      </c>
      <c r="F7118" s="31" t="s">
        <v>2940</v>
      </c>
      <c r="G7118" s="32">
        <v>214014</v>
      </c>
      <c r="H7118" s="31" t="s">
        <v>94</v>
      </c>
      <c r="I7118" s="32">
        <v>29317</v>
      </c>
      <c r="J7118" s="33">
        <v>7</v>
      </c>
      <c r="K7118" s="31" t="s">
        <v>94</v>
      </c>
      <c r="L7118" s="31" t="s">
        <v>95</v>
      </c>
    </row>
    <row r="7119" spans="1:12" ht="45" x14ac:dyDescent="0.2">
      <c r="A7119" t="str">
        <f>VLOOKUP(B7119,StateFIPS!A$2:B$52,2)</f>
        <v>North Carolina</v>
      </c>
      <c r="B7119">
        <f t="shared" si="114"/>
        <v>37</v>
      </c>
      <c r="C7119" s="31" t="s">
        <v>1815</v>
      </c>
      <c r="D7119" s="31" t="s">
        <v>93</v>
      </c>
      <c r="E7119" s="31" t="s">
        <v>3275</v>
      </c>
      <c r="F7119" s="31" t="s">
        <v>2940</v>
      </c>
      <c r="G7119" s="32">
        <v>13538</v>
      </c>
      <c r="H7119" s="31" t="s">
        <v>94</v>
      </c>
      <c r="I7119" s="32">
        <v>1855</v>
      </c>
      <c r="J7119" s="33">
        <v>7</v>
      </c>
      <c r="K7119" s="31" t="s">
        <v>94</v>
      </c>
      <c r="L7119" s="31" t="s">
        <v>95</v>
      </c>
    </row>
    <row r="7120" spans="1:12" ht="45" x14ac:dyDescent="0.2">
      <c r="A7120" t="str">
        <f>VLOOKUP(B7120,StateFIPS!A$2:B$52,2)</f>
        <v>Minnesota</v>
      </c>
      <c r="B7120">
        <f t="shared" si="114"/>
        <v>27</v>
      </c>
      <c r="C7120" s="31" t="s">
        <v>1707</v>
      </c>
      <c r="D7120" s="31" t="s">
        <v>93</v>
      </c>
      <c r="E7120" s="31" t="s">
        <v>3275</v>
      </c>
      <c r="F7120" s="31" t="s">
        <v>2940</v>
      </c>
      <c r="G7120" s="32">
        <v>1948115</v>
      </c>
      <c r="H7120" s="31" t="s">
        <v>94</v>
      </c>
      <c r="I7120" s="32">
        <v>266865</v>
      </c>
      <c r="J7120" s="33">
        <v>7</v>
      </c>
      <c r="K7120" s="31" t="s">
        <v>94</v>
      </c>
      <c r="L7120" s="31" t="s">
        <v>95</v>
      </c>
    </row>
    <row r="7121" spans="1:12" ht="45" x14ac:dyDescent="0.2">
      <c r="A7121" t="str">
        <f>VLOOKUP(B7121,StateFIPS!A$2:B$52,2)</f>
        <v>Texas</v>
      </c>
      <c r="B7121">
        <f t="shared" si="114"/>
        <v>48</v>
      </c>
      <c r="C7121" s="31" t="s">
        <v>1071</v>
      </c>
      <c r="D7121" s="31" t="s">
        <v>93</v>
      </c>
      <c r="E7121" s="31" t="s">
        <v>3275</v>
      </c>
      <c r="F7121" s="31" t="s">
        <v>2940</v>
      </c>
      <c r="G7121" s="32">
        <v>25463</v>
      </c>
      <c r="H7121" s="31" t="s">
        <v>94</v>
      </c>
      <c r="I7121" s="32">
        <v>3488</v>
      </c>
      <c r="J7121" s="33">
        <v>7</v>
      </c>
      <c r="K7121" s="31" t="s">
        <v>94</v>
      </c>
      <c r="L7121" s="31" t="s">
        <v>95</v>
      </c>
    </row>
    <row r="7122" spans="1:12" ht="45" x14ac:dyDescent="0.2">
      <c r="A7122" t="str">
        <f>VLOOKUP(B7122,StateFIPS!A$2:B$52,2)</f>
        <v>Texas</v>
      </c>
      <c r="B7122">
        <f t="shared" si="114"/>
        <v>48</v>
      </c>
      <c r="C7122" s="31" t="s">
        <v>3238</v>
      </c>
      <c r="D7122" s="31" t="s">
        <v>93</v>
      </c>
      <c r="E7122" s="31" t="s">
        <v>3275</v>
      </c>
      <c r="F7122" s="31" t="s">
        <v>2940</v>
      </c>
      <c r="G7122" s="32">
        <v>25463</v>
      </c>
      <c r="H7122" s="31" t="s">
        <v>94</v>
      </c>
      <c r="I7122" s="32">
        <v>3488</v>
      </c>
      <c r="J7122" s="33">
        <v>7</v>
      </c>
      <c r="K7122" s="31" t="s">
        <v>94</v>
      </c>
      <c r="L7122" s="31" t="s">
        <v>95</v>
      </c>
    </row>
    <row r="7123" spans="1:12" ht="45" x14ac:dyDescent="0.2">
      <c r="A7123" t="str">
        <f>VLOOKUP(B7123,StateFIPS!A$2:B$52,2)</f>
        <v>North Carolina</v>
      </c>
      <c r="B7123">
        <f t="shared" si="114"/>
        <v>37</v>
      </c>
      <c r="C7123" s="31" t="s">
        <v>2716</v>
      </c>
      <c r="D7123" s="31" t="s">
        <v>93</v>
      </c>
      <c r="E7123" s="31" t="s">
        <v>3275</v>
      </c>
      <c r="F7123" s="31" t="s">
        <v>2940</v>
      </c>
      <c r="G7123" s="32">
        <v>13538</v>
      </c>
      <c r="H7123" s="31" t="s">
        <v>94</v>
      </c>
      <c r="I7123" s="32">
        <v>1855</v>
      </c>
      <c r="J7123" s="33">
        <v>7</v>
      </c>
      <c r="K7123" s="31" t="s">
        <v>94</v>
      </c>
      <c r="L7123" s="31" t="s">
        <v>95</v>
      </c>
    </row>
    <row r="7124" spans="1:12" ht="45" x14ac:dyDescent="0.2">
      <c r="A7124" t="str">
        <f>VLOOKUP(B7124,StateFIPS!A$2:B$52,2)</f>
        <v>Minnesota</v>
      </c>
      <c r="B7124">
        <f t="shared" si="114"/>
        <v>27</v>
      </c>
      <c r="C7124" s="31" t="s">
        <v>1732</v>
      </c>
      <c r="D7124" s="31" t="s">
        <v>93</v>
      </c>
      <c r="E7124" s="31" t="s">
        <v>3275</v>
      </c>
      <c r="F7124" s="31" t="s">
        <v>2940</v>
      </c>
      <c r="G7124" s="32">
        <v>1365368</v>
      </c>
      <c r="H7124" s="31" t="s">
        <v>94</v>
      </c>
      <c r="I7124" s="32">
        <v>187037</v>
      </c>
      <c r="J7124" s="33">
        <v>7</v>
      </c>
      <c r="K7124" s="31" t="s">
        <v>94</v>
      </c>
      <c r="L7124" s="31" t="s">
        <v>95</v>
      </c>
    </row>
    <row r="7125" spans="1:12" ht="45" x14ac:dyDescent="0.2">
      <c r="A7125" t="str">
        <f>VLOOKUP(B7125,StateFIPS!A$2:B$52,2)</f>
        <v>Nebraska</v>
      </c>
      <c r="B7125">
        <f t="shared" si="114"/>
        <v>31</v>
      </c>
      <c r="C7125" s="31" t="s">
        <v>2704</v>
      </c>
      <c r="D7125" s="31" t="s">
        <v>93</v>
      </c>
      <c r="E7125" s="31" t="s">
        <v>3275</v>
      </c>
      <c r="F7125" s="31" t="s">
        <v>2940</v>
      </c>
      <c r="G7125" s="32">
        <v>91109</v>
      </c>
      <c r="H7125" s="31" t="s">
        <v>94</v>
      </c>
      <c r="I7125" s="32">
        <v>12481</v>
      </c>
      <c r="J7125" s="33">
        <v>7</v>
      </c>
      <c r="K7125" s="31" t="s">
        <v>94</v>
      </c>
      <c r="L7125" s="31" t="s">
        <v>95</v>
      </c>
    </row>
    <row r="7126" spans="1:12" ht="45" x14ac:dyDescent="0.2">
      <c r="A7126" t="str">
        <f>VLOOKUP(B7126,StateFIPS!A$2:B$52,2)</f>
        <v>Texas</v>
      </c>
      <c r="B7126">
        <f t="shared" si="114"/>
        <v>48</v>
      </c>
      <c r="C7126" s="31" t="s">
        <v>2771</v>
      </c>
      <c r="D7126" s="31" t="s">
        <v>93</v>
      </c>
      <c r="E7126" s="31" t="s">
        <v>3275</v>
      </c>
      <c r="F7126" s="31" t="s">
        <v>2940</v>
      </c>
      <c r="G7126" s="32">
        <v>25463</v>
      </c>
      <c r="H7126" s="31" t="s">
        <v>94</v>
      </c>
      <c r="I7126" s="32">
        <v>3488</v>
      </c>
      <c r="J7126" s="33">
        <v>7</v>
      </c>
      <c r="K7126" s="31" t="s">
        <v>94</v>
      </c>
      <c r="L7126" s="31" t="s">
        <v>95</v>
      </c>
    </row>
    <row r="7127" spans="1:12" ht="45" x14ac:dyDescent="0.2">
      <c r="A7127" t="str">
        <f>VLOOKUP(B7127,StateFIPS!A$2:B$52,2)</f>
        <v>Minnesota</v>
      </c>
      <c r="B7127">
        <f t="shared" si="114"/>
        <v>27</v>
      </c>
      <c r="C7127" s="31" t="s">
        <v>1726</v>
      </c>
      <c r="D7127" s="31" t="s">
        <v>93</v>
      </c>
      <c r="E7127" s="31" t="s">
        <v>3275</v>
      </c>
      <c r="F7127" s="31" t="s">
        <v>2940</v>
      </c>
      <c r="G7127" s="32">
        <v>120761</v>
      </c>
      <c r="H7127" s="31" t="s">
        <v>94</v>
      </c>
      <c r="I7127" s="32">
        <v>16543</v>
      </c>
      <c r="J7127" s="33">
        <v>7</v>
      </c>
      <c r="K7127" s="31" t="s">
        <v>94</v>
      </c>
      <c r="L7127" s="31" t="s">
        <v>95</v>
      </c>
    </row>
    <row r="7128" spans="1:12" ht="45" x14ac:dyDescent="0.2">
      <c r="A7128" t="str">
        <f>VLOOKUP(B7128,StateFIPS!A$2:B$52,2)</f>
        <v>Minnesota</v>
      </c>
      <c r="B7128">
        <f t="shared" si="114"/>
        <v>27</v>
      </c>
      <c r="C7128" s="31" t="s">
        <v>1719</v>
      </c>
      <c r="D7128" s="31" t="s">
        <v>93</v>
      </c>
      <c r="E7128" s="31" t="s">
        <v>3275</v>
      </c>
      <c r="F7128" s="31" t="s">
        <v>2940</v>
      </c>
      <c r="G7128" s="32">
        <v>819106</v>
      </c>
      <c r="H7128" s="31" t="s">
        <v>94</v>
      </c>
      <c r="I7128" s="32">
        <v>112206</v>
      </c>
      <c r="J7128" s="33">
        <v>7</v>
      </c>
      <c r="K7128" s="31" t="s">
        <v>94</v>
      </c>
      <c r="L7128" s="31" t="s">
        <v>95</v>
      </c>
    </row>
    <row r="7129" spans="1:12" ht="45" x14ac:dyDescent="0.2">
      <c r="A7129" t="str">
        <f>VLOOKUP(B7129,StateFIPS!A$2:B$52,2)</f>
        <v>Texas</v>
      </c>
      <c r="B7129">
        <f t="shared" si="114"/>
        <v>48</v>
      </c>
      <c r="C7129" s="31" t="s">
        <v>1057</v>
      </c>
      <c r="D7129" s="31" t="s">
        <v>93</v>
      </c>
      <c r="E7129" s="31" t="s">
        <v>3275</v>
      </c>
      <c r="F7129" s="31" t="s">
        <v>2940</v>
      </c>
      <c r="G7129" s="32">
        <v>25463</v>
      </c>
      <c r="H7129" s="31" t="s">
        <v>94</v>
      </c>
      <c r="I7129" s="32">
        <v>3488</v>
      </c>
      <c r="J7129" s="33">
        <v>7</v>
      </c>
      <c r="K7129" s="31" t="s">
        <v>94</v>
      </c>
      <c r="L7129" s="31" t="s">
        <v>95</v>
      </c>
    </row>
    <row r="7130" spans="1:12" ht="45" x14ac:dyDescent="0.2">
      <c r="A7130" t="str">
        <f>VLOOKUP(B7130,StateFIPS!A$2:B$52,2)</f>
        <v>Nebraska</v>
      </c>
      <c r="B7130">
        <f t="shared" si="114"/>
        <v>31</v>
      </c>
      <c r="C7130" s="31" t="s">
        <v>1260</v>
      </c>
      <c r="D7130" s="31" t="s">
        <v>93</v>
      </c>
      <c r="E7130" s="31" t="s">
        <v>3275</v>
      </c>
      <c r="F7130" s="31" t="s">
        <v>2940</v>
      </c>
      <c r="G7130" s="32">
        <v>103227</v>
      </c>
      <c r="H7130" s="31" t="s">
        <v>94</v>
      </c>
      <c r="I7130" s="32">
        <v>14141</v>
      </c>
      <c r="J7130" s="33">
        <v>7</v>
      </c>
      <c r="K7130" s="31" t="s">
        <v>94</v>
      </c>
      <c r="L7130" s="31" t="s">
        <v>95</v>
      </c>
    </row>
    <row r="7131" spans="1:12" ht="45" x14ac:dyDescent="0.2">
      <c r="A7131" t="str">
        <f>VLOOKUP(B7131,StateFIPS!A$2:B$52,2)</f>
        <v>North Carolina</v>
      </c>
      <c r="B7131">
        <f t="shared" si="114"/>
        <v>37</v>
      </c>
      <c r="C7131" s="31" t="s">
        <v>1198</v>
      </c>
      <c r="D7131" s="31" t="s">
        <v>93</v>
      </c>
      <c r="E7131" s="31" t="s">
        <v>3275</v>
      </c>
      <c r="F7131" s="31" t="s">
        <v>2940</v>
      </c>
      <c r="G7131" s="32">
        <v>13538</v>
      </c>
      <c r="H7131" s="31" t="s">
        <v>94</v>
      </c>
      <c r="I7131" s="32">
        <v>1855</v>
      </c>
      <c r="J7131" s="33">
        <v>7</v>
      </c>
      <c r="K7131" s="31" t="s">
        <v>94</v>
      </c>
      <c r="L7131" s="31" t="s">
        <v>95</v>
      </c>
    </row>
    <row r="7132" spans="1:12" ht="45" x14ac:dyDescent="0.2">
      <c r="A7132" t="str">
        <f>VLOOKUP(B7132,StateFIPS!A$2:B$52,2)</f>
        <v>Texas</v>
      </c>
      <c r="B7132">
        <f t="shared" si="114"/>
        <v>48</v>
      </c>
      <c r="C7132" s="31" t="s">
        <v>1082</v>
      </c>
      <c r="D7132" s="31" t="s">
        <v>93</v>
      </c>
      <c r="E7132" s="31" t="s">
        <v>3275</v>
      </c>
      <c r="F7132" s="31" t="s">
        <v>2940</v>
      </c>
      <c r="G7132" s="32">
        <v>25463</v>
      </c>
      <c r="H7132" s="31" t="s">
        <v>94</v>
      </c>
      <c r="I7132" s="32">
        <v>3488</v>
      </c>
      <c r="J7132" s="33">
        <v>7</v>
      </c>
      <c r="K7132" s="31" t="s">
        <v>94</v>
      </c>
      <c r="L7132" s="31" t="s">
        <v>95</v>
      </c>
    </row>
    <row r="7133" spans="1:12" ht="45" x14ac:dyDescent="0.2">
      <c r="A7133" t="str">
        <f>VLOOKUP(B7133,StateFIPS!A$2:B$52,2)</f>
        <v>Minnesota</v>
      </c>
      <c r="B7133">
        <f t="shared" si="114"/>
        <v>27</v>
      </c>
      <c r="C7133" s="31" t="s">
        <v>1720</v>
      </c>
      <c r="D7133" s="31" t="s">
        <v>93</v>
      </c>
      <c r="E7133" s="31" t="s">
        <v>3275</v>
      </c>
      <c r="F7133" s="31" t="s">
        <v>2940</v>
      </c>
      <c r="G7133" s="32">
        <v>236466</v>
      </c>
      <c r="H7133" s="31" t="s">
        <v>94</v>
      </c>
      <c r="I7133" s="32">
        <v>32393</v>
      </c>
      <c r="J7133" s="33">
        <v>7</v>
      </c>
      <c r="K7133" s="31" t="s">
        <v>94</v>
      </c>
      <c r="L7133" s="31" t="s">
        <v>95</v>
      </c>
    </row>
    <row r="7134" spans="1:12" ht="45" x14ac:dyDescent="0.2">
      <c r="A7134" t="str">
        <f>VLOOKUP(B7134,StateFIPS!A$2:B$52,2)</f>
        <v>Texas</v>
      </c>
      <c r="B7134">
        <f t="shared" si="114"/>
        <v>48</v>
      </c>
      <c r="C7134" s="31" t="s">
        <v>1064</v>
      </c>
      <c r="D7134" s="31" t="s">
        <v>93</v>
      </c>
      <c r="E7134" s="31" t="s">
        <v>3275</v>
      </c>
      <c r="F7134" s="31" t="s">
        <v>2940</v>
      </c>
      <c r="G7134" s="32">
        <v>25463</v>
      </c>
      <c r="H7134" s="31" t="s">
        <v>94</v>
      </c>
      <c r="I7134" s="32">
        <v>3488</v>
      </c>
      <c r="J7134" s="33">
        <v>7</v>
      </c>
      <c r="K7134" s="31" t="s">
        <v>94</v>
      </c>
      <c r="L7134" s="31" t="s">
        <v>95</v>
      </c>
    </row>
    <row r="7135" spans="1:12" ht="45" x14ac:dyDescent="0.2">
      <c r="A7135" t="str">
        <f>VLOOKUP(B7135,StateFIPS!A$2:B$52,2)</f>
        <v>Minnesota</v>
      </c>
      <c r="B7135">
        <f t="shared" si="114"/>
        <v>27</v>
      </c>
      <c r="C7135" s="31" t="s">
        <v>1715</v>
      </c>
      <c r="D7135" s="31" t="s">
        <v>93</v>
      </c>
      <c r="E7135" s="31" t="s">
        <v>3275</v>
      </c>
      <c r="F7135" s="31" t="s">
        <v>2940</v>
      </c>
      <c r="G7135" s="32">
        <v>48126</v>
      </c>
      <c r="H7135" s="31" t="s">
        <v>94</v>
      </c>
      <c r="I7135" s="32">
        <v>6593</v>
      </c>
      <c r="J7135" s="33">
        <v>7</v>
      </c>
      <c r="K7135" s="31" t="s">
        <v>94</v>
      </c>
      <c r="L7135" s="31" t="s">
        <v>95</v>
      </c>
    </row>
    <row r="7136" spans="1:12" ht="45" x14ac:dyDescent="0.2">
      <c r="A7136" t="str">
        <f>VLOOKUP(B7136,StateFIPS!A$2:B$52,2)</f>
        <v>North Carolina</v>
      </c>
      <c r="B7136">
        <f t="shared" si="114"/>
        <v>37</v>
      </c>
      <c r="C7136" s="31" t="s">
        <v>1145</v>
      </c>
      <c r="D7136" s="31" t="s">
        <v>93</v>
      </c>
      <c r="E7136" s="31" t="s">
        <v>3275</v>
      </c>
      <c r="F7136" s="31" t="s">
        <v>2940</v>
      </c>
      <c r="G7136" s="32">
        <v>13538</v>
      </c>
      <c r="H7136" s="31" t="s">
        <v>94</v>
      </c>
      <c r="I7136" s="32">
        <v>1855</v>
      </c>
      <c r="J7136" s="33">
        <v>7</v>
      </c>
      <c r="K7136" s="31" t="s">
        <v>94</v>
      </c>
      <c r="L7136" s="31" t="s">
        <v>95</v>
      </c>
    </row>
    <row r="7137" spans="1:12" ht="45" x14ac:dyDescent="0.2">
      <c r="A7137" t="str">
        <f>VLOOKUP(B7137,StateFIPS!A$2:B$52,2)</f>
        <v>Minnesota</v>
      </c>
      <c r="B7137">
        <f t="shared" si="114"/>
        <v>27</v>
      </c>
      <c r="C7137" s="31" t="s">
        <v>1712</v>
      </c>
      <c r="D7137" s="31" t="s">
        <v>93</v>
      </c>
      <c r="E7137" s="31" t="s">
        <v>3275</v>
      </c>
      <c r="F7137" s="31" t="s">
        <v>2940</v>
      </c>
      <c r="G7137" s="32">
        <v>46718</v>
      </c>
      <c r="H7137" s="31" t="s">
        <v>94</v>
      </c>
      <c r="I7137" s="32">
        <v>6400</v>
      </c>
      <c r="J7137" s="33">
        <v>7</v>
      </c>
      <c r="K7137" s="31" t="s">
        <v>94</v>
      </c>
      <c r="L7137" s="31" t="s">
        <v>95</v>
      </c>
    </row>
    <row r="7138" spans="1:12" ht="45" x14ac:dyDescent="0.2">
      <c r="A7138" t="str">
        <f>VLOOKUP(B7138,StateFIPS!A$2:B$52,2)</f>
        <v>Texas</v>
      </c>
      <c r="B7138">
        <f t="shared" si="114"/>
        <v>48</v>
      </c>
      <c r="C7138" s="31" t="s">
        <v>1091</v>
      </c>
      <c r="D7138" s="31" t="s">
        <v>93</v>
      </c>
      <c r="E7138" s="31" t="s">
        <v>3275</v>
      </c>
      <c r="F7138" s="31" t="s">
        <v>2940</v>
      </c>
      <c r="G7138" s="32">
        <v>25463</v>
      </c>
      <c r="H7138" s="31" t="s">
        <v>94</v>
      </c>
      <c r="I7138" s="32">
        <v>3488</v>
      </c>
      <c r="J7138" s="33">
        <v>7</v>
      </c>
      <c r="K7138" s="31" t="s">
        <v>94</v>
      </c>
      <c r="L7138" s="31" t="s">
        <v>95</v>
      </c>
    </row>
    <row r="7139" spans="1:12" ht="45" x14ac:dyDescent="0.2">
      <c r="A7139" t="str">
        <f>VLOOKUP(B7139,StateFIPS!A$2:B$52,2)</f>
        <v>Nebraska</v>
      </c>
      <c r="B7139">
        <f t="shared" si="114"/>
        <v>31</v>
      </c>
      <c r="C7139" s="31" t="s">
        <v>2162</v>
      </c>
      <c r="D7139" s="31" t="s">
        <v>93</v>
      </c>
      <c r="E7139" s="31" t="s">
        <v>3275</v>
      </c>
      <c r="F7139" s="31" t="s">
        <v>2940</v>
      </c>
      <c r="G7139" s="32">
        <v>154619</v>
      </c>
      <c r="H7139" s="31" t="s">
        <v>94</v>
      </c>
      <c r="I7139" s="32">
        <v>21181</v>
      </c>
      <c r="J7139" s="33">
        <v>7</v>
      </c>
      <c r="K7139" s="31" t="s">
        <v>94</v>
      </c>
      <c r="L7139" s="31" t="s">
        <v>95</v>
      </c>
    </row>
    <row r="7140" spans="1:12" ht="45" x14ac:dyDescent="0.2">
      <c r="A7140" t="str">
        <f>VLOOKUP(B7140,StateFIPS!A$2:B$52,2)</f>
        <v>Texas</v>
      </c>
      <c r="B7140">
        <f t="shared" si="114"/>
        <v>48</v>
      </c>
      <c r="C7140" s="31" t="s">
        <v>866</v>
      </c>
      <c r="D7140" s="31" t="s">
        <v>93</v>
      </c>
      <c r="E7140" s="31" t="s">
        <v>3275</v>
      </c>
      <c r="F7140" s="31" t="s">
        <v>2940</v>
      </c>
      <c r="G7140" s="32">
        <v>25463</v>
      </c>
      <c r="H7140" s="31" t="s">
        <v>94</v>
      </c>
      <c r="I7140" s="32">
        <v>3488</v>
      </c>
      <c r="J7140" s="33">
        <v>7</v>
      </c>
      <c r="K7140" s="31" t="s">
        <v>94</v>
      </c>
      <c r="L7140" s="31" t="s">
        <v>95</v>
      </c>
    </row>
    <row r="7141" spans="1:12" ht="45" x14ac:dyDescent="0.2">
      <c r="A7141" t="str">
        <f>VLOOKUP(B7141,StateFIPS!A$2:B$52,2)</f>
        <v>Texas</v>
      </c>
      <c r="B7141">
        <f t="shared" si="114"/>
        <v>48</v>
      </c>
      <c r="C7141" s="31" t="s">
        <v>1059</v>
      </c>
      <c r="D7141" s="31" t="s">
        <v>93</v>
      </c>
      <c r="E7141" s="31" t="s">
        <v>3275</v>
      </c>
      <c r="F7141" s="31" t="s">
        <v>2940</v>
      </c>
      <c r="G7141" s="32">
        <v>25463</v>
      </c>
      <c r="H7141" s="31" t="s">
        <v>94</v>
      </c>
      <c r="I7141" s="32">
        <v>3488</v>
      </c>
      <c r="J7141" s="33">
        <v>7</v>
      </c>
      <c r="K7141" s="31" t="s">
        <v>94</v>
      </c>
      <c r="L7141" s="31" t="s">
        <v>95</v>
      </c>
    </row>
    <row r="7142" spans="1:12" ht="45" x14ac:dyDescent="0.2">
      <c r="A7142" t="str">
        <f>VLOOKUP(B7142,StateFIPS!A$2:B$52,2)</f>
        <v>Minnesota</v>
      </c>
      <c r="B7142">
        <f t="shared" si="114"/>
        <v>27</v>
      </c>
      <c r="C7142" s="31" t="s">
        <v>1909</v>
      </c>
      <c r="D7142" s="31" t="s">
        <v>93</v>
      </c>
      <c r="E7142" s="31" t="s">
        <v>3275</v>
      </c>
      <c r="F7142" s="31" t="s">
        <v>2940</v>
      </c>
      <c r="G7142" s="32">
        <v>3029746</v>
      </c>
      <c r="H7142" s="31" t="s">
        <v>94</v>
      </c>
      <c r="I7142" s="32">
        <v>415034</v>
      </c>
      <c r="J7142" s="33">
        <v>7</v>
      </c>
      <c r="K7142" s="31" t="s">
        <v>94</v>
      </c>
      <c r="L7142" s="31" t="s">
        <v>95</v>
      </c>
    </row>
    <row r="7143" spans="1:12" ht="45" x14ac:dyDescent="0.2">
      <c r="A7143" t="str">
        <f>VLOOKUP(B7143,StateFIPS!A$2:B$52,2)</f>
        <v>North Carolina</v>
      </c>
      <c r="B7143">
        <f t="shared" si="114"/>
        <v>37</v>
      </c>
      <c r="C7143" s="31" t="s">
        <v>1403</v>
      </c>
      <c r="D7143" s="31" t="s">
        <v>93</v>
      </c>
      <c r="E7143" s="31" t="s">
        <v>3275</v>
      </c>
      <c r="F7143" s="31" t="s">
        <v>2940</v>
      </c>
      <c r="G7143" s="32">
        <v>13538</v>
      </c>
      <c r="H7143" s="31" t="s">
        <v>94</v>
      </c>
      <c r="I7143" s="32">
        <v>1855</v>
      </c>
      <c r="J7143" s="33">
        <v>7</v>
      </c>
      <c r="K7143" s="31" t="s">
        <v>94</v>
      </c>
      <c r="L7143" s="31" t="s">
        <v>95</v>
      </c>
    </row>
    <row r="7144" spans="1:12" ht="45" x14ac:dyDescent="0.2">
      <c r="A7144" t="str">
        <f>VLOOKUP(B7144,StateFIPS!A$2:B$52,2)</f>
        <v>Minnesota</v>
      </c>
      <c r="B7144">
        <f t="shared" si="114"/>
        <v>27</v>
      </c>
      <c r="C7144" s="31" t="s">
        <v>1919</v>
      </c>
      <c r="D7144" s="31" t="s">
        <v>93</v>
      </c>
      <c r="E7144" s="31" t="s">
        <v>3275</v>
      </c>
      <c r="F7144" s="31" t="s">
        <v>2940</v>
      </c>
      <c r="G7144" s="32">
        <v>314958</v>
      </c>
      <c r="H7144" s="31" t="s">
        <v>94</v>
      </c>
      <c r="I7144" s="32">
        <v>43145</v>
      </c>
      <c r="J7144" s="33">
        <v>7</v>
      </c>
      <c r="K7144" s="31" t="s">
        <v>94</v>
      </c>
      <c r="L7144" s="31" t="s">
        <v>95</v>
      </c>
    </row>
    <row r="7145" spans="1:12" ht="45" x14ac:dyDescent="0.2">
      <c r="A7145" t="str">
        <f>VLOOKUP(B7145,StateFIPS!A$2:B$52,2)</f>
        <v>Texas</v>
      </c>
      <c r="B7145">
        <f t="shared" si="114"/>
        <v>48</v>
      </c>
      <c r="C7145" s="31" t="s">
        <v>888</v>
      </c>
      <c r="D7145" s="31" t="s">
        <v>93</v>
      </c>
      <c r="E7145" s="31" t="s">
        <v>3275</v>
      </c>
      <c r="F7145" s="31" t="s">
        <v>2940</v>
      </c>
      <c r="G7145" s="32">
        <v>7871</v>
      </c>
      <c r="H7145" s="31" t="s">
        <v>94</v>
      </c>
      <c r="I7145" s="32">
        <v>1078</v>
      </c>
      <c r="J7145" s="33">
        <v>7</v>
      </c>
      <c r="K7145" s="31" t="s">
        <v>94</v>
      </c>
      <c r="L7145" s="31" t="s">
        <v>95</v>
      </c>
    </row>
    <row r="7146" spans="1:12" ht="45" x14ac:dyDescent="0.2">
      <c r="A7146" t="str">
        <f>VLOOKUP(B7146,StateFIPS!A$2:B$52,2)</f>
        <v>North Carolina</v>
      </c>
      <c r="B7146">
        <f t="shared" si="114"/>
        <v>37</v>
      </c>
      <c r="C7146" s="31" t="s">
        <v>2714</v>
      </c>
      <c r="D7146" s="31" t="s">
        <v>93</v>
      </c>
      <c r="E7146" s="31" t="s">
        <v>3275</v>
      </c>
      <c r="F7146" s="31" t="s">
        <v>2940</v>
      </c>
      <c r="G7146" s="32">
        <v>236271</v>
      </c>
      <c r="H7146" s="31" t="s">
        <v>94</v>
      </c>
      <c r="I7146" s="32">
        <v>32366</v>
      </c>
      <c r="J7146" s="33">
        <v>7</v>
      </c>
      <c r="K7146" s="31" t="s">
        <v>94</v>
      </c>
      <c r="L7146" s="31" t="s">
        <v>95</v>
      </c>
    </row>
    <row r="7147" spans="1:12" ht="45" x14ac:dyDescent="0.2">
      <c r="A7147" t="str">
        <f>VLOOKUP(B7147,StateFIPS!A$2:B$52,2)</f>
        <v>Texas</v>
      </c>
      <c r="B7147">
        <f t="shared" si="114"/>
        <v>48</v>
      </c>
      <c r="C7147" s="31" t="s">
        <v>887</v>
      </c>
      <c r="D7147" s="31" t="s">
        <v>93</v>
      </c>
      <c r="E7147" s="31" t="s">
        <v>3275</v>
      </c>
      <c r="F7147" s="31" t="s">
        <v>2940</v>
      </c>
      <c r="G7147" s="32">
        <v>6827</v>
      </c>
      <c r="H7147" s="31" t="s">
        <v>94</v>
      </c>
      <c r="I7147" s="32">
        <v>935</v>
      </c>
      <c r="J7147" s="33">
        <v>7</v>
      </c>
      <c r="K7147" s="31" t="s">
        <v>94</v>
      </c>
      <c r="L7147" s="31" t="s">
        <v>95</v>
      </c>
    </row>
    <row r="7148" spans="1:12" ht="45" x14ac:dyDescent="0.2">
      <c r="A7148" t="str">
        <f>VLOOKUP(B7148,StateFIPS!A$2:B$52,2)</f>
        <v>Minnesota</v>
      </c>
      <c r="B7148">
        <f t="shared" si="114"/>
        <v>27</v>
      </c>
      <c r="C7148" s="31" t="s">
        <v>1916</v>
      </c>
      <c r="D7148" s="31" t="s">
        <v>93</v>
      </c>
      <c r="E7148" s="31" t="s">
        <v>3275</v>
      </c>
      <c r="F7148" s="31" t="s">
        <v>2940</v>
      </c>
      <c r="G7148" s="32">
        <v>1072861</v>
      </c>
      <c r="H7148" s="31" t="s">
        <v>94</v>
      </c>
      <c r="I7148" s="32">
        <v>146967</v>
      </c>
      <c r="J7148" s="33">
        <v>7</v>
      </c>
      <c r="K7148" s="31" t="s">
        <v>94</v>
      </c>
      <c r="L7148" s="31" t="s">
        <v>95</v>
      </c>
    </row>
    <row r="7149" spans="1:12" ht="45" x14ac:dyDescent="0.2">
      <c r="A7149" t="str">
        <f>VLOOKUP(B7149,StateFIPS!A$2:B$52,2)</f>
        <v>Texas</v>
      </c>
      <c r="B7149">
        <f t="shared" si="114"/>
        <v>48</v>
      </c>
      <c r="C7149" s="31" t="s">
        <v>2498</v>
      </c>
      <c r="D7149" s="31" t="s">
        <v>93</v>
      </c>
      <c r="E7149" s="31" t="s">
        <v>3275</v>
      </c>
      <c r="F7149" s="31" t="s">
        <v>2940</v>
      </c>
      <c r="G7149" s="32">
        <v>9190</v>
      </c>
      <c r="H7149" s="31" t="s">
        <v>94</v>
      </c>
      <c r="I7149" s="32">
        <v>1259</v>
      </c>
      <c r="J7149" s="33">
        <v>7</v>
      </c>
      <c r="K7149" s="31" t="s">
        <v>94</v>
      </c>
      <c r="L7149" s="31" t="s">
        <v>95</v>
      </c>
    </row>
    <row r="7150" spans="1:12" ht="45" x14ac:dyDescent="0.2">
      <c r="A7150" t="str">
        <f>VLOOKUP(B7150,StateFIPS!A$2:B$52,2)</f>
        <v>Nebraska</v>
      </c>
      <c r="B7150">
        <f t="shared" si="114"/>
        <v>31</v>
      </c>
      <c r="C7150" s="31" t="s">
        <v>1266</v>
      </c>
      <c r="D7150" s="31" t="s">
        <v>93</v>
      </c>
      <c r="E7150" s="31" t="s">
        <v>3275</v>
      </c>
      <c r="F7150" s="31" t="s">
        <v>2940</v>
      </c>
      <c r="G7150" s="32">
        <v>186304</v>
      </c>
      <c r="H7150" s="31" t="s">
        <v>94</v>
      </c>
      <c r="I7150" s="32">
        <v>25521</v>
      </c>
      <c r="J7150" s="33">
        <v>7</v>
      </c>
      <c r="K7150" s="31" t="s">
        <v>94</v>
      </c>
      <c r="L7150" s="31" t="s">
        <v>95</v>
      </c>
    </row>
    <row r="7151" spans="1:12" ht="45" x14ac:dyDescent="0.2">
      <c r="A7151" t="str">
        <f>VLOOKUP(B7151,StateFIPS!A$2:B$52,2)</f>
        <v>Texas</v>
      </c>
      <c r="B7151">
        <f t="shared" si="114"/>
        <v>48</v>
      </c>
      <c r="C7151" s="31" t="s">
        <v>3227</v>
      </c>
      <c r="D7151" s="31" t="s">
        <v>93</v>
      </c>
      <c r="E7151" s="31" t="s">
        <v>3275</v>
      </c>
      <c r="F7151" s="31" t="s">
        <v>2940</v>
      </c>
      <c r="G7151" s="32">
        <v>25463</v>
      </c>
      <c r="H7151" s="31" t="s">
        <v>94</v>
      </c>
      <c r="I7151" s="32">
        <v>3488</v>
      </c>
      <c r="J7151" s="33">
        <v>7</v>
      </c>
      <c r="K7151" s="31" t="s">
        <v>94</v>
      </c>
      <c r="L7151" s="31" t="s">
        <v>95</v>
      </c>
    </row>
    <row r="7152" spans="1:12" ht="45" x14ac:dyDescent="0.2">
      <c r="A7152" t="str">
        <f>VLOOKUP(B7152,StateFIPS!A$2:B$52,2)</f>
        <v>Minnesota</v>
      </c>
      <c r="B7152">
        <f t="shared" si="114"/>
        <v>27</v>
      </c>
      <c r="C7152" s="31" t="s">
        <v>1928</v>
      </c>
      <c r="D7152" s="31" t="s">
        <v>93</v>
      </c>
      <c r="E7152" s="31" t="s">
        <v>3275</v>
      </c>
      <c r="F7152" s="31" t="s">
        <v>2940</v>
      </c>
      <c r="G7152" s="32">
        <v>154807</v>
      </c>
      <c r="H7152" s="31" t="s">
        <v>94</v>
      </c>
      <c r="I7152" s="32">
        <v>21206</v>
      </c>
      <c r="J7152" s="33">
        <v>7</v>
      </c>
      <c r="K7152" s="31" t="s">
        <v>94</v>
      </c>
      <c r="L7152" s="31" t="s">
        <v>95</v>
      </c>
    </row>
    <row r="7153" spans="1:12" ht="45" x14ac:dyDescent="0.2">
      <c r="A7153" t="str">
        <f>VLOOKUP(B7153,StateFIPS!A$2:B$52,2)</f>
        <v>North Carolina</v>
      </c>
      <c r="B7153">
        <f t="shared" si="114"/>
        <v>37</v>
      </c>
      <c r="C7153" s="31" t="s">
        <v>1410</v>
      </c>
      <c r="D7153" s="31" t="s">
        <v>93</v>
      </c>
      <c r="E7153" s="31" t="s">
        <v>3275</v>
      </c>
      <c r="F7153" s="31" t="s">
        <v>2940</v>
      </c>
      <c r="G7153" s="32">
        <v>13538</v>
      </c>
      <c r="H7153" s="31" t="s">
        <v>94</v>
      </c>
      <c r="I7153" s="32">
        <v>1855</v>
      </c>
      <c r="J7153" s="33">
        <v>7</v>
      </c>
      <c r="K7153" s="31" t="s">
        <v>94</v>
      </c>
      <c r="L7153" s="31" t="s">
        <v>95</v>
      </c>
    </row>
    <row r="7154" spans="1:12" ht="45" x14ac:dyDescent="0.2">
      <c r="A7154" t="str">
        <f>VLOOKUP(B7154,StateFIPS!A$2:B$52,2)</f>
        <v>Texas</v>
      </c>
      <c r="B7154">
        <f t="shared" si="114"/>
        <v>48</v>
      </c>
      <c r="C7154" s="31" t="s">
        <v>859</v>
      </c>
      <c r="D7154" s="31" t="s">
        <v>93</v>
      </c>
      <c r="E7154" s="31" t="s">
        <v>3275</v>
      </c>
      <c r="F7154" s="31" t="s">
        <v>2940</v>
      </c>
      <c r="G7154" s="32">
        <v>9878</v>
      </c>
      <c r="H7154" s="31" t="s">
        <v>94</v>
      </c>
      <c r="I7154" s="32">
        <v>1353</v>
      </c>
      <c r="J7154" s="33">
        <v>7</v>
      </c>
      <c r="K7154" s="31" t="s">
        <v>94</v>
      </c>
      <c r="L7154" s="31" t="s">
        <v>95</v>
      </c>
    </row>
    <row r="7155" spans="1:12" ht="45" x14ac:dyDescent="0.2">
      <c r="A7155" t="str">
        <f>VLOOKUP(B7155,StateFIPS!A$2:B$52,2)</f>
        <v>Texas</v>
      </c>
      <c r="B7155">
        <f t="shared" si="114"/>
        <v>48</v>
      </c>
      <c r="C7155" s="31" t="s">
        <v>3229</v>
      </c>
      <c r="D7155" s="31" t="s">
        <v>93</v>
      </c>
      <c r="E7155" s="31" t="s">
        <v>3275</v>
      </c>
      <c r="F7155" s="31" t="s">
        <v>2940</v>
      </c>
      <c r="G7155" s="32">
        <v>25463</v>
      </c>
      <c r="H7155" s="31" t="s">
        <v>94</v>
      </c>
      <c r="I7155" s="32">
        <v>3488</v>
      </c>
      <c r="J7155" s="33">
        <v>7</v>
      </c>
      <c r="K7155" s="31" t="s">
        <v>94</v>
      </c>
      <c r="L7155" s="31" t="s">
        <v>95</v>
      </c>
    </row>
    <row r="7156" spans="1:12" ht="45" x14ac:dyDescent="0.2">
      <c r="A7156" t="str">
        <f>VLOOKUP(B7156,StateFIPS!A$2:B$52,2)</f>
        <v>Minnesota</v>
      </c>
      <c r="B7156">
        <f t="shared" si="114"/>
        <v>27</v>
      </c>
      <c r="C7156" s="31" t="s">
        <v>1915</v>
      </c>
      <c r="D7156" s="31" t="s">
        <v>93</v>
      </c>
      <c r="E7156" s="31" t="s">
        <v>3275</v>
      </c>
      <c r="F7156" s="31" t="s">
        <v>2940</v>
      </c>
      <c r="G7156" s="32">
        <v>490822</v>
      </c>
      <c r="H7156" s="31" t="s">
        <v>94</v>
      </c>
      <c r="I7156" s="32">
        <v>67236</v>
      </c>
      <c r="J7156" s="33">
        <v>7</v>
      </c>
      <c r="K7156" s="31" t="s">
        <v>94</v>
      </c>
      <c r="L7156" s="31" t="s">
        <v>95</v>
      </c>
    </row>
    <row r="7157" spans="1:12" ht="45" x14ac:dyDescent="0.2">
      <c r="A7157" t="str">
        <f>VLOOKUP(B7157,StateFIPS!A$2:B$52,2)</f>
        <v>Texas</v>
      </c>
      <c r="B7157">
        <f t="shared" si="114"/>
        <v>48</v>
      </c>
      <c r="C7157" s="31" t="s">
        <v>2767</v>
      </c>
      <c r="D7157" s="31" t="s">
        <v>93</v>
      </c>
      <c r="E7157" s="31" t="s">
        <v>3275</v>
      </c>
      <c r="F7157" s="31" t="s">
        <v>2940</v>
      </c>
      <c r="G7157" s="32">
        <v>25463</v>
      </c>
      <c r="H7157" s="31" t="s">
        <v>94</v>
      </c>
      <c r="I7157" s="32">
        <v>3488</v>
      </c>
      <c r="J7157" s="33">
        <v>7</v>
      </c>
      <c r="K7157" s="31" t="s">
        <v>94</v>
      </c>
      <c r="L7157" s="31" t="s">
        <v>95</v>
      </c>
    </row>
    <row r="7158" spans="1:12" ht="45" x14ac:dyDescent="0.2">
      <c r="A7158" t="str">
        <f>VLOOKUP(B7158,StateFIPS!A$2:B$52,2)</f>
        <v>Minnesota</v>
      </c>
      <c r="B7158">
        <f t="shared" si="114"/>
        <v>27</v>
      </c>
      <c r="C7158" s="31" t="s">
        <v>1904</v>
      </c>
      <c r="D7158" s="31" t="s">
        <v>93</v>
      </c>
      <c r="E7158" s="31" t="s">
        <v>3275</v>
      </c>
      <c r="F7158" s="31" t="s">
        <v>2940</v>
      </c>
      <c r="G7158" s="32">
        <v>256546</v>
      </c>
      <c r="H7158" s="31" t="s">
        <v>94</v>
      </c>
      <c r="I7158" s="32">
        <v>35143</v>
      </c>
      <c r="J7158" s="33">
        <v>7</v>
      </c>
      <c r="K7158" s="31" t="s">
        <v>94</v>
      </c>
      <c r="L7158" s="31" t="s">
        <v>95</v>
      </c>
    </row>
    <row r="7159" spans="1:12" ht="45" x14ac:dyDescent="0.2">
      <c r="A7159" t="str">
        <f>VLOOKUP(B7159,StateFIPS!A$2:B$52,2)</f>
        <v>Texas</v>
      </c>
      <c r="B7159">
        <f t="shared" si="114"/>
        <v>48</v>
      </c>
      <c r="C7159" s="31" t="s">
        <v>882</v>
      </c>
      <c r="D7159" s="31" t="s">
        <v>93</v>
      </c>
      <c r="E7159" s="31" t="s">
        <v>3275</v>
      </c>
      <c r="F7159" s="31" t="s">
        <v>2940</v>
      </c>
      <c r="G7159" s="32">
        <v>25463</v>
      </c>
      <c r="H7159" s="31" t="s">
        <v>94</v>
      </c>
      <c r="I7159" s="32">
        <v>3488</v>
      </c>
      <c r="J7159" s="33">
        <v>7</v>
      </c>
      <c r="K7159" s="31" t="s">
        <v>94</v>
      </c>
      <c r="L7159" s="31" t="s">
        <v>95</v>
      </c>
    </row>
    <row r="7160" spans="1:12" ht="45" x14ac:dyDescent="0.2">
      <c r="A7160" t="str">
        <f>VLOOKUP(B7160,StateFIPS!A$2:B$52,2)</f>
        <v>Nebraska</v>
      </c>
      <c r="B7160">
        <f t="shared" si="114"/>
        <v>31</v>
      </c>
      <c r="C7160" s="31" t="s">
        <v>1254</v>
      </c>
      <c r="D7160" s="31" t="s">
        <v>93</v>
      </c>
      <c r="E7160" s="31" t="s">
        <v>3275</v>
      </c>
      <c r="F7160" s="31" t="s">
        <v>2940</v>
      </c>
      <c r="G7160" s="32">
        <v>181204</v>
      </c>
      <c r="H7160" s="31" t="s">
        <v>94</v>
      </c>
      <c r="I7160" s="32">
        <v>24822</v>
      </c>
      <c r="J7160" s="33">
        <v>7</v>
      </c>
      <c r="K7160" s="31" t="s">
        <v>94</v>
      </c>
      <c r="L7160" s="31" t="s">
        <v>95</v>
      </c>
    </row>
    <row r="7161" spans="1:12" ht="45" x14ac:dyDescent="0.2">
      <c r="A7161" t="str">
        <f>VLOOKUP(B7161,StateFIPS!A$2:B$52,2)</f>
        <v>Texas</v>
      </c>
      <c r="B7161">
        <f t="shared" si="114"/>
        <v>48</v>
      </c>
      <c r="C7161" s="31" t="s">
        <v>3228</v>
      </c>
      <c r="D7161" s="31" t="s">
        <v>93</v>
      </c>
      <c r="E7161" s="31" t="s">
        <v>3275</v>
      </c>
      <c r="F7161" s="31" t="s">
        <v>2940</v>
      </c>
      <c r="G7161" s="32">
        <v>25463</v>
      </c>
      <c r="H7161" s="31" t="s">
        <v>94</v>
      </c>
      <c r="I7161" s="32">
        <v>3488</v>
      </c>
      <c r="J7161" s="33">
        <v>7</v>
      </c>
      <c r="K7161" s="31" t="s">
        <v>94</v>
      </c>
      <c r="L7161" s="31" t="s">
        <v>95</v>
      </c>
    </row>
    <row r="7162" spans="1:12" ht="45" x14ac:dyDescent="0.2">
      <c r="A7162" t="str">
        <f>VLOOKUP(B7162,StateFIPS!A$2:B$52,2)</f>
        <v>North Carolina</v>
      </c>
      <c r="B7162">
        <f t="shared" si="114"/>
        <v>37</v>
      </c>
      <c r="C7162" s="31" t="s">
        <v>1793</v>
      </c>
      <c r="D7162" s="31" t="s">
        <v>93</v>
      </c>
      <c r="E7162" s="31" t="s">
        <v>3275</v>
      </c>
      <c r="F7162" s="31" t="s">
        <v>2940</v>
      </c>
      <c r="G7162" s="32">
        <v>28617</v>
      </c>
      <c r="H7162" s="31" t="s">
        <v>94</v>
      </c>
      <c r="I7162" s="32">
        <v>3920</v>
      </c>
      <c r="J7162" s="33">
        <v>7</v>
      </c>
      <c r="K7162" s="31" t="s">
        <v>94</v>
      </c>
      <c r="L7162" s="31" t="s">
        <v>95</v>
      </c>
    </row>
    <row r="7163" spans="1:12" ht="45" x14ac:dyDescent="0.2">
      <c r="A7163" t="str">
        <f>VLOOKUP(B7163,StateFIPS!A$2:B$52,2)</f>
        <v>Minnesota</v>
      </c>
      <c r="B7163">
        <f t="shared" si="114"/>
        <v>27</v>
      </c>
      <c r="C7163" s="31" t="s">
        <v>1889</v>
      </c>
      <c r="D7163" s="31" t="s">
        <v>93</v>
      </c>
      <c r="E7163" s="31" t="s">
        <v>3275</v>
      </c>
      <c r="F7163" s="31" t="s">
        <v>2940</v>
      </c>
      <c r="G7163" s="32">
        <v>22803</v>
      </c>
      <c r="H7163" s="31" t="s">
        <v>94</v>
      </c>
      <c r="I7163" s="32">
        <v>3124</v>
      </c>
      <c r="J7163" s="33">
        <v>7</v>
      </c>
      <c r="K7163" s="31" t="s">
        <v>94</v>
      </c>
      <c r="L7163" s="31" t="s">
        <v>95</v>
      </c>
    </row>
    <row r="7164" spans="1:12" ht="45" x14ac:dyDescent="0.2">
      <c r="A7164" t="str">
        <f>VLOOKUP(B7164,StateFIPS!A$2:B$52,2)</f>
        <v>Texas</v>
      </c>
      <c r="B7164">
        <f t="shared" si="114"/>
        <v>48</v>
      </c>
      <c r="C7164" s="31" t="s">
        <v>2503</v>
      </c>
      <c r="D7164" s="31" t="s">
        <v>93</v>
      </c>
      <c r="E7164" s="31" t="s">
        <v>3275</v>
      </c>
      <c r="F7164" s="31" t="s">
        <v>2940</v>
      </c>
      <c r="G7164" s="32">
        <v>25463</v>
      </c>
      <c r="H7164" s="31" t="s">
        <v>94</v>
      </c>
      <c r="I7164" s="32">
        <v>3488</v>
      </c>
      <c r="J7164" s="33">
        <v>7</v>
      </c>
      <c r="K7164" s="31" t="s">
        <v>94</v>
      </c>
      <c r="L7164" s="31" t="s">
        <v>95</v>
      </c>
    </row>
    <row r="7165" spans="1:12" ht="45" x14ac:dyDescent="0.2">
      <c r="A7165" t="str">
        <f>VLOOKUP(B7165,StateFIPS!A$2:B$52,2)</f>
        <v>Minnesota</v>
      </c>
      <c r="B7165">
        <f t="shared" si="114"/>
        <v>27</v>
      </c>
      <c r="C7165" s="31" t="s">
        <v>1847</v>
      </c>
      <c r="D7165" s="31" t="s">
        <v>93</v>
      </c>
      <c r="E7165" s="31" t="s">
        <v>3275</v>
      </c>
      <c r="F7165" s="31" t="s">
        <v>2940</v>
      </c>
      <c r="G7165" s="32">
        <v>141946</v>
      </c>
      <c r="H7165" s="31" t="s">
        <v>94</v>
      </c>
      <c r="I7165" s="32">
        <v>19445</v>
      </c>
      <c r="J7165" s="33">
        <v>7</v>
      </c>
      <c r="K7165" s="31" t="s">
        <v>94</v>
      </c>
      <c r="L7165" s="31" t="s">
        <v>95</v>
      </c>
    </row>
    <row r="7166" spans="1:12" ht="45" x14ac:dyDescent="0.2">
      <c r="A7166" t="str">
        <f>VLOOKUP(B7166,StateFIPS!A$2:B$52,2)</f>
        <v>Texas</v>
      </c>
      <c r="B7166">
        <f t="shared" si="114"/>
        <v>48</v>
      </c>
      <c r="C7166" s="31" t="s">
        <v>2718</v>
      </c>
      <c r="D7166" s="31" t="s">
        <v>93</v>
      </c>
      <c r="E7166" s="31" t="s">
        <v>3275</v>
      </c>
      <c r="F7166" s="31" t="s">
        <v>2940</v>
      </c>
      <c r="G7166" s="32">
        <v>25463</v>
      </c>
      <c r="H7166" s="31" t="s">
        <v>94</v>
      </c>
      <c r="I7166" s="32">
        <v>3488</v>
      </c>
      <c r="J7166" s="33">
        <v>7</v>
      </c>
      <c r="K7166" s="31" t="s">
        <v>94</v>
      </c>
      <c r="L7166" s="31" t="s">
        <v>95</v>
      </c>
    </row>
    <row r="7167" spans="1:12" ht="45" x14ac:dyDescent="0.2">
      <c r="A7167" t="str">
        <f>VLOOKUP(B7167,StateFIPS!A$2:B$52,2)</f>
        <v>North Carolina</v>
      </c>
      <c r="B7167">
        <f t="shared" si="114"/>
        <v>37</v>
      </c>
      <c r="C7167" s="31" t="s">
        <v>1411</v>
      </c>
      <c r="D7167" s="31" t="s">
        <v>93</v>
      </c>
      <c r="E7167" s="31" t="s">
        <v>3275</v>
      </c>
      <c r="F7167" s="31" t="s">
        <v>2940</v>
      </c>
      <c r="G7167" s="32">
        <v>43022</v>
      </c>
      <c r="H7167" s="31" t="s">
        <v>94</v>
      </c>
      <c r="I7167" s="32">
        <v>5893</v>
      </c>
      <c r="J7167" s="33">
        <v>7</v>
      </c>
      <c r="K7167" s="31" t="s">
        <v>94</v>
      </c>
      <c r="L7167" s="31" t="s">
        <v>95</v>
      </c>
    </row>
    <row r="7168" spans="1:12" ht="45" x14ac:dyDescent="0.2">
      <c r="A7168" t="str">
        <f>VLOOKUP(B7168,StateFIPS!A$2:B$52,2)</f>
        <v>Nebraska</v>
      </c>
      <c r="B7168">
        <f t="shared" si="114"/>
        <v>31</v>
      </c>
      <c r="C7168" s="31" t="s">
        <v>2215</v>
      </c>
      <c r="D7168" s="31" t="s">
        <v>93</v>
      </c>
      <c r="E7168" s="31" t="s">
        <v>3275</v>
      </c>
      <c r="F7168" s="31" t="s">
        <v>2940</v>
      </c>
      <c r="G7168" s="32">
        <v>461659</v>
      </c>
      <c r="H7168" s="31" t="s">
        <v>94</v>
      </c>
      <c r="I7168" s="32">
        <v>63241</v>
      </c>
      <c r="J7168" s="33">
        <v>7</v>
      </c>
      <c r="K7168" s="31" t="s">
        <v>94</v>
      </c>
      <c r="L7168" s="31" t="s">
        <v>95</v>
      </c>
    </row>
    <row r="7169" spans="1:12" ht="45" x14ac:dyDescent="0.2">
      <c r="A7169" t="str">
        <f>VLOOKUP(B7169,StateFIPS!A$2:B$52,2)</f>
        <v>Minnesota</v>
      </c>
      <c r="B7169">
        <f t="shared" si="114"/>
        <v>27</v>
      </c>
      <c r="C7169" s="31" t="s">
        <v>1924</v>
      </c>
      <c r="D7169" s="31" t="s">
        <v>93</v>
      </c>
      <c r="E7169" s="31" t="s">
        <v>3275</v>
      </c>
      <c r="F7169" s="31" t="s">
        <v>2940</v>
      </c>
      <c r="G7169" s="32">
        <v>19931</v>
      </c>
      <c r="H7169" s="31" t="s">
        <v>94</v>
      </c>
      <c r="I7169" s="32">
        <v>2730</v>
      </c>
      <c r="J7169" s="33">
        <v>7</v>
      </c>
      <c r="K7169" s="31" t="s">
        <v>94</v>
      </c>
      <c r="L7169" s="31" t="s">
        <v>95</v>
      </c>
    </row>
    <row r="7170" spans="1:12" ht="45" x14ac:dyDescent="0.2">
      <c r="A7170" t="str">
        <f>VLOOKUP(B7170,StateFIPS!A$2:B$52,2)</f>
        <v>Texas</v>
      </c>
      <c r="B7170">
        <f t="shared" si="114"/>
        <v>48</v>
      </c>
      <c r="C7170" s="31" t="s">
        <v>855</v>
      </c>
      <c r="D7170" s="31" t="s">
        <v>93</v>
      </c>
      <c r="E7170" s="31" t="s">
        <v>3275</v>
      </c>
      <c r="F7170" s="31" t="s">
        <v>2940</v>
      </c>
      <c r="G7170" s="32">
        <v>5638</v>
      </c>
      <c r="H7170" s="31" t="s">
        <v>94</v>
      </c>
      <c r="I7170" s="32">
        <v>772</v>
      </c>
      <c r="J7170" s="33">
        <v>7</v>
      </c>
      <c r="K7170" s="31" t="s">
        <v>94</v>
      </c>
      <c r="L7170" s="31" t="s">
        <v>95</v>
      </c>
    </row>
    <row r="7171" spans="1:12" ht="45" x14ac:dyDescent="0.2">
      <c r="A7171" t="str">
        <f>VLOOKUP(B7171,StateFIPS!A$2:B$52,2)</f>
        <v>Texas</v>
      </c>
      <c r="B7171">
        <f t="shared" ref="B7171:B7234" si="115">VALUE(LEFT(C7171,2))</f>
        <v>48</v>
      </c>
      <c r="C7171" s="31" t="s">
        <v>1087</v>
      </c>
      <c r="D7171" s="31" t="s">
        <v>93</v>
      </c>
      <c r="E7171" s="31" t="s">
        <v>3275</v>
      </c>
      <c r="F7171" s="31" t="s">
        <v>2940</v>
      </c>
      <c r="G7171" s="32">
        <v>5670</v>
      </c>
      <c r="H7171" s="31" t="s">
        <v>94</v>
      </c>
      <c r="I7171" s="32">
        <v>777</v>
      </c>
      <c r="J7171" s="33">
        <v>7</v>
      </c>
      <c r="K7171" s="31" t="s">
        <v>94</v>
      </c>
      <c r="L7171" s="31" t="s">
        <v>95</v>
      </c>
    </row>
    <row r="7172" spans="1:12" ht="45" x14ac:dyDescent="0.2">
      <c r="A7172" t="str">
        <f>VLOOKUP(B7172,StateFIPS!A$2:B$52,2)</f>
        <v>Nebraska</v>
      </c>
      <c r="B7172">
        <f t="shared" si="115"/>
        <v>31</v>
      </c>
      <c r="C7172" s="31" t="s">
        <v>1258</v>
      </c>
      <c r="D7172" s="31" t="s">
        <v>93</v>
      </c>
      <c r="E7172" s="31" t="s">
        <v>3275</v>
      </c>
      <c r="F7172" s="31" t="s">
        <v>2940</v>
      </c>
      <c r="G7172" s="32">
        <v>16058</v>
      </c>
      <c r="H7172" s="31" t="s">
        <v>94</v>
      </c>
      <c r="I7172" s="32">
        <v>2200</v>
      </c>
      <c r="J7172" s="33">
        <v>7</v>
      </c>
      <c r="K7172" s="31" t="s">
        <v>94</v>
      </c>
      <c r="L7172" s="31" t="s">
        <v>95</v>
      </c>
    </row>
    <row r="7173" spans="1:12" ht="45" x14ac:dyDescent="0.2">
      <c r="A7173" t="str">
        <f>VLOOKUP(B7173,StateFIPS!A$2:B$52,2)</f>
        <v>Texas</v>
      </c>
      <c r="B7173">
        <f t="shared" si="115"/>
        <v>48</v>
      </c>
      <c r="C7173" s="31" t="s">
        <v>865</v>
      </c>
      <c r="D7173" s="31" t="s">
        <v>93</v>
      </c>
      <c r="E7173" s="31" t="s">
        <v>3275</v>
      </c>
      <c r="F7173" s="31" t="s">
        <v>2940</v>
      </c>
      <c r="G7173" s="32">
        <v>8443</v>
      </c>
      <c r="H7173" s="31" t="s">
        <v>94</v>
      </c>
      <c r="I7173" s="32">
        <v>1157</v>
      </c>
      <c r="J7173" s="33">
        <v>7</v>
      </c>
      <c r="K7173" s="31" t="s">
        <v>94</v>
      </c>
      <c r="L7173" s="31" t="s">
        <v>95</v>
      </c>
    </row>
    <row r="7174" spans="1:12" ht="45" x14ac:dyDescent="0.2">
      <c r="A7174" t="str">
        <f>VLOOKUP(B7174,StateFIPS!A$2:B$52,2)</f>
        <v>Minnesota</v>
      </c>
      <c r="B7174">
        <f t="shared" si="115"/>
        <v>27</v>
      </c>
      <c r="C7174" s="31" t="s">
        <v>1897</v>
      </c>
      <c r="D7174" s="31" t="s">
        <v>93</v>
      </c>
      <c r="E7174" s="31" t="s">
        <v>3275</v>
      </c>
      <c r="F7174" s="31" t="s">
        <v>2940</v>
      </c>
      <c r="G7174" s="32">
        <v>14559</v>
      </c>
      <c r="H7174" s="31" t="s">
        <v>94</v>
      </c>
      <c r="I7174" s="32">
        <v>1994</v>
      </c>
      <c r="J7174" s="33">
        <v>7</v>
      </c>
      <c r="K7174" s="31" t="s">
        <v>94</v>
      </c>
      <c r="L7174" s="31" t="s">
        <v>95</v>
      </c>
    </row>
    <row r="7175" spans="1:12" ht="45" x14ac:dyDescent="0.2">
      <c r="A7175" t="str">
        <f>VLOOKUP(B7175,StateFIPS!A$2:B$52,2)</f>
        <v>Texas</v>
      </c>
      <c r="B7175">
        <f t="shared" si="115"/>
        <v>48</v>
      </c>
      <c r="C7175" s="31" t="s">
        <v>864</v>
      </c>
      <c r="D7175" s="31" t="s">
        <v>93</v>
      </c>
      <c r="E7175" s="31" t="s">
        <v>3275</v>
      </c>
      <c r="F7175" s="31" t="s">
        <v>2940</v>
      </c>
      <c r="G7175" s="32">
        <v>25463</v>
      </c>
      <c r="H7175" s="31" t="s">
        <v>94</v>
      </c>
      <c r="I7175" s="32">
        <v>3488</v>
      </c>
      <c r="J7175" s="33">
        <v>7</v>
      </c>
      <c r="K7175" s="31" t="s">
        <v>94</v>
      </c>
      <c r="L7175" s="31" t="s">
        <v>95</v>
      </c>
    </row>
    <row r="7176" spans="1:12" ht="45" x14ac:dyDescent="0.2">
      <c r="A7176" t="str">
        <f>VLOOKUP(B7176,StateFIPS!A$2:B$52,2)</f>
        <v>North Carolina</v>
      </c>
      <c r="B7176">
        <f t="shared" si="115"/>
        <v>37</v>
      </c>
      <c r="C7176" s="31" t="s">
        <v>1404</v>
      </c>
      <c r="D7176" s="31" t="s">
        <v>93</v>
      </c>
      <c r="E7176" s="31" t="s">
        <v>3275</v>
      </c>
      <c r="F7176" s="31" t="s">
        <v>2940</v>
      </c>
      <c r="G7176" s="32">
        <v>13538</v>
      </c>
      <c r="H7176" s="31" t="s">
        <v>94</v>
      </c>
      <c r="I7176" s="32">
        <v>1855</v>
      </c>
      <c r="J7176" s="33">
        <v>7</v>
      </c>
      <c r="K7176" s="31" t="s">
        <v>94</v>
      </c>
      <c r="L7176" s="31" t="s">
        <v>95</v>
      </c>
    </row>
    <row r="7177" spans="1:12" ht="45" x14ac:dyDescent="0.2">
      <c r="A7177" t="str">
        <f>VLOOKUP(B7177,StateFIPS!A$2:B$52,2)</f>
        <v>Minnesota</v>
      </c>
      <c r="B7177">
        <f t="shared" si="115"/>
        <v>27</v>
      </c>
      <c r="C7177" s="31" t="s">
        <v>1894</v>
      </c>
      <c r="D7177" s="31" t="s">
        <v>93</v>
      </c>
      <c r="E7177" s="31" t="s">
        <v>3275</v>
      </c>
      <c r="F7177" s="31" t="s">
        <v>2940</v>
      </c>
      <c r="G7177" s="32">
        <v>213253</v>
      </c>
      <c r="H7177" s="31" t="s">
        <v>94</v>
      </c>
      <c r="I7177" s="32">
        <v>29213</v>
      </c>
      <c r="J7177" s="33">
        <v>7</v>
      </c>
      <c r="K7177" s="31" t="s">
        <v>94</v>
      </c>
      <c r="L7177" s="31" t="s">
        <v>95</v>
      </c>
    </row>
    <row r="7178" spans="1:12" ht="45" x14ac:dyDescent="0.2">
      <c r="A7178" t="str">
        <f>VLOOKUP(B7178,StateFIPS!A$2:B$52,2)</f>
        <v>Texas</v>
      </c>
      <c r="B7178">
        <f t="shared" si="115"/>
        <v>48</v>
      </c>
      <c r="C7178" s="31" t="s">
        <v>863</v>
      </c>
      <c r="D7178" s="31" t="s">
        <v>93</v>
      </c>
      <c r="E7178" s="31" t="s">
        <v>3275</v>
      </c>
      <c r="F7178" s="31" t="s">
        <v>2940</v>
      </c>
      <c r="G7178" s="32">
        <v>25463</v>
      </c>
      <c r="H7178" s="31" t="s">
        <v>94</v>
      </c>
      <c r="I7178" s="32">
        <v>3488</v>
      </c>
      <c r="J7178" s="33">
        <v>7</v>
      </c>
      <c r="K7178" s="31" t="s">
        <v>94</v>
      </c>
      <c r="L7178" s="31" t="s">
        <v>95</v>
      </c>
    </row>
    <row r="7179" spans="1:12" ht="45" x14ac:dyDescent="0.2">
      <c r="A7179" t="str">
        <f>VLOOKUP(B7179,StateFIPS!A$2:B$52,2)</f>
        <v>Texas</v>
      </c>
      <c r="B7179">
        <f t="shared" si="115"/>
        <v>48</v>
      </c>
      <c r="C7179" s="31" t="s">
        <v>861</v>
      </c>
      <c r="D7179" s="31" t="s">
        <v>93</v>
      </c>
      <c r="E7179" s="31" t="s">
        <v>3275</v>
      </c>
      <c r="F7179" s="31" t="s">
        <v>2940</v>
      </c>
      <c r="G7179" s="32">
        <v>40527</v>
      </c>
      <c r="H7179" s="31" t="s">
        <v>94</v>
      </c>
      <c r="I7179" s="32">
        <v>5552</v>
      </c>
      <c r="J7179" s="33">
        <v>7</v>
      </c>
      <c r="K7179" s="31" t="s">
        <v>94</v>
      </c>
      <c r="L7179" s="31" t="s">
        <v>95</v>
      </c>
    </row>
    <row r="7180" spans="1:12" ht="45" x14ac:dyDescent="0.2">
      <c r="A7180" t="str">
        <f>VLOOKUP(B7180,StateFIPS!A$2:B$52,2)</f>
        <v>Minnesota</v>
      </c>
      <c r="B7180">
        <f t="shared" si="115"/>
        <v>27</v>
      </c>
      <c r="C7180" s="31" t="s">
        <v>1900</v>
      </c>
      <c r="D7180" s="31" t="s">
        <v>93</v>
      </c>
      <c r="E7180" s="31" t="s">
        <v>3275</v>
      </c>
      <c r="F7180" s="31" t="s">
        <v>2940</v>
      </c>
      <c r="G7180" s="32">
        <v>49785</v>
      </c>
      <c r="H7180" s="31" t="s">
        <v>94</v>
      </c>
      <c r="I7180" s="32">
        <v>6820</v>
      </c>
      <c r="J7180" s="33">
        <v>7</v>
      </c>
      <c r="K7180" s="31" t="s">
        <v>94</v>
      </c>
      <c r="L7180" s="31" t="s">
        <v>95</v>
      </c>
    </row>
    <row r="7181" spans="1:12" ht="45" x14ac:dyDescent="0.2">
      <c r="A7181" t="str">
        <f>VLOOKUP(B7181,StateFIPS!A$2:B$52,2)</f>
        <v>Nebraska</v>
      </c>
      <c r="B7181">
        <f t="shared" si="115"/>
        <v>31</v>
      </c>
      <c r="C7181" s="31" t="s">
        <v>1257</v>
      </c>
      <c r="D7181" s="31" t="s">
        <v>93</v>
      </c>
      <c r="E7181" s="31" t="s">
        <v>3275</v>
      </c>
      <c r="F7181" s="31" t="s">
        <v>2940</v>
      </c>
      <c r="G7181" s="32">
        <v>32669</v>
      </c>
      <c r="H7181" s="31" t="s">
        <v>94</v>
      </c>
      <c r="I7181" s="32">
        <v>4475</v>
      </c>
      <c r="J7181" s="33">
        <v>7</v>
      </c>
      <c r="K7181" s="31" t="s">
        <v>94</v>
      </c>
      <c r="L7181" s="31" t="s">
        <v>95</v>
      </c>
    </row>
    <row r="7182" spans="1:12" ht="45" x14ac:dyDescent="0.2">
      <c r="A7182" t="str">
        <f>VLOOKUP(B7182,StateFIPS!A$2:B$52,2)</f>
        <v>North Carolina</v>
      </c>
      <c r="B7182">
        <f t="shared" si="115"/>
        <v>37</v>
      </c>
      <c r="C7182" s="31" t="s">
        <v>1409</v>
      </c>
      <c r="D7182" s="31" t="s">
        <v>93</v>
      </c>
      <c r="E7182" s="31" t="s">
        <v>3275</v>
      </c>
      <c r="F7182" s="31" t="s">
        <v>2940</v>
      </c>
      <c r="G7182" s="32">
        <v>10161</v>
      </c>
      <c r="H7182" s="31" t="s">
        <v>94</v>
      </c>
      <c r="I7182" s="32">
        <v>1392</v>
      </c>
      <c r="J7182" s="33">
        <v>7</v>
      </c>
      <c r="K7182" s="31" t="s">
        <v>94</v>
      </c>
      <c r="L7182" s="31" t="s">
        <v>95</v>
      </c>
    </row>
    <row r="7183" spans="1:12" ht="45" x14ac:dyDescent="0.2">
      <c r="A7183" t="str">
        <f>VLOOKUP(B7183,StateFIPS!A$2:B$52,2)</f>
        <v>North Carolina</v>
      </c>
      <c r="B7183">
        <f t="shared" si="115"/>
        <v>37</v>
      </c>
      <c r="C7183" s="31" t="s">
        <v>1406</v>
      </c>
      <c r="D7183" s="31" t="s">
        <v>93</v>
      </c>
      <c r="E7183" s="31" t="s">
        <v>3275</v>
      </c>
      <c r="F7183" s="31" t="s">
        <v>2940</v>
      </c>
      <c r="G7183" s="32">
        <v>205465</v>
      </c>
      <c r="H7183" s="31" t="s">
        <v>94</v>
      </c>
      <c r="I7183" s="32">
        <v>28146</v>
      </c>
      <c r="J7183" s="33">
        <v>7</v>
      </c>
      <c r="K7183" s="31" t="s">
        <v>94</v>
      </c>
      <c r="L7183" s="31" t="s">
        <v>95</v>
      </c>
    </row>
    <row r="7184" spans="1:12" ht="45" x14ac:dyDescent="0.2">
      <c r="A7184" t="str">
        <f>VLOOKUP(B7184,StateFIPS!A$2:B$52,2)</f>
        <v>Minnesota</v>
      </c>
      <c r="B7184">
        <f t="shared" si="115"/>
        <v>27</v>
      </c>
      <c r="C7184" s="31" t="s">
        <v>1902</v>
      </c>
      <c r="D7184" s="31" t="s">
        <v>93</v>
      </c>
      <c r="E7184" s="31" t="s">
        <v>3275</v>
      </c>
      <c r="F7184" s="31" t="s">
        <v>2940</v>
      </c>
      <c r="G7184" s="32">
        <v>109073</v>
      </c>
      <c r="H7184" s="31" t="s">
        <v>94</v>
      </c>
      <c r="I7184" s="32">
        <v>14942</v>
      </c>
      <c r="J7184" s="33">
        <v>7</v>
      </c>
      <c r="K7184" s="31" t="s">
        <v>94</v>
      </c>
      <c r="L7184" s="31" t="s">
        <v>95</v>
      </c>
    </row>
    <row r="7185" spans="1:12" ht="45" x14ac:dyDescent="0.2">
      <c r="A7185" t="str">
        <f>VLOOKUP(B7185,StateFIPS!A$2:B$52,2)</f>
        <v>Minnesota</v>
      </c>
      <c r="B7185">
        <f t="shared" si="115"/>
        <v>27</v>
      </c>
      <c r="C7185" s="31" t="s">
        <v>465</v>
      </c>
      <c r="D7185" s="31" t="s">
        <v>93</v>
      </c>
      <c r="E7185" s="31" t="s">
        <v>3275</v>
      </c>
      <c r="F7185" s="31" t="s">
        <v>2940</v>
      </c>
      <c r="G7185" s="32">
        <v>1052357</v>
      </c>
      <c r="H7185" s="31" t="s">
        <v>94</v>
      </c>
      <c r="I7185" s="32">
        <v>144159</v>
      </c>
      <c r="J7185" s="33">
        <v>7</v>
      </c>
      <c r="K7185" s="31" t="s">
        <v>94</v>
      </c>
      <c r="L7185" s="31" t="s">
        <v>95</v>
      </c>
    </row>
    <row r="7186" spans="1:12" ht="45" x14ac:dyDescent="0.2">
      <c r="A7186" t="str">
        <f>VLOOKUP(B7186,StateFIPS!A$2:B$52,2)</f>
        <v>Texas</v>
      </c>
      <c r="B7186">
        <f t="shared" si="115"/>
        <v>48</v>
      </c>
      <c r="C7186" s="31" t="s">
        <v>854</v>
      </c>
      <c r="D7186" s="31" t="s">
        <v>93</v>
      </c>
      <c r="E7186" s="31" t="s">
        <v>3275</v>
      </c>
      <c r="F7186" s="31" t="s">
        <v>2940</v>
      </c>
      <c r="G7186" s="32">
        <v>17605</v>
      </c>
      <c r="H7186" s="31" t="s">
        <v>94</v>
      </c>
      <c r="I7186" s="32">
        <v>2412</v>
      </c>
      <c r="J7186" s="33">
        <v>7</v>
      </c>
      <c r="K7186" s="31" t="s">
        <v>94</v>
      </c>
      <c r="L7186" s="31" t="s">
        <v>95</v>
      </c>
    </row>
    <row r="7187" spans="1:12" ht="45" x14ac:dyDescent="0.2">
      <c r="A7187" t="str">
        <f>VLOOKUP(B7187,StateFIPS!A$2:B$52,2)</f>
        <v>Texas</v>
      </c>
      <c r="B7187">
        <f t="shared" si="115"/>
        <v>48</v>
      </c>
      <c r="C7187" s="31" t="s">
        <v>2418</v>
      </c>
      <c r="D7187" s="31" t="s">
        <v>93</v>
      </c>
      <c r="E7187" s="31" t="s">
        <v>3275</v>
      </c>
      <c r="F7187" s="31" t="s">
        <v>2940</v>
      </c>
      <c r="G7187" s="32">
        <v>7463</v>
      </c>
      <c r="H7187" s="31" t="s">
        <v>94</v>
      </c>
      <c r="I7187" s="32">
        <v>1022</v>
      </c>
      <c r="J7187" s="33">
        <v>7</v>
      </c>
      <c r="K7187" s="31" t="s">
        <v>94</v>
      </c>
      <c r="L7187" s="31" t="s">
        <v>95</v>
      </c>
    </row>
    <row r="7188" spans="1:12" ht="45" x14ac:dyDescent="0.2">
      <c r="A7188" t="str">
        <f>VLOOKUP(B7188,StateFIPS!A$2:B$52,2)</f>
        <v>Minnesota</v>
      </c>
      <c r="B7188">
        <f t="shared" si="115"/>
        <v>27</v>
      </c>
      <c r="C7188" s="31" t="s">
        <v>1887</v>
      </c>
      <c r="D7188" s="31" t="s">
        <v>93</v>
      </c>
      <c r="E7188" s="31" t="s">
        <v>3275</v>
      </c>
      <c r="F7188" s="31" t="s">
        <v>2940</v>
      </c>
      <c r="G7188" s="32">
        <v>55534</v>
      </c>
      <c r="H7188" s="31" t="s">
        <v>94</v>
      </c>
      <c r="I7188" s="32">
        <v>7607</v>
      </c>
      <c r="J7188" s="33">
        <v>7</v>
      </c>
      <c r="K7188" s="31" t="s">
        <v>94</v>
      </c>
      <c r="L7188" s="31" t="s">
        <v>95</v>
      </c>
    </row>
    <row r="7189" spans="1:12" ht="45" x14ac:dyDescent="0.2">
      <c r="A7189" t="str">
        <f>VLOOKUP(B7189,StateFIPS!A$2:B$52,2)</f>
        <v>North Carolina</v>
      </c>
      <c r="B7189">
        <f t="shared" si="115"/>
        <v>37</v>
      </c>
      <c r="C7189" s="31" t="s">
        <v>1408</v>
      </c>
      <c r="D7189" s="31" t="s">
        <v>93</v>
      </c>
      <c r="E7189" s="31" t="s">
        <v>3275</v>
      </c>
      <c r="F7189" s="31" t="s">
        <v>2940</v>
      </c>
      <c r="G7189" s="32">
        <v>10150</v>
      </c>
      <c r="H7189" s="31" t="s">
        <v>94</v>
      </c>
      <c r="I7189" s="32">
        <v>1390</v>
      </c>
      <c r="J7189" s="33">
        <v>7</v>
      </c>
      <c r="K7189" s="31" t="s">
        <v>94</v>
      </c>
      <c r="L7189" s="31" t="s">
        <v>95</v>
      </c>
    </row>
    <row r="7190" spans="1:12" ht="45" x14ac:dyDescent="0.2">
      <c r="A7190" t="str">
        <f>VLOOKUP(B7190,StateFIPS!A$2:B$52,2)</f>
        <v>Nebraska</v>
      </c>
      <c r="B7190">
        <f t="shared" si="115"/>
        <v>31</v>
      </c>
      <c r="C7190" s="31" t="s">
        <v>1246</v>
      </c>
      <c r="D7190" s="31" t="s">
        <v>93</v>
      </c>
      <c r="E7190" s="31" t="s">
        <v>3275</v>
      </c>
      <c r="F7190" s="31" t="s">
        <v>2940</v>
      </c>
      <c r="G7190" s="32">
        <v>167259</v>
      </c>
      <c r="H7190" s="31" t="s">
        <v>94</v>
      </c>
      <c r="I7190" s="32">
        <v>22912</v>
      </c>
      <c r="J7190" s="33">
        <v>7</v>
      </c>
      <c r="K7190" s="31" t="s">
        <v>94</v>
      </c>
      <c r="L7190" s="31" t="s">
        <v>95</v>
      </c>
    </row>
    <row r="7191" spans="1:12" ht="45" x14ac:dyDescent="0.2">
      <c r="A7191" t="str">
        <f>VLOOKUP(B7191,StateFIPS!A$2:B$52,2)</f>
        <v>Minnesota</v>
      </c>
      <c r="B7191">
        <f t="shared" si="115"/>
        <v>27</v>
      </c>
      <c r="C7191" s="31" t="s">
        <v>1883</v>
      </c>
      <c r="D7191" s="31" t="s">
        <v>93</v>
      </c>
      <c r="E7191" s="31" t="s">
        <v>3275</v>
      </c>
      <c r="F7191" s="31" t="s">
        <v>2940</v>
      </c>
      <c r="G7191" s="32">
        <v>532956</v>
      </c>
      <c r="H7191" s="31" t="s">
        <v>94</v>
      </c>
      <c r="I7191" s="32">
        <v>73008</v>
      </c>
      <c r="J7191" s="33">
        <v>7</v>
      </c>
      <c r="K7191" s="31" t="s">
        <v>94</v>
      </c>
      <c r="L7191" s="31" t="s">
        <v>95</v>
      </c>
    </row>
    <row r="7192" spans="1:12" ht="45" x14ac:dyDescent="0.2">
      <c r="A7192" t="str">
        <f>VLOOKUP(B7192,StateFIPS!A$2:B$52,2)</f>
        <v>Texas</v>
      </c>
      <c r="B7192">
        <f t="shared" si="115"/>
        <v>48</v>
      </c>
      <c r="C7192" s="31" t="s">
        <v>852</v>
      </c>
      <c r="D7192" s="31" t="s">
        <v>93</v>
      </c>
      <c r="E7192" s="31" t="s">
        <v>3275</v>
      </c>
      <c r="F7192" s="31" t="s">
        <v>2940</v>
      </c>
      <c r="G7192" s="32">
        <v>25463</v>
      </c>
      <c r="H7192" s="31" t="s">
        <v>94</v>
      </c>
      <c r="I7192" s="32">
        <v>3488</v>
      </c>
      <c r="J7192" s="33">
        <v>7</v>
      </c>
      <c r="K7192" s="31" t="s">
        <v>94</v>
      </c>
      <c r="L7192" s="31" t="s">
        <v>95</v>
      </c>
    </row>
    <row r="7193" spans="1:12" ht="45" x14ac:dyDescent="0.2">
      <c r="A7193" t="str">
        <f>VLOOKUP(B7193,StateFIPS!A$2:B$52,2)</f>
        <v>Texas</v>
      </c>
      <c r="B7193">
        <f t="shared" si="115"/>
        <v>48</v>
      </c>
      <c r="C7193" s="31" t="s">
        <v>850</v>
      </c>
      <c r="D7193" s="31" t="s">
        <v>93</v>
      </c>
      <c r="E7193" s="31" t="s">
        <v>3275</v>
      </c>
      <c r="F7193" s="31" t="s">
        <v>2940</v>
      </c>
      <c r="G7193" s="32">
        <v>25463</v>
      </c>
      <c r="H7193" s="31" t="s">
        <v>94</v>
      </c>
      <c r="I7193" s="32">
        <v>3488</v>
      </c>
      <c r="J7193" s="33">
        <v>7</v>
      </c>
      <c r="K7193" s="31" t="s">
        <v>94</v>
      </c>
      <c r="L7193" s="31" t="s">
        <v>95</v>
      </c>
    </row>
    <row r="7194" spans="1:12" ht="45" x14ac:dyDescent="0.2">
      <c r="A7194" t="str">
        <f>VLOOKUP(B7194,StateFIPS!A$2:B$52,2)</f>
        <v>Minnesota</v>
      </c>
      <c r="B7194">
        <f t="shared" si="115"/>
        <v>27</v>
      </c>
      <c r="C7194" s="31" t="s">
        <v>1880</v>
      </c>
      <c r="D7194" s="31" t="s">
        <v>93</v>
      </c>
      <c r="E7194" s="31" t="s">
        <v>3275</v>
      </c>
      <c r="F7194" s="31" t="s">
        <v>2940</v>
      </c>
      <c r="G7194" s="32">
        <v>379733</v>
      </c>
      <c r="H7194" s="31" t="s">
        <v>94</v>
      </c>
      <c r="I7194" s="32">
        <v>52018</v>
      </c>
      <c r="J7194" s="33">
        <v>7</v>
      </c>
      <c r="K7194" s="31" t="s">
        <v>94</v>
      </c>
      <c r="L7194" s="31" t="s">
        <v>95</v>
      </c>
    </row>
    <row r="7195" spans="1:12" ht="45" x14ac:dyDescent="0.2">
      <c r="A7195" t="str">
        <f>VLOOKUP(B7195,StateFIPS!A$2:B$52,2)</f>
        <v>Texas</v>
      </c>
      <c r="B7195">
        <f t="shared" si="115"/>
        <v>48</v>
      </c>
      <c r="C7195" s="31" t="s">
        <v>857</v>
      </c>
      <c r="D7195" s="31" t="s">
        <v>93</v>
      </c>
      <c r="E7195" s="31" t="s">
        <v>3275</v>
      </c>
      <c r="F7195" s="31" t="s">
        <v>2940</v>
      </c>
      <c r="G7195" s="32">
        <v>25463</v>
      </c>
      <c r="H7195" s="31" t="s">
        <v>94</v>
      </c>
      <c r="I7195" s="32">
        <v>3488</v>
      </c>
      <c r="J7195" s="33">
        <v>7</v>
      </c>
      <c r="K7195" s="31" t="s">
        <v>94</v>
      </c>
      <c r="L7195" s="31" t="s">
        <v>95</v>
      </c>
    </row>
    <row r="7196" spans="1:12" ht="45" x14ac:dyDescent="0.2">
      <c r="A7196" t="str">
        <f>VLOOKUP(B7196,StateFIPS!A$2:B$52,2)</f>
        <v>Nebraska</v>
      </c>
      <c r="B7196">
        <f t="shared" si="115"/>
        <v>31</v>
      </c>
      <c r="C7196" s="31" t="s">
        <v>1255</v>
      </c>
      <c r="D7196" s="31" t="s">
        <v>93</v>
      </c>
      <c r="E7196" s="31" t="s">
        <v>3275</v>
      </c>
      <c r="F7196" s="31" t="s">
        <v>2940</v>
      </c>
      <c r="G7196" s="32">
        <v>144775</v>
      </c>
      <c r="H7196" s="31" t="s">
        <v>94</v>
      </c>
      <c r="I7196" s="32">
        <v>19832</v>
      </c>
      <c r="J7196" s="33">
        <v>7</v>
      </c>
      <c r="K7196" s="31" t="s">
        <v>94</v>
      </c>
      <c r="L7196" s="31" t="s">
        <v>95</v>
      </c>
    </row>
    <row r="7197" spans="1:12" ht="45" x14ac:dyDescent="0.2">
      <c r="A7197" t="str">
        <f>VLOOKUP(B7197,StateFIPS!A$2:B$52,2)</f>
        <v>Texas</v>
      </c>
      <c r="B7197">
        <f t="shared" si="115"/>
        <v>48</v>
      </c>
      <c r="C7197" s="31" t="s">
        <v>860</v>
      </c>
      <c r="D7197" s="31" t="s">
        <v>93</v>
      </c>
      <c r="E7197" s="31" t="s">
        <v>3275</v>
      </c>
      <c r="F7197" s="31" t="s">
        <v>2940</v>
      </c>
      <c r="G7197" s="32">
        <v>9441</v>
      </c>
      <c r="H7197" s="31" t="s">
        <v>94</v>
      </c>
      <c r="I7197" s="32">
        <v>1293</v>
      </c>
      <c r="J7197" s="33">
        <v>7</v>
      </c>
      <c r="K7197" s="31" t="s">
        <v>94</v>
      </c>
      <c r="L7197" s="31" t="s">
        <v>95</v>
      </c>
    </row>
    <row r="7198" spans="1:12" ht="45" x14ac:dyDescent="0.2">
      <c r="A7198" t="str">
        <f>VLOOKUP(B7198,StateFIPS!A$2:B$52,2)</f>
        <v>Michigan</v>
      </c>
      <c r="B7198">
        <f t="shared" si="115"/>
        <v>26</v>
      </c>
      <c r="C7198" s="31" t="s">
        <v>1776</v>
      </c>
      <c r="D7198" s="31" t="s">
        <v>93</v>
      </c>
      <c r="E7198" s="31" t="s">
        <v>3275</v>
      </c>
      <c r="F7198" s="31" t="s">
        <v>2940</v>
      </c>
      <c r="G7198" s="32">
        <v>52242</v>
      </c>
      <c r="H7198" s="31" t="s">
        <v>94</v>
      </c>
      <c r="I7198" s="32">
        <v>7156</v>
      </c>
      <c r="J7198" s="33">
        <v>7</v>
      </c>
      <c r="K7198" s="31" t="s">
        <v>94</v>
      </c>
      <c r="L7198" s="31" t="s">
        <v>95</v>
      </c>
    </row>
    <row r="7199" spans="1:12" ht="45" x14ac:dyDescent="0.2">
      <c r="A7199" t="str">
        <f>VLOOKUP(B7199,StateFIPS!A$2:B$52,2)</f>
        <v>Michigan</v>
      </c>
      <c r="B7199">
        <f t="shared" si="115"/>
        <v>26</v>
      </c>
      <c r="C7199" s="31" t="s">
        <v>1794</v>
      </c>
      <c r="D7199" s="31" t="s">
        <v>93</v>
      </c>
      <c r="E7199" s="31" t="s">
        <v>3275</v>
      </c>
      <c r="F7199" s="31" t="s">
        <v>2940</v>
      </c>
      <c r="G7199" s="32">
        <v>67659</v>
      </c>
      <c r="H7199" s="31" t="s">
        <v>94</v>
      </c>
      <c r="I7199" s="32">
        <v>9268</v>
      </c>
      <c r="J7199" s="33">
        <v>7</v>
      </c>
      <c r="K7199" s="31" t="s">
        <v>94</v>
      </c>
      <c r="L7199" s="31" t="s">
        <v>95</v>
      </c>
    </row>
    <row r="7200" spans="1:12" ht="45" x14ac:dyDescent="0.2">
      <c r="A7200" t="str">
        <f>VLOOKUP(B7200,StateFIPS!A$2:B$52,2)</f>
        <v>Michigan</v>
      </c>
      <c r="B7200">
        <f t="shared" si="115"/>
        <v>26</v>
      </c>
      <c r="C7200" s="31" t="s">
        <v>1781</v>
      </c>
      <c r="D7200" s="31" t="s">
        <v>93</v>
      </c>
      <c r="E7200" s="31" t="s">
        <v>3275</v>
      </c>
      <c r="F7200" s="31" t="s">
        <v>2940</v>
      </c>
      <c r="G7200" s="32">
        <v>148372</v>
      </c>
      <c r="H7200" s="31" t="s">
        <v>94</v>
      </c>
      <c r="I7200" s="32">
        <v>20325</v>
      </c>
      <c r="J7200" s="33">
        <v>7</v>
      </c>
      <c r="K7200" s="31" t="s">
        <v>94</v>
      </c>
      <c r="L7200" s="31" t="s">
        <v>95</v>
      </c>
    </row>
    <row r="7201" spans="1:12" ht="45" x14ac:dyDescent="0.2">
      <c r="A7201" t="str">
        <f>VLOOKUP(B7201,StateFIPS!A$2:B$52,2)</f>
        <v>Michigan</v>
      </c>
      <c r="B7201">
        <f t="shared" si="115"/>
        <v>26</v>
      </c>
      <c r="C7201" s="31" t="s">
        <v>1820</v>
      </c>
      <c r="D7201" s="31" t="s">
        <v>93</v>
      </c>
      <c r="E7201" s="31" t="s">
        <v>3275</v>
      </c>
      <c r="F7201" s="31" t="s">
        <v>2940</v>
      </c>
      <c r="G7201" s="32">
        <v>118689</v>
      </c>
      <c r="H7201" s="31" t="s">
        <v>94</v>
      </c>
      <c r="I7201" s="32">
        <v>16259</v>
      </c>
      <c r="J7201" s="33">
        <v>7</v>
      </c>
      <c r="K7201" s="31" t="s">
        <v>94</v>
      </c>
      <c r="L7201" s="31" t="s">
        <v>95</v>
      </c>
    </row>
    <row r="7202" spans="1:12" ht="45" x14ac:dyDescent="0.2">
      <c r="A7202" t="str">
        <f>VLOOKUP(B7202,StateFIPS!A$2:B$52,2)</f>
        <v>Utah</v>
      </c>
      <c r="B7202">
        <f t="shared" si="115"/>
        <v>49</v>
      </c>
      <c r="C7202" s="31" t="s">
        <v>2459</v>
      </c>
      <c r="D7202" s="31" t="s">
        <v>93</v>
      </c>
      <c r="E7202" s="31" t="s">
        <v>3275</v>
      </c>
      <c r="F7202" s="31" t="s">
        <v>2940</v>
      </c>
      <c r="G7202" s="32">
        <v>121836</v>
      </c>
      <c r="H7202" s="31" t="s">
        <v>94</v>
      </c>
      <c r="I7202" s="32">
        <v>16690</v>
      </c>
      <c r="J7202" s="33">
        <v>7</v>
      </c>
      <c r="K7202" s="31" t="s">
        <v>94</v>
      </c>
      <c r="L7202" s="31" t="s">
        <v>95</v>
      </c>
    </row>
    <row r="7203" spans="1:12" ht="45" x14ac:dyDescent="0.2">
      <c r="A7203" t="str">
        <f>VLOOKUP(B7203,StateFIPS!A$2:B$52,2)</f>
        <v>Texas</v>
      </c>
      <c r="B7203">
        <f t="shared" si="115"/>
        <v>48</v>
      </c>
      <c r="C7203" s="31" t="s">
        <v>1117</v>
      </c>
      <c r="D7203" s="31" t="s">
        <v>93</v>
      </c>
      <c r="E7203" s="31" t="s">
        <v>3275</v>
      </c>
      <c r="F7203" s="31" t="s">
        <v>2940</v>
      </c>
      <c r="G7203" s="32">
        <v>25463</v>
      </c>
      <c r="H7203" s="31" t="s">
        <v>94</v>
      </c>
      <c r="I7203" s="32">
        <v>3488</v>
      </c>
      <c r="J7203" s="33">
        <v>7</v>
      </c>
      <c r="K7203" s="31" t="s">
        <v>94</v>
      </c>
      <c r="L7203" s="31" t="s">
        <v>95</v>
      </c>
    </row>
    <row r="7204" spans="1:12" ht="45" x14ac:dyDescent="0.2">
      <c r="A7204" t="str">
        <f>VLOOKUP(B7204,StateFIPS!A$2:B$52,2)</f>
        <v>Texas</v>
      </c>
      <c r="B7204">
        <f t="shared" si="115"/>
        <v>48</v>
      </c>
      <c r="C7204" s="31" t="s">
        <v>3230</v>
      </c>
      <c r="D7204" s="31" t="s">
        <v>93</v>
      </c>
      <c r="E7204" s="31" t="s">
        <v>3275</v>
      </c>
      <c r="F7204" s="31" t="s">
        <v>2940</v>
      </c>
      <c r="G7204" s="32">
        <v>25463</v>
      </c>
      <c r="H7204" s="31" t="s">
        <v>94</v>
      </c>
      <c r="I7204" s="32">
        <v>3488</v>
      </c>
      <c r="J7204" s="33">
        <v>7</v>
      </c>
      <c r="K7204" s="31" t="s">
        <v>94</v>
      </c>
      <c r="L7204" s="31" t="s">
        <v>95</v>
      </c>
    </row>
    <row r="7205" spans="1:12" ht="45" x14ac:dyDescent="0.2">
      <c r="A7205" t="str">
        <f>VLOOKUP(B7205,StateFIPS!A$2:B$52,2)</f>
        <v>Texas</v>
      </c>
      <c r="B7205">
        <f t="shared" si="115"/>
        <v>48</v>
      </c>
      <c r="C7205" s="31" t="s">
        <v>1083</v>
      </c>
      <c r="D7205" s="31" t="s">
        <v>93</v>
      </c>
      <c r="E7205" s="31" t="s">
        <v>3275</v>
      </c>
      <c r="F7205" s="31" t="s">
        <v>2940</v>
      </c>
      <c r="G7205" s="32">
        <v>16611</v>
      </c>
      <c r="H7205" s="31" t="s">
        <v>94</v>
      </c>
      <c r="I7205" s="32">
        <v>2276</v>
      </c>
      <c r="J7205" s="33">
        <v>7</v>
      </c>
      <c r="K7205" s="31" t="s">
        <v>94</v>
      </c>
      <c r="L7205" s="31" t="s">
        <v>95</v>
      </c>
    </row>
    <row r="7206" spans="1:12" ht="45" x14ac:dyDescent="0.2">
      <c r="A7206" t="str">
        <f>VLOOKUP(B7206,StateFIPS!A$2:B$52,2)</f>
        <v>Nebraska</v>
      </c>
      <c r="B7206">
        <f t="shared" si="115"/>
        <v>31</v>
      </c>
      <c r="C7206" s="31" t="s">
        <v>2152</v>
      </c>
      <c r="D7206" s="31" t="s">
        <v>93</v>
      </c>
      <c r="E7206" s="31" t="s">
        <v>3275</v>
      </c>
      <c r="F7206" s="31" t="s">
        <v>2940</v>
      </c>
      <c r="G7206" s="32">
        <v>142306</v>
      </c>
      <c r="H7206" s="31" t="s">
        <v>94</v>
      </c>
      <c r="I7206" s="32">
        <v>19494</v>
      </c>
      <c r="J7206" s="33">
        <v>7</v>
      </c>
      <c r="K7206" s="31" t="s">
        <v>94</v>
      </c>
      <c r="L7206" s="31" t="s">
        <v>95</v>
      </c>
    </row>
    <row r="7207" spans="1:12" ht="45" x14ac:dyDescent="0.2">
      <c r="A7207" t="str">
        <f>VLOOKUP(B7207,StateFIPS!A$2:B$52,2)</f>
        <v>Texas</v>
      </c>
      <c r="B7207">
        <f t="shared" si="115"/>
        <v>48</v>
      </c>
      <c r="C7207" s="31" t="s">
        <v>2414</v>
      </c>
      <c r="D7207" s="31" t="s">
        <v>93</v>
      </c>
      <c r="E7207" s="31" t="s">
        <v>3275</v>
      </c>
      <c r="F7207" s="31" t="s">
        <v>2940</v>
      </c>
      <c r="G7207" s="32">
        <v>6000</v>
      </c>
      <c r="H7207" s="31" t="s">
        <v>94</v>
      </c>
      <c r="I7207" s="32">
        <v>822</v>
      </c>
      <c r="J7207" s="33">
        <v>7</v>
      </c>
      <c r="K7207" s="31" t="s">
        <v>94</v>
      </c>
      <c r="L7207" s="31" t="s">
        <v>95</v>
      </c>
    </row>
    <row r="7208" spans="1:12" ht="45" x14ac:dyDescent="0.2">
      <c r="A7208" t="str">
        <f>VLOOKUP(B7208,StateFIPS!A$2:B$52,2)</f>
        <v>Nebraska</v>
      </c>
      <c r="B7208">
        <f t="shared" si="115"/>
        <v>31</v>
      </c>
      <c r="C7208" s="31" t="s">
        <v>1277</v>
      </c>
      <c r="D7208" s="31" t="s">
        <v>93</v>
      </c>
      <c r="E7208" s="31" t="s">
        <v>3275</v>
      </c>
      <c r="F7208" s="31" t="s">
        <v>2940</v>
      </c>
      <c r="G7208" s="32">
        <v>129545</v>
      </c>
      <c r="H7208" s="31" t="s">
        <v>94</v>
      </c>
      <c r="I7208" s="32">
        <v>17746</v>
      </c>
      <c r="J7208" s="33">
        <v>7</v>
      </c>
      <c r="K7208" s="31" t="s">
        <v>94</v>
      </c>
      <c r="L7208" s="31" t="s">
        <v>95</v>
      </c>
    </row>
    <row r="7209" spans="1:12" ht="45" x14ac:dyDescent="0.2">
      <c r="A7209" t="str">
        <f>VLOOKUP(B7209,StateFIPS!A$2:B$52,2)</f>
        <v>Nebraska</v>
      </c>
      <c r="B7209">
        <f t="shared" si="115"/>
        <v>31</v>
      </c>
      <c r="C7209" s="31" t="s">
        <v>1263</v>
      </c>
      <c r="D7209" s="31" t="s">
        <v>93</v>
      </c>
      <c r="E7209" s="31" t="s">
        <v>3275</v>
      </c>
      <c r="F7209" s="31" t="s">
        <v>2940</v>
      </c>
      <c r="G7209" s="32">
        <v>14879</v>
      </c>
      <c r="H7209" s="31" t="s">
        <v>94</v>
      </c>
      <c r="I7209" s="32">
        <v>2038</v>
      </c>
      <c r="J7209" s="33">
        <v>7</v>
      </c>
      <c r="K7209" s="31" t="s">
        <v>94</v>
      </c>
      <c r="L7209" s="31" t="s">
        <v>95</v>
      </c>
    </row>
    <row r="7210" spans="1:12" ht="45" x14ac:dyDescent="0.2">
      <c r="A7210" t="str">
        <f>VLOOKUP(B7210,StateFIPS!A$2:B$52,2)</f>
        <v>Texas</v>
      </c>
      <c r="B7210">
        <f t="shared" si="115"/>
        <v>48</v>
      </c>
      <c r="C7210" s="31" t="s">
        <v>1122</v>
      </c>
      <c r="D7210" s="31" t="s">
        <v>93</v>
      </c>
      <c r="E7210" s="31" t="s">
        <v>3275</v>
      </c>
      <c r="F7210" s="31" t="s">
        <v>2940</v>
      </c>
      <c r="G7210" s="32">
        <v>25463</v>
      </c>
      <c r="H7210" s="31" t="s">
        <v>94</v>
      </c>
      <c r="I7210" s="32">
        <v>3488</v>
      </c>
      <c r="J7210" s="33">
        <v>7</v>
      </c>
      <c r="K7210" s="31" t="s">
        <v>94</v>
      </c>
      <c r="L7210" s="31" t="s">
        <v>95</v>
      </c>
    </row>
    <row r="7211" spans="1:12" ht="45" x14ac:dyDescent="0.2">
      <c r="A7211" t="str">
        <f>VLOOKUP(B7211,StateFIPS!A$2:B$52,2)</f>
        <v>Minnesota</v>
      </c>
      <c r="B7211">
        <f t="shared" si="115"/>
        <v>27</v>
      </c>
      <c r="C7211" s="31" t="s">
        <v>463</v>
      </c>
      <c r="D7211" s="31" t="s">
        <v>93</v>
      </c>
      <c r="E7211" s="31" t="s">
        <v>3275</v>
      </c>
      <c r="F7211" s="31" t="s">
        <v>2940</v>
      </c>
      <c r="G7211" s="32">
        <v>21778</v>
      </c>
      <c r="H7211" s="31" t="s">
        <v>94</v>
      </c>
      <c r="I7211" s="32">
        <v>2983</v>
      </c>
      <c r="J7211" s="33">
        <v>7</v>
      </c>
      <c r="K7211" s="31" t="s">
        <v>94</v>
      </c>
      <c r="L7211" s="31" t="s">
        <v>95</v>
      </c>
    </row>
    <row r="7212" spans="1:12" ht="45" x14ac:dyDescent="0.2">
      <c r="A7212" t="str">
        <f>VLOOKUP(B7212,StateFIPS!A$2:B$52,2)</f>
        <v>North Carolina</v>
      </c>
      <c r="B7212">
        <f t="shared" si="115"/>
        <v>37</v>
      </c>
      <c r="C7212" s="31" t="s">
        <v>1192</v>
      </c>
      <c r="D7212" s="31" t="s">
        <v>93</v>
      </c>
      <c r="E7212" s="31" t="s">
        <v>3275</v>
      </c>
      <c r="F7212" s="31" t="s">
        <v>2940</v>
      </c>
      <c r="G7212" s="32">
        <v>13538</v>
      </c>
      <c r="H7212" s="31" t="s">
        <v>94</v>
      </c>
      <c r="I7212" s="32">
        <v>1855</v>
      </c>
      <c r="J7212" s="33">
        <v>7</v>
      </c>
      <c r="K7212" s="31" t="s">
        <v>94</v>
      </c>
      <c r="L7212" s="31" t="s">
        <v>95</v>
      </c>
    </row>
    <row r="7213" spans="1:12" ht="45" x14ac:dyDescent="0.2">
      <c r="A7213" t="str">
        <f>VLOOKUP(B7213,StateFIPS!A$2:B$52,2)</f>
        <v>Texas</v>
      </c>
      <c r="B7213">
        <f t="shared" si="115"/>
        <v>48</v>
      </c>
      <c r="C7213" s="31" t="s">
        <v>3254</v>
      </c>
      <c r="D7213" s="31" t="s">
        <v>93</v>
      </c>
      <c r="E7213" s="31" t="s">
        <v>3275</v>
      </c>
      <c r="F7213" s="31" t="s">
        <v>2940</v>
      </c>
      <c r="G7213" s="32">
        <v>25463</v>
      </c>
      <c r="H7213" s="31" t="s">
        <v>94</v>
      </c>
      <c r="I7213" s="32">
        <v>3488</v>
      </c>
      <c r="J7213" s="33">
        <v>7</v>
      </c>
      <c r="K7213" s="31" t="s">
        <v>94</v>
      </c>
      <c r="L7213" s="31" t="s">
        <v>95</v>
      </c>
    </row>
    <row r="7214" spans="1:12" ht="45" x14ac:dyDescent="0.2">
      <c r="A7214" t="str">
        <f>VLOOKUP(B7214,StateFIPS!A$2:B$52,2)</f>
        <v>Texas</v>
      </c>
      <c r="B7214">
        <f t="shared" si="115"/>
        <v>48</v>
      </c>
      <c r="C7214" s="31" t="s">
        <v>1068</v>
      </c>
      <c r="D7214" s="31" t="s">
        <v>93</v>
      </c>
      <c r="E7214" s="31" t="s">
        <v>3275</v>
      </c>
      <c r="F7214" s="31" t="s">
        <v>2940</v>
      </c>
      <c r="G7214" s="32">
        <v>25463</v>
      </c>
      <c r="H7214" s="31" t="s">
        <v>94</v>
      </c>
      <c r="I7214" s="32">
        <v>3488</v>
      </c>
      <c r="J7214" s="33">
        <v>7</v>
      </c>
      <c r="K7214" s="31" t="s">
        <v>94</v>
      </c>
      <c r="L7214" s="31" t="s">
        <v>95</v>
      </c>
    </row>
    <row r="7215" spans="1:12" ht="45" x14ac:dyDescent="0.2">
      <c r="A7215" t="str">
        <f>VLOOKUP(B7215,StateFIPS!A$2:B$52,2)</f>
        <v>Texas</v>
      </c>
      <c r="B7215">
        <f t="shared" si="115"/>
        <v>48</v>
      </c>
      <c r="C7215" s="31" t="s">
        <v>1126</v>
      </c>
      <c r="D7215" s="31" t="s">
        <v>93</v>
      </c>
      <c r="E7215" s="31" t="s">
        <v>3275</v>
      </c>
      <c r="F7215" s="31" t="s">
        <v>2940</v>
      </c>
      <c r="G7215" s="32">
        <v>25463</v>
      </c>
      <c r="H7215" s="31" t="s">
        <v>94</v>
      </c>
      <c r="I7215" s="32">
        <v>3488</v>
      </c>
      <c r="J7215" s="33">
        <v>7</v>
      </c>
      <c r="K7215" s="31" t="s">
        <v>94</v>
      </c>
      <c r="L7215" s="31" t="s">
        <v>95</v>
      </c>
    </row>
    <row r="7216" spans="1:12" ht="45" x14ac:dyDescent="0.2">
      <c r="A7216" t="str">
        <f>VLOOKUP(B7216,StateFIPS!A$2:B$52,2)</f>
        <v>North Carolina</v>
      </c>
      <c r="B7216">
        <f t="shared" si="115"/>
        <v>37</v>
      </c>
      <c r="C7216" s="31" t="s">
        <v>1195</v>
      </c>
      <c r="D7216" s="31" t="s">
        <v>93</v>
      </c>
      <c r="E7216" s="31" t="s">
        <v>3275</v>
      </c>
      <c r="F7216" s="31" t="s">
        <v>2940</v>
      </c>
      <c r="G7216" s="32">
        <v>13538</v>
      </c>
      <c r="H7216" s="31" t="s">
        <v>94</v>
      </c>
      <c r="I7216" s="32">
        <v>1855</v>
      </c>
      <c r="J7216" s="33">
        <v>7</v>
      </c>
      <c r="K7216" s="31" t="s">
        <v>94</v>
      </c>
      <c r="L7216" s="31" t="s">
        <v>95</v>
      </c>
    </row>
    <row r="7217" spans="1:12" ht="45" x14ac:dyDescent="0.2">
      <c r="A7217" t="str">
        <f>VLOOKUP(B7217,StateFIPS!A$2:B$52,2)</f>
        <v>Texas</v>
      </c>
      <c r="B7217">
        <f t="shared" si="115"/>
        <v>48</v>
      </c>
      <c r="C7217" s="31" t="s">
        <v>2390</v>
      </c>
      <c r="D7217" s="31" t="s">
        <v>93</v>
      </c>
      <c r="E7217" s="31" t="s">
        <v>3275</v>
      </c>
      <c r="F7217" s="31" t="s">
        <v>2940</v>
      </c>
      <c r="G7217" s="32">
        <v>25463</v>
      </c>
      <c r="H7217" s="31" t="s">
        <v>94</v>
      </c>
      <c r="I7217" s="32">
        <v>3488</v>
      </c>
      <c r="J7217" s="33">
        <v>7</v>
      </c>
      <c r="K7217" s="31" t="s">
        <v>94</v>
      </c>
      <c r="L7217" s="31" t="s">
        <v>95</v>
      </c>
    </row>
    <row r="7218" spans="1:12" ht="45" x14ac:dyDescent="0.2">
      <c r="A7218" t="str">
        <f>VLOOKUP(B7218,StateFIPS!A$2:B$52,2)</f>
        <v>Michigan</v>
      </c>
      <c r="B7218">
        <f t="shared" si="115"/>
        <v>26</v>
      </c>
      <c r="C7218" s="31" t="s">
        <v>1588</v>
      </c>
      <c r="D7218" s="31" t="s">
        <v>93</v>
      </c>
      <c r="E7218" s="31" t="s">
        <v>3275</v>
      </c>
      <c r="F7218" s="31" t="s">
        <v>2940</v>
      </c>
      <c r="G7218" s="32">
        <v>374907</v>
      </c>
      <c r="H7218" s="31" t="s">
        <v>94</v>
      </c>
      <c r="I7218" s="32">
        <v>51357</v>
      </c>
      <c r="J7218" s="33">
        <v>7</v>
      </c>
      <c r="K7218" s="31" t="s">
        <v>94</v>
      </c>
      <c r="L7218" s="31" t="s">
        <v>95</v>
      </c>
    </row>
    <row r="7219" spans="1:12" ht="45" x14ac:dyDescent="0.2">
      <c r="A7219" t="str">
        <f>VLOOKUP(B7219,StateFIPS!A$2:B$52,2)</f>
        <v>Texas</v>
      </c>
      <c r="B7219">
        <f t="shared" si="115"/>
        <v>48</v>
      </c>
      <c r="C7219" s="31" t="s">
        <v>2486</v>
      </c>
      <c r="D7219" s="31" t="s">
        <v>93</v>
      </c>
      <c r="E7219" s="31" t="s">
        <v>3275</v>
      </c>
      <c r="F7219" s="31" t="s">
        <v>2940</v>
      </c>
      <c r="G7219" s="32">
        <v>7444</v>
      </c>
      <c r="H7219" s="31" t="s">
        <v>94</v>
      </c>
      <c r="I7219" s="32">
        <v>1020</v>
      </c>
      <c r="J7219" s="33">
        <v>7</v>
      </c>
      <c r="K7219" s="31" t="s">
        <v>94</v>
      </c>
      <c r="L7219" s="31" t="s">
        <v>95</v>
      </c>
    </row>
    <row r="7220" spans="1:12" ht="45" x14ac:dyDescent="0.2">
      <c r="A7220" t="str">
        <f>VLOOKUP(B7220,StateFIPS!A$2:B$52,2)</f>
        <v>Nebraska</v>
      </c>
      <c r="B7220">
        <f t="shared" si="115"/>
        <v>31</v>
      </c>
      <c r="C7220" s="31" t="s">
        <v>2173</v>
      </c>
      <c r="D7220" s="31" t="s">
        <v>93</v>
      </c>
      <c r="E7220" s="31" t="s">
        <v>3275</v>
      </c>
      <c r="F7220" s="31" t="s">
        <v>2940</v>
      </c>
      <c r="G7220" s="32">
        <v>242510</v>
      </c>
      <c r="H7220" s="31" t="s">
        <v>94</v>
      </c>
      <c r="I7220" s="32">
        <v>33221</v>
      </c>
      <c r="J7220" s="33">
        <v>7</v>
      </c>
      <c r="K7220" s="31" t="s">
        <v>94</v>
      </c>
      <c r="L7220" s="31" t="s">
        <v>95</v>
      </c>
    </row>
    <row r="7221" spans="1:12" ht="45" x14ac:dyDescent="0.2">
      <c r="A7221" t="str">
        <f>VLOOKUP(B7221,StateFIPS!A$2:B$52,2)</f>
        <v>Michigan</v>
      </c>
      <c r="B7221">
        <f t="shared" si="115"/>
        <v>26</v>
      </c>
      <c r="C7221" s="31" t="s">
        <v>1780</v>
      </c>
      <c r="D7221" s="31" t="s">
        <v>93</v>
      </c>
      <c r="E7221" s="31" t="s">
        <v>3275</v>
      </c>
      <c r="F7221" s="31" t="s">
        <v>2940</v>
      </c>
      <c r="G7221" s="32">
        <v>118478</v>
      </c>
      <c r="H7221" s="31" t="s">
        <v>94</v>
      </c>
      <c r="I7221" s="32">
        <v>16230</v>
      </c>
      <c r="J7221" s="33">
        <v>7</v>
      </c>
      <c r="K7221" s="31" t="s">
        <v>94</v>
      </c>
      <c r="L7221" s="31" t="s">
        <v>95</v>
      </c>
    </row>
    <row r="7222" spans="1:12" ht="45" x14ac:dyDescent="0.2">
      <c r="A7222" t="str">
        <f>VLOOKUP(B7222,StateFIPS!A$2:B$52,2)</f>
        <v>Kansas</v>
      </c>
      <c r="B7222">
        <f t="shared" si="115"/>
        <v>20</v>
      </c>
      <c r="C7222" s="31" t="s">
        <v>3266</v>
      </c>
      <c r="D7222" s="31" t="s">
        <v>93</v>
      </c>
      <c r="E7222" s="31" t="s">
        <v>3275</v>
      </c>
      <c r="F7222" s="31" t="s">
        <v>2940</v>
      </c>
      <c r="G7222" s="32">
        <v>52888</v>
      </c>
      <c r="H7222" s="31" t="s">
        <v>94</v>
      </c>
      <c r="I7222" s="32">
        <v>7245</v>
      </c>
      <c r="J7222" s="33">
        <v>7</v>
      </c>
      <c r="K7222" s="31" t="s">
        <v>94</v>
      </c>
      <c r="L7222" s="31" t="s">
        <v>95</v>
      </c>
    </row>
    <row r="7223" spans="1:12" ht="45" x14ac:dyDescent="0.2">
      <c r="A7223" t="str">
        <f>VLOOKUP(B7223,StateFIPS!A$2:B$52,2)</f>
        <v>Texas</v>
      </c>
      <c r="B7223">
        <f t="shared" si="115"/>
        <v>48</v>
      </c>
      <c r="C7223" s="31" t="s">
        <v>2508</v>
      </c>
      <c r="D7223" s="31" t="s">
        <v>93</v>
      </c>
      <c r="E7223" s="31" t="s">
        <v>3275</v>
      </c>
      <c r="F7223" s="31" t="s">
        <v>2940</v>
      </c>
      <c r="G7223" s="32">
        <v>18004</v>
      </c>
      <c r="H7223" s="31" t="s">
        <v>94</v>
      </c>
      <c r="I7223" s="32">
        <v>2466</v>
      </c>
      <c r="J7223" s="33">
        <v>7</v>
      </c>
      <c r="K7223" s="31" t="s">
        <v>94</v>
      </c>
      <c r="L7223" s="31" t="s">
        <v>95</v>
      </c>
    </row>
    <row r="7224" spans="1:12" ht="45" x14ac:dyDescent="0.2">
      <c r="A7224" t="str">
        <f>VLOOKUP(B7224,StateFIPS!A$2:B$52,2)</f>
        <v>Texas</v>
      </c>
      <c r="B7224">
        <f t="shared" si="115"/>
        <v>48</v>
      </c>
      <c r="C7224" s="31" t="s">
        <v>3224</v>
      </c>
      <c r="D7224" s="31" t="s">
        <v>93</v>
      </c>
      <c r="E7224" s="31" t="s">
        <v>3275</v>
      </c>
      <c r="F7224" s="31" t="s">
        <v>2940</v>
      </c>
      <c r="G7224" s="32">
        <v>25463</v>
      </c>
      <c r="H7224" s="31" t="s">
        <v>94</v>
      </c>
      <c r="I7224" s="32">
        <v>3488</v>
      </c>
      <c r="J7224" s="33">
        <v>7</v>
      </c>
      <c r="K7224" s="31" t="s">
        <v>94</v>
      </c>
      <c r="L7224" s="31" t="s">
        <v>95</v>
      </c>
    </row>
    <row r="7225" spans="1:12" ht="45" x14ac:dyDescent="0.2">
      <c r="A7225" t="str">
        <f>VLOOKUP(B7225,StateFIPS!A$2:B$52,2)</f>
        <v>Texas</v>
      </c>
      <c r="B7225">
        <f t="shared" si="115"/>
        <v>48</v>
      </c>
      <c r="C7225" s="31" t="s">
        <v>2772</v>
      </c>
      <c r="D7225" s="31" t="s">
        <v>93</v>
      </c>
      <c r="E7225" s="31" t="s">
        <v>3275</v>
      </c>
      <c r="F7225" s="31" t="s">
        <v>2940</v>
      </c>
      <c r="G7225" s="32">
        <v>25463</v>
      </c>
      <c r="H7225" s="31" t="s">
        <v>94</v>
      </c>
      <c r="I7225" s="32">
        <v>3488</v>
      </c>
      <c r="J7225" s="33">
        <v>7</v>
      </c>
      <c r="K7225" s="31" t="s">
        <v>94</v>
      </c>
      <c r="L7225" s="31" t="s">
        <v>95</v>
      </c>
    </row>
    <row r="7226" spans="1:12" ht="45" x14ac:dyDescent="0.2">
      <c r="A7226" t="str">
        <f>VLOOKUP(B7226,StateFIPS!A$2:B$52,2)</f>
        <v>North Carolina</v>
      </c>
      <c r="B7226">
        <f t="shared" si="115"/>
        <v>37</v>
      </c>
      <c r="C7226" s="31" t="s">
        <v>1197</v>
      </c>
      <c r="D7226" s="31" t="s">
        <v>93</v>
      </c>
      <c r="E7226" s="31" t="s">
        <v>3275</v>
      </c>
      <c r="F7226" s="31" t="s">
        <v>2940</v>
      </c>
      <c r="G7226" s="32">
        <v>9050</v>
      </c>
      <c r="H7226" s="31" t="s">
        <v>94</v>
      </c>
      <c r="I7226" s="32">
        <v>1240</v>
      </c>
      <c r="J7226" s="33">
        <v>7</v>
      </c>
      <c r="K7226" s="31" t="s">
        <v>94</v>
      </c>
      <c r="L7226" s="31" t="s">
        <v>95</v>
      </c>
    </row>
    <row r="7227" spans="1:12" ht="45" x14ac:dyDescent="0.2">
      <c r="A7227" t="str">
        <f>VLOOKUP(B7227,StateFIPS!A$2:B$52,2)</f>
        <v>North Carolina</v>
      </c>
      <c r="B7227">
        <f t="shared" si="115"/>
        <v>37</v>
      </c>
      <c r="C7227" s="31" t="s">
        <v>1193</v>
      </c>
      <c r="D7227" s="31" t="s">
        <v>93</v>
      </c>
      <c r="E7227" s="31" t="s">
        <v>3275</v>
      </c>
      <c r="F7227" s="31" t="s">
        <v>2940</v>
      </c>
      <c r="G7227" s="32">
        <v>273238</v>
      </c>
      <c r="H7227" s="31" t="s">
        <v>94</v>
      </c>
      <c r="I7227" s="32">
        <v>37430</v>
      </c>
      <c r="J7227" s="33">
        <v>7</v>
      </c>
      <c r="K7227" s="31" t="s">
        <v>94</v>
      </c>
      <c r="L7227" s="31" t="s">
        <v>95</v>
      </c>
    </row>
    <row r="7228" spans="1:12" ht="45" x14ac:dyDescent="0.2">
      <c r="A7228" t="str">
        <f>VLOOKUP(B7228,StateFIPS!A$2:B$52,2)</f>
        <v>Michigan</v>
      </c>
      <c r="B7228">
        <f t="shared" si="115"/>
        <v>26</v>
      </c>
      <c r="C7228" s="31" t="s">
        <v>1766</v>
      </c>
      <c r="D7228" s="31" t="s">
        <v>93</v>
      </c>
      <c r="E7228" s="31" t="s">
        <v>3275</v>
      </c>
      <c r="F7228" s="31" t="s">
        <v>2940</v>
      </c>
      <c r="G7228" s="32">
        <v>198010</v>
      </c>
      <c r="H7228" s="31" t="s">
        <v>94</v>
      </c>
      <c r="I7228" s="32">
        <v>27125</v>
      </c>
      <c r="J7228" s="33">
        <v>7</v>
      </c>
      <c r="K7228" s="31" t="s">
        <v>94</v>
      </c>
      <c r="L7228" s="31" t="s">
        <v>95</v>
      </c>
    </row>
    <row r="7229" spans="1:12" ht="45" x14ac:dyDescent="0.2">
      <c r="A7229" t="str">
        <f>VLOOKUP(B7229,StateFIPS!A$2:B$52,2)</f>
        <v>Michigan</v>
      </c>
      <c r="B7229">
        <f t="shared" si="115"/>
        <v>26</v>
      </c>
      <c r="C7229" s="31" t="s">
        <v>1782</v>
      </c>
      <c r="D7229" s="31" t="s">
        <v>93</v>
      </c>
      <c r="E7229" s="31" t="s">
        <v>3275</v>
      </c>
      <c r="F7229" s="31" t="s">
        <v>2940</v>
      </c>
      <c r="G7229" s="32">
        <v>33570</v>
      </c>
      <c r="H7229" s="31" t="s">
        <v>94</v>
      </c>
      <c r="I7229" s="32">
        <v>4599</v>
      </c>
      <c r="J7229" s="33">
        <v>7</v>
      </c>
      <c r="K7229" s="31" t="s">
        <v>94</v>
      </c>
      <c r="L7229" s="31" t="s">
        <v>95</v>
      </c>
    </row>
    <row r="7230" spans="1:12" ht="45" x14ac:dyDescent="0.2">
      <c r="A7230" t="str">
        <f>VLOOKUP(B7230,StateFIPS!A$2:B$52,2)</f>
        <v>Utah</v>
      </c>
      <c r="B7230">
        <f t="shared" si="115"/>
        <v>49</v>
      </c>
      <c r="C7230" s="31" t="s">
        <v>2463</v>
      </c>
      <c r="D7230" s="31" t="s">
        <v>93</v>
      </c>
      <c r="E7230" s="31" t="s">
        <v>3275</v>
      </c>
      <c r="F7230" s="31" t="s">
        <v>2940</v>
      </c>
      <c r="G7230" s="32">
        <v>23101</v>
      </c>
      <c r="H7230" s="31" t="s">
        <v>94</v>
      </c>
      <c r="I7230" s="32">
        <v>3165</v>
      </c>
      <c r="J7230" s="33">
        <v>7</v>
      </c>
      <c r="K7230" s="31" t="s">
        <v>94</v>
      </c>
      <c r="L7230" s="31" t="s">
        <v>95</v>
      </c>
    </row>
    <row r="7231" spans="1:12" ht="45" x14ac:dyDescent="0.2">
      <c r="A7231" t="str">
        <f>VLOOKUP(B7231,StateFIPS!A$2:B$52,2)</f>
        <v>Nebraska</v>
      </c>
      <c r="B7231">
        <f t="shared" si="115"/>
        <v>31</v>
      </c>
      <c r="C7231" s="31" t="s">
        <v>2203</v>
      </c>
      <c r="D7231" s="31" t="s">
        <v>93</v>
      </c>
      <c r="E7231" s="31" t="s">
        <v>3275</v>
      </c>
      <c r="F7231" s="31" t="s">
        <v>2940</v>
      </c>
      <c r="G7231" s="32">
        <v>72636</v>
      </c>
      <c r="H7231" s="31" t="s">
        <v>94</v>
      </c>
      <c r="I7231" s="32">
        <v>9950</v>
      </c>
      <c r="J7231" s="33">
        <v>7</v>
      </c>
      <c r="K7231" s="31" t="s">
        <v>94</v>
      </c>
      <c r="L7231" s="31" t="s">
        <v>95</v>
      </c>
    </row>
    <row r="7232" spans="1:12" ht="45" x14ac:dyDescent="0.2">
      <c r="A7232" t="str">
        <f>VLOOKUP(B7232,StateFIPS!A$2:B$52,2)</f>
        <v>Michigan</v>
      </c>
      <c r="B7232">
        <f t="shared" si="115"/>
        <v>26</v>
      </c>
      <c r="C7232" s="31" t="s">
        <v>1774</v>
      </c>
      <c r="D7232" s="31" t="s">
        <v>93</v>
      </c>
      <c r="E7232" s="31" t="s">
        <v>3275</v>
      </c>
      <c r="F7232" s="31" t="s">
        <v>2940</v>
      </c>
      <c r="G7232" s="32">
        <v>23608</v>
      </c>
      <c r="H7232" s="31" t="s">
        <v>94</v>
      </c>
      <c r="I7232" s="32">
        <v>3234</v>
      </c>
      <c r="J7232" s="33">
        <v>7</v>
      </c>
      <c r="K7232" s="31" t="s">
        <v>94</v>
      </c>
      <c r="L7232" s="31" t="s">
        <v>95</v>
      </c>
    </row>
    <row r="7233" spans="1:12" ht="45" x14ac:dyDescent="0.2">
      <c r="A7233" t="str">
        <f>VLOOKUP(B7233,StateFIPS!A$2:B$52,2)</f>
        <v>Michigan</v>
      </c>
      <c r="B7233">
        <f t="shared" si="115"/>
        <v>26</v>
      </c>
      <c r="C7233" s="31" t="s">
        <v>1787</v>
      </c>
      <c r="D7233" s="31" t="s">
        <v>93</v>
      </c>
      <c r="E7233" s="31" t="s">
        <v>3275</v>
      </c>
      <c r="F7233" s="31" t="s">
        <v>2940</v>
      </c>
      <c r="G7233" s="32">
        <v>24168</v>
      </c>
      <c r="H7233" s="31" t="s">
        <v>94</v>
      </c>
      <c r="I7233" s="32">
        <v>3311</v>
      </c>
      <c r="J7233" s="33">
        <v>7</v>
      </c>
      <c r="K7233" s="31" t="s">
        <v>94</v>
      </c>
      <c r="L7233" s="31" t="s">
        <v>95</v>
      </c>
    </row>
    <row r="7234" spans="1:12" ht="45" x14ac:dyDescent="0.2">
      <c r="A7234" t="str">
        <f>VLOOKUP(B7234,StateFIPS!A$2:B$52,2)</f>
        <v>Texas</v>
      </c>
      <c r="B7234">
        <f t="shared" si="115"/>
        <v>48</v>
      </c>
      <c r="C7234" s="31" t="s">
        <v>1121</v>
      </c>
      <c r="D7234" s="31" t="s">
        <v>93</v>
      </c>
      <c r="E7234" s="31" t="s">
        <v>3275</v>
      </c>
      <c r="F7234" s="31" t="s">
        <v>2940</v>
      </c>
      <c r="G7234" s="32">
        <v>25463</v>
      </c>
      <c r="H7234" s="31" t="s">
        <v>94</v>
      </c>
      <c r="I7234" s="32">
        <v>3488</v>
      </c>
      <c r="J7234" s="33">
        <v>7</v>
      </c>
      <c r="K7234" s="31" t="s">
        <v>94</v>
      </c>
      <c r="L7234" s="31" t="s">
        <v>95</v>
      </c>
    </row>
    <row r="7235" spans="1:12" ht="45" x14ac:dyDescent="0.2">
      <c r="A7235" t="str">
        <f>VLOOKUP(B7235,StateFIPS!A$2:B$52,2)</f>
        <v>North Carolina</v>
      </c>
      <c r="B7235">
        <f t="shared" ref="B7235:B7298" si="116">VALUE(LEFT(C7235,2))</f>
        <v>37</v>
      </c>
      <c r="C7235" s="31" t="s">
        <v>1191</v>
      </c>
      <c r="D7235" s="31" t="s">
        <v>93</v>
      </c>
      <c r="E7235" s="31" t="s">
        <v>3275</v>
      </c>
      <c r="F7235" s="31" t="s">
        <v>2940</v>
      </c>
      <c r="G7235" s="32">
        <v>172736</v>
      </c>
      <c r="H7235" s="31" t="s">
        <v>94</v>
      </c>
      <c r="I7235" s="32">
        <v>23662</v>
      </c>
      <c r="J7235" s="33">
        <v>7</v>
      </c>
      <c r="K7235" s="31" t="s">
        <v>94</v>
      </c>
      <c r="L7235" s="31" t="s">
        <v>95</v>
      </c>
    </row>
    <row r="7236" spans="1:12" ht="45" x14ac:dyDescent="0.2">
      <c r="A7236" t="str">
        <f>VLOOKUP(B7236,StateFIPS!A$2:B$52,2)</f>
        <v>Texas</v>
      </c>
      <c r="B7236">
        <f t="shared" si="116"/>
        <v>48</v>
      </c>
      <c r="C7236" s="31" t="s">
        <v>1120</v>
      </c>
      <c r="D7236" s="31" t="s">
        <v>93</v>
      </c>
      <c r="E7236" s="31" t="s">
        <v>3275</v>
      </c>
      <c r="F7236" s="31" t="s">
        <v>2940</v>
      </c>
      <c r="G7236" s="32">
        <v>5721</v>
      </c>
      <c r="H7236" s="31" t="s">
        <v>94</v>
      </c>
      <c r="I7236" s="32">
        <v>784</v>
      </c>
      <c r="J7236" s="33">
        <v>7</v>
      </c>
      <c r="K7236" s="31" t="s">
        <v>94</v>
      </c>
      <c r="L7236" s="31" t="s">
        <v>95</v>
      </c>
    </row>
    <row r="7237" spans="1:12" ht="45" x14ac:dyDescent="0.2">
      <c r="A7237" t="str">
        <f>VLOOKUP(B7237,StateFIPS!A$2:B$52,2)</f>
        <v>North Carolina</v>
      </c>
      <c r="B7237">
        <f t="shared" si="116"/>
        <v>37</v>
      </c>
      <c r="C7237" s="31" t="s">
        <v>2715</v>
      </c>
      <c r="D7237" s="31" t="s">
        <v>93</v>
      </c>
      <c r="E7237" s="31" t="s">
        <v>3275</v>
      </c>
      <c r="F7237" s="31" t="s">
        <v>2940</v>
      </c>
      <c r="G7237" s="32">
        <v>212898</v>
      </c>
      <c r="H7237" s="31" t="s">
        <v>94</v>
      </c>
      <c r="I7237" s="32">
        <v>29164</v>
      </c>
      <c r="J7237" s="33">
        <v>7</v>
      </c>
      <c r="K7237" s="31" t="s">
        <v>94</v>
      </c>
      <c r="L7237" s="31" t="s">
        <v>95</v>
      </c>
    </row>
    <row r="7238" spans="1:12" ht="45" x14ac:dyDescent="0.2">
      <c r="A7238" t="str">
        <f>VLOOKUP(B7238,StateFIPS!A$2:B$52,2)</f>
        <v>Minnesota</v>
      </c>
      <c r="B7238">
        <f t="shared" si="116"/>
        <v>27</v>
      </c>
      <c r="C7238" s="31" t="s">
        <v>1809</v>
      </c>
      <c r="D7238" s="31" t="s">
        <v>93</v>
      </c>
      <c r="E7238" s="31" t="s">
        <v>3275</v>
      </c>
      <c r="F7238" s="31" t="s">
        <v>2940</v>
      </c>
      <c r="G7238" s="32">
        <v>39256</v>
      </c>
      <c r="H7238" s="31" t="s">
        <v>94</v>
      </c>
      <c r="I7238" s="32">
        <v>5378</v>
      </c>
      <c r="J7238" s="33">
        <v>7</v>
      </c>
      <c r="K7238" s="31" t="s">
        <v>94</v>
      </c>
      <c r="L7238" s="31" t="s">
        <v>95</v>
      </c>
    </row>
    <row r="7239" spans="1:12" ht="45" x14ac:dyDescent="0.2">
      <c r="A7239" t="str">
        <f>VLOOKUP(B7239,StateFIPS!A$2:B$52,2)</f>
        <v>Michigan</v>
      </c>
      <c r="B7239">
        <f t="shared" si="116"/>
        <v>26</v>
      </c>
      <c r="C7239" s="31" t="s">
        <v>1769</v>
      </c>
      <c r="D7239" s="31" t="s">
        <v>93</v>
      </c>
      <c r="E7239" s="31" t="s">
        <v>3275</v>
      </c>
      <c r="F7239" s="31" t="s">
        <v>2940</v>
      </c>
      <c r="G7239" s="32">
        <v>54912</v>
      </c>
      <c r="H7239" s="31" t="s">
        <v>94</v>
      </c>
      <c r="I7239" s="32">
        <v>7522</v>
      </c>
      <c r="J7239" s="33">
        <v>7</v>
      </c>
      <c r="K7239" s="31" t="s">
        <v>94</v>
      </c>
      <c r="L7239" s="31" t="s">
        <v>95</v>
      </c>
    </row>
    <row r="7240" spans="1:12" ht="45" x14ac:dyDescent="0.2">
      <c r="A7240" t="str">
        <f>VLOOKUP(B7240,StateFIPS!A$2:B$52,2)</f>
        <v>Illinois</v>
      </c>
      <c r="B7240">
        <f t="shared" si="116"/>
        <v>17</v>
      </c>
      <c r="C7240" s="31" t="s">
        <v>711</v>
      </c>
      <c r="D7240" s="31" t="s">
        <v>93</v>
      </c>
      <c r="E7240" s="31" t="s">
        <v>3276</v>
      </c>
      <c r="F7240" s="31" t="s">
        <v>3277</v>
      </c>
      <c r="G7240" s="32">
        <v>37024</v>
      </c>
      <c r="H7240" s="31" t="s">
        <v>94</v>
      </c>
      <c r="I7240" s="32">
        <v>8650</v>
      </c>
      <c r="J7240" s="33">
        <v>4</v>
      </c>
      <c r="K7240" s="31" t="s">
        <v>94</v>
      </c>
      <c r="L7240" s="31" t="s">
        <v>95</v>
      </c>
    </row>
    <row r="7241" spans="1:12" ht="45" x14ac:dyDescent="0.2">
      <c r="A7241" t="str">
        <f>VLOOKUP(B7241,StateFIPS!A$2:B$52,2)</f>
        <v>Illinois</v>
      </c>
      <c r="B7241">
        <f t="shared" si="116"/>
        <v>17</v>
      </c>
      <c r="C7241" s="31" t="s">
        <v>661</v>
      </c>
      <c r="D7241" s="31" t="s">
        <v>93</v>
      </c>
      <c r="E7241" s="31" t="s">
        <v>3276</v>
      </c>
      <c r="F7241" s="31" t="s">
        <v>3277</v>
      </c>
      <c r="G7241" s="32">
        <v>73539</v>
      </c>
      <c r="H7241" s="31" t="s">
        <v>94</v>
      </c>
      <c r="I7241" s="32">
        <v>17181</v>
      </c>
      <c r="J7241" s="33">
        <v>4</v>
      </c>
      <c r="K7241" s="31" t="s">
        <v>94</v>
      </c>
      <c r="L7241" s="31" t="s">
        <v>95</v>
      </c>
    </row>
    <row r="7242" spans="1:12" ht="45" x14ac:dyDescent="0.2">
      <c r="A7242" t="str">
        <f>VLOOKUP(B7242,StateFIPS!A$2:B$52,2)</f>
        <v>Ohio</v>
      </c>
      <c r="B7242">
        <f t="shared" si="116"/>
        <v>39</v>
      </c>
      <c r="C7242" s="31" t="s">
        <v>2213</v>
      </c>
      <c r="D7242" s="31" t="s">
        <v>93</v>
      </c>
      <c r="E7242" s="31" t="s">
        <v>3276</v>
      </c>
      <c r="F7242" s="31" t="s">
        <v>3277</v>
      </c>
      <c r="G7242" s="32">
        <v>48044</v>
      </c>
      <c r="H7242" s="31" t="s">
        <v>94</v>
      </c>
      <c r="I7242" s="32">
        <v>11532</v>
      </c>
      <c r="J7242" s="33">
        <v>4</v>
      </c>
      <c r="K7242" s="31" t="s">
        <v>94</v>
      </c>
      <c r="L7242" s="31" t="s">
        <v>95</v>
      </c>
    </row>
    <row r="7243" spans="1:12" ht="45" x14ac:dyDescent="0.2">
      <c r="A7243" t="str">
        <f>VLOOKUP(B7243,StateFIPS!A$2:B$52,2)</f>
        <v>Illinois</v>
      </c>
      <c r="B7243">
        <f t="shared" si="116"/>
        <v>17</v>
      </c>
      <c r="C7243" s="31" t="s">
        <v>717</v>
      </c>
      <c r="D7243" s="31" t="s">
        <v>93</v>
      </c>
      <c r="E7243" s="31" t="s">
        <v>3276</v>
      </c>
      <c r="F7243" s="31" t="s">
        <v>3277</v>
      </c>
      <c r="G7243" s="32">
        <v>30062</v>
      </c>
      <c r="H7243" s="31" t="s">
        <v>94</v>
      </c>
      <c r="I7243" s="32">
        <v>7023</v>
      </c>
      <c r="J7243" s="33">
        <v>4</v>
      </c>
      <c r="K7243" s="31" t="s">
        <v>94</v>
      </c>
      <c r="L7243" s="31" t="s">
        <v>95</v>
      </c>
    </row>
    <row r="7244" spans="1:12" ht="45" x14ac:dyDescent="0.2">
      <c r="A7244" t="str">
        <f>VLOOKUP(B7244,StateFIPS!A$2:B$52,2)</f>
        <v>Illinois</v>
      </c>
      <c r="B7244">
        <f t="shared" si="116"/>
        <v>17</v>
      </c>
      <c r="C7244" s="31" t="s">
        <v>2159</v>
      </c>
      <c r="D7244" s="31" t="s">
        <v>93</v>
      </c>
      <c r="E7244" s="31" t="s">
        <v>3276</v>
      </c>
      <c r="F7244" s="31" t="s">
        <v>3277</v>
      </c>
      <c r="G7244" s="32">
        <v>50447</v>
      </c>
      <c r="H7244" s="31" t="s">
        <v>94</v>
      </c>
      <c r="I7244" s="32">
        <v>11786</v>
      </c>
      <c r="J7244" s="33">
        <v>4</v>
      </c>
      <c r="K7244" s="31" t="s">
        <v>94</v>
      </c>
      <c r="L7244" s="31" t="s">
        <v>95</v>
      </c>
    </row>
    <row r="7245" spans="1:12" ht="45" x14ac:dyDescent="0.2">
      <c r="A7245" t="str">
        <f>VLOOKUP(B7245,StateFIPS!A$2:B$52,2)</f>
        <v>North Carolina</v>
      </c>
      <c r="B7245">
        <f t="shared" si="116"/>
        <v>37</v>
      </c>
      <c r="C7245" s="31" t="s">
        <v>1779</v>
      </c>
      <c r="D7245" s="31" t="s">
        <v>93</v>
      </c>
      <c r="E7245" s="31" t="s">
        <v>3276</v>
      </c>
      <c r="F7245" s="31" t="s">
        <v>3277</v>
      </c>
      <c r="G7245" s="32">
        <v>5961</v>
      </c>
      <c r="H7245" s="31" t="s">
        <v>94</v>
      </c>
      <c r="I7245" s="32">
        <v>1520</v>
      </c>
      <c r="J7245" s="33">
        <v>4</v>
      </c>
      <c r="K7245" s="31" t="s">
        <v>94</v>
      </c>
      <c r="L7245" s="31" t="s">
        <v>95</v>
      </c>
    </row>
    <row r="7246" spans="1:12" ht="45" x14ac:dyDescent="0.2">
      <c r="A7246" t="str">
        <f>VLOOKUP(B7246,StateFIPS!A$2:B$52,2)</f>
        <v>Illinois</v>
      </c>
      <c r="B7246">
        <f t="shared" si="116"/>
        <v>17</v>
      </c>
      <c r="C7246" s="31" t="s">
        <v>2163</v>
      </c>
      <c r="D7246" s="31" t="s">
        <v>93</v>
      </c>
      <c r="E7246" s="31" t="s">
        <v>3276</v>
      </c>
      <c r="F7246" s="31" t="s">
        <v>3277</v>
      </c>
      <c r="G7246" s="32">
        <v>35581</v>
      </c>
      <c r="H7246" s="31" t="s">
        <v>94</v>
      </c>
      <c r="I7246" s="32">
        <v>8313</v>
      </c>
      <c r="J7246" s="33">
        <v>4</v>
      </c>
      <c r="K7246" s="31" t="s">
        <v>94</v>
      </c>
      <c r="L7246" s="31" t="s">
        <v>95</v>
      </c>
    </row>
    <row r="7247" spans="1:12" ht="45" x14ac:dyDescent="0.2">
      <c r="A7247" t="str">
        <f>VLOOKUP(B7247,StateFIPS!A$2:B$52,2)</f>
        <v>North Carolina</v>
      </c>
      <c r="B7247">
        <f t="shared" si="116"/>
        <v>37</v>
      </c>
      <c r="C7247" s="31" t="s">
        <v>1212</v>
      </c>
      <c r="D7247" s="31" t="s">
        <v>93</v>
      </c>
      <c r="E7247" s="31" t="s">
        <v>3276</v>
      </c>
      <c r="F7247" s="31" t="s">
        <v>3277</v>
      </c>
      <c r="G7247" s="32">
        <v>324496</v>
      </c>
      <c r="H7247" s="31" t="s">
        <v>94</v>
      </c>
      <c r="I7247" s="32">
        <v>82767</v>
      </c>
      <c r="J7247" s="33">
        <v>4</v>
      </c>
      <c r="K7247" s="31" t="s">
        <v>94</v>
      </c>
      <c r="L7247" s="31" t="s">
        <v>95</v>
      </c>
    </row>
    <row r="7248" spans="1:12" ht="45" x14ac:dyDescent="0.2">
      <c r="A7248" t="str">
        <f>VLOOKUP(B7248,StateFIPS!A$2:B$52,2)</f>
        <v>Ohio</v>
      </c>
      <c r="B7248">
        <f t="shared" si="116"/>
        <v>39</v>
      </c>
      <c r="C7248" s="31" t="s">
        <v>2161</v>
      </c>
      <c r="D7248" s="31" t="s">
        <v>93</v>
      </c>
      <c r="E7248" s="31" t="s">
        <v>3276</v>
      </c>
      <c r="F7248" s="31" t="s">
        <v>3277</v>
      </c>
      <c r="G7248" s="32">
        <v>35826</v>
      </c>
      <c r="H7248" s="31" t="s">
        <v>94</v>
      </c>
      <c r="I7248" s="32">
        <v>8600</v>
      </c>
      <c r="J7248" s="33">
        <v>4</v>
      </c>
      <c r="K7248" s="31" t="s">
        <v>94</v>
      </c>
      <c r="L7248" s="31" t="s">
        <v>95</v>
      </c>
    </row>
    <row r="7249" spans="1:12" ht="45" x14ac:dyDescent="0.2">
      <c r="A7249" t="str">
        <f>VLOOKUP(B7249,StateFIPS!A$2:B$52,2)</f>
        <v>North Carolina</v>
      </c>
      <c r="B7249">
        <f t="shared" si="116"/>
        <v>37</v>
      </c>
      <c r="C7249" s="31" t="s">
        <v>1417</v>
      </c>
      <c r="D7249" s="31" t="s">
        <v>93</v>
      </c>
      <c r="E7249" s="31" t="s">
        <v>3276</v>
      </c>
      <c r="F7249" s="31" t="s">
        <v>3277</v>
      </c>
      <c r="G7249" s="32">
        <v>7271</v>
      </c>
      <c r="H7249" s="31" t="s">
        <v>94</v>
      </c>
      <c r="I7249" s="32">
        <v>1855</v>
      </c>
      <c r="J7249" s="33">
        <v>4</v>
      </c>
      <c r="K7249" s="31" t="s">
        <v>94</v>
      </c>
      <c r="L7249" s="31" t="s">
        <v>95</v>
      </c>
    </row>
    <row r="7250" spans="1:12" ht="45" x14ac:dyDescent="0.2">
      <c r="A7250" t="str">
        <f>VLOOKUP(B7250,StateFIPS!A$2:B$52,2)</f>
        <v>Illinois</v>
      </c>
      <c r="B7250">
        <f t="shared" si="116"/>
        <v>17</v>
      </c>
      <c r="C7250" s="31" t="s">
        <v>708</v>
      </c>
      <c r="D7250" s="31" t="s">
        <v>93</v>
      </c>
      <c r="E7250" s="31" t="s">
        <v>3276</v>
      </c>
      <c r="F7250" s="31" t="s">
        <v>3277</v>
      </c>
      <c r="G7250" s="32">
        <v>107363</v>
      </c>
      <c r="H7250" s="31" t="s">
        <v>94</v>
      </c>
      <c r="I7250" s="32">
        <v>25083</v>
      </c>
      <c r="J7250" s="33">
        <v>4</v>
      </c>
      <c r="K7250" s="31" t="s">
        <v>94</v>
      </c>
      <c r="L7250" s="31" t="s">
        <v>95</v>
      </c>
    </row>
    <row r="7251" spans="1:12" ht="45" x14ac:dyDescent="0.2">
      <c r="A7251" t="str">
        <f>VLOOKUP(B7251,StateFIPS!A$2:B$52,2)</f>
        <v>North Carolina</v>
      </c>
      <c r="B7251">
        <f t="shared" si="116"/>
        <v>37</v>
      </c>
      <c r="C7251" s="31" t="s">
        <v>1408</v>
      </c>
      <c r="D7251" s="31" t="s">
        <v>93</v>
      </c>
      <c r="E7251" s="31" t="s">
        <v>3276</v>
      </c>
      <c r="F7251" s="31" t="s">
        <v>3277</v>
      </c>
      <c r="G7251" s="32">
        <v>5451</v>
      </c>
      <c r="H7251" s="31" t="s">
        <v>94</v>
      </c>
      <c r="I7251" s="32">
        <v>1390</v>
      </c>
      <c r="J7251" s="33">
        <v>4</v>
      </c>
      <c r="K7251" s="31" t="s">
        <v>94</v>
      </c>
      <c r="L7251" s="31" t="s">
        <v>95</v>
      </c>
    </row>
    <row r="7252" spans="1:12" ht="45" x14ac:dyDescent="0.2">
      <c r="A7252" t="str">
        <f>VLOOKUP(B7252,StateFIPS!A$2:B$52,2)</f>
        <v>North Carolina</v>
      </c>
      <c r="B7252">
        <f t="shared" si="116"/>
        <v>37</v>
      </c>
      <c r="C7252" s="31" t="s">
        <v>1176</v>
      </c>
      <c r="D7252" s="31" t="s">
        <v>93</v>
      </c>
      <c r="E7252" s="31" t="s">
        <v>3276</v>
      </c>
      <c r="F7252" s="31" t="s">
        <v>3277</v>
      </c>
      <c r="G7252" s="32">
        <v>7271</v>
      </c>
      <c r="H7252" s="31" t="s">
        <v>94</v>
      </c>
      <c r="I7252" s="32">
        <v>1855</v>
      </c>
      <c r="J7252" s="33">
        <v>4</v>
      </c>
      <c r="K7252" s="31" t="s">
        <v>94</v>
      </c>
      <c r="L7252" s="31" t="s">
        <v>95</v>
      </c>
    </row>
    <row r="7253" spans="1:12" ht="45" x14ac:dyDescent="0.2">
      <c r="A7253" t="str">
        <f>VLOOKUP(B7253,StateFIPS!A$2:B$52,2)</f>
        <v>Ohio</v>
      </c>
      <c r="B7253">
        <f t="shared" si="116"/>
        <v>39</v>
      </c>
      <c r="C7253" s="31" t="s">
        <v>1843</v>
      </c>
      <c r="D7253" s="31" t="s">
        <v>93</v>
      </c>
      <c r="E7253" s="31" t="s">
        <v>3276</v>
      </c>
      <c r="F7253" s="31" t="s">
        <v>3277</v>
      </c>
      <c r="G7253" s="32">
        <v>37101</v>
      </c>
      <c r="H7253" s="31" t="s">
        <v>94</v>
      </c>
      <c r="I7253" s="32">
        <v>8906</v>
      </c>
      <c r="J7253" s="33">
        <v>4</v>
      </c>
      <c r="K7253" s="31" t="s">
        <v>94</v>
      </c>
      <c r="L7253" s="31" t="s">
        <v>95</v>
      </c>
    </row>
    <row r="7254" spans="1:12" ht="45" x14ac:dyDescent="0.2">
      <c r="A7254" t="str">
        <f>VLOOKUP(B7254,StateFIPS!A$2:B$52,2)</f>
        <v>Illinois</v>
      </c>
      <c r="B7254">
        <f t="shared" si="116"/>
        <v>17</v>
      </c>
      <c r="C7254" s="31" t="s">
        <v>3185</v>
      </c>
      <c r="D7254" s="31" t="s">
        <v>93</v>
      </c>
      <c r="E7254" s="31" t="s">
        <v>3276</v>
      </c>
      <c r="F7254" s="31" t="s">
        <v>3277</v>
      </c>
      <c r="G7254" s="32">
        <v>17435</v>
      </c>
      <c r="H7254" s="31" t="s">
        <v>94</v>
      </c>
      <c r="I7254" s="32">
        <v>4073</v>
      </c>
      <c r="J7254" s="33">
        <v>4</v>
      </c>
      <c r="K7254" s="31" t="s">
        <v>94</v>
      </c>
      <c r="L7254" s="31" t="s">
        <v>95</v>
      </c>
    </row>
    <row r="7255" spans="1:12" ht="45" x14ac:dyDescent="0.2">
      <c r="A7255" t="str">
        <f>VLOOKUP(B7255,StateFIPS!A$2:B$52,2)</f>
        <v>Illinois</v>
      </c>
      <c r="B7255">
        <f t="shared" si="116"/>
        <v>17</v>
      </c>
      <c r="C7255" s="31" t="s">
        <v>2160</v>
      </c>
      <c r="D7255" s="31" t="s">
        <v>93</v>
      </c>
      <c r="E7255" s="31" t="s">
        <v>3276</v>
      </c>
      <c r="F7255" s="31" t="s">
        <v>3277</v>
      </c>
      <c r="G7255" s="32">
        <v>131642</v>
      </c>
      <c r="H7255" s="31" t="s">
        <v>94</v>
      </c>
      <c r="I7255" s="32">
        <v>30755</v>
      </c>
      <c r="J7255" s="33">
        <v>4</v>
      </c>
      <c r="K7255" s="31" t="s">
        <v>94</v>
      </c>
      <c r="L7255" s="31" t="s">
        <v>95</v>
      </c>
    </row>
    <row r="7256" spans="1:12" ht="45" x14ac:dyDescent="0.2">
      <c r="A7256" t="str">
        <f>VLOOKUP(B7256,StateFIPS!A$2:B$52,2)</f>
        <v>Ohio</v>
      </c>
      <c r="B7256">
        <f t="shared" si="116"/>
        <v>39</v>
      </c>
      <c r="C7256" s="31" t="s">
        <v>1431</v>
      </c>
      <c r="D7256" s="31" t="s">
        <v>93</v>
      </c>
      <c r="E7256" s="31" t="s">
        <v>3276</v>
      </c>
      <c r="F7256" s="31" t="s">
        <v>3277</v>
      </c>
      <c r="G7256" s="32">
        <v>13241</v>
      </c>
      <c r="H7256" s="31" t="s">
        <v>94</v>
      </c>
      <c r="I7256" s="32">
        <v>3178</v>
      </c>
      <c r="J7256" s="33">
        <v>4</v>
      </c>
      <c r="K7256" s="31" t="s">
        <v>94</v>
      </c>
      <c r="L7256" s="31" t="s">
        <v>95</v>
      </c>
    </row>
    <row r="7257" spans="1:12" ht="45" x14ac:dyDescent="0.2">
      <c r="A7257" t="str">
        <f>VLOOKUP(B7257,StateFIPS!A$2:B$52,2)</f>
        <v>North Carolina</v>
      </c>
      <c r="B7257">
        <f t="shared" si="116"/>
        <v>37</v>
      </c>
      <c r="C7257" s="31" t="s">
        <v>1420</v>
      </c>
      <c r="D7257" s="31" t="s">
        <v>93</v>
      </c>
      <c r="E7257" s="31" t="s">
        <v>3276</v>
      </c>
      <c r="F7257" s="31" t="s">
        <v>3277</v>
      </c>
      <c r="G7257" s="32">
        <v>19055</v>
      </c>
      <c r="H7257" s="31" t="s">
        <v>94</v>
      </c>
      <c r="I7257" s="32">
        <v>4860</v>
      </c>
      <c r="J7257" s="33">
        <v>4</v>
      </c>
      <c r="K7257" s="31" t="s">
        <v>94</v>
      </c>
      <c r="L7257" s="31" t="s">
        <v>95</v>
      </c>
    </row>
    <row r="7258" spans="1:12" ht="45" x14ac:dyDescent="0.2">
      <c r="A7258" t="str">
        <f>VLOOKUP(B7258,StateFIPS!A$2:B$52,2)</f>
        <v>North Carolina</v>
      </c>
      <c r="B7258">
        <f t="shared" si="116"/>
        <v>37</v>
      </c>
      <c r="C7258" s="31" t="s">
        <v>2756</v>
      </c>
      <c r="D7258" s="31" t="s">
        <v>93</v>
      </c>
      <c r="E7258" s="31" t="s">
        <v>3276</v>
      </c>
      <c r="F7258" s="31" t="s">
        <v>3277</v>
      </c>
      <c r="G7258" s="32">
        <v>7271</v>
      </c>
      <c r="H7258" s="31" t="s">
        <v>94</v>
      </c>
      <c r="I7258" s="32">
        <v>1855</v>
      </c>
      <c r="J7258" s="33">
        <v>4</v>
      </c>
      <c r="K7258" s="31" t="s">
        <v>94</v>
      </c>
      <c r="L7258" s="31" t="s">
        <v>95</v>
      </c>
    </row>
    <row r="7259" spans="1:12" ht="45" x14ac:dyDescent="0.2">
      <c r="A7259" t="str">
        <f>VLOOKUP(B7259,StateFIPS!A$2:B$52,2)</f>
        <v>Illinois</v>
      </c>
      <c r="B7259">
        <f t="shared" si="116"/>
        <v>17</v>
      </c>
      <c r="C7259" s="31" t="s">
        <v>3173</v>
      </c>
      <c r="D7259" s="31" t="s">
        <v>93</v>
      </c>
      <c r="E7259" s="31" t="s">
        <v>3276</v>
      </c>
      <c r="F7259" s="31" t="s">
        <v>3277</v>
      </c>
      <c r="G7259" s="32">
        <v>40220</v>
      </c>
      <c r="H7259" s="31" t="s">
        <v>94</v>
      </c>
      <c r="I7259" s="32">
        <v>9397</v>
      </c>
      <c r="J7259" s="33">
        <v>4</v>
      </c>
      <c r="K7259" s="31" t="s">
        <v>94</v>
      </c>
      <c r="L7259" s="31" t="s">
        <v>95</v>
      </c>
    </row>
    <row r="7260" spans="1:12" ht="45" x14ac:dyDescent="0.2">
      <c r="A7260" t="str">
        <f>VLOOKUP(B7260,StateFIPS!A$2:B$52,2)</f>
        <v>Ohio</v>
      </c>
      <c r="B7260">
        <f t="shared" si="116"/>
        <v>39</v>
      </c>
      <c r="C7260" s="31" t="s">
        <v>2179</v>
      </c>
      <c r="D7260" s="31" t="s">
        <v>93</v>
      </c>
      <c r="E7260" s="31" t="s">
        <v>3276</v>
      </c>
      <c r="F7260" s="31" t="s">
        <v>3277</v>
      </c>
      <c r="G7260" s="32">
        <v>430226</v>
      </c>
      <c r="H7260" s="31" t="s">
        <v>94</v>
      </c>
      <c r="I7260" s="32">
        <v>103271</v>
      </c>
      <c r="J7260" s="33">
        <v>4</v>
      </c>
      <c r="K7260" s="31" t="s">
        <v>94</v>
      </c>
      <c r="L7260" s="31" t="s">
        <v>95</v>
      </c>
    </row>
    <row r="7261" spans="1:12" ht="45" x14ac:dyDescent="0.2">
      <c r="A7261" t="str">
        <f>VLOOKUP(B7261,StateFIPS!A$2:B$52,2)</f>
        <v>North Carolina</v>
      </c>
      <c r="B7261">
        <f t="shared" si="116"/>
        <v>37</v>
      </c>
      <c r="C7261" s="31" t="s">
        <v>1215</v>
      </c>
      <c r="D7261" s="31" t="s">
        <v>93</v>
      </c>
      <c r="E7261" s="31" t="s">
        <v>3276</v>
      </c>
      <c r="F7261" s="31" t="s">
        <v>3277</v>
      </c>
      <c r="G7261" s="32">
        <v>7271</v>
      </c>
      <c r="H7261" s="31" t="s">
        <v>94</v>
      </c>
      <c r="I7261" s="32">
        <v>1855</v>
      </c>
      <c r="J7261" s="33">
        <v>4</v>
      </c>
      <c r="K7261" s="31" t="s">
        <v>94</v>
      </c>
      <c r="L7261" s="31" t="s">
        <v>95</v>
      </c>
    </row>
    <row r="7262" spans="1:12" ht="45" x14ac:dyDescent="0.2">
      <c r="A7262" t="str">
        <f>VLOOKUP(B7262,StateFIPS!A$2:B$52,2)</f>
        <v>Illinois</v>
      </c>
      <c r="B7262">
        <f t="shared" si="116"/>
        <v>17</v>
      </c>
      <c r="C7262" s="31" t="s">
        <v>679</v>
      </c>
      <c r="D7262" s="31" t="s">
        <v>93</v>
      </c>
      <c r="E7262" s="31" t="s">
        <v>3276</v>
      </c>
      <c r="F7262" s="31" t="s">
        <v>3277</v>
      </c>
      <c r="G7262" s="32">
        <v>56270</v>
      </c>
      <c r="H7262" s="31" t="s">
        <v>94</v>
      </c>
      <c r="I7262" s="32">
        <v>13146</v>
      </c>
      <c r="J7262" s="33">
        <v>4</v>
      </c>
      <c r="K7262" s="31" t="s">
        <v>94</v>
      </c>
      <c r="L7262" s="31" t="s">
        <v>95</v>
      </c>
    </row>
    <row r="7263" spans="1:12" ht="45" x14ac:dyDescent="0.2">
      <c r="A7263" t="str">
        <f>VLOOKUP(B7263,StateFIPS!A$2:B$52,2)</f>
        <v>Illinois</v>
      </c>
      <c r="B7263">
        <f t="shared" si="116"/>
        <v>17</v>
      </c>
      <c r="C7263" s="31" t="s">
        <v>681</v>
      </c>
      <c r="D7263" s="31" t="s">
        <v>93</v>
      </c>
      <c r="E7263" s="31" t="s">
        <v>3276</v>
      </c>
      <c r="F7263" s="31" t="s">
        <v>3277</v>
      </c>
      <c r="G7263" s="32">
        <v>90760</v>
      </c>
      <c r="H7263" s="31" t="s">
        <v>94</v>
      </c>
      <c r="I7263" s="32">
        <v>21204</v>
      </c>
      <c r="J7263" s="33">
        <v>4</v>
      </c>
      <c r="K7263" s="31" t="s">
        <v>94</v>
      </c>
      <c r="L7263" s="31" t="s">
        <v>95</v>
      </c>
    </row>
    <row r="7264" spans="1:12" ht="45" x14ac:dyDescent="0.2">
      <c r="A7264" t="str">
        <f>VLOOKUP(B7264,StateFIPS!A$2:B$52,2)</f>
        <v>Ohio</v>
      </c>
      <c r="B7264">
        <f t="shared" si="116"/>
        <v>39</v>
      </c>
      <c r="C7264" s="31" t="s">
        <v>1871</v>
      </c>
      <c r="D7264" s="31" t="s">
        <v>93</v>
      </c>
      <c r="E7264" s="31" t="s">
        <v>3276</v>
      </c>
      <c r="F7264" s="31" t="s">
        <v>3277</v>
      </c>
      <c r="G7264" s="32">
        <v>33299</v>
      </c>
      <c r="H7264" s="31" t="s">
        <v>94</v>
      </c>
      <c r="I7264" s="32">
        <v>7993</v>
      </c>
      <c r="J7264" s="33">
        <v>4</v>
      </c>
      <c r="K7264" s="31" t="s">
        <v>94</v>
      </c>
      <c r="L7264" s="31" t="s">
        <v>95</v>
      </c>
    </row>
    <row r="7265" spans="1:12" ht="45" x14ac:dyDescent="0.2">
      <c r="A7265" t="str">
        <f>VLOOKUP(B7265,StateFIPS!A$2:B$52,2)</f>
        <v>North Carolina</v>
      </c>
      <c r="B7265">
        <f t="shared" si="116"/>
        <v>37</v>
      </c>
      <c r="C7265" s="31" t="s">
        <v>1192</v>
      </c>
      <c r="D7265" s="31" t="s">
        <v>93</v>
      </c>
      <c r="E7265" s="31" t="s">
        <v>3276</v>
      </c>
      <c r="F7265" s="31" t="s">
        <v>3277</v>
      </c>
      <c r="G7265" s="32">
        <v>7271</v>
      </c>
      <c r="H7265" s="31" t="s">
        <v>94</v>
      </c>
      <c r="I7265" s="32">
        <v>1855</v>
      </c>
      <c r="J7265" s="33">
        <v>4</v>
      </c>
      <c r="K7265" s="31" t="s">
        <v>94</v>
      </c>
      <c r="L7265" s="31" t="s">
        <v>95</v>
      </c>
    </row>
    <row r="7266" spans="1:12" ht="45" x14ac:dyDescent="0.2">
      <c r="A7266" t="str">
        <f>VLOOKUP(B7266,StateFIPS!A$2:B$52,2)</f>
        <v>North Carolina</v>
      </c>
      <c r="B7266">
        <f t="shared" si="116"/>
        <v>37</v>
      </c>
      <c r="C7266" s="31" t="s">
        <v>1740</v>
      </c>
      <c r="D7266" s="31" t="s">
        <v>93</v>
      </c>
      <c r="E7266" s="31" t="s">
        <v>3276</v>
      </c>
      <c r="F7266" s="31" t="s">
        <v>3277</v>
      </c>
      <c r="G7266" s="32">
        <v>7271</v>
      </c>
      <c r="H7266" s="31" t="s">
        <v>94</v>
      </c>
      <c r="I7266" s="32">
        <v>1855</v>
      </c>
      <c r="J7266" s="33">
        <v>4</v>
      </c>
      <c r="K7266" s="31" t="s">
        <v>94</v>
      </c>
      <c r="L7266" s="31" t="s">
        <v>95</v>
      </c>
    </row>
    <row r="7267" spans="1:12" ht="45" x14ac:dyDescent="0.2">
      <c r="A7267" t="str">
        <f>VLOOKUP(B7267,StateFIPS!A$2:B$52,2)</f>
        <v>Ohio</v>
      </c>
      <c r="B7267">
        <f t="shared" si="116"/>
        <v>39</v>
      </c>
      <c r="C7267" s="31" t="s">
        <v>2271</v>
      </c>
      <c r="D7267" s="31" t="s">
        <v>93</v>
      </c>
      <c r="E7267" s="31" t="s">
        <v>3276</v>
      </c>
      <c r="F7267" s="31" t="s">
        <v>3277</v>
      </c>
      <c r="G7267" s="32">
        <v>73574</v>
      </c>
      <c r="H7267" s="31" t="s">
        <v>94</v>
      </c>
      <c r="I7267" s="32">
        <v>17661</v>
      </c>
      <c r="J7267" s="33">
        <v>4</v>
      </c>
      <c r="K7267" s="31" t="s">
        <v>94</v>
      </c>
      <c r="L7267" s="31" t="s">
        <v>95</v>
      </c>
    </row>
    <row r="7268" spans="1:12" ht="45" x14ac:dyDescent="0.2">
      <c r="A7268" t="str">
        <f>VLOOKUP(B7268,StateFIPS!A$2:B$52,2)</f>
        <v>Illinois</v>
      </c>
      <c r="B7268">
        <f t="shared" si="116"/>
        <v>17</v>
      </c>
      <c r="C7268" s="31" t="s">
        <v>685</v>
      </c>
      <c r="D7268" s="31" t="s">
        <v>93</v>
      </c>
      <c r="E7268" s="31" t="s">
        <v>3276</v>
      </c>
      <c r="F7268" s="31" t="s">
        <v>3277</v>
      </c>
      <c r="G7268" s="32">
        <v>44778</v>
      </c>
      <c r="H7268" s="31" t="s">
        <v>94</v>
      </c>
      <c r="I7268" s="32">
        <v>10462</v>
      </c>
      <c r="J7268" s="33">
        <v>4</v>
      </c>
      <c r="K7268" s="31" t="s">
        <v>94</v>
      </c>
      <c r="L7268" s="31" t="s">
        <v>95</v>
      </c>
    </row>
    <row r="7269" spans="1:12" ht="45" x14ac:dyDescent="0.2">
      <c r="A7269" t="str">
        <f>VLOOKUP(B7269,StateFIPS!A$2:B$52,2)</f>
        <v>Illinois</v>
      </c>
      <c r="B7269">
        <f t="shared" si="116"/>
        <v>17</v>
      </c>
      <c r="C7269" s="31" t="s">
        <v>716</v>
      </c>
      <c r="D7269" s="31" t="s">
        <v>93</v>
      </c>
      <c r="E7269" s="31" t="s">
        <v>3276</v>
      </c>
      <c r="F7269" s="31" t="s">
        <v>3277</v>
      </c>
      <c r="G7269" s="32">
        <v>64338</v>
      </c>
      <c r="H7269" s="31" t="s">
        <v>94</v>
      </c>
      <c r="I7269" s="32">
        <v>15031</v>
      </c>
      <c r="J7269" s="33">
        <v>4</v>
      </c>
      <c r="K7269" s="31" t="s">
        <v>94</v>
      </c>
      <c r="L7269" s="31" t="s">
        <v>95</v>
      </c>
    </row>
    <row r="7270" spans="1:12" ht="45" x14ac:dyDescent="0.2">
      <c r="A7270" t="str">
        <f>VLOOKUP(B7270,StateFIPS!A$2:B$52,2)</f>
        <v>North Carolina</v>
      </c>
      <c r="B7270">
        <f t="shared" si="116"/>
        <v>37</v>
      </c>
      <c r="C7270" s="31" t="s">
        <v>1403</v>
      </c>
      <c r="D7270" s="31" t="s">
        <v>93</v>
      </c>
      <c r="E7270" s="31" t="s">
        <v>3276</v>
      </c>
      <c r="F7270" s="31" t="s">
        <v>3277</v>
      </c>
      <c r="G7270" s="32">
        <v>7271</v>
      </c>
      <c r="H7270" s="31" t="s">
        <v>94</v>
      </c>
      <c r="I7270" s="32">
        <v>1855</v>
      </c>
      <c r="J7270" s="33">
        <v>4</v>
      </c>
      <c r="K7270" s="31" t="s">
        <v>94</v>
      </c>
      <c r="L7270" s="31" t="s">
        <v>95</v>
      </c>
    </row>
    <row r="7271" spans="1:12" ht="45" x14ac:dyDescent="0.2">
      <c r="A7271" t="str">
        <f>VLOOKUP(B7271,StateFIPS!A$2:B$52,2)</f>
        <v>Illinois</v>
      </c>
      <c r="B7271">
        <f t="shared" si="116"/>
        <v>17</v>
      </c>
      <c r="C7271" s="31" t="s">
        <v>2206</v>
      </c>
      <c r="D7271" s="31" t="s">
        <v>93</v>
      </c>
      <c r="E7271" s="31" t="s">
        <v>3276</v>
      </c>
      <c r="F7271" s="31" t="s">
        <v>3277</v>
      </c>
      <c r="G7271" s="32">
        <v>179082</v>
      </c>
      <c r="H7271" s="31" t="s">
        <v>94</v>
      </c>
      <c r="I7271" s="32">
        <v>41839</v>
      </c>
      <c r="J7271" s="33">
        <v>4</v>
      </c>
      <c r="K7271" s="31" t="s">
        <v>94</v>
      </c>
      <c r="L7271" s="31" t="s">
        <v>95</v>
      </c>
    </row>
    <row r="7272" spans="1:12" ht="45" x14ac:dyDescent="0.2">
      <c r="A7272" t="str">
        <f>VLOOKUP(B7272,StateFIPS!A$2:B$52,2)</f>
        <v>North Carolina</v>
      </c>
      <c r="B7272">
        <f t="shared" si="116"/>
        <v>37</v>
      </c>
      <c r="C7272" s="31" t="s">
        <v>2760</v>
      </c>
      <c r="D7272" s="31" t="s">
        <v>93</v>
      </c>
      <c r="E7272" s="31" t="s">
        <v>3276</v>
      </c>
      <c r="F7272" s="31" t="s">
        <v>3277</v>
      </c>
      <c r="G7272" s="32">
        <v>14389</v>
      </c>
      <c r="H7272" s="31" t="s">
        <v>94</v>
      </c>
      <c r="I7272" s="32">
        <v>3670</v>
      </c>
      <c r="J7272" s="33">
        <v>4</v>
      </c>
      <c r="K7272" s="31" t="s">
        <v>94</v>
      </c>
      <c r="L7272" s="31" t="s">
        <v>95</v>
      </c>
    </row>
    <row r="7273" spans="1:12" ht="45" x14ac:dyDescent="0.2">
      <c r="A7273" t="str">
        <f>VLOOKUP(B7273,StateFIPS!A$2:B$52,2)</f>
        <v>Ohio</v>
      </c>
      <c r="B7273">
        <f t="shared" si="116"/>
        <v>39</v>
      </c>
      <c r="C7273" s="31" t="s">
        <v>1826</v>
      </c>
      <c r="D7273" s="31" t="s">
        <v>93</v>
      </c>
      <c r="E7273" s="31" t="s">
        <v>3276</v>
      </c>
      <c r="F7273" s="31" t="s">
        <v>3277</v>
      </c>
      <c r="G7273" s="32">
        <v>68787</v>
      </c>
      <c r="H7273" s="31" t="s">
        <v>94</v>
      </c>
      <c r="I7273" s="32">
        <v>16512</v>
      </c>
      <c r="J7273" s="33">
        <v>4</v>
      </c>
      <c r="K7273" s="31" t="s">
        <v>94</v>
      </c>
      <c r="L7273" s="31" t="s">
        <v>95</v>
      </c>
    </row>
    <row r="7274" spans="1:12" ht="45" x14ac:dyDescent="0.2">
      <c r="A7274" t="str">
        <f>VLOOKUP(B7274,StateFIPS!A$2:B$52,2)</f>
        <v>Illinois</v>
      </c>
      <c r="B7274">
        <f t="shared" si="116"/>
        <v>17</v>
      </c>
      <c r="C7274" s="31" t="s">
        <v>707</v>
      </c>
      <c r="D7274" s="31" t="s">
        <v>93</v>
      </c>
      <c r="E7274" s="31" t="s">
        <v>3276</v>
      </c>
      <c r="F7274" s="31" t="s">
        <v>3277</v>
      </c>
      <c r="G7274" s="32">
        <v>71047</v>
      </c>
      <c r="H7274" s="31" t="s">
        <v>94</v>
      </c>
      <c r="I7274" s="32">
        <v>16599</v>
      </c>
      <c r="J7274" s="33">
        <v>4</v>
      </c>
      <c r="K7274" s="31" t="s">
        <v>94</v>
      </c>
      <c r="L7274" s="31" t="s">
        <v>95</v>
      </c>
    </row>
    <row r="7275" spans="1:12" ht="45" x14ac:dyDescent="0.2">
      <c r="A7275" t="str">
        <f>VLOOKUP(B7275,StateFIPS!A$2:B$52,2)</f>
        <v>North Carolina</v>
      </c>
      <c r="B7275">
        <f t="shared" si="116"/>
        <v>37</v>
      </c>
      <c r="C7275" s="31" t="s">
        <v>1406</v>
      </c>
      <c r="D7275" s="31" t="s">
        <v>93</v>
      </c>
      <c r="E7275" s="31" t="s">
        <v>3276</v>
      </c>
      <c r="F7275" s="31" t="s">
        <v>3277</v>
      </c>
      <c r="G7275" s="32">
        <v>110348</v>
      </c>
      <c r="H7275" s="31" t="s">
        <v>94</v>
      </c>
      <c r="I7275" s="32">
        <v>28146</v>
      </c>
      <c r="J7275" s="33">
        <v>4</v>
      </c>
      <c r="K7275" s="31" t="s">
        <v>94</v>
      </c>
      <c r="L7275" s="31" t="s">
        <v>95</v>
      </c>
    </row>
    <row r="7276" spans="1:12" ht="45" x14ac:dyDescent="0.2">
      <c r="A7276" t="str">
        <f>VLOOKUP(B7276,StateFIPS!A$2:B$52,2)</f>
        <v>Illinois</v>
      </c>
      <c r="B7276">
        <f t="shared" si="116"/>
        <v>17</v>
      </c>
      <c r="C7276" s="31" t="s">
        <v>3170</v>
      </c>
      <c r="D7276" s="31" t="s">
        <v>93</v>
      </c>
      <c r="E7276" s="31" t="s">
        <v>3276</v>
      </c>
      <c r="F7276" s="31" t="s">
        <v>3277</v>
      </c>
      <c r="G7276" s="32">
        <v>55067</v>
      </c>
      <c r="H7276" s="31" t="s">
        <v>94</v>
      </c>
      <c r="I7276" s="32">
        <v>12865</v>
      </c>
      <c r="J7276" s="33">
        <v>4</v>
      </c>
      <c r="K7276" s="31" t="s">
        <v>94</v>
      </c>
      <c r="L7276" s="31" t="s">
        <v>95</v>
      </c>
    </row>
    <row r="7277" spans="1:12" ht="45" x14ac:dyDescent="0.2">
      <c r="A7277" t="str">
        <f>VLOOKUP(B7277,StateFIPS!A$2:B$52,2)</f>
        <v>Ohio</v>
      </c>
      <c r="B7277">
        <f t="shared" si="116"/>
        <v>39</v>
      </c>
      <c r="C7277" s="31" t="s">
        <v>2198</v>
      </c>
      <c r="D7277" s="31" t="s">
        <v>93</v>
      </c>
      <c r="E7277" s="31" t="s">
        <v>3276</v>
      </c>
      <c r="F7277" s="31" t="s">
        <v>3277</v>
      </c>
      <c r="G7277" s="32">
        <v>34134</v>
      </c>
      <c r="H7277" s="31" t="s">
        <v>94</v>
      </c>
      <c r="I7277" s="32">
        <v>8193</v>
      </c>
      <c r="J7277" s="33">
        <v>4</v>
      </c>
      <c r="K7277" s="31" t="s">
        <v>94</v>
      </c>
      <c r="L7277" s="31" t="s">
        <v>95</v>
      </c>
    </row>
    <row r="7278" spans="1:12" ht="45" x14ac:dyDescent="0.2">
      <c r="A7278" t="str">
        <f>VLOOKUP(B7278,StateFIPS!A$2:B$52,2)</f>
        <v>Illinois</v>
      </c>
      <c r="B7278">
        <f t="shared" si="116"/>
        <v>17</v>
      </c>
      <c r="C7278" s="31" t="s">
        <v>686</v>
      </c>
      <c r="D7278" s="31" t="s">
        <v>93</v>
      </c>
      <c r="E7278" s="31" t="s">
        <v>3276</v>
      </c>
      <c r="F7278" s="31" t="s">
        <v>3277</v>
      </c>
      <c r="G7278" s="32">
        <v>143107</v>
      </c>
      <c r="H7278" s="31" t="s">
        <v>94</v>
      </c>
      <c r="I7278" s="32">
        <v>33434</v>
      </c>
      <c r="J7278" s="33">
        <v>4</v>
      </c>
      <c r="K7278" s="31" t="s">
        <v>94</v>
      </c>
      <c r="L7278" s="31" t="s">
        <v>95</v>
      </c>
    </row>
    <row r="7279" spans="1:12" ht="45" x14ac:dyDescent="0.2">
      <c r="A7279" t="str">
        <f>VLOOKUP(B7279,StateFIPS!A$2:B$52,2)</f>
        <v>North Carolina</v>
      </c>
      <c r="B7279">
        <f t="shared" si="116"/>
        <v>37</v>
      </c>
      <c r="C7279" s="31" t="s">
        <v>1404</v>
      </c>
      <c r="D7279" s="31" t="s">
        <v>93</v>
      </c>
      <c r="E7279" s="31" t="s">
        <v>3276</v>
      </c>
      <c r="F7279" s="31" t="s">
        <v>3277</v>
      </c>
      <c r="G7279" s="32">
        <v>7271</v>
      </c>
      <c r="H7279" s="31" t="s">
        <v>94</v>
      </c>
      <c r="I7279" s="32">
        <v>1855</v>
      </c>
      <c r="J7279" s="33">
        <v>4</v>
      </c>
      <c r="K7279" s="31" t="s">
        <v>94</v>
      </c>
      <c r="L7279" s="31" t="s">
        <v>95</v>
      </c>
    </row>
    <row r="7280" spans="1:12" ht="45" x14ac:dyDescent="0.2">
      <c r="A7280" t="str">
        <f>VLOOKUP(B7280,StateFIPS!A$2:B$52,2)</f>
        <v>North Carolina</v>
      </c>
      <c r="B7280">
        <f t="shared" si="116"/>
        <v>37</v>
      </c>
      <c r="C7280" s="31" t="s">
        <v>2715</v>
      </c>
      <c r="D7280" s="31" t="s">
        <v>93</v>
      </c>
      <c r="E7280" s="31" t="s">
        <v>3276</v>
      </c>
      <c r="F7280" s="31" t="s">
        <v>3277</v>
      </c>
      <c r="G7280" s="32">
        <v>114340</v>
      </c>
      <c r="H7280" s="31" t="s">
        <v>94</v>
      </c>
      <c r="I7280" s="32">
        <v>29164</v>
      </c>
      <c r="J7280" s="33">
        <v>4</v>
      </c>
      <c r="K7280" s="31" t="s">
        <v>94</v>
      </c>
      <c r="L7280" s="31" t="s">
        <v>95</v>
      </c>
    </row>
    <row r="7281" spans="1:12" ht="45" x14ac:dyDescent="0.2">
      <c r="A7281" t="str">
        <f>VLOOKUP(B7281,StateFIPS!A$2:B$52,2)</f>
        <v>North Carolina</v>
      </c>
      <c r="B7281">
        <f t="shared" si="116"/>
        <v>37</v>
      </c>
      <c r="C7281" s="31" t="s">
        <v>1213</v>
      </c>
      <c r="D7281" s="31" t="s">
        <v>93</v>
      </c>
      <c r="E7281" s="31" t="s">
        <v>3276</v>
      </c>
      <c r="F7281" s="31" t="s">
        <v>3277</v>
      </c>
      <c r="G7281" s="32">
        <v>34841</v>
      </c>
      <c r="H7281" s="31" t="s">
        <v>94</v>
      </c>
      <c r="I7281" s="32">
        <v>8887</v>
      </c>
      <c r="J7281" s="33">
        <v>4</v>
      </c>
      <c r="K7281" s="31" t="s">
        <v>94</v>
      </c>
      <c r="L7281" s="31" t="s">
        <v>95</v>
      </c>
    </row>
    <row r="7282" spans="1:12" ht="45" x14ac:dyDescent="0.2">
      <c r="A7282" t="str">
        <f>VLOOKUP(B7282,StateFIPS!A$2:B$52,2)</f>
        <v>Illinois</v>
      </c>
      <c r="B7282">
        <f t="shared" si="116"/>
        <v>17</v>
      </c>
      <c r="C7282" s="31" t="s">
        <v>2204</v>
      </c>
      <c r="D7282" s="31" t="s">
        <v>93</v>
      </c>
      <c r="E7282" s="31" t="s">
        <v>3276</v>
      </c>
      <c r="F7282" s="31" t="s">
        <v>3277</v>
      </c>
      <c r="G7282" s="32">
        <v>276435</v>
      </c>
      <c r="H7282" s="31" t="s">
        <v>94</v>
      </c>
      <c r="I7282" s="32">
        <v>64584</v>
      </c>
      <c r="J7282" s="33">
        <v>4</v>
      </c>
      <c r="K7282" s="31" t="s">
        <v>94</v>
      </c>
      <c r="L7282" s="31" t="s">
        <v>95</v>
      </c>
    </row>
    <row r="7283" spans="1:12" ht="45" x14ac:dyDescent="0.2">
      <c r="A7283" t="str">
        <f>VLOOKUP(B7283,StateFIPS!A$2:B$52,2)</f>
        <v>North Dakota</v>
      </c>
      <c r="B7283">
        <f t="shared" si="116"/>
        <v>38</v>
      </c>
      <c r="C7283" s="31" t="s">
        <v>1473</v>
      </c>
      <c r="D7283" s="31" t="s">
        <v>93</v>
      </c>
      <c r="E7283" s="31" t="s">
        <v>3276</v>
      </c>
      <c r="F7283" s="31" t="s">
        <v>3277</v>
      </c>
      <c r="G7283" s="32">
        <v>47394</v>
      </c>
      <c r="H7283" s="31" t="s">
        <v>94</v>
      </c>
      <c r="I7283" s="32">
        <v>10564</v>
      </c>
      <c r="J7283" s="33">
        <v>4</v>
      </c>
      <c r="K7283" s="31" t="s">
        <v>94</v>
      </c>
      <c r="L7283" s="31" t="s">
        <v>95</v>
      </c>
    </row>
    <row r="7284" spans="1:12" ht="45" x14ac:dyDescent="0.2">
      <c r="A7284" t="str">
        <f>VLOOKUP(B7284,StateFIPS!A$2:B$52,2)</f>
        <v>Illinois</v>
      </c>
      <c r="B7284">
        <f t="shared" si="116"/>
        <v>17</v>
      </c>
      <c r="C7284" s="31" t="s">
        <v>656</v>
      </c>
      <c r="D7284" s="31" t="s">
        <v>93</v>
      </c>
      <c r="E7284" s="31" t="s">
        <v>3276</v>
      </c>
      <c r="F7284" s="31" t="s">
        <v>3277</v>
      </c>
      <c r="G7284" s="32">
        <v>108892</v>
      </c>
      <c r="H7284" s="31" t="s">
        <v>94</v>
      </c>
      <c r="I7284" s="32">
        <v>25441</v>
      </c>
      <c r="J7284" s="33">
        <v>4</v>
      </c>
      <c r="K7284" s="31" t="s">
        <v>94</v>
      </c>
      <c r="L7284" s="31" t="s">
        <v>95</v>
      </c>
    </row>
    <row r="7285" spans="1:12" ht="45" x14ac:dyDescent="0.2">
      <c r="A7285" t="str">
        <f>VLOOKUP(B7285,StateFIPS!A$2:B$52,2)</f>
        <v>North Carolina</v>
      </c>
      <c r="B7285">
        <f t="shared" si="116"/>
        <v>37</v>
      </c>
      <c r="C7285" s="31" t="s">
        <v>1214</v>
      </c>
      <c r="D7285" s="31" t="s">
        <v>93</v>
      </c>
      <c r="E7285" s="31" t="s">
        <v>3276</v>
      </c>
      <c r="F7285" s="31" t="s">
        <v>3277</v>
      </c>
      <c r="G7285" s="32">
        <v>7271</v>
      </c>
      <c r="H7285" s="31" t="s">
        <v>94</v>
      </c>
      <c r="I7285" s="32">
        <v>1855</v>
      </c>
      <c r="J7285" s="33">
        <v>4</v>
      </c>
      <c r="K7285" s="31" t="s">
        <v>94</v>
      </c>
      <c r="L7285" s="31" t="s">
        <v>95</v>
      </c>
    </row>
    <row r="7286" spans="1:12" ht="45" x14ac:dyDescent="0.2">
      <c r="A7286" t="str">
        <f>VLOOKUP(B7286,StateFIPS!A$2:B$52,2)</f>
        <v>Illinois</v>
      </c>
      <c r="B7286">
        <f t="shared" si="116"/>
        <v>17</v>
      </c>
      <c r="C7286" s="31" t="s">
        <v>3172</v>
      </c>
      <c r="D7286" s="31" t="s">
        <v>93</v>
      </c>
      <c r="E7286" s="31" t="s">
        <v>3276</v>
      </c>
      <c r="F7286" s="31" t="s">
        <v>3277</v>
      </c>
      <c r="G7286" s="32">
        <v>65557</v>
      </c>
      <c r="H7286" s="31" t="s">
        <v>94</v>
      </c>
      <c r="I7286" s="32">
        <v>15316</v>
      </c>
      <c r="J7286" s="33">
        <v>4</v>
      </c>
      <c r="K7286" s="31" t="s">
        <v>94</v>
      </c>
      <c r="L7286" s="31" t="s">
        <v>95</v>
      </c>
    </row>
    <row r="7287" spans="1:12" ht="45" x14ac:dyDescent="0.2">
      <c r="A7287" t="str">
        <f>VLOOKUP(B7287,StateFIPS!A$2:B$52,2)</f>
        <v>Ohio</v>
      </c>
      <c r="B7287">
        <f t="shared" si="116"/>
        <v>39</v>
      </c>
      <c r="C7287" s="31" t="s">
        <v>2174</v>
      </c>
      <c r="D7287" s="31" t="s">
        <v>93</v>
      </c>
      <c r="E7287" s="31" t="s">
        <v>3276</v>
      </c>
      <c r="F7287" s="31" t="s">
        <v>3277</v>
      </c>
      <c r="G7287" s="32">
        <v>61165</v>
      </c>
      <c r="H7287" s="31" t="s">
        <v>94</v>
      </c>
      <c r="I7287" s="32">
        <v>14682</v>
      </c>
      <c r="J7287" s="33">
        <v>4</v>
      </c>
      <c r="K7287" s="31" t="s">
        <v>94</v>
      </c>
      <c r="L7287" s="31" t="s">
        <v>95</v>
      </c>
    </row>
    <row r="7288" spans="1:12" ht="45" x14ac:dyDescent="0.2">
      <c r="A7288" t="str">
        <f>VLOOKUP(B7288,StateFIPS!A$2:B$52,2)</f>
        <v>North Carolina</v>
      </c>
      <c r="B7288">
        <f t="shared" si="116"/>
        <v>37</v>
      </c>
      <c r="C7288" s="31" t="s">
        <v>1418</v>
      </c>
      <c r="D7288" s="31" t="s">
        <v>93</v>
      </c>
      <c r="E7288" s="31" t="s">
        <v>3276</v>
      </c>
      <c r="F7288" s="31" t="s">
        <v>3277</v>
      </c>
      <c r="G7288" s="32">
        <v>7271</v>
      </c>
      <c r="H7288" s="31" t="s">
        <v>94</v>
      </c>
      <c r="I7288" s="32">
        <v>1855</v>
      </c>
      <c r="J7288" s="33">
        <v>4</v>
      </c>
      <c r="K7288" s="31" t="s">
        <v>94</v>
      </c>
      <c r="L7288" s="31" t="s">
        <v>95</v>
      </c>
    </row>
    <row r="7289" spans="1:12" ht="45" x14ac:dyDescent="0.2">
      <c r="A7289" t="str">
        <f>VLOOKUP(B7289,StateFIPS!A$2:B$52,2)</f>
        <v>Illinois</v>
      </c>
      <c r="B7289">
        <f t="shared" si="116"/>
        <v>17</v>
      </c>
      <c r="C7289" s="31" t="s">
        <v>2151</v>
      </c>
      <c r="D7289" s="31" t="s">
        <v>93</v>
      </c>
      <c r="E7289" s="31" t="s">
        <v>3276</v>
      </c>
      <c r="F7289" s="31" t="s">
        <v>3277</v>
      </c>
      <c r="G7289" s="32">
        <v>76008</v>
      </c>
      <c r="H7289" s="31" t="s">
        <v>94</v>
      </c>
      <c r="I7289" s="32">
        <v>17758</v>
      </c>
      <c r="J7289" s="33">
        <v>4</v>
      </c>
      <c r="K7289" s="31" t="s">
        <v>94</v>
      </c>
      <c r="L7289" s="31" t="s">
        <v>95</v>
      </c>
    </row>
    <row r="7290" spans="1:12" ht="45" x14ac:dyDescent="0.2">
      <c r="A7290" t="str">
        <f>VLOOKUP(B7290,StateFIPS!A$2:B$52,2)</f>
        <v>Illinois</v>
      </c>
      <c r="B7290">
        <f t="shared" si="116"/>
        <v>17</v>
      </c>
      <c r="C7290" s="31" t="s">
        <v>718</v>
      </c>
      <c r="D7290" s="31" t="s">
        <v>93</v>
      </c>
      <c r="E7290" s="31" t="s">
        <v>3276</v>
      </c>
      <c r="F7290" s="31" t="s">
        <v>3277</v>
      </c>
      <c r="G7290" s="32">
        <v>47235</v>
      </c>
      <c r="H7290" s="31" t="s">
        <v>94</v>
      </c>
      <c r="I7290" s="32">
        <v>11036</v>
      </c>
      <c r="J7290" s="33">
        <v>4</v>
      </c>
      <c r="K7290" s="31" t="s">
        <v>94</v>
      </c>
      <c r="L7290" s="31" t="s">
        <v>95</v>
      </c>
    </row>
    <row r="7291" spans="1:12" ht="45" x14ac:dyDescent="0.2">
      <c r="A7291" t="str">
        <f>VLOOKUP(B7291,StateFIPS!A$2:B$52,2)</f>
        <v>Illinois</v>
      </c>
      <c r="B7291">
        <f t="shared" si="116"/>
        <v>17</v>
      </c>
      <c r="C7291" s="31" t="s">
        <v>719</v>
      </c>
      <c r="D7291" s="31" t="s">
        <v>93</v>
      </c>
      <c r="E7291" s="31" t="s">
        <v>3276</v>
      </c>
      <c r="F7291" s="31" t="s">
        <v>3277</v>
      </c>
      <c r="G7291" s="32">
        <v>336358</v>
      </c>
      <c r="H7291" s="31" t="s">
        <v>94</v>
      </c>
      <c r="I7291" s="32">
        <v>78583</v>
      </c>
      <c r="J7291" s="33">
        <v>4</v>
      </c>
      <c r="K7291" s="31" t="s">
        <v>94</v>
      </c>
      <c r="L7291" s="31" t="s">
        <v>95</v>
      </c>
    </row>
    <row r="7292" spans="1:12" ht="45" x14ac:dyDescent="0.2">
      <c r="A7292" t="str">
        <f>VLOOKUP(B7292,StateFIPS!A$2:B$52,2)</f>
        <v>Idaho</v>
      </c>
      <c r="B7292">
        <f t="shared" si="116"/>
        <v>16</v>
      </c>
      <c r="C7292" s="31" t="s">
        <v>2224</v>
      </c>
      <c r="D7292" s="31" t="s">
        <v>93</v>
      </c>
      <c r="E7292" s="31" t="s">
        <v>3276</v>
      </c>
      <c r="F7292" s="31" t="s">
        <v>3277</v>
      </c>
      <c r="G7292" s="32">
        <v>11024</v>
      </c>
      <c r="H7292" s="31" t="s">
        <v>94</v>
      </c>
      <c r="I7292" s="32">
        <v>2461</v>
      </c>
      <c r="J7292" s="33">
        <v>4</v>
      </c>
      <c r="K7292" s="31" t="s">
        <v>94</v>
      </c>
      <c r="L7292" s="31" t="s">
        <v>95</v>
      </c>
    </row>
    <row r="7293" spans="1:12" ht="45" x14ac:dyDescent="0.2">
      <c r="A7293" t="str">
        <f>VLOOKUP(B7293,StateFIPS!A$2:B$52,2)</f>
        <v>Ohio</v>
      </c>
      <c r="B7293">
        <f t="shared" si="116"/>
        <v>39</v>
      </c>
      <c r="C7293" s="31" t="s">
        <v>1898</v>
      </c>
      <c r="D7293" s="31" t="s">
        <v>93</v>
      </c>
      <c r="E7293" s="31" t="s">
        <v>3276</v>
      </c>
      <c r="F7293" s="31" t="s">
        <v>3277</v>
      </c>
      <c r="G7293" s="32">
        <v>107556</v>
      </c>
      <c r="H7293" s="31" t="s">
        <v>94</v>
      </c>
      <c r="I7293" s="32">
        <v>25818</v>
      </c>
      <c r="J7293" s="33">
        <v>4</v>
      </c>
      <c r="K7293" s="31" t="s">
        <v>94</v>
      </c>
      <c r="L7293" s="31" t="s">
        <v>95</v>
      </c>
    </row>
    <row r="7294" spans="1:12" ht="45" x14ac:dyDescent="0.2">
      <c r="A7294" t="str">
        <f>VLOOKUP(B7294,StateFIPS!A$2:B$52,2)</f>
        <v>North Carolina</v>
      </c>
      <c r="B7294">
        <f t="shared" si="116"/>
        <v>37</v>
      </c>
      <c r="C7294" s="31" t="s">
        <v>1497</v>
      </c>
      <c r="D7294" s="31" t="s">
        <v>93</v>
      </c>
      <c r="E7294" s="31" t="s">
        <v>3276</v>
      </c>
      <c r="F7294" s="31" t="s">
        <v>3277</v>
      </c>
      <c r="G7294" s="32">
        <v>7271</v>
      </c>
      <c r="H7294" s="31" t="s">
        <v>94</v>
      </c>
      <c r="I7294" s="32">
        <v>1855</v>
      </c>
      <c r="J7294" s="33">
        <v>4</v>
      </c>
      <c r="K7294" s="31" t="s">
        <v>94</v>
      </c>
      <c r="L7294" s="31" t="s">
        <v>95</v>
      </c>
    </row>
    <row r="7295" spans="1:12" ht="45" x14ac:dyDescent="0.2">
      <c r="A7295" t="str">
        <f>VLOOKUP(B7295,StateFIPS!A$2:B$52,2)</f>
        <v>Illinois</v>
      </c>
      <c r="B7295">
        <f t="shared" si="116"/>
        <v>17</v>
      </c>
      <c r="C7295" s="31" t="s">
        <v>658</v>
      </c>
      <c r="D7295" s="31" t="s">
        <v>93</v>
      </c>
      <c r="E7295" s="31" t="s">
        <v>3276</v>
      </c>
      <c r="F7295" s="31" t="s">
        <v>3277</v>
      </c>
      <c r="G7295" s="32">
        <v>24797</v>
      </c>
      <c r="H7295" s="31" t="s">
        <v>94</v>
      </c>
      <c r="I7295" s="32">
        <v>5793</v>
      </c>
      <c r="J7295" s="33">
        <v>4</v>
      </c>
      <c r="K7295" s="31" t="s">
        <v>94</v>
      </c>
      <c r="L7295" s="31" t="s">
        <v>95</v>
      </c>
    </row>
    <row r="7296" spans="1:12" ht="45" x14ac:dyDescent="0.2">
      <c r="A7296" t="str">
        <f>VLOOKUP(B7296,StateFIPS!A$2:B$52,2)</f>
        <v>Ohio</v>
      </c>
      <c r="B7296">
        <f t="shared" si="116"/>
        <v>39</v>
      </c>
      <c r="C7296" s="31" t="s">
        <v>1986</v>
      </c>
      <c r="D7296" s="31" t="s">
        <v>93</v>
      </c>
      <c r="E7296" s="31" t="s">
        <v>3276</v>
      </c>
      <c r="F7296" s="31" t="s">
        <v>3277</v>
      </c>
      <c r="G7296" s="32">
        <v>38675</v>
      </c>
      <c r="H7296" s="31" t="s">
        <v>94</v>
      </c>
      <c r="I7296" s="32">
        <v>9283</v>
      </c>
      <c r="J7296" s="33">
        <v>4</v>
      </c>
      <c r="K7296" s="31" t="s">
        <v>94</v>
      </c>
      <c r="L7296" s="31" t="s">
        <v>95</v>
      </c>
    </row>
    <row r="7297" spans="1:12" ht="45" x14ac:dyDescent="0.2">
      <c r="A7297" t="str">
        <f>VLOOKUP(B7297,StateFIPS!A$2:B$52,2)</f>
        <v>Ohio</v>
      </c>
      <c r="B7297">
        <f t="shared" si="116"/>
        <v>39</v>
      </c>
      <c r="C7297" s="31" t="s">
        <v>2028</v>
      </c>
      <c r="D7297" s="31" t="s">
        <v>93</v>
      </c>
      <c r="E7297" s="31" t="s">
        <v>3276</v>
      </c>
      <c r="F7297" s="31" t="s">
        <v>3277</v>
      </c>
      <c r="G7297" s="32">
        <v>106160</v>
      </c>
      <c r="H7297" s="31" t="s">
        <v>94</v>
      </c>
      <c r="I7297" s="32">
        <v>25483</v>
      </c>
      <c r="J7297" s="33">
        <v>4</v>
      </c>
      <c r="K7297" s="31" t="s">
        <v>94</v>
      </c>
      <c r="L7297" s="31" t="s">
        <v>95</v>
      </c>
    </row>
    <row r="7298" spans="1:12" ht="45" x14ac:dyDescent="0.2">
      <c r="A7298" t="str">
        <f>VLOOKUP(B7298,StateFIPS!A$2:B$52,2)</f>
        <v>Illinois</v>
      </c>
      <c r="B7298">
        <f t="shared" si="116"/>
        <v>17</v>
      </c>
      <c r="C7298" s="31" t="s">
        <v>3180</v>
      </c>
      <c r="D7298" s="31" t="s">
        <v>93</v>
      </c>
      <c r="E7298" s="31" t="s">
        <v>3276</v>
      </c>
      <c r="F7298" s="31" t="s">
        <v>3277</v>
      </c>
      <c r="G7298" s="32">
        <v>33610</v>
      </c>
      <c r="H7298" s="31" t="s">
        <v>94</v>
      </c>
      <c r="I7298" s="32">
        <v>7852</v>
      </c>
      <c r="J7298" s="33">
        <v>4</v>
      </c>
      <c r="K7298" s="31" t="s">
        <v>94</v>
      </c>
      <c r="L7298" s="31" t="s">
        <v>95</v>
      </c>
    </row>
    <row r="7299" spans="1:12" ht="45" x14ac:dyDescent="0.2">
      <c r="A7299" t="str">
        <f>VLOOKUP(B7299,StateFIPS!A$2:B$52,2)</f>
        <v>North Carolina</v>
      </c>
      <c r="B7299">
        <f t="shared" ref="B7299:B7362" si="117">VALUE(LEFT(C7299,2))</f>
        <v>37</v>
      </c>
      <c r="C7299" s="31" t="s">
        <v>1718</v>
      </c>
      <c r="D7299" s="31" t="s">
        <v>93</v>
      </c>
      <c r="E7299" s="31" t="s">
        <v>3276</v>
      </c>
      <c r="F7299" s="31" t="s">
        <v>3277</v>
      </c>
      <c r="G7299" s="32">
        <v>7271</v>
      </c>
      <c r="H7299" s="31" t="s">
        <v>94</v>
      </c>
      <c r="I7299" s="32">
        <v>1855</v>
      </c>
      <c r="J7299" s="33">
        <v>4</v>
      </c>
      <c r="K7299" s="31" t="s">
        <v>94</v>
      </c>
      <c r="L7299" s="31" t="s">
        <v>95</v>
      </c>
    </row>
    <row r="7300" spans="1:12" ht="45" x14ac:dyDescent="0.2">
      <c r="A7300" t="str">
        <f>VLOOKUP(B7300,StateFIPS!A$2:B$52,2)</f>
        <v>North Carolina</v>
      </c>
      <c r="B7300">
        <f t="shared" si="117"/>
        <v>37</v>
      </c>
      <c r="C7300" s="31" t="s">
        <v>1410</v>
      </c>
      <c r="D7300" s="31" t="s">
        <v>93</v>
      </c>
      <c r="E7300" s="31" t="s">
        <v>3276</v>
      </c>
      <c r="F7300" s="31" t="s">
        <v>3277</v>
      </c>
      <c r="G7300" s="32">
        <v>7271</v>
      </c>
      <c r="H7300" s="31" t="s">
        <v>94</v>
      </c>
      <c r="I7300" s="32">
        <v>1855</v>
      </c>
      <c r="J7300" s="33">
        <v>4</v>
      </c>
      <c r="K7300" s="31" t="s">
        <v>94</v>
      </c>
      <c r="L7300" s="31" t="s">
        <v>95</v>
      </c>
    </row>
    <row r="7301" spans="1:12" ht="45" x14ac:dyDescent="0.2">
      <c r="A7301" t="str">
        <f>VLOOKUP(B7301,StateFIPS!A$2:B$52,2)</f>
        <v>Illinois</v>
      </c>
      <c r="B7301">
        <f t="shared" si="117"/>
        <v>17</v>
      </c>
      <c r="C7301" s="31" t="s">
        <v>710</v>
      </c>
      <c r="D7301" s="31" t="s">
        <v>93</v>
      </c>
      <c r="E7301" s="31" t="s">
        <v>3276</v>
      </c>
      <c r="F7301" s="31" t="s">
        <v>3277</v>
      </c>
      <c r="G7301" s="32">
        <v>92439</v>
      </c>
      <c r="H7301" s="31" t="s">
        <v>94</v>
      </c>
      <c r="I7301" s="32">
        <v>21597</v>
      </c>
      <c r="J7301" s="33">
        <v>4</v>
      </c>
      <c r="K7301" s="31" t="s">
        <v>94</v>
      </c>
      <c r="L7301" s="31" t="s">
        <v>95</v>
      </c>
    </row>
    <row r="7302" spans="1:12" ht="45" x14ac:dyDescent="0.2">
      <c r="A7302" t="str">
        <f>VLOOKUP(B7302,StateFIPS!A$2:B$52,2)</f>
        <v>Ohio</v>
      </c>
      <c r="B7302">
        <f t="shared" si="117"/>
        <v>39</v>
      </c>
      <c r="C7302" s="31" t="s">
        <v>2005</v>
      </c>
      <c r="D7302" s="31" t="s">
        <v>93</v>
      </c>
      <c r="E7302" s="31" t="s">
        <v>3276</v>
      </c>
      <c r="F7302" s="31" t="s">
        <v>3277</v>
      </c>
      <c r="G7302" s="32">
        <v>22566</v>
      </c>
      <c r="H7302" s="31" t="s">
        <v>94</v>
      </c>
      <c r="I7302" s="32">
        <v>5417</v>
      </c>
      <c r="J7302" s="33">
        <v>4</v>
      </c>
      <c r="K7302" s="31" t="s">
        <v>94</v>
      </c>
      <c r="L7302" s="31" t="s">
        <v>95</v>
      </c>
    </row>
    <row r="7303" spans="1:12" ht="45" x14ac:dyDescent="0.2">
      <c r="A7303" t="str">
        <f>VLOOKUP(B7303,StateFIPS!A$2:B$52,2)</f>
        <v>North Carolina</v>
      </c>
      <c r="B7303">
        <f t="shared" si="117"/>
        <v>37</v>
      </c>
      <c r="C7303" s="31" t="s">
        <v>2709</v>
      </c>
      <c r="D7303" s="31" t="s">
        <v>93</v>
      </c>
      <c r="E7303" s="31" t="s">
        <v>3276</v>
      </c>
      <c r="F7303" s="31" t="s">
        <v>3277</v>
      </c>
      <c r="G7303" s="32">
        <v>40999</v>
      </c>
      <c r="H7303" s="31" t="s">
        <v>94</v>
      </c>
      <c r="I7303" s="32">
        <v>10457</v>
      </c>
      <c r="J7303" s="33">
        <v>4</v>
      </c>
      <c r="K7303" s="31" t="s">
        <v>94</v>
      </c>
      <c r="L7303" s="31" t="s">
        <v>95</v>
      </c>
    </row>
    <row r="7304" spans="1:12" ht="45" x14ac:dyDescent="0.2">
      <c r="A7304" t="str">
        <f>VLOOKUP(B7304,StateFIPS!A$2:B$52,2)</f>
        <v>North Carolina</v>
      </c>
      <c r="B7304">
        <f t="shared" si="117"/>
        <v>37</v>
      </c>
      <c r="C7304" s="31" t="s">
        <v>1784</v>
      </c>
      <c r="D7304" s="31" t="s">
        <v>93</v>
      </c>
      <c r="E7304" s="31" t="s">
        <v>3276</v>
      </c>
      <c r="F7304" s="31" t="s">
        <v>3277</v>
      </c>
      <c r="G7304" s="32">
        <v>7271</v>
      </c>
      <c r="H7304" s="31" t="s">
        <v>94</v>
      </c>
      <c r="I7304" s="32">
        <v>1855</v>
      </c>
      <c r="J7304" s="33">
        <v>4</v>
      </c>
      <c r="K7304" s="31" t="s">
        <v>94</v>
      </c>
      <c r="L7304" s="31" t="s">
        <v>95</v>
      </c>
    </row>
    <row r="7305" spans="1:12" ht="45" x14ac:dyDescent="0.2">
      <c r="A7305" t="str">
        <f>VLOOKUP(B7305,StateFIPS!A$2:B$52,2)</f>
        <v>New York</v>
      </c>
      <c r="B7305">
        <f t="shared" si="117"/>
        <v>36</v>
      </c>
      <c r="C7305" s="31" t="s">
        <v>1615</v>
      </c>
      <c r="D7305" s="31" t="s">
        <v>93</v>
      </c>
      <c r="E7305" s="31" t="s">
        <v>3276</v>
      </c>
      <c r="F7305" s="31" t="s">
        <v>3277</v>
      </c>
      <c r="G7305" s="32">
        <v>25876</v>
      </c>
      <c r="H7305" s="31" t="s">
        <v>94</v>
      </c>
      <c r="I7305" s="32">
        <v>5905</v>
      </c>
      <c r="J7305" s="33">
        <v>4</v>
      </c>
      <c r="K7305" s="31" t="s">
        <v>94</v>
      </c>
      <c r="L7305" s="31" t="s">
        <v>95</v>
      </c>
    </row>
    <row r="7306" spans="1:12" ht="45" x14ac:dyDescent="0.2">
      <c r="A7306" t="str">
        <f>VLOOKUP(B7306,StateFIPS!A$2:B$52,2)</f>
        <v>Illinois</v>
      </c>
      <c r="B7306">
        <f t="shared" si="117"/>
        <v>17</v>
      </c>
      <c r="C7306" s="31" t="s">
        <v>2148</v>
      </c>
      <c r="D7306" s="31" t="s">
        <v>93</v>
      </c>
      <c r="E7306" s="31" t="s">
        <v>3276</v>
      </c>
      <c r="F7306" s="31" t="s">
        <v>3277</v>
      </c>
      <c r="G7306" s="32">
        <v>79547</v>
      </c>
      <c r="H7306" s="31" t="s">
        <v>94</v>
      </c>
      <c r="I7306" s="32">
        <v>18585</v>
      </c>
      <c r="J7306" s="33">
        <v>4</v>
      </c>
      <c r="K7306" s="31" t="s">
        <v>94</v>
      </c>
      <c r="L7306" s="31" t="s">
        <v>95</v>
      </c>
    </row>
    <row r="7307" spans="1:12" ht="45" x14ac:dyDescent="0.2">
      <c r="A7307" t="str">
        <f>VLOOKUP(B7307,StateFIPS!A$2:B$52,2)</f>
        <v>North Carolina</v>
      </c>
      <c r="B7307">
        <f t="shared" si="117"/>
        <v>37</v>
      </c>
      <c r="C7307" s="31" t="s">
        <v>1411</v>
      </c>
      <c r="D7307" s="31" t="s">
        <v>93</v>
      </c>
      <c r="E7307" s="31" t="s">
        <v>3276</v>
      </c>
      <c r="F7307" s="31" t="s">
        <v>3277</v>
      </c>
      <c r="G7307" s="32">
        <v>23106</v>
      </c>
      <c r="H7307" s="31" t="s">
        <v>94</v>
      </c>
      <c r="I7307" s="32">
        <v>5893</v>
      </c>
      <c r="J7307" s="33">
        <v>4</v>
      </c>
      <c r="K7307" s="31" t="s">
        <v>94</v>
      </c>
      <c r="L7307" s="31" t="s">
        <v>95</v>
      </c>
    </row>
    <row r="7308" spans="1:12" ht="45" x14ac:dyDescent="0.2">
      <c r="A7308" t="str">
        <f>VLOOKUP(B7308,StateFIPS!A$2:B$52,2)</f>
        <v>Ohio</v>
      </c>
      <c r="B7308">
        <f t="shared" si="117"/>
        <v>39</v>
      </c>
      <c r="C7308" s="31" t="s">
        <v>2010</v>
      </c>
      <c r="D7308" s="31" t="s">
        <v>93</v>
      </c>
      <c r="E7308" s="31" t="s">
        <v>3276</v>
      </c>
      <c r="F7308" s="31" t="s">
        <v>3277</v>
      </c>
      <c r="G7308" s="32">
        <v>24988</v>
      </c>
      <c r="H7308" s="31" t="s">
        <v>94</v>
      </c>
      <c r="I7308" s="32">
        <v>5998</v>
      </c>
      <c r="J7308" s="33">
        <v>4</v>
      </c>
      <c r="K7308" s="31" t="s">
        <v>94</v>
      </c>
      <c r="L7308" s="31" t="s">
        <v>95</v>
      </c>
    </row>
    <row r="7309" spans="1:12" ht="45" x14ac:dyDescent="0.2">
      <c r="A7309" t="str">
        <f>VLOOKUP(B7309,StateFIPS!A$2:B$52,2)</f>
        <v>New York</v>
      </c>
      <c r="B7309">
        <f t="shared" si="117"/>
        <v>36</v>
      </c>
      <c r="C7309" s="31" t="s">
        <v>2185</v>
      </c>
      <c r="D7309" s="31" t="s">
        <v>93</v>
      </c>
      <c r="E7309" s="31" t="s">
        <v>3276</v>
      </c>
      <c r="F7309" s="31" t="s">
        <v>3277</v>
      </c>
      <c r="G7309" s="32">
        <v>13646</v>
      </c>
      <c r="H7309" s="31" t="s">
        <v>94</v>
      </c>
      <c r="I7309" s="32">
        <v>3114</v>
      </c>
      <c r="J7309" s="33">
        <v>4</v>
      </c>
      <c r="K7309" s="31" t="s">
        <v>94</v>
      </c>
      <c r="L7309" s="31" t="s">
        <v>95</v>
      </c>
    </row>
    <row r="7310" spans="1:12" ht="45" x14ac:dyDescent="0.2">
      <c r="A7310" t="str">
        <f>VLOOKUP(B7310,StateFIPS!A$2:B$52,2)</f>
        <v>North Dakota</v>
      </c>
      <c r="B7310">
        <f t="shared" si="117"/>
        <v>38</v>
      </c>
      <c r="C7310" s="31" t="s">
        <v>2676</v>
      </c>
      <c r="D7310" s="31" t="s">
        <v>93</v>
      </c>
      <c r="E7310" s="31" t="s">
        <v>3276</v>
      </c>
      <c r="F7310" s="31" t="s">
        <v>3277</v>
      </c>
      <c r="G7310" s="32">
        <v>14593</v>
      </c>
      <c r="H7310" s="31" t="s">
        <v>94</v>
      </c>
      <c r="I7310" s="32">
        <v>3253</v>
      </c>
      <c r="J7310" s="33">
        <v>4</v>
      </c>
      <c r="K7310" s="31" t="s">
        <v>94</v>
      </c>
      <c r="L7310" s="31" t="s">
        <v>95</v>
      </c>
    </row>
    <row r="7311" spans="1:12" ht="45" x14ac:dyDescent="0.2">
      <c r="A7311" t="str">
        <f>VLOOKUP(B7311,StateFIPS!A$2:B$52,2)</f>
        <v>Illinois</v>
      </c>
      <c r="B7311">
        <f t="shared" si="117"/>
        <v>17</v>
      </c>
      <c r="C7311" s="31" t="s">
        <v>2195</v>
      </c>
      <c r="D7311" s="31" t="s">
        <v>93</v>
      </c>
      <c r="E7311" s="31" t="s">
        <v>3276</v>
      </c>
      <c r="F7311" s="31" t="s">
        <v>3277</v>
      </c>
      <c r="G7311" s="32">
        <v>287168</v>
      </c>
      <c r="H7311" s="31" t="s">
        <v>94</v>
      </c>
      <c r="I7311" s="32">
        <v>67091</v>
      </c>
      <c r="J7311" s="33">
        <v>4</v>
      </c>
      <c r="K7311" s="31" t="s">
        <v>94</v>
      </c>
      <c r="L7311" s="31" t="s">
        <v>95</v>
      </c>
    </row>
    <row r="7312" spans="1:12" ht="45" x14ac:dyDescent="0.2">
      <c r="A7312" t="str">
        <f>VLOOKUP(B7312,StateFIPS!A$2:B$52,2)</f>
        <v>Illinois</v>
      </c>
      <c r="B7312">
        <f t="shared" si="117"/>
        <v>17</v>
      </c>
      <c r="C7312" s="31" t="s">
        <v>660</v>
      </c>
      <c r="D7312" s="31" t="s">
        <v>93</v>
      </c>
      <c r="E7312" s="31" t="s">
        <v>3276</v>
      </c>
      <c r="F7312" s="31" t="s">
        <v>3277</v>
      </c>
      <c r="G7312" s="32">
        <v>250240</v>
      </c>
      <c r="H7312" s="31" t="s">
        <v>94</v>
      </c>
      <c r="I7312" s="32">
        <v>58464</v>
      </c>
      <c r="J7312" s="33">
        <v>4</v>
      </c>
      <c r="K7312" s="31" t="s">
        <v>94</v>
      </c>
      <c r="L7312" s="31" t="s">
        <v>95</v>
      </c>
    </row>
    <row r="7313" spans="1:12" ht="45" x14ac:dyDescent="0.2">
      <c r="A7313" t="str">
        <f>VLOOKUP(B7313,StateFIPS!A$2:B$52,2)</f>
        <v>Ohio</v>
      </c>
      <c r="B7313">
        <f t="shared" si="117"/>
        <v>39</v>
      </c>
      <c r="C7313" s="31" t="s">
        <v>1742</v>
      </c>
      <c r="D7313" s="31" t="s">
        <v>93</v>
      </c>
      <c r="E7313" s="31" t="s">
        <v>3276</v>
      </c>
      <c r="F7313" s="31" t="s">
        <v>3277</v>
      </c>
      <c r="G7313" s="32">
        <v>27442</v>
      </c>
      <c r="H7313" s="31" t="s">
        <v>94</v>
      </c>
      <c r="I7313" s="32">
        <v>6587</v>
      </c>
      <c r="J7313" s="33">
        <v>4</v>
      </c>
      <c r="K7313" s="31" t="s">
        <v>94</v>
      </c>
      <c r="L7313" s="31" t="s">
        <v>95</v>
      </c>
    </row>
    <row r="7314" spans="1:12" ht="45" x14ac:dyDescent="0.2">
      <c r="A7314" t="str">
        <f>VLOOKUP(B7314,StateFIPS!A$2:B$52,2)</f>
        <v>North Carolina</v>
      </c>
      <c r="B7314">
        <f t="shared" si="117"/>
        <v>37</v>
      </c>
      <c r="C7314" s="31" t="s">
        <v>1426</v>
      </c>
      <c r="D7314" s="31" t="s">
        <v>93</v>
      </c>
      <c r="E7314" s="31" t="s">
        <v>3276</v>
      </c>
      <c r="F7314" s="31" t="s">
        <v>3277</v>
      </c>
      <c r="G7314" s="32">
        <v>142004</v>
      </c>
      <c r="H7314" s="31" t="s">
        <v>94</v>
      </c>
      <c r="I7314" s="32">
        <v>36220</v>
      </c>
      <c r="J7314" s="33">
        <v>4</v>
      </c>
      <c r="K7314" s="31" t="s">
        <v>94</v>
      </c>
      <c r="L7314" s="31" t="s">
        <v>95</v>
      </c>
    </row>
    <row r="7315" spans="1:12" ht="45" x14ac:dyDescent="0.2">
      <c r="A7315" t="str">
        <f>VLOOKUP(B7315,StateFIPS!A$2:B$52,2)</f>
        <v>North Carolina</v>
      </c>
      <c r="B7315">
        <f t="shared" si="117"/>
        <v>37</v>
      </c>
      <c r="C7315" s="31" t="s">
        <v>1793</v>
      </c>
      <c r="D7315" s="31" t="s">
        <v>93</v>
      </c>
      <c r="E7315" s="31" t="s">
        <v>3276</v>
      </c>
      <c r="F7315" s="31" t="s">
        <v>3277</v>
      </c>
      <c r="G7315" s="32">
        <v>15369</v>
      </c>
      <c r="H7315" s="31" t="s">
        <v>94</v>
      </c>
      <c r="I7315" s="32">
        <v>3920</v>
      </c>
      <c r="J7315" s="33">
        <v>4</v>
      </c>
      <c r="K7315" s="31" t="s">
        <v>94</v>
      </c>
      <c r="L7315" s="31" t="s">
        <v>95</v>
      </c>
    </row>
    <row r="7316" spans="1:12" ht="45" x14ac:dyDescent="0.2">
      <c r="A7316" t="str">
        <f>VLOOKUP(B7316,StateFIPS!A$2:B$52,2)</f>
        <v>Illinois</v>
      </c>
      <c r="B7316">
        <f t="shared" si="117"/>
        <v>17</v>
      </c>
      <c r="C7316" s="31" t="s">
        <v>2192</v>
      </c>
      <c r="D7316" s="31" t="s">
        <v>93</v>
      </c>
      <c r="E7316" s="31" t="s">
        <v>3276</v>
      </c>
      <c r="F7316" s="31" t="s">
        <v>3277</v>
      </c>
      <c r="G7316" s="32">
        <v>93677</v>
      </c>
      <c r="H7316" s="31" t="s">
        <v>94</v>
      </c>
      <c r="I7316" s="32">
        <v>21886</v>
      </c>
      <c r="J7316" s="33">
        <v>4</v>
      </c>
      <c r="K7316" s="31" t="s">
        <v>94</v>
      </c>
      <c r="L7316" s="31" t="s">
        <v>95</v>
      </c>
    </row>
    <row r="7317" spans="1:12" ht="45" x14ac:dyDescent="0.2">
      <c r="A7317" t="str">
        <f>VLOOKUP(B7317,StateFIPS!A$2:B$52,2)</f>
        <v>Hawaii</v>
      </c>
      <c r="B7317">
        <f t="shared" si="117"/>
        <v>15</v>
      </c>
      <c r="C7317" s="31" t="s">
        <v>674</v>
      </c>
      <c r="D7317" s="31" t="s">
        <v>93</v>
      </c>
      <c r="E7317" s="31" t="s">
        <v>3276</v>
      </c>
      <c r="F7317" s="31" t="s">
        <v>3277</v>
      </c>
      <c r="G7317" s="32">
        <v>3577</v>
      </c>
      <c r="H7317" s="31" t="s">
        <v>94</v>
      </c>
      <c r="I7317" s="32">
        <v>760</v>
      </c>
      <c r="J7317" s="33">
        <v>5</v>
      </c>
      <c r="K7317" s="31" t="s">
        <v>94</v>
      </c>
      <c r="L7317" s="31" t="s">
        <v>95</v>
      </c>
    </row>
    <row r="7318" spans="1:12" ht="45" x14ac:dyDescent="0.2">
      <c r="A7318" t="str">
        <f>VLOOKUP(B7318,StateFIPS!A$2:B$52,2)</f>
        <v>Illinois</v>
      </c>
      <c r="B7318">
        <f t="shared" si="117"/>
        <v>17</v>
      </c>
      <c r="C7318" s="31" t="s">
        <v>3182</v>
      </c>
      <c r="D7318" s="31" t="s">
        <v>93</v>
      </c>
      <c r="E7318" s="31" t="s">
        <v>3276</v>
      </c>
      <c r="F7318" s="31" t="s">
        <v>3277</v>
      </c>
      <c r="G7318" s="32">
        <v>38988</v>
      </c>
      <c r="H7318" s="31" t="s">
        <v>94</v>
      </c>
      <c r="I7318" s="32">
        <v>9109</v>
      </c>
      <c r="J7318" s="33">
        <v>4</v>
      </c>
      <c r="K7318" s="31" t="s">
        <v>94</v>
      </c>
      <c r="L7318" s="31" t="s">
        <v>95</v>
      </c>
    </row>
    <row r="7319" spans="1:12" ht="45" x14ac:dyDescent="0.2">
      <c r="A7319" t="str">
        <f>VLOOKUP(B7319,StateFIPS!A$2:B$52,2)</f>
        <v>Illinois</v>
      </c>
      <c r="B7319">
        <f t="shared" si="117"/>
        <v>17</v>
      </c>
      <c r="C7319" s="31" t="s">
        <v>689</v>
      </c>
      <c r="D7319" s="31" t="s">
        <v>93</v>
      </c>
      <c r="E7319" s="31" t="s">
        <v>3276</v>
      </c>
      <c r="F7319" s="31" t="s">
        <v>3277</v>
      </c>
      <c r="G7319" s="32">
        <v>18094</v>
      </c>
      <c r="H7319" s="31" t="s">
        <v>94</v>
      </c>
      <c r="I7319" s="32">
        <v>4227</v>
      </c>
      <c r="J7319" s="33">
        <v>4</v>
      </c>
      <c r="K7319" s="31" t="s">
        <v>94</v>
      </c>
      <c r="L7319" s="31" t="s">
        <v>95</v>
      </c>
    </row>
    <row r="7320" spans="1:12" ht="45" x14ac:dyDescent="0.2">
      <c r="A7320" t="str">
        <f>VLOOKUP(B7320,StateFIPS!A$2:B$52,2)</f>
        <v>Ohio</v>
      </c>
      <c r="B7320">
        <f t="shared" si="117"/>
        <v>39</v>
      </c>
      <c r="C7320" s="31" t="s">
        <v>2001</v>
      </c>
      <c r="D7320" s="31" t="s">
        <v>93</v>
      </c>
      <c r="E7320" s="31" t="s">
        <v>3276</v>
      </c>
      <c r="F7320" s="31" t="s">
        <v>3277</v>
      </c>
      <c r="G7320" s="32">
        <v>38651</v>
      </c>
      <c r="H7320" s="31" t="s">
        <v>94</v>
      </c>
      <c r="I7320" s="32">
        <v>9278</v>
      </c>
      <c r="J7320" s="33">
        <v>4</v>
      </c>
      <c r="K7320" s="31" t="s">
        <v>94</v>
      </c>
      <c r="L7320" s="31" t="s">
        <v>95</v>
      </c>
    </row>
    <row r="7321" spans="1:12" ht="45" x14ac:dyDescent="0.2">
      <c r="A7321" t="str">
        <f>VLOOKUP(B7321,StateFIPS!A$2:B$52,2)</f>
        <v>Ohio</v>
      </c>
      <c r="B7321">
        <f t="shared" si="117"/>
        <v>39</v>
      </c>
      <c r="C7321" s="31" t="s">
        <v>2144</v>
      </c>
      <c r="D7321" s="31" t="s">
        <v>93</v>
      </c>
      <c r="E7321" s="31" t="s">
        <v>3276</v>
      </c>
      <c r="F7321" s="31" t="s">
        <v>3277</v>
      </c>
      <c r="G7321" s="32">
        <v>102977</v>
      </c>
      <c r="H7321" s="31" t="s">
        <v>94</v>
      </c>
      <c r="I7321" s="32">
        <v>24718</v>
      </c>
      <c r="J7321" s="33">
        <v>4</v>
      </c>
      <c r="K7321" s="31" t="s">
        <v>94</v>
      </c>
      <c r="L7321" s="31" t="s">
        <v>95</v>
      </c>
    </row>
    <row r="7322" spans="1:12" ht="45" x14ac:dyDescent="0.2">
      <c r="A7322" t="str">
        <f>VLOOKUP(B7322,StateFIPS!A$2:B$52,2)</f>
        <v>North Carolina</v>
      </c>
      <c r="B7322">
        <f t="shared" si="117"/>
        <v>37</v>
      </c>
      <c r="C7322" s="31" t="s">
        <v>1415</v>
      </c>
      <c r="D7322" s="31" t="s">
        <v>93</v>
      </c>
      <c r="E7322" s="31" t="s">
        <v>3276</v>
      </c>
      <c r="F7322" s="31" t="s">
        <v>3277</v>
      </c>
      <c r="G7322" s="32">
        <v>7271</v>
      </c>
      <c r="H7322" s="31" t="s">
        <v>94</v>
      </c>
      <c r="I7322" s="32">
        <v>1855</v>
      </c>
      <c r="J7322" s="33">
        <v>4</v>
      </c>
      <c r="K7322" s="31" t="s">
        <v>94</v>
      </c>
      <c r="L7322" s="31" t="s">
        <v>95</v>
      </c>
    </row>
    <row r="7323" spans="1:12" ht="45" x14ac:dyDescent="0.2">
      <c r="A7323" t="str">
        <f>VLOOKUP(B7323,StateFIPS!A$2:B$52,2)</f>
        <v>Illinois</v>
      </c>
      <c r="B7323">
        <f t="shared" si="117"/>
        <v>17</v>
      </c>
      <c r="C7323" s="31" t="s">
        <v>669</v>
      </c>
      <c r="D7323" s="31" t="s">
        <v>93</v>
      </c>
      <c r="E7323" s="31" t="s">
        <v>3276</v>
      </c>
      <c r="F7323" s="31" t="s">
        <v>3277</v>
      </c>
      <c r="G7323" s="32">
        <v>475156</v>
      </c>
      <c r="H7323" s="31" t="s">
        <v>94</v>
      </c>
      <c r="I7323" s="32">
        <v>111011</v>
      </c>
      <c r="J7323" s="33">
        <v>4</v>
      </c>
      <c r="K7323" s="31" t="s">
        <v>94</v>
      </c>
      <c r="L7323" s="31" t="s">
        <v>95</v>
      </c>
    </row>
    <row r="7324" spans="1:12" ht="45" x14ac:dyDescent="0.2">
      <c r="A7324" t="str">
        <f>VLOOKUP(B7324,StateFIPS!A$2:B$52,2)</f>
        <v>Illinois</v>
      </c>
      <c r="B7324">
        <f t="shared" si="117"/>
        <v>17</v>
      </c>
      <c r="C7324" s="31" t="s">
        <v>688</v>
      </c>
      <c r="D7324" s="31" t="s">
        <v>93</v>
      </c>
      <c r="E7324" s="31" t="s">
        <v>3276</v>
      </c>
      <c r="F7324" s="31" t="s">
        <v>3277</v>
      </c>
      <c r="G7324" s="32">
        <v>63935</v>
      </c>
      <c r="H7324" s="31" t="s">
        <v>94</v>
      </c>
      <c r="I7324" s="32">
        <v>14937</v>
      </c>
      <c r="J7324" s="33">
        <v>4</v>
      </c>
      <c r="K7324" s="31" t="s">
        <v>94</v>
      </c>
      <c r="L7324" s="31" t="s">
        <v>95</v>
      </c>
    </row>
    <row r="7325" spans="1:12" ht="45" x14ac:dyDescent="0.2">
      <c r="A7325" t="str">
        <f>VLOOKUP(B7325,StateFIPS!A$2:B$52,2)</f>
        <v>North Carolina</v>
      </c>
      <c r="B7325">
        <f t="shared" si="117"/>
        <v>37</v>
      </c>
      <c r="C7325" s="31" t="s">
        <v>1409</v>
      </c>
      <c r="D7325" s="31" t="s">
        <v>93</v>
      </c>
      <c r="E7325" s="31" t="s">
        <v>3276</v>
      </c>
      <c r="F7325" s="31" t="s">
        <v>3277</v>
      </c>
      <c r="G7325" s="32">
        <v>5457</v>
      </c>
      <c r="H7325" s="31" t="s">
        <v>94</v>
      </c>
      <c r="I7325" s="32">
        <v>1392</v>
      </c>
      <c r="J7325" s="33">
        <v>4</v>
      </c>
      <c r="K7325" s="31" t="s">
        <v>94</v>
      </c>
      <c r="L7325" s="31" t="s">
        <v>95</v>
      </c>
    </row>
    <row r="7326" spans="1:12" ht="45" x14ac:dyDescent="0.2">
      <c r="A7326" t="str">
        <f>VLOOKUP(B7326,StateFIPS!A$2:B$52,2)</f>
        <v>Illinois</v>
      </c>
      <c r="B7326">
        <f t="shared" si="117"/>
        <v>17</v>
      </c>
      <c r="C7326" s="31" t="s">
        <v>2157</v>
      </c>
      <c r="D7326" s="31" t="s">
        <v>93</v>
      </c>
      <c r="E7326" s="31" t="s">
        <v>3276</v>
      </c>
      <c r="F7326" s="31" t="s">
        <v>3277</v>
      </c>
      <c r="G7326" s="32">
        <v>398728</v>
      </c>
      <c r="H7326" s="31" t="s">
        <v>94</v>
      </c>
      <c r="I7326" s="32">
        <v>93155</v>
      </c>
      <c r="J7326" s="33">
        <v>4</v>
      </c>
      <c r="K7326" s="31" t="s">
        <v>94</v>
      </c>
      <c r="L7326" s="31" t="s">
        <v>95</v>
      </c>
    </row>
    <row r="7327" spans="1:12" ht="45" x14ac:dyDescent="0.2">
      <c r="A7327" t="str">
        <f>VLOOKUP(B7327,StateFIPS!A$2:B$52,2)</f>
        <v>Illinois</v>
      </c>
      <c r="B7327">
        <f t="shared" si="117"/>
        <v>17</v>
      </c>
      <c r="C7327" s="31" t="s">
        <v>2181</v>
      </c>
      <c r="D7327" s="31" t="s">
        <v>93</v>
      </c>
      <c r="E7327" s="31" t="s">
        <v>3276</v>
      </c>
      <c r="F7327" s="31" t="s">
        <v>3277</v>
      </c>
      <c r="G7327" s="32">
        <v>444514</v>
      </c>
      <c r="H7327" s="31" t="s">
        <v>94</v>
      </c>
      <c r="I7327" s="32">
        <v>103852</v>
      </c>
      <c r="J7327" s="33">
        <v>4</v>
      </c>
      <c r="K7327" s="31" t="s">
        <v>94</v>
      </c>
      <c r="L7327" s="31" t="s">
        <v>95</v>
      </c>
    </row>
    <row r="7328" spans="1:12" ht="45" x14ac:dyDescent="0.2">
      <c r="A7328" t="str">
        <f>VLOOKUP(B7328,StateFIPS!A$2:B$52,2)</f>
        <v>North Carolina</v>
      </c>
      <c r="B7328">
        <f t="shared" si="117"/>
        <v>37</v>
      </c>
      <c r="C7328" s="31" t="s">
        <v>1476</v>
      </c>
      <c r="D7328" s="31" t="s">
        <v>93</v>
      </c>
      <c r="E7328" s="31" t="s">
        <v>3276</v>
      </c>
      <c r="F7328" s="31" t="s">
        <v>3277</v>
      </c>
      <c r="G7328" s="32">
        <v>7271</v>
      </c>
      <c r="H7328" s="31" t="s">
        <v>94</v>
      </c>
      <c r="I7328" s="32">
        <v>1855</v>
      </c>
      <c r="J7328" s="33">
        <v>4</v>
      </c>
      <c r="K7328" s="31" t="s">
        <v>94</v>
      </c>
      <c r="L7328" s="31" t="s">
        <v>95</v>
      </c>
    </row>
    <row r="7329" spans="1:12" ht="45" x14ac:dyDescent="0.2">
      <c r="A7329" t="str">
        <f>VLOOKUP(B7329,StateFIPS!A$2:B$52,2)</f>
        <v>North Carolina</v>
      </c>
      <c r="B7329">
        <f t="shared" si="117"/>
        <v>37</v>
      </c>
      <c r="C7329" s="31" t="s">
        <v>1573</v>
      </c>
      <c r="D7329" s="31" t="s">
        <v>93</v>
      </c>
      <c r="E7329" s="31" t="s">
        <v>3276</v>
      </c>
      <c r="F7329" s="31" t="s">
        <v>3277</v>
      </c>
      <c r="G7329" s="32">
        <v>1920</v>
      </c>
      <c r="H7329" s="31" t="s">
        <v>94</v>
      </c>
      <c r="I7329" s="32">
        <v>490</v>
      </c>
      <c r="J7329" s="33">
        <v>4</v>
      </c>
      <c r="K7329" s="31" t="s">
        <v>94</v>
      </c>
      <c r="L7329" s="31" t="s">
        <v>95</v>
      </c>
    </row>
    <row r="7330" spans="1:12" ht="45" x14ac:dyDescent="0.2">
      <c r="A7330" t="str">
        <f>VLOOKUP(B7330,StateFIPS!A$2:B$52,2)</f>
        <v>North Carolina</v>
      </c>
      <c r="B7330">
        <f t="shared" si="117"/>
        <v>37</v>
      </c>
      <c r="C7330" s="31" t="s">
        <v>1210</v>
      </c>
      <c r="D7330" s="31" t="s">
        <v>93</v>
      </c>
      <c r="E7330" s="31" t="s">
        <v>3276</v>
      </c>
      <c r="F7330" s="31" t="s">
        <v>3277</v>
      </c>
      <c r="G7330" s="32">
        <v>7271</v>
      </c>
      <c r="H7330" s="31" t="s">
        <v>94</v>
      </c>
      <c r="I7330" s="32">
        <v>1855</v>
      </c>
      <c r="J7330" s="33">
        <v>4</v>
      </c>
      <c r="K7330" s="31" t="s">
        <v>94</v>
      </c>
      <c r="L7330" s="31" t="s">
        <v>95</v>
      </c>
    </row>
    <row r="7331" spans="1:12" ht="45" x14ac:dyDescent="0.2">
      <c r="A7331" t="str">
        <f>VLOOKUP(B7331,StateFIPS!A$2:B$52,2)</f>
        <v>Ohio</v>
      </c>
      <c r="B7331">
        <f t="shared" si="117"/>
        <v>39</v>
      </c>
      <c r="C7331" s="31" t="s">
        <v>1926</v>
      </c>
      <c r="D7331" s="31" t="s">
        <v>93</v>
      </c>
      <c r="E7331" s="31" t="s">
        <v>3276</v>
      </c>
      <c r="F7331" s="31" t="s">
        <v>3277</v>
      </c>
      <c r="G7331" s="32">
        <v>108456</v>
      </c>
      <c r="H7331" s="31" t="s">
        <v>94</v>
      </c>
      <c r="I7331" s="32">
        <v>26034</v>
      </c>
      <c r="J7331" s="33">
        <v>4</v>
      </c>
      <c r="K7331" s="31" t="s">
        <v>94</v>
      </c>
      <c r="L7331" s="31" t="s">
        <v>95</v>
      </c>
    </row>
    <row r="7332" spans="1:12" ht="45" x14ac:dyDescent="0.2">
      <c r="A7332" t="str">
        <f>VLOOKUP(B7332,StateFIPS!A$2:B$52,2)</f>
        <v>North Dakota</v>
      </c>
      <c r="B7332">
        <f t="shared" si="117"/>
        <v>38</v>
      </c>
      <c r="C7332" s="31" t="s">
        <v>1462</v>
      </c>
      <c r="D7332" s="31" t="s">
        <v>93</v>
      </c>
      <c r="E7332" s="31" t="s">
        <v>3276</v>
      </c>
      <c r="F7332" s="31" t="s">
        <v>3277</v>
      </c>
      <c r="G7332" s="32">
        <v>26979</v>
      </c>
      <c r="H7332" s="31" t="s">
        <v>94</v>
      </c>
      <c r="I7332" s="32">
        <v>6013</v>
      </c>
      <c r="J7332" s="33">
        <v>4</v>
      </c>
      <c r="K7332" s="31" t="s">
        <v>94</v>
      </c>
      <c r="L7332" s="31" t="s">
        <v>95</v>
      </c>
    </row>
    <row r="7333" spans="1:12" ht="45" x14ac:dyDescent="0.2">
      <c r="A7333" t="str">
        <f>VLOOKUP(B7333,StateFIPS!A$2:B$52,2)</f>
        <v>Illinois</v>
      </c>
      <c r="B7333">
        <f t="shared" si="117"/>
        <v>17</v>
      </c>
      <c r="C7333" s="31" t="s">
        <v>720</v>
      </c>
      <c r="D7333" s="31" t="s">
        <v>93</v>
      </c>
      <c r="E7333" s="31" t="s">
        <v>3276</v>
      </c>
      <c r="F7333" s="31" t="s">
        <v>3277</v>
      </c>
      <c r="G7333" s="32">
        <v>7793</v>
      </c>
      <c r="H7333" s="31" t="s">
        <v>94</v>
      </c>
      <c r="I7333" s="32">
        <v>1821</v>
      </c>
      <c r="J7333" s="33">
        <v>4</v>
      </c>
      <c r="K7333" s="31" t="s">
        <v>94</v>
      </c>
      <c r="L7333" s="31" t="s">
        <v>95</v>
      </c>
    </row>
    <row r="7334" spans="1:12" ht="45" x14ac:dyDescent="0.2">
      <c r="A7334" t="str">
        <f>VLOOKUP(B7334,StateFIPS!A$2:B$52,2)</f>
        <v>Ohio</v>
      </c>
      <c r="B7334">
        <f t="shared" si="117"/>
        <v>39</v>
      </c>
      <c r="C7334" s="31" t="s">
        <v>1432</v>
      </c>
      <c r="D7334" s="31" t="s">
        <v>93</v>
      </c>
      <c r="E7334" s="31" t="s">
        <v>3276</v>
      </c>
      <c r="F7334" s="31" t="s">
        <v>3277</v>
      </c>
      <c r="G7334" s="32">
        <v>25357</v>
      </c>
      <c r="H7334" s="31" t="s">
        <v>94</v>
      </c>
      <c r="I7334" s="32">
        <v>6087</v>
      </c>
      <c r="J7334" s="33">
        <v>4</v>
      </c>
      <c r="K7334" s="31" t="s">
        <v>94</v>
      </c>
      <c r="L7334" s="31" t="s">
        <v>95</v>
      </c>
    </row>
    <row r="7335" spans="1:12" ht="45" x14ac:dyDescent="0.2">
      <c r="A7335" t="str">
        <f>VLOOKUP(B7335,StateFIPS!A$2:B$52,2)</f>
        <v>Illinois</v>
      </c>
      <c r="B7335">
        <f t="shared" si="117"/>
        <v>17</v>
      </c>
      <c r="C7335" s="31" t="s">
        <v>687</v>
      </c>
      <c r="D7335" s="31" t="s">
        <v>93</v>
      </c>
      <c r="E7335" s="31" t="s">
        <v>3276</v>
      </c>
      <c r="F7335" s="31" t="s">
        <v>3277</v>
      </c>
      <c r="G7335" s="32">
        <v>157865</v>
      </c>
      <c r="H7335" s="31" t="s">
        <v>94</v>
      </c>
      <c r="I7335" s="32">
        <v>36882</v>
      </c>
      <c r="J7335" s="33">
        <v>4</v>
      </c>
      <c r="K7335" s="31" t="s">
        <v>94</v>
      </c>
      <c r="L7335" s="31" t="s">
        <v>95</v>
      </c>
    </row>
    <row r="7336" spans="1:12" ht="45" x14ac:dyDescent="0.2">
      <c r="A7336" t="str">
        <f>VLOOKUP(B7336,StateFIPS!A$2:B$52,2)</f>
        <v>North Carolina</v>
      </c>
      <c r="B7336">
        <f t="shared" si="117"/>
        <v>37</v>
      </c>
      <c r="C7336" s="31" t="s">
        <v>2710</v>
      </c>
      <c r="D7336" s="31" t="s">
        <v>93</v>
      </c>
      <c r="E7336" s="31" t="s">
        <v>3276</v>
      </c>
      <c r="F7336" s="31" t="s">
        <v>3277</v>
      </c>
      <c r="G7336" s="32">
        <v>18550</v>
      </c>
      <c r="H7336" s="31" t="s">
        <v>94</v>
      </c>
      <c r="I7336" s="32">
        <v>4731</v>
      </c>
      <c r="J7336" s="33">
        <v>4</v>
      </c>
      <c r="K7336" s="31" t="s">
        <v>94</v>
      </c>
      <c r="L7336" s="31" t="s">
        <v>95</v>
      </c>
    </row>
    <row r="7337" spans="1:12" ht="45" x14ac:dyDescent="0.2">
      <c r="A7337" t="str">
        <f>VLOOKUP(B7337,StateFIPS!A$2:B$52,2)</f>
        <v>Ohio</v>
      </c>
      <c r="B7337">
        <f t="shared" si="117"/>
        <v>39</v>
      </c>
      <c r="C7337" s="31" t="s">
        <v>2147</v>
      </c>
      <c r="D7337" s="31" t="s">
        <v>93</v>
      </c>
      <c r="E7337" s="31" t="s">
        <v>3276</v>
      </c>
      <c r="F7337" s="31" t="s">
        <v>3277</v>
      </c>
      <c r="G7337" s="32">
        <v>9302</v>
      </c>
      <c r="H7337" s="31" t="s">
        <v>94</v>
      </c>
      <c r="I7337" s="32">
        <v>2233</v>
      </c>
      <c r="J7337" s="33">
        <v>4</v>
      </c>
      <c r="K7337" s="31" t="s">
        <v>94</v>
      </c>
      <c r="L7337" s="31" t="s">
        <v>95</v>
      </c>
    </row>
    <row r="7338" spans="1:12" ht="45" x14ac:dyDescent="0.2">
      <c r="A7338" t="str">
        <f>VLOOKUP(B7338,StateFIPS!A$2:B$52,2)</f>
        <v>North Carolina</v>
      </c>
      <c r="B7338">
        <f t="shared" si="117"/>
        <v>37</v>
      </c>
      <c r="C7338" s="31" t="s">
        <v>1191</v>
      </c>
      <c r="D7338" s="31" t="s">
        <v>93</v>
      </c>
      <c r="E7338" s="31" t="s">
        <v>3276</v>
      </c>
      <c r="F7338" s="31" t="s">
        <v>3277</v>
      </c>
      <c r="G7338" s="32">
        <v>92771</v>
      </c>
      <c r="H7338" s="31" t="s">
        <v>94</v>
      </c>
      <c r="I7338" s="32">
        <v>23662</v>
      </c>
      <c r="J7338" s="33">
        <v>4</v>
      </c>
      <c r="K7338" s="31" t="s">
        <v>94</v>
      </c>
      <c r="L7338" s="31" t="s">
        <v>95</v>
      </c>
    </row>
    <row r="7339" spans="1:12" ht="45" x14ac:dyDescent="0.2">
      <c r="A7339" t="str">
        <f>VLOOKUP(B7339,StateFIPS!A$2:B$52,2)</f>
        <v>North Carolina</v>
      </c>
      <c r="B7339">
        <f t="shared" si="117"/>
        <v>37</v>
      </c>
      <c r="C7339" s="31" t="s">
        <v>1775</v>
      </c>
      <c r="D7339" s="31" t="s">
        <v>93</v>
      </c>
      <c r="E7339" s="31" t="s">
        <v>3276</v>
      </c>
      <c r="F7339" s="31" t="s">
        <v>3277</v>
      </c>
      <c r="G7339" s="32">
        <v>1466</v>
      </c>
      <c r="H7339" s="31" t="s">
        <v>94</v>
      </c>
      <c r="I7339" s="32">
        <v>374</v>
      </c>
      <c r="J7339" s="33">
        <v>4</v>
      </c>
      <c r="K7339" s="31" t="s">
        <v>94</v>
      </c>
      <c r="L7339" s="31" t="s">
        <v>95</v>
      </c>
    </row>
    <row r="7340" spans="1:12" ht="45" x14ac:dyDescent="0.2">
      <c r="A7340" t="str">
        <f>VLOOKUP(B7340,StateFIPS!A$2:B$52,2)</f>
        <v>Illinois</v>
      </c>
      <c r="B7340">
        <f t="shared" si="117"/>
        <v>17</v>
      </c>
      <c r="C7340" s="31" t="s">
        <v>2156</v>
      </c>
      <c r="D7340" s="31" t="s">
        <v>93</v>
      </c>
      <c r="E7340" s="31" t="s">
        <v>3276</v>
      </c>
      <c r="F7340" s="31" t="s">
        <v>3277</v>
      </c>
      <c r="G7340" s="32">
        <v>271550</v>
      </c>
      <c r="H7340" s="31" t="s">
        <v>94</v>
      </c>
      <c r="I7340" s="32">
        <v>63442</v>
      </c>
      <c r="J7340" s="33">
        <v>4</v>
      </c>
      <c r="K7340" s="31" t="s">
        <v>94</v>
      </c>
      <c r="L7340" s="31" t="s">
        <v>95</v>
      </c>
    </row>
    <row r="7341" spans="1:12" ht="45" x14ac:dyDescent="0.2">
      <c r="A7341" t="str">
        <f>VLOOKUP(B7341,StateFIPS!A$2:B$52,2)</f>
        <v>North Carolina</v>
      </c>
      <c r="B7341">
        <f t="shared" si="117"/>
        <v>37</v>
      </c>
      <c r="C7341" s="31" t="s">
        <v>2714</v>
      </c>
      <c r="D7341" s="31" t="s">
        <v>93</v>
      </c>
      <c r="E7341" s="31" t="s">
        <v>3276</v>
      </c>
      <c r="F7341" s="31" t="s">
        <v>3277</v>
      </c>
      <c r="G7341" s="32">
        <v>126893</v>
      </c>
      <c r="H7341" s="31" t="s">
        <v>94</v>
      </c>
      <c r="I7341" s="32">
        <v>32366</v>
      </c>
      <c r="J7341" s="33">
        <v>4</v>
      </c>
      <c r="K7341" s="31" t="s">
        <v>94</v>
      </c>
      <c r="L7341" s="31" t="s">
        <v>95</v>
      </c>
    </row>
    <row r="7342" spans="1:12" ht="45" x14ac:dyDescent="0.2">
      <c r="A7342" t="str">
        <f>VLOOKUP(B7342,StateFIPS!A$2:B$52,2)</f>
        <v>Illinois</v>
      </c>
      <c r="B7342">
        <f t="shared" si="117"/>
        <v>17</v>
      </c>
      <c r="C7342" s="31" t="s">
        <v>709</v>
      </c>
      <c r="D7342" s="31" t="s">
        <v>93</v>
      </c>
      <c r="E7342" s="31" t="s">
        <v>3276</v>
      </c>
      <c r="F7342" s="31" t="s">
        <v>3277</v>
      </c>
      <c r="G7342" s="32">
        <v>253289</v>
      </c>
      <c r="H7342" s="31" t="s">
        <v>94</v>
      </c>
      <c r="I7342" s="32">
        <v>59176</v>
      </c>
      <c r="J7342" s="33">
        <v>4</v>
      </c>
      <c r="K7342" s="31" t="s">
        <v>94</v>
      </c>
      <c r="L7342" s="31" t="s">
        <v>95</v>
      </c>
    </row>
    <row r="7343" spans="1:12" ht="45" x14ac:dyDescent="0.2">
      <c r="A7343" t="str">
        <f>VLOOKUP(B7343,StateFIPS!A$2:B$52,2)</f>
        <v>Ohio</v>
      </c>
      <c r="B7343">
        <f t="shared" si="117"/>
        <v>39</v>
      </c>
      <c r="C7343" s="31" t="s">
        <v>2258</v>
      </c>
      <c r="D7343" s="31" t="s">
        <v>93</v>
      </c>
      <c r="E7343" s="31" t="s">
        <v>3276</v>
      </c>
      <c r="F7343" s="31" t="s">
        <v>3277</v>
      </c>
      <c r="G7343" s="32">
        <v>205013</v>
      </c>
      <c r="H7343" s="31" t="s">
        <v>94</v>
      </c>
      <c r="I7343" s="32">
        <v>49211</v>
      </c>
      <c r="J7343" s="33">
        <v>4</v>
      </c>
      <c r="K7343" s="31" t="s">
        <v>94</v>
      </c>
      <c r="L7343" s="31" t="s">
        <v>95</v>
      </c>
    </row>
    <row r="7344" spans="1:12" ht="45" x14ac:dyDescent="0.2">
      <c r="A7344" t="str">
        <f>VLOOKUP(B7344,StateFIPS!A$2:B$52,2)</f>
        <v>Idaho</v>
      </c>
      <c r="B7344">
        <f t="shared" si="117"/>
        <v>16</v>
      </c>
      <c r="C7344" s="31" t="s">
        <v>2164</v>
      </c>
      <c r="D7344" s="31" t="s">
        <v>93</v>
      </c>
      <c r="E7344" s="31" t="s">
        <v>3276</v>
      </c>
      <c r="F7344" s="31" t="s">
        <v>3277</v>
      </c>
      <c r="G7344" s="32">
        <v>11008</v>
      </c>
      <c r="H7344" s="31" t="s">
        <v>94</v>
      </c>
      <c r="I7344" s="32">
        <v>2457</v>
      </c>
      <c r="J7344" s="33">
        <v>4</v>
      </c>
      <c r="K7344" s="31" t="s">
        <v>94</v>
      </c>
      <c r="L7344" s="31" t="s">
        <v>95</v>
      </c>
    </row>
    <row r="7345" spans="1:12" ht="45" x14ac:dyDescent="0.2">
      <c r="A7345" t="str">
        <f>VLOOKUP(B7345,StateFIPS!A$2:B$52,2)</f>
        <v>Ohio</v>
      </c>
      <c r="B7345">
        <f t="shared" si="117"/>
        <v>39</v>
      </c>
      <c r="C7345" s="31" t="s">
        <v>2171</v>
      </c>
      <c r="D7345" s="31" t="s">
        <v>93</v>
      </c>
      <c r="E7345" s="31" t="s">
        <v>3276</v>
      </c>
      <c r="F7345" s="31" t="s">
        <v>3277</v>
      </c>
      <c r="G7345" s="32">
        <v>82820</v>
      </c>
      <c r="H7345" s="31" t="s">
        <v>94</v>
      </c>
      <c r="I7345" s="32">
        <v>19880</v>
      </c>
      <c r="J7345" s="33">
        <v>4</v>
      </c>
      <c r="K7345" s="31" t="s">
        <v>94</v>
      </c>
      <c r="L7345" s="31" t="s">
        <v>95</v>
      </c>
    </row>
    <row r="7346" spans="1:12" ht="45" x14ac:dyDescent="0.2">
      <c r="A7346" t="str">
        <f>VLOOKUP(B7346,StateFIPS!A$2:B$52,2)</f>
        <v>North Carolina</v>
      </c>
      <c r="B7346">
        <f t="shared" si="117"/>
        <v>37</v>
      </c>
      <c r="C7346" s="31" t="s">
        <v>1200</v>
      </c>
      <c r="D7346" s="31" t="s">
        <v>93</v>
      </c>
      <c r="E7346" s="31" t="s">
        <v>3276</v>
      </c>
      <c r="F7346" s="31" t="s">
        <v>3277</v>
      </c>
      <c r="G7346" s="32">
        <v>24220</v>
      </c>
      <c r="H7346" s="31" t="s">
        <v>94</v>
      </c>
      <c r="I7346" s="32">
        <v>6178</v>
      </c>
      <c r="J7346" s="33">
        <v>4</v>
      </c>
      <c r="K7346" s="31" t="s">
        <v>94</v>
      </c>
      <c r="L7346" s="31" t="s">
        <v>95</v>
      </c>
    </row>
    <row r="7347" spans="1:12" ht="45" x14ac:dyDescent="0.2">
      <c r="A7347" t="str">
        <f>VLOOKUP(B7347,StateFIPS!A$2:B$52,2)</f>
        <v>Illinois</v>
      </c>
      <c r="B7347">
        <f t="shared" si="117"/>
        <v>17</v>
      </c>
      <c r="C7347" s="31" t="s">
        <v>3183</v>
      </c>
      <c r="D7347" s="31" t="s">
        <v>93</v>
      </c>
      <c r="E7347" s="31" t="s">
        <v>3276</v>
      </c>
      <c r="F7347" s="31" t="s">
        <v>3277</v>
      </c>
      <c r="G7347" s="32">
        <v>67105</v>
      </c>
      <c r="H7347" s="31" t="s">
        <v>94</v>
      </c>
      <c r="I7347" s="32">
        <v>15678</v>
      </c>
      <c r="J7347" s="33">
        <v>4</v>
      </c>
      <c r="K7347" s="31" t="s">
        <v>94</v>
      </c>
      <c r="L7347" s="31" t="s">
        <v>95</v>
      </c>
    </row>
    <row r="7348" spans="1:12" ht="45" x14ac:dyDescent="0.2">
      <c r="A7348" t="str">
        <f>VLOOKUP(B7348,StateFIPS!A$2:B$52,2)</f>
        <v>Ohio</v>
      </c>
      <c r="B7348">
        <f t="shared" si="117"/>
        <v>39</v>
      </c>
      <c r="C7348" s="31" t="s">
        <v>2240</v>
      </c>
      <c r="D7348" s="31" t="s">
        <v>93</v>
      </c>
      <c r="E7348" s="31" t="s">
        <v>3276</v>
      </c>
      <c r="F7348" s="31" t="s">
        <v>3277</v>
      </c>
      <c r="G7348" s="32">
        <v>164289</v>
      </c>
      <c r="H7348" s="31" t="s">
        <v>94</v>
      </c>
      <c r="I7348" s="32">
        <v>39436</v>
      </c>
      <c r="J7348" s="33">
        <v>4</v>
      </c>
      <c r="K7348" s="31" t="s">
        <v>94</v>
      </c>
      <c r="L7348" s="31" t="s">
        <v>95</v>
      </c>
    </row>
    <row r="7349" spans="1:12" ht="45" x14ac:dyDescent="0.2">
      <c r="A7349" t="str">
        <f>VLOOKUP(B7349,StateFIPS!A$2:B$52,2)</f>
        <v>Ohio</v>
      </c>
      <c r="B7349">
        <f t="shared" si="117"/>
        <v>39</v>
      </c>
      <c r="C7349" s="31" t="s">
        <v>1892</v>
      </c>
      <c r="D7349" s="31" t="s">
        <v>93</v>
      </c>
      <c r="E7349" s="31" t="s">
        <v>3276</v>
      </c>
      <c r="F7349" s="31" t="s">
        <v>3277</v>
      </c>
      <c r="G7349" s="32">
        <v>55050</v>
      </c>
      <c r="H7349" s="31" t="s">
        <v>94</v>
      </c>
      <c r="I7349" s="32">
        <v>13214</v>
      </c>
      <c r="J7349" s="33">
        <v>4</v>
      </c>
      <c r="K7349" s="31" t="s">
        <v>94</v>
      </c>
      <c r="L7349" s="31" t="s">
        <v>95</v>
      </c>
    </row>
    <row r="7350" spans="1:12" ht="45" x14ac:dyDescent="0.2">
      <c r="A7350" t="str">
        <f>VLOOKUP(B7350,StateFIPS!A$2:B$52,2)</f>
        <v>Illinois</v>
      </c>
      <c r="B7350">
        <f t="shared" si="117"/>
        <v>17</v>
      </c>
      <c r="C7350" s="31" t="s">
        <v>2199</v>
      </c>
      <c r="D7350" s="31" t="s">
        <v>93</v>
      </c>
      <c r="E7350" s="31" t="s">
        <v>3276</v>
      </c>
      <c r="F7350" s="31" t="s">
        <v>3277</v>
      </c>
      <c r="G7350" s="32">
        <v>259003</v>
      </c>
      <c r="H7350" s="31" t="s">
        <v>94</v>
      </c>
      <c r="I7350" s="32">
        <v>60511</v>
      </c>
      <c r="J7350" s="33">
        <v>4</v>
      </c>
      <c r="K7350" s="31" t="s">
        <v>94</v>
      </c>
      <c r="L7350" s="31" t="s">
        <v>95</v>
      </c>
    </row>
    <row r="7351" spans="1:12" ht="45" x14ac:dyDescent="0.2">
      <c r="A7351" t="str">
        <f>VLOOKUP(B7351,StateFIPS!A$2:B$52,2)</f>
        <v>North Carolina</v>
      </c>
      <c r="B7351">
        <f t="shared" si="117"/>
        <v>37</v>
      </c>
      <c r="C7351" s="31" t="s">
        <v>1402</v>
      </c>
      <c r="D7351" s="31" t="s">
        <v>93</v>
      </c>
      <c r="E7351" s="31" t="s">
        <v>3276</v>
      </c>
      <c r="F7351" s="31" t="s">
        <v>3277</v>
      </c>
      <c r="G7351" s="32">
        <v>791261</v>
      </c>
      <c r="H7351" s="31" t="s">
        <v>94</v>
      </c>
      <c r="I7351" s="32">
        <v>201822</v>
      </c>
      <c r="J7351" s="33">
        <v>4</v>
      </c>
      <c r="K7351" s="31" t="s">
        <v>94</v>
      </c>
      <c r="L7351" s="31" t="s">
        <v>95</v>
      </c>
    </row>
    <row r="7352" spans="1:12" ht="45" x14ac:dyDescent="0.2">
      <c r="A7352" t="str">
        <f>VLOOKUP(B7352,StateFIPS!A$2:B$52,2)</f>
        <v>North Carolina</v>
      </c>
      <c r="B7352">
        <f t="shared" si="117"/>
        <v>37</v>
      </c>
      <c r="C7352" s="31" t="s">
        <v>1190</v>
      </c>
      <c r="D7352" s="31" t="s">
        <v>93</v>
      </c>
      <c r="E7352" s="31" t="s">
        <v>3276</v>
      </c>
      <c r="F7352" s="31" t="s">
        <v>3277</v>
      </c>
      <c r="G7352" s="32">
        <v>4558</v>
      </c>
      <c r="H7352" s="31" t="s">
        <v>94</v>
      </c>
      <c r="I7352" s="32">
        <v>1163</v>
      </c>
      <c r="J7352" s="33">
        <v>4</v>
      </c>
      <c r="K7352" s="31" t="s">
        <v>94</v>
      </c>
      <c r="L7352" s="31" t="s">
        <v>95</v>
      </c>
    </row>
    <row r="7353" spans="1:12" ht="45" x14ac:dyDescent="0.2">
      <c r="A7353" t="str">
        <f>VLOOKUP(B7353,StateFIPS!A$2:B$52,2)</f>
        <v>Illinois</v>
      </c>
      <c r="B7353">
        <f t="shared" si="117"/>
        <v>17</v>
      </c>
      <c r="C7353" s="31" t="s">
        <v>2177</v>
      </c>
      <c r="D7353" s="31" t="s">
        <v>93</v>
      </c>
      <c r="E7353" s="31" t="s">
        <v>3276</v>
      </c>
      <c r="F7353" s="31" t="s">
        <v>3277</v>
      </c>
      <c r="G7353" s="32">
        <v>140458</v>
      </c>
      <c r="H7353" s="31" t="s">
        <v>94</v>
      </c>
      <c r="I7353" s="32">
        <v>32815</v>
      </c>
      <c r="J7353" s="33">
        <v>4</v>
      </c>
      <c r="K7353" s="31" t="s">
        <v>94</v>
      </c>
      <c r="L7353" s="31" t="s">
        <v>95</v>
      </c>
    </row>
    <row r="7354" spans="1:12" ht="45" x14ac:dyDescent="0.2">
      <c r="A7354" t="str">
        <f>VLOOKUP(B7354,StateFIPS!A$2:B$52,2)</f>
        <v>North Dakota</v>
      </c>
      <c r="B7354">
        <f t="shared" si="117"/>
        <v>38</v>
      </c>
      <c r="C7354" s="31" t="s">
        <v>1453</v>
      </c>
      <c r="D7354" s="31" t="s">
        <v>93</v>
      </c>
      <c r="E7354" s="31" t="s">
        <v>3276</v>
      </c>
      <c r="F7354" s="31" t="s">
        <v>3277</v>
      </c>
      <c r="G7354" s="32">
        <v>106492</v>
      </c>
      <c r="H7354" s="31" t="s">
        <v>94</v>
      </c>
      <c r="I7354" s="32">
        <v>23736</v>
      </c>
      <c r="J7354" s="33">
        <v>4</v>
      </c>
      <c r="K7354" s="31" t="s">
        <v>94</v>
      </c>
      <c r="L7354" s="31" t="s">
        <v>95</v>
      </c>
    </row>
    <row r="7355" spans="1:12" ht="45" x14ac:dyDescent="0.2">
      <c r="A7355" t="str">
        <f>VLOOKUP(B7355,StateFIPS!A$2:B$52,2)</f>
        <v>Ohio</v>
      </c>
      <c r="B7355">
        <f t="shared" si="117"/>
        <v>39</v>
      </c>
      <c r="C7355" s="31" t="s">
        <v>1515</v>
      </c>
      <c r="D7355" s="31" t="s">
        <v>93</v>
      </c>
      <c r="E7355" s="31" t="s">
        <v>3276</v>
      </c>
      <c r="F7355" s="31" t="s">
        <v>3277</v>
      </c>
      <c r="G7355" s="32">
        <v>10542</v>
      </c>
      <c r="H7355" s="31" t="s">
        <v>94</v>
      </c>
      <c r="I7355" s="32">
        <v>2530</v>
      </c>
      <c r="J7355" s="33">
        <v>4</v>
      </c>
      <c r="K7355" s="31" t="s">
        <v>94</v>
      </c>
      <c r="L7355" s="31" t="s">
        <v>95</v>
      </c>
    </row>
    <row r="7356" spans="1:12" ht="45" x14ac:dyDescent="0.2">
      <c r="A7356" t="str">
        <f>VLOOKUP(B7356,StateFIPS!A$2:B$52,2)</f>
        <v>Ohio</v>
      </c>
      <c r="B7356">
        <f t="shared" si="117"/>
        <v>39</v>
      </c>
      <c r="C7356" s="31" t="s">
        <v>1513</v>
      </c>
      <c r="D7356" s="31" t="s">
        <v>93</v>
      </c>
      <c r="E7356" s="31" t="s">
        <v>3276</v>
      </c>
      <c r="F7356" s="31" t="s">
        <v>3277</v>
      </c>
      <c r="G7356" s="32">
        <v>98456</v>
      </c>
      <c r="H7356" s="31" t="s">
        <v>94</v>
      </c>
      <c r="I7356" s="32">
        <v>23633</v>
      </c>
      <c r="J7356" s="33">
        <v>4</v>
      </c>
      <c r="K7356" s="31" t="s">
        <v>94</v>
      </c>
      <c r="L7356" s="31" t="s">
        <v>95</v>
      </c>
    </row>
    <row r="7357" spans="1:12" ht="45" x14ac:dyDescent="0.2">
      <c r="A7357" t="str">
        <f>VLOOKUP(B7357,StateFIPS!A$2:B$52,2)</f>
        <v>North Dakota</v>
      </c>
      <c r="B7357">
        <f t="shared" si="117"/>
        <v>38</v>
      </c>
      <c r="C7357" s="31" t="s">
        <v>1414</v>
      </c>
      <c r="D7357" s="31" t="s">
        <v>93</v>
      </c>
      <c r="E7357" s="31" t="s">
        <v>3276</v>
      </c>
      <c r="F7357" s="31" t="s">
        <v>3277</v>
      </c>
      <c r="G7357" s="32">
        <v>9085</v>
      </c>
      <c r="H7357" s="31" t="s">
        <v>94</v>
      </c>
      <c r="I7357" s="32">
        <v>2025</v>
      </c>
      <c r="J7357" s="33">
        <v>4</v>
      </c>
      <c r="K7357" s="31" t="s">
        <v>94</v>
      </c>
      <c r="L7357" s="31" t="s">
        <v>95</v>
      </c>
    </row>
    <row r="7358" spans="1:12" ht="45" x14ac:dyDescent="0.2">
      <c r="A7358" t="str">
        <f>VLOOKUP(B7358,StateFIPS!A$2:B$52,2)</f>
        <v>Illinois</v>
      </c>
      <c r="B7358">
        <f t="shared" si="117"/>
        <v>17</v>
      </c>
      <c r="C7358" s="31" t="s">
        <v>663</v>
      </c>
      <c r="D7358" s="31" t="s">
        <v>93</v>
      </c>
      <c r="E7358" s="31" t="s">
        <v>3276</v>
      </c>
      <c r="F7358" s="31" t="s">
        <v>3277</v>
      </c>
      <c r="G7358" s="32">
        <v>23437</v>
      </c>
      <c r="H7358" s="31" t="s">
        <v>94</v>
      </c>
      <c r="I7358" s="32">
        <v>5476</v>
      </c>
      <c r="J7358" s="33">
        <v>4</v>
      </c>
      <c r="K7358" s="31" t="s">
        <v>94</v>
      </c>
      <c r="L7358" s="31" t="s">
        <v>95</v>
      </c>
    </row>
    <row r="7359" spans="1:12" ht="45" x14ac:dyDescent="0.2">
      <c r="A7359" t="str">
        <f>VLOOKUP(B7359,StateFIPS!A$2:B$52,2)</f>
        <v>North Carolina</v>
      </c>
      <c r="B7359">
        <f t="shared" si="117"/>
        <v>37</v>
      </c>
      <c r="C7359" s="31" t="s">
        <v>1198</v>
      </c>
      <c r="D7359" s="31" t="s">
        <v>93</v>
      </c>
      <c r="E7359" s="31" t="s">
        <v>3276</v>
      </c>
      <c r="F7359" s="31" t="s">
        <v>3277</v>
      </c>
      <c r="G7359" s="32">
        <v>7271</v>
      </c>
      <c r="H7359" s="31" t="s">
        <v>94</v>
      </c>
      <c r="I7359" s="32">
        <v>1855</v>
      </c>
      <c r="J7359" s="33">
        <v>4</v>
      </c>
      <c r="K7359" s="31" t="s">
        <v>94</v>
      </c>
      <c r="L7359" s="31" t="s">
        <v>95</v>
      </c>
    </row>
    <row r="7360" spans="1:12" ht="45" x14ac:dyDescent="0.2">
      <c r="A7360" t="str">
        <f>VLOOKUP(B7360,StateFIPS!A$2:B$52,2)</f>
        <v>Illinois</v>
      </c>
      <c r="B7360">
        <f t="shared" si="117"/>
        <v>17</v>
      </c>
      <c r="C7360" s="31" t="s">
        <v>694</v>
      </c>
      <c r="D7360" s="31" t="s">
        <v>93</v>
      </c>
      <c r="E7360" s="31" t="s">
        <v>3276</v>
      </c>
      <c r="F7360" s="31" t="s">
        <v>3277</v>
      </c>
      <c r="G7360" s="32">
        <v>198344</v>
      </c>
      <c r="H7360" s="31" t="s">
        <v>94</v>
      </c>
      <c r="I7360" s="32">
        <v>46339</v>
      </c>
      <c r="J7360" s="33">
        <v>4</v>
      </c>
      <c r="K7360" s="31" t="s">
        <v>94</v>
      </c>
      <c r="L7360" s="31" t="s">
        <v>95</v>
      </c>
    </row>
    <row r="7361" spans="1:12" ht="45" x14ac:dyDescent="0.2">
      <c r="A7361" t="str">
        <f>VLOOKUP(B7361,StateFIPS!A$2:B$52,2)</f>
        <v>Ohio</v>
      </c>
      <c r="B7361">
        <f t="shared" si="117"/>
        <v>39</v>
      </c>
      <c r="C7361" s="31" t="s">
        <v>1633</v>
      </c>
      <c r="D7361" s="31" t="s">
        <v>93</v>
      </c>
      <c r="E7361" s="31" t="s">
        <v>3276</v>
      </c>
      <c r="F7361" s="31" t="s">
        <v>3277</v>
      </c>
      <c r="G7361" s="32">
        <v>29036</v>
      </c>
      <c r="H7361" s="31" t="s">
        <v>94</v>
      </c>
      <c r="I7361" s="32">
        <v>6970</v>
      </c>
      <c r="J7361" s="33">
        <v>4</v>
      </c>
      <c r="K7361" s="31" t="s">
        <v>94</v>
      </c>
      <c r="L7361" s="31" t="s">
        <v>95</v>
      </c>
    </row>
    <row r="7362" spans="1:12" ht="45" x14ac:dyDescent="0.2">
      <c r="A7362" t="str">
        <f>VLOOKUP(B7362,StateFIPS!A$2:B$52,2)</f>
        <v>Illinois</v>
      </c>
      <c r="B7362">
        <f t="shared" si="117"/>
        <v>17</v>
      </c>
      <c r="C7362" s="31" t="s">
        <v>2211</v>
      </c>
      <c r="D7362" s="31" t="s">
        <v>93</v>
      </c>
      <c r="E7362" s="31" t="s">
        <v>3276</v>
      </c>
      <c r="F7362" s="31" t="s">
        <v>3277</v>
      </c>
      <c r="G7362" s="32">
        <v>116122</v>
      </c>
      <c r="H7362" s="31" t="s">
        <v>94</v>
      </c>
      <c r="I7362" s="32">
        <v>27130</v>
      </c>
      <c r="J7362" s="33">
        <v>4</v>
      </c>
      <c r="K7362" s="31" t="s">
        <v>94</v>
      </c>
      <c r="L7362" s="31" t="s">
        <v>95</v>
      </c>
    </row>
    <row r="7363" spans="1:12" ht="45" x14ac:dyDescent="0.2">
      <c r="A7363" t="str">
        <f>VLOOKUP(B7363,StateFIPS!A$2:B$52,2)</f>
        <v>Illinois</v>
      </c>
      <c r="B7363">
        <f t="shared" ref="B7363:B7426" si="118">VALUE(LEFT(C7363,2))</f>
        <v>17</v>
      </c>
      <c r="C7363" s="31" t="s">
        <v>2197</v>
      </c>
      <c r="D7363" s="31" t="s">
        <v>93</v>
      </c>
      <c r="E7363" s="31" t="s">
        <v>3276</v>
      </c>
      <c r="F7363" s="31" t="s">
        <v>3277</v>
      </c>
      <c r="G7363" s="32">
        <v>146457</v>
      </c>
      <c r="H7363" s="31" t="s">
        <v>94</v>
      </c>
      <c r="I7363" s="32">
        <v>34217</v>
      </c>
      <c r="J7363" s="33">
        <v>4</v>
      </c>
      <c r="K7363" s="31" t="s">
        <v>94</v>
      </c>
      <c r="L7363" s="31" t="s">
        <v>95</v>
      </c>
    </row>
    <row r="7364" spans="1:12" ht="45" x14ac:dyDescent="0.2">
      <c r="A7364" t="str">
        <f>VLOOKUP(B7364,StateFIPS!A$2:B$52,2)</f>
        <v>North Dakota</v>
      </c>
      <c r="B7364">
        <f t="shared" si="118"/>
        <v>38</v>
      </c>
      <c r="C7364" s="31" t="s">
        <v>3191</v>
      </c>
      <c r="D7364" s="31" t="s">
        <v>93</v>
      </c>
      <c r="E7364" s="31" t="s">
        <v>3276</v>
      </c>
      <c r="F7364" s="31" t="s">
        <v>3277</v>
      </c>
      <c r="G7364" s="32">
        <v>17179</v>
      </c>
      <c r="H7364" s="31" t="s">
        <v>94</v>
      </c>
      <c r="I7364" s="32">
        <v>3829</v>
      </c>
      <c r="J7364" s="33">
        <v>4</v>
      </c>
      <c r="K7364" s="31" t="s">
        <v>94</v>
      </c>
      <c r="L7364" s="31" t="s">
        <v>95</v>
      </c>
    </row>
    <row r="7365" spans="1:12" ht="45" x14ac:dyDescent="0.2">
      <c r="A7365" t="str">
        <f>VLOOKUP(B7365,StateFIPS!A$2:B$52,2)</f>
        <v>Illinois</v>
      </c>
      <c r="B7365">
        <f t="shared" si="118"/>
        <v>17</v>
      </c>
      <c r="C7365" s="31" t="s">
        <v>2186</v>
      </c>
      <c r="D7365" s="31" t="s">
        <v>93</v>
      </c>
      <c r="E7365" s="31" t="s">
        <v>3276</v>
      </c>
      <c r="F7365" s="31" t="s">
        <v>3277</v>
      </c>
      <c r="G7365" s="32">
        <v>99170</v>
      </c>
      <c r="H7365" s="31" t="s">
        <v>94</v>
      </c>
      <c r="I7365" s="32">
        <v>23169</v>
      </c>
      <c r="J7365" s="33">
        <v>4</v>
      </c>
      <c r="K7365" s="31" t="s">
        <v>94</v>
      </c>
      <c r="L7365" s="31" t="s">
        <v>95</v>
      </c>
    </row>
    <row r="7366" spans="1:12" ht="45" x14ac:dyDescent="0.2">
      <c r="A7366" t="str">
        <f>VLOOKUP(B7366,StateFIPS!A$2:B$52,2)</f>
        <v>Ohio</v>
      </c>
      <c r="B7366">
        <f t="shared" si="118"/>
        <v>39</v>
      </c>
      <c r="C7366" s="31" t="s">
        <v>1538</v>
      </c>
      <c r="D7366" s="31" t="s">
        <v>93</v>
      </c>
      <c r="E7366" s="31" t="s">
        <v>3276</v>
      </c>
      <c r="F7366" s="31" t="s">
        <v>3277</v>
      </c>
      <c r="G7366" s="32">
        <v>35304</v>
      </c>
      <c r="H7366" s="31" t="s">
        <v>94</v>
      </c>
      <c r="I7366" s="32">
        <v>8474</v>
      </c>
      <c r="J7366" s="33">
        <v>4</v>
      </c>
      <c r="K7366" s="31" t="s">
        <v>94</v>
      </c>
      <c r="L7366" s="31" t="s">
        <v>95</v>
      </c>
    </row>
    <row r="7367" spans="1:12" ht="45" x14ac:dyDescent="0.2">
      <c r="A7367" t="str">
        <f>VLOOKUP(B7367,StateFIPS!A$2:B$52,2)</f>
        <v>North Carolina</v>
      </c>
      <c r="B7367">
        <f t="shared" si="118"/>
        <v>37</v>
      </c>
      <c r="C7367" s="31" t="s">
        <v>1179</v>
      </c>
      <c r="D7367" s="31" t="s">
        <v>93</v>
      </c>
      <c r="E7367" s="31" t="s">
        <v>3276</v>
      </c>
      <c r="F7367" s="31" t="s">
        <v>3277</v>
      </c>
      <c r="G7367" s="32">
        <v>937137</v>
      </c>
      <c r="H7367" s="31" t="s">
        <v>94</v>
      </c>
      <c r="I7367" s="32">
        <v>239030</v>
      </c>
      <c r="J7367" s="33">
        <v>4</v>
      </c>
      <c r="K7367" s="31" t="s">
        <v>94</v>
      </c>
      <c r="L7367" s="31" t="s">
        <v>95</v>
      </c>
    </row>
    <row r="7368" spans="1:12" ht="45" x14ac:dyDescent="0.2">
      <c r="A7368" t="str">
        <f>VLOOKUP(B7368,StateFIPS!A$2:B$52,2)</f>
        <v>Ohio</v>
      </c>
      <c r="B7368">
        <f t="shared" si="118"/>
        <v>39</v>
      </c>
      <c r="C7368" s="31" t="s">
        <v>1496</v>
      </c>
      <c r="D7368" s="31" t="s">
        <v>93</v>
      </c>
      <c r="E7368" s="31" t="s">
        <v>3276</v>
      </c>
      <c r="F7368" s="31" t="s">
        <v>3277</v>
      </c>
      <c r="G7368" s="32">
        <v>68538</v>
      </c>
      <c r="H7368" s="31" t="s">
        <v>94</v>
      </c>
      <c r="I7368" s="32">
        <v>16452</v>
      </c>
      <c r="J7368" s="33">
        <v>4</v>
      </c>
      <c r="K7368" s="31" t="s">
        <v>94</v>
      </c>
      <c r="L7368" s="31" t="s">
        <v>95</v>
      </c>
    </row>
    <row r="7369" spans="1:12" ht="45" x14ac:dyDescent="0.2">
      <c r="A7369" t="str">
        <f>VLOOKUP(B7369,StateFIPS!A$2:B$52,2)</f>
        <v>North Dakota</v>
      </c>
      <c r="B7369">
        <f t="shared" si="118"/>
        <v>38</v>
      </c>
      <c r="C7369" s="31" t="s">
        <v>1387</v>
      </c>
      <c r="D7369" s="31" t="s">
        <v>93</v>
      </c>
      <c r="E7369" s="31" t="s">
        <v>3276</v>
      </c>
      <c r="F7369" s="31" t="s">
        <v>3277</v>
      </c>
      <c r="G7369" s="32">
        <v>36293</v>
      </c>
      <c r="H7369" s="31" t="s">
        <v>94</v>
      </c>
      <c r="I7369" s="32">
        <v>8089</v>
      </c>
      <c r="J7369" s="33">
        <v>4</v>
      </c>
      <c r="K7369" s="31" t="s">
        <v>94</v>
      </c>
      <c r="L7369" s="31" t="s">
        <v>95</v>
      </c>
    </row>
    <row r="7370" spans="1:12" ht="45" x14ac:dyDescent="0.2">
      <c r="A7370" t="str">
        <f>VLOOKUP(B7370,StateFIPS!A$2:B$52,2)</f>
        <v>North Carolina</v>
      </c>
      <c r="B7370">
        <f t="shared" si="118"/>
        <v>37</v>
      </c>
      <c r="C7370" s="31" t="s">
        <v>1186</v>
      </c>
      <c r="D7370" s="31" t="s">
        <v>93</v>
      </c>
      <c r="E7370" s="31" t="s">
        <v>3276</v>
      </c>
      <c r="F7370" s="31" t="s">
        <v>3277</v>
      </c>
      <c r="G7370" s="32">
        <v>179375</v>
      </c>
      <c r="H7370" s="31" t="s">
        <v>94</v>
      </c>
      <c r="I7370" s="32">
        <v>45752</v>
      </c>
      <c r="J7370" s="33">
        <v>4</v>
      </c>
      <c r="K7370" s="31" t="s">
        <v>94</v>
      </c>
      <c r="L7370" s="31" t="s">
        <v>95</v>
      </c>
    </row>
    <row r="7371" spans="1:12" ht="45" x14ac:dyDescent="0.2">
      <c r="A7371" t="str">
        <f>VLOOKUP(B7371,StateFIPS!A$2:B$52,2)</f>
        <v>North Carolina</v>
      </c>
      <c r="B7371">
        <f t="shared" si="118"/>
        <v>37</v>
      </c>
      <c r="C7371" s="31" t="s">
        <v>2757</v>
      </c>
      <c r="D7371" s="31" t="s">
        <v>93</v>
      </c>
      <c r="E7371" s="31" t="s">
        <v>3276</v>
      </c>
      <c r="F7371" s="31" t="s">
        <v>3277</v>
      </c>
      <c r="G7371" s="32">
        <v>7271</v>
      </c>
      <c r="H7371" s="31" t="s">
        <v>94</v>
      </c>
      <c r="I7371" s="32">
        <v>1855</v>
      </c>
      <c r="J7371" s="33">
        <v>4</v>
      </c>
      <c r="K7371" s="31" t="s">
        <v>94</v>
      </c>
      <c r="L7371" s="31" t="s">
        <v>95</v>
      </c>
    </row>
    <row r="7372" spans="1:12" ht="45" x14ac:dyDescent="0.2">
      <c r="A7372" t="str">
        <f>VLOOKUP(B7372,StateFIPS!A$2:B$52,2)</f>
        <v>North Carolina</v>
      </c>
      <c r="B7372">
        <f t="shared" si="118"/>
        <v>37</v>
      </c>
      <c r="C7372" s="31" t="s">
        <v>2707</v>
      </c>
      <c r="D7372" s="31" t="s">
        <v>93</v>
      </c>
      <c r="E7372" s="31" t="s">
        <v>3276</v>
      </c>
      <c r="F7372" s="31" t="s">
        <v>3277</v>
      </c>
      <c r="G7372" s="32">
        <v>56052</v>
      </c>
      <c r="H7372" s="31" t="s">
        <v>94</v>
      </c>
      <c r="I7372" s="32">
        <v>14297</v>
      </c>
      <c r="J7372" s="33">
        <v>4</v>
      </c>
      <c r="K7372" s="31" t="s">
        <v>94</v>
      </c>
      <c r="L7372" s="31" t="s">
        <v>95</v>
      </c>
    </row>
    <row r="7373" spans="1:12" ht="45" x14ac:dyDescent="0.2">
      <c r="A7373" t="str">
        <f>VLOOKUP(B7373,StateFIPS!A$2:B$52,2)</f>
        <v>Illinois</v>
      </c>
      <c r="B7373">
        <f t="shared" si="118"/>
        <v>17</v>
      </c>
      <c r="C7373" s="31" t="s">
        <v>2187</v>
      </c>
      <c r="D7373" s="31" t="s">
        <v>93</v>
      </c>
      <c r="E7373" s="31" t="s">
        <v>3276</v>
      </c>
      <c r="F7373" s="31" t="s">
        <v>3277</v>
      </c>
      <c r="G7373" s="32">
        <v>228320</v>
      </c>
      <c r="H7373" s="31" t="s">
        <v>94</v>
      </c>
      <c r="I7373" s="32">
        <v>53342</v>
      </c>
      <c r="J7373" s="33">
        <v>4</v>
      </c>
      <c r="K7373" s="31" t="s">
        <v>94</v>
      </c>
      <c r="L7373" s="31" t="s">
        <v>95</v>
      </c>
    </row>
    <row r="7374" spans="1:12" ht="45" x14ac:dyDescent="0.2">
      <c r="A7374" t="str">
        <f>VLOOKUP(B7374,StateFIPS!A$2:B$52,2)</f>
        <v>Ohio</v>
      </c>
      <c r="B7374">
        <f t="shared" si="118"/>
        <v>39</v>
      </c>
      <c r="C7374" s="31" t="s">
        <v>1675</v>
      </c>
      <c r="D7374" s="31" t="s">
        <v>93</v>
      </c>
      <c r="E7374" s="31" t="s">
        <v>3276</v>
      </c>
      <c r="F7374" s="31" t="s">
        <v>3277</v>
      </c>
      <c r="G7374" s="32">
        <v>33375</v>
      </c>
      <c r="H7374" s="31" t="s">
        <v>94</v>
      </c>
      <c r="I7374" s="32">
        <v>8011</v>
      </c>
      <c r="J7374" s="33">
        <v>4</v>
      </c>
      <c r="K7374" s="31" t="s">
        <v>94</v>
      </c>
      <c r="L7374" s="31" t="s">
        <v>95</v>
      </c>
    </row>
    <row r="7375" spans="1:12" ht="45" x14ac:dyDescent="0.2">
      <c r="A7375" t="str">
        <f>VLOOKUP(B7375,StateFIPS!A$2:B$52,2)</f>
        <v>North Carolina</v>
      </c>
      <c r="B7375">
        <f t="shared" si="118"/>
        <v>37</v>
      </c>
      <c r="C7375" s="31" t="s">
        <v>1145</v>
      </c>
      <c r="D7375" s="31" t="s">
        <v>93</v>
      </c>
      <c r="E7375" s="31" t="s">
        <v>3276</v>
      </c>
      <c r="F7375" s="31" t="s">
        <v>3277</v>
      </c>
      <c r="G7375" s="32">
        <v>7271</v>
      </c>
      <c r="H7375" s="31" t="s">
        <v>94</v>
      </c>
      <c r="I7375" s="32">
        <v>1855</v>
      </c>
      <c r="J7375" s="33">
        <v>4</v>
      </c>
      <c r="K7375" s="31" t="s">
        <v>94</v>
      </c>
      <c r="L7375" s="31" t="s">
        <v>95</v>
      </c>
    </row>
    <row r="7376" spans="1:12" ht="45" x14ac:dyDescent="0.2">
      <c r="A7376" t="str">
        <f>VLOOKUP(B7376,StateFIPS!A$2:B$52,2)</f>
        <v>Illinois</v>
      </c>
      <c r="B7376">
        <f t="shared" si="118"/>
        <v>17</v>
      </c>
      <c r="C7376" s="31" t="s">
        <v>3194</v>
      </c>
      <c r="D7376" s="31" t="s">
        <v>93</v>
      </c>
      <c r="E7376" s="31" t="s">
        <v>3276</v>
      </c>
      <c r="F7376" s="31" t="s">
        <v>3277</v>
      </c>
      <c r="G7376" s="32">
        <v>67105</v>
      </c>
      <c r="H7376" s="31" t="s">
        <v>94</v>
      </c>
      <c r="I7376" s="32">
        <v>15678</v>
      </c>
      <c r="J7376" s="33">
        <v>4</v>
      </c>
      <c r="K7376" s="31" t="s">
        <v>94</v>
      </c>
      <c r="L7376" s="31" t="s">
        <v>95</v>
      </c>
    </row>
    <row r="7377" spans="1:12" ht="45" x14ac:dyDescent="0.2">
      <c r="A7377" t="str">
        <f>VLOOKUP(B7377,StateFIPS!A$2:B$52,2)</f>
        <v>North Carolina</v>
      </c>
      <c r="B7377">
        <f t="shared" si="118"/>
        <v>37</v>
      </c>
      <c r="C7377" s="31" t="s">
        <v>1806</v>
      </c>
      <c r="D7377" s="31" t="s">
        <v>93</v>
      </c>
      <c r="E7377" s="31" t="s">
        <v>3276</v>
      </c>
      <c r="F7377" s="31" t="s">
        <v>3277</v>
      </c>
      <c r="G7377" s="32">
        <v>7271</v>
      </c>
      <c r="H7377" s="31" t="s">
        <v>94</v>
      </c>
      <c r="I7377" s="32">
        <v>1855</v>
      </c>
      <c r="J7377" s="33">
        <v>4</v>
      </c>
      <c r="K7377" s="31" t="s">
        <v>94</v>
      </c>
      <c r="L7377" s="31" t="s">
        <v>95</v>
      </c>
    </row>
    <row r="7378" spans="1:12" ht="45" x14ac:dyDescent="0.2">
      <c r="A7378" t="str">
        <f>VLOOKUP(B7378,StateFIPS!A$2:B$52,2)</f>
        <v>Illinois</v>
      </c>
      <c r="B7378">
        <f t="shared" si="118"/>
        <v>17</v>
      </c>
      <c r="C7378" s="31" t="s">
        <v>651</v>
      </c>
      <c r="D7378" s="31" t="s">
        <v>93</v>
      </c>
      <c r="E7378" s="31" t="s">
        <v>3276</v>
      </c>
      <c r="F7378" s="31" t="s">
        <v>3277</v>
      </c>
      <c r="G7378" s="32">
        <v>62300</v>
      </c>
      <c r="H7378" s="31" t="s">
        <v>94</v>
      </c>
      <c r="I7378" s="32">
        <v>14555</v>
      </c>
      <c r="J7378" s="33">
        <v>4</v>
      </c>
      <c r="K7378" s="31" t="s">
        <v>94</v>
      </c>
      <c r="L7378" s="31" t="s">
        <v>95</v>
      </c>
    </row>
    <row r="7379" spans="1:12" ht="45" x14ac:dyDescent="0.2">
      <c r="A7379" t="str">
        <f>VLOOKUP(B7379,StateFIPS!A$2:B$52,2)</f>
        <v>Illinois</v>
      </c>
      <c r="B7379">
        <f t="shared" si="118"/>
        <v>17</v>
      </c>
      <c r="C7379" s="31" t="s">
        <v>2176</v>
      </c>
      <c r="D7379" s="31" t="s">
        <v>93</v>
      </c>
      <c r="E7379" s="31" t="s">
        <v>3276</v>
      </c>
      <c r="F7379" s="31" t="s">
        <v>3277</v>
      </c>
      <c r="G7379" s="32">
        <v>286784</v>
      </c>
      <c r="H7379" s="31" t="s">
        <v>94</v>
      </c>
      <c r="I7379" s="32">
        <v>67001</v>
      </c>
      <c r="J7379" s="33">
        <v>4</v>
      </c>
      <c r="K7379" s="31" t="s">
        <v>94</v>
      </c>
      <c r="L7379" s="31" t="s">
        <v>95</v>
      </c>
    </row>
    <row r="7380" spans="1:12" ht="45" x14ac:dyDescent="0.2">
      <c r="A7380" t="str">
        <f>VLOOKUP(B7380,StateFIPS!A$2:B$52,2)</f>
        <v>North Carolina</v>
      </c>
      <c r="B7380">
        <f t="shared" si="118"/>
        <v>37</v>
      </c>
      <c r="C7380" s="31" t="s">
        <v>1837</v>
      </c>
      <c r="D7380" s="31" t="s">
        <v>93</v>
      </c>
      <c r="E7380" s="31" t="s">
        <v>3276</v>
      </c>
      <c r="F7380" s="31" t="s">
        <v>3277</v>
      </c>
      <c r="G7380" s="32">
        <v>7271</v>
      </c>
      <c r="H7380" s="31" t="s">
        <v>94</v>
      </c>
      <c r="I7380" s="32">
        <v>1855</v>
      </c>
      <c r="J7380" s="33">
        <v>4</v>
      </c>
      <c r="K7380" s="31" t="s">
        <v>94</v>
      </c>
      <c r="L7380" s="31" t="s">
        <v>95</v>
      </c>
    </row>
    <row r="7381" spans="1:12" ht="45" x14ac:dyDescent="0.2">
      <c r="A7381" t="str">
        <f>VLOOKUP(B7381,StateFIPS!A$2:B$52,2)</f>
        <v>Ohio</v>
      </c>
      <c r="B7381">
        <f t="shared" si="118"/>
        <v>39</v>
      </c>
      <c r="C7381" s="31" t="s">
        <v>1504</v>
      </c>
      <c r="D7381" s="31" t="s">
        <v>93</v>
      </c>
      <c r="E7381" s="31" t="s">
        <v>3276</v>
      </c>
      <c r="F7381" s="31" t="s">
        <v>3277</v>
      </c>
      <c r="G7381" s="32">
        <v>134244</v>
      </c>
      <c r="H7381" s="31" t="s">
        <v>94</v>
      </c>
      <c r="I7381" s="32">
        <v>32224</v>
      </c>
      <c r="J7381" s="33">
        <v>4</v>
      </c>
      <c r="K7381" s="31" t="s">
        <v>94</v>
      </c>
      <c r="L7381" s="31" t="s">
        <v>95</v>
      </c>
    </row>
    <row r="7382" spans="1:12" ht="45" x14ac:dyDescent="0.2">
      <c r="A7382" t="str">
        <f>VLOOKUP(B7382,StateFIPS!A$2:B$52,2)</f>
        <v>Illinois</v>
      </c>
      <c r="B7382">
        <f t="shared" si="118"/>
        <v>17</v>
      </c>
      <c r="C7382" s="31" t="s">
        <v>2214</v>
      </c>
      <c r="D7382" s="31" t="s">
        <v>93</v>
      </c>
      <c r="E7382" s="31" t="s">
        <v>3276</v>
      </c>
      <c r="F7382" s="31" t="s">
        <v>3277</v>
      </c>
      <c r="G7382" s="32">
        <v>76520</v>
      </c>
      <c r="H7382" s="31" t="s">
        <v>94</v>
      </c>
      <c r="I7382" s="32">
        <v>17877</v>
      </c>
      <c r="J7382" s="33">
        <v>4</v>
      </c>
      <c r="K7382" s="31" t="s">
        <v>94</v>
      </c>
      <c r="L7382" s="31" t="s">
        <v>95</v>
      </c>
    </row>
    <row r="7383" spans="1:12" ht="45" x14ac:dyDescent="0.2">
      <c r="A7383" t="str">
        <f>VLOOKUP(B7383,StateFIPS!A$2:B$52,2)</f>
        <v>Illinois</v>
      </c>
      <c r="B7383">
        <f t="shared" si="118"/>
        <v>17</v>
      </c>
      <c r="C7383" s="31" t="s">
        <v>666</v>
      </c>
      <c r="D7383" s="31" t="s">
        <v>93</v>
      </c>
      <c r="E7383" s="31" t="s">
        <v>3276</v>
      </c>
      <c r="F7383" s="31" t="s">
        <v>3277</v>
      </c>
      <c r="G7383" s="32">
        <v>20906</v>
      </c>
      <c r="H7383" s="31" t="s">
        <v>94</v>
      </c>
      <c r="I7383" s="32">
        <v>4884</v>
      </c>
      <c r="J7383" s="33">
        <v>4</v>
      </c>
      <c r="K7383" s="31" t="s">
        <v>94</v>
      </c>
      <c r="L7383" s="31" t="s">
        <v>95</v>
      </c>
    </row>
    <row r="7384" spans="1:12" ht="45" x14ac:dyDescent="0.2">
      <c r="A7384" t="str">
        <f>VLOOKUP(B7384,StateFIPS!A$2:B$52,2)</f>
        <v>Illinois</v>
      </c>
      <c r="B7384">
        <f t="shared" si="118"/>
        <v>17</v>
      </c>
      <c r="C7384" s="31" t="s">
        <v>692</v>
      </c>
      <c r="D7384" s="31" t="s">
        <v>93</v>
      </c>
      <c r="E7384" s="31" t="s">
        <v>3276</v>
      </c>
      <c r="F7384" s="31" t="s">
        <v>3277</v>
      </c>
      <c r="G7384" s="32">
        <v>58324</v>
      </c>
      <c r="H7384" s="31" t="s">
        <v>94</v>
      </c>
      <c r="I7384" s="32">
        <v>13626</v>
      </c>
      <c r="J7384" s="33">
        <v>4</v>
      </c>
      <c r="K7384" s="31" t="s">
        <v>94</v>
      </c>
      <c r="L7384" s="31" t="s">
        <v>95</v>
      </c>
    </row>
    <row r="7385" spans="1:12" ht="45" x14ac:dyDescent="0.2">
      <c r="A7385" t="str">
        <f>VLOOKUP(B7385,StateFIPS!A$2:B$52,2)</f>
        <v>Ohio</v>
      </c>
      <c r="B7385">
        <f t="shared" si="118"/>
        <v>39</v>
      </c>
      <c r="C7385" s="31" t="s">
        <v>1546</v>
      </c>
      <c r="D7385" s="31" t="s">
        <v>93</v>
      </c>
      <c r="E7385" s="31" t="s">
        <v>3276</v>
      </c>
      <c r="F7385" s="31" t="s">
        <v>3277</v>
      </c>
      <c r="G7385" s="32">
        <v>374765</v>
      </c>
      <c r="H7385" s="31" t="s">
        <v>94</v>
      </c>
      <c r="I7385" s="32">
        <v>89958</v>
      </c>
      <c r="J7385" s="33">
        <v>4</v>
      </c>
      <c r="K7385" s="31" t="s">
        <v>94</v>
      </c>
      <c r="L7385" s="31" t="s">
        <v>95</v>
      </c>
    </row>
    <row r="7386" spans="1:12" ht="45" x14ac:dyDescent="0.2">
      <c r="A7386" t="str">
        <f>VLOOKUP(B7386,StateFIPS!A$2:B$52,2)</f>
        <v>North Carolina</v>
      </c>
      <c r="B7386">
        <f t="shared" si="118"/>
        <v>37</v>
      </c>
      <c r="C7386" s="31" t="s">
        <v>2716</v>
      </c>
      <c r="D7386" s="31" t="s">
        <v>93</v>
      </c>
      <c r="E7386" s="31" t="s">
        <v>3276</v>
      </c>
      <c r="F7386" s="31" t="s">
        <v>3277</v>
      </c>
      <c r="G7386" s="32">
        <v>7271</v>
      </c>
      <c r="H7386" s="31" t="s">
        <v>94</v>
      </c>
      <c r="I7386" s="32">
        <v>1855</v>
      </c>
      <c r="J7386" s="33">
        <v>4</v>
      </c>
      <c r="K7386" s="31" t="s">
        <v>94</v>
      </c>
      <c r="L7386" s="31" t="s">
        <v>95</v>
      </c>
    </row>
    <row r="7387" spans="1:12" ht="45" x14ac:dyDescent="0.2">
      <c r="A7387" t="str">
        <f>VLOOKUP(B7387,StateFIPS!A$2:B$52,2)</f>
        <v>North Carolina</v>
      </c>
      <c r="B7387">
        <f t="shared" si="118"/>
        <v>37</v>
      </c>
      <c r="C7387" s="31" t="s">
        <v>1796</v>
      </c>
      <c r="D7387" s="31" t="s">
        <v>93</v>
      </c>
      <c r="E7387" s="31" t="s">
        <v>3276</v>
      </c>
      <c r="F7387" s="31" t="s">
        <v>3277</v>
      </c>
      <c r="G7387" s="32">
        <v>7271</v>
      </c>
      <c r="H7387" s="31" t="s">
        <v>94</v>
      </c>
      <c r="I7387" s="32">
        <v>1855</v>
      </c>
      <c r="J7387" s="33">
        <v>4</v>
      </c>
      <c r="K7387" s="31" t="s">
        <v>94</v>
      </c>
      <c r="L7387" s="31" t="s">
        <v>95</v>
      </c>
    </row>
    <row r="7388" spans="1:12" ht="45" x14ac:dyDescent="0.2">
      <c r="A7388" t="str">
        <f>VLOOKUP(B7388,StateFIPS!A$2:B$52,2)</f>
        <v>North Carolina</v>
      </c>
      <c r="B7388">
        <f t="shared" si="118"/>
        <v>37</v>
      </c>
      <c r="C7388" s="31" t="s">
        <v>1183</v>
      </c>
      <c r="D7388" s="31" t="s">
        <v>93</v>
      </c>
      <c r="E7388" s="31" t="s">
        <v>3276</v>
      </c>
      <c r="F7388" s="31" t="s">
        <v>3277</v>
      </c>
      <c r="G7388" s="32">
        <v>7271</v>
      </c>
      <c r="H7388" s="31" t="s">
        <v>94</v>
      </c>
      <c r="I7388" s="32">
        <v>1855</v>
      </c>
      <c r="J7388" s="33">
        <v>4</v>
      </c>
      <c r="K7388" s="31" t="s">
        <v>94</v>
      </c>
      <c r="L7388" s="31" t="s">
        <v>95</v>
      </c>
    </row>
    <row r="7389" spans="1:12" ht="45" x14ac:dyDescent="0.2">
      <c r="A7389" t="str">
        <f>VLOOKUP(B7389,StateFIPS!A$2:B$52,2)</f>
        <v>Illinois</v>
      </c>
      <c r="B7389">
        <f t="shared" si="118"/>
        <v>17</v>
      </c>
      <c r="C7389" s="31" t="s">
        <v>2202</v>
      </c>
      <c r="D7389" s="31" t="s">
        <v>93</v>
      </c>
      <c r="E7389" s="31" t="s">
        <v>3276</v>
      </c>
      <c r="F7389" s="31" t="s">
        <v>3277</v>
      </c>
      <c r="G7389" s="32">
        <v>434594</v>
      </c>
      <c r="H7389" s="31" t="s">
        <v>94</v>
      </c>
      <c r="I7389" s="32">
        <v>101534</v>
      </c>
      <c r="J7389" s="33">
        <v>4</v>
      </c>
      <c r="K7389" s="31" t="s">
        <v>94</v>
      </c>
      <c r="L7389" s="31" t="s">
        <v>95</v>
      </c>
    </row>
    <row r="7390" spans="1:12" ht="45" x14ac:dyDescent="0.2">
      <c r="A7390" t="str">
        <f>VLOOKUP(B7390,StateFIPS!A$2:B$52,2)</f>
        <v>North Dakota</v>
      </c>
      <c r="B7390">
        <f t="shared" si="118"/>
        <v>38</v>
      </c>
      <c r="C7390" s="31" t="s">
        <v>3189</v>
      </c>
      <c r="D7390" s="31" t="s">
        <v>93</v>
      </c>
      <c r="E7390" s="31" t="s">
        <v>3276</v>
      </c>
      <c r="F7390" s="31" t="s">
        <v>3277</v>
      </c>
      <c r="G7390" s="32">
        <v>12128</v>
      </c>
      <c r="H7390" s="31" t="s">
        <v>94</v>
      </c>
      <c r="I7390" s="32">
        <v>2703</v>
      </c>
      <c r="J7390" s="33">
        <v>4</v>
      </c>
      <c r="K7390" s="31" t="s">
        <v>94</v>
      </c>
      <c r="L7390" s="31" t="s">
        <v>95</v>
      </c>
    </row>
    <row r="7391" spans="1:12" ht="45" x14ac:dyDescent="0.2">
      <c r="A7391" t="str">
        <f>VLOOKUP(B7391,StateFIPS!A$2:B$52,2)</f>
        <v>Illinois</v>
      </c>
      <c r="B7391">
        <f t="shared" si="118"/>
        <v>17</v>
      </c>
      <c r="C7391" s="31" t="s">
        <v>664</v>
      </c>
      <c r="D7391" s="31" t="s">
        <v>93</v>
      </c>
      <c r="E7391" s="31" t="s">
        <v>3276</v>
      </c>
      <c r="F7391" s="31" t="s">
        <v>3277</v>
      </c>
      <c r="G7391" s="32">
        <v>24291</v>
      </c>
      <c r="H7391" s="31" t="s">
        <v>94</v>
      </c>
      <c r="I7391" s="32">
        <v>5675</v>
      </c>
      <c r="J7391" s="33">
        <v>4</v>
      </c>
      <c r="K7391" s="31" t="s">
        <v>94</v>
      </c>
      <c r="L7391" s="31" t="s">
        <v>95</v>
      </c>
    </row>
    <row r="7392" spans="1:12" ht="45" x14ac:dyDescent="0.2">
      <c r="A7392" t="str">
        <f>VLOOKUP(B7392,StateFIPS!A$2:B$52,2)</f>
        <v>Ohio</v>
      </c>
      <c r="B7392">
        <f t="shared" si="118"/>
        <v>39</v>
      </c>
      <c r="C7392" s="31" t="s">
        <v>1468</v>
      </c>
      <c r="D7392" s="31" t="s">
        <v>93</v>
      </c>
      <c r="E7392" s="31" t="s">
        <v>3276</v>
      </c>
      <c r="F7392" s="31" t="s">
        <v>3277</v>
      </c>
      <c r="G7392" s="32">
        <v>66181</v>
      </c>
      <c r="H7392" s="31" t="s">
        <v>94</v>
      </c>
      <c r="I7392" s="32">
        <v>15886</v>
      </c>
      <c r="J7392" s="33">
        <v>4</v>
      </c>
      <c r="K7392" s="31" t="s">
        <v>94</v>
      </c>
      <c r="L7392" s="31" t="s">
        <v>95</v>
      </c>
    </row>
    <row r="7393" spans="1:12" ht="45" x14ac:dyDescent="0.2">
      <c r="A7393" t="str">
        <f>VLOOKUP(B7393,StateFIPS!A$2:B$52,2)</f>
        <v>Illinois</v>
      </c>
      <c r="B7393">
        <f t="shared" si="118"/>
        <v>17</v>
      </c>
      <c r="C7393" s="31" t="s">
        <v>705</v>
      </c>
      <c r="D7393" s="31" t="s">
        <v>93</v>
      </c>
      <c r="E7393" s="31" t="s">
        <v>3276</v>
      </c>
      <c r="F7393" s="31" t="s">
        <v>3277</v>
      </c>
      <c r="G7393" s="32">
        <v>207637</v>
      </c>
      <c r="H7393" s="31" t="s">
        <v>94</v>
      </c>
      <c r="I7393" s="32">
        <v>48510</v>
      </c>
      <c r="J7393" s="33">
        <v>4</v>
      </c>
      <c r="K7393" s="31" t="s">
        <v>94</v>
      </c>
      <c r="L7393" s="31" t="s">
        <v>95</v>
      </c>
    </row>
    <row r="7394" spans="1:12" ht="45" x14ac:dyDescent="0.2">
      <c r="A7394" t="str">
        <f>VLOOKUP(B7394,StateFIPS!A$2:B$52,2)</f>
        <v>Illinois</v>
      </c>
      <c r="B7394">
        <f t="shared" si="118"/>
        <v>17</v>
      </c>
      <c r="C7394" s="31" t="s">
        <v>653</v>
      </c>
      <c r="D7394" s="31" t="s">
        <v>93</v>
      </c>
      <c r="E7394" s="31" t="s">
        <v>3276</v>
      </c>
      <c r="F7394" s="31" t="s">
        <v>3277</v>
      </c>
      <c r="G7394" s="32">
        <v>67105</v>
      </c>
      <c r="H7394" s="31" t="s">
        <v>94</v>
      </c>
      <c r="I7394" s="32">
        <v>15678</v>
      </c>
      <c r="J7394" s="33">
        <v>4</v>
      </c>
      <c r="K7394" s="31" t="s">
        <v>94</v>
      </c>
      <c r="L7394" s="31" t="s">
        <v>95</v>
      </c>
    </row>
    <row r="7395" spans="1:12" ht="45" x14ac:dyDescent="0.2">
      <c r="A7395" t="str">
        <f>VLOOKUP(B7395,StateFIPS!A$2:B$52,2)</f>
        <v>Ohio</v>
      </c>
      <c r="B7395">
        <f t="shared" si="118"/>
        <v>39</v>
      </c>
      <c r="C7395" s="31" t="s">
        <v>1575</v>
      </c>
      <c r="D7395" s="31" t="s">
        <v>93</v>
      </c>
      <c r="E7395" s="31" t="s">
        <v>3276</v>
      </c>
      <c r="F7395" s="31" t="s">
        <v>3277</v>
      </c>
      <c r="G7395" s="32">
        <v>36233</v>
      </c>
      <c r="H7395" s="31" t="s">
        <v>94</v>
      </c>
      <c r="I7395" s="32">
        <v>8697</v>
      </c>
      <c r="J7395" s="33">
        <v>4</v>
      </c>
      <c r="K7395" s="31" t="s">
        <v>94</v>
      </c>
      <c r="L7395" s="31" t="s">
        <v>95</v>
      </c>
    </row>
    <row r="7396" spans="1:12" ht="45" x14ac:dyDescent="0.2">
      <c r="A7396" t="str">
        <f>VLOOKUP(B7396,StateFIPS!A$2:B$52,2)</f>
        <v>Illinois</v>
      </c>
      <c r="B7396">
        <f t="shared" si="118"/>
        <v>17</v>
      </c>
      <c r="C7396" s="31" t="s">
        <v>2201</v>
      </c>
      <c r="D7396" s="31" t="s">
        <v>93</v>
      </c>
      <c r="E7396" s="31" t="s">
        <v>3276</v>
      </c>
      <c r="F7396" s="31" t="s">
        <v>3277</v>
      </c>
      <c r="G7396" s="32">
        <v>46372</v>
      </c>
      <c r="H7396" s="31" t="s">
        <v>94</v>
      </c>
      <c r="I7396" s="32">
        <v>10834</v>
      </c>
      <c r="J7396" s="33">
        <v>4</v>
      </c>
      <c r="K7396" s="31" t="s">
        <v>94</v>
      </c>
      <c r="L7396" s="31" t="s">
        <v>95</v>
      </c>
    </row>
    <row r="7397" spans="1:12" ht="45" x14ac:dyDescent="0.2">
      <c r="A7397" t="str">
        <f>VLOOKUP(B7397,StateFIPS!A$2:B$52,2)</f>
        <v>Illinois</v>
      </c>
      <c r="B7397">
        <f t="shared" si="118"/>
        <v>17</v>
      </c>
      <c r="C7397" s="31" t="s">
        <v>2219</v>
      </c>
      <c r="D7397" s="31" t="s">
        <v>93</v>
      </c>
      <c r="E7397" s="31" t="s">
        <v>3276</v>
      </c>
      <c r="F7397" s="31" t="s">
        <v>3277</v>
      </c>
      <c r="G7397" s="32">
        <v>110134</v>
      </c>
      <c r="H7397" s="31" t="s">
        <v>94</v>
      </c>
      <c r="I7397" s="32">
        <v>25731</v>
      </c>
      <c r="J7397" s="33">
        <v>4</v>
      </c>
      <c r="K7397" s="31" t="s">
        <v>94</v>
      </c>
      <c r="L7397" s="31" t="s">
        <v>95</v>
      </c>
    </row>
    <row r="7398" spans="1:12" ht="45" x14ac:dyDescent="0.2">
      <c r="A7398" t="str">
        <f>VLOOKUP(B7398,StateFIPS!A$2:B$52,2)</f>
        <v>Illinois</v>
      </c>
      <c r="B7398">
        <f t="shared" si="118"/>
        <v>17</v>
      </c>
      <c r="C7398" s="31" t="s">
        <v>2748</v>
      </c>
      <c r="D7398" s="31" t="s">
        <v>93</v>
      </c>
      <c r="E7398" s="31" t="s">
        <v>3276</v>
      </c>
      <c r="F7398" s="31" t="s">
        <v>3277</v>
      </c>
      <c r="G7398" s="32">
        <v>67105</v>
      </c>
      <c r="H7398" s="31" t="s">
        <v>94</v>
      </c>
      <c r="I7398" s="32">
        <v>15678</v>
      </c>
      <c r="J7398" s="33">
        <v>4</v>
      </c>
      <c r="K7398" s="31" t="s">
        <v>94</v>
      </c>
      <c r="L7398" s="31" t="s">
        <v>95</v>
      </c>
    </row>
    <row r="7399" spans="1:12" ht="45" x14ac:dyDescent="0.2">
      <c r="A7399" t="str">
        <f>VLOOKUP(B7399,StateFIPS!A$2:B$52,2)</f>
        <v>Illinois</v>
      </c>
      <c r="B7399">
        <f t="shared" si="118"/>
        <v>17</v>
      </c>
      <c r="C7399" s="31" t="s">
        <v>2183</v>
      </c>
      <c r="D7399" s="31" t="s">
        <v>93</v>
      </c>
      <c r="E7399" s="31" t="s">
        <v>3276</v>
      </c>
      <c r="F7399" s="31" t="s">
        <v>3277</v>
      </c>
      <c r="G7399" s="32">
        <v>298982</v>
      </c>
      <c r="H7399" s="31" t="s">
        <v>94</v>
      </c>
      <c r="I7399" s="32">
        <v>69851</v>
      </c>
      <c r="J7399" s="33">
        <v>4</v>
      </c>
      <c r="K7399" s="31" t="s">
        <v>94</v>
      </c>
      <c r="L7399" s="31" t="s">
        <v>95</v>
      </c>
    </row>
    <row r="7400" spans="1:12" ht="45" x14ac:dyDescent="0.2">
      <c r="A7400" t="str">
        <f>VLOOKUP(B7400,StateFIPS!A$2:B$52,2)</f>
        <v>Illinois</v>
      </c>
      <c r="B7400">
        <f t="shared" si="118"/>
        <v>17</v>
      </c>
      <c r="C7400" s="31" t="s">
        <v>723</v>
      </c>
      <c r="D7400" s="31" t="s">
        <v>93</v>
      </c>
      <c r="E7400" s="31" t="s">
        <v>3276</v>
      </c>
      <c r="F7400" s="31" t="s">
        <v>3277</v>
      </c>
      <c r="G7400" s="32">
        <v>127403</v>
      </c>
      <c r="H7400" s="31" t="s">
        <v>94</v>
      </c>
      <c r="I7400" s="32">
        <v>29765</v>
      </c>
      <c r="J7400" s="33">
        <v>4</v>
      </c>
      <c r="K7400" s="31" t="s">
        <v>94</v>
      </c>
      <c r="L7400" s="31" t="s">
        <v>95</v>
      </c>
    </row>
    <row r="7401" spans="1:12" ht="45" x14ac:dyDescent="0.2">
      <c r="A7401" t="str">
        <f>VLOOKUP(B7401,StateFIPS!A$2:B$52,2)</f>
        <v>North Dakota</v>
      </c>
      <c r="B7401">
        <f t="shared" si="118"/>
        <v>38</v>
      </c>
      <c r="C7401" s="31" t="s">
        <v>3186</v>
      </c>
      <c r="D7401" s="31" t="s">
        <v>93</v>
      </c>
      <c r="E7401" s="31" t="s">
        <v>3276</v>
      </c>
      <c r="F7401" s="31" t="s">
        <v>3277</v>
      </c>
      <c r="G7401" s="32">
        <v>10348</v>
      </c>
      <c r="H7401" s="31" t="s">
        <v>94</v>
      </c>
      <c r="I7401" s="32">
        <v>2306</v>
      </c>
      <c r="J7401" s="33">
        <v>4</v>
      </c>
      <c r="K7401" s="31" t="s">
        <v>94</v>
      </c>
      <c r="L7401" s="31" t="s">
        <v>95</v>
      </c>
    </row>
    <row r="7402" spans="1:12" ht="45" x14ac:dyDescent="0.2">
      <c r="A7402" t="str">
        <f>VLOOKUP(B7402,StateFIPS!A$2:B$52,2)</f>
        <v>North Carolina</v>
      </c>
      <c r="B7402">
        <f t="shared" si="118"/>
        <v>37</v>
      </c>
      <c r="C7402" s="31" t="s">
        <v>1197</v>
      </c>
      <c r="D7402" s="31" t="s">
        <v>93</v>
      </c>
      <c r="E7402" s="31" t="s">
        <v>3276</v>
      </c>
      <c r="F7402" s="31" t="s">
        <v>3277</v>
      </c>
      <c r="G7402" s="32">
        <v>4860</v>
      </c>
      <c r="H7402" s="31" t="s">
        <v>94</v>
      </c>
      <c r="I7402" s="32">
        <v>1240</v>
      </c>
      <c r="J7402" s="33">
        <v>4</v>
      </c>
      <c r="K7402" s="31" t="s">
        <v>94</v>
      </c>
      <c r="L7402" s="31" t="s">
        <v>95</v>
      </c>
    </row>
    <row r="7403" spans="1:12" ht="45" x14ac:dyDescent="0.2">
      <c r="A7403" t="str">
        <f>VLOOKUP(B7403,StateFIPS!A$2:B$52,2)</f>
        <v>Ohio</v>
      </c>
      <c r="B7403">
        <f t="shared" si="118"/>
        <v>39</v>
      </c>
      <c r="C7403" s="31" t="s">
        <v>1585</v>
      </c>
      <c r="D7403" s="31" t="s">
        <v>93</v>
      </c>
      <c r="E7403" s="31" t="s">
        <v>3276</v>
      </c>
      <c r="F7403" s="31" t="s">
        <v>3277</v>
      </c>
      <c r="G7403" s="32">
        <v>15208</v>
      </c>
      <c r="H7403" s="31" t="s">
        <v>94</v>
      </c>
      <c r="I7403" s="32">
        <v>3651</v>
      </c>
      <c r="J7403" s="33">
        <v>4</v>
      </c>
      <c r="K7403" s="31" t="s">
        <v>94</v>
      </c>
      <c r="L7403" s="31" t="s">
        <v>95</v>
      </c>
    </row>
    <row r="7404" spans="1:12" ht="45" x14ac:dyDescent="0.2">
      <c r="A7404" t="str">
        <f>VLOOKUP(B7404,StateFIPS!A$2:B$52,2)</f>
        <v>Ohio</v>
      </c>
      <c r="B7404">
        <f t="shared" si="118"/>
        <v>39</v>
      </c>
      <c r="C7404" s="31" t="s">
        <v>1521</v>
      </c>
      <c r="D7404" s="31" t="s">
        <v>93</v>
      </c>
      <c r="E7404" s="31" t="s">
        <v>3276</v>
      </c>
      <c r="F7404" s="31" t="s">
        <v>3277</v>
      </c>
      <c r="G7404" s="32">
        <v>44339</v>
      </c>
      <c r="H7404" s="31" t="s">
        <v>94</v>
      </c>
      <c r="I7404" s="32">
        <v>10643</v>
      </c>
      <c r="J7404" s="33">
        <v>4</v>
      </c>
      <c r="K7404" s="31" t="s">
        <v>94</v>
      </c>
      <c r="L7404" s="31" t="s">
        <v>95</v>
      </c>
    </row>
    <row r="7405" spans="1:12" ht="45" x14ac:dyDescent="0.2">
      <c r="A7405" t="str">
        <f>VLOOKUP(B7405,StateFIPS!A$2:B$52,2)</f>
        <v>Illinois</v>
      </c>
      <c r="B7405">
        <f t="shared" si="118"/>
        <v>17</v>
      </c>
      <c r="C7405" s="31" t="s">
        <v>665</v>
      </c>
      <c r="D7405" s="31" t="s">
        <v>93</v>
      </c>
      <c r="E7405" s="31" t="s">
        <v>3276</v>
      </c>
      <c r="F7405" s="31" t="s">
        <v>3277</v>
      </c>
      <c r="G7405" s="32">
        <v>45114</v>
      </c>
      <c r="H7405" s="31" t="s">
        <v>94</v>
      </c>
      <c r="I7405" s="32">
        <v>10540</v>
      </c>
      <c r="J7405" s="33">
        <v>4</v>
      </c>
      <c r="K7405" s="31" t="s">
        <v>94</v>
      </c>
      <c r="L7405" s="31" t="s">
        <v>95</v>
      </c>
    </row>
    <row r="7406" spans="1:12" ht="45" x14ac:dyDescent="0.2">
      <c r="A7406" t="str">
        <f>VLOOKUP(B7406,StateFIPS!A$2:B$52,2)</f>
        <v>Ohio</v>
      </c>
      <c r="B7406">
        <f t="shared" si="118"/>
        <v>39</v>
      </c>
      <c r="C7406" s="31" t="s">
        <v>1649</v>
      </c>
      <c r="D7406" s="31" t="s">
        <v>93</v>
      </c>
      <c r="E7406" s="31" t="s">
        <v>3276</v>
      </c>
      <c r="F7406" s="31" t="s">
        <v>3277</v>
      </c>
      <c r="G7406" s="32">
        <v>24932</v>
      </c>
      <c r="H7406" s="31" t="s">
        <v>94</v>
      </c>
      <c r="I7406" s="32">
        <v>5985</v>
      </c>
      <c r="J7406" s="33">
        <v>4</v>
      </c>
      <c r="K7406" s="31" t="s">
        <v>94</v>
      </c>
      <c r="L7406" s="31" t="s">
        <v>95</v>
      </c>
    </row>
    <row r="7407" spans="1:12" ht="45" x14ac:dyDescent="0.2">
      <c r="A7407" t="str">
        <f>VLOOKUP(B7407,StateFIPS!A$2:B$52,2)</f>
        <v>Illinois</v>
      </c>
      <c r="B7407">
        <f t="shared" si="118"/>
        <v>17</v>
      </c>
      <c r="C7407" s="31" t="s">
        <v>2194</v>
      </c>
      <c r="D7407" s="31" t="s">
        <v>93</v>
      </c>
      <c r="E7407" s="31" t="s">
        <v>3276</v>
      </c>
      <c r="F7407" s="31" t="s">
        <v>3277</v>
      </c>
      <c r="G7407" s="32">
        <v>191066</v>
      </c>
      <c r="H7407" s="31" t="s">
        <v>94</v>
      </c>
      <c r="I7407" s="32">
        <v>44639</v>
      </c>
      <c r="J7407" s="33">
        <v>4</v>
      </c>
      <c r="K7407" s="31" t="s">
        <v>94</v>
      </c>
      <c r="L7407" s="31" t="s">
        <v>95</v>
      </c>
    </row>
    <row r="7408" spans="1:12" ht="45" x14ac:dyDescent="0.2">
      <c r="A7408" t="str">
        <f>VLOOKUP(B7408,StateFIPS!A$2:B$52,2)</f>
        <v>Illinois</v>
      </c>
      <c r="B7408">
        <f t="shared" si="118"/>
        <v>17</v>
      </c>
      <c r="C7408" s="31" t="s">
        <v>724</v>
      </c>
      <c r="D7408" s="31" t="s">
        <v>93</v>
      </c>
      <c r="E7408" s="31" t="s">
        <v>3276</v>
      </c>
      <c r="F7408" s="31" t="s">
        <v>3277</v>
      </c>
      <c r="G7408" s="32">
        <v>95254</v>
      </c>
      <c r="H7408" s="31" t="s">
        <v>94</v>
      </c>
      <c r="I7408" s="32">
        <v>22254</v>
      </c>
      <c r="J7408" s="33">
        <v>4</v>
      </c>
      <c r="K7408" s="31" t="s">
        <v>94</v>
      </c>
      <c r="L7408" s="31" t="s">
        <v>95</v>
      </c>
    </row>
    <row r="7409" spans="1:12" ht="45" x14ac:dyDescent="0.2">
      <c r="A7409" t="str">
        <f>VLOOKUP(B7409,StateFIPS!A$2:B$52,2)</f>
        <v>North Dakota</v>
      </c>
      <c r="B7409">
        <f t="shared" si="118"/>
        <v>38</v>
      </c>
      <c r="C7409" s="31" t="s">
        <v>1388</v>
      </c>
      <c r="D7409" s="31" t="s">
        <v>93</v>
      </c>
      <c r="E7409" s="31" t="s">
        <v>3276</v>
      </c>
      <c r="F7409" s="31" t="s">
        <v>3277</v>
      </c>
      <c r="G7409" s="32">
        <v>33915</v>
      </c>
      <c r="H7409" s="31" t="s">
        <v>94</v>
      </c>
      <c r="I7409" s="32">
        <v>7559</v>
      </c>
      <c r="J7409" s="33">
        <v>4</v>
      </c>
      <c r="K7409" s="31" t="s">
        <v>94</v>
      </c>
      <c r="L7409" s="31" t="s">
        <v>95</v>
      </c>
    </row>
    <row r="7410" spans="1:12" ht="45" x14ac:dyDescent="0.2">
      <c r="A7410" t="str">
        <f>VLOOKUP(B7410,StateFIPS!A$2:B$52,2)</f>
        <v>Ohio</v>
      </c>
      <c r="B7410">
        <f t="shared" si="118"/>
        <v>39</v>
      </c>
      <c r="C7410" s="31" t="s">
        <v>1523</v>
      </c>
      <c r="D7410" s="31" t="s">
        <v>93</v>
      </c>
      <c r="E7410" s="31" t="s">
        <v>3276</v>
      </c>
      <c r="F7410" s="31" t="s">
        <v>3277</v>
      </c>
      <c r="G7410" s="32">
        <v>175853</v>
      </c>
      <c r="H7410" s="31" t="s">
        <v>94</v>
      </c>
      <c r="I7410" s="32">
        <v>42212</v>
      </c>
      <c r="J7410" s="33">
        <v>4</v>
      </c>
      <c r="K7410" s="31" t="s">
        <v>94</v>
      </c>
      <c r="L7410" s="31" t="s">
        <v>95</v>
      </c>
    </row>
    <row r="7411" spans="1:12" ht="45" x14ac:dyDescent="0.2">
      <c r="A7411" t="str">
        <f>VLOOKUP(B7411,StateFIPS!A$2:B$52,2)</f>
        <v>North Carolina</v>
      </c>
      <c r="B7411">
        <f t="shared" si="118"/>
        <v>37</v>
      </c>
      <c r="C7411" s="31" t="s">
        <v>1180</v>
      </c>
      <c r="D7411" s="31" t="s">
        <v>93</v>
      </c>
      <c r="E7411" s="31" t="s">
        <v>3276</v>
      </c>
      <c r="F7411" s="31" t="s">
        <v>3277</v>
      </c>
      <c r="G7411" s="32">
        <v>7271</v>
      </c>
      <c r="H7411" s="31" t="s">
        <v>94</v>
      </c>
      <c r="I7411" s="32">
        <v>1855</v>
      </c>
      <c r="J7411" s="33">
        <v>4</v>
      </c>
      <c r="K7411" s="31" t="s">
        <v>94</v>
      </c>
      <c r="L7411" s="31" t="s">
        <v>95</v>
      </c>
    </row>
    <row r="7412" spans="1:12" ht="45" x14ac:dyDescent="0.2">
      <c r="A7412" t="str">
        <f>VLOOKUP(B7412,StateFIPS!A$2:B$52,2)</f>
        <v>Illinois</v>
      </c>
      <c r="B7412">
        <f t="shared" si="118"/>
        <v>17</v>
      </c>
      <c r="C7412" s="31" t="s">
        <v>2217</v>
      </c>
      <c r="D7412" s="31" t="s">
        <v>93</v>
      </c>
      <c r="E7412" s="31" t="s">
        <v>3276</v>
      </c>
      <c r="F7412" s="31" t="s">
        <v>3277</v>
      </c>
      <c r="G7412" s="32">
        <v>62067</v>
      </c>
      <c r="H7412" s="31" t="s">
        <v>94</v>
      </c>
      <c r="I7412" s="32">
        <v>14501</v>
      </c>
      <c r="J7412" s="33">
        <v>4</v>
      </c>
      <c r="K7412" s="31" t="s">
        <v>94</v>
      </c>
      <c r="L7412" s="31" t="s">
        <v>95</v>
      </c>
    </row>
    <row r="7413" spans="1:12" ht="45" x14ac:dyDescent="0.2">
      <c r="A7413" t="str">
        <f>VLOOKUP(B7413,StateFIPS!A$2:B$52,2)</f>
        <v>Illinois</v>
      </c>
      <c r="B7413">
        <f t="shared" si="118"/>
        <v>17</v>
      </c>
      <c r="C7413" s="31" t="s">
        <v>652</v>
      </c>
      <c r="D7413" s="31" t="s">
        <v>93</v>
      </c>
      <c r="E7413" s="31" t="s">
        <v>3276</v>
      </c>
      <c r="F7413" s="31" t="s">
        <v>3277</v>
      </c>
      <c r="G7413" s="32">
        <v>17678</v>
      </c>
      <c r="H7413" s="31" t="s">
        <v>94</v>
      </c>
      <c r="I7413" s="32">
        <v>4130</v>
      </c>
      <c r="J7413" s="33">
        <v>4</v>
      </c>
      <c r="K7413" s="31" t="s">
        <v>94</v>
      </c>
      <c r="L7413" s="31" t="s">
        <v>95</v>
      </c>
    </row>
    <row r="7414" spans="1:12" ht="45" x14ac:dyDescent="0.2">
      <c r="A7414" t="str">
        <f>VLOOKUP(B7414,StateFIPS!A$2:B$52,2)</f>
        <v>North Carolina</v>
      </c>
      <c r="B7414">
        <f t="shared" si="118"/>
        <v>37</v>
      </c>
      <c r="C7414" s="31" t="s">
        <v>1921</v>
      </c>
      <c r="D7414" s="31" t="s">
        <v>93</v>
      </c>
      <c r="E7414" s="31" t="s">
        <v>3276</v>
      </c>
      <c r="F7414" s="31" t="s">
        <v>3277</v>
      </c>
      <c r="G7414" s="32">
        <v>1159</v>
      </c>
      <c r="H7414" s="31" t="s">
        <v>94</v>
      </c>
      <c r="I7414" s="32">
        <v>296</v>
      </c>
      <c r="J7414" s="33">
        <v>4</v>
      </c>
      <c r="K7414" s="31" t="s">
        <v>94</v>
      </c>
      <c r="L7414" s="31" t="s">
        <v>95</v>
      </c>
    </row>
    <row r="7415" spans="1:12" ht="45" x14ac:dyDescent="0.2">
      <c r="A7415" t="str">
        <f>VLOOKUP(B7415,StateFIPS!A$2:B$52,2)</f>
        <v>North Dakota</v>
      </c>
      <c r="B7415">
        <f t="shared" si="118"/>
        <v>38</v>
      </c>
      <c r="C7415" s="31" t="s">
        <v>2682</v>
      </c>
      <c r="D7415" s="31" t="s">
        <v>93</v>
      </c>
      <c r="E7415" s="31" t="s">
        <v>3276</v>
      </c>
      <c r="F7415" s="31" t="s">
        <v>3277</v>
      </c>
      <c r="G7415" s="32">
        <v>11904</v>
      </c>
      <c r="H7415" s="31" t="s">
        <v>94</v>
      </c>
      <c r="I7415" s="32">
        <v>2653</v>
      </c>
      <c r="J7415" s="33">
        <v>4</v>
      </c>
      <c r="K7415" s="31" t="s">
        <v>94</v>
      </c>
      <c r="L7415" s="31" t="s">
        <v>95</v>
      </c>
    </row>
    <row r="7416" spans="1:12" ht="45" x14ac:dyDescent="0.2">
      <c r="A7416" t="str">
        <f>VLOOKUP(B7416,StateFIPS!A$2:B$52,2)</f>
        <v>Illinois</v>
      </c>
      <c r="B7416">
        <f t="shared" si="118"/>
        <v>17</v>
      </c>
      <c r="C7416" s="31" t="s">
        <v>722</v>
      </c>
      <c r="D7416" s="31" t="s">
        <v>93</v>
      </c>
      <c r="E7416" s="31" t="s">
        <v>3276</v>
      </c>
      <c r="F7416" s="31" t="s">
        <v>3277</v>
      </c>
      <c r="G7416" s="32">
        <v>130272</v>
      </c>
      <c r="H7416" s="31" t="s">
        <v>94</v>
      </c>
      <c r="I7416" s="32">
        <v>30436</v>
      </c>
      <c r="J7416" s="33">
        <v>4</v>
      </c>
      <c r="K7416" s="31" t="s">
        <v>94</v>
      </c>
      <c r="L7416" s="31" t="s">
        <v>95</v>
      </c>
    </row>
    <row r="7417" spans="1:12" ht="45" x14ac:dyDescent="0.2">
      <c r="A7417" t="str">
        <f>VLOOKUP(B7417,StateFIPS!A$2:B$52,2)</f>
        <v>Ohio</v>
      </c>
      <c r="B7417">
        <f t="shared" si="118"/>
        <v>39</v>
      </c>
      <c r="C7417" s="31" t="s">
        <v>1469</v>
      </c>
      <c r="D7417" s="31" t="s">
        <v>93</v>
      </c>
      <c r="E7417" s="31" t="s">
        <v>3276</v>
      </c>
      <c r="F7417" s="31" t="s">
        <v>3277</v>
      </c>
      <c r="G7417" s="32">
        <v>8504</v>
      </c>
      <c r="H7417" s="31" t="s">
        <v>94</v>
      </c>
      <c r="I7417" s="32">
        <v>2041</v>
      </c>
      <c r="J7417" s="33">
        <v>4</v>
      </c>
      <c r="K7417" s="31" t="s">
        <v>94</v>
      </c>
      <c r="L7417" s="31" t="s">
        <v>95</v>
      </c>
    </row>
    <row r="7418" spans="1:12" ht="45" x14ac:dyDescent="0.2">
      <c r="A7418" t="str">
        <f>VLOOKUP(B7418,StateFIPS!A$2:B$52,2)</f>
        <v>North Carolina</v>
      </c>
      <c r="B7418">
        <f t="shared" si="118"/>
        <v>37</v>
      </c>
      <c r="C7418" s="31" t="s">
        <v>1815</v>
      </c>
      <c r="D7418" s="31" t="s">
        <v>93</v>
      </c>
      <c r="E7418" s="31" t="s">
        <v>3276</v>
      </c>
      <c r="F7418" s="31" t="s">
        <v>3277</v>
      </c>
      <c r="G7418" s="32">
        <v>7271</v>
      </c>
      <c r="H7418" s="31" t="s">
        <v>94</v>
      </c>
      <c r="I7418" s="32">
        <v>1855</v>
      </c>
      <c r="J7418" s="33">
        <v>4</v>
      </c>
      <c r="K7418" s="31" t="s">
        <v>94</v>
      </c>
      <c r="L7418" s="31" t="s">
        <v>95</v>
      </c>
    </row>
    <row r="7419" spans="1:12" ht="45" x14ac:dyDescent="0.2">
      <c r="A7419" t="str">
        <f>VLOOKUP(B7419,StateFIPS!A$2:B$52,2)</f>
        <v>North Carolina</v>
      </c>
      <c r="B7419">
        <f t="shared" si="118"/>
        <v>37</v>
      </c>
      <c r="C7419" s="31" t="s">
        <v>1181</v>
      </c>
      <c r="D7419" s="31" t="s">
        <v>93</v>
      </c>
      <c r="E7419" s="31" t="s">
        <v>3276</v>
      </c>
      <c r="F7419" s="31" t="s">
        <v>3277</v>
      </c>
      <c r="G7419" s="32">
        <v>67515</v>
      </c>
      <c r="H7419" s="31" t="s">
        <v>94</v>
      </c>
      <c r="I7419" s="32">
        <v>17221</v>
      </c>
      <c r="J7419" s="33">
        <v>4</v>
      </c>
      <c r="K7419" s="31" t="s">
        <v>94</v>
      </c>
      <c r="L7419" s="31" t="s">
        <v>95</v>
      </c>
    </row>
    <row r="7420" spans="1:12" ht="45" x14ac:dyDescent="0.2">
      <c r="A7420" t="str">
        <f>VLOOKUP(B7420,StateFIPS!A$2:B$52,2)</f>
        <v>North Carolina</v>
      </c>
      <c r="B7420">
        <f t="shared" si="118"/>
        <v>37</v>
      </c>
      <c r="C7420" s="31" t="s">
        <v>1195</v>
      </c>
      <c r="D7420" s="31" t="s">
        <v>93</v>
      </c>
      <c r="E7420" s="31" t="s">
        <v>3276</v>
      </c>
      <c r="F7420" s="31" t="s">
        <v>3277</v>
      </c>
      <c r="G7420" s="32">
        <v>7271</v>
      </c>
      <c r="H7420" s="31" t="s">
        <v>94</v>
      </c>
      <c r="I7420" s="32">
        <v>1855</v>
      </c>
      <c r="J7420" s="33">
        <v>4</v>
      </c>
      <c r="K7420" s="31" t="s">
        <v>94</v>
      </c>
      <c r="L7420" s="31" t="s">
        <v>95</v>
      </c>
    </row>
    <row r="7421" spans="1:12" ht="45" x14ac:dyDescent="0.2">
      <c r="A7421" t="str">
        <f>VLOOKUP(B7421,StateFIPS!A$2:B$52,2)</f>
        <v>Illinois</v>
      </c>
      <c r="B7421">
        <f t="shared" si="118"/>
        <v>17</v>
      </c>
      <c r="C7421" s="31" t="s">
        <v>2732</v>
      </c>
      <c r="D7421" s="31" t="s">
        <v>93</v>
      </c>
      <c r="E7421" s="31" t="s">
        <v>3276</v>
      </c>
      <c r="F7421" s="31" t="s">
        <v>3277</v>
      </c>
      <c r="G7421" s="32">
        <v>103447</v>
      </c>
      <c r="H7421" s="31" t="s">
        <v>94</v>
      </c>
      <c r="I7421" s="32">
        <v>24168</v>
      </c>
      <c r="J7421" s="33">
        <v>4</v>
      </c>
      <c r="K7421" s="31" t="s">
        <v>94</v>
      </c>
      <c r="L7421" s="31" t="s">
        <v>95</v>
      </c>
    </row>
    <row r="7422" spans="1:12" ht="45" x14ac:dyDescent="0.2">
      <c r="A7422" t="str">
        <f>VLOOKUP(B7422,StateFIPS!A$2:B$52,2)</f>
        <v>Illinois</v>
      </c>
      <c r="B7422">
        <f t="shared" si="118"/>
        <v>17</v>
      </c>
      <c r="C7422" s="31" t="s">
        <v>713</v>
      </c>
      <c r="D7422" s="31" t="s">
        <v>93</v>
      </c>
      <c r="E7422" s="31" t="s">
        <v>3276</v>
      </c>
      <c r="F7422" s="31" t="s">
        <v>3277</v>
      </c>
      <c r="G7422" s="32">
        <v>50700</v>
      </c>
      <c r="H7422" s="31" t="s">
        <v>94</v>
      </c>
      <c r="I7422" s="32">
        <v>11845</v>
      </c>
      <c r="J7422" s="33">
        <v>4</v>
      </c>
      <c r="K7422" s="31" t="s">
        <v>94</v>
      </c>
      <c r="L7422" s="31" t="s">
        <v>95</v>
      </c>
    </row>
    <row r="7423" spans="1:12" ht="45" x14ac:dyDescent="0.2">
      <c r="A7423" t="str">
        <f>VLOOKUP(B7423,StateFIPS!A$2:B$52,2)</f>
        <v>North Carolina</v>
      </c>
      <c r="B7423">
        <f t="shared" si="118"/>
        <v>37</v>
      </c>
      <c r="C7423" s="31" t="s">
        <v>1219</v>
      </c>
      <c r="D7423" s="31" t="s">
        <v>93</v>
      </c>
      <c r="E7423" s="31" t="s">
        <v>3276</v>
      </c>
      <c r="F7423" s="31" t="s">
        <v>3277</v>
      </c>
      <c r="G7423" s="32">
        <v>7174</v>
      </c>
      <c r="H7423" s="31" t="s">
        <v>94</v>
      </c>
      <c r="I7423" s="32">
        <v>1830</v>
      </c>
      <c r="J7423" s="33">
        <v>4</v>
      </c>
      <c r="K7423" s="31" t="s">
        <v>94</v>
      </c>
      <c r="L7423" s="31" t="s">
        <v>95</v>
      </c>
    </row>
    <row r="7424" spans="1:12" ht="45" x14ac:dyDescent="0.2">
      <c r="A7424" t="str">
        <f>VLOOKUP(B7424,StateFIPS!A$2:B$52,2)</f>
        <v>North Carolina</v>
      </c>
      <c r="B7424">
        <f t="shared" si="118"/>
        <v>37</v>
      </c>
      <c r="C7424" s="31" t="s">
        <v>1422</v>
      </c>
      <c r="D7424" s="31" t="s">
        <v>93</v>
      </c>
      <c r="E7424" s="31" t="s">
        <v>3276</v>
      </c>
      <c r="F7424" s="31" t="s">
        <v>3277</v>
      </c>
      <c r="G7424" s="32">
        <v>18009</v>
      </c>
      <c r="H7424" s="31" t="s">
        <v>94</v>
      </c>
      <c r="I7424" s="32">
        <v>4594</v>
      </c>
      <c r="J7424" s="33">
        <v>4</v>
      </c>
      <c r="K7424" s="31" t="s">
        <v>94</v>
      </c>
      <c r="L7424" s="31" t="s">
        <v>95</v>
      </c>
    </row>
    <row r="7425" spans="1:12" ht="45" x14ac:dyDescent="0.2">
      <c r="A7425" t="str">
        <f>VLOOKUP(B7425,StateFIPS!A$2:B$52,2)</f>
        <v>Illinois</v>
      </c>
      <c r="B7425">
        <f t="shared" si="118"/>
        <v>17</v>
      </c>
      <c r="C7425" s="31" t="s">
        <v>3193</v>
      </c>
      <c r="D7425" s="31" t="s">
        <v>93</v>
      </c>
      <c r="E7425" s="31" t="s">
        <v>3276</v>
      </c>
      <c r="F7425" s="31" t="s">
        <v>3277</v>
      </c>
      <c r="G7425" s="32">
        <v>7608</v>
      </c>
      <c r="H7425" s="31" t="s">
        <v>94</v>
      </c>
      <c r="I7425" s="32">
        <v>1777</v>
      </c>
      <c r="J7425" s="33">
        <v>4</v>
      </c>
      <c r="K7425" s="31" t="s">
        <v>94</v>
      </c>
      <c r="L7425" s="31" t="s">
        <v>95</v>
      </c>
    </row>
    <row r="7426" spans="1:12" ht="45" x14ac:dyDescent="0.2">
      <c r="A7426" t="str">
        <f>VLOOKUP(B7426,StateFIPS!A$2:B$52,2)</f>
        <v>Ohio</v>
      </c>
      <c r="B7426">
        <f t="shared" si="118"/>
        <v>39</v>
      </c>
      <c r="C7426" s="31" t="s">
        <v>1643</v>
      </c>
      <c r="D7426" s="31" t="s">
        <v>93</v>
      </c>
      <c r="E7426" s="31" t="s">
        <v>3276</v>
      </c>
      <c r="F7426" s="31" t="s">
        <v>3277</v>
      </c>
      <c r="G7426" s="32">
        <v>29857</v>
      </c>
      <c r="H7426" s="31" t="s">
        <v>94</v>
      </c>
      <c r="I7426" s="32">
        <v>7167</v>
      </c>
      <c r="J7426" s="33">
        <v>4</v>
      </c>
      <c r="K7426" s="31" t="s">
        <v>94</v>
      </c>
      <c r="L7426" s="31" t="s">
        <v>95</v>
      </c>
    </row>
    <row r="7427" spans="1:12" ht="45" x14ac:dyDescent="0.2">
      <c r="A7427" t="str">
        <f>VLOOKUP(B7427,StateFIPS!A$2:B$52,2)</f>
        <v>Ohio</v>
      </c>
      <c r="B7427">
        <f t="shared" ref="B7427:B7490" si="119">VALUE(LEFT(C7427,2))</f>
        <v>39</v>
      </c>
      <c r="C7427" s="31" t="s">
        <v>1864</v>
      </c>
      <c r="D7427" s="31" t="s">
        <v>93</v>
      </c>
      <c r="E7427" s="31" t="s">
        <v>3276</v>
      </c>
      <c r="F7427" s="31" t="s">
        <v>3277</v>
      </c>
      <c r="G7427" s="32">
        <v>18026</v>
      </c>
      <c r="H7427" s="31" t="s">
        <v>94</v>
      </c>
      <c r="I7427" s="32">
        <v>4327</v>
      </c>
      <c r="J7427" s="33">
        <v>4</v>
      </c>
      <c r="K7427" s="31" t="s">
        <v>94</v>
      </c>
      <c r="L7427" s="31" t="s">
        <v>95</v>
      </c>
    </row>
    <row r="7428" spans="1:12" ht="45" x14ac:dyDescent="0.2">
      <c r="A7428" t="str">
        <f>VLOOKUP(B7428,StateFIPS!A$2:B$52,2)</f>
        <v>Illinois</v>
      </c>
      <c r="B7428">
        <f t="shared" si="119"/>
        <v>17</v>
      </c>
      <c r="C7428" s="31" t="s">
        <v>683</v>
      </c>
      <c r="D7428" s="31" t="s">
        <v>93</v>
      </c>
      <c r="E7428" s="31" t="s">
        <v>3276</v>
      </c>
      <c r="F7428" s="31" t="s">
        <v>3277</v>
      </c>
      <c r="G7428" s="32">
        <v>368522</v>
      </c>
      <c r="H7428" s="31" t="s">
        <v>94</v>
      </c>
      <c r="I7428" s="32">
        <v>86098</v>
      </c>
      <c r="J7428" s="33">
        <v>4</v>
      </c>
      <c r="K7428" s="31" t="s">
        <v>94</v>
      </c>
      <c r="L7428" s="31" t="s">
        <v>95</v>
      </c>
    </row>
    <row r="7429" spans="1:12" ht="45" x14ac:dyDescent="0.2">
      <c r="A7429" t="str">
        <f>VLOOKUP(B7429,StateFIPS!A$2:B$52,2)</f>
        <v>Illinois</v>
      </c>
      <c r="B7429">
        <f t="shared" si="119"/>
        <v>17</v>
      </c>
      <c r="C7429" s="31" t="s">
        <v>2207</v>
      </c>
      <c r="D7429" s="31" t="s">
        <v>93</v>
      </c>
      <c r="E7429" s="31" t="s">
        <v>3276</v>
      </c>
      <c r="F7429" s="31" t="s">
        <v>3277</v>
      </c>
      <c r="G7429" s="32">
        <v>317924</v>
      </c>
      <c r="H7429" s="31" t="s">
        <v>94</v>
      </c>
      <c r="I7429" s="32">
        <v>74277</v>
      </c>
      <c r="J7429" s="33">
        <v>4</v>
      </c>
      <c r="K7429" s="31" t="s">
        <v>94</v>
      </c>
      <c r="L7429" s="31" t="s">
        <v>95</v>
      </c>
    </row>
    <row r="7430" spans="1:12" ht="45" x14ac:dyDescent="0.2">
      <c r="A7430" t="str">
        <f>VLOOKUP(B7430,StateFIPS!A$2:B$52,2)</f>
        <v>Illinois</v>
      </c>
      <c r="B7430">
        <f t="shared" si="119"/>
        <v>17</v>
      </c>
      <c r="C7430" s="31" t="s">
        <v>654</v>
      </c>
      <c r="D7430" s="31" t="s">
        <v>93</v>
      </c>
      <c r="E7430" s="31" t="s">
        <v>3276</v>
      </c>
      <c r="F7430" s="31" t="s">
        <v>3277</v>
      </c>
      <c r="G7430" s="32">
        <v>117236</v>
      </c>
      <c r="H7430" s="31" t="s">
        <v>94</v>
      </c>
      <c r="I7430" s="32">
        <v>27390</v>
      </c>
      <c r="J7430" s="33">
        <v>4</v>
      </c>
      <c r="K7430" s="31" t="s">
        <v>94</v>
      </c>
      <c r="L7430" s="31" t="s">
        <v>95</v>
      </c>
    </row>
    <row r="7431" spans="1:12" ht="45" x14ac:dyDescent="0.2">
      <c r="A7431" t="str">
        <f>VLOOKUP(B7431,StateFIPS!A$2:B$52,2)</f>
        <v>Ohio</v>
      </c>
      <c r="B7431">
        <f t="shared" si="119"/>
        <v>39</v>
      </c>
      <c r="C7431" s="31" t="s">
        <v>1467</v>
      </c>
      <c r="D7431" s="31" t="s">
        <v>93</v>
      </c>
      <c r="E7431" s="31" t="s">
        <v>3276</v>
      </c>
      <c r="F7431" s="31" t="s">
        <v>3277</v>
      </c>
      <c r="G7431" s="32">
        <v>77599</v>
      </c>
      <c r="H7431" s="31" t="s">
        <v>94</v>
      </c>
      <c r="I7431" s="32">
        <v>18627</v>
      </c>
      <c r="J7431" s="33">
        <v>4</v>
      </c>
      <c r="K7431" s="31" t="s">
        <v>94</v>
      </c>
      <c r="L7431" s="31" t="s">
        <v>95</v>
      </c>
    </row>
    <row r="7432" spans="1:12" ht="45" x14ac:dyDescent="0.2">
      <c r="A7432" t="str">
        <f>VLOOKUP(B7432,StateFIPS!A$2:B$52,2)</f>
        <v>Illinois</v>
      </c>
      <c r="B7432">
        <f t="shared" si="119"/>
        <v>17</v>
      </c>
      <c r="C7432" s="31" t="s">
        <v>659</v>
      </c>
      <c r="D7432" s="31" t="s">
        <v>93</v>
      </c>
      <c r="E7432" s="31" t="s">
        <v>3276</v>
      </c>
      <c r="F7432" s="31" t="s">
        <v>3277</v>
      </c>
      <c r="G7432" s="32">
        <v>107718</v>
      </c>
      <c r="H7432" s="31" t="s">
        <v>94</v>
      </c>
      <c r="I7432" s="32">
        <v>25166</v>
      </c>
      <c r="J7432" s="33">
        <v>4</v>
      </c>
      <c r="K7432" s="31" t="s">
        <v>94</v>
      </c>
      <c r="L7432" s="31" t="s">
        <v>95</v>
      </c>
    </row>
    <row r="7433" spans="1:12" ht="45" x14ac:dyDescent="0.2">
      <c r="A7433" t="str">
        <f>VLOOKUP(B7433,StateFIPS!A$2:B$52,2)</f>
        <v>North Carolina</v>
      </c>
      <c r="B7433">
        <f t="shared" si="119"/>
        <v>37</v>
      </c>
      <c r="C7433" s="31" t="s">
        <v>1199</v>
      </c>
      <c r="D7433" s="31" t="s">
        <v>93</v>
      </c>
      <c r="E7433" s="31" t="s">
        <v>3276</v>
      </c>
      <c r="F7433" s="31" t="s">
        <v>3277</v>
      </c>
      <c r="G7433" s="32">
        <v>37630</v>
      </c>
      <c r="H7433" s="31" t="s">
        <v>94</v>
      </c>
      <c r="I7433" s="32">
        <v>9598</v>
      </c>
      <c r="J7433" s="33">
        <v>4</v>
      </c>
      <c r="K7433" s="31" t="s">
        <v>94</v>
      </c>
      <c r="L7433" s="31" t="s">
        <v>95</v>
      </c>
    </row>
    <row r="7434" spans="1:12" ht="45" x14ac:dyDescent="0.2">
      <c r="A7434" t="str">
        <f>VLOOKUP(B7434,StateFIPS!A$2:B$52,2)</f>
        <v>Illinois</v>
      </c>
      <c r="B7434">
        <f t="shared" si="119"/>
        <v>17</v>
      </c>
      <c r="C7434" s="31" t="s">
        <v>2223</v>
      </c>
      <c r="D7434" s="31" t="s">
        <v>93</v>
      </c>
      <c r="E7434" s="31" t="s">
        <v>3276</v>
      </c>
      <c r="F7434" s="31" t="s">
        <v>3277</v>
      </c>
      <c r="G7434" s="32">
        <v>288342</v>
      </c>
      <c r="H7434" s="31" t="s">
        <v>94</v>
      </c>
      <c r="I7434" s="32">
        <v>67365</v>
      </c>
      <c r="J7434" s="33">
        <v>4</v>
      </c>
      <c r="K7434" s="31" t="s">
        <v>94</v>
      </c>
      <c r="L7434" s="31" t="s">
        <v>95</v>
      </c>
    </row>
    <row r="7435" spans="1:12" ht="45" x14ac:dyDescent="0.2">
      <c r="A7435" t="str">
        <f>VLOOKUP(B7435,StateFIPS!A$2:B$52,2)</f>
        <v>Ohio</v>
      </c>
      <c r="B7435">
        <f t="shared" si="119"/>
        <v>39</v>
      </c>
      <c r="C7435" s="31" t="s">
        <v>1594</v>
      </c>
      <c r="D7435" s="31" t="s">
        <v>93</v>
      </c>
      <c r="E7435" s="31" t="s">
        <v>3276</v>
      </c>
      <c r="F7435" s="31" t="s">
        <v>3277</v>
      </c>
      <c r="G7435" s="32">
        <v>47736</v>
      </c>
      <c r="H7435" s="31" t="s">
        <v>94</v>
      </c>
      <c r="I7435" s="32">
        <v>11459</v>
      </c>
      <c r="J7435" s="33">
        <v>4</v>
      </c>
      <c r="K7435" s="31" t="s">
        <v>94</v>
      </c>
      <c r="L7435" s="31" t="s">
        <v>95</v>
      </c>
    </row>
    <row r="7436" spans="1:12" ht="45" x14ac:dyDescent="0.2">
      <c r="A7436" t="str">
        <f>VLOOKUP(B7436,StateFIPS!A$2:B$52,2)</f>
        <v>North Carolina</v>
      </c>
      <c r="B7436">
        <f t="shared" si="119"/>
        <v>37</v>
      </c>
      <c r="C7436" s="31" t="s">
        <v>2713</v>
      </c>
      <c r="D7436" s="31" t="s">
        <v>93</v>
      </c>
      <c r="E7436" s="31" t="s">
        <v>3276</v>
      </c>
      <c r="F7436" s="31" t="s">
        <v>3277</v>
      </c>
      <c r="G7436" s="32">
        <v>34205</v>
      </c>
      <c r="H7436" s="31" t="s">
        <v>94</v>
      </c>
      <c r="I7436" s="32">
        <v>8725</v>
      </c>
      <c r="J7436" s="33">
        <v>4</v>
      </c>
      <c r="K7436" s="31" t="s">
        <v>94</v>
      </c>
      <c r="L7436" s="31" t="s">
        <v>95</v>
      </c>
    </row>
    <row r="7437" spans="1:12" ht="45" x14ac:dyDescent="0.2">
      <c r="A7437" t="str">
        <f>VLOOKUP(B7437,StateFIPS!A$2:B$52,2)</f>
        <v>Illinois</v>
      </c>
      <c r="B7437">
        <f t="shared" si="119"/>
        <v>17</v>
      </c>
      <c r="C7437" s="31" t="s">
        <v>2189</v>
      </c>
      <c r="D7437" s="31" t="s">
        <v>93</v>
      </c>
      <c r="E7437" s="31" t="s">
        <v>3276</v>
      </c>
      <c r="F7437" s="31" t="s">
        <v>3277</v>
      </c>
      <c r="G7437" s="32">
        <v>108691</v>
      </c>
      <c r="H7437" s="31" t="s">
        <v>94</v>
      </c>
      <c r="I7437" s="32">
        <v>25393</v>
      </c>
      <c r="J7437" s="33">
        <v>4</v>
      </c>
      <c r="K7437" s="31" t="s">
        <v>94</v>
      </c>
      <c r="L7437" s="31" t="s">
        <v>95</v>
      </c>
    </row>
    <row r="7438" spans="1:12" ht="45" x14ac:dyDescent="0.2">
      <c r="A7438" t="str">
        <f>VLOOKUP(B7438,StateFIPS!A$2:B$52,2)</f>
        <v>North Carolina</v>
      </c>
      <c r="B7438">
        <f t="shared" si="119"/>
        <v>37</v>
      </c>
      <c r="C7438" s="31" t="s">
        <v>1854</v>
      </c>
      <c r="D7438" s="31" t="s">
        <v>93</v>
      </c>
      <c r="E7438" s="31" t="s">
        <v>3276</v>
      </c>
      <c r="F7438" s="31" t="s">
        <v>3277</v>
      </c>
      <c r="G7438" s="32">
        <v>3696</v>
      </c>
      <c r="H7438" s="31" t="s">
        <v>94</v>
      </c>
      <c r="I7438" s="32">
        <v>943</v>
      </c>
      <c r="J7438" s="33">
        <v>4</v>
      </c>
      <c r="K7438" s="31" t="s">
        <v>94</v>
      </c>
      <c r="L7438" s="31" t="s">
        <v>95</v>
      </c>
    </row>
    <row r="7439" spans="1:12" ht="45" x14ac:dyDescent="0.2">
      <c r="A7439" t="str">
        <f>VLOOKUP(B7439,StateFIPS!A$2:B$52,2)</f>
        <v>North Carolina</v>
      </c>
      <c r="B7439">
        <f t="shared" si="119"/>
        <v>37</v>
      </c>
      <c r="C7439" s="31" t="s">
        <v>1184</v>
      </c>
      <c r="D7439" s="31" t="s">
        <v>93</v>
      </c>
      <c r="E7439" s="31" t="s">
        <v>3276</v>
      </c>
      <c r="F7439" s="31" t="s">
        <v>3277</v>
      </c>
      <c r="G7439" s="32">
        <v>14189</v>
      </c>
      <c r="H7439" s="31" t="s">
        <v>94</v>
      </c>
      <c r="I7439" s="32">
        <v>3619</v>
      </c>
      <c r="J7439" s="33">
        <v>4</v>
      </c>
      <c r="K7439" s="31" t="s">
        <v>94</v>
      </c>
      <c r="L7439" s="31" t="s">
        <v>95</v>
      </c>
    </row>
    <row r="7440" spans="1:12" ht="45" x14ac:dyDescent="0.2">
      <c r="A7440" t="str">
        <f>VLOOKUP(B7440,StateFIPS!A$2:B$52,2)</f>
        <v>Illinois</v>
      </c>
      <c r="B7440">
        <f t="shared" si="119"/>
        <v>17</v>
      </c>
      <c r="C7440" s="31" t="s">
        <v>655</v>
      </c>
      <c r="D7440" s="31" t="s">
        <v>93</v>
      </c>
      <c r="E7440" s="31" t="s">
        <v>3276</v>
      </c>
      <c r="F7440" s="31" t="s">
        <v>3277</v>
      </c>
      <c r="G7440" s="32">
        <v>53531</v>
      </c>
      <c r="H7440" s="31" t="s">
        <v>94</v>
      </c>
      <c r="I7440" s="32">
        <v>12507</v>
      </c>
      <c r="J7440" s="33">
        <v>4</v>
      </c>
      <c r="K7440" s="31" t="s">
        <v>94</v>
      </c>
      <c r="L7440" s="31" t="s">
        <v>95</v>
      </c>
    </row>
    <row r="7441" spans="1:12" ht="45" x14ac:dyDescent="0.2">
      <c r="A7441" t="str">
        <f>VLOOKUP(B7441,StateFIPS!A$2:B$52,2)</f>
        <v>North Carolina</v>
      </c>
      <c r="B7441">
        <f t="shared" si="119"/>
        <v>37</v>
      </c>
      <c r="C7441" s="31" t="s">
        <v>2712</v>
      </c>
      <c r="D7441" s="31" t="s">
        <v>93</v>
      </c>
      <c r="E7441" s="31" t="s">
        <v>3276</v>
      </c>
      <c r="F7441" s="31" t="s">
        <v>3277</v>
      </c>
      <c r="G7441" s="32">
        <v>7271</v>
      </c>
      <c r="H7441" s="31" t="s">
        <v>94</v>
      </c>
      <c r="I7441" s="32">
        <v>1855</v>
      </c>
      <c r="J7441" s="33">
        <v>4</v>
      </c>
      <c r="K7441" s="31" t="s">
        <v>94</v>
      </c>
      <c r="L7441" s="31" t="s">
        <v>95</v>
      </c>
    </row>
    <row r="7442" spans="1:12" ht="45" x14ac:dyDescent="0.2">
      <c r="A7442" t="str">
        <f>VLOOKUP(B7442,StateFIPS!A$2:B$52,2)</f>
        <v>Ohio</v>
      </c>
      <c r="B7442">
        <f t="shared" si="119"/>
        <v>39</v>
      </c>
      <c r="C7442" s="31" t="s">
        <v>1624</v>
      </c>
      <c r="D7442" s="31" t="s">
        <v>93</v>
      </c>
      <c r="E7442" s="31" t="s">
        <v>3276</v>
      </c>
      <c r="F7442" s="31" t="s">
        <v>3277</v>
      </c>
      <c r="G7442" s="32">
        <v>8601</v>
      </c>
      <c r="H7442" s="31" t="s">
        <v>94</v>
      </c>
      <c r="I7442" s="32">
        <v>2065</v>
      </c>
      <c r="J7442" s="33">
        <v>4</v>
      </c>
      <c r="K7442" s="31" t="s">
        <v>94</v>
      </c>
      <c r="L7442" s="31" t="s">
        <v>95</v>
      </c>
    </row>
    <row r="7443" spans="1:12" ht="45" x14ac:dyDescent="0.2">
      <c r="A7443" t="str">
        <f>VLOOKUP(B7443,StateFIPS!A$2:B$52,2)</f>
        <v>North Carolina</v>
      </c>
      <c r="B7443">
        <f t="shared" si="119"/>
        <v>37</v>
      </c>
      <c r="C7443" s="31" t="s">
        <v>3176</v>
      </c>
      <c r="D7443" s="31" t="s">
        <v>93</v>
      </c>
      <c r="E7443" s="31" t="s">
        <v>3276</v>
      </c>
      <c r="F7443" s="31" t="s">
        <v>3277</v>
      </c>
      <c r="G7443" s="32">
        <v>7271</v>
      </c>
      <c r="H7443" s="31" t="s">
        <v>94</v>
      </c>
      <c r="I7443" s="32">
        <v>1855</v>
      </c>
      <c r="J7443" s="33">
        <v>4</v>
      </c>
      <c r="K7443" s="31" t="s">
        <v>94</v>
      </c>
      <c r="L7443" s="31" t="s">
        <v>95</v>
      </c>
    </row>
    <row r="7444" spans="1:12" ht="45" x14ac:dyDescent="0.2">
      <c r="A7444" t="str">
        <f>VLOOKUP(B7444,StateFIPS!A$2:B$52,2)</f>
        <v>Illinois</v>
      </c>
      <c r="B7444">
        <f t="shared" si="119"/>
        <v>17</v>
      </c>
      <c r="C7444" s="31" t="s">
        <v>3175</v>
      </c>
      <c r="D7444" s="31" t="s">
        <v>93</v>
      </c>
      <c r="E7444" s="31" t="s">
        <v>3276</v>
      </c>
      <c r="F7444" s="31" t="s">
        <v>3277</v>
      </c>
      <c r="G7444" s="32">
        <v>8814</v>
      </c>
      <c r="H7444" s="31" t="s">
        <v>94</v>
      </c>
      <c r="I7444" s="32">
        <v>2059</v>
      </c>
      <c r="J7444" s="33">
        <v>4</v>
      </c>
      <c r="K7444" s="31" t="s">
        <v>94</v>
      </c>
      <c r="L7444" s="31" t="s">
        <v>95</v>
      </c>
    </row>
    <row r="7445" spans="1:12" ht="45" x14ac:dyDescent="0.2">
      <c r="A7445" t="str">
        <f>VLOOKUP(B7445,StateFIPS!A$2:B$52,2)</f>
        <v>Illinois</v>
      </c>
      <c r="B7445">
        <f t="shared" si="119"/>
        <v>17</v>
      </c>
      <c r="C7445" s="31" t="s">
        <v>2734</v>
      </c>
      <c r="D7445" s="31" t="s">
        <v>93</v>
      </c>
      <c r="E7445" s="31" t="s">
        <v>3276</v>
      </c>
      <c r="F7445" s="31" t="s">
        <v>3277</v>
      </c>
      <c r="G7445" s="32">
        <v>315643</v>
      </c>
      <c r="H7445" s="31" t="s">
        <v>94</v>
      </c>
      <c r="I7445" s="32">
        <v>73744</v>
      </c>
      <c r="J7445" s="33">
        <v>4</v>
      </c>
      <c r="K7445" s="31" t="s">
        <v>94</v>
      </c>
      <c r="L7445" s="31" t="s">
        <v>95</v>
      </c>
    </row>
    <row r="7446" spans="1:12" ht="45" x14ac:dyDescent="0.2">
      <c r="A7446" t="str">
        <f>VLOOKUP(B7446,StateFIPS!A$2:B$52,2)</f>
        <v>Illinois</v>
      </c>
      <c r="B7446">
        <f t="shared" si="119"/>
        <v>17</v>
      </c>
      <c r="C7446" s="31" t="s">
        <v>680</v>
      </c>
      <c r="D7446" s="31" t="s">
        <v>93</v>
      </c>
      <c r="E7446" s="31" t="s">
        <v>3276</v>
      </c>
      <c r="F7446" s="31" t="s">
        <v>3277</v>
      </c>
      <c r="G7446" s="32">
        <v>57137</v>
      </c>
      <c r="H7446" s="31" t="s">
        <v>94</v>
      </c>
      <c r="I7446" s="32">
        <v>13349</v>
      </c>
      <c r="J7446" s="33">
        <v>4</v>
      </c>
      <c r="K7446" s="31" t="s">
        <v>94</v>
      </c>
      <c r="L7446" s="31" t="s">
        <v>95</v>
      </c>
    </row>
    <row r="7447" spans="1:12" ht="45" x14ac:dyDescent="0.2">
      <c r="A7447" t="str">
        <f>VLOOKUP(B7447,StateFIPS!A$2:B$52,2)</f>
        <v>Illinois</v>
      </c>
      <c r="B7447">
        <f t="shared" si="119"/>
        <v>17</v>
      </c>
      <c r="C7447" s="31" t="s">
        <v>662</v>
      </c>
      <c r="D7447" s="31" t="s">
        <v>93</v>
      </c>
      <c r="E7447" s="31" t="s">
        <v>3276</v>
      </c>
      <c r="F7447" s="31" t="s">
        <v>3277</v>
      </c>
      <c r="G7447" s="32">
        <v>620730</v>
      </c>
      <c r="H7447" s="31" t="s">
        <v>94</v>
      </c>
      <c r="I7447" s="32">
        <v>145021</v>
      </c>
      <c r="J7447" s="33">
        <v>4</v>
      </c>
      <c r="K7447" s="31" t="s">
        <v>94</v>
      </c>
      <c r="L7447" s="31" t="s">
        <v>95</v>
      </c>
    </row>
    <row r="7448" spans="1:12" ht="45" x14ac:dyDescent="0.2">
      <c r="A7448" t="str">
        <f>VLOOKUP(B7448,StateFIPS!A$2:B$52,2)</f>
        <v>Illinois</v>
      </c>
      <c r="B7448">
        <f t="shared" si="119"/>
        <v>17</v>
      </c>
      <c r="C7448" s="31" t="s">
        <v>677</v>
      </c>
      <c r="D7448" s="31" t="s">
        <v>93</v>
      </c>
      <c r="E7448" s="31" t="s">
        <v>3276</v>
      </c>
      <c r="F7448" s="31" t="s">
        <v>3277</v>
      </c>
      <c r="G7448" s="32">
        <v>86450</v>
      </c>
      <c r="H7448" s="31" t="s">
        <v>94</v>
      </c>
      <c r="I7448" s="32">
        <v>20197</v>
      </c>
      <c r="J7448" s="33">
        <v>4</v>
      </c>
      <c r="K7448" s="31" t="s">
        <v>94</v>
      </c>
      <c r="L7448" s="31" t="s">
        <v>95</v>
      </c>
    </row>
    <row r="7449" spans="1:12" ht="45" x14ac:dyDescent="0.2">
      <c r="A7449" t="str">
        <f>VLOOKUP(B7449,StateFIPS!A$2:B$52,2)</f>
        <v>North Carolina</v>
      </c>
      <c r="B7449">
        <f t="shared" si="119"/>
        <v>37</v>
      </c>
      <c r="C7449" s="31" t="s">
        <v>1188</v>
      </c>
      <c r="D7449" s="31" t="s">
        <v>93</v>
      </c>
      <c r="E7449" s="31" t="s">
        <v>3276</v>
      </c>
      <c r="F7449" s="31" t="s">
        <v>3277</v>
      </c>
      <c r="G7449" s="32">
        <v>34119</v>
      </c>
      <c r="H7449" s="31" t="s">
        <v>94</v>
      </c>
      <c r="I7449" s="32">
        <v>8703</v>
      </c>
      <c r="J7449" s="33">
        <v>4</v>
      </c>
      <c r="K7449" s="31" t="s">
        <v>94</v>
      </c>
      <c r="L7449" s="31" t="s">
        <v>95</v>
      </c>
    </row>
    <row r="7450" spans="1:12" ht="45" x14ac:dyDescent="0.2">
      <c r="A7450" t="str">
        <f>VLOOKUP(B7450,StateFIPS!A$2:B$52,2)</f>
        <v>Illinois</v>
      </c>
      <c r="B7450">
        <f t="shared" si="119"/>
        <v>17</v>
      </c>
      <c r="C7450" s="31" t="s">
        <v>712</v>
      </c>
      <c r="D7450" s="31" t="s">
        <v>93</v>
      </c>
      <c r="E7450" s="31" t="s">
        <v>3276</v>
      </c>
      <c r="F7450" s="31" t="s">
        <v>3277</v>
      </c>
      <c r="G7450" s="32">
        <v>123477</v>
      </c>
      <c r="H7450" s="31" t="s">
        <v>94</v>
      </c>
      <c r="I7450" s="32">
        <v>28848</v>
      </c>
      <c r="J7450" s="33">
        <v>4</v>
      </c>
      <c r="K7450" s="31" t="s">
        <v>94</v>
      </c>
      <c r="L7450" s="31" t="s">
        <v>95</v>
      </c>
    </row>
    <row r="7451" spans="1:12" ht="45" x14ac:dyDescent="0.2">
      <c r="A7451" t="str">
        <f>VLOOKUP(B7451,StateFIPS!A$2:B$52,2)</f>
        <v>North Carolina</v>
      </c>
      <c r="B7451">
        <f t="shared" si="119"/>
        <v>37</v>
      </c>
      <c r="C7451" s="31" t="s">
        <v>1778</v>
      </c>
      <c r="D7451" s="31" t="s">
        <v>93</v>
      </c>
      <c r="E7451" s="31" t="s">
        <v>3276</v>
      </c>
      <c r="F7451" s="31" t="s">
        <v>3277</v>
      </c>
      <c r="G7451" s="32">
        <v>7271</v>
      </c>
      <c r="H7451" s="31" t="s">
        <v>94</v>
      </c>
      <c r="I7451" s="32">
        <v>1855</v>
      </c>
      <c r="J7451" s="33">
        <v>4</v>
      </c>
      <c r="K7451" s="31" t="s">
        <v>94</v>
      </c>
      <c r="L7451" s="31" t="s">
        <v>95</v>
      </c>
    </row>
    <row r="7452" spans="1:12" ht="45" x14ac:dyDescent="0.2">
      <c r="A7452" t="str">
        <f>VLOOKUP(B7452,StateFIPS!A$2:B$52,2)</f>
        <v>North Carolina</v>
      </c>
      <c r="B7452">
        <f t="shared" si="119"/>
        <v>37</v>
      </c>
      <c r="C7452" s="31" t="s">
        <v>1421</v>
      </c>
      <c r="D7452" s="31" t="s">
        <v>93</v>
      </c>
      <c r="E7452" s="31" t="s">
        <v>3276</v>
      </c>
      <c r="F7452" s="31" t="s">
        <v>3277</v>
      </c>
      <c r="G7452" s="32">
        <v>7271</v>
      </c>
      <c r="H7452" s="31" t="s">
        <v>94</v>
      </c>
      <c r="I7452" s="32">
        <v>1855</v>
      </c>
      <c r="J7452" s="33">
        <v>4</v>
      </c>
      <c r="K7452" s="31" t="s">
        <v>94</v>
      </c>
      <c r="L7452" s="31" t="s">
        <v>95</v>
      </c>
    </row>
    <row r="7453" spans="1:12" ht="45" x14ac:dyDescent="0.2">
      <c r="A7453" t="str">
        <f>VLOOKUP(B7453,StateFIPS!A$2:B$52,2)</f>
        <v>Ohio</v>
      </c>
      <c r="B7453">
        <f t="shared" si="119"/>
        <v>39</v>
      </c>
      <c r="C7453" s="31" t="s">
        <v>1428</v>
      </c>
      <c r="D7453" s="31" t="s">
        <v>93</v>
      </c>
      <c r="E7453" s="31" t="s">
        <v>3276</v>
      </c>
      <c r="F7453" s="31" t="s">
        <v>3277</v>
      </c>
      <c r="G7453" s="32">
        <v>45869</v>
      </c>
      <c r="H7453" s="31" t="s">
        <v>94</v>
      </c>
      <c r="I7453" s="32">
        <v>11010</v>
      </c>
      <c r="J7453" s="33">
        <v>4</v>
      </c>
      <c r="K7453" s="31" t="s">
        <v>94</v>
      </c>
      <c r="L7453" s="31" t="s">
        <v>95</v>
      </c>
    </row>
    <row r="7454" spans="1:12" ht="45" x14ac:dyDescent="0.2">
      <c r="A7454" t="str">
        <f>VLOOKUP(B7454,StateFIPS!A$2:B$52,2)</f>
        <v>North Carolina</v>
      </c>
      <c r="B7454">
        <f t="shared" si="119"/>
        <v>37</v>
      </c>
      <c r="C7454" s="31" t="s">
        <v>1216</v>
      </c>
      <c r="D7454" s="31" t="s">
        <v>93</v>
      </c>
      <c r="E7454" s="31" t="s">
        <v>3276</v>
      </c>
      <c r="F7454" s="31" t="s">
        <v>3277</v>
      </c>
      <c r="G7454" s="32">
        <v>7271</v>
      </c>
      <c r="H7454" s="31" t="s">
        <v>94</v>
      </c>
      <c r="I7454" s="32">
        <v>1855</v>
      </c>
      <c r="J7454" s="33">
        <v>4</v>
      </c>
      <c r="K7454" s="31" t="s">
        <v>94</v>
      </c>
      <c r="L7454" s="31" t="s">
        <v>95</v>
      </c>
    </row>
    <row r="7455" spans="1:12" ht="45" x14ac:dyDescent="0.2">
      <c r="A7455" t="str">
        <f>VLOOKUP(B7455,StateFIPS!A$2:B$52,2)</f>
        <v>Illinois</v>
      </c>
      <c r="B7455">
        <f t="shared" si="119"/>
        <v>17</v>
      </c>
      <c r="C7455" s="31" t="s">
        <v>2208</v>
      </c>
      <c r="D7455" s="31" t="s">
        <v>93</v>
      </c>
      <c r="E7455" s="31" t="s">
        <v>3276</v>
      </c>
      <c r="F7455" s="31" t="s">
        <v>3277</v>
      </c>
      <c r="G7455" s="32">
        <v>264080</v>
      </c>
      <c r="H7455" s="31" t="s">
        <v>94</v>
      </c>
      <c r="I7455" s="32">
        <v>61697</v>
      </c>
      <c r="J7455" s="33">
        <v>4</v>
      </c>
      <c r="K7455" s="31" t="s">
        <v>94</v>
      </c>
      <c r="L7455" s="31" t="s">
        <v>95</v>
      </c>
    </row>
    <row r="7456" spans="1:12" ht="45" x14ac:dyDescent="0.2">
      <c r="A7456" t="str">
        <f>VLOOKUP(B7456,StateFIPS!A$2:B$52,2)</f>
        <v>North Carolina</v>
      </c>
      <c r="B7456">
        <f t="shared" si="119"/>
        <v>37</v>
      </c>
      <c r="C7456" s="31" t="s">
        <v>1877</v>
      </c>
      <c r="D7456" s="31" t="s">
        <v>93</v>
      </c>
      <c r="E7456" s="31" t="s">
        <v>3276</v>
      </c>
      <c r="F7456" s="31" t="s">
        <v>3277</v>
      </c>
      <c r="G7456" s="32">
        <v>4660</v>
      </c>
      <c r="H7456" s="31" t="s">
        <v>94</v>
      </c>
      <c r="I7456" s="32">
        <v>1189</v>
      </c>
      <c r="J7456" s="33">
        <v>4</v>
      </c>
      <c r="K7456" s="31" t="s">
        <v>94</v>
      </c>
      <c r="L7456" s="31" t="s">
        <v>95</v>
      </c>
    </row>
    <row r="7457" spans="1:12" ht="45" x14ac:dyDescent="0.2">
      <c r="A7457" t="str">
        <f>VLOOKUP(B7457,StateFIPS!A$2:B$52,2)</f>
        <v>North Carolina</v>
      </c>
      <c r="B7457">
        <f t="shared" si="119"/>
        <v>37</v>
      </c>
      <c r="C7457" s="31" t="s">
        <v>1405</v>
      </c>
      <c r="D7457" s="31" t="s">
        <v>93</v>
      </c>
      <c r="E7457" s="31" t="s">
        <v>3276</v>
      </c>
      <c r="F7457" s="31" t="s">
        <v>3277</v>
      </c>
      <c r="G7457" s="32">
        <v>66002</v>
      </c>
      <c r="H7457" s="31" t="s">
        <v>94</v>
      </c>
      <c r="I7457" s="32">
        <v>16835</v>
      </c>
      <c r="J7457" s="33">
        <v>4</v>
      </c>
      <c r="K7457" s="31" t="s">
        <v>94</v>
      </c>
      <c r="L7457" s="31" t="s">
        <v>95</v>
      </c>
    </row>
    <row r="7458" spans="1:12" ht="45" x14ac:dyDescent="0.2">
      <c r="A7458" t="str">
        <f>VLOOKUP(B7458,StateFIPS!A$2:B$52,2)</f>
        <v>Minnesota</v>
      </c>
      <c r="B7458">
        <f t="shared" si="119"/>
        <v>27</v>
      </c>
      <c r="C7458" s="31" t="s">
        <v>1498</v>
      </c>
      <c r="D7458" s="31" t="s">
        <v>93</v>
      </c>
      <c r="E7458" s="31" t="s">
        <v>3276</v>
      </c>
      <c r="F7458" s="31" t="s">
        <v>3277</v>
      </c>
      <c r="G7458" s="32">
        <v>483155</v>
      </c>
      <c r="H7458" s="31" t="s">
        <v>94</v>
      </c>
      <c r="I7458" s="32">
        <v>119169</v>
      </c>
      <c r="J7458" s="33">
        <v>4</v>
      </c>
      <c r="K7458" s="31" t="s">
        <v>94</v>
      </c>
      <c r="L7458" s="31" t="s">
        <v>95</v>
      </c>
    </row>
    <row r="7459" spans="1:12" ht="45" x14ac:dyDescent="0.2">
      <c r="A7459" t="str">
        <f>VLOOKUP(B7459,StateFIPS!A$2:B$52,2)</f>
        <v>North Carolina</v>
      </c>
      <c r="B7459">
        <f t="shared" si="119"/>
        <v>37</v>
      </c>
      <c r="C7459" s="31" t="s">
        <v>1424</v>
      </c>
      <c r="D7459" s="31" t="s">
        <v>93</v>
      </c>
      <c r="E7459" s="31" t="s">
        <v>3276</v>
      </c>
      <c r="F7459" s="31" t="s">
        <v>3277</v>
      </c>
      <c r="G7459" s="32">
        <v>235351</v>
      </c>
      <c r="H7459" s="31" t="s">
        <v>94</v>
      </c>
      <c r="I7459" s="32">
        <v>60030</v>
      </c>
      <c r="J7459" s="33">
        <v>4</v>
      </c>
      <c r="K7459" s="31" t="s">
        <v>94</v>
      </c>
      <c r="L7459" s="31" t="s">
        <v>95</v>
      </c>
    </row>
    <row r="7460" spans="1:12" ht="45" x14ac:dyDescent="0.2">
      <c r="A7460" t="str">
        <f>VLOOKUP(B7460,StateFIPS!A$2:B$52,2)</f>
        <v>Illinois</v>
      </c>
      <c r="B7460">
        <f t="shared" si="119"/>
        <v>17</v>
      </c>
      <c r="C7460" s="31" t="s">
        <v>721</v>
      </c>
      <c r="D7460" s="31" t="s">
        <v>93</v>
      </c>
      <c r="E7460" s="31" t="s">
        <v>3276</v>
      </c>
      <c r="F7460" s="31" t="s">
        <v>3277</v>
      </c>
      <c r="G7460" s="32">
        <v>28479</v>
      </c>
      <c r="H7460" s="31" t="s">
        <v>94</v>
      </c>
      <c r="I7460" s="32">
        <v>6654</v>
      </c>
      <c r="J7460" s="33">
        <v>4</v>
      </c>
      <c r="K7460" s="31" t="s">
        <v>94</v>
      </c>
      <c r="L7460" s="31" t="s">
        <v>95</v>
      </c>
    </row>
    <row r="7461" spans="1:12" ht="45" x14ac:dyDescent="0.2">
      <c r="A7461" t="str">
        <f>VLOOKUP(B7461,StateFIPS!A$2:B$52,2)</f>
        <v>North Carolina</v>
      </c>
      <c r="B7461">
        <f t="shared" si="119"/>
        <v>37</v>
      </c>
      <c r="C7461" s="31" t="s">
        <v>3195</v>
      </c>
      <c r="D7461" s="31" t="s">
        <v>93</v>
      </c>
      <c r="E7461" s="31" t="s">
        <v>3276</v>
      </c>
      <c r="F7461" s="31" t="s">
        <v>3277</v>
      </c>
      <c r="G7461" s="32">
        <v>7271</v>
      </c>
      <c r="H7461" s="31" t="s">
        <v>94</v>
      </c>
      <c r="I7461" s="32">
        <v>1855</v>
      </c>
      <c r="J7461" s="33">
        <v>4</v>
      </c>
      <c r="K7461" s="31" t="s">
        <v>94</v>
      </c>
      <c r="L7461" s="31" t="s">
        <v>95</v>
      </c>
    </row>
    <row r="7462" spans="1:12" ht="45" x14ac:dyDescent="0.2">
      <c r="A7462" t="str">
        <f>VLOOKUP(B7462,StateFIPS!A$2:B$52,2)</f>
        <v>Ohio</v>
      </c>
      <c r="B7462">
        <f t="shared" si="119"/>
        <v>39</v>
      </c>
      <c r="C7462" s="31" t="s">
        <v>1700</v>
      </c>
      <c r="D7462" s="31" t="s">
        <v>93</v>
      </c>
      <c r="E7462" s="31" t="s">
        <v>3276</v>
      </c>
      <c r="F7462" s="31" t="s">
        <v>3277</v>
      </c>
      <c r="G7462" s="32">
        <v>97208</v>
      </c>
      <c r="H7462" s="31" t="s">
        <v>94</v>
      </c>
      <c r="I7462" s="32">
        <v>23334</v>
      </c>
      <c r="J7462" s="33">
        <v>4</v>
      </c>
      <c r="K7462" s="31" t="s">
        <v>94</v>
      </c>
      <c r="L7462" s="31" t="s">
        <v>95</v>
      </c>
    </row>
    <row r="7463" spans="1:12" ht="45" x14ac:dyDescent="0.2">
      <c r="A7463" t="str">
        <f>VLOOKUP(B7463,StateFIPS!A$2:B$52,2)</f>
        <v>Illinois</v>
      </c>
      <c r="B7463">
        <f t="shared" si="119"/>
        <v>17</v>
      </c>
      <c r="C7463" s="31" t="s">
        <v>2191</v>
      </c>
      <c r="D7463" s="31" t="s">
        <v>93</v>
      </c>
      <c r="E7463" s="31" t="s">
        <v>3276</v>
      </c>
      <c r="F7463" s="31" t="s">
        <v>3277</v>
      </c>
      <c r="G7463" s="32">
        <v>140260</v>
      </c>
      <c r="H7463" s="31" t="s">
        <v>94</v>
      </c>
      <c r="I7463" s="32">
        <v>32769</v>
      </c>
      <c r="J7463" s="33">
        <v>4</v>
      </c>
      <c r="K7463" s="31" t="s">
        <v>94</v>
      </c>
      <c r="L7463" s="31" t="s">
        <v>95</v>
      </c>
    </row>
    <row r="7464" spans="1:12" ht="45" x14ac:dyDescent="0.2">
      <c r="A7464" t="str">
        <f>VLOOKUP(B7464,StateFIPS!A$2:B$52,2)</f>
        <v>North Carolina</v>
      </c>
      <c r="B7464">
        <f t="shared" si="119"/>
        <v>37</v>
      </c>
      <c r="C7464" s="31" t="s">
        <v>1178</v>
      </c>
      <c r="D7464" s="31" t="s">
        <v>93</v>
      </c>
      <c r="E7464" s="31" t="s">
        <v>3276</v>
      </c>
      <c r="F7464" s="31" t="s">
        <v>3277</v>
      </c>
      <c r="G7464" s="32">
        <v>46219</v>
      </c>
      <c r="H7464" s="31" t="s">
        <v>94</v>
      </c>
      <c r="I7464" s="32">
        <v>11789</v>
      </c>
      <c r="J7464" s="33">
        <v>4</v>
      </c>
      <c r="K7464" s="31" t="s">
        <v>94</v>
      </c>
      <c r="L7464" s="31" t="s">
        <v>95</v>
      </c>
    </row>
    <row r="7465" spans="1:12" ht="45" x14ac:dyDescent="0.2">
      <c r="A7465" t="str">
        <f>VLOOKUP(B7465,StateFIPS!A$2:B$52,2)</f>
        <v>Ohio</v>
      </c>
      <c r="B7465">
        <f t="shared" si="119"/>
        <v>39</v>
      </c>
      <c r="C7465" s="31" t="s">
        <v>1690</v>
      </c>
      <c r="D7465" s="31" t="s">
        <v>93</v>
      </c>
      <c r="E7465" s="31" t="s">
        <v>3276</v>
      </c>
      <c r="F7465" s="31" t="s">
        <v>3277</v>
      </c>
      <c r="G7465" s="32">
        <v>64437</v>
      </c>
      <c r="H7465" s="31" t="s">
        <v>94</v>
      </c>
      <c r="I7465" s="32">
        <v>15467</v>
      </c>
      <c r="J7465" s="33">
        <v>4</v>
      </c>
      <c r="K7465" s="31" t="s">
        <v>94</v>
      </c>
      <c r="L7465" s="31" t="s">
        <v>95</v>
      </c>
    </row>
    <row r="7466" spans="1:12" ht="45" x14ac:dyDescent="0.2">
      <c r="A7466" t="str">
        <f>VLOOKUP(B7466,StateFIPS!A$2:B$52,2)</f>
        <v>North Dakota</v>
      </c>
      <c r="B7466">
        <f t="shared" si="119"/>
        <v>38</v>
      </c>
      <c r="C7466" s="31" t="s">
        <v>2679</v>
      </c>
      <c r="D7466" s="31" t="s">
        <v>93</v>
      </c>
      <c r="E7466" s="31" t="s">
        <v>3276</v>
      </c>
      <c r="F7466" s="31" t="s">
        <v>3277</v>
      </c>
      <c r="G7466" s="32">
        <v>20830</v>
      </c>
      <c r="H7466" s="31" t="s">
        <v>94</v>
      </c>
      <c r="I7466" s="32">
        <v>4643</v>
      </c>
      <c r="J7466" s="33">
        <v>4</v>
      </c>
      <c r="K7466" s="31" t="s">
        <v>94</v>
      </c>
      <c r="L7466" s="31" t="s">
        <v>95</v>
      </c>
    </row>
    <row r="7467" spans="1:12" ht="45" x14ac:dyDescent="0.2">
      <c r="A7467" t="str">
        <f>VLOOKUP(B7467,StateFIPS!A$2:B$52,2)</f>
        <v>Ohio</v>
      </c>
      <c r="B7467">
        <f t="shared" si="119"/>
        <v>39</v>
      </c>
      <c r="C7467" s="31" t="s">
        <v>1554</v>
      </c>
      <c r="D7467" s="31" t="s">
        <v>93</v>
      </c>
      <c r="E7467" s="31" t="s">
        <v>3276</v>
      </c>
      <c r="F7467" s="31" t="s">
        <v>3277</v>
      </c>
      <c r="G7467" s="32">
        <v>146635</v>
      </c>
      <c r="H7467" s="31" t="s">
        <v>94</v>
      </c>
      <c r="I7467" s="32">
        <v>35198</v>
      </c>
      <c r="J7467" s="33">
        <v>4</v>
      </c>
      <c r="K7467" s="31" t="s">
        <v>94</v>
      </c>
      <c r="L7467" s="31" t="s">
        <v>95</v>
      </c>
    </row>
    <row r="7468" spans="1:12" ht="45" x14ac:dyDescent="0.2">
      <c r="A7468" t="str">
        <f>VLOOKUP(B7468,StateFIPS!A$2:B$52,2)</f>
        <v>Illinois</v>
      </c>
      <c r="B7468">
        <f t="shared" si="119"/>
        <v>17</v>
      </c>
      <c r="C7468" s="31" t="s">
        <v>3178</v>
      </c>
      <c r="D7468" s="31" t="s">
        <v>93</v>
      </c>
      <c r="E7468" s="31" t="s">
        <v>3276</v>
      </c>
      <c r="F7468" s="31" t="s">
        <v>3277</v>
      </c>
      <c r="G7468" s="32">
        <v>46685</v>
      </c>
      <c r="H7468" s="31" t="s">
        <v>94</v>
      </c>
      <c r="I7468" s="32">
        <v>10907</v>
      </c>
      <c r="J7468" s="33">
        <v>4</v>
      </c>
      <c r="K7468" s="31" t="s">
        <v>94</v>
      </c>
      <c r="L7468" s="31" t="s">
        <v>95</v>
      </c>
    </row>
    <row r="7469" spans="1:12" ht="45" x14ac:dyDescent="0.2">
      <c r="A7469" t="str">
        <f>VLOOKUP(B7469,StateFIPS!A$2:B$52,2)</f>
        <v>Illinois</v>
      </c>
      <c r="B7469">
        <f t="shared" si="119"/>
        <v>17</v>
      </c>
      <c r="C7469" s="31" t="s">
        <v>650</v>
      </c>
      <c r="D7469" s="31" t="s">
        <v>93</v>
      </c>
      <c r="E7469" s="31" t="s">
        <v>3276</v>
      </c>
      <c r="F7469" s="31" t="s">
        <v>3277</v>
      </c>
      <c r="G7469" s="32">
        <v>28629</v>
      </c>
      <c r="H7469" s="31" t="s">
        <v>94</v>
      </c>
      <c r="I7469" s="32">
        <v>6689</v>
      </c>
      <c r="J7469" s="33">
        <v>4</v>
      </c>
      <c r="K7469" s="31" t="s">
        <v>94</v>
      </c>
      <c r="L7469" s="31" t="s">
        <v>95</v>
      </c>
    </row>
    <row r="7470" spans="1:12" ht="45" x14ac:dyDescent="0.2">
      <c r="A7470" t="str">
        <f>VLOOKUP(B7470,StateFIPS!A$2:B$52,2)</f>
        <v>North Carolina</v>
      </c>
      <c r="B7470">
        <f t="shared" si="119"/>
        <v>37</v>
      </c>
      <c r="C7470" s="31" t="s">
        <v>1425</v>
      </c>
      <c r="D7470" s="31" t="s">
        <v>93</v>
      </c>
      <c r="E7470" s="31" t="s">
        <v>3276</v>
      </c>
      <c r="F7470" s="31" t="s">
        <v>3277</v>
      </c>
      <c r="G7470" s="32">
        <v>33625</v>
      </c>
      <c r="H7470" s="31" t="s">
        <v>94</v>
      </c>
      <c r="I7470" s="32">
        <v>8577</v>
      </c>
      <c r="J7470" s="33">
        <v>4</v>
      </c>
      <c r="K7470" s="31" t="s">
        <v>94</v>
      </c>
      <c r="L7470" s="31" t="s">
        <v>95</v>
      </c>
    </row>
    <row r="7471" spans="1:12" ht="45" x14ac:dyDescent="0.2">
      <c r="A7471" t="str">
        <f>VLOOKUP(B7471,StateFIPS!A$2:B$52,2)</f>
        <v>North Dakota</v>
      </c>
      <c r="B7471">
        <f t="shared" si="119"/>
        <v>38</v>
      </c>
      <c r="C7471" s="31" t="s">
        <v>2706</v>
      </c>
      <c r="D7471" s="31" t="s">
        <v>93</v>
      </c>
      <c r="E7471" s="31" t="s">
        <v>3276</v>
      </c>
      <c r="F7471" s="31" t="s">
        <v>3277</v>
      </c>
      <c r="G7471" s="32">
        <v>25193</v>
      </c>
      <c r="H7471" s="31" t="s">
        <v>94</v>
      </c>
      <c r="I7471" s="32">
        <v>5615</v>
      </c>
      <c r="J7471" s="33">
        <v>4</v>
      </c>
      <c r="K7471" s="31" t="s">
        <v>94</v>
      </c>
      <c r="L7471" s="31" t="s">
        <v>95</v>
      </c>
    </row>
    <row r="7472" spans="1:12" ht="45" x14ac:dyDescent="0.2">
      <c r="A7472" t="str">
        <f>VLOOKUP(B7472,StateFIPS!A$2:B$52,2)</f>
        <v>North Carolina</v>
      </c>
      <c r="B7472">
        <f t="shared" si="119"/>
        <v>37</v>
      </c>
      <c r="C7472" s="31" t="s">
        <v>1355</v>
      </c>
      <c r="D7472" s="31" t="s">
        <v>93</v>
      </c>
      <c r="E7472" s="31" t="s">
        <v>3276</v>
      </c>
      <c r="F7472" s="31" t="s">
        <v>3277</v>
      </c>
      <c r="G7472" s="32">
        <v>38213</v>
      </c>
      <c r="H7472" s="31" t="s">
        <v>94</v>
      </c>
      <c r="I7472" s="32">
        <v>9747</v>
      </c>
      <c r="J7472" s="33">
        <v>4</v>
      </c>
      <c r="K7472" s="31" t="s">
        <v>94</v>
      </c>
      <c r="L7472" s="31" t="s">
        <v>95</v>
      </c>
    </row>
    <row r="7473" spans="1:12" ht="45" x14ac:dyDescent="0.2">
      <c r="A7473" t="str">
        <f>VLOOKUP(B7473,StateFIPS!A$2:B$52,2)</f>
        <v>Ohio</v>
      </c>
      <c r="B7473">
        <f t="shared" si="119"/>
        <v>39</v>
      </c>
      <c r="C7473" s="31" t="s">
        <v>1613</v>
      </c>
      <c r="D7473" s="31" t="s">
        <v>93</v>
      </c>
      <c r="E7473" s="31" t="s">
        <v>3276</v>
      </c>
      <c r="F7473" s="31" t="s">
        <v>3277</v>
      </c>
      <c r="G7473" s="32">
        <v>65099</v>
      </c>
      <c r="H7473" s="31" t="s">
        <v>94</v>
      </c>
      <c r="I7473" s="32">
        <v>15626</v>
      </c>
      <c r="J7473" s="33">
        <v>4</v>
      </c>
      <c r="K7473" s="31" t="s">
        <v>94</v>
      </c>
      <c r="L7473" s="31" t="s">
        <v>95</v>
      </c>
    </row>
    <row r="7474" spans="1:12" ht="45" x14ac:dyDescent="0.2">
      <c r="A7474" t="str">
        <f>VLOOKUP(B7474,StateFIPS!A$2:B$52,2)</f>
        <v>North Dakota</v>
      </c>
      <c r="B7474">
        <f t="shared" si="119"/>
        <v>38</v>
      </c>
      <c r="C7474" s="31" t="s">
        <v>2674</v>
      </c>
      <c r="D7474" s="31" t="s">
        <v>93</v>
      </c>
      <c r="E7474" s="31" t="s">
        <v>3276</v>
      </c>
      <c r="F7474" s="31" t="s">
        <v>3277</v>
      </c>
      <c r="G7474" s="32">
        <v>14159</v>
      </c>
      <c r="H7474" s="31" t="s">
        <v>94</v>
      </c>
      <c r="I7474" s="32">
        <v>3156</v>
      </c>
      <c r="J7474" s="33">
        <v>4</v>
      </c>
      <c r="K7474" s="31" t="s">
        <v>94</v>
      </c>
      <c r="L7474" s="31" t="s">
        <v>95</v>
      </c>
    </row>
    <row r="7475" spans="1:12" ht="45" x14ac:dyDescent="0.2">
      <c r="A7475" t="str">
        <f>VLOOKUP(B7475,StateFIPS!A$2:B$52,2)</f>
        <v>Illinois</v>
      </c>
      <c r="B7475">
        <f t="shared" si="119"/>
        <v>17</v>
      </c>
      <c r="C7475" s="31" t="s">
        <v>668</v>
      </c>
      <c r="D7475" s="31" t="s">
        <v>93</v>
      </c>
      <c r="E7475" s="31" t="s">
        <v>3276</v>
      </c>
      <c r="F7475" s="31" t="s">
        <v>3277</v>
      </c>
      <c r="G7475" s="32">
        <v>64498</v>
      </c>
      <c r="H7475" s="31" t="s">
        <v>94</v>
      </c>
      <c r="I7475" s="32">
        <v>15069</v>
      </c>
      <c r="J7475" s="33">
        <v>4</v>
      </c>
      <c r="K7475" s="31" t="s">
        <v>94</v>
      </c>
      <c r="L7475" s="31" t="s">
        <v>95</v>
      </c>
    </row>
    <row r="7476" spans="1:12" ht="45" x14ac:dyDescent="0.2">
      <c r="A7476" t="str">
        <f>VLOOKUP(B7476,StateFIPS!A$2:B$52,2)</f>
        <v>Ohio</v>
      </c>
      <c r="B7476">
        <f t="shared" si="119"/>
        <v>39</v>
      </c>
      <c r="C7476" s="31" t="s">
        <v>1604</v>
      </c>
      <c r="D7476" s="31" t="s">
        <v>93</v>
      </c>
      <c r="E7476" s="31" t="s">
        <v>3276</v>
      </c>
      <c r="F7476" s="31" t="s">
        <v>3277</v>
      </c>
      <c r="G7476" s="32">
        <v>43336</v>
      </c>
      <c r="H7476" s="31" t="s">
        <v>94</v>
      </c>
      <c r="I7476" s="32">
        <v>10402</v>
      </c>
      <c r="J7476" s="33">
        <v>4</v>
      </c>
      <c r="K7476" s="31" t="s">
        <v>94</v>
      </c>
      <c r="L7476" s="31" t="s">
        <v>95</v>
      </c>
    </row>
    <row r="7477" spans="1:12" ht="45" x14ac:dyDescent="0.2">
      <c r="A7477" t="str">
        <f>VLOOKUP(B7477,StateFIPS!A$2:B$52,2)</f>
        <v>Ohio</v>
      </c>
      <c r="B7477">
        <f t="shared" si="119"/>
        <v>39</v>
      </c>
      <c r="C7477" s="31" t="s">
        <v>1856</v>
      </c>
      <c r="D7477" s="31" t="s">
        <v>93</v>
      </c>
      <c r="E7477" s="31" t="s">
        <v>3276</v>
      </c>
      <c r="F7477" s="31" t="s">
        <v>3277</v>
      </c>
      <c r="G7477" s="32">
        <v>76673</v>
      </c>
      <c r="H7477" s="31" t="s">
        <v>94</v>
      </c>
      <c r="I7477" s="32">
        <v>18404</v>
      </c>
      <c r="J7477" s="33">
        <v>4</v>
      </c>
      <c r="K7477" s="31" t="s">
        <v>94</v>
      </c>
      <c r="L7477" s="31" t="s">
        <v>95</v>
      </c>
    </row>
    <row r="7478" spans="1:12" ht="45" x14ac:dyDescent="0.2">
      <c r="A7478" t="str">
        <f>VLOOKUP(B7478,StateFIPS!A$2:B$52,2)</f>
        <v>North Carolina</v>
      </c>
      <c r="B7478">
        <f t="shared" si="119"/>
        <v>37</v>
      </c>
      <c r="C7478" s="31" t="s">
        <v>1187</v>
      </c>
      <c r="D7478" s="31" t="s">
        <v>93</v>
      </c>
      <c r="E7478" s="31" t="s">
        <v>3276</v>
      </c>
      <c r="F7478" s="31" t="s">
        <v>3277</v>
      </c>
      <c r="G7478" s="32">
        <v>7271</v>
      </c>
      <c r="H7478" s="31" t="s">
        <v>94</v>
      </c>
      <c r="I7478" s="32">
        <v>1855</v>
      </c>
      <c r="J7478" s="33">
        <v>4</v>
      </c>
      <c r="K7478" s="31" t="s">
        <v>94</v>
      </c>
      <c r="L7478" s="31" t="s">
        <v>95</v>
      </c>
    </row>
    <row r="7479" spans="1:12" ht="45" x14ac:dyDescent="0.2">
      <c r="A7479" t="str">
        <f>VLOOKUP(B7479,StateFIPS!A$2:B$52,2)</f>
        <v>North Carolina</v>
      </c>
      <c r="B7479">
        <f t="shared" si="119"/>
        <v>37</v>
      </c>
      <c r="C7479" s="31" t="s">
        <v>1193</v>
      </c>
      <c r="D7479" s="31" t="s">
        <v>93</v>
      </c>
      <c r="E7479" s="31" t="s">
        <v>3276</v>
      </c>
      <c r="F7479" s="31" t="s">
        <v>3277</v>
      </c>
      <c r="G7479" s="32">
        <v>146747</v>
      </c>
      <c r="H7479" s="31" t="s">
        <v>94</v>
      </c>
      <c r="I7479" s="32">
        <v>37430</v>
      </c>
      <c r="J7479" s="33">
        <v>4</v>
      </c>
      <c r="K7479" s="31" t="s">
        <v>94</v>
      </c>
      <c r="L7479" s="31" t="s">
        <v>95</v>
      </c>
    </row>
    <row r="7480" spans="1:12" ht="45" x14ac:dyDescent="0.2">
      <c r="A7480" t="str">
        <f>VLOOKUP(B7480,StateFIPS!A$2:B$52,2)</f>
        <v>Illinois</v>
      </c>
      <c r="B7480">
        <f t="shared" si="119"/>
        <v>17</v>
      </c>
      <c r="C7480" s="31" t="s">
        <v>2216</v>
      </c>
      <c r="D7480" s="31" t="s">
        <v>93</v>
      </c>
      <c r="E7480" s="31" t="s">
        <v>3276</v>
      </c>
      <c r="F7480" s="31" t="s">
        <v>3277</v>
      </c>
      <c r="G7480" s="32">
        <v>194594</v>
      </c>
      <c r="H7480" s="31" t="s">
        <v>94</v>
      </c>
      <c r="I7480" s="32">
        <v>45463</v>
      </c>
      <c r="J7480" s="33">
        <v>4</v>
      </c>
      <c r="K7480" s="31" t="s">
        <v>94</v>
      </c>
      <c r="L7480" s="31" t="s">
        <v>95</v>
      </c>
    </row>
    <row r="7481" spans="1:12" ht="45" x14ac:dyDescent="0.2">
      <c r="A7481" t="str">
        <f>VLOOKUP(B7481,StateFIPS!A$2:B$52,2)</f>
        <v>North Carolina</v>
      </c>
      <c r="B7481">
        <f t="shared" si="119"/>
        <v>37</v>
      </c>
      <c r="C7481" s="31" t="s">
        <v>1423</v>
      </c>
      <c r="D7481" s="31" t="s">
        <v>93</v>
      </c>
      <c r="E7481" s="31" t="s">
        <v>3276</v>
      </c>
      <c r="F7481" s="31" t="s">
        <v>3277</v>
      </c>
      <c r="G7481" s="32">
        <v>7271</v>
      </c>
      <c r="H7481" s="31" t="s">
        <v>94</v>
      </c>
      <c r="I7481" s="32">
        <v>1855</v>
      </c>
      <c r="J7481" s="33">
        <v>4</v>
      </c>
      <c r="K7481" s="31" t="s">
        <v>94</v>
      </c>
      <c r="L7481" s="31" t="s">
        <v>95</v>
      </c>
    </row>
    <row r="7482" spans="1:12" ht="45" x14ac:dyDescent="0.2">
      <c r="A7482" t="str">
        <f>VLOOKUP(B7482,StateFIPS!A$2:B$52,2)</f>
        <v>Illinois</v>
      </c>
      <c r="B7482">
        <f t="shared" si="119"/>
        <v>17</v>
      </c>
      <c r="C7482" s="31" t="s">
        <v>714</v>
      </c>
      <c r="D7482" s="31" t="s">
        <v>93</v>
      </c>
      <c r="E7482" s="31" t="s">
        <v>3276</v>
      </c>
      <c r="F7482" s="31" t="s">
        <v>3277</v>
      </c>
      <c r="G7482" s="32">
        <v>203885</v>
      </c>
      <c r="H7482" s="31" t="s">
        <v>94</v>
      </c>
      <c r="I7482" s="32">
        <v>47634</v>
      </c>
      <c r="J7482" s="33">
        <v>4</v>
      </c>
      <c r="K7482" s="31" t="s">
        <v>94</v>
      </c>
      <c r="L7482" s="31" t="s">
        <v>95</v>
      </c>
    </row>
    <row r="7483" spans="1:12" ht="45" x14ac:dyDescent="0.2">
      <c r="A7483" t="str">
        <f>VLOOKUP(B7483,StateFIPS!A$2:B$52,2)</f>
        <v>Illinois</v>
      </c>
      <c r="B7483">
        <f t="shared" si="119"/>
        <v>17</v>
      </c>
      <c r="C7483" s="31" t="s">
        <v>684</v>
      </c>
      <c r="D7483" s="31" t="s">
        <v>93</v>
      </c>
      <c r="E7483" s="31" t="s">
        <v>3276</v>
      </c>
      <c r="F7483" s="31" t="s">
        <v>3277</v>
      </c>
      <c r="G7483" s="32">
        <v>88040</v>
      </c>
      <c r="H7483" s="31" t="s">
        <v>94</v>
      </c>
      <c r="I7483" s="32">
        <v>20569</v>
      </c>
      <c r="J7483" s="33">
        <v>4</v>
      </c>
      <c r="K7483" s="31" t="s">
        <v>94</v>
      </c>
      <c r="L7483" s="31" t="s">
        <v>95</v>
      </c>
    </row>
    <row r="7484" spans="1:12" ht="45" x14ac:dyDescent="0.2">
      <c r="A7484" t="str">
        <f>VLOOKUP(B7484,StateFIPS!A$2:B$52,2)</f>
        <v>Illinois</v>
      </c>
      <c r="B7484">
        <f t="shared" si="119"/>
        <v>17</v>
      </c>
      <c r="C7484" s="31" t="s">
        <v>676</v>
      </c>
      <c r="D7484" s="31" t="s">
        <v>93</v>
      </c>
      <c r="E7484" s="31" t="s">
        <v>3276</v>
      </c>
      <c r="F7484" s="31" t="s">
        <v>3277</v>
      </c>
      <c r="G7484" s="32">
        <v>62738</v>
      </c>
      <c r="H7484" s="31" t="s">
        <v>94</v>
      </c>
      <c r="I7484" s="32">
        <v>14658</v>
      </c>
      <c r="J7484" s="33">
        <v>4</v>
      </c>
      <c r="K7484" s="31" t="s">
        <v>94</v>
      </c>
      <c r="L7484" s="31" t="s">
        <v>95</v>
      </c>
    </row>
    <row r="7485" spans="1:12" ht="45" x14ac:dyDescent="0.2">
      <c r="A7485" t="str">
        <f>VLOOKUP(B7485,StateFIPS!A$2:B$52,2)</f>
        <v>Illinois</v>
      </c>
      <c r="B7485">
        <f t="shared" si="119"/>
        <v>17</v>
      </c>
      <c r="C7485" s="31" t="s">
        <v>725</v>
      </c>
      <c r="D7485" s="31" t="s">
        <v>93</v>
      </c>
      <c r="E7485" s="31" t="s">
        <v>3276</v>
      </c>
      <c r="F7485" s="31" t="s">
        <v>3277</v>
      </c>
      <c r="G7485" s="32">
        <v>74655</v>
      </c>
      <c r="H7485" s="31" t="s">
        <v>94</v>
      </c>
      <c r="I7485" s="32">
        <v>17442</v>
      </c>
      <c r="J7485" s="33">
        <v>4</v>
      </c>
      <c r="K7485" s="31" t="s">
        <v>94</v>
      </c>
      <c r="L7485" s="31" t="s">
        <v>95</v>
      </c>
    </row>
    <row r="7486" spans="1:12" ht="45" x14ac:dyDescent="0.2">
      <c r="A7486" t="str">
        <f>VLOOKUP(B7486,StateFIPS!A$2:B$52,2)</f>
        <v>Illinois</v>
      </c>
      <c r="B7486">
        <f t="shared" si="119"/>
        <v>17</v>
      </c>
      <c r="C7486" s="31" t="s">
        <v>2222</v>
      </c>
      <c r="D7486" s="31" t="s">
        <v>93</v>
      </c>
      <c r="E7486" s="31" t="s">
        <v>3276</v>
      </c>
      <c r="F7486" s="31" t="s">
        <v>3277</v>
      </c>
      <c r="G7486" s="32">
        <v>47728</v>
      </c>
      <c r="H7486" s="31" t="s">
        <v>94</v>
      </c>
      <c r="I7486" s="32">
        <v>11151</v>
      </c>
      <c r="J7486" s="33">
        <v>4</v>
      </c>
      <c r="K7486" s="31" t="s">
        <v>94</v>
      </c>
      <c r="L7486" s="31" t="s">
        <v>95</v>
      </c>
    </row>
    <row r="7487" spans="1:12" ht="45" x14ac:dyDescent="0.2">
      <c r="A7487" t="str">
        <f>VLOOKUP(B7487,StateFIPS!A$2:B$52,2)</f>
        <v>Illinois</v>
      </c>
      <c r="B7487">
        <f t="shared" si="119"/>
        <v>17</v>
      </c>
      <c r="C7487" s="31" t="s">
        <v>667</v>
      </c>
      <c r="D7487" s="31" t="s">
        <v>93</v>
      </c>
      <c r="E7487" s="31" t="s">
        <v>3276</v>
      </c>
      <c r="F7487" s="31" t="s">
        <v>3277</v>
      </c>
      <c r="G7487" s="32">
        <v>84995</v>
      </c>
      <c r="H7487" s="31" t="s">
        <v>94</v>
      </c>
      <c r="I7487" s="32">
        <v>19857</v>
      </c>
      <c r="J7487" s="33">
        <v>4</v>
      </c>
      <c r="K7487" s="31" t="s">
        <v>94</v>
      </c>
      <c r="L7487" s="31" t="s">
        <v>95</v>
      </c>
    </row>
    <row r="7488" spans="1:12" ht="45" x14ac:dyDescent="0.2">
      <c r="A7488" t="str">
        <f>VLOOKUP(B7488,StateFIPS!A$2:B$52,2)</f>
        <v>North Carolina</v>
      </c>
      <c r="B7488">
        <f t="shared" si="119"/>
        <v>37</v>
      </c>
      <c r="C7488" s="31" t="s">
        <v>1208</v>
      </c>
      <c r="D7488" s="31" t="s">
        <v>93</v>
      </c>
      <c r="E7488" s="31" t="s">
        <v>3276</v>
      </c>
      <c r="F7488" s="31" t="s">
        <v>3277</v>
      </c>
      <c r="G7488" s="32">
        <v>112177</v>
      </c>
      <c r="H7488" s="31" t="s">
        <v>94</v>
      </c>
      <c r="I7488" s="32">
        <v>28612</v>
      </c>
      <c r="J7488" s="33">
        <v>4</v>
      </c>
      <c r="K7488" s="31" t="s">
        <v>94</v>
      </c>
      <c r="L7488" s="31" t="s">
        <v>95</v>
      </c>
    </row>
    <row r="7489" spans="1:12" ht="45" x14ac:dyDescent="0.2">
      <c r="A7489" t="str">
        <f>VLOOKUP(B7489,StateFIPS!A$2:B$52,2)</f>
        <v>North Carolina</v>
      </c>
      <c r="B7489">
        <f t="shared" si="119"/>
        <v>37</v>
      </c>
      <c r="C7489" s="31" t="s">
        <v>1429</v>
      </c>
      <c r="D7489" s="31" t="s">
        <v>93</v>
      </c>
      <c r="E7489" s="31" t="s">
        <v>3276</v>
      </c>
      <c r="F7489" s="31" t="s">
        <v>3277</v>
      </c>
      <c r="G7489" s="32">
        <v>7271</v>
      </c>
      <c r="H7489" s="31" t="s">
        <v>94</v>
      </c>
      <c r="I7489" s="32">
        <v>1855</v>
      </c>
      <c r="J7489" s="33">
        <v>4</v>
      </c>
      <c r="K7489" s="31" t="s">
        <v>94</v>
      </c>
      <c r="L7489" s="31" t="s">
        <v>95</v>
      </c>
    </row>
    <row r="7490" spans="1:12" ht="45" x14ac:dyDescent="0.2">
      <c r="A7490" t="str">
        <f>VLOOKUP(B7490,StateFIPS!A$2:B$52,2)</f>
        <v>Texas</v>
      </c>
      <c r="B7490">
        <f t="shared" si="119"/>
        <v>48</v>
      </c>
      <c r="C7490" s="31" t="s">
        <v>1059</v>
      </c>
      <c r="D7490" s="31" t="s">
        <v>93</v>
      </c>
      <c r="E7490" s="31" t="s">
        <v>3276</v>
      </c>
      <c r="F7490" s="31" t="s">
        <v>3277</v>
      </c>
      <c r="G7490" s="32">
        <v>15338</v>
      </c>
      <c r="H7490" s="31" t="s">
        <v>94</v>
      </c>
      <c r="I7490" s="32">
        <v>3488</v>
      </c>
      <c r="J7490" s="33">
        <v>4</v>
      </c>
      <c r="K7490" s="31" t="s">
        <v>94</v>
      </c>
      <c r="L7490" s="31" t="s">
        <v>95</v>
      </c>
    </row>
    <row r="7491" spans="1:12" ht="45" x14ac:dyDescent="0.2">
      <c r="A7491" t="str">
        <f>VLOOKUP(B7491,StateFIPS!A$2:B$52,2)</f>
        <v>Texas</v>
      </c>
      <c r="B7491">
        <f t="shared" ref="B7491:B7554" si="120">VALUE(LEFT(C7491,2))</f>
        <v>48</v>
      </c>
      <c r="C7491" s="31" t="s">
        <v>1065</v>
      </c>
      <c r="D7491" s="31" t="s">
        <v>93</v>
      </c>
      <c r="E7491" s="31" t="s">
        <v>3276</v>
      </c>
      <c r="F7491" s="31" t="s">
        <v>3277</v>
      </c>
      <c r="G7491" s="32">
        <v>9447</v>
      </c>
      <c r="H7491" s="31" t="s">
        <v>94</v>
      </c>
      <c r="I7491" s="32">
        <v>2148</v>
      </c>
      <c r="J7491" s="33">
        <v>4</v>
      </c>
      <c r="K7491" s="31" t="s">
        <v>94</v>
      </c>
      <c r="L7491" s="31" t="s">
        <v>95</v>
      </c>
    </row>
    <row r="7492" spans="1:12" ht="45" x14ac:dyDescent="0.2">
      <c r="A7492" t="str">
        <f>VLOOKUP(B7492,StateFIPS!A$2:B$52,2)</f>
        <v>Arizona</v>
      </c>
      <c r="B7492">
        <f t="shared" si="120"/>
        <v>4</v>
      </c>
      <c r="C7492" s="31" t="s">
        <v>3236</v>
      </c>
      <c r="D7492" s="31" t="s">
        <v>93</v>
      </c>
      <c r="E7492" s="31" t="s">
        <v>3276</v>
      </c>
      <c r="F7492" s="31" t="s">
        <v>3277</v>
      </c>
      <c r="G7492" s="32">
        <v>6667</v>
      </c>
      <c r="H7492" s="31" t="s">
        <v>94</v>
      </c>
      <c r="I7492" s="32">
        <v>1523</v>
      </c>
      <c r="J7492" s="33">
        <v>4</v>
      </c>
      <c r="K7492" s="31" t="s">
        <v>94</v>
      </c>
      <c r="L7492" s="31" t="s">
        <v>95</v>
      </c>
    </row>
    <row r="7493" spans="1:12" ht="45" x14ac:dyDescent="0.2">
      <c r="A7493" t="str">
        <f>VLOOKUP(B7493,StateFIPS!A$2:B$52,2)</f>
        <v>Texas</v>
      </c>
      <c r="B7493">
        <f t="shared" si="120"/>
        <v>48</v>
      </c>
      <c r="C7493" s="31" t="s">
        <v>1064</v>
      </c>
      <c r="D7493" s="31" t="s">
        <v>93</v>
      </c>
      <c r="E7493" s="31" t="s">
        <v>3276</v>
      </c>
      <c r="F7493" s="31" t="s">
        <v>3277</v>
      </c>
      <c r="G7493" s="32">
        <v>15338</v>
      </c>
      <c r="H7493" s="31" t="s">
        <v>94</v>
      </c>
      <c r="I7493" s="32">
        <v>3488</v>
      </c>
      <c r="J7493" s="33">
        <v>4</v>
      </c>
      <c r="K7493" s="31" t="s">
        <v>94</v>
      </c>
      <c r="L7493" s="31" t="s">
        <v>95</v>
      </c>
    </row>
    <row r="7494" spans="1:12" ht="45" x14ac:dyDescent="0.2">
      <c r="A7494" t="str">
        <f>VLOOKUP(B7494,StateFIPS!A$2:B$52,2)</f>
        <v>Arizona</v>
      </c>
      <c r="B7494">
        <f t="shared" si="120"/>
        <v>4</v>
      </c>
      <c r="C7494" s="31" t="s">
        <v>3233</v>
      </c>
      <c r="D7494" s="31" t="s">
        <v>93</v>
      </c>
      <c r="E7494" s="31" t="s">
        <v>3276</v>
      </c>
      <c r="F7494" s="31" t="s">
        <v>3277</v>
      </c>
      <c r="G7494" s="32">
        <v>23530</v>
      </c>
      <c r="H7494" s="31" t="s">
        <v>94</v>
      </c>
      <c r="I7494" s="32">
        <v>5376</v>
      </c>
      <c r="J7494" s="33">
        <v>4</v>
      </c>
      <c r="K7494" s="31" t="s">
        <v>94</v>
      </c>
      <c r="L7494" s="31" t="s">
        <v>95</v>
      </c>
    </row>
    <row r="7495" spans="1:12" ht="45" x14ac:dyDescent="0.2">
      <c r="A7495" t="str">
        <f>VLOOKUP(B7495,StateFIPS!A$2:B$52,2)</f>
        <v>Texas</v>
      </c>
      <c r="B7495">
        <f t="shared" si="120"/>
        <v>48</v>
      </c>
      <c r="C7495" s="31" t="s">
        <v>1082</v>
      </c>
      <c r="D7495" s="31" t="s">
        <v>93</v>
      </c>
      <c r="E7495" s="31" t="s">
        <v>3276</v>
      </c>
      <c r="F7495" s="31" t="s">
        <v>3277</v>
      </c>
      <c r="G7495" s="32">
        <v>15338</v>
      </c>
      <c r="H7495" s="31" t="s">
        <v>94</v>
      </c>
      <c r="I7495" s="32">
        <v>3488</v>
      </c>
      <c r="J7495" s="33">
        <v>4</v>
      </c>
      <c r="K7495" s="31" t="s">
        <v>94</v>
      </c>
      <c r="L7495" s="31" t="s">
        <v>95</v>
      </c>
    </row>
    <row r="7496" spans="1:12" ht="45" x14ac:dyDescent="0.2">
      <c r="A7496" t="str">
        <f>VLOOKUP(B7496,StateFIPS!A$2:B$52,2)</f>
        <v>Texas</v>
      </c>
      <c r="B7496">
        <f t="shared" si="120"/>
        <v>48</v>
      </c>
      <c r="C7496" s="31" t="s">
        <v>2729</v>
      </c>
      <c r="D7496" s="31" t="s">
        <v>93</v>
      </c>
      <c r="E7496" s="31" t="s">
        <v>3276</v>
      </c>
      <c r="F7496" s="31" t="s">
        <v>3277</v>
      </c>
      <c r="G7496" s="32">
        <v>15338</v>
      </c>
      <c r="H7496" s="31" t="s">
        <v>94</v>
      </c>
      <c r="I7496" s="32">
        <v>3488</v>
      </c>
      <c r="J7496" s="33">
        <v>4</v>
      </c>
      <c r="K7496" s="31" t="s">
        <v>94</v>
      </c>
      <c r="L7496" s="31" t="s">
        <v>95</v>
      </c>
    </row>
    <row r="7497" spans="1:12" ht="45" x14ac:dyDescent="0.2">
      <c r="A7497" t="str">
        <f>VLOOKUP(B7497,StateFIPS!A$2:B$52,2)</f>
        <v>Arizona</v>
      </c>
      <c r="B7497">
        <f t="shared" si="120"/>
        <v>4</v>
      </c>
      <c r="C7497" s="31" t="s">
        <v>3240</v>
      </c>
      <c r="D7497" s="31" t="s">
        <v>93</v>
      </c>
      <c r="E7497" s="31" t="s">
        <v>3276</v>
      </c>
      <c r="F7497" s="31" t="s">
        <v>3277</v>
      </c>
      <c r="G7497" s="32">
        <v>23530</v>
      </c>
      <c r="H7497" s="31" t="s">
        <v>94</v>
      </c>
      <c r="I7497" s="32">
        <v>5376</v>
      </c>
      <c r="J7497" s="33">
        <v>4</v>
      </c>
      <c r="K7497" s="31" t="s">
        <v>94</v>
      </c>
      <c r="L7497" s="31" t="s">
        <v>95</v>
      </c>
    </row>
    <row r="7498" spans="1:12" ht="45" x14ac:dyDescent="0.2">
      <c r="A7498" t="str">
        <f>VLOOKUP(B7498,StateFIPS!A$2:B$52,2)</f>
        <v>Texas</v>
      </c>
      <c r="B7498">
        <f t="shared" si="120"/>
        <v>48</v>
      </c>
      <c r="C7498" s="31" t="s">
        <v>2771</v>
      </c>
      <c r="D7498" s="31" t="s">
        <v>93</v>
      </c>
      <c r="E7498" s="31" t="s">
        <v>3276</v>
      </c>
      <c r="F7498" s="31" t="s">
        <v>3277</v>
      </c>
      <c r="G7498" s="32">
        <v>15338</v>
      </c>
      <c r="H7498" s="31" t="s">
        <v>94</v>
      </c>
      <c r="I7498" s="32">
        <v>3488</v>
      </c>
      <c r="J7498" s="33">
        <v>4</v>
      </c>
      <c r="K7498" s="31" t="s">
        <v>94</v>
      </c>
      <c r="L7498" s="31" t="s">
        <v>95</v>
      </c>
    </row>
    <row r="7499" spans="1:12" ht="45" x14ac:dyDescent="0.2">
      <c r="A7499" t="str">
        <f>VLOOKUP(B7499,StateFIPS!A$2:B$52,2)</f>
        <v>Arizona</v>
      </c>
      <c r="B7499">
        <f t="shared" si="120"/>
        <v>4</v>
      </c>
      <c r="C7499" s="31" t="s">
        <v>634</v>
      </c>
      <c r="D7499" s="31" t="s">
        <v>93</v>
      </c>
      <c r="E7499" s="31" t="s">
        <v>3276</v>
      </c>
      <c r="F7499" s="31" t="s">
        <v>3277</v>
      </c>
      <c r="G7499" s="32">
        <v>23530</v>
      </c>
      <c r="H7499" s="31" t="s">
        <v>94</v>
      </c>
      <c r="I7499" s="32">
        <v>5376</v>
      </c>
      <c r="J7499" s="33">
        <v>4</v>
      </c>
      <c r="K7499" s="31" t="s">
        <v>94</v>
      </c>
      <c r="L7499" s="31" t="s">
        <v>95</v>
      </c>
    </row>
    <row r="7500" spans="1:12" ht="45" x14ac:dyDescent="0.2">
      <c r="A7500" t="str">
        <f>VLOOKUP(B7500,StateFIPS!A$2:B$52,2)</f>
        <v>Texas</v>
      </c>
      <c r="B7500">
        <f t="shared" si="120"/>
        <v>48</v>
      </c>
      <c r="C7500" s="31" t="s">
        <v>3238</v>
      </c>
      <c r="D7500" s="31" t="s">
        <v>93</v>
      </c>
      <c r="E7500" s="31" t="s">
        <v>3276</v>
      </c>
      <c r="F7500" s="31" t="s">
        <v>3277</v>
      </c>
      <c r="G7500" s="32">
        <v>15338</v>
      </c>
      <c r="H7500" s="31" t="s">
        <v>94</v>
      </c>
      <c r="I7500" s="32">
        <v>3488</v>
      </c>
      <c r="J7500" s="33">
        <v>4</v>
      </c>
      <c r="K7500" s="31" t="s">
        <v>94</v>
      </c>
      <c r="L7500" s="31" t="s">
        <v>95</v>
      </c>
    </row>
    <row r="7501" spans="1:12" ht="45" x14ac:dyDescent="0.2">
      <c r="A7501" t="str">
        <f>VLOOKUP(B7501,StateFIPS!A$2:B$52,2)</f>
        <v>Arizona</v>
      </c>
      <c r="B7501">
        <f t="shared" si="120"/>
        <v>4</v>
      </c>
      <c r="C7501" s="31" t="s">
        <v>633</v>
      </c>
      <c r="D7501" s="31" t="s">
        <v>93</v>
      </c>
      <c r="E7501" s="31" t="s">
        <v>3276</v>
      </c>
      <c r="F7501" s="31" t="s">
        <v>3277</v>
      </c>
      <c r="G7501" s="32">
        <v>23530</v>
      </c>
      <c r="H7501" s="31" t="s">
        <v>94</v>
      </c>
      <c r="I7501" s="32">
        <v>5376</v>
      </c>
      <c r="J7501" s="33">
        <v>4</v>
      </c>
      <c r="K7501" s="31" t="s">
        <v>94</v>
      </c>
      <c r="L7501" s="31" t="s">
        <v>95</v>
      </c>
    </row>
    <row r="7502" spans="1:12" ht="45" x14ac:dyDescent="0.2">
      <c r="A7502" t="str">
        <f>VLOOKUP(B7502,StateFIPS!A$2:B$52,2)</f>
        <v>Texas</v>
      </c>
      <c r="B7502">
        <f t="shared" si="120"/>
        <v>48</v>
      </c>
      <c r="C7502" s="31" t="s">
        <v>1071</v>
      </c>
      <c r="D7502" s="31" t="s">
        <v>93</v>
      </c>
      <c r="E7502" s="31" t="s">
        <v>3276</v>
      </c>
      <c r="F7502" s="31" t="s">
        <v>3277</v>
      </c>
      <c r="G7502" s="32">
        <v>15338</v>
      </c>
      <c r="H7502" s="31" t="s">
        <v>94</v>
      </c>
      <c r="I7502" s="32">
        <v>3488</v>
      </c>
      <c r="J7502" s="33">
        <v>4</v>
      </c>
      <c r="K7502" s="31" t="s">
        <v>94</v>
      </c>
      <c r="L7502" s="31" t="s">
        <v>95</v>
      </c>
    </row>
    <row r="7503" spans="1:12" ht="45" x14ac:dyDescent="0.2">
      <c r="A7503" t="str">
        <f>VLOOKUP(B7503,StateFIPS!A$2:B$52,2)</f>
        <v>Texas</v>
      </c>
      <c r="B7503">
        <f t="shared" si="120"/>
        <v>48</v>
      </c>
      <c r="C7503" s="31" t="s">
        <v>1063</v>
      </c>
      <c r="D7503" s="31" t="s">
        <v>93</v>
      </c>
      <c r="E7503" s="31" t="s">
        <v>3276</v>
      </c>
      <c r="F7503" s="31" t="s">
        <v>3277</v>
      </c>
      <c r="G7503" s="32">
        <v>15338</v>
      </c>
      <c r="H7503" s="31" t="s">
        <v>94</v>
      </c>
      <c r="I7503" s="32">
        <v>3488</v>
      </c>
      <c r="J7503" s="33">
        <v>4</v>
      </c>
      <c r="K7503" s="31" t="s">
        <v>94</v>
      </c>
      <c r="L7503" s="31" t="s">
        <v>95</v>
      </c>
    </row>
    <row r="7504" spans="1:12" ht="45" x14ac:dyDescent="0.2">
      <c r="A7504" t="str">
        <f>VLOOKUP(B7504,StateFIPS!A$2:B$52,2)</f>
        <v>Utah</v>
      </c>
      <c r="B7504">
        <f t="shared" si="120"/>
        <v>49</v>
      </c>
      <c r="C7504" s="31" t="s">
        <v>2324</v>
      </c>
      <c r="D7504" s="31" t="s">
        <v>93</v>
      </c>
      <c r="E7504" s="31" t="s">
        <v>3276</v>
      </c>
      <c r="F7504" s="31" t="s">
        <v>3277</v>
      </c>
      <c r="G7504" s="32">
        <v>69080</v>
      </c>
      <c r="H7504" s="31" t="s">
        <v>94</v>
      </c>
      <c r="I7504" s="32">
        <v>16690</v>
      </c>
      <c r="J7504" s="33">
        <v>4</v>
      </c>
      <c r="K7504" s="31" t="s">
        <v>94</v>
      </c>
      <c r="L7504" s="31" t="s">
        <v>95</v>
      </c>
    </row>
    <row r="7505" spans="1:12" ht="45" x14ac:dyDescent="0.2">
      <c r="A7505" t="str">
        <f>VLOOKUP(B7505,StateFIPS!A$2:B$52,2)</f>
        <v>Texas</v>
      </c>
      <c r="B7505">
        <f t="shared" si="120"/>
        <v>48</v>
      </c>
      <c r="C7505" s="31" t="s">
        <v>1057</v>
      </c>
      <c r="D7505" s="31" t="s">
        <v>93</v>
      </c>
      <c r="E7505" s="31" t="s">
        <v>3276</v>
      </c>
      <c r="F7505" s="31" t="s">
        <v>3277</v>
      </c>
      <c r="G7505" s="32">
        <v>15338</v>
      </c>
      <c r="H7505" s="31" t="s">
        <v>94</v>
      </c>
      <c r="I7505" s="32">
        <v>3488</v>
      </c>
      <c r="J7505" s="33">
        <v>4</v>
      </c>
      <c r="K7505" s="31" t="s">
        <v>94</v>
      </c>
      <c r="L7505" s="31" t="s">
        <v>95</v>
      </c>
    </row>
    <row r="7506" spans="1:12" ht="45" x14ac:dyDescent="0.2">
      <c r="A7506" t="str">
        <f>VLOOKUP(B7506,StateFIPS!A$2:B$52,2)</f>
        <v>Arizona</v>
      </c>
      <c r="B7506">
        <f t="shared" si="120"/>
        <v>4</v>
      </c>
      <c r="C7506" s="31" t="s">
        <v>2061</v>
      </c>
      <c r="D7506" s="31" t="s">
        <v>93</v>
      </c>
      <c r="E7506" s="31" t="s">
        <v>3276</v>
      </c>
      <c r="F7506" s="31" t="s">
        <v>3277</v>
      </c>
      <c r="G7506" s="32">
        <v>23530</v>
      </c>
      <c r="H7506" s="31" t="s">
        <v>94</v>
      </c>
      <c r="I7506" s="32">
        <v>5376</v>
      </c>
      <c r="J7506" s="33">
        <v>4</v>
      </c>
      <c r="K7506" s="31" t="s">
        <v>94</v>
      </c>
      <c r="L7506" s="31" t="s">
        <v>95</v>
      </c>
    </row>
    <row r="7507" spans="1:12" ht="45" x14ac:dyDescent="0.2">
      <c r="A7507" t="str">
        <f>VLOOKUP(B7507,StateFIPS!A$2:B$52,2)</f>
        <v>Arkansas</v>
      </c>
      <c r="B7507">
        <f t="shared" si="120"/>
        <v>5</v>
      </c>
      <c r="C7507" s="31" t="s">
        <v>631</v>
      </c>
      <c r="D7507" s="31" t="s">
        <v>93</v>
      </c>
      <c r="E7507" s="31" t="s">
        <v>3276</v>
      </c>
      <c r="F7507" s="31" t="s">
        <v>3277</v>
      </c>
      <c r="G7507" s="32">
        <v>1976</v>
      </c>
      <c r="H7507" s="31" t="s">
        <v>94</v>
      </c>
      <c r="I7507" s="32">
        <v>446</v>
      </c>
      <c r="J7507" s="33">
        <v>4</v>
      </c>
      <c r="K7507" s="31" t="s">
        <v>94</v>
      </c>
      <c r="L7507" s="31" t="s">
        <v>95</v>
      </c>
    </row>
    <row r="7508" spans="1:12" ht="45" x14ac:dyDescent="0.2">
      <c r="A7508" t="str">
        <f>VLOOKUP(B7508,StateFIPS!A$2:B$52,2)</f>
        <v>Texas</v>
      </c>
      <c r="B7508">
        <f t="shared" si="120"/>
        <v>48</v>
      </c>
      <c r="C7508" s="31" t="s">
        <v>869</v>
      </c>
      <c r="D7508" s="31" t="s">
        <v>93</v>
      </c>
      <c r="E7508" s="31" t="s">
        <v>3276</v>
      </c>
      <c r="F7508" s="31" t="s">
        <v>3277</v>
      </c>
      <c r="G7508" s="32">
        <v>15338</v>
      </c>
      <c r="H7508" s="31" t="s">
        <v>94</v>
      </c>
      <c r="I7508" s="32">
        <v>3488</v>
      </c>
      <c r="J7508" s="33">
        <v>4</v>
      </c>
      <c r="K7508" s="31" t="s">
        <v>94</v>
      </c>
      <c r="L7508" s="31" t="s">
        <v>95</v>
      </c>
    </row>
    <row r="7509" spans="1:12" ht="45" x14ac:dyDescent="0.2">
      <c r="A7509" t="str">
        <f>VLOOKUP(B7509,StateFIPS!A$2:B$52,2)</f>
        <v>Arkansas</v>
      </c>
      <c r="B7509">
        <f t="shared" si="120"/>
        <v>5</v>
      </c>
      <c r="C7509" s="31" t="s">
        <v>2678</v>
      </c>
      <c r="D7509" s="31" t="s">
        <v>93</v>
      </c>
      <c r="E7509" s="31" t="s">
        <v>3276</v>
      </c>
      <c r="F7509" s="31" t="s">
        <v>3277</v>
      </c>
      <c r="G7509" s="32">
        <v>25414</v>
      </c>
      <c r="H7509" s="31" t="s">
        <v>94</v>
      </c>
      <c r="I7509" s="32">
        <v>5738</v>
      </c>
      <c r="J7509" s="33">
        <v>4</v>
      </c>
      <c r="K7509" s="31" t="s">
        <v>94</v>
      </c>
      <c r="L7509" s="31" t="s">
        <v>95</v>
      </c>
    </row>
    <row r="7510" spans="1:12" ht="45" x14ac:dyDescent="0.2">
      <c r="A7510" t="str">
        <f>VLOOKUP(B7510,StateFIPS!A$2:B$52,2)</f>
        <v>Texas</v>
      </c>
      <c r="B7510">
        <f t="shared" si="120"/>
        <v>48</v>
      </c>
      <c r="C7510" s="31" t="s">
        <v>3239</v>
      </c>
      <c r="D7510" s="31" t="s">
        <v>93</v>
      </c>
      <c r="E7510" s="31" t="s">
        <v>3276</v>
      </c>
      <c r="F7510" s="31" t="s">
        <v>3277</v>
      </c>
      <c r="G7510" s="32">
        <v>15338</v>
      </c>
      <c r="H7510" s="31" t="s">
        <v>94</v>
      </c>
      <c r="I7510" s="32">
        <v>3488</v>
      </c>
      <c r="J7510" s="33">
        <v>4</v>
      </c>
      <c r="K7510" s="31" t="s">
        <v>94</v>
      </c>
      <c r="L7510" s="31" t="s">
        <v>95</v>
      </c>
    </row>
    <row r="7511" spans="1:12" ht="45" x14ac:dyDescent="0.2">
      <c r="A7511" t="str">
        <f>VLOOKUP(B7511,StateFIPS!A$2:B$52,2)</f>
        <v>Texas</v>
      </c>
      <c r="B7511">
        <f t="shared" si="120"/>
        <v>48</v>
      </c>
      <c r="C7511" s="31" t="s">
        <v>1077</v>
      </c>
      <c r="D7511" s="31" t="s">
        <v>93</v>
      </c>
      <c r="E7511" s="31" t="s">
        <v>3276</v>
      </c>
      <c r="F7511" s="31" t="s">
        <v>3277</v>
      </c>
      <c r="G7511" s="32">
        <v>15338</v>
      </c>
      <c r="H7511" s="31" t="s">
        <v>94</v>
      </c>
      <c r="I7511" s="32">
        <v>3488</v>
      </c>
      <c r="J7511" s="33">
        <v>4</v>
      </c>
      <c r="K7511" s="31" t="s">
        <v>94</v>
      </c>
      <c r="L7511" s="31" t="s">
        <v>95</v>
      </c>
    </row>
    <row r="7512" spans="1:12" ht="45" x14ac:dyDescent="0.2">
      <c r="A7512" t="str">
        <f>VLOOKUP(B7512,StateFIPS!A$2:B$52,2)</f>
        <v>Texas</v>
      </c>
      <c r="B7512">
        <f t="shared" si="120"/>
        <v>48</v>
      </c>
      <c r="C7512" s="31" t="s">
        <v>1091</v>
      </c>
      <c r="D7512" s="31" t="s">
        <v>93</v>
      </c>
      <c r="E7512" s="31" t="s">
        <v>3276</v>
      </c>
      <c r="F7512" s="31" t="s">
        <v>3277</v>
      </c>
      <c r="G7512" s="32">
        <v>15338</v>
      </c>
      <c r="H7512" s="31" t="s">
        <v>94</v>
      </c>
      <c r="I7512" s="32">
        <v>3488</v>
      </c>
      <c r="J7512" s="33">
        <v>4</v>
      </c>
      <c r="K7512" s="31" t="s">
        <v>94</v>
      </c>
      <c r="L7512" s="31" t="s">
        <v>95</v>
      </c>
    </row>
    <row r="7513" spans="1:12" ht="45" x14ac:dyDescent="0.2">
      <c r="A7513" t="str">
        <f>VLOOKUP(B7513,StateFIPS!A$2:B$52,2)</f>
        <v>Texas</v>
      </c>
      <c r="B7513">
        <f t="shared" si="120"/>
        <v>48</v>
      </c>
      <c r="C7513" s="31" t="s">
        <v>1080</v>
      </c>
      <c r="D7513" s="31" t="s">
        <v>93</v>
      </c>
      <c r="E7513" s="31" t="s">
        <v>3276</v>
      </c>
      <c r="F7513" s="31" t="s">
        <v>3277</v>
      </c>
      <c r="G7513" s="32">
        <v>15338</v>
      </c>
      <c r="H7513" s="31" t="s">
        <v>94</v>
      </c>
      <c r="I7513" s="32">
        <v>3488</v>
      </c>
      <c r="J7513" s="33">
        <v>4</v>
      </c>
      <c r="K7513" s="31" t="s">
        <v>94</v>
      </c>
      <c r="L7513" s="31" t="s">
        <v>95</v>
      </c>
    </row>
    <row r="7514" spans="1:12" ht="45" x14ac:dyDescent="0.2">
      <c r="A7514" t="str">
        <f>VLOOKUP(B7514,StateFIPS!A$2:B$52,2)</f>
        <v>Arizona</v>
      </c>
      <c r="B7514">
        <f t="shared" si="120"/>
        <v>4</v>
      </c>
      <c r="C7514" s="31" t="s">
        <v>2066</v>
      </c>
      <c r="D7514" s="31" t="s">
        <v>93</v>
      </c>
      <c r="E7514" s="31" t="s">
        <v>3276</v>
      </c>
      <c r="F7514" s="31" t="s">
        <v>3277</v>
      </c>
      <c r="G7514" s="32">
        <v>4816</v>
      </c>
      <c r="H7514" s="31" t="s">
        <v>94</v>
      </c>
      <c r="I7514" s="32">
        <v>1100</v>
      </c>
      <c r="J7514" s="33">
        <v>4</v>
      </c>
      <c r="K7514" s="31" t="s">
        <v>94</v>
      </c>
      <c r="L7514" s="31" t="s">
        <v>95</v>
      </c>
    </row>
    <row r="7515" spans="1:12" ht="45" x14ac:dyDescent="0.2">
      <c r="A7515" t="str">
        <f>VLOOKUP(B7515,StateFIPS!A$2:B$52,2)</f>
        <v>Texas</v>
      </c>
      <c r="B7515">
        <f t="shared" si="120"/>
        <v>48</v>
      </c>
      <c r="C7515" s="31" t="s">
        <v>3231</v>
      </c>
      <c r="D7515" s="31" t="s">
        <v>93</v>
      </c>
      <c r="E7515" s="31" t="s">
        <v>3276</v>
      </c>
      <c r="F7515" s="31" t="s">
        <v>3277</v>
      </c>
      <c r="G7515" s="32">
        <v>15338</v>
      </c>
      <c r="H7515" s="31" t="s">
        <v>94</v>
      </c>
      <c r="I7515" s="32">
        <v>3488</v>
      </c>
      <c r="J7515" s="33">
        <v>4</v>
      </c>
      <c r="K7515" s="31" t="s">
        <v>94</v>
      </c>
      <c r="L7515" s="31" t="s">
        <v>95</v>
      </c>
    </row>
    <row r="7516" spans="1:12" ht="45" x14ac:dyDescent="0.2">
      <c r="A7516" t="str">
        <f>VLOOKUP(B7516,StateFIPS!A$2:B$52,2)</f>
        <v>Texas</v>
      </c>
      <c r="B7516">
        <f t="shared" si="120"/>
        <v>48</v>
      </c>
      <c r="C7516" s="31" t="s">
        <v>3232</v>
      </c>
      <c r="D7516" s="31" t="s">
        <v>93</v>
      </c>
      <c r="E7516" s="31" t="s">
        <v>3276</v>
      </c>
      <c r="F7516" s="31" t="s">
        <v>3277</v>
      </c>
      <c r="G7516" s="32">
        <v>15338</v>
      </c>
      <c r="H7516" s="31" t="s">
        <v>94</v>
      </c>
      <c r="I7516" s="32">
        <v>3488</v>
      </c>
      <c r="J7516" s="33">
        <v>4</v>
      </c>
      <c r="K7516" s="31" t="s">
        <v>94</v>
      </c>
      <c r="L7516" s="31" t="s">
        <v>95</v>
      </c>
    </row>
    <row r="7517" spans="1:12" ht="45" x14ac:dyDescent="0.2">
      <c r="A7517" t="str">
        <f>VLOOKUP(B7517,StateFIPS!A$2:B$52,2)</f>
        <v>Texas</v>
      </c>
      <c r="B7517">
        <f t="shared" si="120"/>
        <v>48</v>
      </c>
      <c r="C7517" s="31" t="s">
        <v>2424</v>
      </c>
      <c r="D7517" s="31" t="s">
        <v>93</v>
      </c>
      <c r="E7517" s="31" t="s">
        <v>3276</v>
      </c>
      <c r="F7517" s="31" t="s">
        <v>3277</v>
      </c>
      <c r="G7517" s="32">
        <v>5240</v>
      </c>
      <c r="H7517" s="31" t="s">
        <v>94</v>
      </c>
      <c r="I7517" s="32">
        <v>1192</v>
      </c>
      <c r="J7517" s="33">
        <v>4</v>
      </c>
      <c r="K7517" s="31" t="s">
        <v>94</v>
      </c>
      <c r="L7517" s="31" t="s">
        <v>95</v>
      </c>
    </row>
    <row r="7518" spans="1:12" ht="45" x14ac:dyDescent="0.2">
      <c r="A7518" t="str">
        <f>VLOOKUP(B7518,StateFIPS!A$2:B$52,2)</f>
        <v>Texas</v>
      </c>
      <c r="B7518">
        <f t="shared" si="120"/>
        <v>48</v>
      </c>
      <c r="C7518" s="31" t="s">
        <v>1087</v>
      </c>
      <c r="D7518" s="31" t="s">
        <v>93</v>
      </c>
      <c r="E7518" s="31" t="s">
        <v>3276</v>
      </c>
      <c r="F7518" s="31" t="s">
        <v>3277</v>
      </c>
      <c r="G7518" s="32">
        <v>3416</v>
      </c>
      <c r="H7518" s="31" t="s">
        <v>94</v>
      </c>
      <c r="I7518" s="32">
        <v>777</v>
      </c>
      <c r="J7518" s="33">
        <v>4</v>
      </c>
      <c r="K7518" s="31" t="s">
        <v>94</v>
      </c>
      <c r="L7518" s="31" t="s">
        <v>95</v>
      </c>
    </row>
    <row r="7519" spans="1:12" ht="45" x14ac:dyDescent="0.2">
      <c r="A7519" t="str">
        <f>VLOOKUP(B7519,StateFIPS!A$2:B$52,2)</f>
        <v>Arizona</v>
      </c>
      <c r="B7519">
        <f t="shared" si="120"/>
        <v>4</v>
      </c>
      <c r="C7519" s="31" t="s">
        <v>635</v>
      </c>
      <c r="D7519" s="31" t="s">
        <v>93</v>
      </c>
      <c r="E7519" s="31" t="s">
        <v>3276</v>
      </c>
      <c r="F7519" s="31" t="s">
        <v>3277</v>
      </c>
      <c r="G7519" s="32">
        <v>23530</v>
      </c>
      <c r="H7519" s="31" t="s">
        <v>94</v>
      </c>
      <c r="I7519" s="32">
        <v>5376</v>
      </c>
      <c r="J7519" s="33">
        <v>4</v>
      </c>
      <c r="K7519" s="31" t="s">
        <v>94</v>
      </c>
      <c r="L7519" s="31" t="s">
        <v>95</v>
      </c>
    </row>
    <row r="7520" spans="1:12" ht="45" x14ac:dyDescent="0.2">
      <c r="A7520" t="str">
        <f>VLOOKUP(B7520,StateFIPS!A$2:B$52,2)</f>
        <v>Texas</v>
      </c>
      <c r="B7520">
        <f t="shared" si="120"/>
        <v>48</v>
      </c>
      <c r="C7520" s="31" t="s">
        <v>3235</v>
      </c>
      <c r="D7520" s="31" t="s">
        <v>93</v>
      </c>
      <c r="E7520" s="31" t="s">
        <v>3276</v>
      </c>
      <c r="F7520" s="31" t="s">
        <v>3277</v>
      </c>
      <c r="G7520" s="32">
        <v>15338</v>
      </c>
      <c r="H7520" s="31" t="s">
        <v>94</v>
      </c>
      <c r="I7520" s="32">
        <v>3488</v>
      </c>
      <c r="J7520" s="33">
        <v>4</v>
      </c>
      <c r="K7520" s="31" t="s">
        <v>94</v>
      </c>
      <c r="L7520" s="31" t="s">
        <v>95</v>
      </c>
    </row>
    <row r="7521" spans="1:12" ht="45" x14ac:dyDescent="0.2">
      <c r="A7521" t="str">
        <f>VLOOKUP(B7521,StateFIPS!A$2:B$52,2)</f>
        <v>Texas</v>
      </c>
      <c r="B7521">
        <f t="shared" si="120"/>
        <v>48</v>
      </c>
      <c r="C7521" s="31" t="s">
        <v>3234</v>
      </c>
      <c r="D7521" s="31" t="s">
        <v>93</v>
      </c>
      <c r="E7521" s="31" t="s">
        <v>3276</v>
      </c>
      <c r="F7521" s="31" t="s">
        <v>3277</v>
      </c>
      <c r="G7521" s="32">
        <v>15338</v>
      </c>
      <c r="H7521" s="31" t="s">
        <v>94</v>
      </c>
      <c r="I7521" s="32">
        <v>3488</v>
      </c>
      <c r="J7521" s="33">
        <v>4</v>
      </c>
      <c r="K7521" s="31" t="s">
        <v>94</v>
      </c>
      <c r="L7521" s="31" t="s">
        <v>95</v>
      </c>
    </row>
    <row r="7522" spans="1:12" ht="45" x14ac:dyDescent="0.2">
      <c r="A7522" t="str">
        <f>VLOOKUP(B7522,StateFIPS!A$2:B$52,2)</f>
        <v>Utah</v>
      </c>
      <c r="B7522">
        <f t="shared" si="120"/>
        <v>49</v>
      </c>
      <c r="C7522" s="31" t="s">
        <v>2477</v>
      </c>
      <c r="D7522" s="31" t="s">
        <v>93</v>
      </c>
      <c r="E7522" s="31" t="s">
        <v>3276</v>
      </c>
      <c r="F7522" s="31" t="s">
        <v>3277</v>
      </c>
      <c r="G7522" s="32">
        <v>45553</v>
      </c>
      <c r="H7522" s="31" t="s">
        <v>94</v>
      </c>
      <c r="I7522" s="32">
        <v>11006</v>
      </c>
      <c r="J7522" s="33">
        <v>4</v>
      </c>
      <c r="K7522" s="31" t="s">
        <v>94</v>
      </c>
      <c r="L7522" s="31" t="s">
        <v>95</v>
      </c>
    </row>
    <row r="7523" spans="1:12" ht="45" x14ac:dyDescent="0.2">
      <c r="A7523" t="str">
        <f>VLOOKUP(B7523,StateFIPS!A$2:B$52,2)</f>
        <v>Arizona</v>
      </c>
      <c r="B7523">
        <f t="shared" si="120"/>
        <v>4</v>
      </c>
      <c r="C7523" s="31" t="s">
        <v>2068</v>
      </c>
      <c r="D7523" s="31" t="s">
        <v>93</v>
      </c>
      <c r="E7523" s="31" t="s">
        <v>3276</v>
      </c>
      <c r="F7523" s="31" t="s">
        <v>3277</v>
      </c>
      <c r="G7523" s="32">
        <v>23530</v>
      </c>
      <c r="H7523" s="31" t="s">
        <v>94</v>
      </c>
      <c r="I7523" s="32">
        <v>5376</v>
      </c>
      <c r="J7523" s="33">
        <v>4</v>
      </c>
      <c r="K7523" s="31" t="s">
        <v>94</v>
      </c>
      <c r="L7523" s="31" t="s">
        <v>95</v>
      </c>
    </row>
    <row r="7524" spans="1:12" ht="45" x14ac:dyDescent="0.2">
      <c r="A7524" t="str">
        <f>VLOOKUP(B7524,StateFIPS!A$2:B$52,2)</f>
        <v>Alabama</v>
      </c>
      <c r="B7524">
        <f t="shared" si="120"/>
        <v>1</v>
      </c>
      <c r="C7524" s="31" t="s">
        <v>578</v>
      </c>
      <c r="D7524" s="31" t="s">
        <v>93</v>
      </c>
      <c r="E7524" s="31" t="s">
        <v>3276</v>
      </c>
      <c r="F7524" s="31" t="s">
        <v>3277</v>
      </c>
      <c r="G7524" s="32">
        <v>1847</v>
      </c>
      <c r="H7524" s="31" t="s">
        <v>94</v>
      </c>
      <c r="I7524" s="32">
        <v>458</v>
      </c>
      <c r="J7524" s="33">
        <v>4</v>
      </c>
      <c r="K7524" s="31" t="s">
        <v>94</v>
      </c>
      <c r="L7524" s="31" t="s">
        <v>95</v>
      </c>
    </row>
    <row r="7525" spans="1:12" ht="45" x14ac:dyDescent="0.2">
      <c r="A7525" t="str">
        <f>VLOOKUP(B7525,StateFIPS!A$2:B$52,2)</f>
        <v>Texas</v>
      </c>
      <c r="B7525">
        <f t="shared" si="120"/>
        <v>48</v>
      </c>
      <c r="C7525" s="31" t="s">
        <v>3254</v>
      </c>
      <c r="D7525" s="31" t="s">
        <v>93</v>
      </c>
      <c r="E7525" s="31" t="s">
        <v>3276</v>
      </c>
      <c r="F7525" s="31" t="s">
        <v>3277</v>
      </c>
      <c r="G7525" s="32">
        <v>15338</v>
      </c>
      <c r="H7525" s="31" t="s">
        <v>94</v>
      </c>
      <c r="I7525" s="32">
        <v>3488</v>
      </c>
      <c r="J7525" s="33">
        <v>4</v>
      </c>
      <c r="K7525" s="31" t="s">
        <v>94</v>
      </c>
      <c r="L7525" s="31" t="s">
        <v>95</v>
      </c>
    </row>
    <row r="7526" spans="1:12" ht="45" x14ac:dyDescent="0.2">
      <c r="A7526" t="str">
        <f>VLOOKUP(B7526,StateFIPS!A$2:B$52,2)</f>
        <v>Texas</v>
      </c>
      <c r="B7526">
        <f t="shared" si="120"/>
        <v>48</v>
      </c>
      <c r="C7526" s="31" t="s">
        <v>1126</v>
      </c>
      <c r="D7526" s="31" t="s">
        <v>93</v>
      </c>
      <c r="E7526" s="31" t="s">
        <v>3276</v>
      </c>
      <c r="F7526" s="31" t="s">
        <v>3277</v>
      </c>
      <c r="G7526" s="32">
        <v>15338</v>
      </c>
      <c r="H7526" s="31" t="s">
        <v>94</v>
      </c>
      <c r="I7526" s="32">
        <v>3488</v>
      </c>
      <c r="J7526" s="33">
        <v>4</v>
      </c>
      <c r="K7526" s="31" t="s">
        <v>94</v>
      </c>
      <c r="L7526" s="31" t="s">
        <v>95</v>
      </c>
    </row>
    <row r="7527" spans="1:12" ht="45" x14ac:dyDescent="0.2">
      <c r="A7527" t="str">
        <f>VLOOKUP(B7527,StateFIPS!A$2:B$52,2)</f>
        <v>Utah</v>
      </c>
      <c r="B7527">
        <f t="shared" si="120"/>
        <v>49</v>
      </c>
      <c r="C7527" s="31" t="s">
        <v>2459</v>
      </c>
      <c r="D7527" s="31" t="s">
        <v>93</v>
      </c>
      <c r="E7527" s="31" t="s">
        <v>3276</v>
      </c>
      <c r="F7527" s="31" t="s">
        <v>3277</v>
      </c>
      <c r="G7527" s="32">
        <v>69080</v>
      </c>
      <c r="H7527" s="31" t="s">
        <v>94</v>
      </c>
      <c r="I7527" s="32">
        <v>16690</v>
      </c>
      <c r="J7527" s="33">
        <v>4</v>
      </c>
      <c r="K7527" s="31" t="s">
        <v>94</v>
      </c>
      <c r="L7527" s="31" t="s">
        <v>95</v>
      </c>
    </row>
    <row r="7528" spans="1:12" ht="45" x14ac:dyDescent="0.2">
      <c r="A7528" t="str">
        <f>VLOOKUP(B7528,StateFIPS!A$2:B$52,2)</f>
        <v>Texas</v>
      </c>
      <c r="B7528">
        <f t="shared" si="120"/>
        <v>48</v>
      </c>
      <c r="C7528" s="31" t="s">
        <v>2508</v>
      </c>
      <c r="D7528" s="31" t="s">
        <v>93</v>
      </c>
      <c r="E7528" s="31" t="s">
        <v>3276</v>
      </c>
      <c r="F7528" s="31" t="s">
        <v>3277</v>
      </c>
      <c r="G7528" s="32">
        <v>10846</v>
      </c>
      <c r="H7528" s="31" t="s">
        <v>94</v>
      </c>
      <c r="I7528" s="32">
        <v>2466</v>
      </c>
      <c r="J7528" s="33">
        <v>4</v>
      </c>
      <c r="K7528" s="31" t="s">
        <v>94</v>
      </c>
      <c r="L7528" s="31" t="s">
        <v>95</v>
      </c>
    </row>
    <row r="7529" spans="1:12" ht="45" x14ac:dyDescent="0.2">
      <c r="A7529" t="str">
        <f>VLOOKUP(B7529,StateFIPS!A$2:B$52,2)</f>
        <v>Utah</v>
      </c>
      <c r="B7529">
        <f t="shared" si="120"/>
        <v>49</v>
      </c>
      <c r="C7529" s="31" t="s">
        <v>2463</v>
      </c>
      <c r="D7529" s="31" t="s">
        <v>93</v>
      </c>
      <c r="E7529" s="31" t="s">
        <v>3276</v>
      </c>
      <c r="F7529" s="31" t="s">
        <v>3277</v>
      </c>
      <c r="G7529" s="32">
        <v>13098</v>
      </c>
      <c r="H7529" s="31" t="s">
        <v>94</v>
      </c>
      <c r="I7529" s="32">
        <v>3165</v>
      </c>
      <c r="J7529" s="33">
        <v>4</v>
      </c>
      <c r="K7529" s="31" t="s">
        <v>94</v>
      </c>
      <c r="L7529" s="31" t="s">
        <v>95</v>
      </c>
    </row>
    <row r="7530" spans="1:12" ht="45" x14ac:dyDescent="0.2">
      <c r="A7530" t="str">
        <f>VLOOKUP(B7530,StateFIPS!A$2:B$52,2)</f>
        <v>Alabama</v>
      </c>
      <c r="B7530">
        <f t="shared" si="120"/>
        <v>1</v>
      </c>
      <c r="C7530" s="31" t="s">
        <v>579</v>
      </c>
      <c r="D7530" s="31" t="s">
        <v>93</v>
      </c>
      <c r="E7530" s="31" t="s">
        <v>3276</v>
      </c>
      <c r="F7530" s="31" t="s">
        <v>3277</v>
      </c>
      <c r="G7530" s="32">
        <v>1847</v>
      </c>
      <c r="H7530" s="31" t="s">
        <v>94</v>
      </c>
      <c r="I7530" s="32">
        <v>458</v>
      </c>
      <c r="J7530" s="33">
        <v>4</v>
      </c>
      <c r="K7530" s="31" t="s">
        <v>94</v>
      </c>
      <c r="L7530" s="31" t="s">
        <v>95</v>
      </c>
    </row>
    <row r="7531" spans="1:12" ht="45" x14ac:dyDescent="0.2">
      <c r="A7531" t="str">
        <f>VLOOKUP(B7531,StateFIPS!A$2:B$52,2)</f>
        <v>Utah</v>
      </c>
      <c r="B7531">
        <f t="shared" si="120"/>
        <v>49</v>
      </c>
      <c r="C7531" s="31" t="s">
        <v>3245</v>
      </c>
      <c r="D7531" s="31" t="s">
        <v>93</v>
      </c>
      <c r="E7531" s="31" t="s">
        <v>3276</v>
      </c>
      <c r="F7531" s="31" t="s">
        <v>3277</v>
      </c>
      <c r="G7531" s="32">
        <v>69080</v>
      </c>
      <c r="H7531" s="31" t="s">
        <v>94</v>
      </c>
      <c r="I7531" s="32">
        <v>16690</v>
      </c>
      <c r="J7531" s="33">
        <v>4</v>
      </c>
      <c r="K7531" s="31" t="s">
        <v>94</v>
      </c>
      <c r="L7531" s="31" t="s">
        <v>95</v>
      </c>
    </row>
    <row r="7532" spans="1:12" ht="45" x14ac:dyDescent="0.2">
      <c r="A7532" t="str">
        <f>VLOOKUP(B7532,StateFIPS!A$2:B$52,2)</f>
        <v>Utah</v>
      </c>
      <c r="B7532">
        <f t="shared" si="120"/>
        <v>49</v>
      </c>
      <c r="C7532" s="31" t="s">
        <v>2467</v>
      </c>
      <c r="D7532" s="31" t="s">
        <v>93</v>
      </c>
      <c r="E7532" s="31" t="s">
        <v>3276</v>
      </c>
      <c r="F7532" s="31" t="s">
        <v>3277</v>
      </c>
      <c r="G7532" s="32">
        <v>69080</v>
      </c>
      <c r="H7532" s="31" t="s">
        <v>94</v>
      </c>
      <c r="I7532" s="32">
        <v>16690</v>
      </c>
      <c r="J7532" s="33">
        <v>4</v>
      </c>
      <c r="K7532" s="31" t="s">
        <v>94</v>
      </c>
      <c r="L7532" s="31" t="s">
        <v>95</v>
      </c>
    </row>
    <row r="7533" spans="1:12" ht="45" x14ac:dyDescent="0.2">
      <c r="A7533" t="str">
        <f>VLOOKUP(B7533,StateFIPS!A$2:B$52,2)</f>
        <v>Alabama</v>
      </c>
      <c r="B7533">
        <f t="shared" si="120"/>
        <v>1</v>
      </c>
      <c r="C7533" s="31" t="s">
        <v>576</v>
      </c>
      <c r="D7533" s="31" t="s">
        <v>93</v>
      </c>
      <c r="E7533" s="31" t="s">
        <v>3276</v>
      </c>
      <c r="F7533" s="31" t="s">
        <v>3277</v>
      </c>
      <c r="G7533" s="32">
        <v>1847</v>
      </c>
      <c r="H7533" s="31" t="s">
        <v>94</v>
      </c>
      <c r="I7533" s="32">
        <v>458</v>
      </c>
      <c r="J7533" s="33">
        <v>4</v>
      </c>
      <c r="K7533" s="31" t="s">
        <v>94</v>
      </c>
      <c r="L7533" s="31" t="s">
        <v>95</v>
      </c>
    </row>
    <row r="7534" spans="1:12" ht="45" x14ac:dyDescent="0.2">
      <c r="A7534" t="str">
        <f>VLOOKUP(B7534,StateFIPS!A$2:B$52,2)</f>
        <v>Utah</v>
      </c>
      <c r="B7534">
        <f t="shared" si="120"/>
        <v>49</v>
      </c>
      <c r="C7534" s="31" t="s">
        <v>3249</v>
      </c>
      <c r="D7534" s="31" t="s">
        <v>93</v>
      </c>
      <c r="E7534" s="31" t="s">
        <v>3276</v>
      </c>
      <c r="F7534" s="31" t="s">
        <v>3277</v>
      </c>
      <c r="G7534" s="32">
        <v>69080</v>
      </c>
      <c r="H7534" s="31" t="s">
        <v>94</v>
      </c>
      <c r="I7534" s="32">
        <v>16690</v>
      </c>
      <c r="J7534" s="33">
        <v>4</v>
      </c>
      <c r="K7534" s="31" t="s">
        <v>94</v>
      </c>
      <c r="L7534" s="31" t="s">
        <v>95</v>
      </c>
    </row>
    <row r="7535" spans="1:12" ht="45" x14ac:dyDescent="0.2">
      <c r="A7535" t="str">
        <f>VLOOKUP(B7535,StateFIPS!A$2:B$52,2)</f>
        <v>Utah</v>
      </c>
      <c r="B7535">
        <f t="shared" si="120"/>
        <v>49</v>
      </c>
      <c r="C7535" s="31" t="s">
        <v>1130</v>
      </c>
      <c r="D7535" s="31" t="s">
        <v>93</v>
      </c>
      <c r="E7535" s="31" t="s">
        <v>3276</v>
      </c>
      <c r="F7535" s="31" t="s">
        <v>3277</v>
      </c>
      <c r="G7535" s="32">
        <v>69080</v>
      </c>
      <c r="H7535" s="31" t="s">
        <v>94</v>
      </c>
      <c r="I7535" s="32">
        <v>16690</v>
      </c>
      <c r="J7535" s="33">
        <v>4</v>
      </c>
      <c r="K7535" s="31" t="s">
        <v>94</v>
      </c>
      <c r="L7535" s="31" t="s">
        <v>95</v>
      </c>
    </row>
    <row r="7536" spans="1:12" ht="45" x14ac:dyDescent="0.2">
      <c r="A7536" t="str">
        <f>VLOOKUP(B7536,StateFIPS!A$2:B$52,2)</f>
        <v>Texas</v>
      </c>
      <c r="B7536">
        <f t="shared" si="120"/>
        <v>48</v>
      </c>
      <c r="C7536" s="31" t="s">
        <v>3242</v>
      </c>
      <c r="D7536" s="31" t="s">
        <v>93</v>
      </c>
      <c r="E7536" s="31" t="s">
        <v>3276</v>
      </c>
      <c r="F7536" s="31" t="s">
        <v>3277</v>
      </c>
      <c r="G7536" s="32">
        <v>15338</v>
      </c>
      <c r="H7536" s="31" t="s">
        <v>94</v>
      </c>
      <c r="I7536" s="32">
        <v>3488</v>
      </c>
      <c r="J7536" s="33">
        <v>4</v>
      </c>
      <c r="K7536" s="31" t="s">
        <v>94</v>
      </c>
      <c r="L7536" s="31" t="s">
        <v>95</v>
      </c>
    </row>
    <row r="7537" spans="1:12" ht="45" x14ac:dyDescent="0.2">
      <c r="A7537" t="str">
        <f>VLOOKUP(B7537,StateFIPS!A$2:B$52,2)</f>
        <v>Alabama</v>
      </c>
      <c r="B7537">
        <f t="shared" si="120"/>
        <v>1</v>
      </c>
      <c r="C7537" s="31" t="s">
        <v>577</v>
      </c>
      <c r="D7537" s="31" t="s">
        <v>93</v>
      </c>
      <c r="E7537" s="31" t="s">
        <v>3276</v>
      </c>
      <c r="F7537" s="31" t="s">
        <v>3277</v>
      </c>
      <c r="G7537" s="32">
        <v>1847</v>
      </c>
      <c r="H7537" s="31" t="s">
        <v>94</v>
      </c>
      <c r="I7537" s="32">
        <v>458</v>
      </c>
      <c r="J7537" s="33">
        <v>4</v>
      </c>
      <c r="K7537" s="31" t="s">
        <v>94</v>
      </c>
      <c r="L7537" s="31" t="s">
        <v>95</v>
      </c>
    </row>
    <row r="7538" spans="1:12" ht="45" x14ac:dyDescent="0.2">
      <c r="A7538" t="str">
        <f>VLOOKUP(B7538,StateFIPS!A$2:B$52,2)</f>
        <v>Texas</v>
      </c>
      <c r="B7538">
        <f t="shared" si="120"/>
        <v>48</v>
      </c>
      <c r="C7538" s="31" t="s">
        <v>1083</v>
      </c>
      <c r="D7538" s="31" t="s">
        <v>93</v>
      </c>
      <c r="E7538" s="31" t="s">
        <v>3276</v>
      </c>
      <c r="F7538" s="31" t="s">
        <v>3277</v>
      </c>
      <c r="G7538" s="32">
        <v>10006</v>
      </c>
      <c r="H7538" s="31" t="s">
        <v>94</v>
      </c>
      <c r="I7538" s="32">
        <v>2276</v>
      </c>
      <c r="J7538" s="33">
        <v>4</v>
      </c>
      <c r="K7538" s="31" t="s">
        <v>94</v>
      </c>
      <c r="L7538" s="31" t="s">
        <v>95</v>
      </c>
    </row>
    <row r="7539" spans="1:12" ht="45" x14ac:dyDescent="0.2">
      <c r="A7539" t="str">
        <f>VLOOKUP(B7539,StateFIPS!A$2:B$52,2)</f>
        <v>Texas</v>
      </c>
      <c r="B7539">
        <f t="shared" si="120"/>
        <v>48</v>
      </c>
      <c r="C7539" s="31" t="s">
        <v>3224</v>
      </c>
      <c r="D7539" s="31" t="s">
        <v>93</v>
      </c>
      <c r="E7539" s="31" t="s">
        <v>3276</v>
      </c>
      <c r="F7539" s="31" t="s">
        <v>3277</v>
      </c>
      <c r="G7539" s="32">
        <v>15338</v>
      </c>
      <c r="H7539" s="31" t="s">
        <v>94</v>
      </c>
      <c r="I7539" s="32">
        <v>3488</v>
      </c>
      <c r="J7539" s="33">
        <v>4</v>
      </c>
      <c r="K7539" s="31" t="s">
        <v>94</v>
      </c>
      <c r="L7539" s="31" t="s">
        <v>95</v>
      </c>
    </row>
    <row r="7540" spans="1:12" ht="45" x14ac:dyDescent="0.2">
      <c r="A7540" t="str">
        <f>VLOOKUP(B7540,StateFIPS!A$2:B$52,2)</f>
        <v>Arizona</v>
      </c>
      <c r="B7540">
        <f t="shared" si="120"/>
        <v>4</v>
      </c>
      <c r="C7540" s="31" t="s">
        <v>632</v>
      </c>
      <c r="D7540" s="31" t="s">
        <v>93</v>
      </c>
      <c r="E7540" s="31" t="s">
        <v>3276</v>
      </c>
      <c r="F7540" s="31" t="s">
        <v>3277</v>
      </c>
      <c r="G7540" s="32">
        <v>23530</v>
      </c>
      <c r="H7540" s="31" t="s">
        <v>94</v>
      </c>
      <c r="I7540" s="32">
        <v>5376</v>
      </c>
      <c r="J7540" s="33">
        <v>4</v>
      </c>
      <c r="K7540" s="31" t="s">
        <v>94</v>
      </c>
      <c r="L7540" s="31" t="s">
        <v>95</v>
      </c>
    </row>
    <row r="7541" spans="1:12" ht="45" x14ac:dyDescent="0.2">
      <c r="A7541" t="str">
        <f>VLOOKUP(B7541,StateFIPS!A$2:B$52,2)</f>
        <v>Texas</v>
      </c>
      <c r="B7541">
        <f t="shared" si="120"/>
        <v>48</v>
      </c>
      <c r="C7541" s="31" t="s">
        <v>3230</v>
      </c>
      <c r="D7541" s="31" t="s">
        <v>93</v>
      </c>
      <c r="E7541" s="31" t="s">
        <v>3276</v>
      </c>
      <c r="F7541" s="31" t="s">
        <v>3277</v>
      </c>
      <c r="G7541" s="32">
        <v>15338</v>
      </c>
      <c r="H7541" s="31" t="s">
        <v>94</v>
      </c>
      <c r="I7541" s="32">
        <v>3488</v>
      </c>
      <c r="J7541" s="33">
        <v>4</v>
      </c>
      <c r="K7541" s="31" t="s">
        <v>94</v>
      </c>
      <c r="L7541" s="31" t="s">
        <v>95</v>
      </c>
    </row>
    <row r="7542" spans="1:12" ht="45" x14ac:dyDescent="0.2">
      <c r="A7542" t="str">
        <f>VLOOKUP(B7542,StateFIPS!A$2:B$52,2)</f>
        <v>Texas</v>
      </c>
      <c r="B7542">
        <f t="shared" si="120"/>
        <v>48</v>
      </c>
      <c r="C7542" s="31" t="s">
        <v>2390</v>
      </c>
      <c r="D7542" s="31" t="s">
        <v>93</v>
      </c>
      <c r="E7542" s="31" t="s">
        <v>3276</v>
      </c>
      <c r="F7542" s="31" t="s">
        <v>3277</v>
      </c>
      <c r="G7542" s="32">
        <v>15338</v>
      </c>
      <c r="H7542" s="31" t="s">
        <v>94</v>
      </c>
      <c r="I7542" s="32">
        <v>3488</v>
      </c>
      <c r="J7542" s="33">
        <v>4</v>
      </c>
      <c r="K7542" s="31" t="s">
        <v>94</v>
      </c>
      <c r="L7542" s="31" t="s">
        <v>95</v>
      </c>
    </row>
    <row r="7543" spans="1:12" ht="45" x14ac:dyDescent="0.2">
      <c r="A7543" t="str">
        <f>VLOOKUP(B7543,StateFIPS!A$2:B$52,2)</f>
        <v>Texas</v>
      </c>
      <c r="B7543">
        <f t="shared" si="120"/>
        <v>48</v>
      </c>
      <c r="C7543" s="31" t="s">
        <v>2414</v>
      </c>
      <c r="D7543" s="31" t="s">
        <v>93</v>
      </c>
      <c r="E7543" s="31" t="s">
        <v>3276</v>
      </c>
      <c r="F7543" s="31" t="s">
        <v>3277</v>
      </c>
      <c r="G7543" s="32">
        <v>3614</v>
      </c>
      <c r="H7543" s="31" t="s">
        <v>94</v>
      </c>
      <c r="I7543" s="32">
        <v>822</v>
      </c>
      <c r="J7543" s="33">
        <v>4</v>
      </c>
      <c r="K7543" s="31" t="s">
        <v>94</v>
      </c>
      <c r="L7543" s="31" t="s">
        <v>95</v>
      </c>
    </row>
    <row r="7544" spans="1:12" ht="45" x14ac:dyDescent="0.2">
      <c r="A7544" t="str">
        <f>VLOOKUP(B7544,StateFIPS!A$2:B$52,2)</f>
        <v>Texas</v>
      </c>
      <c r="B7544">
        <f t="shared" si="120"/>
        <v>48</v>
      </c>
      <c r="C7544" s="31" t="s">
        <v>2772</v>
      </c>
      <c r="D7544" s="31" t="s">
        <v>93</v>
      </c>
      <c r="E7544" s="31" t="s">
        <v>3276</v>
      </c>
      <c r="F7544" s="31" t="s">
        <v>3277</v>
      </c>
      <c r="G7544" s="32">
        <v>15338</v>
      </c>
      <c r="H7544" s="31" t="s">
        <v>94</v>
      </c>
      <c r="I7544" s="32">
        <v>3488</v>
      </c>
      <c r="J7544" s="33">
        <v>4</v>
      </c>
      <c r="K7544" s="31" t="s">
        <v>94</v>
      </c>
      <c r="L7544" s="31" t="s">
        <v>95</v>
      </c>
    </row>
    <row r="7545" spans="1:12" ht="45" x14ac:dyDescent="0.2">
      <c r="A7545" t="str">
        <f>VLOOKUP(B7545,StateFIPS!A$2:B$52,2)</f>
        <v>Texas</v>
      </c>
      <c r="B7545">
        <f t="shared" si="120"/>
        <v>48</v>
      </c>
      <c r="C7545" s="31" t="s">
        <v>1068</v>
      </c>
      <c r="D7545" s="31" t="s">
        <v>93</v>
      </c>
      <c r="E7545" s="31" t="s">
        <v>3276</v>
      </c>
      <c r="F7545" s="31" t="s">
        <v>3277</v>
      </c>
      <c r="G7545" s="32">
        <v>15338</v>
      </c>
      <c r="H7545" s="31" t="s">
        <v>94</v>
      </c>
      <c r="I7545" s="32">
        <v>3488</v>
      </c>
      <c r="J7545" s="33">
        <v>4</v>
      </c>
      <c r="K7545" s="31" t="s">
        <v>94</v>
      </c>
      <c r="L7545" s="31" t="s">
        <v>95</v>
      </c>
    </row>
    <row r="7546" spans="1:12" ht="45" x14ac:dyDescent="0.2">
      <c r="A7546" t="str">
        <f>VLOOKUP(B7546,StateFIPS!A$2:B$52,2)</f>
        <v>Texas</v>
      </c>
      <c r="B7546">
        <f t="shared" si="120"/>
        <v>48</v>
      </c>
      <c r="C7546" s="31" t="s">
        <v>865</v>
      </c>
      <c r="D7546" s="31" t="s">
        <v>93</v>
      </c>
      <c r="E7546" s="31" t="s">
        <v>3276</v>
      </c>
      <c r="F7546" s="31" t="s">
        <v>3277</v>
      </c>
      <c r="G7546" s="32">
        <v>5086</v>
      </c>
      <c r="H7546" s="31" t="s">
        <v>94</v>
      </c>
      <c r="I7546" s="32">
        <v>1157</v>
      </c>
      <c r="J7546" s="33">
        <v>4</v>
      </c>
      <c r="K7546" s="31" t="s">
        <v>94</v>
      </c>
      <c r="L7546" s="31" t="s">
        <v>95</v>
      </c>
    </row>
    <row r="7547" spans="1:12" ht="45" x14ac:dyDescent="0.2">
      <c r="A7547" t="str">
        <f>VLOOKUP(B7547,StateFIPS!A$2:B$52,2)</f>
        <v>Texas</v>
      </c>
      <c r="B7547">
        <f t="shared" si="120"/>
        <v>48</v>
      </c>
      <c r="C7547" s="31" t="s">
        <v>2486</v>
      </c>
      <c r="D7547" s="31" t="s">
        <v>93</v>
      </c>
      <c r="E7547" s="31" t="s">
        <v>3276</v>
      </c>
      <c r="F7547" s="31" t="s">
        <v>3277</v>
      </c>
      <c r="G7547" s="32">
        <v>4484</v>
      </c>
      <c r="H7547" s="31" t="s">
        <v>94</v>
      </c>
      <c r="I7547" s="32">
        <v>1020</v>
      </c>
      <c r="J7547" s="33">
        <v>4</v>
      </c>
      <c r="K7547" s="31" t="s">
        <v>94</v>
      </c>
      <c r="L7547" s="31" t="s">
        <v>95</v>
      </c>
    </row>
    <row r="7548" spans="1:12" ht="45" x14ac:dyDescent="0.2">
      <c r="A7548" t="str">
        <f>VLOOKUP(B7548,StateFIPS!A$2:B$52,2)</f>
        <v>Texas</v>
      </c>
      <c r="B7548">
        <f t="shared" si="120"/>
        <v>48</v>
      </c>
      <c r="C7548" s="31" t="s">
        <v>1117</v>
      </c>
      <c r="D7548" s="31" t="s">
        <v>93</v>
      </c>
      <c r="E7548" s="31" t="s">
        <v>3276</v>
      </c>
      <c r="F7548" s="31" t="s">
        <v>3277</v>
      </c>
      <c r="G7548" s="32">
        <v>15338</v>
      </c>
      <c r="H7548" s="31" t="s">
        <v>94</v>
      </c>
      <c r="I7548" s="32">
        <v>3488</v>
      </c>
      <c r="J7548" s="33">
        <v>4</v>
      </c>
      <c r="K7548" s="31" t="s">
        <v>94</v>
      </c>
      <c r="L7548" s="31" t="s">
        <v>95</v>
      </c>
    </row>
    <row r="7549" spans="1:12" ht="45" x14ac:dyDescent="0.2">
      <c r="A7549" t="str">
        <f>VLOOKUP(B7549,StateFIPS!A$2:B$52,2)</f>
        <v>Texas</v>
      </c>
      <c r="B7549">
        <f t="shared" si="120"/>
        <v>48</v>
      </c>
      <c r="C7549" s="31" t="s">
        <v>1120</v>
      </c>
      <c r="D7549" s="31" t="s">
        <v>93</v>
      </c>
      <c r="E7549" s="31" t="s">
        <v>3276</v>
      </c>
      <c r="F7549" s="31" t="s">
        <v>3277</v>
      </c>
      <c r="G7549" s="32">
        <v>3446</v>
      </c>
      <c r="H7549" s="31" t="s">
        <v>94</v>
      </c>
      <c r="I7549" s="32">
        <v>784</v>
      </c>
      <c r="J7549" s="33">
        <v>4</v>
      </c>
      <c r="K7549" s="31" t="s">
        <v>94</v>
      </c>
      <c r="L7549" s="31" t="s">
        <v>95</v>
      </c>
    </row>
    <row r="7550" spans="1:12" ht="45" x14ac:dyDescent="0.2">
      <c r="A7550" t="str">
        <f>VLOOKUP(B7550,StateFIPS!A$2:B$52,2)</f>
        <v>Alabama</v>
      </c>
      <c r="B7550">
        <f t="shared" si="120"/>
        <v>1</v>
      </c>
      <c r="C7550" s="31" t="s">
        <v>580</v>
      </c>
      <c r="D7550" s="31" t="s">
        <v>93</v>
      </c>
      <c r="E7550" s="31" t="s">
        <v>3276</v>
      </c>
      <c r="F7550" s="31" t="s">
        <v>3277</v>
      </c>
      <c r="G7550" s="32">
        <v>1847</v>
      </c>
      <c r="H7550" s="31" t="s">
        <v>94</v>
      </c>
      <c r="I7550" s="32">
        <v>458</v>
      </c>
      <c r="J7550" s="33">
        <v>4</v>
      </c>
      <c r="K7550" s="31" t="s">
        <v>94</v>
      </c>
      <c r="L7550" s="31" t="s">
        <v>95</v>
      </c>
    </row>
    <row r="7551" spans="1:12" ht="45" x14ac:dyDescent="0.2">
      <c r="A7551" t="str">
        <f>VLOOKUP(B7551,StateFIPS!A$2:B$52,2)</f>
        <v>Texas</v>
      </c>
      <c r="B7551">
        <f t="shared" si="120"/>
        <v>48</v>
      </c>
      <c r="C7551" s="31" t="s">
        <v>1121</v>
      </c>
      <c r="D7551" s="31" t="s">
        <v>93</v>
      </c>
      <c r="E7551" s="31" t="s">
        <v>3276</v>
      </c>
      <c r="F7551" s="31" t="s">
        <v>3277</v>
      </c>
      <c r="G7551" s="32">
        <v>15338</v>
      </c>
      <c r="H7551" s="31" t="s">
        <v>94</v>
      </c>
      <c r="I7551" s="32">
        <v>3488</v>
      </c>
      <c r="J7551" s="33">
        <v>4</v>
      </c>
      <c r="K7551" s="31" t="s">
        <v>94</v>
      </c>
      <c r="L7551" s="31" t="s">
        <v>95</v>
      </c>
    </row>
    <row r="7552" spans="1:12" ht="45" x14ac:dyDescent="0.2">
      <c r="A7552" t="str">
        <f>VLOOKUP(B7552,StateFIPS!A$2:B$52,2)</f>
        <v>Texas</v>
      </c>
      <c r="B7552">
        <f t="shared" si="120"/>
        <v>48</v>
      </c>
      <c r="C7552" s="31" t="s">
        <v>1122</v>
      </c>
      <c r="D7552" s="31" t="s">
        <v>93</v>
      </c>
      <c r="E7552" s="31" t="s">
        <v>3276</v>
      </c>
      <c r="F7552" s="31" t="s">
        <v>3277</v>
      </c>
      <c r="G7552" s="32">
        <v>15338</v>
      </c>
      <c r="H7552" s="31" t="s">
        <v>94</v>
      </c>
      <c r="I7552" s="32">
        <v>3488</v>
      </c>
      <c r="J7552" s="33">
        <v>4</v>
      </c>
      <c r="K7552" s="31" t="s">
        <v>94</v>
      </c>
      <c r="L7552" s="31" t="s">
        <v>95</v>
      </c>
    </row>
    <row r="7553" spans="1:12" ht="45" x14ac:dyDescent="0.2">
      <c r="A7553" t="str">
        <f>VLOOKUP(B7553,StateFIPS!A$2:B$52,2)</f>
        <v>Alabama</v>
      </c>
      <c r="B7553">
        <f t="shared" si="120"/>
        <v>1</v>
      </c>
      <c r="C7553" s="31" t="s">
        <v>561</v>
      </c>
      <c r="D7553" s="31" t="s">
        <v>93</v>
      </c>
      <c r="E7553" s="31" t="s">
        <v>3276</v>
      </c>
      <c r="F7553" s="31" t="s">
        <v>3277</v>
      </c>
      <c r="G7553" s="32">
        <v>1847</v>
      </c>
      <c r="H7553" s="31" t="s">
        <v>94</v>
      </c>
      <c r="I7553" s="32">
        <v>458</v>
      </c>
      <c r="J7553" s="33">
        <v>4</v>
      </c>
      <c r="K7553" s="31" t="s">
        <v>94</v>
      </c>
      <c r="L7553" s="31" t="s">
        <v>95</v>
      </c>
    </row>
    <row r="7554" spans="1:12" ht="45" x14ac:dyDescent="0.2">
      <c r="A7554" t="str">
        <f>VLOOKUP(B7554,StateFIPS!A$2:B$52,2)</f>
        <v>Texas</v>
      </c>
      <c r="B7554">
        <f t="shared" si="120"/>
        <v>48</v>
      </c>
      <c r="C7554" s="31" t="s">
        <v>819</v>
      </c>
      <c r="D7554" s="31" t="s">
        <v>93</v>
      </c>
      <c r="E7554" s="31" t="s">
        <v>3276</v>
      </c>
      <c r="F7554" s="31" t="s">
        <v>3277</v>
      </c>
      <c r="G7554" s="32">
        <v>15338</v>
      </c>
      <c r="H7554" s="31" t="s">
        <v>94</v>
      </c>
      <c r="I7554" s="32">
        <v>3488</v>
      </c>
      <c r="J7554" s="33">
        <v>4</v>
      </c>
      <c r="K7554" s="31" t="s">
        <v>94</v>
      </c>
      <c r="L7554" s="31" t="s">
        <v>95</v>
      </c>
    </row>
    <row r="7555" spans="1:12" ht="45" x14ac:dyDescent="0.2">
      <c r="A7555" t="str">
        <f>VLOOKUP(B7555,StateFIPS!A$2:B$52,2)</f>
        <v>Texas</v>
      </c>
      <c r="B7555">
        <f t="shared" ref="B7555:B7618" si="121">VALUE(LEFT(C7555,2))</f>
        <v>48</v>
      </c>
      <c r="C7555" s="31" t="s">
        <v>3237</v>
      </c>
      <c r="D7555" s="31" t="s">
        <v>93</v>
      </c>
      <c r="E7555" s="31" t="s">
        <v>3276</v>
      </c>
      <c r="F7555" s="31" t="s">
        <v>3277</v>
      </c>
      <c r="G7555" s="32">
        <v>15338</v>
      </c>
      <c r="H7555" s="31" t="s">
        <v>94</v>
      </c>
      <c r="I7555" s="32">
        <v>3488</v>
      </c>
      <c r="J7555" s="33">
        <v>4</v>
      </c>
      <c r="K7555" s="31" t="s">
        <v>94</v>
      </c>
      <c r="L7555" s="31" t="s">
        <v>95</v>
      </c>
    </row>
    <row r="7556" spans="1:12" ht="45" x14ac:dyDescent="0.2">
      <c r="A7556" t="str">
        <f>VLOOKUP(B7556,StateFIPS!A$2:B$52,2)</f>
        <v>Arkansas</v>
      </c>
      <c r="B7556">
        <f t="shared" si="121"/>
        <v>5</v>
      </c>
      <c r="C7556" s="31" t="s">
        <v>629</v>
      </c>
      <c r="D7556" s="31" t="s">
        <v>93</v>
      </c>
      <c r="E7556" s="31" t="s">
        <v>3276</v>
      </c>
      <c r="F7556" s="31" t="s">
        <v>3277</v>
      </c>
      <c r="G7556" s="32">
        <v>4194</v>
      </c>
      <c r="H7556" s="31" t="s">
        <v>94</v>
      </c>
      <c r="I7556" s="32">
        <v>947</v>
      </c>
      <c r="J7556" s="33">
        <v>4</v>
      </c>
      <c r="K7556" s="31" t="s">
        <v>94</v>
      </c>
      <c r="L7556" s="31" t="s">
        <v>95</v>
      </c>
    </row>
    <row r="7557" spans="1:12" ht="45" x14ac:dyDescent="0.2">
      <c r="A7557" t="str">
        <f>VLOOKUP(B7557,StateFIPS!A$2:B$52,2)</f>
        <v>Texas</v>
      </c>
      <c r="B7557">
        <f t="shared" si="121"/>
        <v>48</v>
      </c>
      <c r="C7557" s="31" t="s">
        <v>816</v>
      </c>
      <c r="D7557" s="31" t="s">
        <v>93</v>
      </c>
      <c r="E7557" s="31" t="s">
        <v>3276</v>
      </c>
      <c r="F7557" s="31" t="s">
        <v>3277</v>
      </c>
      <c r="G7557" s="32">
        <v>15338</v>
      </c>
      <c r="H7557" s="31" t="s">
        <v>94</v>
      </c>
      <c r="I7557" s="32">
        <v>3488</v>
      </c>
      <c r="J7557" s="33">
        <v>4</v>
      </c>
      <c r="K7557" s="31" t="s">
        <v>94</v>
      </c>
      <c r="L7557" s="31" t="s">
        <v>95</v>
      </c>
    </row>
    <row r="7558" spans="1:12" ht="45" x14ac:dyDescent="0.2">
      <c r="A7558" t="str">
        <f>VLOOKUP(B7558,StateFIPS!A$2:B$52,2)</f>
        <v>Texas</v>
      </c>
      <c r="B7558">
        <f t="shared" si="121"/>
        <v>48</v>
      </c>
      <c r="C7558" s="31" t="s">
        <v>807</v>
      </c>
      <c r="D7558" s="31" t="s">
        <v>93</v>
      </c>
      <c r="E7558" s="31" t="s">
        <v>3276</v>
      </c>
      <c r="F7558" s="31" t="s">
        <v>3277</v>
      </c>
      <c r="G7558" s="32">
        <v>5038</v>
      </c>
      <c r="H7558" s="31" t="s">
        <v>94</v>
      </c>
      <c r="I7558" s="32">
        <v>1146</v>
      </c>
      <c r="J7558" s="33">
        <v>4</v>
      </c>
      <c r="K7558" s="31" t="s">
        <v>94</v>
      </c>
      <c r="L7558" s="31" t="s">
        <v>95</v>
      </c>
    </row>
    <row r="7559" spans="1:12" ht="45" x14ac:dyDescent="0.2">
      <c r="A7559" t="str">
        <f>VLOOKUP(B7559,StateFIPS!A$2:B$52,2)</f>
        <v>Arkansas</v>
      </c>
      <c r="B7559">
        <f t="shared" si="121"/>
        <v>5</v>
      </c>
      <c r="C7559" s="31" t="s">
        <v>627</v>
      </c>
      <c r="D7559" s="31" t="s">
        <v>93</v>
      </c>
      <c r="E7559" s="31" t="s">
        <v>3276</v>
      </c>
      <c r="F7559" s="31" t="s">
        <v>3277</v>
      </c>
      <c r="G7559" s="32">
        <v>2176</v>
      </c>
      <c r="H7559" s="31" t="s">
        <v>94</v>
      </c>
      <c r="I7559" s="32">
        <v>491</v>
      </c>
      <c r="J7559" s="33">
        <v>4</v>
      </c>
      <c r="K7559" s="31" t="s">
        <v>94</v>
      </c>
      <c r="L7559" s="31" t="s">
        <v>95</v>
      </c>
    </row>
    <row r="7560" spans="1:12" ht="45" x14ac:dyDescent="0.2">
      <c r="A7560" t="str">
        <f>VLOOKUP(B7560,StateFIPS!A$2:B$52,2)</f>
        <v>Texas</v>
      </c>
      <c r="B7560">
        <f t="shared" si="121"/>
        <v>48</v>
      </c>
      <c r="C7560" s="31" t="s">
        <v>811</v>
      </c>
      <c r="D7560" s="31" t="s">
        <v>93</v>
      </c>
      <c r="E7560" s="31" t="s">
        <v>3276</v>
      </c>
      <c r="F7560" s="31" t="s">
        <v>3277</v>
      </c>
      <c r="G7560" s="32">
        <v>15338</v>
      </c>
      <c r="H7560" s="31" t="s">
        <v>94</v>
      </c>
      <c r="I7560" s="32">
        <v>3488</v>
      </c>
      <c r="J7560" s="33">
        <v>4</v>
      </c>
      <c r="K7560" s="31" t="s">
        <v>94</v>
      </c>
      <c r="L7560" s="31" t="s">
        <v>95</v>
      </c>
    </row>
    <row r="7561" spans="1:12" ht="45" x14ac:dyDescent="0.2">
      <c r="A7561" t="str">
        <f>VLOOKUP(B7561,StateFIPS!A$2:B$52,2)</f>
        <v>Texas</v>
      </c>
      <c r="B7561">
        <f t="shared" si="121"/>
        <v>48</v>
      </c>
      <c r="C7561" s="31" t="s">
        <v>818</v>
      </c>
      <c r="D7561" s="31" t="s">
        <v>93</v>
      </c>
      <c r="E7561" s="31" t="s">
        <v>3276</v>
      </c>
      <c r="F7561" s="31" t="s">
        <v>3277</v>
      </c>
      <c r="G7561" s="32">
        <v>15338</v>
      </c>
      <c r="H7561" s="31" t="s">
        <v>94</v>
      </c>
      <c r="I7561" s="32">
        <v>3488</v>
      </c>
      <c r="J7561" s="33">
        <v>4</v>
      </c>
      <c r="K7561" s="31" t="s">
        <v>94</v>
      </c>
      <c r="L7561" s="31" t="s">
        <v>95</v>
      </c>
    </row>
    <row r="7562" spans="1:12" ht="45" x14ac:dyDescent="0.2">
      <c r="A7562" t="str">
        <f>VLOOKUP(B7562,StateFIPS!A$2:B$52,2)</f>
        <v>Texas</v>
      </c>
      <c r="B7562">
        <f t="shared" si="121"/>
        <v>48</v>
      </c>
      <c r="C7562" s="31" t="s">
        <v>810</v>
      </c>
      <c r="D7562" s="31" t="s">
        <v>93</v>
      </c>
      <c r="E7562" s="31" t="s">
        <v>3276</v>
      </c>
      <c r="F7562" s="31" t="s">
        <v>3277</v>
      </c>
      <c r="G7562" s="32">
        <v>15338</v>
      </c>
      <c r="H7562" s="31" t="s">
        <v>94</v>
      </c>
      <c r="I7562" s="32">
        <v>3488</v>
      </c>
      <c r="J7562" s="33">
        <v>4</v>
      </c>
      <c r="K7562" s="31" t="s">
        <v>94</v>
      </c>
      <c r="L7562" s="31" t="s">
        <v>95</v>
      </c>
    </row>
    <row r="7563" spans="1:12" ht="45" x14ac:dyDescent="0.2">
      <c r="A7563" t="str">
        <f>VLOOKUP(B7563,StateFIPS!A$2:B$52,2)</f>
        <v>Texas</v>
      </c>
      <c r="B7563">
        <f t="shared" si="121"/>
        <v>48</v>
      </c>
      <c r="C7563" s="31" t="s">
        <v>825</v>
      </c>
      <c r="D7563" s="31" t="s">
        <v>93</v>
      </c>
      <c r="E7563" s="31" t="s">
        <v>3276</v>
      </c>
      <c r="F7563" s="31" t="s">
        <v>3277</v>
      </c>
      <c r="G7563" s="32">
        <v>18981</v>
      </c>
      <c r="H7563" s="31" t="s">
        <v>94</v>
      </c>
      <c r="I7563" s="32">
        <v>4316</v>
      </c>
      <c r="J7563" s="33">
        <v>4</v>
      </c>
      <c r="K7563" s="31" t="s">
        <v>94</v>
      </c>
      <c r="L7563" s="31" t="s">
        <v>95</v>
      </c>
    </row>
    <row r="7564" spans="1:12" ht="45" x14ac:dyDescent="0.2">
      <c r="A7564" t="str">
        <f>VLOOKUP(B7564,StateFIPS!A$2:B$52,2)</f>
        <v>Arkansas</v>
      </c>
      <c r="B7564">
        <f t="shared" si="121"/>
        <v>5</v>
      </c>
      <c r="C7564" s="31" t="s">
        <v>625</v>
      </c>
      <c r="D7564" s="31" t="s">
        <v>93</v>
      </c>
      <c r="E7564" s="31" t="s">
        <v>3276</v>
      </c>
      <c r="F7564" s="31" t="s">
        <v>3277</v>
      </c>
      <c r="G7564" s="32">
        <v>5889</v>
      </c>
      <c r="H7564" s="31" t="s">
        <v>94</v>
      </c>
      <c r="I7564" s="32">
        <v>1330</v>
      </c>
      <c r="J7564" s="33">
        <v>4</v>
      </c>
      <c r="K7564" s="31" t="s">
        <v>94</v>
      </c>
      <c r="L7564" s="31" t="s">
        <v>95</v>
      </c>
    </row>
    <row r="7565" spans="1:12" ht="45" x14ac:dyDescent="0.2">
      <c r="A7565" t="str">
        <f>VLOOKUP(B7565,StateFIPS!A$2:B$52,2)</f>
        <v>Texas</v>
      </c>
      <c r="B7565">
        <f t="shared" si="121"/>
        <v>48</v>
      </c>
      <c r="C7565" s="31" t="s">
        <v>3251</v>
      </c>
      <c r="D7565" s="31" t="s">
        <v>93</v>
      </c>
      <c r="E7565" s="31" t="s">
        <v>3276</v>
      </c>
      <c r="F7565" s="31" t="s">
        <v>3277</v>
      </c>
      <c r="G7565" s="32">
        <v>15338</v>
      </c>
      <c r="H7565" s="31" t="s">
        <v>94</v>
      </c>
      <c r="I7565" s="32">
        <v>3488</v>
      </c>
      <c r="J7565" s="33">
        <v>4</v>
      </c>
      <c r="K7565" s="31" t="s">
        <v>94</v>
      </c>
      <c r="L7565" s="31" t="s">
        <v>95</v>
      </c>
    </row>
    <row r="7566" spans="1:12" ht="45" x14ac:dyDescent="0.2">
      <c r="A7566" t="str">
        <f>VLOOKUP(B7566,StateFIPS!A$2:B$52,2)</f>
        <v>Texas</v>
      </c>
      <c r="B7566">
        <f t="shared" si="121"/>
        <v>48</v>
      </c>
      <c r="C7566" s="31" t="s">
        <v>2275</v>
      </c>
      <c r="D7566" s="31" t="s">
        <v>93</v>
      </c>
      <c r="E7566" s="31" t="s">
        <v>3276</v>
      </c>
      <c r="F7566" s="31" t="s">
        <v>3277</v>
      </c>
      <c r="G7566" s="32">
        <v>11486</v>
      </c>
      <c r="H7566" s="31" t="s">
        <v>94</v>
      </c>
      <c r="I7566" s="32">
        <v>2612</v>
      </c>
      <c r="J7566" s="33">
        <v>4</v>
      </c>
      <c r="K7566" s="31" t="s">
        <v>94</v>
      </c>
      <c r="L7566" s="31" t="s">
        <v>95</v>
      </c>
    </row>
    <row r="7567" spans="1:12" ht="45" x14ac:dyDescent="0.2">
      <c r="A7567" t="str">
        <f>VLOOKUP(B7567,StateFIPS!A$2:B$52,2)</f>
        <v>Texas</v>
      </c>
      <c r="B7567">
        <f t="shared" si="121"/>
        <v>48</v>
      </c>
      <c r="C7567" s="31" t="s">
        <v>2319</v>
      </c>
      <c r="D7567" s="31" t="s">
        <v>93</v>
      </c>
      <c r="E7567" s="31" t="s">
        <v>3276</v>
      </c>
      <c r="F7567" s="31" t="s">
        <v>3277</v>
      </c>
      <c r="G7567" s="32">
        <v>5704</v>
      </c>
      <c r="H7567" s="31" t="s">
        <v>94</v>
      </c>
      <c r="I7567" s="32">
        <v>1297</v>
      </c>
      <c r="J7567" s="33">
        <v>4</v>
      </c>
      <c r="K7567" s="31" t="s">
        <v>94</v>
      </c>
      <c r="L7567" s="31" t="s">
        <v>95</v>
      </c>
    </row>
    <row r="7568" spans="1:12" ht="45" x14ac:dyDescent="0.2">
      <c r="A7568" t="str">
        <f>VLOOKUP(B7568,StateFIPS!A$2:B$52,2)</f>
        <v>Texas</v>
      </c>
      <c r="B7568">
        <f t="shared" si="121"/>
        <v>48</v>
      </c>
      <c r="C7568" s="31" t="s">
        <v>844</v>
      </c>
      <c r="D7568" s="31" t="s">
        <v>93</v>
      </c>
      <c r="E7568" s="31" t="s">
        <v>3276</v>
      </c>
      <c r="F7568" s="31" t="s">
        <v>3277</v>
      </c>
      <c r="G7568" s="32">
        <v>15338</v>
      </c>
      <c r="H7568" s="31" t="s">
        <v>94</v>
      </c>
      <c r="I7568" s="32">
        <v>3488</v>
      </c>
      <c r="J7568" s="33">
        <v>4</v>
      </c>
      <c r="K7568" s="31" t="s">
        <v>94</v>
      </c>
      <c r="L7568" s="31" t="s">
        <v>95</v>
      </c>
    </row>
    <row r="7569" spans="1:12" ht="45" x14ac:dyDescent="0.2">
      <c r="A7569" t="str">
        <f>VLOOKUP(B7569,StateFIPS!A$2:B$52,2)</f>
        <v>Texas</v>
      </c>
      <c r="B7569">
        <f t="shared" si="121"/>
        <v>48</v>
      </c>
      <c r="C7569" s="31" t="s">
        <v>2294</v>
      </c>
      <c r="D7569" s="31" t="s">
        <v>93</v>
      </c>
      <c r="E7569" s="31" t="s">
        <v>3276</v>
      </c>
      <c r="F7569" s="31" t="s">
        <v>3277</v>
      </c>
      <c r="G7569" s="32">
        <v>13940</v>
      </c>
      <c r="H7569" s="31" t="s">
        <v>94</v>
      </c>
      <c r="I7569" s="32">
        <v>3170</v>
      </c>
      <c r="J7569" s="33">
        <v>4</v>
      </c>
      <c r="K7569" s="31" t="s">
        <v>94</v>
      </c>
      <c r="L7569" s="31" t="s">
        <v>95</v>
      </c>
    </row>
    <row r="7570" spans="1:12" ht="45" x14ac:dyDescent="0.2">
      <c r="A7570" t="str">
        <f>VLOOKUP(B7570,StateFIPS!A$2:B$52,2)</f>
        <v>Arkansas</v>
      </c>
      <c r="B7570">
        <f t="shared" si="121"/>
        <v>5</v>
      </c>
      <c r="C7570" s="31" t="s">
        <v>639</v>
      </c>
      <c r="D7570" s="31" t="s">
        <v>93</v>
      </c>
      <c r="E7570" s="31" t="s">
        <v>3276</v>
      </c>
      <c r="F7570" s="31" t="s">
        <v>3277</v>
      </c>
      <c r="G7570" s="32">
        <v>18284</v>
      </c>
      <c r="H7570" s="31" t="s">
        <v>94</v>
      </c>
      <c r="I7570" s="32">
        <v>4128</v>
      </c>
      <c r="J7570" s="33">
        <v>4</v>
      </c>
      <c r="K7570" s="31" t="s">
        <v>94</v>
      </c>
      <c r="L7570" s="31" t="s">
        <v>95</v>
      </c>
    </row>
    <row r="7571" spans="1:12" ht="45" x14ac:dyDescent="0.2">
      <c r="A7571" t="str">
        <f>VLOOKUP(B7571,StateFIPS!A$2:B$52,2)</f>
        <v>South Carolina</v>
      </c>
      <c r="B7571">
        <f t="shared" si="121"/>
        <v>45</v>
      </c>
      <c r="C7571" s="31" t="s">
        <v>1353</v>
      </c>
      <c r="D7571" s="31" t="s">
        <v>93</v>
      </c>
      <c r="E7571" s="31" t="s">
        <v>3276</v>
      </c>
      <c r="F7571" s="31" t="s">
        <v>3277</v>
      </c>
      <c r="G7571" s="32">
        <v>2199</v>
      </c>
      <c r="H7571" s="31" t="s">
        <v>94</v>
      </c>
      <c r="I7571" s="32">
        <v>466</v>
      </c>
      <c r="J7571" s="33">
        <v>5</v>
      </c>
      <c r="K7571" s="31" t="s">
        <v>94</v>
      </c>
      <c r="L7571" s="31" t="s">
        <v>95</v>
      </c>
    </row>
    <row r="7572" spans="1:12" ht="45" x14ac:dyDescent="0.2">
      <c r="A7572" t="str">
        <f>VLOOKUP(B7572,StateFIPS!A$2:B$52,2)</f>
        <v>Arkansas</v>
      </c>
      <c r="B7572">
        <f t="shared" si="121"/>
        <v>5</v>
      </c>
      <c r="C7572" s="31" t="s">
        <v>502</v>
      </c>
      <c r="D7572" s="31" t="s">
        <v>93</v>
      </c>
      <c r="E7572" s="31" t="s">
        <v>3276</v>
      </c>
      <c r="F7572" s="31" t="s">
        <v>3277</v>
      </c>
      <c r="G7572" s="32">
        <v>34110</v>
      </c>
      <c r="H7572" s="31" t="s">
        <v>94</v>
      </c>
      <c r="I7572" s="32">
        <v>7702</v>
      </c>
      <c r="J7572" s="33">
        <v>4</v>
      </c>
      <c r="K7572" s="31" t="s">
        <v>94</v>
      </c>
      <c r="L7572" s="31" t="s">
        <v>95</v>
      </c>
    </row>
    <row r="7573" spans="1:12" ht="45" x14ac:dyDescent="0.2">
      <c r="A7573" t="str">
        <f>VLOOKUP(B7573,StateFIPS!A$2:B$52,2)</f>
        <v>Texas</v>
      </c>
      <c r="B7573">
        <f t="shared" si="121"/>
        <v>48</v>
      </c>
      <c r="C7573" s="31" t="s">
        <v>839</v>
      </c>
      <c r="D7573" s="31" t="s">
        <v>93</v>
      </c>
      <c r="E7573" s="31" t="s">
        <v>3276</v>
      </c>
      <c r="F7573" s="31" t="s">
        <v>3277</v>
      </c>
      <c r="G7573" s="32">
        <v>3332</v>
      </c>
      <c r="H7573" s="31" t="s">
        <v>94</v>
      </c>
      <c r="I7573" s="32">
        <v>758</v>
      </c>
      <c r="J7573" s="33">
        <v>4</v>
      </c>
      <c r="K7573" s="31" t="s">
        <v>94</v>
      </c>
      <c r="L7573" s="31" t="s">
        <v>95</v>
      </c>
    </row>
    <row r="7574" spans="1:12" ht="45" x14ac:dyDescent="0.2">
      <c r="A7574" t="str">
        <f>VLOOKUP(B7574,StateFIPS!A$2:B$52,2)</f>
        <v>Texas</v>
      </c>
      <c r="B7574">
        <f t="shared" si="121"/>
        <v>48</v>
      </c>
      <c r="C7574" s="31" t="s">
        <v>2351</v>
      </c>
      <c r="D7574" s="31" t="s">
        <v>93</v>
      </c>
      <c r="E7574" s="31" t="s">
        <v>3276</v>
      </c>
      <c r="F7574" s="31" t="s">
        <v>3277</v>
      </c>
      <c r="G7574" s="32">
        <v>14782</v>
      </c>
      <c r="H7574" s="31" t="s">
        <v>94</v>
      </c>
      <c r="I7574" s="32">
        <v>3361</v>
      </c>
      <c r="J7574" s="33">
        <v>4</v>
      </c>
      <c r="K7574" s="31" t="s">
        <v>94</v>
      </c>
      <c r="L7574" s="31" t="s">
        <v>95</v>
      </c>
    </row>
    <row r="7575" spans="1:12" ht="45" x14ac:dyDescent="0.2">
      <c r="A7575" t="str">
        <f>VLOOKUP(B7575,StateFIPS!A$2:B$52,2)</f>
        <v>Arkansas</v>
      </c>
      <c r="B7575">
        <f t="shared" si="121"/>
        <v>5</v>
      </c>
      <c r="C7575" s="31" t="s">
        <v>581</v>
      </c>
      <c r="D7575" s="31" t="s">
        <v>93</v>
      </c>
      <c r="E7575" s="31" t="s">
        <v>3276</v>
      </c>
      <c r="F7575" s="31" t="s">
        <v>3277</v>
      </c>
      <c r="G7575" s="32">
        <v>28098</v>
      </c>
      <c r="H7575" s="31" t="s">
        <v>94</v>
      </c>
      <c r="I7575" s="32">
        <v>6344</v>
      </c>
      <c r="J7575" s="33">
        <v>4</v>
      </c>
      <c r="K7575" s="31" t="s">
        <v>94</v>
      </c>
      <c r="L7575" s="31" t="s">
        <v>95</v>
      </c>
    </row>
    <row r="7576" spans="1:12" ht="45" x14ac:dyDescent="0.2">
      <c r="A7576" t="str">
        <f>VLOOKUP(B7576,StateFIPS!A$2:B$52,2)</f>
        <v>Texas</v>
      </c>
      <c r="B7576">
        <f t="shared" si="121"/>
        <v>48</v>
      </c>
      <c r="C7576" s="31" t="s">
        <v>2385</v>
      </c>
      <c r="D7576" s="31" t="s">
        <v>93</v>
      </c>
      <c r="E7576" s="31" t="s">
        <v>3276</v>
      </c>
      <c r="F7576" s="31" t="s">
        <v>3277</v>
      </c>
      <c r="G7576" s="32">
        <v>3765</v>
      </c>
      <c r="H7576" s="31" t="s">
        <v>94</v>
      </c>
      <c r="I7576" s="32">
        <v>856</v>
      </c>
      <c r="J7576" s="33">
        <v>4</v>
      </c>
      <c r="K7576" s="31" t="s">
        <v>94</v>
      </c>
      <c r="L7576" s="31" t="s">
        <v>95</v>
      </c>
    </row>
    <row r="7577" spans="1:12" ht="45" x14ac:dyDescent="0.2">
      <c r="A7577" t="str">
        <f>VLOOKUP(B7577,StateFIPS!A$2:B$52,2)</f>
        <v>Texas</v>
      </c>
      <c r="B7577">
        <f t="shared" si="121"/>
        <v>48</v>
      </c>
      <c r="C7577" s="31" t="s">
        <v>842</v>
      </c>
      <c r="D7577" s="31" t="s">
        <v>93</v>
      </c>
      <c r="E7577" s="31" t="s">
        <v>3276</v>
      </c>
      <c r="F7577" s="31" t="s">
        <v>3277</v>
      </c>
      <c r="G7577" s="32">
        <v>7108</v>
      </c>
      <c r="H7577" s="31" t="s">
        <v>94</v>
      </c>
      <c r="I7577" s="32">
        <v>1616</v>
      </c>
      <c r="J7577" s="33">
        <v>4</v>
      </c>
      <c r="K7577" s="31" t="s">
        <v>94</v>
      </c>
      <c r="L7577" s="31" t="s">
        <v>95</v>
      </c>
    </row>
    <row r="7578" spans="1:12" ht="45" x14ac:dyDescent="0.2">
      <c r="A7578" t="str">
        <f>VLOOKUP(B7578,StateFIPS!A$2:B$52,2)</f>
        <v>Texas</v>
      </c>
      <c r="B7578">
        <f t="shared" si="121"/>
        <v>48</v>
      </c>
      <c r="C7578" s="31" t="s">
        <v>872</v>
      </c>
      <c r="D7578" s="31" t="s">
        <v>93</v>
      </c>
      <c r="E7578" s="31" t="s">
        <v>3276</v>
      </c>
      <c r="F7578" s="31" t="s">
        <v>3277</v>
      </c>
      <c r="G7578" s="32">
        <v>15338</v>
      </c>
      <c r="H7578" s="31" t="s">
        <v>94</v>
      </c>
      <c r="I7578" s="32">
        <v>3488</v>
      </c>
      <c r="J7578" s="33">
        <v>4</v>
      </c>
      <c r="K7578" s="31" t="s">
        <v>94</v>
      </c>
      <c r="L7578" s="31" t="s">
        <v>95</v>
      </c>
    </row>
    <row r="7579" spans="1:12" ht="45" x14ac:dyDescent="0.2">
      <c r="A7579" t="str">
        <f>VLOOKUP(B7579,StateFIPS!A$2:B$52,2)</f>
        <v>Texas</v>
      </c>
      <c r="B7579">
        <f t="shared" si="121"/>
        <v>48</v>
      </c>
      <c r="C7579" s="31" t="s">
        <v>2769</v>
      </c>
      <c r="D7579" s="31" t="s">
        <v>93</v>
      </c>
      <c r="E7579" s="31" t="s">
        <v>3276</v>
      </c>
      <c r="F7579" s="31" t="s">
        <v>3277</v>
      </c>
      <c r="G7579" s="32">
        <v>15338</v>
      </c>
      <c r="H7579" s="31" t="s">
        <v>94</v>
      </c>
      <c r="I7579" s="32">
        <v>3488</v>
      </c>
      <c r="J7579" s="33">
        <v>4</v>
      </c>
      <c r="K7579" s="31" t="s">
        <v>94</v>
      </c>
      <c r="L7579" s="31" t="s">
        <v>95</v>
      </c>
    </row>
    <row r="7580" spans="1:12" ht="45" x14ac:dyDescent="0.2">
      <c r="A7580" t="str">
        <f>VLOOKUP(B7580,StateFIPS!A$2:B$52,2)</f>
        <v>Texas</v>
      </c>
      <c r="B7580">
        <f t="shared" si="121"/>
        <v>48</v>
      </c>
      <c r="C7580" s="31" t="s">
        <v>3252</v>
      </c>
      <c r="D7580" s="31" t="s">
        <v>93</v>
      </c>
      <c r="E7580" s="31" t="s">
        <v>3276</v>
      </c>
      <c r="F7580" s="31" t="s">
        <v>3277</v>
      </c>
      <c r="G7580" s="32">
        <v>15338</v>
      </c>
      <c r="H7580" s="31" t="s">
        <v>94</v>
      </c>
      <c r="I7580" s="32">
        <v>3488</v>
      </c>
      <c r="J7580" s="33">
        <v>4</v>
      </c>
      <c r="K7580" s="31" t="s">
        <v>94</v>
      </c>
      <c r="L7580" s="31" t="s">
        <v>95</v>
      </c>
    </row>
    <row r="7581" spans="1:12" ht="45" x14ac:dyDescent="0.2">
      <c r="A7581" t="str">
        <f>VLOOKUP(B7581,StateFIPS!A$2:B$52,2)</f>
        <v>Texas</v>
      </c>
      <c r="B7581">
        <f t="shared" si="121"/>
        <v>48</v>
      </c>
      <c r="C7581" s="31" t="s">
        <v>3253</v>
      </c>
      <c r="D7581" s="31" t="s">
        <v>93</v>
      </c>
      <c r="E7581" s="31" t="s">
        <v>3276</v>
      </c>
      <c r="F7581" s="31" t="s">
        <v>3277</v>
      </c>
      <c r="G7581" s="32">
        <v>15338</v>
      </c>
      <c r="H7581" s="31" t="s">
        <v>94</v>
      </c>
      <c r="I7581" s="32">
        <v>3488</v>
      </c>
      <c r="J7581" s="33">
        <v>4</v>
      </c>
      <c r="K7581" s="31" t="s">
        <v>94</v>
      </c>
      <c r="L7581" s="31" t="s">
        <v>95</v>
      </c>
    </row>
    <row r="7582" spans="1:12" ht="45" x14ac:dyDescent="0.2">
      <c r="A7582" t="str">
        <f>VLOOKUP(B7582,StateFIPS!A$2:B$52,2)</f>
        <v>Texas</v>
      </c>
      <c r="B7582">
        <f t="shared" si="121"/>
        <v>48</v>
      </c>
      <c r="C7582" s="31" t="s">
        <v>2376</v>
      </c>
      <c r="D7582" s="31" t="s">
        <v>93</v>
      </c>
      <c r="E7582" s="31" t="s">
        <v>3276</v>
      </c>
      <c r="F7582" s="31" t="s">
        <v>3277</v>
      </c>
      <c r="G7582" s="32">
        <v>15338</v>
      </c>
      <c r="H7582" s="31" t="s">
        <v>94</v>
      </c>
      <c r="I7582" s="32">
        <v>3488</v>
      </c>
      <c r="J7582" s="33">
        <v>4</v>
      </c>
      <c r="K7582" s="31" t="s">
        <v>94</v>
      </c>
      <c r="L7582" s="31" t="s">
        <v>95</v>
      </c>
    </row>
    <row r="7583" spans="1:12" ht="45" x14ac:dyDescent="0.2">
      <c r="A7583" t="str">
        <f>VLOOKUP(B7583,StateFIPS!A$2:B$52,2)</f>
        <v>Arkansas</v>
      </c>
      <c r="B7583">
        <f t="shared" si="121"/>
        <v>5</v>
      </c>
      <c r="C7583" s="31" t="s">
        <v>542</v>
      </c>
      <c r="D7583" s="31" t="s">
        <v>93</v>
      </c>
      <c r="E7583" s="31" t="s">
        <v>3276</v>
      </c>
      <c r="F7583" s="31" t="s">
        <v>3277</v>
      </c>
      <c r="G7583" s="32">
        <v>13390</v>
      </c>
      <c r="H7583" s="31" t="s">
        <v>94</v>
      </c>
      <c r="I7583" s="32">
        <v>3023</v>
      </c>
      <c r="J7583" s="33">
        <v>4</v>
      </c>
      <c r="K7583" s="31" t="s">
        <v>94</v>
      </c>
      <c r="L7583" s="31" t="s">
        <v>95</v>
      </c>
    </row>
    <row r="7584" spans="1:12" ht="45" x14ac:dyDescent="0.2">
      <c r="A7584" t="str">
        <f>VLOOKUP(B7584,StateFIPS!A$2:B$52,2)</f>
        <v>Texas</v>
      </c>
      <c r="B7584">
        <f t="shared" si="121"/>
        <v>48</v>
      </c>
      <c r="C7584" s="31" t="s">
        <v>808</v>
      </c>
      <c r="D7584" s="31" t="s">
        <v>93</v>
      </c>
      <c r="E7584" s="31" t="s">
        <v>3276</v>
      </c>
      <c r="F7584" s="31" t="s">
        <v>3277</v>
      </c>
      <c r="G7584" s="32">
        <v>15338</v>
      </c>
      <c r="H7584" s="31" t="s">
        <v>94</v>
      </c>
      <c r="I7584" s="32">
        <v>3488</v>
      </c>
      <c r="J7584" s="33">
        <v>4</v>
      </c>
      <c r="K7584" s="31" t="s">
        <v>94</v>
      </c>
      <c r="L7584" s="31" t="s">
        <v>95</v>
      </c>
    </row>
    <row r="7585" spans="1:12" ht="45" x14ac:dyDescent="0.2">
      <c r="A7585" t="str">
        <f>VLOOKUP(B7585,StateFIPS!A$2:B$52,2)</f>
        <v>Texas</v>
      </c>
      <c r="B7585">
        <f t="shared" si="121"/>
        <v>48</v>
      </c>
      <c r="C7585" s="31" t="s">
        <v>2333</v>
      </c>
      <c r="D7585" s="31" t="s">
        <v>93</v>
      </c>
      <c r="E7585" s="31" t="s">
        <v>3276</v>
      </c>
      <c r="F7585" s="31" t="s">
        <v>3277</v>
      </c>
      <c r="G7585" s="32">
        <v>4437</v>
      </c>
      <c r="H7585" s="31" t="s">
        <v>94</v>
      </c>
      <c r="I7585" s="32">
        <v>1009</v>
      </c>
      <c r="J7585" s="33">
        <v>4</v>
      </c>
      <c r="K7585" s="31" t="s">
        <v>94</v>
      </c>
      <c r="L7585" s="31" t="s">
        <v>95</v>
      </c>
    </row>
    <row r="7586" spans="1:12" ht="45" x14ac:dyDescent="0.2">
      <c r="A7586" t="str">
        <f>VLOOKUP(B7586,StateFIPS!A$2:B$52,2)</f>
        <v>Texas</v>
      </c>
      <c r="B7586">
        <f t="shared" si="121"/>
        <v>48</v>
      </c>
      <c r="C7586" s="31" t="s">
        <v>855</v>
      </c>
      <c r="D7586" s="31" t="s">
        <v>93</v>
      </c>
      <c r="E7586" s="31" t="s">
        <v>3276</v>
      </c>
      <c r="F7586" s="31" t="s">
        <v>3277</v>
      </c>
      <c r="G7586" s="32">
        <v>3396</v>
      </c>
      <c r="H7586" s="31" t="s">
        <v>94</v>
      </c>
      <c r="I7586" s="32">
        <v>772</v>
      </c>
      <c r="J7586" s="33">
        <v>4</v>
      </c>
      <c r="K7586" s="31" t="s">
        <v>94</v>
      </c>
      <c r="L7586" s="31" t="s">
        <v>95</v>
      </c>
    </row>
    <row r="7587" spans="1:12" ht="45" x14ac:dyDescent="0.2">
      <c r="A7587" t="str">
        <f>VLOOKUP(B7587,StateFIPS!A$2:B$52,2)</f>
        <v>Texas</v>
      </c>
      <c r="B7587">
        <f t="shared" si="121"/>
        <v>48</v>
      </c>
      <c r="C7587" s="31" t="s">
        <v>859</v>
      </c>
      <c r="D7587" s="31" t="s">
        <v>93</v>
      </c>
      <c r="E7587" s="31" t="s">
        <v>3276</v>
      </c>
      <c r="F7587" s="31" t="s">
        <v>3277</v>
      </c>
      <c r="G7587" s="32">
        <v>5950</v>
      </c>
      <c r="H7587" s="31" t="s">
        <v>94</v>
      </c>
      <c r="I7587" s="32">
        <v>1353</v>
      </c>
      <c r="J7587" s="33">
        <v>4</v>
      </c>
      <c r="K7587" s="31" t="s">
        <v>94</v>
      </c>
      <c r="L7587" s="31" t="s">
        <v>95</v>
      </c>
    </row>
    <row r="7588" spans="1:12" ht="45" x14ac:dyDescent="0.2">
      <c r="A7588" t="str">
        <f>VLOOKUP(B7588,StateFIPS!A$2:B$52,2)</f>
        <v>Texas</v>
      </c>
      <c r="B7588">
        <f t="shared" si="121"/>
        <v>48</v>
      </c>
      <c r="C7588" s="31" t="s">
        <v>857</v>
      </c>
      <c r="D7588" s="31" t="s">
        <v>93</v>
      </c>
      <c r="E7588" s="31" t="s">
        <v>3276</v>
      </c>
      <c r="F7588" s="31" t="s">
        <v>3277</v>
      </c>
      <c r="G7588" s="32">
        <v>15338</v>
      </c>
      <c r="H7588" s="31" t="s">
        <v>94</v>
      </c>
      <c r="I7588" s="32">
        <v>3488</v>
      </c>
      <c r="J7588" s="33">
        <v>4</v>
      </c>
      <c r="K7588" s="31" t="s">
        <v>94</v>
      </c>
      <c r="L7588" s="31" t="s">
        <v>95</v>
      </c>
    </row>
    <row r="7589" spans="1:12" ht="45" x14ac:dyDescent="0.2">
      <c r="A7589" t="str">
        <f>VLOOKUP(B7589,StateFIPS!A$2:B$52,2)</f>
        <v>Texas</v>
      </c>
      <c r="B7589">
        <f t="shared" si="121"/>
        <v>48</v>
      </c>
      <c r="C7589" s="31" t="s">
        <v>850</v>
      </c>
      <c r="D7589" s="31" t="s">
        <v>93</v>
      </c>
      <c r="E7589" s="31" t="s">
        <v>3276</v>
      </c>
      <c r="F7589" s="31" t="s">
        <v>3277</v>
      </c>
      <c r="G7589" s="32">
        <v>15338</v>
      </c>
      <c r="H7589" s="31" t="s">
        <v>94</v>
      </c>
      <c r="I7589" s="32">
        <v>3488</v>
      </c>
      <c r="J7589" s="33">
        <v>4</v>
      </c>
      <c r="K7589" s="31" t="s">
        <v>94</v>
      </c>
      <c r="L7589" s="31" t="s">
        <v>95</v>
      </c>
    </row>
    <row r="7590" spans="1:12" ht="45" x14ac:dyDescent="0.2">
      <c r="A7590" t="str">
        <f>VLOOKUP(B7590,StateFIPS!A$2:B$52,2)</f>
        <v>Texas</v>
      </c>
      <c r="B7590">
        <f t="shared" si="121"/>
        <v>48</v>
      </c>
      <c r="C7590" s="31" t="s">
        <v>852</v>
      </c>
      <c r="D7590" s="31" t="s">
        <v>93</v>
      </c>
      <c r="E7590" s="31" t="s">
        <v>3276</v>
      </c>
      <c r="F7590" s="31" t="s">
        <v>3277</v>
      </c>
      <c r="G7590" s="32">
        <v>15338</v>
      </c>
      <c r="H7590" s="31" t="s">
        <v>94</v>
      </c>
      <c r="I7590" s="32">
        <v>3488</v>
      </c>
      <c r="J7590" s="33">
        <v>4</v>
      </c>
      <c r="K7590" s="31" t="s">
        <v>94</v>
      </c>
      <c r="L7590" s="31" t="s">
        <v>95</v>
      </c>
    </row>
    <row r="7591" spans="1:12" ht="45" x14ac:dyDescent="0.2">
      <c r="A7591" t="str">
        <f>VLOOKUP(B7591,StateFIPS!A$2:B$52,2)</f>
        <v>Arkansas</v>
      </c>
      <c r="B7591">
        <f t="shared" si="121"/>
        <v>5</v>
      </c>
      <c r="C7591" s="31" t="s">
        <v>611</v>
      </c>
      <c r="D7591" s="31" t="s">
        <v>93</v>
      </c>
      <c r="E7591" s="31" t="s">
        <v>3276</v>
      </c>
      <c r="F7591" s="31" t="s">
        <v>3277</v>
      </c>
      <c r="G7591" s="32">
        <v>15763</v>
      </c>
      <c r="H7591" s="31" t="s">
        <v>94</v>
      </c>
      <c r="I7591" s="32">
        <v>3559</v>
      </c>
      <c r="J7591" s="33">
        <v>4</v>
      </c>
      <c r="K7591" s="31" t="s">
        <v>94</v>
      </c>
      <c r="L7591" s="31" t="s">
        <v>95</v>
      </c>
    </row>
    <row r="7592" spans="1:12" ht="45" x14ac:dyDescent="0.2">
      <c r="A7592" t="str">
        <f>VLOOKUP(B7592,StateFIPS!A$2:B$52,2)</f>
        <v>Arkansas</v>
      </c>
      <c r="B7592">
        <f t="shared" si="121"/>
        <v>5</v>
      </c>
      <c r="C7592" s="31" t="s">
        <v>2690</v>
      </c>
      <c r="D7592" s="31" t="s">
        <v>93</v>
      </c>
      <c r="E7592" s="31" t="s">
        <v>3276</v>
      </c>
      <c r="F7592" s="31" t="s">
        <v>3277</v>
      </c>
      <c r="G7592" s="32">
        <v>21195</v>
      </c>
      <c r="H7592" s="31" t="s">
        <v>94</v>
      </c>
      <c r="I7592" s="32">
        <v>4786</v>
      </c>
      <c r="J7592" s="33">
        <v>4</v>
      </c>
      <c r="K7592" s="31" t="s">
        <v>94</v>
      </c>
      <c r="L7592" s="31" t="s">
        <v>95</v>
      </c>
    </row>
    <row r="7593" spans="1:12" ht="45" x14ac:dyDescent="0.2">
      <c r="A7593" t="str">
        <f>VLOOKUP(B7593,StateFIPS!A$2:B$52,2)</f>
        <v>Texas</v>
      </c>
      <c r="B7593">
        <f t="shared" si="121"/>
        <v>48</v>
      </c>
      <c r="C7593" s="31" t="s">
        <v>854</v>
      </c>
      <c r="D7593" s="31" t="s">
        <v>93</v>
      </c>
      <c r="E7593" s="31" t="s">
        <v>3276</v>
      </c>
      <c r="F7593" s="31" t="s">
        <v>3277</v>
      </c>
      <c r="G7593" s="32">
        <v>10605</v>
      </c>
      <c r="H7593" s="31" t="s">
        <v>94</v>
      </c>
      <c r="I7593" s="32">
        <v>2412</v>
      </c>
      <c r="J7593" s="33">
        <v>4</v>
      </c>
      <c r="K7593" s="31" t="s">
        <v>94</v>
      </c>
      <c r="L7593" s="31" t="s">
        <v>95</v>
      </c>
    </row>
    <row r="7594" spans="1:12" ht="45" x14ac:dyDescent="0.2">
      <c r="A7594" t="str">
        <f>VLOOKUP(B7594,StateFIPS!A$2:B$52,2)</f>
        <v>Texas</v>
      </c>
      <c r="B7594">
        <f t="shared" si="121"/>
        <v>48</v>
      </c>
      <c r="C7594" s="31" t="s">
        <v>887</v>
      </c>
      <c r="D7594" s="31" t="s">
        <v>93</v>
      </c>
      <c r="E7594" s="31" t="s">
        <v>3276</v>
      </c>
      <c r="F7594" s="31" t="s">
        <v>3277</v>
      </c>
      <c r="G7594" s="32">
        <v>4112</v>
      </c>
      <c r="H7594" s="31" t="s">
        <v>94</v>
      </c>
      <c r="I7594" s="32">
        <v>935</v>
      </c>
      <c r="J7594" s="33">
        <v>4</v>
      </c>
      <c r="K7594" s="31" t="s">
        <v>94</v>
      </c>
      <c r="L7594" s="31" t="s">
        <v>95</v>
      </c>
    </row>
    <row r="7595" spans="1:12" ht="45" x14ac:dyDescent="0.2">
      <c r="A7595" t="str">
        <f>VLOOKUP(B7595,StateFIPS!A$2:B$52,2)</f>
        <v>Texas</v>
      </c>
      <c r="B7595">
        <f t="shared" si="121"/>
        <v>48</v>
      </c>
      <c r="C7595" s="31" t="s">
        <v>860</v>
      </c>
      <c r="D7595" s="31" t="s">
        <v>93</v>
      </c>
      <c r="E7595" s="31" t="s">
        <v>3276</v>
      </c>
      <c r="F7595" s="31" t="s">
        <v>3277</v>
      </c>
      <c r="G7595" s="32">
        <v>5687</v>
      </c>
      <c r="H7595" s="31" t="s">
        <v>94</v>
      </c>
      <c r="I7595" s="32">
        <v>1293</v>
      </c>
      <c r="J7595" s="33">
        <v>4</v>
      </c>
      <c r="K7595" s="31" t="s">
        <v>94</v>
      </c>
      <c r="L7595" s="31" t="s">
        <v>95</v>
      </c>
    </row>
    <row r="7596" spans="1:12" ht="45" x14ac:dyDescent="0.2">
      <c r="A7596" t="str">
        <f>VLOOKUP(B7596,StateFIPS!A$2:B$52,2)</f>
        <v>Texas</v>
      </c>
      <c r="B7596">
        <f t="shared" si="121"/>
        <v>48</v>
      </c>
      <c r="C7596" s="31" t="s">
        <v>861</v>
      </c>
      <c r="D7596" s="31" t="s">
        <v>93</v>
      </c>
      <c r="E7596" s="31" t="s">
        <v>3276</v>
      </c>
      <c r="F7596" s="31" t="s">
        <v>3277</v>
      </c>
      <c r="G7596" s="32">
        <v>24413</v>
      </c>
      <c r="H7596" s="31" t="s">
        <v>94</v>
      </c>
      <c r="I7596" s="32">
        <v>5552</v>
      </c>
      <c r="J7596" s="33">
        <v>4</v>
      </c>
      <c r="K7596" s="31" t="s">
        <v>94</v>
      </c>
      <c r="L7596" s="31" t="s">
        <v>95</v>
      </c>
    </row>
    <row r="7597" spans="1:12" ht="45" x14ac:dyDescent="0.2">
      <c r="A7597" t="str">
        <f>VLOOKUP(B7597,StateFIPS!A$2:B$52,2)</f>
        <v>Arkansas</v>
      </c>
      <c r="B7597">
        <f t="shared" si="121"/>
        <v>5</v>
      </c>
      <c r="C7597" s="31" t="s">
        <v>2689</v>
      </c>
      <c r="D7597" s="31" t="s">
        <v>93</v>
      </c>
      <c r="E7597" s="31" t="s">
        <v>3276</v>
      </c>
      <c r="F7597" s="31" t="s">
        <v>3277</v>
      </c>
      <c r="G7597" s="32">
        <v>22724</v>
      </c>
      <c r="H7597" s="31" t="s">
        <v>94</v>
      </c>
      <c r="I7597" s="32">
        <v>5131</v>
      </c>
      <c r="J7597" s="33">
        <v>4</v>
      </c>
      <c r="K7597" s="31" t="s">
        <v>94</v>
      </c>
      <c r="L7597" s="31" t="s">
        <v>95</v>
      </c>
    </row>
    <row r="7598" spans="1:12" ht="45" x14ac:dyDescent="0.2">
      <c r="A7598" t="str">
        <f>VLOOKUP(B7598,StateFIPS!A$2:B$52,2)</f>
        <v>Texas</v>
      </c>
      <c r="B7598">
        <f t="shared" si="121"/>
        <v>48</v>
      </c>
      <c r="C7598" s="31" t="s">
        <v>863</v>
      </c>
      <c r="D7598" s="31" t="s">
        <v>93</v>
      </c>
      <c r="E7598" s="31" t="s">
        <v>3276</v>
      </c>
      <c r="F7598" s="31" t="s">
        <v>3277</v>
      </c>
      <c r="G7598" s="32">
        <v>15338</v>
      </c>
      <c r="H7598" s="31" t="s">
        <v>94</v>
      </c>
      <c r="I7598" s="32">
        <v>3488</v>
      </c>
      <c r="J7598" s="33">
        <v>4</v>
      </c>
      <c r="K7598" s="31" t="s">
        <v>94</v>
      </c>
      <c r="L7598" s="31" t="s">
        <v>95</v>
      </c>
    </row>
    <row r="7599" spans="1:12" ht="45" x14ac:dyDescent="0.2">
      <c r="A7599" t="str">
        <f>VLOOKUP(B7599,StateFIPS!A$2:B$52,2)</f>
        <v>Texas</v>
      </c>
      <c r="B7599">
        <f t="shared" si="121"/>
        <v>48</v>
      </c>
      <c r="C7599" s="31" t="s">
        <v>864</v>
      </c>
      <c r="D7599" s="31" t="s">
        <v>93</v>
      </c>
      <c r="E7599" s="31" t="s">
        <v>3276</v>
      </c>
      <c r="F7599" s="31" t="s">
        <v>3277</v>
      </c>
      <c r="G7599" s="32">
        <v>15338</v>
      </c>
      <c r="H7599" s="31" t="s">
        <v>94</v>
      </c>
      <c r="I7599" s="32">
        <v>3488</v>
      </c>
      <c r="J7599" s="33">
        <v>4</v>
      </c>
      <c r="K7599" s="31" t="s">
        <v>94</v>
      </c>
      <c r="L7599" s="31" t="s">
        <v>95</v>
      </c>
    </row>
    <row r="7600" spans="1:12" ht="45" x14ac:dyDescent="0.2">
      <c r="A7600" t="str">
        <f>VLOOKUP(B7600,StateFIPS!A$2:B$52,2)</f>
        <v>Alabama</v>
      </c>
      <c r="B7600">
        <f t="shared" si="121"/>
        <v>1</v>
      </c>
      <c r="C7600" s="31" t="s">
        <v>575</v>
      </c>
      <c r="D7600" s="31" t="s">
        <v>93</v>
      </c>
      <c r="E7600" s="31" t="s">
        <v>3276</v>
      </c>
      <c r="F7600" s="31" t="s">
        <v>3277</v>
      </c>
      <c r="G7600" s="32">
        <v>1847</v>
      </c>
      <c r="H7600" s="31" t="s">
        <v>94</v>
      </c>
      <c r="I7600" s="32">
        <v>458</v>
      </c>
      <c r="J7600" s="33">
        <v>4</v>
      </c>
      <c r="K7600" s="31" t="s">
        <v>94</v>
      </c>
      <c r="L7600" s="31" t="s">
        <v>95</v>
      </c>
    </row>
    <row r="7601" spans="1:12" ht="45" x14ac:dyDescent="0.2">
      <c r="A7601" t="str">
        <f>VLOOKUP(B7601,StateFIPS!A$2:B$52,2)</f>
        <v>Texas</v>
      </c>
      <c r="B7601">
        <f t="shared" si="121"/>
        <v>48</v>
      </c>
      <c r="C7601" s="31" t="s">
        <v>2418</v>
      </c>
      <c r="D7601" s="31" t="s">
        <v>93</v>
      </c>
      <c r="E7601" s="31" t="s">
        <v>3276</v>
      </c>
      <c r="F7601" s="31" t="s">
        <v>3277</v>
      </c>
      <c r="G7601" s="32">
        <v>4495</v>
      </c>
      <c r="H7601" s="31" t="s">
        <v>94</v>
      </c>
      <c r="I7601" s="32">
        <v>1022</v>
      </c>
      <c r="J7601" s="33">
        <v>4</v>
      </c>
      <c r="K7601" s="31" t="s">
        <v>94</v>
      </c>
      <c r="L7601" s="31" t="s">
        <v>95</v>
      </c>
    </row>
    <row r="7602" spans="1:12" ht="45" x14ac:dyDescent="0.2">
      <c r="A7602" t="str">
        <f>VLOOKUP(B7602,StateFIPS!A$2:B$52,2)</f>
        <v>Texas</v>
      </c>
      <c r="B7602">
        <f t="shared" si="121"/>
        <v>48</v>
      </c>
      <c r="C7602" s="31" t="s">
        <v>882</v>
      </c>
      <c r="D7602" s="31" t="s">
        <v>93</v>
      </c>
      <c r="E7602" s="31" t="s">
        <v>3276</v>
      </c>
      <c r="F7602" s="31" t="s">
        <v>3277</v>
      </c>
      <c r="G7602" s="32">
        <v>15338</v>
      </c>
      <c r="H7602" s="31" t="s">
        <v>94</v>
      </c>
      <c r="I7602" s="32">
        <v>3488</v>
      </c>
      <c r="J7602" s="33">
        <v>4</v>
      </c>
      <c r="K7602" s="31" t="s">
        <v>94</v>
      </c>
      <c r="L7602" s="31" t="s">
        <v>95</v>
      </c>
    </row>
    <row r="7603" spans="1:12" ht="45" x14ac:dyDescent="0.2">
      <c r="A7603" t="str">
        <f>VLOOKUP(B7603,StateFIPS!A$2:B$52,2)</f>
        <v>Texas</v>
      </c>
      <c r="B7603">
        <f t="shared" si="121"/>
        <v>48</v>
      </c>
      <c r="C7603" s="31" t="s">
        <v>866</v>
      </c>
      <c r="D7603" s="31" t="s">
        <v>93</v>
      </c>
      <c r="E7603" s="31" t="s">
        <v>3276</v>
      </c>
      <c r="F7603" s="31" t="s">
        <v>3277</v>
      </c>
      <c r="G7603" s="32">
        <v>15338</v>
      </c>
      <c r="H7603" s="31" t="s">
        <v>94</v>
      </c>
      <c r="I7603" s="32">
        <v>3488</v>
      </c>
      <c r="J7603" s="33">
        <v>4</v>
      </c>
      <c r="K7603" s="31" t="s">
        <v>94</v>
      </c>
      <c r="L7603" s="31" t="s">
        <v>95</v>
      </c>
    </row>
    <row r="7604" spans="1:12" ht="45" x14ac:dyDescent="0.2">
      <c r="A7604" t="str">
        <f>VLOOKUP(B7604,StateFIPS!A$2:B$52,2)</f>
        <v>Texas</v>
      </c>
      <c r="B7604">
        <f t="shared" si="121"/>
        <v>48</v>
      </c>
      <c r="C7604" s="31" t="s">
        <v>873</v>
      </c>
      <c r="D7604" s="31" t="s">
        <v>93</v>
      </c>
      <c r="E7604" s="31" t="s">
        <v>3276</v>
      </c>
      <c r="F7604" s="31" t="s">
        <v>3277</v>
      </c>
      <c r="G7604" s="32">
        <v>15338</v>
      </c>
      <c r="H7604" s="31" t="s">
        <v>94</v>
      </c>
      <c r="I7604" s="32">
        <v>3488</v>
      </c>
      <c r="J7604" s="33">
        <v>4</v>
      </c>
      <c r="K7604" s="31" t="s">
        <v>94</v>
      </c>
      <c r="L7604" s="31" t="s">
        <v>95</v>
      </c>
    </row>
    <row r="7605" spans="1:12" ht="45" x14ac:dyDescent="0.2">
      <c r="A7605" t="str">
        <f>VLOOKUP(B7605,StateFIPS!A$2:B$52,2)</f>
        <v>Texas</v>
      </c>
      <c r="B7605">
        <f t="shared" si="121"/>
        <v>48</v>
      </c>
      <c r="C7605" s="31" t="s">
        <v>3225</v>
      </c>
      <c r="D7605" s="31" t="s">
        <v>93</v>
      </c>
      <c r="E7605" s="31" t="s">
        <v>3276</v>
      </c>
      <c r="F7605" s="31" t="s">
        <v>3277</v>
      </c>
      <c r="G7605" s="32">
        <v>15338</v>
      </c>
      <c r="H7605" s="31" t="s">
        <v>94</v>
      </c>
      <c r="I7605" s="32">
        <v>3488</v>
      </c>
      <c r="J7605" s="33">
        <v>4</v>
      </c>
      <c r="K7605" s="31" t="s">
        <v>94</v>
      </c>
      <c r="L7605" s="31" t="s">
        <v>95</v>
      </c>
    </row>
    <row r="7606" spans="1:12" ht="45" x14ac:dyDescent="0.2">
      <c r="A7606" t="str">
        <f>VLOOKUP(B7606,StateFIPS!A$2:B$52,2)</f>
        <v>Arkansas</v>
      </c>
      <c r="B7606">
        <f t="shared" si="121"/>
        <v>5</v>
      </c>
      <c r="C7606" s="31" t="s">
        <v>2686</v>
      </c>
      <c r="D7606" s="31" t="s">
        <v>93</v>
      </c>
      <c r="E7606" s="31" t="s">
        <v>3276</v>
      </c>
      <c r="F7606" s="31" t="s">
        <v>3277</v>
      </c>
      <c r="G7606" s="32">
        <v>8985</v>
      </c>
      <c r="H7606" s="31" t="s">
        <v>94</v>
      </c>
      <c r="I7606" s="32">
        <v>2029</v>
      </c>
      <c r="J7606" s="33">
        <v>4</v>
      </c>
      <c r="K7606" s="31" t="s">
        <v>94</v>
      </c>
      <c r="L7606" s="31" t="s">
        <v>95</v>
      </c>
    </row>
    <row r="7607" spans="1:12" ht="45" x14ac:dyDescent="0.2">
      <c r="A7607" t="str">
        <f>VLOOKUP(B7607,StateFIPS!A$2:B$52,2)</f>
        <v>Texas</v>
      </c>
      <c r="B7607">
        <f t="shared" si="121"/>
        <v>48</v>
      </c>
      <c r="C7607" s="31" t="s">
        <v>2718</v>
      </c>
      <c r="D7607" s="31" t="s">
        <v>93</v>
      </c>
      <c r="E7607" s="31" t="s">
        <v>3276</v>
      </c>
      <c r="F7607" s="31" t="s">
        <v>3277</v>
      </c>
      <c r="G7607" s="32">
        <v>15338</v>
      </c>
      <c r="H7607" s="31" t="s">
        <v>94</v>
      </c>
      <c r="I7607" s="32">
        <v>3488</v>
      </c>
      <c r="J7607" s="33">
        <v>4</v>
      </c>
      <c r="K7607" s="31" t="s">
        <v>94</v>
      </c>
      <c r="L7607" s="31" t="s">
        <v>95</v>
      </c>
    </row>
    <row r="7608" spans="1:12" ht="45" x14ac:dyDescent="0.2">
      <c r="A7608" t="str">
        <f>VLOOKUP(B7608,StateFIPS!A$2:B$52,2)</f>
        <v>Arkansas</v>
      </c>
      <c r="B7608">
        <f t="shared" si="121"/>
        <v>5</v>
      </c>
      <c r="C7608" s="31" t="s">
        <v>608</v>
      </c>
      <c r="D7608" s="31" t="s">
        <v>93</v>
      </c>
      <c r="E7608" s="31" t="s">
        <v>3276</v>
      </c>
      <c r="F7608" s="31" t="s">
        <v>3277</v>
      </c>
      <c r="G7608" s="32">
        <v>5685</v>
      </c>
      <c r="H7608" s="31" t="s">
        <v>94</v>
      </c>
      <c r="I7608" s="32">
        <v>1284</v>
      </c>
      <c r="J7608" s="33">
        <v>4</v>
      </c>
      <c r="K7608" s="31" t="s">
        <v>94</v>
      </c>
      <c r="L7608" s="31" t="s">
        <v>95</v>
      </c>
    </row>
    <row r="7609" spans="1:12" ht="45" x14ac:dyDescent="0.2">
      <c r="A7609" t="str">
        <f>VLOOKUP(B7609,StateFIPS!A$2:B$52,2)</f>
        <v>Texas</v>
      </c>
      <c r="B7609">
        <f t="shared" si="121"/>
        <v>48</v>
      </c>
      <c r="C7609" s="31" t="s">
        <v>888</v>
      </c>
      <c r="D7609" s="31" t="s">
        <v>93</v>
      </c>
      <c r="E7609" s="31" t="s">
        <v>3276</v>
      </c>
      <c r="F7609" s="31" t="s">
        <v>3277</v>
      </c>
      <c r="G7609" s="32">
        <v>4742</v>
      </c>
      <c r="H7609" s="31" t="s">
        <v>94</v>
      </c>
      <c r="I7609" s="32">
        <v>1078</v>
      </c>
      <c r="J7609" s="33">
        <v>4</v>
      </c>
      <c r="K7609" s="31" t="s">
        <v>94</v>
      </c>
      <c r="L7609" s="31" t="s">
        <v>95</v>
      </c>
    </row>
    <row r="7610" spans="1:12" ht="45" x14ac:dyDescent="0.2">
      <c r="A7610" t="str">
        <f>VLOOKUP(B7610,StateFIPS!A$2:B$52,2)</f>
        <v>Texas</v>
      </c>
      <c r="B7610">
        <f t="shared" si="121"/>
        <v>48</v>
      </c>
      <c r="C7610" s="31" t="s">
        <v>3228</v>
      </c>
      <c r="D7610" s="31" t="s">
        <v>93</v>
      </c>
      <c r="E7610" s="31" t="s">
        <v>3276</v>
      </c>
      <c r="F7610" s="31" t="s">
        <v>3277</v>
      </c>
      <c r="G7610" s="32">
        <v>15338</v>
      </c>
      <c r="H7610" s="31" t="s">
        <v>94</v>
      </c>
      <c r="I7610" s="32">
        <v>3488</v>
      </c>
      <c r="J7610" s="33">
        <v>4</v>
      </c>
      <c r="K7610" s="31" t="s">
        <v>94</v>
      </c>
      <c r="L7610" s="31" t="s">
        <v>95</v>
      </c>
    </row>
    <row r="7611" spans="1:12" ht="45" x14ac:dyDescent="0.2">
      <c r="A7611" t="str">
        <f>VLOOKUP(B7611,StateFIPS!A$2:B$52,2)</f>
        <v>Arkansas</v>
      </c>
      <c r="B7611">
        <f t="shared" si="121"/>
        <v>5</v>
      </c>
      <c r="C7611" s="31" t="s">
        <v>613</v>
      </c>
      <c r="D7611" s="31" t="s">
        <v>93</v>
      </c>
      <c r="E7611" s="31" t="s">
        <v>3276</v>
      </c>
      <c r="F7611" s="31" t="s">
        <v>3277</v>
      </c>
      <c r="G7611" s="32">
        <v>27847</v>
      </c>
      <c r="H7611" s="31" t="s">
        <v>94</v>
      </c>
      <c r="I7611" s="32">
        <v>6288</v>
      </c>
      <c r="J7611" s="33">
        <v>4</v>
      </c>
      <c r="K7611" s="31" t="s">
        <v>94</v>
      </c>
      <c r="L7611" s="31" t="s">
        <v>95</v>
      </c>
    </row>
    <row r="7612" spans="1:12" ht="45" x14ac:dyDescent="0.2">
      <c r="A7612" t="str">
        <f>VLOOKUP(B7612,StateFIPS!A$2:B$52,2)</f>
        <v>Texas</v>
      </c>
      <c r="B7612">
        <f t="shared" si="121"/>
        <v>48</v>
      </c>
      <c r="C7612" s="31" t="s">
        <v>2767</v>
      </c>
      <c r="D7612" s="31" t="s">
        <v>93</v>
      </c>
      <c r="E7612" s="31" t="s">
        <v>3276</v>
      </c>
      <c r="F7612" s="31" t="s">
        <v>3277</v>
      </c>
      <c r="G7612" s="32">
        <v>15338</v>
      </c>
      <c r="H7612" s="31" t="s">
        <v>94</v>
      </c>
      <c r="I7612" s="32">
        <v>3488</v>
      </c>
      <c r="J7612" s="33">
        <v>4</v>
      </c>
      <c r="K7612" s="31" t="s">
        <v>94</v>
      </c>
      <c r="L7612" s="31" t="s">
        <v>95</v>
      </c>
    </row>
    <row r="7613" spans="1:12" ht="45" x14ac:dyDescent="0.2">
      <c r="A7613" t="str">
        <f>VLOOKUP(B7613,StateFIPS!A$2:B$52,2)</f>
        <v>Arkansas</v>
      </c>
      <c r="B7613">
        <f t="shared" si="121"/>
        <v>5</v>
      </c>
      <c r="C7613" s="31" t="s">
        <v>616</v>
      </c>
      <c r="D7613" s="31" t="s">
        <v>93</v>
      </c>
      <c r="E7613" s="31" t="s">
        <v>3276</v>
      </c>
      <c r="F7613" s="31" t="s">
        <v>3277</v>
      </c>
      <c r="G7613" s="32">
        <v>5130</v>
      </c>
      <c r="H7613" s="31" t="s">
        <v>94</v>
      </c>
      <c r="I7613" s="32">
        <v>1158</v>
      </c>
      <c r="J7613" s="33">
        <v>4</v>
      </c>
      <c r="K7613" s="31" t="s">
        <v>94</v>
      </c>
      <c r="L7613" s="31" t="s">
        <v>95</v>
      </c>
    </row>
    <row r="7614" spans="1:12" ht="45" x14ac:dyDescent="0.2">
      <c r="A7614" t="str">
        <f>VLOOKUP(B7614,StateFIPS!A$2:B$52,2)</f>
        <v>Texas</v>
      </c>
      <c r="B7614">
        <f t="shared" si="121"/>
        <v>48</v>
      </c>
      <c r="C7614" s="31" t="s">
        <v>3229</v>
      </c>
      <c r="D7614" s="31" t="s">
        <v>93</v>
      </c>
      <c r="E7614" s="31" t="s">
        <v>3276</v>
      </c>
      <c r="F7614" s="31" t="s">
        <v>3277</v>
      </c>
      <c r="G7614" s="32">
        <v>15338</v>
      </c>
      <c r="H7614" s="31" t="s">
        <v>94</v>
      </c>
      <c r="I7614" s="32">
        <v>3488</v>
      </c>
      <c r="J7614" s="33">
        <v>4</v>
      </c>
      <c r="K7614" s="31" t="s">
        <v>94</v>
      </c>
      <c r="L7614" s="31" t="s">
        <v>95</v>
      </c>
    </row>
    <row r="7615" spans="1:12" ht="45" x14ac:dyDescent="0.2">
      <c r="A7615" t="str">
        <f>VLOOKUP(B7615,StateFIPS!A$2:B$52,2)</f>
        <v>Texas</v>
      </c>
      <c r="B7615">
        <f t="shared" si="121"/>
        <v>48</v>
      </c>
      <c r="C7615" s="31" t="s">
        <v>3227</v>
      </c>
      <c r="D7615" s="31" t="s">
        <v>93</v>
      </c>
      <c r="E7615" s="31" t="s">
        <v>3276</v>
      </c>
      <c r="F7615" s="31" t="s">
        <v>3277</v>
      </c>
      <c r="G7615" s="32">
        <v>15338</v>
      </c>
      <c r="H7615" s="31" t="s">
        <v>94</v>
      </c>
      <c r="I7615" s="32">
        <v>3488</v>
      </c>
      <c r="J7615" s="33">
        <v>4</v>
      </c>
      <c r="K7615" s="31" t="s">
        <v>94</v>
      </c>
      <c r="L7615" s="31" t="s">
        <v>95</v>
      </c>
    </row>
    <row r="7616" spans="1:12" ht="45" x14ac:dyDescent="0.2">
      <c r="A7616" t="str">
        <f>VLOOKUP(B7616,StateFIPS!A$2:B$52,2)</f>
        <v>Texas</v>
      </c>
      <c r="B7616">
        <f t="shared" si="121"/>
        <v>48</v>
      </c>
      <c r="C7616" s="31" t="s">
        <v>2498</v>
      </c>
      <c r="D7616" s="31" t="s">
        <v>93</v>
      </c>
      <c r="E7616" s="31" t="s">
        <v>3276</v>
      </c>
      <c r="F7616" s="31" t="s">
        <v>3277</v>
      </c>
      <c r="G7616" s="32">
        <v>5536</v>
      </c>
      <c r="H7616" s="31" t="s">
        <v>94</v>
      </c>
      <c r="I7616" s="32">
        <v>1259</v>
      </c>
      <c r="J7616" s="33">
        <v>4</v>
      </c>
      <c r="K7616" s="31" t="s">
        <v>94</v>
      </c>
      <c r="L7616" s="31" t="s">
        <v>95</v>
      </c>
    </row>
    <row r="7617" spans="1:12" ht="45" x14ac:dyDescent="0.2">
      <c r="A7617" t="str">
        <f>VLOOKUP(B7617,StateFIPS!A$2:B$52,2)</f>
        <v>Texas</v>
      </c>
      <c r="B7617">
        <f t="shared" si="121"/>
        <v>48</v>
      </c>
      <c r="C7617" s="31" t="s">
        <v>2302</v>
      </c>
      <c r="D7617" s="31" t="s">
        <v>93</v>
      </c>
      <c r="E7617" s="31" t="s">
        <v>3276</v>
      </c>
      <c r="F7617" s="31" t="s">
        <v>3277</v>
      </c>
      <c r="G7617" s="32">
        <v>4951</v>
      </c>
      <c r="H7617" s="31" t="s">
        <v>94</v>
      </c>
      <c r="I7617" s="32">
        <v>1126</v>
      </c>
      <c r="J7617" s="33">
        <v>4</v>
      </c>
      <c r="K7617" s="31" t="s">
        <v>94</v>
      </c>
      <c r="L7617" s="31" t="s">
        <v>95</v>
      </c>
    </row>
    <row r="7618" spans="1:12" ht="45" x14ac:dyDescent="0.2">
      <c r="A7618" t="str">
        <f>VLOOKUP(B7618,StateFIPS!A$2:B$52,2)</f>
        <v>Texas</v>
      </c>
      <c r="B7618">
        <f t="shared" si="121"/>
        <v>48</v>
      </c>
      <c r="C7618" s="31" t="s">
        <v>2503</v>
      </c>
      <c r="D7618" s="31" t="s">
        <v>93</v>
      </c>
      <c r="E7618" s="31" t="s">
        <v>3276</v>
      </c>
      <c r="F7618" s="31" t="s">
        <v>3277</v>
      </c>
      <c r="G7618" s="32">
        <v>15338</v>
      </c>
      <c r="H7618" s="31" t="s">
        <v>94</v>
      </c>
      <c r="I7618" s="32">
        <v>3488</v>
      </c>
      <c r="J7618" s="33">
        <v>4</v>
      </c>
      <c r="K7618" s="31" t="s">
        <v>94</v>
      </c>
      <c r="L7618" s="31" t="s">
        <v>95</v>
      </c>
    </row>
    <row r="7619" spans="1:12" ht="45" x14ac:dyDescent="0.2">
      <c r="A7619" t="str">
        <f>VLOOKUP(B7619,StateFIPS!A$2:B$52,2)</f>
        <v>Wisconsin</v>
      </c>
      <c r="B7619">
        <f t="shared" ref="B7619:B7682" si="122">VALUE(LEFT(C7619,2))</f>
        <v>55</v>
      </c>
      <c r="C7619" s="31" t="s">
        <v>2419</v>
      </c>
      <c r="D7619" s="31" t="s">
        <v>93</v>
      </c>
      <c r="E7619" s="31" t="s">
        <v>3276</v>
      </c>
      <c r="F7619" s="31" t="s">
        <v>3277</v>
      </c>
      <c r="G7619" s="32">
        <v>132199</v>
      </c>
      <c r="H7619" s="31" t="s">
        <v>94</v>
      </c>
      <c r="I7619" s="32">
        <v>29054</v>
      </c>
      <c r="J7619" s="33">
        <v>5</v>
      </c>
      <c r="K7619" s="31" t="s">
        <v>94</v>
      </c>
      <c r="L7619" s="31" t="s">
        <v>95</v>
      </c>
    </row>
    <row r="7620" spans="1:12" ht="45" x14ac:dyDescent="0.2">
      <c r="A7620" t="str">
        <f>VLOOKUP(B7620,StateFIPS!A$2:B$52,2)</f>
        <v>Wisconsin</v>
      </c>
      <c r="B7620">
        <f t="shared" si="122"/>
        <v>55</v>
      </c>
      <c r="C7620" s="31" t="s">
        <v>2404</v>
      </c>
      <c r="D7620" s="31" t="s">
        <v>93</v>
      </c>
      <c r="E7620" s="31" t="s">
        <v>3276</v>
      </c>
      <c r="F7620" s="31" t="s">
        <v>3277</v>
      </c>
      <c r="G7620" s="32">
        <v>15092</v>
      </c>
      <c r="H7620" s="31" t="s">
        <v>94</v>
      </c>
      <c r="I7620" s="32">
        <v>3317</v>
      </c>
      <c r="J7620" s="33">
        <v>5</v>
      </c>
      <c r="K7620" s="31" t="s">
        <v>94</v>
      </c>
      <c r="L7620" s="31" t="s">
        <v>95</v>
      </c>
    </row>
    <row r="7621" spans="1:12" ht="45" x14ac:dyDescent="0.2">
      <c r="A7621" t="str">
        <f>VLOOKUP(B7621,StateFIPS!A$2:B$52,2)</f>
        <v>Wisconsin</v>
      </c>
      <c r="B7621">
        <f t="shared" si="122"/>
        <v>55</v>
      </c>
      <c r="C7621" s="31" t="s">
        <v>2417</v>
      </c>
      <c r="D7621" s="31" t="s">
        <v>93</v>
      </c>
      <c r="E7621" s="31" t="s">
        <v>3276</v>
      </c>
      <c r="F7621" s="31" t="s">
        <v>3277</v>
      </c>
      <c r="G7621" s="32">
        <v>26059</v>
      </c>
      <c r="H7621" s="31" t="s">
        <v>94</v>
      </c>
      <c r="I7621" s="32">
        <v>5727</v>
      </c>
      <c r="J7621" s="33">
        <v>5</v>
      </c>
      <c r="K7621" s="31" t="s">
        <v>94</v>
      </c>
      <c r="L7621" s="31" t="s">
        <v>95</v>
      </c>
    </row>
    <row r="7622" spans="1:12" ht="45" x14ac:dyDescent="0.2">
      <c r="A7622" t="str">
        <f>VLOOKUP(B7622,StateFIPS!A$2:B$52,2)</f>
        <v>Wisconsin</v>
      </c>
      <c r="B7622">
        <f t="shared" si="122"/>
        <v>55</v>
      </c>
      <c r="C7622" s="31" t="s">
        <v>2406</v>
      </c>
      <c r="D7622" s="31" t="s">
        <v>93</v>
      </c>
      <c r="E7622" s="31" t="s">
        <v>3276</v>
      </c>
      <c r="F7622" s="31" t="s">
        <v>3277</v>
      </c>
      <c r="G7622" s="32">
        <v>15464</v>
      </c>
      <c r="H7622" s="31" t="s">
        <v>94</v>
      </c>
      <c r="I7622" s="32">
        <v>3399</v>
      </c>
      <c r="J7622" s="33">
        <v>5</v>
      </c>
      <c r="K7622" s="31" t="s">
        <v>94</v>
      </c>
      <c r="L7622" s="31" t="s">
        <v>95</v>
      </c>
    </row>
    <row r="7623" spans="1:12" ht="45" x14ac:dyDescent="0.2">
      <c r="A7623" t="str">
        <f>VLOOKUP(B7623,StateFIPS!A$2:B$52,2)</f>
        <v>Wisconsin</v>
      </c>
      <c r="B7623">
        <f t="shared" si="122"/>
        <v>55</v>
      </c>
      <c r="C7623" s="31" t="s">
        <v>2451</v>
      </c>
      <c r="D7623" s="31" t="s">
        <v>93</v>
      </c>
      <c r="E7623" s="31" t="s">
        <v>3276</v>
      </c>
      <c r="F7623" s="31" t="s">
        <v>3277</v>
      </c>
      <c r="G7623" s="32">
        <v>118838</v>
      </c>
      <c r="H7623" s="31" t="s">
        <v>94</v>
      </c>
      <c r="I7623" s="32">
        <v>26118</v>
      </c>
      <c r="J7623" s="33">
        <v>5</v>
      </c>
      <c r="K7623" s="31" t="s">
        <v>94</v>
      </c>
      <c r="L7623" s="31" t="s">
        <v>95</v>
      </c>
    </row>
    <row r="7624" spans="1:12" ht="45" x14ac:dyDescent="0.2">
      <c r="A7624" t="str">
        <f>VLOOKUP(B7624,StateFIPS!A$2:B$52,2)</f>
        <v>Alabama</v>
      </c>
      <c r="B7624">
        <f t="shared" si="122"/>
        <v>1</v>
      </c>
      <c r="C7624" s="31" t="s">
        <v>98</v>
      </c>
      <c r="D7624" s="31" t="s">
        <v>93</v>
      </c>
      <c r="E7624" s="31" t="s">
        <v>3276</v>
      </c>
      <c r="F7624" s="31" t="s">
        <v>3277</v>
      </c>
      <c r="G7624" s="32">
        <v>1847</v>
      </c>
      <c r="H7624" s="31" t="s">
        <v>94</v>
      </c>
      <c r="I7624" s="32">
        <v>458</v>
      </c>
      <c r="J7624" s="33">
        <v>4</v>
      </c>
      <c r="K7624" s="31" t="s">
        <v>94</v>
      </c>
      <c r="L7624" s="31" t="s">
        <v>95</v>
      </c>
    </row>
    <row r="7625" spans="1:12" ht="45" x14ac:dyDescent="0.2">
      <c r="A7625" t="str">
        <f>VLOOKUP(B7625,StateFIPS!A$2:B$52,2)</f>
        <v>Wisconsin</v>
      </c>
      <c r="B7625">
        <f t="shared" si="122"/>
        <v>55</v>
      </c>
      <c r="C7625" s="31" t="s">
        <v>2493</v>
      </c>
      <c r="D7625" s="31" t="s">
        <v>93</v>
      </c>
      <c r="E7625" s="31" t="s">
        <v>3276</v>
      </c>
      <c r="F7625" s="31" t="s">
        <v>3277</v>
      </c>
      <c r="G7625" s="32">
        <v>9582</v>
      </c>
      <c r="H7625" s="31" t="s">
        <v>94</v>
      </c>
      <c r="I7625" s="32">
        <v>2106</v>
      </c>
      <c r="J7625" s="33">
        <v>5</v>
      </c>
      <c r="K7625" s="31" t="s">
        <v>94</v>
      </c>
      <c r="L7625" s="31" t="s">
        <v>95</v>
      </c>
    </row>
    <row r="7626" spans="1:12" ht="45" x14ac:dyDescent="0.2">
      <c r="A7626" t="str">
        <f>VLOOKUP(B7626,StateFIPS!A$2:B$52,2)</f>
        <v>Wisconsin</v>
      </c>
      <c r="B7626">
        <f t="shared" si="122"/>
        <v>55</v>
      </c>
      <c r="C7626" s="31" t="s">
        <v>2425</v>
      </c>
      <c r="D7626" s="31" t="s">
        <v>93</v>
      </c>
      <c r="E7626" s="31" t="s">
        <v>3276</v>
      </c>
      <c r="F7626" s="31" t="s">
        <v>3277</v>
      </c>
      <c r="G7626" s="32">
        <v>114243</v>
      </c>
      <c r="H7626" s="31" t="s">
        <v>94</v>
      </c>
      <c r="I7626" s="32">
        <v>25108</v>
      </c>
      <c r="J7626" s="33">
        <v>5</v>
      </c>
      <c r="K7626" s="31" t="s">
        <v>94</v>
      </c>
      <c r="L7626" s="31" t="s">
        <v>95</v>
      </c>
    </row>
    <row r="7627" spans="1:12" ht="45" x14ac:dyDescent="0.2">
      <c r="A7627" t="str">
        <f>VLOOKUP(B7627,StateFIPS!A$2:B$52,2)</f>
        <v>Alabama</v>
      </c>
      <c r="B7627">
        <f t="shared" si="122"/>
        <v>1</v>
      </c>
      <c r="C7627" s="31" t="s">
        <v>591</v>
      </c>
      <c r="D7627" s="31" t="s">
        <v>93</v>
      </c>
      <c r="E7627" s="31" t="s">
        <v>3276</v>
      </c>
      <c r="F7627" s="31" t="s">
        <v>3277</v>
      </c>
      <c r="G7627" s="32">
        <v>16345</v>
      </c>
      <c r="H7627" s="31" t="s">
        <v>94</v>
      </c>
      <c r="I7627" s="32">
        <v>4054</v>
      </c>
      <c r="J7627" s="33">
        <v>4</v>
      </c>
      <c r="K7627" s="31" t="s">
        <v>94</v>
      </c>
      <c r="L7627" s="31" t="s">
        <v>95</v>
      </c>
    </row>
    <row r="7628" spans="1:12" ht="45" x14ac:dyDescent="0.2">
      <c r="A7628" t="str">
        <f>VLOOKUP(B7628,StateFIPS!A$2:B$52,2)</f>
        <v>Alabama</v>
      </c>
      <c r="B7628">
        <f t="shared" si="122"/>
        <v>1</v>
      </c>
      <c r="C7628" s="31" t="s">
        <v>100</v>
      </c>
      <c r="D7628" s="31" t="s">
        <v>93</v>
      </c>
      <c r="E7628" s="31" t="s">
        <v>3276</v>
      </c>
      <c r="F7628" s="31" t="s">
        <v>3277</v>
      </c>
      <c r="G7628" s="32">
        <v>2719</v>
      </c>
      <c r="H7628" s="31" t="s">
        <v>94</v>
      </c>
      <c r="I7628" s="32">
        <v>674</v>
      </c>
      <c r="J7628" s="33">
        <v>4</v>
      </c>
      <c r="K7628" s="31" t="s">
        <v>94</v>
      </c>
      <c r="L7628" s="31" t="s">
        <v>95</v>
      </c>
    </row>
    <row r="7629" spans="1:12" ht="45" x14ac:dyDescent="0.2">
      <c r="A7629" t="str">
        <f>VLOOKUP(B7629,StateFIPS!A$2:B$52,2)</f>
        <v>Wisconsin</v>
      </c>
      <c r="B7629">
        <f t="shared" si="122"/>
        <v>55</v>
      </c>
      <c r="C7629" s="31" t="s">
        <v>2449</v>
      </c>
      <c r="D7629" s="31" t="s">
        <v>93</v>
      </c>
      <c r="E7629" s="31" t="s">
        <v>3276</v>
      </c>
      <c r="F7629" s="31" t="s">
        <v>3277</v>
      </c>
      <c r="G7629" s="32">
        <v>41990</v>
      </c>
      <c r="H7629" s="31" t="s">
        <v>94</v>
      </c>
      <c r="I7629" s="32">
        <v>9228</v>
      </c>
      <c r="J7629" s="33">
        <v>5</v>
      </c>
      <c r="K7629" s="31" t="s">
        <v>94</v>
      </c>
      <c r="L7629" s="31" t="s">
        <v>95</v>
      </c>
    </row>
    <row r="7630" spans="1:12" ht="45" x14ac:dyDescent="0.2">
      <c r="A7630" t="str">
        <f>VLOOKUP(B7630,StateFIPS!A$2:B$52,2)</f>
        <v>Wisconsin</v>
      </c>
      <c r="B7630">
        <f t="shared" si="122"/>
        <v>55</v>
      </c>
      <c r="C7630" s="31" t="s">
        <v>2422</v>
      </c>
      <c r="D7630" s="31" t="s">
        <v>93</v>
      </c>
      <c r="E7630" s="31" t="s">
        <v>3276</v>
      </c>
      <c r="F7630" s="31" t="s">
        <v>3277</v>
      </c>
      <c r="G7630" s="32">
        <v>35408</v>
      </c>
      <c r="H7630" s="31" t="s">
        <v>94</v>
      </c>
      <c r="I7630" s="32">
        <v>7782</v>
      </c>
      <c r="J7630" s="33">
        <v>5</v>
      </c>
      <c r="K7630" s="31" t="s">
        <v>94</v>
      </c>
      <c r="L7630" s="31" t="s">
        <v>95</v>
      </c>
    </row>
    <row r="7631" spans="1:12" ht="45" x14ac:dyDescent="0.2">
      <c r="A7631" t="str">
        <f>VLOOKUP(B7631,StateFIPS!A$2:B$52,2)</f>
        <v>Wisconsin</v>
      </c>
      <c r="B7631">
        <f t="shared" si="122"/>
        <v>55</v>
      </c>
      <c r="C7631" s="31" t="s">
        <v>2413</v>
      </c>
      <c r="D7631" s="31" t="s">
        <v>93</v>
      </c>
      <c r="E7631" s="31" t="s">
        <v>3276</v>
      </c>
      <c r="F7631" s="31" t="s">
        <v>3277</v>
      </c>
      <c r="G7631" s="32">
        <v>320057</v>
      </c>
      <c r="H7631" s="31" t="s">
        <v>94</v>
      </c>
      <c r="I7631" s="32">
        <v>70341</v>
      </c>
      <c r="J7631" s="33">
        <v>5</v>
      </c>
      <c r="K7631" s="31" t="s">
        <v>94</v>
      </c>
      <c r="L7631" s="31" t="s">
        <v>95</v>
      </c>
    </row>
    <row r="7632" spans="1:12" ht="45" x14ac:dyDescent="0.2">
      <c r="A7632" t="str">
        <f>VLOOKUP(B7632,StateFIPS!A$2:B$52,2)</f>
        <v>Wisconsin</v>
      </c>
      <c r="B7632">
        <f t="shared" si="122"/>
        <v>55</v>
      </c>
      <c r="C7632" s="31" t="s">
        <v>2412</v>
      </c>
      <c r="D7632" s="31" t="s">
        <v>93</v>
      </c>
      <c r="E7632" s="31" t="s">
        <v>3276</v>
      </c>
      <c r="F7632" s="31" t="s">
        <v>3277</v>
      </c>
      <c r="G7632" s="32">
        <v>102692</v>
      </c>
      <c r="H7632" s="31" t="s">
        <v>94</v>
      </c>
      <c r="I7632" s="32">
        <v>22569</v>
      </c>
      <c r="J7632" s="33">
        <v>5</v>
      </c>
      <c r="K7632" s="31" t="s">
        <v>94</v>
      </c>
      <c r="L7632" s="31" t="s">
        <v>95</v>
      </c>
    </row>
    <row r="7633" spans="1:12" ht="45" x14ac:dyDescent="0.2">
      <c r="A7633" t="str">
        <f>VLOOKUP(B7633,StateFIPS!A$2:B$52,2)</f>
        <v>Utah</v>
      </c>
      <c r="B7633">
        <f t="shared" si="122"/>
        <v>49</v>
      </c>
      <c r="C7633" s="31" t="s">
        <v>2306</v>
      </c>
      <c r="D7633" s="31" t="s">
        <v>93</v>
      </c>
      <c r="E7633" s="31" t="s">
        <v>3276</v>
      </c>
      <c r="F7633" s="31" t="s">
        <v>3277</v>
      </c>
      <c r="G7633" s="32">
        <v>3839</v>
      </c>
      <c r="H7633" s="31" t="s">
        <v>94</v>
      </c>
      <c r="I7633" s="32">
        <v>928</v>
      </c>
      <c r="J7633" s="33">
        <v>4</v>
      </c>
      <c r="K7633" s="31" t="s">
        <v>94</v>
      </c>
      <c r="L7633" s="31" t="s">
        <v>95</v>
      </c>
    </row>
    <row r="7634" spans="1:12" ht="45" x14ac:dyDescent="0.2">
      <c r="A7634" t="str">
        <f>VLOOKUP(B7634,StateFIPS!A$2:B$52,2)</f>
        <v>Wisconsin</v>
      </c>
      <c r="B7634">
        <f t="shared" si="122"/>
        <v>55</v>
      </c>
      <c r="C7634" s="31" t="s">
        <v>2448</v>
      </c>
      <c r="D7634" s="31" t="s">
        <v>93</v>
      </c>
      <c r="E7634" s="31" t="s">
        <v>3276</v>
      </c>
      <c r="F7634" s="31" t="s">
        <v>3277</v>
      </c>
      <c r="G7634" s="32">
        <v>23226</v>
      </c>
      <c r="H7634" s="31" t="s">
        <v>94</v>
      </c>
      <c r="I7634" s="32">
        <v>5105</v>
      </c>
      <c r="J7634" s="33">
        <v>5</v>
      </c>
      <c r="K7634" s="31" t="s">
        <v>94</v>
      </c>
      <c r="L7634" s="31" t="s">
        <v>95</v>
      </c>
    </row>
    <row r="7635" spans="1:12" ht="45" x14ac:dyDescent="0.2">
      <c r="A7635" t="str">
        <f>VLOOKUP(B7635,StateFIPS!A$2:B$52,2)</f>
        <v>Alabama</v>
      </c>
      <c r="B7635">
        <f t="shared" si="122"/>
        <v>1</v>
      </c>
      <c r="C7635" s="31" t="s">
        <v>595</v>
      </c>
      <c r="D7635" s="31" t="s">
        <v>93</v>
      </c>
      <c r="E7635" s="31" t="s">
        <v>3276</v>
      </c>
      <c r="F7635" s="31" t="s">
        <v>3277</v>
      </c>
      <c r="G7635" s="32">
        <v>1847</v>
      </c>
      <c r="H7635" s="31" t="s">
        <v>94</v>
      </c>
      <c r="I7635" s="32">
        <v>458</v>
      </c>
      <c r="J7635" s="33">
        <v>4</v>
      </c>
      <c r="K7635" s="31" t="s">
        <v>94</v>
      </c>
      <c r="L7635" s="31" t="s">
        <v>95</v>
      </c>
    </row>
    <row r="7636" spans="1:12" ht="45" x14ac:dyDescent="0.2">
      <c r="A7636" t="str">
        <f>VLOOKUP(B7636,StateFIPS!A$2:B$52,2)</f>
        <v>Virginia</v>
      </c>
      <c r="B7636">
        <f t="shared" si="122"/>
        <v>51</v>
      </c>
      <c r="C7636" s="31" t="s">
        <v>2571</v>
      </c>
      <c r="D7636" s="31" t="s">
        <v>93</v>
      </c>
      <c r="E7636" s="31" t="s">
        <v>3276</v>
      </c>
      <c r="F7636" s="31" t="s">
        <v>3277</v>
      </c>
      <c r="G7636" s="32">
        <v>16153</v>
      </c>
      <c r="H7636" s="31" t="s">
        <v>94</v>
      </c>
      <c r="I7636" s="32">
        <v>3848</v>
      </c>
      <c r="J7636" s="33">
        <v>4</v>
      </c>
      <c r="K7636" s="31" t="s">
        <v>94</v>
      </c>
      <c r="L7636" s="31" t="s">
        <v>95</v>
      </c>
    </row>
    <row r="7637" spans="1:12" ht="45" x14ac:dyDescent="0.2">
      <c r="A7637" t="str">
        <f>VLOOKUP(B7637,StateFIPS!A$2:B$52,2)</f>
        <v>Virginia</v>
      </c>
      <c r="B7637">
        <f t="shared" si="122"/>
        <v>51</v>
      </c>
      <c r="C7637" s="31" t="s">
        <v>2559</v>
      </c>
      <c r="D7637" s="31" t="s">
        <v>93</v>
      </c>
      <c r="E7637" s="31" t="s">
        <v>3276</v>
      </c>
      <c r="F7637" s="31" t="s">
        <v>3277</v>
      </c>
      <c r="G7637" s="32">
        <v>7140</v>
      </c>
      <c r="H7637" s="31" t="s">
        <v>94</v>
      </c>
      <c r="I7637" s="32">
        <v>1701</v>
      </c>
      <c r="J7637" s="33">
        <v>4</v>
      </c>
      <c r="K7637" s="31" t="s">
        <v>94</v>
      </c>
      <c r="L7637" s="31" t="s">
        <v>95</v>
      </c>
    </row>
    <row r="7638" spans="1:12" ht="45" x14ac:dyDescent="0.2">
      <c r="A7638" t="str">
        <f>VLOOKUP(B7638,StateFIPS!A$2:B$52,2)</f>
        <v>Alabama</v>
      </c>
      <c r="B7638">
        <f t="shared" si="122"/>
        <v>1</v>
      </c>
      <c r="C7638" s="31" t="s">
        <v>583</v>
      </c>
      <c r="D7638" s="31" t="s">
        <v>93</v>
      </c>
      <c r="E7638" s="31" t="s">
        <v>3276</v>
      </c>
      <c r="F7638" s="31" t="s">
        <v>3277</v>
      </c>
      <c r="G7638" s="32">
        <v>1847</v>
      </c>
      <c r="H7638" s="31" t="s">
        <v>94</v>
      </c>
      <c r="I7638" s="32">
        <v>458</v>
      </c>
      <c r="J7638" s="33">
        <v>4</v>
      </c>
      <c r="K7638" s="31" t="s">
        <v>94</v>
      </c>
      <c r="L7638" s="31" t="s">
        <v>95</v>
      </c>
    </row>
    <row r="7639" spans="1:12" ht="45" x14ac:dyDescent="0.2">
      <c r="A7639" t="str">
        <f>VLOOKUP(B7639,StateFIPS!A$2:B$52,2)</f>
        <v>Virginia</v>
      </c>
      <c r="B7639">
        <f t="shared" si="122"/>
        <v>51</v>
      </c>
      <c r="C7639" s="31" t="s">
        <v>997</v>
      </c>
      <c r="D7639" s="31" t="s">
        <v>93</v>
      </c>
      <c r="E7639" s="31" t="s">
        <v>3276</v>
      </c>
      <c r="F7639" s="31" t="s">
        <v>3277</v>
      </c>
      <c r="G7639" s="32">
        <v>137247</v>
      </c>
      <c r="H7639" s="31" t="s">
        <v>94</v>
      </c>
      <c r="I7639" s="32">
        <v>32697</v>
      </c>
      <c r="J7639" s="33">
        <v>4</v>
      </c>
      <c r="K7639" s="31" t="s">
        <v>94</v>
      </c>
      <c r="L7639" s="31" t="s">
        <v>95</v>
      </c>
    </row>
    <row r="7640" spans="1:12" ht="45" x14ac:dyDescent="0.2">
      <c r="A7640" t="str">
        <f>VLOOKUP(B7640,StateFIPS!A$2:B$52,2)</f>
        <v>Virginia</v>
      </c>
      <c r="B7640">
        <f t="shared" si="122"/>
        <v>51</v>
      </c>
      <c r="C7640" s="31" t="s">
        <v>998</v>
      </c>
      <c r="D7640" s="31" t="s">
        <v>93</v>
      </c>
      <c r="E7640" s="31" t="s">
        <v>3276</v>
      </c>
      <c r="F7640" s="31" t="s">
        <v>3277</v>
      </c>
      <c r="G7640" s="32">
        <v>16806</v>
      </c>
      <c r="H7640" s="31" t="s">
        <v>94</v>
      </c>
      <c r="I7640" s="32">
        <v>4004</v>
      </c>
      <c r="J7640" s="33">
        <v>4</v>
      </c>
      <c r="K7640" s="31" t="s">
        <v>94</v>
      </c>
      <c r="L7640" s="31" t="s">
        <v>95</v>
      </c>
    </row>
    <row r="7641" spans="1:12" ht="45" x14ac:dyDescent="0.2">
      <c r="A7641" t="str">
        <f>VLOOKUP(B7641,StateFIPS!A$2:B$52,2)</f>
        <v>Alabama</v>
      </c>
      <c r="B7641">
        <f t="shared" si="122"/>
        <v>1</v>
      </c>
      <c r="C7641" s="31" t="s">
        <v>590</v>
      </c>
      <c r="D7641" s="31" t="s">
        <v>93</v>
      </c>
      <c r="E7641" s="31" t="s">
        <v>3276</v>
      </c>
      <c r="F7641" s="31" t="s">
        <v>3277</v>
      </c>
      <c r="G7641" s="32">
        <v>1847</v>
      </c>
      <c r="H7641" s="31" t="s">
        <v>94</v>
      </c>
      <c r="I7641" s="32">
        <v>458</v>
      </c>
      <c r="J7641" s="33">
        <v>4</v>
      </c>
      <c r="K7641" s="31" t="s">
        <v>94</v>
      </c>
      <c r="L7641" s="31" t="s">
        <v>95</v>
      </c>
    </row>
    <row r="7642" spans="1:12" ht="45" x14ac:dyDescent="0.2">
      <c r="A7642" t="str">
        <f>VLOOKUP(B7642,StateFIPS!A$2:B$52,2)</f>
        <v>Virginia</v>
      </c>
      <c r="B7642">
        <f t="shared" si="122"/>
        <v>51</v>
      </c>
      <c r="C7642" s="31" t="s">
        <v>2735</v>
      </c>
      <c r="D7642" s="31" t="s">
        <v>93</v>
      </c>
      <c r="E7642" s="31" t="s">
        <v>3276</v>
      </c>
      <c r="F7642" s="31" t="s">
        <v>3277</v>
      </c>
      <c r="G7642" s="32">
        <v>16806</v>
      </c>
      <c r="H7642" s="31" t="s">
        <v>94</v>
      </c>
      <c r="I7642" s="32">
        <v>4004</v>
      </c>
      <c r="J7642" s="33">
        <v>4</v>
      </c>
      <c r="K7642" s="31" t="s">
        <v>94</v>
      </c>
      <c r="L7642" s="31" t="s">
        <v>95</v>
      </c>
    </row>
    <row r="7643" spans="1:12" ht="45" x14ac:dyDescent="0.2">
      <c r="A7643" t="str">
        <f>VLOOKUP(B7643,StateFIPS!A$2:B$52,2)</f>
        <v>Wisconsin</v>
      </c>
      <c r="B7643">
        <f t="shared" si="122"/>
        <v>55</v>
      </c>
      <c r="C7643" s="31" t="s">
        <v>2492</v>
      </c>
      <c r="D7643" s="31" t="s">
        <v>93</v>
      </c>
      <c r="E7643" s="31" t="s">
        <v>3276</v>
      </c>
      <c r="F7643" s="31" t="s">
        <v>3277</v>
      </c>
      <c r="G7643" s="32">
        <v>76491</v>
      </c>
      <c r="H7643" s="31" t="s">
        <v>94</v>
      </c>
      <c r="I7643" s="32">
        <v>16811</v>
      </c>
      <c r="J7643" s="33">
        <v>5</v>
      </c>
      <c r="K7643" s="31" t="s">
        <v>94</v>
      </c>
      <c r="L7643" s="31" t="s">
        <v>95</v>
      </c>
    </row>
    <row r="7644" spans="1:12" ht="45" x14ac:dyDescent="0.2">
      <c r="A7644" t="str">
        <f>VLOOKUP(B7644,StateFIPS!A$2:B$52,2)</f>
        <v>Virginia</v>
      </c>
      <c r="B7644">
        <f t="shared" si="122"/>
        <v>51</v>
      </c>
      <c r="C7644" s="31" t="s">
        <v>999</v>
      </c>
      <c r="D7644" s="31" t="s">
        <v>93</v>
      </c>
      <c r="E7644" s="31" t="s">
        <v>3276</v>
      </c>
      <c r="F7644" s="31" t="s">
        <v>3277</v>
      </c>
      <c r="G7644" s="32">
        <v>16806</v>
      </c>
      <c r="H7644" s="31" t="s">
        <v>94</v>
      </c>
      <c r="I7644" s="32">
        <v>4004</v>
      </c>
      <c r="J7644" s="33">
        <v>4</v>
      </c>
      <c r="K7644" s="31" t="s">
        <v>94</v>
      </c>
      <c r="L7644" s="31" t="s">
        <v>95</v>
      </c>
    </row>
    <row r="7645" spans="1:12" ht="45" x14ac:dyDescent="0.2">
      <c r="A7645" t="str">
        <f>VLOOKUP(B7645,StateFIPS!A$2:B$52,2)</f>
        <v>Virginia</v>
      </c>
      <c r="B7645">
        <f t="shared" si="122"/>
        <v>51</v>
      </c>
      <c r="C7645" s="31" t="s">
        <v>1012</v>
      </c>
      <c r="D7645" s="31" t="s">
        <v>93</v>
      </c>
      <c r="E7645" s="31" t="s">
        <v>3276</v>
      </c>
      <c r="F7645" s="31" t="s">
        <v>3277</v>
      </c>
      <c r="G7645" s="32">
        <v>16806</v>
      </c>
      <c r="H7645" s="31" t="s">
        <v>94</v>
      </c>
      <c r="I7645" s="32">
        <v>4004</v>
      </c>
      <c r="J7645" s="33">
        <v>4</v>
      </c>
      <c r="K7645" s="31" t="s">
        <v>94</v>
      </c>
      <c r="L7645" s="31" t="s">
        <v>95</v>
      </c>
    </row>
    <row r="7646" spans="1:12" ht="45" x14ac:dyDescent="0.2">
      <c r="A7646" t="str">
        <f>VLOOKUP(B7646,StateFIPS!A$2:B$52,2)</f>
        <v>Washington</v>
      </c>
      <c r="B7646">
        <f t="shared" si="122"/>
        <v>53</v>
      </c>
      <c r="C7646" s="31" t="s">
        <v>2309</v>
      </c>
      <c r="D7646" s="31" t="s">
        <v>93</v>
      </c>
      <c r="E7646" s="31" t="s">
        <v>3276</v>
      </c>
      <c r="F7646" s="31" t="s">
        <v>3277</v>
      </c>
      <c r="G7646" s="32">
        <v>22203</v>
      </c>
      <c r="H7646" s="31" t="s">
        <v>94</v>
      </c>
      <c r="I7646" s="32">
        <v>4889</v>
      </c>
      <c r="J7646" s="33">
        <v>5</v>
      </c>
      <c r="K7646" s="31" t="s">
        <v>94</v>
      </c>
      <c r="L7646" s="31" t="s">
        <v>95</v>
      </c>
    </row>
    <row r="7647" spans="1:12" ht="45" x14ac:dyDescent="0.2">
      <c r="A7647" t="str">
        <f>VLOOKUP(B7647,StateFIPS!A$2:B$52,2)</f>
        <v>Washington</v>
      </c>
      <c r="B7647">
        <f t="shared" si="122"/>
        <v>53</v>
      </c>
      <c r="C7647" s="31" t="s">
        <v>982</v>
      </c>
      <c r="D7647" s="31" t="s">
        <v>93</v>
      </c>
      <c r="E7647" s="31" t="s">
        <v>3276</v>
      </c>
      <c r="F7647" s="31" t="s">
        <v>3277</v>
      </c>
      <c r="G7647" s="32">
        <v>23722</v>
      </c>
      <c r="H7647" s="31" t="s">
        <v>94</v>
      </c>
      <c r="I7647" s="32">
        <v>5224</v>
      </c>
      <c r="J7647" s="33">
        <v>5</v>
      </c>
      <c r="K7647" s="31" t="s">
        <v>94</v>
      </c>
      <c r="L7647" s="31" t="s">
        <v>95</v>
      </c>
    </row>
    <row r="7648" spans="1:12" ht="45" x14ac:dyDescent="0.2">
      <c r="A7648" t="str">
        <f>VLOOKUP(B7648,StateFIPS!A$2:B$52,2)</f>
        <v>Alabama</v>
      </c>
      <c r="B7648">
        <f t="shared" si="122"/>
        <v>1</v>
      </c>
      <c r="C7648" s="31" t="s">
        <v>592</v>
      </c>
      <c r="D7648" s="31" t="s">
        <v>93</v>
      </c>
      <c r="E7648" s="31" t="s">
        <v>3276</v>
      </c>
      <c r="F7648" s="31" t="s">
        <v>3277</v>
      </c>
      <c r="G7648" s="32">
        <v>1847</v>
      </c>
      <c r="H7648" s="31" t="s">
        <v>94</v>
      </c>
      <c r="I7648" s="32">
        <v>458</v>
      </c>
      <c r="J7648" s="33">
        <v>4</v>
      </c>
      <c r="K7648" s="31" t="s">
        <v>94</v>
      </c>
      <c r="L7648" s="31" t="s">
        <v>95</v>
      </c>
    </row>
    <row r="7649" spans="1:12" ht="45" x14ac:dyDescent="0.2">
      <c r="A7649" t="str">
        <f>VLOOKUP(B7649,StateFIPS!A$2:B$52,2)</f>
        <v>West Virginia</v>
      </c>
      <c r="B7649">
        <f t="shared" si="122"/>
        <v>54</v>
      </c>
      <c r="C7649" s="31" t="s">
        <v>2472</v>
      </c>
      <c r="D7649" s="31" t="s">
        <v>93</v>
      </c>
      <c r="E7649" s="31" t="s">
        <v>3276</v>
      </c>
      <c r="F7649" s="31" t="s">
        <v>3277</v>
      </c>
      <c r="G7649" s="32">
        <v>12813</v>
      </c>
      <c r="H7649" s="31" t="s">
        <v>94</v>
      </c>
      <c r="I7649" s="32">
        <v>2565</v>
      </c>
      <c r="J7649" s="33">
        <v>5</v>
      </c>
      <c r="K7649" s="31" t="s">
        <v>94</v>
      </c>
      <c r="L7649" s="31" t="s">
        <v>95</v>
      </c>
    </row>
    <row r="7650" spans="1:12" ht="45" x14ac:dyDescent="0.2">
      <c r="A7650" t="str">
        <f>VLOOKUP(B7650,StateFIPS!A$2:B$52,2)</f>
        <v>Virginia</v>
      </c>
      <c r="B7650">
        <f t="shared" si="122"/>
        <v>51</v>
      </c>
      <c r="C7650" s="31" t="s">
        <v>3269</v>
      </c>
      <c r="D7650" s="31" t="s">
        <v>93</v>
      </c>
      <c r="E7650" s="31" t="s">
        <v>3276</v>
      </c>
      <c r="F7650" s="31" t="s">
        <v>3277</v>
      </c>
      <c r="G7650" s="32">
        <v>16806</v>
      </c>
      <c r="H7650" s="31" t="s">
        <v>94</v>
      </c>
      <c r="I7650" s="32">
        <v>4004</v>
      </c>
      <c r="J7650" s="33">
        <v>4</v>
      </c>
      <c r="K7650" s="31" t="s">
        <v>94</v>
      </c>
      <c r="L7650" s="31" t="s">
        <v>95</v>
      </c>
    </row>
    <row r="7651" spans="1:12" ht="45" x14ac:dyDescent="0.2">
      <c r="A7651" t="str">
        <f>VLOOKUP(B7651,StateFIPS!A$2:B$52,2)</f>
        <v>Alabama</v>
      </c>
      <c r="B7651">
        <f t="shared" si="122"/>
        <v>1</v>
      </c>
      <c r="C7651" s="31" t="s">
        <v>3270</v>
      </c>
      <c r="D7651" s="31" t="s">
        <v>93</v>
      </c>
      <c r="E7651" s="31" t="s">
        <v>3276</v>
      </c>
      <c r="F7651" s="31" t="s">
        <v>3277</v>
      </c>
      <c r="G7651" s="32">
        <v>1847</v>
      </c>
      <c r="H7651" s="31" t="s">
        <v>94</v>
      </c>
      <c r="I7651" s="32">
        <v>458</v>
      </c>
      <c r="J7651" s="33">
        <v>4</v>
      </c>
      <c r="K7651" s="31" t="s">
        <v>94</v>
      </c>
      <c r="L7651" s="31" t="s">
        <v>95</v>
      </c>
    </row>
    <row r="7652" spans="1:12" ht="45" x14ac:dyDescent="0.2">
      <c r="A7652" t="str">
        <f>VLOOKUP(B7652,StateFIPS!A$2:B$52,2)</f>
        <v>Alabama</v>
      </c>
      <c r="B7652">
        <f t="shared" si="122"/>
        <v>1</v>
      </c>
      <c r="C7652" s="31" t="s">
        <v>102</v>
      </c>
      <c r="D7652" s="31" t="s">
        <v>93</v>
      </c>
      <c r="E7652" s="31" t="s">
        <v>3276</v>
      </c>
      <c r="F7652" s="31" t="s">
        <v>3277</v>
      </c>
      <c r="G7652" s="32">
        <v>1847</v>
      </c>
      <c r="H7652" s="31" t="s">
        <v>94</v>
      </c>
      <c r="I7652" s="32">
        <v>458</v>
      </c>
      <c r="J7652" s="33">
        <v>4</v>
      </c>
      <c r="K7652" s="31" t="s">
        <v>94</v>
      </c>
      <c r="L7652" s="31" t="s">
        <v>95</v>
      </c>
    </row>
    <row r="7653" spans="1:12" ht="45" x14ac:dyDescent="0.2">
      <c r="A7653" t="str">
        <f>VLOOKUP(B7653,StateFIPS!A$2:B$52,2)</f>
        <v>Wisconsin</v>
      </c>
      <c r="B7653">
        <f t="shared" si="122"/>
        <v>55</v>
      </c>
      <c r="C7653" s="31" t="s">
        <v>2625</v>
      </c>
      <c r="D7653" s="31" t="s">
        <v>93</v>
      </c>
      <c r="E7653" s="31" t="s">
        <v>3276</v>
      </c>
      <c r="F7653" s="31" t="s">
        <v>3277</v>
      </c>
      <c r="G7653" s="32">
        <v>19050</v>
      </c>
      <c r="H7653" s="31" t="s">
        <v>94</v>
      </c>
      <c r="I7653" s="32">
        <v>4187</v>
      </c>
      <c r="J7653" s="33">
        <v>5</v>
      </c>
      <c r="K7653" s="31" t="s">
        <v>94</v>
      </c>
      <c r="L7653" s="31" t="s">
        <v>95</v>
      </c>
    </row>
    <row r="7654" spans="1:12" ht="45" x14ac:dyDescent="0.2">
      <c r="A7654" t="str">
        <f>VLOOKUP(B7654,StateFIPS!A$2:B$52,2)</f>
        <v>Wisconsin</v>
      </c>
      <c r="B7654">
        <f t="shared" si="122"/>
        <v>55</v>
      </c>
      <c r="C7654" s="31" t="s">
        <v>2665</v>
      </c>
      <c r="D7654" s="31" t="s">
        <v>93</v>
      </c>
      <c r="E7654" s="31" t="s">
        <v>3276</v>
      </c>
      <c r="F7654" s="31" t="s">
        <v>3277</v>
      </c>
      <c r="G7654" s="32">
        <v>141003</v>
      </c>
      <c r="H7654" s="31" t="s">
        <v>94</v>
      </c>
      <c r="I7654" s="32">
        <v>30989</v>
      </c>
      <c r="J7654" s="33">
        <v>5</v>
      </c>
      <c r="K7654" s="31" t="s">
        <v>94</v>
      </c>
      <c r="L7654" s="31" t="s">
        <v>95</v>
      </c>
    </row>
    <row r="7655" spans="1:12" ht="45" x14ac:dyDescent="0.2">
      <c r="A7655" t="str">
        <f>VLOOKUP(B7655,StateFIPS!A$2:B$52,2)</f>
        <v>Wisconsin</v>
      </c>
      <c r="B7655">
        <f t="shared" si="122"/>
        <v>55</v>
      </c>
      <c r="C7655" s="31" t="s">
        <v>2554</v>
      </c>
      <c r="D7655" s="31" t="s">
        <v>93</v>
      </c>
      <c r="E7655" s="31" t="s">
        <v>3276</v>
      </c>
      <c r="F7655" s="31" t="s">
        <v>3277</v>
      </c>
      <c r="G7655" s="32">
        <v>9603</v>
      </c>
      <c r="H7655" s="31" t="s">
        <v>94</v>
      </c>
      <c r="I7655" s="32">
        <v>2111</v>
      </c>
      <c r="J7655" s="33">
        <v>5</v>
      </c>
      <c r="K7655" s="31" t="s">
        <v>94</v>
      </c>
      <c r="L7655" s="31" t="s">
        <v>95</v>
      </c>
    </row>
    <row r="7656" spans="1:12" ht="45" x14ac:dyDescent="0.2">
      <c r="A7656" t="str">
        <f>VLOOKUP(B7656,StateFIPS!A$2:B$52,2)</f>
        <v>Alabama</v>
      </c>
      <c r="B7656">
        <f t="shared" si="122"/>
        <v>1</v>
      </c>
      <c r="C7656" s="31" t="s">
        <v>108</v>
      </c>
      <c r="D7656" s="31" t="s">
        <v>93</v>
      </c>
      <c r="E7656" s="31" t="s">
        <v>3276</v>
      </c>
      <c r="F7656" s="31" t="s">
        <v>3277</v>
      </c>
      <c r="G7656" s="32">
        <v>1847</v>
      </c>
      <c r="H7656" s="31" t="s">
        <v>94</v>
      </c>
      <c r="I7656" s="32">
        <v>458</v>
      </c>
      <c r="J7656" s="33">
        <v>4</v>
      </c>
      <c r="K7656" s="31" t="s">
        <v>94</v>
      </c>
      <c r="L7656" s="31" t="s">
        <v>95</v>
      </c>
    </row>
    <row r="7657" spans="1:12" ht="45" x14ac:dyDescent="0.2">
      <c r="A7657" t="str">
        <f>VLOOKUP(B7657,StateFIPS!A$2:B$52,2)</f>
        <v>Wisconsin</v>
      </c>
      <c r="B7657">
        <f t="shared" si="122"/>
        <v>55</v>
      </c>
      <c r="C7657" s="31" t="s">
        <v>2661</v>
      </c>
      <c r="D7657" s="31" t="s">
        <v>93</v>
      </c>
      <c r="E7657" s="31" t="s">
        <v>3276</v>
      </c>
      <c r="F7657" s="31" t="s">
        <v>3277</v>
      </c>
      <c r="G7657" s="32">
        <v>24105</v>
      </c>
      <c r="H7657" s="31" t="s">
        <v>94</v>
      </c>
      <c r="I7657" s="32">
        <v>5298</v>
      </c>
      <c r="J7657" s="33">
        <v>5</v>
      </c>
      <c r="K7657" s="31" t="s">
        <v>94</v>
      </c>
      <c r="L7657" s="31" t="s">
        <v>95</v>
      </c>
    </row>
    <row r="7658" spans="1:12" ht="45" x14ac:dyDescent="0.2">
      <c r="A7658" t="str">
        <f>VLOOKUP(B7658,StateFIPS!A$2:B$52,2)</f>
        <v>Wisconsin</v>
      </c>
      <c r="B7658">
        <f t="shared" si="122"/>
        <v>55</v>
      </c>
      <c r="C7658" s="31" t="s">
        <v>2589</v>
      </c>
      <c r="D7658" s="31" t="s">
        <v>93</v>
      </c>
      <c r="E7658" s="31" t="s">
        <v>3276</v>
      </c>
      <c r="F7658" s="31" t="s">
        <v>3277</v>
      </c>
      <c r="G7658" s="32">
        <v>28146</v>
      </c>
      <c r="H7658" s="31" t="s">
        <v>94</v>
      </c>
      <c r="I7658" s="32">
        <v>6186</v>
      </c>
      <c r="J7658" s="33">
        <v>5</v>
      </c>
      <c r="K7658" s="31" t="s">
        <v>94</v>
      </c>
      <c r="L7658" s="31" t="s">
        <v>95</v>
      </c>
    </row>
    <row r="7659" spans="1:12" ht="45" x14ac:dyDescent="0.2">
      <c r="A7659" t="str">
        <f>VLOOKUP(B7659,StateFIPS!A$2:B$52,2)</f>
        <v>Alabama</v>
      </c>
      <c r="B7659">
        <f t="shared" si="122"/>
        <v>1</v>
      </c>
      <c r="C7659" s="31" t="s">
        <v>585</v>
      </c>
      <c r="D7659" s="31" t="s">
        <v>93</v>
      </c>
      <c r="E7659" s="31" t="s">
        <v>3276</v>
      </c>
      <c r="F7659" s="31" t="s">
        <v>3277</v>
      </c>
      <c r="G7659" s="32">
        <v>2405</v>
      </c>
      <c r="H7659" s="31" t="s">
        <v>94</v>
      </c>
      <c r="I7659" s="32">
        <v>596</v>
      </c>
      <c r="J7659" s="33">
        <v>4</v>
      </c>
      <c r="K7659" s="31" t="s">
        <v>94</v>
      </c>
      <c r="L7659" s="31" t="s">
        <v>95</v>
      </c>
    </row>
    <row r="7660" spans="1:12" ht="45" x14ac:dyDescent="0.2">
      <c r="A7660" t="str">
        <f>VLOOKUP(B7660,StateFIPS!A$2:B$52,2)</f>
        <v>Wisconsin</v>
      </c>
      <c r="B7660">
        <f t="shared" si="122"/>
        <v>55</v>
      </c>
      <c r="C7660" s="31" t="s">
        <v>2432</v>
      </c>
      <c r="D7660" s="31" t="s">
        <v>93</v>
      </c>
      <c r="E7660" s="31" t="s">
        <v>3276</v>
      </c>
      <c r="F7660" s="31" t="s">
        <v>3277</v>
      </c>
      <c r="G7660" s="32">
        <v>16668</v>
      </c>
      <c r="H7660" s="31" t="s">
        <v>94</v>
      </c>
      <c r="I7660" s="32">
        <v>3663</v>
      </c>
      <c r="J7660" s="33">
        <v>5</v>
      </c>
      <c r="K7660" s="31" t="s">
        <v>94</v>
      </c>
      <c r="L7660" s="31" t="s">
        <v>95</v>
      </c>
    </row>
    <row r="7661" spans="1:12" ht="45" x14ac:dyDescent="0.2">
      <c r="A7661" t="str">
        <f>VLOOKUP(B7661,StateFIPS!A$2:B$52,2)</f>
        <v>Wisconsin</v>
      </c>
      <c r="B7661">
        <f t="shared" si="122"/>
        <v>55</v>
      </c>
      <c r="C7661" s="31" t="s">
        <v>2564</v>
      </c>
      <c r="D7661" s="31" t="s">
        <v>93</v>
      </c>
      <c r="E7661" s="31" t="s">
        <v>3276</v>
      </c>
      <c r="F7661" s="31" t="s">
        <v>3277</v>
      </c>
      <c r="G7661" s="32">
        <v>71012</v>
      </c>
      <c r="H7661" s="31" t="s">
        <v>94</v>
      </c>
      <c r="I7661" s="32">
        <v>15607</v>
      </c>
      <c r="J7661" s="33">
        <v>5</v>
      </c>
      <c r="K7661" s="31" t="s">
        <v>94</v>
      </c>
      <c r="L7661" s="31" t="s">
        <v>95</v>
      </c>
    </row>
    <row r="7662" spans="1:12" ht="45" x14ac:dyDescent="0.2">
      <c r="A7662" t="str">
        <f>VLOOKUP(B7662,StateFIPS!A$2:B$52,2)</f>
        <v>Wisconsin</v>
      </c>
      <c r="B7662">
        <f t="shared" si="122"/>
        <v>55</v>
      </c>
      <c r="C7662" s="31" t="s">
        <v>2579</v>
      </c>
      <c r="D7662" s="31" t="s">
        <v>93</v>
      </c>
      <c r="E7662" s="31" t="s">
        <v>3276</v>
      </c>
      <c r="F7662" s="31" t="s">
        <v>3277</v>
      </c>
      <c r="G7662" s="32">
        <v>9198</v>
      </c>
      <c r="H7662" s="31" t="s">
        <v>94</v>
      </c>
      <c r="I7662" s="32">
        <v>2021</v>
      </c>
      <c r="J7662" s="33">
        <v>5</v>
      </c>
      <c r="K7662" s="31" t="s">
        <v>94</v>
      </c>
      <c r="L7662" s="31" t="s">
        <v>95</v>
      </c>
    </row>
    <row r="7663" spans="1:12" ht="45" x14ac:dyDescent="0.2">
      <c r="A7663" t="str">
        <f>VLOOKUP(B7663,StateFIPS!A$2:B$52,2)</f>
        <v>Wyoming</v>
      </c>
      <c r="B7663">
        <f t="shared" si="122"/>
        <v>56</v>
      </c>
      <c r="C7663" s="31" t="s">
        <v>1015</v>
      </c>
      <c r="D7663" s="31" t="s">
        <v>93</v>
      </c>
      <c r="E7663" s="31" t="s">
        <v>3276</v>
      </c>
      <c r="F7663" s="31" t="s">
        <v>3277</v>
      </c>
      <c r="G7663" s="32">
        <v>10769</v>
      </c>
      <c r="H7663" s="31" t="s">
        <v>94</v>
      </c>
      <c r="I7663" s="32">
        <v>2445</v>
      </c>
      <c r="J7663" s="33">
        <v>4</v>
      </c>
      <c r="K7663" s="31" t="s">
        <v>94</v>
      </c>
      <c r="L7663" s="31" t="s">
        <v>95</v>
      </c>
    </row>
    <row r="7664" spans="1:12" ht="45" x14ac:dyDescent="0.2">
      <c r="A7664" t="str">
        <f>VLOOKUP(B7664,StateFIPS!A$2:B$52,2)</f>
        <v>Alabama</v>
      </c>
      <c r="B7664">
        <f t="shared" si="122"/>
        <v>1</v>
      </c>
      <c r="C7664" s="31" t="s">
        <v>586</v>
      </c>
      <c r="D7664" s="31" t="s">
        <v>93</v>
      </c>
      <c r="E7664" s="31" t="s">
        <v>3276</v>
      </c>
      <c r="F7664" s="31" t="s">
        <v>3277</v>
      </c>
      <c r="G7664" s="32">
        <v>2138</v>
      </c>
      <c r="H7664" s="31" t="s">
        <v>94</v>
      </c>
      <c r="I7664" s="32">
        <v>530</v>
      </c>
      <c r="J7664" s="33">
        <v>4</v>
      </c>
      <c r="K7664" s="31" t="s">
        <v>94</v>
      </c>
      <c r="L7664" s="31" t="s">
        <v>95</v>
      </c>
    </row>
    <row r="7665" spans="1:12" ht="45" x14ac:dyDescent="0.2">
      <c r="A7665" t="str">
        <f>VLOOKUP(B7665,StateFIPS!A$2:B$52,2)</f>
        <v>Wyoming</v>
      </c>
      <c r="B7665">
        <f t="shared" si="122"/>
        <v>56</v>
      </c>
      <c r="C7665" s="31" t="s">
        <v>1029</v>
      </c>
      <c r="D7665" s="31" t="s">
        <v>93</v>
      </c>
      <c r="E7665" s="31" t="s">
        <v>3276</v>
      </c>
      <c r="F7665" s="31" t="s">
        <v>3277</v>
      </c>
      <c r="G7665" s="32">
        <v>353510</v>
      </c>
      <c r="H7665" s="31" t="s">
        <v>94</v>
      </c>
      <c r="I7665" s="32">
        <v>80263</v>
      </c>
      <c r="J7665" s="33">
        <v>4</v>
      </c>
      <c r="K7665" s="31" t="s">
        <v>94</v>
      </c>
      <c r="L7665" s="31" t="s">
        <v>95</v>
      </c>
    </row>
    <row r="7666" spans="1:12" ht="45" x14ac:dyDescent="0.2">
      <c r="A7666" t="str">
        <f>VLOOKUP(B7666,StateFIPS!A$2:B$52,2)</f>
        <v>Wisconsin</v>
      </c>
      <c r="B7666">
        <f t="shared" si="122"/>
        <v>55</v>
      </c>
      <c r="C7666" s="31" t="s">
        <v>2519</v>
      </c>
      <c r="D7666" s="31" t="s">
        <v>93</v>
      </c>
      <c r="E7666" s="31" t="s">
        <v>3276</v>
      </c>
      <c r="F7666" s="31" t="s">
        <v>3277</v>
      </c>
      <c r="G7666" s="32">
        <v>11693</v>
      </c>
      <c r="H7666" s="31" t="s">
        <v>94</v>
      </c>
      <c r="I7666" s="32">
        <v>2570</v>
      </c>
      <c r="J7666" s="33">
        <v>5</v>
      </c>
      <c r="K7666" s="31" t="s">
        <v>94</v>
      </c>
      <c r="L7666" s="31" t="s">
        <v>95</v>
      </c>
    </row>
    <row r="7667" spans="1:12" ht="45" x14ac:dyDescent="0.2">
      <c r="A7667" t="str">
        <f>VLOOKUP(B7667,StateFIPS!A$2:B$52,2)</f>
        <v>Wisconsin</v>
      </c>
      <c r="B7667">
        <f t="shared" si="122"/>
        <v>55</v>
      </c>
      <c r="C7667" s="31" t="s">
        <v>2323</v>
      </c>
      <c r="D7667" s="31" t="s">
        <v>93</v>
      </c>
      <c r="E7667" s="31" t="s">
        <v>3276</v>
      </c>
      <c r="F7667" s="31" t="s">
        <v>3277</v>
      </c>
      <c r="G7667" s="32">
        <v>12532</v>
      </c>
      <c r="H7667" s="31" t="s">
        <v>94</v>
      </c>
      <c r="I7667" s="32">
        <v>2754</v>
      </c>
      <c r="J7667" s="33">
        <v>5</v>
      </c>
      <c r="K7667" s="31" t="s">
        <v>94</v>
      </c>
      <c r="L7667" s="31" t="s">
        <v>95</v>
      </c>
    </row>
    <row r="7668" spans="1:12" ht="45" x14ac:dyDescent="0.2">
      <c r="A7668" t="str">
        <f>VLOOKUP(B7668,StateFIPS!A$2:B$52,2)</f>
        <v>Wisconsin</v>
      </c>
      <c r="B7668">
        <f t="shared" si="122"/>
        <v>55</v>
      </c>
      <c r="C7668" s="31" t="s">
        <v>2505</v>
      </c>
      <c r="D7668" s="31" t="s">
        <v>93</v>
      </c>
      <c r="E7668" s="31" t="s">
        <v>3276</v>
      </c>
      <c r="F7668" s="31" t="s">
        <v>3277</v>
      </c>
      <c r="G7668" s="32">
        <v>23530</v>
      </c>
      <c r="H7668" s="31" t="s">
        <v>94</v>
      </c>
      <c r="I7668" s="32">
        <v>5171</v>
      </c>
      <c r="J7668" s="33">
        <v>5</v>
      </c>
      <c r="K7668" s="31" t="s">
        <v>94</v>
      </c>
      <c r="L7668" s="31" t="s">
        <v>95</v>
      </c>
    </row>
    <row r="7669" spans="1:12" ht="45" x14ac:dyDescent="0.2">
      <c r="A7669" t="str">
        <f>VLOOKUP(B7669,StateFIPS!A$2:B$52,2)</f>
        <v>Wisconsin</v>
      </c>
      <c r="B7669">
        <f t="shared" si="122"/>
        <v>55</v>
      </c>
      <c r="C7669" s="31" t="s">
        <v>2499</v>
      </c>
      <c r="D7669" s="31" t="s">
        <v>93</v>
      </c>
      <c r="E7669" s="31" t="s">
        <v>3276</v>
      </c>
      <c r="F7669" s="31" t="s">
        <v>3277</v>
      </c>
      <c r="G7669" s="32">
        <v>35690</v>
      </c>
      <c r="H7669" s="31" t="s">
        <v>94</v>
      </c>
      <c r="I7669" s="32">
        <v>7844</v>
      </c>
      <c r="J7669" s="33">
        <v>5</v>
      </c>
      <c r="K7669" s="31" t="s">
        <v>94</v>
      </c>
      <c r="L7669" s="31" t="s">
        <v>95</v>
      </c>
    </row>
    <row r="7670" spans="1:12" ht="45" x14ac:dyDescent="0.2">
      <c r="A7670" t="str">
        <f>VLOOKUP(B7670,StateFIPS!A$2:B$52,2)</f>
        <v>Wisconsin</v>
      </c>
      <c r="B7670">
        <f t="shared" si="122"/>
        <v>55</v>
      </c>
      <c r="C7670" s="31" t="s">
        <v>2457</v>
      </c>
      <c r="D7670" s="31" t="s">
        <v>93</v>
      </c>
      <c r="E7670" s="31" t="s">
        <v>3276</v>
      </c>
      <c r="F7670" s="31" t="s">
        <v>3277</v>
      </c>
      <c r="G7670" s="32">
        <v>12145</v>
      </c>
      <c r="H7670" s="31" t="s">
        <v>94</v>
      </c>
      <c r="I7670" s="32">
        <v>2669</v>
      </c>
      <c r="J7670" s="33">
        <v>5</v>
      </c>
      <c r="K7670" s="31" t="s">
        <v>94</v>
      </c>
      <c r="L7670" s="31" t="s">
        <v>95</v>
      </c>
    </row>
    <row r="7671" spans="1:12" ht="45" x14ac:dyDescent="0.2">
      <c r="A7671" t="str">
        <f>VLOOKUP(B7671,StateFIPS!A$2:B$52,2)</f>
        <v>Wisconsin</v>
      </c>
      <c r="B7671">
        <f t="shared" si="122"/>
        <v>55</v>
      </c>
      <c r="C7671" s="31" t="s">
        <v>2465</v>
      </c>
      <c r="D7671" s="31" t="s">
        <v>93</v>
      </c>
      <c r="E7671" s="31" t="s">
        <v>3276</v>
      </c>
      <c r="F7671" s="31" t="s">
        <v>3277</v>
      </c>
      <c r="G7671" s="32">
        <v>20482</v>
      </c>
      <c r="H7671" s="31" t="s">
        <v>94</v>
      </c>
      <c r="I7671" s="32">
        <v>4501</v>
      </c>
      <c r="J7671" s="33">
        <v>5</v>
      </c>
      <c r="K7671" s="31" t="s">
        <v>94</v>
      </c>
      <c r="L7671" s="31" t="s">
        <v>95</v>
      </c>
    </row>
    <row r="7672" spans="1:12" ht="45" x14ac:dyDescent="0.2">
      <c r="A7672" t="str">
        <f>VLOOKUP(B7672,StateFIPS!A$2:B$52,2)</f>
        <v>Alabama</v>
      </c>
      <c r="B7672">
        <f t="shared" si="122"/>
        <v>1</v>
      </c>
      <c r="C7672" s="31" t="s">
        <v>105</v>
      </c>
      <c r="D7672" s="31" t="s">
        <v>93</v>
      </c>
      <c r="E7672" s="31" t="s">
        <v>3276</v>
      </c>
      <c r="F7672" s="31" t="s">
        <v>3277</v>
      </c>
      <c r="G7672" s="32">
        <v>1847</v>
      </c>
      <c r="H7672" s="31" t="s">
        <v>94</v>
      </c>
      <c r="I7672" s="32">
        <v>458</v>
      </c>
      <c r="J7672" s="33">
        <v>4</v>
      </c>
      <c r="K7672" s="31" t="s">
        <v>94</v>
      </c>
      <c r="L7672" s="31" t="s">
        <v>95</v>
      </c>
    </row>
    <row r="7673" spans="1:12" ht="45" x14ac:dyDescent="0.2">
      <c r="A7673" t="str">
        <f>VLOOKUP(B7673,StateFIPS!A$2:B$52,2)</f>
        <v>Wisconsin</v>
      </c>
      <c r="B7673">
        <f t="shared" si="122"/>
        <v>55</v>
      </c>
      <c r="C7673" s="31" t="s">
        <v>2664</v>
      </c>
      <c r="D7673" s="31" t="s">
        <v>93</v>
      </c>
      <c r="E7673" s="31" t="s">
        <v>3276</v>
      </c>
      <c r="F7673" s="31" t="s">
        <v>3277</v>
      </c>
      <c r="G7673" s="32">
        <v>63885</v>
      </c>
      <c r="H7673" s="31" t="s">
        <v>94</v>
      </c>
      <c r="I7673" s="32">
        <v>14040</v>
      </c>
      <c r="J7673" s="33">
        <v>5</v>
      </c>
      <c r="K7673" s="31" t="s">
        <v>94</v>
      </c>
      <c r="L7673" s="31" t="s">
        <v>95</v>
      </c>
    </row>
    <row r="7674" spans="1:12" ht="45" x14ac:dyDescent="0.2">
      <c r="A7674" t="str">
        <f>VLOOKUP(B7674,StateFIPS!A$2:B$52,2)</f>
        <v>Wisconsin</v>
      </c>
      <c r="B7674">
        <f t="shared" si="122"/>
        <v>55</v>
      </c>
      <c r="C7674" s="31" t="s">
        <v>2468</v>
      </c>
      <c r="D7674" s="31" t="s">
        <v>93</v>
      </c>
      <c r="E7674" s="31" t="s">
        <v>3276</v>
      </c>
      <c r="F7674" s="31" t="s">
        <v>3277</v>
      </c>
      <c r="G7674" s="32">
        <v>136120</v>
      </c>
      <c r="H7674" s="31" t="s">
        <v>94</v>
      </c>
      <c r="I7674" s="32">
        <v>29916</v>
      </c>
      <c r="J7674" s="33">
        <v>5</v>
      </c>
      <c r="K7674" s="31" t="s">
        <v>94</v>
      </c>
      <c r="L7674" s="31" t="s">
        <v>95</v>
      </c>
    </row>
    <row r="7675" spans="1:12" ht="45" x14ac:dyDescent="0.2">
      <c r="A7675" t="str">
        <f>VLOOKUP(B7675,StateFIPS!A$2:B$52,2)</f>
        <v>Alabama</v>
      </c>
      <c r="B7675">
        <f t="shared" si="122"/>
        <v>1</v>
      </c>
      <c r="C7675" s="31" t="s">
        <v>598</v>
      </c>
      <c r="D7675" s="31" t="s">
        <v>93</v>
      </c>
      <c r="E7675" s="31" t="s">
        <v>3276</v>
      </c>
      <c r="F7675" s="31" t="s">
        <v>3277</v>
      </c>
      <c r="G7675" s="32">
        <v>1847</v>
      </c>
      <c r="H7675" s="31" t="s">
        <v>94</v>
      </c>
      <c r="I7675" s="32">
        <v>458</v>
      </c>
      <c r="J7675" s="33">
        <v>4</v>
      </c>
      <c r="K7675" s="31" t="s">
        <v>94</v>
      </c>
      <c r="L7675" s="31" t="s">
        <v>95</v>
      </c>
    </row>
    <row r="7676" spans="1:12" ht="45" x14ac:dyDescent="0.2">
      <c r="A7676" t="str">
        <f>VLOOKUP(B7676,StateFIPS!A$2:B$52,2)</f>
        <v>Wisconsin</v>
      </c>
      <c r="B7676">
        <f t="shared" si="122"/>
        <v>55</v>
      </c>
      <c r="C7676" s="31" t="s">
        <v>2276</v>
      </c>
      <c r="D7676" s="31" t="s">
        <v>93</v>
      </c>
      <c r="E7676" s="31" t="s">
        <v>3276</v>
      </c>
      <c r="F7676" s="31" t="s">
        <v>3277</v>
      </c>
      <c r="G7676" s="32">
        <v>12532</v>
      </c>
      <c r="H7676" s="31" t="s">
        <v>94</v>
      </c>
      <c r="I7676" s="32">
        <v>2754</v>
      </c>
      <c r="J7676" s="33">
        <v>5</v>
      </c>
      <c r="K7676" s="31" t="s">
        <v>94</v>
      </c>
      <c r="L7676" s="31" t="s">
        <v>95</v>
      </c>
    </row>
    <row r="7677" spans="1:12" ht="45" x14ac:dyDescent="0.2">
      <c r="A7677" t="str">
        <f>VLOOKUP(B7677,StateFIPS!A$2:B$52,2)</f>
        <v>Wisconsin</v>
      </c>
      <c r="B7677">
        <f t="shared" si="122"/>
        <v>55</v>
      </c>
      <c r="C7677" s="31" t="s">
        <v>2388</v>
      </c>
      <c r="D7677" s="31" t="s">
        <v>93</v>
      </c>
      <c r="E7677" s="31" t="s">
        <v>3276</v>
      </c>
      <c r="F7677" s="31" t="s">
        <v>3277</v>
      </c>
      <c r="G7677" s="32">
        <v>15636</v>
      </c>
      <c r="H7677" s="31" t="s">
        <v>94</v>
      </c>
      <c r="I7677" s="32">
        <v>3436</v>
      </c>
      <c r="J7677" s="33">
        <v>5</v>
      </c>
      <c r="K7677" s="31" t="s">
        <v>94</v>
      </c>
      <c r="L7677" s="31" t="s">
        <v>95</v>
      </c>
    </row>
    <row r="7678" spans="1:12" ht="45" x14ac:dyDescent="0.2">
      <c r="A7678" t="str">
        <f>VLOOKUP(B7678,StateFIPS!A$2:B$52,2)</f>
        <v>Wisconsin</v>
      </c>
      <c r="B7678">
        <f t="shared" si="122"/>
        <v>55</v>
      </c>
      <c r="C7678" s="31" t="s">
        <v>2368</v>
      </c>
      <c r="D7678" s="31" t="s">
        <v>93</v>
      </c>
      <c r="E7678" s="31" t="s">
        <v>3276</v>
      </c>
      <c r="F7678" s="31" t="s">
        <v>3277</v>
      </c>
      <c r="G7678" s="32">
        <v>32903</v>
      </c>
      <c r="H7678" s="31" t="s">
        <v>94</v>
      </c>
      <c r="I7678" s="32">
        <v>7231</v>
      </c>
      <c r="J7678" s="33">
        <v>5</v>
      </c>
      <c r="K7678" s="31" t="s">
        <v>94</v>
      </c>
      <c r="L7678" s="31" t="s">
        <v>95</v>
      </c>
    </row>
    <row r="7679" spans="1:12" ht="45" x14ac:dyDescent="0.2">
      <c r="A7679" t="str">
        <f>VLOOKUP(B7679,StateFIPS!A$2:B$52,2)</f>
        <v>Wisconsin</v>
      </c>
      <c r="B7679">
        <f t="shared" si="122"/>
        <v>55</v>
      </c>
      <c r="C7679" s="31" t="s">
        <v>2374</v>
      </c>
      <c r="D7679" s="31" t="s">
        <v>93</v>
      </c>
      <c r="E7679" s="31" t="s">
        <v>3276</v>
      </c>
      <c r="F7679" s="31" t="s">
        <v>3277</v>
      </c>
      <c r="G7679" s="32">
        <v>9711</v>
      </c>
      <c r="H7679" s="31" t="s">
        <v>94</v>
      </c>
      <c r="I7679" s="32">
        <v>2134</v>
      </c>
      <c r="J7679" s="33">
        <v>5</v>
      </c>
      <c r="K7679" s="31" t="s">
        <v>94</v>
      </c>
      <c r="L7679" s="31" t="s">
        <v>95</v>
      </c>
    </row>
    <row r="7680" spans="1:12" ht="45" x14ac:dyDescent="0.2">
      <c r="A7680" t="str">
        <f>VLOOKUP(B7680,StateFIPS!A$2:B$52,2)</f>
        <v>Wisconsin</v>
      </c>
      <c r="B7680">
        <f t="shared" si="122"/>
        <v>55</v>
      </c>
      <c r="C7680" s="31" t="s">
        <v>2357</v>
      </c>
      <c r="D7680" s="31" t="s">
        <v>93</v>
      </c>
      <c r="E7680" s="31" t="s">
        <v>3276</v>
      </c>
      <c r="F7680" s="31" t="s">
        <v>3277</v>
      </c>
      <c r="G7680" s="32">
        <v>27212</v>
      </c>
      <c r="H7680" s="31" t="s">
        <v>94</v>
      </c>
      <c r="I7680" s="32">
        <v>5980</v>
      </c>
      <c r="J7680" s="33">
        <v>5</v>
      </c>
      <c r="K7680" s="31" t="s">
        <v>94</v>
      </c>
      <c r="L7680" s="31" t="s">
        <v>95</v>
      </c>
    </row>
    <row r="7681" spans="1:12" ht="45" x14ac:dyDescent="0.2">
      <c r="A7681" t="str">
        <f>VLOOKUP(B7681,StateFIPS!A$2:B$52,2)</f>
        <v>Wisconsin</v>
      </c>
      <c r="B7681">
        <f t="shared" si="122"/>
        <v>55</v>
      </c>
      <c r="C7681" s="31" t="s">
        <v>2342</v>
      </c>
      <c r="D7681" s="31" t="s">
        <v>93</v>
      </c>
      <c r="E7681" s="31" t="s">
        <v>3276</v>
      </c>
      <c r="F7681" s="31" t="s">
        <v>3277</v>
      </c>
      <c r="G7681" s="32">
        <v>14496</v>
      </c>
      <c r="H7681" s="31" t="s">
        <v>94</v>
      </c>
      <c r="I7681" s="32">
        <v>3186</v>
      </c>
      <c r="J7681" s="33">
        <v>5</v>
      </c>
      <c r="K7681" s="31" t="s">
        <v>94</v>
      </c>
      <c r="L7681" s="31" t="s">
        <v>95</v>
      </c>
    </row>
    <row r="7682" spans="1:12" ht="45" x14ac:dyDescent="0.2">
      <c r="A7682" t="str">
        <f>VLOOKUP(B7682,StateFIPS!A$2:B$52,2)</f>
        <v>Wisconsin</v>
      </c>
      <c r="B7682">
        <f t="shared" si="122"/>
        <v>55</v>
      </c>
      <c r="C7682" s="31" t="s">
        <v>2476</v>
      </c>
      <c r="D7682" s="31" t="s">
        <v>93</v>
      </c>
      <c r="E7682" s="31" t="s">
        <v>3276</v>
      </c>
      <c r="F7682" s="31" t="s">
        <v>3277</v>
      </c>
      <c r="G7682" s="32">
        <v>66771</v>
      </c>
      <c r="H7682" s="31" t="s">
        <v>94</v>
      </c>
      <c r="I7682" s="32">
        <v>14675</v>
      </c>
      <c r="J7682" s="33">
        <v>5</v>
      </c>
      <c r="K7682" s="31" t="s">
        <v>94</v>
      </c>
      <c r="L7682" s="31" t="s">
        <v>95</v>
      </c>
    </row>
    <row r="7683" spans="1:12" ht="45" x14ac:dyDescent="0.2">
      <c r="A7683" t="str">
        <f>VLOOKUP(B7683,StateFIPS!A$2:B$52,2)</f>
        <v>Virginia</v>
      </c>
      <c r="B7683">
        <f t="shared" ref="B7683:B7746" si="123">VALUE(LEFT(C7683,2))</f>
        <v>51</v>
      </c>
      <c r="C7683" s="31" t="s">
        <v>2740</v>
      </c>
      <c r="D7683" s="31" t="s">
        <v>93</v>
      </c>
      <c r="E7683" s="31" t="s">
        <v>3276</v>
      </c>
      <c r="F7683" s="31" t="s">
        <v>3277</v>
      </c>
      <c r="G7683" s="32">
        <v>16806</v>
      </c>
      <c r="H7683" s="31" t="s">
        <v>94</v>
      </c>
      <c r="I7683" s="32">
        <v>4004</v>
      </c>
      <c r="J7683" s="33">
        <v>4</v>
      </c>
      <c r="K7683" s="31" t="s">
        <v>94</v>
      </c>
      <c r="L7683" s="31" t="s">
        <v>95</v>
      </c>
    </row>
    <row r="7684" spans="1:12" ht="45" x14ac:dyDescent="0.2">
      <c r="A7684" t="str">
        <f>VLOOKUP(B7684,StateFIPS!A$2:B$52,2)</f>
        <v>Virginia</v>
      </c>
      <c r="B7684">
        <f t="shared" si="123"/>
        <v>51</v>
      </c>
      <c r="C7684" s="31" t="s">
        <v>996</v>
      </c>
      <c r="D7684" s="31" t="s">
        <v>93</v>
      </c>
      <c r="E7684" s="31" t="s">
        <v>3276</v>
      </c>
      <c r="F7684" s="31" t="s">
        <v>3277</v>
      </c>
      <c r="G7684" s="32">
        <v>16806</v>
      </c>
      <c r="H7684" s="31" t="s">
        <v>94</v>
      </c>
      <c r="I7684" s="32">
        <v>4004</v>
      </c>
      <c r="J7684" s="33">
        <v>4</v>
      </c>
      <c r="K7684" s="31" t="s">
        <v>94</v>
      </c>
      <c r="L7684" s="31" t="s">
        <v>95</v>
      </c>
    </row>
    <row r="7685" spans="1:12" ht="45" x14ac:dyDescent="0.2">
      <c r="A7685" t="str">
        <f>VLOOKUP(B7685,StateFIPS!A$2:B$52,2)</f>
        <v>Virginia</v>
      </c>
      <c r="B7685">
        <f t="shared" si="123"/>
        <v>51</v>
      </c>
      <c r="C7685" s="31" t="s">
        <v>1095</v>
      </c>
      <c r="D7685" s="31" t="s">
        <v>93</v>
      </c>
      <c r="E7685" s="31" t="s">
        <v>3276</v>
      </c>
      <c r="F7685" s="31" t="s">
        <v>3277</v>
      </c>
      <c r="G7685" s="32">
        <v>16806</v>
      </c>
      <c r="H7685" s="31" t="s">
        <v>94</v>
      </c>
      <c r="I7685" s="32">
        <v>4004</v>
      </c>
      <c r="J7685" s="33">
        <v>4</v>
      </c>
      <c r="K7685" s="31" t="s">
        <v>94</v>
      </c>
      <c r="L7685" s="31" t="s">
        <v>95</v>
      </c>
    </row>
    <row r="7686" spans="1:12" ht="45" x14ac:dyDescent="0.2">
      <c r="A7686" t="str">
        <f>VLOOKUP(B7686,StateFIPS!A$2:B$52,2)</f>
        <v>Alabama</v>
      </c>
      <c r="B7686">
        <f t="shared" si="123"/>
        <v>1</v>
      </c>
      <c r="C7686" s="31" t="s">
        <v>567</v>
      </c>
      <c r="D7686" s="31" t="s">
        <v>93</v>
      </c>
      <c r="E7686" s="31" t="s">
        <v>3276</v>
      </c>
      <c r="F7686" s="31" t="s">
        <v>3277</v>
      </c>
      <c r="G7686" s="32">
        <v>1847</v>
      </c>
      <c r="H7686" s="31" t="s">
        <v>94</v>
      </c>
      <c r="I7686" s="32">
        <v>458</v>
      </c>
      <c r="J7686" s="33">
        <v>4</v>
      </c>
      <c r="K7686" s="31" t="s">
        <v>94</v>
      </c>
      <c r="L7686" s="31" t="s">
        <v>95</v>
      </c>
    </row>
    <row r="7687" spans="1:12" ht="45" x14ac:dyDescent="0.2">
      <c r="A7687" t="str">
        <f>VLOOKUP(B7687,StateFIPS!A$2:B$52,2)</f>
        <v>Virginia</v>
      </c>
      <c r="B7687">
        <f t="shared" si="123"/>
        <v>51</v>
      </c>
      <c r="C7687" s="31" t="s">
        <v>2574</v>
      </c>
      <c r="D7687" s="31" t="s">
        <v>93</v>
      </c>
      <c r="E7687" s="31" t="s">
        <v>3276</v>
      </c>
      <c r="F7687" s="31" t="s">
        <v>3277</v>
      </c>
      <c r="G7687" s="32">
        <v>16806</v>
      </c>
      <c r="H7687" s="31" t="s">
        <v>94</v>
      </c>
      <c r="I7687" s="32">
        <v>4004</v>
      </c>
      <c r="J7687" s="33">
        <v>4</v>
      </c>
      <c r="K7687" s="31" t="s">
        <v>94</v>
      </c>
      <c r="L7687" s="31" t="s">
        <v>95</v>
      </c>
    </row>
    <row r="7688" spans="1:12" ht="45" x14ac:dyDescent="0.2">
      <c r="A7688" t="str">
        <f>VLOOKUP(B7688,StateFIPS!A$2:B$52,2)</f>
        <v>Virginia</v>
      </c>
      <c r="B7688">
        <f t="shared" si="123"/>
        <v>51</v>
      </c>
      <c r="C7688" s="31" t="s">
        <v>2780</v>
      </c>
      <c r="D7688" s="31" t="s">
        <v>93</v>
      </c>
      <c r="E7688" s="31" t="s">
        <v>3276</v>
      </c>
      <c r="F7688" s="31" t="s">
        <v>3277</v>
      </c>
      <c r="G7688" s="32">
        <v>16806</v>
      </c>
      <c r="H7688" s="31" t="s">
        <v>94</v>
      </c>
      <c r="I7688" s="32">
        <v>4004</v>
      </c>
      <c r="J7688" s="33">
        <v>4</v>
      </c>
      <c r="K7688" s="31" t="s">
        <v>94</v>
      </c>
      <c r="L7688" s="31" t="s">
        <v>95</v>
      </c>
    </row>
    <row r="7689" spans="1:12" ht="45" x14ac:dyDescent="0.2">
      <c r="A7689" t="str">
        <f>VLOOKUP(B7689,StateFIPS!A$2:B$52,2)</f>
        <v>Virginia</v>
      </c>
      <c r="B7689">
        <f t="shared" si="123"/>
        <v>51</v>
      </c>
      <c r="C7689" s="31" t="s">
        <v>1125</v>
      </c>
      <c r="D7689" s="31" t="s">
        <v>93</v>
      </c>
      <c r="E7689" s="31" t="s">
        <v>3276</v>
      </c>
      <c r="F7689" s="31" t="s">
        <v>3277</v>
      </c>
      <c r="G7689" s="32">
        <v>16806</v>
      </c>
      <c r="H7689" s="31" t="s">
        <v>94</v>
      </c>
      <c r="I7689" s="32">
        <v>4004</v>
      </c>
      <c r="J7689" s="33">
        <v>4</v>
      </c>
      <c r="K7689" s="31" t="s">
        <v>94</v>
      </c>
      <c r="L7689" s="31" t="s">
        <v>95</v>
      </c>
    </row>
    <row r="7690" spans="1:12" ht="45" x14ac:dyDescent="0.2">
      <c r="A7690" t="str">
        <f>VLOOKUP(B7690,StateFIPS!A$2:B$52,2)</f>
        <v>Alabama</v>
      </c>
      <c r="B7690">
        <f t="shared" si="123"/>
        <v>1</v>
      </c>
      <c r="C7690" s="31" t="s">
        <v>566</v>
      </c>
      <c r="D7690" s="31" t="s">
        <v>93</v>
      </c>
      <c r="E7690" s="31" t="s">
        <v>3276</v>
      </c>
      <c r="F7690" s="31" t="s">
        <v>3277</v>
      </c>
      <c r="G7690" s="32">
        <v>1931</v>
      </c>
      <c r="H7690" s="31" t="s">
        <v>94</v>
      </c>
      <c r="I7690" s="32">
        <v>479</v>
      </c>
      <c r="J7690" s="33">
        <v>4</v>
      </c>
      <c r="K7690" s="31" t="s">
        <v>94</v>
      </c>
      <c r="L7690" s="31" t="s">
        <v>95</v>
      </c>
    </row>
    <row r="7691" spans="1:12" ht="45" x14ac:dyDescent="0.2">
      <c r="A7691" t="str">
        <f>VLOOKUP(B7691,StateFIPS!A$2:B$52,2)</f>
        <v>Virginia</v>
      </c>
      <c r="B7691">
        <f t="shared" si="123"/>
        <v>51</v>
      </c>
      <c r="C7691" s="31" t="s">
        <v>1102</v>
      </c>
      <c r="D7691" s="31" t="s">
        <v>93</v>
      </c>
      <c r="E7691" s="31" t="s">
        <v>3276</v>
      </c>
      <c r="F7691" s="31" t="s">
        <v>3277</v>
      </c>
      <c r="G7691" s="32">
        <v>16806</v>
      </c>
      <c r="H7691" s="31" t="s">
        <v>94</v>
      </c>
      <c r="I7691" s="32">
        <v>4004</v>
      </c>
      <c r="J7691" s="33">
        <v>4</v>
      </c>
      <c r="K7691" s="31" t="s">
        <v>94</v>
      </c>
      <c r="L7691" s="31" t="s">
        <v>95</v>
      </c>
    </row>
    <row r="7692" spans="1:12" ht="45" x14ac:dyDescent="0.2">
      <c r="A7692" t="str">
        <f>VLOOKUP(B7692,StateFIPS!A$2:B$52,2)</f>
        <v>Virginia</v>
      </c>
      <c r="B7692">
        <f t="shared" si="123"/>
        <v>51</v>
      </c>
      <c r="C7692" s="31" t="s">
        <v>1097</v>
      </c>
      <c r="D7692" s="31" t="s">
        <v>93</v>
      </c>
      <c r="E7692" s="31" t="s">
        <v>3276</v>
      </c>
      <c r="F7692" s="31" t="s">
        <v>3277</v>
      </c>
      <c r="G7692" s="32">
        <v>16806</v>
      </c>
      <c r="H7692" s="31" t="s">
        <v>94</v>
      </c>
      <c r="I7692" s="32">
        <v>4004</v>
      </c>
      <c r="J7692" s="33">
        <v>4</v>
      </c>
      <c r="K7692" s="31" t="s">
        <v>94</v>
      </c>
      <c r="L7692" s="31" t="s">
        <v>95</v>
      </c>
    </row>
    <row r="7693" spans="1:12" ht="45" x14ac:dyDescent="0.2">
      <c r="A7693" t="str">
        <f>VLOOKUP(B7693,StateFIPS!A$2:B$52,2)</f>
        <v>Virginia</v>
      </c>
      <c r="B7693">
        <f t="shared" si="123"/>
        <v>51</v>
      </c>
      <c r="C7693" s="31" t="s">
        <v>2739</v>
      </c>
      <c r="D7693" s="31" t="s">
        <v>93</v>
      </c>
      <c r="E7693" s="31" t="s">
        <v>3276</v>
      </c>
      <c r="F7693" s="31" t="s">
        <v>3277</v>
      </c>
      <c r="G7693" s="32">
        <v>16806</v>
      </c>
      <c r="H7693" s="31" t="s">
        <v>94</v>
      </c>
      <c r="I7693" s="32">
        <v>4004</v>
      </c>
      <c r="J7693" s="33">
        <v>4</v>
      </c>
      <c r="K7693" s="31" t="s">
        <v>94</v>
      </c>
      <c r="L7693" s="31" t="s">
        <v>95</v>
      </c>
    </row>
    <row r="7694" spans="1:12" ht="45" x14ac:dyDescent="0.2">
      <c r="A7694" t="str">
        <f>VLOOKUP(B7694,StateFIPS!A$2:B$52,2)</f>
        <v>Virginia</v>
      </c>
      <c r="B7694">
        <f t="shared" si="123"/>
        <v>51</v>
      </c>
      <c r="C7694" s="31" t="s">
        <v>2526</v>
      </c>
      <c r="D7694" s="31" t="s">
        <v>93</v>
      </c>
      <c r="E7694" s="31" t="s">
        <v>3276</v>
      </c>
      <c r="F7694" s="31" t="s">
        <v>3277</v>
      </c>
      <c r="G7694" s="32">
        <v>16806</v>
      </c>
      <c r="H7694" s="31" t="s">
        <v>94</v>
      </c>
      <c r="I7694" s="32">
        <v>4004</v>
      </c>
      <c r="J7694" s="33">
        <v>4</v>
      </c>
      <c r="K7694" s="31" t="s">
        <v>94</v>
      </c>
      <c r="L7694" s="31" t="s">
        <v>95</v>
      </c>
    </row>
    <row r="7695" spans="1:12" ht="45" x14ac:dyDescent="0.2">
      <c r="A7695" t="str">
        <f>VLOOKUP(B7695,StateFIPS!A$2:B$52,2)</f>
        <v>Alabama</v>
      </c>
      <c r="B7695">
        <f t="shared" si="123"/>
        <v>1</v>
      </c>
      <c r="C7695" s="31" t="s">
        <v>564</v>
      </c>
      <c r="D7695" s="31" t="s">
        <v>93</v>
      </c>
      <c r="E7695" s="31" t="s">
        <v>3276</v>
      </c>
      <c r="F7695" s="31" t="s">
        <v>3277</v>
      </c>
      <c r="G7695" s="32">
        <v>1847</v>
      </c>
      <c r="H7695" s="31" t="s">
        <v>94</v>
      </c>
      <c r="I7695" s="32">
        <v>458</v>
      </c>
      <c r="J7695" s="33">
        <v>4</v>
      </c>
      <c r="K7695" s="31" t="s">
        <v>94</v>
      </c>
      <c r="L7695" s="31" t="s">
        <v>95</v>
      </c>
    </row>
    <row r="7696" spans="1:12" ht="45" x14ac:dyDescent="0.2">
      <c r="A7696" t="str">
        <f>VLOOKUP(B7696,StateFIPS!A$2:B$52,2)</f>
        <v>Virginia</v>
      </c>
      <c r="B7696">
        <f t="shared" si="123"/>
        <v>51</v>
      </c>
      <c r="C7696" s="31" t="s">
        <v>3219</v>
      </c>
      <c r="D7696" s="31" t="s">
        <v>93</v>
      </c>
      <c r="E7696" s="31" t="s">
        <v>3276</v>
      </c>
      <c r="F7696" s="31" t="s">
        <v>3277</v>
      </c>
      <c r="G7696" s="32">
        <v>16806</v>
      </c>
      <c r="H7696" s="31" t="s">
        <v>94</v>
      </c>
      <c r="I7696" s="32">
        <v>4004</v>
      </c>
      <c r="J7696" s="33">
        <v>4</v>
      </c>
      <c r="K7696" s="31" t="s">
        <v>94</v>
      </c>
      <c r="L7696" s="31" t="s">
        <v>95</v>
      </c>
    </row>
    <row r="7697" spans="1:12" ht="45" x14ac:dyDescent="0.2">
      <c r="A7697" t="str">
        <f>VLOOKUP(B7697,StateFIPS!A$2:B$52,2)</f>
        <v>Virginia</v>
      </c>
      <c r="B7697">
        <f t="shared" si="123"/>
        <v>51</v>
      </c>
      <c r="C7697" s="31" t="s">
        <v>1114</v>
      </c>
      <c r="D7697" s="31" t="s">
        <v>93</v>
      </c>
      <c r="E7697" s="31" t="s">
        <v>3276</v>
      </c>
      <c r="F7697" s="31" t="s">
        <v>3277</v>
      </c>
      <c r="G7697" s="32">
        <v>16806</v>
      </c>
      <c r="H7697" s="31" t="s">
        <v>94</v>
      </c>
      <c r="I7697" s="32">
        <v>4004</v>
      </c>
      <c r="J7697" s="33">
        <v>4</v>
      </c>
      <c r="K7697" s="31" t="s">
        <v>94</v>
      </c>
      <c r="L7697" s="31" t="s">
        <v>95</v>
      </c>
    </row>
    <row r="7698" spans="1:12" ht="45" x14ac:dyDescent="0.2">
      <c r="A7698" t="str">
        <f>VLOOKUP(B7698,StateFIPS!A$2:B$52,2)</f>
        <v>Virginia</v>
      </c>
      <c r="B7698">
        <f t="shared" si="123"/>
        <v>51</v>
      </c>
      <c r="C7698" s="31" t="s">
        <v>2578</v>
      </c>
      <c r="D7698" s="31" t="s">
        <v>93</v>
      </c>
      <c r="E7698" s="31" t="s">
        <v>3276</v>
      </c>
      <c r="F7698" s="31" t="s">
        <v>3277</v>
      </c>
      <c r="G7698" s="32">
        <v>16806</v>
      </c>
      <c r="H7698" s="31" t="s">
        <v>94</v>
      </c>
      <c r="I7698" s="32">
        <v>4004</v>
      </c>
      <c r="J7698" s="33">
        <v>4</v>
      </c>
      <c r="K7698" s="31" t="s">
        <v>94</v>
      </c>
      <c r="L7698" s="31" t="s">
        <v>95</v>
      </c>
    </row>
    <row r="7699" spans="1:12" ht="45" x14ac:dyDescent="0.2">
      <c r="A7699" t="str">
        <f>VLOOKUP(B7699,StateFIPS!A$2:B$52,2)</f>
        <v>Utah</v>
      </c>
      <c r="B7699">
        <f t="shared" si="123"/>
        <v>49</v>
      </c>
      <c r="C7699" s="31" t="s">
        <v>2366</v>
      </c>
      <c r="D7699" s="31" t="s">
        <v>93</v>
      </c>
      <c r="E7699" s="31" t="s">
        <v>3276</v>
      </c>
      <c r="F7699" s="31" t="s">
        <v>3277</v>
      </c>
      <c r="G7699" s="32">
        <v>69080</v>
      </c>
      <c r="H7699" s="31" t="s">
        <v>94</v>
      </c>
      <c r="I7699" s="32">
        <v>16690</v>
      </c>
      <c r="J7699" s="33">
        <v>4</v>
      </c>
      <c r="K7699" s="31" t="s">
        <v>94</v>
      </c>
      <c r="L7699" s="31" t="s">
        <v>95</v>
      </c>
    </row>
    <row r="7700" spans="1:12" ht="45" x14ac:dyDescent="0.2">
      <c r="A7700" t="str">
        <f>VLOOKUP(B7700,StateFIPS!A$2:B$52,2)</f>
        <v>Utah</v>
      </c>
      <c r="B7700">
        <f t="shared" si="123"/>
        <v>49</v>
      </c>
      <c r="C7700" s="31" t="s">
        <v>2329</v>
      </c>
      <c r="D7700" s="31" t="s">
        <v>93</v>
      </c>
      <c r="E7700" s="31" t="s">
        <v>3276</v>
      </c>
      <c r="F7700" s="31" t="s">
        <v>3277</v>
      </c>
      <c r="G7700" s="32">
        <v>69080</v>
      </c>
      <c r="H7700" s="31" t="s">
        <v>94</v>
      </c>
      <c r="I7700" s="32">
        <v>16690</v>
      </c>
      <c r="J7700" s="33">
        <v>4</v>
      </c>
      <c r="K7700" s="31" t="s">
        <v>94</v>
      </c>
      <c r="L7700" s="31" t="s">
        <v>95</v>
      </c>
    </row>
    <row r="7701" spans="1:12" ht="45" x14ac:dyDescent="0.2">
      <c r="A7701" t="str">
        <f>VLOOKUP(B7701,StateFIPS!A$2:B$52,2)</f>
        <v>Alabama</v>
      </c>
      <c r="B7701">
        <f t="shared" si="123"/>
        <v>1</v>
      </c>
      <c r="C7701" s="31" t="s">
        <v>3203</v>
      </c>
      <c r="D7701" s="31" t="s">
        <v>93</v>
      </c>
      <c r="E7701" s="31" t="s">
        <v>3276</v>
      </c>
      <c r="F7701" s="31" t="s">
        <v>3277</v>
      </c>
      <c r="G7701" s="32">
        <v>1847</v>
      </c>
      <c r="H7701" s="31" t="s">
        <v>94</v>
      </c>
      <c r="I7701" s="32">
        <v>458</v>
      </c>
      <c r="J7701" s="33">
        <v>4</v>
      </c>
      <c r="K7701" s="31" t="s">
        <v>94</v>
      </c>
      <c r="L7701" s="31" t="s">
        <v>95</v>
      </c>
    </row>
    <row r="7702" spans="1:12" ht="45" x14ac:dyDescent="0.2">
      <c r="A7702" t="str">
        <f>VLOOKUP(B7702,StateFIPS!A$2:B$52,2)</f>
        <v>Utah</v>
      </c>
      <c r="B7702">
        <f t="shared" si="123"/>
        <v>49</v>
      </c>
      <c r="C7702" s="31" t="s">
        <v>3204</v>
      </c>
      <c r="D7702" s="31" t="s">
        <v>93</v>
      </c>
      <c r="E7702" s="31" t="s">
        <v>3276</v>
      </c>
      <c r="F7702" s="31" t="s">
        <v>3277</v>
      </c>
      <c r="G7702" s="32">
        <v>69080</v>
      </c>
      <c r="H7702" s="31" t="s">
        <v>94</v>
      </c>
      <c r="I7702" s="32">
        <v>16690</v>
      </c>
      <c r="J7702" s="33">
        <v>4</v>
      </c>
      <c r="K7702" s="31" t="s">
        <v>94</v>
      </c>
      <c r="L7702" s="31" t="s">
        <v>95</v>
      </c>
    </row>
    <row r="7703" spans="1:12" ht="45" x14ac:dyDescent="0.2">
      <c r="A7703" t="str">
        <f>VLOOKUP(B7703,StateFIPS!A$2:B$52,2)</f>
        <v>Utah</v>
      </c>
      <c r="B7703">
        <f t="shared" si="123"/>
        <v>49</v>
      </c>
      <c r="C7703" s="31" t="s">
        <v>1131</v>
      </c>
      <c r="D7703" s="31" t="s">
        <v>93</v>
      </c>
      <c r="E7703" s="31" t="s">
        <v>3276</v>
      </c>
      <c r="F7703" s="31" t="s">
        <v>3277</v>
      </c>
      <c r="G7703" s="32">
        <v>69080</v>
      </c>
      <c r="H7703" s="31" t="s">
        <v>94</v>
      </c>
      <c r="I7703" s="32">
        <v>16690</v>
      </c>
      <c r="J7703" s="33">
        <v>4</v>
      </c>
      <c r="K7703" s="31" t="s">
        <v>94</v>
      </c>
      <c r="L7703" s="31" t="s">
        <v>95</v>
      </c>
    </row>
    <row r="7704" spans="1:12" ht="45" x14ac:dyDescent="0.2">
      <c r="A7704" t="str">
        <f>VLOOKUP(B7704,StateFIPS!A$2:B$52,2)</f>
        <v>Alabama</v>
      </c>
      <c r="B7704">
        <f t="shared" si="123"/>
        <v>1</v>
      </c>
      <c r="C7704" s="31" t="s">
        <v>574</v>
      </c>
      <c r="D7704" s="31" t="s">
        <v>93</v>
      </c>
      <c r="E7704" s="31" t="s">
        <v>3276</v>
      </c>
      <c r="F7704" s="31" t="s">
        <v>3277</v>
      </c>
      <c r="G7704" s="32">
        <v>1847</v>
      </c>
      <c r="H7704" s="31" t="s">
        <v>94</v>
      </c>
      <c r="I7704" s="32">
        <v>458</v>
      </c>
      <c r="J7704" s="33">
        <v>4</v>
      </c>
      <c r="K7704" s="31" t="s">
        <v>94</v>
      </c>
      <c r="L7704" s="31" t="s">
        <v>95</v>
      </c>
    </row>
    <row r="7705" spans="1:12" ht="45" x14ac:dyDescent="0.2">
      <c r="A7705" t="str">
        <f>VLOOKUP(B7705,StateFIPS!A$2:B$52,2)</f>
        <v>Virginia</v>
      </c>
      <c r="B7705">
        <f t="shared" si="123"/>
        <v>51</v>
      </c>
      <c r="C7705" s="31" t="s">
        <v>3201</v>
      </c>
      <c r="D7705" s="31" t="s">
        <v>93</v>
      </c>
      <c r="E7705" s="31" t="s">
        <v>3276</v>
      </c>
      <c r="F7705" s="31" t="s">
        <v>3277</v>
      </c>
      <c r="G7705" s="32">
        <v>16806</v>
      </c>
      <c r="H7705" s="31" t="s">
        <v>94</v>
      </c>
      <c r="I7705" s="32">
        <v>4004</v>
      </c>
      <c r="J7705" s="33">
        <v>4</v>
      </c>
      <c r="K7705" s="31" t="s">
        <v>94</v>
      </c>
      <c r="L7705" s="31" t="s">
        <v>95</v>
      </c>
    </row>
    <row r="7706" spans="1:12" ht="45" x14ac:dyDescent="0.2">
      <c r="A7706" t="str">
        <f>VLOOKUP(B7706,StateFIPS!A$2:B$52,2)</f>
        <v>Utah</v>
      </c>
      <c r="B7706">
        <f t="shared" si="123"/>
        <v>49</v>
      </c>
      <c r="C7706" s="31" t="s">
        <v>2360</v>
      </c>
      <c r="D7706" s="31" t="s">
        <v>93</v>
      </c>
      <c r="E7706" s="31" t="s">
        <v>3276</v>
      </c>
      <c r="F7706" s="31" t="s">
        <v>3277</v>
      </c>
      <c r="G7706" s="32">
        <v>14985</v>
      </c>
      <c r="H7706" s="31" t="s">
        <v>94</v>
      </c>
      <c r="I7706" s="32">
        <v>3620</v>
      </c>
      <c r="J7706" s="33">
        <v>4</v>
      </c>
      <c r="K7706" s="31" t="s">
        <v>94</v>
      </c>
      <c r="L7706" s="31" t="s">
        <v>95</v>
      </c>
    </row>
    <row r="7707" spans="1:12" ht="45" x14ac:dyDescent="0.2">
      <c r="A7707" t="str">
        <f>VLOOKUP(B7707,StateFIPS!A$2:B$52,2)</f>
        <v>Virginia</v>
      </c>
      <c r="B7707">
        <f t="shared" si="123"/>
        <v>51</v>
      </c>
      <c r="C7707" s="31" t="s">
        <v>1103</v>
      </c>
      <c r="D7707" s="31" t="s">
        <v>93</v>
      </c>
      <c r="E7707" s="31" t="s">
        <v>3276</v>
      </c>
      <c r="F7707" s="31" t="s">
        <v>3277</v>
      </c>
      <c r="G7707" s="32">
        <v>16806</v>
      </c>
      <c r="H7707" s="31" t="s">
        <v>94</v>
      </c>
      <c r="I7707" s="32">
        <v>4004</v>
      </c>
      <c r="J7707" s="33">
        <v>4</v>
      </c>
      <c r="K7707" s="31" t="s">
        <v>94</v>
      </c>
      <c r="L7707" s="31" t="s">
        <v>95</v>
      </c>
    </row>
    <row r="7708" spans="1:12" ht="45" x14ac:dyDescent="0.2">
      <c r="A7708" t="str">
        <f>VLOOKUP(B7708,StateFIPS!A$2:B$52,2)</f>
        <v>Utah</v>
      </c>
      <c r="B7708">
        <f t="shared" si="123"/>
        <v>49</v>
      </c>
      <c r="C7708" s="31" t="s">
        <v>2380</v>
      </c>
      <c r="D7708" s="31" t="s">
        <v>93</v>
      </c>
      <c r="E7708" s="31" t="s">
        <v>3276</v>
      </c>
      <c r="F7708" s="31" t="s">
        <v>3277</v>
      </c>
      <c r="G7708" s="32">
        <v>69080</v>
      </c>
      <c r="H7708" s="31" t="s">
        <v>94</v>
      </c>
      <c r="I7708" s="32">
        <v>16690</v>
      </c>
      <c r="J7708" s="33">
        <v>4</v>
      </c>
      <c r="K7708" s="31" t="s">
        <v>94</v>
      </c>
      <c r="L7708" s="31" t="s">
        <v>95</v>
      </c>
    </row>
    <row r="7709" spans="1:12" ht="45" x14ac:dyDescent="0.2">
      <c r="A7709" t="str">
        <f>VLOOKUP(B7709,StateFIPS!A$2:B$52,2)</f>
        <v>Virginia</v>
      </c>
      <c r="B7709">
        <f t="shared" si="123"/>
        <v>51</v>
      </c>
      <c r="C7709" s="31" t="s">
        <v>2649</v>
      </c>
      <c r="D7709" s="31" t="s">
        <v>93</v>
      </c>
      <c r="E7709" s="31" t="s">
        <v>3276</v>
      </c>
      <c r="F7709" s="31" t="s">
        <v>3277</v>
      </c>
      <c r="G7709" s="32">
        <v>16806</v>
      </c>
      <c r="H7709" s="31" t="s">
        <v>94</v>
      </c>
      <c r="I7709" s="32">
        <v>4004</v>
      </c>
      <c r="J7709" s="33">
        <v>4</v>
      </c>
      <c r="K7709" s="31" t="s">
        <v>94</v>
      </c>
      <c r="L7709" s="31" t="s">
        <v>95</v>
      </c>
    </row>
    <row r="7710" spans="1:12" ht="45" x14ac:dyDescent="0.2">
      <c r="A7710" t="str">
        <f>VLOOKUP(B7710,StateFIPS!A$2:B$52,2)</f>
        <v>Virginia</v>
      </c>
      <c r="B7710">
        <f t="shared" si="123"/>
        <v>51</v>
      </c>
      <c r="C7710" s="31" t="s">
        <v>1104</v>
      </c>
      <c r="D7710" s="31" t="s">
        <v>93</v>
      </c>
      <c r="E7710" s="31" t="s">
        <v>3276</v>
      </c>
      <c r="F7710" s="31" t="s">
        <v>3277</v>
      </c>
      <c r="G7710" s="32">
        <v>16806</v>
      </c>
      <c r="H7710" s="31" t="s">
        <v>94</v>
      </c>
      <c r="I7710" s="32">
        <v>4004</v>
      </c>
      <c r="J7710" s="33">
        <v>4</v>
      </c>
      <c r="K7710" s="31" t="s">
        <v>94</v>
      </c>
      <c r="L7710" s="31" t="s">
        <v>95</v>
      </c>
    </row>
    <row r="7711" spans="1:12" ht="45" x14ac:dyDescent="0.2">
      <c r="A7711" t="str">
        <f>VLOOKUP(B7711,StateFIPS!A$2:B$52,2)</f>
        <v>Alabama</v>
      </c>
      <c r="B7711">
        <f t="shared" si="123"/>
        <v>1</v>
      </c>
      <c r="C7711" s="31" t="s">
        <v>572</v>
      </c>
      <c r="D7711" s="31" t="s">
        <v>93</v>
      </c>
      <c r="E7711" s="31" t="s">
        <v>3276</v>
      </c>
      <c r="F7711" s="31" t="s">
        <v>3277</v>
      </c>
      <c r="G7711" s="32">
        <v>13237</v>
      </c>
      <c r="H7711" s="31" t="s">
        <v>94</v>
      </c>
      <c r="I7711" s="32">
        <v>3283</v>
      </c>
      <c r="J7711" s="33">
        <v>4</v>
      </c>
      <c r="K7711" s="31" t="s">
        <v>94</v>
      </c>
      <c r="L7711" s="31" t="s">
        <v>95</v>
      </c>
    </row>
    <row r="7712" spans="1:12" ht="45" x14ac:dyDescent="0.2">
      <c r="A7712" t="str">
        <f>VLOOKUP(B7712,StateFIPS!A$2:B$52,2)</f>
        <v>Virginia</v>
      </c>
      <c r="B7712">
        <f t="shared" si="123"/>
        <v>51</v>
      </c>
      <c r="C7712" s="31" t="s">
        <v>2549</v>
      </c>
      <c r="D7712" s="31" t="s">
        <v>93</v>
      </c>
      <c r="E7712" s="31" t="s">
        <v>3276</v>
      </c>
      <c r="F7712" s="31" t="s">
        <v>3277</v>
      </c>
      <c r="G7712" s="32">
        <v>16806</v>
      </c>
      <c r="H7712" s="31" t="s">
        <v>94</v>
      </c>
      <c r="I7712" s="32">
        <v>4004</v>
      </c>
      <c r="J7712" s="33">
        <v>4</v>
      </c>
      <c r="K7712" s="31" t="s">
        <v>94</v>
      </c>
      <c r="L7712" s="31" t="s">
        <v>95</v>
      </c>
    </row>
    <row r="7713" spans="1:12" ht="45" x14ac:dyDescent="0.2">
      <c r="A7713" t="str">
        <f>VLOOKUP(B7713,StateFIPS!A$2:B$52,2)</f>
        <v>Alabama</v>
      </c>
      <c r="B7713">
        <f t="shared" si="123"/>
        <v>1</v>
      </c>
      <c r="C7713" s="31" t="s">
        <v>582</v>
      </c>
      <c r="D7713" s="31" t="s">
        <v>93</v>
      </c>
      <c r="E7713" s="31" t="s">
        <v>3276</v>
      </c>
      <c r="F7713" s="31" t="s">
        <v>3277</v>
      </c>
      <c r="G7713" s="32">
        <v>1847</v>
      </c>
      <c r="H7713" s="31" t="s">
        <v>94</v>
      </c>
      <c r="I7713" s="32">
        <v>458</v>
      </c>
      <c r="J7713" s="33">
        <v>4</v>
      </c>
      <c r="K7713" s="31" t="s">
        <v>94</v>
      </c>
      <c r="L7713" s="31" t="s">
        <v>95</v>
      </c>
    </row>
    <row r="7714" spans="1:12" ht="45" x14ac:dyDescent="0.2">
      <c r="A7714" t="str">
        <f>VLOOKUP(B7714,StateFIPS!A$2:B$52,2)</f>
        <v>Utah</v>
      </c>
      <c r="B7714">
        <f t="shared" si="123"/>
        <v>49</v>
      </c>
      <c r="C7714" s="31" t="s">
        <v>1132</v>
      </c>
      <c r="D7714" s="31" t="s">
        <v>93</v>
      </c>
      <c r="E7714" s="31" t="s">
        <v>3276</v>
      </c>
      <c r="F7714" s="31" t="s">
        <v>3277</v>
      </c>
      <c r="G7714" s="32">
        <v>69080</v>
      </c>
      <c r="H7714" s="31" t="s">
        <v>94</v>
      </c>
      <c r="I7714" s="32">
        <v>16690</v>
      </c>
      <c r="J7714" s="33">
        <v>4</v>
      </c>
      <c r="K7714" s="31" t="s">
        <v>94</v>
      </c>
      <c r="L7714" s="31" t="s">
        <v>95</v>
      </c>
    </row>
    <row r="7715" spans="1:12" ht="45" x14ac:dyDescent="0.2">
      <c r="A7715" t="str">
        <f>VLOOKUP(B7715,StateFIPS!A$2:B$52,2)</f>
        <v>Alabama</v>
      </c>
      <c r="B7715">
        <f t="shared" si="123"/>
        <v>1</v>
      </c>
      <c r="C7715" s="31" t="s">
        <v>599</v>
      </c>
      <c r="D7715" s="31" t="s">
        <v>93</v>
      </c>
      <c r="E7715" s="31" t="s">
        <v>3276</v>
      </c>
      <c r="F7715" s="31" t="s">
        <v>3277</v>
      </c>
      <c r="G7715" s="32">
        <v>1847</v>
      </c>
      <c r="H7715" s="31" t="s">
        <v>94</v>
      </c>
      <c r="I7715" s="32">
        <v>458</v>
      </c>
      <c r="J7715" s="33">
        <v>4</v>
      </c>
      <c r="K7715" s="31" t="s">
        <v>94</v>
      </c>
      <c r="L7715" s="31" t="s">
        <v>95</v>
      </c>
    </row>
    <row r="7716" spans="1:12" ht="45" x14ac:dyDescent="0.2">
      <c r="A7716" t="str">
        <f>VLOOKUP(B7716,StateFIPS!A$2:B$52,2)</f>
        <v>Alabama</v>
      </c>
      <c r="B7716">
        <f t="shared" si="123"/>
        <v>1</v>
      </c>
      <c r="C7716" s="31" t="s">
        <v>602</v>
      </c>
      <c r="D7716" s="31" t="s">
        <v>93</v>
      </c>
      <c r="E7716" s="31" t="s">
        <v>3276</v>
      </c>
      <c r="F7716" s="31" t="s">
        <v>3277</v>
      </c>
      <c r="G7716" s="32">
        <v>8091</v>
      </c>
      <c r="H7716" s="31" t="s">
        <v>94</v>
      </c>
      <c r="I7716" s="32">
        <v>2007</v>
      </c>
      <c r="J7716" s="33">
        <v>4</v>
      </c>
      <c r="K7716" s="31" t="s">
        <v>94</v>
      </c>
      <c r="L7716" s="31" t="s">
        <v>95</v>
      </c>
    </row>
    <row r="7717" spans="1:12" ht="45" x14ac:dyDescent="0.2">
      <c r="A7717" t="str">
        <f>VLOOKUP(B7717,StateFIPS!A$2:B$52,2)</f>
        <v>Virginia</v>
      </c>
      <c r="B7717">
        <f t="shared" si="123"/>
        <v>51</v>
      </c>
      <c r="C7717" s="31" t="s">
        <v>2657</v>
      </c>
      <c r="D7717" s="31" t="s">
        <v>93</v>
      </c>
      <c r="E7717" s="31" t="s">
        <v>3276</v>
      </c>
      <c r="F7717" s="31" t="s">
        <v>3277</v>
      </c>
      <c r="G7717" s="32">
        <v>16806</v>
      </c>
      <c r="H7717" s="31" t="s">
        <v>94</v>
      </c>
      <c r="I7717" s="32">
        <v>4004</v>
      </c>
      <c r="J7717" s="33">
        <v>4</v>
      </c>
      <c r="K7717" s="31" t="s">
        <v>94</v>
      </c>
      <c r="L7717" s="31" t="s">
        <v>95</v>
      </c>
    </row>
    <row r="7718" spans="1:12" ht="45" x14ac:dyDescent="0.2">
      <c r="A7718" t="str">
        <f>VLOOKUP(B7718,StateFIPS!A$2:B$52,2)</f>
        <v>Virginia</v>
      </c>
      <c r="B7718">
        <f t="shared" si="123"/>
        <v>51</v>
      </c>
      <c r="C7718" s="31" t="s">
        <v>2552</v>
      </c>
      <c r="D7718" s="31" t="s">
        <v>93</v>
      </c>
      <c r="E7718" s="31" t="s">
        <v>3276</v>
      </c>
      <c r="F7718" s="31" t="s">
        <v>3277</v>
      </c>
      <c r="G7718" s="32">
        <v>16806</v>
      </c>
      <c r="H7718" s="31" t="s">
        <v>94</v>
      </c>
      <c r="I7718" s="32">
        <v>4004</v>
      </c>
      <c r="J7718" s="33">
        <v>4</v>
      </c>
      <c r="K7718" s="31" t="s">
        <v>94</v>
      </c>
      <c r="L7718" s="31" t="s">
        <v>95</v>
      </c>
    </row>
    <row r="7719" spans="1:12" ht="45" x14ac:dyDescent="0.2">
      <c r="A7719" t="str">
        <f>VLOOKUP(B7719,StateFIPS!A$2:B$52,2)</f>
        <v>Virginia</v>
      </c>
      <c r="B7719">
        <f t="shared" si="123"/>
        <v>51</v>
      </c>
      <c r="C7719" s="31" t="s">
        <v>2744</v>
      </c>
      <c r="D7719" s="31" t="s">
        <v>93</v>
      </c>
      <c r="E7719" s="31" t="s">
        <v>3276</v>
      </c>
      <c r="F7719" s="31" t="s">
        <v>3277</v>
      </c>
      <c r="G7719" s="32">
        <v>16806</v>
      </c>
      <c r="H7719" s="31" t="s">
        <v>94</v>
      </c>
      <c r="I7719" s="32">
        <v>4004</v>
      </c>
      <c r="J7719" s="33">
        <v>4</v>
      </c>
      <c r="K7719" s="31" t="s">
        <v>94</v>
      </c>
      <c r="L7719" s="31" t="s">
        <v>95</v>
      </c>
    </row>
    <row r="7720" spans="1:12" ht="45" x14ac:dyDescent="0.2">
      <c r="A7720" t="str">
        <f>VLOOKUP(B7720,StateFIPS!A$2:B$52,2)</f>
        <v>Virginia</v>
      </c>
      <c r="B7720">
        <f t="shared" si="123"/>
        <v>51</v>
      </c>
      <c r="C7720" s="31" t="s">
        <v>993</v>
      </c>
      <c r="D7720" s="31" t="s">
        <v>93</v>
      </c>
      <c r="E7720" s="31" t="s">
        <v>3276</v>
      </c>
      <c r="F7720" s="31" t="s">
        <v>3277</v>
      </c>
      <c r="G7720" s="32">
        <v>15604</v>
      </c>
      <c r="H7720" s="31" t="s">
        <v>94</v>
      </c>
      <c r="I7720" s="32">
        <v>3717</v>
      </c>
      <c r="J7720" s="33">
        <v>4</v>
      </c>
      <c r="K7720" s="31" t="s">
        <v>94</v>
      </c>
      <c r="L7720" s="31" t="s">
        <v>95</v>
      </c>
    </row>
    <row r="7721" spans="1:12" ht="45" x14ac:dyDescent="0.2">
      <c r="A7721" t="str">
        <f>VLOOKUP(B7721,StateFIPS!A$2:B$52,2)</f>
        <v>Alabama</v>
      </c>
      <c r="B7721">
        <f t="shared" si="123"/>
        <v>1</v>
      </c>
      <c r="C7721" s="31" t="s">
        <v>563</v>
      </c>
      <c r="D7721" s="31" t="s">
        <v>93</v>
      </c>
      <c r="E7721" s="31" t="s">
        <v>3276</v>
      </c>
      <c r="F7721" s="31" t="s">
        <v>3277</v>
      </c>
      <c r="G7721" s="32">
        <v>2054</v>
      </c>
      <c r="H7721" s="31" t="s">
        <v>94</v>
      </c>
      <c r="I7721" s="32">
        <v>509</v>
      </c>
      <c r="J7721" s="33">
        <v>4</v>
      </c>
      <c r="K7721" s="31" t="s">
        <v>94</v>
      </c>
      <c r="L7721" s="31" t="s">
        <v>95</v>
      </c>
    </row>
    <row r="7722" spans="1:12" ht="45" x14ac:dyDescent="0.2">
      <c r="A7722" t="str">
        <f>VLOOKUP(B7722,StateFIPS!A$2:B$52,2)</f>
        <v>Virginia</v>
      </c>
      <c r="B7722">
        <f t="shared" si="123"/>
        <v>51</v>
      </c>
      <c r="C7722" s="31" t="s">
        <v>2601</v>
      </c>
      <c r="D7722" s="31" t="s">
        <v>93</v>
      </c>
      <c r="E7722" s="31" t="s">
        <v>3276</v>
      </c>
      <c r="F7722" s="31" t="s">
        <v>3277</v>
      </c>
      <c r="G7722" s="32">
        <v>16806</v>
      </c>
      <c r="H7722" s="31" t="s">
        <v>94</v>
      </c>
      <c r="I7722" s="32">
        <v>4004</v>
      </c>
      <c r="J7722" s="33">
        <v>4</v>
      </c>
      <c r="K7722" s="31" t="s">
        <v>94</v>
      </c>
      <c r="L7722" s="31" t="s">
        <v>95</v>
      </c>
    </row>
    <row r="7723" spans="1:12" ht="45" x14ac:dyDescent="0.2">
      <c r="A7723" t="str">
        <f>VLOOKUP(B7723,StateFIPS!A$2:B$52,2)</f>
        <v>Virginia</v>
      </c>
      <c r="B7723">
        <f t="shared" si="123"/>
        <v>51</v>
      </c>
      <c r="C7723" s="31" t="s">
        <v>1111</v>
      </c>
      <c r="D7723" s="31" t="s">
        <v>93</v>
      </c>
      <c r="E7723" s="31" t="s">
        <v>3276</v>
      </c>
      <c r="F7723" s="31" t="s">
        <v>3277</v>
      </c>
      <c r="G7723" s="32">
        <v>16806</v>
      </c>
      <c r="H7723" s="31" t="s">
        <v>94</v>
      </c>
      <c r="I7723" s="32">
        <v>4004</v>
      </c>
      <c r="J7723" s="33">
        <v>4</v>
      </c>
      <c r="K7723" s="31" t="s">
        <v>94</v>
      </c>
      <c r="L7723" s="31" t="s">
        <v>95</v>
      </c>
    </row>
    <row r="7724" spans="1:12" ht="45" x14ac:dyDescent="0.2">
      <c r="A7724" t="str">
        <f>VLOOKUP(B7724,StateFIPS!A$2:B$52,2)</f>
        <v>Virginia</v>
      </c>
      <c r="B7724">
        <f t="shared" si="123"/>
        <v>51</v>
      </c>
      <c r="C7724" s="31" t="s">
        <v>2582</v>
      </c>
      <c r="D7724" s="31" t="s">
        <v>93</v>
      </c>
      <c r="E7724" s="31" t="s">
        <v>3276</v>
      </c>
      <c r="F7724" s="31" t="s">
        <v>3277</v>
      </c>
      <c r="G7724" s="32">
        <v>16806</v>
      </c>
      <c r="H7724" s="31" t="s">
        <v>94</v>
      </c>
      <c r="I7724" s="32">
        <v>4004</v>
      </c>
      <c r="J7724" s="33">
        <v>4</v>
      </c>
      <c r="K7724" s="31" t="s">
        <v>94</v>
      </c>
      <c r="L7724" s="31" t="s">
        <v>95</v>
      </c>
    </row>
    <row r="7725" spans="1:12" ht="45" x14ac:dyDescent="0.2">
      <c r="A7725" t="str">
        <f>VLOOKUP(B7725,StateFIPS!A$2:B$52,2)</f>
        <v>Virginia</v>
      </c>
      <c r="B7725">
        <f t="shared" si="123"/>
        <v>51</v>
      </c>
      <c r="C7725" s="31" t="s">
        <v>2577</v>
      </c>
      <c r="D7725" s="31" t="s">
        <v>93</v>
      </c>
      <c r="E7725" s="31" t="s">
        <v>3276</v>
      </c>
      <c r="F7725" s="31" t="s">
        <v>3277</v>
      </c>
      <c r="G7725" s="32">
        <v>16806</v>
      </c>
      <c r="H7725" s="31" t="s">
        <v>94</v>
      </c>
      <c r="I7725" s="32">
        <v>4004</v>
      </c>
      <c r="J7725" s="33">
        <v>4</v>
      </c>
      <c r="K7725" s="31" t="s">
        <v>94</v>
      </c>
      <c r="L7725" s="31" t="s">
        <v>95</v>
      </c>
    </row>
    <row r="7726" spans="1:12" ht="45" x14ac:dyDescent="0.2">
      <c r="A7726" t="str">
        <f>VLOOKUP(B7726,StateFIPS!A$2:B$52,2)</f>
        <v>Virginia</v>
      </c>
      <c r="B7726">
        <f t="shared" si="123"/>
        <v>51</v>
      </c>
      <c r="C7726" s="31" t="s">
        <v>2737</v>
      </c>
      <c r="D7726" s="31" t="s">
        <v>93</v>
      </c>
      <c r="E7726" s="31" t="s">
        <v>3276</v>
      </c>
      <c r="F7726" s="31" t="s">
        <v>3277</v>
      </c>
      <c r="G7726" s="32">
        <v>16806</v>
      </c>
      <c r="H7726" s="31" t="s">
        <v>94</v>
      </c>
      <c r="I7726" s="32">
        <v>4004</v>
      </c>
      <c r="J7726" s="33">
        <v>4</v>
      </c>
      <c r="K7726" s="31" t="s">
        <v>94</v>
      </c>
      <c r="L7726" s="31" t="s">
        <v>95</v>
      </c>
    </row>
    <row r="7727" spans="1:12" ht="45" x14ac:dyDescent="0.2">
      <c r="A7727" t="str">
        <f>VLOOKUP(B7727,StateFIPS!A$2:B$52,2)</f>
        <v>Virginia</v>
      </c>
      <c r="B7727">
        <f t="shared" si="123"/>
        <v>51</v>
      </c>
      <c r="C7727" s="31" t="s">
        <v>2563</v>
      </c>
      <c r="D7727" s="31" t="s">
        <v>93</v>
      </c>
      <c r="E7727" s="31" t="s">
        <v>3276</v>
      </c>
      <c r="F7727" s="31" t="s">
        <v>3277</v>
      </c>
      <c r="G7727" s="32">
        <v>16806</v>
      </c>
      <c r="H7727" s="31" t="s">
        <v>94</v>
      </c>
      <c r="I7727" s="32">
        <v>4004</v>
      </c>
      <c r="J7727" s="33">
        <v>4</v>
      </c>
      <c r="K7727" s="31" t="s">
        <v>94</v>
      </c>
      <c r="L7727" s="31" t="s">
        <v>95</v>
      </c>
    </row>
    <row r="7728" spans="1:12" ht="45" x14ac:dyDescent="0.2">
      <c r="A7728" t="str">
        <f>VLOOKUP(B7728,StateFIPS!A$2:B$52,2)</f>
        <v>Virginia</v>
      </c>
      <c r="B7728">
        <f t="shared" si="123"/>
        <v>51</v>
      </c>
      <c r="C7728" s="31" t="s">
        <v>994</v>
      </c>
      <c r="D7728" s="31" t="s">
        <v>93</v>
      </c>
      <c r="E7728" s="31" t="s">
        <v>3276</v>
      </c>
      <c r="F7728" s="31" t="s">
        <v>3277</v>
      </c>
      <c r="G7728" s="32">
        <v>16806</v>
      </c>
      <c r="H7728" s="31" t="s">
        <v>94</v>
      </c>
      <c r="I7728" s="32">
        <v>4004</v>
      </c>
      <c r="J7728" s="33">
        <v>4</v>
      </c>
      <c r="K7728" s="31" t="s">
        <v>94</v>
      </c>
      <c r="L7728" s="31" t="s">
        <v>95</v>
      </c>
    </row>
    <row r="7729" spans="1:12" ht="45" x14ac:dyDescent="0.2">
      <c r="A7729" t="str">
        <f>VLOOKUP(B7729,StateFIPS!A$2:B$52,2)</f>
        <v>Arkansas</v>
      </c>
      <c r="B7729">
        <f t="shared" si="123"/>
        <v>5</v>
      </c>
      <c r="C7729" s="31" t="s">
        <v>2683</v>
      </c>
      <c r="D7729" s="31" t="s">
        <v>93</v>
      </c>
      <c r="E7729" s="31" t="s">
        <v>3276</v>
      </c>
      <c r="F7729" s="31" t="s">
        <v>3277</v>
      </c>
      <c r="G7729" s="32">
        <v>31084</v>
      </c>
      <c r="H7729" s="31" t="s">
        <v>94</v>
      </c>
      <c r="I7729" s="32">
        <v>7018</v>
      </c>
      <c r="J7729" s="33">
        <v>4</v>
      </c>
      <c r="K7729" s="31" t="s">
        <v>94</v>
      </c>
      <c r="L7729" s="31" t="s">
        <v>95</v>
      </c>
    </row>
    <row r="7730" spans="1:12" ht="45" x14ac:dyDescent="0.2">
      <c r="A7730" t="str">
        <f>VLOOKUP(B7730,StateFIPS!A$2:B$52,2)</f>
        <v>Alabama</v>
      </c>
      <c r="B7730">
        <f t="shared" si="123"/>
        <v>1</v>
      </c>
      <c r="C7730" s="31" t="s">
        <v>600</v>
      </c>
      <c r="D7730" s="31" t="s">
        <v>93</v>
      </c>
      <c r="E7730" s="31" t="s">
        <v>3276</v>
      </c>
      <c r="F7730" s="31" t="s">
        <v>3277</v>
      </c>
      <c r="G7730" s="32">
        <v>2291</v>
      </c>
      <c r="H7730" s="31" t="s">
        <v>94</v>
      </c>
      <c r="I7730" s="32">
        <v>568</v>
      </c>
      <c r="J7730" s="33">
        <v>4</v>
      </c>
      <c r="K7730" s="31" t="s">
        <v>94</v>
      </c>
      <c r="L7730" s="31" t="s">
        <v>95</v>
      </c>
    </row>
    <row r="7731" spans="1:12" ht="45" x14ac:dyDescent="0.2">
      <c r="A7731" t="str">
        <f>VLOOKUP(B7731,StateFIPS!A$2:B$52,2)</f>
        <v>Alabama</v>
      </c>
      <c r="B7731">
        <f t="shared" si="123"/>
        <v>1</v>
      </c>
      <c r="C7731" s="31" t="s">
        <v>571</v>
      </c>
      <c r="D7731" s="31" t="s">
        <v>93</v>
      </c>
      <c r="E7731" s="31" t="s">
        <v>3276</v>
      </c>
      <c r="F7731" s="31" t="s">
        <v>3277</v>
      </c>
      <c r="G7731" s="32">
        <v>1847</v>
      </c>
      <c r="H7731" s="31" t="s">
        <v>94</v>
      </c>
      <c r="I7731" s="32">
        <v>458</v>
      </c>
      <c r="J7731" s="33">
        <v>4</v>
      </c>
      <c r="K7731" s="31" t="s">
        <v>94</v>
      </c>
      <c r="L7731" s="31" t="s">
        <v>95</v>
      </c>
    </row>
    <row r="7732" spans="1:12" ht="45" x14ac:dyDescent="0.2">
      <c r="A7732" t="str">
        <f>VLOOKUP(B7732,StateFIPS!A$2:B$52,2)</f>
        <v>Virginia</v>
      </c>
      <c r="B7732">
        <f t="shared" si="123"/>
        <v>51</v>
      </c>
      <c r="C7732" s="31" t="s">
        <v>995</v>
      </c>
      <c r="D7732" s="31" t="s">
        <v>93</v>
      </c>
      <c r="E7732" s="31" t="s">
        <v>3276</v>
      </c>
      <c r="F7732" s="31" t="s">
        <v>3277</v>
      </c>
      <c r="G7732" s="32">
        <v>16806</v>
      </c>
      <c r="H7732" s="31" t="s">
        <v>94</v>
      </c>
      <c r="I7732" s="32">
        <v>4004</v>
      </c>
      <c r="J7732" s="33">
        <v>4</v>
      </c>
      <c r="K7732" s="31" t="s">
        <v>94</v>
      </c>
      <c r="L7732" s="31" t="s">
        <v>95</v>
      </c>
    </row>
    <row r="7733" spans="1:12" ht="45" x14ac:dyDescent="0.2">
      <c r="A7733" t="str">
        <f>VLOOKUP(B7733,StateFIPS!A$2:B$52,2)</f>
        <v>Virginia</v>
      </c>
      <c r="B7733">
        <f t="shared" si="123"/>
        <v>51</v>
      </c>
      <c r="C7733" s="31" t="s">
        <v>1092</v>
      </c>
      <c r="D7733" s="31" t="s">
        <v>93</v>
      </c>
      <c r="E7733" s="31" t="s">
        <v>3276</v>
      </c>
      <c r="F7733" s="31" t="s">
        <v>3277</v>
      </c>
      <c r="G7733" s="32">
        <v>16806</v>
      </c>
      <c r="H7733" s="31" t="s">
        <v>94</v>
      </c>
      <c r="I7733" s="32">
        <v>4004</v>
      </c>
      <c r="J7733" s="33">
        <v>4</v>
      </c>
      <c r="K7733" s="31" t="s">
        <v>94</v>
      </c>
      <c r="L7733" s="31" t="s">
        <v>95</v>
      </c>
    </row>
    <row r="7734" spans="1:12" ht="45" x14ac:dyDescent="0.2">
      <c r="A7734" t="str">
        <f>VLOOKUP(B7734,StateFIPS!A$2:B$52,2)</f>
        <v>Virginia</v>
      </c>
      <c r="B7734">
        <f t="shared" si="123"/>
        <v>51</v>
      </c>
      <c r="C7734" s="31" t="s">
        <v>1105</v>
      </c>
      <c r="D7734" s="31" t="s">
        <v>93</v>
      </c>
      <c r="E7734" s="31" t="s">
        <v>3276</v>
      </c>
      <c r="F7734" s="31" t="s">
        <v>3277</v>
      </c>
      <c r="G7734" s="32">
        <v>16806</v>
      </c>
      <c r="H7734" s="31" t="s">
        <v>94</v>
      </c>
      <c r="I7734" s="32">
        <v>4004</v>
      </c>
      <c r="J7734" s="33">
        <v>4</v>
      </c>
      <c r="K7734" s="31" t="s">
        <v>94</v>
      </c>
      <c r="L7734" s="31" t="s">
        <v>95</v>
      </c>
    </row>
    <row r="7735" spans="1:12" ht="45" x14ac:dyDescent="0.2">
      <c r="A7735" t="str">
        <f>VLOOKUP(B7735,StateFIPS!A$2:B$52,2)</f>
        <v>Alabama</v>
      </c>
      <c r="B7735">
        <f t="shared" si="123"/>
        <v>1</v>
      </c>
      <c r="C7735" s="31" t="s">
        <v>594</v>
      </c>
      <c r="D7735" s="31" t="s">
        <v>93</v>
      </c>
      <c r="E7735" s="31" t="s">
        <v>3276</v>
      </c>
      <c r="F7735" s="31" t="s">
        <v>3277</v>
      </c>
      <c r="G7735" s="32">
        <v>1847</v>
      </c>
      <c r="H7735" s="31" t="s">
        <v>94</v>
      </c>
      <c r="I7735" s="32">
        <v>458</v>
      </c>
      <c r="J7735" s="33">
        <v>4</v>
      </c>
      <c r="K7735" s="31" t="s">
        <v>94</v>
      </c>
      <c r="L7735" s="31" t="s">
        <v>95</v>
      </c>
    </row>
    <row r="7736" spans="1:12" ht="45" x14ac:dyDescent="0.2">
      <c r="A7736" t="str">
        <f>VLOOKUP(B7736,StateFIPS!A$2:B$52,2)</f>
        <v>Virginia</v>
      </c>
      <c r="B7736">
        <f t="shared" si="123"/>
        <v>51</v>
      </c>
      <c r="C7736" s="31" t="s">
        <v>1106</v>
      </c>
      <c r="D7736" s="31" t="s">
        <v>93</v>
      </c>
      <c r="E7736" s="31" t="s">
        <v>3276</v>
      </c>
      <c r="F7736" s="31" t="s">
        <v>3277</v>
      </c>
      <c r="G7736" s="32">
        <v>16806</v>
      </c>
      <c r="H7736" s="31" t="s">
        <v>94</v>
      </c>
      <c r="I7736" s="32">
        <v>4004</v>
      </c>
      <c r="J7736" s="33">
        <v>4</v>
      </c>
      <c r="K7736" s="31" t="s">
        <v>94</v>
      </c>
      <c r="L7736" s="31" t="s">
        <v>95</v>
      </c>
    </row>
    <row r="7737" spans="1:12" ht="45" x14ac:dyDescent="0.2">
      <c r="A7737" t="str">
        <f>VLOOKUP(B7737,StateFIPS!A$2:B$52,2)</f>
        <v>Virginia</v>
      </c>
      <c r="B7737">
        <f t="shared" si="123"/>
        <v>51</v>
      </c>
      <c r="C7737" s="31" t="s">
        <v>1107</v>
      </c>
      <c r="D7737" s="31" t="s">
        <v>93</v>
      </c>
      <c r="E7737" s="31" t="s">
        <v>3276</v>
      </c>
      <c r="F7737" s="31" t="s">
        <v>3277</v>
      </c>
      <c r="G7737" s="32">
        <v>16806</v>
      </c>
      <c r="H7737" s="31" t="s">
        <v>94</v>
      </c>
      <c r="I7737" s="32">
        <v>4004</v>
      </c>
      <c r="J7737" s="33">
        <v>4</v>
      </c>
      <c r="K7737" s="31" t="s">
        <v>94</v>
      </c>
      <c r="L7737" s="31" t="s">
        <v>95</v>
      </c>
    </row>
    <row r="7738" spans="1:12" ht="45" x14ac:dyDescent="0.2">
      <c r="A7738" t="str">
        <f>VLOOKUP(B7738,StateFIPS!A$2:B$52,2)</f>
        <v>Virginia</v>
      </c>
      <c r="B7738">
        <f t="shared" si="123"/>
        <v>51</v>
      </c>
      <c r="C7738" s="31" t="s">
        <v>2638</v>
      </c>
      <c r="D7738" s="31" t="s">
        <v>93</v>
      </c>
      <c r="E7738" s="31" t="s">
        <v>3276</v>
      </c>
      <c r="F7738" s="31" t="s">
        <v>3277</v>
      </c>
      <c r="G7738" s="32">
        <v>16806</v>
      </c>
      <c r="H7738" s="31" t="s">
        <v>94</v>
      </c>
      <c r="I7738" s="32">
        <v>4004</v>
      </c>
      <c r="J7738" s="33">
        <v>4</v>
      </c>
      <c r="K7738" s="31" t="s">
        <v>94</v>
      </c>
      <c r="L7738" s="31" t="s">
        <v>95</v>
      </c>
    </row>
    <row r="7739" spans="1:12" ht="45" x14ac:dyDescent="0.2">
      <c r="A7739" t="str">
        <f>VLOOKUP(B7739,StateFIPS!A$2:B$52,2)</f>
        <v>Virginia</v>
      </c>
      <c r="B7739">
        <f t="shared" si="123"/>
        <v>51</v>
      </c>
      <c r="C7739" s="31" t="s">
        <v>1110</v>
      </c>
      <c r="D7739" s="31" t="s">
        <v>93</v>
      </c>
      <c r="E7739" s="31" t="s">
        <v>3276</v>
      </c>
      <c r="F7739" s="31" t="s">
        <v>3277</v>
      </c>
      <c r="G7739" s="32">
        <v>16806</v>
      </c>
      <c r="H7739" s="31" t="s">
        <v>94</v>
      </c>
      <c r="I7739" s="32">
        <v>4004</v>
      </c>
      <c r="J7739" s="33">
        <v>4</v>
      </c>
      <c r="K7739" s="31" t="s">
        <v>94</v>
      </c>
      <c r="L7739" s="31" t="s">
        <v>95</v>
      </c>
    </row>
    <row r="7740" spans="1:12" ht="45" x14ac:dyDescent="0.2">
      <c r="A7740" t="str">
        <f>VLOOKUP(B7740,StateFIPS!A$2:B$52,2)</f>
        <v>Virginia</v>
      </c>
      <c r="B7740">
        <f t="shared" si="123"/>
        <v>51</v>
      </c>
      <c r="C7740" s="31" t="s">
        <v>1031</v>
      </c>
      <c r="D7740" s="31" t="s">
        <v>93</v>
      </c>
      <c r="E7740" s="31" t="s">
        <v>3276</v>
      </c>
      <c r="F7740" s="31" t="s">
        <v>3277</v>
      </c>
      <c r="G7740" s="32">
        <v>16806</v>
      </c>
      <c r="H7740" s="31" t="s">
        <v>94</v>
      </c>
      <c r="I7740" s="32">
        <v>4004</v>
      </c>
      <c r="J7740" s="33">
        <v>4</v>
      </c>
      <c r="K7740" s="31" t="s">
        <v>94</v>
      </c>
      <c r="L7740" s="31" t="s">
        <v>95</v>
      </c>
    </row>
    <row r="7741" spans="1:12" ht="45" x14ac:dyDescent="0.2">
      <c r="A7741" t="str">
        <f>VLOOKUP(B7741,StateFIPS!A$2:B$52,2)</f>
        <v>Virginia</v>
      </c>
      <c r="B7741">
        <f t="shared" si="123"/>
        <v>51</v>
      </c>
      <c r="C7741" s="31" t="s">
        <v>3212</v>
      </c>
      <c r="D7741" s="31" t="s">
        <v>93</v>
      </c>
      <c r="E7741" s="31" t="s">
        <v>3276</v>
      </c>
      <c r="F7741" s="31" t="s">
        <v>3277</v>
      </c>
      <c r="G7741" s="32">
        <v>16806</v>
      </c>
      <c r="H7741" s="31" t="s">
        <v>94</v>
      </c>
      <c r="I7741" s="32">
        <v>4004</v>
      </c>
      <c r="J7741" s="33">
        <v>4</v>
      </c>
      <c r="K7741" s="31" t="s">
        <v>94</v>
      </c>
      <c r="L7741" s="31" t="s">
        <v>95</v>
      </c>
    </row>
    <row r="7742" spans="1:12" ht="45" x14ac:dyDescent="0.2">
      <c r="A7742" t="str">
        <f>VLOOKUP(B7742,StateFIPS!A$2:B$52,2)</f>
        <v>Virginia</v>
      </c>
      <c r="B7742">
        <f t="shared" si="123"/>
        <v>51</v>
      </c>
      <c r="C7742" s="31" t="s">
        <v>2738</v>
      </c>
      <c r="D7742" s="31" t="s">
        <v>93</v>
      </c>
      <c r="E7742" s="31" t="s">
        <v>3276</v>
      </c>
      <c r="F7742" s="31" t="s">
        <v>3277</v>
      </c>
      <c r="G7742" s="32">
        <v>16806</v>
      </c>
      <c r="H7742" s="31" t="s">
        <v>94</v>
      </c>
      <c r="I7742" s="32">
        <v>4004</v>
      </c>
      <c r="J7742" s="33">
        <v>4</v>
      </c>
      <c r="K7742" s="31" t="s">
        <v>94</v>
      </c>
      <c r="L7742" s="31" t="s">
        <v>95</v>
      </c>
    </row>
    <row r="7743" spans="1:12" ht="45" x14ac:dyDescent="0.2">
      <c r="A7743" t="str">
        <f>VLOOKUP(B7743,StateFIPS!A$2:B$52,2)</f>
        <v>Alabama</v>
      </c>
      <c r="B7743">
        <f t="shared" si="123"/>
        <v>1</v>
      </c>
      <c r="C7743" s="31" t="s">
        <v>573</v>
      </c>
      <c r="D7743" s="31" t="s">
        <v>93</v>
      </c>
      <c r="E7743" s="31" t="s">
        <v>3276</v>
      </c>
      <c r="F7743" s="31" t="s">
        <v>3277</v>
      </c>
      <c r="G7743" s="32">
        <v>1847</v>
      </c>
      <c r="H7743" s="31" t="s">
        <v>94</v>
      </c>
      <c r="I7743" s="32">
        <v>458</v>
      </c>
      <c r="J7743" s="33">
        <v>4</v>
      </c>
      <c r="K7743" s="31" t="s">
        <v>94</v>
      </c>
      <c r="L7743" s="31" t="s">
        <v>95</v>
      </c>
    </row>
    <row r="7744" spans="1:12" ht="45" x14ac:dyDescent="0.2">
      <c r="A7744" t="str">
        <f>VLOOKUP(B7744,StateFIPS!A$2:B$52,2)</f>
        <v>Virginia</v>
      </c>
      <c r="B7744">
        <f t="shared" si="123"/>
        <v>51</v>
      </c>
      <c r="C7744" s="31" t="s">
        <v>2663</v>
      </c>
      <c r="D7744" s="31" t="s">
        <v>93</v>
      </c>
      <c r="E7744" s="31" t="s">
        <v>3276</v>
      </c>
      <c r="F7744" s="31" t="s">
        <v>3277</v>
      </c>
      <c r="G7744" s="32">
        <v>16806</v>
      </c>
      <c r="H7744" s="31" t="s">
        <v>94</v>
      </c>
      <c r="I7744" s="32">
        <v>4004</v>
      </c>
      <c r="J7744" s="33">
        <v>4</v>
      </c>
      <c r="K7744" s="31" t="s">
        <v>94</v>
      </c>
      <c r="L7744" s="31" t="s">
        <v>95</v>
      </c>
    </row>
    <row r="7745" spans="1:12" ht="45" x14ac:dyDescent="0.2">
      <c r="A7745" t="str">
        <f>VLOOKUP(B7745,StateFIPS!A$2:B$52,2)</f>
        <v>Virginia</v>
      </c>
      <c r="B7745">
        <f t="shared" si="123"/>
        <v>51</v>
      </c>
      <c r="C7745" s="31" t="s">
        <v>3217</v>
      </c>
      <c r="D7745" s="31" t="s">
        <v>93</v>
      </c>
      <c r="E7745" s="31" t="s">
        <v>3276</v>
      </c>
      <c r="F7745" s="31" t="s">
        <v>3277</v>
      </c>
      <c r="G7745" s="32">
        <v>16806</v>
      </c>
      <c r="H7745" s="31" t="s">
        <v>94</v>
      </c>
      <c r="I7745" s="32">
        <v>4004</v>
      </c>
      <c r="J7745" s="33">
        <v>4</v>
      </c>
      <c r="K7745" s="31" t="s">
        <v>94</v>
      </c>
      <c r="L7745" s="31" t="s">
        <v>95</v>
      </c>
    </row>
    <row r="7746" spans="1:12" ht="45" x14ac:dyDescent="0.2">
      <c r="A7746" t="str">
        <f>VLOOKUP(B7746,StateFIPS!A$2:B$52,2)</f>
        <v>Virginia</v>
      </c>
      <c r="B7746">
        <f t="shared" si="123"/>
        <v>51</v>
      </c>
      <c r="C7746" s="31" t="s">
        <v>2620</v>
      </c>
      <c r="D7746" s="31" t="s">
        <v>93</v>
      </c>
      <c r="E7746" s="31" t="s">
        <v>3276</v>
      </c>
      <c r="F7746" s="31" t="s">
        <v>3277</v>
      </c>
      <c r="G7746" s="32">
        <v>16806</v>
      </c>
      <c r="H7746" s="31" t="s">
        <v>94</v>
      </c>
      <c r="I7746" s="32">
        <v>4004</v>
      </c>
      <c r="J7746" s="33">
        <v>4</v>
      </c>
      <c r="K7746" s="31" t="s">
        <v>94</v>
      </c>
      <c r="L7746" s="31" t="s">
        <v>95</v>
      </c>
    </row>
    <row r="7747" spans="1:12" ht="45" x14ac:dyDescent="0.2">
      <c r="A7747" t="str">
        <f>VLOOKUP(B7747,StateFIPS!A$2:B$52,2)</f>
        <v>Virginia</v>
      </c>
      <c r="B7747">
        <f t="shared" ref="B7747:B7810" si="124">VALUE(LEFT(C7747,2))</f>
        <v>51</v>
      </c>
      <c r="C7747" s="31" t="s">
        <v>1109</v>
      </c>
      <c r="D7747" s="31" t="s">
        <v>93</v>
      </c>
      <c r="E7747" s="31" t="s">
        <v>3276</v>
      </c>
      <c r="F7747" s="31" t="s">
        <v>3277</v>
      </c>
      <c r="G7747" s="32">
        <v>201421</v>
      </c>
      <c r="H7747" s="31" t="s">
        <v>94</v>
      </c>
      <c r="I7747" s="32">
        <v>47986</v>
      </c>
      <c r="J7747" s="33">
        <v>4</v>
      </c>
      <c r="K7747" s="31" t="s">
        <v>94</v>
      </c>
      <c r="L7747" s="31" t="s">
        <v>95</v>
      </c>
    </row>
    <row r="7748" spans="1:12" ht="45" x14ac:dyDescent="0.2">
      <c r="A7748" t="str">
        <f>VLOOKUP(B7748,StateFIPS!A$2:B$52,2)</f>
        <v>Pennsylvania</v>
      </c>
      <c r="B7748">
        <f t="shared" si="124"/>
        <v>42</v>
      </c>
      <c r="C7748" s="31" t="s">
        <v>2377</v>
      </c>
      <c r="D7748" s="31" t="s">
        <v>93</v>
      </c>
      <c r="E7748" s="31" t="s">
        <v>3276</v>
      </c>
      <c r="F7748" s="31" t="s">
        <v>3277</v>
      </c>
      <c r="G7748" s="32">
        <v>16475</v>
      </c>
      <c r="H7748" s="31" t="s">
        <v>94</v>
      </c>
      <c r="I7748" s="32">
        <v>3837</v>
      </c>
      <c r="J7748" s="33">
        <v>4</v>
      </c>
      <c r="K7748" s="31" t="s">
        <v>94</v>
      </c>
      <c r="L7748" s="31" t="s">
        <v>95</v>
      </c>
    </row>
    <row r="7749" spans="1:12" ht="45" x14ac:dyDescent="0.2">
      <c r="A7749" t="str">
        <f>VLOOKUP(B7749,StateFIPS!A$2:B$52,2)</f>
        <v>Georgia</v>
      </c>
      <c r="B7749">
        <f t="shared" si="124"/>
        <v>13</v>
      </c>
      <c r="C7749" s="31" t="s">
        <v>767</v>
      </c>
      <c r="D7749" s="31" t="s">
        <v>93</v>
      </c>
      <c r="E7749" s="31" t="s">
        <v>3276</v>
      </c>
      <c r="F7749" s="31" t="s">
        <v>3277</v>
      </c>
      <c r="G7749" s="32">
        <v>13204</v>
      </c>
      <c r="H7749" s="31" t="s">
        <v>94</v>
      </c>
      <c r="I7749" s="32">
        <v>3126</v>
      </c>
      <c r="J7749" s="33">
        <v>4</v>
      </c>
      <c r="K7749" s="31" t="s">
        <v>94</v>
      </c>
      <c r="L7749" s="31" t="s">
        <v>95</v>
      </c>
    </row>
    <row r="7750" spans="1:12" ht="45" x14ac:dyDescent="0.2">
      <c r="A7750" t="str">
        <f>VLOOKUP(B7750,StateFIPS!A$2:B$52,2)</f>
        <v>Pennsylvania</v>
      </c>
      <c r="B7750">
        <f t="shared" si="124"/>
        <v>42</v>
      </c>
      <c r="C7750" s="31" t="s">
        <v>2593</v>
      </c>
      <c r="D7750" s="31" t="s">
        <v>93</v>
      </c>
      <c r="E7750" s="31" t="s">
        <v>3276</v>
      </c>
      <c r="F7750" s="31" t="s">
        <v>3277</v>
      </c>
      <c r="G7750" s="32">
        <v>30895</v>
      </c>
      <c r="H7750" s="31" t="s">
        <v>94</v>
      </c>
      <c r="I7750" s="32">
        <v>7196</v>
      </c>
      <c r="J7750" s="33">
        <v>4</v>
      </c>
      <c r="K7750" s="31" t="s">
        <v>94</v>
      </c>
      <c r="L7750" s="31" t="s">
        <v>95</v>
      </c>
    </row>
    <row r="7751" spans="1:12" ht="45" x14ac:dyDescent="0.2">
      <c r="A7751" t="str">
        <f>VLOOKUP(B7751,StateFIPS!A$2:B$52,2)</f>
        <v>Pennsylvania</v>
      </c>
      <c r="B7751">
        <f t="shared" si="124"/>
        <v>42</v>
      </c>
      <c r="C7751" s="31" t="s">
        <v>2597</v>
      </c>
      <c r="D7751" s="31" t="s">
        <v>93</v>
      </c>
      <c r="E7751" s="31" t="s">
        <v>3276</v>
      </c>
      <c r="F7751" s="31" t="s">
        <v>3277</v>
      </c>
      <c r="G7751" s="32">
        <v>8488</v>
      </c>
      <c r="H7751" s="31" t="s">
        <v>94</v>
      </c>
      <c r="I7751" s="32">
        <v>1977</v>
      </c>
      <c r="J7751" s="33">
        <v>4</v>
      </c>
      <c r="K7751" s="31" t="s">
        <v>94</v>
      </c>
      <c r="L7751" s="31" t="s">
        <v>95</v>
      </c>
    </row>
    <row r="7752" spans="1:12" ht="45" x14ac:dyDescent="0.2">
      <c r="A7752" t="str">
        <f>VLOOKUP(B7752,StateFIPS!A$2:B$52,2)</f>
        <v>Pennsylvania</v>
      </c>
      <c r="B7752">
        <f t="shared" si="124"/>
        <v>42</v>
      </c>
      <c r="C7752" s="31" t="s">
        <v>2528</v>
      </c>
      <c r="D7752" s="31" t="s">
        <v>93</v>
      </c>
      <c r="E7752" s="31" t="s">
        <v>3276</v>
      </c>
      <c r="F7752" s="31" t="s">
        <v>3277</v>
      </c>
      <c r="G7752" s="32">
        <v>14386</v>
      </c>
      <c r="H7752" s="31" t="s">
        <v>94</v>
      </c>
      <c r="I7752" s="32">
        <v>3351</v>
      </c>
      <c r="J7752" s="33">
        <v>4</v>
      </c>
      <c r="K7752" s="31" t="s">
        <v>94</v>
      </c>
      <c r="L7752" s="31" t="s">
        <v>95</v>
      </c>
    </row>
    <row r="7753" spans="1:12" ht="45" x14ac:dyDescent="0.2">
      <c r="A7753" t="str">
        <f>VLOOKUP(B7753,StateFIPS!A$2:B$52,2)</f>
        <v>Pennsylvania</v>
      </c>
      <c r="B7753">
        <f t="shared" si="124"/>
        <v>42</v>
      </c>
      <c r="C7753" s="31" t="s">
        <v>2640</v>
      </c>
      <c r="D7753" s="31" t="s">
        <v>93</v>
      </c>
      <c r="E7753" s="31" t="s">
        <v>3276</v>
      </c>
      <c r="F7753" s="31" t="s">
        <v>3277</v>
      </c>
      <c r="G7753" s="32">
        <v>67996</v>
      </c>
      <c r="H7753" s="31" t="s">
        <v>94</v>
      </c>
      <c r="I7753" s="32">
        <v>15837</v>
      </c>
      <c r="J7753" s="33">
        <v>4</v>
      </c>
      <c r="K7753" s="31" t="s">
        <v>94</v>
      </c>
      <c r="L7753" s="31" t="s">
        <v>95</v>
      </c>
    </row>
    <row r="7754" spans="1:12" ht="45" x14ac:dyDescent="0.2">
      <c r="A7754" t="str">
        <f>VLOOKUP(B7754,StateFIPS!A$2:B$52,2)</f>
        <v>Georgia</v>
      </c>
      <c r="B7754">
        <f t="shared" si="124"/>
        <v>13</v>
      </c>
      <c r="C7754" s="31" t="s">
        <v>2725</v>
      </c>
      <c r="D7754" s="31" t="s">
        <v>93</v>
      </c>
      <c r="E7754" s="31" t="s">
        <v>3276</v>
      </c>
      <c r="F7754" s="31" t="s">
        <v>3277</v>
      </c>
      <c r="G7754" s="32">
        <v>3638</v>
      </c>
      <c r="H7754" s="31" t="s">
        <v>94</v>
      </c>
      <c r="I7754" s="32">
        <v>861</v>
      </c>
      <c r="J7754" s="33">
        <v>4</v>
      </c>
      <c r="K7754" s="31" t="s">
        <v>94</v>
      </c>
      <c r="L7754" s="31" t="s">
        <v>95</v>
      </c>
    </row>
    <row r="7755" spans="1:12" ht="45" x14ac:dyDescent="0.2">
      <c r="A7755" t="str">
        <f>VLOOKUP(B7755,StateFIPS!A$2:B$52,2)</f>
        <v>Pennsylvania</v>
      </c>
      <c r="B7755">
        <f t="shared" si="124"/>
        <v>42</v>
      </c>
      <c r="C7755" s="31" t="s">
        <v>2341</v>
      </c>
      <c r="D7755" s="31" t="s">
        <v>93</v>
      </c>
      <c r="E7755" s="31" t="s">
        <v>3276</v>
      </c>
      <c r="F7755" s="31" t="s">
        <v>3277</v>
      </c>
      <c r="G7755" s="32">
        <v>1084048</v>
      </c>
      <c r="H7755" s="31" t="s">
        <v>94</v>
      </c>
      <c r="I7755" s="32">
        <v>252485</v>
      </c>
      <c r="J7755" s="33">
        <v>4</v>
      </c>
      <c r="K7755" s="31" t="s">
        <v>94</v>
      </c>
      <c r="L7755" s="31" t="s">
        <v>95</v>
      </c>
    </row>
    <row r="7756" spans="1:12" ht="45" x14ac:dyDescent="0.2">
      <c r="A7756" t="str">
        <f>VLOOKUP(B7756,StateFIPS!A$2:B$52,2)</f>
        <v>Pennsylvania</v>
      </c>
      <c r="B7756">
        <f t="shared" si="124"/>
        <v>42</v>
      </c>
      <c r="C7756" s="31" t="s">
        <v>1370</v>
      </c>
      <c r="D7756" s="31" t="s">
        <v>93</v>
      </c>
      <c r="E7756" s="31" t="s">
        <v>3276</v>
      </c>
      <c r="F7756" s="31" t="s">
        <v>3277</v>
      </c>
      <c r="G7756" s="32">
        <v>13506</v>
      </c>
      <c r="H7756" s="31" t="s">
        <v>94</v>
      </c>
      <c r="I7756" s="32">
        <v>3146</v>
      </c>
      <c r="J7756" s="33">
        <v>4</v>
      </c>
      <c r="K7756" s="31" t="s">
        <v>94</v>
      </c>
      <c r="L7756" s="31" t="s">
        <v>95</v>
      </c>
    </row>
    <row r="7757" spans="1:12" ht="45" x14ac:dyDescent="0.2">
      <c r="A7757" t="str">
        <f>VLOOKUP(B7757,StateFIPS!A$2:B$52,2)</f>
        <v>Georgia</v>
      </c>
      <c r="B7757">
        <f t="shared" si="124"/>
        <v>13</v>
      </c>
      <c r="C7757" s="31" t="s">
        <v>731</v>
      </c>
      <c r="D7757" s="31" t="s">
        <v>93</v>
      </c>
      <c r="E7757" s="31" t="s">
        <v>3276</v>
      </c>
      <c r="F7757" s="31" t="s">
        <v>3277</v>
      </c>
      <c r="G7757" s="32">
        <v>5704</v>
      </c>
      <c r="H7757" s="31" t="s">
        <v>94</v>
      </c>
      <c r="I7757" s="32">
        <v>1351</v>
      </c>
      <c r="J7757" s="33">
        <v>4</v>
      </c>
      <c r="K7757" s="31" t="s">
        <v>94</v>
      </c>
      <c r="L7757" s="31" t="s">
        <v>95</v>
      </c>
    </row>
    <row r="7758" spans="1:12" ht="45" x14ac:dyDescent="0.2">
      <c r="A7758" t="str">
        <f>VLOOKUP(B7758,StateFIPS!A$2:B$52,2)</f>
        <v>Pennsylvania</v>
      </c>
      <c r="B7758">
        <f t="shared" si="124"/>
        <v>42</v>
      </c>
      <c r="C7758" s="31" t="s">
        <v>2367</v>
      </c>
      <c r="D7758" s="31" t="s">
        <v>93</v>
      </c>
      <c r="E7758" s="31" t="s">
        <v>3276</v>
      </c>
      <c r="F7758" s="31" t="s">
        <v>3277</v>
      </c>
      <c r="G7758" s="32">
        <v>262333</v>
      </c>
      <c r="H7758" s="31" t="s">
        <v>94</v>
      </c>
      <c r="I7758" s="32">
        <v>61100</v>
      </c>
      <c r="J7758" s="33">
        <v>4</v>
      </c>
      <c r="K7758" s="31" t="s">
        <v>94</v>
      </c>
      <c r="L7758" s="31" t="s">
        <v>95</v>
      </c>
    </row>
    <row r="7759" spans="1:12" ht="45" x14ac:dyDescent="0.2">
      <c r="A7759" t="str">
        <f>VLOOKUP(B7759,StateFIPS!A$2:B$52,2)</f>
        <v>Pennsylvania</v>
      </c>
      <c r="B7759">
        <f t="shared" si="124"/>
        <v>42</v>
      </c>
      <c r="C7759" s="31" t="s">
        <v>2289</v>
      </c>
      <c r="D7759" s="31" t="s">
        <v>93</v>
      </c>
      <c r="E7759" s="31" t="s">
        <v>3276</v>
      </c>
      <c r="F7759" s="31" t="s">
        <v>3277</v>
      </c>
      <c r="G7759" s="32">
        <v>20379</v>
      </c>
      <c r="H7759" s="31" t="s">
        <v>94</v>
      </c>
      <c r="I7759" s="32">
        <v>4746</v>
      </c>
      <c r="J7759" s="33">
        <v>4</v>
      </c>
      <c r="K7759" s="31" t="s">
        <v>94</v>
      </c>
      <c r="L7759" s="31" t="s">
        <v>95</v>
      </c>
    </row>
    <row r="7760" spans="1:12" ht="45" x14ac:dyDescent="0.2">
      <c r="A7760" t="str">
        <f>VLOOKUP(B7760,StateFIPS!A$2:B$52,2)</f>
        <v>Pennsylvania</v>
      </c>
      <c r="B7760">
        <f t="shared" si="124"/>
        <v>42</v>
      </c>
      <c r="C7760" s="31" t="s">
        <v>2301</v>
      </c>
      <c r="D7760" s="31" t="s">
        <v>93</v>
      </c>
      <c r="E7760" s="31" t="s">
        <v>3276</v>
      </c>
      <c r="F7760" s="31" t="s">
        <v>3277</v>
      </c>
      <c r="G7760" s="32">
        <v>39586</v>
      </c>
      <c r="H7760" s="31" t="s">
        <v>94</v>
      </c>
      <c r="I7760" s="32">
        <v>9220</v>
      </c>
      <c r="J7760" s="33">
        <v>4</v>
      </c>
      <c r="K7760" s="31" t="s">
        <v>94</v>
      </c>
      <c r="L7760" s="31" t="s">
        <v>95</v>
      </c>
    </row>
    <row r="7761" spans="1:12" ht="45" x14ac:dyDescent="0.2">
      <c r="A7761" t="str">
        <f>VLOOKUP(B7761,StateFIPS!A$2:B$52,2)</f>
        <v>Georgia</v>
      </c>
      <c r="B7761">
        <f t="shared" si="124"/>
        <v>13</v>
      </c>
      <c r="C7761" s="31" t="s">
        <v>2017</v>
      </c>
      <c r="D7761" s="31" t="s">
        <v>93</v>
      </c>
      <c r="E7761" s="31" t="s">
        <v>3276</v>
      </c>
      <c r="F7761" s="31" t="s">
        <v>3277</v>
      </c>
      <c r="G7761" s="32">
        <v>7143</v>
      </c>
      <c r="H7761" s="31" t="s">
        <v>94</v>
      </c>
      <c r="I7761" s="32">
        <v>1691</v>
      </c>
      <c r="J7761" s="33">
        <v>4</v>
      </c>
      <c r="K7761" s="31" t="s">
        <v>94</v>
      </c>
      <c r="L7761" s="31" t="s">
        <v>95</v>
      </c>
    </row>
    <row r="7762" spans="1:12" ht="45" x14ac:dyDescent="0.2">
      <c r="A7762" t="str">
        <f>VLOOKUP(B7762,StateFIPS!A$2:B$52,2)</f>
        <v>South Carolina</v>
      </c>
      <c r="B7762">
        <f t="shared" si="124"/>
        <v>45</v>
      </c>
      <c r="C7762" s="31" t="s">
        <v>1379</v>
      </c>
      <c r="D7762" s="31" t="s">
        <v>93</v>
      </c>
      <c r="E7762" s="31" t="s">
        <v>3276</v>
      </c>
      <c r="F7762" s="31" t="s">
        <v>3277</v>
      </c>
      <c r="G7762" s="32">
        <v>6167</v>
      </c>
      <c r="H7762" s="31" t="s">
        <v>94</v>
      </c>
      <c r="I7762" s="32">
        <v>1306</v>
      </c>
      <c r="J7762" s="33">
        <v>5</v>
      </c>
      <c r="K7762" s="31" t="s">
        <v>94</v>
      </c>
      <c r="L7762" s="31" t="s">
        <v>95</v>
      </c>
    </row>
    <row r="7763" spans="1:12" ht="45" x14ac:dyDescent="0.2">
      <c r="A7763" t="str">
        <f>VLOOKUP(B7763,StateFIPS!A$2:B$52,2)</f>
        <v>Pennsylvania</v>
      </c>
      <c r="B7763">
        <f t="shared" si="124"/>
        <v>42</v>
      </c>
      <c r="C7763" s="31" t="s">
        <v>2647</v>
      </c>
      <c r="D7763" s="31" t="s">
        <v>93</v>
      </c>
      <c r="E7763" s="31" t="s">
        <v>3276</v>
      </c>
      <c r="F7763" s="31" t="s">
        <v>3277</v>
      </c>
      <c r="G7763" s="32">
        <v>13506</v>
      </c>
      <c r="H7763" s="31" t="s">
        <v>94</v>
      </c>
      <c r="I7763" s="32">
        <v>3146</v>
      </c>
      <c r="J7763" s="33">
        <v>4</v>
      </c>
      <c r="K7763" s="31" t="s">
        <v>94</v>
      </c>
      <c r="L7763" s="31" t="s">
        <v>95</v>
      </c>
    </row>
    <row r="7764" spans="1:12" ht="45" x14ac:dyDescent="0.2">
      <c r="A7764" t="str">
        <f>VLOOKUP(B7764,StateFIPS!A$2:B$52,2)</f>
        <v>Pennsylvania</v>
      </c>
      <c r="B7764">
        <f t="shared" si="124"/>
        <v>42</v>
      </c>
      <c r="C7764" s="31" t="s">
        <v>1337</v>
      </c>
      <c r="D7764" s="31" t="s">
        <v>93</v>
      </c>
      <c r="E7764" s="31" t="s">
        <v>3276</v>
      </c>
      <c r="F7764" s="31" t="s">
        <v>3277</v>
      </c>
      <c r="G7764" s="32">
        <v>13506</v>
      </c>
      <c r="H7764" s="31" t="s">
        <v>94</v>
      </c>
      <c r="I7764" s="32">
        <v>3146</v>
      </c>
      <c r="J7764" s="33">
        <v>4</v>
      </c>
      <c r="K7764" s="31" t="s">
        <v>94</v>
      </c>
      <c r="L7764" s="31" t="s">
        <v>95</v>
      </c>
    </row>
    <row r="7765" spans="1:12" ht="45" x14ac:dyDescent="0.2">
      <c r="A7765" t="str">
        <f>VLOOKUP(B7765,StateFIPS!A$2:B$52,2)</f>
        <v>Georgia</v>
      </c>
      <c r="B7765">
        <f t="shared" si="124"/>
        <v>13</v>
      </c>
      <c r="C7765" s="31" t="s">
        <v>2018</v>
      </c>
      <c r="D7765" s="31" t="s">
        <v>93</v>
      </c>
      <c r="E7765" s="31" t="s">
        <v>3276</v>
      </c>
      <c r="F7765" s="31" t="s">
        <v>3277</v>
      </c>
      <c r="G7765" s="32">
        <v>2502</v>
      </c>
      <c r="H7765" s="31" t="s">
        <v>94</v>
      </c>
      <c r="I7765" s="32">
        <v>592</v>
      </c>
      <c r="J7765" s="33">
        <v>4</v>
      </c>
      <c r="K7765" s="31" t="s">
        <v>94</v>
      </c>
      <c r="L7765" s="31" t="s">
        <v>95</v>
      </c>
    </row>
    <row r="7766" spans="1:12" ht="45" x14ac:dyDescent="0.2">
      <c r="A7766" t="str">
        <f>VLOOKUP(B7766,StateFIPS!A$2:B$52,2)</f>
        <v>Pennsylvania</v>
      </c>
      <c r="B7766">
        <f t="shared" si="124"/>
        <v>42</v>
      </c>
      <c r="C7766" s="31" t="s">
        <v>2547</v>
      </c>
      <c r="D7766" s="31" t="s">
        <v>93</v>
      </c>
      <c r="E7766" s="31" t="s">
        <v>3276</v>
      </c>
      <c r="F7766" s="31" t="s">
        <v>3277</v>
      </c>
      <c r="G7766" s="32">
        <v>190598</v>
      </c>
      <c r="H7766" s="31" t="s">
        <v>94</v>
      </c>
      <c r="I7766" s="32">
        <v>44392</v>
      </c>
      <c r="J7766" s="33">
        <v>4</v>
      </c>
      <c r="K7766" s="31" t="s">
        <v>94</v>
      </c>
      <c r="L7766" s="31" t="s">
        <v>95</v>
      </c>
    </row>
    <row r="7767" spans="1:12" ht="45" x14ac:dyDescent="0.2">
      <c r="A7767" t="str">
        <f>VLOOKUP(B7767,StateFIPS!A$2:B$52,2)</f>
        <v>Pennsylvania</v>
      </c>
      <c r="B7767">
        <f t="shared" si="124"/>
        <v>42</v>
      </c>
      <c r="C7767" s="31" t="s">
        <v>2364</v>
      </c>
      <c r="D7767" s="31" t="s">
        <v>93</v>
      </c>
      <c r="E7767" s="31" t="s">
        <v>3276</v>
      </c>
      <c r="F7767" s="31" t="s">
        <v>3277</v>
      </c>
      <c r="G7767" s="32">
        <v>22140</v>
      </c>
      <c r="H7767" s="31" t="s">
        <v>94</v>
      </c>
      <c r="I7767" s="32">
        <v>5157</v>
      </c>
      <c r="J7767" s="33">
        <v>4</v>
      </c>
      <c r="K7767" s="31" t="s">
        <v>94</v>
      </c>
      <c r="L7767" s="31" t="s">
        <v>95</v>
      </c>
    </row>
    <row r="7768" spans="1:12" ht="45" x14ac:dyDescent="0.2">
      <c r="A7768" t="str">
        <f>VLOOKUP(B7768,StateFIPS!A$2:B$52,2)</f>
        <v>Pennsylvania</v>
      </c>
      <c r="B7768">
        <f t="shared" si="124"/>
        <v>42</v>
      </c>
      <c r="C7768" s="31" t="s">
        <v>2502</v>
      </c>
      <c r="D7768" s="31" t="s">
        <v>93</v>
      </c>
      <c r="E7768" s="31" t="s">
        <v>3276</v>
      </c>
      <c r="F7768" s="31" t="s">
        <v>3277</v>
      </c>
      <c r="G7768" s="32">
        <v>17389</v>
      </c>
      <c r="H7768" s="31" t="s">
        <v>94</v>
      </c>
      <c r="I7768" s="32">
        <v>4050</v>
      </c>
      <c r="J7768" s="33">
        <v>4</v>
      </c>
      <c r="K7768" s="31" t="s">
        <v>94</v>
      </c>
      <c r="L7768" s="31" t="s">
        <v>95</v>
      </c>
    </row>
    <row r="7769" spans="1:12" ht="45" x14ac:dyDescent="0.2">
      <c r="A7769" t="str">
        <f>VLOOKUP(B7769,StateFIPS!A$2:B$52,2)</f>
        <v>Pennsylvania</v>
      </c>
      <c r="B7769">
        <f t="shared" si="124"/>
        <v>42</v>
      </c>
      <c r="C7769" s="31" t="s">
        <v>2510</v>
      </c>
      <c r="D7769" s="31" t="s">
        <v>93</v>
      </c>
      <c r="E7769" s="31" t="s">
        <v>3276</v>
      </c>
      <c r="F7769" s="31" t="s">
        <v>3277</v>
      </c>
      <c r="G7769" s="32">
        <v>13177</v>
      </c>
      <c r="H7769" s="31" t="s">
        <v>94</v>
      </c>
      <c r="I7769" s="32">
        <v>3069</v>
      </c>
      <c r="J7769" s="33">
        <v>4</v>
      </c>
      <c r="K7769" s="31" t="s">
        <v>94</v>
      </c>
      <c r="L7769" s="31" t="s">
        <v>95</v>
      </c>
    </row>
    <row r="7770" spans="1:12" ht="45" x14ac:dyDescent="0.2">
      <c r="A7770" t="str">
        <f>VLOOKUP(B7770,StateFIPS!A$2:B$52,2)</f>
        <v>Pennsylvania</v>
      </c>
      <c r="B7770">
        <f t="shared" si="124"/>
        <v>42</v>
      </c>
      <c r="C7770" s="31" t="s">
        <v>2667</v>
      </c>
      <c r="D7770" s="31" t="s">
        <v>93</v>
      </c>
      <c r="E7770" s="31" t="s">
        <v>3276</v>
      </c>
      <c r="F7770" s="31" t="s">
        <v>3277</v>
      </c>
      <c r="G7770" s="32">
        <v>314653</v>
      </c>
      <c r="H7770" s="31" t="s">
        <v>94</v>
      </c>
      <c r="I7770" s="32">
        <v>73286</v>
      </c>
      <c r="J7770" s="33">
        <v>4</v>
      </c>
      <c r="K7770" s="31" t="s">
        <v>94</v>
      </c>
      <c r="L7770" s="31" t="s">
        <v>95</v>
      </c>
    </row>
    <row r="7771" spans="1:12" ht="45" x14ac:dyDescent="0.2">
      <c r="A7771" t="str">
        <f>VLOOKUP(B7771,StateFIPS!A$2:B$52,2)</f>
        <v>Pennsylvania</v>
      </c>
      <c r="B7771">
        <f t="shared" si="124"/>
        <v>42</v>
      </c>
      <c r="C7771" s="31" t="s">
        <v>1310</v>
      </c>
      <c r="D7771" s="31" t="s">
        <v>93</v>
      </c>
      <c r="E7771" s="31" t="s">
        <v>3276</v>
      </c>
      <c r="F7771" s="31" t="s">
        <v>3277</v>
      </c>
      <c r="G7771" s="32">
        <v>13506</v>
      </c>
      <c r="H7771" s="31" t="s">
        <v>94</v>
      </c>
      <c r="I7771" s="32">
        <v>3146</v>
      </c>
      <c r="J7771" s="33">
        <v>4</v>
      </c>
      <c r="K7771" s="31" t="s">
        <v>94</v>
      </c>
      <c r="L7771" s="31" t="s">
        <v>95</v>
      </c>
    </row>
    <row r="7772" spans="1:12" ht="45" x14ac:dyDescent="0.2">
      <c r="A7772" t="str">
        <f>VLOOKUP(B7772,StateFIPS!A$2:B$52,2)</f>
        <v>Pennsylvania</v>
      </c>
      <c r="B7772">
        <f t="shared" si="124"/>
        <v>42</v>
      </c>
      <c r="C7772" s="31" t="s">
        <v>2488</v>
      </c>
      <c r="D7772" s="31" t="s">
        <v>93</v>
      </c>
      <c r="E7772" s="31" t="s">
        <v>3276</v>
      </c>
      <c r="F7772" s="31" t="s">
        <v>3277</v>
      </c>
      <c r="G7772" s="32">
        <v>13506</v>
      </c>
      <c r="H7772" s="31" t="s">
        <v>94</v>
      </c>
      <c r="I7772" s="32">
        <v>3146</v>
      </c>
      <c r="J7772" s="33">
        <v>4</v>
      </c>
      <c r="K7772" s="31" t="s">
        <v>94</v>
      </c>
      <c r="L7772" s="31" t="s">
        <v>95</v>
      </c>
    </row>
    <row r="7773" spans="1:12" ht="45" x14ac:dyDescent="0.2">
      <c r="A7773" t="str">
        <f>VLOOKUP(B7773,StateFIPS!A$2:B$52,2)</f>
        <v>Pennsylvania</v>
      </c>
      <c r="B7773">
        <f t="shared" si="124"/>
        <v>42</v>
      </c>
      <c r="C7773" s="31" t="s">
        <v>2348</v>
      </c>
      <c r="D7773" s="31" t="s">
        <v>93</v>
      </c>
      <c r="E7773" s="31" t="s">
        <v>3276</v>
      </c>
      <c r="F7773" s="31" t="s">
        <v>3277</v>
      </c>
      <c r="G7773" s="32">
        <v>29683</v>
      </c>
      <c r="H7773" s="31" t="s">
        <v>94</v>
      </c>
      <c r="I7773" s="32">
        <v>6913</v>
      </c>
      <c r="J7773" s="33">
        <v>4</v>
      </c>
      <c r="K7773" s="31" t="s">
        <v>94</v>
      </c>
      <c r="L7773" s="31" t="s">
        <v>95</v>
      </c>
    </row>
    <row r="7774" spans="1:12" ht="45" x14ac:dyDescent="0.2">
      <c r="A7774" t="str">
        <f>VLOOKUP(B7774,StateFIPS!A$2:B$52,2)</f>
        <v>Pennsylvania</v>
      </c>
      <c r="B7774">
        <f t="shared" si="124"/>
        <v>42</v>
      </c>
      <c r="C7774" s="31" t="s">
        <v>2651</v>
      </c>
      <c r="D7774" s="31" t="s">
        <v>93</v>
      </c>
      <c r="E7774" s="31" t="s">
        <v>3276</v>
      </c>
      <c r="F7774" s="31" t="s">
        <v>3277</v>
      </c>
      <c r="G7774" s="32">
        <v>13807</v>
      </c>
      <c r="H7774" s="31" t="s">
        <v>94</v>
      </c>
      <c r="I7774" s="32">
        <v>3216</v>
      </c>
      <c r="J7774" s="33">
        <v>4</v>
      </c>
      <c r="K7774" s="31" t="s">
        <v>94</v>
      </c>
      <c r="L7774" s="31" t="s">
        <v>95</v>
      </c>
    </row>
    <row r="7775" spans="1:12" ht="45" x14ac:dyDescent="0.2">
      <c r="A7775" t="str">
        <f>VLOOKUP(B7775,StateFIPS!A$2:B$52,2)</f>
        <v>Georgia</v>
      </c>
      <c r="B7775">
        <f t="shared" si="124"/>
        <v>13</v>
      </c>
      <c r="C7775" s="31" t="s">
        <v>2023</v>
      </c>
      <c r="D7775" s="31" t="s">
        <v>93</v>
      </c>
      <c r="E7775" s="31" t="s">
        <v>3276</v>
      </c>
      <c r="F7775" s="31" t="s">
        <v>3277</v>
      </c>
      <c r="G7775" s="32">
        <v>7071</v>
      </c>
      <c r="H7775" s="31" t="s">
        <v>94</v>
      </c>
      <c r="I7775" s="32">
        <v>1674</v>
      </c>
      <c r="J7775" s="33">
        <v>4</v>
      </c>
      <c r="K7775" s="31" t="s">
        <v>94</v>
      </c>
      <c r="L7775" s="31" t="s">
        <v>95</v>
      </c>
    </row>
    <row r="7776" spans="1:12" ht="45" x14ac:dyDescent="0.2">
      <c r="A7776" t="str">
        <f>VLOOKUP(B7776,StateFIPS!A$2:B$52,2)</f>
        <v>Pennsylvania</v>
      </c>
      <c r="B7776">
        <f t="shared" si="124"/>
        <v>42</v>
      </c>
      <c r="C7776" s="31" t="s">
        <v>2317</v>
      </c>
      <c r="D7776" s="31" t="s">
        <v>93</v>
      </c>
      <c r="E7776" s="31" t="s">
        <v>3276</v>
      </c>
      <c r="F7776" s="31" t="s">
        <v>3277</v>
      </c>
      <c r="G7776" s="32">
        <v>66327</v>
      </c>
      <c r="H7776" s="31" t="s">
        <v>94</v>
      </c>
      <c r="I7776" s="32">
        <v>15448</v>
      </c>
      <c r="J7776" s="33">
        <v>4</v>
      </c>
      <c r="K7776" s="31" t="s">
        <v>94</v>
      </c>
      <c r="L7776" s="31" t="s">
        <v>95</v>
      </c>
    </row>
    <row r="7777" spans="1:12" ht="45" x14ac:dyDescent="0.2">
      <c r="A7777" t="str">
        <f>VLOOKUP(B7777,StateFIPS!A$2:B$52,2)</f>
        <v>Pennsylvania</v>
      </c>
      <c r="B7777">
        <f t="shared" si="124"/>
        <v>42</v>
      </c>
      <c r="C7777" s="31" t="s">
        <v>2445</v>
      </c>
      <c r="D7777" s="31" t="s">
        <v>93</v>
      </c>
      <c r="E7777" s="31" t="s">
        <v>3276</v>
      </c>
      <c r="F7777" s="31" t="s">
        <v>3277</v>
      </c>
      <c r="G7777" s="32">
        <v>79735</v>
      </c>
      <c r="H7777" s="31" t="s">
        <v>94</v>
      </c>
      <c r="I7777" s="32">
        <v>18571</v>
      </c>
      <c r="J7777" s="33">
        <v>4</v>
      </c>
      <c r="K7777" s="31" t="s">
        <v>94</v>
      </c>
      <c r="L7777" s="31" t="s">
        <v>95</v>
      </c>
    </row>
    <row r="7778" spans="1:12" ht="45" x14ac:dyDescent="0.2">
      <c r="A7778" t="str">
        <f>VLOOKUP(B7778,StateFIPS!A$2:B$52,2)</f>
        <v>Pennsylvania</v>
      </c>
      <c r="B7778">
        <f t="shared" si="124"/>
        <v>42</v>
      </c>
      <c r="C7778" s="31" t="s">
        <v>2478</v>
      </c>
      <c r="D7778" s="31" t="s">
        <v>93</v>
      </c>
      <c r="E7778" s="31" t="s">
        <v>3276</v>
      </c>
      <c r="F7778" s="31" t="s">
        <v>3277</v>
      </c>
      <c r="G7778" s="32">
        <v>32652</v>
      </c>
      <c r="H7778" s="31" t="s">
        <v>94</v>
      </c>
      <c r="I7778" s="32">
        <v>7605</v>
      </c>
      <c r="J7778" s="33">
        <v>4</v>
      </c>
      <c r="K7778" s="31" t="s">
        <v>94</v>
      </c>
      <c r="L7778" s="31" t="s">
        <v>95</v>
      </c>
    </row>
    <row r="7779" spans="1:12" ht="45" x14ac:dyDescent="0.2">
      <c r="A7779" t="str">
        <f>VLOOKUP(B7779,StateFIPS!A$2:B$52,2)</f>
        <v>Georgia</v>
      </c>
      <c r="B7779">
        <f t="shared" si="124"/>
        <v>13</v>
      </c>
      <c r="C7779" s="31" t="s">
        <v>759</v>
      </c>
      <c r="D7779" s="31" t="s">
        <v>93</v>
      </c>
      <c r="E7779" s="31" t="s">
        <v>3276</v>
      </c>
      <c r="F7779" s="31" t="s">
        <v>3277</v>
      </c>
      <c r="G7779" s="32">
        <v>1964</v>
      </c>
      <c r="H7779" s="31" t="s">
        <v>94</v>
      </c>
      <c r="I7779" s="32">
        <v>465</v>
      </c>
      <c r="J7779" s="33">
        <v>4</v>
      </c>
      <c r="K7779" s="31" t="s">
        <v>94</v>
      </c>
      <c r="L7779" s="31" t="s">
        <v>95</v>
      </c>
    </row>
    <row r="7780" spans="1:12" ht="45" x14ac:dyDescent="0.2">
      <c r="A7780" t="str">
        <f>VLOOKUP(B7780,StateFIPS!A$2:B$52,2)</f>
        <v>South Carolina</v>
      </c>
      <c r="B7780">
        <f t="shared" si="124"/>
        <v>45</v>
      </c>
      <c r="C7780" s="31" t="s">
        <v>1371</v>
      </c>
      <c r="D7780" s="31" t="s">
        <v>93</v>
      </c>
      <c r="E7780" s="31" t="s">
        <v>3276</v>
      </c>
      <c r="F7780" s="31" t="s">
        <v>3277</v>
      </c>
      <c r="G7780" s="32">
        <v>10681</v>
      </c>
      <c r="H7780" s="31" t="s">
        <v>94</v>
      </c>
      <c r="I7780" s="32">
        <v>2262</v>
      </c>
      <c r="J7780" s="33">
        <v>5</v>
      </c>
      <c r="K7780" s="31" t="s">
        <v>94</v>
      </c>
      <c r="L7780" s="31" t="s">
        <v>95</v>
      </c>
    </row>
    <row r="7781" spans="1:12" ht="45" x14ac:dyDescent="0.2">
      <c r="A7781" t="str">
        <f>VLOOKUP(B7781,StateFIPS!A$2:B$52,2)</f>
        <v>Pennsylvania</v>
      </c>
      <c r="B7781">
        <f t="shared" si="124"/>
        <v>42</v>
      </c>
      <c r="C7781" s="31" t="s">
        <v>2455</v>
      </c>
      <c r="D7781" s="31" t="s">
        <v>93</v>
      </c>
      <c r="E7781" s="31" t="s">
        <v>3276</v>
      </c>
      <c r="F7781" s="31" t="s">
        <v>3277</v>
      </c>
      <c r="G7781" s="32">
        <v>11833</v>
      </c>
      <c r="H7781" s="31" t="s">
        <v>94</v>
      </c>
      <c r="I7781" s="32">
        <v>2756</v>
      </c>
      <c r="J7781" s="33">
        <v>4</v>
      </c>
      <c r="K7781" s="31" t="s">
        <v>94</v>
      </c>
      <c r="L7781" s="31" t="s">
        <v>95</v>
      </c>
    </row>
    <row r="7782" spans="1:12" ht="45" x14ac:dyDescent="0.2">
      <c r="A7782" t="str">
        <f>VLOOKUP(B7782,StateFIPS!A$2:B$52,2)</f>
        <v>Georgia</v>
      </c>
      <c r="B7782">
        <f t="shared" si="124"/>
        <v>13</v>
      </c>
      <c r="C7782" s="31" t="s">
        <v>752</v>
      </c>
      <c r="D7782" s="31" t="s">
        <v>93</v>
      </c>
      <c r="E7782" s="31" t="s">
        <v>3276</v>
      </c>
      <c r="F7782" s="31" t="s">
        <v>3277</v>
      </c>
      <c r="G7782" s="32">
        <v>5401</v>
      </c>
      <c r="H7782" s="31" t="s">
        <v>94</v>
      </c>
      <c r="I7782" s="32">
        <v>1279</v>
      </c>
      <c r="J7782" s="33">
        <v>4</v>
      </c>
      <c r="K7782" s="31" t="s">
        <v>94</v>
      </c>
      <c r="L7782" s="31" t="s">
        <v>95</v>
      </c>
    </row>
    <row r="7783" spans="1:12" ht="45" x14ac:dyDescent="0.2">
      <c r="A7783" t="str">
        <f>VLOOKUP(B7783,StateFIPS!A$2:B$52,2)</f>
        <v>South Carolina</v>
      </c>
      <c r="B7783">
        <f t="shared" si="124"/>
        <v>45</v>
      </c>
      <c r="C7783" s="31" t="s">
        <v>1367</v>
      </c>
      <c r="D7783" s="31" t="s">
        <v>93</v>
      </c>
      <c r="E7783" s="31" t="s">
        <v>3276</v>
      </c>
      <c r="F7783" s="31" t="s">
        <v>3277</v>
      </c>
      <c r="G7783" s="32">
        <v>2890</v>
      </c>
      <c r="H7783" s="31" t="s">
        <v>94</v>
      </c>
      <c r="I7783" s="32">
        <v>612</v>
      </c>
      <c r="J7783" s="33">
        <v>5</v>
      </c>
      <c r="K7783" s="31" t="s">
        <v>94</v>
      </c>
      <c r="L7783" s="31" t="s">
        <v>95</v>
      </c>
    </row>
    <row r="7784" spans="1:12" ht="45" x14ac:dyDescent="0.2">
      <c r="A7784" t="str">
        <f>VLOOKUP(B7784,StateFIPS!A$2:B$52,2)</f>
        <v>South Carolina</v>
      </c>
      <c r="B7784">
        <f t="shared" si="124"/>
        <v>45</v>
      </c>
      <c r="C7784" s="31" t="s">
        <v>2624</v>
      </c>
      <c r="D7784" s="31" t="s">
        <v>93</v>
      </c>
      <c r="E7784" s="31" t="s">
        <v>3276</v>
      </c>
      <c r="F7784" s="31" t="s">
        <v>3277</v>
      </c>
      <c r="G7784" s="32">
        <v>8544</v>
      </c>
      <c r="H7784" s="31" t="s">
        <v>94</v>
      </c>
      <c r="I7784" s="32">
        <v>1809</v>
      </c>
      <c r="J7784" s="33">
        <v>5</v>
      </c>
      <c r="K7784" s="31" t="s">
        <v>94</v>
      </c>
      <c r="L7784" s="31" t="s">
        <v>95</v>
      </c>
    </row>
    <row r="7785" spans="1:12" ht="45" x14ac:dyDescent="0.2">
      <c r="A7785" t="str">
        <f>VLOOKUP(B7785,StateFIPS!A$2:B$52,2)</f>
        <v>South Carolina</v>
      </c>
      <c r="B7785">
        <f t="shared" si="124"/>
        <v>45</v>
      </c>
      <c r="C7785" s="31" t="s">
        <v>1369</v>
      </c>
      <c r="D7785" s="31" t="s">
        <v>93</v>
      </c>
      <c r="E7785" s="31" t="s">
        <v>3276</v>
      </c>
      <c r="F7785" s="31" t="s">
        <v>3277</v>
      </c>
      <c r="G7785" s="32">
        <v>2199</v>
      </c>
      <c r="H7785" s="31" t="s">
        <v>94</v>
      </c>
      <c r="I7785" s="32">
        <v>466</v>
      </c>
      <c r="J7785" s="33">
        <v>5</v>
      </c>
      <c r="K7785" s="31" t="s">
        <v>94</v>
      </c>
      <c r="L7785" s="31" t="s">
        <v>95</v>
      </c>
    </row>
    <row r="7786" spans="1:12" ht="45" x14ac:dyDescent="0.2">
      <c r="A7786" t="str">
        <f>VLOOKUP(B7786,StateFIPS!A$2:B$52,2)</f>
        <v>Pennsylvania</v>
      </c>
      <c r="B7786">
        <f t="shared" si="124"/>
        <v>42</v>
      </c>
      <c r="C7786" s="31" t="s">
        <v>2330</v>
      </c>
      <c r="D7786" s="31" t="s">
        <v>93</v>
      </c>
      <c r="E7786" s="31" t="s">
        <v>3276</v>
      </c>
      <c r="F7786" s="31" t="s">
        <v>3277</v>
      </c>
      <c r="G7786" s="32">
        <v>13506</v>
      </c>
      <c r="H7786" s="31" t="s">
        <v>94</v>
      </c>
      <c r="I7786" s="32">
        <v>3146</v>
      </c>
      <c r="J7786" s="33">
        <v>4</v>
      </c>
      <c r="K7786" s="31" t="s">
        <v>94</v>
      </c>
      <c r="L7786" s="31" t="s">
        <v>95</v>
      </c>
    </row>
    <row r="7787" spans="1:12" ht="45" x14ac:dyDescent="0.2">
      <c r="A7787" t="str">
        <f>VLOOKUP(B7787,StateFIPS!A$2:B$52,2)</f>
        <v>South Carolina</v>
      </c>
      <c r="B7787">
        <f t="shared" si="124"/>
        <v>45</v>
      </c>
      <c r="C7787" s="31" t="s">
        <v>1359</v>
      </c>
      <c r="D7787" s="31" t="s">
        <v>93</v>
      </c>
      <c r="E7787" s="31" t="s">
        <v>3276</v>
      </c>
      <c r="F7787" s="31" t="s">
        <v>3277</v>
      </c>
      <c r="G7787" s="32">
        <v>2778</v>
      </c>
      <c r="H7787" s="31" t="s">
        <v>94</v>
      </c>
      <c r="I7787" s="32">
        <v>588</v>
      </c>
      <c r="J7787" s="33">
        <v>5</v>
      </c>
      <c r="K7787" s="31" t="s">
        <v>94</v>
      </c>
      <c r="L7787" s="31" t="s">
        <v>95</v>
      </c>
    </row>
    <row r="7788" spans="1:12" ht="45" x14ac:dyDescent="0.2">
      <c r="A7788" t="str">
        <f>VLOOKUP(B7788,StateFIPS!A$2:B$52,2)</f>
        <v>Pennsylvania</v>
      </c>
      <c r="B7788">
        <f t="shared" si="124"/>
        <v>42</v>
      </c>
      <c r="C7788" s="31" t="s">
        <v>2332</v>
      </c>
      <c r="D7788" s="31" t="s">
        <v>93</v>
      </c>
      <c r="E7788" s="31" t="s">
        <v>3276</v>
      </c>
      <c r="F7788" s="31" t="s">
        <v>3277</v>
      </c>
      <c r="G7788" s="32">
        <v>12727</v>
      </c>
      <c r="H7788" s="31" t="s">
        <v>94</v>
      </c>
      <c r="I7788" s="32">
        <v>2964</v>
      </c>
      <c r="J7788" s="33">
        <v>4</v>
      </c>
      <c r="K7788" s="31" t="s">
        <v>94</v>
      </c>
      <c r="L7788" s="31" t="s">
        <v>95</v>
      </c>
    </row>
    <row r="7789" spans="1:12" ht="45" x14ac:dyDescent="0.2">
      <c r="A7789" t="str">
        <f>VLOOKUP(B7789,StateFIPS!A$2:B$52,2)</f>
        <v>Georgia</v>
      </c>
      <c r="B7789">
        <f t="shared" si="124"/>
        <v>13</v>
      </c>
      <c r="C7789" s="31" t="s">
        <v>749</v>
      </c>
      <c r="D7789" s="31" t="s">
        <v>93</v>
      </c>
      <c r="E7789" s="31" t="s">
        <v>3276</v>
      </c>
      <c r="F7789" s="31" t="s">
        <v>3277</v>
      </c>
      <c r="G7789" s="32">
        <v>3205</v>
      </c>
      <c r="H7789" s="31" t="s">
        <v>94</v>
      </c>
      <c r="I7789" s="32">
        <v>759</v>
      </c>
      <c r="J7789" s="33">
        <v>4</v>
      </c>
      <c r="K7789" s="31" t="s">
        <v>94</v>
      </c>
      <c r="L7789" s="31" t="s">
        <v>95</v>
      </c>
    </row>
    <row r="7790" spans="1:12" ht="45" x14ac:dyDescent="0.2">
      <c r="A7790" t="str">
        <f>VLOOKUP(B7790,StateFIPS!A$2:B$52,2)</f>
        <v>South Carolina</v>
      </c>
      <c r="B7790">
        <f t="shared" si="124"/>
        <v>45</v>
      </c>
      <c r="C7790" s="31" t="s">
        <v>1374</v>
      </c>
      <c r="D7790" s="31" t="s">
        <v>93</v>
      </c>
      <c r="E7790" s="31" t="s">
        <v>3276</v>
      </c>
      <c r="F7790" s="31" t="s">
        <v>3277</v>
      </c>
      <c r="G7790" s="32">
        <v>2199</v>
      </c>
      <c r="H7790" s="31" t="s">
        <v>94</v>
      </c>
      <c r="I7790" s="32">
        <v>466</v>
      </c>
      <c r="J7790" s="33">
        <v>5</v>
      </c>
      <c r="K7790" s="31" t="s">
        <v>94</v>
      </c>
      <c r="L7790" s="31" t="s">
        <v>95</v>
      </c>
    </row>
    <row r="7791" spans="1:12" ht="45" x14ac:dyDescent="0.2">
      <c r="A7791" t="str">
        <f>VLOOKUP(B7791,StateFIPS!A$2:B$52,2)</f>
        <v>South Carolina</v>
      </c>
      <c r="B7791">
        <f t="shared" si="124"/>
        <v>45</v>
      </c>
      <c r="C7791" s="31" t="s">
        <v>1376</v>
      </c>
      <c r="D7791" s="31" t="s">
        <v>93</v>
      </c>
      <c r="E7791" s="31" t="s">
        <v>3276</v>
      </c>
      <c r="F7791" s="31" t="s">
        <v>3277</v>
      </c>
      <c r="G7791" s="32">
        <v>25991</v>
      </c>
      <c r="H7791" s="31" t="s">
        <v>94</v>
      </c>
      <c r="I7791" s="32">
        <v>5504</v>
      </c>
      <c r="J7791" s="33">
        <v>5</v>
      </c>
      <c r="K7791" s="31" t="s">
        <v>94</v>
      </c>
      <c r="L7791" s="31" t="s">
        <v>95</v>
      </c>
    </row>
    <row r="7792" spans="1:12" ht="45" x14ac:dyDescent="0.2">
      <c r="A7792" t="str">
        <f>VLOOKUP(B7792,StateFIPS!A$2:B$52,2)</f>
        <v>Georgia</v>
      </c>
      <c r="B7792">
        <f t="shared" si="124"/>
        <v>13</v>
      </c>
      <c r="C7792" s="31" t="s">
        <v>2009</v>
      </c>
      <c r="D7792" s="31" t="s">
        <v>93</v>
      </c>
      <c r="E7792" s="31" t="s">
        <v>3276</v>
      </c>
      <c r="F7792" s="31" t="s">
        <v>3277</v>
      </c>
      <c r="G7792" s="32">
        <v>3124</v>
      </c>
      <c r="H7792" s="31" t="s">
        <v>94</v>
      </c>
      <c r="I7792" s="32">
        <v>740</v>
      </c>
      <c r="J7792" s="33">
        <v>4</v>
      </c>
      <c r="K7792" s="31" t="s">
        <v>94</v>
      </c>
      <c r="L7792" s="31" t="s">
        <v>95</v>
      </c>
    </row>
    <row r="7793" spans="1:12" ht="45" x14ac:dyDescent="0.2">
      <c r="A7793" t="str">
        <f>VLOOKUP(B7793,StateFIPS!A$2:B$52,2)</f>
        <v>South Carolina</v>
      </c>
      <c r="B7793">
        <f t="shared" si="124"/>
        <v>45</v>
      </c>
      <c r="C7793" s="31" t="s">
        <v>1377</v>
      </c>
      <c r="D7793" s="31" t="s">
        <v>93</v>
      </c>
      <c r="E7793" s="31" t="s">
        <v>3276</v>
      </c>
      <c r="F7793" s="31" t="s">
        <v>3277</v>
      </c>
      <c r="G7793" s="32">
        <v>5906</v>
      </c>
      <c r="H7793" s="31" t="s">
        <v>94</v>
      </c>
      <c r="I7793" s="32">
        <v>1251</v>
      </c>
      <c r="J7793" s="33">
        <v>5</v>
      </c>
      <c r="K7793" s="31" t="s">
        <v>94</v>
      </c>
      <c r="L7793" s="31" t="s">
        <v>95</v>
      </c>
    </row>
    <row r="7794" spans="1:12" ht="45" x14ac:dyDescent="0.2">
      <c r="A7794" t="str">
        <f>VLOOKUP(B7794,StateFIPS!A$2:B$52,2)</f>
        <v>Texas</v>
      </c>
      <c r="B7794">
        <f t="shared" si="124"/>
        <v>48</v>
      </c>
      <c r="C7794" s="31" t="s">
        <v>3243</v>
      </c>
      <c r="D7794" s="31" t="s">
        <v>93</v>
      </c>
      <c r="E7794" s="31" t="s">
        <v>3276</v>
      </c>
      <c r="F7794" s="31" t="s">
        <v>3277</v>
      </c>
      <c r="G7794" s="32">
        <v>15338</v>
      </c>
      <c r="H7794" s="31" t="s">
        <v>94</v>
      </c>
      <c r="I7794" s="32">
        <v>3488</v>
      </c>
      <c r="J7794" s="33">
        <v>4</v>
      </c>
      <c r="K7794" s="31" t="s">
        <v>94</v>
      </c>
      <c r="L7794" s="31" t="s">
        <v>95</v>
      </c>
    </row>
    <row r="7795" spans="1:12" ht="45" x14ac:dyDescent="0.2">
      <c r="A7795" t="str">
        <f>VLOOKUP(B7795,StateFIPS!A$2:B$52,2)</f>
        <v>Georgia</v>
      </c>
      <c r="B7795">
        <f t="shared" si="124"/>
        <v>13</v>
      </c>
      <c r="C7795" s="31" t="s">
        <v>750</v>
      </c>
      <c r="D7795" s="31" t="s">
        <v>93</v>
      </c>
      <c r="E7795" s="31" t="s">
        <v>3276</v>
      </c>
      <c r="F7795" s="31" t="s">
        <v>3277</v>
      </c>
      <c r="G7795" s="32">
        <v>1968</v>
      </c>
      <c r="H7795" s="31" t="s">
        <v>94</v>
      </c>
      <c r="I7795" s="32">
        <v>466</v>
      </c>
      <c r="J7795" s="33">
        <v>4</v>
      </c>
      <c r="K7795" s="31" t="s">
        <v>94</v>
      </c>
      <c r="L7795" s="31" t="s">
        <v>95</v>
      </c>
    </row>
    <row r="7796" spans="1:12" ht="45" x14ac:dyDescent="0.2">
      <c r="A7796" t="str">
        <f>VLOOKUP(B7796,StateFIPS!A$2:B$52,2)</f>
        <v>Pennsylvania</v>
      </c>
      <c r="B7796">
        <f t="shared" si="124"/>
        <v>42</v>
      </c>
      <c r="C7796" s="31" t="s">
        <v>2437</v>
      </c>
      <c r="D7796" s="31" t="s">
        <v>93</v>
      </c>
      <c r="E7796" s="31" t="s">
        <v>3276</v>
      </c>
      <c r="F7796" s="31" t="s">
        <v>3277</v>
      </c>
      <c r="G7796" s="32">
        <v>209237</v>
      </c>
      <c r="H7796" s="31" t="s">
        <v>94</v>
      </c>
      <c r="I7796" s="32">
        <v>48733</v>
      </c>
      <c r="J7796" s="33">
        <v>4</v>
      </c>
      <c r="K7796" s="31" t="s">
        <v>94</v>
      </c>
      <c r="L7796" s="31" t="s">
        <v>95</v>
      </c>
    </row>
    <row r="7797" spans="1:12" ht="45" x14ac:dyDescent="0.2">
      <c r="A7797" t="str">
        <f>VLOOKUP(B7797,StateFIPS!A$2:B$52,2)</f>
        <v>Pennsylvania</v>
      </c>
      <c r="B7797">
        <f t="shared" si="124"/>
        <v>42</v>
      </c>
      <c r="C7797" s="31" t="s">
        <v>2407</v>
      </c>
      <c r="D7797" s="31" t="s">
        <v>93</v>
      </c>
      <c r="E7797" s="31" t="s">
        <v>3276</v>
      </c>
      <c r="F7797" s="31" t="s">
        <v>3277</v>
      </c>
      <c r="G7797" s="32">
        <v>13506</v>
      </c>
      <c r="H7797" s="31" t="s">
        <v>94</v>
      </c>
      <c r="I7797" s="32">
        <v>3146</v>
      </c>
      <c r="J7797" s="33">
        <v>4</v>
      </c>
      <c r="K7797" s="31" t="s">
        <v>94</v>
      </c>
      <c r="L7797" s="31" t="s">
        <v>95</v>
      </c>
    </row>
    <row r="7798" spans="1:12" ht="45" x14ac:dyDescent="0.2">
      <c r="A7798" t="str">
        <f>VLOOKUP(B7798,StateFIPS!A$2:B$52,2)</f>
        <v>Georgia</v>
      </c>
      <c r="B7798">
        <f t="shared" si="124"/>
        <v>13</v>
      </c>
      <c r="C7798" s="31" t="s">
        <v>760</v>
      </c>
      <c r="D7798" s="31" t="s">
        <v>93</v>
      </c>
      <c r="E7798" s="31" t="s">
        <v>3276</v>
      </c>
      <c r="F7798" s="31" t="s">
        <v>3277</v>
      </c>
      <c r="G7798" s="32">
        <v>4798</v>
      </c>
      <c r="H7798" s="31" t="s">
        <v>94</v>
      </c>
      <c r="I7798" s="32">
        <v>1136</v>
      </c>
      <c r="J7798" s="33">
        <v>4</v>
      </c>
      <c r="K7798" s="31" t="s">
        <v>94</v>
      </c>
      <c r="L7798" s="31" t="s">
        <v>95</v>
      </c>
    </row>
    <row r="7799" spans="1:12" ht="45" x14ac:dyDescent="0.2">
      <c r="A7799" t="str">
        <f>VLOOKUP(B7799,StateFIPS!A$2:B$52,2)</f>
        <v>Pennsylvania</v>
      </c>
      <c r="B7799">
        <f t="shared" si="124"/>
        <v>42</v>
      </c>
      <c r="C7799" s="31" t="s">
        <v>2645</v>
      </c>
      <c r="D7799" s="31" t="s">
        <v>93</v>
      </c>
      <c r="E7799" s="31" t="s">
        <v>3276</v>
      </c>
      <c r="F7799" s="31" t="s">
        <v>3277</v>
      </c>
      <c r="G7799" s="32">
        <v>82640</v>
      </c>
      <c r="H7799" s="31" t="s">
        <v>94</v>
      </c>
      <c r="I7799" s="32">
        <v>19248</v>
      </c>
      <c r="J7799" s="33">
        <v>4</v>
      </c>
      <c r="K7799" s="31" t="s">
        <v>94</v>
      </c>
      <c r="L7799" s="31" t="s">
        <v>95</v>
      </c>
    </row>
    <row r="7800" spans="1:12" ht="45" x14ac:dyDescent="0.2">
      <c r="A7800" t="str">
        <f>VLOOKUP(B7800,StateFIPS!A$2:B$52,2)</f>
        <v>Pennsylvania</v>
      </c>
      <c r="B7800">
        <f t="shared" si="124"/>
        <v>42</v>
      </c>
      <c r="C7800" s="31" t="s">
        <v>2423</v>
      </c>
      <c r="D7800" s="31" t="s">
        <v>93</v>
      </c>
      <c r="E7800" s="31" t="s">
        <v>3276</v>
      </c>
      <c r="F7800" s="31" t="s">
        <v>3277</v>
      </c>
      <c r="G7800" s="32">
        <v>86158</v>
      </c>
      <c r="H7800" s="31" t="s">
        <v>94</v>
      </c>
      <c r="I7800" s="32">
        <v>20067</v>
      </c>
      <c r="J7800" s="33">
        <v>4</v>
      </c>
      <c r="K7800" s="31" t="s">
        <v>94</v>
      </c>
      <c r="L7800" s="31" t="s">
        <v>95</v>
      </c>
    </row>
    <row r="7801" spans="1:12" ht="45" x14ac:dyDescent="0.2">
      <c r="A7801" t="str">
        <f>VLOOKUP(B7801,StateFIPS!A$2:B$52,2)</f>
        <v>Pennsylvania</v>
      </c>
      <c r="B7801">
        <f t="shared" si="124"/>
        <v>42</v>
      </c>
      <c r="C7801" s="31" t="s">
        <v>3255</v>
      </c>
      <c r="D7801" s="31" t="s">
        <v>93</v>
      </c>
      <c r="E7801" s="31" t="s">
        <v>3276</v>
      </c>
      <c r="F7801" s="31" t="s">
        <v>3277</v>
      </c>
      <c r="G7801" s="32">
        <v>13506</v>
      </c>
      <c r="H7801" s="31" t="s">
        <v>94</v>
      </c>
      <c r="I7801" s="32">
        <v>3146</v>
      </c>
      <c r="J7801" s="33">
        <v>4</v>
      </c>
      <c r="K7801" s="31" t="s">
        <v>94</v>
      </c>
      <c r="L7801" s="31" t="s">
        <v>95</v>
      </c>
    </row>
    <row r="7802" spans="1:12" ht="45" x14ac:dyDescent="0.2">
      <c r="A7802" t="str">
        <f>VLOOKUP(B7802,StateFIPS!A$2:B$52,2)</f>
        <v>Pennsylvania</v>
      </c>
      <c r="B7802">
        <f t="shared" si="124"/>
        <v>42</v>
      </c>
      <c r="C7802" s="31" t="s">
        <v>2655</v>
      </c>
      <c r="D7802" s="31" t="s">
        <v>93</v>
      </c>
      <c r="E7802" s="31" t="s">
        <v>3276</v>
      </c>
      <c r="F7802" s="31" t="s">
        <v>3277</v>
      </c>
      <c r="G7802" s="32">
        <v>142084</v>
      </c>
      <c r="H7802" s="31" t="s">
        <v>94</v>
      </c>
      <c r="I7802" s="32">
        <v>33093</v>
      </c>
      <c r="J7802" s="33">
        <v>4</v>
      </c>
      <c r="K7802" s="31" t="s">
        <v>94</v>
      </c>
      <c r="L7802" s="31" t="s">
        <v>95</v>
      </c>
    </row>
    <row r="7803" spans="1:12" ht="45" x14ac:dyDescent="0.2">
      <c r="A7803" t="str">
        <f>VLOOKUP(B7803,StateFIPS!A$2:B$52,2)</f>
        <v>Georgia</v>
      </c>
      <c r="B7803">
        <f t="shared" si="124"/>
        <v>13</v>
      </c>
      <c r="C7803" s="31" t="s">
        <v>758</v>
      </c>
      <c r="D7803" s="31" t="s">
        <v>93</v>
      </c>
      <c r="E7803" s="31" t="s">
        <v>3276</v>
      </c>
      <c r="F7803" s="31" t="s">
        <v>3277</v>
      </c>
      <c r="G7803" s="32">
        <v>9443</v>
      </c>
      <c r="H7803" s="31" t="s">
        <v>94</v>
      </c>
      <c r="I7803" s="32">
        <v>2236</v>
      </c>
      <c r="J7803" s="33">
        <v>4</v>
      </c>
      <c r="K7803" s="31" t="s">
        <v>94</v>
      </c>
      <c r="L7803" s="31" t="s">
        <v>95</v>
      </c>
    </row>
    <row r="7804" spans="1:12" ht="45" x14ac:dyDescent="0.2">
      <c r="A7804" t="str">
        <f>VLOOKUP(B7804,StateFIPS!A$2:B$52,2)</f>
        <v>Georgia</v>
      </c>
      <c r="B7804">
        <f t="shared" si="124"/>
        <v>13</v>
      </c>
      <c r="C7804" s="31" t="s">
        <v>789</v>
      </c>
      <c r="D7804" s="31" t="s">
        <v>93</v>
      </c>
      <c r="E7804" s="31" t="s">
        <v>3276</v>
      </c>
      <c r="F7804" s="31" t="s">
        <v>3277</v>
      </c>
      <c r="G7804" s="32">
        <v>2447</v>
      </c>
      <c r="H7804" s="31" t="s">
        <v>94</v>
      </c>
      <c r="I7804" s="32">
        <v>579</v>
      </c>
      <c r="J7804" s="33">
        <v>4</v>
      </c>
      <c r="K7804" s="31" t="s">
        <v>94</v>
      </c>
      <c r="L7804" s="31" t="s">
        <v>95</v>
      </c>
    </row>
    <row r="7805" spans="1:12" ht="45" x14ac:dyDescent="0.2">
      <c r="A7805" t="str">
        <f>VLOOKUP(B7805,StateFIPS!A$2:B$52,2)</f>
        <v>Pennsylvania</v>
      </c>
      <c r="B7805">
        <f t="shared" si="124"/>
        <v>42</v>
      </c>
      <c r="C7805" s="31" t="s">
        <v>2501</v>
      </c>
      <c r="D7805" s="31" t="s">
        <v>93</v>
      </c>
      <c r="E7805" s="31" t="s">
        <v>3276</v>
      </c>
      <c r="F7805" s="31" t="s">
        <v>3277</v>
      </c>
      <c r="G7805" s="32">
        <v>13506</v>
      </c>
      <c r="H7805" s="31" t="s">
        <v>94</v>
      </c>
      <c r="I7805" s="32">
        <v>3146</v>
      </c>
      <c r="J7805" s="33">
        <v>4</v>
      </c>
      <c r="K7805" s="31" t="s">
        <v>94</v>
      </c>
      <c r="L7805" s="31" t="s">
        <v>95</v>
      </c>
    </row>
    <row r="7806" spans="1:12" ht="45" x14ac:dyDescent="0.2">
      <c r="A7806" t="str">
        <f>VLOOKUP(B7806,StateFIPS!A$2:B$52,2)</f>
        <v>Georgia</v>
      </c>
      <c r="B7806">
        <f t="shared" si="124"/>
        <v>13</v>
      </c>
      <c r="C7806" s="31" t="s">
        <v>3257</v>
      </c>
      <c r="D7806" s="31" t="s">
        <v>93</v>
      </c>
      <c r="E7806" s="31" t="s">
        <v>3276</v>
      </c>
      <c r="F7806" s="31" t="s">
        <v>3277</v>
      </c>
      <c r="G7806" s="32">
        <v>12540</v>
      </c>
      <c r="H7806" s="31" t="s">
        <v>94</v>
      </c>
      <c r="I7806" s="32">
        <v>2969</v>
      </c>
      <c r="J7806" s="33">
        <v>4</v>
      </c>
      <c r="K7806" s="31" t="s">
        <v>94</v>
      </c>
      <c r="L7806" s="31" t="s">
        <v>95</v>
      </c>
    </row>
    <row r="7807" spans="1:12" ht="45" x14ac:dyDescent="0.2">
      <c r="A7807" t="str">
        <f>VLOOKUP(B7807,StateFIPS!A$2:B$52,2)</f>
        <v>Pennsylvania</v>
      </c>
      <c r="B7807">
        <f t="shared" si="124"/>
        <v>42</v>
      </c>
      <c r="C7807" s="31" t="s">
        <v>2473</v>
      </c>
      <c r="D7807" s="31" t="s">
        <v>93</v>
      </c>
      <c r="E7807" s="31" t="s">
        <v>3276</v>
      </c>
      <c r="F7807" s="31" t="s">
        <v>3277</v>
      </c>
      <c r="G7807" s="32">
        <v>13506</v>
      </c>
      <c r="H7807" s="31" t="s">
        <v>94</v>
      </c>
      <c r="I7807" s="32">
        <v>3146</v>
      </c>
      <c r="J7807" s="33">
        <v>4</v>
      </c>
      <c r="K7807" s="31" t="s">
        <v>94</v>
      </c>
      <c r="L7807" s="31" t="s">
        <v>95</v>
      </c>
    </row>
    <row r="7808" spans="1:12" ht="45" x14ac:dyDescent="0.2">
      <c r="A7808" t="str">
        <f>VLOOKUP(B7808,StateFIPS!A$2:B$52,2)</f>
        <v>Pennsylvania</v>
      </c>
      <c r="B7808">
        <f t="shared" si="124"/>
        <v>42</v>
      </c>
      <c r="C7808" s="31" t="s">
        <v>2470</v>
      </c>
      <c r="D7808" s="31" t="s">
        <v>93</v>
      </c>
      <c r="E7808" s="31" t="s">
        <v>3276</v>
      </c>
      <c r="F7808" s="31" t="s">
        <v>3277</v>
      </c>
      <c r="G7808" s="32">
        <v>26910</v>
      </c>
      <c r="H7808" s="31" t="s">
        <v>94</v>
      </c>
      <c r="I7808" s="32">
        <v>6268</v>
      </c>
      <c r="J7808" s="33">
        <v>4</v>
      </c>
      <c r="K7808" s="31" t="s">
        <v>94</v>
      </c>
      <c r="L7808" s="31" t="s">
        <v>95</v>
      </c>
    </row>
    <row r="7809" spans="1:12" ht="45" x14ac:dyDescent="0.2">
      <c r="A7809" t="str">
        <f>VLOOKUP(B7809,StateFIPS!A$2:B$52,2)</f>
        <v>Pennsylvania</v>
      </c>
      <c r="B7809">
        <f t="shared" si="124"/>
        <v>42</v>
      </c>
      <c r="C7809" s="31" t="s">
        <v>2328</v>
      </c>
      <c r="D7809" s="31" t="s">
        <v>93</v>
      </c>
      <c r="E7809" s="31" t="s">
        <v>3276</v>
      </c>
      <c r="F7809" s="31" t="s">
        <v>3277</v>
      </c>
      <c r="G7809" s="32">
        <v>64546</v>
      </c>
      <c r="H7809" s="31" t="s">
        <v>94</v>
      </c>
      <c r="I7809" s="32">
        <v>15033</v>
      </c>
      <c r="J7809" s="33">
        <v>4</v>
      </c>
      <c r="K7809" s="31" t="s">
        <v>94</v>
      </c>
      <c r="L7809" s="31" t="s">
        <v>95</v>
      </c>
    </row>
    <row r="7810" spans="1:12" ht="45" x14ac:dyDescent="0.2">
      <c r="A7810" t="str">
        <f>VLOOKUP(B7810,StateFIPS!A$2:B$52,2)</f>
        <v>Georgia</v>
      </c>
      <c r="B7810">
        <f t="shared" si="124"/>
        <v>13</v>
      </c>
      <c r="C7810" s="31" t="s">
        <v>2012</v>
      </c>
      <c r="D7810" s="31" t="s">
        <v>93</v>
      </c>
      <c r="E7810" s="31" t="s">
        <v>3276</v>
      </c>
      <c r="F7810" s="31" t="s">
        <v>3277</v>
      </c>
      <c r="G7810" s="32">
        <v>8021</v>
      </c>
      <c r="H7810" s="31" t="s">
        <v>94</v>
      </c>
      <c r="I7810" s="32">
        <v>1899</v>
      </c>
      <c r="J7810" s="33">
        <v>4</v>
      </c>
      <c r="K7810" s="31" t="s">
        <v>94</v>
      </c>
      <c r="L7810" s="31" t="s">
        <v>95</v>
      </c>
    </row>
    <row r="7811" spans="1:12" ht="45" x14ac:dyDescent="0.2">
      <c r="A7811" t="str">
        <f>VLOOKUP(B7811,StateFIPS!A$2:B$52,2)</f>
        <v>Pennsylvania</v>
      </c>
      <c r="B7811">
        <f t="shared" ref="B7811:B7874" si="125">VALUE(LEFT(C7811,2))</f>
        <v>42</v>
      </c>
      <c r="C7811" s="31" t="s">
        <v>2411</v>
      </c>
      <c r="D7811" s="31" t="s">
        <v>93</v>
      </c>
      <c r="E7811" s="31" t="s">
        <v>3276</v>
      </c>
      <c r="F7811" s="31" t="s">
        <v>3277</v>
      </c>
      <c r="G7811" s="32">
        <v>60927</v>
      </c>
      <c r="H7811" s="31" t="s">
        <v>94</v>
      </c>
      <c r="I7811" s="32">
        <v>14190</v>
      </c>
      <c r="J7811" s="33">
        <v>4</v>
      </c>
      <c r="K7811" s="31" t="s">
        <v>94</v>
      </c>
      <c r="L7811" s="31" t="s">
        <v>95</v>
      </c>
    </row>
    <row r="7812" spans="1:12" ht="45" x14ac:dyDescent="0.2">
      <c r="A7812" t="str">
        <f>VLOOKUP(B7812,StateFIPS!A$2:B$52,2)</f>
        <v>Oklahoma</v>
      </c>
      <c r="B7812">
        <f t="shared" si="125"/>
        <v>40</v>
      </c>
      <c r="C7812" s="31" t="s">
        <v>2063</v>
      </c>
      <c r="D7812" s="31" t="s">
        <v>93</v>
      </c>
      <c r="E7812" s="31" t="s">
        <v>3276</v>
      </c>
      <c r="F7812" s="31" t="s">
        <v>3277</v>
      </c>
      <c r="G7812" s="32">
        <v>57074</v>
      </c>
      <c r="H7812" s="31" t="s">
        <v>94</v>
      </c>
      <c r="I7812" s="32">
        <v>12723</v>
      </c>
      <c r="J7812" s="33">
        <v>4</v>
      </c>
      <c r="K7812" s="31" t="s">
        <v>94</v>
      </c>
      <c r="L7812" s="31" t="s">
        <v>95</v>
      </c>
    </row>
    <row r="7813" spans="1:12" ht="45" x14ac:dyDescent="0.2">
      <c r="A7813" t="str">
        <f>VLOOKUP(B7813,StateFIPS!A$2:B$52,2)</f>
        <v>Pennsylvania</v>
      </c>
      <c r="B7813">
        <f t="shared" si="125"/>
        <v>42</v>
      </c>
      <c r="C7813" s="31" t="s">
        <v>2327</v>
      </c>
      <c r="D7813" s="31" t="s">
        <v>93</v>
      </c>
      <c r="E7813" s="31" t="s">
        <v>3276</v>
      </c>
      <c r="F7813" s="31" t="s">
        <v>3277</v>
      </c>
      <c r="G7813" s="32">
        <v>41598</v>
      </c>
      <c r="H7813" s="31" t="s">
        <v>94</v>
      </c>
      <c r="I7813" s="32">
        <v>9688</v>
      </c>
      <c r="J7813" s="33">
        <v>4</v>
      </c>
      <c r="K7813" s="31" t="s">
        <v>94</v>
      </c>
      <c r="L7813" s="31" t="s">
        <v>95</v>
      </c>
    </row>
    <row r="7814" spans="1:12" ht="45" x14ac:dyDescent="0.2">
      <c r="A7814" t="str">
        <f>VLOOKUP(B7814,StateFIPS!A$2:B$52,2)</f>
        <v>Oklahoma</v>
      </c>
      <c r="B7814">
        <f t="shared" si="125"/>
        <v>40</v>
      </c>
      <c r="C7814" s="31" t="s">
        <v>2125</v>
      </c>
      <c r="D7814" s="31" t="s">
        <v>93</v>
      </c>
      <c r="E7814" s="31" t="s">
        <v>3276</v>
      </c>
      <c r="F7814" s="31" t="s">
        <v>3277</v>
      </c>
      <c r="G7814" s="32">
        <v>14729</v>
      </c>
      <c r="H7814" s="31" t="s">
        <v>94</v>
      </c>
      <c r="I7814" s="32">
        <v>3283</v>
      </c>
      <c r="J7814" s="33">
        <v>4</v>
      </c>
      <c r="K7814" s="31" t="s">
        <v>94</v>
      </c>
      <c r="L7814" s="31" t="s">
        <v>95</v>
      </c>
    </row>
    <row r="7815" spans="1:12" ht="45" x14ac:dyDescent="0.2">
      <c r="A7815" t="str">
        <f>VLOOKUP(B7815,StateFIPS!A$2:B$52,2)</f>
        <v>Georgia</v>
      </c>
      <c r="B7815">
        <f t="shared" si="125"/>
        <v>13</v>
      </c>
      <c r="C7815" s="31" t="s">
        <v>3202</v>
      </c>
      <c r="D7815" s="31" t="s">
        <v>93</v>
      </c>
      <c r="E7815" s="31" t="s">
        <v>3276</v>
      </c>
      <c r="F7815" s="31" t="s">
        <v>3277</v>
      </c>
      <c r="G7815" s="32">
        <v>2917</v>
      </c>
      <c r="H7815" s="31" t="s">
        <v>94</v>
      </c>
      <c r="I7815" s="32">
        <v>691</v>
      </c>
      <c r="J7815" s="33">
        <v>4</v>
      </c>
      <c r="K7815" s="31" t="s">
        <v>94</v>
      </c>
      <c r="L7815" s="31" t="s">
        <v>95</v>
      </c>
    </row>
    <row r="7816" spans="1:12" ht="45" x14ac:dyDescent="0.2">
      <c r="A7816" t="str">
        <f>VLOOKUP(B7816,StateFIPS!A$2:B$52,2)</f>
        <v>Oklahoma</v>
      </c>
      <c r="B7816">
        <f t="shared" si="125"/>
        <v>40</v>
      </c>
      <c r="C7816" s="31" t="s">
        <v>1447</v>
      </c>
      <c r="D7816" s="31" t="s">
        <v>93</v>
      </c>
      <c r="E7816" s="31" t="s">
        <v>3276</v>
      </c>
      <c r="F7816" s="31" t="s">
        <v>3277</v>
      </c>
      <c r="G7816" s="32">
        <v>15042</v>
      </c>
      <c r="H7816" s="31" t="s">
        <v>94</v>
      </c>
      <c r="I7816" s="32">
        <v>3353</v>
      </c>
      <c r="J7816" s="33">
        <v>4</v>
      </c>
      <c r="K7816" s="31" t="s">
        <v>94</v>
      </c>
      <c r="L7816" s="31" t="s">
        <v>95</v>
      </c>
    </row>
    <row r="7817" spans="1:12" ht="45" x14ac:dyDescent="0.2">
      <c r="A7817" t="str">
        <f>VLOOKUP(B7817,StateFIPS!A$2:B$52,2)</f>
        <v>Georgia</v>
      </c>
      <c r="B7817">
        <f t="shared" si="125"/>
        <v>13</v>
      </c>
      <c r="C7817" s="31" t="s">
        <v>775</v>
      </c>
      <c r="D7817" s="31" t="s">
        <v>93</v>
      </c>
      <c r="E7817" s="31" t="s">
        <v>3276</v>
      </c>
      <c r="F7817" s="31" t="s">
        <v>3277</v>
      </c>
      <c r="G7817" s="32">
        <v>3813</v>
      </c>
      <c r="H7817" s="31" t="s">
        <v>94</v>
      </c>
      <c r="I7817" s="32">
        <v>903</v>
      </c>
      <c r="J7817" s="33">
        <v>4</v>
      </c>
      <c r="K7817" s="31" t="s">
        <v>94</v>
      </c>
      <c r="L7817" s="31" t="s">
        <v>95</v>
      </c>
    </row>
    <row r="7818" spans="1:12" ht="45" x14ac:dyDescent="0.2">
      <c r="A7818" t="str">
        <f>VLOOKUP(B7818,StateFIPS!A$2:B$52,2)</f>
        <v>Georgia</v>
      </c>
      <c r="B7818">
        <f t="shared" si="125"/>
        <v>13</v>
      </c>
      <c r="C7818" s="31" t="s">
        <v>786</v>
      </c>
      <c r="D7818" s="31" t="s">
        <v>93</v>
      </c>
      <c r="E7818" s="31" t="s">
        <v>3276</v>
      </c>
      <c r="F7818" s="31" t="s">
        <v>3277</v>
      </c>
      <c r="G7818" s="32">
        <v>2106</v>
      </c>
      <c r="H7818" s="31" t="s">
        <v>94</v>
      </c>
      <c r="I7818" s="32">
        <v>499</v>
      </c>
      <c r="J7818" s="33">
        <v>4</v>
      </c>
      <c r="K7818" s="31" t="s">
        <v>94</v>
      </c>
      <c r="L7818" s="31" t="s">
        <v>95</v>
      </c>
    </row>
    <row r="7819" spans="1:12" ht="45" x14ac:dyDescent="0.2">
      <c r="A7819" t="str">
        <f>VLOOKUP(B7819,StateFIPS!A$2:B$52,2)</f>
        <v>Oklahoma</v>
      </c>
      <c r="B7819">
        <f t="shared" si="125"/>
        <v>40</v>
      </c>
      <c r="C7819" s="31" t="s">
        <v>2070</v>
      </c>
      <c r="D7819" s="31" t="s">
        <v>93</v>
      </c>
      <c r="E7819" s="31" t="s">
        <v>3276</v>
      </c>
      <c r="F7819" s="31" t="s">
        <v>3277</v>
      </c>
      <c r="G7819" s="32">
        <v>6808</v>
      </c>
      <c r="H7819" s="31" t="s">
        <v>94</v>
      </c>
      <c r="I7819" s="32">
        <v>1518</v>
      </c>
      <c r="J7819" s="33">
        <v>4</v>
      </c>
      <c r="K7819" s="31" t="s">
        <v>94</v>
      </c>
      <c r="L7819" s="31" t="s">
        <v>95</v>
      </c>
    </row>
    <row r="7820" spans="1:12" ht="45" x14ac:dyDescent="0.2">
      <c r="A7820" t="str">
        <f>VLOOKUP(B7820,StateFIPS!A$2:B$52,2)</f>
        <v>Oklahoma</v>
      </c>
      <c r="B7820">
        <f t="shared" si="125"/>
        <v>40</v>
      </c>
      <c r="C7820" s="31" t="s">
        <v>1427</v>
      </c>
      <c r="D7820" s="31" t="s">
        <v>93</v>
      </c>
      <c r="E7820" s="31" t="s">
        <v>3276</v>
      </c>
      <c r="F7820" s="31" t="s">
        <v>3277</v>
      </c>
      <c r="G7820" s="32">
        <v>57074</v>
      </c>
      <c r="H7820" s="31" t="s">
        <v>94</v>
      </c>
      <c r="I7820" s="32">
        <v>12723</v>
      </c>
      <c r="J7820" s="33">
        <v>4</v>
      </c>
      <c r="K7820" s="31" t="s">
        <v>94</v>
      </c>
      <c r="L7820" s="31" t="s">
        <v>95</v>
      </c>
    </row>
    <row r="7821" spans="1:12" ht="45" x14ac:dyDescent="0.2">
      <c r="A7821" t="str">
        <f>VLOOKUP(B7821,StateFIPS!A$2:B$52,2)</f>
        <v>Oklahoma</v>
      </c>
      <c r="B7821">
        <f t="shared" si="125"/>
        <v>40</v>
      </c>
      <c r="C7821" s="31" t="s">
        <v>2062</v>
      </c>
      <c r="D7821" s="31" t="s">
        <v>93</v>
      </c>
      <c r="E7821" s="31" t="s">
        <v>3276</v>
      </c>
      <c r="F7821" s="31" t="s">
        <v>3277</v>
      </c>
      <c r="G7821" s="32">
        <v>57074</v>
      </c>
      <c r="H7821" s="31" t="s">
        <v>94</v>
      </c>
      <c r="I7821" s="32">
        <v>12723</v>
      </c>
      <c r="J7821" s="33">
        <v>4</v>
      </c>
      <c r="K7821" s="31" t="s">
        <v>94</v>
      </c>
      <c r="L7821" s="31" t="s">
        <v>95</v>
      </c>
    </row>
    <row r="7822" spans="1:12" ht="45" x14ac:dyDescent="0.2">
      <c r="A7822" t="str">
        <f>VLOOKUP(B7822,StateFIPS!A$2:B$52,2)</f>
        <v>Oklahoma</v>
      </c>
      <c r="B7822">
        <f t="shared" si="125"/>
        <v>40</v>
      </c>
      <c r="C7822" s="31" t="s">
        <v>2637</v>
      </c>
      <c r="D7822" s="31" t="s">
        <v>93</v>
      </c>
      <c r="E7822" s="31" t="s">
        <v>3276</v>
      </c>
      <c r="F7822" s="31" t="s">
        <v>3277</v>
      </c>
      <c r="G7822" s="32">
        <v>57074</v>
      </c>
      <c r="H7822" s="31" t="s">
        <v>94</v>
      </c>
      <c r="I7822" s="32">
        <v>12723</v>
      </c>
      <c r="J7822" s="33">
        <v>4</v>
      </c>
      <c r="K7822" s="31" t="s">
        <v>94</v>
      </c>
      <c r="L7822" s="31" t="s">
        <v>95</v>
      </c>
    </row>
    <row r="7823" spans="1:12" ht="45" x14ac:dyDescent="0.2">
      <c r="A7823" t="str">
        <f>VLOOKUP(B7823,StateFIPS!A$2:B$52,2)</f>
        <v>Georgia</v>
      </c>
      <c r="B7823">
        <f t="shared" si="125"/>
        <v>13</v>
      </c>
      <c r="C7823" s="31" t="s">
        <v>773</v>
      </c>
      <c r="D7823" s="31" t="s">
        <v>93</v>
      </c>
      <c r="E7823" s="31" t="s">
        <v>3276</v>
      </c>
      <c r="F7823" s="31" t="s">
        <v>3277</v>
      </c>
      <c r="G7823" s="32">
        <v>2997</v>
      </c>
      <c r="H7823" s="31" t="s">
        <v>94</v>
      </c>
      <c r="I7823" s="32">
        <v>710</v>
      </c>
      <c r="J7823" s="33">
        <v>4</v>
      </c>
      <c r="K7823" s="31" t="s">
        <v>94</v>
      </c>
      <c r="L7823" s="31" t="s">
        <v>95</v>
      </c>
    </row>
    <row r="7824" spans="1:12" ht="45" x14ac:dyDescent="0.2">
      <c r="A7824" t="str">
        <f>VLOOKUP(B7824,StateFIPS!A$2:B$52,2)</f>
        <v>Oklahoma</v>
      </c>
      <c r="B7824">
        <f t="shared" si="125"/>
        <v>40</v>
      </c>
      <c r="C7824" s="31" t="s">
        <v>1298</v>
      </c>
      <c r="D7824" s="31" t="s">
        <v>93</v>
      </c>
      <c r="E7824" s="31" t="s">
        <v>3276</v>
      </c>
      <c r="F7824" s="31" t="s">
        <v>3277</v>
      </c>
      <c r="G7824" s="32">
        <v>14644</v>
      </c>
      <c r="H7824" s="31" t="s">
        <v>94</v>
      </c>
      <c r="I7824" s="32">
        <v>3264</v>
      </c>
      <c r="J7824" s="33">
        <v>4</v>
      </c>
      <c r="K7824" s="31" t="s">
        <v>94</v>
      </c>
      <c r="L7824" s="31" t="s">
        <v>95</v>
      </c>
    </row>
    <row r="7825" spans="1:12" ht="45" x14ac:dyDescent="0.2">
      <c r="A7825" t="str">
        <f>VLOOKUP(B7825,StateFIPS!A$2:B$52,2)</f>
        <v>Georgia</v>
      </c>
      <c r="B7825">
        <f t="shared" si="125"/>
        <v>13</v>
      </c>
      <c r="C7825" s="31" t="s">
        <v>772</v>
      </c>
      <c r="D7825" s="31" t="s">
        <v>93</v>
      </c>
      <c r="E7825" s="31" t="s">
        <v>3276</v>
      </c>
      <c r="F7825" s="31" t="s">
        <v>3277</v>
      </c>
      <c r="G7825" s="32">
        <v>10469</v>
      </c>
      <c r="H7825" s="31" t="s">
        <v>94</v>
      </c>
      <c r="I7825" s="32">
        <v>2479</v>
      </c>
      <c r="J7825" s="33">
        <v>4</v>
      </c>
      <c r="K7825" s="31" t="s">
        <v>94</v>
      </c>
      <c r="L7825" s="31" t="s">
        <v>95</v>
      </c>
    </row>
    <row r="7826" spans="1:12" ht="45" x14ac:dyDescent="0.2">
      <c r="A7826" t="str">
        <f>VLOOKUP(B7826,StateFIPS!A$2:B$52,2)</f>
        <v>Oklahoma</v>
      </c>
      <c r="B7826">
        <f t="shared" si="125"/>
        <v>40</v>
      </c>
      <c r="C7826" s="31" t="s">
        <v>1313</v>
      </c>
      <c r="D7826" s="31" t="s">
        <v>93</v>
      </c>
      <c r="E7826" s="31" t="s">
        <v>3276</v>
      </c>
      <c r="F7826" s="31" t="s">
        <v>3277</v>
      </c>
      <c r="G7826" s="32">
        <v>249139</v>
      </c>
      <c r="H7826" s="31" t="s">
        <v>94</v>
      </c>
      <c r="I7826" s="32">
        <v>55538</v>
      </c>
      <c r="J7826" s="33">
        <v>4</v>
      </c>
      <c r="K7826" s="31" t="s">
        <v>94</v>
      </c>
      <c r="L7826" s="31" t="s">
        <v>95</v>
      </c>
    </row>
    <row r="7827" spans="1:12" ht="45" x14ac:dyDescent="0.2">
      <c r="A7827" t="str">
        <f>VLOOKUP(B7827,StateFIPS!A$2:B$52,2)</f>
        <v>Oklahoma</v>
      </c>
      <c r="B7827">
        <f t="shared" si="125"/>
        <v>40</v>
      </c>
      <c r="C7827" s="31" t="s">
        <v>2042</v>
      </c>
      <c r="D7827" s="31" t="s">
        <v>93</v>
      </c>
      <c r="E7827" s="31" t="s">
        <v>3276</v>
      </c>
      <c r="F7827" s="31" t="s">
        <v>3277</v>
      </c>
      <c r="G7827" s="32">
        <v>57074</v>
      </c>
      <c r="H7827" s="31" t="s">
        <v>94</v>
      </c>
      <c r="I7827" s="32">
        <v>12723</v>
      </c>
      <c r="J7827" s="33">
        <v>4</v>
      </c>
      <c r="K7827" s="31" t="s">
        <v>94</v>
      </c>
      <c r="L7827" s="31" t="s">
        <v>95</v>
      </c>
    </row>
    <row r="7828" spans="1:12" ht="45" x14ac:dyDescent="0.2">
      <c r="A7828" t="str">
        <f>VLOOKUP(B7828,StateFIPS!A$2:B$52,2)</f>
        <v>Ohio</v>
      </c>
      <c r="B7828">
        <f t="shared" si="125"/>
        <v>39</v>
      </c>
      <c r="C7828" s="31" t="s">
        <v>2113</v>
      </c>
      <c r="D7828" s="31" t="s">
        <v>93</v>
      </c>
      <c r="E7828" s="31" t="s">
        <v>3276</v>
      </c>
      <c r="F7828" s="31" t="s">
        <v>3277</v>
      </c>
      <c r="G7828" s="32">
        <v>50184</v>
      </c>
      <c r="H7828" s="31" t="s">
        <v>94</v>
      </c>
      <c r="I7828" s="32">
        <v>12046</v>
      </c>
      <c r="J7828" s="33">
        <v>4</v>
      </c>
      <c r="K7828" s="31" t="s">
        <v>94</v>
      </c>
      <c r="L7828" s="31" t="s">
        <v>95</v>
      </c>
    </row>
    <row r="7829" spans="1:12" ht="45" x14ac:dyDescent="0.2">
      <c r="A7829" t="str">
        <f>VLOOKUP(B7829,StateFIPS!A$2:B$52,2)</f>
        <v>Ohio</v>
      </c>
      <c r="B7829">
        <f t="shared" si="125"/>
        <v>39</v>
      </c>
      <c r="C7829" s="31" t="s">
        <v>1945</v>
      </c>
      <c r="D7829" s="31" t="s">
        <v>93</v>
      </c>
      <c r="E7829" s="31" t="s">
        <v>3276</v>
      </c>
      <c r="F7829" s="31" t="s">
        <v>3277</v>
      </c>
      <c r="G7829" s="32">
        <v>27081</v>
      </c>
      <c r="H7829" s="31" t="s">
        <v>94</v>
      </c>
      <c r="I7829" s="32">
        <v>6500</v>
      </c>
      <c r="J7829" s="33">
        <v>4</v>
      </c>
      <c r="K7829" s="31" t="s">
        <v>94</v>
      </c>
      <c r="L7829" s="31" t="s">
        <v>95</v>
      </c>
    </row>
    <row r="7830" spans="1:12" ht="45" x14ac:dyDescent="0.2">
      <c r="A7830" t="str">
        <f>VLOOKUP(B7830,StateFIPS!A$2:B$52,2)</f>
        <v>Ohio</v>
      </c>
      <c r="B7830">
        <f t="shared" si="125"/>
        <v>39</v>
      </c>
      <c r="C7830" s="31" t="s">
        <v>1936</v>
      </c>
      <c r="D7830" s="31" t="s">
        <v>93</v>
      </c>
      <c r="E7830" s="31" t="s">
        <v>3276</v>
      </c>
      <c r="F7830" s="31" t="s">
        <v>3277</v>
      </c>
      <c r="G7830" s="32">
        <v>101502</v>
      </c>
      <c r="H7830" s="31" t="s">
        <v>94</v>
      </c>
      <c r="I7830" s="32">
        <v>24364</v>
      </c>
      <c r="J7830" s="33">
        <v>4</v>
      </c>
      <c r="K7830" s="31" t="s">
        <v>94</v>
      </c>
      <c r="L7830" s="31" t="s">
        <v>95</v>
      </c>
    </row>
    <row r="7831" spans="1:12" ht="45" x14ac:dyDescent="0.2">
      <c r="A7831" t="str">
        <f>VLOOKUP(B7831,StateFIPS!A$2:B$52,2)</f>
        <v>Ohio</v>
      </c>
      <c r="B7831">
        <f t="shared" si="125"/>
        <v>39</v>
      </c>
      <c r="C7831" s="31" t="s">
        <v>1979</v>
      </c>
      <c r="D7831" s="31" t="s">
        <v>93</v>
      </c>
      <c r="E7831" s="31" t="s">
        <v>3276</v>
      </c>
      <c r="F7831" s="31" t="s">
        <v>3277</v>
      </c>
      <c r="G7831" s="32">
        <v>45517</v>
      </c>
      <c r="H7831" s="31" t="s">
        <v>94</v>
      </c>
      <c r="I7831" s="32">
        <v>10926</v>
      </c>
      <c r="J7831" s="33">
        <v>4</v>
      </c>
      <c r="K7831" s="31" t="s">
        <v>94</v>
      </c>
      <c r="L7831" s="31" t="s">
        <v>95</v>
      </c>
    </row>
    <row r="7832" spans="1:12" ht="45" x14ac:dyDescent="0.2">
      <c r="A7832" t="str">
        <f>VLOOKUP(B7832,StateFIPS!A$2:B$52,2)</f>
        <v>Ohio</v>
      </c>
      <c r="B7832">
        <f t="shared" si="125"/>
        <v>39</v>
      </c>
      <c r="C7832" s="31" t="s">
        <v>1434</v>
      </c>
      <c r="D7832" s="31" t="s">
        <v>93</v>
      </c>
      <c r="E7832" s="31" t="s">
        <v>3276</v>
      </c>
      <c r="F7832" s="31" t="s">
        <v>3277</v>
      </c>
      <c r="G7832" s="32">
        <v>18424</v>
      </c>
      <c r="H7832" s="31" t="s">
        <v>94</v>
      </c>
      <c r="I7832" s="32">
        <v>4423</v>
      </c>
      <c r="J7832" s="33">
        <v>4</v>
      </c>
      <c r="K7832" s="31" t="s">
        <v>94</v>
      </c>
      <c r="L7832" s="31" t="s">
        <v>95</v>
      </c>
    </row>
    <row r="7833" spans="1:12" ht="45" x14ac:dyDescent="0.2">
      <c r="A7833" t="str">
        <f>VLOOKUP(B7833,StateFIPS!A$2:B$52,2)</f>
        <v>Georgia</v>
      </c>
      <c r="B7833">
        <f t="shared" si="125"/>
        <v>13</v>
      </c>
      <c r="C7833" s="31" t="s">
        <v>746</v>
      </c>
      <c r="D7833" s="31" t="s">
        <v>93</v>
      </c>
      <c r="E7833" s="31" t="s">
        <v>3276</v>
      </c>
      <c r="F7833" s="31" t="s">
        <v>3277</v>
      </c>
      <c r="G7833" s="32">
        <v>12215</v>
      </c>
      <c r="H7833" s="31" t="s">
        <v>94</v>
      </c>
      <c r="I7833" s="32">
        <v>2892</v>
      </c>
      <c r="J7833" s="33">
        <v>4</v>
      </c>
      <c r="K7833" s="31" t="s">
        <v>94</v>
      </c>
      <c r="L7833" s="31" t="s">
        <v>95</v>
      </c>
    </row>
    <row r="7834" spans="1:12" ht="45" x14ac:dyDescent="0.2">
      <c r="A7834" t="str">
        <f>VLOOKUP(B7834,StateFIPS!A$2:B$52,2)</f>
        <v>Oklahoma</v>
      </c>
      <c r="B7834">
        <f t="shared" si="125"/>
        <v>40</v>
      </c>
      <c r="C7834" s="31" t="s">
        <v>1440</v>
      </c>
      <c r="D7834" s="31" t="s">
        <v>93</v>
      </c>
      <c r="E7834" s="31" t="s">
        <v>3276</v>
      </c>
      <c r="F7834" s="31" t="s">
        <v>3277</v>
      </c>
      <c r="G7834" s="32">
        <v>32460</v>
      </c>
      <c r="H7834" s="31" t="s">
        <v>94</v>
      </c>
      <c r="I7834" s="32">
        <v>7236</v>
      </c>
      <c r="J7834" s="33">
        <v>4</v>
      </c>
      <c r="K7834" s="31" t="s">
        <v>94</v>
      </c>
      <c r="L7834" s="31" t="s">
        <v>95</v>
      </c>
    </row>
    <row r="7835" spans="1:12" ht="45" x14ac:dyDescent="0.2">
      <c r="A7835" t="str">
        <f>VLOOKUP(B7835,StateFIPS!A$2:B$52,2)</f>
        <v>Ohio</v>
      </c>
      <c r="B7835">
        <f t="shared" si="125"/>
        <v>39</v>
      </c>
      <c r="C7835" s="31" t="s">
        <v>1965</v>
      </c>
      <c r="D7835" s="31" t="s">
        <v>93</v>
      </c>
      <c r="E7835" s="31" t="s">
        <v>3276</v>
      </c>
      <c r="F7835" s="31" t="s">
        <v>3277</v>
      </c>
      <c r="G7835" s="32">
        <v>122204</v>
      </c>
      <c r="H7835" s="31" t="s">
        <v>94</v>
      </c>
      <c r="I7835" s="32">
        <v>29334</v>
      </c>
      <c r="J7835" s="33">
        <v>4</v>
      </c>
      <c r="K7835" s="31" t="s">
        <v>94</v>
      </c>
      <c r="L7835" s="31" t="s">
        <v>95</v>
      </c>
    </row>
    <row r="7836" spans="1:12" ht="45" x14ac:dyDescent="0.2">
      <c r="A7836" t="str">
        <f>VLOOKUP(B7836,StateFIPS!A$2:B$52,2)</f>
        <v>Georgia</v>
      </c>
      <c r="B7836">
        <f t="shared" si="125"/>
        <v>13</v>
      </c>
      <c r="C7836" s="31" t="s">
        <v>771</v>
      </c>
      <c r="D7836" s="31" t="s">
        <v>93</v>
      </c>
      <c r="E7836" s="31" t="s">
        <v>3276</v>
      </c>
      <c r="F7836" s="31" t="s">
        <v>3277</v>
      </c>
      <c r="G7836" s="32">
        <v>3985</v>
      </c>
      <c r="H7836" s="31" t="s">
        <v>94</v>
      </c>
      <c r="I7836" s="32">
        <v>943</v>
      </c>
      <c r="J7836" s="33">
        <v>4</v>
      </c>
      <c r="K7836" s="31" t="s">
        <v>94</v>
      </c>
      <c r="L7836" s="31" t="s">
        <v>95</v>
      </c>
    </row>
    <row r="7837" spans="1:12" ht="45" x14ac:dyDescent="0.2">
      <c r="A7837" t="str">
        <f>VLOOKUP(B7837,StateFIPS!A$2:B$52,2)</f>
        <v>Ohio</v>
      </c>
      <c r="B7837">
        <f t="shared" si="125"/>
        <v>39</v>
      </c>
      <c r="C7837" s="31" t="s">
        <v>2103</v>
      </c>
      <c r="D7837" s="31" t="s">
        <v>93</v>
      </c>
      <c r="E7837" s="31" t="s">
        <v>3276</v>
      </c>
      <c r="F7837" s="31" t="s">
        <v>3277</v>
      </c>
      <c r="G7837" s="32">
        <v>28579</v>
      </c>
      <c r="H7837" s="31" t="s">
        <v>94</v>
      </c>
      <c r="I7837" s="32">
        <v>6860</v>
      </c>
      <c r="J7837" s="33">
        <v>4</v>
      </c>
      <c r="K7837" s="31" t="s">
        <v>94</v>
      </c>
      <c r="L7837" s="31" t="s">
        <v>95</v>
      </c>
    </row>
    <row r="7838" spans="1:12" ht="45" x14ac:dyDescent="0.2">
      <c r="A7838" t="str">
        <f>VLOOKUP(B7838,StateFIPS!A$2:B$52,2)</f>
        <v>Ohio</v>
      </c>
      <c r="B7838">
        <f t="shared" si="125"/>
        <v>39</v>
      </c>
      <c r="C7838" s="31" t="s">
        <v>2094</v>
      </c>
      <c r="D7838" s="31" t="s">
        <v>93</v>
      </c>
      <c r="E7838" s="31" t="s">
        <v>3276</v>
      </c>
      <c r="F7838" s="31" t="s">
        <v>3277</v>
      </c>
      <c r="G7838" s="32">
        <v>100031</v>
      </c>
      <c r="H7838" s="31" t="s">
        <v>94</v>
      </c>
      <c r="I7838" s="32">
        <v>24011</v>
      </c>
      <c r="J7838" s="33">
        <v>4</v>
      </c>
      <c r="K7838" s="31" t="s">
        <v>94</v>
      </c>
      <c r="L7838" s="31" t="s">
        <v>95</v>
      </c>
    </row>
    <row r="7839" spans="1:12" ht="45" x14ac:dyDescent="0.2">
      <c r="A7839" t="str">
        <f>VLOOKUP(B7839,StateFIPS!A$2:B$52,2)</f>
        <v>Oklahoma</v>
      </c>
      <c r="B7839">
        <f t="shared" si="125"/>
        <v>40</v>
      </c>
      <c r="C7839" s="31" t="s">
        <v>2143</v>
      </c>
      <c r="D7839" s="31" t="s">
        <v>93</v>
      </c>
      <c r="E7839" s="31" t="s">
        <v>3276</v>
      </c>
      <c r="F7839" s="31" t="s">
        <v>3277</v>
      </c>
      <c r="G7839" s="32">
        <v>57074</v>
      </c>
      <c r="H7839" s="31" t="s">
        <v>94</v>
      </c>
      <c r="I7839" s="32">
        <v>12723</v>
      </c>
      <c r="J7839" s="33">
        <v>4</v>
      </c>
      <c r="K7839" s="31" t="s">
        <v>94</v>
      </c>
      <c r="L7839" s="31" t="s">
        <v>95</v>
      </c>
    </row>
    <row r="7840" spans="1:12" ht="45" x14ac:dyDescent="0.2">
      <c r="A7840" t="str">
        <f>VLOOKUP(B7840,StateFIPS!A$2:B$52,2)</f>
        <v>Georgia</v>
      </c>
      <c r="B7840">
        <f t="shared" si="125"/>
        <v>13</v>
      </c>
      <c r="C7840" s="31" t="s">
        <v>782</v>
      </c>
      <c r="D7840" s="31" t="s">
        <v>93</v>
      </c>
      <c r="E7840" s="31" t="s">
        <v>3276</v>
      </c>
      <c r="F7840" s="31" t="s">
        <v>3277</v>
      </c>
      <c r="G7840" s="32">
        <v>4196</v>
      </c>
      <c r="H7840" s="31" t="s">
        <v>94</v>
      </c>
      <c r="I7840" s="32">
        <v>994</v>
      </c>
      <c r="J7840" s="33">
        <v>4</v>
      </c>
      <c r="K7840" s="31" t="s">
        <v>94</v>
      </c>
      <c r="L7840" s="31" t="s">
        <v>95</v>
      </c>
    </row>
    <row r="7841" spans="1:12" ht="45" x14ac:dyDescent="0.2">
      <c r="A7841" t="str">
        <f>VLOOKUP(B7841,StateFIPS!A$2:B$52,2)</f>
        <v>Oklahoma</v>
      </c>
      <c r="B7841">
        <f t="shared" si="125"/>
        <v>40</v>
      </c>
      <c r="C7841" s="31" t="s">
        <v>1435</v>
      </c>
      <c r="D7841" s="31" t="s">
        <v>93</v>
      </c>
      <c r="E7841" s="31" t="s">
        <v>3276</v>
      </c>
      <c r="F7841" s="31" t="s">
        <v>3277</v>
      </c>
      <c r="G7841" s="32">
        <v>17917</v>
      </c>
      <c r="H7841" s="31" t="s">
        <v>94</v>
      </c>
      <c r="I7841" s="32">
        <v>3994</v>
      </c>
      <c r="J7841" s="33">
        <v>4</v>
      </c>
      <c r="K7841" s="31" t="s">
        <v>94</v>
      </c>
      <c r="L7841" s="31" t="s">
        <v>95</v>
      </c>
    </row>
    <row r="7842" spans="1:12" ht="45" x14ac:dyDescent="0.2">
      <c r="A7842" t="str">
        <f>VLOOKUP(B7842,StateFIPS!A$2:B$52,2)</f>
        <v>Oklahoma</v>
      </c>
      <c r="B7842">
        <f t="shared" si="125"/>
        <v>40</v>
      </c>
      <c r="C7842" s="31" t="s">
        <v>1450</v>
      </c>
      <c r="D7842" s="31" t="s">
        <v>93</v>
      </c>
      <c r="E7842" s="31" t="s">
        <v>3276</v>
      </c>
      <c r="F7842" s="31" t="s">
        <v>3277</v>
      </c>
      <c r="G7842" s="32">
        <v>57074</v>
      </c>
      <c r="H7842" s="31" t="s">
        <v>94</v>
      </c>
      <c r="I7842" s="32">
        <v>12723</v>
      </c>
      <c r="J7842" s="33">
        <v>4</v>
      </c>
      <c r="K7842" s="31" t="s">
        <v>94</v>
      </c>
      <c r="L7842" s="31" t="s">
        <v>95</v>
      </c>
    </row>
    <row r="7843" spans="1:12" ht="45" x14ac:dyDescent="0.2">
      <c r="A7843" t="str">
        <f>VLOOKUP(B7843,StateFIPS!A$2:B$52,2)</f>
        <v>Ohio</v>
      </c>
      <c r="B7843">
        <f t="shared" si="125"/>
        <v>39</v>
      </c>
      <c r="C7843" s="31" t="s">
        <v>1972</v>
      </c>
      <c r="D7843" s="31" t="s">
        <v>93</v>
      </c>
      <c r="E7843" s="31" t="s">
        <v>3276</v>
      </c>
      <c r="F7843" s="31" t="s">
        <v>3277</v>
      </c>
      <c r="G7843" s="32">
        <v>20699</v>
      </c>
      <c r="H7843" s="31" t="s">
        <v>94</v>
      </c>
      <c r="I7843" s="32">
        <v>4969</v>
      </c>
      <c r="J7843" s="33">
        <v>4</v>
      </c>
      <c r="K7843" s="31" t="s">
        <v>94</v>
      </c>
      <c r="L7843" s="31" t="s">
        <v>95</v>
      </c>
    </row>
    <row r="7844" spans="1:12" ht="45" x14ac:dyDescent="0.2">
      <c r="A7844" t="str">
        <f>VLOOKUP(B7844,StateFIPS!A$2:B$52,2)</f>
        <v>Oklahoma</v>
      </c>
      <c r="B7844">
        <f t="shared" si="125"/>
        <v>40</v>
      </c>
      <c r="C7844" s="31" t="s">
        <v>1290</v>
      </c>
      <c r="D7844" s="31" t="s">
        <v>93</v>
      </c>
      <c r="E7844" s="31" t="s">
        <v>3276</v>
      </c>
      <c r="F7844" s="31" t="s">
        <v>3277</v>
      </c>
      <c r="G7844" s="32">
        <v>57074</v>
      </c>
      <c r="H7844" s="31" t="s">
        <v>94</v>
      </c>
      <c r="I7844" s="32">
        <v>12723</v>
      </c>
      <c r="J7844" s="33">
        <v>4</v>
      </c>
      <c r="K7844" s="31" t="s">
        <v>94</v>
      </c>
      <c r="L7844" s="31" t="s">
        <v>95</v>
      </c>
    </row>
    <row r="7845" spans="1:12" ht="45" x14ac:dyDescent="0.2">
      <c r="A7845" t="str">
        <f>VLOOKUP(B7845,StateFIPS!A$2:B$52,2)</f>
        <v>Oklahoma</v>
      </c>
      <c r="B7845">
        <f t="shared" si="125"/>
        <v>40</v>
      </c>
      <c r="C7845" s="31" t="s">
        <v>1331</v>
      </c>
      <c r="D7845" s="31" t="s">
        <v>93</v>
      </c>
      <c r="E7845" s="31" t="s">
        <v>3276</v>
      </c>
      <c r="F7845" s="31" t="s">
        <v>3277</v>
      </c>
      <c r="G7845" s="32">
        <v>57074</v>
      </c>
      <c r="H7845" s="31" t="s">
        <v>94</v>
      </c>
      <c r="I7845" s="32">
        <v>12723</v>
      </c>
      <c r="J7845" s="33">
        <v>4</v>
      </c>
      <c r="K7845" s="31" t="s">
        <v>94</v>
      </c>
      <c r="L7845" s="31" t="s">
        <v>95</v>
      </c>
    </row>
    <row r="7846" spans="1:12" ht="45" x14ac:dyDescent="0.2">
      <c r="A7846" t="str">
        <f>VLOOKUP(B7846,StateFIPS!A$2:B$52,2)</f>
        <v>Georgia</v>
      </c>
      <c r="B7846">
        <f t="shared" si="125"/>
        <v>13</v>
      </c>
      <c r="C7846" s="31" t="s">
        <v>1994</v>
      </c>
      <c r="D7846" s="31" t="s">
        <v>93</v>
      </c>
      <c r="E7846" s="31" t="s">
        <v>3276</v>
      </c>
      <c r="F7846" s="31" t="s">
        <v>3277</v>
      </c>
      <c r="G7846" s="32">
        <v>6522</v>
      </c>
      <c r="H7846" s="31" t="s">
        <v>94</v>
      </c>
      <c r="I7846" s="32">
        <v>1544</v>
      </c>
      <c r="J7846" s="33">
        <v>4</v>
      </c>
      <c r="K7846" s="31" t="s">
        <v>94</v>
      </c>
      <c r="L7846" s="31" t="s">
        <v>95</v>
      </c>
    </row>
    <row r="7847" spans="1:12" ht="45" x14ac:dyDescent="0.2">
      <c r="A7847" t="str">
        <f>VLOOKUP(B7847,StateFIPS!A$2:B$52,2)</f>
        <v>Oklahoma</v>
      </c>
      <c r="B7847">
        <f t="shared" si="125"/>
        <v>40</v>
      </c>
      <c r="C7847" s="31" t="s">
        <v>1332</v>
      </c>
      <c r="D7847" s="31" t="s">
        <v>93</v>
      </c>
      <c r="E7847" s="31" t="s">
        <v>3276</v>
      </c>
      <c r="F7847" s="31" t="s">
        <v>3277</v>
      </c>
      <c r="G7847" s="32">
        <v>57074</v>
      </c>
      <c r="H7847" s="31" t="s">
        <v>94</v>
      </c>
      <c r="I7847" s="32">
        <v>12723</v>
      </c>
      <c r="J7847" s="33">
        <v>4</v>
      </c>
      <c r="K7847" s="31" t="s">
        <v>94</v>
      </c>
      <c r="L7847" s="31" t="s">
        <v>95</v>
      </c>
    </row>
    <row r="7848" spans="1:12" ht="45" x14ac:dyDescent="0.2">
      <c r="A7848" t="str">
        <f>VLOOKUP(B7848,StateFIPS!A$2:B$52,2)</f>
        <v>Oklahoma</v>
      </c>
      <c r="B7848">
        <f t="shared" si="125"/>
        <v>40</v>
      </c>
      <c r="C7848" s="31" t="s">
        <v>1333</v>
      </c>
      <c r="D7848" s="31" t="s">
        <v>93</v>
      </c>
      <c r="E7848" s="31" t="s">
        <v>3276</v>
      </c>
      <c r="F7848" s="31" t="s">
        <v>3277</v>
      </c>
      <c r="G7848" s="32">
        <v>2139360</v>
      </c>
      <c r="H7848" s="31" t="s">
        <v>94</v>
      </c>
      <c r="I7848" s="32">
        <v>476907</v>
      </c>
      <c r="J7848" s="33">
        <v>4</v>
      </c>
      <c r="K7848" s="31" t="s">
        <v>94</v>
      </c>
      <c r="L7848" s="31" t="s">
        <v>95</v>
      </c>
    </row>
    <row r="7849" spans="1:12" ht="45" x14ac:dyDescent="0.2">
      <c r="A7849" t="str">
        <f>VLOOKUP(B7849,StateFIPS!A$2:B$52,2)</f>
        <v>Georgia</v>
      </c>
      <c r="B7849">
        <f t="shared" si="125"/>
        <v>13</v>
      </c>
      <c r="C7849" s="31" t="s">
        <v>793</v>
      </c>
      <c r="D7849" s="31" t="s">
        <v>93</v>
      </c>
      <c r="E7849" s="31" t="s">
        <v>3276</v>
      </c>
      <c r="F7849" s="31" t="s">
        <v>3277</v>
      </c>
      <c r="G7849" s="32">
        <v>2787</v>
      </c>
      <c r="H7849" s="31" t="s">
        <v>94</v>
      </c>
      <c r="I7849" s="32">
        <v>660</v>
      </c>
      <c r="J7849" s="33">
        <v>4</v>
      </c>
      <c r="K7849" s="31" t="s">
        <v>94</v>
      </c>
      <c r="L7849" s="31" t="s">
        <v>95</v>
      </c>
    </row>
    <row r="7850" spans="1:12" ht="45" x14ac:dyDescent="0.2">
      <c r="A7850" t="str">
        <f>VLOOKUP(B7850,StateFIPS!A$2:B$52,2)</f>
        <v>Oklahoma</v>
      </c>
      <c r="B7850">
        <f t="shared" si="125"/>
        <v>40</v>
      </c>
      <c r="C7850" s="31" t="s">
        <v>1315</v>
      </c>
      <c r="D7850" s="31" t="s">
        <v>93</v>
      </c>
      <c r="E7850" s="31" t="s">
        <v>3276</v>
      </c>
      <c r="F7850" s="31" t="s">
        <v>3277</v>
      </c>
      <c r="G7850" s="32">
        <v>4808</v>
      </c>
      <c r="H7850" s="31" t="s">
        <v>94</v>
      </c>
      <c r="I7850" s="32">
        <v>1072</v>
      </c>
      <c r="J7850" s="33">
        <v>4</v>
      </c>
      <c r="K7850" s="31" t="s">
        <v>94</v>
      </c>
      <c r="L7850" s="31" t="s">
        <v>95</v>
      </c>
    </row>
    <row r="7851" spans="1:12" ht="45" x14ac:dyDescent="0.2">
      <c r="A7851" t="str">
        <f>VLOOKUP(B7851,StateFIPS!A$2:B$52,2)</f>
        <v>Oklahoma</v>
      </c>
      <c r="B7851">
        <f t="shared" si="125"/>
        <v>40</v>
      </c>
      <c r="C7851" s="31" t="s">
        <v>1325</v>
      </c>
      <c r="D7851" s="31" t="s">
        <v>93</v>
      </c>
      <c r="E7851" s="31" t="s">
        <v>3276</v>
      </c>
      <c r="F7851" s="31" t="s">
        <v>3277</v>
      </c>
      <c r="G7851" s="32">
        <v>57074</v>
      </c>
      <c r="H7851" s="31" t="s">
        <v>94</v>
      </c>
      <c r="I7851" s="32">
        <v>12723</v>
      </c>
      <c r="J7851" s="33">
        <v>4</v>
      </c>
      <c r="K7851" s="31" t="s">
        <v>94</v>
      </c>
      <c r="L7851" s="31" t="s">
        <v>95</v>
      </c>
    </row>
    <row r="7852" spans="1:12" ht="45" x14ac:dyDescent="0.2">
      <c r="A7852" t="str">
        <f>VLOOKUP(B7852,StateFIPS!A$2:B$52,2)</f>
        <v>Oklahoma</v>
      </c>
      <c r="B7852">
        <f t="shared" si="125"/>
        <v>40</v>
      </c>
      <c r="C7852" s="31" t="s">
        <v>2609</v>
      </c>
      <c r="D7852" s="31" t="s">
        <v>93</v>
      </c>
      <c r="E7852" s="31" t="s">
        <v>3276</v>
      </c>
      <c r="F7852" s="31" t="s">
        <v>3277</v>
      </c>
      <c r="G7852" s="32">
        <v>4463</v>
      </c>
      <c r="H7852" s="31" t="s">
        <v>94</v>
      </c>
      <c r="I7852" s="32">
        <v>995</v>
      </c>
      <c r="J7852" s="33">
        <v>4</v>
      </c>
      <c r="K7852" s="31" t="s">
        <v>94</v>
      </c>
      <c r="L7852" s="31" t="s">
        <v>95</v>
      </c>
    </row>
    <row r="7853" spans="1:12" ht="45" x14ac:dyDescent="0.2">
      <c r="A7853" t="str">
        <f>VLOOKUP(B7853,StateFIPS!A$2:B$52,2)</f>
        <v>Oregon</v>
      </c>
      <c r="B7853">
        <f t="shared" si="125"/>
        <v>41</v>
      </c>
      <c r="C7853" s="31" t="s">
        <v>2340</v>
      </c>
      <c r="D7853" s="31" t="s">
        <v>93</v>
      </c>
      <c r="E7853" s="31" t="s">
        <v>3276</v>
      </c>
      <c r="F7853" s="31" t="s">
        <v>3277</v>
      </c>
      <c r="G7853" s="32">
        <v>16505</v>
      </c>
      <c r="H7853" s="31" t="s">
        <v>94</v>
      </c>
      <c r="I7853" s="32">
        <v>3287</v>
      </c>
      <c r="J7853" s="33">
        <v>5</v>
      </c>
      <c r="K7853" s="31" t="s">
        <v>94</v>
      </c>
      <c r="L7853" s="31" t="s">
        <v>95</v>
      </c>
    </row>
    <row r="7854" spans="1:12" ht="45" x14ac:dyDescent="0.2">
      <c r="A7854" t="str">
        <f>VLOOKUP(B7854,StateFIPS!A$2:B$52,2)</f>
        <v>Georgia</v>
      </c>
      <c r="B7854">
        <f t="shared" si="125"/>
        <v>13</v>
      </c>
      <c r="C7854" s="31" t="s">
        <v>790</v>
      </c>
      <c r="D7854" s="31" t="s">
        <v>93</v>
      </c>
      <c r="E7854" s="31" t="s">
        <v>3276</v>
      </c>
      <c r="F7854" s="31" t="s">
        <v>3277</v>
      </c>
      <c r="G7854" s="32">
        <v>2613</v>
      </c>
      <c r="H7854" s="31" t="s">
        <v>94</v>
      </c>
      <c r="I7854" s="32">
        <v>619</v>
      </c>
      <c r="J7854" s="33">
        <v>4</v>
      </c>
      <c r="K7854" s="31" t="s">
        <v>94</v>
      </c>
      <c r="L7854" s="31" t="s">
        <v>95</v>
      </c>
    </row>
    <row r="7855" spans="1:12" ht="45" x14ac:dyDescent="0.2">
      <c r="A7855" t="str">
        <f>VLOOKUP(B7855,StateFIPS!A$2:B$52,2)</f>
        <v>Oregon</v>
      </c>
      <c r="B7855">
        <f t="shared" si="125"/>
        <v>41</v>
      </c>
      <c r="C7855" s="31" t="s">
        <v>2443</v>
      </c>
      <c r="D7855" s="31" t="s">
        <v>93</v>
      </c>
      <c r="E7855" s="31" t="s">
        <v>3276</v>
      </c>
      <c r="F7855" s="31" t="s">
        <v>3277</v>
      </c>
      <c r="G7855" s="32">
        <v>13362</v>
      </c>
      <c r="H7855" s="31" t="s">
        <v>94</v>
      </c>
      <c r="I7855" s="32">
        <v>2661</v>
      </c>
      <c r="J7855" s="33">
        <v>5</v>
      </c>
      <c r="K7855" s="31" t="s">
        <v>94</v>
      </c>
      <c r="L7855" s="31" t="s">
        <v>95</v>
      </c>
    </row>
    <row r="7856" spans="1:12" ht="45" x14ac:dyDescent="0.2">
      <c r="A7856" t="str">
        <f>VLOOKUP(B7856,StateFIPS!A$2:B$52,2)</f>
        <v>Oregon</v>
      </c>
      <c r="B7856">
        <f t="shared" si="125"/>
        <v>41</v>
      </c>
      <c r="C7856" s="31" t="s">
        <v>2295</v>
      </c>
      <c r="D7856" s="31" t="s">
        <v>93</v>
      </c>
      <c r="E7856" s="31" t="s">
        <v>3276</v>
      </c>
      <c r="F7856" s="31" t="s">
        <v>3277</v>
      </c>
      <c r="G7856" s="32">
        <v>20492</v>
      </c>
      <c r="H7856" s="31" t="s">
        <v>94</v>
      </c>
      <c r="I7856" s="32">
        <v>4081</v>
      </c>
      <c r="J7856" s="33">
        <v>5</v>
      </c>
      <c r="K7856" s="31" t="s">
        <v>94</v>
      </c>
      <c r="L7856" s="31" t="s">
        <v>95</v>
      </c>
    </row>
    <row r="7857" spans="1:12" ht="45" x14ac:dyDescent="0.2">
      <c r="A7857" t="str">
        <f>VLOOKUP(B7857,StateFIPS!A$2:B$52,2)</f>
        <v>Oregon</v>
      </c>
      <c r="B7857">
        <f t="shared" si="125"/>
        <v>41</v>
      </c>
      <c r="C7857" s="31" t="s">
        <v>2596</v>
      </c>
      <c r="D7857" s="31" t="s">
        <v>93</v>
      </c>
      <c r="E7857" s="31" t="s">
        <v>3276</v>
      </c>
      <c r="F7857" s="31" t="s">
        <v>3277</v>
      </c>
      <c r="G7857" s="32">
        <v>25271</v>
      </c>
      <c r="H7857" s="31" t="s">
        <v>94</v>
      </c>
      <c r="I7857" s="32">
        <v>5033</v>
      </c>
      <c r="J7857" s="33">
        <v>5</v>
      </c>
      <c r="K7857" s="31" t="s">
        <v>94</v>
      </c>
      <c r="L7857" s="31" t="s">
        <v>95</v>
      </c>
    </row>
    <row r="7858" spans="1:12" ht="45" x14ac:dyDescent="0.2">
      <c r="A7858" t="str">
        <f>VLOOKUP(B7858,StateFIPS!A$2:B$52,2)</f>
        <v>South Carolina</v>
      </c>
      <c r="B7858">
        <f t="shared" si="125"/>
        <v>45</v>
      </c>
      <c r="C7858" s="31" t="s">
        <v>1380</v>
      </c>
      <c r="D7858" s="31" t="s">
        <v>93</v>
      </c>
      <c r="E7858" s="31" t="s">
        <v>3276</v>
      </c>
      <c r="F7858" s="31" t="s">
        <v>3277</v>
      </c>
      <c r="G7858" s="32">
        <v>2199</v>
      </c>
      <c r="H7858" s="31" t="s">
        <v>94</v>
      </c>
      <c r="I7858" s="32">
        <v>466</v>
      </c>
      <c r="J7858" s="33">
        <v>5</v>
      </c>
      <c r="K7858" s="31" t="s">
        <v>94</v>
      </c>
      <c r="L7858" s="31" t="s">
        <v>95</v>
      </c>
    </row>
    <row r="7859" spans="1:12" ht="45" x14ac:dyDescent="0.2">
      <c r="A7859" t="str">
        <f>VLOOKUP(B7859,StateFIPS!A$2:B$52,2)</f>
        <v>Oklahoma</v>
      </c>
      <c r="B7859">
        <f t="shared" si="125"/>
        <v>40</v>
      </c>
      <c r="C7859" s="31" t="s">
        <v>2604</v>
      </c>
      <c r="D7859" s="31" t="s">
        <v>93</v>
      </c>
      <c r="E7859" s="31" t="s">
        <v>3276</v>
      </c>
      <c r="F7859" s="31" t="s">
        <v>3277</v>
      </c>
      <c r="G7859" s="32">
        <v>57074</v>
      </c>
      <c r="H7859" s="31" t="s">
        <v>94</v>
      </c>
      <c r="I7859" s="32">
        <v>12723</v>
      </c>
      <c r="J7859" s="33">
        <v>4</v>
      </c>
      <c r="K7859" s="31" t="s">
        <v>94</v>
      </c>
      <c r="L7859" s="31" t="s">
        <v>95</v>
      </c>
    </row>
    <row r="7860" spans="1:12" ht="45" x14ac:dyDescent="0.2">
      <c r="A7860" t="str">
        <f>VLOOKUP(B7860,StateFIPS!A$2:B$52,2)</f>
        <v>Oklahoma</v>
      </c>
      <c r="B7860">
        <f t="shared" si="125"/>
        <v>40</v>
      </c>
      <c r="C7860" s="31" t="s">
        <v>2429</v>
      </c>
      <c r="D7860" s="31" t="s">
        <v>93</v>
      </c>
      <c r="E7860" s="31" t="s">
        <v>3276</v>
      </c>
      <c r="F7860" s="31" t="s">
        <v>3277</v>
      </c>
      <c r="G7860" s="32">
        <v>90182</v>
      </c>
      <c r="H7860" s="31" t="s">
        <v>94</v>
      </c>
      <c r="I7860" s="32">
        <v>20103</v>
      </c>
      <c r="J7860" s="33">
        <v>4</v>
      </c>
      <c r="K7860" s="31" t="s">
        <v>94</v>
      </c>
      <c r="L7860" s="31" t="s">
        <v>95</v>
      </c>
    </row>
    <row r="7861" spans="1:12" ht="45" x14ac:dyDescent="0.2">
      <c r="A7861" t="str">
        <f>VLOOKUP(B7861,StateFIPS!A$2:B$52,2)</f>
        <v>Pennsylvania</v>
      </c>
      <c r="B7861">
        <f t="shared" si="125"/>
        <v>42</v>
      </c>
      <c r="C7861" s="31" t="s">
        <v>2524</v>
      </c>
      <c r="D7861" s="31" t="s">
        <v>93</v>
      </c>
      <c r="E7861" s="31" t="s">
        <v>3276</v>
      </c>
      <c r="F7861" s="31" t="s">
        <v>3277</v>
      </c>
      <c r="G7861" s="32">
        <v>57125</v>
      </c>
      <c r="H7861" s="31" t="s">
        <v>94</v>
      </c>
      <c r="I7861" s="32">
        <v>13305</v>
      </c>
      <c r="J7861" s="33">
        <v>4</v>
      </c>
      <c r="K7861" s="31" t="s">
        <v>94</v>
      </c>
      <c r="L7861" s="31" t="s">
        <v>95</v>
      </c>
    </row>
    <row r="7862" spans="1:12" ht="45" x14ac:dyDescent="0.2">
      <c r="A7862" t="str">
        <f>VLOOKUP(B7862,StateFIPS!A$2:B$52,2)</f>
        <v>Oklahoma</v>
      </c>
      <c r="B7862">
        <f t="shared" si="125"/>
        <v>40</v>
      </c>
      <c r="C7862" s="31" t="s">
        <v>2299</v>
      </c>
      <c r="D7862" s="31" t="s">
        <v>93</v>
      </c>
      <c r="E7862" s="31" t="s">
        <v>3276</v>
      </c>
      <c r="F7862" s="31" t="s">
        <v>3277</v>
      </c>
      <c r="G7862" s="32">
        <v>57074</v>
      </c>
      <c r="H7862" s="31" t="s">
        <v>94</v>
      </c>
      <c r="I7862" s="32">
        <v>12723</v>
      </c>
      <c r="J7862" s="33">
        <v>4</v>
      </c>
      <c r="K7862" s="31" t="s">
        <v>94</v>
      </c>
      <c r="L7862" s="31" t="s">
        <v>95</v>
      </c>
    </row>
    <row r="7863" spans="1:12" ht="45" x14ac:dyDescent="0.2">
      <c r="A7863" t="str">
        <f>VLOOKUP(B7863,StateFIPS!A$2:B$52,2)</f>
        <v>Oklahoma</v>
      </c>
      <c r="B7863">
        <f t="shared" si="125"/>
        <v>40</v>
      </c>
      <c r="C7863" s="31" t="s">
        <v>1319</v>
      </c>
      <c r="D7863" s="31" t="s">
        <v>93</v>
      </c>
      <c r="E7863" s="31" t="s">
        <v>3276</v>
      </c>
      <c r="F7863" s="31" t="s">
        <v>3277</v>
      </c>
      <c r="G7863" s="32">
        <v>11273</v>
      </c>
      <c r="H7863" s="31" t="s">
        <v>94</v>
      </c>
      <c r="I7863" s="32">
        <v>2513</v>
      </c>
      <c r="J7863" s="33">
        <v>4</v>
      </c>
      <c r="K7863" s="31" t="s">
        <v>94</v>
      </c>
      <c r="L7863" s="31" t="s">
        <v>95</v>
      </c>
    </row>
    <row r="7864" spans="1:12" ht="45" x14ac:dyDescent="0.2">
      <c r="A7864" t="str">
        <f>VLOOKUP(B7864,StateFIPS!A$2:B$52,2)</f>
        <v>Oklahoma</v>
      </c>
      <c r="B7864">
        <f t="shared" si="125"/>
        <v>40</v>
      </c>
      <c r="C7864" s="31" t="s">
        <v>2456</v>
      </c>
      <c r="D7864" s="31" t="s">
        <v>93</v>
      </c>
      <c r="E7864" s="31" t="s">
        <v>3276</v>
      </c>
      <c r="F7864" s="31" t="s">
        <v>3277</v>
      </c>
      <c r="G7864" s="32">
        <v>3841</v>
      </c>
      <c r="H7864" s="31" t="s">
        <v>94</v>
      </c>
      <c r="I7864" s="32">
        <v>856</v>
      </c>
      <c r="J7864" s="33">
        <v>4</v>
      </c>
      <c r="K7864" s="31" t="s">
        <v>94</v>
      </c>
      <c r="L7864" s="31" t="s">
        <v>95</v>
      </c>
    </row>
    <row r="7865" spans="1:12" ht="45" x14ac:dyDescent="0.2">
      <c r="A7865" t="str">
        <f>VLOOKUP(B7865,StateFIPS!A$2:B$52,2)</f>
        <v>Oklahoma</v>
      </c>
      <c r="B7865">
        <f t="shared" si="125"/>
        <v>40</v>
      </c>
      <c r="C7865" s="31" t="s">
        <v>1320</v>
      </c>
      <c r="D7865" s="31" t="s">
        <v>93</v>
      </c>
      <c r="E7865" s="31" t="s">
        <v>3276</v>
      </c>
      <c r="F7865" s="31" t="s">
        <v>3277</v>
      </c>
      <c r="G7865" s="32">
        <v>57074</v>
      </c>
      <c r="H7865" s="31" t="s">
        <v>94</v>
      </c>
      <c r="I7865" s="32">
        <v>12723</v>
      </c>
      <c r="J7865" s="33">
        <v>4</v>
      </c>
      <c r="K7865" s="31" t="s">
        <v>94</v>
      </c>
      <c r="L7865" s="31" t="s">
        <v>95</v>
      </c>
    </row>
    <row r="7866" spans="1:12" ht="45" x14ac:dyDescent="0.2">
      <c r="A7866" t="str">
        <f>VLOOKUP(B7866,StateFIPS!A$2:B$52,2)</f>
        <v>Georgia</v>
      </c>
      <c r="B7866">
        <f t="shared" si="125"/>
        <v>13</v>
      </c>
      <c r="C7866" s="31" t="s">
        <v>776</v>
      </c>
      <c r="D7866" s="31" t="s">
        <v>93</v>
      </c>
      <c r="E7866" s="31" t="s">
        <v>3276</v>
      </c>
      <c r="F7866" s="31" t="s">
        <v>3277</v>
      </c>
      <c r="G7866" s="32">
        <v>4659</v>
      </c>
      <c r="H7866" s="31" t="s">
        <v>94</v>
      </c>
      <c r="I7866" s="32">
        <v>1103</v>
      </c>
      <c r="J7866" s="33">
        <v>4</v>
      </c>
      <c r="K7866" s="31" t="s">
        <v>94</v>
      </c>
      <c r="L7866" s="31" t="s">
        <v>95</v>
      </c>
    </row>
    <row r="7867" spans="1:12" ht="45" x14ac:dyDescent="0.2">
      <c r="A7867" t="str">
        <f>VLOOKUP(B7867,StateFIPS!A$2:B$52,2)</f>
        <v>Oklahoma</v>
      </c>
      <c r="B7867">
        <f t="shared" si="125"/>
        <v>40</v>
      </c>
      <c r="C7867" s="31" t="s">
        <v>2550</v>
      </c>
      <c r="D7867" s="31" t="s">
        <v>93</v>
      </c>
      <c r="E7867" s="31" t="s">
        <v>3276</v>
      </c>
      <c r="F7867" s="31" t="s">
        <v>3277</v>
      </c>
      <c r="G7867" s="32">
        <v>17603</v>
      </c>
      <c r="H7867" s="31" t="s">
        <v>94</v>
      </c>
      <c r="I7867" s="32">
        <v>3924</v>
      </c>
      <c r="J7867" s="33">
        <v>4</v>
      </c>
      <c r="K7867" s="31" t="s">
        <v>94</v>
      </c>
      <c r="L7867" s="31" t="s">
        <v>95</v>
      </c>
    </row>
    <row r="7868" spans="1:12" ht="45" x14ac:dyDescent="0.2">
      <c r="A7868" t="str">
        <f>VLOOKUP(B7868,StateFIPS!A$2:B$52,2)</f>
        <v>Georgia</v>
      </c>
      <c r="B7868">
        <f t="shared" si="125"/>
        <v>13</v>
      </c>
      <c r="C7868" s="31" t="s">
        <v>2733</v>
      </c>
      <c r="D7868" s="31" t="s">
        <v>93</v>
      </c>
      <c r="E7868" s="31" t="s">
        <v>3276</v>
      </c>
      <c r="F7868" s="31" t="s">
        <v>3277</v>
      </c>
      <c r="G7868" s="32">
        <v>6897</v>
      </c>
      <c r="H7868" s="31" t="s">
        <v>94</v>
      </c>
      <c r="I7868" s="32">
        <v>1633</v>
      </c>
      <c r="J7868" s="33">
        <v>4</v>
      </c>
      <c r="K7868" s="31" t="s">
        <v>94</v>
      </c>
      <c r="L7868" s="31" t="s">
        <v>95</v>
      </c>
    </row>
    <row r="7869" spans="1:12" ht="45" x14ac:dyDescent="0.2">
      <c r="A7869" t="str">
        <f>VLOOKUP(B7869,StateFIPS!A$2:B$52,2)</f>
        <v>Oklahoma</v>
      </c>
      <c r="B7869">
        <f t="shared" si="125"/>
        <v>40</v>
      </c>
      <c r="C7869" s="31" t="s">
        <v>2516</v>
      </c>
      <c r="D7869" s="31" t="s">
        <v>93</v>
      </c>
      <c r="E7869" s="31" t="s">
        <v>3276</v>
      </c>
      <c r="F7869" s="31" t="s">
        <v>3277</v>
      </c>
      <c r="G7869" s="32">
        <v>57074</v>
      </c>
      <c r="H7869" s="31" t="s">
        <v>94</v>
      </c>
      <c r="I7869" s="32">
        <v>12723</v>
      </c>
      <c r="J7869" s="33">
        <v>4</v>
      </c>
      <c r="K7869" s="31" t="s">
        <v>94</v>
      </c>
      <c r="L7869" s="31" t="s">
        <v>95</v>
      </c>
    </row>
    <row r="7870" spans="1:12" ht="45" x14ac:dyDescent="0.2">
      <c r="A7870" t="str">
        <f>VLOOKUP(B7870,StateFIPS!A$2:B$52,2)</f>
        <v>Oklahoma</v>
      </c>
      <c r="B7870">
        <f t="shared" si="125"/>
        <v>40</v>
      </c>
      <c r="C7870" s="31" t="s">
        <v>2440</v>
      </c>
      <c r="D7870" s="31" t="s">
        <v>93</v>
      </c>
      <c r="E7870" s="31" t="s">
        <v>3276</v>
      </c>
      <c r="F7870" s="31" t="s">
        <v>3277</v>
      </c>
      <c r="G7870" s="32">
        <v>57074</v>
      </c>
      <c r="H7870" s="31" t="s">
        <v>94</v>
      </c>
      <c r="I7870" s="32">
        <v>12723</v>
      </c>
      <c r="J7870" s="33">
        <v>4</v>
      </c>
      <c r="K7870" s="31" t="s">
        <v>94</v>
      </c>
      <c r="L7870" s="31" t="s">
        <v>95</v>
      </c>
    </row>
    <row r="7871" spans="1:12" ht="45" x14ac:dyDescent="0.2">
      <c r="A7871" t="str">
        <f>VLOOKUP(B7871,StateFIPS!A$2:B$52,2)</f>
        <v>Oklahoma</v>
      </c>
      <c r="B7871">
        <f t="shared" si="125"/>
        <v>40</v>
      </c>
      <c r="C7871" s="31" t="s">
        <v>2504</v>
      </c>
      <c r="D7871" s="31" t="s">
        <v>93</v>
      </c>
      <c r="E7871" s="31" t="s">
        <v>3276</v>
      </c>
      <c r="F7871" s="31" t="s">
        <v>3277</v>
      </c>
      <c r="G7871" s="32">
        <v>4296</v>
      </c>
      <c r="H7871" s="31" t="s">
        <v>94</v>
      </c>
      <c r="I7871" s="32">
        <v>958</v>
      </c>
      <c r="J7871" s="33">
        <v>4</v>
      </c>
      <c r="K7871" s="31" t="s">
        <v>94</v>
      </c>
      <c r="L7871" s="31" t="s">
        <v>95</v>
      </c>
    </row>
    <row r="7872" spans="1:12" ht="45" x14ac:dyDescent="0.2">
      <c r="A7872" t="str">
        <f>VLOOKUP(B7872,StateFIPS!A$2:B$52,2)</f>
        <v>Oklahoma</v>
      </c>
      <c r="B7872">
        <f t="shared" si="125"/>
        <v>40</v>
      </c>
      <c r="C7872" s="31" t="s">
        <v>1312</v>
      </c>
      <c r="D7872" s="31" t="s">
        <v>93</v>
      </c>
      <c r="E7872" s="31" t="s">
        <v>3276</v>
      </c>
      <c r="F7872" s="31" t="s">
        <v>3277</v>
      </c>
      <c r="G7872" s="32">
        <v>29398</v>
      </c>
      <c r="H7872" s="31" t="s">
        <v>94</v>
      </c>
      <c r="I7872" s="32">
        <v>6553</v>
      </c>
      <c r="J7872" s="33">
        <v>4</v>
      </c>
      <c r="K7872" s="31" t="s">
        <v>94</v>
      </c>
      <c r="L7872" s="31" t="s">
        <v>95</v>
      </c>
    </row>
    <row r="7873" spans="1:12" ht="45" x14ac:dyDescent="0.2">
      <c r="A7873" t="str">
        <f>VLOOKUP(B7873,StateFIPS!A$2:B$52,2)</f>
        <v>Oklahoma</v>
      </c>
      <c r="B7873">
        <f t="shared" si="125"/>
        <v>40</v>
      </c>
      <c r="C7873" s="31" t="s">
        <v>1327</v>
      </c>
      <c r="D7873" s="31" t="s">
        <v>93</v>
      </c>
      <c r="E7873" s="31" t="s">
        <v>3276</v>
      </c>
      <c r="F7873" s="31" t="s">
        <v>3277</v>
      </c>
      <c r="G7873" s="32">
        <v>57074</v>
      </c>
      <c r="H7873" s="31" t="s">
        <v>94</v>
      </c>
      <c r="I7873" s="32">
        <v>12723</v>
      </c>
      <c r="J7873" s="33">
        <v>4</v>
      </c>
      <c r="K7873" s="31" t="s">
        <v>94</v>
      </c>
      <c r="L7873" s="31" t="s">
        <v>95</v>
      </c>
    </row>
    <row r="7874" spans="1:12" ht="45" x14ac:dyDescent="0.2">
      <c r="A7874" t="str">
        <f>VLOOKUP(B7874,StateFIPS!A$2:B$52,2)</f>
        <v>Georgia</v>
      </c>
      <c r="B7874">
        <f t="shared" si="125"/>
        <v>13</v>
      </c>
      <c r="C7874" s="31" t="s">
        <v>1983</v>
      </c>
      <c r="D7874" s="31" t="s">
        <v>93</v>
      </c>
      <c r="E7874" s="31" t="s">
        <v>3276</v>
      </c>
      <c r="F7874" s="31" t="s">
        <v>3277</v>
      </c>
      <c r="G7874" s="32">
        <v>14687</v>
      </c>
      <c r="H7874" s="31" t="s">
        <v>94</v>
      </c>
      <c r="I7874" s="32">
        <v>3477</v>
      </c>
      <c r="J7874" s="33">
        <v>4</v>
      </c>
      <c r="K7874" s="31" t="s">
        <v>94</v>
      </c>
      <c r="L7874" s="31" t="s">
        <v>95</v>
      </c>
    </row>
    <row r="7875" spans="1:12" ht="45" x14ac:dyDescent="0.2">
      <c r="A7875" t="str">
        <f>VLOOKUP(B7875,StateFIPS!A$2:B$52,2)</f>
        <v>Oklahoma</v>
      </c>
      <c r="B7875">
        <f t="shared" ref="B7875:B7938" si="126">VALUE(LEFT(C7875,2))</f>
        <v>40</v>
      </c>
      <c r="C7875" s="31" t="s">
        <v>1316</v>
      </c>
      <c r="D7875" s="31" t="s">
        <v>93</v>
      </c>
      <c r="E7875" s="31" t="s">
        <v>3276</v>
      </c>
      <c r="F7875" s="31" t="s">
        <v>3277</v>
      </c>
      <c r="G7875" s="32">
        <v>4959</v>
      </c>
      <c r="H7875" s="31" t="s">
        <v>94</v>
      </c>
      <c r="I7875" s="32">
        <v>1106</v>
      </c>
      <c r="J7875" s="33">
        <v>4</v>
      </c>
      <c r="K7875" s="31" t="s">
        <v>94</v>
      </c>
      <c r="L7875" s="31" t="s">
        <v>95</v>
      </c>
    </row>
    <row r="7876" spans="1:12" ht="45" x14ac:dyDescent="0.2">
      <c r="A7876" t="str">
        <f>VLOOKUP(B7876,StateFIPS!A$2:B$52,2)</f>
        <v>Oklahoma</v>
      </c>
      <c r="B7876">
        <f t="shared" si="126"/>
        <v>40</v>
      </c>
      <c r="C7876" s="31" t="s">
        <v>2405</v>
      </c>
      <c r="D7876" s="31" t="s">
        <v>93</v>
      </c>
      <c r="E7876" s="31" t="s">
        <v>3276</v>
      </c>
      <c r="F7876" s="31" t="s">
        <v>3277</v>
      </c>
      <c r="G7876" s="32">
        <v>9281</v>
      </c>
      <c r="H7876" s="31" t="s">
        <v>94</v>
      </c>
      <c r="I7876" s="32">
        <v>2069</v>
      </c>
      <c r="J7876" s="33">
        <v>4</v>
      </c>
      <c r="K7876" s="31" t="s">
        <v>94</v>
      </c>
      <c r="L7876" s="31" t="s">
        <v>95</v>
      </c>
    </row>
    <row r="7877" spans="1:12" ht="45" x14ac:dyDescent="0.2">
      <c r="A7877" t="str">
        <f>VLOOKUP(B7877,StateFIPS!A$2:B$52,2)</f>
        <v>Tennessee</v>
      </c>
      <c r="B7877">
        <f t="shared" si="126"/>
        <v>47</v>
      </c>
      <c r="C7877" s="31" t="s">
        <v>2338</v>
      </c>
      <c r="D7877" s="31" t="s">
        <v>93</v>
      </c>
      <c r="E7877" s="31" t="s">
        <v>3276</v>
      </c>
      <c r="F7877" s="31" t="s">
        <v>3277</v>
      </c>
      <c r="G7877" s="32">
        <v>4049</v>
      </c>
      <c r="H7877" s="31" t="s">
        <v>94</v>
      </c>
      <c r="I7877" s="32">
        <v>896</v>
      </c>
      <c r="J7877" s="33">
        <v>5</v>
      </c>
      <c r="K7877" s="31" t="s">
        <v>94</v>
      </c>
      <c r="L7877" s="31" t="s">
        <v>95</v>
      </c>
    </row>
    <row r="7878" spans="1:12" ht="45" x14ac:dyDescent="0.2">
      <c r="A7878" t="str">
        <f>VLOOKUP(B7878,StateFIPS!A$2:B$52,2)</f>
        <v>Tennessee</v>
      </c>
      <c r="B7878">
        <f t="shared" si="126"/>
        <v>47</v>
      </c>
      <c r="C7878" s="31" t="s">
        <v>927</v>
      </c>
      <c r="D7878" s="31" t="s">
        <v>93</v>
      </c>
      <c r="E7878" s="31" t="s">
        <v>3276</v>
      </c>
      <c r="F7878" s="31" t="s">
        <v>3277</v>
      </c>
      <c r="G7878" s="32">
        <v>3479</v>
      </c>
      <c r="H7878" s="31" t="s">
        <v>94</v>
      </c>
      <c r="I7878" s="32">
        <v>770</v>
      </c>
      <c r="J7878" s="33">
        <v>5</v>
      </c>
      <c r="K7878" s="31" t="s">
        <v>94</v>
      </c>
      <c r="L7878" s="31" t="s">
        <v>95</v>
      </c>
    </row>
    <row r="7879" spans="1:12" ht="45" x14ac:dyDescent="0.2">
      <c r="A7879" t="str">
        <f>VLOOKUP(B7879,StateFIPS!A$2:B$52,2)</f>
        <v>South Dakota</v>
      </c>
      <c r="B7879">
        <f t="shared" si="126"/>
        <v>46</v>
      </c>
      <c r="C7879" s="31" t="s">
        <v>924</v>
      </c>
      <c r="D7879" s="31" t="s">
        <v>93</v>
      </c>
      <c r="E7879" s="31" t="s">
        <v>3276</v>
      </c>
      <c r="F7879" s="31" t="s">
        <v>3277</v>
      </c>
      <c r="G7879" s="32">
        <v>47324</v>
      </c>
      <c r="H7879" s="31" t="s">
        <v>94</v>
      </c>
      <c r="I7879" s="32">
        <v>10998</v>
      </c>
      <c r="J7879" s="33">
        <v>4</v>
      </c>
      <c r="K7879" s="31" t="s">
        <v>94</v>
      </c>
      <c r="L7879" s="31" t="s">
        <v>95</v>
      </c>
    </row>
    <row r="7880" spans="1:12" ht="45" x14ac:dyDescent="0.2">
      <c r="A7880" t="str">
        <f>VLOOKUP(B7880,StateFIPS!A$2:B$52,2)</f>
        <v>South Dakota</v>
      </c>
      <c r="B7880">
        <f t="shared" si="126"/>
        <v>46</v>
      </c>
      <c r="C7880" s="31" t="s">
        <v>2484</v>
      </c>
      <c r="D7880" s="31" t="s">
        <v>93</v>
      </c>
      <c r="E7880" s="31" t="s">
        <v>3276</v>
      </c>
      <c r="F7880" s="31" t="s">
        <v>3277</v>
      </c>
      <c r="G7880" s="32">
        <v>126155</v>
      </c>
      <c r="H7880" s="31" t="s">
        <v>94</v>
      </c>
      <c r="I7880" s="32">
        <v>29317</v>
      </c>
      <c r="J7880" s="33">
        <v>4</v>
      </c>
      <c r="K7880" s="31" t="s">
        <v>94</v>
      </c>
      <c r="L7880" s="31" t="s">
        <v>95</v>
      </c>
    </row>
    <row r="7881" spans="1:12" ht="45" x14ac:dyDescent="0.2">
      <c r="A7881" t="str">
        <f>VLOOKUP(B7881,StateFIPS!A$2:B$52,2)</f>
        <v>Colorado</v>
      </c>
      <c r="B7881">
        <f t="shared" si="126"/>
        <v>8</v>
      </c>
      <c r="C7881" s="31" t="s">
        <v>479</v>
      </c>
      <c r="D7881" s="31" t="s">
        <v>93</v>
      </c>
      <c r="E7881" s="31" t="s">
        <v>3276</v>
      </c>
      <c r="F7881" s="31" t="s">
        <v>3277</v>
      </c>
      <c r="G7881" s="32">
        <v>42084</v>
      </c>
      <c r="H7881" s="31" t="s">
        <v>94</v>
      </c>
      <c r="I7881" s="32">
        <v>9628</v>
      </c>
      <c r="J7881" s="33">
        <v>4</v>
      </c>
      <c r="K7881" s="31" t="s">
        <v>94</v>
      </c>
      <c r="L7881" s="31" t="s">
        <v>95</v>
      </c>
    </row>
    <row r="7882" spans="1:12" ht="45" x14ac:dyDescent="0.2">
      <c r="A7882" t="str">
        <f>VLOOKUP(B7882,StateFIPS!A$2:B$52,2)</f>
        <v>Tennessee</v>
      </c>
      <c r="B7882">
        <f t="shared" si="126"/>
        <v>47</v>
      </c>
      <c r="C7882" s="31" t="s">
        <v>891</v>
      </c>
      <c r="D7882" s="31" t="s">
        <v>93</v>
      </c>
      <c r="E7882" s="31" t="s">
        <v>3276</v>
      </c>
      <c r="F7882" s="31" t="s">
        <v>3277</v>
      </c>
      <c r="G7882" s="32">
        <v>2963</v>
      </c>
      <c r="H7882" s="31" t="s">
        <v>94</v>
      </c>
      <c r="I7882" s="32">
        <v>656</v>
      </c>
      <c r="J7882" s="33">
        <v>5</v>
      </c>
      <c r="K7882" s="31" t="s">
        <v>94</v>
      </c>
      <c r="L7882" s="31" t="s">
        <v>95</v>
      </c>
    </row>
    <row r="7883" spans="1:12" ht="45" x14ac:dyDescent="0.2">
      <c r="A7883" t="str">
        <f>VLOOKUP(B7883,StateFIPS!A$2:B$52,2)</f>
        <v>South Dakota</v>
      </c>
      <c r="B7883">
        <f t="shared" si="126"/>
        <v>46</v>
      </c>
      <c r="C7883" s="31" t="s">
        <v>2512</v>
      </c>
      <c r="D7883" s="31" t="s">
        <v>93</v>
      </c>
      <c r="E7883" s="31" t="s">
        <v>3276</v>
      </c>
      <c r="F7883" s="31" t="s">
        <v>3277</v>
      </c>
      <c r="G7883" s="32">
        <v>175664</v>
      </c>
      <c r="H7883" s="31" t="s">
        <v>94</v>
      </c>
      <c r="I7883" s="32">
        <v>40822</v>
      </c>
      <c r="J7883" s="33">
        <v>4</v>
      </c>
      <c r="K7883" s="31" t="s">
        <v>94</v>
      </c>
      <c r="L7883" s="31" t="s">
        <v>95</v>
      </c>
    </row>
    <row r="7884" spans="1:12" ht="45" x14ac:dyDescent="0.2">
      <c r="A7884" t="str">
        <f>VLOOKUP(B7884,StateFIPS!A$2:B$52,2)</f>
        <v>Colorado</v>
      </c>
      <c r="B7884">
        <f t="shared" si="126"/>
        <v>8</v>
      </c>
      <c r="C7884" s="31" t="s">
        <v>477</v>
      </c>
      <c r="D7884" s="31" t="s">
        <v>93</v>
      </c>
      <c r="E7884" s="31" t="s">
        <v>3276</v>
      </c>
      <c r="F7884" s="31" t="s">
        <v>3277</v>
      </c>
      <c r="G7884" s="32">
        <v>42084</v>
      </c>
      <c r="H7884" s="31" t="s">
        <v>94</v>
      </c>
      <c r="I7884" s="32">
        <v>9628</v>
      </c>
      <c r="J7884" s="33">
        <v>4</v>
      </c>
      <c r="K7884" s="31" t="s">
        <v>94</v>
      </c>
      <c r="L7884" s="31" t="s">
        <v>95</v>
      </c>
    </row>
    <row r="7885" spans="1:12" ht="45" x14ac:dyDescent="0.2">
      <c r="A7885" t="str">
        <f>VLOOKUP(B7885,StateFIPS!A$2:B$52,2)</f>
        <v>South Dakota</v>
      </c>
      <c r="B7885">
        <f t="shared" si="126"/>
        <v>46</v>
      </c>
      <c r="C7885" s="31" t="s">
        <v>2466</v>
      </c>
      <c r="D7885" s="31" t="s">
        <v>93</v>
      </c>
      <c r="E7885" s="31" t="s">
        <v>3276</v>
      </c>
      <c r="F7885" s="31" t="s">
        <v>3277</v>
      </c>
      <c r="G7885" s="32">
        <v>196560</v>
      </c>
      <c r="H7885" s="31" t="s">
        <v>94</v>
      </c>
      <c r="I7885" s="32">
        <v>45678</v>
      </c>
      <c r="J7885" s="33">
        <v>4</v>
      </c>
      <c r="K7885" s="31" t="s">
        <v>94</v>
      </c>
      <c r="L7885" s="31" t="s">
        <v>95</v>
      </c>
    </row>
    <row r="7886" spans="1:12" ht="45" x14ac:dyDescent="0.2">
      <c r="A7886" t="str">
        <f>VLOOKUP(B7886,StateFIPS!A$2:B$52,2)</f>
        <v>Colorado</v>
      </c>
      <c r="B7886">
        <f t="shared" si="126"/>
        <v>8</v>
      </c>
      <c r="C7886" s="31" t="s">
        <v>476</v>
      </c>
      <c r="D7886" s="31" t="s">
        <v>93</v>
      </c>
      <c r="E7886" s="31" t="s">
        <v>3276</v>
      </c>
      <c r="F7886" s="31" t="s">
        <v>3277</v>
      </c>
      <c r="G7886" s="32">
        <v>42084</v>
      </c>
      <c r="H7886" s="31" t="s">
        <v>94</v>
      </c>
      <c r="I7886" s="32">
        <v>9628</v>
      </c>
      <c r="J7886" s="33">
        <v>4</v>
      </c>
      <c r="K7886" s="31" t="s">
        <v>94</v>
      </c>
      <c r="L7886" s="31" t="s">
        <v>95</v>
      </c>
    </row>
    <row r="7887" spans="1:12" ht="45" x14ac:dyDescent="0.2">
      <c r="A7887" t="str">
        <f>VLOOKUP(B7887,StateFIPS!A$2:B$52,2)</f>
        <v>Tennessee</v>
      </c>
      <c r="B7887">
        <f t="shared" si="126"/>
        <v>47</v>
      </c>
      <c r="C7887" s="31" t="s">
        <v>901</v>
      </c>
      <c r="D7887" s="31" t="s">
        <v>93</v>
      </c>
      <c r="E7887" s="31" t="s">
        <v>3276</v>
      </c>
      <c r="F7887" s="31" t="s">
        <v>3277</v>
      </c>
      <c r="G7887" s="32">
        <v>14594</v>
      </c>
      <c r="H7887" s="31" t="s">
        <v>94</v>
      </c>
      <c r="I7887" s="32">
        <v>3230</v>
      </c>
      <c r="J7887" s="33">
        <v>5</v>
      </c>
      <c r="K7887" s="31" t="s">
        <v>94</v>
      </c>
      <c r="L7887" s="31" t="s">
        <v>95</v>
      </c>
    </row>
    <row r="7888" spans="1:12" ht="45" x14ac:dyDescent="0.2">
      <c r="A7888" t="str">
        <f>VLOOKUP(B7888,StateFIPS!A$2:B$52,2)</f>
        <v>Colorado</v>
      </c>
      <c r="B7888">
        <f t="shared" si="126"/>
        <v>8</v>
      </c>
      <c r="C7888" s="31" t="s">
        <v>475</v>
      </c>
      <c r="D7888" s="31" t="s">
        <v>93</v>
      </c>
      <c r="E7888" s="31" t="s">
        <v>3276</v>
      </c>
      <c r="F7888" s="31" t="s">
        <v>3277</v>
      </c>
      <c r="G7888" s="32">
        <v>42084</v>
      </c>
      <c r="H7888" s="31" t="s">
        <v>94</v>
      </c>
      <c r="I7888" s="32">
        <v>9628</v>
      </c>
      <c r="J7888" s="33">
        <v>4</v>
      </c>
      <c r="K7888" s="31" t="s">
        <v>94</v>
      </c>
      <c r="L7888" s="31" t="s">
        <v>95</v>
      </c>
    </row>
    <row r="7889" spans="1:12" ht="45" x14ac:dyDescent="0.2">
      <c r="A7889" t="str">
        <f>VLOOKUP(B7889,StateFIPS!A$2:B$52,2)</f>
        <v>Tennessee</v>
      </c>
      <c r="B7889">
        <f t="shared" si="126"/>
        <v>47</v>
      </c>
      <c r="C7889" s="31" t="s">
        <v>2349</v>
      </c>
      <c r="D7889" s="31" t="s">
        <v>93</v>
      </c>
      <c r="E7889" s="31" t="s">
        <v>3276</v>
      </c>
      <c r="F7889" s="31" t="s">
        <v>3277</v>
      </c>
      <c r="G7889" s="32">
        <v>13078</v>
      </c>
      <c r="H7889" s="31" t="s">
        <v>94</v>
      </c>
      <c r="I7889" s="32">
        <v>2894</v>
      </c>
      <c r="J7889" s="33">
        <v>5</v>
      </c>
      <c r="K7889" s="31" t="s">
        <v>94</v>
      </c>
      <c r="L7889" s="31" t="s">
        <v>95</v>
      </c>
    </row>
    <row r="7890" spans="1:12" ht="45" x14ac:dyDescent="0.2">
      <c r="A7890" t="str">
        <f>VLOOKUP(B7890,StateFIPS!A$2:B$52,2)</f>
        <v>Tennessee</v>
      </c>
      <c r="B7890">
        <f t="shared" si="126"/>
        <v>47</v>
      </c>
      <c r="C7890" s="31" t="s">
        <v>903</v>
      </c>
      <c r="D7890" s="31" t="s">
        <v>93</v>
      </c>
      <c r="E7890" s="31" t="s">
        <v>3276</v>
      </c>
      <c r="F7890" s="31" t="s">
        <v>3277</v>
      </c>
      <c r="G7890" s="32">
        <v>5274</v>
      </c>
      <c r="H7890" s="31" t="s">
        <v>94</v>
      </c>
      <c r="I7890" s="32">
        <v>1167</v>
      </c>
      <c r="J7890" s="33">
        <v>5</v>
      </c>
      <c r="K7890" s="31" t="s">
        <v>94</v>
      </c>
      <c r="L7890" s="31" t="s">
        <v>95</v>
      </c>
    </row>
    <row r="7891" spans="1:12" ht="45" x14ac:dyDescent="0.2">
      <c r="A7891" t="str">
        <f>VLOOKUP(B7891,StateFIPS!A$2:B$52,2)</f>
        <v>South Carolina</v>
      </c>
      <c r="B7891">
        <f t="shared" si="126"/>
        <v>45</v>
      </c>
      <c r="C7891" s="31" t="s">
        <v>2701</v>
      </c>
      <c r="D7891" s="31" t="s">
        <v>93</v>
      </c>
      <c r="E7891" s="31" t="s">
        <v>3276</v>
      </c>
      <c r="F7891" s="31" t="s">
        <v>3277</v>
      </c>
      <c r="G7891" s="32">
        <v>61479</v>
      </c>
      <c r="H7891" s="31" t="s">
        <v>94</v>
      </c>
      <c r="I7891" s="32">
        <v>13020</v>
      </c>
      <c r="J7891" s="33">
        <v>5</v>
      </c>
      <c r="K7891" s="31" t="s">
        <v>94</v>
      </c>
      <c r="L7891" s="31" t="s">
        <v>95</v>
      </c>
    </row>
    <row r="7892" spans="1:12" ht="45" x14ac:dyDescent="0.2">
      <c r="A7892" t="str">
        <f>VLOOKUP(B7892,StateFIPS!A$2:B$52,2)</f>
        <v>Tennessee</v>
      </c>
      <c r="B7892">
        <f t="shared" si="126"/>
        <v>47</v>
      </c>
      <c r="C7892" s="31" t="s">
        <v>892</v>
      </c>
      <c r="D7892" s="31" t="s">
        <v>93</v>
      </c>
      <c r="E7892" s="31" t="s">
        <v>3276</v>
      </c>
      <c r="F7892" s="31" t="s">
        <v>3277</v>
      </c>
      <c r="G7892" s="32">
        <v>3364</v>
      </c>
      <c r="H7892" s="31" t="s">
        <v>94</v>
      </c>
      <c r="I7892" s="32">
        <v>745</v>
      </c>
      <c r="J7892" s="33">
        <v>5</v>
      </c>
      <c r="K7892" s="31" t="s">
        <v>94</v>
      </c>
      <c r="L7892" s="31" t="s">
        <v>95</v>
      </c>
    </row>
    <row r="7893" spans="1:12" ht="45" x14ac:dyDescent="0.2">
      <c r="A7893" t="str">
        <f>VLOOKUP(B7893,StateFIPS!A$2:B$52,2)</f>
        <v>South Dakota</v>
      </c>
      <c r="B7893">
        <f t="shared" si="126"/>
        <v>46</v>
      </c>
      <c r="C7893" s="31" t="s">
        <v>921</v>
      </c>
      <c r="D7893" s="31" t="s">
        <v>93</v>
      </c>
      <c r="E7893" s="31" t="s">
        <v>3276</v>
      </c>
      <c r="F7893" s="31" t="s">
        <v>3277</v>
      </c>
      <c r="G7893" s="32">
        <v>43506</v>
      </c>
      <c r="H7893" s="31" t="s">
        <v>94</v>
      </c>
      <c r="I7893" s="32">
        <v>10110</v>
      </c>
      <c r="J7893" s="33">
        <v>4</v>
      </c>
      <c r="K7893" s="31" t="s">
        <v>94</v>
      </c>
      <c r="L7893" s="31" t="s">
        <v>95</v>
      </c>
    </row>
    <row r="7894" spans="1:12" ht="45" x14ac:dyDescent="0.2">
      <c r="A7894" t="str">
        <f>VLOOKUP(B7894,StateFIPS!A$2:B$52,2)</f>
        <v>South Dakota</v>
      </c>
      <c r="B7894">
        <f t="shared" si="126"/>
        <v>46</v>
      </c>
      <c r="C7894" s="31" t="s">
        <v>2513</v>
      </c>
      <c r="D7894" s="31" t="s">
        <v>93</v>
      </c>
      <c r="E7894" s="31" t="s">
        <v>3276</v>
      </c>
      <c r="F7894" s="31" t="s">
        <v>3277</v>
      </c>
      <c r="G7894" s="32">
        <v>101942</v>
      </c>
      <c r="H7894" s="31" t="s">
        <v>94</v>
      </c>
      <c r="I7894" s="32">
        <v>23690</v>
      </c>
      <c r="J7894" s="33">
        <v>4</v>
      </c>
      <c r="K7894" s="31" t="s">
        <v>94</v>
      </c>
      <c r="L7894" s="31" t="s">
        <v>95</v>
      </c>
    </row>
    <row r="7895" spans="1:12" ht="45" x14ac:dyDescent="0.2">
      <c r="A7895" t="str">
        <f>VLOOKUP(B7895,StateFIPS!A$2:B$52,2)</f>
        <v>South Dakota</v>
      </c>
      <c r="B7895">
        <f t="shared" si="126"/>
        <v>46</v>
      </c>
      <c r="C7895" s="31" t="s">
        <v>2495</v>
      </c>
      <c r="D7895" s="31" t="s">
        <v>93</v>
      </c>
      <c r="E7895" s="31" t="s">
        <v>3276</v>
      </c>
      <c r="F7895" s="31" t="s">
        <v>3277</v>
      </c>
      <c r="G7895" s="32">
        <v>92179</v>
      </c>
      <c r="H7895" s="31" t="s">
        <v>94</v>
      </c>
      <c r="I7895" s="32">
        <v>21421</v>
      </c>
      <c r="J7895" s="33">
        <v>4</v>
      </c>
      <c r="K7895" s="31" t="s">
        <v>94</v>
      </c>
      <c r="L7895" s="31" t="s">
        <v>95</v>
      </c>
    </row>
    <row r="7896" spans="1:12" ht="45" x14ac:dyDescent="0.2">
      <c r="A7896" t="str">
        <f>VLOOKUP(B7896,StateFIPS!A$2:B$52,2)</f>
        <v>Colorado</v>
      </c>
      <c r="B7896">
        <f t="shared" si="126"/>
        <v>8</v>
      </c>
      <c r="C7896" s="31" t="s">
        <v>487</v>
      </c>
      <c r="D7896" s="31" t="s">
        <v>93</v>
      </c>
      <c r="E7896" s="31" t="s">
        <v>3276</v>
      </c>
      <c r="F7896" s="31" t="s">
        <v>3277</v>
      </c>
      <c r="G7896" s="32">
        <v>42084</v>
      </c>
      <c r="H7896" s="31" t="s">
        <v>94</v>
      </c>
      <c r="I7896" s="32">
        <v>9628</v>
      </c>
      <c r="J7896" s="33">
        <v>4</v>
      </c>
      <c r="K7896" s="31" t="s">
        <v>94</v>
      </c>
      <c r="L7896" s="31" t="s">
        <v>95</v>
      </c>
    </row>
    <row r="7897" spans="1:12" ht="45" x14ac:dyDescent="0.2">
      <c r="A7897" t="str">
        <f>VLOOKUP(B7897,StateFIPS!A$2:B$52,2)</f>
        <v>South Dakota</v>
      </c>
      <c r="B7897">
        <f t="shared" si="126"/>
        <v>46</v>
      </c>
      <c r="C7897" s="31" t="s">
        <v>2394</v>
      </c>
      <c r="D7897" s="31" t="s">
        <v>93</v>
      </c>
      <c r="E7897" s="31" t="s">
        <v>3276</v>
      </c>
      <c r="F7897" s="31" t="s">
        <v>3277</v>
      </c>
      <c r="G7897" s="32">
        <v>66692</v>
      </c>
      <c r="H7897" s="31" t="s">
        <v>94</v>
      </c>
      <c r="I7897" s="32">
        <v>15498</v>
      </c>
      <c r="J7897" s="33">
        <v>4</v>
      </c>
      <c r="K7897" s="31" t="s">
        <v>94</v>
      </c>
      <c r="L7897" s="31" t="s">
        <v>95</v>
      </c>
    </row>
    <row r="7898" spans="1:12" ht="45" x14ac:dyDescent="0.2">
      <c r="A7898" t="str">
        <f>VLOOKUP(B7898,StateFIPS!A$2:B$52,2)</f>
        <v>Colorado</v>
      </c>
      <c r="B7898">
        <f t="shared" si="126"/>
        <v>8</v>
      </c>
      <c r="C7898" s="31" t="s">
        <v>3211</v>
      </c>
      <c r="D7898" s="31" t="s">
        <v>93</v>
      </c>
      <c r="E7898" s="31" t="s">
        <v>3276</v>
      </c>
      <c r="F7898" s="31" t="s">
        <v>3277</v>
      </c>
      <c r="G7898" s="32">
        <v>42084</v>
      </c>
      <c r="H7898" s="31" t="s">
        <v>94</v>
      </c>
      <c r="I7898" s="32">
        <v>9628</v>
      </c>
      <c r="J7898" s="33">
        <v>4</v>
      </c>
      <c r="K7898" s="31" t="s">
        <v>94</v>
      </c>
      <c r="L7898" s="31" t="s">
        <v>95</v>
      </c>
    </row>
    <row r="7899" spans="1:12" ht="45" x14ac:dyDescent="0.2">
      <c r="A7899" t="str">
        <f>VLOOKUP(B7899,StateFIPS!A$2:B$52,2)</f>
        <v>Colorado</v>
      </c>
      <c r="B7899">
        <f t="shared" si="126"/>
        <v>8</v>
      </c>
      <c r="C7899" s="31" t="s">
        <v>3199</v>
      </c>
      <c r="D7899" s="31" t="s">
        <v>93</v>
      </c>
      <c r="E7899" s="31" t="s">
        <v>3276</v>
      </c>
      <c r="F7899" s="31" t="s">
        <v>3277</v>
      </c>
      <c r="G7899" s="32">
        <v>42084</v>
      </c>
      <c r="H7899" s="31" t="s">
        <v>94</v>
      </c>
      <c r="I7899" s="32">
        <v>9628</v>
      </c>
      <c r="J7899" s="33">
        <v>4</v>
      </c>
      <c r="K7899" s="31" t="s">
        <v>94</v>
      </c>
      <c r="L7899" s="31" t="s">
        <v>95</v>
      </c>
    </row>
    <row r="7900" spans="1:12" ht="45" x14ac:dyDescent="0.2">
      <c r="A7900" t="str">
        <f>VLOOKUP(B7900,StateFIPS!A$2:B$52,2)</f>
        <v>South Dakota</v>
      </c>
      <c r="B7900">
        <f t="shared" si="126"/>
        <v>46</v>
      </c>
      <c r="C7900" s="31" t="s">
        <v>2428</v>
      </c>
      <c r="D7900" s="31" t="s">
        <v>93</v>
      </c>
      <c r="E7900" s="31" t="s">
        <v>3276</v>
      </c>
      <c r="F7900" s="31" t="s">
        <v>3277</v>
      </c>
      <c r="G7900" s="32">
        <v>106858</v>
      </c>
      <c r="H7900" s="31" t="s">
        <v>94</v>
      </c>
      <c r="I7900" s="32">
        <v>24833</v>
      </c>
      <c r="J7900" s="33">
        <v>4</v>
      </c>
      <c r="K7900" s="31" t="s">
        <v>94</v>
      </c>
      <c r="L7900" s="31" t="s">
        <v>95</v>
      </c>
    </row>
    <row r="7901" spans="1:12" ht="45" x14ac:dyDescent="0.2">
      <c r="A7901" t="str">
        <f>VLOOKUP(B7901,StateFIPS!A$2:B$52,2)</f>
        <v>Colorado</v>
      </c>
      <c r="B7901">
        <f t="shared" si="126"/>
        <v>8</v>
      </c>
      <c r="C7901" s="31" t="s">
        <v>2091</v>
      </c>
      <c r="D7901" s="31" t="s">
        <v>93</v>
      </c>
      <c r="E7901" s="31" t="s">
        <v>3276</v>
      </c>
      <c r="F7901" s="31" t="s">
        <v>3277</v>
      </c>
      <c r="G7901" s="32">
        <v>16029</v>
      </c>
      <c r="H7901" s="31" t="s">
        <v>94</v>
      </c>
      <c r="I7901" s="32">
        <v>3667</v>
      </c>
      <c r="J7901" s="33">
        <v>4</v>
      </c>
      <c r="K7901" s="31" t="s">
        <v>94</v>
      </c>
      <c r="L7901" s="31" t="s">
        <v>95</v>
      </c>
    </row>
    <row r="7902" spans="1:12" ht="45" x14ac:dyDescent="0.2">
      <c r="A7902" t="str">
        <f>VLOOKUP(B7902,StateFIPS!A$2:B$52,2)</f>
        <v>South Dakota</v>
      </c>
      <c r="B7902">
        <f t="shared" si="126"/>
        <v>46</v>
      </c>
      <c r="C7902" s="31" t="s">
        <v>2439</v>
      </c>
      <c r="D7902" s="31" t="s">
        <v>93</v>
      </c>
      <c r="E7902" s="31" t="s">
        <v>3276</v>
      </c>
      <c r="F7902" s="31" t="s">
        <v>3277</v>
      </c>
      <c r="G7902" s="32">
        <v>119259</v>
      </c>
      <c r="H7902" s="31" t="s">
        <v>94</v>
      </c>
      <c r="I7902" s="32">
        <v>27714</v>
      </c>
      <c r="J7902" s="33">
        <v>4</v>
      </c>
      <c r="K7902" s="31" t="s">
        <v>94</v>
      </c>
      <c r="L7902" s="31" t="s">
        <v>95</v>
      </c>
    </row>
    <row r="7903" spans="1:12" ht="45" x14ac:dyDescent="0.2">
      <c r="A7903" t="str">
        <f>VLOOKUP(B7903,StateFIPS!A$2:B$52,2)</f>
        <v>Colorado</v>
      </c>
      <c r="B7903">
        <f t="shared" si="126"/>
        <v>8</v>
      </c>
      <c r="C7903" s="31" t="s">
        <v>2717</v>
      </c>
      <c r="D7903" s="31" t="s">
        <v>93</v>
      </c>
      <c r="E7903" s="31" t="s">
        <v>3276</v>
      </c>
      <c r="F7903" s="31" t="s">
        <v>3277</v>
      </c>
      <c r="G7903" s="32">
        <v>42084</v>
      </c>
      <c r="H7903" s="31" t="s">
        <v>94</v>
      </c>
      <c r="I7903" s="32">
        <v>9628</v>
      </c>
      <c r="J7903" s="33">
        <v>4</v>
      </c>
      <c r="K7903" s="31" t="s">
        <v>94</v>
      </c>
      <c r="L7903" s="31" t="s">
        <v>95</v>
      </c>
    </row>
    <row r="7904" spans="1:12" ht="45" x14ac:dyDescent="0.2">
      <c r="A7904" t="str">
        <f>VLOOKUP(B7904,StateFIPS!A$2:B$52,2)</f>
        <v>South Dakota</v>
      </c>
      <c r="B7904">
        <f t="shared" si="126"/>
        <v>46</v>
      </c>
      <c r="C7904" s="31" t="s">
        <v>922</v>
      </c>
      <c r="D7904" s="31" t="s">
        <v>93</v>
      </c>
      <c r="E7904" s="31" t="s">
        <v>3276</v>
      </c>
      <c r="F7904" s="31" t="s">
        <v>3277</v>
      </c>
      <c r="G7904" s="32">
        <v>70391</v>
      </c>
      <c r="H7904" s="31" t="s">
        <v>94</v>
      </c>
      <c r="I7904" s="32">
        <v>16358</v>
      </c>
      <c r="J7904" s="33">
        <v>4</v>
      </c>
      <c r="K7904" s="31" t="s">
        <v>94</v>
      </c>
      <c r="L7904" s="31" t="s">
        <v>95</v>
      </c>
    </row>
    <row r="7905" spans="1:12" ht="45" x14ac:dyDescent="0.2">
      <c r="A7905" t="str">
        <f>VLOOKUP(B7905,StateFIPS!A$2:B$52,2)</f>
        <v>South Dakota</v>
      </c>
      <c r="B7905">
        <f t="shared" si="126"/>
        <v>46</v>
      </c>
      <c r="C7905" s="31" t="s">
        <v>923</v>
      </c>
      <c r="D7905" s="31" t="s">
        <v>93</v>
      </c>
      <c r="E7905" s="31" t="s">
        <v>3276</v>
      </c>
      <c r="F7905" s="31" t="s">
        <v>3277</v>
      </c>
      <c r="G7905" s="32">
        <v>164522</v>
      </c>
      <c r="H7905" s="31" t="s">
        <v>94</v>
      </c>
      <c r="I7905" s="32">
        <v>38233</v>
      </c>
      <c r="J7905" s="33">
        <v>4</v>
      </c>
      <c r="K7905" s="31" t="s">
        <v>94</v>
      </c>
      <c r="L7905" s="31" t="s">
        <v>95</v>
      </c>
    </row>
    <row r="7906" spans="1:12" ht="45" x14ac:dyDescent="0.2">
      <c r="A7906" t="str">
        <f>VLOOKUP(B7906,StateFIPS!A$2:B$52,2)</f>
        <v>South Dakota</v>
      </c>
      <c r="B7906">
        <f t="shared" si="126"/>
        <v>46</v>
      </c>
      <c r="C7906" s="31" t="s">
        <v>2402</v>
      </c>
      <c r="D7906" s="31" t="s">
        <v>93</v>
      </c>
      <c r="E7906" s="31" t="s">
        <v>3276</v>
      </c>
      <c r="F7906" s="31" t="s">
        <v>3277</v>
      </c>
      <c r="G7906" s="32">
        <v>117528</v>
      </c>
      <c r="H7906" s="31" t="s">
        <v>94</v>
      </c>
      <c r="I7906" s="32">
        <v>27312</v>
      </c>
      <c r="J7906" s="33">
        <v>4</v>
      </c>
      <c r="K7906" s="31" t="s">
        <v>94</v>
      </c>
      <c r="L7906" s="31" t="s">
        <v>95</v>
      </c>
    </row>
    <row r="7907" spans="1:12" ht="45" x14ac:dyDescent="0.2">
      <c r="A7907" t="str">
        <f>VLOOKUP(B7907,StateFIPS!A$2:B$52,2)</f>
        <v>Colorado</v>
      </c>
      <c r="B7907">
        <f t="shared" si="126"/>
        <v>8</v>
      </c>
      <c r="C7907" s="31" t="s">
        <v>480</v>
      </c>
      <c r="D7907" s="31" t="s">
        <v>93</v>
      </c>
      <c r="E7907" s="31" t="s">
        <v>3276</v>
      </c>
      <c r="F7907" s="31" t="s">
        <v>3277</v>
      </c>
      <c r="G7907" s="32">
        <v>42084</v>
      </c>
      <c r="H7907" s="31" t="s">
        <v>94</v>
      </c>
      <c r="I7907" s="32">
        <v>9628</v>
      </c>
      <c r="J7907" s="33">
        <v>4</v>
      </c>
      <c r="K7907" s="31" t="s">
        <v>94</v>
      </c>
      <c r="L7907" s="31" t="s">
        <v>95</v>
      </c>
    </row>
    <row r="7908" spans="1:12" ht="45" x14ac:dyDescent="0.2">
      <c r="A7908" t="str">
        <f>VLOOKUP(B7908,StateFIPS!A$2:B$52,2)</f>
        <v>South Dakota</v>
      </c>
      <c r="B7908">
        <f t="shared" si="126"/>
        <v>46</v>
      </c>
      <c r="C7908" s="31" t="s">
        <v>2446</v>
      </c>
      <c r="D7908" s="31" t="s">
        <v>93</v>
      </c>
      <c r="E7908" s="31" t="s">
        <v>3276</v>
      </c>
      <c r="F7908" s="31" t="s">
        <v>3277</v>
      </c>
      <c r="G7908" s="32">
        <v>215538</v>
      </c>
      <c r="H7908" s="31" t="s">
        <v>94</v>
      </c>
      <c r="I7908" s="32">
        <v>50089</v>
      </c>
      <c r="J7908" s="33">
        <v>4</v>
      </c>
      <c r="K7908" s="31" t="s">
        <v>94</v>
      </c>
      <c r="L7908" s="31" t="s">
        <v>95</v>
      </c>
    </row>
    <row r="7909" spans="1:12" ht="45" x14ac:dyDescent="0.2">
      <c r="A7909" t="str">
        <f>VLOOKUP(B7909,StateFIPS!A$2:B$52,2)</f>
        <v>Texas</v>
      </c>
      <c r="B7909">
        <f t="shared" si="126"/>
        <v>48</v>
      </c>
      <c r="C7909" s="31" t="s">
        <v>815</v>
      </c>
      <c r="D7909" s="31" t="s">
        <v>93</v>
      </c>
      <c r="E7909" s="31" t="s">
        <v>3276</v>
      </c>
      <c r="F7909" s="31" t="s">
        <v>3277</v>
      </c>
      <c r="G7909" s="32">
        <v>7995</v>
      </c>
      <c r="H7909" s="31" t="s">
        <v>94</v>
      </c>
      <c r="I7909" s="32">
        <v>1818</v>
      </c>
      <c r="J7909" s="33">
        <v>4</v>
      </c>
      <c r="K7909" s="31" t="s">
        <v>94</v>
      </c>
      <c r="L7909" s="31" t="s">
        <v>95</v>
      </c>
    </row>
    <row r="7910" spans="1:12" ht="45" x14ac:dyDescent="0.2">
      <c r="A7910" t="str">
        <f>VLOOKUP(B7910,StateFIPS!A$2:B$52,2)</f>
        <v>Tennessee</v>
      </c>
      <c r="B7910">
        <f t="shared" si="126"/>
        <v>47</v>
      </c>
      <c r="C7910" s="31" t="s">
        <v>2629</v>
      </c>
      <c r="D7910" s="31" t="s">
        <v>93</v>
      </c>
      <c r="E7910" s="31" t="s">
        <v>3276</v>
      </c>
      <c r="F7910" s="31" t="s">
        <v>3277</v>
      </c>
      <c r="G7910" s="32">
        <v>6268</v>
      </c>
      <c r="H7910" s="31" t="s">
        <v>94</v>
      </c>
      <c r="I7910" s="32">
        <v>1387</v>
      </c>
      <c r="J7910" s="33">
        <v>5</v>
      </c>
      <c r="K7910" s="31" t="s">
        <v>94</v>
      </c>
      <c r="L7910" s="31" t="s">
        <v>95</v>
      </c>
    </row>
    <row r="7911" spans="1:12" ht="45" x14ac:dyDescent="0.2">
      <c r="A7911" t="str">
        <f>VLOOKUP(B7911,StateFIPS!A$2:B$52,2)</f>
        <v>Texas</v>
      </c>
      <c r="B7911">
        <f t="shared" si="126"/>
        <v>48</v>
      </c>
      <c r="C7911" s="31" t="s">
        <v>2523</v>
      </c>
      <c r="D7911" s="31" t="s">
        <v>93</v>
      </c>
      <c r="E7911" s="31" t="s">
        <v>3276</v>
      </c>
      <c r="F7911" s="31" t="s">
        <v>3277</v>
      </c>
      <c r="G7911" s="32">
        <v>15338</v>
      </c>
      <c r="H7911" s="31" t="s">
        <v>94</v>
      </c>
      <c r="I7911" s="32">
        <v>3488</v>
      </c>
      <c r="J7911" s="33">
        <v>4</v>
      </c>
      <c r="K7911" s="31" t="s">
        <v>94</v>
      </c>
      <c r="L7911" s="31" t="s">
        <v>95</v>
      </c>
    </row>
    <row r="7912" spans="1:12" ht="45" x14ac:dyDescent="0.2">
      <c r="A7912" t="str">
        <f>VLOOKUP(B7912,StateFIPS!A$2:B$52,2)</f>
        <v>California</v>
      </c>
      <c r="B7912">
        <f t="shared" si="126"/>
        <v>6</v>
      </c>
      <c r="C7912" s="31" t="s">
        <v>2083</v>
      </c>
      <c r="D7912" s="31" t="s">
        <v>93</v>
      </c>
      <c r="E7912" s="31" t="s">
        <v>3276</v>
      </c>
      <c r="F7912" s="31" t="s">
        <v>3277</v>
      </c>
      <c r="G7912" s="32">
        <v>7013</v>
      </c>
      <c r="H7912" s="31" t="s">
        <v>94</v>
      </c>
      <c r="I7912" s="32">
        <v>1546</v>
      </c>
      <c r="J7912" s="33">
        <v>5</v>
      </c>
      <c r="K7912" s="31" t="s">
        <v>94</v>
      </c>
      <c r="L7912" s="31" t="s">
        <v>95</v>
      </c>
    </row>
    <row r="7913" spans="1:12" ht="45" x14ac:dyDescent="0.2">
      <c r="A7913" t="str">
        <f>VLOOKUP(B7913,StateFIPS!A$2:B$52,2)</f>
        <v>Texas</v>
      </c>
      <c r="B7913">
        <f t="shared" si="126"/>
        <v>48</v>
      </c>
      <c r="C7913" s="31" t="s">
        <v>2558</v>
      </c>
      <c r="D7913" s="31" t="s">
        <v>93</v>
      </c>
      <c r="E7913" s="31" t="s">
        <v>3276</v>
      </c>
      <c r="F7913" s="31" t="s">
        <v>3277</v>
      </c>
      <c r="G7913" s="32">
        <v>3737</v>
      </c>
      <c r="H7913" s="31" t="s">
        <v>94</v>
      </c>
      <c r="I7913" s="32">
        <v>850</v>
      </c>
      <c r="J7913" s="33">
        <v>4</v>
      </c>
      <c r="K7913" s="31" t="s">
        <v>94</v>
      </c>
      <c r="L7913" s="31" t="s">
        <v>95</v>
      </c>
    </row>
    <row r="7914" spans="1:12" ht="45" x14ac:dyDescent="0.2">
      <c r="A7914" t="str">
        <f>VLOOKUP(B7914,StateFIPS!A$2:B$52,2)</f>
        <v>Texas</v>
      </c>
      <c r="B7914">
        <f t="shared" si="126"/>
        <v>48</v>
      </c>
      <c r="C7914" s="31" t="s">
        <v>945</v>
      </c>
      <c r="D7914" s="31" t="s">
        <v>93</v>
      </c>
      <c r="E7914" s="31" t="s">
        <v>3276</v>
      </c>
      <c r="F7914" s="31" t="s">
        <v>3277</v>
      </c>
      <c r="G7914" s="32">
        <v>4635</v>
      </c>
      <c r="H7914" s="31" t="s">
        <v>94</v>
      </c>
      <c r="I7914" s="32">
        <v>1054</v>
      </c>
      <c r="J7914" s="33">
        <v>4</v>
      </c>
      <c r="K7914" s="31" t="s">
        <v>94</v>
      </c>
      <c r="L7914" s="31" t="s">
        <v>95</v>
      </c>
    </row>
    <row r="7915" spans="1:12" ht="45" x14ac:dyDescent="0.2">
      <c r="A7915" t="str">
        <f>VLOOKUP(B7915,StateFIPS!A$2:B$52,2)</f>
        <v>Texas</v>
      </c>
      <c r="B7915">
        <f t="shared" si="126"/>
        <v>48</v>
      </c>
      <c r="C7915" s="31" t="s">
        <v>3205</v>
      </c>
      <c r="D7915" s="31" t="s">
        <v>93</v>
      </c>
      <c r="E7915" s="31" t="s">
        <v>3276</v>
      </c>
      <c r="F7915" s="31" t="s">
        <v>3277</v>
      </c>
      <c r="G7915" s="32">
        <v>15338</v>
      </c>
      <c r="H7915" s="31" t="s">
        <v>94</v>
      </c>
      <c r="I7915" s="32">
        <v>3488</v>
      </c>
      <c r="J7915" s="33">
        <v>4</v>
      </c>
      <c r="K7915" s="31" t="s">
        <v>94</v>
      </c>
      <c r="L7915" s="31" t="s">
        <v>95</v>
      </c>
    </row>
    <row r="7916" spans="1:12" ht="45" x14ac:dyDescent="0.2">
      <c r="A7916" t="str">
        <f>VLOOKUP(B7916,StateFIPS!A$2:B$52,2)</f>
        <v>Texas</v>
      </c>
      <c r="B7916">
        <f t="shared" si="126"/>
        <v>48</v>
      </c>
      <c r="C7916" s="31" t="s">
        <v>2544</v>
      </c>
      <c r="D7916" s="31" t="s">
        <v>93</v>
      </c>
      <c r="E7916" s="31" t="s">
        <v>3276</v>
      </c>
      <c r="F7916" s="31" t="s">
        <v>3277</v>
      </c>
      <c r="G7916" s="32">
        <v>7469</v>
      </c>
      <c r="H7916" s="31" t="s">
        <v>94</v>
      </c>
      <c r="I7916" s="32">
        <v>1699</v>
      </c>
      <c r="J7916" s="33">
        <v>4</v>
      </c>
      <c r="K7916" s="31" t="s">
        <v>94</v>
      </c>
      <c r="L7916" s="31" t="s">
        <v>95</v>
      </c>
    </row>
    <row r="7917" spans="1:12" ht="45" x14ac:dyDescent="0.2">
      <c r="A7917" t="str">
        <f>VLOOKUP(B7917,StateFIPS!A$2:B$52,2)</f>
        <v>Texas</v>
      </c>
      <c r="B7917">
        <f t="shared" si="126"/>
        <v>48</v>
      </c>
      <c r="C7917" s="31" t="s">
        <v>938</v>
      </c>
      <c r="D7917" s="31" t="s">
        <v>93</v>
      </c>
      <c r="E7917" s="31" t="s">
        <v>3276</v>
      </c>
      <c r="F7917" s="31" t="s">
        <v>3277</v>
      </c>
      <c r="G7917" s="32">
        <v>15338</v>
      </c>
      <c r="H7917" s="31" t="s">
        <v>94</v>
      </c>
      <c r="I7917" s="32">
        <v>3488</v>
      </c>
      <c r="J7917" s="33">
        <v>4</v>
      </c>
      <c r="K7917" s="31" t="s">
        <v>94</v>
      </c>
      <c r="L7917" s="31" t="s">
        <v>95</v>
      </c>
    </row>
    <row r="7918" spans="1:12" ht="45" x14ac:dyDescent="0.2">
      <c r="A7918" t="str">
        <f>VLOOKUP(B7918,StateFIPS!A$2:B$52,2)</f>
        <v>Texas</v>
      </c>
      <c r="B7918">
        <f t="shared" si="126"/>
        <v>48</v>
      </c>
      <c r="C7918" s="31" t="s">
        <v>897</v>
      </c>
      <c r="D7918" s="31" t="s">
        <v>93</v>
      </c>
      <c r="E7918" s="31" t="s">
        <v>3276</v>
      </c>
      <c r="F7918" s="31" t="s">
        <v>3277</v>
      </c>
      <c r="G7918" s="32">
        <v>3421</v>
      </c>
      <c r="H7918" s="31" t="s">
        <v>94</v>
      </c>
      <c r="I7918" s="32">
        <v>778</v>
      </c>
      <c r="J7918" s="33">
        <v>4</v>
      </c>
      <c r="K7918" s="31" t="s">
        <v>94</v>
      </c>
      <c r="L7918" s="31" t="s">
        <v>95</v>
      </c>
    </row>
    <row r="7919" spans="1:12" ht="45" x14ac:dyDescent="0.2">
      <c r="A7919" t="str">
        <f>VLOOKUP(B7919,StateFIPS!A$2:B$52,2)</f>
        <v>Arkansas</v>
      </c>
      <c r="B7919">
        <f t="shared" si="126"/>
        <v>5</v>
      </c>
      <c r="C7919" s="31" t="s">
        <v>506</v>
      </c>
      <c r="D7919" s="31" t="s">
        <v>93</v>
      </c>
      <c r="E7919" s="31" t="s">
        <v>3276</v>
      </c>
      <c r="F7919" s="31" t="s">
        <v>3277</v>
      </c>
      <c r="G7919" s="32">
        <v>21836</v>
      </c>
      <c r="H7919" s="31" t="s">
        <v>94</v>
      </c>
      <c r="I7919" s="32">
        <v>4930</v>
      </c>
      <c r="J7919" s="33">
        <v>4</v>
      </c>
      <c r="K7919" s="31" t="s">
        <v>94</v>
      </c>
      <c r="L7919" s="31" t="s">
        <v>95</v>
      </c>
    </row>
    <row r="7920" spans="1:12" ht="45" x14ac:dyDescent="0.2">
      <c r="A7920" t="str">
        <f>VLOOKUP(B7920,StateFIPS!A$2:B$52,2)</f>
        <v>Texas</v>
      </c>
      <c r="B7920">
        <f t="shared" si="126"/>
        <v>48</v>
      </c>
      <c r="C7920" s="31" t="s">
        <v>828</v>
      </c>
      <c r="D7920" s="31" t="s">
        <v>93</v>
      </c>
      <c r="E7920" s="31" t="s">
        <v>3276</v>
      </c>
      <c r="F7920" s="31" t="s">
        <v>3277</v>
      </c>
      <c r="G7920" s="32">
        <v>15338</v>
      </c>
      <c r="H7920" s="31" t="s">
        <v>94</v>
      </c>
      <c r="I7920" s="32">
        <v>3488</v>
      </c>
      <c r="J7920" s="33">
        <v>4</v>
      </c>
      <c r="K7920" s="31" t="s">
        <v>94</v>
      </c>
      <c r="L7920" s="31" t="s">
        <v>95</v>
      </c>
    </row>
    <row r="7921" spans="1:12" ht="45" x14ac:dyDescent="0.2">
      <c r="A7921" t="str">
        <f>VLOOKUP(B7921,StateFIPS!A$2:B$52,2)</f>
        <v>Texas</v>
      </c>
      <c r="B7921">
        <f t="shared" si="126"/>
        <v>48</v>
      </c>
      <c r="C7921" s="31" t="s">
        <v>3241</v>
      </c>
      <c r="D7921" s="31" t="s">
        <v>93</v>
      </c>
      <c r="E7921" s="31" t="s">
        <v>3276</v>
      </c>
      <c r="F7921" s="31" t="s">
        <v>3277</v>
      </c>
      <c r="G7921" s="32">
        <v>15338</v>
      </c>
      <c r="H7921" s="31" t="s">
        <v>94</v>
      </c>
      <c r="I7921" s="32">
        <v>3488</v>
      </c>
      <c r="J7921" s="33">
        <v>4</v>
      </c>
      <c r="K7921" s="31" t="s">
        <v>94</v>
      </c>
      <c r="L7921" s="31" t="s">
        <v>95</v>
      </c>
    </row>
    <row r="7922" spans="1:12" ht="45" x14ac:dyDescent="0.2">
      <c r="A7922" t="str">
        <f>VLOOKUP(B7922,StateFIPS!A$2:B$52,2)</f>
        <v>Texas</v>
      </c>
      <c r="B7922">
        <f t="shared" si="126"/>
        <v>48</v>
      </c>
      <c r="C7922" s="31" t="s">
        <v>2612</v>
      </c>
      <c r="D7922" s="31" t="s">
        <v>93</v>
      </c>
      <c r="E7922" s="31" t="s">
        <v>3276</v>
      </c>
      <c r="F7922" s="31" t="s">
        <v>3277</v>
      </c>
      <c r="G7922" s="32">
        <v>15338</v>
      </c>
      <c r="H7922" s="31" t="s">
        <v>94</v>
      </c>
      <c r="I7922" s="32">
        <v>3488</v>
      </c>
      <c r="J7922" s="33">
        <v>4</v>
      </c>
      <c r="K7922" s="31" t="s">
        <v>94</v>
      </c>
      <c r="L7922" s="31" t="s">
        <v>95</v>
      </c>
    </row>
    <row r="7923" spans="1:12" ht="45" x14ac:dyDescent="0.2">
      <c r="A7923" t="str">
        <f>VLOOKUP(B7923,StateFIPS!A$2:B$52,2)</f>
        <v>Texas</v>
      </c>
      <c r="B7923">
        <f t="shared" si="126"/>
        <v>48</v>
      </c>
      <c r="C7923" s="31" t="s">
        <v>835</v>
      </c>
      <c r="D7923" s="31" t="s">
        <v>93</v>
      </c>
      <c r="E7923" s="31" t="s">
        <v>3276</v>
      </c>
      <c r="F7923" s="31" t="s">
        <v>3277</v>
      </c>
      <c r="G7923" s="32">
        <v>15338</v>
      </c>
      <c r="H7923" s="31" t="s">
        <v>94</v>
      </c>
      <c r="I7923" s="32">
        <v>3488</v>
      </c>
      <c r="J7923" s="33">
        <v>4</v>
      </c>
      <c r="K7923" s="31" t="s">
        <v>94</v>
      </c>
      <c r="L7923" s="31" t="s">
        <v>95</v>
      </c>
    </row>
    <row r="7924" spans="1:12" ht="45" x14ac:dyDescent="0.2">
      <c r="A7924" t="str">
        <f>VLOOKUP(B7924,StateFIPS!A$2:B$52,2)</f>
        <v>California</v>
      </c>
      <c r="B7924">
        <f t="shared" si="126"/>
        <v>6</v>
      </c>
      <c r="C7924" s="31" t="s">
        <v>2075</v>
      </c>
      <c r="D7924" s="31" t="s">
        <v>93</v>
      </c>
      <c r="E7924" s="31" t="s">
        <v>3276</v>
      </c>
      <c r="F7924" s="31" t="s">
        <v>3277</v>
      </c>
      <c r="G7924" s="32">
        <v>6790</v>
      </c>
      <c r="H7924" s="31" t="s">
        <v>94</v>
      </c>
      <c r="I7924" s="32">
        <v>1497</v>
      </c>
      <c r="J7924" s="33">
        <v>5</v>
      </c>
      <c r="K7924" s="31" t="s">
        <v>94</v>
      </c>
      <c r="L7924" s="31" t="s">
        <v>95</v>
      </c>
    </row>
    <row r="7925" spans="1:12" ht="45" x14ac:dyDescent="0.2">
      <c r="A7925" t="str">
        <f>VLOOKUP(B7925,StateFIPS!A$2:B$52,2)</f>
        <v>Tennessee</v>
      </c>
      <c r="B7925">
        <f t="shared" si="126"/>
        <v>47</v>
      </c>
      <c r="C7925" s="31" t="s">
        <v>960</v>
      </c>
      <c r="D7925" s="31" t="s">
        <v>93</v>
      </c>
      <c r="E7925" s="31" t="s">
        <v>3276</v>
      </c>
      <c r="F7925" s="31" t="s">
        <v>3277</v>
      </c>
      <c r="G7925" s="32">
        <v>6583</v>
      </c>
      <c r="H7925" s="31" t="s">
        <v>94</v>
      </c>
      <c r="I7925" s="32">
        <v>1457</v>
      </c>
      <c r="J7925" s="33">
        <v>5</v>
      </c>
      <c r="K7925" s="31" t="s">
        <v>94</v>
      </c>
      <c r="L7925" s="31" t="s">
        <v>95</v>
      </c>
    </row>
    <row r="7926" spans="1:12" ht="45" x14ac:dyDescent="0.2">
      <c r="A7926" t="str">
        <f>VLOOKUP(B7926,StateFIPS!A$2:B$52,2)</f>
        <v>Tennessee</v>
      </c>
      <c r="B7926">
        <f t="shared" si="126"/>
        <v>47</v>
      </c>
      <c r="C7926" s="31" t="s">
        <v>951</v>
      </c>
      <c r="D7926" s="31" t="s">
        <v>93</v>
      </c>
      <c r="E7926" s="31" t="s">
        <v>3276</v>
      </c>
      <c r="F7926" s="31" t="s">
        <v>3277</v>
      </c>
      <c r="G7926" s="32">
        <v>7076</v>
      </c>
      <c r="H7926" s="31" t="s">
        <v>94</v>
      </c>
      <c r="I7926" s="32">
        <v>1566</v>
      </c>
      <c r="J7926" s="33">
        <v>5</v>
      </c>
      <c r="K7926" s="31" t="s">
        <v>94</v>
      </c>
      <c r="L7926" s="31" t="s">
        <v>95</v>
      </c>
    </row>
    <row r="7927" spans="1:12" ht="45" x14ac:dyDescent="0.2">
      <c r="A7927" t="str">
        <f>VLOOKUP(B7927,StateFIPS!A$2:B$52,2)</f>
        <v>Tennessee</v>
      </c>
      <c r="B7927">
        <f t="shared" si="126"/>
        <v>47</v>
      </c>
      <c r="C7927" s="31" t="s">
        <v>2561</v>
      </c>
      <c r="D7927" s="31" t="s">
        <v>93</v>
      </c>
      <c r="E7927" s="31" t="s">
        <v>3276</v>
      </c>
      <c r="F7927" s="31" t="s">
        <v>3277</v>
      </c>
      <c r="G7927" s="32">
        <v>27256</v>
      </c>
      <c r="H7927" s="31" t="s">
        <v>94</v>
      </c>
      <c r="I7927" s="32">
        <v>6032</v>
      </c>
      <c r="J7927" s="33">
        <v>5</v>
      </c>
      <c r="K7927" s="31" t="s">
        <v>94</v>
      </c>
      <c r="L7927" s="31" t="s">
        <v>95</v>
      </c>
    </row>
    <row r="7928" spans="1:12" ht="45" x14ac:dyDescent="0.2">
      <c r="A7928" t="str">
        <f>VLOOKUP(B7928,StateFIPS!A$2:B$52,2)</f>
        <v>California</v>
      </c>
      <c r="B7928">
        <f t="shared" si="126"/>
        <v>6</v>
      </c>
      <c r="C7928" s="31" t="s">
        <v>2141</v>
      </c>
      <c r="D7928" s="31" t="s">
        <v>93</v>
      </c>
      <c r="E7928" s="31" t="s">
        <v>3276</v>
      </c>
      <c r="F7928" s="31" t="s">
        <v>3277</v>
      </c>
      <c r="G7928" s="32">
        <v>116724</v>
      </c>
      <c r="H7928" s="31" t="s">
        <v>94</v>
      </c>
      <c r="I7928" s="32">
        <v>25735</v>
      </c>
      <c r="J7928" s="33">
        <v>5</v>
      </c>
      <c r="K7928" s="31" t="s">
        <v>94</v>
      </c>
      <c r="L7928" s="31" t="s">
        <v>95</v>
      </c>
    </row>
    <row r="7929" spans="1:12" ht="45" x14ac:dyDescent="0.2">
      <c r="A7929" t="str">
        <f>VLOOKUP(B7929,StateFIPS!A$2:B$52,2)</f>
        <v>Tennessee</v>
      </c>
      <c r="B7929">
        <f t="shared" si="126"/>
        <v>47</v>
      </c>
      <c r="C7929" s="31" t="s">
        <v>952</v>
      </c>
      <c r="D7929" s="31" t="s">
        <v>93</v>
      </c>
      <c r="E7929" s="31" t="s">
        <v>3276</v>
      </c>
      <c r="F7929" s="31" t="s">
        <v>3277</v>
      </c>
      <c r="G7929" s="32">
        <v>2948</v>
      </c>
      <c r="H7929" s="31" t="s">
        <v>94</v>
      </c>
      <c r="I7929" s="32">
        <v>652</v>
      </c>
      <c r="J7929" s="33">
        <v>5</v>
      </c>
      <c r="K7929" s="31" t="s">
        <v>94</v>
      </c>
      <c r="L7929" s="31" t="s">
        <v>95</v>
      </c>
    </row>
    <row r="7930" spans="1:12" ht="45" x14ac:dyDescent="0.2">
      <c r="A7930" t="str">
        <f>VLOOKUP(B7930,StateFIPS!A$2:B$52,2)</f>
        <v>Tennessee</v>
      </c>
      <c r="B7930">
        <f t="shared" si="126"/>
        <v>47</v>
      </c>
      <c r="C7930" s="31" t="s">
        <v>2553</v>
      </c>
      <c r="D7930" s="31" t="s">
        <v>93</v>
      </c>
      <c r="E7930" s="31" t="s">
        <v>3276</v>
      </c>
      <c r="F7930" s="31" t="s">
        <v>3277</v>
      </c>
      <c r="G7930" s="32">
        <v>5168</v>
      </c>
      <c r="H7930" s="31" t="s">
        <v>94</v>
      </c>
      <c r="I7930" s="32">
        <v>1144</v>
      </c>
      <c r="J7930" s="33">
        <v>5</v>
      </c>
      <c r="K7930" s="31" t="s">
        <v>94</v>
      </c>
      <c r="L7930" s="31" t="s">
        <v>95</v>
      </c>
    </row>
    <row r="7931" spans="1:12" ht="45" x14ac:dyDescent="0.2">
      <c r="A7931" t="str">
        <f>VLOOKUP(B7931,StateFIPS!A$2:B$52,2)</f>
        <v>Texas</v>
      </c>
      <c r="B7931">
        <f t="shared" si="126"/>
        <v>48</v>
      </c>
      <c r="C7931" s="31" t="s">
        <v>3247</v>
      </c>
      <c r="D7931" s="31" t="s">
        <v>93</v>
      </c>
      <c r="E7931" s="31" t="s">
        <v>3276</v>
      </c>
      <c r="F7931" s="31" t="s">
        <v>3277</v>
      </c>
      <c r="G7931" s="32">
        <v>15338</v>
      </c>
      <c r="H7931" s="31" t="s">
        <v>94</v>
      </c>
      <c r="I7931" s="32">
        <v>3488</v>
      </c>
      <c r="J7931" s="33">
        <v>4</v>
      </c>
      <c r="K7931" s="31" t="s">
        <v>94</v>
      </c>
      <c r="L7931" s="31" t="s">
        <v>95</v>
      </c>
    </row>
    <row r="7932" spans="1:12" ht="45" x14ac:dyDescent="0.2">
      <c r="A7932" t="str">
        <f>VLOOKUP(B7932,StateFIPS!A$2:B$52,2)</f>
        <v>California</v>
      </c>
      <c r="B7932">
        <f t="shared" si="126"/>
        <v>6</v>
      </c>
      <c r="C7932" s="31" t="s">
        <v>2136</v>
      </c>
      <c r="D7932" s="31" t="s">
        <v>93</v>
      </c>
      <c r="E7932" s="31" t="s">
        <v>3276</v>
      </c>
      <c r="F7932" s="31" t="s">
        <v>3277</v>
      </c>
      <c r="G7932" s="32">
        <v>21881</v>
      </c>
      <c r="H7932" s="31" t="s">
        <v>94</v>
      </c>
      <c r="I7932" s="32">
        <v>4824</v>
      </c>
      <c r="J7932" s="33">
        <v>5</v>
      </c>
      <c r="K7932" s="31" t="s">
        <v>94</v>
      </c>
      <c r="L7932" s="31" t="s">
        <v>95</v>
      </c>
    </row>
    <row r="7933" spans="1:12" ht="45" x14ac:dyDescent="0.2">
      <c r="A7933" t="str">
        <f>VLOOKUP(B7933,StateFIPS!A$2:B$52,2)</f>
        <v>South Dakota</v>
      </c>
      <c r="B7933">
        <f t="shared" si="126"/>
        <v>46</v>
      </c>
      <c r="C7933" s="31" t="s">
        <v>918</v>
      </c>
      <c r="D7933" s="31" t="s">
        <v>93</v>
      </c>
      <c r="E7933" s="31" t="s">
        <v>3276</v>
      </c>
      <c r="F7933" s="31" t="s">
        <v>3277</v>
      </c>
      <c r="G7933" s="32">
        <v>15684</v>
      </c>
      <c r="H7933" s="31" t="s">
        <v>94</v>
      </c>
      <c r="I7933" s="32">
        <v>3645</v>
      </c>
      <c r="J7933" s="33">
        <v>4</v>
      </c>
      <c r="K7933" s="31" t="s">
        <v>94</v>
      </c>
      <c r="L7933" s="31" t="s">
        <v>95</v>
      </c>
    </row>
    <row r="7934" spans="1:12" ht="45" x14ac:dyDescent="0.2">
      <c r="A7934" t="str">
        <f>VLOOKUP(B7934,StateFIPS!A$2:B$52,2)</f>
        <v>Tennessee</v>
      </c>
      <c r="B7934">
        <f t="shared" si="126"/>
        <v>47</v>
      </c>
      <c r="C7934" s="31" t="s">
        <v>2628</v>
      </c>
      <c r="D7934" s="31" t="s">
        <v>93</v>
      </c>
      <c r="E7934" s="31" t="s">
        <v>3276</v>
      </c>
      <c r="F7934" s="31" t="s">
        <v>3277</v>
      </c>
      <c r="G7934" s="32">
        <v>2499</v>
      </c>
      <c r="H7934" s="31" t="s">
        <v>94</v>
      </c>
      <c r="I7934" s="32">
        <v>553</v>
      </c>
      <c r="J7934" s="33">
        <v>5</v>
      </c>
      <c r="K7934" s="31" t="s">
        <v>94</v>
      </c>
      <c r="L7934" s="31" t="s">
        <v>95</v>
      </c>
    </row>
    <row r="7935" spans="1:12" ht="45" x14ac:dyDescent="0.2">
      <c r="A7935" t="str">
        <f>VLOOKUP(B7935,StateFIPS!A$2:B$52,2)</f>
        <v>Tennessee</v>
      </c>
      <c r="B7935">
        <f t="shared" si="126"/>
        <v>47</v>
      </c>
      <c r="C7935" s="31" t="s">
        <v>966</v>
      </c>
      <c r="D7935" s="31" t="s">
        <v>93</v>
      </c>
      <c r="E7935" s="31" t="s">
        <v>3276</v>
      </c>
      <c r="F7935" s="31" t="s">
        <v>3277</v>
      </c>
      <c r="G7935" s="32">
        <v>15272</v>
      </c>
      <c r="H7935" s="31" t="s">
        <v>94</v>
      </c>
      <c r="I7935" s="32">
        <v>3380</v>
      </c>
      <c r="J7935" s="33">
        <v>5</v>
      </c>
      <c r="K7935" s="31" t="s">
        <v>94</v>
      </c>
      <c r="L7935" s="31" t="s">
        <v>95</v>
      </c>
    </row>
    <row r="7936" spans="1:12" ht="45" x14ac:dyDescent="0.2">
      <c r="A7936" t="str">
        <f>VLOOKUP(B7936,StateFIPS!A$2:B$52,2)</f>
        <v>California</v>
      </c>
      <c r="B7936">
        <f t="shared" si="126"/>
        <v>6</v>
      </c>
      <c r="C7936" s="31" t="s">
        <v>2085</v>
      </c>
      <c r="D7936" s="31" t="s">
        <v>93</v>
      </c>
      <c r="E7936" s="31" t="s">
        <v>3276</v>
      </c>
      <c r="F7936" s="31" t="s">
        <v>3277</v>
      </c>
      <c r="G7936" s="32">
        <v>14481</v>
      </c>
      <c r="H7936" s="31" t="s">
        <v>94</v>
      </c>
      <c r="I7936" s="32">
        <v>3193</v>
      </c>
      <c r="J7936" s="33">
        <v>5</v>
      </c>
      <c r="K7936" s="31" t="s">
        <v>94</v>
      </c>
      <c r="L7936" s="31" t="s">
        <v>95</v>
      </c>
    </row>
    <row r="7937" spans="1:12" ht="45" x14ac:dyDescent="0.2">
      <c r="A7937" t="str">
        <f>VLOOKUP(B7937,StateFIPS!A$2:B$52,2)</f>
        <v>Tennessee</v>
      </c>
      <c r="B7937">
        <f t="shared" si="126"/>
        <v>47</v>
      </c>
      <c r="C7937" s="31" t="s">
        <v>2515</v>
      </c>
      <c r="D7937" s="31" t="s">
        <v>93</v>
      </c>
      <c r="E7937" s="31" t="s">
        <v>3276</v>
      </c>
      <c r="F7937" s="31" t="s">
        <v>3277</v>
      </c>
      <c r="G7937" s="32">
        <v>4701</v>
      </c>
      <c r="H7937" s="31" t="s">
        <v>94</v>
      </c>
      <c r="I7937" s="32">
        <v>1040</v>
      </c>
      <c r="J7937" s="33">
        <v>5</v>
      </c>
      <c r="K7937" s="31" t="s">
        <v>94</v>
      </c>
      <c r="L7937" s="31" t="s">
        <v>95</v>
      </c>
    </row>
    <row r="7938" spans="1:12" ht="45" x14ac:dyDescent="0.2">
      <c r="A7938" t="str">
        <f>VLOOKUP(B7938,StateFIPS!A$2:B$52,2)</f>
        <v>Tennessee</v>
      </c>
      <c r="B7938">
        <f t="shared" si="126"/>
        <v>47</v>
      </c>
      <c r="C7938" s="31" t="s">
        <v>2598</v>
      </c>
      <c r="D7938" s="31" t="s">
        <v>93</v>
      </c>
      <c r="E7938" s="31" t="s">
        <v>3276</v>
      </c>
      <c r="F7938" s="31" t="s">
        <v>3277</v>
      </c>
      <c r="G7938" s="32">
        <v>31730</v>
      </c>
      <c r="H7938" s="31" t="s">
        <v>94</v>
      </c>
      <c r="I7938" s="32">
        <v>7022</v>
      </c>
      <c r="J7938" s="33">
        <v>5</v>
      </c>
      <c r="K7938" s="31" t="s">
        <v>94</v>
      </c>
      <c r="L7938" s="31" t="s">
        <v>95</v>
      </c>
    </row>
    <row r="7939" spans="1:12" ht="45" x14ac:dyDescent="0.2">
      <c r="A7939" t="str">
        <f>VLOOKUP(B7939,StateFIPS!A$2:B$52,2)</f>
        <v>California</v>
      </c>
      <c r="B7939">
        <f t="shared" ref="B7939:B8002" si="127">VALUE(LEFT(C7939,2))</f>
        <v>6</v>
      </c>
      <c r="C7939" s="31" t="s">
        <v>2047</v>
      </c>
      <c r="D7939" s="31" t="s">
        <v>93</v>
      </c>
      <c r="E7939" s="31" t="s">
        <v>3276</v>
      </c>
      <c r="F7939" s="31" t="s">
        <v>3277</v>
      </c>
      <c r="G7939" s="32">
        <v>7455</v>
      </c>
      <c r="H7939" s="31" t="s">
        <v>94</v>
      </c>
      <c r="I7939" s="32">
        <v>1644</v>
      </c>
      <c r="J7939" s="33">
        <v>5</v>
      </c>
      <c r="K7939" s="31" t="s">
        <v>94</v>
      </c>
      <c r="L7939" s="31" t="s">
        <v>95</v>
      </c>
    </row>
    <row r="7940" spans="1:12" ht="45" x14ac:dyDescent="0.2">
      <c r="A7940" t="str">
        <f>VLOOKUP(B7940,StateFIPS!A$2:B$52,2)</f>
        <v>Tennessee</v>
      </c>
      <c r="B7940">
        <f t="shared" si="127"/>
        <v>47</v>
      </c>
      <c r="C7940" s="31" t="s">
        <v>958</v>
      </c>
      <c r="D7940" s="31" t="s">
        <v>93</v>
      </c>
      <c r="E7940" s="31" t="s">
        <v>3276</v>
      </c>
      <c r="F7940" s="31" t="s">
        <v>3277</v>
      </c>
      <c r="G7940" s="32">
        <v>7598</v>
      </c>
      <c r="H7940" s="31" t="s">
        <v>94</v>
      </c>
      <c r="I7940" s="32">
        <v>1682</v>
      </c>
      <c r="J7940" s="33">
        <v>5</v>
      </c>
      <c r="K7940" s="31" t="s">
        <v>94</v>
      </c>
      <c r="L7940" s="31" t="s">
        <v>95</v>
      </c>
    </row>
    <row r="7941" spans="1:12" ht="45" x14ac:dyDescent="0.2">
      <c r="A7941" t="str">
        <f>VLOOKUP(B7941,StateFIPS!A$2:B$52,2)</f>
        <v>South Dakota</v>
      </c>
      <c r="B7941">
        <f t="shared" si="127"/>
        <v>46</v>
      </c>
      <c r="C7941" s="31" t="s">
        <v>2551</v>
      </c>
      <c r="D7941" s="31" t="s">
        <v>93</v>
      </c>
      <c r="E7941" s="31" t="s">
        <v>3276</v>
      </c>
      <c r="F7941" s="31" t="s">
        <v>3277</v>
      </c>
      <c r="G7941" s="32">
        <v>73779</v>
      </c>
      <c r="H7941" s="31" t="s">
        <v>94</v>
      </c>
      <c r="I7941" s="32">
        <v>17145</v>
      </c>
      <c r="J7941" s="33">
        <v>4</v>
      </c>
      <c r="K7941" s="31" t="s">
        <v>94</v>
      </c>
      <c r="L7941" s="31" t="s">
        <v>95</v>
      </c>
    </row>
    <row r="7942" spans="1:12" ht="45" x14ac:dyDescent="0.2">
      <c r="A7942" t="str">
        <f>VLOOKUP(B7942,StateFIPS!A$2:B$52,2)</f>
        <v>South Dakota</v>
      </c>
      <c r="B7942">
        <f t="shared" si="127"/>
        <v>46</v>
      </c>
      <c r="C7942" s="31" t="s">
        <v>2507</v>
      </c>
      <c r="D7942" s="31" t="s">
        <v>93</v>
      </c>
      <c r="E7942" s="31" t="s">
        <v>3276</v>
      </c>
      <c r="F7942" s="31" t="s">
        <v>3277</v>
      </c>
      <c r="G7942" s="32">
        <v>171073</v>
      </c>
      <c r="H7942" s="31" t="s">
        <v>94</v>
      </c>
      <c r="I7942" s="32">
        <v>39755</v>
      </c>
      <c r="J7942" s="33">
        <v>4</v>
      </c>
      <c r="K7942" s="31" t="s">
        <v>94</v>
      </c>
      <c r="L7942" s="31" t="s">
        <v>95</v>
      </c>
    </row>
    <row r="7943" spans="1:12" ht="45" x14ac:dyDescent="0.2">
      <c r="A7943" t="str">
        <f>VLOOKUP(B7943,StateFIPS!A$2:B$52,2)</f>
        <v>Colorado</v>
      </c>
      <c r="B7943">
        <f t="shared" si="127"/>
        <v>8</v>
      </c>
      <c r="C7943" s="31" t="s">
        <v>2059</v>
      </c>
      <c r="D7943" s="31" t="s">
        <v>93</v>
      </c>
      <c r="E7943" s="31" t="s">
        <v>3276</v>
      </c>
      <c r="F7943" s="31" t="s">
        <v>3277</v>
      </c>
      <c r="G7943" s="32">
        <v>31967</v>
      </c>
      <c r="H7943" s="31" t="s">
        <v>94</v>
      </c>
      <c r="I7943" s="32">
        <v>7313</v>
      </c>
      <c r="J7943" s="33">
        <v>4</v>
      </c>
      <c r="K7943" s="31" t="s">
        <v>94</v>
      </c>
      <c r="L7943" s="31" t="s">
        <v>95</v>
      </c>
    </row>
    <row r="7944" spans="1:12" ht="45" x14ac:dyDescent="0.2">
      <c r="A7944" t="str">
        <f>VLOOKUP(B7944,StateFIPS!A$2:B$52,2)</f>
        <v>South Dakota</v>
      </c>
      <c r="B7944">
        <f t="shared" si="127"/>
        <v>46</v>
      </c>
      <c r="C7944" s="31" t="s">
        <v>3267</v>
      </c>
      <c r="D7944" s="31" t="s">
        <v>93</v>
      </c>
      <c r="E7944" s="31" t="s">
        <v>3276</v>
      </c>
      <c r="F7944" s="31" t="s">
        <v>3277</v>
      </c>
      <c r="G7944" s="32">
        <v>67741</v>
      </c>
      <c r="H7944" s="31" t="s">
        <v>94</v>
      </c>
      <c r="I7944" s="32">
        <v>15742</v>
      </c>
      <c r="J7944" s="33">
        <v>4</v>
      </c>
      <c r="K7944" s="31" t="s">
        <v>94</v>
      </c>
      <c r="L7944" s="31" t="s">
        <v>95</v>
      </c>
    </row>
    <row r="7945" spans="1:12" ht="45" x14ac:dyDescent="0.2">
      <c r="A7945" t="str">
        <f>VLOOKUP(B7945,StateFIPS!A$2:B$52,2)</f>
        <v>South Dakota</v>
      </c>
      <c r="B7945">
        <f t="shared" si="127"/>
        <v>46</v>
      </c>
      <c r="C7945" s="31" t="s">
        <v>2546</v>
      </c>
      <c r="D7945" s="31" t="s">
        <v>93</v>
      </c>
      <c r="E7945" s="31" t="s">
        <v>3276</v>
      </c>
      <c r="F7945" s="31" t="s">
        <v>3277</v>
      </c>
      <c r="G7945" s="32">
        <v>191951</v>
      </c>
      <c r="H7945" s="31" t="s">
        <v>94</v>
      </c>
      <c r="I7945" s="32">
        <v>44607</v>
      </c>
      <c r="J7945" s="33">
        <v>4</v>
      </c>
      <c r="K7945" s="31" t="s">
        <v>94</v>
      </c>
      <c r="L7945" s="31" t="s">
        <v>95</v>
      </c>
    </row>
    <row r="7946" spans="1:12" ht="45" x14ac:dyDescent="0.2">
      <c r="A7946" t="str">
        <f>VLOOKUP(B7946,StateFIPS!A$2:B$52,2)</f>
        <v>Colorado</v>
      </c>
      <c r="B7946">
        <f t="shared" si="127"/>
        <v>8</v>
      </c>
      <c r="C7946" s="31" t="s">
        <v>550</v>
      </c>
      <c r="D7946" s="31" t="s">
        <v>93</v>
      </c>
      <c r="E7946" s="31" t="s">
        <v>3276</v>
      </c>
      <c r="F7946" s="31" t="s">
        <v>3277</v>
      </c>
      <c r="G7946" s="32">
        <v>42084</v>
      </c>
      <c r="H7946" s="31" t="s">
        <v>94</v>
      </c>
      <c r="I7946" s="32">
        <v>9628</v>
      </c>
      <c r="J7946" s="33">
        <v>4</v>
      </c>
      <c r="K7946" s="31" t="s">
        <v>94</v>
      </c>
      <c r="L7946" s="31" t="s">
        <v>95</v>
      </c>
    </row>
    <row r="7947" spans="1:12" ht="45" x14ac:dyDescent="0.2">
      <c r="A7947" t="str">
        <f>VLOOKUP(B7947,StateFIPS!A$2:B$52,2)</f>
        <v>Colorado</v>
      </c>
      <c r="B7947">
        <f t="shared" si="127"/>
        <v>8</v>
      </c>
      <c r="C7947" s="31" t="s">
        <v>1961</v>
      </c>
      <c r="D7947" s="31" t="s">
        <v>93</v>
      </c>
      <c r="E7947" s="31" t="s">
        <v>3276</v>
      </c>
      <c r="F7947" s="31" t="s">
        <v>3277</v>
      </c>
      <c r="G7947" s="32">
        <v>42084</v>
      </c>
      <c r="H7947" s="31" t="s">
        <v>94</v>
      </c>
      <c r="I7947" s="32">
        <v>9628</v>
      </c>
      <c r="J7947" s="33">
        <v>4</v>
      </c>
      <c r="K7947" s="31" t="s">
        <v>94</v>
      </c>
      <c r="L7947" s="31" t="s">
        <v>95</v>
      </c>
    </row>
    <row r="7948" spans="1:12" ht="45" x14ac:dyDescent="0.2">
      <c r="A7948" t="str">
        <f>VLOOKUP(B7948,StateFIPS!A$2:B$52,2)</f>
        <v>Colorado</v>
      </c>
      <c r="B7948">
        <f t="shared" si="127"/>
        <v>8</v>
      </c>
      <c r="C7948" s="31" t="s">
        <v>3206</v>
      </c>
      <c r="D7948" s="31" t="s">
        <v>93</v>
      </c>
      <c r="E7948" s="31" t="s">
        <v>3276</v>
      </c>
      <c r="F7948" s="31" t="s">
        <v>3277</v>
      </c>
      <c r="G7948" s="32">
        <v>42084</v>
      </c>
      <c r="H7948" s="31" t="s">
        <v>94</v>
      </c>
      <c r="I7948" s="32">
        <v>9628</v>
      </c>
      <c r="J7948" s="33">
        <v>4</v>
      </c>
      <c r="K7948" s="31" t="s">
        <v>94</v>
      </c>
      <c r="L7948" s="31" t="s">
        <v>95</v>
      </c>
    </row>
    <row r="7949" spans="1:12" ht="45" x14ac:dyDescent="0.2">
      <c r="A7949" t="str">
        <f>VLOOKUP(B7949,StateFIPS!A$2:B$52,2)</f>
        <v>South Carolina</v>
      </c>
      <c r="B7949">
        <f t="shared" si="127"/>
        <v>45</v>
      </c>
      <c r="C7949" s="31" t="s">
        <v>1354</v>
      </c>
      <c r="D7949" s="31" t="s">
        <v>93</v>
      </c>
      <c r="E7949" s="31" t="s">
        <v>3276</v>
      </c>
      <c r="F7949" s="31" t="s">
        <v>3277</v>
      </c>
      <c r="G7949" s="32">
        <v>9523</v>
      </c>
      <c r="H7949" s="31" t="s">
        <v>94</v>
      </c>
      <c r="I7949" s="32">
        <v>2017</v>
      </c>
      <c r="J7949" s="33">
        <v>5</v>
      </c>
      <c r="K7949" s="31" t="s">
        <v>94</v>
      </c>
      <c r="L7949" s="31" t="s">
        <v>95</v>
      </c>
    </row>
    <row r="7950" spans="1:12" ht="45" x14ac:dyDescent="0.2">
      <c r="A7950" t="str">
        <f>VLOOKUP(B7950,StateFIPS!A$2:B$52,2)</f>
        <v>Colorado</v>
      </c>
      <c r="B7950">
        <f t="shared" si="127"/>
        <v>8</v>
      </c>
      <c r="C7950" s="31" t="s">
        <v>549</v>
      </c>
      <c r="D7950" s="31" t="s">
        <v>93</v>
      </c>
      <c r="E7950" s="31" t="s">
        <v>3276</v>
      </c>
      <c r="F7950" s="31" t="s">
        <v>3277</v>
      </c>
      <c r="G7950" s="32">
        <v>42084</v>
      </c>
      <c r="H7950" s="31" t="s">
        <v>94</v>
      </c>
      <c r="I7950" s="32">
        <v>9628</v>
      </c>
      <c r="J7950" s="33">
        <v>4</v>
      </c>
      <c r="K7950" s="31" t="s">
        <v>94</v>
      </c>
      <c r="L7950" s="31" t="s">
        <v>95</v>
      </c>
    </row>
    <row r="7951" spans="1:12" ht="45" x14ac:dyDescent="0.2">
      <c r="A7951" t="str">
        <f>VLOOKUP(B7951,StateFIPS!A$2:B$52,2)</f>
        <v>South Dakota</v>
      </c>
      <c r="B7951">
        <f t="shared" si="127"/>
        <v>46</v>
      </c>
      <c r="C7951" s="31" t="s">
        <v>3265</v>
      </c>
      <c r="D7951" s="31" t="s">
        <v>93</v>
      </c>
      <c r="E7951" s="31" t="s">
        <v>3276</v>
      </c>
      <c r="F7951" s="31" t="s">
        <v>3277</v>
      </c>
      <c r="G7951" s="32">
        <v>64724</v>
      </c>
      <c r="H7951" s="31" t="s">
        <v>94</v>
      </c>
      <c r="I7951" s="32">
        <v>15041</v>
      </c>
      <c r="J7951" s="33">
        <v>4</v>
      </c>
      <c r="K7951" s="31" t="s">
        <v>94</v>
      </c>
      <c r="L7951" s="31" t="s">
        <v>95</v>
      </c>
    </row>
    <row r="7952" spans="1:12" ht="45" x14ac:dyDescent="0.2">
      <c r="A7952" t="str">
        <f>VLOOKUP(B7952,StateFIPS!A$2:B$52,2)</f>
        <v>South Dakota</v>
      </c>
      <c r="B7952">
        <f t="shared" si="127"/>
        <v>46</v>
      </c>
      <c r="C7952" s="31" t="s">
        <v>3213</v>
      </c>
      <c r="D7952" s="31" t="s">
        <v>93</v>
      </c>
      <c r="E7952" s="31" t="s">
        <v>3276</v>
      </c>
      <c r="F7952" s="31" t="s">
        <v>3277</v>
      </c>
      <c r="G7952" s="32">
        <v>9140</v>
      </c>
      <c r="H7952" s="31" t="s">
        <v>94</v>
      </c>
      <c r="I7952" s="32">
        <v>2124</v>
      </c>
      <c r="J7952" s="33">
        <v>4</v>
      </c>
      <c r="K7952" s="31" t="s">
        <v>94</v>
      </c>
      <c r="L7952" s="31" t="s">
        <v>95</v>
      </c>
    </row>
    <row r="7953" spans="1:12" ht="45" x14ac:dyDescent="0.2">
      <c r="A7953" t="str">
        <f>VLOOKUP(B7953,StateFIPS!A$2:B$52,2)</f>
        <v>Colorado</v>
      </c>
      <c r="B7953">
        <f t="shared" si="127"/>
        <v>8</v>
      </c>
      <c r="C7953" s="31" t="s">
        <v>548</v>
      </c>
      <c r="D7953" s="31" t="s">
        <v>93</v>
      </c>
      <c r="E7953" s="31" t="s">
        <v>3276</v>
      </c>
      <c r="F7953" s="31" t="s">
        <v>3277</v>
      </c>
      <c r="G7953" s="32">
        <v>42084</v>
      </c>
      <c r="H7953" s="31" t="s">
        <v>94</v>
      </c>
      <c r="I7953" s="32">
        <v>9628</v>
      </c>
      <c r="J7953" s="33">
        <v>4</v>
      </c>
      <c r="K7953" s="31" t="s">
        <v>94</v>
      </c>
      <c r="L7953" s="31" t="s">
        <v>95</v>
      </c>
    </row>
    <row r="7954" spans="1:12" ht="45" x14ac:dyDescent="0.2">
      <c r="A7954" t="str">
        <f>VLOOKUP(B7954,StateFIPS!A$2:B$52,2)</f>
        <v>South Dakota</v>
      </c>
      <c r="B7954">
        <f t="shared" si="127"/>
        <v>46</v>
      </c>
      <c r="C7954" s="31" t="s">
        <v>2614</v>
      </c>
      <c r="D7954" s="31" t="s">
        <v>93</v>
      </c>
      <c r="E7954" s="31" t="s">
        <v>3276</v>
      </c>
      <c r="F7954" s="31" t="s">
        <v>3277</v>
      </c>
      <c r="G7954" s="32">
        <v>200184</v>
      </c>
      <c r="H7954" s="31" t="s">
        <v>94</v>
      </c>
      <c r="I7954" s="32">
        <v>46520</v>
      </c>
      <c r="J7954" s="33">
        <v>4</v>
      </c>
      <c r="K7954" s="31" t="s">
        <v>94</v>
      </c>
      <c r="L7954" s="31" t="s">
        <v>95</v>
      </c>
    </row>
    <row r="7955" spans="1:12" ht="45" x14ac:dyDescent="0.2">
      <c r="A7955" t="str">
        <f>VLOOKUP(B7955,StateFIPS!A$2:B$52,2)</f>
        <v>Colorado</v>
      </c>
      <c r="B7955">
        <f t="shared" si="127"/>
        <v>8</v>
      </c>
      <c r="C7955" s="31" t="s">
        <v>547</v>
      </c>
      <c r="D7955" s="31" t="s">
        <v>93</v>
      </c>
      <c r="E7955" s="31" t="s">
        <v>3276</v>
      </c>
      <c r="F7955" s="31" t="s">
        <v>3277</v>
      </c>
      <c r="G7955" s="32">
        <v>42084</v>
      </c>
      <c r="H7955" s="31" t="s">
        <v>94</v>
      </c>
      <c r="I7955" s="32">
        <v>9628</v>
      </c>
      <c r="J7955" s="33">
        <v>4</v>
      </c>
      <c r="K7955" s="31" t="s">
        <v>94</v>
      </c>
      <c r="L7955" s="31" t="s">
        <v>95</v>
      </c>
    </row>
    <row r="7956" spans="1:12" ht="45" x14ac:dyDescent="0.2">
      <c r="A7956" t="str">
        <f>VLOOKUP(B7956,StateFIPS!A$2:B$52,2)</f>
        <v>South Dakota</v>
      </c>
      <c r="B7956">
        <f t="shared" si="127"/>
        <v>46</v>
      </c>
      <c r="C7956" s="31" t="s">
        <v>2618</v>
      </c>
      <c r="D7956" s="31" t="s">
        <v>93</v>
      </c>
      <c r="E7956" s="31" t="s">
        <v>3276</v>
      </c>
      <c r="F7956" s="31" t="s">
        <v>3277</v>
      </c>
      <c r="G7956" s="32">
        <v>116861</v>
      </c>
      <c r="H7956" s="31" t="s">
        <v>94</v>
      </c>
      <c r="I7956" s="32">
        <v>27157</v>
      </c>
      <c r="J7956" s="33">
        <v>4</v>
      </c>
      <c r="K7956" s="31" t="s">
        <v>94</v>
      </c>
      <c r="L7956" s="31" t="s">
        <v>95</v>
      </c>
    </row>
    <row r="7957" spans="1:12" ht="45" x14ac:dyDescent="0.2">
      <c r="A7957" t="str">
        <f>VLOOKUP(B7957,StateFIPS!A$2:B$52,2)</f>
        <v>South Carolina</v>
      </c>
      <c r="B7957">
        <f t="shared" si="127"/>
        <v>45</v>
      </c>
      <c r="C7957" s="31" t="s">
        <v>1358</v>
      </c>
      <c r="D7957" s="31" t="s">
        <v>93</v>
      </c>
      <c r="E7957" s="31" t="s">
        <v>3276</v>
      </c>
      <c r="F7957" s="31" t="s">
        <v>3277</v>
      </c>
      <c r="G7957" s="32">
        <v>6517</v>
      </c>
      <c r="H7957" s="31" t="s">
        <v>94</v>
      </c>
      <c r="I7957" s="32">
        <v>1380</v>
      </c>
      <c r="J7957" s="33">
        <v>5</v>
      </c>
      <c r="K7957" s="31" t="s">
        <v>94</v>
      </c>
      <c r="L7957" s="31" t="s">
        <v>95</v>
      </c>
    </row>
    <row r="7958" spans="1:12" ht="45" x14ac:dyDescent="0.2">
      <c r="A7958" t="str">
        <f>VLOOKUP(B7958,StateFIPS!A$2:B$52,2)</f>
        <v>Florida</v>
      </c>
      <c r="B7958">
        <f t="shared" si="127"/>
        <v>12</v>
      </c>
      <c r="C7958" s="31" t="s">
        <v>1943</v>
      </c>
      <c r="D7958" s="31" t="s">
        <v>93</v>
      </c>
      <c r="E7958" s="31" t="s">
        <v>3276</v>
      </c>
      <c r="F7958" s="31" t="s">
        <v>3277</v>
      </c>
      <c r="G7958" s="32">
        <v>8673</v>
      </c>
      <c r="H7958" s="31" t="s">
        <v>94</v>
      </c>
      <c r="I7958" s="32">
        <v>2005</v>
      </c>
      <c r="J7958" s="33">
        <v>4</v>
      </c>
      <c r="K7958" s="31" t="s">
        <v>94</v>
      </c>
      <c r="L7958" s="31" t="s">
        <v>95</v>
      </c>
    </row>
    <row r="7959" spans="1:12" ht="45" x14ac:dyDescent="0.2">
      <c r="A7959" t="str">
        <f>VLOOKUP(B7959,StateFIPS!A$2:B$52,2)</f>
        <v>South Carolina</v>
      </c>
      <c r="B7959">
        <f t="shared" si="127"/>
        <v>45</v>
      </c>
      <c r="C7959" s="31" t="s">
        <v>1349</v>
      </c>
      <c r="D7959" s="31" t="s">
        <v>93</v>
      </c>
      <c r="E7959" s="31" t="s">
        <v>3276</v>
      </c>
      <c r="F7959" s="31" t="s">
        <v>3277</v>
      </c>
      <c r="G7959" s="32">
        <v>2199</v>
      </c>
      <c r="H7959" s="31" t="s">
        <v>94</v>
      </c>
      <c r="I7959" s="32">
        <v>466</v>
      </c>
      <c r="J7959" s="33">
        <v>5</v>
      </c>
      <c r="K7959" s="31" t="s">
        <v>94</v>
      </c>
      <c r="L7959" s="31" t="s">
        <v>95</v>
      </c>
    </row>
    <row r="7960" spans="1:12" ht="45" x14ac:dyDescent="0.2">
      <c r="A7960" t="str">
        <f>VLOOKUP(B7960,StateFIPS!A$2:B$52,2)</f>
        <v>South Carolina</v>
      </c>
      <c r="B7960">
        <f t="shared" si="127"/>
        <v>45</v>
      </c>
      <c r="C7960" s="31" t="s">
        <v>1347</v>
      </c>
      <c r="D7960" s="31" t="s">
        <v>93</v>
      </c>
      <c r="E7960" s="31" t="s">
        <v>3276</v>
      </c>
      <c r="F7960" s="31" t="s">
        <v>3277</v>
      </c>
      <c r="G7960" s="32">
        <v>5219</v>
      </c>
      <c r="H7960" s="31" t="s">
        <v>94</v>
      </c>
      <c r="I7960" s="32">
        <v>1105</v>
      </c>
      <c r="J7960" s="33">
        <v>5</v>
      </c>
      <c r="K7960" s="31" t="s">
        <v>94</v>
      </c>
      <c r="L7960" s="31" t="s">
        <v>95</v>
      </c>
    </row>
    <row r="7961" spans="1:12" ht="45" x14ac:dyDescent="0.2">
      <c r="A7961" t="str">
        <f>VLOOKUP(B7961,StateFIPS!A$2:B$52,2)</f>
        <v>South Carolina</v>
      </c>
      <c r="B7961">
        <f t="shared" si="127"/>
        <v>45</v>
      </c>
      <c r="C7961" s="31" t="s">
        <v>1368</v>
      </c>
      <c r="D7961" s="31" t="s">
        <v>93</v>
      </c>
      <c r="E7961" s="31" t="s">
        <v>3276</v>
      </c>
      <c r="F7961" s="31" t="s">
        <v>3277</v>
      </c>
      <c r="G7961" s="32">
        <v>5916</v>
      </c>
      <c r="H7961" s="31" t="s">
        <v>94</v>
      </c>
      <c r="I7961" s="32">
        <v>1253</v>
      </c>
      <c r="J7961" s="33">
        <v>5</v>
      </c>
      <c r="K7961" s="31" t="s">
        <v>94</v>
      </c>
      <c r="L7961" s="31" t="s">
        <v>95</v>
      </c>
    </row>
    <row r="7962" spans="1:12" ht="45" x14ac:dyDescent="0.2">
      <c r="A7962" t="str">
        <f>VLOOKUP(B7962,StateFIPS!A$2:B$52,2)</f>
        <v>South Carolina</v>
      </c>
      <c r="B7962">
        <f t="shared" si="127"/>
        <v>45</v>
      </c>
      <c r="C7962" s="31" t="s">
        <v>1341</v>
      </c>
      <c r="D7962" s="31" t="s">
        <v>93</v>
      </c>
      <c r="E7962" s="31" t="s">
        <v>3276</v>
      </c>
      <c r="F7962" s="31" t="s">
        <v>3277</v>
      </c>
      <c r="G7962" s="32">
        <v>35972</v>
      </c>
      <c r="H7962" s="31" t="s">
        <v>94</v>
      </c>
      <c r="I7962" s="32">
        <v>7618</v>
      </c>
      <c r="J7962" s="33">
        <v>5</v>
      </c>
      <c r="K7962" s="31" t="s">
        <v>94</v>
      </c>
      <c r="L7962" s="31" t="s">
        <v>95</v>
      </c>
    </row>
    <row r="7963" spans="1:12" ht="45" x14ac:dyDescent="0.2">
      <c r="A7963" t="str">
        <f>VLOOKUP(B7963,StateFIPS!A$2:B$52,2)</f>
        <v>South Carolina</v>
      </c>
      <c r="B7963">
        <f t="shared" si="127"/>
        <v>45</v>
      </c>
      <c r="C7963" s="31" t="s">
        <v>1357</v>
      </c>
      <c r="D7963" s="31" t="s">
        <v>93</v>
      </c>
      <c r="E7963" s="31" t="s">
        <v>3276</v>
      </c>
      <c r="F7963" s="31" t="s">
        <v>3277</v>
      </c>
      <c r="G7963" s="32">
        <v>2199</v>
      </c>
      <c r="H7963" s="31" t="s">
        <v>94</v>
      </c>
      <c r="I7963" s="32">
        <v>466</v>
      </c>
      <c r="J7963" s="33">
        <v>5</v>
      </c>
      <c r="K7963" s="31" t="s">
        <v>94</v>
      </c>
      <c r="L7963" s="31" t="s">
        <v>95</v>
      </c>
    </row>
    <row r="7964" spans="1:12" ht="45" x14ac:dyDescent="0.2">
      <c r="A7964" t="str">
        <f>VLOOKUP(B7964,StateFIPS!A$2:B$52,2)</f>
        <v>South Carolina</v>
      </c>
      <c r="B7964">
        <f t="shared" si="127"/>
        <v>45</v>
      </c>
      <c r="C7964" s="31" t="s">
        <v>1343</v>
      </c>
      <c r="D7964" s="31" t="s">
        <v>93</v>
      </c>
      <c r="E7964" s="31" t="s">
        <v>3276</v>
      </c>
      <c r="F7964" s="31" t="s">
        <v>3277</v>
      </c>
      <c r="G7964" s="32">
        <v>2160</v>
      </c>
      <c r="H7964" s="31" t="s">
        <v>94</v>
      </c>
      <c r="I7964" s="32">
        <v>457</v>
      </c>
      <c r="J7964" s="33">
        <v>5</v>
      </c>
      <c r="K7964" s="31" t="s">
        <v>94</v>
      </c>
      <c r="L7964" s="31" t="s">
        <v>95</v>
      </c>
    </row>
    <row r="7965" spans="1:12" ht="45" x14ac:dyDescent="0.2">
      <c r="A7965" t="str">
        <f>VLOOKUP(B7965,StateFIPS!A$2:B$52,2)</f>
        <v>South Dakota</v>
      </c>
      <c r="B7965">
        <f t="shared" si="127"/>
        <v>46</v>
      </c>
      <c r="C7965" s="31" t="s">
        <v>3218</v>
      </c>
      <c r="D7965" s="31" t="s">
        <v>93</v>
      </c>
      <c r="E7965" s="31" t="s">
        <v>3276</v>
      </c>
      <c r="F7965" s="31" t="s">
        <v>3277</v>
      </c>
      <c r="G7965" s="32">
        <v>64713</v>
      </c>
      <c r="H7965" s="31" t="s">
        <v>94</v>
      </c>
      <c r="I7965" s="32">
        <v>15039</v>
      </c>
      <c r="J7965" s="33">
        <v>4</v>
      </c>
      <c r="K7965" s="31" t="s">
        <v>94</v>
      </c>
      <c r="L7965" s="31" t="s">
        <v>95</v>
      </c>
    </row>
    <row r="7966" spans="1:12" ht="45" x14ac:dyDescent="0.2">
      <c r="A7966" t="str">
        <f>VLOOKUP(B7966,StateFIPS!A$2:B$52,2)</f>
        <v>Delaware</v>
      </c>
      <c r="B7966">
        <f t="shared" si="127"/>
        <v>10</v>
      </c>
      <c r="C7966" s="31" t="s">
        <v>1973</v>
      </c>
      <c r="D7966" s="31" t="s">
        <v>93</v>
      </c>
      <c r="E7966" s="31" t="s">
        <v>3276</v>
      </c>
      <c r="F7966" s="31" t="s">
        <v>3277</v>
      </c>
      <c r="G7966" s="32">
        <v>9884</v>
      </c>
      <c r="H7966" s="31" t="s">
        <v>94</v>
      </c>
      <c r="I7966" s="32">
        <v>2060</v>
      </c>
      <c r="J7966" s="33">
        <v>5</v>
      </c>
      <c r="K7966" s="31" t="s">
        <v>94</v>
      </c>
      <c r="L7966" s="31" t="s">
        <v>95</v>
      </c>
    </row>
    <row r="7967" spans="1:12" ht="45" x14ac:dyDescent="0.2">
      <c r="A7967" t="str">
        <f>VLOOKUP(B7967,StateFIPS!A$2:B$52,2)</f>
        <v>South Carolina</v>
      </c>
      <c r="B7967">
        <f t="shared" si="127"/>
        <v>45</v>
      </c>
      <c r="C7967" s="31" t="s">
        <v>2537</v>
      </c>
      <c r="D7967" s="31" t="s">
        <v>93</v>
      </c>
      <c r="E7967" s="31" t="s">
        <v>3276</v>
      </c>
      <c r="F7967" s="31" t="s">
        <v>3277</v>
      </c>
      <c r="G7967" s="32">
        <v>10260</v>
      </c>
      <c r="H7967" s="31" t="s">
        <v>94</v>
      </c>
      <c r="I7967" s="32">
        <v>2173</v>
      </c>
      <c r="J7967" s="33">
        <v>5</v>
      </c>
      <c r="K7967" s="31" t="s">
        <v>94</v>
      </c>
      <c r="L7967" s="31" t="s">
        <v>95</v>
      </c>
    </row>
    <row r="7968" spans="1:12" ht="45" x14ac:dyDescent="0.2">
      <c r="A7968" t="str">
        <f>VLOOKUP(B7968,StateFIPS!A$2:B$52,2)</f>
        <v>South Carolina</v>
      </c>
      <c r="B7968">
        <f t="shared" si="127"/>
        <v>45</v>
      </c>
      <c r="C7968" s="31" t="s">
        <v>1336</v>
      </c>
      <c r="D7968" s="31" t="s">
        <v>93</v>
      </c>
      <c r="E7968" s="31" t="s">
        <v>3276</v>
      </c>
      <c r="F7968" s="31" t="s">
        <v>3277</v>
      </c>
      <c r="G7968" s="32">
        <v>2199</v>
      </c>
      <c r="H7968" s="31" t="s">
        <v>94</v>
      </c>
      <c r="I7968" s="32">
        <v>466</v>
      </c>
      <c r="J7968" s="33">
        <v>5</v>
      </c>
      <c r="K7968" s="31" t="s">
        <v>94</v>
      </c>
      <c r="L7968" s="31" t="s">
        <v>95</v>
      </c>
    </row>
    <row r="7969" spans="1:12" ht="45" x14ac:dyDescent="0.2">
      <c r="A7969" t="str">
        <f>VLOOKUP(B7969,StateFIPS!A$2:B$52,2)</f>
        <v>South Carolina</v>
      </c>
      <c r="B7969">
        <f t="shared" si="127"/>
        <v>45</v>
      </c>
      <c r="C7969" s="31" t="s">
        <v>2590</v>
      </c>
      <c r="D7969" s="31" t="s">
        <v>93</v>
      </c>
      <c r="E7969" s="31" t="s">
        <v>3276</v>
      </c>
      <c r="F7969" s="31" t="s">
        <v>3277</v>
      </c>
      <c r="G7969" s="32">
        <v>36303</v>
      </c>
      <c r="H7969" s="31" t="s">
        <v>94</v>
      </c>
      <c r="I7969" s="32">
        <v>7688</v>
      </c>
      <c r="J7969" s="33">
        <v>5</v>
      </c>
      <c r="K7969" s="31" t="s">
        <v>94</v>
      </c>
      <c r="L7969" s="31" t="s">
        <v>95</v>
      </c>
    </row>
    <row r="7970" spans="1:12" ht="45" x14ac:dyDescent="0.2">
      <c r="A7970" t="str">
        <f>VLOOKUP(B7970,StateFIPS!A$2:B$52,2)</f>
        <v>South Carolina</v>
      </c>
      <c r="B7970">
        <f t="shared" si="127"/>
        <v>45</v>
      </c>
      <c r="C7970" s="31" t="s">
        <v>1352</v>
      </c>
      <c r="D7970" s="31" t="s">
        <v>93</v>
      </c>
      <c r="E7970" s="31" t="s">
        <v>3276</v>
      </c>
      <c r="F7970" s="31" t="s">
        <v>3277</v>
      </c>
      <c r="G7970" s="32">
        <v>10923</v>
      </c>
      <c r="H7970" s="31" t="s">
        <v>94</v>
      </c>
      <c r="I7970" s="32">
        <v>2313</v>
      </c>
      <c r="J7970" s="33">
        <v>5</v>
      </c>
      <c r="K7970" s="31" t="s">
        <v>94</v>
      </c>
      <c r="L7970" s="31" t="s">
        <v>95</v>
      </c>
    </row>
    <row r="7971" spans="1:12" ht="45" x14ac:dyDescent="0.2">
      <c r="A7971" t="str">
        <f>VLOOKUP(B7971,StateFIPS!A$2:B$52,2)</f>
        <v>Colorado</v>
      </c>
      <c r="B7971">
        <f t="shared" si="127"/>
        <v>8</v>
      </c>
      <c r="C7971" s="31" t="s">
        <v>1963</v>
      </c>
      <c r="D7971" s="31" t="s">
        <v>93</v>
      </c>
      <c r="E7971" s="31" t="s">
        <v>3276</v>
      </c>
      <c r="F7971" s="31" t="s">
        <v>3277</v>
      </c>
      <c r="G7971" s="32">
        <v>42084</v>
      </c>
      <c r="H7971" s="31" t="s">
        <v>94</v>
      </c>
      <c r="I7971" s="32">
        <v>9628</v>
      </c>
      <c r="J7971" s="33">
        <v>4</v>
      </c>
      <c r="K7971" s="31" t="s">
        <v>94</v>
      </c>
      <c r="L7971" s="31" t="s">
        <v>95</v>
      </c>
    </row>
    <row r="7972" spans="1:12" ht="45" x14ac:dyDescent="0.2">
      <c r="A7972" t="str">
        <f>VLOOKUP(B7972,StateFIPS!A$2:B$52,2)</f>
        <v>Delaware</v>
      </c>
      <c r="B7972">
        <f t="shared" si="127"/>
        <v>10</v>
      </c>
      <c r="C7972" s="31" t="s">
        <v>1975</v>
      </c>
      <c r="D7972" s="31" t="s">
        <v>93</v>
      </c>
      <c r="E7972" s="31" t="s">
        <v>3276</v>
      </c>
      <c r="F7972" s="31" t="s">
        <v>3277</v>
      </c>
      <c r="G7972" s="32">
        <v>68188</v>
      </c>
      <c r="H7972" s="31" t="s">
        <v>94</v>
      </c>
      <c r="I7972" s="32">
        <v>14213</v>
      </c>
      <c r="J7972" s="33">
        <v>5</v>
      </c>
      <c r="K7972" s="31" t="s">
        <v>94</v>
      </c>
      <c r="L7972" s="31" t="s">
        <v>95</v>
      </c>
    </row>
    <row r="7973" spans="1:12" ht="45" x14ac:dyDescent="0.2">
      <c r="A7973" t="str">
        <f>VLOOKUP(B7973,StateFIPS!A$2:B$52,2)</f>
        <v>South Dakota</v>
      </c>
      <c r="B7973">
        <f t="shared" si="127"/>
        <v>46</v>
      </c>
      <c r="C7973" s="31" t="s">
        <v>915</v>
      </c>
      <c r="D7973" s="31" t="s">
        <v>93</v>
      </c>
      <c r="E7973" s="31" t="s">
        <v>3276</v>
      </c>
      <c r="F7973" s="31" t="s">
        <v>3277</v>
      </c>
      <c r="G7973" s="32">
        <v>60838</v>
      </c>
      <c r="H7973" s="31" t="s">
        <v>94</v>
      </c>
      <c r="I7973" s="32">
        <v>14138</v>
      </c>
      <c r="J7973" s="33">
        <v>4</v>
      </c>
      <c r="K7973" s="31" t="s">
        <v>94</v>
      </c>
      <c r="L7973" s="31" t="s">
        <v>95</v>
      </c>
    </row>
    <row r="7974" spans="1:12" ht="45" x14ac:dyDescent="0.2">
      <c r="A7974" t="str">
        <f>VLOOKUP(B7974,StateFIPS!A$2:B$52,2)</f>
        <v>Colorado</v>
      </c>
      <c r="B7974">
        <f t="shared" si="127"/>
        <v>8</v>
      </c>
      <c r="C7974" s="31" t="s">
        <v>2110</v>
      </c>
      <c r="D7974" s="31" t="s">
        <v>93</v>
      </c>
      <c r="E7974" s="31" t="s">
        <v>3276</v>
      </c>
      <c r="F7974" s="31" t="s">
        <v>3277</v>
      </c>
      <c r="G7974" s="32">
        <v>16076</v>
      </c>
      <c r="H7974" s="31" t="s">
        <v>94</v>
      </c>
      <c r="I7974" s="32">
        <v>3678</v>
      </c>
      <c r="J7974" s="33">
        <v>4</v>
      </c>
      <c r="K7974" s="31" t="s">
        <v>94</v>
      </c>
      <c r="L7974" s="31" t="s">
        <v>95</v>
      </c>
    </row>
    <row r="7975" spans="1:12" ht="45" x14ac:dyDescent="0.2">
      <c r="A7975" t="str">
        <f>VLOOKUP(B7975,StateFIPS!A$2:B$52,2)</f>
        <v>South Dakota</v>
      </c>
      <c r="B7975">
        <f t="shared" si="127"/>
        <v>46</v>
      </c>
      <c r="C7975" s="31" t="s">
        <v>2370</v>
      </c>
      <c r="D7975" s="31" t="s">
        <v>93</v>
      </c>
      <c r="E7975" s="31" t="s">
        <v>3276</v>
      </c>
      <c r="F7975" s="31" t="s">
        <v>3277</v>
      </c>
      <c r="G7975" s="32">
        <v>63709</v>
      </c>
      <c r="H7975" s="31" t="s">
        <v>94</v>
      </c>
      <c r="I7975" s="32">
        <v>14805</v>
      </c>
      <c r="J7975" s="33">
        <v>4</v>
      </c>
      <c r="K7975" s="31" t="s">
        <v>94</v>
      </c>
      <c r="L7975" s="31" t="s">
        <v>95</v>
      </c>
    </row>
    <row r="7976" spans="1:12" ht="45" x14ac:dyDescent="0.2">
      <c r="A7976" t="str">
        <f>VLOOKUP(B7976,StateFIPS!A$2:B$52,2)</f>
        <v>South Dakota</v>
      </c>
      <c r="B7976">
        <f t="shared" si="127"/>
        <v>46</v>
      </c>
      <c r="C7976" s="31" t="s">
        <v>3222</v>
      </c>
      <c r="D7976" s="31" t="s">
        <v>93</v>
      </c>
      <c r="E7976" s="31" t="s">
        <v>3276</v>
      </c>
      <c r="F7976" s="31" t="s">
        <v>3277</v>
      </c>
      <c r="G7976" s="32">
        <v>46054</v>
      </c>
      <c r="H7976" s="31" t="s">
        <v>94</v>
      </c>
      <c r="I7976" s="32">
        <v>10702</v>
      </c>
      <c r="J7976" s="33">
        <v>4</v>
      </c>
      <c r="K7976" s="31" t="s">
        <v>94</v>
      </c>
      <c r="L7976" s="31" t="s">
        <v>95</v>
      </c>
    </row>
    <row r="7977" spans="1:12" ht="45" x14ac:dyDescent="0.2">
      <c r="A7977" t="str">
        <f>VLOOKUP(B7977,StateFIPS!A$2:B$52,2)</f>
        <v>South Dakota</v>
      </c>
      <c r="B7977">
        <f t="shared" si="127"/>
        <v>46</v>
      </c>
      <c r="C7977" s="31" t="s">
        <v>2280</v>
      </c>
      <c r="D7977" s="31" t="s">
        <v>93</v>
      </c>
      <c r="E7977" s="31" t="s">
        <v>3276</v>
      </c>
      <c r="F7977" s="31" t="s">
        <v>3277</v>
      </c>
      <c r="G7977" s="32">
        <v>125012</v>
      </c>
      <c r="H7977" s="31" t="s">
        <v>94</v>
      </c>
      <c r="I7977" s="32">
        <v>29051</v>
      </c>
      <c r="J7977" s="33">
        <v>4</v>
      </c>
      <c r="K7977" s="31" t="s">
        <v>94</v>
      </c>
      <c r="L7977" s="31" t="s">
        <v>95</v>
      </c>
    </row>
    <row r="7978" spans="1:12" ht="45" x14ac:dyDescent="0.2">
      <c r="A7978" t="str">
        <f>VLOOKUP(B7978,StateFIPS!A$2:B$52,2)</f>
        <v>Colorado</v>
      </c>
      <c r="B7978">
        <f t="shared" si="127"/>
        <v>8</v>
      </c>
      <c r="C7978" s="31" t="s">
        <v>2107</v>
      </c>
      <c r="D7978" s="31" t="s">
        <v>93</v>
      </c>
      <c r="E7978" s="31" t="s">
        <v>3276</v>
      </c>
      <c r="F7978" s="31" t="s">
        <v>3277</v>
      </c>
      <c r="G7978" s="32">
        <v>3801</v>
      </c>
      <c r="H7978" s="31" t="s">
        <v>94</v>
      </c>
      <c r="I7978" s="32">
        <v>869</v>
      </c>
      <c r="J7978" s="33">
        <v>4</v>
      </c>
      <c r="K7978" s="31" t="s">
        <v>94</v>
      </c>
      <c r="L7978" s="31" t="s">
        <v>95</v>
      </c>
    </row>
    <row r="7979" spans="1:12" ht="45" x14ac:dyDescent="0.2">
      <c r="A7979" t="str">
        <f>VLOOKUP(B7979,StateFIPS!A$2:B$52,2)</f>
        <v>South Dakota</v>
      </c>
      <c r="B7979">
        <f t="shared" si="127"/>
        <v>46</v>
      </c>
      <c r="C7979" s="31" t="s">
        <v>2669</v>
      </c>
      <c r="D7979" s="31" t="s">
        <v>93</v>
      </c>
      <c r="E7979" s="31" t="s">
        <v>3276</v>
      </c>
      <c r="F7979" s="31" t="s">
        <v>3277</v>
      </c>
      <c r="G7979" s="32">
        <v>182803</v>
      </c>
      <c r="H7979" s="31" t="s">
        <v>94</v>
      </c>
      <c r="I7979" s="32">
        <v>42481</v>
      </c>
      <c r="J7979" s="33">
        <v>4</v>
      </c>
      <c r="K7979" s="31" t="s">
        <v>94</v>
      </c>
      <c r="L7979" s="31" t="s">
        <v>95</v>
      </c>
    </row>
    <row r="7980" spans="1:12" ht="45" x14ac:dyDescent="0.2">
      <c r="A7980" t="str">
        <f>VLOOKUP(B7980,StateFIPS!A$2:B$52,2)</f>
        <v>South Dakota</v>
      </c>
      <c r="B7980">
        <f t="shared" si="127"/>
        <v>46</v>
      </c>
      <c r="C7980" s="31" t="s">
        <v>2314</v>
      </c>
      <c r="D7980" s="31" t="s">
        <v>93</v>
      </c>
      <c r="E7980" s="31" t="s">
        <v>3276</v>
      </c>
      <c r="F7980" s="31" t="s">
        <v>3277</v>
      </c>
      <c r="G7980" s="32">
        <v>313087</v>
      </c>
      <c r="H7980" s="31" t="s">
        <v>94</v>
      </c>
      <c r="I7980" s="32">
        <v>72758</v>
      </c>
      <c r="J7980" s="33">
        <v>4</v>
      </c>
      <c r="K7980" s="31" t="s">
        <v>94</v>
      </c>
      <c r="L7980" s="31" t="s">
        <v>95</v>
      </c>
    </row>
    <row r="7981" spans="1:12" ht="45" x14ac:dyDescent="0.2">
      <c r="A7981" t="str">
        <f>VLOOKUP(B7981,StateFIPS!A$2:B$52,2)</f>
        <v>Colorado</v>
      </c>
      <c r="B7981">
        <f t="shared" si="127"/>
        <v>8</v>
      </c>
      <c r="C7981" s="31" t="s">
        <v>2719</v>
      </c>
      <c r="D7981" s="31" t="s">
        <v>93</v>
      </c>
      <c r="E7981" s="31" t="s">
        <v>3276</v>
      </c>
      <c r="F7981" s="31" t="s">
        <v>3277</v>
      </c>
      <c r="G7981" s="32">
        <v>42084</v>
      </c>
      <c r="H7981" s="31" t="s">
        <v>94</v>
      </c>
      <c r="I7981" s="32">
        <v>9628</v>
      </c>
      <c r="J7981" s="33">
        <v>4</v>
      </c>
      <c r="K7981" s="31" t="s">
        <v>94</v>
      </c>
      <c r="L7981" s="31" t="s">
        <v>95</v>
      </c>
    </row>
    <row r="7982" spans="1:12" ht="45" x14ac:dyDescent="0.2">
      <c r="A7982" t="str">
        <f>VLOOKUP(B7982,StateFIPS!A$2:B$52,2)</f>
        <v>Colorado</v>
      </c>
      <c r="B7982">
        <f t="shared" si="127"/>
        <v>8</v>
      </c>
      <c r="C7982" s="31" t="s">
        <v>493</v>
      </c>
      <c r="D7982" s="31" t="s">
        <v>93</v>
      </c>
      <c r="E7982" s="31" t="s">
        <v>3276</v>
      </c>
      <c r="F7982" s="31" t="s">
        <v>3277</v>
      </c>
      <c r="G7982" s="32">
        <v>49540</v>
      </c>
      <c r="H7982" s="31" t="s">
        <v>94</v>
      </c>
      <c r="I7982" s="32">
        <v>11333</v>
      </c>
      <c r="J7982" s="33">
        <v>4</v>
      </c>
      <c r="K7982" s="31" t="s">
        <v>94</v>
      </c>
      <c r="L7982" s="31" t="s">
        <v>95</v>
      </c>
    </row>
    <row r="7983" spans="1:12" ht="45" x14ac:dyDescent="0.2">
      <c r="A7983" t="str">
        <f>VLOOKUP(B7983,StateFIPS!A$2:B$52,2)</f>
        <v>South Dakota</v>
      </c>
      <c r="B7983">
        <f t="shared" si="127"/>
        <v>46</v>
      </c>
      <c r="C7983" s="31" t="s">
        <v>2300</v>
      </c>
      <c r="D7983" s="31" t="s">
        <v>93</v>
      </c>
      <c r="E7983" s="31" t="s">
        <v>3276</v>
      </c>
      <c r="F7983" s="31" t="s">
        <v>3277</v>
      </c>
      <c r="G7983" s="32">
        <v>30033</v>
      </c>
      <c r="H7983" s="31" t="s">
        <v>94</v>
      </c>
      <c r="I7983" s="32">
        <v>6979</v>
      </c>
      <c r="J7983" s="33">
        <v>4</v>
      </c>
      <c r="K7983" s="31" t="s">
        <v>94</v>
      </c>
      <c r="L7983" s="31" t="s">
        <v>95</v>
      </c>
    </row>
    <row r="7984" spans="1:12" ht="45" x14ac:dyDescent="0.2">
      <c r="A7984" t="str">
        <f>VLOOKUP(B7984,StateFIPS!A$2:B$52,2)</f>
        <v>South Dakota</v>
      </c>
      <c r="B7984">
        <f t="shared" si="127"/>
        <v>46</v>
      </c>
      <c r="C7984" s="31" t="s">
        <v>2500</v>
      </c>
      <c r="D7984" s="31" t="s">
        <v>93</v>
      </c>
      <c r="E7984" s="31" t="s">
        <v>3276</v>
      </c>
      <c r="F7984" s="31" t="s">
        <v>3277</v>
      </c>
      <c r="G7984" s="32">
        <v>135074</v>
      </c>
      <c r="H7984" s="31" t="s">
        <v>94</v>
      </c>
      <c r="I7984" s="32">
        <v>31390</v>
      </c>
      <c r="J7984" s="33">
        <v>4</v>
      </c>
      <c r="K7984" s="31" t="s">
        <v>94</v>
      </c>
      <c r="L7984" s="31" t="s">
        <v>95</v>
      </c>
    </row>
    <row r="7985" spans="1:12" ht="45" x14ac:dyDescent="0.2">
      <c r="A7985" t="str">
        <f>VLOOKUP(B7985,StateFIPS!A$2:B$52,2)</f>
        <v>South Dakota</v>
      </c>
      <c r="B7985">
        <f t="shared" si="127"/>
        <v>46</v>
      </c>
      <c r="C7985" s="31" t="s">
        <v>2452</v>
      </c>
      <c r="D7985" s="31" t="s">
        <v>93</v>
      </c>
      <c r="E7985" s="31" t="s">
        <v>3276</v>
      </c>
      <c r="F7985" s="31" t="s">
        <v>3277</v>
      </c>
      <c r="G7985" s="32">
        <v>141707</v>
      </c>
      <c r="H7985" s="31" t="s">
        <v>94</v>
      </c>
      <c r="I7985" s="32">
        <v>32931</v>
      </c>
      <c r="J7985" s="33">
        <v>4</v>
      </c>
      <c r="K7985" s="31" t="s">
        <v>94</v>
      </c>
      <c r="L7985" s="31" t="s">
        <v>95</v>
      </c>
    </row>
    <row r="7986" spans="1:12" ht="45" x14ac:dyDescent="0.2">
      <c r="A7986" t="str">
        <f>VLOOKUP(B7986,StateFIPS!A$2:B$52,2)</f>
        <v>Colorado</v>
      </c>
      <c r="B7986">
        <f t="shared" si="127"/>
        <v>8</v>
      </c>
      <c r="C7986" s="31" t="s">
        <v>2101</v>
      </c>
      <c r="D7986" s="31" t="s">
        <v>93</v>
      </c>
      <c r="E7986" s="31" t="s">
        <v>3276</v>
      </c>
      <c r="F7986" s="31" t="s">
        <v>3277</v>
      </c>
      <c r="G7986" s="32">
        <v>6080</v>
      </c>
      <c r="H7986" s="31" t="s">
        <v>94</v>
      </c>
      <c r="I7986" s="32">
        <v>1391</v>
      </c>
      <c r="J7986" s="33">
        <v>4</v>
      </c>
      <c r="K7986" s="31" t="s">
        <v>94</v>
      </c>
      <c r="L7986" s="31" t="s">
        <v>95</v>
      </c>
    </row>
    <row r="7987" spans="1:12" ht="45" x14ac:dyDescent="0.2">
      <c r="A7987" t="str">
        <f>VLOOKUP(B7987,StateFIPS!A$2:B$52,2)</f>
        <v>Hawaii</v>
      </c>
      <c r="B7987">
        <f t="shared" si="127"/>
        <v>15</v>
      </c>
      <c r="C7987" s="31" t="s">
        <v>2236</v>
      </c>
      <c r="D7987" s="31" t="s">
        <v>93</v>
      </c>
      <c r="E7987" s="31" t="s">
        <v>3276</v>
      </c>
      <c r="F7987" s="31" t="s">
        <v>3277</v>
      </c>
      <c r="G7987" s="32">
        <v>17030</v>
      </c>
      <c r="H7987" s="31" t="s">
        <v>94</v>
      </c>
      <c r="I7987" s="32">
        <v>3617</v>
      </c>
      <c r="J7987" s="33">
        <v>5</v>
      </c>
      <c r="K7987" s="31" t="s">
        <v>94</v>
      </c>
      <c r="L7987" s="31" t="s">
        <v>95</v>
      </c>
    </row>
    <row r="7988" spans="1:12" ht="45" x14ac:dyDescent="0.2">
      <c r="A7988" t="str">
        <f>VLOOKUP(B7988,StateFIPS!A$2:B$52,2)</f>
        <v>South Dakota</v>
      </c>
      <c r="B7988">
        <f t="shared" si="127"/>
        <v>46</v>
      </c>
      <c r="C7988" s="31" t="s">
        <v>913</v>
      </c>
      <c r="D7988" s="31" t="s">
        <v>93</v>
      </c>
      <c r="E7988" s="31" t="s">
        <v>3276</v>
      </c>
      <c r="F7988" s="31" t="s">
        <v>3277</v>
      </c>
      <c r="G7988" s="32">
        <v>98756</v>
      </c>
      <c r="H7988" s="31" t="s">
        <v>94</v>
      </c>
      <c r="I7988" s="32">
        <v>22950</v>
      </c>
      <c r="J7988" s="33">
        <v>4</v>
      </c>
      <c r="K7988" s="31" t="s">
        <v>94</v>
      </c>
      <c r="L7988" s="31" t="s">
        <v>95</v>
      </c>
    </row>
    <row r="7989" spans="1:12" ht="45" x14ac:dyDescent="0.2">
      <c r="A7989" t="str">
        <f>VLOOKUP(B7989,StateFIPS!A$2:B$52,2)</f>
        <v>South Dakota</v>
      </c>
      <c r="B7989">
        <f t="shared" si="127"/>
        <v>46</v>
      </c>
      <c r="C7989" s="31" t="s">
        <v>2556</v>
      </c>
      <c r="D7989" s="31" t="s">
        <v>93</v>
      </c>
      <c r="E7989" s="31" t="s">
        <v>3276</v>
      </c>
      <c r="F7989" s="31" t="s">
        <v>3277</v>
      </c>
      <c r="G7989" s="32">
        <v>70083</v>
      </c>
      <c r="H7989" s="31" t="s">
        <v>94</v>
      </c>
      <c r="I7989" s="32">
        <v>16287</v>
      </c>
      <c r="J7989" s="33">
        <v>4</v>
      </c>
      <c r="K7989" s="31" t="s">
        <v>94</v>
      </c>
      <c r="L7989" s="31" t="s">
        <v>95</v>
      </c>
    </row>
    <row r="7990" spans="1:12" ht="45" x14ac:dyDescent="0.2">
      <c r="A7990" t="str">
        <f>VLOOKUP(B7990,StateFIPS!A$2:B$52,2)</f>
        <v>Colorado</v>
      </c>
      <c r="B7990">
        <f t="shared" si="127"/>
        <v>8</v>
      </c>
      <c r="C7990" s="31" t="s">
        <v>490</v>
      </c>
      <c r="D7990" s="31" t="s">
        <v>93</v>
      </c>
      <c r="E7990" s="31" t="s">
        <v>3276</v>
      </c>
      <c r="F7990" s="31" t="s">
        <v>3277</v>
      </c>
      <c r="G7990" s="32">
        <v>42084</v>
      </c>
      <c r="H7990" s="31" t="s">
        <v>94</v>
      </c>
      <c r="I7990" s="32">
        <v>9628</v>
      </c>
      <c r="J7990" s="33">
        <v>4</v>
      </c>
      <c r="K7990" s="31" t="s">
        <v>94</v>
      </c>
      <c r="L7990" s="31" t="s">
        <v>95</v>
      </c>
    </row>
    <row r="7991" spans="1:12" ht="45" x14ac:dyDescent="0.2">
      <c r="A7991" t="str">
        <f>VLOOKUP(B7991,StateFIPS!A$2:B$52,2)</f>
        <v>South Dakota</v>
      </c>
      <c r="B7991">
        <f t="shared" si="127"/>
        <v>46</v>
      </c>
      <c r="C7991" s="31" t="s">
        <v>2584</v>
      </c>
      <c r="D7991" s="31" t="s">
        <v>93</v>
      </c>
      <c r="E7991" s="31" t="s">
        <v>3276</v>
      </c>
      <c r="F7991" s="31" t="s">
        <v>3277</v>
      </c>
      <c r="G7991" s="32">
        <v>243090</v>
      </c>
      <c r="H7991" s="31" t="s">
        <v>94</v>
      </c>
      <c r="I7991" s="32">
        <v>56491</v>
      </c>
      <c r="J7991" s="33">
        <v>4</v>
      </c>
      <c r="K7991" s="31" t="s">
        <v>94</v>
      </c>
      <c r="L7991" s="31" t="s">
        <v>95</v>
      </c>
    </row>
    <row r="7992" spans="1:12" ht="45" x14ac:dyDescent="0.2">
      <c r="A7992" t="str">
        <f>VLOOKUP(B7992,StateFIPS!A$2:B$52,2)</f>
        <v>Colorado</v>
      </c>
      <c r="B7992">
        <f t="shared" si="127"/>
        <v>8</v>
      </c>
      <c r="C7992" s="31" t="s">
        <v>3210</v>
      </c>
      <c r="D7992" s="31" t="s">
        <v>93</v>
      </c>
      <c r="E7992" s="31" t="s">
        <v>3276</v>
      </c>
      <c r="F7992" s="31" t="s">
        <v>3277</v>
      </c>
      <c r="G7992" s="32">
        <v>42084</v>
      </c>
      <c r="H7992" s="31" t="s">
        <v>94</v>
      </c>
      <c r="I7992" s="32">
        <v>9628</v>
      </c>
      <c r="J7992" s="33">
        <v>4</v>
      </c>
      <c r="K7992" s="31" t="s">
        <v>94</v>
      </c>
      <c r="L7992" s="31" t="s">
        <v>95</v>
      </c>
    </row>
    <row r="7993" spans="1:12" ht="45" x14ac:dyDescent="0.2">
      <c r="A7993" t="str">
        <f>VLOOKUP(B7993,StateFIPS!A$2:B$52,2)</f>
        <v>South Dakota</v>
      </c>
      <c r="B7993">
        <f t="shared" si="127"/>
        <v>46</v>
      </c>
      <c r="C7993" s="31" t="s">
        <v>2591</v>
      </c>
      <c r="D7993" s="31" t="s">
        <v>93</v>
      </c>
      <c r="E7993" s="31" t="s">
        <v>3276</v>
      </c>
      <c r="F7993" s="31" t="s">
        <v>3277</v>
      </c>
      <c r="G7993" s="32">
        <v>128992</v>
      </c>
      <c r="H7993" s="31" t="s">
        <v>94</v>
      </c>
      <c r="I7993" s="32">
        <v>29976</v>
      </c>
      <c r="J7993" s="33">
        <v>4</v>
      </c>
      <c r="K7993" s="31" t="s">
        <v>94</v>
      </c>
      <c r="L7993" s="31" t="s">
        <v>95</v>
      </c>
    </row>
    <row r="7994" spans="1:12" ht="45" x14ac:dyDescent="0.2">
      <c r="A7994" t="str">
        <f>VLOOKUP(B7994,StateFIPS!A$2:B$52,2)</f>
        <v>South Dakota</v>
      </c>
      <c r="B7994">
        <f t="shared" si="127"/>
        <v>46</v>
      </c>
      <c r="C7994" s="31" t="s">
        <v>3214</v>
      </c>
      <c r="D7994" s="31" t="s">
        <v>93</v>
      </c>
      <c r="E7994" s="31" t="s">
        <v>3276</v>
      </c>
      <c r="F7994" s="31" t="s">
        <v>3277</v>
      </c>
      <c r="G7994" s="32">
        <v>58515</v>
      </c>
      <c r="H7994" s="31" t="s">
        <v>94</v>
      </c>
      <c r="I7994" s="32">
        <v>13598</v>
      </c>
      <c r="J7994" s="33">
        <v>4</v>
      </c>
      <c r="K7994" s="31" t="s">
        <v>94</v>
      </c>
      <c r="L7994" s="31" t="s">
        <v>95</v>
      </c>
    </row>
    <row r="7995" spans="1:12" ht="45" x14ac:dyDescent="0.2">
      <c r="A7995" t="str">
        <f>VLOOKUP(B7995,StateFIPS!A$2:B$52,2)</f>
        <v>Colorado</v>
      </c>
      <c r="B7995">
        <f t="shared" si="127"/>
        <v>8</v>
      </c>
      <c r="C7995" s="31" t="s">
        <v>2032</v>
      </c>
      <c r="D7995" s="31" t="s">
        <v>93</v>
      </c>
      <c r="E7995" s="31" t="s">
        <v>3276</v>
      </c>
      <c r="F7995" s="31" t="s">
        <v>3277</v>
      </c>
      <c r="G7995" s="32">
        <v>3781</v>
      </c>
      <c r="H7995" s="31" t="s">
        <v>94</v>
      </c>
      <c r="I7995" s="32">
        <v>865</v>
      </c>
      <c r="J7995" s="33">
        <v>4</v>
      </c>
      <c r="K7995" s="31" t="s">
        <v>94</v>
      </c>
      <c r="L7995" s="31" t="s">
        <v>95</v>
      </c>
    </row>
    <row r="7996" spans="1:12" ht="45" x14ac:dyDescent="0.2">
      <c r="A7996" t="str">
        <f>VLOOKUP(B7996,StateFIPS!A$2:B$52,2)</f>
        <v>South Dakota</v>
      </c>
      <c r="B7996">
        <f t="shared" si="127"/>
        <v>46</v>
      </c>
      <c r="C7996" s="31" t="s">
        <v>2381</v>
      </c>
      <c r="D7996" s="31" t="s">
        <v>93</v>
      </c>
      <c r="E7996" s="31" t="s">
        <v>3276</v>
      </c>
      <c r="F7996" s="31" t="s">
        <v>3277</v>
      </c>
      <c r="G7996" s="32">
        <v>32971</v>
      </c>
      <c r="H7996" s="31" t="s">
        <v>94</v>
      </c>
      <c r="I7996" s="32">
        <v>7662</v>
      </c>
      <c r="J7996" s="33">
        <v>4</v>
      </c>
      <c r="K7996" s="31" t="s">
        <v>94</v>
      </c>
      <c r="L7996" s="31" t="s">
        <v>95</v>
      </c>
    </row>
    <row r="7997" spans="1:12" ht="45" x14ac:dyDescent="0.2">
      <c r="A7997" t="str">
        <f>VLOOKUP(B7997,StateFIPS!A$2:B$52,2)</f>
        <v>Colorado</v>
      </c>
      <c r="B7997">
        <f t="shared" si="127"/>
        <v>8</v>
      </c>
      <c r="C7997" s="31" t="s">
        <v>544</v>
      </c>
      <c r="D7997" s="31" t="s">
        <v>93</v>
      </c>
      <c r="E7997" s="31" t="s">
        <v>3276</v>
      </c>
      <c r="F7997" s="31" t="s">
        <v>3277</v>
      </c>
      <c r="G7997" s="32">
        <v>7818</v>
      </c>
      <c r="H7997" s="31" t="s">
        <v>94</v>
      </c>
      <c r="I7997" s="32">
        <v>1789</v>
      </c>
      <c r="J7997" s="33">
        <v>4</v>
      </c>
      <c r="K7997" s="31" t="s">
        <v>94</v>
      </c>
      <c r="L7997" s="31" t="s">
        <v>95</v>
      </c>
    </row>
    <row r="7998" spans="1:12" ht="45" x14ac:dyDescent="0.2">
      <c r="A7998" t="str">
        <f>VLOOKUP(B7998,StateFIPS!A$2:B$52,2)</f>
        <v>South Dakota</v>
      </c>
      <c r="B7998">
        <f t="shared" si="127"/>
        <v>46</v>
      </c>
      <c r="C7998" s="31" t="s">
        <v>2334</v>
      </c>
      <c r="D7998" s="31" t="s">
        <v>93</v>
      </c>
      <c r="E7998" s="31" t="s">
        <v>3276</v>
      </c>
      <c r="F7998" s="31" t="s">
        <v>3277</v>
      </c>
      <c r="G7998" s="32">
        <v>28313</v>
      </c>
      <c r="H7998" s="31" t="s">
        <v>94</v>
      </c>
      <c r="I7998" s="32">
        <v>6580</v>
      </c>
      <c r="J7998" s="33">
        <v>4</v>
      </c>
      <c r="K7998" s="31" t="s">
        <v>94</v>
      </c>
      <c r="L7998" s="31" t="s">
        <v>95</v>
      </c>
    </row>
    <row r="7999" spans="1:12" ht="45" x14ac:dyDescent="0.2">
      <c r="A7999" t="str">
        <f>VLOOKUP(B7999,StateFIPS!A$2:B$52,2)</f>
        <v>South Dakota</v>
      </c>
      <c r="B7999">
        <f t="shared" si="127"/>
        <v>46</v>
      </c>
      <c r="C7999" s="31" t="s">
        <v>2668</v>
      </c>
      <c r="D7999" s="31" t="s">
        <v>93</v>
      </c>
      <c r="E7999" s="31" t="s">
        <v>3276</v>
      </c>
      <c r="F7999" s="31" t="s">
        <v>3277</v>
      </c>
      <c r="G7999" s="32">
        <v>17348</v>
      </c>
      <c r="H7999" s="31" t="s">
        <v>94</v>
      </c>
      <c r="I7999" s="32">
        <v>4031</v>
      </c>
      <c r="J7999" s="33">
        <v>4</v>
      </c>
      <c r="K7999" s="31" t="s">
        <v>94</v>
      </c>
      <c r="L7999" s="31" t="s">
        <v>95</v>
      </c>
    </row>
    <row r="8000" spans="1:12" ht="45" x14ac:dyDescent="0.2">
      <c r="A8000" t="str">
        <f>VLOOKUP(B8000,StateFIPS!A$2:B$52,2)</f>
        <v>Colorado</v>
      </c>
      <c r="B8000">
        <f t="shared" si="127"/>
        <v>8</v>
      </c>
      <c r="C8000" s="31" t="s">
        <v>2114</v>
      </c>
      <c r="D8000" s="31" t="s">
        <v>93</v>
      </c>
      <c r="E8000" s="31" t="s">
        <v>3276</v>
      </c>
      <c r="F8000" s="31" t="s">
        <v>3277</v>
      </c>
      <c r="G8000" s="32">
        <v>42084</v>
      </c>
      <c r="H8000" s="31" t="s">
        <v>94</v>
      </c>
      <c r="I8000" s="32">
        <v>9628</v>
      </c>
      <c r="J8000" s="33">
        <v>4</v>
      </c>
      <c r="K8000" s="31" t="s">
        <v>94</v>
      </c>
      <c r="L8000" s="31" t="s">
        <v>95</v>
      </c>
    </row>
    <row r="8001" spans="1:12" ht="45" x14ac:dyDescent="0.2">
      <c r="A8001" t="str">
        <f>VLOOKUP(B8001,StateFIPS!A$2:B$52,2)</f>
        <v>South Dakota</v>
      </c>
      <c r="B8001">
        <f t="shared" si="127"/>
        <v>46</v>
      </c>
      <c r="C8001" s="31" t="s">
        <v>2632</v>
      </c>
      <c r="D8001" s="31" t="s">
        <v>93</v>
      </c>
      <c r="E8001" s="31" t="s">
        <v>3276</v>
      </c>
      <c r="F8001" s="31" t="s">
        <v>3277</v>
      </c>
      <c r="G8001" s="32">
        <v>16264</v>
      </c>
      <c r="H8001" s="31" t="s">
        <v>94</v>
      </c>
      <c r="I8001" s="32">
        <v>3780</v>
      </c>
      <c r="J8001" s="33">
        <v>4</v>
      </c>
      <c r="K8001" s="31" t="s">
        <v>94</v>
      </c>
      <c r="L8001" s="31" t="s">
        <v>95</v>
      </c>
    </row>
    <row r="8002" spans="1:12" ht="45" x14ac:dyDescent="0.2">
      <c r="A8002" t="str">
        <f>VLOOKUP(B8002,StateFIPS!A$2:B$52,2)</f>
        <v>Colorado</v>
      </c>
      <c r="B8002">
        <f t="shared" si="127"/>
        <v>8</v>
      </c>
      <c r="C8002" s="31" t="s">
        <v>517</v>
      </c>
      <c r="D8002" s="31" t="s">
        <v>93</v>
      </c>
      <c r="E8002" s="31" t="s">
        <v>3276</v>
      </c>
      <c r="F8002" s="31" t="s">
        <v>3277</v>
      </c>
      <c r="G8002" s="32">
        <v>42084</v>
      </c>
      <c r="H8002" s="31" t="s">
        <v>94</v>
      </c>
      <c r="I8002" s="32">
        <v>9628</v>
      </c>
      <c r="J8002" s="33">
        <v>4</v>
      </c>
      <c r="K8002" s="31" t="s">
        <v>94</v>
      </c>
      <c r="L8002" s="31" t="s">
        <v>95</v>
      </c>
    </row>
    <row r="8003" spans="1:12" ht="45" x14ac:dyDescent="0.2">
      <c r="A8003" t="str">
        <f>VLOOKUP(B8003,StateFIPS!A$2:B$52,2)</f>
        <v>South Dakota</v>
      </c>
      <c r="B8003">
        <f t="shared" ref="B8003:B8066" si="128">VALUE(LEFT(C8003,2))</f>
        <v>46</v>
      </c>
      <c r="C8003" s="31" t="s">
        <v>911</v>
      </c>
      <c r="D8003" s="31" t="s">
        <v>93</v>
      </c>
      <c r="E8003" s="31" t="s">
        <v>3276</v>
      </c>
      <c r="F8003" s="31" t="s">
        <v>3277</v>
      </c>
      <c r="G8003" s="32">
        <v>12543</v>
      </c>
      <c r="H8003" s="31" t="s">
        <v>94</v>
      </c>
      <c r="I8003" s="32">
        <v>2915</v>
      </c>
      <c r="J8003" s="33">
        <v>4</v>
      </c>
      <c r="K8003" s="31" t="s">
        <v>94</v>
      </c>
      <c r="L8003" s="31" t="s">
        <v>95</v>
      </c>
    </row>
    <row r="8004" spans="1:12" ht="45" x14ac:dyDescent="0.2">
      <c r="A8004" t="str">
        <f>VLOOKUP(B8004,StateFIPS!A$2:B$52,2)</f>
        <v>South Dakota</v>
      </c>
      <c r="B8004">
        <f t="shared" si="128"/>
        <v>46</v>
      </c>
      <c r="C8004" s="31" t="s">
        <v>2353</v>
      </c>
      <c r="D8004" s="31" t="s">
        <v>93</v>
      </c>
      <c r="E8004" s="31" t="s">
        <v>3276</v>
      </c>
      <c r="F8004" s="31" t="s">
        <v>3277</v>
      </c>
      <c r="G8004" s="32">
        <v>68000</v>
      </c>
      <c r="H8004" s="31" t="s">
        <v>94</v>
      </c>
      <c r="I8004" s="32">
        <v>15802</v>
      </c>
      <c r="J8004" s="33">
        <v>4</v>
      </c>
      <c r="K8004" s="31" t="s">
        <v>94</v>
      </c>
      <c r="L8004" s="31" t="s">
        <v>95</v>
      </c>
    </row>
    <row r="8005" spans="1:12" ht="45" x14ac:dyDescent="0.2">
      <c r="A8005" t="str">
        <f>VLOOKUP(B8005,StateFIPS!A$2:B$52,2)</f>
        <v>South Dakota</v>
      </c>
      <c r="B8005">
        <f t="shared" si="128"/>
        <v>46</v>
      </c>
      <c r="C8005" s="31" t="s">
        <v>2517</v>
      </c>
      <c r="D8005" s="31" t="s">
        <v>93</v>
      </c>
      <c r="E8005" s="31" t="s">
        <v>3276</v>
      </c>
      <c r="F8005" s="31" t="s">
        <v>3277</v>
      </c>
      <c r="G8005" s="32">
        <v>53358</v>
      </c>
      <c r="H8005" s="31" t="s">
        <v>94</v>
      </c>
      <c r="I8005" s="32">
        <v>12400</v>
      </c>
      <c r="J8005" s="33">
        <v>4</v>
      </c>
      <c r="K8005" s="31" t="s">
        <v>94</v>
      </c>
      <c r="L8005" s="31" t="s">
        <v>95</v>
      </c>
    </row>
    <row r="8006" spans="1:12" ht="45" x14ac:dyDescent="0.2">
      <c r="A8006" t="str">
        <f>VLOOKUP(B8006,StateFIPS!A$2:B$52,2)</f>
        <v>Kansas</v>
      </c>
      <c r="B8006">
        <f t="shared" si="128"/>
        <v>20</v>
      </c>
      <c r="C8006" s="31" t="s">
        <v>250</v>
      </c>
      <c r="D8006" s="31" t="s">
        <v>93</v>
      </c>
      <c r="E8006" s="31" t="s">
        <v>3276</v>
      </c>
      <c r="F8006" s="31" t="s">
        <v>3277</v>
      </c>
      <c r="G8006" s="32">
        <v>4176</v>
      </c>
      <c r="H8006" s="31" t="s">
        <v>94</v>
      </c>
      <c r="I8006" s="32">
        <v>919</v>
      </c>
      <c r="J8006" s="33">
        <v>5</v>
      </c>
      <c r="K8006" s="31" t="s">
        <v>94</v>
      </c>
      <c r="L8006" s="31" t="s">
        <v>95</v>
      </c>
    </row>
    <row r="8007" spans="1:12" ht="45" x14ac:dyDescent="0.2">
      <c r="A8007" t="str">
        <f>VLOOKUP(B8007,StateFIPS!A$2:B$52,2)</f>
        <v>Indiana</v>
      </c>
      <c r="B8007">
        <f t="shared" si="128"/>
        <v>18</v>
      </c>
      <c r="C8007" s="31" t="s">
        <v>228</v>
      </c>
      <c r="D8007" s="31" t="s">
        <v>93</v>
      </c>
      <c r="E8007" s="31" t="s">
        <v>3276</v>
      </c>
      <c r="F8007" s="31" t="s">
        <v>3277</v>
      </c>
      <c r="G8007" s="32">
        <v>63741</v>
      </c>
      <c r="H8007" s="31" t="s">
        <v>94</v>
      </c>
      <c r="I8007" s="32">
        <v>14862</v>
      </c>
      <c r="J8007" s="33">
        <v>4</v>
      </c>
      <c r="K8007" s="31" t="s">
        <v>94</v>
      </c>
      <c r="L8007" s="31" t="s">
        <v>95</v>
      </c>
    </row>
    <row r="8008" spans="1:12" ht="45" x14ac:dyDescent="0.2">
      <c r="A8008" t="str">
        <f>VLOOKUP(B8008,StateFIPS!A$2:B$52,2)</f>
        <v>Kansas</v>
      </c>
      <c r="B8008">
        <f t="shared" si="128"/>
        <v>20</v>
      </c>
      <c r="C8008" s="31" t="s">
        <v>251</v>
      </c>
      <c r="D8008" s="31" t="s">
        <v>93</v>
      </c>
      <c r="E8008" s="31" t="s">
        <v>3276</v>
      </c>
      <c r="F8008" s="31" t="s">
        <v>3277</v>
      </c>
      <c r="G8008" s="32">
        <v>3719</v>
      </c>
      <c r="H8008" s="31" t="s">
        <v>94</v>
      </c>
      <c r="I8008" s="32">
        <v>818</v>
      </c>
      <c r="J8008" s="33">
        <v>5</v>
      </c>
      <c r="K8008" s="31" t="s">
        <v>94</v>
      </c>
      <c r="L8008" s="31" t="s">
        <v>95</v>
      </c>
    </row>
    <row r="8009" spans="1:12" ht="45" x14ac:dyDescent="0.2">
      <c r="A8009" t="str">
        <f>VLOOKUP(B8009,StateFIPS!A$2:B$52,2)</f>
        <v>Minnesota</v>
      </c>
      <c r="B8009">
        <f t="shared" si="128"/>
        <v>27</v>
      </c>
      <c r="C8009" s="31" t="s">
        <v>1723</v>
      </c>
      <c r="D8009" s="31" t="s">
        <v>93</v>
      </c>
      <c r="E8009" s="31" t="s">
        <v>3276</v>
      </c>
      <c r="F8009" s="31" t="s">
        <v>3277</v>
      </c>
      <c r="G8009" s="32">
        <v>33580</v>
      </c>
      <c r="H8009" s="31" t="s">
        <v>94</v>
      </c>
      <c r="I8009" s="32">
        <v>8282</v>
      </c>
      <c r="J8009" s="33">
        <v>4</v>
      </c>
      <c r="K8009" s="31" t="s">
        <v>94</v>
      </c>
      <c r="L8009" s="31" t="s">
        <v>95</v>
      </c>
    </row>
    <row r="8010" spans="1:12" ht="45" x14ac:dyDescent="0.2">
      <c r="A8010" t="str">
        <f>VLOOKUP(B8010,StateFIPS!A$2:B$52,2)</f>
        <v>Missouri</v>
      </c>
      <c r="B8010">
        <f t="shared" si="128"/>
        <v>29</v>
      </c>
      <c r="C8010" s="31" t="s">
        <v>1638</v>
      </c>
      <c r="D8010" s="31" t="s">
        <v>93</v>
      </c>
      <c r="E8010" s="31" t="s">
        <v>3276</v>
      </c>
      <c r="F8010" s="31" t="s">
        <v>3277</v>
      </c>
      <c r="G8010" s="32">
        <v>4605</v>
      </c>
      <c r="H8010" s="31" t="s">
        <v>94</v>
      </c>
      <c r="I8010" s="32">
        <v>1153</v>
      </c>
      <c r="J8010" s="33">
        <v>4</v>
      </c>
      <c r="K8010" s="31" t="s">
        <v>94</v>
      </c>
      <c r="L8010" s="31" t="s">
        <v>95</v>
      </c>
    </row>
    <row r="8011" spans="1:12" ht="45" x14ac:dyDescent="0.2">
      <c r="A8011" t="str">
        <f>VLOOKUP(B8011,StateFIPS!A$2:B$52,2)</f>
        <v>Iowa</v>
      </c>
      <c r="B8011">
        <f t="shared" si="128"/>
        <v>19</v>
      </c>
      <c r="C8011" s="31" t="s">
        <v>240</v>
      </c>
      <c r="D8011" s="31" t="s">
        <v>93</v>
      </c>
      <c r="E8011" s="31" t="s">
        <v>3276</v>
      </c>
      <c r="F8011" s="31" t="s">
        <v>3277</v>
      </c>
      <c r="G8011" s="32">
        <v>211987</v>
      </c>
      <c r="H8011" s="31" t="s">
        <v>94</v>
      </c>
      <c r="I8011" s="32">
        <v>49936</v>
      </c>
      <c r="J8011" s="33">
        <v>4</v>
      </c>
      <c r="K8011" s="31" t="s">
        <v>94</v>
      </c>
      <c r="L8011" s="31" t="s">
        <v>95</v>
      </c>
    </row>
    <row r="8012" spans="1:12" ht="45" x14ac:dyDescent="0.2">
      <c r="A8012" t="str">
        <f>VLOOKUP(B8012,StateFIPS!A$2:B$52,2)</f>
        <v>Minnesota</v>
      </c>
      <c r="B8012">
        <f t="shared" si="128"/>
        <v>27</v>
      </c>
      <c r="C8012" s="31" t="s">
        <v>1720</v>
      </c>
      <c r="D8012" s="31" t="s">
        <v>93</v>
      </c>
      <c r="E8012" s="31" t="s">
        <v>3276</v>
      </c>
      <c r="F8012" s="31" t="s">
        <v>3277</v>
      </c>
      <c r="G8012" s="32">
        <v>131332</v>
      </c>
      <c r="H8012" s="31" t="s">
        <v>94</v>
      </c>
      <c r="I8012" s="32">
        <v>32393</v>
      </c>
      <c r="J8012" s="33">
        <v>4</v>
      </c>
      <c r="K8012" s="31" t="s">
        <v>94</v>
      </c>
      <c r="L8012" s="31" t="s">
        <v>95</v>
      </c>
    </row>
    <row r="8013" spans="1:12" ht="45" x14ac:dyDescent="0.2">
      <c r="A8013" t="str">
        <f>VLOOKUP(B8013,StateFIPS!A$2:B$52,2)</f>
        <v>Missouri</v>
      </c>
      <c r="B8013">
        <f t="shared" si="128"/>
        <v>29</v>
      </c>
      <c r="C8013" s="31" t="s">
        <v>339</v>
      </c>
      <c r="D8013" s="31" t="s">
        <v>93</v>
      </c>
      <c r="E8013" s="31" t="s">
        <v>3276</v>
      </c>
      <c r="F8013" s="31" t="s">
        <v>3277</v>
      </c>
      <c r="G8013" s="32">
        <v>29282</v>
      </c>
      <c r="H8013" s="31" t="s">
        <v>94</v>
      </c>
      <c r="I8013" s="32">
        <v>7329</v>
      </c>
      <c r="J8013" s="33">
        <v>4</v>
      </c>
      <c r="K8013" s="31" t="s">
        <v>94</v>
      </c>
      <c r="L8013" s="31" t="s">
        <v>95</v>
      </c>
    </row>
    <row r="8014" spans="1:12" ht="45" x14ac:dyDescent="0.2">
      <c r="A8014" t="str">
        <f>VLOOKUP(B8014,StateFIPS!A$2:B$52,2)</f>
        <v>Minnesota</v>
      </c>
      <c r="B8014">
        <f t="shared" si="128"/>
        <v>27</v>
      </c>
      <c r="C8014" s="31" t="s">
        <v>1715</v>
      </c>
      <c r="D8014" s="31" t="s">
        <v>93</v>
      </c>
      <c r="E8014" s="31" t="s">
        <v>3276</v>
      </c>
      <c r="F8014" s="31" t="s">
        <v>3277</v>
      </c>
      <c r="G8014" s="32">
        <v>26729</v>
      </c>
      <c r="H8014" s="31" t="s">
        <v>94</v>
      </c>
      <c r="I8014" s="32">
        <v>6593</v>
      </c>
      <c r="J8014" s="33">
        <v>4</v>
      </c>
      <c r="K8014" s="31" t="s">
        <v>94</v>
      </c>
      <c r="L8014" s="31" t="s">
        <v>95</v>
      </c>
    </row>
    <row r="8015" spans="1:12" ht="45" x14ac:dyDescent="0.2">
      <c r="A8015" t="str">
        <f>VLOOKUP(B8015,StateFIPS!A$2:B$52,2)</f>
        <v>Missouri</v>
      </c>
      <c r="B8015">
        <f t="shared" si="128"/>
        <v>29</v>
      </c>
      <c r="C8015" s="31" t="s">
        <v>338</v>
      </c>
      <c r="D8015" s="31" t="s">
        <v>93</v>
      </c>
      <c r="E8015" s="31" t="s">
        <v>3276</v>
      </c>
      <c r="F8015" s="31" t="s">
        <v>3277</v>
      </c>
      <c r="G8015" s="32">
        <v>55323</v>
      </c>
      <c r="H8015" s="31" t="s">
        <v>94</v>
      </c>
      <c r="I8015" s="32">
        <v>13847</v>
      </c>
      <c r="J8015" s="33">
        <v>4</v>
      </c>
      <c r="K8015" s="31" t="s">
        <v>94</v>
      </c>
      <c r="L8015" s="31" t="s">
        <v>95</v>
      </c>
    </row>
    <row r="8016" spans="1:12" ht="45" x14ac:dyDescent="0.2">
      <c r="A8016" t="str">
        <f>VLOOKUP(B8016,StateFIPS!A$2:B$52,2)</f>
        <v>Iowa</v>
      </c>
      <c r="B8016">
        <f t="shared" si="128"/>
        <v>19</v>
      </c>
      <c r="C8016" s="31" t="s">
        <v>1688</v>
      </c>
      <c r="D8016" s="31" t="s">
        <v>93</v>
      </c>
      <c r="E8016" s="31" t="s">
        <v>3276</v>
      </c>
      <c r="F8016" s="31" t="s">
        <v>3277</v>
      </c>
      <c r="G8016" s="32">
        <v>239328</v>
      </c>
      <c r="H8016" s="31" t="s">
        <v>94</v>
      </c>
      <c r="I8016" s="32">
        <v>56377</v>
      </c>
      <c r="J8016" s="33">
        <v>4</v>
      </c>
      <c r="K8016" s="31" t="s">
        <v>94</v>
      </c>
      <c r="L8016" s="31" t="s">
        <v>95</v>
      </c>
    </row>
    <row r="8017" spans="1:12" ht="45" x14ac:dyDescent="0.2">
      <c r="A8017" t="str">
        <f>VLOOKUP(B8017,StateFIPS!A$2:B$52,2)</f>
        <v>Missouri</v>
      </c>
      <c r="B8017">
        <f t="shared" si="128"/>
        <v>29</v>
      </c>
      <c r="C8017" s="31" t="s">
        <v>1635</v>
      </c>
      <c r="D8017" s="31" t="s">
        <v>93</v>
      </c>
      <c r="E8017" s="31" t="s">
        <v>3276</v>
      </c>
      <c r="F8017" s="31" t="s">
        <v>3277</v>
      </c>
      <c r="G8017" s="32">
        <v>43360</v>
      </c>
      <c r="H8017" s="31" t="s">
        <v>94</v>
      </c>
      <c r="I8017" s="32">
        <v>10853</v>
      </c>
      <c r="J8017" s="33">
        <v>4</v>
      </c>
      <c r="K8017" s="31" t="s">
        <v>94</v>
      </c>
      <c r="L8017" s="31" t="s">
        <v>95</v>
      </c>
    </row>
    <row r="8018" spans="1:12" ht="45" x14ac:dyDescent="0.2">
      <c r="A8018" t="str">
        <f>VLOOKUP(B8018,StateFIPS!A$2:B$52,2)</f>
        <v>Iowa</v>
      </c>
      <c r="B8018">
        <f t="shared" si="128"/>
        <v>19</v>
      </c>
      <c r="C8018" s="31" t="s">
        <v>241</v>
      </c>
      <c r="D8018" s="31" t="s">
        <v>93</v>
      </c>
      <c r="E8018" s="31" t="s">
        <v>3276</v>
      </c>
      <c r="F8018" s="31" t="s">
        <v>3277</v>
      </c>
      <c r="G8018" s="32">
        <v>15372</v>
      </c>
      <c r="H8018" s="31" t="s">
        <v>94</v>
      </c>
      <c r="I8018" s="32">
        <v>3621</v>
      </c>
      <c r="J8018" s="33">
        <v>4</v>
      </c>
      <c r="K8018" s="31" t="s">
        <v>94</v>
      </c>
      <c r="L8018" s="31" t="s">
        <v>95</v>
      </c>
    </row>
    <row r="8019" spans="1:12" ht="45" x14ac:dyDescent="0.2">
      <c r="A8019" t="str">
        <f>VLOOKUP(B8019,StateFIPS!A$2:B$52,2)</f>
        <v>Minnesota</v>
      </c>
      <c r="B8019">
        <f t="shared" si="128"/>
        <v>27</v>
      </c>
      <c r="C8019" s="31" t="s">
        <v>1726</v>
      </c>
      <c r="D8019" s="31" t="s">
        <v>93</v>
      </c>
      <c r="E8019" s="31" t="s">
        <v>3276</v>
      </c>
      <c r="F8019" s="31" t="s">
        <v>3277</v>
      </c>
      <c r="G8019" s="32">
        <v>67070</v>
      </c>
      <c r="H8019" s="31" t="s">
        <v>94</v>
      </c>
      <c r="I8019" s="32">
        <v>16543</v>
      </c>
      <c r="J8019" s="33">
        <v>4</v>
      </c>
      <c r="K8019" s="31" t="s">
        <v>94</v>
      </c>
      <c r="L8019" s="31" t="s">
        <v>95</v>
      </c>
    </row>
    <row r="8020" spans="1:12" ht="45" x14ac:dyDescent="0.2">
      <c r="A8020" t="str">
        <f>VLOOKUP(B8020,StateFIPS!A$2:B$52,2)</f>
        <v>Minnesota</v>
      </c>
      <c r="B8020">
        <f t="shared" si="128"/>
        <v>27</v>
      </c>
      <c r="C8020" s="31" t="s">
        <v>1712</v>
      </c>
      <c r="D8020" s="31" t="s">
        <v>93</v>
      </c>
      <c r="E8020" s="31" t="s">
        <v>3276</v>
      </c>
      <c r="F8020" s="31" t="s">
        <v>3277</v>
      </c>
      <c r="G8020" s="32">
        <v>25947</v>
      </c>
      <c r="H8020" s="31" t="s">
        <v>94</v>
      </c>
      <c r="I8020" s="32">
        <v>6400</v>
      </c>
      <c r="J8020" s="33">
        <v>4</v>
      </c>
      <c r="K8020" s="31" t="s">
        <v>94</v>
      </c>
      <c r="L8020" s="31" t="s">
        <v>95</v>
      </c>
    </row>
    <row r="8021" spans="1:12" ht="45" x14ac:dyDescent="0.2">
      <c r="A8021" t="str">
        <f>VLOOKUP(B8021,StateFIPS!A$2:B$52,2)</f>
        <v>Minnesota</v>
      </c>
      <c r="B8021">
        <f t="shared" si="128"/>
        <v>27</v>
      </c>
      <c r="C8021" s="31" t="s">
        <v>1719</v>
      </c>
      <c r="D8021" s="31" t="s">
        <v>93</v>
      </c>
      <c r="E8021" s="31" t="s">
        <v>3276</v>
      </c>
      <c r="F8021" s="31" t="s">
        <v>3277</v>
      </c>
      <c r="G8021" s="32">
        <v>454925</v>
      </c>
      <c r="H8021" s="31" t="s">
        <v>94</v>
      </c>
      <c r="I8021" s="32">
        <v>112206</v>
      </c>
      <c r="J8021" s="33">
        <v>4</v>
      </c>
      <c r="K8021" s="31" t="s">
        <v>94</v>
      </c>
      <c r="L8021" s="31" t="s">
        <v>95</v>
      </c>
    </row>
    <row r="8022" spans="1:12" ht="45" x14ac:dyDescent="0.2">
      <c r="A8022" t="str">
        <f>VLOOKUP(B8022,StateFIPS!A$2:B$52,2)</f>
        <v>Missouri</v>
      </c>
      <c r="B8022">
        <f t="shared" si="128"/>
        <v>29</v>
      </c>
      <c r="C8022" s="31" t="s">
        <v>372</v>
      </c>
      <c r="D8022" s="31" t="s">
        <v>93</v>
      </c>
      <c r="E8022" s="31" t="s">
        <v>3276</v>
      </c>
      <c r="F8022" s="31" t="s">
        <v>3277</v>
      </c>
      <c r="G8022" s="32">
        <v>18488</v>
      </c>
      <c r="H8022" s="31" t="s">
        <v>94</v>
      </c>
      <c r="I8022" s="32">
        <v>4627</v>
      </c>
      <c r="J8022" s="33">
        <v>4</v>
      </c>
      <c r="K8022" s="31" t="s">
        <v>94</v>
      </c>
      <c r="L8022" s="31" t="s">
        <v>95</v>
      </c>
    </row>
    <row r="8023" spans="1:12" ht="45" x14ac:dyDescent="0.2">
      <c r="A8023" t="str">
        <f>VLOOKUP(B8023,StateFIPS!A$2:B$52,2)</f>
        <v>Iowa</v>
      </c>
      <c r="B8023">
        <f t="shared" si="128"/>
        <v>19</v>
      </c>
      <c r="C8023" s="31" t="s">
        <v>242</v>
      </c>
      <c r="D8023" s="31" t="s">
        <v>93</v>
      </c>
      <c r="E8023" s="31" t="s">
        <v>3276</v>
      </c>
      <c r="F8023" s="31" t="s">
        <v>3277</v>
      </c>
      <c r="G8023" s="32">
        <v>586002</v>
      </c>
      <c r="H8023" s="31" t="s">
        <v>94</v>
      </c>
      <c r="I8023" s="32">
        <v>138040</v>
      </c>
      <c r="J8023" s="33">
        <v>4</v>
      </c>
      <c r="K8023" s="31" t="s">
        <v>94</v>
      </c>
      <c r="L8023" s="31" t="s">
        <v>95</v>
      </c>
    </row>
    <row r="8024" spans="1:12" ht="45" x14ac:dyDescent="0.2">
      <c r="A8024" t="str">
        <f>VLOOKUP(B8024,StateFIPS!A$2:B$52,2)</f>
        <v>Kansas</v>
      </c>
      <c r="B8024">
        <f t="shared" si="128"/>
        <v>20</v>
      </c>
      <c r="C8024" s="31" t="s">
        <v>3200</v>
      </c>
      <c r="D8024" s="31" t="s">
        <v>93</v>
      </c>
      <c r="E8024" s="31" t="s">
        <v>3276</v>
      </c>
      <c r="F8024" s="31" t="s">
        <v>3277</v>
      </c>
      <c r="G8024" s="32">
        <v>32934</v>
      </c>
      <c r="H8024" s="31" t="s">
        <v>94</v>
      </c>
      <c r="I8024" s="32">
        <v>7245</v>
      </c>
      <c r="J8024" s="33">
        <v>5</v>
      </c>
      <c r="K8024" s="31" t="s">
        <v>94</v>
      </c>
      <c r="L8024" s="31" t="s">
        <v>95</v>
      </c>
    </row>
    <row r="8025" spans="1:12" ht="45" x14ac:dyDescent="0.2">
      <c r="A8025" t="str">
        <f>VLOOKUP(B8025,StateFIPS!A$2:B$52,2)</f>
        <v>Missouri</v>
      </c>
      <c r="B8025">
        <f t="shared" si="128"/>
        <v>29</v>
      </c>
      <c r="C8025" s="31" t="s">
        <v>347</v>
      </c>
      <c r="D8025" s="31" t="s">
        <v>93</v>
      </c>
      <c r="E8025" s="31" t="s">
        <v>3276</v>
      </c>
      <c r="F8025" s="31" t="s">
        <v>3277</v>
      </c>
      <c r="G8025" s="32">
        <v>35374</v>
      </c>
      <c r="H8025" s="31" t="s">
        <v>94</v>
      </c>
      <c r="I8025" s="32">
        <v>8854</v>
      </c>
      <c r="J8025" s="33">
        <v>4</v>
      </c>
      <c r="K8025" s="31" t="s">
        <v>94</v>
      </c>
      <c r="L8025" s="31" t="s">
        <v>95</v>
      </c>
    </row>
    <row r="8026" spans="1:12" ht="45" x14ac:dyDescent="0.2">
      <c r="A8026" t="str">
        <f>VLOOKUP(B8026,StateFIPS!A$2:B$52,2)</f>
        <v>Missouri</v>
      </c>
      <c r="B8026">
        <f t="shared" si="128"/>
        <v>29</v>
      </c>
      <c r="C8026" s="31" t="s">
        <v>1590</v>
      </c>
      <c r="D8026" s="31" t="s">
        <v>93</v>
      </c>
      <c r="E8026" s="31" t="s">
        <v>3276</v>
      </c>
      <c r="F8026" s="31" t="s">
        <v>3277</v>
      </c>
      <c r="G8026" s="32">
        <v>10676</v>
      </c>
      <c r="H8026" s="31" t="s">
        <v>94</v>
      </c>
      <c r="I8026" s="32">
        <v>2672</v>
      </c>
      <c r="J8026" s="33">
        <v>4</v>
      </c>
      <c r="K8026" s="31" t="s">
        <v>94</v>
      </c>
      <c r="L8026" s="31" t="s">
        <v>95</v>
      </c>
    </row>
    <row r="8027" spans="1:12" ht="45" x14ac:dyDescent="0.2">
      <c r="A8027" t="str">
        <f>VLOOKUP(B8027,StateFIPS!A$2:B$52,2)</f>
        <v>Iowa</v>
      </c>
      <c r="B8027">
        <f t="shared" si="128"/>
        <v>19</v>
      </c>
      <c r="C8027" s="31" t="s">
        <v>1676</v>
      </c>
      <c r="D8027" s="31" t="s">
        <v>93</v>
      </c>
      <c r="E8027" s="31" t="s">
        <v>3276</v>
      </c>
      <c r="F8027" s="31" t="s">
        <v>3277</v>
      </c>
      <c r="G8027" s="32">
        <v>336133</v>
      </c>
      <c r="H8027" s="31" t="s">
        <v>94</v>
      </c>
      <c r="I8027" s="32">
        <v>79180</v>
      </c>
      <c r="J8027" s="33">
        <v>4</v>
      </c>
      <c r="K8027" s="31" t="s">
        <v>94</v>
      </c>
      <c r="L8027" s="31" t="s">
        <v>95</v>
      </c>
    </row>
    <row r="8028" spans="1:12" ht="45" x14ac:dyDescent="0.2">
      <c r="A8028" t="str">
        <f>VLOOKUP(B8028,StateFIPS!A$2:B$52,2)</f>
        <v>Minnesota</v>
      </c>
      <c r="B8028">
        <f t="shared" si="128"/>
        <v>27</v>
      </c>
      <c r="C8028" s="31" t="s">
        <v>1763</v>
      </c>
      <c r="D8028" s="31" t="s">
        <v>93</v>
      </c>
      <c r="E8028" s="31" t="s">
        <v>3276</v>
      </c>
      <c r="F8028" s="31" t="s">
        <v>3277</v>
      </c>
      <c r="G8028" s="32">
        <v>15408</v>
      </c>
      <c r="H8028" s="31" t="s">
        <v>94</v>
      </c>
      <c r="I8028" s="32">
        <v>3800</v>
      </c>
      <c r="J8028" s="33">
        <v>4</v>
      </c>
      <c r="K8028" s="31" t="s">
        <v>94</v>
      </c>
      <c r="L8028" s="31" t="s">
        <v>95</v>
      </c>
    </row>
    <row r="8029" spans="1:12" ht="45" x14ac:dyDescent="0.2">
      <c r="A8029" t="str">
        <f>VLOOKUP(B8029,StateFIPS!A$2:B$52,2)</f>
        <v>Missouri</v>
      </c>
      <c r="B8029">
        <f t="shared" si="128"/>
        <v>29</v>
      </c>
      <c r="C8029" s="31" t="s">
        <v>349</v>
      </c>
      <c r="D8029" s="31" t="s">
        <v>93</v>
      </c>
      <c r="E8029" s="31" t="s">
        <v>3276</v>
      </c>
      <c r="F8029" s="31" t="s">
        <v>3277</v>
      </c>
      <c r="G8029" s="32">
        <v>55323</v>
      </c>
      <c r="H8029" s="31" t="s">
        <v>94</v>
      </c>
      <c r="I8029" s="32">
        <v>13847</v>
      </c>
      <c r="J8029" s="33">
        <v>4</v>
      </c>
      <c r="K8029" s="31" t="s">
        <v>94</v>
      </c>
      <c r="L8029" s="31" t="s">
        <v>95</v>
      </c>
    </row>
    <row r="8030" spans="1:12" ht="45" x14ac:dyDescent="0.2">
      <c r="A8030" t="str">
        <f>VLOOKUP(B8030,StateFIPS!A$2:B$52,2)</f>
        <v>Iowa</v>
      </c>
      <c r="B8030">
        <f t="shared" si="128"/>
        <v>19</v>
      </c>
      <c r="C8030" s="31" t="s">
        <v>1692</v>
      </c>
      <c r="D8030" s="31" t="s">
        <v>93</v>
      </c>
      <c r="E8030" s="31" t="s">
        <v>3276</v>
      </c>
      <c r="F8030" s="31" t="s">
        <v>3277</v>
      </c>
      <c r="G8030" s="32">
        <v>597584</v>
      </c>
      <c r="H8030" s="31" t="s">
        <v>94</v>
      </c>
      <c r="I8030" s="32">
        <v>140768</v>
      </c>
      <c r="J8030" s="33">
        <v>4</v>
      </c>
      <c r="K8030" s="31" t="s">
        <v>94</v>
      </c>
      <c r="L8030" s="31" t="s">
        <v>95</v>
      </c>
    </row>
    <row r="8031" spans="1:12" ht="45" x14ac:dyDescent="0.2">
      <c r="A8031" t="str">
        <f>VLOOKUP(B8031,StateFIPS!A$2:B$52,2)</f>
        <v>Missouri</v>
      </c>
      <c r="B8031">
        <f t="shared" si="128"/>
        <v>29</v>
      </c>
      <c r="C8031" s="31" t="s">
        <v>1603</v>
      </c>
      <c r="D8031" s="31" t="s">
        <v>93</v>
      </c>
      <c r="E8031" s="31" t="s">
        <v>3276</v>
      </c>
      <c r="F8031" s="31" t="s">
        <v>3277</v>
      </c>
      <c r="G8031" s="32">
        <v>16428</v>
      </c>
      <c r="H8031" s="31" t="s">
        <v>94</v>
      </c>
      <c r="I8031" s="32">
        <v>4112</v>
      </c>
      <c r="J8031" s="33">
        <v>4</v>
      </c>
      <c r="K8031" s="31" t="s">
        <v>94</v>
      </c>
      <c r="L8031" s="31" t="s">
        <v>95</v>
      </c>
    </row>
    <row r="8032" spans="1:12" ht="45" x14ac:dyDescent="0.2">
      <c r="A8032" t="str">
        <f>VLOOKUP(B8032,StateFIPS!A$2:B$52,2)</f>
        <v>Minnesota</v>
      </c>
      <c r="B8032">
        <f t="shared" si="128"/>
        <v>27</v>
      </c>
      <c r="C8032" s="31" t="s">
        <v>1802</v>
      </c>
      <c r="D8032" s="31" t="s">
        <v>93</v>
      </c>
      <c r="E8032" s="31" t="s">
        <v>3276</v>
      </c>
      <c r="F8032" s="31" t="s">
        <v>3277</v>
      </c>
      <c r="G8032" s="32">
        <v>94020</v>
      </c>
      <c r="H8032" s="31" t="s">
        <v>94</v>
      </c>
      <c r="I8032" s="32">
        <v>23190</v>
      </c>
      <c r="J8032" s="33">
        <v>4</v>
      </c>
      <c r="K8032" s="31" t="s">
        <v>94</v>
      </c>
      <c r="L8032" s="31" t="s">
        <v>95</v>
      </c>
    </row>
    <row r="8033" spans="1:12" ht="45" x14ac:dyDescent="0.2">
      <c r="A8033" t="str">
        <f>VLOOKUP(B8033,StateFIPS!A$2:B$52,2)</f>
        <v>Kansas</v>
      </c>
      <c r="B8033">
        <f t="shared" si="128"/>
        <v>20</v>
      </c>
      <c r="C8033" s="31" t="s">
        <v>1562</v>
      </c>
      <c r="D8033" s="31" t="s">
        <v>93</v>
      </c>
      <c r="E8033" s="31" t="s">
        <v>3276</v>
      </c>
      <c r="F8033" s="31" t="s">
        <v>3277</v>
      </c>
      <c r="G8033" s="32">
        <v>36619</v>
      </c>
      <c r="H8033" s="31" t="s">
        <v>94</v>
      </c>
      <c r="I8033" s="32">
        <v>8055</v>
      </c>
      <c r="J8033" s="33">
        <v>5</v>
      </c>
      <c r="K8033" s="31" t="s">
        <v>94</v>
      </c>
      <c r="L8033" s="31" t="s">
        <v>95</v>
      </c>
    </row>
    <row r="8034" spans="1:12" ht="45" x14ac:dyDescent="0.2">
      <c r="A8034" t="str">
        <f>VLOOKUP(B8034,StateFIPS!A$2:B$52,2)</f>
        <v>Michigan</v>
      </c>
      <c r="B8034">
        <f t="shared" si="128"/>
        <v>26</v>
      </c>
      <c r="C8034" s="31" t="s">
        <v>1820</v>
      </c>
      <c r="D8034" s="31" t="s">
        <v>93</v>
      </c>
      <c r="E8034" s="31" t="s">
        <v>3276</v>
      </c>
      <c r="F8034" s="31" t="s">
        <v>3277</v>
      </c>
      <c r="G8034" s="32">
        <v>69573</v>
      </c>
      <c r="H8034" s="31" t="s">
        <v>94</v>
      </c>
      <c r="I8034" s="32">
        <v>16259</v>
      </c>
      <c r="J8034" s="33">
        <v>4</v>
      </c>
      <c r="K8034" s="31" t="s">
        <v>94</v>
      </c>
      <c r="L8034" s="31" t="s">
        <v>95</v>
      </c>
    </row>
    <row r="8035" spans="1:12" ht="45" x14ac:dyDescent="0.2">
      <c r="A8035" t="str">
        <f>VLOOKUP(B8035,StateFIPS!A$2:B$52,2)</f>
        <v>Missouri</v>
      </c>
      <c r="B8035">
        <f t="shared" si="128"/>
        <v>29</v>
      </c>
      <c r="C8035" s="31" t="s">
        <v>345</v>
      </c>
      <c r="D8035" s="31" t="s">
        <v>93</v>
      </c>
      <c r="E8035" s="31" t="s">
        <v>3276</v>
      </c>
      <c r="F8035" s="31" t="s">
        <v>3277</v>
      </c>
      <c r="G8035" s="32">
        <v>13378</v>
      </c>
      <c r="H8035" s="31" t="s">
        <v>94</v>
      </c>
      <c r="I8035" s="32">
        <v>3348</v>
      </c>
      <c r="J8035" s="33">
        <v>4</v>
      </c>
      <c r="K8035" s="31" t="s">
        <v>94</v>
      </c>
      <c r="L8035" s="31" t="s">
        <v>95</v>
      </c>
    </row>
    <row r="8036" spans="1:12" ht="45" x14ac:dyDescent="0.2">
      <c r="A8036" t="str">
        <f>VLOOKUP(B8036,StateFIPS!A$2:B$52,2)</f>
        <v>Indiana</v>
      </c>
      <c r="B8036">
        <f t="shared" si="128"/>
        <v>18</v>
      </c>
      <c r="C8036" s="31" t="s">
        <v>1678</v>
      </c>
      <c r="D8036" s="31" t="s">
        <v>93</v>
      </c>
      <c r="E8036" s="31" t="s">
        <v>3276</v>
      </c>
      <c r="F8036" s="31" t="s">
        <v>3277</v>
      </c>
      <c r="G8036" s="32">
        <v>30353</v>
      </c>
      <c r="H8036" s="31" t="s">
        <v>94</v>
      </c>
      <c r="I8036" s="32">
        <v>7077</v>
      </c>
      <c r="J8036" s="33">
        <v>4</v>
      </c>
      <c r="K8036" s="31" t="s">
        <v>94</v>
      </c>
      <c r="L8036" s="31" t="s">
        <v>95</v>
      </c>
    </row>
    <row r="8037" spans="1:12" ht="45" x14ac:dyDescent="0.2">
      <c r="A8037" t="str">
        <f>VLOOKUP(B8037,StateFIPS!A$2:B$52,2)</f>
        <v>Minnesota</v>
      </c>
      <c r="B8037">
        <f t="shared" si="128"/>
        <v>27</v>
      </c>
      <c r="C8037" s="31" t="s">
        <v>463</v>
      </c>
      <c r="D8037" s="31" t="s">
        <v>93</v>
      </c>
      <c r="E8037" s="31" t="s">
        <v>3276</v>
      </c>
      <c r="F8037" s="31" t="s">
        <v>3277</v>
      </c>
      <c r="G8037" s="32">
        <v>12095</v>
      </c>
      <c r="H8037" s="31" t="s">
        <v>94</v>
      </c>
      <c r="I8037" s="32">
        <v>2983</v>
      </c>
      <c r="J8037" s="33">
        <v>4</v>
      </c>
      <c r="K8037" s="31" t="s">
        <v>94</v>
      </c>
      <c r="L8037" s="31" t="s">
        <v>95</v>
      </c>
    </row>
    <row r="8038" spans="1:12" ht="45" x14ac:dyDescent="0.2">
      <c r="A8038" t="str">
        <f>VLOOKUP(B8038,StateFIPS!A$2:B$52,2)</f>
        <v>Kansas</v>
      </c>
      <c r="B8038">
        <f t="shared" si="128"/>
        <v>20</v>
      </c>
      <c r="C8038" s="31" t="s">
        <v>1560</v>
      </c>
      <c r="D8038" s="31" t="s">
        <v>93</v>
      </c>
      <c r="E8038" s="31" t="s">
        <v>3276</v>
      </c>
      <c r="F8038" s="31" t="s">
        <v>3277</v>
      </c>
      <c r="G8038" s="32">
        <v>15080</v>
      </c>
      <c r="H8038" s="31" t="s">
        <v>94</v>
      </c>
      <c r="I8038" s="32">
        <v>3317</v>
      </c>
      <c r="J8038" s="33">
        <v>5</v>
      </c>
      <c r="K8038" s="31" t="s">
        <v>94</v>
      </c>
      <c r="L8038" s="31" t="s">
        <v>95</v>
      </c>
    </row>
    <row r="8039" spans="1:12" ht="45" x14ac:dyDescent="0.2">
      <c r="A8039" t="str">
        <f>VLOOKUP(B8039,StateFIPS!A$2:B$52,2)</f>
        <v>Missouri</v>
      </c>
      <c r="B8039">
        <f t="shared" si="128"/>
        <v>29</v>
      </c>
      <c r="C8039" s="31" t="s">
        <v>343</v>
      </c>
      <c r="D8039" s="31" t="s">
        <v>93</v>
      </c>
      <c r="E8039" s="31" t="s">
        <v>3276</v>
      </c>
      <c r="F8039" s="31" t="s">
        <v>3277</v>
      </c>
      <c r="G8039" s="32">
        <v>55323</v>
      </c>
      <c r="H8039" s="31" t="s">
        <v>94</v>
      </c>
      <c r="I8039" s="32">
        <v>13847</v>
      </c>
      <c r="J8039" s="33">
        <v>4</v>
      </c>
      <c r="K8039" s="31" t="s">
        <v>94</v>
      </c>
      <c r="L8039" s="31" t="s">
        <v>95</v>
      </c>
    </row>
    <row r="8040" spans="1:12" ht="45" x14ac:dyDescent="0.2">
      <c r="A8040" t="str">
        <f>VLOOKUP(B8040,StateFIPS!A$2:B$52,2)</f>
        <v>Indiana</v>
      </c>
      <c r="B8040">
        <f t="shared" si="128"/>
        <v>18</v>
      </c>
      <c r="C8040" s="31" t="s">
        <v>1680</v>
      </c>
      <c r="D8040" s="31" t="s">
        <v>93</v>
      </c>
      <c r="E8040" s="31" t="s">
        <v>3276</v>
      </c>
      <c r="F8040" s="31" t="s">
        <v>3277</v>
      </c>
      <c r="G8040" s="32">
        <v>42927</v>
      </c>
      <c r="H8040" s="31" t="s">
        <v>94</v>
      </c>
      <c r="I8040" s="32">
        <v>10009</v>
      </c>
      <c r="J8040" s="33">
        <v>4</v>
      </c>
      <c r="K8040" s="31" t="s">
        <v>94</v>
      </c>
      <c r="L8040" s="31" t="s">
        <v>95</v>
      </c>
    </row>
    <row r="8041" spans="1:12" ht="45" x14ac:dyDescent="0.2">
      <c r="A8041" t="str">
        <f>VLOOKUP(B8041,StateFIPS!A$2:B$52,2)</f>
        <v>Minnesota</v>
      </c>
      <c r="B8041">
        <f t="shared" si="128"/>
        <v>27</v>
      </c>
      <c r="C8041" s="31" t="s">
        <v>1809</v>
      </c>
      <c r="D8041" s="31" t="s">
        <v>93</v>
      </c>
      <c r="E8041" s="31" t="s">
        <v>3276</v>
      </c>
      <c r="F8041" s="31" t="s">
        <v>3277</v>
      </c>
      <c r="G8041" s="32">
        <v>21803</v>
      </c>
      <c r="H8041" s="31" t="s">
        <v>94</v>
      </c>
      <c r="I8041" s="32">
        <v>5378</v>
      </c>
      <c r="J8041" s="33">
        <v>4</v>
      </c>
      <c r="K8041" s="31" t="s">
        <v>94</v>
      </c>
      <c r="L8041" s="31" t="s">
        <v>95</v>
      </c>
    </row>
    <row r="8042" spans="1:12" ht="45" x14ac:dyDescent="0.2">
      <c r="A8042" t="str">
        <f>VLOOKUP(B8042,StateFIPS!A$2:B$52,2)</f>
        <v>Missouri</v>
      </c>
      <c r="B8042">
        <f t="shared" si="128"/>
        <v>29</v>
      </c>
      <c r="C8042" s="31" t="s">
        <v>1619</v>
      </c>
      <c r="D8042" s="31" t="s">
        <v>93</v>
      </c>
      <c r="E8042" s="31" t="s">
        <v>3276</v>
      </c>
      <c r="F8042" s="31" t="s">
        <v>3277</v>
      </c>
      <c r="G8042" s="32">
        <v>3426</v>
      </c>
      <c r="H8042" s="31" t="s">
        <v>94</v>
      </c>
      <c r="I8042" s="32">
        <v>857</v>
      </c>
      <c r="J8042" s="33">
        <v>4</v>
      </c>
      <c r="K8042" s="31" t="s">
        <v>94</v>
      </c>
      <c r="L8042" s="31" t="s">
        <v>95</v>
      </c>
    </row>
    <row r="8043" spans="1:12" ht="45" x14ac:dyDescent="0.2">
      <c r="A8043" t="str">
        <f>VLOOKUP(B8043,StateFIPS!A$2:B$52,2)</f>
        <v>Iowa</v>
      </c>
      <c r="B8043">
        <f t="shared" si="128"/>
        <v>19</v>
      </c>
      <c r="C8043" s="31" t="s">
        <v>239</v>
      </c>
      <c r="D8043" s="31" t="s">
        <v>93</v>
      </c>
      <c r="E8043" s="31" t="s">
        <v>3276</v>
      </c>
      <c r="F8043" s="31" t="s">
        <v>3277</v>
      </c>
      <c r="G8043" s="32">
        <v>130284</v>
      </c>
      <c r="H8043" s="31" t="s">
        <v>94</v>
      </c>
      <c r="I8043" s="32">
        <v>30690</v>
      </c>
      <c r="J8043" s="33">
        <v>4</v>
      </c>
      <c r="K8043" s="31" t="s">
        <v>94</v>
      </c>
      <c r="L8043" s="31" t="s">
        <v>95</v>
      </c>
    </row>
    <row r="8044" spans="1:12" ht="45" x14ac:dyDescent="0.2">
      <c r="A8044" t="str">
        <f>VLOOKUP(B8044,StateFIPS!A$2:B$52,2)</f>
        <v>Indiana</v>
      </c>
      <c r="B8044">
        <f t="shared" si="128"/>
        <v>18</v>
      </c>
      <c r="C8044" s="31" t="s">
        <v>1682</v>
      </c>
      <c r="D8044" s="31" t="s">
        <v>93</v>
      </c>
      <c r="E8044" s="31" t="s">
        <v>3276</v>
      </c>
      <c r="F8044" s="31" t="s">
        <v>3277</v>
      </c>
      <c r="G8044" s="32">
        <v>90623</v>
      </c>
      <c r="H8044" s="31" t="s">
        <v>94</v>
      </c>
      <c r="I8044" s="32">
        <v>21129</v>
      </c>
      <c r="J8044" s="33">
        <v>4</v>
      </c>
      <c r="K8044" s="31" t="s">
        <v>94</v>
      </c>
      <c r="L8044" s="31" t="s">
        <v>95</v>
      </c>
    </row>
    <row r="8045" spans="1:12" ht="45" x14ac:dyDescent="0.2">
      <c r="A8045" t="str">
        <f>VLOOKUP(B8045,StateFIPS!A$2:B$52,2)</f>
        <v>Missouri</v>
      </c>
      <c r="B8045">
        <f t="shared" si="128"/>
        <v>29</v>
      </c>
      <c r="C8045" s="31" t="s">
        <v>384</v>
      </c>
      <c r="D8045" s="31" t="s">
        <v>93</v>
      </c>
      <c r="E8045" s="31" t="s">
        <v>3276</v>
      </c>
      <c r="F8045" s="31" t="s">
        <v>3277</v>
      </c>
      <c r="G8045" s="32">
        <v>58701</v>
      </c>
      <c r="H8045" s="31" t="s">
        <v>94</v>
      </c>
      <c r="I8045" s="32">
        <v>14692</v>
      </c>
      <c r="J8045" s="33">
        <v>4</v>
      </c>
      <c r="K8045" s="31" t="s">
        <v>94</v>
      </c>
      <c r="L8045" s="31" t="s">
        <v>95</v>
      </c>
    </row>
    <row r="8046" spans="1:12" ht="45" x14ac:dyDescent="0.2">
      <c r="A8046" t="str">
        <f>VLOOKUP(B8046,StateFIPS!A$2:B$52,2)</f>
        <v>Minnesota</v>
      </c>
      <c r="B8046">
        <f t="shared" si="128"/>
        <v>27</v>
      </c>
      <c r="C8046" s="31" t="s">
        <v>1799</v>
      </c>
      <c r="D8046" s="31" t="s">
        <v>93</v>
      </c>
      <c r="E8046" s="31" t="s">
        <v>3276</v>
      </c>
      <c r="F8046" s="31" t="s">
        <v>3277</v>
      </c>
      <c r="G8046" s="32">
        <v>118862</v>
      </c>
      <c r="H8046" s="31" t="s">
        <v>94</v>
      </c>
      <c r="I8046" s="32">
        <v>29317</v>
      </c>
      <c r="J8046" s="33">
        <v>4</v>
      </c>
      <c r="K8046" s="31" t="s">
        <v>94</v>
      </c>
      <c r="L8046" s="31" t="s">
        <v>95</v>
      </c>
    </row>
    <row r="8047" spans="1:12" ht="45" x14ac:dyDescent="0.2">
      <c r="A8047" t="str">
        <f>VLOOKUP(B8047,StateFIPS!A$2:B$52,2)</f>
        <v>Missouri</v>
      </c>
      <c r="B8047">
        <f t="shared" si="128"/>
        <v>29</v>
      </c>
      <c r="C8047" s="31" t="s">
        <v>341</v>
      </c>
      <c r="D8047" s="31" t="s">
        <v>93</v>
      </c>
      <c r="E8047" s="31" t="s">
        <v>3276</v>
      </c>
      <c r="F8047" s="31" t="s">
        <v>3277</v>
      </c>
      <c r="G8047" s="32">
        <v>23824</v>
      </c>
      <c r="H8047" s="31" t="s">
        <v>94</v>
      </c>
      <c r="I8047" s="32">
        <v>5963</v>
      </c>
      <c r="J8047" s="33">
        <v>4</v>
      </c>
      <c r="K8047" s="31" t="s">
        <v>94</v>
      </c>
      <c r="L8047" s="31" t="s">
        <v>95</v>
      </c>
    </row>
    <row r="8048" spans="1:12" ht="45" x14ac:dyDescent="0.2">
      <c r="A8048" t="str">
        <f>VLOOKUP(B8048,StateFIPS!A$2:B$52,2)</f>
        <v>Indiana</v>
      </c>
      <c r="B8048">
        <f t="shared" si="128"/>
        <v>18</v>
      </c>
      <c r="C8048" s="31" t="s">
        <v>1684</v>
      </c>
      <c r="D8048" s="31" t="s">
        <v>93</v>
      </c>
      <c r="E8048" s="31" t="s">
        <v>3276</v>
      </c>
      <c r="F8048" s="31" t="s">
        <v>3277</v>
      </c>
      <c r="G8048" s="32">
        <v>159911</v>
      </c>
      <c r="H8048" s="31" t="s">
        <v>94</v>
      </c>
      <c r="I8048" s="32">
        <v>37285</v>
      </c>
      <c r="J8048" s="33">
        <v>4</v>
      </c>
      <c r="K8048" s="31" t="s">
        <v>94</v>
      </c>
      <c r="L8048" s="31" t="s">
        <v>95</v>
      </c>
    </row>
    <row r="8049" spans="1:12" ht="45" x14ac:dyDescent="0.2">
      <c r="A8049" t="str">
        <f>VLOOKUP(B8049,StateFIPS!A$2:B$52,2)</f>
        <v>Minnesota</v>
      </c>
      <c r="B8049">
        <f t="shared" si="128"/>
        <v>27</v>
      </c>
      <c r="C8049" s="31" t="s">
        <v>1707</v>
      </c>
      <c r="D8049" s="31" t="s">
        <v>93</v>
      </c>
      <c r="E8049" s="31" t="s">
        <v>3276</v>
      </c>
      <c r="F8049" s="31" t="s">
        <v>3277</v>
      </c>
      <c r="G8049" s="32">
        <v>1081968</v>
      </c>
      <c r="H8049" s="31" t="s">
        <v>94</v>
      </c>
      <c r="I8049" s="32">
        <v>266865</v>
      </c>
      <c r="J8049" s="33">
        <v>4</v>
      </c>
      <c r="K8049" s="31" t="s">
        <v>94</v>
      </c>
      <c r="L8049" s="31" t="s">
        <v>95</v>
      </c>
    </row>
    <row r="8050" spans="1:12" ht="45" x14ac:dyDescent="0.2">
      <c r="A8050" t="str">
        <f>VLOOKUP(B8050,StateFIPS!A$2:B$52,2)</f>
        <v>Missouri</v>
      </c>
      <c r="B8050">
        <f t="shared" si="128"/>
        <v>29</v>
      </c>
      <c r="C8050" s="31" t="s">
        <v>340</v>
      </c>
      <c r="D8050" s="31" t="s">
        <v>93</v>
      </c>
      <c r="E8050" s="31" t="s">
        <v>3276</v>
      </c>
      <c r="F8050" s="31" t="s">
        <v>3277</v>
      </c>
      <c r="G8050" s="32">
        <v>1661</v>
      </c>
      <c r="H8050" s="31" t="s">
        <v>94</v>
      </c>
      <c r="I8050" s="32">
        <v>416</v>
      </c>
      <c r="J8050" s="33">
        <v>4</v>
      </c>
      <c r="K8050" s="31" t="s">
        <v>94</v>
      </c>
      <c r="L8050" s="31" t="s">
        <v>95</v>
      </c>
    </row>
    <row r="8051" spans="1:12" ht="45" x14ac:dyDescent="0.2">
      <c r="A8051" t="str">
        <f>VLOOKUP(B8051,StateFIPS!A$2:B$52,2)</f>
        <v>Indiana</v>
      </c>
      <c r="B8051">
        <f t="shared" si="128"/>
        <v>18</v>
      </c>
      <c r="C8051" s="31" t="s">
        <v>1685</v>
      </c>
      <c r="D8051" s="31" t="s">
        <v>93</v>
      </c>
      <c r="E8051" s="31" t="s">
        <v>3276</v>
      </c>
      <c r="F8051" s="31" t="s">
        <v>3277</v>
      </c>
      <c r="G8051" s="32">
        <v>280677</v>
      </c>
      <c r="H8051" s="31" t="s">
        <v>94</v>
      </c>
      <c r="I8051" s="32">
        <v>65442</v>
      </c>
      <c r="J8051" s="33">
        <v>4</v>
      </c>
      <c r="K8051" s="31" t="s">
        <v>94</v>
      </c>
      <c r="L8051" s="31" t="s">
        <v>95</v>
      </c>
    </row>
    <row r="8052" spans="1:12" ht="45" x14ac:dyDescent="0.2">
      <c r="A8052" t="str">
        <f>VLOOKUP(B8052,StateFIPS!A$2:B$52,2)</f>
        <v>Kansas</v>
      </c>
      <c r="B8052">
        <f t="shared" si="128"/>
        <v>20</v>
      </c>
      <c r="C8052" s="31" t="s">
        <v>252</v>
      </c>
      <c r="D8052" s="31" t="s">
        <v>93</v>
      </c>
      <c r="E8052" s="31" t="s">
        <v>3276</v>
      </c>
      <c r="F8052" s="31" t="s">
        <v>3277</v>
      </c>
      <c r="G8052" s="32">
        <v>3873</v>
      </c>
      <c r="H8052" s="31" t="s">
        <v>94</v>
      </c>
      <c r="I8052" s="32">
        <v>852</v>
      </c>
      <c r="J8052" s="33">
        <v>5</v>
      </c>
      <c r="K8052" s="31" t="s">
        <v>94</v>
      </c>
      <c r="L8052" s="31" t="s">
        <v>95</v>
      </c>
    </row>
    <row r="8053" spans="1:12" ht="45" x14ac:dyDescent="0.2">
      <c r="A8053" t="str">
        <f>VLOOKUP(B8053,StateFIPS!A$2:B$52,2)</f>
        <v>Missouri</v>
      </c>
      <c r="B8053">
        <f t="shared" si="128"/>
        <v>29</v>
      </c>
      <c r="C8053" s="31" t="s">
        <v>1622</v>
      </c>
      <c r="D8053" s="31" t="s">
        <v>93</v>
      </c>
      <c r="E8053" s="31" t="s">
        <v>3276</v>
      </c>
      <c r="F8053" s="31" t="s">
        <v>3277</v>
      </c>
      <c r="G8053" s="32">
        <v>33984</v>
      </c>
      <c r="H8053" s="31" t="s">
        <v>94</v>
      </c>
      <c r="I8053" s="32">
        <v>8506</v>
      </c>
      <c r="J8053" s="33">
        <v>4</v>
      </c>
      <c r="K8053" s="31" t="s">
        <v>94</v>
      </c>
      <c r="L8053" s="31" t="s">
        <v>95</v>
      </c>
    </row>
    <row r="8054" spans="1:12" ht="45" x14ac:dyDescent="0.2">
      <c r="A8054" t="str">
        <f>VLOOKUP(B8054,StateFIPS!A$2:B$52,2)</f>
        <v>Minnesota</v>
      </c>
      <c r="B8054">
        <f t="shared" si="128"/>
        <v>27</v>
      </c>
      <c r="C8054" s="31" t="s">
        <v>1732</v>
      </c>
      <c r="D8054" s="31" t="s">
        <v>93</v>
      </c>
      <c r="E8054" s="31" t="s">
        <v>3276</v>
      </c>
      <c r="F8054" s="31" t="s">
        <v>3277</v>
      </c>
      <c r="G8054" s="32">
        <v>758315</v>
      </c>
      <c r="H8054" s="31" t="s">
        <v>94</v>
      </c>
      <c r="I8054" s="32">
        <v>187037</v>
      </c>
      <c r="J8054" s="33">
        <v>4</v>
      </c>
      <c r="K8054" s="31" t="s">
        <v>94</v>
      </c>
      <c r="L8054" s="31" t="s">
        <v>95</v>
      </c>
    </row>
    <row r="8055" spans="1:12" ht="45" x14ac:dyDescent="0.2">
      <c r="A8055" t="str">
        <f>VLOOKUP(B8055,StateFIPS!A$2:B$52,2)</f>
        <v>Missouri</v>
      </c>
      <c r="B8055">
        <f t="shared" si="128"/>
        <v>29</v>
      </c>
      <c r="C8055" s="31" t="s">
        <v>1626</v>
      </c>
      <c r="D8055" s="31" t="s">
        <v>93</v>
      </c>
      <c r="E8055" s="31" t="s">
        <v>3276</v>
      </c>
      <c r="F8055" s="31" t="s">
        <v>3277</v>
      </c>
      <c r="G8055" s="32">
        <v>10506</v>
      </c>
      <c r="H8055" s="31" t="s">
        <v>94</v>
      </c>
      <c r="I8055" s="32">
        <v>2629</v>
      </c>
      <c r="J8055" s="33">
        <v>4</v>
      </c>
      <c r="K8055" s="31" t="s">
        <v>94</v>
      </c>
      <c r="L8055" s="31" t="s">
        <v>95</v>
      </c>
    </row>
    <row r="8056" spans="1:12" ht="45" x14ac:dyDescent="0.2">
      <c r="A8056" t="str">
        <f>VLOOKUP(B8056,StateFIPS!A$2:B$52,2)</f>
        <v>Indiana</v>
      </c>
      <c r="B8056">
        <f t="shared" si="128"/>
        <v>18</v>
      </c>
      <c r="C8056" s="31" t="s">
        <v>1687</v>
      </c>
      <c r="D8056" s="31" t="s">
        <v>93</v>
      </c>
      <c r="E8056" s="31" t="s">
        <v>3276</v>
      </c>
      <c r="F8056" s="31" t="s">
        <v>3277</v>
      </c>
      <c r="G8056" s="32">
        <v>153258</v>
      </c>
      <c r="H8056" s="31" t="s">
        <v>94</v>
      </c>
      <c r="I8056" s="32">
        <v>35733</v>
      </c>
      <c r="J8056" s="33">
        <v>4</v>
      </c>
      <c r="K8056" s="31" t="s">
        <v>94</v>
      </c>
      <c r="L8056" s="31" t="s">
        <v>95</v>
      </c>
    </row>
    <row r="8057" spans="1:12" ht="45" x14ac:dyDescent="0.2">
      <c r="A8057" t="str">
        <f>VLOOKUP(B8057,StateFIPS!A$2:B$52,2)</f>
        <v>Missouri</v>
      </c>
      <c r="B8057">
        <f t="shared" si="128"/>
        <v>29</v>
      </c>
      <c r="C8057" s="31" t="s">
        <v>342</v>
      </c>
      <c r="D8057" s="31" t="s">
        <v>93</v>
      </c>
      <c r="E8057" s="31" t="s">
        <v>3276</v>
      </c>
      <c r="F8057" s="31" t="s">
        <v>3277</v>
      </c>
      <c r="G8057" s="32">
        <v>4464</v>
      </c>
      <c r="H8057" s="31" t="s">
        <v>94</v>
      </c>
      <c r="I8057" s="32">
        <v>1117</v>
      </c>
      <c r="J8057" s="33">
        <v>4</v>
      </c>
      <c r="K8057" s="31" t="s">
        <v>94</v>
      </c>
      <c r="L8057" s="31" t="s">
        <v>95</v>
      </c>
    </row>
    <row r="8058" spans="1:12" ht="45" x14ac:dyDescent="0.2">
      <c r="A8058" t="str">
        <f>VLOOKUP(B8058,StateFIPS!A$2:B$52,2)</f>
        <v>Missouri</v>
      </c>
      <c r="B8058">
        <f t="shared" si="128"/>
        <v>29</v>
      </c>
      <c r="C8058" s="31" t="s">
        <v>1631</v>
      </c>
      <c r="D8058" s="31" t="s">
        <v>93</v>
      </c>
      <c r="E8058" s="31" t="s">
        <v>3276</v>
      </c>
      <c r="F8058" s="31" t="s">
        <v>3277</v>
      </c>
      <c r="G8058" s="32">
        <v>7700</v>
      </c>
      <c r="H8058" s="31" t="s">
        <v>94</v>
      </c>
      <c r="I8058" s="32">
        <v>1927</v>
      </c>
      <c r="J8058" s="33">
        <v>4</v>
      </c>
      <c r="K8058" s="31" t="s">
        <v>94</v>
      </c>
      <c r="L8058" s="31" t="s">
        <v>95</v>
      </c>
    </row>
    <row r="8059" spans="1:12" ht="45" x14ac:dyDescent="0.2">
      <c r="A8059" t="str">
        <f>VLOOKUP(B8059,StateFIPS!A$2:B$52,2)</f>
        <v>Kansas</v>
      </c>
      <c r="B8059">
        <f t="shared" si="128"/>
        <v>20</v>
      </c>
      <c r="C8059" s="31" t="s">
        <v>1494</v>
      </c>
      <c r="D8059" s="31" t="s">
        <v>93</v>
      </c>
      <c r="E8059" s="31" t="s">
        <v>3276</v>
      </c>
      <c r="F8059" s="31" t="s">
        <v>3277</v>
      </c>
      <c r="G8059" s="32">
        <v>23836</v>
      </c>
      <c r="H8059" s="31" t="s">
        <v>94</v>
      </c>
      <c r="I8059" s="32">
        <v>5243</v>
      </c>
      <c r="J8059" s="33">
        <v>5</v>
      </c>
      <c r="K8059" s="31" t="s">
        <v>94</v>
      </c>
      <c r="L8059" s="31" t="s">
        <v>95</v>
      </c>
    </row>
    <row r="8060" spans="1:12" ht="45" x14ac:dyDescent="0.2">
      <c r="A8060" t="str">
        <f>VLOOKUP(B8060,StateFIPS!A$2:B$52,2)</f>
        <v>Minnesota</v>
      </c>
      <c r="B8060">
        <f t="shared" si="128"/>
        <v>27</v>
      </c>
      <c r="C8060" s="31" t="s">
        <v>1897</v>
      </c>
      <c r="D8060" s="31" t="s">
        <v>93</v>
      </c>
      <c r="E8060" s="31" t="s">
        <v>3276</v>
      </c>
      <c r="F8060" s="31" t="s">
        <v>3277</v>
      </c>
      <c r="G8060" s="32">
        <v>8086</v>
      </c>
      <c r="H8060" s="31" t="s">
        <v>94</v>
      </c>
      <c r="I8060" s="32">
        <v>1994</v>
      </c>
      <c r="J8060" s="33">
        <v>4</v>
      </c>
      <c r="K8060" s="31" t="s">
        <v>94</v>
      </c>
      <c r="L8060" s="31" t="s">
        <v>95</v>
      </c>
    </row>
    <row r="8061" spans="1:12" ht="45" x14ac:dyDescent="0.2">
      <c r="A8061" t="str">
        <f>VLOOKUP(B8061,StateFIPS!A$2:B$52,2)</f>
        <v>Missouri</v>
      </c>
      <c r="B8061">
        <f t="shared" si="128"/>
        <v>29</v>
      </c>
      <c r="C8061" s="31" t="s">
        <v>377</v>
      </c>
      <c r="D8061" s="31" t="s">
        <v>93</v>
      </c>
      <c r="E8061" s="31" t="s">
        <v>3276</v>
      </c>
      <c r="F8061" s="31" t="s">
        <v>3277</v>
      </c>
      <c r="G8061" s="32">
        <v>10193</v>
      </c>
      <c r="H8061" s="31" t="s">
        <v>94</v>
      </c>
      <c r="I8061" s="32">
        <v>2551</v>
      </c>
      <c r="J8061" s="33">
        <v>4</v>
      </c>
      <c r="K8061" s="31" t="s">
        <v>94</v>
      </c>
      <c r="L8061" s="31" t="s">
        <v>95</v>
      </c>
    </row>
    <row r="8062" spans="1:12" ht="45" x14ac:dyDescent="0.2">
      <c r="A8062" t="str">
        <f>VLOOKUP(B8062,StateFIPS!A$2:B$52,2)</f>
        <v>Iowa</v>
      </c>
      <c r="B8062">
        <f t="shared" si="128"/>
        <v>19</v>
      </c>
      <c r="C8062" s="31" t="s">
        <v>234</v>
      </c>
      <c r="D8062" s="31" t="s">
        <v>93</v>
      </c>
      <c r="E8062" s="31" t="s">
        <v>3276</v>
      </c>
      <c r="F8062" s="31" t="s">
        <v>3277</v>
      </c>
      <c r="G8062" s="32">
        <v>221086</v>
      </c>
      <c r="H8062" s="31" t="s">
        <v>94</v>
      </c>
      <c r="I8062" s="32">
        <v>52079</v>
      </c>
      <c r="J8062" s="33">
        <v>4</v>
      </c>
      <c r="K8062" s="31" t="s">
        <v>94</v>
      </c>
      <c r="L8062" s="31" t="s">
        <v>95</v>
      </c>
    </row>
    <row r="8063" spans="1:12" ht="45" x14ac:dyDescent="0.2">
      <c r="A8063" t="str">
        <f>VLOOKUP(B8063,StateFIPS!A$2:B$52,2)</f>
        <v>Missouri</v>
      </c>
      <c r="B8063">
        <f t="shared" si="128"/>
        <v>29</v>
      </c>
      <c r="C8063" s="31" t="s">
        <v>1606</v>
      </c>
      <c r="D8063" s="31" t="s">
        <v>93</v>
      </c>
      <c r="E8063" s="31" t="s">
        <v>3276</v>
      </c>
      <c r="F8063" s="31" t="s">
        <v>3277</v>
      </c>
      <c r="G8063" s="32">
        <v>1620</v>
      </c>
      <c r="H8063" s="31" t="s">
        <v>94</v>
      </c>
      <c r="I8063" s="32">
        <v>405</v>
      </c>
      <c r="J8063" s="33">
        <v>4</v>
      </c>
      <c r="K8063" s="31" t="s">
        <v>94</v>
      </c>
      <c r="L8063" s="31" t="s">
        <v>95</v>
      </c>
    </row>
    <row r="8064" spans="1:12" ht="45" x14ac:dyDescent="0.2">
      <c r="A8064" t="str">
        <f>VLOOKUP(B8064,StateFIPS!A$2:B$52,2)</f>
        <v>Kansas</v>
      </c>
      <c r="B8064">
        <f t="shared" si="128"/>
        <v>20</v>
      </c>
      <c r="C8064" s="31" t="s">
        <v>3223</v>
      </c>
      <c r="D8064" s="31" t="s">
        <v>93</v>
      </c>
      <c r="E8064" s="31" t="s">
        <v>3276</v>
      </c>
      <c r="F8064" s="31" t="s">
        <v>3277</v>
      </c>
      <c r="G8064" s="32">
        <v>32934</v>
      </c>
      <c r="H8064" s="31" t="s">
        <v>94</v>
      </c>
      <c r="I8064" s="32">
        <v>7245</v>
      </c>
      <c r="J8064" s="33">
        <v>5</v>
      </c>
      <c r="K8064" s="31" t="s">
        <v>94</v>
      </c>
      <c r="L8064" s="31" t="s">
        <v>95</v>
      </c>
    </row>
    <row r="8065" spans="1:12" ht="45" x14ac:dyDescent="0.2">
      <c r="A8065" t="str">
        <f>VLOOKUP(B8065,StateFIPS!A$2:B$52,2)</f>
        <v>Iowa</v>
      </c>
      <c r="B8065">
        <f t="shared" si="128"/>
        <v>19</v>
      </c>
      <c r="C8065" s="31" t="s">
        <v>1699</v>
      </c>
      <c r="D8065" s="31" t="s">
        <v>93</v>
      </c>
      <c r="E8065" s="31" t="s">
        <v>3276</v>
      </c>
      <c r="F8065" s="31" t="s">
        <v>3277</v>
      </c>
      <c r="G8065" s="32">
        <v>507188</v>
      </c>
      <c r="H8065" s="31" t="s">
        <v>94</v>
      </c>
      <c r="I8065" s="32">
        <v>119474</v>
      </c>
      <c r="J8065" s="33">
        <v>4</v>
      </c>
      <c r="K8065" s="31" t="s">
        <v>94</v>
      </c>
      <c r="L8065" s="31" t="s">
        <v>95</v>
      </c>
    </row>
    <row r="8066" spans="1:12" ht="45" x14ac:dyDescent="0.2">
      <c r="A8066" t="str">
        <f>VLOOKUP(B8066,StateFIPS!A$2:B$52,2)</f>
        <v>Minnesota</v>
      </c>
      <c r="B8066">
        <f t="shared" si="128"/>
        <v>27</v>
      </c>
      <c r="C8066" s="31" t="s">
        <v>1894</v>
      </c>
      <c r="D8066" s="31" t="s">
        <v>93</v>
      </c>
      <c r="E8066" s="31" t="s">
        <v>3276</v>
      </c>
      <c r="F8066" s="31" t="s">
        <v>3277</v>
      </c>
      <c r="G8066" s="32">
        <v>118439</v>
      </c>
      <c r="H8066" s="31" t="s">
        <v>94</v>
      </c>
      <c r="I8066" s="32">
        <v>29213</v>
      </c>
      <c r="J8066" s="33">
        <v>4</v>
      </c>
      <c r="K8066" s="31" t="s">
        <v>94</v>
      </c>
      <c r="L8066" s="31" t="s">
        <v>95</v>
      </c>
    </row>
    <row r="8067" spans="1:12" ht="45" x14ac:dyDescent="0.2">
      <c r="A8067" t="str">
        <f>VLOOKUP(B8067,StateFIPS!A$2:B$52,2)</f>
        <v>Missouri</v>
      </c>
      <c r="B8067">
        <f t="shared" ref="B8067:B8130" si="129">VALUE(LEFT(C8067,2))</f>
        <v>29</v>
      </c>
      <c r="C8067" s="31" t="s">
        <v>1609</v>
      </c>
      <c r="D8067" s="31" t="s">
        <v>93</v>
      </c>
      <c r="E8067" s="31" t="s">
        <v>3276</v>
      </c>
      <c r="F8067" s="31" t="s">
        <v>3277</v>
      </c>
      <c r="G8067" s="32">
        <v>35573</v>
      </c>
      <c r="H8067" s="31" t="s">
        <v>94</v>
      </c>
      <c r="I8067" s="32">
        <v>8904</v>
      </c>
      <c r="J8067" s="33">
        <v>4</v>
      </c>
      <c r="K8067" s="31" t="s">
        <v>94</v>
      </c>
      <c r="L8067" s="31" t="s">
        <v>95</v>
      </c>
    </row>
    <row r="8068" spans="1:12" ht="45" x14ac:dyDescent="0.2">
      <c r="A8068" t="str">
        <f>VLOOKUP(B8068,StateFIPS!A$2:B$52,2)</f>
        <v>Minnesota</v>
      </c>
      <c r="B8068">
        <f t="shared" si="129"/>
        <v>27</v>
      </c>
      <c r="C8068" s="31" t="s">
        <v>1900</v>
      </c>
      <c r="D8068" s="31" t="s">
        <v>93</v>
      </c>
      <c r="E8068" s="31" t="s">
        <v>3276</v>
      </c>
      <c r="F8068" s="31" t="s">
        <v>3277</v>
      </c>
      <c r="G8068" s="32">
        <v>27650</v>
      </c>
      <c r="H8068" s="31" t="s">
        <v>94</v>
      </c>
      <c r="I8068" s="32">
        <v>6820</v>
      </c>
      <c r="J8068" s="33">
        <v>4</v>
      </c>
      <c r="K8068" s="31" t="s">
        <v>94</v>
      </c>
      <c r="L8068" s="31" t="s">
        <v>95</v>
      </c>
    </row>
    <row r="8069" spans="1:12" ht="45" x14ac:dyDescent="0.2">
      <c r="A8069" t="str">
        <f>VLOOKUP(B8069,StateFIPS!A$2:B$52,2)</f>
        <v>Kansas</v>
      </c>
      <c r="B8069">
        <f t="shared" si="129"/>
        <v>20</v>
      </c>
      <c r="C8069" s="31" t="s">
        <v>1499</v>
      </c>
      <c r="D8069" s="31" t="s">
        <v>93</v>
      </c>
      <c r="E8069" s="31" t="s">
        <v>3276</v>
      </c>
      <c r="F8069" s="31" t="s">
        <v>3277</v>
      </c>
      <c r="G8069" s="32">
        <v>9217</v>
      </c>
      <c r="H8069" s="31" t="s">
        <v>94</v>
      </c>
      <c r="I8069" s="32">
        <v>2028</v>
      </c>
      <c r="J8069" s="33">
        <v>5</v>
      </c>
      <c r="K8069" s="31" t="s">
        <v>94</v>
      </c>
      <c r="L8069" s="31" t="s">
        <v>95</v>
      </c>
    </row>
    <row r="8070" spans="1:12" ht="45" x14ac:dyDescent="0.2">
      <c r="A8070" t="str">
        <f>VLOOKUP(B8070,StateFIPS!A$2:B$52,2)</f>
        <v>Kansas</v>
      </c>
      <c r="B8070">
        <f t="shared" si="129"/>
        <v>20</v>
      </c>
      <c r="C8070" s="31" t="s">
        <v>3215</v>
      </c>
      <c r="D8070" s="31" t="s">
        <v>93</v>
      </c>
      <c r="E8070" s="31" t="s">
        <v>3276</v>
      </c>
      <c r="F8070" s="31" t="s">
        <v>3277</v>
      </c>
      <c r="G8070" s="32">
        <v>32934</v>
      </c>
      <c r="H8070" s="31" t="s">
        <v>94</v>
      </c>
      <c r="I8070" s="32">
        <v>7245</v>
      </c>
      <c r="J8070" s="33">
        <v>5</v>
      </c>
      <c r="K8070" s="31" t="s">
        <v>94</v>
      </c>
      <c r="L8070" s="31" t="s">
        <v>95</v>
      </c>
    </row>
    <row r="8071" spans="1:12" ht="45" x14ac:dyDescent="0.2">
      <c r="A8071" t="str">
        <f>VLOOKUP(B8071,StateFIPS!A$2:B$52,2)</f>
        <v>Missouri</v>
      </c>
      <c r="B8071">
        <f t="shared" si="129"/>
        <v>29</v>
      </c>
      <c r="C8071" s="31" t="s">
        <v>378</v>
      </c>
      <c r="D8071" s="31" t="s">
        <v>93</v>
      </c>
      <c r="E8071" s="31" t="s">
        <v>3276</v>
      </c>
      <c r="F8071" s="31" t="s">
        <v>3277</v>
      </c>
      <c r="G8071" s="32">
        <v>14666</v>
      </c>
      <c r="H8071" s="31" t="s">
        <v>94</v>
      </c>
      <c r="I8071" s="32">
        <v>3671</v>
      </c>
      <c r="J8071" s="33">
        <v>4</v>
      </c>
      <c r="K8071" s="31" t="s">
        <v>94</v>
      </c>
      <c r="L8071" s="31" t="s">
        <v>95</v>
      </c>
    </row>
    <row r="8072" spans="1:12" ht="45" x14ac:dyDescent="0.2">
      <c r="A8072" t="str">
        <f>VLOOKUP(B8072,StateFIPS!A$2:B$52,2)</f>
        <v>Missouri</v>
      </c>
      <c r="B8072">
        <f t="shared" si="129"/>
        <v>29</v>
      </c>
      <c r="C8072" s="31" t="s">
        <v>1679</v>
      </c>
      <c r="D8072" s="31" t="s">
        <v>93</v>
      </c>
      <c r="E8072" s="31" t="s">
        <v>3276</v>
      </c>
      <c r="F8072" s="31" t="s">
        <v>3277</v>
      </c>
      <c r="G8072" s="32">
        <v>5942</v>
      </c>
      <c r="H8072" s="31" t="s">
        <v>94</v>
      </c>
      <c r="I8072" s="32">
        <v>1487</v>
      </c>
      <c r="J8072" s="33">
        <v>4</v>
      </c>
      <c r="K8072" s="31" t="s">
        <v>94</v>
      </c>
      <c r="L8072" s="31" t="s">
        <v>95</v>
      </c>
    </row>
    <row r="8073" spans="1:12" ht="45" x14ac:dyDescent="0.2">
      <c r="A8073" t="str">
        <f>VLOOKUP(B8073,StateFIPS!A$2:B$52,2)</f>
        <v>Minnesota</v>
      </c>
      <c r="B8073">
        <f t="shared" si="129"/>
        <v>27</v>
      </c>
      <c r="C8073" s="31" t="s">
        <v>465</v>
      </c>
      <c r="D8073" s="31" t="s">
        <v>93</v>
      </c>
      <c r="E8073" s="31" t="s">
        <v>3276</v>
      </c>
      <c r="F8073" s="31" t="s">
        <v>3277</v>
      </c>
      <c r="G8073" s="32">
        <v>584471</v>
      </c>
      <c r="H8073" s="31" t="s">
        <v>94</v>
      </c>
      <c r="I8073" s="32">
        <v>144159</v>
      </c>
      <c r="J8073" s="33">
        <v>4</v>
      </c>
      <c r="K8073" s="31" t="s">
        <v>94</v>
      </c>
      <c r="L8073" s="31" t="s">
        <v>95</v>
      </c>
    </row>
    <row r="8074" spans="1:12" ht="45" x14ac:dyDescent="0.2">
      <c r="A8074" t="str">
        <f>VLOOKUP(B8074,StateFIPS!A$2:B$52,2)</f>
        <v>Iowa</v>
      </c>
      <c r="B8074">
        <f t="shared" si="129"/>
        <v>19</v>
      </c>
      <c r="C8074" s="31" t="s">
        <v>1701</v>
      </c>
      <c r="D8074" s="31" t="s">
        <v>93</v>
      </c>
      <c r="E8074" s="31" t="s">
        <v>3276</v>
      </c>
      <c r="F8074" s="31" t="s">
        <v>3277</v>
      </c>
      <c r="G8074" s="32">
        <v>768601</v>
      </c>
      <c r="H8074" s="31" t="s">
        <v>94</v>
      </c>
      <c r="I8074" s="32">
        <v>181053</v>
      </c>
      <c r="J8074" s="33">
        <v>4</v>
      </c>
      <c r="K8074" s="31" t="s">
        <v>94</v>
      </c>
      <c r="L8074" s="31" t="s">
        <v>95</v>
      </c>
    </row>
    <row r="8075" spans="1:12" ht="45" x14ac:dyDescent="0.2">
      <c r="A8075" t="str">
        <f>VLOOKUP(B8075,StateFIPS!A$2:B$52,2)</f>
        <v>Missouri</v>
      </c>
      <c r="B8075">
        <f t="shared" si="129"/>
        <v>29</v>
      </c>
      <c r="C8075" s="31" t="s">
        <v>1686</v>
      </c>
      <c r="D8075" s="31" t="s">
        <v>93</v>
      </c>
      <c r="E8075" s="31" t="s">
        <v>3276</v>
      </c>
      <c r="F8075" s="31" t="s">
        <v>3277</v>
      </c>
      <c r="G8075" s="32">
        <v>7277</v>
      </c>
      <c r="H8075" s="31" t="s">
        <v>94</v>
      </c>
      <c r="I8075" s="32">
        <v>1821</v>
      </c>
      <c r="J8075" s="33">
        <v>4</v>
      </c>
      <c r="K8075" s="31" t="s">
        <v>94</v>
      </c>
      <c r="L8075" s="31" t="s">
        <v>95</v>
      </c>
    </row>
    <row r="8076" spans="1:12" ht="45" x14ac:dyDescent="0.2">
      <c r="A8076" t="str">
        <f>VLOOKUP(B8076,StateFIPS!A$2:B$52,2)</f>
        <v>Kansas</v>
      </c>
      <c r="B8076">
        <f t="shared" si="129"/>
        <v>20</v>
      </c>
      <c r="C8076" s="31" t="s">
        <v>256</v>
      </c>
      <c r="D8076" s="31" t="s">
        <v>93</v>
      </c>
      <c r="E8076" s="31" t="s">
        <v>3276</v>
      </c>
      <c r="F8076" s="31" t="s">
        <v>3277</v>
      </c>
      <c r="G8076" s="32">
        <v>6826</v>
      </c>
      <c r="H8076" s="31" t="s">
        <v>94</v>
      </c>
      <c r="I8076" s="32">
        <v>1502</v>
      </c>
      <c r="J8076" s="33">
        <v>5</v>
      </c>
      <c r="K8076" s="31" t="s">
        <v>94</v>
      </c>
      <c r="L8076" s="31" t="s">
        <v>95</v>
      </c>
    </row>
    <row r="8077" spans="1:12" ht="45" x14ac:dyDescent="0.2">
      <c r="A8077" t="str">
        <f>VLOOKUP(B8077,StateFIPS!A$2:B$52,2)</f>
        <v>Iowa</v>
      </c>
      <c r="B8077">
        <f t="shared" si="129"/>
        <v>19</v>
      </c>
      <c r="C8077" s="31" t="s">
        <v>1703</v>
      </c>
      <c r="D8077" s="31" t="s">
        <v>93</v>
      </c>
      <c r="E8077" s="31" t="s">
        <v>3276</v>
      </c>
      <c r="F8077" s="31" t="s">
        <v>3277</v>
      </c>
      <c r="G8077" s="32">
        <v>444651</v>
      </c>
      <c r="H8077" s="31" t="s">
        <v>94</v>
      </c>
      <c r="I8077" s="32">
        <v>104743</v>
      </c>
      <c r="J8077" s="33">
        <v>4</v>
      </c>
      <c r="K8077" s="31" t="s">
        <v>94</v>
      </c>
      <c r="L8077" s="31" t="s">
        <v>95</v>
      </c>
    </row>
    <row r="8078" spans="1:12" ht="45" x14ac:dyDescent="0.2">
      <c r="A8078" t="str">
        <f>VLOOKUP(B8078,StateFIPS!A$2:B$52,2)</f>
        <v>Minnesota</v>
      </c>
      <c r="B8078">
        <f t="shared" si="129"/>
        <v>27</v>
      </c>
      <c r="C8078" s="31" t="s">
        <v>1887</v>
      </c>
      <c r="D8078" s="31" t="s">
        <v>93</v>
      </c>
      <c r="E8078" s="31" t="s">
        <v>3276</v>
      </c>
      <c r="F8078" s="31" t="s">
        <v>3277</v>
      </c>
      <c r="G8078" s="32">
        <v>30843</v>
      </c>
      <c r="H8078" s="31" t="s">
        <v>94</v>
      </c>
      <c r="I8078" s="32">
        <v>7607</v>
      </c>
      <c r="J8078" s="33">
        <v>4</v>
      </c>
      <c r="K8078" s="31" t="s">
        <v>94</v>
      </c>
      <c r="L8078" s="31" t="s">
        <v>95</v>
      </c>
    </row>
    <row r="8079" spans="1:12" ht="45" x14ac:dyDescent="0.2">
      <c r="A8079" t="str">
        <f>VLOOKUP(B8079,StateFIPS!A$2:B$52,2)</f>
        <v>Missouri</v>
      </c>
      <c r="B8079">
        <f t="shared" si="129"/>
        <v>29</v>
      </c>
      <c r="C8079" s="31" t="s">
        <v>1705</v>
      </c>
      <c r="D8079" s="31" t="s">
        <v>93</v>
      </c>
      <c r="E8079" s="31" t="s">
        <v>3276</v>
      </c>
      <c r="F8079" s="31" t="s">
        <v>3277</v>
      </c>
      <c r="G8079" s="32">
        <v>5344</v>
      </c>
      <c r="H8079" s="31" t="s">
        <v>94</v>
      </c>
      <c r="I8079" s="32">
        <v>1337</v>
      </c>
      <c r="J8079" s="33">
        <v>4</v>
      </c>
      <c r="K8079" s="31" t="s">
        <v>94</v>
      </c>
      <c r="L8079" s="31" t="s">
        <v>95</v>
      </c>
    </row>
    <row r="8080" spans="1:12" ht="45" x14ac:dyDescent="0.2">
      <c r="A8080" t="str">
        <f>VLOOKUP(B8080,StateFIPS!A$2:B$52,2)</f>
        <v>Iowa</v>
      </c>
      <c r="B8080">
        <f t="shared" si="129"/>
        <v>19</v>
      </c>
      <c r="C8080" s="31" t="s">
        <v>201</v>
      </c>
      <c r="D8080" s="31" t="s">
        <v>93</v>
      </c>
      <c r="E8080" s="31" t="s">
        <v>3276</v>
      </c>
      <c r="F8080" s="31" t="s">
        <v>3277</v>
      </c>
      <c r="G8080" s="32">
        <v>192426</v>
      </c>
      <c r="H8080" s="31" t="s">
        <v>94</v>
      </c>
      <c r="I8080" s="32">
        <v>45328</v>
      </c>
      <c r="J8080" s="33">
        <v>4</v>
      </c>
      <c r="K8080" s="31" t="s">
        <v>94</v>
      </c>
      <c r="L8080" s="31" t="s">
        <v>95</v>
      </c>
    </row>
    <row r="8081" spans="1:12" ht="45" x14ac:dyDescent="0.2">
      <c r="A8081" t="str">
        <f>VLOOKUP(B8081,StateFIPS!A$2:B$52,2)</f>
        <v>Kansas</v>
      </c>
      <c r="B8081">
        <f t="shared" si="129"/>
        <v>20</v>
      </c>
      <c r="C8081" s="31" t="s">
        <v>1491</v>
      </c>
      <c r="D8081" s="31" t="s">
        <v>93</v>
      </c>
      <c r="E8081" s="31" t="s">
        <v>3276</v>
      </c>
      <c r="F8081" s="31" t="s">
        <v>3277</v>
      </c>
      <c r="G8081" s="32">
        <v>62966</v>
      </c>
      <c r="H8081" s="31" t="s">
        <v>94</v>
      </c>
      <c r="I8081" s="32">
        <v>13851</v>
      </c>
      <c r="J8081" s="33">
        <v>5</v>
      </c>
      <c r="K8081" s="31" t="s">
        <v>94</v>
      </c>
      <c r="L8081" s="31" t="s">
        <v>95</v>
      </c>
    </row>
    <row r="8082" spans="1:12" ht="45" x14ac:dyDescent="0.2">
      <c r="A8082" t="str">
        <f>VLOOKUP(B8082,StateFIPS!A$2:B$52,2)</f>
        <v>Minnesota</v>
      </c>
      <c r="B8082">
        <f t="shared" si="129"/>
        <v>27</v>
      </c>
      <c r="C8082" s="31" t="s">
        <v>1883</v>
      </c>
      <c r="D8082" s="31" t="s">
        <v>93</v>
      </c>
      <c r="E8082" s="31" t="s">
        <v>3276</v>
      </c>
      <c r="F8082" s="31" t="s">
        <v>3277</v>
      </c>
      <c r="G8082" s="32">
        <v>296000</v>
      </c>
      <c r="H8082" s="31" t="s">
        <v>94</v>
      </c>
      <c r="I8082" s="32">
        <v>73008</v>
      </c>
      <c r="J8082" s="33">
        <v>4</v>
      </c>
      <c r="K8082" s="31" t="s">
        <v>94</v>
      </c>
      <c r="L8082" s="31" t="s">
        <v>95</v>
      </c>
    </row>
    <row r="8083" spans="1:12" ht="45" x14ac:dyDescent="0.2">
      <c r="A8083" t="str">
        <f>VLOOKUP(B8083,StateFIPS!A$2:B$52,2)</f>
        <v>Iowa</v>
      </c>
      <c r="B8083">
        <f t="shared" si="129"/>
        <v>19</v>
      </c>
      <c r="C8083" s="31" t="s">
        <v>200</v>
      </c>
      <c r="D8083" s="31" t="s">
        <v>93</v>
      </c>
      <c r="E8083" s="31" t="s">
        <v>3276</v>
      </c>
      <c r="F8083" s="31" t="s">
        <v>3277</v>
      </c>
      <c r="G8083" s="32">
        <v>413140</v>
      </c>
      <c r="H8083" s="31" t="s">
        <v>94</v>
      </c>
      <c r="I8083" s="32">
        <v>97320</v>
      </c>
      <c r="J8083" s="33">
        <v>4</v>
      </c>
      <c r="K8083" s="31" t="s">
        <v>94</v>
      </c>
      <c r="L8083" s="31" t="s">
        <v>95</v>
      </c>
    </row>
    <row r="8084" spans="1:12" ht="45" x14ac:dyDescent="0.2">
      <c r="A8084" t="str">
        <f>VLOOKUP(B8084,StateFIPS!A$2:B$52,2)</f>
        <v>Iowa</v>
      </c>
      <c r="B8084">
        <f t="shared" si="129"/>
        <v>19</v>
      </c>
      <c r="C8084" s="31" t="s">
        <v>244</v>
      </c>
      <c r="D8084" s="31" t="s">
        <v>93</v>
      </c>
      <c r="E8084" s="31" t="s">
        <v>3276</v>
      </c>
      <c r="F8084" s="31" t="s">
        <v>3277</v>
      </c>
      <c r="G8084" s="32">
        <v>1037328</v>
      </c>
      <c r="H8084" s="31" t="s">
        <v>94</v>
      </c>
      <c r="I8084" s="32">
        <v>244355</v>
      </c>
      <c r="J8084" s="33">
        <v>4</v>
      </c>
      <c r="K8084" s="31" t="s">
        <v>94</v>
      </c>
      <c r="L8084" s="31" t="s">
        <v>95</v>
      </c>
    </row>
    <row r="8085" spans="1:12" ht="45" x14ac:dyDescent="0.2">
      <c r="A8085" t="str">
        <f>VLOOKUP(B8085,StateFIPS!A$2:B$52,2)</f>
        <v>Missouri</v>
      </c>
      <c r="B8085">
        <f t="shared" si="129"/>
        <v>29</v>
      </c>
      <c r="C8085" s="31" t="s">
        <v>360</v>
      </c>
      <c r="D8085" s="31" t="s">
        <v>93</v>
      </c>
      <c r="E8085" s="31" t="s">
        <v>3276</v>
      </c>
      <c r="F8085" s="31" t="s">
        <v>3277</v>
      </c>
      <c r="G8085" s="32">
        <v>5658</v>
      </c>
      <c r="H8085" s="31" t="s">
        <v>94</v>
      </c>
      <c r="I8085" s="32">
        <v>1416</v>
      </c>
      <c r="J8085" s="33">
        <v>4</v>
      </c>
      <c r="K8085" s="31" t="s">
        <v>94</v>
      </c>
      <c r="L8085" s="31" t="s">
        <v>95</v>
      </c>
    </row>
    <row r="8086" spans="1:12" ht="45" x14ac:dyDescent="0.2">
      <c r="A8086" t="str">
        <f>VLOOKUP(B8086,StateFIPS!A$2:B$52,2)</f>
        <v>Iowa</v>
      </c>
      <c r="B8086">
        <f t="shared" si="129"/>
        <v>19</v>
      </c>
      <c r="C8086" s="31" t="s">
        <v>243</v>
      </c>
      <c r="D8086" s="31" t="s">
        <v>93</v>
      </c>
      <c r="E8086" s="31" t="s">
        <v>3276</v>
      </c>
      <c r="F8086" s="31" t="s">
        <v>3277</v>
      </c>
      <c r="G8086" s="32">
        <v>345021</v>
      </c>
      <c r="H8086" s="31" t="s">
        <v>94</v>
      </c>
      <c r="I8086" s="32">
        <v>81274</v>
      </c>
      <c r="J8086" s="33">
        <v>4</v>
      </c>
      <c r="K8086" s="31" t="s">
        <v>94</v>
      </c>
      <c r="L8086" s="31" t="s">
        <v>95</v>
      </c>
    </row>
    <row r="8087" spans="1:12" ht="45" x14ac:dyDescent="0.2">
      <c r="A8087" t="str">
        <f>VLOOKUP(B8087,StateFIPS!A$2:B$52,2)</f>
        <v>Kansas</v>
      </c>
      <c r="B8087">
        <f t="shared" si="129"/>
        <v>20</v>
      </c>
      <c r="C8087" s="31" t="s">
        <v>1485</v>
      </c>
      <c r="D8087" s="31" t="s">
        <v>93</v>
      </c>
      <c r="E8087" s="31" t="s">
        <v>3276</v>
      </c>
      <c r="F8087" s="31" t="s">
        <v>3277</v>
      </c>
      <c r="G8087" s="32">
        <v>4342</v>
      </c>
      <c r="H8087" s="31" t="s">
        <v>94</v>
      </c>
      <c r="I8087" s="32">
        <v>955</v>
      </c>
      <c r="J8087" s="33">
        <v>5</v>
      </c>
      <c r="K8087" s="31" t="s">
        <v>94</v>
      </c>
      <c r="L8087" s="31" t="s">
        <v>95</v>
      </c>
    </row>
    <row r="8088" spans="1:12" ht="45" x14ac:dyDescent="0.2">
      <c r="A8088" t="str">
        <f>VLOOKUP(B8088,StateFIPS!A$2:B$52,2)</f>
        <v>Missouri</v>
      </c>
      <c r="B8088">
        <f t="shared" si="129"/>
        <v>29</v>
      </c>
      <c r="C8088" s="31" t="s">
        <v>383</v>
      </c>
      <c r="D8088" s="31" t="s">
        <v>93</v>
      </c>
      <c r="E8088" s="31" t="s">
        <v>3276</v>
      </c>
      <c r="F8088" s="31" t="s">
        <v>3277</v>
      </c>
      <c r="G8088" s="32">
        <v>55323</v>
      </c>
      <c r="H8088" s="31" t="s">
        <v>94</v>
      </c>
      <c r="I8088" s="32">
        <v>13847</v>
      </c>
      <c r="J8088" s="33">
        <v>4</v>
      </c>
      <c r="K8088" s="31" t="s">
        <v>94</v>
      </c>
      <c r="L8088" s="31" t="s">
        <v>95</v>
      </c>
    </row>
    <row r="8089" spans="1:12" ht="45" x14ac:dyDescent="0.2">
      <c r="A8089" t="str">
        <f>VLOOKUP(B8089,StateFIPS!A$2:B$52,2)</f>
        <v>Minnesota</v>
      </c>
      <c r="B8089">
        <f t="shared" si="129"/>
        <v>27</v>
      </c>
      <c r="C8089" s="31" t="s">
        <v>1755</v>
      </c>
      <c r="D8089" s="31" t="s">
        <v>93</v>
      </c>
      <c r="E8089" s="31" t="s">
        <v>3276</v>
      </c>
      <c r="F8089" s="31" t="s">
        <v>3277</v>
      </c>
      <c r="G8089" s="32">
        <v>256426</v>
      </c>
      <c r="H8089" s="31" t="s">
        <v>94</v>
      </c>
      <c r="I8089" s="32">
        <v>63247</v>
      </c>
      <c r="J8089" s="33">
        <v>4</v>
      </c>
      <c r="K8089" s="31" t="s">
        <v>94</v>
      </c>
      <c r="L8089" s="31" t="s">
        <v>95</v>
      </c>
    </row>
    <row r="8090" spans="1:12" ht="45" x14ac:dyDescent="0.2">
      <c r="A8090" t="str">
        <f>VLOOKUP(B8090,StateFIPS!A$2:B$52,2)</f>
        <v>Missouri</v>
      </c>
      <c r="B8090">
        <f t="shared" si="129"/>
        <v>29</v>
      </c>
      <c r="C8090" s="31" t="s">
        <v>1596</v>
      </c>
      <c r="D8090" s="31" t="s">
        <v>93</v>
      </c>
      <c r="E8090" s="31" t="s">
        <v>3276</v>
      </c>
      <c r="F8090" s="31" t="s">
        <v>3277</v>
      </c>
      <c r="G8090" s="32">
        <v>15437</v>
      </c>
      <c r="H8090" s="31" t="s">
        <v>94</v>
      </c>
      <c r="I8090" s="32">
        <v>3864</v>
      </c>
      <c r="J8090" s="33">
        <v>4</v>
      </c>
      <c r="K8090" s="31" t="s">
        <v>94</v>
      </c>
      <c r="L8090" s="31" t="s">
        <v>95</v>
      </c>
    </row>
    <row r="8091" spans="1:12" ht="45" x14ac:dyDescent="0.2">
      <c r="A8091" t="str">
        <f>VLOOKUP(B8091,StateFIPS!A$2:B$52,2)</f>
        <v>Iowa</v>
      </c>
      <c r="B8091">
        <f t="shared" si="129"/>
        <v>19</v>
      </c>
      <c r="C8091" s="31" t="s">
        <v>1694</v>
      </c>
      <c r="D8091" s="31" t="s">
        <v>93</v>
      </c>
      <c r="E8091" s="31" t="s">
        <v>3276</v>
      </c>
      <c r="F8091" s="31" t="s">
        <v>3277</v>
      </c>
      <c r="G8091" s="32">
        <v>296188</v>
      </c>
      <c r="H8091" s="31" t="s">
        <v>94</v>
      </c>
      <c r="I8091" s="32">
        <v>69771</v>
      </c>
      <c r="J8091" s="33">
        <v>4</v>
      </c>
      <c r="K8091" s="31" t="s">
        <v>94</v>
      </c>
      <c r="L8091" s="31" t="s">
        <v>95</v>
      </c>
    </row>
    <row r="8092" spans="1:12" ht="45" x14ac:dyDescent="0.2">
      <c r="A8092" t="str">
        <f>VLOOKUP(B8092,StateFIPS!A$2:B$52,2)</f>
        <v>Minnesota</v>
      </c>
      <c r="B8092">
        <f t="shared" si="129"/>
        <v>27</v>
      </c>
      <c r="C8092" s="31" t="s">
        <v>1752</v>
      </c>
      <c r="D8092" s="31" t="s">
        <v>93</v>
      </c>
      <c r="E8092" s="31" t="s">
        <v>3276</v>
      </c>
      <c r="F8092" s="31" t="s">
        <v>3277</v>
      </c>
      <c r="G8092" s="32">
        <v>62308</v>
      </c>
      <c r="H8092" s="31" t="s">
        <v>94</v>
      </c>
      <c r="I8092" s="32">
        <v>15368</v>
      </c>
      <c r="J8092" s="33">
        <v>4</v>
      </c>
      <c r="K8092" s="31" t="s">
        <v>94</v>
      </c>
      <c r="L8092" s="31" t="s">
        <v>95</v>
      </c>
    </row>
    <row r="8093" spans="1:12" ht="45" x14ac:dyDescent="0.2">
      <c r="A8093" t="str">
        <f>VLOOKUP(B8093,StateFIPS!A$2:B$52,2)</f>
        <v>Kansas</v>
      </c>
      <c r="B8093">
        <f t="shared" si="129"/>
        <v>20</v>
      </c>
      <c r="C8093" s="31" t="s">
        <v>3220</v>
      </c>
      <c r="D8093" s="31" t="s">
        <v>93</v>
      </c>
      <c r="E8093" s="31" t="s">
        <v>3276</v>
      </c>
      <c r="F8093" s="31" t="s">
        <v>3277</v>
      </c>
      <c r="G8093" s="32">
        <v>19524</v>
      </c>
      <c r="H8093" s="31" t="s">
        <v>94</v>
      </c>
      <c r="I8093" s="32">
        <v>4295</v>
      </c>
      <c r="J8093" s="33">
        <v>5</v>
      </c>
      <c r="K8093" s="31" t="s">
        <v>94</v>
      </c>
      <c r="L8093" s="31" t="s">
        <v>95</v>
      </c>
    </row>
    <row r="8094" spans="1:12" ht="45" x14ac:dyDescent="0.2">
      <c r="A8094" t="str">
        <f>VLOOKUP(B8094,StateFIPS!A$2:B$52,2)</f>
        <v>Missouri</v>
      </c>
      <c r="B8094">
        <f t="shared" si="129"/>
        <v>29</v>
      </c>
      <c r="C8094" s="31" t="s">
        <v>382</v>
      </c>
      <c r="D8094" s="31" t="s">
        <v>93</v>
      </c>
      <c r="E8094" s="31" t="s">
        <v>3276</v>
      </c>
      <c r="F8094" s="31" t="s">
        <v>3277</v>
      </c>
      <c r="G8094" s="32">
        <v>15094</v>
      </c>
      <c r="H8094" s="31" t="s">
        <v>94</v>
      </c>
      <c r="I8094" s="32">
        <v>3778</v>
      </c>
      <c r="J8094" s="33">
        <v>4</v>
      </c>
      <c r="K8094" s="31" t="s">
        <v>94</v>
      </c>
      <c r="L8094" s="31" t="s">
        <v>95</v>
      </c>
    </row>
    <row r="8095" spans="1:12" ht="45" x14ac:dyDescent="0.2">
      <c r="A8095" t="str">
        <f>VLOOKUP(B8095,StateFIPS!A$2:B$52,2)</f>
        <v>Iowa</v>
      </c>
      <c r="B8095">
        <f t="shared" si="129"/>
        <v>19</v>
      </c>
      <c r="C8095" s="31" t="s">
        <v>1696</v>
      </c>
      <c r="D8095" s="31" t="s">
        <v>93</v>
      </c>
      <c r="E8095" s="31" t="s">
        <v>3276</v>
      </c>
      <c r="F8095" s="31" t="s">
        <v>3277</v>
      </c>
      <c r="G8095" s="32">
        <v>636540</v>
      </c>
      <c r="H8095" s="31" t="s">
        <v>94</v>
      </c>
      <c r="I8095" s="32">
        <v>149945</v>
      </c>
      <c r="J8095" s="33">
        <v>4</v>
      </c>
      <c r="K8095" s="31" t="s">
        <v>94</v>
      </c>
      <c r="L8095" s="31" t="s">
        <v>95</v>
      </c>
    </row>
    <row r="8096" spans="1:12" ht="45" x14ac:dyDescent="0.2">
      <c r="A8096" t="str">
        <f>VLOOKUP(B8096,StateFIPS!A$2:B$52,2)</f>
        <v>Missouri</v>
      </c>
      <c r="B8096">
        <f t="shared" si="129"/>
        <v>29</v>
      </c>
      <c r="C8096" s="31" t="s">
        <v>1602</v>
      </c>
      <c r="D8096" s="31" t="s">
        <v>93</v>
      </c>
      <c r="E8096" s="31" t="s">
        <v>3276</v>
      </c>
      <c r="F8096" s="31" t="s">
        <v>3277</v>
      </c>
      <c r="G8096" s="32">
        <v>19739</v>
      </c>
      <c r="H8096" s="31" t="s">
        <v>94</v>
      </c>
      <c r="I8096" s="32">
        <v>4940</v>
      </c>
      <c r="J8096" s="33">
        <v>4</v>
      </c>
      <c r="K8096" s="31" t="s">
        <v>94</v>
      </c>
      <c r="L8096" s="31" t="s">
        <v>95</v>
      </c>
    </row>
    <row r="8097" spans="1:12" ht="45" x14ac:dyDescent="0.2">
      <c r="A8097" t="str">
        <f>VLOOKUP(B8097,StateFIPS!A$2:B$52,2)</f>
        <v>Missouri</v>
      </c>
      <c r="B8097">
        <f t="shared" si="129"/>
        <v>29</v>
      </c>
      <c r="C8097" s="31" t="s">
        <v>381</v>
      </c>
      <c r="D8097" s="31" t="s">
        <v>93</v>
      </c>
      <c r="E8097" s="31" t="s">
        <v>3276</v>
      </c>
      <c r="F8097" s="31" t="s">
        <v>3277</v>
      </c>
      <c r="G8097" s="32">
        <v>3832</v>
      </c>
      <c r="H8097" s="31" t="s">
        <v>94</v>
      </c>
      <c r="I8097" s="32">
        <v>959</v>
      </c>
      <c r="J8097" s="33">
        <v>4</v>
      </c>
      <c r="K8097" s="31" t="s">
        <v>94</v>
      </c>
      <c r="L8097" s="31" t="s">
        <v>95</v>
      </c>
    </row>
    <row r="8098" spans="1:12" ht="45" x14ac:dyDescent="0.2">
      <c r="A8098" t="str">
        <f>VLOOKUP(B8098,StateFIPS!A$2:B$52,2)</f>
        <v>Iowa</v>
      </c>
      <c r="B8098">
        <f t="shared" si="129"/>
        <v>19</v>
      </c>
      <c r="C8098" s="31" t="s">
        <v>236</v>
      </c>
      <c r="D8098" s="31" t="s">
        <v>93</v>
      </c>
      <c r="E8098" s="31" t="s">
        <v>3276</v>
      </c>
      <c r="F8098" s="31" t="s">
        <v>3277</v>
      </c>
      <c r="G8098" s="32">
        <v>1286142</v>
      </c>
      <c r="H8098" s="31" t="s">
        <v>94</v>
      </c>
      <c r="I8098" s="32">
        <v>302966</v>
      </c>
      <c r="J8098" s="33">
        <v>4</v>
      </c>
      <c r="K8098" s="31" t="s">
        <v>94</v>
      </c>
      <c r="L8098" s="31" t="s">
        <v>95</v>
      </c>
    </row>
    <row r="8099" spans="1:12" ht="45" x14ac:dyDescent="0.2">
      <c r="A8099" t="str">
        <f>VLOOKUP(B8099,StateFIPS!A$2:B$52,2)</f>
        <v>Kansas</v>
      </c>
      <c r="B8099">
        <f t="shared" si="129"/>
        <v>20</v>
      </c>
      <c r="C8099" s="31" t="s">
        <v>249</v>
      </c>
      <c r="D8099" s="31" t="s">
        <v>93</v>
      </c>
      <c r="E8099" s="31" t="s">
        <v>3276</v>
      </c>
      <c r="F8099" s="31" t="s">
        <v>3277</v>
      </c>
      <c r="G8099" s="32">
        <v>14294</v>
      </c>
      <c r="H8099" s="31" t="s">
        <v>94</v>
      </c>
      <c r="I8099" s="32">
        <v>3144</v>
      </c>
      <c r="J8099" s="33">
        <v>5</v>
      </c>
      <c r="K8099" s="31" t="s">
        <v>94</v>
      </c>
      <c r="L8099" s="31" t="s">
        <v>95</v>
      </c>
    </row>
    <row r="8100" spans="1:12" ht="45" x14ac:dyDescent="0.2">
      <c r="A8100" t="str">
        <f>VLOOKUP(B8100,StateFIPS!A$2:B$52,2)</f>
        <v>Missouri</v>
      </c>
      <c r="B8100">
        <f t="shared" si="129"/>
        <v>29</v>
      </c>
      <c r="C8100" s="31" t="s">
        <v>380</v>
      </c>
      <c r="D8100" s="31" t="s">
        <v>93</v>
      </c>
      <c r="E8100" s="31" t="s">
        <v>3276</v>
      </c>
      <c r="F8100" s="31" t="s">
        <v>3277</v>
      </c>
      <c r="G8100" s="32">
        <v>6083</v>
      </c>
      <c r="H8100" s="31" t="s">
        <v>94</v>
      </c>
      <c r="I8100" s="32">
        <v>1523</v>
      </c>
      <c r="J8100" s="33">
        <v>4</v>
      </c>
      <c r="K8100" s="31" t="s">
        <v>94</v>
      </c>
      <c r="L8100" s="31" t="s">
        <v>95</v>
      </c>
    </row>
    <row r="8101" spans="1:12" ht="45" x14ac:dyDescent="0.2">
      <c r="A8101" t="str">
        <f>VLOOKUP(B8101,StateFIPS!A$2:B$52,2)</f>
        <v>Minnesota</v>
      </c>
      <c r="B8101">
        <f t="shared" si="129"/>
        <v>27</v>
      </c>
      <c r="C8101" s="31" t="s">
        <v>1746</v>
      </c>
      <c r="D8101" s="31" t="s">
        <v>93</v>
      </c>
      <c r="E8101" s="31" t="s">
        <v>3276</v>
      </c>
      <c r="F8101" s="31" t="s">
        <v>3277</v>
      </c>
      <c r="G8101" s="32">
        <v>476814</v>
      </c>
      <c r="H8101" s="31" t="s">
        <v>94</v>
      </c>
      <c r="I8101" s="32">
        <v>117605</v>
      </c>
      <c r="J8101" s="33">
        <v>4</v>
      </c>
      <c r="K8101" s="31" t="s">
        <v>94</v>
      </c>
      <c r="L8101" s="31" t="s">
        <v>95</v>
      </c>
    </row>
    <row r="8102" spans="1:12" ht="45" x14ac:dyDescent="0.2">
      <c r="A8102" t="str">
        <f>VLOOKUP(B8102,StateFIPS!A$2:B$52,2)</f>
        <v>Missouri</v>
      </c>
      <c r="B8102">
        <f t="shared" si="129"/>
        <v>29</v>
      </c>
      <c r="C8102" s="31" t="s">
        <v>1599</v>
      </c>
      <c r="D8102" s="31" t="s">
        <v>93</v>
      </c>
      <c r="E8102" s="31" t="s">
        <v>3276</v>
      </c>
      <c r="F8102" s="31" t="s">
        <v>3277</v>
      </c>
      <c r="G8102" s="32">
        <v>55323</v>
      </c>
      <c r="H8102" s="31" t="s">
        <v>94</v>
      </c>
      <c r="I8102" s="32">
        <v>13847</v>
      </c>
      <c r="J8102" s="33">
        <v>4</v>
      </c>
      <c r="K8102" s="31" t="s">
        <v>94</v>
      </c>
      <c r="L8102" s="31" t="s">
        <v>95</v>
      </c>
    </row>
    <row r="8103" spans="1:12" ht="45" x14ac:dyDescent="0.2">
      <c r="A8103" t="str">
        <f>VLOOKUP(B8103,StateFIPS!A$2:B$52,2)</f>
        <v>Iowa</v>
      </c>
      <c r="B8103">
        <f t="shared" si="129"/>
        <v>19</v>
      </c>
      <c r="C8103" s="31" t="s">
        <v>1697</v>
      </c>
      <c r="D8103" s="31" t="s">
        <v>93</v>
      </c>
      <c r="E8103" s="31" t="s">
        <v>3276</v>
      </c>
      <c r="F8103" s="31" t="s">
        <v>3277</v>
      </c>
      <c r="G8103" s="32">
        <v>623741</v>
      </c>
      <c r="H8103" s="31" t="s">
        <v>94</v>
      </c>
      <c r="I8103" s="32">
        <v>146930</v>
      </c>
      <c r="J8103" s="33">
        <v>4</v>
      </c>
      <c r="K8103" s="31" t="s">
        <v>94</v>
      </c>
      <c r="L8103" s="31" t="s">
        <v>95</v>
      </c>
    </row>
    <row r="8104" spans="1:12" ht="45" x14ac:dyDescent="0.2">
      <c r="A8104" t="str">
        <f>VLOOKUP(B8104,StateFIPS!A$2:B$52,2)</f>
        <v>Minnesota</v>
      </c>
      <c r="B8104">
        <f t="shared" si="129"/>
        <v>27</v>
      </c>
      <c r="C8104" s="31" t="s">
        <v>1743</v>
      </c>
      <c r="D8104" s="31" t="s">
        <v>93</v>
      </c>
      <c r="E8104" s="31" t="s">
        <v>3276</v>
      </c>
      <c r="F8104" s="31" t="s">
        <v>3277</v>
      </c>
      <c r="G8104" s="32">
        <v>637510</v>
      </c>
      <c r="H8104" s="31" t="s">
        <v>94</v>
      </c>
      <c r="I8104" s="32">
        <v>157240</v>
      </c>
      <c r="J8104" s="33">
        <v>4</v>
      </c>
      <c r="K8104" s="31" t="s">
        <v>94</v>
      </c>
      <c r="L8104" s="31" t="s">
        <v>95</v>
      </c>
    </row>
    <row r="8105" spans="1:12" ht="45" x14ac:dyDescent="0.2">
      <c r="A8105" t="str">
        <f>VLOOKUP(B8105,StateFIPS!A$2:B$52,2)</f>
        <v>Missouri</v>
      </c>
      <c r="B8105">
        <f t="shared" si="129"/>
        <v>29</v>
      </c>
      <c r="C8105" s="31" t="s">
        <v>379</v>
      </c>
      <c r="D8105" s="31" t="s">
        <v>93</v>
      </c>
      <c r="E8105" s="31" t="s">
        <v>3276</v>
      </c>
      <c r="F8105" s="31" t="s">
        <v>3277</v>
      </c>
      <c r="G8105" s="32">
        <v>1979</v>
      </c>
      <c r="H8105" s="31" t="s">
        <v>94</v>
      </c>
      <c r="I8105" s="32">
        <v>495</v>
      </c>
      <c r="J8105" s="33">
        <v>4</v>
      </c>
      <c r="K8105" s="31" t="s">
        <v>94</v>
      </c>
      <c r="L8105" s="31" t="s">
        <v>95</v>
      </c>
    </row>
    <row r="8106" spans="1:12" ht="45" x14ac:dyDescent="0.2">
      <c r="A8106" t="str">
        <f>VLOOKUP(B8106,StateFIPS!A$2:B$52,2)</f>
        <v>Iowa</v>
      </c>
      <c r="B8106">
        <f t="shared" si="129"/>
        <v>19</v>
      </c>
      <c r="C8106" s="31" t="s">
        <v>211</v>
      </c>
      <c r="D8106" s="31" t="s">
        <v>93</v>
      </c>
      <c r="E8106" s="31" t="s">
        <v>3276</v>
      </c>
      <c r="F8106" s="31" t="s">
        <v>3277</v>
      </c>
      <c r="G8106" s="32">
        <v>606584</v>
      </c>
      <c r="H8106" s="31" t="s">
        <v>94</v>
      </c>
      <c r="I8106" s="32">
        <v>142888</v>
      </c>
      <c r="J8106" s="33">
        <v>4</v>
      </c>
      <c r="K8106" s="31" t="s">
        <v>94</v>
      </c>
      <c r="L8106" s="31" t="s">
        <v>95</v>
      </c>
    </row>
    <row r="8107" spans="1:12" ht="45" x14ac:dyDescent="0.2">
      <c r="A8107" t="str">
        <f>VLOOKUP(B8107,StateFIPS!A$2:B$52,2)</f>
        <v>Minnesota</v>
      </c>
      <c r="B8107">
        <f t="shared" si="129"/>
        <v>27</v>
      </c>
      <c r="C8107" s="31" t="s">
        <v>1738</v>
      </c>
      <c r="D8107" s="31" t="s">
        <v>93</v>
      </c>
      <c r="E8107" s="31" t="s">
        <v>3276</v>
      </c>
      <c r="F8107" s="31" t="s">
        <v>3277</v>
      </c>
      <c r="G8107" s="32">
        <v>318379</v>
      </c>
      <c r="H8107" s="31" t="s">
        <v>94</v>
      </c>
      <c r="I8107" s="32">
        <v>78527</v>
      </c>
      <c r="J8107" s="33">
        <v>4</v>
      </c>
      <c r="K8107" s="31" t="s">
        <v>94</v>
      </c>
      <c r="L8107" s="31" t="s">
        <v>95</v>
      </c>
    </row>
    <row r="8108" spans="1:12" ht="45" x14ac:dyDescent="0.2">
      <c r="A8108" t="str">
        <f>VLOOKUP(B8108,StateFIPS!A$2:B$52,2)</f>
        <v>Minnesota</v>
      </c>
      <c r="B8108">
        <f t="shared" si="129"/>
        <v>27</v>
      </c>
      <c r="C8108" s="31" t="s">
        <v>1902</v>
      </c>
      <c r="D8108" s="31" t="s">
        <v>93</v>
      </c>
      <c r="E8108" s="31" t="s">
        <v>3276</v>
      </c>
      <c r="F8108" s="31" t="s">
        <v>3277</v>
      </c>
      <c r="G8108" s="32">
        <v>60578</v>
      </c>
      <c r="H8108" s="31" t="s">
        <v>94</v>
      </c>
      <c r="I8108" s="32">
        <v>14942</v>
      </c>
      <c r="J8108" s="33">
        <v>4</v>
      </c>
      <c r="K8108" s="31" t="s">
        <v>94</v>
      </c>
      <c r="L8108" s="31" t="s">
        <v>95</v>
      </c>
    </row>
    <row r="8109" spans="1:12" ht="45" x14ac:dyDescent="0.2">
      <c r="A8109" t="str">
        <f>VLOOKUP(B8109,StateFIPS!A$2:B$52,2)</f>
        <v>Minnesota</v>
      </c>
      <c r="B8109">
        <f t="shared" si="129"/>
        <v>27</v>
      </c>
      <c r="C8109" s="31" t="s">
        <v>1758</v>
      </c>
      <c r="D8109" s="31" t="s">
        <v>93</v>
      </c>
      <c r="E8109" s="31" t="s">
        <v>3276</v>
      </c>
      <c r="F8109" s="31" t="s">
        <v>3277</v>
      </c>
      <c r="G8109" s="32">
        <v>103951</v>
      </c>
      <c r="H8109" s="31" t="s">
        <v>94</v>
      </c>
      <c r="I8109" s="32">
        <v>25639</v>
      </c>
      <c r="J8109" s="33">
        <v>4</v>
      </c>
      <c r="K8109" s="31" t="s">
        <v>94</v>
      </c>
      <c r="L8109" s="31" t="s">
        <v>95</v>
      </c>
    </row>
    <row r="8110" spans="1:12" ht="45" x14ac:dyDescent="0.2">
      <c r="A8110" t="str">
        <f>VLOOKUP(B8110,StateFIPS!A$2:B$52,2)</f>
        <v>Minnesota</v>
      </c>
      <c r="B8110">
        <f t="shared" si="129"/>
        <v>27</v>
      </c>
      <c r="C8110" s="31" t="s">
        <v>1765</v>
      </c>
      <c r="D8110" s="31" t="s">
        <v>93</v>
      </c>
      <c r="E8110" s="31" t="s">
        <v>3276</v>
      </c>
      <c r="F8110" s="31" t="s">
        <v>3277</v>
      </c>
      <c r="G8110" s="32">
        <v>619949</v>
      </c>
      <c r="H8110" s="31" t="s">
        <v>94</v>
      </c>
      <c r="I8110" s="32">
        <v>152909</v>
      </c>
      <c r="J8110" s="33">
        <v>4</v>
      </c>
      <c r="K8110" s="31" t="s">
        <v>94</v>
      </c>
      <c r="L8110" s="31" t="s">
        <v>95</v>
      </c>
    </row>
    <row r="8111" spans="1:12" ht="45" x14ac:dyDescent="0.2">
      <c r="A8111" t="str">
        <f>VLOOKUP(B8111,StateFIPS!A$2:B$52,2)</f>
        <v>Indiana</v>
      </c>
      <c r="B8111">
        <f t="shared" si="129"/>
        <v>18</v>
      </c>
      <c r="C8111" s="31" t="s">
        <v>1860</v>
      </c>
      <c r="D8111" s="31" t="s">
        <v>93</v>
      </c>
      <c r="E8111" s="31" t="s">
        <v>3276</v>
      </c>
      <c r="F8111" s="31" t="s">
        <v>3277</v>
      </c>
      <c r="G8111" s="32">
        <v>131926</v>
      </c>
      <c r="H8111" s="31" t="s">
        <v>94</v>
      </c>
      <c r="I8111" s="32">
        <v>30760</v>
      </c>
      <c r="J8111" s="33">
        <v>4</v>
      </c>
      <c r="K8111" s="31" t="s">
        <v>94</v>
      </c>
      <c r="L8111" s="31" t="s">
        <v>95</v>
      </c>
    </row>
    <row r="8112" spans="1:12" ht="45" x14ac:dyDescent="0.2">
      <c r="A8112" t="str">
        <f>VLOOKUP(B8112,StateFIPS!A$2:B$52,2)</f>
        <v>Indiana</v>
      </c>
      <c r="B8112">
        <f t="shared" si="129"/>
        <v>18</v>
      </c>
      <c r="C8112" s="31" t="s">
        <v>1598</v>
      </c>
      <c r="D8112" s="31" t="s">
        <v>93</v>
      </c>
      <c r="E8112" s="31" t="s">
        <v>3276</v>
      </c>
      <c r="F8112" s="31" t="s">
        <v>3277</v>
      </c>
      <c r="G8112" s="32">
        <v>28068</v>
      </c>
      <c r="H8112" s="31" t="s">
        <v>94</v>
      </c>
      <c r="I8112" s="32">
        <v>6544</v>
      </c>
      <c r="J8112" s="33">
        <v>4</v>
      </c>
      <c r="K8112" s="31" t="s">
        <v>94</v>
      </c>
      <c r="L8112" s="31" t="s">
        <v>95</v>
      </c>
    </row>
    <row r="8113" spans="1:12" ht="45" x14ac:dyDescent="0.2">
      <c r="A8113" t="str">
        <f>VLOOKUP(B8113,StateFIPS!A$2:B$52,2)</f>
        <v>Kansas</v>
      </c>
      <c r="B8113">
        <f t="shared" si="129"/>
        <v>20</v>
      </c>
      <c r="C8113" s="31" t="s">
        <v>1578</v>
      </c>
      <c r="D8113" s="31" t="s">
        <v>93</v>
      </c>
      <c r="E8113" s="31" t="s">
        <v>3276</v>
      </c>
      <c r="F8113" s="31" t="s">
        <v>3277</v>
      </c>
      <c r="G8113" s="32">
        <v>38329</v>
      </c>
      <c r="H8113" s="31" t="s">
        <v>94</v>
      </c>
      <c r="I8113" s="32">
        <v>8432</v>
      </c>
      <c r="J8113" s="33">
        <v>5</v>
      </c>
      <c r="K8113" s="31" t="s">
        <v>94</v>
      </c>
      <c r="L8113" s="31" t="s">
        <v>95</v>
      </c>
    </row>
    <row r="8114" spans="1:12" ht="45" x14ac:dyDescent="0.2">
      <c r="A8114" t="str">
        <f>VLOOKUP(B8114,StateFIPS!A$2:B$52,2)</f>
        <v>Montana</v>
      </c>
      <c r="B8114">
        <f t="shared" si="129"/>
        <v>30</v>
      </c>
      <c r="C8114" s="31" t="s">
        <v>3168</v>
      </c>
      <c r="D8114" s="31" t="s">
        <v>93</v>
      </c>
      <c r="E8114" s="31" t="s">
        <v>3276</v>
      </c>
      <c r="F8114" s="31" t="s">
        <v>3277</v>
      </c>
      <c r="G8114" s="32">
        <v>75686</v>
      </c>
      <c r="H8114" s="31" t="s">
        <v>94</v>
      </c>
      <c r="I8114" s="32">
        <v>17498</v>
      </c>
      <c r="J8114" s="33">
        <v>4</v>
      </c>
      <c r="K8114" s="31" t="s">
        <v>94</v>
      </c>
      <c r="L8114" s="31" t="s">
        <v>95</v>
      </c>
    </row>
    <row r="8115" spans="1:12" ht="45" x14ac:dyDescent="0.2">
      <c r="A8115" t="str">
        <f>VLOOKUP(B8115,StateFIPS!A$2:B$52,2)</f>
        <v>Michigan</v>
      </c>
      <c r="B8115">
        <f t="shared" si="129"/>
        <v>26</v>
      </c>
      <c r="C8115" s="31" t="s">
        <v>1804</v>
      </c>
      <c r="D8115" s="31" t="s">
        <v>93</v>
      </c>
      <c r="E8115" s="31" t="s">
        <v>3276</v>
      </c>
      <c r="F8115" s="31" t="s">
        <v>3277</v>
      </c>
      <c r="G8115" s="32">
        <v>262382</v>
      </c>
      <c r="H8115" s="31" t="s">
        <v>94</v>
      </c>
      <c r="I8115" s="32">
        <v>61317</v>
      </c>
      <c r="J8115" s="33">
        <v>4</v>
      </c>
      <c r="K8115" s="31" t="s">
        <v>94</v>
      </c>
      <c r="L8115" s="31" t="s">
        <v>95</v>
      </c>
    </row>
    <row r="8116" spans="1:12" ht="45" x14ac:dyDescent="0.2">
      <c r="A8116" t="str">
        <f>VLOOKUP(B8116,StateFIPS!A$2:B$52,2)</f>
        <v>Indiana</v>
      </c>
      <c r="B8116">
        <f t="shared" si="129"/>
        <v>18</v>
      </c>
      <c r="C8116" s="31" t="s">
        <v>1600</v>
      </c>
      <c r="D8116" s="31" t="s">
        <v>93</v>
      </c>
      <c r="E8116" s="31" t="s">
        <v>3276</v>
      </c>
      <c r="F8116" s="31" t="s">
        <v>3277</v>
      </c>
      <c r="G8116" s="32">
        <v>137654</v>
      </c>
      <c r="H8116" s="31" t="s">
        <v>94</v>
      </c>
      <c r="I8116" s="32">
        <v>32095</v>
      </c>
      <c r="J8116" s="33">
        <v>4</v>
      </c>
      <c r="K8116" s="31" t="s">
        <v>94</v>
      </c>
      <c r="L8116" s="31" t="s">
        <v>95</v>
      </c>
    </row>
    <row r="8117" spans="1:12" ht="45" x14ac:dyDescent="0.2">
      <c r="A8117" t="str">
        <f>VLOOKUP(B8117,StateFIPS!A$2:B$52,2)</f>
        <v>Michigan</v>
      </c>
      <c r="B8117">
        <f t="shared" si="129"/>
        <v>26</v>
      </c>
      <c r="C8117" s="31" t="s">
        <v>1807</v>
      </c>
      <c r="D8117" s="31" t="s">
        <v>93</v>
      </c>
      <c r="E8117" s="31" t="s">
        <v>3276</v>
      </c>
      <c r="F8117" s="31" t="s">
        <v>3277</v>
      </c>
      <c r="G8117" s="32">
        <v>20413</v>
      </c>
      <c r="H8117" s="31" t="s">
        <v>94</v>
      </c>
      <c r="I8117" s="32">
        <v>4770</v>
      </c>
      <c r="J8117" s="33">
        <v>4</v>
      </c>
      <c r="K8117" s="31" t="s">
        <v>94</v>
      </c>
      <c r="L8117" s="31" t="s">
        <v>95</v>
      </c>
    </row>
    <row r="8118" spans="1:12" ht="45" x14ac:dyDescent="0.2">
      <c r="A8118" t="str">
        <f>VLOOKUP(B8118,StateFIPS!A$2:B$52,2)</f>
        <v>Montana</v>
      </c>
      <c r="B8118">
        <f t="shared" si="129"/>
        <v>30</v>
      </c>
      <c r="C8118" s="31" t="s">
        <v>2146</v>
      </c>
      <c r="D8118" s="31" t="s">
        <v>93</v>
      </c>
      <c r="E8118" s="31" t="s">
        <v>3276</v>
      </c>
      <c r="F8118" s="31" t="s">
        <v>3277</v>
      </c>
      <c r="G8118" s="32">
        <v>14878</v>
      </c>
      <c r="H8118" s="31" t="s">
        <v>94</v>
      </c>
      <c r="I8118" s="32">
        <v>3440</v>
      </c>
      <c r="J8118" s="33">
        <v>4</v>
      </c>
      <c r="K8118" s="31" t="s">
        <v>94</v>
      </c>
      <c r="L8118" s="31" t="s">
        <v>95</v>
      </c>
    </row>
    <row r="8119" spans="1:12" ht="45" x14ac:dyDescent="0.2">
      <c r="A8119" t="str">
        <f>VLOOKUP(B8119,StateFIPS!A$2:B$52,2)</f>
        <v>Montana</v>
      </c>
      <c r="B8119">
        <f t="shared" si="129"/>
        <v>30</v>
      </c>
      <c r="C8119" s="31" t="s">
        <v>2249</v>
      </c>
      <c r="D8119" s="31" t="s">
        <v>93</v>
      </c>
      <c r="E8119" s="31" t="s">
        <v>3276</v>
      </c>
      <c r="F8119" s="31" t="s">
        <v>3277</v>
      </c>
      <c r="G8119" s="32">
        <v>8610</v>
      </c>
      <c r="H8119" s="31" t="s">
        <v>94</v>
      </c>
      <c r="I8119" s="32">
        <v>1991</v>
      </c>
      <c r="J8119" s="33">
        <v>4</v>
      </c>
      <c r="K8119" s="31" t="s">
        <v>94</v>
      </c>
      <c r="L8119" s="31" t="s">
        <v>95</v>
      </c>
    </row>
    <row r="8120" spans="1:12" ht="45" x14ac:dyDescent="0.2">
      <c r="A8120" t="str">
        <f>VLOOKUP(B8120,StateFIPS!A$2:B$52,2)</f>
        <v>Indiana</v>
      </c>
      <c r="B8120">
        <f t="shared" si="129"/>
        <v>18</v>
      </c>
      <c r="C8120" s="31" t="s">
        <v>231</v>
      </c>
      <c r="D8120" s="31" t="s">
        <v>93</v>
      </c>
      <c r="E8120" s="31" t="s">
        <v>3276</v>
      </c>
      <c r="F8120" s="31" t="s">
        <v>3277</v>
      </c>
      <c r="G8120" s="32">
        <v>97489</v>
      </c>
      <c r="H8120" s="31" t="s">
        <v>94</v>
      </c>
      <c r="I8120" s="32">
        <v>22730</v>
      </c>
      <c r="J8120" s="33">
        <v>4</v>
      </c>
      <c r="K8120" s="31" t="s">
        <v>94</v>
      </c>
      <c r="L8120" s="31" t="s">
        <v>95</v>
      </c>
    </row>
    <row r="8121" spans="1:12" ht="45" x14ac:dyDescent="0.2">
      <c r="A8121" t="str">
        <f>VLOOKUP(B8121,StateFIPS!A$2:B$52,2)</f>
        <v>Kansas</v>
      </c>
      <c r="B8121">
        <f t="shared" si="129"/>
        <v>20</v>
      </c>
      <c r="C8121" s="31" t="s">
        <v>1580</v>
      </c>
      <c r="D8121" s="31" t="s">
        <v>93</v>
      </c>
      <c r="E8121" s="31" t="s">
        <v>3276</v>
      </c>
      <c r="F8121" s="31" t="s">
        <v>3277</v>
      </c>
      <c r="G8121" s="32">
        <v>7174</v>
      </c>
      <c r="H8121" s="31" t="s">
        <v>94</v>
      </c>
      <c r="I8121" s="32">
        <v>1578</v>
      </c>
      <c r="J8121" s="33">
        <v>5</v>
      </c>
      <c r="K8121" s="31" t="s">
        <v>94</v>
      </c>
      <c r="L8121" s="31" t="s">
        <v>95</v>
      </c>
    </row>
    <row r="8122" spans="1:12" ht="45" x14ac:dyDescent="0.2">
      <c r="A8122" t="str">
        <f>VLOOKUP(B8122,StateFIPS!A$2:B$52,2)</f>
        <v>Indiana</v>
      </c>
      <c r="B8122">
        <f t="shared" si="129"/>
        <v>18</v>
      </c>
      <c r="C8122" s="31" t="s">
        <v>1607</v>
      </c>
      <c r="D8122" s="31" t="s">
        <v>93</v>
      </c>
      <c r="E8122" s="31" t="s">
        <v>3276</v>
      </c>
      <c r="F8122" s="31" t="s">
        <v>3277</v>
      </c>
      <c r="G8122" s="32">
        <v>68622</v>
      </c>
      <c r="H8122" s="31" t="s">
        <v>94</v>
      </c>
      <c r="I8122" s="32">
        <v>16000</v>
      </c>
      <c r="J8122" s="33">
        <v>4</v>
      </c>
      <c r="K8122" s="31" t="s">
        <v>94</v>
      </c>
      <c r="L8122" s="31" t="s">
        <v>95</v>
      </c>
    </row>
    <row r="8123" spans="1:12" ht="45" x14ac:dyDescent="0.2">
      <c r="A8123" t="str">
        <f>VLOOKUP(B8123,StateFIPS!A$2:B$52,2)</f>
        <v>Montana</v>
      </c>
      <c r="B8123">
        <f t="shared" si="129"/>
        <v>30</v>
      </c>
      <c r="C8123" s="31" t="s">
        <v>3166</v>
      </c>
      <c r="D8123" s="31" t="s">
        <v>93</v>
      </c>
      <c r="E8123" s="31" t="s">
        <v>3276</v>
      </c>
      <c r="F8123" s="31" t="s">
        <v>3277</v>
      </c>
      <c r="G8123" s="32">
        <v>8509</v>
      </c>
      <c r="H8123" s="31" t="s">
        <v>94</v>
      </c>
      <c r="I8123" s="32">
        <v>1967</v>
      </c>
      <c r="J8123" s="33">
        <v>4</v>
      </c>
      <c r="K8123" s="31" t="s">
        <v>94</v>
      </c>
      <c r="L8123" s="31" t="s">
        <v>95</v>
      </c>
    </row>
    <row r="8124" spans="1:12" ht="45" x14ac:dyDescent="0.2">
      <c r="A8124" t="str">
        <f>VLOOKUP(B8124,StateFIPS!A$2:B$52,2)</f>
        <v>Kansas</v>
      </c>
      <c r="B8124">
        <f t="shared" si="129"/>
        <v>20</v>
      </c>
      <c r="C8124" s="31" t="s">
        <v>1577</v>
      </c>
      <c r="D8124" s="31" t="s">
        <v>93</v>
      </c>
      <c r="E8124" s="31" t="s">
        <v>3276</v>
      </c>
      <c r="F8124" s="31" t="s">
        <v>3277</v>
      </c>
      <c r="G8124" s="32">
        <v>32934</v>
      </c>
      <c r="H8124" s="31" t="s">
        <v>94</v>
      </c>
      <c r="I8124" s="32">
        <v>7245</v>
      </c>
      <c r="J8124" s="33">
        <v>5</v>
      </c>
      <c r="K8124" s="31" t="s">
        <v>94</v>
      </c>
      <c r="L8124" s="31" t="s">
        <v>95</v>
      </c>
    </row>
    <row r="8125" spans="1:12" ht="45" x14ac:dyDescent="0.2">
      <c r="A8125" t="str">
        <f>VLOOKUP(B8125,StateFIPS!A$2:B$52,2)</f>
        <v>Kansas</v>
      </c>
      <c r="B8125">
        <f t="shared" si="129"/>
        <v>20</v>
      </c>
      <c r="C8125" s="31" t="s">
        <v>1582</v>
      </c>
      <c r="D8125" s="31" t="s">
        <v>93</v>
      </c>
      <c r="E8125" s="31" t="s">
        <v>3276</v>
      </c>
      <c r="F8125" s="31" t="s">
        <v>3277</v>
      </c>
      <c r="G8125" s="32">
        <v>7452</v>
      </c>
      <c r="H8125" s="31" t="s">
        <v>94</v>
      </c>
      <c r="I8125" s="32">
        <v>1639</v>
      </c>
      <c r="J8125" s="33">
        <v>5</v>
      </c>
      <c r="K8125" s="31" t="s">
        <v>94</v>
      </c>
      <c r="L8125" s="31" t="s">
        <v>95</v>
      </c>
    </row>
    <row r="8126" spans="1:12" ht="45" x14ac:dyDescent="0.2">
      <c r="A8126" t="str">
        <f>VLOOKUP(B8126,StateFIPS!A$2:B$52,2)</f>
        <v>Montana</v>
      </c>
      <c r="B8126">
        <f t="shared" si="129"/>
        <v>30</v>
      </c>
      <c r="C8126" s="31" t="s">
        <v>1245</v>
      </c>
      <c r="D8126" s="31" t="s">
        <v>93</v>
      </c>
      <c r="E8126" s="31" t="s">
        <v>3276</v>
      </c>
      <c r="F8126" s="31" t="s">
        <v>3277</v>
      </c>
      <c r="G8126" s="32">
        <v>18314</v>
      </c>
      <c r="H8126" s="31" t="s">
        <v>94</v>
      </c>
      <c r="I8126" s="32">
        <v>4234</v>
      </c>
      <c r="J8126" s="33">
        <v>4</v>
      </c>
      <c r="K8126" s="31" t="s">
        <v>94</v>
      </c>
      <c r="L8126" s="31" t="s">
        <v>95</v>
      </c>
    </row>
    <row r="8127" spans="1:12" ht="45" x14ac:dyDescent="0.2">
      <c r="A8127" t="str">
        <f>VLOOKUP(B8127,StateFIPS!A$2:B$52,2)</f>
        <v>Michigan</v>
      </c>
      <c r="B8127">
        <f t="shared" si="129"/>
        <v>26</v>
      </c>
      <c r="C8127" s="31" t="s">
        <v>1810</v>
      </c>
      <c r="D8127" s="31" t="s">
        <v>93</v>
      </c>
      <c r="E8127" s="31" t="s">
        <v>3276</v>
      </c>
      <c r="F8127" s="31" t="s">
        <v>3277</v>
      </c>
      <c r="G8127" s="32">
        <v>25490</v>
      </c>
      <c r="H8127" s="31" t="s">
        <v>94</v>
      </c>
      <c r="I8127" s="32">
        <v>5957</v>
      </c>
      <c r="J8127" s="33">
        <v>4</v>
      </c>
      <c r="K8127" s="31" t="s">
        <v>94</v>
      </c>
      <c r="L8127" s="31" t="s">
        <v>95</v>
      </c>
    </row>
    <row r="8128" spans="1:12" ht="45" x14ac:dyDescent="0.2">
      <c r="A8128" t="str">
        <f>VLOOKUP(B8128,StateFIPS!A$2:B$52,2)</f>
        <v>Indiana</v>
      </c>
      <c r="B8128">
        <f t="shared" si="129"/>
        <v>18</v>
      </c>
      <c r="C8128" s="31" t="s">
        <v>2033</v>
      </c>
      <c r="D8128" s="31" t="s">
        <v>93</v>
      </c>
      <c r="E8128" s="31" t="s">
        <v>3276</v>
      </c>
      <c r="F8128" s="31" t="s">
        <v>3277</v>
      </c>
      <c r="G8128" s="32">
        <v>85182</v>
      </c>
      <c r="H8128" s="31" t="s">
        <v>94</v>
      </c>
      <c r="I8128" s="32">
        <v>19861</v>
      </c>
      <c r="J8128" s="33">
        <v>4</v>
      </c>
      <c r="K8128" s="31" t="s">
        <v>94</v>
      </c>
      <c r="L8128" s="31" t="s">
        <v>95</v>
      </c>
    </row>
    <row r="8129" spans="1:12" ht="45" x14ac:dyDescent="0.2">
      <c r="A8129" t="str">
        <f>VLOOKUP(B8129,StateFIPS!A$2:B$52,2)</f>
        <v>Montana</v>
      </c>
      <c r="B8129">
        <f t="shared" si="129"/>
        <v>30</v>
      </c>
      <c r="C8129" s="31" t="s">
        <v>1243</v>
      </c>
      <c r="D8129" s="31" t="s">
        <v>93</v>
      </c>
      <c r="E8129" s="31" t="s">
        <v>3276</v>
      </c>
      <c r="F8129" s="31" t="s">
        <v>3277</v>
      </c>
      <c r="G8129" s="32">
        <v>11603</v>
      </c>
      <c r="H8129" s="31" t="s">
        <v>94</v>
      </c>
      <c r="I8129" s="32">
        <v>2682</v>
      </c>
      <c r="J8129" s="33">
        <v>4</v>
      </c>
      <c r="K8129" s="31" t="s">
        <v>94</v>
      </c>
      <c r="L8129" s="31" t="s">
        <v>95</v>
      </c>
    </row>
    <row r="8130" spans="1:12" ht="45" x14ac:dyDescent="0.2">
      <c r="A8130" t="str">
        <f>VLOOKUP(B8130,StateFIPS!A$2:B$52,2)</f>
        <v>Kansas</v>
      </c>
      <c r="B8130">
        <f t="shared" si="129"/>
        <v>20</v>
      </c>
      <c r="C8130" s="31" t="s">
        <v>1583</v>
      </c>
      <c r="D8130" s="31" t="s">
        <v>93</v>
      </c>
      <c r="E8130" s="31" t="s">
        <v>3276</v>
      </c>
      <c r="F8130" s="31" t="s">
        <v>3277</v>
      </c>
      <c r="G8130" s="32">
        <v>32934</v>
      </c>
      <c r="H8130" s="31" t="s">
        <v>94</v>
      </c>
      <c r="I8130" s="32">
        <v>7245</v>
      </c>
      <c r="J8130" s="33">
        <v>5</v>
      </c>
      <c r="K8130" s="31" t="s">
        <v>94</v>
      </c>
      <c r="L8130" s="31" t="s">
        <v>95</v>
      </c>
    </row>
    <row r="8131" spans="1:12" ht="45" x14ac:dyDescent="0.2">
      <c r="A8131" t="str">
        <f>VLOOKUP(B8131,StateFIPS!A$2:B$52,2)</f>
        <v>Montana</v>
      </c>
      <c r="B8131">
        <f t="shared" ref="B8131:B8194" si="130">VALUE(LEFT(C8131,2))</f>
        <v>30</v>
      </c>
      <c r="C8131" s="31" t="s">
        <v>2166</v>
      </c>
      <c r="D8131" s="31" t="s">
        <v>93</v>
      </c>
      <c r="E8131" s="31" t="s">
        <v>3276</v>
      </c>
      <c r="F8131" s="31" t="s">
        <v>3277</v>
      </c>
      <c r="G8131" s="32">
        <v>66958</v>
      </c>
      <c r="H8131" s="31" t="s">
        <v>94</v>
      </c>
      <c r="I8131" s="32">
        <v>15480</v>
      </c>
      <c r="J8131" s="33">
        <v>4</v>
      </c>
      <c r="K8131" s="31" t="s">
        <v>94</v>
      </c>
      <c r="L8131" s="31" t="s">
        <v>95</v>
      </c>
    </row>
    <row r="8132" spans="1:12" ht="45" x14ac:dyDescent="0.2">
      <c r="A8132" t="str">
        <f>VLOOKUP(B8132,StateFIPS!A$2:B$52,2)</f>
        <v>Indiana</v>
      </c>
      <c r="B8132">
        <f t="shared" si="130"/>
        <v>18</v>
      </c>
      <c r="C8132" s="31" t="s">
        <v>1605</v>
      </c>
      <c r="D8132" s="31" t="s">
        <v>93</v>
      </c>
      <c r="E8132" s="31" t="s">
        <v>3276</v>
      </c>
      <c r="F8132" s="31" t="s">
        <v>3277</v>
      </c>
      <c r="G8132" s="32">
        <v>284152</v>
      </c>
      <c r="H8132" s="31" t="s">
        <v>94</v>
      </c>
      <c r="I8132" s="32">
        <v>66252</v>
      </c>
      <c r="J8132" s="33">
        <v>4</v>
      </c>
      <c r="K8132" s="31" t="s">
        <v>94</v>
      </c>
      <c r="L8132" s="31" t="s">
        <v>95</v>
      </c>
    </row>
    <row r="8133" spans="1:12" ht="45" x14ac:dyDescent="0.2">
      <c r="A8133" t="str">
        <f>VLOOKUP(B8133,StateFIPS!A$2:B$52,2)</f>
        <v>Michigan</v>
      </c>
      <c r="B8133">
        <f t="shared" si="130"/>
        <v>26</v>
      </c>
      <c r="C8133" s="31" t="s">
        <v>1812</v>
      </c>
      <c r="D8133" s="31" t="s">
        <v>93</v>
      </c>
      <c r="E8133" s="31" t="s">
        <v>3276</v>
      </c>
      <c r="F8133" s="31" t="s">
        <v>3277</v>
      </c>
      <c r="G8133" s="32">
        <v>28888</v>
      </c>
      <c r="H8133" s="31" t="s">
        <v>94</v>
      </c>
      <c r="I8133" s="32">
        <v>6751</v>
      </c>
      <c r="J8133" s="33">
        <v>4</v>
      </c>
      <c r="K8133" s="31" t="s">
        <v>94</v>
      </c>
      <c r="L8133" s="31" t="s">
        <v>95</v>
      </c>
    </row>
    <row r="8134" spans="1:12" ht="45" x14ac:dyDescent="0.2">
      <c r="A8134" t="str">
        <f>VLOOKUP(B8134,StateFIPS!A$2:B$52,2)</f>
        <v>Michigan</v>
      </c>
      <c r="B8134">
        <f t="shared" si="130"/>
        <v>26</v>
      </c>
      <c r="C8134" s="31" t="s">
        <v>1813</v>
      </c>
      <c r="D8134" s="31" t="s">
        <v>93</v>
      </c>
      <c r="E8134" s="31" t="s">
        <v>3276</v>
      </c>
      <c r="F8134" s="31" t="s">
        <v>3277</v>
      </c>
      <c r="G8134" s="32">
        <v>164034</v>
      </c>
      <c r="H8134" s="31" t="s">
        <v>94</v>
      </c>
      <c r="I8134" s="32">
        <v>38334</v>
      </c>
      <c r="J8134" s="33">
        <v>4</v>
      </c>
      <c r="K8134" s="31" t="s">
        <v>94</v>
      </c>
      <c r="L8134" s="31" t="s">
        <v>95</v>
      </c>
    </row>
    <row r="8135" spans="1:12" ht="45" x14ac:dyDescent="0.2">
      <c r="A8135" t="str">
        <f>VLOOKUP(B8135,StateFIPS!A$2:B$52,2)</f>
        <v>Indiana</v>
      </c>
      <c r="B8135">
        <f t="shared" si="130"/>
        <v>18</v>
      </c>
      <c r="C8135" s="31" t="s">
        <v>3188</v>
      </c>
      <c r="D8135" s="31" t="s">
        <v>93</v>
      </c>
      <c r="E8135" s="31" t="s">
        <v>3276</v>
      </c>
      <c r="F8135" s="31" t="s">
        <v>3277</v>
      </c>
      <c r="G8135" s="32">
        <v>63741</v>
      </c>
      <c r="H8135" s="31" t="s">
        <v>94</v>
      </c>
      <c r="I8135" s="32">
        <v>14862</v>
      </c>
      <c r="J8135" s="33">
        <v>4</v>
      </c>
      <c r="K8135" s="31" t="s">
        <v>94</v>
      </c>
      <c r="L8135" s="31" t="s">
        <v>95</v>
      </c>
    </row>
    <row r="8136" spans="1:12" ht="45" x14ac:dyDescent="0.2">
      <c r="A8136" t="str">
        <f>VLOOKUP(B8136,StateFIPS!A$2:B$52,2)</f>
        <v>Michigan</v>
      </c>
      <c r="B8136">
        <f t="shared" si="130"/>
        <v>26</v>
      </c>
      <c r="C8136" s="31" t="s">
        <v>1823</v>
      </c>
      <c r="D8136" s="31" t="s">
        <v>93</v>
      </c>
      <c r="E8136" s="31" t="s">
        <v>3276</v>
      </c>
      <c r="F8136" s="31" t="s">
        <v>3277</v>
      </c>
      <c r="G8136" s="32">
        <v>62800</v>
      </c>
      <c r="H8136" s="31" t="s">
        <v>94</v>
      </c>
      <c r="I8136" s="32">
        <v>14676</v>
      </c>
      <c r="J8136" s="33">
        <v>4</v>
      </c>
      <c r="K8136" s="31" t="s">
        <v>94</v>
      </c>
      <c r="L8136" s="31" t="s">
        <v>95</v>
      </c>
    </row>
    <row r="8137" spans="1:12" ht="45" x14ac:dyDescent="0.2">
      <c r="A8137" t="str">
        <f>VLOOKUP(B8137,StateFIPS!A$2:B$52,2)</f>
        <v>Michigan</v>
      </c>
      <c r="B8137">
        <f t="shared" si="130"/>
        <v>26</v>
      </c>
      <c r="C8137" s="31" t="s">
        <v>1798</v>
      </c>
      <c r="D8137" s="31" t="s">
        <v>93</v>
      </c>
      <c r="E8137" s="31" t="s">
        <v>3276</v>
      </c>
      <c r="F8137" s="31" t="s">
        <v>3277</v>
      </c>
      <c r="G8137" s="32">
        <v>9708</v>
      </c>
      <c r="H8137" s="31" t="s">
        <v>94</v>
      </c>
      <c r="I8137" s="32">
        <v>2269</v>
      </c>
      <c r="J8137" s="33">
        <v>4</v>
      </c>
      <c r="K8137" s="31" t="s">
        <v>94</v>
      </c>
      <c r="L8137" s="31" t="s">
        <v>95</v>
      </c>
    </row>
    <row r="8138" spans="1:12" ht="45" x14ac:dyDescent="0.2">
      <c r="A8138" t="str">
        <f>VLOOKUP(B8138,StateFIPS!A$2:B$52,2)</f>
        <v>Kansas</v>
      </c>
      <c r="B8138">
        <f t="shared" si="130"/>
        <v>20</v>
      </c>
      <c r="C8138" s="31" t="s">
        <v>2695</v>
      </c>
      <c r="D8138" s="31" t="s">
        <v>93</v>
      </c>
      <c r="E8138" s="31" t="s">
        <v>3276</v>
      </c>
      <c r="F8138" s="31" t="s">
        <v>3277</v>
      </c>
      <c r="G8138" s="32">
        <v>32934</v>
      </c>
      <c r="H8138" s="31" t="s">
        <v>94</v>
      </c>
      <c r="I8138" s="32">
        <v>7245</v>
      </c>
      <c r="J8138" s="33">
        <v>5</v>
      </c>
      <c r="K8138" s="31" t="s">
        <v>94</v>
      </c>
      <c r="L8138" s="31" t="s">
        <v>95</v>
      </c>
    </row>
    <row r="8139" spans="1:12" ht="45" x14ac:dyDescent="0.2">
      <c r="A8139" t="str">
        <f>VLOOKUP(B8139,StateFIPS!A$2:B$52,2)</f>
        <v>Michigan</v>
      </c>
      <c r="B8139">
        <f t="shared" si="130"/>
        <v>26</v>
      </c>
      <c r="C8139" s="31" t="s">
        <v>1730</v>
      </c>
      <c r="D8139" s="31" t="s">
        <v>93</v>
      </c>
      <c r="E8139" s="31" t="s">
        <v>3276</v>
      </c>
      <c r="F8139" s="31" t="s">
        <v>3277</v>
      </c>
      <c r="G8139" s="32">
        <v>65436</v>
      </c>
      <c r="H8139" s="31" t="s">
        <v>94</v>
      </c>
      <c r="I8139" s="32">
        <v>15292</v>
      </c>
      <c r="J8139" s="33">
        <v>4</v>
      </c>
      <c r="K8139" s="31" t="s">
        <v>94</v>
      </c>
      <c r="L8139" s="31" t="s">
        <v>95</v>
      </c>
    </row>
    <row r="8140" spans="1:12" ht="45" x14ac:dyDescent="0.2">
      <c r="A8140" t="str">
        <f>VLOOKUP(B8140,StateFIPS!A$2:B$52,2)</f>
        <v>Montana</v>
      </c>
      <c r="B8140">
        <f t="shared" si="130"/>
        <v>30</v>
      </c>
      <c r="C8140" s="31" t="s">
        <v>3181</v>
      </c>
      <c r="D8140" s="31" t="s">
        <v>93</v>
      </c>
      <c r="E8140" s="31" t="s">
        <v>3276</v>
      </c>
      <c r="F8140" s="31" t="s">
        <v>3277</v>
      </c>
      <c r="G8140" s="32">
        <v>31330</v>
      </c>
      <c r="H8140" s="31" t="s">
        <v>94</v>
      </c>
      <c r="I8140" s="32">
        <v>7243</v>
      </c>
      <c r="J8140" s="33">
        <v>4</v>
      </c>
      <c r="K8140" s="31" t="s">
        <v>94</v>
      </c>
      <c r="L8140" s="31" t="s">
        <v>95</v>
      </c>
    </row>
    <row r="8141" spans="1:12" ht="45" x14ac:dyDescent="0.2">
      <c r="A8141" t="str">
        <f>VLOOKUP(B8141,StateFIPS!A$2:B$52,2)</f>
        <v>Indiana</v>
      </c>
      <c r="B8141">
        <f t="shared" si="130"/>
        <v>18</v>
      </c>
      <c r="C8141" s="31" t="s">
        <v>1591</v>
      </c>
      <c r="D8141" s="31" t="s">
        <v>93</v>
      </c>
      <c r="E8141" s="31" t="s">
        <v>3276</v>
      </c>
      <c r="F8141" s="31" t="s">
        <v>3277</v>
      </c>
      <c r="G8141" s="32">
        <v>39237</v>
      </c>
      <c r="H8141" s="31" t="s">
        <v>94</v>
      </c>
      <c r="I8141" s="32">
        <v>9148</v>
      </c>
      <c r="J8141" s="33">
        <v>4</v>
      </c>
      <c r="K8141" s="31" t="s">
        <v>94</v>
      </c>
      <c r="L8141" s="31" t="s">
        <v>95</v>
      </c>
    </row>
    <row r="8142" spans="1:12" ht="45" x14ac:dyDescent="0.2">
      <c r="A8142" t="str">
        <f>VLOOKUP(B8142,StateFIPS!A$2:B$52,2)</f>
        <v>Michigan</v>
      </c>
      <c r="B8142">
        <f t="shared" si="130"/>
        <v>26</v>
      </c>
      <c r="C8142" s="31" t="s">
        <v>1767</v>
      </c>
      <c r="D8142" s="31" t="s">
        <v>93</v>
      </c>
      <c r="E8142" s="31" t="s">
        <v>3276</v>
      </c>
      <c r="F8142" s="31" t="s">
        <v>3277</v>
      </c>
      <c r="G8142" s="32">
        <v>64037</v>
      </c>
      <c r="H8142" s="31" t="s">
        <v>94</v>
      </c>
      <c r="I8142" s="32">
        <v>14965</v>
      </c>
      <c r="J8142" s="33">
        <v>4</v>
      </c>
      <c r="K8142" s="31" t="s">
        <v>94</v>
      </c>
      <c r="L8142" s="31" t="s">
        <v>95</v>
      </c>
    </row>
    <row r="8143" spans="1:12" ht="45" x14ac:dyDescent="0.2">
      <c r="A8143" t="str">
        <f>VLOOKUP(B8143,StateFIPS!A$2:B$52,2)</f>
        <v>Montana</v>
      </c>
      <c r="B8143">
        <f t="shared" si="130"/>
        <v>30</v>
      </c>
      <c r="C8143" s="31" t="s">
        <v>3177</v>
      </c>
      <c r="D8143" s="31" t="s">
        <v>93</v>
      </c>
      <c r="E8143" s="31" t="s">
        <v>3276</v>
      </c>
      <c r="F8143" s="31" t="s">
        <v>3277</v>
      </c>
      <c r="G8143" s="32">
        <v>54468</v>
      </c>
      <c r="H8143" s="31" t="s">
        <v>94</v>
      </c>
      <c r="I8143" s="32">
        <v>12593</v>
      </c>
      <c r="J8143" s="33">
        <v>4</v>
      </c>
      <c r="K8143" s="31" t="s">
        <v>94</v>
      </c>
      <c r="L8143" s="31" t="s">
        <v>95</v>
      </c>
    </row>
    <row r="8144" spans="1:12" ht="45" x14ac:dyDescent="0.2">
      <c r="A8144" t="str">
        <f>VLOOKUP(B8144,StateFIPS!A$2:B$52,2)</f>
        <v>Indiana</v>
      </c>
      <c r="B8144">
        <f t="shared" si="130"/>
        <v>18</v>
      </c>
      <c r="C8144" s="31" t="s">
        <v>229</v>
      </c>
      <c r="D8144" s="31" t="s">
        <v>93</v>
      </c>
      <c r="E8144" s="31" t="s">
        <v>3276</v>
      </c>
      <c r="F8144" s="31" t="s">
        <v>3277</v>
      </c>
      <c r="G8144" s="32">
        <v>34937</v>
      </c>
      <c r="H8144" s="31" t="s">
        <v>94</v>
      </c>
      <c r="I8144" s="32">
        <v>8146</v>
      </c>
      <c r="J8144" s="33">
        <v>4</v>
      </c>
      <c r="K8144" s="31" t="s">
        <v>94</v>
      </c>
      <c r="L8144" s="31" t="s">
        <v>95</v>
      </c>
    </row>
    <row r="8145" spans="1:12" ht="45" x14ac:dyDescent="0.2">
      <c r="A8145" t="str">
        <f>VLOOKUP(B8145,StateFIPS!A$2:B$52,2)</f>
        <v>Kansas</v>
      </c>
      <c r="B8145">
        <f t="shared" si="130"/>
        <v>20</v>
      </c>
      <c r="C8145" s="31" t="s">
        <v>1533</v>
      </c>
      <c r="D8145" s="31" t="s">
        <v>93</v>
      </c>
      <c r="E8145" s="31" t="s">
        <v>3276</v>
      </c>
      <c r="F8145" s="31" t="s">
        <v>3277</v>
      </c>
      <c r="G8145" s="32">
        <v>4598</v>
      </c>
      <c r="H8145" s="31" t="s">
        <v>94</v>
      </c>
      <c r="I8145" s="32">
        <v>1011</v>
      </c>
      <c r="J8145" s="33">
        <v>5</v>
      </c>
      <c r="K8145" s="31" t="s">
        <v>94</v>
      </c>
      <c r="L8145" s="31" t="s">
        <v>95</v>
      </c>
    </row>
    <row r="8146" spans="1:12" ht="45" x14ac:dyDescent="0.2">
      <c r="A8146" t="str">
        <f>VLOOKUP(B8146,StateFIPS!A$2:B$52,2)</f>
        <v>Montana</v>
      </c>
      <c r="B8146">
        <f t="shared" si="130"/>
        <v>30</v>
      </c>
      <c r="C8146" s="31" t="s">
        <v>3197</v>
      </c>
      <c r="D8146" s="31" t="s">
        <v>93</v>
      </c>
      <c r="E8146" s="31" t="s">
        <v>3276</v>
      </c>
      <c r="F8146" s="31" t="s">
        <v>3277</v>
      </c>
      <c r="G8146" s="32">
        <v>66877</v>
      </c>
      <c r="H8146" s="31" t="s">
        <v>94</v>
      </c>
      <c r="I8146" s="32">
        <v>15461</v>
      </c>
      <c r="J8146" s="33">
        <v>4</v>
      </c>
      <c r="K8146" s="31" t="s">
        <v>94</v>
      </c>
      <c r="L8146" s="31" t="s">
        <v>95</v>
      </c>
    </row>
    <row r="8147" spans="1:12" ht="45" x14ac:dyDescent="0.2">
      <c r="A8147" t="str">
        <f>VLOOKUP(B8147,StateFIPS!A$2:B$52,2)</f>
        <v>Michigan</v>
      </c>
      <c r="B8147">
        <f t="shared" si="130"/>
        <v>26</v>
      </c>
      <c r="C8147" s="31" t="s">
        <v>1797</v>
      </c>
      <c r="D8147" s="31" t="s">
        <v>93</v>
      </c>
      <c r="E8147" s="31" t="s">
        <v>3276</v>
      </c>
      <c r="F8147" s="31" t="s">
        <v>3277</v>
      </c>
      <c r="G8147" s="32">
        <v>13443</v>
      </c>
      <c r="H8147" s="31" t="s">
        <v>94</v>
      </c>
      <c r="I8147" s="32">
        <v>3141</v>
      </c>
      <c r="J8147" s="33">
        <v>4</v>
      </c>
      <c r="K8147" s="31" t="s">
        <v>94</v>
      </c>
      <c r="L8147" s="31" t="s">
        <v>95</v>
      </c>
    </row>
    <row r="8148" spans="1:12" ht="45" x14ac:dyDescent="0.2">
      <c r="A8148" t="str">
        <f>VLOOKUP(B8148,StateFIPS!A$2:B$52,2)</f>
        <v>Montana</v>
      </c>
      <c r="B8148">
        <f t="shared" si="130"/>
        <v>30</v>
      </c>
      <c r="C8148" s="31" t="s">
        <v>3190</v>
      </c>
      <c r="D8148" s="31" t="s">
        <v>93</v>
      </c>
      <c r="E8148" s="31" t="s">
        <v>3276</v>
      </c>
      <c r="F8148" s="31" t="s">
        <v>3277</v>
      </c>
      <c r="G8148" s="32">
        <v>14840</v>
      </c>
      <c r="H8148" s="31" t="s">
        <v>94</v>
      </c>
      <c r="I8148" s="32">
        <v>3431</v>
      </c>
      <c r="J8148" s="33">
        <v>4</v>
      </c>
      <c r="K8148" s="31" t="s">
        <v>94</v>
      </c>
      <c r="L8148" s="31" t="s">
        <v>95</v>
      </c>
    </row>
    <row r="8149" spans="1:12" ht="45" x14ac:dyDescent="0.2">
      <c r="A8149" t="str">
        <f>VLOOKUP(B8149,StateFIPS!A$2:B$52,2)</f>
        <v>Michigan</v>
      </c>
      <c r="B8149">
        <f t="shared" si="130"/>
        <v>26</v>
      </c>
      <c r="C8149" s="31" t="s">
        <v>1803</v>
      </c>
      <c r="D8149" s="31" t="s">
        <v>93</v>
      </c>
      <c r="E8149" s="31" t="s">
        <v>3276</v>
      </c>
      <c r="F8149" s="31" t="s">
        <v>3277</v>
      </c>
      <c r="G8149" s="32">
        <v>117185</v>
      </c>
      <c r="H8149" s="31" t="s">
        <v>94</v>
      </c>
      <c r="I8149" s="32">
        <v>27386</v>
      </c>
      <c r="J8149" s="33">
        <v>4</v>
      </c>
      <c r="K8149" s="31" t="s">
        <v>94</v>
      </c>
      <c r="L8149" s="31" t="s">
        <v>95</v>
      </c>
    </row>
    <row r="8150" spans="1:12" ht="45" x14ac:dyDescent="0.2">
      <c r="A8150" t="str">
        <f>VLOOKUP(B8150,StateFIPS!A$2:B$52,2)</f>
        <v>Kansas</v>
      </c>
      <c r="B8150">
        <f t="shared" si="130"/>
        <v>20</v>
      </c>
      <c r="C8150" s="31" t="s">
        <v>1586</v>
      </c>
      <c r="D8150" s="31" t="s">
        <v>93</v>
      </c>
      <c r="E8150" s="31" t="s">
        <v>3276</v>
      </c>
      <c r="F8150" s="31" t="s">
        <v>3277</v>
      </c>
      <c r="G8150" s="32">
        <v>5938</v>
      </c>
      <c r="H8150" s="31" t="s">
        <v>94</v>
      </c>
      <c r="I8150" s="32">
        <v>1306</v>
      </c>
      <c r="J8150" s="33">
        <v>5</v>
      </c>
      <c r="K8150" s="31" t="s">
        <v>94</v>
      </c>
      <c r="L8150" s="31" t="s">
        <v>95</v>
      </c>
    </row>
    <row r="8151" spans="1:12" ht="45" x14ac:dyDescent="0.2">
      <c r="A8151" t="str">
        <f>VLOOKUP(B8151,StateFIPS!A$2:B$52,2)</f>
        <v>South Carolina</v>
      </c>
      <c r="B8151">
        <f t="shared" si="130"/>
        <v>45</v>
      </c>
      <c r="C8151" s="31" t="s">
        <v>2699</v>
      </c>
      <c r="D8151" s="31" t="s">
        <v>93</v>
      </c>
      <c r="E8151" s="31" t="s">
        <v>3276</v>
      </c>
      <c r="F8151" s="31" t="s">
        <v>3277</v>
      </c>
      <c r="G8151" s="32">
        <v>2199</v>
      </c>
      <c r="H8151" s="31" t="s">
        <v>94</v>
      </c>
      <c r="I8151" s="32">
        <v>466</v>
      </c>
      <c r="J8151" s="33">
        <v>5</v>
      </c>
      <c r="K8151" s="31" t="s">
        <v>94</v>
      </c>
      <c r="L8151" s="31" t="s">
        <v>95</v>
      </c>
    </row>
    <row r="8152" spans="1:12" ht="45" x14ac:dyDescent="0.2">
      <c r="A8152" t="str">
        <f>VLOOKUP(B8152,StateFIPS!A$2:B$52,2)</f>
        <v>Montana</v>
      </c>
      <c r="B8152">
        <f t="shared" si="130"/>
        <v>30</v>
      </c>
      <c r="C8152" s="31" t="s">
        <v>1221</v>
      </c>
      <c r="D8152" s="31" t="s">
        <v>93</v>
      </c>
      <c r="E8152" s="31" t="s">
        <v>3276</v>
      </c>
      <c r="F8152" s="31" t="s">
        <v>3277</v>
      </c>
      <c r="G8152" s="32">
        <v>68376</v>
      </c>
      <c r="H8152" s="31" t="s">
        <v>94</v>
      </c>
      <c r="I8152" s="32">
        <v>15808</v>
      </c>
      <c r="J8152" s="33">
        <v>4</v>
      </c>
      <c r="K8152" s="31" t="s">
        <v>94</v>
      </c>
      <c r="L8152" s="31" t="s">
        <v>95</v>
      </c>
    </row>
    <row r="8153" spans="1:12" ht="45" x14ac:dyDescent="0.2">
      <c r="A8153" t="str">
        <f>VLOOKUP(B8153,StateFIPS!A$2:B$52,2)</f>
        <v>Indiana</v>
      </c>
      <c r="B8153">
        <f t="shared" si="130"/>
        <v>18</v>
      </c>
      <c r="C8153" s="31" t="s">
        <v>1595</v>
      </c>
      <c r="D8153" s="31" t="s">
        <v>93</v>
      </c>
      <c r="E8153" s="31" t="s">
        <v>3276</v>
      </c>
      <c r="F8153" s="31" t="s">
        <v>3277</v>
      </c>
      <c r="G8153" s="32">
        <v>76126</v>
      </c>
      <c r="H8153" s="31" t="s">
        <v>94</v>
      </c>
      <c r="I8153" s="32">
        <v>17749</v>
      </c>
      <c r="J8153" s="33">
        <v>4</v>
      </c>
      <c r="K8153" s="31" t="s">
        <v>94</v>
      </c>
      <c r="L8153" s="31" t="s">
        <v>95</v>
      </c>
    </row>
    <row r="8154" spans="1:12" ht="45" x14ac:dyDescent="0.2">
      <c r="A8154" t="str">
        <f>VLOOKUP(B8154,StateFIPS!A$2:B$52,2)</f>
        <v>Michigan</v>
      </c>
      <c r="B8154">
        <f t="shared" si="130"/>
        <v>26</v>
      </c>
      <c r="C8154" s="31" t="s">
        <v>1800</v>
      </c>
      <c r="D8154" s="31" t="s">
        <v>93</v>
      </c>
      <c r="E8154" s="31" t="s">
        <v>3276</v>
      </c>
      <c r="F8154" s="31" t="s">
        <v>3277</v>
      </c>
      <c r="G8154" s="32">
        <v>10238</v>
      </c>
      <c r="H8154" s="31" t="s">
        <v>94</v>
      </c>
      <c r="I8154" s="32">
        <v>2393</v>
      </c>
      <c r="J8154" s="33">
        <v>4</v>
      </c>
      <c r="K8154" s="31" t="s">
        <v>94</v>
      </c>
      <c r="L8154" s="31" t="s">
        <v>95</v>
      </c>
    </row>
    <row r="8155" spans="1:12" ht="45" x14ac:dyDescent="0.2">
      <c r="A8155" t="str">
        <f>VLOOKUP(B8155,StateFIPS!A$2:B$52,2)</f>
        <v>Montana</v>
      </c>
      <c r="B8155">
        <f t="shared" si="130"/>
        <v>30</v>
      </c>
      <c r="C8155" s="31" t="s">
        <v>3196</v>
      </c>
      <c r="D8155" s="31" t="s">
        <v>93</v>
      </c>
      <c r="E8155" s="31" t="s">
        <v>3276</v>
      </c>
      <c r="F8155" s="31" t="s">
        <v>3277</v>
      </c>
      <c r="G8155" s="32">
        <v>37767</v>
      </c>
      <c r="H8155" s="31" t="s">
        <v>94</v>
      </c>
      <c r="I8155" s="32">
        <v>8731</v>
      </c>
      <c r="J8155" s="33">
        <v>4</v>
      </c>
      <c r="K8155" s="31" t="s">
        <v>94</v>
      </c>
      <c r="L8155" s="31" t="s">
        <v>95</v>
      </c>
    </row>
    <row r="8156" spans="1:12" ht="45" x14ac:dyDescent="0.2">
      <c r="A8156" t="str">
        <f>VLOOKUP(B8156,StateFIPS!A$2:B$52,2)</f>
        <v>Kansas</v>
      </c>
      <c r="B8156">
        <f t="shared" si="130"/>
        <v>20</v>
      </c>
      <c r="C8156" s="31" t="s">
        <v>1545</v>
      </c>
      <c r="D8156" s="31" t="s">
        <v>93</v>
      </c>
      <c r="E8156" s="31" t="s">
        <v>3276</v>
      </c>
      <c r="F8156" s="31" t="s">
        <v>3277</v>
      </c>
      <c r="G8156" s="32">
        <v>32934</v>
      </c>
      <c r="H8156" s="31" t="s">
        <v>94</v>
      </c>
      <c r="I8156" s="32">
        <v>7245</v>
      </c>
      <c r="J8156" s="33">
        <v>5</v>
      </c>
      <c r="K8156" s="31" t="s">
        <v>94</v>
      </c>
      <c r="L8156" s="31" t="s">
        <v>95</v>
      </c>
    </row>
    <row r="8157" spans="1:12" ht="45" x14ac:dyDescent="0.2">
      <c r="A8157" t="str">
        <f>VLOOKUP(B8157,StateFIPS!A$2:B$52,2)</f>
        <v>Indiana</v>
      </c>
      <c r="B8157">
        <f t="shared" si="130"/>
        <v>18</v>
      </c>
      <c r="C8157" s="31" t="s">
        <v>230</v>
      </c>
      <c r="D8157" s="31" t="s">
        <v>93</v>
      </c>
      <c r="E8157" s="31" t="s">
        <v>3276</v>
      </c>
      <c r="F8157" s="31" t="s">
        <v>3277</v>
      </c>
      <c r="G8157" s="32">
        <v>15006</v>
      </c>
      <c r="H8157" s="31" t="s">
        <v>94</v>
      </c>
      <c r="I8157" s="32">
        <v>3499</v>
      </c>
      <c r="J8157" s="33">
        <v>4</v>
      </c>
      <c r="K8157" s="31" t="s">
        <v>94</v>
      </c>
      <c r="L8157" s="31" t="s">
        <v>95</v>
      </c>
    </row>
    <row r="8158" spans="1:12" ht="45" x14ac:dyDescent="0.2">
      <c r="A8158" t="str">
        <f>VLOOKUP(B8158,StateFIPS!A$2:B$52,2)</f>
        <v>South Carolina</v>
      </c>
      <c r="B8158">
        <f t="shared" si="130"/>
        <v>45</v>
      </c>
      <c r="C8158" s="31" t="s">
        <v>1346</v>
      </c>
      <c r="D8158" s="31" t="s">
        <v>93</v>
      </c>
      <c r="E8158" s="31" t="s">
        <v>3276</v>
      </c>
      <c r="F8158" s="31" t="s">
        <v>3277</v>
      </c>
      <c r="G8158" s="32">
        <v>2199</v>
      </c>
      <c r="H8158" s="31" t="s">
        <v>94</v>
      </c>
      <c r="I8158" s="32">
        <v>466</v>
      </c>
      <c r="J8158" s="33">
        <v>5</v>
      </c>
      <c r="K8158" s="31" t="s">
        <v>94</v>
      </c>
      <c r="L8158" s="31" t="s">
        <v>95</v>
      </c>
    </row>
    <row r="8159" spans="1:12" ht="45" x14ac:dyDescent="0.2">
      <c r="A8159" t="str">
        <f>VLOOKUP(B8159,StateFIPS!A$2:B$52,2)</f>
        <v>Michigan</v>
      </c>
      <c r="B8159">
        <f t="shared" si="130"/>
        <v>26</v>
      </c>
      <c r="C8159" s="31" t="s">
        <v>1801</v>
      </c>
      <c r="D8159" s="31" t="s">
        <v>93</v>
      </c>
      <c r="E8159" s="31" t="s">
        <v>3276</v>
      </c>
      <c r="F8159" s="31" t="s">
        <v>3277</v>
      </c>
      <c r="G8159" s="32">
        <v>64401</v>
      </c>
      <c r="H8159" s="31" t="s">
        <v>94</v>
      </c>
      <c r="I8159" s="32">
        <v>15050</v>
      </c>
      <c r="J8159" s="33">
        <v>4</v>
      </c>
      <c r="K8159" s="31" t="s">
        <v>94</v>
      </c>
      <c r="L8159" s="31" t="s">
        <v>95</v>
      </c>
    </row>
    <row r="8160" spans="1:12" ht="45" x14ac:dyDescent="0.2">
      <c r="A8160" t="str">
        <f>VLOOKUP(B8160,StateFIPS!A$2:B$52,2)</f>
        <v>South Carolina</v>
      </c>
      <c r="B8160">
        <f t="shared" si="130"/>
        <v>45</v>
      </c>
      <c r="C8160" s="31" t="s">
        <v>1345</v>
      </c>
      <c r="D8160" s="31" t="s">
        <v>93</v>
      </c>
      <c r="E8160" s="31" t="s">
        <v>3276</v>
      </c>
      <c r="F8160" s="31" t="s">
        <v>3277</v>
      </c>
      <c r="G8160" s="32">
        <v>2443</v>
      </c>
      <c r="H8160" s="31" t="s">
        <v>94</v>
      </c>
      <c r="I8160" s="32">
        <v>517</v>
      </c>
      <c r="J8160" s="33">
        <v>5</v>
      </c>
      <c r="K8160" s="31" t="s">
        <v>94</v>
      </c>
      <c r="L8160" s="31" t="s">
        <v>95</v>
      </c>
    </row>
    <row r="8161" spans="1:12" ht="45" x14ac:dyDescent="0.2">
      <c r="A8161" t="str">
        <f>VLOOKUP(B8161,StateFIPS!A$2:B$52,2)</f>
        <v>Indiana</v>
      </c>
      <c r="B8161">
        <f t="shared" si="130"/>
        <v>18</v>
      </c>
      <c r="C8161" s="31" t="s">
        <v>1597</v>
      </c>
      <c r="D8161" s="31" t="s">
        <v>93</v>
      </c>
      <c r="E8161" s="31" t="s">
        <v>3276</v>
      </c>
      <c r="F8161" s="31" t="s">
        <v>3277</v>
      </c>
      <c r="G8161" s="32">
        <v>36167</v>
      </c>
      <c r="H8161" s="31" t="s">
        <v>94</v>
      </c>
      <c r="I8161" s="32">
        <v>8433</v>
      </c>
      <c r="J8161" s="33">
        <v>4</v>
      </c>
      <c r="K8161" s="31" t="s">
        <v>94</v>
      </c>
      <c r="L8161" s="31" t="s">
        <v>95</v>
      </c>
    </row>
    <row r="8162" spans="1:12" ht="45" x14ac:dyDescent="0.2">
      <c r="A8162" t="str">
        <f>VLOOKUP(B8162,StateFIPS!A$2:B$52,2)</f>
        <v>Kansas</v>
      </c>
      <c r="B8162">
        <f t="shared" si="130"/>
        <v>20</v>
      </c>
      <c r="C8162" s="31" t="s">
        <v>3250</v>
      </c>
      <c r="D8162" s="31" t="s">
        <v>93</v>
      </c>
      <c r="E8162" s="31" t="s">
        <v>3276</v>
      </c>
      <c r="F8162" s="31" t="s">
        <v>3277</v>
      </c>
      <c r="G8162" s="32">
        <v>32934</v>
      </c>
      <c r="H8162" s="31" t="s">
        <v>94</v>
      </c>
      <c r="I8162" s="32">
        <v>7245</v>
      </c>
      <c r="J8162" s="33">
        <v>5</v>
      </c>
      <c r="K8162" s="31" t="s">
        <v>94</v>
      </c>
      <c r="L8162" s="31" t="s">
        <v>95</v>
      </c>
    </row>
    <row r="8163" spans="1:12" ht="45" x14ac:dyDescent="0.2">
      <c r="A8163" t="str">
        <f>VLOOKUP(B8163,StateFIPS!A$2:B$52,2)</f>
        <v>Indiana</v>
      </c>
      <c r="B8163">
        <f t="shared" si="130"/>
        <v>18</v>
      </c>
      <c r="C8163" s="31" t="s">
        <v>1592</v>
      </c>
      <c r="D8163" s="31" t="s">
        <v>93</v>
      </c>
      <c r="E8163" s="31" t="s">
        <v>3276</v>
      </c>
      <c r="F8163" s="31" t="s">
        <v>3277</v>
      </c>
      <c r="G8163" s="32">
        <v>66544</v>
      </c>
      <c r="H8163" s="31" t="s">
        <v>94</v>
      </c>
      <c r="I8163" s="32">
        <v>15515</v>
      </c>
      <c r="J8163" s="33">
        <v>4</v>
      </c>
      <c r="K8163" s="31" t="s">
        <v>94</v>
      </c>
      <c r="L8163" s="31" t="s">
        <v>95</v>
      </c>
    </row>
    <row r="8164" spans="1:12" ht="45" x14ac:dyDescent="0.2">
      <c r="A8164" t="str">
        <f>VLOOKUP(B8164,StateFIPS!A$2:B$52,2)</f>
        <v>Michigan</v>
      </c>
      <c r="B8164">
        <f t="shared" si="130"/>
        <v>26</v>
      </c>
      <c r="C8164" s="31" t="s">
        <v>1776</v>
      </c>
      <c r="D8164" s="31" t="s">
        <v>93</v>
      </c>
      <c r="E8164" s="31" t="s">
        <v>3276</v>
      </c>
      <c r="F8164" s="31" t="s">
        <v>3277</v>
      </c>
      <c r="G8164" s="32">
        <v>30623</v>
      </c>
      <c r="H8164" s="31" t="s">
        <v>94</v>
      </c>
      <c r="I8164" s="32">
        <v>7156</v>
      </c>
      <c r="J8164" s="33">
        <v>4</v>
      </c>
      <c r="K8164" s="31" t="s">
        <v>94</v>
      </c>
      <c r="L8164" s="31" t="s">
        <v>95</v>
      </c>
    </row>
    <row r="8165" spans="1:12" ht="45" x14ac:dyDescent="0.2">
      <c r="A8165" t="str">
        <f>VLOOKUP(B8165,StateFIPS!A$2:B$52,2)</f>
        <v>Michigan</v>
      </c>
      <c r="B8165">
        <f t="shared" si="130"/>
        <v>26</v>
      </c>
      <c r="C8165" s="31" t="s">
        <v>1588</v>
      </c>
      <c r="D8165" s="31" t="s">
        <v>93</v>
      </c>
      <c r="E8165" s="31" t="s">
        <v>3276</v>
      </c>
      <c r="F8165" s="31" t="s">
        <v>3277</v>
      </c>
      <c r="G8165" s="32">
        <v>219762</v>
      </c>
      <c r="H8165" s="31" t="s">
        <v>94</v>
      </c>
      <c r="I8165" s="32">
        <v>51357</v>
      </c>
      <c r="J8165" s="33">
        <v>4</v>
      </c>
      <c r="K8165" s="31" t="s">
        <v>94</v>
      </c>
      <c r="L8165" s="31" t="s">
        <v>95</v>
      </c>
    </row>
    <row r="8166" spans="1:12" ht="45" x14ac:dyDescent="0.2">
      <c r="A8166" t="str">
        <f>VLOOKUP(B8166,StateFIPS!A$2:B$52,2)</f>
        <v>Missouri</v>
      </c>
      <c r="B8166">
        <f t="shared" si="130"/>
        <v>29</v>
      </c>
      <c r="C8166" s="31" t="s">
        <v>1859</v>
      </c>
      <c r="D8166" s="31" t="s">
        <v>93</v>
      </c>
      <c r="E8166" s="31" t="s">
        <v>3276</v>
      </c>
      <c r="F8166" s="31" t="s">
        <v>3277</v>
      </c>
      <c r="G8166" s="32">
        <v>7876</v>
      </c>
      <c r="H8166" s="31" t="s">
        <v>94</v>
      </c>
      <c r="I8166" s="32">
        <v>1971</v>
      </c>
      <c r="J8166" s="33">
        <v>4</v>
      </c>
      <c r="K8166" s="31" t="s">
        <v>94</v>
      </c>
      <c r="L8166" s="31" t="s">
        <v>95</v>
      </c>
    </row>
    <row r="8167" spans="1:12" ht="45" x14ac:dyDescent="0.2">
      <c r="A8167" t="str">
        <f>VLOOKUP(B8167,StateFIPS!A$2:B$52,2)</f>
        <v>Indiana</v>
      </c>
      <c r="B8167">
        <f t="shared" si="130"/>
        <v>18</v>
      </c>
      <c r="C8167" s="31" t="s">
        <v>223</v>
      </c>
      <c r="D8167" s="31" t="s">
        <v>93</v>
      </c>
      <c r="E8167" s="31" t="s">
        <v>3276</v>
      </c>
      <c r="F8167" s="31" t="s">
        <v>3277</v>
      </c>
      <c r="G8167" s="32">
        <v>144003</v>
      </c>
      <c r="H8167" s="31" t="s">
        <v>94</v>
      </c>
      <c r="I8167" s="32">
        <v>33576</v>
      </c>
      <c r="J8167" s="33">
        <v>4</v>
      </c>
      <c r="K8167" s="31" t="s">
        <v>94</v>
      </c>
      <c r="L8167" s="31" t="s">
        <v>95</v>
      </c>
    </row>
    <row r="8168" spans="1:12" ht="45" x14ac:dyDescent="0.2">
      <c r="A8168" t="str">
        <f>VLOOKUP(B8168,StateFIPS!A$2:B$52,2)</f>
        <v>Kansas</v>
      </c>
      <c r="B8168">
        <f t="shared" si="130"/>
        <v>20</v>
      </c>
      <c r="C8168" s="31" t="s">
        <v>1569</v>
      </c>
      <c r="D8168" s="31" t="s">
        <v>93</v>
      </c>
      <c r="E8168" s="31" t="s">
        <v>3276</v>
      </c>
      <c r="F8168" s="31" t="s">
        <v>3277</v>
      </c>
      <c r="G8168" s="32">
        <v>32934</v>
      </c>
      <c r="H8168" s="31" t="s">
        <v>94</v>
      </c>
      <c r="I8168" s="32">
        <v>7245</v>
      </c>
      <c r="J8168" s="33">
        <v>5</v>
      </c>
      <c r="K8168" s="31" t="s">
        <v>94</v>
      </c>
      <c r="L8168" s="31" t="s">
        <v>95</v>
      </c>
    </row>
    <row r="8169" spans="1:12" ht="45" x14ac:dyDescent="0.2">
      <c r="A8169" t="str">
        <f>VLOOKUP(B8169,StateFIPS!A$2:B$52,2)</f>
        <v>Missouri</v>
      </c>
      <c r="B8169">
        <f t="shared" si="130"/>
        <v>29</v>
      </c>
      <c r="C8169" s="31" t="s">
        <v>356</v>
      </c>
      <c r="D8169" s="31" t="s">
        <v>93</v>
      </c>
      <c r="E8169" s="31" t="s">
        <v>3276</v>
      </c>
      <c r="F8169" s="31" t="s">
        <v>3277</v>
      </c>
      <c r="G8169" s="32">
        <v>2210</v>
      </c>
      <c r="H8169" s="31" t="s">
        <v>94</v>
      </c>
      <c r="I8169" s="32">
        <v>553</v>
      </c>
      <c r="J8169" s="33">
        <v>4</v>
      </c>
      <c r="K8169" s="31" t="s">
        <v>94</v>
      </c>
      <c r="L8169" s="31" t="s">
        <v>95</v>
      </c>
    </row>
    <row r="8170" spans="1:12" ht="45" x14ac:dyDescent="0.2">
      <c r="A8170" t="str">
        <f>VLOOKUP(B8170,StateFIPS!A$2:B$52,2)</f>
        <v>Indiana</v>
      </c>
      <c r="B8170">
        <f t="shared" si="130"/>
        <v>18</v>
      </c>
      <c r="C8170" s="31" t="s">
        <v>1647</v>
      </c>
      <c r="D8170" s="31" t="s">
        <v>93</v>
      </c>
      <c r="E8170" s="31" t="s">
        <v>3276</v>
      </c>
      <c r="F8170" s="31" t="s">
        <v>3277</v>
      </c>
      <c r="G8170" s="32">
        <v>74580</v>
      </c>
      <c r="H8170" s="31" t="s">
        <v>94</v>
      </c>
      <c r="I8170" s="32">
        <v>17389</v>
      </c>
      <c r="J8170" s="33">
        <v>4</v>
      </c>
      <c r="K8170" s="31" t="s">
        <v>94</v>
      </c>
      <c r="L8170" s="31" t="s">
        <v>95</v>
      </c>
    </row>
    <row r="8171" spans="1:12" ht="45" x14ac:dyDescent="0.2">
      <c r="A8171" t="str">
        <f>VLOOKUP(B8171,StateFIPS!A$2:B$52,2)</f>
        <v>Michigan</v>
      </c>
      <c r="B8171">
        <f t="shared" si="130"/>
        <v>26</v>
      </c>
      <c r="C8171" s="31" t="s">
        <v>1787</v>
      </c>
      <c r="D8171" s="31" t="s">
        <v>93</v>
      </c>
      <c r="E8171" s="31" t="s">
        <v>3276</v>
      </c>
      <c r="F8171" s="31" t="s">
        <v>3277</v>
      </c>
      <c r="G8171" s="32">
        <v>14167</v>
      </c>
      <c r="H8171" s="31" t="s">
        <v>94</v>
      </c>
      <c r="I8171" s="32">
        <v>3311</v>
      </c>
      <c r="J8171" s="33">
        <v>4</v>
      </c>
      <c r="K8171" s="31" t="s">
        <v>94</v>
      </c>
      <c r="L8171" s="31" t="s">
        <v>95</v>
      </c>
    </row>
    <row r="8172" spans="1:12" ht="45" x14ac:dyDescent="0.2">
      <c r="A8172" t="str">
        <f>VLOOKUP(B8172,StateFIPS!A$2:B$52,2)</f>
        <v>Missouri</v>
      </c>
      <c r="B8172">
        <f t="shared" si="130"/>
        <v>29</v>
      </c>
      <c r="C8172" s="31" t="s">
        <v>355</v>
      </c>
      <c r="D8172" s="31" t="s">
        <v>93</v>
      </c>
      <c r="E8172" s="31" t="s">
        <v>3276</v>
      </c>
      <c r="F8172" s="31" t="s">
        <v>3277</v>
      </c>
      <c r="G8172" s="32">
        <v>53805</v>
      </c>
      <c r="H8172" s="31" t="s">
        <v>94</v>
      </c>
      <c r="I8172" s="32">
        <v>13467</v>
      </c>
      <c r="J8172" s="33">
        <v>4</v>
      </c>
      <c r="K8172" s="31" t="s">
        <v>94</v>
      </c>
      <c r="L8172" s="31" t="s">
        <v>95</v>
      </c>
    </row>
    <row r="8173" spans="1:12" ht="45" x14ac:dyDescent="0.2">
      <c r="A8173" t="str">
        <f>VLOOKUP(B8173,StateFIPS!A$2:B$52,2)</f>
        <v>Kansas</v>
      </c>
      <c r="B8173">
        <f t="shared" si="130"/>
        <v>20</v>
      </c>
      <c r="C8173" s="31" t="s">
        <v>3248</v>
      </c>
      <c r="D8173" s="31" t="s">
        <v>93</v>
      </c>
      <c r="E8173" s="31" t="s">
        <v>3276</v>
      </c>
      <c r="F8173" s="31" t="s">
        <v>3277</v>
      </c>
      <c r="G8173" s="32">
        <v>32934</v>
      </c>
      <c r="H8173" s="31" t="s">
        <v>94</v>
      </c>
      <c r="I8173" s="32">
        <v>7245</v>
      </c>
      <c r="J8173" s="33">
        <v>5</v>
      </c>
      <c r="K8173" s="31" t="s">
        <v>94</v>
      </c>
      <c r="L8173" s="31" t="s">
        <v>95</v>
      </c>
    </row>
    <row r="8174" spans="1:12" ht="45" x14ac:dyDescent="0.2">
      <c r="A8174" t="str">
        <f>VLOOKUP(B8174,StateFIPS!A$2:B$52,2)</f>
        <v>Indiana</v>
      </c>
      <c r="B8174">
        <f t="shared" si="130"/>
        <v>18</v>
      </c>
      <c r="C8174" s="31" t="s">
        <v>1589</v>
      </c>
      <c r="D8174" s="31" t="s">
        <v>93</v>
      </c>
      <c r="E8174" s="31" t="s">
        <v>3276</v>
      </c>
      <c r="F8174" s="31" t="s">
        <v>3277</v>
      </c>
      <c r="G8174" s="32">
        <v>9769</v>
      </c>
      <c r="H8174" s="31" t="s">
        <v>94</v>
      </c>
      <c r="I8174" s="32">
        <v>2278</v>
      </c>
      <c r="J8174" s="33">
        <v>4</v>
      </c>
      <c r="K8174" s="31" t="s">
        <v>94</v>
      </c>
      <c r="L8174" s="31" t="s">
        <v>95</v>
      </c>
    </row>
    <row r="8175" spans="1:12" ht="45" x14ac:dyDescent="0.2">
      <c r="A8175" t="str">
        <f>VLOOKUP(B8175,StateFIPS!A$2:B$52,2)</f>
        <v>Montana</v>
      </c>
      <c r="B8175">
        <f t="shared" si="130"/>
        <v>30</v>
      </c>
      <c r="C8175" s="31" t="s">
        <v>3174</v>
      </c>
      <c r="D8175" s="31" t="s">
        <v>93</v>
      </c>
      <c r="E8175" s="31" t="s">
        <v>3276</v>
      </c>
      <c r="F8175" s="31" t="s">
        <v>3277</v>
      </c>
      <c r="G8175" s="32">
        <v>17723</v>
      </c>
      <c r="H8175" s="31" t="s">
        <v>94</v>
      </c>
      <c r="I8175" s="32">
        <v>4097</v>
      </c>
      <c r="J8175" s="33">
        <v>4</v>
      </c>
      <c r="K8175" s="31" t="s">
        <v>94</v>
      </c>
      <c r="L8175" s="31" t="s">
        <v>95</v>
      </c>
    </row>
    <row r="8176" spans="1:12" ht="45" x14ac:dyDescent="0.2">
      <c r="A8176" t="str">
        <f>VLOOKUP(B8176,StateFIPS!A$2:B$52,2)</f>
        <v>Missouri</v>
      </c>
      <c r="B8176">
        <f t="shared" si="130"/>
        <v>29</v>
      </c>
      <c r="C8176" s="31" t="s">
        <v>354</v>
      </c>
      <c r="D8176" s="31" t="s">
        <v>93</v>
      </c>
      <c r="E8176" s="31" t="s">
        <v>3276</v>
      </c>
      <c r="F8176" s="31" t="s">
        <v>3277</v>
      </c>
      <c r="G8176" s="32">
        <v>55323</v>
      </c>
      <c r="H8176" s="31" t="s">
        <v>94</v>
      </c>
      <c r="I8176" s="32">
        <v>13847</v>
      </c>
      <c r="J8176" s="33">
        <v>4</v>
      </c>
      <c r="K8176" s="31" t="s">
        <v>94</v>
      </c>
      <c r="L8176" s="31" t="s">
        <v>95</v>
      </c>
    </row>
    <row r="8177" spans="1:12" ht="45" x14ac:dyDescent="0.2">
      <c r="A8177" t="str">
        <f>VLOOKUP(B8177,StateFIPS!A$2:B$52,2)</f>
        <v>Indiana</v>
      </c>
      <c r="B8177">
        <f t="shared" si="130"/>
        <v>18</v>
      </c>
      <c r="C8177" s="31" t="s">
        <v>235</v>
      </c>
      <c r="D8177" s="31" t="s">
        <v>93</v>
      </c>
      <c r="E8177" s="31" t="s">
        <v>3276</v>
      </c>
      <c r="F8177" s="31" t="s">
        <v>3277</v>
      </c>
      <c r="G8177" s="32">
        <v>233709</v>
      </c>
      <c r="H8177" s="31" t="s">
        <v>94</v>
      </c>
      <c r="I8177" s="32">
        <v>54491</v>
      </c>
      <c r="J8177" s="33">
        <v>4</v>
      </c>
      <c r="K8177" s="31" t="s">
        <v>94</v>
      </c>
      <c r="L8177" s="31" t="s">
        <v>95</v>
      </c>
    </row>
    <row r="8178" spans="1:12" ht="45" x14ac:dyDescent="0.2">
      <c r="A8178" t="str">
        <f>VLOOKUP(B8178,StateFIPS!A$2:B$52,2)</f>
        <v>Missouri</v>
      </c>
      <c r="B8178">
        <f t="shared" si="130"/>
        <v>29</v>
      </c>
      <c r="C8178" s="31" t="s">
        <v>352</v>
      </c>
      <c r="D8178" s="31" t="s">
        <v>93</v>
      </c>
      <c r="E8178" s="31" t="s">
        <v>3276</v>
      </c>
      <c r="F8178" s="31" t="s">
        <v>3277</v>
      </c>
      <c r="G8178" s="32">
        <v>8614</v>
      </c>
      <c r="H8178" s="31" t="s">
        <v>94</v>
      </c>
      <c r="I8178" s="32">
        <v>2156</v>
      </c>
      <c r="J8178" s="33">
        <v>4</v>
      </c>
      <c r="K8178" s="31" t="s">
        <v>94</v>
      </c>
      <c r="L8178" s="31" t="s">
        <v>95</v>
      </c>
    </row>
    <row r="8179" spans="1:12" ht="45" x14ac:dyDescent="0.2">
      <c r="A8179" t="str">
        <f>VLOOKUP(B8179,StateFIPS!A$2:B$52,2)</f>
        <v>Indiana</v>
      </c>
      <c r="B8179">
        <f t="shared" si="130"/>
        <v>18</v>
      </c>
      <c r="C8179" s="31" t="s">
        <v>237</v>
      </c>
      <c r="D8179" s="31" t="s">
        <v>93</v>
      </c>
      <c r="E8179" s="31" t="s">
        <v>3276</v>
      </c>
      <c r="F8179" s="31" t="s">
        <v>3277</v>
      </c>
      <c r="G8179" s="32">
        <v>62385</v>
      </c>
      <c r="H8179" s="31" t="s">
        <v>94</v>
      </c>
      <c r="I8179" s="32">
        <v>14546</v>
      </c>
      <c r="J8179" s="33">
        <v>4</v>
      </c>
      <c r="K8179" s="31" t="s">
        <v>94</v>
      </c>
      <c r="L8179" s="31" t="s">
        <v>95</v>
      </c>
    </row>
    <row r="8180" spans="1:12" ht="45" x14ac:dyDescent="0.2">
      <c r="A8180" t="str">
        <f>VLOOKUP(B8180,StateFIPS!A$2:B$52,2)</f>
        <v>Kansas</v>
      </c>
      <c r="B8180">
        <f t="shared" si="130"/>
        <v>20</v>
      </c>
      <c r="C8180" s="31" t="s">
        <v>1565</v>
      </c>
      <c r="D8180" s="31" t="s">
        <v>93</v>
      </c>
      <c r="E8180" s="31" t="s">
        <v>3276</v>
      </c>
      <c r="F8180" s="31" t="s">
        <v>3277</v>
      </c>
      <c r="G8180" s="32">
        <v>9751</v>
      </c>
      <c r="H8180" s="31" t="s">
        <v>94</v>
      </c>
      <c r="I8180" s="32">
        <v>2145</v>
      </c>
      <c r="J8180" s="33">
        <v>5</v>
      </c>
      <c r="K8180" s="31" t="s">
        <v>94</v>
      </c>
      <c r="L8180" s="31" t="s">
        <v>95</v>
      </c>
    </row>
    <row r="8181" spans="1:12" ht="45" x14ac:dyDescent="0.2">
      <c r="A8181" t="str">
        <f>VLOOKUP(B8181,StateFIPS!A$2:B$52,2)</f>
        <v>Indiana</v>
      </c>
      <c r="B8181">
        <f t="shared" si="130"/>
        <v>18</v>
      </c>
      <c r="C8181" s="31" t="s">
        <v>238</v>
      </c>
      <c r="D8181" s="31" t="s">
        <v>93</v>
      </c>
      <c r="E8181" s="31" t="s">
        <v>3276</v>
      </c>
      <c r="F8181" s="31" t="s">
        <v>3277</v>
      </c>
      <c r="G8181" s="32">
        <v>33816</v>
      </c>
      <c r="H8181" s="31" t="s">
        <v>94</v>
      </c>
      <c r="I8181" s="32">
        <v>7885</v>
      </c>
      <c r="J8181" s="33">
        <v>4</v>
      </c>
      <c r="K8181" s="31" t="s">
        <v>94</v>
      </c>
      <c r="L8181" s="31" t="s">
        <v>95</v>
      </c>
    </row>
    <row r="8182" spans="1:12" ht="45" x14ac:dyDescent="0.2">
      <c r="A8182" t="str">
        <f>VLOOKUP(B8182,StateFIPS!A$2:B$52,2)</f>
        <v>Mississippi</v>
      </c>
      <c r="B8182">
        <f t="shared" si="130"/>
        <v>28</v>
      </c>
      <c r="C8182" s="31" t="s">
        <v>439</v>
      </c>
      <c r="D8182" s="31" t="s">
        <v>93</v>
      </c>
      <c r="E8182" s="31" t="s">
        <v>3276</v>
      </c>
      <c r="F8182" s="31" t="s">
        <v>3277</v>
      </c>
      <c r="G8182" s="32">
        <v>2399</v>
      </c>
      <c r="H8182" s="31" t="s">
        <v>94</v>
      </c>
      <c r="I8182" s="32">
        <v>593</v>
      </c>
      <c r="J8182" s="33">
        <v>4</v>
      </c>
      <c r="K8182" s="31" t="s">
        <v>94</v>
      </c>
      <c r="L8182" s="31" t="s">
        <v>95</v>
      </c>
    </row>
    <row r="8183" spans="1:12" ht="45" x14ac:dyDescent="0.2">
      <c r="A8183" t="str">
        <f>VLOOKUP(B8183,StateFIPS!A$2:B$52,2)</f>
        <v>Michigan</v>
      </c>
      <c r="B8183">
        <f t="shared" si="130"/>
        <v>26</v>
      </c>
      <c r="C8183" s="31" t="s">
        <v>1769</v>
      </c>
      <c r="D8183" s="31" t="s">
        <v>93</v>
      </c>
      <c r="E8183" s="31" t="s">
        <v>3276</v>
      </c>
      <c r="F8183" s="31" t="s">
        <v>3277</v>
      </c>
      <c r="G8183" s="32">
        <v>32188</v>
      </c>
      <c r="H8183" s="31" t="s">
        <v>94</v>
      </c>
      <c r="I8183" s="32">
        <v>7522</v>
      </c>
      <c r="J8183" s="33">
        <v>4</v>
      </c>
      <c r="K8183" s="31" t="s">
        <v>94</v>
      </c>
      <c r="L8183" s="31" t="s">
        <v>95</v>
      </c>
    </row>
    <row r="8184" spans="1:12" ht="45" x14ac:dyDescent="0.2">
      <c r="A8184" t="str">
        <f>VLOOKUP(B8184,StateFIPS!A$2:B$52,2)</f>
        <v>Missouri</v>
      </c>
      <c r="B8184">
        <f t="shared" si="130"/>
        <v>29</v>
      </c>
      <c r="C8184" s="31" t="s">
        <v>350</v>
      </c>
      <c r="D8184" s="31" t="s">
        <v>93</v>
      </c>
      <c r="E8184" s="31" t="s">
        <v>3276</v>
      </c>
      <c r="F8184" s="31" t="s">
        <v>3277</v>
      </c>
      <c r="G8184" s="32">
        <v>11212</v>
      </c>
      <c r="H8184" s="31" t="s">
        <v>94</v>
      </c>
      <c r="I8184" s="32">
        <v>2806</v>
      </c>
      <c r="J8184" s="33">
        <v>4</v>
      </c>
      <c r="K8184" s="31" t="s">
        <v>94</v>
      </c>
      <c r="L8184" s="31" t="s">
        <v>95</v>
      </c>
    </row>
    <row r="8185" spans="1:12" ht="45" x14ac:dyDescent="0.2">
      <c r="A8185" t="str">
        <f>VLOOKUP(B8185,StateFIPS!A$2:B$52,2)</f>
        <v>Kansas</v>
      </c>
      <c r="B8185">
        <f t="shared" si="130"/>
        <v>20</v>
      </c>
      <c r="C8185" s="31" t="s">
        <v>1563</v>
      </c>
      <c r="D8185" s="31" t="s">
        <v>93</v>
      </c>
      <c r="E8185" s="31" t="s">
        <v>3276</v>
      </c>
      <c r="F8185" s="31" t="s">
        <v>3277</v>
      </c>
      <c r="G8185" s="32">
        <v>4840</v>
      </c>
      <c r="H8185" s="31" t="s">
        <v>94</v>
      </c>
      <c r="I8185" s="32">
        <v>1065</v>
      </c>
      <c r="J8185" s="33">
        <v>5</v>
      </c>
      <c r="K8185" s="31" t="s">
        <v>94</v>
      </c>
      <c r="L8185" s="31" t="s">
        <v>95</v>
      </c>
    </row>
    <row r="8186" spans="1:12" ht="45" x14ac:dyDescent="0.2">
      <c r="A8186" t="str">
        <f>VLOOKUP(B8186,StateFIPS!A$2:B$52,2)</f>
        <v>Indiana</v>
      </c>
      <c r="B8186">
        <f t="shared" si="130"/>
        <v>18</v>
      </c>
      <c r="C8186" s="31" t="s">
        <v>1677</v>
      </c>
      <c r="D8186" s="31" t="s">
        <v>93</v>
      </c>
      <c r="E8186" s="31" t="s">
        <v>3276</v>
      </c>
      <c r="F8186" s="31" t="s">
        <v>3277</v>
      </c>
      <c r="G8186" s="32">
        <v>333431</v>
      </c>
      <c r="H8186" s="31" t="s">
        <v>94</v>
      </c>
      <c r="I8186" s="32">
        <v>77742</v>
      </c>
      <c r="J8186" s="33">
        <v>4</v>
      </c>
      <c r="K8186" s="31" t="s">
        <v>94</v>
      </c>
      <c r="L8186" s="31" t="s">
        <v>95</v>
      </c>
    </row>
    <row r="8187" spans="1:12" ht="45" x14ac:dyDescent="0.2">
      <c r="A8187" t="str">
        <f>VLOOKUP(B8187,StateFIPS!A$2:B$52,2)</f>
        <v>Michigan</v>
      </c>
      <c r="B8187">
        <f t="shared" si="130"/>
        <v>26</v>
      </c>
      <c r="C8187" s="31" t="s">
        <v>1781</v>
      </c>
      <c r="D8187" s="31" t="s">
        <v>93</v>
      </c>
      <c r="E8187" s="31" t="s">
        <v>3276</v>
      </c>
      <c r="F8187" s="31" t="s">
        <v>3277</v>
      </c>
      <c r="G8187" s="32">
        <v>86972</v>
      </c>
      <c r="H8187" s="31" t="s">
        <v>94</v>
      </c>
      <c r="I8187" s="32">
        <v>20325</v>
      </c>
      <c r="J8187" s="33">
        <v>4</v>
      </c>
      <c r="K8187" s="31" t="s">
        <v>94</v>
      </c>
      <c r="L8187" s="31" t="s">
        <v>95</v>
      </c>
    </row>
    <row r="8188" spans="1:12" ht="45" x14ac:dyDescent="0.2">
      <c r="A8188" t="str">
        <f>VLOOKUP(B8188,StateFIPS!A$2:B$52,2)</f>
        <v>Minnesota</v>
      </c>
      <c r="B8188">
        <f t="shared" si="130"/>
        <v>27</v>
      </c>
      <c r="C8188" s="31" t="s">
        <v>1880</v>
      </c>
      <c r="D8188" s="31" t="s">
        <v>93</v>
      </c>
      <c r="E8188" s="31" t="s">
        <v>3276</v>
      </c>
      <c r="F8188" s="31" t="s">
        <v>3277</v>
      </c>
      <c r="G8188" s="32">
        <v>210901</v>
      </c>
      <c r="H8188" s="31" t="s">
        <v>94</v>
      </c>
      <c r="I8188" s="32">
        <v>52018</v>
      </c>
      <c r="J8188" s="33">
        <v>4</v>
      </c>
      <c r="K8188" s="31" t="s">
        <v>94</v>
      </c>
      <c r="L8188" s="31" t="s">
        <v>95</v>
      </c>
    </row>
    <row r="8189" spans="1:12" ht="45" x14ac:dyDescent="0.2">
      <c r="A8189" t="str">
        <f>VLOOKUP(B8189,StateFIPS!A$2:B$52,2)</f>
        <v>Michigan</v>
      </c>
      <c r="B8189">
        <f t="shared" si="130"/>
        <v>26</v>
      </c>
      <c r="C8189" s="31" t="s">
        <v>1766</v>
      </c>
      <c r="D8189" s="31" t="s">
        <v>93</v>
      </c>
      <c r="E8189" s="31" t="s">
        <v>3276</v>
      </c>
      <c r="F8189" s="31" t="s">
        <v>3277</v>
      </c>
      <c r="G8189" s="32">
        <v>116069</v>
      </c>
      <c r="H8189" s="31" t="s">
        <v>94</v>
      </c>
      <c r="I8189" s="32">
        <v>27125</v>
      </c>
      <c r="J8189" s="33">
        <v>4</v>
      </c>
      <c r="K8189" s="31" t="s">
        <v>94</v>
      </c>
      <c r="L8189" s="31" t="s">
        <v>95</v>
      </c>
    </row>
    <row r="8190" spans="1:12" ht="45" x14ac:dyDescent="0.2">
      <c r="A8190" t="str">
        <f>VLOOKUP(B8190,StateFIPS!A$2:B$52,2)</f>
        <v>Michigan</v>
      </c>
      <c r="B8190">
        <f t="shared" si="130"/>
        <v>26</v>
      </c>
      <c r="C8190" s="31" t="s">
        <v>1774</v>
      </c>
      <c r="D8190" s="31" t="s">
        <v>93</v>
      </c>
      <c r="E8190" s="31" t="s">
        <v>3276</v>
      </c>
      <c r="F8190" s="31" t="s">
        <v>3277</v>
      </c>
      <c r="G8190" s="32">
        <v>13838</v>
      </c>
      <c r="H8190" s="31" t="s">
        <v>94</v>
      </c>
      <c r="I8190" s="32">
        <v>3234</v>
      </c>
      <c r="J8190" s="33">
        <v>4</v>
      </c>
      <c r="K8190" s="31" t="s">
        <v>94</v>
      </c>
      <c r="L8190" s="31" t="s">
        <v>95</v>
      </c>
    </row>
    <row r="8191" spans="1:12" ht="45" x14ac:dyDescent="0.2">
      <c r="A8191" t="str">
        <f>VLOOKUP(B8191,StateFIPS!A$2:B$52,2)</f>
        <v>Missouri</v>
      </c>
      <c r="B8191">
        <f t="shared" si="130"/>
        <v>29</v>
      </c>
      <c r="C8191" s="31" t="s">
        <v>2257</v>
      </c>
      <c r="D8191" s="31" t="s">
        <v>93</v>
      </c>
      <c r="E8191" s="31" t="s">
        <v>3276</v>
      </c>
      <c r="F8191" s="31" t="s">
        <v>3277</v>
      </c>
      <c r="G8191" s="32">
        <v>55323</v>
      </c>
      <c r="H8191" s="31" t="s">
        <v>94</v>
      </c>
      <c r="I8191" s="32">
        <v>13847</v>
      </c>
      <c r="J8191" s="33">
        <v>4</v>
      </c>
      <c r="K8191" s="31" t="s">
        <v>94</v>
      </c>
      <c r="L8191" s="31" t="s">
        <v>95</v>
      </c>
    </row>
    <row r="8192" spans="1:12" ht="45" x14ac:dyDescent="0.2">
      <c r="A8192" t="str">
        <f>VLOOKUP(B8192,StateFIPS!A$2:B$52,2)</f>
        <v>Michigan</v>
      </c>
      <c r="B8192">
        <f t="shared" si="130"/>
        <v>26</v>
      </c>
      <c r="C8192" s="31" t="s">
        <v>1816</v>
      </c>
      <c r="D8192" s="31" t="s">
        <v>93</v>
      </c>
      <c r="E8192" s="31" t="s">
        <v>3276</v>
      </c>
      <c r="F8192" s="31" t="s">
        <v>3277</v>
      </c>
      <c r="G8192" s="32">
        <v>25023</v>
      </c>
      <c r="H8192" s="31" t="s">
        <v>94</v>
      </c>
      <c r="I8192" s="32">
        <v>5848</v>
      </c>
      <c r="J8192" s="33">
        <v>4</v>
      </c>
      <c r="K8192" s="31" t="s">
        <v>94</v>
      </c>
      <c r="L8192" s="31" t="s">
        <v>95</v>
      </c>
    </row>
    <row r="8193" spans="1:12" ht="45" x14ac:dyDescent="0.2">
      <c r="A8193" t="str">
        <f>VLOOKUP(B8193,StateFIPS!A$2:B$52,2)</f>
        <v>Missouri</v>
      </c>
      <c r="B8193">
        <f t="shared" si="130"/>
        <v>29</v>
      </c>
      <c r="C8193" s="31" t="s">
        <v>1238</v>
      </c>
      <c r="D8193" s="31" t="s">
        <v>93</v>
      </c>
      <c r="E8193" s="31" t="s">
        <v>3276</v>
      </c>
      <c r="F8193" s="31" t="s">
        <v>3277</v>
      </c>
      <c r="G8193" s="32">
        <v>2484</v>
      </c>
      <c r="H8193" s="31" t="s">
        <v>94</v>
      </c>
      <c r="I8193" s="32">
        <v>622</v>
      </c>
      <c r="J8193" s="33">
        <v>4</v>
      </c>
      <c r="K8193" s="31" t="s">
        <v>94</v>
      </c>
      <c r="L8193" s="31" t="s">
        <v>95</v>
      </c>
    </row>
    <row r="8194" spans="1:12" ht="45" x14ac:dyDescent="0.2">
      <c r="A8194" t="str">
        <f>VLOOKUP(B8194,StateFIPS!A$2:B$52,2)</f>
        <v>Indiana</v>
      </c>
      <c r="B8194">
        <f t="shared" si="130"/>
        <v>18</v>
      </c>
      <c r="C8194" s="31" t="s">
        <v>1608</v>
      </c>
      <c r="D8194" s="31" t="s">
        <v>93</v>
      </c>
      <c r="E8194" s="31" t="s">
        <v>3276</v>
      </c>
      <c r="F8194" s="31" t="s">
        <v>3277</v>
      </c>
      <c r="G8194" s="32">
        <v>158124</v>
      </c>
      <c r="H8194" s="31" t="s">
        <v>94</v>
      </c>
      <c r="I8194" s="32">
        <v>36868</v>
      </c>
      <c r="J8194" s="33">
        <v>4</v>
      </c>
      <c r="K8194" s="31" t="s">
        <v>94</v>
      </c>
      <c r="L8194" s="31" t="s">
        <v>95</v>
      </c>
    </row>
    <row r="8195" spans="1:12" ht="45" x14ac:dyDescent="0.2">
      <c r="A8195" t="str">
        <f>VLOOKUP(B8195,StateFIPS!A$2:B$52,2)</f>
        <v>Kansas</v>
      </c>
      <c r="B8195">
        <f t="shared" ref="B8195:B8258" si="131">VALUE(LEFT(C8195,2))</f>
        <v>20</v>
      </c>
      <c r="C8195" s="31" t="s">
        <v>1559</v>
      </c>
      <c r="D8195" s="31" t="s">
        <v>93</v>
      </c>
      <c r="E8195" s="31" t="s">
        <v>3276</v>
      </c>
      <c r="F8195" s="31" t="s">
        <v>3277</v>
      </c>
      <c r="G8195" s="32">
        <v>25852</v>
      </c>
      <c r="H8195" s="31" t="s">
        <v>94</v>
      </c>
      <c r="I8195" s="32">
        <v>5687</v>
      </c>
      <c r="J8195" s="33">
        <v>5</v>
      </c>
      <c r="K8195" s="31" t="s">
        <v>94</v>
      </c>
      <c r="L8195" s="31" t="s">
        <v>95</v>
      </c>
    </row>
    <row r="8196" spans="1:12" ht="45" x14ac:dyDescent="0.2">
      <c r="A8196" t="str">
        <f>VLOOKUP(B8196,StateFIPS!A$2:B$52,2)</f>
        <v>Missouri</v>
      </c>
      <c r="B8196">
        <f t="shared" si="131"/>
        <v>29</v>
      </c>
      <c r="C8196" s="31" t="s">
        <v>2233</v>
      </c>
      <c r="D8196" s="31" t="s">
        <v>93</v>
      </c>
      <c r="E8196" s="31" t="s">
        <v>3276</v>
      </c>
      <c r="F8196" s="31" t="s">
        <v>3277</v>
      </c>
      <c r="G8196" s="32">
        <v>8539</v>
      </c>
      <c r="H8196" s="31" t="s">
        <v>94</v>
      </c>
      <c r="I8196" s="32">
        <v>2137</v>
      </c>
      <c r="J8196" s="33">
        <v>4</v>
      </c>
      <c r="K8196" s="31" t="s">
        <v>94</v>
      </c>
      <c r="L8196" s="31" t="s">
        <v>95</v>
      </c>
    </row>
    <row r="8197" spans="1:12" ht="45" x14ac:dyDescent="0.2">
      <c r="A8197" t="str">
        <f>VLOOKUP(B8197,StateFIPS!A$2:B$52,2)</f>
        <v>Michigan</v>
      </c>
      <c r="B8197">
        <f t="shared" si="131"/>
        <v>26</v>
      </c>
      <c r="C8197" s="31" t="s">
        <v>1818</v>
      </c>
      <c r="D8197" s="31" t="s">
        <v>93</v>
      </c>
      <c r="E8197" s="31" t="s">
        <v>3276</v>
      </c>
      <c r="F8197" s="31" t="s">
        <v>3277</v>
      </c>
      <c r="G8197" s="32">
        <v>12888</v>
      </c>
      <c r="H8197" s="31" t="s">
        <v>94</v>
      </c>
      <c r="I8197" s="32">
        <v>3012</v>
      </c>
      <c r="J8197" s="33">
        <v>4</v>
      </c>
      <c r="K8197" s="31" t="s">
        <v>94</v>
      </c>
      <c r="L8197" s="31" t="s">
        <v>95</v>
      </c>
    </row>
    <row r="8198" spans="1:12" ht="45" x14ac:dyDescent="0.2">
      <c r="A8198" t="str">
        <f>VLOOKUP(B8198,StateFIPS!A$2:B$52,2)</f>
        <v>Indiana</v>
      </c>
      <c r="B8198">
        <f t="shared" si="131"/>
        <v>18</v>
      </c>
      <c r="C8198" s="31" t="s">
        <v>1610</v>
      </c>
      <c r="D8198" s="31" t="s">
        <v>93</v>
      </c>
      <c r="E8198" s="31" t="s">
        <v>3276</v>
      </c>
      <c r="F8198" s="31" t="s">
        <v>3277</v>
      </c>
      <c r="G8198" s="32">
        <v>122100</v>
      </c>
      <c r="H8198" s="31" t="s">
        <v>94</v>
      </c>
      <c r="I8198" s="32">
        <v>28469</v>
      </c>
      <c r="J8198" s="33">
        <v>4</v>
      </c>
      <c r="K8198" s="31" t="s">
        <v>94</v>
      </c>
      <c r="L8198" s="31" t="s">
        <v>95</v>
      </c>
    </row>
    <row r="8199" spans="1:12" ht="45" x14ac:dyDescent="0.2">
      <c r="A8199" t="str">
        <f>VLOOKUP(B8199,StateFIPS!A$2:B$52,2)</f>
        <v>Missouri</v>
      </c>
      <c r="B8199">
        <f t="shared" si="131"/>
        <v>29</v>
      </c>
      <c r="C8199" s="31" t="s">
        <v>1234</v>
      </c>
      <c r="D8199" s="31" t="s">
        <v>93</v>
      </c>
      <c r="E8199" s="31" t="s">
        <v>3276</v>
      </c>
      <c r="F8199" s="31" t="s">
        <v>3277</v>
      </c>
      <c r="G8199" s="32">
        <v>1758</v>
      </c>
      <c r="H8199" s="31" t="s">
        <v>94</v>
      </c>
      <c r="I8199" s="32">
        <v>440</v>
      </c>
      <c r="J8199" s="33">
        <v>4</v>
      </c>
      <c r="K8199" s="31" t="s">
        <v>94</v>
      </c>
      <c r="L8199" s="31" t="s">
        <v>95</v>
      </c>
    </row>
    <row r="8200" spans="1:12" ht="45" x14ac:dyDescent="0.2">
      <c r="A8200" t="str">
        <f>VLOOKUP(B8200,StateFIPS!A$2:B$52,2)</f>
        <v>Kansas</v>
      </c>
      <c r="B8200">
        <f t="shared" si="131"/>
        <v>20</v>
      </c>
      <c r="C8200" s="31" t="s">
        <v>254</v>
      </c>
      <c r="D8200" s="31" t="s">
        <v>93</v>
      </c>
      <c r="E8200" s="31" t="s">
        <v>3276</v>
      </c>
      <c r="F8200" s="31" t="s">
        <v>3277</v>
      </c>
      <c r="G8200" s="32">
        <v>32934</v>
      </c>
      <c r="H8200" s="31" t="s">
        <v>94</v>
      </c>
      <c r="I8200" s="32">
        <v>7245</v>
      </c>
      <c r="J8200" s="33">
        <v>5</v>
      </c>
      <c r="K8200" s="31" t="s">
        <v>94</v>
      </c>
      <c r="L8200" s="31" t="s">
        <v>95</v>
      </c>
    </row>
    <row r="8201" spans="1:12" ht="45" x14ac:dyDescent="0.2">
      <c r="A8201" t="str">
        <f>VLOOKUP(B8201,StateFIPS!A$2:B$52,2)</f>
        <v>Missouri</v>
      </c>
      <c r="B8201">
        <f t="shared" si="131"/>
        <v>29</v>
      </c>
      <c r="C8201" s="31" t="s">
        <v>1232</v>
      </c>
      <c r="D8201" s="31" t="s">
        <v>93</v>
      </c>
      <c r="E8201" s="31" t="s">
        <v>3276</v>
      </c>
      <c r="F8201" s="31" t="s">
        <v>3277</v>
      </c>
      <c r="G8201" s="32">
        <v>15576</v>
      </c>
      <c r="H8201" s="31" t="s">
        <v>94</v>
      </c>
      <c r="I8201" s="32">
        <v>3898</v>
      </c>
      <c r="J8201" s="33">
        <v>4</v>
      </c>
      <c r="K8201" s="31" t="s">
        <v>94</v>
      </c>
      <c r="L8201" s="31" t="s">
        <v>95</v>
      </c>
    </row>
    <row r="8202" spans="1:12" ht="45" x14ac:dyDescent="0.2">
      <c r="A8202" t="str">
        <f>VLOOKUP(B8202,StateFIPS!A$2:B$52,2)</f>
        <v>Missouri</v>
      </c>
      <c r="B8202">
        <f t="shared" si="131"/>
        <v>29</v>
      </c>
      <c r="C8202" s="31" t="s">
        <v>357</v>
      </c>
      <c r="D8202" s="31" t="s">
        <v>93</v>
      </c>
      <c r="E8202" s="31" t="s">
        <v>3276</v>
      </c>
      <c r="F8202" s="31" t="s">
        <v>3277</v>
      </c>
      <c r="G8202" s="32">
        <v>1785</v>
      </c>
      <c r="H8202" s="31" t="s">
        <v>94</v>
      </c>
      <c r="I8202" s="32">
        <v>447</v>
      </c>
      <c r="J8202" s="33">
        <v>4</v>
      </c>
      <c r="K8202" s="31" t="s">
        <v>94</v>
      </c>
      <c r="L8202" s="31" t="s">
        <v>95</v>
      </c>
    </row>
    <row r="8203" spans="1:12" ht="45" x14ac:dyDescent="0.2">
      <c r="A8203" t="str">
        <f>VLOOKUP(B8203,StateFIPS!A$2:B$52,2)</f>
        <v>Indiana</v>
      </c>
      <c r="B8203">
        <f t="shared" si="131"/>
        <v>18</v>
      </c>
      <c r="C8203" s="31" t="s">
        <v>1611</v>
      </c>
      <c r="D8203" s="31" t="s">
        <v>93</v>
      </c>
      <c r="E8203" s="31" t="s">
        <v>3276</v>
      </c>
      <c r="F8203" s="31" t="s">
        <v>3277</v>
      </c>
      <c r="G8203" s="32">
        <v>17256</v>
      </c>
      <c r="H8203" s="31" t="s">
        <v>94</v>
      </c>
      <c r="I8203" s="32">
        <v>4023</v>
      </c>
      <c r="J8203" s="33">
        <v>4</v>
      </c>
      <c r="K8203" s="31" t="s">
        <v>94</v>
      </c>
      <c r="L8203" s="31" t="s">
        <v>95</v>
      </c>
    </row>
    <row r="8204" spans="1:12" ht="45" x14ac:dyDescent="0.2">
      <c r="A8204" t="str">
        <f>VLOOKUP(B8204,StateFIPS!A$2:B$52,2)</f>
        <v>Michigan</v>
      </c>
      <c r="B8204">
        <f t="shared" si="131"/>
        <v>26</v>
      </c>
      <c r="C8204" s="31" t="s">
        <v>1782</v>
      </c>
      <c r="D8204" s="31" t="s">
        <v>93</v>
      </c>
      <c r="E8204" s="31" t="s">
        <v>3276</v>
      </c>
      <c r="F8204" s="31" t="s">
        <v>3277</v>
      </c>
      <c r="G8204" s="32">
        <v>19678</v>
      </c>
      <c r="H8204" s="31" t="s">
        <v>94</v>
      </c>
      <c r="I8204" s="32">
        <v>4599</v>
      </c>
      <c r="J8204" s="33">
        <v>4</v>
      </c>
      <c r="K8204" s="31" t="s">
        <v>94</v>
      </c>
      <c r="L8204" s="31" t="s">
        <v>95</v>
      </c>
    </row>
    <row r="8205" spans="1:12" ht="45" x14ac:dyDescent="0.2">
      <c r="A8205" t="str">
        <f>VLOOKUP(B8205,StateFIPS!A$2:B$52,2)</f>
        <v>Missouri</v>
      </c>
      <c r="B8205">
        <f t="shared" si="131"/>
        <v>29</v>
      </c>
      <c r="C8205" s="31" t="s">
        <v>2252</v>
      </c>
      <c r="D8205" s="31" t="s">
        <v>93</v>
      </c>
      <c r="E8205" s="31" t="s">
        <v>3276</v>
      </c>
      <c r="F8205" s="31" t="s">
        <v>3277</v>
      </c>
      <c r="G8205" s="32">
        <v>55323</v>
      </c>
      <c r="H8205" s="31" t="s">
        <v>94</v>
      </c>
      <c r="I8205" s="32">
        <v>13847</v>
      </c>
      <c r="J8205" s="33">
        <v>4</v>
      </c>
      <c r="K8205" s="31" t="s">
        <v>94</v>
      </c>
      <c r="L8205" s="31" t="s">
        <v>95</v>
      </c>
    </row>
    <row r="8206" spans="1:12" ht="45" x14ac:dyDescent="0.2">
      <c r="A8206" t="str">
        <f>VLOOKUP(B8206,StateFIPS!A$2:B$52,2)</f>
        <v>Kansas</v>
      </c>
      <c r="B8206">
        <f t="shared" si="131"/>
        <v>20</v>
      </c>
      <c r="C8206" s="31" t="s">
        <v>1579</v>
      </c>
      <c r="D8206" s="31" t="s">
        <v>93</v>
      </c>
      <c r="E8206" s="31" t="s">
        <v>3276</v>
      </c>
      <c r="F8206" s="31" t="s">
        <v>3277</v>
      </c>
      <c r="G8206" s="32">
        <v>32934</v>
      </c>
      <c r="H8206" s="31" t="s">
        <v>94</v>
      </c>
      <c r="I8206" s="32">
        <v>7245</v>
      </c>
      <c r="J8206" s="33">
        <v>5</v>
      </c>
      <c r="K8206" s="31" t="s">
        <v>94</v>
      </c>
      <c r="L8206" s="31" t="s">
        <v>95</v>
      </c>
    </row>
    <row r="8207" spans="1:12" ht="45" x14ac:dyDescent="0.2">
      <c r="A8207" t="str">
        <f>VLOOKUP(B8207,StateFIPS!A$2:B$52,2)</f>
        <v>Missouri</v>
      </c>
      <c r="B8207">
        <f t="shared" si="131"/>
        <v>29</v>
      </c>
      <c r="C8207" s="31" t="s">
        <v>1027</v>
      </c>
      <c r="D8207" s="31" t="s">
        <v>93</v>
      </c>
      <c r="E8207" s="31" t="s">
        <v>3276</v>
      </c>
      <c r="F8207" s="31" t="s">
        <v>3277</v>
      </c>
      <c r="G8207" s="32">
        <v>55323</v>
      </c>
      <c r="H8207" s="31" t="s">
        <v>94</v>
      </c>
      <c r="I8207" s="32">
        <v>13847</v>
      </c>
      <c r="J8207" s="33">
        <v>4</v>
      </c>
      <c r="K8207" s="31" t="s">
        <v>94</v>
      </c>
      <c r="L8207" s="31" t="s">
        <v>95</v>
      </c>
    </row>
    <row r="8208" spans="1:12" ht="45" x14ac:dyDescent="0.2">
      <c r="A8208" t="str">
        <f>VLOOKUP(B8208,StateFIPS!A$2:B$52,2)</f>
        <v>Indiana</v>
      </c>
      <c r="B8208">
        <f t="shared" si="131"/>
        <v>18</v>
      </c>
      <c r="C8208" s="31" t="s">
        <v>246</v>
      </c>
      <c r="D8208" s="31" t="s">
        <v>93</v>
      </c>
      <c r="E8208" s="31" t="s">
        <v>3276</v>
      </c>
      <c r="F8208" s="31" t="s">
        <v>3277</v>
      </c>
      <c r="G8208" s="32">
        <v>36245</v>
      </c>
      <c r="H8208" s="31" t="s">
        <v>94</v>
      </c>
      <c r="I8208" s="32">
        <v>8451</v>
      </c>
      <c r="J8208" s="33">
        <v>4</v>
      </c>
      <c r="K8208" s="31" t="s">
        <v>94</v>
      </c>
      <c r="L8208" s="31" t="s">
        <v>95</v>
      </c>
    </row>
    <row r="8209" spans="1:12" ht="45" x14ac:dyDescent="0.2">
      <c r="A8209" t="str">
        <f>VLOOKUP(B8209,StateFIPS!A$2:B$52,2)</f>
        <v>Michigan</v>
      </c>
      <c r="B8209">
        <f t="shared" si="131"/>
        <v>26</v>
      </c>
      <c r="C8209" s="31" t="s">
        <v>1794</v>
      </c>
      <c r="D8209" s="31" t="s">
        <v>93</v>
      </c>
      <c r="E8209" s="31" t="s">
        <v>3276</v>
      </c>
      <c r="F8209" s="31" t="s">
        <v>3277</v>
      </c>
      <c r="G8209" s="32">
        <v>39660</v>
      </c>
      <c r="H8209" s="31" t="s">
        <v>94</v>
      </c>
      <c r="I8209" s="32">
        <v>9268</v>
      </c>
      <c r="J8209" s="33">
        <v>4</v>
      </c>
      <c r="K8209" s="31" t="s">
        <v>94</v>
      </c>
      <c r="L8209" s="31" t="s">
        <v>95</v>
      </c>
    </row>
    <row r="8210" spans="1:12" ht="45" x14ac:dyDescent="0.2">
      <c r="A8210" t="str">
        <f>VLOOKUP(B8210,StateFIPS!A$2:B$52,2)</f>
        <v>Missouri</v>
      </c>
      <c r="B8210">
        <f t="shared" si="131"/>
        <v>29</v>
      </c>
      <c r="C8210" s="31" t="s">
        <v>133</v>
      </c>
      <c r="D8210" s="31" t="s">
        <v>93</v>
      </c>
      <c r="E8210" s="31" t="s">
        <v>3276</v>
      </c>
      <c r="F8210" s="31" t="s">
        <v>3277</v>
      </c>
      <c r="G8210" s="32">
        <v>2754</v>
      </c>
      <c r="H8210" s="31" t="s">
        <v>94</v>
      </c>
      <c r="I8210" s="32">
        <v>689</v>
      </c>
      <c r="J8210" s="33">
        <v>4</v>
      </c>
      <c r="K8210" s="31" t="s">
        <v>94</v>
      </c>
      <c r="L8210" s="31" t="s">
        <v>95</v>
      </c>
    </row>
    <row r="8211" spans="1:12" ht="45" x14ac:dyDescent="0.2">
      <c r="A8211" t="str">
        <f>VLOOKUP(B8211,StateFIPS!A$2:B$52,2)</f>
        <v>Indiana</v>
      </c>
      <c r="B8211">
        <f t="shared" si="131"/>
        <v>18</v>
      </c>
      <c r="C8211" s="31" t="s">
        <v>1614</v>
      </c>
      <c r="D8211" s="31" t="s">
        <v>93</v>
      </c>
      <c r="E8211" s="31" t="s">
        <v>3276</v>
      </c>
      <c r="F8211" s="31" t="s">
        <v>3277</v>
      </c>
      <c r="G8211" s="32">
        <v>63741</v>
      </c>
      <c r="H8211" s="31" t="s">
        <v>94</v>
      </c>
      <c r="I8211" s="32">
        <v>14862</v>
      </c>
      <c r="J8211" s="33">
        <v>4</v>
      </c>
      <c r="K8211" s="31" t="s">
        <v>94</v>
      </c>
      <c r="L8211" s="31" t="s">
        <v>95</v>
      </c>
    </row>
    <row r="8212" spans="1:12" ht="45" x14ac:dyDescent="0.2">
      <c r="A8212" t="str">
        <f>VLOOKUP(B8212,StateFIPS!A$2:B$52,2)</f>
        <v>Michigan</v>
      </c>
      <c r="B8212">
        <f t="shared" si="131"/>
        <v>26</v>
      </c>
      <c r="C8212" s="31" t="s">
        <v>1780</v>
      </c>
      <c r="D8212" s="31" t="s">
        <v>93</v>
      </c>
      <c r="E8212" s="31" t="s">
        <v>3276</v>
      </c>
      <c r="F8212" s="31" t="s">
        <v>3277</v>
      </c>
      <c r="G8212" s="32">
        <v>69449</v>
      </c>
      <c r="H8212" s="31" t="s">
        <v>94</v>
      </c>
      <c r="I8212" s="32">
        <v>16230</v>
      </c>
      <c r="J8212" s="33">
        <v>4</v>
      </c>
      <c r="K8212" s="31" t="s">
        <v>94</v>
      </c>
      <c r="L8212" s="31" t="s">
        <v>95</v>
      </c>
    </row>
    <row r="8213" spans="1:12" ht="45" x14ac:dyDescent="0.2">
      <c r="A8213" t="str">
        <f>VLOOKUP(B8213,StateFIPS!A$2:B$52,2)</f>
        <v>Missouri</v>
      </c>
      <c r="B8213">
        <f t="shared" si="131"/>
        <v>29</v>
      </c>
      <c r="C8213" s="31" t="s">
        <v>359</v>
      </c>
      <c r="D8213" s="31" t="s">
        <v>93</v>
      </c>
      <c r="E8213" s="31" t="s">
        <v>3276</v>
      </c>
      <c r="F8213" s="31" t="s">
        <v>3277</v>
      </c>
      <c r="G8213" s="32">
        <v>36978</v>
      </c>
      <c r="H8213" s="31" t="s">
        <v>94</v>
      </c>
      <c r="I8213" s="32">
        <v>9255</v>
      </c>
      <c r="J8213" s="33">
        <v>4</v>
      </c>
      <c r="K8213" s="31" t="s">
        <v>94</v>
      </c>
      <c r="L8213" s="31" t="s">
        <v>95</v>
      </c>
    </row>
    <row r="8214" spans="1:12" ht="45" x14ac:dyDescent="0.2">
      <c r="A8214" t="str">
        <f>VLOOKUP(B8214,StateFIPS!A$2:B$52,2)</f>
        <v>Kansas</v>
      </c>
      <c r="B8214">
        <f t="shared" si="131"/>
        <v>20</v>
      </c>
      <c r="C8214" s="31" t="s">
        <v>3244</v>
      </c>
      <c r="D8214" s="31" t="s">
        <v>93</v>
      </c>
      <c r="E8214" s="31" t="s">
        <v>3276</v>
      </c>
      <c r="F8214" s="31" t="s">
        <v>3277</v>
      </c>
      <c r="G8214" s="32">
        <v>3847</v>
      </c>
      <c r="H8214" s="31" t="s">
        <v>94</v>
      </c>
      <c r="I8214" s="32">
        <v>846</v>
      </c>
      <c r="J8214" s="33">
        <v>5</v>
      </c>
      <c r="K8214" s="31" t="s">
        <v>94</v>
      </c>
      <c r="L8214" s="31" t="s">
        <v>95</v>
      </c>
    </row>
    <row r="8215" spans="1:12" ht="45" x14ac:dyDescent="0.2">
      <c r="A8215" t="str">
        <f>VLOOKUP(B8215,StateFIPS!A$2:B$52,2)</f>
        <v>Missouri</v>
      </c>
      <c r="B8215">
        <f t="shared" si="131"/>
        <v>29</v>
      </c>
      <c r="C8215" s="31" t="s">
        <v>346</v>
      </c>
      <c r="D8215" s="31" t="s">
        <v>93</v>
      </c>
      <c r="E8215" s="31" t="s">
        <v>3276</v>
      </c>
      <c r="F8215" s="31" t="s">
        <v>3277</v>
      </c>
      <c r="G8215" s="32">
        <v>10424</v>
      </c>
      <c r="H8215" s="31" t="s">
        <v>94</v>
      </c>
      <c r="I8215" s="32">
        <v>2609</v>
      </c>
      <c r="J8215" s="33">
        <v>4</v>
      </c>
      <c r="K8215" s="31" t="s">
        <v>94</v>
      </c>
      <c r="L8215" s="31" t="s">
        <v>95</v>
      </c>
    </row>
    <row r="8216" spans="1:12" ht="45" x14ac:dyDescent="0.2">
      <c r="A8216" t="str">
        <f>VLOOKUP(B8216,StateFIPS!A$2:B$52,2)</f>
        <v>Michigan</v>
      </c>
      <c r="B8216">
        <f t="shared" si="131"/>
        <v>26</v>
      </c>
      <c r="C8216" s="31" t="s">
        <v>1819</v>
      </c>
      <c r="D8216" s="31" t="s">
        <v>93</v>
      </c>
      <c r="E8216" s="31" t="s">
        <v>3276</v>
      </c>
      <c r="F8216" s="31" t="s">
        <v>3277</v>
      </c>
      <c r="G8216" s="32">
        <v>43673</v>
      </c>
      <c r="H8216" s="31" t="s">
        <v>94</v>
      </c>
      <c r="I8216" s="32">
        <v>10206</v>
      </c>
      <c r="J8216" s="33">
        <v>4</v>
      </c>
      <c r="K8216" s="31" t="s">
        <v>94</v>
      </c>
      <c r="L8216" s="31" t="s">
        <v>95</v>
      </c>
    </row>
    <row r="8217" spans="1:12" ht="45" x14ac:dyDescent="0.2">
      <c r="A8217" t="str">
        <f>VLOOKUP(B8217,StateFIPS!A$2:B$52,2)</f>
        <v>Iowa</v>
      </c>
      <c r="B8217">
        <f t="shared" si="131"/>
        <v>19</v>
      </c>
      <c r="C8217" s="31" t="s">
        <v>221</v>
      </c>
      <c r="D8217" s="31" t="s">
        <v>93</v>
      </c>
      <c r="E8217" s="31" t="s">
        <v>3276</v>
      </c>
      <c r="F8217" s="31" t="s">
        <v>3277</v>
      </c>
      <c r="G8217" s="32">
        <v>266849</v>
      </c>
      <c r="H8217" s="31" t="s">
        <v>94</v>
      </c>
      <c r="I8217" s="32">
        <v>62859</v>
      </c>
      <c r="J8217" s="33">
        <v>4</v>
      </c>
      <c r="K8217" s="31" t="s">
        <v>94</v>
      </c>
      <c r="L8217" s="31" t="s">
        <v>95</v>
      </c>
    </row>
    <row r="8218" spans="1:12" ht="45" x14ac:dyDescent="0.2">
      <c r="A8218" t="str">
        <f>VLOOKUP(B8218,StateFIPS!A$2:B$52,2)</f>
        <v>Minnesota</v>
      </c>
      <c r="B8218">
        <f t="shared" si="131"/>
        <v>27</v>
      </c>
      <c r="C8218" s="31" t="s">
        <v>470</v>
      </c>
      <c r="D8218" s="31" t="s">
        <v>93</v>
      </c>
      <c r="E8218" s="31" t="s">
        <v>3276</v>
      </c>
      <c r="F8218" s="31" t="s">
        <v>3277</v>
      </c>
      <c r="G8218" s="32">
        <v>70356</v>
      </c>
      <c r="H8218" s="31" t="s">
        <v>94</v>
      </c>
      <c r="I8218" s="32">
        <v>17353</v>
      </c>
      <c r="J8218" s="33">
        <v>4</v>
      </c>
      <c r="K8218" s="31" t="s">
        <v>94</v>
      </c>
      <c r="L8218" s="31" t="s">
        <v>95</v>
      </c>
    </row>
    <row r="8219" spans="1:12" ht="45" x14ac:dyDescent="0.2">
      <c r="A8219" t="str">
        <f>VLOOKUP(B8219,StateFIPS!A$2:B$52,2)</f>
        <v>Iowa</v>
      </c>
      <c r="B8219">
        <f t="shared" si="131"/>
        <v>19</v>
      </c>
      <c r="C8219" s="31" t="s">
        <v>1670</v>
      </c>
      <c r="D8219" s="31" t="s">
        <v>93</v>
      </c>
      <c r="E8219" s="31" t="s">
        <v>3276</v>
      </c>
      <c r="F8219" s="31" t="s">
        <v>3277</v>
      </c>
      <c r="G8219" s="32">
        <v>1088464</v>
      </c>
      <c r="H8219" s="31" t="s">
        <v>94</v>
      </c>
      <c r="I8219" s="32">
        <v>256401</v>
      </c>
      <c r="J8219" s="33">
        <v>4</v>
      </c>
      <c r="K8219" s="31" t="s">
        <v>94</v>
      </c>
      <c r="L8219" s="31" t="s">
        <v>95</v>
      </c>
    </row>
    <row r="8220" spans="1:12" ht="45" x14ac:dyDescent="0.2">
      <c r="A8220" t="str">
        <f>VLOOKUP(B8220,StateFIPS!A$2:B$52,2)</f>
        <v>Mississippi</v>
      </c>
      <c r="B8220">
        <f t="shared" si="131"/>
        <v>28</v>
      </c>
      <c r="C8220" s="31" t="s">
        <v>333</v>
      </c>
      <c r="D8220" s="31" t="s">
        <v>93</v>
      </c>
      <c r="E8220" s="31" t="s">
        <v>3276</v>
      </c>
      <c r="F8220" s="31" t="s">
        <v>3277</v>
      </c>
      <c r="G8220" s="32">
        <v>2399</v>
      </c>
      <c r="H8220" s="31" t="s">
        <v>94</v>
      </c>
      <c r="I8220" s="32">
        <v>593</v>
      </c>
      <c r="J8220" s="33">
        <v>4</v>
      </c>
      <c r="K8220" s="31" t="s">
        <v>94</v>
      </c>
      <c r="L8220" s="31" t="s">
        <v>95</v>
      </c>
    </row>
    <row r="8221" spans="1:12" ht="45" x14ac:dyDescent="0.2">
      <c r="A8221" t="str">
        <f>VLOOKUP(B8221,StateFIPS!A$2:B$52,2)</f>
        <v>Iowa</v>
      </c>
      <c r="B8221">
        <f t="shared" si="131"/>
        <v>19</v>
      </c>
      <c r="C8221" s="31" t="s">
        <v>278</v>
      </c>
      <c r="D8221" s="31" t="s">
        <v>93</v>
      </c>
      <c r="E8221" s="31" t="s">
        <v>3276</v>
      </c>
      <c r="F8221" s="31" t="s">
        <v>3277</v>
      </c>
      <c r="G8221" s="32">
        <v>163718</v>
      </c>
      <c r="H8221" s="31" t="s">
        <v>94</v>
      </c>
      <c r="I8221" s="32">
        <v>38566</v>
      </c>
      <c r="J8221" s="33">
        <v>4</v>
      </c>
      <c r="K8221" s="31" t="s">
        <v>94</v>
      </c>
      <c r="L8221" s="31" t="s">
        <v>95</v>
      </c>
    </row>
    <row r="8222" spans="1:12" ht="45" x14ac:dyDescent="0.2">
      <c r="A8222" t="str">
        <f>VLOOKUP(B8222,StateFIPS!A$2:B$52,2)</f>
        <v>Minnesota</v>
      </c>
      <c r="B8222">
        <f t="shared" si="131"/>
        <v>27</v>
      </c>
      <c r="C8222" s="31" t="s">
        <v>1570</v>
      </c>
      <c r="D8222" s="31" t="s">
        <v>93</v>
      </c>
      <c r="E8222" s="31" t="s">
        <v>3276</v>
      </c>
      <c r="F8222" s="31" t="s">
        <v>3277</v>
      </c>
      <c r="G8222" s="32">
        <v>93537</v>
      </c>
      <c r="H8222" s="31" t="s">
        <v>94</v>
      </c>
      <c r="I8222" s="32">
        <v>23071</v>
      </c>
      <c r="J8222" s="33">
        <v>4</v>
      </c>
      <c r="K8222" s="31" t="s">
        <v>94</v>
      </c>
      <c r="L8222" s="31" t="s">
        <v>95</v>
      </c>
    </row>
    <row r="8223" spans="1:12" ht="45" x14ac:dyDescent="0.2">
      <c r="A8223" t="str">
        <f>VLOOKUP(B8223,StateFIPS!A$2:B$52,2)</f>
        <v>Iowa</v>
      </c>
      <c r="B8223">
        <f t="shared" si="131"/>
        <v>19</v>
      </c>
      <c r="C8223" s="31" t="s">
        <v>1672</v>
      </c>
      <c r="D8223" s="31" t="s">
        <v>93</v>
      </c>
      <c r="E8223" s="31" t="s">
        <v>3276</v>
      </c>
      <c r="F8223" s="31" t="s">
        <v>3277</v>
      </c>
      <c r="G8223" s="32">
        <v>376611</v>
      </c>
      <c r="H8223" s="31" t="s">
        <v>94</v>
      </c>
      <c r="I8223" s="32">
        <v>88715</v>
      </c>
      <c r="J8223" s="33">
        <v>4</v>
      </c>
      <c r="K8223" s="31" t="s">
        <v>94</v>
      </c>
      <c r="L8223" s="31" t="s">
        <v>95</v>
      </c>
    </row>
    <row r="8224" spans="1:12" ht="45" x14ac:dyDescent="0.2">
      <c r="A8224" t="str">
        <f>VLOOKUP(B8224,StateFIPS!A$2:B$52,2)</f>
        <v>Mississippi</v>
      </c>
      <c r="B8224">
        <f t="shared" si="131"/>
        <v>28</v>
      </c>
      <c r="C8224" s="31" t="s">
        <v>332</v>
      </c>
      <c r="D8224" s="31" t="s">
        <v>93</v>
      </c>
      <c r="E8224" s="31" t="s">
        <v>3276</v>
      </c>
      <c r="F8224" s="31" t="s">
        <v>3277</v>
      </c>
      <c r="G8224" s="32">
        <v>2399</v>
      </c>
      <c r="H8224" s="31" t="s">
        <v>94</v>
      </c>
      <c r="I8224" s="32">
        <v>593</v>
      </c>
      <c r="J8224" s="33">
        <v>4</v>
      </c>
      <c r="K8224" s="31" t="s">
        <v>94</v>
      </c>
      <c r="L8224" s="31" t="s">
        <v>95</v>
      </c>
    </row>
    <row r="8225" spans="1:12" ht="45" x14ac:dyDescent="0.2">
      <c r="A8225" t="str">
        <f>VLOOKUP(B8225,StateFIPS!A$2:B$52,2)</f>
        <v>Mississippi</v>
      </c>
      <c r="B8225">
        <f t="shared" si="131"/>
        <v>28</v>
      </c>
      <c r="C8225" s="31" t="s">
        <v>331</v>
      </c>
      <c r="D8225" s="31" t="s">
        <v>93</v>
      </c>
      <c r="E8225" s="31" t="s">
        <v>3276</v>
      </c>
      <c r="F8225" s="31" t="s">
        <v>3277</v>
      </c>
      <c r="G8225" s="32">
        <v>2399</v>
      </c>
      <c r="H8225" s="31" t="s">
        <v>94</v>
      </c>
      <c r="I8225" s="32">
        <v>593</v>
      </c>
      <c r="J8225" s="33">
        <v>4</v>
      </c>
      <c r="K8225" s="31" t="s">
        <v>94</v>
      </c>
      <c r="L8225" s="31" t="s">
        <v>95</v>
      </c>
    </row>
    <row r="8226" spans="1:12" ht="45" x14ac:dyDescent="0.2">
      <c r="A8226" t="str">
        <f>VLOOKUP(B8226,StateFIPS!A$2:B$52,2)</f>
        <v>Iowa</v>
      </c>
      <c r="B8226">
        <f t="shared" si="131"/>
        <v>19</v>
      </c>
      <c r="C8226" s="31" t="s">
        <v>289</v>
      </c>
      <c r="D8226" s="31" t="s">
        <v>93</v>
      </c>
      <c r="E8226" s="31" t="s">
        <v>3276</v>
      </c>
      <c r="F8226" s="31" t="s">
        <v>3277</v>
      </c>
      <c r="G8226" s="32">
        <v>142940</v>
      </c>
      <c r="H8226" s="31" t="s">
        <v>94</v>
      </c>
      <c r="I8226" s="32">
        <v>33671</v>
      </c>
      <c r="J8226" s="33">
        <v>4</v>
      </c>
      <c r="K8226" s="31" t="s">
        <v>94</v>
      </c>
      <c r="L8226" s="31" t="s">
        <v>95</v>
      </c>
    </row>
    <row r="8227" spans="1:12" ht="45" x14ac:dyDescent="0.2">
      <c r="A8227" t="str">
        <f>VLOOKUP(B8227,StateFIPS!A$2:B$52,2)</f>
        <v>Iowa</v>
      </c>
      <c r="B8227">
        <f t="shared" si="131"/>
        <v>19</v>
      </c>
      <c r="C8227" s="31" t="s">
        <v>1673</v>
      </c>
      <c r="D8227" s="31" t="s">
        <v>93</v>
      </c>
      <c r="E8227" s="31" t="s">
        <v>3276</v>
      </c>
      <c r="F8227" s="31" t="s">
        <v>3277</v>
      </c>
      <c r="G8227" s="32">
        <v>268829</v>
      </c>
      <c r="H8227" s="31" t="s">
        <v>94</v>
      </c>
      <c r="I8227" s="32">
        <v>63326</v>
      </c>
      <c r="J8227" s="33">
        <v>4</v>
      </c>
      <c r="K8227" s="31" t="s">
        <v>94</v>
      </c>
      <c r="L8227" s="31" t="s">
        <v>95</v>
      </c>
    </row>
    <row r="8228" spans="1:12" ht="45" x14ac:dyDescent="0.2">
      <c r="A8228" t="str">
        <f>VLOOKUP(B8228,StateFIPS!A$2:B$52,2)</f>
        <v>Iowa</v>
      </c>
      <c r="B8228">
        <f t="shared" si="131"/>
        <v>19</v>
      </c>
      <c r="C8228" s="31" t="s">
        <v>1524</v>
      </c>
      <c r="D8228" s="31" t="s">
        <v>93</v>
      </c>
      <c r="E8228" s="31" t="s">
        <v>3276</v>
      </c>
      <c r="F8228" s="31" t="s">
        <v>3277</v>
      </c>
      <c r="G8228" s="32">
        <v>2646785</v>
      </c>
      <c r="H8228" s="31" t="s">
        <v>94</v>
      </c>
      <c r="I8228" s="32">
        <v>623482</v>
      </c>
      <c r="J8228" s="33">
        <v>4</v>
      </c>
      <c r="K8228" s="31" t="s">
        <v>94</v>
      </c>
      <c r="L8228" s="31" t="s">
        <v>95</v>
      </c>
    </row>
    <row r="8229" spans="1:12" ht="45" x14ac:dyDescent="0.2">
      <c r="A8229" t="str">
        <f>VLOOKUP(B8229,StateFIPS!A$2:B$52,2)</f>
        <v>Mississippi</v>
      </c>
      <c r="B8229">
        <f t="shared" si="131"/>
        <v>28</v>
      </c>
      <c r="C8229" s="31" t="s">
        <v>330</v>
      </c>
      <c r="D8229" s="31" t="s">
        <v>93</v>
      </c>
      <c r="E8229" s="31" t="s">
        <v>3276</v>
      </c>
      <c r="F8229" s="31" t="s">
        <v>3277</v>
      </c>
      <c r="G8229" s="32">
        <v>2399</v>
      </c>
      <c r="H8229" s="31" t="s">
        <v>94</v>
      </c>
      <c r="I8229" s="32">
        <v>593</v>
      </c>
      <c r="J8229" s="33">
        <v>4</v>
      </c>
      <c r="K8229" s="31" t="s">
        <v>94</v>
      </c>
      <c r="L8229" s="31" t="s">
        <v>95</v>
      </c>
    </row>
    <row r="8230" spans="1:12" ht="45" x14ac:dyDescent="0.2">
      <c r="A8230" t="str">
        <f>VLOOKUP(B8230,StateFIPS!A$2:B$52,2)</f>
        <v>Iowa</v>
      </c>
      <c r="B8230">
        <f t="shared" si="131"/>
        <v>19</v>
      </c>
      <c r="C8230" s="31" t="s">
        <v>1529</v>
      </c>
      <c r="D8230" s="31" t="s">
        <v>93</v>
      </c>
      <c r="E8230" s="31" t="s">
        <v>3276</v>
      </c>
      <c r="F8230" s="31" t="s">
        <v>3277</v>
      </c>
      <c r="G8230" s="32">
        <v>144833</v>
      </c>
      <c r="H8230" s="31" t="s">
        <v>94</v>
      </c>
      <c r="I8230" s="32">
        <v>34117</v>
      </c>
      <c r="J8230" s="33">
        <v>4</v>
      </c>
      <c r="K8230" s="31" t="s">
        <v>94</v>
      </c>
      <c r="L8230" s="31" t="s">
        <v>95</v>
      </c>
    </row>
    <row r="8231" spans="1:12" ht="45" x14ac:dyDescent="0.2">
      <c r="A8231" t="str">
        <f>VLOOKUP(B8231,StateFIPS!A$2:B$52,2)</f>
        <v>Iowa</v>
      </c>
      <c r="B8231">
        <f t="shared" si="131"/>
        <v>19</v>
      </c>
      <c r="C8231" s="31" t="s">
        <v>1527</v>
      </c>
      <c r="D8231" s="31" t="s">
        <v>93</v>
      </c>
      <c r="E8231" s="31" t="s">
        <v>3276</v>
      </c>
      <c r="F8231" s="31" t="s">
        <v>3277</v>
      </c>
      <c r="G8231" s="32">
        <v>341591</v>
      </c>
      <c r="H8231" s="31" t="s">
        <v>94</v>
      </c>
      <c r="I8231" s="32">
        <v>80466</v>
      </c>
      <c r="J8231" s="33">
        <v>4</v>
      </c>
      <c r="K8231" s="31" t="s">
        <v>94</v>
      </c>
      <c r="L8231" s="31" t="s">
        <v>95</v>
      </c>
    </row>
    <row r="8232" spans="1:12" ht="45" x14ac:dyDescent="0.2">
      <c r="A8232" t="str">
        <f>VLOOKUP(B8232,StateFIPS!A$2:B$52,2)</f>
        <v>Mississippi</v>
      </c>
      <c r="B8232">
        <f t="shared" si="131"/>
        <v>28</v>
      </c>
      <c r="C8232" s="31" t="s">
        <v>329</v>
      </c>
      <c r="D8232" s="31" t="s">
        <v>93</v>
      </c>
      <c r="E8232" s="31" t="s">
        <v>3276</v>
      </c>
      <c r="F8232" s="31" t="s">
        <v>3277</v>
      </c>
      <c r="G8232" s="32">
        <v>2399</v>
      </c>
      <c r="H8232" s="31" t="s">
        <v>94</v>
      </c>
      <c r="I8232" s="32">
        <v>593</v>
      </c>
      <c r="J8232" s="33">
        <v>4</v>
      </c>
      <c r="K8232" s="31" t="s">
        <v>94</v>
      </c>
      <c r="L8232" s="31" t="s">
        <v>95</v>
      </c>
    </row>
    <row r="8233" spans="1:12" ht="45" x14ac:dyDescent="0.2">
      <c r="A8233" t="str">
        <f>VLOOKUP(B8233,StateFIPS!A$2:B$52,2)</f>
        <v>Iowa</v>
      </c>
      <c r="B8233">
        <f t="shared" si="131"/>
        <v>19</v>
      </c>
      <c r="C8233" s="31" t="s">
        <v>248</v>
      </c>
      <c r="D8233" s="31" t="s">
        <v>93</v>
      </c>
      <c r="E8233" s="31" t="s">
        <v>3276</v>
      </c>
      <c r="F8233" s="31" t="s">
        <v>3277</v>
      </c>
      <c r="G8233" s="32">
        <v>63652</v>
      </c>
      <c r="H8233" s="31" t="s">
        <v>94</v>
      </c>
      <c r="I8233" s="32">
        <v>14994</v>
      </c>
      <c r="J8233" s="33">
        <v>4</v>
      </c>
      <c r="K8233" s="31" t="s">
        <v>94</v>
      </c>
      <c r="L8233" s="31" t="s">
        <v>95</v>
      </c>
    </row>
    <row r="8234" spans="1:12" ht="45" x14ac:dyDescent="0.2">
      <c r="A8234" t="str">
        <f>VLOOKUP(B8234,StateFIPS!A$2:B$52,2)</f>
        <v>Minnesota</v>
      </c>
      <c r="B8234">
        <f t="shared" si="131"/>
        <v>27</v>
      </c>
      <c r="C8234" s="31" t="s">
        <v>471</v>
      </c>
      <c r="D8234" s="31" t="s">
        <v>93</v>
      </c>
      <c r="E8234" s="31" t="s">
        <v>3276</v>
      </c>
      <c r="F8234" s="31" t="s">
        <v>3277</v>
      </c>
      <c r="G8234" s="32">
        <v>41887</v>
      </c>
      <c r="H8234" s="31" t="s">
        <v>94</v>
      </c>
      <c r="I8234" s="32">
        <v>10331</v>
      </c>
      <c r="J8234" s="33">
        <v>4</v>
      </c>
      <c r="K8234" s="31" t="s">
        <v>94</v>
      </c>
      <c r="L8234" s="31" t="s">
        <v>95</v>
      </c>
    </row>
    <row r="8235" spans="1:12" ht="45" x14ac:dyDescent="0.2">
      <c r="A8235" t="str">
        <f>VLOOKUP(B8235,StateFIPS!A$2:B$52,2)</f>
        <v>Mississippi</v>
      </c>
      <c r="B8235">
        <f t="shared" si="131"/>
        <v>28</v>
      </c>
      <c r="C8235" s="31" t="s">
        <v>327</v>
      </c>
      <c r="D8235" s="31" t="s">
        <v>93</v>
      </c>
      <c r="E8235" s="31" t="s">
        <v>3276</v>
      </c>
      <c r="F8235" s="31" t="s">
        <v>3277</v>
      </c>
      <c r="G8235" s="32">
        <v>2399</v>
      </c>
      <c r="H8235" s="31" t="s">
        <v>94</v>
      </c>
      <c r="I8235" s="32">
        <v>593</v>
      </c>
      <c r="J8235" s="33">
        <v>4</v>
      </c>
      <c r="K8235" s="31" t="s">
        <v>94</v>
      </c>
      <c r="L8235" s="31" t="s">
        <v>95</v>
      </c>
    </row>
    <row r="8236" spans="1:12" ht="45" x14ac:dyDescent="0.2">
      <c r="A8236" t="str">
        <f>VLOOKUP(B8236,StateFIPS!A$2:B$52,2)</f>
        <v>Mississippi</v>
      </c>
      <c r="B8236">
        <f t="shared" si="131"/>
        <v>28</v>
      </c>
      <c r="C8236" s="31" t="s">
        <v>1517</v>
      </c>
      <c r="D8236" s="31" t="s">
        <v>93</v>
      </c>
      <c r="E8236" s="31" t="s">
        <v>3276</v>
      </c>
      <c r="F8236" s="31" t="s">
        <v>3277</v>
      </c>
      <c r="G8236" s="32">
        <v>7139</v>
      </c>
      <c r="H8236" s="31" t="s">
        <v>94</v>
      </c>
      <c r="I8236" s="32">
        <v>1764</v>
      </c>
      <c r="J8236" s="33">
        <v>4</v>
      </c>
      <c r="K8236" s="31" t="s">
        <v>94</v>
      </c>
      <c r="L8236" s="31" t="s">
        <v>95</v>
      </c>
    </row>
    <row r="8237" spans="1:12" ht="45" x14ac:dyDescent="0.2">
      <c r="A8237" t="str">
        <f>VLOOKUP(B8237,StateFIPS!A$2:B$52,2)</f>
        <v>Iowa</v>
      </c>
      <c r="B8237">
        <f t="shared" si="131"/>
        <v>19</v>
      </c>
      <c r="C8237" s="31" t="s">
        <v>1526</v>
      </c>
      <c r="D8237" s="31" t="s">
        <v>93</v>
      </c>
      <c r="E8237" s="31" t="s">
        <v>3276</v>
      </c>
      <c r="F8237" s="31" t="s">
        <v>3277</v>
      </c>
      <c r="G8237" s="32">
        <v>355630</v>
      </c>
      <c r="H8237" s="31" t="s">
        <v>94</v>
      </c>
      <c r="I8237" s="32">
        <v>83773</v>
      </c>
      <c r="J8237" s="33">
        <v>4</v>
      </c>
      <c r="K8237" s="31" t="s">
        <v>94</v>
      </c>
      <c r="L8237" s="31" t="s">
        <v>95</v>
      </c>
    </row>
    <row r="8238" spans="1:12" ht="45" x14ac:dyDescent="0.2">
      <c r="A8238" t="str">
        <f>VLOOKUP(B8238,StateFIPS!A$2:B$52,2)</f>
        <v>Iowa</v>
      </c>
      <c r="B8238">
        <f t="shared" si="131"/>
        <v>19</v>
      </c>
      <c r="C8238" s="31" t="s">
        <v>1691</v>
      </c>
      <c r="D8238" s="31" t="s">
        <v>93</v>
      </c>
      <c r="E8238" s="31" t="s">
        <v>3276</v>
      </c>
      <c r="F8238" s="31" t="s">
        <v>3277</v>
      </c>
      <c r="G8238" s="32">
        <v>1121304</v>
      </c>
      <c r="H8238" s="31" t="s">
        <v>94</v>
      </c>
      <c r="I8238" s="32">
        <v>264137</v>
      </c>
      <c r="J8238" s="33">
        <v>4</v>
      </c>
      <c r="K8238" s="31" t="s">
        <v>94</v>
      </c>
      <c r="L8238" s="31" t="s">
        <v>95</v>
      </c>
    </row>
    <row r="8239" spans="1:12" ht="45" x14ac:dyDescent="0.2">
      <c r="A8239" t="str">
        <f>VLOOKUP(B8239,StateFIPS!A$2:B$52,2)</f>
        <v>Minnesota</v>
      </c>
      <c r="B8239">
        <f t="shared" si="131"/>
        <v>27</v>
      </c>
      <c r="C8239" s="31" t="s">
        <v>1501</v>
      </c>
      <c r="D8239" s="31" t="s">
        <v>93</v>
      </c>
      <c r="E8239" s="31" t="s">
        <v>3276</v>
      </c>
      <c r="F8239" s="31" t="s">
        <v>3277</v>
      </c>
      <c r="G8239" s="32">
        <v>153164</v>
      </c>
      <c r="H8239" s="31" t="s">
        <v>94</v>
      </c>
      <c r="I8239" s="32">
        <v>37778</v>
      </c>
      <c r="J8239" s="33">
        <v>4</v>
      </c>
      <c r="K8239" s="31" t="s">
        <v>94</v>
      </c>
      <c r="L8239" s="31" t="s">
        <v>95</v>
      </c>
    </row>
    <row r="8240" spans="1:12" ht="45" x14ac:dyDescent="0.2">
      <c r="A8240" t="str">
        <f>VLOOKUP(B8240,StateFIPS!A$2:B$52,2)</f>
        <v>Mississippi</v>
      </c>
      <c r="B8240">
        <f t="shared" si="131"/>
        <v>28</v>
      </c>
      <c r="C8240" s="31" t="s">
        <v>326</v>
      </c>
      <c r="D8240" s="31" t="s">
        <v>93</v>
      </c>
      <c r="E8240" s="31" t="s">
        <v>3276</v>
      </c>
      <c r="F8240" s="31" t="s">
        <v>3277</v>
      </c>
      <c r="G8240" s="32">
        <v>25857</v>
      </c>
      <c r="H8240" s="31" t="s">
        <v>94</v>
      </c>
      <c r="I8240" s="32">
        <v>6389</v>
      </c>
      <c r="J8240" s="33">
        <v>4</v>
      </c>
      <c r="K8240" s="31" t="s">
        <v>94</v>
      </c>
      <c r="L8240" s="31" t="s">
        <v>95</v>
      </c>
    </row>
    <row r="8241" spans="1:12" ht="45" x14ac:dyDescent="0.2">
      <c r="A8241" t="str">
        <f>VLOOKUP(B8241,StateFIPS!A$2:B$52,2)</f>
        <v>Missouri</v>
      </c>
      <c r="B8241">
        <f t="shared" si="131"/>
        <v>29</v>
      </c>
      <c r="C8241" s="31" t="s">
        <v>298</v>
      </c>
      <c r="D8241" s="31" t="s">
        <v>93</v>
      </c>
      <c r="E8241" s="31" t="s">
        <v>3276</v>
      </c>
      <c r="F8241" s="31" t="s">
        <v>3277</v>
      </c>
      <c r="G8241" s="32">
        <v>3092</v>
      </c>
      <c r="H8241" s="31" t="s">
        <v>94</v>
      </c>
      <c r="I8241" s="32">
        <v>774</v>
      </c>
      <c r="J8241" s="33">
        <v>4</v>
      </c>
      <c r="K8241" s="31" t="s">
        <v>94</v>
      </c>
      <c r="L8241" s="31" t="s">
        <v>95</v>
      </c>
    </row>
    <row r="8242" spans="1:12" ht="45" x14ac:dyDescent="0.2">
      <c r="A8242" t="str">
        <f>VLOOKUP(B8242,StateFIPS!A$2:B$52,2)</f>
        <v>Minnesota</v>
      </c>
      <c r="B8242">
        <f t="shared" si="131"/>
        <v>27</v>
      </c>
      <c r="C8242" s="31" t="s">
        <v>1564</v>
      </c>
      <c r="D8242" s="31" t="s">
        <v>93</v>
      </c>
      <c r="E8242" s="31" t="s">
        <v>3276</v>
      </c>
      <c r="F8242" s="31" t="s">
        <v>3277</v>
      </c>
      <c r="G8242" s="32">
        <v>503932</v>
      </c>
      <c r="H8242" s="31" t="s">
        <v>94</v>
      </c>
      <c r="I8242" s="32">
        <v>124294</v>
      </c>
      <c r="J8242" s="33">
        <v>4</v>
      </c>
      <c r="K8242" s="31" t="s">
        <v>94</v>
      </c>
      <c r="L8242" s="31" t="s">
        <v>95</v>
      </c>
    </row>
    <row r="8243" spans="1:12" ht="45" x14ac:dyDescent="0.2">
      <c r="A8243" t="str">
        <f>VLOOKUP(B8243,StateFIPS!A$2:B$52,2)</f>
        <v>Iowa</v>
      </c>
      <c r="B8243">
        <f t="shared" si="131"/>
        <v>19</v>
      </c>
      <c r="C8243" s="31" t="s">
        <v>280</v>
      </c>
      <c r="D8243" s="31" t="s">
        <v>93</v>
      </c>
      <c r="E8243" s="31" t="s">
        <v>3276</v>
      </c>
      <c r="F8243" s="31" t="s">
        <v>3277</v>
      </c>
      <c r="G8243" s="32">
        <v>142099</v>
      </c>
      <c r="H8243" s="31" t="s">
        <v>94</v>
      </c>
      <c r="I8243" s="32">
        <v>33473</v>
      </c>
      <c r="J8243" s="33">
        <v>4</v>
      </c>
      <c r="K8243" s="31" t="s">
        <v>94</v>
      </c>
      <c r="L8243" s="31" t="s">
        <v>95</v>
      </c>
    </row>
    <row r="8244" spans="1:12" ht="45" x14ac:dyDescent="0.2">
      <c r="A8244" t="str">
        <f>VLOOKUP(B8244,StateFIPS!A$2:B$52,2)</f>
        <v>Missouri</v>
      </c>
      <c r="B8244">
        <f t="shared" si="131"/>
        <v>29</v>
      </c>
      <c r="C8244" s="31" t="s">
        <v>361</v>
      </c>
      <c r="D8244" s="31" t="s">
        <v>93</v>
      </c>
      <c r="E8244" s="31" t="s">
        <v>3276</v>
      </c>
      <c r="F8244" s="31" t="s">
        <v>3277</v>
      </c>
      <c r="G8244" s="32">
        <v>5437</v>
      </c>
      <c r="H8244" s="31" t="s">
        <v>94</v>
      </c>
      <c r="I8244" s="32">
        <v>1361</v>
      </c>
      <c r="J8244" s="33">
        <v>4</v>
      </c>
      <c r="K8244" s="31" t="s">
        <v>94</v>
      </c>
      <c r="L8244" s="31" t="s">
        <v>95</v>
      </c>
    </row>
    <row r="8245" spans="1:12" ht="45" x14ac:dyDescent="0.2">
      <c r="A8245" t="str">
        <f>VLOOKUP(B8245,StateFIPS!A$2:B$52,2)</f>
        <v>Iowa</v>
      </c>
      <c r="B8245">
        <f t="shared" si="131"/>
        <v>19</v>
      </c>
      <c r="C8245" s="31" t="s">
        <v>281</v>
      </c>
      <c r="D8245" s="31" t="s">
        <v>93</v>
      </c>
      <c r="E8245" s="31" t="s">
        <v>3276</v>
      </c>
      <c r="F8245" s="31" t="s">
        <v>3277</v>
      </c>
      <c r="G8245" s="32">
        <v>71692</v>
      </c>
      <c r="H8245" s="31" t="s">
        <v>94</v>
      </c>
      <c r="I8245" s="32">
        <v>16888</v>
      </c>
      <c r="J8245" s="33">
        <v>4</v>
      </c>
      <c r="K8245" s="31" t="s">
        <v>94</v>
      </c>
      <c r="L8245" s="31" t="s">
        <v>95</v>
      </c>
    </row>
    <row r="8246" spans="1:12" ht="45" x14ac:dyDescent="0.2">
      <c r="A8246" t="str">
        <f>VLOOKUP(B8246,StateFIPS!A$2:B$52,2)</f>
        <v>Minnesota</v>
      </c>
      <c r="B8246">
        <f t="shared" si="131"/>
        <v>27</v>
      </c>
      <c r="C8246" s="31" t="s">
        <v>1535</v>
      </c>
      <c r="D8246" s="31" t="s">
        <v>93</v>
      </c>
      <c r="E8246" s="31" t="s">
        <v>3276</v>
      </c>
      <c r="F8246" s="31" t="s">
        <v>3277</v>
      </c>
      <c r="G8246" s="32">
        <v>383472</v>
      </c>
      <c r="H8246" s="31" t="s">
        <v>94</v>
      </c>
      <c r="I8246" s="32">
        <v>94582</v>
      </c>
      <c r="J8246" s="33">
        <v>4</v>
      </c>
      <c r="K8246" s="31" t="s">
        <v>94</v>
      </c>
      <c r="L8246" s="31" t="s">
        <v>95</v>
      </c>
    </row>
    <row r="8247" spans="1:12" ht="45" x14ac:dyDescent="0.2">
      <c r="A8247" t="str">
        <f>VLOOKUP(B8247,StateFIPS!A$2:B$52,2)</f>
        <v>Mississippi</v>
      </c>
      <c r="B8247">
        <f t="shared" si="131"/>
        <v>28</v>
      </c>
      <c r="C8247" s="31" t="s">
        <v>297</v>
      </c>
      <c r="D8247" s="31" t="s">
        <v>93</v>
      </c>
      <c r="E8247" s="31" t="s">
        <v>3276</v>
      </c>
      <c r="F8247" s="31" t="s">
        <v>3277</v>
      </c>
      <c r="G8247" s="32">
        <v>4905</v>
      </c>
      <c r="H8247" s="31" t="s">
        <v>94</v>
      </c>
      <c r="I8247" s="32">
        <v>1212</v>
      </c>
      <c r="J8247" s="33">
        <v>4</v>
      </c>
      <c r="K8247" s="31" t="s">
        <v>94</v>
      </c>
      <c r="L8247" s="31" t="s">
        <v>95</v>
      </c>
    </row>
    <row r="8248" spans="1:12" ht="45" x14ac:dyDescent="0.2">
      <c r="A8248" t="str">
        <f>VLOOKUP(B8248,StateFIPS!A$2:B$52,2)</f>
        <v>Iowa</v>
      </c>
      <c r="B8248">
        <f t="shared" si="131"/>
        <v>19</v>
      </c>
      <c r="C8248" s="31" t="s">
        <v>1663</v>
      </c>
      <c r="D8248" s="31" t="s">
        <v>93</v>
      </c>
      <c r="E8248" s="31" t="s">
        <v>3276</v>
      </c>
      <c r="F8248" s="31" t="s">
        <v>3277</v>
      </c>
      <c r="G8248" s="32">
        <v>297492</v>
      </c>
      <c r="H8248" s="31" t="s">
        <v>94</v>
      </c>
      <c r="I8248" s="32">
        <v>70078</v>
      </c>
      <c r="J8248" s="33">
        <v>4</v>
      </c>
      <c r="K8248" s="31" t="s">
        <v>94</v>
      </c>
      <c r="L8248" s="31" t="s">
        <v>95</v>
      </c>
    </row>
    <row r="8249" spans="1:12" ht="45" x14ac:dyDescent="0.2">
      <c r="A8249" t="str">
        <f>VLOOKUP(B8249,StateFIPS!A$2:B$52,2)</f>
        <v>Minnesota</v>
      </c>
      <c r="B8249">
        <f t="shared" si="131"/>
        <v>27</v>
      </c>
      <c r="C8249" s="31" t="s">
        <v>1572</v>
      </c>
      <c r="D8249" s="31" t="s">
        <v>93</v>
      </c>
      <c r="E8249" s="31" t="s">
        <v>3276</v>
      </c>
      <c r="F8249" s="31" t="s">
        <v>3277</v>
      </c>
      <c r="G8249" s="32">
        <v>295127</v>
      </c>
      <c r="H8249" s="31" t="s">
        <v>94</v>
      </c>
      <c r="I8249" s="32">
        <v>72793</v>
      </c>
      <c r="J8249" s="33">
        <v>4</v>
      </c>
      <c r="K8249" s="31" t="s">
        <v>94</v>
      </c>
      <c r="L8249" s="31" t="s">
        <v>95</v>
      </c>
    </row>
    <row r="8250" spans="1:12" ht="45" x14ac:dyDescent="0.2">
      <c r="A8250" t="str">
        <f>VLOOKUP(B8250,StateFIPS!A$2:B$52,2)</f>
        <v>Mississippi</v>
      </c>
      <c r="B8250">
        <f t="shared" si="131"/>
        <v>28</v>
      </c>
      <c r="C8250" s="31" t="s">
        <v>296</v>
      </c>
      <c r="D8250" s="31" t="s">
        <v>93</v>
      </c>
      <c r="E8250" s="31" t="s">
        <v>3276</v>
      </c>
      <c r="F8250" s="31" t="s">
        <v>3277</v>
      </c>
      <c r="G8250" s="32">
        <v>2399</v>
      </c>
      <c r="H8250" s="31" t="s">
        <v>94</v>
      </c>
      <c r="I8250" s="32">
        <v>593</v>
      </c>
      <c r="J8250" s="33">
        <v>4</v>
      </c>
      <c r="K8250" s="31" t="s">
        <v>94</v>
      </c>
      <c r="L8250" s="31" t="s">
        <v>95</v>
      </c>
    </row>
    <row r="8251" spans="1:12" ht="45" x14ac:dyDescent="0.2">
      <c r="A8251" t="str">
        <f>VLOOKUP(B8251,StateFIPS!A$2:B$52,2)</f>
        <v>Iowa</v>
      </c>
      <c r="B8251">
        <f t="shared" si="131"/>
        <v>19</v>
      </c>
      <c r="C8251" s="31" t="s">
        <v>1665</v>
      </c>
      <c r="D8251" s="31" t="s">
        <v>93</v>
      </c>
      <c r="E8251" s="31" t="s">
        <v>3276</v>
      </c>
      <c r="F8251" s="31" t="s">
        <v>3277</v>
      </c>
      <c r="G8251" s="32">
        <v>591686</v>
      </c>
      <c r="H8251" s="31" t="s">
        <v>94</v>
      </c>
      <c r="I8251" s="32">
        <v>139379</v>
      </c>
      <c r="J8251" s="33">
        <v>4</v>
      </c>
      <c r="K8251" s="31" t="s">
        <v>94</v>
      </c>
      <c r="L8251" s="31" t="s">
        <v>95</v>
      </c>
    </row>
    <row r="8252" spans="1:12" ht="45" x14ac:dyDescent="0.2">
      <c r="A8252" t="str">
        <f>VLOOKUP(B8252,StateFIPS!A$2:B$52,2)</f>
        <v>Iowa</v>
      </c>
      <c r="B8252">
        <f t="shared" si="131"/>
        <v>19</v>
      </c>
      <c r="C8252" s="31" t="s">
        <v>1530</v>
      </c>
      <c r="D8252" s="31" t="s">
        <v>93</v>
      </c>
      <c r="E8252" s="31" t="s">
        <v>3276</v>
      </c>
      <c r="F8252" s="31" t="s">
        <v>3277</v>
      </c>
      <c r="G8252" s="32">
        <v>1471911</v>
      </c>
      <c r="H8252" s="31" t="s">
        <v>94</v>
      </c>
      <c r="I8252" s="32">
        <v>346726</v>
      </c>
      <c r="J8252" s="33">
        <v>4</v>
      </c>
      <c r="K8252" s="31" t="s">
        <v>94</v>
      </c>
      <c r="L8252" s="31" t="s">
        <v>95</v>
      </c>
    </row>
    <row r="8253" spans="1:12" ht="45" x14ac:dyDescent="0.2">
      <c r="A8253" t="str">
        <f>VLOOKUP(B8253,StateFIPS!A$2:B$52,2)</f>
        <v>Mississippi</v>
      </c>
      <c r="B8253">
        <f t="shared" si="131"/>
        <v>28</v>
      </c>
      <c r="C8253" s="31" t="s">
        <v>295</v>
      </c>
      <c r="D8253" s="31" t="s">
        <v>93</v>
      </c>
      <c r="E8253" s="31" t="s">
        <v>3276</v>
      </c>
      <c r="F8253" s="31" t="s">
        <v>3277</v>
      </c>
      <c r="G8253" s="32">
        <v>2399</v>
      </c>
      <c r="H8253" s="31" t="s">
        <v>94</v>
      </c>
      <c r="I8253" s="32">
        <v>593</v>
      </c>
      <c r="J8253" s="33">
        <v>4</v>
      </c>
      <c r="K8253" s="31" t="s">
        <v>94</v>
      </c>
      <c r="L8253" s="31" t="s">
        <v>95</v>
      </c>
    </row>
    <row r="8254" spans="1:12" ht="45" x14ac:dyDescent="0.2">
      <c r="A8254" t="str">
        <f>VLOOKUP(B8254,StateFIPS!A$2:B$52,2)</f>
        <v>Minnesota</v>
      </c>
      <c r="B8254">
        <f t="shared" si="131"/>
        <v>27</v>
      </c>
      <c r="C8254" s="31" t="s">
        <v>1576</v>
      </c>
      <c r="D8254" s="31" t="s">
        <v>93</v>
      </c>
      <c r="E8254" s="31" t="s">
        <v>3276</v>
      </c>
      <c r="F8254" s="31" t="s">
        <v>3277</v>
      </c>
      <c r="G8254" s="32">
        <v>271004</v>
      </c>
      <c r="H8254" s="31" t="s">
        <v>94</v>
      </c>
      <c r="I8254" s="32">
        <v>66843</v>
      </c>
      <c r="J8254" s="33">
        <v>4</v>
      </c>
      <c r="K8254" s="31" t="s">
        <v>94</v>
      </c>
      <c r="L8254" s="31" t="s">
        <v>95</v>
      </c>
    </row>
    <row r="8255" spans="1:12" ht="45" x14ac:dyDescent="0.2">
      <c r="A8255" t="str">
        <f>VLOOKUP(B8255,StateFIPS!A$2:B$52,2)</f>
        <v>Mississippi</v>
      </c>
      <c r="B8255">
        <f t="shared" si="131"/>
        <v>28</v>
      </c>
      <c r="C8255" s="31" t="s">
        <v>3171</v>
      </c>
      <c r="D8255" s="31" t="s">
        <v>93</v>
      </c>
      <c r="E8255" s="31" t="s">
        <v>3276</v>
      </c>
      <c r="F8255" s="31" t="s">
        <v>3277</v>
      </c>
      <c r="G8255" s="32">
        <v>2399</v>
      </c>
      <c r="H8255" s="31" t="s">
        <v>94</v>
      </c>
      <c r="I8255" s="32">
        <v>593</v>
      </c>
      <c r="J8255" s="33">
        <v>4</v>
      </c>
      <c r="K8255" s="31" t="s">
        <v>94</v>
      </c>
      <c r="L8255" s="31" t="s">
        <v>95</v>
      </c>
    </row>
    <row r="8256" spans="1:12" ht="45" x14ac:dyDescent="0.2">
      <c r="A8256" t="str">
        <f>VLOOKUP(B8256,StateFIPS!A$2:B$52,2)</f>
        <v>Iowa</v>
      </c>
      <c r="B8256">
        <f t="shared" si="131"/>
        <v>19</v>
      </c>
      <c r="C8256" s="31" t="s">
        <v>219</v>
      </c>
      <c r="D8256" s="31" t="s">
        <v>93</v>
      </c>
      <c r="E8256" s="31" t="s">
        <v>3276</v>
      </c>
      <c r="F8256" s="31" t="s">
        <v>3277</v>
      </c>
      <c r="G8256" s="32">
        <v>248874</v>
      </c>
      <c r="H8256" s="31" t="s">
        <v>94</v>
      </c>
      <c r="I8256" s="32">
        <v>58625</v>
      </c>
      <c r="J8256" s="33">
        <v>4</v>
      </c>
      <c r="K8256" s="31" t="s">
        <v>94</v>
      </c>
      <c r="L8256" s="31" t="s">
        <v>95</v>
      </c>
    </row>
    <row r="8257" spans="1:12" ht="45" x14ac:dyDescent="0.2">
      <c r="A8257" t="str">
        <f>VLOOKUP(B8257,StateFIPS!A$2:B$52,2)</f>
        <v>Iowa</v>
      </c>
      <c r="B8257">
        <f t="shared" si="131"/>
        <v>19</v>
      </c>
      <c r="C8257" s="31" t="s">
        <v>220</v>
      </c>
      <c r="D8257" s="31" t="s">
        <v>93</v>
      </c>
      <c r="E8257" s="31" t="s">
        <v>3276</v>
      </c>
      <c r="F8257" s="31" t="s">
        <v>3277</v>
      </c>
      <c r="G8257" s="32">
        <v>481977</v>
      </c>
      <c r="H8257" s="31" t="s">
        <v>94</v>
      </c>
      <c r="I8257" s="32">
        <v>113535</v>
      </c>
      <c r="J8257" s="33">
        <v>4</v>
      </c>
      <c r="K8257" s="31" t="s">
        <v>94</v>
      </c>
      <c r="L8257" s="31" t="s">
        <v>95</v>
      </c>
    </row>
    <row r="8258" spans="1:12" ht="45" x14ac:dyDescent="0.2">
      <c r="A8258" t="str">
        <f>VLOOKUP(B8258,StateFIPS!A$2:B$52,2)</f>
        <v>Minnesota</v>
      </c>
      <c r="B8258">
        <f t="shared" si="131"/>
        <v>27</v>
      </c>
      <c r="C8258" s="31" t="s">
        <v>1587</v>
      </c>
      <c r="D8258" s="31" t="s">
        <v>93</v>
      </c>
      <c r="E8258" s="31" t="s">
        <v>3276</v>
      </c>
      <c r="F8258" s="31" t="s">
        <v>3277</v>
      </c>
      <c r="G8258" s="32">
        <v>275111</v>
      </c>
      <c r="H8258" s="31" t="s">
        <v>94</v>
      </c>
      <c r="I8258" s="32">
        <v>67855</v>
      </c>
      <c r="J8258" s="33">
        <v>4</v>
      </c>
      <c r="K8258" s="31" t="s">
        <v>94</v>
      </c>
      <c r="L8258" s="31" t="s">
        <v>95</v>
      </c>
    </row>
    <row r="8259" spans="1:12" ht="45" x14ac:dyDescent="0.2">
      <c r="A8259" t="str">
        <f>VLOOKUP(B8259,StateFIPS!A$2:B$52,2)</f>
        <v>Mississippi</v>
      </c>
      <c r="B8259">
        <f t="shared" ref="B8259:B8322" si="132">VALUE(LEFT(C8259,2))</f>
        <v>28</v>
      </c>
      <c r="C8259" s="31" t="s">
        <v>293</v>
      </c>
      <c r="D8259" s="31" t="s">
        <v>93</v>
      </c>
      <c r="E8259" s="31" t="s">
        <v>3276</v>
      </c>
      <c r="F8259" s="31" t="s">
        <v>3277</v>
      </c>
      <c r="G8259" s="32">
        <v>2399</v>
      </c>
      <c r="H8259" s="31" t="s">
        <v>94</v>
      </c>
      <c r="I8259" s="32">
        <v>593</v>
      </c>
      <c r="J8259" s="33">
        <v>4</v>
      </c>
      <c r="K8259" s="31" t="s">
        <v>94</v>
      </c>
      <c r="L8259" s="31" t="s">
        <v>95</v>
      </c>
    </row>
    <row r="8260" spans="1:12" ht="45" x14ac:dyDescent="0.2">
      <c r="A8260" t="str">
        <f>VLOOKUP(B8260,StateFIPS!A$2:B$52,2)</f>
        <v>Iowa</v>
      </c>
      <c r="B8260">
        <f t="shared" si="132"/>
        <v>19</v>
      </c>
      <c r="C8260" s="31" t="s">
        <v>1666</v>
      </c>
      <c r="D8260" s="31" t="s">
        <v>93</v>
      </c>
      <c r="E8260" s="31" t="s">
        <v>3276</v>
      </c>
      <c r="F8260" s="31" t="s">
        <v>3277</v>
      </c>
      <c r="G8260" s="32">
        <v>467153</v>
      </c>
      <c r="H8260" s="31" t="s">
        <v>94</v>
      </c>
      <c r="I8260" s="32">
        <v>110043</v>
      </c>
      <c r="J8260" s="33">
        <v>4</v>
      </c>
      <c r="K8260" s="31" t="s">
        <v>94</v>
      </c>
      <c r="L8260" s="31" t="s">
        <v>95</v>
      </c>
    </row>
    <row r="8261" spans="1:12" ht="45" x14ac:dyDescent="0.2">
      <c r="A8261" t="str">
        <f>VLOOKUP(B8261,StateFIPS!A$2:B$52,2)</f>
        <v>Mississippi</v>
      </c>
      <c r="B8261">
        <f t="shared" si="132"/>
        <v>28</v>
      </c>
      <c r="C8261" s="31" t="s">
        <v>3167</v>
      </c>
      <c r="D8261" s="31" t="s">
        <v>93</v>
      </c>
      <c r="E8261" s="31" t="s">
        <v>3276</v>
      </c>
      <c r="F8261" s="31" t="s">
        <v>3277</v>
      </c>
      <c r="G8261" s="32">
        <v>2399</v>
      </c>
      <c r="H8261" s="31" t="s">
        <v>94</v>
      </c>
      <c r="I8261" s="32">
        <v>593</v>
      </c>
      <c r="J8261" s="33">
        <v>4</v>
      </c>
      <c r="K8261" s="31" t="s">
        <v>94</v>
      </c>
      <c r="L8261" s="31" t="s">
        <v>95</v>
      </c>
    </row>
    <row r="8262" spans="1:12" ht="45" x14ac:dyDescent="0.2">
      <c r="A8262" t="str">
        <f>VLOOKUP(B8262,StateFIPS!A$2:B$52,2)</f>
        <v>Iowa</v>
      </c>
      <c r="B8262">
        <f t="shared" si="132"/>
        <v>19</v>
      </c>
      <c r="C8262" s="31" t="s">
        <v>267</v>
      </c>
      <c r="D8262" s="31" t="s">
        <v>93</v>
      </c>
      <c r="E8262" s="31" t="s">
        <v>3276</v>
      </c>
      <c r="F8262" s="31" t="s">
        <v>3277</v>
      </c>
      <c r="G8262" s="32">
        <v>123041</v>
      </c>
      <c r="H8262" s="31" t="s">
        <v>94</v>
      </c>
      <c r="I8262" s="32">
        <v>28984</v>
      </c>
      <c r="J8262" s="33">
        <v>4</v>
      </c>
      <c r="K8262" s="31" t="s">
        <v>94</v>
      </c>
      <c r="L8262" s="31" t="s">
        <v>95</v>
      </c>
    </row>
    <row r="8263" spans="1:12" ht="45" x14ac:dyDescent="0.2">
      <c r="A8263" t="str">
        <f>VLOOKUP(B8263,StateFIPS!A$2:B$52,2)</f>
        <v>Minnesota</v>
      </c>
      <c r="B8263">
        <f t="shared" si="132"/>
        <v>27</v>
      </c>
      <c r="C8263" s="31" t="s">
        <v>1584</v>
      </c>
      <c r="D8263" s="31" t="s">
        <v>93</v>
      </c>
      <c r="E8263" s="31" t="s">
        <v>3276</v>
      </c>
      <c r="F8263" s="31" t="s">
        <v>3277</v>
      </c>
      <c r="G8263" s="32">
        <v>82770</v>
      </c>
      <c r="H8263" s="31" t="s">
        <v>94</v>
      </c>
      <c r="I8263" s="32">
        <v>20415</v>
      </c>
      <c r="J8263" s="33">
        <v>4</v>
      </c>
      <c r="K8263" s="31" t="s">
        <v>94</v>
      </c>
      <c r="L8263" s="31" t="s">
        <v>95</v>
      </c>
    </row>
    <row r="8264" spans="1:12" ht="45" x14ac:dyDescent="0.2">
      <c r="A8264" t="str">
        <f>VLOOKUP(B8264,StateFIPS!A$2:B$52,2)</f>
        <v>Iowa</v>
      </c>
      <c r="B8264">
        <f t="shared" si="132"/>
        <v>19</v>
      </c>
      <c r="C8264" s="31" t="s">
        <v>1616</v>
      </c>
      <c r="D8264" s="31" t="s">
        <v>93</v>
      </c>
      <c r="E8264" s="31" t="s">
        <v>3276</v>
      </c>
      <c r="F8264" s="31" t="s">
        <v>3277</v>
      </c>
      <c r="G8264" s="32">
        <v>475046</v>
      </c>
      <c r="H8264" s="31" t="s">
        <v>94</v>
      </c>
      <c r="I8264" s="32">
        <v>111903</v>
      </c>
      <c r="J8264" s="33">
        <v>4</v>
      </c>
      <c r="K8264" s="31" t="s">
        <v>94</v>
      </c>
      <c r="L8264" s="31" t="s">
        <v>95</v>
      </c>
    </row>
    <row r="8265" spans="1:12" ht="45" x14ac:dyDescent="0.2">
      <c r="A8265" t="str">
        <f>VLOOKUP(B8265,StateFIPS!A$2:B$52,2)</f>
        <v>Mississippi</v>
      </c>
      <c r="B8265">
        <f t="shared" si="132"/>
        <v>28</v>
      </c>
      <c r="C8265" s="31" t="s">
        <v>1525</v>
      </c>
      <c r="D8265" s="31" t="s">
        <v>93</v>
      </c>
      <c r="E8265" s="31" t="s">
        <v>3276</v>
      </c>
      <c r="F8265" s="31" t="s">
        <v>3277</v>
      </c>
      <c r="G8265" s="32">
        <v>2399</v>
      </c>
      <c r="H8265" s="31" t="s">
        <v>94</v>
      </c>
      <c r="I8265" s="32">
        <v>593</v>
      </c>
      <c r="J8265" s="33">
        <v>4</v>
      </c>
      <c r="K8265" s="31" t="s">
        <v>94</v>
      </c>
      <c r="L8265" s="31" t="s">
        <v>95</v>
      </c>
    </row>
    <row r="8266" spans="1:12" ht="45" x14ac:dyDescent="0.2">
      <c r="A8266" t="str">
        <f>VLOOKUP(B8266,StateFIPS!A$2:B$52,2)</f>
        <v>Minnesota</v>
      </c>
      <c r="B8266">
        <f t="shared" si="132"/>
        <v>27</v>
      </c>
      <c r="C8266" s="31" t="s">
        <v>1581</v>
      </c>
      <c r="D8266" s="31" t="s">
        <v>93</v>
      </c>
      <c r="E8266" s="31" t="s">
        <v>3276</v>
      </c>
      <c r="F8266" s="31" t="s">
        <v>3277</v>
      </c>
      <c r="G8266" s="32">
        <v>49812</v>
      </c>
      <c r="H8266" s="31" t="s">
        <v>94</v>
      </c>
      <c r="I8266" s="32">
        <v>12286</v>
      </c>
      <c r="J8266" s="33">
        <v>4</v>
      </c>
      <c r="K8266" s="31" t="s">
        <v>94</v>
      </c>
      <c r="L8266" s="31" t="s">
        <v>95</v>
      </c>
    </row>
    <row r="8267" spans="1:12" ht="45" x14ac:dyDescent="0.2">
      <c r="A8267" t="str">
        <f>VLOOKUP(B8267,StateFIPS!A$2:B$52,2)</f>
        <v>Mississippi</v>
      </c>
      <c r="B8267">
        <f t="shared" si="132"/>
        <v>28</v>
      </c>
      <c r="C8267" s="31" t="s">
        <v>2702</v>
      </c>
      <c r="D8267" s="31" t="s">
        <v>93</v>
      </c>
      <c r="E8267" s="31" t="s">
        <v>3276</v>
      </c>
      <c r="F8267" s="31" t="s">
        <v>3277</v>
      </c>
      <c r="G8267" s="32">
        <v>2399</v>
      </c>
      <c r="H8267" s="31" t="s">
        <v>94</v>
      </c>
      <c r="I8267" s="32">
        <v>593</v>
      </c>
      <c r="J8267" s="33">
        <v>4</v>
      </c>
      <c r="K8267" s="31" t="s">
        <v>94</v>
      </c>
      <c r="L8267" s="31" t="s">
        <v>95</v>
      </c>
    </row>
    <row r="8268" spans="1:12" ht="45" x14ac:dyDescent="0.2">
      <c r="A8268" t="str">
        <f>VLOOKUP(B8268,StateFIPS!A$2:B$52,2)</f>
        <v>Minnesota</v>
      </c>
      <c r="B8268">
        <f t="shared" si="132"/>
        <v>27</v>
      </c>
      <c r="C8268" s="31" t="s">
        <v>1492</v>
      </c>
      <c r="D8268" s="31" t="s">
        <v>93</v>
      </c>
      <c r="E8268" s="31" t="s">
        <v>3276</v>
      </c>
      <c r="F8268" s="31" t="s">
        <v>3277</v>
      </c>
      <c r="G8268" s="32">
        <v>64674</v>
      </c>
      <c r="H8268" s="31" t="s">
        <v>94</v>
      </c>
      <c r="I8268" s="32">
        <v>15952</v>
      </c>
      <c r="J8268" s="33">
        <v>4</v>
      </c>
      <c r="K8268" s="31" t="s">
        <v>94</v>
      </c>
      <c r="L8268" s="31" t="s">
        <v>95</v>
      </c>
    </row>
    <row r="8269" spans="1:12" ht="45" x14ac:dyDescent="0.2">
      <c r="A8269" t="str">
        <f>VLOOKUP(B8269,StateFIPS!A$2:B$52,2)</f>
        <v>Mississippi</v>
      </c>
      <c r="B8269">
        <f t="shared" si="132"/>
        <v>28</v>
      </c>
      <c r="C8269" s="31" t="s">
        <v>294</v>
      </c>
      <c r="D8269" s="31" t="s">
        <v>93</v>
      </c>
      <c r="E8269" s="31" t="s">
        <v>3276</v>
      </c>
      <c r="F8269" s="31" t="s">
        <v>3277</v>
      </c>
      <c r="G8269" s="32">
        <v>2399</v>
      </c>
      <c r="H8269" s="31" t="s">
        <v>94</v>
      </c>
      <c r="I8269" s="32">
        <v>593</v>
      </c>
      <c r="J8269" s="33">
        <v>4</v>
      </c>
      <c r="K8269" s="31" t="s">
        <v>94</v>
      </c>
      <c r="L8269" s="31" t="s">
        <v>95</v>
      </c>
    </row>
    <row r="8270" spans="1:12" ht="45" x14ac:dyDescent="0.2">
      <c r="A8270" t="str">
        <f>VLOOKUP(B8270,StateFIPS!A$2:B$52,2)</f>
        <v>Mississippi</v>
      </c>
      <c r="B8270">
        <f t="shared" si="132"/>
        <v>28</v>
      </c>
      <c r="C8270" s="31" t="s">
        <v>447</v>
      </c>
      <c r="D8270" s="31" t="s">
        <v>93</v>
      </c>
      <c r="E8270" s="31" t="s">
        <v>3276</v>
      </c>
      <c r="F8270" s="31" t="s">
        <v>3277</v>
      </c>
      <c r="G8270" s="32">
        <v>2399</v>
      </c>
      <c r="H8270" s="31" t="s">
        <v>94</v>
      </c>
      <c r="I8270" s="32">
        <v>593</v>
      </c>
      <c r="J8270" s="33">
        <v>4</v>
      </c>
      <c r="K8270" s="31" t="s">
        <v>94</v>
      </c>
      <c r="L8270" s="31" t="s">
        <v>95</v>
      </c>
    </row>
    <row r="8271" spans="1:12" ht="45" x14ac:dyDescent="0.2">
      <c r="A8271" t="str">
        <f>VLOOKUP(B8271,StateFIPS!A$2:B$52,2)</f>
        <v>Iowa</v>
      </c>
      <c r="B8271">
        <f t="shared" si="132"/>
        <v>19</v>
      </c>
      <c r="C8271" s="31" t="s">
        <v>1518</v>
      </c>
      <c r="D8271" s="31" t="s">
        <v>93</v>
      </c>
      <c r="E8271" s="31" t="s">
        <v>3276</v>
      </c>
      <c r="F8271" s="31" t="s">
        <v>3277</v>
      </c>
      <c r="G8271" s="32">
        <v>362433</v>
      </c>
      <c r="H8271" s="31" t="s">
        <v>94</v>
      </c>
      <c r="I8271" s="32">
        <v>85375</v>
      </c>
      <c r="J8271" s="33">
        <v>4</v>
      </c>
      <c r="K8271" s="31" t="s">
        <v>94</v>
      </c>
      <c r="L8271" s="31" t="s">
        <v>95</v>
      </c>
    </row>
    <row r="8272" spans="1:12" ht="45" x14ac:dyDescent="0.2">
      <c r="A8272" t="str">
        <f>VLOOKUP(B8272,StateFIPS!A$2:B$52,2)</f>
        <v>Mississippi</v>
      </c>
      <c r="B8272">
        <f t="shared" si="132"/>
        <v>28</v>
      </c>
      <c r="C8272" s="31" t="s">
        <v>434</v>
      </c>
      <c r="D8272" s="31" t="s">
        <v>93</v>
      </c>
      <c r="E8272" s="31" t="s">
        <v>3276</v>
      </c>
      <c r="F8272" s="31" t="s">
        <v>3277</v>
      </c>
      <c r="G8272" s="32">
        <v>2399</v>
      </c>
      <c r="H8272" s="31" t="s">
        <v>94</v>
      </c>
      <c r="I8272" s="32">
        <v>593</v>
      </c>
      <c r="J8272" s="33">
        <v>4</v>
      </c>
      <c r="K8272" s="31" t="s">
        <v>94</v>
      </c>
      <c r="L8272" s="31" t="s">
        <v>95</v>
      </c>
    </row>
    <row r="8273" spans="1:12" ht="45" x14ac:dyDescent="0.2">
      <c r="A8273" t="str">
        <f>VLOOKUP(B8273,StateFIPS!A$2:B$52,2)</f>
        <v>Mississippi</v>
      </c>
      <c r="B8273">
        <f t="shared" si="132"/>
        <v>28</v>
      </c>
      <c r="C8273" s="31" t="s">
        <v>406</v>
      </c>
      <c r="D8273" s="31" t="s">
        <v>93</v>
      </c>
      <c r="E8273" s="31" t="s">
        <v>3276</v>
      </c>
      <c r="F8273" s="31" t="s">
        <v>3277</v>
      </c>
      <c r="G8273" s="32">
        <v>2399</v>
      </c>
      <c r="H8273" s="31" t="s">
        <v>94</v>
      </c>
      <c r="I8273" s="32">
        <v>593</v>
      </c>
      <c r="J8273" s="33">
        <v>4</v>
      </c>
      <c r="K8273" s="31" t="s">
        <v>94</v>
      </c>
      <c r="L8273" s="31" t="s">
        <v>95</v>
      </c>
    </row>
    <row r="8274" spans="1:12" ht="45" x14ac:dyDescent="0.2">
      <c r="A8274" t="str">
        <f>VLOOKUP(B8274,StateFIPS!A$2:B$52,2)</f>
        <v>Iowa</v>
      </c>
      <c r="B8274">
        <f t="shared" si="132"/>
        <v>19</v>
      </c>
      <c r="C8274" s="31" t="s">
        <v>270</v>
      </c>
      <c r="D8274" s="31" t="s">
        <v>93</v>
      </c>
      <c r="E8274" s="31" t="s">
        <v>3276</v>
      </c>
      <c r="F8274" s="31" t="s">
        <v>3277</v>
      </c>
      <c r="G8274" s="32">
        <v>126272</v>
      </c>
      <c r="H8274" s="31" t="s">
        <v>94</v>
      </c>
      <c r="I8274" s="32">
        <v>29745</v>
      </c>
      <c r="J8274" s="33">
        <v>4</v>
      </c>
      <c r="K8274" s="31" t="s">
        <v>94</v>
      </c>
      <c r="L8274" s="31" t="s">
        <v>95</v>
      </c>
    </row>
    <row r="8275" spans="1:12" ht="45" x14ac:dyDescent="0.2">
      <c r="A8275" t="str">
        <f>VLOOKUP(B8275,StateFIPS!A$2:B$52,2)</f>
        <v>Iowa</v>
      </c>
      <c r="B8275">
        <f t="shared" si="132"/>
        <v>19</v>
      </c>
      <c r="C8275" s="31" t="s">
        <v>275</v>
      </c>
      <c r="D8275" s="31" t="s">
        <v>93</v>
      </c>
      <c r="E8275" s="31" t="s">
        <v>3276</v>
      </c>
      <c r="F8275" s="31" t="s">
        <v>3277</v>
      </c>
      <c r="G8275" s="32">
        <v>294284</v>
      </c>
      <c r="H8275" s="31" t="s">
        <v>94</v>
      </c>
      <c r="I8275" s="32">
        <v>69322</v>
      </c>
      <c r="J8275" s="33">
        <v>4</v>
      </c>
      <c r="K8275" s="31" t="s">
        <v>94</v>
      </c>
      <c r="L8275" s="31" t="s">
        <v>95</v>
      </c>
    </row>
    <row r="8276" spans="1:12" ht="45" x14ac:dyDescent="0.2">
      <c r="A8276" t="str">
        <f>VLOOKUP(B8276,StateFIPS!A$2:B$52,2)</f>
        <v>Mississippi</v>
      </c>
      <c r="B8276">
        <f t="shared" si="132"/>
        <v>28</v>
      </c>
      <c r="C8276" s="31" t="s">
        <v>462</v>
      </c>
      <c r="D8276" s="31" t="s">
        <v>93</v>
      </c>
      <c r="E8276" s="31" t="s">
        <v>3276</v>
      </c>
      <c r="F8276" s="31" t="s">
        <v>3277</v>
      </c>
      <c r="G8276" s="32">
        <v>2399</v>
      </c>
      <c r="H8276" s="31" t="s">
        <v>94</v>
      </c>
      <c r="I8276" s="32">
        <v>593</v>
      </c>
      <c r="J8276" s="33">
        <v>4</v>
      </c>
      <c r="K8276" s="31" t="s">
        <v>94</v>
      </c>
      <c r="L8276" s="31" t="s">
        <v>95</v>
      </c>
    </row>
    <row r="8277" spans="1:12" ht="45" x14ac:dyDescent="0.2">
      <c r="A8277" t="str">
        <f>VLOOKUP(B8277,StateFIPS!A$2:B$52,2)</f>
        <v>Iowa</v>
      </c>
      <c r="B8277">
        <f t="shared" si="132"/>
        <v>19</v>
      </c>
      <c r="C8277" s="31" t="s">
        <v>1511</v>
      </c>
      <c r="D8277" s="31" t="s">
        <v>93</v>
      </c>
      <c r="E8277" s="31" t="s">
        <v>3276</v>
      </c>
      <c r="F8277" s="31" t="s">
        <v>3277</v>
      </c>
      <c r="G8277" s="32">
        <v>226221</v>
      </c>
      <c r="H8277" s="31" t="s">
        <v>94</v>
      </c>
      <c r="I8277" s="32">
        <v>53289</v>
      </c>
      <c r="J8277" s="33">
        <v>4</v>
      </c>
      <c r="K8277" s="31" t="s">
        <v>94</v>
      </c>
      <c r="L8277" s="31" t="s">
        <v>95</v>
      </c>
    </row>
    <row r="8278" spans="1:12" ht="45" x14ac:dyDescent="0.2">
      <c r="A8278" t="str">
        <f>VLOOKUP(B8278,StateFIPS!A$2:B$52,2)</f>
        <v>Mississippi</v>
      </c>
      <c r="B8278">
        <f t="shared" si="132"/>
        <v>28</v>
      </c>
      <c r="C8278" s="31" t="s">
        <v>3260</v>
      </c>
      <c r="D8278" s="31" t="s">
        <v>93</v>
      </c>
      <c r="E8278" s="31" t="s">
        <v>3276</v>
      </c>
      <c r="F8278" s="31" t="s">
        <v>3277</v>
      </c>
      <c r="G8278" s="32">
        <v>2399</v>
      </c>
      <c r="H8278" s="31" t="s">
        <v>94</v>
      </c>
      <c r="I8278" s="32">
        <v>593</v>
      </c>
      <c r="J8278" s="33">
        <v>4</v>
      </c>
      <c r="K8278" s="31" t="s">
        <v>94</v>
      </c>
      <c r="L8278" s="31" t="s">
        <v>95</v>
      </c>
    </row>
    <row r="8279" spans="1:12" ht="45" x14ac:dyDescent="0.2">
      <c r="A8279" t="str">
        <f>VLOOKUP(B8279,StateFIPS!A$2:B$52,2)</f>
        <v>Mississippi</v>
      </c>
      <c r="B8279">
        <f t="shared" si="132"/>
        <v>28</v>
      </c>
      <c r="C8279" s="31" t="s">
        <v>362</v>
      </c>
      <c r="D8279" s="31" t="s">
        <v>93</v>
      </c>
      <c r="E8279" s="31" t="s">
        <v>3276</v>
      </c>
      <c r="F8279" s="31" t="s">
        <v>3277</v>
      </c>
      <c r="G8279" s="32">
        <v>2399</v>
      </c>
      <c r="H8279" s="31" t="s">
        <v>94</v>
      </c>
      <c r="I8279" s="32">
        <v>593</v>
      </c>
      <c r="J8279" s="33">
        <v>4</v>
      </c>
      <c r="K8279" s="31" t="s">
        <v>94</v>
      </c>
      <c r="L8279" s="31" t="s">
        <v>95</v>
      </c>
    </row>
    <row r="8280" spans="1:12" ht="45" x14ac:dyDescent="0.2">
      <c r="A8280" t="str">
        <f>VLOOKUP(B8280,StateFIPS!A$2:B$52,2)</f>
        <v>Mississippi</v>
      </c>
      <c r="B8280">
        <f t="shared" si="132"/>
        <v>28</v>
      </c>
      <c r="C8280" s="31" t="s">
        <v>436</v>
      </c>
      <c r="D8280" s="31" t="s">
        <v>93</v>
      </c>
      <c r="E8280" s="31" t="s">
        <v>3276</v>
      </c>
      <c r="F8280" s="31" t="s">
        <v>3277</v>
      </c>
      <c r="G8280" s="32">
        <v>2399</v>
      </c>
      <c r="H8280" s="31" t="s">
        <v>94</v>
      </c>
      <c r="I8280" s="32">
        <v>593</v>
      </c>
      <c r="J8280" s="33">
        <v>4</v>
      </c>
      <c r="K8280" s="31" t="s">
        <v>94</v>
      </c>
      <c r="L8280" s="31" t="s">
        <v>95</v>
      </c>
    </row>
    <row r="8281" spans="1:12" ht="45" x14ac:dyDescent="0.2">
      <c r="A8281" t="str">
        <f>VLOOKUP(B8281,StateFIPS!A$2:B$52,2)</f>
        <v>Iowa</v>
      </c>
      <c r="B8281">
        <f t="shared" si="132"/>
        <v>19</v>
      </c>
      <c r="C8281" s="31" t="s">
        <v>279</v>
      </c>
      <c r="D8281" s="31" t="s">
        <v>93</v>
      </c>
      <c r="E8281" s="31" t="s">
        <v>3276</v>
      </c>
      <c r="F8281" s="31" t="s">
        <v>3277</v>
      </c>
      <c r="G8281" s="32">
        <v>120659</v>
      </c>
      <c r="H8281" s="31" t="s">
        <v>94</v>
      </c>
      <c r="I8281" s="32">
        <v>28423</v>
      </c>
      <c r="J8281" s="33">
        <v>4</v>
      </c>
      <c r="K8281" s="31" t="s">
        <v>94</v>
      </c>
      <c r="L8281" s="31" t="s">
        <v>95</v>
      </c>
    </row>
    <row r="8282" spans="1:12" ht="45" x14ac:dyDescent="0.2">
      <c r="A8282" t="str">
        <f>VLOOKUP(B8282,StateFIPS!A$2:B$52,2)</f>
        <v>Iowa</v>
      </c>
      <c r="B8282">
        <f t="shared" si="132"/>
        <v>19</v>
      </c>
      <c r="C8282" s="31" t="s">
        <v>274</v>
      </c>
      <c r="D8282" s="31" t="s">
        <v>93</v>
      </c>
      <c r="E8282" s="31" t="s">
        <v>3276</v>
      </c>
      <c r="F8282" s="31" t="s">
        <v>3277</v>
      </c>
      <c r="G8282" s="32">
        <v>72976</v>
      </c>
      <c r="H8282" s="31" t="s">
        <v>94</v>
      </c>
      <c r="I8282" s="32">
        <v>17190</v>
      </c>
      <c r="J8282" s="33">
        <v>4</v>
      </c>
      <c r="K8282" s="31" t="s">
        <v>94</v>
      </c>
      <c r="L8282" s="31" t="s">
        <v>95</v>
      </c>
    </row>
    <row r="8283" spans="1:12" ht="45" x14ac:dyDescent="0.2">
      <c r="A8283" t="str">
        <f>VLOOKUP(B8283,StateFIPS!A$2:B$52,2)</f>
        <v>Mississippi</v>
      </c>
      <c r="B8283">
        <f t="shared" si="132"/>
        <v>28</v>
      </c>
      <c r="C8283" s="31" t="s">
        <v>3258</v>
      </c>
      <c r="D8283" s="31" t="s">
        <v>93</v>
      </c>
      <c r="E8283" s="31" t="s">
        <v>3276</v>
      </c>
      <c r="F8283" s="31" t="s">
        <v>3277</v>
      </c>
      <c r="G8283" s="32">
        <v>2399</v>
      </c>
      <c r="H8283" s="31" t="s">
        <v>94</v>
      </c>
      <c r="I8283" s="32">
        <v>593</v>
      </c>
      <c r="J8283" s="33">
        <v>4</v>
      </c>
      <c r="K8283" s="31" t="s">
        <v>94</v>
      </c>
      <c r="L8283" s="31" t="s">
        <v>95</v>
      </c>
    </row>
    <row r="8284" spans="1:12" ht="45" x14ac:dyDescent="0.2">
      <c r="A8284" t="str">
        <f>VLOOKUP(B8284,StateFIPS!A$2:B$52,2)</f>
        <v>Mississippi</v>
      </c>
      <c r="B8284">
        <f t="shared" si="132"/>
        <v>28</v>
      </c>
      <c r="C8284" s="31" t="s">
        <v>445</v>
      </c>
      <c r="D8284" s="31" t="s">
        <v>93</v>
      </c>
      <c r="E8284" s="31" t="s">
        <v>3276</v>
      </c>
      <c r="F8284" s="31" t="s">
        <v>3277</v>
      </c>
      <c r="G8284" s="32">
        <v>2399</v>
      </c>
      <c r="H8284" s="31" t="s">
        <v>94</v>
      </c>
      <c r="I8284" s="32">
        <v>593</v>
      </c>
      <c r="J8284" s="33">
        <v>4</v>
      </c>
      <c r="K8284" s="31" t="s">
        <v>94</v>
      </c>
      <c r="L8284" s="31" t="s">
        <v>95</v>
      </c>
    </row>
    <row r="8285" spans="1:12" ht="45" x14ac:dyDescent="0.2">
      <c r="A8285" t="str">
        <f>VLOOKUP(B8285,StateFIPS!A$2:B$52,2)</f>
        <v>Iowa</v>
      </c>
      <c r="B8285">
        <f t="shared" si="132"/>
        <v>19</v>
      </c>
      <c r="C8285" s="31" t="s">
        <v>1531</v>
      </c>
      <c r="D8285" s="31" t="s">
        <v>93</v>
      </c>
      <c r="E8285" s="31" t="s">
        <v>3276</v>
      </c>
      <c r="F8285" s="31" t="s">
        <v>3277</v>
      </c>
      <c r="G8285" s="32">
        <v>765919</v>
      </c>
      <c r="H8285" s="31" t="s">
        <v>94</v>
      </c>
      <c r="I8285" s="32">
        <v>180421</v>
      </c>
      <c r="J8285" s="33">
        <v>4</v>
      </c>
      <c r="K8285" s="31" t="s">
        <v>94</v>
      </c>
      <c r="L8285" s="31" t="s">
        <v>95</v>
      </c>
    </row>
    <row r="8286" spans="1:12" ht="45" x14ac:dyDescent="0.2">
      <c r="A8286" t="str">
        <f>VLOOKUP(B8286,StateFIPS!A$2:B$52,2)</f>
        <v>Mississippi</v>
      </c>
      <c r="B8286">
        <f t="shared" si="132"/>
        <v>28</v>
      </c>
      <c r="C8286" s="31" t="s">
        <v>437</v>
      </c>
      <c r="D8286" s="31" t="s">
        <v>93</v>
      </c>
      <c r="E8286" s="31" t="s">
        <v>3276</v>
      </c>
      <c r="F8286" s="31" t="s">
        <v>3277</v>
      </c>
      <c r="G8286" s="32">
        <v>2399</v>
      </c>
      <c r="H8286" s="31" t="s">
        <v>94</v>
      </c>
      <c r="I8286" s="32">
        <v>593</v>
      </c>
      <c r="J8286" s="33">
        <v>4</v>
      </c>
      <c r="K8286" s="31" t="s">
        <v>94</v>
      </c>
      <c r="L8286" s="31" t="s">
        <v>95</v>
      </c>
    </row>
    <row r="8287" spans="1:12" ht="45" x14ac:dyDescent="0.2">
      <c r="A8287" t="str">
        <f>VLOOKUP(B8287,StateFIPS!A$2:B$52,2)</f>
        <v>Mississippi</v>
      </c>
      <c r="B8287">
        <f t="shared" si="132"/>
        <v>28</v>
      </c>
      <c r="C8287" s="31" t="s">
        <v>443</v>
      </c>
      <c r="D8287" s="31" t="s">
        <v>93</v>
      </c>
      <c r="E8287" s="31" t="s">
        <v>3276</v>
      </c>
      <c r="F8287" s="31" t="s">
        <v>3277</v>
      </c>
      <c r="G8287" s="32">
        <v>2399</v>
      </c>
      <c r="H8287" s="31" t="s">
        <v>94</v>
      </c>
      <c r="I8287" s="32">
        <v>593</v>
      </c>
      <c r="J8287" s="33">
        <v>4</v>
      </c>
      <c r="K8287" s="31" t="s">
        <v>94</v>
      </c>
      <c r="L8287" s="31" t="s">
        <v>95</v>
      </c>
    </row>
    <row r="8288" spans="1:12" ht="45" x14ac:dyDescent="0.2">
      <c r="A8288" t="str">
        <f>VLOOKUP(B8288,StateFIPS!A$2:B$52,2)</f>
        <v>Iowa</v>
      </c>
      <c r="B8288">
        <f t="shared" si="132"/>
        <v>19</v>
      </c>
      <c r="C8288" s="31" t="s">
        <v>271</v>
      </c>
      <c r="D8288" s="31" t="s">
        <v>93</v>
      </c>
      <c r="E8288" s="31" t="s">
        <v>3276</v>
      </c>
      <c r="F8288" s="31" t="s">
        <v>3277</v>
      </c>
      <c r="G8288" s="32">
        <v>207806</v>
      </c>
      <c r="H8288" s="31" t="s">
        <v>94</v>
      </c>
      <c r="I8288" s="32">
        <v>48951</v>
      </c>
      <c r="J8288" s="33">
        <v>4</v>
      </c>
      <c r="K8288" s="31" t="s">
        <v>94</v>
      </c>
      <c r="L8288" s="31" t="s">
        <v>95</v>
      </c>
    </row>
    <row r="8289" spans="1:12" ht="45" x14ac:dyDescent="0.2">
      <c r="A8289" t="str">
        <f>VLOOKUP(B8289,StateFIPS!A$2:B$52,2)</f>
        <v>Iowa</v>
      </c>
      <c r="B8289">
        <f t="shared" si="132"/>
        <v>19</v>
      </c>
      <c r="C8289" s="31" t="s">
        <v>273</v>
      </c>
      <c r="D8289" s="31" t="s">
        <v>93</v>
      </c>
      <c r="E8289" s="31" t="s">
        <v>3276</v>
      </c>
      <c r="F8289" s="31" t="s">
        <v>3277</v>
      </c>
      <c r="G8289" s="32">
        <v>410120</v>
      </c>
      <c r="H8289" s="31" t="s">
        <v>94</v>
      </c>
      <c r="I8289" s="32">
        <v>96609</v>
      </c>
      <c r="J8289" s="33">
        <v>4</v>
      </c>
      <c r="K8289" s="31" t="s">
        <v>94</v>
      </c>
      <c r="L8289" s="31" t="s">
        <v>95</v>
      </c>
    </row>
    <row r="8290" spans="1:12" ht="45" x14ac:dyDescent="0.2">
      <c r="A8290" t="str">
        <f>VLOOKUP(B8290,StateFIPS!A$2:B$52,2)</f>
        <v>Mississippi</v>
      </c>
      <c r="B8290">
        <f t="shared" si="132"/>
        <v>28</v>
      </c>
      <c r="C8290" s="31" t="s">
        <v>449</v>
      </c>
      <c r="D8290" s="31" t="s">
        <v>93</v>
      </c>
      <c r="E8290" s="31" t="s">
        <v>3276</v>
      </c>
      <c r="F8290" s="31" t="s">
        <v>3277</v>
      </c>
      <c r="G8290" s="32">
        <v>2399</v>
      </c>
      <c r="H8290" s="31" t="s">
        <v>94</v>
      </c>
      <c r="I8290" s="32">
        <v>593</v>
      </c>
      <c r="J8290" s="33">
        <v>4</v>
      </c>
      <c r="K8290" s="31" t="s">
        <v>94</v>
      </c>
      <c r="L8290" s="31" t="s">
        <v>95</v>
      </c>
    </row>
    <row r="8291" spans="1:12" ht="45" x14ac:dyDescent="0.2">
      <c r="A8291" t="str">
        <f>VLOOKUP(B8291,StateFIPS!A$2:B$52,2)</f>
        <v>Mississippi</v>
      </c>
      <c r="B8291">
        <f t="shared" si="132"/>
        <v>28</v>
      </c>
      <c r="C8291" s="31" t="s">
        <v>3261</v>
      </c>
      <c r="D8291" s="31" t="s">
        <v>93</v>
      </c>
      <c r="E8291" s="31" t="s">
        <v>3276</v>
      </c>
      <c r="F8291" s="31" t="s">
        <v>3277</v>
      </c>
      <c r="G8291" s="32">
        <v>2399</v>
      </c>
      <c r="H8291" s="31" t="s">
        <v>94</v>
      </c>
      <c r="I8291" s="32">
        <v>593</v>
      </c>
      <c r="J8291" s="33">
        <v>4</v>
      </c>
      <c r="K8291" s="31" t="s">
        <v>94</v>
      </c>
      <c r="L8291" s="31" t="s">
        <v>95</v>
      </c>
    </row>
    <row r="8292" spans="1:12" ht="45" x14ac:dyDescent="0.2">
      <c r="A8292" t="str">
        <f>VLOOKUP(B8292,StateFIPS!A$2:B$52,2)</f>
        <v>Iowa</v>
      </c>
      <c r="B8292">
        <f t="shared" si="132"/>
        <v>19</v>
      </c>
      <c r="C8292" s="31" t="s">
        <v>272</v>
      </c>
      <c r="D8292" s="31" t="s">
        <v>93</v>
      </c>
      <c r="E8292" s="31" t="s">
        <v>3276</v>
      </c>
      <c r="F8292" s="31" t="s">
        <v>3277</v>
      </c>
      <c r="G8292" s="32">
        <v>694212</v>
      </c>
      <c r="H8292" s="31" t="s">
        <v>94</v>
      </c>
      <c r="I8292" s="32">
        <v>163530</v>
      </c>
      <c r="J8292" s="33">
        <v>4</v>
      </c>
      <c r="K8292" s="31" t="s">
        <v>94</v>
      </c>
      <c r="L8292" s="31" t="s">
        <v>95</v>
      </c>
    </row>
    <row r="8293" spans="1:12" ht="45" x14ac:dyDescent="0.2">
      <c r="A8293" t="str">
        <f>VLOOKUP(B8293,StateFIPS!A$2:B$52,2)</f>
        <v>Iowa</v>
      </c>
      <c r="B8293">
        <f t="shared" si="132"/>
        <v>19</v>
      </c>
      <c r="C8293" s="31" t="s">
        <v>1502</v>
      </c>
      <c r="D8293" s="31" t="s">
        <v>93</v>
      </c>
      <c r="E8293" s="31" t="s">
        <v>3276</v>
      </c>
      <c r="F8293" s="31" t="s">
        <v>3277</v>
      </c>
      <c r="G8293" s="32">
        <v>1589408</v>
      </c>
      <c r="H8293" s="31" t="s">
        <v>94</v>
      </c>
      <c r="I8293" s="32">
        <v>374404</v>
      </c>
      <c r="J8293" s="33">
        <v>4</v>
      </c>
      <c r="K8293" s="31" t="s">
        <v>94</v>
      </c>
      <c r="L8293" s="31" t="s">
        <v>95</v>
      </c>
    </row>
    <row r="8294" spans="1:12" ht="45" x14ac:dyDescent="0.2">
      <c r="A8294" t="str">
        <f>VLOOKUP(B8294,StateFIPS!A$2:B$52,2)</f>
        <v>Mississippi</v>
      </c>
      <c r="B8294">
        <f t="shared" si="132"/>
        <v>28</v>
      </c>
      <c r="C8294" s="31" t="s">
        <v>430</v>
      </c>
      <c r="D8294" s="31" t="s">
        <v>93</v>
      </c>
      <c r="E8294" s="31" t="s">
        <v>3276</v>
      </c>
      <c r="F8294" s="31" t="s">
        <v>3277</v>
      </c>
      <c r="G8294" s="32">
        <v>2399</v>
      </c>
      <c r="H8294" s="31" t="s">
        <v>94</v>
      </c>
      <c r="I8294" s="32">
        <v>593</v>
      </c>
      <c r="J8294" s="33">
        <v>4</v>
      </c>
      <c r="K8294" s="31" t="s">
        <v>94</v>
      </c>
      <c r="L8294" s="31" t="s">
        <v>95</v>
      </c>
    </row>
    <row r="8295" spans="1:12" ht="45" x14ac:dyDescent="0.2">
      <c r="A8295" t="str">
        <f>VLOOKUP(B8295,StateFIPS!A$2:B$52,2)</f>
        <v>Iowa</v>
      </c>
      <c r="B8295">
        <f t="shared" si="132"/>
        <v>19</v>
      </c>
      <c r="C8295" s="31" t="s">
        <v>1514</v>
      </c>
      <c r="D8295" s="31" t="s">
        <v>93</v>
      </c>
      <c r="E8295" s="31" t="s">
        <v>3276</v>
      </c>
      <c r="F8295" s="31" t="s">
        <v>3277</v>
      </c>
      <c r="G8295" s="32">
        <v>982192</v>
      </c>
      <c r="H8295" s="31" t="s">
        <v>94</v>
      </c>
      <c r="I8295" s="32">
        <v>231367</v>
      </c>
      <c r="J8295" s="33">
        <v>4</v>
      </c>
      <c r="K8295" s="31" t="s">
        <v>94</v>
      </c>
      <c r="L8295" s="31" t="s">
        <v>95</v>
      </c>
    </row>
    <row r="8296" spans="1:12" ht="45" x14ac:dyDescent="0.2">
      <c r="A8296" t="str">
        <f>VLOOKUP(B8296,StateFIPS!A$2:B$52,2)</f>
        <v>Iowa</v>
      </c>
      <c r="B8296">
        <f t="shared" si="132"/>
        <v>19</v>
      </c>
      <c r="C8296" s="31" t="s">
        <v>245</v>
      </c>
      <c r="D8296" s="31" t="s">
        <v>93</v>
      </c>
      <c r="E8296" s="31" t="s">
        <v>3276</v>
      </c>
      <c r="F8296" s="31" t="s">
        <v>3277</v>
      </c>
      <c r="G8296" s="32">
        <v>55711</v>
      </c>
      <c r="H8296" s="31" t="s">
        <v>94</v>
      </c>
      <c r="I8296" s="32">
        <v>13123</v>
      </c>
      <c r="J8296" s="33">
        <v>4</v>
      </c>
      <c r="K8296" s="31" t="s">
        <v>94</v>
      </c>
      <c r="L8296" s="31" t="s">
        <v>95</v>
      </c>
    </row>
    <row r="8297" spans="1:12" ht="45" x14ac:dyDescent="0.2">
      <c r="A8297" t="str">
        <f>VLOOKUP(B8297,StateFIPS!A$2:B$52,2)</f>
        <v>Mississippi</v>
      </c>
      <c r="B8297">
        <f t="shared" si="132"/>
        <v>28</v>
      </c>
      <c r="C8297" s="31" t="s">
        <v>325</v>
      </c>
      <c r="D8297" s="31" t="s">
        <v>93</v>
      </c>
      <c r="E8297" s="31" t="s">
        <v>3276</v>
      </c>
      <c r="F8297" s="31" t="s">
        <v>3277</v>
      </c>
      <c r="G8297" s="32">
        <v>2399</v>
      </c>
      <c r="H8297" s="31" t="s">
        <v>94</v>
      </c>
      <c r="I8297" s="32">
        <v>593</v>
      </c>
      <c r="J8297" s="33">
        <v>4</v>
      </c>
      <c r="K8297" s="31" t="s">
        <v>94</v>
      </c>
      <c r="L8297" s="31" t="s">
        <v>95</v>
      </c>
    </row>
    <row r="8298" spans="1:12" ht="45" x14ac:dyDescent="0.2">
      <c r="A8298" t="str">
        <f>VLOOKUP(B8298,StateFIPS!A$2:B$52,2)</f>
        <v>Minnesota</v>
      </c>
      <c r="B8298">
        <f t="shared" si="132"/>
        <v>27</v>
      </c>
      <c r="C8298" s="31" t="s">
        <v>1489</v>
      </c>
      <c r="D8298" s="31" t="s">
        <v>93</v>
      </c>
      <c r="E8298" s="31" t="s">
        <v>3276</v>
      </c>
      <c r="F8298" s="31" t="s">
        <v>3277</v>
      </c>
      <c r="G8298" s="32">
        <v>407333</v>
      </c>
      <c r="H8298" s="31" t="s">
        <v>94</v>
      </c>
      <c r="I8298" s="32">
        <v>100468</v>
      </c>
      <c r="J8298" s="33">
        <v>4</v>
      </c>
      <c r="K8298" s="31" t="s">
        <v>94</v>
      </c>
      <c r="L8298" s="31" t="s">
        <v>95</v>
      </c>
    </row>
    <row r="8299" spans="1:12" ht="45" x14ac:dyDescent="0.2">
      <c r="A8299" t="str">
        <f>VLOOKUP(B8299,StateFIPS!A$2:B$52,2)</f>
        <v>Iowa</v>
      </c>
      <c r="B8299">
        <f t="shared" si="132"/>
        <v>19</v>
      </c>
      <c r="C8299" s="31" t="s">
        <v>1503</v>
      </c>
      <c r="D8299" s="31" t="s">
        <v>93</v>
      </c>
      <c r="E8299" s="31" t="s">
        <v>3276</v>
      </c>
      <c r="F8299" s="31" t="s">
        <v>3277</v>
      </c>
      <c r="G8299" s="32">
        <v>803894</v>
      </c>
      <c r="H8299" s="31" t="s">
        <v>94</v>
      </c>
      <c r="I8299" s="32">
        <v>189367</v>
      </c>
      <c r="J8299" s="33">
        <v>4</v>
      </c>
      <c r="K8299" s="31" t="s">
        <v>94</v>
      </c>
      <c r="L8299" s="31" t="s">
        <v>95</v>
      </c>
    </row>
    <row r="8300" spans="1:12" ht="45" x14ac:dyDescent="0.2">
      <c r="A8300" t="str">
        <f>VLOOKUP(B8300,StateFIPS!A$2:B$52,2)</f>
        <v>Mississippi</v>
      </c>
      <c r="B8300">
        <f t="shared" si="132"/>
        <v>28</v>
      </c>
      <c r="C8300" s="31" t="s">
        <v>312</v>
      </c>
      <c r="D8300" s="31" t="s">
        <v>93</v>
      </c>
      <c r="E8300" s="31" t="s">
        <v>3276</v>
      </c>
      <c r="F8300" s="31" t="s">
        <v>3277</v>
      </c>
      <c r="G8300" s="32">
        <v>2399</v>
      </c>
      <c r="H8300" s="31" t="s">
        <v>94</v>
      </c>
      <c r="I8300" s="32">
        <v>593</v>
      </c>
      <c r="J8300" s="33">
        <v>4</v>
      </c>
      <c r="K8300" s="31" t="s">
        <v>94</v>
      </c>
      <c r="L8300" s="31" t="s">
        <v>95</v>
      </c>
    </row>
    <row r="8301" spans="1:12" ht="45" x14ac:dyDescent="0.2">
      <c r="A8301" t="str">
        <f>VLOOKUP(B8301,StateFIPS!A$2:B$52,2)</f>
        <v>Iowa</v>
      </c>
      <c r="B8301">
        <f t="shared" si="132"/>
        <v>19</v>
      </c>
      <c r="C8301" s="31" t="s">
        <v>277</v>
      </c>
      <c r="D8301" s="31" t="s">
        <v>93</v>
      </c>
      <c r="E8301" s="31" t="s">
        <v>3276</v>
      </c>
      <c r="F8301" s="31" t="s">
        <v>3277</v>
      </c>
      <c r="G8301" s="32">
        <v>404184</v>
      </c>
      <c r="H8301" s="31" t="s">
        <v>94</v>
      </c>
      <c r="I8301" s="32">
        <v>95210</v>
      </c>
      <c r="J8301" s="33">
        <v>4</v>
      </c>
      <c r="K8301" s="31" t="s">
        <v>94</v>
      </c>
      <c r="L8301" s="31" t="s">
        <v>95</v>
      </c>
    </row>
    <row r="8302" spans="1:12" ht="45" x14ac:dyDescent="0.2">
      <c r="A8302" t="str">
        <f>VLOOKUP(B8302,StateFIPS!A$2:B$52,2)</f>
        <v>Mississippi</v>
      </c>
      <c r="B8302">
        <f t="shared" si="132"/>
        <v>28</v>
      </c>
      <c r="C8302" s="31" t="s">
        <v>2711</v>
      </c>
      <c r="D8302" s="31" t="s">
        <v>93</v>
      </c>
      <c r="E8302" s="31" t="s">
        <v>3276</v>
      </c>
      <c r="F8302" s="31" t="s">
        <v>3277</v>
      </c>
      <c r="G8302" s="32">
        <v>2399</v>
      </c>
      <c r="H8302" s="31" t="s">
        <v>94</v>
      </c>
      <c r="I8302" s="32">
        <v>593</v>
      </c>
      <c r="J8302" s="33">
        <v>4</v>
      </c>
      <c r="K8302" s="31" t="s">
        <v>94</v>
      </c>
      <c r="L8302" s="31" t="s">
        <v>95</v>
      </c>
    </row>
    <row r="8303" spans="1:12" ht="45" x14ac:dyDescent="0.2">
      <c r="A8303" t="str">
        <f>VLOOKUP(B8303,StateFIPS!A$2:B$52,2)</f>
        <v>Iowa</v>
      </c>
      <c r="B8303">
        <f t="shared" si="132"/>
        <v>19</v>
      </c>
      <c r="C8303" s="31" t="s">
        <v>1505</v>
      </c>
      <c r="D8303" s="31" t="s">
        <v>93</v>
      </c>
      <c r="E8303" s="31" t="s">
        <v>3276</v>
      </c>
      <c r="F8303" s="31" t="s">
        <v>3277</v>
      </c>
      <c r="G8303" s="32">
        <v>266428</v>
      </c>
      <c r="H8303" s="31" t="s">
        <v>94</v>
      </c>
      <c r="I8303" s="32">
        <v>62760</v>
      </c>
      <c r="J8303" s="33">
        <v>4</v>
      </c>
      <c r="K8303" s="31" t="s">
        <v>94</v>
      </c>
      <c r="L8303" s="31" t="s">
        <v>95</v>
      </c>
    </row>
    <row r="8304" spans="1:12" ht="45" x14ac:dyDescent="0.2">
      <c r="A8304" t="str">
        <f>VLOOKUP(B8304,StateFIPS!A$2:B$52,2)</f>
        <v>Mississippi</v>
      </c>
      <c r="B8304">
        <f t="shared" si="132"/>
        <v>28</v>
      </c>
      <c r="C8304" s="31" t="s">
        <v>1474</v>
      </c>
      <c r="D8304" s="31" t="s">
        <v>93</v>
      </c>
      <c r="E8304" s="31" t="s">
        <v>3276</v>
      </c>
      <c r="F8304" s="31" t="s">
        <v>3277</v>
      </c>
      <c r="G8304" s="32">
        <v>2399</v>
      </c>
      <c r="H8304" s="31" t="s">
        <v>94</v>
      </c>
      <c r="I8304" s="32">
        <v>593</v>
      </c>
      <c r="J8304" s="33">
        <v>4</v>
      </c>
      <c r="K8304" s="31" t="s">
        <v>94</v>
      </c>
      <c r="L8304" s="31" t="s">
        <v>95</v>
      </c>
    </row>
    <row r="8305" spans="1:12" ht="45" x14ac:dyDescent="0.2">
      <c r="A8305" t="str">
        <f>VLOOKUP(B8305,StateFIPS!A$2:B$52,2)</f>
        <v>Mississippi</v>
      </c>
      <c r="B8305">
        <f t="shared" si="132"/>
        <v>28</v>
      </c>
      <c r="C8305" s="31" t="s">
        <v>323</v>
      </c>
      <c r="D8305" s="31" t="s">
        <v>93</v>
      </c>
      <c r="E8305" s="31" t="s">
        <v>3276</v>
      </c>
      <c r="F8305" s="31" t="s">
        <v>3277</v>
      </c>
      <c r="G8305" s="32">
        <v>6556</v>
      </c>
      <c r="H8305" s="31" t="s">
        <v>94</v>
      </c>
      <c r="I8305" s="32">
        <v>1620</v>
      </c>
      <c r="J8305" s="33">
        <v>4</v>
      </c>
      <c r="K8305" s="31" t="s">
        <v>94</v>
      </c>
      <c r="L8305" s="31" t="s">
        <v>95</v>
      </c>
    </row>
    <row r="8306" spans="1:12" ht="45" x14ac:dyDescent="0.2">
      <c r="A8306" t="str">
        <f>VLOOKUP(B8306,StateFIPS!A$2:B$52,2)</f>
        <v>Iowa</v>
      </c>
      <c r="B8306">
        <f t="shared" si="132"/>
        <v>19</v>
      </c>
      <c r="C8306" s="31" t="s">
        <v>1507</v>
      </c>
      <c r="D8306" s="31" t="s">
        <v>93</v>
      </c>
      <c r="E8306" s="31" t="s">
        <v>3276</v>
      </c>
      <c r="F8306" s="31" t="s">
        <v>3277</v>
      </c>
      <c r="G8306" s="32">
        <v>391100</v>
      </c>
      <c r="H8306" s="31" t="s">
        <v>94</v>
      </c>
      <c r="I8306" s="32">
        <v>92128</v>
      </c>
      <c r="J8306" s="33">
        <v>4</v>
      </c>
      <c r="K8306" s="31" t="s">
        <v>94</v>
      </c>
      <c r="L8306" s="31" t="s">
        <v>95</v>
      </c>
    </row>
    <row r="8307" spans="1:12" ht="45" x14ac:dyDescent="0.2">
      <c r="A8307" t="str">
        <f>VLOOKUP(B8307,StateFIPS!A$2:B$52,2)</f>
        <v>Iowa</v>
      </c>
      <c r="B8307">
        <f t="shared" si="132"/>
        <v>19</v>
      </c>
      <c r="C8307" s="31" t="s">
        <v>1522</v>
      </c>
      <c r="D8307" s="31" t="s">
        <v>93</v>
      </c>
      <c r="E8307" s="31" t="s">
        <v>3276</v>
      </c>
      <c r="F8307" s="31" t="s">
        <v>3277</v>
      </c>
      <c r="G8307" s="32">
        <v>342669</v>
      </c>
      <c r="H8307" s="31" t="s">
        <v>94</v>
      </c>
      <c r="I8307" s="32">
        <v>80720</v>
      </c>
      <c r="J8307" s="33">
        <v>4</v>
      </c>
      <c r="K8307" s="31" t="s">
        <v>94</v>
      </c>
      <c r="L8307" s="31" t="s">
        <v>95</v>
      </c>
    </row>
    <row r="8308" spans="1:12" ht="45" x14ac:dyDescent="0.2">
      <c r="A8308" t="str">
        <f>VLOOKUP(B8308,StateFIPS!A$2:B$52,2)</f>
        <v>Mississippi</v>
      </c>
      <c r="B8308">
        <f t="shared" si="132"/>
        <v>28</v>
      </c>
      <c r="C8308" s="31" t="s">
        <v>314</v>
      </c>
      <c r="D8308" s="31" t="s">
        <v>93</v>
      </c>
      <c r="E8308" s="31" t="s">
        <v>3276</v>
      </c>
      <c r="F8308" s="31" t="s">
        <v>3277</v>
      </c>
      <c r="G8308" s="32">
        <v>2399</v>
      </c>
      <c r="H8308" s="31" t="s">
        <v>94</v>
      </c>
      <c r="I8308" s="32">
        <v>593</v>
      </c>
      <c r="J8308" s="33">
        <v>4</v>
      </c>
      <c r="K8308" s="31" t="s">
        <v>94</v>
      </c>
      <c r="L8308" s="31" t="s">
        <v>95</v>
      </c>
    </row>
    <row r="8309" spans="1:12" ht="45" x14ac:dyDescent="0.2">
      <c r="A8309" t="str">
        <f>VLOOKUP(B8309,StateFIPS!A$2:B$52,2)</f>
        <v>Mississippi</v>
      </c>
      <c r="B8309">
        <f t="shared" si="132"/>
        <v>28</v>
      </c>
      <c r="C8309" s="31" t="s">
        <v>1483</v>
      </c>
      <c r="D8309" s="31" t="s">
        <v>93</v>
      </c>
      <c r="E8309" s="31" t="s">
        <v>3276</v>
      </c>
      <c r="F8309" s="31" t="s">
        <v>3277</v>
      </c>
      <c r="G8309" s="32">
        <v>2399</v>
      </c>
      <c r="H8309" s="31" t="s">
        <v>94</v>
      </c>
      <c r="I8309" s="32">
        <v>593</v>
      </c>
      <c r="J8309" s="33">
        <v>4</v>
      </c>
      <c r="K8309" s="31" t="s">
        <v>94</v>
      </c>
      <c r="L8309" s="31" t="s">
        <v>95</v>
      </c>
    </row>
    <row r="8310" spans="1:12" ht="45" x14ac:dyDescent="0.2">
      <c r="A8310" t="str">
        <f>VLOOKUP(B8310,StateFIPS!A$2:B$52,2)</f>
        <v>Iowa</v>
      </c>
      <c r="B8310">
        <f t="shared" si="132"/>
        <v>19</v>
      </c>
      <c r="C8310" s="31" t="s">
        <v>1510</v>
      </c>
      <c r="D8310" s="31" t="s">
        <v>93</v>
      </c>
      <c r="E8310" s="31" t="s">
        <v>3276</v>
      </c>
      <c r="F8310" s="31" t="s">
        <v>3277</v>
      </c>
      <c r="G8310" s="32">
        <v>146205</v>
      </c>
      <c r="H8310" s="31" t="s">
        <v>94</v>
      </c>
      <c r="I8310" s="32">
        <v>34440</v>
      </c>
      <c r="J8310" s="33">
        <v>4</v>
      </c>
      <c r="K8310" s="31" t="s">
        <v>94</v>
      </c>
      <c r="L8310" s="31" t="s">
        <v>95</v>
      </c>
    </row>
    <row r="8311" spans="1:12" ht="45" x14ac:dyDescent="0.2">
      <c r="A8311" t="str">
        <f>VLOOKUP(B8311,StateFIPS!A$2:B$52,2)</f>
        <v>Mississippi</v>
      </c>
      <c r="B8311">
        <f t="shared" si="132"/>
        <v>28</v>
      </c>
      <c r="C8311" s="31" t="s">
        <v>320</v>
      </c>
      <c r="D8311" s="31" t="s">
        <v>93</v>
      </c>
      <c r="E8311" s="31" t="s">
        <v>3276</v>
      </c>
      <c r="F8311" s="31" t="s">
        <v>3277</v>
      </c>
      <c r="G8311" s="32">
        <v>2399</v>
      </c>
      <c r="H8311" s="31" t="s">
        <v>94</v>
      </c>
      <c r="I8311" s="32">
        <v>593</v>
      </c>
      <c r="J8311" s="33">
        <v>4</v>
      </c>
      <c r="K8311" s="31" t="s">
        <v>94</v>
      </c>
      <c r="L8311" s="31" t="s">
        <v>95</v>
      </c>
    </row>
    <row r="8312" spans="1:12" ht="45" x14ac:dyDescent="0.2">
      <c r="A8312" t="str">
        <f>VLOOKUP(B8312,StateFIPS!A$2:B$52,2)</f>
        <v>Iowa</v>
      </c>
      <c r="B8312">
        <f t="shared" si="132"/>
        <v>19</v>
      </c>
      <c r="C8312" s="31" t="s">
        <v>1520</v>
      </c>
      <c r="D8312" s="31" t="s">
        <v>93</v>
      </c>
      <c r="E8312" s="31" t="s">
        <v>3276</v>
      </c>
      <c r="F8312" s="31" t="s">
        <v>3277</v>
      </c>
      <c r="G8312" s="32">
        <v>1235190</v>
      </c>
      <c r="H8312" s="31" t="s">
        <v>94</v>
      </c>
      <c r="I8312" s="32">
        <v>290964</v>
      </c>
      <c r="J8312" s="33">
        <v>4</v>
      </c>
      <c r="K8312" s="31" t="s">
        <v>94</v>
      </c>
      <c r="L8312" s="31" t="s">
        <v>95</v>
      </c>
    </row>
    <row r="8313" spans="1:12" ht="45" x14ac:dyDescent="0.2">
      <c r="A8313" t="str">
        <f>VLOOKUP(B8313,StateFIPS!A$2:B$52,2)</f>
        <v>Mississippi</v>
      </c>
      <c r="B8313">
        <f t="shared" si="132"/>
        <v>28</v>
      </c>
      <c r="C8313" s="31" t="s">
        <v>432</v>
      </c>
      <c r="D8313" s="31" t="s">
        <v>93</v>
      </c>
      <c r="E8313" s="31" t="s">
        <v>3276</v>
      </c>
      <c r="F8313" s="31" t="s">
        <v>3277</v>
      </c>
      <c r="G8313" s="32">
        <v>3820</v>
      </c>
      <c r="H8313" s="31" t="s">
        <v>94</v>
      </c>
      <c r="I8313" s="32">
        <v>944</v>
      </c>
      <c r="J8313" s="33">
        <v>4</v>
      </c>
      <c r="K8313" s="31" t="s">
        <v>94</v>
      </c>
      <c r="L8313" s="31" t="s">
        <v>95</v>
      </c>
    </row>
    <row r="8314" spans="1:12" ht="45" x14ac:dyDescent="0.2">
      <c r="A8314" t="str">
        <f>VLOOKUP(B8314,StateFIPS!A$2:B$52,2)</f>
        <v>Mississippi</v>
      </c>
      <c r="B8314">
        <f t="shared" si="132"/>
        <v>28</v>
      </c>
      <c r="C8314" s="31" t="s">
        <v>319</v>
      </c>
      <c r="D8314" s="31" t="s">
        <v>93</v>
      </c>
      <c r="E8314" s="31" t="s">
        <v>3276</v>
      </c>
      <c r="F8314" s="31" t="s">
        <v>3277</v>
      </c>
      <c r="G8314" s="32">
        <v>2399</v>
      </c>
      <c r="H8314" s="31" t="s">
        <v>94</v>
      </c>
      <c r="I8314" s="32">
        <v>593</v>
      </c>
      <c r="J8314" s="33">
        <v>4</v>
      </c>
      <c r="K8314" s="31" t="s">
        <v>94</v>
      </c>
      <c r="L8314" s="31" t="s">
        <v>95</v>
      </c>
    </row>
    <row r="8315" spans="1:12" ht="45" x14ac:dyDescent="0.2">
      <c r="A8315" t="str">
        <f>VLOOKUP(B8315,StateFIPS!A$2:B$52,2)</f>
        <v>Iowa</v>
      </c>
      <c r="B8315">
        <f t="shared" si="132"/>
        <v>19</v>
      </c>
      <c r="C8315" s="31" t="s">
        <v>1508</v>
      </c>
      <c r="D8315" s="31" t="s">
        <v>93</v>
      </c>
      <c r="E8315" s="31" t="s">
        <v>3276</v>
      </c>
      <c r="F8315" s="31" t="s">
        <v>3277</v>
      </c>
      <c r="G8315" s="32">
        <v>893295</v>
      </c>
      <c r="H8315" s="31" t="s">
        <v>94</v>
      </c>
      <c r="I8315" s="32">
        <v>210426</v>
      </c>
      <c r="J8315" s="33">
        <v>4</v>
      </c>
      <c r="K8315" s="31" t="s">
        <v>94</v>
      </c>
      <c r="L8315" s="31" t="s">
        <v>95</v>
      </c>
    </row>
    <row r="8316" spans="1:12" ht="45" x14ac:dyDescent="0.2">
      <c r="A8316" t="str">
        <f>VLOOKUP(B8316,StateFIPS!A$2:B$52,2)</f>
        <v>Mississippi</v>
      </c>
      <c r="B8316">
        <f t="shared" si="132"/>
        <v>28</v>
      </c>
      <c r="C8316" s="31" t="s">
        <v>433</v>
      </c>
      <c r="D8316" s="31" t="s">
        <v>93</v>
      </c>
      <c r="E8316" s="31" t="s">
        <v>3276</v>
      </c>
      <c r="F8316" s="31" t="s">
        <v>3277</v>
      </c>
      <c r="G8316" s="32">
        <v>2399</v>
      </c>
      <c r="H8316" s="31" t="s">
        <v>94</v>
      </c>
      <c r="I8316" s="32">
        <v>593</v>
      </c>
      <c r="J8316" s="33">
        <v>4</v>
      </c>
      <c r="K8316" s="31" t="s">
        <v>94</v>
      </c>
      <c r="L8316" s="31" t="s">
        <v>95</v>
      </c>
    </row>
    <row r="8317" spans="1:12" ht="45" x14ac:dyDescent="0.2">
      <c r="A8317" t="str">
        <f>VLOOKUP(B8317,StateFIPS!A$2:B$52,2)</f>
        <v>Mississippi</v>
      </c>
      <c r="B8317">
        <f t="shared" si="132"/>
        <v>28</v>
      </c>
      <c r="C8317" s="31" t="s">
        <v>318</v>
      </c>
      <c r="D8317" s="31" t="s">
        <v>93</v>
      </c>
      <c r="E8317" s="31" t="s">
        <v>3276</v>
      </c>
      <c r="F8317" s="31" t="s">
        <v>3277</v>
      </c>
      <c r="G8317" s="32">
        <v>2399</v>
      </c>
      <c r="H8317" s="31" t="s">
        <v>94</v>
      </c>
      <c r="I8317" s="32">
        <v>593</v>
      </c>
      <c r="J8317" s="33">
        <v>4</v>
      </c>
      <c r="K8317" s="31" t="s">
        <v>94</v>
      </c>
      <c r="L8317" s="31" t="s">
        <v>95</v>
      </c>
    </row>
    <row r="8318" spans="1:12" ht="45" x14ac:dyDescent="0.2">
      <c r="A8318" t="str">
        <f>VLOOKUP(B8318,StateFIPS!A$2:B$52,2)</f>
        <v>Iowa</v>
      </c>
      <c r="B8318">
        <f t="shared" si="132"/>
        <v>19</v>
      </c>
      <c r="C8318" s="31" t="s">
        <v>269</v>
      </c>
      <c r="D8318" s="31" t="s">
        <v>93</v>
      </c>
      <c r="E8318" s="31" t="s">
        <v>3276</v>
      </c>
      <c r="F8318" s="31" t="s">
        <v>3277</v>
      </c>
      <c r="G8318" s="32">
        <v>183516</v>
      </c>
      <c r="H8318" s="31" t="s">
        <v>94</v>
      </c>
      <c r="I8318" s="32">
        <v>43229</v>
      </c>
      <c r="J8318" s="33">
        <v>4</v>
      </c>
      <c r="K8318" s="31" t="s">
        <v>94</v>
      </c>
      <c r="L8318" s="31" t="s">
        <v>95</v>
      </c>
    </row>
    <row r="8319" spans="1:12" ht="45" x14ac:dyDescent="0.2">
      <c r="A8319" t="str">
        <f>VLOOKUP(B8319,StateFIPS!A$2:B$52,2)</f>
        <v>Iowa</v>
      </c>
      <c r="B8319">
        <f t="shared" si="132"/>
        <v>19</v>
      </c>
      <c r="C8319" s="31" t="s">
        <v>276</v>
      </c>
      <c r="D8319" s="31" t="s">
        <v>93</v>
      </c>
      <c r="E8319" s="31" t="s">
        <v>3276</v>
      </c>
      <c r="F8319" s="31" t="s">
        <v>3277</v>
      </c>
      <c r="G8319" s="32">
        <v>605337</v>
      </c>
      <c r="H8319" s="31" t="s">
        <v>94</v>
      </c>
      <c r="I8319" s="32">
        <v>142594</v>
      </c>
      <c r="J8319" s="33">
        <v>4</v>
      </c>
      <c r="K8319" s="31" t="s">
        <v>94</v>
      </c>
      <c r="L8319" s="31" t="s">
        <v>95</v>
      </c>
    </row>
    <row r="8320" spans="1:12" ht="45" x14ac:dyDescent="0.2">
      <c r="A8320" t="str">
        <f>VLOOKUP(B8320,StateFIPS!A$2:B$52,2)</f>
        <v>Mississippi</v>
      </c>
      <c r="B8320">
        <f t="shared" si="132"/>
        <v>28</v>
      </c>
      <c r="C8320" s="31" t="s">
        <v>317</v>
      </c>
      <c r="D8320" s="31" t="s">
        <v>93</v>
      </c>
      <c r="E8320" s="31" t="s">
        <v>3276</v>
      </c>
      <c r="F8320" s="31" t="s">
        <v>3277</v>
      </c>
      <c r="G8320" s="32">
        <v>2399</v>
      </c>
      <c r="H8320" s="31" t="s">
        <v>94</v>
      </c>
      <c r="I8320" s="32">
        <v>593</v>
      </c>
      <c r="J8320" s="33">
        <v>4</v>
      </c>
      <c r="K8320" s="31" t="s">
        <v>94</v>
      </c>
      <c r="L8320" s="31" t="s">
        <v>95</v>
      </c>
    </row>
    <row r="8321" spans="1:12" ht="45" x14ac:dyDescent="0.2">
      <c r="A8321" t="str">
        <f>VLOOKUP(B8321,StateFIPS!A$2:B$52,2)</f>
        <v>Minnesota</v>
      </c>
      <c r="B8321">
        <f t="shared" si="132"/>
        <v>27</v>
      </c>
      <c r="C8321" s="31" t="s">
        <v>1539</v>
      </c>
      <c r="D8321" s="31" t="s">
        <v>93</v>
      </c>
      <c r="E8321" s="31" t="s">
        <v>3276</v>
      </c>
      <c r="F8321" s="31" t="s">
        <v>3277</v>
      </c>
      <c r="G8321" s="32">
        <v>35425</v>
      </c>
      <c r="H8321" s="31" t="s">
        <v>94</v>
      </c>
      <c r="I8321" s="32">
        <v>8738</v>
      </c>
      <c r="J8321" s="33">
        <v>4</v>
      </c>
      <c r="K8321" s="31" t="s">
        <v>94</v>
      </c>
      <c r="L8321" s="31" t="s">
        <v>95</v>
      </c>
    </row>
    <row r="8322" spans="1:12" ht="45" x14ac:dyDescent="0.2">
      <c r="A8322" t="str">
        <f>VLOOKUP(B8322,StateFIPS!A$2:B$52,2)</f>
        <v>Mississippi</v>
      </c>
      <c r="B8322">
        <f t="shared" si="132"/>
        <v>28</v>
      </c>
      <c r="C8322" s="31" t="s">
        <v>438</v>
      </c>
      <c r="D8322" s="31" t="s">
        <v>93</v>
      </c>
      <c r="E8322" s="31" t="s">
        <v>3276</v>
      </c>
      <c r="F8322" s="31" t="s">
        <v>3277</v>
      </c>
      <c r="G8322" s="32">
        <v>2399</v>
      </c>
      <c r="H8322" s="31" t="s">
        <v>94</v>
      </c>
      <c r="I8322" s="32">
        <v>593</v>
      </c>
      <c r="J8322" s="33">
        <v>4</v>
      </c>
      <c r="K8322" s="31" t="s">
        <v>94</v>
      </c>
      <c r="L8322" s="31" t="s">
        <v>95</v>
      </c>
    </row>
    <row r="8323" spans="1:12" ht="45" x14ac:dyDescent="0.2">
      <c r="A8323" t="str">
        <f>VLOOKUP(B8323,StateFIPS!A$2:B$52,2)</f>
        <v>Iowa</v>
      </c>
      <c r="B8323">
        <f t="shared" ref="B8323:B8386" si="133">VALUE(LEFT(C8323,2))</f>
        <v>19</v>
      </c>
      <c r="C8323" s="31" t="s">
        <v>1653</v>
      </c>
      <c r="D8323" s="31" t="s">
        <v>93</v>
      </c>
      <c r="E8323" s="31" t="s">
        <v>3276</v>
      </c>
      <c r="F8323" s="31" t="s">
        <v>3277</v>
      </c>
      <c r="G8323" s="32">
        <v>867821</v>
      </c>
      <c r="H8323" s="31" t="s">
        <v>94</v>
      </c>
      <c r="I8323" s="32">
        <v>204426</v>
      </c>
      <c r="J8323" s="33">
        <v>4</v>
      </c>
      <c r="K8323" s="31" t="s">
        <v>94</v>
      </c>
      <c r="L8323" s="31" t="s">
        <v>95</v>
      </c>
    </row>
    <row r="8324" spans="1:12" ht="45" x14ac:dyDescent="0.2">
      <c r="A8324" t="str">
        <f>VLOOKUP(B8324,StateFIPS!A$2:B$52,2)</f>
        <v>Minnesota</v>
      </c>
      <c r="B8324">
        <f t="shared" si="133"/>
        <v>27</v>
      </c>
      <c r="C8324" s="31" t="s">
        <v>1889</v>
      </c>
      <c r="D8324" s="31" t="s">
        <v>93</v>
      </c>
      <c r="E8324" s="31" t="s">
        <v>3276</v>
      </c>
      <c r="F8324" s="31" t="s">
        <v>3277</v>
      </c>
      <c r="G8324" s="32">
        <v>12664</v>
      </c>
      <c r="H8324" s="31" t="s">
        <v>94</v>
      </c>
      <c r="I8324" s="32">
        <v>3124</v>
      </c>
      <c r="J8324" s="33">
        <v>4</v>
      </c>
      <c r="K8324" s="31" t="s">
        <v>94</v>
      </c>
      <c r="L8324" s="31" t="s">
        <v>95</v>
      </c>
    </row>
    <row r="8325" spans="1:12" ht="45" x14ac:dyDescent="0.2">
      <c r="A8325" t="str">
        <f>VLOOKUP(B8325,StateFIPS!A$2:B$52,2)</f>
        <v>Iowa</v>
      </c>
      <c r="B8325">
        <f t="shared" si="133"/>
        <v>19</v>
      </c>
      <c r="C8325" s="31" t="s">
        <v>1651</v>
      </c>
      <c r="D8325" s="31" t="s">
        <v>93</v>
      </c>
      <c r="E8325" s="31" t="s">
        <v>3276</v>
      </c>
      <c r="F8325" s="31" t="s">
        <v>3277</v>
      </c>
      <c r="G8325" s="32">
        <v>1353093</v>
      </c>
      <c r="H8325" s="31" t="s">
        <v>94</v>
      </c>
      <c r="I8325" s="32">
        <v>318737</v>
      </c>
      <c r="J8325" s="33">
        <v>4</v>
      </c>
      <c r="K8325" s="31" t="s">
        <v>94</v>
      </c>
      <c r="L8325" s="31" t="s">
        <v>95</v>
      </c>
    </row>
    <row r="8326" spans="1:12" ht="45" x14ac:dyDescent="0.2">
      <c r="A8326" t="str">
        <f>VLOOKUP(B8326,StateFIPS!A$2:B$52,2)</f>
        <v>Missouri</v>
      </c>
      <c r="B8326">
        <f t="shared" si="133"/>
        <v>29</v>
      </c>
      <c r="C8326" s="31" t="s">
        <v>365</v>
      </c>
      <c r="D8326" s="31" t="s">
        <v>93</v>
      </c>
      <c r="E8326" s="31" t="s">
        <v>3276</v>
      </c>
      <c r="F8326" s="31" t="s">
        <v>3277</v>
      </c>
      <c r="G8326" s="32">
        <v>55323</v>
      </c>
      <c r="H8326" s="31" t="s">
        <v>94</v>
      </c>
      <c r="I8326" s="32">
        <v>13847</v>
      </c>
      <c r="J8326" s="33">
        <v>4</v>
      </c>
      <c r="K8326" s="31" t="s">
        <v>94</v>
      </c>
      <c r="L8326" s="31" t="s">
        <v>95</v>
      </c>
    </row>
    <row r="8327" spans="1:12" ht="45" x14ac:dyDescent="0.2">
      <c r="A8327" t="str">
        <f>VLOOKUP(B8327,StateFIPS!A$2:B$52,2)</f>
        <v>Kansas</v>
      </c>
      <c r="B8327">
        <f t="shared" si="133"/>
        <v>20</v>
      </c>
      <c r="C8327" s="31" t="s">
        <v>1488</v>
      </c>
      <c r="D8327" s="31" t="s">
        <v>93</v>
      </c>
      <c r="E8327" s="31" t="s">
        <v>3276</v>
      </c>
      <c r="F8327" s="31" t="s">
        <v>3277</v>
      </c>
      <c r="G8327" s="32">
        <v>69322</v>
      </c>
      <c r="H8327" s="31" t="s">
        <v>94</v>
      </c>
      <c r="I8327" s="32">
        <v>15250</v>
      </c>
      <c r="J8327" s="33">
        <v>5</v>
      </c>
      <c r="K8327" s="31" t="s">
        <v>94</v>
      </c>
      <c r="L8327" s="31" t="s">
        <v>95</v>
      </c>
    </row>
    <row r="8328" spans="1:12" ht="45" x14ac:dyDescent="0.2">
      <c r="A8328" t="str">
        <f>VLOOKUP(B8328,StateFIPS!A$2:B$52,2)</f>
        <v>Iowa</v>
      </c>
      <c r="B8328">
        <f t="shared" si="133"/>
        <v>19</v>
      </c>
      <c r="C8328" s="31" t="s">
        <v>205</v>
      </c>
      <c r="D8328" s="31" t="s">
        <v>93</v>
      </c>
      <c r="E8328" s="31" t="s">
        <v>3276</v>
      </c>
      <c r="F8328" s="31" t="s">
        <v>3277</v>
      </c>
      <c r="G8328" s="32">
        <v>445057</v>
      </c>
      <c r="H8328" s="31" t="s">
        <v>94</v>
      </c>
      <c r="I8328" s="32">
        <v>104838</v>
      </c>
      <c r="J8328" s="33">
        <v>4</v>
      </c>
      <c r="K8328" s="31" t="s">
        <v>94</v>
      </c>
      <c r="L8328" s="31" t="s">
        <v>95</v>
      </c>
    </row>
    <row r="8329" spans="1:12" ht="45" x14ac:dyDescent="0.2">
      <c r="A8329" t="str">
        <f>VLOOKUP(B8329,StateFIPS!A$2:B$52,2)</f>
        <v>Minnesota</v>
      </c>
      <c r="B8329">
        <f t="shared" si="133"/>
        <v>27</v>
      </c>
      <c r="C8329" s="31" t="s">
        <v>1847</v>
      </c>
      <c r="D8329" s="31" t="s">
        <v>93</v>
      </c>
      <c r="E8329" s="31" t="s">
        <v>3276</v>
      </c>
      <c r="F8329" s="31" t="s">
        <v>3277</v>
      </c>
      <c r="G8329" s="32">
        <v>78836</v>
      </c>
      <c r="H8329" s="31" t="s">
        <v>94</v>
      </c>
      <c r="I8329" s="32">
        <v>19445</v>
      </c>
      <c r="J8329" s="33">
        <v>4</v>
      </c>
      <c r="K8329" s="31" t="s">
        <v>94</v>
      </c>
      <c r="L8329" s="31" t="s">
        <v>95</v>
      </c>
    </row>
    <row r="8330" spans="1:12" ht="45" x14ac:dyDescent="0.2">
      <c r="A8330" t="str">
        <f>VLOOKUP(B8330,StateFIPS!A$2:B$52,2)</f>
        <v>Missouri</v>
      </c>
      <c r="B8330">
        <f t="shared" si="133"/>
        <v>29</v>
      </c>
      <c r="C8330" s="31" t="s">
        <v>1657</v>
      </c>
      <c r="D8330" s="31" t="s">
        <v>93</v>
      </c>
      <c r="E8330" s="31" t="s">
        <v>3276</v>
      </c>
      <c r="F8330" s="31" t="s">
        <v>3277</v>
      </c>
      <c r="G8330" s="32">
        <v>4104</v>
      </c>
      <c r="H8330" s="31" t="s">
        <v>94</v>
      </c>
      <c r="I8330" s="32">
        <v>1027</v>
      </c>
      <c r="J8330" s="33">
        <v>4</v>
      </c>
      <c r="K8330" s="31" t="s">
        <v>94</v>
      </c>
      <c r="L8330" s="31" t="s">
        <v>95</v>
      </c>
    </row>
    <row r="8331" spans="1:12" ht="45" x14ac:dyDescent="0.2">
      <c r="A8331" t="str">
        <f>VLOOKUP(B8331,StateFIPS!A$2:B$52,2)</f>
        <v>Missouri</v>
      </c>
      <c r="B8331">
        <f t="shared" si="133"/>
        <v>29</v>
      </c>
      <c r="C8331" s="31" t="s">
        <v>363</v>
      </c>
      <c r="D8331" s="31" t="s">
        <v>93</v>
      </c>
      <c r="E8331" s="31" t="s">
        <v>3276</v>
      </c>
      <c r="F8331" s="31" t="s">
        <v>3277</v>
      </c>
      <c r="G8331" s="32">
        <v>15227</v>
      </c>
      <c r="H8331" s="31" t="s">
        <v>94</v>
      </c>
      <c r="I8331" s="32">
        <v>3811</v>
      </c>
      <c r="J8331" s="33">
        <v>4</v>
      </c>
      <c r="K8331" s="31" t="s">
        <v>94</v>
      </c>
      <c r="L8331" s="31" t="s">
        <v>95</v>
      </c>
    </row>
    <row r="8332" spans="1:12" ht="45" x14ac:dyDescent="0.2">
      <c r="A8332" t="str">
        <f>VLOOKUP(B8332,StateFIPS!A$2:B$52,2)</f>
        <v>Minnesota</v>
      </c>
      <c r="B8332">
        <f t="shared" si="133"/>
        <v>27</v>
      </c>
      <c r="C8332" s="31" t="s">
        <v>1844</v>
      </c>
      <c r="D8332" s="31" t="s">
        <v>93</v>
      </c>
      <c r="E8332" s="31" t="s">
        <v>3276</v>
      </c>
      <c r="F8332" s="31" t="s">
        <v>3277</v>
      </c>
      <c r="G8332" s="32">
        <v>560396</v>
      </c>
      <c r="H8332" s="31" t="s">
        <v>94</v>
      </c>
      <c r="I8332" s="32">
        <v>138221</v>
      </c>
      <c r="J8332" s="33">
        <v>4</v>
      </c>
      <c r="K8332" s="31" t="s">
        <v>94</v>
      </c>
      <c r="L8332" s="31" t="s">
        <v>95</v>
      </c>
    </row>
    <row r="8333" spans="1:12" ht="45" x14ac:dyDescent="0.2">
      <c r="A8333" t="str">
        <f>VLOOKUP(B8333,StateFIPS!A$2:B$52,2)</f>
        <v>Iowa</v>
      </c>
      <c r="B8333">
        <f t="shared" si="133"/>
        <v>19</v>
      </c>
      <c r="C8333" s="31" t="s">
        <v>206</v>
      </c>
      <c r="D8333" s="31" t="s">
        <v>93</v>
      </c>
      <c r="E8333" s="31" t="s">
        <v>3276</v>
      </c>
      <c r="F8333" s="31" t="s">
        <v>3277</v>
      </c>
      <c r="G8333" s="32">
        <v>150262</v>
      </c>
      <c r="H8333" s="31" t="s">
        <v>94</v>
      </c>
      <c r="I8333" s="32">
        <v>35396</v>
      </c>
      <c r="J8333" s="33">
        <v>4</v>
      </c>
      <c r="K8333" s="31" t="s">
        <v>94</v>
      </c>
      <c r="L8333" s="31" t="s">
        <v>95</v>
      </c>
    </row>
    <row r="8334" spans="1:12" ht="45" x14ac:dyDescent="0.2">
      <c r="A8334" t="str">
        <f>VLOOKUP(B8334,StateFIPS!A$2:B$52,2)</f>
        <v>Iowa</v>
      </c>
      <c r="B8334">
        <f t="shared" si="133"/>
        <v>19</v>
      </c>
      <c r="C8334" s="31" t="s">
        <v>1656</v>
      </c>
      <c r="D8334" s="31" t="s">
        <v>93</v>
      </c>
      <c r="E8334" s="31" t="s">
        <v>3276</v>
      </c>
      <c r="F8334" s="31" t="s">
        <v>3277</v>
      </c>
      <c r="G8334" s="32">
        <v>353353</v>
      </c>
      <c r="H8334" s="31" t="s">
        <v>94</v>
      </c>
      <c r="I8334" s="32">
        <v>83237</v>
      </c>
      <c r="J8334" s="33">
        <v>4</v>
      </c>
      <c r="K8334" s="31" t="s">
        <v>94</v>
      </c>
      <c r="L8334" s="31" t="s">
        <v>95</v>
      </c>
    </row>
    <row r="8335" spans="1:12" ht="45" x14ac:dyDescent="0.2">
      <c r="A8335" t="str">
        <f>VLOOKUP(B8335,StateFIPS!A$2:B$52,2)</f>
        <v>Missouri</v>
      </c>
      <c r="B8335">
        <f t="shared" si="133"/>
        <v>29</v>
      </c>
      <c r="C8335" s="31" t="s">
        <v>334</v>
      </c>
      <c r="D8335" s="31" t="s">
        <v>93</v>
      </c>
      <c r="E8335" s="31" t="s">
        <v>3276</v>
      </c>
      <c r="F8335" s="31" t="s">
        <v>3277</v>
      </c>
      <c r="G8335" s="32">
        <v>16747</v>
      </c>
      <c r="H8335" s="31" t="s">
        <v>94</v>
      </c>
      <c r="I8335" s="32">
        <v>4191</v>
      </c>
      <c r="J8335" s="33">
        <v>4</v>
      </c>
      <c r="K8335" s="31" t="s">
        <v>94</v>
      </c>
      <c r="L8335" s="31" t="s">
        <v>95</v>
      </c>
    </row>
    <row r="8336" spans="1:12" ht="45" x14ac:dyDescent="0.2">
      <c r="A8336" t="str">
        <f>VLOOKUP(B8336,StateFIPS!A$2:B$52,2)</f>
        <v>Iowa</v>
      </c>
      <c r="B8336">
        <f t="shared" si="133"/>
        <v>19</v>
      </c>
      <c r="C8336" s="31" t="s">
        <v>204</v>
      </c>
      <c r="D8336" s="31" t="s">
        <v>93</v>
      </c>
      <c r="E8336" s="31" t="s">
        <v>3276</v>
      </c>
      <c r="F8336" s="31" t="s">
        <v>3277</v>
      </c>
      <c r="G8336" s="32">
        <v>126584</v>
      </c>
      <c r="H8336" s="31" t="s">
        <v>94</v>
      </c>
      <c r="I8336" s="32">
        <v>29818</v>
      </c>
      <c r="J8336" s="33">
        <v>4</v>
      </c>
      <c r="K8336" s="31" t="s">
        <v>94</v>
      </c>
      <c r="L8336" s="31" t="s">
        <v>95</v>
      </c>
    </row>
    <row r="8337" spans="1:12" ht="45" x14ac:dyDescent="0.2">
      <c r="A8337" t="str">
        <f>VLOOKUP(B8337,StateFIPS!A$2:B$52,2)</f>
        <v>Minnesota</v>
      </c>
      <c r="B8337">
        <f t="shared" si="133"/>
        <v>27</v>
      </c>
      <c r="C8337" s="31" t="s">
        <v>1840</v>
      </c>
      <c r="D8337" s="31" t="s">
        <v>93</v>
      </c>
      <c r="E8337" s="31" t="s">
        <v>3276</v>
      </c>
      <c r="F8337" s="31" t="s">
        <v>3277</v>
      </c>
      <c r="G8337" s="32">
        <v>365518</v>
      </c>
      <c r="H8337" s="31" t="s">
        <v>94</v>
      </c>
      <c r="I8337" s="32">
        <v>90154</v>
      </c>
      <c r="J8337" s="33">
        <v>4</v>
      </c>
      <c r="K8337" s="31" t="s">
        <v>94</v>
      </c>
      <c r="L8337" s="31" t="s">
        <v>95</v>
      </c>
    </row>
    <row r="8338" spans="1:12" ht="45" x14ac:dyDescent="0.2">
      <c r="A8338" t="str">
        <f>VLOOKUP(B8338,StateFIPS!A$2:B$52,2)</f>
        <v>Missouri</v>
      </c>
      <c r="B8338">
        <f t="shared" si="133"/>
        <v>29</v>
      </c>
      <c r="C8338" s="31" t="s">
        <v>374</v>
      </c>
      <c r="D8338" s="31" t="s">
        <v>93</v>
      </c>
      <c r="E8338" s="31" t="s">
        <v>3276</v>
      </c>
      <c r="F8338" s="31" t="s">
        <v>3277</v>
      </c>
      <c r="G8338" s="32">
        <v>7904</v>
      </c>
      <c r="H8338" s="31" t="s">
        <v>94</v>
      </c>
      <c r="I8338" s="32">
        <v>1978</v>
      </c>
      <c r="J8338" s="33">
        <v>4</v>
      </c>
      <c r="K8338" s="31" t="s">
        <v>94</v>
      </c>
      <c r="L8338" s="31" t="s">
        <v>95</v>
      </c>
    </row>
    <row r="8339" spans="1:12" ht="45" x14ac:dyDescent="0.2">
      <c r="A8339" t="str">
        <f>VLOOKUP(B8339,StateFIPS!A$2:B$52,2)</f>
        <v>Iowa</v>
      </c>
      <c r="B8339">
        <f t="shared" si="133"/>
        <v>19</v>
      </c>
      <c r="C8339" s="31" t="s">
        <v>207</v>
      </c>
      <c r="D8339" s="31" t="s">
        <v>93</v>
      </c>
      <c r="E8339" s="31" t="s">
        <v>3276</v>
      </c>
      <c r="F8339" s="31" t="s">
        <v>3277</v>
      </c>
      <c r="G8339" s="32">
        <v>429339</v>
      </c>
      <c r="H8339" s="31" t="s">
        <v>94</v>
      </c>
      <c r="I8339" s="32">
        <v>101136</v>
      </c>
      <c r="J8339" s="33">
        <v>4</v>
      </c>
      <c r="K8339" s="31" t="s">
        <v>94</v>
      </c>
      <c r="L8339" s="31" t="s">
        <v>95</v>
      </c>
    </row>
    <row r="8340" spans="1:12" ht="45" x14ac:dyDescent="0.2">
      <c r="A8340" t="str">
        <f>VLOOKUP(B8340,StateFIPS!A$2:B$52,2)</f>
        <v>Kansas</v>
      </c>
      <c r="B8340">
        <f t="shared" si="133"/>
        <v>20</v>
      </c>
      <c r="C8340" s="31" t="s">
        <v>1475</v>
      </c>
      <c r="D8340" s="31" t="s">
        <v>93</v>
      </c>
      <c r="E8340" s="31" t="s">
        <v>3276</v>
      </c>
      <c r="F8340" s="31" t="s">
        <v>3277</v>
      </c>
      <c r="G8340" s="32">
        <v>4797</v>
      </c>
      <c r="H8340" s="31" t="s">
        <v>94</v>
      </c>
      <c r="I8340" s="32">
        <v>1055</v>
      </c>
      <c r="J8340" s="33">
        <v>5</v>
      </c>
      <c r="K8340" s="31" t="s">
        <v>94</v>
      </c>
      <c r="L8340" s="31" t="s">
        <v>95</v>
      </c>
    </row>
    <row r="8341" spans="1:12" ht="45" x14ac:dyDescent="0.2">
      <c r="A8341" t="str">
        <f>VLOOKUP(B8341,StateFIPS!A$2:B$52,2)</f>
        <v>Missouri</v>
      </c>
      <c r="B8341">
        <f t="shared" si="133"/>
        <v>29</v>
      </c>
      <c r="C8341" s="31" t="s">
        <v>337</v>
      </c>
      <c r="D8341" s="31" t="s">
        <v>93</v>
      </c>
      <c r="E8341" s="31" t="s">
        <v>3276</v>
      </c>
      <c r="F8341" s="31" t="s">
        <v>3277</v>
      </c>
      <c r="G8341" s="32">
        <v>4926</v>
      </c>
      <c r="H8341" s="31" t="s">
        <v>94</v>
      </c>
      <c r="I8341" s="32">
        <v>1233</v>
      </c>
      <c r="J8341" s="33">
        <v>4</v>
      </c>
      <c r="K8341" s="31" t="s">
        <v>94</v>
      </c>
      <c r="L8341" s="31" t="s">
        <v>95</v>
      </c>
    </row>
    <row r="8342" spans="1:12" ht="45" x14ac:dyDescent="0.2">
      <c r="A8342" t="str">
        <f>VLOOKUP(B8342,StateFIPS!A$2:B$52,2)</f>
        <v>Minnesota</v>
      </c>
      <c r="B8342">
        <f t="shared" si="133"/>
        <v>27</v>
      </c>
      <c r="C8342" s="31" t="s">
        <v>1838</v>
      </c>
      <c r="D8342" s="31" t="s">
        <v>93</v>
      </c>
      <c r="E8342" s="31" t="s">
        <v>3276</v>
      </c>
      <c r="F8342" s="31" t="s">
        <v>3277</v>
      </c>
      <c r="G8342" s="32">
        <v>698215</v>
      </c>
      <c r="H8342" s="31" t="s">
        <v>94</v>
      </c>
      <c r="I8342" s="32">
        <v>172213</v>
      </c>
      <c r="J8342" s="33">
        <v>4</v>
      </c>
      <c r="K8342" s="31" t="s">
        <v>94</v>
      </c>
      <c r="L8342" s="31" t="s">
        <v>95</v>
      </c>
    </row>
    <row r="8343" spans="1:12" ht="45" x14ac:dyDescent="0.2">
      <c r="A8343" t="str">
        <f>VLOOKUP(B8343,StateFIPS!A$2:B$52,2)</f>
        <v>Missouri</v>
      </c>
      <c r="B8343">
        <f t="shared" si="133"/>
        <v>29</v>
      </c>
      <c r="C8343" s="31" t="s">
        <v>311</v>
      </c>
      <c r="D8343" s="31" t="s">
        <v>93</v>
      </c>
      <c r="E8343" s="31" t="s">
        <v>3276</v>
      </c>
      <c r="F8343" s="31" t="s">
        <v>3277</v>
      </c>
      <c r="G8343" s="32">
        <v>4388</v>
      </c>
      <c r="H8343" s="31" t="s">
        <v>94</v>
      </c>
      <c r="I8343" s="32">
        <v>1098</v>
      </c>
      <c r="J8343" s="33">
        <v>4</v>
      </c>
      <c r="K8343" s="31" t="s">
        <v>94</v>
      </c>
      <c r="L8343" s="31" t="s">
        <v>95</v>
      </c>
    </row>
    <row r="8344" spans="1:12" ht="45" x14ac:dyDescent="0.2">
      <c r="A8344" t="str">
        <f>VLOOKUP(B8344,StateFIPS!A$2:B$52,2)</f>
        <v>Iowa</v>
      </c>
      <c r="B8344">
        <f t="shared" si="133"/>
        <v>19</v>
      </c>
      <c r="C8344" s="31" t="s">
        <v>1655</v>
      </c>
      <c r="D8344" s="31" t="s">
        <v>93</v>
      </c>
      <c r="E8344" s="31" t="s">
        <v>3276</v>
      </c>
      <c r="F8344" s="31" t="s">
        <v>3277</v>
      </c>
      <c r="G8344" s="32">
        <v>826686</v>
      </c>
      <c r="H8344" s="31" t="s">
        <v>94</v>
      </c>
      <c r="I8344" s="32">
        <v>194736</v>
      </c>
      <c r="J8344" s="33">
        <v>4</v>
      </c>
      <c r="K8344" s="31" t="s">
        <v>94</v>
      </c>
      <c r="L8344" s="31" t="s">
        <v>95</v>
      </c>
    </row>
    <row r="8345" spans="1:12" ht="45" x14ac:dyDescent="0.2">
      <c r="A8345" t="str">
        <f>VLOOKUP(B8345,StateFIPS!A$2:B$52,2)</f>
        <v>Kansas</v>
      </c>
      <c r="B8345">
        <f t="shared" si="133"/>
        <v>20</v>
      </c>
      <c r="C8345" s="31" t="s">
        <v>1478</v>
      </c>
      <c r="D8345" s="31" t="s">
        <v>93</v>
      </c>
      <c r="E8345" s="31" t="s">
        <v>3276</v>
      </c>
      <c r="F8345" s="31" t="s">
        <v>3277</v>
      </c>
      <c r="G8345" s="32">
        <v>4251</v>
      </c>
      <c r="H8345" s="31" t="s">
        <v>94</v>
      </c>
      <c r="I8345" s="32">
        <v>935</v>
      </c>
      <c r="J8345" s="33">
        <v>5</v>
      </c>
      <c r="K8345" s="31" t="s">
        <v>94</v>
      </c>
      <c r="L8345" s="31" t="s">
        <v>95</v>
      </c>
    </row>
    <row r="8346" spans="1:12" ht="45" x14ac:dyDescent="0.2">
      <c r="A8346" t="str">
        <f>VLOOKUP(B8346,StateFIPS!A$2:B$52,2)</f>
        <v>Minnesota</v>
      </c>
      <c r="B8346">
        <f t="shared" si="133"/>
        <v>27</v>
      </c>
      <c r="C8346" s="31" t="s">
        <v>1833</v>
      </c>
      <c r="D8346" s="31" t="s">
        <v>93</v>
      </c>
      <c r="E8346" s="31" t="s">
        <v>3276</v>
      </c>
      <c r="F8346" s="31" t="s">
        <v>3277</v>
      </c>
      <c r="G8346" s="32">
        <v>754515</v>
      </c>
      <c r="H8346" s="31" t="s">
        <v>94</v>
      </c>
      <c r="I8346" s="32">
        <v>186099</v>
      </c>
      <c r="J8346" s="33">
        <v>4</v>
      </c>
      <c r="K8346" s="31" t="s">
        <v>94</v>
      </c>
      <c r="L8346" s="31" t="s">
        <v>95</v>
      </c>
    </row>
    <row r="8347" spans="1:12" ht="45" x14ac:dyDescent="0.2">
      <c r="A8347" t="str">
        <f>VLOOKUP(B8347,StateFIPS!A$2:B$52,2)</f>
        <v>Iowa</v>
      </c>
      <c r="B8347">
        <f t="shared" si="133"/>
        <v>19</v>
      </c>
      <c r="C8347" s="31" t="s">
        <v>1662</v>
      </c>
      <c r="D8347" s="31" t="s">
        <v>93</v>
      </c>
      <c r="E8347" s="31" t="s">
        <v>3276</v>
      </c>
      <c r="F8347" s="31" t="s">
        <v>3277</v>
      </c>
      <c r="G8347" s="32">
        <v>465523</v>
      </c>
      <c r="H8347" s="31" t="s">
        <v>94</v>
      </c>
      <c r="I8347" s="32">
        <v>109659</v>
      </c>
      <c r="J8347" s="33">
        <v>4</v>
      </c>
      <c r="K8347" s="31" t="s">
        <v>94</v>
      </c>
      <c r="L8347" s="31" t="s">
        <v>95</v>
      </c>
    </row>
    <row r="8348" spans="1:12" ht="45" x14ac:dyDescent="0.2">
      <c r="A8348" t="str">
        <f>VLOOKUP(B8348,StateFIPS!A$2:B$52,2)</f>
        <v>Kansas</v>
      </c>
      <c r="B8348">
        <f t="shared" si="133"/>
        <v>20</v>
      </c>
      <c r="C8348" s="31" t="s">
        <v>1484</v>
      </c>
      <c r="D8348" s="31" t="s">
        <v>93</v>
      </c>
      <c r="E8348" s="31" t="s">
        <v>3276</v>
      </c>
      <c r="F8348" s="31" t="s">
        <v>3277</v>
      </c>
      <c r="G8348" s="32">
        <v>40249</v>
      </c>
      <c r="H8348" s="31" t="s">
        <v>94</v>
      </c>
      <c r="I8348" s="32">
        <v>8854</v>
      </c>
      <c r="J8348" s="33">
        <v>5</v>
      </c>
      <c r="K8348" s="31" t="s">
        <v>94</v>
      </c>
      <c r="L8348" s="31" t="s">
        <v>95</v>
      </c>
    </row>
    <row r="8349" spans="1:12" ht="45" x14ac:dyDescent="0.2">
      <c r="A8349" t="str">
        <f>VLOOKUP(B8349,StateFIPS!A$2:B$52,2)</f>
        <v>Kansas</v>
      </c>
      <c r="B8349">
        <f t="shared" si="133"/>
        <v>20</v>
      </c>
      <c r="C8349" s="31" t="s">
        <v>288</v>
      </c>
      <c r="D8349" s="31" t="s">
        <v>93</v>
      </c>
      <c r="E8349" s="31" t="s">
        <v>3276</v>
      </c>
      <c r="F8349" s="31" t="s">
        <v>3277</v>
      </c>
      <c r="G8349" s="32">
        <v>4225</v>
      </c>
      <c r="H8349" s="31" t="s">
        <v>94</v>
      </c>
      <c r="I8349" s="32">
        <v>929</v>
      </c>
      <c r="J8349" s="33">
        <v>5</v>
      </c>
      <c r="K8349" s="31" t="s">
        <v>94</v>
      </c>
      <c r="L8349" s="31" t="s">
        <v>95</v>
      </c>
    </row>
    <row r="8350" spans="1:12" ht="45" x14ac:dyDescent="0.2">
      <c r="A8350" t="str">
        <f>VLOOKUP(B8350,StateFIPS!A$2:B$52,2)</f>
        <v>Missouri</v>
      </c>
      <c r="B8350">
        <f t="shared" si="133"/>
        <v>29</v>
      </c>
      <c r="C8350" s="31" t="s">
        <v>351</v>
      </c>
      <c r="D8350" s="31" t="s">
        <v>93</v>
      </c>
      <c r="E8350" s="31" t="s">
        <v>3276</v>
      </c>
      <c r="F8350" s="31" t="s">
        <v>3277</v>
      </c>
      <c r="G8350" s="32">
        <v>3429</v>
      </c>
      <c r="H8350" s="31" t="s">
        <v>94</v>
      </c>
      <c r="I8350" s="32">
        <v>858</v>
      </c>
      <c r="J8350" s="33">
        <v>4</v>
      </c>
      <c r="K8350" s="31" t="s">
        <v>94</v>
      </c>
      <c r="L8350" s="31" t="s">
        <v>95</v>
      </c>
    </row>
    <row r="8351" spans="1:12" ht="45" x14ac:dyDescent="0.2">
      <c r="A8351" t="str">
        <f>VLOOKUP(B8351,StateFIPS!A$2:B$52,2)</f>
        <v>Iowa</v>
      </c>
      <c r="B8351">
        <f t="shared" si="133"/>
        <v>19</v>
      </c>
      <c r="C8351" s="31" t="s">
        <v>202</v>
      </c>
      <c r="D8351" s="31" t="s">
        <v>93</v>
      </c>
      <c r="E8351" s="31" t="s">
        <v>3276</v>
      </c>
      <c r="F8351" s="31" t="s">
        <v>3277</v>
      </c>
      <c r="G8351" s="32">
        <v>355893</v>
      </c>
      <c r="H8351" s="31" t="s">
        <v>94</v>
      </c>
      <c r="I8351" s="32">
        <v>83835</v>
      </c>
      <c r="J8351" s="33">
        <v>4</v>
      </c>
      <c r="K8351" s="31" t="s">
        <v>94</v>
      </c>
      <c r="L8351" s="31" t="s">
        <v>95</v>
      </c>
    </row>
    <row r="8352" spans="1:12" ht="45" x14ac:dyDescent="0.2">
      <c r="A8352" t="str">
        <f>VLOOKUP(B8352,StateFIPS!A$2:B$52,2)</f>
        <v>Minnesota</v>
      </c>
      <c r="B8352">
        <f t="shared" si="133"/>
        <v>27</v>
      </c>
      <c r="C8352" s="31" t="s">
        <v>1915</v>
      </c>
      <c r="D8352" s="31" t="s">
        <v>93</v>
      </c>
      <c r="E8352" s="31" t="s">
        <v>3276</v>
      </c>
      <c r="F8352" s="31" t="s">
        <v>3277</v>
      </c>
      <c r="G8352" s="32">
        <v>272599</v>
      </c>
      <c r="H8352" s="31" t="s">
        <v>94</v>
      </c>
      <c r="I8352" s="32">
        <v>67236</v>
      </c>
      <c r="J8352" s="33">
        <v>4</v>
      </c>
      <c r="K8352" s="31" t="s">
        <v>94</v>
      </c>
      <c r="L8352" s="31" t="s">
        <v>95</v>
      </c>
    </row>
    <row r="8353" spans="1:12" ht="45" x14ac:dyDescent="0.2">
      <c r="A8353" t="str">
        <f>VLOOKUP(B8353,StateFIPS!A$2:B$52,2)</f>
        <v>Missouri</v>
      </c>
      <c r="B8353">
        <f t="shared" si="133"/>
        <v>29</v>
      </c>
      <c r="C8353" s="31" t="s">
        <v>1698</v>
      </c>
      <c r="D8353" s="31" t="s">
        <v>93</v>
      </c>
      <c r="E8353" s="31" t="s">
        <v>3276</v>
      </c>
      <c r="F8353" s="31" t="s">
        <v>3277</v>
      </c>
      <c r="G8353" s="32">
        <v>18583</v>
      </c>
      <c r="H8353" s="31" t="s">
        <v>94</v>
      </c>
      <c r="I8353" s="32">
        <v>4651</v>
      </c>
      <c r="J8353" s="33">
        <v>4</v>
      </c>
      <c r="K8353" s="31" t="s">
        <v>94</v>
      </c>
      <c r="L8353" s="31" t="s">
        <v>95</v>
      </c>
    </row>
    <row r="8354" spans="1:12" ht="45" x14ac:dyDescent="0.2">
      <c r="A8354" t="str">
        <f>VLOOKUP(B8354,StateFIPS!A$2:B$52,2)</f>
        <v>Iowa</v>
      </c>
      <c r="B8354">
        <f t="shared" si="133"/>
        <v>19</v>
      </c>
      <c r="C8354" s="31" t="s">
        <v>1704</v>
      </c>
      <c r="D8354" s="31" t="s">
        <v>93</v>
      </c>
      <c r="E8354" s="31" t="s">
        <v>3276</v>
      </c>
      <c r="F8354" s="31" t="s">
        <v>3277</v>
      </c>
      <c r="G8354" s="32">
        <v>801092</v>
      </c>
      <c r="H8354" s="31" t="s">
        <v>94</v>
      </c>
      <c r="I8354" s="32">
        <v>188707</v>
      </c>
      <c r="J8354" s="33">
        <v>4</v>
      </c>
      <c r="K8354" s="31" t="s">
        <v>94</v>
      </c>
      <c r="L8354" s="31" t="s">
        <v>95</v>
      </c>
    </row>
    <row r="8355" spans="1:12" ht="45" x14ac:dyDescent="0.2">
      <c r="A8355" t="str">
        <f>VLOOKUP(B8355,StateFIPS!A$2:B$52,2)</f>
        <v>Minnesota</v>
      </c>
      <c r="B8355">
        <f t="shared" si="133"/>
        <v>27</v>
      </c>
      <c r="C8355" s="31" t="s">
        <v>1919</v>
      </c>
      <c r="D8355" s="31" t="s">
        <v>93</v>
      </c>
      <c r="E8355" s="31" t="s">
        <v>3276</v>
      </c>
      <c r="F8355" s="31" t="s">
        <v>3277</v>
      </c>
      <c r="G8355" s="32">
        <v>174925</v>
      </c>
      <c r="H8355" s="31" t="s">
        <v>94</v>
      </c>
      <c r="I8355" s="32">
        <v>43145</v>
      </c>
      <c r="J8355" s="33">
        <v>4</v>
      </c>
      <c r="K8355" s="31" t="s">
        <v>94</v>
      </c>
      <c r="L8355" s="31" t="s">
        <v>95</v>
      </c>
    </row>
    <row r="8356" spans="1:12" ht="45" x14ac:dyDescent="0.2">
      <c r="A8356" t="str">
        <f>VLOOKUP(B8356,StateFIPS!A$2:B$52,2)</f>
        <v>Missouri</v>
      </c>
      <c r="B8356">
        <f t="shared" si="133"/>
        <v>29</v>
      </c>
      <c r="C8356" s="31" t="s">
        <v>385</v>
      </c>
      <c r="D8356" s="31" t="s">
        <v>93</v>
      </c>
      <c r="E8356" s="31" t="s">
        <v>3276</v>
      </c>
      <c r="F8356" s="31" t="s">
        <v>3277</v>
      </c>
      <c r="G8356" s="32">
        <v>30479</v>
      </c>
      <c r="H8356" s="31" t="s">
        <v>94</v>
      </c>
      <c r="I8356" s="32">
        <v>7629</v>
      </c>
      <c r="J8356" s="33">
        <v>4</v>
      </c>
      <c r="K8356" s="31" t="s">
        <v>94</v>
      </c>
      <c r="L8356" s="31" t="s">
        <v>95</v>
      </c>
    </row>
    <row r="8357" spans="1:12" ht="45" x14ac:dyDescent="0.2">
      <c r="A8357" t="str">
        <f>VLOOKUP(B8357,StateFIPS!A$2:B$52,2)</f>
        <v>Kansas</v>
      </c>
      <c r="B8357">
        <f t="shared" si="133"/>
        <v>20</v>
      </c>
      <c r="C8357" s="31" t="s">
        <v>3216</v>
      </c>
      <c r="D8357" s="31" t="s">
        <v>93</v>
      </c>
      <c r="E8357" s="31" t="s">
        <v>3276</v>
      </c>
      <c r="F8357" s="31" t="s">
        <v>3277</v>
      </c>
      <c r="G8357" s="32">
        <v>4074</v>
      </c>
      <c r="H8357" s="31" t="s">
        <v>94</v>
      </c>
      <c r="I8357" s="32">
        <v>896</v>
      </c>
      <c r="J8357" s="33">
        <v>5</v>
      </c>
      <c r="K8357" s="31" t="s">
        <v>94</v>
      </c>
      <c r="L8357" s="31" t="s">
        <v>95</v>
      </c>
    </row>
    <row r="8358" spans="1:12" ht="45" x14ac:dyDescent="0.2">
      <c r="A8358" t="str">
        <f>VLOOKUP(B8358,StateFIPS!A$2:B$52,2)</f>
        <v>Iowa</v>
      </c>
      <c r="B8358">
        <f t="shared" si="133"/>
        <v>19</v>
      </c>
      <c r="C8358" s="31" t="s">
        <v>1659</v>
      </c>
      <c r="D8358" s="31" t="s">
        <v>93</v>
      </c>
      <c r="E8358" s="31" t="s">
        <v>3276</v>
      </c>
      <c r="F8358" s="31" t="s">
        <v>3277</v>
      </c>
      <c r="G8358" s="32">
        <v>342621</v>
      </c>
      <c r="H8358" s="31" t="s">
        <v>94</v>
      </c>
      <c r="I8358" s="32">
        <v>80708</v>
      </c>
      <c r="J8358" s="33">
        <v>4</v>
      </c>
      <c r="K8358" s="31" t="s">
        <v>94</v>
      </c>
      <c r="L8358" s="31" t="s">
        <v>95</v>
      </c>
    </row>
    <row r="8359" spans="1:12" ht="45" x14ac:dyDescent="0.2">
      <c r="A8359" t="str">
        <f>VLOOKUP(B8359,StateFIPS!A$2:B$52,2)</f>
        <v>Missouri</v>
      </c>
      <c r="B8359">
        <f t="shared" si="133"/>
        <v>29</v>
      </c>
      <c r="C8359" s="31" t="s">
        <v>371</v>
      </c>
      <c r="D8359" s="31" t="s">
        <v>93</v>
      </c>
      <c r="E8359" s="31" t="s">
        <v>3276</v>
      </c>
      <c r="F8359" s="31" t="s">
        <v>3277</v>
      </c>
      <c r="G8359" s="32">
        <v>2454</v>
      </c>
      <c r="H8359" s="31" t="s">
        <v>94</v>
      </c>
      <c r="I8359" s="32">
        <v>614</v>
      </c>
      <c r="J8359" s="33">
        <v>4</v>
      </c>
      <c r="K8359" s="31" t="s">
        <v>94</v>
      </c>
      <c r="L8359" s="31" t="s">
        <v>95</v>
      </c>
    </row>
    <row r="8360" spans="1:12" ht="45" x14ac:dyDescent="0.2">
      <c r="A8360" t="str">
        <f>VLOOKUP(B8360,StateFIPS!A$2:B$52,2)</f>
        <v>Minnesota</v>
      </c>
      <c r="B8360">
        <f t="shared" si="133"/>
        <v>27</v>
      </c>
      <c r="C8360" s="31" t="s">
        <v>1916</v>
      </c>
      <c r="D8360" s="31" t="s">
        <v>93</v>
      </c>
      <c r="E8360" s="31" t="s">
        <v>3276</v>
      </c>
      <c r="F8360" s="31" t="s">
        <v>3277</v>
      </c>
      <c r="G8360" s="32">
        <v>595859</v>
      </c>
      <c r="H8360" s="31" t="s">
        <v>94</v>
      </c>
      <c r="I8360" s="32">
        <v>146967</v>
      </c>
      <c r="J8360" s="33">
        <v>4</v>
      </c>
      <c r="K8360" s="31" t="s">
        <v>94</v>
      </c>
      <c r="L8360" s="31" t="s">
        <v>95</v>
      </c>
    </row>
    <row r="8361" spans="1:12" ht="45" x14ac:dyDescent="0.2">
      <c r="A8361" t="str">
        <f>VLOOKUP(B8361,StateFIPS!A$2:B$52,2)</f>
        <v>Missouri</v>
      </c>
      <c r="B8361">
        <f t="shared" si="133"/>
        <v>29</v>
      </c>
      <c r="C8361" s="31" t="s">
        <v>366</v>
      </c>
      <c r="D8361" s="31" t="s">
        <v>93</v>
      </c>
      <c r="E8361" s="31" t="s">
        <v>3276</v>
      </c>
      <c r="F8361" s="31" t="s">
        <v>3277</v>
      </c>
      <c r="G8361" s="32">
        <v>5328</v>
      </c>
      <c r="H8361" s="31" t="s">
        <v>94</v>
      </c>
      <c r="I8361" s="32">
        <v>1334</v>
      </c>
      <c r="J8361" s="33">
        <v>4</v>
      </c>
      <c r="K8361" s="31" t="s">
        <v>94</v>
      </c>
      <c r="L8361" s="31" t="s">
        <v>95</v>
      </c>
    </row>
    <row r="8362" spans="1:12" ht="45" x14ac:dyDescent="0.2">
      <c r="A8362" t="str">
        <f>VLOOKUP(B8362,StateFIPS!A$2:B$52,2)</f>
        <v>Iowa</v>
      </c>
      <c r="B8362">
        <f t="shared" si="133"/>
        <v>19</v>
      </c>
      <c r="C8362" s="31" t="s">
        <v>1689</v>
      </c>
      <c r="D8362" s="31" t="s">
        <v>93</v>
      </c>
      <c r="E8362" s="31" t="s">
        <v>3276</v>
      </c>
      <c r="F8362" s="31" t="s">
        <v>3277</v>
      </c>
      <c r="G8362" s="32">
        <v>635537</v>
      </c>
      <c r="H8362" s="31" t="s">
        <v>94</v>
      </c>
      <c r="I8362" s="32">
        <v>149708</v>
      </c>
      <c r="J8362" s="33">
        <v>4</v>
      </c>
      <c r="K8362" s="31" t="s">
        <v>94</v>
      </c>
      <c r="L8362" s="31" t="s">
        <v>95</v>
      </c>
    </row>
    <row r="8363" spans="1:12" ht="45" x14ac:dyDescent="0.2">
      <c r="A8363" t="str">
        <f>VLOOKUP(B8363,StateFIPS!A$2:B$52,2)</f>
        <v>Kansas</v>
      </c>
      <c r="B8363">
        <f t="shared" si="133"/>
        <v>20</v>
      </c>
      <c r="C8363" s="31" t="s">
        <v>1490</v>
      </c>
      <c r="D8363" s="31" t="s">
        <v>93</v>
      </c>
      <c r="E8363" s="31" t="s">
        <v>3276</v>
      </c>
      <c r="F8363" s="31" t="s">
        <v>3277</v>
      </c>
      <c r="G8363" s="32">
        <v>9269</v>
      </c>
      <c r="H8363" s="31" t="s">
        <v>94</v>
      </c>
      <c r="I8363" s="32">
        <v>2039</v>
      </c>
      <c r="J8363" s="33">
        <v>5</v>
      </c>
      <c r="K8363" s="31" t="s">
        <v>94</v>
      </c>
      <c r="L8363" s="31" t="s">
        <v>95</v>
      </c>
    </row>
    <row r="8364" spans="1:12" ht="45" x14ac:dyDescent="0.2">
      <c r="A8364" t="str">
        <f>VLOOKUP(B8364,StateFIPS!A$2:B$52,2)</f>
        <v>Missouri</v>
      </c>
      <c r="B8364">
        <f t="shared" si="133"/>
        <v>29</v>
      </c>
      <c r="C8364" s="31" t="s">
        <v>370</v>
      </c>
      <c r="D8364" s="31" t="s">
        <v>93</v>
      </c>
      <c r="E8364" s="31" t="s">
        <v>3276</v>
      </c>
      <c r="F8364" s="31" t="s">
        <v>3277</v>
      </c>
      <c r="G8364" s="32">
        <v>72748</v>
      </c>
      <c r="H8364" s="31" t="s">
        <v>94</v>
      </c>
      <c r="I8364" s="32">
        <v>18208</v>
      </c>
      <c r="J8364" s="33">
        <v>4</v>
      </c>
      <c r="K8364" s="31" t="s">
        <v>94</v>
      </c>
      <c r="L8364" s="31" t="s">
        <v>95</v>
      </c>
    </row>
    <row r="8365" spans="1:12" ht="45" x14ac:dyDescent="0.2">
      <c r="A8365" t="str">
        <f>VLOOKUP(B8365,StateFIPS!A$2:B$52,2)</f>
        <v>Minnesota</v>
      </c>
      <c r="B8365">
        <f t="shared" si="133"/>
        <v>27</v>
      </c>
      <c r="C8365" s="31" t="s">
        <v>1928</v>
      </c>
      <c r="D8365" s="31" t="s">
        <v>93</v>
      </c>
      <c r="E8365" s="31" t="s">
        <v>3276</v>
      </c>
      <c r="F8365" s="31" t="s">
        <v>3277</v>
      </c>
      <c r="G8365" s="32">
        <v>85978</v>
      </c>
      <c r="H8365" s="31" t="s">
        <v>94</v>
      </c>
      <c r="I8365" s="32">
        <v>21206</v>
      </c>
      <c r="J8365" s="33">
        <v>4</v>
      </c>
      <c r="K8365" s="31" t="s">
        <v>94</v>
      </c>
      <c r="L8365" s="31" t="s">
        <v>95</v>
      </c>
    </row>
    <row r="8366" spans="1:12" ht="45" x14ac:dyDescent="0.2">
      <c r="A8366" t="str">
        <f>VLOOKUP(B8366,StateFIPS!A$2:B$52,2)</f>
        <v>Iowa</v>
      </c>
      <c r="B8366">
        <f t="shared" si="133"/>
        <v>19</v>
      </c>
      <c r="C8366" s="31" t="s">
        <v>203</v>
      </c>
      <c r="D8366" s="31" t="s">
        <v>93</v>
      </c>
      <c r="E8366" s="31" t="s">
        <v>3276</v>
      </c>
      <c r="F8366" s="31" t="s">
        <v>3277</v>
      </c>
      <c r="G8366" s="32">
        <v>198200</v>
      </c>
      <c r="H8366" s="31" t="s">
        <v>94</v>
      </c>
      <c r="I8366" s="32">
        <v>46688</v>
      </c>
      <c r="J8366" s="33">
        <v>4</v>
      </c>
      <c r="K8366" s="31" t="s">
        <v>94</v>
      </c>
      <c r="L8366" s="31" t="s">
        <v>95</v>
      </c>
    </row>
    <row r="8367" spans="1:12" ht="45" x14ac:dyDescent="0.2">
      <c r="A8367" t="str">
        <f>VLOOKUP(B8367,StateFIPS!A$2:B$52,2)</f>
        <v>Minnesota</v>
      </c>
      <c r="B8367">
        <f t="shared" si="133"/>
        <v>27</v>
      </c>
      <c r="C8367" s="31" t="s">
        <v>1924</v>
      </c>
      <c r="D8367" s="31" t="s">
        <v>93</v>
      </c>
      <c r="E8367" s="31" t="s">
        <v>3276</v>
      </c>
      <c r="F8367" s="31" t="s">
        <v>3277</v>
      </c>
      <c r="G8367" s="32">
        <v>11070</v>
      </c>
      <c r="H8367" s="31" t="s">
        <v>94</v>
      </c>
      <c r="I8367" s="32">
        <v>2730</v>
      </c>
      <c r="J8367" s="33">
        <v>4</v>
      </c>
      <c r="K8367" s="31" t="s">
        <v>94</v>
      </c>
      <c r="L8367" s="31" t="s">
        <v>95</v>
      </c>
    </row>
    <row r="8368" spans="1:12" ht="45" x14ac:dyDescent="0.2">
      <c r="A8368" t="str">
        <f>VLOOKUP(B8368,StateFIPS!A$2:B$52,2)</f>
        <v>Missouri</v>
      </c>
      <c r="B8368">
        <f t="shared" si="133"/>
        <v>29</v>
      </c>
      <c r="C8368" s="31" t="s">
        <v>369</v>
      </c>
      <c r="D8368" s="31" t="s">
        <v>93</v>
      </c>
      <c r="E8368" s="31" t="s">
        <v>3276</v>
      </c>
      <c r="F8368" s="31" t="s">
        <v>3277</v>
      </c>
      <c r="G8368" s="32">
        <v>18644</v>
      </c>
      <c r="H8368" s="31" t="s">
        <v>94</v>
      </c>
      <c r="I8368" s="32">
        <v>4666</v>
      </c>
      <c r="J8368" s="33">
        <v>4</v>
      </c>
      <c r="K8368" s="31" t="s">
        <v>94</v>
      </c>
      <c r="L8368" s="31" t="s">
        <v>95</v>
      </c>
    </row>
    <row r="8369" spans="1:12" ht="45" x14ac:dyDescent="0.2">
      <c r="A8369" t="str">
        <f>VLOOKUP(B8369,StateFIPS!A$2:B$52,2)</f>
        <v>Minnesota</v>
      </c>
      <c r="B8369">
        <f t="shared" si="133"/>
        <v>27</v>
      </c>
      <c r="C8369" s="31" t="s">
        <v>1909</v>
      </c>
      <c r="D8369" s="31" t="s">
        <v>93</v>
      </c>
      <c r="E8369" s="31" t="s">
        <v>3276</v>
      </c>
      <c r="F8369" s="31" t="s">
        <v>3277</v>
      </c>
      <c r="G8369" s="32">
        <v>1682697</v>
      </c>
      <c r="H8369" s="31" t="s">
        <v>94</v>
      </c>
      <c r="I8369" s="32">
        <v>415034</v>
      </c>
      <c r="J8369" s="33">
        <v>4</v>
      </c>
      <c r="K8369" s="31" t="s">
        <v>94</v>
      </c>
      <c r="L8369" s="31" t="s">
        <v>95</v>
      </c>
    </row>
    <row r="8370" spans="1:12" ht="45" x14ac:dyDescent="0.2">
      <c r="A8370" t="str">
        <f>VLOOKUP(B8370,StateFIPS!A$2:B$52,2)</f>
        <v>Iowa</v>
      </c>
      <c r="B8370">
        <f t="shared" si="133"/>
        <v>19</v>
      </c>
      <c r="C8370" s="31" t="s">
        <v>1650</v>
      </c>
      <c r="D8370" s="31" t="s">
        <v>93</v>
      </c>
      <c r="E8370" s="31" t="s">
        <v>3276</v>
      </c>
      <c r="F8370" s="31" t="s">
        <v>3277</v>
      </c>
      <c r="G8370" s="32">
        <v>412667</v>
      </c>
      <c r="H8370" s="31" t="s">
        <v>94</v>
      </c>
      <c r="I8370" s="32">
        <v>97209</v>
      </c>
      <c r="J8370" s="33">
        <v>4</v>
      </c>
      <c r="K8370" s="31" t="s">
        <v>94</v>
      </c>
      <c r="L8370" s="31" t="s">
        <v>95</v>
      </c>
    </row>
    <row r="8371" spans="1:12" ht="45" x14ac:dyDescent="0.2">
      <c r="A8371" t="str">
        <f>VLOOKUP(B8371,StateFIPS!A$2:B$52,2)</f>
        <v>Missouri</v>
      </c>
      <c r="B8371">
        <f t="shared" si="133"/>
        <v>29</v>
      </c>
      <c r="C8371" s="31" t="s">
        <v>1661</v>
      </c>
      <c r="D8371" s="31" t="s">
        <v>93</v>
      </c>
      <c r="E8371" s="31" t="s">
        <v>3276</v>
      </c>
      <c r="F8371" s="31" t="s">
        <v>3277</v>
      </c>
      <c r="G8371" s="32">
        <v>38904</v>
      </c>
      <c r="H8371" s="31" t="s">
        <v>94</v>
      </c>
      <c r="I8371" s="32">
        <v>9737</v>
      </c>
      <c r="J8371" s="33">
        <v>4</v>
      </c>
      <c r="K8371" s="31" t="s">
        <v>94</v>
      </c>
      <c r="L8371" s="31" t="s">
        <v>95</v>
      </c>
    </row>
    <row r="8372" spans="1:12" ht="45" x14ac:dyDescent="0.2">
      <c r="A8372" t="str">
        <f>VLOOKUP(B8372,StateFIPS!A$2:B$52,2)</f>
        <v>Minnesota</v>
      </c>
      <c r="B8372">
        <f t="shared" si="133"/>
        <v>27</v>
      </c>
      <c r="C8372" s="31" t="s">
        <v>1904</v>
      </c>
      <c r="D8372" s="31" t="s">
        <v>93</v>
      </c>
      <c r="E8372" s="31" t="s">
        <v>3276</v>
      </c>
      <c r="F8372" s="31" t="s">
        <v>3277</v>
      </c>
      <c r="G8372" s="32">
        <v>142484</v>
      </c>
      <c r="H8372" s="31" t="s">
        <v>94</v>
      </c>
      <c r="I8372" s="32">
        <v>35143</v>
      </c>
      <c r="J8372" s="33">
        <v>4</v>
      </c>
      <c r="K8372" s="31" t="s">
        <v>94</v>
      </c>
      <c r="L8372" s="31" t="s">
        <v>95</v>
      </c>
    </row>
    <row r="8373" spans="1:12" ht="45" x14ac:dyDescent="0.2">
      <c r="A8373" t="str">
        <f>VLOOKUP(B8373,StateFIPS!A$2:B$52,2)</f>
        <v>Missouri</v>
      </c>
      <c r="B8373">
        <f t="shared" si="133"/>
        <v>29</v>
      </c>
      <c r="C8373" s="31" t="s">
        <v>368</v>
      </c>
      <c r="D8373" s="31" t="s">
        <v>93</v>
      </c>
      <c r="E8373" s="31" t="s">
        <v>3276</v>
      </c>
      <c r="F8373" s="31" t="s">
        <v>3277</v>
      </c>
      <c r="G8373" s="32">
        <v>55323</v>
      </c>
      <c r="H8373" s="31" t="s">
        <v>94</v>
      </c>
      <c r="I8373" s="32">
        <v>13847</v>
      </c>
      <c r="J8373" s="33">
        <v>4</v>
      </c>
      <c r="K8373" s="31" t="s">
        <v>94</v>
      </c>
      <c r="L8373" s="31" t="s">
        <v>95</v>
      </c>
    </row>
    <row r="8374" spans="1:12" ht="45" x14ac:dyDescent="0.2">
      <c r="A8374" t="str">
        <f>VLOOKUP(B8374,StateFIPS!A$2:B$52,2)</f>
        <v>Minnesota</v>
      </c>
      <c r="B8374">
        <f t="shared" si="133"/>
        <v>27</v>
      </c>
      <c r="C8374" s="31" t="s">
        <v>1830</v>
      </c>
      <c r="D8374" s="31" t="s">
        <v>93</v>
      </c>
      <c r="E8374" s="31" t="s">
        <v>3276</v>
      </c>
      <c r="F8374" s="31" t="s">
        <v>3277</v>
      </c>
      <c r="G8374" s="32">
        <v>25950</v>
      </c>
      <c r="H8374" s="31" t="s">
        <v>94</v>
      </c>
      <c r="I8374" s="32">
        <v>6401</v>
      </c>
      <c r="J8374" s="33">
        <v>4</v>
      </c>
      <c r="K8374" s="31" t="s">
        <v>94</v>
      </c>
      <c r="L8374" s="31" t="s">
        <v>95</v>
      </c>
    </row>
    <row r="8375" spans="1:12" ht="45" x14ac:dyDescent="0.2">
      <c r="A8375" t="str">
        <f>VLOOKUP(B8375,StateFIPS!A$2:B$52,2)</f>
        <v>Missouri</v>
      </c>
      <c r="B8375">
        <f t="shared" si="133"/>
        <v>29</v>
      </c>
      <c r="C8375" s="31" t="s">
        <v>1702</v>
      </c>
      <c r="D8375" s="31" t="s">
        <v>93</v>
      </c>
      <c r="E8375" s="31" t="s">
        <v>3276</v>
      </c>
      <c r="F8375" s="31" t="s">
        <v>3277</v>
      </c>
      <c r="G8375" s="32">
        <v>2229</v>
      </c>
      <c r="H8375" s="31" t="s">
        <v>94</v>
      </c>
      <c r="I8375" s="32">
        <v>558</v>
      </c>
      <c r="J8375" s="33">
        <v>4</v>
      </c>
      <c r="K8375" s="31" t="s">
        <v>94</v>
      </c>
      <c r="L8375" s="31" t="s">
        <v>95</v>
      </c>
    </row>
    <row r="8376" spans="1:12" ht="45" x14ac:dyDescent="0.2">
      <c r="A8376" t="str">
        <f>VLOOKUP(B8376,StateFIPS!A$2:B$52,2)</f>
        <v>Missouri</v>
      </c>
      <c r="B8376">
        <f t="shared" si="133"/>
        <v>29</v>
      </c>
      <c r="C8376" s="31" t="s">
        <v>300</v>
      </c>
      <c r="D8376" s="31" t="s">
        <v>93</v>
      </c>
      <c r="E8376" s="31" t="s">
        <v>3276</v>
      </c>
      <c r="F8376" s="31" t="s">
        <v>3277</v>
      </c>
      <c r="G8376" s="32">
        <v>30964</v>
      </c>
      <c r="H8376" s="31" t="s">
        <v>94</v>
      </c>
      <c r="I8376" s="32">
        <v>7750</v>
      </c>
      <c r="J8376" s="33">
        <v>4</v>
      </c>
      <c r="K8376" s="31" t="s">
        <v>94</v>
      </c>
      <c r="L8376" s="31" t="s">
        <v>95</v>
      </c>
    </row>
    <row r="8377" spans="1:12" ht="45" x14ac:dyDescent="0.2">
      <c r="A8377" t="str">
        <f>VLOOKUP(B8377,StateFIPS!A$2:B$52,2)</f>
        <v>Missouri</v>
      </c>
      <c r="B8377">
        <f t="shared" si="133"/>
        <v>29</v>
      </c>
      <c r="C8377" s="31" t="s">
        <v>302</v>
      </c>
      <c r="D8377" s="31" t="s">
        <v>93</v>
      </c>
      <c r="E8377" s="31" t="s">
        <v>3276</v>
      </c>
      <c r="F8377" s="31" t="s">
        <v>3277</v>
      </c>
      <c r="G8377" s="32">
        <v>11874</v>
      </c>
      <c r="H8377" s="31" t="s">
        <v>94</v>
      </c>
      <c r="I8377" s="32">
        <v>2972</v>
      </c>
      <c r="J8377" s="33">
        <v>4</v>
      </c>
      <c r="K8377" s="31" t="s">
        <v>94</v>
      </c>
      <c r="L8377" s="31" t="s">
        <v>95</v>
      </c>
    </row>
    <row r="8378" spans="1:12" ht="45" x14ac:dyDescent="0.2">
      <c r="A8378" t="str">
        <f>VLOOKUP(B8378,StateFIPS!A$2:B$52,2)</f>
        <v>Minnesota</v>
      </c>
      <c r="B8378">
        <f t="shared" si="133"/>
        <v>27</v>
      </c>
      <c r="C8378" s="31" t="s">
        <v>1669</v>
      </c>
      <c r="D8378" s="31" t="s">
        <v>93</v>
      </c>
      <c r="E8378" s="31" t="s">
        <v>3276</v>
      </c>
      <c r="F8378" s="31" t="s">
        <v>3277</v>
      </c>
      <c r="G8378" s="32">
        <v>870176</v>
      </c>
      <c r="H8378" s="31" t="s">
        <v>94</v>
      </c>
      <c r="I8378" s="32">
        <v>214627</v>
      </c>
      <c r="J8378" s="33">
        <v>4</v>
      </c>
      <c r="K8378" s="31" t="s">
        <v>94</v>
      </c>
      <c r="L8378" s="31" t="s">
        <v>95</v>
      </c>
    </row>
    <row r="8379" spans="1:12" ht="45" x14ac:dyDescent="0.2">
      <c r="A8379" t="str">
        <f>VLOOKUP(B8379,StateFIPS!A$2:B$52,2)</f>
        <v>Missouri</v>
      </c>
      <c r="B8379">
        <f t="shared" si="133"/>
        <v>29</v>
      </c>
      <c r="C8379" s="31" t="s">
        <v>290</v>
      </c>
      <c r="D8379" s="31" t="s">
        <v>93</v>
      </c>
      <c r="E8379" s="31" t="s">
        <v>3276</v>
      </c>
      <c r="F8379" s="31" t="s">
        <v>3277</v>
      </c>
      <c r="G8379" s="32">
        <v>6812</v>
      </c>
      <c r="H8379" s="31" t="s">
        <v>94</v>
      </c>
      <c r="I8379" s="32">
        <v>1705</v>
      </c>
      <c r="J8379" s="33">
        <v>4</v>
      </c>
      <c r="K8379" s="31" t="s">
        <v>94</v>
      </c>
      <c r="L8379" s="31" t="s">
        <v>95</v>
      </c>
    </row>
    <row r="8380" spans="1:12" ht="45" x14ac:dyDescent="0.2">
      <c r="A8380" t="str">
        <f>VLOOKUP(B8380,StateFIPS!A$2:B$52,2)</f>
        <v>Iowa</v>
      </c>
      <c r="B8380">
        <f t="shared" si="133"/>
        <v>19</v>
      </c>
      <c r="C8380" s="31" t="s">
        <v>214</v>
      </c>
      <c r="D8380" s="31" t="s">
        <v>93</v>
      </c>
      <c r="E8380" s="31" t="s">
        <v>3276</v>
      </c>
      <c r="F8380" s="31" t="s">
        <v>3277</v>
      </c>
      <c r="G8380" s="32">
        <v>1386425</v>
      </c>
      <c r="H8380" s="31" t="s">
        <v>94</v>
      </c>
      <c r="I8380" s="32">
        <v>326589</v>
      </c>
      <c r="J8380" s="33">
        <v>4</v>
      </c>
      <c r="K8380" s="31" t="s">
        <v>94</v>
      </c>
      <c r="L8380" s="31" t="s">
        <v>95</v>
      </c>
    </row>
    <row r="8381" spans="1:12" ht="45" x14ac:dyDescent="0.2">
      <c r="A8381" t="str">
        <f>VLOOKUP(B8381,StateFIPS!A$2:B$52,2)</f>
        <v>Iowa</v>
      </c>
      <c r="B8381">
        <f t="shared" si="133"/>
        <v>19</v>
      </c>
      <c r="C8381" s="31" t="s">
        <v>284</v>
      </c>
      <c r="D8381" s="31" t="s">
        <v>93</v>
      </c>
      <c r="E8381" s="31" t="s">
        <v>3276</v>
      </c>
      <c r="F8381" s="31" t="s">
        <v>3277</v>
      </c>
      <c r="G8381" s="32">
        <v>346681</v>
      </c>
      <c r="H8381" s="31" t="s">
        <v>94</v>
      </c>
      <c r="I8381" s="32">
        <v>81665</v>
      </c>
      <c r="J8381" s="33">
        <v>4</v>
      </c>
      <c r="K8381" s="31" t="s">
        <v>94</v>
      </c>
      <c r="L8381" s="31" t="s">
        <v>95</v>
      </c>
    </row>
    <row r="8382" spans="1:12" ht="45" x14ac:dyDescent="0.2">
      <c r="A8382" t="str">
        <f>VLOOKUP(B8382,StateFIPS!A$2:B$52,2)</f>
        <v>Missouri</v>
      </c>
      <c r="B8382">
        <f t="shared" si="133"/>
        <v>29</v>
      </c>
      <c r="C8382" s="31" t="s">
        <v>1566</v>
      </c>
      <c r="D8382" s="31" t="s">
        <v>93</v>
      </c>
      <c r="E8382" s="31" t="s">
        <v>3276</v>
      </c>
      <c r="F8382" s="31" t="s">
        <v>3277</v>
      </c>
      <c r="G8382" s="32">
        <v>5899</v>
      </c>
      <c r="H8382" s="31" t="s">
        <v>94</v>
      </c>
      <c r="I8382" s="32">
        <v>1477</v>
      </c>
      <c r="J8382" s="33">
        <v>4</v>
      </c>
      <c r="K8382" s="31" t="s">
        <v>94</v>
      </c>
      <c r="L8382" s="31" t="s">
        <v>95</v>
      </c>
    </row>
    <row r="8383" spans="1:12" ht="45" x14ac:dyDescent="0.2">
      <c r="A8383" t="str">
        <f>VLOOKUP(B8383,StateFIPS!A$2:B$52,2)</f>
        <v>Iowa</v>
      </c>
      <c r="B8383">
        <f t="shared" si="133"/>
        <v>19</v>
      </c>
      <c r="C8383" s="31" t="s">
        <v>215</v>
      </c>
      <c r="D8383" s="31" t="s">
        <v>93</v>
      </c>
      <c r="E8383" s="31" t="s">
        <v>3276</v>
      </c>
      <c r="F8383" s="31" t="s">
        <v>3277</v>
      </c>
      <c r="G8383" s="32">
        <v>217881</v>
      </c>
      <c r="H8383" s="31" t="s">
        <v>94</v>
      </c>
      <c r="I8383" s="32">
        <v>51325</v>
      </c>
      <c r="J8383" s="33">
        <v>4</v>
      </c>
      <c r="K8383" s="31" t="s">
        <v>94</v>
      </c>
      <c r="L8383" s="31" t="s">
        <v>95</v>
      </c>
    </row>
    <row r="8384" spans="1:12" ht="45" x14ac:dyDescent="0.2">
      <c r="A8384" t="str">
        <f>VLOOKUP(B8384,StateFIPS!A$2:B$52,2)</f>
        <v>Minnesota</v>
      </c>
      <c r="B8384">
        <f t="shared" si="133"/>
        <v>27</v>
      </c>
      <c r="C8384" s="31" t="s">
        <v>1555</v>
      </c>
      <c r="D8384" s="31" t="s">
        <v>93</v>
      </c>
      <c r="E8384" s="31" t="s">
        <v>3276</v>
      </c>
      <c r="F8384" s="31" t="s">
        <v>3277</v>
      </c>
      <c r="G8384" s="32">
        <v>641912</v>
      </c>
      <c r="H8384" s="31" t="s">
        <v>94</v>
      </c>
      <c r="I8384" s="32">
        <v>158326</v>
      </c>
      <c r="J8384" s="33">
        <v>4</v>
      </c>
      <c r="K8384" s="31" t="s">
        <v>94</v>
      </c>
      <c r="L8384" s="31" t="s">
        <v>95</v>
      </c>
    </row>
    <row r="8385" spans="1:12" ht="45" x14ac:dyDescent="0.2">
      <c r="A8385" t="str">
        <f>VLOOKUP(B8385,StateFIPS!A$2:B$52,2)</f>
        <v>Missouri</v>
      </c>
      <c r="B8385">
        <f t="shared" si="133"/>
        <v>29</v>
      </c>
      <c r="C8385" s="31" t="s">
        <v>1506</v>
      </c>
      <c r="D8385" s="31" t="s">
        <v>93</v>
      </c>
      <c r="E8385" s="31" t="s">
        <v>3276</v>
      </c>
      <c r="F8385" s="31" t="s">
        <v>3277</v>
      </c>
      <c r="G8385" s="32">
        <v>11832</v>
      </c>
      <c r="H8385" s="31" t="s">
        <v>94</v>
      </c>
      <c r="I8385" s="32">
        <v>2961</v>
      </c>
      <c r="J8385" s="33">
        <v>4</v>
      </c>
      <c r="K8385" s="31" t="s">
        <v>94</v>
      </c>
      <c r="L8385" s="31" t="s">
        <v>95</v>
      </c>
    </row>
    <row r="8386" spans="1:12" ht="45" x14ac:dyDescent="0.2">
      <c r="A8386" t="str">
        <f>VLOOKUP(B8386,StateFIPS!A$2:B$52,2)</f>
        <v>Iowa</v>
      </c>
      <c r="B8386">
        <f t="shared" si="133"/>
        <v>19</v>
      </c>
      <c r="C8386" s="31" t="s">
        <v>1486</v>
      </c>
      <c r="D8386" s="31" t="s">
        <v>93</v>
      </c>
      <c r="E8386" s="31" t="s">
        <v>3276</v>
      </c>
      <c r="F8386" s="31" t="s">
        <v>3277</v>
      </c>
      <c r="G8386" s="32">
        <v>422817</v>
      </c>
      <c r="H8386" s="31" t="s">
        <v>94</v>
      </c>
      <c r="I8386" s="32">
        <v>99600</v>
      </c>
      <c r="J8386" s="33">
        <v>4</v>
      </c>
      <c r="K8386" s="31" t="s">
        <v>94</v>
      </c>
      <c r="L8386" s="31" t="s">
        <v>95</v>
      </c>
    </row>
    <row r="8387" spans="1:12" ht="45" x14ac:dyDescent="0.2">
      <c r="A8387" t="str">
        <f>VLOOKUP(B8387,StateFIPS!A$2:B$52,2)</f>
        <v>Missouri</v>
      </c>
      <c r="B8387">
        <f t="shared" ref="B8387:B8450" si="134">VALUE(LEFT(C8387,2))</f>
        <v>29</v>
      </c>
      <c r="C8387" s="31" t="s">
        <v>310</v>
      </c>
      <c r="D8387" s="31" t="s">
        <v>93</v>
      </c>
      <c r="E8387" s="31" t="s">
        <v>3276</v>
      </c>
      <c r="F8387" s="31" t="s">
        <v>3277</v>
      </c>
      <c r="G8387" s="32">
        <v>16970</v>
      </c>
      <c r="H8387" s="31" t="s">
        <v>94</v>
      </c>
      <c r="I8387" s="32">
        <v>4247</v>
      </c>
      <c r="J8387" s="33">
        <v>4</v>
      </c>
      <c r="K8387" s="31" t="s">
        <v>94</v>
      </c>
      <c r="L8387" s="31" t="s">
        <v>95</v>
      </c>
    </row>
    <row r="8388" spans="1:12" ht="45" x14ac:dyDescent="0.2">
      <c r="A8388" t="str">
        <f>VLOOKUP(B8388,StateFIPS!A$2:B$52,2)</f>
        <v>Minnesota</v>
      </c>
      <c r="B8388">
        <f t="shared" si="134"/>
        <v>27</v>
      </c>
      <c r="C8388" s="31" t="s">
        <v>1551</v>
      </c>
      <c r="D8388" s="31" t="s">
        <v>93</v>
      </c>
      <c r="E8388" s="31" t="s">
        <v>3276</v>
      </c>
      <c r="F8388" s="31" t="s">
        <v>3277</v>
      </c>
      <c r="G8388" s="32">
        <v>499279</v>
      </c>
      <c r="H8388" s="31" t="s">
        <v>94</v>
      </c>
      <c r="I8388" s="32">
        <v>123146</v>
      </c>
      <c r="J8388" s="33">
        <v>4</v>
      </c>
      <c r="K8388" s="31" t="s">
        <v>94</v>
      </c>
      <c r="L8388" s="31" t="s">
        <v>95</v>
      </c>
    </row>
    <row r="8389" spans="1:12" ht="45" x14ac:dyDescent="0.2">
      <c r="A8389" t="str">
        <f>VLOOKUP(B8389,StateFIPS!A$2:B$52,2)</f>
        <v>Missouri</v>
      </c>
      <c r="B8389">
        <f t="shared" si="134"/>
        <v>29</v>
      </c>
      <c r="C8389" s="31" t="s">
        <v>303</v>
      </c>
      <c r="D8389" s="31" t="s">
        <v>93</v>
      </c>
      <c r="E8389" s="31" t="s">
        <v>3276</v>
      </c>
      <c r="F8389" s="31" t="s">
        <v>3277</v>
      </c>
      <c r="G8389" s="32">
        <v>3004</v>
      </c>
      <c r="H8389" s="31" t="s">
        <v>94</v>
      </c>
      <c r="I8389" s="32">
        <v>752</v>
      </c>
      <c r="J8389" s="33">
        <v>4</v>
      </c>
      <c r="K8389" s="31" t="s">
        <v>94</v>
      </c>
      <c r="L8389" s="31" t="s">
        <v>95</v>
      </c>
    </row>
    <row r="8390" spans="1:12" ht="45" x14ac:dyDescent="0.2">
      <c r="A8390" t="str">
        <f>VLOOKUP(B8390,StateFIPS!A$2:B$52,2)</f>
        <v>Minnesota</v>
      </c>
      <c r="B8390">
        <f t="shared" si="134"/>
        <v>27</v>
      </c>
      <c r="C8390" s="31" t="s">
        <v>1548</v>
      </c>
      <c r="D8390" s="31" t="s">
        <v>93</v>
      </c>
      <c r="E8390" s="31" t="s">
        <v>3276</v>
      </c>
      <c r="F8390" s="31" t="s">
        <v>3277</v>
      </c>
      <c r="G8390" s="32">
        <v>9284</v>
      </c>
      <c r="H8390" s="31" t="s">
        <v>94</v>
      </c>
      <c r="I8390" s="32">
        <v>2290</v>
      </c>
      <c r="J8390" s="33">
        <v>4</v>
      </c>
      <c r="K8390" s="31" t="s">
        <v>94</v>
      </c>
      <c r="L8390" s="31" t="s">
        <v>95</v>
      </c>
    </row>
    <row r="8391" spans="1:12" ht="45" x14ac:dyDescent="0.2">
      <c r="A8391" t="str">
        <f>VLOOKUP(B8391,StateFIPS!A$2:B$52,2)</f>
        <v>Missouri</v>
      </c>
      <c r="B8391">
        <f t="shared" si="134"/>
        <v>29</v>
      </c>
      <c r="C8391" s="31" t="s">
        <v>1509</v>
      </c>
      <c r="D8391" s="31" t="s">
        <v>93</v>
      </c>
      <c r="E8391" s="31" t="s">
        <v>3276</v>
      </c>
      <c r="F8391" s="31" t="s">
        <v>3277</v>
      </c>
      <c r="G8391" s="32">
        <v>55323</v>
      </c>
      <c r="H8391" s="31" t="s">
        <v>94</v>
      </c>
      <c r="I8391" s="32">
        <v>13847</v>
      </c>
      <c r="J8391" s="33">
        <v>4</v>
      </c>
      <c r="K8391" s="31" t="s">
        <v>94</v>
      </c>
      <c r="L8391" s="31" t="s">
        <v>95</v>
      </c>
    </row>
    <row r="8392" spans="1:12" ht="45" x14ac:dyDescent="0.2">
      <c r="A8392" t="str">
        <f>VLOOKUP(B8392,StateFIPS!A$2:B$52,2)</f>
        <v>Iowa</v>
      </c>
      <c r="B8392">
        <f t="shared" si="134"/>
        <v>19</v>
      </c>
      <c r="C8392" s="31" t="s">
        <v>1660</v>
      </c>
      <c r="D8392" s="31" t="s">
        <v>93</v>
      </c>
      <c r="E8392" s="31" t="s">
        <v>3276</v>
      </c>
      <c r="F8392" s="31" t="s">
        <v>3277</v>
      </c>
      <c r="G8392" s="32">
        <v>335592</v>
      </c>
      <c r="H8392" s="31" t="s">
        <v>94</v>
      </c>
      <c r="I8392" s="32">
        <v>79053</v>
      </c>
      <c r="J8392" s="33">
        <v>4</v>
      </c>
      <c r="K8392" s="31" t="s">
        <v>94</v>
      </c>
      <c r="L8392" s="31" t="s">
        <v>95</v>
      </c>
    </row>
    <row r="8393" spans="1:12" ht="45" x14ac:dyDescent="0.2">
      <c r="A8393" t="str">
        <f>VLOOKUP(B8393,StateFIPS!A$2:B$52,2)</f>
        <v>Iowa</v>
      </c>
      <c r="B8393">
        <f t="shared" si="134"/>
        <v>19</v>
      </c>
      <c r="C8393" s="31" t="s">
        <v>283</v>
      </c>
      <c r="D8393" s="31" t="s">
        <v>93</v>
      </c>
      <c r="E8393" s="31" t="s">
        <v>3276</v>
      </c>
      <c r="F8393" s="31" t="s">
        <v>3277</v>
      </c>
      <c r="G8393" s="32">
        <v>142790</v>
      </c>
      <c r="H8393" s="31" t="s">
        <v>94</v>
      </c>
      <c r="I8393" s="32">
        <v>33636</v>
      </c>
      <c r="J8393" s="33">
        <v>4</v>
      </c>
      <c r="K8393" s="31" t="s">
        <v>94</v>
      </c>
      <c r="L8393" s="31" t="s">
        <v>95</v>
      </c>
    </row>
    <row r="8394" spans="1:12" ht="45" x14ac:dyDescent="0.2">
      <c r="A8394" t="str">
        <f>VLOOKUP(B8394,StateFIPS!A$2:B$52,2)</f>
        <v>Missouri</v>
      </c>
      <c r="B8394">
        <f t="shared" si="134"/>
        <v>29</v>
      </c>
      <c r="C8394" s="31" t="s">
        <v>1512</v>
      </c>
      <c r="D8394" s="31" t="s">
        <v>93</v>
      </c>
      <c r="E8394" s="31" t="s">
        <v>3276</v>
      </c>
      <c r="F8394" s="31" t="s">
        <v>3277</v>
      </c>
      <c r="G8394" s="32">
        <v>24503</v>
      </c>
      <c r="H8394" s="31" t="s">
        <v>94</v>
      </c>
      <c r="I8394" s="32">
        <v>6133</v>
      </c>
      <c r="J8394" s="33">
        <v>4</v>
      </c>
      <c r="K8394" s="31" t="s">
        <v>94</v>
      </c>
      <c r="L8394" s="31" t="s">
        <v>95</v>
      </c>
    </row>
    <row r="8395" spans="1:12" ht="45" x14ac:dyDescent="0.2">
      <c r="A8395" t="str">
        <f>VLOOKUP(B8395,StateFIPS!A$2:B$52,2)</f>
        <v>Iowa</v>
      </c>
      <c r="B8395">
        <f t="shared" si="134"/>
        <v>19</v>
      </c>
      <c r="C8395" s="31" t="s">
        <v>217</v>
      </c>
      <c r="D8395" s="31" t="s">
        <v>93</v>
      </c>
      <c r="E8395" s="31" t="s">
        <v>3276</v>
      </c>
      <c r="F8395" s="31" t="s">
        <v>3277</v>
      </c>
      <c r="G8395" s="32">
        <v>293149</v>
      </c>
      <c r="H8395" s="31" t="s">
        <v>94</v>
      </c>
      <c r="I8395" s="32">
        <v>69055</v>
      </c>
      <c r="J8395" s="33">
        <v>4</v>
      </c>
      <c r="K8395" s="31" t="s">
        <v>94</v>
      </c>
      <c r="L8395" s="31" t="s">
        <v>95</v>
      </c>
    </row>
    <row r="8396" spans="1:12" ht="45" x14ac:dyDescent="0.2">
      <c r="A8396" t="str">
        <f>VLOOKUP(B8396,StateFIPS!A$2:B$52,2)</f>
        <v>Minnesota</v>
      </c>
      <c r="B8396">
        <f t="shared" si="134"/>
        <v>27</v>
      </c>
      <c r="C8396" s="31" t="s">
        <v>1541</v>
      </c>
      <c r="D8396" s="31" t="s">
        <v>93</v>
      </c>
      <c r="E8396" s="31" t="s">
        <v>3276</v>
      </c>
      <c r="F8396" s="31" t="s">
        <v>3277</v>
      </c>
      <c r="G8396" s="32">
        <v>61623</v>
      </c>
      <c r="H8396" s="31" t="s">
        <v>94</v>
      </c>
      <c r="I8396" s="32">
        <v>15199</v>
      </c>
      <c r="J8396" s="33">
        <v>4</v>
      </c>
      <c r="K8396" s="31" t="s">
        <v>94</v>
      </c>
      <c r="L8396" s="31" t="s">
        <v>95</v>
      </c>
    </row>
    <row r="8397" spans="1:12" ht="45" x14ac:dyDescent="0.2">
      <c r="A8397" t="str">
        <f>VLOOKUP(B8397,StateFIPS!A$2:B$52,2)</f>
        <v>Missouri</v>
      </c>
      <c r="B8397">
        <f t="shared" si="134"/>
        <v>29</v>
      </c>
      <c r="C8397" s="31" t="s">
        <v>3192</v>
      </c>
      <c r="D8397" s="31" t="s">
        <v>93</v>
      </c>
      <c r="E8397" s="31" t="s">
        <v>3276</v>
      </c>
      <c r="F8397" s="31" t="s">
        <v>3277</v>
      </c>
      <c r="G8397" s="32">
        <v>2574</v>
      </c>
      <c r="H8397" s="31" t="s">
        <v>94</v>
      </c>
      <c r="I8397" s="32">
        <v>644</v>
      </c>
      <c r="J8397" s="33">
        <v>4</v>
      </c>
      <c r="K8397" s="31" t="s">
        <v>94</v>
      </c>
      <c r="L8397" s="31" t="s">
        <v>95</v>
      </c>
    </row>
    <row r="8398" spans="1:12" ht="45" x14ac:dyDescent="0.2">
      <c r="A8398" t="str">
        <f>VLOOKUP(B8398,StateFIPS!A$2:B$52,2)</f>
        <v>Iowa</v>
      </c>
      <c r="B8398">
        <f t="shared" si="134"/>
        <v>19</v>
      </c>
      <c r="C8398" s="31" t="s">
        <v>218</v>
      </c>
      <c r="D8398" s="31" t="s">
        <v>93</v>
      </c>
      <c r="E8398" s="31" t="s">
        <v>3276</v>
      </c>
      <c r="F8398" s="31" t="s">
        <v>3277</v>
      </c>
      <c r="G8398" s="32">
        <v>410882</v>
      </c>
      <c r="H8398" s="31" t="s">
        <v>94</v>
      </c>
      <c r="I8398" s="32">
        <v>96788</v>
      </c>
      <c r="J8398" s="33">
        <v>4</v>
      </c>
      <c r="K8398" s="31" t="s">
        <v>94</v>
      </c>
      <c r="L8398" s="31" t="s">
        <v>95</v>
      </c>
    </row>
    <row r="8399" spans="1:12" ht="45" x14ac:dyDescent="0.2">
      <c r="A8399" t="str">
        <f>VLOOKUP(B8399,StateFIPS!A$2:B$52,2)</f>
        <v>Iowa</v>
      </c>
      <c r="B8399">
        <f t="shared" si="134"/>
        <v>19</v>
      </c>
      <c r="C8399" s="31" t="s">
        <v>282</v>
      </c>
      <c r="D8399" s="31" t="s">
        <v>93</v>
      </c>
      <c r="E8399" s="31" t="s">
        <v>3276</v>
      </c>
      <c r="F8399" s="31" t="s">
        <v>3277</v>
      </c>
      <c r="G8399" s="32">
        <v>527763</v>
      </c>
      <c r="H8399" s="31" t="s">
        <v>94</v>
      </c>
      <c r="I8399" s="32">
        <v>124321</v>
      </c>
      <c r="J8399" s="33">
        <v>4</v>
      </c>
      <c r="K8399" s="31" t="s">
        <v>94</v>
      </c>
      <c r="L8399" s="31" t="s">
        <v>95</v>
      </c>
    </row>
    <row r="8400" spans="1:12" ht="45" x14ac:dyDescent="0.2">
      <c r="A8400" t="str">
        <f>VLOOKUP(B8400,StateFIPS!A$2:B$52,2)</f>
        <v>Missouri</v>
      </c>
      <c r="B8400">
        <f t="shared" si="134"/>
        <v>29</v>
      </c>
      <c r="C8400" s="31" t="s">
        <v>1516</v>
      </c>
      <c r="D8400" s="31" t="s">
        <v>93</v>
      </c>
      <c r="E8400" s="31" t="s">
        <v>3276</v>
      </c>
      <c r="F8400" s="31" t="s">
        <v>3277</v>
      </c>
      <c r="G8400" s="32">
        <v>5992</v>
      </c>
      <c r="H8400" s="31" t="s">
        <v>94</v>
      </c>
      <c r="I8400" s="32">
        <v>1500</v>
      </c>
      <c r="J8400" s="33">
        <v>4</v>
      </c>
      <c r="K8400" s="31" t="s">
        <v>94</v>
      </c>
      <c r="L8400" s="31" t="s">
        <v>95</v>
      </c>
    </row>
    <row r="8401" spans="1:12" ht="45" x14ac:dyDescent="0.2">
      <c r="A8401" t="str">
        <f>VLOOKUP(B8401,StateFIPS!A$2:B$52,2)</f>
        <v>Iowa</v>
      </c>
      <c r="B8401">
        <f t="shared" si="134"/>
        <v>19</v>
      </c>
      <c r="C8401" s="31" t="s">
        <v>216</v>
      </c>
      <c r="D8401" s="31" t="s">
        <v>93</v>
      </c>
      <c r="E8401" s="31" t="s">
        <v>3276</v>
      </c>
      <c r="F8401" s="31" t="s">
        <v>3277</v>
      </c>
      <c r="G8401" s="32">
        <v>303923</v>
      </c>
      <c r="H8401" s="31" t="s">
        <v>94</v>
      </c>
      <c r="I8401" s="32">
        <v>71593</v>
      </c>
      <c r="J8401" s="33">
        <v>4</v>
      </c>
      <c r="K8401" s="31" t="s">
        <v>94</v>
      </c>
      <c r="L8401" s="31" t="s">
        <v>95</v>
      </c>
    </row>
    <row r="8402" spans="1:12" ht="45" x14ac:dyDescent="0.2">
      <c r="A8402" t="str">
        <f>VLOOKUP(B8402,StateFIPS!A$2:B$52,2)</f>
        <v>Iowa</v>
      </c>
      <c r="B8402">
        <f t="shared" si="134"/>
        <v>19</v>
      </c>
      <c r="C8402" s="31" t="s">
        <v>1658</v>
      </c>
      <c r="D8402" s="31" t="s">
        <v>93</v>
      </c>
      <c r="E8402" s="31" t="s">
        <v>3276</v>
      </c>
      <c r="F8402" s="31" t="s">
        <v>3277</v>
      </c>
      <c r="G8402" s="32">
        <v>541219</v>
      </c>
      <c r="H8402" s="31" t="s">
        <v>94</v>
      </c>
      <c r="I8402" s="32">
        <v>127491</v>
      </c>
      <c r="J8402" s="33">
        <v>4</v>
      </c>
      <c r="K8402" s="31" t="s">
        <v>94</v>
      </c>
      <c r="L8402" s="31" t="s">
        <v>95</v>
      </c>
    </row>
    <row r="8403" spans="1:12" ht="45" x14ac:dyDescent="0.2">
      <c r="A8403" t="str">
        <f>VLOOKUP(B8403,StateFIPS!A$2:B$52,2)</f>
        <v>Missouri</v>
      </c>
      <c r="B8403">
        <f t="shared" si="134"/>
        <v>29</v>
      </c>
      <c r="C8403" s="31" t="s">
        <v>309</v>
      </c>
      <c r="D8403" s="31" t="s">
        <v>93</v>
      </c>
      <c r="E8403" s="31" t="s">
        <v>3276</v>
      </c>
      <c r="F8403" s="31" t="s">
        <v>3277</v>
      </c>
      <c r="G8403" s="32">
        <v>9914</v>
      </c>
      <c r="H8403" s="31" t="s">
        <v>94</v>
      </c>
      <c r="I8403" s="32">
        <v>2481</v>
      </c>
      <c r="J8403" s="33">
        <v>4</v>
      </c>
      <c r="K8403" s="31" t="s">
        <v>94</v>
      </c>
      <c r="L8403" s="31" t="s">
        <v>95</v>
      </c>
    </row>
    <row r="8404" spans="1:12" ht="45" x14ac:dyDescent="0.2">
      <c r="A8404" t="str">
        <f>VLOOKUP(B8404,StateFIPS!A$2:B$52,2)</f>
        <v>Iowa</v>
      </c>
      <c r="B8404">
        <f t="shared" si="134"/>
        <v>19</v>
      </c>
      <c r="C8404" s="31" t="s">
        <v>208</v>
      </c>
      <c r="D8404" s="31" t="s">
        <v>93</v>
      </c>
      <c r="E8404" s="31" t="s">
        <v>3276</v>
      </c>
      <c r="F8404" s="31" t="s">
        <v>3277</v>
      </c>
      <c r="G8404" s="32">
        <v>706857</v>
      </c>
      <c r="H8404" s="31" t="s">
        <v>94</v>
      </c>
      <c r="I8404" s="32">
        <v>166509</v>
      </c>
      <c r="J8404" s="33">
        <v>4</v>
      </c>
      <c r="K8404" s="31" t="s">
        <v>94</v>
      </c>
      <c r="L8404" s="31" t="s">
        <v>95</v>
      </c>
    </row>
    <row r="8405" spans="1:12" ht="45" x14ac:dyDescent="0.2">
      <c r="A8405" t="str">
        <f>VLOOKUP(B8405,StateFIPS!A$2:B$52,2)</f>
        <v>Kansas</v>
      </c>
      <c r="B8405">
        <f t="shared" si="134"/>
        <v>20</v>
      </c>
      <c r="C8405" s="31" t="s">
        <v>1481</v>
      </c>
      <c r="D8405" s="31" t="s">
        <v>93</v>
      </c>
      <c r="E8405" s="31" t="s">
        <v>3276</v>
      </c>
      <c r="F8405" s="31" t="s">
        <v>3277</v>
      </c>
      <c r="G8405" s="32">
        <v>13476</v>
      </c>
      <c r="H8405" s="31" t="s">
        <v>94</v>
      </c>
      <c r="I8405" s="32">
        <v>2964</v>
      </c>
      <c r="J8405" s="33">
        <v>5</v>
      </c>
      <c r="K8405" s="31" t="s">
        <v>94</v>
      </c>
      <c r="L8405" s="31" t="s">
        <v>95</v>
      </c>
    </row>
    <row r="8406" spans="1:12" ht="45" x14ac:dyDescent="0.2">
      <c r="A8406" t="str">
        <f>VLOOKUP(B8406,StateFIPS!A$2:B$52,2)</f>
        <v>Missouri</v>
      </c>
      <c r="B8406">
        <f t="shared" si="134"/>
        <v>29</v>
      </c>
      <c r="C8406" s="31" t="s">
        <v>1664</v>
      </c>
      <c r="D8406" s="31" t="s">
        <v>93</v>
      </c>
      <c r="E8406" s="31" t="s">
        <v>3276</v>
      </c>
      <c r="F8406" s="31" t="s">
        <v>3277</v>
      </c>
      <c r="G8406" s="32">
        <v>14177</v>
      </c>
      <c r="H8406" s="31" t="s">
        <v>94</v>
      </c>
      <c r="I8406" s="32">
        <v>3548</v>
      </c>
      <c r="J8406" s="33">
        <v>4</v>
      </c>
      <c r="K8406" s="31" t="s">
        <v>94</v>
      </c>
      <c r="L8406" s="31" t="s">
        <v>95</v>
      </c>
    </row>
    <row r="8407" spans="1:12" ht="45" x14ac:dyDescent="0.2">
      <c r="A8407" t="str">
        <f>VLOOKUP(B8407,StateFIPS!A$2:B$52,2)</f>
        <v>Minnesota</v>
      </c>
      <c r="B8407">
        <f t="shared" si="134"/>
        <v>27</v>
      </c>
      <c r="C8407" s="31" t="s">
        <v>1827</v>
      </c>
      <c r="D8407" s="31" t="s">
        <v>93</v>
      </c>
      <c r="E8407" s="31" t="s">
        <v>3276</v>
      </c>
      <c r="F8407" s="31" t="s">
        <v>3277</v>
      </c>
      <c r="G8407" s="32">
        <v>124762</v>
      </c>
      <c r="H8407" s="31" t="s">
        <v>94</v>
      </c>
      <c r="I8407" s="32">
        <v>30772</v>
      </c>
      <c r="J8407" s="33">
        <v>4</v>
      </c>
      <c r="K8407" s="31" t="s">
        <v>94</v>
      </c>
      <c r="L8407" s="31" t="s">
        <v>95</v>
      </c>
    </row>
    <row r="8408" spans="1:12" ht="45" x14ac:dyDescent="0.2">
      <c r="A8408" t="str">
        <f>VLOOKUP(B8408,StateFIPS!A$2:B$52,2)</f>
        <v>Missouri</v>
      </c>
      <c r="B8408">
        <f t="shared" si="134"/>
        <v>29</v>
      </c>
      <c r="C8408" s="31" t="s">
        <v>308</v>
      </c>
      <c r="D8408" s="31" t="s">
        <v>93</v>
      </c>
      <c r="E8408" s="31" t="s">
        <v>3276</v>
      </c>
      <c r="F8408" s="31" t="s">
        <v>3277</v>
      </c>
      <c r="G8408" s="32">
        <v>2646</v>
      </c>
      <c r="H8408" s="31" t="s">
        <v>94</v>
      </c>
      <c r="I8408" s="32">
        <v>662</v>
      </c>
      <c r="J8408" s="33">
        <v>4</v>
      </c>
      <c r="K8408" s="31" t="s">
        <v>94</v>
      </c>
      <c r="L8408" s="31" t="s">
        <v>95</v>
      </c>
    </row>
    <row r="8409" spans="1:12" ht="45" x14ac:dyDescent="0.2">
      <c r="A8409" t="str">
        <f>VLOOKUP(B8409,StateFIPS!A$2:B$52,2)</f>
        <v>Iowa</v>
      </c>
      <c r="B8409">
        <f t="shared" si="134"/>
        <v>19</v>
      </c>
      <c r="C8409" s="31" t="s">
        <v>222</v>
      </c>
      <c r="D8409" s="31" t="s">
        <v>93</v>
      </c>
      <c r="E8409" s="31" t="s">
        <v>3276</v>
      </c>
      <c r="F8409" s="31" t="s">
        <v>3277</v>
      </c>
      <c r="G8409" s="32">
        <v>82714</v>
      </c>
      <c r="H8409" s="31" t="s">
        <v>94</v>
      </c>
      <c r="I8409" s="32">
        <v>19484</v>
      </c>
      <c r="J8409" s="33">
        <v>4</v>
      </c>
      <c r="K8409" s="31" t="s">
        <v>94</v>
      </c>
      <c r="L8409" s="31" t="s">
        <v>95</v>
      </c>
    </row>
    <row r="8410" spans="1:12" ht="45" x14ac:dyDescent="0.2">
      <c r="A8410" t="str">
        <f>VLOOKUP(B8410,StateFIPS!A$2:B$52,2)</f>
        <v>Minnesota</v>
      </c>
      <c r="B8410">
        <f t="shared" si="134"/>
        <v>27</v>
      </c>
      <c r="C8410" s="31" t="s">
        <v>1836</v>
      </c>
      <c r="D8410" s="31" t="s">
        <v>93</v>
      </c>
      <c r="E8410" s="31" t="s">
        <v>3276</v>
      </c>
      <c r="F8410" s="31" t="s">
        <v>3277</v>
      </c>
      <c r="G8410" s="32">
        <v>98736</v>
      </c>
      <c r="H8410" s="31" t="s">
        <v>94</v>
      </c>
      <c r="I8410" s="32">
        <v>24353</v>
      </c>
      <c r="J8410" s="33">
        <v>4</v>
      </c>
      <c r="K8410" s="31" t="s">
        <v>94</v>
      </c>
      <c r="L8410" s="31" t="s">
        <v>95</v>
      </c>
    </row>
    <row r="8411" spans="1:12" ht="45" x14ac:dyDescent="0.2">
      <c r="A8411" t="str">
        <f>VLOOKUP(B8411,StateFIPS!A$2:B$52,2)</f>
        <v>Kansas</v>
      </c>
      <c r="B8411">
        <f t="shared" si="134"/>
        <v>20</v>
      </c>
      <c r="C8411" s="31" t="s">
        <v>1487</v>
      </c>
      <c r="D8411" s="31" t="s">
        <v>93</v>
      </c>
      <c r="E8411" s="31" t="s">
        <v>3276</v>
      </c>
      <c r="F8411" s="31" t="s">
        <v>3277</v>
      </c>
      <c r="G8411" s="32">
        <v>47494</v>
      </c>
      <c r="H8411" s="31" t="s">
        <v>94</v>
      </c>
      <c r="I8411" s="32">
        <v>10448</v>
      </c>
      <c r="J8411" s="33">
        <v>5</v>
      </c>
      <c r="K8411" s="31" t="s">
        <v>94</v>
      </c>
      <c r="L8411" s="31" t="s">
        <v>95</v>
      </c>
    </row>
    <row r="8412" spans="1:12" ht="45" x14ac:dyDescent="0.2">
      <c r="A8412" t="str">
        <f>VLOOKUP(B8412,StateFIPS!A$2:B$52,2)</f>
        <v>Missouri</v>
      </c>
      <c r="B8412">
        <f t="shared" si="134"/>
        <v>29</v>
      </c>
      <c r="C8412" s="31" t="s">
        <v>307</v>
      </c>
      <c r="D8412" s="31" t="s">
        <v>93</v>
      </c>
      <c r="E8412" s="31" t="s">
        <v>3276</v>
      </c>
      <c r="F8412" s="31" t="s">
        <v>3277</v>
      </c>
      <c r="G8412" s="32">
        <v>12410</v>
      </c>
      <c r="H8412" s="31" t="s">
        <v>94</v>
      </c>
      <c r="I8412" s="32">
        <v>3106</v>
      </c>
      <c r="J8412" s="33">
        <v>4</v>
      </c>
      <c r="K8412" s="31" t="s">
        <v>94</v>
      </c>
      <c r="L8412" s="31" t="s">
        <v>95</v>
      </c>
    </row>
    <row r="8413" spans="1:12" ht="45" x14ac:dyDescent="0.2">
      <c r="A8413" t="str">
        <f>VLOOKUP(B8413,StateFIPS!A$2:B$52,2)</f>
        <v>Iowa</v>
      </c>
      <c r="B8413">
        <f t="shared" si="134"/>
        <v>19</v>
      </c>
      <c r="C8413" s="31" t="s">
        <v>210</v>
      </c>
      <c r="D8413" s="31" t="s">
        <v>93</v>
      </c>
      <c r="E8413" s="31" t="s">
        <v>3276</v>
      </c>
      <c r="F8413" s="31" t="s">
        <v>3277</v>
      </c>
      <c r="G8413" s="32">
        <v>562132</v>
      </c>
      <c r="H8413" s="31" t="s">
        <v>94</v>
      </c>
      <c r="I8413" s="32">
        <v>132417</v>
      </c>
      <c r="J8413" s="33">
        <v>4</v>
      </c>
      <c r="K8413" s="31" t="s">
        <v>94</v>
      </c>
      <c r="L8413" s="31" t="s">
        <v>95</v>
      </c>
    </row>
    <row r="8414" spans="1:12" ht="45" x14ac:dyDescent="0.2">
      <c r="A8414" t="str">
        <f>VLOOKUP(B8414,StateFIPS!A$2:B$52,2)</f>
        <v>Iowa</v>
      </c>
      <c r="B8414">
        <f t="shared" si="134"/>
        <v>19</v>
      </c>
      <c r="C8414" s="31" t="s">
        <v>285</v>
      </c>
      <c r="D8414" s="31" t="s">
        <v>93</v>
      </c>
      <c r="E8414" s="31" t="s">
        <v>3276</v>
      </c>
      <c r="F8414" s="31" t="s">
        <v>3277</v>
      </c>
      <c r="G8414" s="32">
        <v>152508</v>
      </c>
      <c r="H8414" s="31" t="s">
        <v>94</v>
      </c>
      <c r="I8414" s="32">
        <v>35925</v>
      </c>
      <c r="J8414" s="33">
        <v>4</v>
      </c>
      <c r="K8414" s="31" t="s">
        <v>94</v>
      </c>
      <c r="L8414" s="31" t="s">
        <v>95</v>
      </c>
    </row>
    <row r="8415" spans="1:12" ht="45" x14ac:dyDescent="0.2">
      <c r="A8415" t="str">
        <f>VLOOKUP(B8415,StateFIPS!A$2:B$52,2)</f>
        <v>Missouri</v>
      </c>
      <c r="B8415">
        <f t="shared" si="134"/>
        <v>29</v>
      </c>
      <c r="C8415" s="31" t="s">
        <v>1568</v>
      </c>
      <c r="D8415" s="31" t="s">
        <v>93</v>
      </c>
      <c r="E8415" s="31" t="s">
        <v>3276</v>
      </c>
      <c r="F8415" s="31" t="s">
        <v>3277</v>
      </c>
      <c r="G8415" s="32">
        <v>10234</v>
      </c>
      <c r="H8415" s="31" t="s">
        <v>94</v>
      </c>
      <c r="I8415" s="32">
        <v>2561</v>
      </c>
      <c r="J8415" s="33">
        <v>4</v>
      </c>
      <c r="K8415" s="31" t="s">
        <v>94</v>
      </c>
      <c r="L8415" s="31" t="s">
        <v>95</v>
      </c>
    </row>
    <row r="8416" spans="1:12" ht="45" x14ac:dyDescent="0.2">
      <c r="A8416" t="str">
        <f>VLOOKUP(B8416,StateFIPS!A$2:B$52,2)</f>
        <v>Iowa</v>
      </c>
      <c r="B8416">
        <f t="shared" si="134"/>
        <v>19</v>
      </c>
      <c r="C8416" s="31" t="s">
        <v>213</v>
      </c>
      <c r="D8416" s="31" t="s">
        <v>93</v>
      </c>
      <c r="E8416" s="31" t="s">
        <v>3276</v>
      </c>
      <c r="F8416" s="31" t="s">
        <v>3277</v>
      </c>
      <c r="G8416" s="32">
        <v>603838</v>
      </c>
      <c r="H8416" s="31" t="s">
        <v>94</v>
      </c>
      <c r="I8416" s="32">
        <v>142241</v>
      </c>
      <c r="J8416" s="33">
        <v>4</v>
      </c>
      <c r="K8416" s="31" t="s">
        <v>94</v>
      </c>
      <c r="L8416" s="31" t="s">
        <v>95</v>
      </c>
    </row>
    <row r="8417" spans="1:12" ht="45" x14ac:dyDescent="0.2">
      <c r="A8417" t="str">
        <f>VLOOKUP(B8417,StateFIPS!A$2:B$52,2)</f>
        <v>Kansas</v>
      </c>
      <c r="B8417">
        <f t="shared" si="134"/>
        <v>20</v>
      </c>
      <c r="C8417" s="31" t="s">
        <v>1482</v>
      </c>
      <c r="D8417" s="31" t="s">
        <v>93</v>
      </c>
      <c r="E8417" s="31" t="s">
        <v>3276</v>
      </c>
      <c r="F8417" s="31" t="s">
        <v>3277</v>
      </c>
      <c r="G8417" s="32">
        <v>5193</v>
      </c>
      <c r="H8417" s="31" t="s">
        <v>94</v>
      </c>
      <c r="I8417" s="32">
        <v>1142</v>
      </c>
      <c r="J8417" s="33">
        <v>5</v>
      </c>
      <c r="K8417" s="31" t="s">
        <v>94</v>
      </c>
      <c r="L8417" s="31" t="s">
        <v>95</v>
      </c>
    </row>
    <row r="8418" spans="1:12" ht="45" x14ac:dyDescent="0.2">
      <c r="A8418" t="str">
        <f>VLOOKUP(B8418,StateFIPS!A$2:B$52,2)</f>
        <v>Missouri</v>
      </c>
      <c r="B8418">
        <f t="shared" si="134"/>
        <v>29</v>
      </c>
      <c r="C8418" s="31" t="s">
        <v>1671</v>
      </c>
      <c r="D8418" s="31" t="s">
        <v>93</v>
      </c>
      <c r="E8418" s="31" t="s">
        <v>3276</v>
      </c>
      <c r="F8418" s="31" t="s">
        <v>3277</v>
      </c>
      <c r="G8418" s="32">
        <v>55323</v>
      </c>
      <c r="H8418" s="31" t="s">
        <v>94</v>
      </c>
      <c r="I8418" s="32">
        <v>13847</v>
      </c>
      <c r="J8418" s="33">
        <v>4</v>
      </c>
      <c r="K8418" s="31" t="s">
        <v>94</v>
      </c>
      <c r="L8418" s="31" t="s">
        <v>95</v>
      </c>
    </row>
    <row r="8419" spans="1:12" ht="45" x14ac:dyDescent="0.2">
      <c r="A8419" t="str">
        <f>VLOOKUP(B8419,StateFIPS!A$2:B$52,2)</f>
        <v>Minnesota</v>
      </c>
      <c r="B8419">
        <f t="shared" si="134"/>
        <v>27</v>
      </c>
      <c r="C8419" s="31" t="s">
        <v>1851</v>
      </c>
      <c r="D8419" s="31" t="s">
        <v>93</v>
      </c>
      <c r="E8419" s="31" t="s">
        <v>3276</v>
      </c>
      <c r="F8419" s="31" t="s">
        <v>3277</v>
      </c>
      <c r="G8419" s="32">
        <v>17647</v>
      </c>
      <c r="H8419" s="31" t="s">
        <v>94</v>
      </c>
      <c r="I8419" s="32">
        <v>4353</v>
      </c>
      <c r="J8419" s="33">
        <v>4</v>
      </c>
      <c r="K8419" s="31" t="s">
        <v>94</v>
      </c>
      <c r="L8419" s="31" t="s">
        <v>95</v>
      </c>
    </row>
    <row r="8420" spans="1:12" ht="45" x14ac:dyDescent="0.2">
      <c r="A8420" t="str">
        <f>VLOOKUP(B8420,StateFIPS!A$2:B$52,2)</f>
        <v>Missouri</v>
      </c>
      <c r="B8420">
        <f t="shared" si="134"/>
        <v>29</v>
      </c>
      <c r="C8420" s="31" t="s">
        <v>306</v>
      </c>
      <c r="D8420" s="31" t="s">
        <v>93</v>
      </c>
      <c r="E8420" s="31" t="s">
        <v>3276</v>
      </c>
      <c r="F8420" s="31" t="s">
        <v>3277</v>
      </c>
      <c r="G8420" s="32">
        <v>41489</v>
      </c>
      <c r="H8420" s="31" t="s">
        <v>94</v>
      </c>
      <c r="I8420" s="32">
        <v>10384</v>
      </c>
      <c r="J8420" s="33">
        <v>4</v>
      </c>
      <c r="K8420" s="31" t="s">
        <v>94</v>
      </c>
      <c r="L8420" s="31" t="s">
        <v>95</v>
      </c>
    </row>
    <row r="8421" spans="1:12" ht="45" x14ac:dyDescent="0.2">
      <c r="A8421" t="str">
        <f>VLOOKUP(B8421,StateFIPS!A$2:B$52,2)</f>
        <v>Iowa</v>
      </c>
      <c r="B8421">
        <f t="shared" si="134"/>
        <v>19</v>
      </c>
      <c r="C8421" s="31" t="s">
        <v>199</v>
      </c>
      <c r="D8421" s="31" t="s">
        <v>93</v>
      </c>
      <c r="E8421" s="31" t="s">
        <v>3276</v>
      </c>
      <c r="F8421" s="31" t="s">
        <v>3277</v>
      </c>
      <c r="G8421" s="32">
        <v>280193</v>
      </c>
      <c r="H8421" s="31" t="s">
        <v>94</v>
      </c>
      <c r="I8421" s="32">
        <v>66003</v>
      </c>
      <c r="J8421" s="33">
        <v>4</v>
      </c>
      <c r="K8421" s="31" t="s">
        <v>94</v>
      </c>
      <c r="L8421" s="31" t="s">
        <v>95</v>
      </c>
    </row>
    <row r="8422" spans="1:12" ht="45" x14ac:dyDescent="0.2">
      <c r="A8422" t="str">
        <f>VLOOKUP(B8422,StateFIPS!A$2:B$52,2)</f>
        <v>Iowa</v>
      </c>
      <c r="B8422">
        <f t="shared" si="134"/>
        <v>19</v>
      </c>
      <c r="C8422" s="31" t="s">
        <v>286</v>
      </c>
      <c r="D8422" s="31" t="s">
        <v>93</v>
      </c>
      <c r="E8422" s="31" t="s">
        <v>3276</v>
      </c>
      <c r="F8422" s="31" t="s">
        <v>3277</v>
      </c>
      <c r="G8422" s="32">
        <v>1255897</v>
      </c>
      <c r="H8422" s="31" t="s">
        <v>94</v>
      </c>
      <c r="I8422" s="32">
        <v>295842</v>
      </c>
      <c r="J8422" s="33">
        <v>4</v>
      </c>
      <c r="K8422" s="31" t="s">
        <v>94</v>
      </c>
      <c r="L8422" s="31" t="s">
        <v>95</v>
      </c>
    </row>
    <row r="8423" spans="1:12" ht="45" x14ac:dyDescent="0.2">
      <c r="A8423" t="str">
        <f>VLOOKUP(B8423,StateFIPS!A$2:B$52,2)</f>
        <v>Missouri</v>
      </c>
      <c r="B8423">
        <f t="shared" si="134"/>
        <v>29</v>
      </c>
      <c r="C8423" s="31" t="s">
        <v>305</v>
      </c>
      <c r="D8423" s="31" t="s">
        <v>93</v>
      </c>
      <c r="E8423" s="31" t="s">
        <v>3276</v>
      </c>
      <c r="F8423" s="31" t="s">
        <v>3277</v>
      </c>
      <c r="G8423" s="32">
        <v>11348</v>
      </c>
      <c r="H8423" s="31" t="s">
        <v>94</v>
      </c>
      <c r="I8423" s="32">
        <v>2840</v>
      </c>
      <c r="J8423" s="33">
        <v>4</v>
      </c>
      <c r="K8423" s="31" t="s">
        <v>94</v>
      </c>
      <c r="L8423" s="31" t="s">
        <v>95</v>
      </c>
    </row>
    <row r="8424" spans="1:12" ht="45" x14ac:dyDescent="0.2">
      <c r="A8424" t="str">
        <f>VLOOKUP(B8424,StateFIPS!A$2:B$52,2)</f>
        <v>Iowa</v>
      </c>
      <c r="B8424">
        <f t="shared" si="134"/>
        <v>19</v>
      </c>
      <c r="C8424" s="31" t="s">
        <v>212</v>
      </c>
      <c r="D8424" s="31" t="s">
        <v>93</v>
      </c>
      <c r="E8424" s="31" t="s">
        <v>3276</v>
      </c>
      <c r="F8424" s="31" t="s">
        <v>3277</v>
      </c>
      <c r="G8424" s="32">
        <v>1545350</v>
      </c>
      <c r="H8424" s="31" t="s">
        <v>94</v>
      </c>
      <c r="I8424" s="32">
        <v>364026</v>
      </c>
      <c r="J8424" s="33">
        <v>4</v>
      </c>
      <c r="K8424" s="31" t="s">
        <v>94</v>
      </c>
      <c r="L8424" s="31" t="s">
        <v>95</v>
      </c>
    </row>
    <row r="8425" spans="1:12" ht="45" x14ac:dyDescent="0.2">
      <c r="A8425" t="str">
        <f>VLOOKUP(B8425,StateFIPS!A$2:B$52,2)</f>
        <v>Minnesota</v>
      </c>
      <c r="B8425">
        <f t="shared" si="134"/>
        <v>27</v>
      </c>
      <c r="C8425" s="31" t="s">
        <v>1861</v>
      </c>
      <c r="D8425" s="31" t="s">
        <v>93</v>
      </c>
      <c r="E8425" s="31" t="s">
        <v>3276</v>
      </c>
      <c r="F8425" s="31" t="s">
        <v>3277</v>
      </c>
      <c r="G8425" s="32">
        <v>94244</v>
      </c>
      <c r="H8425" s="31" t="s">
        <v>94</v>
      </c>
      <c r="I8425" s="32">
        <v>23245</v>
      </c>
      <c r="J8425" s="33">
        <v>4</v>
      </c>
      <c r="K8425" s="31" t="s">
        <v>94</v>
      </c>
      <c r="L8425" s="31" t="s">
        <v>95</v>
      </c>
    </row>
    <row r="8426" spans="1:12" ht="45" x14ac:dyDescent="0.2">
      <c r="A8426" t="str">
        <f>VLOOKUP(B8426,StateFIPS!A$2:B$52,2)</f>
        <v>Minnesota</v>
      </c>
      <c r="B8426">
        <f t="shared" si="134"/>
        <v>27</v>
      </c>
      <c r="C8426" s="31" t="s">
        <v>1855</v>
      </c>
      <c r="D8426" s="31" t="s">
        <v>93</v>
      </c>
      <c r="E8426" s="31" t="s">
        <v>3276</v>
      </c>
      <c r="F8426" s="31" t="s">
        <v>3277</v>
      </c>
      <c r="G8426" s="32">
        <v>795462</v>
      </c>
      <c r="H8426" s="31" t="s">
        <v>94</v>
      </c>
      <c r="I8426" s="32">
        <v>196199</v>
      </c>
      <c r="J8426" s="33">
        <v>4</v>
      </c>
      <c r="K8426" s="31" t="s">
        <v>94</v>
      </c>
      <c r="L8426" s="31" t="s">
        <v>95</v>
      </c>
    </row>
    <row r="8427" spans="1:12" ht="45" x14ac:dyDescent="0.2">
      <c r="A8427" t="str">
        <f>VLOOKUP(B8427,StateFIPS!A$2:B$52,2)</f>
        <v>Missouri</v>
      </c>
      <c r="B8427">
        <f t="shared" si="134"/>
        <v>29</v>
      </c>
      <c r="C8427" s="31" t="s">
        <v>373</v>
      </c>
      <c r="D8427" s="31" t="s">
        <v>93</v>
      </c>
      <c r="E8427" s="31" t="s">
        <v>3276</v>
      </c>
      <c r="F8427" s="31" t="s">
        <v>3277</v>
      </c>
      <c r="G8427" s="32">
        <v>7858</v>
      </c>
      <c r="H8427" s="31" t="s">
        <v>94</v>
      </c>
      <c r="I8427" s="32">
        <v>1967</v>
      </c>
      <c r="J8427" s="33">
        <v>4</v>
      </c>
      <c r="K8427" s="31" t="s">
        <v>94</v>
      </c>
      <c r="L8427" s="31" t="s">
        <v>95</v>
      </c>
    </row>
    <row r="8428" spans="1:12" ht="45" x14ac:dyDescent="0.2">
      <c r="A8428" t="str">
        <f>VLOOKUP(B8428,StateFIPS!A$2:B$52,2)</f>
        <v>Minnesota</v>
      </c>
      <c r="B8428">
        <f t="shared" si="134"/>
        <v>27</v>
      </c>
      <c r="C8428" s="31" t="s">
        <v>1866</v>
      </c>
      <c r="D8428" s="31" t="s">
        <v>93</v>
      </c>
      <c r="E8428" s="31" t="s">
        <v>3276</v>
      </c>
      <c r="F8428" s="31" t="s">
        <v>3277</v>
      </c>
      <c r="G8428" s="32">
        <v>547503</v>
      </c>
      <c r="H8428" s="31" t="s">
        <v>94</v>
      </c>
      <c r="I8428" s="32">
        <v>135041</v>
      </c>
      <c r="J8428" s="33">
        <v>4</v>
      </c>
      <c r="K8428" s="31" t="s">
        <v>94</v>
      </c>
      <c r="L8428" s="31" t="s">
        <v>95</v>
      </c>
    </row>
    <row r="8429" spans="1:12" ht="45" x14ac:dyDescent="0.2">
      <c r="A8429" t="str">
        <f>VLOOKUP(B8429,StateFIPS!A$2:B$52,2)</f>
        <v>Kansas</v>
      </c>
      <c r="B8429">
        <f t="shared" si="134"/>
        <v>20</v>
      </c>
      <c r="C8429" s="31" t="s">
        <v>3226</v>
      </c>
      <c r="D8429" s="31" t="s">
        <v>93</v>
      </c>
      <c r="E8429" s="31" t="s">
        <v>3276</v>
      </c>
      <c r="F8429" s="31" t="s">
        <v>3277</v>
      </c>
      <c r="G8429" s="32">
        <v>32934</v>
      </c>
      <c r="H8429" s="31" t="s">
        <v>94</v>
      </c>
      <c r="I8429" s="32">
        <v>7245</v>
      </c>
      <c r="J8429" s="33">
        <v>5</v>
      </c>
      <c r="K8429" s="31" t="s">
        <v>94</v>
      </c>
      <c r="L8429" s="31" t="s">
        <v>95</v>
      </c>
    </row>
    <row r="8430" spans="1:12" ht="45" x14ac:dyDescent="0.2">
      <c r="A8430" t="str">
        <f>VLOOKUP(B8430,StateFIPS!A$2:B$52,2)</f>
        <v>Kansas</v>
      </c>
      <c r="B8430">
        <f t="shared" si="134"/>
        <v>20</v>
      </c>
      <c r="C8430" s="31" t="s">
        <v>1547</v>
      </c>
      <c r="D8430" s="31" t="s">
        <v>93</v>
      </c>
      <c r="E8430" s="31" t="s">
        <v>3276</v>
      </c>
      <c r="F8430" s="31" t="s">
        <v>3277</v>
      </c>
      <c r="G8430" s="32">
        <v>5013</v>
      </c>
      <c r="H8430" s="31" t="s">
        <v>94</v>
      </c>
      <c r="I8430" s="32">
        <v>1103</v>
      </c>
      <c r="J8430" s="33">
        <v>5</v>
      </c>
      <c r="K8430" s="31" t="s">
        <v>94</v>
      </c>
      <c r="L8430" s="31" t="s">
        <v>95</v>
      </c>
    </row>
    <row r="8431" spans="1:12" ht="45" x14ac:dyDescent="0.2">
      <c r="A8431" t="str">
        <f>VLOOKUP(B8431,StateFIPS!A$2:B$52,2)</f>
        <v>Indiana</v>
      </c>
      <c r="B8431">
        <f t="shared" si="134"/>
        <v>18</v>
      </c>
      <c r="C8431" s="31" t="s">
        <v>2180</v>
      </c>
      <c r="D8431" s="31" t="s">
        <v>93</v>
      </c>
      <c r="E8431" s="31" t="s">
        <v>3276</v>
      </c>
      <c r="F8431" s="31" t="s">
        <v>3277</v>
      </c>
      <c r="G8431" s="32">
        <v>650733</v>
      </c>
      <c r="H8431" s="31" t="s">
        <v>94</v>
      </c>
      <c r="I8431" s="32">
        <v>151724</v>
      </c>
      <c r="J8431" s="33">
        <v>4</v>
      </c>
      <c r="K8431" s="31" t="s">
        <v>94</v>
      </c>
      <c r="L8431" s="31" t="s">
        <v>95</v>
      </c>
    </row>
    <row r="8432" spans="1:12" ht="45" x14ac:dyDescent="0.2">
      <c r="A8432" t="str">
        <f>VLOOKUP(B8432,StateFIPS!A$2:B$52,2)</f>
        <v>Kentucky</v>
      </c>
      <c r="B8432">
        <f t="shared" si="134"/>
        <v>21</v>
      </c>
      <c r="C8432" s="31" t="s">
        <v>158</v>
      </c>
      <c r="D8432" s="31" t="s">
        <v>93</v>
      </c>
      <c r="E8432" s="31" t="s">
        <v>3276</v>
      </c>
      <c r="F8432" s="31" t="s">
        <v>3277</v>
      </c>
      <c r="G8432" s="32">
        <v>6006</v>
      </c>
      <c r="H8432" s="31" t="s">
        <v>94</v>
      </c>
      <c r="I8432" s="32">
        <v>1356</v>
      </c>
      <c r="J8432" s="33">
        <v>4</v>
      </c>
      <c r="K8432" s="31" t="s">
        <v>94</v>
      </c>
      <c r="L8432" s="31" t="s">
        <v>95</v>
      </c>
    </row>
    <row r="8433" spans="1:12" ht="45" x14ac:dyDescent="0.2">
      <c r="A8433" t="str">
        <f>VLOOKUP(B8433,StateFIPS!A$2:B$52,2)</f>
        <v>Indiana</v>
      </c>
      <c r="B8433">
        <f t="shared" si="134"/>
        <v>18</v>
      </c>
      <c r="C8433" s="31" t="s">
        <v>2245</v>
      </c>
      <c r="D8433" s="31" t="s">
        <v>93</v>
      </c>
      <c r="E8433" s="31" t="s">
        <v>3276</v>
      </c>
      <c r="F8433" s="31" t="s">
        <v>3277</v>
      </c>
      <c r="G8433" s="32">
        <v>45991</v>
      </c>
      <c r="H8433" s="31" t="s">
        <v>94</v>
      </c>
      <c r="I8433" s="32">
        <v>10723</v>
      </c>
      <c r="J8433" s="33">
        <v>4</v>
      </c>
      <c r="K8433" s="31" t="s">
        <v>94</v>
      </c>
      <c r="L8433" s="31" t="s">
        <v>95</v>
      </c>
    </row>
    <row r="8434" spans="1:12" ht="45" x14ac:dyDescent="0.2">
      <c r="A8434" t="str">
        <f>VLOOKUP(B8434,StateFIPS!A$2:B$52,2)</f>
        <v>Kentucky</v>
      </c>
      <c r="B8434">
        <f t="shared" si="134"/>
        <v>21</v>
      </c>
      <c r="C8434" s="31" t="s">
        <v>3198</v>
      </c>
      <c r="D8434" s="31" t="s">
        <v>93</v>
      </c>
      <c r="E8434" s="31" t="s">
        <v>3276</v>
      </c>
      <c r="F8434" s="31" t="s">
        <v>3277</v>
      </c>
      <c r="G8434" s="32">
        <v>4370</v>
      </c>
      <c r="H8434" s="31" t="s">
        <v>94</v>
      </c>
      <c r="I8434" s="32">
        <v>987</v>
      </c>
      <c r="J8434" s="33">
        <v>4</v>
      </c>
      <c r="K8434" s="31" t="s">
        <v>94</v>
      </c>
      <c r="L8434" s="31" t="s">
        <v>95</v>
      </c>
    </row>
    <row r="8435" spans="1:12" ht="45" x14ac:dyDescent="0.2">
      <c r="A8435" t="str">
        <f>VLOOKUP(B8435,StateFIPS!A$2:B$52,2)</f>
        <v>Kansas</v>
      </c>
      <c r="B8435">
        <f t="shared" si="134"/>
        <v>20</v>
      </c>
      <c r="C8435" s="31" t="s">
        <v>1863</v>
      </c>
      <c r="D8435" s="31" t="s">
        <v>93</v>
      </c>
      <c r="E8435" s="31" t="s">
        <v>3276</v>
      </c>
      <c r="F8435" s="31" t="s">
        <v>3277</v>
      </c>
      <c r="G8435" s="32">
        <v>12686</v>
      </c>
      <c r="H8435" s="31" t="s">
        <v>94</v>
      </c>
      <c r="I8435" s="32">
        <v>2791</v>
      </c>
      <c r="J8435" s="33">
        <v>5</v>
      </c>
      <c r="K8435" s="31" t="s">
        <v>94</v>
      </c>
      <c r="L8435" s="31" t="s">
        <v>95</v>
      </c>
    </row>
    <row r="8436" spans="1:12" ht="45" x14ac:dyDescent="0.2">
      <c r="A8436" t="str">
        <f>VLOOKUP(B8436,StateFIPS!A$2:B$52,2)</f>
        <v>Kentucky</v>
      </c>
      <c r="B8436">
        <f t="shared" si="134"/>
        <v>21</v>
      </c>
      <c r="C8436" s="31" t="s">
        <v>140</v>
      </c>
      <c r="D8436" s="31" t="s">
        <v>93</v>
      </c>
      <c r="E8436" s="31" t="s">
        <v>3276</v>
      </c>
      <c r="F8436" s="31" t="s">
        <v>3277</v>
      </c>
      <c r="G8436" s="32">
        <v>9368</v>
      </c>
      <c r="H8436" s="31" t="s">
        <v>94</v>
      </c>
      <c r="I8436" s="32">
        <v>2115</v>
      </c>
      <c r="J8436" s="33">
        <v>4</v>
      </c>
      <c r="K8436" s="31" t="s">
        <v>94</v>
      </c>
      <c r="L8436" s="31" t="s">
        <v>95</v>
      </c>
    </row>
    <row r="8437" spans="1:12" ht="45" x14ac:dyDescent="0.2">
      <c r="A8437" t="str">
        <f>VLOOKUP(B8437,StateFIPS!A$2:B$52,2)</f>
        <v>Nebraska</v>
      </c>
      <c r="B8437">
        <f t="shared" si="134"/>
        <v>31</v>
      </c>
      <c r="C8437" s="31" t="s">
        <v>2190</v>
      </c>
      <c r="D8437" s="31" t="s">
        <v>93</v>
      </c>
      <c r="E8437" s="31" t="s">
        <v>3276</v>
      </c>
      <c r="F8437" s="31" t="s">
        <v>3277</v>
      </c>
      <c r="G8437" s="32">
        <v>549182</v>
      </c>
      <c r="H8437" s="31" t="s">
        <v>94</v>
      </c>
      <c r="I8437" s="32">
        <v>129679</v>
      </c>
      <c r="J8437" s="33">
        <v>4</v>
      </c>
      <c r="K8437" s="31" t="s">
        <v>94</v>
      </c>
      <c r="L8437" s="31" t="s">
        <v>95</v>
      </c>
    </row>
    <row r="8438" spans="1:12" ht="45" x14ac:dyDescent="0.2">
      <c r="A8438" t="str">
        <f>VLOOKUP(B8438,StateFIPS!A$2:B$52,2)</f>
        <v>Maryland</v>
      </c>
      <c r="B8438">
        <f t="shared" si="134"/>
        <v>24</v>
      </c>
      <c r="C8438" s="31" t="s">
        <v>399</v>
      </c>
      <c r="D8438" s="31" t="s">
        <v>93</v>
      </c>
      <c r="E8438" s="31" t="s">
        <v>3276</v>
      </c>
      <c r="F8438" s="31" t="s">
        <v>3277</v>
      </c>
      <c r="G8438" s="32">
        <v>24846</v>
      </c>
      <c r="H8438" s="31" t="s">
        <v>94</v>
      </c>
      <c r="I8438" s="32">
        <v>4739</v>
      </c>
      <c r="J8438" s="33">
        <v>5</v>
      </c>
      <c r="K8438" s="31" t="s">
        <v>94</v>
      </c>
      <c r="L8438" s="31" t="s">
        <v>95</v>
      </c>
    </row>
    <row r="8439" spans="1:12" ht="45" x14ac:dyDescent="0.2">
      <c r="A8439" t="str">
        <f>VLOOKUP(B8439,StateFIPS!A$2:B$52,2)</f>
        <v>Nebraska</v>
      </c>
      <c r="B8439">
        <f t="shared" si="134"/>
        <v>31</v>
      </c>
      <c r="C8439" s="31" t="s">
        <v>1159</v>
      </c>
      <c r="D8439" s="31" t="s">
        <v>93</v>
      </c>
      <c r="E8439" s="31" t="s">
        <v>3276</v>
      </c>
      <c r="F8439" s="31" t="s">
        <v>3277</v>
      </c>
      <c r="G8439" s="32">
        <v>64844</v>
      </c>
      <c r="H8439" s="31" t="s">
        <v>94</v>
      </c>
      <c r="I8439" s="32">
        <v>15312</v>
      </c>
      <c r="J8439" s="33">
        <v>4</v>
      </c>
      <c r="K8439" s="31" t="s">
        <v>94</v>
      </c>
      <c r="L8439" s="31" t="s">
        <v>95</v>
      </c>
    </row>
    <row r="8440" spans="1:12" ht="45" x14ac:dyDescent="0.2">
      <c r="A8440" t="str">
        <f>VLOOKUP(B8440,StateFIPS!A$2:B$52,2)</f>
        <v>Nebraska</v>
      </c>
      <c r="B8440">
        <f t="shared" si="134"/>
        <v>31</v>
      </c>
      <c r="C8440" s="31" t="s">
        <v>2212</v>
      </c>
      <c r="D8440" s="31" t="s">
        <v>93</v>
      </c>
      <c r="E8440" s="31" t="s">
        <v>3276</v>
      </c>
      <c r="F8440" s="31" t="s">
        <v>3277</v>
      </c>
      <c r="G8440" s="32">
        <v>167825</v>
      </c>
      <c r="H8440" s="31" t="s">
        <v>94</v>
      </c>
      <c r="I8440" s="32">
        <v>39629</v>
      </c>
      <c r="J8440" s="33">
        <v>4</v>
      </c>
      <c r="K8440" s="31" t="s">
        <v>94</v>
      </c>
      <c r="L8440" s="31" t="s">
        <v>95</v>
      </c>
    </row>
    <row r="8441" spans="1:12" ht="45" x14ac:dyDescent="0.2">
      <c r="A8441" t="str">
        <f>VLOOKUP(B8441,StateFIPS!A$2:B$52,2)</f>
        <v>Kentucky</v>
      </c>
      <c r="B8441">
        <f t="shared" si="134"/>
        <v>21</v>
      </c>
      <c r="C8441" s="31" t="s">
        <v>3209</v>
      </c>
      <c r="D8441" s="31" t="s">
        <v>93</v>
      </c>
      <c r="E8441" s="31" t="s">
        <v>3276</v>
      </c>
      <c r="F8441" s="31" t="s">
        <v>3277</v>
      </c>
      <c r="G8441" s="32">
        <v>19199</v>
      </c>
      <c r="H8441" s="31" t="s">
        <v>94</v>
      </c>
      <c r="I8441" s="32">
        <v>4335</v>
      </c>
      <c r="J8441" s="33">
        <v>4</v>
      </c>
      <c r="K8441" s="31" t="s">
        <v>94</v>
      </c>
      <c r="L8441" s="31" t="s">
        <v>95</v>
      </c>
    </row>
    <row r="8442" spans="1:12" ht="45" x14ac:dyDescent="0.2">
      <c r="A8442" t="str">
        <f>VLOOKUP(B8442,StateFIPS!A$2:B$52,2)</f>
        <v>Maryland</v>
      </c>
      <c r="B8442">
        <f t="shared" si="134"/>
        <v>24</v>
      </c>
      <c r="C8442" s="31" t="s">
        <v>1756</v>
      </c>
      <c r="D8442" s="31" t="s">
        <v>93</v>
      </c>
      <c r="E8442" s="31" t="s">
        <v>3276</v>
      </c>
      <c r="F8442" s="31" t="s">
        <v>3277</v>
      </c>
      <c r="G8442" s="32">
        <v>26356</v>
      </c>
      <c r="H8442" s="31" t="s">
        <v>94</v>
      </c>
      <c r="I8442" s="32">
        <v>5027</v>
      </c>
      <c r="J8442" s="33">
        <v>5</v>
      </c>
      <c r="K8442" s="31" t="s">
        <v>94</v>
      </c>
      <c r="L8442" s="31" t="s">
        <v>95</v>
      </c>
    </row>
    <row r="8443" spans="1:12" ht="45" x14ac:dyDescent="0.2">
      <c r="A8443" t="str">
        <f>VLOOKUP(B8443,StateFIPS!A$2:B$52,2)</f>
        <v>Kentucky</v>
      </c>
      <c r="B8443">
        <f t="shared" si="134"/>
        <v>21</v>
      </c>
      <c r="C8443" s="31" t="s">
        <v>180</v>
      </c>
      <c r="D8443" s="31" t="s">
        <v>93</v>
      </c>
      <c r="E8443" s="31" t="s">
        <v>3276</v>
      </c>
      <c r="F8443" s="31" t="s">
        <v>3277</v>
      </c>
      <c r="G8443" s="32">
        <v>16246</v>
      </c>
      <c r="H8443" s="31" t="s">
        <v>94</v>
      </c>
      <c r="I8443" s="32">
        <v>3668</v>
      </c>
      <c r="J8443" s="33">
        <v>4</v>
      </c>
      <c r="K8443" s="31" t="s">
        <v>94</v>
      </c>
      <c r="L8443" s="31" t="s">
        <v>95</v>
      </c>
    </row>
    <row r="8444" spans="1:12" ht="45" x14ac:dyDescent="0.2">
      <c r="A8444" t="str">
        <f>VLOOKUP(B8444,StateFIPS!A$2:B$52,2)</f>
        <v>Nebraska</v>
      </c>
      <c r="B8444">
        <f t="shared" si="134"/>
        <v>31</v>
      </c>
      <c r="C8444" s="31" t="s">
        <v>1161</v>
      </c>
      <c r="D8444" s="31" t="s">
        <v>93</v>
      </c>
      <c r="E8444" s="31" t="s">
        <v>3276</v>
      </c>
      <c r="F8444" s="31" t="s">
        <v>3277</v>
      </c>
      <c r="G8444" s="32">
        <v>36428</v>
      </c>
      <c r="H8444" s="31" t="s">
        <v>94</v>
      </c>
      <c r="I8444" s="32">
        <v>8602</v>
      </c>
      <c r="J8444" s="33">
        <v>4</v>
      </c>
      <c r="K8444" s="31" t="s">
        <v>94</v>
      </c>
      <c r="L8444" s="31" t="s">
        <v>95</v>
      </c>
    </row>
    <row r="8445" spans="1:12" ht="45" x14ac:dyDescent="0.2">
      <c r="A8445" t="str">
        <f>VLOOKUP(B8445,StateFIPS!A$2:B$52,2)</f>
        <v>Nebraska</v>
      </c>
      <c r="B8445">
        <f t="shared" si="134"/>
        <v>31</v>
      </c>
      <c r="C8445" s="31" t="s">
        <v>1170</v>
      </c>
      <c r="D8445" s="31" t="s">
        <v>93</v>
      </c>
      <c r="E8445" s="31" t="s">
        <v>3276</v>
      </c>
      <c r="F8445" s="31" t="s">
        <v>3277</v>
      </c>
      <c r="G8445" s="32">
        <v>78167</v>
      </c>
      <c r="H8445" s="31" t="s">
        <v>94</v>
      </c>
      <c r="I8445" s="32">
        <v>18458</v>
      </c>
      <c r="J8445" s="33">
        <v>4</v>
      </c>
      <c r="K8445" s="31" t="s">
        <v>94</v>
      </c>
      <c r="L8445" s="31" t="s">
        <v>95</v>
      </c>
    </row>
    <row r="8446" spans="1:12" ht="45" x14ac:dyDescent="0.2">
      <c r="A8446" t="str">
        <f>VLOOKUP(B8446,StateFIPS!A$2:B$52,2)</f>
        <v>Indiana</v>
      </c>
      <c r="B8446">
        <f t="shared" si="134"/>
        <v>18</v>
      </c>
      <c r="C8446" s="31" t="s">
        <v>1639</v>
      </c>
      <c r="D8446" s="31" t="s">
        <v>93</v>
      </c>
      <c r="E8446" s="31" t="s">
        <v>3276</v>
      </c>
      <c r="F8446" s="31" t="s">
        <v>3277</v>
      </c>
      <c r="G8446" s="32">
        <v>24231</v>
      </c>
      <c r="H8446" s="31" t="s">
        <v>94</v>
      </c>
      <c r="I8446" s="32">
        <v>5650</v>
      </c>
      <c r="J8446" s="33">
        <v>4</v>
      </c>
      <c r="K8446" s="31" t="s">
        <v>94</v>
      </c>
      <c r="L8446" s="31" t="s">
        <v>95</v>
      </c>
    </row>
    <row r="8447" spans="1:12" ht="45" x14ac:dyDescent="0.2">
      <c r="A8447" t="str">
        <f>VLOOKUP(B8447,StateFIPS!A$2:B$52,2)</f>
        <v>Kentucky</v>
      </c>
      <c r="B8447">
        <f t="shared" si="134"/>
        <v>21</v>
      </c>
      <c r="C8447" s="31" t="s">
        <v>1824</v>
      </c>
      <c r="D8447" s="31" t="s">
        <v>93</v>
      </c>
      <c r="E8447" s="31" t="s">
        <v>3276</v>
      </c>
      <c r="F8447" s="31" t="s">
        <v>3277</v>
      </c>
      <c r="G8447" s="32">
        <v>10793</v>
      </c>
      <c r="H8447" s="31" t="s">
        <v>94</v>
      </c>
      <c r="I8447" s="32">
        <v>2437</v>
      </c>
      <c r="J8447" s="33">
        <v>4</v>
      </c>
      <c r="K8447" s="31" t="s">
        <v>94</v>
      </c>
      <c r="L8447" s="31" t="s">
        <v>95</v>
      </c>
    </row>
    <row r="8448" spans="1:12" ht="45" x14ac:dyDescent="0.2">
      <c r="A8448" t="str">
        <f>VLOOKUP(B8448,StateFIPS!A$2:B$52,2)</f>
        <v>Indiana</v>
      </c>
      <c r="B8448">
        <f t="shared" si="134"/>
        <v>18</v>
      </c>
      <c r="C8448" s="31" t="s">
        <v>2266</v>
      </c>
      <c r="D8448" s="31" t="s">
        <v>93</v>
      </c>
      <c r="E8448" s="31" t="s">
        <v>3276</v>
      </c>
      <c r="F8448" s="31" t="s">
        <v>3277</v>
      </c>
      <c r="G8448" s="32">
        <v>390045</v>
      </c>
      <c r="H8448" s="31" t="s">
        <v>94</v>
      </c>
      <c r="I8448" s="32">
        <v>90942</v>
      </c>
      <c r="J8448" s="33">
        <v>4</v>
      </c>
      <c r="K8448" s="31" t="s">
        <v>94</v>
      </c>
      <c r="L8448" s="31" t="s">
        <v>95</v>
      </c>
    </row>
    <row r="8449" spans="1:12" ht="45" x14ac:dyDescent="0.2">
      <c r="A8449" t="str">
        <f>VLOOKUP(B8449,StateFIPS!A$2:B$52,2)</f>
        <v>Nebraska</v>
      </c>
      <c r="B8449">
        <f t="shared" si="134"/>
        <v>31</v>
      </c>
      <c r="C8449" s="31" t="s">
        <v>2205</v>
      </c>
      <c r="D8449" s="31" t="s">
        <v>93</v>
      </c>
      <c r="E8449" s="31" t="s">
        <v>3276</v>
      </c>
      <c r="F8449" s="31" t="s">
        <v>3277</v>
      </c>
      <c r="G8449" s="32">
        <v>64174</v>
      </c>
      <c r="H8449" s="31" t="s">
        <v>94</v>
      </c>
      <c r="I8449" s="32">
        <v>15154</v>
      </c>
      <c r="J8449" s="33">
        <v>4</v>
      </c>
      <c r="K8449" s="31" t="s">
        <v>94</v>
      </c>
      <c r="L8449" s="31" t="s">
        <v>95</v>
      </c>
    </row>
    <row r="8450" spans="1:12" ht="45" x14ac:dyDescent="0.2">
      <c r="A8450" t="str">
        <f>VLOOKUP(B8450,StateFIPS!A$2:B$52,2)</f>
        <v>Kansas</v>
      </c>
      <c r="B8450">
        <f t="shared" si="134"/>
        <v>20</v>
      </c>
      <c r="C8450" s="31" t="s">
        <v>1858</v>
      </c>
      <c r="D8450" s="31" t="s">
        <v>93</v>
      </c>
      <c r="E8450" s="31" t="s">
        <v>3276</v>
      </c>
      <c r="F8450" s="31" t="s">
        <v>3277</v>
      </c>
      <c r="G8450" s="32">
        <v>15236</v>
      </c>
      <c r="H8450" s="31" t="s">
        <v>94</v>
      </c>
      <c r="I8450" s="32">
        <v>3352</v>
      </c>
      <c r="J8450" s="33">
        <v>5</v>
      </c>
      <c r="K8450" s="31" t="s">
        <v>94</v>
      </c>
      <c r="L8450" s="31" t="s">
        <v>95</v>
      </c>
    </row>
    <row r="8451" spans="1:12" ht="45" x14ac:dyDescent="0.2">
      <c r="A8451" t="str">
        <f>VLOOKUP(B8451,StateFIPS!A$2:B$52,2)</f>
        <v>Nebraska</v>
      </c>
      <c r="B8451">
        <f t="shared" ref="B8451:B8514" si="135">VALUE(LEFT(C8451,2))</f>
        <v>31</v>
      </c>
      <c r="C8451" s="31" t="s">
        <v>2263</v>
      </c>
      <c r="D8451" s="31" t="s">
        <v>93</v>
      </c>
      <c r="E8451" s="31" t="s">
        <v>3276</v>
      </c>
      <c r="F8451" s="31" t="s">
        <v>3277</v>
      </c>
      <c r="G8451" s="32">
        <v>214383</v>
      </c>
      <c r="H8451" s="31" t="s">
        <v>94</v>
      </c>
      <c r="I8451" s="32">
        <v>50623</v>
      </c>
      <c r="J8451" s="33">
        <v>4</v>
      </c>
      <c r="K8451" s="31" t="s">
        <v>94</v>
      </c>
      <c r="L8451" s="31" t="s">
        <v>95</v>
      </c>
    </row>
    <row r="8452" spans="1:12" ht="45" x14ac:dyDescent="0.2">
      <c r="A8452" t="str">
        <f>VLOOKUP(B8452,StateFIPS!A$2:B$52,2)</f>
        <v>Indiana</v>
      </c>
      <c r="B8452">
        <f t="shared" si="135"/>
        <v>18</v>
      </c>
      <c r="C8452" s="31" t="s">
        <v>2170</v>
      </c>
      <c r="D8452" s="31" t="s">
        <v>93</v>
      </c>
      <c r="E8452" s="31" t="s">
        <v>3276</v>
      </c>
      <c r="F8452" s="31" t="s">
        <v>3277</v>
      </c>
      <c r="G8452" s="32">
        <v>184355</v>
      </c>
      <c r="H8452" s="31" t="s">
        <v>94</v>
      </c>
      <c r="I8452" s="32">
        <v>42984</v>
      </c>
      <c r="J8452" s="33">
        <v>4</v>
      </c>
      <c r="K8452" s="31" t="s">
        <v>94</v>
      </c>
      <c r="L8452" s="31" t="s">
        <v>95</v>
      </c>
    </row>
    <row r="8453" spans="1:12" ht="45" x14ac:dyDescent="0.2">
      <c r="A8453" t="str">
        <f>VLOOKUP(B8453,StateFIPS!A$2:B$52,2)</f>
        <v>Nebraska</v>
      </c>
      <c r="B8453">
        <f t="shared" si="135"/>
        <v>31</v>
      </c>
      <c r="C8453" s="31" t="s">
        <v>1250</v>
      </c>
      <c r="D8453" s="31" t="s">
        <v>93</v>
      </c>
      <c r="E8453" s="31" t="s">
        <v>3276</v>
      </c>
      <c r="F8453" s="31" t="s">
        <v>3277</v>
      </c>
      <c r="G8453" s="32">
        <v>14948</v>
      </c>
      <c r="H8453" s="31" t="s">
        <v>94</v>
      </c>
      <c r="I8453" s="32">
        <v>3530</v>
      </c>
      <c r="J8453" s="33">
        <v>4</v>
      </c>
      <c r="K8453" s="31" t="s">
        <v>94</v>
      </c>
      <c r="L8453" s="31" t="s">
        <v>95</v>
      </c>
    </row>
    <row r="8454" spans="1:12" ht="45" x14ac:dyDescent="0.2">
      <c r="A8454" t="str">
        <f>VLOOKUP(B8454,StateFIPS!A$2:B$52,2)</f>
        <v>Nebraska</v>
      </c>
      <c r="B8454">
        <f t="shared" si="135"/>
        <v>31</v>
      </c>
      <c r="C8454" s="31" t="s">
        <v>1286</v>
      </c>
      <c r="D8454" s="31" t="s">
        <v>93</v>
      </c>
      <c r="E8454" s="31" t="s">
        <v>3276</v>
      </c>
      <c r="F8454" s="31" t="s">
        <v>3277</v>
      </c>
      <c r="G8454" s="32">
        <v>33766</v>
      </c>
      <c r="H8454" s="31" t="s">
        <v>94</v>
      </c>
      <c r="I8454" s="32">
        <v>7973</v>
      </c>
      <c r="J8454" s="33">
        <v>4</v>
      </c>
      <c r="K8454" s="31" t="s">
        <v>94</v>
      </c>
      <c r="L8454" s="31" t="s">
        <v>95</v>
      </c>
    </row>
    <row r="8455" spans="1:12" ht="45" x14ac:dyDescent="0.2">
      <c r="A8455" t="str">
        <f>VLOOKUP(B8455,StateFIPS!A$2:B$52,2)</f>
        <v>Nebraska</v>
      </c>
      <c r="B8455">
        <f t="shared" si="135"/>
        <v>31</v>
      </c>
      <c r="C8455" s="31" t="s">
        <v>1246</v>
      </c>
      <c r="D8455" s="31" t="s">
        <v>93</v>
      </c>
      <c r="E8455" s="31" t="s">
        <v>3276</v>
      </c>
      <c r="F8455" s="31" t="s">
        <v>3277</v>
      </c>
      <c r="G8455" s="32">
        <v>97031</v>
      </c>
      <c r="H8455" s="31" t="s">
        <v>94</v>
      </c>
      <c r="I8455" s="32">
        <v>22912</v>
      </c>
      <c r="J8455" s="33">
        <v>4</v>
      </c>
      <c r="K8455" s="31" t="s">
        <v>94</v>
      </c>
      <c r="L8455" s="31" t="s">
        <v>95</v>
      </c>
    </row>
    <row r="8456" spans="1:12" ht="45" x14ac:dyDescent="0.2">
      <c r="A8456" t="str">
        <f>VLOOKUP(B8456,StateFIPS!A$2:B$52,2)</f>
        <v>Kentucky</v>
      </c>
      <c r="B8456">
        <f t="shared" si="135"/>
        <v>21</v>
      </c>
      <c r="C8456" s="31" t="s">
        <v>118</v>
      </c>
      <c r="D8456" s="31" t="s">
        <v>93</v>
      </c>
      <c r="E8456" s="31" t="s">
        <v>3276</v>
      </c>
      <c r="F8456" s="31" t="s">
        <v>3277</v>
      </c>
      <c r="G8456" s="32">
        <v>2680</v>
      </c>
      <c r="H8456" s="31" t="s">
        <v>94</v>
      </c>
      <c r="I8456" s="32">
        <v>605</v>
      </c>
      <c r="J8456" s="33">
        <v>4</v>
      </c>
      <c r="K8456" s="31" t="s">
        <v>94</v>
      </c>
      <c r="L8456" s="31" t="s">
        <v>95</v>
      </c>
    </row>
    <row r="8457" spans="1:12" ht="45" x14ac:dyDescent="0.2">
      <c r="A8457" t="str">
        <f>VLOOKUP(B8457,StateFIPS!A$2:B$52,2)</f>
        <v>Indiana</v>
      </c>
      <c r="B8457">
        <f t="shared" si="135"/>
        <v>18</v>
      </c>
      <c r="C8457" s="31" t="s">
        <v>700</v>
      </c>
      <c r="D8457" s="31" t="s">
        <v>93</v>
      </c>
      <c r="E8457" s="31" t="s">
        <v>3276</v>
      </c>
      <c r="F8457" s="31" t="s">
        <v>3277</v>
      </c>
      <c r="G8457" s="32">
        <v>141382</v>
      </c>
      <c r="H8457" s="31" t="s">
        <v>94</v>
      </c>
      <c r="I8457" s="32">
        <v>32964</v>
      </c>
      <c r="J8457" s="33">
        <v>4</v>
      </c>
      <c r="K8457" s="31" t="s">
        <v>94</v>
      </c>
      <c r="L8457" s="31" t="s">
        <v>95</v>
      </c>
    </row>
    <row r="8458" spans="1:12" ht="45" x14ac:dyDescent="0.2">
      <c r="A8458" t="str">
        <f>VLOOKUP(B8458,StateFIPS!A$2:B$52,2)</f>
        <v>Nebraska</v>
      </c>
      <c r="B8458">
        <f t="shared" si="135"/>
        <v>31</v>
      </c>
      <c r="C8458" s="31" t="s">
        <v>1251</v>
      </c>
      <c r="D8458" s="31" t="s">
        <v>93</v>
      </c>
      <c r="E8458" s="31" t="s">
        <v>3276</v>
      </c>
      <c r="F8458" s="31" t="s">
        <v>3277</v>
      </c>
      <c r="G8458" s="32">
        <v>143663</v>
      </c>
      <c r="H8458" s="31" t="s">
        <v>94</v>
      </c>
      <c r="I8458" s="32">
        <v>33923</v>
      </c>
      <c r="J8458" s="33">
        <v>4</v>
      </c>
      <c r="K8458" s="31" t="s">
        <v>94</v>
      </c>
      <c r="L8458" s="31" t="s">
        <v>95</v>
      </c>
    </row>
    <row r="8459" spans="1:12" ht="45" x14ac:dyDescent="0.2">
      <c r="A8459" t="str">
        <f>VLOOKUP(B8459,StateFIPS!A$2:B$52,2)</f>
        <v>Nebraska</v>
      </c>
      <c r="B8459">
        <f t="shared" si="135"/>
        <v>31</v>
      </c>
      <c r="C8459" s="31" t="s">
        <v>1283</v>
      </c>
      <c r="D8459" s="31" t="s">
        <v>93</v>
      </c>
      <c r="E8459" s="31" t="s">
        <v>3276</v>
      </c>
      <c r="F8459" s="31" t="s">
        <v>3277</v>
      </c>
      <c r="G8459" s="32">
        <v>18358</v>
      </c>
      <c r="H8459" s="31" t="s">
        <v>94</v>
      </c>
      <c r="I8459" s="32">
        <v>4335</v>
      </c>
      <c r="J8459" s="33">
        <v>4</v>
      </c>
      <c r="K8459" s="31" t="s">
        <v>94</v>
      </c>
      <c r="L8459" s="31" t="s">
        <v>95</v>
      </c>
    </row>
    <row r="8460" spans="1:12" ht="45" x14ac:dyDescent="0.2">
      <c r="A8460" t="str">
        <f>VLOOKUP(B8460,StateFIPS!A$2:B$52,2)</f>
        <v>Indiana</v>
      </c>
      <c r="B8460">
        <f t="shared" si="135"/>
        <v>18</v>
      </c>
      <c r="C8460" s="31" t="s">
        <v>1640</v>
      </c>
      <c r="D8460" s="31" t="s">
        <v>93</v>
      </c>
      <c r="E8460" s="31" t="s">
        <v>3276</v>
      </c>
      <c r="F8460" s="31" t="s">
        <v>3277</v>
      </c>
      <c r="G8460" s="32">
        <v>69705</v>
      </c>
      <c r="H8460" s="31" t="s">
        <v>94</v>
      </c>
      <c r="I8460" s="32">
        <v>16252</v>
      </c>
      <c r="J8460" s="33">
        <v>4</v>
      </c>
      <c r="K8460" s="31" t="s">
        <v>94</v>
      </c>
      <c r="L8460" s="31" t="s">
        <v>95</v>
      </c>
    </row>
    <row r="8461" spans="1:12" ht="45" x14ac:dyDescent="0.2">
      <c r="A8461" t="str">
        <f>VLOOKUP(B8461,StateFIPS!A$2:B$52,2)</f>
        <v>Kansas</v>
      </c>
      <c r="B8461">
        <f t="shared" si="135"/>
        <v>20</v>
      </c>
      <c r="C8461" s="31" t="s">
        <v>1558</v>
      </c>
      <c r="D8461" s="31" t="s">
        <v>93</v>
      </c>
      <c r="E8461" s="31" t="s">
        <v>3276</v>
      </c>
      <c r="F8461" s="31" t="s">
        <v>3277</v>
      </c>
      <c r="G8461" s="32">
        <v>42622</v>
      </c>
      <c r="H8461" s="31" t="s">
        <v>94</v>
      </c>
      <c r="I8461" s="32">
        <v>9376</v>
      </c>
      <c r="J8461" s="33">
        <v>5</v>
      </c>
      <c r="K8461" s="31" t="s">
        <v>94</v>
      </c>
      <c r="L8461" s="31" t="s">
        <v>95</v>
      </c>
    </row>
    <row r="8462" spans="1:12" ht="45" x14ac:dyDescent="0.2">
      <c r="A8462" t="str">
        <f>VLOOKUP(B8462,StateFIPS!A$2:B$52,2)</f>
        <v>Nebraska</v>
      </c>
      <c r="B8462">
        <f t="shared" si="135"/>
        <v>31</v>
      </c>
      <c r="C8462" s="31" t="s">
        <v>1265</v>
      </c>
      <c r="D8462" s="31" t="s">
        <v>93</v>
      </c>
      <c r="E8462" s="31" t="s">
        <v>3276</v>
      </c>
      <c r="F8462" s="31" t="s">
        <v>3277</v>
      </c>
      <c r="G8462" s="32">
        <v>225164</v>
      </c>
      <c r="H8462" s="31" t="s">
        <v>94</v>
      </c>
      <c r="I8462" s="32">
        <v>53168</v>
      </c>
      <c r="J8462" s="33">
        <v>4</v>
      </c>
      <c r="K8462" s="31" t="s">
        <v>94</v>
      </c>
      <c r="L8462" s="31" t="s">
        <v>95</v>
      </c>
    </row>
    <row r="8463" spans="1:12" ht="45" x14ac:dyDescent="0.2">
      <c r="A8463" t="str">
        <f>VLOOKUP(B8463,StateFIPS!A$2:B$52,2)</f>
        <v>Indiana</v>
      </c>
      <c r="B8463">
        <f t="shared" si="135"/>
        <v>18</v>
      </c>
      <c r="C8463" s="31" t="s">
        <v>409</v>
      </c>
      <c r="D8463" s="31" t="s">
        <v>93</v>
      </c>
      <c r="E8463" s="31" t="s">
        <v>3276</v>
      </c>
      <c r="F8463" s="31" t="s">
        <v>3277</v>
      </c>
      <c r="G8463" s="32">
        <v>65314</v>
      </c>
      <c r="H8463" s="31" t="s">
        <v>94</v>
      </c>
      <c r="I8463" s="32">
        <v>15228</v>
      </c>
      <c r="J8463" s="33">
        <v>4</v>
      </c>
      <c r="K8463" s="31" t="s">
        <v>94</v>
      </c>
      <c r="L8463" s="31" t="s">
        <v>95</v>
      </c>
    </row>
    <row r="8464" spans="1:12" ht="45" x14ac:dyDescent="0.2">
      <c r="A8464" t="str">
        <f>VLOOKUP(B8464,StateFIPS!A$2:B$52,2)</f>
        <v>Indiana</v>
      </c>
      <c r="B8464">
        <f t="shared" si="135"/>
        <v>18</v>
      </c>
      <c r="C8464" s="31" t="s">
        <v>693</v>
      </c>
      <c r="D8464" s="31" t="s">
        <v>93</v>
      </c>
      <c r="E8464" s="31" t="s">
        <v>3276</v>
      </c>
      <c r="F8464" s="31" t="s">
        <v>3277</v>
      </c>
      <c r="G8464" s="32">
        <v>175612</v>
      </c>
      <c r="H8464" s="31" t="s">
        <v>94</v>
      </c>
      <c r="I8464" s="32">
        <v>40945</v>
      </c>
      <c r="J8464" s="33">
        <v>4</v>
      </c>
      <c r="K8464" s="31" t="s">
        <v>94</v>
      </c>
      <c r="L8464" s="31" t="s">
        <v>95</v>
      </c>
    </row>
    <row r="8465" spans="1:12" ht="45" x14ac:dyDescent="0.2">
      <c r="A8465" t="str">
        <f>VLOOKUP(B8465,StateFIPS!A$2:B$52,2)</f>
        <v>Indiana</v>
      </c>
      <c r="B8465">
        <f t="shared" si="135"/>
        <v>18</v>
      </c>
      <c r="C8465" s="31" t="s">
        <v>1625</v>
      </c>
      <c r="D8465" s="31" t="s">
        <v>93</v>
      </c>
      <c r="E8465" s="31" t="s">
        <v>3276</v>
      </c>
      <c r="F8465" s="31" t="s">
        <v>3277</v>
      </c>
      <c r="G8465" s="32">
        <v>171816</v>
      </c>
      <c r="H8465" s="31" t="s">
        <v>94</v>
      </c>
      <c r="I8465" s="32">
        <v>40060</v>
      </c>
      <c r="J8465" s="33">
        <v>4</v>
      </c>
      <c r="K8465" s="31" t="s">
        <v>94</v>
      </c>
      <c r="L8465" s="31" t="s">
        <v>95</v>
      </c>
    </row>
    <row r="8466" spans="1:12" ht="45" x14ac:dyDescent="0.2">
      <c r="A8466" t="str">
        <f>VLOOKUP(B8466,StateFIPS!A$2:B$52,2)</f>
        <v>Nebraska</v>
      </c>
      <c r="B8466">
        <f t="shared" si="135"/>
        <v>31</v>
      </c>
      <c r="C8466" s="31" t="s">
        <v>1271</v>
      </c>
      <c r="D8466" s="31" t="s">
        <v>93</v>
      </c>
      <c r="E8466" s="31" t="s">
        <v>3276</v>
      </c>
      <c r="F8466" s="31" t="s">
        <v>3277</v>
      </c>
      <c r="G8466" s="32">
        <v>34590</v>
      </c>
      <c r="H8466" s="31" t="s">
        <v>94</v>
      </c>
      <c r="I8466" s="32">
        <v>8168</v>
      </c>
      <c r="J8466" s="33">
        <v>4</v>
      </c>
      <c r="K8466" s="31" t="s">
        <v>94</v>
      </c>
      <c r="L8466" s="31" t="s">
        <v>95</v>
      </c>
    </row>
    <row r="8467" spans="1:12" ht="45" x14ac:dyDescent="0.2">
      <c r="A8467" t="str">
        <f>VLOOKUP(B8467,StateFIPS!A$2:B$52,2)</f>
        <v>Nebraska</v>
      </c>
      <c r="B8467">
        <f t="shared" si="135"/>
        <v>31</v>
      </c>
      <c r="C8467" s="31" t="s">
        <v>1157</v>
      </c>
      <c r="D8467" s="31" t="s">
        <v>93</v>
      </c>
      <c r="E8467" s="31" t="s">
        <v>3276</v>
      </c>
      <c r="F8467" s="31" t="s">
        <v>3277</v>
      </c>
      <c r="G8467" s="32">
        <v>52875</v>
      </c>
      <c r="H8467" s="31" t="s">
        <v>94</v>
      </c>
      <c r="I8467" s="32">
        <v>12485</v>
      </c>
      <c r="J8467" s="33">
        <v>4</v>
      </c>
      <c r="K8467" s="31" t="s">
        <v>94</v>
      </c>
      <c r="L8467" s="31" t="s">
        <v>95</v>
      </c>
    </row>
    <row r="8468" spans="1:12" ht="45" x14ac:dyDescent="0.2">
      <c r="A8468" t="str">
        <f>VLOOKUP(B8468,StateFIPS!A$2:B$52,2)</f>
        <v>Indiana</v>
      </c>
      <c r="B8468">
        <f t="shared" si="135"/>
        <v>18</v>
      </c>
      <c r="C8468" s="31" t="s">
        <v>699</v>
      </c>
      <c r="D8468" s="31" t="s">
        <v>93</v>
      </c>
      <c r="E8468" s="31" t="s">
        <v>3276</v>
      </c>
      <c r="F8468" s="31" t="s">
        <v>3277</v>
      </c>
      <c r="G8468" s="32">
        <v>59361</v>
      </c>
      <c r="H8468" s="31" t="s">
        <v>94</v>
      </c>
      <c r="I8468" s="32">
        <v>13841</v>
      </c>
      <c r="J8468" s="33">
        <v>4</v>
      </c>
      <c r="K8468" s="31" t="s">
        <v>94</v>
      </c>
      <c r="L8468" s="31" t="s">
        <v>95</v>
      </c>
    </row>
    <row r="8469" spans="1:12" ht="45" x14ac:dyDescent="0.2">
      <c r="A8469" t="str">
        <f>VLOOKUP(B8469,StateFIPS!A$2:B$52,2)</f>
        <v>Kentucky</v>
      </c>
      <c r="B8469">
        <f t="shared" si="135"/>
        <v>21</v>
      </c>
      <c r="C8469" s="31" t="s">
        <v>1908</v>
      </c>
      <c r="D8469" s="31" t="s">
        <v>93</v>
      </c>
      <c r="E8469" s="31" t="s">
        <v>3276</v>
      </c>
      <c r="F8469" s="31" t="s">
        <v>3277</v>
      </c>
      <c r="G8469" s="32">
        <v>5124</v>
      </c>
      <c r="H8469" s="31" t="s">
        <v>94</v>
      </c>
      <c r="I8469" s="32">
        <v>1157</v>
      </c>
      <c r="J8469" s="33">
        <v>4</v>
      </c>
      <c r="K8469" s="31" t="s">
        <v>94</v>
      </c>
      <c r="L8469" s="31" t="s">
        <v>95</v>
      </c>
    </row>
    <row r="8470" spans="1:12" ht="45" x14ac:dyDescent="0.2">
      <c r="A8470" t="str">
        <f>VLOOKUP(B8470,StateFIPS!A$2:B$52,2)</f>
        <v>Kansas</v>
      </c>
      <c r="B8470">
        <f t="shared" si="135"/>
        <v>20</v>
      </c>
      <c r="C8470" s="31" t="s">
        <v>1899</v>
      </c>
      <c r="D8470" s="31" t="s">
        <v>93</v>
      </c>
      <c r="E8470" s="31" t="s">
        <v>3276</v>
      </c>
      <c r="F8470" s="31" t="s">
        <v>3277</v>
      </c>
      <c r="G8470" s="32">
        <v>27334</v>
      </c>
      <c r="H8470" s="31" t="s">
        <v>94</v>
      </c>
      <c r="I8470" s="32">
        <v>6013</v>
      </c>
      <c r="J8470" s="33">
        <v>5</v>
      </c>
      <c r="K8470" s="31" t="s">
        <v>94</v>
      </c>
      <c r="L8470" s="31" t="s">
        <v>95</v>
      </c>
    </row>
    <row r="8471" spans="1:12" ht="45" x14ac:dyDescent="0.2">
      <c r="A8471" t="str">
        <f>VLOOKUP(B8471,StateFIPS!A$2:B$52,2)</f>
        <v>Nebraska</v>
      </c>
      <c r="B8471">
        <f t="shared" si="135"/>
        <v>31</v>
      </c>
      <c r="C8471" s="31" t="s">
        <v>2254</v>
      </c>
      <c r="D8471" s="31" t="s">
        <v>93</v>
      </c>
      <c r="E8471" s="31" t="s">
        <v>3276</v>
      </c>
      <c r="F8471" s="31" t="s">
        <v>3277</v>
      </c>
      <c r="G8471" s="32">
        <v>152434</v>
      </c>
      <c r="H8471" s="31" t="s">
        <v>94</v>
      </c>
      <c r="I8471" s="32">
        <v>35995</v>
      </c>
      <c r="J8471" s="33">
        <v>4</v>
      </c>
      <c r="K8471" s="31" t="s">
        <v>94</v>
      </c>
      <c r="L8471" s="31" t="s">
        <v>95</v>
      </c>
    </row>
    <row r="8472" spans="1:12" ht="45" x14ac:dyDescent="0.2">
      <c r="A8472" t="str">
        <f>VLOOKUP(B8472,StateFIPS!A$2:B$52,2)</f>
        <v>Maryland</v>
      </c>
      <c r="B8472">
        <f t="shared" si="135"/>
        <v>24</v>
      </c>
      <c r="C8472" s="31" t="s">
        <v>402</v>
      </c>
      <c r="D8472" s="31" t="s">
        <v>93</v>
      </c>
      <c r="E8472" s="31" t="s">
        <v>3276</v>
      </c>
      <c r="F8472" s="31" t="s">
        <v>3277</v>
      </c>
      <c r="G8472" s="32">
        <v>15184</v>
      </c>
      <c r="H8472" s="31" t="s">
        <v>94</v>
      </c>
      <c r="I8472" s="32">
        <v>2896</v>
      </c>
      <c r="J8472" s="33">
        <v>5</v>
      </c>
      <c r="K8472" s="31" t="s">
        <v>94</v>
      </c>
      <c r="L8472" s="31" t="s">
        <v>95</v>
      </c>
    </row>
    <row r="8473" spans="1:12" ht="45" x14ac:dyDescent="0.2">
      <c r="A8473" t="str">
        <f>VLOOKUP(B8473,StateFIPS!A$2:B$52,2)</f>
        <v>Nebraska</v>
      </c>
      <c r="B8473">
        <f t="shared" si="135"/>
        <v>31</v>
      </c>
      <c r="C8473" s="31" t="s">
        <v>2209</v>
      </c>
      <c r="D8473" s="31" t="s">
        <v>93</v>
      </c>
      <c r="E8473" s="31" t="s">
        <v>3276</v>
      </c>
      <c r="F8473" s="31" t="s">
        <v>3277</v>
      </c>
      <c r="G8473" s="32">
        <v>521611</v>
      </c>
      <c r="H8473" s="31" t="s">
        <v>94</v>
      </c>
      <c r="I8473" s="32">
        <v>123169</v>
      </c>
      <c r="J8473" s="33">
        <v>4</v>
      </c>
      <c r="K8473" s="31" t="s">
        <v>94</v>
      </c>
      <c r="L8473" s="31" t="s">
        <v>95</v>
      </c>
    </row>
    <row r="8474" spans="1:12" ht="45" x14ac:dyDescent="0.2">
      <c r="A8474" t="str">
        <f>VLOOKUP(B8474,StateFIPS!A$2:B$52,2)</f>
        <v>Nebraska</v>
      </c>
      <c r="B8474">
        <f t="shared" si="135"/>
        <v>31</v>
      </c>
      <c r="C8474" s="31" t="s">
        <v>1165</v>
      </c>
      <c r="D8474" s="31" t="s">
        <v>93</v>
      </c>
      <c r="E8474" s="31" t="s">
        <v>3276</v>
      </c>
      <c r="F8474" s="31" t="s">
        <v>3277</v>
      </c>
      <c r="G8474" s="32">
        <v>17796</v>
      </c>
      <c r="H8474" s="31" t="s">
        <v>94</v>
      </c>
      <c r="I8474" s="32">
        <v>4202</v>
      </c>
      <c r="J8474" s="33">
        <v>4</v>
      </c>
      <c r="K8474" s="31" t="s">
        <v>94</v>
      </c>
      <c r="L8474" s="31" t="s">
        <v>95</v>
      </c>
    </row>
    <row r="8475" spans="1:12" ht="45" x14ac:dyDescent="0.2">
      <c r="A8475" t="str">
        <f>VLOOKUP(B8475,StateFIPS!A$2:B$52,2)</f>
        <v>Nebraska</v>
      </c>
      <c r="B8475">
        <f t="shared" si="135"/>
        <v>31</v>
      </c>
      <c r="C8475" s="31" t="s">
        <v>2262</v>
      </c>
      <c r="D8475" s="31" t="s">
        <v>93</v>
      </c>
      <c r="E8475" s="31" t="s">
        <v>3276</v>
      </c>
      <c r="F8475" s="31" t="s">
        <v>3277</v>
      </c>
      <c r="G8475" s="32">
        <v>180274</v>
      </c>
      <c r="H8475" s="31" t="s">
        <v>94</v>
      </c>
      <c r="I8475" s="32">
        <v>42568</v>
      </c>
      <c r="J8475" s="33">
        <v>4</v>
      </c>
      <c r="K8475" s="31" t="s">
        <v>94</v>
      </c>
      <c r="L8475" s="31" t="s">
        <v>95</v>
      </c>
    </row>
    <row r="8476" spans="1:12" ht="45" x14ac:dyDescent="0.2">
      <c r="A8476" t="str">
        <f>VLOOKUP(B8476,StateFIPS!A$2:B$52,2)</f>
        <v>Kansas</v>
      </c>
      <c r="B8476">
        <f t="shared" si="135"/>
        <v>20</v>
      </c>
      <c r="C8476" s="31" t="s">
        <v>3208</v>
      </c>
      <c r="D8476" s="31" t="s">
        <v>93</v>
      </c>
      <c r="E8476" s="31" t="s">
        <v>3276</v>
      </c>
      <c r="F8476" s="31" t="s">
        <v>3277</v>
      </c>
      <c r="G8476" s="32">
        <v>32934</v>
      </c>
      <c r="H8476" s="31" t="s">
        <v>94</v>
      </c>
      <c r="I8476" s="32">
        <v>7245</v>
      </c>
      <c r="J8476" s="33">
        <v>5</v>
      </c>
      <c r="K8476" s="31" t="s">
        <v>94</v>
      </c>
      <c r="L8476" s="31" t="s">
        <v>95</v>
      </c>
    </row>
    <row r="8477" spans="1:12" ht="45" x14ac:dyDescent="0.2">
      <c r="A8477" t="str">
        <f>VLOOKUP(B8477,StateFIPS!A$2:B$52,2)</f>
        <v>Kansas</v>
      </c>
      <c r="B8477">
        <f t="shared" si="135"/>
        <v>20</v>
      </c>
      <c r="C8477" s="31" t="s">
        <v>1544</v>
      </c>
      <c r="D8477" s="31" t="s">
        <v>93</v>
      </c>
      <c r="E8477" s="31" t="s">
        <v>3276</v>
      </c>
      <c r="F8477" s="31" t="s">
        <v>3277</v>
      </c>
      <c r="G8477" s="32">
        <v>37713</v>
      </c>
      <c r="H8477" s="31" t="s">
        <v>94</v>
      </c>
      <c r="I8477" s="32">
        <v>8296</v>
      </c>
      <c r="J8477" s="33">
        <v>5</v>
      </c>
      <c r="K8477" s="31" t="s">
        <v>94</v>
      </c>
      <c r="L8477" s="31" t="s">
        <v>95</v>
      </c>
    </row>
    <row r="8478" spans="1:12" ht="45" x14ac:dyDescent="0.2">
      <c r="A8478" t="str">
        <f>VLOOKUP(B8478,StateFIPS!A$2:B$52,2)</f>
        <v>Indiana</v>
      </c>
      <c r="B8478">
        <f t="shared" si="135"/>
        <v>18</v>
      </c>
      <c r="C8478" s="31" t="s">
        <v>1630</v>
      </c>
      <c r="D8478" s="31" t="s">
        <v>93</v>
      </c>
      <c r="E8478" s="31" t="s">
        <v>3276</v>
      </c>
      <c r="F8478" s="31" t="s">
        <v>3277</v>
      </c>
      <c r="G8478" s="32">
        <v>137416</v>
      </c>
      <c r="H8478" s="31" t="s">
        <v>94</v>
      </c>
      <c r="I8478" s="32">
        <v>32040</v>
      </c>
      <c r="J8478" s="33">
        <v>4</v>
      </c>
      <c r="K8478" s="31" t="s">
        <v>94</v>
      </c>
      <c r="L8478" s="31" t="s">
        <v>95</v>
      </c>
    </row>
    <row r="8479" spans="1:12" ht="45" x14ac:dyDescent="0.2">
      <c r="A8479" t="str">
        <f>VLOOKUP(B8479,StateFIPS!A$2:B$52,2)</f>
        <v>Kansas</v>
      </c>
      <c r="B8479">
        <f t="shared" si="135"/>
        <v>20</v>
      </c>
      <c r="C8479" s="31" t="s">
        <v>3262</v>
      </c>
      <c r="D8479" s="31" t="s">
        <v>93</v>
      </c>
      <c r="E8479" s="31" t="s">
        <v>3276</v>
      </c>
      <c r="F8479" s="31" t="s">
        <v>3277</v>
      </c>
      <c r="G8479" s="32">
        <v>32934</v>
      </c>
      <c r="H8479" s="31" t="s">
        <v>94</v>
      </c>
      <c r="I8479" s="32">
        <v>7245</v>
      </c>
      <c r="J8479" s="33">
        <v>5</v>
      </c>
      <c r="K8479" s="31" t="s">
        <v>94</v>
      </c>
      <c r="L8479" s="31" t="s">
        <v>95</v>
      </c>
    </row>
    <row r="8480" spans="1:12" ht="45" x14ac:dyDescent="0.2">
      <c r="A8480" t="str">
        <f>VLOOKUP(B8480,StateFIPS!A$2:B$52,2)</f>
        <v>Indiana</v>
      </c>
      <c r="B8480">
        <f t="shared" si="135"/>
        <v>18</v>
      </c>
      <c r="C8480" s="31" t="s">
        <v>1642</v>
      </c>
      <c r="D8480" s="31" t="s">
        <v>93</v>
      </c>
      <c r="E8480" s="31" t="s">
        <v>3276</v>
      </c>
      <c r="F8480" s="31" t="s">
        <v>3277</v>
      </c>
      <c r="G8480" s="32">
        <v>10867</v>
      </c>
      <c r="H8480" s="31" t="s">
        <v>94</v>
      </c>
      <c r="I8480" s="32">
        <v>2534</v>
      </c>
      <c r="J8480" s="33">
        <v>4</v>
      </c>
      <c r="K8480" s="31" t="s">
        <v>94</v>
      </c>
      <c r="L8480" s="31" t="s">
        <v>95</v>
      </c>
    </row>
    <row r="8481" spans="1:12" ht="45" x14ac:dyDescent="0.2">
      <c r="A8481" t="str">
        <f>VLOOKUP(B8481,StateFIPS!A$2:B$52,2)</f>
        <v>Nebraska</v>
      </c>
      <c r="B8481">
        <f t="shared" si="135"/>
        <v>31</v>
      </c>
      <c r="C8481" s="31" t="s">
        <v>1285</v>
      </c>
      <c r="D8481" s="31" t="s">
        <v>93</v>
      </c>
      <c r="E8481" s="31" t="s">
        <v>3276</v>
      </c>
      <c r="F8481" s="31" t="s">
        <v>3277</v>
      </c>
      <c r="G8481" s="32">
        <v>222983</v>
      </c>
      <c r="H8481" s="31" t="s">
        <v>94</v>
      </c>
      <c r="I8481" s="32">
        <v>52653</v>
      </c>
      <c r="J8481" s="33">
        <v>4</v>
      </c>
      <c r="K8481" s="31" t="s">
        <v>94</v>
      </c>
      <c r="L8481" s="31" t="s">
        <v>95</v>
      </c>
    </row>
    <row r="8482" spans="1:12" ht="45" x14ac:dyDescent="0.2">
      <c r="A8482" t="str">
        <f>VLOOKUP(B8482,StateFIPS!A$2:B$52,2)</f>
        <v>Kansas</v>
      </c>
      <c r="B8482">
        <f t="shared" si="135"/>
        <v>20</v>
      </c>
      <c r="C8482" s="31" t="s">
        <v>3259</v>
      </c>
      <c r="D8482" s="31" t="s">
        <v>93</v>
      </c>
      <c r="E8482" s="31" t="s">
        <v>3276</v>
      </c>
      <c r="F8482" s="31" t="s">
        <v>3277</v>
      </c>
      <c r="G8482" s="32">
        <v>3761</v>
      </c>
      <c r="H8482" s="31" t="s">
        <v>94</v>
      </c>
      <c r="I8482" s="32">
        <v>827</v>
      </c>
      <c r="J8482" s="33">
        <v>5</v>
      </c>
      <c r="K8482" s="31" t="s">
        <v>94</v>
      </c>
      <c r="L8482" s="31" t="s">
        <v>95</v>
      </c>
    </row>
    <row r="8483" spans="1:12" ht="45" x14ac:dyDescent="0.2">
      <c r="A8483" t="str">
        <f>VLOOKUP(B8483,StateFIPS!A$2:B$52,2)</f>
        <v>Indiana</v>
      </c>
      <c r="B8483">
        <f t="shared" si="135"/>
        <v>18</v>
      </c>
      <c r="C8483" s="31" t="s">
        <v>2244</v>
      </c>
      <c r="D8483" s="31" t="s">
        <v>93</v>
      </c>
      <c r="E8483" s="31" t="s">
        <v>3276</v>
      </c>
      <c r="F8483" s="31" t="s">
        <v>3277</v>
      </c>
      <c r="G8483" s="32">
        <v>188505</v>
      </c>
      <c r="H8483" s="31" t="s">
        <v>94</v>
      </c>
      <c r="I8483" s="32">
        <v>43952</v>
      </c>
      <c r="J8483" s="33">
        <v>4</v>
      </c>
      <c r="K8483" s="31" t="s">
        <v>94</v>
      </c>
      <c r="L8483" s="31" t="s">
        <v>95</v>
      </c>
    </row>
    <row r="8484" spans="1:12" ht="45" x14ac:dyDescent="0.2">
      <c r="A8484" t="str">
        <f>VLOOKUP(B8484,StateFIPS!A$2:B$52,2)</f>
        <v>Kansas</v>
      </c>
      <c r="B8484">
        <f t="shared" si="135"/>
        <v>20</v>
      </c>
      <c r="C8484" s="31" t="s">
        <v>3221</v>
      </c>
      <c r="D8484" s="31" t="s">
        <v>93</v>
      </c>
      <c r="E8484" s="31" t="s">
        <v>3276</v>
      </c>
      <c r="F8484" s="31" t="s">
        <v>3277</v>
      </c>
      <c r="G8484" s="32">
        <v>9893</v>
      </c>
      <c r="H8484" s="31" t="s">
        <v>94</v>
      </c>
      <c r="I8484" s="32">
        <v>2176</v>
      </c>
      <c r="J8484" s="33">
        <v>5</v>
      </c>
      <c r="K8484" s="31" t="s">
        <v>94</v>
      </c>
      <c r="L8484" s="31" t="s">
        <v>95</v>
      </c>
    </row>
    <row r="8485" spans="1:12" ht="45" x14ac:dyDescent="0.2">
      <c r="A8485" t="str">
        <f>VLOOKUP(B8485,StateFIPS!A$2:B$52,2)</f>
        <v>Nebraska</v>
      </c>
      <c r="B8485">
        <f t="shared" si="135"/>
        <v>31</v>
      </c>
      <c r="C8485" s="31" t="s">
        <v>2162</v>
      </c>
      <c r="D8485" s="31" t="s">
        <v>93</v>
      </c>
      <c r="E8485" s="31" t="s">
        <v>3276</v>
      </c>
      <c r="F8485" s="31" t="s">
        <v>3277</v>
      </c>
      <c r="G8485" s="32">
        <v>89699</v>
      </c>
      <c r="H8485" s="31" t="s">
        <v>94</v>
      </c>
      <c r="I8485" s="32">
        <v>21181</v>
      </c>
      <c r="J8485" s="33">
        <v>4</v>
      </c>
      <c r="K8485" s="31" t="s">
        <v>94</v>
      </c>
      <c r="L8485" s="31" t="s">
        <v>95</v>
      </c>
    </row>
    <row r="8486" spans="1:12" ht="45" x14ac:dyDescent="0.2">
      <c r="A8486" t="str">
        <f>VLOOKUP(B8486,StateFIPS!A$2:B$52,2)</f>
        <v>Nebraska</v>
      </c>
      <c r="B8486">
        <f t="shared" si="135"/>
        <v>31</v>
      </c>
      <c r="C8486" s="31" t="s">
        <v>1284</v>
      </c>
      <c r="D8486" s="31" t="s">
        <v>93</v>
      </c>
      <c r="E8486" s="31" t="s">
        <v>3276</v>
      </c>
      <c r="F8486" s="31" t="s">
        <v>3277</v>
      </c>
      <c r="G8486" s="32">
        <v>318107</v>
      </c>
      <c r="H8486" s="31" t="s">
        <v>94</v>
      </c>
      <c r="I8486" s="32">
        <v>75115</v>
      </c>
      <c r="J8486" s="33">
        <v>4</v>
      </c>
      <c r="K8486" s="31" t="s">
        <v>94</v>
      </c>
      <c r="L8486" s="31" t="s">
        <v>95</v>
      </c>
    </row>
    <row r="8487" spans="1:12" ht="45" x14ac:dyDescent="0.2">
      <c r="A8487" t="str">
        <f>VLOOKUP(B8487,StateFIPS!A$2:B$52,2)</f>
        <v>Nebraska</v>
      </c>
      <c r="B8487">
        <f t="shared" si="135"/>
        <v>31</v>
      </c>
      <c r="C8487" s="31" t="s">
        <v>2243</v>
      </c>
      <c r="D8487" s="31" t="s">
        <v>93</v>
      </c>
      <c r="E8487" s="31" t="s">
        <v>3276</v>
      </c>
      <c r="F8487" s="31" t="s">
        <v>3277</v>
      </c>
      <c r="G8487" s="32">
        <v>26503</v>
      </c>
      <c r="H8487" s="31" t="s">
        <v>94</v>
      </c>
      <c r="I8487" s="32">
        <v>6258</v>
      </c>
      <c r="J8487" s="33">
        <v>4</v>
      </c>
      <c r="K8487" s="31" t="s">
        <v>94</v>
      </c>
      <c r="L8487" s="31" t="s">
        <v>95</v>
      </c>
    </row>
    <row r="8488" spans="1:12" ht="45" x14ac:dyDescent="0.2">
      <c r="A8488" t="str">
        <f>VLOOKUP(B8488,StateFIPS!A$2:B$52,2)</f>
        <v>Maryland</v>
      </c>
      <c r="B8488">
        <f t="shared" si="135"/>
        <v>24</v>
      </c>
      <c r="C8488" s="31" t="s">
        <v>1744</v>
      </c>
      <c r="D8488" s="31" t="s">
        <v>93</v>
      </c>
      <c r="E8488" s="31" t="s">
        <v>3276</v>
      </c>
      <c r="F8488" s="31" t="s">
        <v>3277</v>
      </c>
      <c r="G8488" s="32">
        <v>13906</v>
      </c>
      <c r="H8488" s="31" t="s">
        <v>94</v>
      </c>
      <c r="I8488" s="32">
        <v>2652</v>
      </c>
      <c r="J8488" s="33">
        <v>5</v>
      </c>
      <c r="K8488" s="31" t="s">
        <v>94</v>
      </c>
      <c r="L8488" s="31" t="s">
        <v>95</v>
      </c>
    </row>
    <row r="8489" spans="1:12" ht="45" x14ac:dyDescent="0.2">
      <c r="A8489" t="str">
        <f>VLOOKUP(B8489,StateFIPS!A$2:B$52,2)</f>
        <v>Nebraska</v>
      </c>
      <c r="B8489">
        <f t="shared" si="135"/>
        <v>31</v>
      </c>
      <c r="C8489" s="31" t="s">
        <v>1257</v>
      </c>
      <c r="D8489" s="31" t="s">
        <v>93</v>
      </c>
      <c r="E8489" s="31" t="s">
        <v>3276</v>
      </c>
      <c r="F8489" s="31" t="s">
        <v>3277</v>
      </c>
      <c r="G8489" s="32">
        <v>18952</v>
      </c>
      <c r="H8489" s="31" t="s">
        <v>94</v>
      </c>
      <c r="I8489" s="32">
        <v>4475</v>
      </c>
      <c r="J8489" s="33">
        <v>4</v>
      </c>
      <c r="K8489" s="31" t="s">
        <v>94</v>
      </c>
      <c r="L8489" s="31" t="s">
        <v>95</v>
      </c>
    </row>
    <row r="8490" spans="1:12" ht="45" x14ac:dyDescent="0.2">
      <c r="A8490" t="str">
        <f>VLOOKUP(B8490,StateFIPS!A$2:B$52,2)</f>
        <v>Indiana</v>
      </c>
      <c r="B8490">
        <f t="shared" si="135"/>
        <v>18</v>
      </c>
      <c r="C8490" s="31" t="s">
        <v>2259</v>
      </c>
      <c r="D8490" s="31" t="s">
        <v>93</v>
      </c>
      <c r="E8490" s="31" t="s">
        <v>3276</v>
      </c>
      <c r="F8490" s="31" t="s">
        <v>3277</v>
      </c>
      <c r="G8490" s="32">
        <v>47192</v>
      </c>
      <c r="H8490" s="31" t="s">
        <v>94</v>
      </c>
      <c r="I8490" s="32">
        <v>11003</v>
      </c>
      <c r="J8490" s="33">
        <v>4</v>
      </c>
      <c r="K8490" s="31" t="s">
        <v>94</v>
      </c>
      <c r="L8490" s="31" t="s">
        <v>95</v>
      </c>
    </row>
    <row r="8491" spans="1:12" ht="45" x14ac:dyDescent="0.2">
      <c r="A8491" t="str">
        <f>VLOOKUP(B8491,StateFIPS!A$2:B$52,2)</f>
        <v>Kansas</v>
      </c>
      <c r="B8491">
        <f t="shared" si="135"/>
        <v>20</v>
      </c>
      <c r="C8491" s="31" t="s">
        <v>255</v>
      </c>
      <c r="D8491" s="31" t="s">
        <v>93</v>
      </c>
      <c r="E8491" s="31" t="s">
        <v>3276</v>
      </c>
      <c r="F8491" s="31" t="s">
        <v>3277</v>
      </c>
      <c r="G8491" s="32">
        <v>74075</v>
      </c>
      <c r="H8491" s="31" t="s">
        <v>94</v>
      </c>
      <c r="I8491" s="32">
        <v>16295</v>
      </c>
      <c r="J8491" s="33">
        <v>5</v>
      </c>
      <c r="K8491" s="31" t="s">
        <v>94</v>
      </c>
      <c r="L8491" s="31" t="s">
        <v>95</v>
      </c>
    </row>
    <row r="8492" spans="1:12" ht="45" x14ac:dyDescent="0.2">
      <c r="A8492" t="str">
        <f>VLOOKUP(B8492,StateFIPS!A$2:B$52,2)</f>
        <v>Nebraska</v>
      </c>
      <c r="B8492">
        <f t="shared" si="135"/>
        <v>31</v>
      </c>
      <c r="C8492" s="31" t="s">
        <v>1247</v>
      </c>
      <c r="D8492" s="31" t="s">
        <v>93</v>
      </c>
      <c r="E8492" s="31" t="s">
        <v>3276</v>
      </c>
      <c r="F8492" s="31" t="s">
        <v>3277</v>
      </c>
      <c r="G8492" s="32">
        <v>13119</v>
      </c>
      <c r="H8492" s="31" t="s">
        <v>94</v>
      </c>
      <c r="I8492" s="32">
        <v>3098</v>
      </c>
      <c r="J8492" s="33">
        <v>4</v>
      </c>
      <c r="K8492" s="31" t="s">
        <v>94</v>
      </c>
      <c r="L8492" s="31" t="s">
        <v>95</v>
      </c>
    </row>
    <row r="8493" spans="1:12" ht="45" x14ac:dyDescent="0.2">
      <c r="A8493" t="str">
        <f>VLOOKUP(B8493,StateFIPS!A$2:B$52,2)</f>
        <v>Maryland</v>
      </c>
      <c r="B8493">
        <f t="shared" si="135"/>
        <v>24</v>
      </c>
      <c r="C8493" s="31" t="s">
        <v>1853</v>
      </c>
      <c r="D8493" s="31" t="s">
        <v>93</v>
      </c>
      <c r="E8493" s="31" t="s">
        <v>3276</v>
      </c>
      <c r="F8493" s="31" t="s">
        <v>3277</v>
      </c>
      <c r="G8493" s="32">
        <v>15698</v>
      </c>
      <c r="H8493" s="31" t="s">
        <v>94</v>
      </c>
      <c r="I8493" s="32">
        <v>2994</v>
      </c>
      <c r="J8493" s="33">
        <v>5</v>
      </c>
      <c r="K8493" s="31" t="s">
        <v>94</v>
      </c>
      <c r="L8493" s="31" t="s">
        <v>95</v>
      </c>
    </row>
    <row r="8494" spans="1:12" ht="45" x14ac:dyDescent="0.2">
      <c r="A8494" t="str">
        <f>VLOOKUP(B8494,StateFIPS!A$2:B$52,2)</f>
        <v>Nebraska</v>
      </c>
      <c r="B8494">
        <f t="shared" si="135"/>
        <v>31</v>
      </c>
      <c r="C8494" s="31" t="s">
        <v>1153</v>
      </c>
      <c r="D8494" s="31" t="s">
        <v>93</v>
      </c>
      <c r="E8494" s="31" t="s">
        <v>3276</v>
      </c>
      <c r="F8494" s="31" t="s">
        <v>3277</v>
      </c>
      <c r="G8494" s="32">
        <v>12088</v>
      </c>
      <c r="H8494" s="31" t="s">
        <v>94</v>
      </c>
      <c r="I8494" s="32">
        <v>2854</v>
      </c>
      <c r="J8494" s="33">
        <v>4</v>
      </c>
      <c r="K8494" s="31" t="s">
        <v>94</v>
      </c>
      <c r="L8494" s="31" t="s">
        <v>95</v>
      </c>
    </row>
    <row r="8495" spans="1:12" ht="45" x14ac:dyDescent="0.2">
      <c r="A8495" t="str">
        <f>VLOOKUP(B8495,StateFIPS!A$2:B$52,2)</f>
        <v>Kansas</v>
      </c>
      <c r="B8495">
        <f t="shared" si="135"/>
        <v>20</v>
      </c>
      <c r="C8495" s="31" t="s">
        <v>1549</v>
      </c>
      <c r="D8495" s="31" t="s">
        <v>93</v>
      </c>
      <c r="E8495" s="31" t="s">
        <v>3276</v>
      </c>
      <c r="F8495" s="31" t="s">
        <v>3277</v>
      </c>
      <c r="G8495" s="32">
        <v>40294</v>
      </c>
      <c r="H8495" s="31" t="s">
        <v>94</v>
      </c>
      <c r="I8495" s="32">
        <v>8864</v>
      </c>
      <c r="J8495" s="33">
        <v>5</v>
      </c>
      <c r="K8495" s="31" t="s">
        <v>94</v>
      </c>
      <c r="L8495" s="31" t="s">
        <v>95</v>
      </c>
    </row>
    <row r="8496" spans="1:12" ht="45" x14ac:dyDescent="0.2">
      <c r="A8496" t="str">
        <f>VLOOKUP(B8496,StateFIPS!A$2:B$52,2)</f>
        <v>Nebraska</v>
      </c>
      <c r="B8496">
        <f t="shared" si="135"/>
        <v>31</v>
      </c>
      <c r="C8496" s="31" t="s">
        <v>1249</v>
      </c>
      <c r="D8496" s="31" t="s">
        <v>93</v>
      </c>
      <c r="E8496" s="31" t="s">
        <v>3276</v>
      </c>
      <c r="F8496" s="31" t="s">
        <v>3277</v>
      </c>
      <c r="G8496" s="32">
        <v>21625</v>
      </c>
      <c r="H8496" s="31" t="s">
        <v>94</v>
      </c>
      <c r="I8496" s="32">
        <v>5106</v>
      </c>
      <c r="J8496" s="33">
        <v>4</v>
      </c>
      <c r="K8496" s="31" t="s">
        <v>94</v>
      </c>
      <c r="L8496" s="31" t="s">
        <v>95</v>
      </c>
    </row>
    <row r="8497" spans="1:12" ht="45" x14ac:dyDescent="0.2">
      <c r="A8497" t="str">
        <f>VLOOKUP(B8497,StateFIPS!A$2:B$52,2)</f>
        <v>Kansas</v>
      </c>
      <c r="B8497">
        <f t="shared" si="135"/>
        <v>20</v>
      </c>
      <c r="C8497" s="31" t="s">
        <v>1857</v>
      </c>
      <c r="D8497" s="31" t="s">
        <v>93</v>
      </c>
      <c r="E8497" s="31" t="s">
        <v>3276</v>
      </c>
      <c r="F8497" s="31" t="s">
        <v>3277</v>
      </c>
      <c r="G8497" s="32">
        <v>4882</v>
      </c>
      <c r="H8497" s="31" t="s">
        <v>94</v>
      </c>
      <c r="I8497" s="32">
        <v>1074</v>
      </c>
      <c r="J8497" s="33">
        <v>5</v>
      </c>
      <c r="K8497" s="31" t="s">
        <v>94</v>
      </c>
      <c r="L8497" s="31" t="s">
        <v>95</v>
      </c>
    </row>
    <row r="8498" spans="1:12" ht="45" x14ac:dyDescent="0.2">
      <c r="A8498" t="str">
        <f>VLOOKUP(B8498,StateFIPS!A$2:B$52,2)</f>
        <v>Kentucky</v>
      </c>
      <c r="B8498">
        <f t="shared" si="135"/>
        <v>21</v>
      </c>
      <c r="C8498" s="31" t="s">
        <v>184</v>
      </c>
      <c r="D8498" s="31" t="s">
        <v>93</v>
      </c>
      <c r="E8498" s="31" t="s">
        <v>3276</v>
      </c>
      <c r="F8498" s="31" t="s">
        <v>3277</v>
      </c>
      <c r="G8498" s="32">
        <v>3320</v>
      </c>
      <c r="H8498" s="31" t="s">
        <v>94</v>
      </c>
      <c r="I8498" s="32">
        <v>750</v>
      </c>
      <c r="J8498" s="33">
        <v>4</v>
      </c>
      <c r="K8498" s="31" t="s">
        <v>94</v>
      </c>
      <c r="L8498" s="31" t="s">
        <v>95</v>
      </c>
    </row>
    <row r="8499" spans="1:12" ht="45" x14ac:dyDescent="0.2">
      <c r="A8499" t="str">
        <f>VLOOKUP(B8499,StateFIPS!A$2:B$52,2)</f>
        <v>Kentucky</v>
      </c>
      <c r="B8499">
        <f t="shared" si="135"/>
        <v>21</v>
      </c>
      <c r="C8499" s="31" t="s">
        <v>209</v>
      </c>
      <c r="D8499" s="31" t="s">
        <v>93</v>
      </c>
      <c r="E8499" s="31" t="s">
        <v>3276</v>
      </c>
      <c r="F8499" s="31" t="s">
        <v>3277</v>
      </c>
      <c r="G8499" s="32">
        <v>6344</v>
      </c>
      <c r="H8499" s="31" t="s">
        <v>94</v>
      </c>
      <c r="I8499" s="32">
        <v>1432</v>
      </c>
      <c r="J8499" s="33">
        <v>4</v>
      </c>
      <c r="K8499" s="31" t="s">
        <v>94</v>
      </c>
      <c r="L8499" s="31" t="s">
        <v>95</v>
      </c>
    </row>
    <row r="8500" spans="1:12" ht="45" x14ac:dyDescent="0.2">
      <c r="A8500" t="str">
        <f>VLOOKUP(B8500,StateFIPS!A$2:B$52,2)</f>
        <v>Kansas</v>
      </c>
      <c r="B8500">
        <f t="shared" si="135"/>
        <v>20</v>
      </c>
      <c r="C8500" s="31" t="s">
        <v>1550</v>
      </c>
      <c r="D8500" s="31" t="s">
        <v>93</v>
      </c>
      <c r="E8500" s="31" t="s">
        <v>3276</v>
      </c>
      <c r="F8500" s="31" t="s">
        <v>3277</v>
      </c>
      <c r="G8500" s="32">
        <v>3773</v>
      </c>
      <c r="H8500" s="31" t="s">
        <v>94</v>
      </c>
      <c r="I8500" s="32">
        <v>830</v>
      </c>
      <c r="J8500" s="33">
        <v>5</v>
      </c>
      <c r="K8500" s="31" t="s">
        <v>94</v>
      </c>
      <c r="L8500" s="31" t="s">
        <v>95</v>
      </c>
    </row>
    <row r="8501" spans="1:12" ht="45" x14ac:dyDescent="0.2">
      <c r="A8501" t="str">
        <f>VLOOKUP(B8501,StateFIPS!A$2:B$52,2)</f>
        <v>Nebraska</v>
      </c>
      <c r="B8501">
        <f t="shared" si="135"/>
        <v>31</v>
      </c>
      <c r="C8501" s="31" t="s">
        <v>1248</v>
      </c>
      <c r="D8501" s="31" t="s">
        <v>93</v>
      </c>
      <c r="E8501" s="31" t="s">
        <v>3276</v>
      </c>
      <c r="F8501" s="31" t="s">
        <v>3277</v>
      </c>
      <c r="G8501" s="32">
        <v>14220</v>
      </c>
      <c r="H8501" s="31" t="s">
        <v>94</v>
      </c>
      <c r="I8501" s="32">
        <v>3358</v>
      </c>
      <c r="J8501" s="33">
        <v>4</v>
      </c>
      <c r="K8501" s="31" t="s">
        <v>94</v>
      </c>
      <c r="L8501" s="31" t="s">
        <v>95</v>
      </c>
    </row>
    <row r="8502" spans="1:12" ht="45" x14ac:dyDescent="0.2">
      <c r="A8502" t="str">
        <f>VLOOKUP(B8502,StateFIPS!A$2:B$52,2)</f>
        <v>Nebraska</v>
      </c>
      <c r="B8502">
        <f t="shared" si="135"/>
        <v>31</v>
      </c>
      <c r="C8502" s="31" t="s">
        <v>2238</v>
      </c>
      <c r="D8502" s="31" t="s">
        <v>93</v>
      </c>
      <c r="E8502" s="31" t="s">
        <v>3276</v>
      </c>
      <c r="F8502" s="31" t="s">
        <v>3277</v>
      </c>
      <c r="G8502" s="32">
        <v>132591</v>
      </c>
      <c r="H8502" s="31" t="s">
        <v>94</v>
      </c>
      <c r="I8502" s="32">
        <v>31309</v>
      </c>
      <c r="J8502" s="33">
        <v>4</v>
      </c>
      <c r="K8502" s="31" t="s">
        <v>94</v>
      </c>
      <c r="L8502" s="31" t="s">
        <v>95</v>
      </c>
    </row>
    <row r="8503" spans="1:12" ht="45" x14ac:dyDescent="0.2">
      <c r="A8503" t="str">
        <f>VLOOKUP(B8503,StateFIPS!A$2:B$52,2)</f>
        <v>Kentucky</v>
      </c>
      <c r="B8503">
        <f t="shared" si="135"/>
        <v>21</v>
      </c>
      <c r="C8503" s="31" t="s">
        <v>132</v>
      </c>
      <c r="D8503" s="31" t="s">
        <v>93</v>
      </c>
      <c r="E8503" s="31" t="s">
        <v>3276</v>
      </c>
      <c r="F8503" s="31" t="s">
        <v>3277</v>
      </c>
      <c r="G8503" s="32">
        <v>5402</v>
      </c>
      <c r="H8503" s="31" t="s">
        <v>94</v>
      </c>
      <c r="I8503" s="32">
        <v>1220</v>
      </c>
      <c r="J8503" s="33">
        <v>4</v>
      </c>
      <c r="K8503" s="31" t="s">
        <v>94</v>
      </c>
      <c r="L8503" s="31" t="s">
        <v>95</v>
      </c>
    </row>
    <row r="8504" spans="1:12" ht="45" x14ac:dyDescent="0.2">
      <c r="A8504" t="str">
        <f>VLOOKUP(B8504,StateFIPS!A$2:B$52,2)</f>
        <v>Kentucky</v>
      </c>
      <c r="B8504">
        <f t="shared" si="135"/>
        <v>21</v>
      </c>
      <c r="C8504" s="31" t="s">
        <v>1929</v>
      </c>
      <c r="D8504" s="31" t="s">
        <v>93</v>
      </c>
      <c r="E8504" s="31" t="s">
        <v>3276</v>
      </c>
      <c r="F8504" s="31" t="s">
        <v>3277</v>
      </c>
      <c r="G8504" s="32">
        <v>25737</v>
      </c>
      <c r="H8504" s="31" t="s">
        <v>94</v>
      </c>
      <c r="I8504" s="32">
        <v>5811</v>
      </c>
      <c r="J8504" s="33">
        <v>4</v>
      </c>
      <c r="K8504" s="31" t="s">
        <v>94</v>
      </c>
      <c r="L8504" s="31" t="s">
        <v>95</v>
      </c>
    </row>
    <row r="8505" spans="1:12" ht="45" x14ac:dyDescent="0.2">
      <c r="A8505" t="str">
        <f>VLOOKUP(B8505,StateFIPS!A$2:B$52,2)</f>
        <v>Nebraska</v>
      </c>
      <c r="B8505">
        <f t="shared" si="135"/>
        <v>31</v>
      </c>
      <c r="C8505" s="31" t="s">
        <v>1260</v>
      </c>
      <c r="D8505" s="31" t="s">
        <v>93</v>
      </c>
      <c r="E8505" s="31" t="s">
        <v>3276</v>
      </c>
      <c r="F8505" s="31" t="s">
        <v>3277</v>
      </c>
      <c r="G8505" s="32">
        <v>59885</v>
      </c>
      <c r="H8505" s="31" t="s">
        <v>94</v>
      </c>
      <c r="I8505" s="32">
        <v>14141</v>
      </c>
      <c r="J8505" s="33">
        <v>4</v>
      </c>
      <c r="K8505" s="31" t="s">
        <v>94</v>
      </c>
      <c r="L8505" s="31" t="s">
        <v>95</v>
      </c>
    </row>
    <row r="8506" spans="1:12" ht="45" x14ac:dyDescent="0.2">
      <c r="A8506" t="str">
        <f>VLOOKUP(B8506,StateFIPS!A$2:B$52,2)</f>
        <v>Nebraska</v>
      </c>
      <c r="B8506">
        <f t="shared" si="135"/>
        <v>31</v>
      </c>
      <c r="C8506" s="31" t="s">
        <v>1258</v>
      </c>
      <c r="D8506" s="31" t="s">
        <v>93</v>
      </c>
      <c r="E8506" s="31" t="s">
        <v>3276</v>
      </c>
      <c r="F8506" s="31" t="s">
        <v>3277</v>
      </c>
      <c r="G8506" s="32">
        <v>9316</v>
      </c>
      <c r="H8506" s="31" t="s">
        <v>94</v>
      </c>
      <c r="I8506" s="32">
        <v>2200</v>
      </c>
      <c r="J8506" s="33">
        <v>4</v>
      </c>
      <c r="K8506" s="31" t="s">
        <v>94</v>
      </c>
      <c r="L8506" s="31" t="s">
        <v>95</v>
      </c>
    </row>
    <row r="8507" spans="1:12" ht="45" x14ac:dyDescent="0.2">
      <c r="A8507" t="str">
        <f>VLOOKUP(B8507,StateFIPS!A$2:B$52,2)</f>
        <v>Indiana</v>
      </c>
      <c r="B8507">
        <f t="shared" si="135"/>
        <v>18</v>
      </c>
      <c r="C8507" s="31" t="s">
        <v>2250</v>
      </c>
      <c r="D8507" s="31" t="s">
        <v>93</v>
      </c>
      <c r="E8507" s="31" t="s">
        <v>3276</v>
      </c>
      <c r="F8507" s="31" t="s">
        <v>3277</v>
      </c>
      <c r="G8507" s="32">
        <v>59801</v>
      </c>
      <c r="H8507" s="31" t="s">
        <v>94</v>
      </c>
      <c r="I8507" s="32">
        <v>13943</v>
      </c>
      <c r="J8507" s="33">
        <v>4</v>
      </c>
      <c r="K8507" s="31" t="s">
        <v>94</v>
      </c>
      <c r="L8507" s="31" t="s">
        <v>95</v>
      </c>
    </row>
    <row r="8508" spans="1:12" ht="45" x14ac:dyDescent="0.2">
      <c r="A8508" t="str">
        <f>VLOOKUP(B8508,StateFIPS!A$2:B$52,2)</f>
        <v>Kentucky</v>
      </c>
      <c r="B8508">
        <f t="shared" si="135"/>
        <v>21</v>
      </c>
      <c r="C8508" s="31" t="s">
        <v>1878</v>
      </c>
      <c r="D8508" s="31" t="s">
        <v>93</v>
      </c>
      <c r="E8508" s="31" t="s">
        <v>3276</v>
      </c>
      <c r="F8508" s="31" t="s">
        <v>3277</v>
      </c>
      <c r="G8508" s="32">
        <v>12620</v>
      </c>
      <c r="H8508" s="31" t="s">
        <v>94</v>
      </c>
      <c r="I8508" s="32">
        <v>2849</v>
      </c>
      <c r="J8508" s="33">
        <v>4</v>
      </c>
      <c r="K8508" s="31" t="s">
        <v>94</v>
      </c>
      <c r="L8508" s="31" t="s">
        <v>95</v>
      </c>
    </row>
    <row r="8509" spans="1:12" ht="45" x14ac:dyDescent="0.2">
      <c r="A8509" t="str">
        <f>VLOOKUP(B8509,StateFIPS!A$2:B$52,2)</f>
        <v>Indiana</v>
      </c>
      <c r="B8509">
        <f t="shared" si="135"/>
        <v>18</v>
      </c>
      <c r="C8509" s="31" t="s">
        <v>695</v>
      </c>
      <c r="D8509" s="31" t="s">
        <v>93</v>
      </c>
      <c r="E8509" s="31" t="s">
        <v>3276</v>
      </c>
      <c r="F8509" s="31" t="s">
        <v>3277</v>
      </c>
      <c r="G8509" s="32">
        <v>467372</v>
      </c>
      <c r="H8509" s="31" t="s">
        <v>94</v>
      </c>
      <c r="I8509" s="32">
        <v>108972</v>
      </c>
      <c r="J8509" s="33">
        <v>4</v>
      </c>
      <c r="K8509" s="31" t="s">
        <v>94</v>
      </c>
      <c r="L8509" s="31" t="s">
        <v>95</v>
      </c>
    </row>
    <row r="8510" spans="1:12" ht="45" x14ac:dyDescent="0.2">
      <c r="A8510" t="str">
        <f>VLOOKUP(B8510,StateFIPS!A$2:B$52,2)</f>
        <v>Nebraska</v>
      </c>
      <c r="B8510">
        <f t="shared" si="135"/>
        <v>31</v>
      </c>
      <c r="C8510" s="31" t="s">
        <v>1160</v>
      </c>
      <c r="D8510" s="31" t="s">
        <v>93</v>
      </c>
      <c r="E8510" s="31" t="s">
        <v>3276</v>
      </c>
      <c r="F8510" s="31" t="s">
        <v>3277</v>
      </c>
      <c r="G8510" s="32">
        <v>135515</v>
      </c>
      <c r="H8510" s="31" t="s">
        <v>94</v>
      </c>
      <c r="I8510" s="32">
        <v>31999</v>
      </c>
      <c r="J8510" s="33">
        <v>4</v>
      </c>
      <c r="K8510" s="31" t="s">
        <v>94</v>
      </c>
      <c r="L8510" s="31" t="s">
        <v>95</v>
      </c>
    </row>
    <row r="8511" spans="1:12" ht="45" x14ac:dyDescent="0.2">
      <c r="A8511" t="str">
        <f>VLOOKUP(B8511,StateFIPS!A$2:B$52,2)</f>
        <v>Indiana</v>
      </c>
      <c r="B8511">
        <f t="shared" si="135"/>
        <v>18</v>
      </c>
      <c r="C8511" s="31" t="s">
        <v>702</v>
      </c>
      <c r="D8511" s="31" t="s">
        <v>93</v>
      </c>
      <c r="E8511" s="31" t="s">
        <v>3276</v>
      </c>
      <c r="F8511" s="31" t="s">
        <v>3277</v>
      </c>
      <c r="G8511" s="32">
        <v>30118</v>
      </c>
      <c r="H8511" s="31" t="s">
        <v>94</v>
      </c>
      <c r="I8511" s="32">
        <v>7022</v>
      </c>
      <c r="J8511" s="33">
        <v>4</v>
      </c>
      <c r="K8511" s="31" t="s">
        <v>94</v>
      </c>
      <c r="L8511" s="31" t="s">
        <v>95</v>
      </c>
    </row>
    <row r="8512" spans="1:12" ht="45" x14ac:dyDescent="0.2">
      <c r="A8512" t="str">
        <f>VLOOKUP(B8512,StateFIPS!A$2:B$52,2)</f>
        <v>Indiana</v>
      </c>
      <c r="B8512">
        <f t="shared" si="135"/>
        <v>18</v>
      </c>
      <c r="C8512" s="31" t="s">
        <v>1623</v>
      </c>
      <c r="D8512" s="31" t="s">
        <v>93</v>
      </c>
      <c r="E8512" s="31" t="s">
        <v>3276</v>
      </c>
      <c r="F8512" s="31" t="s">
        <v>3277</v>
      </c>
      <c r="G8512" s="32">
        <v>46540</v>
      </c>
      <c r="H8512" s="31" t="s">
        <v>94</v>
      </c>
      <c r="I8512" s="32">
        <v>10851</v>
      </c>
      <c r="J8512" s="33">
        <v>4</v>
      </c>
      <c r="K8512" s="31" t="s">
        <v>94</v>
      </c>
      <c r="L8512" s="31" t="s">
        <v>95</v>
      </c>
    </row>
    <row r="8513" spans="1:12" ht="45" x14ac:dyDescent="0.2">
      <c r="A8513" t="str">
        <f>VLOOKUP(B8513,StateFIPS!A$2:B$52,2)</f>
        <v>Kentucky</v>
      </c>
      <c r="B8513">
        <f t="shared" si="135"/>
        <v>21</v>
      </c>
      <c r="C8513" s="31" t="s">
        <v>136</v>
      </c>
      <c r="D8513" s="31" t="s">
        <v>93</v>
      </c>
      <c r="E8513" s="31" t="s">
        <v>3276</v>
      </c>
      <c r="F8513" s="31" t="s">
        <v>3277</v>
      </c>
      <c r="G8513" s="32">
        <v>6712</v>
      </c>
      <c r="H8513" s="31" t="s">
        <v>94</v>
      </c>
      <c r="I8513" s="32">
        <v>1515</v>
      </c>
      <c r="J8513" s="33">
        <v>4</v>
      </c>
      <c r="K8513" s="31" t="s">
        <v>94</v>
      </c>
      <c r="L8513" s="31" t="s">
        <v>95</v>
      </c>
    </row>
    <row r="8514" spans="1:12" ht="45" x14ac:dyDescent="0.2">
      <c r="A8514" t="str">
        <f>VLOOKUP(B8514,StateFIPS!A$2:B$52,2)</f>
        <v>Kansas</v>
      </c>
      <c r="B8514">
        <f t="shared" si="135"/>
        <v>20</v>
      </c>
      <c r="C8514" s="31" t="s">
        <v>262</v>
      </c>
      <c r="D8514" s="31" t="s">
        <v>93</v>
      </c>
      <c r="E8514" s="31" t="s">
        <v>3276</v>
      </c>
      <c r="F8514" s="31" t="s">
        <v>3277</v>
      </c>
      <c r="G8514" s="32">
        <v>17776</v>
      </c>
      <c r="H8514" s="31" t="s">
        <v>94</v>
      </c>
      <c r="I8514" s="32">
        <v>3910</v>
      </c>
      <c r="J8514" s="33">
        <v>5</v>
      </c>
      <c r="K8514" s="31" t="s">
        <v>94</v>
      </c>
      <c r="L8514" s="31" t="s">
        <v>95</v>
      </c>
    </row>
    <row r="8515" spans="1:12" ht="45" x14ac:dyDescent="0.2">
      <c r="A8515" t="str">
        <f>VLOOKUP(B8515,StateFIPS!A$2:B$52,2)</f>
        <v>Indiana</v>
      </c>
      <c r="B8515">
        <f t="shared" ref="B8515:B8578" si="136">VALUE(LEFT(C8515,2))</f>
        <v>18</v>
      </c>
      <c r="C8515" s="31" t="s">
        <v>1634</v>
      </c>
      <c r="D8515" s="31" t="s">
        <v>93</v>
      </c>
      <c r="E8515" s="31" t="s">
        <v>3276</v>
      </c>
      <c r="F8515" s="31" t="s">
        <v>3277</v>
      </c>
      <c r="G8515" s="32">
        <v>34153</v>
      </c>
      <c r="H8515" s="31" t="s">
        <v>94</v>
      </c>
      <c r="I8515" s="32">
        <v>7963</v>
      </c>
      <c r="J8515" s="33">
        <v>4</v>
      </c>
      <c r="K8515" s="31" t="s">
        <v>94</v>
      </c>
      <c r="L8515" s="31" t="s">
        <v>95</v>
      </c>
    </row>
    <row r="8516" spans="1:12" ht="45" x14ac:dyDescent="0.2">
      <c r="A8516" t="str">
        <f>VLOOKUP(B8516,StateFIPS!A$2:B$52,2)</f>
        <v>Nebraska</v>
      </c>
      <c r="B8516">
        <f t="shared" si="136"/>
        <v>31</v>
      </c>
      <c r="C8516" s="31" t="s">
        <v>1275</v>
      </c>
      <c r="D8516" s="31" t="s">
        <v>93</v>
      </c>
      <c r="E8516" s="31" t="s">
        <v>3276</v>
      </c>
      <c r="F8516" s="31" t="s">
        <v>3277</v>
      </c>
      <c r="G8516" s="32">
        <v>140573</v>
      </c>
      <c r="H8516" s="31" t="s">
        <v>94</v>
      </c>
      <c r="I8516" s="32">
        <v>33194</v>
      </c>
      <c r="J8516" s="33">
        <v>4</v>
      </c>
      <c r="K8516" s="31" t="s">
        <v>94</v>
      </c>
      <c r="L8516" s="31" t="s">
        <v>95</v>
      </c>
    </row>
    <row r="8517" spans="1:12" ht="45" x14ac:dyDescent="0.2">
      <c r="A8517" t="str">
        <f>VLOOKUP(B8517,StateFIPS!A$2:B$52,2)</f>
        <v>Kansas</v>
      </c>
      <c r="B8517">
        <f t="shared" si="136"/>
        <v>20</v>
      </c>
      <c r="C8517" s="31" t="s">
        <v>1825</v>
      </c>
      <c r="D8517" s="31" t="s">
        <v>93</v>
      </c>
      <c r="E8517" s="31" t="s">
        <v>3276</v>
      </c>
      <c r="F8517" s="31" t="s">
        <v>3277</v>
      </c>
      <c r="G8517" s="32">
        <v>32934</v>
      </c>
      <c r="H8517" s="31" t="s">
        <v>94</v>
      </c>
      <c r="I8517" s="32">
        <v>7245</v>
      </c>
      <c r="J8517" s="33">
        <v>5</v>
      </c>
      <c r="K8517" s="31" t="s">
        <v>94</v>
      </c>
      <c r="L8517" s="31" t="s">
        <v>95</v>
      </c>
    </row>
    <row r="8518" spans="1:12" ht="45" x14ac:dyDescent="0.2">
      <c r="A8518" t="str">
        <f>VLOOKUP(B8518,StateFIPS!A$2:B$52,2)</f>
        <v>Indiana</v>
      </c>
      <c r="B8518">
        <f t="shared" si="136"/>
        <v>18</v>
      </c>
      <c r="C8518" s="31" t="s">
        <v>1637</v>
      </c>
      <c r="D8518" s="31" t="s">
        <v>93</v>
      </c>
      <c r="E8518" s="31" t="s">
        <v>3276</v>
      </c>
      <c r="F8518" s="31" t="s">
        <v>3277</v>
      </c>
      <c r="G8518" s="32">
        <v>175523</v>
      </c>
      <c r="H8518" s="31" t="s">
        <v>94</v>
      </c>
      <c r="I8518" s="32">
        <v>40925</v>
      </c>
      <c r="J8518" s="33">
        <v>4</v>
      </c>
      <c r="K8518" s="31" t="s">
        <v>94</v>
      </c>
      <c r="L8518" s="31" t="s">
        <v>95</v>
      </c>
    </row>
    <row r="8519" spans="1:12" ht="45" x14ac:dyDescent="0.2">
      <c r="A8519" t="str">
        <f>VLOOKUP(B8519,StateFIPS!A$2:B$52,2)</f>
        <v>Nebraska</v>
      </c>
      <c r="B8519">
        <f t="shared" si="136"/>
        <v>31</v>
      </c>
      <c r="C8519" s="31" t="s">
        <v>2237</v>
      </c>
      <c r="D8519" s="31" t="s">
        <v>93</v>
      </c>
      <c r="E8519" s="31" t="s">
        <v>3276</v>
      </c>
      <c r="F8519" s="31" t="s">
        <v>3277</v>
      </c>
      <c r="G8519" s="32">
        <v>86251</v>
      </c>
      <c r="H8519" s="31" t="s">
        <v>94</v>
      </c>
      <c r="I8519" s="32">
        <v>20367</v>
      </c>
      <c r="J8519" s="33">
        <v>4</v>
      </c>
      <c r="K8519" s="31" t="s">
        <v>94</v>
      </c>
      <c r="L8519" s="31" t="s">
        <v>95</v>
      </c>
    </row>
    <row r="8520" spans="1:12" ht="45" x14ac:dyDescent="0.2">
      <c r="A8520" t="str">
        <f>VLOOKUP(B8520,StateFIPS!A$2:B$52,2)</f>
        <v>Kansas</v>
      </c>
      <c r="B8520">
        <f t="shared" si="136"/>
        <v>20</v>
      </c>
      <c r="C8520" s="31" t="s">
        <v>261</v>
      </c>
      <c r="D8520" s="31" t="s">
        <v>93</v>
      </c>
      <c r="E8520" s="31" t="s">
        <v>3276</v>
      </c>
      <c r="F8520" s="31" t="s">
        <v>3277</v>
      </c>
      <c r="G8520" s="32">
        <v>12838</v>
      </c>
      <c r="H8520" s="31" t="s">
        <v>94</v>
      </c>
      <c r="I8520" s="32">
        <v>2824</v>
      </c>
      <c r="J8520" s="33">
        <v>5</v>
      </c>
      <c r="K8520" s="31" t="s">
        <v>94</v>
      </c>
      <c r="L8520" s="31" t="s">
        <v>95</v>
      </c>
    </row>
    <row r="8521" spans="1:12" ht="45" x14ac:dyDescent="0.2">
      <c r="A8521" t="str">
        <f>VLOOKUP(B8521,StateFIPS!A$2:B$52,2)</f>
        <v>Kansas</v>
      </c>
      <c r="B8521">
        <f t="shared" si="136"/>
        <v>20</v>
      </c>
      <c r="C8521" s="31" t="s">
        <v>266</v>
      </c>
      <c r="D8521" s="31" t="s">
        <v>93</v>
      </c>
      <c r="E8521" s="31" t="s">
        <v>3276</v>
      </c>
      <c r="F8521" s="31" t="s">
        <v>3277</v>
      </c>
      <c r="G8521" s="32">
        <v>32934</v>
      </c>
      <c r="H8521" s="31" t="s">
        <v>94</v>
      </c>
      <c r="I8521" s="32">
        <v>7245</v>
      </c>
      <c r="J8521" s="33">
        <v>5</v>
      </c>
      <c r="K8521" s="31" t="s">
        <v>94</v>
      </c>
      <c r="L8521" s="31" t="s">
        <v>95</v>
      </c>
    </row>
    <row r="8522" spans="1:12" ht="45" x14ac:dyDescent="0.2">
      <c r="A8522" t="str">
        <f>VLOOKUP(B8522,StateFIPS!A$2:B$52,2)</f>
        <v>Indiana</v>
      </c>
      <c r="B8522">
        <f t="shared" si="136"/>
        <v>18</v>
      </c>
      <c r="C8522" s="31" t="s">
        <v>1620</v>
      </c>
      <c r="D8522" s="31" t="s">
        <v>93</v>
      </c>
      <c r="E8522" s="31" t="s">
        <v>3276</v>
      </c>
      <c r="F8522" s="31" t="s">
        <v>3277</v>
      </c>
      <c r="G8522" s="32">
        <v>14891</v>
      </c>
      <c r="H8522" s="31" t="s">
        <v>94</v>
      </c>
      <c r="I8522" s="32">
        <v>3472</v>
      </c>
      <c r="J8522" s="33">
        <v>4</v>
      </c>
      <c r="K8522" s="31" t="s">
        <v>94</v>
      </c>
      <c r="L8522" s="31" t="s">
        <v>95</v>
      </c>
    </row>
    <row r="8523" spans="1:12" ht="45" x14ac:dyDescent="0.2">
      <c r="A8523" t="str">
        <f>VLOOKUP(B8523,StateFIPS!A$2:B$52,2)</f>
        <v>Nebraska</v>
      </c>
      <c r="B8523">
        <f t="shared" si="136"/>
        <v>31</v>
      </c>
      <c r="C8523" s="31" t="s">
        <v>1256</v>
      </c>
      <c r="D8523" s="31" t="s">
        <v>93</v>
      </c>
      <c r="E8523" s="31" t="s">
        <v>3276</v>
      </c>
      <c r="F8523" s="31" t="s">
        <v>3277</v>
      </c>
      <c r="G8523" s="32">
        <v>105145</v>
      </c>
      <c r="H8523" s="31" t="s">
        <v>94</v>
      </c>
      <c r="I8523" s="32">
        <v>24828</v>
      </c>
      <c r="J8523" s="33">
        <v>4</v>
      </c>
      <c r="K8523" s="31" t="s">
        <v>94</v>
      </c>
      <c r="L8523" s="31" t="s">
        <v>95</v>
      </c>
    </row>
    <row r="8524" spans="1:12" ht="45" x14ac:dyDescent="0.2">
      <c r="A8524" t="str">
        <f>VLOOKUP(B8524,StateFIPS!A$2:B$52,2)</f>
        <v>Kansas</v>
      </c>
      <c r="B8524">
        <f t="shared" si="136"/>
        <v>20</v>
      </c>
      <c r="C8524" s="31" t="s">
        <v>247</v>
      </c>
      <c r="D8524" s="31" t="s">
        <v>93</v>
      </c>
      <c r="E8524" s="31" t="s">
        <v>3276</v>
      </c>
      <c r="F8524" s="31" t="s">
        <v>3277</v>
      </c>
      <c r="G8524" s="32">
        <v>4402</v>
      </c>
      <c r="H8524" s="31" t="s">
        <v>94</v>
      </c>
      <c r="I8524" s="32">
        <v>968</v>
      </c>
      <c r="J8524" s="33">
        <v>5</v>
      </c>
      <c r="K8524" s="31" t="s">
        <v>94</v>
      </c>
      <c r="L8524" s="31" t="s">
        <v>95</v>
      </c>
    </row>
    <row r="8525" spans="1:12" ht="45" x14ac:dyDescent="0.2">
      <c r="A8525" t="str">
        <f>VLOOKUP(B8525,StateFIPS!A$2:B$52,2)</f>
        <v>Nebraska</v>
      </c>
      <c r="B8525">
        <f t="shared" si="136"/>
        <v>31</v>
      </c>
      <c r="C8525" s="31" t="s">
        <v>2229</v>
      </c>
      <c r="D8525" s="31" t="s">
        <v>93</v>
      </c>
      <c r="E8525" s="31" t="s">
        <v>3276</v>
      </c>
      <c r="F8525" s="31" t="s">
        <v>3277</v>
      </c>
      <c r="G8525" s="32">
        <v>113365</v>
      </c>
      <c r="H8525" s="31" t="s">
        <v>94</v>
      </c>
      <c r="I8525" s="32">
        <v>26769</v>
      </c>
      <c r="J8525" s="33">
        <v>4</v>
      </c>
      <c r="K8525" s="31" t="s">
        <v>94</v>
      </c>
      <c r="L8525" s="31" t="s">
        <v>95</v>
      </c>
    </row>
    <row r="8526" spans="1:12" ht="45" x14ac:dyDescent="0.2">
      <c r="A8526" t="str">
        <f>VLOOKUP(B8526,StateFIPS!A$2:B$52,2)</f>
        <v>Nebraska</v>
      </c>
      <c r="B8526">
        <f t="shared" si="136"/>
        <v>31</v>
      </c>
      <c r="C8526" s="31" t="s">
        <v>1168</v>
      </c>
      <c r="D8526" s="31" t="s">
        <v>93</v>
      </c>
      <c r="E8526" s="31" t="s">
        <v>3276</v>
      </c>
      <c r="F8526" s="31" t="s">
        <v>3277</v>
      </c>
      <c r="G8526" s="32">
        <v>56029</v>
      </c>
      <c r="H8526" s="31" t="s">
        <v>94</v>
      </c>
      <c r="I8526" s="32">
        <v>13230</v>
      </c>
      <c r="J8526" s="33">
        <v>4</v>
      </c>
      <c r="K8526" s="31" t="s">
        <v>94</v>
      </c>
      <c r="L8526" s="31" t="s">
        <v>95</v>
      </c>
    </row>
    <row r="8527" spans="1:12" ht="45" x14ac:dyDescent="0.2">
      <c r="A8527" t="str">
        <f>VLOOKUP(B8527,StateFIPS!A$2:B$52,2)</f>
        <v>Kentucky</v>
      </c>
      <c r="B8527">
        <f t="shared" si="136"/>
        <v>21</v>
      </c>
      <c r="C8527" s="31" t="s">
        <v>1910</v>
      </c>
      <c r="D8527" s="31" t="s">
        <v>93</v>
      </c>
      <c r="E8527" s="31" t="s">
        <v>3276</v>
      </c>
      <c r="F8527" s="31" t="s">
        <v>3277</v>
      </c>
      <c r="G8527" s="32">
        <v>7711</v>
      </c>
      <c r="H8527" s="31" t="s">
        <v>94</v>
      </c>
      <c r="I8527" s="32">
        <v>1741</v>
      </c>
      <c r="J8527" s="33">
        <v>4</v>
      </c>
      <c r="K8527" s="31" t="s">
        <v>94</v>
      </c>
      <c r="L8527" s="31" t="s">
        <v>95</v>
      </c>
    </row>
    <row r="8528" spans="1:12" ht="45" x14ac:dyDescent="0.2">
      <c r="A8528" t="str">
        <f>VLOOKUP(B8528,StateFIPS!A$2:B$52,2)</f>
        <v>Maryland</v>
      </c>
      <c r="B8528">
        <f t="shared" si="136"/>
        <v>24</v>
      </c>
      <c r="C8528" s="31" t="s">
        <v>1741</v>
      </c>
      <c r="D8528" s="31" t="s">
        <v>93</v>
      </c>
      <c r="E8528" s="31" t="s">
        <v>3276</v>
      </c>
      <c r="F8528" s="31" t="s">
        <v>3277</v>
      </c>
      <c r="G8528" s="32">
        <v>9742</v>
      </c>
      <c r="H8528" s="31" t="s">
        <v>94</v>
      </c>
      <c r="I8528" s="32">
        <v>1858</v>
      </c>
      <c r="J8528" s="33">
        <v>5</v>
      </c>
      <c r="K8528" s="31" t="s">
        <v>94</v>
      </c>
      <c r="L8528" s="31" t="s">
        <v>95</v>
      </c>
    </row>
    <row r="8529" spans="1:12" ht="45" x14ac:dyDescent="0.2">
      <c r="A8529" t="str">
        <f>VLOOKUP(B8529,StateFIPS!A$2:B$52,2)</f>
        <v>Maryland</v>
      </c>
      <c r="B8529">
        <f t="shared" si="136"/>
        <v>24</v>
      </c>
      <c r="C8529" s="31" t="s">
        <v>1739</v>
      </c>
      <c r="D8529" s="31" t="s">
        <v>93</v>
      </c>
      <c r="E8529" s="31" t="s">
        <v>3276</v>
      </c>
      <c r="F8529" s="31" t="s">
        <v>3277</v>
      </c>
      <c r="G8529" s="32">
        <v>24752</v>
      </c>
      <c r="H8529" s="31" t="s">
        <v>94</v>
      </c>
      <c r="I8529" s="32">
        <v>4721</v>
      </c>
      <c r="J8529" s="33">
        <v>5</v>
      </c>
      <c r="K8529" s="31" t="s">
        <v>94</v>
      </c>
      <c r="L8529" s="31" t="s">
        <v>95</v>
      </c>
    </row>
    <row r="8530" spans="1:12" ht="45" x14ac:dyDescent="0.2">
      <c r="A8530" t="str">
        <f>VLOOKUP(B8530,StateFIPS!A$2:B$52,2)</f>
        <v>Indiana</v>
      </c>
      <c r="B8530">
        <f t="shared" si="136"/>
        <v>18</v>
      </c>
      <c r="C8530" s="31" t="s">
        <v>2270</v>
      </c>
      <c r="D8530" s="31" t="s">
        <v>93</v>
      </c>
      <c r="E8530" s="31" t="s">
        <v>3276</v>
      </c>
      <c r="F8530" s="31" t="s">
        <v>3277</v>
      </c>
      <c r="G8530" s="32">
        <v>8165</v>
      </c>
      <c r="H8530" s="31" t="s">
        <v>94</v>
      </c>
      <c r="I8530" s="32">
        <v>1904</v>
      </c>
      <c r="J8530" s="33">
        <v>4</v>
      </c>
      <c r="K8530" s="31" t="s">
        <v>94</v>
      </c>
      <c r="L8530" s="31" t="s">
        <v>95</v>
      </c>
    </row>
    <row r="8531" spans="1:12" ht="45" x14ac:dyDescent="0.2">
      <c r="A8531" t="str">
        <f>VLOOKUP(B8531,StateFIPS!A$2:B$52,2)</f>
        <v>Kansas</v>
      </c>
      <c r="B8531">
        <f t="shared" si="136"/>
        <v>20</v>
      </c>
      <c r="C8531" s="31" t="s">
        <v>1875</v>
      </c>
      <c r="D8531" s="31" t="s">
        <v>93</v>
      </c>
      <c r="E8531" s="31" t="s">
        <v>3276</v>
      </c>
      <c r="F8531" s="31" t="s">
        <v>3277</v>
      </c>
      <c r="G8531" s="32">
        <v>171197</v>
      </c>
      <c r="H8531" s="31" t="s">
        <v>94</v>
      </c>
      <c r="I8531" s="32">
        <v>37660</v>
      </c>
      <c r="J8531" s="33">
        <v>5</v>
      </c>
      <c r="K8531" s="31" t="s">
        <v>94</v>
      </c>
      <c r="L8531" s="31" t="s">
        <v>95</v>
      </c>
    </row>
    <row r="8532" spans="1:12" ht="45" x14ac:dyDescent="0.2">
      <c r="A8532" t="str">
        <f>VLOOKUP(B8532,StateFIPS!A$2:B$52,2)</f>
        <v>Indiana</v>
      </c>
      <c r="B8532">
        <f t="shared" si="136"/>
        <v>18</v>
      </c>
      <c r="C8532" s="31" t="s">
        <v>2239</v>
      </c>
      <c r="D8532" s="31" t="s">
        <v>93</v>
      </c>
      <c r="E8532" s="31" t="s">
        <v>3276</v>
      </c>
      <c r="F8532" s="31" t="s">
        <v>3277</v>
      </c>
      <c r="G8532" s="32">
        <v>284304</v>
      </c>
      <c r="H8532" s="31" t="s">
        <v>94</v>
      </c>
      <c r="I8532" s="32">
        <v>66288</v>
      </c>
      <c r="J8532" s="33">
        <v>4</v>
      </c>
      <c r="K8532" s="31" t="s">
        <v>94</v>
      </c>
      <c r="L8532" s="31" t="s">
        <v>95</v>
      </c>
    </row>
    <row r="8533" spans="1:12" ht="45" x14ac:dyDescent="0.2">
      <c r="A8533" t="str">
        <f>VLOOKUP(B8533,StateFIPS!A$2:B$52,2)</f>
        <v>Indiana</v>
      </c>
      <c r="B8533">
        <f t="shared" si="136"/>
        <v>18</v>
      </c>
      <c r="C8533" s="31" t="s">
        <v>1632</v>
      </c>
      <c r="D8533" s="31" t="s">
        <v>93</v>
      </c>
      <c r="E8533" s="31" t="s">
        <v>3276</v>
      </c>
      <c r="F8533" s="31" t="s">
        <v>3277</v>
      </c>
      <c r="G8533" s="32">
        <v>8421</v>
      </c>
      <c r="H8533" s="31" t="s">
        <v>94</v>
      </c>
      <c r="I8533" s="32">
        <v>1963</v>
      </c>
      <c r="J8533" s="33">
        <v>4</v>
      </c>
      <c r="K8533" s="31" t="s">
        <v>94</v>
      </c>
      <c r="L8533" s="31" t="s">
        <v>95</v>
      </c>
    </row>
    <row r="8534" spans="1:12" ht="45" x14ac:dyDescent="0.2">
      <c r="A8534" t="str">
        <f>VLOOKUP(B8534,StateFIPS!A$2:B$52,2)</f>
        <v>Kentucky</v>
      </c>
      <c r="B8534">
        <f t="shared" si="136"/>
        <v>21</v>
      </c>
      <c r="C8534" s="31" t="s">
        <v>1850</v>
      </c>
      <c r="D8534" s="31" t="s">
        <v>93</v>
      </c>
      <c r="E8534" s="31" t="s">
        <v>3276</v>
      </c>
      <c r="F8534" s="31" t="s">
        <v>3277</v>
      </c>
      <c r="G8534" s="32">
        <v>6095</v>
      </c>
      <c r="H8534" s="31" t="s">
        <v>94</v>
      </c>
      <c r="I8534" s="32">
        <v>1376</v>
      </c>
      <c r="J8534" s="33">
        <v>4</v>
      </c>
      <c r="K8534" s="31" t="s">
        <v>94</v>
      </c>
      <c r="L8534" s="31" t="s">
        <v>95</v>
      </c>
    </row>
    <row r="8535" spans="1:12" ht="45" x14ac:dyDescent="0.2">
      <c r="A8535" t="str">
        <f>VLOOKUP(B8535,StateFIPS!A$2:B$52,2)</f>
        <v>Kansas</v>
      </c>
      <c r="B8535">
        <f t="shared" si="136"/>
        <v>20</v>
      </c>
      <c r="C8535" s="31" t="s">
        <v>3256</v>
      </c>
      <c r="D8535" s="31" t="s">
        <v>93</v>
      </c>
      <c r="E8535" s="31" t="s">
        <v>3276</v>
      </c>
      <c r="F8535" s="31" t="s">
        <v>3277</v>
      </c>
      <c r="G8535" s="32">
        <v>48662</v>
      </c>
      <c r="H8535" s="31" t="s">
        <v>94</v>
      </c>
      <c r="I8535" s="32">
        <v>10705</v>
      </c>
      <c r="J8535" s="33">
        <v>5</v>
      </c>
      <c r="K8535" s="31" t="s">
        <v>94</v>
      </c>
      <c r="L8535" s="31" t="s">
        <v>95</v>
      </c>
    </row>
    <row r="8536" spans="1:12" ht="45" x14ac:dyDescent="0.2">
      <c r="A8536" t="str">
        <f>VLOOKUP(B8536,StateFIPS!A$2:B$52,2)</f>
        <v>Kansas</v>
      </c>
      <c r="B8536">
        <f t="shared" si="136"/>
        <v>20</v>
      </c>
      <c r="C8536" s="31" t="s">
        <v>3246</v>
      </c>
      <c r="D8536" s="31" t="s">
        <v>93</v>
      </c>
      <c r="E8536" s="31" t="s">
        <v>3276</v>
      </c>
      <c r="F8536" s="31" t="s">
        <v>3277</v>
      </c>
      <c r="G8536" s="32">
        <v>36470</v>
      </c>
      <c r="H8536" s="31" t="s">
        <v>94</v>
      </c>
      <c r="I8536" s="32">
        <v>8023</v>
      </c>
      <c r="J8536" s="33">
        <v>5</v>
      </c>
      <c r="K8536" s="31" t="s">
        <v>94</v>
      </c>
      <c r="L8536" s="31" t="s">
        <v>95</v>
      </c>
    </row>
    <row r="8537" spans="1:12" ht="45" x14ac:dyDescent="0.2">
      <c r="A8537" t="str">
        <f>VLOOKUP(B8537,StateFIPS!A$2:B$52,2)</f>
        <v>Nebraska</v>
      </c>
      <c r="B8537">
        <f t="shared" si="136"/>
        <v>31</v>
      </c>
      <c r="C8537" s="31" t="s">
        <v>2265</v>
      </c>
      <c r="D8537" s="31" t="s">
        <v>93</v>
      </c>
      <c r="E8537" s="31" t="s">
        <v>3276</v>
      </c>
      <c r="F8537" s="31" t="s">
        <v>3277</v>
      </c>
      <c r="G8537" s="32">
        <v>455017</v>
      </c>
      <c r="H8537" s="31" t="s">
        <v>94</v>
      </c>
      <c r="I8537" s="32">
        <v>107444</v>
      </c>
      <c r="J8537" s="33">
        <v>4</v>
      </c>
      <c r="K8537" s="31" t="s">
        <v>94</v>
      </c>
      <c r="L8537" s="31" t="s">
        <v>95</v>
      </c>
    </row>
    <row r="8538" spans="1:12" ht="45" x14ac:dyDescent="0.2">
      <c r="A8538" t="str">
        <f>VLOOKUP(B8538,StateFIPS!A$2:B$52,2)</f>
        <v>Nebraska</v>
      </c>
      <c r="B8538">
        <f t="shared" si="136"/>
        <v>31</v>
      </c>
      <c r="C8538" s="31" t="s">
        <v>2220</v>
      </c>
      <c r="D8538" s="31" t="s">
        <v>93</v>
      </c>
      <c r="E8538" s="31" t="s">
        <v>3276</v>
      </c>
      <c r="F8538" s="31" t="s">
        <v>3277</v>
      </c>
      <c r="G8538" s="32">
        <v>230930</v>
      </c>
      <c r="H8538" s="31" t="s">
        <v>94</v>
      </c>
      <c r="I8538" s="32">
        <v>54530</v>
      </c>
      <c r="J8538" s="33">
        <v>4</v>
      </c>
      <c r="K8538" s="31" t="s">
        <v>94</v>
      </c>
      <c r="L8538" s="31" t="s">
        <v>95</v>
      </c>
    </row>
    <row r="8539" spans="1:12" ht="45" x14ac:dyDescent="0.2">
      <c r="A8539" t="str">
        <f>VLOOKUP(B8539,StateFIPS!A$2:B$52,2)</f>
        <v>Kentucky</v>
      </c>
      <c r="B8539">
        <f t="shared" si="136"/>
        <v>21</v>
      </c>
      <c r="C8539" s="31" t="s">
        <v>119</v>
      </c>
      <c r="D8539" s="31" t="s">
        <v>93</v>
      </c>
      <c r="E8539" s="31" t="s">
        <v>3276</v>
      </c>
      <c r="F8539" s="31" t="s">
        <v>3277</v>
      </c>
      <c r="G8539" s="32">
        <v>20280</v>
      </c>
      <c r="H8539" s="31" t="s">
        <v>94</v>
      </c>
      <c r="I8539" s="32">
        <v>4579</v>
      </c>
      <c r="J8539" s="33">
        <v>4</v>
      </c>
      <c r="K8539" s="31" t="s">
        <v>94</v>
      </c>
      <c r="L8539" s="31" t="s">
        <v>95</v>
      </c>
    </row>
    <row r="8540" spans="1:12" ht="45" x14ac:dyDescent="0.2">
      <c r="A8540" t="str">
        <f>VLOOKUP(B8540,StateFIPS!A$2:B$52,2)</f>
        <v>Nebraska</v>
      </c>
      <c r="B8540">
        <f t="shared" si="136"/>
        <v>31</v>
      </c>
      <c r="C8540" s="31" t="s">
        <v>3179</v>
      </c>
      <c r="D8540" s="31" t="s">
        <v>93</v>
      </c>
      <c r="E8540" s="31" t="s">
        <v>3276</v>
      </c>
      <c r="F8540" s="31" t="s">
        <v>3277</v>
      </c>
      <c r="G8540" s="32">
        <v>15443</v>
      </c>
      <c r="H8540" s="31" t="s">
        <v>94</v>
      </c>
      <c r="I8540" s="32">
        <v>3647</v>
      </c>
      <c r="J8540" s="33">
        <v>4</v>
      </c>
      <c r="K8540" s="31" t="s">
        <v>94</v>
      </c>
      <c r="L8540" s="31" t="s">
        <v>95</v>
      </c>
    </row>
    <row r="8541" spans="1:12" ht="45" x14ac:dyDescent="0.2">
      <c r="A8541" t="str">
        <f>VLOOKUP(B8541,StateFIPS!A$2:B$52,2)</f>
        <v>Kansas</v>
      </c>
      <c r="B8541">
        <f t="shared" si="136"/>
        <v>20</v>
      </c>
      <c r="C8541" s="31" t="s">
        <v>264</v>
      </c>
      <c r="D8541" s="31" t="s">
        <v>93</v>
      </c>
      <c r="E8541" s="31" t="s">
        <v>3276</v>
      </c>
      <c r="F8541" s="31" t="s">
        <v>3277</v>
      </c>
      <c r="G8541" s="32">
        <v>4021</v>
      </c>
      <c r="H8541" s="31" t="s">
        <v>94</v>
      </c>
      <c r="I8541" s="32">
        <v>884</v>
      </c>
      <c r="J8541" s="33">
        <v>5</v>
      </c>
      <c r="K8541" s="31" t="s">
        <v>94</v>
      </c>
      <c r="L8541" s="31" t="s">
        <v>95</v>
      </c>
    </row>
    <row r="8542" spans="1:12" ht="45" x14ac:dyDescent="0.2">
      <c r="A8542" t="str">
        <f>VLOOKUP(B8542,StateFIPS!A$2:B$52,2)</f>
        <v>Indiana</v>
      </c>
      <c r="B8542">
        <f t="shared" si="136"/>
        <v>18</v>
      </c>
      <c r="C8542" s="31" t="s">
        <v>703</v>
      </c>
      <c r="D8542" s="31" t="s">
        <v>93</v>
      </c>
      <c r="E8542" s="31" t="s">
        <v>3276</v>
      </c>
      <c r="F8542" s="31" t="s">
        <v>3277</v>
      </c>
      <c r="G8542" s="32">
        <v>109741</v>
      </c>
      <c r="H8542" s="31" t="s">
        <v>94</v>
      </c>
      <c r="I8542" s="32">
        <v>25587</v>
      </c>
      <c r="J8542" s="33">
        <v>4</v>
      </c>
      <c r="K8542" s="31" t="s">
        <v>94</v>
      </c>
      <c r="L8542" s="31" t="s">
        <v>95</v>
      </c>
    </row>
    <row r="8543" spans="1:12" ht="45" x14ac:dyDescent="0.2">
      <c r="A8543" t="str">
        <f>VLOOKUP(B8543,StateFIPS!A$2:B$52,2)</f>
        <v>Indiana</v>
      </c>
      <c r="B8543">
        <f t="shared" si="136"/>
        <v>18</v>
      </c>
      <c r="C8543" s="31" t="s">
        <v>1621</v>
      </c>
      <c r="D8543" s="31" t="s">
        <v>93</v>
      </c>
      <c r="E8543" s="31" t="s">
        <v>3276</v>
      </c>
      <c r="F8543" s="31" t="s">
        <v>3277</v>
      </c>
      <c r="G8543" s="32">
        <v>62118</v>
      </c>
      <c r="H8543" s="31" t="s">
        <v>94</v>
      </c>
      <c r="I8543" s="32">
        <v>14483</v>
      </c>
      <c r="J8543" s="33">
        <v>4</v>
      </c>
      <c r="K8543" s="31" t="s">
        <v>94</v>
      </c>
      <c r="L8543" s="31" t="s">
        <v>95</v>
      </c>
    </row>
    <row r="8544" spans="1:12" ht="45" x14ac:dyDescent="0.2">
      <c r="A8544" t="str">
        <f>VLOOKUP(B8544,StateFIPS!A$2:B$52,2)</f>
        <v>Indiana</v>
      </c>
      <c r="B8544">
        <f t="shared" si="136"/>
        <v>18</v>
      </c>
      <c r="C8544" s="31" t="s">
        <v>1636</v>
      </c>
      <c r="D8544" s="31" t="s">
        <v>93</v>
      </c>
      <c r="E8544" s="31" t="s">
        <v>3276</v>
      </c>
      <c r="F8544" s="31" t="s">
        <v>3277</v>
      </c>
      <c r="G8544" s="32">
        <v>260481</v>
      </c>
      <c r="H8544" s="31" t="s">
        <v>94</v>
      </c>
      <c r="I8544" s="32">
        <v>60733</v>
      </c>
      <c r="J8544" s="33">
        <v>4</v>
      </c>
      <c r="K8544" s="31" t="s">
        <v>94</v>
      </c>
      <c r="L8544" s="31" t="s">
        <v>95</v>
      </c>
    </row>
    <row r="8545" spans="1:12" ht="45" x14ac:dyDescent="0.2">
      <c r="A8545" t="str">
        <f>VLOOKUP(B8545,StateFIPS!A$2:B$52,2)</f>
        <v>Indiana</v>
      </c>
      <c r="B8545">
        <f t="shared" si="136"/>
        <v>18</v>
      </c>
      <c r="C8545" s="31" t="s">
        <v>225</v>
      </c>
      <c r="D8545" s="31" t="s">
        <v>93</v>
      </c>
      <c r="E8545" s="31" t="s">
        <v>3276</v>
      </c>
      <c r="F8545" s="31" t="s">
        <v>3277</v>
      </c>
      <c r="G8545" s="32">
        <v>226087</v>
      </c>
      <c r="H8545" s="31" t="s">
        <v>94</v>
      </c>
      <c r="I8545" s="32">
        <v>52714</v>
      </c>
      <c r="J8545" s="33">
        <v>4</v>
      </c>
      <c r="K8545" s="31" t="s">
        <v>94</v>
      </c>
      <c r="L8545" s="31" t="s">
        <v>95</v>
      </c>
    </row>
    <row r="8546" spans="1:12" ht="45" x14ac:dyDescent="0.2">
      <c r="A8546" t="str">
        <f>VLOOKUP(B8546,StateFIPS!A$2:B$52,2)</f>
        <v>Kansas</v>
      </c>
      <c r="B8546">
        <f t="shared" si="136"/>
        <v>20</v>
      </c>
      <c r="C8546" s="31" t="s">
        <v>1852</v>
      </c>
      <c r="D8546" s="31" t="s">
        <v>93</v>
      </c>
      <c r="E8546" s="31" t="s">
        <v>3276</v>
      </c>
      <c r="F8546" s="31" t="s">
        <v>3277</v>
      </c>
      <c r="G8546" s="32">
        <v>20821</v>
      </c>
      <c r="H8546" s="31" t="s">
        <v>94</v>
      </c>
      <c r="I8546" s="32">
        <v>4580</v>
      </c>
      <c r="J8546" s="33">
        <v>5</v>
      </c>
      <c r="K8546" s="31" t="s">
        <v>94</v>
      </c>
      <c r="L8546" s="31" t="s">
        <v>95</v>
      </c>
    </row>
    <row r="8547" spans="1:12" ht="45" x14ac:dyDescent="0.2">
      <c r="A8547" t="str">
        <f>VLOOKUP(B8547,StateFIPS!A$2:B$52,2)</f>
        <v>Nebraska</v>
      </c>
      <c r="B8547">
        <f t="shared" si="136"/>
        <v>31</v>
      </c>
      <c r="C8547" s="31" t="s">
        <v>1276</v>
      </c>
      <c r="D8547" s="31" t="s">
        <v>93</v>
      </c>
      <c r="E8547" s="31" t="s">
        <v>3276</v>
      </c>
      <c r="F8547" s="31" t="s">
        <v>3277</v>
      </c>
      <c r="G8547" s="32">
        <v>37750</v>
      </c>
      <c r="H8547" s="31" t="s">
        <v>94</v>
      </c>
      <c r="I8547" s="32">
        <v>8914</v>
      </c>
      <c r="J8547" s="33">
        <v>4</v>
      </c>
      <c r="K8547" s="31" t="s">
        <v>94</v>
      </c>
      <c r="L8547" s="31" t="s">
        <v>95</v>
      </c>
    </row>
    <row r="8548" spans="1:12" ht="45" x14ac:dyDescent="0.2">
      <c r="A8548" t="str">
        <f>VLOOKUP(B8548,StateFIPS!A$2:B$52,2)</f>
        <v>Nebraska</v>
      </c>
      <c r="B8548">
        <f t="shared" si="136"/>
        <v>31</v>
      </c>
      <c r="C8548" s="31" t="s">
        <v>1277</v>
      </c>
      <c r="D8548" s="31" t="s">
        <v>93</v>
      </c>
      <c r="E8548" s="31" t="s">
        <v>3276</v>
      </c>
      <c r="F8548" s="31" t="s">
        <v>3277</v>
      </c>
      <c r="G8548" s="32">
        <v>75153</v>
      </c>
      <c r="H8548" s="31" t="s">
        <v>94</v>
      </c>
      <c r="I8548" s="32">
        <v>17746</v>
      </c>
      <c r="J8548" s="33">
        <v>4</v>
      </c>
      <c r="K8548" s="31" t="s">
        <v>94</v>
      </c>
      <c r="L8548" s="31" t="s">
        <v>95</v>
      </c>
    </row>
    <row r="8549" spans="1:12" ht="45" x14ac:dyDescent="0.2">
      <c r="A8549" t="str">
        <f>VLOOKUP(B8549,StateFIPS!A$2:B$52,2)</f>
        <v>Nebraska</v>
      </c>
      <c r="B8549">
        <f t="shared" si="136"/>
        <v>31</v>
      </c>
      <c r="C8549" s="31" t="s">
        <v>1154</v>
      </c>
      <c r="D8549" s="31" t="s">
        <v>93</v>
      </c>
      <c r="E8549" s="31" t="s">
        <v>3276</v>
      </c>
      <c r="F8549" s="31" t="s">
        <v>3277</v>
      </c>
      <c r="G8549" s="32">
        <v>91193</v>
      </c>
      <c r="H8549" s="31" t="s">
        <v>94</v>
      </c>
      <c r="I8549" s="32">
        <v>21533</v>
      </c>
      <c r="J8549" s="33">
        <v>4</v>
      </c>
      <c r="K8549" s="31" t="s">
        <v>94</v>
      </c>
      <c r="L8549" s="31" t="s">
        <v>95</v>
      </c>
    </row>
    <row r="8550" spans="1:12" ht="45" x14ac:dyDescent="0.2">
      <c r="A8550" t="str">
        <f>VLOOKUP(B8550,StateFIPS!A$2:B$52,2)</f>
        <v>Indiana</v>
      </c>
      <c r="B8550">
        <f t="shared" si="136"/>
        <v>18</v>
      </c>
      <c r="C8550" s="31" t="s">
        <v>2006</v>
      </c>
      <c r="D8550" s="31" t="s">
        <v>93</v>
      </c>
      <c r="E8550" s="31" t="s">
        <v>3276</v>
      </c>
      <c r="F8550" s="31" t="s">
        <v>3277</v>
      </c>
      <c r="G8550" s="32">
        <v>97066</v>
      </c>
      <c r="H8550" s="31" t="s">
        <v>94</v>
      </c>
      <c r="I8550" s="32">
        <v>22632</v>
      </c>
      <c r="J8550" s="33">
        <v>4</v>
      </c>
      <c r="K8550" s="31" t="s">
        <v>94</v>
      </c>
      <c r="L8550" s="31" t="s">
        <v>95</v>
      </c>
    </row>
    <row r="8551" spans="1:12" ht="45" x14ac:dyDescent="0.2">
      <c r="A8551" t="str">
        <f>VLOOKUP(B8551,StateFIPS!A$2:B$52,2)</f>
        <v>Kansas</v>
      </c>
      <c r="B8551">
        <f t="shared" si="136"/>
        <v>20</v>
      </c>
      <c r="C8551" s="31" t="s">
        <v>1876</v>
      </c>
      <c r="D8551" s="31" t="s">
        <v>93</v>
      </c>
      <c r="E8551" s="31" t="s">
        <v>3276</v>
      </c>
      <c r="F8551" s="31" t="s">
        <v>3277</v>
      </c>
      <c r="G8551" s="32">
        <v>22047</v>
      </c>
      <c r="H8551" s="31" t="s">
        <v>94</v>
      </c>
      <c r="I8551" s="32">
        <v>4850</v>
      </c>
      <c r="J8551" s="33">
        <v>5</v>
      </c>
      <c r="K8551" s="31" t="s">
        <v>94</v>
      </c>
      <c r="L8551" s="31" t="s">
        <v>95</v>
      </c>
    </row>
    <row r="8552" spans="1:12" ht="45" x14ac:dyDescent="0.2">
      <c r="A8552" t="str">
        <f>VLOOKUP(B8552,StateFIPS!A$2:B$52,2)</f>
        <v>Michigan</v>
      </c>
      <c r="B8552">
        <f t="shared" si="136"/>
        <v>26</v>
      </c>
      <c r="C8552" s="31" t="s">
        <v>1735</v>
      </c>
      <c r="D8552" s="31" t="s">
        <v>93</v>
      </c>
      <c r="E8552" s="31" t="s">
        <v>3276</v>
      </c>
      <c r="F8552" s="31" t="s">
        <v>3277</v>
      </c>
      <c r="G8552" s="32">
        <v>193226</v>
      </c>
      <c r="H8552" s="31" t="s">
        <v>94</v>
      </c>
      <c r="I8552" s="32">
        <v>45156</v>
      </c>
      <c r="J8552" s="33">
        <v>4</v>
      </c>
      <c r="K8552" s="31" t="s">
        <v>94</v>
      </c>
      <c r="L8552" s="31" t="s">
        <v>95</v>
      </c>
    </row>
    <row r="8553" spans="1:12" ht="45" x14ac:dyDescent="0.2">
      <c r="A8553" t="str">
        <f>VLOOKUP(B8553,StateFIPS!A$2:B$52,2)</f>
        <v>Indiana</v>
      </c>
      <c r="B8553">
        <f t="shared" si="136"/>
        <v>18</v>
      </c>
      <c r="C8553" s="31" t="s">
        <v>2247</v>
      </c>
      <c r="D8553" s="31" t="s">
        <v>93</v>
      </c>
      <c r="E8553" s="31" t="s">
        <v>3276</v>
      </c>
      <c r="F8553" s="31" t="s">
        <v>3277</v>
      </c>
      <c r="G8553" s="32">
        <v>376200</v>
      </c>
      <c r="H8553" s="31" t="s">
        <v>94</v>
      </c>
      <c r="I8553" s="32">
        <v>87714</v>
      </c>
      <c r="J8553" s="33">
        <v>4</v>
      </c>
      <c r="K8553" s="31" t="s">
        <v>94</v>
      </c>
      <c r="L8553" s="31" t="s">
        <v>95</v>
      </c>
    </row>
    <row r="8554" spans="1:12" ht="45" x14ac:dyDescent="0.2">
      <c r="A8554" t="str">
        <f>VLOOKUP(B8554,StateFIPS!A$2:B$52,2)</f>
        <v>Indiana</v>
      </c>
      <c r="B8554">
        <f t="shared" si="136"/>
        <v>18</v>
      </c>
      <c r="C8554" s="31" t="s">
        <v>2178</v>
      </c>
      <c r="D8554" s="31" t="s">
        <v>93</v>
      </c>
      <c r="E8554" s="31" t="s">
        <v>3276</v>
      </c>
      <c r="F8554" s="31" t="s">
        <v>3277</v>
      </c>
      <c r="G8554" s="32">
        <v>130041</v>
      </c>
      <c r="H8554" s="31" t="s">
        <v>94</v>
      </c>
      <c r="I8554" s="32">
        <v>30320</v>
      </c>
      <c r="J8554" s="33">
        <v>4</v>
      </c>
      <c r="K8554" s="31" t="s">
        <v>94</v>
      </c>
      <c r="L8554" s="31" t="s">
        <v>95</v>
      </c>
    </row>
    <row r="8555" spans="1:12" ht="45" x14ac:dyDescent="0.2">
      <c r="A8555" t="str">
        <f>VLOOKUP(B8555,StateFIPS!A$2:B$52,2)</f>
        <v>Nebraska</v>
      </c>
      <c r="B8555">
        <f t="shared" si="136"/>
        <v>31</v>
      </c>
      <c r="C8555" s="31" t="s">
        <v>1267</v>
      </c>
      <c r="D8555" s="31" t="s">
        <v>93</v>
      </c>
      <c r="E8555" s="31" t="s">
        <v>3276</v>
      </c>
      <c r="F8555" s="31" t="s">
        <v>3277</v>
      </c>
      <c r="G8555" s="32">
        <v>19974</v>
      </c>
      <c r="H8555" s="31" t="s">
        <v>94</v>
      </c>
      <c r="I8555" s="32">
        <v>4717</v>
      </c>
      <c r="J8555" s="33">
        <v>4</v>
      </c>
      <c r="K8555" s="31" t="s">
        <v>94</v>
      </c>
      <c r="L8555" s="31" t="s">
        <v>95</v>
      </c>
    </row>
    <row r="8556" spans="1:12" ht="45" x14ac:dyDescent="0.2">
      <c r="A8556" t="str">
        <f>VLOOKUP(B8556,StateFIPS!A$2:B$52,2)</f>
        <v>Kansas</v>
      </c>
      <c r="B8556">
        <f t="shared" si="136"/>
        <v>20</v>
      </c>
      <c r="C8556" s="31" t="s">
        <v>1867</v>
      </c>
      <c r="D8556" s="31" t="s">
        <v>93</v>
      </c>
      <c r="E8556" s="31" t="s">
        <v>3276</v>
      </c>
      <c r="F8556" s="31" t="s">
        <v>3277</v>
      </c>
      <c r="G8556" s="32">
        <v>10685</v>
      </c>
      <c r="H8556" s="31" t="s">
        <v>94</v>
      </c>
      <c r="I8556" s="32">
        <v>2350</v>
      </c>
      <c r="J8556" s="33">
        <v>5</v>
      </c>
      <c r="K8556" s="31" t="s">
        <v>94</v>
      </c>
      <c r="L8556" s="31" t="s">
        <v>95</v>
      </c>
    </row>
    <row r="8557" spans="1:12" ht="45" x14ac:dyDescent="0.2">
      <c r="A8557" t="str">
        <f>VLOOKUP(B8557,StateFIPS!A$2:B$52,2)</f>
        <v>Kansas</v>
      </c>
      <c r="B8557">
        <f t="shared" si="136"/>
        <v>20</v>
      </c>
      <c r="C8557" s="31" t="s">
        <v>1552</v>
      </c>
      <c r="D8557" s="31" t="s">
        <v>93</v>
      </c>
      <c r="E8557" s="31" t="s">
        <v>3276</v>
      </c>
      <c r="F8557" s="31" t="s">
        <v>3277</v>
      </c>
      <c r="G8557" s="32">
        <v>156901</v>
      </c>
      <c r="H8557" s="31" t="s">
        <v>94</v>
      </c>
      <c r="I8557" s="32">
        <v>34515</v>
      </c>
      <c r="J8557" s="33">
        <v>5</v>
      </c>
      <c r="K8557" s="31" t="s">
        <v>94</v>
      </c>
      <c r="L8557" s="31" t="s">
        <v>95</v>
      </c>
    </row>
    <row r="8558" spans="1:12" ht="45" x14ac:dyDescent="0.2">
      <c r="A8558" t="str">
        <f>VLOOKUP(B8558,StateFIPS!A$2:B$52,2)</f>
        <v>Nebraska</v>
      </c>
      <c r="B8558">
        <f t="shared" si="136"/>
        <v>31</v>
      </c>
      <c r="C8558" s="31" t="s">
        <v>1254</v>
      </c>
      <c r="D8558" s="31" t="s">
        <v>93</v>
      </c>
      <c r="E8558" s="31" t="s">
        <v>3276</v>
      </c>
      <c r="F8558" s="31" t="s">
        <v>3277</v>
      </c>
      <c r="G8558" s="32">
        <v>105121</v>
      </c>
      <c r="H8558" s="31" t="s">
        <v>94</v>
      </c>
      <c r="I8558" s="32">
        <v>24822</v>
      </c>
      <c r="J8558" s="33">
        <v>4</v>
      </c>
      <c r="K8558" s="31" t="s">
        <v>94</v>
      </c>
      <c r="L8558" s="31" t="s">
        <v>95</v>
      </c>
    </row>
    <row r="8559" spans="1:12" ht="45" x14ac:dyDescent="0.2">
      <c r="A8559" t="str">
        <f>VLOOKUP(B8559,StateFIPS!A$2:B$52,2)</f>
        <v>Nebraska</v>
      </c>
      <c r="B8559">
        <f t="shared" si="136"/>
        <v>31</v>
      </c>
      <c r="C8559" s="31" t="s">
        <v>2203</v>
      </c>
      <c r="D8559" s="31" t="s">
        <v>93</v>
      </c>
      <c r="E8559" s="31" t="s">
        <v>3276</v>
      </c>
      <c r="F8559" s="31" t="s">
        <v>3277</v>
      </c>
      <c r="G8559" s="32">
        <v>42138</v>
      </c>
      <c r="H8559" s="31" t="s">
        <v>94</v>
      </c>
      <c r="I8559" s="32">
        <v>9950</v>
      </c>
      <c r="J8559" s="33">
        <v>4</v>
      </c>
      <c r="K8559" s="31" t="s">
        <v>94</v>
      </c>
      <c r="L8559" s="31" t="s">
        <v>95</v>
      </c>
    </row>
    <row r="8560" spans="1:12" ht="45" x14ac:dyDescent="0.2">
      <c r="A8560" t="str">
        <f>VLOOKUP(B8560,StateFIPS!A$2:B$52,2)</f>
        <v>Kansas</v>
      </c>
      <c r="B8560">
        <f t="shared" si="136"/>
        <v>20</v>
      </c>
      <c r="C8560" s="31" t="s">
        <v>258</v>
      </c>
      <c r="D8560" s="31" t="s">
        <v>93</v>
      </c>
      <c r="E8560" s="31" t="s">
        <v>3276</v>
      </c>
      <c r="F8560" s="31" t="s">
        <v>3277</v>
      </c>
      <c r="G8560" s="32">
        <v>39791</v>
      </c>
      <c r="H8560" s="31" t="s">
        <v>94</v>
      </c>
      <c r="I8560" s="32">
        <v>8753</v>
      </c>
      <c r="J8560" s="33">
        <v>5</v>
      </c>
      <c r="K8560" s="31" t="s">
        <v>94</v>
      </c>
      <c r="L8560" s="31" t="s">
        <v>95</v>
      </c>
    </row>
    <row r="8561" spans="1:12" ht="45" x14ac:dyDescent="0.2">
      <c r="A8561" t="str">
        <f>VLOOKUP(B8561,StateFIPS!A$2:B$52,2)</f>
        <v>Kentucky</v>
      </c>
      <c r="B8561">
        <f t="shared" si="136"/>
        <v>21</v>
      </c>
      <c r="C8561" s="31" t="s">
        <v>1842</v>
      </c>
      <c r="D8561" s="31" t="s">
        <v>93</v>
      </c>
      <c r="E8561" s="31" t="s">
        <v>3276</v>
      </c>
      <c r="F8561" s="31" t="s">
        <v>3277</v>
      </c>
      <c r="G8561" s="32">
        <v>17382</v>
      </c>
      <c r="H8561" s="31" t="s">
        <v>94</v>
      </c>
      <c r="I8561" s="32">
        <v>3925</v>
      </c>
      <c r="J8561" s="33">
        <v>4</v>
      </c>
      <c r="K8561" s="31" t="s">
        <v>94</v>
      </c>
      <c r="L8561" s="31" t="s">
        <v>95</v>
      </c>
    </row>
    <row r="8562" spans="1:12" ht="45" x14ac:dyDescent="0.2">
      <c r="A8562" t="str">
        <f>VLOOKUP(B8562,StateFIPS!A$2:B$52,2)</f>
        <v>Nebraska</v>
      </c>
      <c r="B8562">
        <f t="shared" si="136"/>
        <v>31</v>
      </c>
      <c r="C8562" s="31" t="s">
        <v>1171</v>
      </c>
      <c r="D8562" s="31" t="s">
        <v>93</v>
      </c>
      <c r="E8562" s="31" t="s">
        <v>3276</v>
      </c>
      <c r="F8562" s="31" t="s">
        <v>3277</v>
      </c>
      <c r="G8562" s="32">
        <v>125829</v>
      </c>
      <c r="H8562" s="31" t="s">
        <v>94</v>
      </c>
      <c r="I8562" s="32">
        <v>29712</v>
      </c>
      <c r="J8562" s="33">
        <v>4</v>
      </c>
      <c r="K8562" s="31" t="s">
        <v>94</v>
      </c>
      <c r="L8562" s="31" t="s">
        <v>95</v>
      </c>
    </row>
    <row r="8563" spans="1:12" ht="45" x14ac:dyDescent="0.2">
      <c r="A8563" t="str">
        <f>VLOOKUP(B8563,StateFIPS!A$2:B$52,2)</f>
        <v>Kansas</v>
      </c>
      <c r="B8563">
        <f t="shared" si="136"/>
        <v>20</v>
      </c>
      <c r="C8563" s="31" t="s">
        <v>1536</v>
      </c>
      <c r="D8563" s="31" t="s">
        <v>93</v>
      </c>
      <c r="E8563" s="31" t="s">
        <v>3276</v>
      </c>
      <c r="F8563" s="31" t="s">
        <v>3277</v>
      </c>
      <c r="G8563" s="32">
        <v>13015</v>
      </c>
      <c r="H8563" s="31" t="s">
        <v>94</v>
      </c>
      <c r="I8563" s="32">
        <v>2863</v>
      </c>
      <c r="J8563" s="33">
        <v>5</v>
      </c>
      <c r="K8563" s="31" t="s">
        <v>94</v>
      </c>
      <c r="L8563" s="31" t="s">
        <v>95</v>
      </c>
    </row>
    <row r="8564" spans="1:12" ht="45" x14ac:dyDescent="0.2">
      <c r="A8564" t="str">
        <f>VLOOKUP(B8564,StateFIPS!A$2:B$52,2)</f>
        <v>Massachusetts</v>
      </c>
      <c r="B8564">
        <f t="shared" si="136"/>
        <v>25</v>
      </c>
      <c r="C8564" s="31" t="s">
        <v>1759</v>
      </c>
      <c r="D8564" s="31" t="s">
        <v>93</v>
      </c>
      <c r="E8564" s="31" t="s">
        <v>3276</v>
      </c>
      <c r="F8564" s="31" t="s">
        <v>3277</v>
      </c>
      <c r="G8564" s="32">
        <v>16004</v>
      </c>
      <c r="H8564" s="31" t="s">
        <v>94</v>
      </c>
      <c r="I8564" s="32">
        <v>3457</v>
      </c>
      <c r="J8564" s="33">
        <v>5</v>
      </c>
      <c r="K8564" s="31" t="s">
        <v>94</v>
      </c>
      <c r="L8564" s="31" t="s">
        <v>95</v>
      </c>
    </row>
    <row r="8565" spans="1:12" ht="45" x14ac:dyDescent="0.2">
      <c r="A8565" t="str">
        <f>VLOOKUP(B8565,StateFIPS!A$2:B$52,2)</f>
        <v>Kansas</v>
      </c>
      <c r="B8565">
        <f t="shared" si="136"/>
        <v>20</v>
      </c>
      <c r="C8565" s="31" t="s">
        <v>1869</v>
      </c>
      <c r="D8565" s="31" t="s">
        <v>93</v>
      </c>
      <c r="E8565" s="31" t="s">
        <v>3276</v>
      </c>
      <c r="F8565" s="31" t="s">
        <v>3277</v>
      </c>
      <c r="G8565" s="32">
        <v>32934</v>
      </c>
      <c r="H8565" s="31" t="s">
        <v>94</v>
      </c>
      <c r="I8565" s="32">
        <v>7245</v>
      </c>
      <c r="J8565" s="33">
        <v>5</v>
      </c>
      <c r="K8565" s="31" t="s">
        <v>94</v>
      </c>
      <c r="L8565" s="31" t="s">
        <v>95</v>
      </c>
    </row>
    <row r="8566" spans="1:12" ht="45" x14ac:dyDescent="0.2">
      <c r="A8566" t="str">
        <f>VLOOKUP(B8566,StateFIPS!A$2:B$52,2)</f>
        <v>Nebraska</v>
      </c>
      <c r="B8566">
        <f t="shared" si="136"/>
        <v>31</v>
      </c>
      <c r="C8566" s="31" t="s">
        <v>2272</v>
      </c>
      <c r="D8566" s="31" t="s">
        <v>93</v>
      </c>
      <c r="E8566" s="31" t="s">
        <v>3276</v>
      </c>
      <c r="F8566" s="31" t="s">
        <v>3277</v>
      </c>
      <c r="G8566" s="32">
        <v>68574</v>
      </c>
      <c r="H8566" s="31" t="s">
        <v>94</v>
      </c>
      <c r="I8566" s="32">
        <v>16193</v>
      </c>
      <c r="J8566" s="33">
        <v>4</v>
      </c>
      <c r="K8566" s="31" t="s">
        <v>94</v>
      </c>
      <c r="L8566" s="31" t="s">
        <v>95</v>
      </c>
    </row>
    <row r="8567" spans="1:12" ht="45" x14ac:dyDescent="0.2">
      <c r="A8567" t="str">
        <f>VLOOKUP(B8567,StateFIPS!A$2:B$52,2)</f>
        <v>New York</v>
      </c>
      <c r="B8567">
        <f t="shared" si="136"/>
        <v>36</v>
      </c>
      <c r="C8567" s="31" t="s">
        <v>2137</v>
      </c>
      <c r="D8567" s="31" t="s">
        <v>93</v>
      </c>
      <c r="E8567" s="31" t="s">
        <v>3276</v>
      </c>
      <c r="F8567" s="31" t="s">
        <v>3277</v>
      </c>
      <c r="G8567" s="32">
        <v>38014</v>
      </c>
      <c r="H8567" s="31" t="s">
        <v>94</v>
      </c>
      <c r="I8567" s="32">
        <v>8675</v>
      </c>
      <c r="J8567" s="33">
        <v>4</v>
      </c>
      <c r="K8567" s="31" t="s">
        <v>94</v>
      </c>
      <c r="L8567" s="31" t="s">
        <v>95</v>
      </c>
    </row>
    <row r="8568" spans="1:12" ht="45" x14ac:dyDescent="0.2">
      <c r="A8568" t="str">
        <f>VLOOKUP(B8568,StateFIPS!A$2:B$52,2)</f>
        <v>Nebraska</v>
      </c>
      <c r="B8568">
        <f t="shared" si="136"/>
        <v>31</v>
      </c>
      <c r="C8568" s="31" t="s">
        <v>2200</v>
      </c>
      <c r="D8568" s="31" t="s">
        <v>93</v>
      </c>
      <c r="E8568" s="31" t="s">
        <v>3276</v>
      </c>
      <c r="F8568" s="31" t="s">
        <v>3277</v>
      </c>
      <c r="G8568" s="32">
        <v>63169</v>
      </c>
      <c r="H8568" s="31" t="s">
        <v>94</v>
      </c>
      <c r="I8568" s="32">
        <v>14916</v>
      </c>
      <c r="J8568" s="33">
        <v>4</v>
      </c>
      <c r="K8568" s="31" t="s">
        <v>94</v>
      </c>
      <c r="L8568" s="31" t="s">
        <v>95</v>
      </c>
    </row>
    <row r="8569" spans="1:12" ht="45" x14ac:dyDescent="0.2">
      <c r="A8569" t="str">
        <f>VLOOKUP(B8569,StateFIPS!A$2:B$52,2)</f>
        <v>Indiana</v>
      </c>
      <c r="B8569">
        <f t="shared" si="136"/>
        <v>18</v>
      </c>
      <c r="C8569" s="31" t="s">
        <v>2175</v>
      </c>
      <c r="D8569" s="31" t="s">
        <v>93</v>
      </c>
      <c r="E8569" s="31" t="s">
        <v>3276</v>
      </c>
      <c r="F8569" s="31" t="s">
        <v>3277</v>
      </c>
      <c r="G8569" s="32">
        <v>60675</v>
      </c>
      <c r="H8569" s="31" t="s">
        <v>94</v>
      </c>
      <c r="I8569" s="32">
        <v>14147</v>
      </c>
      <c r="J8569" s="33">
        <v>4</v>
      </c>
      <c r="K8569" s="31" t="s">
        <v>94</v>
      </c>
      <c r="L8569" s="31" t="s">
        <v>95</v>
      </c>
    </row>
    <row r="8570" spans="1:12" ht="45" x14ac:dyDescent="0.2">
      <c r="A8570" t="str">
        <f>VLOOKUP(B8570,StateFIPS!A$2:B$52,2)</f>
        <v>New York</v>
      </c>
      <c r="B8570">
        <f t="shared" si="136"/>
        <v>36</v>
      </c>
      <c r="C8570" s="31" t="s">
        <v>1968</v>
      </c>
      <c r="D8570" s="31" t="s">
        <v>93</v>
      </c>
      <c r="E8570" s="31" t="s">
        <v>3276</v>
      </c>
      <c r="F8570" s="31" t="s">
        <v>3277</v>
      </c>
      <c r="G8570" s="32">
        <v>8923</v>
      </c>
      <c r="H8570" s="31" t="s">
        <v>94</v>
      </c>
      <c r="I8570" s="32">
        <v>2036</v>
      </c>
      <c r="J8570" s="33">
        <v>4</v>
      </c>
      <c r="K8570" s="31" t="s">
        <v>94</v>
      </c>
      <c r="L8570" s="31" t="s">
        <v>95</v>
      </c>
    </row>
    <row r="8571" spans="1:12" ht="45" x14ac:dyDescent="0.2">
      <c r="A8571" t="str">
        <f>VLOOKUP(B8571,StateFIPS!A$2:B$52,2)</f>
        <v>Nebraska</v>
      </c>
      <c r="B8571">
        <f t="shared" si="136"/>
        <v>31</v>
      </c>
      <c r="C8571" s="31" t="s">
        <v>1255</v>
      </c>
      <c r="D8571" s="31" t="s">
        <v>93</v>
      </c>
      <c r="E8571" s="31" t="s">
        <v>3276</v>
      </c>
      <c r="F8571" s="31" t="s">
        <v>3277</v>
      </c>
      <c r="G8571" s="32">
        <v>83988</v>
      </c>
      <c r="H8571" s="31" t="s">
        <v>94</v>
      </c>
      <c r="I8571" s="32">
        <v>19832</v>
      </c>
      <c r="J8571" s="33">
        <v>4</v>
      </c>
      <c r="K8571" s="31" t="s">
        <v>94</v>
      </c>
      <c r="L8571" s="31" t="s">
        <v>95</v>
      </c>
    </row>
    <row r="8572" spans="1:12" ht="45" x14ac:dyDescent="0.2">
      <c r="A8572" t="str">
        <f>VLOOKUP(B8572,StateFIPS!A$2:B$52,2)</f>
        <v>Indiana</v>
      </c>
      <c r="B8572">
        <f t="shared" si="136"/>
        <v>18</v>
      </c>
      <c r="C8572" s="31" t="s">
        <v>227</v>
      </c>
      <c r="D8572" s="31" t="s">
        <v>93</v>
      </c>
      <c r="E8572" s="31" t="s">
        <v>3276</v>
      </c>
      <c r="F8572" s="31" t="s">
        <v>3277</v>
      </c>
      <c r="G8572" s="32">
        <v>54843</v>
      </c>
      <c r="H8572" s="31" t="s">
        <v>94</v>
      </c>
      <c r="I8572" s="32">
        <v>12787</v>
      </c>
      <c r="J8572" s="33">
        <v>4</v>
      </c>
      <c r="K8572" s="31" t="s">
        <v>94</v>
      </c>
      <c r="L8572" s="31" t="s">
        <v>95</v>
      </c>
    </row>
    <row r="8573" spans="1:12" ht="45" x14ac:dyDescent="0.2">
      <c r="A8573" t="str">
        <f>VLOOKUP(B8573,StateFIPS!A$2:B$52,2)</f>
        <v>Kansas</v>
      </c>
      <c r="B8573">
        <f t="shared" si="136"/>
        <v>20</v>
      </c>
      <c r="C8573" s="31" t="s">
        <v>259</v>
      </c>
      <c r="D8573" s="31" t="s">
        <v>93</v>
      </c>
      <c r="E8573" s="31" t="s">
        <v>3276</v>
      </c>
      <c r="F8573" s="31" t="s">
        <v>3277</v>
      </c>
      <c r="G8573" s="32">
        <v>32934</v>
      </c>
      <c r="H8573" s="31" t="s">
        <v>94</v>
      </c>
      <c r="I8573" s="32">
        <v>7245</v>
      </c>
      <c r="J8573" s="33">
        <v>5</v>
      </c>
      <c r="K8573" s="31" t="s">
        <v>94</v>
      </c>
      <c r="L8573" s="31" t="s">
        <v>95</v>
      </c>
    </row>
    <row r="8574" spans="1:12" ht="45" x14ac:dyDescent="0.2">
      <c r="A8574" t="str">
        <f>VLOOKUP(B8574,StateFIPS!A$2:B$52,2)</f>
        <v>Kansas</v>
      </c>
      <c r="B8574">
        <f t="shared" si="136"/>
        <v>20</v>
      </c>
      <c r="C8574" s="31" t="s">
        <v>1553</v>
      </c>
      <c r="D8574" s="31" t="s">
        <v>93</v>
      </c>
      <c r="E8574" s="31" t="s">
        <v>3276</v>
      </c>
      <c r="F8574" s="31" t="s">
        <v>3277</v>
      </c>
      <c r="G8574" s="32">
        <v>11829</v>
      </c>
      <c r="H8574" s="31" t="s">
        <v>94</v>
      </c>
      <c r="I8574" s="32">
        <v>2602</v>
      </c>
      <c r="J8574" s="33">
        <v>5</v>
      </c>
      <c r="K8574" s="31" t="s">
        <v>94</v>
      </c>
      <c r="L8574" s="31" t="s">
        <v>95</v>
      </c>
    </row>
    <row r="8575" spans="1:12" ht="45" x14ac:dyDescent="0.2">
      <c r="A8575" t="str">
        <f>VLOOKUP(B8575,StateFIPS!A$2:B$52,2)</f>
        <v>Kansas</v>
      </c>
      <c r="B8575">
        <f t="shared" si="136"/>
        <v>20</v>
      </c>
      <c r="C8575" s="31" t="s">
        <v>1557</v>
      </c>
      <c r="D8575" s="31" t="s">
        <v>93</v>
      </c>
      <c r="E8575" s="31" t="s">
        <v>3276</v>
      </c>
      <c r="F8575" s="31" t="s">
        <v>3277</v>
      </c>
      <c r="G8575" s="32">
        <v>44320</v>
      </c>
      <c r="H8575" s="31" t="s">
        <v>94</v>
      </c>
      <c r="I8575" s="32">
        <v>9750</v>
      </c>
      <c r="J8575" s="33">
        <v>5</v>
      </c>
      <c r="K8575" s="31" t="s">
        <v>94</v>
      </c>
      <c r="L8575" s="31" t="s">
        <v>95</v>
      </c>
    </row>
    <row r="8576" spans="1:12" ht="45" x14ac:dyDescent="0.2">
      <c r="A8576" t="str">
        <f>VLOOKUP(B8576,StateFIPS!A$2:B$52,2)</f>
        <v>Nebraska</v>
      </c>
      <c r="B8576">
        <f t="shared" si="136"/>
        <v>31</v>
      </c>
      <c r="C8576" s="31" t="s">
        <v>1274</v>
      </c>
      <c r="D8576" s="31" t="s">
        <v>93</v>
      </c>
      <c r="E8576" s="31" t="s">
        <v>3276</v>
      </c>
      <c r="F8576" s="31" t="s">
        <v>3277</v>
      </c>
      <c r="G8576" s="32">
        <v>23230</v>
      </c>
      <c r="H8576" s="31" t="s">
        <v>94</v>
      </c>
      <c r="I8576" s="32">
        <v>5485</v>
      </c>
      <c r="J8576" s="33">
        <v>4</v>
      </c>
      <c r="K8576" s="31" t="s">
        <v>94</v>
      </c>
      <c r="L8576" s="31" t="s">
        <v>95</v>
      </c>
    </row>
    <row r="8577" spans="1:12" ht="45" x14ac:dyDescent="0.2">
      <c r="A8577" t="str">
        <f>VLOOKUP(B8577,StateFIPS!A$2:B$52,2)</f>
        <v>Nebraska</v>
      </c>
      <c r="B8577">
        <f t="shared" si="136"/>
        <v>31</v>
      </c>
      <c r="C8577" s="31" t="s">
        <v>1266</v>
      </c>
      <c r="D8577" s="31" t="s">
        <v>93</v>
      </c>
      <c r="E8577" s="31" t="s">
        <v>3276</v>
      </c>
      <c r="F8577" s="31" t="s">
        <v>3277</v>
      </c>
      <c r="G8577" s="32">
        <v>108080</v>
      </c>
      <c r="H8577" s="31" t="s">
        <v>94</v>
      </c>
      <c r="I8577" s="32">
        <v>25521</v>
      </c>
      <c r="J8577" s="33">
        <v>4</v>
      </c>
      <c r="K8577" s="31" t="s">
        <v>94</v>
      </c>
      <c r="L8577" s="31" t="s">
        <v>95</v>
      </c>
    </row>
    <row r="8578" spans="1:12" ht="45" x14ac:dyDescent="0.2">
      <c r="A8578" t="str">
        <f>VLOOKUP(B8578,StateFIPS!A$2:B$52,2)</f>
        <v>Michigan</v>
      </c>
      <c r="B8578">
        <f t="shared" si="136"/>
        <v>26</v>
      </c>
      <c r="C8578" s="31" t="s">
        <v>1722</v>
      </c>
      <c r="D8578" s="31" t="s">
        <v>93</v>
      </c>
      <c r="E8578" s="31" t="s">
        <v>3276</v>
      </c>
      <c r="F8578" s="31" t="s">
        <v>3277</v>
      </c>
      <c r="G8578" s="32">
        <v>507146</v>
      </c>
      <c r="H8578" s="31" t="s">
        <v>94</v>
      </c>
      <c r="I8578" s="32">
        <v>118517</v>
      </c>
      <c r="J8578" s="33">
        <v>4</v>
      </c>
      <c r="K8578" s="31" t="s">
        <v>94</v>
      </c>
      <c r="L8578" s="31" t="s">
        <v>95</v>
      </c>
    </row>
    <row r="8579" spans="1:12" ht="45" x14ac:dyDescent="0.2">
      <c r="A8579" t="str">
        <f>VLOOKUP(B8579,StateFIPS!A$2:B$52,2)</f>
        <v>Nebraska</v>
      </c>
      <c r="B8579">
        <f t="shared" ref="B8579:B8642" si="137">VALUE(LEFT(C8579,2))</f>
        <v>31</v>
      </c>
      <c r="C8579" s="31" t="s">
        <v>1263</v>
      </c>
      <c r="D8579" s="31" t="s">
        <v>93</v>
      </c>
      <c r="E8579" s="31" t="s">
        <v>3276</v>
      </c>
      <c r="F8579" s="31" t="s">
        <v>3277</v>
      </c>
      <c r="G8579" s="32">
        <v>8631</v>
      </c>
      <c r="H8579" s="31" t="s">
        <v>94</v>
      </c>
      <c r="I8579" s="32">
        <v>2038</v>
      </c>
      <c r="J8579" s="33">
        <v>4</v>
      </c>
      <c r="K8579" s="31" t="s">
        <v>94</v>
      </c>
      <c r="L8579" s="31" t="s">
        <v>95</v>
      </c>
    </row>
    <row r="8580" spans="1:12" ht="45" x14ac:dyDescent="0.2">
      <c r="A8580" t="str">
        <f>VLOOKUP(B8580,StateFIPS!A$2:B$52,2)</f>
        <v>Kentucky</v>
      </c>
      <c r="B8580">
        <f t="shared" si="137"/>
        <v>21</v>
      </c>
      <c r="C8580" s="31" t="s">
        <v>155</v>
      </c>
      <c r="D8580" s="31" t="s">
        <v>93</v>
      </c>
      <c r="E8580" s="31" t="s">
        <v>3276</v>
      </c>
      <c r="F8580" s="31" t="s">
        <v>3277</v>
      </c>
      <c r="G8580" s="32">
        <v>6019</v>
      </c>
      <c r="H8580" s="31" t="s">
        <v>94</v>
      </c>
      <c r="I8580" s="32">
        <v>1359</v>
      </c>
      <c r="J8580" s="33">
        <v>4</v>
      </c>
      <c r="K8580" s="31" t="s">
        <v>94</v>
      </c>
      <c r="L8580" s="31" t="s">
        <v>95</v>
      </c>
    </row>
    <row r="8581" spans="1:12" ht="45" x14ac:dyDescent="0.2">
      <c r="A8581" t="str">
        <f>VLOOKUP(B8581,StateFIPS!A$2:B$52,2)</f>
        <v>Kansas</v>
      </c>
      <c r="B8581">
        <f t="shared" si="137"/>
        <v>20</v>
      </c>
      <c r="C8581" s="31" t="s">
        <v>3268</v>
      </c>
      <c r="D8581" s="31" t="s">
        <v>93</v>
      </c>
      <c r="E8581" s="31" t="s">
        <v>3276</v>
      </c>
      <c r="F8581" s="31" t="s">
        <v>3277</v>
      </c>
      <c r="G8581" s="32">
        <v>32934</v>
      </c>
      <c r="H8581" s="31" t="s">
        <v>94</v>
      </c>
      <c r="I8581" s="32">
        <v>7245</v>
      </c>
      <c r="J8581" s="33">
        <v>5</v>
      </c>
      <c r="K8581" s="31" t="s">
        <v>94</v>
      </c>
      <c r="L8581" s="31" t="s">
        <v>95</v>
      </c>
    </row>
    <row r="8582" spans="1:12" ht="45" x14ac:dyDescent="0.2">
      <c r="A8582" t="str">
        <f>VLOOKUP(B8582,StateFIPS!A$2:B$52,2)</f>
        <v>Kansas</v>
      </c>
      <c r="B8582">
        <f t="shared" si="137"/>
        <v>20</v>
      </c>
      <c r="C8582" s="31" t="s">
        <v>3264</v>
      </c>
      <c r="D8582" s="31" t="s">
        <v>93</v>
      </c>
      <c r="E8582" s="31" t="s">
        <v>3276</v>
      </c>
      <c r="F8582" s="31" t="s">
        <v>3277</v>
      </c>
      <c r="G8582" s="32">
        <v>32934</v>
      </c>
      <c r="H8582" s="31" t="s">
        <v>94</v>
      </c>
      <c r="I8582" s="32">
        <v>7245</v>
      </c>
      <c r="J8582" s="33">
        <v>5</v>
      </c>
      <c r="K8582" s="31" t="s">
        <v>94</v>
      </c>
      <c r="L8582" s="31" t="s">
        <v>95</v>
      </c>
    </row>
    <row r="8583" spans="1:12" ht="45" x14ac:dyDescent="0.2">
      <c r="A8583" t="str">
        <f>VLOOKUP(B8583,StateFIPS!A$2:B$52,2)</f>
        <v>Indiana</v>
      </c>
      <c r="B8583">
        <f t="shared" si="137"/>
        <v>18</v>
      </c>
      <c r="C8583" s="31" t="s">
        <v>2154</v>
      </c>
      <c r="D8583" s="31" t="s">
        <v>93</v>
      </c>
      <c r="E8583" s="31" t="s">
        <v>3276</v>
      </c>
      <c r="F8583" s="31" t="s">
        <v>3277</v>
      </c>
      <c r="G8583" s="32">
        <v>273711</v>
      </c>
      <c r="H8583" s="31" t="s">
        <v>94</v>
      </c>
      <c r="I8583" s="32">
        <v>63818</v>
      </c>
      <c r="J8583" s="33">
        <v>4</v>
      </c>
      <c r="K8583" s="31" t="s">
        <v>94</v>
      </c>
      <c r="L8583" s="31" t="s">
        <v>95</v>
      </c>
    </row>
    <row r="8584" spans="1:12" ht="45" x14ac:dyDescent="0.2">
      <c r="A8584" t="str">
        <f>VLOOKUP(B8584,StateFIPS!A$2:B$52,2)</f>
        <v>New York</v>
      </c>
      <c r="B8584">
        <f t="shared" si="137"/>
        <v>36</v>
      </c>
      <c r="C8584" s="31" t="s">
        <v>2036</v>
      </c>
      <c r="D8584" s="31" t="s">
        <v>93</v>
      </c>
      <c r="E8584" s="31" t="s">
        <v>3276</v>
      </c>
      <c r="F8584" s="31" t="s">
        <v>3277</v>
      </c>
      <c r="G8584" s="32">
        <v>34591</v>
      </c>
      <c r="H8584" s="31" t="s">
        <v>94</v>
      </c>
      <c r="I8584" s="32">
        <v>7894</v>
      </c>
      <c r="J8584" s="33">
        <v>4</v>
      </c>
      <c r="K8584" s="31" t="s">
        <v>94</v>
      </c>
      <c r="L8584" s="31" t="s">
        <v>95</v>
      </c>
    </row>
    <row r="8585" spans="1:12" ht="45" x14ac:dyDescent="0.2">
      <c r="A8585" t="str">
        <f>VLOOKUP(B8585,StateFIPS!A$2:B$52,2)</f>
        <v>Kentucky</v>
      </c>
      <c r="B8585">
        <f t="shared" si="137"/>
        <v>21</v>
      </c>
      <c r="C8585" s="31" t="s">
        <v>115</v>
      </c>
      <c r="D8585" s="31" t="s">
        <v>93</v>
      </c>
      <c r="E8585" s="31" t="s">
        <v>3276</v>
      </c>
      <c r="F8585" s="31" t="s">
        <v>3277</v>
      </c>
      <c r="G8585" s="32">
        <v>6621</v>
      </c>
      <c r="H8585" s="31" t="s">
        <v>94</v>
      </c>
      <c r="I8585" s="32">
        <v>1495</v>
      </c>
      <c r="J8585" s="33">
        <v>4</v>
      </c>
      <c r="K8585" s="31" t="s">
        <v>94</v>
      </c>
      <c r="L8585" s="31" t="s">
        <v>95</v>
      </c>
    </row>
    <row r="8586" spans="1:12" ht="45" x14ac:dyDescent="0.2">
      <c r="A8586" t="str">
        <f>VLOOKUP(B8586,StateFIPS!A$2:B$52,2)</f>
        <v>Illinois</v>
      </c>
      <c r="B8586">
        <f t="shared" si="137"/>
        <v>17</v>
      </c>
      <c r="C8586" s="31" t="s">
        <v>690</v>
      </c>
      <c r="D8586" s="31" t="s">
        <v>93</v>
      </c>
      <c r="E8586" s="31" t="s">
        <v>3276</v>
      </c>
      <c r="F8586" s="31" t="s">
        <v>3277</v>
      </c>
      <c r="G8586" s="32">
        <v>241666</v>
      </c>
      <c r="H8586" s="31" t="s">
        <v>94</v>
      </c>
      <c r="I8586" s="32">
        <v>56461</v>
      </c>
      <c r="J8586" s="33">
        <v>4</v>
      </c>
      <c r="K8586" s="31" t="s">
        <v>94</v>
      </c>
      <c r="L8586" s="31" t="s">
        <v>95</v>
      </c>
    </row>
    <row r="8587" spans="1:12" ht="45" x14ac:dyDescent="0.2">
      <c r="A8587" t="str">
        <f>VLOOKUP(B8587,StateFIPS!A$2:B$52,2)</f>
        <v>Nebraska</v>
      </c>
      <c r="B8587">
        <f t="shared" si="137"/>
        <v>31</v>
      </c>
      <c r="C8587" s="31" t="s">
        <v>2196</v>
      </c>
      <c r="D8587" s="31" t="s">
        <v>93</v>
      </c>
      <c r="E8587" s="31" t="s">
        <v>3276</v>
      </c>
      <c r="F8587" s="31" t="s">
        <v>3277</v>
      </c>
      <c r="G8587" s="32">
        <v>305372</v>
      </c>
      <c r="H8587" s="31" t="s">
        <v>94</v>
      </c>
      <c r="I8587" s="32">
        <v>72108</v>
      </c>
      <c r="J8587" s="33">
        <v>4</v>
      </c>
      <c r="K8587" s="31" t="s">
        <v>94</v>
      </c>
      <c r="L8587" s="31" t="s">
        <v>95</v>
      </c>
    </row>
    <row r="8588" spans="1:12" ht="45" x14ac:dyDescent="0.2">
      <c r="A8588" t="str">
        <f>VLOOKUP(B8588,StateFIPS!A$2:B$52,2)</f>
        <v>Nebraska</v>
      </c>
      <c r="B8588">
        <f t="shared" si="137"/>
        <v>31</v>
      </c>
      <c r="C8588" s="31" t="s">
        <v>2173</v>
      </c>
      <c r="D8588" s="31" t="s">
        <v>93</v>
      </c>
      <c r="E8588" s="31" t="s">
        <v>3276</v>
      </c>
      <c r="F8588" s="31" t="s">
        <v>3277</v>
      </c>
      <c r="G8588" s="32">
        <v>140687</v>
      </c>
      <c r="H8588" s="31" t="s">
        <v>94</v>
      </c>
      <c r="I8588" s="32">
        <v>33221</v>
      </c>
      <c r="J8588" s="33">
        <v>4</v>
      </c>
      <c r="K8588" s="31" t="s">
        <v>94</v>
      </c>
      <c r="L8588" s="31" t="s">
        <v>95</v>
      </c>
    </row>
    <row r="8589" spans="1:12" ht="45" x14ac:dyDescent="0.2">
      <c r="A8589" t="str">
        <f>VLOOKUP(B8589,StateFIPS!A$2:B$52,2)</f>
        <v>Indiana</v>
      </c>
      <c r="B8589">
        <f t="shared" si="137"/>
        <v>18</v>
      </c>
      <c r="C8589" s="31" t="s">
        <v>1628</v>
      </c>
      <c r="D8589" s="31" t="s">
        <v>93</v>
      </c>
      <c r="E8589" s="31" t="s">
        <v>3276</v>
      </c>
      <c r="F8589" s="31" t="s">
        <v>3277</v>
      </c>
      <c r="G8589" s="32">
        <v>86978</v>
      </c>
      <c r="H8589" s="31" t="s">
        <v>94</v>
      </c>
      <c r="I8589" s="32">
        <v>20280</v>
      </c>
      <c r="J8589" s="33">
        <v>4</v>
      </c>
      <c r="K8589" s="31" t="s">
        <v>94</v>
      </c>
      <c r="L8589" s="31" t="s">
        <v>95</v>
      </c>
    </row>
    <row r="8590" spans="1:12" ht="45" x14ac:dyDescent="0.2">
      <c r="A8590" t="str">
        <f>VLOOKUP(B8590,StateFIPS!A$2:B$52,2)</f>
        <v>Nebraska</v>
      </c>
      <c r="B8590">
        <f t="shared" si="137"/>
        <v>31</v>
      </c>
      <c r="C8590" s="31" t="s">
        <v>1163</v>
      </c>
      <c r="D8590" s="31" t="s">
        <v>93</v>
      </c>
      <c r="E8590" s="31" t="s">
        <v>3276</v>
      </c>
      <c r="F8590" s="31" t="s">
        <v>3277</v>
      </c>
      <c r="G8590" s="32">
        <v>114763</v>
      </c>
      <c r="H8590" s="31" t="s">
        <v>94</v>
      </c>
      <c r="I8590" s="32">
        <v>27099</v>
      </c>
      <c r="J8590" s="33">
        <v>4</v>
      </c>
      <c r="K8590" s="31" t="s">
        <v>94</v>
      </c>
      <c r="L8590" s="31" t="s">
        <v>95</v>
      </c>
    </row>
    <row r="8591" spans="1:12" ht="45" x14ac:dyDescent="0.2">
      <c r="A8591" t="str">
        <f>VLOOKUP(B8591,StateFIPS!A$2:B$52,2)</f>
        <v>Indiana</v>
      </c>
      <c r="B8591">
        <f t="shared" si="137"/>
        <v>18</v>
      </c>
      <c r="C8591" s="31" t="s">
        <v>2255</v>
      </c>
      <c r="D8591" s="31" t="s">
        <v>93</v>
      </c>
      <c r="E8591" s="31" t="s">
        <v>3276</v>
      </c>
      <c r="F8591" s="31" t="s">
        <v>3277</v>
      </c>
      <c r="G8591" s="32">
        <v>85478</v>
      </c>
      <c r="H8591" s="31" t="s">
        <v>94</v>
      </c>
      <c r="I8591" s="32">
        <v>19930</v>
      </c>
      <c r="J8591" s="33">
        <v>4</v>
      </c>
      <c r="K8591" s="31" t="s">
        <v>94</v>
      </c>
      <c r="L8591" s="31" t="s">
        <v>95</v>
      </c>
    </row>
    <row r="8592" spans="1:12" ht="45" x14ac:dyDescent="0.2">
      <c r="A8592" t="str">
        <f>VLOOKUP(B8592,StateFIPS!A$2:B$52,2)</f>
        <v>Indiana</v>
      </c>
      <c r="B8592">
        <f t="shared" si="137"/>
        <v>18</v>
      </c>
      <c r="C8592" s="31" t="s">
        <v>1627</v>
      </c>
      <c r="D8592" s="31" t="s">
        <v>93</v>
      </c>
      <c r="E8592" s="31" t="s">
        <v>3276</v>
      </c>
      <c r="F8592" s="31" t="s">
        <v>3277</v>
      </c>
      <c r="G8592" s="32">
        <v>93868</v>
      </c>
      <c r="H8592" s="31" t="s">
        <v>94</v>
      </c>
      <c r="I8592" s="32">
        <v>21886</v>
      </c>
      <c r="J8592" s="33">
        <v>4</v>
      </c>
      <c r="K8592" s="31" t="s">
        <v>94</v>
      </c>
      <c r="L8592" s="31" t="s">
        <v>95</v>
      </c>
    </row>
    <row r="8593" spans="1:12" ht="45" x14ac:dyDescent="0.2">
      <c r="A8593" t="str">
        <f>VLOOKUP(B8593,StateFIPS!A$2:B$52,2)</f>
        <v>Kansas</v>
      </c>
      <c r="B8593">
        <f t="shared" si="137"/>
        <v>20</v>
      </c>
      <c r="C8593" s="31" t="s">
        <v>1537</v>
      </c>
      <c r="D8593" s="31" t="s">
        <v>93</v>
      </c>
      <c r="E8593" s="31" t="s">
        <v>3276</v>
      </c>
      <c r="F8593" s="31" t="s">
        <v>3277</v>
      </c>
      <c r="G8593" s="32">
        <v>20566</v>
      </c>
      <c r="H8593" s="31" t="s">
        <v>94</v>
      </c>
      <c r="I8593" s="32">
        <v>4524</v>
      </c>
      <c r="J8593" s="33">
        <v>5</v>
      </c>
      <c r="K8593" s="31" t="s">
        <v>94</v>
      </c>
      <c r="L8593" s="31" t="s">
        <v>95</v>
      </c>
    </row>
    <row r="8594" spans="1:12" ht="45" x14ac:dyDescent="0.2">
      <c r="A8594" t="str">
        <f>VLOOKUP(B8594,StateFIPS!A$2:B$52,2)</f>
        <v>Indiana</v>
      </c>
      <c r="B8594">
        <f t="shared" si="137"/>
        <v>18</v>
      </c>
      <c r="C8594" s="31" t="s">
        <v>698</v>
      </c>
      <c r="D8594" s="31" t="s">
        <v>93</v>
      </c>
      <c r="E8594" s="31" t="s">
        <v>3276</v>
      </c>
      <c r="F8594" s="31" t="s">
        <v>3277</v>
      </c>
      <c r="G8594" s="32">
        <v>57755</v>
      </c>
      <c r="H8594" s="31" t="s">
        <v>94</v>
      </c>
      <c r="I8594" s="32">
        <v>13466</v>
      </c>
      <c r="J8594" s="33">
        <v>4</v>
      </c>
      <c r="K8594" s="31" t="s">
        <v>94</v>
      </c>
      <c r="L8594" s="31" t="s">
        <v>95</v>
      </c>
    </row>
    <row r="8595" spans="1:12" ht="45" x14ac:dyDescent="0.2">
      <c r="A8595" t="str">
        <f>VLOOKUP(B8595,StateFIPS!A$2:B$52,2)</f>
        <v>New York</v>
      </c>
      <c r="B8595">
        <f t="shared" si="137"/>
        <v>36</v>
      </c>
      <c r="C8595" s="31" t="s">
        <v>2102</v>
      </c>
      <c r="D8595" s="31" t="s">
        <v>93</v>
      </c>
      <c r="E8595" s="31" t="s">
        <v>3276</v>
      </c>
      <c r="F8595" s="31" t="s">
        <v>3277</v>
      </c>
      <c r="G8595" s="32">
        <v>14663</v>
      </c>
      <c r="H8595" s="31" t="s">
        <v>94</v>
      </c>
      <c r="I8595" s="32">
        <v>3346</v>
      </c>
      <c r="J8595" s="33">
        <v>4</v>
      </c>
      <c r="K8595" s="31" t="s">
        <v>94</v>
      </c>
      <c r="L8595" s="31" t="s">
        <v>95</v>
      </c>
    </row>
    <row r="8596" spans="1:12" ht="45" x14ac:dyDescent="0.2">
      <c r="A8596" t="str">
        <f>VLOOKUP(B8596,StateFIPS!A$2:B$52,2)</f>
        <v>Indiana</v>
      </c>
      <c r="B8596">
        <f t="shared" si="137"/>
        <v>18</v>
      </c>
      <c r="C8596" s="31" t="s">
        <v>226</v>
      </c>
      <c r="D8596" s="31" t="s">
        <v>93</v>
      </c>
      <c r="E8596" s="31" t="s">
        <v>3276</v>
      </c>
      <c r="F8596" s="31" t="s">
        <v>3277</v>
      </c>
      <c r="G8596" s="32">
        <v>24979</v>
      </c>
      <c r="H8596" s="31" t="s">
        <v>94</v>
      </c>
      <c r="I8596" s="32">
        <v>5824</v>
      </c>
      <c r="J8596" s="33">
        <v>4</v>
      </c>
      <c r="K8596" s="31" t="s">
        <v>94</v>
      </c>
      <c r="L8596" s="31" t="s">
        <v>95</v>
      </c>
    </row>
    <row r="8597" spans="1:12" ht="45" x14ac:dyDescent="0.2">
      <c r="A8597" t="str">
        <f>VLOOKUP(B8597,StateFIPS!A$2:B$52,2)</f>
        <v>Indiana</v>
      </c>
      <c r="B8597">
        <f t="shared" si="137"/>
        <v>18</v>
      </c>
      <c r="C8597" s="31" t="s">
        <v>1629</v>
      </c>
      <c r="D8597" s="31" t="s">
        <v>93</v>
      </c>
      <c r="E8597" s="31" t="s">
        <v>3276</v>
      </c>
      <c r="F8597" s="31" t="s">
        <v>3277</v>
      </c>
      <c r="G8597" s="32">
        <v>106298</v>
      </c>
      <c r="H8597" s="31" t="s">
        <v>94</v>
      </c>
      <c r="I8597" s="32">
        <v>24784</v>
      </c>
      <c r="J8597" s="33">
        <v>4</v>
      </c>
      <c r="K8597" s="31" t="s">
        <v>94</v>
      </c>
      <c r="L8597" s="31" t="s">
        <v>95</v>
      </c>
    </row>
    <row r="8598" spans="1:12" ht="45" x14ac:dyDescent="0.2">
      <c r="A8598" t="str">
        <f>VLOOKUP(B8598,StateFIPS!A$2:B$52,2)</f>
        <v>Michigan</v>
      </c>
      <c r="B8598">
        <f t="shared" si="137"/>
        <v>26</v>
      </c>
      <c r="C8598" s="31" t="s">
        <v>1706</v>
      </c>
      <c r="D8598" s="31" t="s">
        <v>93</v>
      </c>
      <c r="E8598" s="31" t="s">
        <v>3276</v>
      </c>
      <c r="F8598" s="31" t="s">
        <v>3277</v>
      </c>
      <c r="G8598" s="32">
        <v>133104</v>
      </c>
      <c r="H8598" s="31" t="s">
        <v>94</v>
      </c>
      <c r="I8598" s="32">
        <v>31106</v>
      </c>
      <c r="J8598" s="33">
        <v>4</v>
      </c>
      <c r="K8598" s="31" t="s">
        <v>94</v>
      </c>
      <c r="L8598" s="31" t="s">
        <v>95</v>
      </c>
    </row>
    <row r="8599" spans="1:12" ht="45" x14ac:dyDescent="0.2">
      <c r="A8599" t="str">
        <f>VLOOKUP(B8599,StateFIPS!A$2:B$52,2)</f>
        <v>Nebraska</v>
      </c>
      <c r="B8599">
        <f t="shared" si="137"/>
        <v>31</v>
      </c>
      <c r="C8599" s="31" t="s">
        <v>2193</v>
      </c>
      <c r="D8599" s="31" t="s">
        <v>93</v>
      </c>
      <c r="E8599" s="31" t="s">
        <v>3276</v>
      </c>
      <c r="F8599" s="31" t="s">
        <v>3277</v>
      </c>
      <c r="G8599" s="32">
        <v>407241</v>
      </c>
      <c r="H8599" s="31" t="s">
        <v>94</v>
      </c>
      <c r="I8599" s="32">
        <v>96162</v>
      </c>
      <c r="J8599" s="33">
        <v>4</v>
      </c>
      <c r="K8599" s="31" t="s">
        <v>94</v>
      </c>
      <c r="L8599" s="31" t="s">
        <v>95</v>
      </c>
    </row>
    <row r="8600" spans="1:12" ht="45" x14ac:dyDescent="0.2">
      <c r="A8600" t="str">
        <f>VLOOKUP(B8600,StateFIPS!A$2:B$52,2)</f>
        <v>Nebraska</v>
      </c>
      <c r="B8600">
        <f t="shared" si="137"/>
        <v>31</v>
      </c>
      <c r="C8600" s="31" t="s">
        <v>1155</v>
      </c>
      <c r="D8600" s="31" t="s">
        <v>93</v>
      </c>
      <c r="E8600" s="31" t="s">
        <v>3276</v>
      </c>
      <c r="F8600" s="31" t="s">
        <v>3277</v>
      </c>
      <c r="G8600" s="32">
        <v>153121</v>
      </c>
      <c r="H8600" s="31" t="s">
        <v>94</v>
      </c>
      <c r="I8600" s="32">
        <v>36157</v>
      </c>
      <c r="J8600" s="33">
        <v>4</v>
      </c>
      <c r="K8600" s="31" t="s">
        <v>94</v>
      </c>
      <c r="L8600" s="31" t="s">
        <v>95</v>
      </c>
    </row>
    <row r="8601" spans="1:12" ht="45" x14ac:dyDescent="0.2">
      <c r="A8601" t="str">
        <f>VLOOKUP(B8601,StateFIPS!A$2:B$52,2)</f>
        <v>Nebraska</v>
      </c>
      <c r="B8601">
        <f t="shared" si="137"/>
        <v>31</v>
      </c>
      <c r="C8601" s="31" t="s">
        <v>1172</v>
      </c>
      <c r="D8601" s="31" t="s">
        <v>93</v>
      </c>
      <c r="E8601" s="31" t="s">
        <v>3276</v>
      </c>
      <c r="F8601" s="31" t="s">
        <v>3277</v>
      </c>
      <c r="G8601" s="32">
        <v>160067</v>
      </c>
      <c r="H8601" s="31" t="s">
        <v>94</v>
      </c>
      <c r="I8601" s="32">
        <v>37797</v>
      </c>
      <c r="J8601" s="33">
        <v>4</v>
      </c>
      <c r="K8601" s="31" t="s">
        <v>94</v>
      </c>
      <c r="L8601" s="31" t="s">
        <v>95</v>
      </c>
    </row>
    <row r="8602" spans="1:12" ht="45" x14ac:dyDescent="0.2">
      <c r="A8602" t="str">
        <f>VLOOKUP(B8602,StateFIPS!A$2:B$52,2)</f>
        <v>Nebraska</v>
      </c>
      <c r="B8602">
        <f t="shared" si="137"/>
        <v>31</v>
      </c>
      <c r="C8602" s="31" t="s">
        <v>2260</v>
      </c>
      <c r="D8602" s="31" t="s">
        <v>93</v>
      </c>
      <c r="E8602" s="31" t="s">
        <v>3276</v>
      </c>
      <c r="F8602" s="31" t="s">
        <v>3277</v>
      </c>
      <c r="G8602" s="32">
        <v>110197</v>
      </c>
      <c r="H8602" s="31" t="s">
        <v>94</v>
      </c>
      <c r="I8602" s="32">
        <v>26021</v>
      </c>
      <c r="J8602" s="33">
        <v>4</v>
      </c>
      <c r="K8602" s="31" t="s">
        <v>94</v>
      </c>
      <c r="L8602" s="31" t="s">
        <v>95</v>
      </c>
    </row>
    <row r="8603" spans="1:12" ht="45" x14ac:dyDescent="0.2">
      <c r="A8603" t="str">
        <f>VLOOKUP(B8603,StateFIPS!A$2:B$52,2)</f>
        <v>Kentucky</v>
      </c>
      <c r="B8603">
        <f t="shared" si="137"/>
        <v>21</v>
      </c>
      <c r="C8603" s="31" t="s">
        <v>1834</v>
      </c>
      <c r="D8603" s="31" t="s">
        <v>93</v>
      </c>
      <c r="E8603" s="31" t="s">
        <v>3276</v>
      </c>
      <c r="F8603" s="31" t="s">
        <v>3277</v>
      </c>
      <c r="G8603" s="32">
        <v>5616</v>
      </c>
      <c r="H8603" s="31" t="s">
        <v>94</v>
      </c>
      <c r="I8603" s="32">
        <v>1268</v>
      </c>
      <c r="J8603" s="33">
        <v>4</v>
      </c>
      <c r="K8603" s="31" t="s">
        <v>94</v>
      </c>
      <c r="L8603" s="31" t="s">
        <v>95</v>
      </c>
    </row>
    <row r="8604" spans="1:12" ht="45" x14ac:dyDescent="0.2">
      <c r="A8604" t="str">
        <f>VLOOKUP(B8604,StateFIPS!A$2:B$52,2)</f>
        <v>Massachusetts</v>
      </c>
      <c r="B8604">
        <f t="shared" si="137"/>
        <v>25</v>
      </c>
      <c r="C8604" s="31" t="s">
        <v>431</v>
      </c>
      <c r="D8604" s="31" t="s">
        <v>93</v>
      </c>
      <c r="E8604" s="31" t="s">
        <v>3276</v>
      </c>
      <c r="F8604" s="31" t="s">
        <v>3277</v>
      </c>
      <c r="G8604" s="32">
        <v>16157</v>
      </c>
      <c r="H8604" s="31" t="s">
        <v>94</v>
      </c>
      <c r="I8604" s="32">
        <v>3491</v>
      </c>
      <c r="J8604" s="33">
        <v>5</v>
      </c>
      <c r="K8604" s="31" t="s">
        <v>94</v>
      </c>
      <c r="L8604" s="31" t="s">
        <v>95</v>
      </c>
    </row>
    <row r="8605" spans="1:12" ht="45" x14ac:dyDescent="0.2">
      <c r="A8605" t="str">
        <f>VLOOKUP(B8605,StateFIPS!A$2:B$52,2)</f>
        <v>Indiana</v>
      </c>
      <c r="B8605">
        <f t="shared" si="137"/>
        <v>18</v>
      </c>
      <c r="C8605" s="31" t="s">
        <v>701</v>
      </c>
      <c r="D8605" s="31" t="s">
        <v>93</v>
      </c>
      <c r="E8605" s="31" t="s">
        <v>3276</v>
      </c>
      <c r="F8605" s="31" t="s">
        <v>3277</v>
      </c>
      <c r="G8605" s="32">
        <v>233218</v>
      </c>
      <c r="H8605" s="31" t="s">
        <v>94</v>
      </c>
      <c r="I8605" s="32">
        <v>54377</v>
      </c>
      <c r="J8605" s="33">
        <v>4</v>
      </c>
      <c r="K8605" s="31" t="s">
        <v>94</v>
      </c>
      <c r="L8605" s="31" t="s">
        <v>95</v>
      </c>
    </row>
    <row r="8606" spans="1:12" ht="45" x14ac:dyDescent="0.2">
      <c r="A8606" t="str">
        <f>VLOOKUP(B8606,StateFIPS!A$2:B$52,2)</f>
        <v>Kentucky</v>
      </c>
      <c r="B8606">
        <f t="shared" si="137"/>
        <v>21</v>
      </c>
      <c r="C8606" s="31" t="s">
        <v>3207</v>
      </c>
      <c r="D8606" s="31" t="s">
        <v>93</v>
      </c>
      <c r="E8606" s="31" t="s">
        <v>3276</v>
      </c>
      <c r="F8606" s="31" t="s">
        <v>3277</v>
      </c>
      <c r="G8606" s="32">
        <v>14418</v>
      </c>
      <c r="H8606" s="31" t="s">
        <v>94</v>
      </c>
      <c r="I8606" s="32">
        <v>3255</v>
      </c>
      <c r="J8606" s="33">
        <v>4</v>
      </c>
      <c r="K8606" s="31" t="s">
        <v>94</v>
      </c>
      <c r="L8606" s="31" t="s">
        <v>95</v>
      </c>
    </row>
    <row r="8607" spans="1:12" ht="45" x14ac:dyDescent="0.2">
      <c r="A8607" t="str">
        <f>VLOOKUP(B8607,StateFIPS!A$2:B$52,2)</f>
        <v>Kansas</v>
      </c>
      <c r="B8607">
        <f t="shared" si="137"/>
        <v>20</v>
      </c>
      <c r="C8607" s="31" t="s">
        <v>1542</v>
      </c>
      <c r="D8607" s="31" t="s">
        <v>93</v>
      </c>
      <c r="E8607" s="31" t="s">
        <v>3276</v>
      </c>
      <c r="F8607" s="31" t="s">
        <v>3277</v>
      </c>
      <c r="G8607" s="32">
        <v>44693</v>
      </c>
      <c r="H8607" s="31" t="s">
        <v>94</v>
      </c>
      <c r="I8607" s="32">
        <v>9832</v>
      </c>
      <c r="J8607" s="33">
        <v>5</v>
      </c>
      <c r="K8607" s="31" t="s">
        <v>94</v>
      </c>
      <c r="L8607" s="31" t="s">
        <v>95</v>
      </c>
    </row>
    <row r="8608" spans="1:12" ht="45" x14ac:dyDescent="0.2">
      <c r="A8608" t="str">
        <f>VLOOKUP(B8608,StateFIPS!A$2:B$52,2)</f>
        <v>Nebraska</v>
      </c>
      <c r="B8608">
        <f t="shared" si="137"/>
        <v>31</v>
      </c>
      <c r="C8608" s="31" t="s">
        <v>2704</v>
      </c>
      <c r="D8608" s="31" t="s">
        <v>93</v>
      </c>
      <c r="E8608" s="31" t="s">
        <v>3276</v>
      </c>
      <c r="F8608" s="31" t="s">
        <v>3277</v>
      </c>
      <c r="G8608" s="32">
        <v>52855</v>
      </c>
      <c r="H8608" s="31" t="s">
        <v>94</v>
      </c>
      <c r="I8608" s="32">
        <v>12481</v>
      </c>
      <c r="J8608" s="33">
        <v>4</v>
      </c>
      <c r="K8608" s="31" t="s">
        <v>94</v>
      </c>
      <c r="L8608" s="31" t="s">
        <v>95</v>
      </c>
    </row>
    <row r="8609" spans="1:12" ht="45" x14ac:dyDescent="0.2">
      <c r="A8609" t="str">
        <f>VLOOKUP(B8609,StateFIPS!A$2:B$52,2)</f>
        <v>Indiana</v>
      </c>
      <c r="B8609">
        <f t="shared" si="137"/>
        <v>18</v>
      </c>
      <c r="C8609" s="31" t="s">
        <v>1644</v>
      </c>
      <c r="D8609" s="31" t="s">
        <v>93</v>
      </c>
      <c r="E8609" s="31" t="s">
        <v>3276</v>
      </c>
      <c r="F8609" s="31" t="s">
        <v>3277</v>
      </c>
      <c r="G8609" s="32">
        <v>38375</v>
      </c>
      <c r="H8609" s="31" t="s">
        <v>94</v>
      </c>
      <c r="I8609" s="32">
        <v>8947</v>
      </c>
      <c r="J8609" s="33">
        <v>4</v>
      </c>
      <c r="K8609" s="31" t="s">
        <v>94</v>
      </c>
      <c r="L8609" s="31" t="s">
        <v>95</v>
      </c>
    </row>
    <row r="8610" spans="1:12" ht="45" x14ac:dyDescent="0.2">
      <c r="A8610" t="str">
        <f>VLOOKUP(B8610,StateFIPS!A$2:B$52,2)</f>
        <v>Kentucky</v>
      </c>
      <c r="B8610">
        <f t="shared" si="137"/>
        <v>21</v>
      </c>
      <c r="C8610" s="31" t="s">
        <v>1845</v>
      </c>
      <c r="D8610" s="31" t="s">
        <v>93</v>
      </c>
      <c r="E8610" s="31" t="s">
        <v>3276</v>
      </c>
      <c r="F8610" s="31" t="s">
        <v>3277</v>
      </c>
      <c r="G8610" s="32">
        <v>6870</v>
      </c>
      <c r="H8610" s="31" t="s">
        <v>94</v>
      </c>
      <c r="I8610" s="32">
        <v>1551</v>
      </c>
      <c r="J8610" s="33">
        <v>4</v>
      </c>
      <c r="K8610" s="31" t="s">
        <v>94</v>
      </c>
      <c r="L8610" s="31" t="s">
        <v>95</v>
      </c>
    </row>
    <row r="8611" spans="1:12" ht="45" x14ac:dyDescent="0.2">
      <c r="A8611" t="str">
        <f>VLOOKUP(B8611,StateFIPS!A$2:B$52,2)</f>
        <v>Nebraska</v>
      </c>
      <c r="B8611">
        <f t="shared" si="137"/>
        <v>31</v>
      </c>
      <c r="C8611" s="31" t="s">
        <v>1280</v>
      </c>
      <c r="D8611" s="31" t="s">
        <v>93</v>
      </c>
      <c r="E8611" s="31" t="s">
        <v>3276</v>
      </c>
      <c r="F8611" s="31" t="s">
        <v>3277</v>
      </c>
      <c r="G8611" s="32">
        <v>39517</v>
      </c>
      <c r="H8611" s="31" t="s">
        <v>94</v>
      </c>
      <c r="I8611" s="32">
        <v>9331</v>
      </c>
      <c r="J8611" s="33">
        <v>4</v>
      </c>
      <c r="K8611" s="31" t="s">
        <v>94</v>
      </c>
      <c r="L8611" s="31" t="s">
        <v>95</v>
      </c>
    </row>
    <row r="8612" spans="1:12" ht="45" x14ac:dyDescent="0.2">
      <c r="A8612" t="str">
        <f>VLOOKUP(B8612,StateFIPS!A$2:B$52,2)</f>
        <v>Nebraska</v>
      </c>
      <c r="B8612">
        <f t="shared" si="137"/>
        <v>31</v>
      </c>
      <c r="C8612" s="31" t="s">
        <v>2002</v>
      </c>
      <c r="D8612" s="31" t="s">
        <v>93</v>
      </c>
      <c r="E8612" s="31" t="s">
        <v>3276</v>
      </c>
      <c r="F8612" s="31" t="s">
        <v>3277</v>
      </c>
      <c r="G8612" s="32">
        <v>137926</v>
      </c>
      <c r="H8612" s="31" t="s">
        <v>94</v>
      </c>
      <c r="I8612" s="32">
        <v>32569</v>
      </c>
      <c r="J8612" s="33">
        <v>4</v>
      </c>
      <c r="K8612" s="31" t="s">
        <v>94</v>
      </c>
      <c r="L8612" s="31" t="s">
        <v>95</v>
      </c>
    </row>
    <row r="8613" spans="1:12" ht="45" x14ac:dyDescent="0.2">
      <c r="A8613" t="str">
        <f>VLOOKUP(B8613,StateFIPS!A$2:B$52,2)</f>
        <v>Indiana</v>
      </c>
      <c r="B8613">
        <f t="shared" si="137"/>
        <v>18</v>
      </c>
      <c r="C8613" s="31" t="s">
        <v>539</v>
      </c>
      <c r="D8613" s="31" t="s">
        <v>93</v>
      </c>
      <c r="E8613" s="31" t="s">
        <v>3276</v>
      </c>
      <c r="F8613" s="31" t="s">
        <v>3277</v>
      </c>
      <c r="G8613" s="32">
        <v>63095</v>
      </c>
      <c r="H8613" s="31" t="s">
        <v>94</v>
      </c>
      <c r="I8613" s="32">
        <v>14711</v>
      </c>
      <c r="J8613" s="33">
        <v>4</v>
      </c>
      <c r="K8613" s="31" t="s">
        <v>94</v>
      </c>
      <c r="L8613" s="31" t="s">
        <v>95</v>
      </c>
    </row>
    <row r="8614" spans="1:12" ht="45" x14ac:dyDescent="0.2">
      <c r="A8614" t="str">
        <f>VLOOKUP(B8614,StateFIPS!A$2:B$52,2)</f>
        <v>Kansas</v>
      </c>
      <c r="B8614">
        <f t="shared" si="137"/>
        <v>20</v>
      </c>
      <c r="C8614" s="31" t="s">
        <v>1667</v>
      </c>
      <c r="D8614" s="31" t="s">
        <v>93</v>
      </c>
      <c r="E8614" s="31" t="s">
        <v>3276</v>
      </c>
      <c r="F8614" s="31" t="s">
        <v>3277</v>
      </c>
      <c r="G8614" s="32">
        <v>9835</v>
      </c>
      <c r="H8614" s="31" t="s">
        <v>94</v>
      </c>
      <c r="I8614" s="32">
        <v>2163</v>
      </c>
      <c r="J8614" s="33">
        <v>5</v>
      </c>
      <c r="K8614" s="31" t="s">
        <v>94</v>
      </c>
      <c r="L8614" s="31" t="s">
        <v>95</v>
      </c>
    </row>
    <row r="8615" spans="1:12" ht="45" x14ac:dyDescent="0.2">
      <c r="A8615" t="str">
        <f>VLOOKUP(B8615,StateFIPS!A$2:B$52,2)</f>
        <v>Kentucky</v>
      </c>
      <c r="B8615">
        <f t="shared" si="137"/>
        <v>21</v>
      </c>
      <c r="C8615" s="31" t="s">
        <v>1923</v>
      </c>
      <c r="D8615" s="31" t="s">
        <v>93</v>
      </c>
      <c r="E8615" s="31" t="s">
        <v>3276</v>
      </c>
      <c r="F8615" s="31" t="s">
        <v>3277</v>
      </c>
      <c r="G8615" s="32">
        <v>5981</v>
      </c>
      <c r="H8615" s="31" t="s">
        <v>94</v>
      </c>
      <c r="I8615" s="32">
        <v>1350</v>
      </c>
      <c r="J8615" s="33">
        <v>4</v>
      </c>
      <c r="K8615" s="31" t="s">
        <v>94</v>
      </c>
      <c r="L8615" s="31" t="s">
        <v>95</v>
      </c>
    </row>
    <row r="8616" spans="1:12" ht="45" x14ac:dyDescent="0.2">
      <c r="A8616" t="str">
        <f>VLOOKUP(B8616,StateFIPS!A$2:B$52,2)</f>
        <v>Indiana</v>
      </c>
      <c r="B8616">
        <f t="shared" si="137"/>
        <v>18</v>
      </c>
      <c r="C8616" s="31" t="s">
        <v>3187</v>
      </c>
      <c r="D8616" s="31" t="s">
        <v>93</v>
      </c>
      <c r="E8616" s="31" t="s">
        <v>3276</v>
      </c>
      <c r="F8616" s="31" t="s">
        <v>3277</v>
      </c>
      <c r="G8616" s="32">
        <v>83653</v>
      </c>
      <c r="H8616" s="31" t="s">
        <v>94</v>
      </c>
      <c r="I8616" s="32">
        <v>19504</v>
      </c>
      <c r="J8616" s="33">
        <v>4</v>
      </c>
      <c r="K8616" s="31" t="s">
        <v>94</v>
      </c>
      <c r="L8616" s="31" t="s">
        <v>95</v>
      </c>
    </row>
    <row r="8617" spans="1:12" ht="45" x14ac:dyDescent="0.2">
      <c r="A8617" t="str">
        <f>VLOOKUP(B8617,StateFIPS!A$2:B$52,2)</f>
        <v>Kansas</v>
      </c>
      <c r="B8617">
        <f t="shared" si="137"/>
        <v>20</v>
      </c>
      <c r="C8617" s="31" t="s">
        <v>1873</v>
      </c>
      <c r="D8617" s="31" t="s">
        <v>93</v>
      </c>
      <c r="E8617" s="31" t="s">
        <v>3276</v>
      </c>
      <c r="F8617" s="31" t="s">
        <v>3277</v>
      </c>
      <c r="G8617" s="32">
        <v>32934</v>
      </c>
      <c r="H8617" s="31" t="s">
        <v>94</v>
      </c>
      <c r="I8617" s="32">
        <v>7245</v>
      </c>
      <c r="J8617" s="33">
        <v>5</v>
      </c>
      <c r="K8617" s="31" t="s">
        <v>94</v>
      </c>
      <c r="L8617" s="31" t="s">
        <v>95</v>
      </c>
    </row>
    <row r="8618" spans="1:12" ht="45" x14ac:dyDescent="0.2">
      <c r="A8618" t="str">
        <f>VLOOKUP(B8618,StateFIPS!A$2:B$52,2)</f>
        <v>Indiana</v>
      </c>
      <c r="B8618">
        <f t="shared" si="137"/>
        <v>18</v>
      </c>
      <c r="C8618" s="31" t="s">
        <v>2235</v>
      </c>
      <c r="D8618" s="31" t="s">
        <v>93</v>
      </c>
      <c r="E8618" s="31" t="s">
        <v>3276</v>
      </c>
      <c r="F8618" s="31" t="s">
        <v>3277</v>
      </c>
      <c r="G8618" s="32">
        <v>95583</v>
      </c>
      <c r="H8618" s="31" t="s">
        <v>94</v>
      </c>
      <c r="I8618" s="32">
        <v>22286</v>
      </c>
      <c r="J8618" s="33">
        <v>4</v>
      </c>
      <c r="K8618" s="31" t="s">
        <v>94</v>
      </c>
      <c r="L8618" s="31" t="s">
        <v>95</v>
      </c>
    </row>
    <row r="8619" spans="1:12" ht="45" x14ac:dyDescent="0.2">
      <c r="A8619" t="str">
        <f>VLOOKUP(B8619,StateFIPS!A$2:B$52,2)</f>
        <v>Kansas</v>
      </c>
      <c r="B8619">
        <f t="shared" si="137"/>
        <v>20</v>
      </c>
      <c r="C8619" s="31" t="s">
        <v>3266</v>
      </c>
      <c r="D8619" s="31" t="s">
        <v>93</v>
      </c>
      <c r="E8619" s="31" t="s">
        <v>3276</v>
      </c>
      <c r="F8619" s="31" t="s">
        <v>3277</v>
      </c>
      <c r="G8619" s="32">
        <v>32934</v>
      </c>
      <c r="H8619" s="31" t="s">
        <v>94</v>
      </c>
      <c r="I8619" s="32">
        <v>7245</v>
      </c>
      <c r="J8619" s="33">
        <v>5</v>
      </c>
      <c r="K8619" s="31" t="s">
        <v>94</v>
      </c>
      <c r="L8619" s="31" t="s">
        <v>95</v>
      </c>
    </row>
    <row r="8620" spans="1:12" ht="45" x14ac:dyDescent="0.2">
      <c r="A8620" t="str">
        <f>VLOOKUP(B8620,StateFIPS!A$2:B$52,2)</f>
        <v>Kansas</v>
      </c>
      <c r="B8620">
        <f t="shared" si="137"/>
        <v>20</v>
      </c>
      <c r="C8620" s="31" t="s">
        <v>257</v>
      </c>
      <c r="D8620" s="31" t="s">
        <v>93</v>
      </c>
      <c r="E8620" s="31" t="s">
        <v>3276</v>
      </c>
      <c r="F8620" s="31" t="s">
        <v>3277</v>
      </c>
      <c r="G8620" s="32">
        <v>5409</v>
      </c>
      <c r="H8620" s="31" t="s">
        <v>94</v>
      </c>
      <c r="I8620" s="32">
        <v>1190</v>
      </c>
      <c r="J8620" s="33">
        <v>5</v>
      </c>
      <c r="K8620" s="31" t="s">
        <v>94</v>
      </c>
      <c r="L8620" s="31" t="s">
        <v>95</v>
      </c>
    </row>
    <row r="8621" spans="1:12" ht="45" x14ac:dyDescent="0.2">
      <c r="A8621" t="str">
        <f>VLOOKUP(B8621,StateFIPS!A$2:B$52,2)</f>
        <v>Nebraska</v>
      </c>
      <c r="B8621">
        <f t="shared" si="137"/>
        <v>31</v>
      </c>
      <c r="C8621" s="31" t="s">
        <v>1281</v>
      </c>
      <c r="D8621" s="31" t="s">
        <v>93</v>
      </c>
      <c r="E8621" s="31" t="s">
        <v>3276</v>
      </c>
      <c r="F8621" s="31" t="s">
        <v>3277</v>
      </c>
      <c r="G8621" s="32">
        <v>14642</v>
      </c>
      <c r="H8621" s="31" t="s">
        <v>94</v>
      </c>
      <c r="I8621" s="32">
        <v>3457</v>
      </c>
      <c r="J8621" s="33">
        <v>4</v>
      </c>
      <c r="K8621" s="31" t="s">
        <v>94</v>
      </c>
      <c r="L8621" s="31" t="s">
        <v>95</v>
      </c>
    </row>
    <row r="8622" spans="1:12" ht="45" x14ac:dyDescent="0.2">
      <c r="A8622" t="str">
        <f>VLOOKUP(B8622,StateFIPS!A$2:B$52,2)</f>
        <v>New York</v>
      </c>
      <c r="B8622">
        <f t="shared" si="137"/>
        <v>36</v>
      </c>
      <c r="C8622" s="31" t="s">
        <v>2158</v>
      </c>
      <c r="D8622" s="31" t="s">
        <v>93</v>
      </c>
      <c r="E8622" s="31" t="s">
        <v>3276</v>
      </c>
      <c r="F8622" s="31" t="s">
        <v>3277</v>
      </c>
      <c r="G8622" s="32">
        <v>54731</v>
      </c>
      <c r="H8622" s="31" t="s">
        <v>94</v>
      </c>
      <c r="I8622" s="32">
        <v>12489</v>
      </c>
      <c r="J8622" s="33">
        <v>4</v>
      </c>
      <c r="K8622" s="31" t="s">
        <v>94</v>
      </c>
      <c r="L8622" s="31" t="s">
        <v>95</v>
      </c>
    </row>
    <row r="8623" spans="1:12" ht="45" x14ac:dyDescent="0.2">
      <c r="A8623" t="str">
        <f>VLOOKUP(B8623,StateFIPS!A$2:B$52,2)</f>
        <v>Kentucky</v>
      </c>
      <c r="B8623">
        <f t="shared" si="137"/>
        <v>21</v>
      </c>
      <c r="C8623" s="31" t="s">
        <v>152</v>
      </c>
      <c r="D8623" s="31" t="s">
        <v>93</v>
      </c>
      <c r="E8623" s="31" t="s">
        <v>3276</v>
      </c>
      <c r="F8623" s="31" t="s">
        <v>3277</v>
      </c>
      <c r="G8623" s="32">
        <v>13895</v>
      </c>
      <c r="H8623" s="31" t="s">
        <v>94</v>
      </c>
      <c r="I8623" s="32">
        <v>3137</v>
      </c>
      <c r="J8623" s="33">
        <v>4</v>
      </c>
      <c r="K8623" s="31" t="s">
        <v>94</v>
      </c>
      <c r="L8623" s="31" t="s">
        <v>95</v>
      </c>
    </row>
    <row r="8624" spans="1:12" ht="45" x14ac:dyDescent="0.2">
      <c r="A8624" t="str">
        <f>VLOOKUP(B8624,StateFIPS!A$2:B$52,2)</f>
        <v>Indiana</v>
      </c>
      <c r="B8624">
        <f t="shared" si="137"/>
        <v>18</v>
      </c>
      <c r="C8624" s="31" t="s">
        <v>3184</v>
      </c>
      <c r="D8624" s="31" t="s">
        <v>93</v>
      </c>
      <c r="E8624" s="31" t="s">
        <v>3276</v>
      </c>
      <c r="F8624" s="31" t="s">
        <v>3277</v>
      </c>
      <c r="G8624" s="32">
        <v>62506</v>
      </c>
      <c r="H8624" s="31" t="s">
        <v>94</v>
      </c>
      <c r="I8624" s="32">
        <v>14574</v>
      </c>
      <c r="J8624" s="33">
        <v>4</v>
      </c>
      <c r="K8624" s="31" t="s">
        <v>94</v>
      </c>
      <c r="L8624" s="31" t="s">
        <v>95</v>
      </c>
    </row>
    <row r="8625" spans="1:12" ht="45" x14ac:dyDescent="0.2">
      <c r="A8625" t="str">
        <f>VLOOKUP(B8625,StateFIPS!A$2:B$52,2)</f>
        <v>Indiana</v>
      </c>
      <c r="B8625">
        <f t="shared" si="137"/>
        <v>18</v>
      </c>
      <c r="C8625" s="31" t="s">
        <v>1618</v>
      </c>
      <c r="D8625" s="31" t="s">
        <v>93</v>
      </c>
      <c r="E8625" s="31" t="s">
        <v>3276</v>
      </c>
      <c r="F8625" s="31" t="s">
        <v>3277</v>
      </c>
      <c r="G8625" s="32">
        <v>235678</v>
      </c>
      <c r="H8625" s="31" t="s">
        <v>94</v>
      </c>
      <c r="I8625" s="32">
        <v>54950</v>
      </c>
      <c r="J8625" s="33">
        <v>4</v>
      </c>
      <c r="K8625" s="31" t="s">
        <v>94</v>
      </c>
      <c r="L8625" s="31" t="s">
        <v>95</v>
      </c>
    </row>
    <row r="8626" spans="1:12" ht="45" x14ac:dyDescent="0.2">
      <c r="A8626" t="str">
        <f>VLOOKUP(B8626,StateFIPS!A$2:B$52,2)</f>
        <v>New York</v>
      </c>
      <c r="B8626">
        <f t="shared" si="137"/>
        <v>36</v>
      </c>
      <c r="C8626" s="31" t="s">
        <v>2090</v>
      </c>
      <c r="D8626" s="31" t="s">
        <v>93</v>
      </c>
      <c r="E8626" s="31" t="s">
        <v>3276</v>
      </c>
      <c r="F8626" s="31" t="s">
        <v>3277</v>
      </c>
      <c r="G8626" s="32">
        <v>17258</v>
      </c>
      <c r="H8626" s="31" t="s">
        <v>94</v>
      </c>
      <c r="I8626" s="32">
        <v>3938</v>
      </c>
      <c r="J8626" s="33">
        <v>4</v>
      </c>
      <c r="K8626" s="31" t="s">
        <v>94</v>
      </c>
      <c r="L8626" s="31" t="s">
        <v>95</v>
      </c>
    </row>
    <row r="8627" spans="1:12" ht="45" x14ac:dyDescent="0.2">
      <c r="A8627" t="str">
        <f>VLOOKUP(B8627,StateFIPS!A$2:B$52,2)</f>
        <v>Michigan</v>
      </c>
      <c r="B8627">
        <f t="shared" si="137"/>
        <v>26</v>
      </c>
      <c r="C8627" s="31" t="s">
        <v>1714</v>
      </c>
      <c r="D8627" s="31" t="s">
        <v>93</v>
      </c>
      <c r="E8627" s="31" t="s">
        <v>3276</v>
      </c>
      <c r="F8627" s="31" t="s">
        <v>3277</v>
      </c>
      <c r="G8627" s="32">
        <v>54318</v>
      </c>
      <c r="H8627" s="31" t="s">
        <v>94</v>
      </c>
      <c r="I8627" s="32">
        <v>12694</v>
      </c>
      <c r="J8627" s="33">
        <v>4</v>
      </c>
      <c r="K8627" s="31" t="s">
        <v>94</v>
      </c>
      <c r="L8627" s="31" t="s">
        <v>95</v>
      </c>
    </row>
    <row r="8628" spans="1:12" ht="45" x14ac:dyDescent="0.2">
      <c r="A8628" t="str">
        <f>VLOOKUP(B8628,StateFIPS!A$2:B$52,2)</f>
        <v>Nebraska</v>
      </c>
      <c r="B8628">
        <f t="shared" si="137"/>
        <v>31</v>
      </c>
      <c r="C8628" s="31" t="s">
        <v>2152</v>
      </c>
      <c r="D8628" s="31" t="s">
        <v>93</v>
      </c>
      <c r="E8628" s="31" t="s">
        <v>3276</v>
      </c>
      <c r="F8628" s="31" t="s">
        <v>3277</v>
      </c>
      <c r="G8628" s="32">
        <v>82555</v>
      </c>
      <c r="H8628" s="31" t="s">
        <v>94</v>
      </c>
      <c r="I8628" s="32">
        <v>19494</v>
      </c>
      <c r="J8628" s="33">
        <v>4</v>
      </c>
      <c r="K8628" s="31" t="s">
        <v>94</v>
      </c>
      <c r="L8628" s="31" t="s">
        <v>95</v>
      </c>
    </row>
    <row r="8629" spans="1:12" ht="45" x14ac:dyDescent="0.2">
      <c r="A8629" t="str">
        <f>VLOOKUP(B8629,StateFIPS!A$2:B$52,2)</f>
        <v>Kentucky</v>
      </c>
      <c r="B8629">
        <f t="shared" si="137"/>
        <v>21</v>
      </c>
      <c r="C8629" s="31" t="s">
        <v>1848</v>
      </c>
      <c r="D8629" s="31" t="s">
        <v>93</v>
      </c>
      <c r="E8629" s="31" t="s">
        <v>3276</v>
      </c>
      <c r="F8629" s="31" t="s">
        <v>3277</v>
      </c>
      <c r="G8629" s="32">
        <v>7289</v>
      </c>
      <c r="H8629" s="31" t="s">
        <v>94</v>
      </c>
      <c r="I8629" s="32">
        <v>1646</v>
      </c>
      <c r="J8629" s="33">
        <v>4</v>
      </c>
      <c r="K8629" s="31" t="s">
        <v>94</v>
      </c>
      <c r="L8629" s="31" t="s">
        <v>95</v>
      </c>
    </row>
    <row r="8630" spans="1:12" ht="45" x14ac:dyDescent="0.2">
      <c r="A8630" t="str">
        <f>VLOOKUP(B8630,StateFIPS!A$2:B$52,2)</f>
        <v>Nebraska</v>
      </c>
      <c r="B8630">
        <f t="shared" si="137"/>
        <v>31</v>
      </c>
      <c r="C8630" s="31" t="s">
        <v>1278</v>
      </c>
      <c r="D8630" s="31" t="s">
        <v>93</v>
      </c>
      <c r="E8630" s="31" t="s">
        <v>3276</v>
      </c>
      <c r="F8630" s="31" t="s">
        <v>3277</v>
      </c>
      <c r="G8630" s="32">
        <v>154636</v>
      </c>
      <c r="H8630" s="31" t="s">
        <v>94</v>
      </c>
      <c r="I8630" s="32">
        <v>36514</v>
      </c>
      <c r="J8630" s="33">
        <v>4</v>
      </c>
      <c r="K8630" s="31" t="s">
        <v>94</v>
      </c>
      <c r="L8630" s="31" t="s">
        <v>95</v>
      </c>
    </row>
    <row r="8631" spans="1:12" ht="45" x14ac:dyDescent="0.2">
      <c r="A8631" t="str">
        <f>VLOOKUP(B8631,StateFIPS!A$2:B$52,2)</f>
        <v>Kentucky</v>
      </c>
      <c r="B8631">
        <f t="shared" si="137"/>
        <v>21</v>
      </c>
      <c r="C8631" s="31" t="s">
        <v>1891</v>
      </c>
      <c r="D8631" s="31" t="s">
        <v>93</v>
      </c>
      <c r="E8631" s="31" t="s">
        <v>3276</v>
      </c>
      <c r="F8631" s="31" t="s">
        <v>3277</v>
      </c>
      <c r="G8631" s="32">
        <v>12874</v>
      </c>
      <c r="H8631" s="31" t="s">
        <v>94</v>
      </c>
      <c r="I8631" s="32">
        <v>2907</v>
      </c>
      <c r="J8631" s="33">
        <v>4</v>
      </c>
      <c r="K8631" s="31" t="s">
        <v>94</v>
      </c>
      <c r="L8631" s="31" t="s">
        <v>95</v>
      </c>
    </row>
    <row r="8632" spans="1:12" ht="45" x14ac:dyDescent="0.2">
      <c r="A8632" t="str">
        <f>VLOOKUP(B8632,StateFIPS!A$2:B$52,2)</f>
        <v>Michigan</v>
      </c>
      <c r="B8632">
        <f t="shared" si="137"/>
        <v>26</v>
      </c>
      <c r="C8632" s="31" t="s">
        <v>1708</v>
      </c>
      <c r="D8632" s="31" t="s">
        <v>93</v>
      </c>
      <c r="E8632" s="31" t="s">
        <v>3276</v>
      </c>
      <c r="F8632" s="31" t="s">
        <v>3277</v>
      </c>
      <c r="G8632" s="32">
        <v>383591</v>
      </c>
      <c r="H8632" s="31" t="s">
        <v>94</v>
      </c>
      <c r="I8632" s="32">
        <v>89643</v>
      </c>
      <c r="J8632" s="33">
        <v>4</v>
      </c>
      <c r="K8632" s="31" t="s">
        <v>94</v>
      </c>
      <c r="L8632" s="31" t="s">
        <v>95</v>
      </c>
    </row>
    <row r="8633" spans="1:12" ht="45" x14ac:dyDescent="0.2">
      <c r="A8633" t="str">
        <f>VLOOKUP(B8633,StateFIPS!A$2:B$52,2)</f>
        <v>Nebraska</v>
      </c>
      <c r="B8633">
        <f t="shared" si="137"/>
        <v>31</v>
      </c>
      <c r="C8633" s="31" t="s">
        <v>1175</v>
      </c>
      <c r="D8633" s="31" t="s">
        <v>93</v>
      </c>
      <c r="E8633" s="31" t="s">
        <v>3276</v>
      </c>
      <c r="F8633" s="31" t="s">
        <v>3277</v>
      </c>
      <c r="G8633" s="32">
        <v>21978</v>
      </c>
      <c r="H8633" s="31" t="s">
        <v>94</v>
      </c>
      <c r="I8633" s="32">
        <v>5190</v>
      </c>
      <c r="J8633" s="33">
        <v>4</v>
      </c>
      <c r="K8633" s="31" t="s">
        <v>94</v>
      </c>
      <c r="L8633" s="31" t="s">
        <v>95</v>
      </c>
    </row>
    <row r="8634" spans="1:12" ht="45" x14ac:dyDescent="0.2">
      <c r="A8634" t="str">
        <f>VLOOKUP(B8634,StateFIPS!A$2:B$52,2)</f>
        <v>Kentucky</v>
      </c>
      <c r="B8634">
        <f t="shared" si="137"/>
        <v>21</v>
      </c>
      <c r="C8634" s="31" t="s">
        <v>3263</v>
      </c>
      <c r="D8634" s="31" t="s">
        <v>93</v>
      </c>
      <c r="E8634" s="31" t="s">
        <v>3276</v>
      </c>
      <c r="F8634" s="31" t="s">
        <v>3277</v>
      </c>
      <c r="G8634" s="32">
        <v>3274</v>
      </c>
      <c r="H8634" s="31" t="s">
        <v>94</v>
      </c>
      <c r="I8634" s="32">
        <v>739</v>
      </c>
      <c r="J8634" s="33">
        <v>4</v>
      </c>
      <c r="K8634" s="31" t="s">
        <v>94</v>
      </c>
      <c r="L8634" s="31" t="s">
        <v>95</v>
      </c>
    </row>
    <row r="8635" spans="1:12" ht="45" x14ac:dyDescent="0.2">
      <c r="A8635" t="str">
        <f>VLOOKUP(B8635,StateFIPS!A$2:B$52,2)</f>
        <v>Indiana</v>
      </c>
      <c r="B8635">
        <f t="shared" si="137"/>
        <v>18</v>
      </c>
      <c r="C8635" s="31" t="s">
        <v>1601</v>
      </c>
      <c r="D8635" s="31" t="s">
        <v>93</v>
      </c>
      <c r="E8635" s="31" t="s">
        <v>3276</v>
      </c>
      <c r="F8635" s="31" t="s">
        <v>3277</v>
      </c>
      <c r="G8635" s="32">
        <v>239222</v>
      </c>
      <c r="H8635" s="31" t="s">
        <v>94</v>
      </c>
      <c r="I8635" s="32">
        <v>55776</v>
      </c>
      <c r="J8635" s="33">
        <v>4</v>
      </c>
      <c r="K8635" s="31" t="s">
        <v>94</v>
      </c>
      <c r="L8635" s="31" t="s">
        <v>95</v>
      </c>
    </row>
    <row r="8636" spans="1:12" ht="45" x14ac:dyDescent="0.2">
      <c r="A8636" t="str">
        <f>VLOOKUP(B8636,StateFIPS!A$2:B$52,2)</f>
        <v>Nebraska</v>
      </c>
      <c r="B8636">
        <f t="shared" si="137"/>
        <v>31</v>
      </c>
      <c r="C8636" s="31" t="s">
        <v>2188</v>
      </c>
      <c r="D8636" s="31" t="s">
        <v>93</v>
      </c>
      <c r="E8636" s="31" t="s">
        <v>3276</v>
      </c>
      <c r="F8636" s="31" t="s">
        <v>3277</v>
      </c>
      <c r="G8636" s="32">
        <v>230834</v>
      </c>
      <c r="H8636" s="31" t="s">
        <v>94</v>
      </c>
      <c r="I8636" s="32">
        <v>54507</v>
      </c>
      <c r="J8636" s="33">
        <v>4</v>
      </c>
      <c r="K8636" s="31" t="s">
        <v>94</v>
      </c>
      <c r="L8636" s="31" t="s">
        <v>95</v>
      </c>
    </row>
    <row r="8637" spans="1:12" ht="45" x14ac:dyDescent="0.2">
      <c r="A8637" t="str">
        <f>VLOOKUP(B8637,StateFIPS!A$2:B$52,2)</f>
        <v>Indiana</v>
      </c>
      <c r="B8637">
        <f t="shared" si="137"/>
        <v>18</v>
      </c>
      <c r="C8637" s="31" t="s">
        <v>3169</v>
      </c>
      <c r="D8637" s="31" t="s">
        <v>93</v>
      </c>
      <c r="E8637" s="31" t="s">
        <v>3276</v>
      </c>
      <c r="F8637" s="31" t="s">
        <v>3277</v>
      </c>
      <c r="G8637" s="32">
        <v>70113</v>
      </c>
      <c r="H8637" s="31" t="s">
        <v>94</v>
      </c>
      <c r="I8637" s="32">
        <v>16347</v>
      </c>
      <c r="J8637" s="33">
        <v>4</v>
      </c>
      <c r="K8637" s="31" t="s">
        <v>94</v>
      </c>
      <c r="L8637" s="31" t="s">
        <v>95</v>
      </c>
    </row>
    <row r="8638" spans="1:12" ht="45" x14ac:dyDescent="0.2">
      <c r="A8638" t="str">
        <f>VLOOKUP(B8638,StateFIPS!A$2:B$52,2)</f>
        <v>Nebraska</v>
      </c>
      <c r="B8638">
        <f t="shared" si="137"/>
        <v>31</v>
      </c>
      <c r="C8638" s="31" t="s">
        <v>2167</v>
      </c>
      <c r="D8638" s="31" t="s">
        <v>93</v>
      </c>
      <c r="E8638" s="31" t="s">
        <v>3276</v>
      </c>
      <c r="F8638" s="31" t="s">
        <v>3277</v>
      </c>
      <c r="G8638" s="32">
        <v>148398</v>
      </c>
      <c r="H8638" s="31" t="s">
        <v>94</v>
      </c>
      <c r="I8638" s="32">
        <v>35041</v>
      </c>
      <c r="J8638" s="33">
        <v>4</v>
      </c>
      <c r="K8638" s="31" t="s">
        <v>94</v>
      </c>
      <c r="L8638" s="31" t="s">
        <v>95</v>
      </c>
    </row>
    <row r="8639" spans="1:12" ht="45" x14ac:dyDescent="0.2">
      <c r="A8639" t="str">
        <f>VLOOKUP(B8639,StateFIPS!A$2:B$52,2)</f>
        <v>Nebraska</v>
      </c>
      <c r="B8639">
        <f t="shared" si="137"/>
        <v>31</v>
      </c>
      <c r="C8639" s="31" t="s">
        <v>2215</v>
      </c>
      <c r="D8639" s="31" t="s">
        <v>93</v>
      </c>
      <c r="E8639" s="31" t="s">
        <v>3276</v>
      </c>
      <c r="F8639" s="31" t="s">
        <v>3277</v>
      </c>
      <c r="G8639" s="32">
        <v>267821</v>
      </c>
      <c r="H8639" s="31" t="s">
        <v>94</v>
      </c>
      <c r="I8639" s="32">
        <v>63241</v>
      </c>
      <c r="J8639" s="33">
        <v>4</v>
      </c>
      <c r="K8639" s="31" t="s">
        <v>94</v>
      </c>
      <c r="L8639" s="31" t="s">
        <v>95</v>
      </c>
    </row>
    <row r="8640" spans="1:12" ht="45" x14ac:dyDescent="0.2">
      <c r="A8640" t="str">
        <f>VLOOKUP(B8640,StateFIPS!A$2:B$52,2)</f>
        <v>Michigan</v>
      </c>
      <c r="B8640">
        <f t="shared" si="137"/>
        <v>26</v>
      </c>
      <c r="C8640" s="31" t="s">
        <v>1717</v>
      </c>
      <c r="D8640" s="31" t="s">
        <v>93</v>
      </c>
      <c r="E8640" s="31" t="s">
        <v>3276</v>
      </c>
      <c r="F8640" s="31" t="s">
        <v>3277</v>
      </c>
      <c r="G8640" s="32">
        <v>67760</v>
      </c>
      <c r="H8640" s="31" t="s">
        <v>94</v>
      </c>
      <c r="I8640" s="32">
        <v>15835</v>
      </c>
      <c r="J8640" s="33">
        <v>4</v>
      </c>
      <c r="K8640" s="31" t="s">
        <v>94</v>
      </c>
      <c r="L8640" s="31" t="s">
        <v>95</v>
      </c>
    </row>
    <row r="8641" spans="1:12" ht="45" x14ac:dyDescent="0.2">
      <c r="A8641" t="str">
        <f>VLOOKUP(B8641,StateFIPS!A$2:B$52,2)</f>
        <v>Nebraska</v>
      </c>
      <c r="B8641">
        <f t="shared" si="137"/>
        <v>31</v>
      </c>
      <c r="C8641" s="31" t="s">
        <v>1156</v>
      </c>
      <c r="D8641" s="31" t="s">
        <v>93</v>
      </c>
      <c r="E8641" s="31" t="s">
        <v>3276</v>
      </c>
      <c r="F8641" s="31" t="s">
        <v>3277</v>
      </c>
      <c r="G8641" s="32">
        <v>67465</v>
      </c>
      <c r="H8641" s="31" t="s">
        <v>94</v>
      </c>
      <c r="I8641" s="32">
        <v>15931</v>
      </c>
      <c r="J8641" s="33">
        <v>4</v>
      </c>
      <c r="K8641" s="31" t="s">
        <v>94</v>
      </c>
      <c r="L8641" s="31" t="s">
        <v>95</v>
      </c>
    </row>
    <row r="8642" spans="1:12" ht="45" x14ac:dyDescent="0.2">
      <c r="A8642" t="str">
        <f>VLOOKUP(B8642,StateFIPS!A$2:B$52,2)</f>
        <v>Kansas</v>
      </c>
      <c r="B8642">
        <f t="shared" si="137"/>
        <v>20</v>
      </c>
      <c r="C8642" s="31" t="s">
        <v>260</v>
      </c>
      <c r="D8642" s="31" t="s">
        <v>93</v>
      </c>
      <c r="E8642" s="31" t="s">
        <v>3276</v>
      </c>
      <c r="F8642" s="31" t="s">
        <v>3277</v>
      </c>
      <c r="G8642" s="32">
        <v>3709</v>
      </c>
      <c r="H8642" s="31" t="s">
        <v>94</v>
      </c>
      <c r="I8642" s="32">
        <v>816</v>
      </c>
      <c r="J8642" s="33">
        <v>5</v>
      </c>
      <c r="K8642" s="31" t="s">
        <v>94</v>
      </c>
      <c r="L8642" s="31" t="s">
        <v>95</v>
      </c>
    </row>
    <row r="8643" spans="1:12" ht="45" x14ac:dyDescent="0.2">
      <c r="A8643" t="str">
        <f>VLOOKUP(B8643,StateFIPS!A$2:B$52,2)</f>
        <v>Nebraska</v>
      </c>
      <c r="B8643">
        <f t="shared" ref="B8643:B8706" si="138">VALUE(LEFT(C8643,2))</f>
        <v>31</v>
      </c>
      <c r="C8643" s="31" t="s">
        <v>1279</v>
      </c>
      <c r="D8643" s="31" t="s">
        <v>93</v>
      </c>
      <c r="E8643" s="31" t="s">
        <v>3276</v>
      </c>
      <c r="F8643" s="31" t="s">
        <v>3277</v>
      </c>
      <c r="G8643" s="32">
        <v>64031</v>
      </c>
      <c r="H8643" s="31" t="s">
        <v>94</v>
      </c>
      <c r="I8643" s="32">
        <v>15120</v>
      </c>
      <c r="J8643" s="33">
        <v>4</v>
      </c>
      <c r="K8643" s="31" t="s">
        <v>94</v>
      </c>
      <c r="L8643" s="31" t="s">
        <v>95</v>
      </c>
    </row>
    <row r="8644" spans="1:12" ht="45" x14ac:dyDescent="0.2">
      <c r="A8644" t="str">
        <f>VLOOKUP(B8644,StateFIPS!A$2:B$52,2)</f>
        <v>Kansas</v>
      </c>
      <c r="B8644">
        <f t="shared" si="138"/>
        <v>20</v>
      </c>
      <c r="C8644" s="31" t="s">
        <v>1540</v>
      </c>
      <c r="D8644" s="31" t="s">
        <v>93</v>
      </c>
      <c r="E8644" s="31" t="s">
        <v>3276</v>
      </c>
      <c r="F8644" s="31" t="s">
        <v>3277</v>
      </c>
      <c r="G8644" s="32">
        <v>9355</v>
      </c>
      <c r="H8644" s="31" t="s">
        <v>94</v>
      </c>
      <c r="I8644" s="32">
        <v>2058</v>
      </c>
      <c r="J8644" s="33">
        <v>5</v>
      </c>
      <c r="K8644" s="31" t="s">
        <v>94</v>
      </c>
      <c r="L8644" s="31" t="s">
        <v>95</v>
      </c>
    </row>
    <row r="8645" spans="1:12" ht="45" x14ac:dyDescent="0.2">
      <c r="A8645" t="str">
        <f>VLOOKUP(B8645,StateFIPS!A$2:B$52,2)</f>
        <v>Kentucky</v>
      </c>
      <c r="B8645">
        <f t="shared" si="138"/>
        <v>21</v>
      </c>
      <c r="C8645" s="31" t="s">
        <v>117</v>
      </c>
      <c r="D8645" s="31" t="s">
        <v>93</v>
      </c>
      <c r="E8645" s="31" t="s">
        <v>3276</v>
      </c>
      <c r="F8645" s="31" t="s">
        <v>3277</v>
      </c>
      <c r="G8645" s="32">
        <v>4707</v>
      </c>
      <c r="H8645" s="31" t="s">
        <v>94</v>
      </c>
      <c r="I8645" s="32">
        <v>1063</v>
      </c>
      <c r="J8645" s="33">
        <v>4</v>
      </c>
      <c r="K8645" s="31" t="s">
        <v>94</v>
      </c>
      <c r="L8645" s="31" t="s">
        <v>95</v>
      </c>
    </row>
    <row r="8646" spans="1:12" ht="45" x14ac:dyDescent="0.2">
      <c r="A8646" t="str">
        <f>VLOOKUP(B8646,StateFIPS!A$2:B$52,2)</f>
        <v>Nebraska</v>
      </c>
      <c r="B8646">
        <f t="shared" si="138"/>
        <v>31</v>
      </c>
      <c r="C8646" s="31" t="s">
        <v>2149</v>
      </c>
      <c r="D8646" s="31" t="s">
        <v>93</v>
      </c>
      <c r="E8646" s="31" t="s">
        <v>3276</v>
      </c>
      <c r="F8646" s="31" t="s">
        <v>3277</v>
      </c>
      <c r="G8646" s="32">
        <v>294580</v>
      </c>
      <c r="H8646" s="31" t="s">
        <v>94</v>
      </c>
      <c r="I8646" s="32">
        <v>69560</v>
      </c>
      <c r="J8646" s="33">
        <v>4</v>
      </c>
      <c r="K8646" s="31" t="s">
        <v>94</v>
      </c>
      <c r="L8646" s="31" t="s">
        <v>95</v>
      </c>
    </row>
    <row r="8647" spans="1:12" ht="45" x14ac:dyDescent="0.2">
      <c r="A8647" t="str">
        <f>VLOOKUP(B8647,StateFIPS!A$2:B$52,2)</f>
        <v>Kentucky</v>
      </c>
      <c r="B8647">
        <f t="shared" si="138"/>
        <v>21</v>
      </c>
      <c r="C8647" s="31" t="s">
        <v>142</v>
      </c>
      <c r="D8647" s="31" t="s">
        <v>93</v>
      </c>
      <c r="E8647" s="31" t="s">
        <v>3276</v>
      </c>
      <c r="F8647" s="31" t="s">
        <v>3277</v>
      </c>
      <c r="G8647" s="32">
        <v>12540</v>
      </c>
      <c r="H8647" s="31" t="s">
        <v>94</v>
      </c>
      <c r="I8647" s="32">
        <v>2831</v>
      </c>
      <c r="J8647" s="33">
        <v>4</v>
      </c>
      <c r="K8647" s="31" t="s">
        <v>94</v>
      </c>
      <c r="L8647" s="31" t="s">
        <v>95</v>
      </c>
    </row>
    <row r="8648" spans="1:12" ht="45" x14ac:dyDescent="0.2">
      <c r="A8648" t="str">
        <f>VLOOKUP(B8648,StateFIPS!A$2:B$52,2)</f>
        <v>Kansas</v>
      </c>
      <c r="B8648">
        <f t="shared" si="138"/>
        <v>20</v>
      </c>
      <c r="C8648" s="31" t="s">
        <v>1872</v>
      </c>
      <c r="D8648" s="31" t="s">
        <v>93</v>
      </c>
      <c r="E8648" s="31" t="s">
        <v>3276</v>
      </c>
      <c r="F8648" s="31" t="s">
        <v>3277</v>
      </c>
      <c r="G8648" s="32">
        <v>13875</v>
      </c>
      <c r="H8648" s="31" t="s">
        <v>94</v>
      </c>
      <c r="I8648" s="32">
        <v>3052</v>
      </c>
      <c r="J8648" s="33">
        <v>5</v>
      </c>
      <c r="K8648" s="31" t="s">
        <v>94</v>
      </c>
      <c r="L8648" s="31" t="s">
        <v>95</v>
      </c>
    </row>
    <row r="8649" spans="1:12" ht="45" x14ac:dyDescent="0.2">
      <c r="A8649" t="str">
        <f>VLOOKUP(B8649,StateFIPS!A$2:B$52,2)</f>
        <v>Michigan</v>
      </c>
      <c r="B8649">
        <f t="shared" si="138"/>
        <v>26</v>
      </c>
      <c r="C8649" s="31" t="s">
        <v>1728</v>
      </c>
      <c r="D8649" s="31" t="s">
        <v>93</v>
      </c>
      <c r="E8649" s="31" t="s">
        <v>3276</v>
      </c>
      <c r="F8649" s="31" t="s">
        <v>3277</v>
      </c>
      <c r="G8649" s="32">
        <v>13874</v>
      </c>
      <c r="H8649" s="31" t="s">
        <v>94</v>
      </c>
      <c r="I8649" s="32">
        <v>3242</v>
      </c>
      <c r="J8649" s="33">
        <v>4</v>
      </c>
      <c r="K8649" s="31" t="s">
        <v>94</v>
      </c>
      <c r="L8649" s="31" t="s">
        <v>95</v>
      </c>
    </row>
    <row r="8650" spans="1:12" ht="45" x14ac:dyDescent="0.2">
      <c r="A8650" t="str">
        <f>VLOOKUP(B8650,StateFIPS!A$2:B$52,2)</f>
        <v>Massachusetts</v>
      </c>
      <c r="B8650">
        <f t="shared" si="138"/>
        <v>25</v>
      </c>
      <c r="C8650" s="31" t="s">
        <v>1721</v>
      </c>
      <c r="D8650" s="31" t="s">
        <v>93</v>
      </c>
      <c r="E8650" s="31" t="s">
        <v>3276</v>
      </c>
      <c r="F8650" s="31" t="s">
        <v>3277</v>
      </c>
      <c r="G8650" s="32">
        <v>10996</v>
      </c>
      <c r="H8650" s="31" t="s">
        <v>94</v>
      </c>
      <c r="I8650" s="32">
        <v>2375</v>
      </c>
      <c r="J8650" s="33">
        <v>5</v>
      </c>
      <c r="K8650" s="31" t="s">
        <v>94</v>
      </c>
      <c r="L8650" s="31" t="s">
        <v>95</v>
      </c>
    </row>
    <row r="8651" spans="1:12" ht="45" x14ac:dyDescent="0.2">
      <c r="A8651" t="str">
        <f>VLOOKUP(B8651,StateFIPS!A$2:B$52,2)</f>
        <v>Indiana</v>
      </c>
      <c r="B8651">
        <f t="shared" si="138"/>
        <v>18</v>
      </c>
      <c r="C8651" s="31" t="s">
        <v>691</v>
      </c>
      <c r="D8651" s="31" t="s">
        <v>93</v>
      </c>
      <c r="E8651" s="31" t="s">
        <v>3276</v>
      </c>
      <c r="F8651" s="31" t="s">
        <v>3277</v>
      </c>
      <c r="G8651" s="32">
        <v>17328</v>
      </c>
      <c r="H8651" s="31" t="s">
        <v>94</v>
      </c>
      <c r="I8651" s="32">
        <v>4040</v>
      </c>
      <c r="J8651" s="33">
        <v>4</v>
      </c>
      <c r="K8651" s="31" t="s">
        <v>94</v>
      </c>
      <c r="L8651" s="31" t="s">
        <v>95</v>
      </c>
    </row>
    <row r="8652" spans="1:12" ht="45" x14ac:dyDescent="0.2">
      <c r="A8652" t="str">
        <f>VLOOKUP(B8652,StateFIPS!A$2:B$52,2)</f>
        <v>Kansas</v>
      </c>
      <c r="B8652">
        <f t="shared" si="138"/>
        <v>20</v>
      </c>
      <c r="C8652" s="31" t="s">
        <v>263</v>
      </c>
      <c r="D8652" s="31" t="s">
        <v>93</v>
      </c>
      <c r="E8652" s="31" t="s">
        <v>3276</v>
      </c>
      <c r="F8652" s="31" t="s">
        <v>3277</v>
      </c>
      <c r="G8652" s="32">
        <v>32934</v>
      </c>
      <c r="H8652" s="31" t="s">
        <v>94</v>
      </c>
      <c r="I8652" s="32">
        <v>7245</v>
      </c>
      <c r="J8652" s="33">
        <v>5</v>
      </c>
      <c r="K8652" s="31" t="s">
        <v>94</v>
      </c>
      <c r="L8652" s="31" t="s">
        <v>95</v>
      </c>
    </row>
    <row r="8653" spans="1:12" ht="45" x14ac:dyDescent="0.2">
      <c r="A8653" t="str">
        <f>VLOOKUP(B8653,StateFIPS!A$2:B$52,2)</f>
        <v>Kansas</v>
      </c>
      <c r="B8653">
        <f t="shared" si="138"/>
        <v>20</v>
      </c>
      <c r="C8653" s="31" t="s">
        <v>178</v>
      </c>
      <c r="D8653" s="31" t="s">
        <v>93</v>
      </c>
      <c r="E8653" s="31" t="s">
        <v>3276</v>
      </c>
      <c r="F8653" s="31" t="s">
        <v>3277</v>
      </c>
      <c r="G8653" s="32">
        <v>3723</v>
      </c>
      <c r="H8653" s="31" t="s">
        <v>94</v>
      </c>
      <c r="I8653" s="32">
        <v>819</v>
      </c>
      <c r="J8653" s="33">
        <v>5</v>
      </c>
      <c r="K8653" s="31" t="s">
        <v>94</v>
      </c>
      <c r="L8653" s="31" t="s">
        <v>95</v>
      </c>
    </row>
    <row r="8654" spans="1:12" ht="30" x14ac:dyDescent="0.2">
      <c r="A8654" t="str">
        <f>VLOOKUP(B8654,StateFIPS!A$2:B$52,2)</f>
        <v>Kentucky</v>
      </c>
      <c r="B8654">
        <f t="shared" si="138"/>
        <v>21</v>
      </c>
      <c r="C8654" s="31" t="s">
        <v>155</v>
      </c>
      <c r="D8654" s="31" t="s">
        <v>93</v>
      </c>
      <c r="E8654" s="31" t="s">
        <v>3278</v>
      </c>
      <c r="F8654" s="31" t="s">
        <v>2941</v>
      </c>
      <c r="G8654" s="32">
        <v>296</v>
      </c>
      <c r="H8654" s="31" t="s">
        <v>94</v>
      </c>
      <c r="I8654" s="32">
        <v>64</v>
      </c>
      <c r="J8654" s="33">
        <v>5</v>
      </c>
      <c r="K8654" s="31" t="s">
        <v>94</v>
      </c>
      <c r="L8654" s="31" t="s">
        <v>95</v>
      </c>
    </row>
    <row r="8655" spans="1:12" ht="30" x14ac:dyDescent="0.2">
      <c r="A8655" t="str">
        <f>VLOOKUP(B8655,StateFIPS!A$2:B$52,2)</f>
        <v>Kansas</v>
      </c>
      <c r="B8655">
        <f t="shared" si="138"/>
        <v>20</v>
      </c>
      <c r="C8655" s="31" t="s">
        <v>262</v>
      </c>
      <c r="D8655" s="31" t="s">
        <v>93</v>
      </c>
      <c r="E8655" s="31" t="s">
        <v>3278</v>
      </c>
      <c r="F8655" s="31" t="s">
        <v>2941</v>
      </c>
      <c r="G8655" s="32">
        <v>3571</v>
      </c>
      <c r="H8655" s="31" t="s">
        <v>94</v>
      </c>
      <c r="I8655" s="32">
        <v>744</v>
      </c>
      <c r="J8655" s="33">
        <v>5</v>
      </c>
      <c r="K8655" s="31" t="s">
        <v>94</v>
      </c>
      <c r="L8655" s="31" t="s">
        <v>95</v>
      </c>
    </row>
    <row r="8656" spans="1:12" ht="30" x14ac:dyDescent="0.2">
      <c r="A8656" t="str">
        <f>VLOOKUP(B8656,StateFIPS!A$2:B$52,2)</f>
        <v>Texas</v>
      </c>
      <c r="B8656">
        <f t="shared" si="138"/>
        <v>48</v>
      </c>
      <c r="C8656" s="31" t="s">
        <v>3252</v>
      </c>
      <c r="D8656" s="31" t="s">
        <v>93</v>
      </c>
      <c r="E8656" s="31" t="s">
        <v>3278</v>
      </c>
      <c r="F8656" s="31" t="s">
        <v>2941</v>
      </c>
      <c r="G8656" s="32">
        <v>2495</v>
      </c>
      <c r="H8656" s="31" t="s">
        <v>94</v>
      </c>
      <c r="I8656" s="32">
        <v>529</v>
      </c>
      <c r="J8656" s="33">
        <v>5</v>
      </c>
      <c r="K8656" s="31" t="s">
        <v>94</v>
      </c>
      <c r="L8656" s="31" t="s">
        <v>95</v>
      </c>
    </row>
    <row r="8657" spans="1:12" ht="30" x14ac:dyDescent="0.2">
      <c r="A8657" t="str">
        <f>VLOOKUP(B8657,StateFIPS!A$2:B$52,2)</f>
        <v>Wisconsin</v>
      </c>
      <c r="B8657">
        <f t="shared" si="138"/>
        <v>55</v>
      </c>
      <c r="C8657" s="31" t="s">
        <v>2492</v>
      </c>
      <c r="D8657" s="31" t="s">
        <v>93</v>
      </c>
      <c r="E8657" s="31" t="s">
        <v>3278</v>
      </c>
      <c r="F8657" s="31" t="s">
        <v>2941</v>
      </c>
      <c r="G8657" s="32">
        <v>569</v>
      </c>
      <c r="H8657" s="31" t="s">
        <v>94</v>
      </c>
      <c r="I8657" s="32">
        <v>124</v>
      </c>
      <c r="J8657" s="33">
        <v>5</v>
      </c>
      <c r="K8657" s="31" t="s">
        <v>94</v>
      </c>
      <c r="L8657" s="31" t="s">
        <v>95</v>
      </c>
    </row>
    <row r="8658" spans="1:12" ht="30" x14ac:dyDescent="0.2">
      <c r="A8658" t="str">
        <f>VLOOKUP(B8658,StateFIPS!A$2:B$52,2)</f>
        <v>Minnesota</v>
      </c>
      <c r="B8658">
        <f t="shared" si="138"/>
        <v>27</v>
      </c>
      <c r="C8658" s="31" t="s">
        <v>1555</v>
      </c>
      <c r="D8658" s="31" t="s">
        <v>93</v>
      </c>
      <c r="E8658" s="31" t="s">
        <v>3278</v>
      </c>
      <c r="F8658" s="31" t="s">
        <v>2941</v>
      </c>
      <c r="G8658" s="32">
        <v>3110</v>
      </c>
      <c r="H8658" s="31" t="s">
        <v>94</v>
      </c>
      <c r="I8658" s="32">
        <v>713</v>
      </c>
      <c r="J8658" s="33">
        <v>4</v>
      </c>
      <c r="K8658" s="31" t="s">
        <v>94</v>
      </c>
      <c r="L8658" s="31" t="s">
        <v>95</v>
      </c>
    </row>
    <row r="8659" spans="1:12" ht="30" x14ac:dyDescent="0.2">
      <c r="A8659" t="str">
        <f>VLOOKUP(B8659,StateFIPS!A$2:B$52,2)</f>
        <v>Iowa</v>
      </c>
      <c r="B8659">
        <f t="shared" si="138"/>
        <v>19</v>
      </c>
      <c r="C8659" s="31" t="s">
        <v>1486</v>
      </c>
      <c r="D8659" s="31" t="s">
        <v>93</v>
      </c>
      <c r="E8659" s="31" t="s">
        <v>3278</v>
      </c>
      <c r="F8659" s="31" t="s">
        <v>2941</v>
      </c>
      <c r="G8659" s="32">
        <v>5309</v>
      </c>
      <c r="H8659" s="31" t="s">
        <v>94</v>
      </c>
      <c r="I8659" s="32">
        <v>1183</v>
      </c>
      <c r="J8659" s="33">
        <v>4</v>
      </c>
      <c r="K8659" s="31" t="s">
        <v>94</v>
      </c>
      <c r="L8659" s="31" t="s">
        <v>95</v>
      </c>
    </row>
    <row r="8660" spans="1:12" ht="30" x14ac:dyDescent="0.2">
      <c r="A8660" t="str">
        <f>VLOOKUP(B8660,StateFIPS!A$2:B$52,2)</f>
        <v>Texas</v>
      </c>
      <c r="B8660">
        <f t="shared" si="138"/>
        <v>48</v>
      </c>
      <c r="C8660" s="31" t="s">
        <v>2769</v>
      </c>
      <c r="D8660" s="31" t="s">
        <v>93</v>
      </c>
      <c r="E8660" s="31" t="s">
        <v>3278</v>
      </c>
      <c r="F8660" s="31" t="s">
        <v>2941</v>
      </c>
      <c r="G8660" s="32">
        <v>2495</v>
      </c>
      <c r="H8660" s="31" t="s">
        <v>94</v>
      </c>
      <c r="I8660" s="32">
        <v>529</v>
      </c>
      <c r="J8660" s="33">
        <v>5</v>
      </c>
      <c r="K8660" s="31" t="s">
        <v>94</v>
      </c>
      <c r="L8660" s="31" t="s">
        <v>95</v>
      </c>
    </row>
    <row r="8661" spans="1:12" ht="30" x14ac:dyDescent="0.2">
      <c r="A8661" t="str">
        <f>VLOOKUP(B8661,StateFIPS!A$2:B$52,2)</f>
        <v>Minnesota</v>
      </c>
      <c r="B8661">
        <f t="shared" si="138"/>
        <v>27</v>
      </c>
      <c r="C8661" s="31" t="s">
        <v>1551</v>
      </c>
      <c r="D8661" s="31" t="s">
        <v>93</v>
      </c>
      <c r="E8661" s="31" t="s">
        <v>3278</v>
      </c>
      <c r="F8661" s="31" t="s">
        <v>2941</v>
      </c>
      <c r="G8661" s="32">
        <v>2419</v>
      </c>
      <c r="H8661" s="31" t="s">
        <v>94</v>
      </c>
      <c r="I8661" s="32">
        <v>554</v>
      </c>
      <c r="J8661" s="33">
        <v>4</v>
      </c>
      <c r="K8661" s="31" t="s">
        <v>94</v>
      </c>
      <c r="L8661" s="31" t="s">
        <v>95</v>
      </c>
    </row>
    <row r="8662" spans="1:12" ht="30" x14ac:dyDescent="0.2">
      <c r="A8662" t="str">
        <f>VLOOKUP(B8662,StateFIPS!A$2:B$52,2)</f>
        <v>Kentucky</v>
      </c>
      <c r="B8662">
        <f t="shared" si="138"/>
        <v>21</v>
      </c>
      <c r="C8662" s="31" t="s">
        <v>1834</v>
      </c>
      <c r="D8662" s="31" t="s">
        <v>93</v>
      </c>
      <c r="E8662" s="31" t="s">
        <v>3278</v>
      </c>
      <c r="F8662" s="31" t="s">
        <v>2941</v>
      </c>
      <c r="G8662" s="32">
        <v>276</v>
      </c>
      <c r="H8662" s="31" t="s">
        <v>94</v>
      </c>
      <c r="I8662" s="32">
        <v>60</v>
      </c>
      <c r="J8662" s="33">
        <v>5</v>
      </c>
      <c r="K8662" s="31" t="s">
        <v>94</v>
      </c>
      <c r="L8662" s="31" t="s">
        <v>95</v>
      </c>
    </row>
    <row r="8663" spans="1:12" ht="30" x14ac:dyDescent="0.2">
      <c r="A8663" t="str">
        <f>VLOOKUP(B8663,StateFIPS!A$2:B$52,2)</f>
        <v>Kansas</v>
      </c>
      <c r="B8663">
        <f t="shared" si="138"/>
        <v>20</v>
      </c>
      <c r="C8663" s="31" t="s">
        <v>1852</v>
      </c>
      <c r="D8663" s="31" t="s">
        <v>93</v>
      </c>
      <c r="E8663" s="31" t="s">
        <v>3278</v>
      </c>
      <c r="F8663" s="31" t="s">
        <v>2941</v>
      </c>
      <c r="G8663" s="32">
        <v>4182</v>
      </c>
      <c r="H8663" s="31" t="s">
        <v>94</v>
      </c>
      <c r="I8663" s="32">
        <v>871</v>
      </c>
      <c r="J8663" s="33">
        <v>5</v>
      </c>
      <c r="K8663" s="31" t="s">
        <v>94</v>
      </c>
      <c r="L8663" s="31" t="s">
        <v>95</v>
      </c>
    </row>
    <row r="8664" spans="1:12" ht="30" x14ac:dyDescent="0.2">
      <c r="A8664" t="str">
        <f>VLOOKUP(B8664,StateFIPS!A$2:B$52,2)</f>
        <v>Iowa</v>
      </c>
      <c r="B8664">
        <f t="shared" si="138"/>
        <v>19</v>
      </c>
      <c r="C8664" s="31" t="s">
        <v>284</v>
      </c>
      <c r="D8664" s="31" t="s">
        <v>93</v>
      </c>
      <c r="E8664" s="31" t="s">
        <v>3278</v>
      </c>
      <c r="F8664" s="31" t="s">
        <v>2941</v>
      </c>
      <c r="G8664" s="32">
        <v>4353</v>
      </c>
      <c r="H8664" s="31" t="s">
        <v>94</v>
      </c>
      <c r="I8664" s="32">
        <v>970</v>
      </c>
      <c r="J8664" s="33">
        <v>4</v>
      </c>
      <c r="K8664" s="31" t="s">
        <v>94</v>
      </c>
      <c r="L8664" s="31" t="s">
        <v>95</v>
      </c>
    </row>
    <row r="8665" spans="1:12" ht="30" x14ac:dyDescent="0.2">
      <c r="A8665" t="str">
        <f>VLOOKUP(B8665,StateFIPS!A$2:B$52,2)</f>
        <v>Arkansas</v>
      </c>
      <c r="B8665">
        <f t="shared" si="138"/>
        <v>5</v>
      </c>
      <c r="C8665" s="31" t="s">
        <v>542</v>
      </c>
      <c r="D8665" s="31" t="s">
        <v>93</v>
      </c>
      <c r="E8665" s="31" t="s">
        <v>3278</v>
      </c>
      <c r="F8665" s="31" t="s">
        <v>2941</v>
      </c>
      <c r="G8665" s="32">
        <v>443</v>
      </c>
      <c r="H8665" s="31" t="s">
        <v>94</v>
      </c>
      <c r="I8665" s="32">
        <v>93</v>
      </c>
      <c r="J8665" s="33">
        <v>5</v>
      </c>
      <c r="K8665" s="31" t="s">
        <v>94</v>
      </c>
      <c r="L8665" s="31" t="s">
        <v>95</v>
      </c>
    </row>
    <row r="8666" spans="1:12" ht="30" x14ac:dyDescent="0.2">
      <c r="A8666" t="str">
        <f>VLOOKUP(B8666,StateFIPS!A$2:B$52,2)</f>
        <v>Wisconsin</v>
      </c>
      <c r="B8666">
        <f t="shared" si="138"/>
        <v>55</v>
      </c>
      <c r="C8666" s="31" t="s">
        <v>2505</v>
      </c>
      <c r="D8666" s="31" t="s">
        <v>93</v>
      </c>
      <c r="E8666" s="31" t="s">
        <v>3278</v>
      </c>
      <c r="F8666" s="31" t="s">
        <v>2941</v>
      </c>
      <c r="G8666" s="32">
        <v>175</v>
      </c>
      <c r="H8666" s="31" t="s">
        <v>94</v>
      </c>
      <c r="I8666" s="32">
        <v>38</v>
      </c>
      <c r="J8666" s="33">
        <v>5</v>
      </c>
      <c r="K8666" s="31" t="s">
        <v>94</v>
      </c>
      <c r="L8666" s="31" t="s">
        <v>95</v>
      </c>
    </row>
    <row r="8667" spans="1:12" ht="30" x14ac:dyDescent="0.2">
      <c r="A8667" t="str">
        <f>VLOOKUP(B8667,StateFIPS!A$2:B$52,2)</f>
        <v>Texas</v>
      </c>
      <c r="B8667">
        <f t="shared" si="138"/>
        <v>48</v>
      </c>
      <c r="C8667" s="31" t="s">
        <v>842</v>
      </c>
      <c r="D8667" s="31" t="s">
        <v>93</v>
      </c>
      <c r="E8667" s="31" t="s">
        <v>3278</v>
      </c>
      <c r="F8667" s="31" t="s">
        <v>2941</v>
      </c>
      <c r="G8667" s="32">
        <v>1156</v>
      </c>
      <c r="H8667" s="31" t="s">
        <v>94</v>
      </c>
      <c r="I8667" s="32">
        <v>245</v>
      </c>
      <c r="J8667" s="33">
        <v>5</v>
      </c>
      <c r="K8667" s="31" t="s">
        <v>94</v>
      </c>
      <c r="L8667" s="31" t="s">
        <v>95</v>
      </c>
    </row>
    <row r="8668" spans="1:12" ht="30" x14ac:dyDescent="0.2">
      <c r="A8668" t="str">
        <f>VLOOKUP(B8668,StateFIPS!A$2:B$52,2)</f>
        <v>Minnesota</v>
      </c>
      <c r="B8668">
        <f t="shared" si="138"/>
        <v>27</v>
      </c>
      <c r="C8668" s="31" t="s">
        <v>1669</v>
      </c>
      <c r="D8668" s="31" t="s">
        <v>93</v>
      </c>
      <c r="E8668" s="31" t="s">
        <v>3278</v>
      </c>
      <c r="F8668" s="31" t="s">
        <v>2941</v>
      </c>
      <c r="G8668" s="32">
        <v>4217</v>
      </c>
      <c r="H8668" s="31" t="s">
        <v>94</v>
      </c>
      <c r="I8668" s="32">
        <v>966</v>
      </c>
      <c r="J8668" s="33">
        <v>4</v>
      </c>
      <c r="K8668" s="31" t="s">
        <v>94</v>
      </c>
      <c r="L8668" s="31" t="s">
        <v>95</v>
      </c>
    </row>
    <row r="8669" spans="1:12" ht="30" x14ac:dyDescent="0.2">
      <c r="A8669" t="str">
        <f>VLOOKUP(B8669,StateFIPS!A$2:B$52,2)</f>
        <v>Wisconsin</v>
      </c>
      <c r="B8669">
        <f t="shared" si="138"/>
        <v>55</v>
      </c>
      <c r="C8669" s="31" t="s">
        <v>2404</v>
      </c>
      <c r="D8669" s="31" t="s">
        <v>93</v>
      </c>
      <c r="E8669" s="31" t="s">
        <v>3278</v>
      </c>
      <c r="F8669" s="31" t="s">
        <v>2941</v>
      </c>
      <c r="G8669" s="32">
        <v>112</v>
      </c>
      <c r="H8669" s="31" t="s">
        <v>94</v>
      </c>
      <c r="I8669" s="32">
        <v>24</v>
      </c>
      <c r="J8669" s="33">
        <v>5</v>
      </c>
      <c r="K8669" s="31" t="s">
        <v>94</v>
      </c>
      <c r="L8669" s="31" t="s">
        <v>95</v>
      </c>
    </row>
    <row r="8670" spans="1:12" ht="30" x14ac:dyDescent="0.2">
      <c r="A8670" t="str">
        <f>VLOOKUP(B8670,StateFIPS!A$2:B$52,2)</f>
        <v>Texas</v>
      </c>
      <c r="B8670">
        <f t="shared" si="138"/>
        <v>48</v>
      </c>
      <c r="C8670" s="31" t="s">
        <v>3253</v>
      </c>
      <c r="D8670" s="31" t="s">
        <v>93</v>
      </c>
      <c r="E8670" s="31" t="s">
        <v>3278</v>
      </c>
      <c r="F8670" s="31" t="s">
        <v>2941</v>
      </c>
      <c r="G8670" s="32">
        <v>2495</v>
      </c>
      <c r="H8670" s="31" t="s">
        <v>94</v>
      </c>
      <c r="I8670" s="32">
        <v>529</v>
      </c>
      <c r="J8670" s="33">
        <v>5</v>
      </c>
      <c r="K8670" s="31" t="s">
        <v>94</v>
      </c>
      <c r="L8670" s="31" t="s">
        <v>95</v>
      </c>
    </row>
    <row r="8671" spans="1:12" ht="30" x14ac:dyDescent="0.2">
      <c r="A8671" t="str">
        <f>VLOOKUP(B8671,StateFIPS!A$2:B$52,2)</f>
        <v>Arkansas</v>
      </c>
      <c r="B8671">
        <f t="shared" si="138"/>
        <v>5</v>
      </c>
      <c r="C8671" s="31" t="s">
        <v>2690</v>
      </c>
      <c r="D8671" s="31" t="s">
        <v>93</v>
      </c>
      <c r="E8671" s="31" t="s">
        <v>3278</v>
      </c>
      <c r="F8671" s="31" t="s">
        <v>2941</v>
      </c>
      <c r="G8671" s="32">
        <v>702</v>
      </c>
      <c r="H8671" s="31" t="s">
        <v>94</v>
      </c>
      <c r="I8671" s="32">
        <v>148</v>
      </c>
      <c r="J8671" s="33">
        <v>5</v>
      </c>
      <c r="K8671" s="31" t="s">
        <v>94</v>
      </c>
      <c r="L8671" s="31" t="s">
        <v>95</v>
      </c>
    </row>
    <row r="8672" spans="1:12" ht="30" x14ac:dyDescent="0.2">
      <c r="A8672" t="str">
        <f>VLOOKUP(B8672,StateFIPS!A$2:B$52,2)</f>
        <v>Texas</v>
      </c>
      <c r="B8672">
        <f t="shared" si="138"/>
        <v>48</v>
      </c>
      <c r="C8672" s="31" t="s">
        <v>825</v>
      </c>
      <c r="D8672" s="31" t="s">
        <v>93</v>
      </c>
      <c r="E8672" s="31" t="s">
        <v>3278</v>
      </c>
      <c r="F8672" s="31" t="s">
        <v>2941</v>
      </c>
      <c r="G8672" s="32">
        <v>3087</v>
      </c>
      <c r="H8672" s="31" t="s">
        <v>94</v>
      </c>
      <c r="I8672" s="32">
        <v>655</v>
      </c>
      <c r="J8672" s="33">
        <v>5</v>
      </c>
      <c r="K8672" s="31" t="s">
        <v>94</v>
      </c>
      <c r="L8672" s="31" t="s">
        <v>95</v>
      </c>
    </row>
    <row r="8673" spans="1:12" ht="30" x14ac:dyDescent="0.2">
      <c r="A8673" t="str">
        <f>VLOOKUP(B8673,StateFIPS!A$2:B$52,2)</f>
        <v>Kentucky</v>
      </c>
      <c r="B8673">
        <f t="shared" si="138"/>
        <v>21</v>
      </c>
      <c r="C8673" s="31" t="s">
        <v>152</v>
      </c>
      <c r="D8673" s="31" t="s">
        <v>93</v>
      </c>
      <c r="E8673" s="31" t="s">
        <v>3278</v>
      </c>
      <c r="F8673" s="31" t="s">
        <v>2941</v>
      </c>
      <c r="G8673" s="32">
        <v>684</v>
      </c>
      <c r="H8673" s="31" t="s">
        <v>94</v>
      </c>
      <c r="I8673" s="32">
        <v>148</v>
      </c>
      <c r="J8673" s="33">
        <v>5</v>
      </c>
      <c r="K8673" s="31" t="s">
        <v>94</v>
      </c>
      <c r="L8673" s="31" t="s">
        <v>95</v>
      </c>
    </row>
    <row r="8674" spans="1:12" ht="30" x14ac:dyDescent="0.2">
      <c r="A8674" t="str">
        <f>VLOOKUP(B8674,StateFIPS!A$2:B$52,2)</f>
        <v>Arkansas</v>
      </c>
      <c r="B8674">
        <f t="shared" si="138"/>
        <v>5</v>
      </c>
      <c r="C8674" s="31" t="s">
        <v>625</v>
      </c>
      <c r="D8674" s="31" t="s">
        <v>93</v>
      </c>
      <c r="E8674" s="31" t="s">
        <v>3278</v>
      </c>
      <c r="F8674" s="31" t="s">
        <v>2941</v>
      </c>
      <c r="G8674" s="32">
        <v>195</v>
      </c>
      <c r="H8674" s="31" t="s">
        <v>94</v>
      </c>
      <c r="I8674" s="32">
        <v>41</v>
      </c>
      <c r="J8674" s="33">
        <v>5</v>
      </c>
      <c r="K8674" s="31" t="s">
        <v>94</v>
      </c>
      <c r="L8674" s="31" t="s">
        <v>95</v>
      </c>
    </row>
    <row r="8675" spans="1:12" ht="30" x14ac:dyDescent="0.2">
      <c r="A8675" t="str">
        <f>VLOOKUP(B8675,StateFIPS!A$2:B$52,2)</f>
        <v>Kansas</v>
      </c>
      <c r="B8675">
        <f t="shared" si="138"/>
        <v>20</v>
      </c>
      <c r="C8675" s="31" t="s">
        <v>1481</v>
      </c>
      <c r="D8675" s="31" t="s">
        <v>93</v>
      </c>
      <c r="E8675" s="31" t="s">
        <v>3278</v>
      </c>
      <c r="F8675" s="31" t="s">
        <v>2941</v>
      </c>
      <c r="G8675" s="32">
        <v>2707</v>
      </c>
      <c r="H8675" s="31" t="s">
        <v>94</v>
      </c>
      <c r="I8675" s="32">
        <v>564</v>
      </c>
      <c r="J8675" s="33">
        <v>5</v>
      </c>
      <c r="K8675" s="31" t="s">
        <v>94</v>
      </c>
      <c r="L8675" s="31" t="s">
        <v>95</v>
      </c>
    </row>
    <row r="8676" spans="1:12" ht="30" x14ac:dyDescent="0.2">
      <c r="A8676" t="str">
        <f>VLOOKUP(B8676,StateFIPS!A$2:B$52,2)</f>
        <v>Kansas</v>
      </c>
      <c r="B8676">
        <f t="shared" si="138"/>
        <v>20</v>
      </c>
      <c r="C8676" s="31" t="s">
        <v>260</v>
      </c>
      <c r="D8676" s="31" t="s">
        <v>93</v>
      </c>
      <c r="E8676" s="31" t="s">
        <v>3278</v>
      </c>
      <c r="F8676" s="31" t="s">
        <v>2941</v>
      </c>
      <c r="G8676" s="32">
        <v>745</v>
      </c>
      <c r="H8676" s="31" t="s">
        <v>94</v>
      </c>
      <c r="I8676" s="32">
        <v>155</v>
      </c>
      <c r="J8676" s="33">
        <v>5</v>
      </c>
      <c r="K8676" s="31" t="s">
        <v>94</v>
      </c>
      <c r="L8676" s="31" t="s">
        <v>95</v>
      </c>
    </row>
    <row r="8677" spans="1:12" ht="30" x14ac:dyDescent="0.2">
      <c r="A8677" t="str">
        <f>VLOOKUP(B8677,StateFIPS!A$2:B$52,2)</f>
        <v>Minnesota</v>
      </c>
      <c r="B8677">
        <f t="shared" si="138"/>
        <v>27</v>
      </c>
      <c r="C8677" s="31" t="s">
        <v>1830</v>
      </c>
      <c r="D8677" s="31" t="s">
        <v>93</v>
      </c>
      <c r="E8677" s="31" t="s">
        <v>3278</v>
      </c>
      <c r="F8677" s="31" t="s">
        <v>2941</v>
      </c>
      <c r="G8677" s="32">
        <v>126</v>
      </c>
      <c r="H8677" s="31" t="s">
        <v>94</v>
      </c>
      <c r="I8677" s="32">
        <v>29</v>
      </c>
      <c r="J8677" s="33">
        <v>4</v>
      </c>
      <c r="K8677" s="31" t="s">
        <v>94</v>
      </c>
      <c r="L8677" s="31" t="s">
        <v>95</v>
      </c>
    </row>
    <row r="8678" spans="1:12" ht="30" x14ac:dyDescent="0.2">
      <c r="A8678" t="str">
        <f>VLOOKUP(B8678,StateFIPS!A$2:B$52,2)</f>
        <v>Texas</v>
      </c>
      <c r="B8678">
        <f t="shared" si="138"/>
        <v>48</v>
      </c>
      <c r="C8678" s="31" t="s">
        <v>3251</v>
      </c>
      <c r="D8678" s="31" t="s">
        <v>93</v>
      </c>
      <c r="E8678" s="31" t="s">
        <v>3278</v>
      </c>
      <c r="F8678" s="31" t="s">
        <v>2941</v>
      </c>
      <c r="G8678" s="32">
        <v>2495</v>
      </c>
      <c r="H8678" s="31" t="s">
        <v>94</v>
      </c>
      <c r="I8678" s="32">
        <v>529</v>
      </c>
      <c r="J8678" s="33">
        <v>5</v>
      </c>
      <c r="K8678" s="31" t="s">
        <v>94</v>
      </c>
      <c r="L8678" s="31" t="s">
        <v>95</v>
      </c>
    </row>
    <row r="8679" spans="1:12" ht="30" x14ac:dyDescent="0.2">
      <c r="A8679" t="str">
        <f>VLOOKUP(B8679,StateFIPS!A$2:B$52,2)</f>
        <v>Minnesota</v>
      </c>
      <c r="B8679">
        <f t="shared" si="138"/>
        <v>27</v>
      </c>
      <c r="C8679" s="31" t="s">
        <v>1833</v>
      </c>
      <c r="D8679" s="31" t="s">
        <v>93</v>
      </c>
      <c r="E8679" s="31" t="s">
        <v>3278</v>
      </c>
      <c r="F8679" s="31" t="s">
        <v>2941</v>
      </c>
      <c r="G8679" s="32">
        <v>3656</v>
      </c>
      <c r="H8679" s="31" t="s">
        <v>94</v>
      </c>
      <c r="I8679" s="32">
        <v>838</v>
      </c>
      <c r="J8679" s="33">
        <v>4</v>
      </c>
      <c r="K8679" s="31" t="s">
        <v>94</v>
      </c>
      <c r="L8679" s="31" t="s">
        <v>95</v>
      </c>
    </row>
    <row r="8680" spans="1:12" ht="30" x14ac:dyDescent="0.2">
      <c r="A8680" t="str">
        <f>VLOOKUP(B8680,StateFIPS!A$2:B$52,2)</f>
        <v>Wisconsin</v>
      </c>
      <c r="B8680">
        <f t="shared" si="138"/>
        <v>55</v>
      </c>
      <c r="C8680" s="31" t="s">
        <v>2425</v>
      </c>
      <c r="D8680" s="31" t="s">
        <v>93</v>
      </c>
      <c r="E8680" s="31" t="s">
        <v>3278</v>
      </c>
      <c r="F8680" s="31" t="s">
        <v>2941</v>
      </c>
      <c r="G8680" s="32">
        <v>850</v>
      </c>
      <c r="H8680" s="31" t="s">
        <v>94</v>
      </c>
      <c r="I8680" s="32">
        <v>185</v>
      </c>
      <c r="J8680" s="33">
        <v>5</v>
      </c>
      <c r="K8680" s="31" t="s">
        <v>94</v>
      </c>
      <c r="L8680" s="31" t="s">
        <v>95</v>
      </c>
    </row>
    <row r="8681" spans="1:12" ht="30" x14ac:dyDescent="0.2">
      <c r="A8681" t="str">
        <f>VLOOKUP(B8681,StateFIPS!A$2:B$52,2)</f>
        <v>Texas</v>
      </c>
      <c r="B8681">
        <f t="shared" si="138"/>
        <v>48</v>
      </c>
      <c r="C8681" s="31" t="s">
        <v>2275</v>
      </c>
      <c r="D8681" s="31" t="s">
        <v>93</v>
      </c>
      <c r="E8681" s="31" t="s">
        <v>3278</v>
      </c>
      <c r="F8681" s="31" t="s">
        <v>2941</v>
      </c>
      <c r="G8681" s="32">
        <v>1868</v>
      </c>
      <c r="H8681" s="31" t="s">
        <v>94</v>
      </c>
      <c r="I8681" s="32">
        <v>396</v>
      </c>
      <c r="J8681" s="33">
        <v>5</v>
      </c>
      <c r="K8681" s="31" t="s">
        <v>94</v>
      </c>
      <c r="L8681" s="31" t="s">
        <v>95</v>
      </c>
    </row>
    <row r="8682" spans="1:12" ht="30" x14ac:dyDescent="0.2">
      <c r="A8682" t="str">
        <f>VLOOKUP(B8682,StateFIPS!A$2:B$52,2)</f>
        <v>Wisconsin</v>
      </c>
      <c r="B8682">
        <f t="shared" si="138"/>
        <v>55</v>
      </c>
      <c r="C8682" s="31" t="s">
        <v>2448</v>
      </c>
      <c r="D8682" s="31" t="s">
        <v>93</v>
      </c>
      <c r="E8682" s="31" t="s">
        <v>3278</v>
      </c>
      <c r="F8682" s="31" t="s">
        <v>2941</v>
      </c>
      <c r="G8682" s="32">
        <v>173</v>
      </c>
      <c r="H8682" s="31" t="s">
        <v>94</v>
      </c>
      <c r="I8682" s="32">
        <v>38</v>
      </c>
      <c r="J8682" s="33">
        <v>5</v>
      </c>
      <c r="K8682" s="31" t="s">
        <v>94</v>
      </c>
      <c r="L8682" s="31" t="s">
        <v>95</v>
      </c>
    </row>
    <row r="8683" spans="1:12" ht="30" x14ac:dyDescent="0.2">
      <c r="A8683" t="str">
        <f>VLOOKUP(B8683,StateFIPS!A$2:B$52,2)</f>
        <v>Kansas</v>
      </c>
      <c r="B8683">
        <f t="shared" si="138"/>
        <v>20</v>
      </c>
      <c r="C8683" s="31" t="s">
        <v>1478</v>
      </c>
      <c r="D8683" s="31" t="s">
        <v>93</v>
      </c>
      <c r="E8683" s="31" t="s">
        <v>3278</v>
      </c>
      <c r="F8683" s="31" t="s">
        <v>2941</v>
      </c>
      <c r="G8683" s="32">
        <v>854</v>
      </c>
      <c r="H8683" s="31" t="s">
        <v>94</v>
      </c>
      <c r="I8683" s="32">
        <v>178</v>
      </c>
      <c r="J8683" s="33">
        <v>5</v>
      </c>
      <c r="K8683" s="31" t="s">
        <v>94</v>
      </c>
      <c r="L8683" s="31" t="s">
        <v>95</v>
      </c>
    </row>
    <row r="8684" spans="1:12" ht="30" x14ac:dyDescent="0.2">
      <c r="A8684" t="str">
        <f>VLOOKUP(B8684,StateFIPS!A$2:B$52,2)</f>
        <v>Texas</v>
      </c>
      <c r="B8684">
        <f t="shared" si="138"/>
        <v>48</v>
      </c>
      <c r="C8684" s="31" t="s">
        <v>2319</v>
      </c>
      <c r="D8684" s="31" t="s">
        <v>93</v>
      </c>
      <c r="E8684" s="31" t="s">
        <v>3278</v>
      </c>
      <c r="F8684" s="31" t="s">
        <v>2941</v>
      </c>
      <c r="G8684" s="32">
        <v>928</v>
      </c>
      <c r="H8684" s="31" t="s">
        <v>94</v>
      </c>
      <c r="I8684" s="32">
        <v>197</v>
      </c>
      <c r="J8684" s="33">
        <v>5</v>
      </c>
      <c r="K8684" s="31" t="s">
        <v>94</v>
      </c>
      <c r="L8684" s="31" t="s">
        <v>95</v>
      </c>
    </row>
    <row r="8685" spans="1:12" ht="30" x14ac:dyDescent="0.2">
      <c r="A8685" t="str">
        <f>VLOOKUP(B8685,StateFIPS!A$2:B$52,2)</f>
        <v>Kentucky</v>
      </c>
      <c r="B8685">
        <f t="shared" si="138"/>
        <v>21</v>
      </c>
      <c r="C8685" s="31" t="s">
        <v>1824</v>
      </c>
      <c r="D8685" s="31" t="s">
        <v>93</v>
      </c>
      <c r="E8685" s="31" t="s">
        <v>3278</v>
      </c>
      <c r="F8685" s="31" t="s">
        <v>2941</v>
      </c>
      <c r="G8685" s="32">
        <v>531</v>
      </c>
      <c r="H8685" s="31" t="s">
        <v>94</v>
      </c>
      <c r="I8685" s="32">
        <v>115</v>
      </c>
      <c r="J8685" s="33">
        <v>5</v>
      </c>
      <c r="K8685" s="31" t="s">
        <v>94</v>
      </c>
      <c r="L8685" s="31" t="s">
        <v>95</v>
      </c>
    </row>
    <row r="8686" spans="1:12" ht="30" x14ac:dyDescent="0.2">
      <c r="A8686" t="str">
        <f>VLOOKUP(B8686,StateFIPS!A$2:B$52,2)</f>
        <v>Kansas</v>
      </c>
      <c r="B8686">
        <f t="shared" si="138"/>
        <v>20</v>
      </c>
      <c r="C8686" s="31" t="s">
        <v>259</v>
      </c>
      <c r="D8686" s="31" t="s">
        <v>93</v>
      </c>
      <c r="E8686" s="31" t="s">
        <v>3278</v>
      </c>
      <c r="F8686" s="31" t="s">
        <v>2941</v>
      </c>
      <c r="G8686" s="32">
        <v>6615</v>
      </c>
      <c r="H8686" s="31" t="s">
        <v>94</v>
      </c>
      <c r="I8686" s="32">
        <v>1378</v>
      </c>
      <c r="J8686" s="33">
        <v>5</v>
      </c>
      <c r="K8686" s="31" t="s">
        <v>94</v>
      </c>
      <c r="L8686" s="31" t="s">
        <v>95</v>
      </c>
    </row>
    <row r="8687" spans="1:12" ht="30" x14ac:dyDescent="0.2">
      <c r="A8687" t="str">
        <f>VLOOKUP(B8687,StateFIPS!A$2:B$52,2)</f>
        <v>Wisconsin</v>
      </c>
      <c r="B8687">
        <f t="shared" si="138"/>
        <v>55</v>
      </c>
      <c r="C8687" s="31" t="s">
        <v>2406</v>
      </c>
      <c r="D8687" s="31" t="s">
        <v>93</v>
      </c>
      <c r="E8687" s="31" t="s">
        <v>3278</v>
      </c>
      <c r="F8687" s="31" t="s">
        <v>2941</v>
      </c>
      <c r="G8687" s="32">
        <v>115</v>
      </c>
      <c r="H8687" s="31" t="s">
        <v>94</v>
      </c>
      <c r="I8687" s="32">
        <v>25</v>
      </c>
      <c r="J8687" s="33">
        <v>5</v>
      </c>
      <c r="K8687" s="31" t="s">
        <v>94</v>
      </c>
      <c r="L8687" s="31" t="s">
        <v>95</v>
      </c>
    </row>
    <row r="8688" spans="1:12" ht="30" x14ac:dyDescent="0.2">
      <c r="A8688" t="str">
        <f>VLOOKUP(B8688,StateFIPS!A$2:B$52,2)</f>
        <v>Texas</v>
      </c>
      <c r="B8688">
        <f t="shared" si="138"/>
        <v>48</v>
      </c>
      <c r="C8688" s="31" t="s">
        <v>873</v>
      </c>
      <c r="D8688" s="31" t="s">
        <v>93</v>
      </c>
      <c r="E8688" s="31" t="s">
        <v>3278</v>
      </c>
      <c r="F8688" s="31" t="s">
        <v>2941</v>
      </c>
      <c r="G8688" s="32">
        <v>2495</v>
      </c>
      <c r="H8688" s="31" t="s">
        <v>94</v>
      </c>
      <c r="I8688" s="32">
        <v>529</v>
      </c>
      <c r="J8688" s="33">
        <v>5</v>
      </c>
      <c r="K8688" s="31" t="s">
        <v>94</v>
      </c>
      <c r="L8688" s="31" t="s">
        <v>95</v>
      </c>
    </row>
    <row r="8689" spans="1:12" ht="30" x14ac:dyDescent="0.2">
      <c r="A8689" t="str">
        <f>VLOOKUP(B8689,StateFIPS!A$2:B$52,2)</f>
        <v>Kansas</v>
      </c>
      <c r="B8689">
        <f t="shared" si="138"/>
        <v>20</v>
      </c>
      <c r="C8689" s="31" t="s">
        <v>1484</v>
      </c>
      <c r="D8689" s="31" t="s">
        <v>93</v>
      </c>
      <c r="E8689" s="31" t="s">
        <v>3278</v>
      </c>
      <c r="F8689" s="31" t="s">
        <v>2941</v>
      </c>
      <c r="G8689" s="32">
        <v>8085</v>
      </c>
      <c r="H8689" s="31" t="s">
        <v>94</v>
      </c>
      <c r="I8689" s="32">
        <v>1684</v>
      </c>
      <c r="J8689" s="33">
        <v>5</v>
      </c>
      <c r="K8689" s="31" t="s">
        <v>94</v>
      </c>
      <c r="L8689" s="31" t="s">
        <v>95</v>
      </c>
    </row>
    <row r="8690" spans="1:12" ht="30" x14ac:dyDescent="0.2">
      <c r="A8690" t="str">
        <f>VLOOKUP(B8690,StateFIPS!A$2:B$52,2)</f>
        <v>Kentucky</v>
      </c>
      <c r="B8690">
        <f t="shared" si="138"/>
        <v>21</v>
      </c>
      <c r="C8690" s="31" t="s">
        <v>1842</v>
      </c>
      <c r="D8690" s="31" t="s">
        <v>93</v>
      </c>
      <c r="E8690" s="31" t="s">
        <v>3278</v>
      </c>
      <c r="F8690" s="31" t="s">
        <v>2941</v>
      </c>
      <c r="G8690" s="32">
        <v>856</v>
      </c>
      <c r="H8690" s="31" t="s">
        <v>94</v>
      </c>
      <c r="I8690" s="32">
        <v>185</v>
      </c>
      <c r="J8690" s="33">
        <v>5</v>
      </c>
      <c r="K8690" s="31" t="s">
        <v>94</v>
      </c>
      <c r="L8690" s="31" t="s">
        <v>95</v>
      </c>
    </row>
    <row r="8691" spans="1:12" ht="30" x14ac:dyDescent="0.2">
      <c r="A8691" t="str">
        <f>VLOOKUP(B8691,StateFIPS!A$2:B$52,2)</f>
        <v>Texas</v>
      </c>
      <c r="B8691">
        <f t="shared" si="138"/>
        <v>48</v>
      </c>
      <c r="C8691" s="31" t="s">
        <v>872</v>
      </c>
      <c r="D8691" s="31" t="s">
        <v>93</v>
      </c>
      <c r="E8691" s="31" t="s">
        <v>3278</v>
      </c>
      <c r="F8691" s="31" t="s">
        <v>2941</v>
      </c>
      <c r="G8691" s="32">
        <v>2495</v>
      </c>
      <c r="H8691" s="31" t="s">
        <v>94</v>
      </c>
      <c r="I8691" s="32">
        <v>529</v>
      </c>
      <c r="J8691" s="33">
        <v>5</v>
      </c>
      <c r="K8691" s="31" t="s">
        <v>94</v>
      </c>
      <c r="L8691" s="31" t="s">
        <v>95</v>
      </c>
    </row>
    <row r="8692" spans="1:12" ht="30" x14ac:dyDescent="0.2">
      <c r="A8692" t="str">
        <f>VLOOKUP(B8692,StateFIPS!A$2:B$52,2)</f>
        <v>Minnesota</v>
      </c>
      <c r="B8692">
        <f t="shared" si="138"/>
        <v>27</v>
      </c>
      <c r="C8692" s="31" t="s">
        <v>1838</v>
      </c>
      <c r="D8692" s="31" t="s">
        <v>93</v>
      </c>
      <c r="E8692" s="31" t="s">
        <v>3278</v>
      </c>
      <c r="F8692" s="31" t="s">
        <v>2941</v>
      </c>
      <c r="G8692" s="32">
        <v>3383</v>
      </c>
      <c r="H8692" s="31" t="s">
        <v>94</v>
      </c>
      <c r="I8692" s="32">
        <v>775</v>
      </c>
      <c r="J8692" s="33">
        <v>4</v>
      </c>
      <c r="K8692" s="31" t="s">
        <v>94</v>
      </c>
      <c r="L8692" s="31" t="s">
        <v>95</v>
      </c>
    </row>
    <row r="8693" spans="1:12" ht="30" x14ac:dyDescent="0.2">
      <c r="A8693" t="str">
        <f>VLOOKUP(B8693,StateFIPS!A$2:B$52,2)</f>
        <v>Minnesota</v>
      </c>
      <c r="B8693">
        <f t="shared" si="138"/>
        <v>27</v>
      </c>
      <c r="C8693" s="31" t="s">
        <v>1844</v>
      </c>
      <c r="D8693" s="31" t="s">
        <v>93</v>
      </c>
      <c r="E8693" s="31" t="s">
        <v>3278</v>
      </c>
      <c r="F8693" s="31" t="s">
        <v>2941</v>
      </c>
      <c r="G8693" s="32">
        <v>2715</v>
      </c>
      <c r="H8693" s="31" t="s">
        <v>94</v>
      </c>
      <c r="I8693" s="32">
        <v>622</v>
      </c>
      <c r="J8693" s="33">
        <v>4</v>
      </c>
      <c r="K8693" s="31" t="s">
        <v>94</v>
      </c>
      <c r="L8693" s="31" t="s">
        <v>95</v>
      </c>
    </row>
    <row r="8694" spans="1:12" ht="30" x14ac:dyDescent="0.2">
      <c r="A8694" t="str">
        <f>VLOOKUP(B8694,StateFIPS!A$2:B$52,2)</f>
        <v>Kentucky</v>
      </c>
      <c r="B8694">
        <f t="shared" si="138"/>
        <v>21</v>
      </c>
      <c r="C8694" s="31" t="s">
        <v>3263</v>
      </c>
      <c r="D8694" s="31" t="s">
        <v>93</v>
      </c>
      <c r="E8694" s="31" t="s">
        <v>3278</v>
      </c>
      <c r="F8694" s="31" t="s">
        <v>2941</v>
      </c>
      <c r="G8694" s="32">
        <v>161</v>
      </c>
      <c r="H8694" s="31" t="s">
        <v>94</v>
      </c>
      <c r="I8694" s="32">
        <v>35</v>
      </c>
      <c r="J8694" s="33">
        <v>5</v>
      </c>
      <c r="K8694" s="31" t="s">
        <v>94</v>
      </c>
      <c r="L8694" s="31" t="s">
        <v>95</v>
      </c>
    </row>
    <row r="8695" spans="1:12" ht="30" x14ac:dyDescent="0.2">
      <c r="A8695" t="str">
        <f>VLOOKUP(B8695,StateFIPS!A$2:B$52,2)</f>
        <v>Texas</v>
      </c>
      <c r="B8695">
        <f t="shared" si="138"/>
        <v>48</v>
      </c>
      <c r="C8695" s="31" t="s">
        <v>2302</v>
      </c>
      <c r="D8695" s="31" t="s">
        <v>93</v>
      </c>
      <c r="E8695" s="31" t="s">
        <v>3278</v>
      </c>
      <c r="F8695" s="31" t="s">
        <v>2941</v>
      </c>
      <c r="G8695" s="32">
        <v>805</v>
      </c>
      <c r="H8695" s="31" t="s">
        <v>94</v>
      </c>
      <c r="I8695" s="32">
        <v>171</v>
      </c>
      <c r="J8695" s="33">
        <v>5</v>
      </c>
      <c r="K8695" s="31" t="s">
        <v>94</v>
      </c>
      <c r="L8695" s="31" t="s">
        <v>95</v>
      </c>
    </row>
    <row r="8696" spans="1:12" ht="30" x14ac:dyDescent="0.2">
      <c r="A8696" t="str">
        <f>VLOOKUP(B8696,StateFIPS!A$2:B$52,2)</f>
        <v>Minnesota</v>
      </c>
      <c r="B8696">
        <f t="shared" si="138"/>
        <v>27</v>
      </c>
      <c r="C8696" s="31" t="s">
        <v>1840</v>
      </c>
      <c r="D8696" s="31" t="s">
        <v>93</v>
      </c>
      <c r="E8696" s="31" t="s">
        <v>3278</v>
      </c>
      <c r="F8696" s="31" t="s">
        <v>2941</v>
      </c>
      <c r="G8696" s="32">
        <v>1771</v>
      </c>
      <c r="H8696" s="31" t="s">
        <v>94</v>
      </c>
      <c r="I8696" s="32">
        <v>406</v>
      </c>
      <c r="J8696" s="33">
        <v>4</v>
      </c>
      <c r="K8696" s="31" t="s">
        <v>94</v>
      </c>
      <c r="L8696" s="31" t="s">
        <v>95</v>
      </c>
    </row>
    <row r="8697" spans="1:12" ht="30" x14ac:dyDescent="0.2">
      <c r="A8697" t="str">
        <f>VLOOKUP(B8697,StateFIPS!A$2:B$52,2)</f>
        <v>Kansas</v>
      </c>
      <c r="B8697">
        <f t="shared" si="138"/>
        <v>20</v>
      </c>
      <c r="C8697" s="31" t="s">
        <v>1475</v>
      </c>
      <c r="D8697" s="31" t="s">
        <v>93</v>
      </c>
      <c r="E8697" s="31" t="s">
        <v>3278</v>
      </c>
      <c r="F8697" s="31" t="s">
        <v>2941</v>
      </c>
      <c r="G8697" s="32">
        <v>964</v>
      </c>
      <c r="H8697" s="31" t="s">
        <v>94</v>
      </c>
      <c r="I8697" s="32">
        <v>201</v>
      </c>
      <c r="J8697" s="33">
        <v>5</v>
      </c>
      <c r="K8697" s="31" t="s">
        <v>94</v>
      </c>
      <c r="L8697" s="31" t="s">
        <v>95</v>
      </c>
    </row>
    <row r="8698" spans="1:12" ht="30" x14ac:dyDescent="0.2">
      <c r="A8698" t="str">
        <f>VLOOKUP(B8698,StateFIPS!A$2:B$52,2)</f>
        <v>Texas</v>
      </c>
      <c r="B8698">
        <f t="shared" si="138"/>
        <v>48</v>
      </c>
      <c r="C8698" s="31" t="s">
        <v>844</v>
      </c>
      <c r="D8698" s="31" t="s">
        <v>93</v>
      </c>
      <c r="E8698" s="31" t="s">
        <v>3278</v>
      </c>
      <c r="F8698" s="31" t="s">
        <v>2941</v>
      </c>
      <c r="G8698" s="32">
        <v>2495</v>
      </c>
      <c r="H8698" s="31" t="s">
        <v>94</v>
      </c>
      <c r="I8698" s="32">
        <v>529</v>
      </c>
      <c r="J8698" s="33">
        <v>5</v>
      </c>
      <c r="K8698" s="31" t="s">
        <v>94</v>
      </c>
      <c r="L8698" s="31" t="s">
        <v>95</v>
      </c>
    </row>
    <row r="8699" spans="1:12" ht="30" x14ac:dyDescent="0.2">
      <c r="A8699" t="str">
        <f>VLOOKUP(B8699,StateFIPS!A$2:B$52,2)</f>
        <v>Wisconsin</v>
      </c>
      <c r="B8699">
        <f t="shared" si="138"/>
        <v>55</v>
      </c>
      <c r="C8699" s="31" t="s">
        <v>2451</v>
      </c>
      <c r="D8699" s="31" t="s">
        <v>93</v>
      </c>
      <c r="E8699" s="31" t="s">
        <v>3278</v>
      </c>
      <c r="F8699" s="31" t="s">
        <v>2941</v>
      </c>
      <c r="G8699" s="32">
        <v>885</v>
      </c>
      <c r="H8699" s="31" t="s">
        <v>94</v>
      </c>
      <c r="I8699" s="32">
        <v>192</v>
      </c>
      <c r="J8699" s="33">
        <v>5</v>
      </c>
      <c r="K8699" s="31" t="s">
        <v>94</v>
      </c>
      <c r="L8699" s="31" t="s">
        <v>95</v>
      </c>
    </row>
    <row r="8700" spans="1:12" ht="30" x14ac:dyDescent="0.2">
      <c r="A8700" t="str">
        <f>VLOOKUP(B8700,StateFIPS!A$2:B$52,2)</f>
        <v>Wisconsin</v>
      </c>
      <c r="B8700">
        <f t="shared" si="138"/>
        <v>55</v>
      </c>
      <c r="C8700" s="31" t="s">
        <v>2419</v>
      </c>
      <c r="D8700" s="31" t="s">
        <v>93</v>
      </c>
      <c r="E8700" s="31" t="s">
        <v>3278</v>
      </c>
      <c r="F8700" s="31" t="s">
        <v>2941</v>
      </c>
      <c r="G8700" s="32">
        <v>984</v>
      </c>
      <c r="H8700" s="31" t="s">
        <v>94</v>
      </c>
      <c r="I8700" s="32">
        <v>214</v>
      </c>
      <c r="J8700" s="33">
        <v>5</v>
      </c>
      <c r="K8700" s="31" t="s">
        <v>94</v>
      </c>
      <c r="L8700" s="31" t="s">
        <v>95</v>
      </c>
    </row>
    <row r="8701" spans="1:12" ht="30" x14ac:dyDescent="0.2">
      <c r="A8701" t="str">
        <f>VLOOKUP(B8701,StateFIPS!A$2:B$52,2)</f>
        <v>Alabama</v>
      </c>
      <c r="B8701">
        <f t="shared" si="138"/>
        <v>1</v>
      </c>
      <c r="C8701" s="31" t="s">
        <v>98</v>
      </c>
      <c r="D8701" s="31" t="s">
        <v>93</v>
      </c>
      <c r="E8701" s="31" t="s">
        <v>3278</v>
      </c>
      <c r="F8701" s="31" t="s">
        <v>2941</v>
      </c>
      <c r="G8701" s="32">
        <v>86</v>
      </c>
      <c r="H8701" s="31" t="s">
        <v>94</v>
      </c>
      <c r="I8701" s="32">
        <v>20</v>
      </c>
      <c r="J8701" s="33">
        <v>4</v>
      </c>
      <c r="K8701" s="31" t="s">
        <v>94</v>
      </c>
      <c r="L8701" s="31" t="s">
        <v>95</v>
      </c>
    </row>
    <row r="8702" spans="1:12" ht="30" x14ac:dyDescent="0.2">
      <c r="A8702" t="str">
        <f>VLOOKUP(B8702,StateFIPS!A$2:B$52,2)</f>
        <v>Wisconsin</v>
      </c>
      <c r="B8702">
        <f t="shared" si="138"/>
        <v>55</v>
      </c>
      <c r="C8702" s="31" t="s">
        <v>2412</v>
      </c>
      <c r="D8702" s="31" t="s">
        <v>93</v>
      </c>
      <c r="E8702" s="31" t="s">
        <v>3278</v>
      </c>
      <c r="F8702" s="31" t="s">
        <v>2941</v>
      </c>
      <c r="G8702" s="32">
        <v>764</v>
      </c>
      <c r="H8702" s="31" t="s">
        <v>94</v>
      </c>
      <c r="I8702" s="32">
        <v>166</v>
      </c>
      <c r="J8702" s="33">
        <v>5</v>
      </c>
      <c r="K8702" s="31" t="s">
        <v>94</v>
      </c>
      <c r="L8702" s="31" t="s">
        <v>95</v>
      </c>
    </row>
    <row r="8703" spans="1:12" ht="30" x14ac:dyDescent="0.2">
      <c r="A8703" t="str">
        <f>VLOOKUP(B8703,StateFIPS!A$2:B$52,2)</f>
        <v>Alabama</v>
      </c>
      <c r="B8703">
        <f t="shared" si="138"/>
        <v>1</v>
      </c>
      <c r="C8703" s="31" t="s">
        <v>100</v>
      </c>
      <c r="D8703" s="31" t="s">
        <v>93</v>
      </c>
      <c r="E8703" s="31" t="s">
        <v>3278</v>
      </c>
      <c r="F8703" s="31" t="s">
        <v>2941</v>
      </c>
      <c r="G8703" s="32">
        <v>127</v>
      </c>
      <c r="H8703" s="31" t="s">
        <v>94</v>
      </c>
      <c r="I8703" s="32">
        <v>29</v>
      </c>
      <c r="J8703" s="33">
        <v>4</v>
      </c>
      <c r="K8703" s="31" t="s">
        <v>94</v>
      </c>
      <c r="L8703" s="31" t="s">
        <v>95</v>
      </c>
    </row>
    <row r="8704" spans="1:12" ht="30" x14ac:dyDescent="0.2">
      <c r="A8704" t="str">
        <f>VLOOKUP(B8704,StateFIPS!A$2:B$52,2)</f>
        <v>Texas</v>
      </c>
      <c r="B8704">
        <f t="shared" si="138"/>
        <v>48</v>
      </c>
      <c r="C8704" s="31" t="s">
        <v>2385</v>
      </c>
      <c r="D8704" s="31" t="s">
        <v>93</v>
      </c>
      <c r="E8704" s="31" t="s">
        <v>3278</v>
      </c>
      <c r="F8704" s="31" t="s">
        <v>2941</v>
      </c>
      <c r="G8704" s="32">
        <v>612</v>
      </c>
      <c r="H8704" s="31" t="s">
        <v>94</v>
      </c>
      <c r="I8704" s="32">
        <v>130</v>
      </c>
      <c r="J8704" s="33">
        <v>5</v>
      </c>
      <c r="K8704" s="31" t="s">
        <v>94</v>
      </c>
      <c r="L8704" s="31" t="s">
        <v>95</v>
      </c>
    </row>
    <row r="8705" spans="1:12" ht="30" x14ac:dyDescent="0.2">
      <c r="A8705" t="str">
        <f>VLOOKUP(B8705,StateFIPS!A$2:B$52,2)</f>
        <v>Iowa</v>
      </c>
      <c r="B8705">
        <f t="shared" si="138"/>
        <v>19</v>
      </c>
      <c r="C8705" s="31" t="s">
        <v>286</v>
      </c>
      <c r="D8705" s="31" t="s">
        <v>93</v>
      </c>
      <c r="E8705" s="31" t="s">
        <v>3278</v>
      </c>
      <c r="F8705" s="31" t="s">
        <v>2941</v>
      </c>
      <c r="G8705" s="32">
        <v>15770</v>
      </c>
      <c r="H8705" s="31" t="s">
        <v>94</v>
      </c>
      <c r="I8705" s="32">
        <v>3514</v>
      </c>
      <c r="J8705" s="33">
        <v>4</v>
      </c>
      <c r="K8705" s="31" t="s">
        <v>94</v>
      </c>
      <c r="L8705" s="31" t="s">
        <v>95</v>
      </c>
    </row>
    <row r="8706" spans="1:12" ht="30" x14ac:dyDescent="0.2">
      <c r="A8706" t="str">
        <f>VLOOKUP(B8706,StateFIPS!A$2:B$52,2)</f>
        <v>Arkansas</v>
      </c>
      <c r="B8706">
        <f t="shared" si="138"/>
        <v>5</v>
      </c>
      <c r="C8706" s="31" t="s">
        <v>629</v>
      </c>
      <c r="D8706" s="31" t="s">
        <v>93</v>
      </c>
      <c r="E8706" s="31" t="s">
        <v>3278</v>
      </c>
      <c r="F8706" s="31" t="s">
        <v>2941</v>
      </c>
      <c r="G8706" s="32">
        <v>139</v>
      </c>
      <c r="H8706" s="31" t="s">
        <v>94</v>
      </c>
      <c r="I8706" s="32">
        <v>29</v>
      </c>
      <c r="J8706" s="33">
        <v>5</v>
      </c>
      <c r="K8706" s="31" t="s">
        <v>94</v>
      </c>
      <c r="L8706" s="31" t="s">
        <v>95</v>
      </c>
    </row>
    <row r="8707" spans="1:12" ht="30" x14ac:dyDescent="0.2">
      <c r="A8707" t="str">
        <f>VLOOKUP(B8707,StateFIPS!A$2:B$52,2)</f>
        <v>Kansas</v>
      </c>
      <c r="B8707">
        <f t="shared" ref="B8707:B8770" si="139">VALUE(LEFT(C8707,2))</f>
        <v>20</v>
      </c>
      <c r="C8707" s="31" t="s">
        <v>261</v>
      </c>
      <c r="D8707" s="31" t="s">
        <v>93</v>
      </c>
      <c r="E8707" s="31" t="s">
        <v>3278</v>
      </c>
      <c r="F8707" s="31" t="s">
        <v>2941</v>
      </c>
      <c r="G8707" s="32">
        <v>2579</v>
      </c>
      <c r="H8707" s="31" t="s">
        <v>94</v>
      </c>
      <c r="I8707" s="32">
        <v>537</v>
      </c>
      <c r="J8707" s="33">
        <v>5</v>
      </c>
      <c r="K8707" s="31" t="s">
        <v>94</v>
      </c>
      <c r="L8707" s="31" t="s">
        <v>95</v>
      </c>
    </row>
    <row r="8708" spans="1:12" ht="30" x14ac:dyDescent="0.2">
      <c r="A8708" t="str">
        <f>VLOOKUP(B8708,StateFIPS!A$2:B$52,2)</f>
        <v>Minnesota</v>
      </c>
      <c r="B8708">
        <f t="shared" si="139"/>
        <v>27</v>
      </c>
      <c r="C8708" s="31" t="s">
        <v>1851</v>
      </c>
      <c r="D8708" s="31" t="s">
        <v>93</v>
      </c>
      <c r="E8708" s="31" t="s">
        <v>3278</v>
      </c>
      <c r="F8708" s="31" t="s">
        <v>2941</v>
      </c>
      <c r="G8708" s="32">
        <v>86</v>
      </c>
      <c r="H8708" s="31" t="s">
        <v>94</v>
      </c>
      <c r="I8708" s="32">
        <v>20</v>
      </c>
      <c r="J8708" s="33">
        <v>4</v>
      </c>
      <c r="K8708" s="31" t="s">
        <v>94</v>
      </c>
      <c r="L8708" s="31" t="s">
        <v>95</v>
      </c>
    </row>
    <row r="8709" spans="1:12" ht="30" x14ac:dyDescent="0.2">
      <c r="A8709" t="str">
        <f>VLOOKUP(B8709,StateFIPS!A$2:B$52,2)</f>
        <v>Minnesota</v>
      </c>
      <c r="B8709">
        <f t="shared" si="139"/>
        <v>27</v>
      </c>
      <c r="C8709" s="31" t="s">
        <v>1861</v>
      </c>
      <c r="D8709" s="31" t="s">
        <v>93</v>
      </c>
      <c r="E8709" s="31" t="s">
        <v>3278</v>
      </c>
      <c r="F8709" s="31" t="s">
        <v>2941</v>
      </c>
      <c r="G8709" s="32">
        <v>457</v>
      </c>
      <c r="H8709" s="31" t="s">
        <v>94</v>
      </c>
      <c r="I8709" s="32">
        <v>105</v>
      </c>
      <c r="J8709" s="33">
        <v>4</v>
      </c>
      <c r="K8709" s="31" t="s">
        <v>94</v>
      </c>
      <c r="L8709" s="31" t="s">
        <v>95</v>
      </c>
    </row>
    <row r="8710" spans="1:12" ht="30" x14ac:dyDescent="0.2">
      <c r="A8710" t="str">
        <f>VLOOKUP(B8710,StateFIPS!A$2:B$52,2)</f>
        <v>Kentucky</v>
      </c>
      <c r="B8710">
        <f t="shared" si="139"/>
        <v>21</v>
      </c>
      <c r="C8710" s="31" t="s">
        <v>1850</v>
      </c>
      <c r="D8710" s="31" t="s">
        <v>93</v>
      </c>
      <c r="E8710" s="31" t="s">
        <v>3278</v>
      </c>
      <c r="F8710" s="31" t="s">
        <v>2941</v>
      </c>
      <c r="G8710" s="32">
        <v>300</v>
      </c>
      <c r="H8710" s="31" t="s">
        <v>94</v>
      </c>
      <c r="I8710" s="32">
        <v>65</v>
      </c>
      <c r="J8710" s="33">
        <v>5</v>
      </c>
      <c r="K8710" s="31" t="s">
        <v>94</v>
      </c>
      <c r="L8710" s="31" t="s">
        <v>95</v>
      </c>
    </row>
    <row r="8711" spans="1:12" ht="30" x14ac:dyDescent="0.2">
      <c r="A8711" t="str">
        <f>VLOOKUP(B8711,StateFIPS!A$2:B$52,2)</f>
        <v>Alabama</v>
      </c>
      <c r="B8711">
        <f t="shared" si="139"/>
        <v>1</v>
      </c>
      <c r="C8711" s="31" t="s">
        <v>102</v>
      </c>
      <c r="D8711" s="31" t="s">
        <v>93</v>
      </c>
      <c r="E8711" s="31" t="s">
        <v>3278</v>
      </c>
      <c r="F8711" s="31" t="s">
        <v>2941</v>
      </c>
      <c r="G8711" s="32">
        <v>86</v>
      </c>
      <c r="H8711" s="31" t="s">
        <v>94</v>
      </c>
      <c r="I8711" s="32">
        <v>20</v>
      </c>
      <c r="J8711" s="33">
        <v>4</v>
      </c>
      <c r="K8711" s="31" t="s">
        <v>94</v>
      </c>
      <c r="L8711" s="31" t="s">
        <v>95</v>
      </c>
    </row>
    <row r="8712" spans="1:12" ht="30" x14ac:dyDescent="0.2">
      <c r="A8712" t="str">
        <f>VLOOKUP(B8712,StateFIPS!A$2:B$52,2)</f>
        <v>Texas</v>
      </c>
      <c r="B8712">
        <f t="shared" si="139"/>
        <v>48</v>
      </c>
      <c r="C8712" s="31" t="s">
        <v>810</v>
      </c>
      <c r="D8712" s="31" t="s">
        <v>93</v>
      </c>
      <c r="E8712" s="31" t="s">
        <v>3278</v>
      </c>
      <c r="F8712" s="31" t="s">
        <v>2941</v>
      </c>
      <c r="G8712" s="32">
        <v>2495</v>
      </c>
      <c r="H8712" s="31" t="s">
        <v>94</v>
      </c>
      <c r="I8712" s="32">
        <v>529</v>
      </c>
      <c r="J8712" s="33">
        <v>5</v>
      </c>
      <c r="K8712" s="31" t="s">
        <v>94</v>
      </c>
      <c r="L8712" s="31" t="s">
        <v>95</v>
      </c>
    </row>
    <row r="8713" spans="1:12" ht="30" x14ac:dyDescent="0.2">
      <c r="A8713" t="str">
        <f>VLOOKUP(B8713,StateFIPS!A$2:B$52,2)</f>
        <v>Iowa</v>
      </c>
      <c r="B8713">
        <f t="shared" si="139"/>
        <v>19</v>
      </c>
      <c r="C8713" s="31" t="s">
        <v>285</v>
      </c>
      <c r="D8713" s="31" t="s">
        <v>93</v>
      </c>
      <c r="E8713" s="31" t="s">
        <v>3278</v>
      </c>
      <c r="F8713" s="31" t="s">
        <v>2941</v>
      </c>
      <c r="G8713" s="32">
        <v>1915</v>
      </c>
      <c r="H8713" s="31" t="s">
        <v>94</v>
      </c>
      <c r="I8713" s="32">
        <v>427</v>
      </c>
      <c r="J8713" s="33">
        <v>4</v>
      </c>
      <c r="K8713" s="31" t="s">
        <v>94</v>
      </c>
      <c r="L8713" s="31" t="s">
        <v>95</v>
      </c>
    </row>
    <row r="8714" spans="1:12" ht="30" x14ac:dyDescent="0.2">
      <c r="A8714" t="str">
        <f>VLOOKUP(B8714,StateFIPS!A$2:B$52,2)</f>
        <v>Kentucky</v>
      </c>
      <c r="B8714">
        <f t="shared" si="139"/>
        <v>21</v>
      </c>
      <c r="C8714" s="31" t="s">
        <v>132</v>
      </c>
      <c r="D8714" s="31" t="s">
        <v>93</v>
      </c>
      <c r="E8714" s="31" t="s">
        <v>3278</v>
      </c>
      <c r="F8714" s="31" t="s">
        <v>2941</v>
      </c>
      <c r="G8714" s="32">
        <v>266</v>
      </c>
      <c r="H8714" s="31" t="s">
        <v>94</v>
      </c>
      <c r="I8714" s="32">
        <v>57</v>
      </c>
      <c r="J8714" s="33">
        <v>5</v>
      </c>
      <c r="K8714" s="31" t="s">
        <v>94</v>
      </c>
      <c r="L8714" s="31" t="s">
        <v>95</v>
      </c>
    </row>
    <row r="8715" spans="1:12" ht="30" x14ac:dyDescent="0.2">
      <c r="A8715" t="str">
        <f>VLOOKUP(B8715,StateFIPS!A$2:B$52,2)</f>
        <v>Texas</v>
      </c>
      <c r="B8715">
        <f t="shared" si="139"/>
        <v>48</v>
      </c>
      <c r="C8715" s="31" t="s">
        <v>808</v>
      </c>
      <c r="D8715" s="31" t="s">
        <v>93</v>
      </c>
      <c r="E8715" s="31" t="s">
        <v>3278</v>
      </c>
      <c r="F8715" s="31" t="s">
        <v>2941</v>
      </c>
      <c r="G8715" s="32">
        <v>2495</v>
      </c>
      <c r="H8715" s="31" t="s">
        <v>94</v>
      </c>
      <c r="I8715" s="32">
        <v>529</v>
      </c>
      <c r="J8715" s="33">
        <v>5</v>
      </c>
      <c r="K8715" s="31" t="s">
        <v>94</v>
      </c>
      <c r="L8715" s="31" t="s">
        <v>95</v>
      </c>
    </row>
    <row r="8716" spans="1:12" ht="30" x14ac:dyDescent="0.2">
      <c r="A8716" t="str">
        <f>VLOOKUP(B8716,StateFIPS!A$2:B$52,2)</f>
        <v>Minnesota</v>
      </c>
      <c r="B8716">
        <f t="shared" si="139"/>
        <v>27</v>
      </c>
      <c r="C8716" s="31" t="s">
        <v>1855</v>
      </c>
      <c r="D8716" s="31" t="s">
        <v>93</v>
      </c>
      <c r="E8716" s="31" t="s">
        <v>3278</v>
      </c>
      <c r="F8716" s="31" t="s">
        <v>2941</v>
      </c>
      <c r="G8716" s="32">
        <v>3854</v>
      </c>
      <c r="H8716" s="31" t="s">
        <v>94</v>
      </c>
      <c r="I8716" s="32">
        <v>883</v>
      </c>
      <c r="J8716" s="33">
        <v>4</v>
      </c>
      <c r="K8716" s="31" t="s">
        <v>94</v>
      </c>
      <c r="L8716" s="31" t="s">
        <v>95</v>
      </c>
    </row>
    <row r="8717" spans="1:12" ht="30" x14ac:dyDescent="0.2">
      <c r="A8717" t="str">
        <f>VLOOKUP(B8717,StateFIPS!A$2:B$52,2)</f>
        <v>Texas</v>
      </c>
      <c r="B8717">
        <f t="shared" si="139"/>
        <v>48</v>
      </c>
      <c r="C8717" s="31" t="s">
        <v>811</v>
      </c>
      <c r="D8717" s="31" t="s">
        <v>93</v>
      </c>
      <c r="E8717" s="31" t="s">
        <v>3278</v>
      </c>
      <c r="F8717" s="31" t="s">
        <v>2941</v>
      </c>
      <c r="G8717" s="32">
        <v>2495</v>
      </c>
      <c r="H8717" s="31" t="s">
        <v>94</v>
      </c>
      <c r="I8717" s="32">
        <v>529</v>
      </c>
      <c r="J8717" s="33">
        <v>5</v>
      </c>
      <c r="K8717" s="31" t="s">
        <v>94</v>
      </c>
      <c r="L8717" s="31" t="s">
        <v>95</v>
      </c>
    </row>
    <row r="8718" spans="1:12" ht="30" x14ac:dyDescent="0.2">
      <c r="A8718" t="str">
        <f>VLOOKUP(B8718,StateFIPS!A$2:B$52,2)</f>
        <v>Minnesota</v>
      </c>
      <c r="B8718">
        <f t="shared" si="139"/>
        <v>27</v>
      </c>
      <c r="C8718" s="31" t="s">
        <v>1836</v>
      </c>
      <c r="D8718" s="31" t="s">
        <v>93</v>
      </c>
      <c r="E8718" s="31" t="s">
        <v>3278</v>
      </c>
      <c r="F8718" s="31" t="s">
        <v>2941</v>
      </c>
      <c r="G8718" s="32">
        <v>478</v>
      </c>
      <c r="H8718" s="31" t="s">
        <v>94</v>
      </c>
      <c r="I8718" s="32">
        <v>110</v>
      </c>
      <c r="J8718" s="33">
        <v>4</v>
      </c>
      <c r="K8718" s="31" t="s">
        <v>94</v>
      </c>
      <c r="L8718" s="31" t="s">
        <v>95</v>
      </c>
    </row>
    <row r="8719" spans="1:12" ht="30" x14ac:dyDescent="0.2">
      <c r="A8719" t="str">
        <f>VLOOKUP(B8719,StateFIPS!A$2:B$52,2)</f>
        <v>Texas</v>
      </c>
      <c r="B8719">
        <f t="shared" si="139"/>
        <v>48</v>
      </c>
      <c r="C8719" s="31" t="s">
        <v>2376</v>
      </c>
      <c r="D8719" s="31" t="s">
        <v>93</v>
      </c>
      <c r="E8719" s="31" t="s">
        <v>3278</v>
      </c>
      <c r="F8719" s="31" t="s">
        <v>2941</v>
      </c>
      <c r="G8719" s="32">
        <v>2495</v>
      </c>
      <c r="H8719" s="31" t="s">
        <v>94</v>
      </c>
      <c r="I8719" s="32">
        <v>529</v>
      </c>
      <c r="J8719" s="33">
        <v>5</v>
      </c>
      <c r="K8719" s="31" t="s">
        <v>94</v>
      </c>
      <c r="L8719" s="31" t="s">
        <v>95</v>
      </c>
    </row>
    <row r="8720" spans="1:12" ht="30" x14ac:dyDescent="0.2">
      <c r="A8720" t="str">
        <f>VLOOKUP(B8720,StateFIPS!A$2:B$52,2)</f>
        <v>Minnesota</v>
      </c>
      <c r="B8720">
        <f t="shared" si="139"/>
        <v>27</v>
      </c>
      <c r="C8720" s="31" t="s">
        <v>1827</v>
      </c>
      <c r="D8720" s="31" t="s">
        <v>93</v>
      </c>
      <c r="E8720" s="31" t="s">
        <v>3278</v>
      </c>
      <c r="F8720" s="31" t="s">
        <v>2941</v>
      </c>
      <c r="G8720" s="32">
        <v>605</v>
      </c>
      <c r="H8720" s="31" t="s">
        <v>94</v>
      </c>
      <c r="I8720" s="32">
        <v>139</v>
      </c>
      <c r="J8720" s="33">
        <v>4</v>
      </c>
      <c r="K8720" s="31" t="s">
        <v>94</v>
      </c>
      <c r="L8720" s="31" t="s">
        <v>95</v>
      </c>
    </row>
    <row r="8721" spans="1:12" ht="30" x14ac:dyDescent="0.2">
      <c r="A8721" t="str">
        <f>VLOOKUP(B8721,StateFIPS!A$2:B$52,2)</f>
        <v>Texas</v>
      </c>
      <c r="B8721">
        <f t="shared" si="139"/>
        <v>48</v>
      </c>
      <c r="C8721" s="31" t="s">
        <v>818</v>
      </c>
      <c r="D8721" s="31" t="s">
        <v>93</v>
      </c>
      <c r="E8721" s="31" t="s">
        <v>3278</v>
      </c>
      <c r="F8721" s="31" t="s">
        <v>2941</v>
      </c>
      <c r="G8721" s="32">
        <v>2495</v>
      </c>
      <c r="H8721" s="31" t="s">
        <v>94</v>
      </c>
      <c r="I8721" s="32">
        <v>529</v>
      </c>
      <c r="J8721" s="33">
        <v>5</v>
      </c>
      <c r="K8721" s="31" t="s">
        <v>94</v>
      </c>
      <c r="L8721" s="31" t="s">
        <v>95</v>
      </c>
    </row>
    <row r="8722" spans="1:12" ht="30" x14ac:dyDescent="0.2">
      <c r="A8722" t="str">
        <f>VLOOKUP(B8722,StateFIPS!A$2:B$52,2)</f>
        <v>Kansas</v>
      </c>
      <c r="B8722">
        <f t="shared" si="139"/>
        <v>20</v>
      </c>
      <c r="C8722" s="31" t="s">
        <v>1487</v>
      </c>
      <c r="D8722" s="31" t="s">
        <v>93</v>
      </c>
      <c r="E8722" s="31" t="s">
        <v>3278</v>
      </c>
      <c r="F8722" s="31" t="s">
        <v>2941</v>
      </c>
      <c r="G8722" s="32">
        <v>9540</v>
      </c>
      <c r="H8722" s="31" t="s">
        <v>94</v>
      </c>
      <c r="I8722" s="32">
        <v>1987</v>
      </c>
      <c r="J8722" s="33">
        <v>5</v>
      </c>
      <c r="K8722" s="31" t="s">
        <v>94</v>
      </c>
      <c r="L8722" s="31" t="s">
        <v>95</v>
      </c>
    </row>
    <row r="8723" spans="1:12" ht="30" x14ac:dyDescent="0.2">
      <c r="A8723" t="str">
        <f>VLOOKUP(B8723,StateFIPS!A$2:B$52,2)</f>
        <v>Kansas</v>
      </c>
      <c r="B8723">
        <f t="shared" si="139"/>
        <v>20</v>
      </c>
      <c r="C8723" s="31" t="s">
        <v>1899</v>
      </c>
      <c r="D8723" s="31" t="s">
        <v>93</v>
      </c>
      <c r="E8723" s="31" t="s">
        <v>3278</v>
      </c>
      <c r="F8723" s="31" t="s">
        <v>2941</v>
      </c>
      <c r="G8723" s="32">
        <v>5491</v>
      </c>
      <c r="H8723" s="31" t="s">
        <v>94</v>
      </c>
      <c r="I8723" s="32">
        <v>1144</v>
      </c>
      <c r="J8723" s="33">
        <v>5</v>
      </c>
      <c r="K8723" s="31" t="s">
        <v>94</v>
      </c>
      <c r="L8723" s="31" t="s">
        <v>95</v>
      </c>
    </row>
    <row r="8724" spans="1:12" ht="30" x14ac:dyDescent="0.2">
      <c r="A8724" t="str">
        <f>VLOOKUP(B8724,StateFIPS!A$2:B$52,2)</f>
        <v>Wisconsin</v>
      </c>
      <c r="B8724">
        <f t="shared" si="139"/>
        <v>55</v>
      </c>
      <c r="C8724" s="31" t="s">
        <v>2413</v>
      </c>
      <c r="D8724" s="31" t="s">
        <v>93</v>
      </c>
      <c r="E8724" s="31" t="s">
        <v>3278</v>
      </c>
      <c r="F8724" s="31" t="s">
        <v>2941</v>
      </c>
      <c r="G8724" s="32">
        <v>2382</v>
      </c>
      <c r="H8724" s="31" t="s">
        <v>94</v>
      </c>
      <c r="I8724" s="32">
        <v>517</v>
      </c>
      <c r="J8724" s="33">
        <v>5</v>
      </c>
      <c r="K8724" s="31" t="s">
        <v>94</v>
      </c>
      <c r="L8724" s="31" t="s">
        <v>95</v>
      </c>
    </row>
    <row r="8725" spans="1:12" ht="30" x14ac:dyDescent="0.2">
      <c r="A8725" t="str">
        <f>VLOOKUP(B8725,StateFIPS!A$2:B$52,2)</f>
        <v>Texas</v>
      </c>
      <c r="B8725">
        <f t="shared" si="139"/>
        <v>48</v>
      </c>
      <c r="C8725" s="31" t="s">
        <v>2294</v>
      </c>
      <c r="D8725" s="31" t="s">
        <v>93</v>
      </c>
      <c r="E8725" s="31" t="s">
        <v>3278</v>
      </c>
      <c r="F8725" s="31" t="s">
        <v>2941</v>
      </c>
      <c r="G8725" s="32">
        <v>2267</v>
      </c>
      <c r="H8725" s="31" t="s">
        <v>94</v>
      </c>
      <c r="I8725" s="32">
        <v>481</v>
      </c>
      <c r="J8725" s="33">
        <v>5</v>
      </c>
      <c r="K8725" s="31" t="s">
        <v>94</v>
      </c>
      <c r="L8725" s="31" t="s">
        <v>95</v>
      </c>
    </row>
    <row r="8726" spans="1:12" ht="30" x14ac:dyDescent="0.2">
      <c r="A8726" t="str">
        <f>VLOOKUP(B8726,StateFIPS!A$2:B$52,2)</f>
        <v>Texas</v>
      </c>
      <c r="B8726">
        <f t="shared" si="139"/>
        <v>48</v>
      </c>
      <c r="C8726" s="31" t="s">
        <v>819</v>
      </c>
      <c r="D8726" s="31" t="s">
        <v>93</v>
      </c>
      <c r="E8726" s="31" t="s">
        <v>3278</v>
      </c>
      <c r="F8726" s="31" t="s">
        <v>2941</v>
      </c>
      <c r="G8726" s="32">
        <v>2495</v>
      </c>
      <c r="H8726" s="31" t="s">
        <v>94</v>
      </c>
      <c r="I8726" s="32">
        <v>529</v>
      </c>
      <c r="J8726" s="33">
        <v>5</v>
      </c>
      <c r="K8726" s="31" t="s">
        <v>94</v>
      </c>
      <c r="L8726" s="31" t="s">
        <v>95</v>
      </c>
    </row>
    <row r="8727" spans="1:12" ht="30" x14ac:dyDescent="0.2">
      <c r="A8727" t="str">
        <f>VLOOKUP(B8727,StateFIPS!A$2:B$52,2)</f>
        <v>Texas</v>
      </c>
      <c r="B8727">
        <f t="shared" si="139"/>
        <v>48</v>
      </c>
      <c r="C8727" s="31" t="s">
        <v>807</v>
      </c>
      <c r="D8727" s="31" t="s">
        <v>93</v>
      </c>
      <c r="E8727" s="31" t="s">
        <v>3278</v>
      </c>
      <c r="F8727" s="31" t="s">
        <v>2941</v>
      </c>
      <c r="G8727" s="32">
        <v>820</v>
      </c>
      <c r="H8727" s="31" t="s">
        <v>94</v>
      </c>
      <c r="I8727" s="32">
        <v>174</v>
      </c>
      <c r="J8727" s="33">
        <v>5</v>
      </c>
      <c r="K8727" s="31" t="s">
        <v>94</v>
      </c>
      <c r="L8727" s="31" t="s">
        <v>95</v>
      </c>
    </row>
    <row r="8728" spans="1:12" ht="30" x14ac:dyDescent="0.2">
      <c r="A8728" t="str">
        <f>VLOOKUP(B8728,StateFIPS!A$2:B$52,2)</f>
        <v>Minnesota</v>
      </c>
      <c r="B8728">
        <f t="shared" si="139"/>
        <v>27</v>
      </c>
      <c r="C8728" s="31" t="s">
        <v>1866</v>
      </c>
      <c r="D8728" s="31" t="s">
        <v>93</v>
      </c>
      <c r="E8728" s="31" t="s">
        <v>3278</v>
      </c>
      <c r="F8728" s="31" t="s">
        <v>2941</v>
      </c>
      <c r="G8728" s="32">
        <v>2653</v>
      </c>
      <c r="H8728" s="31" t="s">
        <v>94</v>
      </c>
      <c r="I8728" s="32">
        <v>608</v>
      </c>
      <c r="J8728" s="33">
        <v>4</v>
      </c>
      <c r="K8728" s="31" t="s">
        <v>94</v>
      </c>
      <c r="L8728" s="31" t="s">
        <v>95</v>
      </c>
    </row>
    <row r="8729" spans="1:12" ht="30" x14ac:dyDescent="0.2">
      <c r="A8729" t="str">
        <f>VLOOKUP(B8729,StateFIPS!A$2:B$52,2)</f>
        <v>Arkansas</v>
      </c>
      <c r="B8729">
        <f t="shared" si="139"/>
        <v>5</v>
      </c>
      <c r="C8729" s="31" t="s">
        <v>627</v>
      </c>
      <c r="D8729" s="31" t="s">
        <v>93</v>
      </c>
      <c r="E8729" s="31" t="s">
        <v>3278</v>
      </c>
      <c r="F8729" s="31" t="s">
        <v>2941</v>
      </c>
      <c r="G8729" s="32">
        <v>72</v>
      </c>
      <c r="H8729" s="31" t="s">
        <v>94</v>
      </c>
      <c r="I8729" s="32">
        <v>15</v>
      </c>
      <c r="J8729" s="33">
        <v>5</v>
      </c>
      <c r="K8729" s="31" t="s">
        <v>94</v>
      </c>
      <c r="L8729" s="31" t="s">
        <v>95</v>
      </c>
    </row>
    <row r="8730" spans="1:12" ht="30" x14ac:dyDescent="0.2">
      <c r="A8730" t="str">
        <f>VLOOKUP(B8730,StateFIPS!A$2:B$52,2)</f>
        <v>Kansas</v>
      </c>
      <c r="B8730">
        <f t="shared" si="139"/>
        <v>20</v>
      </c>
      <c r="C8730" s="31" t="s">
        <v>1482</v>
      </c>
      <c r="D8730" s="31" t="s">
        <v>93</v>
      </c>
      <c r="E8730" s="31" t="s">
        <v>3278</v>
      </c>
      <c r="F8730" s="31" t="s">
        <v>2941</v>
      </c>
      <c r="G8730" s="32">
        <v>1043</v>
      </c>
      <c r="H8730" s="31" t="s">
        <v>94</v>
      </c>
      <c r="I8730" s="32">
        <v>217</v>
      </c>
      <c r="J8730" s="33">
        <v>5</v>
      </c>
      <c r="K8730" s="31" t="s">
        <v>94</v>
      </c>
      <c r="L8730" s="31" t="s">
        <v>95</v>
      </c>
    </row>
    <row r="8731" spans="1:12" ht="30" x14ac:dyDescent="0.2">
      <c r="A8731" t="str">
        <f>VLOOKUP(B8731,StateFIPS!A$2:B$52,2)</f>
        <v>Wisconsin</v>
      </c>
      <c r="B8731">
        <f t="shared" si="139"/>
        <v>55</v>
      </c>
      <c r="C8731" s="31" t="s">
        <v>2422</v>
      </c>
      <c r="D8731" s="31" t="s">
        <v>93</v>
      </c>
      <c r="E8731" s="31" t="s">
        <v>3278</v>
      </c>
      <c r="F8731" s="31" t="s">
        <v>2941</v>
      </c>
      <c r="G8731" s="32">
        <v>264</v>
      </c>
      <c r="H8731" s="31" t="s">
        <v>94</v>
      </c>
      <c r="I8731" s="32">
        <v>57</v>
      </c>
      <c r="J8731" s="33">
        <v>5</v>
      </c>
      <c r="K8731" s="31" t="s">
        <v>94</v>
      </c>
      <c r="L8731" s="31" t="s">
        <v>95</v>
      </c>
    </row>
    <row r="8732" spans="1:12" ht="30" x14ac:dyDescent="0.2">
      <c r="A8732" t="str">
        <f>VLOOKUP(B8732,StateFIPS!A$2:B$52,2)</f>
        <v>Texas</v>
      </c>
      <c r="B8732">
        <f t="shared" si="139"/>
        <v>48</v>
      </c>
      <c r="C8732" s="31" t="s">
        <v>816</v>
      </c>
      <c r="D8732" s="31" t="s">
        <v>93</v>
      </c>
      <c r="E8732" s="31" t="s">
        <v>3278</v>
      </c>
      <c r="F8732" s="31" t="s">
        <v>2941</v>
      </c>
      <c r="G8732" s="32">
        <v>2495</v>
      </c>
      <c r="H8732" s="31" t="s">
        <v>94</v>
      </c>
      <c r="I8732" s="32">
        <v>529</v>
      </c>
      <c r="J8732" s="33">
        <v>5</v>
      </c>
      <c r="K8732" s="31" t="s">
        <v>94</v>
      </c>
      <c r="L8732" s="31" t="s">
        <v>95</v>
      </c>
    </row>
    <row r="8733" spans="1:12" ht="30" x14ac:dyDescent="0.2">
      <c r="A8733" t="str">
        <f>VLOOKUP(B8733,StateFIPS!A$2:B$52,2)</f>
        <v>Wisconsin</v>
      </c>
      <c r="B8733">
        <f t="shared" si="139"/>
        <v>55</v>
      </c>
      <c r="C8733" s="31" t="s">
        <v>2449</v>
      </c>
      <c r="D8733" s="31" t="s">
        <v>93</v>
      </c>
      <c r="E8733" s="31" t="s">
        <v>3278</v>
      </c>
      <c r="F8733" s="31" t="s">
        <v>2941</v>
      </c>
      <c r="G8733" s="32">
        <v>313</v>
      </c>
      <c r="H8733" s="31" t="s">
        <v>94</v>
      </c>
      <c r="I8733" s="32">
        <v>68</v>
      </c>
      <c r="J8733" s="33">
        <v>5</v>
      </c>
      <c r="K8733" s="31" t="s">
        <v>94</v>
      </c>
      <c r="L8733" s="31" t="s">
        <v>95</v>
      </c>
    </row>
    <row r="8734" spans="1:12" ht="30" x14ac:dyDescent="0.2">
      <c r="A8734" t="str">
        <f>VLOOKUP(B8734,StateFIPS!A$2:B$52,2)</f>
        <v>Kansas</v>
      </c>
      <c r="B8734">
        <f t="shared" si="139"/>
        <v>20</v>
      </c>
      <c r="C8734" s="31" t="s">
        <v>1667</v>
      </c>
      <c r="D8734" s="31" t="s">
        <v>93</v>
      </c>
      <c r="E8734" s="31" t="s">
        <v>3278</v>
      </c>
      <c r="F8734" s="31" t="s">
        <v>2941</v>
      </c>
      <c r="G8734" s="32">
        <v>1975</v>
      </c>
      <c r="H8734" s="31" t="s">
        <v>94</v>
      </c>
      <c r="I8734" s="32">
        <v>412</v>
      </c>
      <c r="J8734" s="33">
        <v>5</v>
      </c>
      <c r="K8734" s="31" t="s">
        <v>94</v>
      </c>
      <c r="L8734" s="31" t="s">
        <v>95</v>
      </c>
    </row>
    <row r="8735" spans="1:12" ht="30" x14ac:dyDescent="0.2">
      <c r="A8735" t="str">
        <f>VLOOKUP(B8735,StateFIPS!A$2:B$52,2)</f>
        <v>Tennessee</v>
      </c>
      <c r="B8735">
        <f t="shared" si="139"/>
        <v>47</v>
      </c>
      <c r="C8735" s="31" t="s">
        <v>952</v>
      </c>
      <c r="D8735" s="31" t="s">
        <v>93</v>
      </c>
      <c r="E8735" s="31" t="s">
        <v>3278</v>
      </c>
      <c r="F8735" s="31" t="s">
        <v>2941</v>
      </c>
      <c r="G8735" s="32">
        <v>157</v>
      </c>
      <c r="H8735" s="31" t="s">
        <v>94</v>
      </c>
      <c r="I8735" s="32">
        <v>34</v>
      </c>
      <c r="J8735" s="33">
        <v>5</v>
      </c>
      <c r="K8735" s="31" t="s">
        <v>94</v>
      </c>
      <c r="L8735" s="31" t="s">
        <v>95</v>
      </c>
    </row>
    <row r="8736" spans="1:12" ht="30" x14ac:dyDescent="0.2">
      <c r="A8736" t="str">
        <f>VLOOKUP(B8736,StateFIPS!A$2:B$52,2)</f>
        <v>Iowa</v>
      </c>
      <c r="B8736">
        <f t="shared" si="139"/>
        <v>19</v>
      </c>
      <c r="C8736" s="31" t="s">
        <v>1522</v>
      </c>
      <c r="D8736" s="31" t="s">
        <v>93</v>
      </c>
      <c r="E8736" s="31" t="s">
        <v>3278</v>
      </c>
      <c r="F8736" s="31" t="s">
        <v>2941</v>
      </c>
      <c r="G8736" s="32">
        <v>4303</v>
      </c>
      <c r="H8736" s="31" t="s">
        <v>94</v>
      </c>
      <c r="I8736" s="32">
        <v>959</v>
      </c>
      <c r="J8736" s="33">
        <v>4</v>
      </c>
      <c r="K8736" s="31" t="s">
        <v>94</v>
      </c>
      <c r="L8736" s="31" t="s">
        <v>95</v>
      </c>
    </row>
    <row r="8737" spans="1:12" ht="30" x14ac:dyDescent="0.2">
      <c r="A8737" t="str">
        <f>VLOOKUP(B8737,StateFIPS!A$2:B$52,2)</f>
        <v>California</v>
      </c>
      <c r="B8737">
        <f t="shared" si="139"/>
        <v>6</v>
      </c>
      <c r="C8737" s="31" t="s">
        <v>2141</v>
      </c>
      <c r="D8737" s="31" t="s">
        <v>93</v>
      </c>
      <c r="E8737" s="31" t="s">
        <v>3278</v>
      </c>
      <c r="F8737" s="31" t="s">
        <v>2941</v>
      </c>
      <c r="G8737" s="32">
        <v>14531</v>
      </c>
      <c r="H8737" s="31" t="s">
        <v>94</v>
      </c>
      <c r="I8737" s="32">
        <v>2992</v>
      </c>
      <c r="J8737" s="33">
        <v>5</v>
      </c>
      <c r="K8737" s="31" t="s">
        <v>94</v>
      </c>
      <c r="L8737" s="31" t="s">
        <v>95</v>
      </c>
    </row>
    <row r="8738" spans="1:12" ht="30" x14ac:dyDescent="0.2">
      <c r="A8738" t="str">
        <f>VLOOKUP(B8738,StateFIPS!A$2:B$52,2)</f>
        <v>Wisconsin</v>
      </c>
      <c r="B8738">
        <f t="shared" si="139"/>
        <v>55</v>
      </c>
      <c r="C8738" s="31" t="s">
        <v>2554</v>
      </c>
      <c r="D8738" s="31" t="s">
        <v>93</v>
      </c>
      <c r="E8738" s="31" t="s">
        <v>3278</v>
      </c>
      <c r="F8738" s="31" t="s">
        <v>2941</v>
      </c>
      <c r="G8738" s="32">
        <v>71</v>
      </c>
      <c r="H8738" s="31" t="s">
        <v>94</v>
      </c>
      <c r="I8738" s="32">
        <v>16</v>
      </c>
      <c r="J8738" s="33">
        <v>5</v>
      </c>
      <c r="K8738" s="31" t="s">
        <v>94</v>
      </c>
      <c r="L8738" s="31" t="s">
        <v>95</v>
      </c>
    </row>
    <row r="8739" spans="1:12" ht="30" x14ac:dyDescent="0.2">
      <c r="A8739" t="str">
        <f>VLOOKUP(B8739,StateFIPS!A$2:B$52,2)</f>
        <v>Tennessee</v>
      </c>
      <c r="B8739">
        <f t="shared" si="139"/>
        <v>47</v>
      </c>
      <c r="C8739" s="31" t="s">
        <v>2561</v>
      </c>
      <c r="D8739" s="31" t="s">
        <v>93</v>
      </c>
      <c r="E8739" s="31" t="s">
        <v>3278</v>
      </c>
      <c r="F8739" s="31" t="s">
        <v>2941</v>
      </c>
      <c r="G8739" s="32">
        <v>1455</v>
      </c>
      <c r="H8739" s="31" t="s">
        <v>94</v>
      </c>
      <c r="I8739" s="32">
        <v>313</v>
      </c>
      <c r="J8739" s="33">
        <v>5</v>
      </c>
      <c r="K8739" s="31" t="s">
        <v>94</v>
      </c>
      <c r="L8739" s="31" t="s">
        <v>95</v>
      </c>
    </row>
    <row r="8740" spans="1:12" ht="30" x14ac:dyDescent="0.2">
      <c r="A8740" t="str">
        <f>VLOOKUP(B8740,StateFIPS!A$2:B$52,2)</f>
        <v>Mississippi</v>
      </c>
      <c r="B8740">
        <f t="shared" si="139"/>
        <v>28</v>
      </c>
      <c r="C8740" s="31" t="s">
        <v>438</v>
      </c>
      <c r="D8740" s="31" t="s">
        <v>93</v>
      </c>
      <c r="E8740" s="31" t="s">
        <v>3278</v>
      </c>
      <c r="F8740" s="31" t="s">
        <v>2941</v>
      </c>
      <c r="G8740" s="32">
        <v>65</v>
      </c>
      <c r="H8740" s="31" t="s">
        <v>94</v>
      </c>
      <c r="I8740" s="32">
        <v>15</v>
      </c>
      <c r="J8740" s="33">
        <v>4</v>
      </c>
      <c r="K8740" s="31" t="s">
        <v>94</v>
      </c>
      <c r="L8740" s="31" t="s">
        <v>95</v>
      </c>
    </row>
    <row r="8741" spans="1:12" ht="30" x14ac:dyDescent="0.2">
      <c r="A8741" t="str">
        <f>VLOOKUP(B8741,StateFIPS!A$2:B$52,2)</f>
        <v>Alabama</v>
      </c>
      <c r="B8741">
        <f t="shared" si="139"/>
        <v>1</v>
      </c>
      <c r="C8741" s="31" t="s">
        <v>108</v>
      </c>
      <c r="D8741" s="31" t="s">
        <v>93</v>
      </c>
      <c r="E8741" s="31" t="s">
        <v>3278</v>
      </c>
      <c r="F8741" s="31" t="s">
        <v>2941</v>
      </c>
      <c r="G8741" s="32">
        <v>86</v>
      </c>
      <c r="H8741" s="31" t="s">
        <v>94</v>
      </c>
      <c r="I8741" s="32">
        <v>20</v>
      </c>
      <c r="J8741" s="33">
        <v>4</v>
      </c>
      <c r="K8741" s="31" t="s">
        <v>94</v>
      </c>
      <c r="L8741" s="31" t="s">
        <v>95</v>
      </c>
    </row>
    <row r="8742" spans="1:12" ht="30" x14ac:dyDescent="0.2">
      <c r="A8742" t="str">
        <f>VLOOKUP(B8742,StateFIPS!A$2:B$52,2)</f>
        <v>Minnesota</v>
      </c>
      <c r="B8742">
        <f t="shared" si="139"/>
        <v>27</v>
      </c>
      <c r="C8742" s="31" t="s">
        <v>1587</v>
      </c>
      <c r="D8742" s="31" t="s">
        <v>93</v>
      </c>
      <c r="E8742" s="31" t="s">
        <v>3278</v>
      </c>
      <c r="F8742" s="31" t="s">
        <v>2941</v>
      </c>
      <c r="G8742" s="32">
        <v>1333</v>
      </c>
      <c r="H8742" s="31" t="s">
        <v>94</v>
      </c>
      <c r="I8742" s="32">
        <v>305</v>
      </c>
      <c r="J8742" s="33">
        <v>4</v>
      </c>
      <c r="K8742" s="31" t="s">
        <v>94</v>
      </c>
      <c r="L8742" s="31" t="s">
        <v>95</v>
      </c>
    </row>
    <row r="8743" spans="1:12" ht="30" x14ac:dyDescent="0.2">
      <c r="A8743" t="str">
        <f>VLOOKUP(B8743,StateFIPS!A$2:B$52,2)</f>
        <v>Tennessee</v>
      </c>
      <c r="B8743">
        <f t="shared" si="139"/>
        <v>47</v>
      </c>
      <c r="C8743" s="31" t="s">
        <v>951</v>
      </c>
      <c r="D8743" s="31" t="s">
        <v>93</v>
      </c>
      <c r="E8743" s="31" t="s">
        <v>3278</v>
      </c>
      <c r="F8743" s="31" t="s">
        <v>2941</v>
      </c>
      <c r="G8743" s="32">
        <v>378</v>
      </c>
      <c r="H8743" s="31" t="s">
        <v>94</v>
      </c>
      <c r="I8743" s="32">
        <v>81</v>
      </c>
      <c r="J8743" s="33">
        <v>5</v>
      </c>
      <c r="K8743" s="31" t="s">
        <v>94</v>
      </c>
      <c r="L8743" s="31" t="s">
        <v>95</v>
      </c>
    </row>
    <row r="8744" spans="1:12" ht="30" x14ac:dyDescent="0.2">
      <c r="A8744" t="str">
        <f>VLOOKUP(B8744,StateFIPS!A$2:B$52,2)</f>
        <v>Tennessee</v>
      </c>
      <c r="B8744">
        <f t="shared" si="139"/>
        <v>47</v>
      </c>
      <c r="C8744" s="31" t="s">
        <v>2553</v>
      </c>
      <c r="D8744" s="31" t="s">
        <v>93</v>
      </c>
      <c r="E8744" s="31" t="s">
        <v>3278</v>
      </c>
      <c r="F8744" s="31" t="s">
        <v>2941</v>
      </c>
      <c r="G8744" s="32">
        <v>276</v>
      </c>
      <c r="H8744" s="31" t="s">
        <v>94</v>
      </c>
      <c r="I8744" s="32">
        <v>59</v>
      </c>
      <c r="J8744" s="33">
        <v>5</v>
      </c>
      <c r="K8744" s="31" t="s">
        <v>94</v>
      </c>
      <c r="L8744" s="31" t="s">
        <v>95</v>
      </c>
    </row>
    <row r="8745" spans="1:12" ht="30" x14ac:dyDescent="0.2">
      <c r="A8745" t="str">
        <f>VLOOKUP(B8745,StateFIPS!A$2:B$52,2)</f>
        <v>Kansas</v>
      </c>
      <c r="B8745">
        <f t="shared" si="139"/>
        <v>20</v>
      </c>
      <c r="C8745" s="31" t="s">
        <v>1872</v>
      </c>
      <c r="D8745" s="31" t="s">
        <v>93</v>
      </c>
      <c r="E8745" s="31" t="s">
        <v>3278</v>
      </c>
      <c r="F8745" s="31" t="s">
        <v>2941</v>
      </c>
      <c r="G8745" s="32">
        <v>2787</v>
      </c>
      <c r="H8745" s="31" t="s">
        <v>94</v>
      </c>
      <c r="I8745" s="32">
        <v>581</v>
      </c>
      <c r="J8745" s="33">
        <v>5</v>
      </c>
      <c r="K8745" s="31" t="s">
        <v>94</v>
      </c>
      <c r="L8745" s="31" t="s">
        <v>95</v>
      </c>
    </row>
    <row r="8746" spans="1:12" ht="30" x14ac:dyDescent="0.2">
      <c r="A8746" t="str">
        <f>VLOOKUP(B8746,StateFIPS!A$2:B$52,2)</f>
        <v>Mississippi</v>
      </c>
      <c r="B8746">
        <f t="shared" si="139"/>
        <v>28</v>
      </c>
      <c r="C8746" s="31" t="s">
        <v>432</v>
      </c>
      <c r="D8746" s="31" t="s">
        <v>93</v>
      </c>
      <c r="E8746" s="31" t="s">
        <v>3278</v>
      </c>
      <c r="F8746" s="31" t="s">
        <v>2941</v>
      </c>
      <c r="G8746" s="32">
        <v>104</v>
      </c>
      <c r="H8746" s="31" t="s">
        <v>94</v>
      </c>
      <c r="I8746" s="32">
        <v>23</v>
      </c>
      <c r="J8746" s="33">
        <v>4</v>
      </c>
      <c r="K8746" s="31" t="s">
        <v>94</v>
      </c>
      <c r="L8746" s="31" t="s">
        <v>95</v>
      </c>
    </row>
    <row r="8747" spans="1:12" ht="30" x14ac:dyDescent="0.2">
      <c r="A8747" t="str">
        <f>VLOOKUP(B8747,StateFIPS!A$2:B$52,2)</f>
        <v>Colorado</v>
      </c>
      <c r="B8747">
        <f t="shared" si="139"/>
        <v>8</v>
      </c>
      <c r="C8747" s="31" t="s">
        <v>2091</v>
      </c>
      <c r="D8747" s="31" t="s">
        <v>93</v>
      </c>
      <c r="E8747" s="31" t="s">
        <v>3278</v>
      </c>
      <c r="F8747" s="31" t="s">
        <v>2941</v>
      </c>
      <c r="G8747" s="32">
        <v>791</v>
      </c>
      <c r="H8747" s="31" t="s">
        <v>94</v>
      </c>
      <c r="I8747" s="32">
        <v>165</v>
      </c>
      <c r="J8747" s="33">
        <v>5</v>
      </c>
      <c r="K8747" s="31" t="s">
        <v>94</v>
      </c>
      <c r="L8747" s="31" t="s">
        <v>95</v>
      </c>
    </row>
    <row r="8748" spans="1:12" ht="30" x14ac:dyDescent="0.2">
      <c r="A8748" t="str">
        <f>VLOOKUP(B8748,StateFIPS!A$2:B$52,2)</f>
        <v>Tennessee</v>
      </c>
      <c r="B8748">
        <f t="shared" si="139"/>
        <v>47</v>
      </c>
      <c r="C8748" s="31" t="s">
        <v>927</v>
      </c>
      <c r="D8748" s="31" t="s">
        <v>93</v>
      </c>
      <c r="E8748" s="31" t="s">
        <v>3278</v>
      </c>
      <c r="F8748" s="31" t="s">
        <v>2941</v>
      </c>
      <c r="G8748" s="32">
        <v>186</v>
      </c>
      <c r="H8748" s="31" t="s">
        <v>94</v>
      </c>
      <c r="I8748" s="32">
        <v>40</v>
      </c>
      <c r="J8748" s="33">
        <v>5</v>
      </c>
      <c r="K8748" s="31" t="s">
        <v>94</v>
      </c>
      <c r="L8748" s="31" t="s">
        <v>95</v>
      </c>
    </row>
    <row r="8749" spans="1:12" ht="30" x14ac:dyDescent="0.2">
      <c r="A8749" t="str">
        <f>VLOOKUP(B8749,StateFIPS!A$2:B$52,2)</f>
        <v>Wisconsin</v>
      </c>
      <c r="B8749">
        <f t="shared" si="139"/>
        <v>55</v>
      </c>
      <c r="C8749" s="31" t="s">
        <v>2519</v>
      </c>
      <c r="D8749" s="31" t="s">
        <v>93</v>
      </c>
      <c r="E8749" s="31" t="s">
        <v>3278</v>
      </c>
      <c r="F8749" s="31" t="s">
        <v>2941</v>
      </c>
      <c r="G8749" s="32">
        <v>87</v>
      </c>
      <c r="H8749" s="31" t="s">
        <v>94</v>
      </c>
      <c r="I8749" s="32">
        <v>19</v>
      </c>
      <c r="J8749" s="33">
        <v>5</v>
      </c>
      <c r="K8749" s="31" t="s">
        <v>94</v>
      </c>
      <c r="L8749" s="31" t="s">
        <v>95</v>
      </c>
    </row>
    <row r="8750" spans="1:12" ht="30" x14ac:dyDescent="0.2">
      <c r="A8750" t="str">
        <f>VLOOKUP(B8750,StateFIPS!A$2:B$52,2)</f>
        <v>Iowa</v>
      </c>
      <c r="B8750">
        <f t="shared" si="139"/>
        <v>19</v>
      </c>
      <c r="C8750" s="31" t="s">
        <v>276</v>
      </c>
      <c r="D8750" s="31" t="s">
        <v>93</v>
      </c>
      <c r="E8750" s="31" t="s">
        <v>3278</v>
      </c>
      <c r="F8750" s="31" t="s">
        <v>2941</v>
      </c>
      <c r="G8750" s="32">
        <v>7601</v>
      </c>
      <c r="H8750" s="31" t="s">
        <v>94</v>
      </c>
      <c r="I8750" s="32">
        <v>1694</v>
      </c>
      <c r="J8750" s="33">
        <v>4</v>
      </c>
      <c r="K8750" s="31" t="s">
        <v>94</v>
      </c>
      <c r="L8750" s="31" t="s">
        <v>95</v>
      </c>
    </row>
    <row r="8751" spans="1:12" ht="30" x14ac:dyDescent="0.2">
      <c r="A8751" t="str">
        <f>VLOOKUP(B8751,StateFIPS!A$2:B$52,2)</f>
        <v>Kansas</v>
      </c>
      <c r="B8751">
        <f t="shared" si="139"/>
        <v>20</v>
      </c>
      <c r="C8751" s="31" t="s">
        <v>178</v>
      </c>
      <c r="D8751" s="31" t="s">
        <v>93</v>
      </c>
      <c r="E8751" s="31" t="s">
        <v>3278</v>
      </c>
      <c r="F8751" s="31" t="s">
        <v>2941</v>
      </c>
      <c r="G8751" s="32">
        <v>748</v>
      </c>
      <c r="H8751" s="31" t="s">
        <v>94</v>
      </c>
      <c r="I8751" s="32">
        <v>156</v>
      </c>
      <c r="J8751" s="33">
        <v>5</v>
      </c>
      <c r="K8751" s="31" t="s">
        <v>94</v>
      </c>
      <c r="L8751" s="31" t="s">
        <v>95</v>
      </c>
    </row>
    <row r="8752" spans="1:12" ht="30" x14ac:dyDescent="0.2">
      <c r="A8752" t="str">
        <f>VLOOKUP(B8752,StateFIPS!A$2:B$52,2)</f>
        <v>Iowa</v>
      </c>
      <c r="B8752">
        <f t="shared" si="139"/>
        <v>19</v>
      </c>
      <c r="C8752" s="31" t="s">
        <v>1520</v>
      </c>
      <c r="D8752" s="31" t="s">
        <v>93</v>
      </c>
      <c r="E8752" s="31" t="s">
        <v>3278</v>
      </c>
      <c r="F8752" s="31" t="s">
        <v>2941</v>
      </c>
      <c r="G8752" s="32">
        <v>15510</v>
      </c>
      <c r="H8752" s="31" t="s">
        <v>94</v>
      </c>
      <c r="I8752" s="32">
        <v>3457</v>
      </c>
      <c r="J8752" s="33">
        <v>4</v>
      </c>
      <c r="K8752" s="31" t="s">
        <v>94</v>
      </c>
      <c r="L8752" s="31" t="s">
        <v>95</v>
      </c>
    </row>
    <row r="8753" spans="1:12" ht="30" x14ac:dyDescent="0.2">
      <c r="A8753" t="str">
        <f>VLOOKUP(B8753,StateFIPS!A$2:B$52,2)</f>
        <v>Minnesota</v>
      </c>
      <c r="B8753">
        <f t="shared" si="139"/>
        <v>27</v>
      </c>
      <c r="C8753" s="31" t="s">
        <v>1492</v>
      </c>
      <c r="D8753" s="31" t="s">
        <v>93</v>
      </c>
      <c r="E8753" s="31" t="s">
        <v>3278</v>
      </c>
      <c r="F8753" s="31" t="s">
        <v>2941</v>
      </c>
      <c r="G8753" s="32">
        <v>313</v>
      </c>
      <c r="H8753" s="31" t="s">
        <v>94</v>
      </c>
      <c r="I8753" s="32">
        <v>72</v>
      </c>
      <c r="J8753" s="33">
        <v>4</v>
      </c>
      <c r="K8753" s="31" t="s">
        <v>94</v>
      </c>
      <c r="L8753" s="31" t="s">
        <v>95</v>
      </c>
    </row>
    <row r="8754" spans="1:12" ht="30" x14ac:dyDescent="0.2">
      <c r="A8754" t="str">
        <f>VLOOKUP(B8754,StateFIPS!A$2:B$52,2)</f>
        <v>Wisconsin</v>
      </c>
      <c r="B8754">
        <f t="shared" si="139"/>
        <v>55</v>
      </c>
      <c r="C8754" s="31" t="s">
        <v>2661</v>
      </c>
      <c r="D8754" s="31" t="s">
        <v>93</v>
      </c>
      <c r="E8754" s="31" t="s">
        <v>3278</v>
      </c>
      <c r="F8754" s="31" t="s">
        <v>2941</v>
      </c>
      <c r="G8754" s="32">
        <v>179</v>
      </c>
      <c r="H8754" s="31" t="s">
        <v>94</v>
      </c>
      <c r="I8754" s="32">
        <v>39</v>
      </c>
      <c r="J8754" s="33">
        <v>5</v>
      </c>
      <c r="K8754" s="31" t="s">
        <v>94</v>
      </c>
      <c r="L8754" s="31" t="s">
        <v>95</v>
      </c>
    </row>
    <row r="8755" spans="1:12" ht="30" x14ac:dyDescent="0.2">
      <c r="A8755" t="str">
        <f>VLOOKUP(B8755,StateFIPS!A$2:B$52,2)</f>
        <v>California</v>
      </c>
      <c r="B8755">
        <f t="shared" si="139"/>
        <v>6</v>
      </c>
      <c r="C8755" s="31" t="s">
        <v>2085</v>
      </c>
      <c r="D8755" s="31" t="s">
        <v>93</v>
      </c>
      <c r="E8755" s="31" t="s">
        <v>3278</v>
      </c>
      <c r="F8755" s="31" t="s">
        <v>2941</v>
      </c>
      <c r="G8755" s="32">
        <v>1803</v>
      </c>
      <c r="H8755" s="31" t="s">
        <v>94</v>
      </c>
      <c r="I8755" s="32">
        <v>371</v>
      </c>
      <c r="J8755" s="33">
        <v>5</v>
      </c>
      <c r="K8755" s="31" t="s">
        <v>94</v>
      </c>
      <c r="L8755" s="31" t="s">
        <v>95</v>
      </c>
    </row>
    <row r="8756" spans="1:12" ht="30" x14ac:dyDescent="0.2">
      <c r="A8756" t="str">
        <f>VLOOKUP(B8756,StateFIPS!A$2:B$52,2)</f>
        <v>Tennessee</v>
      </c>
      <c r="B8756">
        <f t="shared" si="139"/>
        <v>47</v>
      </c>
      <c r="C8756" s="31" t="s">
        <v>966</v>
      </c>
      <c r="D8756" s="31" t="s">
        <v>93</v>
      </c>
      <c r="E8756" s="31" t="s">
        <v>3278</v>
      </c>
      <c r="F8756" s="31" t="s">
        <v>2941</v>
      </c>
      <c r="G8756" s="32">
        <v>815</v>
      </c>
      <c r="H8756" s="31" t="s">
        <v>94</v>
      </c>
      <c r="I8756" s="32">
        <v>175</v>
      </c>
      <c r="J8756" s="33">
        <v>5</v>
      </c>
      <c r="K8756" s="31" t="s">
        <v>94</v>
      </c>
      <c r="L8756" s="31" t="s">
        <v>95</v>
      </c>
    </row>
    <row r="8757" spans="1:12" ht="30" x14ac:dyDescent="0.2">
      <c r="A8757" t="str">
        <f>VLOOKUP(B8757,StateFIPS!A$2:B$52,2)</f>
        <v>Minnesota</v>
      </c>
      <c r="B8757">
        <f t="shared" si="139"/>
        <v>27</v>
      </c>
      <c r="C8757" s="31" t="s">
        <v>1501</v>
      </c>
      <c r="D8757" s="31" t="s">
        <v>93</v>
      </c>
      <c r="E8757" s="31" t="s">
        <v>3278</v>
      </c>
      <c r="F8757" s="31" t="s">
        <v>2941</v>
      </c>
      <c r="G8757" s="32">
        <v>742</v>
      </c>
      <c r="H8757" s="31" t="s">
        <v>94</v>
      </c>
      <c r="I8757" s="32">
        <v>170</v>
      </c>
      <c r="J8757" s="33">
        <v>4</v>
      </c>
      <c r="K8757" s="31" t="s">
        <v>94</v>
      </c>
      <c r="L8757" s="31" t="s">
        <v>95</v>
      </c>
    </row>
    <row r="8758" spans="1:12" ht="30" x14ac:dyDescent="0.2">
      <c r="A8758" t="str">
        <f>VLOOKUP(B8758,StateFIPS!A$2:B$52,2)</f>
        <v>Iowa</v>
      </c>
      <c r="B8758">
        <f t="shared" si="139"/>
        <v>19</v>
      </c>
      <c r="C8758" s="31" t="s">
        <v>1524</v>
      </c>
      <c r="D8758" s="31" t="s">
        <v>93</v>
      </c>
      <c r="E8758" s="31" t="s">
        <v>3278</v>
      </c>
      <c r="F8758" s="31" t="s">
        <v>2941</v>
      </c>
      <c r="G8758" s="32">
        <v>33236</v>
      </c>
      <c r="H8758" s="31" t="s">
        <v>94</v>
      </c>
      <c r="I8758" s="32">
        <v>7407</v>
      </c>
      <c r="J8758" s="33">
        <v>4</v>
      </c>
      <c r="K8758" s="31" t="s">
        <v>94</v>
      </c>
      <c r="L8758" s="31" t="s">
        <v>95</v>
      </c>
    </row>
    <row r="8759" spans="1:12" ht="30" x14ac:dyDescent="0.2">
      <c r="A8759" t="str">
        <f>VLOOKUP(B8759,StateFIPS!A$2:B$52,2)</f>
        <v>Tennessee</v>
      </c>
      <c r="B8759">
        <f t="shared" si="139"/>
        <v>47</v>
      </c>
      <c r="C8759" s="31" t="s">
        <v>2628</v>
      </c>
      <c r="D8759" s="31" t="s">
        <v>93</v>
      </c>
      <c r="E8759" s="31" t="s">
        <v>3278</v>
      </c>
      <c r="F8759" s="31" t="s">
        <v>2941</v>
      </c>
      <c r="G8759" s="32">
        <v>133</v>
      </c>
      <c r="H8759" s="31" t="s">
        <v>94</v>
      </c>
      <c r="I8759" s="32">
        <v>29</v>
      </c>
      <c r="J8759" s="33">
        <v>5</v>
      </c>
      <c r="K8759" s="31" t="s">
        <v>94</v>
      </c>
      <c r="L8759" s="31" t="s">
        <v>95</v>
      </c>
    </row>
    <row r="8760" spans="1:12" ht="30" x14ac:dyDescent="0.2">
      <c r="A8760" t="str">
        <f>VLOOKUP(B8760,StateFIPS!A$2:B$52,2)</f>
        <v>Wisconsin</v>
      </c>
      <c r="B8760">
        <f t="shared" si="139"/>
        <v>55</v>
      </c>
      <c r="C8760" s="31" t="s">
        <v>2664</v>
      </c>
      <c r="D8760" s="31" t="s">
        <v>93</v>
      </c>
      <c r="E8760" s="31" t="s">
        <v>3278</v>
      </c>
      <c r="F8760" s="31" t="s">
        <v>2941</v>
      </c>
      <c r="G8760" s="32">
        <v>475</v>
      </c>
      <c r="H8760" s="31" t="s">
        <v>94</v>
      </c>
      <c r="I8760" s="32">
        <v>103</v>
      </c>
      <c r="J8760" s="33">
        <v>5</v>
      </c>
      <c r="K8760" s="31" t="s">
        <v>94</v>
      </c>
      <c r="L8760" s="31" t="s">
        <v>95</v>
      </c>
    </row>
    <row r="8761" spans="1:12" ht="30" x14ac:dyDescent="0.2">
      <c r="A8761" t="str">
        <f>VLOOKUP(B8761,StateFIPS!A$2:B$52,2)</f>
        <v>Mississippi</v>
      </c>
      <c r="B8761">
        <f t="shared" si="139"/>
        <v>28</v>
      </c>
      <c r="C8761" s="31" t="s">
        <v>1474</v>
      </c>
      <c r="D8761" s="31" t="s">
        <v>93</v>
      </c>
      <c r="E8761" s="31" t="s">
        <v>3278</v>
      </c>
      <c r="F8761" s="31" t="s">
        <v>2941</v>
      </c>
      <c r="G8761" s="32">
        <v>65</v>
      </c>
      <c r="H8761" s="31" t="s">
        <v>94</v>
      </c>
      <c r="I8761" s="32">
        <v>15</v>
      </c>
      <c r="J8761" s="33">
        <v>4</v>
      </c>
      <c r="K8761" s="31" t="s">
        <v>94</v>
      </c>
      <c r="L8761" s="31" t="s">
        <v>95</v>
      </c>
    </row>
    <row r="8762" spans="1:12" ht="30" x14ac:dyDescent="0.2">
      <c r="A8762" t="str">
        <f>VLOOKUP(B8762,StateFIPS!A$2:B$52,2)</f>
        <v>Tennessee</v>
      </c>
      <c r="B8762">
        <f t="shared" si="139"/>
        <v>47</v>
      </c>
      <c r="C8762" s="31" t="s">
        <v>960</v>
      </c>
      <c r="D8762" s="31" t="s">
        <v>93</v>
      </c>
      <c r="E8762" s="31" t="s">
        <v>3278</v>
      </c>
      <c r="F8762" s="31" t="s">
        <v>2941</v>
      </c>
      <c r="G8762" s="32">
        <v>351</v>
      </c>
      <c r="H8762" s="31" t="s">
        <v>94</v>
      </c>
      <c r="I8762" s="32">
        <v>76</v>
      </c>
      <c r="J8762" s="33">
        <v>5</v>
      </c>
      <c r="K8762" s="31" t="s">
        <v>94</v>
      </c>
      <c r="L8762" s="31" t="s">
        <v>95</v>
      </c>
    </row>
    <row r="8763" spans="1:12" ht="30" x14ac:dyDescent="0.2">
      <c r="A8763" t="str">
        <f>VLOOKUP(B8763,StateFIPS!A$2:B$52,2)</f>
        <v>Wisconsin</v>
      </c>
      <c r="B8763">
        <f t="shared" si="139"/>
        <v>55</v>
      </c>
      <c r="C8763" s="31" t="s">
        <v>2665</v>
      </c>
      <c r="D8763" s="31" t="s">
        <v>93</v>
      </c>
      <c r="E8763" s="31" t="s">
        <v>3278</v>
      </c>
      <c r="F8763" s="31" t="s">
        <v>2941</v>
      </c>
      <c r="G8763" s="32">
        <v>1049</v>
      </c>
      <c r="H8763" s="31" t="s">
        <v>94</v>
      </c>
      <c r="I8763" s="32">
        <v>228</v>
      </c>
      <c r="J8763" s="33">
        <v>5</v>
      </c>
      <c r="K8763" s="31" t="s">
        <v>94</v>
      </c>
      <c r="L8763" s="31" t="s">
        <v>95</v>
      </c>
    </row>
    <row r="8764" spans="1:12" ht="30" x14ac:dyDescent="0.2">
      <c r="A8764" t="str">
        <f>VLOOKUP(B8764,StateFIPS!A$2:B$52,2)</f>
        <v>Kansas</v>
      </c>
      <c r="B8764">
        <f t="shared" si="139"/>
        <v>20</v>
      </c>
      <c r="C8764" s="31" t="s">
        <v>1875</v>
      </c>
      <c r="D8764" s="31" t="s">
        <v>93</v>
      </c>
      <c r="E8764" s="31" t="s">
        <v>3278</v>
      </c>
      <c r="F8764" s="31" t="s">
        <v>2941</v>
      </c>
      <c r="G8764" s="32">
        <v>34388</v>
      </c>
      <c r="H8764" s="31" t="s">
        <v>94</v>
      </c>
      <c r="I8764" s="32">
        <v>7164</v>
      </c>
      <c r="J8764" s="33">
        <v>5</v>
      </c>
      <c r="K8764" s="31" t="s">
        <v>94</v>
      </c>
      <c r="L8764" s="31" t="s">
        <v>95</v>
      </c>
    </row>
    <row r="8765" spans="1:12" ht="30" x14ac:dyDescent="0.2">
      <c r="A8765" t="str">
        <f>VLOOKUP(B8765,StateFIPS!A$2:B$52,2)</f>
        <v>Wisconsin</v>
      </c>
      <c r="B8765">
        <f t="shared" si="139"/>
        <v>55</v>
      </c>
      <c r="C8765" s="31" t="s">
        <v>2625</v>
      </c>
      <c r="D8765" s="31" t="s">
        <v>93</v>
      </c>
      <c r="E8765" s="31" t="s">
        <v>3278</v>
      </c>
      <c r="F8765" s="31" t="s">
        <v>2941</v>
      </c>
      <c r="G8765" s="32">
        <v>142</v>
      </c>
      <c r="H8765" s="31" t="s">
        <v>94</v>
      </c>
      <c r="I8765" s="32">
        <v>31</v>
      </c>
      <c r="J8765" s="33">
        <v>5</v>
      </c>
      <c r="K8765" s="31" t="s">
        <v>94</v>
      </c>
      <c r="L8765" s="31" t="s">
        <v>95</v>
      </c>
    </row>
    <row r="8766" spans="1:12" ht="30" x14ac:dyDescent="0.2">
      <c r="A8766" t="str">
        <f>VLOOKUP(B8766,StateFIPS!A$2:B$52,2)</f>
        <v>California</v>
      </c>
      <c r="B8766">
        <f t="shared" si="139"/>
        <v>6</v>
      </c>
      <c r="C8766" s="31" t="s">
        <v>2136</v>
      </c>
      <c r="D8766" s="31" t="s">
        <v>93</v>
      </c>
      <c r="E8766" s="31" t="s">
        <v>3278</v>
      </c>
      <c r="F8766" s="31" t="s">
        <v>2941</v>
      </c>
      <c r="G8766" s="32">
        <v>2724</v>
      </c>
      <c r="H8766" s="31" t="s">
        <v>94</v>
      </c>
      <c r="I8766" s="32">
        <v>561</v>
      </c>
      <c r="J8766" s="33">
        <v>5</v>
      </c>
      <c r="K8766" s="31" t="s">
        <v>94</v>
      </c>
      <c r="L8766" s="31" t="s">
        <v>95</v>
      </c>
    </row>
    <row r="8767" spans="1:12" ht="30" x14ac:dyDescent="0.2">
      <c r="A8767" t="str">
        <f>VLOOKUP(B8767,StateFIPS!A$2:B$52,2)</f>
        <v>Iowa</v>
      </c>
      <c r="B8767">
        <f t="shared" si="139"/>
        <v>19</v>
      </c>
      <c r="C8767" s="31" t="s">
        <v>277</v>
      </c>
      <c r="D8767" s="31" t="s">
        <v>93</v>
      </c>
      <c r="E8767" s="31" t="s">
        <v>3278</v>
      </c>
      <c r="F8767" s="31" t="s">
        <v>2941</v>
      </c>
      <c r="G8767" s="32">
        <v>5075</v>
      </c>
      <c r="H8767" s="31" t="s">
        <v>94</v>
      </c>
      <c r="I8767" s="32">
        <v>1131</v>
      </c>
      <c r="J8767" s="33">
        <v>4</v>
      </c>
      <c r="K8767" s="31" t="s">
        <v>94</v>
      </c>
      <c r="L8767" s="31" t="s">
        <v>95</v>
      </c>
    </row>
    <row r="8768" spans="1:12" ht="30" x14ac:dyDescent="0.2">
      <c r="A8768" t="str">
        <f>VLOOKUP(B8768,StateFIPS!A$2:B$52,2)</f>
        <v>Tennessee</v>
      </c>
      <c r="B8768">
        <f t="shared" si="139"/>
        <v>47</v>
      </c>
      <c r="C8768" s="31" t="s">
        <v>958</v>
      </c>
      <c r="D8768" s="31" t="s">
        <v>93</v>
      </c>
      <c r="E8768" s="31" t="s">
        <v>3278</v>
      </c>
      <c r="F8768" s="31" t="s">
        <v>2941</v>
      </c>
      <c r="G8768" s="32">
        <v>406</v>
      </c>
      <c r="H8768" s="31" t="s">
        <v>94</v>
      </c>
      <c r="I8768" s="32">
        <v>87</v>
      </c>
      <c r="J8768" s="33">
        <v>5</v>
      </c>
      <c r="K8768" s="31" t="s">
        <v>94</v>
      </c>
      <c r="L8768" s="31" t="s">
        <v>95</v>
      </c>
    </row>
    <row r="8769" spans="1:12" ht="30" x14ac:dyDescent="0.2">
      <c r="A8769" t="str">
        <f>VLOOKUP(B8769,StateFIPS!A$2:B$52,2)</f>
        <v>Minnesota</v>
      </c>
      <c r="B8769">
        <f t="shared" si="139"/>
        <v>27</v>
      </c>
      <c r="C8769" s="31" t="s">
        <v>1489</v>
      </c>
      <c r="D8769" s="31" t="s">
        <v>93</v>
      </c>
      <c r="E8769" s="31" t="s">
        <v>3278</v>
      </c>
      <c r="F8769" s="31" t="s">
        <v>2941</v>
      </c>
      <c r="G8769" s="32">
        <v>1974</v>
      </c>
      <c r="H8769" s="31" t="s">
        <v>94</v>
      </c>
      <c r="I8769" s="32">
        <v>452</v>
      </c>
      <c r="J8769" s="33">
        <v>4</v>
      </c>
      <c r="K8769" s="31" t="s">
        <v>94</v>
      </c>
      <c r="L8769" s="31" t="s">
        <v>95</v>
      </c>
    </row>
    <row r="8770" spans="1:12" ht="30" x14ac:dyDescent="0.2">
      <c r="A8770" t="str">
        <f>VLOOKUP(B8770,StateFIPS!A$2:B$52,2)</f>
        <v>Kansas</v>
      </c>
      <c r="B8770">
        <f t="shared" si="139"/>
        <v>20</v>
      </c>
      <c r="C8770" s="31" t="s">
        <v>1873</v>
      </c>
      <c r="D8770" s="31" t="s">
        <v>93</v>
      </c>
      <c r="E8770" s="31" t="s">
        <v>3278</v>
      </c>
      <c r="F8770" s="31" t="s">
        <v>2941</v>
      </c>
      <c r="G8770" s="32">
        <v>6615</v>
      </c>
      <c r="H8770" s="31" t="s">
        <v>94</v>
      </c>
      <c r="I8770" s="32">
        <v>1378</v>
      </c>
      <c r="J8770" s="33">
        <v>5</v>
      </c>
      <c r="K8770" s="31" t="s">
        <v>94</v>
      </c>
      <c r="L8770" s="31" t="s">
        <v>95</v>
      </c>
    </row>
    <row r="8771" spans="1:12" ht="30" x14ac:dyDescent="0.2">
      <c r="A8771" t="str">
        <f>VLOOKUP(B8771,StateFIPS!A$2:B$52,2)</f>
        <v>Tennessee</v>
      </c>
      <c r="B8771">
        <f t="shared" ref="B8771:B8834" si="140">VALUE(LEFT(C8771,2))</f>
        <v>47</v>
      </c>
      <c r="C8771" s="31" t="s">
        <v>903</v>
      </c>
      <c r="D8771" s="31" t="s">
        <v>93</v>
      </c>
      <c r="E8771" s="31" t="s">
        <v>3278</v>
      </c>
      <c r="F8771" s="31" t="s">
        <v>2941</v>
      </c>
      <c r="G8771" s="32">
        <v>281</v>
      </c>
      <c r="H8771" s="31" t="s">
        <v>94</v>
      </c>
      <c r="I8771" s="32">
        <v>61</v>
      </c>
      <c r="J8771" s="33">
        <v>5</v>
      </c>
      <c r="K8771" s="31" t="s">
        <v>94</v>
      </c>
      <c r="L8771" s="31" t="s">
        <v>95</v>
      </c>
    </row>
    <row r="8772" spans="1:12" ht="30" x14ac:dyDescent="0.2">
      <c r="A8772" t="str">
        <f>VLOOKUP(B8772,StateFIPS!A$2:B$52,2)</f>
        <v>Kansas</v>
      </c>
      <c r="B8772">
        <f t="shared" si="140"/>
        <v>20</v>
      </c>
      <c r="C8772" s="31" t="s">
        <v>3262</v>
      </c>
      <c r="D8772" s="31" t="s">
        <v>93</v>
      </c>
      <c r="E8772" s="31" t="s">
        <v>3278</v>
      </c>
      <c r="F8772" s="31" t="s">
        <v>2941</v>
      </c>
      <c r="G8772" s="32">
        <v>6615</v>
      </c>
      <c r="H8772" s="31" t="s">
        <v>94</v>
      </c>
      <c r="I8772" s="32">
        <v>1378</v>
      </c>
      <c r="J8772" s="33">
        <v>5</v>
      </c>
      <c r="K8772" s="31" t="s">
        <v>94</v>
      </c>
      <c r="L8772" s="31" t="s">
        <v>95</v>
      </c>
    </row>
    <row r="8773" spans="1:12" ht="30" x14ac:dyDescent="0.2">
      <c r="A8773" t="str">
        <f>VLOOKUP(B8773,StateFIPS!A$2:B$52,2)</f>
        <v>Iowa</v>
      </c>
      <c r="B8773">
        <f t="shared" si="140"/>
        <v>19</v>
      </c>
      <c r="C8773" s="31" t="s">
        <v>273</v>
      </c>
      <c r="D8773" s="31" t="s">
        <v>93</v>
      </c>
      <c r="E8773" s="31" t="s">
        <v>3278</v>
      </c>
      <c r="F8773" s="31" t="s">
        <v>2941</v>
      </c>
      <c r="G8773" s="32">
        <v>5150</v>
      </c>
      <c r="H8773" s="31" t="s">
        <v>94</v>
      </c>
      <c r="I8773" s="32">
        <v>1148</v>
      </c>
      <c r="J8773" s="33">
        <v>4</v>
      </c>
      <c r="K8773" s="31" t="s">
        <v>94</v>
      </c>
      <c r="L8773" s="31" t="s">
        <v>95</v>
      </c>
    </row>
    <row r="8774" spans="1:12" ht="30" x14ac:dyDescent="0.2">
      <c r="A8774" t="str">
        <f>VLOOKUP(B8774,StateFIPS!A$2:B$52,2)</f>
        <v>Tennessee</v>
      </c>
      <c r="B8774">
        <f t="shared" si="140"/>
        <v>47</v>
      </c>
      <c r="C8774" s="31" t="s">
        <v>2629</v>
      </c>
      <c r="D8774" s="31" t="s">
        <v>93</v>
      </c>
      <c r="E8774" s="31" t="s">
        <v>3278</v>
      </c>
      <c r="F8774" s="31" t="s">
        <v>2941</v>
      </c>
      <c r="G8774" s="32">
        <v>335</v>
      </c>
      <c r="H8774" s="31" t="s">
        <v>94</v>
      </c>
      <c r="I8774" s="32">
        <v>72</v>
      </c>
      <c r="J8774" s="33">
        <v>5</v>
      </c>
      <c r="K8774" s="31" t="s">
        <v>94</v>
      </c>
      <c r="L8774" s="31" t="s">
        <v>95</v>
      </c>
    </row>
    <row r="8775" spans="1:12" ht="30" x14ac:dyDescent="0.2">
      <c r="A8775" t="str">
        <f>VLOOKUP(B8775,StateFIPS!A$2:B$52,2)</f>
        <v>Kansas</v>
      </c>
      <c r="B8775">
        <f t="shared" si="140"/>
        <v>20</v>
      </c>
      <c r="C8775" s="31" t="s">
        <v>3264</v>
      </c>
      <c r="D8775" s="31" t="s">
        <v>93</v>
      </c>
      <c r="E8775" s="31" t="s">
        <v>3278</v>
      </c>
      <c r="F8775" s="31" t="s">
        <v>2941</v>
      </c>
      <c r="G8775" s="32">
        <v>6615</v>
      </c>
      <c r="H8775" s="31" t="s">
        <v>94</v>
      </c>
      <c r="I8775" s="32">
        <v>1378</v>
      </c>
      <c r="J8775" s="33">
        <v>5</v>
      </c>
      <c r="K8775" s="31" t="s">
        <v>94</v>
      </c>
      <c r="L8775" s="31" t="s">
        <v>95</v>
      </c>
    </row>
    <row r="8776" spans="1:12" ht="30" x14ac:dyDescent="0.2">
      <c r="A8776" t="str">
        <f>VLOOKUP(B8776,StateFIPS!A$2:B$52,2)</f>
        <v>Wisconsin</v>
      </c>
      <c r="B8776">
        <f t="shared" si="140"/>
        <v>55</v>
      </c>
      <c r="C8776" s="31" t="s">
        <v>2579</v>
      </c>
      <c r="D8776" s="31" t="s">
        <v>93</v>
      </c>
      <c r="E8776" s="31" t="s">
        <v>3278</v>
      </c>
      <c r="F8776" s="31" t="s">
        <v>2941</v>
      </c>
      <c r="G8776" s="32">
        <v>68</v>
      </c>
      <c r="H8776" s="31" t="s">
        <v>94</v>
      </c>
      <c r="I8776" s="32">
        <v>15</v>
      </c>
      <c r="J8776" s="33">
        <v>5</v>
      </c>
      <c r="K8776" s="31" t="s">
        <v>94</v>
      </c>
      <c r="L8776" s="31" t="s">
        <v>95</v>
      </c>
    </row>
    <row r="8777" spans="1:12" ht="30" x14ac:dyDescent="0.2">
      <c r="A8777" t="str">
        <f>VLOOKUP(B8777,StateFIPS!A$2:B$52,2)</f>
        <v>Tennessee</v>
      </c>
      <c r="B8777">
        <f t="shared" si="140"/>
        <v>47</v>
      </c>
      <c r="C8777" s="31" t="s">
        <v>891</v>
      </c>
      <c r="D8777" s="31" t="s">
        <v>93</v>
      </c>
      <c r="E8777" s="31" t="s">
        <v>3278</v>
      </c>
      <c r="F8777" s="31" t="s">
        <v>2941</v>
      </c>
      <c r="G8777" s="32">
        <v>158</v>
      </c>
      <c r="H8777" s="31" t="s">
        <v>94</v>
      </c>
      <c r="I8777" s="32">
        <v>34</v>
      </c>
      <c r="J8777" s="33">
        <v>5</v>
      </c>
      <c r="K8777" s="31" t="s">
        <v>94</v>
      </c>
      <c r="L8777" s="31" t="s">
        <v>95</v>
      </c>
    </row>
    <row r="8778" spans="1:12" ht="30" x14ac:dyDescent="0.2">
      <c r="A8778" t="str">
        <f>VLOOKUP(B8778,StateFIPS!A$2:B$52,2)</f>
        <v>Mississippi</v>
      </c>
      <c r="B8778">
        <f t="shared" si="140"/>
        <v>28</v>
      </c>
      <c r="C8778" s="31" t="s">
        <v>436</v>
      </c>
      <c r="D8778" s="31" t="s">
        <v>93</v>
      </c>
      <c r="E8778" s="31" t="s">
        <v>3278</v>
      </c>
      <c r="F8778" s="31" t="s">
        <v>2941</v>
      </c>
      <c r="G8778" s="32">
        <v>65</v>
      </c>
      <c r="H8778" s="31" t="s">
        <v>94</v>
      </c>
      <c r="I8778" s="32">
        <v>15</v>
      </c>
      <c r="J8778" s="33">
        <v>4</v>
      </c>
      <c r="K8778" s="31" t="s">
        <v>94</v>
      </c>
      <c r="L8778" s="31" t="s">
        <v>95</v>
      </c>
    </row>
    <row r="8779" spans="1:12" ht="30" x14ac:dyDescent="0.2">
      <c r="A8779" t="str">
        <f>VLOOKUP(B8779,StateFIPS!A$2:B$52,2)</f>
        <v>South Dakota</v>
      </c>
      <c r="B8779">
        <f t="shared" si="140"/>
        <v>46</v>
      </c>
      <c r="C8779" s="31" t="s">
        <v>2484</v>
      </c>
      <c r="D8779" s="31" t="s">
        <v>93</v>
      </c>
      <c r="E8779" s="31" t="s">
        <v>3278</v>
      </c>
      <c r="F8779" s="31" t="s">
        <v>2941</v>
      </c>
      <c r="G8779" s="32">
        <v>679</v>
      </c>
      <c r="H8779" s="31" t="s">
        <v>94</v>
      </c>
      <c r="I8779" s="32">
        <v>150</v>
      </c>
      <c r="J8779" s="33">
        <v>5</v>
      </c>
      <c r="K8779" s="31" t="s">
        <v>94</v>
      </c>
      <c r="L8779" s="31" t="s">
        <v>95</v>
      </c>
    </row>
    <row r="8780" spans="1:12" ht="30" x14ac:dyDescent="0.2">
      <c r="A8780" t="str">
        <f>VLOOKUP(B8780,StateFIPS!A$2:B$52,2)</f>
        <v>Mississippi</v>
      </c>
      <c r="B8780">
        <f t="shared" si="140"/>
        <v>28</v>
      </c>
      <c r="C8780" s="31" t="s">
        <v>437</v>
      </c>
      <c r="D8780" s="31" t="s">
        <v>93</v>
      </c>
      <c r="E8780" s="31" t="s">
        <v>3278</v>
      </c>
      <c r="F8780" s="31" t="s">
        <v>2941</v>
      </c>
      <c r="G8780" s="32">
        <v>65</v>
      </c>
      <c r="H8780" s="31" t="s">
        <v>94</v>
      </c>
      <c r="I8780" s="32">
        <v>15</v>
      </c>
      <c r="J8780" s="33">
        <v>4</v>
      </c>
      <c r="K8780" s="31" t="s">
        <v>94</v>
      </c>
      <c r="L8780" s="31" t="s">
        <v>95</v>
      </c>
    </row>
    <row r="8781" spans="1:12" ht="30" x14ac:dyDescent="0.2">
      <c r="A8781" t="str">
        <f>VLOOKUP(B8781,StateFIPS!A$2:B$52,2)</f>
        <v>Kansas</v>
      </c>
      <c r="B8781">
        <f t="shared" si="140"/>
        <v>20</v>
      </c>
      <c r="C8781" s="31" t="s">
        <v>1876</v>
      </c>
      <c r="D8781" s="31" t="s">
        <v>93</v>
      </c>
      <c r="E8781" s="31" t="s">
        <v>3278</v>
      </c>
      <c r="F8781" s="31" t="s">
        <v>2941</v>
      </c>
      <c r="G8781" s="32">
        <v>4429</v>
      </c>
      <c r="H8781" s="31" t="s">
        <v>94</v>
      </c>
      <c r="I8781" s="32">
        <v>923</v>
      </c>
      <c r="J8781" s="33">
        <v>5</v>
      </c>
      <c r="K8781" s="31" t="s">
        <v>94</v>
      </c>
      <c r="L8781" s="31" t="s">
        <v>95</v>
      </c>
    </row>
    <row r="8782" spans="1:12" ht="30" x14ac:dyDescent="0.2">
      <c r="A8782" t="str">
        <f>VLOOKUP(B8782,StateFIPS!A$2:B$52,2)</f>
        <v>Wyoming</v>
      </c>
      <c r="B8782">
        <f t="shared" si="140"/>
        <v>56</v>
      </c>
      <c r="C8782" s="31" t="s">
        <v>1015</v>
      </c>
      <c r="D8782" s="31" t="s">
        <v>93</v>
      </c>
      <c r="E8782" s="31" t="s">
        <v>3278</v>
      </c>
      <c r="F8782" s="31" t="s">
        <v>2941</v>
      </c>
      <c r="G8782" s="32">
        <v>12</v>
      </c>
      <c r="H8782" s="31" t="s">
        <v>94</v>
      </c>
      <c r="I8782" s="32">
        <v>2</v>
      </c>
      <c r="J8782" s="33">
        <v>5</v>
      </c>
      <c r="K8782" s="31" t="s">
        <v>94</v>
      </c>
      <c r="L8782" s="31" t="s">
        <v>95</v>
      </c>
    </row>
    <row r="8783" spans="1:12" ht="30" x14ac:dyDescent="0.2">
      <c r="A8783" t="str">
        <f>VLOOKUP(B8783,StateFIPS!A$2:B$52,2)</f>
        <v>Colorado</v>
      </c>
      <c r="B8783">
        <f t="shared" si="140"/>
        <v>8</v>
      </c>
      <c r="C8783" s="31" t="s">
        <v>477</v>
      </c>
      <c r="D8783" s="31" t="s">
        <v>93</v>
      </c>
      <c r="E8783" s="31" t="s">
        <v>3278</v>
      </c>
      <c r="F8783" s="31" t="s">
        <v>2941</v>
      </c>
      <c r="G8783" s="32">
        <v>2076</v>
      </c>
      <c r="H8783" s="31" t="s">
        <v>94</v>
      </c>
      <c r="I8783" s="32">
        <v>433</v>
      </c>
      <c r="J8783" s="33">
        <v>5</v>
      </c>
      <c r="K8783" s="31" t="s">
        <v>94</v>
      </c>
      <c r="L8783" s="31" t="s">
        <v>95</v>
      </c>
    </row>
    <row r="8784" spans="1:12" ht="30" x14ac:dyDescent="0.2">
      <c r="A8784" t="str">
        <f>VLOOKUP(B8784,StateFIPS!A$2:B$52,2)</f>
        <v>Kansas</v>
      </c>
      <c r="B8784">
        <f t="shared" si="140"/>
        <v>20</v>
      </c>
      <c r="C8784" s="31" t="s">
        <v>3268</v>
      </c>
      <c r="D8784" s="31" t="s">
        <v>93</v>
      </c>
      <c r="E8784" s="31" t="s">
        <v>3278</v>
      </c>
      <c r="F8784" s="31" t="s">
        <v>2941</v>
      </c>
      <c r="G8784" s="32">
        <v>6615</v>
      </c>
      <c r="H8784" s="31" t="s">
        <v>94</v>
      </c>
      <c r="I8784" s="32">
        <v>1378</v>
      </c>
      <c r="J8784" s="33">
        <v>5</v>
      </c>
      <c r="K8784" s="31" t="s">
        <v>94</v>
      </c>
      <c r="L8784" s="31" t="s">
        <v>95</v>
      </c>
    </row>
    <row r="8785" spans="1:12" ht="30" x14ac:dyDescent="0.2">
      <c r="A8785" t="str">
        <f>VLOOKUP(B8785,StateFIPS!A$2:B$52,2)</f>
        <v>South Dakota</v>
      </c>
      <c r="B8785">
        <f t="shared" si="140"/>
        <v>46</v>
      </c>
      <c r="C8785" s="31" t="s">
        <v>924</v>
      </c>
      <c r="D8785" s="31" t="s">
        <v>93</v>
      </c>
      <c r="E8785" s="31" t="s">
        <v>3278</v>
      </c>
      <c r="F8785" s="31" t="s">
        <v>2941</v>
      </c>
      <c r="G8785" s="32">
        <v>255</v>
      </c>
      <c r="H8785" s="31" t="s">
        <v>94</v>
      </c>
      <c r="I8785" s="32">
        <v>56</v>
      </c>
      <c r="J8785" s="33">
        <v>5</v>
      </c>
      <c r="K8785" s="31" t="s">
        <v>94</v>
      </c>
      <c r="L8785" s="31" t="s">
        <v>95</v>
      </c>
    </row>
    <row r="8786" spans="1:12" ht="30" x14ac:dyDescent="0.2">
      <c r="A8786" t="str">
        <f>VLOOKUP(B8786,StateFIPS!A$2:B$52,2)</f>
        <v>Alabama</v>
      </c>
      <c r="B8786">
        <f t="shared" si="140"/>
        <v>1</v>
      </c>
      <c r="C8786" s="31" t="s">
        <v>586</v>
      </c>
      <c r="D8786" s="31" t="s">
        <v>93</v>
      </c>
      <c r="E8786" s="31" t="s">
        <v>3278</v>
      </c>
      <c r="F8786" s="31" t="s">
        <v>2941</v>
      </c>
      <c r="G8786" s="32">
        <v>100</v>
      </c>
      <c r="H8786" s="31" t="s">
        <v>94</v>
      </c>
      <c r="I8786" s="32">
        <v>23</v>
      </c>
      <c r="J8786" s="33">
        <v>4</v>
      </c>
      <c r="K8786" s="31" t="s">
        <v>94</v>
      </c>
      <c r="L8786" s="31" t="s">
        <v>95</v>
      </c>
    </row>
    <row r="8787" spans="1:12" ht="30" x14ac:dyDescent="0.2">
      <c r="A8787" t="str">
        <f>VLOOKUP(B8787,StateFIPS!A$2:B$52,2)</f>
        <v>Kansas</v>
      </c>
      <c r="B8787">
        <f t="shared" si="140"/>
        <v>20</v>
      </c>
      <c r="C8787" s="31" t="s">
        <v>3266</v>
      </c>
      <c r="D8787" s="31" t="s">
        <v>93</v>
      </c>
      <c r="E8787" s="31" t="s">
        <v>3278</v>
      </c>
      <c r="F8787" s="31" t="s">
        <v>2941</v>
      </c>
      <c r="G8787" s="32">
        <v>6615</v>
      </c>
      <c r="H8787" s="31" t="s">
        <v>94</v>
      </c>
      <c r="I8787" s="32">
        <v>1378</v>
      </c>
      <c r="J8787" s="33">
        <v>5</v>
      </c>
      <c r="K8787" s="31" t="s">
        <v>94</v>
      </c>
      <c r="L8787" s="31" t="s">
        <v>95</v>
      </c>
    </row>
    <row r="8788" spans="1:12" ht="30" x14ac:dyDescent="0.2">
      <c r="A8788" t="str">
        <f>VLOOKUP(B8788,StateFIPS!A$2:B$52,2)</f>
        <v>Mississippi</v>
      </c>
      <c r="B8788">
        <f t="shared" si="140"/>
        <v>28</v>
      </c>
      <c r="C8788" s="31" t="s">
        <v>449</v>
      </c>
      <c r="D8788" s="31" t="s">
        <v>93</v>
      </c>
      <c r="E8788" s="31" t="s">
        <v>3278</v>
      </c>
      <c r="F8788" s="31" t="s">
        <v>2941</v>
      </c>
      <c r="G8788" s="32">
        <v>65</v>
      </c>
      <c r="H8788" s="31" t="s">
        <v>94</v>
      </c>
      <c r="I8788" s="32">
        <v>15</v>
      </c>
      <c r="J8788" s="33">
        <v>4</v>
      </c>
      <c r="K8788" s="31" t="s">
        <v>94</v>
      </c>
      <c r="L8788" s="31" t="s">
        <v>95</v>
      </c>
    </row>
    <row r="8789" spans="1:12" ht="30" x14ac:dyDescent="0.2">
      <c r="A8789" t="str">
        <f>VLOOKUP(B8789,StateFIPS!A$2:B$52,2)</f>
        <v>Colorado</v>
      </c>
      <c r="B8789">
        <f t="shared" si="140"/>
        <v>8</v>
      </c>
      <c r="C8789" s="31" t="s">
        <v>3199</v>
      </c>
      <c r="D8789" s="31" t="s">
        <v>93</v>
      </c>
      <c r="E8789" s="31" t="s">
        <v>3278</v>
      </c>
      <c r="F8789" s="31" t="s">
        <v>2941</v>
      </c>
      <c r="G8789" s="32">
        <v>2076</v>
      </c>
      <c r="H8789" s="31" t="s">
        <v>94</v>
      </c>
      <c r="I8789" s="32">
        <v>433</v>
      </c>
      <c r="J8789" s="33">
        <v>5</v>
      </c>
      <c r="K8789" s="31" t="s">
        <v>94</v>
      </c>
      <c r="L8789" s="31" t="s">
        <v>95</v>
      </c>
    </row>
    <row r="8790" spans="1:12" ht="30" x14ac:dyDescent="0.2">
      <c r="A8790" t="str">
        <f>VLOOKUP(B8790,StateFIPS!A$2:B$52,2)</f>
        <v>Iowa</v>
      </c>
      <c r="B8790">
        <f t="shared" si="140"/>
        <v>19</v>
      </c>
      <c r="C8790" s="31" t="s">
        <v>1502</v>
      </c>
      <c r="D8790" s="31" t="s">
        <v>93</v>
      </c>
      <c r="E8790" s="31" t="s">
        <v>3278</v>
      </c>
      <c r="F8790" s="31" t="s">
        <v>2941</v>
      </c>
      <c r="G8790" s="32">
        <v>19958</v>
      </c>
      <c r="H8790" s="31" t="s">
        <v>94</v>
      </c>
      <c r="I8790" s="32">
        <v>4448</v>
      </c>
      <c r="J8790" s="33">
        <v>4</v>
      </c>
      <c r="K8790" s="31" t="s">
        <v>94</v>
      </c>
      <c r="L8790" s="31" t="s">
        <v>95</v>
      </c>
    </row>
    <row r="8791" spans="1:12" ht="30" x14ac:dyDescent="0.2">
      <c r="A8791" t="str">
        <f>VLOOKUP(B8791,StateFIPS!A$2:B$52,2)</f>
        <v>South Dakota</v>
      </c>
      <c r="B8791">
        <f t="shared" si="140"/>
        <v>46</v>
      </c>
      <c r="C8791" s="31" t="s">
        <v>2512</v>
      </c>
      <c r="D8791" s="31" t="s">
        <v>93</v>
      </c>
      <c r="E8791" s="31" t="s">
        <v>3278</v>
      </c>
      <c r="F8791" s="31" t="s">
        <v>2941</v>
      </c>
      <c r="G8791" s="32">
        <v>945</v>
      </c>
      <c r="H8791" s="31" t="s">
        <v>94</v>
      </c>
      <c r="I8791" s="32">
        <v>209</v>
      </c>
      <c r="J8791" s="33">
        <v>5</v>
      </c>
      <c r="K8791" s="31" t="s">
        <v>94</v>
      </c>
      <c r="L8791" s="31" t="s">
        <v>95</v>
      </c>
    </row>
    <row r="8792" spans="1:12" ht="30" x14ac:dyDescent="0.2">
      <c r="A8792" t="str">
        <f>VLOOKUP(B8792,StateFIPS!A$2:B$52,2)</f>
        <v>Colorado</v>
      </c>
      <c r="B8792">
        <f t="shared" si="140"/>
        <v>8</v>
      </c>
      <c r="C8792" s="31" t="s">
        <v>479</v>
      </c>
      <c r="D8792" s="31" t="s">
        <v>93</v>
      </c>
      <c r="E8792" s="31" t="s">
        <v>3278</v>
      </c>
      <c r="F8792" s="31" t="s">
        <v>2941</v>
      </c>
      <c r="G8792" s="32">
        <v>2076</v>
      </c>
      <c r="H8792" s="31" t="s">
        <v>94</v>
      </c>
      <c r="I8792" s="32">
        <v>433</v>
      </c>
      <c r="J8792" s="33">
        <v>5</v>
      </c>
      <c r="K8792" s="31" t="s">
        <v>94</v>
      </c>
      <c r="L8792" s="31" t="s">
        <v>95</v>
      </c>
    </row>
    <row r="8793" spans="1:12" ht="30" x14ac:dyDescent="0.2">
      <c r="A8793" t="str">
        <f>VLOOKUP(B8793,StateFIPS!A$2:B$52,2)</f>
        <v>Wisconsin</v>
      </c>
      <c r="B8793">
        <f t="shared" si="140"/>
        <v>55</v>
      </c>
      <c r="C8793" s="31" t="s">
        <v>2432</v>
      </c>
      <c r="D8793" s="31" t="s">
        <v>93</v>
      </c>
      <c r="E8793" s="31" t="s">
        <v>3278</v>
      </c>
      <c r="F8793" s="31" t="s">
        <v>2941</v>
      </c>
      <c r="G8793" s="32">
        <v>124</v>
      </c>
      <c r="H8793" s="31" t="s">
        <v>94</v>
      </c>
      <c r="I8793" s="32">
        <v>27</v>
      </c>
      <c r="J8793" s="33">
        <v>5</v>
      </c>
      <c r="K8793" s="31" t="s">
        <v>94</v>
      </c>
      <c r="L8793" s="31" t="s">
        <v>95</v>
      </c>
    </row>
    <row r="8794" spans="1:12" ht="30" x14ac:dyDescent="0.2">
      <c r="A8794" t="str">
        <f>VLOOKUP(B8794,StateFIPS!A$2:B$52,2)</f>
        <v>Tennessee</v>
      </c>
      <c r="B8794">
        <f t="shared" si="140"/>
        <v>47</v>
      </c>
      <c r="C8794" s="31" t="s">
        <v>2515</v>
      </c>
      <c r="D8794" s="31" t="s">
        <v>93</v>
      </c>
      <c r="E8794" s="31" t="s">
        <v>3278</v>
      </c>
      <c r="F8794" s="31" t="s">
        <v>2941</v>
      </c>
      <c r="G8794" s="32">
        <v>251</v>
      </c>
      <c r="H8794" s="31" t="s">
        <v>94</v>
      </c>
      <c r="I8794" s="32">
        <v>54</v>
      </c>
      <c r="J8794" s="33">
        <v>5</v>
      </c>
      <c r="K8794" s="31" t="s">
        <v>94</v>
      </c>
      <c r="L8794" s="31" t="s">
        <v>95</v>
      </c>
    </row>
    <row r="8795" spans="1:12" ht="30" x14ac:dyDescent="0.2">
      <c r="A8795" t="str">
        <f>VLOOKUP(B8795,StateFIPS!A$2:B$52,2)</f>
        <v>Wisconsin</v>
      </c>
      <c r="B8795">
        <f t="shared" si="140"/>
        <v>55</v>
      </c>
      <c r="C8795" s="31" t="s">
        <v>2589</v>
      </c>
      <c r="D8795" s="31" t="s">
        <v>93</v>
      </c>
      <c r="E8795" s="31" t="s">
        <v>3278</v>
      </c>
      <c r="F8795" s="31" t="s">
        <v>2941</v>
      </c>
      <c r="G8795" s="32">
        <v>209</v>
      </c>
      <c r="H8795" s="31" t="s">
        <v>94</v>
      </c>
      <c r="I8795" s="32">
        <v>45</v>
      </c>
      <c r="J8795" s="33">
        <v>5</v>
      </c>
      <c r="K8795" s="31" t="s">
        <v>94</v>
      </c>
      <c r="L8795" s="31" t="s">
        <v>95</v>
      </c>
    </row>
    <row r="8796" spans="1:12" ht="30" x14ac:dyDescent="0.2">
      <c r="A8796" t="str">
        <f>VLOOKUP(B8796,StateFIPS!A$2:B$52,2)</f>
        <v>Kansas</v>
      </c>
      <c r="B8796">
        <f t="shared" si="140"/>
        <v>20</v>
      </c>
      <c r="C8796" s="31" t="s">
        <v>1869</v>
      </c>
      <c r="D8796" s="31" t="s">
        <v>93</v>
      </c>
      <c r="E8796" s="31" t="s">
        <v>3278</v>
      </c>
      <c r="F8796" s="31" t="s">
        <v>2941</v>
      </c>
      <c r="G8796" s="32">
        <v>6615</v>
      </c>
      <c r="H8796" s="31" t="s">
        <v>94</v>
      </c>
      <c r="I8796" s="32">
        <v>1378</v>
      </c>
      <c r="J8796" s="33">
        <v>5</v>
      </c>
      <c r="K8796" s="31" t="s">
        <v>94</v>
      </c>
      <c r="L8796" s="31" t="s">
        <v>95</v>
      </c>
    </row>
    <row r="8797" spans="1:12" ht="30" x14ac:dyDescent="0.2">
      <c r="A8797" t="str">
        <f>VLOOKUP(B8797,StateFIPS!A$2:B$52,2)</f>
        <v>Mississippi</v>
      </c>
      <c r="B8797">
        <f t="shared" si="140"/>
        <v>28</v>
      </c>
      <c r="C8797" s="31" t="s">
        <v>3258</v>
      </c>
      <c r="D8797" s="31" t="s">
        <v>93</v>
      </c>
      <c r="E8797" s="31" t="s">
        <v>3278</v>
      </c>
      <c r="F8797" s="31" t="s">
        <v>2941</v>
      </c>
      <c r="G8797" s="32">
        <v>65</v>
      </c>
      <c r="H8797" s="31" t="s">
        <v>94</v>
      </c>
      <c r="I8797" s="32">
        <v>15</v>
      </c>
      <c r="J8797" s="33">
        <v>4</v>
      </c>
      <c r="K8797" s="31" t="s">
        <v>94</v>
      </c>
      <c r="L8797" s="31" t="s">
        <v>95</v>
      </c>
    </row>
    <row r="8798" spans="1:12" ht="30" x14ac:dyDescent="0.2">
      <c r="A8798" t="str">
        <f>VLOOKUP(B8798,StateFIPS!A$2:B$52,2)</f>
        <v>Alabama</v>
      </c>
      <c r="B8798">
        <f t="shared" si="140"/>
        <v>1</v>
      </c>
      <c r="C8798" s="31" t="s">
        <v>3270</v>
      </c>
      <c r="D8798" s="31" t="s">
        <v>93</v>
      </c>
      <c r="E8798" s="31" t="s">
        <v>3278</v>
      </c>
      <c r="F8798" s="31" t="s">
        <v>2941</v>
      </c>
      <c r="G8798" s="32">
        <v>86</v>
      </c>
      <c r="H8798" s="31" t="s">
        <v>94</v>
      </c>
      <c r="I8798" s="32">
        <v>20</v>
      </c>
      <c r="J8798" s="33">
        <v>4</v>
      </c>
      <c r="K8798" s="31" t="s">
        <v>94</v>
      </c>
      <c r="L8798" s="31" t="s">
        <v>95</v>
      </c>
    </row>
    <row r="8799" spans="1:12" ht="30" x14ac:dyDescent="0.2">
      <c r="A8799" t="str">
        <f>VLOOKUP(B8799,StateFIPS!A$2:B$52,2)</f>
        <v>Tennessee</v>
      </c>
      <c r="B8799">
        <f t="shared" si="140"/>
        <v>47</v>
      </c>
      <c r="C8799" s="31" t="s">
        <v>2349</v>
      </c>
      <c r="D8799" s="31" t="s">
        <v>93</v>
      </c>
      <c r="E8799" s="31" t="s">
        <v>3278</v>
      </c>
      <c r="F8799" s="31" t="s">
        <v>2941</v>
      </c>
      <c r="G8799" s="32">
        <v>698</v>
      </c>
      <c r="H8799" s="31" t="s">
        <v>94</v>
      </c>
      <c r="I8799" s="32">
        <v>150</v>
      </c>
      <c r="J8799" s="33">
        <v>5</v>
      </c>
      <c r="K8799" s="31" t="s">
        <v>94</v>
      </c>
      <c r="L8799" s="31" t="s">
        <v>95</v>
      </c>
    </row>
    <row r="8800" spans="1:12" ht="30" x14ac:dyDescent="0.2">
      <c r="A8800" t="str">
        <f>VLOOKUP(B8800,StateFIPS!A$2:B$52,2)</f>
        <v>Iowa</v>
      </c>
      <c r="B8800">
        <f t="shared" si="140"/>
        <v>19</v>
      </c>
      <c r="C8800" s="31" t="s">
        <v>1518</v>
      </c>
      <c r="D8800" s="31" t="s">
        <v>93</v>
      </c>
      <c r="E8800" s="31" t="s">
        <v>3278</v>
      </c>
      <c r="F8800" s="31" t="s">
        <v>2941</v>
      </c>
      <c r="G8800" s="32">
        <v>4551</v>
      </c>
      <c r="H8800" s="31" t="s">
        <v>94</v>
      </c>
      <c r="I8800" s="32">
        <v>1014</v>
      </c>
      <c r="J8800" s="33">
        <v>4</v>
      </c>
      <c r="K8800" s="31" t="s">
        <v>94</v>
      </c>
      <c r="L8800" s="31" t="s">
        <v>95</v>
      </c>
    </row>
    <row r="8801" spans="1:12" ht="30" x14ac:dyDescent="0.2">
      <c r="A8801" t="str">
        <f>VLOOKUP(B8801,StateFIPS!A$2:B$52,2)</f>
        <v>Iowa</v>
      </c>
      <c r="B8801">
        <f t="shared" si="140"/>
        <v>19</v>
      </c>
      <c r="C8801" s="31" t="s">
        <v>274</v>
      </c>
      <c r="D8801" s="31" t="s">
        <v>93</v>
      </c>
      <c r="E8801" s="31" t="s">
        <v>3278</v>
      </c>
      <c r="F8801" s="31" t="s">
        <v>2941</v>
      </c>
      <c r="G8801" s="32">
        <v>916</v>
      </c>
      <c r="H8801" s="31" t="s">
        <v>94</v>
      </c>
      <c r="I8801" s="32">
        <v>204</v>
      </c>
      <c r="J8801" s="33">
        <v>4</v>
      </c>
      <c r="K8801" s="31" t="s">
        <v>94</v>
      </c>
      <c r="L8801" s="31" t="s">
        <v>95</v>
      </c>
    </row>
    <row r="8802" spans="1:12" ht="30" x14ac:dyDescent="0.2">
      <c r="A8802" t="str">
        <f>VLOOKUP(B8802,StateFIPS!A$2:B$52,2)</f>
        <v>Kansas</v>
      </c>
      <c r="B8802">
        <f t="shared" si="140"/>
        <v>20</v>
      </c>
      <c r="C8802" s="31" t="s">
        <v>1867</v>
      </c>
      <c r="D8802" s="31" t="s">
        <v>93</v>
      </c>
      <c r="E8802" s="31" t="s">
        <v>3278</v>
      </c>
      <c r="F8802" s="31" t="s">
        <v>2941</v>
      </c>
      <c r="G8802" s="32">
        <v>2146</v>
      </c>
      <c r="H8802" s="31" t="s">
        <v>94</v>
      </c>
      <c r="I8802" s="32">
        <v>447</v>
      </c>
      <c r="J8802" s="33">
        <v>5</v>
      </c>
      <c r="K8802" s="31" t="s">
        <v>94</v>
      </c>
      <c r="L8802" s="31" t="s">
        <v>95</v>
      </c>
    </row>
    <row r="8803" spans="1:12" ht="30" x14ac:dyDescent="0.2">
      <c r="A8803" t="str">
        <f>VLOOKUP(B8803,StateFIPS!A$2:B$52,2)</f>
        <v>Mississippi</v>
      </c>
      <c r="B8803">
        <f t="shared" si="140"/>
        <v>28</v>
      </c>
      <c r="C8803" s="31" t="s">
        <v>433</v>
      </c>
      <c r="D8803" s="31" t="s">
        <v>93</v>
      </c>
      <c r="E8803" s="31" t="s">
        <v>3278</v>
      </c>
      <c r="F8803" s="31" t="s">
        <v>2941</v>
      </c>
      <c r="G8803" s="32">
        <v>65</v>
      </c>
      <c r="H8803" s="31" t="s">
        <v>94</v>
      </c>
      <c r="I8803" s="32">
        <v>15</v>
      </c>
      <c r="J8803" s="33">
        <v>4</v>
      </c>
      <c r="K8803" s="31" t="s">
        <v>94</v>
      </c>
      <c r="L8803" s="31" t="s">
        <v>95</v>
      </c>
    </row>
    <row r="8804" spans="1:12" ht="30" x14ac:dyDescent="0.2">
      <c r="A8804" t="str">
        <f>VLOOKUP(B8804,StateFIPS!A$2:B$52,2)</f>
        <v>Tennessee</v>
      </c>
      <c r="B8804">
        <f t="shared" si="140"/>
        <v>47</v>
      </c>
      <c r="C8804" s="31" t="s">
        <v>901</v>
      </c>
      <c r="D8804" s="31" t="s">
        <v>93</v>
      </c>
      <c r="E8804" s="31" t="s">
        <v>3278</v>
      </c>
      <c r="F8804" s="31" t="s">
        <v>2941</v>
      </c>
      <c r="G8804" s="32">
        <v>779</v>
      </c>
      <c r="H8804" s="31" t="s">
        <v>94</v>
      </c>
      <c r="I8804" s="32">
        <v>168</v>
      </c>
      <c r="J8804" s="33">
        <v>5</v>
      </c>
      <c r="K8804" s="31" t="s">
        <v>94</v>
      </c>
      <c r="L8804" s="31" t="s">
        <v>95</v>
      </c>
    </row>
    <row r="8805" spans="1:12" ht="30" x14ac:dyDescent="0.2">
      <c r="A8805" t="str">
        <f>VLOOKUP(B8805,StateFIPS!A$2:B$52,2)</f>
        <v>Mississippi</v>
      </c>
      <c r="B8805">
        <f t="shared" si="140"/>
        <v>28</v>
      </c>
      <c r="C8805" s="31" t="s">
        <v>434</v>
      </c>
      <c r="D8805" s="31" t="s">
        <v>93</v>
      </c>
      <c r="E8805" s="31" t="s">
        <v>3278</v>
      </c>
      <c r="F8805" s="31" t="s">
        <v>2941</v>
      </c>
      <c r="G8805" s="32">
        <v>65</v>
      </c>
      <c r="H8805" s="31" t="s">
        <v>94</v>
      </c>
      <c r="I8805" s="32">
        <v>15</v>
      </c>
      <c r="J8805" s="33">
        <v>4</v>
      </c>
      <c r="K8805" s="31" t="s">
        <v>94</v>
      </c>
      <c r="L8805" s="31" t="s">
        <v>95</v>
      </c>
    </row>
    <row r="8806" spans="1:12" ht="30" x14ac:dyDescent="0.2">
      <c r="A8806" t="str">
        <f>VLOOKUP(B8806,StateFIPS!A$2:B$52,2)</f>
        <v>Iowa</v>
      </c>
      <c r="B8806">
        <f t="shared" si="140"/>
        <v>19</v>
      </c>
      <c r="C8806" s="31" t="s">
        <v>275</v>
      </c>
      <c r="D8806" s="31" t="s">
        <v>93</v>
      </c>
      <c r="E8806" s="31" t="s">
        <v>3278</v>
      </c>
      <c r="F8806" s="31" t="s">
        <v>2941</v>
      </c>
      <c r="G8806" s="32">
        <v>3695</v>
      </c>
      <c r="H8806" s="31" t="s">
        <v>94</v>
      </c>
      <c r="I8806" s="32">
        <v>824</v>
      </c>
      <c r="J8806" s="33">
        <v>4</v>
      </c>
      <c r="K8806" s="31" t="s">
        <v>94</v>
      </c>
      <c r="L8806" s="31" t="s">
        <v>95</v>
      </c>
    </row>
    <row r="8807" spans="1:12" ht="30" x14ac:dyDescent="0.2">
      <c r="A8807" t="str">
        <f>VLOOKUP(B8807,StateFIPS!A$2:B$52,2)</f>
        <v>Colorado</v>
      </c>
      <c r="B8807">
        <f t="shared" si="140"/>
        <v>8</v>
      </c>
      <c r="C8807" s="31" t="s">
        <v>476</v>
      </c>
      <c r="D8807" s="31" t="s">
        <v>93</v>
      </c>
      <c r="E8807" s="31" t="s">
        <v>3278</v>
      </c>
      <c r="F8807" s="31" t="s">
        <v>2941</v>
      </c>
      <c r="G8807" s="32">
        <v>2076</v>
      </c>
      <c r="H8807" s="31" t="s">
        <v>94</v>
      </c>
      <c r="I8807" s="32">
        <v>433</v>
      </c>
      <c r="J8807" s="33">
        <v>5</v>
      </c>
      <c r="K8807" s="31" t="s">
        <v>94</v>
      </c>
      <c r="L8807" s="31" t="s">
        <v>95</v>
      </c>
    </row>
    <row r="8808" spans="1:12" ht="30" x14ac:dyDescent="0.2">
      <c r="A8808" t="str">
        <f>VLOOKUP(B8808,StateFIPS!A$2:B$52,2)</f>
        <v>Tennessee</v>
      </c>
      <c r="B8808">
        <f t="shared" si="140"/>
        <v>47</v>
      </c>
      <c r="C8808" s="31" t="s">
        <v>2338</v>
      </c>
      <c r="D8808" s="31" t="s">
        <v>93</v>
      </c>
      <c r="E8808" s="31" t="s">
        <v>3278</v>
      </c>
      <c r="F8808" s="31" t="s">
        <v>2941</v>
      </c>
      <c r="G8808" s="32">
        <v>216</v>
      </c>
      <c r="H8808" s="31" t="s">
        <v>94</v>
      </c>
      <c r="I8808" s="32">
        <v>46</v>
      </c>
      <c r="J8808" s="33">
        <v>5</v>
      </c>
      <c r="K8808" s="31" t="s">
        <v>94</v>
      </c>
      <c r="L8808" s="31" t="s">
        <v>95</v>
      </c>
    </row>
    <row r="8809" spans="1:12" ht="30" x14ac:dyDescent="0.2">
      <c r="A8809" t="str">
        <f>VLOOKUP(B8809,StateFIPS!A$2:B$52,2)</f>
        <v>Mississippi</v>
      </c>
      <c r="B8809">
        <f t="shared" si="140"/>
        <v>28</v>
      </c>
      <c r="C8809" s="31" t="s">
        <v>3260</v>
      </c>
      <c r="D8809" s="31" t="s">
        <v>93</v>
      </c>
      <c r="E8809" s="31" t="s">
        <v>3278</v>
      </c>
      <c r="F8809" s="31" t="s">
        <v>2941</v>
      </c>
      <c r="G8809" s="32">
        <v>65</v>
      </c>
      <c r="H8809" s="31" t="s">
        <v>94</v>
      </c>
      <c r="I8809" s="32">
        <v>15</v>
      </c>
      <c r="J8809" s="33">
        <v>4</v>
      </c>
      <c r="K8809" s="31" t="s">
        <v>94</v>
      </c>
      <c r="L8809" s="31" t="s">
        <v>95</v>
      </c>
    </row>
    <row r="8810" spans="1:12" ht="30" x14ac:dyDescent="0.2">
      <c r="A8810" t="str">
        <f>VLOOKUP(B8810,StateFIPS!A$2:B$52,2)</f>
        <v>Wisconsin</v>
      </c>
      <c r="B8810">
        <f t="shared" si="140"/>
        <v>55</v>
      </c>
      <c r="C8810" s="31" t="s">
        <v>2564</v>
      </c>
      <c r="D8810" s="31" t="s">
        <v>93</v>
      </c>
      <c r="E8810" s="31" t="s">
        <v>3278</v>
      </c>
      <c r="F8810" s="31" t="s">
        <v>2941</v>
      </c>
      <c r="G8810" s="32">
        <v>529</v>
      </c>
      <c r="H8810" s="31" t="s">
        <v>94</v>
      </c>
      <c r="I8810" s="32">
        <v>115</v>
      </c>
      <c r="J8810" s="33">
        <v>5</v>
      </c>
      <c r="K8810" s="31" t="s">
        <v>94</v>
      </c>
      <c r="L8810" s="31" t="s">
        <v>95</v>
      </c>
    </row>
    <row r="8811" spans="1:12" ht="30" x14ac:dyDescent="0.2">
      <c r="A8811" t="str">
        <f>VLOOKUP(B8811,StateFIPS!A$2:B$52,2)</f>
        <v>Tennessee</v>
      </c>
      <c r="B8811">
        <f t="shared" si="140"/>
        <v>47</v>
      </c>
      <c r="C8811" s="31" t="s">
        <v>892</v>
      </c>
      <c r="D8811" s="31" t="s">
        <v>93</v>
      </c>
      <c r="E8811" s="31" t="s">
        <v>3278</v>
      </c>
      <c r="F8811" s="31" t="s">
        <v>2941</v>
      </c>
      <c r="G8811" s="32">
        <v>180</v>
      </c>
      <c r="H8811" s="31" t="s">
        <v>94</v>
      </c>
      <c r="I8811" s="32">
        <v>39</v>
      </c>
      <c r="J8811" s="33">
        <v>5</v>
      </c>
      <c r="K8811" s="31" t="s">
        <v>94</v>
      </c>
      <c r="L8811" s="31" t="s">
        <v>95</v>
      </c>
    </row>
    <row r="8812" spans="1:12" ht="30" x14ac:dyDescent="0.2">
      <c r="A8812" t="str">
        <f>VLOOKUP(B8812,StateFIPS!A$2:B$52,2)</f>
        <v>Colorado</v>
      </c>
      <c r="B8812">
        <f t="shared" si="140"/>
        <v>8</v>
      </c>
      <c r="C8812" s="31" t="s">
        <v>475</v>
      </c>
      <c r="D8812" s="31" t="s">
        <v>93</v>
      </c>
      <c r="E8812" s="31" t="s">
        <v>3278</v>
      </c>
      <c r="F8812" s="31" t="s">
        <v>2941</v>
      </c>
      <c r="G8812" s="32">
        <v>2076</v>
      </c>
      <c r="H8812" s="31" t="s">
        <v>94</v>
      </c>
      <c r="I8812" s="32">
        <v>433</v>
      </c>
      <c r="J8812" s="33">
        <v>5</v>
      </c>
      <c r="K8812" s="31" t="s">
        <v>94</v>
      </c>
      <c r="L8812" s="31" t="s">
        <v>95</v>
      </c>
    </row>
    <row r="8813" spans="1:12" ht="30" x14ac:dyDescent="0.2">
      <c r="A8813" t="str">
        <f>VLOOKUP(B8813,StateFIPS!A$2:B$52,2)</f>
        <v>Minnesota</v>
      </c>
      <c r="B8813">
        <f t="shared" si="140"/>
        <v>27</v>
      </c>
      <c r="C8813" s="31" t="s">
        <v>1576</v>
      </c>
      <c r="D8813" s="31" t="s">
        <v>93</v>
      </c>
      <c r="E8813" s="31" t="s">
        <v>3278</v>
      </c>
      <c r="F8813" s="31" t="s">
        <v>2941</v>
      </c>
      <c r="G8813" s="32">
        <v>1313</v>
      </c>
      <c r="H8813" s="31" t="s">
        <v>94</v>
      </c>
      <c r="I8813" s="32">
        <v>301</v>
      </c>
      <c r="J8813" s="33">
        <v>4</v>
      </c>
      <c r="K8813" s="31" t="s">
        <v>94</v>
      </c>
      <c r="L8813" s="31" t="s">
        <v>95</v>
      </c>
    </row>
    <row r="8814" spans="1:12" ht="30" x14ac:dyDescent="0.2">
      <c r="A8814" t="str">
        <f>VLOOKUP(B8814,StateFIPS!A$2:B$52,2)</f>
        <v>Arkansas</v>
      </c>
      <c r="B8814">
        <f t="shared" si="140"/>
        <v>5</v>
      </c>
      <c r="C8814" s="31" t="s">
        <v>506</v>
      </c>
      <c r="D8814" s="31" t="s">
        <v>93</v>
      </c>
      <c r="E8814" s="31" t="s">
        <v>3278</v>
      </c>
      <c r="F8814" s="31" t="s">
        <v>2941</v>
      </c>
      <c r="G8814" s="32">
        <v>723</v>
      </c>
      <c r="H8814" s="31" t="s">
        <v>94</v>
      </c>
      <c r="I8814" s="32">
        <v>152</v>
      </c>
      <c r="J8814" s="33">
        <v>5</v>
      </c>
      <c r="K8814" s="31" t="s">
        <v>94</v>
      </c>
      <c r="L8814" s="31" t="s">
        <v>95</v>
      </c>
    </row>
    <row r="8815" spans="1:12" ht="30" x14ac:dyDescent="0.2">
      <c r="A8815" t="str">
        <f>VLOOKUP(B8815,StateFIPS!A$2:B$52,2)</f>
        <v>Iowa</v>
      </c>
      <c r="B8815">
        <f t="shared" si="140"/>
        <v>19</v>
      </c>
      <c r="C8815" s="31" t="s">
        <v>1530</v>
      </c>
      <c r="D8815" s="31" t="s">
        <v>93</v>
      </c>
      <c r="E8815" s="31" t="s">
        <v>3278</v>
      </c>
      <c r="F8815" s="31" t="s">
        <v>2941</v>
      </c>
      <c r="G8815" s="32">
        <v>18483</v>
      </c>
      <c r="H8815" s="31" t="s">
        <v>94</v>
      </c>
      <c r="I8815" s="32">
        <v>4119</v>
      </c>
      <c r="J8815" s="33">
        <v>4</v>
      </c>
      <c r="K8815" s="31" t="s">
        <v>94</v>
      </c>
      <c r="L8815" s="31" t="s">
        <v>95</v>
      </c>
    </row>
    <row r="8816" spans="1:12" ht="30" x14ac:dyDescent="0.2">
      <c r="A8816" t="str">
        <f>VLOOKUP(B8816,StateFIPS!A$2:B$52,2)</f>
        <v>Wisconsin</v>
      </c>
      <c r="B8816">
        <f t="shared" si="140"/>
        <v>55</v>
      </c>
      <c r="C8816" s="31" t="s">
        <v>2476</v>
      </c>
      <c r="D8816" s="31" t="s">
        <v>93</v>
      </c>
      <c r="E8816" s="31" t="s">
        <v>3278</v>
      </c>
      <c r="F8816" s="31" t="s">
        <v>2941</v>
      </c>
      <c r="G8816" s="32">
        <v>497</v>
      </c>
      <c r="H8816" s="31" t="s">
        <v>94</v>
      </c>
      <c r="I8816" s="32">
        <v>108</v>
      </c>
      <c r="J8816" s="33">
        <v>5</v>
      </c>
      <c r="K8816" s="31" t="s">
        <v>94</v>
      </c>
      <c r="L8816" s="31" t="s">
        <v>95</v>
      </c>
    </row>
    <row r="8817" spans="1:12" ht="30" x14ac:dyDescent="0.2">
      <c r="A8817" t="str">
        <f>VLOOKUP(B8817,StateFIPS!A$2:B$52,2)</f>
        <v>Arkansas</v>
      </c>
      <c r="B8817">
        <f t="shared" si="140"/>
        <v>5</v>
      </c>
      <c r="C8817" s="31" t="s">
        <v>2683</v>
      </c>
      <c r="D8817" s="31" t="s">
        <v>93</v>
      </c>
      <c r="E8817" s="31" t="s">
        <v>3278</v>
      </c>
      <c r="F8817" s="31" t="s">
        <v>2941</v>
      </c>
      <c r="G8817" s="32">
        <v>1029</v>
      </c>
      <c r="H8817" s="31" t="s">
        <v>94</v>
      </c>
      <c r="I8817" s="32">
        <v>216</v>
      </c>
      <c r="J8817" s="33">
        <v>5</v>
      </c>
      <c r="K8817" s="31" t="s">
        <v>94</v>
      </c>
      <c r="L8817" s="31" t="s">
        <v>95</v>
      </c>
    </row>
    <row r="8818" spans="1:12" ht="30" x14ac:dyDescent="0.2">
      <c r="A8818" t="str">
        <f>VLOOKUP(B8818,StateFIPS!A$2:B$52,2)</f>
        <v>Texas</v>
      </c>
      <c r="B8818">
        <f t="shared" si="140"/>
        <v>48</v>
      </c>
      <c r="C8818" s="31" t="s">
        <v>835</v>
      </c>
      <c r="D8818" s="31" t="s">
        <v>93</v>
      </c>
      <c r="E8818" s="31" t="s">
        <v>3278</v>
      </c>
      <c r="F8818" s="31" t="s">
        <v>2941</v>
      </c>
      <c r="G8818" s="32">
        <v>2495</v>
      </c>
      <c r="H8818" s="31" t="s">
        <v>94</v>
      </c>
      <c r="I8818" s="32">
        <v>529</v>
      </c>
      <c r="J8818" s="33">
        <v>5</v>
      </c>
      <c r="K8818" s="31" t="s">
        <v>94</v>
      </c>
      <c r="L8818" s="31" t="s">
        <v>95</v>
      </c>
    </row>
    <row r="8819" spans="1:12" ht="30" x14ac:dyDescent="0.2">
      <c r="A8819" t="str">
        <f>VLOOKUP(B8819,StateFIPS!A$2:B$52,2)</f>
        <v>Kentucky</v>
      </c>
      <c r="B8819">
        <f t="shared" si="140"/>
        <v>21</v>
      </c>
      <c r="C8819" s="31" t="s">
        <v>136</v>
      </c>
      <c r="D8819" s="31" t="s">
        <v>93</v>
      </c>
      <c r="E8819" s="31" t="s">
        <v>3278</v>
      </c>
      <c r="F8819" s="31" t="s">
        <v>2941</v>
      </c>
      <c r="G8819" s="32">
        <v>330</v>
      </c>
      <c r="H8819" s="31" t="s">
        <v>94</v>
      </c>
      <c r="I8819" s="32">
        <v>71</v>
      </c>
      <c r="J8819" s="33">
        <v>5</v>
      </c>
      <c r="K8819" s="31" t="s">
        <v>94</v>
      </c>
      <c r="L8819" s="31" t="s">
        <v>95</v>
      </c>
    </row>
    <row r="8820" spans="1:12" ht="30" x14ac:dyDescent="0.2">
      <c r="A8820" t="str">
        <f>VLOOKUP(B8820,StateFIPS!A$2:B$52,2)</f>
        <v>Minnesota</v>
      </c>
      <c r="B8820">
        <f t="shared" si="140"/>
        <v>27</v>
      </c>
      <c r="C8820" s="31" t="s">
        <v>1572</v>
      </c>
      <c r="D8820" s="31" t="s">
        <v>93</v>
      </c>
      <c r="E8820" s="31" t="s">
        <v>3278</v>
      </c>
      <c r="F8820" s="31" t="s">
        <v>2941</v>
      </c>
      <c r="G8820" s="32">
        <v>1430</v>
      </c>
      <c r="H8820" s="31" t="s">
        <v>94</v>
      </c>
      <c r="I8820" s="32">
        <v>328</v>
      </c>
      <c r="J8820" s="33">
        <v>4</v>
      </c>
      <c r="K8820" s="31" t="s">
        <v>94</v>
      </c>
      <c r="L8820" s="31" t="s">
        <v>95</v>
      </c>
    </row>
    <row r="8821" spans="1:12" ht="30" x14ac:dyDescent="0.2">
      <c r="A8821" t="str">
        <f>VLOOKUP(B8821,StateFIPS!A$2:B$52,2)</f>
        <v>Texas</v>
      </c>
      <c r="B8821">
        <f t="shared" si="140"/>
        <v>48</v>
      </c>
      <c r="C8821" s="31" t="s">
        <v>3242</v>
      </c>
      <c r="D8821" s="31" t="s">
        <v>93</v>
      </c>
      <c r="E8821" s="31" t="s">
        <v>3278</v>
      </c>
      <c r="F8821" s="31" t="s">
        <v>2941</v>
      </c>
      <c r="G8821" s="32">
        <v>2495</v>
      </c>
      <c r="H8821" s="31" t="s">
        <v>94</v>
      </c>
      <c r="I8821" s="32">
        <v>529</v>
      </c>
      <c r="J8821" s="33">
        <v>5</v>
      </c>
      <c r="K8821" s="31" t="s">
        <v>94</v>
      </c>
      <c r="L8821" s="31" t="s">
        <v>95</v>
      </c>
    </row>
    <row r="8822" spans="1:12" ht="30" x14ac:dyDescent="0.2">
      <c r="A8822" t="str">
        <f>VLOOKUP(B8822,StateFIPS!A$2:B$52,2)</f>
        <v>Wisconsin</v>
      </c>
      <c r="B8822">
        <f t="shared" si="140"/>
        <v>55</v>
      </c>
      <c r="C8822" s="31" t="s">
        <v>2468</v>
      </c>
      <c r="D8822" s="31" t="s">
        <v>93</v>
      </c>
      <c r="E8822" s="31" t="s">
        <v>3278</v>
      </c>
      <c r="F8822" s="31" t="s">
        <v>2941</v>
      </c>
      <c r="G8822" s="32">
        <v>1013</v>
      </c>
      <c r="H8822" s="31" t="s">
        <v>94</v>
      </c>
      <c r="I8822" s="32">
        <v>220</v>
      </c>
      <c r="J8822" s="33">
        <v>5</v>
      </c>
      <c r="K8822" s="31" t="s">
        <v>94</v>
      </c>
      <c r="L8822" s="31" t="s">
        <v>95</v>
      </c>
    </row>
    <row r="8823" spans="1:12" ht="30" x14ac:dyDescent="0.2">
      <c r="A8823" t="str">
        <f>VLOOKUP(B8823,StateFIPS!A$2:B$52,2)</f>
        <v>Kentucky</v>
      </c>
      <c r="B8823">
        <f t="shared" si="140"/>
        <v>21</v>
      </c>
      <c r="C8823" s="31" t="s">
        <v>140</v>
      </c>
      <c r="D8823" s="31" t="s">
        <v>93</v>
      </c>
      <c r="E8823" s="31" t="s">
        <v>3278</v>
      </c>
      <c r="F8823" s="31" t="s">
        <v>2941</v>
      </c>
      <c r="G8823" s="32">
        <v>461</v>
      </c>
      <c r="H8823" s="31" t="s">
        <v>94</v>
      </c>
      <c r="I8823" s="32">
        <v>100</v>
      </c>
      <c r="J8823" s="33">
        <v>5</v>
      </c>
      <c r="K8823" s="31" t="s">
        <v>94</v>
      </c>
      <c r="L8823" s="31" t="s">
        <v>95</v>
      </c>
    </row>
    <row r="8824" spans="1:12" ht="30" x14ac:dyDescent="0.2">
      <c r="A8824" t="str">
        <f>VLOOKUP(B8824,StateFIPS!A$2:B$52,2)</f>
        <v>Kansas</v>
      </c>
      <c r="B8824">
        <f t="shared" si="140"/>
        <v>20</v>
      </c>
      <c r="C8824" s="31" t="s">
        <v>264</v>
      </c>
      <c r="D8824" s="31" t="s">
        <v>93</v>
      </c>
      <c r="E8824" s="31" t="s">
        <v>3278</v>
      </c>
      <c r="F8824" s="31" t="s">
        <v>2941</v>
      </c>
      <c r="G8824" s="32">
        <v>808</v>
      </c>
      <c r="H8824" s="31" t="s">
        <v>94</v>
      </c>
      <c r="I8824" s="32">
        <v>168</v>
      </c>
      <c r="J8824" s="33">
        <v>5</v>
      </c>
      <c r="K8824" s="31" t="s">
        <v>94</v>
      </c>
      <c r="L8824" s="31" t="s">
        <v>95</v>
      </c>
    </row>
    <row r="8825" spans="1:12" ht="30" x14ac:dyDescent="0.2">
      <c r="A8825" t="str">
        <f>VLOOKUP(B8825,StateFIPS!A$2:B$52,2)</f>
        <v>Texas</v>
      </c>
      <c r="B8825">
        <f t="shared" si="140"/>
        <v>48</v>
      </c>
      <c r="C8825" s="31" t="s">
        <v>3241</v>
      </c>
      <c r="D8825" s="31" t="s">
        <v>93</v>
      </c>
      <c r="E8825" s="31" t="s">
        <v>3278</v>
      </c>
      <c r="F8825" s="31" t="s">
        <v>2941</v>
      </c>
      <c r="G8825" s="32">
        <v>2495</v>
      </c>
      <c r="H8825" s="31" t="s">
        <v>94</v>
      </c>
      <c r="I8825" s="32">
        <v>529</v>
      </c>
      <c r="J8825" s="33">
        <v>5</v>
      </c>
      <c r="K8825" s="31" t="s">
        <v>94</v>
      </c>
      <c r="L8825" s="31" t="s">
        <v>95</v>
      </c>
    </row>
    <row r="8826" spans="1:12" ht="30" x14ac:dyDescent="0.2">
      <c r="A8826" t="str">
        <f>VLOOKUP(B8826,StateFIPS!A$2:B$52,2)</f>
        <v>Iowa</v>
      </c>
      <c r="B8826">
        <f t="shared" si="140"/>
        <v>19</v>
      </c>
      <c r="C8826" s="31" t="s">
        <v>280</v>
      </c>
      <c r="D8826" s="31" t="s">
        <v>93</v>
      </c>
      <c r="E8826" s="31" t="s">
        <v>3278</v>
      </c>
      <c r="F8826" s="31" t="s">
        <v>2941</v>
      </c>
      <c r="G8826" s="32">
        <v>1784</v>
      </c>
      <c r="H8826" s="31" t="s">
        <v>94</v>
      </c>
      <c r="I8826" s="32">
        <v>398</v>
      </c>
      <c r="J8826" s="33">
        <v>4</v>
      </c>
      <c r="K8826" s="31" t="s">
        <v>94</v>
      </c>
      <c r="L8826" s="31" t="s">
        <v>95</v>
      </c>
    </row>
    <row r="8827" spans="1:12" ht="30" x14ac:dyDescent="0.2">
      <c r="A8827" t="str">
        <f>VLOOKUP(B8827,StateFIPS!A$2:B$52,2)</f>
        <v>Texas</v>
      </c>
      <c r="B8827">
        <f t="shared" si="140"/>
        <v>48</v>
      </c>
      <c r="C8827" s="31" t="s">
        <v>828</v>
      </c>
      <c r="D8827" s="31" t="s">
        <v>93</v>
      </c>
      <c r="E8827" s="31" t="s">
        <v>3278</v>
      </c>
      <c r="F8827" s="31" t="s">
        <v>2941</v>
      </c>
      <c r="G8827" s="32">
        <v>2495</v>
      </c>
      <c r="H8827" s="31" t="s">
        <v>94</v>
      </c>
      <c r="I8827" s="32">
        <v>529</v>
      </c>
      <c r="J8827" s="33">
        <v>5</v>
      </c>
      <c r="K8827" s="31" t="s">
        <v>94</v>
      </c>
      <c r="L8827" s="31" t="s">
        <v>95</v>
      </c>
    </row>
    <row r="8828" spans="1:12" ht="30" x14ac:dyDescent="0.2">
      <c r="A8828" t="str">
        <f>VLOOKUP(B8828,StateFIPS!A$2:B$52,2)</f>
        <v>Wisconsin</v>
      </c>
      <c r="B8828">
        <f t="shared" si="140"/>
        <v>55</v>
      </c>
      <c r="C8828" s="31" t="s">
        <v>2323</v>
      </c>
      <c r="D8828" s="31" t="s">
        <v>93</v>
      </c>
      <c r="E8828" s="31" t="s">
        <v>3278</v>
      </c>
      <c r="F8828" s="31" t="s">
        <v>2941</v>
      </c>
      <c r="G8828" s="32">
        <v>93</v>
      </c>
      <c r="H8828" s="31" t="s">
        <v>94</v>
      </c>
      <c r="I8828" s="32">
        <v>20</v>
      </c>
      <c r="J8828" s="33">
        <v>5</v>
      </c>
      <c r="K8828" s="31" t="s">
        <v>94</v>
      </c>
      <c r="L8828" s="31" t="s">
        <v>95</v>
      </c>
    </row>
    <row r="8829" spans="1:12" ht="30" x14ac:dyDescent="0.2">
      <c r="A8829" t="str">
        <f>VLOOKUP(B8829,StateFIPS!A$2:B$52,2)</f>
        <v>Kentucky</v>
      </c>
      <c r="B8829">
        <f t="shared" si="140"/>
        <v>21</v>
      </c>
      <c r="C8829" s="31" t="s">
        <v>209</v>
      </c>
      <c r="D8829" s="31" t="s">
        <v>93</v>
      </c>
      <c r="E8829" s="31" t="s">
        <v>3278</v>
      </c>
      <c r="F8829" s="31" t="s">
        <v>2941</v>
      </c>
      <c r="G8829" s="32">
        <v>312</v>
      </c>
      <c r="H8829" s="31" t="s">
        <v>94</v>
      </c>
      <c r="I8829" s="32">
        <v>67</v>
      </c>
      <c r="J8829" s="33">
        <v>5</v>
      </c>
      <c r="K8829" s="31" t="s">
        <v>94</v>
      </c>
      <c r="L8829" s="31" t="s">
        <v>95</v>
      </c>
    </row>
    <row r="8830" spans="1:12" ht="30" x14ac:dyDescent="0.2">
      <c r="A8830" t="str">
        <f>VLOOKUP(B8830,StateFIPS!A$2:B$52,2)</f>
        <v>Minnesota</v>
      </c>
      <c r="B8830">
        <f t="shared" si="140"/>
        <v>27</v>
      </c>
      <c r="C8830" s="31" t="s">
        <v>1847</v>
      </c>
      <c r="D8830" s="31" t="s">
        <v>93</v>
      </c>
      <c r="E8830" s="31" t="s">
        <v>3278</v>
      </c>
      <c r="F8830" s="31" t="s">
        <v>2941</v>
      </c>
      <c r="G8830" s="32">
        <v>382</v>
      </c>
      <c r="H8830" s="31" t="s">
        <v>94</v>
      </c>
      <c r="I8830" s="32">
        <v>88</v>
      </c>
      <c r="J8830" s="33">
        <v>4</v>
      </c>
      <c r="K8830" s="31" t="s">
        <v>94</v>
      </c>
      <c r="L8830" s="31" t="s">
        <v>95</v>
      </c>
    </row>
    <row r="8831" spans="1:12" ht="30" x14ac:dyDescent="0.2">
      <c r="A8831" t="str">
        <f>VLOOKUP(B8831,StateFIPS!A$2:B$52,2)</f>
        <v>Kansas</v>
      </c>
      <c r="B8831">
        <f t="shared" si="140"/>
        <v>20</v>
      </c>
      <c r="C8831" s="31" t="s">
        <v>3259</v>
      </c>
      <c r="D8831" s="31" t="s">
        <v>93</v>
      </c>
      <c r="E8831" s="31" t="s">
        <v>3278</v>
      </c>
      <c r="F8831" s="31" t="s">
        <v>2941</v>
      </c>
      <c r="G8831" s="32">
        <v>756</v>
      </c>
      <c r="H8831" s="31" t="s">
        <v>94</v>
      </c>
      <c r="I8831" s="32">
        <v>157</v>
      </c>
      <c r="J8831" s="33">
        <v>5</v>
      </c>
      <c r="K8831" s="31" t="s">
        <v>94</v>
      </c>
      <c r="L8831" s="31" t="s">
        <v>95</v>
      </c>
    </row>
    <row r="8832" spans="1:12" ht="30" x14ac:dyDescent="0.2">
      <c r="A8832" t="str">
        <f>VLOOKUP(B8832,StateFIPS!A$2:B$52,2)</f>
        <v>Texas</v>
      </c>
      <c r="B8832">
        <f t="shared" si="140"/>
        <v>48</v>
      </c>
      <c r="C8832" s="31" t="s">
        <v>2612</v>
      </c>
      <c r="D8832" s="31" t="s">
        <v>93</v>
      </c>
      <c r="E8832" s="31" t="s">
        <v>3278</v>
      </c>
      <c r="F8832" s="31" t="s">
        <v>2941</v>
      </c>
      <c r="G8832" s="32">
        <v>2495</v>
      </c>
      <c r="H8832" s="31" t="s">
        <v>94</v>
      </c>
      <c r="I8832" s="32">
        <v>529</v>
      </c>
      <c r="J8832" s="33">
        <v>5</v>
      </c>
      <c r="K8832" s="31" t="s">
        <v>94</v>
      </c>
      <c r="L8832" s="31" t="s">
        <v>95</v>
      </c>
    </row>
    <row r="8833" spans="1:12" ht="30" x14ac:dyDescent="0.2">
      <c r="A8833" t="str">
        <f>VLOOKUP(B8833,StateFIPS!A$2:B$52,2)</f>
        <v>Iowa</v>
      </c>
      <c r="B8833">
        <f t="shared" si="140"/>
        <v>19</v>
      </c>
      <c r="C8833" s="31" t="s">
        <v>282</v>
      </c>
      <c r="D8833" s="31" t="s">
        <v>93</v>
      </c>
      <c r="E8833" s="31" t="s">
        <v>3278</v>
      </c>
      <c r="F8833" s="31" t="s">
        <v>2941</v>
      </c>
      <c r="G8833" s="32">
        <v>6627</v>
      </c>
      <c r="H8833" s="31" t="s">
        <v>94</v>
      </c>
      <c r="I8833" s="32">
        <v>1477</v>
      </c>
      <c r="J8833" s="33">
        <v>4</v>
      </c>
      <c r="K8833" s="31" t="s">
        <v>94</v>
      </c>
      <c r="L8833" s="31" t="s">
        <v>95</v>
      </c>
    </row>
    <row r="8834" spans="1:12" ht="30" x14ac:dyDescent="0.2">
      <c r="A8834" t="str">
        <f>VLOOKUP(B8834,StateFIPS!A$2:B$52,2)</f>
        <v>Iowa</v>
      </c>
      <c r="B8834">
        <f t="shared" si="140"/>
        <v>19</v>
      </c>
      <c r="C8834" s="31" t="s">
        <v>283</v>
      </c>
      <c r="D8834" s="31" t="s">
        <v>93</v>
      </c>
      <c r="E8834" s="31" t="s">
        <v>3278</v>
      </c>
      <c r="F8834" s="31" t="s">
        <v>2941</v>
      </c>
      <c r="G8834" s="32">
        <v>1793</v>
      </c>
      <c r="H8834" s="31" t="s">
        <v>94</v>
      </c>
      <c r="I8834" s="32">
        <v>400</v>
      </c>
      <c r="J8834" s="33">
        <v>4</v>
      </c>
      <c r="K8834" s="31" t="s">
        <v>94</v>
      </c>
      <c r="L8834" s="31" t="s">
        <v>95</v>
      </c>
    </row>
    <row r="8835" spans="1:12" ht="30" x14ac:dyDescent="0.2">
      <c r="A8835" t="str">
        <f>VLOOKUP(B8835,StateFIPS!A$2:B$52,2)</f>
        <v>Wisconsin</v>
      </c>
      <c r="B8835">
        <f t="shared" ref="B8835:B8898" si="141">VALUE(LEFT(C8835,2))</f>
        <v>55</v>
      </c>
      <c r="C8835" s="31" t="s">
        <v>2499</v>
      </c>
      <c r="D8835" s="31" t="s">
        <v>93</v>
      </c>
      <c r="E8835" s="31" t="s">
        <v>3278</v>
      </c>
      <c r="F8835" s="31" t="s">
        <v>2941</v>
      </c>
      <c r="G8835" s="32">
        <v>266</v>
      </c>
      <c r="H8835" s="31" t="s">
        <v>94</v>
      </c>
      <c r="I8835" s="32">
        <v>58</v>
      </c>
      <c r="J8835" s="33">
        <v>5</v>
      </c>
      <c r="K8835" s="31" t="s">
        <v>94</v>
      </c>
      <c r="L8835" s="31" t="s">
        <v>95</v>
      </c>
    </row>
    <row r="8836" spans="1:12" ht="30" x14ac:dyDescent="0.2">
      <c r="A8836" t="str">
        <f>VLOOKUP(B8836,StateFIPS!A$2:B$52,2)</f>
        <v>Texas</v>
      </c>
      <c r="B8836">
        <f t="shared" si="141"/>
        <v>48</v>
      </c>
      <c r="C8836" s="31" t="s">
        <v>2333</v>
      </c>
      <c r="D8836" s="31" t="s">
        <v>93</v>
      </c>
      <c r="E8836" s="31" t="s">
        <v>3278</v>
      </c>
      <c r="F8836" s="31" t="s">
        <v>2941</v>
      </c>
      <c r="G8836" s="32">
        <v>722</v>
      </c>
      <c r="H8836" s="31" t="s">
        <v>94</v>
      </c>
      <c r="I8836" s="32">
        <v>153</v>
      </c>
      <c r="J8836" s="33">
        <v>5</v>
      </c>
      <c r="K8836" s="31" t="s">
        <v>94</v>
      </c>
      <c r="L8836" s="31" t="s">
        <v>95</v>
      </c>
    </row>
    <row r="8837" spans="1:12" ht="30" x14ac:dyDescent="0.2">
      <c r="A8837" t="str">
        <f>VLOOKUP(B8837,StateFIPS!A$2:B$52,2)</f>
        <v>Minnesota</v>
      </c>
      <c r="B8837">
        <f t="shared" si="141"/>
        <v>27</v>
      </c>
      <c r="C8837" s="31" t="s">
        <v>1548</v>
      </c>
      <c r="D8837" s="31" t="s">
        <v>93</v>
      </c>
      <c r="E8837" s="31" t="s">
        <v>3278</v>
      </c>
      <c r="F8837" s="31" t="s">
        <v>2941</v>
      </c>
      <c r="G8837" s="32">
        <v>45</v>
      </c>
      <c r="H8837" s="31" t="s">
        <v>94</v>
      </c>
      <c r="I8837" s="32">
        <v>10</v>
      </c>
      <c r="J8837" s="33">
        <v>4</v>
      </c>
      <c r="K8837" s="31" t="s">
        <v>94</v>
      </c>
      <c r="L8837" s="31" t="s">
        <v>95</v>
      </c>
    </row>
    <row r="8838" spans="1:12" ht="30" x14ac:dyDescent="0.2">
      <c r="A8838" t="str">
        <f>VLOOKUP(B8838,StateFIPS!A$2:B$52,2)</f>
        <v>Kentucky</v>
      </c>
      <c r="B8838">
        <f t="shared" si="141"/>
        <v>21</v>
      </c>
      <c r="C8838" s="31" t="s">
        <v>142</v>
      </c>
      <c r="D8838" s="31" t="s">
        <v>93</v>
      </c>
      <c r="E8838" s="31" t="s">
        <v>3278</v>
      </c>
      <c r="F8838" s="31" t="s">
        <v>2941</v>
      </c>
      <c r="G8838" s="32">
        <v>617</v>
      </c>
      <c r="H8838" s="31" t="s">
        <v>94</v>
      </c>
      <c r="I8838" s="32">
        <v>133</v>
      </c>
      <c r="J8838" s="33">
        <v>5</v>
      </c>
      <c r="K8838" s="31" t="s">
        <v>94</v>
      </c>
      <c r="L8838" s="31" t="s">
        <v>95</v>
      </c>
    </row>
    <row r="8839" spans="1:12" ht="30" x14ac:dyDescent="0.2">
      <c r="A8839" t="str">
        <f>VLOOKUP(B8839,StateFIPS!A$2:B$52,2)</f>
        <v>Arkansas</v>
      </c>
      <c r="B8839">
        <f t="shared" si="141"/>
        <v>5</v>
      </c>
      <c r="C8839" s="31" t="s">
        <v>581</v>
      </c>
      <c r="D8839" s="31" t="s">
        <v>93</v>
      </c>
      <c r="E8839" s="31" t="s">
        <v>3278</v>
      </c>
      <c r="F8839" s="31" t="s">
        <v>2941</v>
      </c>
      <c r="G8839" s="32">
        <v>931</v>
      </c>
      <c r="H8839" s="31" t="s">
        <v>94</v>
      </c>
      <c r="I8839" s="32">
        <v>196</v>
      </c>
      <c r="J8839" s="33">
        <v>5</v>
      </c>
      <c r="K8839" s="31" t="s">
        <v>94</v>
      </c>
      <c r="L8839" s="31" t="s">
        <v>95</v>
      </c>
    </row>
    <row r="8840" spans="1:12" ht="30" x14ac:dyDescent="0.2">
      <c r="A8840" t="str">
        <f>VLOOKUP(B8840,StateFIPS!A$2:B$52,2)</f>
        <v>Minnesota</v>
      </c>
      <c r="B8840">
        <f t="shared" si="141"/>
        <v>27</v>
      </c>
      <c r="C8840" s="31" t="s">
        <v>1541</v>
      </c>
      <c r="D8840" s="31" t="s">
        <v>93</v>
      </c>
      <c r="E8840" s="31" t="s">
        <v>3278</v>
      </c>
      <c r="F8840" s="31" t="s">
        <v>2941</v>
      </c>
      <c r="G8840" s="32">
        <v>299</v>
      </c>
      <c r="H8840" s="31" t="s">
        <v>94</v>
      </c>
      <c r="I8840" s="32">
        <v>68</v>
      </c>
      <c r="J8840" s="33">
        <v>4</v>
      </c>
      <c r="K8840" s="31" t="s">
        <v>94</v>
      </c>
      <c r="L8840" s="31" t="s">
        <v>95</v>
      </c>
    </row>
    <row r="8841" spans="1:12" ht="30" x14ac:dyDescent="0.2">
      <c r="A8841" t="str">
        <f>VLOOKUP(B8841,StateFIPS!A$2:B$52,2)</f>
        <v>Minnesota</v>
      </c>
      <c r="B8841">
        <f t="shared" si="141"/>
        <v>27</v>
      </c>
      <c r="C8841" s="31" t="s">
        <v>1535</v>
      </c>
      <c r="D8841" s="31" t="s">
        <v>93</v>
      </c>
      <c r="E8841" s="31" t="s">
        <v>3278</v>
      </c>
      <c r="F8841" s="31" t="s">
        <v>2941</v>
      </c>
      <c r="G8841" s="32">
        <v>1858</v>
      </c>
      <c r="H8841" s="31" t="s">
        <v>94</v>
      </c>
      <c r="I8841" s="32">
        <v>426</v>
      </c>
      <c r="J8841" s="33">
        <v>4</v>
      </c>
      <c r="K8841" s="31" t="s">
        <v>94</v>
      </c>
      <c r="L8841" s="31" t="s">
        <v>95</v>
      </c>
    </row>
    <row r="8842" spans="1:12" ht="30" x14ac:dyDescent="0.2">
      <c r="A8842" t="str">
        <f>VLOOKUP(B8842,StateFIPS!A$2:B$52,2)</f>
        <v>Texas</v>
      </c>
      <c r="B8842">
        <f t="shared" si="141"/>
        <v>48</v>
      </c>
      <c r="C8842" s="31" t="s">
        <v>2351</v>
      </c>
      <c r="D8842" s="31" t="s">
        <v>93</v>
      </c>
      <c r="E8842" s="31" t="s">
        <v>3278</v>
      </c>
      <c r="F8842" s="31" t="s">
        <v>2941</v>
      </c>
      <c r="G8842" s="32">
        <v>2404</v>
      </c>
      <c r="H8842" s="31" t="s">
        <v>94</v>
      </c>
      <c r="I8842" s="32">
        <v>510</v>
      </c>
      <c r="J8842" s="33">
        <v>5</v>
      </c>
      <c r="K8842" s="31" t="s">
        <v>94</v>
      </c>
      <c r="L8842" s="31" t="s">
        <v>95</v>
      </c>
    </row>
    <row r="8843" spans="1:12" ht="30" x14ac:dyDescent="0.2">
      <c r="A8843" t="str">
        <f>VLOOKUP(B8843,StateFIPS!A$2:B$52,2)</f>
        <v>Texas</v>
      </c>
      <c r="B8843">
        <f t="shared" si="141"/>
        <v>48</v>
      </c>
      <c r="C8843" s="31" t="s">
        <v>897</v>
      </c>
      <c r="D8843" s="31" t="s">
        <v>93</v>
      </c>
      <c r="E8843" s="31" t="s">
        <v>3278</v>
      </c>
      <c r="F8843" s="31" t="s">
        <v>2941</v>
      </c>
      <c r="G8843" s="32">
        <v>557</v>
      </c>
      <c r="H8843" s="31" t="s">
        <v>94</v>
      </c>
      <c r="I8843" s="32">
        <v>118</v>
      </c>
      <c r="J8843" s="33">
        <v>5</v>
      </c>
      <c r="K8843" s="31" t="s">
        <v>94</v>
      </c>
      <c r="L8843" s="31" t="s">
        <v>95</v>
      </c>
    </row>
    <row r="8844" spans="1:12" ht="30" x14ac:dyDescent="0.2">
      <c r="A8844" t="str">
        <f>VLOOKUP(B8844,StateFIPS!A$2:B$52,2)</f>
        <v>Texas</v>
      </c>
      <c r="B8844">
        <f t="shared" si="141"/>
        <v>48</v>
      </c>
      <c r="C8844" s="31" t="s">
        <v>839</v>
      </c>
      <c r="D8844" s="31" t="s">
        <v>93</v>
      </c>
      <c r="E8844" s="31" t="s">
        <v>3278</v>
      </c>
      <c r="F8844" s="31" t="s">
        <v>2941</v>
      </c>
      <c r="G8844" s="32">
        <v>542</v>
      </c>
      <c r="H8844" s="31" t="s">
        <v>94</v>
      </c>
      <c r="I8844" s="32">
        <v>115</v>
      </c>
      <c r="J8844" s="33">
        <v>5</v>
      </c>
      <c r="K8844" s="31" t="s">
        <v>94</v>
      </c>
      <c r="L8844" s="31" t="s">
        <v>95</v>
      </c>
    </row>
    <row r="8845" spans="1:12" ht="30" x14ac:dyDescent="0.2">
      <c r="A8845" t="str">
        <f>VLOOKUP(B8845,StateFIPS!A$2:B$52,2)</f>
        <v>Minnesota</v>
      </c>
      <c r="B8845">
        <f t="shared" si="141"/>
        <v>27</v>
      </c>
      <c r="C8845" s="31" t="s">
        <v>1539</v>
      </c>
      <c r="D8845" s="31" t="s">
        <v>93</v>
      </c>
      <c r="E8845" s="31" t="s">
        <v>3278</v>
      </c>
      <c r="F8845" s="31" t="s">
        <v>2941</v>
      </c>
      <c r="G8845" s="32">
        <v>172</v>
      </c>
      <c r="H8845" s="31" t="s">
        <v>94</v>
      </c>
      <c r="I8845" s="32">
        <v>39</v>
      </c>
      <c r="J8845" s="33">
        <v>4</v>
      </c>
      <c r="K8845" s="31" t="s">
        <v>94</v>
      </c>
      <c r="L8845" s="31" t="s">
        <v>95</v>
      </c>
    </row>
    <row r="8846" spans="1:12" ht="30" x14ac:dyDescent="0.2">
      <c r="A8846" t="str">
        <f>VLOOKUP(B8846,StateFIPS!A$2:B$52,2)</f>
        <v>Iowa</v>
      </c>
      <c r="B8846">
        <f t="shared" si="141"/>
        <v>19</v>
      </c>
      <c r="C8846" s="31" t="s">
        <v>281</v>
      </c>
      <c r="D8846" s="31" t="s">
        <v>93</v>
      </c>
      <c r="E8846" s="31" t="s">
        <v>3278</v>
      </c>
      <c r="F8846" s="31" t="s">
        <v>2941</v>
      </c>
      <c r="G8846" s="32">
        <v>900</v>
      </c>
      <c r="H8846" s="31" t="s">
        <v>94</v>
      </c>
      <c r="I8846" s="32">
        <v>201</v>
      </c>
      <c r="J8846" s="33">
        <v>4</v>
      </c>
      <c r="K8846" s="31" t="s">
        <v>94</v>
      </c>
      <c r="L8846" s="31" t="s">
        <v>95</v>
      </c>
    </row>
    <row r="8847" spans="1:12" ht="30" x14ac:dyDescent="0.2">
      <c r="A8847" t="str">
        <f>VLOOKUP(B8847,StateFIPS!A$2:B$52,2)</f>
        <v>Alabama</v>
      </c>
      <c r="B8847">
        <f t="shared" si="141"/>
        <v>1</v>
      </c>
      <c r="C8847" s="31" t="s">
        <v>105</v>
      </c>
      <c r="D8847" s="31" t="s">
        <v>93</v>
      </c>
      <c r="E8847" s="31" t="s">
        <v>3278</v>
      </c>
      <c r="F8847" s="31" t="s">
        <v>2941</v>
      </c>
      <c r="G8847" s="32">
        <v>86</v>
      </c>
      <c r="H8847" s="31" t="s">
        <v>94</v>
      </c>
      <c r="I8847" s="32">
        <v>20</v>
      </c>
      <c r="J8847" s="33">
        <v>4</v>
      </c>
      <c r="K8847" s="31" t="s">
        <v>94</v>
      </c>
      <c r="L8847" s="31" t="s">
        <v>95</v>
      </c>
    </row>
    <row r="8848" spans="1:12" ht="30" x14ac:dyDescent="0.2">
      <c r="A8848" t="str">
        <f>VLOOKUP(B8848,StateFIPS!A$2:B$52,2)</f>
        <v>Kansas</v>
      </c>
      <c r="B8848">
        <f t="shared" si="141"/>
        <v>20</v>
      </c>
      <c r="C8848" s="31" t="s">
        <v>263</v>
      </c>
      <c r="D8848" s="31" t="s">
        <v>93</v>
      </c>
      <c r="E8848" s="31" t="s">
        <v>3278</v>
      </c>
      <c r="F8848" s="31" t="s">
        <v>2941</v>
      </c>
      <c r="G8848" s="32">
        <v>6615</v>
      </c>
      <c r="H8848" s="31" t="s">
        <v>94</v>
      </c>
      <c r="I8848" s="32">
        <v>1378</v>
      </c>
      <c r="J8848" s="33">
        <v>5</v>
      </c>
      <c r="K8848" s="31" t="s">
        <v>94</v>
      </c>
      <c r="L8848" s="31" t="s">
        <v>95</v>
      </c>
    </row>
    <row r="8849" spans="1:12" ht="30" x14ac:dyDescent="0.2">
      <c r="A8849" t="str">
        <f>VLOOKUP(B8849,StateFIPS!A$2:B$52,2)</f>
        <v>Arkansas</v>
      </c>
      <c r="B8849">
        <f t="shared" si="141"/>
        <v>5</v>
      </c>
      <c r="C8849" s="31" t="s">
        <v>502</v>
      </c>
      <c r="D8849" s="31" t="s">
        <v>93</v>
      </c>
      <c r="E8849" s="31" t="s">
        <v>3278</v>
      </c>
      <c r="F8849" s="31" t="s">
        <v>2941</v>
      </c>
      <c r="G8849" s="32">
        <v>1130</v>
      </c>
      <c r="H8849" s="31" t="s">
        <v>94</v>
      </c>
      <c r="I8849" s="32">
        <v>238</v>
      </c>
      <c r="J8849" s="33">
        <v>5</v>
      </c>
      <c r="K8849" s="31" t="s">
        <v>94</v>
      </c>
      <c r="L8849" s="31" t="s">
        <v>95</v>
      </c>
    </row>
    <row r="8850" spans="1:12" ht="30" x14ac:dyDescent="0.2">
      <c r="A8850" t="str">
        <f>VLOOKUP(B8850,StateFIPS!A$2:B$52,2)</f>
        <v>Texas</v>
      </c>
      <c r="B8850">
        <f t="shared" si="141"/>
        <v>48</v>
      </c>
      <c r="C8850" s="31" t="s">
        <v>3243</v>
      </c>
      <c r="D8850" s="31" t="s">
        <v>93</v>
      </c>
      <c r="E8850" s="31" t="s">
        <v>3278</v>
      </c>
      <c r="F8850" s="31" t="s">
        <v>2941</v>
      </c>
      <c r="G8850" s="32">
        <v>2495</v>
      </c>
      <c r="H8850" s="31" t="s">
        <v>94</v>
      </c>
      <c r="I8850" s="32">
        <v>529</v>
      </c>
      <c r="J8850" s="33">
        <v>5</v>
      </c>
      <c r="K8850" s="31" t="s">
        <v>94</v>
      </c>
      <c r="L8850" s="31" t="s">
        <v>95</v>
      </c>
    </row>
    <row r="8851" spans="1:12" ht="30" x14ac:dyDescent="0.2">
      <c r="A8851" t="str">
        <f>VLOOKUP(B8851,StateFIPS!A$2:B$52,2)</f>
        <v>Wisconsin</v>
      </c>
      <c r="B8851">
        <f t="shared" si="141"/>
        <v>55</v>
      </c>
      <c r="C8851" s="31" t="s">
        <v>2465</v>
      </c>
      <c r="D8851" s="31" t="s">
        <v>93</v>
      </c>
      <c r="E8851" s="31" t="s">
        <v>3278</v>
      </c>
      <c r="F8851" s="31" t="s">
        <v>2941</v>
      </c>
      <c r="G8851" s="32">
        <v>152</v>
      </c>
      <c r="H8851" s="31" t="s">
        <v>94</v>
      </c>
      <c r="I8851" s="32">
        <v>33</v>
      </c>
      <c r="J8851" s="33">
        <v>5</v>
      </c>
      <c r="K8851" s="31" t="s">
        <v>94</v>
      </c>
      <c r="L8851" s="31" t="s">
        <v>95</v>
      </c>
    </row>
    <row r="8852" spans="1:12" ht="30" x14ac:dyDescent="0.2">
      <c r="A8852" t="str">
        <f>VLOOKUP(B8852,StateFIPS!A$2:B$52,2)</f>
        <v>Wisconsin</v>
      </c>
      <c r="B8852">
        <f t="shared" si="141"/>
        <v>55</v>
      </c>
      <c r="C8852" s="31" t="s">
        <v>2457</v>
      </c>
      <c r="D8852" s="31" t="s">
        <v>93</v>
      </c>
      <c r="E8852" s="31" t="s">
        <v>3278</v>
      </c>
      <c r="F8852" s="31" t="s">
        <v>2941</v>
      </c>
      <c r="G8852" s="32">
        <v>90</v>
      </c>
      <c r="H8852" s="31" t="s">
        <v>94</v>
      </c>
      <c r="I8852" s="32">
        <v>20</v>
      </c>
      <c r="J8852" s="33">
        <v>5</v>
      </c>
      <c r="K8852" s="31" t="s">
        <v>94</v>
      </c>
      <c r="L8852" s="31" t="s">
        <v>95</v>
      </c>
    </row>
    <row r="8853" spans="1:12" ht="30" x14ac:dyDescent="0.2">
      <c r="A8853" t="str">
        <f>VLOOKUP(B8853,StateFIPS!A$2:B$52,2)</f>
        <v>Iowa</v>
      </c>
      <c r="B8853">
        <f t="shared" si="141"/>
        <v>19</v>
      </c>
      <c r="C8853" s="31" t="s">
        <v>1527</v>
      </c>
      <c r="D8853" s="31" t="s">
        <v>93</v>
      </c>
      <c r="E8853" s="31" t="s">
        <v>3278</v>
      </c>
      <c r="F8853" s="31" t="s">
        <v>2941</v>
      </c>
      <c r="G8853" s="32">
        <v>4289</v>
      </c>
      <c r="H8853" s="31" t="s">
        <v>94</v>
      </c>
      <c r="I8853" s="32">
        <v>956</v>
      </c>
      <c r="J8853" s="33">
        <v>4</v>
      </c>
      <c r="K8853" s="31" t="s">
        <v>94</v>
      </c>
      <c r="L8853" s="31" t="s">
        <v>95</v>
      </c>
    </row>
    <row r="8854" spans="1:12" ht="30" x14ac:dyDescent="0.2">
      <c r="A8854" t="str">
        <f>VLOOKUP(B8854,StateFIPS!A$2:B$52,2)</f>
        <v>Iowa</v>
      </c>
      <c r="B8854">
        <f t="shared" si="141"/>
        <v>19</v>
      </c>
      <c r="C8854" s="31" t="s">
        <v>267</v>
      </c>
      <c r="D8854" s="31" t="s">
        <v>93</v>
      </c>
      <c r="E8854" s="31" t="s">
        <v>3278</v>
      </c>
      <c r="F8854" s="31" t="s">
        <v>2941</v>
      </c>
      <c r="G8854" s="32">
        <v>1545</v>
      </c>
      <c r="H8854" s="31" t="s">
        <v>94</v>
      </c>
      <c r="I8854" s="32">
        <v>344</v>
      </c>
      <c r="J8854" s="33">
        <v>4</v>
      </c>
      <c r="K8854" s="31" t="s">
        <v>94</v>
      </c>
      <c r="L8854" s="31" t="s">
        <v>95</v>
      </c>
    </row>
    <row r="8855" spans="1:12" ht="30" x14ac:dyDescent="0.2">
      <c r="A8855" t="str">
        <f>VLOOKUP(B8855,StateFIPS!A$2:B$52,2)</f>
        <v>Kansas</v>
      </c>
      <c r="B8855">
        <f t="shared" si="141"/>
        <v>20</v>
      </c>
      <c r="C8855" s="31" t="s">
        <v>1825</v>
      </c>
      <c r="D8855" s="31" t="s">
        <v>93</v>
      </c>
      <c r="E8855" s="31" t="s">
        <v>3278</v>
      </c>
      <c r="F8855" s="31" t="s">
        <v>2941</v>
      </c>
      <c r="G8855" s="32">
        <v>6615</v>
      </c>
      <c r="H8855" s="31" t="s">
        <v>94</v>
      </c>
      <c r="I8855" s="32">
        <v>1378</v>
      </c>
      <c r="J8855" s="33">
        <v>5</v>
      </c>
      <c r="K8855" s="31" t="s">
        <v>94</v>
      </c>
      <c r="L8855" s="31" t="s">
        <v>95</v>
      </c>
    </row>
    <row r="8856" spans="1:12" ht="30" x14ac:dyDescent="0.2">
      <c r="A8856" t="str">
        <f>VLOOKUP(B8856,StateFIPS!A$2:B$52,2)</f>
        <v>Texas</v>
      </c>
      <c r="B8856">
        <f t="shared" si="141"/>
        <v>48</v>
      </c>
      <c r="C8856" s="31" t="s">
        <v>3247</v>
      </c>
      <c r="D8856" s="31" t="s">
        <v>93</v>
      </c>
      <c r="E8856" s="31" t="s">
        <v>3278</v>
      </c>
      <c r="F8856" s="31" t="s">
        <v>2941</v>
      </c>
      <c r="G8856" s="32">
        <v>2495</v>
      </c>
      <c r="H8856" s="31" t="s">
        <v>94</v>
      </c>
      <c r="I8856" s="32">
        <v>529</v>
      </c>
      <c r="J8856" s="33">
        <v>5</v>
      </c>
      <c r="K8856" s="31" t="s">
        <v>94</v>
      </c>
      <c r="L8856" s="31" t="s">
        <v>95</v>
      </c>
    </row>
    <row r="8857" spans="1:12" ht="30" x14ac:dyDescent="0.2">
      <c r="A8857" t="str">
        <f>VLOOKUP(B8857,StateFIPS!A$2:B$52,2)</f>
        <v>Wisconsin</v>
      </c>
      <c r="B8857">
        <f t="shared" si="141"/>
        <v>55</v>
      </c>
      <c r="C8857" s="31" t="s">
        <v>2357</v>
      </c>
      <c r="D8857" s="31" t="s">
        <v>93</v>
      </c>
      <c r="E8857" s="31" t="s">
        <v>3278</v>
      </c>
      <c r="F8857" s="31" t="s">
        <v>2941</v>
      </c>
      <c r="G8857" s="32">
        <v>203</v>
      </c>
      <c r="H8857" s="31" t="s">
        <v>94</v>
      </c>
      <c r="I8857" s="32">
        <v>44</v>
      </c>
      <c r="J8857" s="33">
        <v>5</v>
      </c>
      <c r="K8857" s="31" t="s">
        <v>94</v>
      </c>
      <c r="L8857" s="31" t="s">
        <v>95</v>
      </c>
    </row>
    <row r="8858" spans="1:12" ht="30" x14ac:dyDescent="0.2">
      <c r="A8858" t="str">
        <f>VLOOKUP(B8858,StateFIPS!A$2:B$52,2)</f>
        <v>Kansas</v>
      </c>
      <c r="B8858">
        <f t="shared" si="141"/>
        <v>20</v>
      </c>
      <c r="C8858" s="31" t="s">
        <v>1863</v>
      </c>
      <c r="D8858" s="31" t="s">
        <v>93</v>
      </c>
      <c r="E8858" s="31" t="s">
        <v>3278</v>
      </c>
      <c r="F8858" s="31" t="s">
        <v>2941</v>
      </c>
      <c r="G8858" s="32">
        <v>2548</v>
      </c>
      <c r="H8858" s="31" t="s">
        <v>94</v>
      </c>
      <c r="I8858" s="32">
        <v>531</v>
      </c>
      <c r="J8858" s="33">
        <v>5</v>
      </c>
      <c r="K8858" s="31" t="s">
        <v>94</v>
      </c>
      <c r="L8858" s="31" t="s">
        <v>95</v>
      </c>
    </row>
    <row r="8859" spans="1:12" ht="30" x14ac:dyDescent="0.2">
      <c r="A8859" t="str">
        <f>VLOOKUP(B8859,StateFIPS!A$2:B$52,2)</f>
        <v>Texas</v>
      </c>
      <c r="B8859">
        <f t="shared" si="141"/>
        <v>48</v>
      </c>
      <c r="C8859" s="31" t="s">
        <v>3205</v>
      </c>
      <c r="D8859" s="31" t="s">
        <v>93</v>
      </c>
      <c r="E8859" s="31" t="s">
        <v>3278</v>
      </c>
      <c r="F8859" s="31" t="s">
        <v>2941</v>
      </c>
      <c r="G8859" s="32">
        <v>2495</v>
      </c>
      <c r="H8859" s="31" t="s">
        <v>94</v>
      </c>
      <c r="I8859" s="32">
        <v>529</v>
      </c>
      <c r="J8859" s="33">
        <v>5</v>
      </c>
      <c r="K8859" s="31" t="s">
        <v>94</v>
      </c>
      <c r="L8859" s="31" t="s">
        <v>95</v>
      </c>
    </row>
    <row r="8860" spans="1:12" ht="30" x14ac:dyDescent="0.2">
      <c r="A8860" t="str">
        <f>VLOOKUP(B8860,StateFIPS!A$2:B$52,2)</f>
        <v>Minnesota</v>
      </c>
      <c r="B8860">
        <f t="shared" si="141"/>
        <v>27</v>
      </c>
      <c r="C8860" s="31" t="s">
        <v>1564</v>
      </c>
      <c r="D8860" s="31" t="s">
        <v>93</v>
      </c>
      <c r="E8860" s="31" t="s">
        <v>3278</v>
      </c>
      <c r="F8860" s="31" t="s">
        <v>2941</v>
      </c>
      <c r="G8860" s="32">
        <v>2442</v>
      </c>
      <c r="H8860" s="31" t="s">
        <v>94</v>
      </c>
      <c r="I8860" s="32">
        <v>559</v>
      </c>
      <c r="J8860" s="33">
        <v>4</v>
      </c>
      <c r="K8860" s="31" t="s">
        <v>94</v>
      </c>
      <c r="L8860" s="31" t="s">
        <v>95</v>
      </c>
    </row>
    <row r="8861" spans="1:12" ht="30" x14ac:dyDescent="0.2">
      <c r="A8861" t="str">
        <f>VLOOKUP(B8861,StateFIPS!A$2:B$52,2)</f>
        <v>Minnesota</v>
      </c>
      <c r="B8861">
        <f t="shared" si="141"/>
        <v>27</v>
      </c>
      <c r="C8861" s="31" t="s">
        <v>1570</v>
      </c>
      <c r="D8861" s="31" t="s">
        <v>93</v>
      </c>
      <c r="E8861" s="31" t="s">
        <v>3278</v>
      </c>
      <c r="F8861" s="31" t="s">
        <v>2941</v>
      </c>
      <c r="G8861" s="32">
        <v>453</v>
      </c>
      <c r="H8861" s="31" t="s">
        <v>94</v>
      </c>
      <c r="I8861" s="32">
        <v>104</v>
      </c>
      <c r="J8861" s="33">
        <v>4</v>
      </c>
      <c r="K8861" s="31" t="s">
        <v>94</v>
      </c>
      <c r="L8861" s="31" t="s">
        <v>95</v>
      </c>
    </row>
    <row r="8862" spans="1:12" ht="30" x14ac:dyDescent="0.2">
      <c r="A8862" t="str">
        <f>VLOOKUP(B8862,StateFIPS!A$2:B$52,2)</f>
        <v>Texas</v>
      </c>
      <c r="B8862">
        <f t="shared" si="141"/>
        <v>48</v>
      </c>
      <c r="C8862" s="31" t="s">
        <v>938</v>
      </c>
      <c r="D8862" s="31" t="s">
        <v>93</v>
      </c>
      <c r="E8862" s="31" t="s">
        <v>3278</v>
      </c>
      <c r="F8862" s="31" t="s">
        <v>2941</v>
      </c>
      <c r="G8862" s="32">
        <v>2495</v>
      </c>
      <c r="H8862" s="31" t="s">
        <v>94</v>
      </c>
      <c r="I8862" s="32">
        <v>529</v>
      </c>
      <c r="J8862" s="33">
        <v>5</v>
      </c>
      <c r="K8862" s="31" t="s">
        <v>94</v>
      </c>
      <c r="L8862" s="31" t="s">
        <v>95</v>
      </c>
    </row>
    <row r="8863" spans="1:12" ht="30" x14ac:dyDescent="0.2">
      <c r="A8863" t="str">
        <f>VLOOKUP(B8863,StateFIPS!A$2:B$52,2)</f>
        <v>California</v>
      </c>
      <c r="B8863">
        <f t="shared" si="141"/>
        <v>6</v>
      </c>
      <c r="C8863" s="31" t="s">
        <v>2083</v>
      </c>
      <c r="D8863" s="31" t="s">
        <v>93</v>
      </c>
      <c r="E8863" s="31" t="s">
        <v>3278</v>
      </c>
      <c r="F8863" s="31" t="s">
        <v>2941</v>
      </c>
      <c r="G8863" s="32">
        <v>873</v>
      </c>
      <c r="H8863" s="31" t="s">
        <v>94</v>
      </c>
      <c r="I8863" s="32">
        <v>180</v>
      </c>
      <c r="J8863" s="33">
        <v>5</v>
      </c>
      <c r="K8863" s="31" t="s">
        <v>94</v>
      </c>
      <c r="L8863" s="31" t="s">
        <v>95</v>
      </c>
    </row>
    <row r="8864" spans="1:12" ht="30" x14ac:dyDescent="0.2">
      <c r="A8864" t="str">
        <f>VLOOKUP(B8864,StateFIPS!A$2:B$52,2)</f>
        <v>Wisconsin</v>
      </c>
      <c r="B8864">
        <f t="shared" si="141"/>
        <v>55</v>
      </c>
      <c r="C8864" s="31" t="s">
        <v>2342</v>
      </c>
      <c r="D8864" s="31" t="s">
        <v>93</v>
      </c>
      <c r="E8864" s="31" t="s">
        <v>3278</v>
      </c>
      <c r="F8864" s="31" t="s">
        <v>2941</v>
      </c>
      <c r="G8864" s="32">
        <v>108</v>
      </c>
      <c r="H8864" s="31" t="s">
        <v>94</v>
      </c>
      <c r="I8864" s="32">
        <v>23</v>
      </c>
      <c r="J8864" s="33">
        <v>5</v>
      </c>
      <c r="K8864" s="31" t="s">
        <v>94</v>
      </c>
      <c r="L8864" s="31" t="s">
        <v>95</v>
      </c>
    </row>
    <row r="8865" spans="1:12" ht="30" x14ac:dyDescent="0.2">
      <c r="A8865" t="str">
        <f>VLOOKUP(B8865,StateFIPS!A$2:B$52,2)</f>
        <v>California</v>
      </c>
      <c r="B8865">
        <f t="shared" si="141"/>
        <v>6</v>
      </c>
      <c r="C8865" s="31" t="s">
        <v>2047</v>
      </c>
      <c r="D8865" s="31" t="s">
        <v>93</v>
      </c>
      <c r="E8865" s="31" t="s">
        <v>3278</v>
      </c>
      <c r="F8865" s="31" t="s">
        <v>2941</v>
      </c>
      <c r="G8865" s="32">
        <v>928</v>
      </c>
      <c r="H8865" s="31" t="s">
        <v>94</v>
      </c>
      <c r="I8865" s="32">
        <v>191</v>
      </c>
      <c r="J8865" s="33">
        <v>5</v>
      </c>
      <c r="K8865" s="31" t="s">
        <v>94</v>
      </c>
      <c r="L8865" s="31" t="s">
        <v>95</v>
      </c>
    </row>
    <row r="8866" spans="1:12" ht="30" x14ac:dyDescent="0.2">
      <c r="A8866" t="str">
        <f>VLOOKUP(B8866,StateFIPS!A$2:B$52,2)</f>
        <v>Minnesota</v>
      </c>
      <c r="B8866">
        <f t="shared" si="141"/>
        <v>27</v>
      </c>
      <c r="C8866" s="31" t="s">
        <v>1498</v>
      </c>
      <c r="D8866" s="31" t="s">
        <v>93</v>
      </c>
      <c r="E8866" s="31" t="s">
        <v>3278</v>
      </c>
      <c r="F8866" s="31" t="s">
        <v>2941</v>
      </c>
      <c r="G8866" s="32">
        <v>2341</v>
      </c>
      <c r="H8866" s="31" t="s">
        <v>94</v>
      </c>
      <c r="I8866" s="32">
        <v>536</v>
      </c>
      <c r="J8866" s="33">
        <v>4</v>
      </c>
      <c r="K8866" s="31" t="s">
        <v>94</v>
      </c>
      <c r="L8866" s="31" t="s">
        <v>95</v>
      </c>
    </row>
    <row r="8867" spans="1:12" ht="30" x14ac:dyDescent="0.2">
      <c r="A8867" t="str">
        <f>VLOOKUP(B8867,StateFIPS!A$2:B$52,2)</f>
        <v>Tennessee</v>
      </c>
      <c r="B8867">
        <f t="shared" si="141"/>
        <v>47</v>
      </c>
      <c r="C8867" s="31" t="s">
        <v>2598</v>
      </c>
      <c r="D8867" s="31" t="s">
        <v>93</v>
      </c>
      <c r="E8867" s="31" t="s">
        <v>3278</v>
      </c>
      <c r="F8867" s="31" t="s">
        <v>2941</v>
      </c>
      <c r="G8867" s="32">
        <v>1694</v>
      </c>
      <c r="H8867" s="31" t="s">
        <v>94</v>
      </c>
      <c r="I8867" s="32">
        <v>364</v>
      </c>
      <c r="J8867" s="33">
        <v>5</v>
      </c>
      <c r="K8867" s="31" t="s">
        <v>94</v>
      </c>
      <c r="L8867" s="31" t="s">
        <v>95</v>
      </c>
    </row>
    <row r="8868" spans="1:12" ht="30" x14ac:dyDescent="0.2">
      <c r="A8868" t="str">
        <f>VLOOKUP(B8868,StateFIPS!A$2:B$52,2)</f>
        <v>Alabama</v>
      </c>
      <c r="B8868">
        <f t="shared" si="141"/>
        <v>1</v>
      </c>
      <c r="C8868" s="31" t="s">
        <v>585</v>
      </c>
      <c r="D8868" s="31" t="s">
        <v>93</v>
      </c>
      <c r="E8868" s="31" t="s">
        <v>3278</v>
      </c>
      <c r="F8868" s="31" t="s">
        <v>2941</v>
      </c>
      <c r="G8868" s="32">
        <v>112</v>
      </c>
      <c r="H8868" s="31" t="s">
        <v>94</v>
      </c>
      <c r="I8868" s="32">
        <v>26</v>
      </c>
      <c r="J8868" s="33">
        <v>4</v>
      </c>
      <c r="K8868" s="31" t="s">
        <v>94</v>
      </c>
      <c r="L8868" s="31" t="s">
        <v>95</v>
      </c>
    </row>
    <row r="8869" spans="1:12" ht="30" x14ac:dyDescent="0.2">
      <c r="A8869" t="str">
        <f>VLOOKUP(B8869,StateFIPS!A$2:B$52,2)</f>
        <v>Kansas</v>
      </c>
      <c r="B8869">
        <f t="shared" si="141"/>
        <v>20</v>
      </c>
      <c r="C8869" s="31" t="s">
        <v>1858</v>
      </c>
      <c r="D8869" s="31" t="s">
        <v>93</v>
      </c>
      <c r="E8869" s="31" t="s">
        <v>3278</v>
      </c>
      <c r="F8869" s="31" t="s">
        <v>2941</v>
      </c>
      <c r="G8869" s="32">
        <v>3060</v>
      </c>
      <c r="H8869" s="31" t="s">
        <v>94</v>
      </c>
      <c r="I8869" s="32">
        <v>638</v>
      </c>
      <c r="J8869" s="33">
        <v>5</v>
      </c>
      <c r="K8869" s="31" t="s">
        <v>94</v>
      </c>
      <c r="L8869" s="31" t="s">
        <v>95</v>
      </c>
    </row>
    <row r="8870" spans="1:12" ht="30" x14ac:dyDescent="0.2">
      <c r="A8870" t="str">
        <f>VLOOKUP(B8870,StateFIPS!A$2:B$52,2)</f>
        <v>Minnesota</v>
      </c>
      <c r="B8870">
        <f t="shared" si="141"/>
        <v>27</v>
      </c>
      <c r="C8870" s="31" t="s">
        <v>471</v>
      </c>
      <c r="D8870" s="31" t="s">
        <v>93</v>
      </c>
      <c r="E8870" s="31" t="s">
        <v>3278</v>
      </c>
      <c r="F8870" s="31" t="s">
        <v>2941</v>
      </c>
      <c r="G8870" s="32">
        <v>203</v>
      </c>
      <c r="H8870" s="31" t="s">
        <v>94</v>
      </c>
      <c r="I8870" s="32">
        <v>47</v>
      </c>
      <c r="J8870" s="33">
        <v>4</v>
      </c>
      <c r="K8870" s="31" t="s">
        <v>94</v>
      </c>
      <c r="L8870" s="31" t="s">
        <v>95</v>
      </c>
    </row>
    <row r="8871" spans="1:12" ht="30" x14ac:dyDescent="0.2">
      <c r="A8871" t="str">
        <f>VLOOKUP(B8871,StateFIPS!A$2:B$52,2)</f>
        <v>Arkansas</v>
      </c>
      <c r="B8871">
        <f t="shared" si="141"/>
        <v>5</v>
      </c>
      <c r="C8871" s="31" t="s">
        <v>639</v>
      </c>
      <c r="D8871" s="31" t="s">
        <v>93</v>
      </c>
      <c r="E8871" s="31" t="s">
        <v>3278</v>
      </c>
      <c r="F8871" s="31" t="s">
        <v>2941</v>
      </c>
      <c r="G8871" s="32">
        <v>606</v>
      </c>
      <c r="H8871" s="31" t="s">
        <v>94</v>
      </c>
      <c r="I8871" s="32">
        <v>127</v>
      </c>
      <c r="J8871" s="33">
        <v>5</v>
      </c>
      <c r="K8871" s="31" t="s">
        <v>94</v>
      </c>
      <c r="L8871" s="31" t="s">
        <v>95</v>
      </c>
    </row>
    <row r="8872" spans="1:12" ht="30" x14ac:dyDescent="0.2">
      <c r="A8872" t="str">
        <f>VLOOKUP(B8872,StateFIPS!A$2:B$52,2)</f>
        <v>Wyoming</v>
      </c>
      <c r="B8872">
        <f t="shared" si="141"/>
        <v>56</v>
      </c>
      <c r="C8872" s="31" t="s">
        <v>1029</v>
      </c>
      <c r="D8872" s="31" t="s">
        <v>93</v>
      </c>
      <c r="E8872" s="31" t="s">
        <v>3278</v>
      </c>
      <c r="F8872" s="31" t="s">
        <v>2941</v>
      </c>
      <c r="G8872" s="32">
        <v>380</v>
      </c>
      <c r="H8872" s="31" t="s">
        <v>94</v>
      </c>
      <c r="I8872" s="32">
        <v>79</v>
      </c>
      <c r="J8872" s="33">
        <v>5</v>
      </c>
      <c r="K8872" s="31" t="s">
        <v>94</v>
      </c>
      <c r="L8872" s="31" t="s">
        <v>95</v>
      </c>
    </row>
    <row r="8873" spans="1:12" ht="30" x14ac:dyDescent="0.2">
      <c r="A8873" t="str">
        <f>VLOOKUP(B8873,StateFIPS!A$2:B$52,2)</f>
        <v>Minnesota</v>
      </c>
      <c r="B8873">
        <f t="shared" si="141"/>
        <v>27</v>
      </c>
      <c r="C8873" s="31" t="s">
        <v>1581</v>
      </c>
      <c r="D8873" s="31" t="s">
        <v>93</v>
      </c>
      <c r="E8873" s="31" t="s">
        <v>3278</v>
      </c>
      <c r="F8873" s="31" t="s">
        <v>2941</v>
      </c>
      <c r="G8873" s="32">
        <v>241</v>
      </c>
      <c r="H8873" s="31" t="s">
        <v>94</v>
      </c>
      <c r="I8873" s="32">
        <v>55</v>
      </c>
      <c r="J8873" s="33">
        <v>4</v>
      </c>
      <c r="K8873" s="31" t="s">
        <v>94</v>
      </c>
      <c r="L8873" s="31" t="s">
        <v>95</v>
      </c>
    </row>
    <row r="8874" spans="1:12" ht="30" x14ac:dyDescent="0.2">
      <c r="A8874" t="str">
        <f>VLOOKUP(B8874,StateFIPS!A$2:B$52,2)</f>
        <v>Wisconsin</v>
      </c>
      <c r="B8874">
        <f t="shared" si="141"/>
        <v>55</v>
      </c>
      <c r="C8874" s="31" t="s">
        <v>2276</v>
      </c>
      <c r="D8874" s="31" t="s">
        <v>93</v>
      </c>
      <c r="E8874" s="31" t="s">
        <v>3278</v>
      </c>
      <c r="F8874" s="31" t="s">
        <v>2941</v>
      </c>
      <c r="G8874" s="32">
        <v>93</v>
      </c>
      <c r="H8874" s="31" t="s">
        <v>94</v>
      </c>
      <c r="I8874" s="32">
        <v>20</v>
      </c>
      <c r="J8874" s="33">
        <v>5</v>
      </c>
      <c r="K8874" s="31" t="s">
        <v>94</v>
      </c>
      <c r="L8874" s="31" t="s">
        <v>95</v>
      </c>
    </row>
    <row r="8875" spans="1:12" ht="30" x14ac:dyDescent="0.2">
      <c r="A8875" t="str">
        <f>VLOOKUP(B8875,StateFIPS!A$2:B$52,2)</f>
        <v>Texas</v>
      </c>
      <c r="B8875">
        <f t="shared" si="141"/>
        <v>48</v>
      </c>
      <c r="C8875" s="31" t="s">
        <v>815</v>
      </c>
      <c r="D8875" s="31" t="s">
        <v>93</v>
      </c>
      <c r="E8875" s="31" t="s">
        <v>3278</v>
      </c>
      <c r="F8875" s="31" t="s">
        <v>2941</v>
      </c>
      <c r="G8875" s="32">
        <v>1301</v>
      </c>
      <c r="H8875" s="31" t="s">
        <v>94</v>
      </c>
      <c r="I8875" s="32">
        <v>276</v>
      </c>
      <c r="J8875" s="33">
        <v>5</v>
      </c>
      <c r="K8875" s="31" t="s">
        <v>94</v>
      </c>
      <c r="L8875" s="31" t="s">
        <v>95</v>
      </c>
    </row>
    <row r="8876" spans="1:12" ht="30" x14ac:dyDescent="0.2">
      <c r="A8876" t="str">
        <f>VLOOKUP(B8876,StateFIPS!A$2:B$52,2)</f>
        <v>Minnesota</v>
      </c>
      <c r="B8876">
        <f t="shared" si="141"/>
        <v>27</v>
      </c>
      <c r="C8876" s="31" t="s">
        <v>1584</v>
      </c>
      <c r="D8876" s="31" t="s">
        <v>93</v>
      </c>
      <c r="E8876" s="31" t="s">
        <v>3278</v>
      </c>
      <c r="F8876" s="31" t="s">
        <v>2941</v>
      </c>
      <c r="G8876" s="32">
        <v>401</v>
      </c>
      <c r="H8876" s="31" t="s">
        <v>94</v>
      </c>
      <c r="I8876" s="32">
        <v>92</v>
      </c>
      <c r="J8876" s="33">
        <v>4</v>
      </c>
      <c r="K8876" s="31" t="s">
        <v>94</v>
      </c>
      <c r="L8876" s="31" t="s">
        <v>95</v>
      </c>
    </row>
    <row r="8877" spans="1:12" ht="30" x14ac:dyDescent="0.2">
      <c r="A8877" t="str">
        <f>VLOOKUP(B8877,StateFIPS!A$2:B$52,2)</f>
        <v>Kansas</v>
      </c>
      <c r="B8877">
        <f t="shared" si="141"/>
        <v>20</v>
      </c>
      <c r="C8877" s="31" t="s">
        <v>1857</v>
      </c>
      <c r="D8877" s="31" t="s">
        <v>93</v>
      </c>
      <c r="E8877" s="31" t="s">
        <v>3278</v>
      </c>
      <c r="F8877" s="31" t="s">
        <v>2941</v>
      </c>
      <c r="G8877" s="32">
        <v>981</v>
      </c>
      <c r="H8877" s="31" t="s">
        <v>94</v>
      </c>
      <c r="I8877" s="32">
        <v>204</v>
      </c>
      <c r="J8877" s="33">
        <v>5</v>
      </c>
      <c r="K8877" s="31" t="s">
        <v>94</v>
      </c>
      <c r="L8877" s="31" t="s">
        <v>95</v>
      </c>
    </row>
    <row r="8878" spans="1:12" ht="30" x14ac:dyDescent="0.2">
      <c r="A8878" t="str">
        <f>VLOOKUP(B8878,StateFIPS!A$2:B$52,2)</f>
        <v>Wisconsin</v>
      </c>
      <c r="B8878">
        <f t="shared" si="141"/>
        <v>55</v>
      </c>
      <c r="C8878" s="31" t="s">
        <v>2388</v>
      </c>
      <c r="D8878" s="31" t="s">
        <v>93</v>
      </c>
      <c r="E8878" s="31" t="s">
        <v>3278</v>
      </c>
      <c r="F8878" s="31" t="s">
        <v>2941</v>
      </c>
      <c r="G8878" s="32">
        <v>116</v>
      </c>
      <c r="H8878" s="31" t="s">
        <v>94</v>
      </c>
      <c r="I8878" s="32">
        <v>25</v>
      </c>
      <c r="J8878" s="33">
        <v>5</v>
      </c>
      <c r="K8878" s="31" t="s">
        <v>94</v>
      </c>
      <c r="L8878" s="31" t="s">
        <v>95</v>
      </c>
    </row>
    <row r="8879" spans="1:12" ht="30" x14ac:dyDescent="0.2">
      <c r="A8879" t="str">
        <f>VLOOKUP(B8879,StateFIPS!A$2:B$52,2)</f>
        <v>Texas</v>
      </c>
      <c r="B8879">
        <f t="shared" si="141"/>
        <v>48</v>
      </c>
      <c r="C8879" s="31" t="s">
        <v>2544</v>
      </c>
      <c r="D8879" s="31" t="s">
        <v>93</v>
      </c>
      <c r="E8879" s="31" t="s">
        <v>3278</v>
      </c>
      <c r="F8879" s="31" t="s">
        <v>2941</v>
      </c>
      <c r="G8879" s="32">
        <v>1215</v>
      </c>
      <c r="H8879" s="31" t="s">
        <v>94</v>
      </c>
      <c r="I8879" s="32">
        <v>258</v>
      </c>
      <c r="J8879" s="33">
        <v>5</v>
      </c>
      <c r="K8879" s="31" t="s">
        <v>94</v>
      </c>
      <c r="L8879" s="31" t="s">
        <v>95</v>
      </c>
    </row>
    <row r="8880" spans="1:12" ht="30" x14ac:dyDescent="0.2">
      <c r="A8880" t="str">
        <f>VLOOKUP(B8880,StateFIPS!A$2:B$52,2)</f>
        <v>Iowa</v>
      </c>
      <c r="B8880">
        <f t="shared" si="141"/>
        <v>19</v>
      </c>
      <c r="C8880" s="31" t="s">
        <v>1529</v>
      </c>
      <c r="D8880" s="31" t="s">
        <v>93</v>
      </c>
      <c r="E8880" s="31" t="s">
        <v>3278</v>
      </c>
      <c r="F8880" s="31" t="s">
        <v>2941</v>
      </c>
      <c r="G8880" s="32">
        <v>1819</v>
      </c>
      <c r="H8880" s="31" t="s">
        <v>94</v>
      </c>
      <c r="I8880" s="32">
        <v>405</v>
      </c>
      <c r="J8880" s="33">
        <v>4</v>
      </c>
      <c r="K8880" s="31" t="s">
        <v>94</v>
      </c>
      <c r="L8880" s="31" t="s">
        <v>95</v>
      </c>
    </row>
    <row r="8881" spans="1:12" ht="30" x14ac:dyDescent="0.2">
      <c r="A8881" t="str">
        <f>VLOOKUP(B8881,StateFIPS!A$2:B$52,2)</f>
        <v>Iowa</v>
      </c>
      <c r="B8881">
        <f t="shared" si="141"/>
        <v>19</v>
      </c>
      <c r="C8881" s="31" t="s">
        <v>289</v>
      </c>
      <c r="D8881" s="31" t="s">
        <v>93</v>
      </c>
      <c r="E8881" s="31" t="s">
        <v>3278</v>
      </c>
      <c r="F8881" s="31" t="s">
        <v>2941</v>
      </c>
      <c r="G8881" s="32">
        <v>1795</v>
      </c>
      <c r="H8881" s="31" t="s">
        <v>94</v>
      </c>
      <c r="I8881" s="32">
        <v>400</v>
      </c>
      <c r="J8881" s="33">
        <v>4</v>
      </c>
      <c r="K8881" s="31" t="s">
        <v>94</v>
      </c>
      <c r="L8881" s="31" t="s">
        <v>95</v>
      </c>
    </row>
    <row r="8882" spans="1:12" ht="30" x14ac:dyDescent="0.2">
      <c r="A8882" t="str">
        <f>VLOOKUP(B8882,StateFIPS!A$2:B$52,2)</f>
        <v>California</v>
      </c>
      <c r="B8882">
        <f t="shared" si="141"/>
        <v>6</v>
      </c>
      <c r="C8882" s="31" t="s">
        <v>2075</v>
      </c>
      <c r="D8882" s="31" t="s">
        <v>93</v>
      </c>
      <c r="E8882" s="31" t="s">
        <v>3278</v>
      </c>
      <c r="F8882" s="31" t="s">
        <v>2941</v>
      </c>
      <c r="G8882" s="32">
        <v>845</v>
      </c>
      <c r="H8882" s="31" t="s">
        <v>94</v>
      </c>
      <c r="I8882" s="32">
        <v>174</v>
      </c>
      <c r="J8882" s="33">
        <v>5</v>
      </c>
      <c r="K8882" s="31" t="s">
        <v>94</v>
      </c>
      <c r="L8882" s="31" t="s">
        <v>95</v>
      </c>
    </row>
    <row r="8883" spans="1:12" ht="30" x14ac:dyDescent="0.2">
      <c r="A8883" t="str">
        <f>VLOOKUP(B8883,StateFIPS!A$2:B$52,2)</f>
        <v>Iowa</v>
      </c>
      <c r="B8883">
        <f t="shared" si="141"/>
        <v>19</v>
      </c>
      <c r="C8883" s="31" t="s">
        <v>1526</v>
      </c>
      <c r="D8883" s="31" t="s">
        <v>93</v>
      </c>
      <c r="E8883" s="31" t="s">
        <v>3278</v>
      </c>
      <c r="F8883" s="31" t="s">
        <v>2941</v>
      </c>
      <c r="G8883" s="32">
        <v>4466</v>
      </c>
      <c r="H8883" s="31" t="s">
        <v>94</v>
      </c>
      <c r="I8883" s="32">
        <v>995</v>
      </c>
      <c r="J8883" s="33">
        <v>4</v>
      </c>
      <c r="K8883" s="31" t="s">
        <v>94</v>
      </c>
      <c r="L8883" s="31" t="s">
        <v>95</v>
      </c>
    </row>
    <row r="8884" spans="1:12" ht="30" x14ac:dyDescent="0.2">
      <c r="A8884" t="str">
        <f>VLOOKUP(B8884,StateFIPS!A$2:B$52,2)</f>
        <v>Texas</v>
      </c>
      <c r="B8884">
        <f t="shared" si="141"/>
        <v>48</v>
      </c>
      <c r="C8884" s="31" t="s">
        <v>945</v>
      </c>
      <c r="D8884" s="31" t="s">
        <v>93</v>
      </c>
      <c r="E8884" s="31" t="s">
        <v>3278</v>
      </c>
      <c r="F8884" s="31" t="s">
        <v>2941</v>
      </c>
      <c r="G8884" s="32">
        <v>754</v>
      </c>
      <c r="H8884" s="31" t="s">
        <v>94</v>
      </c>
      <c r="I8884" s="32">
        <v>160</v>
      </c>
      <c r="J8884" s="33">
        <v>5</v>
      </c>
      <c r="K8884" s="31" t="s">
        <v>94</v>
      </c>
      <c r="L8884" s="31" t="s">
        <v>95</v>
      </c>
    </row>
    <row r="8885" spans="1:12" ht="30" x14ac:dyDescent="0.2">
      <c r="A8885" t="str">
        <f>VLOOKUP(B8885,StateFIPS!A$2:B$52,2)</f>
        <v>Wisconsin</v>
      </c>
      <c r="B8885">
        <f t="shared" si="141"/>
        <v>55</v>
      </c>
      <c r="C8885" s="31" t="s">
        <v>2368</v>
      </c>
      <c r="D8885" s="31" t="s">
        <v>93</v>
      </c>
      <c r="E8885" s="31" t="s">
        <v>3278</v>
      </c>
      <c r="F8885" s="31" t="s">
        <v>2941</v>
      </c>
      <c r="G8885" s="32">
        <v>245</v>
      </c>
      <c r="H8885" s="31" t="s">
        <v>94</v>
      </c>
      <c r="I8885" s="32">
        <v>53</v>
      </c>
      <c r="J8885" s="33">
        <v>5</v>
      </c>
      <c r="K8885" s="31" t="s">
        <v>94</v>
      </c>
      <c r="L8885" s="31" t="s">
        <v>95</v>
      </c>
    </row>
    <row r="8886" spans="1:12" ht="30" x14ac:dyDescent="0.2">
      <c r="A8886" t="str">
        <f>VLOOKUP(B8886,StateFIPS!A$2:B$52,2)</f>
        <v>Minnesota</v>
      </c>
      <c r="B8886">
        <f t="shared" si="141"/>
        <v>27</v>
      </c>
      <c r="C8886" s="31" t="s">
        <v>470</v>
      </c>
      <c r="D8886" s="31" t="s">
        <v>93</v>
      </c>
      <c r="E8886" s="31" t="s">
        <v>3278</v>
      </c>
      <c r="F8886" s="31" t="s">
        <v>2941</v>
      </c>
      <c r="G8886" s="32">
        <v>341</v>
      </c>
      <c r="H8886" s="31" t="s">
        <v>94</v>
      </c>
      <c r="I8886" s="32">
        <v>78</v>
      </c>
      <c r="J8886" s="33">
        <v>4</v>
      </c>
      <c r="K8886" s="31" t="s">
        <v>94</v>
      </c>
      <c r="L8886" s="31" t="s">
        <v>95</v>
      </c>
    </row>
    <row r="8887" spans="1:12" ht="30" x14ac:dyDescent="0.2">
      <c r="A8887" t="str">
        <f>VLOOKUP(B8887,StateFIPS!A$2:B$52,2)</f>
        <v>Texas</v>
      </c>
      <c r="B8887">
        <f t="shared" si="141"/>
        <v>48</v>
      </c>
      <c r="C8887" s="31" t="s">
        <v>2558</v>
      </c>
      <c r="D8887" s="31" t="s">
        <v>93</v>
      </c>
      <c r="E8887" s="31" t="s">
        <v>3278</v>
      </c>
      <c r="F8887" s="31" t="s">
        <v>2941</v>
      </c>
      <c r="G8887" s="32">
        <v>608</v>
      </c>
      <c r="H8887" s="31" t="s">
        <v>94</v>
      </c>
      <c r="I8887" s="32">
        <v>129</v>
      </c>
      <c r="J8887" s="33">
        <v>5</v>
      </c>
      <c r="K8887" s="31" t="s">
        <v>94</v>
      </c>
      <c r="L8887" s="31" t="s">
        <v>95</v>
      </c>
    </row>
    <row r="8888" spans="1:12" ht="30" x14ac:dyDescent="0.2">
      <c r="A8888" t="str">
        <f>VLOOKUP(B8888,StateFIPS!A$2:B$52,2)</f>
        <v>Iowa</v>
      </c>
      <c r="B8888">
        <f t="shared" si="141"/>
        <v>19</v>
      </c>
      <c r="C8888" s="31" t="s">
        <v>278</v>
      </c>
      <c r="D8888" s="31" t="s">
        <v>93</v>
      </c>
      <c r="E8888" s="31" t="s">
        <v>3278</v>
      </c>
      <c r="F8888" s="31" t="s">
        <v>2941</v>
      </c>
      <c r="G8888" s="32">
        <v>2056</v>
      </c>
      <c r="H8888" s="31" t="s">
        <v>94</v>
      </c>
      <c r="I8888" s="32">
        <v>458</v>
      </c>
      <c r="J8888" s="33">
        <v>4</v>
      </c>
      <c r="K8888" s="31" t="s">
        <v>94</v>
      </c>
      <c r="L8888" s="31" t="s">
        <v>95</v>
      </c>
    </row>
    <row r="8889" spans="1:12" ht="30" x14ac:dyDescent="0.2">
      <c r="A8889" t="str">
        <f>VLOOKUP(B8889,StateFIPS!A$2:B$52,2)</f>
        <v>Kansas</v>
      </c>
      <c r="B8889">
        <f t="shared" si="141"/>
        <v>20</v>
      </c>
      <c r="C8889" s="31" t="s">
        <v>3256</v>
      </c>
      <c r="D8889" s="31" t="s">
        <v>93</v>
      </c>
      <c r="E8889" s="31" t="s">
        <v>3278</v>
      </c>
      <c r="F8889" s="31" t="s">
        <v>2941</v>
      </c>
      <c r="G8889" s="32">
        <v>9775</v>
      </c>
      <c r="H8889" s="31" t="s">
        <v>94</v>
      </c>
      <c r="I8889" s="32">
        <v>2036</v>
      </c>
      <c r="J8889" s="33">
        <v>5</v>
      </c>
      <c r="K8889" s="31" t="s">
        <v>94</v>
      </c>
      <c r="L8889" s="31" t="s">
        <v>95</v>
      </c>
    </row>
    <row r="8890" spans="1:12" ht="30" x14ac:dyDescent="0.2">
      <c r="A8890" t="str">
        <f>VLOOKUP(B8890,StateFIPS!A$2:B$52,2)</f>
        <v>Texas</v>
      </c>
      <c r="B8890">
        <f t="shared" si="141"/>
        <v>48</v>
      </c>
      <c r="C8890" s="31" t="s">
        <v>2523</v>
      </c>
      <c r="D8890" s="31" t="s">
        <v>93</v>
      </c>
      <c r="E8890" s="31" t="s">
        <v>3278</v>
      </c>
      <c r="F8890" s="31" t="s">
        <v>2941</v>
      </c>
      <c r="G8890" s="32">
        <v>2495</v>
      </c>
      <c r="H8890" s="31" t="s">
        <v>94</v>
      </c>
      <c r="I8890" s="32">
        <v>529</v>
      </c>
      <c r="J8890" s="33">
        <v>5</v>
      </c>
      <c r="K8890" s="31" t="s">
        <v>94</v>
      </c>
      <c r="L8890" s="31" t="s">
        <v>95</v>
      </c>
    </row>
    <row r="8891" spans="1:12" ht="30" x14ac:dyDescent="0.2">
      <c r="A8891" t="str">
        <f>VLOOKUP(B8891,StateFIPS!A$2:B$52,2)</f>
        <v>Wisconsin</v>
      </c>
      <c r="B8891">
        <f t="shared" si="141"/>
        <v>55</v>
      </c>
      <c r="C8891" s="31" t="s">
        <v>2374</v>
      </c>
      <c r="D8891" s="31" t="s">
        <v>93</v>
      </c>
      <c r="E8891" s="31" t="s">
        <v>3278</v>
      </c>
      <c r="F8891" s="31" t="s">
        <v>2941</v>
      </c>
      <c r="G8891" s="32">
        <v>72</v>
      </c>
      <c r="H8891" s="31" t="s">
        <v>94</v>
      </c>
      <c r="I8891" s="32">
        <v>16</v>
      </c>
      <c r="J8891" s="33">
        <v>5</v>
      </c>
      <c r="K8891" s="31" t="s">
        <v>94</v>
      </c>
      <c r="L8891" s="31" t="s">
        <v>95</v>
      </c>
    </row>
    <row r="8892" spans="1:12" ht="30" x14ac:dyDescent="0.2">
      <c r="A8892" t="str">
        <f>VLOOKUP(B8892,StateFIPS!A$2:B$52,2)</f>
        <v>Kentucky</v>
      </c>
      <c r="B8892">
        <f t="shared" si="141"/>
        <v>21</v>
      </c>
      <c r="C8892" s="31" t="s">
        <v>119</v>
      </c>
      <c r="D8892" s="31" t="s">
        <v>93</v>
      </c>
      <c r="E8892" s="31" t="s">
        <v>3278</v>
      </c>
      <c r="F8892" s="31" t="s">
        <v>2941</v>
      </c>
      <c r="G8892" s="32">
        <v>998</v>
      </c>
      <c r="H8892" s="31" t="s">
        <v>94</v>
      </c>
      <c r="I8892" s="32">
        <v>216</v>
      </c>
      <c r="J8892" s="33">
        <v>5</v>
      </c>
      <c r="K8892" s="31" t="s">
        <v>94</v>
      </c>
      <c r="L8892" s="31" t="s">
        <v>95</v>
      </c>
    </row>
    <row r="8893" spans="1:12" ht="30" x14ac:dyDescent="0.2">
      <c r="A8893" t="str">
        <f>VLOOKUP(B8893,StateFIPS!A$2:B$52,2)</f>
        <v>Michigan</v>
      </c>
      <c r="B8893">
        <f t="shared" si="141"/>
        <v>26</v>
      </c>
      <c r="C8893" s="31" t="s">
        <v>1588</v>
      </c>
      <c r="D8893" s="31" t="s">
        <v>93</v>
      </c>
      <c r="E8893" s="31" t="s">
        <v>3278</v>
      </c>
      <c r="F8893" s="31" t="s">
        <v>2941</v>
      </c>
      <c r="G8893" s="32">
        <v>978</v>
      </c>
      <c r="H8893" s="31" t="s">
        <v>94</v>
      </c>
      <c r="I8893" s="32">
        <v>215</v>
      </c>
      <c r="J8893" s="33">
        <v>5</v>
      </c>
      <c r="K8893" s="31" t="s">
        <v>94</v>
      </c>
      <c r="L8893" s="31" t="s">
        <v>95</v>
      </c>
    </row>
    <row r="8894" spans="1:12" ht="30" x14ac:dyDescent="0.2">
      <c r="A8894" t="str">
        <f>VLOOKUP(B8894,StateFIPS!A$2:B$52,2)</f>
        <v>Texas</v>
      </c>
      <c r="B8894">
        <f t="shared" si="141"/>
        <v>48</v>
      </c>
      <c r="C8894" s="31" t="s">
        <v>2772</v>
      </c>
      <c r="D8894" s="31" t="s">
        <v>93</v>
      </c>
      <c r="E8894" s="31" t="s">
        <v>3278</v>
      </c>
      <c r="F8894" s="31" t="s">
        <v>2941</v>
      </c>
      <c r="G8894" s="32">
        <v>2495</v>
      </c>
      <c r="H8894" s="31" t="s">
        <v>94</v>
      </c>
      <c r="I8894" s="32">
        <v>529</v>
      </c>
      <c r="J8894" s="33">
        <v>5</v>
      </c>
      <c r="K8894" s="31" t="s">
        <v>94</v>
      </c>
      <c r="L8894" s="31" t="s">
        <v>95</v>
      </c>
    </row>
    <row r="8895" spans="1:12" ht="30" x14ac:dyDescent="0.2">
      <c r="A8895" t="str">
        <f>VLOOKUP(B8895,StateFIPS!A$2:B$52,2)</f>
        <v>Kansas</v>
      </c>
      <c r="B8895">
        <f t="shared" si="141"/>
        <v>20</v>
      </c>
      <c r="C8895" s="31" t="s">
        <v>1544</v>
      </c>
      <c r="D8895" s="31" t="s">
        <v>93</v>
      </c>
      <c r="E8895" s="31" t="s">
        <v>3278</v>
      </c>
      <c r="F8895" s="31" t="s">
        <v>2941</v>
      </c>
      <c r="G8895" s="32">
        <v>7575</v>
      </c>
      <c r="H8895" s="31" t="s">
        <v>94</v>
      </c>
      <c r="I8895" s="32">
        <v>1578</v>
      </c>
      <c r="J8895" s="33">
        <v>5</v>
      </c>
      <c r="K8895" s="31" t="s">
        <v>94</v>
      </c>
      <c r="L8895" s="31" t="s">
        <v>95</v>
      </c>
    </row>
    <row r="8896" spans="1:12" ht="30" x14ac:dyDescent="0.2">
      <c r="A8896" t="str">
        <f>VLOOKUP(B8896,StateFIPS!A$2:B$52,2)</f>
        <v>Michigan</v>
      </c>
      <c r="B8896">
        <f t="shared" si="141"/>
        <v>26</v>
      </c>
      <c r="C8896" s="31" t="s">
        <v>1780</v>
      </c>
      <c r="D8896" s="31" t="s">
        <v>93</v>
      </c>
      <c r="E8896" s="31" t="s">
        <v>3278</v>
      </c>
      <c r="F8896" s="31" t="s">
        <v>2941</v>
      </c>
      <c r="G8896" s="32">
        <v>309</v>
      </c>
      <c r="H8896" s="31" t="s">
        <v>94</v>
      </c>
      <c r="I8896" s="32">
        <v>68</v>
      </c>
      <c r="J8896" s="33">
        <v>5</v>
      </c>
      <c r="K8896" s="31" t="s">
        <v>94</v>
      </c>
      <c r="L8896" s="31" t="s">
        <v>95</v>
      </c>
    </row>
    <row r="8897" spans="1:12" ht="30" x14ac:dyDescent="0.2">
      <c r="A8897" t="str">
        <f>VLOOKUP(B8897,StateFIPS!A$2:B$52,2)</f>
        <v>Texas</v>
      </c>
      <c r="B8897">
        <f t="shared" si="141"/>
        <v>48</v>
      </c>
      <c r="C8897" s="31" t="s">
        <v>2508</v>
      </c>
      <c r="D8897" s="31" t="s">
        <v>93</v>
      </c>
      <c r="E8897" s="31" t="s">
        <v>3278</v>
      </c>
      <c r="F8897" s="31" t="s">
        <v>2941</v>
      </c>
      <c r="G8897" s="32">
        <v>1764</v>
      </c>
      <c r="H8897" s="31" t="s">
        <v>94</v>
      </c>
      <c r="I8897" s="32">
        <v>374</v>
      </c>
      <c r="J8897" s="33">
        <v>5</v>
      </c>
      <c r="K8897" s="31" t="s">
        <v>94</v>
      </c>
      <c r="L8897" s="31" t="s">
        <v>95</v>
      </c>
    </row>
    <row r="8898" spans="1:12" ht="30" x14ac:dyDescent="0.2">
      <c r="A8898" t="str">
        <f>VLOOKUP(B8898,StateFIPS!A$2:B$52,2)</f>
        <v>Virginia</v>
      </c>
      <c r="B8898">
        <f t="shared" si="141"/>
        <v>51</v>
      </c>
      <c r="C8898" s="31" t="s">
        <v>3212</v>
      </c>
      <c r="D8898" s="31" t="s">
        <v>93</v>
      </c>
      <c r="E8898" s="31" t="s">
        <v>3278</v>
      </c>
      <c r="F8898" s="31" t="s">
        <v>2941</v>
      </c>
      <c r="G8898" s="32">
        <v>98</v>
      </c>
      <c r="H8898" s="31" t="s">
        <v>94</v>
      </c>
      <c r="I8898" s="32">
        <v>21</v>
      </c>
      <c r="J8898" s="33">
        <v>5</v>
      </c>
      <c r="K8898" s="31" t="s">
        <v>94</v>
      </c>
      <c r="L8898" s="31" t="s">
        <v>95</v>
      </c>
    </row>
    <row r="8899" spans="1:12" ht="30" x14ac:dyDescent="0.2">
      <c r="A8899" t="str">
        <f>VLOOKUP(B8899,StateFIPS!A$2:B$52,2)</f>
        <v>Michigan</v>
      </c>
      <c r="B8899">
        <f t="shared" ref="B8899:B8962" si="142">VALUE(LEFT(C8899,2))</f>
        <v>26</v>
      </c>
      <c r="C8899" s="31" t="s">
        <v>1782</v>
      </c>
      <c r="D8899" s="31" t="s">
        <v>93</v>
      </c>
      <c r="E8899" s="31" t="s">
        <v>3278</v>
      </c>
      <c r="F8899" s="31" t="s">
        <v>2941</v>
      </c>
      <c r="G8899" s="32">
        <v>88</v>
      </c>
      <c r="H8899" s="31" t="s">
        <v>94</v>
      </c>
      <c r="I8899" s="32">
        <v>19</v>
      </c>
      <c r="J8899" s="33">
        <v>5</v>
      </c>
      <c r="K8899" s="31" t="s">
        <v>94</v>
      </c>
      <c r="L8899" s="31" t="s">
        <v>95</v>
      </c>
    </row>
    <row r="8900" spans="1:12" ht="30" x14ac:dyDescent="0.2">
      <c r="A8900" t="str">
        <f>VLOOKUP(B8900,StateFIPS!A$2:B$52,2)</f>
        <v>Maryland</v>
      </c>
      <c r="B8900">
        <f t="shared" si="142"/>
        <v>24</v>
      </c>
      <c r="C8900" s="31" t="s">
        <v>399</v>
      </c>
      <c r="D8900" s="31" t="s">
        <v>93</v>
      </c>
      <c r="E8900" s="31" t="s">
        <v>3278</v>
      </c>
      <c r="F8900" s="31" t="s">
        <v>2941</v>
      </c>
      <c r="G8900" s="32">
        <v>378</v>
      </c>
      <c r="H8900" s="31" t="s">
        <v>94</v>
      </c>
      <c r="I8900" s="32">
        <v>73</v>
      </c>
      <c r="J8900" s="33">
        <v>5</v>
      </c>
      <c r="K8900" s="31" t="s">
        <v>94</v>
      </c>
      <c r="L8900" s="31" t="s">
        <v>95</v>
      </c>
    </row>
    <row r="8901" spans="1:12" ht="30" x14ac:dyDescent="0.2">
      <c r="A8901" t="str">
        <f>VLOOKUP(B8901,StateFIPS!A$2:B$52,2)</f>
        <v>Virginia</v>
      </c>
      <c r="B8901">
        <f t="shared" si="142"/>
        <v>51</v>
      </c>
      <c r="C8901" s="31" t="s">
        <v>2552</v>
      </c>
      <c r="D8901" s="31" t="s">
        <v>93</v>
      </c>
      <c r="E8901" s="31" t="s">
        <v>3278</v>
      </c>
      <c r="F8901" s="31" t="s">
        <v>2941</v>
      </c>
      <c r="G8901" s="32">
        <v>98</v>
      </c>
      <c r="H8901" s="31" t="s">
        <v>94</v>
      </c>
      <c r="I8901" s="32">
        <v>21</v>
      </c>
      <c r="J8901" s="33">
        <v>5</v>
      </c>
      <c r="K8901" s="31" t="s">
        <v>94</v>
      </c>
      <c r="L8901" s="31" t="s">
        <v>95</v>
      </c>
    </row>
    <row r="8902" spans="1:12" ht="30" x14ac:dyDescent="0.2">
      <c r="A8902" t="str">
        <f>VLOOKUP(B8902,StateFIPS!A$2:B$52,2)</f>
        <v>Alabama</v>
      </c>
      <c r="B8902">
        <f t="shared" si="142"/>
        <v>1</v>
      </c>
      <c r="C8902" s="31" t="s">
        <v>579</v>
      </c>
      <c r="D8902" s="31" t="s">
        <v>93</v>
      </c>
      <c r="E8902" s="31" t="s">
        <v>3278</v>
      </c>
      <c r="F8902" s="31" t="s">
        <v>2941</v>
      </c>
      <c r="G8902" s="32">
        <v>86</v>
      </c>
      <c r="H8902" s="31" t="s">
        <v>94</v>
      </c>
      <c r="I8902" s="32">
        <v>20</v>
      </c>
      <c r="J8902" s="33">
        <v>4</v>
      </c>
      <c r="K8902" s="31" t="s">
        <v>94</v>
      </c>
      <c r="L8902" s="31" t="s">
        <v>95</v>
      </c>
    </row>
    <row r="8903" spans="1:12" ht="30" x14ac:dyDescent="0.2">
      <c r="A8903" t="str">
        <f>VLOOKUP(B8903,StateFIPS!A$2:B$52,2)</f>
        <v>Virginia</v>
      </c>
      <c r="B8903">
        <f t="shared" si="142"/>
        <v>51</v>
      </c>
      <c r="C8903" s="31" t="s">
        <v>1110</v>
      </c>
      <c r="D8903" s="31" t="s">
        <v>93</v>
      </c>
      <c r="E8903" s="31" t="s">
        <v>3278</v>
      </c>
      <c r="F8903" s="31" t="s">
        <v>2941</v>
      </c>
      <c r="G8903" s="32">
        <v>98</v>
      </c>
      <c r="H8903" s="31" t="s">
        <v>94</v>
      </c>
      <c r="I8903" s="32">
        <v>21</v>
      </c>
      <c r="J8903" s="33">
        <v>5</v>
      </c>
      <c r="K8903" s="31" t="s">
        <v>94</v>
      </c>
      <c r="L8903" s="31" t="s">
        <v>95</v>
      </c>
    </row>
    <row r="8904" spans="1:12" ht="30" x14ac:dyDescent="0.2">
      <c r="A8904" t="str">
        <f>VLOOKUP(B8904,StateFIPS!A$2:B$52,2)</f>
        <v>Kansas</v>
      </c>
      <c r="B8904">
        <f t="shared" si="142"/>
        <v>20</v>
      </c>
      <c r="C8904" s="31" t="s">
        <v>1569</v>
      </c>
      <c r="D8904" s="31" t="s">
        <v>93</v>
      </c>
      <c r="E8904" s="31" t="s">
        <v>3278</v>
      </c>
      <c r="F8904" s="31" t="s">
        <v>2941</v>
      </c>
      <c r="G8904" s="32">
        <v>6615</v>
      </c>
      <c r="H8904" s="31" t="s">
        <v>94</v>
      </c>
      <c r="I8904" s="32">
        <v>1378</v>
      </c>
      <c r="J8904" s="33">
        <v>5</v>
      </c>
      <c r="K8904" s="31" t="s">
        <v>94</v>
      </c>
      <c r="L8904" s="31" t="s">
        <v>95</v>
      </c>
    </row>
    <row r="8905" spans="1:12" ht="30" x14ac:dyDescent="0.2">
      <c r="A8905" t="str">
        <f>VLOOKUP(B8905,StateFIPS!A$2:B$52,2)</f>
        <v>Texas</v>
      </c>
      <c r="B8905">
        <f t="shared" si="142"/>
        <v>48</v>
      </c>
      <c r="C8905" s="31" t="s">
        <v>1121</v>
      </c>
      <c r="D8905" s="31" t="s">
        <v>93</v>
      </c>
      <c r="E8905" s="31" t="s">
        <v>3278</v>
      </c>
      <c r="F8905" s="31" t="s">
        <v>2941</v>
      </c>
      <c r="G8905" s="32">
        <v>2495</v>
      </c>
      <c r="H8905" s="31" t="s">
        <v>94</v>
      </c>
      <c r="I8905" s="32">
        <v>529</v>
      </c>
      <c r="J8905" s="33">
        <v>5</v>
      </c>
      <c r="K8905" s="31" t="s">
        <v>94</v>
      </c>
      <c r="L8905" s="31" t="s">
        <v>95</v>
      </c>
    </row>
    <row r="8906" spans="1:12" ht="30" x14ac:dyDescent="0.2">
      <c r="A8906" t="str">
        <f>VLOOKUP(B8906,StateFIPS!A$2:B$52,2)</f>
        <v>Virginia</v>
      </c>
      <c r="B8906">
        <f t="shared" si="142"/>
        <v>51</v>
      </c>
      <c r="C8906" s="31" t="s">
        <v>2738</v>
      </c>
      <c r="D8906" s="31" t="s">
        <v>93</v>
      </c>
      <c r="E8906" s="31" t="s">
        <v>3278</v>
      </c>
      <c r="F8906" s="31" t="s">
        <v>2941</v>
      </c>
      <c r="G8906" s="32">
        <v>98</v>
      </c>
      <c r="H8906" s="31" t="s">
        <v>94</v>
      </c>
      <c r="I8906" s="32">
        <v>21</v>
      </c>
      <c r="J8906" s="33">
        <v>5</v>
      </c>
      <c r="K8906" s="31" t="s">
        <v>94</v>
      </c>
      <c r="L8906" s="31" t="s">
        <v>95</v>
      </c>
    </row>
    <row r="8907" spans="1:12" ht="30" x14ac:dyDescent="0.2">
      <c r="A8907" t="str">
        <f>VLOOKUP(B8907,StateFIPS!A$2:B$52,2)</f>
        <v>Alabama</v>
      </c>
      <c r="B8907">
        <f t="shared" si="142"/>
        <v>1</v>
      </c>
      <c r="C8907" s="31" t="s">
        <v>573</v>
      </c>
      <c r="D8907" s="31" t="s">
        <v>93</v>
      </c>
      <c r="E8907" s="31" t="s">
        <v>3278</v>
      </c>
      <c r="F8907" s="31" t="s">
        <v>2941</v>
      </c>
      <c r="G8907" s="32">
        <v>86</v>
      </c>
      <c r="H8907" s="31" t="s">
        <v>94</v>
      </c>
      <c r="I8907" s="32">
        <v>20</v>
      </c>
      <c r="J8907" s="33">
        <v>4</v>
      </c>
      <c r="K8907" s="31" t="s">
        <v>94</v>
      </c>
      <c r="L8907" s="31" t="s">
        <v>95</v>
      </c>
    </row>
    <row r="8908" spans="1:12" ht="30" x14ac:dyDescent="0.2">
      <c r="A8908" t="str">
        <f>VLOOKUP(B8908,StateFIPS!A$2:B$52,2)</f>
        <v>Michigan</v>
      </c>
      <c r="B8908">
        <f t="shared" si="142"/>
        <v>26</v>
      </c>
      <c r="C8908" s="31" t="s">
        <v>1787</v>
      </c>
      <c r="D8908" s="31" t="s">
        <v>93</v>
      </c>
      <c r="E8908" s="31" t="s">
        <v>3278</v>
      </c>
      <c r="F8908" s="31" t="s">
        <v>2941</v>
      </c>
      <c r="G8908" s="32">
        <v>63</v>
      </c>
      <c r="H8908" s="31" t="s">
        <v>94</v>
      </c>
      <c r="I8908" s="32">
        <v>14</v>
      </c>
      <c r="J8908" s="33">
        <v>5</v>
      </c>
      <c r="K8908" s="31" t="s">
        <v>94</v>
      </c>
      <c r="L8908" s="31" t="s">
        <v>95</v>
      </c>
    </row>
    <row r="8909" spans="1:12" ht="30" x14ac:dyDescent="0.2">
      <c r="A8909" t="str">
        <f>VLOOKUP(B8909,StateFIPS!A$2:B$52,2)</f>
        <v>Alabama</v>
      </c>
      <c r="B8909">
        <f t="shared" si="142"/>
        <v>1</v>
      </c>
      <c r="C8909" s="31" t="s">
        <v>580</v>
      </c>
      <c r="D8909" s="31" t="s">
        <v>93</v>
      </c>
      <c r="E8909" s="31" t="s">
        <v>3278</v>
      </c>
      <c r="F8909" s="31" t="s">
        <v>2941</v>
      </c>
      <c r="G8909" s="32">
        <v>86</v>
      </c>
      <c r="H8909" s="31" t="s">
        <v>94</v>
      </c>
      <c r="I8909" s="32">
        <v>20</v>
      </c>
      <c r="J8909" s="33">
        <v>4</v>
      </c>
      <c r="K8909" s="31" t="s">
        <v>94</v>
      </c>
      <c r="L8909" s="31" t="s">
        <v>95</v>
      </c>
    </row>
    <row r="8910" spans="1:12" ht="30" x14ac:dyDescent="0.2">
      <c r="A8910" t="str">
        <f>VLOOKUP(B8910,StateFIPS!A$2:B$52,2)</f>
        <v>Texas</v>
      </c>
      <c r="B8910">
        <f t="shared" si="142"/>
        <v>48</v>
      </c>
      <c r="C8910" s="31" t="s">
        <v>1120</v>
      </c>
      <c r="D8910" s="31" t="s">
        <v>93</v>
      </c>
      <c r="E8910" s="31" t="s">
        <v>3278</v>
      </c>
      <c r="F8910" s="31" t="s">
        <v>2941</v>
      </c>
      <c r="G8910" s="32">
        <v>561</v>
      </c>
      <c r="H8910" s="31" t="s">
        <v>94</v>
      </c>
      <c r="I8910" s="32">
        <v>119</v>
      </c>
      <c r="J8910" s="33">
        <v>5</v>
      </c>
      <c r="K8910" s="31" t="s">
        <v>94</v>
      </c>
      <c r="L8910" s="31" t="s">
        <v>95</v>
      </c>
    </row>
    <row r="8911" spans="1:12" ht="30" x14ac:dyDescent="0.2">
      <c r="A8911" t="str">
        <f>VLOOKUP(B8911,StateFIPS!A$2:B$52,2)</f>
        <v>Kansas</v>
      </c>
      <c r="B8911">
        <f t="shared" si="142"/>
        <v>20</v>
      </c>
      <c r="C8911" s="31" t="s">
        <v>3226</v>
      </c>
      <c r="D8911" s="31" t="s">
        <v>93</v>
      </c>
      <c r="E8911" s="31" t="s">
        <v>3278</v>
      </c>
      <c r="F8911" s="31" t="s">
        <v>2941</v>
      </c>
      <c r="G8911" s="32">
        <v>6615</v>
      </c>
      <c r="H8911" s="31" t="s">
        <v>94</v>
      </c>
      <c r="I8911" s="32">
        <v>1378</v>
      </c>
      <c r="J8911" s="33">
        <v>5</v>
      </c>
      <c r="K8911" s="31" t="s">
        <v>94</v>
      </c>
      <c r="L8911" s="31" t="s">
        <v>95</v>
      </c>
    </row>
    <row r="8912" spans="1:12" ht="30" x14ac:dyDescent="0.2">
      <c r="A8912" t="str">
        <f>VLOOKUP(B8912,StateFIPS!A$2:B$52,2)</f>
        <v>Texas</v>
      </c>
      <c r="B8912">
        <f t="shared" si="142"/>
        <v>48</v>
      </c>
      <c r="C8912" s="31" t="s">
        <v>1122</v>
      </c>
      <c r="D8912" s="31" t="s">
        <v>93</v>
      </c>
      <c r="E8912" s="31" t="s">
        <v>3278</v>
      </c>
      <c r="F8912" s="31" t="s">
        <v>2941</v>
      </c>
      <c r="G8912" s="32">
        <v>2495</v>
      </c>
      <c r="H8912" s="31" t="s">
        <v>94</v>
      </c>
      <c r="I8912" s="32">
        <v>529</v>
      </c>
      <c r="J8912" s="33">
        <v>5</v>
      </c>
      <c r="K8912" s="31" t="s">
        <v>94</v>
      </c>
      <c r="L8912" s="31" t="s">
        <v>95</v>
      </c>
    </row>
    <row r="8913" spans="1:12" ht="30" x14ac:dyDescent="0.2">
      <c r="A8913" t="str">
        <f>VLOOKUP(B8913,StateFIPS!A$2:B$52,2)</f>
        <v>Utah</v>
      </c>
      <c r="B8913">
        <f t="shared" si="142"/>
        <v>49</v>
      </c>
      <c r="C8913" s="31" t="s">
        <v>2459</v>
      </c>
      <c r="D8913" s="31" t="s">
        <v>93</v>
      </c>
      <c r="E8913" s="31" t="s">
        <v>3278</v>
      </c>
      <c r="F8913" s="31" t="s">
        <v>2941</v>
      </c>
      <c r="G8913" s="32">
        <v>2586</v>
      </c>
      <c r="H8913" s="31" t="s">
        <v>94</v>
      </c>
      <c r="I8913" s="32">
        <v>560</v>
      </c>
      <c r="J8913" s="33">
        <v>5</v>
      </c>
      <c r="K8913" s="31" t="s">
        <v>94</v>
      </c>
      <c r="L8913" s="31" t="s">
        <v>95</v>
      </c>
    </row>
    <row r="8914" spans="1:12" ht="30" x14ac:dyDescent="0.2">
      <c r="A8914" t="str">
        <f>VLOOKUP(B8914,StateFIPS!A$2:B$52,2)</f>
        <v>Michigan</v>
      </c>
      <c r="B8914">
        <f t="shared" si="142"/>
        <v>26</v>
      </c>
      <c r="C8914" s="31" t="s">
        <v>1818</v>
      </c>
      <c r="D8914" s="31" t="s">
        <v>93</v>
      </c>
      <c r="E8914" s="31" t="s">
        <v>3278</v>
      </c>
      <c r="F8914" s="31" t="s">
        <v>2941</v>
      </c>
      <c r="G8914" s="32">
        <v>57</v>
      </c>
      <c r="H8914" s="31" t="s">
        <v>94</v>
      </c>
      <c r="I8914" s="32">
        <v>13</v>
      </c>
      <c r="J8914" s="33">
        <v>5</v>
      </c>
      <c r="K8914" s="31" t="s">
        <v>94</v>
      </c>
      <c r="L8914" s="31" t="s">
        <v>95</v>
      </c>
    </row>
    <row r="8915" spans="1:12" ht="30" x14ac:dyDescent="0.2">
      <c r="A8915" t="str">
        <f>VLOOKUP(B8915,StateFIPS!A$2:B$52,2)</f>
        <v>Utah</v>
      </c>
      <c r="B8915">
        <f t="shared" si="142"/>
        <v>49</v>
      </c>
      <c r="C8915" s="31" t="s">
        <v>2477</v>
      </c>
      <c r="D8915" s="31" t="s">
        <v>93</v>
      </c>
      <c r="E8915" s="31" t="s">
        <v>3278</v>
      </c>
      <c r="F8915" s="31" t="s">
        <v>2941</v>
      </c>
      <c r="G8915" s="32">
        <v>1705</v>
      </c>
      <c r="H8915" s="31" t="s">
        <v>94</v>
      </c>
      <c r="I8915" s="32">
        <v>370</v>
      </c>
      <c r="J8915" s="33">
        <v>5</v>
      </c>
      <c r="K8915" s="31" t="s">
        <v>94</v>
      </c>
      <c r="L8915" s="31" t="s">
        <v>95</v>
      </c>
    </row>
    <row r="8916" spans="1:12" ht="30" x14ac:dyDescent="0.2">
      <c r="A8916" t="str">
        <f>VLOOKUP(B8916,StateFIPS!A$2:B$52,2)</f>
        <v>Kansas</v>
      </c>
      <c r="B8916">
        <f t="shared" si="142"/>
        <v>20</v>
      </c>
      <c r="C8916" s="31" t="s">
        <v>254</v>
      </c>
      <c r="D8916" s="31" t="s">
        <v>93</v>
      </c>
      <c r="E8916" s="31" t="s">
        <v>3278</v>
      </c>
      <c r="F8916" s="31" t="s">
        <v>2941</v>
      </c>
      <c r="G8916" s="32">
        <v>6615</v>
      </c>
      <c r="H8916" s="31" t="s">
        <v>94</v>
      </c>
      <c r="I8916" s="32">
        <v>1378</v>
      </c>
      <c r="J8916" s="33">
        <v>5</v>
      </c>
      <c r="K8916" s="31" t="s">
        <v>94</v>
      </c>
      <c r="L8916" s="31" t="s">
        <v>95</v>
      </c>
    </row>
    <row r="8917" spans="1:12" ht="30" x14ac:dyDescent="0.2">
      <c r="A8917" t="str">
        <f>VLOOKUP(B8917,StateFIPS!A$2:B$52,2)</f>
        <v>Virginia</v>
      </c>
      <c r="B8917">
        <f t="shared" si="142"/>
        <v>51</v>
      </c>
      <c r="C8917" s="31" t="s">
        <v>1107</v>
      </c>
      <c r="D8917" s="31" t="s">
        <v>93</v>
      </c>
      <c r="E8917" s="31" t="s">
        <v>3278</v>
      </c>
      <c r="F8917" s="31" t="s">
        <v>2941</v>
      </c>
      <c r="G8917" s="32">
        <v>98</v>
      </c>
      <c r="H8917" s="31" t="s">
        <v>94</v>
      </c>
      <c r="I8917" s="32">
        <v>21</v>
      </c>
      <c r="J8917" s="33">
        <v>5</v>
      </c>
      <c r="K8917" s="31" t="s">
        <v>94</v>
      </c>
      <c r="L8917" s="31" t="s">
        <v>95</v>
      </c>
    </row>
    <row r="8918" spans="1:12" ht="30" x14ac:dyDescent="0.2">
      <c r="A8918" t="str">
        <f>VLOOKUP(B8918,StateFIPS!A$2:B$52,2)</f>
        <v>Utah</v>
      </c>
      <c r="B8918">
        <f t="shared" si="142"/>
        <v>49</v>
      </c>
      <c r="C8918" s="31" t="s">
        <v>2463</v>
      </c>
      <c r="D8918" s="31" t="s">
        <v>93</v>
      </c>
      <c r="E8918" s="31" t="s">
        <v>3278</v>
      </c>
      <c r="F8918" s="31" t="s">
        <v>2941</v>
      </c>
      <c r="G8918" s="32">
        <v>490</v>
      </c>
      <c r="H8918" s="31" t="s">
        <v>94</v>
      </c>
      <c r="I8918" s="32">
        <v>106</v>
      </c>
      <c r="J8918" s="33">
        <v>5</v>
      </c>
      <c r="K8918" s="31" t="s">
        <v>94</v>
      </c>
      <c r="L8918" s="31" t="s">
        <v>95</v>
      </c>
    </row>
    <row r="8919" spans="1:12" ht="30" x14ac:dyDescent="0.2">
      <c r="A8919" t="str">
        <f>VLOOKUP(B8919,StateFIPS!A$2:B$52,2)</f>
        <v>Kansas</v>
      </c>
      <c r="B8919">
        <f t="shared" si="142"/>
        <v>20</v>
      </c>
      <c r="C8919" s="31" t="s">
        <v>1558</v>
      </c>
      <c r="D8919" s="31" t="s">
        <v>93</v>
      </c>
      <c r="E8919" s="31" t="s">
        <v>3278</v>
      </c>
      <c r="F8919" s="31" t="s">
        <v>2941</v>
      </c>
      <c r="G8919" s="32">
        <v>8561</v>
      </c>
      <c r="H8919" s="31" t="s">
        <v>94</v>
      </c>
      <c r="I8919" s="32">
        <v>1783</v>
      </c>
      <c r="J8919" s="33">
        <v>5</v>
      </c>
      <c r="K8919" s="31" t="s">
        <v>94</v>
      </c>
      <c r="L8919" s="31" t="s">
        <v>95</v>
      </c>
    </row>
    <row r="8920" spans="1:12" ht="30" x14ac:dyDescent="0.2">
      <c r="A8920" t="str">
        <f>VLOOKUP(B8920,StateFIPS!A$2:B$52,2)</f>
        <v>Michigan</v>
      </c>
      <c r="B8920">
        <f t="shared" si="142"/>
        <v>26</v>
      </c>
      <c r="C8920" s="31" t="s">
        <v>1819</v>
      </c>
      <c r="D8920" s="31" t="s">
        <v>93</v>
      </c>
      <c r="E8920" s="31" t="s">
        <v>3278</v>
      </c>
      <c r="F8920" s="31" t="s">
        <v>2941</v>
      </c>
      <c r="G8920" s="32">
        <v>194</v>
      </c>
      <c r="H8920" s="31" t="s">
        <v>94</v>
      </c>
      <c r="I8920" s="32">
        <v>43</v>
      </c>
      <c r="J8920" s="33">
        <v>5</v>
      </c>
      <c r="K8920" s="31" t="s">
        <v>94</v>
      </c>
      <c r="L8920" s="31" t="s">
        <v>95</v>
      </c>
    </row>
    <row r="8921" spans="1:12" ht="30" x14ac:dyDescent="0.2">
      <c r="A8921" t="str">
        <f>VLOOKUP(B8921,StateFIPS!A$2:B$52,2)</f>
        <v>Alabama</v>
      </c>
      <c r="B8921">
        <f t="shared" si="142"/>
        <v>1</v>
      </c>
      <c r="C8921" s="31" t="s">
        <v>577</v>
      </c>
      <c r="D8921" s="31" t="s">
        <v>93</v>
      </c>
      <c r="E8921" s="31" t="s">
        <v>3278</v>
      </c>
      <c r="F8921" s="31" t="s">
        <v>2941</v>
      </c>
      <c r="G8921" s="32">
        <v>86</v>
      </c>
      <c r="H8921" s="31" t="s">
        <v>94</v>
      </c>
      <c r="I8921" s="32">
        <v>20</v>
      </c>
      <c r="J8921" s="33">
        <v>4</v>
      </c>
      <c r="K8921" s="31" t="s">
        <v>94</v>
      </c>
      <c r="L8921" s="31" t="s">
        <v>95</v>
      </c>
    </row>
    <row r="8922" spans="1:12" ht="30" x14ac:dyDescent="0.2">
      <c r="A8922" t="str">
        <f>VLOOKUP(B8922,StateFIPS!A$2:B$52,2)</f>
        <v>Alabama</v>
      </c>
      <c r="B8922">
        <f t="shared" si="142"/>
        <v>1</v>
      </c>
      <c r="C8922" s="31" t="s">
        <v>578</v>
      </c>
      <c r="D8922" s="31" t="s">
        <v>93</v>
      </c>
      <c r="E8922" s="31" t="s">
        <v>3278</v>
      </c>
      <c r="F8922" s="31" t="s">
        <v>2941</v>
      </c>
      <c r="G8922" s="32">
        <v>86</v>
      </c>
      <c r="H8922" s="31" t="s">
        <v>94</v>
      </c>
      <c r="I8922" s="32">
        <v>20</v>
      </c>
      <c r="J8922" s="33">
        <v>4</v>
      </c>
      <c r="K8922" s="31" t="s">
        <v>94</v>
      </c>
      <c r="L8922" s="31" t="s">
        <v>95</v>
      </c>
    </row>
    <row r="8923" spans="1:12" ht="30" x14ac:dyDescent="0.2">
      <c r="A8923" t="str">
        <f>VLOOKUP(B8923,StateFIPS!A$2:B$52,2)</f>
        <v>Virginia</v>
      </c>
      <c r="B8923">
        <f t="shared" si="142"/>
        <v>51</v>
      </c>
      <c r="C8923" s="31" t="s">
        <v>1109</v>
      </c>
      <c r="D8923" s="31" t="s">
        <v>93</v>
      </c>
      <c r="E8923" s="31" t="s">
        <v>3278</v>
      </c>
      <c r="F8923" s="31" t="s">
        <v>2941</v>
      </c>
      <c r="G8923" s="32">
        <v>1177</v>
      </c>
      <c r="H8923" s="31" t="s">
        <v>94</v>
      </c>
      <c r="I8923" s="32">
        <v>257</v>
      </c>
      <c r="J8923" s="33">
        <v>5</v>
      </c>
      <c r="K8923" s="31" t="s">
        <v>94</v>
      </c>
      <c r="L8923" s="31" t="s">
        <v>95</v>
      </c>
    </row>
    <row r="8924" spans="1:12" ht="30" x14ac:dyDescent="0.2">
      <c r="A8924" t="str">
        <f>VLOOKUP(B8924,StateFIPS!A$2:B$52,2)</f>
        <v>Kansas</v>
      </c>
      <c r="B8924">
        <f t="shared" si="142"/>
        <v>20</v>
      </c>
      <c r="C8924" s="31" t="s">
        <v>3244</v>
      </c>
      <c r="D8924" s="31" t="s">
        <v>93</v>
      </c>
      <c r="E8924" s="31" t="s">
        <v>3278</v>
      </c>
      <c r="F8924" s="31" t="s">
        <v>2941</v>
      </c>
      <c r="G8924" s="32">
        <v>773</v>
      </c>
      <c r="H8924" s="31" t="s">
        <v>94</v>
      </c>
      <c r="I8924" s="32">
        <v>161</v>
      </c>
      <c r="J8924" s="33">
        <v>5</v>
      </c>
      <c r="K8924" s="31" t="s">
        <v>94</v>
      </c>
      <c r="L8924" s="31" t="s">
        <v>95</v>
      </c>
    </row>
    <row r="8925" spans="1:12" ht="30" x14ac:dyDescent="0.2">
      <c r="A8925" t="str">
        <f>VLOOKUP(B8925,StateFIPS!A$2:B$52,2)</f>
        <v>Kansas</v>
      </c>
      <c r="B8925">
        <f t="shared" si="142"/>
        <v>20</v>
      </c>
      <c r="C8925" s="31" t="s">
        <v>1579</v>
      </c>
      <c r="D8925" s="31" t="s">
        <v>93</v>
      </c>
      <c r="E8925" s="31" t="s">
        <v>3278</v>
      </c>
      <c r="F8925" s="31" t="s">
        <v>2941</v>
      </c>
      <c r="G8925" s="32">
        <v>6615</v>
      </c>
      <c r="H8925" s="31" t="s">
        <v>94</v>
      </c>
      <c r="I8925" s="32">
        <v>1378</v>
      </c>
      <c r="J8925" s="33">
        <v>5</v>
      </c>
      <c r="K8925" s="31" t="s">
        <v>94</v>
      </c>
      <c r="L8925" s="31" t="s">
        <v>95</v>
      </c>
    </row>
    <row r="8926" spans="1:12" ht="30" x14ac:dyDescent="0.2">
      <c r="A8926" t="str">
        <f>VLOOKUP(B8926,StateFIPS!A$2:B$52,2)</f>
        <v>Maryland</v>
      </c>
      <c r="B8926">
        <f t="shared" si="142"/>
        <v>24</v>
      </c>
      <c r="C8926" s="31" t="s">
        <v>1756</v>
      </c>
      <c r="D8926" s="31" t="s">
        <v>93</v>
      </c>
      <c r="E8926" s="31" t="s">
        <v>3278</v>
      </c>
      <c r="F8926" s="31" t="s">
        <v>2941</v>
      </c>
      <c r="G8926" s="32">
        <v>401</v>
      </c>
      <c r="H8926" s="31" t="s">
        <v>94</v>
      </c>
      <c r="I8926" s="32">
        <v>78</v>
      </c>
      <c r="J8926" s="33">
        <v>5</v>
      </c>
      <c r="K8926" s="31" t="s">
        <v>94</v>
      </c>
      <c r="L8926" s="31" t="s">
        <v>95</v>
      </c>
    </row>
    <row r="8927" spans="1:12" ht="30" x14ac:dyDescent="0.2">
      <c r="A8927" t="str">
        <f>VLOOKUP(B8927,StateFIPS!A$2:B$52,2)</f>
        <v>Texas</v>
      </c>
      <c r="B8927">
        <f t="shared" si="142"/>
        <v>48</v>
      </c>
      <c r="C8927" s="31" t="s">
        <v>1126</v>
      </c>
      <c r="D8927" s="31" t="s">
        <v>93</v>
      </c>
      <c r="E8927" s="31" t="s">
        <v>3278</v>
      </c>
      <c r="F8927" s="31" t="s">
        <v>2941</v>
      </c>
      <c r="G8927" s="32">
        <v>2495</v>
      </c>
      <c r="H8927" s="31" t="s">
        <v>94</v>
      </c>
      <c r="I8927" s="32">
        <v>529</v>
      </c>
      <c r="J8927" s="33">
        <v>5</v>
      </c>
      <c r="K8927" s="31" t="s">
        <v>94</v>
      </c>
      <c r="L8927" s="31" t="s">
        <v>95</v>
      </c>
    </row>
    <row r="8928" spans="1:12" ht="30" x14ac:dyDescent="0.2">
      <c r="A8928" t="str">
        <f>VLOOKUP(B8928,StateFIPS!A$2:B$52,2)</f>
        <v>Alabama</v>
      </c>
      <c r="B8928">
        <f t="shared" si="142"/>
        <v>1</v>
      </c>
      <c r="C8928" s="31" t="s">
        <v>571</v>
      </c>
      <c r="D8928" s="31" t="s">
        <v>93</v>
      </c>
      <c r="E8928" s="31" t="s">
        <v>3278</v>
      </c>
      <c r="F8928" s="31" t="s">
        <v>2941</v>
      </c>
      <c r="G8928" s="32">
        <v>86</v>
      </c>
      <c r="H8928" s="31" t="s">
        <v>94</v>
      </c>
      <c r="I8928" s="32">
        <v>20</v>
      </c>
      <c r="J8928" s="33">
        <v>4</v>
      </c>
      <c r="K8928" s="31" t="s">
        <v>94</v>
      </c>
      <c r="L8928" s="31" t="s">
        <v>95</v>
      </c>
    </row>
    <row r="8929" spans="1:12" ht="30" x14ac:dyDescent="0.2">
      <c r="A8929" t="str">
        <f>VLOOKUP(B8929,StateFIPS!A$2:B$52,2)</f>
        <v>Michigan</v>
      </c>
      <c r="B8929">
        <f t="shared" si="142"/>
        <v>26</v>
      </c>
      <c r="C8929" s="31" t="s">
        <v>1774</v>
      </c>
      <c r="D8929" s="31" t="s">
        <v>93</v>
      </c>
      <c r="E8929" s="31" t="s">
        <v>3278</v>
      </c>
      <c r="F8929" s="31" t="s">
        <v>2941</v>
      </c>
      <c r="G8929" s="32">
        <v>62</v>
      </c>
      <c r="H8929" s="31" t="s">
        <v>94</v>
      </c>
      <c r="I8929" s="32">
        <v>14</v>
      </c>
      <c r="J8929" s="33">
        <v>5</v>
      </c>
      <c r="K8929" s="31" t="s">
        <v>94</v>
      </c>
      <c r="L8929" s="31" t="s">
        <v>95</v>
      </c>
    </row>
    <row r="8930" spans="1:12" ht="30" x14ac:dyDescent="0.2">
      <c r="A8930" t="str">
        <f>VLOOKUP(B8930,StateFIPS!A$2:B$52,2)</f>
        <v>Texas</v>
      </c>
      <c r="B8930">
        <f t="shared" si="142"/>
        <v>48</v>
      </c>
      <c r="C8930" s="31" t="s">
        <v>3254</v>
      </c>
      <c r="D8930" s="31" t="s">
        <v>93</v>
      </c>
      <c r="E8930" s="31" t="s">
        <v>3278</v>
      </c>
      <c r="F8930" s="31" t="s">
        <v>2941</v>
      </c>
      <c r="G8930" s="32">
        <v>2495</v>
      </c>
      <c r="H8930" s="31" t="s">
        <v>94</v>
      </c>
      <c r="I8930" s="32">
        <v>529</v>
      </c>
      <c r="J8930" s="33">
        <v>5</v>
      </c>
      <c r="K8930" s="31" t="s">
        <v>94</v>
      </c>
      <c r="L8930" s="31" t="s">
        <v>95</v>
      </c>
    </row>
    <row r="8931" spans="1:12" ht="30" x14ac:dyDescent="0.2">
      <c r="A8931" t="str">
        <f>VLOOKUP(B8931,StateFIPS!A$2:B$52,2)</f>
        <v>Michigan</v>
      </c>
      <c r="B8931">
        <f t="shared" si="142"/>
        <v>26</v>
      </c>
      <c r="C8931" s="31" t="s">
        <v>1794</v>
      </c>
      <c r="D8931" s="31" t="s">
        <v>93</v>
      </c>
      <c r="E8931" s="31" t="s">
        <v>3278</v>
      </c>
      <c r="F8931" s="31" t="s">
        <v>2941</v>
      </c>
      <c r="G8931" s="32">
        <v>177</v>
      </c>
      <c r="H8931" s="31" t="s">
        <v>94</v>
      </c>
      <c r="I8931" s="32">
        <v>39</v>
      </c>
      <c r="J8931" s="33">
        <v>5</v>
      </c>
      <c r="K8931" s="31" t="s">
        <v>94</v>
      </c>
      <c r="L8931" s="31" t="s">
        <v>95</v>
      </c>
    </row>
    <row r="8932" spans="1:12" ht="30" x14ac:dyDescent="0.2">
      <c r="A8932" t="str">
        <f>VLOOKUP(B8932,StateFIPS!A$2:B$52,2)</f>
        <v>Texas</v>
      </c>
      <c r="B8932">
        <f t="shared" si="142"/>
        <v>48</v>
      </c>
      <c r="C8932" s="31" t="s">
        <v>1117</v>
      </c>
      <c r="D8932" s="31" t="s">
        <v>93</v>
      </c>
      <c r="E8932" s="31" t="s">
        <v>3278</v>
      </c>
      <c r="F8932" s="31" t="s">
        <v>2941</v>
      </c>
      <c r="G8932" s="32">
        <v>2495</v>
      </c>
      <c r="H8932" s="31" t="s">
        <v>94</v>
      </c>
      <c r="I8932" s="32">
        <v>529</v>
      </c>
      <c r="J8932" s="33">
        <v>5</v>
      </c>
      <c r="K8932" s="31" t="s">
        <v>94</v>
      </c>
      <c r="L8932" s="31" t="s">
        <v>95</v>
      </c>
    </row>
    <row r="8933" spans="1:12" ht="30" x14ac:dyDescent="0.2">
      <c r="A8933" t="str">
        <f>VLOOKUP(B8933,StateFIPS!A$2:B$52,2)</f>
        <v>Maryland</v>
      </c>
      <c r="B8933">
        <f t="shared" si="142"/>
        <v>24</v>
      </c>
      <c r="C8933" s="31" t="s">
        <v>402</v>
      </c>
      <c r="D8933" s="31" t="s">
        <v>93</v>
      </c>
      <c r="E8933" s="31" t="s">
        <v>3278</v>
      </c>
      <c r="F8933" s="31" t="s">
        <v>2941</v>
      </c>
      <c r="G8933" s="32">
        <v>231</v>
      </c>
      <c r="H8933" s="31" t="s">
        <v>94</v>
      </c>
      <c r="I8933" s="32">
        <v>45</v>
      </c>
      <c r="J8933" s="33">
        <v>5</v>
      </c>
      <c r="K8933" s="31" t="s">
        <v>94</v>
      </c>
      <c r="L8933" s="31" t="s">
        <v>95</v>
      </c>
    </row>
    <row r="8934" spans="1:12" ht="30" x14ac:dyDescent="0.2">
      <c r="A8934" t="str">
        <f>VLOOKUP(B8934,StateFIPS!A$2:B$52,2)</f>
        <v>Texas</v>
      </c>
      <c r="B8934">
        <f t="shared" si="142"/>
        <v>48</v>
      </c>
      <c r="C8934" s="31" t="s">
        <v>1065</v>
      </c>
      <c r="D8934" s="31" t="s">
        <v>93</v>
      </c>
      <c r="E8934" s="31" t="s">
        <v>3278</v>
      </c>
      <c r="F8934" s="31" t="s">
        <v>2941</v>
      </c>
      <c r="G8934" s="32">
        <v>1537</v>
      </c>
      <c r="H8934" s="31" t="s">
        <v>94</v>
      </c>
      <c r="I8934" s="32">
        <v>326</v>
      </c>
      <c r="J8934" s="33">
        <v>5</v>
      </c>
      <c r="K8934" s="31" t="s">
        <v>94</v>
      </c>
      <c r="L8934" s="31" t="s">
        <v>95</v>
      </c>
    </row>
    <row r="8935" spans="1:12" ht="30" x14ac:dyDescent="0.2">
      <c r="A8935" t="str">
        <f>VLOOKUP(B8935,StateFIPS!A$2:B$52,2)</f>
        <v>Kansas</v>
      </c>
      <c r="B8935">
        <f t="shared" si="142"/>
        <v>20</v>
      </c>
      <c r="C8935" s="31" t="s">
        <v>3248</v>
      </c>
      <c r="D8935" s="31" t="s">
        <v>93</v>
      </c>
      <c r="E8935" s="31" t="s">
        <v>3278</v>
      </c>
      <c r="F8935" s="31" t="s">
        <v>2941</v>
      </c>
      <c r="G8935" s="32">
        <v>6615</v>
      </c>
      <c r="H8935" s="31" t="s">
        <v>94</v>
      </c>
      <c r="I8935" s="32">
        <v>1378</v>
      </c>
      <c r="J8935" s="33">
        <v>5</v>
      </c>
      <c r="K8935" s="31" t="s">
        <v>94</v>
      </c>
      <c r="L8935" s="31" t="s">
        <v>95</v>
      </c>
    </row>
    <row r="8936" spans="1:12" ht="30" x14ac:dyDescent="0.2">
      <c r="A8936" t="str">
        <f>VLOOKUP(B8936,StateFIPS!A$2:B$52,2)</f>
        <v>Kansas</v>
      </c>
      <c r="B8936">
        <f t="shared" si="142"/>
        <v>20</v>
      </c>
      <c r="C8936" s="31" t="s">
        <v>3246</v>
      </c>
      <c r="D8936" s="31" t="s">
        <v>93</v>
      </c>
      <c r="E8936" s="31" t="s">
        <v>3278</v>
      </c>
      <c r="F8936" s="31" t="s">
        <v>2941</v>
      </c>
      <c r="G8936" s="32">
        <v>7326</v>
      </c>
      <c r="H8936" s="31" t="s">
        <v>94</v>
      </c>
      <c r="I8936" s="32">
        <v>1526</v>
      </c>
      <c r="J8936" s="33">
        <v>5</v>
      </c>
      <c r="K8936" s="31" t="s">
        <v>94</v>
      </c>
      <c r="L8936" s="31" t="s">
        <v>95</v>
      </c>
    </row>
    <row r="8937" spans="1:12" ht="30" x14ac:dyDescent="0.2">
      <c r="A8937" t="str">
        <f>VLOOKUP(B8937,StateFIPS!A$2:B$52,2)</f>
        <v>Virginia</v>
      </c>
      <c r="B8937">
        <f t="shared" si="142"/>
        <v>51</v>
      </c>
      <c r="C8937" s="31" t="s">
        <v>2638</v>
      </c>
      <c r="D8937" s="31" t="s">
        <v>93</v>
      </c>
      <c r="E8937" s="31" t="s">
        <v>3278</v>
      </c>
      <c r="F8937" s="31" t="s">
        <v>2941</v>
      </c>
      <c r="G8937" s="32">
        <v>98</v>
      </c>
      <c r="H8937" s="31" t="s">
        <v>94</v>
      </c>
      <c r="I8937" s="32">
        <v>21</v>
      </c>
      <c r="J8937" s="33">
        <v>5</v>
      </c>
      <c r="K8937" s="31" t="s">
        <v>94</v>
      </c>
      <c r="L8937" s="31" t="s">
        <v>95</v>
      </c>
    </row>
    <row r="8938" spans="1:12" ht="30" x14ac:dyDescent="0.2">
      <c r="A8938" t="str">
        <f>VLOOKUP(B8938,StateFIPS!A$2:B$52,2)</f>
        <v>Arizona</v>
      </c>
      <c r="B8938">
        <f t="shared" si="142"/>
        <v>4</v>
      </c>
      <c r="C8938" s="31" t="s">
        <v>632</v>
      </c>
      <c r="D8938" s="31" t="s">
        <v>93</v>
      </c>
      <c r="E8938" s="31" t="s">
        <v>3278</v>
      </c>
      <c r="F8938" s="31" t="s">
        <v>2941</v>
      </c>
      <c r="G8938" s="32">
        <v>4948</v>
      </c>
      <c r="H8938" s="31" t="s">
        <v>94</v>
      </c>
      <c r="I8938" s="32">
        <v>1062</v>
      </c>
      <c r="J8938" s="33">
        <v>5</v>
      </c>
      <c r="K8938" s="31" t="s">
        <v>94</v>
      </c>
      <c r="L8938" s="31" t="s">
        <v>95</v>
      </c>
    </row>
    <row r="8939" spans="1:12" ht="30" x14ac:dyDescent="0.2">
      <c r="A8939" t="str">
        <f>VLOOKUP(B8939,StateFIPS!A$2:B$52,2)</f>
        <v>Michigan</v>
      </c>
      <c r="B8939">
        <f t="shared" si="142"/>
        <v>26</v>
      </c>
      <c r="C8939" s="31" t="s">
        <v>1820</v>
      </c>
      <c r="D8939" s="31" t="s">
        <v>93</v>
      </c>
      <c r="E8939" s="31" t="s">
        <v>3278</v>
      </c>
      <c r="F8939" s="31" t="s">
        <v>2941</v>
      </c>
      <c r="G8939" s="32">
        <v>310</v>
      </c>
      <c r="H8939" s="31" t="s">
        <v>94</v>
      </c>
      <c r="I8939" s="32">
        <v>68</v>
      </c>
      <c r="J8939" s="33">
        <v>5</v>
      </c>
      <c r="K8939" s="31" t="s">
        <v>94</v>
      </c>
      <c r="L8939" s="31" t="s">
        <v>95</v>
      </c>
    </row>
    <row r="8940" spans="1:12" ht="30" x14ac:dyDescent="0.2">
      <c r="A8940" t="str">
        <f>VLOOKUP(B8940,StateFIPS!A$2:B$52,2)</f>
        <v>Alabama</v>
      </c>
      <c r="B8940">
        <f t="shared" si="142"/>
        <v>1</v>
      </c>
      <c r="C8940" s="31" t="s">
        <v>602</v>
      </c>
      <c r="D8940" s="31" t="s">
        <v>93</v>
      </c>
      <c r="E8940" s="31" t="s">
        <v>3278</v>
      </c>
      <c r="F8940" s="31" t="s">
        <v>2941</v>
      </c>
      <c r="G8940" s="32">
        <v>378</v>
      </c>
      <c r="H8940" s="31" t="s">
        <v>94</v>
      </c>
      <c r="I8940" s="32">
        <v>87</v>
      </c>
      <c r="J8940" s="33">
        <v>4</v>
      </c>
      <c r="K8940" s="31" t="s">
        <v>94</v>
      </c>
      <c r="L8940" s="31" t="s">
        <v>95</v>
      </c>
    </row>
    <row r="8941" spans="1:12" ht="30" x14ac:dyDescent="0.2">
      <c r="A8941" t="str">
        <f>VLOOKUP(B8941,StateFIPS!A$2:B$52,2)</f>
        <v>Texas</v>
      </c>
      <c r="B8941">
        <f t="shared" si="142"/>
        <v>48</v>
      </c>
      <c r="C8941" s="31" t="s">
        <v>3224</v>
      </c>
      <c r="D8941" s="31" t="s">
        <v>93</v>
      </c>
      <c r="E8941" s="31" t="s">
        <v>3278</v>
      </c>
      <c r="F8941" s="31" t="s">
        <v>2941</v>
      </c>
      <c r="G8941" s="32">
        <v>2495</v>
      </c>
      <c r="H8941" s="31" t="s">
        <v>94</v>
      </c>
      <c r="I8941" s="32">
        <v>529</v>
      </c>
      <c r="J8941" s="33">
        <v>5</v>
      </c>
      <c r="K8941" s="31" t="s">
        <v>94</v>
      </c>
      <c r="L8941" s="31" t="s">
        <v>95</v>
      </c>
    </row>
    <row r="8942" spans="1:12" ht="30" x14ac:dyDescent="0.2">
      <c r="A8942" t="str">
        <f>VLOOKUP(B8942,StateFIPS!A$2:B$52,2)</f>
        <v>Kansas</v>
      </c>
      <c r="B8942">
        <f t="shared" si="142"/>
        <v>20</v>
      </c>
      <c r="C8942" s="31" t="s">
        <v>1560</v>
      </c>
      <c r="D8942" s="31" t="s">
        <v>93</v>
      </c>
      <c r="E8942" s="31" t="s">
        <v>3278</v>
      </c>
      <c r="F8942" s="31" t="s">
        <v>2941</v>
      </c>
      <c r="G8942" s="32">
        <v>3029</v>
      </c>
      <c r="H8942" s="31" t="s">
        <v>94</v>
      </c>
      <c r="I8942" s="32">
        <v>631</v>
      </c>
      <c r="J8942" s="33">
        <v>5</v>
      </c>
      <c r="K8942" s="31" t="s">
        <v>94</v>
      </c>
      <c r="L8942" s="31" t="s">
        <v>95</v>
      </c>
    </row>
    <row r="8943" spans="1:12" ht="30" x14ac:dyDescent="0.2">
      <c r="A8943" t="str">
        <f>VLOOKUP(B8943,StateFIPS!A$2:B$52,2)</f>
        <v>Kansas</v>
      </c>
      <c r="B8943">
        <f t="shared" si="142"/>
        <v>20</v>
      </c>
      <c r="C8943" s="31" t="s">
        <v>1562</v>
      </c>
      <c r="D8943" s="31" t="s">
        <v>93</v>
      </c>
      <c r="E8943" s="31" t="s">
        <v>3278</v>
      </c>
      <c r="F8943" s="31" t="s">
        <v>2941</v>
      </c>
      <c r="G8943" s="32">
        <v>7355</v>
      </c>
      <c r="H8943" s="31" t="s">
        <v>94</v>
      </c>
      <c r="I8943" s="32">
        <v>1532</v>
      </c>
      <c r="J8943" s="33">
        <v>5</v>
      </c>
      <c r="K8943" s="31" t="s">
        <v>94</v>
      </c>
      <c r="L8943" s="31" t="s">
        <v>95</v>
      </c>
    </row>
    <row r="8944" spans="1:12" ht="30" x14ac:dyDescent="0.2">
      <c r="A8944" t="str">
        <f>VLOOKUP(B8944,StateFIPS!A$2:B$52,2)</f>
        <v>Arizona</v>
      </c>
      <c r="B8944">
        <f t="shared" si="142"/>
        <v>4</v>
      </c>
      <c r="C8944" s="31" t="s">
        <v>2066</v>
      </c>
      <c r="D8944" s="31" t="s">
        <v>93</v>
      </c>
      <c r="E8944" s="31" t="s">
        <v>3278</v>
      </c>
      <c r="F8944" s="31" t="s">
        <v>2941</v>
      </c>
      <c r="G8944" s="32">
        <v>1013</v>
      </c>
      <c r="H8944" s="31" t="s">
        <v>94</v>
      </c>
      <c r="I8944" s="32">
        <v>217</v>
      </c>
      <c r="J8944" s="33">
        <v>5</v>
      </c>
      <c r="K8944" s="31" t="s">
        <v>94</v>
      </c>
      <c r="L8944" s="31" t="s">
        <v>95</v>
      </c>
    </row>
    <row r="8945" spans="1:12" ht="30" x14ac:dyDescent="0.2">
      <c r="A8945" t="str">
        <f>VLOOKUP(B8945,StateFIPS!A$2:B$52,2)</f>
        <v>Michigan</v>
      </c>
      <c r="B8945">
        <f t="shared" si="142"/>
        <v>26</v>
      </c>
      <c r="C8945" s="31" t="s">
        <v>1781</v>
      </c>
      <c r="D8945" s="31" t="s">
        <v>93</v>
      </c>
      <c r="E8945" s="31" t="s">
        <v>3278</v>
      </c>
      <c r="F8945" s="31" t="s">
        <v>2941</v>
      </c>
      <c r="G8945" s="32">
        <v>387</v>
      </c>
      <c r="H8945" s="31" t="s">
        <v>94</v>
      </c>
      <c r="I8945" s="32">
        <v>85</v>
      </c>
      <c r="J8945" s="33">
        <v>5</v>
      </c>
      <c r="K8945" s="31" t="s">
        <v>94</v>
      </c>
      <c r="L8945" s="31" t="s">
        <v>95</v>
      </c>
    </row>
    <row r="8946" spans="1:12" ht="30" x14ac:dyDescent="0.2">
      <c r="A8946" t="str">
        <f>VLOOKUP(B8946,StateFIPS!A$2:B$52,2)</f>
        <v>Minnesota</v>
      </c>
      <c r="B8946">
        <f t="shared" si="142"/>
        <v>27</v>
      </c>
      <c r="C8946" s="31" t="s">
        <v>463</v>
      </c>
      <c r="D8946" s="31" t="s">
        <v>93</v>
      </c>
      <c r="E8946" s="31" t="s">
        <v>3278</v>
      </c>
      <c r="F8946" s="31" t="s">
        <v>2941</v>
      </c>
      <c r="G8946" s="32">
        <v>59</v>
      </c>
      <c r="H8946" s="31" t="s">
        <v>94</v>
      </c>
      <c r="I8946" s="32">
        <v>13</v>
      </c>
      <c r="J8946" s="33">
        <v>4</v>
      </c>
      <c r="K8946" s="31" t="s">
        <v>94</v>
      </c>
      <c r="L8946" s="31" t="s">
        <v>95</v>
      </c>
    </row>
    <row r="8947" spans="1:12" ht="30" x14ac:dyDescent="0.2">
      <c r="A8947" t="str">
        <f>VLOOKUP(B8947,StateFIPS!A$2:B$52,2)</f>
        <v>Virginia</v>
      </c>
      <c r="B8947">
        <f t="shared" si="142"/>
        <v>51</v>
      </c>
      <c r="C8947" s="31" t="s">
        <v>2657</v>
      </c>
      <c r="D8947" s="31" t="s">
        <v>93</v>
      </c>
      <c r="E8947" s="31" t="s">
        <v>3278</v>
      </c>
      <c r="F8947" s="31" t="s">
        <v>2941</v>
      </c>
      <c r="G8947" s="32">
        <v>98</v>
      </c>
      <c r="H8947" s="31" t="s">
        <v>94</v>
      </c>
      <c r="I8947" s="32">
        <v>21</v>
      </c>
      <c r="J8947" s="33">
        <v>5</v>
      </c>
      <c r="K8947" s="31" t="s">
        <v>94</v>
      </c>
      <c r="L8947" s="31" t="s">
        <v>95</v>
      </c>
    </row>
    <row r="8948" spans="1:12" ht="30" x14ac:dyDescent="0.2">
      <c r="A8948" t="str">
        <f>VLOOKUP(B8948,StateFIPS!A$2:B$52,2)</f>
        <v>Texas</v>
      </c>
      <c r="B8948">
        <f t="shared" si="142"/>
        <v>48</v>
      </c>
      <c r="C8948" s="31" t="s">
        <v>1063</v>
      </c>
      <c r="D8948" s="31" t="s">
        <v>93</v>
      </c>
      <c r="E8948" s="31" t="s">
        <v>3278</v>
      </c>
      <c r="F8948" s="31" t="s">
        <v>2941</v>
      </c>
      <c r="G8948" s="32">
        <v>2495</v>
      </c>
      <c r="H8948" s="31" t="s">
        <v>94</v>
      </c>
      <c r="I8948" s="32">
        <v>529</v>
      </c>
      <c r="J8948" s="33">
        <v>5</v>
      </c>
      <c r="K8948" s="31" t="s">
        <v>94</v>
      </c>
      <c r="L8948" s="31" t="s">
        <v>95</v>
      </c>
    </row>
    <row r="8949" spans="1:12" ht="30" x14ac:dyDescent="0.2">
      <c r="A8949" t="str">
        <f>VLOOKUP(B8949,StateFIPS!A$2:B$52,2)</f>
        <v>Minnesota</v>
      </c>
      <c r="B8949">
        <f t="shared" si="142"/>
        <v>27</v>
      </c>
      <c r="C8949" s="31" t="s">
        <v>1809</v>
      </c>
      <c r="D8949" s="31" t="s">
        <v>93</v>
      </c>
      <c r="E8949" s="31" t="s">
        <v>3278</v>
      </c>
      <c r="F8949" s="31" t="s">
        <v>2941</v>
      </c>
      <c r="G8949" s="32">
        <v>106</v>
      </c>
      <c r="H8949" s="31" t="s">
        <v>94</v>
      </c>
      <c r="I8949" s="32">
        <v>24</v>
      </c>
      <c r="J8949" s="33">
        <v>4</v>
      </c>
      <c r="K8949" s="31" t="s">
        <v>94</v>
      </c>
      <c r="L8949" s="31" t="s">
        <v>95</v>
      </c>
    </row>
    <row r="8950" spans="1:12" ht="30" x14ac:dyDescent="0.2">
      <c r="A8950" t="str">
        <f>VLOOKUP(B8950,StateFIPS!A$2:B$52,2)</f>
        <v>Arizona</v>
      </c>
      <c r="B8950">
        <f t="shared" si="142"/>
        <v>4</v>
      </c>
      <c r="C8950" s="31" t="s">
        <v>2068</v>
      </c>
      <c r="D8950" s="31" t="s">
        <v>93</v>
      </c>
      <c r="E8950" s="31" t="s">
        <v>3278</v>
      </c>
      <c r="F8950" s="31" t="s">
        <v>2941</v>
      </c>
      <c r="G8950" s="32">
        <v>4948</v>
      </c>
      <c r="H8950" s="31" t="s">
        <v>94</v>
      </c>
      <c r="I8950" s="32">
        <v>1062</v>
      </c>
      <c r="J8950" s="33">
        <v>5</v>
      </c>
      <c r="K8950" s="31" t="s">
        <v>94</v>
      </c>
      <c r="L8950" s="31" t="s">
        <v>95</v>
      </c>
    </row>
    <row r="8951" spans="1:12" ht="30" x14ac:dyDescent="0.2">
      <c r="A8951" t="str">
        <f>VLOOKUP(B8951,StateFIPS!A$2:B$52,2)</f>
        <v>Kansas</v>
      </c>
      <c r="B8951">
        <f t="shared" si="142"/>
        <v>20</v>
      </c>
      <c r="C8951" s="31" t="s">
        <v>1549</v>
      </c>
      <c r="D8951" s="31" t="s">
        <v>93</v>
      </c>
      <c r="E8951" s="31" t="s">
        <v>3278</v>
      </c>
      <c r="F8951" s="31" t="s">
        <v>2941</v>
      </c>
      <c r="G8951" s="32">
        <v>8094</v>
      </c>
      <c r="H8951" s="31" t="s">
        <v>94</v>
      </c>
      <c r="I8951" s="32">
        <v>1686</v>
      </c>
      <c r="J8951" s="33">
        <v>5</v>
      </c>
      <c r="K8951" s="31" t="s">
        <v>94</v>
      </c>
      <c r="L8951" s="31" t="s">
        <v>95</v>
      </c>
    </row>
    <row r="8952" spans="1:12" ht="30" x14ac:dyDescent="0.2">
      <c r="A8952" t="str">
        <f>VLOOKUP(B8952,StateFIPS!A$2:B$52,2)</f>
        <v>Minnesota</v>
      </c>
      <c r="B8952">
        <f t="shared" si="142"/>
        <v>27</v>
      </c>
      <c r="C8952" s="31" t="s">
        <v>1802</v>
      </c>
      <c r="D8952" s="31" t="s">
        <v>93</v>
      </c>
      <c r="E8952" s="31" t="s">
        <v>3278</v>
      </c>
      <c r="F8952" s="31" t="s">
        <v>2941</v>
      </c>
      <c r="G8952" s="32">
        <v>456</v>
      </c>
      <c r="H8952" s="31" t="s">
        <v>94</v>
      </c>
      <c r="I8952" s="32">
        <v>104</v>
      </c>
      <c r="J8952" s="33">
        <v>4</v>
      </c>
      <c r="K8952" s="31" t="s">
        <v>94</v>
      </c>
      <c r="L8952" s="31" t="s">
        <v>95</v>
      </c>
    </row>
    <row r="8953" spans="1:12" ht="30" x14ac:dyDescent="0.2">
      <c r="A8953" t="str">
        <f>VLOOKUP(B8953,StateFIPS!A$2:B$52,2)</f>
        <v>Minnesota</v>
      </c>
      <c r="B8953">
        <f t="shared" si="142"/>
        <v>27</v>
      </c>
      <c r="C8953" s="31" t="s">
        <v>1883</v>
      </c>
      <c r="D8953" s="31" t="s">
        <v>93</v>
      </c>
      <c r="E8953" s="31" t="s">
        <v>3278</v>
      </c>
      <c r="F8953" s="31" t="s">
        <v>2941</v>
      </c>
      <c r="G8953" s="32">
        <v>1434</v>
      </c>
      <c r="H8953" s="31" t="s">
        <v>94</v>
      </c>
      <c r="I8953" s="32">
        <v>329</v>
      </c>
      <c r="J8953" s="33">
        <v>4</v>
      </c>
      <c r="K8953" s="31" t="s">
        <v>94</v>
      </c>
      <c r="L8953" s="31" t="s">
        <v>95</v>
      </c>
    </row>
    <row r="8954" spans="1:12" ht="30" x14ac:dyDescent="0.2">
      <c r="A8954" t="str">
        <f>VLOOKUP(B8954,StateFIPS!A$2:B$52,2)</f>
        <v>Maryland</v>
      </c>
      <c r="B8954">
        <f t="shared" si="142"/>
        <v>24</v>
      </c>
      <c r="C8954" s="31" t="s">
        <v>1853</v>
      </c>
      <c r="D8954" s="31" t="s">
        <v>93</v>
      </c>
      <c r="E8954" s="31" t="s">
        <v>3278</v>
      </c>
      <c r="F8954" s="31" t="s">
        <v>2941</v>
      </c>
      <c r="G8954" s="32">
        <v>239</v>
      </c>
      <c r="H8954" s="31" t="s">
        <v>94</v>
      </c>
      <c r="I8954" s="32">
        <v>46</v>
      </c>
      <c r="J8954" s="33">
        <v>5</v>
      </c>
      <c r="K8954" s="31" t="s">
        <v>94</v>
      </c>
      <c r="L8954" s="31" t="s">
        <v>95</v>
      </c>
    </row>
    <row r="8955" spans="1:12" ht="30" x14ac:dyDescent="0.2">
      <c r="A8955" t="str">
        <f>VLOOKUP(B8955,StateFIPS!A$2:B$52,2)</f>
        <v>Maryland</v>
      </c>
      <c r="B8955">
        <f t="shared" si="142"/>
        <v>24</v>
      </c>
      <c r="C8955" s="31" t="s">
        <v>1741</v>
      </c>
      <c r="D8955" s="31" t="s">
        <v>93</v>
      </c>
      <c r="E8955" s="31" t="s">
        <v>3278</v>
      </c>
      <c r="F8955" s="31" t="s">
        <v>2941</v>
      </c>
      <c r="G8955" s="32">
        <v>148</v>
      </c>
      <c r="H8955" s="31" t="s">
        <v>94</v>
      </c>
      <c r="I8955" s="32">
        <v>29</v>
      </c>
      <c r="J8955" s="33">
        <v>5</v>
      </c>
      <c r="K8955" s="31" t="s">
        <v>94</v>
      </c>
      <c r="L8955" s="31" t="s">
        <v>95</v>
      </c>
    </row>
    <row r="8956" spans="1:12" ht="30" x14ac:dyDescent="0.2">
      <c r="A8956" t="str">
        <f>VLOOKUP(B8956,StateFIPS!A$2:B$52,2)</f>
        <v>Kansas</v>
      </c>
      <c r="B8956">
        <f t="shared" si="142"/>
        <v>20</v>
      </c>
      <c r="C8956" s="31" t="s">
        <v>1559</v>
      </c>
      <c r="D8956" s="31" t="s">
        <v>93</v>
      </c>
      <c r="E8956" s="31" t="s">
        <v>3278</v>
      </c>
      <c r="F8956" s="31" t="s">
        <v>2941</v>
      </c>
      <c r="G8956" s="32">
        <v>5193</v>
      </c>
      <c r="H8956" s="31" t="s">
        <v>94</v>
      </c>
      <c r="I8956" s="32">
        <v>1082</v>
      </c>
      <c r="J8956" s="33">
        <v>5</v>
      </c>
      <c r="K8956" s="31" t="s">
        <v>94</v>
      </c>
      <c r="L8956" s="31" t="s">
        <v>95</v>
      </c>
    </row>
    <row r="8957" spans="1:12" ht="30" x14ac:dyDescent="0.2">
      <c r="A8957" t="str">
        <f>VLOOKUP(B8957,StateFIPS!A$2:B$52,2)</f>
        <v>Virginia</v>
      </c>
      <c r="B8957">
        <f t="shared" si="142"/>
        <v>51</v>
      </c>
      <c r="C8957" s="31" t="s">
        <v>2663</v>
      </c>
      <c r="D8957" s="31" t="s">
        <v>93</v>
      </c>
      <c r="E8957" s="31" t="s">
        <v>3278</v>
      </c>
      <c r="F8957" s="31" t="s">
        <v>2941</v>
      </c>
      <c r="G8957" s="32">
        <v>98</v>
      </c>
      <c r="H8957" s="31" t="s">
        <v>94</v>
      </c>
      <c r="I8957" s="32">
        <v>21</v>
      </c>
      <c r="J8957" s="33">
        <v>5</v>
      </c>
      <c r="K8957" s="31" t="s">
        <v>94</v>
      </c>
      <c r="L8957" s="31" t="s">
        <v>95</v>
      </c>
    </row>
    <row r="8958" spans="1:12" ht="30" x14ac:dyDescent="0.2">
      <c r="A8958" t="str">
        <f>VLOOKUP(B8958,StateFIPS!A$2:B$52,2)</f>
        <v>Michigan</v>
      </c>
      <c r="B8958">
        <f t="shared" si="142"/>
        <v>26</v>
      </c>
      <c r="C8958" s="31" t="s">
        <v>1766</v>
      </c>
      <c r="D8958" s="31" t="s">
        <v>93</v>
      </c>
      <c r="E8958" s="31" t="s">
        <v>3278</v>
      </c>
      <c r="F8958" s="31" t="s">
        <v>2941</v>
      </c>
      <c r="G8958" s="32">
        <v>517</v>
      </c>
      <c r="H8958" s="31" t="s">
        <v>94</v>
      </c>
      <c r="I8958" s="32">
        <v>113</v>
      </c>
      <c r="J8958" s="33">
        <v>5</v>
      </c>
      <c r="K8958" s="31" t="s">
        <v>94</v>
      </c>
      <c r="L8958" s="31" t="s">
        <v>95</v>
      </c>
    </row>
    <row r="8959" spans="1:12" ht="30" x14ac:dyDescent="0.2">
      <c r="A8959" t="str">
        <f>VLOOKUP(B8959,StateFIPS!A$2:B$52,2)</f>
        <v>Texas</v>
      </c>
      <c r="B8959">
        <f t="shared" si="142"/>
        <v>48</v>
      </c>
      <c r="C8959" s="31" t="s">
        <v>2486</v>
      </c>
      <c r="D8959" s="31" t="s">
        <v>93</v>
      </c>
      <c r="E8959" s="31" t="s">
        <v>3278</v>
      </c>
      <c r="F8959" s="31" t="s">
        <v>2941</v>
      </c>
      <c r="G8959" s="32">
        <v>729</v>
      </c>
      <c r="H8959" s="31" t="s">
        <v>94</v>
      </c>
      <c r="I8959" s="32">
        <v>155</v>
      </c>
      <c r="J8959" s="33">
        <v>5</v>
      </c>
      <c r="K8959" s="31" t="s">
        <v>94</v>
      </c>
      <c r="L8959" s="31" t="s">
        <v>95</v>
      </c>
    </row>
    <row r="8960" spans="1:12" ht="30" x14ac:dyDescent="0.2">
      <c r="A8960" t="str">
        <f>VLOOKUP(B8960,StateFIPS!A$2:B$52,2)</f>
        <v>Virginia</v>
      </c>
      <c r="B8960">
        <f t="shared" si="142"/>
        <v>51</v>
      </c>
      <c r="C8960" s="31" t="s">
        <v>3217</v>
      </c>
      <c r="D8960" s="31" t="s">
        <v>93</v>
      </c>
      <c r="E8960" s="31" t="s">
        <v>3278</v>
      </c>
      <c r="F8960" s="31" t="s">
        <v>2941</v>
      </c>
      <c r="G8960" s="32">
        <v>98</v>
      </c>
      <c r="H8960" s="31" t="s">
        <v>94</v>
      </c>
      <c r="I8960" s="32">
        <v>21</v>
      </c>
      <c r="J8960" s="33">
        <v>5</v>
      </c>
      <c r="K8960" s="31" t="s">
        <v>94</v>
      </c>
      <c r="L8960" s="31" t="s">
        <v>95</v>
      </c>
    </row>
    <row r="8961" spans="1:12" ht="30" x14ac:dyDescent="0.2">
      <c r="A8961" t="str">
        <f>VLOOKUP(B8961,StateFIPS!A$2:B$52,2)</f>
        <v>Kansas</v>
      </c>
      <c r="B8961">
        <f t="shared" si="142"/>
        <v>20</v>
      </c>
      <c r="C8961" s="31" t="s">
        <v>1565</v>
      </c>
      <c r="D8961" s="31" t="s">
        <v>93</v>
      </c>
      <c r="E8961" s="31" t="s">
        <v>3278</v>
      </c>
      <c r="F8961" s="31" t="s">
        <v>2941</v>
      </c>
      <c r="G8961" s="32">
        <v>1959</v>
      </c>
      <c r="H8961" s="31" t="s">
        <v>94</v>
      </c>
      <c r="I8961" s="32">
        <v>408</v>
      </c>
      <c r="J8961" s="33">
        <v>5</v>
      </c>
      <c r="K8961" s="31" t="s">
        <v>94</v>
      </c>
      <c r="L8961" s="31" t="s">
        <v>95</v>
      </c>
    </row>
    <row r="8962" spans="1:12" ht="30" x14ac:dyDescent="0.2">
      <c r="A8962" t="str">
        <f>VLOOKUP(B8962,StateFIPS!A$2:B$52,2)</f>
        <v>Texas</v>
      </c>
      <c r="B8962">
        <f t="shared" si="142"/>
        <v>48</v>
      </c>
      <c r="C8962" s="31" t="s">
        <v>1083</v>
      </c>
      <c r="D8962" s="31" t="s">
        <v>93</v>
      </c>
      <c r="E8962" s="31" t="s">
        <v>3278</v>
      </c>
      <c r="F8962" s="31" t="s">
        <v>2941</v>
      </c>
      <c r="G8962" s="32">
        <v>1628</v>
      </c>
      <c r="H8962" s="31" t="s">
        <v>94</v>
      </c>
      <c r="I8962" s="32">
        <v>345</v>
      </c>
      <c r="J8962" s="33">
        <v>5</v>
      </c>
      <c r="K8962" s="31" t="s">
        <v>94</v>
      </c>
      <c r="L8962" s="31" t="s">
        <v>95</v>
      </c>
    </row>
    <row r="8963" spans="1:12" ht="30" x14ac:dyDescent="0.2">
      <c r="A8963" t="str">
        <f>VLOOKUP(B8963,StateFIPS!A$2:B$52,2)</f>
        <v>Kansas</v>
      </c>
      <c r="B8963">
        <f t="shared" ref="B8963:B9026" si="143">VALUE(LEFT(C8963,2))</f>
        <v>20</v>
      </c>
      <c r="C8963" s="31" t="s">
        <v>1547</v>
      </c>
      <c r="D8963" s="31" t="s">
        <v>93</v>
      </c>
      <c r="E8963" s="31" t="s">
        <v>3278</v>
      </c>
      <c r="F8963" s="31" t="s">
        <v>2941</v>
      </c>
      <c r="G8963" s="32">
        <v>1007</v>
      </c>
      <c r="H8963" s="31" t="s">
        <v>94</v>
      </c>
      <c r="I8963" s="32">
        <v>210</v>
      </c>
      <c r="J8963" s="33">
        <v>5</v>
      </c>
      <c r="K8963" s="31" t="s">
        <v>94</v>
      </c>
      <c r="L8963" s="31" t="s">
        <v>95</v>
      </c>
    </row>
    <row r="8964" spans="1:12" ht="30" x14ac:dyDescent="0.2">
      <c r="A8964" t="str">
        <f>VLOOKUP(B8964,StateFIPS!A$2:B$52,2)</f>
        <v>Texas</v>
      </c>
      <c r="B8964">
        <f t="shared" si="143"/>
        <v>48</v>
      </c>
      <c r="C8964" s="31" t="s">
        <v>3230</v>
      </c>
      <c r="D8964" s="31" t="s">
        <v>93</v>
      </c>
      <c r="E8964" s="31" t="s">
        <v>3278</v>
      </c>
      <c r="F8964" s="31" t="s">
        <v>2941</v>
      </c>
      <c r="G8964" s="32">
        <v>2495</v>
      </c>
      <c r="H8964" s="31" t="s">
        <v>94</v>
      </c>
      <c r="I8964" s="32">
        <v>529</v>
      </c>
      <c r="J8964" s="33">
        <v>5</v>
      </c>
      <c r="K8964" s="31" t="s">
        <v>94</v>
      </c>
      <c r="L8964" s="31" t="s">
        <v>95</v>
      </c>
    </row>
    <row r="8965" spans="1:12" ht="30" x14ac:dyDescent="0.2">
      <c r="A8965" t="str">
        <f>VLOOKUP(B8965,StateFIPS!A$2:B$52,2)</f>
        <v>Iowa</v>
      </c>
      <c r="B8965">
        <f t="shared" si="143"/>
        <v>19</v>
      </c>
      <c r="C8965" s="31" t="s">
        <v>1663</v>
      </c>
      <c r="D8965" s="31" t="s">
        <v>93</v>
      </c>
      <c r="E8965" s="31" t="s">
        <v>3278</v>
      </c>
      <c r="F8965" s="31" t="s">
        <v>2941</v>
      </c>
      <c r="G8965" s="32">
        <v>3736</v>
      </c>
      <c r="H8965" s="31" t="s">
        <v>94</v>
      </c>
      <c r="I8965" s="32">
        <v>832</v>
      </c>
      <c r="J8965" s="33">
        <v>4</v>
      </c>
      <c r="K8965" s="31" t="s">
        <v>94</v>
      </c>
      <c r="L8965" s="31" t="s">
        <v>95</v>
      </c>
    </row>
    <row r="8966" spans="1:12" ht="30" x14ac:dyDescent="0.2">
      <c r="A8966" t="str">
        <f>VLOOKUP(B8966,StateFIPS!A$2:B$52,2)</f>
        <v>Maryland</v>
      </c>
      <c r="B8966">
        <f t="shared" si="143"/>
        <v>24</v>
      </c>
      <c r="C8966" s="31" t="s">
        <v>1744</v>
      </c>
      <c r="D8966" s="31" t="s">
        <v>93</v>
      </c>
      <c r="E8966" s="31" t="s">
        <v>3278</v>
      </c>
      <c r="F8966" s="31" t="s">
        <v>2941</v>
      </c>
      <c r="G8966" s="32">
        <v>212</v>
      </c>
      <c r="H8966" s="31" t="s">
        <v>94</v>
      </c>
      <c r="I8966" s="32">
        <v>41</v>
      </c>
      <c r="J8966" s="33">
        <v>5</v>
      </c>
      <c r="K8966" s="31" t="s">
        <v>94</v>
      </c>
      <c r="L8966" s="31" t="s">
        <v>95</v>
      </c>
    </row>
    <row r="8967" spans="1:12" ht="30" x14ac:dyDescent="0.2">
      <c r="A8967" t="str">
        <f>VLOOKUP(B8967,StateFIPS!A$2:B$52,2)</f>
        <v>Virginia</v>
      </c>
      <c r="B8967">
        <f t="shared" si="143"/>
        <v>51</v>
      </c>
      <c r="C8967" s="31" t="s">
        <v>1111</v>
      </c>
      <c r="D8967" s="31" t="s">
        <v>93</v>
      </c>
      <c r="E8967" s="31" t="s">
        <v>3278</v>
      </c>
      <c r="F8967" s="31" t="s">
        <v>2941</v>
      </c>
      <c r="G8967" s="32">
        <v>98</v>
      </c>
      <c r="H8967" s="31" t="s">
        <v>94</v>
      </c>
      <c r="I8967" s="32">
        <v>21</v>
      </c>
      <c r="J8967" s="33">
        <v>5</v>
      </c>
      <c r="K8967" s="31" t="s">
        <v>94</v>
      </c>
      <c r="L8967" s="31" t="s">
        <v>95</v>
      </c>
    </row>
    <row r="8968" spans="1:12" ht="30" x14ac:dyDescent="0.2">
      <c r="A8968" t="str">
        <f>VLOOKUP(B8968,StateFIPS!A$2:B$52,2)</f>
        <v>Michigan</v>
      </c>
      <c r="B8968">
        <f t="shared" si="143"/>
        <v>26</v>
      </c>
      <c r="C8968" s="31" t="s">
        <v>1769</v>
      </c>
      <c r="D8968" s="31" t="s">
        <v>93</v>
      </c>
      <c r="E8968" s="31" t="s">
        <v>3278</v>
      </c>
      <c r="F8968" s="31" t="s">
        <v>2941</v>
      </c>
      <c r="G8968" s="32">
        <v>143</v>
      </c>
      <c r="H8968" s="31" t="s">
        <v>94</v>
      </c>
      <c r="I8968" s="32">
        <v>31</v>
      </c>
      <c r="J8968" s="33">
        <v>5</v>
      </c>
      <c r="K8968" s="31" t="s">
        <v>94</v>
      </c>
      <c r="L8968" s="31" t="s">
        <v>95</v>
      </c>
    </row>
    <row r="8969" spans="1:12" ht="30" x14ac:dyDescent="0.2">
      <c r="A8969" t="str">
        <f>VLOOKUP(B8969,StateFIPS!A$2:B$52,2)</f>
        <v>Alabama</v>
      </c>
      <c r="B8969">
        <f t="shared" si="143"/>
        <v>1</v>
      </c>
      <c r="C8969" s="31" t="s">
        <v>561</v>
      </c>
      <c r="D8969" s="31" t="s">
        <v>93</v>
      </c>
      <c r="E8969" s="31" t="s">
        <v>3278</v>
      </c>
      <c r="F8969" s="31" t="s">
        <v>2941</v>
      </c>
      <c r="G8969" s="32">
        <v>86</v>
      </c>
      <c r="H8969" s="31" t="s">
        <v>94</v>
      </c>
      <c r="I8969" s="32">
        <v>20</v>
      </c>
      <c r="J8969" s="33">
        <v>4</v>
      </c>
      <c r="K8969" s="31" t="s">
        <v>94</v>
      </c>
      <c r="L8969" s="31" t="s">
        <v>95</v>
      </c>
    </row>
    <row r="8970" spans="1:12" ht="30" x14ac:dyDescent="0.2">
      <c r="A8970" t="str">
        <f>VLOOKUP(B8970,StateFIPS!A$2:B$52,2)</f>
        <v>Kansas</v>
      </c>
      <c r="B8970">
        <f t="shared" si="143"/>
        <v>20</v>
      </c>
      <c r="C8970" s="31" t="s">
        <v>1563</v>
      </c>
      <c r="D8970" s="31" t="s">
        <v>93</v>
      </c>
      <c r="E8970" s="31" t="s">
        <v>3278</v>
      </c>
      <c r="F8970" s="31" t="s">
        <v>2941</v>
      </c>
      <c r="G8970" s="32">
        <v>972</v>
      </c>
      <c r="H8970" s="31" t="s">
        <v>94</v>
      </c>
      <c r="I8970" s="32">
        <v>203</v>
      </c>
      <c r="J8970" s="33">
        <v>5</v>
      </c>
      <c r="K8970" s="31" t="s">
        <v>94</v>
      </c>
      <c r="L8970" s="31" t="s">
        <v>95</v>
      </c>
    </row>
    <row r="8971" spans="1:12" ht="30" x14ac:dyDescent="0.2">
      <c r="A8971" t="str">
        <f>VLOOKUP(B8971,StateFIPS!A$2:B$52,2)</f>
        <v>Texas</v>
      </c>
      <c r="B8971">
        <f t="shared" si="143"/>
        <v>48</v>
      </c>
      <c r="C8971" s="31" t="s">
        <v>2414</v>
      </c>
      <c r="D8971" s="31" t="s">
        <v>93</v>
      </c>
      <c r="E8971" s="31" t="s">
        <v>3278</v>
      </c>
      <c r="F8971" s="31" t="s">
        <v>2941</v>
      </c>
      <c r="G8971" s="32">
        <v>588</v>
      </c>
      <c r="H8971" s="31" t="s">
        <v>94</v>
      </c>
      <c r="I8971" s="32">
        <v>125</v>
      </c>
      <c r="J8971" s="33">
        <v>5</v>
      </c>
      <c r="K8971" s="31" t="s">
        <v>94</v>
      </c>
      <c r="L8971" s="31" t="s">
        <v>95</v>
      </c>
    </row>
    <row r="8972" spans="1:12" ht="30" x14ac:dyDescent="0.2">
      <c r="A8972" t="str">
        <f>VLOOKUP(B8972,StateFIPS!A$2:B$52,2)</f>
        <v>Maryland</v>
      </c>
      <c r="B8972">
        <f t="shared" si="143"/>
        <v>24</v>
      </c>
      <c r="C8972" s="31" t="s">
        <v>1739</v>
      </c>
      <c r="D8972" s="31" t="s">
        <v>93</v>
      </c>
      <c r="E8972" s="31" t="s">
        <v>3278</v>
      </c>
      <c r="F8972" s="31" t="s">
        <v>2941</v>
      </c>
      <c r="G8972" s="32">
        <v>377</v>
      </c>
      <c r="H8972" s="31" t="s">
        <v>94</v>
      </c>
      <c r="I8972" s="32">
        <v>73</v>
      </c>
      <c r="J8972" s="33">
        <v>5</v>
      </c>
      <c r="K8972" s="31" t="s">
        <v>94</v>
      </c>
      <c r="L8972" s="31" t="s">
        <v>95</v>
      </c>
    </row>
    <row r="8973" spans="1:12" ht="30" x14ac:dyDescent="0.2">
      <c r="A8973" t="str">
        <f>VLOOKUP(B8973,StateFIPS!A$2:B$52,2)</f>
        <v>Texas</v>
      </c>
      <c r="B8973">
        <f t="shared" si="143"/>
        <v>48</v>
      </c>
      <c r="C8973" s="31" t="s">
        <v>2390</v>
      </c>
      <c r="D8973" s="31" t="s">
        <v>93</v>
      </c>
      <c r="E8973" s="31" t="s">
        <v>3278</v>
      </c>
      <c r="F8973" s="31" t="s">
        <v>2941</v>
      </c>
      <c r="G8973" s="32">
        <v>2495</v>
      </c>
      <c r="H8973" s="31" t="s">
        <v>94</v>
      </c>
      <c r="I8973" s="32">
        <v>529</v>
      </c>
      <c r="J8973" s="33">
        <v>5</v>
      </c>
      <c r="K8973" s="31" t="s">
        <v>94</v>
      </c>
      <c r="L8973" s="31" t="s">
        <v>95</v>
      </c>
    </row>
    <row r="8974" spans="1:12" ht="30" x14ac:dyDescent="0.2">
      <c r="A8974" t="str">
        <f>VLOOKUP(B8974,StateFIPS!A$2:B$52,2)</f>
        <v>Virginia</v>
      </c>
      <c r="B8974">
        <f t="shared" si="143"/>
        <v>51</v>
      </c>
      <c r="C8974" s="31" t="s">
        <v>1031</v>
      </c>
      <c r="D8974" s="31" t="s">
        <v>93</v>
      </c>
      <c r="E8974" s="31" t="s">
        <v>3278</v>
      </c>
      <c r="F8974" s="31" t="s">
        <v>2941</v>
      </c>
      <c r="G8974" s="32">
        <v>98</v>
      </c>
      <c r="H8974" s="31" t="s">
        <v>94</v>
      </c>
      <c r="I8974" s="32">
        <v>21</v>
      </c>
      <c r="J8974" s="33">
        <v>5</v>
      </c>
      <c r="K8974" s="31" t="s">
        <v>94</v>
      </c>
      <c r="L8974" s="31" t="s">
        <v>95</v>
      </c>
    </row>
    <row r="8975" spans="1:12" ht="30" x14ac:dyDescent="0.2">
      <c r="A8975" t="str">
        <f>VLOOKUP(B8975,StateFIPS!A$2:B$52,2)</f>
        <v>Michigan</v>
      </c>
      <c r="B8975">
        <f t="shared" si="143"/>
        <v>26</v>
      </c>
      <c r="C8975" s="31" t="s">
        <v>1776</v>
      </c>
      <c r="D8975" s="31" t="s">
        <v>93</v>
      </c>
      <c r="E8975" s="31" t="s">
        <v>3278</v>
      </c>
      <c r="F8975" s="31" t="s">
        <v>2941</v>
      </c>
      <c r="G8975" s="32">
        <v>136</v>
      </c>
      <c r="H8975" s="31" t="s">
        <v>94</v>
      </c>
      <c r="I8975" s="32">
        <v>30</v>
      </c>
      <c r="J8975" s="33">
        <v>5</v>
      </c>
      <c r="K8975" s="31" t="s">
        <v>94</v>
      </c>
      <c r="L8975" s="31" t="s">
        <v>95</v>
      </c>
    </row>
    <row r="8976" spans="1:12" ht="30" x14ac:dyDescent="0.2">
      <c r="A8976" t="str">
        <f>VLOOKUP(B8976,StateFIPS!A$2:B$52,2)</f>
        <v>Kansas</v>
      </c>
      <c r="B8976">
        <f t="shared" si="143"/>
        <v>20</v>
      </c>
      <c r="C8976" s="31" t="s">
        <v>1537</v>
      </c>
      <c r="D8976" s="31" t="s">
        <v>93</v>
      </c>
      <c r="E8976" s="31" t="s">
        <v>3278</v>
      </c>
      <c r="F8976" s="31" t="s">
        <v>2941</v>
      </c>
      <c r="G8976" s="32">
        <v>4131</v>
      </c>
      <c r="H8976" s="31" t="s">
        <v>94</v>
      </c>
      <c r="I8976" s="32">
        <v>861</v>
      </c>
      <c r="J8976" s="33">
        <v>5</v>
      </c>
      <c r="K8976" s="31" t="s">
        <v>94</v>
      </c>
      <c r="L8976" s="31" t="s">
        <v>95</v>
      </c>
    </row>
    <row r="8977" spans="1:12" ht="30" x14ac:dyDescent="0.2">
      <c r="A8977" t="str">
        <f>VLOOKUP(B8977,StateFIPS!A$2:B$52,2)</f>
        <v>Utah</v>
      </c>
      <c r="B8977">
        <f t="shared" si="143"/>
        <v>49</v>
      </c>
      <c r="C8977" s="31" t="s">
        <v>2366</v>
      </c>
      <c r="D8977" s="31" t="s">
        <v>93</v>
      </c>
      <c r="E8977" s="31" t="s">
        <v>3278</v>
      </c>
      <c r="F8977" s="31" t="s">
        <v>2941</v>
      </c>
      <c r="G8977" s="32">
        <v>2586</v>
      </c>
      <c r="H8977" s="31" t="s">
        <v>94</v>
      </c>
      <c r="I8977" s="32">
        <v>560</v>
      </c>
      <c r="J8977" s="33">
        <v>5</v>
      </c>
      <c r="K8977" s="31" t="s">
        <v>94</v>
      </c>
      <c r="L8977" s="31" t="s">
        <v>95</v>
      </c>
    </row>
    <row r="8978" spans="1:12" ht="30" x14ac:dyDescent="0.2">
      <c r="A8978" t="str">
        <f>VLOOKUP(B8978,StateFIPS!A$2:B$52,2)</f>
        <v>Michigan</v>
      </c>
      <c r="B8978">
        <f t="shared" si="143"/>
        <v>26</v>
      </c>
      <c r="C8978" s="31" t="s">
        <v>1798</v>
      </c>
      <c r="D8978" s="31" t="s">
        <v>93</v>
      </c>
      <c r="E8978" s="31" t="s">
        <v>3278</v>
      </c>
      <c r="F8978" s="31" t="s">
        <v>2941</v>
      </c>
      <c r="G8978" s="32">
        <v>43</v>
      </c>
      <c r="H8978" s="31" t="s">
        <v>94</v>
      </c>
      <c r="I8978" s="32">
        <v>9</v>
      </c>
      <c r="J8978" s="33">
        <v>5</v>
      </c>
      <c r="K8978" s="31" t="s">
        <v>94</v>
      </c>
      <c r="L8978" s="31" t="s">
        <v>95</v>
      </c>
    </row>
    <row r="8979" spans="1:12" ht="30" x14ac:dyDescent="0.2">
      <c r="A8979" t="str">
        <f>VLOOKUP(B8979,StateFIPS!A$2:B$52,2)</f>
        <v>Michigan</v>
      </c>
      <c r="B8979">
        <f t="shared" si="143"/>
        <v>26</v>
      </c>
      <c r="C8979" s="31" t="s">
        <v>1735</v>
      </c>
      <c r="D8979" s="31" t="s">
        <v>93</v>
      </c>
      <c r="E8979" s="31" t="s">
        <v>3278</v>
      </c>
      <c r="F8979" s="31" t="s">
        <v>2941</v>
      </c>
      <c r="G8979" s="32">
        <v>860</v>
      </c>
      <c r="H8979" s="31" t="s">
        <v>94</v>
      </c>
      <c r="I8979" s="32">
        <v>189</v>
      </c>
      <c r="J8979" s="33">
        <v>5</v>
      </c>
      <c r="K8979" s="31" t="s">
        <v>94</v>
      </c>
      <c r="L8979" s="31" t="s">
        <v>95</v>
      </c>
    </row>
    <row r="8980" spans="1:12" ht="30" x14ac:dyDescent="0.2">
      <c r="A8980" t="str">
        <f>VLOOKUP(B8980,StateFIPS!A$2:B$52,2)</f>
        <v>Alabama</v>
      </c>
      <c r="B8980">
        <f t="shared" si="143"/>
        <v>1</v>
      </c>
      <c r="C8980" s="31" t="s">
        <v>582</v>
      </c>
      <c r="D8980" s="31" t="s">
        <v>93</v>
      </c>
      <c r="E8980" s="31" t="s">
        <v>3278</v>
      </c>
      <c r="F8980" s="31" t="s">
        <v>2941</v>
      </c>
      <c r="G8980" s="32">
        <v>86</v>
      </c>
      <c r="H8980" s="31" t="s">
        <v>94</v>
      </c>
      <c r="I8980" s="32">
        <v>20</v>
      </c>
      <c r="J8980" s="33">
        <v>4</v>
      </c>
      <c r="K8980" s="31" t="s">
        <v>94</v>
      </c>
      <c r="L8980" s="31" t="s">
        <v>95</v>
      </c>
    </row>
    <row r="8981" spans="1:12" ht="30" x14ac:dyDescent="0.2">
      <c r="A8981" t="str">
        <f>VLOOKUP(B8981,StateFIPS!A$2:B$52,2)</f>
        <v>Virginia</v>
      </c>
      <c r="B8981">
        <f t="shared" si="143"/>
        <v>51</v>
      </c>
      <c r="C8981" s="31" t="s">
        <v>2549</v>
      </c>
      <c r="D8981" s="31" t="s">
        <v>93</v>
      </c>
      <c r="E8981" s="31" t="s">
        <v>3278</v>
      </c>
      <c r="F8981" s="31" t="s">
        <v>2941</v>
      </c>
      <c r="G8981" s="32">
        <v>98</v>
      </c>
      <c r="H8981" s="31" t="s">
        <v>94</v>
      </c>
      <c r="I8981" s="32">
        <v>21</v>
      </c>
      <c r="J8981" s="33">
        <v>5</v>
      </c>
      <c r="K8981" s="31" t="s">
        <v>94</v>
      </c>
      <c r="L8981" s="31" t="s">
        <v>95</v>
      </c>
    </row>
    <row r="8982" spans="1:12" ht="30" x14ac:dyDescent="0.2">
      <c r="A8982" t="str">
        <f>VLOOKUP(B8982,StateFIPS!A$2:B$52,2)</f>
        <v>Kansas</v>
      </c>
      <c r="B8982">
        <f t="shared" si="143"/>
        <v>20</v>
      </c>
      <c r="C8982" s="31" t="s">
        <v>1545</v>
      </c>
      <c r="D8982" s="31" t="s">
        <v>93</v>
      </c>
      <c r="E8982" s="31" t="s">
        <v>3278</v>
      </c>
      <c r="F8982" s="31" t="s">
        <v>2941</v>
      </c>
      <c r="G8982" s="32">
        <v>6615</v>
      </c>
      <c r="H8982" s="31" t="s">
        <v>94</v>
      </c>
      <c r="I8982" s="32">
        <v>1378</v>
      </c>
      <c r="J8982" s="33">
        <v>5</v>
      </c>
      <c r="K8982" s="31" t="s">
        <v>94</v>
      </c>
      <c r="L8982" s="31" t="s">
        <v>95</v>
      </c>
    </row>
    <row r="8983" spans="1:12" ht="30" x14ac:dyDescent="0.2">
      <c r="A8983" t="str">
        <f>VLOOKUP(B8983,StateFIPS!A$2:B$52,2)</f>
        <v>Alabama</v>
      </c>
      <c r="B8983">
        <f t="shared" si="143"/>
        <v>1</v>
      </c>
      <c r="C8983" s="31" t="s">
        <v>564</v>
      </c>
      <c r="D8983" s="31" t="s">
        <v>93</v>
      </c>
      <c r="E8983" s="31" t="s">
        <v>3278</v>
      </c>
      <c r="F8983" s="31" t="s">
        <v>2941</v>
      </c>
      <c r="G8983" s="32">
        <v>86</v>
      </c>
      <c r="H8983" s="31" t="s">
        <v>94</v>
      </c>
      <c r="I8983" s="32">
        <v>20</v>
      </c>
      <c r="J8983" s="33">
        <v>4</v>
      </c>
      <c r="K8983" s="31" t="s">
        <v>94</v>
      </c>
      <c r="L8983" s="31" t="s">
        <v>95</v>
      </c>
    </row>
    <row r="8984" spans="1:12" ht="30" x14ac:dyDescent="0.2">
      <c r="A8984" t="str">
        <f>VLOOKUP(B8984,StateFIPS!A$2:B$52,2)</f>
        <v>Virginia</v>
      </c>
      <c r="B8984">
        <f t="shared" si="143"/>
        <v>51</v>
      </c>
      <c r="C8984" s="31" t="s">
        <v>1104</v>
      </c>
      <c r="D8984" s="31" t="s">
        <v>93</v>
      </c>
      <c r="E8984" s="31" t="s">
        <v>3278</v>
      </c>
      <c r="F8984" s="31" t="s">
        <v>2941</v>
      </c>
      <c r="G8984" s="32">
        <v>98</v>
      </c>
      <c r="H8984" s="31" t="s">
        <v>94</v>
      </c>
      <c r="I8984" s="32">
        <v>21</v>
      </c>
      <c r="J8984" s="33">
        <v>5</v>
      </c>
      <c r="K8984" s="31" t="s">
        <v>94</v>
      </c>
      <c r="L8984" s="31" t="s">
        <v>95</v>
      </c>
    </row>
    <row r="8985" spans="1:12" ht="30" x14ac:dyDescent="0.2">
      <c r="A8985" t="str">
        <f>VLOOKUP(B8985,StateFIPS!A$2:B$52,2)</f>
        <v>Virginia</v>
      </c>
      <c r="B8985">
        <f t="shared" si="143"/>
        <v>51</v>
      </c>
      <c r="C8985" s="31" t="s">
        <v>1102</v>
      </c>
      <c r="D8985" s="31" t="s">
        <v>93</v>
      </c>
      <c r="E8985" s="31" t="s">
        <v>3278</v>
      </c>
      <c r="F8985" s="31" t="s">
        <v>2941</v>
      </c>
      <c r="G8985" s="32">
        <v>98</v>
      </c>
      <c r="H8985" s="31" t="s">
        <v>94</v>
      </c>
      <c r="I8985" s="32">
        <v>21</v>
      </c>
      <c r="J8985" s="33">
        <v>5</v>
      </c>
      <c r="K8985" s="31" t="s">
        <v>94</v>
      </c>
      <c r="L8985" s="31" t="s">
        <v>95</v>
      </c>
    </row>
    <row r="8986" spans="1:12" ht="30" x14ac:dyDescent="0.2">
      <c r="A8986" t="str">
        <f>VLOOKUP(B8986,StateFIPS!A$2:B$52,2)</f>
        <v>Alabama</v>
      </c>
      <c r="B8986">
        <f t="shared" si="143"/>
        <v>1</v>
      </c>
      <c r="C8986" s="31" t="s">
        <v>572</v>
      </c>
      <c r="D8986" s="31" t="s">
        <v>93</v>
      </c>
      <c r="E8986" s="31" t="s">
        <v>3278</v>
      </c>
      <c r="F8986" s="31" t="s">
        <v>2941</v>
      </c>
      <c r="G8986" s="32">
        <v>619</v>
      </c>
      <c r="H8986" s="31" t="s">
        <v>94</v>
      </c>
      <c r="I8986" s="32">
        <v>142</v>
      </c>
      <c r="J8986" s="33">
        <v>4</v>
      </c>
      <c r="K8986" s="31" t="s">
        <v>94</v>
      </c>
      <c r="L8986" s="31" t="s">
        <v>95</v>
      </c>
    </row>
    <row r="8987" spans="1:12" ht="30" x14ac:dyDescent="0.2">
      <c r="A8987" t="str">
        <f>VLOOKUP(B8987,StateFIPS!A$2:B$52,2)</f>
        <v>Kansas</v>
      </c>
      <c r="B8987">
        <f t="shared" si="143"/>
        <v>20</v>
      </c>
      <c r="C8987" s="31" t="s">
        <v>1586</v>
      </c>
      <c r="D8987" s="31" t="s">
        <v>93</v>
      </c>
      <c r="E8987" s="31" t="s">
        <v>3278</v>
      </c>
      <c r="F8987" s="31" t="s">
        <v>2941</v>
      </c>
      <c r="G8987" s="32">
        <v>1193</v>
      </c>
      <c r="H8987" s="31" t="s">
        <v>94</v>
      </c>
      <c r="I8987" s="32">
        <v>248</v>
      </c>
      <c r="J8987" s="33">
        <v>5</v>
      </c>
      <c r="K8987" s="31" t="s">
        <v>94</v>
      </c>
      <c r="L8987" s="31" t="s">
        <v>95</v>
      </c>
    </row>
    <row r="8988" spans="1:12" ht="30" x14ac:dyDescent="0.2">
      <c r="A8988" t="str">
        <f>VLOOKUP(B8988,StateFIPS!A$2:B$52,2)</f>
        <v>Michigan</v>
      </c>
      <c r="B8988">
        <f t="shared" si="143"/>
        <v>26</v>
      </c>
      <c r="C8988" s="31" t="s">
        <v>1801</v>
      </c>
      <c r="D8988" s="31" t="s">
        <v>93</v>
      </c>
      <c r="E8988" s="31" t="s">
        <v>3278</v>
      </c>
      <c r="F8988" s="31" t="s">
        <v>2941</v>
      </c>
      <c r="G8988" s="32">
        <v>287</v>
      </c>
      <c r="H8988" s="31" t="s">
        <v>94</v>
      </c>
      <c r="I8988" s="32">
        <v>63</v>
      </c>
      <c r="J8988" s="33">
        <v>5</v>
      </c>
      <c r="K8988" s="31" t="s">
        <v>94</v>
      </c>
      <c r="L8988" s="31" t="s">
        <v>95</v>
      </c>
    </row>
    <row r="8989" spans="1:12" ht="30" x14ac:dyDescent="0.2">
      <c r="A8989" t="str">
        <f>VLOOKUP(B8989,StateFIPS!A$2:B$52,2)</f>
        <v>Virginia</v>
      </c>
      <c r="B8989">
        <f t="shared" si="143"/>
        <v>51</v>
      </c>
      <c r="C8989" s="31" t="s">
        <v>2526</v>
      </c>
      <c r="D8989" s="31" t="s">
        <v>93</v>
      </c>
      <c r="E8989" s="31" t="s">
        <v>3278</v>
      </c>
      <c r="F8989" s="31" t="s">
        <v>2941</v>
      </c>
      <c r="G8989" s="32">
        <v>98</v>
      </c>
      <c r="H8989" s="31" t="s">
        <v>94</v>
      </c>
      <c r="I8989" s="32">
        <v>21</v>
      </c>
      <c r="J8989" s="33">
        <v>5</v>
      </c>
      <c r="K8989" s="31" t="s">
        <v>94</v>
      </c>
      <c r="L8989" s="31" t="s">
        <v>95</v>
      </c>
    </row>
    <row r="8990" spans="1:12" ht="30" x14ac:dyDescent="0.2">
      <c r="A8990" t="str">
        <f>VLOOKUP(B8990,StateFIPS!A$2:B$52,2)</f>
        <v>Virginia</v>
      </c>
      <c r="B8990">
        <f t="shared" si="143"/>
        <v>51</v>
      </c>
      <c r="C8990" s="31" t="s">
        <v>2649</v>
      </c>
      <c r="D8990" s="31" t="s">
        <v>93</v>
      </c>
      <c r="E8990" s="31" t="s">
        <v>3278</v>
      </c>
      <c r="F8990" s="31" t="s">
        <v>2941</v>
      </c>
      <c r="G8990" s="32">
        <v>98</v>
      </c>
      <c r="H8990" s="31" t="s">
        <v>94</v>
      </c>
      <c r="I8990" s="32">
        <v>21</v>
      </c>
      <c r="J8990" s="33">
        <v>5</v>
      </c>
      <c r="K8990" s="31" t="s">
        <v>94</v>
      </c>
      <c r="L8990" s="31" t="s">
        <v>95</v>
      </c>
    </row>
    <row r="8991" spans="1:12" ht="30" x14ac:dyDescent="0.2">
      <c r="A8991" t="str">
        <f>VLOOKUP(B8991,StateFIPS!A$2:B$52,2)</f>
        <v>Kansas</v>
      </c>
      <c r="B8991">
        <f t="shared" si="143"/>
        <v>20</v>
      </c>
      <c r="C8991" s="31" t="s">
        <v>1577</v>
      </c>
      <c r="D8991" s="31" t="s">
        <v>93</v>
      </c>
      <c r="E8991" s="31" t="s">
        <v>3278</v>
      </c>
      <c r="F8991" s="31" t="s">
        <v>2941</v>
      </c>
      <c r="G8991" s="32">
        <v>6615</v>
      </c>
      <c r="H8991" s="31" t="s">
        <v>94</v>
      </c>
      <c r="I8991" s="32">
        <v>1378</v>
      </c>
      <c r="J8991" s="33">
        <v>5</v>
      </c>
      <c r="K8991" s="31" t="s">
        <v>94</v>
      </c>
      <c r="L8991" s="31" t="s">
        <v>95</v>
      </c>
    </row>
    <row r="8992" spans="1:12" ht="30" x14ac:dyDescent="0.2">
      <c r="A8992" t="str">
        <f>VLOOKUP(B8992,StateFIPS!A$2:B$52,2)</f>
        <v>Utah</v>
      </c>
      <c r="B8992">
        <f t="shared" si="143"/>
        <v>49</v>
      </c>
      <c r="C8992" s="31" t="s">
        <v>2380</v>
      </c>
      <c r="D8992" s="31" t="s">
        <v>93</v>
      </c>
      <c r="E8992" s="31" t="s">
        <v>3278</v>
      </c>
      <c r="F8992" s="31" t="s">
        <v>2941</v>
      </c>
      <c r="G8992" s="32">
        <v>2586</v>
      </c>
      <c r="H8992" s="31" t="s">
        <v>94</v>
      </c>
      <c r="I8992" s="32">
        <v>560</v>
      </c>
      <c r="J8992" s="33">
        <v>5</v>
      </c>
      <c r="K8992" s="31" t="s">
        <v>94</v>
      </c>
      <c r="L8992" s="31" t="s">
        <v>95</v>
      </c>
    </row>
    <row r="8993" spans="1:12" ht="30" x14ac:dyDescent="0.2">
      <c r="A8993" t="str">
        <f>VLOOKUP(B8993,StateFIPS!A$2:B$52,2)</f>
        <v>Michigan</v>
      </c>
      <c r="B8993">
        <f t="shared" si="143"/>
        <v>26</v>
      </c>
      <c r="C8993" s="31" t="s">
        <v>1717</v>
      </c>
      <c r="D8993" s="31" t="s">
        <v>93</v>
      </c>
      <c r="E8993" s="31" t="s">
        <v>3278</v>
      </c>
      <c r="F8993" s="31" t="s">
        <v>2941</v>
      </c>
      <c r="G8993" s="32">
        <v>302</v>
      </c>
      <c r="H8993" s="31" t="s">
        <v>94</v>
      </c>
      <c r="I8993" s="32">
        <v>66</v>
      </c>
      <c r="J8993" s="33">
        <v>5</v>
      </c>
      <c r="K8993" s="31" t="s">
        <v>94</v>
      </c>
      <c r="L8993" s="31" t="s">
        <v>95</v>
      </c>
    </row>
    <row r="8994" spans="1:12" ht="30" x14ac:dyDescent="0.2">
      <c r="A8994" t="str">
        <f>VLOOKUP(B8994,StateFIPS!A$2:B$52,2)</f>
        <v>Virginia</v>
      </c>
      <c r="B8994">
        <f t="shared" si="143"/>
        <v>51</v>
      </c>
      <c r="C8994" s="31" t="s">
        <v>3219</v>
      </c>
      <c r="D8994" s="31" t="s">
        <v>93</v>
      </c>
      <c r="E8994" s="31" t="s">
        <v>3278</v>
      </c>
      <c r="F8994" s="31" t="s">
        <v>2941</v>
      </c>
      <c r="G8994" s="32">
        <v>98</v>
      </c>
      <c r="H8994" s="31" t="s">
        <v>94</v>
      </c>
      <c r="I8994" s="32">
        <v>21</v>
      </c>
      <c r="J8994" s="33">
        <v>5</v>
      </c>
      <c r="K8994" s="31" t="s">
        <v>94</v>
      </c>
      <c r="L8994" s="31" t="s">
        <v>95</v>
      </c>
    </row>
    <row r="8995" spans="1:12" ht="30" x14ac:dyDescent="0.2">
      <c r="A8995" t="str">
        <f>VLOOKUP(B8995,StateFIPS!A$2:B$52,2)</f>
        <v>Virginia</v>
      </c>
      <c r="B8995">
        <f t="shared" si="143"/>
        <v>51</v>
      </c>
      <c r="C8995" s="31" t="s">
        <v>1106</v>
      </c>
      <c r="D8995" s="31" t="s">
        <v>93</v>
      </c>
      <c r="E8995" s="31" t="s">
        <v>3278</v>
      </c>
      <c r="F8995" s="31" t="s">
        <v>2941</v>
      </c>
      <c r="G8995" s="32">
        <v>98</v>
      </c>
      <c r="H8995" s="31" t="s">
        <v>94</v>
      </c>
      <c r="I8995" s="32">
        <v>21</v>
      </c>
      <c r="J8995" s="33">
        <v>5</v>
      </c>
      <c r="K8995" s="31" t="s">
        <v>94</v>
      </c>
      <c r="L8995" s="31" t="s">
        <v>95</v>
      </c>
    </row>
    <row r="8996" spans="1:12" ht="30" x14ac:dyDescent="0.2">
      <c r="A8996" t="str">
        <f>VLOOKUP(B8996,StateFIPS!A$2:B$52,2)</f>
        <v>Michigan</v>
      </c>
      <c r="B8996">
        <f t="shared" si="143"/>
        <v>26</v>
      </c>
      <c r="C8996" s="31" t="s">
        <v>1800</v>
      </c>
      <c r="D8996" s="31" t="s">
        <v>93</v>
      </c>
      <c r="E8996" s="31" t="s">
        <v>3278</v>
      </c>
      <c r="F8996" s="31" t="s">
        <v>2941</v>
      </c>
      <c r="G8996" s="32">
        <v>46</v>
      </c>
      <c r="H8996" s="31" t="s">
        <v>94</v>
      </c>
      <c r="I8996" s="32">
        <v>10</v>
      </c>
      <c r="J8996" s="33">
        <v>5</v>
      </c>
      <c r="K8996" s="31" t="s">
        <v>94</v>
      </c>
      <c r="L8996" s="31" t="s">
        <v>95</v>
      </c>
    </row>
    <row r="8997" spans="1:12" ht="30" x14ac:dyDescent="0.2">
      <c r="A8997" t="str">
        <f>VLOOKUP(B8997,StateFIPS!A$2:B$52,2)</f>
        <v>Virginia</v>
      </c>
      <c r="B8997">
        <f t="shared" si="143"/>
        <v>51</v>
      </c>
      <c r="C8997" s="31" t="s">
        <v>1095</v>
      </c>
      <c r="D8997" s="31" t="s">
        <v>93</v>
      </c>
      <c r="E8997" s="31" t="s">
        <v>3278</v>
      </c>
      <c r="F8997" s="31" t="s">
        <v>2941</v>
      </c>
      <c r="G8997" s="32">
        <v>98</v>
      </c>
      <c r="H8997" s="31" t="s">
        <v>94</v>
      </c>
      <c r="I8997" s="32">
        <v>21</v>
      </c>
      <c r="J8997" s="33">
        <v>5</v>
      </c>
      <c r="K8997" s="31" t="s">
        <v>94</v>
      </c>
      <c r="L8997" s="31" t="s">
        <v>95</v>
      </c>
    </row>
    <row r="8998" spans="1:12" ht="30" x14ac:dyDescent="0.2">
      <c r="A8998" t="str">
        <f>VLOOKUP(B8998,StateFIPS!A$2:B$52,2)</f>
        <v>Michigan</v>
      </c>
      <c r="B8998">
        <f t="shared" si="143"/>
        <v>26</v>
      </c>
      <c r="C8998" s="31" t="s">
        <v>1728</v>
      </c>
      <c r="D8998" s="31" t="s">
        <v>93</v>
      </c>
      <c r="E8998" s="31" t="s">
        <v>3278</v>
      </c>
      <c r="F8998" s="31" t="s">
        <v>2941</v>
      </c>
      <c r="G8998" s="32">
        <v>62</v>
      </c>
      <c r="H8998" s="31" t="s">
        <v>94</v>
      </c>
      <c r="I8998" s="32">
        <v>14</v>
      </c>
      <c r="J8998" s="33">
        <v>5</v>
      </c>
      <c r="K8998" s="31" t="s">
        <v>94</v>
      </c>
      <c r="L8998" s="31" t="s">
        <v>95</v>
      </c>
    </row>
    <row r="8999" spans="1:12" ht="30" x14ac:dyDescent="0.2">
      <c r="A8999" t="str">
        <f>VLOOKUP(B8999,StateFIPS!A$2:B$52,2)</f>
        <v>Alabama</v>
      </c>
      <c r="B8999">
        <f t="shared" si="143"/>
        <v>1</v>
      </c>
      <c r="C8999" s="31" t="s">
        <v>566</v>
      </c>
      <c r="D8999" s="31" t="s">
        <v>93</v>
      </c>
      <c r="E8999" s="31" t="s">
        <v>3278</v>
      </c>
      <c r="F8999" s="31" t="s">
        <v>2941</v>
      </c>
      <c r="G8999" s="32">
        <v>90</v>
      </c>
      <c r="H8999" s="31" t="s">
        <v>94</v>
      </c>
      <c r="I8999" s="32">
        <v>21</v>
      </c>
      <c r="J8999" s="33">
        <v>4</v>
      </c>
      <c r="K8999" s="31" t="s">
        <v>94</v>
      </c>
      <c r="L8999" s="31" t="s">
        <v>95</v>
      </c>
    </row>
    <row r="9000" spans="1:12" ht="30" x14ac:dyDescent="0.2">
      <c r="A9000" t="str">
        <f>VLOOKUP(B9000,StateFIPS!A$2:B$52,2)</f>
        <v>Kansas</v>
      </c>
      <c r="B9000">
        <f t="shared" si="143"/>
        <v>20</v>
      </c>
      <c r="C9000" s="31" t="s">
        <v>2695</v>
      </c>
      <c r="D9000" s="31" t="s">
        <v>93</v>
      </c>
      <c r="E9000" s="31" t="s">
        <v>3278</v>
      </c>
      <c r="F9000" s="31" t="s">
        <v>2941</v>
      </c>
      <c r="G9000" s="32">
        <v>6615</v>
      </c>
      <c r="H9000" s="31" t="s">
        <v>94</v>
      </c>
      <c r="I9000" s="32">
        <v>1378</v>
      </c>
      <c r="J9000" s="33">
        <v>5</v>
      </c>
      <c r="K9000" s="31" t="s">
        <v>94</v>
      </c>
      <c r="L9000" s="31" t="s">
        <v>95</v>
      </c>
    </row>
    <row r="9001" spans="1:12" ht="30" x14ac:dyDescent="0.2">
      <c r="A9001" t="str">
        <f>VLOOKUP(B9001,StateFIPS!A$2:B$52,2)</f>
        <v>Virginia</v>
      </c>
      <c r="B9001">
        <f t="shared" si="143"/>
        <v>51</v>
      </c>
      <c r="C9001" s="31" t="s">
        <v>2780</v>
      </c>
      <c r="D9001" s="31" t="s">
        <v>93</v>
      </c>
      <c r="E9001" s="31" t="s">
        <v>3278</v>
      </c>
      <c r="F9001" s="31" t="s">
        <v>2941</v>
      </c>
      <c r="G9001" s="32">
        <v>98</v>
      </c>
      <c r="H9001" s="31" t="s">
        <v>94</v>
      </c>
      <c r="I9001" s="32">
        <v>21</v>
      </c>
      <c r="J9001" s="33">
        <v>5</v>
      </c>
      <c r="K9001" s="31" t="s">
        <v>94</v>
      </c>
      <c r="L9001" s="31" t="s">
        <v>95</v>
      </c>
    </row>
    <row r="9002" spans="1:12" ht="30" x14ac:dyDescent="0.2">
      <c r="A9002" t="str">
        <f>VLOOKUP(B9002,StateFIPS!A$2:B$52,2)</f>
        <v>Virginia</v>
      </c>
      <c r="B9002">
        <f t="shared" si="143"/>
        <v>51</v>
      </c>
      <c r="C9002" s="31" t="s">
        <v>2578</v>
      </c>
      <c r="D9002" s="31" t="s">
        <v>93</v>
      </c>
      <c r="E9002" s="31" t="s">
        <v>3278</v>
      </c>
      <c r="F9002" s="31" t="s">
        <v>2941</v>
      </c>
      <c r="G9002" s="32">
        <v>98</v>
      </c>
      <c r="H9002" s="31" t="s">
        <v>94</v>
      </c>
      <c r="I9002" s="32">
        <v>21</v>
      </c>
      <c r="J9002" s="33">
        <v>5</v>
      </c>
      <c r="K9002" s="31" t="s">
        <v>94</v>
      </c>
      <c r="L9002" s="31" t="s">
        <v>95</v>
      </c>
    </row>
    <row r="9003" spans="1:12" ht="30" x14ac:dyDescent="0.2">
      <c r="A9003" t="str">
        <f>VLOOKUP(B9003,StateFIPS!A$2:B$52,2)</f>
        <v>Virginia</v>
      </c>
      <c r="B9003">
        <f t="shared" si="143"/>
        <v>51</v>
      </c>
      <c r="C9003" s="31" t="s">
        <v>2574</v>
      </c>
      <c r="D9003" s="31" t="s">
        <v>93</v>
      </c>
      <c r="E9003" s="31" t="s">
        <v>3278</v>
      </c>
      <c r="F9003" s="31" t="s">
        <v>2941</v>
      </c>
      <c r="G9003" s="32">
        <v>98</v>
      </c>
      <c r="H9003" s="31" t="s">
        <v>94</v>
      </c>
      <c r="I9003" s="32">
        <v>21</v>
      </c>
      <c r="J9003" s="33">
        <v>5</v>
      </c>
      <c r="K9003" s="31" t="s">
        <v>94</v>
      </c>
      <c r="L9003" s="31" t="s">
        <v>95</v>
      </c>
    </row>
    <row r="9004" spans="1:12" ht="30" x14ac:dyDescent="0.2">
      <c r="A9004" t="str">
        <f>VLOOKUP(B9004,StateFIPS!A$2:B$52,2)</f>
        <v>Michigan</v>
      </c>
      <c r="B9004">
        <f t="shared" si="143"/>
        <v>26</v>
      </c>
      <c r="C9004" s="31" t="s">
        <v>1730</v>
      </c>
      <c r="D9004" s="31" t="s">
        <v>93</v>
      </c>
      <c r="E9004" s="31" t="s">
        <v>3278</v>
      </c>
      <c r="F9004" s="31" t="s">
        <v>2941</v>
      </c>
      <c r="G9004" s="32">
        <v>291</v>
      </c>
      <c r="H9004" s="31" t="s">
        <v>94</v>
      </c>
      <c r="I9004" s="32">
        <v>64</v>
      </c>
      <c r="J9004" s="33">
        <v>5</v>
      </c>
      <c r="K9004" s="31" t="s">
        <v>94</v>
      </c>
      <c r="L9004" s="31" t="s">
        <v>95</v>
      </c>
    </row>
    <row r="9005" spans="1:12" ht="30" x14ac:dyDescent="0.2">
      <c r="A9005" t="str">
        <f>VLOOKUP(B9005,StateFIPS!A$2:B$52,2)</f>
        <v>Alabama</v>
      </c>
      <c r="B9005">
        <f t="shared" si="143"/>
        <v>1</v>
      </c>
      <c r="C9005" s="31" t="s">
        <v>567</v>
      </c>
      <c r="D9005" s="31" t="s">
        <v>93</v>
      </c>
      <c r="E9005" s="31" t="s">
        <v>3278</v>
      </c>
      <c r="F9005" s="31" t="s">
        <v>2941</v>
      </c>
      <c r="G9005" s="32">
        <v>86</v>
      </c>
      <c r="H9005" s="31" t="s">
        <v>94</v>
      </c>
      <c r="I9005" s="32">
        <v>20</v>
      </c>
      <c r="J9005" s="33">
        <v>4</v>
      </c>
      <c r="K9005" s="31" t="s">
        <v>94</v>
      </c>
      <c r="L9005" s="31" t="s">
        <v>95</v>
      </c>
    </row>
    <row r="9006" spans="1:12" ht="30" x14ac:dyDescent="0.2">
      <c r="A9006" t="str">
        <f>VLOOKUP(B9006,StateFIPS!A$2:B$52,2)</f>
        <v>Virginia</v>
      </c>
      <c r="B9006">
        <f t="shared" si="143"/>
        <v>51</v>
      </c>
      <c r="C9006" s="31" t="s">
        <v>2739</v>
      </c>
      <c r="D9006" s="31" t="s">
        <v>93</v>
      </c>
      <c r="E9006" s="31" t="s">
        <v>3278</v>
      </c>
      <c r="F9006" s="31" t="s">
        <v>2941</v>
      </c>
      <c r="G9006" s="32">
        <v>98</v>
      </c>
      <c r="H9006" s="31" t="s">
        <v>94</v>
      </c>
      <c r="I9006" s="32">
        <v>21</v>
      </c>
      <c r="J9006" s="33">
        <v>5</v>
      </c>
      <c r="K9006" s="31" t="s">
        <v>94</v>
      </c>
      <c r="L9006" s="31" t="s">
        <v>95</v>
      </c>
    </row>
    <row r="9007" spans="1:12" ht="30" x14ac:dyDescent="0.2">
      <c r="A9007" t="str">
        <f>VLOOKUP(B9007,StateFIPS!A$2:B$52,2)</f>
        <v>Michigan</v>
      </c>
      <c r="B9007">
        <f t="shared" si="143"/>
        <v>26</v>
      </c>
      <c r="C9007" s="31" t="s">
        <v>1767</v>
      </c>
      <c r="D9007" s="31" t="s">
        <v>93</v>
      </c>
      <c r="E9007" s="31" t="s">
        <v>3278</v>
      </c>
      <c r="F9007" s="31" t="s">
        <v>2941</v>
      </c>
      <c r="G9007" s="32">
        <v>285</v>
      </c>
      <c r="H9007" s="31" t="s">
        <v>94</v>
      </c>
      <c r="I9007" s="32">
        <v>63</v>
      </c>
      <c r="J9007" s="33">
        <v>5</v>
      </c>
      <c r="K9007" s="31" t="s">
        <v>94</v>
      </c>
      <c r="L9007" s="31" t="s">
        <v>95</v>
      </c>
    </row>
    <row r="9008" spans="1:12" ht="30" x14ac:dyDescent="0.2">
      <c r="A9008" t="str">
        <f>VLOOKUP(B9008,StateFIPS!A$2:B$52,2)</f>
        <v>Kansas</v>
      </c>
      <c r="B9008">
        <f t="shared" si="143"/>
        <v>20</v>
      </c>
      <c r="C9008" s="31" t="s">
        <v>1578</v>
      </c>
      <c r="D9008" s="31" t="s">
        <v>93</v>
      </c>
      <c r="E9008" s="31" t="s">
        <v>3278</v>
      </c>
      <c r="F9008" s="31" t="s">
        <v>2941</v>
      </c>
      <c r="G9008" s="32">
        <v>7699</v>
      </c>
      <c r="H9008" s="31" t="s">
        <v>94</v>
      </c>
      <c r="I9008" s="32">
        <v>1604</v>
      </c>
      <c r="J9008" s="33">
        <v>5</v>
      </c>
      <c r="K9008" s="31" t="s">
        <v>94</v>
      </c>
      <c r="L9008" s="31" t="s">
        <v>95</v>
      </c>
    </row>
    <row r="9009" spans="1:12" ht="30" x14ac:dyDescent="0.2">
      <c r="A9009" t="str">
        <f>VLOOKUP(B9009,StateFIPS!A$2:B$52,2)</f>
        <v>Virginia</v>
      </c>
      <c r="B9009">
        <f t="shared" si="143"/>
        <v>51</v>
      </c>
      <c r="C9009" s="31" t="s">
        <v>2740</v>
      </c>
      <c r="D9009" s="31" t="s">
        <v>93</v>
      </c>
      <c r="E9009" s="31" t="s">
        <v>3278</v>
      </c>
      <c r="F9009" s="31" t="s">
        <v>2941</v>
      </c>
      <c r="G9009" s="32">
        <v>98</v>
      </c>
      <c r="H9009" s="31" t="s">
        <v>94</v>
      </c>
      <c r="I9009" s="32">
        <v>21</v>
      </c>
      <c r="J9009" s="33">
        <v>5</v>
      </c>
      <c r="K9009" s="31" t="s">
        <v>94</v>
      </c>
      <c r="L9009" s="31" t="s">
        <v>95</v>
      </c>
    </row>
    <row r="9010" spans="1:12" ht="30" x14ac:dyDescent="0.2">
      <c r="A9010" t="str">
        <f>VLOOKUP(B9010,StateFIPS!A$2:B$52,2)</f>
        <v>Kansas</v>
      </c>
      <c r="B9010">
        <f t="shared" si="143"/>
        <v>20</v>
      </c>
      <c r="C9010" s="31" t="s">
        <v>1533</v>
      </c>
      <c r="D9010" s="31" t="s">
        <v>93</v>
      </c>
      <c r="E9010" s="31" t="s">
        <v>3278</v>
      </c>
      <c r="F9010" s="31" t="s">
        <v>2941</v>
      </c>
      <c r="G9010" s="32">
        <v>924</v>
      </c>
      <c r="H9010" s="31" t="s">
        <v>94</v>
      </c>
      <c r="I9010" s="32">
        <v>192</v>
      </c>
      <c r="J9010" s="33">
        <v>5</v>
      </c>
      <c r="K9010" s="31" t="s">
        <v>94</v>
      </c>
      <c r="L9010" s="31" t="s">
        <v>95</v>
      </c>
    </row>
    <row r="9011" spans="1:12" ht="30" x14ac:dyDescent="0.2">
      <c r="A9011" t="str">
        <f>VLOOKUP(B9011,StateFIPS!A$2:B$52,2)</f>
        <v>Michigan</v>
      </c>
      <c r="B9011">
        <f t="shared" si="143"/>
        <v>26</v>
      </c>
      <c r="C9011" s="31" t="s">
        <v>1722</v>
      </c>
      <c r="D9011" s="31" t="s">
        <v>93</v>
      </c>
      <c r="E9011" s="31" t="s">
        <v>3278</v>
      </c>
      <c r="F9011" s="31" t="s">
        <v>2941</v>
      </c>
      <c r="G9011" s="32">
        <v>2258</v>
      </c>
      <c r="H9011" s="31" t="s">
        <v>94</v>
      </c>
      <c r="I9011" s="32">
        <v>496</v>
      </c>
      <c r="J9011" s="33">
        <v>5</v>
      </c>
      <c r="K9011" s="31" t="s">
        <v>94</v>
      </c>
      <c r="L9011" s="31" t="s">
        <v>95</v>
      </c>
    </row>
    <row r="9012" spans="1:12" ht="30" x14ac:dyDescent="0.2">
      <c r="A9012" t="str">
        <f>VLOOKUP(B9012,StateFIPS!A$2:B$52,2)</f>
        <v>Virginia</v>
      </c>
      <c r="B9012">
        <f t="shared" si="143"/>
        <v>51</v>
      </c>
      <c r="C9012" s="31" t="s">
        <v>3201</v>
      </c>
      <c r="D9012" s="31" t="s">
        <v>93</v>
      </c>
      <c r="E9012" s="31" t="s">
        <v>3278</v>
      </c>
      <c r="F9012" s="31" t="s">
        <v>2941</v>
      </c>
      <c r="G9012" s="32">
        <v>98</v>
      </c>
      <c r="H9012" s="31" t="s">
        <v>94</v>
      </c>
      <c r="I9012" s="32">
        <v>21</v>
      </c>
      <c r="J9012" s="33">
        <v>5</v>
      </c>
      <c r="K9012" s="31" t="s">
        <v>94</v>
      </c>
      <c r="L9012" s="31" t="s">
        <v>95</v>
      </c>
    </row>
    <row r="9013" spans="1:12" ht="30" x14ac:dyDescent="0.2">
      <c r="A9013" t="str">
        <f>VLOOKUP(B9013,StateFIPS!A$2:B$52,2)</f>
        <v>Michigan</v>
      </c>
      <c r="B9013">
        <f t="shared" si="143"/>
        <v>26</v>
      </c>
      <c r="C9013" s="31" t="s">
        <v>1797</v>
      </c>
      <c r="D9013" s="31" t="s">
        <v>93</v>
      </c>
      <c r="E9013" s="31" t="s">
        <v>3278</v>
      </c>
      <c r="F9013" s="31" t="s">
        <v>2941</v>
      </c>
      <c r="G9013" s="32">
        <v>60</v>
      </c>
      <c r="H9013" s="31" t="s">
        <v>94</v>
      </c>
      <c r="I9013" s="32">
        <v>13</v>
      </c>
      <c r="J9013" s="33">
        <v>5</v>
      </c>
      <c r="K9013" s="31" t="s">
        <v>94</v>
      </c>
      <c r="L9013" s="31" t="s">
        <v>95</v>
      </c>
    </row>
    <row r="9014" spans="1:12" ht="30" x14ac:dyDescent="0.2">
      <c r="A9014" t="str">
        <f>VLOOKUP(B9014,StateFIPS!A$2:B$52,2)</f>
        <v>Virginia</v>
      </c>
      <c r="B9014">
        <f t="shared" si="143"/>
        <v>51</v>
      </c>
      <c r="C9014" s="31" t="s">
        <v>1125</v>
      </c>
      <c r="D9014" s="31" t="s">
        <v>93</v>
      </c>
      <c r="E9014" s="31" t="s">
        <v>3278</v>
      </c>
      <c r="F9014" s="31" t="s">
        <v>2941</v>
      </c>
      <c r="G9014" s="32">
        <v>98</v>
      </c>
      <c r="H9014" s="31" t="s">
        <v>94</v>
      </c>
      <c r="I9014" s="32">
        <v>21</v>
      </c>
      <c r="J9014" s="33">
        <v>5</v>
      </c>
      <c r="K9014" s="31" t="s">
        <v>94</v>
      </c>
      <c r="L9014" s="31" t="s">
        <v>95</v>
      </c>
    </row>
    <row r="9015" spans="1:12" ht="30" x14ac:dyDescent="0.2">
      <c r="A9015" t="str">
        <f>VLOOKUP(B9015,StateFIPS!A$2:B$52,2)</f>
        <v>Virginia</v>
      </c>
      <c r="B9015">
        <f t="shared" si="143"/>
        <v>51</v>
      </c>
      <c r="C9015" s="31" t="s">
        <v>1097</v>
      </c>
      <c r="D9015" s="31" t="s">
        <v>93</v>
      </c>
      <c r="E9015" s="31" t="s">
        <v>3278</v>
      </c>
      <c r="F9015" s="31" t="s">
        <v>2941</v>
      </c>
      <c r="G9015" s="32">
        <v>98</v>
      </c>
      <c r="H9015" s="31" t="s">
        <v>94</v>
      </c>
      <c r="I9015" s="32">
        <v>21</v>
      </c>
      <c r="J9015" s="33">
        <v>5</v>
      </c>
      <c r="K9015" s="31" t="s">
        <v>94</v>
      </c>
      <c r="L9015" s="31" t="s">
        <v>95</v>
      </c>
    </row>
    <row r="9016" spans="1:12" ht="30" x14ac:dyDescent="0.2">
      <c r="A9016" t="str">
        <f>VLOOKUP(B9016,StateFIPS!A$2:B$52,2)</f>
        <v>Michigan</v>
      </c>
      <c r="B9016">
        <f t="shared" si="143"/>
        <v>26</v>
      </c>
      <c r="C9016" s="31" t="s">
        <v>1706</v>
      </c>
      <c r="D9016" s="31" t="s">
        <v>93</v>
      </c>
      <c r="E9016" s="31" t="s">
        <v>3278</v>
      </c>
      <c r="F9016" s="31" t="s">
        <v>2941</v>
      </c>
      <c r="G9016" s="32">
        <v>593</v>
      </c>
      <c r="H9016" s="31" t="s">
        <v>94</v>
      </c>
      <c r="I9016" s="32">
        <v>130</v>
      </c>
      <c r="J9016" s="33">
        <v>5</v>
      </c>
      <c r="K9016" s="31" t="s">
        <v>94</v>
      </c>
      <c r="L9016" s="31" t="s">
        <v>95</v>
      </c>
    </row>
    <row r="9017" spans="1:12" ht="30" x14ac:dyDescent="0.2">
      <c r="A9017" t="str">
        <f>VLOOKUP(B9017,StateFIPS!A$2:B$52,2)</f>
        <v>Kansas</v>
      </c>
      <c r="B9017">
        <f t="shared" si="143"/>
        <v>20</v>
      </c>
      <c r="C9017" s="31" t="s">
        <v>1536</v>
      </c>
      <c r="D9017" s="31" t="s">
        <v>93</v>
      </c>
      <c r="E9017" s="31" t="s">
        <v>3278</v>
      </c>
      <c r="F9017" s="31" t="s">
        <v>2941</v>
      </c>
      <c r="G9017" s="32">
        <v>2614</v>
      </c>
      <c r="H9017" s="31" t="s">
        <v>94</v>
      </c>
      <c r="I9017" s="32">
        <v>545</v>
      </c>
      <c r="J9017" s="33">
        <v>5</v>
      </c>
      <c r="K9017" s="31" t="s">
        <v>94</v>
      </c>
      <c r="L9017" s="31" t="s">
        <v>95</v>
      </c>
    </row>
    <row r="9018" spans="1:12" ht="30" x14ac:dyDescent="0.2">
      <c r="A9018" t="str">
        <f>VLOOKUP(B9018,StateFIPS!A$2:B$52,2)</f>
        <v>Utah</v>
      </c>
      <c r="B9018">
        <f t="shared" si="143"/>
        <v>49</v>
      </c>
      <c r="C9018" s="31" t="s">
        <v>3249</v>
      </c>
      <c r="D9018" s="31" t="s">
        <v>93</v>
      </c>
      <c r="E9018" s="31" t="s">
        <v>3278</v>
      </c>
      <c r="F9018" s="31" t="s">
        <v>2941</v>
      </c>
      <c r="G9018" s="32">
        <v>2586</v>
      </c>
      <c r="H9018" s="31" t="s">
        <v>94</v>
      </c>
      <c r="I9018" s="32">
        <v>560</v>
      </c>
      <c r="J9018" s="33">
        <v>5</v>
      </c>
      <c r="K9018" s="31" t="s">
        <v>94</v>
      </c>
      <c r="L9018" s="31" t="s">
        <v>95</v>
      </c>
    </row>
    <row r="9019" spans="1:12" ht="30" x14ac:dyDescent="0.2">
      <c r="A9019" t="str">
        <f>VLOOKUP(B9019,StateFIPS!A$2:B$52,2)</f>
        <v>Michigan</v>
      </c>
      <c r="B9019">
        <f t="shared" si="143"/>
        <v>26</v>
      </c>
      <c r="C9019" s="31" t="s">
        <v>1803</v>
      </c>
      <c r="D9019" s="31" t="s">
        <v>93</v>
      </c>
      <c r="E9019" s="31" t="s">
        <v>3278</v>
      </c>
      <c r="F9019" s="31" t="s">
        <v>2941</v>
      </c>
      <c r="G9019" s="32">
        <v>522</v>
      </c>
      <c r="H9019" s="31" t="s">
        <v>94</v>
      </c>
      <c r="I9019" s="32">
        <v>115</v>
      </c>
      <c r="J9019" s="33">
        <v>5</v>
      </c>
      <c r="K9019" s="31" t="s">
        <v>94</v>
      </c>
      <c r="L9019" s="31" t="s">
        <v>95</v>
      </c>
    </row>
    <row r="9020" spans="1:12" ht="30" x14ac:dyDescent="0.2">
      <c r="A9020" t="str">
        <f>VLOOKUP(B9020,StateFIPS!A$2:B$52,2)</f>
        <v>Kansas</v>
      </c>
      <c r="B9020">
        <f t="shared" si="143"/>
        <v>20</v>
      </c>
      <c r="C9020" s="31" t="s">
        <v>1583</v>
      </c>
      <c r="D9020" s="31" t="s">
        <v>93</v>
      </c>
      <c r="E9020" s="31" t="s">
        <v>3278</v>
      </c>
      <c r="F9020" s="31" t="s">
        <v>2941</v>
      </c>
      <c r="G9020" s="32">
        <v>6615</v>
      </c>
      <c r="H9020" s="31" t="s">
        <v>94</v>
      </c>
      <c r="I9020" s="32">
        <v>1378</v>
      </c>
      <c r="J9020" s="33">
        <v>5</v>
      </c>
      <c r="K9020" s="31" t="s">
        <v>94</v>
      </c>
      <c r="L9020" s="31" t="s">
        <v>95</v>
      </c>
    </row>
    <row r="9021" spans="1:12" ht="30" x14ac:dyDescent="0.2">
      <c r="A9021" t="str">
        <f>VLOOKUP(B9021,StateFIPS!A$2:B$52,2)</f>
        <v>Alabama</v>
      </c>
      <c r="B9021">
        <f t="shared" si="143"/>
        <v>1</v>
      </c>
      <c r="C9021" s="31" t="s">
        <v>575</v>
      </c>
      <c r="D9021" s="31" t="s">
        <v>93</v>
      </c>
      <c r="E9021" s="31" t="s">
        <v>3278</v>
      </c>
      <c r="F9021" s="31" t="s">
        <v>2941</v>
      </c>
      <c r="G9021" s="32">
        <v>86</v>
      </c>
      <c r="H9021" s="31" t="s">
        <v>94</v>
      </c>
      <c r="I9021" s="32">
        <v>20</v>
      </c>
      <c r="J9021" s="33">
        <v>4</v>
      </c>
      <c r="K9021" s="31" t="s">
        <v>94</v>
      </c>
      <c r="L9021" s="31" t="s">
        <v>95</v>
      </c>
    </row>
    <row r="9022" spans="1:12" ht="30" x14ac:dyDescent="0.2">
      <c r="A9022" t="str">
        <f>VLOOKUP(B9022,StateFIPS!A$2:B$52,2)</f>
        <v>Virginia</v>
      </c>
      <c r="B9022">
        <f t="shared" si="143"/>
        <v>51</v>
      </c>
      <c r="C9022" s="31" t="s">
        <v>1092</v>
      </c>
      <c r="D9022" s="31" t="s">
        <v>93</v>
      </c>
      <c r="E9022" s="31" t="s">
        <v>3278</v>
      </c>
      <c r="F9022" s="31" t="s">
        <v>2941</v>
      </c>
      <c r="G9022" s="32">
        <v>98</v>
      </c>
      <c r="H9022" s="31" t="s">
        <v>94</v>
      </c>
      <c r="I9022" s="32">
        <v>21</v>
      </c>
      <c r="J9022" s="33">
        <v>5</v>
      </c>
      <c r="K9022" s="31" t="s">
        <v>94</v>
      </c>
      <c r="L9022" s="31" t="s">
        <v>95</v>
      </c>
    </row>
    <row r="9023" spans="1:12" ht="30" x14ac:dyDescent="0.2">
      <c r="A9023" t="str">
        <f>VLOOKUP(B9023,StateFIPS!A$2:B$52,2)</f>
        <v>Massachusetts</v>
      </c>
      <c r="B9023">
        <f t="shared" si="143"/>
        <v>25</v>
      </c>
      <c r="C9023" s="31" t="s">
        <v>431</v>
      </c>
      <c r="D9023" s="31" t="s">
        <v>93</v>
      </c>
      <c r="E9023" s="31" t="s">
        <v>3278</v>
      </c>
      <c r="F9023" s="31" t="s">
        <v>2941</v>
      </c>
      <c r="G9023" s="32">
        <v>153</v>
      </c>
      <c r="H9023" s="31" t="s">
        <v>94</v>
      </c>
      <c r="I9023" s="32">
        <v>34</v>
      </c>
      <c r="J9023" s="33">
        <v>5</v>
      </c>
      <c r="K9023" s="31" t="s">
        <v>94</v>
      </c>
      <c r="L9023" s="31" t="s">
        <v>95</v>
      </c>
    </row>
    <row r="9024" spans="1:12" ht="30" x14ac:dyDescent="0.2">
      <c r="A9024" t="str">
        <f>VLOOKUP(B9024,StateFIPS!A$2:B$52,2)</f>
        <v>Utah</v>
      </c>
      <c r="B9024">
        <f t="shared" si="143"/>
        <v>49</v>
      </c>
      <c r="C9024" s="31" t="s">
        <v>2306</v>
      </c>
      <c r="D9024" s="31" t="s">
        <v>93</v>
      </c>
      <c r="E9024" s="31" t="s">
        <v>3278</v>
      </c>
      <c r="F9024" s="31" t="s">
        <v>2941</v>
      </c>
      <c r="G9024" s="32">
        <v>144</v>
      </c>
      <c r="H9024" s="31" t="s">
        <v>94</v>
      </c>
      <c r="I9024" s="32">
        <v>31</v>
      </c>
      <c r="J9024" s="33">
        <v>5</v>
      </c>
      <c r="K9024" s="31" t="s">
        <v>94</v>
      </c>
      <c r="L9024" s="31" t="s">
        <v>95</v>
      </c>
    </row>
    <row r="9025" spans="1:12" ht="30" x14ac:dyDescent="0.2">
      <c r="A9025" t="str">
        <f>VLOOKUP(B9025,StateFIPS!A$2:B$52,2)</f>
        <v>Michigan</v>
      </c>
      <c r="B9025">
        <f t="shared" si="143"/>
        <v>26</v>
      </c>
      <c r="C9025" s="31" t="s">
        <v>1812</v>
      </c>
      <c r="D9025" s="31" t="s">
        <v>93</v>
      </c>
      <c r="E9025" s="31" t="s">
        <v>3278</v>
      </c>
      <c r="F9025" s="31" t="s">
        <v>2941</v>
      </c>
      <c r="G9025" s="32">
        <v>129</v>
      </c>
      <c r="H9025" s="31" t="s">
        <v>94</v>
      </c>
      <c r="I9025" s="32">
        <v>28</v>
      </c>
      <c r="J9025" s="33">
        <v>5</v>
      </c>
      <c r="K9025" s="31" t="s">
        <v>94</v>
      </c>
      <c r="L9025" s="31" t="s">
        <v>95</v>
      </c>
    </row>
    <row r="9026" spans="1:12" ht="30" x14ac:dyDescent="0.2">
      <c r="A9026" t="str">
        <f>VLOOKUP(B9026,StateFIPS!A$2:B$52,2)</f>
        <v>Virginia</v>
      </c>
      <c r="B9026">
        <f t="shared" si="143"/>
        <v>51</v>
      </c>
      <c r="C9026" s="31" t="s">
        <v>1105</v>
      </c>
      <c r="D9026" s="31" t="s">
        <v>93</v>
      </c>
      <c r="E9026" s="31" t="s">
        <v>3278</v>
      </c>
      <c r="F9026" s="31" t="s">
        <v>2941</v>
      </c>
      <c r="G9026" s="32">
        <v>98</v>
      </c>
      <c r="H9026" s="31" t="s">
        <v>94</v>
      </c>
      <c r="I9026" s="32">
        <v>21</v>
      </c>
      <c r="J9026" s="33">
        <v>5</v>
      </c>
      <c r="K9026" s="31" t="s">
        <v>94</v>
      </c>
      <c r="L9026" s="31" t="s">
        <v>95</v>
      </c>
    </row>
    <row r="9027" spans="1:12" ht="30" x14ac:dyDescent="0.2">
      <c r="A9027" t="str">
        <f>VLOOKUP(B9027,StateFIPS!A$2:B$52,2)</f>
        <v>Michigan</v>
      </c>
      <c r="B9027">
        <f t="shared" ref="B9027:B9090" si="144">VALUE(LEFT(C9027,2))</f>
        <v>26</v>
      </c>
      <c r="C9027" s="31" t="s">
        <v>1810</v>
      </c>
      <c r="D9027" s="31" t="s">
        <v>93</v>
      </c>
      <c r="E9027" s="31" t="s">
        <v>3278</v>
      </c>
      <c r="F9027" s="31" t="s">
        <v>2941</v>
      </c>
      <c r="G9027" s="32">
        <v>113</v>
      </c>
      <c r="H9027" s="31" t="s">
        <v>94</v>
      </c>
      <c r="I9027" s="32">
        <v>25</v>
      </c>
      <c r="J9027" s="33">
        <v>5</v>
      </c>
      <c r="K9027" s="31" t="s">
        <v>94</v>
      </c>
      <c r="L9027" s="31" t="s">
        <v>95</v>
      </c>
    </row>
    <row r="9028" spans="1:12" ht="30" x14ac:dyDescent="0.2">
      <c r="A9028" t="str">
        <f>VLOOKUP(B9028,StateFIPS!A$2:B$52,2)</f>
        <v>Kansas</v>
      </c>
      <c r="B9028">
        <f t="shared" si="144"/>
        <v>20</v>
      </c>
      <c r="C9028" s="31" t="s">
        <v>3250</v>
      </c>
      <c r="D9028" s="31" t="s">
        <v>93</v>
      </c>
      <c r="E9028" s="31" t="s">
        <v>3278</v>
      </c>
      <c r="F9028" s="31" t="s">
        <v>2941</v>
      </c>
      <c r="G9028" s="32">
        <v>6615</v>
      </c>
      <c r="H9028" s="31" t="s">
        <v>94</v>
      </c>
      <c r="I9028" s="32">
        <v>1378</v>
      </c>
      <c r="J9028" s="33">
        <v>5</v>
      </c>
      <c r="K9028" s="31" t="s">
        <v>94</v>
      </c>
      <c r="L9028" s="31" t="s">
        <v>95</v>
      </c>
    </row>
    <row r="9029" spans="1:12" ht="30" x14ac:dyDescent="0.2">
      <c r="A9029" t="str">
        <f>VLOOKUP(B9029,StateFIPS!A$2:B$52,2)</f>
        <v>Kansas</v>
      </c>
      <c r="B9029">
        <f t="shared" si="144"/>
        <v>20</v>
      </c>
      <c r="C9029" s="31" t="s">
        <v>1540</v>
      </c>
      <c r="D9029" s="31" t="s">
        <v>93</v>
      </c>
      <c r="E9029" s="31" t="s">
        <v>3278</v>
      </c>
      <c r="F9029" s="31" t="s">
        <v>2941</v>
      </c>
      <c r="G9029" s="32">
        <v>1879</v>
      </c>
      <c r="H9029" s="31" t="s">
        <v>94</v>
      </c>
      <c r="I9029" s="32">
        <v>391</v>
      </c>
      <c r="J9029" s="33">
        <v>5</v>
      </c>
      <c r="K9029" s="31" t="s">
        <v>94</v>
      </c>
      <c r="L9029" s="31" t="s">
        <v>95</v>
      </c>
    </row>
    <row r="9030" spans="1:12" ht="30" x14ac:dyDescent="0.2">
      <c r="A9030" t="str">
        <f>VLOOKUP(B9030,StateFIPS!A$2:B$52,2)</f>
        <v>Michigan</v>
      </c>
      <c r="B9030">
        <f t="shared" si="144"/>
        <v>26</v>
      </c>
      <c r="C9030" s="31" t="s">
        <v>1813</v>
      </c>
      <c r="D9030" s="31" t="s">
        <v>93</v>
      </c>
      <c r="E9030" s="31" t="s">
        <v>3278</v>
      </c>
      <c r="F9030" s="31" t="s">
        <v>2941</v>
      </c>
      <c r="G9030" s="32">
        <v>730</v>
      </c>
      <c r="H9030" s="31" t="s">
        <v>94</v>
      </c>
      <c r="I9030" s="32">
        <v>160</v>
      </c>
      <c r="J9030" s="33">
        <v>5</v>
      </c>
      <c r="K9030" s="31" t="s">
        <v>94</v>
      </c>
      <c r="L9030" s="31" t="s">
        <v>95</v>
      </c>
    </row>
    <row r="9031" spans="1:12" ht="30" x14ac:dyDescent="0.2">
      <c r="A9031" t="str">
        <f>VLOOKUP(B9031,StateFIPS!A$2:B$52,2)</f>
        <v>Alabama</v>
      </c>
      <c r="B9031">
        <f t="shared" si="144"/>
        <v>1</v>
      </c>
      <c r="C9031" s="31" t="s">
        <v>594</v>
      </c>
      <c r="D9031" s="31" t="s">
        <v>93</v>
      </c>
      <c r="E9031" s="31" t="s">
        <v>3278</v>
      </c>
      <c r="F9031" s="31" t="s">
        <v>2941</v>
      </c>
      <c r="G9031" s="32">
        <v>86</v>
      </c>
      <c r="H9031" s="31" t="s">
        <v>94</v>
      </c>
      <c r="I9031" s="32">
        <v>20</v>
      </c>
      <c r="J9031" s="33">
        <v>4</v>
      </c>
      <c r="K9031" s="31" t="s">
        <v>94</v>
      </c>
      <c r="L9031" s="31" t="s">
        <v>95</v>
      </c>
    </row>
    <row r="9032" spans="1:12" ht="30" x14ac:dyDescent="0.2">
      <c r="A9032" t="str">
        <f>VLOOKUP(B9032,StateFIPS!A$2:B$52,2)</f>
        <v>Alabama</v>
      </c>
      <c r="B9032">
        <f t="shared" si="144"/>
        <v>1</v>
      </c>
      <c r="C9032" s="31" t="s">
        <v>576</v>
      </c>
      <c r="D9032" s="31" t="s">
        <v>93</v>
      </c>
      <c r="E9032" s="31" t="s">
        <v>3278</v>
      </c>
      <c r="F9032" s="31" t="s">
        <v>2941</v>
      </c>
      <c r="G9032" s="32">
        <v>86</v>
      </c>
      <c r="H9032" s="31" t="s">
        <v>94</v>
      </c>
      <c r="I9032" s="32">
        <v>20</v>
      </c>
      <c r="J9032" s="33">
        <v>4</v>
      </c>
      <c r="K9032" s="31" t="s">
        <v>94</v>
      </c>
      <c r="L9032" s="31" t="s">
        <v>95</v>
      </c>
    </row>
    <row r="9033" spans="1:12" ht="30" x14ac:dyDescent="0.2">
      <c r="A9033" t="str">
        <f>VLOOKUP(B9033,StateFIPS!A$2:B$52,2)</f>
        <v>Kansas</v>
      </c>
      <c r="B9033">
        <f t="shared" si="144"/>
        <v>20</v>
      </c>
      <c r="C9033" s="31" t="s">
        <v>1542</v>
      </c>
      <c r="D9033" s="31" t="s">
        <v>93</v>
      </c>
      <c r="E9033" s="31" t="s">
        <v>3278</v>
      </c>
      <c r="F9033" s="31" t="s">
        <v>2941</v>
      </c>
      <c r="G9033" s="32">
        <v>8977</v>
      </c>
      <c r="H9033" s="31" t="s">
        <v>94</v>
      </c>
      <c r="I9033" s="32">
        <v>1870</v>
      </c>
      <c r="J9033" s="33">
        <v>5</v>
      </c>
      <c r="K9033" s="31" t="s">
        <v>94</v>
      </c>
      <c r="L9033" s="31" t="s">
        <v>95</v>
      </c>
    </row>
    <row r="9034" spans="1:12" ht="30" x14ac:dyDescent="0.2">
      <c r="A9034" t="str">
        <f>VLOOKUP(B9034,StateFIPS!A$2:B$52,2)</f>
        <v>Michigan</v>
      </c>
      <c r="B9034">
        <f t="shared" si="144"/>
        <v>26</v>
      </c>
      <c r="C9034" s="31" t="s">
        <v>1816</v>
      </c>
      <c r="D9034" s="31" t="s">
        <v>93</v>
      </c>
      <c r="E9034" s="31" t="s">
        <v>3278</v>
      </c>
      <c r="F9034" s="31" t="s">
        <v>2941</v>
      </c>
      <c r="G9034" s="32">
        <v>111</v>
      </c>
      <c r="H9034" s="31" t="s">
        <v>94</v>
      </c>
      <c r="I9034" s="32">
        <v>24</v>
      </c>
      <c r="J9034" s="33">
        <v>5</v>
      </c>
      <c r="K9034" s="31" t="s">
        <v>94</v>
      </c>
      <c r="L9034" s="31" t="s">
        <v>95</v>
      </c>
    </row>
    <row r="9035" spans="1:12" ht="30" x14ac:dyDescent="0.2">
      <c r="A9035" t="str">
        <f>VLOOKUP(B9035,StateFIPS!A$2:B$52,2)</f>
        <v>Massachusetts</v>
      </c>
      <c r="B9035">
        <f t="shared" si="144"/>
        <v>25</v>
      </c>
      <c r="C9035" s="31" t="s">
        <v>1759</v>
      </c>
      <c r="D9035" s="31" t="s">
        <v>93</v>
      </c>
      <c r="E9035" s="31" t="s">
        <v>3278</v>
      </c>
      <c r="F9035" s="31" t="s">
        <v>2941</v>
      </c>
      <c r="G9035" s="32">
        <v>151</v>
      </c>
      <c r="H9035" s="31" t="s">
        <v>94</v>
      </c>
      <c r="I9035" s="32">
        <v>33</v>
      </c>
      <c r="J9035" s="33">
        <v>5</v>
      </c>
      <c r="K9035" s="31" t="s">
        <v>94</v>
      </c>
      <c r="L9035" s="31" t="s">
        <v>95</v>
      </c>
    </row>
    <row r="9036" spans="1:12" ht="30" x14ac:dyDescent="0.2">
      <c r="A9036" t="str">
        <f>VLOOKUP(B9036,StateFIPS!A$2:B$52,2)</f>
        <v>Utah</v>
      </c>
      <c r="B9036">
        <f t="shared" si="144"/>
        <v>49</v>
      </c>
      <c r="C9036" s="31" t="s">
        <v>2467</v>
      </c>
      <c r="D9036" s="31" t="s">
        <v>93</v>
      </c>
      <c r="E9036" s="31" t="s">
        <v>3278</v>
      </c>
      <c r="F9036" s="31" t="s">
        <v>2941</v>
      </c>
      <c r="G9036" s="32">
        <v>2586</v>
      </c>
      <c r="H9036" s="31" t="s">
        <v>94</v>
      </c>
      <c r="I9036" s="32">
        <v>560</v>
      </c>
      <c r="J9036" s="33">
        <v>5</v>
      </c>
      <c r="K9036" s="31" t="s">
        <v>94</v>
      </c>
      <c r="L9036" s="31" t="s">
        <v>95</v>
      </c>
    </row>
    <row r="9037" spans="1:12" ht="30" x14ac:dyDescent="0.2">
      <c r="A9037" t="str">
        <f>VLOOKUP(B9037,StateFIPS!A$2:B$52,2)</f>
        <v>Kentucky</v>
      </c>
      <c r="B9037">
        <f t="shared" si="144"/>
        <v>21</v>
      </c>
      <c r="C9037" s="31" t="s">
        <v>158</v>
      </c>
      <c r="D9037" s="31" t="s">
        <v>93</v>
      </c>
      <c r="E9037" s="31" t="s">
        <v>3278</v>
      </c>
      <c r="F9037" s="31" t="s">
        <v>2941</v>
      </c>
      <c r="G9037" s="32">
        <v>296</v>
      </c>
      <c r="H9037" s="31" t="s">
        <v>94</v>
      </c>
      <c r="I9037" s="32">
        <v>64</v>
      </c>
      <c r="J9037" s="33">
        <v>5</v>
      </c>
      <c r="K9037" s="31" t="s">
        <v>94</v>
      </c>
      <c r="L9037" s="31" t="s">
        <v>95</v>
      </c>
    </row>
    <row r="9038" spans="1:12" ht="30" x14ac:dyDescent="0.2">
      <c r="A9038" t="str">
        <f>VLOOKUP(B9038,StateFIPS!A$2:B$52,2)</f>
        <v>Utah</v>
      </c>
      <c r="B9038">
        <f t="shared" si="144"/>
        <v>49</v>
      </c>
      <c r="C9038" s="31" t="s">
        <v>1130</v>
      </c>
      <c r="D9038" s="31" t="s">
        <v>93</v>
      </c>
      <c r="E9038" s="31" t="s">
        <v>3278</v>
      </c>
      <c r="F9038" s="31" t="s">
        <v>2941</v>
      </c>
      <c r="G9038" s="32">
        <v>2586</v>
      </c>
      <c r="H9038" s="31" t="s">
        <v>94</v>
      </c>
      <c r="I9038" s="32">
        <v>560</v>
      </c>
      <c r="J9038" s="33">
        <v>5</v>
      </c>
      <c r="K9038" s="31" t="s">
        <v>94</v>
      </c>
      <c r="L9038" s="31" t="s">
        <v>95</v>
      </c>
    </row>
    <row r="9039" spans="1:12" ht="30" x14ac:dyDescent="0.2">
      <c r="A9039" t="str">
        <f>VLOOKUP(B9039,StateFIPS!A$2:B$52,2)</f>
        <v>Michigan</v>
      </c>
      <c r="B9039">
        <f t="shared" si="144"/>
        <v>26</v>
      </c>
      <c r="C9039" s="31" t="s">
        <v>1807</v>
      </c>
      <c r="D9039" s="31" t="s">
        <v>93</v>
      </c>
      <c r="E9039" s="31" t="s">
        <v>3278</v>
      </c>
      <c r="F9039" s="31" t="s">
        <v>2941</v>
      </c>
      <c r="G9039" s="32">
        <v>91</v>
      </c>
      <c r="H9039" s="31" t="s">
        <v>94</v>
      </c>
      <c r="I9039" s="32">
        <v>20</v>
      </c>
      <c r="J9039" s="33">
        <v>5</v>
      </c>
      <c r="K9039" s="31" t="s">
        <v>94</v>
      </c>
      <c r="L9039" s="31" t="s">
        <v>95</v>
      </c>
    </row>
    <row r="9040" spans="1:12" ht="30" x14ac:dyDescent="0.2">
      <c r="A9040" t="str">
        <f>VLOOKUP(B9040,StateFIPS!A$2:B$52,2)</f>
        <v>Utah</v>
      </c>
      <c r="B9040">
        <f t="shared" si="144"/>
        <v>49</v>
      </c>
      <c r="C9040" s="31" t="s">
        <v>2360</v>
      </c>
      <c r="D9040" s="31" t="s">
        <v>93</v>
      </c>
      <c r="E9040" s="31" t="s">
        <v>3278</v>
      </c>
      <c r="F9040" s="31" t="s">
        <v>2941</v>
      </c>
      <c r="G9040" s="32">
        <v>561</v>
      </c>
      <c r="H9040" s="31" t="s">
        <v>94</v>
      </c>
      <c r="I9040" s="32">
        <v>122</v>
      </c>
      <c r="J9040" s="33">
        <v>5</v>
      </c>
      <c r="K9040" s="31" t="s">
        <v>94</v>
      </c>
      <c r="L9040" s="31" t="s">
        <v>95</v>
      </c>
    </row>
    <row r="9041" spans="1:12" ht="30" x14ac:dyDescent="0.2">
      <c r="A9041" t="str">
        <f>VLOOKUP(B9041,StateFIPS!A$2:B$52,2)</f>
        <v>Michigan</v>
      </c>
      <c r="B9041">
        <f t="shared" si="144"/>
        <v>26</v>
      </c>
      <c r="C9041" s="31" t="s">
        <v>1714</v>
      </c>
      <c r="D9041" s="31" t="s">
        <v>93</v>
      </c>
      <c r="E9041" s="31" t="s">
        <v>3278</v>
      </c>
      <c r="F9041" s="31" t="s">
        <v>2941</v>
      </c>
      <c r="G9041" s="32">
        <v>242</v>
      </c>
      <c r="H9041" s="31" t="s">
        <v>94</v>
      </c>
      <c r="I9041" s="32">
        <v>53</v>
      </c>
      <c r="J9041" s="33">
        <v>5</v>
      </c>
      <c r="K9041" s="31" t="s">
        <v>94</v>
      </c>
      <c r="L9041" s="31" t="s">
        <v>95</v>
      </c>
    </row>
    <row r="9042" spans="1:12" ht="30" x14ac:dyDescent="0.2">
      <c r="A9042" t="str">
        <f>VLOOKUP(B9042,StateFIPS!A$2:B$52,2)</f>
        <v>Virginia</v>
      </c>
      <c r="B9042">
        <f t="shared" si="144"/>
        <v>51</v>
      </c>
      <c r="C9042" s="31" t="s">
        <v>1114</v>
      </c>
      <c r="D9042" s="31" t="s">
        <v>93</v>
      </c>
      <c r="E9042" s="31" t="s">
        <v>3278</v>
      </c>
      <c r="F9042" s="31" t="s">
        <v>2941</v>
      </c>
      <c r="G9042" s="32">
        <v>98</v>
      </c>
      <c r="H9042" s="31" t="s">
        <v>94</v>
      </c>
      <c r="I9042" s="32">
        <v>21</v>
      </c>
      <c r="J9042" s="33">
        <v>5</v>
      </c>
      <c r="K9042" s="31" t="s">
        <v>94</v>
      </c>
      <c r="L9042" s="31" t="s">
        <v>95</v>
      </c>
    </row>
    <row r="9043" spans="1:12" ht="30" x14ac:dyDescent="0.2">
      <c r="A9043" t="str">
        <f>VLOOKUP(B9043,StateFIPS!A$2:B$52,2)</f>
        <v>Michigan</v>
      </c>
      <c r="B9043">
        <f t="shared" si="144"/>
        <v>26</v>
      </c>
      <c r="C9043" s="31" t="s">
        <v>1804</v>
      </c>
      <c r="D9043" s="31" t="s">
        <v>93</v>
      </c>
      <c r="E9043" s="31" t="s">
        <v>3278</v>
      </c>
      <c r="F9043" s="31" t="s">
        <v>2941</v>
      </c>
      <c r="G9043" s="32">
        <v>1168</v>
      </c>
      <c r="H9043" s="31" t="s">
        <v>94</v>
      </c>
      <c r="I9043" s="32">
        <v>256</v>
      </c>
      <c r="J9043" s="33">
        <v>5</v>
      </c>
      <c r="K9043" s="31" t="s">
        <v>94</v>
      </c>
      <c r="L9043" s="31" t="s">
        <v>95</v>
      </c>
    </row>
    <row r="9044" spans="1:12" ht="30" x14ac:dyDescent="0.2">
      <c r="A9044" t="str">
        <f>VLOOKUP(B9044,StateFIPS!A$2:B$52,2)</f>
        <v>Utah</v>
      </c>
      <c r="B9044">
        <f t="shared" si="144"/>
        <v>49</v>
      </c>
      <c r="C9044" s="31" t="s">
        <v>1132</v>
      </c>
      <c r="D9044" s="31" t="s">
        <v>93</v>
      </c>
      <c r="E9044" s="31" t="s">
        <v>3278</v>
      </c>
      <c r="F9044" s="31" t="s">
        <v>2941</v>
      </c>
      <c r="G9044" s="32">
        <v>2586</v>
      </c>
      <c r="H9044" s="31" t="s">
        <v>94</v>
      </c>
      <c r="I9044" s="32">
        <v>560</v>
      </c>
      <c r="J9044" s="33">
        <v>5</v>
      </c>
      <c r="K9044" s="31" t="s">
        <v>94</v>
      </c>
      <c r="L9044" s="31" t="s">
        <v>95</v>
      </c>
    </row>
    <row r="9045" spans="1:12" ht="30" x14ac:dyDescent="0.2">
      <c r="A9045" t="str">
        <f>VLOOKUP(B9045,StateFIPS!A$2:B$52,2)</f>
        <v>Alabama</v>
      </c>
      <c r="B9045">
        <f t="shared" si="144"/>
        <v>1</v>
      </c>
      <c r="C9045" s="31" t="s">
        <v>563</v>
      </c>
      <c r="D9045" s="31" t="s">
        <v>93</v>
      </c>
      <c r="E9045" s="31" t="s">
        <v>3278</v>
      </c>
      <c r="F9045" s="31" t="s">
        <v>2941</v>
      </c>
      <c r="G9045" s="32">
        <v>96</v>
      </c>
      <c r="H9045" s="31" t="s">
        <v>94</v>
      </c>
      <c r="I9045" s="32">
        <v>22</v>
      </c>
      <c r="J9045" s="33">
        <v>4</v>
      </c>
      <c r="K9045" s="31" t="s">
        <v>94</v>
      </c>
      <c r="L9045" s="31" t="s">
        <v>95</v>
      </c>
    </row>
    <row r="9046" spans="1:12" ht="30" x14ac:dyDescent="0.2">
      <c r="A9046" t="str">
        <f>VLOOKUP(B9046,StateFIPS!A$2:B$52,2)</f>
        <v>Kansas</v>
      </c>
      <c r="B9046">
        <f t="shared" si="144"/>
        <v>20</v>
      </c>
      <c r="C9046" s="31" t="s">
        <v>1580</v>
      </c>
      <c r="D9046" s="31" t="s">
        <v>93</v>
      </c>
      <c r="E9046" s="31" t="s">
        <v>3278</v>
      </c>
      <c r="F9046" s="31" t="s">
        <v>2941</v>
      </c>
      <c r="G9046" s="32">
        <v>1441</v>
      </c>
      <c r="H9046" s="31" t="s">
        <v>94</v>
      </c>
      <c r="I9046" s="32">
        <v>300</v>
      </c>
      <c r="J9046" s="33">
        <v>5</v>
      </c>
      <c r="K9046" s="31" t="s">
        <v>94</v>
      </c>
      <c r="L9046" s="31" t="s">
        <v>95</v>
      </c>
    </row>
    <row r="9047" spans="1:12" ht="30" x14ac:dyDescent="0.2">
      <c r="A9047" t="str">
        <f>VLOOKUP(B9047,StateFIPS!A$2:B$52,2)</f>
        <v>Alabama</v>
      </c>
      <c r="B9047">
        <f t="shared" si="144"/>
        <v>1</v>
      </c>
      <c r="C9047" s="31" t="s">
        <v>574</v>
      </c>
      <c r="D9047" s="31" t="s">
        <v>93</v>
      </c>
      <c r="E9047" s="31" t="s">
        <v>3278</v>
      </c>
      <c r="F9047" s="31" t="s">
        <v>2941</v>
      </c>
      <c r="G9047" s="32">
        <v>86</v>
      </c>
      <c r="H9047" s="31" t="s">
        <v>94</v>
      </c>
      <c r="I9047" s="32">
        <v>20</v>
      </c>
      <c r="J9047" s="33">
        <v>4</v>
      </c>
      <c r="K9047" s="31" t="s">
        <v>94</v>
      </c>
      <c r="L9047" s="31" t="s">
        <v>95</v>
      </c>
    </row>
    <row r="9048" spans="1:12" ht="30" x14ac:dyDescent="0.2">
      <c r="A9048" t="str">
        <f>VLOOKUP(B9048,StateFIPS!A$2:B$52,2)</f>
        <v>Utah</v>
      </c>
      <c r="B9048">
        <f t="shared" si="144"/>
        <v>49</v>
      </c>
      <c r="C9048" s="31" t="s">
        <v>2324</v>
      </c>
      <c r="D9048" s="31" t="s">
        <v>93</v>
      </c>
      <c r="E9048" s="31" t="s">
        <v>3278</v>
      </c>
      <c r="F9048" s="31" t="s">
        <v>2941</v>
      </c>
      <c r="G9048" s="32">
        <v>2586</v>
      </c>
      <c r="H9048" s="31" t="s">
        <v>94</v>
      </c>
      <c r="I9048" s="32">
        <v>560</v>
      </c>
      <c r="J9048" s="33">
        <v>5</v>
      </c>
      <c r="K9048" s="31" t="s">
        <v>94</v>
      </c>
      <c r="L9048" s="31" t="s">
        <v>95</v>
      </c>
    </row>
    <row r="9049" spans="1:12" ht="30" x14ac:dyDescent="0.2">
      <c r="A9049" t="str">
        <f>VLOOKUP(B9049,StateFIPS!A$2:B$52,2)</f>
        <v>Utah</v>
      </c>
      <c r="B9049">
        <f t="shared" si="144"/>
        <v>49</v>
      </c>
      <c r="C9049" s="31" t="s">
        <v>1131</v>
      </c>
      <c r="D9049" s="31" t="s">
        <v>93</v>
      </c>
      <c r="E9049" s="31" t="s">
        <v>3278</v>
      </c>
      <c r="F9049" s="31" t="s">
        <v>2941</v>
      </c>
      <c r="G9049" s="32">
        <v>2586</v>
      </c>
      <c r="H9049" s="31" t="s">
        <v>94</v>
      </c>
      <c r="I9049" s="32">
        <v>560</v>
      </c>
      <c r="J9049" s="33">
        <v>5</v>
      </c>
      <c r="K9049" s="31" t="s">
        <v>94</v>
      </c>
      <c r="L9049" s="31" t="s">
        <v>95</v>
      </c>
    </row>
    <row r="9050" spans="1:12" ht="30" x14ac:dyDescent="0.2">
      <c r="A9050" t="str">
        <f>VLOOKUP(B9050,StateFIPS!A$2:B$52,2)</f>
        <v>Utah</v>
      </c>
      <c r="B9050">
        <f t="shared" si="144"/>
        <v>49</v>
      </c>
      <c r="C9050" s="31" t="s">
        <v>3245</v>
      </c>
      <c r="D9050" s="31" t="s">
        <v>93</v>
      </c>
      <c r="E9050" s="31" t="s">
        <v>3278</v>
      </c>
      <c r="F9050" s="31" t="s">
        <v>2941</v>
      </c>
      <c r="G9050" s="32">
        <v>2586</v>
      </c>
      <c r="H9050" s="31" t="s">
        <v>94</v>
      </c>
      <c r="I9050" s="32">
        <v>560</v>
      </c>
      <c r="J9050" s="33">
        <v>5</v>
      </c>
      <c r="K9050" s="31" t="s">
        <v>94</v>
      </c>
      <c r="L9050" s="31" t="s">
        <v>95</v>
      </c>
    </row>
    <row r="9051" spans="1:12" ht="30" x14ac:dyDescent="0.2">
      <c r="A9051" t="str">
        <f>VLOOKUP(B9051,StateFIPS!A$2:B$52,2)</f>
        <v>Virginia</v>
      </c>
      <c r="B9051">
        <f t="shared" si="144"/>
        <v>51</v>
      </c>
      <c r="C9051" s="31" t="s">
        <v>2620</v>
      </c>
      <c r="D9051" s="31" t="s">
        <v>93</v>
      </c>
      <c r="E9051" s="31" t="s">
        <v>3278</v>
      </c>
      <c r="F9051" s="31" t="s">
        <v>2941</v>
      </c>
      <c r="G9051" s="32">
        <v>98</v>
      </c>
      <c r="H9051" s="31" t="s">
        <v>94</v>
      </c>
      <c r="I9051" s="32">
        <v>21</v>
      </c>
      <c r="J9051" s="33">
        <v>5</v>
      </c>
      <c r="K9051" s="31" t="s">
        <v>94</v>
      </c>
      <c r="L9051" s="31" t="s">
        <v>95</v>
      </c>
    </row>
    <row r="9052" spans="1:12" ht="30" x14ac:dyDescent="0.2">
      <c r="A9052" t="str">
        <f>VLOOKUP(B9052,StateFIPS!A$2:B$52,2)</f>
        <v>Utah</v>
      </c>
      <c r="B9052">
        <f t="shared" si="144"/>
        <v>49</v>
      </c>
      <c r="C9052" s="31" t="s">
        <v>3204</v>
      </c>
      <c r="D9052" s="31" t="s">
        <v>93</v>
      </c>
      <c r="E9052" s="31" t="s">
        <v>3278</v>
      </c>
      <c r="F9052" s="31" t="s">
        <v>2941</v>
      </c>
      <c r="G9052" s="32">
        <v>2586</v>
      </c>
      <c r="H9052" s="31" t="s">
        <v>94</v>
      </c>
      <c r="I9052" s="32">
        <v>560</v>
      </c>
      <c r="J9052" s="33">
        <v>5</v>
      </c>
      <c r="K9052" s="31" t="s">
        <v>94</v>
      </c>
      <c r="L9052" s="31" t="s">
        <v>95</v>
      </c>
    </row>
    <row r="9053" spans="1:12" ht="30" x14ac:dyDescent="0.2">
      <c r="A9053" t="str">
        <f>VLOOKUP(B9053,StateFIPS!A$2:B$52,2)</f>
        <v>Michigan</v>
      </c>
      <c r="B9053">
        <f t="shared" si="144"/>
        <v>26</v>
      </c>
      <c r="C9053" s="31" t="s">
        <v>1823</v>
      </c>
      <c r="D9053" s="31" t="s">
        <v>93</v>
      </c>
      <c r="E9053" s="31" t="s">
        <v>3278</v>
      </c>
      <c r="F9053" s="31" t="s">
        <v>2941</v>
      </c>
      <c r="G9053" s="32">
        <v>280</v>
      </c>
      <c r="H9053" s="31" t="s">
        <v>94</v>
      </c>
      <c r="I9053" s="32">
        <v>61</v>
      </c>
      <c r="J9053" s="33">
        <v>5</v>
      </c>
      <c r="K9053" s="31" t="s">
        <v>94</v>
      </c>
      <c r="L9053" s="31" t="s">
        <v>95</v>
      </c>
    </row>
    <row r="9054" spans="1:12" ht="30" x14ac:dyDescent="0.2">
      <c r="A9054" t="str">
        <f>VLOOKUP(B9054,StateFIPS!A$2:B$52,2)</f>
        <v>Massachusetts</v>
      </c>
      <c r="B9054">
        <f t="shared" si="144"/>
        <v>25</v>
      </c>
      <c r="C9054" s="31" t="s">
        <v>1721</v>
      </c>
      <c r="D9054" s="31" t="s">
        <v>93</v>
      </c>
      <c r="E9054" s="31" t="s">
        <v>3278</v>
      </c>
      <c r="F9054" s="31" t="s">
        <v>2941</v>
      </c>
      <c r="G9054" s="32">
        <v>104</v>
      </c>
      <c r="H9054" s="31" t="s">
        <v>94</v>
      </c>
      <c r="I9054" s="32">
        <v>23</v>
      </c>
      <c r="J9054" s="33">
        <v>5</v>
      </c>
      <c r="K9054" s="31" t="s">
        <v>94</v>
      </c>
      <c r="L9054" s="31" t="s">
        <v>95</v>
      </c>
    </row>
    <row r="9055" spans="1:12" ht="30" x14ac:dyDescent="0.2">
      <c r="A9055" t="str">
        <f>VLOOKUP(B9055,StateFIPS!A$2:B$52,2)</f>
        <v>Kansas</v>
      </c>
      <c r="B9055">
        <f t="shared" si="144"/>
        <v>20</v>
      </c>
      <c r="C9055" s="31" t="s">
        <v>1582</v>
      </c>
      <c r="D9055" s="31" t="s">
        <v>93</v>
      </c>
      <c r="E9055" s="31" t="s">
        <v>3278</v>
      </c>
      <c r="F9055" s="31" t="s">
        <v>2941</v>
      </c>
      <c r="G9055" s="32">
        <v>1497</v>
      </c>
      <c r="H9055" s="31" t="s">
        <v>94</v>
      </c>
      <c r="I9055" s="32">
        <v>312</v>
      </c>
      <c r="J9055" s="33">
        <v>5</v>
      </c>
      <c r="K9055" s="31" t="s">
        <v>94</v>
      </c>
      <c r="L9055" s="31" t="s">
        <v>95</v>
      </c>
    </row>
    <row r="9056" spans="1:12" ht="30" x14ac:dyDescent="0.2">
      <c r="A9056" t="str">
        <f>VLOOKUP(B9056,StateFIPS!A$2:B$52,2)</f>
        <v>Alabama</v>
      </c>
      <c r="B9056">
        <f t="shared" si="144"/>
        <v>1</v>
      </c>
      <c r="C9056" s="31" t="s">
        <v>3203</v>
      </c>
      <c r="D9056" s="31" t="s">
        <v>93</v>
      </c>
      <c r="E9056" s="31" t="s">
        <v>3278</v>
      </c>
      <c r="F9056" s="31" t="s">
        <v>2941</v>
      </c>
      <c r="G9056" s="32">
        <v>86</v>
      </c>
      <c r="H9056" s="31" t="s">
        <v>94</v>
      </c>
      <c r="I9056" s="32">
        <v>20</v>
      </c>
      <c r="J9056" s="33">
        <v>4</v>
      </c>
      <c r="K9056" s="31" t="s">
        <v>94</v>
      </c>
      <c r="L9056" s="31" t="s">
        <v>95</v>
      </c>
    </row>
    <row r="9057" spans="1:12" ht="30" x14ac:dyDescent="0.2">
      <c r="A9057" t="str">
        <f>VLOOKUP(B9057,StateFIPS!A$2:B$52,2)</f>
        <v>Utah</v>
      </c>
      <c r="B9057">
        <f t="shared" si="144"/>
        <v>49</v>
      </c>
      <c r="C9057" s="31" t="s">
        <v>2329</v>
      </c>
      <c r="D9057" s="31" t="s">
        <v>93</v>
      </c>
      <c r="E9057" s="31" t="s">
        <v>3278</v>
      </c>
      <c r="F9057" s="31" t="s">
        <v>2941</v>
      </c>
      <c r="G9057" s="32">
        <v>2586</v>
      </c>
      <c r="H9057" s="31" t="s">
        <v>94</v>
      </c>
      <c r="I9057" s="32">
        <v>560</v>
      </c>
      <c r="J9057" s="33">
        <v>5</v>
      </c>
      <c r="K9057" s="31" t="s">
        <v>94</v>
      </c>
      <c r="L9057" s="31" t="s">
        <v>95</v>
      </c>
    </row>
    <row r="9058" spans="1:12" ht="30" x14ac:dyDescent="0.2">
      <c r="A9058" t="str">
        <f>VLOOKUP(B9058,StateFIPS!A$2:B$52,2)</f>
        <v>Virginia</v>
      </c>
      <c r="B9058">
        <f t="shared" si="144"/>
        <v>51</v>
      </c>
      <c r="C9058" s="31" t="s">
        <v>1103</v>
      </c>
      <c r="D9058" s="31" t="s">
        <v>93</v>
      </c>
      <c r="E9058" s="31" t="s">
        <v>3278</v>
      </c>
      <c r="F9058" s="31" t="s">
        <v>2941</v>
      </c>
      <c r="G9058" s="32">
        <v>98</v>
      </c>
      <c r="H9058" s="31" t="s">
        <v>94</v>
      </c>
      <c r="I9058" s="32">
        <v>21</v>
      </c>
      <c r="J9058" s="33">
        <v>5</v>
      </c>
      <c r="K9058" s="31" t="s">
        <v>94</v>
      </c>
      <c r="L9058" s="31" t="s">
        <v>95</v>
      </c>
    </row>
    <row r="9059" spans="1:12" ht="30" x14ac:dyDescent="0.2">
      <c r="A9059" t="str">
        <f>VLOOKUP(B9059,StateFIPS!A$2:B$52,2)</f>
        <v>Michigan</v>
      </c>
      <c r="B9059">
        <f t="shared" si="144"/>
        <v>26</v>
      </c>
      <c r="C9059" s="31" t="s">
        <v>1708</v>
      </c>
      <c r="D9059" s="31" t="s">
        <v>93</v>
      </c>
      <c r="E9059" s="31" t="s">
        <v>3278</v>
      </c>
      <c r="F9059" s="31" t="s">
        <v>2941</v>
      </c>
      <c r="G9059" s="32">
        <v>1708</v>
      </c>
      <c r="H9059" s="31" t="s">
        <v>94</v>
      </c>
      <c r="I9059" s="32">
        <v>375</v>
      </c>
      <c r="J9059" s="33">
        <v>5</v>
      </c>
      <c r="K9059" s="31" t="s">
        <v>94</v>
      </c>
      <c r="L9059" s="31" t="s">
        <v>95</v>
      </c>
    </row>
    <row r="9060" spans="1:12" ht="30" x14ac:dyDescent="0.2">
      <c r="A9060" t="str">
        <f>VLOOKUP(B9060,StateFIPS!A$2:B$52,2)</f>
        <v>Kansas</v>
      </c>
      <c r="B9060">
        <f t="shared" si="144"/>
        <v>20</v>
      </c>
      <c r="C9060" s="31" t="s">
        <v>3221</v>
      </c>
      <c r="D9060" s="31" t="s">
        <v>93</v>
      </c>
      <c r="E9060" s="31" t="s">
        <v>3278</v>
      </c>
      <c r="F9060" s="31" t="s">
        <v>2941</v>
      </c>
      <c r="G9060" s="32">
        <v>1987</v>
      </c>
      <c r="H9060" s="31" t="s">
        <v>94</v>
      </c>
      <c r="I9060" s="32">
        <v>414</v>
      </c>
      <c r="J9060" s="33">
        <v>5</v>
      </c>
      <c r="K9060" s="31" t="s">
        <v>94</v>
      </c>
      <c r="L9060" s="31" t="s">
        <v>95</v>
      </c>
    </row>
    <row r="9061" spans="1:12" ht="30" x14ac:dyDescent="0.2">
      <c r="A9061" t="str">
        <f>VLOOKUP(B9061,StateFIPS!A$2:B$52,2)</f>
        <v>Virginia</v>
      </c>
      <c r="B9061">
        <f t="shared" si="144"/>
        <v>51</v>
      </c>
      <c r="C9061" s="31" t="s">
        <v>2735</v>
      </c>
      <c r="D9061" s="31" t="s">
        <v>93</v>
      </c>
      <c r="E9061" s="31" t="s">
        <v>3278</v>
      </c>
      <c r="F9061" s="31" t="s">
        <v>2941</v>
      </c>
      <c r="G9061" s="32">
        <v>98</v>
      </c>
      <c r="H9061" s="31" t="s">
        <v>94</v>
      </c>
      <c r="I9061" s="32">
        <v>21</v>
      </c>
      <c r="J9061" s="33">
        <v>5</v>
      </c>
      <c r="K9061" s="31" t="s">
        <v>94</v>
      </c>
      <c r="L9061" s="31" t="s">
        <v>95</v>
      </c>
    </row>
    <row r="9062" spans="1:12" ht="30" x14ac:dyDescent="0.2">
      <c r="A9062" t="str">
        <f>VLOOKUP(B9062,StateFIPS!A$2:B$52,2)</f>
        <v>Minnesota</v>
      </c>
      <c r="B9062">
        <f t="shared" si="144"/>
        <v>27</v>
      </c>
      <c r="C9062" s="31" t="s">
        <v>465</v>
      </c>
      <c r="D9062" s="31" t="s">
        <v>93</v>
      </c>
      <c r="E9062" s="31" t="s">
        <v>3278</v>
      </c>
      <c r="F9062" s="31" t="s">
        <v>2941</v>
      </c>
      <c r="G9062" s="32">
        <v>2832</v>
      </c>
      <c r="H9062" s="31" t="s">
        <v>94</v>
      </c>
      <c r="I9062" s="32">
        <v>649</v>
      </c>
      <c r="J9062" s="33">
        <v>4</v>
      </c>
      <c r="K9062" s="31" t="s">
        <v>94</v>
      </c>
      <c r="L9062" s="31" t="s">
        <v>95</v>
      </c>
    </row>
    <row r="9063" spans="1:12" ht="30" x14ac:dyDescent="0.2">
      <c r="A9063" t="str">
        <f>VLOOKUP(B9063,StateFIPS!A$2:B$52,2)</f>
        <v>Texas</v>
      </c>
      <c r="B9063">
        <f t="shared" si="144"/>
        <v>48</v>
      </c>
      <c r="C9063" s="31" t="s">
        <v>2418</v>
      </c>
      <c r="D9063" s="31" t="s">
        <v>93</v>
      </c>
      <c r="E9063" s="31" t="s">
        <v>3278</v>
      </c>
      <c r="F9063" s="31" t="s">
        <v>2941</v>
      </c>
      <c r="G9063" s="32">
        <v>731</v>
      </c>
      <c r="H9063" s="31" t="s">
        <v>94</v>
      </c>
      <c r="I9063" s="32">
        <v>155</v>
      </c>
      <c r="J9063" s="33">
        <v>5</v>
      </c>
      <c r="K9063" s="31" t="s">
        <v>94</v>
      </c>
      <c r="L9063" s="31" t="s">
        <v>95</v>
      </c>
    </row>
    <row r="9064" spans="1:12" ht="30" x14ac:dyDescent="0.2">
      <c r="A9064" t="str">
        <f>VLOOKUP(B9064,StateFIPS!A$2:B$52,2)</f>
        <v>Kansas</v>
      </c>
      <c r="B9064">
        <f t="shared" si="144"/>
        <v>20</v>
      </c>
      <c r="C9064" s="31" t="s">
        <v>256</v>
      </c>
      <c r="D9064" s="31" t="s">
        <v>93</v>
      </c>
      <c r="E9064" s="31" t="s">
        <v>3278</v>
      </c>
      <c r="F9064" s="31" t="s">
        <v>2941</v>
      </c>
      <c r="G9064" s="32">
        <v>1371</v>
      </c>
      <c r="H9064" s="31" t="s">
        <v>94</v>
      </c>
      <c r="I9064" s="32">
        <v>286</v>
      </c>
      <c r="J9064" s="33">
        <v>5</v>
      </c>
      <c r="K9064" s="31" t="s">
        <v>94</v>
      </c>
      <c r="L9064" s="31" t="s">
        <v>95</v>
      </c>
    </row>
    <row r="9065" spans="1:12" ht="30" x14ac:dyDescent="0.2">
      <c r="A9065" t="str">
        <f>VLOOKUP(B9065,StateFIPS!A$2:B$52,2)</f>
        <v>Alabama</v>
      </c>
      <c r="B9065">
        <f t="shared" si="144"/>
        <v>1</v>
      </c>
      <c r="C9065" s="31" t="s">
        <v>595</v>
      </c>
      <c r="D9065" s="31" t="s">
        <v>93</v>
      </c>
      <c r="E9065" s="31" t="s">
        <v>3278</v>
      </c>
      <c r="F9065" s="31" t="s">
        <v>2941</v>
      </c>
      <c r="G9065" s="32">
        <v>86</v>
      </c>
      <c r="H9065" s="31" t="s">
        <v>94</v>
      </c>
      <c r="I9065" s="32">
        <v>20</v>
      </c>
      <c r="J9065" s="33">
        <v>4</v>
      </c>
      <c r="K9065" s="31" t="s">
        <v>94</v>
      </c>
      <c r="L9065" s="31" t="s">
        <v>95</v>
      </c>
    </row>
    <row r="9066" spans="1:12" ht="30" x14ac:dyDescent="0.2">
      <c r="A9066" t="str">
        <f>VLOOKUP(B9066,StateFIPS!A$2:B$52,2)</f>
        <v>Kentucky</v>
      </c>
      <c r="B9066">
        <f t="shared" si="144"/>
        <v>21</v>
      </c>
      <c r="C9066" s="31" t="s">
        <v>1908</v>
      </c>
      <c r="D9066" s="31" t="s">
        <v>93</v>
      </c>
      <c r="E9066" s="31" t="s">
        <v>3278</v>
      </c>
      <c r="F9066" s="31" t="s">
        <v>2941</v>
      </c>
      <c r="G9066" s="32">
        <v>252</v>
      </c>
      <c r="H9066" s="31" t="s">
        <v>94</v>
      </c>
      <c r="I9066" s="32">
        <v>54</v>
      </c>
      <c r="J9066" s="33">
        <v>5</v>
      </c>
      <c r="K9066" s="31" t="s">
        <v>94</v>
      </c>
      <c r="L9066" s="31" t="s">
        <v>95</v>
      </c>
    </row>
    <row r="9067" spans="1:12" ht="30" x14ac:dyDescent="0.2">
      <c r="A9067" t="str">
        <f>VLOOKUP(B9067,StateFIPS!A$2:B$52,2)</f>
        <v>Texas</v>
      </c>
      <c r="B9067">
        <f t="shared" si="144"/>
        <v>48</v>
      </c>
      <c r="C9067" s="31" t="s">
        <v>852</v>
      </c>
      <c r="D9067" s="31" t="s">
        <v>93</v>
      </c>
      <c r="E9067" s="31" t="s">
        <v>3278</v>
      </c>
      <c r="F9067" s="31" t="s">
        <v>2941</v>
      </c>
      <c r="G9067" s="32">
        <v>2495</v>
      </c>
      <c r="H9067" s="31" t="s">
        <v>94</v>
      </c>
      <c r="I9067" s="32">
        <v>529</v>
      </c>
      <c r="J9067" s="33">
        <v>5</v>
      </c>
      <c r="K9067" s="31" t="s">
        <v>94</v>
      </c>
      <c r="L9067" s="31" t="s">
        <v>95</v>
      </c>
    </row>
    <row r="9068" spans="1:12" ht="30" x14ac:dyDescent="0.2">
      <c r="A9068" t="str">
        <f>VLOOKUP(B9068,StateFIPS!A$2:B$52,2)</f>
        <v>Texas</v>
      </c>
      <c r="B9068">
        <f t="shared" si="144"/>
        <v>48</v>
      </c>
      <c r="C9068" s="31" t="s">
        <v>1071</v>
      </c>
      <c r="D9068" s="31" t="s">
        <v>93</v>
      </c>
      <c r="E9068" s="31" t="s">
        <v>3278</v>
      </c>
      <c r="F9068" s="31" t="s">
        <v>2941</v>
      </c>
      <c r="G9068" s="32">
        <v>2495</v>
      </c>
      <c r="H9068" s="31" t="s">
        <v>94</v>
      </c>
      <c r="I9068" s="32">
        <v>529</v>
      </c>
      <c r="J9068" s="33">
        <v>5</v>
      </c>
      <c r="K9068" s="31" t="s">
        <v>94</v>
      </c>
      <c r="L9068" s="31" t="s">
        <v>95</v>
      </c>
    </row>
    <row r="9069" spans="1:12" ht="30" x14ac:dyDescent="0.2">
      <c r="A9069" t="str">
        <f>VLOOKUP(B9069,StateFIPS!A$2:B$52,2)</f>
        <v>Minnesota</v>
      </c>
      <c r="B9069">
        <f t="shared" si="144"/>
        <v>27</v>
      </c>
      <c r="C9069" s="31" t="s">
        <v>1887</v>
      </c>
      <c r="D9069" s="31" t="s">
        <v>93</v>
      </c>
      <c r="E9069" s="31" t="s">
        <v>3278</v>
      </c>
      <c r="F9069" s="31" t="s">
        <v>2941</v>
      </c>
      <c r="G9069" s="32">
        <v>149</v>
      </c>
      <c r="H9069" s="31" t="s">
        <v>94</v>
      </c>
      <c r="I9069" s="32">
        <v>34</v>
      </c>
      <c r="J9069" s="33">
        <v>4</v>
      </c>
      <c r="K9069" s="31" t="s">
        <v>94</v>
      </c>
      <c r="L9069" s="31" t="s">
        <v>95</v>
      </c>
    </row>
    <row r="9070" spans="1:12" ht="30" x14ac:dyDescent="0.2">
      <c r="A9070" t="str">
        <f>VLOOKUP(B9070,StateFIPS!A$2:B$52,2)</f>
        <v>Kentucky</v>
      </c>
      <c r="B9070">
        <f t="shared" si="144"/>
        <v>21</v>
      </c>
      <c r="C9070" s="31" t="s">
        <v>180</v>
      </c>
      <c r="D9070" s="31" t="s">
        <v>93</v>
      </c>
      <c r="E9070" s="31" t="s">
        <v>3278</v>
      </c>
      <c r="F9070" s="31" t="s">
        <v>2941</v>
      </c>
      <c r="G9070" s="32">
        <v>800</v>
      </c>
      <c r="H9070" s="31" t="s">
        <v>94</v>
      </c>
      <c r="I9070" s="32">
        <v>173</v>
      </c>
      <c r="J9070" s="33">
        <v>5</v>
      </c>
      <c r="K9070" s="31" t="s">
        <v>94</v>
      </c>
      <c r="L9070" s="31" t="s">
        <v>95</v>
      </c>
    </row>
    <row r="9071" spans="1:12" ht="30" x14ac:dyDescent="0.2">
      <c r="A9071" t="str">
        <f>VLOOKUP(B9071,StateFIPS!A$2:B$52,2)</f>
        <v>Kansas</v>
      </c>
      <c r="B9071">
        <f t="shared" si="144"/>
        <v>20</v>
      </c>
      <c r="C9071" s="31" t="s">
        <v>1491</v>
      </c>
      <c r="D9071" s="31" t="s">
        <v>93</v>
      </c>
      <c r="E9071" s="31" t="s">
        <v>3278</v>
      </c>
      <c r="F9071" s="31" t="s">
        <v>2941</v>
      </c>
      <c r="G9071" s="32">
        <v>12648</v>
      </c>
      <c r="H9071" s="31" t="s">
        <v>94</v>
      </c>
      <c r="I9071" s="32">
        <v>2635</v>
      </c>
      <c r="J9071" s="33">
        <v>5</v>
      </c>
      <c r="K9071" s="31" t="s">
        <v>94</v>
      </c>
      <c r="L9071" s="31" t="s">
        <v>95</v>
      </c>
    </row>
    <row r="9072" spans="1:12" ht="30" x14ac:dyDescent="0.2">
      <c r="A9072" t="str">
        <f>VLOOKUP(B9072,StateFIPS!A$2:B$52,2)</f>
        <v>Texas</v>
      </c>
      <c r="B9072">
        <f t="shared" si="144"/>
        <v>48</v>
      </c>
      <c r="C9072" s="31" t="s">
        <v>850</v>
      </c>
      <c r="D9072" s="31" t="s">
        <v>93</v>
      </c>
      <c r="E9072" s="31" t="s">
        <v>3278</v>
      </c>
      <c r="F9072" s="31" t="s">
        <v>2941</v>
      </c>
      <c r="G9072" s="32">
        <v>2495</v>
      </c>
      <c r="H9072" s="31" t="s">
        <v>94</v>
      </c>
      <c r="I9072" s="32">
        <v>529</v>
      </c>
      <c r="J9072" s="33">
        <v>5</v>
      </c>
      <c r="K9072" s="31" t="s">
        <v>94</v>
      </c>
      <c r="L9072" s="31" t="s">
        <v>95</v>
      </c>
    </row>
    <row r="9073" spans="1:12" ht="30" x14ac:dyDescent="0.2">
      <c r="A9073" t="str">
        <f>VLOOKUP(B9073,StateFIPS!A$2:B$52,2)</f>
        <v>Virginia</v>
      </c>
      <c r="B9073">
        <f t="shared" si="144"/>
        <v>51</v>
      </c>
      <c r="C9073" s="31" t="s">
        <v>999</v>
      </c>
      <c r="D9073" s="31" t="s">
        <v>93</v>
      </c>
      <c r="E9073" s="31" t="s">
        <v>3278</v>
      </c>
      <c r="F9073" s="31" t="s">
        <v>2941</v>
      </c>
      <c r="G9073" s="32">
        <v>98</v>
      </c>
      <c r="H9073" s="31" t="s">
        <v>94</v>
      </c>
      <c r="I9073" s="32">
        <v>21</v>
      </c>
      <c r="J9073" s="33">
        <v>5</v>
      </c>
      <c r="K9073" s="31" t="s">
        <v>94</v>
      </c>
      <c r="L9073" s="31" t="s">
        <v>95</v>
      </c>
    </row>
    <row r="9074" spans="1:12" ht="30" x14ac:dyDescent="0.2">
      <c r="A9074" t="str">
        <f>VLOOKUP(B9074,StateFIPS!A$2:B$52,2)</f>
        <v>Kentucky</v>
      </c>
      <c r="B9074">
        <f t="shared" si="144"/>
        <v>21</v>
      </c>
      <c r="C9074" s="31" t="s">
        <v>118</v>
      </c>
      <c r="D9074" s="31" t="s">
        <v>93</v>
      </c>
      <c r="E9074" s="31" t="s">
        <v>3278</v>
      </c>
      <c r="F9074" s="31" t="s">
        <v>2941</v>
      </c>
      <c r="G9074" s="32">
        <v>132</v>
      </c>
      <c r="H9074" s="31" t="s">
        <v>94</v>
      </c>
      <c r="I9074" s="32">
        <v>28</v>
      </c>
      <c r="J9074" s="33">
        <v>5</v>
      </c>
      <c r="K9074" s="31" t="s">
        <v>94</v>
      </c>
      <c r="L9074" s="31" t="s">
        <v>95</v>
      </c>
    </row>
    <row r="9075" spans="1:12" ht="30" x14ac:dyDescent="0.2">
      <c r="A9075" t="str">
        <f>VLOOKUP(B9075,StateFIPS!A$2:B$52,2)</f>
        <v>Texas</v>
      </c>
      <c r="B9075">
        <f t="shared" si="144"/>
        <v>48</v>
      </c>
      <c r="C9075" s="31" t="s">
        <v>857</v>
      </c>
      <c r="D9075" s="31" t="s">
        <v>93</v>
      </c>
      <c r="E9075" s="31" t="s">
        <v>3278</v>
      </c>
      <c r="F9075" s="31" t="s">
        <v>2941</v>
      </c>
      <c r="G9075" s="32">
        <v>2495</v>
      </c>
      <c r="H9075" s="31" t="s">
        <v>94</v>
      </c>
      <c r="I9075" s="32">
        <v>529</v>
      </c>
      <c r="J9075" s="33">
        <v>5</v>
      </c>
      <c r="K9075" s="31" t="s">
        <v>94</v>
      </c>
      <c r="L9075" s="31" t="s">
        <v>95</v>
      </c>
    </row>
    <row r="9076" spans="1:12" ht="30" x14ac:dyDescent="0.2">
      <c r="A9076" t="str">
        <f>VLOOKUP(B9076,StateFIPS!A$2:B$52,2)</f>
        <v>Texas</v>
      </c>
      <c r="B9076">
        <f t="shared" si="144"/>
        <v>48</v>
      </c>
      <c r="C9076" s="31" t="s">
        <v>1068</v>
      </c>
      <c r="D9076" s="31" t="s">
        <v>93</v>
      </c>
      <c r="E9076" s="31" t="s">
        <v>3278</v>
      </c>
      <c r="F9076" s="31" t="s">
        <v>2941</v>
      </c>
      <c r="G9076" s="32">
        <v>2495</v>
      </c>
      <c r="H9076" s="31" t="s">
        <v>94</v>
      </c>
      <c r="I9076" s="32">
        <v>529</v>
      </c>
      <c r="J9076" s="33">
        <v>5</v>
      </c>
      <c r="K9076" s="31" t="s">
        <v>94</v>
      </c>
      <c r="L9076" s="31" t="s">
        <v>95</v>
      </c>
    </row>
    <row r="9077" spans="1:12" ht="30" x14ac:dyDescent="0.2">
      <c r="A9077" t="str">
        <f>VLOOKUP(B9077,StateFIPS!A$2:B$52,2)</f>
        <v>Virginia</v>
      </c>
      <c r="B9077">
        <f t="shared" si="144"/>
        <v>51</v>
      </c>
      <c r="C9077" s="31" t="s">
        <v>1012</v>
      </c>
      <c r="D9077" s="31" t="s">
        <v>93</v>
      </c>
      <c r="E9077" s="31" t="s">
        <v>3278</v>
      </c>
      <c r="F9077" s="31" t="s">
        <v>2941</v>
      </c>
      <c r="G9077" s="32">
        <v>98</v>
      </c>
      <c r="H9077" s="31" t="s">
        <v>94</v>
      </c>
      <c r="I9077" s="32">
        <v>21</v>
      </c>
      <c r="J9077" s="33">
        <v>5</v>
      </c>
      <c r="K9077" s="31" t="s">
        <v>94</v>
      </c>
      <c r="L9077" s="31" t="s">
        <v>95</v>
      </c>
    </row>
    <row r="9078" spans="1:12" ht="30" x14ac:dyDescent="0.2">
      <c r="A9078" t="str">
        <f>VLOOKUP(B9078,StateFIPS!A$2:B$52,2)</f>
        <v>Texas</v>
      </c>
      <c r="B9078">
        <f t="shared" si="144"/>
        <v>48</v>
      </c>
      <c r="C9078" s="31" t="s">
        <v>859</v>
      </c>
      <c r="D9078" s="31" t="s">
        <v>93</v>
      </c>
      <c r="E9078" s="31" t="s">
        <v>3278</v>
      </c>
      <c r="F9078" s="31" t="s">
        <v>2941</v>
      </c>
      <c r="G9078" s="32">
        <v>968</v>
      </c>
      <c r="H9078" s="31" t="s">
        <v>94</v>
      </c>
      <c r="I9078" s="32">
        <v>205</v>
      </c>
      <c r="J9078" s="33">
        <v>5</v>
      </c>
      <c r="K9078" s="31" t="s">
        <v>94</v>
      </c>
      <c r="L9078" s="31" t="s">
        <v>95</v>
      </c>
    </row>
    <row r="9079" spans="1:12" ht="30" x14ac:dyDescent="0.2">
      <c r="A9079" t="str">
        <f>VLOOKUP(B9079,StateFIPS!A$2:B$52,2)</f>
        <v>Arkansas</v>
      </c>
      <c r="B9079">
        <f t="shared" si="144"/>
        <v>5</v>
      </c>
      <c r="C9079" s="31" t="s">
        <v>611</v>
      </c>
      <c r="D9079" s="31" t="s">
        <v>93</v>
      </c>
      <c r="E9079" s="31" t="s">
        <v>3278</v>
      </c>
      <c r="F9079" s="31" t="s">
        <v>2941</v>
      </c>
      <c r="G9079" s="32">
        <v>522</v>
      </c>
      <c r="H9079" s="31" t="s">
        <v>94</v>
      </c>
      <c r="I9079" s="32">
        <v>110</v>
      </c>
      <c r="J9079" s="33">
        <v>5</v>
      </c>
      <c r="K9079" s="31" t="s">
        <v>94</v>
      </c>
      <c r="L9079" s="31" t="s">
        <v>95</v>
      </c>
    </row>
    <row r="9080" spans="1:12" ht="30" x14ac:dyDescent="0.2">
      <c r="A9080" t="str">
        <f>VLOOKUP(B9080,StateFIPS!A$2:B$52,2)</f>
        <v>Virginia</v>
      </c>
      <c r="B9080">
        <f t="shared" si="144"/>
        <v>51</v>
      </c>
      <c r="C9080" s="31" t="s">
        <v>998</v>
      </c>
      <c r="D9080" s="31" t="s">
        <v>93</v>
      </c>
      <c r="E9080" s="31" t="s">
        <v>3278</v>
      </c>
      <c r="F9080" s="31" t="s">
        <v>2941</v>
      </c>
      <c r="G9080" s="32">
        <v>98</v>
      </c>
      <c r="H9080" s="31" t="s">
        <v>94</v>
      </c>
      <c r="I9080" s="32">
        <v>21</v>
      </c>
      <c r="J9080" s="33">
        <v>5</v>
      </c>
      <c r="K9080" s="31" t="s">
        <v>94</v>
      </c>
      <c r="L9080" s="31" t="s">
        <v>95</v>
      </c>
    </row>
    <row r="9081" spans="1:12" ht="30" x14ac:dyDescent="0.2">
      <c r="A9081" t="str">
        <f>VLOOKUP(B9081,StateFIPS!A$2:B$52,2)</f>
        <v>Minnesota</v>
      </c>
      <c r="B9081">
        <f t="shared" si="144"/>
        <v>27</v>
      </c>
      <c r="C9081" s="31" t="s">
        <v>1902</v>
      </c>
      <c r="D9081" s="31" t="s">
        <v>93</v>
      </c>
      <c r="E9081" s="31" t="s">
        <v>3278</v>
      </c>
      <c r="F9081" s="31" t="s">
        <v>2941</v>
      </c>
      <c r="G9081" s="32">
        <v>294</v>
      </c>
      <c r="H9081" s="31" t="s">
        <v>94</v>
      </c>
      <c r="I9081" s="32">
        <v>67</v>
      </c>
      <c r="J9081" s="33">
        <v>4</v>
      </c>
      <c r="K9081" s="31" t="s">
        <v>94</v>
      </c>
      <c r="L9081" s="31" t="s">
        <v>95</v>
      </c>
    </row>
    <row r="9082" spans="1:12" ht="30" x14ac:dyDescent="0.2">
      <c r="A9082" t="str">
        <f>VLOOKUP(B9082,StateFIPS!A$2:B$52,2)</f>
        <v>Kansas</v>
      </c>
      <c r="B9082">
        <f t="shared" si="144"/>
        <v>20</v>
      </c>
      <c r="C9082" s="31" t="s">
        <v>1494</v>
      </c>
      <c r="D9082" s="31" t="s">
        <v>93</v>
      </c>
      <c r="E9082" s="31" t="s">
        <v>3278</v>
      </c>
      <c r="F9082" s="31" t="s">
        <v>2941</v>
      </c>
      <c r="G9082" s="32">
        <v>4788</v>
      </c>
      <c r="H9082" s="31" t="s">
        <v>94</v>
      </c>
      <c r="I9082" s="32">
        <v>997</v>
      </c>
      <c r="J9082" s="33">
        <v>5</v>
      </c>
      <c r="K9082" s="31" t="s">
        <v>94</v>
      </c>
      <c r="L9082" s="31" t="s">
        <v>95</v>
      </c>
    </row>
    <row r="9083" spans="1:12" ht="30" x14ac:dyDescent="0.2">
      <c r="A9083" t="str">
        <f>VLOOKUP(B9083,StateFIPS!A$2:B$52,2)</f>
        <v>Texas</v>
      </c>
      <c r="B9083">
        <f t="shared" si="144"/>
        <v>48</v>
      </c>
      <c r="C9083" s="31" t="s">
        <v>864</v>
      </c>
      <c r="D9083" s="31" t="s">
        <v>93</v>
      </c>
      <c r="E9083" s="31" t="s">
        <v>3278</v>
      </c>
      <c r="F9083" s="31" t="s">
        <v>2941</v>
      </c>
      <c r="G9083" s="32">
        <v>2495</v>
      </c>
      <c r="H9083" s="31" t="s">
        <v>94</v>
      </c>
      <c r="I9083" s="32">
        <v>529</v>
      </c>
      <c r="J9083" s="33">
        <v>5</v>
      </c>
      <c r="K9083" s="31" t="s">
        <v>94</v>
      </c>
      <c r="L9083" s="31" t="s">
        <v>95</v>
      </c>
    </row>
    <row r="9084" spans="1:12" ht="30" x14ac:dyDescent="0.2">
      <c r="A9084" t="str">
        <f>VLOOKUP(B9084,StateFIPS!A$2:B$52,2)</f>
        <v>Kansas</v>
      </c>
      <c r="B9084">
        <f t="shared" si="144"/>
        <v>20</v>
      </c>
      <c r="C9084" s="31" t="s">
        <v>255</v>
      </c>
      <c r="D9084" s="31" t="s">
        <v>93</v>
      </c>
      <c r="E9084" s="31" t="s">
        <v>3278</v>
      </c>
      <c r="F9084" s="31" t="s">
        <v>2941</v>
      </c>
      <c r="G9084" s="32">
        <v>14879</v>
      </c>
      <c r="H9084" s="31" t="s">
        <v>94</v>
      </c>
      <c r="I9084" s="32">
        <v>3100</v>
      </c>
      <c r="J9084" s="33">
        <v>5</v>
      </c>
      <c r="K9084" s="31" t="s">
        <v>94</v>
      </c>
      <c r="L9084" s="31" t="s">
        <v>95</v>
      </c>
    </row>
    <row r="9085" spans="1:12" ht="30" x14ac:dyDescent="0.2">
      <c r="A9085" t="str">
        <f>VLOOKUP(B9085,StateFIPS!A$2:B$52,2)</f>
        <v>Virginia</v>
      </c>
      <c r="B9085">
        <f t="shared" si="144"/>
        <v>51</v>
      </c>
      <c r="C9085" s="31" t="s">
        <v>997</v>
      </c>
      <c r="D9085" s="31" t="s">
        <v>93</v>
      </c>
      <c r="E9085" s="31" t="s">
        <v>3278</v>
      </c>
      <c r="F9085" s="31" t="s">
        <v>2941</v>
      </c>
      <c r="G9085" s="32">
        <v>802</v>
      </c>
      <c r="H9085" s="31" t="s">
        <v>94</v>
      </c>
      <c r="I9085" s="32">
        <v>175</v>
      </c>
      <c r="J9085" s="33">
        <v>5</v>
      </c>
      <c r="K9085" s="31" t="s">
        <v>94</v>
      </c>
      <c r="L9085" s="31" t="s">
        <v>95</v>
      </c>
    </row>
    <row r="9086" spans="1:12" ht="30" x14ac:dyDescent="0.2">
      <c r="A9086" t="str">
        <f>VLOOKUP(B9086,StateFIPS!A$2:B$52,2)</f>
        <v>Texas</v>
      </c>
      <c r="B9086">
        <f t="shared" si="144"/>
        <v>48</v>
      </c>
      <c r="C9086" s="31" t="s">
        <v>863</v>
      </c>
      <c r="D9086" s="31" t="s">
        <v>93</v>
      </c>
      <c r="E9086" s="31" t="s">
        <v>3278</v>
      </c>
      <c r="F9086" s="31" t="s">
        <v>2941</v>
      </c>
      <c r="G9086" s="32">
        <v>2495</v>
      </c>
      <c r="H9086" s="31" t="s">
        <v>94</v>
      </c>
      <c r="I9086" s="32">
        <v>529</v>
      </c>
      <c r="J9086" s="33">
        <v>5</v>
      </c>
      <c r="K9086" s="31" t="s">
        <v>94</v>
      </c>
      <c r="L9086" s="31" t="s">
        <v>95</v>
      </c>
    </row>
    <row r="9087" spans="1:12" ht="30" x14ac:dyDescent="0.2">
      <c r="A9087" t="str">
        <f>VLOOKUP(B9087,StateFIPS!A$2:B$52,2)</f>
        <v>Kentucky</v>
      </c>
      <c r="B9087">
        <f t="shared" si="144"/>
        <v>21</v>
      </c>
      <c r="C9087" s="31" t="s">
        <v>1910</v>
      </c>
      <c r="D9087" s="31" t="s">
        <v>93</v>
      </c>
      <c r="E9087" s="31" t="s">
        <v>3278</v>
      </c>
      <c r="F9087" s="31" t="s">
        <v>2941</v>
      </c>
      <c r="G9087" s="32">
        <v>380</v>
      </c>
      <c r="H9087" s="31" t="s">
        <v>94</v>
      </c>
      <c r="I9087" s="32">
        <v>82</v>
      </c>
      <c r="J9087" s="33">
        <v>5</v>
      </c>
      <c r="K9087" s="31" t="s">
        <v>94</v>
      </c>
      <c r="L9087" s="31" t="s">
        <v>95</v>
      </c>
    </row>
    <row r="9088" spans="1:12" ht="30" x14ac:dyDescent="0.2">
      <c r="A9088" t="str">
        <f>VLOOKUP(B9088,StateFIPS!A$2:B$52,2)</f>
        <v>Minnesota</v>
      </c>
      <c r="B9088">
        <f t="shared" si="144"/>
        <v>27</v>
      </c>
      <c r="C9088" s="31" t="s">
        <v>1897</v>
      </c>
      <c r="D9088" s="31" t="s">
        <v>93</v>
      </c>
      <c r="E9088" s="31" t="s">
        <v>3278</v>
      </c>
      <c r="F9088" s="31" t="s">
        <v>2941</v>
      </c>
      <c r="G9088" s="32">
        <v>39</v>
      </c>
      <c r="H9088" s="31" t="s">
        <v>94</v>
      </c>
      <c r="I9088" s="32">
        <v>9</v>
      </c>
      <c r="J9088" s="33">
        <v>4</v>
      </c>
      <c r="K9088" s="31" t="s">
        <v>94</v>
      </c>
      <c r="L9088" s="31" t="s">
        <v>95</v>
      </c>
    </row>
    <row r="9089" spans="1:12" ht="30" x14ac:dyDescent="0.2">
      <c r="A9089" t="str">
        <f>VLOOKUP(B9089,StateFIPS!A$2:B$52,2)</f>
        <v>Texas</v>
      </c>
      <c r="B9089">
        <f t="shared" si="144"/>
        <v>48</v>
      </c>
      <c r="C9089" s="31" t="s">
        <v>854</v>
      </c>
      <c r="D9089" s="31" t="s">
        <v>93</v>
      </c>
      <c r="E9089" s="31" t="s">
        <v>3278</v>
      </c>
      <c r="F9089" s="31" t="s">
        <v>2941</v>
      </c>
      <c r="G9089" s="32">
        <v>1725</v>
      </c>
      <c r="H9089" s="31" t="s">
        <v>94</v>
      </c>
      <c r="I9089" s="32">
        <v>366</v>
      </c>
      <c r="J9089" s="33">
        <v>5</v>
      </c>
      <c r="K9089" s="31" t="s">
        <v>94</v>
      </c>
      <c r="L9089" s="31" t="s">
        <v>95</v>
      </c>
    </row>
    <row r="9090" spans="1:12" ht="30" x14ac:dyDescent="0.2">
      <c r="A9090" t="str">
        <f>VLOOKUP(B9090,StateFIPS!A$2:B$52,2)</f>
        <v>Texas</v>
      </c>
      <c r="B9090">
        <f t="shared" si="144"/>
        <v>48</v>
      </c>
      <c r="C9090" s="31" t="s">
        <v>861</v>
      </c>
      <c r="D9090" s="31" t="s">
        <v>93</v>
      </c>
      <c r="E9090" s="31" t="s">
        <v>3278</v>
      </c>
      <c r="F9090" s="31" t="s">
        <v>2941</v>
      </c>
      <c r="G9090" s="32">
        <v>3971</v>
      </c>
      <c r="H9090" s="31" t="s">
        <v>94</v>
      </c>
      <c r="I9090" s="32">
        <v>842</v>
      </c>
      <c r="J9090" s="33">
        <v>5</v>
      </c>
      <c r="K9090" s="31" t="s">
        <v>94</v>
      </c>
      <c r="L9090" s="31" t="s">
        <v>95</v>
      </c>
    </row>
    <row r="9091" spans="1:12" ht="30" x14ac:dyDescent="0.2">
      <c r="A9091" t="str">
        <f>VLOOKUP(B9091,StateFIPS!A$2:B$52,2)</f>
        <v>Minnesota</v>
      </c>
      <c r="B9091">
        <f t="shared" ref="B9091:B9154" si="145">VALUE(LEFT(C9091,2))</f>
        <v>27</v>
      </c>
      <c r="C9091" s="31" t="s">
        <v>1900</v>
      </c>
      <c r="D9091" s="31" t="s">
        <v>93</v>
      </c>
      <c r="E9091" s="31" t="s">
        <v>3278</v>
      </c>
      <c r="F9091" s="31" t="s">
        <v>2941</v>
      </c>
      <c r="G9091" s="32">
        <v>134</v>
      </c>
      <c r="H9091" s="31" t="s">
        <v>94</v>
      </c>
      <c r="I9091" s="32">
        <v>31</v>
      </c>
      <c r="J9091" s="33">
        <v>4</v>
      </c>
      <c r="K9091" s="31" t="s">
        <v>94</v>
      </c>
      <c r="L9091" s="31" t="s">
        <v>95</v>
      </c>
    </row>
    <row r="9092" spans="1:12" ht="30" x14ac:dyDescent="0.2">
      <c r="A9092" t="str">
        <f>VLOOKUP(B9092,StateFIPS!A$2:B$52,2)</f>
        <v>Arkansas</v>
      </c>
      <c r="B9092">
        <f t="shared" si="145"/>
        <v>5</v>
      </c>
      <c r="C9092" s="31" t="s">
        <v>2689</v>
      </c>
      <c r="D9092" s="31" t="s">
        <v>93</v>
      </c>
      <c r="E9092" s="31" t="s">
        <v>3278</v>
      </c>
      <c r="F9092" s="31" t="s">
        <v>2941</v>
      </c>
      <c r="G9092" s="32">
        <v>753</v>
      </c>
      <c r="H9092" s="31" t="s">
        <v>94</v>
      </c>
      <c r="I9092" s="32">
        <v>158</v>
      </c>
      <c r="J9092" s="33">
        <v>5</v>
      </c>
      <c r="K9092" s="31" t="s">
        <v>94</v>
      </c>
      <c r="L9092" s="31" t="s">
        <v>95</v>
      </c>
    </row>
    <row r="9093" spans="1:12" ht="30" x14ac:dyDescent="0.2">
      <c r="A9093" t="str">
        <f>VLOOKUP(B9093,StateFIPS!A$2:B$52,2)</f>
        <v>Minnesota</v>
      </c>
      <c r="B9093">
        <f t="shared" si="145"/>
        <v>27</v>
      </c>
      <c r="C9093" s="31" t="s">
        <v>1894</v>
      </c>
      <c r="D9093" s="31" t="s">
        <v>93</v>
      </c>
      <c r="E9093" s="31" t="s">
        <v>3278</v>
      </c>
      <c r="F9093" s="31" t="s">
        <v>2941</v>
      </c>
      <c r="G9093" s="32">
        <v>574</v>
      </c>
      <c r="H9093" s="31" t="s">
        <v>94</v>
      </c>
      <c r="I9093" s="32">
        <v>131</v>
      </c>
      <c r="J9093" s="33">
        <v>4</v>
      </c>
      <c r="K9093" s="31" t="s">
        <v>94</v>
      </c>
      <c r="L9093" s="31" t="s">
        <v>95</v>
      </c>
    </row>
    <row r="9094" spans="1:12" ht="30" x14ac:dyDescent="0.2">
      <c r="A9094" t="str">
        <f>VLOOKUP(B9094,StateFIPS!A$2:B$52,2)</f>
        <v>Texas</v>
      </c>
      <c r="B9094">
        <f t="shared" si="145"/>
        <v>48</v>
      </c>
      <c r="C9094" s="31" t="s">
        <v>860</v>
      </c>
      <c r="D9094" s="31" t="s">
        <v>93</v>
      </c>
      <c r="E9094" s="31" t="s">
        <v>3278</v>
      </c>
      <c r="F9094" s="31" t="s">
        <v>2941</v>
      </c>
      <c r="G9094" s="32">
        <v>925</v>
      </c>
      <c r="H9094" s="31" t="s">
        <v>94</v>
      </c>
      <c r="I9094" s="32">
        <v>196</v>
      </c>
      <c r="J9094" s="33">
        <v>5</v>
      </c>
      <c r="K9094" s="31" t="s">
        <v>94</v>
      </c>
      <c r="L9094" s="31" t="s">
        <v>95</v>
      </c>
    </row>
    <row r="9095" spans="1:12" ht="30" x14ac:dyDescent="0.2">
      <c r="A9095" t="str">
        <f>VLOOKUP(B9095,StateFIPS!A$2:B$52,2)</f>
        <v>Kansas</v>
      </c>
      <c r="B9095">
        <f t="shared" si="145"/>
        <v>20</v>
      </c>
      <c r="C9095" s="31" t="s">
        <v>247</v>
      </c>
      <c r="D9095" s="31" t="s">
        <v>93</v>
      </c>
      <c r="E9095" s="31" t="s">
        <v>3278</v>
      </c>
      <c r="F9095" s="31" t="s">
        <v>2941</v>
      </c>
      <c r="G9095" s="32">
        <v>884</v>
      </c>
      <c r="H9095" s="31" t="s">
        <v>94</v>
      </c>
      <c r="I9095" s="32">
        <v>184</v>
      </c>
      <c r="J9095" s="33">
        <v>5</v>
      </c>
      <c r="K9095" s="31" t="s">
        <v>94</v>
      </c>
      <c r="L9095" s="31" t="s">
        <v>95</v>
      </c>
    </row>
    <row r="9096" spans="1:12" ht="30" x14ac:dyDescent="0.2">
      <c r="A9096" t="str">
        <f>VLOOKUP(B9096,StateFIPS!A$2:B$52,2)</f>
        <v>Kansas</v>
      </c>
      <c r="B9096">
        <f t="shared" si="145"/>
        <v>20</v>
      </c>
      <c r="C9096" s="31" t="s">
        <v>3215</v>
      </c>
      <c r="D9096" s="31" t="s">
        <v>93</v>
      </c>
      <c r="E9096" s="31" t="s">
        <v>3278</v>
      </c>
      <c r="F9096" s="31" t="s">
        <v>2941</v>
      </c>
      <c r="G9096" s="32">
        <v>6615</v>
      </c>
      <c r="H9096" s="31" t="s">
        <v>94</v>
      </c>
      <c r="I9096" s="32">
        <v>1378</v>
      </c>
      <c r="J9096" s="33">
        <v>5</v>
      </c>
      <c r="K9096" s="31" t="s">
        <v>94</v>
      </c>
      <c r="L9096" s="31" t="s">
        <v>95</v>
      </c>
    </row>
    <row r="9097" spans="1:12" ht="30" x14ac:dyDescent="0.2">
      <c r="A9097" t="str">
        <f>VLOOKUP(B9097,StateFIPS!A$2:B$52,2)</f>
        <v>Virginia</v>
      </c>
      <c r="B9097">
        <f t="shared" si="145"/>
        <v>51</v>
      </c>
      <c r="C9097" s="31" t="s">
        <v>3269</v>
      </c>
      <c r="D9097" s="31" t="s">
        <v>93</v>
      </c>
      <c r="E9097" s="31" t="s">
        <v>3278</v>
      </c>
      <c r="F9097" s="31" t="s">
        <v>2941</v>
      </c>
      <c r="G9097" s="32">
        <v>98</v>
      </c>
      <c r="H9097" s="31" t="s">
        <v>94</v>
      </c>
      <c r="I9097" s="32">
        <v>21</v>
      </c>
      <c r="J9097" s="33">
        <v>5</v>
      </c>
      <c r="K9097" s="31" t="s">
        <v>94</v>
      </c>
      <c r="L9097" s="31" t="s">
        <v>95</v>
      </c>
    </row>
    <row r="9098" spans="1:12" ht="30" x14ac:dyDescent="0.2">
      <c r="A9098" t="str">
        <f>VLOOKUP(B9098,StateFIPS!A$2:B$52,2)</f>
        <v>Texas</v>
      </c>
      <c r="B9098">
        <f t="shared" si="145"/>
        <v>48</v>
      </c>
      <c r="C9098" s="31" t="s">
        <v>855</v>
      </c>
      <c r="D9098" s="31" t="s">
        <v>93</v>
      </c>
      <c r="E9098" s="31" t="s">
        <v>3278</v>
      </c>
      <c r="F9098" s="31" t="s">
        <v>2941</v>
      </c>
      <c r="G9098" s="32">
        <v>552</v>
      </c>
      <c r="H9098" s="31" t="s">
        <v>94</v>
      </c>
      <c r="I9098" s="32">
        <v>117</v>
      </c>
      <c r="J9098" s="33">
        <v>5</v>
      </c>
      <c r="K9098" s="31" t="s">
        <v>94</v>
      </c>
      <c r="L9098" s="31" t="s">
        <v>95</v>
      </c>
    </row>
    <row r="9099" spans="1:12" ht="30" x14ac:dyDescent="0.2">
      <c r="A9099" t="str">
        <f>VLOOKUP(B9099,StateFIPS!A$2:B$52,2)</f>
        <v>Alabama</v>
      </c>
      <c r="B9099">
        <f t="shared" si="145"/>
        <v>1</v>
      </c>
      <c r="C9099" s="31" t="s">
        <v>592</v>
      </c>
      <c r="D9099" s="31" t="s">
        <v>93</v>
      </c>
      <c r="E9099" s="31" t="s">
        <v>3278</v>
      </c>
      <c r="F9099" s="31" t="s">
        <v>2941</v>
      </c>
      <c r="G9099" s="32">
        <v>86</v>
      </c>
      <c r="H9099" s="31" t="s">
        <v>94</v>
      </c>
      <c r="I9099" s="32">
        <v>20</v>
      </c>
      <c r="J9099" s="33">
        <v>4</v>
      </c>
      <c r="K9099" s="31" t="s">
        <v>94</v>
      </c>
      <c r="L9099" s="31" t="s">
        <v>95</v>
      </c>
    </row>
    <row r="9100" spans="1:12" ht="30" x14ac:dyDescent="0.2">
      <c r="A9100" t="str">
        <f>VLOOKUP(B9100,StateFIPS!A$2:B$52,2)</f>
        <v>Kansas</v>
      </c>
      <c r="B9100">
        <f t="shared" si="145"/>
        <v>20</v>
      </c>
      <c r="C9100" s="31" t="s">
        <v>3223</v>
      </c>
      <c r="D9100" s="31" t="s">
        <v>93</v>
      </c>
      <c r="E9100" s="31" t="s">
        <v>3278</v>
      </c>
      <c r="F9100" s="31" t="s">
        <v>2941</v>
      </c>
      <c r="G9100" s="32">
        <v>6615</v>
      </c>
      <c r="H9100" s="31" t="s">
        <v>94</v>
      </c>
      <c r="I9100" s="32">
        <v>1378</v>
      </c>
      <c r="J9100" s="33">
        <v>5</v>
      </c>
      <c r="K9100" s="31" t="s">
        <v>94</v>
      </c>
      <c r="L9100" s="31" t="s">
        <v>95</v>
      </c>
    </row>
    <row r="9101" spans="1:12" ht="30" x14ac:dyDescent="0.2">
      <c r="A9101" t="str">
        <f>VLOOKUP(B9101,StateFIPS!A$2:B$52,2)</f>
        <v>Alabama</v>
      </c>
      <c r="B9101">
        <f t="shared" si="145"/>
        <v>1</v>
      </c>
      <c r="C9101" s="31" t="s">
        <v>590</v>
      </c>
      <c r="D9101" s="31" t="s">
        <v>93</v>
      </c>
      <c r="E9101" s="31" t="s">
        <v>3278</v>
      </c>
      <c r="F9101" s="31" t="s">
        <v>2941</v>
      </c>
      <c r="G9101" s="32">
        <v>86</v>
      </c>
      <c r="H9101" s="31" t="s">
        <v>94</v>
      </c>
      <c r="I9101" s="32">
        <v>20</v>
      </c>
      <c r="J9101" s="33">
        <v>4</v>
      </c>
      <c r="K9101" s="31" t="s">
        <v>94</v>
      </c>
      <c r="L9101" s="31" t="s">
        <v>95</v>
      </c>
    </row>
    <row r="9102" spans="1:12" ht="30" x14ac:dyDescent="0.2">
      <c r="A9102" t="str">
        <f>VLOOKUP(B9102,StateFIPS!A$2:B$52,2)</f>
        <v>Minnesota</v>
      </c>
      <c r="B9102">
        <f t="shared" si="145"/>
        <v>27</v>
      </c>
      <c r="C9102" s="31" t="s">
        <v>1880</v>
      </c>
      <c r="D9102" s="31" t="s">
        <v>93</v>
      </c>
      <c r="E9102" s="31" t="s">
        <v>3278</v>
      </c>
      <c r="F9102" s="31" t="s">
        <v>2941</v>
      </c>
      <c r="G9102" s="32">
        <v>1022</v>
      </c>
      <c r="H9102" s="31" t="s">
        <v>94</v>
      </c>
      <c r="I9102" s="32">
        <v>234</v>
      </c>
      <c r="J9102" s="33">
        <v>4</v>
      </c>
      <c r="K9102" s="31" t="s">
        <v>94</v>
      </c>
      <c r="L9102" s="31" t="s">
        <v>95</v>
      </c>
    </row>
    <row r="9103" spans="1:12" ht="30" x14ac:dyDescent="0.2">
      <c r="A9103" t="str">
        <f>VLOOKUP(B9103,StateFIPS!A$2:B$52,2)</f>
        <v>Kansas</v>
      </c>
      <c r="B9103">
        <f t="shared" si="145"/>
        <v>20</v>
      </c>
      <c r="C9103" s="31" t="s">
        <v>258</v>
      </c>
      <c r="D9103" s="31" t="s">
        <v>93</v>
      </c>
      <c r="E9103" s="31" t="s">
        <v>3278</v>
      </c>
      <c r="F9103" s="31" t="s">
        <v>2941</v>
      </c>
      <c r="G9103" s="32">
        <v>7993</v>
      </c>
      <c r="H9103" s="31" t="s">
        <v>94</v>
      </c>
      <c r="I9103" s="32">
        <v>1665</v>
      </c>
      <c r="J9103" s="33">
        <v>5</v>
      </c>
      <c r="K9103" s="31" t="s">
        <v>94</v>
      </c>
      <c r="L9103" s="31" t="s">
        <v>95</v>
      </c>
    </row>
    <row r="9104" spans="1:12" ht="30" x14ac:dyDescent="0.2">
      <c r="A9104" t="str">
        <f>VLOOKUP(B9104,StateFIPS!A$2:B$52,2)</f>
        <v>Texas</v>
      </c>
      <c r="B9104">
        <f t="shared" si="145"/>
        <v>48</v>
      </c>
      <c r="C9104" s="31" t="s">
        <v>882</v>
      </c>
      <c r="D9104" s="31" t="s">
        <v>93</v>
      </c>
      <c r="E9104" s="31" t="s">
        <v>3278</v>
      </c>
      <c r="F9104" s="31" t="s">
        <v>2941</v>
      </c>
      <c r="G9104" s="32">
        <v>2495</v>
      </c>
      <c r="H9104" s="31" t="s">
        <v>94</v>
      </c>
      <c r="I9104" s="32">
        <v>529</v>
      </c>
      <c r="J9104" s="33">
        <v>5</v>
      </c>
      <c r="K9104" s="31" t="s">
        <v>94</v>
      </c>
      <c r="L9104" s="31" t="s">
        <v>95</v>
      </c>
    </row>
    <row r="9105" spans="1:12" ht="30" x14ac:dyDescent="0.2">
      <c r="A9105" t="str">
        <f>VLOOKUP(B9105,StateFIPS!A$2:B$52,2)</f>
        <v>Minnesota</v>
      </c>
      <c r="B9105">
        <f t="shared" si="145"/>
        <v>27</v>
      </c>
      <c r="C9105" s="31" t="s">
        <v>1909</v>
      </c>
      <c r="D9105" s="31" t="s">
        <v>93</v>
      </c>
      <c r="E9105" s="31" t="s">
        <v>3278</v>
      </c>
      <c r="F9105" s="31" t="s">
        <v>2941</v>
      </c>
      <c r="G9105" s="32">
        <v>8154</v>
      </c>
      <c r="H9105" s="31" t="s">
        <v>94</v>
      </c>
      <c r="I9105" s="32">
        <v>1868</v>
      </c>
      <c r="J9105" s="33">
        <v>4</v>
      </c>
      <c r="K9105" s="31" t="s">
        <v>94</v>
      </c>
      <c r="L9105" s="31" t="s">
        <v>95</v>
      </c>
    </row>
    <row r="9106" spans="1:12" ht="30" x14ac:dyDescent="0.2">
      <c r="A9106" t="str">
        <f>VLOOKUP(B9106,StateFIPS!A$2:B$52,2)</f>
        <v>Kentucky</v>
      </c>
      <c r="B9106">
        <f t="shared" si="145"/>
        <v>21</v>
      </c>
      <c r="C9106" s="31" t="s">
        <v>115</v>
      </c>
      <c r="D9106" s="31" t="s">
        <v>93</v>
      </c>
      <c r="E9106" s="31" t="s">
        <v>3278</v>
      </c>
      <c r="F9106" s="31" t="s">
        <v>2941</v>
      </c>
      <c r="G9106" s="32">
        <v>326</v>
      </c>
      <c r="H9106" s="31" t="s">
        <v>94</v>
      </c>
      <c r="I9106" s="32">
        <v>70</v>
      </c>
      <c r="J9106" s="33">
        <v>5</v>
      </c>
      <c r="K9106" s="31" t="s">
        <v>94</v>
      </c>
      <c r="L9106" s="31" t="s">
        <v>95</v>
      </c>
    </row>
    <row r="9107" spans="1:12" ht="30" x14ac:dyDescent="0.2">
      <c r="A9107" t="str">
        <f>VLOOKUP(B9107,StateFIPS!A$2:B$52,2)</f>
        <v>Texas</v>
      </c>
      <c r="B9107">
        <f t="shared" si="145"/>
        <v>48</v>
      </c>
      <c r="C9107" s="31" t="s">
        <v>3228</v>
      </c>
      <c r="D9107" s="31" t="s">
        <v>93</v>
      </c>
      <c r="E9107" s="31" t="s">
        <v>3278</v>
      </c>
      <c r="F9107" s="31" t="s">
        <v>2941</v>
      </c>
      <c r="G9107" s="32">
        <v>2495</v>
      </c>
      <c r="H9107" s="31" t="s">
        <v>94</v>
      </c>
      <c r="I9107" s="32">
        <v>529</v>
      </c>
      <c r="J9107" s="33">
        <v>5</v>
      </c>
      <c r="K9107" s="31" t="s">
        <v>94</v>
      </c>
      <c r="L9107" s="31" t="s">
        <v>95</v>
      </c>
    </row>
    <row r="9108" spans="1:12" ht="30" x14ac:dyDescent="0.2">
      <c r="A9108" t="str">
        <f>VLOOKUP(B9108,StateFIPS!A$2:B$52,2)</f>
        <v>Wisconsin</v>
      </c>
      <c r="B9108">
        <f t="shared" si="145"/>
        <v>55</v>
      </c>
      <c r="C9108" s="31" t="s">
        <v>2493</v>
      </c>
      <c r="D9108" s="31" t="s">
        <v>93</v>
      </c>
      <c r="E9108" s="31" t="s">
        <v>3278</v>
      </c>
      <c r="F9108" s="31" t="s">
        <v>2941</v>
      </c>
      <c r="G9108" s="32">
        <v>71</v>
      </c>
      <c r="H9108" s="31" t="s">
        <v>94</v>
      </c>
      <c r="I9108" s="32">
        <v>15</v>
      </c>
      <c r="J9108" s="33">
        <v>5</v>
      </c>
      <c r="K9108" s="31" t="s">
        <v>94</v>
      </c>
      <c r="L9108" s="31" t="s">
        <v>95</v>
      </c>
    </row>
    <row r="9109" spans="1:12" ht="30" x14ac:dyDescent="0.2">
      <c r="A9109" t="str">
        <f>VLOOKUP(B9109,StateFIPS!A$2:B$52,2)</f>
        <v>Minnesota</v>
      </c>
      <c r="B9109">
        <f t="shared" si="145"/>
        <v>27</v>
      </c>
      <c r="C9109" s="31" t="s">
        <v>1904</v>
      </c>
      <c r="D9109" s="31" t="s">
        <v>93</v>
      </c>
      <c r="E9109" s="31" t="s">
        <v>3278</v>
      </c>
      <c r="F9109" s="31" t="s">
        <v>2941</v>
      </c>
      <c r="G9109" s="32">
        <v>690</v>
      </c>
      <c r="H9109" s="31" t="s">
        <v>94</v>
      </c>
      <c r="I9109" s="32">
        <v>158</v>
      </c>
      <c r="J9109" s="33">
        <v>4</v>
      </c>
      <c r="K9109" s="31" t="s">
        <v>94</v>
      </c>
      <c r="L9109" s="31" t="s">
        <v>95</v>
      </c>
    </row>
    <row r="9110" spans="1:12" ht="30" x14ac:dyDescent="0.2">
      <c r="A9110" t="str">
        <f>VLOOKUP(B9110,StateFIPS!A$2:B$52,2)</f>
        <v>Texas</v>
      </c>
      <c r="B9110">
        <f t="shared" si="145"/>
        <v>48</v>
      </c>
      <c r="C9110" s="31" t="s">
        <v>2767</v>
      </c>
      <c r="D9110" s="31" t="s">
        <v>93</v>
      </c>
      <c r="E9110" s="31" t="s">
        <v>3278</v>
      </c>
      <c r="F9110" s="31" t="s">
        <v>2941</v>
      </c>
      <c r="G9110" s="32">
        <v>2495</v>
      </c>
      <c r="H9110" s="31" t="s">
        <v>94</v>
      </c>
      <c r="I9110" s="32">
        <v>529</v>
      </c>
      <c r="J9110" s="33">
        <v>5</v>
      </c>
      <c r="K9110" s="31" t="s">
        <v>94</v>
      </c>
      <c r="L9110" s="31" t="s">
        <v>95</v>
      </c>
    </row>
    <row r="9111" spans="1:12" ht="30" x14ac:dyDescent="0.2">
      <c r="A9111" t="str">
        <f>VLOOKUP(B9111,StateFIPS!A$2:B$52,2)</f>
        <v>Texas</v>
      </c>
      <c r="B9111">
        <f t="shared" si="145"/>
        <v>48</v>
      </c>
      <c r="C9111" s="31" t="s">
        <v>2503</v>
      </c>
      <c r="D9111" s="31" t="s">
        <v>93</v>
      </c>
      <c r="E9111" s="31" t="s">
        <v>3278</v>
      </c>
      <c r="F9111" s="31" t="s">
        <v>2941</v>
      </c>
      <c r="G9111" s="32">
        <v>2495</v>
      </c>
      <c r="H9111" s="31" t="s">
        <v>94</v>
      </c>
      <c r="I9111" s="32">
        <v>529</v>
      </c>
      <c r="J9111" s="33">
        <v>5</v>
      </c>
      <c r="K9111" s="31" t="s">
        <v>94</v>
      </c>
      <c r="L9111" s="31" t="s">
        <v>95</v>
      </c>
    </row>
    <row r="9112" spans="1:12" ht="30" x14ac:dyDescent="0.2">
      <c r="A9112" t="str">
        <f>VLOOKUP(B9112,StateFIPS!A$2:B$52,2)</f>
        <v>Alabama</v>
      </c>
      <c r="B9112">
        <f t="shared" si="145"/>
        <v>1</v>
      </c>
      <c r="C9112" s="31" t="s">
        <v>591</v>
      </c>
      <c r="D9112" s="31" t="s">
        <v>93</v>
      </c>
      <c r="E9112" s="31" t="s">
        <v>3278</v>
      </c>
      <c r="F9112" s="31" t="s">
        <v>2941</v>
      </c>
      <c r="G9112" s="32">
        <v>764</v>
      </c>
      <c r="H9112" s="31" t="s">
        <v>94</v>
      </c>
      <c r="I9112" s="32">
        <v>175</v>
      </c>
      <c r="J9112" s="33">
        <v>4</v>
      </c>
      <c r="K9112" s="31" t="s">
        <v>94</v>
      </c>
      <c r="L9112" s="31" t="s">
        <v>95</v>
      </c>
    </row>
    <row r="9113" spans="1:12" ht="30" x14ac:dyDescent="0.2">
      <c r="A9113" t="str">
        <f>VLOOKUP(B9113,StateFIPS!A$2:B$52,2)</f>
        <v>Arkansas</v>
      </c>
      <c r="B9113">
        <f t="shared" si="145"/>
        <v>5</v>
      </c>
      <c r="C9113" s="31" t="s">
        <v>608</v>
      </c>
      <c r="D9113" s="31" t="s">
        <v>93</v>
      </c>
      <c r="E9113" s="31" t="s">
        <v>3278</v>
      </c>
      <c r="F9113" s="31" t="s">
        <v>2941</v>
      </c>
      <c r="G9113" s="32">
        <v>188</v>
      </c>
      <c r="H9113" s="31" t="s">
        <v>94</v>
      </c>
      <c r="I9113" s="32">
        <v>40</v>
      </c>
      <c r="J9113" s="33">
        <v>5</v>
      </c>
      <c r="K9113" s="31" t="s">
        <v>94</v>
      </c>
      <c r="L9113" s="31" t="s">
        <v>95</v>
      </c>
    </row>
    <row r="9114" spans="1:12" ht="30" x14ac:dyDescent="0.2">
      <c r="A9114" t="str">
        <f>VLOOKUP(B9114,StateFIPS!A$2:B$52,2)</f>
        <v>Minnesota</v>
      </c>
      <c r="B9114">
        <f t="shared" si="145"/>
        <v>27</v>
      </c>
      <c r="C9114" s="31" t="s">
        <v>1889</v>
      </c>
      <c r="D9114" s="31" t="s">
        <v>93</v>
      </c>
      <c r="E9114" s="31" t="s">
        <v>3278</v>
      </c>
      <c r="F9114" s="31" t="s">
        <v>2941</v>
      </c>
      <c r="G9114" s="32">
        <v>61</v>
      </c>
      <c r="H9114" s="31" t="s">
        <v>94</v>
      </c>
      <c r="I9114" s="32">
        <v>14</v>
      </c>
      <c r="J9114" s="33">
        <v>4</v>
      </c>
      <c r="K9114" s="31" t="s">
        <v>94</v>
      </c>
      <c r="L9114" s="31" t="s">
        <v>95</v>
      </c>
    </row>
    <row r="9115" spans="1:12" ht="30" x14ac:dyDescent="0.2">
      <c r="A9115" t="str">
        <f>VLOOKUP(B9115,StateFIPS!A$2:B$52,2)</f>
        <v>Texas</v>
      </c>
      <c r="B9115">
        <f t="shared" si="145"/>
        <v>48</v>
      </c>
      <c r="C9115" s="31" t="s">
        <v>2718</v>
      </c>
      <c r="D9115" s="31" t="s">
        <v>93</v>
      </c>
      <c r="E9115" s="31" t="s">
        <v>3278</v>
      </c>
      <c r="F9115" s="31" t="s">
        <v>2941</v>
      </c>
      <c r="G9115" s="32">
        <v>2495</v>
      </c>
      <c r="H9115" s="31" t="s">
        <v>94</v>
      </c>
      <c r="I9115" s="32">
        <v>529</v>
      </c>
      <c r="J9115" s="33">
        <v>5</v>
      </c>
      <c r="K9115" s="31" t="s">
        <v>94</v>
      </c>
      <c r="L9115" s="31" t="s">
        <v>95</v>
      </c>
    </row>
    <row r="9116" spans="1:12" ht="30" x14ac:dyDescent="0.2">
      <c r="A9116" t="str">
        <f>VLOOKUP(B9116,StateFIPS!A$2:B$52,2)</f>
        <v>Kansas</v>
      </c>
      <c r="B9116">
        <f t="shared" si="145"/>
        <v>20</v>
      </c>
      <c r="C9116" s="31" t="s">
        <v>1557</v>
      </c>
      <c r="D9116" s="31" t="s">
        <v>93</v>
      </c>
      <c r="E9116" s="31" t="s">
        <v>3278</v>
      </c>
      <c r="F9116" s="31" t="s">
        <v>2941</v>
      </c>
      <c r="G9116" s="32">
        <v>8902</v>
      </c>
      <c r="H9116" s="31" t="s">
        <v>94</v>
      </c>
      <c r="I9116" s="32">
        <v>1855</v>
      </c>
      <c r="J9116" s="33">
        <v>5</v>
      </c>
      <c r="K9116" s="31" t="s">
        <v>94</v>
      </c>
      <c r="L9116" s="31" t="s">
        <v>95</v>
      </c>
    </row>
    <row r="9117" spans="1:12" ht="30" x14ac:dyDescent="0.2">
      <c r="A9117" t="str">
        <f>VLOOKUP(B9117,StateFIPS!A$2:B$52,2)</f>
        <v>Kansas</v>
      </c>
      <c r="B9117">
        <f t="shared" si="145"/>
        <v>20</v>
      </c>
      <c r="C9117" s="31" t="s">
        <v>1488</v>
      </c>
      <c r="D9117" s="31" t="s">
        <v>93</v>
      </c>
      <c r="E9117" s="31" t="s">
        <v>3278</v>
      </c>
      <c r="F9117" s="31" t="s">
        <v>2941</v>
      </c>
      <c r="G9117" s="32">
        <v>13924</v>
      </c>
      <c r="H9117" s="31" t="s">
        <v>94</v>
      </c>
      <c r="I9117" s="32">
        <v>2901</v>
      </c>
      <c r="J9117" s="33">
        <v>5</v>
      </c>
      <c r="K9117" s="31" t="s">
        <v>94</v>
      </c>
      <c r="L9117" s="31" t="s">
        <v>95</v>
      </c>
    </row>
    <row r="9118" spans="1:12" ht="30" x14ac:dyDescent="0.2">
      <c r="A9118" t="str">
        <f>VLOOKUP(B9118,StateFIPS!A$2:B$52,2)</f>
        <v>Wisconsin</v>
      </c>
      <c r="B9118">
        <f t="shared" si="145"/>
        <v>55</v>
      </c>
      <c r="C9118" s="31" t="s">
        <v>2417</v>
      </c>
      <c r="D9118" s="31" t="s">
        <v>93</v>
      </c>
      <c r="E9118" s="31" t="s">
        <v>3278</v>
      </c>
      <c r="F9118" s="31" t="s">
        <v>2941</v>
      </c>
      <c r="G9118" s="32">
        <v>194</v>
      </c>
      <c r="H9118" s="31" t="s">
        <v>94</v>
      </c>
      <c r="I9118" s="32">
        <v>42</v>
      </c>
      <c r="J9118" s="33">
        <v>5</v>
      </c>
      <c r="K9118" s="31" t="s">
        <v>94</v>
      </c>
      <c r="L9118" s="31" t="s">
        <v>95</v>
      </c>
    </row>
    <row r="9119" spans="1:12" ht="30" x14ac:dyDescent="0.2">
      <c r="A9119" t="str">
        <f>VLOOKUP(B9119,StateFIPS!A$2:B$52,2)</f>
        <v>Kentucky</v>
      </c>
      <c r="B9119">
        <f t="shared" si="145"/>
        <v>21</v>
      </c>
      <c r="C9119" s="31" t="s">
        <v>1845</v>
      </c>
      <c r="D9119" s="31" t="s">
        <v>93</v>
      </c>
      <c r="E9119" s="31" t="s">
        <v>3278</v>
      </c>
      <c r="F9119" s="31" t="s">
        <v>2941</v>
      </c>
      <c r="G9119" s="32">
        <v>338</v>
      </c>
      <c r="H9119" s="31" t="s">
        <v>94</v>
      </c>
      <c r="I9119" s="32">
        <v>73</v>
      </c>
      <c r="J9119" s="33">
        <v>5</v>
      </c>
      <c r="K9119" s="31" t="s">
        <v>94</v>
      </c>
      <c r="L9119" s="31" t="s">
        <v>95</v>
      </c>
    </row>
    <row r="9120" spans="1:12" ht="30" x14ac:dyDescent="0.2">
      <c r="A9120" t="str">
        <f>VLOOKUP(B9120,StateFIPS!A$2:B$52,2)</f>
        <v>Arkansas</v>
      </c>
      <c r="B9120">
        <f t="shared" si="145"/>
        <v>5</v>
      </c>
      <c r="C9120" s="31" t="s">
        <v>2686</v>
      </c>
      <c r="D9120" s="31" t="s">
        <v>93</v>
      </c>
      <c r="E9120" s="31" t="s">
        <v>3278</v>
      </c>
      <c r="F9120" s="31" t="s">
        <v>2941</v>
      </c>
      <c r="G9120" s="32">
        <v>298</v>
      </c>
      <c r="H9120" s="31" t="s">
        <v>94</v>
      </c>
      <c r="I9120" s="32">
        <v>63</v>
      </c>
      <c r="J9120" s="33">
        <v>5</v>
      </c>
      <c r="K9120" s="31" t="s">
        <v>94</v>
      </c>
      <c r="L9120" s="31" t="s">
        <v>95</v>
      </c>
    </row>
    <row r="9121" spans="1:12" ht="30" x14ac:dyDescent="0.2">
      <c r="A9121" t="str">
        <f>VLOOKUP(B9121,StateFIPS!A$2:B$52,2)</f>
        <v>Kansas</v>
      </c>
      <c r="B9121">
        <f t="shared" si="145"/>
        <v>20</v>
      </c>
      <c r="C9121" s="31" t="s">
        <v>1490</v>
      </c>
      <c r="D9121" s="31" t="s">
        <v>93</v>
      </c>
      <c r="E9121" s="31" t="s">
        <v>3278</v>
      </c>
      <c r="F9121" s="31" t="s">
        <v>2941</v>
      </c>
      <c r="G9121" s="32">
        <v>1862</v>
      </c>
      <c r="H9121" s="31" t="s">
        <v>94</v>
      </c>
      <c r="I9121" s="32">
        <v>388</v>
      </c>
      <c r="J9121" s="33">
        <v>5</v>
      </c>
      <c r="K9121" s="31" t="s">
        <v>94</v>
      </c>
      <c r="L9121" s="31" t="s">
        <v>95</v>
      </c>
    </row>
    <row r="9122" spans="1:12" ht="30" x14ac:dyDescent="0.2">
      <c r="A9122" t="str">
        <f>VLOOKUP(B9122,StateFIPS!A$2:B$52,2)</f>
        <v>Minnesota</v>
      </c>
      <c r="B9122">
        <f t="shared" si="145"/>
        <v>27</v>
      </c>
      <c r="C9122" s="31" t="s">
        <v>1916</v>
      </c>
      <c r="D9122" s="31" t="s">
        <v>93</v>
      </c>
      <c r="E9122" s="31" t="s">
        <v>3278</v>
      </c>
      <c r="F9122" s="31" t="s">
        <v>2941</v>
      </c>
      <c r="G9122" s="32">
        <v>2887</v>
      </c>
      <c r="H9122" s="31" t="s">
        <v>94</v>
      </c>
      <c r="I9122" s="32">
        <v>662</v>
      </c>
      <c r="J9122" s="33">
        <v>4</v>
      </c>
      <c r="K9122" s="31" t="s">
        <v>94</v>
      </c>
      <c r="L9122" s="31" t="s">
        <v>95</v>
      </c>
    </row>
    <row r="9123" spans="1:12" ht="30" x14ac:dyDescent="0.2">
      <c r="A9123" t="str">
        <f>VLOOKUP(B9123,StateFIPS!A$2:B$52,2)</f>
        <v>Minnesota</v>
      </c>
      <c r="B9123">
        <f t="shared" si="145"/>
        <v>27</v>
      </c>
      <c r="C9123" s="31" t="s">
        <v>1738</v>
      </c>
      <c r="D9123" s="31" t="s">
        <v>93</v>
      </c>
      <c r="E9123" s="31" t="s">
        <v>3278</v>
      </c>
      <c r="F9123" s="31" t="s">
        <v>2941</v>
      </c>
      <c r="G9123" s="32">
        <v>1543</v>
      </c>
      <c r="H9123" s="31" t="s">
        <v>94</v>
      </c>
      <c r="I9123" s="32">
        <v>353</v>
      </c>
      <c r="J9123" s="33">
        <v>4</v>
      </c>
      <c r="K9123" s="31" t="s">
        <v>94</v>
      </c>
      <c r="L9123" s="31" t="s">
        <v>95</v>
      </c>
    </row>
    <row r="9124" spans="1:12" ht="30" x14ac:dyDescent="0.2">
      <c r="A9124" t="str">
        <f>VLOOKUP(B9124,StateFIPS!A$2:B$52,2)</f>
        <v>Minnesota</v>
      </c>
      <c r="B9124">
        <f t="shared" si="145"/>
        <v>27</v>
      </c>
      <c r="C9124" s="31" t="s">
        <v>1915</v>
      </c>
      <c r="D9124" s="31" t="s">
        <v>93</v>
      </c>
      <c r="E9124" s="31" t="s">
        <v>3278</v>
      </c>
      <c r="F9124" s="31" t="s">
        <v>2941</v>
      </c>
      <c r="G9124" s="32">
        <v>1321</v>
      </c>
      <c r="H9124" s="31" t="s">
        <v>94</v>
      </c>
      <c r="I9124" s="32">
        <v>303</v>
      </c>
      <c r="J9124" s="33">
        <v>4</v>
      </c>
      <c r="K9124" s="31" t="s">
        <v>94</v>
      </c>
      <c r="L9124" s="31" t="s">
        <v>95</v>
      </c>
    </row>
    <row r="9125" spans="1:12" ht="30" x14ac:dyDescent="0.2">
      <c r="A9125" t="str">
        <f>VLOOKUP(B9125,StateFIPS!A$2:B$52,2)</f>
        <v>Arkansas</v>
      </c>
      <c r="B9125">
        <f t="shared" si="145"/>
        <v>5</v>
      </c>
      <c r="C9125" s="31" t="s">
        <v>613</v>
      </c>
      <c r="D9125" s="31" t="s">
        <v>93</v>
      </c>
      <c r="E9125" s="31" t="s">
        <v>3278</v>
      </c>
      <c r="F9125" s="31" t="s">
        <v>2941</v>
      </c>
      <c r="G9125" s="32">
        <v>922</v>
      </c>
      <c r="H9125" s="31" t="s">
        <v>94</v>
      </c>
      <c r="I9125" s="32">
        <v>194</v>
      </c>
      <c r="J9125" s="33">
        <v>5</v>
      </c>
      <c r="K9125" s="31" t="s">
        <v>94</v>
      </c>
      <c r="L9125" s="31" t="s">
        <v>95</v>
      </c>
    </row>
    <row r="9126" spans="1:12" ht="30" x14ac:dyDescent="0.2">
      <c r="A9126" t="str">
        <f>VLOOKUP(B9126,StateFIPS!A$2:B$52,2)</f>
        <v>Kansas</v>
      </c>
      <c r="B9126">
        <f t="shared" si="145"/>
        <v>20</v>
      </c>
      <c r="C9126" s="31" t="s">
        <v>3216</v>
      </c>
      <c r="D9126" s="31" t="s">
        <v>93</v>
      </c>
      <c r="E9126" s="31" t="s">
        <v>3278</v>
      </c>
      <c r="F9126" s="31" t="s">
        <v>2941</v>
      </c>
      <c r="G9126" s="32">
        <v>818</v>
      </c>
      <c r="H9126" s="31" t="s">
        <v>94</v>
      </c>
      <c r="I9126" s="32">
        <v>170</v>
      </c>
      <c r="J9126" s="33">
        <v>5</v>
      </c>
      <c r="K9126" s="31" t="s">
        <v>94</v>
      </c>
      <c r="L9126" s="31" t="s">
        <v>95</v>
      </c>
    </row>
    <row r="9127" spans="1:12" ht="30" x14ac:dyDescent="0.2">
      <c r="A9127" t="str">
        <f>VLOOKUP(B9127,StateFIPS!A$2:B$52,2)</f>
        <v>Washington</v>
      </c>
      <c r="B9127">
        <f t="shared" si="145"/>
        <v>53</v>
      </c>
      <c r="C9127" s="31" t="s">
        <v>2309</v>
      </c>
      <c r="D9127" s="31" t="s">
        <v>93</v>
      </c>
      <c r="E9127" s="31" t="s">
        <v>3278</v>
      </c>
      <c r="F9127" s="31" t="s">
        <v>2941</v>
      </c>
      <c r="G9127" s="32">
        <v>160</v>
      </c>
      <c r="H9127" s="31" t="s">
        <v>94</v>
      </c>
      <c r="I9127" s="32">
        <v>35</v>
      </c>
      <c r="J9127" s="33">
        <v>5</v>
      </c>
      <c r="K9127" s="31" t="s">
        <v>94</v>
      </c>
      <c r="L9127" s="31" t="s">
        <v>95</v>
      </c>
    </row>
    <row r="9128" spans="1:12" ht="30" x14ac:dyDescent="0.2">
      <c r="A9128" t="str">
        <f>VLOOKUP(B9128,StateFIPS!A$2:B$52,2)</f>
        <v>Texas</v>
      </c>
      <c r="B9128">
        <f t="shared" si="145"/>
        <v>48</v>
      </c>
      <c r="C9128" s="31" t="s">
        <v>887</v>
      </c>
      <c r="D9128" s="31" t="s">
        <v>93</v>
      </c>
      <c r="E9128" s="31" t="s">
        <v>3278</v>
      </c>
      <c r="F9128" s="31" t="s">
        <v>2941</v>
      </c>
      <c r="G9128" s="32">
        <v>669</v>
      </c>
      <c r="H9128" s="31" t="s">
        <v>94</v>
      </c>
      <c r="I9128" s="32">
        <v>142</v>
      </c>
      <c r="J9128" s="33">
        <v>5</v>
      </c>
      <c r="K9128" s="31" t="s">
        <v>94</v>
      </c>
      <c r="L9128" s="31" t="s">
        <v>95</v>
      </c>
    </row>
    <row r="9129" spans="1:12" ht="30" x14ac:dyDescent="0.2">
      <c r="A9129" t="str">
        <f>VLOOKUP(B9129,StateFIPS!A$2:B$52,2)</f>
        <v>Kansas</v>
      </c>
      <c r="B9129">
        <f t="shared" si="145"/>
        <v>20</v>
      </c>
      <c r="C9129" s="31" t="s">
        <v>257</v>
      </c>
      <c r="D9129" s="31" t="s">
        <v>93</v>
      </c>
      <c r="E9129" s="31" t="s">
        <v>3278</v>
      </c>
      <c r="F9129" s="31" t="s">
        <v>2941</v>
      </c>
      <c r="G9129" s="32">
        <v>1087</v>
      </c>
      <c r="H9129" s="31" t="s">
        <v>94</v>
      </c>
      <c r="I9129" s="32">
        <v>226</v>
      </c>
      <c r="J9129" s="33">
        <v>5</v>
      </c>
      <c r="K9129" s="31" t="s">
        <v>94</v>
      </c>
      <c r="L9129" s="31" t="s">
        <v>95</v>
      </c>
    </row>
    <row r="9130" spans="1:12" ht="30" x14ac:dyDescent="0.2">
      <c r="A9130" t="str">
        <f>VLOOKUP(B9130,StateFIPS!A$2:B$52,2)</f>
        <v>Kentucky</v>
      </c>
      <c r="B9130">
        <f t="shared" si="145"/>
        <v>21</v>
      </c>
      <c r="C9130" s="31" t="s">
        <v>117</v>
      </c>
      <c r="D9130" s="31" t="s">
        <v>93</v>
      </c>
      <c r="E9130" s="31" t="s">
        <v>3278</v>
      </c>
      <c r="F9130" s="31" t="s">
        <v>2941</v>
      </c>
      <c r="G9130" s="32">
        <v>232</v>
      </c>
      <c r="H9130" s="31" t="s">
        <v>94</v>
      </c>
      <c r="I9130" s="32">
        <v>50</v>
      </c>
      <c r="J9130" s="33">
        <v>5</v>
      </c>
      <c r="K9130" s="31" t="s">
        <v>94</v>
      </c>
      <c r="L9130" s="31" t="s">
        <v>95</v>
      </c>
    </row>
    <row r="9131" spans="1:12" ht="30" x14ac:dyDescent="0.2">
      <c r="A9131" t="str">
        <f>VLOOKUP(B9131,StateFIPS!A$2:B$52,2)</f>
        <v>Minnesota</v>
      </c>
      <c r="B9131">
        <f t="shared" si="145"/>
        <v>27</v>
      </c>
      <c r="C9131" s="31" t="s">
        <v>1924</v>
      </c>
      <c r="D9131" s="31" t="s">
        <v>93</v>
      </c>
      <c r="E9131" s="31" t="s">
        <v>3278</v>
      </c>
      <c r="F9131" s="31" t="s">
        <v>2941</v>
      </c>
      <c r="G9131" s="32">
        <v>54</v>
      </c>
      <c r="H9131" s="31" t="s">
        <v>94</v>
      </c>
      <c r="I9131" s="32">
        <v>12</v>
      </c>
      <c r="J9131" s="33">
        <v>4</v>
      </c>
      <c r="K9131" s="31" t="s">
        <v>94</v>
      </c>
      <c r="L9131" s="31" t="s">
        <v>95</v>
      </c>
    </row>
    <row r="9132" spans="1:12" ht="30" x14ac:dyDescent="0.2">
      <c r="A9132" t="str">
        <f>VLOOKUP(B9132,StateFIPS!A$2:B$52,2)</f>
        <v>Texas</v>
      </c>
      <c r="B9132">
        <f t="shared" si="145"/>
        <v>48</v>
      </c>
      <c r="C9132" s="31" t="s">
        <v>2498</v>
      </c>
      <c r="D9132" s="31" t="s">
        <v>93</v>
      </c>
      <c r="E9132" s="31" t="s">
        <v>3278</v>
      </c>
      <c r="F9132" s="31" t="s">
        <v>2941</v>
      </c>
      <c r="G9132" s="32">
        <v>901</v>
      </c>
      <c r="H9132" s="31" t="s">
        <v>94</v>
      </c>
      <c r="I9132" s="32">
        <v>191</v>
      </c>
      <c r="J9132" s="33">
        <v>5</v>
      </c>
      <c r="K9132" s="31" t="s">
        <v>94</v>
      </c>
      <c r="L9132" s="31" t="s">
        <v>95</v>
      </c>
    </row>
    <row r="9133" spans="1:12" ht="30" x14ac:dyDescent="0.2">
      <c r="A9133" t="str">
        <f>VLOOKUP(B9133,StateFIPS!A$2:B$52,2)</f>
        <v>Texas</v>
      </c>
      <c r="B9133">
        <f t="shared" si="145"/>
        <v>48</v>
      </c>
      <c r="C9133" s="31" t="s">
        <v>888</v>
      </c>
      <c r="D9133" s="31" t="s">
        <v>93</v>
      </c>
      <c r="E9133" s="31" t="s">
        <v>3278</v>
      </c>
      <c r="F9133" s="31" t="s">
        <v>2941</v>
      </c>
      <c r="G9133" s="32">
        <v>771</v>
      </c>
      <c r="H9133" s="31" t="s">
        <v>94</v>
      </c>
      <c r="I9133" s="32">
        <v>164</v>
      </c>
      <c r="J9133" s="33">
        <v>5</v>
      </c>
      <c r="K9133" s="31" t="s">
        <v>94</v>
      </c>
      <c r="L9133" s="31" t="s">
        <v>95</v>
      </c>
    </row>
    <row r="9134" spans="1:12" ht="30" x14ac:dyDescent="0.2">
      <c r="A9134" t="str">
        <f>VLOOKUP(B9134,StateFIPS!A$2:B$52,2)</f>
        <v>Washington</v>
      </c>
      <c r="B9134">
        <f t="shared" si="145"/>
        <v>53</v>
      </c>
      <c r="C9134" s="31" t="s">
        <v>982</v>
      </c>
      <c r="D9134" s="31" t="s">
        <v>93</v>
      </c>
      <c r="E9134" s="31" t="s">
        <v>3278</v>
      </c>
      <c r="F9134" s="31" t="s">
        <v>2941</v>
      </c>
      <c r="G9134" s="32">
        <v>171</v>
      </c>
      <c r="H9134" s="31" t="s">
        <v>94</v>
      </c>
      <c r="I9134" s="32">
        <v>37</v>
      </c>
      <c r="J9134" s="33">
        <v>5</v>
      </c>
      <c r="K9134" s="31" t="s">
        <v>94</v>
      </c>
      <c r="L9134" s="31" t="s">
        <v>95</v>
      </c>
    </row>
    <row r="9135" spans="1:12" ht="30" x14ac:dyDescent="0.2">
      <c r="A9135" t="str">
        <f>VLOOKUP(B9135,StateFIPS!A$2:B$52,2)</f>
        <v>Texas</v>
      </c>
      <c r="B9135">
        <f t="shared" si="145"/>
        <v>48</v>
      </c>
      <c r="C9135" s="31" t="s">
        <v>3227</v>
      </c>
      <c r="D9135" s="31" t="s">
        <v>93</v>
      </c>
      <c r="E9135" s="31" t="s">
        <v>3278</v>
      </c>
      <c r="F9135" s="31" t="s">
        <v>2941</v>
      </c>
      <c r="G9135" s="32">
        <v>2495</v>
      </c>
      <c r="H9135" s="31" t="s">
        <v>94</v>
      </c>
      <c r="I9135" s="32">
        <v>529</v>
      </c>
      <c r="J9135" s="33">
        <v>5</v>
      </c>
      <c r="K9135" s="31" t="s">
        <v>94</v>
      </c>
      <c r="L9135" s="31" t="s">
        <v>95</v>
      </c>
    </row>
    <row r="9136" spans="1:12" ht="30" x14ac:dyDescent="0.2">
      <c r="A9136" t="str">
        <f>VLOOKUP(B9136,StateFIPS!A$2:B$52,2)</f>
        <v>Kansas</v>
      </c>
      <c r="B9136">
        <f t="shared" si="145"/>
        <v>20</v>
      </c>
      <c r="C9136" s="31" t="s">
        <v>288</v>
      </c>
      <c r="D9136" s="31" t="s">
        <v>93</v>
      </c>
      <c r="E9136" s="31" t="s">
        <v>3278</v>
      </c>
      <c r="F9136" s="31" t="s">
        <v>2941</v>
      </c>
      <c r="G9136" s="32">
        <v>849</v>
      </c>
      <c r="H9136" s="31" t="s">
        <v>94</v>
      </c>
      <c r="I9136" s="32">
        <v>177</v>
      </c>
      <c r="J9136" s="33">
        <v>5</v>
      </c>
      <c r="K9136" s="31" t="s">
        <v>94</v>
      </c>
      <c r="L9136" s="31" t="s">
        <v>95</v>
      </c>
    </row>
    <row r="9137" spans="1:12" ht="30" x14ac:dyDescent="0.2">
      <c r="A9137" t="str">
        <f>VLOOKUP(B9137,StateFIPS!A$2:B$52,2)</f>
        <v>Kentucky</v>
      </c>
      <c r="B9137">
        <f t="shared" si="145"/>
        <v>21</v>
      </c>
      <c r="C9137" s="31" t="s">
        <v>1848</v>
      </c>
      <c r="D9137" s="31" t="s">
        <v>93</v>
      </c>
      <c r="E9137" s="31" t="s">
        <v>3278</v>
      </c>
      <c r="F9137" s="31" t="s">
        <v>2941</v>
      </c>
      <c r="G9137" s="32">
        <v>359</v>
      </c>
      <c r="H9137" s="31" t="s">
        <v>94</v>
      </c>
      <c r="I9137" s="32">
        <v>77</v>
      </c>
      <c r="J9137" s="33">
        <v>5</v>
      </c>
      <c r="K9137" s="31" t="s">
        <v>94</v>
      </c>
      <c r="L9137" s="31" t="s">
        <v>95</v>
      </c>
    </row>
    <row r="9138" spans="1:12" ht="30" x14ac:dyDescent="0.2">
      <c r="A9138" t="str">
        <f>VLOOKUP(B9138,StateFIPS!A$2:B$52,2)</f>
        <v>Texas</v>
      </c>
      <c r="B9138">
        <f t="shared" si="145"/>
        <v>48</v>
      </c>
      <c r="C9138" s="31" t="s">
        <v>3229</v>
      </c>
      <c r="D9138" s="31" t="s">
        <v>93</v>
      </c>
      <c r="E9138" s="31" t="s">
        <v>3278</v>
      </c>
      <c r="F9138" s="31" t="s">
        <v>2941</v>
      </c>
      <c r="G9138" s="32">
        <v>2495</v>
      </c>
      <c r="H9138" s="31" t="s">
        <v>94</v>
      </c>
      <c r="I9138" s="32">
        <v>529</v>
      </c>
      <c r="J9138" s="33">
        <v>5</v>
      </c>
      <c r="K9138" s="31" t="s">
        <v>94</v>
      </c>
      <c r="L9138" s="31" t="s">
        <v>95</v>
      </c>
    </row>
    <row r="9139" spans="1:12" ht="30" x14ac:dyDescent="0.2">
      <c r="A9139" t="str">
        <f>VLOOKUP(B9139,StateFIPS!A$2:B$52,2)</f>
        <v>West Virginia</v>
      </c>
      <c r="B9139">
        <f t="shared" si="145"/>
        <v>54</v>
      </c>
      <c r="C9139" s="31" t="s">
        <v>2472</v>
      </c>
      <c r="D9139" s="31" t="s">
        <v>93</v>
      </c>
      <c r="E9139" s="31" t="s">
        <v>3278</v>
      </c>
      <c r="F9139" s="31" t="s">
        <v>2941</v>
      </c>
      <c r="G9139" s="32">
        <v>264</v>
      </c>
      <c r="H9139" s="31" t="s">
        <v>94</v>
      </c>
      <c r="I9139" s="32">
        <v>55</v>
      </c>
      <c r="J9139" s="33">
        <v>5</v>
      </c>
      <c r="K9139" s="31" t="s">
        <v>94</v>
      </c>
      <c r="L9139" s="31" t="s">
        <v>95</v>
      </c>
    </row>
    <row r="9140" spans="1:12" ht="30" x14ac:dyDescent="0.2">
      <c r="A9140" t="str">
        <f>VLOOKUP(B9140,StateFIPS!A$2:B$52,2)</f>
        <v>Minnesota</v>
      </c>
      <c r="B9140">
        <f t="shared" si="145"/>
        <v>27</v>
      </c>
      <c r="C9140" s="31" t="s">
        <v>1928</v>
      </c>
      <c r="D9140" s="31" t="s">
        <v>93</v>
      </c>
      <c r="E9140" s="31" t="s">
        <v>3278</v>
      </c>
      <c r="F9140" s="31" t="s">
        <v>2941</v>
      </c>
      <c r="G9140" s="32">
        <v>417</v>
      </c>
      <c r="H9140" s="31" t="s">
        <v>94</v>
      </c>
      <c r="I9140" s="32">
        <v>95</v>
      </c>
      <c r="J9140" s="33">
        <v>4</v>
      </c>
      <c r="K9140" s="31" t="s">
        <v>94</v>
      </c>
      <c r="L9140" s="31" t="s">
        <v>95</v>
      </c>
    </row>
    <row r="9141" spans="1:12" ht="30" x14ac:dyDescent="0.2">
      <c r="A9141" t="str">
        <f>VLOOKUP(B9141,StateFIPS!A$2:B$52,2)</f>
        <v>Arkansas</v>
      </c>
      <c r="B9141">
        <f t="shared" si="145"/>
        <v>5</v>
      </c>
      <c r="C9141" s="31" t="s">
        <v>616</v>
      </c>
      <c r="D9141" s="31" t="s">
        <v>93</v>
      </c>
      <c r="E9141" s="31" t="s">
        <v>3278</v>
      </c>
      <c r="F9141" s="31" t="s">
        <v>2941</v>
      </c>
      <c r="G9141" s="32">
        <v>170</v>
      </c>
      <c r="H9141" s="31" t="s">
        <v>94</v>
      </c>
      <c r="I9141" s="32">
        <v>36</v>
      </c>
      <c r="J9141" s="33">
        <v>5</v>
      </c>
      <c r="K9141" s="31" t="s">
        <v>94</v>
      </c>
      <c r="L9141" s="31" t="s">
        <v>95</v>
      </c>
    </row>
    <row r="9142" spans="1:12" ht="30" x14ac:dyDescent="0.2">
      <c r="A9142" t="str">
        <f>VLOOKUP(B9142,StateFIPS!A$2:B$52,2)</f>
        <v>Minnesota</v>
      </c>
      <c r="B9142">
        <f t="shared" si="145"/>
        <v>27</v>
      </c>
      <c r="C9142" s="31" t="s">
        <v>1919</v>
      </c>
      <c r="D9142" s="31" t="s">
        <v>93</v>
      </c>
      <c r="E9142" s="31" t="s">
        <v>3278</v>
      </c>
      <c r="F9142" s="31" t="s">
        <v>2941</v>
      </c>
      <c r="G9142" s="32">
        <v>848</v>
      </c>
      <c r="H9142" s="31" t="s">
        <v>94</v>
      </c>
      <c r="I9142" s="32">
        <v>194</v>
      </c>
      <c r="J9142" s="33">
        <v>4</v>
      </c>
      <c r="K9142" s="31" t="s">
        <v>94</v>
      </c>
      <c r="L9142" s="31" t="s">
        <v>95</v>
      </c>
    </row>
    <row r="9143" spans="1:12" ht="30" x14ac:dyDescent="0.2">
      <c r="A9143" t="str">
        <f>VLOOKUP(B9143,StateFIPS!A$2:B$52,2)</f>
        <v>Texas</v>
      </c>
      <c r="B9143">
        <f t="shared" si="145"/>
        <v>48</v>
      </c>
      <c r="C9143" s="31" t="s">
        <v>2729</v>
      </c>
      <c r="D9143" s="31" t="s">
        <v>93</v>
      </c>
      <c r="E9143" s="31" t="s">
        <v>3278</v>
      </c>
      <c r="F9143" s="31" t="s">
        <v>2941</v>
      </c>
      <c r="G9143" s="32">
        <v>2495</v>
      </c>
      <c r="H9143" s="31" t="s">
        <v>94</v>
      </c>
      <c r="I9143" s="32">
        <v>529</v>
      </c>
      <c r="J9143" s="33">
        <v>5</v>
      </c>
      <c r="K9143" s="31" t="s">
        <v>94</v>
      </c>
      <c r="L9143" s="31" t="s">
        <v>95</v>
      </c>
    </row>
    <row r="9144" spans="1:12" ht="30" x14ac:dyDescent="0.2">
      <c r="A9144" t="str">
        <f>VLOOKUP(B9144,StateFIPS!A$2:B$52,2)</f>
        <v>Texas</v>
      </c>
      <c r="B9144">
        <f t="shared" si="145"/>
        <v>48</v>
      </c>
      <c r="C9144" s="31" t="s">
        <v>1087</v>
      </c>
      <c r="D9144" s="31" t="s">
        <v>93</v>
      </c>
      <c r="E9144" s="31" t="s">
        <v>3278</v>
      </c>
      <c r="F9144" s="31" t="s">
        <v>2941</v>
      </c>
      <c r="G9144" s="32">
        <v>556</v>
      </c>
      <c r="H9144" s="31" t="s">
        <v>94</v>
      </c>
      <c r="I9144" s="32">
        <v>118</v>
      </c>
      <c r="J9144" s="33">
        <v>5</v>
      </c>
      <c r="K9144" s="31" t="s">
        <v>94</v>
      </c>
      <c r="L9144" s="31" t="s">
        <v>95</v>
      </c>
    </row>
    <row r="9145" spans="1:12" ht="30" x14ac:dyDescent="0.2">
      <c r="A9145" t="str">
        <f>VLOOKUP(B9145,StateFIPS!A$2:B$52,2)</f>
        <v>Texas</v>
      </c>
      <c r="B9145">
        <f t="shared" si="145"/>
        <v>48</v>
      </c>
      <c r="C9145" s="31" t="s">
        <v>1064</v>
      </c>
      <c r="D9145" s="31" t="s">
        <v>93</v>
      </c>
      <c r="E9145" s="31" t="s">
        <v>3278</v>
      </c>
      <c r="F9145" s="31" t="s">
        <v>2941</v>
      </c>
      <c r="G9145" s="32">
        <v>2495</v>
      </c>
      <c r="H9145" s="31" t="s">
        <v>94</v>
      </c>
      <c r="I9145" s="32">
        <v>529</v>
      </c>
      <c r="J9145" s="33">
        <v>5</v>
      </c>
      <c r="K9145" s="31" t="s">
        <v>94</v>
      </c>
      <c r="L9145" s="31" t="s">
        <v>95</v>
      </c>
    </row>
    <row r="9146" spans="1:12" ht="30" x14ac:dyDescent="0.2">
      <c r="A9146" t="str">
        <f>VLOOKUP(B9146,StateFIPS!A$2:B$52,2)</f>
        <v>Alabama</v>
      </c>
      <c r="B9146">
        <f t="shared" si="145"/>
        <v>1</v>
      </c>
      <c r="C9146" s="31" t="s">
        <v>599</v>
      </c>
      <c r="D9146" s="31" t="s">
        <v>93</v>
      </c>
      <c r="E9146" s="31" t="s">
        <v>3278</v>
      </c>
      <c r="F9146" s="31" t="s">
        <v>2941</v>
      </c>
      <c r="G9146" s="32">
        <v>86</v>
      </c>
      <c r="H9146" s="31" t="s">
        <v>94</v>
      </c>
      <c r="I9146" s="32">
        <v>20</v>
      </c>
      <c r="J9146" s="33">
        <v>4</v>
      </c>
      <c r="K9146" s="31" t="s">
        <v>94</v>
      </c>
      <c r="L9146" s="31" t="s">
        <v>95</v>
      </c>
    </row>
    <row r="9147" spans="1:12" ht="30" x14ac:dyDescent="0.2">
      <c r="A9147" t="str">
        <f>VLOOKUP(B9147,StateFIPS!A$2:B$52,2)</f>
        <v>Kentucky</v>
      </c>
      <c r="B9147">
        <f t="shared" si="145"/>
        <v>21</v>
      </c>
      <c r="C9147" s="31" t="s">
        <v>3207</v>
      </c>
      <c r="D9147" s="31" t="s">
        <v>93</v>
      </c>
      <c r="E9147" s="31" t="s">
        <v>3278</v>
      </c>
      <c r="F9147" s="31" t="s">
        <v>2941</v>
      </c>
      <c r="G9147" s="32">
        <v>710</v>
      </c>
      <c r="H9147" s="31" t="s">
        <v>94</v>
      </c>
      <c r="I9147" s="32">
        <v>153</v>
      </c>
      <c r="J9147" s="33">
        <v>5</v>
      </c>
      <c r="K9147" s="31" t="s">
        <v>94</v>
      </c>
      <c r="L9147" s="31" t="s">
        <v>95</v>
      </c>
    </row>
    <row r="9148" spans="1:12" ht="30" x14ac:dyDescent="0.2">
      <c r="A9148" t="str">
        <f>VLOOKUP(B9148,StateFIPS!A$2:B$52,2)</f>
        <v>Minnesota</v>
      </c>
      <c r="B9148">
        <f t="shared" si="145"/>
        <v>27</v>
      </c>
      <c r="C9148" s="31" t="s">
        <v>1720</v>
      </c>
      <c r="D9148" s="31" t="s">
        <v>93</v>
      </c>
      <c r="E9148" s="31" t="s">
        <v>3278</v>
      </c>
      <c r="F9148" s="31" t="s">
        <v>2941</v>
      </c>
      <c r="G9148" s="32">
        <v>636</v>
      </c>
      <c r="H9148" s="31" t="s">
        <v>94</v>
      </c>
      <c r="I9148" s="32">
        <v>146</v>
      </c>
      <c r="J9148" s="33">
        <v>4</v>
      </c>
      <c r="K9148" s="31" t="s">
        <v>94</v>
      </c>
      <c r="L9148" s="31" t="s">
        <v>95</v>
      </c>
    </row>
    <row r="9149" spans="1:12" ht="30" x14ac:dyDescent="0.2">
      <c r="A9149" t="str">
        <f>VLOOKUP(B9149,StateFIPS!A$2:B$52,2)</f>
        <v>Arizona</v>
      </c>
      <c r="B9149">
        <f t="shared" si="145"/>
        <v>4</v>
      </c>
      <c r="C9149" s="31" t="s">
        <v>3236</v>
      </c>
      <c r="D9149" s="31" t="s">
        <v>93</v>
      </c>
      <c r="E9149" s="31" t="s">
        <v>3278</v>
      </c>
      <c r="F9149" s="31" t="s">
        <v>2941</v>
      </c>
      <c r="G9149" s="32">
        <v>1402</v>
      </c>
      <c r="H9149" s="31" t="s">
        <v>94</v>
      </c>
      <c r="I9149" s="32">
        <v>301</v>
      </c>
      <c r="J9149" s="33">
        <v>5</v>
      </c>
      <c r="K9149" s="31" t="s">
        <v>94</v>
      </c>
      <c r="L9149" s="31" t="s">
        <v>95</v>
      </c>
    </row>
    <row r="9150" spans="1:12" ht="30" x14ac:dyDescent="0.2">
      <c r="A9150" t="str">
        <f>VLOOKUP(B9150,StateFIPS!A$2:B$52,2)</f>
        <v>Texas</v>
      </c>
      <c r="B9150">
        <f t="shared" si="145"/>
        <v>48</v>
      </c>
      <c r="C9150" s="31" t="s">
        <v>1091</v>
      </c>
      <c r="D9150" s="31" t="s">
        <v>93</v>
      </c>
      <c r="E9150" s="31" t="s">
        <v>3278</v>
      </c>
      <c r="F9150" s="31" t="s">
        <v>2941</v>
      </c>
      <c r="G9150" s="32">
        <v>2495</v>
      </c>
      <c r="H9150" s="31" t="s">
        <v>94</v>
      </c>
      <c r="I9150" s="32">
        <v>529</v>
      </c>
      <c r="J9150" s="33">
        <v>5</v>
      </c>
      <c r="K9150" s="31" t="s">
        <v>94</v>
      </c>
      <c r="L9150" s="31" t="s">
        <v>95</v>
      </c>
    </row>
    <row r="9151" spans="1:12" ht="30" x14ac:dyDescent="0.2">
      <c r="A9151" t="str">
        <f>VLOOKUP(B9151,StateFIPS!A$2:B$52,2)</f>
        <v>Minnesota</v>
      </c>
      <c r="B9151">
        <f t="shared" si="145"/>
        <v>27</v>
      </c>
      <c r="C9151" s="31" t="s">
        <v>1715</v>
      </c>
      <c r="D9151" s="31" t="s">
        <v>93</v>
      </c>
      <c r="E9151" s="31" t="s">
        <v>3278</v>
      </c>
      <c r="F9151" s="31" t="s">
        <v>2941</v>
      </c>
      <c r="G9151" s="32">
        <v>130</v>
      </c>
      <c r="H9151" s="31" t="s">
        <v>94</v>
      </c>
      <c r="I9151" s="32">
        <v>30</v>
      </c>
      <c r="J9151" s="33">
        <v>4</v>
      </c>
      <c r="K9151" s="31" t="s">
        <v>94</v>
      </c>
      <c r="L9151" s="31" t="s">
        <v>95</v>
      </c>
    </row>
    <row r="9152" spans="1:12" ht="30" x14ac:dyDescent="0.2">
      <c r="A9152" t="str">
        <f>VLOOKUP(B9152,StateFIPS!A$2:B$52,2)</f>
        <v>Arizona</v>
      </c>
      <c r="B9152">
        <f t="shared" si="145"/>
        <v>4</v>
      </c>
      <c r="C9152" s="31" t="s">
        <v>3233</v>
      </c>
      <c r="D9152" s="31" t="s">
        <v>93</v>
      </c>
      <c r="E9152" s="31" t="s">
        <v>3278</v>
      </c>
      <c r="F9152" s="31" t="s">
        <v>2941</v>
      </c>
      <c r="G9152" s="32">
        <v>4948</v>
      </c>
      <c r="H9152" s="31" t="s">
        <v>94</v>
      </c>
      <c r="I9152" s="32">
        <v>1062</v>
      </c>
      <c r="J9152" s="33">
        <v>5</v>
      </c>
      <c r="K9152" s="31" t="s">
        <v>94</v>
      </c>
      <c r="L9152" s="31" t="s">
        <v>95</v>
      </c>
    </row>
    <row r="9153" spans="1:12" ht="30" x14ac:dyDescent="0.2">
      <c r="A9153" t="str">
        <f>VLOOKUP(B9153,StateFIPS!A$2:B$52,2)</f>
        <v>Virginia</v>
      </c>
      <c r="B9153">
        <f t="shared" si="145"/>
        <v>51</v>
      </c>
      <c r="C9153" s="31" t="s">
        <v>2582</v>
      </c>
      <c r="D9153" s="31" t="s">
        <v>93</v>
      </c>
      <c r="E9153" s="31" t="s">
        <v>3278</v>
      </c>
      <c r="F9153" s="31" t="s">
        <v>2941</v>
      </c>
      <c r="G9153" s="32">
        <v>98</v>
      </c>
      <c r="H9153" s="31" t="s">
        <v>94</v>
      </c>
      <c r="I9153" s="32">
        <v>21</v>
      </c>
      <c r="J9153" s="33">
        <v>5</v>
      </c>
      <c r="K9153" s="31" t="s">
        <v>94</v>
      </c>
      <c r="L9153" s="31" t="s">
        <v>95</v>
      </c>
    </row>
    <row r="9154" spans="1:12" ht="30" x14ac:dyDescent="0.2">
      <c r="A9154" t="str">
        <f>VLOOKUP(B9154,StateFIPS!A$2:B$52,2)</f>
        <v>Virginia</v>
      </c>
      <c r="B9154">
        <f t="shared" si="145"/>
        <v>51</v>
      </c>
      <c r="C9154" s="31" t="s">
        <v>2601</v>
      </c>
      <c r="D9154" s="31" t="s">
        <v>93</v>
      </c>
      <c r="E9154" s="31" t="s">
        <v>3278</v>
      </c>
      <c r="F9154" s="31" t="s">
        <v>2941</v>
      </c>
      <c r="G9154" s="32">
        <v>98</v>
      </c>
      <c r="H9154" s="31" t="s">
        <v>94</v>
      </c>
      <c r="I9154" s="32">
        <v>21</v>
      </c>
      <c r="J9154" s="33">
        <v>5</v>
      </c>
      <c r="K9154" s="31" t="s">
        <v>94</v>
      </c>
      <c r="L9154" s="31" t="s">
        <v>95</v>
      </c>
    </row>
    <row r="9155" spans="1:12" ht="30" x14ac:dyDescent="0.2">
      <c r="A9155" t="str">
        <f>VLOOKUP(B9155,StateFIPS!A$2:B$52,2)</f>
        <v>Kansas</v>
      </c>
      <c r="B9155">
        <f t="shared" ref="B9155:B9218" si="146">VALUE(LEFT(C9155,2))</f>
        <v>20</v>
      </c>
      <c r="C9155" s="31" t="s">
        <v>3208</v>
      </c>
      <c r="D9155" s="31" t="s">
        <v>93</v>
      </c>
      <c r="E9155" s="31" t="s">
        <v>3278</v>
      </c>
      <c r="F9155" s="31" t="s">
        <v>2941</v>
      </c>
      <c r="G9155" s="32">
        <v>6615</v>
      </c>
      <c r="H9155" s="31" t="s">
        <v>94</v>
      </c>
      <c r="I9155" s="32">
        <v>1378</v>
      </c>
      <c r="J9155" s="33">
        <v>5</v>
      </c>
      <c r="K9155" s="31" t="s">
        <v>94</v>
      </c>
      <c r="L9155" s="31" t="s">
        <v>95</v>
      </c>
    </row>
    <row r="9156" spans="1:12" ht="30" x14ac:dyDescent="0.2">
      <c r="A9156" t="str">
        <f>VLOOKUP(B9156,StateFIPS!A$2:B$52,2)</f>
        <v>Texas</v>
      </c>
      <c r="B9156">
        <f t="shared" si="146"/>
        <v>48</v>
      </c>
      <c r="C9156" s="31" t="s">
        <v>2771</v>
      </c>
      <c r="D9156" s="31" t="s">
        <v>93</v>
      </c>
      <c r="E9156" s="31" t="s">
        <v>3278</v>
      </c>
      <c r="F9156" s="31" t="s">
        <v>2941</v>
      </c>
      <c r="G9156" s="32">
        <v>2495</v>
      </c>
      <c r="H9156" s="31" t="s">
        <v>94</v>
      </c>
      <c r="I9156" s="32">
        <v>529</v>
      </c>
      <c r="J9156" s="33">
        <v>5</v>
      </c>
      <c r="K9156" s="31" t="s">
        <v>94</v>
      </c>
      <c r="L9156" s="31" t="s">
        <v>95</v>
      </c>
    </row>
    <row r="9157" spans="1:12" ht="30" x14ac:dyDescent="0.2">
      <c r="A9157" t="str">
        <f>VLOOKUP(B9157,StateFIPS!A$2:B$52,2)</f>
        <v>Minnesota</v>
      </c>
      <c r="B9157">
        <f t="shared" si="146"/>
        <v>27</v>
      </c>
      <c r="C9157" s="31" t="s">
        <v>1712</v>
      </c>
      <c r="D9157" s="31" t="s">
        <v>93</v>
      </c>
      <c r="E9157" s="31" t="s">
        <v>3278</v>
      </c>
      <c r="F9157" s="31" t="s">
        <v>2941</v>
      </c>
      <c r="G9157" s="32">
        <v>126</v>
      </c>
      <c r="H9157" s="31" t="s">
        <v>94</v>
      </c>
      <c r="I9157" s="32">
        <v>29</v>
      </c>
      <c r="J9157" s="33">
        <v>4</v>
      </c>
      <c r="K9157" s="31" t="s">
        <v>94</v>
      </c>
      <c r="L9157" s="31" t="s">
        <v>95</v>
      </c>
    </row>
    <row r="9158" spans="1:12" ht="30" x14ac:dyDescent="0.2">
      <c r="A9158" t="str">
        <f>VLOOKUP(B9158,StateFIPS!A$2:B$52,2)</f>
        <v>Virginia</v>
      </c>
      <c r="B9158">
        <f t="shared" si="146"/>
        <v>51</v>
      </c>
      <c r="C9158" s="31" t="s">
        <v>2577</v>
      </c>
      <c r="D9158" s="31" t="s">
        <v>93</v>
      </c>
      <c r="E9158" s="31" t="s">
        <v>3278</v>
      </c>
      <c r="F9158" s="31" t="s">
        <v>2941</v>
      </c>
      <c r="G9158" s="32">
        <v>98</v>
      </c>
      <c r="H9158" s="31" t="s">
        <v>94</v>
      </c>
      <c r="I9158" s="32">
        <v>21</v>
      </c>
      <c r="J9158" s="33">
        <v>5</v>
      </c>
      <c r="K9158" s="31" t="s">
        <v>94</v>
      </c>
      <c r="L9158" s="31" t="s">
        <v>95</v>
      </c>
    </row>
    <row r="9159" spans="1:12" ht="30" x14ac:dyDescent="0.2">
      <c r="A9159" t="str">
        <f>VLOOKUP(B9159,StateFIPS!A$2:B$52,2)</f>
        <v>Kentucky</v>
      </c>
      <c r="B9159">
        <f t="shared" si="146"/>
        <v>21</v>
      </c>
      <c r="C9159" s="31" t="s">
        <v>1891</v>
      </c>
      <c r="D9159" s="31" t="s">
        <v>93</v>
      </c>
      <c r="E9159" s="31" t="s">
        <v>3278</v>
      </c>
      <c r="F9159" s="31" t="s">
        <v>2941</v>
      </c>
      <c r="G9159" s="32">
        <v>634</v>
      </c>
      <c r="H9159" s="31" t="s">
        <v>94</v>
      </c>
      <c r="I9159" s="32">
        <v>137</v>
      </c>
      <c r="J9159" s="33">
        <v>5</v>
      </c>
      <c r="K9159" s="31" t="s">
        <v>94</v>
      </c>
      <c r="L9159" s="31" t="s">
        <v>95</v>
      </c>
    </row>
    <row r="9160" spans="1:12" ht="30" x14ac:dyDescent="0.2">
      <c r="A9160" t="str">
        <f>VLOOKUP(B9160,StateFIPS!A$2:B$52,2)</f>
        <v>Texas</v>
      </c>
      <c r="B9160">
        <f t="shared" si="146"/>
        <v>48</v>
      </c>
      <c r="C9160" s="31" t="s">
        <v>3235</v>
      </c>
      <c r="D9160" s="31" t="s">
        <v>93</v>
      </c>
      <c r="E9160" s="31" t="s">
        <v>3278</v>
      </c>
      <c r="F9160" s="31" t="s">
        <v>2941</v>
      </c>
      <c r="G9160" s="32">
        <v>2495</v>
      </c>
      <c r="H9160" s="31" t="s">
        <v>94</v>
      </c>
      <c r="I9160" s="32">
        <v>529</v>
      </c>
      <c r="J9160" s="33">
        <v>5</v>
      </c>
      <c r="K9160" s="31" t="s">
        <v>94</v>
      </c>
      <c r="L9160" s="31" t="s">
        <v>95</v>
      </c>
    </row>
    <row r="9161" spans="1:12" ht="30" x14ac:dyDescent="0.2">
      <c r="A9161" t="str">
        <f>VLOOKUP(B9161,StateFIPS!A$2:B$52,2)</f>
        <v>Kansas</v>
      </c>
      <c r="B9161">
        <f t="shared" si="146"/>
        <v>20</v>
      </c>
      <c r="C9161" s="31" t="s">
        <v>3200</v>
      </c>
      <c r="D9161" s="31" t="s">
        <v>93</v>
      </c>
      <c r="E9161" s="31" t="s">
        <v>3278</v>
      </c>
      <c r="F9161" s="31" t="s">
        <v>2941</v>
      </c>
      <c r="G9161" s="32">
        <v>6615</v>
      </c>
      <c r="H9161" s="31" t="s">
        <v>94</v>
      </c>
      <c r="I9161" s="32">
        <v>1378</v>
      </c>
      <c r="J9161" s="33">
        <v>5</v>
      </c>
      <c r="K9161" s="31" t="s">
        <v>94</v>
      </c>
      <c r="L9161" s="31" t="s">
        <v>95</v>
      </c>
    </row>
    <row r="9162" spans="1:12" ht="30" x14ac:dyDescent="0.2">
      <c r="A9162" t="str">
        <f>VLOOKUP(B9162,StateFIPS!A$2:B$52,2)</f>
        <v>Texas</v>
      </c>
      <c r="B9162">
        <f t="shared" si="146"/>
        <v>48</v>
      </c>
      <c r="C9162" s="31" t="s">
        <v>865</v>
      </c>
      <c r="D9162" s="31" t="s">
        <v>93</v>
      </c>
      <c r="E9162" s="31" t="s">
        <v>3278</v>
      </c>
      <c r="F9162" s="31" t="s">
        <v>2941</v>
      </c>
      <c r="G9162" s="32">
        <v>827</v>
      </c>
      <c r="H9162" s="31" t="s">
        <v>94</v>
      </c>
      <c r="I9162" s="32">
        <v>175</v>
      </c>
      <c r="J9162" s="33">
        <v>5</v>
      </c>
      <c r="K9162" s="31" t="s">
        <v>94</v>
      </c>
      <c r="L9162" s="31" t="s">
        <v>95</v>
      </c>
    </row>
    <row r="9163" spans="1:12" ht="30" x14ac:dyDescent="0.2">
      <c r="A9163" t="str">
        <f>VLOOKUP(B9163,StateFIPS!A$2:B$52,2)</f>
        <v>Kansas</v>
      </c>
      <c r="B9163">
        <f t="shared" si="146"/>
        <v>20</v>
      </c>
      <c r="C9163" s="31" t="s">
        <v>250</v>
      </c>
      <c r="D9163" s="31" t="s">
        <v>93</v>
      </c>
      <c r="E9163" s="31" t="s">
        <v>3278</v>
      </c>
      <c r="F9163" s="31" t="s">
        <v>2941</v>
      </c>
      <c r="G9163" s="32">
        <v>839</v>
      </c>
      <c r="H9163" s="31" t="s">
        <v>94</v>
      </c>
      <c r="I9163" s="32">
        <v>175</v>
      </c>
      <c r="J9163" s="33">
        <v>5</v>
      </c>
      <c r="K9163" s="31" t="s">
        <v>94</v>
      </c>
      <c r="L9163" s="31" t="s">
        <v>95</v>
      </c>
    </row>
    <row r="9164" spans="1:12" ht="30" x14ac:dyDescent="0.2">
      <c r="A9164" t="str">
        <f>VLOOKUP(B9164,StateFIPS!A$2:B$52,2)</f>
        <v>Minnesota</v>
      </c>
      <c r="B9164">
        <f t="shared" si="146"/>
        <v>27</v>
      </c>
      <c r="C9164" s="31" t="s">
        <v>1732</v>
      </c>
      <c r="D9164" s="31" t="s">
        <v>93</v>
      </c>
      <c r="E9164" s="31" t="s">
        <v>3278</v>
      </c>
      <c r="F9164" s="31" t="s">
        <v>2941</v>
      </c>
      <c r="G9164" s="32">
        <v>3674</v>
      </c>
      <c r="H9164" s="31" t="s">
        <v>94</v>
      </c>
      <c r="I9164" s="32">
        <v>842</v>
      </c>
      <c r="J9164" s="33">
        <v>4</v>
      </c>
      <c r="K9164" s="31" t="s">
        <v>94</v>
      </c>
      <c r="L9164" s="31" t="s">
        <v>95</v>
      </c>
    </row>
    <row r="9165" spans="1:12" ht="30" x14ac:dyDescent="0.2">
      <c r="A9165" t="str">
        <f>VLOOKUP(B9165,StateFIPS!A$2:B$52,2)</f>
        <v>Minnesota</v>
      </c>
      <c r="B9165">
        <f t="shared" si="146"/>
        <v>27</v>
      </c>
      <c r="C9165" s="31" t="s">
        <v>1799</v>
      </c>
      <c r="D9165" s="31" t="s">
        <v>93</v>
      </c>
      <c r="E9165" s="31" t="s">
        <v>3278</v>
      </c>
      <c r="F9165" s="31" t="s">
        <v>2941</v>
      </c>
      <c r="G9165" s="32">
        <v>576</v>
      </c>
      <c r="H9165" s="31" t="s">
        <v>94</v>
      </c>
      <c r="I9165" s="32">
        <v>132</v>
      </c>
      <c r="J9165" s="33">
        <v>4</v>
      </c>
      <c r="K9165" s="31" t="s">
        <v>94</v>
      </c>
      <c r="L9165" s="31" t="s">
        <v>95</v>
      </c>
    </row>
    <row r="9166" spans="1:12" ht="30" x14ac:dyDescent="0.2">
      <c r="A9166" t="str">
        <f>VLOOKUP(B9166,StateFIPS!A$2:B$52,2)</f>
        <v>Arizona</v>
      </c>
      <c r="B9166">
        <f t="shared" si="146"/>
        <v>4</v>
      </c>
      <c r="C9166" s="31" t="s">
        <v>633</v>
      </c>
      <c r="D9166" s="31" t="s">
        <v>93</v>
      </c>
      <c r="E9166" s="31" t="s">
        <v>3278</v>
      </c>
      <c r="F9166" s="31" t="s">
        <v>2941</v>
      </c>
      <c r="G9166" s="32">
        <v>4948</v>
      </c>
      <c r="H9166" s="31" t="s">
        <v>94</v>
      </c>
      <c r="I9166" s="32">
        <v>1062</v>
      </c>
      <c r="J9166" s="33">
        <v>5</v>
      </c>
      <c r="K9166" s="31" t="s">
        <v>94</v>
      </c>
      <c r="L9166" s="31" t="s">
        <v>95</v>
      </c>
    </row>
    <row r="9167" spans="1:12" ht="30" x14ac:dyDescent="0.2">
      <c r="A9167" t="str">
        <f>VLOOKUP(B9167,StateFIPS!A$2:B$52,2)</f>
        <v>Virginia</v>
      </c>
      <c r="B9167">
        <f t="shared" si="146"/>
        <v>51</v>
      </c>
      <c r="C9167" s="31" t="s">
        <v>2744</v>
      </c>
      <c r="D9167" s="31" t="s">
        <v>93</v>
      </c>
      <c r="E9167" s="31" t="s">
        <v>3278</v>
      </c>
      <c r="F9167" s="31" t="s">
        <v>2941</v>
      </c>
      <c r="G9167" s="32">
        <v>98</v>
      </c>
      <c r="H9167" s="31" t="s">
        <v>94</v>
      </c>
      <c r="I9167" s="32">
        <v>21</v>
      </c>
      <c r="J9167" s="33">
        <v>5</v>
      </c>
      <c r="K9167" s="31" t="s">
        <v>94</v>
      </c>
      <c r="L9167" s="31" t="s">
        <v>95</v>
      </c>
    </row>
    <row r="9168" spans="1:12" ht="30" x14ac:dyDescent="0.2">
      <c r="A9168" t="str">
        <f>VLOOKUP(B9168,StateFIPS!A$2:B$52,2)</f>
        <v>Texas</v>
      </c>
      <c r="B9168">
        <f t="shared" si="146"/>
        <v>48</v>
      </c>
      <c r="C9168" s="31" t="s">
        <v>3238</v>
      </c>
      <c r="D9168" s="31" t="s">
        <v>93</v>
      </c>
      <c r="E9168" s="31" t="s">
        <v>3278</v>
      </c>
      <c r="F9168" s="31" t="s">
        <v>2941</v>
      </c>
      <c r="G9168" s="32">
        <v>2495</v>
      </c>
      <c r="H9168" s="31" t="s">
        <v>94</v>
      </c>
      <c r="I9168" s="32">
        <v>529</v>
      </c>
      <c r="J9168" s="33">
        <v>5</v>
      </c>
      <c r="K9168" s="31" t="s">
        <v>94</v>
      </c>
      <c r="L9168" s="31" t="s">
        <v>95</v>
      </c>
    </row>
    <row r="9169" spans="1:12" ht="30" x14ac:dyDescent="0.2">
      <c r="A9169" t="str">
        <f>VLOOKUP(B9169,StateFIPS!A$2:B$52,2)</f>
        <v>Minnesota</v>
      </c>
      <c r="B9169">
        <f t="shared" si="146"/>
        <v>27</v>
      </c>
      <c r="C9169" s="31" t="s">
        <v>1707</v>
      </c>
      <c r="D9169" s="31" t="s">
        <v>93</v>
      </c>
      <c r="E9169" s="31" t="s">
        <v>3278</v>
      </c>
      <c r="F9169" s="31" t="s">
        <v>2941</v>
      </c>
      <c r="G9169" s="32">
        <v>5243</v>
      </c>
      <c r="H9169" s="31" t="s">
        <v>94</v>
      </c>
      <c r="I9169" s="32">
        <v>1201</v>
      </c>
      <c r="J9169" s="33">
        <v>4</v>
      </c>
      <c r="K9169" s="31" t="s">
        <v>94</v>
      </c>
      <c r="L9169" s="31" t="s">
        <v>95</v>
      </c>
    </row>
    <row r="9170" spans="1:12" ht="30" x14ac:dyDescent="0.2">
      <c r="A9170" t="str">
        <f>VLOOKUP(B9170,StateFIPS!A$2:B$52,2)</f>
        <v>Kansas</v>
      </c>
      <c r="B9170">
        <f t="shared" si="146"/>
        <v>20</v>
      </c>
      <c r="C9170" s="31" t="s">
        <v>252</v>
      </c>
      <c r="D9170" s="31" t="s">
        <v>93</v>
      </c>
      <c r="E9170" s="31" t="s">
        <v>3278</v>
      </c>
      <c r="F9170" s="31" t="s">
        <v>2941</v>
      </c>
      <c r="G9170" s="32">
        <v>778</v>
      </c>
      <c r="H9170" s="31" t="s">
        <v>94</v>
      </c>
      <c r="I9170" s="32">
        <v>162</v>
      </c>
      <c r="J9170" s="33">
        <v>5</v>
      </c>
      <c r="K9170" s="31" t="s">
        <v>94</v>
      </c>
      <c r="L9170" s="31" t="s">
        <v>95</v>
      </c>
    </row>
    <row r="9171" spans="1:12" ht="30" x14ac:dyDescent="0.2">
      <c r="A9171" t="str">
        <f>VLOOKUP(B9171,StateFIPS!A$2:B$52,2)</f>
        <v>Kentucky</v>
      </c>
      <c r="B9171">
        <f t="shared" si="146"/>
        <v>21</v>
      </c>
      <c r="C9171" s="31" t="s">
        <v>1878</v>
      </c>
      <c r="D9171" s="31" t="s">
        <v>93</v>
      </c>
      <c r="E9171" s="31" t="s">
        <v>3278</v>
      </c>
      <c r="F9171" s="31" t="s">
        <v>2941</v>
      </c>
      <c r="G9171" s="32">
        <v>621</v>
      </c>
      <c r="H9171" s="31" t="s">
        <v>94</v>
      </c>
      <c r="I9171" s="32">
        <v>134</v>
      </c>
      <c r="J9171" s="33">
        <v>5</v>
      </c>
      <c r="K9171" s="31" t="s">
        <v>94</v>
      </c>
      <c r="L9171" s="31" t="s">
        <v>95</v>
      </c>
    </row>
    <row r="9172" spans="1:12" ht="30" x14ac:dyDescent="0.2">
      <c r="A9172" t="str">
        <f>VLOOKUP(B9172,StateFIPS!A$2:B$52,2)</f>
        <v>Arizona</v>
      </c>
      <c r="B9172">
        <f t="shared" si="146"/>
        <v>4</v>
      </c>
      <c r="C9172" s="31" t="s">
        <v>634</v>
      </c>
      <c r="D9172" s="31" t="s">
        <v>93</v>
      </c>
      <c r="E9172" s="31" t="s">
        <v>3278</v>
      </c>
      <c r="F9172" s="31" t="s">
        <v>2941</v>
      </c>
      <c r="G9172" s="32">
        <v>4948</v>
      </c>
      <c r="H9172" s="31" t="s">
        <v>94</v>
      </c>
      <c r="I9172" s="32">
        <v>1062</v>
      </c>
      <c r="J9172" s="33">
        <v>5</v>
      </c>
      <c r="K9172" s="31" t="s">
        <v>94</v>
      </c>
      <c r="L9172" s="31" t="s">
        <v>95</v>
      </c>
    </row>
    <row r="9173" spans="1:12" ht="30" x14ac:dyDescent="0.2">
      <c r="A9173" t="str">
        <f>VLOOKUP(B9173,StateFIPS!A$2:B$52,2)</f>
        <v>Minnesota</v>
      </c>
      <c r="B9173">
        <f t="shared" si="146"/>
        <v>27</v>
      </c>
      <c r="C9173" s="31" t="s">
        <v>1723</v>
      </c>
      <c r="D9173" s="31" t="s">
        <v>93</v>
      </c>
      <c r="E9173" s="31" t="s">
        <v>3278</v>
      </c>
      <c r="F9173" s="31" t="s">
        <v>2941</v>
      </c>
      <c r="G9173" s="32">
        <v>163</v>
      </c>
      <c r="H9173" s="31" t="s">
        <v>94</v>
      </c>
      <c r="I9173" s="32">
        <v>37</v>
      </c>
      <c r="J9173" s="33">
        <v>4</v>
      </c>
      <c r="K9173" s="31" t="s">
        <v>94</v>
      </c>
      <c r="L9173" s="31" t="s">
        <v>95</v>
      </c>
    </row>
    <row r="9174" spans="1:12" ht="30" x14ac:dyDescent="0.2">
      <c r="A9174" t="str">
        <f>VLOOKUP(B9174,StateFIPS!A$2:B$52,2)</f>
        <v>Virginia</v>
      </c>
      <c r="B9174">
        <f t="shared" si="146"/>
        <v>51</v>
      </c>
      <c r="C9174" s="31" t="s">
        <v>993</v>
      </c>
      <c r="D9174" s="31" t="s">
        <v>93</v>
      </c>
      <c r="E9174" s="31" t="s">
        <v>3278</v>
      </c>
      <c r="F9174" s="31" t="s">
        <v>2941</v>
      </c>
      <c r="G9174" s="32">
        <v>91</v>
      </c>
      <c r="H9174" s="31" t="s">
        <v>94</v>
      </c>
      <c r="I9174" s="32">
        <v>20</v>
      </c>
      <c r="J9174" s="33">
        <v>5</v>
      </c>
      <c r="K9174" s="31" t="s">
        <v>94</v>
      </c>
      <c r="L9174" s="31" t="s">
        <v>95</v>
      </c>
    </row>
    <row r="9175" spans="1:12" ht="30" x14ac:dyDescent="0.2">
      <c r="A9175" t="str">
        <f>VLOOKUP(B9175,StateFIPS!A$2:B$52,2)</f>
        <v>Minnesota</v>
      </c>
      <c r="B9175">
        <f t="shared" si="146"/>
        <v>27</v>
      </c>
      <c r="C9175" s="31" t="s">
        <v>1719</v>
      </c>
      <c r="D9175" s="31" t="s">
        <v>93</v>
      </c>
      <c r="E9175" s="31" t="s">
        <v>3278</v>
      </c>
      <c r="F9175" s="31" t="s">
        <v>2941</v>
      </c>
      <c r="G9175" s="32">
        <v>2204</v>
      </c>
      <c r="H9175" s="31" t="s">
        <v>94</v>
      </c>
      <c r="I9175" s="32">
        <v>505</v>
      </c>
      <c r="J9175" s="33">
        <v>4</v>
      </c>
      <c r="K9175" s="31" t="s">
        <v>94</v>
      </c>
      <c r="L9175" s="31" t="s">
        <v>95</v>
      </c>
    </row>
    <row r="9176" spans="1:12" ht="30" x14ac:dyDescent="0.2">
      <c r="A9176" t="str">
        <f>VLOOKUP(B9176,StateFIPS!A$2:B$52,2)</f>
        <v>Alabama</v>
      </c>
      <c r="B9176">
        <f t="shared" si="146"/>
        <v>1</v>
      </c>
      <c r="C9176" s="31" t="s">
        <v>600</v>
      </c>
      <c r="D9176" s="31" t="s">
        <v>93</v>
      </c>
      <c r="E9176" s="31" t="s">
        <v>3278</v>
      </c>
      <c r="F9176" s="31" t="s">
        <v>2941</v>
      </c>
      <c r="G9176" s="32">
        <v>107</v>
      </c>
      <c r="H9176" s="31" t="s">
        <v>94</v>
      </c>
      <c r="I9176" s="32">
        <v>25</v>
      </c>
      <c r="J9176" s="33">
        <v>4</v>
      </c>
      <c r="K9176" s="31" t="s">
        <v>94</v>
      </c>
      <c r="L9176" s="31" t="s">
        <v>95</v>
      </c>
    </row>
    <row r="9177" spans="1:12" ht="30" x14ac:dyDescent="0.2">
      <c r="A9177" t="str">
        <f>VLOOKUP(B9177,StateFIPS!A$2:B$52,2)</f>
        <v>Texas</v>
      </c>
      <c r="B9177">
        <f t="shared" si="146"/>
        <v>48</v>
      </c>
      <c r="C9177" s="31" t="s">
        <v>1057</v>
      </c>
      <c r="D9177" s="31" t="s">
        <v>93</v>
      </c>
      <c r="E9177" s="31" t="s">
        <v>3278</v>
      </c>
      <c r="F9177" s="31" t="s">
        <v>2941</v>
      </c>
      <c r="G9177" s="32">
        <v>2495</v>
      </c>
      <c r="H9177" s="31" t="s">
        <v>94</v>
      </c>
      <c r="I9177" s="32">
        <v>529</v>
      </c>
      <c r="J9177" s="33">
        <v>5</v>
      </c>
      <c r="K9177" s="31" t="s">
        <v>94</v>
      </c>
      <c r="L9177" s="31" t="s">
        <v>95</v>
      </c>
    </row>
    <row r="9178" spans="1:12" ht="30" x14ac:dyDescent="0.2">
      <c r="A9178" t="str">
        <f>VLOOKUP(B9178,StateFIPS!A$2:B$52,2)</f>
        <v>Arizona</v>
      </c>
      <c r="B9178">
        <f t="shared" si="146"/>
        <v>4</v>
      </c>
      <c r="C9178" s="31" t="s">
        <v>3240</v>
      </c>
      <c r="D9178" s="31" t="s">
        <v>93</v>
      </c>
      <c r="E9178" s="31" t="s">
        <v>3278</v>
      </c>
      <c r="F9178" s="31" t="s">
        <v>2941</v>
      </c>
      <c r="G9178" s="32">
        <v>4948</v>
      </c>
      <c r="H9178" s="31" t="s">
        <v>94</v>
      </c>
      <c r="I9178" s="32">
        <v>1062</v>
      </c>
      <c r="J9178" s="33">
        <v>5</v>
      </c>
      <c r="K9178" s="31" t="s">
        <v>94</v>
      </c>
      <c r="L9178" s="31" t="s">
        <v>95</v>
      </c>
    </row>
    <row r="9179" spans="1:12" ht="30" x14ac:dyDescent="0.2">
      <c r="A9179" t="str">
        <f>VLOOKUP(B9179,StateFIPS!A$2:B$52,2)</f>
        <v>Minnesota</v>
      </c>
      <c r="B9179">
        <f t="shared" si="146"/>
        <v>27</v>
      </c>
      <c r="C9179" s="31" t="s">
        <v>1726</v>
      </c>
      <c r="D9179" s="31" t="s">
        <v>93</v>
      </c>
      <c r="E9179" s="31" t="s">
        <v>3278</v>
      </c>
      <c r="F9179" s="31" t="s">
        <v>2941</v>
      </c>
      <c r="G9179" s="32">
        <v>325</v>
      </c>
      <c r="H9179" s="31" t="s">
        <v>94</v>
      </c>
      <c r="I9179" s="32">
        <v>74</v>
      </c>
      <c r="J9179" s="33">
        <v>4</v>
      </c>
      <c r="K9179" s="31" t="s">
        <v>94</v>
      </c>
      <c r="L9179" s="31" t="s">
        <v>95</v>
      </c>
    </row>
    <row r="9180" spans="1:12" ht="30" x14ac:dyDescent="0.2">
      <c r="A9180" t="str">
        <f>VLOOKUP(B9180,StateFIPS!A$2:B$52,2)</f>
        <v>Kansas</v>
      </c>
      <c r="B9180">
        <f t="shared" si="146"/>
        <v>20</v>
      </c>
      <c r="C9180" s="31" t="s">
        <v>1550</v>
      </c>
      <c r="D9180" s="31" t="s">
        <v>93</v>
      </c>
      <c r="E9180" s="31" t="s">
        <v>3278</v>
      </c>
      <c r="F9180" s="31" t="s">
        <v>2941</v>
      </c>
      <c r="G9180" s="32">
        <v>758</v>
      </c>
      <c r="H9180" s="31" t="s">
        <v>94</v>
      </c>
      <c r="I9180" s="32">
        <v>158</v>
      </c>
      <c r="J9180" s="33">
        <v>5</v>
      </c>
      <c r="K9180" s="31" t="s">
        <v>94</v>
      </c>
      <c r="L9180" s="31" t="s">
        <v>95</v>
      </c>
    </row>
    <row r="9181" spans="1:12" ht="30" x14ac:dyDescent="0.2">
      <c r="A9181" t="str">
        <f>VLOOKUP(B9181,StateFIPS!A$2:B$52,2)</f>
        <v>Kansas</v>
      </c>
      <c r="B9181">
        <f t="shared" si="146"/>
        <v>20</v>
      </c>
      <c r="C9181" s="31" t="s">
        <v>251</v>
      </c>
      <c r="D9181" s="31" t="s">
        <v>93</v>
      </c>
      <c r="E9181" s="31" t="s">
        <v>3278</v>
      </c>
      <c r="F9181" s="31" t="s">
        <v>2941</v>
      </c>
      <c r="G9181" s="32">
        <v>747</v>
      </c>
      <c r="H9181" s="31" t="s">
        <v>94</v>
      </c>
      <c r="I9181" s="32">
        <v>156</v>
      </c>
      <c r="J9181" s="33">
        <v>5</v>
      </c>
      <c r="K9181" s="31" t="s">
        <v>94</v>
      </c>
      <c r="L9181" s="31" t="s">
        <v>95</v>
      </c>
    </row>
    <row r="9182" spans="1:12" ht="30" x14ac:dyDescent="0.2">
      <c r="A9182" t="str">
        <f>VLOOKUP(B9182,StateFIPS!A$2:B$52,2)</f>
        <v>Texas</v>
      </c>
      <c r="B9182">
        <f t="shared" si="146"/>
        <v>48</v>
      </c>
      <c r="C9182" s="31" t="s">
        <v>1082</v>
      </c>
      <c r="D9182" s="31" t="s">
        <v>93</v>
      </c>
      <c r="E9182" s="31" t="s">
        <v>3278</v>
      </c>
      <c r="F9182" s="31" t="s">
        <v>2941</v>
      </c>
      <c r="G9182" s="32">
        <v>2495</v>
      </c>
      <c r="H9182" s="31" t="s">
        <v>94</v>
      </c>
      <c r="I9182" s="32">
        <v>529</v>
      </c>
      <c r="J9182" s="33">
        <v>5</v>
      </c>
      <c r="K9182" s="31" t="s">
        <v>94</v>
      </c>
      <c r="L9182" s="31" t="s">
        <v>95</v>
      </c>
    </row>
    <row r="9183" spans="1:12" ht="30" x14ac:dyDescent="0.2">
      <c r="A9183" t="str">
        <f>VLOOKUP(B9183,StateFIPS!A$2:B$52,2)</f>
        <v>Kentucky</v>
      </c>
      <c r="B9183">
        <f t="shared" si="146"/>
        <v>21</v>
      </c>
      <c r="C9183" s="31" t="s">
        <v>3209</v>
      </c>
      <c r="D9183" s="31" t="s">
        <v>93</v>
      </c>
      <c r="E9183" s="31" t="s">
        <v>3278</v>
      </c>
      <c r="F9183" s="31" t="s">
        <v>2941</v>
      </c>
      <c r="G9183" s="32">
        <v>945</v>
      </c>
      <c r="H9183" s="31" t="s">
        <v>94</v>
      </c>
      <c r="I9183" s="32">
        <v>204</v>
      </c>
      <c r="J9183" s="33">
        <v>5</v>
      </c>
      <c r="K9183" s="31" t="s">
        <v>94</v>
      </c>
      <c r="L9183" s="31" t="s">
        <v>95</v>
      </c>
    </row>
    <row r="9184" spans="1:12" ht="30" x14ac:dyDescent="0.2">
      <c r="A9184" t="str">
        <f>VLOOKUP(B9184,StateFIPS!A$2:B$52,2)</f>
        <v>Texas</v>
      </c>
      <c r="B9184">
        <f t="shared" si="146"/>
        <v>48</v>
      </c>
      <c r="C9184" s="31" t="s">
        <v>1059</v>
      </c>
      <c r="D9184" s="31" t="s">
        <v>93</v>
      </c>
      <c r="E9184" s="31" t="s">
        <v>3278</v>
      </c>
      <c r="F9184" s="31" t="s">
        <v>2941</v>
      </c>
      <c r="G9184" s="32">
        <v>2495</v>
      </c>
      <c r="H9184" s="31" t="s">
        <v>94</v>
      </c>
      <c r="I9184" s="32">
        <v>529</v>
      </c>
      <c r="J9184" s="33">
        <v>5</v>
      </c>
      <c r="K9184" s="31" t="s">
        <v>94</v>
      </c>
      <c r="L9184" s="31" t="s">
        <v>95</v>
      </c>
    </row>
    <row r="9185" spans="1:12" ht="30" x14ac:dyDescent="0.2">
      <c r="A9185" t="str">
        <f>VLOOKUP(B9185,StateFIPS!A$2:B$52,2)</f>
        <v>Minnesota</v>
      </c>
      <c r="B9185">
        <f t="shared" si="146"/>
        <v>27</v>
      </c>
      <c r="C9185" s="31" t="s">
        <v>1746</v>
      </c>
      <c r="D9185" s="31" t="s">
        <v>93</v>
      </c>
      <c r="E9185" s="31" t="s">
        <v>3278</v>
      </c>
      <c r="F9185" s="31" t="s">
        <v>2941</v>
      </c>
      <c r="G9185" s="32">
        <v>2310</v>
      </c>
      <c r="H9185" s="31" t="s">
        <v>94</v>
      </c>
      <c r="I9185" s="32">
        <v>529</v>
      </c>
      <c r="J9185" s="33">
        <v>4</v>
      </c>
      <c r="K9185" s="31" t="s">
        <v>94</v>
      </c>
      <c r="L9185" s="31" t="s">
        <v>95</v>
      </c>
    </row>
    <row r="9186" spans="1:12" ht="30" x14ac:dyDescent="0.2">
      <c r="A9186" t="str">
        <f>VLOOKUP(B9186,StateFIPS!A$2:B$52,2)</f>
        <v>Virginia</v>
      </c>
      <c r="B9186">
        <f t="shared" si="146"/>
        <v>51</v>
      </c>
      <c r="C9186" s="31" t="s">
        <v>2737</v>
      </c>
      <c r="D9186" s="31" t="s">
        <v>93</v>
      </c>
      <c r="E9186" s="31" t="s">
        <v>3278</v>
      </c>
      <c r="F9186" s="31" t="s">
        <v>2941</v>
      </c>
      <c r="G9186" s="32">
        <v>98</v>
      </c>
      <c r="H9186" s="31" t="s">
        <v>94</v>
      </c>
      <c r="I9186" s="32">
        <v>21</v>
      </c>
      <c r="J9186" s="33">
        <v>5</v>
      </c>
      <c r="K9186" s="31" t="s">
        <v>94</v>
      </c>
      <c r="L9186" s="31" t="s">
        <v>95</v>
      </c>
    </row>
    <row r="9187" spans="1:12" ht="30" x14ac:dyDescent="0.2">
      <c r="A9187" t="str">
        <f>VLOOKUP(B9187,StateFIPS!A$2:B$52,2)</f>
        <v>Texas</v>
      </c>
      <c r="B9187">
        <f t="shared" si="146"/>
        <v>48</v>
      </c>
      <c r="C9187" s="31" t="s">
        <v>1077</v>
      </c>
      <c r="D9187" s="31" t="s">
        <v>93</v>
      </c>
      <c r="E9187" s="31" t="s">
        <v>3278</v>
      </c>
      <c r="F9187" s="31" t="s">
        <v>2941</v>
      </c>
      <c r="G9187" s="32">
        <v>2495</v>
      </c>
      <c r="H9187" s="31" t="s">
        <v>94</v>
      </c>
      <c r="I9187" s="32">
        <v>529</v>
      </c>
      <c r="J9187" s="33">
        <v>5</v>
      </c>
      <c r="K9187" s="31" t="s">
        <v>94</v>
      </c>
      <c r="L9187" s="31" t="s">
        <v>95</v>
      </c>
    </row>
    <row r="9188" spans="1:12" ht="30" x14ac:dyDescent="0.2">
      <c r="A9188" t="str">
        <f>VLOOKUP(B9188,StateFIPS!A$2:B$52,2)</f>
        <v>Minnesota</v>
      </c>
      <c r="B9188">
        <f t="shared" si="146"/>
        <v>27</v>
      </c>
      <c r="C9188" s="31" t="s">
        <v>1752</v>
      </c>
      <c r="D9188" s="31" t="s">
        <v>93</v>
      </c>
      <c r="E9188" s="31" t="s">
        <v>3278</v>
      </c>
      <c r="F9188" s="31" t="s">
        <v>2941</v>
      </c>
      <c r="G9188" s="32">
        <v>302</v>
      </c>
      <c r="H9188" s="31" t="s">
        <v>94</v>
      </c>
      <c r="I9188" s="32">
        <v>69</v>
      </c>
      <c r="J9188" s="33">
        <v>4</v>
      </c>
      <c r="K9188" s="31" t="s">
        <v>94</v>
      </c>
      <c r="L9188" s="31" t="s">
        <v>95</v>
      </c>
    </row>
    <row r="9189" spans="1:12" ht="30" x14ac:dyDescent="0.2">
      <c r="A9189" t="str">
        <f>VLOOKUP(B9189,StateFIPS!A$2:B$52,2)</f>
        <v>Texas</v>
      </c>
      <c r="B9189">
        <f t="shared" si="146"/>
        <v>48</v>
      </c>
      <c r="C9189" s="31" t="s">
        <v>3239</v>
      </c>
      <c r="D9189" s="31" t="s">
        <v>93</v>
      </c>
      <c r="E9189" s="31" t="s">
        <v>3278</v>
      </c>
      <c r="F9189" s="31" t="s">
        <v>2941</v>
      </c>
      <c r="G9189" s="32">
        <v>2495</v>
      </c>
      <c r="H9189" s="31" t="s">
        <v>94</v>
      </c>
      <c r="I9189" s="32">
        <v>529</v>
      </c>
      <c r="J9189" s="33">
        <v>5</v>
      </c>
      <c r="K9189" s="31" t="s">
        <v>94</v>
      </c>
      <c r="L9189" s="31" t="s">
        <v>95</v>
      </c>
    </row>
    <row r="9190" spans="1:12" ht="30" x14ac:dyDescent="0.2">
      <c r="A9190" t="str">
        <f>VLOOKUP(B9190,StateFIPS!A$2:B$52,2)</f>
        <v>Virginia</v>
      </c>
      <c r="B9190">
        <f t="shared" si="146"/>
        <v>51</v>
      </c>
      <c r="C9190" s="31" t="s">
        <v>996</v>
      </c>
      <c r="D9190" s="31" t="s">
        <v>93</v>
      </c>
      <c r="E9190" s="31" t="s">
        <v>3278</v>
      </c>
      <c r="F9190" s="31" t="s">
        <v>2941</v>
      </c>
      <c r="G9190" s="32">
        <v>98</v>
      </c>
      <c r="H9190" s="31" t="s">
        <v>94</v>
      </c>
      <c r="I9190" s="32">
        <v>21</v>
      </c>
      <c r="J9190" s="33">
        <v>5</v>
      </c>
      <c r="K9190" s="31" t="s">
        <v>94</v>
      </c>
      <c r="L9190" s="31" t="s">
        <v>95</v>
      </c>
    </row>
    <row r="9191" spans="1:12" ht="30" x14ac:dyDescent="0.2">
      <c r="A9191" t="str">
        <f>VLOOKUP(B9191,StateFIPS!A$2:B$52,2)</f>
        <v>Minnesota</v>
      </c>
      <c r="B9191">
        <f t="shared" si="146"/>
        <v>27</v>
      </c>
      <c r="C9191" s="31" t="s">
        <v>1765</v>
      </c>
      <c r="D9191" s="31" t="s">
        <v>93</v>
      </c>
      <c r="E9191" s="31" t="s">
        <v>3278</v>
      </c>
      <c r="F9191" s="31" t="s">
        <v>2941</v>
      </c>
      <c r="G9191" s="32">
        <v>3004</v>
      </c>
      <c r="H9191" s="31" t="s">
        <v>94</v>
      </c>
      <c r="I9191" s="32">
        <v>688</v>
      </c>
      <c r="J9191" s="33">
        <v>4</v>
      </c>
      <c r="K9191" s="31" t="s">
        <v>94</v>
      </c>
      <c r="L9191" s="31" t="s">
        <v>95</v>
      </c>
    </row>
    <row r="9192" spans="1:12" ht="30" x14ac:dyDescent="0.2">
      <c r="A9192" t="str">
        <f>VLOOKUP(B9192,StateFIPS!A$2:B$52,2)</f>
        <v>Kansas</v>
      </c>
      <c r="B9192">
        <f t="shared" si="146"/>
        <v>20</v>
      </c>
      <c r="C9192" s="31" t="s">
        <v>249</v>
      </c>
      <c r="D9192" s="31" t="s">
        <v>93</v>
      </c>
      <c r="E9192" s="31" t="s">
        <v>3278</v>
      </c>
      <c r="F9192" s="31" t="s">
        <v>2941</v>
      </c>
      <c r="G9192" s="32">
        <v>2871</v>
      </c>
      <c r="H9192" s="31" t="s">
        <v>94</v>
      </c>
      <c r="I9192" s="32">
        <v>598</v>
      </c>
      <c r="J9192" s="33">
        <v>5</v>
      </c>
      <c r="K9192" s="31" t="s">
        <v>94</v>
      </c>
      <c r="L9192" s="31" t="s">
        <v>95</v>
      </c>
    </row>
    <row r="9193" spans="1:12" ht="30" x14ac:dyDescent="0.2">
      <c r="A9193" t="str">
        <f>VLOOKUP(B9193,StateFIPS!A$2:B$52,2)</f>
        <v>Arkansas</v>
      </c>
      <c r="B9193">
        <f t="shared" si="146"/>
        <v>5</v>
      </c>
      <c r="C9193" s="31" t="s">
        <v>2678</v>
      </c>
      <c r="D9193" s="31" t="s">
        <v>93</v>
      </c>
      <c r="E9193" s="31" t="s">
        <v>3278</v>
      </c>
      <c r="F9193" s="31" t="s">
        <v>2941</v>
      </c>
      <c r="G9193" s="32">
        <v>842</v>
      </c>
      <c r="H9193" s="31" t="s">
        <v>94</v>
      </c>
      <c r="I9193" s="32">
        <v>177</v>
      </c>
      <c r="J9193" s="33">
        <v>5</v>
      </c>
      <c r="K9193" s="31" t="s">
        <v>94</v>
      </c>
      <c r="L9193" s="31" t="s">
        <v>95</v>
      </c>
    </row>
    <row r="9194" spans="1:12" ht="30" x14ac:dyDescent="0.2">
      <c r="A9194" t="str">
        <f>VLOOKUP(B9194,StateFIPS!A$2:B$52,2)</f>
        <v>Virginia</v>
      </c>
      <c r="B9194">
        <f t="shared" si="146"/>
        <v>51</v>
      </c>
      <c r="C9194" s="31" t="s">
        <v>995</v>
      </c>
      <c r="D9194" s="31" t="s">
        <v>93</v>
      </c>
      <c r="E9194" s="31" t="s">
        <v>3278</v>
      </c>
      <c r="F9194" s="31" t="s">
        <v>2941</v>
      </c>
      <c r="G9194" s="32">
        <v>98</v>
      </c>
      <c r="H9194" s="31" t="s">
        <v>94</v>
      </c>
      <c r="I9194" s="32">
        <v>21</v>
      </c>
      <c r="J9194" s="33">
        <v>5</v>
      </c>
      <c r="K9194" s="31" t="s">
        <v>94</v>
      </c>
      <c r="L9194" s="31" t="s">
        <v>95</v>
      </c>
    </row>
    <row r="9195" spans="1:12" ht="30" x14ac:dyDescent="0.2">
      <c r="A9195" t="str">
        <f>VLOOKUP(B9195,StateFIPS!A$2:B$52,2)</f>
        <v>Texas</v>
      </c>
      <c r="B9195">
        <f t="shared" si="146"/>
        <v>48</v>
      </c>
      <c r="C9195" s="31" t="s">
        <v>869</v>
      </c>
      <c r="D9195" s="31" t="s">
        <v>93</v>
      </c>
      <c r="E9195" s="31" t="s">
        <v>3278</v>
      </c>
      <c r="F9195" s="31" t="s">
        <v>2941</v>
      </c>
      <c r="G9195" s="32">
        <v>2495</v>
      </c>
      <c r="H9195" s="31" t="s">
        <v>94</v>
      </c>
      <c r="I9195" s="32">
        <v>529</v>
      </c>
      <c r="J9195" s="33">
        <v>5</v>
      </c>
      <c r="K9195" s="31" t="s">
        <v>94</v>
      </c>
      <c r="L9195" s="31" t="s">
        <v>95</v>
      </c>
    </row>
    <row r="9196" spans="1:12" ht="30" x14ac:dyDescent="0.2">
      <c r="A9196" t="str">
        <f>VLOOKUP(B9196,StateFIPS!A$2:B$52,2)</f>
        <v>Kansas</v>
      </c>
      <c r="B9196">
        <f t="shared" si="146"/>
        <v>20</v>
      </c>
      <c r="C9196" s="31" t="s">
        <v>3220</v>
      </c>
      <c r="D9196" s="31" t="s">
        <v>93</v>
      </c>
      <c r="E9196" s="31" t="s">
        <v>3278</v>
      </c>
      <c r="F9196" s="31" t="s">
        <v>2941</v>
      </c>
      <c r="G9196" s="32">
        <v>3922</v>
      </c>
      <c r="H9196" s="31" t="s">
        <v>94</v>
      </c>
      <c r="I9196" s="32">
        <v>817</v>
      </c>
      <c r="J9196" s="33">
        <v>5</v>
      </c>
      <c r="K9196" s="31" t="s">
        <v>94</v>
      </c>
      <c r="L9196" s="31" t="s">
        <v>95</v>
      </c>
    </row>
    <row r="9197" spans="1:12" ht="30" x14ac:dyDescent="0.2">
      <c r="A9197" t="str">
        <f>VLOOKUP(B9197,StateFIPS!A$2:B$52,2)</f>
        <v>Virginia</v>
      </c>
      <c r="B9197">
        <f t="shared" si="146"/>
        <v>51</v>
      </c>
      <c r="C9197" s="31" t="s">
        <v>2571</v>
      </c>
      <c r="D9197" s="31" t="s">
        <v>93</v>
      </c>
      <c r="E9197" s="31" t="s">
        <v>3278</v>
      </c>
      <c r="F9197" s="31" t="s">
        <v>2941</v>
      </c>
      <c r="G9197" s="32">
        <v>94</v>
      </c>
      <c r="H9197" s="31" t="s">
        <v>94</v>
      </c>
      <c r="I9197" s="32">
        <v>21</v>
      </c>
      <c r="J9197" s="33">
        <v>5</v>
      </c>
      <c r="K9197" s="31" t="s">
        <v>94</v>
      </c>
      <c r="L9197" s="31" t="s">
        <v>95</v>
      </c>
    </row>
    <row r="9198" spans="1:12" ht="30" x14ac:dyDescent="0.2">
      <c r="A9198" t="str">
        <f>VLOOKUP(B9198,StateFIPS!A$2:B$52,2)</f>
        <v>Arkansas</v>
      </c>
      <c r="B9198">
        <f t="shared" si="146"/>
        <v>5</v>
      </c>
      <c r="C9198" s="31" t="s">
        <v>631</v>
      </c>
      <c r="D9198" s="31" t="s">
        <v>93</v>
      </c>
      <c r="E9198" s="31" t="s">
        <v>3278</v>
      </c>
      <c r="F9198" s="31" t="s">
        <v>2941</v>
      </c>
      <c r="G9198" s="32">
        <v>65</v>
      </c>
      <c r="H9198" s="31" t="s">
        <v>94</v>
      </c>
      <c r="I9198" s="32">
        <v>14</v>
      </c>
      <c r="J9198" s="33">
        <v>5</v>
      </c>
      <c r="K9198" s="31" t="s">
        <v>94</v>
      </c>
      <c r="L9198" s="31" t="s">
        <v>95</v>
      </c>
    </row>
    <row r="9199" spans="1:12" ht="30" x14ac:dyDescent="0.2">
      <c r="A9199" t="str">
        <f>VLOOKUP(B9199,StateFIPS!A$2:B$52,2)</f>
        <v>Texas</v>
      </c>
      <c r="B9199">
        <f t="shared" si="146"/>
        <v>48</v>
      </c>
      <c r="C9199" s="31" t="s">
        <v>3237</v>
      </c>
      <c r="D9199" s="31" t="s">
        <v>93</v>
      </c>
      <c r="E9199" s="31" t="s">
        <v>3278</v>
      </c>
      <c r="F9199" s="31" t="s">
        <v>2941</v>
      </c>
      <c r="G9199" s="32">
        <v>2495</v>
      </c>
      <c r="H9199" s="31" t="s">
        <v>94</v>
      </c>
      <c r="I9199" s="32">
        <v>529</v>
      </c>
      <c r="J9199" s="33">
        <v>5</v>
      </c>
      <c r="K9199" s="31" t="s">
        <v>94</v>
      </c>
      <c r="L9199" s="31" t="s">
        <v>95</v>
      </c>
    </row>
    <row r="9200" spans="1:12" ht="30" x14ac:dyDescent="0.2">
      <c r="A9200" t="str">
        <f>VLOOKUP(B9200,StateFIPS!A$2:B$52,2)</f>
        <v>Minnesota</v>
      </c>
      <c r="B9200">
        <f t="shared" si="146"/>
        <v>27</v>
      </c>
      <c r="C9200" s="31" t="s">
        <v>1743</v>
      </c>
      <c r="D9200" s="31" t="s">
        <v>93</v>
      </c>
      <c r="E9200" s="31" t="s">
        <v>3278</v>
      </c>
      <c r="F9200" s="31" t="s">
        <v>2941</v>
      </c>
      <c r="G9200" s="32">
        <v>3089</v>
      </c>
      <c r="H9200" s="31" t="s">
        <v>94</v>
      </c>
      <c r="I9200" s="32">
        <v>708</v>
      </c>
      <c r="J9200" s="33">
        <v>4</v>
      </c>
      <c r="K9200" s="31" t="s">
        <v>94</v>
      </c>
      <c r="L9200" s="31" t="s">
        <v>95</v>
      </c>
    </row>
    <row r="9201" spans="1:12" ht="30" x14ac:dyDescent="0.2">
      <c r="A9201" t="str">
        <f>VLOOKUP(B9201,StateFIPS!A$2:B$52,2)</f>
        <v>Kentucky</v>
      </c>
      <c r="B9201">
        <f t="shared" si="146"/>
        <v>21</v>
      </c>
      <c r="C9201" s="31" t="s">
        <v>184</v>
      </c>
      <c r="D9201" s="31" t="s">
        <v>93</v>
      </c>
      <c r="E9201" s="31" t="s">
        <v>3278</v>
      </c>
      <c r="F9201" s="31" t="s">
        <v>2941</v>
      </c>
      <c r="G9201" s="32">
        <v>163</v>
      </c>
      <c r="H9201" s="31" t="s">
        <v>94</v>
      </c>
      <c r="I9201" s="32">
        <v>35</v>
      </c>
      <c r="J9201" s="33">
        <v>5</v>
      </c>
      <c r="K9201" s="31" t="s">
        <v>94</v>
      </c>
      <c r="L9201" s="31" t="s">
        <v>95</v>
      </c>
    </row>
    <row r="9202" spans="1:12" ht="30" x14ac:dyDescent="0.2">
      <c r="A9202" t="str">
        <f>VLOOKUP(B9202,StateFIPS!A$2:B$52,2)</f>
        <v>Alabama</v>
      </c>
      <c r="B9202">
        <f t="shared" si="146"/>
        <v>1</v>
      </c>
      <c r="C9202" s="31" t="s">
        <v>583</v>
      </c>
      <c r="D9202" s="31" t="s">
        <v>93</v>
      </c>
      <c r="E9202" s="31" t="s">
        <v>3278</v>
      </c>
      <c r="F9202" s="31" t="s">
        <v>2941</v>
      </c>
      <c r="G9202" s="32">
        <v>86</v>
      </c>
      <c r="H9202" s="31" t="s">
        <v>94</v>
      </c>
      <c r="I9202" s="32">
        <v>20</v>
      </c>
      <c r="J9202" s="33">
        <v>4</v>
      </c>
      <c r="K9202" s="31" t="s">
        <v>94</v>
      </c>
      <c r="L9202" s="31" t="s">
        <v>95</v>
      </c>
    </row>
    <row r="9203" spans="1:12" ht="30" x14ac:dyDescent="0.2">
      <c r="A9203" t="str">
        <f>VLOOKUP(B9203,StateFIPS!A$2:B$52,2)</f>
        <v>Texas</v>
      </c>
      <c r="B9203">
        <f t="shared" si="146"/>
        <v>48</v>
      </c>
      <c r="C9203" s="31" t="s">
        <v>866</v>
      </c>
      <c r="D9203" s="31" t="s">
        <v>93</v>
      </c>
      <c r="E9203" s="31" t="s">
        <v>3278</v>
      </c>
      <c r="F9203" s="31" t="s">
        <v>2941</v>
      </c>
      <c r="G9203" s="32">
        <v>2495</v>
      </c>
      <c r="H9203" s="31" t="s">
        <v>94</v>
      </c>
      <c r="I9203" s="32">
        <v>529</v>
      </c>
      <c r="J9203" s="33">
        <v>5</v>
      </c>
      <c r="K9203" s="31" t="s">
        <v>94</v>
      </c>
      <c r="L9203" s="31" t="s">
        <v>95</v>
      </c>
    </row>
    <row r="9204" spans="1:12" ht="30" x14ac:dyDescent="0.2">
      <c r="A9204" t="str">
        <f>VLOOKUP(B9204,StateFIPS!A$2:B$52,2)</f>
        <v>Texas</v>
      </c>
      <c r="B9204">
        <f t="shared" si="146"/>
        <v>48</v>
      </c>
      <c r="C9204" s="31" t="s">
        <v>3225</v>
      </c>
      <c r="D9204" s="31" t="s">
        <v>93</v>
      </c>
      <c r="E9204" s="31" t="s">
        <v>3278</v>
      </c>
      <c r="F9204" s="31" t="s">
        <v>2941</v>
      </c>
      <c r="G9204" s="32">
        <v>2495</v>
      </c>
      <c r="H9204" s="31" t="s">
        <v>94</v>
      </c>
      <c r="I9204" s="32">
        <v>529</v>
      </c>
      <c r="J9204" s="33">
        <v>5</v>
      </c>
      <c r="K9204" s="31" t="s">
        <v>94</v>
      </c>
      <c r="L9204" s="31" t="s">
        <v>95</v>
      </c>
    </row>
    <row r="9205" spans="1:12" ht="30" x14ac:dyDescent="0.2">
      <c r="A9205" t="str">
        <f>VLOOKUP(B9205,StateFIPS!A$2:B$52,2)</f>
        <v>Kansas</v>
      </c>
      <c r="B9205">
        <f t="shared" si="146"/>
        <v>20</v>
      </c>
      <c r="C9205" s="31" t="s">
        <v>266</v>
      </c>
      <c r="D9205" s="31" t="s">
        <v>93</v>
      </c>
      <c r="E9205" s="31" t="s">
        <v>3278</v>
      </c>
      <c r="F9205" s="31" t="s">
        <v>2941</v>
      </c>
      <c r="G9205" s="32">
        <v>6615</v>
      </c>
      <c r="H9205" s="31" t="s">
        <v>94</v>
      </c>
      <c r="I9205" s="32">
        <v>1378</v>
      </c>
      <c r="J9205" s="33">
        <v>5</v>
      </c>
      <c r="K9205" s="31" t="s">
        <v>94</v>
      </c>
      <c r="L9205" s="31" t="s">
        <v>95</v>
      </c>
    </row>
    <row r="9206" spans="1:12" ht="30" x14ac:dyDescent="0.2">
      <c r="A9206" t="str">
        <f>VLOOKUP(B9206,StateFIPS!A$2:B$52,2)</f>
        <v>Kansas</v>
      </c>
      <c r="B9206">
        <f t="shared" si="146"/>
        <v>20</v>
      </c>
      <c r="C9206" s="31" t="s">
        <v>1485</v>
      </c>
      <c r="D9206" s="31" t="s">
        <v>93</v>
      </c>
      <c r="E9206" s="31" t="s">
        <v>3278</v>
      </c>
      <c r="F9206" s="31" t="s">
        <v>2941</v>
      </c>
      <c r="G9206" s="32">
        <v>872</v>
      </c>
      <c r="H9206" s="31" t="s">
        <v>94</v>
      </c>
      <c r="I9206" s="32">
        <v>182</v>
      </c>
      <c r="J9206" s="33">
        <v>5</v>
      </c>
      <c r="K9206" s="31" t="s">
        <v>94</v>
      </c>
      <c r="L9206" s="31" t="s">
        <v>95</v>
      </c>
    </row>
    <row r="9207" spans="1:12" ht="30" x14ac:dyDescent="0.2">
      <c r="A9207" t="str">
        <f>VLOOKUP(B9207,StateFIPS!A$2:B$52,2)</f>
        <v>Arizona</v>
      </c>
      <c r="B9207">
        <f t="shared" si="146"/>
        <v>4</v>
      </c>
      <c r="C9207" s="31" t="s">
        <v>635</v>
      </c>
      <c r="D9207" s="31" t="s">
        <v>93</v>
      </c>
      <c r="E9207" s="31" t="s">
        <v>3278</v>
      </c>
      <c r="F9207" s="31" t="s">
        <v>2941</v>
      </c>
      <c r="G9207" s="32">
        <v>4948</v>
      </c>
      <c r="H9207" s="31" t="s">
        <v>94</v>
      </c>
      <c r="I9207" s="32">
        <v>1062</v>
      </c>
      <c r="J9207" s="33">
        <v>5</v>
      </c>
      <c r="K9207" s="31" t="s">
        <v>94</v>
      </c>
      <c r="L9207" s="31" t="s">
        <v>95</v>
      </c>
    </row>
    <row r="9208" spans="1:12" ht="30" x14ac:dyDescent="0.2">
      <c r="A9208" t="str">
        <f>VLOOKUP(B9208,StateFIPS!A$2:B$52,2)</f>
        <v>Kansas</v>
      </c>
      <c r="B9208">
        <f t="shared" si="146"/>
        <v>20</v>
      </c>
      <c r="C9208" s="31" t="s">
        <v>1552</v>
      </c>
      <c r="D9208" s="31" t="s">
        <v>93</v>
      </c>
      <c r="E9208" s="31" t="s">
        <v>3278</v>
      </c>
      <c r="F9208" s="31" t="s">
        <v>2941</v>
      </c>
      <c r="G9208" s="32">
        <v>31516</v>
      </c>
      <c r="H9208" s="31" t="s">
        <v>94</v>
      </c>
      <c r="I9208" s="32">
        <v>6565</v>
      </c>
      <c r="J9208" s="33">
        <v>5</v>
      </c>
      <c r="K9208" s="31" t="s">
        <v>94</v>
      </c>
      <c r="L9208" s="31" t="s">
        <v>95</v>
      </c>
    </row>
    <row r="9209" spans="1:12" ht="30" x14ac:dyDescent="0.2">
      <c r="A9209" t="str">
        <f>VLOOKUP(B9209,StateFIPS!A$2:B$52,2)</f>
        <v>Minnesota</v>
      </c>
      <c r="B9209">
        <f t="shared" si="146"/>
        <v>27</v>
      </c>
      <c r="C9209" s="31" t="s">
        <v>1763</v>
      </c>
      <c r="D9209" s="31" t="s">
        <v>93</v>
      </c>
      <c r="E9209" s="31" t="s">
        <v>3278</v>
      </c>
      <c r="F9209" s="31" t="s">
        <v>2941</v>
      </c>
      <c r="G9209" s="32">
        <v>75</v>
      </c>
      <c r="H9209" s="31" t="s">
        <v>94</v>
      </c>
      <c r="I9209" s="32">
        <v>17</v>
      </c>
      <c r="J9209" s="33">
        <v>4</v>
      </c>
      <c r="K9209" s="31" t="s">
        <v>94</v>
      </c>
      <c r="L9209" s="31" t="s">
        <v>95</v>
      </c>
    </row>
    <row r="9210" spans="1:12" ht="30" x14ac:dyDescent="0.2">
      <c r="A9210" t="str">
        <f>VLOOKUP(B9210,StateFIPS!A$2:B$52,2)</f>
        <v>Texas</v>
      </c>
      <c r="B9210">
        <f t="shared" si="146"/>
        <v>48</v>
      </c>
      <c r="C9210" s="31" t="s">
        <v>2424</v>
      </c>
      <c r="D9210" s="31" t="s">
        <v>93</v>
      </c>
      <c r="E9210" s="31" t="s">
        <v>3278</v>
      </c>
      <c r="F9210" s="31" t="s">
        <v>2941</v>
      </c>
      <c r="G9210" s="32">
        <v>852</v>
      </c>
      <c r="H9210" s="31" t="s">
        <v>94</v>
      </c>
      <c r="I9210" s="32">
        <v>181</v>
      </c>
      <c r="J9210" s="33">
        <v>5</v>
      </c>
      <c r="K9210" s="31" t="s">
        <v>94</v>
      </c>
      <c r="L9210" s="31" t="s">
        <v>95</v>
      </c>
    </row>
    <row r="9211" spans="1:12" ht="30" x14ac:dyDescent="0.2">
      <c r="A9211" t="str">
        <f>VLOOKUP(B9211,StateFIPS!A$2:B$52,2)</f>
        <v>Kansas</v>
      </c>
      <c r="B9211">
        <f t="shared" si="146"/>
        <v>20</v>
      </c>
      <c r="C9211" s="31" t="s">
        <v>1499</v>
      </c>
      <c r="D9211" s="31" t="s">
        <v>93</v>
      </c>
      <c r="E9211" s="31" t="s">
        <v>3278</v>
      </c>
      <c r="F9211" s="31" t="s">
        <v>2941</v>
      </c>
      <c r="G9211" s="32">
        <v>1851</v>
      </c>
      <c r="H9211" s="31" t="s">
        <v>94</v>
      </c>
      <c r="I9211" s="32">
        <v>386</v>
      </c>
      <c r="J9211" s="33">
        <v>5</v>
      </c>
      <c r="K9211" s="31" t="s">
        <v>94</v>
      </c>
      <c r="L9211" s="31" t="s">
        <v>95</v>
      </c>
    </row>
    <row r="9212" spans="1:12" ht="30" x14ac:dyDescent="0.2">
      <c r="A9212" t="str">
        <f>VLOOKUP(B9212,StateFIPS!A$2:B$52,2)</f>
        <v>Virginia</v>
      </c>
      <c r="B9212">
        <f t="shared" si="146"/>
        <v>51</v>
      </c>
      <c r="C9212" s="31" t="s">
        <v>2563</v>
      </c>
      <c r="D9212" s="31" t="s">
        <v>93</v>
      </c>
      <c r="E9212" s="31" t="s">
        <v>3278</v>
      </c>
      <c r="F9212" s="31" t="s">
        <v>2941</v>
      </c>
      <c r="G9212" s="32">
        <v>98</v>
      </c>
      <c r="H9212" s="31" t="s">
        <v>94</v>
      </c>
      <c r="I9212" s="32">
        <v>21</v>
      </c>
      <c r="J9212" s="33">
        <v>5</v>
      </c>
      <c r="K9212" s="31" t="s">
        <v>94</v>
      </c>
      <c r="L9212" s="31" t="s">
        <v>95</v>
      </c>
    </row>
    <row r="9213" spans="1:12" ht="30" x14ac:dyDescent="0.2">
      <c r="A9213" t="str">
        <f>VLOOKUP(B9213,StateFIPS!A$2:B$52,2)</f>
        <v>Kentucky</v>
      </c>
      <c r="B9213">
        <f t="shared" si="146"/>
        <v>21</v>
      </c>
      <c r="C9213" s="31" t="s">
        <v>3198</v>
      </c>
      <c r="D9213" s="31" t="s">
        <v>93</v>
      </c>
      <c r="E9213" s="31" t="s">
        <v>3278</v>
      </c>
      <c r="F9213" s="31" t="s">
        <v>2941</v>
      </c>
      <c r="G9213" s="32">
        <v>215</v>
      </c>
      <c r="H9213" s="31" t="s">
        <v>94</v>
      </c>
      <c r="I9213" s="32">
        <v>46</v>
      </c>
      <c r="J9213" s="33">
        <v>5</v>
      </c>
      <c r="K9213" s="31" t="s">
        <v>94</v>
      </c>
      <c r="L9213" s="31" t="s">
        <v>95</v>
      </c>
    </row>
    <row r="9214" spans="1:12" ht="30" x14ac:dyDescent="0.2">
      <c r="A9214" t="str">
        <f>VLOOKUP(B9214,StateFIPS!A$2:B$52,2)</f>
        <v>Texas</v>
      </c>
      <c r="B9214">
        <f t="shared" si="146"/>
        <v>48</v>
      </c>
      <c r="C9214" s="31" t="s">
        <v>3232</v>
      </c>
      <c r="D9214" s="31" t="s">
        <v>93</v>
      </c>
      <c r="E9214" s="31" t="s">
        <v>3278</v>
      </c>
      <c r="F9214" s="31" t="s">
        <v>2941</v>
      </c>
      <c r="G9214" s="32">
        <v>2495</v>
      </c>
      <c r="H9214" s="31" t="s">
        <v>94</v>
      </c>
      <c r="I9214" s="32">
        <v>529</v>
      </c>
      <c r="J9214" s="33">
        <v>5</v>
      </c>
      <c r="K9214" s="31" t="s">
        <v>94</v>
      </c>
      <c r="L9214" s="31" t="s">
        <v>95</v>
      </c>
    </row>
    <row r="9215" spans="1:12" ht="30" x14ac:dyDescent="0.2">
      <c r="A9215" t="str">
        <f>VLOOKUP(B9215,StateFIPS!A$2:B$52,2)</f>
        <v>Kentucky</v>
      </c>
      <c r="B9215">
        <f t="shared" si="146"/>
        <v>21</v>
      </c>
      <c r="C9215" s="31" t="s">
        <v>1929</v>
      </c>
      <c r="D9215" s="31" t="s">
        <v>93</v>
      </c>
      <c r="E9215" s="31" t="s">
        <v>3278</v>
      </c>
      <c r="F9215" s="31" t="s">
        <v>2941</v>
      </c>
      <c r="G9215" s="32">
        <v>1267</v>
      </c>
      <c r="H9215" s="31" t="s">
        <v>94</v>
      </c>
      <c r="I9215" s="32">
        <v>274</v>
      </c>
      <c r="J9215" s="33">
        <v>5</v>
      </c>
      <c r="K9215" s="31" t="s">
        <v>94</v>
      </c>
      <c r="L9215" s="31" t="s">
        <v>95</v>
      </c>
    </row>
    <row r="9216" spans="1:12" ht="30" x14ac:dyDescent="0.2">
      <c r="A9216" t="str">
        <f>VLOOKUP(B9216,StateFIPS!A$2:B$52,2)</f>
        <v>Texas</v>
      </c>
      <c r="B9216">
        <f t="shared" si="146"/>
        <v>48</v>
      </c>
      <c r="C9216" s="31" t="s">
        <v>3231</v>
      </c>
      <c r="D9216" s="31" t="s">
        <v>93</v>
      </c>
      <c r="E9216" s="31" t="s">
        <v>3278</v>
      </c>
      <c r="F9216" s="31" t="s">
        <v>2941</v>
      </c>
      <c r="G9216" s="32">
        <v>2495</v>
      </c>
      <c r="H9216" s="31" t="s">
        <v>94</v>
      </c>
      <c r="I9216" s="32">
        <v>529</v>
      </c>
      <c r="J9216" s="33">
        <v>5</v>
      </c>
      <c r="K9216" s="31" t="s">
        <v>94</v>
      </c>
      <c r="L9216" s="31" t="s">
        <v>95</v>
      </c>
    </row>
    <row r="9217" spans="1:12" ht="30" x14ac:dyDescent="0.2">
      <c r="A9217" t="str">
        <f>VLOOKUP(B9217,StateFIPS!A$2:B$52,2)</f>
        <v>Virginia</v>
      </c>
      <c r="B9217">
        <f t="shared" si="146"/>
        <v>51</v>
      </c>
      <c r="C9217" s="31" t="s">
        <v>2559</v>
      </c>
      <c r="D9217" s="31" t="s">
        <v>93</v>
      </c>
      <c r="E9217" s="31" t="s">
        <v>3278</v>
      </c>
      <c r="F9217" s="31" t="s">
        <v>2941</v>
      </c>
      <c r="G9217" s="32">
        <v>42</v>
      </c>
      <c r="H9217" s="31" t="s">
        <v>94</v>
      </c>
      <c r="I9217" s="32">
        <v>9</v>
      </c>
      <c r="J9217" s="33">
        <v>5</v>
      </c>
      <c r="K9217" s="31" t="s">
        <v>94</v>
      </c>
      <c r="L9217" s="31" t="s">
        <v>95</v>
      </c>
    </row>
    <row r="9218" spans="1:12" ht="30" x14ac:dyDescent="0.2">
      <c r="A9218" t="str">
        <f>VLOOKUP(B9218,StateFIPS!A$2:B$52,2)</f>
        <v>Alabama</v>
      </c>
      <c r="B9218">
        <f t="shared" si="146"/>
        <v>1</v>
      </c>
      <c r="C9218" s="31" t="s">
        <v>598</v>
      </c>
      <c r="D9218" s="31" t="s">
        <v>93</v>
      </c>
      <c r="E9218" s="31" t="s">
        <v>3278</v>
      </c>
      <c r="F9218" s="31" t="s">
        <v>2941</v>
      </c>
      <c r="G9218" s="32">
        <v>86</v>
      </c>
      <c r="H9218" s="31" t="s">
        <v>94</v>
      </c>
      <c r="I9218" s="32">
        <v>20</v>
      </c>
      <c r="J9218" s="33">
        <v>4</v>
      </c>
      <c r="K9218" s="31" t="s">
        <v>94</v>
      </c>
      <c r="L9218" s="31" t="s">
        <v>95</v>
      </c>
    </row>
    <row r="9219" spans="1:12" ht="30" x14ac:dyDescent="0.2">
      <c r="A9219" t="str">
        <f>VLOOKUP(B9219,StateFIPS!A$2:B$52,2)</f>
        <v>Texas</v>
      </c>
      <c r="B9219">
        <f t="shared" ref="B9219:B9282" si="147">VALUE(LEFT(C9219,2))</f>
        <v>48</v>
      </c>
      <c r="C9219" s="31" t="s">
        <v>1080</v>
      </c>
      <c r="D9219" s="31" t="s">
        <v>93</v>
      </c>
      <c r="E9219" s="31" t="s">
        <v>3278</v>
      </c>
      <c r="F9219" s="31" t="s">
        <v>2941</v>
      </c>
      <c r="G9219" s="32">
        <v>2495</v>
      </c>
      <c r="H9219" s="31" t="s">
        <v>94</v>
      </c>
      <c r="I9219" s="32">
        <v>529</v>
      </c>
      <c r="J9219" s="33">
        <v>5</v>
      </c>
      <c r="K9219" s="31" t="s">
        <v>94</v>
      </c>
      <c r="L9219" s="31" t="s">
        <v>95</v>
      </c>
    </row>
    <row r="9220" spans="1:12" ht="30" x14ac:dyDescent="0.2">
      <c r="A9220" t="str">
        <f>VLOOKUP(B9220,StateFIPS!A$2:B$52,2)</f>
        <v>Virginia</v>
      </c>
      <c r="B9220">
        <f t="shared" si="147"/>
        <v>51</v>
      </c>
      <c r="C9220" s="31" t="s">
        <v>994</v>
      </c>
      <c r="D9220" s="31" t="s">
        <v>93</v>
      </c>
      <c r="E9220" s="31" t="s">
        <v>3278</v>
      </c>
      <c r="F9220" s="31" t="s">
        <v>2941</v>
      </c>
      <c r="G9220" s="32">
        <v>98</v>
      </c>
      <c r="H9220" s="31" t="s">
        <v>94</v>
      </c>
      <c r="I9220" s="32">
        <v>21</v>
      </c>
      <c r="J9220" s="33">
        <v>5</v>
      </c>
      <c r="K9220" s="31" t="s">
        <v>94</v>
      </c>
      <c r="L9220" s="31" t="s">
        <v>95</v>
      </c>
    </row>
    <row r="9221" spans="1:12" ht="30" x14ac:dyDescent="0.2">
      <c r="A9221" t="str">
        <f>VLOOKUP(B9221,StateFIPS!A$2:B$52,2)</f>
        <v>Arizona</v>
      </c>
      <c r="B9221">
        <f t="shared" si="147"/>
        <v>4</v>
      </c>
      <c r="C9221" s="31" t="s">
        <v>2061</v>
      </c>
      <c r="D9221" s="31" t="s">
        <v>93</v>
      </c>
      <c r="E9221" s="31" t="s">
        <v>3278</v>
      </c>
      <c r="F9221" s="31" t="s">
        <v>2941</v>
      </c>
      <c r="G9221" s="32">
        <v>4948</v>
      </c>
      <c r="H9221" s="31" t="s">
        <v>94</v>
      </c>
      <c r="I9221" s="32">
        <v>1062</v>
      </c>
      <c r="J9221" s="33">
        <v>5</v>
      </c>
      <c r="K9221" s="31" t="s">
        <v>94</v>
      </c>
      <c r="L9221" s="31" t="s">
        <v>95</v>
      </c>
    </row>
    <row r="9222" spans="1:12" ht="30" x14ac:dyDescent="0.2">
      <c r="A9222" t="str">
        <f>VLOOKUP(B9222,StateFIPS!A$2:B$52,2)</f>
        <v>Minnesota</v>
      </c>
      <c r="B9222">
        <f t="shared" si="147"/>
        <v>27</v>
      </c>
      <c r="C9222" s="31" t="s">
        <v>1755</v>
      </c>
      <c r="D9222" s="31" t="s">
        <v>93</v>
      </c>
      <c r="E9222" s="31" t="s">
        <v>3278</v>
      </c>
      <c r="F9222" s="31" t="s">
        <v>2941</v>
      </c>
      <c r="G9222" s="32">
        <v>1243</v>
      </c>
      <c r="H9222" s="31" t="s">
        <v>94</v>
      </c>
      <c r="I9222" s="32">
        <v>285</v>
      </c>
      <c r="J9222" s="33">
        <v>4</v>
      </c>
      <c r="K9222" s="31" t="s">
        <v>94</v>
      </c>
      <c r="L9222" s="31" t="s">
        <v>95</v>
      </c>
    </row>
    <row r="9223" spans="1:12" ht="30" x14ac:dyDescent="0.2">
      <c r="A9223" t="str">
        <f>VLOOKUP(B9223,StateFIPS!A$2:B$52,2)</f>
        <v>Kansas</v>
      </c>
      <c r="B9223">
        <f t="shared" si="147"/>
        <v>20</v>
      </c>
      <c r="C9223" s="31" t="s">
        <v>1553</v>
      </c>
      <c r="D9223" s="31" t="s">
        <v>93</v>
      </c>
      <c r="E9223" s="31" t="s">
        <v>3278</v>
      </c>
      <c r="F9223" s="31" t="s">
        <v>2941</v>
      </c>
      <c r="G9223" s="32">
        <v>2376</v>
      </c>
      <c r="H9223" s="31" t="s">
        <v>94</v>
      </c>
      <c r="I9223" s="32">
        <v>495</v>
      </c>
      <c r="J9223" s="33">
        <v>5</v>
      </c>
      <c r="K9223" s="31" t="s">
        <v>94</v>
      </c>
      <c r="L9223" s="31" t="s">
        <v>95</v>
      </c>
    </row>
    <row r="9224" spans="1:12" ht="30" x14ac:dyDescent="0.2">
      <c r="A9224" t="str">
        <f>VLOOKUP(B9224,StateFIPS!A$2:B$52,2)</f>
        <v>Kentucky</v>
      </c>
      <c r="B9224">
        <f t="shared" si="147"/>
        <v>21</v>
      </c>
      <c r="C9224" s="31" t="s">
        <v>1923</v>
      </c>
      <c r="D9224" s="31" t="s">
        <v>93</v>
      </c>
      <c r="E9224" s="31" t="s">
        <v>3278</v>
      </c>
      <c r="F9224" s="31" t="s">
        <v>2941</v>
      </c>
      <c r="G9224" s="32">
        <v>294</v>
      </c>
      <c r="H9224" s="31" t="s">
        <v>94</v>
      </c>
      <c r="I9224" s="32">
        <v>64</v>
      </c>
      <c r="J9224" s="33">
        <v>5</v>
      </c>
      <c r="K9224" s="31" t="s">
        <v>94</v>
      </c>
      <c r="L9224" s="31" t="s">
        <v>95</v>
      </c>
    </row>
    <row r="9225" spans="1:12" ht="30" x14ac:dyDescent="0.2">
      <c r="A9225" t="str">
        <f>VLOOKUP(B9225,StateFIPS!A$2:B$52,2)</f>
        <v>Texas</v>
      </c>
      <c r="B9225">
        <f t="shared" si="147"/>
        <v>48</v>
      </c>
      <c r="C9225" s="31" t="s">
        <v>3234</v>
      </c>
      <c r="D9225" s="31" t="s">
        <v>93</v>
      </c>
      <c r="E9225" s="31" t="s">
        <v>3278</v>
      </c>
      <c r="F9225" s="31" t="s">
        <v>2941</v>
      </c>
      <c r="G9225" s="32">
        <v>2495</v>
      </c>
      <c r="H9225" s="31" t="s">
        <v>94</v>
      </c>
      <c r="I9225" s="32">
        <v>529</v>
      </c>
      <c r="J9225" s="33">
        <v>5</v>
      </c>
      <c r="K9225" s="31" t="s">
        <v>94</v>
      </c>
      <c r="L9225" s="31" t="s">
        <v>95</v>
      </c>
    </row>
    <row r="9226" spans="1:12" ht="30" x14ac:dyDescent="0.2">
      <c r="A9226" t="str">
        <f>VLOOKUP(B9226,StateFIPS!A$2:B$52,2)</f>
        <v>Minnesota</v>
      </c>
      <c r="B9226">
        <f t="shared" si="147"/>
        <v>27</v>
      </c>
      <c r="C9226" s="31" t="s">
        <v>1758</v>
      </c>
      <c r="D9226" s="31" t="s">
        <v>93</v>
      </c>
      <c r="E9226" s="31" t="s">
        <v>3278</v>
      </c>
      <c r="F9226" s="31" t="s">
        <v>2941</v>
      </c>
      <c r="G9226" s="32">
        <v>504</v>
      </c>
      <c r="H9226" s="31" t="s">
        <v>94</v>
      </c>
      <c r="I9226" s="32">
        <v>115</v>
      </c>
      <c r="J9226" s="33">
        <v>4</v>
      </c>
      <c r="K9226" s="31" t="s">
        <v>94</v>
      </c>
      <c r="L9226" s="31" t="s">
        <v>95</v>
      </c>
    </row>
    <row r="9227" spans="1:12" ht="30" x14ac:dyDescent="0.2">
      <c r="A9227" t="str">
        <f>VLOOKUP(B9227,StateFIPS!A$2:B$52,2)</f>
        <v>Illinois</v>
      </c>
      <c r="B9227">
        <f t="shared" si="147"/>
        <v>17</v>
      </c>
      <c r="C9227" s="31" t="s">
        <v>662</v>
      </c>
      <c r="D9227" s="31" t="s">
        <v>93</v>
      </c>
      <c r="E9227" s="31" t="s">
        <v>3278</v>
      </c>
      <c r="F9227" s="31" t="s">
        <v>2941</v>
      </c>
      <c r="G9227" s="32">
        <v>7708</v>
      </c>
      <c r="H9227" s="31" t="s">
        <v>94</v>
      </c>
      <c r="I9227" s="32">
        <v>1707</v>
      </c>
      <c r="J9227" s="33">
        <v>5</v>
      </c>
      <c r="K9227" s="31" t="s">
        <v>94</v>
      </c>
      <c r="L9227" s="31" t="s">
        <v>95</v>
      </c>
    </row>
    <row r="9228" spans="1:12" ht="30" x14ac:dyDescent="0.2">
      <c r="A9228" t="str">
        <f>VLOOKUP(B9228,StateFIPS!A$2:B$52,2)</f>
        <v>Ohio</v>
      </c>
      <c r="B9228">
        <f t="shared" si="147"/>
        <v>39</v>
      </c>
      <c r="C9228" s="31" t="s">
        <v>1467</v>
      </c>
      <c r="D9228" s="31" t="s">
        <v>93</v>
      </c>
      <c r="E9228" s="31" t="s">
        <v>3278</v>
      </c>
      <c r="F9228" s="31" t="s">
        <v>2941</v>
      </c>
      <c r="G9228" s="32">
        <v>1231</v>
      </c>
      <c r="H9228" s="31" t="s">
        <v>94</v>
      </c>
      <c r="I9228" s="32">
        <v>283</v>
      </c>
      <c r="J9228" s="33">
        <v>4</v>
      </c>
      <c r="K9228" s="31" t="s">
        <v>94</v>
      </c>
      <c r="L9228" s="31" t="s">
        <v>95</v>
      </c>
    </row>
    <row r="9229" spans="1:12" ht="30" x14ac:dyDescent="0.2">
      <c r="A9229" t="str">
        <f>VLOOKUP(B9229,StateFIPS!A$2:B$52,2)</f>
        <v>North Dakota</v>
      </c>
      <c r="B9229">
        <f t="shared" si="147"/>
        <v>38</v>
      </c>
      <c r="C9229" s="31" t="s">
        <v>1453</v>
      </c>
      <c r="D9229" s="31" t="s">
        <v>93</v>
      </c>
      <c r="E9229" s="31" t="s">
        <v>3278</v>
      </c>
      <c r="F9229" s="31" t="s">
        <v>2941</v>
      </c>
      <c r="G9229" s="32">
        <v>639</v>
      </c>
      <c r="H9229" s="31" t="s">
        <v>94</v>
      </c>
      <c r="I9229" s="32">
        <v>138</v>
      </c>
      <c r="J9229" s="33">
        <v>5</v>
      </c>
      <c r="K9229" s="31" t="s">
        <v>94</v>
      </c>
      <c r="L9229" s="31" t="s">
        <v>95</v>
      </c>
    </row>
    <row r="9230" spans="1:12" ht="30" x14ac:dyDescent="0.2">
      <c r="A9230" t="str">
        <f>VLOOKUP(B9230,StateFIPS!A$2:B$52,2)</f>
        <v>Nebraska</v>
      </c>
      <c r="B9230">
        <f t="shared" si="147"/>
        <v>31</v>
      </c>
      <c r="C9230" s="31" t="s">
        <v>1274</v>
      </c>
      <c r="D9230" s="31" t="s">
        <v>93</v>
      </c>
      <c r="E9230" s="31" t="s">
        <v>3278</v>
      </c>
      <c r="F9230" s="31" t="s">
        <v>2941</v>
      </c>
      <c r="G9230" s="32">
        <v>323</v>
      </c>
      <c r="H9230" s="31" t="s">
        <v>94</v>
      </c>
      <c r="I9230" s="32">
        <v>73</v>
      </c>
      <c r="J9230" s="33">
        <v>4</v>
      </c>
      <c r="K9230" s="31" t="s">
        <v>94</v>
      </c>
      <c r="L9230" s="31" t="s">
        <v>95</v>
      </c>
    </row>
    <row r="9231" spans="1:12" ht="30" x14ac:dyDescent="0.2">
      <c r="A9231" t="str">
        <f>VLOOKUP(B9231,StateFIPS!A$2:B$52,2)</f>
        <v>Indiana</v>
      </c>
      <c r="B9231">
        <f t="shared" si="147"/>
        <v>18</v>
      </c>
      <c r="C9231" s="31" t="s">
        <v>227</v>
      </c>
      <c r="D9231" s="31" t="s">
        <v>93</v>
      </c>
      <c r="E9231" s="31" t="s">
        <v>3278</v>
      </c>
      <c r="F9231" s="31" t="s">
        <v>2941</v>
      </c>
      <c r="G9231" s="32">
        <v>649</v>
      </c>
      <c r="H9231" s="31" t="s">
        <v>94</v>
      </c>
      <c r="I9231" s="32">
        <v>143</v>
      </c>
      <c r="J9231" s="33">
        <v>5</v>
      </c>
      <c r="K9231" s="31" t="s">
        <v>94</v>
      </c>
      <c r="L9231" s="31" t="s">
        <v>95</v>
      </c>
    </row>
    <row r="9232" spans="1:12" ht="30" x14ac:dyDescent="0.2">
      <c r="A9232" t="str">
        <f>VLOOKUP(B9232,StateFIPS!A$2:B$52,2)</f>
        <v>Illinois</v>
      </c>
      <c r="B9232">
        <f t="shared" si="147"/>
        <v>17</v>
      </c>
      <c r="C9232" s="31" t="s">
        <v>3183</v>
      </c>
      <c r="D9232" s="31" t="s">
        <v>93</v>
      </c>
      <c r="E9232" s="31" t="s">
        <v>3278</v>
      </c>
      <c r="F9232" s="31" t="s">
        <v>2941</v>
      </c>
      <c r="G9232" s="32">
        <v>833</v>
      </c>
      <c r="H9232" s="31" t="s">
        <v>94</v>
      </c>
      <c r="I9232" s="32">
        <v>184</v>
      </c>
      <c r="J9232" s="33">
        <v>5</v>
      </c>
      <c r="K9232" s="31" t="s">
        <v>94</v>
      </c>
      <c r="L9232" s="31" t="s">
        <v>95</v>
      </c>
    </row>
    <row r="9233" spans="1:12" ht="30" x14ac:dyDescent="0.2">
      <c r="A9233" t="str">
        <f>VLOOKUP(B9233,StateFIPS!A$2:B$52,2)</f>
        <v>North Dakota</v>
      </c>
      <c r="B9233">
        <f t="shared" si="147"/>
        <v>38</v>
      </c>
      <c r="C9233" s="31" t="s">
        <v>1462</v>
      </c>
      <c r="D9233" s="31" t="s">
        <v>93</v>
      </c>
      <c r="E9233" s="31" t="s">
        <v>3278</v>
      </c>
      <c r="F9233" s="31" t="s">
        <v>2941</v>
      </c>
      <c r="G9233" s="32">
        <v>162</v>
      </c>
      <c r="H9233" s="31" t="s">
        <v>94</v>
      </c>
      <c r="I9233" s="32">
        <v>35</v>
      </c>
      <c r="J9233" s="33">
        <v>5</v>
      </c>
      <c r="K9233" s="31" t="s">
        <v>94</v>
      </c>
      <c r="L9233" s="31" t="s">
        <v>95</v>
      </c>
    </row>
    <row r="9234" spans="1:12" ht="30" x14ac:dyDescent="0.2">
      <c r="A9234" t="str">
        <f>VLOOKUP(B9234,StateFIPS!A$2:B$52,2)</f>
        <v>North Dakota</v>
      </c>
      <c r="B9234">
        <f t="shared" si="147"/>
        <v>38</v>
      </c>
      <c r="C9234" s="31" t="s">
        <v>1473</v>
      </c>
      <c r="D9234" s="31" t="s">
        <v>93</v>
      </c>
      <c r="E9234" s="31" t="s">
        <v>3278</v>
      </c>
      <c r="F9234" s="31" t="s">
        <v>2941</v>
      </c>
      <c r="G9234" s="32">
        <v>284</v>
      </c>
      <c r="H9234" s="31" t="s">
        <v>94</v>
      </c>
      <c r="I9234" s="32">
        <v>61</v>
      </c>
      <c r="J9234" s="33">
        <v>5</v>
      </c>
      <c r="K9234" s="31" t="s">
        <v>94</v>
      </c>
      <c r="L9234" s="31" t="s">
        <v>95</v>
      </c>
    </row>
    <row r="9235" spans="1:12" ht="30" x14ac:dyDescent="0.2">
      <c r="A9235" t="str">
        <f>VLOOKUP(B9235,StateFIPS!A$2:B$52,2)</f>
        <v>Nebraska</v>
      </c>
      <c r="B9235">
        <f t="shared" si="147"/>
        <v>31</v>
      </c>
      <c r="C9235" s="31" t="s">
        <v>2196</v>
      </c>
      <c r="D9235" s="31" t="s">
        <v>93</v>
      </c>
      <c r="E9235" s="31" t="s">
        <v>3278</v>
      </c>
      <c r="F9235" s="31" t="s">
        <v>2941</v>
      </c>
      <c r="G9235" s="32">
        <v>4244</v>
      </c>
      <c r="H9235" s="31" t="s">
        <v>94</v>
      </c>
      <c r="I9235" s="32">
        <v>954</v>
      </c>
      <c r="J9235" s="33">
        <v>4</v>
      </c>
      <c r="K9235" s="31" t="s">
        <v>94</v>
      </c>
      <c r="L9235" s="31" t="s">
        <v>95</v>
      </c>
    </row>
    <row r="9236" spans="1:12" ht="30" x14ac:dyDescent="0.2">
      <c r="A9236" t="str">
        <f>VLOOKUP(B9236,StateFIPS!A$2:B$52,2)</f>
        <v>Illinois</v>
      </c>
      <c r="B9236">
        <f t="shared" si="147"/>
        <v>17</v>
      </c>
      <c r="C9236" s="31" t="s">
        <v>661</v>
      </c>
      <c r="D9236" s="31" t="s">
        <v>93</v>
      </c>
      <c r="E9236" s="31" t="s">
        <v>3278</v>
      </c>
      <c r="F9236" s="31" t="s">
        <v>2941</v>
      </c>
      <c r="G9236" s="32">
        <v>913</v>
      </c>
      <c r="H9236" s="31" t="s">
        <v>94</v>
      </c>
      <c r="I9236" s="32">
        <v>202</v>
      </c>
      <c r="J9236" s="33">
        <v>5</v>
      </c>
      <c r="K9236" s="31" t="s">
        <v>94</v>
      </c>
      <c r="L9236" s="31" t="s">
        <v>95</v>
      </c>
    </row>
    <row r="9237" spans="1:12" ht="30" x14ac:dyDescent="0.2">
      <c r="A9237" t="str">
        <f>VLOOKUP(B9237,StateFIPS!A$2:B$52,2)</f>
        <v>Indiana</v>
      </c>
      <c r="B9237">
        <f t="shared" si="147"/>
        <v>18</v>
      </c>
      <c r="C9237" s="31" t="s">
        <v>226</v>
      </c>
      <c r="D9237" s="31" t="s">
        <v>93</v>
      </c>
      <c r="E9237" s="31" t="s">
        <v>3278</v>
      </c>
      <c r="F9237" s="31" t="s">
        <v>2941</v>
      </c>
      <c r="G9237" s="32">
        <v>296</v>
      </c>
      <c r="H9237" s="31" t="s">
        <v>94</v>
      </c>
      <c r="I9237" s="32">
        <v>65</v>
      </c>
      <c r="J9237" s="33">
        <v>5</v>
      </c>
      <c r="K9237" s="31" t="s">
        <v>94</v>
      </c>
      <c r="L9237" s="31" t="s">
        <v>95</v>
      </c>
    </row>
    <row r="9238" spans="1:12" ht="30" x14ac:dyDescent="0.2">
      <c r="A9238" t="str">
        <f>VLOOKUP(B9238,StateFIPS!A$2:B$52,2)</f>
        <v>Illinois</v>
      </c>
      <c r="B9238">
        <f t="shared" si="147"/>
        <v>17</v>
      </c>
      <c r="C9238" s="31" t="s">
        <v>660</v>
      </c>
      <c r="D9238" s="31" t="s">
        <v>93</v>
      </c>
      <c r="E9238" s="31" t="s">
        <v>3278</v>
      </c>
      <c r="F9238" s="31" t="s">
        <v>2941</v>
      </c>
      <c r="G9238" s="32">
        <v>3107</v>
      </c>
      <c r="H9238" s="31" t="s">
        <v>94</v>
      </c>
      <c r="I9238" s="32">
        <v>688</v>
      </c>
      <c r="J9238" s="33">
        <v>5</v>
      </c>
      <c r="K9238" s="31" t="s">
        <v>94</v>
      </c>
      <c r="L9238" s="31" t="s">
        <v>95</v>
      </c>
    </row>
    <row r="9239" spans="1:12" ht="30" x14ac:dyDescent="0.2">
      <c r="A9239" t="str">
        <f>VLOOKUP(B9239,StateFIPS!A$2:B$52,2)</f>
        <v>Nebraska</v>
      </c>
      <c r="B9239">
        <f t="shared" si="147"/>
        <v>31</v>
      </c>
      <c r="C9239" s="31" t="s">
        <v>1276</v>
      </c>
      <c r="D9239" s="31" t="s">
        <v>93</v>
      </c>
      <c r="E9239" s="31" t="s">
        <v>3278</v>
      </c>
      <c r="F9239" s="31" t="s">
        <v>2941</v>
      </c>
      <c r="G9239" s="32">
        <v>525</v>
      </c>
      <c r="H9239" s="31" t="s">
        <v>94</v>
      </c>
      <c r="I9239" s="32">
        <v>118</v>
      </c>
      <c r="J9239" s="33">
        <v>4</v>
      </c>
      <c r="K9239" s="31" t="s">
        <v>94</v>
      </c>
      <c r="L9239" s="31" t="s">
        <v>95</v>
      </c>
    </row>
    <row r="9240" spans="1:12" ht="30" x14ac:dyDescent="0.2">
      <c r="A9240" t="str">
        <f>VLOOKUP(B9240,StateFIPS!A$2:B$52,2)</f>
        <v>Indiana</v>
      </c>
      <c r="B9240">
        <f t="shared" si="147"/>
        <v>18</v>
      </c>
      <c r="C9240" s="31" t="s">
        <v>1629</v>
      </c>
      <c r="D9240" s="31" t="s">
        <v>93</v>
      </c>
      <c r="E9240" s="31" t="s">
        <v>3278</v>
      </c>
      <c r="F9240" s="31" t="s">
        <v>2941</v>
      </c>
      <c r="G9240" s="32">
        <v>1258</v>
      </c>
      <c r="H9240" s="31" t="s">
        <v>94</v>
      </c>
      <c r="I9240" s="32">
        <v>277</v>
      </c>
      <c r="J9240" s="33">
        <v>5</v>
      </c>
      <c r="K9240" s="31" t="s">
        <v>94</v>
      </c>
      <c r="L9240" s="31" t="s">
        <v>95</v>
      </c>
    </row>
    <row r="9241" spans="1:12" ht="30" x14ac:dyDescent="0.2">
      <c r="A9241" t="str">
        <f>VLOOKUP(B9241,StateFIPS!A$2:B$52,2)</f>
        <v>North Dakota</v>
      </c>
      <c r="B9241">
        <f t="shared" si="147"/>
        <v>38</v>
      </c>
      <c r="C9241" s="31" t="s">
        <v>2674</v>
      </c>
      <c r="D9241" s="31" t="s">
        <v>93</v>
      </c>
      <c r="E9241" s="31" t="s">
        <v>3278</v>
      </c>
      <c r="F9241" s="31" t="s">
        <v>2941</v>
      </c>
      <c r="G9241" s="32">
        <v>85</v>
      </c>
      <c r="H9241" s="31" t="s">
        <v>94</v>
      </c>
      <c r="I9241" s="32">
        <v>18</v>
      </c>
      <c r="J9241" s="33">
        <v>5</v>
      </c>
      <c r="K9241" s="31" t="s">
        <v>94</v>
      </c>
      <c r="L9241" s="31" t="s">
        <v>95</v>
      </c>
    </row>
    <row r="9242" spans="1:12" ht="30" x14ac:dyDescent="0.2">
      <c r="A9242" t="str">
        <f>VLOOKUP(B9242,StateFIPS!A$2:B$52,2)</f>
        <v>Indiana</v>
      </c>
      <c r="B9242">
        <f t="shared" si="147"/>
        <v>18</v>
      </c>
      <c r="C9242" s="31" t="s">
        <v>225</v>
      </c>
      <c r="D9242" s="31" t="s">
        <v>93</v>
      </c>
      <c r="E9242" s="31" t="s">
        <v>3278</v>
      </c>
      <c r="F9242" s="31" t="s">
        <v>2941</v>
      </c>
      <c r="G9242" s="32">
        <v>2675</v>
      </c>
      <c r="H9242" s="31" t="s">
        <v>94</v>
      </c>
      <c r="I9242" s="32">
        <v>590</v>
      </c>
      <c r="J9242" s="33">
        <v>5</v>
      </c>
      <c r="K9242" s="31" t="s">
        <v>94</v>
      </c>
      <c r="L9242" s="31" t="s">
        <v>95</v>
      </c>
    </row>
    <row r="9243" spans="1:12" ht="30" x14ac:dyDescent="0.2">
      <c r="A9243" t="str">
        <f>VLOOKUP(B9243,StateFIPS!A$2:B$52,2)</f>
        <v>Nebraska</v>
      </c>
      <c r="B9243">
        <f t="shared" si="147"/>
        <v>31</v>
      </c>
      <c r="C9243" s="31" t="s">
        <v>1267</v>
      </c>
      <c r="D9243" s="31" t="s">
        <v>93</v>
      </c>
      <c r="E9243" s="31" t="s">
        <v>3278</v>
      </c>
      <c r="F9243" s="31" t="s">
        <v>2941</v>
      </c>
      <c r="G9243" s="32">
        <v>278</v>
      </c>
      <c r="H9243" s="31" t="s">
        <v>94</v>
      </c>
      <c r="I9243" s="32">
        <v>62</v>
      </c>
      <c r="J9243" s="33">
        <v>4</v>
      </c>
      <c r="K9243" s="31" t="s">
        <v>94</v>
      </c>
      <c r="L9243" s="31" t="s">
        <v>95</v>
      </c>
    </row>
    <row r="9244" spans="1:12" ht="30" x14ac:dyDescent="0.2">
      <c r="A9244" t="str">
        <f>VLOOKUP(B9244,StateFIPS!A$2:B$52,2)</f>
        <v>Illinois</v>
      </c>
      <c r="B9244">
        <f t="shared" si="147"/>
        <v>17</v>
      </c>
      <c r="C9244" s="31" t="s">
        <v>2191</v>
      </c>
      <c r="D9244" s="31" t="s">
        <v>93</v>
      </c>
      <c r="E9244" s="31" t="s">
        <v>3278</v>
      </c>
      <c r="F9244" s="31" t="s">
        <v>2941</v>
      </c>
      <c r="G9244" s="32">
        <v>1742</v>
      </c>
      <c r="H9244" s="31" t="s">
        <v>94</v>
      </c>
      <c r="I9244" s="32">
        <v>386</v>
      </c>
      <c r="J9244" s="33">
        <v>5</v>
      </c>
      <c r="K9244" s="31" t="s">
        <v>94</v>
      </c>
      <c r="L9244" s="31" t="s">
        <v>95</v>
      </c>
    </row>
    <row r="9245" spans="1:12" ht="30" x14ac:dyDescent="0.2">
      <c r="A9245" t="str">
        <f>VLOOKUP(B9245,StateFIPS!A$2:B$52,2)</f>
        <v>North Dakota</v>
      </c>
      <c r="B9245">
        <f t="shared" si="147"/>
        <v>38</v>
      </c>
      <c r="C9245" s="31" t="s">
        <v>2679</v>
      </c>
      <c r="D9245" s="31" t="s">
        <v>93</v>
      </c>
      <c r="E9245" s="31" t="s">
        <v>3278</v>
      </c>
      <c r="F9245" s="31" t="s">
        <v>2941</v>
      </c>
      <c r="G9245" s="32">
        <v>125</v>
      </c>
      <c r="H9245" s="31" t="s">
        <v>94</v>
      </c>
      <c r="I9245" s="32">
        <v>27</v>
      </c>
      <c r="J9245" s="33">
        <v>5</v>
      </c>
      <c r="K9245" s="31" t="s">
        <v>94</v>
      </c>
      <c r="L9245" s="31" t="s">
        <v>95</v>
      </c>
    </row>
    <row r="9246" spans="1:12" ht="30" x14ac:dyDescent="0.2">
      <c r="A9246" t="str">
        <f>VLOOKUP(B9246,StateFIPS!A$2:B$52,2)</f>
        <v>Nebraska</v>
      </c>
      <c r="B9246">
        <f t="shared" si="147"/>
        <v>31</v>
      </c>
      <c r="C9246" s="31" t="s">
        <v>2200</v>
      </c>
      <c r="D9246" s="31" t="s">
        <v>93</v>
      </c>
      <c r="E9246" s="31" t="s">
        <v>3278</v>
      </c>
      <c r="F9246" s="31" t="s">
        <v>2941</v>
      </c>
      <c r="G9246" s="32">
        <v>878</v>
      </c>
      <c r="H9246" s="31" t="s">
        <v>94</v>
      </c>
      <c r="I9246" s="32">
        <v>197</v>
      </c>
      <c r="J9246" s="33">
        <v>4</v>
      </c>
      <c r="K9246" s="31" t="s">
        <v>94</v>
      </c>
      <c r="L9246" s="31" t="s">
        <v>95</v>
      </c>
    </row>
    <row r="9247" spans="1:12" ht="30" x14ac:dyDescent="0.2">
      <c r="A9247" t="str">
        <f>VLOOKUP(B9247,StateFIPS!A$2:B$52,2)</f>
        <v>North Dakota</v>
      </c>
      <c r="B9247">
        <f t="shared" si="147"/>
        <v>38</v>
      </c>
      <c r="C9247" s="31" t="s">
        <v>3191</v>
      </c>
      <c r="D9247" s="31" t="s">
        <v>93</v>
      </c>
      <c r="E9247" s="31" t="s">
        <v>3278</v>
      </c>
      <c r="F9247" s="31" t="s">
        <v>2941</v>
      </c>
      <c r="G9247" s="32">
        <v>103</v>
      </c>
      <c r="H9247" s="31" t="s">
        <v>94</v>
      </c>
      <c r="I9247" s="32">
        <v>22</v>
      </c>
      <c r="J9247" s="33">
        <v>5</v>
      </c>
      <c r="K9247" s="31" t="s">
        <v>94</v>
      </c>
      <c r="L9247" s="31" t="s">
        <v>95</v>
      </c>
    </row>
    <row r="9248" spans="1:12" ht="30" x14ac:dyDescent="0.2">
      <c r="A9248" t="str">
        <f>VLOOKUP(B9248,StateFIPS!A$2:B$52,2)</f>
        <v>Illinois</v>
      </c>
      <c r="B9248">
        <f t="shared" si="147"/>
        <v>17</v>
      </c>
      <c r="C9248" s="31" t="s">
        <v>663</v>
      </c>
      <c r="D9248" s="31" t="s">
        <v>93</v>
      </c>
      <c r="E9248" s="31" t="s">
        <v>3278</v>
      </c>
      <c r="F9248" s="31" t="s">
        <v>2941</v>
      </c>
      <c r="G9248" s="32">
        <v>291</v>
      </c>
      <c r="H9248" s="31" t="s">
        <v>94</v>
      </c>
      <c r="I9248" s="32">
        <v>64</v>
      </c>
      <c r="J9248" s="33">
        <v>5</v>
      </c>
      <c r="K9248" s="31" t="s">
        <v>94</v>
      </c>
      <c r="L9248" s="31" t="s">
        <v>95</v>
      </c>
    </row>
    <row r="9249" spans="1:12" ht="30" x14ac:dyDescent="0.2">
      <c r="A9249" t="str">
        <f>VLOOKUP(B9249,StateFIPS!A$2:B$52,2)</f>
        <v>Indiana</v>
      </c>
      <c r="B9249">
        <f t="shared" si="147"/>
        <v>18</v>
      </c>
      <c r="C9249" s="31" t="s">
        <v>1601</v>
      </c>
      <c r="D9249" s="31" t="s">
        <v>93</v>
      </c>
      <c r="E9249" s="31" t="s">
        <v>3278</v>
      </c>
      <c r="F9249" s="31" t="s">
        <v>2941</v>
      </c>
      <c r="G9249" s="32">
        <v>2830</v>
      </c>
      <c r="H9249" s="31" t="s">
        <v>94</v>
      </c>
      <c r="I9249" s="32">
        <v>624</v>
      </c>
      <c r="J9249" s="33">
        <v>5</v>
      </c>
      <c r="K9249" s="31" t="s">
        <v>94</v>
      </c>
      <c r="L9249" s="31" t="s">
        <v>95</v>
      </c>
    </row>
    <row r="9250" spans="1:12" ht="30" x14ac:dyDescent="0.2">
      <c r="A9250" t="str">
        <f>VLOOKUP(B9250,StateFIPS!A$2:B$52,2)</f>
        <v>North Dakota</v>
      </c>
      <c r="B9250">
        <f t="shared" si="147"/>
        <v>38</v>
      </c>
      <c r="C9250" s="31" t="s">
        <v>2682</v>
      </c>
      <c r="D9250" s="31" t="s">
        <v>93</v>
      </c>
      <c r="E9250" s="31" t="s">
        <v>3278</v>
      </c>
      <c r="F9250" s="31" t="s">
        <v>2941</v>
      </c>
      <c r="G9250" s="32">
        <v>71</v>
      </c>
      <c r="H9250" s="31" t="s">
        <v>94</v>
      </c>
      <c r="I9250" s="32">
        <v>15</v>
      </c>
      <c r="J9250" s="33">
        <v>5</v>
      </c>
      <c r="K9250" s="31" t="s">
        <v>94</v>
      </c>
      <c r="L9250" s="31" t="s">
        <v>95</v>
      </c>
    </row>
    <row r="9251" spans="1:12" ht="30" x14ac:dyDescent="0.2">
      <c r="A9251" t="str">
        <f>VLOOKUP(B9251,StateFIPS!A$2:B$52,2)</f>
        <v>Nebraska</v>
      </c>
      <c r="B9251">
        <f t="shared" si="147"/>
        <v>31</v>
      </c>
      <c r="C9251" s="31" t="s">
        <v>1278</v>
      </c>
      <c r="D9251" s="31" t="s">
        <v>93</v>
      </c>
      <c r="E9251" s="31" t="s">
        <v>3278</v>
      </c>
      <c r="F9251" s="31" t="s">
        <v>2941</v>
      </c>
      <c r="G9251" s="32">
        <v>2149</v>
      </c>
      <c r="H9251" s="31" t="s">
        <v>94</v>
      </c>
      <c r="I9251" s="32">
        <v>483</v>
      </c>
      <c r="J9251" s="33">
        <v>4</v>
      </c>
      <c r="K9251" s="31" t="s">
        <v>94</v>
      </c>
      <c r="L9251" s="31" t="s">
        <v>95</v>
      </c>
    </row>
    <row r="9252" spans="1:12" ht="30" x14ac:dyDescent="0.2">
      <c r="A9252" t="str">
        <f>VLOOKUP(B9252,StateFIPS!A$2:B$52,2)</f>
        <v>North Dakota</v>
      </c>
      <c r="B9252">
        <f t="shared" si="147"/>
        <v>38</v>
      </c>
      <c r="C9252" s="31" t="s">
        <v>2706</v>
      </c>
      <c r="D9252" s="31" t="s">
        <v>93</v>
      </c>
      <c r="E9252" s="31" t="s">
        <v>3278</v>
      </c>
      <c r="F9252" s="31" t="s">
        <v>2941</v>
      </c>
      <c r="G9252" s="32">
        <v>151</v>
      </c>
      <c r="H9252" s="31" t="s">
        <v>94</v>
      </c>
      <c r="I9252" s="32">
        <v>33</v>
      </c>
      <c r="J9252" s="33">
        <v>5</v>
      </c>
      <c r="K9252" s="31" t="s">
        <v>94</v>
      </c>
      <c r="L9252" s="31" t="s">
        <v>95</v>
      </c>
    </row>
    <row r="9253" spans="1:12" ht="30" x14ac:dyDescent="0.2">
      <c r="A9253" t="str">
        <f>VLOOKUP(B9253,StateFIPS!A$2:B$52,2)</f>
        <v>Montana</v>
      </c>
      <c r="B9253">
        <f t="shared" si="147"/>
        <v>30</v>
      </c>
      <c r="C9253" s="31" t="s">
        <v>3177</v>
      </c>
      <c r="D9253" s="31" t="s">
        <v>93</v>
      </c>
      <c r="E9253" s="31" t="s">
        <v>3278</v>
      </c>
      <c r="F9253" s="31" t="s">
        <v>2941</v>
      </c>
      <c r="G9253" s="32">
        <v>180</v>
      </c>
      <c r="H9253" s="31" t="s">
        <v>94</v>
      </c>
      <c r="I9253" s="32">
        <v>39</v>
      </c>
      <c r="J9253" s="33">
        <v>5</v>
      </c>
      <c r="K9253" s="31" t="s">
        <v>94</v>
      </c>
      <c r="L9253" s="31" t="s">
        <v>95</v>
      </c>
    </row>
    <row r="9254" spans="1:12" ht="30" x14ac:dyDescent="0.2">
      <c r="A9254" t="str">
        <f>VLOOKUP(B9254,StateFIPS!A$2:B$52,2)</f>
        <v>Illinois</v>
      </c>
      <c r="B9254">
        <f t="shared" si="147"/>
        <v>17</v>
      </c>
      <c r="C9254" s="31" t="s">
        <v>708</v>
      </c>
      <c r="D9254" s="31" t="s">
        <v>93</v>
      </c>
      <c r="E9254" s="31" t="s">
        <v>3278</v>
      </c>
      <c r="F9254" s="31" t="s">
        <v>2941</v>
      </c>
      <c r="G9254" s="32">
        <v>1333</v>
      </c>
      <c r="H9254" s="31" t="s">
        <v>94</v>
      </c>
      <c r="I9254" s="32">
        <v>295</v>
      </c>
      <c r="J9254" s="33">
        <v>5</v>
      </c>
      <c r="K9254" s="31" t="s">
        <v>94</v>
      </c>
      <c r="L9254" s="31" t="s">
        <v>95</v>
      </c>
    </row>
    <row r="9255" spans="1:12" ht="30" x14ac:dyDescent="0.2">
      <c r="A9255" t="str">
        <f>VLOOKUP(B9255,StateFIPS!A$2:B$52,2)</f>
        <v>Montana</v>
      </c>
      <c r="B9255">
        <f t="shared" si="147"/>
        <v>30</v>
      </c>
      <c r="C9255" s="31" t="s">
        <v>1221</v>
      </c>
      <c r="D9255" s="31" t="s">
        <v>93</v>
      </c>
      <c r="E9255" s="31" t="s">
        <v>3278</v>
      </c>
      <c r="F9255" s="31" t="s">
        <v>2941</v>
      </c>
      <c r="G9255" s="32">
        <v>226</v>
      </c>
      <c r="H9255" s="31" t="s">
        <v>94</v>
      </c>
      <c r="I9255" s="32">
        <v>49</v>
      </c>
      <c r="J9255" s="33">
        <v>5</v>
      </c>
      <c r="K9255" s="31" t="s">
        <v>94</v>
      </c>
      <c r="L9255" s="31" t="s">
        <v>95</v>
      </c>
    </row>
    <row r="9256" spans="1:12" ht="30" x14ac:dyDescent="0.2">
      <c r="A9256" t="str">
        <f>VLOOKUP(B9256,StateFIPS!A$2:B$52,2)</f>
        <v>Ohio</v>
      </c>
      <c r="B9256">
        <f t="shared" si="147"/>
        <v>39</v>
      </c>
      <c r="C9256" s="31" t="s">
        <v>1871</v>
      </c>
      <c r="D9256" s="31" t="s">
        <v>93</v>
      </c>
      <c r="E9256" s="31" t="s">
        <v>3278</v>
      </c>
      <c r="F9256" s="31" t="s">
        <v>2941</v>
      </c>
      <c r="G9256" s="32">
        <v>528</v>
      </c>
      <c r="H9256" s="31" t="s">
        <v>94</v>
      </c>
      <c r="I9256" s="32">
        <v>121</v>
      </c>
      <c r="J9256" s="33">
        <v>4</v>
      </c>
      <c r="K9256" s="31" t="s">
        <v>94</v>
      </c>
      <c r="L9256" s="31" t="s">
        <v>95</v>
      </c>
    </row>
    <row r="9257" spans="1:12" ht="30" x14ac:dyDescent="0.2">
      <c r="A9257" t="str">
        <f>VLOOKUP(B9257,StateFIPS!A$2:B$52,2)</f>
        <v>Indiana</v>
      </c>
      <c r="B9257">
        <f t="shared" si="147"/>
        <v>18</v>
      </c>
      <c r="C9257" s="31" t="s">
        <v>1592</v>
      </c>
      <c r="D9257" s="31" t="s">
        <v>93</v>
      </c>
      <c r="E9257" s="31" t="s">
        <v>3278</v>
      </c>
      <c r="F9257" s="31" t="s">
        <v>2941</v>
      </c>
      <c r="G9257" s="32">
        <v>787</v>
      </c>
      <c r="H9257" s="31" t="s">
        <v>94</v>
      </c>
      <c r="I9257" s="32">
        <v>174</v>
      </c>
      <c r="J9257" s="33">
        <v>5</v>
      </c>
      <c r="K9257" s="31" t="s">
        <v>94</v>
      </c>
      <c r="L9257" s="31" t="s">
        <v>95</v>
      </c>
    </row>
    <row r="9258" spans="1:12" ht="30" x14ac:dyDescent="0.2">
      <c r="A9258" t="str">
        <f>VLOOKUP(B9258,StateFIPS!A$2:B$52,2)</f>
        <v>Illinois</v>
      </c>
      <c r="B9258">
        <f t="shared" si="147"/>
        <v>17</v>
      </c>
      <c r="C9258" s="31" t="s">
        <v>656</v>
      </c>
      <c r="D9258" s="31" t="s">
        <v>93</v>
      </c>
      <c r="E9258" s="31" t="s">
        <v>3278</v>
      </c>
      <c r="F9258" s="31" t="s">
        <v>2941</v>
      </c>
      <c r="G9258" s="32">
        <v>1352</v>
      </c>
      <c r="H9258" s="31" t="s">
        <v>94</v>
      </c>
      <c r="I9258" s="32">
        <v>299</v>
      </c>
      <c r="J9258" s="33">
        <v>5</v>
      </c>
      <c r="K9258" s="31" t="s">
        <v>94</v>
      </c>
      <c r="L9258" s="31" t="s">
        <v>95</v>
      </c>
    </row>
    <row r="9259" spans="1:12" ht="30" x14ac:dyDescent="0.2">
      <c r="A9259" t="str">
        <f>VLOOKUP(B9259,StateFIPS!A$2:B$52,2)</f>
        <v>Ohio</v>
      </c>
      <c r="B9259">
        <f t="shared" si="147"/>
        <v>39</v>
      </c>
      <c r="C9259" s="31" t="s">
        <v>1826</v>
      </c>
      <c r="D9259" s="31" t="s">
        <v>93</v>
      </c>
      <c r="E9259" s="31" t="s">
        <v>3278</v>
      </c>
      <c r="F9259" s="31" t="s">
        <v>2941</v>
      </c>
      <c r="G9259" s="32">
        <v>1091</v>
      </c>
      <c r="H9259" s="31" t="s">
        <v>94</v>
      </c>
      <c r="I9259" s="32">
        <v>250</v>
      </c>
      <c r="J9259" s="33">
        <v>4</v>
      </c>
      <c r="K9259" s="31" t="s">
        <v>94</v>
      </c>
      <c r="L9259" s="31" t="s">
        <v>95</v>
      </c>
    </row>
    <row r="9260" spans="1:12" ht="30" x14ac:dyDescent="0.2">
      <c r="A9260" t="str">
        <f>VLOOKUP(B9260,StateFIPS!A$2:B$52,2)</f>
        <v>Montana</v>
      </c>
      <c r="B9260">
        <f t="shared" si="147"/>
        <v>30</v>
      </c>
      <c r="C9260" s="31" t="s">
        <v>3190</v>
      </c>
      <c r="D9260" s="31" t="s">
        <v>93</v>
      </c>
      <c r="E9260" s="31" t="s">
        <v>3278</v>
      </c>
      <c r="F9260" s="31" t="s">
        <v>2941</v>
      </c>
      <c r="G9260" s="32">
        <v>49</v>
      </c>
      <c r="H9260" s="31" t="s">
        <v>94</v>
      </c>
      <c r="I9260" s="32">
        <v>11</v>
      </c>
      <c r="J9260" s="33">
        <v>5</v>
      </c>
      <c r="K9260" s="31" t="s">
        <v>94</v>
      </c>
      <c r="L9260" s="31" t="s">
        <v>95</v>
      </c>
    </row>
    <row r="9261" spans="1:12" ht="30" x14ac:dyDescent="0.2">
      <c r="A9261" t="str">
        <f>VLOOKUP(B9261,StateFIPS!A$2:B$52,2)</f>
        <v>Ohio</v>
      </c>
      <c r="B9261">
        <f t="shared" si="147"/>
        <v>39</v>
      </c>
      <c r="C9261" s="31" t="s">
        <v>1843</v>
      </c>
      <c r="D9261" s="31" t="s">
        <v>93</v>
      </c>
      <c r="E9261" s="31" t="s">
        <v>3278</v>
      </c>
      <c r="F9261" s="31" t="s">
        <v>2941</v>
      </c>
      <c r="G9261" s="32">
        <v>588</v>
      </c>
      <c r="H9261" s="31" t="s">
        <v>94</v>
      </c>
      <c r="I9261" s="32">
        <v>135</v>
      </c>
      <c r="J9261" s="33">
        <v>4</v>
      </c>
      <c r="K9261" s="31" t="s">
        <v>94</v>
      </c>
      <c r="L9261" s="31" t="s">
        <v>95</v>
      </c>
    </row>
    <row r="9262" spans="1:12" ht="30" x14ac:dyDescent="0.2">
      <c r="A9262" t="str">
        <f>VLOOKUP(B9262,StateFIPS!A$2:B$52,2)</f>
        <v>Indiana</v>
      </c>
      <c r="B9262">
        <f t="shared" si="147"/>
        <v>18</v>
      </c>
      <c r="C9262" s="31" t="s">
        <v>229</v>
      </c>
      <c r="D9262" s="31" t="s">
        <v>93</v>
      </c>
      <c r="E9262" s="31" t="s">
        <v>3278</v>
      </c>
      <c r="F9262" s="31" t="s">
        <v>2941</v>
      </c>
      <c r="G9262" s="32">
        <v>413</v>
      </c>
      <c r="H9262" s="31" t="s">
        <v>94</v>
      </c>
      <c r="I9262" s="32">
        <v>91</v>
      </c>
      <c r="J9262" s="33">
        <v>5</v>
      </c>
      <c r="K9262" s="31" t="s">
        <v>94</v>
      </c>
      <c r="L9262" s="31" t="s">
        <v>95</v>
      </c>
    </row>
    <row r="9263" spans="1:12" ht="30" x14ac:dyDescent="0.2">
      <c r="A9263" t="str">
        <f>VLOOKUP(B9263,StateFIPS!A$2:B$52,2)</f>
        <v>Illinois</v>
      </c>
      <c r="B9263">
        <f t="shared" si="147"/>
        <v>17</v>
      </c>
      <c r="C9263" s="31" t="s">
        <v>3185</v>
      </c>
      <c r="D9263" s="31" t="s">
        <v>93</v>
      </c>
      <c r="E9263" s="31" t="s">
        <v>3278</v>
      </c>
      <c r="F9263" s="31" t="s">
        <v>2941</v>
      </c>
      <c r="G9263" s="32">
        <v>217</v>
      </c>
      <c r="H9263" s="31" t="s">
        <v>94</v>
      </c>
      <c r="I9263" s="32">
        <v>48</v>
      </c>
      <c r="J9263" s="33">
        <v>5</v>
      </c>
      <c r="K9263" s="31" t="s">
        <v>94</v>
      </c>
      <c r="L9263" s="31" t="s">
        <v>95</v>
      </c>
    </row>
    <row r="9264" spans="1:12" ht="30" x14ac:dyDescent="0.2">
      <c r="A9264" t="str">
        <f>VLOOKUP(B9264,StateFIPS!A$2:B$52,2)</f>
        <v>Nebraska</v>
      </c>
      <c r="B9264">
        <f t="shared" si="147"/>
        <v>31</v>
      </c>
      <c r="C9264" s="31" t="s">
        <v>2188</v>
      </c>
      <c r="D9264" s="31" t="s">
        <v>93</v>
      </c>
      <c r="E9264" s="31" t="s">
        <v>3278</v>
      </c>
      <c r="F9264" s="31" t="s">
        <v>2941</v>
      </c>
      <c r="G9264" s="32">
        <v>3208</v>
      </c>
      <c r="H9264" s="31" t="s">
        <v>94</v>
      </c>
      <c r="I9264" s="32">
        <v>721</v>
      </c>
      <c r="J9264" s="33">
        <v>4</v>
      </c>
      <c r="K9264" s="31" t="s">
        <v>94</v>
      </c>
      <c r="L9264" s="31" t="s">
        <v>95</v>
      </c>
    </row>
    <row r="9265" spans="1:12" ht="30" x14ac:dyDescent="0.2">
      <c r="A9265" t="str">
        <f>VLOOKUP(B9265,StateFIPS!A$2:B$52,2)</f>
        <v>Ohio</v>
      </c>
      <c r="B9265">
        <f t="shared" si="147"/>
        <v>39</v>
      </c>
      <c r="C9265" s="31" t="s">
        <v>1926</v>
      </c>
      <c r="D9265" s="31" t="s">
        <v>93</v>
      </c>
      <c r="E9265" s="31" t="s">
        <v>3278</v>
      </c>
      <c r="F9265" s="31" t="s">
        <v>2941</v>
      </c>
      <c r="G9265" s="32">
        <v>1720</v>
      </c>
      <c r="H9265" s="31" t="s">
        <v>94</v>
      </c>
      <c r="I9265" s="32">
        <v>395</v>
      </c>
      <c r="J9265" s="33">
        <v>4</v>
      </c>
      <c r="K9265" s="31" t="s">
        <v>94</v>
      </c>
      <c r="L9265" s="31" t="s">
        <v>95</v>
      </c>
    </row>
    <row r="9266" spans="1:12" ht="30" x14ac:dyDescent="0.2">
      <c r="A9266" t="str">
        <f>VLOOKUP(B9266,StateFIPS!A$2:B$52,2)</f>
        <v>North Dakota</v>
      </c>
      <c r="B9266">
        <f t="shared" si="147"/>
        <v>38</v>
      </c>
      <c r="C9266" s="31" t="s">
        <v>3186</v>
      </c>
      <c r="D9266" s="31" t="s">
        <v>93</v>
      </c>
      <c r="E9266" s="31" t="s">
        <v>3278</v>
      </c>
      <c r="F9266" s="31" t="s">
        <v>2941</v>
      </c>
      <c r="G9266" s="32">
        <v>62</v>
      </c>
      <c r="H9266" s="31" t="s">
        <v>94</v>
      </c>
      <c r="I9266" s="32">
        <v>13</v>
      </c>
      <c r="J9266" s="33">
        <v>5</v>
      </c>
      <c r="K9266" s="31" t="s">
        <v>94</v>
      </c>
      <c r="L9266" s="31" t="s">
        <v>95</v>
      </c>
    </row>
    <row r="9267" spans="1:12" ht="30" x14ac:dyDescent="0.2">
      <c r="A9267" t="str">
        <f>VLOOKUP(B9267,StateFIPS!A$2:B$52,2)</f>
        <v>Illinois</v>
      </c>
      <c r="B9267">
        <f t="shared" si="147"/>
        <v>17</v>
      </c>
      <c r="C9267" s="31" t="s">
        <v>669</v>
      </c>
      <c r="D9267" s="31" t="s">
        <v>93</v>
      </c>
      <c r="E9267" s="31" t="s">
        <v>3278</v>
      </c>
      <c r="F9267" s="31" t="s">
        <v>2941</v>
      </c>
      <c r="G9267" s="32">
        <v>5900</v>
      </c>
      <c r="H9267" s="31" t="s">
        <v>94</v>
      </c>
      <c r="I9267" s="32">
        <v>1306</v>
      </c>
      <c r="J9267" s="33">
        <v>5</v>
      </c>
      <c r="K9267" s="31" t="s">
        <v>94</v>
      </c>
      <c r="L9267" s="31" t="s">
        <v>95</v>
      </c>
    </row>
    <row r="9268" spans="1:12" ht="30" x14ac:dyDescent="0.2">
      <c r="A9268" t="str">
        <f>VLOOKUP(B9268,StateFIPS!A$2:B$52,2)</f>
        <v>Indiana</v>
      </c>
      <c r="B9268">
        <f t="shared" si="147"/>
        <v>18</v>
      </c>
      <c r="C9268" s="31" t="s">
        <v>1591</v>
      </c>
      <c r="D9268" s="31" t="s">
        <v>93</v>
      </c>
      <c r="E9268" s="31" t="s">
        <v>3278</v>
      </c>
      <c r="F9268" s="31" t="s">
        <v>2941</v>
      </c>
      <c r="G9268" s="32">
        <v>464</v>
      </c>
      <c r="H9268" s="31" t="s">
        <v>94</v>
      </c>
      <c r="I9268" s="32">
        <v>102</v>
      </c>
      <c r="J9268" s="33">
        <v>5</v>
      </c>
      <c r="K9268" s="31" t="s">
        <v>94</v>
      </c>
      <c r="L9268" s="31" t="s">
        <v>95</v>
      </c>
    </row>
    <row r="9269" spans="1:12" ht="30" x14ac:dyDescent="0.2">
      <c r="A9269" t="str">
        <f>VLOOKUP(B9269,StateFIPS!A$2:B$52,2)</f>
        <v>Ohio</v>
      </c>
      <c r="B9269">
        <f t="shared" si="147"/>
        <v>39</v>
      </c>
      <c r="C9269" s="31" t="s">
        <v>1892</v>
      </c>
      <c r="D9269" s="31" t="s">
        <v>93</v>
      </c>
      <c r="E9269" s="31" t="s">
        <v>3278</v>
      </c>
      <c r="F9269" s="31" t="s">
        <v>2941</v>
      </c>
      <c r="G9269" s="32">
        <v>873</v>
      </c>
      <c r="H9269" s="31" t="s">
        <v>94</v>
      </c>
      <c r="I9269" s="32">
        <v>200</v>
      </c>
      <c r="J9269" s="33">
        <v>4</v>
      </c>
      <c r="K9269" s="31" t="s">
        <v>94</v>
      </c>
      <c r="L9269" s="31" t="s">
        <v>95</v>
      </c>
    </row>
    <row r="9270" spans="1:12" ht="30" x14ac:dyDescent="0.2">
      <c r="A9270" t="str">
        <f>VLOOKUP(B9270,StateFIPS!A$2:B$52,2)</f>
        <v>Montana</v>
      </c>
      <c r="B9270">
        <f t="shared" si="147"/>
        <v>30</v>
      </c>
      <c r="C9270" s="31" t="s">
        <v>3181</v>
      </c>
      <c r="D9270" s="31" t="s">
        <v>93</v>
      </c>
      <c r="E9270" s="31" t="s">
        <v>3278</v>
      </c>
      <c r="F9270" s="31" t="s">
        <v>2941</v>
      </c>
      <c r="G9270" s="32">
        <v>104</v>
      </c>
      <c r="H9270" s="31" t="s">
        <v>94</v>
      </c>
      <c r="I9270" s="32">
        <v>22</v>
      </c>
      <c r="J9270" s="33">
        <v>5</v>
      </c>
      <c r="K9270" s="31" t="s">
        <v>94</v>
      </c>
      <c r="L9270" s="31" t="s">
        <v>95</v>
      </c>
    </row>
    <row r="9271" spans="1:12" ht="30" x14ac:dyDescent="0.2">
      <c r="A9271" t="str">
        <f>VLOOKUP(B9271,StateFIPS!A$2:B$52,2)</f>
        <v>Illinois</v>
      </c>
      <c r="B9271">
        <f t="shared" si="147"/>
        <v>17</v>
      </c>
      <c r="C9271" s="31" t="s">
        <v>658</v>
      </c>
      <c r="D9271" s="31" t="s">
        <v>93</v>
      </c>
      <c r="E9271" s="31" t="s">
        <v>3278</v>
      </c>
      <c r="F9271" s="31" t="s">
        <v>2941</v>
      </c>
      <c r="G9271" s="32">
        <v>308</v>
      </c>
      <c r="H9271" s="31" t="s">
        <v>94</v>
      </c>
      <c r="I9271" s="32">
        <v>68</v>
      </c>
      <c r="J9271" s="33">
        <v>5</v>
      </c>
      <c r="K9271" s="31" t="s">
        <v>94</v>
      </c>
      <c r="L9271" s="31" t="s">
        <v>95</v>
      </c>
    </row>
    <row r="9272" spans="1:12" ht="30" x14ac:dyDescent="0.2">
      <c r="A9272" t="str">
        <f>VLOOKUP(B9272,StateFIPS!A$2:B$52,2)</f>
        <v>Ohio</v>
      </c>
      <c r="B9272">
        <f t="shared" si="147"/>
        <v>39</v>
      </c>
      <c r="C9272" s="31" t="s">
        <v>1898</v>
      </c>
      <c r="D9272" s="31" t="s">
        <v>93</v>
      </c>
      <c r="E9272" s="31" t="s">
        <v>3278</v>
      </c>
      <c r="F9272" s="31" t="s">
        <v>2941</v>
      </c>
      <c r="G9272" s="32">
        <v>1706</v>
      </c>
      <c r="H9272" s="31" t="s">
        <v>94</v>
      </c>
      <c r="I9272" s="32">
        <v>392</v>
      </c>
      <c r="J9272" s="33">
        <v>4</v>
      </c>
      <c r="K9272" s="31" t="s">
        <v>94</v>
      </c>
      <c r="L9272" s="31" t="s">
        <v>95</v>
      </c>
    </row>
    <row r="9273" spans="1:12" ht="30" x14ac:dyDescent="0.2">
      <c r="A9273" t="str">
        <f>VLOOKUP(B9273,StateFIPS!A$2:B$52,2)</f>
        <v>Indiana</v>
      </c>
      <c r="B9273">
        <f t="shared" si="147"/>
        <v>18</v>
      </c>
      <c r="C9273" s="31" t="s">
        <v>228</v>
      </c>
      <c r="D9273" s="31" t="s">
        <v>93</v>
      </c>
      <c r="E9273" s="31" t="s">
        <v>3278</v>
      </c>
      <c r="F9273" s="31" t="s">
        <v>2941</v>
      </c>
      <c r="G9273" s="32">
        <v>754</v>
      </c>
      <c r="H9273" s="31" t="s">
        <v>94</v>
      </c>
      <c r="I9273" s="32">
        <v>166</v>
      </c>
      <c r="J9273" s="33">
        <v>5</v>
      </c>
      <c r="K9273" s="31" t="s">
        <v>94</v>
      </c>
      <c r="L9273" s="31" t="s">
        <v>95</v>
      </c>
    </row>
    <row r="9274" spans="1:12" ht="30" x14ac:dyDescent="0.2">
      <c r="A9274" t="str">
        <f>VLOOKUP(B9274,StateFIPS!A$2:B$52,2)</f>
        <v>Ohio</v>
      </c>
      <c r="B9274">
        <f t="shared" si="147"/>
        <v>39</v>
      </c>
      <c r="C9274" s="31" t="s">
        <v>1742</v>
      </c>
      <c r="D9274" s="31" t="s">
        <v>93</v>
      </c>
      <c r="E9274" s="31" t="s">
        <v>3278</v>
      </c>
      <c r="F9274" s="31" t="s">
        <v>2941</v>
      </c>
      <c r="G9274" s="32">
        <v>435</v>
      </c>
      <c r="H9274" s="31" t="s">
        <v>94</v>
      </c>
      <c r="I9274" s="32">
        <v>100</v>
      </c>
      <c r="J9274" s="33">
        <v>4</v>
      </c>
      <c r="K9274" s="31" t="s">
        <v>94</v>
      </c>
      <c r="L9274" s="31" t="s">
        <v>95</v>
      </c>
    </row>
    <row r="9275" spans="1:12" ht="30" x14ac:dyDescent="0.2">
      <c r="A9275" t="str">
        <f>VLOOKUP(B9275,StateFIPS!A$2:B$52,2)</f>
        <v>Illinois</v>
      </c>
      <c r="B9275">
        <f t="shared" si="147"/>
        <v>17</v>
      </c>
      <c r="C9275" s="31" t="s">
        <v>3182</v>
      </c>
      <c r="D9275" s="31" t="s">
        <v>93</v>
      </c>
      <c r="E9275" s="31" t="s">
        <v>3278</v>
      </c>
      <c r="F9275" s="31" t="s">
        <v>2941</v>
      </c>
      <c r="G9275" s="32">
        <v>484</v>
      </c>
      <c r="H9275" s="31" t="s">
        <v>94</v>
      </c>
      <c r="I9275" s="32">
        <v>107</v>
      </c>
      <c r="J9275" s="33">
        <v>5</v>
      </c>
      <c r="K9275" s="31" t="s">
        <v>94</v>
      </c>
      <c r="L9275" s="31" t="s">
        <v>95</v>
      </c>
    </row>
    <row r="9276" spans="1:12" ht="30" x14ac:dyDescent="0.2">
      <c r="A9276" t="str">
        <f>VLOOKUP(B9276,StateFIPS!A$2:B$52,2)</f>
        <v>Nebraska</v>
      </c>
      <c r="B9276">
        <f t="shared" si="147"/>
        <v>31</v>
      </c>
      <c r="C9276" s="31" t="s">
        <v>1271</v>
      </c>
      <c r="D9276" s="31" t="s">
        <v>93</v>
      </c>
      <c r="E9276" s="31" t="s">
        <v>3278</v>
      </c>
      <c r="F9276" s="31" t="s">
        <v>2941</v>
      </c>
      <c r="G9276" s="32">
        <v>481</v>
      </c>
      <c r="H9276" s="31" t="s">
        <v>94</v>
      </c>
      <c r="I9276" s="32">
        <v>108</v>
      </c>
      <c r="J9276" s="33">
        <v>4</v>
      </c>
      <c r="K9276" s="31" t="s">
        <v>94</v>
      </c>
      <c r="L9276" s="31" t="s">
        <v>95</v>
      </c>
    </row>
    <row r="9277" spans="1:12" ht="30" x14ac:dyDescent="0.2">
      <c r="A9277" t="str">
        <f>VLOOKUP(B9277,StateFIPS!A$2:B$52,2)</f>
        <v>North Dakota</v>
      </c>
      <c r="B9277">
        <f t="shared" si="147"/>
        <v>38</v>
      </c>
      <c r="C9277" s="31" t="s">
        <v>2676</v>
      </c>
      <c r="D9277" s="31" t="s">
        <v>93</v>
      </c>
      <c r="E9277" s="31" t="s">
        <v>3278</v>
      </c>
      <c r="F9277" s="31" t="s">
        <v>2941</v>
      </c>
      <c r="G9277" s="32">
        <v>88</v>
      </c>
      <c r="H9277" s="31" t="s">
        <v>94</v>
      </c>
      <c r="I9277" s="32">
        <v>19</v>
      </c>
      <c r="J9277" s="33">
        <v>5</v>
      </c>
      <c r="K9277" s="31" t="s">
        <v>94</v>
      </c>
      <c r="L9277" s="31" t="s">
        <v>95</v>
      </c>
    </row>
    <row r="9278" spans="1:12" ht="30" x14ac:dyDescent="0.2">
      <c r="A9278" t="str">
        <f>VLOOKUP(B9278,StateFIPS!A$2:B$52,2)</f>
        <v>Montana</v>
      </c>
      <c r="B9278">
        <f t="shared" si="147"/>
        <v>30</v>
      </c>
      <c r="C9278" s="31" t="s">
        <v>3197</v>
      </c>
      <c r="D9278" s="31" t="s">
        <v>93</v>
      </c>
      <c r="E9278" s="31" t="s">
        <v>3278</v>
      </c>
      <c r="F9278" s="31" t="s">
        <v>2941</v>
      </c>
      <c r="G9278" s="32">
        <v>221</v>
      </c>
      <c r="H9278" s="31" t="s">
        <v>94</v>
      </c>
      <c r="I9278" s="32">
        <v>48</v>
      </c>
      <c r="J9278" s="33">
        <v>5</v>
      </c>
      <c r="K9278" s="31" t="s">
        <v>94</v>
      </c>
      <c r="L9278" s="31" t="s">
        <v>95</v>
      </c>
    </row>
    <row r="9279" spans="1:12" ht="30" x14ac:dyDescent="0.2">
      <c r="A9279" t="str">
        <f>VLOOKUP(B9279,StateFIPS!A$2:B$52,2)</f>
        <v>Indiana</v>
      </c>
      <c r="B9279">
        <f t="shared" si="147"/>
        <v>18</v>
      </c>
      <c r="C9279" s="31" t="s">
        <v>1636</v>
      </c>
      <c r="D9279" s="31" t="s">
        <v>93</v>
      </c>
      <c r="E9279" s="31" t="s">
        <v>3278</v>
      </c>
      <c r="F9279" s="31" t="s">
        <v>2941</v>
      </c>
      <c r="G9279" s="32">
        <v>3082</v>
      </c>
      <c r="H9279" s="31" t="s">
        <v>94</v>
      </c>
      <c r="I9279" s="32">
        <v>679</v>
      </c>
      <c r="J9279" s="33">
        <v>5</v>
      </c>
      <c r="K9279" s="31" t="s">
        <v>94</v>
      </c>
      <c r="L9279" s="31" t="s">
        <v>95</v>
      </c>
    </row>
    <row r="9280" spans="1:12" ht="30" x14ac:dyDescent="0.2">
      <c r="A9280" t="str">
        <f>VLOOKUP(B9280,StateFIPS!A$2:B$52,2)</f>
        <v>Illinois</v>
      </c>
      <c r="B9280">
        <f t="shared" si="147"/>
        <v>17</v>
      </c>
      <c r="C9280" s="31" t="s">
        <v>668</v>
      </c>
      <c r="D9280" s="31" t="s">
        <v>93</v>
      </c>
      <c r="E9280" s="31" t="s">
        <v>3278</v>
      </c>
      <c r="F9280" s="31" t="s">
        <v>2941</v>
      </c>
      <c r="G9280" s="32">
        <v>801</v>
      </c>
      <c r="H9280" s="31" t="s">
        <v>94</v>
      </c>
      <c r="I9280" s="32">
        <v>177</v>
      </c>
      <c r="J9280" s="33">
        <v>5</v>
      </c>
      <c r="K9280" s="31" t="s">
        <v>94</v>
      </c>
      <c r="L9280" s="31" t="s">
        <v>95</v>
      </c>
    </row>
    <row r="9281" spans="1:12" ht="30" x14ac:dyDescent="0.2">
      <c r="A9281" t="str">
        <f>VLOOKUP(B9281,StateFIPS!A$2:B$52,2)</f>
        <v>North Carolina</v>
      </c>
      <c r="B9281">
        <f t="shared" si="147"/>
        <v>37</v>
      </c>
      <c r="C9281" s="31" t="s">
        <v>2713</v>
      </c>
      <c r="D9281" s="31" t="s">
        <v>93</v>
      </c>
      <c r="E9281" s="31" t="s">
        <v>3278</v>
      </c>
      <c r="F9281" s="31" t="s">
        <v>2941</v>
      </c>
      <c r="G9281" s="32">
        <v>328</v>
      </c>
      <c r="H9281" s="31" t="s">
        <v>94</v>
      </c>
      <c r="I9281" s="32">
        <v>74</v>
      </c>
      <c r="J9281" s="33">
        <v>4</v>
      </c>
      <c r="K9281" s="31" t="s">
        <v>94</v>
      </c>
      <c r="L9281" s="31" t="s">
        <v>95</v>
      </c>
    </row>
    <row r="9282" spans="1:12" ht="30" x14ac:dyDescent="0.2">
      <c r="A9282" t="str">
        <f>VLOOKUP(B9282,StateFIPS!A$2:B$52,2)</f>
        <v>Indiana</v>
      </c>
      <c r="B9282">
        <f t="shared" si="147"/>
        <v>18</v>
      </c>
      <c r="C9282" s="31" t="s">
        <v>1639</v>
      </c>
      <c r="D9282" s="31" t="s">
        <v>93</v>
      </c>
      <c r="E9282" s="31" t="s">
        <v>3278</v>
      </c>
      <c r="F9282" s="31" t="s">
        <v>2941</v>
      </c>
      <c r="G9282" s="32">
        <v>287</v>
      </c>
      <c r="H9282" s="31" t="s">
        <v>94</v>
      </c>
      <c r="I9282" s="32">
        <v>63</v>
      </c>
      <c r="J9282" s="33">
        <v>5</v>
      </c>
      <c r="K9282" s="31" t="s">
        <v>94</v>
      </c>
      <c r="L9282" s="31" t="s">
        <v>95</v>
      </c>
    </row>
    <row r="9283" spans="1:12" ht="30" x14ac:dyDescent="0.2">
      <c r="A9283" t="str">
        <f>VLOOKUP(B9283,StateFIPS!A$2:B$52,2)</f>
        <v>North Carolina</v>
      </c>
      <c r="B9283">
        <f t="shared" ref="B9283:B9346" si="148">VALUE(LEFT(C9283,2))</f>
        <v>37</v>
      </c>
      <c r="C9283" s="31" t="s">
        <v>1422</v>
      </c>
      <c r="D9283" s="31" t="s">
        <v>93</v>
      </c>
      <c r="E9283" s="31" t="s">
        <v>3278</v>
      </c>
      <c r="F9283" s="31" t="s">
        <v>2941</v>
      </c>
      <c r="G9283" s="32">
        <v>173</v>
      </c>
      <c r="H9283" s="31" t="s">
        <v>94</v>
      </c>
      <c r="I9283" s="32">
        <v>39</v>
      </c>
      <c r="J9283" s="33">
        <v>4</v>
      </c>
      <c r="K9283" s="31" t="s">
        <v>94</v>
      </c>
      <c r="L9283" s="31" t="s">
        <v>95</v>
      </c>
    </row>
    <row r="9284" spans="1:12" ht="30" x14ac:dyDescent="0.2">
      <c r="A9284" t="str">
        <f>VLOOKUP(B9284,StateFIPS!A$2:B$52,2)</f>
        <v>Nebraska</v>
      </c>
      <c r="B9284">
        <f t="shared" si="148"/>
        <v>31</v>
      </c>
      <c r="C9284" s="31" t="s">
        <v>2212</v>
      </c>
      <c r="D9284" s="31" t="s">
        <v>93</v>
      </c>
      <c r="E9284" s="31" t="s">
        <v>3278</v>
      </c>
      <c r="F9284" s="31" t="s">
        <v>2941</v>
      </c>
      <c r="G9284" s="32">
        <v>2333</v>
      </c>
      <c r="H9284" s="31" t="s">
        <v>94</v>
      </c>
      <c r="I9284" s="32">
        <v>524</v>
      </c>
      <c r="J9284" s="33">
        <v>4</v>
      </c>
      <c r="K9284" s="31" t="s">
        <v>94</v>
      </c>
      <c r="L9284" s="31" t="s">
        <v>95</v>
      </c>
    </row>
    <row r="9285" spans="1:12" ht="30" x14ac:dyDescent="0.2">
      <c r="A9285" t="str">
        <f>VLOOKUP(B9285,StateFIPS!A$2:B$52,2)</f>
        <v>Illinois</v>
      </c>
      <c r="B9285">
        <f t="shared" si="148"/>
        <v>17</v>
      </c>
      <c r="C9285" s="31" t="s">
        <v>683</v>
      </c>
      <c r="D9285" s="31" t="s">
        <v>93</v>
      </c>
      <c r="E9285" s="31" t="s">
        <v>3278</v>
      </c>
      <c r="F9285" s="31" t="s">
        <v>2941</v>
      </c>
      <c r="G9285" s="32">
        <v>4576</v>
      </c>
      <c r="H9285" s="31" t="s">
        <v>94</v>
      </c>
      <c r="I9285" s="32">
        <v>1013</v>
      </c>
      <c r="J9285" s="33">
        <v>5</v>
      </c>
      <c r="K9285" s="31" t="s">
        <v>94</v>
      </c>
      <c r="L9285" s="31" t="s">
        <v>95</v>
      </c>
    </row>
    <row r="9286" spans="1:12" ht="30" x14ac:dyDescent="0.2">
      <c r="A9286" t="str">
        <f>VLOOKUP(B9286,StateFIPS!A$2:B$52,2)</f>
        <v>Nebraska</v>
      </c>
      <c r="B9286">
        <f t="shared" si="148"/>
        <v>31</v>
      </c>
      <c r="C9286" s="31" t="s">
        <v>1286</v>
      </c>
      <c r="D9286" s="31" t="s">
        <v>93</v>
      </c>
      <c r="E9286" s="31" t="s">
        <v>3278</v>
      </c>
      <c r="F9286" s="31" t="s">
        <v>2941</v>
      </c>
      <c r="G9286" s="32">
        <v>469</v>
      </c>
      <c r="H9286" s="31" t="s">
        <v>94</v>
      </c>
      <c r="I9286" s="32">
        <v>105</v>
      </c>
      <c r="J9286" s="33">
        <v>4</v>
      </c>
      <c r="K9286" s="31" t="s">
        <v>94</v>
      </c>
      <c r="L9286" s="31" t="s">
        <v>95</v>
      </c>
    </row>
    <row r="9287" spans="1:12" ht="30" x14ac:dyDescent="0.2">
      <c r="A9287" t="str">
        <f>VLOOKUP(B9287,StateFIPS!A$2:B$52,2)</f>
        <v>North Carolina</v>
      </c>
      <c r="B9287">
        <f t="shared" si="148"/>
        <v>37</v>
      </c>
      <c r="C9287" s="31" t="s">
        <v>1421</v>
      </c>
      <c r="D9287" s="31" t="s">
        <v>93</v>
      </c>
      <c r="E9287" s="31" t="s">
        <v>3278</v>
      </c>
      <c r="F9287" s="31" t="s">
        <v>2941</v>
      </c>
      <c r="G9287" s="32">
        <v>70</v>
      </c>
      <c r="H9287" s="31" t="s">
        <v>94</v>
      </c>
      <c r="I9287" s="32">
        <v>16</v>
      </c>
      <c r="J9287" s="33">
        <v>4</v>
      </c>
      <c r="K9287" s="31" t="s">
        <v>94</v>
      </c>
      <c r="L9287" s="31" t="s">
        <v>95</v>
      </c>
    </row>
    <row r="9288" spans="1:12" ht="30" x14ac:dyDescent="0.2">
      <c r="A9288" t="str">
        <f>VLOOKUP(B9288,StateFIPS!A$2:B$52,2)</f>
        <v>Indiana</v>
      </c>
      <c r="B9288">
        <f t="shared" si="148"/>
        <v>18</v>
      </c>
      <c r="C9288" s="31" t="s">
        <v>1637</v>
      </c>
      <c r="D9288" s="31" t="s">
        <v>93</v>
      </c>
      <c r="E9288" s="31" t="s">
        <v>3278</v>
      </c>
      <c r="F9288" s="31" t="s">
        <v>2941</v>
      </c>
      <c r="G9288" s="32">
        <v>2076</v>
      </c>
      <c r="H9288" s="31" t="s">
        <v>94</v>
      </c>
      <c r="I9288" s="32">
        <v>458</v>
      </c>
      <c r="J9288" s="33">
        <v>5</v>
      </c>
      <c r="K9288" s="31" t="s">
        <v>94</v>
      </c>
      <c r="L9288" s="31" t="s">
        <v>95</v>
      </c>
    </row>
    <row r="9289" spans="1:12" ht="30" x14ac:dyDescent="0.2">
      <c r="A9289" t="str">
        <f>VLOOKUP(B9289,StateFIPS!A$2:B$52,2)</f>
        <v>North Carolina</v>
      </c>
      <c r="B9289">
        <f t="shared" si="148"/>
        <v>37</v>
      </c>
      <c r="C9289" s="31" t="s">
        <v>2712</v>
      </c>
      <c r="D9289" s="31" t="s">
        <v>93</v>
      </c>
      <c r="E9289" s="31" t="s">
        <v>3278</v>
      </c>
      <c r="F9289" s="31" t="s">
        <v>2941</v>
      </c>
      <c r="G9289" s="32">
        <v>70</v>
      </c>
      <c r="H9289" s="31" t="s">
        <v>94</v>
      </c>
      <c r="I9289" s="32">
        <v>16</v>
      </c>
      <c r="J9289" s="33">
        <v>4</v>
      </c>
      <c r="K9289" s="31" t="s">
        <v>94</v>
      </c>
      <c r="L9289" s="31" t="s">
        <v>95</v>
      </c>
    </row>
    <row r="9290" spans="1:12" ht="30" x14ac:dyDescent="0.2">
      <c r="A9290" t="str">
        <f>VLOOKUP(B9290,StateFIPS!A$2:B$52,2)</f>
        <v>Illinois</v>
      </c>
      <c r="B9290">
        <f t="shared" si="148"/>
        <v>17</v>
      </c>
      <c r="C9290" s="31" t="s">
        <v>2183</v>
      </c>
      <c r="D9290" s="31" t="s">
        <v>93</v>
      </c>
      <c r="E9290" s="31" t="s">
        <v>3278</v>
      </c>
      <c r="F9290" s="31" t="s">
        <v>2941</v>
      </c>
      <c r="G9290" s="32">
        <v>3713</v>
      </c>
      <c r="H9290" s="31" t="s">
        <v>94</v>
      </c>
      <c r="I9290" s="32">
        <v>822</v>
      </c>
      <c r="J9290" s="33">
        <v>5</v>
      </c>
      <c r="K9290" s="31" t="s">
        <v>94</v>
      </c>
      <c r="L9290" s="31" t="s">
        <v>95</v>
      </c>
    </row>
    <row r="9291" spans="1:12" ht="30" x14ac:dyDescent="0.2">
      <c r="A9291" t="str">
        <f>VLOOKUP(B9291,StateFIPS!A$2:B$52,2)</f>
        <v>North Carolina</v>
      </c>
      <c r="B9291">
        <f t="shared" si="148"/>
        <v>37</v>
      </c>
      <c r="C9291" s="31" t="s">
        <v>1420</v>
      </c>
      <c r="D9291" s="31" t="s">
        <v>93</v>
      </c>
      <c r="E9291" s="31" t="s">
        <v>3278</v>
      </c>
      <c r="F9291" s="31" t="s">
        <v>2941</v>
      </c>
      <c r="G9291" s="32">
        <v>183</v>
      </c>
      <c r="H9291" s="31" t="s">
        <v>94</v>
      </c>
      <c r="I9291" s="32">
        <v>41</v>
      </c>
      <c r="J9291" s="33">
        <v>4</v>
      </c>
      <c r="K9291" s="31" t="s">
        <v>94</v>
      </c>
      <c r="L9291" s="31" t="s">
        <v>95</v>
      </c>
    </row>
    <row r="9292" spans="1:12" ht="30" x14ac:dyDescent="0.2">
      <c r="A9292" t="str">
        <f>VLOOKUP(B9292,StateFIPS!A$2:B$52,2)</f>
        <v>Illinois</v>
      </c>
      <c r="B9292">
        <f t="shared" si="148"/>
        <v>17</v>
      </c>
      <c r="C9292" s="31" t="s">
        <v>667</v>
      </c>
      <c r="D9292" s="31" t="s">
        <v>93</v>
      </c>
      <c r="E9292" s="31" t="s">
        <v>3278</v>
      </c>
      <c r="F9292" s="31" t="s">
        <v>2941</v>
      </c>
      <c r="G9292" s="32">
        <v>1055</v>
      </c>
      <c r="H9292" s="31" t="s">
        <v>94</v>
      </c>
      <c r="I9292" s="32">
        <v>234</v>
      </c>
      <c r="J9292" s="33">
        <v>5</v>
      </c>
      <c r="K9292" s="31" t="s">
        <v>94</v>
      </c>
      <c r="L9292" s="31" t="s">
        <v>95</v>
      </c>
    </row>
    <row r="9293" spans="1:12" ht="30" x14ac:dyDescent="0.2">
      <c r="A9293" t="str">
        <f>VLOOKUP(B9293,StateFIPS!A$2:B$52,2)</f>
        <v>North Carolina</v>
      </c>
      <c r="B9293">
        <f t="shared" si="148"/>
        <v>37</v>
      </c>
      <c r="C9293" s="31" t="s">
        <v>2760</v>
      </c>
      <c r="D9293" s="31" t="s">
        <v>93</v>
      </c>
      <c r="E9293" s="31" t="s">
        <v>3278</v>
      </c>
      <c r="F9293" s="31" t="s">
        <v>2941</v>
      </c>
      <c r="G9293" s="32">
        <v>138</v>
      </c>
      <c r="H9293" s="31" t="s">
        <v>94</v>
      </c>
      <c r="I9293" s="32">
        <v>31</v>
      </c>
      <c r="J9293" s="33">
        <v>4</v>
      </c>
      <c r="K9293" s="31" t="s">
        <v>94</v>
      </c>
      <c r="L9293" s="31" t="s">
        <v>95</v>
      </c>
    </row>
    <row r="9294" spans="1:12" ht="30" x14ac:dyDescent="0.2">
      <c r="A9294" t="str">
        <f>VLOOKUP(B9294,StateFIPS!A$2:B$52,2)</f>
        <v>Nebraska</v>
      </c>
      <c r="B9294">
        <f t="shared" si="148"/>
        <v>31</v>
      </c>
      <c r="C9294" s="31" t="s">
        <v>1275</v>
      </c>
      <c r="D9294" s="31" t="s">
        <v>93</v>
      </c>
      <c r="E9294" s="31" t="s">
        <v>3278</v>
      </c>
      <c r="F9294" s="31" t="s">
        <v>2941</v>
      </c>
      <c r="G9294" s="32">
        <v>1954</v>
      </c>
      <c r="H9294" s="31" t="s">
        <v>94</v>
      </c>
      <c r="I9294" s="32">
        <v>439</v>
      </c>
      <c r="J9294" s="33">
        <v>4</v>
      </c>
      <c r="K9294" s="31" t="s">
        <v>94</v>
      </c>
      <c r="L9294" s="31" t="s">
        <v>95</v>
      </c>
    </row>
    <row r="9295" spans="1:12" ht="30" x14ac:dyDescent="0.2">
      <c r="A9295" t="str">
        <f>VLOOKUP(B9295,StateFIPS!A$2:B$52,2)</f>
        <v>Illinois</v>
      </c>
      <c r="B9295">
        <f t="shared" si="148"/>
        <v>17</v>
      </c>
      <c r="C9295" s="31" t="s">
        <v>681</v>
      </c>
      <c r="D9295" s="31" t="s">
        <v>93</v>
      </c>
      <c r="E9295" s="31" t="s">
        <v>3278</v>
      </c>
      <c r="F9295" s="31" t="s">
        <v>2941</v>
      </c>
      <c r="G9295" s="32">
        <v>1127</v>
      </c>
      <c r="H9295" s="31" t="s">
        <v>94</v>
      </c>
      <c r="I9295" s="32">
        <v>250</v>
      </c>
      <c r="J9295" s="33">
        <v>5</v>
      </c>
      <c r="K9295" s="31" t="s">
        <v>94</v>
      </c>
      <c r="L9295" s="31" t="s">
        <v>95</v>
      </c>
    </row>
    <row r="9296" spans="1:12" ht="30" x14ac:dyDescent="0.2">
      <c r="A9296" t="str">
        <f>VLOOKUP(B9296,StateFIPS!A$2:B$52,2)</f>
        <v>North Carolina</v>
      </c>
      <c r="B9296">
        <f t="shared" si="148"/>
        <v>37</v>
      </c>
      <c r="C9296" s="31" t="s">
        <v>1418</v>
      </c>
      <c r="D9296" s="31" t="s">
        <v>93</v>
      </c>
      <c r="E9296" s="31" t="s">
        <v>3278</v>
      </c>
      <c r="F9296" s="31" t="s">
        <v>2941</v>
      </c>
      <c r="G9296" s="32">
        <v>70</v>
      </c>
      <c r="H9296" s="31" t="s">
        <v>94</v>
      </c>
      <c r="I9296" s="32">
        <v>16</v>
      </c>
      <c r="J9296" s="33">
        <v>4</v>
      </c>
      <c r="K9296" s="31" t="s">
        <v>94</v>
      </c>
      <c r="L9296" s="31" t="s">
        <v>95</v>
      </c>
    </row>
    <row r="9297" spans="1:12" ht="30" x14ac:dyDescent="0.2">
      <c r="A9297" t="str">
        <f>VLOOKUP(B9297,StateFIPS!A$2:B$52,2)</f>
        <v>Indiana</v>
      </c>
      <c r="B9297">
        <f t="shared" si="148"/>
        <v>18</v>
      </c>
      <c r="C9297" s="31" t="s">
        <v>703</v>
      </c>
      <c r="D9297" s="31" t="s">
        <v>93</v>
      </c>
      <c r="E9297" s="31" t="s">
        <v>3278</v>
      </c>
      <c r="F9297" s="31" t="s">
        <v>2941</v>
      </c>
      <c r="G9297" s="32">
        <v>1298</v>
      </c>
      <c r="H9297" s="31" t="s">
        <v>94</v>
      </c>
      <c r="I9297" s="32">
        <v>286</v>
      </c>
      <c r="J9297" s="33">
        <v>5</v>
      </c>
      <c r="K9297" s="31" t="s">
        <v>94</v>
      </c>
      <c r="L9297" s="31" t="s">
        <v>95</v>
      </c>
    </row>
    <row r="9298" spans="1:12" ht="30" x14ac:dyDescent="0.2">
      <c r="A9298" t="str">
        <f>VLOOKUP(B9298,StateFIPS!A$2:B$52,2)</f>
        <v>Nebraska</v>
      </c>
      <c r="B9298">
        <f t="shared" si="148"/>
        <v>31</v>
      </c>
      <c r="C9298" s="31" t="s">
        <v>2220</v>
      </c>
      <c r="D9298" s="31" t="s">
        <v>93</v>
      </c>
      <c r="E9298" s="31" t="s">
        <v>3278</v>
      </c>
      <c r="F9298" s="31" t="s">
        <v>2941</v>
      </c>
      <c r="G9298" s="32">
        <v>3210</v>
      </c>
      <c r="H9298" s="31" t="s">
        <v>94</v>
      </c>
      <c r="I9298" s="32">
        <v>721</v>
      </c>
      <c r="J9298" s="33">
        <v>4</v>
      </c>
      <c r="K9298" s="31" t="s">
        <v>94</v>
      </c>
      <c r="L9298" s="31" t="s">
        <v>95</v>
      </c>
    </row>
    <row r="9299" spans="1:12" ht="30" x14ac:dyDescent="0.2">
      <c r="A9299" t="str">
        <f>VLOOKUP(B9299,StateFIPS!A$2:B$52,2)</f>
        <v>Illinois</v>
      </c>
      <c r="B9299">
        <f t="shared" si="148"/>
        <v>17</v>
      </c>
      <c r="C9299" s="31" t="s">
        <v>707</v>
      </c>
      <c r="D9299" s="31" t="s">
        <v>93</v>
      </c>
      <c r="E9299" s="31" t="s">
        <v>3278</v>
      </c>
      <c r="F9299" s="31" t="s">
        <v>2941</v>
      </c>
      <c r="G9299" s="32">
        <v>882</v>
      </c>
      <c r="H9299" s="31" t="s">
        <v>94</v>
      </c>
      <c r="I9299" s="32">
        <v>195</v>
      </c>
      <c r="J9299" s="33">
        <v>5</v>
      </c>
      <c r="K9299" s="31" t="s">
        <v>94</v>
      </c>
      <c r="L9299" s="31" t="s">
        <v>95</v>
      </c>
    </row>
    <row r="9300" spans="1:12" ht="30" x14ac:dyDescent="0.2">
      <c r="A9300" t="str">
        <f>VLOOKUP(B9300,StateFIPS!A$2:B$52,2)</f>
        <v>North Carolina</v>
      </c>
      <c r="B9300">
        <f t="shared" si="148"/>
        <v>37</v>
      </c>
      <c r="C9300" s="31" t="s">
        <v>1779</v>
      </c>
      <c r="D9300" s="31" t="s">
        <v>93</v>
      </c>
      <c r="E9300" s="31" t="s">
        <v>3278</v>
      </c>
      <c r="F9300" s="31" t="s">
        <v>2941</v>
      </c>
      <c r="G9300" s="32">
        <v>57</v>
      </c>
      <c r="H9300" s="31" t="s">
        <v>94</v>
      </c>
      <c r="I9300" s="32">
        <v>13</v>
      </c>
      <c r="J9300" s="33">
        <v>4</v>
      </c>
      <c r="K9300" s="31" t="s">
        <v>94</v>
      </c>
      <c r="L9300" s="31" t="s">
        <v>95</v>
      </c>
    </row>
    <row r="9301" spans="1:12" ht="30" x14ac:dyDescent="0.2">
      <c r="A9301" t="str">
        <f>VLOOKUP(B9301,StateFIPS!A$2:B$52,2)</f>
        <v>Nebraska</v>
      </c>
      <c r="B9301">
        <f t="shared" si="148"/>
        <v>31</v>
      </c>
      <c r="C9301" s="31" t="s">
        <v>1247</v>
      </c>
      <c r="D9301" s="31" t="s">
        <v>93</v>
      </c>
      <c r="E9301" s="31" t="s">
        <v>3278</v>
      </c>
      <c r="F9301" s="31" t="s">
        <v>2941</v>
      </c>
      <c r="G9301" s="32">
        <v>182</v>
      </c>
      <c r="H9301" s="31" t="s">
        <v>94</v>
      </c>
      <c r="I9301" s="32">
        <v>41</v>
      </c>
      <c r="J9301" s="33">
        <v>4</v>
      </c>
      <c r="K9301" s="31" t="s">
        <v>94</v>
      </c>
      <c r="L9301" s="31" t="s">
        <v>95</v>
      </c>
    </row>
    <row r="9302" spans="1:12" ht="30" x14ac:dyDescent="0.2">
      <c r="A9302" t="str">
        <f>VLOOKUP(B9302,StateFIPS!A$2:B$52,2)</f>
        <v>North Carolina</v>
      </c>
      <c r="B9302">
        <f t="shared" si="148"/>
        <v>37</v>
      </c>
      <c r="C9302" s="31" t="s">
        <v>1417</v>
      </c>
      <c r="D9302" s="31" t="s">
        <v>93</v>
      </c>
      <c r="E9302" s="31" t="s">
        <v>3278</v>
      </c>
      <c r="F9302" s="31" t="s">
        <v>2941</v>
      </c>
      <c r="G9302" s="32">
        <v>70</v>
      </c>
      <c r="H9302" s="31" t="s">
        <v>94</v>
      </c>
      <c r="I9302" s="32">
        <v>16</v>
      </c>
      <c r="J9302" s="33">
        <v>4</v>
      </c>
      <c r="K9302" s="31" t="s">
        <v>94</v>
      </c>
      <c r="L9302" s="31" t="s">
        <v>95</v>
      </c>
    </row>
    <row r="9303" spans="1:12" ht="30" x14ac:dyDescent="0.2">
      <c r="A9303" t="str">
        <f>VLOOKUP(B9303,StateFIPS!A$2:B$52,2)</f>
        <v>Mississippi</v>
      </c>
      <c r="B9303">
        <f t="shared" si="148"/>
        <v>28</v>
      </c>
      <c r="C9303" s="31" t="s">
        <v>296</v>
      </c>
      <c r="D9303" s="31" t="s">
        <v>93</v>
      </c>
      <c r="E9303" s="31" t="s">
        <v>3278</v>
      </c>
      <c r="F9303" s="31" t="s">
        <v>2941</v>
      </c>
      <c r="G9303" s="32">
        <v>65</v>
      </c>
      <c r="H9303" s="31" t="s">
        <v>94</v>
      </c>
      <c r="I9303" s="32">
        <v>15</v>
      </c>
      <c r="J9303" s="33">
        <v>4</v>
      </c>
      <c r="K9303" s="31" t="s">
        <v>94</v>
      </c>
      <c r="L9303" s="31" t="s">
        <v>95</v>
      </c>
    </row>
    <row r="9304" spans="1:12" ht="30" x14ac:dyDescent="0.2">
      <c r="A9304" t="str">
        <f>VLOOKUP(B9304,StateFIPS!A$2:B$52,2)</f>
        <v>Nebraska</v>
      </c>
      <c r="B9304">
        <f t="shared" si="148"/>
        <v>31</v>
      </c>
      <c r="C9304" s="31" t="s">
        <v>1256</v>
      </c>
      <c r="D9304" s="31" t="s">
        <v>93</v>
      </c>
      <c r="E9304" s="31" t="s">
        <v>3278</v>
      </c>
      <c r="F9304" s="31" t="s">
        <v>2941</v>
      </c>
      <c r="G9304" s="32">
        <v>1461</v>
      </c>
      <c r="H9304" s="31" t="s">
        <v>94</v>
      </c>
      <c r="I9304" s="32">
        <v>328</v>
      </c>
      <c r="J9304" s="33">
        <v>4</v>
      </c>
      <c r="K9304" s="31" t="s">
        <v>94</v>
      </c>
      <c r="L9304" s="31" t="s">
        <v>95</v>
      </c>
    </row>
    <row r="9305" spans="1:12" ht="30" x14ac:dyDescent="0.2">
      <c r="A9305" t="str">
        <f>VLOOKUP(B9305,StateFIPS!A$2:B$52,2)</f>
        <v>Indiana</v>
      </c>
      <c r="B9305">
        <f t="shared" si="148"/>
        <v>18</v>
      </c>
      <c r="C9305" s="31" t="s">
        <v>409</v>
      </c>
      <c r="D9305" s="31" t="s">
        <v>93</v>
      </c>
      <c r="E9305" s="31" t="s">
        <v>3278</v>
      </c>
      <c r="F9305" s="31" t="s">
        <v>2941</v>
      </c>
      <c r="G9305" s="32">
        <v>773</v>
      </c>
      <c r="H9305" s="31" t="s">
        <v>94</v>
      </c>
      <c r="I9305" s="32">
        <v>170</v>
      </c>
      <c r="J9305" s="33">
        <v>5</v>
      </c>
      <c r="K9305" s="31" t="s">
        <v>94</v>
      </c>
      <c r="L9305" s="31" t="s">
        <v>95</v>
      </c>
    </row>
    <row r="9306" spans="1:12" ht="30" x14ac:dyDescent="0.2">
      <c r="A9306" t="str">
        <f>VLOOKUP(B9306,StateFIPS!A$2:B$52,2)</f>
        <v>Indiana</v>
      </c>
      <c r="B9306">
        <f t="shared" si="148"/>
        <v>18</v>
      </c>
      <c r="C9306" s="31" t="s">
        <v>1595</v>
      </c>
      <c r="D9306" s="31" t="s">
        <v>93</v>
      </c>
      <c r="E9306" s="31" t="s">
        <v>3278</v>
      </c>
      <c r="F9306" s="31" t="s">
        <v>2941</v>
      </c>
      <c r="G9306" s="32">
        <v>901</v>
      </c>
      <c r="H9306" s="31" t="s">
        <v>94</v>
      </c>
      <c r="I9306" s="32">
        <v>199</v>
      </c>
      <c r="J9306" s="33">
        <v>5</v>
      </c>
      <c r="K9306" s="31" t="s">
        <v>94</v>
      </c>
      <c r="L9306" s="31" t="s">
        <v>95</v>
      </c>
    </row>
    <row r="9307" spans="1:12" ht="30" x14ac:dyDescent="0.2">
      <c r="A9307" t="str">
        <f>VLOOKUP(B9307,StateFIPS!A$2:B$52,2)</f>
        <v>Indiana</v>
      </c>
      <c r="B9307">
        <f t="shared" si="148"/>
        <v>18</v>
      </c>
      <c r="C9307" s="31" t="s">
        <v>539</v>
      </c>
      <c r="D9307" s="31" t="s">
        <v>93</v>
      </c>
      <c r="E9307" s="31" t="s">
        <v>3278</v>
      </c>
      <c r="F9307" s="31" t="s">
        <v>2941</v>
      </c>
      <c r="G9307" s="32">
        <v>746</v>
      </c>
      <c r="H9307" s="31" t="s">
        <v>94</v>
      </c>
      <c r="I9307" s="32">
        <v>165</v>
      </c>
      <c r="J9307" s="33">
        <v>5</v>
      </c>
      <c r="K9307" s="31" t="s">
        <v>94</v>
      </c>
      <c r="L9307" s="31" t="s">
        <v>95</v>
      </c>
    </row>
    <row r="9308" spans="1:12" ht="30" x14ac:dyDescent="0.2">
      <c r="A9308" t="str">
        <f>VLOOKUP(B9308,StateFIPS!A$2:B$52,2)</f>
        <v>Illinois</v>
      </c>
      <c r="B9308">
        <f t="shared" si="148"/>
        <v>17</v>
      </c>
      <c r="C9308" s="31" t="s">
        <v>664</v>
      </c>
      <c r="D9308" s="31" t="s">
        <v>93</v>
      </c>
      <c r="E9308" s="31" t="s">
        <v>3278</v>
      </c>
      <c r="F9308" s="31" t="s">
        <v>2941</v>
      </c>
      <c r="G9308" s="32">
        <v>302</v>
      </c>
      <c r="H9308" s="31" t="s">
        <v>94</v>
      </c>
      <c r="I9308" s="32">
        <v>67</v>
      </c>
      <c r="J9308" s="33">
        <v>5</v>
      </c>
      <c r="K9308" s="31" t="s">
        <v>94</v>
      </c>
      <c r="L9308" s="31" t="s">
        <v>95</v>
      </c>
    </row>
    <row r="9309" spans="1:12" ht="30" x14ac:dyDescent="0.2">
      <c r="A9309" t="str">
        <f>VLOOKUP(B9309,StateFIPS!A$2:B$52,2)</f>
        <v>North Dakota</v>
      </c>
      <c r="B9309">
        <f t="shared" si="148"/>
        <v>38</v>
      </c>
      <c r="C9309" s="31" t="s">
        <v>3189</v>
      </c>
      <c r="D9309" s="31" t="s">
        <v>93</v>
      </c>
      <c r="E9309" s="31" t="s">
        <v>3278</v>
      </c>
      <c r="F9309" s="31" t="s">
        <v>2941</v>
      </c>
      <c r="G9309" s="32">
        <v>73</v>
      </c>
      <c r="H9309" s="31" t="s">
        <v>94</v>
      </c>
      <c r="I9309" s="32">
        <v>16</v>
      </c>
      <c r="J9309" s="33">
        <v>5</v>
      </c>
      <c r="K9309" s="31" t="s">
        <v>94</v>
      </c>
      <c r="L9309" s="31" t="s">
        <v>95</v>
      </c>
    </row>
    <row r="9310" spans="1:12" ht="30" x14ac:dyDescent="0.2">
      <c r="A9310" t="str">
        <f>VLOOKUP(B9310,StateFIPS!A$2:B$52,2)</f>
        <v>Nebraska</v>
      </c>
      <c r="B9310">
        <f t="shared" si="148"/>
        <v>31</v>
      </c>
      <c r="C9310" s="31" t="s">
        <v>1280</v>
      </c>
      <c r="D9310" s="31" t="s">
        <v>93</v>
      </c>
      <c r="E9310" s="31" t="s">
        <v>3278</v>
      </c>
      <c r="F9310" s="31" t="s">
        <v>2941</v>
      </c>
      <c r="G9310" s="32">
        <v>549</v>
      </c>
      <c r="H9310" s="31" t="s">
        <v>94</v>
      </c>
      <c r="I9310" s="32">
        <v>123</v>
      </c>
      <c r="J9310" s="33">
        <v>4</v>
      </c>
      <c r="K9310" s="31" t="s">
        <v>94</v>
      </c>
      <c r="L9310" s="31" t="s">
        <v>95</v>
      </c>
    </row>
    <row r="9311" spans="1:12" ht="30" x14ac:dyDescent="0.2">
      <c r="A9311" t="str">
        <f>VLOOKUP(B9311,StateFIPS!A$2:B$52,2)</f>
        <v>Indiana</v>
      </c>
      <c r="B9311">
        <f t="shared" si="148"/>
        <v>18</v>
      </c>
      <c r="C9311" s="31" t="s">
        <v>1644</v>
      </c>
      <c r="D9311" s="31" t="s">
        <v>93</v>
      </c>
      <c r="E9311" s="31" t="s">
        <v>3278</v>
      </c>
      <c r="F9311" s="31" t="s">
        <v>2941</v>
      </c>
      <c r="G9311" s="32">
        <v>454</v>
      </c>
      <c r="H9311" s="31" t="s">
        <v>94</v>
      </c>
      <c r="I9311" s="32">
        <v>100</v>
      </c>
      <c r="J9311" s="33">
        <v>5</v>
      </c>
      <c r="K9311" s="31" t="s">
        <v>94</v>
      </c>
      <c r="L9311" s="31" t="s">
        <v>95</v>
      </c>
    </row>
    <row r="9312" spans="1:12" ht="30" x14ac:dyDescent="0.2">
      <c r="A9312" t="str">
        <f>VLOOKUP(B9312,StateFIPS!A$2:B$52,2)</f>
        <v>North Dakota</v>
      </c>
      <c r="B9312">
        <f t="shared" si="148"/>
        <v>38</v>
      </c>
      <c r="C9312" s="31" t="s">
        <v>1388</v>
      </c>
      <c r="D9312" s="31" t="s">
        <v>93</v>
      </c>
      <c r="E9312" s="31" t="s">
        <v>3278</v>
      </c>
      <c r="F9312" s="31" t="s">
        <v>2941</v>
      </c>
      <c r="G9312" s="32">
        <v>203</v>
      </c>
      <c r="H9312" s="31" t="s">
        <v>94</v>
      </c>
      <c r="I9312" s="32">
        <v>44</v>
      </c>
      <c r="J9312" s="33">
        <v>5</v>
      </c>
      <c r="K9312" s="31" t="s">
        <v>94</v>
      </c>
      <c r="L9312" s="31" t="s">
        <v>95</v>
      </c>
    </row>
    <row r="9313" spans="1:12" ht="30" x14ac:dyDescent="0.2">
      <c r="A9313" t="str">
        <f>VLOOKUP(B9313,StateFIPS!A$2:B$52,2)</f>
        <v>Illinois</v>
      </c>
      <c r="B9313">
        <f t="shared" si="148"/>
        <v>17</v>
      </c>
      <c r="C9313" s="31" t="s">
        <v>665</v>
      </c>
      <c r="D9313" s="31" t="s">
        <v>93</v>
      </c>
      <c r="E9313" s="31" t="s">
        <v>3278</v>
      </c>
      <c r="F9313" s="31" t="s">
        <v>2941</v>
      </c>
      <c r="G9313" s="32">
        <v>560</v>
      </c>
      <c r="H9313" s="31" t="s">
        <v>94</v>
      </c>
      <c r="I9313" s="32">
        <v>124</v>
      </c>
      <c r="J9313" s="33">
        <v>5</v>
      </c>
      <c r="K9313" s="31" t="s">
        <v>94</v>
      </c>
      <c r="L9313" s="31" t="s">
        <v>95</v>
      </c>
    </row>
    <row r="9314" spans="1:12" ht="30" x14ac:dyDescent="0.2">
      <c r="A9314" t="str">
        <f>VLOOKUP(B9314,StateFIPS!A$2:B$52,2)</f>
        <v>Nebraska</v>
      </c>
      <c r="B9314">
        <f t="shared" si="148"/>
        <v>31</v>
      </c>
      <c r="C9314" s="31" t="s">
        <v>2193</v>
      </c>
      <c r="D9314" s="31" t="s">
        <v>93</v>
      </c>
      <c r="E9314" s="31" t="s">
        <v>3278</v>
      </c>
      <c r="F9314" s="31" t="s">
        <v>2941</v>
      </c>
      <c r="G9314" s="32">
        <v>5660</v>
      </c>
      <c r="H9314" s="31" t="s">
        <v>94</v>
      </c>
      <c r="I9314" s="32">
        <v>1272</v>
      </c>
      <c r="J9314" s="33">
        <v>4</v>
      </c>
      <c r="K9314" s="31" t="s">
        <v>94</v>
      </c>
      <c r="L9314" s="31" t="s">
        <v>95</v>
      </c>
    </row>
    <row r="9315" spans="1:12" ht="30" x14ac:dyDescent="0.2">
      <c r="A9315" t="str">
        <f>VLOOKUP(B9315,StateFIPS!A$2:B$52,2)</f>
        <v>North Dakota</v>
      </c>
      <c r="B9315">
        <f t="shared" si="148"/>
        <v>38</v>
      </c>
      <c r="C9315" s="31" t="s">
        <v>1387</v>
      </c>
      <c r="D9315" s="31" t="s">
        <v>93</v>
      </c>
      <c r="E9315" s="31" t="s">
        <v>3278</v>
      </c>
      <c r="F9315" s="31" t="s">
        <v>2941</v>
      </c>
      <c r="G9315" s="32">
        <v>218</v>
      </c>
      <c r="H9315" s="31" t="s">
        <v>94</v>
      </c>
      <c r="I9315" s="32">
        <v>47</v>
      </c>
      <c r="J9315" s="33">
        <v>5</v>
      </c>
      <c r="K9315" s="31" t="s">
        <v>94</v>
      </c>
      <c r="L9315" s="31" t="s">
        <v>95</v>
      </c>
    </row>
    <row r="9316" spans="1:12" ht="30" x14ac:dyDescent="0.2">
      <c r="A9316" t="str">
        <f>VLOOKUP(B9316,StateFIPS!A$2:B$52,2)</f>
        <v>Nebraska</v>
      </c>
      <c r="B9316">
        <f t="shared" si="148"/>
        <v>31</v>
      </c>
      <c r="C9316" s="31" t="s">
        <v>1281</v>
      </c>
      <c r="D9316" s="31" t="s">
        <v>93</v>
      </c>
      <c r="E9316" s="31" t="s">
        <v>3278</v>
      </c>
      <c r="F9316" s="31" t="s">
        <v>2941</v>
      </c>
      <c r="G9316" s="32">
        <v>204</v>
      </c>
      <c r="H9316" s="31" t="s">
        <v>94</v>
      </c>
      <c r="I9316" s="32">
        <v>46</v>
      </c>
      <c r="J9316" s="33">
        <v>4</v>
      </c>
      <c r="K9316" s="31" t="s">
        <v>94</v>
      </c>
      <c r="L9316" s="31" t="s">
        <v>95</v>
      </c>
    </row>
    <row r="9317" spans="1:12" ht="30" x14ac:dyDescent="0.2">
      <c r="A9317" t="str">
        <f>VLOOKUP(B9317,StateFIPS!A$2:B$52,2)</f>
        <v>Nebraska</v>
      </c>
      <c r="B9317">
        <f t="shared" si="148"/>
        <v>31</v>
      </c>
      <c r="C9317" s="31" t="s">
        <v>2190</v>
      </c>
      <c r="D9317" s="31" t="s">
        <v>93</v>
      </c>
      <c r="E9317" s="31" t="s">
        <v>3278</v>
      </c>
      <c r="F9317" s="31" t="s">
        <v>2941</v>
      </c>
      <c r="G9317" s="32">
        <v>7633</v>
      </c>
      <c r="H9317" s="31" t="s">
        <v>94</v>
      </c>
      <c r="I9317" s="32">
        <v>1715</v>
      </c>
      <c r="J9317" s="33">
        <v>4</v>
      </c>
      <c r="K9317" s="31" t="s">
        <v>94</v>
      </c>
      <c r="L9317" s="31" t="s">
        <v>95</v>
      </c>
    </row>
    <row r="9318" spans="1:12" ht="30" x14ac:dyDescent="0.2">
      <c r="A9318" t="str">
        <f>VLOOKUP(B9318,StateFIPS!A$2:B$52,2)</f>
        <v>North Dakota</v>
      </c>
      <c r="B9318">
        <f t="shared" si="148"/>
        <v>38</v>
      </c>
      <c r="C9318" s="31" t="s">
        <v>1414</v>
      </c>
      <c r="D9318" s="31" t="s">
        <v>93</v>
      </c>
      <c r="E9318" s="31" t="s">
        <v>3278</v>
      </c>
      <c r="F9318" s="31" t="s">
        <v>2941</v>
      </c>
      <c r="G9318" s="32">
        <v>54</v>
      </c>
      <c r="H9318" s="31" t="s">
        <v>94</v>
      </c>
      <c r="I9318" s="32">
        <v>12</v>
      </c>
      <c r="J9318" s="33">
        <v>5</v>
      </c>
      <c r="K9318" s="31" t="s">
        <v>94</v>
      </c>
      <c r="L9318" s="31" t="s">
        <v>95</v>
      </c>
    </row>
    <row r="9319" spans="1:12" ht="30" x14ac:dyDescent="0.2">
      <c r="A9319" t="str">
        <f>VLOOKUP(B9319,StateFIPS!A$2:B$52,2)</f>
        <v>North Carolina</v>
      </c>
      <c r="B9319">
        <f t="shared" si="148"/>
        <v>37</v>
      </c>
      <c r="C9319" s="31" t="s">
        <v>1423</v>
      </c>
      <c r="D9319" s="31" t="s">
        <v>93</v>
      </c>
      <c r="E9319" s="31" t="s">
        <v>3278</v>
      </c>
      <c r="F9319" s="31" t="s">
        <v>2941</v>
      </c>
      <c r="G9319" s="32">
        <v>70</v>
      </c>
      <c r="H9319" s="31" t="s">
        <v>94</v>
      </c>
      <c r="I9319" s="32">
        <v>16</v>
      </c>
      <c r="J9319" s="33">
        <v>4</v>
      </c>
      <c r="K9319" s="31" t="s">
        <v>94</v>
      </c>
      <c r="L9319" s="31" t="s">
        <v>95</v>
      </c>
    </row>
    <row r="9320" spans="1:12" ht="30" x14ac:dyDescent="0.2">
      <c r="A9320" t="str">
        <f>VLOOKUP(B9320,StateFIPS!A$2:B$52,2)</f>
        <v>Nebraska</v>
      </c>
      <c r="B9320">
        <f t="shared" si="148"/>
        <v>31</v>
      </c>
      <c r="C9320" s="31" t="s">
        <v>1283</v>
      </c>
      <c r="D9320" s="31" t="s">
        <v>93</v>
      </c>
      <c r="E9320" s="31" t="s">
        <v>3278</v>
      </c>
      <c r="F9320" s="31" t="s">
        <v>2941</v>
      </c>
      <c r="G9320" s="32">
        <v>255</v>
      </c>
      <c r="H9320" s="31" t="s">
        <v>94</v>
      </c>
      <c r="I9320" s="32">
        <v>57</v>
      </c>
      <c r="J9320" s="33">
        <v>4</v>
      </c>
      <c r="K9320" s="31" t="s">
        <v>94</v>
      </c>
      <c r="L9320" s="31" t="s">
        <v>95</v>
      </c>
    </row>
    <row r="9321" spans="1:12" ht="30" x14ac:dyDescent="0.2">
      <c r="A9321" t="str">
        <f>VLOOKUP(B9321,StateFIPS!A$2:B$52,2)</f>
        <v>Illinois</v>
      </c>
      <c r="B9321">
        <f t="shared" si="148"/>
        <v>17</v>
      </c>
      <c r="C9321" s="31" t="s">
        <v>666</v>
      </c>
      <c r="D9321" s="31" t="s">
        <v>93</v>
      </c>
      <c r="E9321" s="31" t="s">
        <v>3278</v>
      </c>
      <c r="F9321" s="31" t="s">
        <v>2941</v>
      </c>
      <c r="G9321" s="32">
        <v>260</v>
      </c>
      <c r="H9321" s="31" t="s">
        <v>94</v>
      </c>
      <c r="I9321" s="32">
        <v>57</v>
      </c>
      <c r="J9321" s="33">
        <v>5</v>
      </c>
      <c r="K9321" s="31" t="s">
        <v>94</v>
      </c>
      <c r="L9321" s="31" t="s">
        <v>95</v>
      </c>
    </row>
    <row r="9322" spans="1:12" ht="30" x14ac:dyDescent="0.2">
      <c r="A9322" t="str">
        <f>VLOOKUP(B9322,StateFIPS!A$2:B$52,2)</f>
        <v>North Carolina</v>
      </c>
      <c r="B9322">
        <f t="shared" si="148"/>
        <v>37</v>
      </c>
      <c r="C9322" s="31" t="s">
        <v>1806</v>
      </c>
      <c r="D9322" s="31" t="s">
        <v>93</v>
      </c>
      <c r="E9322" s="31" t="s">
        <v>3278</v>
      </c>
      <c r="F9322" s="31" t="s">
        <v>2941</v>
      </c>
      <c r="G9322" s="32">
        <v>70</v>
      </c>
      <c r="H9322" s="31" t="s">
        <v>94</v>
      </c>
      <c r="I9322" s="32">
        <v>16</v>
      </c>
      <c r="J9322" s="33">
        <v>4</v>
      </c>
      <c r="K9322" s="31" t="s">
        <v>94</v>
      </c>
      <c r="L9322" s="31" t="s">
        <v>95</v>
      </c>
    </row>
    <row r="9323" spans="1:12" ht="30" x14ac:dyDescent="0.2">
      <c r="A9323" t="str">
        <f>VLOOKUP(B9323,StateFIPS!A$2:B$52,2)</f>
        <v>Nebraska</v>
      </c>
      <c r="B9323">
        <f t="shared" si="148"/>
        <v>31</v>
      </c>
      <c r="C9323" s="31" t="s">
        <v>1284</v>
      </c>
      <c r="D9323" s="31" t="s">
        <v>93</v>
      </c>
      <c r="E9323" s="31" t="s">
        <v>3278</v>
      </c>
      <c r="F9323" s="31" t="s">
        <v>2941</v>
      </c>
      <c r="G9323" s="32">
        <v>4421</v>
      </c>
      <c r="H9323" s="31" t="s">
        <v>94</v>
      </c>
      <c r="I9323" s="32">
        <v>994</v>
      </c>
      <c r="J9323" s="33">
        <v>4</v>
      </c>
      <c r="K9323" s="31" t="s">
        <v>94</v>
      </c>
      <c r="L9323" s="31" t="s">
        <v>95</v>
      </c>
    </row>
    <row r="9324" spans="1:12" ht="30" x14ac:dyDescent="0.2">
      <c r="A9324" t="str">
        <f>VLOOKUP(B9324,StateFIPS!A$2:B$52,2)</f>
        <v>North Carolina</v>
      </c>
      <c r="B9324">
        <f t="shared" si="148"/>
        <v>37</v>
      </c>
      <c r="C9324" s="31" t="s">
        <v>1425</v>
      </c>
      <c r="D9324" s="31" t="s">
        <v>93</v>
      </c>
      <c r="E9324" s="31" t="s">
        <v>3278</v>
      </c>
      <c r="F9324" s="31" t="s">
        <v>2941</v>
      </c>
      <c r="G9324" s="32">
        <v>323</v>
      </c>
      <c r="H9324" s="31" t="s">
        <v>94</v>
      </c>
      <c r="I9324" s="32">
        <v>73</v>
      </c>
      <c r="J9324" s="33">
        <v>4</v>
      </c>
      <c r="K9324" s="31" t="s">
        <v>94</v>
      </c>
      <c r="L9324" s="31" t="s">
        <v>95</v>
      </c>
    </row>
    <row r="9325" spans="1:12" ht="30" x14ac:dyDescent="0.2">
      <c r="A9325" t="str">
        <f>VLOOKUP(B9325,StateFIPS!A$2:B$52,2)</f>
        <v>Indiana</v>
      </c>
      <c r="B9325">
        <f t="shared" si="148"/>
        <v>18</v>
      </c>
      <c r="C9325" s="31" t="s">
        <v>1642</v>
      </c>
      <c r="D9325" s="31" t="s">
        <v>93</v>
      </c>
      <c r="E9325" s="31" t="s">
        <v>3278</v>
      </c>
      <c r="F9325" s="31" t="s">
        <v>2941</v>
      </c>
      <c r="G9325" s="32">
        <v>129</v>
      </c>
      <c r="H9325" s="31" t="s">
        <v>94</v>
      </c>
      <c r="I9325" s="32">
        <v>28</v>
      </c>
      <c r="J9325" s="33">
        <v>5</v>
      </c>
      <c r="K9325" s="31" t="s">
        <v>94</v>
      </c>
      <c r="L9325" s="31" t="s">
        <v>95</v>
      </c>
    </row>
    <row r="9326" spans="1:12" ht="30" x14ac:dyDescent="0.2">
      <c r="A9326" t="str">
        <f>VLOOKUP(B9326,StateFIPS!A$2:B$52,2)</f>
        <v>Illinois</v>
      </c>
      <c r="B9326">
        <f t="shared" si="148"/>
        <v>17</v>
      </c>
      <c r="C9326" s="31" t="s">
        <v>2189</v>
      </c>
      <c r="D9326" s="31" t="s">
        <v>93</v>
      </c>
      <c r="E9326" s="31" t="s">
        <v>3278</v>
      </c>
      <c r="F9326" s="31" t="s">
        <v>2941</v>
      </c>
      <c r="G9326" s="32">
        <v>1350</v>
      </c>
      <c r="H9326" s="31" t="s">
        <v>94</v>
      </c>
      <c r="I9326" s="32">
        <v>299</v>
      </c>
      <c r="J9326" s="33">
        <v>5</v>
      </c>
      <c r="K9326" s="31" t="s">
        <v>94</v>
      </c>
      <c r="L9326" s="31" t="s">
        <v>95</v>
      </c>
    </row>
    <row r="9327" spans="1:12" ht="30" x14ac:dyDescent="0.2">
      <c r="A9327" t="str">
        <f>VLOOKUP(B9327,StateFIPS!A$2:B$52,2)</f>
        <v>North Carolina</v>
      </c>
      <c r="B9327">
        <f t="shared" si="148"/>
        <v>37</v>
      </c>
      <c r="C9327" s="31" t="s">
        <v>1424</v>
      </c>
      <c r="D9327" s="31" t="s">
        <v>93</v>
      </c>
      <c r="E9327" s="31" t="s">
        <v>3278</v>
      </c>
      <c r="F9327" s="31" t="s">
        <v>2941</v>
      </c>
      <c r="G9327" s="32">
        <v>2260</v>
      </c>
      <c r="H9327" s="31" t="s">
        <v>94</v>
      </c>
      <c r="I9327" s="32">
        <v>509</v>
      </c>
      <c r="J9327" s="33">
        <v>4</v>
      </c>
      <c r="K9327" s="31" t="s">
        <v>94</v>
      </c>
      <c r="L9327" s="31" t="s">
        <v>95</v>
      </c>
    </row>
    <row r="9328" spans="1:12" ht="30" x14ac:dyDescent="0.2">
      <c r="A9328" t="str">
        <f>VLOOKUP(B9328,StateFIPS!A$2:B$52,2)</f>
        <v>Nebraska</v>
      </c>
      <c r="B9328">
        <f t="shared" si="148"/>
        <v>31</v>
      </c>
      <c r="C9328" s="31" t="s">
        <v>1285</v>
      </c>
      <c r="D9328" s="31" t="s">
        <v>93</v>
      </c>
      <c r="E9328" s="31" t="s">
        <v>3278</v>
      </c>
      <c r="F9328" s="31" t="s">
        <v>2941</v>
      </c>
      <c r="G9328" s="32">
        <v>3099</v>
      </c>
      <c r="H9328" s="31" t="s">
        <v>94</v>
      </c>
      <c r="I9328" s="32">
        <v>696</v>
      </c>
      <c r="J9328" s="33">
        <v>4</v>
      </c>
      <c r="K9328" s="31" t="s">
        <v>94</v>
      </c>
      <c r="L9328" s="31" t="s">
        <v>95</v>
      </c>
    </row>
    <row r="9329" spans="1:12" ht="30" x14ac:dyDescent="0.2">
      <c r="A9329" t="str">
        <f>VLOOKUP(B9329,StateFIPS!A$2:B$52,2)</f>
        <v>Indiana</v>
      </c>
      <c r="B9329">
        <f t="shared" si="148"/>
        <v>18</v>
      </c>
      <c r="C9329" s="31" t="s">
        <v>1640</v>
      </c>
      <c r="D9329" s="31" t="s">
        <v>93</v>
      </c>
      <c r="E9329" s="31" t="s">
        <v>3278</v>
      </c>
      <c r="F9329" s="31" t="s">
        <v>2941</v>
      </c>
      <c r="G9329" s="32">
        <v>825</v>
      </c>
      <c r="H9329" s="31" t="s">
        <v>94</v>
      </c>
      <c r="I9329" s="32">
        <v>182</v>
      </c>
      <c r="J9329" s="33">
        <v>5</v>
      </c>
      <c r="K9329" s="31" t="s">
        <v>94</v>
      </c>
      <c r="L9329" s="31" t="s">
        <v>95</v>
      </c>
    </row>
    <row r="9330" spans="1:12" ht="30" x14ac:dyDescent="0.2">
      <c r="A9330" t="str">
        <f>VLOOKUP(B9330,StateFIPS!A$2:B$52,2)</f>
        <v>Nebraska</v>
      </c>
      <c r="B9330">
        <f t="shared" si="148"/>
        <v>31</v>
      </c>
      <c r="C9330" s="31" t="s">
        <v>1279</v>
      </c>
      <c r="D9330" s="31" t="s">
        <v>93</v>
      </c>
      <c r="E9330" s="31" t="s">
        <v>3278</v>
      </c>
      <c r="F9330" s="31" t="s">
        <v>2941</v>
      </c>
      <c r="G9330" s="32">
        <v>890</v>
      </c>
      <c r="H9330" s="31" t="s">
        <v>94</v>
      </c>
      <c r="I9330" s="32">
        <v>200</v>
      </c>
      <c r="J9330" s="33">
        <v>4</v>
      </c>
      <c r="K9330" s="31" t="s">
        <v>94</v>
      </c>
      <c r="L9330" s="31" t="s">
        <v>95</v>
      </c>
    </row>
    <row r="9331" spans="1:12" ht="30" x14ac:dyDescent="0.2">
      <c r="A9331" t="str">
        <f>VLOOKUP(B9331,StateFIPS!A$2:B$52,2)</f>
        <v>Illinois</v>
      </c>
      <c r="B9331">
        <f t="shared" si="148"/>
        <v>17</v>
      </c>
      <c r="C9331" s="31" t="s">
        <v>2186</v>
      </c>
      <c r="D9331" s="31" t="s">
        <v>93</v>
      </c>
      <c r="E9331" s="31" t="s">
        <v>3278</v>
      </c>
      <c r="F9331" s="31" t="s">
        <v>2941</v>
      </c>
      <c r="G9331" s="32">
        <v>1231</v>
      </c>
      <c r="H9331" s="31" t="s">
        <v>94</v>
      </c>
      <c r="I9331" s="32">
        <v>273</v>
      </c>
      <c r="J9331" s="33">
        <v>5</v>
      </c>
      <c r="K9331" s="31" t="s">
        <v>94</v>
      </c>
      <c r="L9331" s="31" t="s">
        <v>95</v>
      </c>
    </row>
    <row r="9332" spans="1:12" ht="30" x14ac:dyDescent="0.2">
      <c r="A9332" t="str">
        <f>VLOOKUP(B9332,StateFIPS!A$2:B$52,2)</f>
        <v>Missouri</v>
      </c>
      <c r="B9332">
        <f t="shared" si="148"/>
        <v>29</v>
      </c>
      <c r="C9332" s="31" t="s">
        <v>2252</v>
      </c>
      <c r="D9332" s="31" t="s">
        <v>93</v>
      </c>
      <c r="E9332" s="31" t="s">
        <v>3278</v>
      </c>
      <c r="F9332" s="31" t="s">
        <v>2941</v>
      </c>
      <c r="G9332" s="32">
        <v>2252</v>
      </c>
      <c r="H9332" s="31" t="s">
        <v>94</v>
      </c>
      <c r="I9332" s="32">
        <v>515</v>
      </c>
      <c r="J9332" s="33">
        <v>4</v>
      </c>
      <c r="K9332" s="31" t="s">
        <v>94</v>
      </c>
      <c r="L9332" s="31" t="s">
        <v>95</v>
      </c>
    </row>
    <row r="9333" spans="1:12" ht="30" x14ac:dyDescent="0.2">
      <c r="A9333" t="str">
        <f>VLOOKUP(B9333,StateFIPS!A$2:B$52,2)</f>
        <v>Illinois</v>
      </c>
      <c r="B9333">
        <f t="shared" si="148"/>
        <v>17</v>
      </c>
      <c r="C9333" s="31" t="s">
        <v>655</v>
      </c>
      <c r="D9333" s="31" t="s">
        <v>93</v>
      </c>
      <c r="E9333" s="31" t="s">
        <v>3278</v>
      </c>
      <c r="F9333" s="31" t="s">
        <v>2941</v>
      </c>
      <c r="G9333" s="32">
        <v>665</v>
      </c>
      <c r="H9333" s="31" t="s">
        <v>94</v>
      </c>
      <c r="I9333" s="32">
        <v>147</v>
      </c>
      <c r="J9333" s="33">
        <v>5</v>
      </c>
      <c r="K9333" s="31" t="s">
        <v>94</v>
      </c>
      <c r="L9333" s="31" t="s">
        <v>95</v>
      </c>
    </row>
    <row r="9334" spans="1:12" ht="30" x14ac:dyDescent="0.2">
      <c r="A9334" t="str">
        <f>VLOOKUP(B9334,StateFIPS!A$2:B$52,2)</f>
        <v>Illinois</v>
      </c>
      <c r="B9334">
        <f t="shared" si="148"/>
        <v>17</v>
      </c>
      <c r="C9334" s="31" t="s">
        <v>2734</v>
      </c>
      <c r="D9334" s="31" t="s">
        <v>93</v>
      </c>
      <c r="E9334" s="31" t="s">
        <v>3278</v>
      </c>
      <c r="F9334" s="31" t="s">
        <v>2941</v>
      </c>
      <c r="G9334" s="32">
        <v>3920</v>
      </c>
      <c r="H9334" s="31" t="s">
        <v>94</v>
      </c>
      <c r="I9334" s="32">
        <v>868</v>
      </c>
      <c r="J9334" s="33">
        <v>5</v>
      </c>
      <c r="K9334" s="31" t="s">
        <v>94</v>
      </c>
      <c r="L9334" s="31" t="s">
        <v>95</v>
      </c>
    </row>
    <row r="9335" spans="1:12" ht="30" x14ac:dyDescent="0.2">
      <c r="A9335" t="str">
        <f>VLOOKUP(B9335,StateFIPS!A$2:B$52,2)</f>
        <v>Ohio</v>
      </c>
      <c r="B9335">
        <f t="shared" si="148"/>
        <v>39</v>
      </c>
      <c r="C9335" s="31" t="s">
        <v>1428</v>
      </c>
      <c r="D9335" s="31" t="s">
        <v>93</v>
      </c>
      <c r="E9335" s="31" t="s">
        <v>3278</v>
      </c>
      <c r="F9335" s="31" t="s">
        <v>2941</v>
      </c>
      <c r="G9335" s="32">
        <v>727</v>
      </c>
      <c r="H9335" s="31" t="s">
        <v>94</v>
      </c>
      <c r="I9335" s="32">
        <v>167</v>
      </c>
      <c r="J9335" s="33">
        <v>4</v>
      </c>
      <c r="K9335" s="31" t="s">
        <v>94</v>
      </c>
      <c r="L9335" s="31" t="s">
        <v>95</v>
      </c>
    </row>
    <row r="9336" spans="1:12" ht="30" x14ac:dyDescent="0.2">
      <c r="A9336" t="str">
        <f>VLOOKUP(B9336,StateFIPS!A$2:B$52,2)</f>
        <v>Missouri</v>
      </c>
      <c r="B9336">
        <f t="shared" si="148"/>
        <v>29</v>
      </c>
      <c r="C9336" s="31" t="s">
        <v>133</v>
      </c>
      <c r="D9336" s="31" t="s">
        <v>93</v>
      </c>
      <c r="E9336" s="31" t="s">
        <v>3278</v>
      </c>
      <c r="F9336" s="31" t="s">
        <v>2941</v>
      </c>
      <c r="G9336" s="32">
        <v>112</v>
      </c>
      <c r="H9336" s="31" t="s">
        <v>94</v>
      </c>
      <c r="I9336" s="32">
        <v>26</v>
      </c>
      <c r="J9336" s="33">
        <v>4</v>
      </c>
      <c r="K9336" s="31" t="s">
        <v>94</v>
      </c>
      <c r="L9336" s="31" t="s">
        <v>95</v>
      </c>
    </row>
    <row r="9337" spans="1:12" ht="30" x14ac:dyDescent="0.2">
      <c r="A9337" t="str">
        <f>VLOOKUP(B9337,StateFIPS!A$2:B$52,2)</f>
        <v>Indiana</v>
      </c>
      <c r="B9337">
        <f t="shared" si="148"/>
        <v>18</v>
      </c>
      <c r="C9337" s="31" t="s">
        <v>246</v>
      </c>
      <c r="D9337" s="31" t="s">
        <v>93</v>
      </c>
      <c r="E9337" s="31" t="s">
        <v>3278</v>
      </c>
      <c r="F9337" s="31" t="s">
        <v>2941</v>
      </c>
      <c r="G9337" s="32">
        <v>429</v>
      </c>
      <c r="H9337" s="31" t="s">
        <v>94</v>
      </c>
      <c r="I9337" s="32">
        <v>95</v>
      </c>
      <c r="J9337" s="33">
        <v>5</v>
      </c>
      <c r="K9337" s="31" t="s">
        <v>94</v>
      </c>
      <c r="L9337" s="31" t="s">
        <v>95</v>
      </c>
    </row>
    <row r="9338" spans="1:12" ht="30" x14ac:dyDescent="0.2">
      <c r="A9338" t="str">
        <f>VLOOKUP(B9338,StateFIPS!A$2:B$52,2)</f>
        <v>Illinois</v>
      </c>
      <c r="B9338">
        <f t="shared" si="148"/>
        <v>17</v>
      </c>
      <c r="C9338" s="31" t="s">
        <v>680</v>
      </c>
      <c r="D9338" s="31" t="s">
        <v>93</v>
      </c>
      <c r="E9338" s="31" t="s">
        <v>3278</v>
      </c>
      <c r="F9338" s="31" t="s">
        <v>2941</v>
      </c>
      <c r="G9338" s="32">
        <v>709</v>
      </c>
      <c r="H9338" s="31" t="s">
        <v>94</v>
      </c>
      <c r="I9338" s="32">
        <v>157</v>
      </c>
      <c r="J9338" s="33">
        <v>5</v>
      </c>
      <c r="K9338" s="31" t="s">
        <v>94</v>
      </c>
      <c r="L9338" s="31" t="s">
        <v>95</v>
      </c>
    </row>
    <row r="9339" spans="1:12" ht="30" x14ac:dyDescent="0.2">
      <c r="A9339" t="str">
        <f>VLOOKUP(B9339,StateFIPS!A$2:B$52,2)</f>
        <v>Ohio</v>
      </c>
      <c r="B9339">
        <f t="shared" si="148"/>
        <v>39</v>
      </c>
      <c r="C9339" s="31" t="s">
        <v>1643</v>
      </c>
      <c r="D9339" s="31" t="s">
        <v>93</v>
      </c>
      <c r="E9339" s="31" t="s">
        <v>3278</v>
      </c>
      <c r="F9339" s="31" t="s">
        <v>2941</v>
      </c>
      <c r="G9339" s="32">
        <v>473</v>
      </c>
      <c r="H9339" s="31" t="s">
        <v>94</v>
      </c>
      <c r="I9339" s="32">
        <v>109</v>
      </c>
      <c r="J9339" s="33">
        <v>4</v>
      </c>
      <c r="K9339" s="31" t="s">
        <v>94</v>
      </c>
      <c r="L9339" s="31" t="s">
        <v>95</v>
      </c>
    </row>
    <row r="9340" spans="1:12" ht="30" x14ac:dyDescent="0.2">
      <c r="A9340" t="str">
        <f>VLOOKUP(B9340,StateFIPS!A$2:B$52,2)</f>
        <v>Missouri</v>
      </c>
      <c r="B9340">
        <f t="shared" si="148"/>
        <v>29</v>
      </c>
      <c r="C9340" s="31" t="s">
        <v>1027</v>
      </c>
      <c r="D9340" s="31" t="s">
        <v>93</v>
      </c>
      <c r="E9340" s="31" t="s">
        <v>3278</v>
      </c>
      <c r="F9340" s="31" t="s">
        <v>2941</v>
      </c>
      <c r="G9340" s="32">
        <v>2252</v>
      </c>
      <c r="H9340" s="31" t="s">
        <v>94</v>
      </c>
      <c r="I9340" s="32">
        <v>515</v>
      </c>
      <c r="J9340" s="33">
        <v>4</v>
      </c>
      <c r="K9340" s="31" t="s">
        <v>94</v>
      </c>
      <c r="L9340" s="31" t="s">
        <v>95</v>
      </c>
    </row>
    <row r="9341" spans="1:12" ht="30" x14ac:dyDescent="0.2">
      <c r="A9341" t="str">
        <f>VLOOKUP(B9341,StateFIPS!A$2:B$52,2)</f>
        <v>Illinois</v>
      </c>
      <c r="B9341">
        <f t="shared" si="148"/>
        <v>17</v>
      </c>
      <c r="C9341" s="31" t="s">
        <v>659</v>
      </c>
      <c r="D9341" s="31" t="s">
        <v>93</v>
      </c>
      <c r="E9341" s="31" t="s">
        <v>3278</v>
      </c>
      <c r="F9341" s="31" t="s">
        <v>2941</v>
      </c>
      <c r="G9341" s="32">
        <v>1338</v>
      </c>
      <c r="H9341" s="31" t="s">
        <v>94</v>
      </c>
      <c r="I9341" s="32">
        <v>296</v>
      </c>
      <c r="J9341" s="33">
        <v>5</v>
      </c>
      <c r="K9341" s="31" t="s">
        <v>94</v>
      </c>
      <c r="L9341" s="31" t="s">
        <v>95</v>
      </c>
    </row>
    <row r="9342" spans="1:12" ht="30" x14ac:dyDescent="0.2">
      <c r="A9342" t="str">
        <f>VLOOKUP(B9342,StateFIPS!A$2:B$52,2)</f>
        <v>Ohio</v>
      </c>
      <c r="B9342">
        <f t="shared" si="148"/>
        <v>39</v>
      </c>
      <c r="C9342" s="31" t="s">
        <v>1594</v>
      </c>
      <c r="D9342" s="31" t="s">
        <v>93</v>
      </c>
      <c r="E9342" s="31" t="s">
        <v>3278</v>
      </c>
      <c r="F9342" s="31" t="s">
        <v>2941</v>
      </c>
      <c r="G9342" s="32">
        <v>757</v>
      </c>
      <c r="H9342" s="31" t="s">
        <v>94</v>
      </c>
      <c r="I9342" s="32">
        <v>174</v>
      </c>
      <c r="J9342" s="33">
        <v>4</v>
      </c>
      <c r="K9342" s="31" t="s">
        <v>94</v>
      </c>
      <c r="L9342" s="31" t="s">
        <v>95</v>
      </c>
    </row>
    <row r="9343" spans="1:12" ht="30" x14ac:dyDescent="0.2">
      <c r="A9343" t="str">
        <f>VLOOKUP(B9343,StateFIPS!A$2:B$52,2)</f>
        <v>Ohio</v>
      </c>
      <c r="B9343">
        <f t="shared" si="148"/>
        <v>39</v>
      </c>
      <c r="C9343" s="31" t="s">
        <v>1633</v>
      </c>
      <c r="D9343" s="31" t="s">
        <v>93</v>
      </c>
      <c r="E9343" s="31" t="s">
        <v>3278</v>
      </c>
      <c r="F9343" s="31" t="s">
        <v>2941</v>
      </c>
      <c r="G9343" s="32">
        <v>460</v>
      </c>
      <c r="H9343" s="31" t="s">
        <v>94</v>
      </c>
      <c r="I9343" s="32">
        <v>106</v>
      </c>
      <c r="J9343" s="33">
        <v>4</v>
      </c>
      <c r="K9343" s="31" t="s">
        <v>94</v>
      </c>
      <c r="L9343" s="31" t="s">
        <v>95</v>
      </c>
    </row>
    <row r="9344" spans="1:12" ht="30" x14ac:dyDescent="0.2">
      <c r="A9344" t="str">
        <f>VLOOKUP(B9344,StateFIPS!A$2:B$52,2)</f>
        <v>Ohio</v>
      </c>
      <c r="B9344">
        <f t="shared" si="148"/>
        <v>39</v>
      </c>
      <c r="C9344" s="31" t="s">
        <v>1604</v>
      </c>
      <c r="D9344" s="31" t="s">
        <v>93</v>
      </c>
      <c r="E9344" s="31" t="s">
        <v>3278</v>
      </c>
      <c r="F9344" s="31" t="s">
        <v>2941</v>
      </c>
      <c r="G9344" s="32">
        <v>687</v>
      </c>
      <c r="H9344" s="31" t="s">
        <v>94</v>
      </c>
      <c r="I9344" s="32">
        <v>158</v>
      </c>
      <c r="J9344" s="33">
        <v>4</v>
      </c>
      <c r="K9344" s="31" t="s">
        <v>94</v>
      </c>
      <c r="L9344" s="31" t="s">
        <v>95</v>
      </c>
    </row>
    <row r="9345" spans="1:12" ht="30" x14ac:dyDescent="0.2">
      <c r="A9345" t="str">
        <f>VLOOKUP(B9345,StateFIPS!A$2:B$52,2)</f>
        <v>Missouri</v>
      </c>
      <c r="B9345">
        <f t="shared" si="148"/>
        <v>29</v>
      </c>
      <c r="C9345" s="31" t="s">
        <v>359</v>
      </c>
      <c r="D9345" s="31" t="s">
        <v>93</v>
      </c>
      <c r="E9345" s="31" t="s">
        <v>3278</v>
      </c>
      <c r="F9345" s="31" t="s">
        <v>2941</v>
      </c>
      <c r="G9345" s="32">
        <v>1505</v>
      </c>
      <c r="H9345" s="31" t="s">
        <v>94</v>
      </c>
      <c r="I9345" s="32">
        <v>344</v>
      </c>
      <c r="J9345" s="33">
        <v>4</v>
      </c>
      <c r="K9345" s="31" t="s">
        <v>94</v>
      </c>
      <c r="L9345" s="31" t="s">
        <v>95</v>
      </c>
    </row>
    <row r="9346" spans="1:12" ht="30" x14ac:dyDescent="0.2">
      <c r="A9346" t="str">
        <f>VLOOKUP(B9346,StateFIPS!A$2:B$52,2)</f>
        <v>Illinois</v>
      </c>
      <c r="B9346">
        <f t="shared" si="148"/>
        <v>17</v>
      </c>
      <c r="C9346" s="31" t="s">
        <v>677</v>
      </c>
      <c r="D9346" s="31" t="s">
        <v>93</v>
      </c>
      <c r="E9346" s="31" t="s">
        <v>3278</v>
      </c>
      <c r="F9346" s="31" t="s">
        <v>2941</v>
      </c>
      <c r="G9346" s="32">
        <v>1073</v>
      </c>
      <c r="H9346" s="31" t="s">
        <v>94</v>
      </c>
      <c r="I9346" s="32">
        <v>238</v>
      </c>
      <c r="J9346" s="33">
        <v>5</v>
      </c>
      <c r="K9346" s="31" t="s">
        <v>94</v>
      </c>
      <c r="L9346" s="31" t="s">
        <v>95</v>
      </c>
    </row>
    <row r="9347" spans="1:12" ht="30" x14ac:dyDescent="0.2">
      <c r="A9347" t="str">
        <f>VLOOKUP(B9347,StateFIPS!A$2:B$52,2)</f>
        <v>Missouri</v>
      </c>
      <c r="B9347">
        <f t="shared" ref="B9347:B9410" si="149">VALUE(LEFT(C9347,2))</f>
        <v>29</v>
      </c>
      <c r="C9347" s="31" t="s">
        <v>1232</v>
      </c>
      <c r="D9347" s="31" t="s">
        <v>93</v>
      </c>
      <c r="E9347" s="31" t="s">
        <v>3278</v>
      </c>
      <c r="F9347" s="31" t="s">
        <v>2941</v>
      </c>
      <c r="G9347" s="32">
        <v>634</v>
      </c>
      <c r="H9347" s="31" t="s">
        <v>94</v>
      </c>
      <c r="I9347" s="32">
        <v>145</v>
      </c>
      <c r="J9347" s="33">
        <v>4</v>
      </c>
      <c r="K9347" s="31" t="s">
        <v>94</v>
      </c>
      <c r="L9347" s="31" t="s">
        <v>95</v>
      </c>
    </row>
    <row r="9348" spans="1:12" ht="30" x14ac:dyDescent="0.2">
      <c r="A9348" t="str">
        <f>VLOOKUP(B9348,StateFIPS!A$2:B$52,2)</f>
        <v>Ohio</v>
      </c>
      <c r="B9348">
        <f t="shared" si="149"/>
        <v>39</v>
      </c>
      <c r="C9348" s="31" t="s">
        <v>1613</v>
      </c>
      <c r="D9348" s="31" t="s">
        <v>93</v>
      </c>
      <c r="E9348" s="31" t="s">
        <v>3278</v>
      </c>
      <c r="F9348" s="31" t="s">
        <v>2941</v>
      </c>
      <c r="G9348" s="32">
        <v>1032</v>
      </c>
      <c r="H9348" s="31" t="s">
        <v>94</v>
      </c>
      <c r="I9348" s="32">
        <v>237</v>
      </c>
      <c r="J9348" s="33">
        <v>4</v>
      </c>
      <c r="K9348" s="31" t="s">
        <v>94</v>
      </c>
      <c r="L9348" s="31" t="s">
        <v>95</v>
      </c>
    </row>
    <row r="9349" spans="1:12" ht="30" x14ac:dyDescent="0.2">
      <c r="A9349" t="str">
        <f>VLOOKUP(B9349,StateFIPS!A$2:B$52,2)</f>
        <v>Indiana</v>
      </c>
      <c r="B9349">
        <f t="shared" si="149"/>
        <v>18</v>
      </c>
      <c r="C9349" s="31" t="s">
        <v>1610</v>
      </c>
      <c r="D9349" s="31" t="s">
        <v>93</v>
      </c>
      <c r="E9349" s="31" t="s">
        <v>3278</v>
      </c>
      <c r="F9349" s="31" t="s">
        <v>2941</v>
      </c>
      <c r="G9349" s="32">
        <v>1444</v>
      </c>
      <c r="H9349" s="31" t="s">
        <v>94</v>
      </c>
      <c r="I9349" s="32">
        <v>318</v>
      </c>
      <c r="J9349" s="33">
        <v>5</v>
      </c>
      <c r="K9349" s="31" t="s">
        <v>94</v>
      </c>
      <c r="L9349" s="31" t="s">
        <v>95</v>
      </c>
    </row>
    <row r="9350" spans="1:12" ht="30" x14ac:dyDescent="0.2">
      <c r="A9350" t="str">
        <f>VLOOKUP(B9350,StateFIPS!A$2:B$52,2)</f>
        <v>Illinois</v>
      </c>
      <c r="B9350">
        <f t="shared" si="149"/>
        <v>17</v>
      </c>
      <c r="C9350" s="31" t="s">
        <v>676</v>
      </c>
      <c r="D9350" s="31" t="s">
        <v>93</v>
      </c>
      <c r="E9350" s="31" t="s">
        <v>3278</v>
      </c>
      <c r="F9350" s="31" t="s">
        <v>2941</v>
      </c>
      <c r="G9350" s="32">
        <v>779</v>
      </c>
      <c r="H9350" s="31" t="s">
        <v>94</v>
      </c>
      <c r="I9350" s="32">
        <v>172</v>
      </c>
      <c r="J9350" s="33">
        <v>5</v>
      </c>
      <c r="K9350" s="31" t="s">
        <v>94</v>
      </c>
      <c r="L9350" s="31" t="s">
        <v>95</v>
      </c>
    </row>
    <row r="9351" spans="1:12" ht="30" x14ac:dyDescent="0.2">
      <c r="A9351" t="str">
        <f>VLOOKUP(B9351,StateFIPS!A$2:B$52,2)</f>
        <v>Ohio</v>
      </c>
      <c r="B9351">
        <f t="shared" si="149"/>
        <v>39</v>
      </c>
      <c r="C9351" s="31" t="s">
        <v>1690</v>
      </c>
      <c r="D9351" s="31" t="s">
        <v>93</v>
      </c>
      <c r="E9351" s="31" t="s">
        <v>3278</v>
      </c>
      <c r="F9351" s="31" t="s">
        <v>2941</v>
      </c>
      <c r="G9351" s="32">
        <v>1022</v>
      </c>
      <c r="H9351" s="31" t="s">
        <v>94</v>
      </c>
      <c r="I9351" s="32">
        <v>235</v>
      </c>
      <c r="J9351" s="33">
        <v>4</v>
      </c>
      <c r="K9351" s="31" t="s">
        <v>94</v>
      </c>
      <c r="L9351" s="31" t="s">
        <v>95</v>
      </c>
    </row>
    <row r="9352" spans="1:12" ht="30" x14ac:dyDescent="0.2">
      <c r="A9352" t="str">
        <f>VLOOKUP(B9352,StateFIPS!A$2:B$52,2)</f>
        <v>Missouri</v>
      </c>
      <c r="B9352">
        <f t="shared" si="149"/>
        <v>29</v>
      </c>
      <c r="C9352" s="31" t="s">
        <v>1234</v>
      </c>
      <c r="D9352" s="31" t="s">
        <v>93</v>
      </c>
      <c r="E9352" s="31" t="s">
        <v>3278</v>
      </c>
      <c r="F9352" s="31" t="s">
        <v>2941</v>
      </c>
      <c r="G9352" s="32">
        <v>72</v>
      </c>
      <c r="H9352" s="31" t="s">
        <v>94</v>
      </c>
      <c r="I9352" s="32">
        <v>16</v>
      </c>
      <c r="J9352" s="33">
        <v>4</v>
      </c>
      <c r="K9352" s="31" t="s">
        <v>94</v>
      </c>
      <c r="L9352" s="31" t="s">
        <v>95</v>
      </c>
    </row>
    <row r="9353" spans="1:12" ht="30" x14ac:dyDescent="0.2">
      <c r="A9353" t="str">
        <f>VLOOKUP(B9353,StateFIPS!A$2:B$52,2)</f>
        <v>Missouri</v>
      </c>
      <c r="B9353">
        <f t="shared" si="149"/>
        <v>29</v>
      </c>
      <c r="C9353" s="31" t="s">
        <v>2233</v>
      </c>
      <c r="D9353" s="31" t="s">
        <v>93</v>
      </c>
      <c r="E9353" s="31" t="s">
        <v>3278</v>
      </c>
      <c r="F9353" s="31" t="s">
        <v>2941</v>
      </c>
      <c r="G9353" s="32">
        <v>348</v>
      </c>
      <c r="H9353" s="31" t="s">
        <v>94</v>
      </c>
      <c r="I9353" s="32">
        <v>80</v>
      </c>
      <c r="J9353" s="33">
        <v>4</v>
      </c>
      <c r="K9353" s="31" t="s">
        <v>94</v>
      </c>
      <c r="L9353" s="31" t="s">
        <v>95</v>
      </c>
    </row>
    <row r="9354" spans="1:12" ht="30" x14ac:dyDescent="0.2">
      <c r="A9354" t="str">
        <f>VLOOKUP(B9354,StateFIPS!A$2:B$52,2)</f>
        <v>Illinois</v>
      </c>
      <c r="B9354">
        <f t="shared" si="149"/>
        <v>17</v>
      </c>
      <c r="C9354" s="31" t="s">
        <v>2208</v>
      </c>
      <c r="D9354" s="31" t="s">
        <v>93</v>
      </c>
      <c r="E9354" s="31" t="s">
        <v>3278</v>
      </c>
      <c r="F9354" s="31" t="s">
        <v>2941</v>
      </c>
      <c r="G9354" s="32">
        <v>3279</v>
      </c>
      <c r="H9354" s="31" t="s">
        <v>94</v>
      </c>
      <c r="I9354" s="32">
        <v>726</v>
      </c>
      <c r="J9354" s="33">
        <v>5</v>
      </c>
      <c r="K9354" s="31" t="s">
        <v>94</v>
      </c>
      <c r="L9354" s="31" t="s">
        <v>95</v>
      </c>
    </row>
    <row r="9355" spans="1:12" ht="30" x14ac:dyDescent="0.2">
      <c r="A9355" t="str">
        <f>VLOOKUP(B9355,StateFIPS!A$2:B$52,2)</f>
        <v>Ohio</v>
      </c>
      <c r="B9355">
        <f t="shared" si="149"/>
        <v>39</v>
      </c>
      <c r="C9355" s="31" t="s">
        <v>1700</v>
      </c>
      <c r="D9355" s="31" t="s">
        <v>93</v>
      </c>
      <c r="E9355" s="31" t="s">
        <v>3278</v>
      </c>
      <c r="F9355" s="31" t="s">
        <v>2941</v>
      </c>
      <c r="G9355" s="32">
        <v>1542</v>
      </c>
      <c r="H9355" s="31" t="s">
        <v>94</v>
      </c>
      <c r="I9355" s="32">
        <v>354</v>
      </c>
      <c r="J9355" s="33">
        <v>4</v>
      </c>
      <c r="K9355" s="31" t="s">
        <v>94</v>
      </c>
      <c r="L9355" s="31" t="s">
        <v>95</v>
      </c>
    </row>
    <row r="9356" spans="1:12" ht="30" x14ac:dyDescent="0.2">
      <c r="A9356" t="str">
        <f>VLOOKUP(B9356,StateFIPS!A$2:B$52,2)</f>
        <v>Indiana</v>
      </c>
      <c r="B9356">
        <f t="shared" si="149"/>
        <v>18</v>
      </c>
      <c r="C9356" s="31" t="s">
        <v>1608</v>
      </c>
      <c r="D9356" s="31" t="s">
        <v>93</v>
      </c>
      <c r="E9356" s="31" t="s">
        <v>3278</v>
      </c>
      <c r="F9356" s="31" t="s">
        <v>2941</v>
      </c>
      <c r="G9356" s="32">
        <v>1871</v>
      </c>
      <c r="H9356" s="31" t="s">
        <v>94</v>
      </c>
      <c r="I9356" s="32">
        <v>412</v>
      </c>
      <c r="J9356" s="33">
        <v>5</v>
      </c>
      <c r="K9356" s="31" t="s">
        <v>94</v>
      </c>
      <c r="L9356" s="31" t="s">
        <v>95</v>
      </c>
    </row>
    <row r="9357" spans="1:12" ht="30" x14ac:dyDescent="0.2">
      <c r="A9357" t="str">
        <f>VLOOKUP(B9357,StateFIPS!A$2:B$52,2)</f>
        <v>Indiana</v>
      </c>
      <c r="B9357">
        <f t="shared" si="149"/>
        <v>18</v>
      </c>
      <c r="C9357" s="31" t="s">
        <v>1611</v>
      </c>
      <c r="D9357" s="31" t="s">
        <v>93</v>
      </c>
      <c r="E9357" s="31" t="s">
        <v>3278</v>
      </c>
      <c r="F9357" s="31" t="s">
        <v>2941</v>
      </c>
      <c r="G9357" s="32">
        <v>204</v>
      </c>
      <c r="H9357" s="31" t="s">
        <v>94</v>
      </c>
      <c r="I9357" s="32">
        <v>45</v>
      </c>
      <c r="J9357" s="33">
        <v>5</v>
      </c>
      <c r="K9357" s="31" t="s">
        <v>94</v>
      </c>
      <c r="L9357" s="31" t="s">
        <v>95</v>
      </c>
    </row>
    <row r="9358" spans="1:12" ht="30" x14ac:dyDescent="0.2">
      <c r="A9358" t="str">
        <f>VLOOKUP(B9358,StateFIPS!A$2:B$52,2)</f>
        <v>Ohio</v>
      </c>
      <c r="B9358">
        <f t="shared" si="149"/>
        <v>39</v>
      </c>
      <c r="C9358" s="31" t="s">
        <v>2174</v>
      </c>
      <c r="D9358" s="31" t="s">
        <v>93</v>
      </c>
      <c r="E9358" s="31" t="s">
        <v>3278</v>
      </c>
      <c r="F9358" s="31" t="s">
        <v>2941</v>
      </c>
      <c r="G9358" s="32">
        <v>970</v>
      </c>
      <c r="H9358" s="31" t="s">
        <v>94</v>
      </c>
      <c r="I9358" s="32">
        <v>223</v>
      </c>
      <c r="J9358" s="33">
        <v>4</v>
      </c>
      <c r="K9358" s="31" t="s">
        <v>94</v>
      </c>
      <c r="L9358" s="31" t="s">
        <v>95</v>
      </c>
    </row>
    <row r="9359" spans="1:12" ht="30" x14ac:dyDescent="0.2">
      <c r="A9359" t="str">
        <f>VLOOKUP(B9359,StateFIPS!A$2:B$52,2)</f>
        <v>Ohio</v>
      </c>
      <c r="B9359">
        <f t="shared" si="149"/>
        <v>39</v>
      </c>
      <c r="C9359" s="31" t="s">
        <v>1431</v>
      </c>
      <c r="D9359" s="31" t="s">
        <v>93</v>
      </c>
      <c r="E9359" s="31" t="s">
        <v>3278</v>
      </c>
      <c r="F9359" s="31" t="s">
        <v>2941</v>
      </c>
      <c r="G9359" s="32">
        <v>210</v>
      </c>
      <c r="H9359" s="31" t="s">
        <v>94</v>
      </c>
      <c r="I9359" s="32">
        <v>48</v>
      </c>
      <c r="J9359" s="33">
        <v>4</v>
      </c>
      <c r="K9359" s="31" t="s">
        <v>94</v>
      </c>
      <c r="L9359" s="31" t="s">
        <v>95</v>
      </c>
    </row>
    <row r="9360" spans="1:12" ht="30" x14ac:dyDescent="0.2">
      <c r="A9360" t="str">
        <f>VLOOKUP(B9360,StateFIPS!A$2:B$52,2)</f>
        <v>Illinois</v>
      </c>
      <c r="B9360">
        <f t="shared" si="149"/>
        <v>17</v>
      </c>
      <c r="C9360" s="31" t="s">
        <v>2159</v>
      </c>
      <c r="D9360" s="31" t="s">
        <v>93</v>
      </c>
      <c r="E9360" s="31" t="s">
        <v>3278</v>
      </c>
      <c r="F9360" s="31" t="s">
        <v>2941</v>
      </c>
      <c r="G9360" s="32">
        <v>626</v>
      </c>
      <c r="H9360" s="31" t="s">
        <v>94</v>
      </c>
      <c r="I9360" s="32">
        <v>139</v>
      </c>
      <c r="J9360" s="33">
        <v>5</v>
      </c>
      <c r="K9360" s="31" t="s">
        <v>94</v>
      </c>
      <c r="L9360" s="31" t="s">
        <v>95</v>
      </c>
    </row>
    <row r="9361" spans="1:12" ht="30" x14ac:dyDescent="0.2">
      <c r="A9361" t="str">
        <f>VLOOKUP(B9361,StateFIPS!A$2:B$52,2)</f>
        <v>Missouri</v>
      </c>
      <c r="B9361">
        <f t="shared" si="149"/>
        <v>29</v>
      </c>
      <c r="C9361" s="31" t="s">
        <v>352</v>
      </c>
      <c r="D9361" s="31" t="s">
        <v>93</v>
      </c>
      <c r="E9361" s="31" t="s">
        <v>3278</v>
      </c>
      <c r="F9361" s="31" t="s">
        <v>2941</v>
      </c>
      <c r="G9361" s="32">
        <v>351</v>
      </c>
      <c r="H9361" s="31" t="s">
        <v>94</v>
      </c>
      <c r="I9361" s="32">
        <v>80</v>
      </c>
      <c r="J9361" s="33">
        <v>4</v>
      </c>
      <c r="K9361" s="31" t="s">
        <v>94</v>
      </c>
      <c r="L9361" s="31" t="s">
        <v>95</v>
      </c>
    </row>
    <row r="9362" spans="1:12" ht="30" x14ac:dyDescent="0.2">
      <c r="A9362" t="str">
        <f>VLOOKUP(B9362,StateFIPS!A$2:B$52,2)</f>
        <v>Ohio</v>
      </c>
      <c r="B9362">
        <f t="shared" si="149"/>
        <v>39</v>
      </c>
      <c r="C9362" s="31" t="s">
        <v>2161</v>
      </c>
      <c r="D9362" s="31" t="s">
        <v>93</v>
      </c>
      <c r="E9362" s="31" t="s">
        <v>3278</v>
      </c>
      <c r="F9362" s="31" t="s">
        <v>2941</v>
      </c>
      <c r="G9362" s="32">
        <v>568</v>
      </c>
      <c r="H9362" s="31" t="s">
        <v>94</v>
      </c>
      <c r="I9362" s="32">
        <v>130</v>
      </c>
      <c r="J9362" s="33">
        <v>4</v>
      </c>
      <c r="K9362" s="31" t="s">
        <v>94</v>
      </c>
      <c r="L9362" s="31" t="s">
        <v>95</v>
      </c>
    </row>
    <row r="9363" spans="1:12" ht="30" x14ac:dyDescent="0.2">
      <c r="A9363" t="str">
        <f>VLOOKUP(B9363,StateFIPS!A$2:B$52,2)</f>
        <v>Indiana</v>
      </c>
      <c r="B9363">
        <f t="shared" si="149"/>
        <v>18</v>
      </c>
      <c r="C9363" s="31" t="s">
        <v>1589</v>
      </c>
      <c r="D9363" s="31" t="s">
        <v>93</v>
      </c>
      <c r="E9363" s="31" t="s">
        <v>3278</v>
      </c>
      <c r="F9363" s="31" t="s">
        <v>2941</v>
      </c>
      <c r="G9363" s="32">
        <v>116</v>
      </c>
      <c r="H9363" s="31" t="s">
        <v>94</v>
      </c>
      <c r="I9363" s="32">
        <v>25</v>
      </c>
      <c r="J9363" s="33">
        <v>5</v>
      </c>
      <c r="K9363" s="31" t="s">
        <v>94</v>
      </c>
      <c r="L9363" s="31" t="s">
        <v>95</v>
      </c>
    </row>
    <row r="9364" spans="1:12" ht="30" x14ac:dyDescent="0.2">
      <c r="A9364" t="str">
        <f>VLOOKUP(B9364,StateFIPS!A$2:B$52,2)</f>
        <v>Illinois</v>
      </c>
      <c r="B9364">
        <f t="shared" si="149"/>
        <v>17</v>
      </c>
      <c r="C9364" s="31" t="s">
        <v>2163</v>
      </c>
      <c r="D9364" s="31" t="s">
        <v>93</v>
      </c>
      <c r="E9364" s="31" t="s">
        <v>3278</v>
      </c>
      <c r="F9364" s="31" t="s">
        <v>2941</v>
      </c>
      <c r="G9364" s="32">
        <v>442</v>
      </c>
      <c r="H9364" s="31" t="s">
        <v>94</v>
      </c>
      <c r="I9364" s="32">
        <v>98</v>
      </c>
      <c r="J9364" s="33">
        <v>5</v>
      </c>
      <c r="K9364" s="31" t="s">
        <v>94</v>
      </c>
      <c r="L9364" s="31" t="s">
        <v>95</v>
      </c>
    </row>
    <row r="9365" spans="1:12" ht="30" x14ac:dyDescent="0.2">
      <c r="A9365" t="str">
        <f>VLOOKUP(B9365,StateFIPS!A$2:B$52,2)</f>
        <v>Missouri</v>
      </c>
      <c r="B9365">
        <f t="shared" si="149"/>
        <v>29</v>
      </c>
      <c r="C9365" s="31" t="s">
        <v>354</v>
      </c>
      <c r="D9365" s="31" t="s">
        <v>93</v>
      </c>
      <c r="E9365" s="31" t="s">
        <v>3278</v>
      </c>
      <c r="F9365" s="31" t="s">
        <v>2941</v>
      </c>
      <c r="G9365" s="32">
        <v>2252</v>
      </c>
      <c r="H9365" s="31" t="s">
        <v>94</v>
      </c>
      <c r="I9365" s="32">
        <v>515</v>
      </c>
      <c r="J9365" s="33">
        <v>4</v>
      </c>
      <c r="K9365" s="31" t="s">
        <v>94</v>
      </c>
      <c r="L9365" s="31" t="s">
        <v>95</v>
      </c>
    </row>
    <row r="9366" spans="1:12" ht="30" x14ac:dyDescent="0.2">
      <c r="A9366" t="str">
        <f>VLOOKUP(B9366,StateFIPS!A$2:B$52,2)</f>
        <v>Ohio</v>
      </c>
      <c r="B9366">
        <f t="shared" si="149"/>
        <v>39</v>
      </c>
      <c r="C9366" s="31" t="s">
        <v>2213</v>
      </c>
      <c r="D9366" s="31" t="s">
        <v>93</v>
      </c>
      <c r="E9366" s="31" t="s">
        <v>3278</v>
      </c>
      <c r="F9366" s="31" t="s">
        <v>2941</v>
      </c>
      <c r="G9366" s="32">
        <v>762</v>
      </c>
      <c r="H9366" s="31" t="s">
        <v>94</v>
      </c>
      <c r="I9366" s="32">
        <v>175</v>
      </c>
      <c r="J9366" s="33">
        <v>4</v>
      </c>
      <c r="K9366" s="31" t="s">
        <v>94</v>
      </c>
      <c r="L9366" s="31" t="s">
        <v>95</v>
      </c>
    </row>
    <row r="9367" spans="1:12" ht="30" x14ac:dyDescent="0.2">
      <c r="A9367" t="str">
        <f>VLOOKUP(B9367,StateFIPS!A$2:B$52,2)</f>
        <v>Missouri</v>
      </c>
      <c r="B9367">
        <f t="shared" si="149"/>
        <v>29</v>
      </c>
      <c r="C9367" s="31" t="s">
        <v>355</v>
      </c>
      <c r="D9367" s="31" t="s">
        <v>93</v>
      </c>
      <c r="E9367" s="31" t="s">
        <v>3278</v>
      </c>
      <c r="F9367" s="31" t="s">
        <v>2941</v>
      </c>
      <c r="G9367" s="32">
        <v>2191</v>
      </c>
      <c r="H9367" s="31" t="s">
        <v>94</v>
      </c>
      <c r="I9367" s="32">
        <v>501</v>
      </c>
      <c r="J9367" s="33">
        <v>4</v>
      </c>
      <c r="K9367" s="31" t="s">
        <v>94</v>
      </c>
      <c r="L9367" s="31" t="s">
        <v>95</v>
      </c>
    </row>
    <row r="9368" spans="1:12" ht="30" x14ac:dyDescent="0.2">
      <c r="A9368" t="str">
        <f>VLOOKUP(B9368,StateFIPS!A$2:B$52,2)</f>
        <v>Indiana</v>
      </c>
      <c r="B9368">
        <f t="shared" si="149"/>
        <v>18</v>
      </c>
      <c r="C9368" s="31" t="s">
        <v>1647</v>
      </c>
      <c r="D9368" s="31" t="s">
        <v>93</v>
      </c>
      <c r="E9368" s="31" t="s">
        <v>3278</v>
      </c>
      <c r="F9368" s="31" t="s">
        <v>2941</v>
      </c>
      <c r="G9368" s="32">
        <v>882</v>
      </c>
      <c r="H9368" s="31" t="s">
        <v>94</v>
      </c>
      <c r="I9368" s="32">
        <v>195</v>
      </c>
      <c r="J9368" s="33">
        <v>5</v>
      </c>
      <c r="K9368" s="31" t="s">
        <v>94</v>
      </c>
      <c r="L9368" s="31" t="s">
        <v>95</v>
      </c>
    </row>
    <row r="9369" spans="1:12" ht="30" x14ac:dyDescent="0.2">
      <c r="A9369" t="str">
        <f>VLOOKUP(B9369,StateFIPS!A$2:B$52,2)</f>
        <v>Indiana</v>
      </c>
      <c r="B9369">
        <f t="shared" si="149"/>
        <v>18</v>
      </c>
      <c r="C9369" s="31" t="s">
        <v>1614</v>
      </c>
      <c r="D9369" s="31" t="s">
        <v>93</v>
      </c>
      <c r="E9369" s="31" t="s">
        <v>3278</v>
      </c>
      <c r="F9369" s="31" t="s">
        <v>2941</v>
      </c>
      <c r="G9369" s="32">
        <v>754</v>
      </c>
      <c r="H9369" s="31" t="s">
        <v>94</v>
      </c>
      <c r="I9369" s="32">
        <v>166</v>
      </c>
      <c r="J9369" s="33">
        <v>5</v>
      </c>
      <c r="K9369" s="31" t="s">
        <v>94</v>
      </c>
      <c r="L9369" s="31" t="s">
        <v>95</v>
      </c>
    </row>
    <row r="9370" spans="1:12" ht="30" x14ac:dyDescent="0.2">
      <c r="A9370" t="str">
        <f>VLOOKUP(B9370,StateFIPS!A$2:B$52,2)</f>
        <v>Ohio</v>
      </c>
      <c r="B9370">
        <f t="shared" si="149"/>
        <v>39</v>
      </c>
      <c r="C9370" s="31" t="s">
        <v>2198</v>
      </c>
      <c r="D9370" s="31" t="s">
        <v>93</v>
      </c>
      <c r="E9370" s="31" t="s">
        <v>3278</v>
      </c>
      <c r="F9370" s="31" t="s">
        <v>2941</v>
      </c>
      <c r="G9370" s="32">
        <v>541</v>
      </c>
      <c r="H9370" s="31" t="s">
        <v>94</v>
      </c>
      <c r="I9370" s="32">
        <v>124</v>
      </c>
      <c r="J9370" s="33">
        <v>4</v>
      </c>
      <c r="K9370" s="31" t="s">
        <v>94</v>
      </c>
      <c r="L9370" s="31" t="s">
        <v>95</v>
      </c>
    </row>
    <row r="9371" spans="1:12" ht="30" x14ac:dyDescent="0.2">
      <c r="A9371" t="str">
        <f>VLOOKUP(B9371,StateFIPS!A$2:B$52,2)</f>
        <v>Missouri</v>
      </c>
      <c r="B9371">
        <f t="shared" si="149"/>
        <v>29</v>
      </c>
      <c r="C9371" s="31" t="s">
        <v>1238</v>
      </c>
      <c r="D9371" s="31" t="s">
        <v>93</v>
      </c>
      <c r="E9371" s="31" t="s">
        <v>3278</v>
      </c>
      <c r="F9371" s="31" t="s">
        <v>2941</v>
      </c>
      <c r="G9371" s="32">
        <v>101</v>
      </c>
      <c r="H9371" s="31" t="s">
        <v>94</v>
      </c>
      <c r="I9371" s="32">
        <v>23</v>
      </c>
      <c r="J9371" s="33">
        <v>4</v>
      </c>
      <c r="K9371" s="31" t="s">
        <v>94</v>
      </c>
      <c r="L9371" s="31" t="s">
        <v>95</v>
      </c>
    </row>
    <row r="9372" spans="1:12" ht="30" x14ac:dyDescent="0.2">
      <c r="A9372" t="str">
        <f>VLOOKUP(B9372,StateFIPS!A$2:B$52,2)</f>
        <v>Missouri</v>
      </c>
      <c r="B9372">
        <f t="shared" si="149"/>
        <v>29</v>
      </c>
      <c r="C9372" s="31" t="s">
        <v>356</v>
      </c>
      <c r="D9372" s="31" t="s">
        <v>93</v>
      </c>
      <c r="E9372" s="31" t="s">
        <v>3278</v>
      </c>
      <c r="F9372" s="31" t="s">
        <v>2941</v>
      </c>
      <c r="G9372" s="32">
        <v>90</v>
      </c>
      <c r="H9372" s="31" t="s">
        <v>94</v>
      </c>
      <c r="I9372" s="32">
        <v>21</v>
      </c>
      <c r="J9372" s="33">
        <v>4</v>
      </c>
      <c r="K9372" s="31" t="s">
        <v>94</v>
      </c>
      <c r="L9372" s="31" t="s">
        <v>95</v>
      </c>
    </row>
    <row r="9373" spans="1:12" ht="30" x14ac:dyDescent="0.2">
      <c r="A9373" t="str">
        <f>VLOOKUP(B9373,StateFIPS!A$2:B$52,2)</f>
        <v>Illinois</v>
      </c>
      <c r="B9373">
        <f t="shared" si="149"/>
        <v>17</v>
      </c>
      <c r="C9373" s="31" t="s">
        <v>2204</v>
      </c>
      <c r="D9373" s="31" t="s">
        <v>93</v>
      </c>
      <c r="E9373" s="31" t="s">
        <v>3278</v>
      </c>
      <c r="F9373" s="31" t="s">
        <v>2941</v>
      </c>
      <c r="G9373" s="32">
        <v>3433</v>
      </c>
      <c r="H9373" s="31" t="s">
        <v>94</v>
      </c>
      <c r="I9373" s="32">
        <v>760</v>
      </c>
      <c r="J9373" s="33">
        <v>5</v>
      </c>
      <c r="K9373" s="31" t="s">
        <v>94</v>
      </c>
      <c r="L9373" s="31" t="s">
        <v>95</v>
      </c>
    </row>
    <row r="9374" spans="1:12" ht="30" x14ac:dyDescent="0.2">
      <c r="A9374" t="str">
        <f>VLOOKUP(B9374,StateFIPS!A$2:B$52,2)</f>
        <v>Indiana</v>
      </c>
      <c r="B9374">
        <f t="shared" si="149"/>
        <v>18</v>
      </c>
      <c r="C9374" s="31" t="s">
        <v>223</v>
      </c>
      <c r="D9374" s="31" t="s">
        <v>93</v>
      </c>
      <c r="E9374" s="31" t="s">
        <v>3278</v>
      </c>
      <c r="F9374" s="31" t="s">
        <v>2941</v>
      </c>
      <c r="G9374" s="32">
        <v>1704</v>
      </c>
      <c r="H9374" s="31" t="s">
        <v>94</v>
      </c>
      <c r="I9374" s="32">
        <v>376</v>
      </c>
      <c r="J9374" s="33">
        <v>5</v>
      </c>
      <c r="K9374" s="31" t="s">
        <v>94</v>
      </c>
      <c r="L9374" s="31" t="s">
        <v>95</v>
      </c>
    </row>
    <row r="9375" spans="1:12" ht="30" x14ac:dyDescent="0.2">
      <c r="A9375" t="str">
        <f>VLOOKUP(B9375,StateFIPS!A$2:B$52,2)</f>
        <v>Ohio</v>
      </c>
      <c r="B9375">
        <f t="shared" si="149"/>
        <v>39</v>
      </c>
      <c r="C9375" s="31" t="s">
        <v>2179</v>
      </c>
      <c r="D9375" s="31" t="s">
        <v>93</v>
      </c>
      <c r="E9375" s="31" t="s">
        <v>3278</v>
      </c>
      <c r="F9375" s="31" t="s">
        <v>2941</v>
      </c>
      <c r="G9375" s="32">
        <v>6823</v>
      </c>
      <c r="H9375" s="31" t="s">
        <v>94</v>
      </c>
      <c r="I9375" s="32">
        <v>1566</v>
      </c>
      <c r="J9375" s="33">
        <v>4</v>
      </c>
      <c r="K9375" s="31" t="s">
        <v>94</v>
      </c>
      <c r="L9375" s="31" t="s">
        <v>95</v>
      </c>
    </row>
    <row r="9376" spans="1:12" ht="30" x14ac:dyDescent="0.2">
      <c r="A9376" t="str">
        <f>VLOOKUP(B9376,StateFIPS!A$2:B$52,2)</f>
        <v>Missouri</v>
      </c>
      <c r="B9376">
        <f t="shared" si="149"/>
        <v>29</v>
      </c>
      <c r="C9376" s="31" t="s">
        <v>1859</v>
      </c>
      <c r="D9376" s="31" t="s">
        <v>93</v>
      </c>
      <c r="E9376" s="31" t="s">
        <v>3278</v>
      </c>
      <c r="F9376" s="31" t="s">
        <v>2941</v>
      </c>
      <c r="G9376" s="32">
        <v>321</v>
      </c>
      <c r="H9376" s="31" t="s">
        <v>94</v>
      </c>
      <c r="I9376" s="32">
        <v>73</v>
      </c>
      <c r="J9376" s="33">
        <v>4</v>
      </c>
      <c r="K9376" s="31" t="s">
        <v>94</v>
      </c>
      <c r="L9376" s="31" t="s">
        <v>95</v>
      </c>
    </row>
    <row r="9377" spans="1:12" ht="30" x14ac:dyDescent="0.2">
      <c r="A9377" t="str">
        <f>VLOOKUP(B9377,StateFIPS!A$2:B$52,2)</f>
        <v>Illinois</v>
      </c>
      <c r="B9377">
        <f t="shared" si="149"/>
        <v>17</v>
      </c>
      <c r="C9377" s="31" t="s">
        <v>679</v>
      </c>
      <c r="D9377" s="31" t="s">
        <v>93</v>
      </c>
      <c r="E9377" s="31" t="s">
        <v>3278</v>
      </c>
      <c r="F9377" s="31" t="s">
        <v>2941</v>
      </c>
      <c r="G9377" s="32">
        <v>699</v>
      </c>
      <c r="H9377" s="31" t="s">
        <v>94</v>
      </c>
      <c r="I9377" s="32">
        <v>155</v>
      </c>
      <c r="J9377" s="33">
        <v>5</v>
      </c>
      <c r="K9377" s="31" t="s">
        <v>94</v>
      </c>
      <c r="L9377" s="31" t="s">
        <v>95</v>
      </c>
    </row>
    <row r="9378" spans="1:12" ht="30" x14ac:dyDescent="0.2">
      <c r="A9378" t="str">
        <f>VLOOKUP(B9378,StateFIPS!A$2:B$52,2)</f>
        <v>Ohio</v>
      </c>
      <c r="B9378">
        <f t="shared" si="149"/>
        <v>39</v>
      </c>
      <c r="C9378" s="31" t="s">
        <v>2271</v>
      </c>
      <c r="D9378" s="31" t="s">
        <v>93</v>
      </c>
      <c r="E9378" s="31" t="s">
        <v>3278</v>
      </c>
      <c r="F9378" s="31" t="s">
        <v>2941</v>
      </c>
      <c r="G9378" s="32">
        <v>1167</v>
      </c>
      <c r="H9378" s="31" t="s">
        <v>94</v>
      </c>
      <c r="I9378" s="32">
        <v>268</v>
      </c>
      <c r="J9378" s="33">
        <v>4</v>
      </c>
      <c r="K9378" s="31" t="s">
        <v>94</v>
      </c>
      <c r="L9378" s="31" t="s">
        <v>95</v>
      </c>
    </row>
    <row r="9379" spans="1:12" ht="30" x14ac:dyDescent="0.2">
      <c r="A9379" t="str">
        <f>VLOOKUP(B9379,StateFIPS!A$2:B$52,2)</f>
        <v>Indiana</v>
      </c>
      <c r="B9379">
        <f t="shared" si="149"/>
        <v>18</v>
      </c>
      <c r="C9379" s="31" t="s">
        <v>235</v>
      </c>
      <c r="D9379" s="31" t="s">
        <v>93</v>
      </c>
      <c r="E9379" s="31" t="s">
        <v>3278</v>
      </c>
      <c r="F9379" s="31" t="s">
        <v>2941</v>
      </c>
      <c r="G9379" s="32">
        <v>2765</v>
      </c>
      <c r="H9379" s="31" t="s">
        <v>94</v>
      </c>
      <c r="I9379" s="32">
        <v>610</v>
      </c>
      <c r="J9379" s="33">
        <v>5</v>
      </c>
      <c r="K9379" s="31" t="s">
        <v>94</v>
      </c>
      <c r="L9379" s="31" t="s">
        <v>95</v>
      </c>
    </row>
    <row r="9380" spans="1:12" ht="30" x14ac:dyDescent="0.2">
      <c r="A9380" t="str">
        <f>VLOOKUP(B9380,StateFIPS!A$2:B$52,2)</f>
        <v>Missouri</v>
      </c>
      <c r="B9380">
        <f t="shared" si="149"/>
        <v>29</v>
      </c>
      <c r="C9380" s="31" t="s">
        <v>357</v>
      </c>
      <c r="D9380" s="31" t="s">
        <v>93</v>
      </c>
      <c r="E9380" s="31" t="s">
        <v>3278</v>
      </c>
      <c r="F9380" s="31" t="s">
        <v>2941</v>
      </c>
      <c r="G9380" s="32">
        <v>73</v>
      </c>
      <c r="H9380" s="31" t="s">
        <v>94</v>
      </c>
      <c r="I9380" s="32">
        <v>17</v>
      </c>
      <c r="J9380" s="33">
        <v>4</v>
      </c>
      <c r="K9380" s="31" t="s">
        <v>94</v>
      </c>
      <c r="L9380" s="31" t="s">
        <v>95</v>
      </c>
    </row>
    <row r="9381" spans="1:12" ht="30" x14ac:dyDescent="0.2">
      <c r="A9381" t="str">
        <f>VLOOKUP(B9381,StateFIPS!A$2:B$52,2)</f>
        <v>Illinois</v>
      </c>
      <c r="B9381">
        <f t="shared" si="149"/>
        <v>17</v>
      </c>
      <c r="C9381" s="31" t="s">
        <v>2206</v>
      </c>
      <c r="D9381" s="31" t="s">
        <v>93</v>
      </c>
      <c r="E9381" s="31" t="s">
        <v>3278</v>
      </c>
      <c r="F9381" s="31" t="s">
        <v>2941</v>
      </c>
      <c r="G9381" s="32">
        <v>2224</v>
      </c>
      <c r="H9381" s="31" t="s">
        <v>94</v>
      </c>
      <c r="I9381" s="32">
        <v>492</v>
      </c>
      <c r="J9381" s="33">
        <v>5</v>
      </c>
      <c r="K9381" s="31" t="s">
        <v>94</v>
      </c>
      <c r="L9381" s="31" t="s">
        <v>95</v>
      </c>
    </row>
    <row r="9382" spans="1:12" ht="30" x14ac:dyDescent="0.2">
      <c r="A9382" t="str">
        <f>VLOOKUP(B9382,StateFIPS!A$2:B$52,2)</f>
        <v>Ohio</v>
      </c>
      <c r="B9382">
        <f t="shared" si="149"/>
        <v>39</v>
      </c>
      <c r="C9382" s="31" t="s">
        <v>1624</v>
      </c>
      <c r="D9382" s="31" t="s">
        <v>93</v>
      </c>
      <c r="E9382" s="31" t="s">
        <v>3278</v>
      </c>
      <c r="F9382" s="31" t="s">
        <v>2941</v>
      </c>
      <c r="G9382" s="32">
        <v>136</v>
      </c>
      <c r="H9382" s="31" t="s">
        <v>94</v>
      </c>
      <c r="I9382" s="32">
        <v>31</v>
      </c>
      <c r="J9382" s="33">
        <v>4</v>
      </c>
      <c r="K9382" s="31" t="s">
        <v>94</v>
      </c>
      <c r="L9382" s="31" t="s">
        <v>95</v>
      </c>
    </row>
    <row r="9383" spans="1:12" ht="30" x14ac:dyDescent="0.2">
      <c r="A9383" t="str">
        <f>VLOOKUP(B9383,StateFIPS!A$2:B$52,2)</f>
        <v>Illinois</v>
      </c>
      <c r="B9383">
        <f t="shared" si="149"/>
        <v>17</v>
      </c>
      <c r="C9383" s="31" t="s">
        <v>3170</v>
      </c>
      <c r="D9383" s="31" t="s">
        <v>93</v>
      </c>
      <c r="E9383" s="31" t="s">
        <v>3278</v>
      </c>
      <c r="F9383" s="31" t="s">
        <v>2941</v>
      </c>
      <c r="G9383" s="32">
        <v>684</v>
      </c>
      <c r="H9383" s="31" t="s">
        <v>94</v>
      </c>
      <c r="I9383" s="32">
        <v>151</v>
      </c>
      <c r="J9383" s="33">
        <v>5</v>
      </c>
      <c r="K9383" s="31" t="s">
        <v>94</v>
      </c>
      <c r="L9383" s="31" t="s">
        <v>95</v>
      </c>
    </row>
    <row r="9384" spans="1:12" ht="30" x14ac:dyDescent="0.2">
      <c r="A9384" t="str">
        <f>VLOOKUP(B9384,StateFIPS!A$2:B$52,2)</f>
        <v>Ohio</v>
      </c>
      <c r="B9384">
        <f t="shared" si="149"/>
        <v>39</v>
      </c>
      <c r="C9384" s="31" t="s">
        <v>1546</v>
      </c>
      <c r="D9384" s="31" t="s">
        <v>93</v>
      </c>
      <c r="E9384" s="31" t="s">
        <v>3278</v>
      </c>
      <c r="F9384" s="31" t="s">
        <v>2941</v>
      </c>
      <c r="G9384" s="32">
        <v>5943</v>
      </c>
      <c r="H9384" s="31" t="s">
        <v>94</v>
      </c>
      <c r="I9384" s="32">
        <v>1365</v>
      </c>
      <c r="J9384" s="33">
        <v>4</v>
      </c>
      <c r="K9384" s="31" t="s">
        <v>94</v>
      </c>
      <c r="L9384" s="31" t="s">
        <v>95</v>
      </c>
    </row>
    <row r="9385" spans="1:12" ht="30" x14ac:dyDescent="0.2">
      <c r="A9385" t="str">
        <f>VLOOKUP(B9385,StateFIPS!A$2:B$52,2)</f>
        <v>Montana</v>
      </c>
      <c r="B9385">
        <f t="shared" si="149"/>
        <v>30</v>
      </c>
      <c r="C9385" s="31" t="s">
        <v>2249</v>
      </c>
      <c r="D9385" s="31" t="s">
        <v>93</v>
      </c>
      <c r="E9385" s="31" t="s">
        <v>3278</v>
      </c>
      <c r="F9385" s="31" t="s">
        <v>2941</v>
      </c>
      <c r="G9385" s="32">
        <v>28</v>
      </c>
      <c r="H9385" s="31" t="s">
        <v>94</v>
      </c>
      <c r="I9385" s="32">
        <v>6</v>
      </c>
      <c r="J9385" s="33">
        <v>5</v>
      </c>
      <c r="K9385" s="31" t="s">
        <v>94</v>
      </c>
      <c r="L9385" s="31" t="s">
        <v>95</v>
      </c>
    </row>
    <row r="9386" spans="1:12" ht="30" x14ac:dyDescent="0.2">
      <c r="A9386" t="str">
        <f>VLOOKUP(B9386,StateFIPS!A$2:B$52,2)</f>
        <v>Illinois</v>
      </c>
      <c r="B9386">
        <f t="shared" si="149"/>
        <v>17</v>
      </c>
      <c r="C9386" s="31" t="s">
        <v>2748</v>
      </c>
      <c r="D9386" s="31" t="s">
        <v>93</v>
      </c>
      <c r="E9386" s="31" t="s">
        <v>3278</v>
      </c>
      <c r="F9386" s="31" t="s">
        <v>2941</v>
      </c>
      <c r="G9386" s="32">
        <v>833</v>
      </c>
      <c r="H9386" s="31" t="s">
        <v>94</v>
      </c>
      <c r="I9386" s="32">
        <v>184</v>
      </c>
      <c r="J9386" s="33">
        <v>5</v>
      </c>
      <c r="K9386" s="31" t="s">
        <v>94</v>
      </c>
      <c r="L9386" s="31" t="s">
        <v>95</v>
      </c>
    </row>
    <row r="9387" spans="1:12" ht="30" x14ac:dyDescent="0.2">
      <c r="A9387" t="str">
        <f>VLOOKUP(B9387,StateFIPS!A$2:B$52,2)</f>
        <v>Indiana</v>
      </c>
      <c r="B9387">
        <f t="shared" si="149"/>
        <v>18</v>
      </c>
      <c r="C9387" s="31" t="s">
        <v>1600</v>
      </c>
      <c r="D9387" s="31" t="s">
        <v>93</v>
      </c>
      <c r="E9387" s="31" t="s">
        <v>3278</v>
      </c>
      <c r="F9387" s="31" t="s">
        <v>2941</v>
      </c>
      <c r="G9387" s="32">
        <v>1628</v>
      </c>
      <c r="H9387" s="31" t="s">
        <v>94</v>
      </c>
      <c r="I9387" s="32">
        <v>359</v>
      </c>
      <c r="J9387" s="33">
        <v>5</v>
      </c>
      <c r="K9387" s="31" t="s">
        <v>94</v>
      </c>
      <c r="L9387" s="31" t="s">
        <v>95</v>
      </c>
    </row>
    <row r="9388" spans="1:12" ht="30" x14ac:dyDescent="0.2">
      <c r="A9388" t="str">
        <f>VLOOKUP(B9388,StateFIPS!A$2:B$52,2)</f>
        <v>Ohio</v>
      </c>
      <c r="B9388">
        <f t="shared" si="149"/>
        <v>39</v>
      </c>
      <c r="C9388" s="31" t="s">
        <v>1585</v>
      </c>
      <c r="D9388" s="31" t="s">
        <v>93</v>
      </c>
      <c r="E9388" s="31" t="s">
        <v>3278</v>
      </c>
      <c r="F9388" s="31" t="s">
        <v>2941</v>
      </c>
      <c r="G9388" s="32">
        <v>241</v>
      </c>
      <c r="H9388" s="31" t="s">
        <v>94</v>
      </c>
      <c r="I9388" s="32">
        <v>55</v>
      </c>
      <c r="J9388" s="33">
        <v>4</v>
      </c>
      <c r="K9388" s="31" t="s">
        <v>94</v>
      </c>
      <c r="L9388" s="31" t="s">
        <v>95</v>
      </c>
    </row>
    <row r="9389" spans="1:12" ht="30" x14ac:dyDescent="0.2">
      <c r="A9389" t="str">
        <f>VLOOKUP(B9389,StateFIPS!A$2:B$52,2)</f>
        <v>Montana</v>
      </c>
      <c r="B9389">
        <f t="shared" si="149"/>
        <v>30</v>
      </c>
      <c r="C9389" s="31" t="s">
        <v>2146</v>
      </c>
      <c r="D9389" s="31" t="s">
        <v>93</v>
      </c>
      <c r="E9389" s="31" t="s">
        <v>3278</v>
      </c>
      <c r="F9389" s="31" t="s">
        <v>2941</v>
      </c>
      <c r="G9389" s="32">
        <v>49</v>
      </c>
      <c r="H9389" s="31" t="s">
        <v>94</v>
      </c>
      <c r="I9389" s="32">
        <v>11</v>
      </c>
      <c r="J9389" s="33">
        <v>5</v>
      </c>
      <c r="K9389" s="31" t="s">
        <v>94</v>
      </c>
      <c r="L9389" s="31" t="s">
        <v>95</v>
      </c>
    </row>
    <row r="9390" spans="1:12" ht="30" x14ac:dyDescent="0.2">
      <c r="A9390" t="str">
        <f>VLOOKUP(B9390,StateFIPS!A$2:B$52,2)</f>
        <v>Illinois</v>
      </c>
      <c r="B9390">
        <f t="shared" si="149"/>
        <v>17</v>
      </c>
      <c r="C9390" s="31" t="s">
        <v>653</v>
      </c>
      <c r="D9390" s="31" t="s">
        <v>93</v>
      </c>
      <c r="E9390" s="31" t="s">
        <v>3278</v>
      </c>
      <c r="F9390" s="31" t="s">
        <v>2941</v>
      </c>
      <c r="G9390" s="32">
        <v>833</v>
      </c>
      <c r="H9390" s="31" t="s">
        <v>94</v>
      </c>
      <c r="I9390" s="32">
        <v>184</v>
      </c>
      <c r="J9390" s="33">
        <v>5</v>
      </c>
      <c r="K9390" s="31" t="s">
        <v>94</v>
      </c>
      <c r="L9390" s="31" t="s">
        <v>95</v>
      </c>
    </row>
    <row r="9391" spans="1:12" ht="30" x14ac:dyDescent="0.2">
      <c r="A9391" t="str">
        <f>VLOOKUP(B9391,StateFIPS!A$2:B$52,2)</f>
        <v>Ohio</v>
      </c>
      <c r="B9391">
        <f t="shared" si="149"/>
        <v>39</v>
      </c>
      <c r="C9391" s="31" t="s">
        <v>1575</v>
      </c>
      <c r="D9391" s="31" t="s">
        <v>93</v>
      </c>
      <c r="E9391" s="31" t="s">
        <v>3278</v>
      </c>
      <c r="F9391" s="31" t="s">
        <v>2941</v>
      </c>
      <c r="G9391" s="32">
        <v>575</v>
      </c>
      <c r="H9391" s="31" t="s">
        <v>94</v>
      </c>
      <c r="I9391" s="32">
        <v>132</v>
      </c>
      <c r="J9391" s="33">
        <v>4</v>
      </c>
      <c r="K9391" s="31" t="s">
        <v>94</v>
      </c>
      <c r="L9391" s="31" t="s">
        <v>95</v>
      </c>
    </row>
    <row r="9392" spans="1:12" ht="30" x14ac:dyDescent="0.2">
      <c r="A9392" t="str">
        <f>VLOOKUP(B9392,StateFIPS!A$2:B$52,2)</f>
        <v>Montana</v>
      </c>
      <c r="B9392">
        <f t="shared" si="149"/>
        <v>30</v>
      </c>
      <c r="C9392" s="31" t="s">
        <v>3168</v>
      </c>
      <c r="D9392" s="31" t="s">
        <v>93</v>
      </c>
      <c r="E9392" s="31" t="s">
        <v>3278</v>
      </c>
      <c r="F9392" s="31" t="s">
        <v>2941</v>
      </c>
      <c r="G9392" s="32">
        <v>250</v>
      </c>
      <c r="H9392" s="31" t="s">
        <v>94</v>
      </c>
      <c r="I9392" s="32">
        <v>54</v>
      </c>
      <c r="J9392" s="33">
        <v>5</v>
      </c>
      <c r="K9392" s="31" t="s">
        <v>94</v>
      </c>
      <c r="L9392" s="31" t="s">
        <v>95</v>
      </c>
    </row>
    <row r="9393" spans="1:12" ht="30" x14ac:dyDescent="0.2">
      <c r="A9393" t="str">
        <f>VLOOKUP(B9393,StateFIPS!A$2:B$52,2)</f>
        <v>Indiana</v>
      </c>
      <c r="B9393">
        <f t="shared" si="149"/>
        <v>18</v>
      </c>
      <c r="C9393" s="31" t="s">
        <v>1598</v>
      </c>
      <c r="D9393" s="31" t="s">
        <v>93</v>
      </c>
      <c r="E9393" s="31" t="s">
        <v>3278</v>
      </c>
      <c r="F9393" s="31" t="s">
        <v>2941</v>
      </c>
      <c r="G9393" s="32">
        <v>332</v>
      </c>
      <c r="H9393" s="31" t="s">
        <v>94</v>
      </c>
      <c r="I9393" s="32">
        <v>73</v>
      </c>
      <c r="J9393" s="33">
        <v>5</v>
      </c>
      <c r="K9393" s="31" t="s">
        <v>94</v>
      </c>
      <c r="L9393" s="31" t="s">
        <v>95</v>
      </c>
    </row>
    <row r="9394" spans="1:12" ht="30" x14ac:dyDescent="0.2">
      <c r="A9394" t="str">
        <f>VLOOKUP(B9394,StateFIPS!A$2:B$52,2)</f>
        <v>Ohio</v>
      </c>
      <c r="B9394">
        <f t="shared" si="149"/>
        <v>39</v>
      </c>
      <c r="C9394" s="31" t="s">
        <v>1538</v>
      </c>
      <c r="D9394" s="31" t="s">
        <v>93</v>
      </c>
      <c r="E9394" s="31" t="s">
        <v>3278</v>
      </c>
      <c r="F9394" s="31" t="s">
        <v>2941</v>
      </c>
      <c r="G9394" s="32">
        <v>560</v>
      </c>
      <c r="H9394" s="31" t="s">
        <v>94</v>
      </c>
      <c r="I9394" s="32">
        <v>129</v>
      </c>
      <c r="J9394" s="33">
        <v>4</v>
      </c>
      <c r="K9394" s="31" t="s">
        <v>94</v>
      </c>
      <c r="L9394" s="31" t="s">
        <v>95</v>
      </c>
    </row>
    <row r="9395" spans="1:12" ht="30" x14ac:dyDescent="0.2">
      <c r="A9395" t="str">
        <f>VLOOKUP(B9395,StateFIPS!A$2:B$52,2)</f>
        <v>Ohio</v>
      </c>
      <c r="B9395">
        <f t="shared" si="149"/>
        <v>39</v>
      </c>
      <c r="C9395" s="31" t="s">
        <v>1649</v>
      </c>
      <c r="D9395" s="31" t="s">
        <v>93</v>
      </c>
      <c r="E9395" s="31" t="s">
        <v>3278</v>
      </c>
      <c r="F9395" s="31" t="s">
        <v>2941</v>
      </c>
      <c r="G9395" s="32">
        <v>395</v>
      </c>
      <c r="H9395" s="31" t="s">
        <v>94</v>
      </c>
      <c r="I9395" s="32">
        <v>91</v>
      </c>
      <c r="J9395" s="33">
        <v>4</v>
      </c>
      <c r="K9395" s="31" t="s">
        <v>94</v>
      </c>
      <c r="L9395" s="31" t="s">
        <v>95</v>
      </c>
    </row>
    <row r="9396" spans="1:12" ht="30" x14ac:dyDescent="0.2">
      <c r="A9396" t="str">
        <f>VLOOKUP(B9396,StateFIPS!A$2:B$52,2)</f>
        <v>South Carolina</v>
      </c>
      <c r="B9396">
        <f t="shared" si="149"/>
        <v>45</v>
      </c>
      <c r="C9396" s="31" t="s">
        <v>2699</v>
      </c>
      <c r="D9396" s="31" t="s">
        <v>93</v>
      </c>
      <c r="E9396" s="31" t="s">
        <v>3278</v>
      </c>
      <c r="F9396" s="31" t="s">
        <v>2941</v>
      </c>
      <c r="G9396" s="32">
        <v>90</v>
      </c>
      <c r="H9396" s="31" t="s">
        <v>94</v>
      </c>
      <c r="I9396" s="32">
        <v>18</v>
      </c>
      <c r="J9396" s="33">
        <v>5</v>
      </c>
      <c r="K9396" s="31" t="s">
        <v>94</v>
      </c>
      <c r="L9396" s="31" t="s">
        <v>95</v>
      </c>
    </row>
    <row r="9397" spans="1:12" ht="30" x14ac:dyDescent="0.2">
      <c r="A9397" t="str">
        <f>VLOOKUP(B9397,StateFIPS!A$2:B$52,2)</f>
        <v>Indiana</v>
      </c>
      <c r="B9397">
        <f t="shared" si="149"/>
        <v>18</v>
      </c>
      <c r="C9397" s="31" t="s">
        <v>231</v>
      </c>
      <c r="D9397" s="31" t="s">
        <v>93</v>
      </c>
      <c r="E9397" s="31" t="s">
        <v>3278</v>
      </c>
      <c r="F9397" s="31" t="s">
        <v>2941</v>
      </c>
      <c r="G9397" s="32">
        <v>1153</v>
      </c>
      <c r="H9397" s="31" t="s">
        <v>94</v>
      </c>
      <c r="I9397" s="32">
        <v>254</v>
      </c>
      <c r="J9397" s="33">
        <v>5</v>
      </c>
      <c r="K9397" s="31" t="s">
        <v>94</v>
      </c>
      <c r="L9397" s="31" t="s">
        <v>95</v>
      </c>
    </row>
    <row r="9398" spans="1:12" ht="30" x14ac:dyDescent="0.2">
      <c r="A9398" t="str">
        <f>VLOOKUP(B9398,StateFIPS!A$2:B$52,2)</f>
        <v>Indiana</v>
      </c>
      <c r="B9398">
        <f t="shared" si="149"/>
        <v>18</v>
      </c>
      <c r="C9398" s="31" t="s">
        <v>1597</v>
      </c>
      <c r="D9398" s="31" t="s">
        <v>93</v>
      </c>
      <c r="E9398" s="31" t="s">
        <v>3278</v>
      </c>
      <c r="F9398" s="31" t="s">
        <v>2941</v>
      </c>
      <c r="G9398" s="32">
        <v>428</v>
      </c>
      <c r="H9398" s="31" t="s">
        <v>94</v>
      </c>
      <c r="I9398" s="32">
        <v>94</v>
      </c>
      <c r="J9398" s="33">
        <v>5</v>
      </c>
      <c r="K9398" s="31" t="s">
        <v>94</v>
      </c>
      <c r="L9398" s="31" t="s">
        <v>95</v>
      </c>
    </row>
    <row r="9399" spans="1:12" ht="30" x14ac:dyDescent="0.2">
      <c r="A9399" t="str">
        <f>VLOOKUP(B9399,StateFIPS!A$2:B$52,2)</f>
        <v>Illinois</v>
      </c>
      <c r="B9399">
        <f t="shared" si="149"/>
        <v>17</v>
      </c>
      <c r="C9399" s="31" t="s">
        <v>2176</v>
      </c>
      <c r="D9399" s="31" t="s">
        <v>93</v>
      </c>
      <c r="E9399" s="31" t="s">
        <v>3278</v>
      </c>
      <c r="F9399" s="31" t="s">
        <v>2941</v>
      </c>
      <c r="G9399" s="32">
        <v>3561</v>
      </c>
      <c r="H9399" s="31" t="s">
        <v>94</v>
      </c>
      <c r="I9399" s="32">
        <v>788</v>
      </c>
      <c r="J9399" s="33">
        <v>5</v>
      </c>
      <c r="K9399" s="31" t="s">
        <v>94</v>
      </c>
      <c r="L9399" s="31" t="s">
        <v>95</v>
      </c>
    </row>
    <row r="9400" spans="1:12" ht="30" x14ac:dyDescent="0.2">
      <c r="A9400" t="str">
        <f>VLOOKUP(B9400,StateFIPS!A$2:B$52,2)</f>
        <v>Ohio</v>
      </c>
      <c r="B9400">
        <f t="shared" si="149"/>
        <v>39</v>
      </c>
      <c r="C9400" s="31" t="s">
        <v>1554</v>
      </c>
      <c r="D9400" s="31" t="s">
        <v>93</v>
      </c>
      <c r="E9400" s="31" t="s">
        <v>3278</v>
      </c>
      <c r="F9400" s="31" t="s">
        <v>2941</v>
      </c>
      <c r="G9400" s="32">
        <v>2325</v>
      </c>
      <c r="H9400" s="31" t="s">
        <v>94</v>
      </c>
      <c r="I9400" s="32">
        <v>534</v>
      </c>
      <c r="J9400" s="33">
        <v>4</v>
      </c>
      <c r="K9400" s="31" t="s">
        <v>94</v>
      </c>
      <c r="L9400" s="31" t="s">
        <v>95</v>
      </c>
    </row>
    <row r="9401" spans="1:12" ht="30" x14ac:dyDescent="0.2">
      <c r="A9401" t="str">
        <f>VLOOKUP(B9401,StateFIPS!A$2:B$52,2)</f>
        <v>South Carolina</v>
      </c>
      <c r="B9401">
        <f t="shared" si="149"/>
        <v>45</v>
      </c>
      <c r="C9401" s="31" t="s">
        <v>1345</v>
      </c>
      <c r="D9401" s="31" t="s">
        <v>93</v>
      </c>
      <c r="E9401" s="31" t="s">
        <v>3278</v>
      </c>
      <c r="F9401" s="31" t="s">
        <v>2941</v>
      </c>
      <c r="G9401" s="32">
        <v>100</v>
      </c>
      <c r="H9401" s="31" t="s">
        <v>94</v>
      </c>
      <c r="I9401" s="32">
        <v>20</v>
      </c>
      <c r="J9401" s="33">
        <v>5</v>
      </c>
      <c r="K9401" s="31" t="s">
        <v>94</v>
      </c>
      <c r="L9401" s="31" t="s">
        <v>95</v>
      </c>
    </row>
    <row r="9402" spans="1:12" ht="30" x14ac:dyDescent="0.2">
      <c r="A9402" t="str">
        <f>VLOOKUP(B9402,StateFIPS!A$2:B$52,2)</f>
        <v>Indiana</v>
      </c>
      <c r="B9402">
        <f t="shared" si="149"/>
        <v>18</v>
      </c>
      <c r="C9402" s="31" t="s">
        <v>230</v>
      </c>
      <c r="D9402" s="31" t="s">
        <v>93</v>
      </c>
      <c r="E9402" s="31" t="s">
        <v>3278</v>
      </c>
      <c r="F9402" s="31" t="s">
        <v>2941</v>
      </c>
      <c r="G9402" s="32">
        <v>178</v>
      </c>
      <c r="H9402" s="31" t="s">
        <v>94</v>
      </c>
      <c r="I9402" s="32">
        <v>39</v>
      </c>
      <c r="J9402" s="33">
        <v>5</v>
      </c>
      <c r="K9402" s="31" t="s">
        <v>94</v>
      </c>
      <c r="L9402" s="31" t="s">
        <v>95</v>
      </c>
    </row>
    <row r="9403" spans="1:12" ht="30" x14ac:dyDescent="0.2">
      <c r="A9403" t="str">
        <f>VLOOKUP(B9403,StateFIPS!A$2:B$52,2)</f>
        <v>Illinois</v>
      </c>
      <c r="B9403">
        <f t="shared" si="149"/>
        <v>17</v>
      </c>
      <c r="C9403" s="31" t="s">
        <v>2222</v>
      </c>
      <c r="D9403" s="31" t="s">
        <v>93</v>
      </c>
      <c r="E9403" s="31" t="s">
        <v>3278</v>
      </c>
      <c r="F9403" s="31" t="s">
        <v>2941</v>
      </c>
      <c r="G9403" s="32">
        <v>593</v>
      </c>
      <c r="H9403" s="31" t="s">
        <v>94</v>
      </c>
      <c r="I9403" s="32">
        <v>131</v>
      </c>
      <c r="J9403" s="33">
        <v>5</v>
      </c>
      <c r="K9403" s="31" t="s">
        <v>94</v>
      </c>
      <c r="L9403" s="31" t="s">
        <v>95</v>
      </c>
    </row>
    <row r="9404" spans="1:12" ht="30" x14ac:dyDescent="0.2">
      <c r="A9404" t="str">
        <f>VLOOKUP(B9404,StateFIPS!A$2:B$52,2)</f>
        <v>Ohio</v>
      </c>
      <c r="B9404">
        <f t="shared" si="149"/>
        <v>39</v>
      </c>
      <c r="C9404" s="31" t="s">
        <v>1856</v>
      </c>
      <c r="D9404" s="31" t="s">
        <v>93</v>
      </c>
      <c r="E9404" s="31" t="s">
        <v>3278</v>
      </c>
      <c r="F9404" s="31" t="s">
        <v>2941</v>
      </c>
      <c r="G9404" s="32">
        <v>1216</v>
      </c>
      <c r="H9404" s="31" t="s">
        <v>94</v>
      </c>
      <c r="I9404" s="32">
        <v>279</v>
      </c>
      <c r="J9404" s="33">
        <v>4</v>
      </c>
      <c r="K9404" s="31" t="s">
        <v>94</v>
      </c>
      <c r="L9404" s="31" t="s">
        <v>95</v>
      </c>
    </row>
    <row r="9405" spans="1:12" ht="30" x14ac:dyDescent="0.2">
      <c r="A9405" t="str">
        <f>VLOOKUP(B9405,StateFIPS!A$2:B$52,2)</f>
        <v>South Carolina</v>
      </c>
      <c r="B9405">
        <f t="shared" si="149"/>
        <v>45</v>
      </c>
      <c r="C9405" s="31" t="s">
        <v>1346</v>
      </c>
      <c r="D9405" s="31" t="s">
        <v>93</v>
      </c>
      <c r="E9405" s="31" t="s">
        <v>3278</v>
      </c>
      <c r="F9405" s="31" t="s">
        <v>2941</v>
      </c>
      <c r="G9405" s="32">
        <v>90</v>
      </c>
      <c r="H9405" s="31" t="s">
        <v>94</v>
      </c>
      <c r="I9405" s="32">
        <v>18</v>
      </c>
      <c r="J9405" s="33">
        <v>5</v>
      </c>
      <c r="K9405" s="31" t="s">
        <v>94</v>
      </c>
      <c r="L9405" s="31" t="s">
        <v>95</v>
      </c>
    </row>
    <row r="9406" spans="1:12" ht="30" x14ac:dyDescent="0.2">
      <c r="A9406" t="str">
        <f>VLOOKUP(B9406,StateFIPS!A$2:B$52,2)</f>
        <v>Ohio</v>
      </c>
      <c r="B9406">
        <f t="shared" si="149"/>
        <v>39</v>
      </c>
      <c r="C9406" s="31" t="s">
        <v>1864</v>
      </c>
      <c r="D9406" s="31" t="s">
        <v>93</v>
      </c>
      <c r="E9406" s="31" t="s">
        <v>3278</v>
      </c>
      <c r="F9406" s="31" t="s">
        <v>2941</v>
      </c>
      <c r="G9406" s="32">
        <v>286</v>
      </c>
      <c r="H9406" s="31" t="s">
        <v>94</v>
      </c>
      <c r="I9406" s="32">
        <v>66</v>
      </c>
      <c r="J9406" s="33">
        <v>4</v>
      </c>
      <c r="K9406" s="31" t="s">
        <v>94</v>
      </c>
      <c r="L9406" s="31" t="s">
        <v>95</v>
      </c>
    </row>
    <row r="9407" spans="1:12" ht="30" x14ac:dyDescent="0.2">
      <c r="A9407" t="str">
        <f>VLOOKUP(B9407,StateFIPS!A$2:B$52,2)</f>
        <v>Illinois</v>
      </c>
      <c r="B9407">
        <f t="shared" si="149"/>
        <v>17</v>
      </c>
      <c r="C9407" s="31" t="s">
        <v>654</v>
      </c>
      <c r="D9407" s="31" t="s">
        <v>93</v>
      </c>
      <c r="E9407" s="31" t="s">
        <v>3278</v>
      </c>
      <c r="F9407" s="31" t="s">
        <v>2941</v>
      </c>
      <c r="G9407" s="32">
        <v>1456</v>
      </c>
      <c r="H9407" s="31" t="s">
        <v>94</v>
      </c>
      <c r="I9407" s="32">
        <v>322</v>
      </c>
      <c r="J9407" s="33">
        <v>5</v>
      </c>
      <c r="K9407" s="31" t="s">
        <v>94</v>
      </c>
      <c r="L9407" s="31" t="s">
        <v>95</v>
      </c>
    </row>
    <row r="9408" spans="1:12" ht="30" x14ac:dyDescent="0.2">
      <c r="A9408" t="str">
        <f>VLOOKUP(B9408,StateFIPS!A$2:B$52,2)</f>
        <v>Montana</v>
      </c>
      <c r="B9408">
        <f t="shared" si="149"/>
        <v>30</v>
      </c>
      <c r="C9408" s="31" t="s">
        <v>3196</v>
      </c>
      <c r="D9408" s="31" t="s">
        <v>93</v>
      </c>
      <c r="E9408" s="31" t="s">
        <v>3278</v>
      </c>
      <c r="F9408" s="31" t="s">
        <v>2941</v>
      </c>
      <c r="G9408" s="32">
        <v>125</v>
      </c>
      <c r="H9408" s="31" t="s">
        <v>94</v>
      </c>
      <c r="I9408" s="32">
        <v>27</v>
      </c>
      <c r="J9408" s="33">
        <v>5</v>
      </c>
      <c r="K9408" s="31" t="s">
        <v>94</v>
      </c>
      <c r="L9408" s="31" t="s">
        <v>95</v>
      </c>
    </row>
    <row r="9409" spans="1:12" ht="30" x14ac:dyDescent="0.2">
      <c r="A9409" t="str">
        <f>VLOOKUP(B9409,StateFIPS!A$2:B$52,2)</f>
        <v>Illinois</v>
      </c>
      <c r="B9409">
        <f t="shared" si="149"/>
        <v>17</v>
      </c>
      <c r="C9409" s="31" t="s">
        <v>2732</v>
      </c>
      <c r="D9409" s="31" t="s">
        <v>93</v>
      </c>
      <c r="E9409" s="31" t="s">
        <v>3278</v>
      </c>
      <c r="F9409" s="31" t="s">
        <v>2941</v>
      </c>
      <c r="G9409" s="32">
        <v>1285</v>
      </c>
      <c r="H9409" s="31" t="s">
        <v>94</v>
      </c>
      <c r="I9409" s="32">
        <v>284</v>
      </c>
      <c r="J9409" s="33">
        <v>5</v>
      </c>
      <c r="K9409" s="31" t="s">
        <v>94</v>
      </c>
      <c r="L9409" s="31" t="s">
        <v>95</v>
      </c>
    </row>
    <row r="9410" spans="1:12" ht="30" x14ac:dyDescent="0.2">
      <c r="A9410" t="str">
        <f>VLOOKUP(B9410,StateFIPS!A$2:B$52,2)</f>
        <v>Indiana</v>
      </c>
      <c r="B9410">
        <f t="shared" si="149"/>
        <v>18</v>
      </c>
      <c r="C9410" s="31" t="s">
        <v>2033</v>
      </c>
      <c r="D9410" s="31" t="s">
        <v>93</v>
      </c>
      <c r="E9410" s="31" t="s">
        <v>3278</v>
      </c>
      <c r="F9410" s="31" t="s">
        <v>2941</v>
      </c>
      <c r="G9410" s="32">
        <v>1008</v>
      </c>
      <c r="H9410" s="31" t="s">
        <v>94</v>
      </c>
      <c r="I9410" s="32">
        <v>222</v>
      </c>
      <c r="J9410" s="33">
        <v>5</v>
      </c>
      <c r="K9410" s="31" t="s">
        <v>94</v>
      </c>
      <c r="L9410" s="31" t="s">
        <v>95</v>
      </c>
    </row>
    <row r="9411" spans="1:12" ht="30" x14ac:dyDescent="0.2">
      <c r="A9411" t="str">
        <f>VLOOKUP(B9411,StateFIPS!A$2:B$52,2)</f>
        <v>North Carolina</v>
      </c>
      <c r="B9411">
        <f t="shared" ref="B9411:B9474" si="150">VALUE(LEFT(C9411,2))</f>
        <v>37</v>
      </c>
      <c r="C9411" s="31" t="s">
        <v>1415</v>
      </c>
      <c r="D9411" s="31" t="s">
        <v>93</v>
      </c>
      <c r="E9411" s="31" t="s">
        <v>3278</v>
      </c>
      <c r="F9411" s="31" t="s">
        <v>2941</v>
      </c>
      <c r="G9411" s="32">
        <v>70</v>
      </c>
      <c r="H9411" s="31" t="s">
        <v>94</v>
      </c>
      <c r="I9411" s="32">
        <v>16</v>
      </c>
      <c r="J9411" s="33">
        <v>4</v>
      </c>
      <c r="K9411" s="31" t="s">
        <v>94</v>
      </c>
      <c r="L9411" s="31" t="s">
        <v>95</v>
      </c>
    </row>
    <row r="9412" spans="1:12" ht="30" x14ac:dyDescent="0.2">
      <c r="A9412" t="str">
        <f>VLOOKUP(B9412,StateFIPS!A$2:B$52,2)</f>
        <v>Ohio</v>
      </c>
      <c r="B9412">
        <f t="shared" si="150"/>
        <v>39</v>
      </c>
      <c r="C9412" s="31" t="s">
        <v>1675</v>
      </c>
      <c r="D9412" s="31" t="s">
        <v>93</v>
      </c>
      <c r="E9412" s="31" t="s">
        <v>3278</v>
      </c>
      <c r="F9412" s="31" t="s">
        <v>2941</v>
      </c>
      <c r="G9412" s="32">
        <v>529</v>
      </c>
      <c r="H9412" s="31" t="s">
        <v>94</v>
      </c>
      <c r="I9412" s="32">
        <v>122</v>
      </c>
      <c r="J9412" s="33">
        <v>4</v>
      </c>
      <c r="K9412" s="31" t="s">
        <v>94</v>
      </c>
      <c r="L9412" s="31" t="s">
        <v>95</v>
      </c>
    </row>
    <row r="9413" spans="1:12" ht="30" x14ac:dyDescent="0.2">
      <c r="A9413" t="str">
        <f>VLOOKUP(B9413,StateFIPS!A$2:B$52,2)</f>
        <v>Missouri</v>
      </c>
      <c r="B9413">
        <f t="shared" si="150"/>
        <v>29</v>
      </c>
      <c r="C9413" s="31" t="s">
        <v>2257</v>
      </c>
      <c r="D9413" s="31" t="s">
        <v>93</v>
      </c>
      <c r="E9413" s="31" t="s">
        <v>3278</v>
      </c>
      <c r="F9413" s="31" t="s">
        <v>2941</v>
      </c>
      <c r="G9413" s="32">
        <v>2252</v>
      </c>
      <c r="H9413" s="31" t="s">
        <v>94</v>
      </c>
      <c r="I9413" s="32">
        <v>515</v>
      </c>
      <c r="J9413" s="33">
        <v>4</v>
      </c>
      <c r="K9413" s="31" t="s">
        <v>94</v>
      </c>
      <c r="L9413" s="31" t="s">
        <v>95</v>
      </c>
    </row>
    <row r="9414" spans="1:12" ht="30" x14ac:dyDescent="0.2">
      <c r="A9414" t="str">
        <f>VLOOKUP(B9414,StateFIPS!A$2:B$52,2)</f>
        <v>Indiana</v>
      </c>
      <c r="B9414">
        <f t="shared" si="150"/>
        <v>18</v>
      </c>
      <c r="C9414" s="31" t="s">
        <v>1607</v>
      </c>
      <c r="D9414" s="31" t="s">
        <v>93</v>
      </c>
      <c r="E9414" s="31" t="s">
        <v>3278</v>
      </c>
      <c r="F9414" s="31" t="s">
        <v>2941</v>
      </c>
      <c r="G9414" s="32">
        <v>812</v>
      </c>
      <c r="H9414" s="31" t="s">
        <v>94</v>
      </c>
      <c r="I9414" s="32">
        <v>179</v>
      </c>
      <c r="J9414" s="33">
        <v>5</v>
      </c>
      <c r="K9414" s="31" t="s">
        <v>94</v>
      </c>
      <c r="L9414" s="31" t="s">
        <v>95</v>
      </c>
    </row>
    <row r="9415" spans="1:12" ht="30" x14ac:dyDescent="0.2">
      <c r="A9415" t="str">
        <f>VLOOKUP(B9415,StateFIPS!A$2:B$52,2)</f>
        <v>Illinois</v>
      </c>
      <c r="B9415">
        <f t="shared" si="150"/>
        <v>17</v>
      </c>
      <c r="C9415" s="31" t="s">
        <v>3194</v>
      </c>
      <c r="D9415" s="31" t="s">
        <v>93</v>
      </c>
      <c r="E9415" s="31" t="s">
        <v>3278</v>
      </c>
      <c r="F9415" s="31" t="s">
        <v>2941</v>
      </c>
      <c r="G9415" s="32">
        <v>833</v>
      </c>
      <c r="H9415" s="31" t="s">
        <v>94</v>
      </c>
      <c r="I9415" s="32">
        <v>184</v>
      </c>
      <c r="J9415" s="33">
        <v>5</v>
      </c>
      <c r="K9415" s="31" t="s">
        <v>94</v>
      </c>
      <c r="L9415" s="31" t="s">
        <v>95</v>
      </c>
    </row>
    <row r="9416" spans="1:12" ht="30" x14ac:dyDescent="0.2">
      <c r="A9416" t="str">
        <f>VLOOKUP(B9416,StateFIPS!A$2:B$52,2)</f>
        <v>Ohio</v>
      </c>
      <c r="B9416">
        <f t="shared" si="150"/>
        <v>39</v>
      </c>
      <c r="C9416" s="31" t="s">
        <v>1504</v>
      </c>
      <c r="D9416" s="31" t="s">
        <v>93</v>
      </c>
      <c r="E9416" s="31" t="s">
        <v>3278</v>
      </c>
      <c r="F9416" s="31" t="s">
        <v>2941</v>
      </c>
      <c r="G9416" s="32">
        <v>2129</v>
      </c>
      <c r="H9416" s="31" t="s">
        <v>94</v>
      </c>
      <c r="I9416" s="32">
        <v>489</v>
      </c>
      <c r="J9416" s="33">
        <v>4</v>
      </c>
      <c r="K9416" s="31" t="s">
        <v>94</v>
      </c>
      <c r="L9416" s="31" t="s">
        <v>95</v>
      </c>
    </row>
    <row r="9417" spans="1:12" ht="30" x14ac:dyDescent="0.2">
      <c r="A9417" t="str">
        <f>VLOOKUP(B9417,StateFIPS!A$2:B$52,2)</f>
        <v>Montana</v>
      </c>
      <c r="B9417">
        <f t="shared" si="150"/>
        <v>30</v>
      </c>
      <c r="C9417" s="31" t="s">
        <v>3174</v>
      </c>
      <c r="D9417" s="31" t="s">
        <v>93</v>
      </c>
      <c r="E9417" s="31" t="s">
        <v>3278</v>
      </c>
      <c r="F9417" s="31" t="s">
        <v>2941</v>
      </c>
      <c r="G9417" s="32">
        <v>59</v>
      </c>
      <c r="H9417" s="31" t="s">
        <v>94</v>
      </c>
      <c r="I9417" s="32">
        <v>13</v>
      </c>
      <c r="J9417" s="33">
        <v>5</v>
      </c>
      <c r="K9417" s="31" t="s">
        <v>94</v>
      </c>
      <c r="L9417" s="31" t="s">
        <v>95</v>
      </c>
    </row>
    <row r="9418" spans="1:12" ht="30" x14ac:dyDescent="0.2">
      <c r="A9418" t="str">
        <f>VLOOKUP(B9418,StateFIPS!A$2:B$52,2)</f>
        <v>Indiana</v>
      </c>
      <c r="B9418">
        <f t="shared" si="150"/>
        <v>18</v>
      </c>
      <c r="C9418" s="31" t="s">
        <v>1605</v>
      </c>
      <c r="D9418" s="31" t="s">
        <v>93</v>
      </c>
      <c r="E9418" s="31" t="s">
        <v>3278</v>
      </c>
      <c r="F9418" s="31" t="s">
        <v>2941</v>
      </c>
      <c r="G9418" s="32">
        <v>3362</v>
      </c>
      <c r="H9418" s="31" t="s">
        <v>94</v>
      </c>
      <c r="I9418" s="32">
        <v>741</v>
      </c>
      <c r="J9418" s="33">
        <v>5</v>
      </c>
      <c r="K9418" s="31" t="s">
        <v>94</v>
      </c>
      <c r="L9418" s="31" t="s">
        <v>95</v>
      </c>
    </row>
    <row r="9419" spans="1:12" ht="30" x14ac:dyDescent="0.2">
      <c r="A9419" t="str">
        <f>VLOOKUP(B9419,StateFIPS!A$2:B$52,2)</f>
        <v>Illinois</v>
      </c>
      <c r="B9419">
        <f t="shared" si="150"/>
        <v>17</v>
      </c>
      <c r="C9419" s="31" t="s">
        <v>651</v>
      </c>
      <c r="D9419" s="31" t="s">
        <v>93</v>
      </c>
      <c r="E9419" s="31" t="s">
        <v>3278</v>
      </c>
      <c r="F9419" s="31" t="s">
        <v>2941</v>
      </c>
      <c r="G9419" s="32">
        <v>774</v>
      </c>
      <c r="H9419" s="31" t="s">
        <v>94</v>
      </c>
      <c r="I9419" s="32">
        <v>171</v>
      </c>
      <c r="J9419" s="33">
        <v>5</v>
      </c>
      <c r="K9419" s="31" t="s">
        <v>94</v>
      </c>
      <c r="L9419" s="31" t="s">
        <v>95</v>
      </c>
    </row>
    <row r="9420" spans="1:12" ht="30" x14ac:dyDescent="0.2">
      <c r="A9420" t="str">
        <f>VLOOKUP(B9420,StateFIPS!A$2:B$52,2)</f>
        <v>Ohio</v>
      </c>
      <c r="B9420">
        <f t="shared" si="150"/>
        <v>39</v>
      </c>
      <c r="C9420" s="31" t="s">
        <v>1513</v>
      </c>
      <c r="D9420" s="31" t="s">
        <v>93</v>
      </c>
      <c r="E9420" s="31" t="s">
        <v>3278</v>
      </c>
      <c r="F9420" s="31" t="s">
        <v>2941</v>
      </c>
      <c r="G9420" s="32">
        <v>1561</v>
      </c>
      <c r="H9420" s="31" t="s">
        <v>94</v>
      </c>
      <c r="I9420" s="32">
        <v>358</v>
      </c>
      <c r="J9420" s="33">
        <v>4</v>
      </c>
      <c r="K9420" s="31" t="s">
        <v>94</v>
      </c>
      <c r="L9420" s="31" t="s">
        <v>95</v>
      </c>
    </row>
    <row r="9421" spans="1:12" ht="30" x14ac:dyDescent="0.2">
      <c r="A9421" t="str">
        <f>VLOOKUP(B9421,StateFIPS!A$2:B$52,2)</f>
        <v>Ohio</v>
      </c>
      <c r="B9421">
        <f t="shared" si="150"/>
        <v>39</v>
      </c>
      <c r="C9421" s="31" t="s">
        <v>1515</v>
      </c>
      <c r="D9421" s="31" t="s">
        <v>93</v>
      </c>
      <c r="E9421" s="31" t="s">
        <v>3278</v>
      </c>
      <c r="F9421" s="31" t="s">
        <v>2941</v>
      </c>
      <c r="G9421" s="32">
        <v>167</v>
      </c>
      <c r="H9421" s="31" t="s">
        <v>94</v>
      </c>
      <c r="I9421" s="32">
        <v>38</v>
      </c>
      <c r="J9421" s="33">
        <v>4</v>
      </c>
      <c r="K9421" s="31" t="s">
        <v>94</v>
      </c>
      <c r="L9421" s="31" t="s">
        <v>95</v>
      </c>
    </row>
    <row r="9422" spans="1:12" ht="30" x14ac:dyDescent="0.2">
      <c r="A9422" t="str">
        <f>VLOOKUP(B9422,StateFIPS!A$2:B$52,2)</f>
        <v>Ohio</v>
      </c>
      <c r="B9422">
        <f t="shared" si="150"/>
        <v>39</v>
      </c>
      <c r="C9422" s="31" t="s">
        <v>1521</v>
      </c>
      <c r="D9422" s="31" t="s">
        <v>93</v>
      </c>
      <c r="E9422" s="31" t="s">
        <v>3278</v>
      </c>
      <c r="F9422" s="31" t="s">
        <v>2941</v>
      </c>
      <c r="G9422" s="32">
        <v>703</v>
      </c>
      <c r="H9422" s="31" t="s">
        <v>94</v>
      </c>
      <c r="I9422" s="32">
        <v>161</v>
      </c>
      <c r="J9422" s="33">
        <v>4</v>
      </c>
      <c r="K9422" s="31" t="s">
        <v>94</v>
      </c>
      <c r="L9422" s="31" t="s">
        <v>95</v>
      </c>
    </row>
    <row r="9423" spans="1:12" ht="30" x14ac:dyDescent="0.2">
      <c r="A9423" t="str">
        <f>VLOOKUP(B9423,StateFIPS!A$2:B$52,2)</f>
        <v>Illinois</v>
      </c>
      <c r="B9423">
        <f t="shared" si="150"/>
        <v>17</v>
      </c>
      <c r="C9423" s="31" t="s">
        <v>2211</v>
      </c>
      <c r="D9423" s="31" t="s">
        <v>93</v>
      </c>
      <c r="E9423" s="31" t="s">
        <v>3278</v>
      </c>
      <c r="F9423" s="31" t="s">
        <v>2941</v>
      </c>
      <c r="G9423" s="32">
        <v>1442</v>
      </c>
      <c r="H9423" s="31" t="s">
        <v>94</v>
      </c>
      <c r="I9423" s="32">
        <v>319</v>
      </c>
      <c r="J9423" s="33">
        <v>5</v>
      </c>
      <c r="K9423" s="31" t="s">
        <v>94</v>
      </c>
      <c r="L9423" s="31" t="s">
        <v>95</v>
      </c>
    </row>
    <row r="9424" spans="1:12" ht="30" x14ac:dyDescent="0.2">
      <c r="A9424" t="str">
        <f>VLOOKUP(B9424,StateFIPS!A$2:B$52,2)</f>
        <v>Illinois</v>
      </c>
      <c r="B9424">
        <f t="shared" si="150"/>
        <v>17</v>
      </c>
      <c r="C9424" s="31" t="s">
        <v>2217</v>
      </c>
      <c r="D9424" s="31" t="s">
        <v>93</v>
      </c>
      <c r="E9424" s="31" t="s">
        <v>3278</v>
      </c>
      <c r="F9424" s="31" t="s">
        <v>2941</v>
      </c>
      <c r="G9424" s="32">
        <v>771</v>
      </c>
      <c r="H9424" s="31" t="s">
        <v>94</v>
      </c>
      <c r="I9424" s="32">
        <v>171</v>
      </c>
      <c r="J9424" s="33">
        <v>5</v>
      </c>
      <c r="K9424" s="31" t="s">
        <v>94</v>
      </c>
      <c r="L9424" s="31" t="s">
        <v>95</v>
      </c>
    </row>
    <row r="9425" spans="1:12" ht="30" x14ac:dyDescent="0.2">
      <c r="A9425" t="str">
        <f>VLOOKUP(B9425,StateFIPS!A$2:B$52,2)</f>
        <v>Ohio</v>
      </c>
      <c r="B9425">
        <f t="shared" si="150"/>
        <v>39</v>
      </c>
      <c r="C9425" s="31" t="s">
        <v>1496</v>
      </c>
      <c r="D9425" s="31" t="s">
        <v>93</v>
      </c>
      <c r="E9425" s="31" t="s">
        <v>3278</v>
      </c>
      <c r="F9425" s="31" t="s">
        <v>2941</v>
      </c>
      <c r="G9425" s="32">
        <v>1087</v>
      </c>
      <c r="H9425" s="31" t="s">
        <v>94</v>
      </c>
      <c r="I9425" s="32">
        <v>250</v>
      </c>
      <c r="J9425" s="33">
        <v>4</v>
      </c>
      <c r="K9425" s="31" t="s">
        <v>94</v>
      </c>
      <c r="L9425" s="31" t="s">
        <v>95</v>
      </c>
    </row>
    <row r="9426" spans="1:12" ht="30" x14ac:dyDescent="0.2">
      <c r="A9426" t="str">
        <f>VLOOKUP(B9426,StateFIPS!A$2:B$52,2)</f>
        <v>Montana</v>
      </c>
      <c r="B9426">
        <f t="shared" si="150"/>
        <v>30</v>
      </c>
      <c r="C9426" s="31" t="s">
        <v>1243</v>
      </c>
      <c r="D9426" s="31" t="s">
        <v>93</v>
      </c>
      <c r="E9426" s="31" t="s">
        <v>3278</v>
      </c>
      <c r="F9426" s="31" t="s">
        <v>2941</v>
      </c>
      <c r="G9426" s="32">
        <v>38</v>
      </c>
      <c r="H9426" s="31" t="s">
        <v>94</v>
      </c>
      <c r="I9426" s="32">
        <v>8</v>
      </c>
      <c r="J9426" s="33">
        <v>5</v>
      </c>
      <c r="K9426" s="31" t="s">
        <v>94</v>
      </c>
      <c r="L9426" s="31" t="s">
        <v>95</v>
      </c>
    </row>
    <row r="9427" spans="1:12" ht="30" x14ac:dyDescent="0.2">
      <c r="A9427" t="str">
        <f>VLOOKUP(B9427,StateFIPS!A$2:B$52,2)</f>
        <v>Illinois</v>
      </c>
      <c r="B9427">
        <f t="shared" si="150"/>
        <v>17</v>
      </c>
      <c r="C9427" s="31" t="s">
        <v>2202</v>
      </c>
      <c r="D9427" s="31" t="s">
        <v>93</v>
      </c>
      <c r="E9427" s="31" t="s">
        <v>3278</v>
      </c>
      <c r="F9427" s="31" t="s">
        <v>2941</v>
      </c>
      <c r="G9427" s="32">
        <v>5397</v>
      </c>
      <c r="H9427" s="31" t="s">
        <v>94</v>
      </c>
      <c r="I9427" s="32">
        <v>1195</v>
      </c>
      <c r="J9427" s="33">
        <v>5</v>
      </c>
      <c r="K9427" s="31" t="s">
        <v>94</v>
      </c>
      <c r="L9427" s="31" t="s">
        <v>95</v>
      </c>
    </row>
    <row r="9428" spans="1:12" ht="30" x14ac:dyDescent="0.2">
      <c r="A9428" t="str">
        <f>VLOOKUP(B9428,StateFIPS!A$2:B$52,2)</f>
        <v>Ohio</v>
      </c>
      <c r="B9428">
        <f t="shared" si="150"/>
        <v>39</v>
      </c>
      <c r="C9428" s="31" t="s">
        <v>1523</v>
      </c>
      <c r="D9428" s="31" t="s">
        <v>93</v>
      </c>
      <c r="E9428" s="31" t="s">
        <v>3278</v>
      </c>
      <c r="F9428" s="31" t="s">
        <v>2941</v>
      </c>
      <c r="G9428" s="32">
        <v>2789</v>
      </c>
      <c r="H9428" s="31" t="s">
        <v>94</v>
      </c>
      <c r="I9428" s="32">
        <v>640</v>
      </c>
      <c r="J9428" s="33">
        <v>4</v>
      </c>
      <c r="K9428" s="31" t="s">
        <v>94</v>
      </c>
      <c r="L9428" s="31" t="s">
        <v>95</v>
      </c>
    </row>
    <row r="9429" spans="1:12" ht="30" x14ac:dyDescent="0.2">
      <c r="A9429" t="str">
        <f>VLOOKUP(B9429,StateFIPS!A$2:B$52,2)</f>
        <v>Montana</v>
      </c>
      <c r="B9429">
        <f t="shared" si="150"/>
        <v>30</v>
      </c>
      <c r="C9429" s="31" t="s">
        <v>1245</v>
      </c>
      <c r="D9429" s="31" t="s">
        <v>93</v>
      </c>
      <c r="E9429" s="31" t="s">
        <v>3278</v>
      </c>
      <c r="F9429" s="31" t="s">
        <v>2941</v>
      </c>
      <c r="G9429" s="32">
        <v>61</v>
      </c>
      <c r="H9429" s="31" t="s">
        <v>94</v>
      </c>
      <c r="I9429" s="32">
        <v>13</v>
      </c>
      <c r="J9429" s="33">
        <v>5</v>
      </c>
      <c r="K9429" s="31" t="s">
        <v>94</v>
      </c>
      <c r="L9429" s="31" t="s">
        <v>95</v>
      </c>
    </row>
    <row r="9430" spans="1:12" ht="30" x14ac:dyDescent="0.2">
      <c r="A9430" t="str">
        <f>VLOOKUP(B9430,StateFIPS!A$2:B$52,2)</f>
        <v>Indiana</v>
      </c>
      <c r="B9430">
        <f t="shared" si="150"/>
        <v>18</v>
      </c>
      <c r="C9430" s="31" t="s">
        <v>1860</v>
      </c>
      <c r="D9430" s="31" t="s">
        <v>93</v>
      </c>
      <c r="E9430" s="31" t="s">
        <v>3278</v>
      </c>
      <c r="F9430" s="31" t="s">
        <v>2941</v>
      </c>
      <c r="G9430" s="32">
        <v>1561</v>
      </c>
      <c r="H9430" s="31" t="s">
        <v>94</v>
      </c>
      <c r="I9430" s="32">
        <v>344</v>
      </c>
      <c r="J9430" s="33">
        <v>5</v>
      </c>
      <c r="K9430" s="31" t="s">
        <v>94</v>
      </c>
      <c r="L9430" s="31" t="s">
        <v>95</v>
      </c>
    </row>
    <row r="9431" spans="1:12" ht="30" x14ac:dyDescent="0.2">
      <c r="A9431" t="str">
        <f>VLOOKUP(B9431,StateFIPS!A$2:B$52,2)</f>
        <v>Illinois</v>
      </c>
      <c r="B9431">
        <f t="shared" si="150"/>
        <v>17</v>
      </c>
      <c r="C9431" s="31" t="s">
        <v>652</v>
      </c>
      <c r="D9431" s="31" t="s">
        <v>93</v>
      </c>
      <c r="E9431" s="31" t="s">
        <v>3278</v>
      </c>
      <c r="F9431" s="31" t="s">
        <v>2941</v>
      </c>
      <c r="G9431" s="32">
        <v>220</v>
      </c>
      <c r="H9431" s="31" t="s">
        <v>94</v>
      </c>
      <c r="I9431" s="32">
        <v>49</v>
      </c>
      <c r="J9431" s="33">
        <v>5</v>
      </c>
      <c r="K9431" s="31" t="s">
        <v>94</v>
      </c>
      <c r="L9431" s="31" t="s">
        <v>95</v>
      </c>
    </row>
    <row r="9432" spans="1:12" ht="30" x14ac:dyDescent="0.2">
      <c r="A9432" t="str">
        <f>VLOOKUP(B9432,StateFIPS!A$2:B$52,2)</f>
        <v>Ohio</v>
      </c>
      <c r="B9432">
        <f t="shared" si="150"/>
        <v>39</v>
      </c>
      <c r="C9432" s="31" t="s">
        <v>1469</v>
      </c>
      <c r="D9432" s="31" t="s">
        <v>93</v>
      </c>
      <c r="E9432" s="31" t="s">
        <v>3278</v>
      </c>
      <c r="F9432" s="31" t="s">
        <v>2941</v>
      </c>
      <c r="G9432" s="32">
        <v>135</v>
      </c>
      <c r="H9432" s="31" t="s">
        <v>94</v>
      </c>
      <c r="I9432" s="32">
        <v>31</v>
      </c>
      <c r="J9432" s="33">
        <v>4</v>
      </c>
      <c r="K9432" s="31" t="s">
        <v>94</v>
      </c>
      <c r="L9432" s="31" t="s">
        <v>95</v>
      </c>
    </row>
    <row r="9433" spans="1:12" ht="30" x14ac:dyDescent="0.2">
      <c r="A9433" t="str">
        <f>VLOOKUP(B9433,StateFIPS!A$2:B$52,2)</f>
        <v>Montana</v>
      </c>
      <c r="B9433">
        <f t="shared" si="150"/>
        <v>30</v>
      </c>
      <c r="C9433" s="31" t="s">
        <v>3166</v>
      </c>
      <c r="D9433" s="31" t="s">
        <v>93</v>
      </c>
      <c r="E9433" s="31" t="s">
        <v>3278</v>
      </c>
      <c r="F9433" s="31" t="s">
        <v>2941</v>
      </c>
      <c r="G9433" s="32">
        <v>28</v>
      </c>
      <c r="H9433" s="31" t="s">
        <v>94</v>
      </c>
      <c r="I9433" s="32">
        <v>6</v>
      </c>
      <c r="J9433" s="33">
        <v>5</v>
      </c>
      <c r="K9433" s="31" t="s">
        <v>94</v>
      </c>
      <c r="L9433" s="31" t="s">
        <v>95</v>
      </c>
    </row>
    <row r="9434" spans="1:12" ht="30" x14ac:dyDescent="0.2">
      <c r="A9434" t="str">
        <f>VLOOKUP(B9434,StateFIPS!A$2:B$52,2)</f>
        <v>Ohio</v>
      </c>
      <c r="B9434">
        <f t="shared" si="150"/>
        <v>39</v>
      </c>
      <c r="C9434" s="31" t="s">
        <v>1468</v>
      </c>
      <c r="D9434" s="31" t="s">
        <v>93</v>
      </c>
      <c r="E9434" s="31" t="s">
        <v>3278</v>
      </c>
      <c r="F9434" s="31" t="s">
        <v>2941</v>
      </c>
      <c r="G9434" s="32">
        <v>1050</v>
      </c>
      <c r="H9434" s="31" t="s">
        <v>94</v>
      </c>
      <c r="I9434" s="32">
        <v>241</v>
      </c>
      <c r="J9434" s="33">
        <v>4</v>
      </c>
      <c r="K9434" s="31" t="s">
        <v>94</v>
      </c>
      <c r="L9434" s="31" t="s">
        <v>95</v>
      </c>
    </row>
    <row r="9435" spans="1:12" ht="30" x14ac:dyDescent="0.2">
      <c r="A9435" t="str">
        <f>VLOOKUP(B9435,StateFIPS!A$2:B$52,2)</f>
        <v>Illinois</v>
      </c>
      <c r="B9435">
        <f t="shared" si="150"/>
        <v>17</v>
      </c>
      <c r="C9435" s="31" t="s">
        <v>650</v>
      </c>
      <c r="D9435" s="31" t="s">
        <v>93</v>
      </c>
      <c r="E9435" s="31" t="s">
        <v>3278</v>
      </c>
      <c r="F9435" s="31" t="s">
        <v>2941</v>
      </c>
      <c r="G9435" s="32">
        <v>356</v>
      </c>
      <c r="H9435" s="31" t="s">
        <v>94</v>
      </c>
      <c r="I9435" s="32">
        <v>79</v>
      </c>
      <c r="J9435" s="33">
        <v>5</v>
      </c>
      <c r="K9435" s="31" t="s">
        <v>94</v>
      </c>
      <c r="L9435" s="31" t="s">
        <v>95</v>
      </c>
    </row>
    <row r="9436" spans="1:12" ht="30" x14ac:dyDescent="0.2">
      <c r="A9436" t="str">
        <f>VLOOKUP(B9436,StateFIPS!A$2:B$52,2)</f>
        <v>Montana</v>
      </c>
      <c r="B9436">
        <f t="shared" si="150"/>
        <v>30</v>
      </c>
      <c r="C9436" s="31" t="s">
        <v>2166</v>
      </c>
      <c r="D9436" s="31" t="s">
        <v>93</v>
      </c>
      <c r="E9436" s="31" t="s">
        <v>3278</v>
      </c>
      <c r="F9436" s="31" t="s">
        <v>2941</v>
      </c>
      <c r="G9436" s="32">
        <v>221</v>
      </c>
      <c r="H9436" s="31" t="s">
        <v>94</v>
      </c>
      <c r="I9436" s="32">
        <v>48</v>
      </c>
      <c r="J9436" s="33">
        <v>5</v>
      </c>
      <c r="K9436" s="31" t="s">
        <v>94</v>
      </c>
      <c r="L9436" s="31" t="s">
        <v>95</v>
      </c>
    </row>
    <row r="9437" spans="1:12" ht="30" x14ac:dyDescent="0.2">
      <c r="A9437" t="str">
        <f>VLOOKUP(B9437,StateFIPS!A$2:B$52,2)</f>
        <v>Nebraska</v>
      </c>
      <c r="B9437">
        <f t="shared" si="150"/>
        <v>31</v>
      </c>
      <c r="C9437" s="31" t="s">
        <v>2229</v>
      </c>
      <c r="D9437" s="31" t="s">
        <v>93</v>
      </c>
      <c r="E9437" s="31" t="s">
        <v>3278</v>
      </c>
      <c r="F9437" s="31" t="s">
        <v>2941</v>
      </c>
      <c r="G9437" s="32">
        <v>1576</v>
      </c>
      <c r="H9437" s="31" t="s">
        <v>94</v>
      </c>
      <c r="I9437" s="32">
        <v>354</v>
      </c>
      <c r="J9437" s="33">
        <v>4</v>
      </c>
      <c r="K9437" s="31" t="s">
        <v>94</v>
      </c>
      <c r="L9437" s="31" t="s">
        <v>95</v>
      </c>
    </row>
    <row r="9438" spans="1:12" ht="30" x14ac:dyDescent="0.2">
      <c r="A9438" t="str">
        <f>VLOOKUP(B9438,StateFIPS!A$2:B$52,2)</f>
        <v>Nebraska</v>
      </c>
      <c r="B9438">
        <f t="shared" si="150"/>
        <v>31</v>
      </c>
      <c r="C9438" s="31" t="s">
        <v>1157</v>
      </c>
      <c r="D9438" s="31" t="s">
        <v>93</v>
      </c>
      <c r="E9438" s="31" t="s">
        <v>3278</v>
      </c>
      <c r="F9438" s="31" t="s">
        <v>2941</v>
      </c>
      <c r="G9438" s="32">
        <v>735</v>
      </c>
      <c r="H9438" s="31" t="s">
        <v>94</v>
      </c>
      <c r="I9438" s="32">
        <v>165</v>
      </c>
      <c r="J9438" s="33">
        <v>4</v>
      </c>
      <c r="K9438" s="31" t="s">
        <v>94</v>
      </c>
      <c r="L9438" s="31" t="s">
        <v>95</v>
      </c>
    </row>
    <row r="9439" spans="1:12" ht="30" x14ac:dyDescent="0.2">
      <c r="A9439" t="str">
        <f>VLOOKUP(B9439,StateFIPS!A$2:B$52,2)</f>
        <v>Illinois</v>
      </c>
      <c r="B9439">
        <f t="shared" si="150"/>
        <v>17</v>
      </c>
      <c r="C9439" s="31" t="s">
        <v>724</v>
      </c>
      <c r="D9439" s="31" t="s">
        <v>93</v>
      </c>
      <c r="E9439" s="31" t="s">
        <v>3278</v>
      </c>
      <c r="F9439" s="31" t="s">
        <v>2941</v>
      </c>
      <c r="G9439" s="32">
        <v>1183</v>
      </c>
      <c r="H9439" s="31" t="s">
        <v>94</v>
      </c>
      <c r="I9439" s="32">
        <v>262</v>
      </c>
      <c r="J9439" s="33">
        <v>5</v>
      </c>
      <c r="K9439" s="31" t="s">
        <v>94</v>
      </c>
      <c r="L9439" s="31" t="s">
        <v>95</v>
      </c>
    </row>
    <row r="9440" spans="1:12" ht="30" x14ac:dyDescent="0.2">
      <c r="A9440" t="str">
        <f>VLOOKUP(B9440,StateFIPS!A$2:B$52,2)</f>
        <v>North Carolina</v>
      </c>
      <c r="B9440">
        <f t="shared" si="150"/>
        <v>37</v>
      </c>
      <c r="C9440" s="31" t="s">
        <v>1179</v>
      </c>
      <c r="D9440" s="31" t="s">
        <v>93</v>
      </c>
      <c r="E9440" s="31" t="s">
        <v>3278</v>
      </c>
      <c r="F9440" s="31" t="s">
        <v>2941</v>
      </c>
      <c r="G9440" s="32">
        <v>8999</v>
      </c>
      <c r="H9440" s="31" t="s">
        <v>94</v>
      </c>
      <c r="I9440" s="32">
        <v>2026</v>
      </c>
      <c r="J9440" s="33">
        <v>4</v>
      </c>
      <c r="K9440" s="31" t="s">
        <v>94</v>
      </c>
      <c r="L9440" s="31" t="s">
        <v>95</v>
      </c>
    </row>
    <row r="9441" spans="1:12" ht="30" x14ac:dyDescent="0.2">
      <c r="A9441" t="str">
        <f>VLOOKUP(B9441,StateFIPS!A$2:B$52,2)</f>
        <v>Nebraska</v>
      </c>
      <c r="B9441">
        <f t="shared" si="150"/>
        <v>31</v>
      </c>
      <c r="C9441" s="31" t="s">
        <v>1175</v>
      </c>
      <c r="D9441" s="31" t="s">
        <v>93</v>
      </c>
      <c r="E9441" s="31" t="s">
        <v>3278</v>
      </c>
      <c r="F9441" s="31" t="s">
        <v>2941</v>
      </c>
      <c r="G9441" s="32">
        <v>305</v>
      </c>
      <c r="H9441" s="31" t="s">
        <v>94</v>
      </c>
      <c r="I9441" s="32">
        <v>69</v>
      </c>
      <c r="J9441" s="33">
        <v>4</v>
      </c>
      <c r="K9441" s="31" t="s">
        <v>94</v>
      </c>
      <c r="L9441" s="31" t="s">
        <v>95</v>
      </c>
    </row>
    <row r="9442" spans="1:12" ht="30" x14ac:dyDescent="0.2">
      <c r="A9442" t="str">
        <f>VLOOKUP(B9442,StateFIPS!A$2:B$52,2)</f>
        <v>Nebraska</v>
      </c>
      <c r="B9442">
        <f t="shared" si="150"/>
        <v>31</v>
      </c>
      <c r="C9442" s="31" t="s">
        <v>2260</v>
      </c>
      <c r="D9442" s="31" t="s">
        <v>93</v>
      </c>
      <c r="E9442" s="31" t="s">
        <v>3278</v>
      </c>
      <c r="F9442" s="31" t="s">
        <v>2941</v>
      </c>
      <c r="G9442" s="32">
        <v>1532</v>
      </c>
      <c r="H9442" s="31" t="s">
        <v>94</v>
      </c>
      <c r="I9442" s="32">
        <v>344</v>
      </c>
      <c r="J9442" s="33">
        <v>4</v>
      </c>
      <c r="K9442" s="31" t="s">
        <v>94</v>
      </c>
      <c r="L9442" s="31" t="s">
        <v>95</v>
      </c>
    </row>
    <row r="9443" spans="1:12" ht="30" x14ac:dyDescent="0.2">
      <c r="A9443" t="str">
        <f>VLOOKUP(B9443,StateFIPS!A$2:B$52,2)</f>
        <v>Illinois</v>
      </c>
      <c r="B9443">
        <f t="shared" si="150"/>
        <v>17</v>
      </c>
      <c r="C9443" s="31" t="s">
        <v>694</v>
      </c>
      <c r="D9443" s="31" t="s">
        <v>93</v>
      </c>
      <c r="E9443" s="31" t="s">
        <v>3278</v>
      </c>
      <c r="F9443" s="31" t="s">
        <v>2941</v>
      </c>
      <c r="G9443" s="32">
        <v>2463</v>
      </c>
      <c r="H9443" s="31" t="s">
        <v>94</v>
      </c>
      <c r="I9443" s="32">
        <v>545</v>
      </c>
      <c r="J9443" s="33">
        <v>5</v>
      </c>
      <c r="K9443" s="31" t="s">
        <v>94</v>
      </c>
      <c r="L9443" s="31" t="s">
        <v>95</v>
      </c>
    </row>
    <row r="9444" spans="1:12" ht="30" x14ac:dyDescent="0.2">
      <c r="A9444" t="str">
        <f>VLOOKUP(B9444,StateFIPS!A$2:B$52,2)</f>
        <v>North Carolina</v>
      </c>
      <c r="B9444">
        <f t="shared" si="150"/>
        <v>37</v>
      </c>
      <c r="C9444" s="31" t="s">
        <v>1837</v>
      </c>
      <c r="D9444" s="31" t="s">
        <v>93</v>
      </c>
      <c r="E9444" s="31" t="s">
        <v>3278</v>
      </c>
      <c r="F9444" s="31" t="s">
        <v>2941</v>
      </c>
      <c r="G9444" s="32">
        <v>70</v>
      </c>
      <c r="H9444" s="31" t="s">
        <v>94</v>
      </c>
      <c r="I9444" s="32">
        <v>16</v>
      </c>
      <c r="J9444" s="33">
        <v>4</v>
      </c>
      <c r="K9444" s="31" t="s">
        <v>94</v>
      </c>
      <c r="L9444" s="31" t="s">
        <v>95</v>
      </c>
    </row>
    <row r="9445" spans="1:12" ht="30" x14ac:dyDescent="0.2">
      <c r="A9445" t="str">
        <f>VLOOKUP(B9445,StateFIPS!A$2:B$52,2)</f>
        <v>Indiana</v>
      </c>
      <c r="B9445">
        <f t="shared" si="150"/>
        <v>18</v>
      </c>
      <c r="C9445" s="31" t="s">
        <v>2266</v>
      </c>
      <c r="D9445" s="31" t="s">
        <v>93</v>
      </c>
      <c r="E9445" s="31" t="s">
        <v>3278</v>
      </c>
      <c r="F9445" s="31" t="s">
        <v>2941</v>
      </c>
      <c r="G9445" s="32">
        <v>4614</v>
      </c>
      <c r="H9445" s="31" t="s">
        <v>94</v>
      </c>
      <c r="I9445" s="32">
        <v>1017</v>
      </c>
      <c r="J9445" s="33">
        <v>5</v>
      </c>
      <c r="K9445" s="31" t="s">
        <v>94</v>
      </c>
      <c r="L9445" s="31" t="s">
        <v>95</v>
      </c>
    </row>
    <row r="9446" spans="1:12" ht="30" x14ac:dyDescent="0.2">
      <c r="A9446" t="str">
        <f>VLOOKUP(B9446,StateFIPS!A$2:B$52,2)</f>
        <v>North Carolina</v>
      </c>
      <c r="B9446">
        <f t="shared" si="150"/>
        <v>37</v>
      </c>
      <c r="C9446" s="31" t="s">
        <v>2757</v>
      </c>
      <c r="D9446" s="31" t="s">
        <v>93</v>
      </c>
      <c r="E9446" s="31" t="s">
        <v>3278</v>
      </c>
      <c r="F9446" s="31" t="s">
        <v>2941</v>
      </c>
      <c r="G9446" s="32">
        <v>70</v>
      </c>
      <c r="H9446" s="31" t="s">
        <v>94</v>
      </c>
      <c r="I9446" s="32">
        <v>16</v>
      </c>
      <c r="J9446" s="33">
        <v>4</v>
      </c>
      <c r="K9446" s="31" t="s">
        <v>94</v>
      </c>
      <c r="L9446" s="31" t="s">
        <v>95</v>
      </c>
    </row>
    <row r="9447" spans="1:12" ht="30" x14ac:dyDescent="0.2">
      <c r="A9447" t="str">
        <f>VLOOKUP(B9447,StateFIPS!A$2:B$52,2)</f>
        <v>Illinois</v>
      </c>
      <c r="B9447">
        <f t="shared" si="150"/>
        <v>17</v>
      </c>
      <c r="C9447" s="31" t="s">
        <v>692</v>
      </c>
      <c r="D9447" s="31" t="s">
        <v>93</v>
      </c>
      <c r="E9447" s="31" t="s">
        <v>3278</v>
      </c>
      <c r="F9447" s="31" t="s">
        <v>2941</v>
      </c>
      <c r="G9447" s="32">
        <v>724</v>
      </c>
      <c r="H9447" s="31" t="s">
        <v>94</v>
      </c>
      <c r="I9447" s="32">
        <v>160</v>
      </c>
      <c r="J9447" s="33">
        <v>5</v>
      </c>
      <c r="K9447" s="31" t="s">
        <v>94</v>
      </c>
      <c r="L9447" s="31" t="s">
        <v>95</v>
      </c>
    </row>
    <row r="9448" spans="1:12" ht="30" x14ac:dyDescent="0.2">
      <c r="A9448" t="str">
        <f>VLOOKUP(B9448,StateFIPS!A$2:B$52,2)</f>
        <v>North Carolina</v>
      </c>
      <c r="B9448">
        <f t="shared" si="150"/>
        <v>37</v>
      </c>
      <c r="C9448" s="31" t="s">
        <v>1180</v>
      </c>
      <c r="D9448" s="31" t="s">
        <v>93</v>
      </c>
      <c r="E9448" s="31" t="s">
        <v>3278</v>
      </c>
      <c r="F9448" s="31" t="s">
        <v>2941</v>
      </c>
      <c r="G9448" s="32">
        <v>70</v>
      </c>
      <c r="H9448" s="31" t="s">
        <v>94</v>
      </c>
      <c r="I9448" s="32">
        <v>16</v>
      </c>
      <c r="J9448" s="33">
        <v>4</v>
      </c>
      <c r="K9448" s="31" t="s">
        <v>94</v>
      </c>
      <c r="L9448" s="31" t="s">
        <v>95</v>
      </c>
    </row>
    <row r="9449" spans="1:12" ht="30" x14ac:dyDescent="0.2">
      <c r="A9449" t="str">
        <f>VLOOKUP(B9449,StateFIPS!A$2:B$52,2)</f>
        <v>North Carolina</v>
      </c>
      <c r="B9449">
        <f t="shared" si="150"/>
        <v>37</v>
      </c>
      <c r="C9449" s="31" t="s">
        <v>2707</v>
      </c>
      <c r="D9449" s="31" t="s">
        <v>93</v>
      </c>
      <c r="E9449" s="31" t="s">
        <v>3278</v>
      </c>
      <c r="F9449" s="31" t="s">
        <v>2941</v>
      </c>
      <c r="G9449" s="32">
        <v>538</v>
      </c>
      <c r="H9449" s="31" t="s">
        <v>94</v>
      </c>
      <c r="I9449" s="32">
        <v>121</v>
      </c>
      <c r="J9449" s="33">
        <v>4</v>
      </c>
      <c r="K9449" s="31" t="s">
        <v>94</v>
      </c>
      <c r="L9449" s="31" t="s">
        <v>95</v>
      </c>
    </row>
    <row r="9450" spans="1:12" ht="30" x14ac:dyDescent="0.2">
      <c r="A9450" t="str">
        <f>VLOOKUP(B9450,StateFIPS!A$2:B$52,2)</f>
        <v>Nebraska</v>
      </c>
      <c r="B9450">
        <f t="shared" si="150"/>
        <v>31</v>
      </c>
      <c r="C9450" s="31" t="s">
        <v>2272</v>
      </c>
      <c r="D9450" s="31" t="s">
        <v>93</v>
      </c>
      <c r="E9450" s="31" t="s">
        <v>3278</v>
      </c>
      <c r="F9450" s="31" t="s">
        <v>2941</v>
      </c>
      <c r="G9450" s="32">
        <v>953</v>
      </c>
      <c r="H9450" s="31" t="s">
        <v>94</v>
      </c>
      <c r="I9450" s="32">
        <v>214</v>
      </c>
      <c r="J9450" s="33">
        <v>4</v>
      </c>
      <c r="K9450" s="31" t="s">
        <v>94</v>
      </c>
      <c r="L9450" s="31" t="s">
        <v>95</v>
      </c>
    </row>
    <row r="9451" spans="1:12" ht="30" x14ac:dyDescent="0.2">
      <c r="A9451" t="str">
        <f>VLOOKUP(B9451,StateFIPS!A$2:B$52,2)</f>
        <v>Illinois</v>
      </c>
      <c r="B9451">
        <f t="shared" si="150"/>
        <v>17</v>
      </c>
      <c r="C9451" s="31" t="s">
        <v>3178</v>
      </c>
      <c r="D9451" s="31" t="s">
        <v>93</v>
      </c>
      <c r="E9451" s="31" t="s">
        <v>3278</v>
      </c>
      <c r="F9451" s="31" t="s">
        <v>2941</v>
      </c>
      <c r="G9451" s="32">
        <v>580</v>
      </c>
      <c r="H9451" s="31" t="s">
        <v>94</v>
      </c>
      <c r="I9451" s="32">
        <v>128</v>
      </c>
      <c r="J9451" s="33">
        <v>5</v>
      </c>
      <c r="K9451" s="31" t="s">
        <v>94</v>
      </c>
      <c r="L9451" s="31" t="s">
        <v>95</v>
      </c>
    </row>
    <row r="9452" spans="1:12" ht="30" x14ac:dyDescent="0.2">
      <c r="A9452" t="str">
        <f>VLOOKUP(B9452,StateFIPS!A$2:B$52,2)</f>
        <v>Indiana</v>
      </c>
      <c r="B9452">
        <f t="shared" si="150"/>
        <v>18</v>
      </c>
      <c r="C9452" s="31" t="s">
        <v>695</v>
      </c>
      <c r="D9452" s="31" t="s">
        <v>93</v>
      </c>
      <c r="E9452" s="31" t="s">
        <v>3278</v>
      </c>
      <c r="F9452" s="31" t="s">
        <v>2941</v>
      </c>
      <c r="G9452" s="32">
        <v>5529</v>
      </c>
      <c r="H9452" s="31" t="s">
        <v>94</v>
      </c>
      <c r="I9452" s="32">
        <v>1219</v>
      </c>
      <c r="J9452" s="33">
        <v>5</v>
      </c>
      <c r="K9452" s="31" t="s">
        <v>94</v>
      </c>
      <c r="L9452" s="31" t="s">
        <v>95</v>
      </c>
    </row>
    <row r="9453" spans="1:12" ht="30" x14ac:dyDescent="0.2">
      <c r="A9453" t="str">
        <f>VLOOKUP(B9453,StateFIPS!A$2:B$52,2)</f>
        <v>North Carolina</v>
      </c>
      <c r="B9453">
        <f t="shared" si="150"/>
        <v>37</v>
      </c>
      <c r="C9453" s="31" t="s">
        <v>1178</v>
      </c>
      <c r="D9453" s="31" t="s">
        <v>93</v>
      </c>
      <c r="E9453" s="31" t="s">
        <v>3278</v>
      </c>
      <c r="F9453" s="31" t="s">
        <v>2941</v>
      </c>
      <c r="G9453" s="32">
        <v>444</v>
      </c>
      <c r="H9453" s="31" t="s">
        <v>94</v>
      </c>
      <c r="I9453" s="32">
        <v>100</v>
      </c>
      <c r="J9453" s="33">
        <v>4</v>
      </c>
      <c r="K9453" s="31" t="s">
        <v>94</v>
      </c>
      <c r="L9453" s="31" t="s">
        <v>95</v>
      </c>
    </row>
    <row r="9454" spans="1:12" ht="30" x14ac:dyDescent="0.2">
      <c r="A9454" t="str">
        <f>VLOOKUP(B9454,StateFIPS!A$2:B$52,2)</f>
        <v>Nebraska</v>
      </c>
      <c r="B9454">
        <f t="shared" si="150"/>
        <v>31</v>
      </c>
      <c r="C9454" s="31" t="s">
        <v>1153</v>
      </c>
      <c r="D9454" s="31" t="s">
        <v>93</v>
      </c>
      <c r="E9454" s="31" t="s">
        <v>3278</v>
      </c>
      <c r="F9454" s="31" t="s">
        <v>2941</v>
      </c>
      <c r="G9454" s="32">
        <v>168</v>
      </c>
      <c r="H9454" s="31" t="s">
        <v>94</v>
      </c>
      <c r="I9454" s="32">
        <v>38</v>
      </c>
      <c r="J9454" s="33">
        <v>4</v>
      </c>
      <c r="K9454" s="31" t="s">
        <v>94</v>
      </c>
      <c r="L9454" s="31" t="s">
        <v>95</v>
      </c>
    </row>
    <row r="9455" spans="1:12" ht="30" x14ac:dyDescent="0.2">
      <c r="A9455" t="str">
        <f>VLOOKUP(B9455,StateFIPS!A$2:B$52,2)</f>
        <v>Illinois</v>
      </c>
      <c r="B9455">
        <f t="shared" si="150"/>
        <v>17</v>
      </c>
      <c r="C9455" s="31" t="s">
        <v>2216</v>
      </c>
      <c r="D9455" s="31" t="s">
        <v>93</v>
      </c>
      <c r="E9455" s="31" t="s">
        <v>3278</v>
      </c>
      <c r="F9455" s="31" t="s">
        <v>2941</v>
      </c>
      <c r="G9455" s="32">
        <v>2416</v>
      </c>
      <c r="H9455" s="31" t="s">
        <v>94</v>
      </c>
      <c r="I9455" s="32">
        <v>535</v>
      </c>
      <c r="J9455" s="33">
        <v>5</v>
      </c>
      <c r="K9455" s="31" t="s">
        <v>94</v>
      </c>
      <c r="L9455" s="31" t="s">
        <v>95</v>
      </c>
    </row>
    <row r="9456" spans="1:12" ht="30" x14ac:dyDescent="0.2">
      <c r="A9456" t="str">
        <f>VLOOKUP(B9456,StateFIPS!A$2:B$52,2)</f>
        <v>North Carolina</v>
      </c>
      <c r="B9456">
        <f t="shared" si="150"/>
        <v>37</v>
      </c>
      <c r="C9456" s="31" t="s">
        <v>1208</v>
      </c>
      <c r="D9456" s="31" t="s">
        <v>93</v>
      </c>
      <c r="E9456" s="31" t="s">
        <v>3278</v>
      </c>
      <c r="F9456" s="31" t="s">
        <v>2941</v>
      </c>
      <c r="G9456" s="32">
        <v>1077</v>
      </c>
      <c r="H9456" s="31" t="s">
        <v>94</v>
      </c>
      <c r="I9456" s="32">
        <v>243</v>
      </c>
      <c r="J9456" s="33">
        <v>4</v>
      </c>
      <c r="K9456" s="31" t="s">
        <v>94</v>
      </c>
      <c r="L9456" s="31" t="s">
        <v>95</v>
      </c>
    </row>
    <row r="9457" spans="1:12" ht="30" x14ac:dyDescent="0.2">
      <c r="A9457" t="str">
        <f>VLOOKUP(B9457,StateFIPS!A$2:B$52,2)</f>
        <v>Nebraska</v>
      </c>
      <c r="B9457">
        <f t="shared" si="150"/>
        <v>31</v>
      </c>
      <c r="C9457" s="31" t="s">
        <v>2243</v>
      </c>
      <c r="D9457" s="31" t="s">
        <v>93</v>
      </c>
      <c r="E9457" s="31" t="s">
        <v>3278</v>
      </c>
      <c r="F9457" s="31" t="s">
        <v>2941</v>
      </c>
      <c r="G9457" s="32">
        <v>368</v>
      </c>
      <c r="H9457" s="31" t="s">
        <v>94</v>
      </c>
      <c r="I9457" s="32">
        <v>83</v>
      </c>
      <c r="J9457" s="33">
        <v>4</v>
      </c>
      <c r="K9457" s="31" t="s">
        <v>94</v>
      </c>
      <c r="L9457" s="31" t="s">
        <v>95</v>
      </c>
    </row>
    <row r="9458" spans="1:12" ht="30" x14ac:dyDescent="0.2">
      <c r="A9458" t="str">
        <f>VLOOKUP(B9458,StateFIPS!A$2:B$52,2)</f>
        <v>Indiana</v>
      </c>
      <c r="B9458">
        <f t="shared" si="150"/>
        <v>18</v>
      </c>
      <c r="C9458" s="31" t="s">
        <v>2259</v>
      </c>
      <c r="D9458" s="31" t="s">
        <v>93</v>
      </c>
      <c r="E9458" s="31" t="s">
        <v>3278</v>
      </c>
      <c r="F9458" s="31" t="s">
        <v>2941</v>
      </c>
      <c r="G9458" s="32">
        <v>558</v>
      </c>
      <c r="H9458" s="31" t="s">
        <v>94</v>
      </c>
      <c r="I9458" s="32">
        <v>123</v>
      </c>
      <c r="J9458" s="33">
        <v>5</v>
      </c>
      <c r="K9458" s="31" t="s">
        <v>94</v>
      </c>
      <c r="L9458" s="31" t="s">
        <v>95</v>
      </c>
    </row>
    <row r="9459" spans="1:12" ht="30" x14ac:dyDescent="0.2">
      <c r="A9459" t="str">
        <f>VLOOKUP(B9459,StateFIPS!A$2:B$52,2)</f>
        <v>North Carolina</v>
      </c>
      <c r="B9459">
        <f t="shared" si="150"/>
        <v>37</v>
      </c>
      <c r="C9459" s="31" t="s">
        <v>1187</v>
      </c>
      <c r="D9459" s="31" t="s">
        <v>93</v>
      </c>
      <c r="E9459" s="31" t="s">
        <v>3278</v>
      </c>
      <c r="F9459" s="31" t="s">
        <v>2941</v>
      </c>
      <c r="G9459" s="32">
        <v>70</v>
      </c>
      <c r="H9459" s="31" t="s">
        <v>94</v>
      </c>
      <c r="I9459" s="32">
        <v>16</v>
      </c>
      <c r="J9459" s="33">
        <v>4</v>
      </c>
      <c r="K9459" s="31" t="s">
        <v>94</v>
      </c>
      <c r="L9459" s="31" t="s">
        <v>95</v>
      </c>
    </row>
    <row r="9460" spans="1:12" ht="30" x14ac:dyDescent="0.2">
      <c r="A9460" t="str">
        <f>VLOOKUP(B9460,StateFIPS!A$2:B$52,2)</f>
        <v>Illinois</v>
      </c>
      <c r="B9460">
        <f t="shared" si="150"/>
        <v>17</v>
      </c>
      <c r="C9460" s="31" t="s">
        <v>684</v>
      </c>
      <c r="D9460" s="31" t="s">
        <v>93</v>
      </c>
      <c r="E9460" s="31" t="s">
        <v>3278</v>
      </c>
      <c r="F9460" s="31" t="s">
        <v>2941</v>
      </c>
      <c r="G9460" s="32">
        <v>1093</v>
      </c>
      <c r="H9460" s="31" t="s">
        <v>94</v>
      </c>
      <c r="I9460" s="32">
        <v>242</v>
      </c>
      <c r="J9460" s="33">
        <v>5</v>
      </c>
      <c r="K9460" s="31" t="s">
        <v>94</v>
      </c>
      <c r="L9460" s="31" t="s">
        <v>95</v>
      </c>
    </row>
    <row r="9461" spans="1:12" ht="30" x14ac:dyDescent="0.2">
      <c r="A9461" t="str">
        <f>VLOOKUP(B9461,StateFIPS!A$2:B$52,2)</f>
        <v>Nebraska</v>
      </c>
      <c r="B9461">
        <f t="shared" si="150"/>
        <v>31</v>
      </c>
      <c r="C9461" s="31" t="s">
        <v>2238</v>
      </c>
      <c r="D9461" s="31" t="s">
        <v>93</v>
      </c>
      <c r="E9461" s="31" t="s">
        <v>3278</v>
      </c>
      <c r="F9461" s="31" t="s">
        <v>2941</v>
      </c>
      <c r="G9461" s="32">
        <v>1843</v>
      </c>
      <c r="H9461" s="31" t="s">
        <v>94</v>
      </c>
      <c r="I9461" s="32">
        <v>414</v>
      </c>
      <c r="J9461" s="33">
        <v>4</v>
      </c>
      <c r="K9461" s="31" t="s">
        <v>94</v>
      </c>
      <c r="L9461" s="31" t="s">
        <v>95</v>
      </c>
    </row>
    <row r="9462" spans="1:12" ht="30" x14ac:dyDescent="0.2">
      <c r="A9462" t="str">
        <f>VLOOKUP(B9462,StateFIPS!A$2:B$52,2)</f>
        <v>Nebraska</v>
      </c>
      <c r="B9462">
        <f t="shared" si="150"/>
        <v>31</v>
      </c>
      <c r="C9462" s="31" t="s">
        <v>1165</v>
      </c>
      <c r="D9462" s="31" t="s">
        <v>93</v>
      </c>
      <c r="E9462" s="31" t="s">
        <v>3278</v>
      </c>
      <c r="F9462" s="31" t="s">
        <v>2941</v>
      </c>
      <c r="G9462" s="32">
        <v>247</v>
      </c>
      <c r="H9462" s="31" t="s">
        <v>94</v>
      </c>
      <c r="I9462" s="32">
        <v>56</v>
      </c>
      <c r="J9462" s="33">
        <v>4</v>
      </c>
      <c r="K9462" s="31" t="s">
        <v>94</v>
      </c>
      <c r="L9462" s="31" t="s">
        <v>95</v>
      </c>
    </row>
    <row r="9463" spans="1:12" ht="30" x14ac:dyDescent="0.2">
      <c r="A9463" t="str">
        <f>VLOOKUP(B9463,StateFIPS!A$2:B$52,2)</f>
        <v>Indiana</v>
      </c>
      <c r="B9463">
        <f t="shared" si="150"/>
        <v>18</v>
      </c>
      <c r="C9463" s="31" t="s">
        <v>2250</v>
      </c>
      <c r="D9463" s="31" t="s">
        <v>93</v>
      </c>
      <c r="E9463" s="31" t="s">
        <v>3278</v>
      </c>
      <c r="F9463" s="31" t="s">
        <v>2941</v>
      </c>
      <c r="G9463" s="32">
        <v>707</v>
      </c>
      <c r="H9463" s="31" t="s">
        <v>94</v>
      </c>
      <c r="I9463" s="32">
        <v>156</v>
      </c>
      <c r="J9463" s="33">
        <v>5</v>
      </c>
      <c r="K9463" s="31" t="s">
        <v>94</v>
      </c>
      <c r="L9463" s="31" t="s">
        <v>95</v>
      </c>
    </row>
    <row r="9464" spans="1:12" ht="30" x14ac:dyDescent="0.2">
      <c r="A9464" t="str">
        <f>VLOOKUP(B9464,StateFIPS!A$2:B$52,2)</f>
        <v>Indiana</v>
      </c>
      <c r="B9464">
        <f t="shared" si="150"/>
        <v>18</v>
      </c>
      <c r="C9464" s="31" t="s">
        <v>1634</v>
      </c>
      <c r="D9464" s="31" t="s">
        <v>93</v>
      </c>
      <c r="E9464" s="31" t="s">
        <v>3278</v>
      </c>
      <c r="F9464" s="31" t="s">
        <v>2941</v>
      </c>
      <c r="G9464" s="32">
        <v>404</v>
      </c>
      <c r="H9464" s="31" t="s">
        <v>94</v>
      </c>
      <c r="I9464" s="32">
        <v>89</v>
      </c>
      <c r="J9464" s="33">
        <v>5</v>
      </c>
      <c r="K9464" s="31" t="s">
        <v>94</v>
      </c>
      <c r="L9464" s="31" t="s">
        <v>95</v>
      </c>
    </row>
    <row r="9465" spans="1:12" ht="30" x14ac:dyDescent="0.2">
      <c r="A9465" t="str">
        <f>VLOOKUP(B9465,StateFIPS!A$2:B$52,2)</f>
        <v>Indiana</v>
      </c>
      <c r="B9465">
        <f t="shared" si="150"/>
        <v>18</v>
      </c>
      <c r="C9465" s="31" t="s">
        <v>2244</v>
      </c>
      <c r="D9465" s="31" t="s">
        <v>93</v>
      </c>
      <c r="E9465" s="31" t="s">
        <v>3278</v>
      </c>
      <c r="F9465" s="31" t="s">
        <v>2941</v>
      </c>
      <c r="G9465" s="32">
        <v>2230</v>
      </c>
      <c r="H9465" s="31" t="s">
        <v>94</v>
      </c>
      <c r="I9465" s="32">
        <v>492</v>
      </c>
      <c r="J9465" s="33">
        <v>5</v>
      </c>
      <c r="K9465" s="31" t="s">
        <v>94</v>
      </c>
      <c r="L9465" s="31" t="s">
        <v>95</v>
      </c>
    </row>
    <row r="9466" spans="1:12" ht="30" x14ac:dyDescent="0.2">
      <c r="A9466" t="str">
        <f>VLOOKUP(B9466,StateFIPS!A$2:B$52,2)</f>
        <v>Illinois</v>
      </c>
      <c r="B9466">
        <f t="shared" si="150"/>
        <v>17</v>
      </c>
      <c r="C9466" s="31" t="s">
        <v>3193</v>
      </c>
      <c r="D9466" s="31" t="s">
        <v>93</v>
      </c>
      <c r="E9466" s="31" t="s">
        <v>3278</v>
      </c>
      <c r="F9466" s="31" t="s">
        <v>2941</v>
      </c>
      <c r="G9466" s="32">
        <v>94</v>
      </c>
      <c r="H9466" s="31" t="s">
        <v>94</v>
      </c>
      <c r="I9466" s="32">
        <v>21</v>
      </c>
      <c r="J9466" s="33">
        <v>5</v>
      </c>
      <c r="K9466" s="31" t="s">
        <v>94</v>
      </c>
      <c r="L9466" s="31" t="s">
        <v>95</v>
      </c>
    </row>
    <row r="9467" spans="1:12" ht="30" x14ac:dyDescent="0.2">
      <c r="A9467" t="str">
        <f>VLOOKUP(B9467,StateFIPS!A$2:B$52,2)</f>
        <v>North Carolina</v>
      </c>
      <c r="B9467">
        <f t="shared" si="150"/>
        <v>37</v>
      </c>
      <c r="C9467" s="31" t="s">
        <v>1199</v>
      </c>
      <c r="D9467" s="31" t="s">
        <v>93</v>
      </c>
      <c r="E9467" s="31" t="s">
        <v>3278</v>
      </c>
      <c r="F9467" s="31" t="s">
        <v>2941</v>
      </c>
      <c r="G9467" s="32">
        <v>361</v>
      </c>
      <c r="H9467" s="31" t="s">
        <v>94</v>
      </c>
      <c r="I9467" s="32">
        <v>81</v>
      </c>
      <c r="J9467" s="33">
        <v>4</v>
      </c>
      <c r="K9467" s="31" t="s">
        <v>94</v>
      </c>
      <c r="L9467" s="31" t="s">
        <v>95</v>
      </c>
    </row>
    <row r="9468" spans="1:12" ht="30" x14ac:dyDescent="0.2">
      <c r="A9468" t="str">
        <f>VLOOKUP(B9468,StateFIPS!A$2:B$52,2)</f>
        <v>Nebraska</v>
      </c>
      <c r="B9468">
        <f t="shared" si="150"/>
        <v>31</v>
      </c>
      <c r="C9468" s="31" t="s">
        <v>1159</v>
      </c>
      <c r="D9468" s="31" t="s">
        <v>93</v>
      </c>
      <c r="E9468" s="31" t="s">
        <v>3278</v>
      </c>
      <c r="F9468" s="31" t="s">
        <v>2941</v>
      </c>
      <c r="G9468" s="32">
        <v>901</v>
      </c>
      <c r="H9468" s="31" t="s">
        <v>94</v>
      </c>
      <c r="I9468" s="32">
        <v>203</v>
      </c>
      <c r="J9468" s="33">
        <v>4</v>
      </c>
      <c r="K9468" s="31" t="s">
        <v>94</v>
      </c>
      <c r="L9468" s="31" t="s">
        <v>95</v>
      </c>
    </row>
    <row r="9469" spans="1:12" ht="30" x14ac:dyDescent="0.2">
      <c r="A9469" t="str">
        <f>VLOOKUP(B9469,StateFIPS!A$2:B$52,2)</f>
        <v>Indiana</v>
      </c>
      <c r="B9469">
        <f t="shared" si="150"/>
        <v>18</v>
      </c>
      <c r="C9469" s="31" t="s">
        <v>2239</v>
      </c>
      <c r="D9469" s="31" t="s">
        <v>93</v>
      </c>
      <c r="E9469" s="31" t="s">
        <v>3278</v>
      </c>
      <c r="F9469" s="31" t="s">
        <v>2941</v>
      </c>
      <c r="G9469" s="32">
        <v>3363</v>
      </c>
      <c r="H9469" s="31" t="s">
        <v>94</v>
      </c>
      <c r="I9469" s="32">
        <v>741</v>
      </c>
      <c r="J9469" s="33">
        <v>5</v>
      </c>
      <c r="K9469" s="31" t="s">
        <v>94</v>
      </c>
      <c r="L9469" s="31" t="s">
        <v>95</v>
      </c>
    </row>
    <row r="9470" spans="1:12" ht="30" x14ac:dyDescent="0.2">
      <c r="A9470" t="str">
        <f>VLOOKUP(B9470,StateFIPS!A$2:B$52,2)</f>
        <v>Illinois</v>
      </c>
      <c r="B9470">
        <f t="shared" si="150"/>
        <v>17</v>
      </c>
      <c r="C9470" s="31" t="s">
        <v>721</v>
      </c>
      <c r="D9470" s="31" t="s">
        <v>93</v>
      </c>
      <c r="E9470" s="31" t="s">
        <v>3278</v>
      </c>
      <c r="F9470" s="31" t="s">
        <v>2941</v>
      </c>
      <c r="G9470" s="32">
        <v>354</v>
      </c>
      <c r="H9470" s="31" t="s">
        <v>94</v>
      </c>
      <c r="I9470" s="32">
        <v>78</v>
      </c>
      <c r="J9470" s="33">
        <v>5</v>
      </c>
      <c r="K9470" s="31" t="s">
        <v>94</v>
      </c>
      <c r="L9470" s="31" t="s">
        <v>95</v>
      </c>
    </row>
    <row r="9471" spans="1:12" ht="30" x14ac:dyDescent="0.2">
      <c r="A9471" t="str">
        <f>VLOOKUP(B9471,StateFIPS!A$2:B$52,2)</f>
        <v>North Carolina</v>
      </c>
      <c r="B9471">
        <f t="shared" si="150"/>
        <v>37</v>
      </c>
      <c r="C9471" s="31" t="s">
        <v>1877</v>
      </c>
      <c r="D9471" s="31" t="s">
        <v>93</v>
      </c>
      <c r="E9471" s="31" t="s">
        <v>3278</v>
      </c>
      <c r="F9471" s="31" t="s">
        <v>2941</v>
      </c>
      <c r="G9471" s="32">
        <v>45</v>
      </c>
      <c r="H9471" s="31" t="s">
        <v>94</v>
      </c>
      <c r="I9471" s="32">
        <v>10</v>
      </c>
      <c r="J9471" s="33">
        <v>4</v>
      </c>
      <c r="K9471" s="31" t="s">
        <v>94</v>
      </c>
      <c r="L9471" s="31" t="s">
        <v>95</v>
      </c>
    </row>
    <row r="9472" spans="1:12" ht="30" x14ac:dyDescent="0.2">
      <c r="A9472" t="str">
        <f>VLOOKUP(B9472,StateFIPS!A$2:B$52,2)</f>
        <v>Nebraska</v>
      </c>
      <c r="B9472">
        <f t="shared" si="150"/>
        <v>31</v>
      </c>
      <c r="C9472" s="31" t="s">
        <v>2263</v>
      </c>
      <c r="D9472" s="31" t="s">
        <v>93</v>
      </c>
      <c r="E9472" s="31" t="s">
        <v>3278</v>
      </c>
      <c r="F9472" s="31" t="s">
        <v>2941</v>
      </c>
      <c r="G9472" s="32">
        <v>2980</v>
      </c>
      <c r="H9472" s="31" t="s">
        <v>94</v>
      </c>
      <c r="I9472" s="32">
        <v>670</v>
      </c>
      <c r="J9472" s="33">
        <v>4</v>
      </c>
      <c r="K9472" s="31" t="s">
        <v>94</v>
      </c>
      <c r="L9472" s="31" t="s">
        <v>95</v>
      </c>
    </row>
    <row r="9473" spans="1:12" ht="30" x14ac:dyDescent="0.2">
      <c r="A9473" t="str">
        <f>VLOOKUP(B9473,StateFIPS!A$2:B$52,2)</f>
        <v>North Carolina</v>
      </c>
      <c r="B9473">
        <f t="shared" si="150"/>
        <v>37</v>
      </c>
      <c r="C9473" s="31" t="s">
        <v>1186</v>
      </c>
      <c r="D9473" s="31" t="s">
        <v>93</v>
      </c>
      <c r="E9473" s="31" t="s">
        <v>3278</v>
      </c>
      <c r="F9473" s="31" t="s">
        <v>2941</v>
      </c>
      <c r="G9473" s="32">
        <v>1723</v>
      </c>
      <c r="H9473" s="31" t="s">
        <v>94</v>
      </c>
      <c r="I9473" s="32">
        <v>388</v>
      </c>
      <c r="J9473" s="33">
        <v>4</v>
      </c>
      <c r="K9473" s="31" t="s">
        <v>94</v>
      </c>
      <c r="L9473" s="31" t="s">
        <v>95</v>
      </c>
    </row>
    <row r="9474" spans="1:12" ht="30" x14ac:dyDescent="0.2">
      <c r="A9474" t="str">
        <f>VLOOKUP(B9474,StateFIPS!A$2:B$52,2)</f>
        <v>Nebraska</v>
      </c>
      <c r="B9474">
        <f t="shared" si="150"/>
        <v>31</v>
      </c>
      <c r="C9474" s="31" t="s">
        <v>1163</v>
      </c>
      <c r="D9474" s="31" t="s">
        <v>93</v>
      </c>
      <c r="E9474" s="31" t="s">
        <v>3278</v>
      </c>
      <c r="F9474" s="31" t="s">
        <v>2941</v>
      </c>
      <c r="G9474" s="32">
        <v>1595</v>
      </c>
      <c r="H9474" s="31" t="s">
        <v>94</v>
      </c>
      <c r="I9474" s="32">
        <v>358</v>
      </c>
      <c r="J9474" s="33">
        <v>4</v>
      </c>
      <c r="K9474" s="31" t="s">
        <v>94</v>
      </c>
      <c r="L9474" s="31" t="s">
        <v>95</v>
      </c>
    </row>
    <row r="9475" spans="1:12" ht="30" x14ac:dyDescent="0.2">
      <c r="A9475" t="str">
        <f>VLOOKUP(B9475,StateFIPS!A$2:B$52,2)</f>
        <v>Nebraska</v>
      </c>
      <c r="B9475">
        <f t="shared" ref="B9475:B9538" si="151">VALUE(LEFT(C9475,2))</f>
        <v>31</v>
      </c>
      <c r="C9475" s="31" t="s">
        <v>2265</v>
      </c>
      <c r="D9475" s="31" t="s">
        <v>93</v>
      </c>
      <c r="E9475" s="31" t="s">
        <v>3278</v>
      </c>
      <c r="F9475" s="31" t="s">
        <v>2941</v>
      </c>
      <c r="G9475" s="32">
        <v>6324</v>
      </c>
      <c r="H9475" s="31" t="s">
        <v>94</v>
      </c>
      <c r="I9475" s="32">
        <v>1421</v>
      </c>
      <c r="J9475" s="33">
        <v>4</v>
      </c>
      <c r="K9475" s="31" t="s">
        <v>94</v>
      </c>
      <c r="L9475" s="31" t="s">
        <v>95</v>
      </c>
    </row>
    <row r="9476" spans="1:12" ht="30" x14ac:dyDescent="0.2">
      <c r="A9476" t="str">
        <f>VLOOKUP(B9476,StateFIPS!A$2:B$52,2)</f>
        <v>Illinois</v>
      </c>
      <c r="B9476">
        <f t="shared" si="151"/>
        <v>17</v>
      </c>
      <c r="C9476" s="31" t="s">
        <v>2223</v>
      </c>
      <c r="D9476" s="31" t="s">
        <v>93</v>
      </c>
      <c r="E9476" s="31" t="s">
        <v>3278</v>
      </c>
      <c r="F9476" s="31" t="s">
        <v>2941</v>
      </c>
      <c r="G9476" s="32">
        <v>3580</v>
      </c>
      <c r="H9476" s="31" t="s">
        <v>94</v>
      </c>
      <c r="I9476" s="32">
        <v>793</v>
      </c>
      <c r="J9476" s="33">
        <v>5</v>
      </c>
      <c r="K9476" s="31" t="s">
        <v>94</v>
      </c>
      <c r="L9476" s="31" t="s">
        <v>95</v>
      </c>
    </row>
    <row r="9477" spans="1:12" ht="30" x14ac:dyDescent="0.2">
      <c r="A9477" t="str">
        <f>VLOOKUP(B9477,StateFIPS!A$2:B$52,2)</f>
        <v>North Carolina</v>
      </c>
      <c r="B9477">
        <f t="shared" si="151"/>
        <v>37</v>
      </c>
      <c r="C9477" s="31" t="s">
        <v>1921</v>
      </c>
      <c r="D9477" s="31" t="s">
        <v>93</v>
      </c>
      <c r="E9477" s="31" t="s">
        <v>3278</v>
      </c>
      <c r="F9477" s="31" t="s">
        <v>2941</v>
      </c>
      <c r="G9477" s="32">
        <v>11</v>
      </c>
      <c r="H9477" s="31" t="s">
        <v>94</v>
      </c>
      <c r="I9477" s="32">
        <v>3</v>
      </c>
      <c r="J9477" s="33">
        <v>4</v>
      </c>
      <c r="K9477" s="31" t="s">
        <v>94</v>
      </c>
      <c r="L9477" s="31" t="s">
        <v>95</v>
      </c>
    </row>
    <row r="9478" spans="1:12" ht="30" x14ac:dyDescent="0.2">
      <c r="A9478" t="str">
        <f>VLOOKUP(B9478,StateFIPS!A$2:B$52,2)</f>
        <v>Illinois</v>
      </c>
      <c r="B9478">
        <f t="shared" si="151"/>
        <v>17</v>
      </c>
      <c r="C9478" s="31" t="s">
        <v>722</v>
      </c>
      <c r="D9478" s="31" t="s">
        <v>93</v>
      </c>
      <c r="E9478" s="31" t="s">
        <v>3278</v>
      </c>
      <c r="F9478" s="31" t="s">
        <v>2941</v>
      </c>
      <c r="G9478" s="32">
        <v>1618</v>
      </c>
      <c r="H9478" s="31" t="s">
        <v>94</v>
      </c>
      <c r="I9478" s="32">
        <v>358</v>
      </c>
      <c r="J9478" s="33">
        <v>5</v>
      </c>
      <c r="K9478" s="31" t="s">
        <v>94</v>
      </c>
      <c r="L9478" s="31" t="s">
        <v>95</v>
      </c>
    </row>
    <row r="9479" spans="1:12" ht="30" x14ac:dyDescent="0.2">
      <c r="A9479" t="str">
        <f>VLOOKUP(B9479,StateFIPS!A$2:B$52,2)</f>
        <v>Nebraska</v>
      </c>
      <c r="B9479">
        <f t="shared" si="151"/>
        <v>31</v>
      </c>
      <c r="C9479" s="31" t="s">
        <v>1160</v>
      </c>
      <c r="D9479" s="31" t="s">
        <v>93</v>
      </c>
      <c r="E9479" s="31" t="s">
        <v>3278</v>
      </c>
      <c r="F9479" s="31" t="s">
        <v>2941</v>
      </c>
      <c r="G9479" s="32">
        <v>1884</v>
      </c>
      <c r="H9479" s="31" t="s">
        <v>94</v>
      </c>
      <c r="I9479" s="32">
        <v>423</v>
      </c>
      <c r="J9479" s="33">
        <v>4</v>
      </c>
      <c r="K9479" s="31" t="s">
        <v>94</v>
      </c>
      <c r="L9479" s="31" t="s">
        <v>95</v>
      </c>
    </row>
    <row r="9480" spans="1:12" ht="30" x14ac:dyDescent="0.2">
      <c r="A9480" t="str">
        <f>VLOOKUP(B9480,StateFIPS!A$2:B$52,2)</f>
        <v>North Carolina</v>
      </c>
      <c r="B9480">
        <f t="shared" si="151"/>
        <v>37</v>
      </c>
      <c r="C9480" s="31" t="s">
        <v>1184</v>
      </c>
      <c r="D9480" s="31" t="s">
        <v>93</v>
      </c>
      <c r="E9480" s="31" t="s">
        <v>3278</v>
      </c>
      <c r="F9480" s="31" t="s">
        <v>2941</v>
      </c>
      <c r="G9480" s="32">
        <v>136</v>
      </c>
      <c r="H9480" s="31" t="s">
        <v>94</v>
      </c>
      <c r="I9480" s="32">
        <v>31</v>
      </c>
      <c r="J9480" s="33">
        <v>4</v>
      </c>
      <c r="K9480" s="31" t="s">
        <v>94</v>
      </c>
      <c r="L9480" s="31" t="s">
        <v>95</v>
      </c>
    </row>
    <row r="9481" spans="1:12" ht="30" x14ac:dyDescent="0.2">
      <c r="A9481" t="str">
        <f>VLOOKUP(B9481,StateFIPS!A$2:B$52,2)</f>
        <v>Indiana</v>
      </c>
      <c r="B9481">
        <f t="shared" si="151"/>
        <v>18</v>
      </c>
      <c r="C9481" s="31" t="s">
        <v>2245</v>
      </c>
      <c r="D9481" s="31" t="s">
        <v>93</v>
      </c>
      <c r="E9481" s="31" t="s">
        <v>3278</v>
      </c>
      <c r="F9481" s="31" t="s">
        <v>2941</v>
      </c>
      <c r="G9481" s="32">
        <v>544</v>
      </c>
      <c r="H9481" s="31" t="s">
        <v>94</v>
      </c>
      <c r="I9481" s="32">
        <v>120</v>
      </c>
      <c r="J9481" s="33">
        <v>5</v>
      </c>
      <c r="K9481" s="31" t="s">
        <v>94</v>
      </c>
      <c r="L9481" s="31" t="s">
        <v>95</v>
      </c>
    </row>
    <row r="9482" spans="1:12" ht="30" x14ac:dyDescent="0.2">
      <c r="A9482" t="str">
        <f>VLOOKUP(B9482,StateFIPS!A$2:B$52,2)</f>
        <v>Illinois</v>
      </c>
      <c r="B9482">
        <f t="shared" si="151"/>
        <v>17</v>
      </c>
      <c r="C9482" s="31" t="s">
        <v>723</v>
      </c>
      <c r="D9482" s="31" t="s">
        <v>93</v>
      </c>
      <c r="E9482" s="31" t="s">
        <v>3278</v>
      </c>
      <c r="F9482" s="31" t="s">
        <v>2941</v>
      </c>
      <c r="G9482" s="32">
        <v>1582</v>
      </c>
      <c r="H9482" s="31" t="s">
        <v>94</v>
      </c>
      <c r="I9482" s="32">
        <v>350</v>
      </c>
      <c r="J9482" s="33">
        <v>5</v>
      </c>
      <c r="K9482" s="31" t="s">
        <v>94</v>
      </c>
      <c r="L9482" s="31" t="s">
        <v>95</v>
      </c>
    </row>
    <row r="9483" spans="1:12" ht="30" x14ac:dyDescent="0.2">
      <c r="A9483" t="str">
        <f>VLOOKUP(B9483,StateFIPS!A$2:B$52,2)</f>
        <v>North Carolina</v>
      </c>
      <c r="B9483">
        <f t="shared" si="151"/>
        <v>37</v>
      </c>
      <c r="C9483" s="31" t="s">
        <v>1183</v>
      </c>
      <c r="D9483" s="31" t="s">
        <v>93</v>
      </c>
      <c r="E9483" s="31" t="s">
        <v>3278</v>
      </c>
      <c r="F9483" s="31" t="s">
        <v>2941</v>
      </c>
      <c r="G9483" s="32">
        <v>70</v>
      </c>
      <c r="H9483" s="31" t="s">
        <v>94</v>
      </c>
      <c r="I9483" s="32">
        <v>16</v>
      </c>
      <c r="J9483" s="33">
        <v>4</v>
      </c>
      <c r="K9483" s="31" t="s">
        <v>94</v>
      </c>
      <c r="L9483" s="31" t="s">
        <v>95</v>
      </c>
    </row>
    <row r="9484" spans="1:12" ht="30" x14ac:dyDescent="0.2">
      <c r="A9484" t="str">
        <f>VLOOKUP(B9484,StateFIPS!A$2:B$52,2)</f>
        <v>Nebraska</v>
      </c>
      <c r="B9484">
        <f t="shared" si="151"/>
        <v>31</v>
      </c>
      <c r="C9484" s="31" t="s">
        <v>1161</v>
      </c>
      <c r="D9484" s="31" t="s">
        <v>93</v>
      </c>
      <c r="E9484" s="31" t="s">
        <v>3278</v>
      </c>
      <c r="F9484" s="31" t="s">
        <v>2941</v>
      </c>
      <c r="G9484" s="32">
        <v>506</v>
      </c>
      <c r="H9484" s="31" t="s">
        <v>94</v>
      </c>
      <c r="I9484" s="32">
        <v>114</v>
      </c>
      <c r="J9484" s="33">
        <v>4</v>
      </c>
      <c r="K9484" s="31" t="s">
        <v>94</v>
      </c>
      <c r="L9484" s="31" t="s">
        <v>95</v>
      </c>
    </row>
    <row r="9485" spans="1:12" ht="30" x14ac:dyDescent="0.2">
      <c r="A9485" t="str">
        <f>VLOOKUP(B9485,StateFIPS!A$2:B$52,2)</f>
        <v>North Carolina</v>
      </c>
      <c r="B9485">
        <f t="shared" si="151"/>
        <v>37</v>
      </c>
      <c r="C9485" s="31" t="s">
        <v>1181</v>
      </c>
      <c r="D9485" s="31" t="s">
        <v>93</v>
      </c>
      <c r="E9485" s="31" t="s">
        <v>3278</v>
      </c>
      <c r="F9485" s="31" t="s">
        <v>2941</v>
      </c>
      <c r="G9485" s="32">
        <v>648</v>
      </c>
      <c r="H9485" s="31" t="s">
        <v>94</v>
      </c>
      <c r="I9485" s="32">
        <v>146</v>
      </c>
      <c r="J9485" s="33">
        <v>4</v>
      </c>
      <c r="K9485" s="31" t="s">
        <v>94</v>
      </c>
      <c r="L9485" s="31" t="s">
        <v>95</v>
      </c>
    </row>
    <row r="9486" spans="1:12" ht="30" x14ac:dyDescent="0.2">
      <c r="A9486" t="str">
        <f>VLOOKUP(B9486,StateFIPS!A$2:B$52,2)</f>
        <v>Indiana</v>
      </c>
      <c r="B9486">
        <f t="shared" si="151"/>
        <v>18</v>
      </c>
      <c r="C9486" s="31" t="s">
        <v>2247</v>
      </c>
      <c r="D9486" s="31" t="s">
        <v>93</v>
      </c>
      <c r="E9486" s="31" t="s">
        <v>3278</v>
      </c>
      <c r="F9486" s="31" t="s">
        <v>2941</v>
      </c>
      <c r="G9486" s="32">
        <v>4451</v>
      </c>
      <c r="H9486" s="31" t="s">
        <v>94</v>
      </c>
      <c r="I9486" s="32">
        <v>981</v>
      </c>
      <c r="J9486" s="33">
        <v>5</v>
      </c>
      <c r="K9486" s="31" t="s">
        <v>94</v>
      </c>
      <c r="L9486" s="31" t="s">
        <v>95</v>
      </c>
    </row>
    <row r="9487" spans="1:12" ht="30" x14ac:dyDescent="0.2">
      <c r="A9487" t="str">
        <f>VLOOKUP(B9487,StateFIPS!A$2:B$52,2)</f>
        <v>Illinois</v>
      </c>
      <c r="B9487">
        <f t="shared" si="151"/>
        <v>17</v>
      </c>
      <c r="C9487" s="31" t="s">
        <v>2219</v>
      </c>
      <c r="D9487" s="31" t="s">
        <v>93</v>
      </c>
      <c r="E9487" s="31" t="s">
        <v>3278</v>
      </c>
      <c r="F9487" s="31" t="s">
        <v>2941</v>
      </c>
      <c r="G9487" s="32">
        <v>1368</v>
      </c>
      <c r="H9487" s="31" t="s">
        <v>94</v>
      </c>
      <c r="I9487" s="32">
        <v>303</v>
      </c>
      <c r="J9487" s="33">
        <v>5</v>
      </c>
      <c r="K9487" s="31" t="s">
        <v>94</v>
      </c>
      <c r="L9487" s="31" t="s">
        <v>95</v>
      </c>
    </row>
    <row r="9488" spans="1:12" ht="30" x14ac:dyDescent="0.2">
      <c r="A9488" t="str">
        <f>VLOOKUP(B9488,StateFIPS!A$2:B$52,2)</f>
        <v>Illinois</v>
      </c>
      <c r="B9488">
        <f t="shared" si="151"/>
        <v>17</v>
      </c>
      <c r="C9488" s="31" t="s">
        <v>2214</v>
      </c>
      <c r="D9488" s="31" t="s">
        <v>93</v>
      </c>
      <c r="E9488" s="31" t="s">
        <v>3278</v>
      </c>
      <c r="F9488" s="31" t="s">
        <v>2941</v>
      </c>
      <c r="G9488" s="32">
        <v>950</v>
      </c>
      <c r="H9488" s="31" t="s">
        <v>94</v>
      </c>
      <c r="I9488" s="32">
        <v>210</v>
      </c>
      <c r="J9488" s="33">
        <v>5</v>
      </c>
      <c r="K9488" s="31" t="s">
        <v>94</v>
      </c>
      <c r="L9488" s="31" t="s">
        <v>95</v>
      </c>
    </row>
    <row r="9489" spans="1:12" ht="30" x14ac:dyDescent="0.2">
      <c r="A9489" t="str">
        <f>VLOOKUP(B9489,StateFIPS!A$2:B$52,2)</f>
        <v>North Carolina</v>
      </c>
      <c r="B9489">
        <f t="shared" si="151"/>
        <v>37</v>
      </c>
      <c r="C9489" s="31" t="s">
        <v>1476</v>
      </c>
      <c r="D9489" s="31" t="s">
        <v>93</v>
      </c>
      <c r="E9489" s="31" t="s">
        <v>3278</v>
      </c>
      <c r="F9489" s="31" t="s">
        <v>2941</v>
      </c>
      <c r="G9489" s="32">
        <v>70</v>
      </c>
      <c r="H9489" s="31" t="s">
        <v>94</v>
      </c>
      <c r="I9489" s="32">
        <v>16</v>
      </c>
      <c r="J9489" s="33">
        <v>4</v>
      </c>
      <c r="K9489" s="31" t="s">
        <v>94</v>
      </c>
      <c r="L9489" s="31" t="s">
        <v>95</v>
      </c>
    </row>
    <row r="9490" spans="1:12" ht="30" x14ac:dyDescent="0.2">
      <c r="A9490" t="str">
        <f>VLOOKUP(B9490,StateFIPS!A$2:B$52,2)</f>
        <v>Indiana</v>
      </c>
      <c r="B9490">
        <f t="shared" si="151"/>
        <v>18</v>
      </c>
      <c r="C9490" s="31" t="s">
        <v>691</v>
      </c>
      <c r="D9490" s="31" t="s">
        <v>93</v>
      </c>
      <c r="E9490" s="31" t="s">
        <v>3278</v>
      </c>
      <c r="F9490" s="31" t="s">
        <v>2941</v>
      </c>
      <c r="G9490" s="32">
        <v>205</v>
      </c>
      <c r="H9490" s="31" t="s">
        <v>94</v>
      </c>
      <c r="I9490" s="32">
        <v>45</v>
      </c>
      <c r="J9490" s="33">
        <v>5</v>
      </c>
      <c r="K9490" s="31" t="s">
        <v>94</v>
      </c>
      <c r="L9490" s="31" t="s">
        <v>95</v>
      </c>
    </row>
    <row r="9491" spans="1:12" ht="30" x14ac:dyDescent="0.2">
      <c r="A9491" t="str">
        <f>VLOOKUP(B9491,StateFIPS!A$2:B$52,2)</f>
        <v>Nebraska</v>
      </c>
      <c r="B9491">
        <f t="shared" si="151"/>
        <v>31</v>
      </c>
      <c r="C9491" s="31" t="s">
        <v>1172</v>
      </c>
      <c r="D9491" s="31" t="s">
        <v>93</v>
      </c>
      <c r="E9491" s="31" t="s">
        <v>3278</v>
      </c>
      <c r="F9491" s="31" t="s">
        <v>2941</v>
      </c>
      <c r="G9491" s="32">
        <v>2225</v>
      </c>
      <c r="H9491" s="31" t="s">
        <v>94</v>
      </c>
      <c r="I9491" s="32">
        <v>500</v>
      </c>
      <c r="J9491" s="33">
        <v>4</v>
      </c>
      <c r="K9491" s="31" t="s">
        <v>94</v>
      </c>
      <c r="L9491" s="31" t="s">
        <v>95</v>
      </c>
    </row>
    <row r="9492" spans="1:12" ht="30" x14ac:dyDescent="0.2">
      <c r="A9492" t="str">
        <f>VLOOKUP(B9492,StateFIPS!A$2:B$52,2)</f>
        <v>Illinois</v>
      </c>
      <c r="B9492">
        <f t="shared" si="151"/>
        <v>17</v>
      </c>
      <c r="C9492" s="31" t="s">
        <v>687</v>
      </c>
      <c r="D9492" s="31" t="s">
        <v>93</v>
      </c>
      <c r="E9492" s="31" t="s">
        <v>3278</v>
      </c>
      <c r="F9492" s="31" t="s">
        <v>2941</v>
      </c>
      <c r="G9492" s="32">
        <v>1960</v>
      </c>
      <c r="H9492" s="31" t="s">
        <v>94</v>
      </c>
      <c r="I9492" s="32">
        <v>434</v>
      </c>
      <c r="J9492" s="33">
        <v>5</v>
      </c>
      <c r="K9492" s="31" t="s">
        <v>94</v>
      </c>
      <c r="L9492" s="31" t="s">
        <v>95</v>
      </c>
    </row>
    <row r="9493" spans="1:12" ht="30" x14ac:dyDescent="0.2">
      <c r="A9493" t="str">
        <f>VLOOKUP(B9493,StateFIPS!A$2:B$52,2)</f>
        <v>North Carolina</v>
      </c>
      <c r="B9493">
        <f t="shared" si="151"/>
        <v>37</v>
      </c>
      <c r="C9493" s="31" t="s">
        <v>2709</v>
      </c>
      <c r="D9493" s="31" t="s">
        <v>93</v>
      </c>
      <c r="E9493" s="31" t="s">
        <v>3278</v>
      </c>
      <c r="F9493" s="31" t="s">
        <v>2941</v>
      </c>
      <c r="G9493" s="32">
        <v>394</v>
      </c>
      <c r="H9493" s="31" t="s">
        <v>94</v>
      </c>
      <c r="I9493" s="32">
        <v>89</v>
      </c>
      <c r="J9493" s="33">
        <v>4</v>
      </c>
      <c r="K9493" s="31" t="s">
        <v>94</v>
      </c>
      <c r="L9493" s="31" t="s">
        <v>95</v>
      </c>
    </row>
    <row r="9494" spans="1:12" ht="30" x14ac:dyDescent="0.2">
      <c r="A9494" t="str">
        <f>VLOOKUP(B9494,StateFIPS!A$2:B$52,2)</f>
        <v>New York</v>
      </c>
      <c r="B9494">
        <f t="shared" si="151"/>
        <v>36</v>
      </c>
      <c r="C9494" s="31" t="s">
        <v>2090</v>
      </c>
      <c r="D9494" s="31" t="s">
        <v>93</v>
      </c>
      <c r="E9494" s="31" t="s">
        <v>3278</v>
      </c>
      <c r="F9494" s="31" t="s">
        <v>2941</v>
      </c>
      <c r="G9494" s="32">
        <v>102</v>
      </c>
      <c r="H9494" s="31" t="s">
        <v>94</v>
      </c>
      <c r="I9494" s="32">
        <v>22</v>
      </c>
      <c r="J9494" s="33">
        <v>5</v>
      </c>
      <c r="K9494" s="31" t="s">
        <v>94</v>
      </c>
      <c r="L9494" s="31" t="s">
        <v>95</v>
      </c>
    </row>
    <row r="9495" spans="1:12" ht="30" x14ac:dyDescent="0.2">
      <c r="A9495" t="str">
        <f>VLOOKUP(B9495,StateFIPS!A$2:B$52,2)</f>
        <v>North Carolina</v>
      </c>
      <c r="B9495">
        <f t="shared" si="151"/>
        <v>37</v>
      </c>
      <c r="C9495" s="31" t="s">
        <v>1210</v>
      </c>
      <c r="D9495" s="31" t="s">
        <v>93</v>
      </c>
      <c r="E9495" s="31" t="s">
        <v>3278</v>
      </c>
      <c r="F9495" s="31" t="s">
        <v>2941</v>
      </c>
      <c r="G9495" s="32">
        <v>70</v>
      </c>
      <c r="H9495" s="31" t="s">
        <v>94</v>
      </c>
      <c r="I9495" s="32">
        <v>16</v>
      </c>
      <c r="J9495" s="33">
        <v>4</v>
      </c>
      <c r="K9495" s="31" t="s">
        <v>94</v>
      </c>
      <c r="L9495" s="31" t="s">
        <v>95</v>
      </c>
    </row>
    <row r="9496" spans="1:12" ht="30" x14ac:dyDescent="0.2">
      <c r="A9496" t="str">
        <f>VLOOKUP(B9496,StateFIPS!A$2:B$52,2)</f>
        <v>Indiana</v>
      </c>
      <c r="B9496">
        <f t="shared" si="151"/>
        <v>18</v>
      </c>
      <c r="C9496" s="31" t="s">
        <v>2175</v>
      </c>
      <c r="D9496" s="31" t="s">
        <v>93</v>
      </c>
      <c r="E9496" s="31" t="s">
        <v>3278</v>
      </c>
      <c r="F9496" s="31" t="s">
        <v>2941</v>
      </c>
      <c r="G9496" s="32">
        <v>718</v>
      </c>
      <c r="H9496" s="31" t="s">
        <v>94</v>
      </c>
      <c r="I9496" s="32">
        <v>158</v>
      </c>
      <c r="J9496" s="33">
        <v>5</v>
      </c>
      <c r="K9496" s="31" t="s">
        <v>94</v>
      </c>
      <c r="L9496" s="31" t="s">
        <v>95</v>
      </c>
    </row>
    <row r="9497" spans="1:12" ht="30" x14ac:dyDescent="0.2">
      <c r="A9497" t="str">
        <f>VLOOKUP(B9497,StateFIPS!A$2:B$52,2)</f>
        <v>Illinois</v>
      </c>
      <c r="B9497">
        <f t="shared" si="151"/>
        <v>17</v>
      </c>
      <c r="C9497" s="31" t="s">
        <v>688</v>
      </c>
      <c r="D9497" s="31" t="s">
        <v>93</v>
      </c>
      <c r="E9497" s="31" t="s">
        <v>3278</v>
      </c>
      <c r="F9497" s="31" t="s">
        <v>2941</v>
      </c>
      <c r="G9497" s="32">
        <v>794</v>
      </c>
      <c r="H9497" s="31" t="s">
        <v>94</v>
      </c>
      <c r="I9497" s="32">
        <v>176</v>
      </c>
      <c r="J9497" s="33">
        <v>5</v>
      </c>
      <c r="K9497" s="31" t="s">
        <v>94</v>
      </c>
      <c r="L9497" s="31" t="s">
        <v>95</v>
      </c>
    </row>
    <row r="9498" spans="1:12" ht="30" x14ac:dyDescent="0.2">
      <c r="A9498" t="str">
        <f>VLOOKUP(B9498,StateFIPS!A$2:B$52,2)</f>
        <v>North Carolina</v>
      </c>
      <c r="B9498">
        <f t="shared" si="151"/>
        <v>37</v>
      </c>
      <c r="C9498" s="31" t="s">
        <v>1200</v>
      </c>
      <c r="D9498" s="31" t="s">
        <v>93</v>
      </c>
      <c r="E9498" s="31" t="s">
        <v>3278</v>
      </c>
      <c r="F9498" s="31" t="s">
        <v>2941</v>
      </c>
      <c r="G9498" s="32">
        <v>233</v>
      </c>
      <c r="H9498" s="31" t="s">
        <v>94</v>
      </c>
      <c r="I9498" s="32">
        <v>52</v>
      </c>
      <c r="J9498" s="33">
        <v>4</v>
      </c>
      <c r="K9498" s="31" t="s">
        <v>94</v>
      </c>
      <c r="L9498" s="31" t="s">
        <v>95</v>
      </c>
    </row>
    <row r="9499" spans="1:12" ht="30" x14ac:dyDescent="0.2">
      <c r="A9499" t="str">
        <f>VLOOKUP(B9499,StateFIPS!A$2:B$52,2)</f>
        <v>New York</v>
      </c>
      <c r="B9499">
        <f t="shared" si="151"/>
        <v>36</v>
      </c>
      <c r="C9499" s="31" t="s">
        <v>2137</v>
      </c>
      <c r="D9499" s="31" t="s">
        <v>93</v>
      </c>
      <c r="E9499" s="31" t="s">
        <v>3278</v>
      </c>
      <c r="F9499" s="31" t="s">
        <v>2941</v>
      </c>
      <c r="G9499" s="32">
        <v>224</v>
      </c>
      <c r="H9499" s="31" t="s">
        <v>94</v>
      </c>
      <c r="I9499" s="32">
        <v>49</v>
      </c>
      <c r="J9499" s="33">
        <v>5</v>
      </c>
      <c r="K9499" s="31" t="s">
        <v>94</v>
      </c>
      <c r="L9499" s="31" t="s">
        <v>95</v>
      </c>
    </row>
    <row r="9500" spans="1:12" ht="30" x14ac:dyDescent="0.2">
      <c r="A9500" t="str">
        <f>VLOOKUP(B9500,StateFIPS!A$2:B$52,2)</f>
        <v>North Carolina</v>
      </c>
      <c r="B9500">
        <f t="shared" si="151"/>
        <v>37</v>
      </c>
      <c r="C9500" s="31" t="s">
        <v>1219</v>
      </c>
      <c r="D9500" s="31" t="s">
        <v>93</v>
      </c>
      <c r="E9500" s="31" t="s">
        <v>3278</v>
      </c>
      <c r="F9500" s="31" t="s">
        <v>2941</v>
      </c>
      <c r="G9500" s="32">
        <v>69</v>
      </c>
      <c r="H9500" s="31" t="s">
        <v>94</v>
      </c>
      <c r="I9500" s="32">
        <v>16</v>
      </c>
      <c r="J9500" s="33">
        <v>4</v>
      </c>
      <c r="K9500" s="31" t="s">
        <v>94</v>
      </c>
      <c r="L9500" s="31" t="s">
        <v>95</v>
      </c>
    </row>
    <row r="9501" spans="1:12" ht="30" x14ac:dyDescent="0.2">
      <c r="A9501" t="str">
        <f>VLOOKUP(B9501,StateFIPS!A$2:B$52,2)</f>
        <v>Illinois</v>
      </c>
      <c r="B9501">
        <f t="shared" si="151"/>
        <v>17</v>
      </c>
      <c r="C9501" s="31" t="s">
        <v>2156</v>
      </c>
      <c r="D9501" s="31" t="s">
        <v>93</v>
      </c>
      <c r="E9501" s="31" t="s">
        <v>3278</v>
      </c>
      <c r="F9501" s="31" t="s">
        <v>2941</v>
      </c>
      <c r="G9501" s="32">
        <v>3372</v>
      </c>
      <c r="H9501" s="31" t="s">
        <v>94</v>
      </c>
      <c r="I9501" s="32">
        <v>747</v>
      </c>
      <c r="J9501" s="33">
        <v>5</v>
      </c>
      <c r="K9501" s="31" t="s">
        <v>94</v>
      </c>
      <c r="L9501" s="31" t="s">
        <v>95</v>
      </c>
    </row>
    <row r="9502" spans="1:12" ht="30" x14ac:dyDescent="0.2">
      <c r="A9502" t="str">
        <f>VLOOKUP(B9502,StateFIPS!A$2:B$52,2)</f>
        <v>Nebraska</v>
      </c>
      <c r="B9502">
        <f t="shared" si="151"/>
        <v>31</v>
      </c>
      <c r="C9502" s="31" t="s">
        <v>2002</v>
      </c>
      <c r="D9502" s="31" t="s">
        <v>93</v>
      </c>
      <c r="E9502" s="31" t="s">
        <v>3278</v>
      </c>
      <c r="F9502" s="31" t="s">
        <v>2941</v>
      </c>
      <c r="G9502" s="32">
        <v>1917</v>
      </c>
      <c r="H9502" s="31" t="s">
        <v>94</v>
      </c>
      <c r="I9502" s="32">
        <v>431</v>
      </c>
      <c r="J9502" s="33">
        <v>4</v>
      </c>
      <c r="K9502" s="31" t="s">
        <v>94</v>
      </c>
      <c r="L9502" s="31" t="s">
        <v>95</v>
      </c>
    </row>
    <row r="9503" spans="1:12" ht="30" x14ac:dyDescent="0.2">
      <c r="A9503" t="str">
        <f>VLOOKUP(B9503,StateFIPS!A$2:B$52,2)</f>
        <v>New York</v>
      </c>
      <c r="B9503">
        <f t="shared" si="151"/>
        <v>36</v>
      </c>
      <c r="C9503" s="31" t="s">
        <v>2036</v>
      </c>
      <c r="D9503" s="31" t="s">
        <v>93</v>
      </c>
      <c r="E9503" s="31" t="s">
        <v>3278</v>
      </c>
      <c r="F9503" s="31" t="s">
        <v>2941</v>
      </c>
      <c r="G9503" s="32">
        <v>204</v>
      </c>
      <c r="H9503" s="31" t="s">
        <v>94</v>
      </c>
      <c r="I9503" s="32">
        <v>45</v>
      </c>
      <c r="J9503" s="33">
        <v>5</v>
      </c>
      <c r="K9503" s="31" t="s">
        <v>94</v>
      </c>
      <c r="L9503" s="31" t="s">
        <v>95</v>
      </c>
    </row>
    <row r="9504" spans="1:12" ht="30" x14ac:dyDescent="0.2">
      <c r="A9504" t="str">
        <f>VLOOKUP(B9504,StateFIPS!A$2:B$52,2)</f>
        <v>Illinois</v>
      </c>
      <c r="B9504">
        <f t="shared" si="151"/>
        <v>17</v>
      </c>
      <c r="C9504" s="31" t="s">
        <v>2151</v>
      </c>
      <c r="D9504" s="31" t="s">
        <v>93</v>
      </c>
      <c r="E9504" s="31" t="s">
        <v>3278</v>
      </c>
      <c r="F9504" s="31" t="s">
        <v>2941</v>
      </c>
      <c r="G9504" s="32">
        <v>944</v>
      </c>
      <c r="H9504" s="31" t="s">
        <v>94</v>
      </c>
      <c r="I9504" s="32">
        <v>209</v>
      </c>
      <c r="J9504" s="33">
        <v>5</v>
      </c>
      <c r="K9504" s="31" t="s">
        <v>94</v>
      </c>
      <c r="L9504" s="31" t="s">
        <v>95</v>
      </c>
    </row>
    <row r="9505" spans="1:12" ht="30" x14ac:dyDescent="0.2">
      <c r="A9505" t="str">
        <f>VLOOKUP(B9505,StateFIPS!A$2:B$52,2)</f>
        <v>North Carolina</v>
      </c>
      <c r="B9505">
        <f t="shared" si="151"/>
        <v>37</v>
      </c>
      <c r="C9505" s="31" t="s">
        <v>1497</v>
      </c>
      <c r="D9505" s="31" t="s">
        <v>93</v>
      </c>
      <c r="E9505" s="31" t="s">
        <v>3278</v>
      </c>
      <c r="F9505" s="31" t="s">
        <v>2941</v>
      </c>
      <c r="G9505" s="32">
        <v>70</v>
      </c>
      <c r="H9505" s="31" t="s">
        <v>94</v>
      </c>
      <c r="I9505" s="32">
        <v>16</v>
      </c>
      <c r="J9505" s="33">
        <v>4</v>
      </c>
      <c r="K9505" s="31" t="s">
        <v>94</v>
      </c>
      <c r="L9505" s="31" t="s">
        <v>95</v>
      </c>
    </row>
    <row r="9506" spans="1:12" ht="30" x14ac:dyDescent="0.2">
      <c r="A9506" t="str">
        <f>VLOOKUP(B9506,StateFIPS!A$2:B$52,2)</f>
        <v>Indiana</v>
      </c>
      <c r="B9506">
        <f t="shared" si="151"/>
        <v>18</v>
      </c>
      <c r="C9506" s="31" t="s">
        <v>2154</v>
      </c>
      <c r="D9506" s="31" t="s">
        <v>93</v>
      </c>
      <c r="E9506" s="31" t="s">
        <v>3278</v>
      </c>
      <c r="F9506" s="31" t="s">
        <v>2941</v>
      </c>
      <c r="G9506" s="32">
        <v>3238</v>
      </c>
      <c r="H9506" s="31" t="s">
        <v>94</v>
      </c>
      <c r="I9506" s="32">
        <v>714</v>
      </c>
      <c r="J9506" s="33">
        <v>5</v>
      </c>
      <c r="K9506" s="31" t="s">
        <v>94</v>
      </c>
      <c r="L9506" s="31" t="s">
        <v>95</v>
      </c>
    </row>
    <row r="9507" spans="1:12" ht="30" x14ac:dyDescent="0.2">
      <c r="A9507" t="str">
        <f>VLOOKUP(B9507,StateFIPS!A$2:B$52,2)</f>
        <v>New York</v>
      </c>
      <c r="B9507">
        <f t="shared" si="151"/>
        <v>36</v>
      </c>
      <c r="C9507" s="31" t="s">
        <v>1615</v>
      </c>
      <c r="D9507" s="31" t="s">
        <v>93</v>
      </c>
      <c r="E9507" s="31" t="s">
        <v>3278</v>
      </c>
      <c r="F9507" s="31" t="s">
        <v>2941</v>
      </c>
      <c r="G9507" s="32">
        <v>152</v>
      </c>
      <c r="H9507" s="31" t="s">
        <v>94</v>
      </c>
      <c r="I9507" s="32">
        <v>33</v>
      </c>
      <c r="J9507" s="33">
        <v>5</v>
      </c>
      <c r="K9507" s="31" t="s">
        <v>94</v>
      </c>
      <c r="L9507" s="31" t="s">
        <v>95</v>
      </c>
    </row>
    <row r="9508" spans="1:12" ht="30" x14ac:dyDescent="0.2">
      <c r="A9508" t="str">
        <f>VLOOKUP(B9508,StateFIPS!A$2:B$52,2)</f>
        <v>New York</v>
      </c>
      <c r="B9508">
        <f t="shared" si="151"/>
        <v>36</v>
      </c>
      <c r="C9508" s="31" t="s">
        <v>2102</v>
      </c>
      <c r="D9508" s="31" t="s">
        <v>93</v>
      </c>
      <c r="E9508" s="31" t="s">
        <v>3278</v>
      </c>
      <c r="F9508" s="31" t="s">
        <v>2941</v>
      </c>
      <c r="G9508" s="32">
        <v>86</v>
      </c>
      <c r="H9508" s="31" t="s">
        <v>94</v>
      </c>
      <c r="I9508" s="32">
        <v>19</v>
      </c>
      <c r="J9508" s="33">
        <v>5</v>
      </c>
      <c r="K9508" s="31" t="s">
        <v>94</v>
      </c>
      <c r="L9508" s="31" t="s">
        <v>95</v>
      </c>
    </row>
    <row r="9509" spans="1:12" ht="30" x14ac:dyDescent="0.2">
      <c r="A9509" t="str">
        <f>VLOOKUP(B9509,StateFIPS!A$2:B$52,2)</f>
        <v>Illinois</v>
      </c>
      <c r="B9509">
        <f t="shared" si="151"/>
        <v>17</v>
      </c>
      <c r="C9509" s="31" t="s">
        <v>689</v>
      </c>
      <c r="D9509" s="31" t="s">
        <v>93</v>
      </c>
      <c r="E9509" s="31" t="s">
        <v>3278</v>
      </c>
      <c r="F9509" s="31" t="s">
        <v>2941</v>
      </c>
      <c r="G9509" s="32">
        <v>225</v>
      </c>
      <c r="H9509" s="31" t="s">
        <v>94</v>
      </c>
      <c r="I9509" s="32">
        <v>50</v>
      </c>
      <c r="J9509" s="33">
        <v>5</v>
      </c>
      <c r="K9509" s="31" t="s">
        <v>94</v>
      </c>
      <c r="L9509" s="31" t="s">
        <v>95</v>
      </c>
    </row>
    <row r="9510" spans="1:12" ht="30" x14ac:dyDescent="0.2">
      <c r="A9510" t="str">
        <f>VLOOKUP(B9510,StateFIPS!A$2:B$52,2)</f>
        <v>New York</v>
      </c>
      <c r="B9510">
        <f t="shared" si="151"/>
        <v>36</v>
      </c>
      <c r="C9510" s="31" t="s">
        <v>1968</v>
      </c>
      <c r="D9510" s="31" t="s">
        <v>93</v>
      </c>
      <c r="E9510" s="31" t="s">
        <v>3278</v>
      </c>
      <c r="F9510" s="31" t="s">
        <v>2941</v>
      </c>
      <c r="G9510" s="32">
        <v>53</v>
      </c>
      <c r="H9510" s="31" t="s">
        <v>94</v>
      </c>
      <c r="I9510" s="32">
        <v>12</v>
      </c>
      <c r="J9510" s="33">
        <v>5</v>
      </c>
      <c r="K9510" s="31" t="s">
        <v>94</v>
      </c>
      <c r="L9510" s="31" t="s">
        <v>95</v>
      </c>
    </row>
    <row r="9511" spans="1:12" ht="30" x14ac:dyDescent="0.2">
      <c r="A9511" t="str">
        <f>VLOOKUP(B9511,StateFIPS!A$2:B$52,2)</f>
        <v>New York</v>
      </c>
      <c r="B9511">
        <f t="shared" si="151"/>
        <v>36</v>
      </c>
      <c r="C9511" s="31" t="s">
        <v>2185</v>
      </c>
      <c r="D9511" s="31" t="s">
        <v>93</v>
      </c>
      <c r="E9511" s="31" t="s">
        <v>3278</v>
      </c>
      <c r="F9511" s="31" t="s">
        <v>2941</v>
      </c>
      <c r="G9511" s="32">
        <v>80</v>
      </c>
      <c r="H9511" s="31" t="s">
        <v>94</v>
      </c>
      <c r="I9511" s="32">
        <v>18</v>
      </c>
      <c r="J9511" s="33">
        <v>5</v>
      </c>
      <c r="K9511" s="31" t="s">
        <v>94</v>
      </c>
      <c r="L9511" s="31" t="s">
        <v>95</v>
      </c>
    </row>
    <row r="9512" spans="1:12" ht="30" x14ac:dyDescent="0.2">
      <c r="A9512" t="str">
        <f>VLOOKUP(B9512,StateFIPS!A$2:B$52,2)</f>
        <v>Illinois</v>
      </c>
      <c r="B9512">
        <f t="shared" si="151"/>
        <v>17</v>
      </c>
      <c r="C9512" s="31" t="s">
        <v>690</v>
      </c>
      <c r="D9512" s="31" t="s">
        <v>93</v>
      </c>
      <c r="E9512" s="31" t="s">
        <v>3278</v>
      </c>
      <c r="F9512" s="31" t="s">
        <v>2941</v>
      </c>
      <c r="G9512" s="32">
        <v>3001</v>
      </c>
      <c r="H9512" s="31" t="s">
        <v>94</v>
      </c>
      <c r="I9512" s="32">
        <v>664</v>
      </c>
      <c r="J9512" s="33">
        <v>5</v>
      </c>
      <c r="K9512" s="31" t="s">
        <v>94</v>
      </c>
      <c r="L9512" s="31" t="s">
        <v>95</v>
      </c>
    </row>
    <row r="9513" spans="1:12" ht="30" x14ac:dyDescent="0.2">
      <c r="A9513" t="str">
        <f>VLOOKUP(B9513,StateFIPS!A$2:B$52,2)</f>
        <v>Illinois</v>
      </c>
      <c r="B9513">
        <f t="shared" si="151"/>
        <v>17</v>
      </c>
      <c r="C9513" s="31" t="s">
        <v>2148</v>
      </c>
      <c r="D9513" s="31" t="s">
        <v>93</v>
      </c>
      <c r="E9513" s="31" t="s">
        <v>3278</v>
      </c>
      <c r="F9513" s="31" t="s">
        <v>2941</v>
      </c>
      <c r="G9513" s="32">
        <v>988</v>
      </c>
      <c r="H9513" s="31" t="s">
        <v>94</v>
      </c>
      <c r="I9513" s="32">
        <v>219</v>
      </c>
      <c r="J9513" s="33">
        <v>5</v>
      </c>
      <c r="K9513" s="31" t="s">
        <v>94</v>
      </c>
      <c r="L9513" s="31" t="s">
        <v>95</v>
      </c>
    </row>
    <row r="9514" spans="1:12" ht="30" x14ac:dyDescent="0.2">
      <c r="A9514" t="str">
        <f>VLOOKUP(B9514,StateFIPS!A$2:B$52,2)</f>
        <v>Indiana</v>
      </c>
      <c r="B9514">
        <f t="shared" si="151"/>
        <v>18</v>
      </c>
      <c r="C9514" s="31" t="s">
        <v>2178</v>
      </c>
      <c r="D9514" s="31" t="s">
        <v>93</v>
      </c>
      <c r="E9514" s="31" t="s">
        <v>3278</v>
      </c>
      <c r="F9514" s="31" t="s">
        <v>2941</v>
      </c>
      <c r="G9514" s="32">
        <v>1538</v>
      </c>
      <c r="H9514" s="31" t="s">
        <v>94</v>
      </c>
      <c r="I9514" s="32">
        <v>339</v>
      </c>
      <c r="J9514" s="33">
        <v>5</v>
      </c>
      <c r="K9514" s="31" t="s">
        <v>94</v>
      </c>
      <c r="L9514" s="31" t="s">
        <v>95</v>
      </c>
    </row>
    <row r="9515" spans="1:12" ht="30" x14ac:dyDescent="0.2">
      <c r="A9515" t="str">
        <f>VLOOKUP(B9515,StateFIPS!A$2:B$52,2)</f>
        <v>Nebraska</v>
      </c>
      <c r="B9515">
        <f t="shared" si="151"/>
        <v>31</v>
      </c>
      <c r="C9515" s="31" t="s">
        <v>2254</v>
      </c>
      <c r="D9515" s="31" t="s">
        <v>93</v>
      </c>
      <c r="E9515" s="31" t="s">
        <v>3278</v>
      </c>
      <c r="F9515" s="31" t="s">
        <v>2941</v>
      </c>
      <c r="G9515" s="32">
        <v>2119</v>
      </c>
      <c r="H9515" s="31" t="s">
        <v>94</v>
      </c>
      <c r="I9515" s="32">
        <v>476</v>
      </c>
      <c r="J9515" s="33">
        <v>4</v>
      </c>
      <c r="K9515" s="31" t="s">
        <v>94</v>
      </c>
      <c r="L9515" s="31" t="s">
        <v>95</v>
      </c>
    </row>
    <row r="9516" spans="1:12" ht="30" x14ac:dyDescent="0.2">
      <c r="A9516" t="str">
        <f>VLOOKUP(B9516,StateFIPS!A$2:B$52,2)</f>
        <v>North Carolina</v>
      </c>
      <c r="B9516">
        <f t="shared" si="151"/>
        <v>37</v>
      </c>
      <c r="C9516" s="31" t="s">
        <v>1740</v>
      </c>
      <c r="D9516" s="31" t="s">
        <v>93</v>
      </c>
      <c r="E9516" s="31" t="s">
        <v>3278</v>
      </c>
      <c r="F9516" s="31" t="s">
        <v>2941</v>
      </c>
      <c r="G9516" s="32">
        <v>70</v>
      </c>
      <c r="H9516" s="31" t="s">
        <v>94</v>
      </c>
      <c r="I9516" s="32">
        <v>16</v>
      </c>
      <c r="J9516" s="33">
        <v>4</v>
      </c>
      <c r="K9516" s="31" t="s">
        <v>94</v>
      </c>
      <c r="L9516" s="31" t="s">
        <v>95</v>
      </c>
    </row>
    <row r="9517" spans="1:12" ht="30" x14ac:dyDescent="0.2">
      <c r="A9517" t="str">
        <f>VLOOKUP(B9517,StateFIPS!A$2:B$52,2)</f>
        <v>North Carolina</v>
      </c>
      <c r="B9517">
        <f t="shared" si="151"/>
        <v>37</v>
      </c>
      <c r="C9517" s="31" t="s">
        <v>1854</v>
      </c>
      <c r="D9517" s="31" t="s">
        <v>93</v>
      </c>
      <c r="E9517" s="31" t="s">
        <v>3278</v>
      </c>
      <c r="F9517" s="31" t="s">
        <v>2941</v>
      </c>
      <c r="G9517" s="32">
        <v>35</v>
      </c>
      <c r="H9517" s="31" t="s">
        <v>94</v>
      </c>
      <c r="I9517" s="32">
        <v>8</v>
      </c>
      <c r="J9517" s="33">
        <v>4</v>
      </c>
      <c r="K9517" s="31" t="s">
        <v>94</v>
      </c>
      <c r="L9517" s="31" t="s">
        <v>95</v>
      </c>
    </row>
    <row r="9518" spans="1:12" ht="30" x14ac:dyDescent="0.2">
      <c r="A9518" t="str">
        <f>VLOOKUP(B9518,StateFIPS!A$2:B$52,2)</f>
        <v>Nebraska</v>
      </c>
      <c r="B9518">
        <f t="shared" si="151"/>
        <v>31</v>
      </c>
      <c r="C9518" s="31" t="s">
        <v>1168</v>
      </c>
      <c r="D9518" s="31" t="s">
        <v>93</v>
      </c>
      <c r="E9518" s="31" t="s">
        <v>3278</v>
      </c>
      <c r="F9518" s="31" t="s">
        <v>2941</v>
      </c>
      <c r="G9518" s="32">
        <v>779</v>
      </c>
      <c r="H9518" s="31" t="s">
        <v>94</v>
      </c>
      <c r="I9518" s="32">
        <v>175</v>
      </c>
      <c r="J9518" s="33">
        <v>4</v>
      </c>
      <c r="K9518" s="31" t="s">
        <v>94</v>
      </c>
      <c r="L9518" s="31" t="s">
        <v>95</v>
      </c>
    </row>
    <row r="9519" spans="1:12" ht="30" x14ac:dyDescent="0.2">
      <c r="A9519" t="str">
        <f>VLOOKUP(B9519,StateFIPS!A$2:B$52,2)</f>
        <v>Indiana</v>
      </c>
      <c r="B9519">
        <f t="shared" si="151"/>
        <v>18</v>
      </c>
      <c r="C9519" s="31" t="s">
        <v>2170</v>
      </c>
      <c r="D9519" s="31" t="s">
        <v>93</v>
      </c>
      <c r="E9519" s="31" t="s">
        <v>3278</v>
      </c>
      <c r="F9519" s="31" t="s">
        <v>2941</v>
      </c>
      <c r="G9519" s="32">
        <v>2181</v>
      </c>
      <c r="H9519" s="31" t="s">
        <v>94</v>
      </c>
      <c r="I9519" s="32">
        <v>481</v>
      </c>
      <c r="J9519" s="33">
        <v>5</v>
      </c>
      <c r="K9519" s="31" t="s">
        <v>94</v>
      </c>
      <c r="L9519" s="31" t="s">
        <v>95</v>
      </c>
    </row>
    <row r="9520" spans="1:12" ht="30" x14ac:dyDescent="0.2">
      <c r="A9520" t="str">
        <f>VLOOKUP(B9520,StateFIPS!A$2:B$52,2)</f>
        <v>Illinois</v>
      </c>
      <c r="B9520">
        <f t="shared" si="151"/>
        <v>17</v>
      </c>
      <c r="C9520" s="31" t="s">
        <v>2207</v>
      </c>
      <c r="D9520" s="31" t="s">
        <v>93</v>
      </c>
      <c r="E9520" s="31" t="s">
        <v>3278</v>
      </c>
      <c r="F9520" s="31" t="s">
        <v>2941</v>
      </c>
      <c r="G9520" s="32">
        <v>3948</v>
      </c>
      <c r="H9520" s="31" t="s">
        <v>94</v>
      </c>
      <c r="I9520" s="32">
        <v>874</v>
      </c>
      <c r="J9520" s="33">
        <v>5</v>
      </c>
      <c r="K9520" s="31" t="s">
        <v>94</v>
      </c>
      <c r="L9520" s="31" t="s">
        <v>95</v>
      </c>
    </row>
    <row r="9521" spans="1:12" ht="30" x14ac:dyDescent="0.2">
      <c r="A9521" t="str">
        <f>VLOOKUP(B9521,StateFIPS!A$2:B$52,2)</f>
        <v>North Carolina</v>
      </c>
      <c r="B9521">
        <f t="shared" si="151"/>
        <v>37</v>
      </c>
      <c r="C9521" s="31" t="s">
        <v>1216</v>
      </c>
      <c r="D9521" s="31" t="s">
        <v>93</v>
      </c>
      <c r="E9521" s="31" t="s">
        <v>3278</v>
      </c>
      <c r="F9521" s="31" t="s">
        <v>2941</v>
      </c>
      <c r="G9521" s="32">
        <v>70</v>
      </c>
      <c r="H9521" s="31" t="s">
        <v>94</v>
      </c>
      <c r="I9521" s="32">
        <v>16</v>
      </c>
      <c r="J9521" s="33">
        <v>4</v>
      </c>
      <c r="K9521" s="31" t="s">
        <v>94</v>
      </c>
      <c r="L9521" s="31" t="s">
        <v>95</v>
      </c>
    </row>
    <row r="9522" spans="1:12" ht="30" x14ac:dyDescent="0.2">
      <c r="A9522" t="str">
        <f>VLOOKUP(B9522,StateFIPS!A$2:B$52,2)</f>
        <v>Nebraska</v>
      </c>
      <c r="B9522">
        <f t="shared" si="151"/>
        <v>31</v>
      </c>
      <c r="C9522" s="31" t="s">
        <v>2237</v>
      </c>
      <c r="D9522" s="31" t="s">
        <v>93</v>
      </c>
      <c r="E9522" s="31" t="s">
        <v>3278</v>
      </c>
      <c r="F9522" s="31" t="s">
        <v>2941</v>
      </c>
      <c r="G9522" s="32">
        <v>1199</v>
      </c>
      <c r="H9522" s="31" t="s">
        <v>94</v>
      </c>
      <c r="I9522" s="32">
        <v>269</v>
      </c>
      <c r="J9522" s="33">
        <v>4</v>
      </c>
      <c r="K9522" s="31" t="s">
        <v>94</v>
      </c>
      <c r="L9522" s="31" t="s">
        <v>95</v>
      </c>
    </row>
    <row r="9523" spans="1:12" ht="30" x14ac:dyDescent="0.2">
      <c r="A9523" t="str">
        <f>VLOOKUP(B9523,StateFIPS!A$2:B$52,2)</f>
        <v>North Carolina</v>
      </c>
      <c r="B9523">
        <f t="shared" si="151"/>
        <v>37</v>
      </c>
      <c r="C9523" s="31" t="s">
        <v>3176</v>
      </c>
      <c r="D9523" s="31" t="s">
        <v>93</v>
      </c>
      <c r="E9523" s="31" t="s">
        <v>3278</v>
      </c>
      <c r="F9523" s="31" t="s">
        <v>2941</v>
      </c>
      <c r="G9523" s="32">
        <v>70</v>
      </c>
      <c r="H9523" s="31" t="s">
        <v>94</v>
      </c>
      <c r="I9523" s="32">
        <v>16</v>
      </c>
      <c r="J9523" s="33">
        <v>4</v>
      </c>
      <c r="K9523" s="31" t="s">
        <v>94</v>
      </c>
      <c r="L9523" s="31" t="s">
        <v>95</v>
      </c>
    </row>
    <row r="9524" spans="1:12" ht="30" x14ac:dyDescent="0.2">
      <c r="A9524" t="str">
        <f>VLOOKUP(B9524,StateFIPS!A$2:B$52,2)</f>
        <v>Illinois</v>
      </c>
      <c r="B9524">
        <f t="shared" si="151"/>
        <v>17</v>
      </c>
      <c r="C9524" s="31" t="s">
        <v>3175</v>
      </c>
      <c r="D9524" s="31" t="s">
        <v>93</v>
      </c>
      <c r="E9524" s="31" t="s">
        <v>3278</v>
      </c>
      <c r="F9524" s="31" t="s">
        <v>2941</v>
      </c>
      <c r="G9524" s="32">
        <v>109</v>
      </c>
      <c r="H9524" s="31" t="s">
        <v>94</v>
      </c>
      <c r="I9524" s="32">
        <v>24</v>
      </c>
      <c r="J9524" s="33">
        <v>5</v>
      </c>
      <c r="K9524" s="31" t="s">
        <v>94</v>
      </c>
      <c r="L9524" s="31" t="s">
        <v>95</v>
      </c>
    </row>
    <row r="9525" spans="1:12" ht="30" x14ac:dyDescent="0.2">
      <c r="A9525" t="str">
        <f>VLOOKUP(B9525,StateFIPS!A$2:B$52,2)</f>
        <v>Nebraska</v>
      </c>
      <c r="B9525">
        <f t="shared" si="151"/>
        <v>31</v>
      </c>
      <c r="C9525" s="31" t="s">
        <v>1170</v>
      </c>
      <c r="D9525" s="31" t="s">
        <v>93</v>
      </c>
      <c r="E9525" s="31" t="s">
        <v>3278</v>
      </c>
      <c r="F9525" s="31" t="s">
        <v>2941</v>
      </c>
      <c r="G9525" s="32">
        <v>1086</v>
      </c>
      <c r="H9525" s="31" t="s">
        <v>94</v>
      </c>
      <c r="I9525" s="32">
        <v>244</v>
      </c>
      <c r="J9525" s="33">
        <v>4</v>
      </c>
      <c r="K9525" s="31" t="s">
        <v>94</v>
      </c>
      <c r="L9525" s="31" t="s">
        <v>95</v>
      </c>
    </row>
    <row r="9526" spans="1:12" ht="30" x14ac:dyDescent="0.2">
      <c r="A9526" t="str">
        <f>VLOOKUP(B9526,StateFIPS!A$2:B$52,2)</f>
        <v>Indiana</v>
      </c>
      <c r="B9526">
        <f t="shared" si="151"/>
        <v>18</v>
      </c>
      <c r="C9526" s="31" t="s">
        <v>2180</v>
      </c>
      <c r="D9526" s="31" t="s">
        <v>93</v>
      </c>
      <c r="E9526" s="31" t="s">
        <v>3278</v>
      </c>
      <c r="F9526" s="31" t="s">
        <v>2941</v>
      </c>
      <c r="G9526" s="32">
        <v>7698</v>
      </c>
      <c r="H9526" s="31" t="s">
        <v>94</v>
      </c>
      <c r="I9526" s="32">
        <v>1697</v>
      </c>
      <c r="J9526" s="33">
        <v>5</v>
      </c>
      <c r="K9526" s="31" t="s">
        <v>94</v>
      </c>
      <c r="L9526" s="31" t="s">
        <v>95</v>
      </c>
    </row>
    <row r="9527" spans="1:12" ht="30" x14ac:dyDescent="0.2">
      <c r="A9527" t="str">
        <f>VLOOKUP(B9527,StateFIPS!A$2:B$52,2)</f>
        <v>North Carolina</v>
      </c>
      <c r="B9527">
        <f t="shared" si="151"/>
        <v>37</v>
      </c>
      <c r="C9527" s="31" t="s">
        <v>2710</v>
      </c>
      <c r="D9527" s="31" t="s">
        <v>93</v>
      </c>
      <c r="E9527" s="31" t="s">
        <v>3278</v>
      </c>
      <c r="F9527" s="31" t="s">
        <v>2941</v>
      </c>
      <c r="G9527" s="32">
        <v>178</v>
      </c>
      <c r="H9527" s="31" t="s">
        <v>94</v>
      </c>
      <c r="I9527" s="32">
        <v>40</v>
      </c>
      <c r="J9527" s="33">
        <v>4</v>
      </c>
      <c r="K9527" s="31" t="s">
        <v>94</v>
      </c>
      <c r="L9527" s="31" t="s">
        <v>95</v>
      </c>
    </row>
    <row r="9528" spans="1:12" ht="30" x14ac:dyDescent="0.2">
      <c r="A9528" t="str">
        <f>VLOOKUP(B9528,StateFIPS!A$2:B$52,2)</f>
        <v>Illinois</v>
      </c>
      <c r="B9528">
        <f t="shared" si="151"/>
        <v>17</v>
      </c>
      <c r="C9528" s="31" t="s">
        <v>685</v>
      </c>
      <c r="D9528" s="31" t="s">
        <v>93</v>
      </c>
      <c r="E9528" s="31" t="s">
        <v>3278</v>
      </c>
      <c r="F9528" s="31" t="s">
        <v>2941</v>
      </c>
      <c r="G9528" s="32">
        <v>556</v>
      </c>
      <c r="H9528" s="31" t="s">
        <v>94</v>
      </c>
      <c r="I9528" s="32">
        <v>123</v>
      </c>
      <c r="J9528" s="33">
        <v>5</v>
      </c>
      <c r="K9528" s="31" t="s">
        <v>94</v>
      </c>
      <c r="L9528" s="31" t="s">
        <v>95</v>
      </c>
    </row>
    <row r="9529" spans="1:12" ht="30" x14ac:dyDescent="0.2">
      <c r="A9529" t="str">
        <f>VLOOKUP(B9529,StateFIPS!A$2:B$52,2)</f>
        <v>Illinois</v>
      </c>
      <c r="B9529">
        <f t="shared" si="151"/>
        <v>17</v>
      </c>
      <c r="C9529" s="31" t="s">
        <v>2160</v>
      </c>
      <c r="D9529" s="31" t="s">
        <v>93</v>
      </c>
      <c r="E9529" s="31" t="s">
        <v>3278</v>
      </c>
      <c r="F9529" s="31" t="s">
        <v>2941</v>
      </c>
      <c r="G9529" s="32">
        <v>1635</v>
      </c>
      <c r="H9529" s="31" t="s">
        <v>94</v>
      </c>
      <c r="I9529" s="32">
        <v>362</v>
      </c>
      <c r="J9529" s="33">
        <v>5</v>
      </c>
      <c r="K9529" s="31" t="s">
        <v>94</v>
      </c>
      <c r="L9529" s="31" t="s">
        <v>95</v>
      </c>
    </row>
    <row r="9530" spans="1:12" ht="30" x14ac:dyDescent="0.2">
      <c r="A9530" t="str">
        <f>VLOOKUP(B9530,StateFIPS!A$2:B$52,2)</f>
        <v>North Carolina</v>
      </c>
      <c r="B9530">
        <f t="shared" si="151"/>
        <v>37</v>
      </c>
      <c r="C9530" s="31" t="s">
        <v>1215</v>
      </c>
      <c r="D9530" s="31" t="s">
        <v>93</v>
      </c>
      <c r="E9530" s="31" t="s">
        <v>3278</v>
      </c>
      <c r="F9530" s="31" t="s">
        <v>2941</v>
      </c>
      <c r="G9530" s="32">
        <v>70</v>
      </c>
      <c r="H9530" s="31" t="s">
        <v>94</v>
      </c>
      <c r="I9530" s="32">
        <v>16</v>
      </c>
      <c r="J9530" s="33">
        <v>4</v>
      </c>
      <c r="K9530" s="31" t="s">
        <v>94</v>
      </c>
      <c r="L9530" s="31" t="s">
        <v>95</v>
      </c>
    </row>
    <row r="9531" spans="1:12" ht="30" x14ac:dyDescent="0.2">
      <c r="A9531" t="str">
        <f>VLOOKUP(B9531,StateFIPS!A$2:B$52,2)</f>
        <v>Nebraska</v>
      </c>
      <c r="B9531">
        <f t="shared" si="151"/>
        <v>31</v>
      </c>
      <c r="C9531" s="31" t="s">
        <v>2262</v>
      </c>
      <c r="D9531" s="31" t="s">
        <v>93</v>
      </c>
      <c r="E9531" s="31" t="s">
        <v>3278</v>
      </c>
      <c r="F9531" s="31" t="s">
        <v>2941</v>
      </c>
      <c r="G9531" s="32">
        <v>2506</v>
      </c>
      <c r="H9531" s="31" t="s">
        <v>94</v>
      </c>
      <c r="I9531" s="32">
        <v>563</v>
      </c>
      <c r="J9531" s="33">
        <v>4</v>
      </c>
      <c r="K9531" s="31" t="s">
        <v>94</v>
      </c>
      <c r="L9531" s="31" t="s">
        <v>95</v>
      </c>
    </row>
    <row r="9532" spans="1:12" ht="30" x14ac:dyDescent="0.2">
      <c r="A9532" t="str">
        <f>VLOOKUP(B9532,StateFIPS!A$2:B$52,2)</f>
        <v>Indiana</v>
      </c>
      <c r="B9532">
        <f t="shared" si="151"/>
        <v>18</v>
      </c>
      <c r="C9532" s="31" t="s">
        <v>693</v>
      </c>
      <c r="D9532" s="31" t="s">
        <v>93</v>
      </c>
      <c r="E9532" s="31" t="s">
        <v>3278</v>
      </c>
      <c r="F9532" s="31" t="s">
        <v>2941</v>
      </c>
      <c r="G9532" s="32">
        <v>2078</v>
      </c>
      <c r="H9532" s="31" t="s">
        <v>94</v>
      </c>
      <c r="I9532" s="32">
        <v>458</v>
      </c>
      <c r="J9532" s="33">
        <v>5</v>
      </c>
      <c r="K9532" s="31" t="s">
        <v>94</v>
      </c>
      <c r="L9532" s="31" t="s">
        <v>95</v>
      </c>
    </row>
    <row r="9533" spans="1:12" ht="30" x14ac:dyDescent="0.2">
      <c r="A9533" t="str">
        <f>VLOOKUP(B9533,StateFIPS!A$2:B$52,2)</f>
        <v>Illinois</v>
      </c>
      <c r="B9533">
        <f t="shared" si="151"/>
        <v>17</v>
      </c>
      <c r="C9533" s="31" t="s">
        <v>3172</v>
      </c>
      <c r="D9533" s="31" t="s">
        <v>93</v>
      </c>
      <c r="E9533" s="31" t="s">
        <v>3278</v>
      </c>
      <c r="F9533" s="31" t="s">
        <v>2941</v>
      </c>
      <c r="G9533" s="32">
        <v>814</v>
      </c>
      <c r="H9533" s="31" t="s">
        <v>94</v>
      </c>
      <c r="I9533" s="32">
        <v>180</v>
      </c>
      <c r="J9533" s="33">
        <v>5</v>
      </c>
      <c r="K9533" s="31" t="s">
        <v>94</v>
      </c>
      <c r="L9533" s="31" t="s">
        <v>95</v>
      </c>
    </row>
    <row r="9534" spans="1:12" ht="30" x14ac:dyDescent="0.2">
      <c r="A9534" t="str">
        <f>VLOOKUP(B9534,StateFIPS!A$2:B$52,2)</f>
        <v>North Carolina</v>
      </c>
      <c r="B9534">
        <f t="shared" si="151"/>
        <v>37</v>
      </c>
      <c r="C9534" s="31" t="s">
        <v>1214</v>
      </c>
      <c r="D9534" s="31" t="s">
        <v>93</v>
      </c>
      <c r="E9534" s="31" t="s">
        <v>3278</v>
      </c>
      <c r="F9534" s="31" t="s">
        <v>2941</v>
      </c>
      <c r="G9534" s="32">
        <v>70</v>
      </c>
      <c r="H9534" s="31" t="s">
        <v>94</v>
      </c>
      <c r="I9534" s="32">
        <v>16</v>
      </c>
      <c r="J9534" s="33">
        <v>4</v>
      </c>
      <c r="K9534" s="31" t="s">
        <v>94</v>
      </c>
      <c r="L9534" s="31" t="s">
        <v>95</v>
      </c>
    </row>
    <row r="9535" spans="1:12" ht="30" x14ac:dyDescent="0.2">
      <c r="A9535" t="str">
        <f>VLOOKUP(B9535,StateFIPS!A$2:B$52,2)</f>
        <v>North Carolina</v>
      </c>
      <c r="B9535">
        <f t="shared" si="151"/>
        <v>37</v>
      </c>
      <c r="C9535" s="31" t="s">
        <v>1213</v>
      </c>
      <c r="D9535" s="31" t="s">
        <v>93</v>
      </c>
      <c r="E9535" s="31" t="s">
        <v>3278</v>
      </c>
      <c r="F9535" s="31" t="s">
        <v>2941</v>
      </c>
      <c r="G9535" s="32">
        <v>335</v>
      </c>
      <c r="H9535" s="31" t="s">
        <v>94</v>
      </c>
      <c r="I9535" s="32">
        <v>75</v>
      </c>
      <c r="J9535" s="33">
        <v>4</v>
      </c>
      <c r="K9535" s="31" t="s">
        <v>94</v>
      </c>
      <c r="L9535" s="31" t="s">
        <v>95</v>
      </c>
    </row>
    <row r="9536" spans="1:12" ht="30" x14ac:dyDescent="0.2">
      <c r="A9536" t="str">
        <f>VLOOKUP(B9536,StateFIPS!A$2:B$52,2)</f>
        <v>Nebraska</v>
      </c>
      <c r="B9536">
        <f t="shared" si="151"/>
        <v>31</v>
      </c>
      <c r="C9536" s="31" t="s">
        <v>1171</v>
      </c>
      <c r="D9536" s="31" t="s">
        <v>93</v>
      </c>
      <c r="E9536" s="31" t="s">
        <v>3278</v>
      </c>
      <c r="F9536" s="31" t="s">
        <v>2941</v>
      </c>
      <c r="G9536" s="32">
        <v>1749</v>
      </c>
      <c r="H9536" s="31" t="s">
        <v>94</v>
      </c>
      <c r="I9536" s="32">
        <v>393</v>
      </c>
      <c r="J9536" s="33">
        <v>4</v>
      </c>
      <c r="K9536" s="31" t="s">
        <v>94</v>
      </c>
      <c r="L9536" s="31" t="s">
        <v>95</v>
      </c>
    </row>
    <row r="9537" spans="1:12" ht="30" x14ac:dyDescent="0.2">
      <c r="A9537" t="str">
        <f>VLOOKUP(B9537,StateFIPS!A$2:B$52,2)</f>
        <v>Illinois</v>
      </c>
      <c r="B9537">
        <f t="shared" si="151"/>
        <v>17</v>
      </c>
      <c r="C9537" s="31" t="s">
        <v>686</v>
      </c>
      <c r="D9537" s="31" t="s">
        <v>93</v>
      </c>
      <c r="E9537" s="31" t="s">
        <v>3278</v>
      </c>
      <c r="F9537" s="31" t="s">
        <v>2941</v>
      </c>
      <c r="G9537" s="32">
        <v>1777</v>
      </c>
      <c r="H9537" s="31" t="s">
        <v>94</v>
      </c>
      <c r="I9537" s="32">
        <v>393</v>
      </c>
      <c r="J9537" s="33">
        <v>5</v>
      </c>
      <c r="K9537" s="31" t="s">
        <v>94</v>
      </c>
      <c r="L9537" s="31" t="s">
        <v>95</v>
      </c>
    </row>
    <row r="9538" spans="1:12" ht="30" x14ac:dyDescent="0.2">
      <c r="A9538" t="str">
        <f>VLOOKUP(B9538,StateFIPS!A$2:B$52,2)</f>
        <v>Indiana</v>
      </c>
      <c r="B9538">
        <f t="shared" si="151"/>
        <v>18</v>
      </c>
      <c r="C9538" s="31" t="s">
        <v>3187</v>
      </c>
      <c r="D9538" s="31" t="s">
        <v>93</v>
      </c>
      <c r="E9538" s="31" t="s">
        <v>3278</v>
      </c>
      <c r="F9538" s="31" t="s">
        <v>2941</v>
      </c>
      <c r="G9538" s="32">
        <v>990</v>
      </c>
      <c r="H9538" s="31" t="s">
        <v>94</v>
      </c>
      <c r="I9538" s="32">
        <v>218</v>
      </c>
      <c r="J9538" s="33">
        <v>5</v>
      </c>
      <c r="K9538" s="31" t="s">
        <v>94</v>
      </c>
      <c r="L9538" s="31" t="s">
        <v>95</v>
      </c>
    </row>
    <row r="9539" spans="1:12" ht="30" x14ac:dyDescent="0.2">
      <c r="A9539" t="str">
        <f>VLOOKUP(B9539,StateFIPS!A$2:B$52,2)</f>
        <v>North Carolina</v>
      </c>
      <c r="B9539">
        <f t="shared" ref="B9539:B9602" si="152">VALUE(LEFT(C9539,2))</f>
        <v>37</v>
      </c>
      <c r="C9539" s="31" t="s">
        <v>1212</v>
      </c>
      <c r="D9539" s="31" t="s">
        <v>93</v>
      </c>
      <c r="E9539" s="31" t="s">
        <v>3278</v>
      </c>
      <c r="F9539" s="31" t="s">
        <v>2941</v>
      </c>
      <c r="G9539" s="32">
        <v>3116</v>
      </c>
      <c r="H9539" s="31" t="s">
        <v>94</v>
      </c>
      <c r="I9539" s="32">
        <v>702</v>
      </c>
      <c r="J9539" s="33">
        <v>4</v>
      </c>
      <c r="K9539" s="31" t="s">
        <v>94</v>
      </c>
      <c r="L9539" s="31" t="s">
        <v>95</v>
      </c>
    </row>
    <row r="9540" spans="1:12" ht="30" x14ac:dyDescent="0.2">
      <c r="A9540" t="str">
        <f>VLOOKUP(B9540,StateFIPS!A$2:B$52,2)</f>
        <v>Indiana</v>
      </c>
      <c r="B9540">
        <f t="shared" si="152"/>
        <v>18</v>
      </c>
      <c r="C9540" s="31" t="s">
        <v>2270</v>
      </c>
      <c r="D9540" s="31" t="s">
        <v>93</v>
      </c>
      <c r="E9540" s="31" t="s">
        <v>3278</v>
      </c>
      <c r="F9540" s="31" t="s">
        <v>2941</v>
      </c>
      <c r="G9540" s="32">
        <v>97</v>
      </c>
      <c r="H9540" s="31" t="s">
        <v>94</v>
      </c>
      <c r="I9540" s="32">
        <v>21</v>
      </c>
      <c r="J9540" s="33">
        <v>5</v>
      </c>
      <c r="K9540" s="31" t="s">
        <v>94</v>
      </c>
      <c r="L9540" s="31" t="s">
        <v>95</v>
      </c>
    </row>
    <row r="9541" spans="1:12" ht="30" x14ac:dyDescent="0.2">
      <c r="A9541" t="str">
        <f>VLOOKUP(B9541,StateFIPS!A$2:B$52,2)</f>
        <v>North Carolina</v>
      </c>
      <c r="B9541">
        <f t="shared" si="152"/>
        <v>37</v>
      </c>
      <c r="C9541" s="31" t="s">
        <v>1573</v>
      </c>
      <c r="D9541" s="31" t="s">
        <v>93</v>
      </c>
      <c r="E9541" s="31" t="s">
        <v>3278</v>
      </c>
      <c r="F9541" s="31" t="s">
        <v>2941</v>
      </c>
      <c r="G9541" s="32">
        <v>18</v>
      </c>
      <c r="H9541" s="31" t="s">
        <v>94</v>
      </c>
      <c r="I9541" s="32">
        <v>4</v>
      </c>
      <c r="J9541" s="33">
        <v>4</v>
      </c>
      <c r="K9541" s="31" t="s">
        <v>94</v>
      </c>
      <c r="L9541" s="31" t="s">
        <v>95</v>
      </c>
    </row>
    <row r="9542" spans="1:12" ht="30" x14ac:dyDescent="0.2">
      <c r="A9542" t="str">
        <f>VLOOKUP(B9542,StateFIPS!A$2:B$52,2)</f>
        <v>Indiana</v>
      </c>
      <c r="B9542">
        <f t="shared" si="152"/>
        <v>18</v>
      </c>
      <c r="C9542" s="31" t="s">
        <v>1623</v>
      </c>
      <c r="D9542" s="31" t="s">
        <v>93</v>
      </c>
      <c r="E9542" s="31" t="s">
        <v>3278</v>
      </c>
      <c r="F9542" s="31" t="s">
        <v>2941</v>
      </c>
      <c r="G9542" s="32">
        <v>551</v>
      </c>
      <c r="H9542" s="31" t="s">
        <v>94</v>
      </c>
      <c r="I9542" s="32">
        <v>121</v>
      </c>
      <c r="J9542" s="33">
        <v>5</v>
      </c>
      <c r="K9542" s="31" t="s">
        <v>94</v>
      </c>
      <c r="L9542" s="31" t="s">
        <v>95</v>
      </c>
    </row>
    <row r="9543" spans="1:12" ht="30" x14ac:dyDescent="0.2">
      <c r="A9543" t="str">
        <f>VLOOKUP(B9543,StateFIPS!A$2:B$52,2)</f>
        <v>North Carolina</v>
      </c>
      <c r="B9543">
        <f t="shared" si="152"/>
        <v>37</v>
      </c>
      <c r="C9543" s="31" t="s">
        <v>1188</v>
      </c>
      <c r="D9543" s="31" t="s">
        <v>93</v>
      </c>
      <c r="E9543" s="31" t="s">
        <v>3278</v>
      </c>
      <c r="F9543" s="31" t="s">
        <v>2941</v>
      </c>
      <c r="G9543" s="32">
        <v>328</v>
      </c>
      <c r="H9543" s="31" t="s">
        <v>94</v>
      </c>
      <c r="I9543" s="32">
        <v>74</v>
      </c>
      <c r="J9543" s="33">
        <v>4</v>
      </c>
      <c r="K9543" s="31" t="s">
        <v>94</v>
      </c>
      <c r="L9543" s="31" t="s">
        <v>95</v>
      </c>
    </row>
    <row r="9544" spans="1:12" ht="30" x14ac:dyDescent="0.2">
      <c r="A9544" t="str">
        <f>VLOOKUP(B9544,StateFIPS!A$2:B$52,2)</f>
        <v>Nebraska</v>
      </c>
      <c r="B9544">
        <f t="shared" si="152"/>
        <v>31</v>
      </c>
      <c r="C9544" s="31" t="s">
        <v>1266</v>
      </c>
      <c r="D9544" s="31" t="s">
        <v>93</v>
      </c>
      <c r="E9544" s="31" t="s">
        <v>3278</v>
      </c>
      <c r="F9544" s="31" t="s">
        <v>2941</v>
      </c>
      <c r="G9544" s="32">
        <v>1502</v>
      </c>
      <c r="H9544" s="31" t="s">
        <v>94</v>
      </c>
      <c r="I9544" s="32">
        <v>338</v>
      </c>
      <c r="J9544" s="33">
        <v>4</v>
      </c>
      <c r="K9544" s="31" t="s">
        <v>94</v>
      </c>
      <c r="L9544" s="31" t="s">
        <v>95</v>
      </c>
    </row>
    <row r="9545" spans="1:12" ht="30" x14ac:dyDescent="0.2">
      <c r="A9545" t="str">
        <f>VLOOKUP(B9545,StateFIPS!A$2:B$52,2)</f>
        <v>North Carolina</v>
      </c>
      <c r="B9545">
        <f t="shared" si="152"/>
        <v>37</v>
      </c>
      <c r="C9545" s="31" t="s">
        <v>1409</v>
      </c>
      <c r="D9545" s="31" t="s">
        <v>93</v>
      </c>
      <c r="E9545" s="31" t="s">
        <v>3278</v>
      </c>
      <c r="F9545" s="31" t="s">
        <v>2941</v>
      </c>
      <c r="G9545" s="32">
        <v>52</v>
      </c>
      <c r="H9545" s="31" t="s">
        <v>94</v>
      </c>
      <c r="I9545" s="32">
        <v>12</v>
      </c>
      <c r="J9545" s="33">
        <v>4</v>
      </c>
      <c r="K9545" s="31" t="s">
        <v>94</v>
      </c>
      <c r="L9545" s="31" t="s">
        <v>95</v>
      </c>
    </row>
    <row r="9546" spans="1:12" ht="30" x14ac:dyDescent="0.2">
      <c r="A9546" t="str">
        <f>VLOOKUP(B9546,StateFIPS!A$2:B$52,2)</f>
        <v>Indiana</v>
      </c>
      <c r="B9546">
        <f t="shared" si="152"/>
        <v>18</v>
      </c>
      <c r="C9546" s="31" t="s">
        <v>1627</v>
      </c>
      <c r="D9546" s="31" t="s">
        <v>93</v>
      </c>
      <c r="E9546" s="31" t="s">
        <v>3278</v>
      </c>
      <c r="F9546" s="31" t="s">
        <v>2941</v>
      </c>
      <c r="G9546" s="32">
        <v>1110</v>
      </c>
      <c r="H9546" s="31" t="s">
        <v>94</v>
      </c>
      <c r="I9546" s="32">
        <v>245</v>
      </c>
      <c r="J9546" s="33">
        <v>5</v>
      </c>
      <c r="K9546" s="31" t="s">
        <v>94</v>
      </c>
      <c r="L9546" s="31" t="s">
        <v>95</v>
      </c>
    </row>
    <row r="9547" spans="1:12" ht="30" x14ac:dyDescent="0.2">
      <c r="A9547" t="str">
        <f>VLOOKUP(B9547,StateFIPS!A$2:B$52,2)</f>
        <v>Illinois</v>
      </c>
      <c r="B9547">
        <f t="shared" si="152"/>
        <v>17</v>
      </c>
      <c r="C9547" s="31" t="s">
        <v>2177</v>
      </c>
      <c r="D9547" s="31" t="s">
        <v>93</v>
      </c>
      <c r="E9547" s="31" t="s">
        <v>3278</v>
      </c>
      <c r="F9547" s="31" t="s">
        <v>2941</v>
      </c>
      <c r="G9547" s="32">
        <v>1744</v>
      </c>
      <c r="H9547" s="31" t="s">
        <v>94</v>
      </c>
      <c r="I9547" s="32">
        <v>386</v>
      </c>
      <c r="J9547" s="33">
        <v>5</v>
      </c>
      <c r="K9547" s="31" t="s">
        <v>94</v>
      </c>
      <c r="L9547" s="31" t="s">
        <v>95</v>
      </c>
    </row>
    <row r="9548" spans="1:12" ht="30" x14ac:dyDescent="0.2">
      <c r="A9548" t="str">
        <f>VLOOKUP(B9548,StateFIPS!A$2:B$52,2)</f>
        <v>North Carolina</v>
      </c>
      <c r="B9548">
        <f t="shared" si="152"/>
        <v>37</v>
      </c>
      <c r="C9548" s="31" t="s">
        <v>1408</v>
      </c>
      <c r="D9548" s="31" t="s">
        <v>93</v>
      </c>
      <c r="E9548" s="31" t="s">
        <v>3278</v>
      </c>
      <c r="F9548" s="31" t="s">
        <v>2941</v>
      </c>
      <c r="G9548" s="32">
        <v>52</v>
      </c>
      <c r="H9548" s="31" t="s">
        <v>94</v>
      </c>
      <c r="I9548" s="32">
        <v>12</v>
      </c>
      <c r="J9548" s="33">
        <v>4</v>
      </c>
      <c r="K9548" s="31" t="s">
        <v>94</v>
      </c>
      <c r="L9548" s="31" t="s">
        <v>95</v>
      </c>
    </row>
    <row r="9549" spans="1:12" ht="30" x14ac:dyDescent="0.2">
      <c r="A9549" t="str">
        <f>VLOOKUP(B9549,StateFIPS!A$2:B$52,2)</f>
        <v>Nebraska</v>
      </c>
      <c r="B9549">
        <f t="shared" si="152"/>
        <v>31</v>
      </c>
      <c r="C9549" s="31" t="s">
        <v>1255</v>
      </c>
      <c r="D9549" s="31" t="s">
        <v>93</v>
      </c>
      <c r="E9549" s="31" t="s">
        <v>3278</v>
      </c>
      <c r="F9549" s="31" t="s">
        <v>2941</v>
      </c>
      <c r="G9549" s="32">
        <v>1167</v>
      </c>
      <c r="H9549" s="31" t="s">
        <v>94</v>
      </c>
      <c r="I9549" s="32">
        <v>262</v>
      </c>
      <c r="J9549" s="33">
        <v>4</v>
      </c>
      <c r="K9549" s="31" t="s">
        <v>94</v>
      </c>
      <c r="L9549" s="31" t="s">
        <v>95</v>
      </c>
    </row>
    <row r="9550" spans="1:12" ht="30" x14ac:dyDescent="0.2">
      <c r="A9550" t="str">
        <f>VLOOKUP(B9550,StateFIPS!A$2:B$52,2)</f>
        <v>Indiana</v>
      </c>
      <c r="B9550">
        <f t="shared" si="152"/>
        <v>18</v>
      </c>
      <c r="C9550" s="31" t="s">
        <v>1625</v>
      </c>
      <c r="D9550" s="31" t="s">
        <v>93</v>
      </c>
      <c r="E9550" s="31" t="s">
        <v>3278</v>
      </c>
      <c r="F9550" s="31" t="s">
        <v>2941</v>
      </c>
      <c r="G9550" s="32">
        <v>2033</v>
      </c>
      <c r="H9550" s="31" t="s">
        <v>94</v>
      </c>
      <c r="I9550" s="32">
        <v>448</v>
      </c>
      <c r="J9550" s="33">
        <v>5</v>
      </c>
      <c r="K9550" s="31" t="s">
        <v>94</v>
      </c>
      <c r="L9550" s="31" t="s">
        <v>95</v>
      </c>
    </row>
    <row r="9551" spans="1:12" ht="30" x14ac:dyDescent="0.2">
      <c r="A9551" t="str">
        <f>VLOOKUP(B9551,StateFIPS!A$2:B$52,2)</f>
        <v>North Carolina</v>
      </c>
      <c r="B9551">
        <f t="shared" si="152"/>
        <v>37</v>
      </c>
      <c r="C9551" s="31" t="s">
        <v>1406</v>
      </c>
      <c r="D9551" s="31" t="s">
        <v>93</v>
      </c>
      <c r="E9551" s="31" t="s">
        <v>3278</v>
      </c>
      <c r="F9551" s="31" t="s">
        <v>2941</v>
      </c>
      <c r="G9551" s="32">
        <v>1060</v>
      </c>
      <c r="H9551" s="31" t="s">
        <v>94</v>
      </c>
      <c r="I9551" s="32">
        <v>239</v>
      </c>
      <c r="J9551" s="33">
        <v>4</v>
      </c>
      <c r="K9551" s="31" t="s">
        <v>94</v>
      </c>
      <c r="L9551" s="31" t="s">
        <v>95</v>
      </c>
    </row>
    <row r="9552" spans="1:12" ht="30" x14ac:dyDescent="0.2">
      <c r="A9552" t="str">
        <f>VLOOKUP(B9552,StateFIPS!A$2:B$52,2)</f>
        <v>Illinois</v>
      </c>
      <c r="B9552">
        <f t="shared" si="152"/>
        <v>17</v>
      </c>
      <c r="C9552" s="31" t="s">
        <v>711</v>
      </c>
      <c r="D9552" s="31" t="s">
        <v>93</v>
      </c>
      <c r="E9552" s="31" t="s">
        <v>3278</v>
      </c>
      <c r="F9552" s="31" t="s">
        <v>2941</v>
      </c>
      <c r="G9552" s="32">
        <v>460</v>
      </c>
      <c r="H9552" s="31" t="s">
        <v>94</v>
      </c>
      <c r="I9552" s="32">
        <v>102</v>
      </c>
      <c r="J9552" s="33">
        <v>5</v>
      </c>
      <c r="K9552" s="31" t="s">
        <v>94</v>
      </c>
      <c r="L9552" s="31" t="s">
        <v>95</v>
      </c>
    </row>
    <row r="9553" spans="1:12" ht="30" x14ac:dyDescent="0.2">
      <c r="A9553" t="str">
        <f>VLOOKUP(B9553,StateFIPS!A$2:B$52,2)</f>
        <v>Nebraska</v>
      </c>
      <c r="B9553">
        <f t="shared" si="152"/>
        <v>31</v>
      </c>
      <c r="C9553" s="31" t="s">
        <v>1254</v>
      </c>
      <c r="D9553" s="31" t="s">
        <v>93</v>
      </c>
      <c r="E9553" s="31" t="s">
        <v>3278</v>
      </c>
      <c r="F9553" s="31" t="s">
        <v>2941</v>
      </c>
      <c r="G9553" s="32">
        <v>1461</v>
      </c>
      <c r="H9553" s="31" t="s">
        <v>94</v>
      </c>
      <c r="I9553" s="32">
        <v>328</v>
      </c>
      <c r="J9553" s="33">
        <v>4</v>
      </c>
      <c r="K9553" s="31" t="s">
        <v>94</v>
      </c>
      <c r="L9553" s="31" t="s">
        <v>95</v>
      </c>
    </row>
    <row r="9554" spans="1:12" ht="30" x14ac:dyDescent="0.2">
      <c r="A9554" t="str">
        <f>VLOOKUP(B9554,StateFIPS!A$2:B$52,2)</f>
        <v>North Carolina</v>
      </c>
      <c r="B9554">
        <f t="shared" si="152"/>
        <v>37</v>
      </c>
      <c r="C9554" s="31" t="s">
        <v>1404</v>
      </c>
      <c r="D9554" s="31" t="s">
        <v>93</v>
      </c>
      <c r="E9554" s="31" t="s">
        <v>3278</v>
      </c>
      <c r="F9554" s="31" t="s">
        <v>2941</v>
      </c>
      <c r="G9554" s="32">
        <v>70</v>
      </c>
      <c r="H9554" s="31" t="s">
        <v>94</v>
      </c>
      <c r="I9554" s="32">
        <v>16</v>
      </c>
      <c r="J9554" s="33">
        <v>4</v>
      </c>
      <c r="K9554" s="31" t="s">
        <v>94</v>
      </c>
      <c r="L9554" s="31" t="s">
        <v>95</v>
      </c>
    </row>
    <row r="9555" spans="1:12" ht="30" x14ac:dyDescent="0.2">
      <c r="A9555" t="str">
        <f>VLOOKUP(B9555,StateFIPS!A$2:B$52,2)</f>
        <v>North Carolina</v>
      </c>
      <c r="B9555">
        <f t="shared" si="152"/>
        <v>37</v>
      </c>
      <c r="C9555" s="31" t="s">
        <v>2714</v>
      </c>
      <c r="D9555" s="31" t="s">
        <v>93</v>
      </c>
      <c r="E9555" s="31" t="s">
        <v>3278</v>
      </c>
      <c r="F9555" s="31" t="s">
        <v>2941</v>
      </c>
      <c r="G9555" s="32">
        <v>1219</v>
      </c>
      <c r="H9555" s="31" t="s">
        <v>94</v>
      </c>
      <c r="I9555" s="32">
        <v>274</v>
      </c>
      <c r="J9555" s="33">
        <v>4</v>
      </c>
      <c r="K9555" s="31" t="s">
        <v>94</v>
      </c>
      <c r="L9555" s="31" t="s">
        <v>95</v>
      </c>
    </row>
    <row r="9556" spans="1:12" ht="30" x14ac:dyDescent="0.2">
      <c r="A9556" t="str">
        <f>VLOOKUP(B9556,StateFIPS!A$2:B$52,2)</f>
        <v>Illinois</v>
      </c>
      <c r="B9556">
        <f t="shared" si="152"/>
        <v>17</v>
      </c>
      <c r="C9556" s="31" t="s">
        <v>3173</v>
      </c>
      <c r="D9556" s="31" t="s">
        <v>93</v>
      </c>
      <c r="E9556" s="31" t="s">
        <v>3278</v>
      </c>
      <c r="F9556" s="31" t="s">
        <v>2941</v>
      </c>
      <c r="G9556" s="32">
        <v>499</v>
      </c>
      <c r="H9556" s="31" t="s">
        <v>94</v>
      </c>
      <c r="I9556" s="32">
        <v>111</v>
      </c>
      <c r="J9556" s="33">
        <v>5</v>
      </c>
      <c r="K9556" s="31" t="s">
        <v>94</v>
      </c>
      <c r="L9556" s="31" t="s">
        <v>95</v>
      </c>
    </row>
    <row r="9557" spans="1:12" ht="30" x14ac:dyDescent="0.2">
      <c r="A9557" t="str">
        <f>VLOOKUP(B9557,StateFIPS!A$2:B$52,2)</f>
        <v>North Carolina</v>
      </c>
      <c r="B9557">
        <f t="shared" si="152"/>
        <v>37</v>
      </c>
      <c r="C9557" s="31" t="s">
        <v>1403</v>
      </c>
      <c r="D9557" s="31" t="s">
        <v>93</v>
      </c>
      <c r="E9557" s="31" t="s">
        <v>3278</v>
      </c>
      <c r="F9557" s="31" t="s">
        <v>2941</v>
      </c>
      <c r="G9557" s="32">
        <v>70</v>
      </c>
      <c r="H9557" s="31" t="s">
        <v>94</v>
      </c>
      <c r="I9557" s="32">
        <v>16</v>
      </c>
      <c r="J9557" s="33">
        <v>4</v>
      </c>
      <c r="K9557" s="31" t="s">
        <v>94</v>
      </c>
      <c r="L9557" s="31" t="s">
        <v>95</v>
      </c>
    </row>
    <row r="9558" spans="1:12" ht="30" x14ac:dyDescent="0.2">
      <c r="A9558" t="str">
        <f>VLOOKUP(B9558,StateFIPS!A$2:B$52,2)</f>
        <v>Nebraska</v>
      </c>
      <c r="B9558">
        <f t="shared" si="152"/>
        <v>31</v>
      </c>
      <c r="C9558" s="31" t="s">
        <v>1257</v>
      </c>
      <c r="D9558" s="31" t="s">
        <v>93</v>
      </c>
      <c r="E9558" s="31" t="s">
        <v>3278</v>
      </c>
      <c r="F9558" s="31" t="s">
        <v>2941</v>
      </c>
      <c r="G9558" s="32">
        <v>263</v>
      </c>
      <c r="H9558" s="31" t="s">
        <v>94</v>
      </c>
      <c r="I9558" s="32">
        <v>59</v>
      </c>
      <c r="J9558" s="33">
        <v>4</v>
      </c>
      <c r="K9558" s="31" t="s">
        <v>94</v>
      </c>
      <c r="L9558" s="31" t="s">
        <v>95</v>
      </c>
    </row>
    <row r="9559" spans="1:12" ht="30" x14ac:dyDescent="0.2">
      <c r="A9559" t="str">
        <f>VLOOKUP(B9559,StateFIPS!A$2:B$52,2)</f>
        <v>Nebraska</v>
      </c>
      <c r="B9559">
        <f t="shared" si="152"/>
        <v>31</v>
      </c>
      <c r="C9559" s="31" t="s">
        <v>1258</v>
      </c>
      <c r="D9559" s="31" t="s">
        <v>93</v>
      </c>
      <c r="E9559" s="31" t="s">
        <v>3278</v>
      </c>
      <c r="F9559" s="31" t="s">
        <v>2941</v>
      </c>
      <c r="G9559" s="32">
        <v>129</v>
      </c>
      <c r="H9559" s="31" t="s">
        <v>94</v>
      </c>
      <c r="I9559" s="32">
        <v>29</v>
      </c>
      <c r="J9559" s="33">
        <v>4</v>
      </c>
      <c r="K9559" s="31" t="s">
        <v>94</v>
      </c>
      <c r="L9559" s="31" t="s">
        <v>95</v>
      </c>
    </row>
    <row r="9560" spans="1:12" ht="30" x14ac:dyDescent="0.2">
      <c r="A9560" t="str">
        <f>VLOOKUP(B9560,StateFIPS!A$2:B$52,2)</f>
        <v>Illinois</v>
      </c>
      <c r="B9560">
        <f t="shared" si="152"/>
        <v>17</v>
      </c>
      <c r="C9560" s="31" t="s">
        <v>712</v>
      </c>
      <c r="D9560" s="31" t="s">
        <v>93</v>
      </c>
      <c r="E9560" s="31" t="s">
        <v>3278</v>
      </c>
      <c r="F9560" s="31" t="s">
        <v>2941</v>
      </c>
      <c r="G9560" s="32">
        <v>1533</v>
      </c>
      <c r="H9560" s="31" t="s">
        <v>94</v>
      </c>
      <c r="I9560" s="32">
        <v>339</v>
      </c>
      <c r="J9560" s="33">
        <v>5</v>
      </c>
      <c r="K9560" s="31" t="s">
        <v>94</v>
      </c>
      <c r="L9560" s="31" t="s">
        <v>95</v>
      </c>
    </row>
    <row r="9561" spans="1:12" ht="30" x14ac:dyDescent="0.2">
      <c r="A9561" t="str">
        <f>VLOOKUP(B9561,StateFIPS!A$2:B$52,2)</f>
        <v>North Carolina</v>
      </c>
      <c r="B9561">
        <f t="shared" si="152"/>
        <v>37</v>
      </c>
      <c r="C9561" s="31" t="s">
        <v>1778</v>
      </c>
      <c r="D9561" s="31" t="s">
        <v>93</v>
      </c>
      <c r="E9561" s="31" t="s">
        <v>3278</v>
      </c>
      <c r="F9561" s="31" t="s">
        <v>2941</v>
      </c>
      <c r="G9561" s="32">
        <v>70</v>
      </c>
      <c r="H9561" s="31" t="s">
        <v>94</v>
      </c>
      <c r="I9561" s="32">
        <v>16</v>
      </c>
      <c r="J9561" s="33">
        <v>4</v>
      </c>
      <c r="K9561" s="31" t="s">
        <v>94</v>
      </c>
      <c r="L9561" s="31" t="s">
        <v>95</v>
      </c>
    </row>
    <row r="9562" spans="1:12" ht="30" x14ac:dyDescent="0.2">
      <c r="A9562" t="str">
        <f>VLOOKUP(B9562,StateFIPS!A$2:B$52,2)</f>
        <v>Indiana</v>
      </c>
      <c r="B9562">
        <f t="shared" si="152"/>
        <v>18</v>
      </c>
      <c r="C9562" s="31" t="s">
        <v>1621</v>
      </c>
      <c r="D9562" s="31" t="s">
        <v>93</v>
      </c>
      <c r="E9562" s="31" t="s">
        <v>3278</v>
      </c>
      <c r="F9562" s="31" t="s">
        <v>2941</v>
      </c>
      <c r="G9562" s="32">
        <v>735</v>
      </c>
      <c r="H9562" s="31" t="s">
        <v>94</v>
      </c>
      <c r="I9562" s="32">
        <v>162</v>
      </c>
      <c r="J9562" s="33">
        <v>5</v>
      </c>
      <c r="K9562" s="31" t="s">
        <v>94</v>
      </c>
      <c r="L9562" s="31" t="s">
        <v>95</v>
      </c>
    </row>
    <row r="9563" spans="1:12" ht="30" x14ac:dyDescent="0.2">
      <c r="A9563" t="str">
        <f>VLOOKUP(B9563,StateFIPS!A$2:B$52,2)</f>
        <v>North Carolina</v>
      </c>
      <c r="B9563">
        <f t="shared" si="152"/>
        <v>37</v>
      </c>
      <c r="C9563" s="31" t="s">
        <v>1405</v>
      </c>
      <c r="D9563" s="31" t="s">
        <v>93</v>
      </c>
      <c r="E9563" s="31" t="s">
        <v>3278</v>
      </c>
      <c r="F9563" s="31" t="s">
        <v>2941</v>
      </c>
      <c r="G9563" s="32">
        <v>634</v>
      </c>
      <c r="H9563" s="31" t="s">
        <v>94</v>
      </c>
      <c r="I9563" s="32">
        <v>143</v>
      </c>
      <c r="J9563" s="33">
        <v>4</v>
      </c>
      <c r="K9563" s="31" t="s">
        <v>94</v>
      </c>
      <c r="L9563" s="31" t="s">
        <v>95</v>
      </c>
    </row>
    <row r="9564" spans="1:12" ht="30" x14ac:dyDescent="0.2">
      <c r="A9564" t="str">
        <f>VLOOKUP(B9564,StateFIPS!A$2:B$52,2)</f>
        <v>Illinois</v>
      </c>
      <c r="B9564">
        <f t="shared" si="152"/>
        <v>17</v>
      </c>
      <c r="C9564" s="31" t="s">
        <v>713</v>
      </c>
      <c r="D9564" s="31" t="s">
        <v>93</v>
      </c>
      <c r="E9564" s="31" t="s">
        <v>3278</v>
      </c>
      <c r="F9564" s="31" t="s">
        <v>2941</v>
      </c>
      <c r="G9564" s="32">
        <v>630</v>
      </c>
      <c r="H9564" s="31" t="s">
        <v>94</v>
      </c>
      <c r="I9564" s="32">
        <v>139</v>
      </c>
      <c r="J9564" s="33">
        <v>5</v>
      </c>
      <c r="K9564" s="31" t="s">
        <v>94</v>
      </c>
      <c r="L9564" s="31" t="s">
        <v>95</v>
      </c>
    </row>
    <row r="9565" spans="1:12" ht="30" x14ac:dyDescent="0.2">
      <c r="A9565" t="str">
        <f>VLOOKUP(B9565,StateFIPS!A$2:B$52,2)</f>
        <v>Nebraska</v>
      </c>
      <c r="B9565">
        <f t="shared" si="152"/>
        <v>31</v>
      </c>
      <c r="C9565" s="31" t="s">
        <v>3179</v>
      </c>
      <c r="D9565" s="31" t="s">
        <v>93</v>
      </c>
      <c r="E9565" s="31" t="s">
        <v>3278</v>
      </c>
      <c r="F9565" s="31" t="s">
        <v>2941</v>
      </c>
      <c r="G9565" s="32">
        <v>215</v>
      </c>
      <c r="H9565" s="31" t="s">
        <v>94</v>
      </c>
      <c r="I9565" s="32">
        <v>48</v>
      </c>
      <c r="J9565" s="33">
        <v>4</v>
      </c>
      <c r="K9565" s="31" t="s">
        <v>94</v>
      </c>
      <c r="L9565" s="31" t="s">
        <v>95</v>
      </c>
    </row>
    <row r="9566" spans="1:12" ht="30" x14ac:dyDescent="0.2">
      <c r="A9566" t="str">
        <f>VLOOKUP(B9566,StateFIPS!A$2:B$52,2)</f>
        <v>Indiana</v>
      </c>
      <c r="B9566">
        <f t="shared" si="152"/>
        <v>18</v>
      </c>
      <c r="C9566" s="31" t="s">
        <v>1620</v>
      </c>
      <c r="D9566" s="31" t="s">
        <v>93</v>
      </c>
      <c r="E9566" s="31" t="s">
        <v>3278</v>
      </c>
      <c r="F9566" s="31" t="s">
        <v>2941</v>
      </c>
      <c r="G9566" s="32">
        <v>176</v>
      </c>
      <c r="H9566" s="31" t="s">
        <v>94</v>
      </c>
      <c r="I9566" s="32">
        <v>39</v>
      </c>
      <c r="J9566" s="33">
        <v>5</v>
      </c>
      <c r="K9566" s="31" t="s">
        <v>94</v>
      </c>
      <c r="L9566" s="31" t="s">
        <v>95</v>
      </c>
    </row>
    <row r="9567" spans="1:12" ht="30" x14ac:dyDescent="0.2">
      <c r="A9567" t="str">
        <f>VLOOKUP(B9567,StateFIPS!A$2:B$52,2)</f>
        <v>Nebraska</v>
      </c>
      <c r="B9567">
        <f t="shared" si="152"/>
        <v>31</v>
      </c>
      <c r="C9567" s="31" t="s">
        <v>1246</v>
      </c>
      <c r="D9567" s="31" t="s">
        <v>93</v>
      </c>
      <c r="E9567" s="31" t="s">
        <v>3278</v>
      </c>
      <c r="F9567" s="31" t="s">
        <v>2941</v>
      </c>
      <c r="G9567" s="32">
        <v>1349</v>
      </c>
      <c r="H9567" s="31" t="s">
        <v>94</v>
      </c>
      <c r="I9567" s="32">
        <v>303</v>
      </c>
      <c r="J9567" s="33">
        <v>4</v>
      </c>
      <c r="K9567" s="31" t="s">
        <v>94</v>
      </c>
      <c r="L9567" s="31" t="s">
        <v>95</v>
      </c>
    </row>
    <row r="9568" spans="1:12" ht="30" x14ac:dyDescent="0.2">
      <c r="A9568" t="str">
        <f>VLOOKUP(B9568,StateFIPS!A$2:B$52,2)</f>
        <v>North Carolina</v>
      </c>
      <c r="B9568">
        <f t="shared" si="152"/>
        <v>37</v>
      </c>
      <c r="C9568" s="31" t="s">
        <v>1426</v>
      </c>
      <c r="D9568" s="31" t="s">
        <v>93</v>
      </c>
      <c r="E9568" s="31" t="s">
        <v>3278</v>
      </c>
      <c r="F9568" s="31" t="s">
        <v>2941</v>
      </c>
      <c r="G9568" s="32">
        <v>1364</v>
      </c>
      <c r="H9568" s="31" t="s">
        <v>94</v>
      </c>
      <c r="I9568" s="32">
        <v>307</v>
      </c>
      <c r="J9568" s="33">
        <v>4</v>
      </c>
      <c r="K9568" s="31" t="s">
        <v>94</v>
      </c>
      <c r="L9568" s="31" t="s">
        <v>95</v>
      </c>
    </row>
    <row r="9569" spans="1:12" ht="30" x14ac:dyDescent="0.2">
      <c r="A9569" t="str">
        <f>VLOOKUP(B9569,StateFIPS!A$2:B$52,2)</f>
        <v>Nebraska</v>
      </c>
      <c r="B9569">
        <f t="shared" si="152"/>
        <v>31</v>
      </c>
      <c r="C9569" s="31" t="s">
        <v>1248</v>
      </c>
      <c r="D9569" s="31" t="s">
        <v>93</v>
      </c>
      <c r="E9569" s="31" t="s">
        <v>3278</v>
      </c>
      <c r="F9569" s="31" t="s">
        <v>2941</v>
      </c>
      <c r="G9569" s="32">
        <v>198</v>
      </c>
      <c r="H9569" s="31" t="s">
        <v>94</v>
      </c>
      <c r="I9569" s="32">
        <v>44</v>
      </c>
      <c r="J9569" s="33">
        <v>4</v>
      </c>
      <c r="K9569" s="31" t="s">
        <v>94</v>
      </c>
      <c r="L9569" s="31" t="s">
        <v>95</v>
      </c>
    </row>
    <row r="9570" spans="1:12" ht="30" x14ac:dyDescent="0.2">
      <c r="A9570" t="str">
        <f>VLOOKUP(B9570,StateFIPS!A$2:B$52,2)</f>
        <v>Indiana</v>
      </c>
      <c r="B9570">
        <f t="shared" si="152"/>
        <v>18</v>
      </c>
      <c r="C9570" s="31" t="s">
        <v>702</v>
      </c>
      <c r="D9570" s="31" t="s">
        <v>93</v>
      </c>
      <c r="E9570" s="31" t="s">
        <v>3278</v>
      </c>
      <c r="F9570" s="31" t="s">
        <v>2941</v>
      </c>
      <c r="G9570" s="32">
        <v>356</v>
      </c>
      <c r="H9570" s="31" t="s">
        <v>94</v>
      </c>
      <c r="I9570" s="32">
        <v>79</v>
      </c>
      <c r="J9570" s="33">
        <v>5</v>
      </c>
      <c r="K9570" s="31" t="s">
        <v>94</v>
      </c>
      <c r="L9570" s="31" t="s">
        <v>95</v>
      </c>
    </row>
    <row r="9571" spans="1:12" ht="30" x14ac:dyDescent="0.2">
      <c r="A9571" t="str">
        <f>VLOOKUP(B9571,StateFIPS!A$2:B$52,2)</f>
        <v>Illinois</v>
      </c>
      <c r="B9571">
        <f t="shared" si="152"/>
        <v>17</v>
      </c>
      <c r="C9571" s="31" t="s">
        <v>2181</v>
      </c>
      <c r="D9571" s="31" t="s">
        <v>93</v>
      </c>
      <c r="E9571" s="31" t="s">
        <v>3278</v>
      </c>
      <c r="F9571" s="31" t="s">
        <v>2941</v>
      </c>
      <c r="G9571" s="32">
        <v>5520</v>
      </c>
      <c r="H9571" s="31" t="s">
        <v>94</v>
      </c>
      <c r="I9571" s="32">
        <v>1222</v>
      </c>
      <c r="J9571" s="33">
        <v>5</v>
      </c>
      <c r="K9571" s="31" t="s">
        <v>94</v>
      </c>
      <c r="L9571" s="31" t="s">
        <v>95</v>
      </c>
    </row>
    <row r="9572" spans="1:12" ht="30" x14ac:dyDescent="0.2">
      <c r="A9572" t="str">
        <f>VLOOKUP(B9572,StateFIPS!A$2:B$52,2)</f>
        <v>North Carolina</v>
      </c>
      <c r="B9572">
        <f t="shared" si="152"/>
        <v>37</v>
      </c>
      <c r="C9572" s="31" t="s">
        <v>1402</v>
      </c>
      <c r="D9572" s="31" t="s">
        <v>93</v>
      </c>
      <c r="E9572" s="31" t="s">
        <v>3278</v>
      </c>
      <c r="F9572" s="31" t="s">
        <v>2941</v>
      </c>
      <c r="G9572" s="32">
        <v>7599</v>
      </c>
      <c r="H9572" s="31" t="s">
        <v>94</v>
      </c>
      <c r="I9572" s="32">
        <v>1711</v>
      </c>
      <c r="J9572" s="33">
        <v>4</v>
      </c>
      <c r="K9572" s="31" t="s">
        <v>94</v>
      </c>
      <c r="L9572" s="31" t="s">
        <v>95</v>
      </c>
    </row>
    <row r="9573" spans="1:12" ht="30" x14ac:dyDescent="0.2">
      <c r="A9573" t="str">
        <f>VLOOKUP(B9573,StateFIPS!A$2:B$52,2)</f>
        <v>Nebraska</v>
      </c>
      <c r="B9573">
        <f t="shared" si="152"/>
        <v>31</v>
      </c>
      <c r="C9573" s="31" t="s">
        <v>1265</v>
      </c>
      <c r="D9573" s="31" t="s">
        <v>93</v>
      </c>
      <c r="E9573" s="31" t="s">
        <v>3278</v>
      </c>
      <c r="F9573" s="31" t="s">
        <v>2941</v>
      </c>
      <c r="G9573" s="32">
        <v>3130</v>
      </c>
      <c r="H9573" s="31" t="s">
        <v>94</v>
      </c>
      <c r="I9573" s="32">
        <v>703</v>
      </c>
      <c r="J9573" s="33">
        <v>4</v>
      </c>
      <c r="K9573" s="31" t="s">
        <v>94</v>
      </c>
      <c r="L9573" s="31" t="s">
        <v>95</v>
      </c>
    </row>
    <row r="9574" spans="1:12" ht="30" x14ac:dyDescent="0.2">
      <c r="A9574" t="str">
        <f>VLOOKUP(B9574,StateFIPS!A$2:B$52,2)</f>
        <v>Illinois</v>
      </c>
      <c r="B9574">
        <f t="shared" si="152"/>
        <v>17</v>
      </c>
      <c r="C9574" s="31" t="s">
        <v>709</v>
      </c>
      <c r="D9574" s="31" t="s">
        <v>93</v>
      </c>
      <c r="E9574" s="31" t="s">
        <v>3278</v>
      </c>
      <c r="F9574" s="31" t="s">
        <v>2941</v>
      </c>
      <c r="G9574" s="32">
        <v>3145</v>
      </c>
      <c r="H9574" s="31" t="s">
        <v>94</v>
      </c>
      <c r="I9574" s="32">
        <v>696</v>
      </c>
      <c r="J9574" s="33">
        <v>5</v>
      </c>
      <c r="K9574" s="31" t="s">
        <v>94</v>
      </c>
      <c r="L9574" s="31" t="s">
        <v>95</v>
      </c>
    </row>
    <row r="9575" spans="1:12" ht="30" x14ac:dyDescent="0.2">
      <c r="A9575" t="str">
        <f>VLOOKUP(B9575,StateFIPS!A$2:B$52,2)</f>
        <v>North Carolina</v>
      </c>
      <c r="B9575">
        <f t="shared" si="152"/>
        <v>37</v>
      </c>
      <c r="C9575" s="31" t="s">
        <v>1775</v>
      </c>
      <c r="D9575" s="31" t="s">
        <v>93</v>
      </c>
      <c r="E9575" s="31" t="s">
        <v>3278</v>
      </c>
      <c r="F9575" s="31" t="s">
        <v>2941</v>
      </c>
      <c r="G9575" s="32">
        <v>14</v>
      </c>
      <c r="H9575" s="31" t="s">
        <v>94</v>
      </c>
      <c r="I9575" s="32">
        <v>3</v>
      </c>
      <c r="J9575" s="33">
        <v>4</v>
      </c>
      <c r="K9575" s="31" t="s">
        <v>94</v>
      </c>
      <c r="L9575" s="31" t="s">
        <v>95</v>
      </c>
    </row>
    <row r="9576" spans="1:12" ht="30" x14ac:dyDescent="0.2">
      <c r="A9576" t="str">
        <f>VLOOKUP(B9576,StateFIPS!A$2:B$52,2)</f>
        <v>Indiana</v>
      </c>
      <c r="B9576">
        <f t="shared" si="152"/>
        <v>18</v>
      </c>
      <c r="C9576" s="31" t="s">
        <v>1632</v>
      </c>
      <c r="D9576" s="31" t="s">
        <v>93</v>
      </c>
      <c r="E9576" s="31" t="s">
        <v>3278</v>
      </c>
      <c r="F9576" s="31" t="s">
        <v>2941</v>
      </c>
      <c r="G9576" s="32">
        <v>100</v>
      </c>
      <c r="H9576" s="31" t="s">
        <v>94</v>
      </c>
      <c r="I9576" s="32">
        <v>22</v>
      </c>
      <c r="J9576" s="33">
        <v>5</v>
      </c>
      <c r="K9576" s="31" t="s">
        <v>94</v>
      </c>
      <c r="L9576" s="31" t="s">
        <v>95</v>
      </c>
    </row>
    <row r="9577" spans="1:12" ht="30" x14ac:dyDescent="0.2">
      <c r="A9577" t="str">
        <f>VLOOKUP(B9577,StateFIPS!A$2:B$52,2)</f>
        <v>North Carolina</v>
      </c>
      <c r="B9577">
        <f t="shared" si="152"/>
        <v>37</v>
      </c>
      <c r="C9577" s="31" t="s">
        <v>1784</v>
      </c>
      <c r="D9577" s="31" t="s">
        <v>93</v>
      </c>
      <c r="E9577" s="31" t="s">
        <v>3278</v>
      </c>
      <c r="F9577" s="31" t="s">
        <v>2941</v>
      </c>
      <c r="G9577" s="32">
        <v>70</v>
      </c>
      <c r="H9577" s="31" t="s">
        <v>94</v>
      </c>
      <c r="I9577" s="32">
        <v>16</v>
      </c>
      <c r="J9577" s="33">
        <v>4</v>
      </c>
      <c r="K9577" s="31" t="s">
        <v>94</v>
      </c>
      <c r="L9577" s="31" t="s">
        <v>95</v>
      </c>
    </row>
    <row r="9578" spans="1:12" ht="30" x14ac:dyDescent="0.2">
      <c r="A9578" t="str">
        <f>VLOOKUP(B9578,StateFIPS!A$2:B$52,2)</f>
        <v>Nebraska</v>
      </c>
      <c r="B9578">
        <f t="shared" si="152"/>
        <v>31</v>
      </c>
      <c r="C9578" s="31" t="s">
        <v>1249</v>
      </c>
      <c r="D9578" s="31" t="s">
        <v>93</v>
      </c>
      <c r="E9578" s="31" t="s">
        <v>3278</v>
      </c>
      <c r="F9578" s="31" t="s">
        <v>2941</v>
      </c>
      <c r="G9578" s="32">
        <v>301</v>
      </c>
      <c r="H9578" s="31" t="s">
        <v>94</v>
      </c>
      <c r="I9578" s="32">
        <v>68</v>
      </c>
      <c r="J9578" s="33">
        <v>4</v>
      </c>
      <c r="K9578" s="31" t="s">
        <v>94</v>
      </c>
      <c r="L9578" s="31" t="s">
        <v>95</v>
      </c>
    </row>
    <row r="9579" spans="1:12" ht="30" x14ac:dyDescent="0.2">
      <c r="A9579" t="str">
        <f>VLOOKUP(B9579,StateFIPS!A$2:B$52,2)</f>
        <v>Illinois</v>
      </c>
      <c r="B9579">
        <f t="shared" si="152"/>
        <v>17</v>
      </c>
      <c r="C9579" s="31" t="s">
        <v>2199</v>
      </c>
      <c r="D9579" s="31" t="s">
        <v>93</v>
      </c>
      <c r="E9579" s="31" t="s">
        <v>3278</v>
      </c>
      <c r="F9579" s="31" t="s">
        <v>2941</v>
      </c>
      <c r="G9579" s="32">
        <v>3216</v>
      </c>
      <c r="H9579" s="31" t="s">
        <v>94</v>
      </c>
      <c r="I9579" s="32">
        <v>712</v>
      </c>
      <c r="J9579" s="33">
        <v>5</v>
      </c>
      <c r="K9579" s="31" t="s">
        <v>94</v>
      </c>
      <c r="L9579" s="31" t="s">
        <v>95</v>
      </c>
    </row>
    <row r="9580" spans="1:12" ht="30" x14ac:dyDescent="0.2">
      <c r="A9580" t="str">
        <f>VLOOKUP(B9580,StateFIPS!A$2:B$52,2)</f>
        <v>Nebraska</v>
      </c>
      <c r="B9580">
        <f t="shared" si="152"/>
        <v>31</v>
      </c>
      <c r="C9580" s="31" t="s">
        <v>1250</v>
      </c>
      <c r="D9580" s="31" t="s">
        <v>93</v>
      </c>
      <c r="E9580" s="31" t="s">
        <v>3278</v>
      </c>
      <c r="F9580" s="31" t="s">
        <v>2941</v>
      </c>
      <c r="G9580" s="32">
        <v>208</v>
      </c>
      <c r="H9580" s="31" t="s">
        <v>94</v>
      </c>
      <c r="I9580" s="32">
        <v>47</v>
      </c>
      <c r="J9580" s="33">
        <v>4</v>
      </c>
      <c r="K9580" s="31" t="s">
        <v>94</v>
      </c>
      <c r="L9580" s="31" t="s">
        <v>95</v>
      </c>
    </row>
    <row r="9581" spans="1:12" ht="30" x14ac:dyDescent="0.2">
      <c r="A9581" t="str">
        <f>VLOOKUP(B9581,StateFIPS!A$2:B$52,2)</f>
        <v>Nebraska</v>
      </c>
      <c r="B9581">
        <f t="shared" si="152"/>
        <v>31</v>
      </c>
      <c r="C9581" s="31" t="s">
        <v>2209</v>
      </c>
      <c r="D9581" s="31" t="s">
        <v>93</v>
      </c>
      <c r="E9581" s="31" t="s">
        <v>3278</v>
      </c>
      <c r="F9581" s="31" t="s">
        <v>2941</v>
      </c>
      <c r="G9581" s="32">
        <v>7250</v>
      </c>
      <c r="H9581" s="31" t="s">
        <v>94</v>
      </c>
      <c r="I9581" s="32">
        <v>1629</v>
      </c>
      <c r="J9581" s="33">
        <v>4</v>
      </c>
      <c r="K9581" s="31" t="s">
        <v>94</v>
      </c>
      <c r="L9581" s="31" t="s">
        <v>95</v>
      </c>
    </row>
    <row r="9582" spans="1:12" ht="30" x14ac:dyDescent="0.2">
      <c r="A9582" t="str">
        <f>VLOOKUP(B9582,StateFIPS!A$2:B$52,2)</f>
        <v>Indiana</v>
      </c>
      <c r="B9582">
        <f t="shared" si="152"/>
        <v>18</v>
      </c>
      <c r="C9582" s="31" t="s">
        <v>1630</v>
      </c>
      <c r="D9582" s="31" t="s">
        <v>93</v>
      </c>
      <c r="E9582" s="31" t="s">
        <v>3278</v>
      </c>
      <c r="F9582" s="31" t="s">
        <v>2941</v>
      </c>
      <c r="G9582" s="32">
        <v>1626</v>
      </c>
      <c r="H9582" s="31" t="s">
        <v>94</v>
      </c>
      <c r="I9582" s="32">
        <v>358</v>
      </c>
      <c r="J9582" s="33">
        <v>5</v>
      </c>
      <c r="K9582" s="31" t="s">
        <v>94</v>
      </c>
      <c r="L9582" s="31" t="s">
        <v>95</v>
      </c>
    </row>
    <row r="9583" spans="1:12" ht="30" x14ac:dyDescent="0.2">
      <c r="A9583" t="str">
        <f>VLOOKUP(B9583,StateFIPS!A$2:B$52,2)</f>
        <v>Illinois</v>
      </c>
      <c r="B9583">
        <f t="shared" si="152"/>
        <v>17</v>
      </c>
      <c r="C9583" s="31" t="s">
        <v>2192</v>
      </c>
      <c r="D9583" s="31" t="s">
        <v>93</v>
      </c>
      <c r="E9583" s="31" t="s">
        <v>3278</v>
      </c>
      <c r="F9583" s="31" t="s">
        <v>2941</v>
      </c>
      <c r="G9583" s="32">
        <v>1163</v>
      </c>
      <c r="H9583" s="31" t="s">
        <v>94</v>
      </c>
      <c r="I9583" s="32">
        <v>258</v>
      </c>
      <c r="J9583" s="33">
        <v>5</v>
      </c>
      <c r="K9583" s="31" t="s">
        <v>94</v>
      </c>
      <c r="L9583" s="31" t="s">
        <v>95</v>
      </c>
    </row>
    <row r="9584" spans="1:12" ht="30" x14ac:dyDescent="0.2">
      <c r="A9584" t="str">
        <f>VLOOKUP(B9584,StateFIPS!A$2:B$52,2)</f>
        <v>North Carolina</v>
      </c>
      <c r="B9584">
        <f t="shared" si="152"/>
        <v>37</v>
      </c>
      <c r="C9584" s="31" t="s">
        <v>1411</v>
      </c>
      <c r="D9584" s="31" t="s">
        <v>93</v>
      </c>
      <c r="E9584" s="31" t="s">
        <v>3278</v>
      </c>
      <c r="F9584" s="31" t="s">
        <v>2941</v>
      </c>
      <c r="G9584" s="32">
        <v>222</v>
      </c>
      <c r="H9584" s="31" t="s">
        <v>94</v>
      </c>
      <c r="I9584" s="32">
        <v>50</v>
      </c>
      <c r="J9584" s="33">
        <v>4</v>
      </c>
      <c r="K9584" s="31" t="s">
        <v>94</v>
      </c>
      <c r="L9584" s="31" t="s">
        <v>95</v>
      </c>
    </row>
    <row r="9585" spans="1:12" ht="30" x14ac:dyDescent="0.2">
      <c r="A9585" t="str">
        <f>VLOOKUP(B9585,StateFIPS!A$2:B$52,2)</f>
        <v>Nebraska</v>
      </c>
      <c r="B9585">
        <f t="shared" si="152"/>
        <v>31</v>
      </c>
      <c r="C9585" s="31" t="s">
        <v>1251</v>
      </c>
      <c r="D9585" s="31" t="s">
        <v>93</v>
      </c>
      <c r="E9585" s="31" t="s">
        <v>3278</v>
      </c>
      <c r="F9585" s="31" t="s">
        <v>2941</v>
      </c>
      <c r="G9585" s="32">
        <v>1997</v>
      </c>
      <c r="H9585" s="31" t="s">
        <v>94</v>
      </c>
      <c r="I9585" s="32">
        <v>449</v>
      </c>
      <c r="J9585" s="33">
        <v>4</v>
      </c>
      <c r="K9585" s="31" t="s">
        <v>94</v>
      </c>
      <c r="L9585" s="31" t="s">
        <v>95</v>
      </c>
    </row>
    <row r="9586" spans="1:12" ht="30" x14ac:dyDescent="0.2">
      <c r="A9586" t="str">
        <f>VLOOKUP(B9586,StateFIPS!A$2:B$52,2)</f>
        <v>Indiana</v>
      </c>
      <c r="B9586">
        <f t="shared" si="152"/>
        <v>18</v>
      </c>
      <c r="C9586" s="31" t="s">
        <v>701</v>
      </c>
      <c r="D9586" s="31" t="s">
        <v>93</v>
      </c>
      <c r="E9586" s="31" t="s">
        <v>3278</v>
      </c>
      <c r="F9586" s="31" t="s">
        <v>2941</v>
      </c>
      <c r="G9586" s="32">
        <v>2759</v>
      </c>
      <c r="H9586" s="31" t="s">
        <v>94</v>
      </c>
      <c r="I9586" s="32">
        <v>608</v>
      </c>
      <c r="J9586" s="33">
        <v>5</v>
      </c>
      <c r="K9586" s="31" t="s">
        <v>94</v>
      </c>
      <c r="L9586" s="31" t="s">
        <v>95</v>
      </c>
    </row>
    <row r="9587" spans="1:12" ht="30" x14ac:dyDescent="0.2">
      <c r="A9587" t="str">
        <f>VLOOKUP(B9587,StateFIPS!A$2:B$52,2)</f>
        <v>Illinois</v>
      </c>
      <c r="B9587">
        <f t="shared" si="152"/>
        <v>17</v>
      </c>
      <c r="C9587" s="31" t="s">
        <v>2195</v>
      </c>
      <c r="D9587" s="31" t="s">
        <v>93</v>
      </c>
      <c r="E9587" s="31" t="s">
        <v>3278</v>
      </c>
      <c r="F9587" s="31" t="s">
        <v>2941</v>
      </c>
      <c r="G9587" s="32">
        <v>3566</v>
      </c>
      <c r="H9587" s="31" t="s">
        <v>94</v>
      </c>
      <c r="I9587" s="32">
        <v>789</v>
      </c>
      <c r="J9587" s="33">
        <v>5</v>
      </c>
      <c r="K9587" s="31" t="s">
        <v>94</v>
      </c>
      <c r="L9587" s="31" t="s">
        <v>95</v>
      </c>
    </row>
    <row r="9588" spans="1:12" ht="30" x14ac:dyDescent="0.2">
      <c r="A9588" t="str">
        <f>VLOOKUP(B9588,StateFIPS!A$2:B$52,2)</f>
        <v>North Carolina</v>
      </c>
      <c r="B9588">
        <f t="shared" si="152"/>
        <v>37</v>
      </c>
      <c r="C9588" s="31" t="s">
        <v>1793</v>
      </c>
      <c r="D9588" s="31" t="s">
        <v>93</v>
      </c>
      <c r="E9588" s="31" t="s">
        <v>3278</v>
      </c>
      <c r="F9588" s="31" t="s">
        <v>2941</v>
      </c>
      <c r="G9588" s="32">
        <v>148</v>
      </c>
      <c r="H9588" s="31" t="s">
        <v>94</v>
      </c>
      <c r="I9588" s="32">
        <v>33</v>
      </c>
      <c r="J9588" s="33">
        <v>4</v>
      </c>
      <c r="K9588" s="31" t="s">
        <v>94</v>
      </c>
      <c r="L9588" s="31" t="s">
        <v>95</v>
      </c>
    </row>
    <row r="9589" spans="1:12" ht="30" x14ac:dyDescent="0.2">
      <c r="A9589" t="str">
        <f>VLOOKUP(B9589,StateFIPS!A$2:B$52,2)</f>
        <v>Nebraska</v>
      </c>
      <c r="B9589">
        <f t="shared" si="152"/>
        <v>31</v>
      </c>
      <c r="C9589" s="31" t="s">
        <v>2215</v>
      </c>
      <c r="D9589" s="31" t="s">
        <v>93</v>
      </c>
      <c r="E9589" s="31" t="s">
        <v>3278</v>
      </c>
      <c r="F9589" s="31" t="s">
        <v>2941</v>
      </c>
      <c r="G9589" s="32">
        <v>3722</v>
      </c>
      <c r="H9589" s="31" t="s">
        <v>94</v>
      </c>
      <c r="I9589" s="32">
        <v>836</v>
      </c>
      <c r="J9589" s="33">
        <v>4</v>
      </c>
      <c r="K9589" s="31" t="s">
        <v>94</v>
      </c>
      <c r="L9589" s="31" t="s">
        <v>95</v>
      </c>
    </row>
    <row r="9590" spans="1:12" ht="30" x14ac:dyDescent="0.2">
      <c r="A9590" t="str">
        <f>VLOOKUP(B9590,StateFIPS!A$2:B$52,2)</f>
        <v>North Carolina</v>
      </c>
      <c r="B9590">
        <f t="shared" si="152"/>
        <v>37</v>
      </c>
      <c r="C9590" s="31" t="s">
        <v>1410</v>
      </c>
      <c r="D9590" s="31" t="s">
        <v>93</v>
      </c>
      <c r="E9590" s="31" t="s">
        <v>3278</v>
      </c>
      <c r="F9590" s="31" t="s">
        <v>2941</v>
      </c>
      <c r="G9590" s="32">
        <v>70</v>
      </c>
      <c r="H9590" s="31" t="s">
        <v>94</v>
      </c>
      <c r="I9590" s="32">
        <v>16</v>
      </c>
      <c r="J9590" s="33">
        <v>4</v>
      </c>
      <c r="K9590" s="31" t="s">
        <v>94</v>
      </c>
      <c r="L9590" s="31" t="s">
        <v>95</v>
      </c>
    </row>
    <row r="9591" spans="1:12" ht="30" x14ac:dyDescent="0.2">
      <c r="A9591" t="str">
        <f>VLOOKUP(B9591,StateFIPS!A$2:B$52,2)</f>
        <v>Illinois</v>
      </c>
      <c r="B9591">
        <f t="shared" si="152"/>
        <v>17</v>
      </c>
      <c r="C9591" s="31" t="s">
        <v>3180</v>
      </c>
      <c r="D9591" s="31" t="s">
        <v>93</v>
      </c>
      <c r="E9591" s="31" t="s">
        <v>3278</v>
      </c>
      <c r="F9591" s="31" t="s">
        <v>2941</v>
      </c>
      <c r="G9591" s="32">
        <v>417</v>
      </c>
      <c r="H9591" s="31" t="s">
        <v>94</v>
      </c>
      <c r="I9591" s="32">
        <v>92</v>
      </c>
      <c r="J9591" s="33">
        <v>5</v>
      </c>
      <c r="K9591" s="31" t="s">
        <v>94</v>
      </c>
      <c r="L9591" s="31" t="s">
        <v>95</v>
      </c>
    </row>
    <row r="9592" spans="1:12" ht="30" x14ac:dyDescent="0.2">
      <c r="A9592" t="str">
        <f>VLOOKUP(B9592,StateFIPS!A$2:B$52,2)</f>
        <v>Indiana</v>
      </c>
      <c r="B9592">
        <f t="shared" si="152"/>
        <v>18</v>
      </c>
      <c r="C9592" s="31" t="s">
        <v>1628</v>
      </c>
      <c r="D9592" s="31" t="s">
        <v>93</v>
      </c>
      <c r="E9592" s="31" t="s">
        <v>3278</v>
      </c>
      <c r="F9592" s="31" t="s">
        <v>2941</v>
      </c>
      <c r="G9592" s="32">
        <v>1029</v>
      </c>
      <c r="H9592" s="31" t="s">
        <v>94</v>
      </c>
      <c r="I9592" s="32">
        <v>227</v>
      </c>
      <c r="J9592" s="33">
        <v>5</v>
      </c>
      <c r="K9592" s="31" t="s">
        <v>94</v>
      </c>
      <c r="L9592" s="31" t="s">
        <v>95</v>
      </c>
    </row>
    <row r="9593" spans="1:12" ht="30" x14ac:dyDescent="0.2">
      <c r="A9593" t="str">
        <f>VLOOKUP(B9593,StateFIPS!A$2:B$52,2)</f>
        <v>Illinois</v>
      </c>
      <c r="B9593">
        <f t="shared" si="152"/>
        <v>17</v>
      </c>
      <c r="C9593" s="31" t="s">
        <v>710</v>
      </c>
      <c r="D9593" s="31" t="s">
        <v>93</v>
      </c>
      <c r="E9593" s="31" t="s">
        <v>3278</v>
      </c>
      <c r="F9593" s="31" t="s">
        <v>2941</v>
      </c>
      <c r="G9593" s="32">
        <v>1148</v>
      </c>
      <c r="H9593" s="31" t="s">
        <v>94</v>
      </c>
      <c r="I9593" s="32">
        <v>254</v>
      </c>
      <c r="J9593" s="33">
        <v>5</v>
      </c>
      <c r="K9593" s="31" t="s">
        <v>94</v>
      </c>
      <c r="L9593" s="31" t="s">
        <v>95</v>
      </c>
    </row>
    <row r="9594" spans="1:12" ht="30" x14ac:dyDescent="0.2">
      <c r="A9594" t="str">
        <f>VLOOKUP(B9594,StateFIPS!A$2:B$52,2)</f>
        <v>Indiana</v>
      </c>
      <c r="B9594">
        <f t="shared" si="152"/>
        <v>18</v>
      </c>
      <c r="C9594" s="31" t="s">
        <v>698</v>
      </c>
      <c r="D9594" s="31" t="s">
        <v>93</v>
      </c>
      <c r="E9594" s="31" t="s">
        <v>3278</v>
      </c>
      <c r="F9594" s="31" t="s">
        <v>2941</v>
      </c>
      <c r="G9594" s="32">
        <v>683</v>
      </c>
      <c r="H9594" s="31" t="s">
        <v>94</v>
      </c>
      <c r="I9594" s="32">
        <v>151</v>
      </c>
      <c r="J9594" s="33">
        <v>5</v>
      </c>
      <c r="K9594" s="31" t="s">
        <v>94</v>
      </c>
      <c r="L9594" s="31" t="s">
        <v>95</v>
      </c>
    </row>
    <row r="9595" spans="1:12" ht="30" x14ac:dyDescent="0.2">
      <c r="A9595" t="str">
        <f>VLOOKUP(B9595,StateFIPS!A$2:B$52,2)</f>
        <v>Indiana</v>
      </c>
      <c r="B9595">
        <f t="shared" si="152"/>
        <v>18</v>
      </c>
      <c r="C9595" s="31" t="s">
        <v>2255</v>
      </c>
      <c r="D9595" s="31" t="s">
        <v>93</v>
      </c>
      <c r="E9595" s="31" t="s">
        <v>3278</v>
      </c>
      <c r="F9595" s="31" t="s">
        <v>2941</v>
      </c>
      <c r="G9595" s="32">
        <v>1011</v>
      </c>
      <c r="H9595" s="31" t="s">
        <v>94</v>
      </c>
      <c r="I9595" s="32">
        <v>223</v>
      </c>
      <c r="J9595" s="33">
        <v>5</v>
      </c>
      <c r="K9595" s="31" t="s">
        <v>94</v>
      </c>
      <c r="L9595" s="31" t="s">
        <v>95</v>
      </c>
    </row>
    <row r="9596" spans="1:12" ht="30" x14ac:dyDescent="0.2">
      <c r="A9596" t="str">
        <f>VLOOKUP(B9596,StateFIPS!A$2:B$52,2)</f>
        <v>Illinois</v>
      </c>
      <c r="B9596">
        <f t="shared" si="152"/>
        <v>17</v>
      </c>
      <c r="C9596" s="31" t="s">
        <v>716</v>
      </c>
      <c r="D9596" s="31" t="s">
        <v>93</v>
      </c>
      <c r="E9596" s="31" t="s">
        <v>3278</v>
      </c>
      <c r="F9596" s="31" t="s">
        <v>2941</v>
      </c>
      <c r="G9596" s="32">
        <v>799</v>
      </c>
      <c r="H9596" s="31" t="s">
        <v>94</v>
      </c>
      <c r="I9596" s="32">
        <v>177</v>
      </c>
      <c r="J9596" s="33">
        <v>5</v>
      </c>
      <c r="K9596" s="31" t="s">
        <v>94</v>
      </c>
      <c r="L9596" s="31" t="s">
        <v>95</v>
      </c>
    </row>
    <row r="9597" spans="1:12" ht="30" x14ac:dyDescent="0.2">
      <c r="A9597" t="str">
        <f>VLOOKUP(B9597,StateFIPS!A$2:B$52,2)</f>
        <v>North Carolina</v>
      </c>
      <c r="B9597">
        <f t="shared" si="152"/>
        <v>37</v>
      </c>
      <c r="C9597" s="31" t="s">
        <v>1192</v>
      </c>
      <c r="D9597" s="31" t="s">
        <v>93</v>
      </c>
      <c r="E9597" s="31" t="s">
        <v>3278</v>
      </c>
      <c r="F9597" s="31" t="s">
        <v>2941</v>
      </c>
      <c r="G9597" s="32">
        <v>70</v>
      </c>
      <c r="H9597" s="31" t="s">
        <v>94</v>
      </c>
      <c r="I9597" s="32">
        <v>16</v>
      </c>
      <c r="J9597" s="33">
        <v>4</v>
      </c>
      <c r="K9597" s="31" t="s">
        <v>94</v>
      </c>
      <c r="L9597" s="31" t="s">
        <v>95</v>
      </c>
    </row>
    <row r="9598" spans="1:12" ht="30" x14ac:dyDescent="0.2">
      <c r="A9598" t="str">
        <f>VLOOKUP(B9598,StateFIPS!A$2:B$52,2)</f>
        <v>Nebraska</v>
      </c>
      <c r="B9598">
        <f t="shared" si="152"/>
        <v>31</v>
      </c>
      <c r="C9598" s="31" t="s">
        <v>1263</v>
      </c>
      <c r="D9598" s="31" t="s">
        <v>93</v>
      </c>
      <c r="E9598" s="31" t="s">
        <v>3278</v>
      </c>
      <c r="F9598" s="31" t="s">
        <v>2941</v>
      </c>
      <c r="G9598" s="32">
        <v>120</v>
      </c>
      <c r="H9598" s="31" t="s">
        <v>94</v>
      </c>
      <c r="I9598" s="32">
        <v>27</v>
      </c>
      <c r="J9598" s="33">
        <v>4</v>
      </c>
      <c r="K9598" s="31" t="s">
        <v>94</v>
      </c>
      <c r="L9598" s="31" t="s">
        <v>95</v>
      </c>
    </row>
    <row r="9599" spans="1:12" ht="30" x14ac:dyDescent="0.2">
      <c r="A9599" t="str">
        <f>VLOOKUP(B9599,StateFIPS!A$2:B$52,2)</f>
        <v>North Carolina</v>
      </c>
      <c r="B9599">
        <f t="shared" si="152"/>
        <v>37</v>
      </c>
      <c r="C9599" s="31" t="s">
        <v>2715</v>
      </c>
      <c r="D9599" s="31" t="s">
        <v>93</v>
      </c>
      <c r="E9599" s="31" t="s">
        <v>3278</v>
      </c>
      <c r="F9599" s="31" t="s">
        <v>2941</v>
      </c>
      <c r="G9599" s="32">
        <v>1098</v>
      </c>
      <c r="H9599" s="31" t="s">
        <v>94</v>
      </c>
      <c r="I9599" s="32">
        <v>247</v>
      </c>
      <c r="J9599" s="33">
        <v>4</v>
      </c>
      <c r="K9599" s="31" t="s">
        <v>94</v>
      </c>
      <c r="L9599" s="31" t="s">
        <v>95</v>
      </c>
    </row>
    <row r="9600" spans="1:12" ht="30" x14ac:dyDescent="0.2">
      <c r="A9600" t="str">
        <f>VLOOKUP(B9600,StateFIPS!A$2:B$52,2)</f>
        <v>Illinois</v>
      </c>
      <c r="B9600">
        <f t="shared" si="152"/>
        <v>17</v>
      </c>
      <c r="C9600" s="31" t="s">
        <v>717</v>
      </c>
      <c r="D9600" s="31" t="s">
        <v>93</v>
      </c>
      <c r="E9600" s="31" t="s">
        <v>3278</v>
      </c>
      <c r="F9600" s="31" t="s">
        <v>2941</v>
      </c>
      <c r="G9600" s="32">
        <v>373</v>
      </c>
      <c r="H9600" s="31" t="s">
        <v>94</v>
      </c>
      <c r="I9600" s="32">
        <v>83</v>
      </c>
      <c r="J9600" s="33">
        <v>5</v>
      </c>
      <c r="K9600" s="31" t="s">
        <v>94</v>
      </c>
      <c r="L9600" s="31" t="s">
        <v>95</v>
      </c>
    </row>
    <row r="9601" spans="1:12" ht="30" x14ac:dyDescent="0.2">
      <c r="A9601" t="str">
        <f>VLOOKUP(B9601,StateFIPS!A$2:B$52,2)</f>
        <v>Indiana</v>
      </c>
      <c r="B9601">
        <f t="shared" si="152"/>
        <v>18</v>
      </c>
      <c r="C9601" s="31" t="s">
        <v>2235</v>
      </c>
      <c r="D9601" s="31" t="s">
        <v>93</v>
      </c>
      <c r="E9601" s="31" t="s">
        <v>3278</v>
      </c>
      <c r="F9601" s="31" t="s">
        <v>2941</v>
      </c>
      <c r="G9601" s="32">
        <v>1131</v>
      </c>
      <c r="H9601" s="31" t="s">
        <v>94</v>
      </c>
      <c r="I9601" s="32">
        <v>249</v>
      </c>
      <c r="J9601" s="33">
        <v>5</v>
      </c>
      <c r="K9601" s="31" t="s">
        <v>94</v>
      </c>
      <c r="L9601" s="31" t="s">
        <v>95</v>
      </c>
    </row>
    <row r="9602" spans="1:12" ht="30" x14ac:dyDescent="0.2">
      <c r="A9602" t="str">
        <f>VLOOKUP(B9602,StateFIPS!A$2:B$52,2)</f>
        <v>North Carolina</v>
      </c>
      <c r="B9602">
        <f t="shared" si="152"/>
        <v>37</v>
      </c>
      <c r="C9602" s="31" t="s">
        <v>1191</v>
      </c>
      <c r="D9602" s="31" t="s">
        <v>93</v>
      </c>
      <c r="E9602" s="31" t="s">
        <v>3278</v>
      </c>
      <c r="F9602" s="31" t="s">
        <v>2941</v>
      </c>
      <c r="G9602" s="32">
        <v>891</v>
      </c>
      <c r="H9602" s="31" t="s">
        <v>94</v>
      </c>
      <c r="I9602" s="32">
        <v>201</v>
      </c>
      <c r="J9602" s="33">
        <v>4</v>
      </c>
      <c r="K9602" s="31" t="s">
        <v>94</v>
      </c>
      <c r="L9602" s="31" t="s">
        <v>95</v>
      </c>
    </row>
    <row r="9603" spans="1:12" ht="30" x14ac:dyDescent="0.2">
      <c r="A9603" t="str">
        <f>VLOOKUP(B9603,StateFIPS!A$2:B$52,2)</f>
        <v>Nebraska</v>
      </c>
      <c r="B9603">
        <f t="shared" ref="B9603:B9666" si="153">VALUE(LEFT(C9603,2))</f>
        <v>31</v>
      </c>
      <c r="C9603" s="31" t="s">
        <v>2173</v>
      </c>
      <c r="D9603" s="31" t="s">
        <v>93</v>
      </c>
      <c r="E9603" s="31" t="s">
        <v>3278</v>
      </c>
      <c r="F9603" s="31" t="s">
        <v>2941</v>
      </c>
      <c r="G9603" s="32">
        <v>1955</v>
      </c>
      <c r="H9603" s="31" t="s">
        <v>94</v>
      </c>
      <c r="I9603" s="32">
        <v>439</v>
      </c>
      <c r="J9603" s="33">
        <v>4</v>
      </c>
      <c r="K9603" s="31" t="s">
        <v>94</v>
      </c>
      <c r="L9603" s="31" t="s">
        <v>95</v>
      </c>
    </row>
    <row r="9604" spans="1:12" ht="30" x14ac:dyDescent="0.2">
      <c r="A9604" t="str">
        <f>VLOOKUP(B9604,StateFIPS!A$2:B$52,2)</f>
        <v>Illinois</v>
      </c>
      <c r="B9604">
        <f t="shared" si="153"/>
        <v>17</v>
      </c>
      <c r="C9604" s="31" t="s">
        <v>718</v>
      </c>
      <c r="D9604" s="31" t="s">
        <v>93</v>
      </c>
      <c r="E9604" s="31" t="s">
        <v>3278</v>
      </c>
      <c r="F9604" s="31" t="s">
        <v>2941</v>
      </c>
      <c r="G9604" s="32">
        <v>587</v>
      </c>
      <c r="H9604" s="31" t="s">
        <v>94</v>
      </c>
      <c r="I9604" s="32">
        <v>130</v>
      </c>
      <c r="J9604" s="33">
        <v>5</v>
      </c>
      <c r="K9604" s="31" t="s">
        <v>94</v>
      </c>
      <c r="L9604" s="31" t="s">
        <v>95</v>
      </c>
    </row>
    <row r="9605" spans="1:12" ht="30" x14ac:dyDescent="0.2">
      <c r="A9605" t="str">
        <f>VLOOKUP(B9605,StateFIPS!A$2:B$52,2)</f>
        <v>North Carolina</v>
      </c>
      <c r="B9605">
        <f t="shared" si="153"/>
        <v>37</v>
      </c>
      <c r="C9605" s="31" t="s">
        <v>1429</v>
      </c>
      <c r="D9605" s="31" t="s">
        <v>93</v>
      </c>
      <c r="E9605" s="31" t="s">
        <v>3278</v>
      </c>
      <c r="F9605" s="31" t="s">
        <v>2941</v>
      </c>
      <c r="G9605" s="32">
        <v>70</v>
      </c>
      <c r="H9605" s="31" t="s">
        <v>94</v>
      </c>
      <c r="I9605" s="32">
        <v>16</v>
      </c>
      <c r="J9605" s="33">
        <v>4</v>
      </c>
      <c r="K9605" s="31" t="s">
        <v>94</v>
      </c>
      <c r="L9605" s="31" t="s">
        <v>95</v>
      </c>
    </row>
    <row r="9606" spans="1:12" ht="30" x14ac:dyDescent="0.2">
      <c r="A9606" t="str">
        <f>VLOOKUP(B9606,StateFIPS!A$2:B$52,2)</f>
        <v>North Carolina</v>
      </c>
      <c r="B9606">
        <f t="shared" si="153"/>
        <v>37</v>
      </c>
      <c r="C9606" s="31" t="s">
        <v>3195</v>
      </c>
      <c r="D9606" s="31" t="s">
        <v>93</v>
      </c>
      <c r="E9606" s="31" t="s">
        <v>3278</v>
      </c>
      <c r="F9606" s="31" t="s">
        <v>2941</v>
      </c>
      <c r="G9606" s="32">
        <v>70</v>
      </c>
      <c r="H9606" s="31" t="s">
        <v>94</v>
      </c>
      <c r="I9606" s="32">
        <v>16</v>
      </c>
      <c r="J9606" s="33">
        <v>4</v>
      </c>
      <c r="K9606" s="31" t="s">
        <v>94</v>
      </c>
      <c r="L9606" s="31" t="s">
        <v>95</v>
      </c>
    </row>
    <row r="9607" spans="1:12" ht="30" x14ac:dyDescent="0.2">
      <c r="A9607" t="str">
        <f>VLOOKUP(B9607,StateFIPS!A$2:B$52,2)</f>
        <v>Indiana</v>
      </c>
      <c r="B9607">
        <f t="shared" si="153"/>
        <v>18</v>
      </c>
      <c r="C9607" s="31" t="s">
        <v>2006</v>
      </c>
      <c r="D9607" s="31" t="s">
        <v>93</v>
      </c>
      <c r="E9607" s="31" t="s">
        <v>3278</v>
      </c>
      <c r="F9607" s="31" t="s">
        <v>2941</v>
      </c>
      <c r="G9607" s="32">
        <v>1148</v>
      </c>
      <c r="H9607" s="31" t="s">
        <v>94</v>
      </c>
      <c r="I9607" s="32">
        <v>253</v>
      </c>
      <c r="J9607" s="33">
        <v>5</v>
      </c>
      <c r="K9607" s="31" t="s">
        <v>94</v>
      </c>
      <c r="L9607" s="31" t="s">
        <v>95</v>
      </c>
    </row>
    <row r="9608" spans="1:12" ht="30" x14ac:dyDescent="0.2">
      <c r="A9608" t="str">
        <f>VLOOKUP(B9608,StateFIPS!A$2:B$52,2)</f>
        <v>Illinois</v>
      </c>
      <c r="B9608">
        <f t="shared" si="153"/>
        <v>17</v>
      </c>
      <c r="C9608" s="31" t="s">
        <v>719</v>
      </c>
      <c r="D9608" s="31" t="s">
        <v>93</v>
      </c>
      <c r="E9608" s="31" t="s">
        <v>3278</v>
      </c>
      <c r="F9608" s="31" t="s">
        <v>2941</v>
      </c>
      <c r="G9608" s="32">
        <v>4177</v>
      </c>
      <c r="H9608" s="31" t="s">
        <v>94</v>
      </c>
      <c r="I9608" s="32">
        <v>925</v>
      </c>
      <c r="J9608" s="33">
        <v>5</v>
      </c>
      <c r="K9608" s="31" t="s">
        <v>94</v>
      </c>
      <c r="L9608" s="31" t="s">
        <v>95</v>
      </c>
    </row>
    <row r="9609" spans="1:12" ht="30" x14ac:dyDescent="0.2">
      <c r="A9609" t="str">
        <f>VLOOKUP(B9609,StateFIPS!A$2:B$52,2)</f>
        <v>North Carolina</v>
      </c>
      <c r="B9609">
        <f t="shared" si="153"/>
        <v>37</v>
      </c>
      <c r="C9609" s="31" t="s">
        <v>1718</v>
      </c>
      <c r="D9609" s="31" t="s">
        <v>93</v>
      </c>
      <c r="E9609" s="31" t="s">
        <v>3278</v>
      </c>
      <c r="F9609" s="31" t="s">
        <v>2941</v>
      </c>
      <c r="G9609" s="32">
        <v>70</v>
      </c>
      <c r="H9609" s="31" t="s">
        <v>94</v>
      </c>
      <c r="I9609" s="32">
        <v>16</v>
      </c>
      <c r="J9609" s="33">
        <v>4</v>
      </c>
      <c r="K9609" s="31" t="s">
        <v>94</v>
      </c>
      <c r="L9609" s="31" t="s">
        <v>95</v>
      </c>
    </row>
    <row r="9610" spans="1:12" ht="30" x14ac:dyDescent="0.2">
      <c r="A9610" t="str">
        <f>VLOOKUP(B9610,StateFIPS!A$2:B$52,2)</f>
        <v>Nebraska</v>
      </c>
      <c r="B9610">
        <f t="shared" si="153"/>
        <v>31</v>
      </c>
      <c r="C9610" s="31" t="s">
        <v>1154</v>
      </c>
      <c r="D9610" s="31" t="s">
        <v>93</v>
      </c>
      <c r="E9610" s="31" t="s">
        <v>3278</v>
      </c>
      <c r="F9610" s="31" t="s">
        <v>2941</v>
      </c>
      <c r="G9610" s="32">
        <v>1267</v>
      </c>
      <c r="H9610" s="31" t="s">
        <v>94</v>
      </c>
      <c r="I9610" s="32">
        <v>285</v>
      </c>
      <c r="J9610" s="33">
        <v>4</v>
      </c>
      <c r="K9610" s="31" t="s">
        <v>94</v>
      </c>
      <c r="L9610" s="31" t="s">
        <v>95</v>
      </c>
    </row>
    <row r="9611" spans="1:12" ht="30" x14ac:dyDescent="0.2">
      <c r="A9611" t="str">
        <f>VLOOKUP(B9611,StateFIPS!A$2:B$52,2)</f>
        <v>North Carolina</v>
      </c>
      <c r="B9611">
        <f t="shared" si="153"/>
        <v>37</v>
      </c>
      <c r="C9611" s="31" t="s">
        <v>1190</v>
      </c>
      <c r="D9611" s="31" t="s">
        <v>93</v>
      </c>
      <c r="E9611" s="31" t="s">
        <v>3278</v>
      </c>
      <c r="F9611" s="31" t="s">
        <v>2941</v>
      </c>
      <c r="G9611" s="32">
        <v>44</v>
      </c>
      <c r="H9611" s="31" t="s">
        <v>94</v>
      </c>
      <c r="I9611" s="32">
        <v>10</v>
      </c>
      <c r="J9611" s="33">
        <v>4</v>
      </c>
      <c r="K9611" s="31" t="s">
        <v>94</v>
      </c>
      <c r="L9611" s="31" t="s">
        <v>95</v>
      </c>
    </row>
    <row r="9612" spans="1:12" ht="30" x14ac:dyDescent="0.2">
      <c r="A9612" t="str">
        <f>VLOOKUP(B9612,StateFIPS!A$2:B$52,2)</f>
        <v>Nebraska</v>
      </c>
      <c r="B9612">
        <f t="shared" si="153"/>
        <v>31</v>
      </c>
      <c r="C9612" s="31" t="s">
        <v>1155</v>
      </c>
      <c r="D9612" s="31" t="s">
        <v>93</v>
      </c>
      <c r="E9612" s="31" t="s">
        <v>3278</v>
      </c>
      <c r="F9612" s="31" t="s">
        <v>2941</v>
      </c>
      <c r="G9612" s="32">
        <v>2128</v>
      </c>
      <c r="H9612" s="31" t="s">
        <v>94</v>
      </c>
      <c r="I9612" s="32">
        <v>478</v>
      </c>
      <c r="J9612" s="33">
        <v>4</v>
      </c>
      <c r="K9612" s="31" t="s">
        <v>94</v>
      </c>
      <c r="L9612" s="31" t="s">
        <v>95</v>
      </c>
    </row>
    <row r="9613" spans="1:12" ht="30" x14ac:dyDescent="0.2">
      <c r="A9613" t="str">
        <f>VLOOKUP(B9613,StateFIPS!A$2:B$52,2)</f>
        <v>Nebraska</v>
      </c>
      <c r="B9613">
        <f t="shared" si="153"/>
        <v>31</v>
      </c>
      <c r="C9613" s="31" t="s">
        <v>1156</v>
      </c>
      <c r="D9613" s="31" t="s">
        <v>93</v>
      </c>
      <c r="E9613" s="31" t="s">
        <v>3278</v>
      </c>
      <c r="F9613" s="31" t="s">
        <v>2941</v>
      </c>
      <c r="G9613" s="32">
        <v>938</v>
      </c>
      <c r="H9613" s="31" t="s">
        <v>94</v>
      </c>
      <c r="I9613" s="32">
        <v>211</v>
      </c>
      <c r="J9613" s="33">
        <v>4</v>
      </c>
      <c r="K9613" s="31" t="s">
        <v>94</v>
      </c>
      <c r="L9613" s="31" t="s">
        <v>95</v>
      </c>
    </row>
    <row r="9614" spans="1:12" ht="30" x14ac:dyDescent="0.2">
      <c r="A9614" t="str">
        <f>VLOOKUP(B9614,StateFIPS!A$2:B$52,2)</f>
        <v>North Carolina</v>
      </c>
      <c r="B9614">
        <f t="shared" si="153"/>
        <v>37</v>
      </c>
      <c r="C9614" s="31" t="s">
        <v>1176</v>
      </c>
      <c r="D9614" s="31" t="s">
        <v>93</v>
      </c>
      <c r="E9614" s="31" t="s">
        <v>3278</v>
      </c>
      <c r="F9614" s="31" t="s">
        <v>2941</v>
      </c>
      <c r="G9614" s="32">
        <v>70</v>
      </c>
      <c r="H9614" s="31" t="s">
        <v>94</v>
      </c>
      <c r="I9614" s="32">
        <v>16</v>
      </c>
      <c r="J9614" s="33">
        <v>4</v>
      </c>
      <c r="K9614" s="31" t="s">
        <v>94</v>
      </c>
      <c r="L9614" s="31" t="s">
        <v>95</v>
      </c>
    </row>
    <row r="9615" spans="1:12" ht="30" x14ac:dyDescent="0.2">
      <c r="A9615" t="str">
        <f>VLOOKUP(B9615,StateFIPS!A$2:B$52,2)</f>
        <v>Nebraska</v>
      </c>
      <c r="B9615">
        <f t="shared" si="153"/>
        <v>31</v>
      </c>
      <c r="C9615" s="31" t="s">
        <v>2167</v>
      </c>
      <c r="D9615" s="31" t="s">
        <v>93</v>
      </c>
      <c r="E9615" s="31" t="s">
        <v>3278</v>
      </c>
      <c r="F9615" s="31" t="s">
        <v>2941</v>
      </c>
      <c r="G9615" s="32">
        <v>2063</v>
      </c>
      <c r="H9615" s="31" t="s">
        <v>94</v>
      </c>
      <c r="I9615" s="32">
        <v>463</v>
      </c>
      <c r="J9615" s="33">
        <v>4</v>
      </c>
      <c r="K9615" s="31" t="s">
        <v>94</v>
      </c>
      <c r="L9615" s="31" t="s">
        <v>95</v>
      </c>
    </row>
    <row r="9616" spans="1:12" ht="30" x14ac:dyDescent="0.2">
      <c r="A9616" t="str">
        <f>VLOOKUP(B9616,StateFIPS!A$2:B$52,2)</f>
        <v>North Carolina</v>
      </c>
      <c r="B9616">
        <f t="shared" si="153"/>
        <v>37</v>
      </c>
      <c r="C9616" s="31" t="s">
        <v>2756</v>
      </c>
      <c r="D9616" s="31" t="s">
        <v>93</v>
      </c>
      <c r="E9616" s="31" t="s">
        <v>3278</v>
      </c>
      <c r="F9616" s="31" t="s">
        <v>2941</v>
      </c>
      <c r="G9616" s="32">
        <v>70</v>
      </c>
      <c r="H9616" s="31" t="s">
        <v>94</v>
      </c>
      <c r="I9616" s="32">
        <v>16</v>
      </c>
      <c r="J9616" s="33">
        <v>4</v>
      </c>
      <c r="K9616" s="31" t="s">
        <v>94</v>
      </c>
      <c r="L9616" s="31" t="s">
        <v>95</v>
      </c>
    </row>
    <row r="9617" spans="1:12" ht="30" x14ac:dyDescent="0.2">
      <c r="A9617" t="str">
        <f>VLOOKUP(B9617,StateFIPS!A$2:B$52,2)</f>
        <v>Illinois</v>
      </c>
      <c r="B9617">
        <f t="shared" si="153"/>
        <v>17</v>
      </c>
      <c r="C9617" s="31" t="s">
        <v>720</v>
      </c>
      <c r="D9617" s="31" t="s">
        <v>93</v>
      </c>
      <c r="E9617" s="31" t="s">
        <v>3278</v>
      </c>
      <c r="F9617" s="31" t="s">
        <v>2941</v>
      </c>
      <c r="G9617" s="32">
        <v>97</v>
      </c>
      <c r="H9617" s="31" t="s">
        <v>94</v>
      </c>
      <c r="I9617" s="32">
        <v>21</v>
      </c>
      <c r="J9617" s="33">
        <v>5</v>
      </c>
      <c r="K9617" s="31" t="s">
        <v>94</v>
      </c>
      <c r="L9617" s="31" t="s">
        <v>95</v>
      </c>
    </row>
    <row r="9618" spans="1:12" ht="30" x14ac:dyDescent="0.2">
      <c r="A9618" t="str">
        <f>VLOOKUP(B9618,StateFIPS!A$2:B$52,2)</f>
        <v>Indiana</v>
      </c>
      <c r="B9618">
        <f t="shared" si="153"/>
        <v>18</v>
      </c>
      <c r="C9618" s="31" t="s">
        <v>3184</v>
      </c>
      <c r="D9618" s="31" t="s">
        <v>93</v>
      </c>
      <c r="E9618" s="31" t="s">
        <v>3278</v>
      </c>
      <c r="F9618" s="31" t="s">
        <v>2941</v>
      </c>
      <c r="G9618" s="32">
        <v>739</v>
      </c>
      <c r="H9618" s="31" t="s">
        <v>94</v>
      </c>
      <c r="I9618" s="32">
        <v>163</v>
      </c>
      <c r="J9618" s="33">
        <v>5</v>
      </c>
      <c r="K9618" s="31" t="s">
        <v>94</v>
      </c>
      <c r="L9618" s="31" t="s">
        <v>95</v>
      </c>
    </row>
    <row r="9619" spans="1:12" ht="30" x14ac:dyDescent="0.2">
      <c r="A9619" t="str">
        <f>VLOOKUP(B9619,StateFIPS!A$2:B$52,2)</f>
        <v>Nebraska</v>
      </c>
      <c r="B9619">
        <f t="shared" si="153"/>
        <v>31</v>
      </c>
      <c r="C9619" s="31" t="s">
        <v>1277</v>
      </c>
      <c r="D9619" s="31" t="s">
        <v>93</v>
      </c>
      <c r="E9619" s="31" t="s">
        <v>3278</v>
      </c>
      <c r="F9619" s="31" t="s">
        <v>2941</v>
      </c>
      <c r="G9619" s="32">
        <v>1045</v>
      </c>
      <c r="H9619" s="31" t="s">
        <v>94</v>
      </c>
      <c r="I9619" s="32">
        <v>235</v>
      </c>
      <c r="J9619" s="33">
        <v>4</v>
      </c>
      <c r="K9619" s="31" t="s">
        <v>94</v>
      </c>
      <c r="L9619" s="31" t="s">
        <v>95</v>
      </c>
    </row>
    <row r="9620" spans="1:12" ht="30" x14ac:dyDescent="0.2">
      <c r="A9620" t="str">
        <f>VLOOKUP(B9620,StateFIPS!A$2:B$52,2)</f>
        <v>Indiana</v>
      </c>
      <c r="B9620">
        <f t="shared" si="153"/>
        <v>18</v>
      </c>
      <c r="C9620" s="31" t="s">
        <v>1618</v>
      </c>
      <c r="D9620" s="31" t="s">
        <v>93</v>
      </c>
      <c r="E9620" s="31" t="s">
        <v>3278</v>
      </c>
      <c r="F9620" s="31" t="s">
        <v>2941</v>
      </c>
      <c r="G9620" s="32">
        <v>2788</v>
      </c>
      <c r="H9620" s="31" t="s">
        <v>94</v>
      </c>
      <c r="I9620" s="32">
        <v>615</v>
      </c>
      <c r="J9620" s="33">
        <v>5</v>
      </c>
      <c r="K9620" s="31" t="s">
        <v>94</v>
      </c>
      <c r="L9620" s="31" t="s">
        <v>95</v>
      </c>
    </row>
    <row r="9621" spans="1:12" ht="30" x14ac:dyDescent="0.2">
      <c r="A9621" t="str">
        <f>VLOOKUP(B9621,StateFIPS!A$2:B$52,2)</f>
        <v>Missouri</v>
      </c>
      <c r="B9621">
        <f t="shared" si="153"/>
        <v>29</v>
      </c>
      <c r="C9621" s="31" t="s">
        <v>351</v>
      </c>
      <c r="D9621" s="31" t="s">
        <v>93</v>
      </c>
      <c r="E9621" s="31" t="s">
        <v>3278</v>
      </c>
      <c r="F9621" s="31" t="s">
        <v>2941</v>
      </c>
      <c r="G9621" s="32">
        <v>140</v>
      </c>
      <c r="H9621" s="31" t="s">
        <v>94</v>
      </c>
      <c r="I9621" s="32">
        <v>32</v>
      </c>
      <c r="J9621" s="33">
        <v>4</v>
      </c>
      <c r="K9621" s="31" t="s">
        <v>94</v>
      </c>
      <c r="L9621" s="31" t="s">
        <v>95</v>
      </c>
    </row>
    <row r="9622" spans="1:12" ht="30" x14ac:dyDescent="0.2">
      <c r="A9622" t="str">
        <f>VLOOKUP(B9622,StateFIPS!A$2:B$52,2)</f>
        <v>North Carolina</v>
      </c>
      <c r="B9622">
        <f t="shared" si="153"/>
        <v>37</v>
      </c>
      <c r="C9622" s="31" t="s">
        <v>1355</v>
      </c>
      <c r="D9622" s="31" t="s">
        <v>93</v>
      </c>
      <c r="E9622" s="31" t="s">
        <v>3278</v>
      </c>
      <c r="F9622" s="31" t="s">
        <v>2941</v>
      </c>
      <c r="G9622" s="32">
        <v>367</v>
      </c>
      <c r="H9622" s="31" t="s">
        <v>94</v>
      </c>
      <c r="I9622" s="32">
        <v>83</v>
      </c>
      <c r="J9622" s="33">
        <v>4</v>
      </c>
      <c r="K9622" s="31" t="s">
        <v>94</v>
      </c>
      <c r="L9622" s="31" t="s">
        <v>95</v>
      </c>
    </row>
    <row r="9623" spans="1:12" ht="30" x14ac:dyDescent="0.2">
      <c r="A9623" t="str">
        <f>VLOOKUP(B9623,StateFIPS!A$2:B$52,2)</f>
        <v>Indiana</v>
      </c>
      <c r="B9623">
        <f t="shared" si="153"/>
        <v>18</v>
      </c>
      <c r="C9623" s="31" t="s">
        <v>700</v>
      </c>
      <c r="D9623" s="31" t="s">
        <v>93</v>
      </c>
      <c r="E9623" s="31" t="s">
        <v>3278</v>
      </c>
      <c r="F9623" s="31" t="s">
        <v>2941</v>
      </c>
      <c r="G9623" s="32">
        <v>1673</v>
      </c>
      <c r="H9623" s="31" t="s">
        <v>94</v>
      </c>
      <c r="I9623" s="32">
        <v>369</v>
      </c>
      <c r="J9623" s="33">
        <v>5</v>
      </c>
      <c r="K9623" s="31" t="s">
        <v>94</v>
      </c>
      <c r="L9623" s="31" t="s">
        <v>95</v>
      </c>
    </row>
    <row r="9624" spans="1:12" ht="30" x14ac:dyDescent="0.2">
      <c r="A9624" t="str">
        <f>VLOOKUP(B9624,StateFIPS!A$2:B$52,2)</f>
        <v>Illinois</v>
      </c>
      <c r="B9624">
        <f t="shared" si="153"/>
        <v>17</v>
      </c>
      <c r="C9624" s="31" t="s">
        <v>714</v>
      </c>
      <c r="D9624" s="31" t="s">
        <v>93</v>
      </c>
      <c r="E9624" s="31" t="s">
        <v>3278</v>
      </c>
      <c r="F9624" s="31" t="s">
        <v>2941</v>
      </c>
      <c r="G9624" s="32">
        <v>2532</v>
      </c>
      <c r="H9624" s="31" t="s">
        <v>94</v>
      </c>
      <c r="I9624" s="32">
        <v>561</v>
      </c>
      <c r="J9624" s="33">
        <v>5</v>
      </c>
      <c r="K9624" s="31" t="s">
        <v>94</v>
      </c>
      <c r="L9624" s="31" t="s">
        <v>95</v>
      </c>
    </row>
    <row r="9625" spans="1:12" ht="30" x14ac:dyDescent="0.2">
      <c r="A9625" t="str">
        <f>VLOOKUP(B9625,StateFIPS!A$2:B$52,2)</f>
        <v>North Carolina</v>
      </c>
      <c r="B9625">
        <f t="shared" si="153"/>
        <v>37</v>
      </c>
      <c r="C9625" s="31" t="s">
        <v>1145</v>
      </c>
      <c r="D9625" s="31" t="s">
        <v>93</v>
      </c>
      <c r="E9625" s="31" t="s">
        <v>3278</v>
      </c>
      <c r="F9625" s="31" t="s">
        <v>2941</v>
      </c>
      <c r="G9625" s="32">
        <v>70</v>
      </c>
      <c r="H9625" s="31" t="s">
        <v>94</v>
      </c>
      <c r="I9625" s="32">
        <v>16</v>
      </c>
      <c r="J9625" s="33">
        <v>4</v>
      </c>
      <c r="K9625" s="31" t="s">
        <v>94</v>
      </c>
      <c r="L9625" s="31" t="s">
        <v>95</v>
      </c>
    </row>
    <row r="9626" spans="1:12" ht="30" x14ac:dyDescent="0.2">
      <c r="A9626" t="str">
        <f>VLOOKUP(B9626,StateFIPS!A$2:B$52,2)</f>
        <v>Nebraska</v>
      </c>
      <c r="B9626">
        <f t="shared" si="153"/>
        <v>31</v>
      </c>
      <c r="C9626" s="31" t="s">
        <v>2205</v>
      </c>
      <c r="D9626" s="31" t="s">
        <v>93</v>
      </c>
      <c r="E9626" s="31" t="s">
        <v>3278</v>
      </c>
      <c r="F9626" s="31" t="s">
        <v>2941</v>
      </c>
      <c r="G9626" s="32">
        <v>892</v>
      </c>
      <c r="H9626" s="31" t="s">
        <v>94</v>
      </c>
      <c r="I9626" s="32">
        <v>200</v>
      </c>
      <c r="J9626" s="33">
        <v>4</v>
      </c>
      <c r="K9626" s="31" t="s">
        <v>94</v>
      </c>
      <c r="L9626" s="31" t="s">
        <v>95</v>
      </c>
    </row>
    <row r="9627" spans="1:12" ht="30" x14ac:dyDescent="0.2">
      <c r="A9627" t="str">
        <f>VLOOKUP(B9627,StateFIPS!A$2:B$52,2)</f>
        <v>North Carolina</v>
      </c>
      <c r="B9627">
        <f t="shared" si="153"/>
        <v>37</v>
      </c>
      <c r="C9627" s="31" t="s">
        <v>1198</v>
      </c>
      <c r="D9627" s="31" t="s">
        <v>93</v>
      </c>
      <c r="E9627" s="31" t="s">
        <v>3278</v>
      </c>
      <c r="F9627" s="31" t="s">
        <v>2941</v>
      </c>
      <c r="G9627" s="32">
        <v>70</v>
      </c>
      <c r="H9627" s="31" t="s">
        <v>94</v>
      </c>
      <c r="I9627" s="32">
        <v>16</v>
      </c>
      <c r="J9627" s="33">
        <v>4</v>
      </c>
      <c r="K9627" s="31" t="s">
        <v>94</v>
      </c>
      <c r="L9627" s="31" t="s">
        <v>95</v>
      </c>
    </row>
    <row r="9628" spans="1:12" ht="30" x14ac:dyDescent="0.2">
      <c r="A9628" t="str">
        <f>VLOOKUP(B9628,StateFIPS!A$2:B$52,2)</f>
        <v>Nebraska</v>
      </c>
      <c r="B9628">
        <f t="shared" si="153"/>
        <v>31</v>
      </c>
      <c r="C9628" s="31" t="s">
        <v>2162</v>
      </c>
      <c r="D9628" s="31" t="s">
        <v>93</v>
      </c>
      <c r="E9628" s="31" t="s">
        <v>3278</v>
      </c>
      <c r="F9628" s="31" t="s">
        <v>2941</v>
      </c>
      <c r="G9628" s="32">
        <v>1247</v>
      </c>
      <c r="H9628" s="31" t="s">
        <v>94</v>
      </c>
      <c r="I9628" s="32">
        <v>280</v>
      </c>
      <c r="J9628" s="33">
        <v>4</v>
      </c>
      <c r="K9628" s="31" t="s">
        <v>94</v>
      </c>
      <c r="L9628" s="31" t="s">
        <v>95</v>
      </c>
    </row>
    <row r="9629" spans="1:12" ht="30" x14ac:dyDescent="0.2">
      <c r="A9629" t="str">
        <f>VLOOKUP(B9629,StateFIPS!A$2:B$52,2)</f>
        <v>Illinois</v>
      </c>
      <c r="B9629">
        <f t="shared" si="153"/>
        <v>17</v>
      </c>
      <c r="C9629" s="31" t="s">
        <v>2197</v>
      </c>
      <c r="D9629" s="31" t="s">
        <v>93</v>
      </c>
      <c r="E9629" s="31" t="s">
        <v>3278</v>
      </c>
      <c r="F9629" s="31" t="s">
        <v>2941</v>
      </c>
      <c r="G9629" s="32">
        <v>1819</v>
      </c>
      <c r="H9629" s="31" t="s">
        <v>94</v>
      </c>
      <c r="I9629" s="32">
        <v>403</v>
      </c>
      <c r="J9629" s="33">
        <v>5</v>
      </c>
      <c r="K9629" s="31" t="s">
        <v>94</v>
      </c>
      <c r="L9629" s="31" t="s">
        <v>95</v>
      </c>
    </row>
    <row r="9630" spans="1:12" ht="30" x14ac:dyDescent="0.2">
      <c r="A9630" t="str">
        <f>VLOOKUP(B9630,StateFIPS!A$2:B$52,2)</f>
        <v>Indiana</v>
      </c>
      <c r="B9630">
        <f t="shared" si="153"/>
        <v>18</v>
      </c>
      <c r="C9630" s="31" t="s">
        <v>699</v>
      </c>
      <c r="D9630" s="31" t="s">
        <v>93</v>
      </c>
      <c r="E9630" s="31" t="s">
        <v>3278</v>
      </c>
      <c r="F9630" s="31" t="s">
        <v>2941</v>
      </c>
      <c r="G9630" s="32">
        <v>702</v>
      </c>
      <c r="H9630" s="31" t="s">
        <v>94</v>
      </c>
      <c r="I9630" s="32">
        <v>155</v>
      </c>
      <c r="J9630" s="33">
        <v>5</v>
      </c>
      <c r="K9630" s="31" t="s">
        <v>94</v>
      </c>
      <c r="L9630" s="31" t="s">
        <v>95</v>
      </c>
    </row>
    <row r="9631" spans="1:12" ht="30" x14ac:dyDescent="0.2">
      <c r="A9631" t="str">
        <f>VLOOKUP(B9631,StateFIPS!A$2:B$52,2)</f>
        <v>North Carolina</v>
      </c>
      <c r="B9631">
        <f t="shared" si="153"/>
        <v>37</v>
      </c>
      <c r="C9631" s="31" t="s">
        <v>2716</v>
      </c>
      <c r="D9631" s="31" t="s">
        <v>93</v>
      </c>
      <c r="E9631" s="31" t="s">
        <v>3278</v>
      </c>
      <c r="F9631" s="31" t="s">
        <v>2941</v>
      </c>
      <c r="G9631" s="32">
        <v>70</v>
      </c>
      <c r="H9631" s="31" t="s">
        <v>94</v>
      </c>
      <c r="I9631" s="32">
        <v>16</v>
      </c>
      <c r="J9631" s="33">
        <v>4</v>
      </c>
      <c r="K9631" s="31" t="s">
        <v>94</v>
      </c>
      <c r="L9631" s="31" t="s">
        <v>95</v>
      </c>
    </row>
    <row r="9632" spans="1:12" ht="30" x14ac:dyDescent="0.2">
      <c r="A9632" t="str">
        <f>VLOOKUP(B9632,StateFIPS!A$2:B$52,2)</f>
        <v>Nebraska</v>
      </c>
      <c r="B9632">
        <f t="shared" si="153"/>
        <v>31</v>
      </c>
      <c r="C9632" s="31" t="s">
        <v>2203</v>
      </c>
      <c r="D9632" s="31" t="s">
        <v>93</v>
      </c>
      <c r="E9632" s="31" t="s">
        <v>3278</v>
      </c>
      <c r="F9632" s="31" t="s">
        <v>2941</v>
      </c>
      <c r="G9632" s="32">
        <v>586</v>
      </c>
      <c r="H9632" s="31" t="s">
        <v>94</v>
      </c>
      <c r="I9632" s="32">
        <v>132</v>
      </c>
      <c r="J9632" s="33">
        <v>4</v>
      </c>
      <c r="K9632" s="31" t="s">
        <v>94</v>
      </c>
      <c r="L9632" s="31" t="s">
        <v>95</v>
      </c>
    </row>
    <row r="9633" spans="1:12" ht="30" x14ac:dyDescent="0.2">
      <c r="A9633" t="str">
        <f>VLOOKUP(B9633,StateFIPS!A$2:B$52,2)</f>
        <v>Illinois</v>
      </c>
      <c r="B9633">
        <f t="shared" si="153"/>
        <v>17</v>
      </c>
      <c r="C9633" s="31" t="s">
        <v>2194</v>
      </c>
      <c r="D9633" s="31" t="s">
        <v>93</v>
      </c>
      <c r="E9633" s="31" t="s">
        <v>3278</v>
      </c>
      <c r="F9633" s="31" t="s">
        <v>2941</v>
      </c>
      <c r="G9633" s="32">
        <v>2373</v>
      </c>
      <c r="H9633" s="31" t="s">
        <v>94</v>
      </c>
      <c r="I9633" s="32">
        <v>525</v>
      </c>
      <c r="J9633" s="33">
        <v>5</v>
      </c>
      <c r="K9633" s="31" t="s">
        <v>94</v>
      </c>
      <c r="L9633" s="31" t="s">
        <v>95</v>
      </c>
    </row>
    <row r="9634" spans="1:12" ht="30" x14ac:dyDescent="0.2">
      <c r="A9634" t="str">
        <f>VLOOKUP(B9634,StateFIPS!A$2:B$52,2)</f>
        <v>Illinois</v>
      </c>
      <c r="B9634">
        <f t="shared" si="153"/>
        <v>17</v>
      </c>
      <c r="C9634" s="31" t="s">
        <v>2187</v>
      </c>
      <c r="D9634" s="31" t="s">
        <v>93</v>
      </c>
      <c r="E9634" s="31" t="s">
        <v>3278</v>
      </c>
      <c r="F9634" s="31" t="s">
        <v>2941</v>
      </c>
      <c r="G9634" s="32">
        <v>2835</v>
      </c>
      <c r="H9634" s="31" t="s">
        <v>94</v>
      </c>
      <c r="I9634" s="32">
        <v>628</v>
      </c>
      <c r="J9634" s="33">
        <v>5</v>
      </c>
      <c r="K9634" s="31" t="s">
        <v>94</v>
      </c>
      <c r="L9634" s="31" t="s">
        <v>95</v>
      </c>
    </row>
    <row r="9635" spans="1:12" ht="30" x14ac:dyDescent="0.2">
      <c r="A9635" t="str">
        <f>VLOOKUP(B9635,StateFIPS!A$2:B$52,2)</f>
        <v>North Carolina</v>
      </c>
      <c r="B9635">
        <f t="shared" si="153"/>
        <v>37</v>
      </c>
      <c r="C9635" s="31" t="s">
        <v>1815</v>
      </c>
      <c r="D9635" s="31" t="s">
        <v>93</v>
      </c>
      <c r="E9635" s="31" t="s">
        <v>3278</v>
      </c>
      <c r="F9635" s="31" t="s">
        <v>2941</v>
      </c>
      <c r="G9635" s="32">
        <v>70</v>
      </c>
      <c r="H9635" s="31" t="s">
        <v>94</v>
      </c>
      <c r="I9635" s="32">
        <v>16</v>
      </c>
      <c r="J9635" s="33">
        <v>4</v>
      </c>
      <c r="K9635" s="31" t="s">
        <v>94</v>
      </c>
      <c r="L9635" s="31" t="s">
        <v>95</v>
      </c>
    </row>
    <row r="9636" spans="1:12" ht="30" x14ac:dyDescent="0.2">
      <c r="A9636" t="str">
        <f>VLOOKUP(B9636,StateFIPS!A$2:B$52,2)</f>
        <v>Nebraska</v>
      </c>
      <c r="B9636">
        <f t="shared" si="153"/>
        <v>31</v>
      </c>
      <c r="C9636" s="31" t="s">
        <v>2704</v>
      </c>
      <c r="D9636" s="31" t="s">
        <v>93</v>
      </c>
      <c r="E9636" s="31" t="s">
        <v>3278</v>
      </c>
      <c r="F9636" s="31" t="s">
        <v>2941</v>
      </c>
      <c r="G9636" s="32">
        <v>735</v>
      </c>
      <c r="H9636" s="31" t="s">
        <v>94</v>
      </c>
      <c r="I9636" s="32">
        <v>165</v>
      </c>
      <c r="J9636" s="33">
        <v>4</v>
      </c>
      <c r="K9636" s="31" t="s">
        <v>94</v>
      </c>
      <c r="L9636" s="31" t="s">
        <v>95</v>
      </c>
    </row>
    <row r="9637" spans="1:12" ht="30" x14ac:dyDescent="0.2">
      <c r="A9637" t="str">
        <f>VLOOKUP(B9637,StateFIPS!A$2:B$52,2)</f>
        <v>Illinois</v>
      </c>
      <c r="B9637">
        <f t="shared" si="153"/>
        <v>17</v>
      </c>
      <c r="C9637" s="31" t="s">
        <v>705</v>
      </c>
      <c r="D9637" s="31" t="s">
        <v>93</v>
      </c>
      <c r="E9637" s="31" t="s">
        <v>3278</v>
      </c>
      <c r="F9637" s="31" t="s">
        <v>2941</v>
      </c>
      <c r="G9637" s="32">
        <v>2578</v>
      </c>
      <c r="H9637" s="31" t="s">
        <v>94</v>
      </c>
      <c r="I9637" s="32">
        <v>571</v>
      </c>
      <c r="J9637" s="33">
        <v>5</v>
      </c>
      <c r="K9637" s="31" t="s">
        <v>94</v>
      </c>
      <c r="L9637" s="31" t="s">
        <v>95</v>
      </c>
    </row>
    <row r="9638" spans="1:12" ht="30" x14ac:dyDescent="0.2">
      <c r="A9638" t="str">
        <f>VLOOKUP(B9638,StateFIPS!A$2:B$52,2)</f>
        <v>North Carolina</v>
      </c>
      <c r="B9638">
        <f t="shared" si="153"/>
        <v>37</v>
      </c>
      <c r="C9638" s="31" t="s">
        <v>1197</v>
      </c>
      <c r="D9638" s="31" t="s">
        <v>93</v>
      </c>
      <c r="E9638" s="31" t="s">
        <v>3278</v>
      </c>
      <c r="F9638" s="31" t="s">
        <v>2941</v>
      </c>
      <c r="G9638" s="32">
        <v>47</v>
      </c>
      <c r="H9638" s="31" t="s">
        <v>94</v>
      </c>
      <c r="I9638" s="32">
        <v>11</v>
      </c>
      <c r="J9638" s="33">
        <v>4</v>
      </c>
      <c r="K9638" s="31" t="s">
        <v>94</v>
      </c>
      <c r="L9638" s="31" t="s">
        <v>95</v>
      </c>
    </row>
    <row r="9639" spans="1:12" ht="30" x14ac:dyDescent="0.2">
      <c r="A9639" t="str">
        <f>VLOOKUP(B9639,StateFIPS!A$2:B$52,2)</f>
        <v>Indiana</v>
      </c>
      <c r="B9639">
        <f t="shared" si="153"/>
        <v>18</v>
      </c>
      <c r="C9639" s="31" t="s">
        <v>3169</v>
      </c>
      <c r="D9639" s="31" t="s">
        <v>93</v>
      </c>
      <c r="E9639" s="31" t="s">
        <v>3278</v>
      </c>
      <c r="F9639" s="31" t="s">
        <v>2941</v>
      </c>
      <c r="G9639" s="32">
        <v>829</v>
      </c>
      <c r="H9639" s="31" t="s">
        <v>94</v>
      </c>
      <c r="I9639" s="32">
        <v>183</v>
      </c>
      <c r="J9639" s="33">
        <v>5</v>
      </c>
      <c r="K9639" s="31" t="s">
        <v>94</v>
      </c>
      <c r="L9639" s="31" t="s">
        <v>95</v>
      </c>
    </row>
    <row r="9640" spans="1:12" ht="30" x14ac:dyDescent="0.2">
      <c r="A9640" t="str">
        <f>VLOOKUP(B9640,StateFIPS!A$2:B$52,2)</f>
        <v>North Carolina</v>
      </c>
      <c r="B9640">
        <f t="shared" si="153"/>
        <v>37</v>
      </c>
      <c r="C9640" s="31" t="s">
        <v>1195</v>
      </c>
      <c r="D9640" s="31" t="s">
        <v>93</v>
      </c>
      <c r="E9640" s="31" t="s">
        <v>3278</v>
      </c>
      <c r="F9640" s="31" t="s">
        <v>2941</v>
      </c>
      <c r="G9640" s="32">
        <v>70</v>
      </c>
      <c r="H9640" s="31" t="s">
        <v>94</v>
      </c>
      <c r="I9640" s="32">
        <v>16</v>
      </c>
      <c r="J9640" s="33">
        <v>4</v>
      </c>
      <c r="K9640" s="31" t="s">
        <v>94</v>
      </c>
      <c r="L9640" s="31" t="s">
        <v>95</v>
      </c>
    </row>
    <row r="9641" spans="1:12" ht="30" x14ac:dyDescent="0.2">
      <c r="A9641" t="str">
        <f>VLOOKUP(B9641,StateFIPS!A$2:B$52,2)</f>
        <v>Illinois</v>
      </c>
      <c r="B9641">
        <f t="shared" si="153"/>
        <v>17</v>
      </c>
      <c r="C9641" s="31" t="s">
        <v>2201</v>
      </c>
      <c r="D9641" s="31" t="s">
        <v>93</v>
      </c>
      <c r="E9641" s="31" t="s">
        <v>3278</v>
      </c>
      <c r="F9641" s="31" t="s">
        <v>2941</v>
      </c>
      <c r="G9641" s="32">
        <v>576</v>
      </c>
      <c r="H9641" s="31" t="s">
        <v>94</v>
      </c>
      <c r="I9641" s="32">
        <v>127</v>
      </c>
      <c r="J9641" s="33">
        <v>5</v>
      </c>
      <c r="K9641" s="31" t="s">
        <v>94</v>
      </c>
      <c r="L9641" s="31" t="s">
        <v>95</v>
      </c>
    </row>
    <row r="9642" spans="1:12" ht="30" x14ac:dyDescent="0.2">
      <c r="A9642" t="str">
        <f>VLOOKUP(B9642,StateFIPS!A$2:B$52,2)</f>
        <v>Nebraska</v>
      </c>
      <c r="B9642">
        <f t="shared" si="153"/>
        <v>31</v>
      </c>
      <c r="C9642" s="31" t="s">
        <v>2149</v>
      </c>
      <c r="D9642" s="31" t="s">
        <v>93</v>
      </c>
      <c r="E9642" s="31" t="s">
        <v>3278</v>
      </c>
      <c r="F9642" s="31" t="s">
        <v>2941</v>
      </c>
      <c r="G9642" s="32">
        <v>4094</v>
      </c>
      <c r="H9642" s="31" t="s">
        <v>94</v>
      </c>
      <c r="I9642" s="32">
        <v>920</v>
      </c>
      <c r="J9642" s="33">
        <v>4</v>
      </c>
      <c r="K9642" s="31" t="s">
        <v>94</v>
      </c>
      <c r="L9642" s="31" t="s">
        <v>95</v>
      </c>
    </row>
    <row r="9643" spans="1:12" ht="30" x14ac:dyDescent="0.2">
      <c r="A9643" t="str">
        <f>VLOOKUP(B9643,StateFIPS!A$2:B$52,2)</f>
        <v>North Carolina</v>
      </c>
      <c r="B9643">
        <f t="shared" si="153"/>
        <v>37</v>
      </c>
      <c r="C9643" s="31" t="s">
        <v>1796</v>
      </c>
      <c r="D9643" s="31" t="s">
        <v>93</v>
      </c>
      <c r="E9643" s="31" t="s">
        <v>3278</v>
      </c>
      <c r="F9643" s="31" t="s">
        <v>2941</v>
      </c>
      <c r="G9643" s="32">
        <v>70</v>
      </c>
      <c r="H9643" s="31" t="s">
        <v>94</v>
      </c>
      <c r="I9643" s="32">
        <v>16</v>
      </c>
      <c r="J9643" s="33">
        <v>4</v>
      </c>
      <c r="K9643" s="31" t="s">
        <v>94</v>
      </c>
      <c r="L9643" s="31" t="s">
        <v>95</v>
      </c>
    </row>
    <row r="9644" spans="1:12" ht="30" x14ac:dyDescent="0.2">
      <c r="A9644" t="str">
        <f>VLOOKUP(B9644,StateFIPS!A$2:B$52,2)</f>
        <v>Nebraska</v>
      </c>
      <c r="B9644">
        <f t="shared" si="153"/>
        <v>31</v>
      </c>
      <c r="C9644" s="31" t="s">
        <v>2152</v>
      </c>
      <c r="D9644" s="31" t="s">
        <v>93</v>
      </c>
      <c r="E9644" s="31" t="s">
        <v>3278</v>
      </c>
      <c r="F9644" s="31" t="s">
        <v>2941</v>
      </c>
      <c r="G9644" s="32">
        <v>1147</v>
      </c>
      <c r="H9644" s="31" t="s">
        <v>94</v>
      </c>
      <c r="I9644" s="32">
        <v>258</v>
      </c>
      <c r="J9644" s="33">
        <v>4</v>
      </c>
      <c r="K9644" s="31" t="s">
        <v>94</v>
      </c>
      <c r="L9644" s="31" t="s">
        <v>95</v>
      </c>
    </row>
    <row r="9645" spans="1:12" ht="30" x14ac:dyDescent="0.2">
      <c r="A9645" t="str">
        <f>VLOOKUP(B9645,StateFIPS!A$2:B$52,2)</f>
        <v>Illinois</v>
      </c>
      <c r="B9645">
        <f t="shared" si="153"/>
        <v>17</v>
      </c>
      <c r="C9645" s="31" t="s">
        <v>725</v>
      </c>
      <c r="D9645" s="31" t="s">
        <v>93</v>
      </c>
      <c r="E9645" s="31" t="s">
        <v>3278</v>
      </c>
      <c r="F9645" s="31" t="s">
        <v>2941</v>
      </c>
      <c r="G9645" s="32">
        <v>927</v>
      </c>
      <c r="H9645" s="31" t="s">
        <v>94</v>
      </c>
      <c r="I9645" s="32">
        <v>205</v>
      </c>
      <c r="J9645" s="33">
        <v>5</v>
      </c>
      <c r="K9645" s="31" t="s">
        <v>94</v>
      </c>
      <c r="L9645" s="31" t="s">
        <v>95</v>
      </c>
    </row>
    <row r="9646" spans="1:12" ht="30" x14ac:dyDescent="0.2">
      <c r="A9646" t="str">
        <f>VLOOKUP(B9646,StateFIPS!A$2:B$52,2)</f>
        <v>Nebraska</v>
      </c>
      <c r="B9646">
        <f t="shared" si="153"/>
        <v>31</v>
      </c>
      <c r="C9646" s="31" t="s">
        <v>1260</v>
      </c>
      <c r="D9646" s="31" t="s">
        <v>93</v>
      </c>
      <c r="E9646" s="31" t="s">
        <v>3278</v>
      </c>
      <c r="F9646" s="31" t="s">
        <v>2941</v>
      </c>
      <c r="G9646" s="32">
        <v>832</v>
      </c>
      <c r="H9646" s="31" t="s">
        <v>94</v>
      </c>
      <c r="I9646" s="32">
        <v>187</v>
      </c>
      <c r="J9646" s="33">
        <v>4</v>
      </c>
      <c r="K9646" s="31" t="s">
        <v>94</v>
      </c>
      <c r="L9646" s="31" t="s">
        <v>95</v>
      </c>
    </row>
    <row r="9647" spans="1:12" ht="30" x14ac:dyDescent="0.2">
      <c r="A9647" t="str">
        <f>VLOOKUP(B9647,StateFIPS!A$2:B$52,2)</f>
        <v>South Carolina</v>
      </c>
      <c r="B9647">
        <f t="shared" si="153"/>
        <v>45</v>
      </c>
      <c r="C9647" s="31" t="s">
        <v>1347</v>
      </c>
      <c r="D9647" s="31" t="s">
        <v>93</v>
      </c>
      <c r="E9647" s="31" t="s">
        <v>3278</v>
      </c>
      <c r="F9647" s="31" t="s">
        <v>2941</v>
      </c>
      <c r="G9647" s="32">
        <v>214</v>
      </c>
      <c r="H9647" s="31" t="s">
        <v>94</v>
      </c>
      <c r="I9647" s="32">
        <v>43</v>
      </c>
      <c r="J9647" s="33">
        <v>5</v>
      </c>
      <c r="K9647" s="31" t="s">
        <v>94</v>
      </c>
      <c r="L9647" s="31" t="s">
        <v>95</v>
      </c>
    </row>
    <row r="9648" spans="1:12" ht="30" x14ac:dyDescent="0.2">
      <c r="A9648" t="str">
        <f>VLOOKUP(B9648,StateFIPS!A$2:B$52,2)</f>
        <v>Iowa</v>
      </c>
      <c r="B9648">
        <f t="shared" si="153"/>
        <v>19</v>
      </c>
      <c r="C9648" s="31" t="s">
        <v>220</v>
      </c>
      <c r="D9648" s="31" t="s">
        <v>93</v>
      </c>
      <c r="E9648" s="31" t="s">
        <v>3278</v>
      </c>
      <c r="F9648" s="31" t="s">
        <v>2941</v>
      </c>
      <c r="G9648" s="32">
        <v>6052</v>
      </c>
      <c r="H9648" s="31" t="s">
        <v>94</v>
      </c>
      <c r="I9648" s="32">
        <v>1349</v>
      </c>
      <c r="J9648" s="33">
        <v>4</v>
      </c>
      <c r="K9648" s="31" t="s">
        <v>94</v>
      </c>
      <c r="L9648" s="31" t="s">
        <v>95</v>
      </c>
    </row>
    <row r="9649" spans="1:12" ht="30" x14ac:dyDescent="0.2">
      <c r="A9649" t="str">
        <f>VLOOKUP(B9649,StateFIPS!A$2:B$52,2)</f>
        <v>Delaware</v>
      </c>
      <c r="B9649">
        <f t="shared" si="153"/>
        <v>10</v>
      </c>
      <c r="C9649" s="31" t="s">
        <v>1973</v>
      </c>
      <c r="D9649" s="31" t="s">
        <v>93</v>
      </c>
      <c r="E9649" s="31" t="s">
        <v>3278</v>
      </c>
      <c r="F9649" s="31" t="s">
        <v>2941</v>
      </c>
      <c r="G9649" s="32">
        <v>107</v>
      </c>
      <c r="H9649" s="31" t="s">
        <v>94</v>
      </c>
      <c r="I9649" s="32">
        <v>22</v>
      </c>
      <c r="J9649" s="33">
        <v>5</v>
      </c>
      <c r="K9649" s="31" t="s">
        <v>94</v>
      </c>
      <c r="L9649" s="31" t="s">
        <v>95</v>
      </c>
    </row>
    <row r="9650" spans="1:12" ht="30" x14ac:dyDescent="0.2">
      <c r="A9650" t="str">
        <f>VLOOKUP(B9650,StateFIPS!A$2:B$52,2)</f>
        <v>South Carolina</v>
      </c>
      <c r="B9650">
        <f t="shared" si="153"/>
        <v>45</v>
      </c>
      <c r="C9650" s="31" t="s">
        <v>1358</v>
      </c>
      <c r="D9650" s="31" t="s">
        <v>93</v>
      </c>
      <c r="E9650" s="31" t="s">
        <v>3278</v>
      </c>
      <c r="F9650" s="31" t="s">
        <v>2941</v>
      </c>
      <c r="G9650" s="32">
        <v>267</v>
      </c>
      <c r="H9650" s="31" t="s">
        <v>94</v>
      </c>
      <c r="I9650" s="32">
        <v>54</v>
      </c>
      <c r="J9650" s="33">
        <v>5</v>
      </c>
      <c r="K9650" s="31" t="s">
        <v>94</v>
      </c>
      <c r="L9650" s="31" t="s">
        <v>95</v>
      </c>
    </row>
    <row r="9651" spans="1:12" ht="30" x14ac:dyDescent="0.2">
      <c r="A9651" t="str">
        <f>VLOOKUP(B9651,StateFIPS!A$2:B$52,2)</f>
        <v>Mississippi</v>
      </c>
      <c r="B9651">
        <f t="shared" si="153"/>
        <v>28</v>
      </c>
      <c r="C9651" s="31" t="s">
        <v>297</v>
      </c>
      <c r="D9651" s="31" t="s">
        <v>93</v>
      </c>
      <c r="E9651" s="31" t="s">
        <v>3278</v>
      </c>
      <c r="F9651" s="31" t="s">
        <v>2941</v>
      </c>
      <c r="G9651" s="32">
        <v>133</v>
      </c>
      <c r="H9651" s="31" t="s">
        <v>94</v>
      </c>
      <c r="I9651" s="32">
        <v>30</v>
      </c>
      <c r="J9651" s="33">
        <v>4</v>
      </c>
      <c r="K9651" s="31" t="s">
        <v>94</v>
      </c>
      <c r="L9651" s="31" t="s">
        <v>95</v>
      </c>
    </row>
    <row r="9652" spans="1:12" ht="30" x14ac:dyDescent="0.2">
      <c r="A9652" t="str">
        <f>VLOOKUP(B9652,StateFIPS!A$2:B$52,2)</f>
        <v>Iowa</v>
      </c>
      <c r="B9652">
        <f t="shared" si="153"/>
        <v>19</v>
      </c>
      <c r="C9652" s="31" t="s">
        <v>1662</v>
      </c>
      <c r="D9652" s="31" t="s">
        <v>93</v>
      </c>
      <c r="E9652" s="31" t="s">
        <v>3278</v>
      </c>
      <c r="F9652" s="31" t="s">
        <v>2941</v>
      </c>
      <c r="G9652" s="32">
        <v>5846</v>
      </c>
      <c r="H9652" s="31" t="s">
        <v>94</v>
      </c>
      <c r="I9652" s="32">
        <v>1303</v>
      </c>
      <c r="J9652" s="33">
        <v>4</v>
      </c>
      <c r="K9652" s="31" t="s">
        <v>94</v>
      </c>
      <c r="L9652" s="31" t="s">
        <v>95</v>
      </c>
    </row>
    <row r="9653" spans="1:12" ht="30" x14ac:dyDescent="0.2">
      <c r="A9653" t="str">
        <f>VLOOKUP(B9653,StateFIPS!A$2:B$52,2)</f>
        <v>South Carolina</v>
      </c>
      <c r="B9653">
        <f t="shared" si="153"/>
        <v>45</v>
      </c>
      <c r="C9653" s="31" t="s">
        <v>1343</v>
      </c>
      <c r="D9653" s="31" t="s">
        <v>93</v>
      </c>
      <c r="E9653" s="31" t="s">
        <v>3278</v>
      </c>
      <c r="F9653" s="31" t="s">
        <v>2941</v>
      </c>
      <c r="G9653" s="32">
        <v>89</v>
      </c>
      <c r="H9653" s="31" t="s">
        <v>94</v>
      </c>
      <c r="I9653" s="32">
        <v>18</v>
      </c>
      <c r="J9653" s="33">
        <v>5</v>
      </c>
      <c r="K9653" s="31" t="s">
        <v>94</v>
      </c>
      <c r="L9653" s="31" t="s">
        <v>95</v>
      </c>
    </row>
    <row r="9654" spans="1:12" ht="30" x14ac:dyDescent="0.2">
      <c r="A9654" t="str">
        <f>VLOOKUP(B9654,StateFIPS!A$2:B$52,2)</f>
        <v>Delaware</v>
      </c>
      <c r="B9654">
        <f t="shared" si="153"/>
        <v>10</v>
      </c>
      <c r="C9654" s="31" t="s">
        <v>1975</v>
      </c>
      <c r="D9654" s="31" t="s">
        <v>93</v>
      </c>
      <c r="E9654" s="31" t="s">
        <v>3278</v>
      </c>
      <c r="F9654" s="31" t="s">
        <v>2941</v>
      </c>
      <c r="G9654" s="32">
        <v>739</v>
      </c>
      <c r="H9654" s="31" t="s">
        <v>94</v>
      </c>
      <c r="I9654" s="32">
        <v>149</v>
      </c>
      <c r="J9654" s="33">
        <v>5</v>
      </c>
      <c r="K9654" s="31" t="s">
        <v>94</v>
      </c>
      <c r="L9654" s="31" t="s">
        <v>95</v>
      </c>
    </row>
    <row r="9655" spans="1:12" ht="30" x14ac:dyDescent="0.2">
      <c r="A9655" t="str">
        <f>VLOOKUP(B9655,StateFIPS!A$2:B$52,2)</f>
        <v>Missouri</v>
      </c>
      <c r="B9655">
        <f t="shared" si="153"/>
        <v>29</v>
      </c>
      <c r="C9655" s="31" t="s">
        <v>298</v>
      </c>
      <c r="D9655" s="31" t="s">
        <v>93</v>
      </c>
      <c r="E9655" s="31" t="s">
        <v>3278</v>
      </c>
      <c r="F9655" s="31" t="s">
        <v>2941</v>
      </c>
      <c r="G9655" s="32">
        <v>126</v>
      </c>
      <c r="H9655" s="31" t="s">
        <v>94</v>
      </c>
      <c r="I9655" s="32">
        <v>29</v>
      </c>
      <c r="J9655" s="33">
        <v>4</v>
      </c>
      <c r="K9655" s="31" t="s">
        <v>94</v>
      </c>
      <c r="L9655" s="31" t="s">
        <v>95</v>
      </c>
    </row>
    <row r="9656" spans="1:12" ht="30" x14ac:dyDescent="0.2">
      <c r="A9656" t="str">
        <f>VLOOKUP(B9656,StateFIPS!A$2:B$52,2)</f>
        <v>South Carolina</v>
      </c>
      <c r="B9656">
        <f t="shared" si="153"/>
        <v>45</v>
      </c>
      <c r="C9656" s="31" t="s">
        <v>1341</v>
      </c>
      <c r="D9656" s="31" t="s">
        <v>93</v>
      </c>
      <c r="E9656" s="31" t="s">
        <v>3278</v>
      </c>
      <c r="F9656" s="31" t="s">
        <v>2941</v>
      </c>
      <c r="G9656" s="32">
        <v>1475</v>
      </c>
      <c r="H9656" s="31" t="s">
        <v>94</v>
      </c>
      <c r="I9656" s="32">
        <v>299</v>
      </c>
      <c r="J9656" s="33">
        <v>5</v>
      </c>
      <c r="K9656" s="31" t="s">
        <v>94</v>
      </c>
      <c r="L9656" s="31" t="s">
        <v>95</v>
      </c>
    </row>
    <row r="9657" spans="1:12" ht="30" x14ac:dyDescent="0.2">
      <c r="A9657" t="str">
        <f>VLOOKUP(B9657,StateFIPS!A$2:B$52,2)</f>
        <v>Iowa</v>
      </c>
      <c r="B9657">
        <f t="shared" si="153"/>
        <v>19</v>
      </c>
      <c r="C9657" s="31" t="s">
        <v>218</v>
      </c>
      <c r="D9657" s="31" t="s">
        <v>93</v>
      </c>
      <c r="E9657" s="31" t="s">
        <v>3278</v>
      </c>
      <c r="F9657" s="31" t="s">
        <v>2941</v>
      </c>
      <c r="G9657" s="32">
        <v>5159</v>
      </c>
      <c r="H9657" s="31" t="s">
        <v>94</v>
      </c>
      <c r="I9657" s="32">
        <v>1150</v>
      </c>
      <c r="J9657" s="33">
        <v>4</v>
      </c>
      <c r="K9657" s="31" t="s">
        <v>94</v>
      </c>
      <c r="L9657" s="31" t="s">
        <v>95</v>
      </c>
    </row>
    <row r="9658" spans="1:12" ht="30" x14ac:dyDescent="0.2">
      <c r="A9658" t="str">
        <f>VLOOKUP(B9658,StateFIPS!A$2:B$52,2)</f>
        <v>South Carolina</v>
      </c>
      <c r="B9658">
        <f t="shared" si="153"/>
        <v>45</v>
      </c>
      <c r="C9658" s="31" t="s">
        <v>2537</v>
      </c>
      <c r="D9658" s="31" t="s">
        <v>93</v>
      </c>
      <c r="E9658" s="31" t="s">
        <v>3278</v>
      </c>
      <c r="F9658" s="31" t="s">
        <v>2941</v>
      </c>
      <c r="G9658" s="32">
        <v>421</v>
      </c>
      <c r="H9658" s="31" t="s">
        <v>94</v>
      </c>
      <c r="I9658" s="32">
        <v>85</v>
      </c>
      <c r="J9658" s="33">
        <v>5</v>
      </c>
      <c r="K9658" s="31" t="s">
        <v>94</v>
      </c>
      <c r="L9658" s="31" t="s">
        <v>95</v>
      </c>
    </row>
    <row r="9659" spans="1:12" ht="30" x14ac:dyDescent="0.2">
      <c r="A9659" t="str">
        <f>VLOOKUP(B9659,StateFIPS!A$2:B$52,2)</f>
        <v>Missouri</v>
      </c>
      <c r="B9659">
        <f t="shared" si="153"/>
        <v>29</v>
      </c>
      <c r="C9659" s="31" t="s">
        <v>1516</v>
      </c>
      <c r="D9659" s="31" t="s">
        <v>93</v>
      </c>
      <c r="E9659" s="31" t="s">
        <v>3278</v>
      </c>
      <c r="F9659" s="31" t="s">
        <v>2941</v>
      </c>
      <c r="G9659" s="32">
        <v>244</v>
      </c>
      <c r="H9659" s="31" t="s">
        <v>94</v>
      </c>
      <c r="I9659" s="32">
        <v>56</v>
      </c>
      <c r="J9659" s="33">
        <v>4</v>
      </c>
      <c r="K9659" s="31" t="s">
        <v>94</v>
      </c>
      <c r="L9659" s="31" t="s">
        <v>95</v>
      </c>
    </row>
    <row r="9660" spans="1:12" ht="30" x14ac:dyDescent="0.2">
      <c r="A9660" t="str">
        <f>VLOOKUP(B9660,StateFIPS!A$2:B$52,2)</f>
        <v>North Carolina</v>
      </c>
      <c r="B9660">
        <f t="shared" si="153"/>
        <v>37</v>
      </c>
      <c r="C9660" s="31" t="s">
        <v>1193</v>
      </c>
      <c r="D9660" s="31" t="s">
        <v>93</v>
      </c>
      <c r="E9660" s="31" t="s">
        <v>3278</v>
      </c>
      <c r="F9660" s="31" t="s">
        <v>2941</v>
      </c>
      <c r="G9660" s="32">
        <v>1409</v>
      </c>
      <c r="H9660" s="31" t="s">
        <v>94</v>
      </c>
      <c r="I9660" s="32">
        <v>317</v>
      </c>
      <c r="J9660" s="33">
        <v>4</v>
      </c>
      <c r="K9660" s="31" t="s">
        <v>94</v>
      </c>
      <c r="L9660" s="31" t="s">
        <v>95</v>
      </c>
    </row>
    <row r="9661" spans="1:12" ht="30" x14ac:dyDescent="0.2">
      <c r="A9661" t="str">
        <f>VLOOKUP(B9661,StateFIPS!A$2:B$52,2)</f>
        <v>Missouri</v>
      </c>
      <c r="B9661">
        <f t="shared" si="153"/>
        <v>29</v>
      </c>
      <c r="C9661" s="31" t="s">
        <v>3192</v>
      </c>
      <c r="D9661" s="31" t="s">
        <v>93</v>
      </c>
      <c r="E9661" s="31" t="s">
        <v>3278</v>
      </c>
      <c r="F9661" s="31" t="s">
        <v>2941</v>
      </c>
      <c r="G9661" s="32">
        <v>105</v>
      </c>
      <c r="H9661" s="31" t="s">
        <v>94</v>
      </c>
      <c r="I9661" s="32">
        <v>24</v>
      </c>
      <c r="J9661" s="33">
        <v>4</v>
      </c>
      <c r="K9661" s="31" t="s">
        <v>94</v>
      </c>
      <c r="L9661" s="31" t="s">
        <v>95</v>
      </c>
    </row>
    <row r="9662" spans="1:12" ht="30" x14ac:dyDescent="0.2">
      <c r="A9662" t="str">
        <f>VLOOKUP(B9662,StateFIPS!A$2:B$52,2)</f>
        <v>South Carolina</v>
      </c>
      <c r="B9662">
        <f t="shared" si="153"/>
        <v>45</v>
      </c>
      <c r="C9662" s="31" t="s">
        <v>1349</v>
      </c>
      <c r="D9662" s="31" t="s">
        <v>93</v>
      </c>
      <c r="E9662" s="31" t="s">
        <v>3278</v>
      </c>
      <c r="F9662" s="31" t="s">
        <v>2941</v>
      </c>
      <c r="G9662" s="32">
        <v>90</v>
      </c>
      <c r="H9662" s="31" t="s">
        <v>94</v>
      </c>
      <c r="I9662" s="32">
        <v>18</v>
      </c>
      <c r="J9662" s="33">
        <v>5</v>
      </c>
      <c r="K9662" s="31" t="s">
        <v>94</v>
      </c>
      <c r="L9662" s="31" t="s">
        <v>95</v>
      </c>
    </row>
    <row r="9663" spans="1:12" ht="30" x14ac:dyDescent="0.2">
      <c r="A9663" t="str">
        <f>VLOOKUP(B9663,StateFIPS!A$2:B$52,2)</f>
        <v>Iowa</v>
      </c>
      <c r="B9663">
        <f t="shared" si="153"/>
        <v>19</v>
      </c>
      <c r="C9663" s="31" t="s">
        <v>217</v>
      </c>
      <c r="D9663" s="31" t="s">
        <v>93</v>
      </c>
      <c r="E9663" s="31" t="s">
        <v>3278</v>
      </c>
      <c r="F9663" s="31" t="s">
        <v>2941</v>
      </c>
      <c r="G9663" s="32">
        <v>3681</v>
      </c>
      <c r="H9663" s="31" t="s">
        <v>94</v>
      </c>
      <c r="I9663" s="32">
        <v>820</v>
      </c>
      <c r="J9663" s="33">
        <v>4</v>
      </c>
      <c r="K9663" s="31" t="s">
        <v>94</v>
      </c>
      <c r="L9663" s="31" t="s">
        <v>95</v>
      </c>
    </row>
    <row r="9664" spans="1:12" ht="30" x14ac:dyDescent="0.2">
      <c r="A9664" t="str">
        <f>VLOOKUP(B9664,StateFIPS!A$2:B$52,2)</f>
        <v>Florida</v>
      </c>
      <c r="B9664">
        <f t="shared" si="153"/>
        <v>12</v>
      </c>
      <c r="C9664" s="31" t="s">
        <v>1943</v>
      </c>
      <c r="D9664" s="31" t="s">
        <v>93</v>
      </c>
      <c r="E9664" s="31" t="s">
        <v>3278</v>
      </c>
      <c r="F9664" s="31" t="s">
        <v>2941</v>
      </c>
      <c r="G9664" s="32">
        <v>550</v>
      </c>
      <c r="H9664" s="31" t="s">
        <v>94</v>
      </c>
      <c r="I9664" s="32">
        <v>127</v>
      </c>
      <c r="J9664" s="33">
        <v>4</v>
      </c>
      <c r="K9664" s="31" t="s">
        <v>94</v>
      </c>
      <c r="L9664" s="31" t="s">
        <v>95</v>
      </c>
    </row>
    <row r="9665" spans="1:12" ht="30" x14ac:dyDescent="0.2">
      <c r="A9665" t="str">
        <f>VLOOKUP(B9665,StateFIPS!A$2:B$52,2)</f>
        <v>South Carolina</v>
      </c>
      <c r="B9665">
        <f t="shared" si="153"/>
        <v>45</v>
      </c>
      <c r="C9665" s="31" t="s">
        <v>1380</v>
      </c>
      <c r="D9665" s="31" t="s">
        <v>93</v>
      </c>
      <c r="E9665" s="31" t="s">
        <v>3278</v>
      </c>
      <c r="F9665" s="31" t="s">
        <v>2941</v>
      </c>
      <c r="G9665" s="32">
        <v>90</v>
      </c>
      <c r="H9665" s="31" t="s">
        <v>94</v>
      </c>
      <c r="I9665" s="32">
        <v>18</v>
      </c>
      <c r="J9665" s="33">
        <v>5</v>
      </c>
      <c r="K9665" s="31" t="s">
        <v>94</v>
      </c>
      <c r="L9665" s="31" t="s">
        <v>95</v>
      </c>
    </row>
    <row r="9666" spans="1:12" ht="30" x14ac:dyDescent="0.2">
      <c r="A9666" t="str">
        <f>VLOOKUP(B9666,StateFIPS!A$2:B$52,2)</f>
        <v>Missouri</v>
      </c>
      <c r="B9666">
        <f t="shared" si="153"/>
        <v>29</v>
      </c>
      <c r="C9666" s="31" t="s">
        <v>1512</v>
      </c>
      <c r="D9666" s="31" t="s">
        <v>93</v>
      </c>
      <c r="E9666" s="31" t="s">
        <v>3278</v>
      </c>
      <c r="F9666" s="31" t="s">
        <v>2941</v>
      </c>
      <c r="G9666" s="32">
        <v>998</v>
      </c>
      <c r="H9666" s="31" t="s">
        <v>94</v>
      </c>
      <c r="I9666" s="32">
        <v>228</v>
      </c>
      <c r="J9666" s="33">
        <v>4</v>
      </c>
      <c r="K9666" s="31" t="s">
        <v>94</v>
      </c>
      <c r="L9666" s="31" t="s">
        <v>95</v>
      </c>
    </row>
    <row r="9667" spans="1:12" ht="30" x14ac:dyDescent="0.2">
      <c r="A9667" t="str">
        <f>VLOOKUP(B9667,StateFIPS!A$2:B$52,2)</f>
        <v>Iowa</v>
      </c>
      <c r="B9667">
        <f t="shared" ref="B9667:B9730" si="154">VALUE(LEFT(C9667,2))</f>
        <v>19</v>
      </c>
      <c r="C9667" s="31" t="s">
        <v>1660</v>
      </c>
      <c r="D9667" s="31" t="s">
        <v>93</v>
      </c>
      <c r="E9667" s="31" t="s">
        <v>3278</v>
      </c>
      <c r="F9667" s="31" t="s">
        <v>2941</v>
      </c>
      <c r="G9667" s="32">
        <v>4214</v>
      </c>
      <c r="H9667" s="31" t="s">
        <v>94</v>
      </c>
      <c r="I9667" s="32">
        <v>939</v>
      </c>
      <c r="J9667" s="33">
        <v>4</v>
      </c>
      <c r="K9667" s="31" t="s">
        <v>94</v>
      </c>
      <c r="L9667" s="31" t="s">
        <v>95</v>
      </c>
    </row>
    <row r="9668" spans="1:12" ht="30" x14ac:dyDescent="0.2">
      <c r="A9668" t="str">
        <f>VLOOKUP(B9668,StateFIPS!A$2:B$52,2)</f>
        <v>South Carolina</v>
      </c>
      <c r="B9668">
        <f t="shared" si="154"/>
        <v>45</v>
      </c>
      <c r="C9668" s="31" t="s">
        <v>1379</v>
      </c>
      <c r="D9668" s="31" t="s">
        <v>93</v>
      </c>
      <c r="E9668" s="31" t="s">
        <v>3278</v>
      </c>
      <c r="F9668" s="31" t="s">
        <v>2941</v>
      </c>
      <c r="G9668" s="32">
        <v>253</v>
      </c>
      <c r="H9668" s="31" t="s">
        <v>94</v>
      </c>
      <c r="I9668" s="32">
        <v>51</v>
      </c>
      <c r="J9668" s="33">
        <v>5</v>
      </c>
      <c r="K9668" s="31" t="s">
        <v>94</v>
      </c>
      <c r="L9668" s="31" t="s">
        <v>95</v>
      </c>
    </row>
    <row r="9669" spans="1:12" ht="30" x14ac:dyDescent="0.2">
      <c r="A9669" t="str">
        <f>VLOOKUP(B9669,StateFIPS!A$2:B$52,2)</f>
        <v>South Carolina</v>
      </c>
      <c r="B9669">
        <f t="shared" si="154"/>
        <v>45</v>
      </c>
      <c r="C9669" s="31" t="s">
        <v>2701</v>
      </c>
      <c r="D9669" s="31" t="s">
        <v>93</v>
      </c>
      <c r="E9669" s="31" t="s">
        <v>3278</v>
      </c>
      <c r="F9669" s="31" t="s">
        <v>2941</v>
      </c>
      <c r="G9669" s="32">
        <v>2521</v>
      </c>
      <c r="H9669" s="31" t="s">
        <v>94</v>
      </c>
      <c r="I9669" s="32">
        <v>511</v>
      </c>
      <c r="J9669" s="33">
        <v>5</v>
      </c>
      <c r="K9669" s="31" t="s">
        <v>94</v>
      </c>
      <c r="L9669" s="31" t="s">
        <v>95</v>
      </c>
    </row>
    <row r="9670" spans="1:12" ht="30" x14ac:dyDescent="0.2">
      <c r="A9670" t="str">
        <f>VLOOKUP(B9670,StateFIPS!A$2:B$52,2)</f>
        <v>Missouri</v>
      </c>
      <c r="B9670">
        <f t="shared" si="154"/>
        <v>29</v>
      </c>
      <c r="C9670" s="31" t="s">
        <v>1509</v>
      </c>
      <c r="D9670" s="31" t="s">
        <v>93</v>
      </c>
      <c r="E9670" s="31" t="s">
        <v>3278</v>
      </c>
      <c r="F9670" s="31" t="s">
        <v>2941</v>
      </c>
      <c r="G9670" s="32">
        <v>2252</v>
      </c>
      <c r="H9670" s="31" t="s">
        <v>94</v>
      </c>
      <c r="I9670" s="32">
        <v>515</v>
      </c>
      <c r="J9670" s="33">
        <v>4</v>
      </c>
      <c r="K9670" s="31" t="s">
        <v>94</v>
      </c>
      <c r="L9670" s="31" t="s">
        <v>95</v>
      </c>
    </row>
    <row r="9671" spans="1:12" ht="30" x14ac:dyDescent="0.2">
      <c r="A9671" t="str">
        <f>VLOOKUP(B9671,StateFIPS!A$2:B$52,2)</f>
        <v>South Carolina</v>
      </c>
      <c r="B9671">
        <f t="shared" si="154"/>
        <v>45</v>
      </c>
      <c r="C9671" s="31" t="s">
        <v>1377</v>
      </c>
      <c r="D9671" s="31" t="s">
        <v>93</v>
      </c>
      <c r="E9671" s="31" t="s">
        <v>3278</v>
      </c>
      <c r="F9671" s="31" t="s">
        <v>2941</v>
      </c>
      <c r="G9671" s="32">
        <v>242</v>
      </c>
      <c r="H9671" s="31" t="s">
        <v>94</v>
      </c>
      <c r="I9671" s="32">
        <v>49</v>
      </c>
      <c r="J9671" s="33">
        <v>5</v>
      </c>
      <c r="K9671" s="31" t="s">
        <v>94</v>
      </c>
      <c r="L9671" s="31" t="s">
        <v>95</v>
      </c>
    </row>
    <row r="9672" spans="1:12" ht="30" x14ac:dyDescent="0.2">
      <c r="A9672" t="str">
        <f>VLOOKUP(B9672,StateFIPS!A$2:B$52,2)</f>
        <v>South Carolina</v>
      </c>
      <c r="B9672">
        <f t="shared" si="154"/>
        <v>45</v>
      </c>
      <c r="C9672" s="31" t="s">
        <v>1368</v>
      </c>
      <c r="D9672" s="31" t="s">
        <v>93</v>
      </c>
      <c r="E9672" s="31" t="s">
        <v>3278</v>
      </c>
      <c r="F9672" s="31" t="s">
        <v>2941</v>
      </c>
      <c r="G9672" s="32">
        <v>243</v>
      </c>
      <c r="H9672" s="31" t="s">
        <v>94</v>
      </c>
      <c r="I9672" s="32">
        <v>49</v>
      </c>
      <c r="J9672" s="33">
        <v>5</v>
      </c>
      <c r="K9672" s="31" t="s">
        <v>94</v>
      </c>
      <c r="L9672" s="31" t="s">
        <v>95</v>
      </c>
    </row>
    <row r="9673" spans="1:12" ht="30" x14ac:dyDescent="0.2">
      <c r="A9673" t="str">
        <f>VLOOKUP(B9673,StateFIPS!A$2:B$52,2)</f>
        <v>Colorado</v>
      </c>
      <c r="B9673">
        <f t="shared" si="154"/>
        <v>8</v>
      </c>
      <c r="C9673" s="31" t="s">
        <v>1961</v>
      </c>
      <c r="D9673" s="31" t="s">
        <v>93</v>
      </c>
      <c r="E9673" s="31" t="s">
        <v>3278</v>
      </c>
      <c r="F9673" s="31" t="s">
        <v>2941</v>
      </c>
      <c r="G9673" s="32">
        <v>2076</v>
      </c>
      <c r="H9673" s="31" t="s">
        <v>94</v>
      </c>
      <c r="I9673" s="32">
        <v>433</v>
      </c>
      <c r="J9673" s="33">
        <v>5</v>
      </c>
      <c r="K9673" s="31" t="s">
        <v>94</v>
      </c>
      <c r="L9673" s="31" t="s">
        <v>95</v>
      </c>
    </row>
    <row r="9674" spans="1:12" ht="30" x14ac:dyDescent="0.2">
      <c r="A9674" t="str">
        <f>VLOOKUP(B9674,StateFIPS!A$2:B$52,2)</f>
        <v>Indiana</v>
      </c>
      <c r="B9674">
        <f t="shared" si="154"/>
        <v>18</v>
      </c>
      <c r="C9674" s="31" t="s">
        <v>237</v>
      </c>
      <c r="D9674" s="31" t="s">
        <v>93</v>
      </c>
      <c r="E9674" s="31" t="s">
        <v>3278</v>
      </c>
      <c r="F9674" s="31" t="s">
        <v>2941</v>
      </c>
      <c r="G9674" s="32">
        <v>738</v>
      </c>
      <c r="H9674" s="31" t="s">
        <v>94</v>
      </c>
      <c r="I9674" s="32">
        <v>163</v>
      </c>
      <c r="J9674" s="33">
        <v>5</v>
      </c>
      <c r="K9674" s="31" t="s">
        <v>94</v>
      </c>
      <c r="L9674" s="31" t="s">
        <v>95</v>
      </c>
    </row>
    <row r="9675" spans="1:12" ht="30" x14ac:dyDescent="0.2">
      <c r="A9675" t="str">
        <f>VLOOKUP(B9675,StateFIPS!A$2:B$52,2)</f>
        <v>South Dakota</v>
      </c>
      <c r="B9675">
        <f t="shared" si="154"/>
        <v>46</v>
      </c>
      <c r="C9675" s="31" t="s">
        <v>2618</v>
      </c>
      <c r="D9675" s="31" t="s">
        <v>93</v>
      </c>
      <c r="E9675" s="31" t="s">
        <v>3278</v>
      </c>
      <c r="F9675" s="31" t="s">
        <v>2941</v>
      </c>
      <c r="G9675" s="32">
        <v>629</v>
      </c>
      <c r="H9675" s="31" t="s">
        <v>94</v>
      </c>
      <c r="I9675" s="32">
        <v>139</v>
      </c>
      <c r="J9675" s="33">
        <v>5</v>
      </c>
      <c r="K9675" s="31" t="s">
        <v>94</v>
      </c>
      <c r="L9675" s="31" t="s">
        <v>95</v>
      </c>
    </row>
    <row r="9676" spans="1:12" ht="30" x14ac:dyDescent="0.2">
      <c r="A9676" t="str">
        <f>VLOOKUP(B9676,StateFIPS!A$2:B$52,2)</f>
        <v>Mississippi</v>
      </c>
      <c r="B9676">
        <f t="shared" si="154"/>
        <v>28</v>
      </c>
      <c r="C9676" s="31" t="s">
        <v>2702</v>
      </c>
      <c r="D9676" s="31" t="s">
        <v>93</v>
      </c>
      <c r="E9676" s="31" t="s">
        <v>3278</v>
      </c>
      <c r="F9676" s="31" t="s">
        <v>2941</v>
      </c>
      <c r="G9676" s="32">
        <v>65</v>
      </c>
      <c r="H9676" s="31" t="s">
        <v>94</v>
      </c>
      <c r="I9676" s="32">
        <v>15</v>
      </c>
      <c r="J9676" s="33">
        <v>4</v>
      </c>
      <c r="K9676" s="31" t="s">
        <v>94</v>
      </c>
      <c r="L9676" s="31" t="s">
        <v>95</v>
      </c>
    </row>
    <row r="9677" spans="1:12" ht="30" x14ac:dyDescent="0.2">
      <c r="A9677" t="str">
        <f>VLOOKUP(B9677,StateFIPS!A$2:B$52,2)</f>
        <v>South Dakota</v>
      </c>
      <c r="B9677">
        <f t="shared" si="154"/>
        <v>46</v>
      </c>
      <c r="C9677" s="31" t="s">
        <v>2546</v>
      </c>
      <c r="D9677" s="31" t="s">
        <v>93</v>
      </c>
      <c r="E9677" s="31" t="s">
        <v>3278</v>
      </c>
      <c r="F9677" s="31" t="s">
        <v>2941</v>
      </c>
      <c r="G9677" s="32">
        <v>1033</v>
      </c>
      <c r="H9677" s="31" t="s">
        <v>94</v>
      </c>
      <c r="I9677" s="32">
        <v>228</v>
      </c>
      <c r="J9677" s="33">
        <v>5</v>
      </c>
      <c r="K9677" s="31" t="s">
        <v>94</v>
      </c>
      <c r="L9677" s="31" t="s">
        <v>95</v>
      </c>
    </row>
    <row r="9678" spans="1:12" ht="30" x14ac:dyDescent="0.2">
      <c r="A9678" t="str">
        <f>VLOOKUP(B9678,StateFIPS!A$2:B$52,2)</f>
        <v>Colorado</v>
      </c>
      <c r="B9678">
        <f t="shared" si="154"/>
        <v>8</v>
      </c>
      <c r="C9678" s="31" t="s">
        <v>550</v>
      </c>
      <c r="D9678" s="31" t="s">
        <v>93</v>
      </c>
      <c r="E9678" s="31" t="s">
        <v>3278</v>
      </c>
      <c r="F9678" s="31" t="s">
        <v>2941</v>
      </c>
      <c r="G9678" s="32">
        <v>2076</v>
      </c>
      <c r="H9678" s="31" t="s">
        <v>94</v>
      </c>
      <c r="I9678" s="32">
        <v>433</v>
      </c>
      <c r="J9678" s="33">
        <v>5</v>
      </c>
      <c r="K9678" s="31" t="s">
        <v>94</v>
      </c>
      <c r="L9678" s="31" t="s">
        <v>95</v>
      </c>
    </row>
    <row r="9679" spans="1:12" ht="30" x14ac:dyDescent="0.2">
      <c r="A9679" t="str">
        <f>VLOOKUP(B9679,StateFIPS!A$2:B$52,2)</f>
        <v>Iowa</v>
      </c>
      <c r="B9679">
        <f t="shared" si="154"/>
        <v>19</v>
      </c>
      <c r="C9679" s="31" t="s">
        <v>1616</v>
      </c>
      <c r="D9679" s="31" t="s">
        <v>93</v>
      </c>
      <c r="E9679" s="31" t="s">
        <v>3278</v>
      </c>
      <c r="F9679" s="31" t="s">
        <v>2941</v>
      </c>
      <c r="G9679" s="32">
        <v>5965</v>
      </c>
      <c r="H9679" s="31" t="s">
        <v>94</v>
      </c>
      <c r="I9679" s="32">
        <v>1329</v>
      </c>
      <c r="J9679" s="33">
        <v>4</v>
      </c>
      <c r="K9679" s="31" t="s">
        <v>94</v>
      </c>
      <c r="L9679" s="31" t="s">
        <v>95</v>
      </c>
    </row>
    <row r="9680" spans="1:12" ht="30" x14ac:dyDescent="0.2">
      <c r="A9680" t="str">
        <f>VLOOKUP(B9680,StateFIPS!A$2:B$52,2)</f>
        <v>South Dakota</v>
      </c>
      <c r="B9680">
        <f t="shared" si="154"/>
        <v>46</v>
      </c>
      <c r="C9680" s="31" t="s">
        <v>3267</v>
      </c>
      <c r="D9680" s="31" t="s">
        <v>93</v>
      </c>
      <c r="E9680" s="31" t="s">
        <v>3278</v>
      </c>
      <c r="F9680" s="31" t="s">
        <v>2941</v>
      </c>
      <c r="G9680" s="32">
        <v>364</v>
      </c>
      <c r="H9680" s="31" t="s">
        <v>94</v>
      </c>
      <c r="I9680" s="32">
        <v>80</v>
      </c>
      <c r="J9680" s="33">
        <v>5</v>
      </c>
      <c r="K9680" s="31" t="s">
        <v>94</v>
      </c>
      <c r="L9680" s="31" t="s">
        <v>95</v>
      </c>
    </row>
    <row r="9681" spans="1:12" ht="30" x14ac:dyDescent="0.2">
      <c r="A9681" t="str">
        <f>VLOOKUP(B9681,StateFIPS!A$2:B$52,2)</f>
        <v>Mississippi</v>
      </c>
      <c r="B9681">
        <f t="shared" si="154"/>
        <v>28</v>
      </c>
      <c r="C9681" s="31" t="s">
        <v>1525</v>
      </c>
      <c r="D9681" s="31" t="s">
        <v>93</v>
      </c>
      <c r="E9681" s="31" t="s">
        <v>3278</v>
      </c>
      <c r="F9681" s="31" t="s">
        <v>2941</v>
      </c>
      <c r="G9681" s="32">
        <v>65</v>
      </c>
      <c r="H9681" s="31" t="s">
        <v>94</v>
      </c>
      <c r="I9681" s="32">
        <v>15</v>
      </c>
      <c r="J9681" s="33">
        <v>4</v>
      </c>
      <c r="K9681" s="31" t="s">
        <v>94</v>
      </c>
      <c r="L9681" s="31" t="s">
        <v>95</v>
      </c>
    </row>
    <row r="9682" spans="1:12" ht="30" x14ac:dyDescent="0.2">
      <c r="A9682" t="str">
        <f>VLOOKUP(B9682,StateFIPS!A$2:B$52,2)</f>
        <v>Colorado</v>
      </c>
      <c r="B9682">
        <f t="shared" si="154"/>
        <v>8</v>
      </c>
      <c r="C9682" s="31" t="s">
        <v>2059</v>
      </c>
      <c r="D9682" s="31" t="s">
        <v>93</v>
      </c>
      <c r="E9682" s="31" t="s">
        <v>3278</v>
      </c>
      <c r="F9682" s="31" t="s">
        <v>2941</v>
      </c>
      <c r="G9682" s="32">
        <v>1577</v>
      </c>
      <c r="H9682" s="31" t="s">
        <v>94</v>
      </c>
      <c r="I9682" s="32">
        <v>329</v>
      </c>
      <c r="J9682" s="33">
        <v>5</v>
      </c>
      <c r="K9682" s="31" t="s">
        <v>94</v>
      </c>
      <c r="L9682" s="31" t="s">
        <v>95</v>
      </c>
    </row>
    <row r="9683" spans="1:12" ht="30" x14ac:dyDescent="0.2">
      <c r="A9683" t="str">
        <f>VLOOKUP(B9683,StateFIPS!A$2:B$52,2)</f>
        <v>Mississippi</v>
      </c>
      <c r="B9683">
        <f t="shared" si="154"/>
        <v>28</v>
      </c>
      <c r="C9683" s="31" t="s">
        <v>3167</v>
      </c>
      <c r="D9683" s="31" t="s">
        <v>93</v>
      </c>
      <c r="E9683" s="31" t="s">
        <v>3278</v>
      </c>
      <c r="F9683" s="31" t="s">
        <v>2941</v>
      </c>
      <c r="G9683" s="32">
        <v>65</v>
      </c>
      <c r="H9683" s="31" t="s">
        <v>94</v>
      </c>
      <c r="I9683" s="32">
        <v>15</v>
      </c>
      <c r="J9683" s="33">
        <v>4</v>
      </c>
      <c r="K9683" s="31" t="s">
        <v>94</v>
      </c>
      <c r="L9683" s="31" t="s">
        <v>95</v>
      </c>
    </row>
    <row r="9684" spans="1:12" ht="30" x14ac:dyDescent="0.2">
      <c r="A9684" t="str">
        <f>VLOOKUP(B9684,StateFIPS!A$2:B$52,2)</f>
        <v>New York</v>
      </c>
      <c r="B9684">
        <f t="shared" si="154"/>
        <v>36</v>
      </c>
      <c r="C9684" s="31" t="s">
        <v>2158</v>
      </c>
      <c r="D9684" s="31" t="s">
        <v>93</v>
      </c>
      <c r="E9684" s="31" t="s">
        <v>3278</v>
      </c>
      <c r="F9684" s="31" t="s">
        <v>2941</v>
      </c>
      <c r="G9684" s="32">
        <v>322</v>
      </c>
      <c r="H9684" s="31" t="s">
        <v>94</v>
      </c>
      <c r="I9684" s="32">
        <v>71</v>
      </c>
      <c r="J9684" s="33">
        <v>5</v>
      </c>
      <c r="K9684" s="31" t="s">
        <v>94</v>
      </c>
      <c r="L9684" s="31" t="s">
        <v>95</v>
      </c>
    </row>
    <row r="9685" spans="1:12" ht="30" x14ac:dyDescent="0.2">
      <c r="A9685" t="str">
        <f>VLOOKUP(B9685,StateFIPS!A$2:B$52,2)</f>
        <v>Iowa</v>
      </c>
      <c r="B9685">
        <f t="shared" si="154"/>
        <v>19</v>
      </c>
      <c r="C9685" s="31" t="s">
        <v>1666</v>
      </c>
      <c r="D9685" s="31" t="s">
        <v>93</v>
      </c>
      <c r="E9685" s="31" t="s">
        <v>3278</v>
      </c>
      <c r="F9685" s="31" t="s">
        <v>2941</v>
      </c>
      <c r="G9685" s="32">
        <v>5866</v>
      </c>
      <c r="H9685" s="31" t="s">
        <v>94</v>
      </c>
      <c r="I9685" s="32">
        <v>1307</v>
      </c>
      <c r="J9685" s="33">
        <v>4</v>
      </c>
      <c r="K9685" s="31" t="s">
        <v>94</v>
      </c>
      <c r="L9685" s="31" t="s">
        <v>95</v>
      </c>
    </row>
    <row r="9686" spans="1:12" ht="30" x14ac:dyDescent="0.2">
      <c r="A9686" t="str">
        <f>VLOOKUP(B9686,StateFIPS!A$2:B$52,2)</f>
        <v>Missouri</v>
      </c>
      <c r="B9686">
        <f t="shared" si="154"/>
        <v>29</v>
      </c>
      <c r="C9686" s="31" t="s">
        <v>300</v>
      </c>
      <c r="D9686" s="31" t="s">
        <v>93</v>
      </c>
      <c r="E9686" s="31" t="s">
        <v>3278</v>
      </c>
      <c r="F9686" s="31" t="s">
        <v>2941</v>
      </c>
      <c r="G9686" s="32">
        <v>1261</v>
      </c>
      <c r="H9686" s="31" t="s">
        <v>94</v>
      </c>
      <c r="I9686" s="32">
        <v>288</v>
      </c>
      <c r="J9686" s="33">
        <v>4</v>
      </c>
      <c r="K9686" s="31" t="s">
        <v>94</v>
      </c>
      <c r="L9686" s="31" t="s">
        <v>95</v>
      </c>
    </row>
    <row r="9687" spans="1:12" ht="30" x14ac:dyDescent="0.2">
      <c r="A9687" t="str">
        <f>VLOOKUP(B9687,StateFIPS!A$2:B$52,2)</f>
        <v>South Carolina</v>
      </c>
      <c r="B9687">
        <f t="shared" si="154"/>
        <v>45</v>
      </c>
      <c r="C9687" s="31" t="s">
        <v>1354</v>
      </c>
      <c r="D9687" s="31" t="s">
        <v>93</v>
      </c>
      <c r="E9687" s="31" t="s">
        <v>3278</v>
      </c>
      <c r="F9687" s="31" t="s">
        <v>2941</v>
      </c>
      <c r="G9687" s="32">
        <v>390</v>
      </c>
      <c r="H9687" s="31" t="s">
        <v>94</v>
      </c>
      <c r="I9687" s="32">
        <v>79</v>
      </c>
      <c r="J9687" s="33">
        <v>5</v>
      </c>
      <c r="K9687" s="31" t="s">
        <v>94</v>
      </c>
      <c r="L9687" s="31" t="s">
        <v>95</v>
      </c>
    </row>
    <row r="9688" spans="1:12" ht="30" x14ac:dyDescent="0.2">
      <c r="A9688" t="str">
        <f>VLOOKUP(B9688,StateFIPS!A$2:B$52,2)</f>
        <v>Mississippi</v>
      </c>
      <c r="B9688">
        <f t="shared" si="154"/>
        <v>28</v>
      </c>
      <c r="C9688" s="31" t="s">
        <v>293</v>
      </c>
      <c r="D9688" s="31" t="s">
        <v>93</v>
      </c>
      <c r="E9688" s="31" t="s">
        <v>3278</v>
      </c>
      <c r="F9688" s="31" t="s">
        <v>2941</v>
      </c>
      <c r="G9688" s="32">
        <v>65</v>
      </c>
      <c r="H9688" s="31" t="s">
        <v>94</v>
      </c>
      <c r="I9688" s="32">
        <v>15</v>
      </c>
      <c r="J9688" s="33">
        <v>4</v>
      </c>
      <c r="K9688" s="31" t="s">
        <v>94</v>
      </c>
      <c r="L9688" s="31" t="s">
        <v>95</v>
      </c>
    </row>
    <row r="9689" spans="1:12" ht="30" x14ac:dyDescent="0.2">
      <c r="A9689" t="str">
        <f>VLOOKUP(B9689,StateFIPS!A$2:B$52,2)</f>
        <v>Iowa</v>
      </c>
      <c r="B9689">
        <f t="shared" si="154"/>
        <v>19</v>
      </c>
      <c r="C9689" s="31" t="s">
        <v>219</v>
      </c>
      <c r="D9689" s="31" t="s">
        <v>93</v>
      </c>
      <c r="E9689" s="31" t="s">
        <v>3278</v>
      </c>
      <c r="F9689" s="31" t="s">
        <v>2941</v>
      </c>
      <c r="G9689" s="32">
        <v>3125</v>
      </c>
      <c r="H9689" s="31" t="s">
        <v>94</v>
      </c>
      <c r="I9689" s="32">
        <v>696</v>
      </c>
      <c r="J9689" s="33">
        <v>4</v>
      </c>
      <c r="K9689" s="31" t="s">
        <v>94</v>
      </c>
      <c r="L9689" s="31" t="s">
        <v>95</v>
      </c>
    </row>
    <row r="9690" spans="1:12" ht="30" x14ac:dyDescent="0.2">
      <c r="A9690" t="str">
        <f>VLOOKUP(B9690,StateFIPS!A$2:B$52,2)</f>
        <v>South Carolina</v>
      </c>
      <c r="B9690">
        <f t="shared" si="154"/>
        <v>45</v>
      </c>
      <c r="C9690" s="31" t="s">
        <v>1353</v>
      </c>
      <c r="D9690" s="31" t="s">
        <v>93</v>
      </c>
      <c r="E9690" s="31" t="s">
        <v>3278</v>
      </c>
      <c r="F9690" s="31" t="s">
        <v>2941</v>
      </c>
      <c r="G9690" s="32">
        <v>90</v>
      </c>
      <c r="H9690" s="31" t="s">
        <v>94</v>
      </c>
      <c r="I9690" s="32">
        <v>18</v>
      </c>
      <c r="J9690" s="33">
        <v>5</v>
      </c>
      <c r="K9690" s="31" t="s">
        <v>94</v>
      </c>
      <c r="L9690" s="31" t="s">
        <v>95</v>
      </c>
    </row>
    <row r="9691" spans="1:12" ht="30" x14ac:dyDescent="0.2">
      <c r="A9691" t="str">
        <f>VLOOKUP(B9691,StateFIPS!A$2:B$52,2)</f>
        <v>Colorado</v>
      </c>
      <c r="B9691">
        <f t="shared" si="154"/>
        <v>8</v>
      </c>
      <c r="C9691" s="31" t="s">
        <v>1963</v>
      </c>
      <c r="D9691" s="31" t="s">
        <v>93</v>
      </c>
      <c r="E9691" s="31" t="s">
        <v>3278</v>
      </c>
      <c r="F9691" s="31" t="s">
        <v>2941</v>
      </c>
      <c r="G9691" s="32">
        <v>2076</v>
      </c>
      <c r="H9691" s="31" t="s">
        <v>94</v>
      </c>
      <c r="I9691" s="32">
        <v>433</v>
      </c>
      <c r="J9691" s="33">
        <v>5</v>
      </c>
      <c r="K9691" s="31" t="s">
        <v>94</v>
      </c>
      <c r="L9691" s="31" t="s">
        <v>95</v>
      </c>
    </row>
    <row r="9692" spans="1:12" ht="30" x14ac:dyDescent="0.2">
      <c r="A9692" t="str">
        <f>VLOOKUP(B9692,StateFIPS!A$2:B$52,2)</f>
        <v>Mississippi</v>
      </c>
      <c r="B9692">
        <f t="shared" si="154"/>
        <v>28</v>
      </c>
      <c r="C9692" s="31" t="s">
        <v>294</v>
      </c>
      <c r="D9692" s="31" t="s">
        <v>93</v>
      </c>
      <c r="E9692" s="31" t="s">
        <v>3278</v>
      </c>
      <c r="F9692" s="31" t="s">
        <v>2941</v>
      </c>
      <c r="G9692" s="32">
        <v>65</v>
      </c>
      <c r="H9692" s="31" t="s">
        <v>94</v>
      </c>
      <c r="I9692" s="32">
        <v>15</v>
      </c>
      <c r="J9692" s="33">
        <v>4</v>
      </c>
      <c r="K9692" s="31" t="s">
        <v>94</v>
      </c>
      <c r="L9692" s="31" t="s">
        <v>95</v>
      </c>
    </row>
    <row r="9693" spans="1:12" ht="30" x14ac:dyDescent="0.2">
      <c r="A9693" t="str">
        <f>VLOOKUP(B9693,StateFIPS!A$2:B$52,2)</f>
        <v>South Carolina</v>
      </c>
      <c r="B9693">
        <f t="shared" si="154"/>
        <v>45</v>
      </c>
      <c r="C9693" s="31" t="s">
        <v>1352</v>
      </c>
      <c r="D9693" s="31" t="s">
        <v>93</v>
      </c>
      <c r="E9693" s="31" t="s">
        <v>3278</v>
      </c>
      <c r="F9693" s="31" t="s">
        <v>2941</v>
      </c>
      <c r="G9693" s="32">
        <v>448</v>
      </c>
      <c r="H9693" s="31" t="s">
        <v>94</v>
      </c>
      <c r="I9693" s="32">
        <v>91</v>
      </c>
      <c r="J9693" s="33">
        <v>5</v>
      </c>
      <c r="K9693" s="31" t="s">
        <v>94</v>
      </c>
      <c r="L9693" s="31" t="s">
        <v>95</v>
      </c>
    </row>
    <row r="9694" spans="1:12" ht="30" x14ac:dyDescent="0.2">
      <c r="A9694" t="str">
        <f>VLOOKUP(B9694,StateFIPS!A$2:B$52,2)</f>
        <v>Iowa</v>
      </c>
      <c r="B9694">
        <f t="shared" si="154"/>
        <v>19</v>
      </c>
      <c r="C9694" s="31" t="s">
        <v>1665</v>
      </c>
      <c r="D9694" s="31" t="s">
        <v>93</v>
      </c>
      <c r="E9694" s="31" t="s">
        <v>3278</v>
      </c>
      <c r="F9694" s="31" t="s">
        <v>2941</v>
      </c>
      <c r="G9694" s="32">
        <v>7430</v>
      </c>
      <c r="H9694" s="31" t="s">
        <v>94</v>
      </c>
      <c r="I9694" s="32">
        <v>1656</v>
      </c>
      <c r="J9694" s="33">
        <v>4</v>
      </c>
      <c r="K9694" s="31" t="s">
        <v>94</v>
      </c>
      <c r="L9694" s="31" t="s">
        <v>95</v>
      </c>
    </row>
    <row r="9695" spans="1:12" ht="30" x14ac:dyDescent="0.2">
      <c r="A9695" t="str">
        <f>VLOOKUP(B9695,StateFIPS!A$2:B$52,2)</f>
        <v>South Carolina</v>
      </c>
      <c r="B9695">
        <f t="shared" si="154"/>
        <v>45</v>
      </c>
      <c r="C9695" s="31" t="s">
        <v>2590</v>
      </c>
      <c r="D9695" s="31" t="s">
        <v>93</v>
      </c>
      <c r="E9695" s="31" t="s">
        <v>3278</v>
      </c>
      <c r="F9695" s="31" t="s">
        <v>2941</v>
      </c>
      <c r="G9695" s="32">
        <v>1489</v>
      </c>
      <c r="H9695" s="31" t="s">
        <v>94</v>
      </c>
      <c r="I9695" s="32">
        <v>302</v>
      </c>
      <c r="J9695" s="33">
        <v>5</v>
      </c>
      <c r="K9695" s="31" t="s">
        <v>94</v>
      </c>
      <c r="L9695" s="31" t="s">
        <v>95</v>
      </c>
    </row>
    <row r="9696" spans="1:12" ht="30" x14ac:dyDescent="0.2">
      <c r="A9696" t="str">
        <f>VLOOKUP(B9696,StateFIPS!A$2:B$52,2)</f>
        <v>Mississippi</v>
      </c>
      <c r="B9696">
        <f t="shared" si="154"/>
        <v>28</v>
      </c>
      <c r="C9696" s="31" t="s">
        <v>295</v>
      </c>
      <c r="D9696" s="31" t="s">
        <v>93</v>
      </c>
      <c r="E9696" s="31" t="s">
        <v>3278</v>
      </c>
      <c r="F9696" s="31" t="s">
        <v>2941</v>
      </c>
      <c r="G9696" s="32">
        <v>65</v>
      </c>
      <c r="H9696" s="31" t="s">
        <v>94</v>
      </c>
      <c r="I9696" s="32">
        <v>15</v>
      </c>
      <c r="J9696" s="33">
        <v>4</v>
      </c>
      <c r="K9696" s="31" t="s">
        <v>94</v>
      </c>
      <c r="L9696" s="31" t="s">
        <v>95</v>
      </c>
    </row>
    <row r="9697" spans="1:12" ht="30" x14ac:dyDescent="0.2">
      <c r="A9697" t="str">
        <f>VLOOKUP(B9697,StateFIPS!A$2:B$52,2)</f>
        <v>South Carolina</v>
      </c>
      <c r="B9697">
        <f t="shared" si="154"/>
        <v>45</v>
      </c>
      <c r="C9697" s="31" t="s">
        <v>1336</v>
      </c>
      <c r="D9697" s="31" t="s">
        <v>93</v>
      </c>
      <c r="E9697" s="31" t="s">
        <v>3278</v>
      </c>
      <c r="F9697" s="31" t="s">
        <v>2941</v>
      </c>
      <c r="G9697" s="32">
        <v>90</v>
      </c>
      <c r="H9697" s="31" t="s">
        <v>94</v>
      </c>
      <c r="I9697" s="32">
        <v>18</v>
      </c>
      <c r="J9697" s="33">
        <v>5</v>
      </c>
      <c r="K9697" s="31" t="s">
        <v>94</v>
      </c>
      <c r="L9697" s="31" t="s">
        <v>95</v>
      </c>
    </row>
    <row r="9698" spans="1:12" ht="30" x14ac:dyDescent="0.2">
      <c r="A9698" t="str">
        <f>VLOOKUP(B9698,StateFIPS!A$2:B$52,2)</f>
        <v>South Carolina</v>
      </c>
      <c r="B9698">
        <f t="shared" si="154"/>
        <v>45</v>
      </c>
      <c r="C9698" s="31" t="s">
        <v>1357</v>
      </c>
      <c r="D9698" s="31" t="s">
        <v>93</v>
      </c>
      <c r="E9698" s="31" t="s">
        <v>3278</v>
      </c>
      <c r="F9698" s="31" t="s">
        <v>2941</v>
      </c>
      <c r="G9698" s="32">
        <v>90</v>
      </c>
      <c r="H9698" s="31" t="s">
        <v>94</v>
      </c>
      <c r="I9698" s="32">
        <v>18</v>
      </c>
      <c r="J9698" s="33">
        <v>5</v>
      </c>
      <c r="K9698" s="31" t="s">
        <v>94</v>
      </c>
      <c r="L9698" s="31" t="s">
        <v>95</v>
      </c>
    </row>
    <row r="9699" spans="1:12" ht="30" x14ac:dyDescent="0.2">
      <c r="A9699" t="str">
        <f>VLOOKUP(B9699,StateFIPS!A$2:B$52,2)</f>
        <v>Pennsylvania</v>
      </c>
      <c r="B9699">
        <f t="shared" si="154"/>
        <v>42</v>
      </c>
      <c r="C9699" s="31" t="s">
        <v>2411</v>
      </c>
      <c r="D9699" s="31" t="s">
        <v>93</v>
      </c>
      <c r="E9699" s="31" t="s">
        <v>3278</v>
      </c>
      <c r="F9699" s="31" t="s">
        <v>2941</v>
      </c>
      <c r="G9699" s="32">
        <v>677</v>
      </c>
      <c r="H9699" s="31" t="s">
        <v>94</v>
      </c>
      <c r="I9699" s="32">
        <v>149</v>
      </c>
      <c r="J9699" s="33">
        <v>5</v>
      </c>
      <c r="K9699" s="31" t="s">
        <v>94</v>
      </c>
      <c r="L9699" s="31" t="s">
        <v>95</v>
      </c>
    </row>
    <row r="9700" spans="1:12" ht="30" x14ac:dyDescent="0.2">
      <c r="A9700" t="str">
        <f>VLOOKUP(B9700,StateFIPS!A$2:B$52,2)</f>
        <v>Pennsylvania</v>
      </c>
      <c r="B9700">
        <f t="shared" si="154"/>
        <v>42</v>
      </c>
      <c r="C9700" s="31" t="s">
        <v>2328</v>
      </c>
      <c r="D9700" s="31" t="s">
        <v>93</v>
      </c>
      <c r="E9700" s="31" t="s">
        <v>3278</v>
      </c>
      <c r="F9700" s="31" t="s">
        <v>2941</v>
      </c>
      <c r="G9700" s="32">
        <v>717</v>
      </c>
      <c r="H9700" s="31" t="s">
        <v>94</v>
      </c>
      <c r="I9700" s="32">
        <v>157</v>
      </c>
      <c r="J9700" s="33">
        <v>5</v>
      </c>
      <c r="K9700" s="31" t="s">
        <v>94</v>
      </c>
      <c r="L9700" s="31" t="s">
        <v>95</v>
      </c>
    </row>
    <row r="9701" spans="1:12" ht="30" x14ac:dyDescent="0.2">
      <c r="A9701" t="str">
        <f>VLOOKUP(B9701,StateFIPS!A$2:B$52,2)</f>
        <v>Iowa</v>
      </c>
      <c r="B9701">
        <f t="shared" si="154"/>
        <v>19</v>
      </c>
      <c r="C9701" s="31" t="s">
        <v>1658</v>
      </c>
      <c r="D9701" s="31" t="s">
        <v>93</v>
      </c>
      <c r="E9701" s="31" t="s">
        <v>3278</v>
      </c>
      <c r="F9701" s="31" t="s">
        <v>2941</v>
      </c>
      <c r="G9701" s="32">
        <v>6796</v>
      </c>
      <c r="H9701" s="31" t="s">
        <v>94</v>
      </c>
      <c r="I9701" s="32">
        <v>1515</v>
      </c>
      <c r="J9701" s="33">
        <v>4</v>
      </c>
      <c r="K9701" s="31" t="s">
        <v>94</v>
      </c>
      <c r="L9701" s="31" t="s">
        <v>95</v>
      </c>
    </row>
    <row r="9702" spans="1:12" ht="30" x14ac:dyDescent="0.2">
      <c r="A9702" t="str">
        <f>VLOOKUP(B9702,StateFIPS!A$2:B$52,2)</f>
        <v>Pennsylvania</v>
      </c>
      <c r="B9702">
        <f t="shared" si="154"/>
        <v>42</v>
      </c>
      <c r="C9702" s="31" t="s">
        <v>2470</v>
      </c>
      <c r="D9702" s="31" t="s">
        <v>93</v>
      </c>
      <c r="E9702" s="31" t="s">
        <v>3278</v>
      </c>
      <c r="F9702" s="31" t="s">
        <v>2941</v>
      </c>
      <c r="G9702" s="32">
        <v>299</v>
      </c>
      <c r="H9702" s="31" t="s">
        <v>94</v>
      </c>
      <c r="I9702" s="32">
        <v>66</v>
      </c>
      <c r="J9702" s="33">
        <v>5</v>
      </c>
      <c r="K9702" s="31" t="s">
        <v>94</v>
      </c>
      <c r="L9702" s="31" t="s">
        <v>95</v>
      </c>
    </row>
    <row r="9703" spans="1:12" ht="30" x14ac:dyDescent="0.2">
      <c r="A9703" t="str">
        <f>VLOOKUP(B9703,StateFIPS!A$2:B$52,2)</f>
        <v>Missouri</v>
      </c>
      <c r="B9703">
        <f t="shared" si="154"/>
        <v>29</v>
      </c>
      <c r="C9703" s="31" t="s">
        <v>1671</v>
      </c>
      <c r="D9703" s="31" t="s">
        <v>93</v>
      </c>
      <c r="E9703" s="31" t="s">
        <v>3278</v>
      </c>
      <c r="F9703" s="31" t="s">
        <v>2941</v>
      </c>
      <c r="G9703" s="32">
        <v>2252</v>
      </c>
      <c r="H9703" s="31" t="s">
        <v>94</v>
      </c>
      <c r="I9703" s="32">
        <v>515</v>
      </c>
      <c r="J9703" s="33">
        <v>4</v>
      </c>
      <c r="K9703" s="31" t="s">
        <v>94</v>
      </c>
      <c r="L9703" s="31" t="s">
        <v>95</v>
      </c>
    </row>
    <row r="9704" spans="1:12" ht="30" x14ac:dyDescent="0.2">
      <c r="A9704" t="str">
        <f>VLOOKUP(B9704,StateFIPS!A$2:B$52,2)</f>
        <v>Pennsylvania</v>
      </c>
      <c r="B9704">
        <f t="shared" si="154"/>
        <v>42</v>
      </c>
      <c r="C9704" s="31" t="s">
        <v>2473</v>
      </c>
      <c r="D9704" s="31" t="s">
        <v>93</v>
      </c>
      <c r="E9704" s="31" t="s">
        <v>3278</v>
      </c>
      <c r="F9704" s="31" t="s">
        <v>2941</v>
      </c>
      <c r="G9704" s="32">
        <v>150</v>
      </c>
      <c r="H9704" s="31" t="s">
        <v>94</v>
      </c>
      <c r="I9704" s="32">
        <v>33</v>
      </c>
      <c r="J9704" s="33">
        <v>5</v>
      </c>
      <c r="K9704" s="31" t="s">
        <v>94</v>
      </c>
      <c r="L9704" s="31" t="s">
        <v>95</v>
      </c>
    </row>
    <row r="9705" spans="1:12" ht="30" x14ac:dyDescent="0.2">
      <c r="A9705" t="str">
        <f>VLOOKUP(B9705,StateFIPS!A$2:B$52,2)</f>
        <v>Missouri</v>
      </c>
      <c r="B9705">
        <f t="shared" si="154"/>
        <v>29</v>
      </c>
      <c r="C9705" s="31" t="s">
        <v>1568</v>
      </c>
      <c r="D9705" s="31" t="s">
        <v>93</v>
      </c>
      <c r="E9705" s="31" t="s">
        <v>3278</v>
      </c>
      <c r="F9705" s="31" t="s">
        <v>2941</v>
      </c>
      <c r="G9705" s="32">
        <v>417</v>
      </c>
      <c r="H9705" s="31" t="s">
        <v>94</v>
      </c>
      <c r="I9705" s="32">
        <v>95</v>
      </c>
      <c r="J9705" s="33">
        <v>4</v>
      </c>
      <c r="K9705" s="31" t="s">
        <v>94</v>
      </c>
      <c r="L9705" s="31" t="s">
        <v>95</v>
      </c>
    </row>
    <row r="9706" spans="1:12" ht="30" x14ac:dyDescent="0.2">
      <c r="A9706" t="str">
        <f>VLOOKUP(B9706,StateFIPS!A$2:B$52,2)</f>
        <v>Pennsylvania</v>
      </c>
      <c r="B9706">
        <f t="shared" si="154"/>
        <v>42</v>
      </c>
      <c r="C9706" s="31" t="s">
        <v>2501</v>
      </c>
      <c r="D9706" s="31" t="s">
        <v>93</v>
      </c>
      <c r="E9706" s="31" t="s">
        <v>3278</v>
      </c>
      <c r="F9706" s="31" t="s">
        <v>2941</v>
      </c>
      <c r="G9706" s="32">
        <v>150</v>
      </c>
      <c r="H9706" s="31" t="s">
        <v>94</v>
      </c>
      <c r="I9706" s="32">
        <v>33</v>
      </c>
      <c r="J9706" s="33">
        <v>5</v>
      </c>
      <c r="K9706" s="31" t="s">
        <v>94</v>
      </c>
      <c r="L9706" s="31" t="s">
        <v>95</v>
      </c>
    </row>
    <row r="9707" spans="1:12" ht="30" x14ac:dyDescent="0.2">
      <c r="A9707" t="str">
        <f>VLOOKUP(B9707,StateFIPS!A$2:B$52,2)</f>
        <v>Iowa</v>
      </c>
      <c r="B9707">
        <f t="shared" si="154"/>
        <v>19</v>
      </c>
      <c r="C9707" s="31" t="s">
        <v>210</v>
      </c>
      <c r="D9707" s="31" t="s">
        <v>93</v>
      </c>
      <c r="E9707" s="31" t="s">
        <v>3278</v>
      </c>
      <c r="F9707" s="31" t="s">
        <v>2941</v>
      </c>
      <c r="G9707" s="32">
        <v>7059</v>
      </c>
      <c r="H9707" s="31" t="s">
        <v>94</v>
      </c>
      <c r="I9707" s="32">
        <v>1573</v>
      </c>
      <c r="J9707" s="33">
        <v>4</v>
      </c>
      <c r="K9707" s="31" t="s">
        <v>94</v>
      </c>
      <c r="L9707" s="31" t="s">
        <v>95</v>
      </c>
    </row>
    <row r="9708" spans="1:12" ht="30" x14ac:dyDescent="0.2">
      <c r="A9708" t="str">
        <f>VLOOKUP(B9708,StateFIPS!A$2:B$52,2)</f>
        <v>Georgia</v>
      </c>
      <c r="B9708">
        <f t="shared" si="154"/>
        <v>13</v>
      </c>
      <c r="C9708" s="31" t="s">
        <v>3257</v>
      </c>
      <c r="D9708" s="31" t="s">
        <v>93</v>
      </c>
      <c r="E9708" s="31" t="s">
        <v>3278</v>
      </c>
      <c r="F9708" s="31" t="s">
        <v>2941</v>
      </c>
      <c r="G9708" s="32">
        <v>602</v>
      </c>
      <c r="H9708" s="31" t="s">
        <v>94</v>
      </c>
      <c r="I9708" s="32">
        <v>134</v>
      </c>
      <c r="J9708" s="33">
        <v>4</v>
      </c>
      <c r="K9708" s="31" t="s">
        <v>94</v>
      </c>
      <c r="L9708" s="31" t="s">
        <v>95</v>
      </c>
    </row>
    <row r="9709" spans="1:12" ht="30" x14ac:dyDescent="0.2">
      <c r="A9709" t="str">
        <f>VLOOKUP(B9709,StateFIPS!A$2:B$52,2)</f>
        <v>Pennsylvania</v>
      </c>
      <c r="B9709">
        <f t="shared" si="154"/>
        <v>42</v>
      </c>
      <c r="C9709" s="31" t="s">
        <v>2437</v>
      </c>
      <c r="D9709" s="31" t="s">
        <v>93</v>
      </c>
      <c r="E9709" s="31" t="s">
        <v>3278</v>
      </c>
      <c r="F9709" s="31" t="s">
        <v>2941</v>
      </c>
      <c r="G9709" s="32">
        <v>2325</v>
      </c>
      <c r="H9709" s="31" t="s">
        <v>94</v>
      </c>
      <c r="I9709" s="32">
        <v>510</v>
      </c>
      <c r="J9709" s="33">
        <v>5</v>
      </c>
      <c r="K9709" s="31" t="s">
        <v>94</v>
      </c>
      <c r="L9709" s="31" t="s">
        <v>95</v>
      </c>
    </row>
    <row r="9710" spans="1:12" ht="30" x14ac:dyDescent="0.2">
      <c r="A9710" t="str">
        <f>VLOOKUP(B9710,StateFIPS!A$2:B$52,2)</f>
        <v>Iowa</v>
      </c>
      <c r="B9710">
        <f t="shared" si="154"/>
        <v>19</v>
      </c>
      <c r="C9710" s="31" t="s">
        <v>216</v>
      </c>
      <c r="D9710" s="31" t="s">
        <v>93</v>
      </c>
      <c r="E9710" s="31" t="s">
        <v>3278</v>
      </c>
      <c r="F9710" s="31" t="s">
        <v>2941</v>
      </c>
      <c r="G9710" s="32">
        <v>3816</v>
      </c>
      <c r="H9710" s="31" t="s">
        <v>94</v>
      </c>
      <c r="I9710" s="32">
        <v>850</v>
      </c>
      <c r="J9710" s="33">
        <v>4</v>
      </c>
      <c r="K9710" s="31" t="s">
        <v>94</v>
      </c>
      <c r="L9710" s="31" t="s">
        <v>95</v>
      </c>
    </row>
    <row r="9711" spans="1:12" ht="30" x14ac:dyDescent="0.2">
      <c r="A9711" t="str">
        <f>VLOOKUP(B9711,StateFIPS!A$2:B$52,2)</f>
        <v>Iowa</v>
      </c>
      <c r="B9711">
        <f t="shared" si="154"/>
        <v>19</v>
      </c>
      <c r="C9711" s="31" t="s">
        <v>222</v>
      </c>
      <c r="D9711" s="31" t="s">
        <v>93</v>
      </c>
      <c r="E9711" s="31" t="s">
        <v>3278</v>
      </c>
      <c r="F9711" s="31" t="s">
        <v>2941</v>
      </c>
      <c r="G9711" s="32">
        <v>1039</v>
      </c>
      <c r="H9711" s="31" t="s">
        <v>94</v>
      </c>
      <c r="I9711" s="32">
        <v>231</v>
      </c>
      <c r="J9711" s="33">
        <v>4</v>
      </c>
      <c r="K9711" s="31" t="s">
        <v>94</v>
      </c>
      <c r="L9711" s="31" t="s">
        <v>95</v>
      </c>
    </row>
    <row r="9712" spans="1:12" ht="30" x14ac:dyDescent="0.2">
      <c r="A9712" t="str">
        <f>VLOOKUP(B9712,StateFIPS!A$2:B$52,2)</f>
        <v>Pennsylvania</v>
      </c>
      <c r="B9712">
        <f t="shared" si="154"/>
        <v>42</v>
      </c>
      <c r="C9712" s="31" t="s">
        <v>2332</v>
      </c>
      <c r="D9712" s="31" t="s">
        <v>93</v>
      </c>
      <c r="E9712" s="31" t="s">
        <v>3278</v>
      </c>
      <c r="F9712" s="31" t="s">
        <v>2941</v>
      </c>
      <c r="G9712" s="32">
        <v>141</v>
      </c>
      <c r="H9712" s="31" t="s">
        <v>94</v>
      </c>
      <c r="I9712" s="32">
        <v>31</v>
      </c>
      <c r="J9712" s="33">
        <v>5</v>
      </c>
      <c r="K9712" s="31" t="s">
        <v>94</v>
      </c>
      <c r="L9712" s="31" t="s">
        <v>95</v>
      </c>
    </row>
    <row r="9713" spans="1:12" ht="30" x14ac:dyDescent="0.2">
      <c r="A9713" t="str">
        <f>VLOOKUP(B9713,StateFIPS!A$2:B$52,2)</f>
        <v>Georgia</v>
      </c>
      <c r="B9713">
        <f t="shared" si="154"/>
        <v>13</v>
      </c>
      <c r="C9713" s="31" t="s">
        <v>758</v>
      </c>
      <c r="D9713" s="31" t="s">
        <v>93</v>
      </c>
      <c r="E9713" s="31" t="s">
        <v>3278</v>
      </c>
      <c r="F9713" s="31" t="s">
        <v>2941</v>
      </c>
      <c r="G9713" s="32">
        <v>453</v>
      </c>
      <c r="H9713" s="31" t="s">
        <v>94</v>
      </c>
      <c r="I9713" s="32">
        <v>101</v>
      </c>
      <c r="J9713" s="33">
        <v>4</v>
      </c>
      <c r="K9713" s="31" t="s">
        <v>94</v>
      </c>
      <c r="L9713" s="31" t="s">
        <v>95</v>
      </c>
    </row>
    <row r="9714" spans="1:12" ht="30" x14ac:dyDescent="0.2">
      <c r="A9714" t="str">
        <f>VLOOKUP(B9714,StateFIPS!A$2:B$52,2)</f>
        <v>Missouri</v>
      </c>
      <c r="B9714">
        <f t="shared" si="154"/>
        <v>29</v>
      </c>
      <c r="C9714" s="31" t="s">
        <v>308</v>
      </c>
      <c r="D9714" s="31" t="s">
        <v>93</v>
      </c>
      <c r="E9714" s="31" t="s">
        <v>3278</v>
      </c>
      <c r="F9714" s="31" t="s">
        <v>2941</v>
      </c>
      <c r="G9714" s="32">
        <v>108</v>
      </c>
      <c r="H9714" s="31" t="s">
        <v>94</v>
      </c>
      <c r="I9714" s="32">
        <v>25</v>
      </c>
      <c r="J9714" s="33">
        <v>4</v>
      </c>
      <c r="K9714" s="31" t="s">
        <v>94</v>
      </c>
      <c r="L9714" s="31" t="s">
        <v>95</v>
      </c>
    </row>
    <row r="9715" spans="1:12" ht="30" x14ac:dyDescent="0.2">
      <c r="A9715" t="str">
        <f>VLOOKUP(B9715,StateFIPS!A$2:B$52,2)</f>
        <v>Pennsylvania</v>
      </c>
      <c r="B9715">
        <f t="shared" si="154"/>
        <v>42</v>
      </c>
      <c r="C9715" s="31" t="s">
        <v>3255</v>
      </c>
      <c r="D9715" s="31" t="s">
        <v>93</v>
      </c>
      <c r="E9715" s="31" t="s">
        <v>3278</v>
      </c>
      <c r="F9715" s="31" t="s">
        <v>2941</v>
      </c>
      <c r="G9715" s="32">
        <v>150</v>
      </c>
      <c r="H9715" s="31" t="s">
        <v>94</v>
      </c>
      <c r="I9715" s="32">
        <v>33</v>
      </c>
      <c r="J9715" s="33">
        <v>5</v>
      </c>
      <c r="K9715" s="31" t="s">
        <v>94</v>
      </c>
      <c r="L9715" s="31" t="s">
        <v>95</v>
      </c>
    </row>
    <row r="9716" spans="1:12" ht="30" x14ac:dyDescent="0.2">
      <c r="A9716" t="str">
        <f>VLOOKUP(B9716,StateFIPS!A$2:B$52,2)</f>
        <v>Iowa</v>
      </c>
      <c r="B9716">
        <f t="shared" si="154"/>
        <v>19</v>
      </c>
      <c r="C9716" s="31" t="s">
        <v>208</v>
      </c>
      <c r="D9716" s="31" t="s">
        <v>93</v>
      </c>
      <c r="E9716" s="31" t="s">
        <v>3278</v>
      </c>
      <c r="F9716" s="31" t="s">
        <v>2941</v>
      </c>
      <c r="G9716" s="32">
        <v>8876</v>
      </c>
      <c r="H9716" s="31" t="s">
        <v>94</v>
      </c>
      <c r="I9716" s="32">
        <v>1978</v>
      </c>
      <c r="J9716" s="33">
        <v>4</v>
      </c>
      <c r="K9716" s="31" t="s">
        <v>94</v>
      </c>
      <c r="L9716" s="31" t="s">
        <v>95</v>
      </c>
    </row>
    <row r="9717" spans="1:12" ht="30" x14ac:dyDescent="0.2">
      <c r="A9717" t="str">
        <f>VLOOKUP(B9717,StateFIPS!A$2:B$52,2)</f>
        <v>Pennsylvania</v>
      </c>
      <c r="B9717">
        <f t="shared" si="154"/>
        <v>42</v>
      </c>
      <c r="C9717" s="31" t="s">
        <v>2423</v>
      </c>
      <c r="D9717" s="31" t="s">
        <v>93</v>
      </c>
      <c r="E9717" s="31" t="s">
        <v>3278</v>
      </c>
      <c r="F9717" s="31" t="s">
        <v>2941</v>
      </c>
      <c r="G9717" s="32">
        <v>957</v>
      </c>
      <c r="H9717" s="31" t="s">
        <v>94</v>
      </c>
      <c r="I9717" s="32">
        <v>210</v>
      </c>
      <c r="J9717" s="33">
        <v>5</v>
      </c>
      <c r="K9717" s="31" t="s">
        <v>94</v>
      </c>
      <c r="L9717" s="31" t="s">
        <v>95</v>
      </c>
    </row>
    <row r="9718" spans="1:12" ht="30" x14ac:dyDescent="0.2">
      <c r="A9718" t="str">
        <f>VLOOKUP(B9718,StateFIPS!A$2:B$52,2)</f>
        <v>Missouri</v>
      </c>
      <c r="B9718">
        <f t="shared" si="154"/>
        <v>29</v>
      </c>
      <c r="C9718" s="31" t="s">
        <v>1664</v>
      </c>
      <c r="D9718" s="31" t="s">
        <v>93</v>
      </c>
      <c r="E9718" s="31" t="s">
        <v>3278</v>
      </c>
      <c r="F9718" s="31" t="s">
        <v>2941</v>
      </c>
      <c r="G9718" s="32">
        <v>577</v>
      </c>
      <c r="H9718" s="31" t="s">
        <v>94</v>
      </c>
      <c r="I9718" s="32">
        <v>132</v>
      </c>
      <c r="J9718" s="33">
        <v>4</v>
      </c>
      <c r="K9718" s="31" t="s">
        <v>94</v>
      </c>
      <c r="L9718" s="31" t="s">
        <v>95</v>
      </c>
    </row>
    <row r="9719" spans="1:12" ht="30" x14ac:dyDescent="0.2">
      <c r="A9719" t="str">
        <f>VLOOKUP(B9719,StateFIPS!A$2:B$52,2)</f>
        <v>Pennsylvania</v>
      </c>
      <c r="B9719">
        <f t="shared" si="154"/>
        <v>42</v>
      </c>
      <c r="C9719" s="31" t="s">
        <v>2645</v>
      </c>
      <c r="D9719" s="31" t="s">
        <v>93</v>
      </c>
      <c r="E9719" s="31" t="s">
        <v>3278</v>
      </c>
      <c r="F9719" s="31" t="s">
        <v>2941</v>
      </c>
      <c r="G9719" s="32">
        <v>918</v>
      </c>
      <c r="H9719" s="31" t="s">
        <v>94</v>
      </c>
      <c r="I9719" s="32">
        <v>202</v>
      </c>
      <c r="J9719" s="33">
        <v>5</v>
      </c>
      <c r="K9719" s="31" t="s">
        <v>94</v>
      </c>
      <c r="L9719" s="31" t="s">
        <v>95</v>
      </c>
    </row>
    <row r="9720" spans="1:12" ht="30" x14ac:dyDescent="0.2">
      <c r="A9720" t="str">
        <f>VLOOKUP(B9720,StateFIPS!A$2:B$52,2)</f>
        <v>Missouri</v>
      </c>
      <c r="B9720">
        <f t="shared" si="154"/>
        <v>29</v>
      </c>
      <c r="C9720" s="31" t="s">
        <v>309</v>
      </c>
      <c r="D9720" s="31" t="s">
        <v>93</v>
      </c>
      <c r="E9720" s="31" t="s">
        <v>3278</v>
      </c>
      <c r="F9720" s="31" t="s">
        <v>2941</v>
      </c>
      <c r="G9720" s="32">
        <v>404</v>
      </c>
      <c r="H9720" s="31" t="s">
        <v>94</v>
      </c>
      <c r="I9720" s="32">
        <v>92</v>
      </c>
      <c r="J9720" s="33">
        <v>4</v>
      </c>
      <c r="K9720" s="31" t="s">
        <v>94</v>
      </c>
      <c r="L9720" s="31" t="s">
        <v>95</v>
      </c>
    </row>
    <row r="9721" spans="1:12" ht="30" x14ac:dyDescent="0.2">
      <c r="A9721" t="str">
        <f>VLOOKUP(B9721,StateFIPS!A$2:B$52,2)</f>
        <v>Pennsylvania</v>
      </c>
      <c r="B9721">
        <f t="shared" si="154"/>
        <v>42</v>
      </c>
      <c r="C9721" s="31" t="s">
        <v>2407</v>
      </c>
      <c r="D9721" s="31" t="s">
        <v>93</v>
      </c>
      <c r="E9721" s="31" t="s">
        <v>3278</v>
      </c>
      <c r="F9721" s="31" t="s">
        <v>2941</v>
      </c>
      <c r="G9721" s="32">
        <v>150</v>
      </c>
      <c r="H9721" s="31" t="s">
        <v>94</v>
      </c>
      <c r="I9721" s="32">
        <v>33</v>
      </c>
      <c r="J9721" s="33">
        <v>5</v>
      </c>
      <c r="K9721" s="31" t="s">
        <v>94</v>
      </c>
      <c r="L9721" s="31" t="s">
        <v>95</v>
      </c>
    </row>
    <row r="9722" spans="1:12" ht="30" x14ac:dyDescent="0.2">
      <c r="A9722" t="str">
        <f>VLOOKUP(B9722,StateFIPS!A$2:B$52,2)</f>
        <v>Iowa</v>
      </c>
      <c r="B9722">
        <f t="shared" si="154"/>
        <v>19</v>
      </c>
      <c r="C9722" s="31" t="s">
        <v>1656</v>
      </c>
      <c r="D9722" s="31" t="s">
        <v>93</v>
      </c>
      <c r="E9722" s="31" t="s">
        <v>3278</v>
      </c>
      <c r="F9722" s="31" t="s">
        <v>2941</v>
      </c>
      <c r="G9722" s="32">
        <v>4437</v>
      </c>
      <c r="H9722" s="31" t="s">
        <v>94</v>
      </c>
      <c r="I9722" s="32">
        <v>989</v>
      </c>
      <c r="J9722" s="33">
        <v>4</v>
      </c>
      <c r="K9722" s="31" t="s">
        <v>94</v>
      </c>
      <c r="L9722" s="31" t="s">
        <v>95</v>
      </c>
    </row>
    <row r="9723" spans="1:12" ht="30" x14ac:dyDescent="0.2">
      <c r="A9723" t="str">
        <f>VLOOKUP(B9723,StateFIPS!A$2:B$52,2)</f>
        <v>Georgia</v>
      </c>
      <c r="B9723">
        <f t="shared" si="154"/>
        <v>13</v>
      </c>
      <c r="C9723" s="31" t="s">
        <v>760</v>
      </c>
      <c r="D9723" s="31" t="s">
        <v>93</v>
      </c>
      <c r="E9723" s="31" t="s">
        <v>3278</v>
      </c>
      <c r="F9723" s="31" t="s">
        <v>2941</v>
      </c>
      <c r="G9723" s="32">
        <v>230</v>
      </c>
      <c r="H9723" s="31" t="s">
        <v>94</v>
      </c>
      <c r="I9723" s="32">
        <v>51</v>
      </c>
      <c r="J9723" s="33">
        <v>4</v>
      </c>
      <c r="K9723" s="31" t="s">
        <v>94</v>
      </c>
      <c r="L9723" s="31" t="s">
        <v>95</v>
      </c>
    </row>
    <row r="9724" spans="1:12" ht="30" x14ac:dyDescent="0.2">
      <c r="A9724" t="str">
        <f>VLOOKUP(B9724,StateFIPS!A$2:B$52,2)</f>
        <v>Missouri</v>
      </c>
      <c r="B9724">
        <f t="shared" si="154"/>
        <v>29</v>
      </c>
      <c r="C9724" s="31" t="s">
        <v>307</v>
      </c>
      <c r="D9724" s="31" t="s">
        <v>93</v>
      </c>
      <c r="E9724" s="31" t="s">
        <v>3278</v>
      </c>
      <c r="F9724" s="31" t="s">
        <v>2941</v>
      </c>
      <c r="G9724" s="32">
        <v>505</v>
      </c>
      <c r="H9724" s="31" t="s">
        <v>94</v>
      </c>
      <c r="I9724" s="32">
        <v>116</v>
      </c>
      <c r="J9724" s="33">
        <v>4</v>
      </c>
      <c r="K9724" s="31" t="s">
        <v>94</v>
      </c>
      <c r="L9724" s="31" t="s">
        <v>95</v>
      </c>
    </row>
    <row r="9725" spans="1:12" ht="30" x14ac:dyDescent="0.2">
      <c r="A9725" t="str">
        <f>VLOOKUP(B9725,StateFIPS!A$2:B$52,2)</f>
        <v>Iowa</v>
      </c>
      <c r="B9725">
        <f t="shared" si="154"/>
        <v>19</v>
      </c>
      <c r="C9725" s="31" t="s">
        <v>213</v>
      </c>
      <c r="D9725" s="31" t="s">
        <v>93</v>
      </c>
      <c r="E9725" s="31" t="s">
        <v>3278</v>
      </c>
      <c r="F9725" s="31" t="s">
        <v>2941</v>
      </c>
      <c r="G9725" s="32">
        <v>7582</v>
      </c>
      <c r="H9725" s="31" t="s">
        <v>94</v>
      </c>
      <c r="I9725" s="32">
        <v>1690</v>
      </c>
      <c r="J9725" s="33">
        <v>4</v>
      </c>
      <c r="K9725" s="31" t="s">
        <v>94</v>
      </c>
      <c r="L9725" s="31" t="s">
        <v>95</v>
      </c>
    </row>
    <row r="9726" spans="1:12" ht="30" x14ac:dyDescent="0.2">
      <c r="A9726" t="str">
        <f>VLOOKUP(B9726,StateFIPS!A$2:B$52,2)</f>
        <v>Mississippi</v>
      </c>
      <c r="B9726">
        <f t="shared" si="154"/>
        <v>28</v>
      </c>
      <c r="C9726" s="31" t="s">
        <v>3171</v>
      </c>
      <c r="D9726" s="31" t="s">
        <v>93</v>
      </c>
      <c r="E9726" s="31" t="s">
        <v>3278</v>
      </c>
      <c r="F9726" s="31" t="s">
        <v>2941</v>
      </c>
      <c r="G9726" s="32">
        <v>65</v>
      </c>
      <c r="H9726" s="31" t="s">
        <v>94</v>
      </c>
      <c r="I9726" s="32">
        <v>15</v>
      </c>
      <c r="J9726" s="33">
        <v>4</v>
      </c>
      <c r="K9726" s="31" t="s">
        <v>94</v>
      </c>
      <c r="L9726" s="31" t="s">
        <v>95</v>
      </c>
    </row>
    <row r="9727" spans="1:12" ht="30" x14ac:dyDescent="0.2">
      <c r="A9727" t="str">
        <f>VLOOKUP(B9727,StateFIPS!A$2:B$52,2)</f>
        <v>Georgia</v>
      </c>
      <c r="B9727">
        <f t="shared" si="154"/>
        <v>13</v>
      </c>
      <c r="C9727" s="31" t="s">
        <v>2009</v>
      </c>
      <c r="D9727" s="31" t="s">
        <v>93</v>
      </c>
      <c r="E9727" s="31" t="s">
        <v>3278</v>
      </c>
      <c r="F9727" s="31" t="s">
        <v>2941</v>
      </c>
      <c r="G9727" s="32">
        <v>150</v>
      </c>
      <c r="H9727" s="31" t="s">
        <v>94</v>
      </c>
      <c r="I9727" s="32">
        <v>33</v>
      </c>
      <c r="J9727" s="33">
        <v>4</v>
      </c>
      <c r="K9727" s="31" t="s">
        <v>94</v>
      </c>
      <c r="L9727" s="31" t="s">
        <v>95</v>
      </c>
    </row>
    <row r="9728" spans="1:12" ht="30" x14ac:dyDescent="0.2">
      <c r="A9728" t="str">
        <f>VLOOKUP(B9728,StateFIPS!A$2:B$52,2)</f>
        <v>Missouri</v>
      </c>
      <c r="B9728">
        <f t="shared" si="154"/>
        <v>29</v>
      </c>
      <c r="C9728" s="31" t="s">
        <v>1506</v>
      </c>
      <c r="D9728" s="31" t="s">
        <v>93</v>
      </c>
      <c r="E9728" s="31" t="s">
        <v>3278</v>
      </c>
      <c r="F9728" s="31" t="s">
        <v>2941</v>
      </c>
      <c r="G9728" s="32">
        <v>482</v>
      </c>
      <c r="H9728" s="31" t="s">
        <v>94</v>
      </c>
      <c r="I9728" s="32">
        <v>110</v>
      </c>
      <c r="J9728" s="33">
        <v>4</v>
      </c>
      <c r="K9728" s="31" t="s">
        <v>94</v>
      </c>
      <c r="L9728" s="31" t="s">
        <v>95</v>
      </c>
    </row>
    <row r="9729" spans="1:12" ht="30" x14ac:dyDescent="0.2">
      <c r="A9729" t="str">
        <f>VLOOKUP(B9729,StateFIPS!A$2:B$52,2)</f>
        <v>South Carolina</v>
      </c>
      <c r="B9729">
        <f t="shared" si="154"/>
        <v>45</v>
      </c>
      <c r="C9729" s="31" t="s">
        <v>1374</v>
      </c>
      <c r="D9729" s="31" t="s">
        <v>93</v>
      </c>
      <c r="E9729" s="31" t="s">
        <v>3278</v>
      </c>
      <c r="F9729" s="31" t="s">
        <v>2941</v>
      </c>
      <c r="G9729" s="32">
        <v>90</v>
      </c>
      <c r="H9729" s="31" t="s">
        <v>94</v>
      </c>
      <c r="I9729" s="32">
        <v>18</v>
      </c>
      <c r="J9729" s="33">
        <v>5</v>
      </c>
      <c r="K9729" s="31" t="s">
        <v>94</v>
      </c>
      <c r="L9729" s="31" t="s">
        <v>95</v>
      </c>
    </row>
    <row r="9730" spans="1:12" ht="30" x14ac:dyDescent="0.2">
      <c r="A9730" t="str">
        <f>VLOOKUP(B9730,StateFIPS!A$2:B$52,2)</f>
        <v>Iowa</v>
      </c>
      <c r="B9730">
        <f t="shared" si="154"/>
        <v>19</v>
      </c>
      <c r="C9730" s="31" t="s">
        <v>215</v>
      </c>
      <c r="D9730" s="31" t="s">
        <v>93</v>
      </c>
      <c r="E9730" s="31" t="s">
        <v>3278</v>
      </c>
      <c r="F9730" s="31" t="s">
        <v>2941</v>
      </c>
      <c r="G9730" s="32">
        <v>2736</v>
      </c>
      <c r="H9730" s="31" t="s">
        <v>94</v>
      </c>
      <c r="I9730" s="32">
        <v>610</v>
      </c>
      <c r="J9730" s="33">
        <v>4</v>
      </c>
      <c r="K9730" s="31" t="s">
        <v>94</v>
      </c>
      <c r="L9730" s="31" t="s">
        <v>95</v>
      </c>
    </row>
    <row r="9731" spans="1:12" ht="30" x14ac:dyDescent="0.2">
      <c r="A9731" t="str">
        <f>VLOOKUP(B9731,StateFIPS!A$2:B$52,2)</f>
        <v>Georgia</v>
      </c>
      <c r="B9731">
        <f t="shared" ref="B9731:B9794" si="155">VALUE(LEFT(C9731,2))</f>
        <v>13</v>
      </c>
      <c r="C9731" s="31" t="s">
        <v>749</v>
      </c>
      <c r="D9731" s="31" t="s">
        <v>93</v>
      </c>
      <c r="E9731" s="31" t="s">
        <v>3278</v>
      </c>
      <c r="F9731" s="31" t="s">
        <v>2941</v>
      </c>
      <c r="G9731" s="32">
        <v>154</v>
      </c>
      <c r="H9731" s="31" t="s">
        <v>94</v>
      </c>
      <c r="I9731" s="32">
        <v>34</v>
      </c>
      <c r="J9731" s="33">
        <v>4</v>
      </c>
      <c r="K9731" s="31" t="s">
        <v>94</v>
      </c>
      <c r="L9731" s="31" t="s">
        <v>95</v>
      </c>
    </row>
    <row r="9732" spans="1:12" ht="30" x14ac:dyDescent="0.2">
      <c r="A9732" t="str">
        <f>VLOOKUP(B9732,StateFIPS!A$2:B$52,2)</f>
        <v>South Carolina</v>
      </c>
      <c r="B9732">
        <f t="shared" si="155"/>
        <v>45</v>
      </c>
      <c r="C9732" s="31" t="s">
        <v>1371</v>
      </c>
      <c r="D9732" s="31" t="s">
        <v>93</v>
      </c>
      <c r="E9732" s="31" t="s">
        <v>3278</v>
      </c>
      <c r="F9732" s="31" t="s">
        <v>2941</v>
      </c>
      <c r="G9732" s="32">
        <v>438</v>
      </c>
      <c r="H9732" s="31" t="s">
        <v>94</v>
      </c>
      <c r="I9732" s="32">
        <v>89</v>
      </c>
      <c r="J9732" s="33">
        <v>5</v>
      </c>
      <c r="K9732" s="31" t="s">
        <v>94</v>
      </c>
      <c r="L9732" s="31" t="s">
        <v>95</v>
      </c>
    </row>
    <row r="9733" spans="1:12" ht="30" x14ac:dyDescent="0.2">
      <c r="A9733" t="str">
        <f>VLOOKUP(B9733,StateFIPS!A$2:B$52,2)</f>
        <v>Missouri</v>
      </c>
      <c r="B9733">
        <f t="shared" si="155"/>
        <v>29</v>
      </c>
      <c r="C9733" s="31" t="s">
        <v>1566</v>
      </c>
      <c r="D9733" s="31" t="s">
        <v>93</v>
      </c>
      <c r="E9733" s="31" t="s">
        <v>3278</v>
      </c>
      <c r="F9733" s="31" t="s">
        <v>2941</v>
      </c>
      <c r="G9733" s="32">
        <v>240</v>
      </c>
      <c r="H9733" s="31" t="s">
        <v>94</v>
      </c>
      <c r="I9733" s="32">
        <v>55</v>
      </c>
      <c r="J9733" s="33">
        <v>4</v>
      </c>
      <c r="K9733" s="31" t="s">
        <v>94</v>
      </c>
      <c r="L9733" s="31" t="s">
        <v>95</v>
      </c>
    </row>
    <row r="9734" spans="1:12" ht="30" x14ac:dyDescent="0.2">
      <c r="A9734" t="str">
        <f>VLOOKUP(B9734,StateFIPS!A$2:B$52,2)</f>
        <v>Iowa</v>
      </c>
      <c r="B9734">
        <f t="shared" si="155"/>
        <v>19</v>
      </c>
      <c r="C9734" s="31" t="s">
        <v>214</v>
      </c>
      <c r="D9734" s="31" t="s">
        <v>93</v>
      </c>
      <c r="E9734" s="31" t="s">
        <v>3278</v>
      </c>
      <c r="F9734" s="31" t="s">
        <v>2941</v>
      </c>
      <c r="G9734" s="32">
        <v>17409</v>
      </c>
      <c r="H9734" s="31" t="s">
        <v>94</v>
      </c>
      <c r="I9734" s="32">
        <v>3880</v>
      </c>
      <c r="J9734" s="33">
        <v>4</v>
      </c>
      <c r="K9734" s="31" t="s">
        <v>94</v>
      </c>
      <c r="L9734" s="31" t="s">
        <v>95</v>
      </c>
    </row>
    <row r="9735" spans="1:12" ht="30" x14ac:dyDescent="0.2">
      <c r="A9735" t="str">
        <f>VLOOKUP(B9735,StateFIPS!A$2:B$52,2)</f>
        <v>South Carolina</v>
      </c>
      <c r="B9735">
        <f t="shared" si="155"/>
        <v>45</v>
      </c>
      <c r="C9735" s="31" t="s">
        <v>1359</v>
      </c>
      <c r="D9735" s="31" t="s">
        <v>93</v>
      </c>
      <c r="E9735" s="31" t="s">
        <v>3278</v>
      </c>
      <c r="F9735" s="31" t="s">
        <v>2941</v>
      </c>
      <c r="G9735" s="32">
        <v>114</v>
      </c>
      <c r="H9735" s="31" t="s">
        <v>94</v>
      </c>
      <c r="I9735" s="32">
        <v>23</v>
      </c>
      <c r="J9735" s="33">
        <v>5</v>
      </c>
      <c r="K9735" s="31" t="s">
        <v>94</v>
      </c>
      <c r="L9735" s="31" t="s">
        <v>95</v>
      </c>
    </row>
    <row r="9736" spans="1:12" ht="30" x14ac:dyDescent="0.2">
      <c r="A9736" t="str">
        <f>VLOOKUP(B9736,StateFIPS!A$2:B$52,2)</f>
        <v>Missouri</v>
      </c>
      <c r="B9736">
        <f t="shared" si="155"/>
        <v>29</v>
      </c>
      <c r="C9736" s="31" t="s">
        <v>290</v>
      </c>
      <c r="D9736" s="31" t="s">
        <v>93</v>
      </c>
      <c r="E9736" s="31" t="s">
        <v>3278</v>
      </c>
      <c r="F9736" s="31" t="s">
        <v>2941</v>
      </c>
      <c r="G9736" s="32">
        <v>277</v>
      </c>
      <c r="H9736" s="31" t="s">
        <v>94</v>
      </c>
      <c r="I9736" s="32">
        <v>63</v>
      </c>
      <c r="J9736" s="33">
        <v>4</v>
      </c>
      <c r="K9736" s="31" t="s">
        <v>94</v>
      </c>
      <c r="L9736" s="31" t="s">
        <v>95</v>
      </c>
    </row>
    <row r="9737" spans="1:12" ht="30" x14ac:dyDescent="0.2">
      <c r="A9737" t="str">
        <f>VLOOKUP(B9737,StateFIPS!A$2:B$52,2)</f>
        <v>Georgia</v>
      </c>
      <c r="B9737">
        <f t="shared" si="155"/>
        <v>13</v>
      </c>
      <c r="C9737" s="31" t="s">
        <v>2012</v>
      </c>
      <c r="D9737" s="31" t="s">
        <v>93</v>
      </c>
      <c r="E9737" s="31" t="s">
        <v>3278</v>
      </c>
      <c r="F9737" s="31" t="s">
        <v>2941</v>
      </c>
      <c r="G9737" s="32">
        <v>385</v>
      </c>
      <c r="H9737" s="31" t="s">
        <v>94</v>
      </c>
      <c r="I9737" s="32">
        <v>86</v>
      </c>
      <c r="J9737" s="33">
        <v>4</v>
      </c>
      <c r="K9737" s="31" t="s">
        <v>94</v>
      </c>
      <c r="L9737" s="31" t="s">
        <v>95</v>
      </c>
    </row>
    <row r="9738" spans="1:12" ht="30" x14ac:dyDescent="0.2">
      <c r="A9738" t="str">
        <f>VLOOKUP(B9738,StateFIPS!A$2:B$52,2)</f>
        <v>South Carolina</v>
      </c>
      <c r="B9738">
        <f t="shared" si="155"/>
        <v>45</v>
      </c>
      <c r="C9738" s="31" t="s">
        <v>1369</v>
      </c>
      <c r="D9738" s="31" t="s">
        <v>93</v>
      </c>
      <c r="E9738" s="31" t="s">
        <v>3278</v>
      </c>
      <c r="F9738" s="31" t="s">
        <v>2941</v>
      </c>
      <c r="G9738" s="32">
        <v>90</v>
      </c>
      <c r="H9738" s="31" t="s">
        <v>94</v>
      </c>
      <c r="I9738" s="32">
        <v>18</v>
      </c>
      <c r="J9738" s="33">
        <v>5</v>
      </c>
      <c r="K9738" s="31" t="s">
        <v>94</v>
      </c>
      <c r="L9738" s="31" t="s">
        <v>95</v>
      </c>
    </row>
    <row r="9739" spans="1:12" ht="30" x14ac:dyDescent="0.2">
      <c r="A9739" t="str">
        <f>VLOOKUP(B9739,StateFIPS!A$2:B$52,2)</f>
        <v>Missouri</v>
      </c>
      <c r="B9739">
        <f t="shared" si="155"/>
        <v>29</v>
      </c>
      <c r="C9739" s="31" t="s">
        <v>306</v>
      </c>
      <c r="D9739" s="31" t="s">
        <v>93</v>
      </c>
      <c r="E9739" s="31" t="s">
        <v>3278</v>
      </c>
      <c r="F9739" s="31" t="s">
        <v>2941</v>
      </c>
      <c r="G9739" s="32">
        <v>1689</v>
      </c>
      <c r="H9739" s="31" t="s">
        <v>94</v>
      </c>
      <c r="I9739" s="32">
        <v>386</v>
      </c>
      <c r="J9739" s="33">
        <v>4</v>
      </c>
      <c r="K9739" s="31" t="s">
        <v>94</v>
      </c>
      <c r="L9739" s="31" t="s">
        <v>95</v>
      </c>
    </row>
    <row r="9740" spans="1:12" ht="30" x14ac:dyDescent="0.2">
      <c r="A9740" t="str">
        <f>VLOOKUP(B9740,StateFIPS!A$2:B$52,2)</f>
        <v>South Carolina</v>
      </c>
      <c r="B9740">
        <f t="shared" si="155"/>
        <v>45</v>
      </c>
      <c r="C9740" s="31" t="s">
        <v>2624</v>
      </c>
      <c r="D9740" s="31" t="s">
        <v>93</v>
      </c>
      <c r="E9740" s="31" t="s">
        <v>3278</v>
      </c>
      <c r="F9740" s="31" t="s">
        <v>2941</v>
      </c>
      <c r="G9740" s="32">
        <v>350</v>
      </c>
      <c r="H9740" s="31" t="s">
        <v>94</v>
      </c>
      <c r="I9740" s="32">
        <v>71</v>
      </c>
      <c r="J9740" s="33">
        <v>5</v>
      </c>
      <c r="K9740" s="31" t="s">
        <v>94</v>
      </c>
      <c r="L9740" s="31" t="s">
        <v>95</v>
      </c>
    </row>
    <row r="9741" spans="1:12" ht="30" x14ac:dyDescent="0.2">
      <c r="A9741" t="str">
        <f>VLOOKUP(B9741,StateFIPS!A$2:B$52,2)</f>
        <v>Missouri</v>
      </c>
      <c r="B9741">
        <f t="shared" si="155"/>
        <v>29</v>
      </c>
      <c r="C9741" s="31" t="s">
        <v>302</v>
      </c>
      <c r="D9741" s="31" t="s">
        <v>93</v>
      </c>
      <c r="E9741" s="31" t="s">
        <v>3278</v>
      </c>
      <c r="F9741" s="31" t="s">
        <v>2941</v>
      </c>
      <c r="G9741" s="32">
        <v>483</v>
      </c>
      <c r="H9741" s="31" t="s">
        <v>94</v>
      </c>
      <c r="I9741" s="32">
        <v>111</v>
      </c>
      <c r="J9741" s="33">
        <v>4</v>
      </c>
      <c r="K9741" s="31" t="s">
        <v>94</v>
      </c>
      <c r="L9741" s="31" t="s">
        <v>95</v>
      </c>
    </row>
    <row r="9742" spans="1:12" ht="30" x14ac:dyDescent="0.2">
      <c r="A9742" t="str">
        <f>VLOOKUP(B9742,StateFIPS!A$2:B$52,2)</f>
        <v>South Carolina</v>
      </c>
      <c r="B9742">
        <f t="shared" si="155"/>
        <v>45</v>
      </c>
      <c r="C9742" s="31" t="s">
        <v>1367</v>
      </c>
      <c r="D9742" s="31" t="s">
        <v>93</v>
      </c>
      <c r="E9742" s="31" t="s">
        <v>3278</v>
      </c>
      <c r="F9742" s="31" t="s">
        <v>2941</v>
      </c>
      <c r="G9742" s="32">
        <v>119</v>
      </c>
      <c r="H9742" s="31" t="s">
        <v>94</v>
      </c>
      <c r="I9742" s="32">
        <v>24</v>
      </c>
      <c r="J9742" s="33">
        <v>5</v>
      </c>
      <c r="K9742" s="31" t="s">
        <v>94</v>
      </c>
      <c r="L9742" s="31" t="s">
        <v>95</v>
      </c>
    </row>
    <row r="9743" spans="1:12" ht="30" x14ac:dyDescent="0.2">
      <c r="A9743" t="str">
        <f>VLOOKUP(B9743,StateFIPS!A$2:B$52,2)</f>
        <v>Missouri</v>
      </c>
      <c r="B9743">
        <f t="shared" si="155"/>
        <v>29</v>
      </c>
      <c r="C9743" s="31" t="s">
        <v>303</v>
      </c>
      <c r="D9743" s="31" t="s">
        <v>93</v>
      </c>
      <c r="E9743" s="31" t="s">
        <v>3278</v>
      </c>
      <c r="F9743" s="31" t="s">
        <v>2941</v>
      </c>
      <c r="G9743" s="32">
        <v>122</v>
      </c>
      <c r="H9743" s="31" t="s">
        <v>94</v>
      </c>
      <c r="I9743" s="32">
        <v>28</v>
      </c>
      <c r="J9743" s="33">
        <v>4</v>
      </c>
      <c r="K9743" s="31" t="s">
        <v>94</v>
      </c>
      <c r="L9743" s="31" t="s">
        <v>95</v>
      </c>
    </row>
    <row r="9744" spans="1:12" ht="30" x14ac:dyDescent="0.2">
      <c r="A9744" t="str">
        <f>VLOOKUP(B9744,StateFIPS!A$2:B$52,2)</f>
        <v>Georgia</v>
      </c>
      <c r="B9744">
        <f t="shared" si="155"/>
        <v>13</v>
      </c>
      <c r="C9744" s="31" t="s">
        <v>752</v>
      </c>
      <c r="D9744" s="31" t="s">
        <v>93</v>
      </c>
      <c r="E9744" s="31" t="s">
        <v>3278</v>
      </c>
      <c r="F9744" s="31" t="s">
        <v>2941</v>
      </c>
      <c r="G9744" s="32">
        <v>259</v>
      </c>
      <c r="H9744" s="31" t="s">
        <v>94</v>
      </c>
      <c r="I9744" s="32">
        <v>58</v>
      </c>
      <c r="J9744" s="33">
        <v>4</v>
      </c>
      <c r="K9744" s="31" t="s">
        <v>94</v>
      </c>
      <c r="L9744" s="31" t="s">
        <v>95</v>
      </c>
    </row>
    <row r="9745" spans="1:12" ht="30" x14ac:dyDescent="0.2">
      <c r="A9745" t="str">
        <f>VLOOKUP(B9745,StateFIPS!A$2:B$52,2)</f>
        <v>Iowa</v>
      </c>
      <c r="B9745">
        <f t="shared" si="155"/>
        <v>19</v>
      </c>
      <c r="C9745" s="31" t="s">
        <v>212</v>
      </c>
      <c r="D9745" s="31" t="s">
        <v>93</v>
      </c>
      <c r="E9745" s="31" t="s">
        <v>3278</v>
      </c>
      <c r="F9745" s="31" t="s">
        <v>2941</v>
      </c>
      <c r="G9745" s="32">
        <v>19405</v>
      </c>
      <c r="H9745" s="31" t="s">
        <v>94</v>
      </c>
      <c r="I9745" s="32">
        <v>4324</v>
      </c>
      <c r="J9745" s="33">
        <v>4</v>
      </c>
      <c r="K9745" s="31" t="s">
        <v>94</v>
      </c>
      <c r="L9745" s="31" t="s">
        <v>95</v>
      </c>
    </row>
    <row r="9746" spans="1:12" ht="30" x14ac:dyDescent="0.2">
      <c r="A9746" t="str">
        <f>VLOOKUP(B9746,StateFIPS!A$2:B$52,2)</f>
        <v>Pennsylvania</v>
      </c>
      <c r="B9746">
        <f t="shared" si="155"/>
        <v>42</v>
      </c>
      <c r="C9746" s="31" t="s">
        <v>2655</v>
      </c>
      <c r="D9746" s="31" t="s">
        <v>93</v>
      </c>
      <c r="E9746" s="31" t="s">
        <v>3278</v>
      </c>
      <c r="F9746" s="31" t="s">
        <v>2941</v>
      </c>
      <c r="G9746" s="32">
        <v>1579</v>
      </c>
      <c r="H9746" s="31" t="s">
        <v>94</v>
      </c>
      <c r="I9746" s="32">
        <v>347</v>
      </c>
      <c r="J9746" s="33">
        <v>5</v>
      </c>
      <c r="K9746" s="31" t="s">
        <v>94</v>
      </c>
      <c r="L9746" s="31" t="s">
        <v>95</v>
      </c>
    </row>
    <row r="9747" spans="1:12" ht="30" x14ac:dyDescent="0.2">
      <c r="A9747" t="str">
        <f>VLOOKUP(B9747,StateFIPS!A$2:B$52,2)</f>
        <v>Pennsylvania</v>
      </c>
      <c r="B9747">
        <f t="shared" si="155"/>
        <v>42</v>
      </c>
      <c r="C9747" s="31" t="s">
        <v>2330</v>
      </c>
      <c r="D9747" s="31" t="s">
        <v>93</v>
      </c>
      <c r="E9747" s="31" t="s">
        <v>3278</v>
      </c>
      <c r="F9747" s="31" t="s">
        <v>2941</v>
      </c>
      <c r="G9747" s="32">
        <v>150</v>
      </c>
      <c r="H9747" s="31" t="s">
        <v>94</v>
      </c>
      <c r="I9747" s="32">
        <v>33</v>
      </c>
      <c r="J9747" s="33">
        <v>5</v>
      </c>
      <c r="K9747" s="31" t="s">
        <v>94</v>
      </c>
      <c r="L9747" s="31" t="s">
        <v>95</v>
      </c>
    </row>
    <row r="9748" spans="1:12" ht="30" x14ac:dyDescent="0.2">
      <c r="A9748" t="str">
        <f>VLOOKUP(B9748,StateFIPS!A$2:B$52,2)</f>
        <v>Missouri</v>
      </c>
      <c r="B9748">
        <f t="shared" si="155"/>
        <v>29</v>
      </c>
      <c r="C9748" s="31" t="s">
        <v>305</v>
      </c>
      <c r="D9748" s="31" t="s">
        <v>93</v>
      </c>
      <c r="E9748" s="31" t="s">
        <v>3278</v>
      </c>
      <c r="F9748" s="31" t="s">
        <v>2941</v>
      </c>
      <c r="G9748" s="32">
        <v>462</v>
      </c>
      <c r="H9748" s="31" t="s">
        <v>94</v>
      </c>
      <c r="I9748" s="32">
        <v>106</v>
      </c>
      <c r="J9748" s="33">
        <v>4</v>
      </c>
      <c r="K9748" s="31" t="s">
        <v>94</v>
      </c>
      <c r="L9748" s="31" t="s">
        <v>95</v>
      </c>
    </row>
    <row r="9749" spans="1:12" ht="30" x14ac:dyDescent="0.2">
      <c r="A9749" t="str">
        <f>VLOOKUP(B9749,StateFIPS!A$2:B$52,2)</f>
        <v>Iowa</v>
      </c>
      <c r="B9749">
        <f t="shared" si="155"/>
        <v>19</v>
      </c>
      <c r="C9749" s="31" t="s">
        <v>199</v>
      </c>
      <c r="D9749" s="31" t="s">
        <v>93</v>
      </c>
      <c r="E9749" s="31" t="s">
        <v>3278</v>
      </c>
      <c r="F9749" s="31" t="s">
        <v>2941</v>
      </c>
      <c r="G9749" s="32">
        <v>3518</v>
      </c>
      <c r="H9749" s="31" t="s">
        <v>94</v>
      </c>
      <c r="I9749" s="32">
        <v>784</v>
      </c>
      <c r="J9749" s="33">
        <v>4</v>
      </c>
      <c r="K9749" s="31" t="s">
        <v>94</v>
      </c>
      <c r="L9749" s="31" t="s">
        <v>95</v>
      </c>
    </row>
    <row r="9750" spans="1:12" ht="30" x14ac:dyDescent="0.2">
      <c r="A9750" t="str">
        <f>VLOOKUP(B9750,StateFIPS!A$2:B$52,2)</f>
        <v>South Carolina</v>
      </c>
      <c r="B9750">
        <f t="shared" si="155"/>
        <v>45</v>
      </c>
      <c r="C9750" s="31" t="s">
        <v>1376</v>
      </c>
      <c r="D9750" s="31" t="s">
        <v>93</v>
      </c>
      <c r="E9750" s="31" t="s">
        <v>3278</v>
      </c>
      <c r="F9750" s="31" t="s">
        <v>2941</v>
      </c>
      <c r="G9750" s="32">
        <v>1066</v>
      </c>
      <c r="H9750" s="31" t="s">
        <v>94</v>
      </c>
      <c r="I9750" s="32">
        <v>216</v>
      </c>
      <c r="J9750" s="33">
        <v>5</v>
      </c>
      <c r="K9750" s="31" t="s">
        <v>94</v>
      </c>
      <c r="L9750" s="31" t="s">
        <v>95</v>
      </c>
    </row>
    <row r="9751" spans="1:12" ht="30" x14ac:dyDescent="0.2">
      <c r="A9751" t="str">
        <f>VLOOKUP(B9751,StateFIPS!A$2:B$52,2)</f>
        <v>Georgia</v>
      </c>
      <c r="B9751">
        <f t="shared" si="155"/>
        <v>13</v>
      </c>
      <c r="C9751" s="31" t="s">
        <v>750</v>
      </c>
      <c r="D9751" s="31" t="s">
        <v>93</v>
      </c>
      <c r="E9751" s="31" t="s">
        <v>3278</v>
      </c>
      <c r="F9751" s="31" t="s">
        <v>2941</v>
      </c>
      <c r="G9751" s="32">
        <v>94</v>
      </c>
      <c r="H9751" s="31" t="s">
        <v>94</v>
      </c>
      <c r="I9751" s="32">
        <v>21</v>
      </c>
      <c r="J9751" s="33">
        <v>4</v>
      </c>
      <c r="K9751" s="31" t="s">
        <v>94</v>
      </c>
      <c r="L9751" s="31" t="s">
        <v>95</v>
      </c>
    </row>
    <row r="9752" spans="1:12" ht="30" x14ac:dyDescent="0.2">
      <c r="A9752" t="str">
        <f>VLOOKUP(B9752,StateFIPS!A$2:B$52,2)</f>
        <v>Iowa</v>
      </c>
      <c r="B9752">
        <f t="shared" si="155"/>
        <v>19</v>
      </c>
      <c r="C9752" s="31" t="s">
        <v>269</v>
      </c>
      <c r="D9752" s="31" t="s">
        <v>93</v>
      </c>
      <c r="E9752" s="31" t="s">
        <v>3278</v>
      </c>
      <c r="F9752" s="31" t="s">
        <v>2941</v>
      </c>
      <c r="G9752" s="32">
        <v>2304</v>
      </c>
      <c r="H9752" s="31" t="s">
        <v>94</v>
      </c>
      <c r="I9752" s="32">
        <v>514</v>
      </c>
      <c r="J9752" s="33">
        <v>4</v>
      </c>
      <c r="K9752" s="31" t="s">
        <v>94</v>
      </c>
      <c r="L9752" s="31" t="s">
        <v>95</v>
      </c>
    </row>
    <row r="9753" spans="1:12" ht="30" x14ac:dyDescent="0.2">
      <c r="A9753" t="str">
        <f>VLOOKUP(B9753,StateFIPS!A$2:B$52,2)</f>
        <v>Colorado</v>
      </c>
      <c r="B9753">
        <f t="shared" si="155"/>
        <v>8</v>
      </c>
      <c r="C9753" s="31" t="s">
        <v>3206</v>
      </c>
      <c r="D9753" s="31" t="s">
        <v>93</v>
      </c>
      <c r="E9753" s="31" t="s">
        <v>3278</v>
      </c>
      <c r="F9753" s="31" t="s">
        <v>2941</v>
      </c>
      <c r="G9753" s="32">
        <v>2076</v>
      </c>
      <c r="H9753" s="31" t="s">
        <v>94</v>
      </c>
      <c r="I9753" s="32">
        <v>433</v>
      </c>
      <c r="J9753" s="33">
        <v>5</v>
      </c>
      <c r="K9753" s="31" t="s">
        <v>94</v>
      </c>
      <c r="L9753" s="31" t="s">
        <v>95</v>
      </c>
    </row>
    <row r="9754" spans="1:12" ht="30" x14ac:dyDescent="0.2">
      <c r="A9754" t="str">
        <f>VLOOKUP(B9754,StateFIPS!A$2:B$52,2)</f>
        <v>Iowa</v>
      </c>
      <c r="B9754">
        <f t="shared" si="155"/>
        <v>19</v>
      </c>
      <c r="C9754" s="31" t="s">
        <v>270</v>
      </c>
      <c r="D9754" s="31" t="s">
        <v>93</v>
      </c>
      <c r="E9754" s="31" t="s">
        <v>3278</v>
      </c>
      <c r="F9754" s="31" t="s">
        <v>2941</v>
      </c>
      <c r="G9754" s="32">
        <v>1586</v>
      </c>
      <c r="H9754" s="31" t="s">
        <v>94</v>
      </c>
      <c r="I9754" s="32">
        <v>353</v>
      </c>
      <c r="J9754" s="33">
        <v>4</v>
      </c>
      <c r="K9754" s="31" t="s">
        <v>94</v>
      </c>
      <c r="L9754" s="31" t="s">
        <v>95</v>
      </c>
    </row>
    <row r="9755" spans="1:12" ht="30" x14ac:dyDescent="0.2">
      <c r="A9755" t="str">
        <f>VLOOKUP(B9755,StateFIPS!A$2:B$52,2)</f>
        <v>South Dakota</v>
      </c>
      <c r="B9755">
        <f t="shared" si="155"/>
        <v>46</v>
      </c>
      <c r="C9755" s="31" t="s">
        <v>2507</v>
      </c>
      <c r="D9755" s="31" t="s">
        <v>93</v>
      </c>
      <c r="E9755" s="31" t="s">
        <v>3278</v>
      </c>
      <c r="F9755" s="31" t="s">
        <v>2941</v>
      </c>
      <c r="G9755" s="32">
        <v>920</v>
      </c>
      <c r="H9755" s="31" t="s">
        <v>94</v>
      </c>
      <c r="I9755" s="32">
        <v>203</v>
      </c>
      <c r="J9755" s="33">
        <v>5</v>
      </c>
      <c r="K9755" s="31" t="s">
        <v>94</v>
      </c>
      <c r="L9755" s="31" t="s">
        <v>95</v>
      </c>
    </row>
    <row r="9756" spans="1:12" ht="30" x14ac:dyDescent="0.2">
      <c r="A9756" t="str">
        <f>VLOOKUP(B9756,StateFIPS!A$2:B$52,2)</f>
        <v>Mississippi</v>
      </c>
      <c r="B9756">
        <f t="shared" si="155"/>
        <v>28</v>
      </c>
      <c r="C9756" s="31" t="s">
        <v>406</v>
      </c>
      <c r="D9756" s="31" t="s">
        <v>93</v>
      </c>
      <c r="E9756" s="31" t="s">
        <v>3278</v>
      </c>
      <c r="F9756" s="31" t="s">
        <v>2941</v>
      </c>
      <c r="G9756" s="32">
        <v>65</v>
      </c>
      <c r="H9756" s="31" t="s">
        <v>94</v>
      </c>
      <c r="I9756" s="32">
        <v>15</v>
      </c>
      <c r="J9756" s="33">
        <v>4</v>
      </c>
      <c r="K9756" s="31" t="s">
        <v>94</v>
      </c>
      <c r="L9756" s="31" t="s">
        <v>95</v>
      </c>
    </row>
    <row r="9757" spans="1:12" ht="30" x14ac:dyDescent="0.2">
      <c r="A9757" t="str">
        <f>VLOOKUP(B9757,StateFIPS!A$2:B$52,2)</f>
        <v>Colorado</v>
      </c>
      <c r="B9757">
        <f t="shared" si="155"/>
        <v>8</v>
      </c>
      <c r="C9757" s="31" t="s">
        <v>490</v>
      </c>
      <c r="D9757" s="31" t="s">
        <v>93</v>
      </c>
      <c r="E9757" s="31" t="s">
        <v>3278</v>
      </c>
      <c r="F9757" s="31" t="s">
        <v>2941</v>
      </c>
      <c r="G9757" s="32">
        <v>2076</v>
      </c>
      <c r="H9757" s="31" t="s">
        <v>94</v>
      </c>
      <c r="I9757" s="32">
        <v>433</v>
      </c>
      <c r="J9757" s="33">
        <v>5</v>
      </c>
      <c r="K9757" s="31" t="s">
        <v>94</v>
      </c>
      <c r="L9757" s="31" t="s">
        <v>95</v>
      </c>
    </row>
    <row r="9758" spans="1:12" ht="30" x14ac:dyDescent="0.2">
      <c r="A9758" t="str">
        <f>VLOOKUP(B9758,StateFIPS!A$2:B$52,2)</f>
        <v>South Dakota</v>
      </c>
      <c r="B9758">
        <f t="shared" si="155"/>
        <v>46</v>
      </c>
      <c r="C9758" s="31" t="s">
        <v>918</v>
      </c>
      <c r="D9758" s="31" t="s">
        <v>93</v>
      </c>
      <c r="E9758" s="31" t="s">
        <v>3278</v>
      </c>
      <c r="F9758" s="31" t="s">
        <v>2941</v>
      </c>
      <c r="G9758" s="32">
        <v>84</v>
      </c>
      <c r="H9758" s="31" t="s">
        <v>94</v>
      </c>
      <c r="I9758" s="32">
        <v>19</v>
      </c>
      <c r="J9758" s="33">
        <v>5</v>
      </c>
      <c r="K9758" s="31" t="s">
        <v>94</v>
      </c>
      <c r="L9758" s="31" t="s">
        <v>95</v>
      </c>
    </row>
    <row r="9759" spans="1:12" ht="30" x14ac:dyDescent="0.2">
      <c r="A9759" t="str">
        <f>VLOOKUP(B9759,StateFIPS!A$2:B$52,2)</f>
        <v>Iowa</v>
      </c>
      <c r="B9759">
        <f t="shared" si="155"/>
        <v>19</v>
      </c>
      <c r="C9759" s="31" t="s">
        <v>1510</v>
      </c>
      <c r="D9759" s="31" t="s">
        <v>93</v>
      </c>
      <c r="E9759" s="31" t="s">
        <v>3278</v>
      </c>
      <c r="F9759" s="31" t="s">
        <v>2941</v>
      </c>
      <c r="G9759" s="32">
        <v>1836</v>
      </c>
      <c r="H9759" s="31" t="s">
        <v>94</v>
      </c>
      <c r="I9759" s="32">
        <v>409</v>
      </c>
      <c r="J9759" s="33">
        <v>4</v>
      </c>
      <c r="K9759" s="31" t="s">
        <v>94</v>
      </c>
      <c r="L9759" s="31" t="s">
        <v>95</v>
      </c>
    </row>
    <row r="9760" spans="1:12" ht="30" x14ac:dyDescent="0.2">
      <c r="A9760" t="str">
        <f>VLOOKUP(B9760,StateFIPS!A$2:B$52,2)</f>
        <v>South Dakota</v>
      </c>
      <c r="B9760">
        <f t="shared" si="155"/>
        <v>46</v>
      </c>
      <c r="C9760" s="31" t="s">
        <v>2452</v>
      </c>
      <c r="D9760" s="31" t="s">
        <v>93</v>
      </c>
      <c r="E9760" s="31" t="s">
        <v>3278</v>
      </c>
      <c r="F9760" s="31" t="s">
        <v>2941</v>
      </c>
      <c r="G9760" s="32">
        <v>762</v>
      </c>
      <c r="H9760" s="31" t="s">
        <v>94</v>
      </c>
      <c r="I9760" s="32">
        <v>168</v>
      </c>
      <c r="J9760" s="33">
        <v>5</v>
      </c>
      <c r="K9760" s="31" t="s">
        <v>94</v>
      </c>
      <c r="L9760" s="31" t="s">
        <v>95</v>
      </c>
    </row>
    <row r="9761" spans="1:12" ht="30" x14ac:dyDescent="0.2">
      <c r="A9761" t="str">
        <f>VLOOKUP(B9761,StateFIPS!A$2:B$52,2)</f>
        <v>Colorado</v>
      </c>
      <c r="B9761">
        <f t="shared" si="155"/>
        <v>8</v>
      </c>
      <c r="C9761" s="31" t="s">
        <v>2101</v>
      </c>
      <c r="D9761" s="31" t="s">
        <v>93</v>
      </c>
      <c r="E9761" s="31" t="s">
        <v>3278</v>
      </c>
      <c r="F9761" s="31" t="s">
        <v>2941</v>
      </c>
      <c r="G9761" s="32">
        <v>300</v>
      </c>
      <c r="H9761" s="31" t="s">
        <v>94</v>
      </c>
      <c r="I9761" s="32">
        <v>63</v>
      </c>
      <c r="J9761" s="33">
        <v>5</v>
      </c>
      <c r="K9761" s="31" t="s">
        <v>94</v>
      </c>
      <c r="L9761" s="31" t="s">
        <v>95</v>
      </c>
    </row>
    <row r="9762" spans="1:12" ht="30" x14ac:dyDescent="0.2">
      <c r="A9762" t="str">
        <f>VLOOKUP(B9762,StateFIPS!A$2:B$52,2)</f>
        <v>Mississippi</v>
      </c>
      <c r="B9762">
        <f t="shared" si="155"/>
        <v>28</v>
      </c>
      <c r="C9762" s="31" t="s">
        <v>314</v>
      </c>
      <c r="D9762" s="31" t="s">
        <v>93</v>
      </c>
      <c r="E9762" s="31" t="s">
        <v>3278</v>
      </c>
      <c r="F9762" s="31" t="s">
        <v>2941</v>
      </c>
      <c r="G9762" s="32">
        <v>65</v>
      </c>
      <c r="H9762" s="31" t="s">
        <v>94</v>
      </c>
      <c r="I9762" s="32">
        <v>15</v>
      </c>
      <c r="J9762" s="33">
        <v>4</v>
      </c>
      <c r="K9762" s="31" t="s">
        <v>94</v>
      </c>
      <c r="L9762" s="31" t="s">
        <v>95</v>
      </c>
    </row>
    <row r="9763" spans="1:12" ht="30" x14ac:dyDescent="0.2">
      <c r="A9763" t="str">
        <f>VLOOKUP(B9763,StateFIPS!A$2:B$52,2)</f>
        <v>South Dakota</v>
      </c>
      <c r="B9763">
        <f t="shared" si="155"/>
        <v>46</v>
      </c>
      <c r="C9763" s="31" t="s">
        <v>2513</v>
      </c>
      <c r="D9763" s="31" t="s">
        <v>93</v>
      </c>
      <c r="E9763" s="31" t="s">
        <v>3278</v>
      </c>
      <c r="F9763" s="31" t="s">
        <v>2941</v>
      </c>
      <c r="G9763" s="32">
        <v>548</v>
      </c>
      <c r="H9763" s="31" t="s">
        <v>94</v>
      </c>
      <c r="I9763" s="32">
        <v>121</v>
      </c>
      <c r="J9763" s="33">
        <v>5</v>
      </c>
      <c r="K9763" s="31" t="s">
        <v>94</v>
      </c>
      <c r="L9763" s="31" t="s">
        <v>95</v>
      </c>
    </row>
    <row r="9764" spans="1:12" ht="30" x14ac:dyDescent="0.2">
      <c r="A9764" t="str">
        <f>VLOOKUP(B9764,StateFIPS!A$2:B$52,2)</f>
        <v>Mississippi</v>
      </c>
      <c r="B9764">
        <f t="shared" si="155"/>
        <v>28</v>
      </c>
      <c r="C9764" s="31" t="s">
        <v>317</v>
      </c>
      <c r="D9764" s="31" t="s">
        <v>93</v>
      </c>
      <c r="E9764" s="31" t="s">
        <v>3278</v>
      </c>
      <c r="F9764" s="31" t="s">
        <v>2941</v>
      </c>
      <c r="G9764" s="32">
        <v>65</v>
      </c>
      <c r="H9764" s="31" t="s">
        <v>94</v>
      </c>
      <c r="I9764" s="32">
        <v>15</v>
      </c>
      <c r="J9764" s="33">
        <v>4</v>
      </c>
      <c r="K9764" s="31" t="s">
        <v>94</v>
      </c>
      <c r="L9764" s="31" t="s">
        <v>95</v>
      </c>
    </row>
    <row r="9765" spans="1:12" ht="30" x14ac:dyDescent="0.2">
      <c r="A9765" t="str">
        <f>VLOOKUP(B9765,StateFIPS!A$2:B$52,2)</f>
        <v>Colorado</v>
      </c>
      <c r="B9765">
        <f t="shared" si="155"/>
        <v>8</v>
      </c>
      <c r="C9765" s="31" t="s">
        <v>487</v>
      </c>
      <c r="D9765" s="31" t="s">
        <v>93</v>
      </c>
      <c r="E9765" s="31" t="s">
        <v>3278</v>
      </c>
      <c r="F9765" s="31" t="s">
        <v>2941</v>
      </c>
      <c r="G9765" s="32">
        <v>2076</v>
      </c>
      <c r="H9765" s="31" t="s">
        <v>94</v>
      </c>
      <c r="I9765" s="32">
        <v>433</v>
      </c>
      <c r="J9765" s="33">
        <v>5</v>
      </c>
      <c r="K9765" s="31" t="s">
        <v>94</v>
      </c>
      <c r="L9765" s="31" t="s">
        <v>95</v>
      </c>
    </row>
    <row r="9766" spans="1:12" ht="30" x14ac:dyDescent="0.2">
      <c r="A9766" t="str">
        <f>VLOOKUP(B9766,StateFIPS!A$2:B$52,2)</f>
        <v>South Dakota</v>
      </c>
      <c r="B9766">
        <f t="shared" si="155"/>
        <v>46</v>
      </c>
      <c r="C9766" s="31" t="s">
        <v>2300</v>
      </c>
      <c r="D9766" s="31" t="s">
        <v>93</v>
      </c>
      <c r="E9766" s="31" t="s">
        <v>3278</v>
      </c>
      <c r="F9766" s="31" t="s">
        <v>2941</v>
      </c>
      <c r="G9766" s="32">
        <v>162</v>
      </c>
      <c r="H9766" s="31" t="s">
        <v>94</v>
      </c>
      <c r="I9766" s="32">
        <v>36</v>
      </c>
      <c r="J9766" s="33">
        <v>5</v>
      </c>
      <c r="K9766" s="31" t="s">
        <v>94</v>
      </c>
      <c r="L9766" s="31" t="s">
        <v>95</v>
      </c>
    </row>
    <row r="9767" spans="1:12" ht="30" x14ac:dyDescent="0.2">
      <c r="A9767" t="str">
        <f>VLOOKUP(B9767,StateFIPS!A$2:B$52,2)</f>
        <v>South Dakota</v>
      </c>
      <c r="B9767">
        <f t="shared" si="155"/>
        <v>46</v>
      </c>
      <c r="C9767" s="31" t="s">
        <v>915</v>
      </c>
      <c r="D9767" s="31" t="s">
        <v>93</v>
      </c>
      <c r="E9767" s="31" t="s">
        <v>3278</v>
      </c>
      <c r="F9767" s="31" t="s">
        <v>2941</v>
      </c>
      <c r="G9767" s="32">
        <v>327</v>
      </c>
      <c r="H9767" s="31" t="s">
        <v>94</v>
      </c>
      <c r="I9767" s="32">
        <v>72</v>
      </c>
      <c r="J9767" s="33">
        <v>5</v>
      </c>
      <c r="K9767" s="31" t="s">
        <v>94</v>
      </c>
      <c r="L9767" s="31" t="s">
        <v>95</v>
      </c>
    </row>
    <row r="9768" spans="1:12" ht="30" x14ac:dyDescent="0.2">
      <c r="A9768" t="str">
        <f>VLOOKUP(B9768,StateFIPS!A$2:B$52,2)</f>
        <v>Mississippi</v>
      </c>
      <c r="B9768">
        <f t="shared" si="155"/>
        <v>28</v>
      </c>
      <c r="C9768" s="31" t="s">
        <v>318</v>
      </c>
      <c r="D9768" s="31" t="s">
        <v>93</v>
      </c>
      <c r="E9768" s="31" t="s">
        <v>3278</v>
      </c>
      <c r="F9768" s="31" t="s">
        <v>2941</v>
      </c>
      <c r="G9768" s="32">
        <v>65</v>
      </c>
      <c r="H9768" s="31" t="s">
        <v>94</v>
      </c>
      <c r="I9768" s="32">
        <v>15</v>
      </c>
      <c r="J9768" s="33">
        <v>4</v>
      </c>
      <c r="K9768" s="31" t="s">
        <v>94</v>
      </c>
      <c r="L9768" s="31" t="s">
        <v>95</v>
      </c>
    </row>
    <row r="9769" spans="1:12" ht="30" x14ac:dyDescent="0.2">
      <c r="A9769" t="str">
        <f>VLOOKUP(B9769,StateFIPS!A$2:B$52,2)</f>
        <v>Colorado</v>
      </c>
      <c r="B9769">
        <f t="shared" si="155"/>
        <v>8</v>
      </c>
      <c r="C9769" s="31" t="s">
        <v>493</v>
      </c>
      <c r="D9769" s="31" t="s">
        <v>93</v>
      </c>
      <c r="E9769" s="31" t="s">
        <v>3278</v>
      </c>
      <c r="F9769" s="31" t="s">
        <v>2941</v>
      </c>
      <c r="G9769" s="32">
        <v>2443</v>
      </c>
      <c r="H9769" s="31" t="s">
        <v>94</v>
      </c>
      <c r="I9769" s="32">
        <v>510</v>
      </c>
      <c r="J9769" s="33">
        <v>5</v>
      </c>
      <c r="K9769" s="31" t="s">
        <v>94</v>
      </c>
      <c r="L9769" s="31" t="s">
        <v>95</v>
      </c>
    </row>
    <row r="9770" spans="1:12" ht="30" x14ac:dyDescent="0.2">
      <c r="A9770" t="str">
        <f>VLOOKUP(B9770,StateFIPS!A$2:B$52,2)</f>
        <v>Iowa</v>
      </c>
      <c r="B9770">
        <f t="shared" si="155"/>
        <v>19</v>
      </c>
      <c r="C9770" s="31" t="s">
        <v>1508</v>
      </c>
      <c r="D9770" s="31" t="s">
        <v>93</v>
      </c>
      <c r="E9770" s="31" t="s">
        <v>3278</v>
      </c>
      <c r="F9770" s="31" t="s">
        <v>2941</v>
      </c>
      <c r="G9770" s="32">
        <v>11217</v>
      </c>
      <c r="H9770" s="31" t="s">
        <v>94</v>
      </c>
      <c r="I9770" s="32">
        <v>2500</v>
      </c>
      <c r="J9770" s="33">
        <v>4</v>
      </c>
      <c r="K9770" s="31" t="s">
        <v>94</v>
      </c>
      <c r="L9770" s="31" t="s">
        <v>95</v>
      </c>
    </row>
    <row r="9771" spans="1:12" ht="30" x14ac:dyDescent="0.2">
      <c r="A9771" t="str">
        <f>VLOOKUP(B9771,StateFIPS!A$2:B$52,2)</f>
        <v>South Dakota</v>
      </c>
      <c r="B9771">
        <f t="shared" si="155"/>
        <v>46</v>
      </c>
      <c r="C9771" s="31" t="s">
        <v>2314</v>
      </c>
      <c r="D9771" s="31" t="s">
        <v>93</v>
      </c>
      <c r="E9771" s="31" t="s">
        <v>3278</v>
      </c>
      <c r="F9771" s="31" t="s">
        <v>2941</v>
      </c>
      <c r="G9771" s="32">
        <v>1685</v>
      </c>
      <c r="H9771" s="31" t="s">
        <v>94</v>
      </c>
      <c r="I9771" s="32">
        <v>372</v>
      </c>
      <c r="J9771" s="33">
        <v>5</v>
      </c>
      <c r="K9771" s="31" t="s">
        <v>94</v>
      </c>
      <c r="L9771" s="31" t="s">
        <v>95</v>
      </c>
    </row>
    <row r="9772" spans="1:12" ht="30" x14ac:dyDescent="0.2">
      <c r="A9772" t="str">
        <f>VLOOKUP(B9772,StateFIPS!A$2:B$52,2)</f>
        <v>Mississippi</v>
      </c>
      <c r="B9772">
        <f t="shared" si="155"/>
        <v>28</v>
      </c>
      <c r="C9772" s="31" t="s">
        <v>319</v>
      </c>
      <c r="D9772" s="31" t="s">
        <v>93</v>
      </c>
      <c r="E9772" s="31" t="s">
        <v>3278</v>
      </c>
      <c r="F9772" s="31" t="s">
        <v>2941</v>
      </c>
      <c r="G9772" s="32">
        <v>65</v>
      </c>
      <c r="H9772" s="31" t="s">
        <v>94</v>
      </c>
      <c r="I9772" s="32">
        <v>15</v>
      </c>
      <c r="J9772" s="33">
        <v>4</v>
      </c>
      <c r="K9772" s="31" t="s">
        <v>94</v>
      </c>
      <c r="L9772" s="31" t="s">
        <v>95</v>
      </c>
    </row>
    <row r="9773" spans="1:12" ht="30" x14ac:dyDescent="0.2">
      <c r="A9773" t="str">
        <f>VLOOKUP(B9773,StateFIPS!A$2:B$52,2)</f>
        <v>South Dakota</v>
      </c>
      <c r="B9773">
        <f t="shared" si="155"/>
        <v>46</v>
      </c>
      <c r="C9773" s="31" t="s">
        <v>913</v>
      </c>
      <c r="D9773" s="31" t="s">
        <v>93</v>
      </c>
      <c r="E9773" s="31" t="s">
        <v>3278</v>
      </c>
      <c r="F9773" s="31" t="s">
        <v>2941</v>
      </c>
      <c r="G9773" s="32">
        <v>531</v>
      </c>
      <c r="H9773" s="31" t="s">
        <v>94</v>
      </c>
      <c r="I9773" s="32">
        <v>117</v>
      </c>
      <c r="J9773" s="33">
        <v>5</v>
      </c>
      <c r="K9773" s="31" t="s">
        <v>94</v>
      </c>
      <c r="L9773" s="31" t="s">
        <v>95</v>
      </c>
    </row>
    <row r="9774" spans="1:12" ht="30" x14ac:dyDescent="0.2">
      <c r="A9774" t="str">
        <f>VLOOKUP(B9774,StateFIPS!A$2:B$52,2)</f>
        <v>Iowa</v>
      </c>
      <c r="B9774">
        <f t="shared" si="155"/>
        <v>19</v>
      </c>
      <c r="C9774" s="31" t="s">
        <v>245</v>
      </c>
      <c r="D9774" s="31" t="s">
        <v>93</v>
      </c>
      <c r="E9774" s="31" t="s">
        <v>3278</v>
      </c>
      <c r="F9774" s="31" t="s">
        <v>2941</v>
      </c>
      <c r="G9774" s="32">
        <v>700</v>
      </c>
      <c r="H9774" s="31" t="s">
        <v>94</v>
      </c>
      <c r="I9774" s="32">
        <v>156</v>
      </c>
      <c r="J9774" s="33">
        <v>4</v>
      </c>
      <c r="K9774" s="31" t="s">
        <v>94</v>
      </c>
      <c r="L9774" s="31" t="s">
        <v>95</v>
      </c>
    </row>
    <row r="9775" spans="1:12" ht="30" x14ac:dyDescent="0.2">
      <c r="A9775" t="str">
        <f>VLOOKUP(B9775,StateFIPS!A$2:B$52,2)</f>
        <v>Colorado</v>
      </c>
      <c r="B9775">
        <f t="shared" si="155"/>
        <v>8</v>
      </c>
      <c r="C9775" s="31" t="s">
        <v>2107</v>
      </c>
      <c r="D9775" s="31" t="s">
        <v>93</v>
      </c>
      <c r="E9775" s="31" t="s">
        <v>3278</v>
      </c>
      <c r="F9775" s="31" t="s">
        <v>2941</v>
      </c>
      <c r="G9775" s="32">
        <v>187</v>
      </c>
      <c r="H9775" s="31" t="s">
        <v>94</v>
      </c>
      <c r="I9775" s="32">
        <v>39</v>
      </c>
      <c r="J9775" s="33">
        <v>5</v>
      </c>
      <c r="K9775" s="31" t="s">
        <v>94</v>
      </c>
      <c r="L9775" s="31" t="s">
        <v>95</v>
      </c>
    </row>
    <row r="9776" spans="1:12" ht="30" x14ac:dyDescent="0.2">
      <c r="A9776" t="str">
        <f>VLOOKUP(B9776,StateFIPS!A$2:B$52,2)</f>
        <v>South Dakota</v>
      </c>
      <c r="B9776">
        <f t="shared" si="155"/>
        <v>46</v>
      </c>
      <c r="C9776" s="31" t="s">
        <v>2280</v>
      </c>
      <c r="D9776" s="31" t="s">
        <v>93</v>
      </c>
      <c r="E9776" s="31" t="s">
        <v>3278</v>
      </c>
      <c r="F9776" s="31" t="s">
        <v>2941</v>
      </c>
      <c r="G9776" s="32">
        <v>673</v>
      </c>
      <c r="H9776" s="31" t="s">
        <v>94</v>
      </c>
      <c r="I9776" s="32">
        <v>149</v>
      </c>
      <c r="J9776" s="33">
        <v>5</v>
      </c>
      <c r="K9776" s="31" t="s">
        <v>94</v>
      </c>
      <c r="L9776" s="31" t="s">
        <v>95</v>
      </c>
    </row>
    <row r="9777" spans="1:12" ht="30" x14ac:dyDescent="0.2">
      <c r="A9777" t="str">
        <f>VLOOKUP(B9777,StateFIPS!A$2:B$52,2)</f>
        <v>South Dakota</v>
      </c>
      <c r="B9777">
        <f t="shared" si="155"/>
        <v>46</v>
      </c>
      <c r="C9777" s="31" t="s">
        <v>2500</v>
      </c>
      <c r="D9777" s="31" t="s">
        <v>93</v>
      </c>
      <c r="E9777" s="31" t="s">
        <v>3278</v>
      </c>
      <c r="F9777" s="31" t="s">
        <v>2941</v>
      </c>
      <c r="G9777" s="32">
        <v>727</v>
      </c>
      <c r="H9777" s="31" t="s">
        <v>94</v>
      </c>
      <c r="I9777" s="32">
        <v>160</v>
      </c>
      <c r="J9777" s="33">
        <v>5</v>
      </c>
      <c r="K9777" s="31" t="s">
        <v>94</v>
      </c>
      <c r="L9777" s="31" t="s">
        <v>95</v>
      </c>
    </row>
    <row r="9778" spans="1:12" ht="30" x14ac:dyDescent="0.2">
      <c r="A9778" t="str">
        <f>VLOOKUP(B9778,StateFIPS!A$2:B$52,2)</f>
        <v>Iowa</v>
      </c>
      <c r="B9778">
        <f t="shared" si="155"/>
        <v>19</v>
      </c>
      <c r="C9778" s="31" t="s">
        <v>1531</v>
      </c>
      <c r="D9778" s="31" t="s">
        <v>93</v>
      </c>
      <c r="E9778" s="31" t="s">
        <v>3278</v>
      </c>
      <c r="F9778" s="31" t="s">
        <v>2941</v>
      </c>
      <c r="G9778" s="32">
        <v>9618</v>
      </c>
      <c r="H9778" s="31" t="s">
        <v>94</v>
      </c>
      <c r="I9778" s="32">
        <v>2143</v>
      </c>
      <c r="J9778" s="33">
        <v>4</v>
      </c>
      <c r="K9778" s="31" t="s">
        <v>94</v>
      </c>
      <c r="L9778" s="31" t="s">
        <v>95</v>
      </c>
    </row>
    <row r="9779" spans="1:12" ht="30" x14ac:dyDescent="0.2">
      <c r="A9779" t="str">
        <f>VLOOKUP(B9779,StateFIPS!A$2:B$52,2)</f>
        <v>Mississippi</v>
      </c>
      <c r="B9779">
        <f t="shared" si="155"/>
        <v>28</v>
      </c>
      <c r="C9779" s="31" t="s">
        <v>439</v>
      </c>
      <c r="D9779" s="31" t="s">
        <v>93</v>
      </c>
      <c r="E9779" s="31" t="s">
        <v>3278</v>
      </c>
      <c r="F9779" s="31" t="s">
        <v>2941</v>
      </c>
      <c r="G9779" s="32">
        <v>65</v>
      </c>
      <c r="H9779" s="31" t="s">
        <v>94</v>
      </c>
      <c r="I9779" s="32">
        <v>15</v>
      </c>
      <c r="J9779" s="33">
        <v>4</v>
      </c>
      <c r="K9779" s="31" t="s">
        <v>94</v>
      </c>
      <c r="L9779" s="31" t="s">
        <v>95</v>
      </c>
    </row>
    <row r="9780" spans="1:12" ht="30" x14ac:dyDescent="0.2">
      <c r="A9780" t="str">
        <f>VLOOKUP(B9780,StateFIPS!A$2:B$52,2)</f>
        <v>Iowa</v>
      </c>
      <c r="B9780">
        <f t="shared" si="155"/>
        <v>19</v>
      </c>
      <c r="C9780" s="31" t="s">
        <v>272</v>
      </c>
      <c r="D9780" s="31" t="s">
        <v>93</v>
      </c>
      <c r="E9780" s="31" t="s">
        <v>3278</v>
      </c>
      <c r="F9780" s="31" t="s">
        <v>2941</v>
      </c>
      <c r="G9780" s="32">
        <v>8717</v>
      </c>
      <c r="H9780" s="31" t="s">
        <v>94</v>
      </c>
      <c r="I9780" s="32">
        <v>1943</v>
      </c>
      <c r="J9780" s="33">
        <v>4</v>
      </c>
      <c r="K9780" s="31" t="s">
        <v>94</v>
      </c>
      <c r="L9780" s="31" t="s">
        <v>95</v>
      </c>
    </row>
    <row r="9781" spans="1:12" ht="30" x14ac:dyDescent="0.2">
      <c r="A9781" t="str">
        <f>VLOOKUP(B9781,StateFIPS!A$2:B$52,2)</f>
        <v>Colorado</v>
      </c>
      <c r="B9781">
        <f t="shared" si="155"/>
        <v>8</v>
      </c>
      <c r="C9781" s="31" t="s">
        <v>480</v>
      </c>
      <c r="D9781" s="31" t="s">
        <v>93</v>
      </c>
      <c r="E9781" s="31" t="s">
        <v>3278</v>
      </c>
      <c r="F9781" s="31" t="s">
        <v>2941</v>
      </c>
      <c r="G9781" s="32">
        <v>2076</v>
      </c>
      <c r="H9781" s="31" t="s">
        <v>94</v>
      </c>
      <c r="I9781" s="32">
        <v>433</v>
      </c>
      <c r="J9781" s="33">
        <v>5</v>
      </c>
      <c r="K9781" s="31" t="s">
        <v>94</v>
      </c>
      <c r="L9781" s="31" t="s">
        <v>95</v>
      </c>
    </row>
    <row r="9782" spans="1:12" ht="30" x14ac:dyDescent="0.2">
      <c r="A9782" t="str">
        <f>VLOOKUP(B9782,StateFIPS!A$2:B$52,2)</f>
        <v>South Dakota</v>
      </c>
      <c r="B9782">
        <f t="shared" si="155"/>
        <v>46</v>
      </c>
      <c r="C9782" s="31" t="s">
        <v>2402</v>
      </c>
      <c r="D9782" s="31" t="s">
        <v>93</v>
      </c>
      <c r="E9782" s="31" t="s">
        <v>3278</v>
      </c>
      <c r="F9782" s="31" t="s">
        <v>2941</v>
      </c>
      <c r="G9782" s="32">
        <v>632</v>
      </c>
      <c r="H9782" s="31" t="s">
        <v>94</v>
      </c>
      <c r="I9782" s="32">
        <v>140</v>
      </c>
      <c r="J9782" s="33">
        <v>5</v>
      </c>
      <c r="K9782" s="31" t="s">
        <v>94</v>
      </c>
      <c r="L9782" s="31" t="s">
        <v>95</v>
      </c>
    </row>
    <row r="9783" spans="1:12" ht="30" x14ac:dyDescent="0.2">
      <c r="A9783" t="str">
        <f>VLOOKUP(B9783,StateFIPS!A$2:B$52,2)</f>
        <v>Mississippi</v>
      </c>
      <c r="B9783">
        <f t="shared" si="155"/>
        <v>28</v>
      </c>
      <c r="C9783" s="31" t="s">
        <v>430</v>
      </c>
      <c r="D9783" s="31" t="s">
        <v>93</v>
      </c>
      <c r="E9783" s="31" t="s">
        <v>3278</v>
      </c>
      <c r="F9783" s="31" t="s">
        <v>2941</v>
      </c>
      <c r="G9783" s="32">
        <v>65</v>
      </c>
      <c r="H9783" s="31" t="s">
        <v>94</v>
      </c>
      <c r="I9783" s="32">
        <v>15</v>
      </c>
      <c r="J9783" s="33">
        <v>4</v>
      </c>
      <c r="K9783" s="31" t="s">
        <v>94</v>
      </c>
      <c r="L9783" s="31" t="s">
        <v>95</v>
      </c>
    </row>
    <row r="9784" spans="1:12" ht="30" x14ac:dyDescent="0.2">
      <c r="A9784" t="str">
        <f>VLOOKUP(B9784,StateFIPS!A$2:B$52,2)</f>
        <v>South Dakota</v>
      </c>
      <c r="B9784">
        <f t="shared" si="155"/>
        <v>46</v>
      </c>
      <c r="C9784" s="31" t="s">
        <v>923</v>
      </c>
      <c r="D9784" s="31" t="s">
        <v>93</v>
      </c>
      <c r="E9784" s="31" t="s">
        <v>3278</v>
      </c>
      <c r="F9784" s="31" t="s">
        <v>2941</v>
      </c>
      <c r="G9784" s="32">
        <v>885</v>
      </c>
      <c r="H9784" s="31" t="s">
        <v>94</v>
      </c>
      <c r="I9784" s="32">
        <v>195</v>
      </c>
      <c r="J9784" s="33">
        <v>5</v>
      </c>
      <c r="K9784" s="31" t="s">
        <v>94</v>
      </c>
      <c r="L9784" s="31" t="s">
        <v>95</v>
      </c>
    </row>
    <row r="9785" spans="1:12" ht="30" x14ac:dyDescent="0.2">
      <c r="A9785" t="str">
        <f>VLOOKUP(B9785,StateFIPS!A$2:B$52,2)</f>
        <v>Mississippi</v>
      </c>
      <c r="B9785">
        <f t="shared" si="155"/>
        <v>28</v>
      </c>
      <c r="C9785" s="31" t="s">
        <v>3261</v>
      </c>
      <c r="D9785" s="31" t="s">
        <v>93</v>
      </c>
      <c r="E9785" s="31" t="s">
        <v>3278</v>
      </c>
      <c r="F9785" s="31" t="s">
        <v>2941</v>
      </c>
      <c r="G9785" s="32">
        <v>65</v>
      </c>
      <c r="H9785" s="31" t="s">
        <v>94</v>
      </c>
      <c r="I9785" s="32">
        <v>15</v>
      </c>
      <c r="J9785" s="33">
        <v>4</v>
      </c>
      <c r="K9785" s="31" t="s">
        <v>94</v>
      </c>
      <c r="L9785" s="31" t="s">
        <v>95</v>
      </c>
    </row>
    <row r="9786" spans="1:12" ht="30" x14ac:dyDescent="0.2">
      <c r="A9786" t="str">
        <f>VLOOKUP(B9786,StateFIPS!A$2:B$52,2)</f>
        <v>South Dakota</v>
      </c>
      <c r="B9786">
        <f t="shared" si="155"/>
        <v>46</v>
      </c>
      <c r="C9786" s="31" t="s">
        <v>922</v>
      </c>
      <c r="D9786" s="31" t="s">
        <v>93</v>
      </c>
      <c r="E9786" s="31" t="s">
        <v>3278</v>
      </c>
      <c r="F9786" s="31" t="s">
        <v>2941</v>
      </c>
      <c r="G9786" s="32">
        <v>379</v>
      </c>
      <c r="H9786" s="31" t="s">
        <v>94</v>
      </c>
      <c r="I9786" s="32">
        <v>84</v>
      </c>
      <c r="J9786" s="33">
        <v>5</v>
      </c>
      <c r="K9786" s="31" t="s">
        <v>94</v>
      </c>
      <c r="L9786" s="31" t="s">
        <v>95</v>
      </c>
    </row>
    <row r="9787" spans="1:12" ht="30" x14ac:dyDescent="0.2">
      <c r="A9787" t="str">
        <f>VLOOKUP(B9787,StateFIPS!A$2:B$52,2)</f>
        <v>Iowa</v>
      </c>
      <c r="B9787">
        <f t="shared" si="155"/>
        <v>19</v>
      </c>
      <c r="C9787" s="31" t="s">
        <v>271</v>
      </c>
      <c r="D9787" s="31" t="s">
        <v>93</v>
      </c>
      <c r="E9787" s="31" t="s">
        <v>3278</v>
      </c>
      <c r="F9787" s="31" t="s">
        <v>2941</v>
      </c>
      <c r="G9787" s="32">
        <v>2609</v>
      </c>
      <c r="H9787" s="31" t="s">
        <v>94</v>
      </c>
      <c r="I9787" s="32">
        <v>582</v>
      </c>
      <c r="J9787" s="33">
        <v>4</v>
      </c>
      <c r="K9787" s="31" t="s">
        <v>94</v>
      </c>
      <c r="L9787" s="31" t="s">
        <v>95</v>
      </c>
    </row>
    <row r="9788" spans="1:12" ht="30" x14ac:dyDescent="0.2">
      <c r="A9788" t="str">
        <f>VLOOKUP(B9788,StateFIPS!A$2:B$52,2)</f>
        <v>South Dakota</v>
      </c>
      <c r="B9788">
        <f t="shared" si="155"/>
        <v>46</v>
      </c>
      <c r="C9788" s="31" t="s">
        <v>2439</v>
      </c>
      <c r="D9788" s="31" t="s">
        <v>93</v>
      </c>
      <c r="E9788" s="31" t="s">
        <v>3278</v>
      </c>
      <c r="F9788" s="31" t="s">
        <v>2941</v>
      </c>
      <c r="G9788" s="32">
        <v>642</v>
      </c>
      <c r="H9788" s="31" t="s">
        <v>94</v>
      </c>
      <c r="I9788" s="32">
        <v>142</v>
      </c>
      <c r="J9788" s="33">
        <v>5</v>
      </c>
      <c r="K9788" s="31" t="s">
        <v>94</v>
      </c>
      <c r="L9788" s="31" t="s">
        <v>95</v>
      </c>
    </row>
    <row r="9789" spans="1:12" ht="30" x14ac:dyDescent="0.2">
      <c r="A9789" t="str">
        <f>VLOOKUP(B9789,StateFIPS!A$2:B$52,2)</f>
        <v>Mississippi</v>
      </c>
      <c r="B9789">
        <f t="shared" si="155"/>
        <v>28</v>
      </c>
      <c r="C9789" s="31" t="s">
        <v>462</v>
      </c>
      <c r="D9789" s="31" t="s">
        <v>93</v>
      </c>
      <c r="E9789" s="31" t="s">
        <v>3278</v>
      </c>
      <c r="F9789" s="31" t="s">
        <v>2941</v>
      </c>
      <c r="G9789" s="32">
        <v>65</v>
      </c>
      <c r="H9789" s="31" t="s">
        <v>94</v>
      </c>
      <c r="I9789" s="32">
        <v>15</v>
      </c>
      <c r="J9789" s="33">
        <v>4</v>
      </c>
      <c r="K9789" s="31" t="s">
        <v>94</v>
      </c>
      <c r="L9789" s="31" t="s">
        <v>95</v>
      </c>
    </row>
    <row r="9790" spans="1:12" ht="30" x14ac:dyDescent="0.2">
      <c r="A9790" t="str">
        <f>VLOOKUP(B9790,StateFIPS!A$2:B$52,2)</f>
        <v>Mississippi</v>
      </c>
      <c r="B9790">
        <f t="shared" si="155"/>
        <v>28</v>
      </c>
      <c r="C9790" s="31" t="s">
        <v>443</v>
      </c>
      <c r="D9790" s="31" t="s">
        <v>93</v>
      </c>
      <c r="E9790" s="31" t="s">
        <v>3278</v>
      </c>
      <c r="F9790" s="31" t="s">
        <v>2941</v>
      </c>
      <c r="G9790" s="32">
        <v>65</v>
      </c>
      <c r="H9790" s="31" t="s">
        <v>94</v>
      </c>
      <c r="I9790" s="32">
        <v>15</v>
      </c>
      <c r="J9790" s="33">
        <v>4</v>
      </c>
      <c r="K9790" s="31" t="s">
        <v>94</v>
      </c>
      <c r="L9790" s="31" t="s">
        <v>95</v>
      </c>
    </row>
    <row r="9791" spans="1:12" ht="30" x14ac:dyDescent="0.2">
      <c r="A9791" t="str">
        <f>VLOOKUP(B9791,StateFIPS!A$2:B$52,2)</f>
        <v>Mississippi</v>
      </c>
      <c r="B9791">
        <f t="shared" si="155"/>
        <v>28</v>
      </c>
      <c r="C9791" s="31" t="s">
        <v>1483</v>
      </c>
      <c r="D9791" s="31" t="s">
        <v>93</v>
      </c>
      <c r="E9791" s="31" t="s">
        <v>3278</v>
      </c>
      <c r="F9791" s="31" t="s">
        <v>2941</v>
      </c>
      <c r="G9791" s="32">
        <v>65</v>
      </c>
      <c r="H9791" s="31" t="s">
        <v>94</v>
      </c>
      <c r="I9791" s="32">
        <v>15</v>
      </c>
      <c r="J9791" s="33">
        <v>4</v>
      </c>
      <c r="K9791" s="31" t="s">
        <v>94</v>
      </c>
      <c r="L9791" s="31" t="s">
        <v>95</v>
      </c>
    </row>
    <row r="9792" spans="1:12" ht="30" x14ac:dyDescent="0.2">
      <c r="A9792" t="str">
        <f>VLOOKUP(B9792,StateFIPS!A$2:B$52,2)</f>
        <v>South Dakota</v>
      </c>
      <c r="B9792">
        <f t="shared" si="155"/>
        <v>46</v>
      </c>
      <c r="C9792" s="31" t="s">
        <v>921</v>
      </c>
      <c r="D9792" s="31" t="s">
        <v>93</v>
      </c>
      <c r="E9792" s="31" t="s">
        <v>3278</v>
      </c>
      <c r="F9792" s="31" t="s">
        <v>2941</v>
      </c>
      <c r="G9792" s="32">
        <v>234</v>
      </c>
      <c r="H9792" s="31" t="s">
        <v>94</v>
      </c>
      <c r="I9792" s="32">
        <v>52</v>
      </c>
      <c r="J9792" s="33">
        <v>5</v>
      </c>
      <c r="K9792" s="31" t="s">
        <v>94</v>
      </c>
      <c r="L9792" s="31" t="s">
        <v>95</v>
      </c>
    </row>
    <row r="9793" spans="1:12" ht="30" x14ac:dyDescent="0.2">
      <c r="A9793" t="str">
        <f>VLOOKUP(B9793,StateFIPS!A$2:B$52,2)</f>
        <v>South Dakota</v>
      </c>
      <c r="B9793">
        <f t="shared" si="155"/>
        <v>46</v>
      </c>
      <c r="C9793" s="31" t="s">
        <v>2428</v>
      </c>
      <c r="D9793" s="31" t="s">
        <v>93</v>
      </c>
      <c r="E9793" s="31" t="s">
        <v>3278</v>
      </c>
      <c r="F9793" s="31" t="s">
        <v>2941</v>
      </c>
      <c r="G9793" s="32">
        <v>575</v>
      </c>
      <c r="H9793" s="31" t="s">
        <v>94</v>
      </c>
      <c r="I9793" s="32">
        <v>127</v>
      </c>
      <c r="J9793" s="33">
        <v>5</v>
      </c>
      <c r="K9793" s="31" t="s">
        <v>94</v>
      </c>
      <c r="L9793" s="31" t="s">
        <v>95</v>
      </c>
    </row>
    <row r="9794" spans="1:12" ht="30" x14ac:dyDescent="0.2">
      <c r="A9794" t="str">
        <f>VLOOKUP(B9794,StateFIPS!A$2:B$52,2)</f>
        <v>Mississippi</v>
      </c>
      <c r="B9794">
        <f t="shared" si="155"/>
        <v>28</v>
      </c>
      <c r="C9794" s="31" t="s">
        <v>445</v>
      </c>
      <c r="D9794" s="31" t="s">
        <v>93</v>
      </c>
      <c r="E9794" s="31" t="s">
        <v>3278</v>
      </c>
      <c r="F9794" s="31" t="s">
        <v>2941</v>
      </c>
      <c r="G9794" s="32">
        <v>65</v>
      </c>
      <c r="H9794" s="31" t="s">
        <v>94</v>
      </c>
      <c r="I9794" s="32">
        <v>15</v>
      </c>
      <c r="J9794" s="33">
        <v>4</v>
      </c>
      <c r="K9794" s="31" t="s">
        <v>94</v>
      </c>
      <c r="L9794" s="31" t="s">
        <v>95</v>
      </c>
    </row>
    <row r="9795" spans="1:12" ht="30" x14ac:dyDescent="0.2">
      <c r="A9795" t="str">
        <f>VLOOKUP(B9795,StateFIPS!A$2:B$52,2)</f>
        <v>South Dakota</v>
      </c>
      <c r="B9795">
        <f t="shared" ref="B9795:B9858" si="156">VALUE(LEFT(C9795,2))</f>
        <v>46</v>
      </c>
      <c r="C9795" s="31" t="s">
        <v>2446</v>
      </c>
      <c r="D9795" s="31" t="s">
        <v>93</v>
      </c>
      <c r="E9795" s="31" t="s">
        <v>3278</v>
      </c>
      <c r="F9795" s="31" t="s">
        <v>2941</v>
      </c>
      <c r="G9795" s="32">
        <v>1160</v>
      </c>
      <c r="H9795" s="31" t="s">
        <v>94</v>
      </c>
      <c r="I9795" s="32">
        <v>256</v>
      </c>
      <c r="J9795" s="33">
        <v>5</v>
      </c>
      <c r="K9795" s="31" t="s">
        <v>94</v>
      </c>
      <c r="L9795" s="31" t="s">
        <v>95</v>
      </c>
    </row>
    <row r="9796" spans="1:12" ht="30" x14ac:dyDescent="0.2">
      <c r="A9796" t="str">
        <f>VLOOKUP(B9796,StateFIPS!A$2:B$52,2)</f>
        <v>Iowa</v>
      </c>
      <c r="B9796">
        <f t="shared" si="156"/>
        <v>19</v>
      </c>
      <c r="C9796" s="31" t="s">
        <v>1514</v>
      </c>
      <c r="D9796" s="31" t="s">
        <v>93</v>
      </c>
      <c r="E9796" s="31" t="s">
        <v>3278</v>
      </c>
      <c r="F9796" s="31" t="s">
        <v>2941</v>
      </c>
      <c r="G9796" s="32">
        <v>12333</v>
      </c>
      <c r="H9796" s="31" t="s">
        <v>94</v>
      </c>
      <c r="I9796" s="32">
        <v>2749</v>
      </c>
      <c r="J9796" s="33">
        <v>4</v>
      </c>
      <c r="K9796" s="31" t="s">
        <v>94</v>
      </c>
      <c r="L9796" s="31" t="s">
        <v>95</v>
      </c>
    </row>
    <row r="9797" spans="1:12" ht="30" x14ac:dyDescent="0.2">
      <c r="A9797" t="str">
        <f>VLOOKUP(B9797,StateFIPS!A$2:B$52,2)</f>
        <v>Mississippi</v>
      </c>
      <c r="B9797">
        <f t="shared" si="156"/>
        <v>28</v>
      </c>
      <c r="C9797" s="31" t="s">
        <v>447</v>
      </c>
      <c r="D9797" s="31" t="s">
        <v>93</v>
      </c>
      <c r="E9797" s="31" t="s">
        <v>3278</v>
      </c>
      <c r="F9797" s="31" t="s">
        <v>2941</v>
      </c>
      <c r="G9797" s="32">
        <v>65</v>
      </c>
      <c r="H9797" s="31" t="s">
        <v>94</v>
      </c>
      <c r="I9797" s="32">
        <v>15</v>
      </c>
      <c r="J9797" s="33">
        <v>4</v>
      </c>
      <c r="K9797" s="31" t="s">
        <v>94</v>
      </c>
      <c r="L9797" s="31" t="s">
        <v>95</v>
      </c>
    </row>
    <row r="9798" spans="1:12" ht="30" x14ac:dyDescent="0.2">
      <c r="A9798" t="str">
        <f>VLOOKUP(B9798,StateFIPS!A$2:B$52,2)</f>
        <v>Colorado</v>
      </c>
      <c r="B9798">
        <f t="shared" si="156"/>
        <v>8</v>
      </c>
      <c r="C9798" s="31" t="s">
        <v>3211</v>
      </c>
      <c r="D9798" s="31" t="s">
        <v>93</v>
      </c>
      <c r="E9798" s="31" t="s">
        <v>3278</v>
      </c>
      <c r="F9798" s="31" t="s">
        <v>2941</v>
      </c>
      <c r="G9798" s="32">
        <v>2076</v>
      </c>
      <c r="H9798" s="31" t="s">
        <v>94</v>
      </c>
      <c r="I9798" s="32">
        <v>433</v>
      </c>
      <c r="J9798" s="33">
        <v>5</v>
      </c>
      <c r="K9798" s="31" t="s">
        <v>94</v>
      </c>
      <c r="L9798" s="31" t="s">
        <v>95</v>
      </c>
    </row>
    <row r="9799" spans="1:12" ht="30" x14ac:dyDescent="0.2">
      <c r="A9799" t="str">
        <f>VLOOKUP(B9799,StateFIPS!A$2:B$52,2)</f>
        <v>South Dakota</v>
      </c>
      <c r="B9799">
        <f t="shared" si="156"/>
        <v>46</v>
      </c>
      <c r="C9799" s="31" t="s">
        <v>2394</v>
      </c>
      <c r="D9799" s="31" t="s">
        <v>93</v>
      </c>
      <c r="E9799" s="31" t="s">
        <v>3278</v>
      </c>
      <c r="F9799" s="31" t="s">
        <v>2941</v>
      </c>
      <c r="G9799" s="32">
        <v>359</v>
      </c>
      <c r="H9799" s="31" t="s">
        <v>94</v>
      </c>
      <c r="I9799" s="32">
        <v>79</v>
      </c>
      <c r="J9799" s="33">
        <v>5</v>
      </c>
      <c r="K9799" s="31" t="s">
        <v>94</v>
      </c>
      <c r="L9799" s="31" t="s">
        <v>95</v>
      </c>
    </row>
    <row r="9800" spans="1:12" ht="30" x14ac:dyDescent="0.2">
      <c r="A9800" t="str">
        <f>VLOOKUP(B9800,StateFIPS!A$2:B$52,2)</f>
        <v>Mississippi</v>
      </c>
      <c r="B9800">
        <f t="shared" si="156"/>
        <v>28</v>
      </c>
      <c r="C9800" s="31" t="s">
        <v>362</v>
      </c>
      <c r="D9800" s="31" t="s">
        <v>93</v>
      </c>
      <c r="E9800" s="31" t="s">
        <v>3278</v>
      </c>
      <c r="F9800" s="31" t="s">
        <v>2941</v>
      </c>
      <c r="G9800" s="32">
        <v>65</v>
      </c>
      <c r="H9800" s="31" t="s">
        <v>94</v>
      </c>
      <c r="I9800" s="32">
        <v>15</v>
      </c>
      <c r="J9800" s="33">
        <v>4</v>
      </c>
      <c r="K9800" s="31" t="s">
        <v>94</v>
      </c>
      <c r="L9800" s="31" t="s">
        <v>95</v>
      </c>
    </row>
    <row r="9801" spans="1:12" ht="30" x14ac:dyDescent="0.2">
      <c r="A9801" t="str">
        <f>VLOOKUP(B9801,StateFIPS!A$2:B$52,2)</f>
        <v>South Dakota</v>
      </c>
      <c r="B9801">
        <f t="shared" si="156"/>
        <v>46</v>
      </c>
      <c r="C9801" s="31" t="s">
        <v>2495</v>
      </c>
      <c r="D9801" s="31" t="s">
        <v>93</v>
      </c>
      <c r="E9801" s="31" t="s">
        <v>3278</v>
      </c>
      <c r="F9801" s="31" t="s">
        <v>2941</v>
      </c>
      <c r="G9801" s="32">
        <v>496</v>
      </c>
      <c r="H9801" s="31" t="s">
        <v>94</v>
      </c>
      <c r="I9801" s="32">
        <v>110</v>
      </c>
      <c r="J9801" s="33">
        <v>5</v>
      </c>
      <c r="K9801" s="31" t="s">
        <v>94</v>
      </c>
      <c r="L9801" s="31" t="s">
        <v>95</v>
      </c>
    </row>
    <row r="9802" spans="1:12" ht="30" x14ac:dyDescent="0.2">
      <c r="A9802" t="str">
        <f>VLOOKUP(B9802,StateFIPS!A$2:B$52,2)</f>
        <v>Iowa</v>
      </c>
      <c r="B9802">
        <f t="shared" si="156"/>
        <v>19</v>
      </c>
      <c r="C9802" s="31" t="s">
        <v>1511</v>
      </c>
      <c r="D9802" s="31" t="s">
        <v>93</v>
      </c>
      <c r="E9802" s="31" t="s">
        <v>3278</v>
      </c>
      <c r="F9802" s="31" t="s">
        <v>2941</v>
      </c>
      <c r="G9802" s="32">
        <v>2841</v>
      </c>
      <c r="H9802" s="31" t="s">
        <v>94</v>
      </c>
      <c r="I9802" s="32">
        <v>633</v>
      </c>
      <c r="J9802" s="33">
        <v>4</v>
      </c>
      <c r="K9802" s="31" t="s">
        <v>94</v>
      </c>
      <c r="L9802" s="31" t="s">
        <v>95</v>
      </c>
    </row>
    <row r="9803" spans="1:12" ht="30" x14ac:dyDescent="0.2">
      <c r="A9803" t="str">
        <f>VLOOKUP(B9803,StateFIPS!A$2:B$52,2)</f>
        <v>Colorado</v>
      </c>
      <c r="B9803">
        <f t="shared" si="156"/>
        <v>8</v>
      </c>
      <c r="C9803" s="31" t="s">
        <v>2717</v>
      </c>
      <c r="D9803" s="31" t="s">
        <v>93</v>
      </c>
      <c r="E9803" s="31" t="s">
        <v>3278</v>
      </c>
      <c r="F9803" s="31" t="s">
        <v>2941</v>
      </c>
      <c r="G9803" s="32">
        <v>2076</v>
      </c>
      <c r="H9803" s="31" t="s">
        <v>94</v>
      </c>
      <c r="I9803" s="32">
        <v>433</v>
      </c>
      <c r="J9803" s="33">
        <v>5</v>
      </c>
      <c r="K9803" s="31" t="s">
        <v>94</v>
      </c>
      <c r="L9803" s="31" t="s">
        <v>95</v>
      </c>
    </row>
    <row r="9804" spans="1:12" ht="30" x14ac:dyDescent="0.2">
      <c r="A9804" t="str">
        <f>VLOOKUP(B9804,StateFIPS!A$2:B$52,2)</f>
        <v>Mississippi</v>
      </c>
      <c r="B9804">
        <f t="shared" si="156"/>
        <v>28</v>
      </c>
      <c r="C9804" s="31" t="s">
        <v>331</v>
      </c>
      <c r="D9804" s="31" t="s">
        <v>93</v>
      </c>
      <c r="E9804" s="31" t="s">
        <v>3278</v>
      </c>
      <c r="F9804" s="31" t="s">
        <v>2941</v>
      </c>
      <c r="G9804" s="32">
        <v>65</v>
      </c>
      <c r="H9804" s="31" t="s">
        <v>94</v>
      </c>
      <c r="I9804" s="32">
        <v>15</v>
      </c>
      <c r="J9804" s="33">
        <v>4</v>
      </c>
      <c r="K9804" s="31" t="s">
        <v>94</v>
      </c>
      <c r="L9804" s="31" t="s">
        <v>95</v>
      </c>
    </row>
    <row r="9805" spans="1:12" ht="30" x14ac:dyDescent="0.2">
      <c r="A9805" t="str">
        <f>VLOOKUP(B9805,StateFIPS!A$2:B$52,2)</f>
        <v>Iowa</v>
      </c>
      <c r="B9805">
        <f t="shared" si="156"/>
        <v>19</v>
      </c>
      <c r="C9805" s="31" t="s">
        <v>248</v>
      </c>
      <c r="D9805" s="31" t="s">
        <v>93</v>
      </c>
      <c r="E9805" s="31" t="s">
        <v>3278</v>
      </c>
      <c r="F9805" s="31" t="s">
        <v>2941</v>
      </c>
      <c r="G9805" s="32">
        <v>799</v>
      </c>
      <c r="H9805" s="31" t="s">
        <v>94</v>
      </c>
      <c r="I9805" s="32">
        <v>178</v>
      </c>
      <c r="J9805" s="33">
        <v>4</v>
      </c>
      <c r="K9805" s="31" t="s">
        <v>94</v>
      </c>
      <c r="L9805" s="31" t="s">
        <v>95</v>
      </c>
    </row>
    <row r="9806" spans="1:12" ht="30" x14ac:dyDescent="0.2">
      <c r="A9806" t="str">
        <f>VLOOKUP(B9806,StateFIPS!A$2:B$52,2)</f>
        <v>South Dakota</v>
      </c>
      <c r="B9806">
        <f t="shared" si="156"/>
        <v>46</v>
      </c>
      <c r="C9806" s="31" t="s">
        <v>2591</v>
      </c>
      <c r="D9806" s="31" t="s">
        <v>93</v>
      </c>
      <c r="E9806" s="31" t="s">
        <v>3278</v>
      </c>
      <c r="F9806" s="31" t="s">
        <v>2941</v>
      </c>
      <c r="G9806" s="32">
        <v>694</v>
      </c>
      <c r="H9806" s="31" t="s">
        <v>94</v>
      </c>
      <c r="I9806" s="32">
        <v>153</v>
      </c>
      <c r="J9806" s="33">
        <v>5</v>
      </c>
      <c r="K9806" s="31" t="s">
        <v>94</v>
      </c>
      <c r="L9806" s="31" t="s">
        <v>95</v>
      </c>
    </row>
    <row r="9807" spans="1:12" ht="30" x14ac:dyDescent="0.2">
      <c r="A9807" t="str">
        <f>VLOOKUP(B9807,StateFIPS!A$2:B$52,2)</f>
        <v>Mississippi</v>
      </c>
      <c r="B9807">
        <f t="shared" si="156"/>
        <v>28</v>
      </c>
      <c r="C9807" s="31" t="s">
        <v>327</v>
      </c>
      <c r="D9807" s="31" t="s">
        <v>93</v>
      </c>
      <c r="E9807" s="31" t="s">
        <v>3278</v>
      </c>
      <c r="F9807" s="31" t="s">
        <v>2941</v>
      </c>
      <c r="G9807" s="32">
        <v>65</v>
      </c>
      <c r="H9807" s="31" t="s">
        <v>94</v>
      </c>
      <c r="I9807" s="32">
        <v>15</v>
      </c>
      <c r="J9807" s="33">
        <v>4</v>
      </c>
      <c r="K9807" s="31" t="s">
        <v>94</v>
      </c>
      <c r="L9807" s="31" t="s">
        <v>95</v>
      </c>
    </row>
    <row r="9808" spans="1:12" ht="30" x14ac:dyDescent="0.2">
      <c r="A9808" t="str">
        <f>VLOOKUP(B9808,StateFIPS!A$2:B$52,2)</f>
        <v>Mississippi</v>
      </c>
      <c r="B9808">
        <f t="shared" si="156"/>
        <v>28</v>
      </c>
      <c r="C9808" s="31" t="s">
        <v>329</v>
      </c>
      <c r="D9808" s="31" t="s">
        <v>93</v>
      </c>
      <c r="E9808" s="31" t="s">
        <v>3278</v>
      </c>
      <c r="F9808" s="31" t="s">
        <v>2941</v>
      </c>
      <c r="G9808" s="32">
        <v>65</v>
      </c>
      <c r="H9808" s="31" t="s">
        <v>94</v>
      </c>
      <c r="I9808" s="32">
        <v>15</v>
      </c>
      <c r="J9808" s="33">
        <v>4</v>
      </c>
      <c r="K9808" s="31" t="s">
        <v>94</v>
      </c>
      <c r="L9808" s="31" t="s">
        <v>95</v>
      </c>
    </row>
    <row r="9809" spans="1:12" ht="30" x14ac:dyDescent="0.2">
      <c r="A9809" t="str">
        <f>VLOOKUP(B9809,StateFIPS!A$2:B$52,2)</f>
        <v>Colorado</v>
      </c>
      <c r="B9809">
        <f t="shared" si="156"/>
        <v>8</v>
      </c>
      <c r="C9809" s="31" t="s">
        <v>3210</v>
      </c>
      <c r="D9809" s="31" t="s">
        <v>93</v>
      </c>
      <c r="E9809" s="31" t="s">
        <v>3278</v>
      </c>
      <c r="F9809" s="31" t="s">
        <v>2941</v>
      </c>
      <c r="G9809" s="32">
        <v>2076</v>
      </c>
      <c r="H9809" s="31" t="s">
        <v>94</v>
      </c>
      <c r="I9809" s="32">
        <v>433</v>
      </c>
      <c r="J9809" s="33">
        <v>5</v>
      </c>
      <c r="K9809" s="31" t="s">
        <v>94</v>
      </c>
      <c r="L9809" s="31" t="s">
        <v>95</v>
      </c>
    </row>
    <row r="9810" spans="1:12" ht="30" x14ac:dyDescent="0.2">
      <c r="A9810" t="str">
        <f>VLOOKUP(B9810,StateFIPS!A$2:B$52,2)</f>
        <v>South Dakota</v>
      </c>
      <c r="B9810">
        <f t="shared" si="156"/>
        <v>46</v>
      </c>
      <c r="C9810" s="31" t="s">
        <v>2584</v>
      </c>
      <c r="D9810" s="31" t="s">
        <v>93</v>
      </c>
      <c r="E9810" s="31" t="s">
        <v>3278</v>
      </c>
      <c r="F9810" s="31" t="s">
        <v>2941</v>
      </c>
      <c r="G9810" s="32">
        <v>1308</v>
      </c>
      <c r="H9810" s="31" t="s">
        <v>94</v>
      </c>
      <c r="I9810" s="32">
        <v>289</v>
      </c>
      <c r="J9810" s="33">
        <v>5</v>
      </c>
      <c r="K9810" s="31" t="s">
        <v>94</v>
      </c>
      <c r="L9810" s="31" t="s">
        <v>95</v>
      </c>
    </row>
    <row r="9811" spans="1:12" ht="30" x14ac:dyDescent="0.2">
      <c r="A9811" t="str">
        <f>VLOOKUP(B9811,StateFIPS!A$2:B$52,2)</f>
        <v>Iowa</v>
      </c>
      <c r="B9811">
        <f t="shared" si="156"/>
        <v>19</v>
      </c>
      <c r="C9811" s="31" t="s">
        <v>221</v>
      </c>
      <c r="D9811" s="31" t="s">
        <v>93</v>
      </c>
      <c r="E9811" s="31" t="s">
        <v>3278</v>
      </c>
      <c r="F9811" s="31" t="s">
        <v>2941</v>
      </c>
      <c r="G9811" s="32">
        <v>3351</v>
      </c>
      <c r="H9811" s="31" t="s">
        <v>94</v>
      </c>
      <c r="I9811" s="32">
        <v>747</v>
      </c>
      <c r="J9811" s="33">
        <v>4</v>
      </c>
      <c r="K9811" s="31" t="s">
        <v>94</v>
      </c>
      <c r="L9811" s="31" t="s">
        <v>95</v>
      </c>
    </row>
    <row r="9812" spans="1:12" ht="30" x14ac:dyDescent="0.2">
      <c r="A9812" t="str">
        <f>VLOOKUP(B9812,StateFIPS!A$2:B$52,2)</f>
        <v>South Dakota</v>
      </c>
      <c r="B9812">
        <f t="shared" si="156"/>
        <v>46</v>
      </c>
      <c r="C9812" s="31" t="s">
        <v>3218</v>
      </c>
      <c r="D9812" s="31" t="s">
        <v>93</v>
      </c>
      <c r="E9812" s="31" t="s">
        <v>3278</v>
      </c>
      <c r="F9812" s="31" t="s">
        <v>2941</v>
      </c>
      <c r="G9812" s="32">
        <v>348</v>
      </c>
      <c r="H9812" s="31" t="s">
        <v>94</v>
      </c>
      <c r="I9812" s="32">
        <v>77</v>
      </c>
      <c r="J9812" s="33">
        <v>5</v>
      </c>
      <c r="K9812" s="31" t="s">
        <v>94</v>
      </c>
      <c r="L9812" s="31" t="s">
        <v>95</v>
      </c>
    </row>
    <row r="9813" spans="1:12" ht="30" x14ac:dyDescent="0.2">
      <c r="A9813" t="str">
        <f>VLOOKUP(B9813,StateFIPS!A$2:B$52,2)</f>
        <v>Mississippi</v>
      </c>
      <c r="B9813">
        <f t="shared" si="156"/>
        <v>28</v>
      </c>
      <c r="C9813" s="31" t="s">
        <v>330</v>
      </c>
      <c r="D9813" s="31" t="s">
        <v>93</v>
      </c>
      <c r="E9813" s="31" t="s">
        <v>3278</v>
      </c>
      <c r="F9813" s="31" t="s">
        <v>2941</v>
      </c>
      <c r="G9813" s="32">
        <v>65</v>
      </c>
      <c r="H9813" s="31" t="s">
        <v>94</v>
      </c>
      <c r="I9813" s="32">
        <v>15</v>
      </c>
      <c r="J9813" s="33">
        <v>4</v>
      </c>
      <c r="K9813" s="31" t="s">
        <v>94</v>
      </c>
      <c r="L9813" s="31" t="s">
        <v>95</v>
      </c>
    </row>
    <row r="9814" spans="1:12" ht="30" x14ac:dyDescent="0.2">
      <c r="A9814" t="str">
        <f>VLOOKUP(B9814,StateFIPS!A$2:B$52,2)</f>
        <v>South Dakota</v>
      </c>
      <c r="B9814">
        <f t="shared" si="156"/>
        <v>46</v>
      </c>
      <c r="C9814" s="31" t="s">
        <v>2353</v>
      </c>
      <c r="D9814" s="31" t="s">
        <v>93</v>
      </c>
      <c r="E9814" s="31" t="s">
        <v>3278</v>
      </c>
      <c r="F9814" s="31" t="s">
        <v>2941</v>
      </c>
      <c r="G9814" s="32">
        <v>366</v>
      </c>
      <c r="H9814" s="31" t="s">
        <v>94</v>
      </c>
      <c r="I9814" s="32">
        <v>81</v>
      </c>
      <c r="J9814" s="33">
        <v>5</v>
      </c>
      <c r="K9814" s="31" t="s">
        <v>94</v>
      </c>
      <c r="L9814" s="31" t="s">
        <v>95</v>
      </c>
    </row>
    <row r="9815" spans="1:12" ht="30" x14ac:dyDescent="0.2">
      <c r="A9815" t="str">
        <f>VLOOKUP(B9815,StateFIPS!A$2:B$52,2)</f>
        <v>Mississippi</v>
      </c>
      <c r="B9815">
        <f t="shared" si="156"/>
        <v>28</v>
      </c>
      <c r="C9815" s="31" t="s">
        <v>320</v>
      </c>
      <c r="D9815" s="31" t="s">
        <v>93</v>
      </c>
      <c r="E9815" s="31" t="s">
        <v>3278</v>
      </c>
      <c r="F9815" s="31" t="s">
        <v>2941</v>
      </c>
      <c r="G9815" s="32">
        <v>65</v>
      </c>
      <c r="H9815" s="31" t="s">
        <v>94</v>
      </c>
      <c r="I9815" s="32">
        <v>15</v>
      </c>
      <c r="J9815" s="33">
        <v>4</v>
      </c>
      <c r="K9815" s="31" t="s">
        <v>94</v>
      </c>
      <c r="L9815" s="31" t="s">
        <v>95</v>
      </c>
    </row>
    <row r="9816" spans="1:12" ht="30" x14ac:dyDescent="0.2">
      <c r="A9816" t="str">
        <f>VLOOKUP(B9816,StateFIPS!A$2:B$52,2)</f>
        <v>South Dakota</v>
      </c>
      <c r="B9816">
        <f t="shared" si="156"/>
        <v>46</v>
      </c>
      <c r="C9816" s="31" t="s">
        <v>2669</v>
      </c>
      <c r="D9816" s="31" t="s">
        <v>93</v>
      </c>
      <c r="E9816" s="31" t="s">
        <v>3278</v>
      </c>
      <c r="F9816" s="31" t="s">
        <v>2941</v>
      </c>
      <c r="G9816" s="32">
        <v>984</v>
      </c>
      <c r="H9816" s="31" t="s">
        <v>94</v>
      </c>
      <c r="I9816" s="32">
        <v>217</v>
      </c>
      <c r="J9816" s="33">
        <v>5</v>
      </c>
      <c r="K9816" s="31" t="s">
        <v>94</v>
      </c>
      <c r="L9816" s="31" t="s">
        <v>95</v>
      </c>
    </row>
    <row r="9817" spans="1:12" ht="30" x14ac:dyDescent="0.2">
      <c r="A9817" t="str">
        <f>VLOOKUP(B9817,StateFIPS!A$2:B$52,2)</f>
        <v>Mississippi</v>
      </c>
      <c r="B9817">
        <f t="shared" si="156"/>
        <v>28</v>
      </c>
      <c r="C9817" s="31" t="s">
        <v>1517</v>
      </c>
      <c r="D9817" s="31" t="s">
        <v>93</v>
      </c>
      <c r="E9817" s="31" t="s">
        <v>3278</v>
      </c>
      <c r="F9817" s="31" t="s">
        <v>2941</v>
      </c>
      <c r="G9817" s="32">
        <v>194</v>
      </c>
      <c r="H9817" s="31" t="s">
        <v>94</v>
      </c>
      <c r="I9817" s="32">
        <v>43</v>
      </c>
      <c r="J9817" s="33">
        <v>4</v>
      </c>
      <c r="K9817" s="31" t="s">
        <v>94</v>
      </c>
      <c r="L9817" s="31" t="s">
        <v>95</v>
      </c>
    </row>
    <row r="9818" spans="1:12" ht="30" x14ac:dyDescent="0.2">
      <c r="A9818" t="str">
        <f>VLOOKUP(B9818,StateFIPS!A$2:B$52,2)</f>
        <v>Colorado</v>
      </c>
      <c r="B9818">
        <f t="shared" si="156"/>
        <v>8</v>
      </c>
      <c r="C9818" s="31" t="s">
        <v>547</v>
      </c>
      <c r="D9818" s="31" t="s">
        <v>93</v>
      </c>
      <c r="E9818" s="31" t="s">
        <v>3278</v>
      </c>
      <c r="F9818" s="31" t="s">
        <v>2941</v>
      </c>
      <c r="G9818" s="32">
        <v>2076</v>
      </c>
      <c r="H9818" s="31" t="s">
        <v>94</v>
      </c>
      <c r="I9818" s="32">
        <v>433</v>
      </c>
      <c r="J9818" s="33">
        <v>5</v>
      </c>
      <c r="K9818" s="31" t="s">
        <v>94</v>
      </c>
      <c r="L9818" s="31" t="s">
        <v>95</v>
      </c>
    </row>
    <row r="9819" spans="1:12" ht="30" x14ac:dyDescent="0.2">
      <c r="A9819" t="str">
        <f>VLOOKUP(B9819,StateFIPS!A$2:B$52,2)</f>
        <v>South Dakota</v>
      </c>
      <c r="B9819">
        <f t="shared" si="156"/>
        <v>46</v>
      </c>
      <c r="C9819" s="31" t="s">
        <v>2614</v>
      </c>
      <c r="D9819" s="31" t="s">
        <v>93</v>
      </c>
      <c r="E9819" s="31" t="s">
        <v>3278</v>
      </c>
      <c r="F9819" s="31" t="s">
        <v>2941</v>
      </c>
      <c r="G9819" s="32">
        <v>1077</v>
      </c>
      <c r="H9819" s="31" t="s">
        <v>94</v>
      </c>
      <c r="I9819" s="32">
        <v>238</v>
      </c>
      <c r="J9819" s="33">
        <v>5</v>
      </c>
      <c r="K9819" s="31" t="s">
        <v>94</v>
      </c>
      <c r="L9819" s="31" t="s">
        <v>95</v>
      </c>
    </row>
    <row r="9820" spans="1:12" ht="30" x14ac:dyDescent="0.2">
      <c r="A9820" t="str">
        <f>VLOOKUP(B9820,StateFIPS!A$2:B$52,2)</f>
        <v>Iowa</v>
      </c>
      <c r="B9820">
        <f t="shared" si="156"/>
        <v>19</v>
      </c>
      <c r="C9820" s="31" t="s">
        <v>1672</v>
      </c>
      <c r="D9820" s="31" t="s">
        <v>93</v>
      </c>
      <c r="E9820" s="31" t="s">
        <v>3278</v>
      </c>
      <c r="F9820" s="31" t="s">
        <v>2941</v>
      </c>
      <c r="G9820" s="32">
        <v>4729</v>
      </c>
      <c r="H9820" s="31" t="s">
        <v>94</v>
      </c>
      <c r="I9820" s="32">
        <v>1054</v>
      </c>
      <c r="J9820" s="33">
        <v>4</v>
      </c>
      <c r="K9820" s="31" t="s">
        <v>94</v>
      </c>
      <c r="L9820" s="31" t="s">
        <v>95</v>
      </c>
    </row>
    <row r="9821" spans="1:12" ht="30" x14ac:dyDescent="0.2">
      <c r="A9821" t="str">
        <f>VLOOKUP(B9821,StateFIPS!A$2:B$52,2)</f>
        <v>South Dakota</v>
      </c>
      <c r="B9821">
        <f t="shared" si="156"/>
        <v>46</v>
      </c>
      <c r="C9821" s="31" t="s">
        <v>3213</v>
      </c>
      <c r="D9821" s="31" t="s">
        <v>93</v>
      </c>
      <c r="E9821" s="31" t="s">
        <v>3278</v>
      </c>
      <c r="F9821" s="31" t="s">
        <v>2941</v>
      </c>
      <c r="G9821" s="32">
        <v>49</v>
      </c>
      <c r="H9821" s="31" t="s">
        <v>94</v>
      </c>
      <c r="I9821" s="32">
        <v>11</v>
      </c>
      <c r="J9821" s="33">
        <v>5</v>
      </c>
      <c r="K9821" s="31" t="s">
        <v>94</v>
      </c>
      <c r="L9821" s="31" t="s">
        <v>95</v>
      </c>
    </row>
    <row r="9822" spans="1:12" ht="30" x14ac:dyDescent="0.2">
      <c r="A9822" t="str">
        <f>VLOOKUP(B9822,StateFIPS!A$2:B$52,2)</f>
        <v>Mississippi</v>
      </c>
      <c r="B9822">
        <f t="shared" si="156"/>
        <v>28</v>
      </c>
      <c r="C9822" s="31" t="s">
        <v>332</v>
      </c>
      <c r="D9822" s="31" t="s">
        <v>93</v>
      </c>
      <c r="E9822" s="31" t="s">
        <v>3278</v>
      </c>
      <c r="F9822" s="31" t="s">
        <v>2941</v>
      </c>
      <c r="G9822" s="32">
        <v>65</v>
      </c>
      <c r="H9822" s="31" t="s">
        <v>94</v>
      </c>
      <c r="I9822" s="32">
        <v>15</v>
      </c>
      <c r="J9822" s="33">
        <v>4</v>
      </c>
      <c r="K9822" s="31" t="s">
        <v>94</v>
      </c>
      <c r="L9822" s="31" t="s">
        <v>95</v>
      </c>
    </row>
    <row r="9823" spans="1:12" ht="30" x14ac:dyDescent="0.2">
      <c r="A9823" t="str">
        <f>VLOOKUP(B9823,StateFIPS!A$2:B$52,2)</f>
        <v>Colorado</v>
      </c>
      <c r="B9823">
        <f t="shared" si="156"/>
        <v>8</v>
      </c>
      <c r="C9823" s="31" t="s">
        <v>548</v>
      </c>
      <c r="D9823" s="31" t="s">
        <v>93</v>
      </c>
      <c r="E9823" s="31" t="s">
        <v>3278</v>
      </c>
      <c r="F9823" s="31" t="s">
        <v>2941</v>
      </c>
      <c r="G9823" s="32">
        <v>2076</v>
      </c>
      <c r="H9823" s="31" t="s">
        <v>94</v>
      </c>
      <c r="I9823" s="32">
        <v>433</v>
      </c>
      <c r="J9823" s="33">
        <v>5</v>
      </c>
      <c r="K9823" s="31" t="s">
        <v>94</v>
      </c>
      <c r="L9823" s="31" t="s">
        <v>95</v>
      </c>
    </row>
    <row r="9824" spans="1:12" ht="30" x14ac:dyDescent="0.2">
      <c r="A9824" t="str">
        <f>VLOOKUP(B9824,StateFIPS!A$2:B$52,2)</f>
        <v>Mississippi</v>
      </c>
      <c r="B9824">
        <f t="shared" si="156"/>
        <v>28</v>
      </c>
      <c r="C9824" s="31" t="s">
        <v>333</v>
      </c>
      <c r="D9824" s="31" t="s">
        <v>93</v>
      </c>
      <c r="E9824" s="31" t="s">
        <v>3278</v>
      </c>
      <c r="F9824" s="31" t="s">
        <v>2941</v>
      </c>
      <c r="G9824" s="32">
        <v>65</v>
      </c>
      <c r="H9824" s="31" t="s">
        <v>94</v>
      </c>
      <c r="I9824" s="32">
        <v>15</v>
      </c>
      <c r="J9824" s="33">
        <v>4</v>
      </c>
      <c r="K9824" s="31" t="s">
        <v>94</v>
      </c>
      <c r="L9824" s="31" t="s">
        <v>95</v>
      </c>
    </row>
    <row r="9825" spans="1:12" ht="30" x14ac:dyDescent="0.2">
      <c r="A9825" t="str">
        <f>VLOOKUP(B9825,StateFIPS!A$2:B$52,2)</f>
        <v>South Dakota</v>
      </c>
      <c r="B9825">
        <f t="shared" si="156"/>
        <v>46</v>
      </c>
      <c r="C9825" s="31" t="s">
        <v>3265</v>
      </c>
      <c r="D9825" s="31" t="s">
        <v>93</v>
      </c>
      <c r="E9825" s="31" t="s">
        <v>3278</v>
      </c>
      <c r="F9825" s="31" t="s">
        <v>2941</v>
      </c>
      <c r="G9825" s="32">
        <v>348</v>
      </c>
      <c r="H9825" s="31" t="s">
        <v>94</v>
      </c>
      <c r="I9825" s="32">
        <v>77</v>
      </c>
      <c r="J9825" s="33">
        <v>5</v>
      </c>
      <c r="K9825" s="31" t="s">
        <v>94</v>
      </c>
      <c r="L9825" s="31" t="s">
        <v>95</v>
      </c>
    </row>
    <row r="9826" spans="1:12" ht="30" x14ac:dyDescent="0.2">
      <c r="A9826" t="str">
        <f>VLOOKUP(B9826,StateFIPS!A$2:B$52,2)</f>
        <v>Iowa</v>
      </c>
      <c r="B9826">
        <f t="shared" si="156"/>
        <v>19</v>
      </c>
      <c r="C9826" s="31" t="s">
        <v>1670</v>
      </c>
      <c r="D9826" s="31" t="s">
        <v>93</v>
      </c>
      <c r="E9826" s="31" t="s">
        <v>3278</v>
      </c>
      <c r="F9826" s="31" t="s">
        <v>2941</v>
      </c>
      <c r="G9826" s="32">
        <v>13668</v>
      </c>
      <c r="H9826" s="31" t="s">
        <v>94</v>
      </c>
      <c r="I9826" s="32">
        <v>3046</v>
      </c>
      <c r="J9826" s="33">
        <v>4</v>
      </c>
      <c r="K9826" s="31" t="s">
        <v>94</v>
      </c>
      <c r="L9826" s="31" t="s">
        <v>95</v>
      </c>
    </row>
    <row r="9827" spans="1:12" ht="30" x14ac:dyDescent="0.2">
      <c r="A9827" t="str">
        <f>VLOOKUP(B9827,StateFIPS!A$2:B$52,2)</f>
        <v>Colorado</v>
      </c>
      <c r="B9827">
        <f t="shared" si="156"/>
        <v>8</v>
      </c>
      <c r="C9827" s="31" t="s">
        <v>549</v>
      </c>
      <c r="D9827" s="31" t="s">
        <v>93</v>
      </c>
      <c r="E9827" s="31" t="s">
        <v>3278</v>
      </c>
      <c r="F9827" s="31" t="s">
        <v>2941</v>
      </c>
      <c r="G9827" s="32">
        <v>2076</v>
      </c>
      <c r="H9827" s="31" t="s">
        <v>94</v>
      </c>
      <c r="I9827" s="32">
        <v>433</v>
      </c>
      <c r="J9827" s="33">
        <v>5</v>
      </c>
      <c r="K9827" s="31" t="s">
        <v>94</v>
      </c>
      <c r="L9827" s="31" t="s">
        <v>95</v>
      </c>
    </row>
    <row r="9828" spans="1:12" ht="30" x14ac:dyDescent="0.2">
      <c r="A9828" t="str">
        <f>VLOOKUP(B9828,StateFIPS!A$2:B$52,2)</f>
        <v>South Dakota</v>
      </c>
      <c r="B9828">
        <f t="shared" si="156"/>
        <v>46</v>
      </c>
      <c r="C9828" s="31" t="s">
        <v>2551</v>
      </c>
      <c r="D9828" s="31" t="s">
        <v>93</v>
      </c>
      <c r="E9828" s="31" t="s">
        <v>3278</v>
      </c>
      <c r="F9828" s="31" t="s">
        <v>2941</v>
      </c>
      <c r="G9828" s="32">
        <v>397</v>
      </c>
      <c r="H9828" s="31" t="s">
        <v>94</v>
      </c>
      <c r="I9828" s="32">
        <v>88</v>
      </c>
      <c r="J9828" s="33">
        <v>5</v>
      </c>
      <c r="K9828" s="31" t="s">
        <v>94</v>
      </c>
      <c r="L9828" s="31" t="s">
        <v>95</v>
      </c>
    </row>
    <row r="9829" spans="1:12" ht="30" x14ac:dyDescent="0.2">
      <c r="A9829" t="str">
        <f>VLOOKUP(B9829,StateFIPS!A$2:B$52,2)</f>
        <v>Iowa</v>
      </c>
      <c r="B9829">
        <f t="shared" si="156"/>
        <v>19</v>
      </c>
      <c r="C9829" s="31" t="s">
        <v>1673</v>
      </c>
      <c r="D9829" s="31" t="s">
        <v>93</v>
      </c>
      <c r="E9829" s="31" t="s">
        <v>3278</v>
      </c>
      <c r="F9829" s="31" t="s">
        <v>2941</v>
      </c>
      <c r="G9829" s="32">
        <v>3376</v>
      </c>
      <c r="H9829" s="31" t="s">
        <v>94</v>
      </c>
      <c r="I9829" s="32">
        <v>752</v>
      </c>
      <c r="J9829" s="33">
        <v>4</v>
      </c>
      <c r="K9829" s="31" t="s">
        <v>94</v>
      </c>
      <c r="L9829" s="31" t="s">
        <v>95</v>
      </c>
    </row>
    <row r="9830" spans="1:12" ht="30" x14ac:dyDescent="0.2">
      <c r="A9830" t="str">
        <f>VLOOKUP(B9830,StateFIPS!A$2:B$52,2)</f>
        <v>Colorado</v>
      </c>
      <c r="B9830">
        <f t="shared" si="156"/>
        <v>8</v>
      </c>
      <c r="C9830" s="31" t="s">
        <v>517</v>
      </c>
      <c r="D9830" s="31" t="s">
        <v>93</v>
      </c>
      <c r="E9830" s="31" t="s">
        <v>3278</v>
      </c>
      <c r="F9830" s="31" t="s">
        <v>2941</v>
      </c>
      <c r="G9830" s="32">
        <v>2076</v>
      </c>
      <c r="H9830" s="31" t="s">
        <v>94</v>
      </c>
      <c r="I9830" s="32">
        <v>433</v>
      </c>
      <c r="J9830" s="33">
        <v>5</v>
      </c>
      <c r="K9830" s="31" t="s">
        <v>94</v>
      </c>
      <c r="L9830" s="31" t="s">
        <v>95</v>
      </c>
    </row>
    <row r="9831" spans="1:12" ht="30" x14ac:dyDescent="0.2">
      <c r="A9831" t="str">
        <f>VLOOKUP(B9831,StateFIPS!A$2:B$52,2)</f>
        <v>Iowa</v>
      </c>
      <c r="B9831">
        <f t="shared" si="156"/>
        <v>19</v>
      </c>
      <c r="C9831" s="31" t="s">
        <v>1655</v>
      </c>
      <c r="D9831" s="31" t="s">
        <v>93</v>
      </c>
      <c r="E9831" s="31" t="s">
        <v>3278</v>
      </c>
      <c r="F9831" s="31" t="s">
        <v>2941</v>
      </c>
      <c r="G9831" s="32">
        <v>10381</v>
      </c>
      <c r="H9831" s="31" t="s">
        <v>94</v>
      </c>
      <c r="I9831" s="32">
        <v>2313</v>
      </c>
      <c r="J9831" s="33">
        <v>4</v>
      </c>
      <c r="K9831" s="31" t="s">
        <v>94</v>
      </c>
      <c r="L9831" s="31" t="s">
        <v>95</v>
      </c>
    </row>
    <row r="9832" spans="1:12" ht="30" x14ac:dyDescent="0.2">
      <c r="A9832" t="str">
        <f>VLOOKUP(B9832,StateFIPS!A$2:B$52,2)</f>
        <v>Iowa</v>
      </c>
      <c r="B9832">
        <f t="shared" si="156"/>
        <v>19</v>
      </c>
      <c r="C9832" s="31" t="s">
        <v>1507</v>
      </c>
      <c r="D9832" s="31" t="s">
        <v>93</v>
      </c>
      <c r="E9832" s="31" t="s">
        <v>3278</v>
      </c>
      <c r="F9832" s="31" t="s">
        <v>2941</v>
      </c>
      <c r="G9832" s="32">
        <v>4911</v>
      </c>
      <c r="H9832" s="31" t="s">
        <v>94</v>
      </c>
      <c r="I9832" s="32">
        <v>1094</v>
      </c>
      <c r="J9832" s="33">
        <v>4</v>
      </c>
      <c r="K9832" s="31" t="s">
        <v>94</v>
      </c>
      <c r="L9832" s="31" t="s">
        <v>95</v>
      </c>
    </row>
    <row r="9833" spans="1:12" ht="30" x14ac:dyDescent="0.2">
      <c r="A9833" t="str">
        <f>VLOOKUP(B9833,StateFIPS!A$2:B$52,2)</f>
        <v>South Dakota</v>
      </c>
      <c r="B9833">
        <f t="shared" si="156"/>
        <v>46</v>
      </c>
      <c r="C9833" s="31" t="s">
        <v>2370</v>
      </c>
      <c r="D9833" s="31" t="s">
        <v>93</v>
      </c>
      <c r="E9833" s="31" t="s">
        <v>3278</v>
      </c>
      <c r="F9833" s="31" t="s">
        <v>2941</v>
      </c>
      <c r="G9833" s="32">
        <v>343</v>
      </c>
      <c r="H9833" s="31" t="s">
        <v>94</v>
      </c>
      <c r="I9833" s="32">
        <v>76</v>
      </c>
      <c r="J9833" s="33">
        <v>5</v>
      </c>
      <c r="K9833" s="31" t="s">
        <v>94</v>
      </c>
      <c r="L9833" s="31" t="s">
        <v>95</v>
      </c>
    </row>
    <row r="9834" spans="1:12" ht="30" x14ac:dyDescent="0.2">
      <c r="A9834" t="str">
        <f>VLOOKUP(B9834,StateFIPS!A$2:B$52,2)</f>
        <v>Colorado</v>
      </c>
      <c r="B9834">
        <f t="shared" si="156"/>
        <v>8</v>
      </c>
      <c r="C9834" s="31" t="s">
        <v>2110</v>
      </c>
      <c r="D9834" s="31" t="s">
        <v>93</v>
      </c>
      <c r="E9834" s="31" t="s">
        <v>3278</v>
      </c>
      <c r="F9834" s="31" t="s">
        <v>2941</v>
      </c>
      <c r="G9834" s="32">
        <v>793</v>
      </c>
      <c r="H9834" s="31" t="s">
        <v>94</v>
      </c>
      <c r="I9834" s="32">
        <v>165</v>
      </c>
      <c r="J9834" s="33">
        <v>5</v>
      </c>
      <c r="K9834" s="31" t="s">
        <v>94</v>
      </c>
      <c r="L9834" s="31" t="s">
        <v>95</v>
      </c>
    </row>
    <row r="9835" spans="1:12" ht="30" x14ac:dyDescent="0.2">
      <c r="A9835" t="str">
        <f>VLOOKUP(B9835,StateFIPS!A$2:B$52,2)</f>
        <v>Mississippi</v>
      </c>
      <c r="B9835">
        <f t="shared" si="156"/>
        <v>28</v>
      </c>
      <c r="C9835" s="31" t="s">
        <v>323</v>
      </c>
      <c r="D9835" s="31" t="s">
        <v>93</v>
      </c>
      <c r="E9835" s="31" t="s">
        <v>3278</v>
      </c>
      <c r="F9835" s="31" t="s">
        <v>2941</v>
      </c>
      <c r="G9835" s="32">
        <v>178</v>
      </c>
      <c r="H9835" s="31" t="s">
        <v>94</v>
      </c>
      <c r="I9835" s="32">
        <v>40</v>
      </c>
      <c r="J9835" s="33">
        <v>4</v>
      </c>
      <c r="K9835" s="31" t="s">
        <v>94</v>
      </c>
      <c r="L9835" s="31" t="s">
        <v>95</v>
      </c>
    </row>
    <row r="9836" spans="1:12" ht="30" x14ac:dyDescent="0.2">
      <c r="A9836" t="str">
        <f>VLOOKUP(B9836,StateFIPS!A$2:B$52,2)</f>
        <v>South Dakota</v>
      </c>
      <c r="B9836">
        <f t="shared" si="156"/>
        <v>46</v>
      </c>
      <c r="C9836" s="31" t="s">
        <v>2381</v>
      </c>
      <c r="D9836" s="31" t="s">
        <v>93</v>
      </c>
      <c r="E9836" s="31" t="s">
        <v>3278</v>
      </c>
      <c r="F9836" s="31" t="s">
        <v>2941</v>
      </c>
      <c r="G9836" s="32">
        <v>177</v>
      </c>
      <c r="H9836" s="31" t="s">
        <v>94</v>
      </c>
      <c r="I9836" s="32">
        <v>39</v>
      </c>
      <c r="J9836" s="33">
        <v>5</v>
      </c>
      <c r="K9836" s="31" t="s">
        <v>94</v>
      </c>
      <c r="L9836" s="31" t="s">
        <v>95</v>
      </c>
    </row>
    <row r="9837" spans="1:12" ht="30" x14ac:dyDescent="0.2">
      <c r="A9837" t="str">
        <f>VLOOKUP(B9837,StateFIPS!A$2:B$52,2)</f>
        <v>Iowa</v>
      </c>
      <c r="B9837">
        <f t="shared" si="156"/>
        <v>19</v>
      </c>
      <c r="C9837" s="31" t="s">
        <v>1505</v>
      </c>
      <c r="D9837" s="31" t="s">
        <v>93</v>
      </c>
      <c r="E9837" s="31" t="s">
        <v>3278</v>
      </c>
      <c r="F9837" s="31" t="s">
        <v>2941</v>
      </c>
      <c r="G9837" s="32">
        <v>3346</v>
      </c>
      <c r="H9837" s="31" t="s">
        <v>94</v>
      </c>
      <c r="I9837" s="32">
        <v>746</v>
      </c>
      <c r="J9837" s="33">
        <v>4</v>
      </c>
      <c r="K9837" s="31" t="s">
        <v>94</v>
      </c>
      <c r="L9837" s="31" t="s">
        <v>95</v>
      </c>
    </row>
    <row r="9838" spans="1:12" ht="30" x14ac:dyDescent="0.2">
      <c r="A9838" t="str">
        <f>VLOOKUP(B9838,StateFIPS!A$2:B$52,2)</f>
        <v>South Dakota</v>
      </c>
      <c r="B9838">
        <f t="shared" si="156"/>
        <v>46</v>
      </c>
      <c r="C9838" s="31" t="s">
        <v>2334</v>
      </c>
      <c r="D9838" s="31" t="s">
        <v>93</v>
      </c>
      <c r="E9838" s="31" t="s">
        <v>3278</v>
      </c>
      <c r="F9838" s="31" t="s">
        <v>2941</v>
      </c>
      <c r="G9838" s="32">
        <v>152</v>
      </c>
      <c r="H9838" s="31" t="s">
        <v>94</v>
      </c>
      <c r="I9838" s="32">
        <v>34</v>
      </c>
      <c r="J9838" s="33">
        <v>5</v>
      </c>
      <c r="K9838" s="31" t="s">
        <v>94</v>
      </c>
      <c r="L9838" s="31" t="s">
        <v>95</v>
      </c>
    </row>
    <row r="9839" spans="1:12" ht="30" x14ac:dyDescent="0.2">
      <c r="A9839" t="str">
        <f>VLOOKUP(B9839,StateFIPS!A$2:B$52,2)</f>
        <v>Mississippi</v>
      </c>
      <c r="B9839">
        <f t="shared" si="156"/>
        <v>28</v>
      </c>
      <c r="C9839" s="31" t="s">
        <v>2711</v>
      </c>
      <c r="D9839" s="31" t="s">
        <v>93</v>
      </c>
      <c r="E9839" s="31" t="s">
        <v>3278</v>
      </c>
      <c r="F9839" s="31" t="s">
        <v>2941</v>
      </c>
      <c r="G9839" s="32">
        <v>65</v>
      </c>
      <c r="H9839" s="31" t="s">
        <v>94</v>
      </c>
      <c r="I9839" s="32">
        <v>15</v>
      </c>
      <c r="J9839" s="33">
        <v>4</v>
      </c>
      <c r="K9839" s="31" t="s">
        <v>94</v>
      </c>
      <c r="L9839" s="31" t="s">
        <v>95</v>
      </c>
    </row>
    <row r="9840" spans="1:12" ht="30" x14ac:dyDescent="0.2">
      <c r="A9840" t="str">
        <f>VLOOKUP(B9840,StateFIPS!A$2:B$52,2)</f>
        <v>Colorado</v>
      </c>
      <c r="B9840">
        <f t="shared" si="156"/>
        <v>8</v>
      </c>
      <c r="C9840" s="31" t="s">
        <v>2719</v>
      </c>
      <c r="D9840" s="31" t="s">
        <v>93</v>
      </c>
      <c r="E9840" s="31" t="s">
        <v>3278</v>
      </c>
      <c r="F9840" s="31" t="s">
        <v>2941</v>
      </c>
      <c r="G9840" s="32">
        <v>2076</v>
      </c>
      <c r="H9840" s="31" t="s">
        <v>94</v>
      </c>
      <c r="I9840" s="32">
        <v>433</v>
      </c>
      <c r="J9840" s="33">
        <v>5</v>
      </c>
      <c r="K9840" s="31" t="s">
        <v>94</v>
      </c>
      <c r="L9840" s="31" t="s">
        <v>95</v>
      </c>
    </row>
    <row r="9841" spans="1:12" ht="30" x14ac:dyDescent="0.2">
      <c r="A9841" t="str">
        <f>VLOOKUP(B9841,StateFIPS!A$2:B$52,2)</f>
        <v>South Dakota</v>
      </c>
      <c r="B9841">
        <f t="shared" si="156"/>
        <v>46</v>
      </c>
      <c r="C9841" s="31" t="s">
        <v>911</v>
      </c>
      <c r="D9841" s="31" t="s">
        <v>93</v>
      </c>
      <c r="E9841" s="31" t="s">
        <v>3278</v>
      </c>
      <c r="F9841" s="31" t="s">
        <v>2941</v>
      </c>
      <c r="G9841" s="32">
        <v>67</v>
      </c>
      <c r="H9841" s="31" t="s">
        <v>94</v>
      </c>
      <c r="I9841" s="32">
        <v>15</v>
      </c>
      <c r="J9841" s="33">
        <v>5</v>
      </c>
      <c r="K9841" s="31" t="s">
        <v>94</v>
      </c>
      <c r="L9841" s="31" t="s">
        <v>95</v>
      </c>
    </row>
    <row r="9842" spans="1:12" ht="30" x14ac:dyDescent="0.2">
      <c r="A9842" t="str">
        <f>VLOOKUP(B9842,StateFIPS!A$2:B$52,2)</f>
        <v>South Dakota</v>
      </c>
      <c r="B9842">
        <f t="shared" si="156"/>
        <v>46</v>
      </c>
      <c r="C9842" s="31" t="s">
        <v>3214</v>
      </c>
      <c r="D9842" s="31" t="s">
        <v>93</v>
      </c>
      <c r="E9842" s="31" t="s">
        <v>3278</v>
      </c>
      <c r="F9842" s="31" t="s">
        <v>2941</v>
      </c>
      <c r="G9842" s="32">
        <v>315</v>
      </c>
      <c r="H9842" s="31" t="s">
        <v>94</v>
      </c>
      <c r="I9842" s="32">
        <v>70</v>
      </c>
      <c r="J9842" s="33">
        <v>5</v>
      </c>
      <c r="K9842" s="31" t="s">
        <v>94</v>
      </c>
      <c r="L9842" s="31" t="s">
        <v>95</v>
      </c>
    </row>
    <row r="9843" spans="1:12" ht="30" x14ac:dyDescent="0.2">
      <c r="A9843" t="str">
        <f>VLOOKUP(B9843,StateFIPS!A$2:B$52,2)</f>
        <v>Mississippi</v>
      </c>
      <c r="B9843">
        <f t="shared" si="156"/>
        <v>28</v>
      </c>
      <c r="C9843" s="31" t="s">
        <v>312</v>
      </c>
      <c r="D9843" s="31" t="s">
        <v>93</v>
      </c>
      <c r="E9843" s="31" t="s">
        <v>3278</v>
      </c>
      <c r="F9843" s="31" t="s">
        <v>2941</v>
      </c>
      <c r="G9843" s="32">
        <v>65</v>
      </c>
      <c r="H9843" s="31" t="s">
        <v>94</v>
      </c>
      <c r="I9843" s="32">
        <v>15</v>
      </c>
      <c r="J9843" s="33">
        <v>4</v>
      </c>
      <c r="K9843" s="31" t="s">
        <v>94</v>
      </c>
      <c r="L9843" s="31" t="s">
        <v>95</v>
      </c>
    </row>
    <row r="9844" spans="1:12" ht="30" x14ac:dyDescent="0.2">
      <c r="A9844" t="str">
        <f>VLOOKUP(B9844,StateFIPS!A$2:B$52,2)</f>
        <v>Colorado</v>
      </c>
      <c r="B9844">
        <f t="shared" si="156"/>
        <v>8</v>
      </c>
      <c r="C9844" s="31" t="s">
        <v>2032</v>
      </c>
      <c r="D9844" s="31" t="s">
        <v>93</v>
      </c>
      <c r="E9844" s="31" t="s">
        <v>3278</v>
      </c>
      <c r="F9844" s="31" t="s">
        <v>2941</v>
      </c>
      <c r="G9844" s="32">
        <v>186</v>
      </c>
      <c r="H9844" s="31" t="s">
        <v>94</v>
      </c>
      <c r="I9844" s="32">
        <v>39</v>
      </c>
      <c r="J9844" s="33">
        <v>5</v>
      </c>
      <c r="K9844" s="31" t="s">
        <v>94</v>
      </c>
      <c r="L9844" s="31" t="s">
        <v>95</v>
      </c>
    </row>
    <row r="9845" spans="1:12" ht="30" x14ac:dyDescent="0.2">
      <c r="A9845" t="str">
        <f>VLOOKUP(B9845,StateFIPS!A$2:B$52,2)</f>
        <v>South Dakota</v>
      </c>
      <c r="B9845">
        <f t="shared" si="156"/>
        <v>46</v>
      </c>
      <c r="C9845" s="31" t="s">
        <v>2632</v>
      </c>
      <c r="D9845" s="31" t="s">
        <v>93</v>
      </c>
      <c r="E9845" s="31" t="s">
        <v>3278</v>
      </c>
      <c r="F9845" s="31" t="s">
        <v>2941</v>
      </c>
      <c r="G9845" s="32">
        <v>88</v>
      </c>
      <c r="H9845" s="31" t="s">
        <v>94</v>
      </c>
      <c r="I9845" s="32">
        <v>19</v>
      </c>
      <c r="J9845" s="33">
        <v>5</v>
      </c>
      <c r="K9845" s="31" t="s">
        <v>94</v>
      </c>
      <c r="L9845" s="31" t="s">
        <v>95</v>
      </c>
    </row>
    <row r="9846" spans="1:12" ht="30" x14ac:dyDescent="0.2">
      <c r="A9846" t="str">
        <f>VLOOKUP(B9846,StateFIPS!A$2:B$52,2)</f>
        <v>Mississippi</v>
      </c>
      <c r="B9846">
        <f t="shared" si="156"/>
        <v>28</v>
      </c>
      <c r="C9846" s="31" t="s">
        <v>325</v>
      </c>
      <c r="D9846" s="31" t="s">
        <v>93</v>
      </c>
      <c r="E9846" s="31" t="s">
        <v>3278</v>
      </c>
      <c r="F9846" s="31" t="s">
        <v>2941</v>
      </c>
      <c r="G9846" s="32">
        <v>65</v>
      </c>
      <c r="H9846" s="31" t="s">
        <v>94</v>
      </c>
      <c r="I9846" s="32">
        <v>15</v>
      </c>
      <c r="J9846" s="33">
        <v>4</v>
      </c>
      <c r="K9846" s="31" t="s">
        <v>94</v>
      </c>
      <c r="L9846" s="31" t="s">
        <v>95</v>
      </c>
    </row>
    <row r="9847" spans="1:12" ht="30" x14ac:dyDescent="0.2">
      <c r="A9847" t="str">
        <f>VLOOKUP(B9847,StateFIPS!A$2:B$52,2)</f>
        <v>South Dakota</v>
      </c>
      <c r="B9847">
        <f t="shared" si="156"/>
        <v>46</v>
      </c>
      <c r="C9847" s="31" t="s">
        <v>2668</v>
      </c>
      <c r="D9847" s="31" t="s">
        <v>93</v>
      </c>
      <c r="E9847" s="31" t="s">
        <v>3278</v>
      </c>
      <c r="F9847" s="31" t="s">
        <v>2941</v>
      </c>
      <c r="G9847" s="32">
        <v>93</v>
      </c>
      <c r="H9847" s="31" t="s">
        <v>94</v>
      </c>
      <c r="I9847" s="32">
        <v>21</v>
      </c>
      <c r="J9847" s="33">
        <v>5</v>
      </c>
      <c r="K9847" s="31" t="s">
        <v>94</v>
      </c>
      <c r="L9847" s="31" t="s">
        <v>95</v>
      </c>
    </row>
    <row r="9848" spans="1:12" ht="30" x14ac:dyDescent="0.2">
      <c r="A9848" t="str">
        <f>VLOOKUP(B9848,StateFIPS!A$2:B$52,2)</f>
        <v>Iowa</v>
      </c>
      <c r="B9848">
        <f t="shared" si="156"/>
        <v>19</v>
      </c>
      <c r="C9848" s="31" t="s">
        <v>279</v>
      </c>
      <c r="D9848" s="31" t="s">
        <v>93</v>
      </c>
      <c r="E9848" s="31" t="s">
        <v>3278</v>
      </c>
      <c r="F9848" s="31" t="s">
        <v>2941</v>
      </c>
      <c r="G9848" s="32">
        <v>1515</v>
      </c>
      <c r="H9848" s="31" t="s">
        <v>94</v>
      </c>
      <c r="I9848" s="32">
        <v>338</v>
      </c>
      <c r="J9848" s="33">
        <v>4</v>
      </c>
      <c r="K9848" s="31" t="s">
        <v>94</v>
      </c>
      <c r="L9848" s="31" t="s">
        <v>95</v>
      </c>
    </row>
    <row r="9849" spans="1:12" ht="30" x14ac:dyDescent="0.2">
      <c r="A9849" t="str">
        <f>VLOOKUP(B9849,StateFIPS!A$2:B$52,2)</f>
        <v>Colorado</v>
      </c>
      <c r="B9849">
        <f t="shared" si="156"/>
        <v>8</v>
      </c>
      <c r="C9849" s="31" t="s">
        <v>2114</v>
      </c>
      <c r="D9849" s="31" t="s">
        <v>93</v>
      </c>
      <c r="E9849" s="31" t="s">
        <v>3278</v>
      </c>
      <c r="F9849" s="31" t="s">
        <v>2941</v>
      </c>
      <c r="G9849" s="32">
        <v>2076</v>
      </c>
      <c r="H9849" s="31" t="s">
        <v>94</v>
      </c>
      <c r="I9849" s="32">
        <v>433</v>
      </c>
      <c r="J9849" s="33">
        <v>5</v>
      </c>
      <c r="K9849" s="31" t="s">
        <v>94</v>
      </c>
      <c r="L9849" s="31" t="s">
        <v>95</v>
      </c>
    </row>
    <row r="9850" spans="1:12" ht="30" x14ac:dyDescent="0.2">
      <c r="A9850" t="str">
        <f>VLOOKUP(B9850,StateFIPS!A$2:B$52,2)</f>
        <v>South Dakota</v>
      </c>
      <c r="B9850">
        <f t="shared" si="156"/>
        <v>46</v>
      </c>
      <c r="C9850" s="31" t="s">
        <v>2556</v>
      </c>
      <c r="D9850" s="31" t="s">
        <v>93</v>
      </c>
      <c r="E9850" s="31" t="s">
        <v>3278</v>
      </c>
      <c r="F9850" s="31" t="s">
        <v>2941</v>
      </c>
      <c r="G9850" s="32">
        <v>377</v>
      </c>
      <c r="H9850" s="31" t="s">
        <v>94</v>
      </c>
      <c r="I9850" s="32">
        <v>83</v>
      </c>
      <c r="J9850" s="33">
        <v>5</v>
      </c>
      <c r="K9850" s="31" t="s">
        <v>94</v>
      </c>
      <c r="L9850" s="31" t="s">
        <v>95</v>
      </c>
    </row>
    <row r="9851" spans="1:12" ht="30" x14ac:dyDescent="0.2">
      <c r="A9851" t="str">
        <f>VLOOKUP(B9851,StateFIPS!A$2:B$52,2)</f>
        <v>Mississippi</v>
      </c>
      <c r="B9851">
        <f t="shared" si="156"/>
        <v>28</v>
      </c>
      <c r="C9851" s="31" t="s">
        <v>326</v>
      </c>
      <c r="D9851" s="31" t="s">
        <v>93</v>
      </c>
      <c r="E9851" s="31" t="s">
        <v>3278</v>
      </c>
      <c r="F9851" s="31" t="s">
        <v>2941</v>
      </c>
      <c r="G9851" s="32">
        <v>702</v>
      </c>
      <c r="H9851" s="31" t="s">
        <v>94</v>
      </c>
      <c r="I9851" s="32">
        <v>157</v>
      </c>
      <c r="J9851" s="33">
        <v>4</v>
      </c>
      <c r="K9851" s="31" t="s">
        <v>94</v>
      </c>
      <c r="L9851" s="31" t="s">
        <v>95</v>
      </c>
    </row>
    <row r="9852" spans="1:12" ht="30" x14ac:dyDescent="0.2">
      <c r="A9852" t="str">
        <f>VLOOKUP(B9852,StateFIPS!A$2:B$52,2)</f>
        <v>Iowa</v>
      </c>
      <c r="B9852">
        <f t="shared" si="156"/>
        <v>19</v>
      </c>
      <c r="C9852" s="31" t="s">
        <v>1691</v>
      </c>
      <c r="D9852" s="31" t="s">
        <v>93</v>
      </c>
      <c r="E9852" s="31" t="s">
        <v>3278</v>
      </c>
      <c r="F9852" s="31" t="s">
        <v>2941</v>
      </c>
      <c r="G9852" s="32">
        <v>14080</v>
      </c>
      <c r="H9852" s="31" t="s">
        <v>94</v>
      </c>
      <c r="I9852" s="32">
        <v>3138</v>
      </c>
      <c r="J9852" s="33">
        <v>4</v>
      </c>
      <c r="K9852" s="31" t="s">
        <v>94</v>
      </c>
      <c r="L9852" s="31" t="s">
        <v>95</v>
      </c>
    </row>
    <row r="9853" spans="1:12" ht="30" x14ac:dyDescent="0.2">
      <c r="A9853" t="str">
        <f>VLOOKUP(B9853,StateFIPS!A$2:B$52,2)</f>
        <v>Colorado</v>
      </c>
      <c r="B9853">
        <f t="shared" si="156"/>
        <v>8</v>
      </c>
      <c r="C9853" s="31" t="s">
        <v>544</v>
      </c>
      <c r="D9853" s="31" t="s">
        <v>93</v>
      </c>
      <c r="E9853" s="31" t="s">
        <v>3278</v>
      </c>
      <c r="F9853" s="31" t="s">
        <v>2941</v>
      </c>
      <c r="G9853" s="32">
        <v>386</v>
      </c>
      <c r="H9853" s="31" t="s">
        <v>94</v>
      </c>
      <c r="I9853" s="32">
        <v>80</v>
      </c>
      <c r="J9853" s="33">
        <v>5</v>
      </c>
      <c r="K9853" s="31" t="s">
        <v>94</v>
      </c>
      <c r="L9853" s="31" t="s">
        <v>95</v>
      </c>
    </row>
    <row r="9854" spans="1:12" ht="30" x14ac:dyDescent="0.2">
      <c r="A9854" t="str">
        <f>VLOOKUP(B9854,StateFIPS!A$2:B$52,2)</f>
        <v>South Dakota</v>
      </c>
      <c r="B9854">
        <f t="shared" si="156"/>
        <v>46</v>
      </c>
      <c r="C9854" s="31" t="s">
        <v>2517</v>
      </c>
      <c r="D9854" s="31" t="s">
        <v>93</v>
      </c>
      <c r="E9854" s="31" t="s">
        <v>3278</v>
      </c>
      <c r="F9854" s="31" t="s">
        <v>2941</v>
      </c>
      <c r="G9854" s="32">
        <v>287</v>
      </c>
      <c r="H9854" s="31" t="s">
        <v>94</v>
      </c>
      <c r="I9854" s="32">
        <v>63</v>
      </c>
      <c r="J9854" s="33">
        <v>5</v>
      </c>
      <c r="K9854" s="31" t="s">
        <v>94</v>
      </c>
      <c r="L9854" s="31" t="s">
        <v>95</v>
      </c>
    </row>
    <row r="9855" spans="1:12" ht="30" x14ac:dyDescent="0.2">
      <c r="A9855" t="str">
        <f>VLOOKUP(B9855,StateFIPS!A$2:B$52,2)</f>
        <v>South Dakota</v>
      </c>
      <c r="B9855">
        <f t="shared" si="156"/>
        <v>46</v>
      </c>
      <c r="C9855" s="31" t="s">
        <v>3222</v>
      </c>
      <c r="D9855" s="31" t="s">
        <v>93</v>
      </c>
      <c r="E9855" s="31" t="s">
        <v>3278</v>
      </c>
      <c r="F9855" s="31" t="s">
        <v>2941</v>
      </c>
      <c r="G9855" s="32">
        <v>248</v>
      </c>
      <c r="H9855" s="31" t="s">
        <v>94</v>
      </c>
      <c r="I9855" s="32">
        <v>55</v>
      </c>
      <c r="J9855" s="33">
        <v>5</v>
      </c>
      <c r="K9855" s="31" t="s">
        <v>94</v>
      </c>
      <c r="L9855" s="31" t="s">
        <v>95</v>
      </c>
    </row>
    <row r="9856" spans="1:12" ht="30" x14ac:dyDescent="0.2">
      <c r="A9856" t="str">
        <f>VLOOKUP(B9856,StateFIPS!A$2:B$52,2)</f>
        <v>Iowa</v>
      </c>
      <c r="B9856">
        <f t="shared" si="156"/>
        <v>19</v>
      </c>
      <c r="C9856" s="31" t="s">
        <v>1503</v>
      </c>
      <c r="D9856" s="31" t="s">
        <v>93</v>
      </c>
      <c r="E9856" s="31" t="s">
        <v>3278</v>
      </c>
      <c r="F9856" s="31" t="s">
        <v>2941</v>
      </c>
      <c r="G9856" s="32">
        <v>10094</v>
      </c>
      <c r="H9856" s="31" t="s">
        <v>94</v>
      </c>
      <c r="I9856" s="32">
        <v>2250</v>
      </c>
      <c r="J9856" s="33">
        <v>4</v>
      </c>
      <c r="K9856" s="31" t="s">
        <v>94</v>
      </c>
      <c r="L9856" s="31" t="s">
        <v>95</v>
      </c>
    </row>
    <row r="9857" spans="1:12" ht="30" x14ac:dyDescent="0.2">
      <c r="A9857" t="str">
        <f>VLOOKUP(B9857,StateFIPS!A$2:B$52,2)</f>
        <v>Missouri</v>
      </c>
      <c r="B9857">
        <f t="shared" si="156"/>
        <v>29</v>
      </c>
      <c r="C9857" s="31" t="s">
        <v>372</v>
      </c>
      <c r="D9857" s="31" t="s">
        <v>93</v>
      </c>
      <c r="E9857" s="31" t="s">
        <v>3278</v>
      </c>
      <c r="F9857" s="31" t="s">
        <v>2941</v>
      </c>
      <c r="G9857" s="32">
        <v>753</v>
      </c>
      <c r="H9857" s="31" t="s">
        <v>94</v>
      </c>
      <c r="I9857" s="32">
        <v>172</v>
      </c>
      <c r="J9857" s="33">
        <v>4</v>
      </c>
      <c r="K9857" s="31" t="s">
        <v>94</v>
      </c>
      <c r="L9857" s="31" t="s">
        <v>95</v>
      </c>
    </row>
    <row r="9858" spans="1:12" ht="30" x14ac:dyDescent="0.2">
      <c r="A9858" t="str">
        <f>VLOOKUP(B9858,StateFIPS!A$2:B$52,2)</f>
        <v>Pennsylvania</v>
      </c>
      <c r="B9858">
        <f t="shared" si="156"/>
        <v>42</v>
      </c>
      <c r="C9858" s="31" t="s">
        <v>2488</v>
      </c>
      <c r="D9858" s="31" t="s">
        <v>93</v>
      </c>
      <c r="E9858" s="31" t="s">
        <v>3278</v>
      </c>
      <c r="F9858" s="31" t="s">
        <v>2941</v>
      </c>
      <c r="G9858" s="32">
        <v>150</v>
      </c>
      <c r="H9858" s="31" t="s">
        <v>94</v>
      </c>
      <c r="I9858" s="32">
        <v>33</v>
      </c>
      <c r="J9858" s="33">
        <v>5</v>
      </c>
      <c r="K9858" s="31" t="s">
        <v>94</v>
      </c>
      <c r="L9858" s="31" t="s">
        <v>95</v>
      </c>
    </row>
    <row r="9859" spans="1:12" ht="30" x14ac:dyDescent="0.2">
      <c r="A9859" t="str">
        <f>VLOOKUP(B9859,StateFIPS!A$2:B$52,2)</f>
        <v>Missouri</v>
      </c>
      <c r="B9859">
        <f t="shared" ref="B9859:B9922" si="157">VALUE(LEFT(C9859,2))</f>
        <v>29</v>
      </c>
      <c r="C9859" s="31" t="s">
        <v>349</v>
      </c>
      <c r="D9859" s="31" t="s">
        <v>93</v>
      </c>
      <c r="E9859" s="31" t="s">
        <v>3278</v>
      </c>
      <c r="F9859" s="31" t="s">
        <v>2941</v>
      </c>
      <c r="G9859" s="32">
        <v>2252</v>
      </c>
      <c r="H9859" s="31" t="s">
        <v>94</v>
      </c>
      <c r="I9859" s="32">
        <v>515</v>
      </c>
      <c r="J9859" s="33">
        <v>4</v>
      </c>
      <c r="K9859" s="31" t="s">
        <v>94</v>
      </c>
      <c r="L9859" s="31" t="s">
        <v>95</v>
      </c>
    </row>
    <row r="9860" spans="1:12" ht="30" x14ac:dyDescent="0.2">
      <c r="A9860" t="str">
        <f>VLOOKUP(B9860,StateFIPS!A$2:B$52,2)</f>
        <v>Oklahoma</v>
      </c>
      <c r="B9860">
        <f t="shared" si="157"/>
        <v>40</v>
      </c>
      <c r="C9860" s="31" t="s">
        <v>2062</v>
      </c>
      <c r="D9860" s="31" t="s">
        <v>93</v>
      </c>
      <c r="E9860" s="31" t="s">
        <v>3278</v>
      </c>
      <c r="F9860" s="31" t="s">
        <v>2941</v>
      </c>
      <c r="G9860" s="32">
        <v>2360</v>
      </c>
      <c r="H9860" s="31" t="s">
        <v>94</v>
      </c>
      <c r="I9860" s="32">
        <v>482</v>
      </c>
      <c r="J9860" s="33">
        <v>5</v>
      </c>
      <c r="K9860" s="31" t="s">
        <v>94</v>
      </c>
      <c r="L9860" s="31" t="s">
        <v>95</v>
      </c>
    </row>
    <row r="9861" spans="1:12" ht="30" x14ac:dyDescent="0.2">
      <c r="A9861" t="str">
        <f>VLOOKUP(B9861,StateFIPS!A$2:B$52,2)</f>
        <v>Iowa</v>
      </c>
      <c r="B9861">
        <f t="shared" si="157"/>
        <v>19</v>
      </c>
      <c r="C9861" s="31" t="s">
        <v>1676</v>
      </c>
      <c r="D9861" s="31" t="s">
        <v>93</v>
      </c>
      <c r="E9861" s="31" t="s">
        <v>3278</v>
      </c>
      <c r="F9861" s="31" t="s">
        <v>2941</v>
      </c>
      <c r="G9861" s="32">
        <v>4221</v>
      </c>
      <c r="H9861" s="31" t="s">
        <v>94</v>
      </c>
      <c r="I9861" s="32">
        <v>941</v>
      </c>
      <c r="J9861" s="33">
        <v>4</v>
      </c>
      <c r="K9861" s="31" t="s">
        <v>94</v>
      </c>
      <c r="L9861" s="31" t="s">
        <v>95</v>
      </c>
    </row>
    <row r="9862" spans="1:12" ht="30" x14ac:dyDescent="0.2">
      <c r="A9862" t="str">
        <f>VLOOKUP(B9862,StateFIPS!A$2:B$52,2)</f>
        <v>Oklahoma</v>
      </c>
      <c r="B9862">
        <f t="shared" si="157"/>
        <v>40</v>
      </c>
      <c r="C9862" s="31" t="s">
        <v>2063</v>
      </c>
      <c r="D9862" s="31" t="s">
        <v>93</v>
      </c>
      <c r="E9862" s="31" t="s">
        <v>3278</v>
      </c>
      <c r="F9862" s="31" t="s">
        <v>2941</v>
      </c>
      <c r="G9862" s="32">
        <v>2360</v>
      </c>
      <c r="H9862" s="31" t="s">
        <v>94</v>
      </c>
      <c r="I9862" s="32">
        <v>482</v>
      </c>
      <c r="J9862" s="33">
        <v>5</v>
      </c>
      <c r="K9862" s="31" t="s">
        <v>94</v>
      </c>
      <c r="L9862" s="31" t="s">
        <v>95</v>
      </c>
    </row>
    <row r="9863" spans="1:12" ht="30" x14ac:dyDescent="0.2">
      <c r="A9863" t="str">
        <f>VLOOKUP(B9863,StateFIPS!A$2:B$52,2)</f>
        <v>Missouri</v>
      </c>
      <c r="B9863">
        <f t="shared" si="157"/>
        <v>29</v>
      </c>
      <c r="C9863" s="31" t="s">
        <v>1590</v>
      </c>
      <c r="D9863" s="31" t="s">
        <v>93</v>
      </c>
      <c r="E9863" s="31" t="s">
        <v>3278</v>
      </c>
      <c r="F9863" s="31" t="s">
        <v>2941</v>
      </c>
      <c r="G9863" s="32">
        <v>435</v>
      </c>
      <c r="H9863" s="31" t="s">
        <v>94</v>
      </c>
      <c r="I9863" s="32">
        <v>99</v>
      </c>
      <c r="J9863" s="33">
        <v>4</v>
      </c>
      <c r="K9863" s="31" t="s">
        <v>94</v>
      </c>
      <c r="L9863" s="31" t="s">
        <v>95</v>
      </c>
    </row>
    <row r="9864" spans="1:12" ht="30" x14ac:dyDescent="0.2">
      <c r="A9864" t="str">
        <f>VLOOKUP(B9864,StateFIPS!A$2:B$52,2)</f>
        <v>Oklahoma</v>
      </c>
      <c r="B9864">
        <f t="shared" si="157"/>
        <v>40</v>
      </c>
      <c r="C9864" s="31" t="s">
        <v>2070</v>
      </c>
      <c r="D9864" s="31" t="s">
        <v>93</v>
      </c>
      <c r="E9864" s="31" t="s">
        <v>3278</v>
      </c>
      <c r="F9864" s="31" t="s">
        <v>2941</v>
      </c>
      <c r="G9864" s="32">
        <v>282</v>
      </c>
      <c r="H9864" s="31" t="s">
        <v>94</v>
      </c>
      <c r="I9864" s="32">
        <v>58</v>
      </c>
      <c r="J9864" s="33">
        <v>5</v>
      </c>
      <c r="K9864" s="31" t="s">
        <v>94</v>
      </c>
      <c r="L9864" s="31" t="s">
        <v>95</v>
      </c>
    </row>
    <row r="9865" spans="1:12" ht="30" x14ac:dyDescent="0.2">
      <c r="A9865" t="str">
        <f>VLOOKUP(B9865,StateFIPS!A$2:B$52,2)</f>
        <v>Iowa</v>
      </c>
      <c r="B9865">
        <f t="shared" si="157"/>
        <v>19</v>
      </c>
      <c r="C9865" s="31" t="s">
        <v>242</v>
      </c>
      <c r="D9865" s="31" t="s">
        <v>93</v>
      </c>
      <c r="E9865" s="31" t="s">
        <v>3278</v>
      </c>
      <c r="F9865" s="31" t="s">
        <v>2941</v>
      </c>
      <c r="G9865" s="32">
        <v>7358</v>
      </c>
      <c r="H9865" s="31" t="s">
        <v>94</v>
      </c>
      <c r="I9865" s="32">
        <v>1640</v>
      </c>
      <c r="J9865" s="33">
        <v>4</v>
      </c>
      <c r="K9865" s="31" t="s">
        <v>94</v>
      </c>
      <c r="L9865" s="31" t="s">
        <v>95</v>
      </c>
    </row>
    <row r="9866" spans="1:12" ht="30" x14ac:dyDescent="0.2">
      <c r="A9866" t="str">
        <f>VLOOKUP(B9866,StateFIPS!A$2:B$52,2)</f>
        <v>Oklahoma</v>
      </c>
      <c r="B9866">
        <f t="shared" si="157"/>
        <v>40</v>
      </c>
      <c r="C9866" s="31" t="s">
        <v>2042</v>
      </c>
      <c r="D9866" s="31" t="s">
        <v>93</v>
      </c>
      <c r="E9866" s="31" t="s">
        <v>3278</v>
      </c>
      <c r="F9866" s="31" t="s">
        <v>2941</v>
      </c>
      <c r="G9866" s="32">
        <v>2360</v>
      </c>
      <c r="H9866" s="31" t="s">
        <v>94</v>
      </c>
      <c r="I9866" s="32">
        <v>482</v>
      </c>
      <c r="J9866" s="33">
        <v>5</v>
      </c>
      <c r="K9866" s="31" t="s">
        <v>94</v>
      </c>
      <c r="L9866" s="31" t="s">
        <v>95</v>
      </c>
    </row>
    <row r="9867" spans="1:12" ht="30" x14ac:dyDescent="0.2">
      <c r="A9867" t="str">
        <f>VLOOKUP(B9867,StateFIPS!A$2:B$52,2)</f>
        <v>Missouri</v>
      </c>
      <c r="B9867">
        <f t="shared" si="157"/>
        <v>29</v>
      </c>
      <c r="C9867" s="31" t="s">
        <v>347</v>
      </c>
      <c r="D9867" s="31" t="s">
        <v>93</v>
      </c>
      <c r="E9867" s="31" t="s">
        <v>3278</v>
      </c>
      <c r="F9867" s="31" t="s">
        <v>2941</v>
      </c>
      <c r="G9867" s="32">
        <v>1440</v>
      </c>
      <c r="H9867" s="31" t="s">
        <v>94</v>
      </c>
      <c r="I9867" s="32">
        <v>329</v>
      </c>
      <c r="J9867" s="33">
        <v>4</v>
      </c>
      <c r="K9867" s="31" t="s">
        <v>94</v>
      </c>
      <c r="L9867" s="31" t="s">
        <v>95</v>
      </c>
    </row>
    <row r="9868" spans="1:12" ht="30" x14ac:dyDescent="0.2">
      <c r="A9868" t="str">
        <f>VLOOKUP(B9868,StateFIPS!A$2:B$52,2)</f>
        <v>Oklahoma</v>
      </c>
      <c r="B9868">
        <f t="shared" si="157"/>
        <v>40</v>
      </c>
      <c r="C9868" s="31" t="s">
        <v>2637</v>
      </c>
      <c r="D9868" s="31" t="s">
        <v>93</v>
      </c>
      <c r="E9868" s="31" t="s">
        <v>3278</v>
      </c>
      <c r="F9868" s="31" t="s">
        <v>2941</v>
      </c>
      <c r="G9868" s="32">
        <v>2360</v>
      </c>
      <c r="H9868" s="31" t="s">
        <v>94</v>
      </c>
      <c r="I9868" s="32">
        <v>482</v>
      </c>
      <c r="J9868" s="33">
        <v>5</v>
      </c>
      <c r="K9868" s="31" t="s">
        <v>94</v>
      </c>
      <c r="L9868" s="31" t="s">
        <v>95</v>
      </c>
    </row>
    <row r="9869" spans="1:12" ht="30" x14ac:dyDescent="0.2">
      <c r="A9869" t="str">
        <f>VLOOKUP(B9869,StateFIPS!A$2:B$52,2)</f>
        <v>Oklahoma</v>
      </c>
      <c r="B9869">
        <f t="shared" si="157"/>
        <v>40</v>
      </c>
      <c r="C9869" s="31" t="s">
        <v>1447</v>
      </c>
      <c r="D9869" s="31" t="s">
        <v>93</v>
      </c>
      <c r="E9869" s="31" t="s">
        <v>3278</v>
      </c>
      <c r="F9869" s="31" t="s">
        <v>2941</v>
      </c>
      <c r="G9869" s="32">
        <v>622</v>
      </c>
      <c r="H9869" s="31" t="s">
        <v>94</v>
      </c>
      <c r="I9869" s="32">
        <v>127</v>
      </c>
      <c r="J9869" s="33">
        <v>5</v>
      </c>
      <c r="K9869" s="31" t="s">
        <v>94</v>
      </c>
      <c r="L9869" s="31" t="s">
        <v>95</v>
      </c>
    </row>
    <row r="9870" spans="1:12" ht="30" x14ac:dyDescent="0.2">
      <c r="A9870" t="str">
        <f>VLOOKUP(B9870,StateFIPS!A$2:B$52,2)</f>
        <v>Iowa</v>
      </c>
      <c r="B9870">
        <f t="shared" si="157"/>
        <v>19</v>
      </c>
      <c r="C9870" s="31" t="s">
        <v>1692</v>
      </c>
      <c r="D9870" s="31" t="s">
        <v>93</v>
      </c>
      <c r="E9870" s="31" t="s">
        <v>3278</v>
      </c>
      <c r="F9870" s="31" t="s">
        <v>2941</v>
      </c>
      <c r="G9870" s="32">
        <v>7504</v>
      </c>
      <c r="H9870" s="31" t="s">
        <v>94</v>
      </c>
      <c r="I9870" s="32">
        <v>1672</v>
      </c>
      <c r="J9870" s="33">
        <v>4</v>
      </c>
      <c r="K9870" s="31" t="s">
        <v>94</v>
      </c>
      <c r="L9870" s="31" t="s">
        <v>95</v>
      </c>
    </row>
    <row r="9871" spans="1:12" ht="30" x14ac:dyDescent="0.2">
      <c r="A9871" t="str">
        <f>VLOOKUP(B9871,StateFIPS!A$2:B$52,2)</f>
        <v>Iowa</v>
      </c>
      <c r="B9871">
        <f t="shared" si="157"/>
        <v>19</v>
      </c>
      <c r="C9871" s="31" t="s">
        <v>241</v>
      </c>
      <c r="D9871" s="31" t="s">
        <v>93</v>
      </c>
      <c r="E9871" s="31" t="s">
        <v>3278</v>
      </c>
      <c r="F9871" s="31" t="s">
        <v>2941</v>
      </c>
      <c r="G9871" s="32">
        <v>193</v>
      </c>
      <c r="H9871" s="31" t="s">
        <v>94</v>
      </c>
      <c r="I9871" s="32">
        <v>43</v>
      </c>
      <c r="J9871" s="33">
        <v>4</v>
      </c>
      <c r="K9871" s="31" t="s">
        <v>94</v>
      </c>
      <c r="L9871" s="31" t="s">
        <v>95</v>
      </c>
    </row>
    <row r="9872" spans="1:12" ht="30" x14ac:dyDescent="0.2">
      <c r="A9872" t="str">
        <f>VLOOKUP(B9872,StateFIPS!A$2:B$52,2)</f>
        <v>Oklahoma</v>
      </c>
      <c r="B9872">
        <f t="shared" si="157"/>
        <v>40</v>
      </c>
      <c r="C9872" s="31" t="s">
        <v>2125</v>
      </c>
      <c r="D9872" s="31" t="s">
        <v>93</v>
      </c>
      <c r="E9872" s="31" t="s">
        <v>3278</v>
      </c>
      <c r="F9872" s="31" t="s">
        <v>2941</v>
      </c>
      <c r="G9872" s="32">
        <v>609</v>
      </c>
      <c r="H9872" s="31" t="s">
        <v>94</v>
      </c>
      <c r="I9872" s="32">
        <v>124</v>
      </c>
      <c r="J9872" s="33">
        <v>5</v>
      </c>
      <c r="K9872" s="31" t="s">
        <v>94</v>
      </c>
      <c r="L9872" s="31" t="s">
        <v>95</v>
      </c>
    </row>
    <row r="9873" spans="1:12" ht="30" x14ac:dyDescent="0.2">
      <c r="A9873" t="str">
        <f>VLOOKUP(B9873,StateFIPS!A$2:B$52,2)</f>
        <v>Georgia</v>
      </c>
      <c r="B9873">
        <f t="shared" si="157"/>
        <v>13</v>
      </c>
      <c r="C9873" s="31" t="s">
        <v>3202</v>
      </c>
      <c r="D9873" s="31" t="s">
        <v>93</v>
      </c>
      <c r="E9873" s="31" t="s">
        <v>3278</v>
      </c>
      <c r="F9873" s="31" t="s">
        <v>2941</v>
      </c>
      <c r="G9873" s="32">
        <v>140</v>
      </c>
      <c r="H9873" s="31" t="s">
        <v>94</v>
      </c>
      <c r="I9873" s="32">
        <v>31</v>
      </c>
      <c r="J9873" s="33">
        <v>4</v>
      </c>
      <c r="K9873" s="31" t="s">
        <v>94</v>
      </c>
      <c r="L9873" s="31" t="s">
        <v>95</v>
      </c>
    </row>
    <row r="9874" spans="1:12" ht="30" x14ac:dyDescent="0.2">
      <c r="A9874" t="str">
        <f>VLOOKUP(B9874,StateFIPS!A$2:B$52,2)</f>
        <v>Missouri</v>
      </c>
      <c r="B9874">
        <f t="shared" si="157"/>
        <v>29</v>
      </c>
      <c r="C9874" s="31" t="s">
        <v>1603</v>
      </c>
      <c r="D9874" s="31" t="s">
        <v>93</v>
      </c>
      <c r="E9874" s="31" t="s">
        <v>3278</v>
      </c>
      <c r="F9874" s="31" t="s">
        <v>2941</v>
      </c>
      <c r="G9874" s="32">
        <v>669</v>
      </c>
      <c r="H9874" s="31" t="s">
        <v>94</v>
      </c>
      <c r="I9874" s="32">
        <v>153</v>
      </c>
      <c r="J9874" s="33">
        <v>4</v>
      </c>
      <c r="K9874" s="31" t="s">
        <v>94</v>
      </c>
      <c r="L9874" s="31" t="s">
        <v>95</v>
      </c>
    </row>
    <row r="9875" spans="1:12" ht="30" x14ac:dyDescent="0.2">
      <c r="A9875" t="str">
        <f>VLOOKUP(B9875,StateFIPS!A$2:B$52,2)</f>
        <v>Oklahoma</v>
      </c>
      <c r="B9875">
        <f t="shared" si="157"/>
        <v>40</v>
      </c>
      <c r="C9875" s="31" t="s">
        <v>1440</v>
      </c>
      <c r="D9875" s="31" t="s">
        <v>93</v>
      </c>
      <c r="E9875" s="31" t="s">
        <v>3278</v>
      </c>
      <c r="F9875" s="31" t="s">
        <v>2941</v>
      </c>
      <c r="G9875" s="32">
        <v>1342</v>
      </c>
      <c r="H9875" s="31" t="s">
        <v>94</v>
      </c>
      <c r="I9875" s="32">
        <v>274</v>
      </c>
      <c r="J9875" s="33">
        <v>5</v>
      </c>
      <c r="K9875" s="31" t="s">
        <v>94</v>
      </c>
      <c r="L9875" s="31" t="s">
        <v>95</v>
      </c>
    </row>
    <row r="9876" spans="1:12" ht="30" x14ac:dyDescent="0.2">
      <c r="A9876" t="str">
        <f>VLOOKUP(B9876,StateFIPS!A$2:B$52,2)</f>
        <v>Iowa</v>
      </c>
      <c r="B9876">
        <f t="shared" si="157"/>
        <v>19</v>
      </c>
      <c r="C9876" s="31" t="s">
        <v>1688</v>
      </c>
      <c r="D9876" s="31" t="s">
        <v>93</v>
      </c>
      <c r="E9876" s="31" t="s">
        <v>3278</v>
      </c>
      <c r="F9876" s="31" t="s">
        <v>2941</v>
      </c>
      <c r="G9876" s="32">
        <v>3005</v>
      </c>
      <c r="H9876" s="31" t="s">
        <v>94</v>
      </c>
      <c r="I9876" s="32">
        <v>670</v>
      </c>
      <c r="J9876" s="33">
        <v>4</v>
      </c>
      <c r="K9876" s="31" t="s">
        <v>94</v>
      </c>
      <c r="L9876" s="31" t="s">
        <v>95</v>
      </c>
    </row>
    <row r="9877" spans="1:12" ht="30" x14ac:dyDescent="0.2">
      <c r="A9877" t="str">
        <f>VLOOKUP(B9877,StateFIPS!A$2:B$52,2)</f>
        <v>Georgia</v>
      </c>
      <c r="B9877">
        <f t="shared" si="157"/>
        <v>13</v>
      </c>
      <c r="C9877" s="31" t="s">
        <v>786</v>
      </c>
      <c r="D9877" s="31" t="s">
        <v>93</v>
      </c>
      <c r="E9877" s="31" t="s">
        <v>3278</v>
      </c>
      <c r="F9877" s="31" t="s">
        <v>2941</v>
      </c>
      <c r="G9877" s="32">
        <v>101</v>
      </c>
      <c r="H9877" s="31" t="s">
        <v>94</v>
      </c>
      <c r="I9877" s="32">
        <v>23</v>
      </c>
      <c r="J9877" s="33">
        <v>4</v>
      </c>
      <c r="K9877" s="31" t="s">
        <v>94</v>
      </c>
      <c r="L9877" s="31" t="s">
        <v>95</v>
      </c>
    </row>
    <row r="9878" spans="1:12" ht="30" x14ac:dyDescent="0.2">
      <c r="A9878" t="str">
        <f>VLOOKUP(B9878,StateFIPS!A$2:B$52,2)</f>
        <v>Oklahoma</v>
      </c>
      <c r="B9878">
        <f t="shared" si="157"/>
        <v>40</v>
      </c>
      <c r="C9878" s="31" t="s">
        <v>1427</v>
      </c>
      <c r="D9878" s="31" t="s">
        <v>93</v>
      </c>
      <c r="E9878" s="31" t="s">
        <v>3278</v>
      </c>
      <c r="F9878" s="31" t="s">
        <v>2941</v>
      </c>
      <c r="G9878" s="32">
        <v>2360</v>
      </c>
      <c r="H9878" s="31" t="s">
        <v>94</v>
      </c>
      <c r="I9878" s="32">
        <v>482</v>
      </c>
      <c r="J9878" s="33">
        <v>5</v>
      </c>
      <c r="K9878" s="31" t="s">
        <v>94</v>
      </c>
      <c r="L9878" s="31" t="s">
        <v>95</v>
      </c>
    </row>
    <row r="9879" spans="1:12" ht="30" x14ac:dyDescent="0.2">
      <c r="A9879" t="str">
        <f>VLOOKUP(B9879,StateFIPS!A$2:B$52,2)</f>
        <v>Missouri</v>
      </c>
      <c r="B9879">
        <f t="shared" si="157"/>
        <v>29</v>
      </c>
      <c r="C9879" s="31" t="s">
        <v>338</v>
      </c>
      <c r="D9879" s="31" t="s">
        <v>93</v>
      </c>
      <c r="E9879" s="31" t="s">
        <v>3278</v>
      </c>
      <c r="F9879" s="31" t="s">
        <v>2941</v>
      </c>
      <c r="G9879" s="32">
        <v>2252</v>
      </c>
      <c r="H9879" s="31" t="s">
        <v>94</v>
      </c>
      <c r="I9879" s="32">
        <v>515</v>
      </c>
      <c r="J9879" s="33">
        <v>4</v>
      </c>
      <c r="K9879" s="31" t="s">
        <v>94</v>
      </c>
      <c r="L9879" s="31" t="s">
        <v>95</v>
      </c>
    </row>
    <row r="9880" spans="1:12" ht="30" x14ac:dyDescent="0.2">
      <c r="A9880" t="str">
        <f>VLOOKUP(B9880,StateFIPS!A$2:B$52,2)</f>
        <v>Oklahoma</v>
      </c>
      <c r="B9880">
        <f t="shared" si="157"/>
        <v>40</v>
      </c>
      <c r="C9880" s="31" t="s">
        <v>1450</v>
      </c>
      <c r="D9880" s="31" t="s">
        <v>93</v>
      </c>
      <c r="E9880" s="31" t="s">
        <v>3278</v>
      </c>
      <c r="F9880" s="31" t="s">
        <v>2941</v>
      </c>
      <c r="G9880" s="32">
        <v>2360</v>
      </c>
      <c r="H9880" s="31" t="s">
        <v>94</v>
      </c>
      <c r="I9880" s="32">
        <v>482</v>
      </c>
      <c r="J9880" s="33">
        <v>5</v>
      </c>
      <c r="K9880" s="31" t="s">
        <v>94</v>
      </c>
      <c r="L9880" s="31" t="s">
        <v>95</v>
      </c>
    </row>
    <row r="9881" spans="1:12" ht="30" x14ac:dyDescent="0.2">
      <c r="A9881" t="str">
        <f>VLOOKUP(B9881,StateFIPS!A$2:B$52,2)</f>
        <v>Iowa</v>
      </c>
      <c r="B9881">
        <f t="shared" si="157"/>
        <v>19</v>
      </c>
      <c r="C9881" s="31" t="s">
        <v>240</v>
      </c>
      <c r="D9881" s="31" t="s">
        <v>93</v>
      </c>
      <c r="E9881" s="31" t="s">
        <v>3278</v>
      </c>
      <c r="F9881" s="31" t="s">
        <v>2941</v>
      </c>
      <c r="G9881" s="32">
        <v>2662</v>
      </c>
      <c r="H9881" s="31" t="s">
        <v>94</v>
      </c>
      <c r="I9881" s="32">
        <v>593</v>
      </c>
      <c r="J9881" s="33">
        <v>4</v>
      </c>
      <c r="K9881" s="31" t="s">
        <v>94</v>
      </c>
      <c r="L9881" s="31" t="s">
        <v>95</v>
      </c>
    </row>
    <row r="9882" spans="1:12" ht="30" x14ac:dyDescent="0.2">
      <c r="A9882" t="str">
        <f>VLOOKUP(B9882,StateFIPS!A$2:B$52,2)</f>
        <v>Georgia</v>
      </c>
      <c r="B9882">
        <f t="shared" si="157"/>
        <v>13</v>
      </c>
      <c r="C9882" s="31" t="s">
        <v>775</v>
      </c>
      <c r="D9882" s="31" t="s">
        <v>93</v>
      </c>
      <c r="E9882" s="31" t="s">
        <v>3278</v>
      </c>
      <c r="F9882" s="31" t="s">
        <v>2941</v>
      </c>
      <c r="G9882" s="32">
        <v>183</v>
      </c>
      <c r="H9882" s="31" t="s">
        <v>94</v>
      </c>
      <c r="I9882" s="32">
        <v>41</v>
      </c>
      <c r="J9882" s="33">
        <v>4</v>
      </c>
      <c r="K9882" s="31" t="s">
        <v>94</v>
      </c>
      <c r="L9882" s="31" t="s">
        <v>95</v>
      </c>
    </row>
    <row r="9883" spans="1:12" ht="30" x14ac:dyDescent="0.2">
      <c r="A9883" t="str">
        <f>VLOOKUP(B9883,StateFIPS!A$2:B$52,2)</f>
        <v>Missouri</v>
      </c>
      <c r="B9883">
        <f t="shared" si="157"/>
        <v>29</v>
      </c>
      <c r="C9883" s="31" t="s">
        <v>382</v>
      </c>
      <c r="D9883" s="31" t="s">
        <v>93</v>
      </c>
      <c r="E9883" s="31" t="s">
        <v>3278</v>
      </c>
      <c r="F9883" s="31" t="s">
        <v>2941</v>
      </c>
      <c r="G9883" s="32">
        <v>615</v>
      </c>
      <c r="H9883" s="31" t="s">
        <v>94</v>
      </c>
      <c r="I9883" s="32">
        <v>141</v>
      </c>
      <c r="J9883" s="33">
        <v>4</v>
      </c>
      <c r="K9883" s="31" t="s">
        <v>94</v>
      </c>
      <c r="L9883" s="31" t="s">
        <v>95</v>
      </c>
    </row>
    <row r="9884" spans="1:12" ht="30" x14ac:dyDescent="0.2">
      <c r="A9884" t="str">
        <f>VLOOKUP(B9884,StateFIPS!A$2:B$52,2)</f>
        <v>Missouri</v>
      </c>
      <c r="B9884">
        <f t="shared" si="157"/>
        <v>29</v>
      </c>
      <c r="C9884" s="31" t="s">
        <v>1599</v>
      </c>
      <c r="D9884" s="31" t="s">
        <v>93</v>
      </c>
      <c r="E9884" s="31" t="s">
        <v>3278</v>
      </c>
      <c r="F9884" s="31" t="s">
        <v>2941</v>
      </c>
      <c r="G9884" s="32">
        <v>2252</v>
      </c>
      <c r="H9884" s="31" t="s">
        <v>94</v>
      </c>
      <c r="I9884" s="32">
        <v>515</v>
      </c>
      <c r="J9884" s="33">
        <v>4</v>
      </c>
      <c r="K9884" s="31" t="s">
        <v>94</v>
      </c>
      <c r="L9884" s="31" t="s">
        <v>95</v>
      </c>
    </row>
    <row r="9885" spans="1:12" ht="30" x14ac:dyDescent="0.2">
      <c r="A9885" t="str">
        <f>VLOOKUP(B9885,StateFIPS!A$2:B$52,2)</f>
        <v>Georgia</v>
      </c>
      <c r="B9885">
        <f t="shared" si="157"/>
        <v>13</v>
      </c>
      <c r="C9885" s="31" t="s">
        <v>2733</v>
      </c>
      <c r="D9885" s="31" t="s">
        <v>93</v>
      </c>
      <c r="E9885" s="31" t="s">
        <v>3278</v>
      </c>
      <c r="F9885" s="31" t="s">
        <v>2941</v>
      </c>
      <c r="G9885" s="32">
        <v>331</v>
      </c>
      <c r="H9885" s="31" t="s">
        <v>94</v>
      </c>
      <c r="I9885" s="32">
        <v>74</v>
      </c>
      <c r="J9885" s="33">
        <v>4</v>
      </c>
      <c r="K9885" s="31" t="s">
        <v>94</v>
      </c>
      <c r="L9885" s="31" t="s">
        <v>95</v>
      </c>
    </row>
    <row r="9886" spans="1:12" ht="30" x14ac:dyDescent="0.2">
      <c r="A9886" t="str">
        <f>VLOOKUP(B9886,StateFIPS!A$2:B$52,2)</f>
        <v>Oklahoma</v>
      </c>
      <c r="B9886">
        <f t="shared" si="157"/>
        <v>40</v>
      </c>
      <c r="C9886" s="31" t="s">
        <v>2405</v>
      </c>
      <c r="D9886" s="31" t="s">
        <v>93</v>
      </c>
      <c r="E9886" s="31" t="s">
        <v>3278</v>
      </c>
      <c r="F9886" s="31" t="s">
        <v>2941</v>
      </c>
      <c r="G9886" s="32">
        <v>384</v>
      </c>
      <c r="H9886" s="31" t="s">
        <v>94</v>
      </c>
      <c r="I9886" s="32">
        <v>78</v>
      </c>
      <c r="J9886" s="33">
        <v>5</v>
      </c>
      <c r="K9886" s="31" t="s">
        <v>94</v>
      </c>
      <c r="L9886" s="31" t="s">
        <v>95</v>
      </c>
    </row>
    <row r="9887" spans="1:12" ht="30" x14ac:dyDescent="0.2">
      <c r="A9887" t="str">
        <f>VLOOKUP(B9887,StateFIPS!A$2:B$52,2)</f>
        <v>Iowa</v>
      </c>
      <c r="B9887">
        <f t="shared" si="157"/>
        <v>19</v>
      </c>
      <c r="C9887" s="31" t="s">
        <v>244</v>
      </c>
      <c r="D9887" s="31" t="s">
        <v>93</v>
      </c>
      <c r="E9887" s="31" t="s">
        <v>3278</v>
      </c>
      <c r="F9887" s="31" t="s">
        <v>2941</v>
      </c>
      <c r="G9887" s="32">
        <v>13026</v>
      </c>
      <c r="H9887" s="31" t="s">
        <v>94</v>
      </c>
      <c r="I9887" s="32">
        <v>2903</v>
      </c>
      <c r="J9887" s="33">
        <v>4</v>
      </c>
      <c r="K9887" s="31" t="s">
        <v>94</v>
      </c>
      <c r="L9887" s="31" t="s">
        <v>95</v>
      </c>
    </row>
    <row r="9888" spans="1:12" ht="30" x14ac:dyDescent="0.2">
      <c r="A9888" t="str">
        <f>VLOOKUP(B9888,StateFIPS!A$2:B$52,2)</f>
        <v>Oklahoma</v>
      </c>
      <c r="B9888">
        <f t="shared" si="157"/>
        <v>40</v>
      </c>
      <c r="C9888" s="31" t="s">
        <v>1320</v>
      </c>
      <c r="D9888" s="31" t="s">
        <v>93</v>
      </c>
      <c r="E9888" s="31" t="s">
        <v>3278</v>
      </c>
      <c r="F9888" s="31" t="s">
        <v>2941</v>
      </c>
      <c r="G9888" s="32">
        <v>2360</v>
      </c>
      <c r="H9888" s="31" t="s">
        <v>94</v>
      </c>
      <c r="I9888" s="32">
        <v>482</v>
      </c>
      <c r="J9888" s="33">
        <v>5</v>
      </c>
      <c r="K9888" s="31" t="s">
        <v>94</v>
      </c>
      <c r="L9888" s="31" t="s">
        <v>95</v>
      </c>
    </row>
    <row r="9889" spans="1:12" ht="30" x14ac:dyDescent="0.2">
      <c r="A9889" t="str">
        <f>VLOOKUP(B9889,StateFIPS!A$2:B$52,2)</f>
        <v>Georgia</v>
      </c>
      <c r="B9889">
        <f t="shared" si="157"/>
        <v>13</v>
      </c>
      <c r="C9889" s="31" t="s">
        <v>776</v>
      </c>
      <c r="D9889" s="31" t="s">
        <v>93</v>
      </c>
      <c r="E9889" s="31" t="s">
        <v>3278</v>
      </c>
      <c r="F9889" s="31" t="s">
        <v>2941</v>
      </c>
      <c r="G9889" s="32">
        <v>224</v>
      </c>
      <c r="H9889" s="31" t="s">
        <v>94</v>
      </c>
      <c r="I9889" s="32">
        <v>50</v>
      </c>
      <c r="J9889" s="33">
        <v>4</v>
      </c>
      <c r="K9889" s="31" t="s">
        <v>94</v>
      </c>
      <c r="L9889" s="31" t="s">
        <v>95</v>
      </c>
    </row>
    <row r="9890" spans="1:12" ht="30" x14ac:dyDescent="0.2">
      <c r="A9890" t="str">
        <f>VLOOKUP(B9890,StateFIPS!A$2:B$52,2)</f>
        <v>Missouri</v>
      </c>
      <c r="B9890">
        <f t="shared" si="157"/>
        <v>29</v>
      </c>
      <c r="C9890" s="31" t="s">
        <v>380</v>
      </c>
      <c r="D9890" s="31" t="s">
        <v>93</v>
      </c>
      <c r="E9890" s="31" t="s">
        <v>3278</v>
      </c>
      <c r="F9890" s="31" t="s">
        <v>2941</v>
      </c>
      <c r="G9890" s="32">
        <v>248</v>
      </c>
      <c r="H9890" s="31" t="s">
        <v>94</v>
      </c>
      <c r="I9890" s="32">
        <v>57</v>
      </c>
      <c r="J9890" s="33">
        <v>4</v>
      </c>
      <c r="K9890" s="31" t="s">
        <v>94</v>
      </c>
      <c r="L9890" s="31" t="s">
        <v>95</v>
      </c>
    </row>
    <row r="9891" spans="1:12" ht="30" x14ac:dyDescent="0.2">
      <c r="A9891" t="str">
        <f>VLOOKUP(B9891,StateFIPS!A$2:B$52,2)</f>
        <v>Oklahoma</v>
      </c>
      <c r="B9891">
        <f t="shared" si="157"/>
        <v>40</v>
      </c>
      <c r="C9891" s="31" t="s">
        <v>2456</v>
      </c>
      <c r="D9891" s="31" t="s">
        <v>93</v>
      </c>
      <c r="E9891" s="31" t="s">
        <v>3278</v>
      </c>
      <c r="F9891" s="31" t="s">
        <v>2941</v>
      </c>
      <c r="G9891" s="32">
        <v>159</v>
      </c>
      <c r="H9891" s="31" t="s">
        <v>94</v>
      </c>
      <c r="I9891" s="32">
        <v>32</v>
      </c>
      <c r="J9891" s="33">
        <v>5</v>
      </c>
      <c r="K9891" s="31" t="s">
        <v>94</v>
      </c>
      <c r="L9891" s="31" t="s">
        <v>95</v>
      </c>
    </row>
    <row r="9892" spans="1:12" ht="30" x14ac:dyDescent="0.2">
      <c r="A9892" t="str">
        <f>VLOOKUP(B9892,StateFIPS!A$2:B$52,2)</f>
        <v>Missouri</v>
      </c>
      <c r="B9892">
        <f t="shared" si="157"/>
        <v>29</v>
      </c>
      <c r="C9892" s="31" t="s">
        <v>381</v>
      </c>
      <c r="D9892" s="31" t="s">
        <v>93</v>
      </c>
      <c r="E9892" s="31" t="s">
        <v>3278</v>
      </c>
      <c r="F9892" s="31" t="s">
        <v>2941</v>
      </c>
      <c r="G9892" s="32">
        <v>156</v>
      </c>
      <c r="H9892" s="31" t="s">
        <v>94</v>
      </c>
      <c r="I9892" s="32">
        <v>36</v>
      </c>
      <c r="J9892" s="33">
        <v>4</v>
      </c>
      <c r="K9892" s="31" t="s">
        <v>94</v>
      </c>
      <c r="L9892" s="31" t="s">
        <v>95</v>
      </c>
    </row>
    <row r="9893" spans="1:12" ht="30" x14ac:dyDescent="0.2">
      <c r="A9893" t="str">
        <f>VLOOKUP(B9893,StateFIPS!A$2:B$52,2)</f>
        <v>Iowa</v>
      </c>
      <c r="B9893">
        <f t="shared" si="157"/>
        <v>19</v>
      </c>
      <c r="C9893" s="31" t="s">
        <v>1696</v>
      </c>
      <c r="D9893" s="31" t="s">
        <v>93</v>
      </c>
      <c r="E9893" s="31" t="s">
        <v>3278</v>
      </c>
      <c r="F9893" s="31" t="s">
        <v>2941</v>
      </c>
      <c r="G9893" s="32">
        <v>7993</v>
      </c>
      <c r="H9893" s="31" t="s">
        <v>94</v>
      </c>
      <c r="I9893" s="32">
        <v>1781</v>
      </c>
      <c r="J9893" s="33">
        <v>4</v>
      </c>
      <c r="K9893" s="31" t="s">
        <v>94</v>
      </c>
      <c r="L9893" s="31" t="s">
        <v>95</v>
      </c>
    </row>
    <row r="9894" spans="1:12" ht="30" x14ac:dyDescent="0.2">
      <c r="A9894" t="str">
        <f>VLOOKUP(B9894,StateFIPS!A$2:B$52,2)</f>
        <v>Georgia</v>
      </c>
      <c r="B9894">
        <f t="shared" si="157"/>
        <v>13</v>
      </c>
      <c r="C9894" s="31" t="s">
        <v>773</v>
      </c>
      <c r="D9894" s="31" t="s">
        <v>93</v>
      </c>
      <c r="E9894" s="31" t="s">
        <v>3278</v>
      </c>
      <c r="F9894" s="31" t="s">
        <v>2941</v>
      </c>
      <c r="G9894" s="32">
        <v>144</v>
      </c>
      <c r="H9894" s="31" t="s">
        <v>94</v>
      </c>
      <c r="I9894" s="32">
        <v>32</v>
      </c>
      <c r="J9894" s="33">
        <v>4</v>
      </c>
      <c r="K9894" s="31" t="s">
        <v>94</v>
      </c>
      <c r="L9894" s="31" t="s">
        <v>95</v>
      </c>
    </row>
    <row r="9895" spans="1:12" ht="30" x14ac:dyDescent="0.2">
      <c r="A9895" t="str">
        <f>VLOOKUP(B9895,StateFIPS!A$2:B$52,2)</f>
        <v>Oklahoma</v>
      </c>
      <c r="B9895">
        <f t="shared" si="157"/>
        <v>40</v>
      </c>
      <c r="C9895" s="31" t="s">
        <v>2299</v>
      </c>
      <c r="D9895" s="31" t="s">
        <v>93</v>
      </c>
      <c r="E9895" s="31" t="s">
        <v>3278</v>
      </c>
      <c r="F9895" s="31" t="s">
        <v>2941</v>
      </c>
      <c r="G9895" s="32">
        <v>2360</v>
      </c>
      <c r="H9895" s="31" t="s">
        <v>94</v>
      </c>
      <c r="I9895" s="32">
        <v>482</v>
      </c>
      <c r="J9895" s="33">
        <v>5</v>
      </c>
      <c r="K9895" s="31" t="s">
        <v>94</v>
      </c>
      <c r="L9895" s="31" t="s">
        <v>95</v>
      </c>
    </row>
    <row r="9896" spans="1:12" ht="30" x14ac:dyDescent="0.2">
      <c r="A9896" t="str">
        <f>VLOOKUP(B9896,StateFIPS!A$2:B$52,2)</f>
        <v>Georgia</v>
      </c>
      <c r="B9896">
        <f t="shared" si="157"/>
        <v>13</v>
      </c>
      <c r="C9896" s="31" t="s">
        <v>782</v>
      </c>
      <c r="D9896" s="31" t="s">
        <v>93</v>
      </c>
      <c r="E9896" s="31" t="s">
        <v>3278</v>
      </c>
      <c r="F9896" s="31" t="s">
        <v>2941</v>
      </c>
      <c r="G9896" s="32">
        <v>201</v>
      </c>
      <c r="H9896" s="31" t="s">
        <v>94</v>
      </c>
      <c r="I9896" s="32">
        <v>45</v>
      </c>
      <c r="J9896" s="33">
        <v>4</v>
      </c>
      <c r="K9896" s="31" t="s">
        <v>94</v>
      </c>
      <c r="L9896" s="31" t="s">
        <v>95</v>
      </c>
    </row>
    <row r="9897" spans="1:12" ht="30" x14ac:dyDescent="0.2">
      <c r="A9897" t="str">
        <f>VLOOKUP(B9897,StateFIPS!A$2:B$52,2)</f>
        <v>Iowa</v>
      </c>
      <c r="B9897">
        <f t="shared" si="157"/>
        <v>19</v>
      </c>
      <c r="C9897" s="31" t="s">
        <v>1694</v>
      </c>
      <c r="D9897" s="31" t="s">
        <v>93</v>
      </c>
      <c r="E9897" s="31" t="s">
        <v>3278</v>
      </c>
      <c r="F9897" s="31" t="s">
        <v>2941</v>
      </c>
      <c r="G9897" s="32">
        <v>3719</v>
      </c>
      <c r="H9897" s="31" t="s">
        <v>94</v>
      </c>
      <c r="I9897" s="32">
        <v>829</v>
      </c>
      <c r="J9897" s="33">
        <v>4</v>
      </c>
      <c r="K9897" s="31" t="s">
        <v>94</v>
      </c>
      <c r="L9897" s="31" t="s">
        <v>95</v>
      </c>
    </row>
    <row r="9898" spans="1:12" ht="30" x14ac:dyDescent="0.2">
      <c r="A9898" t="str">
        <f>VLOOKUP(B9898,StateFIPS!A$2:B$52,2)</f>
        <v>Oklahoma</v>
      </c>
      <c r="B9898">
        <f t="shared" si="157"/>
        <v>40</v>
      </c>
      <c r="C9898" s="31" t="s">
        <v>1316</v>
      </c>
      <c r="D9898" s="31" t="s">
        <v>93</v>
      </c>
      <c r="E9898" s="31" t="s">
        <v>3278</v>
      </c>
      <c r="F9898" s="31" t="s">
        <v>2941</v>
      </c>
      <c r="G9898" s="32">
        <v>205</v>
      </c>
      <c r="H9898" s="31" t="s">
        <v>94</v>
      </c>
      <c r="I9898" s="32">
        <v>42</v>
      </c>
      <c r="J9898" s="33">
        <v>5</v>
      </c>
      <c r="K9898" s="31" t="s">
        <v>94</v>
      </c>
      <c r="L9898" s="31" t="s">
        <v>95</v>
      </c>
    </row>
    <row r="9899" spans="1:12" ht="30" x14ac:dyDescent="0.2">
      <c r="A9899" t="str">
        <f>VLOOKUP(B9899,StateFIPS!A$2:B$52,2)</f>
        <v>Georgia</v>
      </c>
      <c r="B9899">
        <f t="shared" si="157"/>
        <v>13</v>
      </c>
      <c r="C9899" s="31" t="s">
        <v>771</v>
      </c>
      <c r="D9899" s="31" t="s">
        <v>93</v>
      </c>
      <c r="E9899" s="31" t="s">
        <v>3278</v>
      </c>
      <c r="F9899" s="31" t="s">
        <v>2941</v>
      </c>
      <c r="G9899" s="32">
        <v>191</v>
      </c>
      <c r="H9899" s="31" t="s">
        <v>94</v>
      </c>
      <c r="I9899" s="32">
        <v>43</v>
      </c>
      <c r="J9899" s="33">
        <v>4</v>
      </c>
      <c r="K9899" s="31" t="s">
        <v>94</v>
      </c>
      <c r="L9899" s="31" t="s">
        <v>95</v>
      </c>
    </row>
    <row r="9900" spans="1:12" ht="30" x14ac:dyDescent="0.2">
      <c r="A9900" t="str">
        <f>VLOOKUP(B9900,StateFIPS!A$2:B$52,2)</f>
        <v>Missouri</v>
      </c>
      <c r="B9900">
        <f t="shared" si="157"/>
        <v>29</v>
      </c>
      <c r="C9900" s="31" t="s">
        <v>1596</v>
      </c>
      <c r="D9900" s="31" t="s">
        <v>93</v>
      </c>
      <c r="E9900" s="31" t="s">
        <v>3278</v>
      </c>
      <c r="F9900" s="31" t="s">
        <v>2941</v>
      </c>
      <c r="G9900" s="32">
        <v>628</v>
      </c>
      <c r="H9900" s="31" t="s">
        <v>94</v>
      </c>
      <c r="I9900" s="32">
        <v>144</v>
      </c>
      <c r="J9900" s="33">
        <v>4</v>
      </c>
      <c r="K9900" s="31" t="s">
        <v>94</v>
      </c>
      <c r="L9900" s="31" t="s">
        <v>95</v>
      </c>
    </row>
    <row r="9901" spans="1:12" ht="30" x14ac:dyDescent="0.2">
      <c r="A9901" t="str">
        <f>VLOOKUP(B9901,StateFIPS!A$2:B$52,2)</f>
        <v>Oklahoma</v>
      </c>
      <c r="B9901">
        <f t="shared" si="157"/>
        <v>40</v>
      </c>
      <c r="C9901" s="31" t="s">
        <v>1315</v>
      </c>
      <c r="D9901" s="31" t="s">
        <v>93</v>
      </c>
      <c r="E9901" s="31" t="s">
        <v>3278</v>
      </c>
      <c r="F9901" s="31" t="s">
        <v>2941</v>
      </c>
      <c r="G9901" s="32">
        <v>199</v>
      </c>
      <c r="H9901" s="31" t="s">
        <v>94</v>
      </c>
      <c r="I9901" s="32">
        <v>41</v>
      </c>
      <c r="J9901" s="33">
        <v>5</v>
      </c>
      <c r="K9901" s="31" t="s">
        <v>94</v>
      </c>
      <c r="L9901" s="31" t="s">
        <v>95</v>
      </c>
    </row>
    <row r="9902" spans="1:12" ht="30" x14ac:dyDescent="0.2">
      <c r="A9902" t="str">
        <f>VLOOKUP(B9902,StateFIPS!A$2:B$52,2)</f>
        <v>Iowa</v>
      </c>
      <c r="B9902">
        <f t="shared" si="157"/>
        <v>19</v>
      </c>
      <c r="C9902" s="31" t="s">
        <v>243</v>
      </c>
      <c r="D9902" s="31" t="s">
        <v>93</v>
      </c>
      <c r="E9902" s="31" t="s">
        <v>3278</v>
      </c>
      <c r="F9902" s="31" t="s">
        <v>2941</v>
      </c>
      <c r="G9902" s="32">
        <v>4332</v>
      </c>
      <c r="H9902" s="31" t="s">
        <v>94</v>
      </c>
      <c r="I9902" s="32">
        <v>965</v>
      </c>
      <c r="J9902" s="33">
        <v>4</v>
      </c>
      <c r="K9902" s="31" t="s">
        <v>94</v>
      </c>
      <c r="L9902" s="31" t="s">
        <v>95</v>
      </c>
    </row>
    <row r="9903" spans="1:12" ht="30" x14ac:dyDescent="0.2">
      <c r="A9903" t="str">
        <f>VLOOKUP(B9903,StateFIPS!A$2:B$52,2)</f>
        <v>Oklahoma</v>
      </c>
      <c r="B9903">
        <f t="shared" si="157"/>
        <v>40</v>
      </c>
      <c r="C9903" s="31" t="s">
        <v>1313</v>
      </c>
      <c r="D9903" s="31" t="s">
        <v>93</v>
      </c>
      <c r="E9903" s="31" t="s">
        <v>3278</v>
      </c>
      <c r="F9903" s="31" t="s">
        <v>2941</v>
      </c>
      <c r="G9903" s="32">
        <v>10303</v>
      </c>
      <c r="H9903" s="31" t="s">
        <v>94</v>
      </c>
      <c r="I9903" s="32">
        <v>2105</v>
      </c>
      <c r="J9903" s="33">
        <v>5</v>
      </c>
      <c r="K9903" s="31" t="s">
        <v>94</v>
      </c>
      <c r="L9903" s="31" t="s">
        <v>95</v>
      </c>
    </row>
    <row r="9904" spans="1:12" ht="30" x14ac:dyDescent="0.2">
      <c r="A9904" t="str">
        <f>VLOOKUP(B9904,StateFIPS!A$2:B$52,2)</f>
        <v>Missouri</v>
      </c>
      <c r="B9904">
        <f t="shared" si="157"/>
        <v>29</v>
      </c>
      <c r="C9904" s="31" t="s">
        <v>383</v>
      </c>
      <c r="D9904" s="31" t="s">
        <v>93</v>
      </c>
      <c r="E9904" s="31" t="s">
        <v>3278</v>
      </c>
      <c r="F9904" s="31" t="s">
        <v>2941</v>
      </c>
      <c r="G9904" s="32">
        <v>2252</v>
      </c>
      <c r="H9904" s="31" t="s">
        <v>94</v>
      </c>
      <c r="I9904" s="32">
        <v>515</v>
      </c>
      <c r="J9904" s="33">
        <v>4</v>
      </c>
      <c r="K9904" s="31" t="s">
        <v>94</v>
      </c>
      <c r="L9904" s="31" t="s">
        <v>95</v>
      </c>
    </row>
    <row r="9905" spans="1:12" ht="30" x14ac:dyDescent="0.2">
      <c r="A9905" t="str">
        <f>VLOOKUP(B9905,StateFIPS!A$2:B$52,2)</f>
        <v>Georgia</v>
      </c>
      <c r="B9905">
        <f t="shared" si="157"/>
        <v>13</v>
      </c>
      <c r="C9905" s="31" t="s">
        <v>772</v>
      </c>
      <c r="D9905" s="31" t="s">
        <v>93</v>
      </c>
      <c r="E9905" s="31" t="s">
        <v>3278</v>
      </c>
      <c r="F9905" s="31" t="s">
        <v>2941</v>
      </c>
      <c r="G9905" s="32">
        <v>502</v>
      </c>
      <c r="H9905" s="31" t="s">
        <v>94</v>
      </c>
      <c r="I9905" s="32">
        <v>112</v>
      </c>
      <c r="J9905" s="33">
        <v>4</v>
      </c>
      <c r="K9905" s="31" t="s">
        <v>94</v>
      </c>
      <c r="L9905" s="31" t="s">
        <v>95</v>
      </c>
    </row>
    <row r="9906" spans="1:12" ht="30" x14ac:dyDescent="0.2">
      <c r="A9906" t="str">
        <f>VLOOKUP(B9906,StateFIPS!A$2:B$52,2)</f>
        <v>Oklahoma</v>
      </c>
      <c r="B9906">
        <f t="shared" si="157"/>
        <v>40</v>
      </c>
      <c r="C9906" s="31" t="s">
        <v>1298</v>
      </c>
      <c r="D9906" s="31" t="s">
        <v>93</v>
      </c>
      <c r="E9906" s="31" t="s">
        <v>3278</v>
      </c>
      <c r="F9906" s="31" t="s">
        <v>2941</v>
      </c>
      <c r="G9906" s="32">
        <v>606</v>
      </c>
      <c r="H9906" s="31" t="s">
        <v>94</v>
      </c>
      <c r="I9906" s="32">
        <v>124</v>
      </c>
      <c r="J9906" s="33">
        <v>5</v>
      </c>
      <c r="K9906" s="31" t="s">
        <v>94</v>
      </c>
      <c r="L9906" s="31" t="s">
        <v>95</v>
      </c>
    </row>
    <row r="9907" spans="1:12" ht="30" x14ac:dyDescent="0.2">
      <c r="A9907" t="str">
        <f>VLOOKUP(B9907,StateFIPS!A$2:B$52,2)</f>
        <v>Missouri</v>
      </c>
      <c r="B9907">
        <f t="shared" si="157"/>
        <v>29</v>
      </c>
      <c r="C9907" s="31" t="s">
        <v>384</v>
      </c>
      <c r="D9907" s="31" t="s">
        <v>93</v>
      </c>
      <c r="E9907" s="31" t="s">
        <v>3278</v>
      </c>
      <c r="F9907" s="31" t="s">
        <v>2941</v>
      </c>
      <c r="G9907" s="32">
        <v>2390</v>
      </c>
      <c r="H9907" s="31" t="s">
        <v>94</v>
      </c>
      <c r="I9907" s="32">
        <v>547</v>
      </c>
      <c r="J9907" s="33">
        <v>4</v>
      </c>
      <c r="K9907" s="31" t="s">
        <v>94</v>
      </c>
      <c r="L9907" s="31" t="s">
        <v>95</v>
      </c>
    </row>
    <row r="9908" spans="1:12" ht="30" x14ac:dyDescent="0.2">
      <c r="A9908" t="str">
        <f>VLOOKUP(B9908,StateFIPS!A$2:B$52,2)</f>
        <v>Oklahoma</v>
      </c>
      <c r="B9908">
        <f t="shared" si="157"/>
        <v>40</v>
      </c>
      <c r="C9908" s="31" t="s">
        <v>1319</v>
      </c>
      <c r="D9908" s="31" t="s">
        <v>93</v>
      </c>
      <c r="E9908" s="31" t="s">
        <v>3278</v>
      </c>
      <c r="F9908" s="31" t="s">
        <v>2941</v>
      </c>
      <c r="G9908" s="32">
        <v>466</v>
      </c>
      <c r="H9908" s="31" t="s">
        <v>94</v>
      </c>
      <c r="I9908" s="32">
        <v>95</v>
      </c>
      <c r="J9908" s="33">
        <v>5</v>
      </c>
      <c r="K9908" s="31" t="s">
        <v>94</v>
      </c>
      <c r="L9908" s="31" t="s">
        <v>95</v>
      </c>
    </row>
    <row r="9909" spans="1:12" ht="30" x14ac:dyDescent="0.2">
      <c r="A9909" t="str">
        <f>VLOOKUP(B9909,StateFIPS!A$2:B$52,2)</f>
        <v>Missouri</v>
      </c>
      <c r="B9909">
        <f t="shared" si="157"/>
        <v>29</v>
      </c>
      <c r="C9909" s="31" t="s">
        <v>346</v>
      </c>
      <c r="D9909" s="31" t="s">
        <v>93</v>
      </c>
      <c r="E9909" s="31" t="s">
        <v>3278</v>
      </c>
      <c r="F9909" s="31" t="s">
        <v>2941</v>
      </c>
      <c r="G9909" s="32">
        <v>424</v>
      </c>
      <c r="H9909" s="31" t="s">
        <v>94</v>
      </c>
      <c r="I9909" s="32">
        <v>97</v>
      </c>
      <c r="J9909" s="33">
        <v>4</v>
      </c>
      <c r="K9909" s="31" t="s">
        <v>94</v>
      </c>
      <c r="L9909" s="31" t="s">
        <v>95</v>
      </c>
    </row>
    <row r="9910" spans="1:12" ht="30" x14ac:dyDescent="0.2">
      <c r="A9910" t="str">
        <f>VLOOKUP(B9910,StateFIPS!A$2:B$52,2)</f>
        <v>Ohio</v>
      </c>
      <c r="B9910">
        <f t="shared" si="157"/>
        <v>39</v>
      </c>
      <c r="C9910" s="31" t="s">
        <v>2144</v>
      </c>
      <c r="D9910" s="31" t="s">
        <v>93</v>
      </c>
      <c r="E9910" s="31" t="s">
        <v>3278</v>
      </c>
      <c r="F9910" s="31" t="s">
        <v>2941</v>
      </c>
      <c r="G9910" s="32">
        <v>1633</v>
      </c>
      <c r="H9910" s="31" t="s">
        <v>94</v>
      </c>
      <c r="I9910" s="32">
        <v>375</v>
      </c>
      <c r="J9910" s="33">
        <v>4</v>
      </c>
      <c r="K9910" s="31" t="s">
        <v>94</v>
      </c>
      <c r="L9910" s="31" t="s">
        <v>95</v>
      </c>
    </row>
    <row r="9911" spans="1:12" ht="30" x14ac:dyDescent="0.2">
      <c r="A9911" t="str">
        <f>VLOOKUP(B9911,StateFIPS!A$2:B$52,2)</f>
        <v>Missouri</v>
      </c>
      <c r="B9911">
        <f t="shared" si="157"/>
        <v>29</v>
      </c>
      <c r="C9911" s="31" t="s">
        <v>1619</v>
      </c>
      <c r="D9911" s="31" t="s">
        <v>93</v>
      </c>
      <c r="E9911" s="31" t="s">
        <v>3278</v>
      </c>
      <c r="F9911" s="31" t="s">
        <v>2941</v>
      </c>
      <c r="G9911" s="32">
        <v>139</v>
      </c>
      <c r="H9911" s="31" t="s">
        <v>94</v>
      </c>
      <c r="I9911" s="32">
        <v>32</v>
      </c>
      <c r="J9911" s="33">
        <v>4</v>
      </c>
      <c r="K9911" s="31" t="s">
        <v>94</v>
      </c>
      <c r="L9911" s="31" t="s">
        <v>95</v>
      </c>
    </row>
    <row r="9912" spans="1:12" ht="30" x14ac:dyDescent="0.2">
      <c r="A9912" t="str">
        <f>VLOOKUP(B9912,StateFIPS!A$2:B$52,2)</f>
        <v>Hawaii</v>
      </c>
      <c r="B9912">
        <f t="shared" si="157"/>
        <v>15</v>
      </c>
      <c r="C9912" s="31" t="s">
        <v>674</v>
      </c>
      <c r="D9912" s="31" t="s">
        <v>93</v>
      </c>
      <c r="E9912" s="31" t="s">
        <v>3278</v>
      </c>
      <c r="F9912" s="31" t="s">
        <v>2941</v>
      </c>
      <c r="G9912" s="32">
        <v>2449</v>
      </c>
      <c r="H9912" s="31" t="s">
        <v>94</v>
      </c>
      <c r="I9912" s="32">
        <v>531</v>
      </c>
      <c r="J9912" s="33">
        <v>5</v>
      </c>
      <c r="K9912" s="31" t="s">
        <v>94</v>
      </c>
      <c r="L9912" s="31" t="s">
        <v>95</v>
      </c>
    </row>
    <row r="9913" spans="1:12" ht="30" x14ac:dyDescent="0.2">
      <c r="A9913" t="str">
        <f>VLOOKUP(B9913,StateFIPS!A$2:B$52,2)</f>
        <v>Ohio</v>
      </c>
      <c r="B9913">
        <f t="shared" si="157"/>
        <v>39</v>
      </c>
      <c r="C9913" s="31" t="s">
        <v>2028</v>
      </c>
      <c r="D9913" s="31" t="s">
        <v>93</v>
      </c>
      <c r="E9913" s="31" t="s">
        <v>3278</v>
      </c>
      <c r="F9913" s="31" t="s">
        <v>2941</v>
      </c>
      <c r="G9913" s="32">
        <v>1684</v>
      </c>
      <c r="H9913" s="31" t="s">
        <v>94</v>
      </c>
      <c r="I9913" s="32">
        <v>387</v>
      </c>
      <c r="J9913" s="33">
        <v>4</v>
      </c>
      <c r="K9913" s="31" t="s">
        <v>94</v>
      </c>
      <c r="L9913" s="31" t="s">
        <v>95</v>
      </c>
    </row>
    <row r="9914" spans="1:12" ht="30" x14ac:dyDescent="0.2">
      <c r="A9914" t="str">
        <f>VLOOKUP(B9914,StateFIPS!A$2:B$52,2)</f>
        <v>Missouri</v>
      </c>
      <c r="B9914">
        <f t="shared" si="157"/>
        <v>29</v>
      </c>
      <c r="C9914" s="31" t="s">
        <v>343</v>
      </c>
      <c r="D9914" s="31" t="s">
        <v>93</v>
      </c>
      <c r="E9914" s="31" t="s">
        <v>3278</v>
      </c>
      <c r="F9914" s="31" t="s">
        <v>2941</v>
      </c>
      <c r="G9914" s="32">
        <v>2252</v>
      </c>
      <c r="H9914" s="31" t="s">
        <v>94</v>
      </c>
      <c r="I9914" s="32">
        <v>515</v>
      </c>
      <c r="J9914" s="33">
        <v>4</v>
      </c>
      <c r="K9914" s="31" t="s">
        <v>94</v>
      </c>
      <c r="L9914" s="31" t="s">
        <v>95</v>
      </c>
    </row>
    <row r="9915" spans="1:12" ht="30" x14ac:dyDescent="0.2">
      <c r="A9915" t="str">
        <f>VLOOKUP(B9915,StateFIPS!A$2:B$52,2)</f>
        <v>Indiana</v>
      </c>
      <c r="B9915">
        <f t="shared" si="157"/>
        <v>18</v>
      </c>
      <c r="C9915" s="31" t="s">
        <v>1678</v>
      </c>
      <c r="D9915" s="31" t="s">
        <v>93</v>
      </c>
      <c r="E9915" s="31" t="s">
        <v>3278</v>
      </c>
      <c r="F9915" s="31" t="s">
        <v>2941</v>
      </c>
      <c r="G9915" s="32">
        <v>359</v>
      </c>
      <c r="H9915" s="31" t="s">
        <v>94</v>
      </c>
      <c r="I9915" s="32">
        <v>79</v>
      </c>
      <c r="J9915" s="33">
        <v>5</v>
      </c>
      <c r="K9915" s="31" t="s">
        <v>94</v>
      </c>
      <c r="L9915" s="31" t="s">
        <v>95</v>
      </c>
    </row>
    <row r="9916" spans="1:12" ht="30" x14ac:dyDescent="0.2">
      <c r="A9916" t="str">
        <f>VLOOKUP(B9916,StateFIPS!A$2:B$52,2)</f>
        <v>Ohio</v>
      </c>
      <c r="B9916">
        <f t="shared" si="157"/>
        <v>39</v>
      </c>
      <c r="C9916" s="31" t="s">
        <v>1986</v>
      </c>
      <c r="D9916" s="31" t="s">
        <v>93</v>
      </c>
      <c r="E9916" s="31" t="s">
        <v>3278</v>
      </c>
      <c r="F9916" s="31" t="s">
        <v>2941</v>
      </c>
      <c r="G9916" s="32">
        <v>613</v>
      </c>
      <c r="H9916" s="31" t="s">
        <v>94</v>
      </c>
      <c r="I9916" s="32">
        <v>141</v>
      </c>
      <c r="J9916" s="33">
        <v>4</v>
      </c>
      <c r="K9916" s="31" t="s">
        <v>94</v>
      </c>
      <c r="L9916" s="31" t="s">
        <v>95</v>
      </c>
    </row>
    <row r="9917" spans="1:12" ht="30" x14ac:dyDescent="0.2">
      <c r="A9917" t="str">
        <f>VLOOKUP(B9917,StateFIPS!A$2:B$52,2)</f>
        <v>Idaho</v>
      </c>
      <c r="B9917">
        <f t="shared" si="157"/>
        <v>16</v>
      </c>
      <c r="C9917" s="31" t="s">
        <v>2224</v>
      </c>
      <c r="D9917" s="31" t="s">
        <v>93</v>
      </c>
      <c r="E9917" s="31" t="s">
        <v>3278</v>
      </c>
      <c r="F9917" s="31" t="s">
        <v>2941</v>
      </c>
      <c r="G9917" s="32">
        <v>84</v>
      </c>
      <c r="H9917" s="31" t="s">
        <v>94</v>
      </c>
      <c r="I9917" s="32">
        <v>18</v>
      </c>
      <c r="J9917" s="33">
        <v>5</v>
      </c>
      <c r="K9917" s="31" t="s">
        <v>94</v>
      </c>
      <c r="L9917" s="31" t="s">
        <v>95</v>
      </c>
    </row>
    <row r="9918" spans="1:12" ht="30" x14ac:dyDescent="0.2">
      <c r="A9918" t="str">
        <f>VLOOKUP(B9918,StateFIPS!A$2:B$52,2)</f>
        <v>Missouri</v>
      </c>
      <c r="B9918">
        <f t="shared" si="157"/>
        <v>29</v>
      </c>
      <c r="C9918" s="31" t="s">
        <v>345</v>
      </c>
      <c r="D9918" s="31" t="s">
        <v>93</v>
      </c>
      <c r="E9918" s="31" t="s">
        <v>3278</v>
      </c>
      <c r="F9918" s="31" t="s">
        <v>2941</v>
      </c>
      <c r="G9918" s="32">
        <v>545</v>
      </c>
      <c r="H9918" s="31" t="s">
        <v>94</v>
      </c>
      <c r="I9918" s="32">
        <v>125</v>
      </c>
      <c r="J9918" s="33">
        <v>4</v>
      </c>
      <c r="K9918" s="31" t="s">
        <v>94</v>
      </c>
      <c r="L9918" s="31" t="s">
        <v>95</v>
      </c>
    </row>
    <row r="9919" spans="1:12" ht="30" x14ac:dyDescent="0.2">
      <c r="A9919" t="str">
        <f>VLOOKUP(B9919,StateFIPS!A$2:B$52,2)</f>
        <v>Ohio</v>
      </c>
      <c r="B9919">
        <f t="shared" si="157"/>
        <v>39</v>
      </c>
      <c r="C9919" s="31" t="s">
        <v>2005</v>
      </c>
      <c r="D9919" s="31" t="s">
        <v>93</v>
      </c>
      <c r="E9919" s="31" t="s">
        <v>3278</v>
      </c>
      <c r="F9919" s="31" t="s">
        <v>2941</v>
      </c>
      <c r="G9919" s="32">
        <v>358</v>
      </c>
      <c r="H9919" s="31" t="s">
        <v>94</v>
      </c>
      <c r="I9919" s="32">
        <v>82</v>
      </c>
      <c r="J9919" s="33">
        <v>4</v>
      </c>
      <c r="K9919" s="31" t="s">
        <v>94</v>
      </c>
      <c r="L9919" s="31" t="s">
        <v>95</v>
      </c>
    </row>
    <row r="9920" spans="1:12" ht="30" x14ac:dyDescent="0.2">
      <c r="A9920" t="str">
        <f>VLOOKUP(B9920,StateFIPS!A$2:B$52,2)</f>
        <v>Oklahoma</v>
      </c>
      <c r="B9920">
        <f t="shared" si="157"/>
        <v>40</v>
      </c>
      <c r="C9920" s="31" t="s">
        <v>1435</v>
      </c>
      <c r="D9920" s="31" t="s">
        <v>93</v>
      </c>
      <c r="E9920" s="31" t="s">
        <v>3278</v>
      </c>
      <c r="F9920" s="31" t="s">
        <v>2941</v>
      </c>
      <c r="G9920" s="32">
        <v>741</v>
      </c>
      <c r="H9920" s="31" t="s">
        <v>94</v>
      </c>
      <c r="I9920" s="32">
        <v>151</v>
      </c>
      <c r="J9920" s="33">
        <v>5</v>
      </c>
      <c r="K9920" s="31" t="s">
        <v>94</v>
      </c>
      <c r="L9920" s="31" t="s">
        <v>95</v>
      </c>
    </row>
    <row r="9921" spans="1:12" ht="30" x14ac:dyDescent="0.2">
      <c r="A9921" t="str">
        <f>VLOOKUP(B9921,StateFIPS!A$2:B$52,2)</f>
        <v>Ohio</v>
      </c>
      <c r="B9921">
        <f t="shared" si="157"/>
        <v>39</v>
      </c>
      <c r="C9921" s="31" t="s">
        <v>2001</v>
      </c>
      <c r="D9921" s="31" t="s">
        <v>93</v>
      </c>
      <c r="E9921" s="31" t="s">
        <v>3278</v>
      </c>
      <c r="F9921" s="31" t="s">
        <v>2941</v>
      </c>
      <c r="G9921" s="32">
        <v>613</v>
      </c>
      <c r="H9921" s="31" t="s">
        <v>94</v>
      </c>
      <c r="I9921" s="32">
        <v>141</v>
      </c>
      <c r="J9921" s="33">
        <v>4</v>
      </c>
      <c r="K9921" s="31" t="s">
        <v>94</v>
      </c>
      <c r="L9921" s="31" t="s">
        <v>95</v>
      </c>
    </row>
    <row r="9922" spans="1:12" ht="30" x14ac:dyDescent="0.2">
      <c r="A9922" t="str">
        <f>VLOOKUP(B9922,StateFIPS!A$2:B$52,2)</f>
        <v>Hawaii</v>
      </c>
      <c r="B9922">
        <f t="shared" si="157"/>
        <v>15</v>
      </c>
      <c r="C9922" s="31" t="s">
        <v>2236</v>
      </c>
      <c r="D9922" s="31" t="s">
        <v>93</v>
      </c>
      <c r="E9922" s="31" t="s">
        <v>3278</v>
      </c>
      <c r="F9922" s="31" t="s">
        <v>2941</v>
      </c>
      <c r="G9922" s="32">
        <v>11662</v>
      </c>
      <c r="H9922" s="31" t="s">
        <v>94</v>
      </c>
      <c r="I9922" s="32">
        <v>2530</v>
      </c>
      <c r="J9922" s="33">
        <v>5</v>
      </c>
      <c r="K9922" s="31" t="s">
        <v>94</v>
      </c>
      <c r="L9922" s="31" t="s">
        <v>95</v>
      </c>
    </row>
    <row r="9923" spans="1:12" ht="30" x14ac:dyDescent="0.2">
      <c r="A9923" t="str">
        <f>VLOOKUP(B9923,StateFIPS!A$2:B$52,2)</f>
        <v>Ohio</v>
      </c>
      <c r="B9923">
        <f t="shared" ref="B9923:B9986" si="158">VALUE(LEFT(C9923,2))</f>
        <v>39</v>
      </c>
      <c r="C9923" s="31" t="s">
        <v>2258</v>
      </c>
      <c r="D9923" s="31" t="s">
        <v>93</v>
      </c>
      <c r="E9923" s="31" t="s">
        <v>3278</v>
      </c>
      <c r="F9923" s="31" t="s">
        <v>2941</v>
      </c>
      <c r="G9923" s="32">
        <v>3251</v>
      </c>
      <c r="H9923" s="31" t="s">
        <v>94</v>
      </c>
      <c r="I9923" s="32">
        <v>746</v>
      </c>
      <c r="J9923" s="33">
        <v>4</v>
      </c>
      <c r="K9923" s="31" t="s">
        <v>94</v>
      </c>
      <c r="L9923" s="31" t="s">
        <v>95</v>
      </c>
    </row>
    <row r="9924" spans="1:12" ht="30" x14ac:dyDescent="0.2">
      <c r="A9924" t="str">
        <f>VLOOKUP(B9924,StateFIPS!A$2:B$52,2)</f>
        <v>Indiana</v>
      </c>
      <c r="B9924">
        <f t="shared" si="158"/>
        <v>18</v>
      </c>
      <c r="C9924" s="31" t="s">
        <v>1677</v>
      </c>
      <c r="D9924" s="31" t="s">
        <v>93</v>
      </c>
      <c r="E9924" s="31" t="s">
        <v>3278</v>
      </c>
      <c r="F9924" s="31" t="s">
        <v>2941</v>
      </c>
      <c r="G9924" s="32">
        <v>3945</v>
      </c>
      <c r="H9924" s="31" t="s">
        <v>94</v>
      </c>
      <c r="I9924" s="32">
        <v>870</v>
      </c>
      <c r="J9924" s="33">
        <v>5</v>
      </c>
      <c r="K9924" s="31" t="s">
        <v>94</v>
      </c>
      <c r="L9924" s="31" t="s">
        <v>95</v>
      </c>
    </row>
    <row r="9925" spans="1:12" ht="30" x14ac:dyDescent="0.2">
      <c r="A9925" t="str">
        <f>VLOOKUP(B9925,StateFIPS!A$2:B$52,2)</f>
        <v>Idaho</v>
      </c>
      <c r="B9925">
        <f t="shared" si="158"/>
        <v>16</v>
      </c>
      <c r="C9925" s="31" t="s">
        <v>2164</v>
      </c>
      <c r="D9925" s="31" t="s">
        <v>93</v>
      </c>
      <c r="E9925" s="31" t="s">
        <v>3278</v>
      </c>
      <c r="F9925" s="31" t="s">
        <v>2941</v>
      </c>
      <c r="G9925" s="32">
        <v>83</v>
      </c>
      <c r="H9925" s="31" t="s">
        <v>94</v>
      </c>
      <c r="I9925" s="32">
        <v>18</v>
      </c>
      <c r="J9925" s="33">
        <v>5</v>
      </c>
      <c r="K9925" s="31" t="s">
        <v>94</v>
      </c>
      <c r="L9925" s="31" t="s">
        <v>95</v>
      </c>
    </row>
    <row r="9926" spans="1:12" ht="30" x14ac:dyDescent="0.2">
      <c r="A9926" t="str">
        <f>VLOOKUP(B9926,StateFIPS!A$2:B$52,2)</f>
        <v>Ohio</v>
      </c>
      <c r="B9926">
        <f t="shared" si="158"/>
        <v>39</v>
      </c>
      <c r="C9926" s="31" t="s">
        <v>2240</v>
      </c>
      <c r="D9926" s="31" t="s">
        <v>93</v>
      </c>
      <c r="E9926" s="31" t="s">
        <v>3278</v>
      </c>
      <c r="F9926" s="31" t="s">
        <v>2941</v>
      </c>
      <c r="G9926" s="32">
        <v>2605</v>
      </c>
      <c r="H9926" s="31" t="s">
        <v>94</v>
      </c>
      <c r="I9926" s="32">
        <v>598</v>
      </c>
      <c r="J9926" s="33">
        <v>4</v>
      </c>
      <c r="K9926" s="31" t="s">
        <v>94</v>
      </c>
      <c r="L9926" s="31" t="s">
        <v>95</v>
      </c>
    </row>
    <row r="9927" spans="1:12" ht="30" x14ac:dyDescent="0.2">
      <c r="A9927" t="str">
        <f>VLOOKUP(B9927,StateFIPS!A$2:B$52,2)</f>
        <v>Missouri</v>
      </c>
      <c r="B9927">
        <f t="shared" si="158"/>
        <v>29</v>
      </c>
      <c r="C9927" s="31" t="s">
        <v>360</v>
      </c>
      <c r="D9927" s="31" t="s">
        <v>93</v>
      </c>
      <c r="E9927" s="31" t="s">
        <v>3278</v>
      </c>
      <c r="F9927" s="31" t="s">
        <v>2941</v>
      </c>
      <c r="G9927" s="32">
        <v>230</v>
      </c>
      <c r="H9927" s="31" t="s">
        <v>94</v>
      </c>
      <c r="I9927" s="32">
        <v>53</v>
      </c>
      <c r="J9927" s="33">
        <v>4</v>
      </c>
      <c r="K9927" s="31" t="s">
        <v>94</v>
      </c>
      <c r="L9927" s="31" t="s">
        <v>95</v>
      </c>
    </row>
    <row r="9928" spans="1:12" ht="30" x14ac:dyDescent="0.2">
      <c r="A9928" t="str">
        <f>VLOOKUP(B9928,StateFIPS!A$2:B$52,2)</f>
        <v>Ohio</v>
      </c>
      <c r="B9928">
        <f t="shared" si="158"/>
        <v>39</v>
      </c>
      <c r="C9928" s="31" t="s">
        <v>2171</v>
      </c>
      <c r="D9928" s="31" t="s">
        <v>93</v>
      </c>
      <c r="E9928" s="31" t="s">
        <v>3278</v>
      </c>
      <c r="F9928" s="31" t="s">
        <v>2941</v>
      </c>
      <c r="G9928" s="32">
        <v>1313</v>
      </c>
      <c r="H9928" s="31" t="s">
        <v>94</v>
      </c>
      <c r="I9928" s="32">
        <v>302</v>
      </c>
      <c r="J9928" s="33">
        <v>4</v>
      </c>
      <c r="K9928" s="31" t="s">
        <v>94</v>
      </c>
      <c r="L9928" s="31" t="s">
        <v>95</v>
      </c>
    </row>
    <row r="9929" spans="1:12" ht="30" x14ac:dyDescent="0.2">
      <c r="A9929" t="str">
        <f>VLOOKUP(B9929,StateFIPS!A$2:B$52,2)</f>
        <v>Missouri</v>
      </c>
      <c r="B9929">
        <f t="shared" si="158"/>
        <v>29</v>
      </c>
      <c r="C9929" s="31" t="s">
        <v>350</v>
      </c>
      <c r="D9929" s="31" t="s">
        <v>93</v>
      </c>
      <c r="E9929" s="31" t="s">
        <v>3278</v>
      </c>
      <c r="F9929" s="31" t="s">
        <v>2941</v>
      </c>
      <c r="G9929" s="32">
        <v>456</v>
      </c>
      <c r="H9929" s="31" t="s">
        <v>94</v>
      </c>
      <c r="I9929" s="32">
        <v>104</v>
      </c>
      <c r="J9929" s="33">
        <v>4</v>
      </c>
      <c r="K9929" s="31" t="s">
        <v>94</v>
      </c>
      <c r="L9929" s="31" t="s">
        <v>95</v>
      </c>
    </row>
    <row r="9930" spans="1:12" ht="30" x14ac:dyDescent="0.2">
      <c r="A9930" t="str">
        <f>VLOOKUP(B9930,StateFIPS!A$2:B$52,2)</f>
        <v>Indiana</v>
      </c>
      <c r="B9930">
        <f t="shared" si="158"/>
        <v>18</v>
      </c>
      <c r="C9930" s="31" t="s">
        <v>238</v>
      </c>
      <c r="D9930" s="31" t="s">
        <v>93</v>
      </c>
      <c r="E9930" s="31" t="s">
        <v>3278</v>
      </c>
      <c r="F9930" s="31" t="s">
        <v>2941</v>
      </c>
      <c r="G9930" s="32">
        <v>400</v>
      </c>
      <c r="H9930" s="31" t="s">
        <v>94</v>
      </c>
      <c r="I9930" s="32">
        <v>88</v>
      </c>
      <c r="J9930" s="33">
        <v>5</v>
      </c>
      <c r="K9930" s="31" t="s">
        <v>94</v>
      </c>
      <c r="L9930" s="31" t="s">
        <v>95</v>
      </c>
    </row>
    <row r="9931" spans="1:12" ht="30" x14ac:dyDescent="0.2">
      <c r="A9931" t="str">
        <f>VLOOKUP(B9931,StateFIPS!A$2:B$52,2)</f>
        <v>Ohio</v>
      </c>
      <c r="B9931">
        <f t="shared" si="158"/>
        <v>39</v>
      </c>
      <c r="C9931" s="31" t="s">
        <v>2147</v>
      </c>
      <c r="D9931" s="31" t="s">
        <v>93</v>
      </c>
      <c r="E9931" s="31" t="s">
        <v>3278</v>
      </c>
      <c r="F9931" s="31" t="s">
        <v>2941</v>
      </c>
      <c r="G9931" s="32">
        <v>148</v>
      </c>
      <c r="H9931" s="31" t="s">
        <v>94</v>
      </c>
      <c r="I9931" s="32">
        <v>34</v>
      </c>
      <c r="J9931" s="33">
        <v>4</v>
      </c>
      <c r="K9931" s="31" t="s">
        <v>94</v>
      </c>
      <c r="L9931" s="31" t="s">
        <v>95</v>
      </c>
    </row>
    <row r="9932" spans="1:12" ht="30" x14ac:dyDescent="0.2">
      <c r="A9932" t="str">
        <f>VLOOKUP(B9932,StateFIPS!A$2:B$52,2)</f>
        <v>Illinois</v>
      </c>
      <c r="B9932">
        <f t="shared" si="158"/>
        <v>17</v>
      </c>
      <c r="C9932" s="31" t="s">
        <v>2157</v>
      </c>
      <c r="D9932" s="31" t="s">
        <v>93</v>
      </c>
      <c r="E9932" s="31" t="s">
        <v>3278</v>
      </c>
      <c r="F9932" s="31" t="s">
        <v>2941</v>
      </c>
      <c r="G9932" s="32">
        <v>4951</v>
      </c>
      <c r="H9932" s="31" t="s">
        <v>94</v>
      </c>
      <c r="I9932" s="32">
        <v>1096</v>
      </c>
      <c r="J9932" s="33">
        <v>5</v>
      </c>
      <c r="K9932" s="31" t="s">
        <v>94</v>
      </c>
      <c r="L9932" s="31" t="s">
        <v>95</v>
      </c>
    </row>
    <row r="9933" spans="1:12" ht="30" x14ac:dyDescent="0.2">
      <c r="A9933" t="str">
        <f>VLOOKUP(B9933,StateFIPS!A$2:B$52,2)</f>
        <v>South Dakota</v>
      </c>
      <c r="B9933">
        <f t="shared" si="158"/>
        <v>46</v>
      </c>
      <c r="C9933" s="31" t="s">
        <v>2466</v>
      </c>
      <c r="D9933" s="31" t="s">
        <v>93</v>
      </c>
      <c r="E9933" s="31" t="s">
        <v>3278</v>
      </c>
      <c r="F9933" s="31" t="s">
        <v>2941</v>
      </c>
      <c r="G9933" s="32">
        <v>1058</v>
      </c>
      <c r="H9933" s="31" t="s">
        <v>94</v>
      </c>
      <c r="I9933" s="32">
        <v>234</v>
      </c>
      <c r="J9933" s="33">
        <v>5</v>
      </c>
      <c r="K9933" s="31" t="s">
        <v>94</v>
      </c>
      <c r="L9933" s="31" t="s">
        <v>95</v>
      </c>
    </row>
    <row r="9934" spans="1:12" ht="30" x14ac:dyDescent="0.2">
      <c r="A9934" t="str">
        <f>VLOOKUP(B9934,StateFIPS!A$2:B$52,2)</f>
        <v>Indiana</v>
      </c>
      <c r="B9934">
        <f t="shared" si="158"/>
        <v>18</v>
      </c>
      <c r="C9934" s="31" t="s">
        <v>3188</v>
      </c>
      <c r="D9934" s="31" t="s">
        <v>93</v>
      </c>
      <c r="E9934" s="31" t="s">
        <v>3278</v>
      </c>
      <c r="F9934" s="31" t="s">
        <v>2941</v>
      </c>
      <c r="G9934" s="32">
        <v>754</v>
      </c>
      <c r="H9934" s="31" t="s">
        <v>94</v>
      </c>
      <c r="I9934" s="32">
        <v>166</v>
      </c>
      <c r="J9934" s="33">
        <v>5</v>
      </c>
      <c r="K9934" s="31" t="s">
        <v>94</v>
      </c>
      <c r="L9934" s="31" t="s">
        <v>95</v>
      </c>
    </row>
    <row r="9935" spans="1:12" ht="30" x14ac:dyDescent="0.2">
      <c r="A9935" t="str">
        <f>VLOOKUP(B9935,StateFIPS!A$2:B$52,2)</f>
        <v>Missouri</v>
      </c>
      <c r="B9935">
        <f t="shared" si="158"/>
        <v>29</v>
      </c>
      <c r="C9935" s="31" t="s">
        <v>1622</v>
      </c>
      <c r="D9935" s="31" t="s">
        <v>93</v>
      </c>
      <c r="E9935" s="31" t="s">
        <v>3278</v>
      </c>
      <c r="F9935" s="31" t="s">
        <v>2941</v>
      </c>
      <c r="G9935" s="32">
        <v>1384</v>
      </c>
      <c r="H9935" s="31" t="s">
        <v>94</v>
      </c>
      <c r="I9935" s="32">
        <v>317</v>
      </c>
      <c r="J9935" s="33">
        <v>4</v>
      </c>
      <c r="K9935" s="31" t="s">
        <v>94</v>
      </c>
      <c r="L9935" s="31" t="s">
        <v>95</v>
      </c>
    </row>
    <row r="9936" spans="1:12" ht="30" x14ac:dyDescent="0.2">
      <c r="A9936" t="str">
        <f>VLOOKUP(B9936,StateFIPS!A$2:B$52,2)</f>
        <v>Missouri</v>
      </c>
      <c r="B9936">
        <f t="shared" si="158"/>
        <v>29</v>
      </c>
      <c r="C9936" s="31" t="s">
        <v>379</v>
      </c>
      <c r="D9936" s="31" t="s">
        <v>93</v>
      </c>
      <c r="E9936" s="31" t="s">
        <v>3278</v>
      </c>
      <c r="F9936" s="31" t="s">
        <v>2941</v>
      </c>
      <c r="G9936" s="32">
        <v>81</v>
      </c>
      <c r="H9936" s="31" t="s">
        <v>94</v>
      </c>
      <c r="I9936" s="32">
        <v>18</v>
      </c>
      <c r="J9936" s="33">
        <v>4</v>
      </c>
      <c r="K9936" s="31" t="s">
        <v>94</v>
      </c>
      <c r="L9936" s="31" t="s">
        <v>95</v>
      </c>
    </row>
    <row r="9937" spans="1:12" ht="30" x14ac:dyDescent="0.2">
      <c r="A9937" t="str">
        <f>VLOOKUP(B9937,StateFIPS!A$2:B$52,2)</f>
        <v>Missouri</v>
      </c>
      <c r="B9937">
        <f t="shared" si="158"/>
        <v>29</v>
      </c>
      <c r="C9937" s="31" t="s">
        <v>1638</v>
      </c>
      <c r="D9937" s="31" t="s">
        <v>93</v>
      </c>
      <c r="E9937" s="31" t="s">
        <v>3278</v>
      </c>
      <c r="F9937" s="31" t="s">
        <v>2941</v>
      </c>
      <c r="G9937" s="32">
        <v>187</v>
      </c>
      <c r="H9937" s="31" t="s">
        <v>94</v>
      </c>
      <c r="I9937" s="32">
        <v>43</v>
      </c>
      <c r="J9937" s="33">
        <v>4</v>
      </c>
      <c r="K9937" s="31" t="s">
        <v>94</v>
      </c>
      <c r="L9937" s="31" t="s">
        <v>95</v>
      </c>
    </row>
    <row r="9938" spans="1:12" ht="30" x14ac:dyDescent="0.2">
      <c r="A9938" t="str">
        <f>VLOOKUP(B9938,StateFIPS!A$2:B$52,2)</f>
        <v>Oklahoma</v>
      </c>
      <c r="B9938">
        <f t="shared" si="158"/>
        <v>40</v>
      </c>
      <c r="C9938" s="31" t="s">
        <v>2143</v>
      </c>
      <c r="D9938" s="31" t="s">
        <v>93</v>
      </c>
      <c r="E9938" s="31" t="s">
        <v>3278</v>
      </c>
      <c r="F9938" s="31" t="s">
        <v>2941</v>
      </c>
      <c r="G9938" s="32">
        <v>2360</v>
      </c>
      <c r="H9938" s="31" t="s">
        <v>94</v>
      </c>
      <c r="I9938" s="32">
        <v>482</v>
      </c>
      <c r="J9938" s="33">
        <v>5</v>
      </c>
      <c r="K9938" s="31" t="s">
        <v>94</v>
      </c>
      <c r="L9938" s="31" t="s">
        <v>95</v>
      </c>
    </row>
    <row r="9939" spans="1:12" ht="30" x14ac:dyDescent="0.2">
      <c r="A9939" t="str">
        <f>VLOOKUP(B9939,StateFIPS!A$2:B$52,2)</f>
        <v>Iowa</v>
      </c>
      <c r="B9939">
        <f t="shared" si="158"/>
        <v>19</v>
      </c>
      <c r="C9939" s="31" t="s">
        <v>239</v>
      </c>
      <c r="D9939" s="31" t="s">
        <v>93</v>
      </c>
      <c r="E9939" s="31" t="s">
        <v>3278</v>
      </c>
      <c r="F9939" s="31" t="s">
        <v>2941</v>
      </c>
      <c r="G9939" s="32">
        <v>1636</v>
      </c>
      <c r="H9939" s="31" t="s">
        <v>94</v>
      </c>
      <c r="I9939" s="32">
        <v>365</v>
      </c>
      <c r="J9939" s="33">
        <v>4</v>
      </c>
      <c r="K9939" s="31" t="s">
        <v>94</v>
      </c>
      <c r="L9939" s="31" t="s">
        <v>95</v>
      </c>
    </row>
    <row r="9940" spans="1:12" ht="30" x14ac:dyDescent="0.2">
      <c r="A9940" t="str">
        <f>VLOOKUP(B9940,StateFIPS!A$2:B$52,2)</f>
        <v>Ohio</v>
      </c>
      <c r="B9940">
        <f t="shared" si="158"/>
        <v>39</v>
      </c>
      <c r="C9940" s="31" t="s">
        <v>2094</v>
      </c>
      <c r="D9940" s="31" t="s">
        <v>93</v>
      </c>
      <c r="E9940" s="31" t="s">
        <v>3278</v>
      </c>
      <c r="F9940" s="31" t="s">
        <v>2941</v>
      </c>
      <c r="G9940" s="32">
        <v>1586</v>
      </c>
      <c r="H9940" s="31" t="s">
        <v>94</v>
      </c>
      <c r="I9940" s="32">
        <v>364</v>
      </c>
      <c r="J9940" s="33">
        <v>4</v>
      </c>
      <c r="K9940" s="31" t="s">
        <v>94</v>
      </c>
      <c r="L9940" s="31" t="s">
        <v>95</v>
      </c>
    </row>
    <row r="9941" spans="1:12" ht="30" x14ac:dyDescent="0.2">
      <c r="A9941" t="str">
        <f>VLOOKUP(B9941,StateFIPS!A$2:B$52,2)</f>
        <v>Missouri</v>
      </c>
      <c r="B9941">
        <f t="shared" si="158"/>
        <v>29</v>
      </c>
      <c r="C9941" s="31" t="s">
        <v>1635</v>
      </c>
      <c r="D9941" s="31" t="s">
        <v>93</v>
      </c>
      <c r="E9941" s="31" t="s">
        <v>3278</v>
      </c>
      <c r="F9941" s="31" t="s">
        <v>2941</v>
      </c>
      <c r="G9941" s="32">
        <v>1765</v>
      </c>
      <c r="H9941" s="31" t="s">
        <v>94</v>
      </c>
      <c r="I9941" s="32">
        <v>404</v>
      </c>
      <c r="J9941" s="33">
        <v>4</v>
      </c>
      <c r="K9941" s="31" t="s">
        <v>94</v>
      </c>
      <c r="L9941" s="31" t="s">
        <v>95</v>
      </c>
    </row>
    <row r="9942" spans="1:12" ht="30" x14ac:dyDescent="0.2">
      <c r="A9942" t="str">
        <f>VLOOKUP(B9942,StateFIPS!A$2:B$52,2)</f>
        <v>Ohio</v>
      </c>
      <c r="B9942">
        <f t="shared" si="158"/>
        <v>39</v>
      </c>
      <c r="C9942" s="31" t="s">
        <v>2103</v>
      </c>
      <c r="D9942" s="31" t="s">
        <v>93</v>
      </c>
      <c r="E9942" s="31" t="s">
        <v>3278</v>
      </c>
      <c r="F9942" s="31" t="s">
        <v>2941</v>
      </c>
      <c r="G9942" s="32">
        <v>453</v>
      </c>
      <c r="H9942" s="31" t="s">
        <v>94</v>
      </c>
      <c r="I9942" s="32">
        <v>104</v>
      </c>
      <c r="J9942" s="33">
        <v>4</v>
      </c>
      <c r="K9942" s="31" t="s">
        <v>94</v>
      </c>
      <c r="L9942" s="31" t="s">
        <v>95</v>
      </c>
    </row>
    <row r="9943" spans="1:12" ht="30" x14ac:dyDescent="0.2">
      <c r="A9943" t="str">
        <f>VLOOKUP(B9943,StateFIPS!A$2:B$52,2)</f>
        <v>Indiana</v>
      </c>
      <c r="B9943">
        <f t="shared" si="158"/>
        <v>18</v>
      </c>
      <c r="C9943" s="31" t="s">
        <v>1687</v>
      </c>
      <c r="D9943" s="31" t="s">
        <v>93</v>
      </c>
      <c r="E9943" s="31" t="s">
        <v>3278</v>
      </c>
      <c r="F9943" s="31" t="s">
        <v>2941</v>
      </c>
      <c r="G9943" s="32">
        <v>1813</v>
      </c>
      <c r="H9943" s="31" t="s">
        <v>94</v>
      </c>
      <c r="I9943" s="32">
        <v>400</v>
      </c>
      <c r="J9943" s="33">
        <v>5</v>
      </c>
      <c r="K9943" s="31" t="s">
        <v>94</v>
      </c>
      <c r="L9943" s="31" t="s">
        <v>95</v>
      </c>
    </row>
    <row r="9944" spans="1:12" ht="30" x14ac:dyDescent="0.2">
      <c r="A9944" t="str">
        <f>VLOOKUP(B9944,StateFIPS!A$2:B$52,2)</f>
        <v>Ohio</v>
      </c>
      <c r="B9944">
        <f t="shared" si="158"/>
        <v>39</v>
      </c>
      <c r="C9944" s="31" t="s">
        <v>2113</v>
      </c>
      <c r="D9944" s="31" t="s">
        <v>93</v>
      </c>
      <c r="E9944" s="31" t="s">
        <v>3278</v>
      </c>
      <c r="F9944" s="31" t="s">
        <v>2941</v>
      </c>
      <c r="G9944" s="32">
        <v>796</v>
      </c>
      <c r="H9944" s="31" t="s">
        <v>94</v>
      </c>
      <c r="I9944" s="32">
        <v>183</v>
      </c>
      <c r="J9944" s="33">
        <v>4</v>
      </c>
      <c r="K9944" s="31" t="s">
        <v>94</v>
      </c>
      <c r="L9944" s="31" t="s">
        <v>95</v>
      </c>
    </row>
    <row r="9945" spans="1:12" ht="30" x14ac:dyDescent="0.2">
      <c r="A9945" t="str">
        <f>VLOOKUP(B9945,StateFIPS!A$2:B$52,2)</f>
        <v>Missouri</v>
      </c>
      <c r="B9945">
        <f t="shared" si="158"/>
        <v>29</v>
      </c>
      <c r="C9945" s="31" t="s">
        <v>1626</v>
      </c>
      <c r="D9945" s="31" t="s">
        <v>93</v>
      </c>
      <c r="E9945" s="31" t="s">
        <v>3278</v>
      </c>
      <c r="F9945" s="31" t="s">
        <v>2941</v>
      </c>
      <c r="G9945" s="32">
        <v>428</v>
      </c>
      <c r="H9945" s="31" t="s">
        <v>94</v>
      </c>
      <c r="I9945" s="32">
        <v>98</v>
      </c>
      <c r="J9945" s="33">
        <v>4</v>
      </c>
      <c r="K9945" s="31" t="s">
        <v>94</v>
      </c>
      <c r="L9945" s="31" t="s">
        <v>95</v>
      </c>
    </row>
    <row r="9946" spans="1:12" ht="30" x14ac:dyDescent="0.2">
      <c r="A9946" t="str">
        <f>VLOOKUP(B9946,StateFIPS!A$2:B$52,2)</f>
        <v>Ohio</v>
      </c>
      <c r="B9946">
        <f t="shared" si="158"/>
        <v>39</v>
      </c>
      <c r="C9946" s="31" t="s">
        <v>1965</v>
      </c>
      <c r="D9946" s="31" t="s">
        <v>93</v>
      </c>
      <c r="E9946" s="31" t="s">
        <v>3278</v>
      </c>
      <c r="F9946" s="31" t="s">
        <v>2941</v>
      </c>
      <c r="G9946" s="32">
        <v>1938</v>
      </c>
      <c r="H9946" s="31" t="s">
        <v>94</v>
      </c>
      <c r="I9946" s="32">
        <v>445</v>
      </c>
      <c r="J9946" s="33">
        <v>4</v>
      </c>
      <c r="K9946" s="31" t="s">
        <v>94</v>
      </c>
      <c r="L9946" s="31" t="s">
        <v>95</v>
      </c>
    </row>
    <row r="9947" spans="1:12" ht="30" x14ac:dyDescent="0.2">
      <c r="A9947" t="str">
        <f>VLOOKUP(B9947,StateFIPS!A$2:B$52,2)</f>
        <v>Indiana</v>
      </c>
      <c r="B9947">
        <f t="shared" si="158"/>
        <v>18</v>
      </c>
      <c r="C9947" s="31" t="s">
        <v>1680</v>
      </c>
      <c r="D9947" s="31" t="s">
        <v>93</v>
      </c>
      <c r="E9947" s="31" t="s">
        <v>3278</v>
      </c>
      <c r="F9947" s="31" t="s">
        <v>2941</v>
      </c>
      <c r="G9947" s="32">
        <v>508</v>
      </c>
      <c r="H9947" s="31" t="s">
        <v>94</v>
      </c>
      <c r="I9947" s="32">
        <v>112</v>
      </c>
      <c r="J9947" s="33">
        <v>5</v>
      </c>
      <c r="K9947" s="31" t="s">
        <v>94</v>
      </c>
      <c r="L9947" s="31" t="s">
        <v>95</v>
      </c>
    </row>
    <row r="9948" spans="1:12" ht="30" x14ac:dyDescent="0.2">
      <c r="A9948" t="str">
        <f>VLOOKUP(B9948,StateFIPS!A$2:B$52,2)</f>
        <v>Ohio</v>
      </c>
      <c r="B9948">
        <f t="shared" si="158"/>
        <v>39</v>
      </c>
      <c r="C9948" s="31" t="s">
        <v>1972</v>
      </c>
      <c r="D9948" s="31" t="s">
        <v>93</v>
      </c>
      <c r="E9948" s="31" t="s">
        <v>3278</v>
      </c>
      <c r="F9948" s="31" t="s">
        <v>2941</v>
      </c>
      <c r="G9948" s="32">
        <v>328</v>
      </c>
      <c r="H9948" s="31" t="s">
        <v>94</v>
      </c>
      <c r="I9948" s="32">
        <v>75</v>
      </c>
      <c r="J9948" s="33">
        <v>4</v>
      </c>
      <c r="K9948" s="31" t="s">
        <v>94</v>
      </c>
      <c r="L9948" s="31" t="s">
        <v>95</v>
      </c>
    </row>
    <row r="9949" spans="1:12" ht="30" x14ac:dyDescent="0.2">
      <c r="A9949" t="str">
        <f>VLOOKUP(B9949,StateFIPS!A$2:B$52,2)</f>
        <v>Ohio</v>
      </c>
      <c r="B9949">
        <f t="shared" si="158"/>
        <v>39</v>
      </c>
      <c r="C9949" s="31" t="s">
        <v>2010</v>
      </c>
      <c r="D9949" s="31" t="s">
        <v>93</v>
      </c>
      <c r="E9949" s="31" t="s">
        <v>3278</v>
      </c>
      <c r="F9949" s="31" t="s">
        <v>2941</v>
      </c>
      <c r="G9949" s="32">
        <v>396</v>
      </c>
      <c r="H9949" s="31" t="s">
        <v>94</v>
      </c>
      <c r="I9949" s="32">
        <v>91</v>
      </c>
      <c r="J9949" s="33">
        <v>4</v>
      </c>
      <c r="K9949" s="31" t="s">
        <v>94</v>
      </c>
      <c r="L9949" s="31" t="s">
        <v>95</v>
      </c>
    </row>
    <row r="9950" spans="1:12" ht="30" x14ac:dyDescent="0.2">
      <c r="A9950" t="str">
        <f>VLOOKUP(B9950,StateFIPS!A$2:B$52,2)</f>
        <v>Georgia</v>
      </c>
      <c r="B9950">
        <f t="shared" si="158"/>
        <v>13</v>
      </c>
      <c r="C9950" s="31" t="s">
        <v>746</v>
      </c>
      <c r="D9950" s="31" t="s">
        <v>93</v>
      </c>
      <c r="E9950" s="31" t="s">
        <v>3278</v>
      </c>
      <c r="F9950" s="31" t="s">
        <v>2941</v>
      </c>
      <c r="G9950" s="32">
        <v>586</v>
      </c>
      <c r="H9950" s="31" t="s">
        <v>94</v>
      </c>
      <c r="I9950" s="32">
        <v>131</v>
      </c>
      <c r="J9950" s="33">
        <v>4</v>
      </c>
      <c r="K9950" s="31" t="s">
        <v>94</v>
      </c>
      <c r="L9950" s="31" t="s">
        <v>95</v>
      </c>
    </row>
    <row r="9951" spans="1:12" ht="30" x14ac:dyDescent="0.2">
      <c r="A9951" t="str">
        <f>VLOOKUP(B9951,StateFIPS!A$2:B$52,2)</f>
        <v>Ohio</v>
      </c>
      <c r="B9951">
        <f t="shared" si="158"/>
        <v>39</v>
      </c>
      <c r="C9951" s="31" t="s">
        <v>1434</v>
      </c>
      <c r="D9951" s="31" t="s">
        <v>93</v>
      </c>
      <c r="E9951" s="31" t="s">
        <v>3278</v>
      </c>
      <c r="F9951" s="31" t="s">
        <v>2941</v>
      </c>
      <c r="G9951" s="32">
        <v>292</v>
      </c>
      <c r="H9951" s="31" t="s">
        <v>94</v>
      </c>
      <c r="I9951" s="32">
        <v>67</v>
      </c>
      <c r="J9951" s="33">
        <v>4</v>
      </c>
      <c r="K9951" s="31" t="s">
        <v>94</v>
      </c>
      <c r="L9951" s="31" t="s">
        <v>95</v>
      </c>
    </row>
    <row r="9952" spans="1:12" ht="30" x14ac:dyDescent="0.2">
      <c r="A9952" t="str">
        <f>VLOOKUP(B9952,StateFIPS!A$2:B$52,2)</f>
        <v>Missouri</v>
      </c>
      <c r="B9952">
        <f t="shared" si="158"/>
        <v>29</v>
      </c>
      <c r="C9952" s="31" t="s">
        <v>340</v>
      </c>
      <c r="D9952" s="31" t="s">
        <v>93</v>
      </c>
      <c r="E9952" s="31" t="s">
        <v>3278</v>
      </c>
      <c r="F9952" s="31" t="s">
        <v>2941</v>
      </c>
      <c r="G9952" s="32">
        <v>68</v>
      </c>
      <c r="H9952" s="31" t="s">
        <v>94</v>
      </c>
      <c r="I9952" s="32">
        <v>15</v>
      </c>
      <c r="J9952" s="33">
        <v>4</v>
      </c>
      <c r="K9952" s="31" t="s">
        <v>94</v>
      </c>
      <c r="L9952" s="31" t="s">
        <v>95</v>
      </c>
    </row>
    <row r="9953" spans="1:12" ht="30" x14ac:dyDescent="0.2">
      <c r="A9953" t="str">
        <f>VLOOKUP(B9953,StateFIPS!A$2:B$52,2)</f>
        <v>Indiana</v>
      </c>
      <c r="B9953">
        <f t="shared" si="158"/>
        <v>18</v>
      </c>
      <c r="C9953" s="31" t="s">
        <v>1684</v>
      </c>
      <c r="D9953" s="31" t="s">
        <v>93</v>
      </c>
      <c r="E9953" s="31" t="s">
        <v>3278</v>
      </c>
      <c r="F9953" s="31" t="s">
        <v>2941</v>
      </c>
      <c r="G9953" s="32">
        <v>1892</v>
      </c>
      <c r="H9953" s="31" t="s">
        <v>94</v>
      </c>
      <c r="I9953" s="32">
        <v>417</v>
      </c>
      <c r="J9953" s="33">
        <v>5</v>
      </c>
      <c r="K9953" s="31" t="s">
        <v>94</v>
      </c>
      <c r="L9953" s="31" t="s">
        <v>95</v>
      </c>
    </row>
    <row r="9954" spans="1:12" ht="30" x14ac:dyDescent="0.2">
      <c r="A9954" t="str">
        <f>VLOOKUP(B9954,StateFIPS!A$2:B$52,2)</f>
        <v>Ohio</v>
      </c>
      <c r="B9954">
        <f t="shared" si="158"/>
        <v>39</v>
      </c>
      <c r="C9954" s="31" t="s">
        <v>1979</v>
      </c>
      <c r="D9954" s="31" t="s">
        <v>93</v>
      </c>
      <c r="E9954" s="31" t="s">
        <v>3278</v>
      </c>
      <c r="F9954" s="31" t="s">
        <v>2941</v>
      </c>
      <c r="G9954" s="32">
        <v>722</v>
      </c>
      <c r="H9954" s="31" t="s">
        <v>94</v>
      </c>
      <c r="I9954" s="32">
        <v>166</v>
      </c>
      <c r="J9954" s="33">
        <v>4</v>
      </c>
      <c r="K9954" s="31" t="s">
        <v>94</v>
      </c>
      <c r="L9954" s="31" t="s">
        <v>95</v>
      </c>
    </row>
    <row r="9955" spans="1:12" ht="30" x14ac:dyDescent="0.2">
      <c r="A9955" t="str">
        <f>VLOOKUP(B9955,StateFIPS!A$2:B$52,2)</f>
        <v>Ohio</v>
      </c>
      <c r="B9955">
        <f t="shared" si="158"/>
        <v>39</v>
      </c>
      <c r="C9955" s="31" t="s">
        <v>1936</v>
      </c>
      <c r="D9955" s="31" t="s">
        <v>93</v>
      </c>
      <c r="E9955" s="31" t="s">
        <v>3278</v>
      </c>
      <c r="F9955" s="31" t="s">
        <v>2941</v>
      </c>
      <c r="G9955" s="32">
        <v>1610</v>
      </c>
      <c r="H9955" s="31" t="s">
        <v>94</v>
      </c>
      <c r="I9955" s="32">
        <v>370</v>
      </c>
      <c r="J9955" s="33">
        <v>4</v>
      </c>
      <c r="K9955" s="31" t="s">
        <v>94</v>
      </c>
      <c r="L9955" s="31" t="s">
        <v>95</v>
      </c>
    </row>
    <row r="9956" spans="1:12" ht="30" x14ac:dyDescent="0.2">
      <c r="A9956" t="str">
        <f>VLOOKUP(B9956,StateFIPS!A$2:B$52,2)</f>
        <v>Missouri</v>
      </c>
      <c r="B9956">
        <f t="shared" si="158"/>
        <v>29</v>
      </c>
      <c r="C9956" s="31" t="s">
        <v>341</v>
      </c>
      <c r="D9956" s="31" t="s">
        <v>93</v>
      </c>
      <c r="E9956" s="31" t="s">
        <v>3278</v>
      </c>
      <c r="F9956" s="31" t="s">
        <v>2941</v>
      </c>
      <c r="G9956" s="32">
        <v>970</v>
      </c>
      <c r="H9956" s="31" t="s">
        <v>94</v>
      </c>
      <c r="I9956" s="32">
        <v>222</v>
      </c>
      <c r="J9956" s="33">
        <v>4</v>
      </c>
      <c r="K9956" s="31" t="s">
        <v>94</v>
      </c>
      <c r="L9956" s="31" t="s">
        <v>95</v>
      </c>
    </row>
    <row r="9957" spans="1:12" ht="30" x14ac:dyDescent="0.2">
      <c r="A9957" t="str">
        <f>VLOOKUP(B9957,StateFIPS!A$2:B$52,2)</f>
        <v>Indiana</v>
      </c>
      <c r="B9957">
        <f t="shared" si="158"/>
        <v>18</v>
      </c>
      <c r="C9957" s="31" t="s">
        <v>1682</v>
      </c>
      <c r="D9957" s="31" t="s">
        <v>93</v>
      </c>
      <c r="E9957" s="31" t="s">
        <v>3278</v>
      </c>
      <c r="F9957" s="31" t="s">
        <v>2941</v>
      </c>
      <c r="G9957" s="32">
        <v>1072</v>
      </c>
      <c r="H9957" s="31" t="s">
        <v>94</v>
      </c>
      <c r="I9957" s="32">
        <v>236</v>
      </c>
      <c r="J9957" s="33">
        <v>5</v>
      </c>
      <c r="K9957" s="31" t="s">
        <v>94</v>
      </c>
      <c r="L9957" s="31" t="s">
        <v>95</v>
      </c>
    </row>
    <row r="9958" spans="1:12" ht="30" x14ac:dyDescent="0.2">
      <c r="A9958" t="str">
        <f>VLOOKUP(B9958,StateFIPS!A$2:B$52,2)</f>
        <v>Ohio</v>
      </c>
      <c r="B9958">
        <f t="shared" si="158"/>
        <v>39</v>
      </c>
      <c r="C9958" s="31" t="s">
        <v>1945</v>
      </c>
      <c r="D9958" s="31" t="s">
        <v>93</v>
      </c>
      <c r="E9958" s="31" t="s">
        <v>3278</v>
      </c>
      <c r="F9958" s="31" t="s">
        <v>2941</v>
      </c>
      <c r="G9958" s="32">
        <v>429</v>
      </c>
      <c r="H9958" s="31" t="s">
        <v>94</v>
      </c>
      <c r="I9958" s="32">
        <v>99</v>
      </c>
      <c r="J9958" s="33">
        <v>4</v>
      </c>
      <c r="K9958" s="31" t="s">
        <v>94</v>
      </c>
      <c r="L9958" s="31" t="s">
        <v>95</v>
      </c>
    </row>
    <row r="9959" spans="1:12" ht="30" x14ac:dyDescent="0.2">
      <c r="A9959" t="str">
        <f>VLOOKUP(B9959,StateFIPS!A$2:B$52,2)</f>
        <v>Missouri</v>
      </c>
      <c r="B9959">
        <f t="shared" si="158"/>
        <v>29</v>
      </c>
      <c r="C9959" s="31" t="s">
        <v>342</v>
      </c>
      <c r="D9959" s="31" t="s">
        <v>93</v>
      </c>
      <c r="E9959" s="31" t="s">
        <v>3278</v>
      </c>
      <c r="F9959" s="31" t="s">
        <v>2941</v>
      </c>
      <c r="G9959" s="32">
        <v>182</v>
      </c>
      <c r="H9959" s="31" t="s">
        <v>94</v>
      </c>
      <c r="I9959" s="32">
        <v>42</v>
      </c>
      <c r="J9959" s="33">
        <v>4</v>
      </c>
      <c r="K9959" s="31" t="s">
        <v>94</v>
      </c>
      <c r="L9959" s="31" t="s">
        <v>95</v>
      </c>
    </row>
    <row r="9960" spans="1:12" ht="30" x14ac:dyDescent="0.2">
      <c r="A9960" t="str">
        <f>VLOOKUP(B9960,StateFIPS!A$2:B$52,2)</f>
        <v>Missouri</v>
      </c>
      <c r="B9960">
        <f t="shared" si="158"/>
        <v>29</v>
      </c>
      <c r="C9960" s="31" t="s">
        <v>339</v>
      </c>
      <c r="D9960" s="31" t="s">
        <v>93</v>
      </c>
      <c r="E9960" s="31" t="s">
        <v>3278</v>
      </c>
      <c r="F9960" s="31" t="s">
        <v>2941</v>
      </c>
      <c r="G9960" s="32">
        <v>1192</v>
      </c>
      <c r="H9960" s="31" t="s">
        <v>94</v>
      </c>
      <c r="I9960" s="32">
        <v>273</v>
      </c>
      <c r="J9960" s="33">
        <v>4</v>
      </c>
      <c r="K9960" s="31" t="s">
        <v>94</v>
      </c>
      <c r="L9960" s="31" t="s">
        <v>95</v>
      </c>
    </row>
    <row r="9961" spans="1:12" ht="30" x14ac:dyDescent="0.2">
      <c r="A9961" t="str">
        <f>VLOOKUP(B9961,StateFIPS!A$2:B$52,2)</f>
        <v>Indiana</v>
      </c>
      <c r="B9961">
        <f t="shared" si="158"/>
        <v>18</v>
      </c>
      <c r="C9961" s="31" t="s">
        <v>1685</v>
      </c>
      <c r="D9961" s="31" t="s">
        <v>93</v>
      </c>
      <c r="E9961" s="31" t="s">
        <v>3278</v>
      </c>
      <c r="F9961" s="31" t="s">
        <v>2941</v>
      </c>
      <c r="G9961" s="32">
        <v>3320</v>
      </c>
      <c r="H9961" s="31" t="s">
        <v>94</v>
      </c>
      <c r="I9961" s="32">
        <v>732</v>
      </c>
      <c r="J9961" s="33">
        <v>5</v>
      </c>
      <c r="K9961" s="31" t="s">
        <v>94</v>
      </c>
      <c r="L9961" s="31" t="s">
        <v>95</v>
      </c>
    </row>
    <row r="9962" spans="1:12" ht="30" x14ac:dyDescent="0.2">
      <c r="A9962" t="str">
        <f>VLOOKUP(B9962,StateFIPS!A$2:B$52,2)</f>
        <v>Georgia</v>
      </c>
      <c r="B9962">
        <f t="shared" si="158"/>
        <v>13</v>
      </c>
      <c r="C9962" s="31" t="s">
        <v>2023</v>
      </c>
      <c r="D9962" s="31" t="s">
        <v>93</v>
      </c>
      <c r="E9962" s="31" t="s">
        <v>3278</v>
      </c>
      <c r="F9962" s="31" t="s">
        <v>2941</v>
      </c>
      <c r="G9962" s="32">
        <v>339</v>
      </c>
      <c r="H9962" s="31" t="s">
        <v>94</v>
      </c>
      <c r="I9962" s="32">
        <v>76</v>
      </c>
      <c r="J9962" s="33">
        <v>4</v>
      </c>
      <c r="K9962" s="31" t="s">
        <v>94</v>
      </c>
      <c r="L9962" s="31" t="s">
        <v>95</v>
      </c>
    </row>
    <row r="9963" spans="1:12" ht="30" x14ac:dyDescent="0.2">
      <c r="A9963" t="str">
        <f>VLOOKUP(B9963,StateFIPS!A$2:B$52,2)</f>
        <v>Pennsylvania</v>
      </c>
      <c r="B9963">
        <f t="shared" si="158"/>
        <v>42</v>
      </c>
      <c r="C9963" s="31" t="s">
        <v>2667</v>
      </c>
      <c r="D9963" s="31" t="s">
        <v>93</v>
      </c>
      <c r="E9963" s="31" t="s">
        <v>3278</v>
      </c>
      <c r="F9963" s="31" t="s">
        <v>2941</v>
      </c>
      <c r="G9963" s="32">
        <v>3496</v>
      </c>
      <c r="H9963" s="31" t="s">
        <v>94</v>
      </c>
      <c r="I9963" s="32">
        <v>768</v>
      </c>
      <c r="J9963" s="33">
        <v>5</v>
      </c>
      <c r="K9963" s="31" t="s">
        <v>94</v>
      </c>
      <c r="L9963" s="31" t="s">
        <v>95</v>
      </c>
    </row>
    <row r="9964" spans="1:12" ht="30" x14ac:dyDescent="0.2">
      <c r="A9964" t="str">
        <f>VLOOKUP(B9964,StateFIPS!A$2:B$52,2)</f>
        <v>Missouri</v>
      </c>
      <c r="B9964">
        <f t="shared" si="158"/>
        <v>29</v>
      </c>
      <c r="C9964" s="31" t="s">
        <v>366</v>
      </c>
      <c r="D9964" s="31" t="s">
        <v>93</v>
      </c>
      <c r="E9964" s="31" t="s">
        <v>3278</v>
      </c>
      <c r="F9964" s="31" t="s">
        <v>2941</v>
      </c>
      <c r="G9964" s="32">
        <v>217</v>
      </c>
      <c r="H9964" s="31" t="s">
        <v>94</v>
      </c>
      <c r="I9964" s="32">
        <v>50</v>
      </c>
      <c r="J9964" s="33">
        <v>4</v>
      </c>
      <c r="K9964" s="31" t="s">
        <v>94</v>
      </c>
      <c r="L9964" s="31" t="s">
        <v>95</v>
      </c>
    </row>
    <row r="9965" spans="1:12" ht="30" x14ac:dyDescent="0.2">
      <c r="A9965" t="str">
        <f>VLOOKUP(B9965,StateFIPS!A$2:B$52,2)</f>
        <v>Pennsylvania</v>
      </c>
      <c r="B9965">
        <f t="shared" si="158"/>
        <v>42</v>
      </c>
      <c r="C9965" s="31" t="s">
        <v>1370</v>
      </c>
      <c r="D9965" s="31" t="s">
        <v>93</v>
      </c>
      <c r="E9965" s="31" t="s">
        <v>3278</v>
      </c>
      <c r="F9965" s="31" t="s">
        <v>2941</v>
      </c>
      <c r="G9965" s="32">
        <v>150</v>
      </c>
      <c r="H9965" s="31" t="s">
        <v>94</v>
      </c>
      <c r="I9965" s="32">
        <v>33</v>
      </c>
      <c r="J9965" s="33">
        <v>5</v>
      </c>
      <c r="K9965" s="31" t="s">
        <v>94</v>
      </c>
      <c r="L9965" s="31" t="s">
        <v>95</v>
      </c>
    </row>
    <row r="9966" spans="1:12" ht="30" x14ac:dyDescent="0.2">
      <c r="A9966" t="str">
        <f>VLOOKUP(B9966,StateFIPS!A$2:B$52,2)</f>
        <v>Iowa</v>
      </c>
      <c r="B9966">
        <f t="shared" si="158"/>
        <v>19</v>
      </c>
      <c r="C9966" s="31" t="s">
        <v>204</v>
      </c>
      <c r="D9966" s="31" t="s">
        <v>93</v>
      </c>
      <c r="E9966" s="31" t="s">
        <v>3278</v>
      </c>
      <c r="F9966" s="31" t="s">
        <v>2941</v>
      </c>
      <c r="G9966" s="32">
        <v>1590</v>
      </c>
      <c r="H9966" s="31" t="s">
        <v>94</v>
      </c>
      <c r="I9966" s="32">
        <v>354</v>
      </c>
      <c r="J9966" s="33">
        <v>4</v>
      </c>
      <c r="K9966" s="31" t="s">
        <v>94</v>
      </c>
      <c r="L9966" s="31" t="s">
        <v>95</v>
      </c>
    </row>
    <row r="9967" spans="1:12" ht="30" x14ac:dyDescent="0.2">
      <c r="A9967" t="str">
        <f>VLOOKUP(B9967,StateFIPS!A$2:B$52,2)</f>
        <v>Georgia</v>
      </c>
      <c r="B9967">
        <f t="shared" si="158"/>
        <v>13</v>
      </c>
      <c r="C9967" s="31" t="s">
        <v>2725</v>
      </c>
      <c r="D9967" s="31" t="s">
        <v>93</v>
      </c>
      <c r="E9967" s="31" t="s">
        <v>3278</v>
      </c>
      <c r="F9967" s="31" t="s">
        <v>2941</v>
      </c>
      <c r="G9967" s="32">
        <v>175</v>
      </c>
      <c r="H9967" s="31" t="s">
        <v>94</v>
      </c>
      <c r="I9967" s="32">
        <v>39</v>
      </c>
      <c r="J9967" s="33">
        <v>4</v>
      </c>
      <c r="K9967" s="31" t="s">
        <v>94</v>
      </c>
      <c r="L9967" s="31" t="s">
        <v>95</v>
      </c>
    </row>
    <row r="9968" spans="1:12" ht="30" x14ac:dyDescent="0.2">
      <c r="A9968" t="str">
        <f>VLOOKUP(B9968,StateFIPS!A$2:B$52,2)</f>
        <v>Pennsylvania</v>
      </c>
      <c r="B9968">
        <f t="shared" si="158"/>
        <v>42</v>
      </c>
      <c r="C9968" s="31" t="s">
        <v>2478</v>
      </c>
      <c r="D9968" s="31" t="s">
        <v>93</v>
      </c>
      <c r="E9968" s="31" t="s">
        <v>3278</v>
      </c>
      <c r="F9968" s="31" t="s">
        <v>2941</v>
      </c>
      <c r="G9968" s="32">
        <v>363</v>
      </c>
      <c r="H9968" s="31" t="s">
        <v>94</v>
      </c>
      <c r="I9968" s="32">
        <v>80</v>
      </c>
      <c r="J9968" s="33">
        <v>5</v>
      </c>
      <c r="K9968" s="31" t="s">
        <v>94</v>
      </c>
      <c r="L9968" s="31" t="s">
        <v>95</v>
      </c>
    </row>
    <row r="9969" spans="1:12" ht="30" x14ac:dyDescent="0.2">
      <c r="A9969" t="str">
        <f>VLOOKUP(B9969,StateFIPS!A$2:B$52,2)</f>
        <v>Missouri</v>
      </c>
      <c r="B9969">
        <f t="shared" si="158"/>
        <v>29</v>
      </c>
      <c r="C9969" s="31" t="s">
        <v>368</v>
      </c>
      <c r="D9969" s="31" t="s">
        <v>93</v>
      </c>
      <c r="E9969" s="31" t="s">
        <v>3278</v>
      </c>
      <c r="F9969" s="31" t="s">
        <v>2941</v>
      </c>
      <c r="G9969" s="32">
        <v>2252</v>
      </c>
      <c r="H9969" s="31" t="s">
        <v>94</v>
      </c>
      <c r="I9969" s="32">
        <v>515</v>
      </c>
      <c r="J9969" s="33">
        <v>4</v>
      </c>
      <c r="K9969" s="31" t="s">
        <v>94</v>
      </c>
      <c r="L9969" s="31" t="s">
        <v>95</v>
      </c>
    </row>
    <row r="9970" spans="1:12" ht="30" x14ac:dyDescent="0.2">
      <c r="A9970" t="str">
        <f>VLOOKUP(B9970,StateFIPS!A$2:B$52,2)</f>
        <v>Pennsylvania</v>
      </c>
      <c r="B9970">
        <f t="shared" si="158"/>
        <v>42</v>
      </c>
      <c r="C9970" s="31" t="s">
        <v>2445</v>
      </c>
      <c r="D9970" s="31" t="s">
        <v>93</v>
      </c>
      <c r="E9970" s="31" t="s">
        <v>3278</v>
      </c>
      <c r="F9970" s="31" t="s">
        <v>2941</v>
      </c>
      <c r="G9970" s="32">
        <v>886</v>
      </c>
      <c r="H9970" s="31" t="s">
        <v>94</v>
      </c>
      <c r="I9970" s="32">
        <v>195</v>
      </c>
      <c r="J9970" s="33">
        <v>5</v>
      </c>
      <c r="K9970" s="31" t="s">
        <v>94</v>
      </c>
      <c r="L9970" s="31" t="s">
        <v>95</v>
      </c>
    </row>
    <row r="9971" spans="1:12" ht="30" x14ac:dyDescent="0.2">
      <c r="A9971" t="str">
        <f>VLOOKUP(B9971,StateFIPS!A$2:B$52,2)</f>
        <v>Iowa</v>
      </c>
      <c r="B9971">
        <f t="shared" si="158"/>
        <v>19</v>
      </c>
      <c r="C9971" s="31" t="s">
        <v>1650</v>
      </c>
      <c r="D9971" s="31" t="s">
        <v>93</v>
      </c>
      <c r="E9971" s="31" t="s">
        <v>3278</v>
      </c>
      <c r="F9971" s="31" t="s">
        <v>2941</v>
      </c>
      <c r="G9971" s="32">
        <v>5182</v>
      </c>
      <c r="H9971" s="31" t="s">
        <v>94</v>
      </c>
      <c r="I9971" s="32">
        <v>1155</v>
      </c>
      <c r="J9971" s="33">
        <v>4</v>
      </c>
      <c r="K9971" s="31" t="s">
        <v>94</v>
      </c>
      <c r="L9971" s="31" t="s">
        <v>95</v>
      </c>
    </row>
    <row r="9972" spans="1:12" ht="30" x14ac:dyDescent="0.2">
      <c r="A9972" t="str">
        <f>VLOOKUP(B9972,StateFIPS!A$2:B$52,2)</f>
        <v>Pennsylvania</v>
      </c>
      <c r="B9972">
        <f t="shared" si="158"/>
        <v>42</v>
      </c>
      <c r="C9972" s="31" t="s">
        <v>2317</v>
      </c>
      <c r="D9972" s="31" t="s">
        <v>93</v>
      </c>
      <c r="E9972" s="31" t="s">
        <v>3278</v>
      </c>
      <c r="F9972" s="31" t="s">
        <v>2941</v>
      </c>
      <c r="G9972" s="32">
        <v>737</v>
      </c>
      <c r="H9972" s="31" t="s">
        <v>94</v>
      </c>
      <c r="I9972" s="32">
        <v>162</v>
      </c>
      <c r="J9972" s="33">
        <v>5</v>
      </c>
      <c r="K9972" s="31" t="s">
        <v>94</v>
      </c>
      <c r="L9972" s="31" t="s">
        <v>95</v>
      </c>
    </row>
    <row r="9973" spans="1:12" ht="30" x14ac:dyDescent="0.2">
      <c r="A9973" t="str">
        <f>VLOOKUP(B9973,StateFIPS!A$2:B$52,2)</f>
        <v>Pennsylvania</v>
      </c>
      <c r="B9973">
        <f t="shared" si="158"/>
        <v>42</v>
      </c>
      <c r="C9973" s="31" t="s">
        <v>2502</v>
      </c>
      <c r="D9973" s="31" t="s">
        <v>93</v>
      </c>
      <c r="E9973" s="31" t="s">
        <v>3278</v>
      </c>
      <c r="F9973" s="31" t="s">
        <v>2941</v>
      </c>
      <c r="G9973" s="32">
        <v>193</v>
      </c>
      <c r="H9973" s="31" t="s">
        <v>94</v>
      </c>
      <c r="I9973" s="32">
        <v>42</v>
      </c>
      <c r="J9973" s="33">
        <v>5</v>
      </c>
      <c r="K9973" s="31" t="s">
        <v>94</v>
      </c>
      <c r="L9973" s="31" t="s">
        <v>95</v>
      </c>
    </row>
    <row r="9974" spans="1:12" ht="30" x14ac:dyDescent="0.2">
      <c r="A9974" t="str">
        <f>VLOOKUP(B9974,StateFIPS!A$2:B$52,2)</f>
        <v>Missouri</v>
      </c>
      <c r="B9974">
        <f t="shared" si="158"/>
        <v>29</v>
      </c>
      <c r="C9974" s="31" t="s">
        <v>369</v>
      </c>
      <c r="D9974" s="31" t="s">
        <v>93</v>
      </c>
      <c r="E9974" s="31" t="s">
        <v>3278</v>
      </c>
      <c r="F9974" s="31" t="s">
        <v>2941</v>
      </c>
      <c r="G9974" s="32">
        <v>759</v>
      </c>
      <c r="H9974" s="31" t="s">
        <v>94</v>
      </c>
      <c r="I9974" s="32">
        <v>174</v>
      </c>
      <c r="J9974" s="33">
        <v>4</v>
      </c>
      <c r="K9974" s="31" t="s">
        <v>94</v>
      </c>
      <c r="L9974" s="31" t="s">
        <v>95</v>
      </c>
    </row>
    <row r="9975" spans="1:12" ht="30" x14ac:dyDescent="0.2">
      <c r="A9975" t="str">
        <f>VLOOKUP(B9975,StateFIPS!A$2:B$52,2)</f>
        <v>Missouri</v>
      </c>
      <c r="B9975">
        <f t="shared" si="158"/>
        <v>29</v>
      </c>
      <c r="C9975" s="31" t="s">
        <v>365</v>
      </c>
      <c r="D9975" s="31" t="s">
        <v>93</v>
      </c>
      <c r="E9975" s="31" t="s">
        <v>3278</v>
      </c>
      <c r="F9975" s="31" t="s">
        <v>2941</v>
      </c>
      <c r="G9975" s="32">
        <v>2252</v>
      </c>
      <c r="H9975" s="31" t="s">
        <v>94</v>
      </c>
      <c r="I9975" s="32">
        <v>515</v>
      </c>
      <c r="J9975" s="33">
        <v>4</v>
      </c>
      <c r="K9975" s="31" t="s">
        <v>94</v>
      </c>
      <c r="L9975" s="31" t="s">
        <v>95</v>
      </c>
    </row>
    <row r="9976" spans="1:12" ht="30" x14ac:dyDescent="0.2">
      <c r="A9976" t="str">
        <f>VLOOKUP(B9976,StateFIPS!A$2:B$52,2)</f>
        <v>Pennsylvania</v>
      </c>
      <c r="B9976">
        <f t="shared" si="158"/>
        <v>42</v>
      </c>
      <c r="C9976" s="31" t="s">
        <v>2651</v>
      </c>
      <c r="D9976" s="31" t="s">
        <v>93</v>
      </c>
      <c r="E9976" s="31" t="s">
        <v>3278</v>
      </c>
      <c r="F9976" s="31" t="s">
        <v>2941</v>
      </c>
      <c r="G9976" s="32">
        <v>153</v>
      </c>
      <c r="H9976" s="31" t="s">
        <v>94</v>
      </c>
      <c r="I9976" s="32">
        <v>34</v>
      </c>
      <c r="J9976" s="33">
        <v>5</v>
      </c>
      <c r="K9976" s="31" t="s">
        <v>94</v>
      </c>
      <c r="L9976" s="31" t="s">
        <v>95</v>
      </c>
    </row>
    <row r="9977" spans="1:12" ht="30" x14ac:dyDescent="0.2">
      <c r="A9977" t="str">
        <f>VLOOKUP(B9977,StateFIPS!A$2:B$52,2)</f>
        <v>Iowa</v>
      </c>
      <c r="B9977">
        <f t="shared" si="158"/>
        <v>19</v>
      </c>
      <c r="C9977" s="31" t="s">
        <v>203</v>
      </c>
      <c r="D9977" s="31" t="s">
        <v>93</v>
      </c>
      <c r="E9977" s="31" t="s">
        <v>3278</v>
      </c>
      <c r="F9977" s="31" t="s">
        <v>2941</v>
      </c>
      <c r="G9977" s="32">
        <v>2489</v>
      </c>
      <c r="H9977" s="31" t="s">
        <v>94</v>
      </c>
      <c r="I9977" s="32">
        <v>555</v>
      </c>
      <c r="J9977" s="33">
        <v>4</v>
      </c>
      <c r="K9977" s="31" t="s">
        <v>94</v>
      </c>
      <c r="L9977" s="31" t="s">
        <v>95</v>
      </c>
    </row>
    <row r="9978" spans="1:12" ht="30" x14ac:dyDescent="0.2">
      <c r="A9978" t="str">
        <f>VLOOKUP(B9978,StateFIPS!A$2:B$52,2)</f>
        <v>Pennsylvania</v>
      </c>
      <c r="B9978">
        <f t="shared" si="158"/>
        <v>42</v>
      </c>
      <c r="C9978" s="31" t="s">
        <v>2348</v>
      </c>
      <c r="D9978" s="31" t="s">
        <v>93</v>
      </c>
      <c r="E9978" s="31" t="s">
        <v>3278</v>
      </c>
      <c r="F9978" s="31" t="s">
        <v>2941</v>
      </c>
      <c r="G9978" s="32">
        <v>330</v>
      </c>
      <c r="H9978" s="31" t="s">
        <v>94</v>
      </c>
      <c r="I9978" s="32">
        <v>72</v>
      </c>
      <c r="J9978" s="33">
        <v>5</v>
      </c>
      <c r="K9978" s="31" t="s">
        <v>94</v>
      </c>
      <c r="L9978" s="31" t="s">
        <v>95</v>
      </c>
    </row>
    <row r="9979" spans="1:12" ht="30" x14ac:dyDescent="0.2">
      <c r="A9979" t="str">
        <f>VLOOKUP(B9979,StateFIPS!A$2:B$52,2)</f>
        <v>Missouri</v>
      </c>
      <c r="B9979">
        <f t="shared" si="158"/>
        <v>29</v>
      </c>
      <c r="C9979" s="31" t="s">
        <v>370</v>
      </c>
      <c r="D9979" s="31" t="s">
        <v>93</v>
      </c>
      <c r="E9979" s="31" t="s">
        <v>3278</v>
      </c>
      <c r="F9979" s="31" t="s">
        <v>2941</v>
      </c>
      <c r="G9979" s="32">
        <v>2962</v>
      </c>
      <c r="H9979" s="31" t="s">
        <v>94</v>
      </c>
      <c r="I9979" s="32">
        <v>678</v>
      </c>
      <c r="J9979" s="33">
        <v>4</v>
      </c>
      <c r="K9979" s="31" t="s">
        <v>94</v>
      </c>
      <c r="L9979" s="31" t="s">
        <v>95</v>
      </c>
    </row>
    <row r="9980" spans="1:12" ht="30" x14ac:dyDescent="0.2">
      <c r="A9980" t="str">
        <f>VLOOKUP(B9980,StateFIPS!A$2:B$52,2)</f>
        <v>Pennsylvania</v>
      </c>
      <c r="B9980">
        <f t="shared" si="158"/>
        <v>42</v>
      </c>
      <c r="C9980" s="31" t="s">
        <v>1337</v>
      </c>
      <c r="D9980" s="31" t="s">
        <v>93</v>
      </c>
      <c r="E9980" s="31" t="s">
        <v>3278</v>
      </c>
      <c r="F9980" s="31" t="s">
        <v>2941</v>
      </c>
      <c r="G9980" s="32">
        <v>150</v>
      </c>
      <c r="H9980" s="31" t="s">
        <v>94</v>
      </c>
      <c r="I9980" s="32">
        <v>33</v>
      </c>
      <c r="J9980" s="33">
        <v>5</v>
      </c>
      <c r="K9980" s="31" t="s">
        <v>94</v>
      </c>
      <c r="L9980" s="31" t="s">
        <v>95</v>
      </c>
    </row>
    <row r="9981" spans="1:12" ht="30" x14ac:dyDescent="0.2">
      <c r="A9981" t="str">
        <f>VLOOKUP(B9981,StateFIPS!A$2:B$52,2)</f>
        <v>Iowa</v>
      </c>
      <c r="B9981">
        <f t="shared" si="158"/>
        <v>19</v>
      </c>
      <c r="C9981" s="31" t="s">
        <v>1689</v>
      </c>
      <c r="D9981" s="31" t="s">
        <v>93</v>
      </c>
      <c r="E9981" s="31" t="s">
        <v>3278</v>
      </c>
      <c r="F9981" s="31" t="s">
        <v>2941</v>
      </c>
      <c r="G9981" s="32">
        <v>7980</v>
      </c>
      <c r="H9981" s="31" t="s">
        <v>94</v>
      </c>
      <c r="I9981" s="32">
        <v>1778</v>
      </c>
      <c r="J9981" s="33">
        <v>4</v>
      </c>
      <c r="K9981" s="31" t="s">
        <v>94</v>
      </c>
      <c r="L9981" s="31" t="s">
        <v>95</v>
      </c>
    </row>
    <row r="9982" spans="1:12" ht="30" x14ac:dyDescent="0.2">
      <c r="A9982" t="str">
        <f>VLOOKUP(B9982,StateFIPS!A$2:B$52,2)</f>
        <v>Pennsylvania</v>
      </c>
      <c r="B9982">
        <f t="shared" si="158"/>
        <v>42</v>
      </c>
      <c r="C9982" s="31" t="s">
        <v>1310</v>
      </c>
      <c r="D9982" s="31" t="s">
        <v>93</v>
      </c>
      <c r="E9982" s="31" t="s">
        <v>3278</v>
      </c>
      <c r="F9982" s="31" t="s">
        <v>2941</v>
      </c>
      <c r="G9982" s="32">
        <v>150</v>
      </c>
      <c r="H9982" s="31" t="s">
        <v>94</v>
      </c>
      <c r="I9982" s="32">
        <v>33</v>
      </c>
      <c r="J9982" s="33">
        <v>5</v>
      </c>
      <c r="K9982" s="31" t="s">
        <v>94</v>
      </c>
      <c r="L9982" s="31" t="s">
        <v>95</v>
      </c>
    </row>
    <row r="9983" spans="1:12" ht="30" x14ac:dyDescent="0.2">
      <c r="A9983" t="str">
        <f>VLOOKUP(B9983,StateFIPS!A$2:B$52,2)</f>
        <v>Missouri</v>
      </c>
      <c r="B9983">
        <f t="shared" si="158"/>
        <v>29</v>
      </c>
      <c r="C9983" s="31" t="s">
        <v>1702</v>
      </c>
      <c r="D9983" s="31" t="s">
        <v>93</v>
      </c>
      <c r="E9983" s="31" t="s">
        <v>3278</v>
      </c>
      <c r="F9983" s="31" t="s">
        <v>2941</v>
      </c>
      <c r="G9983" s="32">
        <v>91</v>
      </c>
      <c r="H9983" s="31" t="s">
        <v>94</v>
      </c>
      <c r="I9983" s="32">
        <v>21</v>
      </c>
      <c r="J9983" s="33">
        <v>4</v>
      </c>
      <c r="K9983" s="31" t="s">
        <v>94</v>
      </c>
      <c r="L9983" s="31" t="s">
        <v>95</v>
      </c>
    </row>
    <row r="9984" spans="1:12" ht="30" x14ac:dyDescent="0.2">
      <c r="A9984" t="str">
        <f>VLOOKUP(B9984,StateFIPS!A$2:B$52,2)</f>
        <v>Pennsylvania</v>
      </c>
      <c r="B9984">
        <f t="shared" si="158"/>
        <v>42</v>
      </c>
      <c r="C9984" s="31" t="s">
        <v>2510</v>
      </c>
      <c r="D9984" s="31" t="s">
        <v>93</v>
      </c>
      <c r="E9984" s="31" t="s">
        <v>3278</v>
      </c>
      <c r="F9984" s="31" t="s">
        <v>2941</v>
      </c>
      <c r="G9984" s="32">
        <v>146</v>
      </c>
      <c r="H9984" s="31" t="s">
        <v>94</v>
      </c>
      <c r="I9984" s="32">
        <v>32</v>
      </c>
      <c r="J9984" s="33">
        <v>5</v>
      </c>
      <c r="K9984" s="31" t="s">
        <v>94</v>
      </c>
      <c r="L9984" s="31" t="s">
        <v>95</v>
      </c>
    </row>
    <row r="9985" spans="1:12" ht="30" x14ac:dyDescent="0.2">
      <c r="A9985" t="str">
        <f>VLOOKUP(B9985,StateFIPS!A$2:B$52,2)</f>
        <v>Georgia</v>
      </c>
      <c r="B9985">
        <f t="shared" si="158"/>
        <v>13</v>
      </c>
      <c r="C9985" s="31" t="s">
        <v>759</v>
      </c>
      <c r="D9985" s="31" t="s">
        <v>93</v>
      </c>
      <c r="E9985" s="31" t="s">
        <v>3278</v>
      </c>
      <c r="F9985" s="31" t="s">
        <v>2941</v>
      </c>
      <c r="G9985" s="32">
        <v>94</v>
      </c>
      <c r="H9985" s="31" t="s">
        <v>94</v>
      </c>
      <c r="I9985" s="32">
        <v>21</v>
      </c>
      <c r="J9985" s="33">
        <v>4</v>
      </c>
      <c r="K9985" s="31" t="s">
        <v>94</v>
      </c>
      <c r="L9985" s="31" t="s">
        <v>95</v>
      </c>
    </row>
    <row r="9986" spans="1:12" ht="30" x14ac:dyDescent="0.2">
      <c r="A9986" t="str">
        <f>VLOOKUP(B9986,StateFIPS!A$2:B$52,2)</f>
        <v>Oklahoma</v>
      </c>
      <c r="B9986">
        <f t="shared" si="158"/>
        <v>40</v>
      </c>
      <c r="C9986" s="31" t="s">
        <v>2429</v>
      </c>
      <c r="D9986" s="31" t="s">
        <v>93</v>
      </c>
      <c r="E9986" s="31" t="s">
        <v>3278</v>
      </c>
      <c r="F9986" s="31" t="s">
        <v>2941</v>
      </c>
      <c r="G9986" s="32">
        <v>3730</v>
      </c>
      <c r="H9986" s="31" t="s">
        <v>94</v>
      </c>
      <c r="I9986" s="32">
        <v>762</v>
      </c>
      <c r="J9986" s="33">
        <v>5</v>
      </c>
      <c r="K9986" s="31" t="s">
        <v>94</v>
      </c>
      <c r="L9986" s="31" t="s">
        <v>95</v>
      </c>
    </row>
    <row r="9987" spans="1:12" ht="30" x14ac:dyDescent="0.2">
      <c r="A9987" t="str">
        <f>VLOOKUP(B9987,StateFIPS!A$2:B$52,2)</f>
        <v>Missouri</v>
      </c>
      <c r="B9987">
        <f t="shared" ref="B9987:B10050" si="159">VALUE(LEFT(C9987,2))</f>
        <v>29</v>
      </c>
      <c r="C9987" s="31" t="s">
        <v>1661</v>
      </c>
      <c r="D9987" s="31" t="s">
        <v>93</v>
      </c>
      <c r="E9987" s="31" t="s">
        <v>3278</v>
      </c>
      <c r="F9987" s="31" t="s">
        <v>2941</v>
      </c>
      <c r="G9987" s="32">
        <v>1584</v>
      </c>
      <c r="H9987" s="31" t="s">
        <v>94</v>
      </c>
      <c r="I9987" s="32">
        <v>362</v>
      </c>
      <c r="J9987" s="33">
        <v>4</v>
      </c>
      <c r="K9987" s="31" t="s">
        <v>94</v>
      </c>
      <c r="L9987" s="31" t="s">
        <v>95</v>
      </c>
    </row>
    <row r="9988" spans="1:12" ht="30" x14ac:dyDescent="0.2">
      <c r="A9988" t="str">
        <f>VLOOKUP(B9988,StateFIPS!A$2:B$52,2)</f>
        <v>Pennsylvania</v>
      </c>
      <c r="B9988">
        <f t="shared" si="159"/>
        <v>42</v>
      </c>
      <c r="C9988" s="31" t="s">
        <v>2377</v>
      </c>
      <c r="D9988" s="31" t="s">
        <v>93</v>
      </c>
      <c r="E9988" s="31" t="s">
        <v>3278</v>
      </c>
      <c r="F9988" s="31" t="s">
        <v>2941</v>
      </c>
      <c r="G9988" s="32">
        <v>183</v>
      </c>
      <c r="H9988" s="31" t="s">
        <v>94</v>
      </c>
      <c r="I9988" s="32">
        <v>40</v>
      </c>
      <c r="J9988" s="33">
        <v>5</v>
      </c>
      <c r="K9988" s="31" t="s">
        <v>94</v>
      </c>
      <c r="L9988" s="31" t="s">
        <v>95</v>
      </c>
    </row>
    <row r="9989" spans="1:12" ht="30" x14ac:dyDescent="0.2">
      <c r="A9989" t="str">
        <f>VLOOKUP(B9989,StateFIPS!A$2:B$52,2)</f>
        <v>Ohio</v>
      </c>
      <c r="B9989">
        <f t="shared" si="159"/>
        <v>39</v>
      </c>
      <c r="C9989" s="31" t="s">
        <v>1432</v>
      </c>
      <c r="D9989" s="31" t="s">
        <v>93</v>
      </c>
      <c r="E9989" s="31" t="s">
        <v>3278</v>
      </c>
      <c r="F9989" s="31" t="s">
        <v>2941</v>
      </c>
      <c r="G9989" s="32">
        <v>402</v>
      </c>
      <c r="H9989" s="31" t="s">
        <v>94</v>
      </c>
      <c r="I9989" s="32">
        <v>92</v>
      </c>
      <c r="J9989" s="33">
        <v>4</v>
      </c>
      <c r="K9989" s="31" t="s">
        <v>94</v>
      </c>
      <c r="L9989" s="31" t="s">
        <v>95</v>
      </c>
    </row>
    <row r="9990" spans="1:12" ht="30" x14ac:dyDescent="0.2">
      <c r="A9990" t="str">
        <f>VLOOKUP(B9990,StateFIPS!A$2:B$52,2)</f>
        <v>Georgia</v>
      </c>
      <c r="B9990">
        <f t="shared" si="159"/>
        <v>13</v>
      </c>
      <c r="C9990" s="31" t="s">
        <v>767</v>
      </c>
      <c r="D9990" s="31" t="s">
        <v>93</v>
      </c>
      <c r="E9990" s="31" t="s">
        <v>3278</v>
      </c>
      <c r="F9990" s="31" t="s">
        <v>2941</v>
      </c>
      <c r="G9990" s="32">
        <v>634</v>
      </c>
      <c r="H9990" s="31" t="s">
        <v>94</v>
      </c>
      <c r="I9990" s="32">
        <v>141</v>
      </c>
      <c r="J9990" s="33">
        <v>4</v>
      </c>
      <c r="K9990" s="31" t="s">
        <v>94</v>
      </c>
      <c r="L9990" s="31" t="s">
        <v>95</v>
      </c>
    </row>
    <row r="9991" spans="1:12" ht="30" x14ac:dyDescent="0.2">
      <c r="A9991" t="str">
        <f>VLOOKUP(B9991,StateFIPS!A$2:B$52,2)</f>
        <v>Pennsylvania</v>
      </c>
      <c r="B9991">
        <f t="shared" si="159"/>
        <v>42</v>
      </c>
      <c r="C9991" s="31" t="s">
        <v>2455</v>
      </c>
      <c r="D9991" s="31" t="s">
        <v>93</v>
      </c>
      <c r="E9991" s="31" t="s">
        <v>3278</v>
      </c>
      <c r="F9991" s="31" t="s">
        <v>2941</v>
      </c>
      <c r="G9991" s="32">
        <v>131</v>
      </c>
      <c r="H9991" s="31" t="s">
        <v>94</v>
      </c>
      <c r="I9991" s="32">
        <v>29</v>
      </c>
      <c r="J9991" s="33">
        <v>5</v>
      </c>
      <c r="K9991" s="31" t="s">
        <v>94</v>
      </c>
      <c r="L9991" s="31" t="s">
        <v>95</v>
      </c>
    </row>
    <row r="9992" spans="1:12" ht="30" x14ac:dyDescent="0.2">
      <c r="A9992" t="str">
        <f>VLOOKUP(B9992,StateFIPS!A$2:B$52,2)</f>
        <v>Missouri</v>
      </c>
      <c r="B9992">
        <f t="shared" si="159"/>
        <v>29</v>
      </c>
      <c r="C9992" s="31" t="s">
        <v>311</v>
      </c>
      <c r="D9992" s="31" t="s">
        <v>93</v>
      </c>
      <c r="E9992" s="31" t="s">
        <v>3278</v>
      </c>
      <c r="F9992" s="31" t="s">
        <v>2941</v>
      </c>
      <c r="G9992" s="32">
        <v>179</v>
      </c>
      <c r="H9992" s="31" t="s">
        <v>94</v>
      </c>
      <c r="I9992" s="32">
        <v>41</v>
      </c>
      <c r="J9992" s="33">
        <v>4</v>
      </c>
      <c r="K9992" s="31" t="s">
        <v>94</v>
      </c>
      <c r="L9992" s="31" t="s">
        <v>95</v>
      </c>
    </row>
    <row r="9993" spans="1:12" ht="30" x14ac:dyDescent="0.2">
      <c r="A9993" t="str">
        <f>VLOOKUP(B9993,StateFIPS!A$2:B$52,2)</f>
        <v>Pennsylvania</v>
      </c>
      <c r="B9993">
        <f t="shared" si="159"/>
        <v>42</v>
      </c>
      <c r="C9993" s="31" t="s">
        <v>2301</v>
      </c>
      <c r="D9993" s="31" t="s">
        <v>93</v>
      </c>
      <c r="E9993" s="31" t="s">
        <v>3278</v>
      </c>
      <c r="F9993" s="31" t="s">
        <v>2941</v>
      </c>
      <c r="G9993" s="32">
        <v>440</v>
      </c>
      <c r="H9993" s="31" t="s">
        <v>94</v>
      </c>
      <c r="I9993" s="32">
        <v>97</v>
      </c>
      <c r="J9993" s="33">
        <v>5</v>
      </c>
      <c r="K9993" s="31" t="s">
        <v>94</v>
      </c>
      <c r="L9993" s="31" t="s">
        <v>95</v>
      </c>
    </row>
    <row r="9994" spans="1:12" ht="30" x14ac:dyDescent="0.2">
      <c r="A9994" t="str">
        <f>VLOOKUP(B9994,StateFIPS!A$2:B$52,2)</f>
        <v>Georgia</v>
      </c>
      <c r="B9994">
        <f t="shared" si="159"/>
        <v>13</v>
      </c>
      <c r="C9994" s="31" t="s">
        <v>2017</v>
      </c>
      <c r="D9994" s="31" t="s">
        <v>93</v>
      </c>
      <c r="E9994" s="31" t="s">
        <v>3278</v>
      </c>
      <c r="F9994" s="31" t="s">
        <v>2941</v>
      </c>
      <c r="G9994" s="32">
        <v>343</v>
      </c>
      <c r="H9994" s="31" t="s">
        <v>94</v>
      </c>
      <c r="I9994" s="32">
        <v>76</v>
      </c>
      <c r="J9994" s="33">
        <v>4</v>
      </c>
      <c r="K9994" s="31" t="s">
        <v>94</v>
      </c>
      <c r="L9994" s="31" t="s">
        <v>95</v>
      </c>
    </row>
    <row r="9995" spans="1:12" ht="30" x14ac:dyDescent="0.2">
      <c r="A9995" t="str">
        <f>VLOOKUP(B9995,StateFIPS!A$2:B$52,2)</f>
        <v>Iowa</v>
      </c>
      <c r="B9995">
        <f t="shared" si="159"/>
        <v>19</v>
      </c>
      <c r="C9995" s="31" t="s">
        <v>207</v>
      </c>
      <c r="D9995" s="31" t="s">
        <v>93</v>
      </c>
      <c r="E9995" s="31" t="s">
        <v>3278</v>
      </c>
      <c r="F9995" s="31" t="s">
        <v>2941</v>
      </c>
      <c r="G9995" s="32">
        <v>5391</v>
      </c>
      <c r="H9995" s="31" t="s">
        <v>94</v>
      </c>
      <c r="I9995" s="32">
        <v>1201</v>
      </c>
      <c r="J9995" s="33">
        <v>4</v>
      </c>
      <c r="K9995" s="31" t="s">
        <v>94</v>
      </c>
      <c r="L9995" s="31" t="s">
        <v>95</v>
      </c>
    </row>
    <row r="9996" spans="1:12" ht="30" x14ac:dyDescent="0.2">
      <c r="A9996" t="str">
        <f>VLOOKUP(B9996,StateFIPS!A$2:B$52,2)</f>
        <v>Pennsylvania</v>
      </c>
      <c r="B9996">
        <f t="shared" si="159"/>
        <v>42</v>
      </c>
      <c r="C9996" s="31" t="s">
        <v>2289</v>
      </c>
      <c r="D9996" s="31" t="s">
        <v>93</v>
      </c>
      <c r="E9996" s="31" t="s">
        <v>3278</v>
      </c>
      <c r="F9996" s="31" t="s">
        <v>2941</v>
      </c>
      <c r="G9996" s="32">
        <v>226</v>
      </c>
      <c r="H9996" s="31" t="s">
        <v>94</v>
      </c>
      <c r="I9996" s="32">
        <v>50</v>
      </c>
      <c r="J9996" s="33">
        <v>5</v>
      </c>
      <c r="K9996" s="31" t="s">
        <v>94</v>
      </c>
      <c r="L9996" s="31" t="s">
        <v>95</v>
      </c>
    </row>
    <row r="9997" spans="1:12" ht="30" x14ac:dyDescent="0.2">
      <c r="A9997" t="str">
        <f>VLOOKUP(B9997,StateFIPS!A$2:B$52,2)</f>
        <v>Missouri</v>
      </c>
      <c r="B9997">
        <f t="shared" si="159"/>
        <v>29</v>
      </c>
      <c r="C9997" s="31" t="s">
        <v>337</v>
      </c>
      <c r="D9997" s="31" t="s">
        <v>93</v>
      </c>
      <c r="E9997" s="31" t="s">
        <v>3278</v>
      </c>
      <c r="F9997" s="31" t="s">
        <v>2941</v>
      </c>
      <c r="G9997" s="32">
        <v>201</v>
      </c>
      <c r="H9997" s="31" t="s">
        <v>94</v>
      </c>
      <c r="I9997" s="32">
        <v>46</v>
      </c>
      <c r="J9997" s="33">
        <v>4</v>
      </c>
      <c r="K9997" s="31" t="s">
        <v>94</v>
      </c>
      <c r="L9997" s="31" t="s">
        <v>95</v>
      </c>
    </row>
    <row r="9998" spans="1:12" ht="30" x14ac:dyDescent="0.2">
      <c r="A9998" t="str">
        <f>VLOOKUP(B9998,StateFIPS!A$2:B$52,2)</f>
        <v>Pennsylvania</v>
      </c>
      <c r="B9998">
        <f t="shared" si="159"/>
        <v>42</v>
      </c>
      <c r="C9998" s="31" t="s">
        <v>2367</v>
      </c>
      <c r="D9998" s="31" t="s">
        <v>93</v>
      </c>
      <c r="E9998" s="31" t="s">
        <v>3278</v>
      </c>
      <c r="F9998" s="31" t="s">
        <v>2941</v>
      </c>
      <c r="G9998" s="32">
        <v>2915</v>
      </c>
      <c r="H9998" s="31" t="s">
        <v>94</v>
      </c>
      <c r="I9998" s="32">
        <v>640</v>
      </c>
      <c r="J9998" s="33">
        <v>5</v>
      </c>
      <c r="K9998" s="31" t="s">
        <v>94</v>
      </c>
      <c r="L9998" s="31" t="s">
        <v>95</v>
      </c>
    </row>
    <row r="9999" spans="1:12" ht="30" x14ac:dyDescent="0.2">
      <c r="A9999" t="str">
        <f>VLOOKUP(B9999,StateFIPS!A$2:B$52,2)</f>
        <v>Missouri</v>
      </c>
      <c r="B9999">
        <f t="shared" si="159"/>
        <v>29</v>
      </c>
      <c r="C9999" s="31" t="s">
        <v>374</v>
      </c>
      <c r="D9999" s="31" t="s">
        <v>93</v>
      </c>
      <c r="E9999" s="31" t="s">
        <v>3278</v>
      </c>
      <c r="F9999" s="31" t="s">
        <v>2941</v>
      </c>
      <c r="G9999" s="32">
        <v>322</v>
      </c>
      <c r="H9999" s="31" t="s">
        <v>94</v>
      </c>
      <c r="I9999" s="32">
        <v>74</v>
      </c>
      <c r="J9999" s="33">
        <v>4</v>
      </c>
      <c r="K9999" s="31" t="s">
        <v>94</v>
      </c>
      <c r="L9999" s="31" t="s">
        <v>95</v>
      </c>
    </row>
    <row r="10000" spans="1:12" ht="30" x14ac:dyDescent="0.2">
      <c r="A10000" t="str">
        <f>VLOOKUP(B10000,StateFIPS!A$2:B$52,2)</f>
        <v>Iowa</v>
      </c>
      <c r="B10000">
        <f t="shared" si="159"/>
        <v>19</v>
      </c>
      <c r="C10000" s="31" t="s">
        <v>1651</v>
      </c>
      <c r="D10000" s="31" t="s">
        <v>93</v>
      </c>
      <c r="E10000" s="31" t="s">
        <v>3278</v>
      </c>
      <c r="F10000" s="31" t="s">
        <v>2941</v>
      </c>
      <c r="G10000" s="32">
        <v>16991</v>
      </c>
      <c r="H10000" s="31" t="s">
        <v>94</v>
      </c>
      <c r="I10000" s="32">
        <v>3786</v>
      </c>
      <c r="J10000" s="33">
        <v>4</v>
      </c>
      <c r="K10000" s="31" t="s">
        <v>94</v>
      </c>
      <c r="L10000" s="31" t="s">
        <v>95</v>
      </c>
    </row>
    <row r="10001" spans="1:12" ht="30" x14ac:dyDescent="0.2">
      <c r="A10001" t="str">
        <f>VLOOKUP(B10001,StateFIPS!A$2:B$52,2)</f>
        <v>Georgia</v>
      </c>
      <c r="B10001">
        <f t="shared" si="159"/>
        <v>13</v>
      </c>
      <c r="C10001" s="31" t="s">
        <v>731</v>
      </c>
      <c r="D10001" s="31" t="s">
        <v>93</v>
      </c>
      <c r="E10001" s="31" t="s">
        <v>3278</v>
      </c>
      <c r="F10001" s="31" t="s">
        <v>2941</v>
      </c>
      <c r="G10001" s="32">
        <v>274</v>
      </c>
      <c r="H10001" s="31" t="s">
        <v>94</v>
      </c>
      <c r="I10001" s="32">
        <v>61</v>
      </c>
      <c r="J10001" s="33">
        <v>4</v>
      </c>
      <c r="K10001" s="31" t="s">
        <v>94</v>
      </c>
      <c r="L10001" s="31" t="s">
        <v>95</v>
      </c>
    </row>
    <row r="10002" spans="1:12" ht="30" x14ac:dyDescent="0.2">
      <c r="A10002" t="str">
        <f>VLOOKUP(B10002,StateFIPS!A$2:B$52,2)</f>
        <v>Pennsylvania</v>
      </c>
      <c r="B10002">
        <f t="shared" si="159"/>
        <v>42</v>
      </c>
      <c r="C10002" s="31" t="s">
        <v>2593</v>
      </c>
      <c r="D10002" s="31" t="s">
        <v>93</v>
      </c>
      <c r="E10002" s="31" t="s">
        <v>3278</v>
      </c>
      <c r="F10002" s="31" t="s">
        <v>2941</v>
      </c>
      <c r="G10002" s="32">
        <v>343</v>
      </c>
      <c r="H10002" s="31" t="s">
        <v>94</v>
      </c>
      <c r="I10002" s="32">
        <v>75</v>
      </c>
      <c r="J10002" s="33">
        <v>5</v>
      </c>
      <c r="K10002" s="31" t="s">
        <v>94</v>
      </c>
      <c r="L10002" s="31" t="s">
        <v>95</v>
      </c>
    </row>
    <row r="10003" spans="1:12" ht="30" x14ac:dyDescent="0.2">
      <c r="A10003" t="str">
        <f>VLOOKUP(B10003,StateFIPS!A$2:B$52,2)</f>
        <v>Missouri</v>
      </c>
      <c r="B10003">
        <f t="shared" si="159"/>
        <v>29</v>
      </c>
      <c r="C10003" s="31" t="s">
        <v>334</v>
      </c>
      <c r="D10003" s="31" t="s">
        <v>93</v>
      </c>
      <c r="E10003" s="31" t="s">
        <v>3278</v>
      </c>
      <c r="F10003" s="31" t="s">
        <v>2941</v>
      </c>
      <c r="G10003" s="32">
        <v>682</v>
      </c>
      <c r="H10003" s="31" t="s">
        <v>94</v>
      </c>
      <c r="I10003" s="32">
        <v>156</v>
      </c>
      <c r="J10003" s="33">
        <v>4</v>
      </c>
      <c r="K10003" s="31" t="s">
        <v>94</v>
      </c>
      <c r="L10003" s="31" t="s">
        <v>95</v>
      </c>
    </row>
    <row r="10004" spans="1:12" ht="30" x14ac:dyDescent="0.2">
      <c r="A10004" t="str">
        <f>VLOOKUP(B10004,StateFIPS!A$2:B$52,2)</f>
        <v>Pennsylvania</v>
      </c>
      <c r="B10004">
        <f t="shared" si="159"/>
        <v>42</v>
      </c>
      <c r="C10004" s="31" t="s">
        <v>2341</v>
      </c>
      <c r="D10004" s="31" t="s">
        <v>93</v>
      </c>
      <c r="E10004" s="31" t="s">
        <v>3278</v>
      </c>
      <c r="F10004" s="31" t="s">
        <v>2941</v>
      </c>
      <c r="G10004" s="32">
        <v>12046</v>
      </c>
      <c r="H10004" s="31" t="s">
        <v>94</v>
      </c>
      <c r="I10004" s="32">
        <v>2644</v>
      </c>
      <c r="J10004" s="33">
        <v>5</v>
      </c>
      <c r="K10004" s="31" t="s">
        <v>94</v>
      </c>
      <c r="L10004" s="31" t="s">
        <v>95</v>
      </c>
    </row>
    <row r="10005" spans="1:12" ht="30" x14ac:dyDescent="0.2">
      <c r="A10005" t="str">
        <f>VLOOKUP(B10005,StateFIPS!A$2:B$52,2)</f>
        <v>Iowa</v>
      </c>
      <c r="B10005">
        <f t="shared" si="159"/>
        <v>19</v>
      </c>
      <c r="C10005" s="31" t="s">
        <v>206</v>
      </c>
      <c r="D10005" s="31" t="s">
        <v>93</v>
      </c>
      <c r="E10005" s="31" t="s">
        <v>3278</v>
      </c>
      <c r="F10005" s="31" t="s">
        <v>2941</v>
      </c>
      <c r="G10005" s="32">
        <v>1887</v>
      </c>
      <c r="H10005" s="31" t="s">
        <v>94</v>
      </c>
      <c r="I10005" s="32">
        <v>420</v>
      </c>
      <c r="J10005" s="33">
        <v>4</v>
      </c>
      <c r="K10005" s="31" t="s">
        <v>94</v>
      </c>
      <c r="L10005" s="31" t="s">
        <v>95</v>
      </c>
    </row>
    <row r="10006" spans="1:12" ht="30" x14ac:dyDescent="0.2">
      <c r="A10006" t="str">
        <f>VLOOKUP(B10006,StateFIPS!A$2:B$52,2)</f>
        <v>Pennsylvania</v>
      </c>
      <c r="B10006">
        <f t="shared" si="159"/>
        <v>42</v>
      </c>
      <c r="C10006" s="31" t="s">
        <v>2647</v>
      </c>
      <c r="D10006" s="31" t="s">
        <v>93</v>
      </c>
      <c r="E10006" s="31" t="s">
        <v>3278</v>
      </c>
      <c r="F10006" s="31" t="s">
        <v>2941</v>
      </c>
      <c r="G10006" s="32">
        <v>150</v>
      </c>
      <c r="H10006" s="31" t="s">
        <v>94</v>
      </c>
      <c r="I10006" s="32">
        <v>33</v>
      </c>
      <c r="J10006" s="33">
        <v>5</v>
      </c>
      <c r="K10006" s="31" t="s">
        <v>94</v>
      </c>
      <c r="L10006" s="31" t="s">
        <v>95</v>
      </c>
    </row>
    <row r="10007" spans="1:12" ht="30" x14ac:dyDescent="0.2">
      <c r="A10007" t="str">
        <f>VLOOKUP(B10007,StateFIPS!A$2:B$52,2)</f>
        <v>Missouri</v>
      </c>
      <c r="B10007">
        <f t="shared" si="159"/>
        <v>29</v>
      </c>
      <c r="C10007" s="31" t="s">
        <v>363</v>
      </c>
      <c r="D10007" s="31" t="s">
        <v>93</v>
      </c>
      <c r="E10007" s="31" t="s">
        <v>3278</v>
      </c>
      <c r="F10007" s="31" t="s">
        <v>2941</v>
      </c>
      <c r="G10007" s="32">
        <v>620</v>
      </c>
      <c r="H10007" s="31" t="s">
        <v>94</v>
      </c>
      <c r="I10007" s="32">
        <v>142</v>
      </c>
      <c r="J10007" s="33">
        <v>4</v>
      </c>
      <c r="K10007" s="31" t="s">
        <v>94</v>
      </c>
      <c r="L10007" s="31" t="s">
        <v>95</v>
      </c>
    </row>
    <row r="10008" spans="1:12" ht="30" x14ac:dyDescent="0.2">
      <c r="A10008" t="str">
        <f>VLOOKUP(B10008,StateFIPS!A$2:B$52,2)</f>
        <v>Pennsylvania</v>
      </c>
      <c r="B10008">
        <f t="shared" si="159"/>
        <v>42</v>
      </c>
      <c r="C10008" s="31" t="s">
        <v>2640</v>
      </c>
      <c r="D10008" s="31" t="s">
        <v>93</v>
      </c>
      <c r="E10008" s="31" t="s">
        <v>3278</v>
      </c>
      <c r="F10008" s="31" t="s">
        <v>2941</v>
      </c>
      <c r="G10008" s="32">
        <v>756</v>
      </c>
      <c r="H10008" s="31" t="s">
        <v>94</v>
      </c>
      <c r="I10008" s="32">
        <v>166</v>
      </c>
      <c r="J10008" s="33">
        <v>5</v>
      </c>
      <c r="K10008" s="31" t="s">
        <v>94</v>
      </c>
      <c r="L10008" s="31" t="s">
        <v>95</v>
      </c>
    </row>
    <row r="10009" spans="1:12" ht="30" x14ac:dyDescent="0.2">
      <c r="A10009" t="str">
        <f>VLOOKUP(B10009,StateFIPS!A$2:B$52,2)</f>
        <v>Iowa</v>
      </c>
      <c r="B10009">
        <f t="shared" si="159"/>
        <v>19</v>
      </c>
      <c r="C10009" s="31" t="s">
        <v>205</v>
      </c>
      <c r="D10009" s="31" t="s">
        <v>93</v>
      </c>
      <c r="E10009" s="31" t="s">
        <v>3278</v>
      </c>
      <c r="F10009" s="31" t="s">
        <v>2941</v>
      </c>
      <c r="G10009" s="32">
        <v>5589</v>
      </c>
      <c r="H10009" s="31" t="s">
        <v>94</v>
      </c>
      <c r="I10009" s="32">
        <v>1245</v>
      </c>
      <c r="J10009" s="33">
        <v>4</v>
      </c>
      <c r="K10009" s="31" t="s">
        <v>94</v>
      </c>
      <c r="L10009" s="31" t="s">
        <v>95</v>
      </c>
    </row>
    <row r="10010" spans="1:12" ht="30" x14ac:dyDescent="0.2">
      <c r="A10010" t="str">
        <f>VLOOKUP(B10010,StateFIPS!A$2:B$52,2)</f>
        <v>Pennsylvania</v>
      </c>
      <c r="B10010">
        <f t="shared" si="159"/>
        <v>42</v>
      </c>
      <c r="C10010" s="31" t="s">
        <v>2528</v>
      </c>
      <c r="D10010" s="31" t="s">
        <v>93</v>
      </c>
      <c r="E10010" s="31" t="s">
        <v>3278</v>
      </c>
      <c r="F10010" s="31" t="s">
        <v>2941</v>
      </c>
      <c r="G10010" s="32">
        <v>160</v>
      </c>
      <c r="H10010" s="31" t="s">
        <v>94</v>
      </c>
      <c r="I10010" s="32">
        <v>35</v>
      </c>
      <c r="J10010" s="33">
        <v>5</v>
      </c>
      <c r="K10010" s="31" t="s">
        <v>94</v>
      </c>
      <c r="L10010" s="31" t="s">
        <v>95</v>
      </c>
    </row>
    <row r="10011" spans="1:12" ht="30" x14ac:dyDescent="0.2">
      <c r="A10011" t="str">
        <f>VLOOKUP(B10011,StateFIPS!A$2:B$52,2)</f>
        <v>Missouri</v>
      </c>
      <c r="B10011">
        <f t="shared" si="159"/>
        <v>29</v>
      </c>
      <c r="C10011" s="31" t="s">
        <v>1657</v>
      </c>
      <c r="D10011" s="31" t="s">
        <v>93</v>
      </c>
      <c r="E10011" s="31" t="s">
        <v>3278</v>
      </c>
      <c r="F10011" s="31" t="s">
        <v>2941</v>
      </c>
      <c r="G10011" s="32">
        <v>167</v>
      </c>
      <c r="H10011" s="31" t="s">
        <v>94</v>
      </c>
      <c r="I10011" s="32">
        <v>38</v>
      </c>
      <c r="J10011" s="33">
        <v>4</v>
      </c>
      <c r="K10011" s="31" t="s">
        <v>94</v>
      </c>
      <c r="L10011" s="31" t="s">
        <v>95</v>
      </c>
    </row>
    <row r="10012" spans="1:12" ht="30" x14ac:dyDescent="0.2">
      <c r="A10012" t="str">
        <f>VLOOKUP(B10012,StateFIPS!A$2:B$52,2)</f>
        <v>Pennsylvania</v>
      </c>
      <c r="B10012">
        <f t="shared" si="159"/>
        <v>42</v>
      </c>
      <c r="C10012" s="31" t="s">
        <v>2597</v>
      </c>
      <c r="D10012" s="31" t="s">
        <v>93</v>
      </c>
      <c r="E10012" s="31" t="s">
        <v>3278</v>
      </c>
      <c r="F10012" s="31" t="s">
        <v>2941</v>
      </c>
      <c r="G10012" s="32">
        <v>94</v>
      </c>
      <c r="H10012" s="31" t="s">
        <v>94</v>
      </c>
      <c r="I10012" s="32">
        <v>21</v>
      </c>
      <c r="J10012" s="33">
        <v>5</v>
      </c>
      <c r="K10012" s="31" t="s">
        <v>94</v>
      </c>
      <c r="L10012" s="31" t="s">
        <v>95</v>
      </c>
    </row>
    <row r="10013" spans="1:12" ht="30" x14ac:dyDescent="0.2">
      <c r="A10013" t="str">
        <f>VLOOKUP(B10013,StateFIPS!A$2:B$52,2)</f>
        <v>Missouri</v>
      </c>
      <c r="B10013">
        <f t="shared" si="159"/>
        <v>29</v>
      </c>
      <c r="C10013" s="31" t="s">
        <v>371</v>
      </c>
      <c r="D10013" s="31" t="s">
        <v>93</v>
      </c>
      <c r="E10013" s="31" t="s">
        <v>3278</v>
      </c>
      <c r="F10013" s="31" t="s">
        <v>2941</v>
      </c>
      <c r="G10013" s="32">
        <v>100</v>
      </c>
      <c r="H10013" s="31" t="s">
        <v>94</v>
      </c>
      <c r="I10013" s="32">
        <v>23</v>
      </c>
      <c r="J10013" s="33">
        <v>4</v>
      </c>
      <c r="K10013" s="31" t="s">
        <v>94</v>
      </c>
      <c r="L10013" s="31" t="s">
        <v>95</v>
      </c>
    </row>
    <row r="10014" spans="1:12" ht="30" x14ac:dyDescent="0.2">
      <c r="A10014" t="str">
        <f>VLOOKUP(B10014,StateFIPS!A$2:B$52,2)</f>
        <v>Iowa</v>
      </c>
      <c r="B10014">
        <f t="shared" si="159"/>
        <v>19</v>
      </c>
      <c r="C10014" s="31" t="s">
        <v>1653</v>
      </c>
      <c r="D10014" s="31" t="s">
        <v>93</v>
      </c>
      <c r="E10014" s="31" t="s">
        <v>3278</v>
      </c>
      <c r="F10014" s="31" t="s">
        <v>2941</v>
      </c>
      <c r="G10014" s="32">
        <v>10897</v>
      </c>
      <c r="H10014" s="31" t="s">
        <v>94</v>
      </c>
      <c r="I10014" s="32">
        <v>2428</v>
      </c>
      <c r="J10014" s="33">
        <v>4</v>
      </c>
      <c r="K10014" s="31" t="s">
        <v>94</v>
      </c>
      <c r="L10014" s="31" t="s">
        <v>95</v>
      </c>
    </row>
    <row r="10015" spans="1:12" ht="30" x14ac:dyDescent="0.2">
      <c r="A10015" t="str">
        <f>VLOOKUP(B10015,StateFIPS!A$2:B$52,2)</f>
        <v>Missouri</v>
      </c>
      <c r="B10015">
        <f t="shared" si="159"/>
        <v>29</v>
      </c>
      <c r="C10015" s="31" t="s">
        <v>377</v>
      </c>
      <c r="D10015" s="31" t="s">
        <v>93</v>
      </c>
      <c r="E10015" s="31" t="s">
        <v>3278</v>
      </c>
      <c r="F10015" s="31" t="s">
        <v>2941</v>
      </c>
      <c r="G10015" s="32">
        <v>415</v>
      </c>
      <c r="H10015" s="31" t="s">
        <v>94</v>
      </c>
      <c r="I10015" s="32">
        <v>95</v>
      </c>
      <c r="J10015" s="33">
        <v>4</v>
      </c>
      <c r="K10015" s="31" t="s">
        <v>94</v>
      </c>
      <c r="L10015" s="31" t="s">
        <v>95</v>
      </c>
    </row>
    <row r="10016" spans="1:12" ht="30" x14ac:dyDescent="0.2">
      <c r="A10016" t="str">
        <f>VLOOKUP(B10016,StateFIPS!A$2:B$52,2)</f>
        <v>Georgia</v>
      </c>
      <c r="B10016">
        <f t="shared" si="159"/>
        <v>13</v>
      </c>
      <c r="C10016" s="31" t="s">
        <v>793</v>
      </c>
      <c r="D10016" s="31" t="s">
        <v>93</v>
      </c>
      <c r="E10016" s="31" t="s">
        <v>3278</v>
      </c>
      <c r="F10016" s="31" t="s">
        <v>2941</v>
      </c>
      <c r="G10016" s="32">
        <v>134</v>
      </c>
      <c r="H10016" s="31" t="s">
        <v>94</v>
      </c>
      <c r="I10016" s="32">
        <v>30</v>
      </c>
      <c r="J10016" s="33">
        <v>4</v>
      </c>
      <c r="K10016" s="31" t="s">
        <v>94</v>
      </c>
      <c r="L10016" s="31" t="s">
        <v>95</v>
      </c>
    </row>
    <row r="10017" spans="1:12" ht="30" x14ac:dyDescent="0.2">
      <c r="A10017" t="str">
        <f>VLOOKUP(B10017,StateFIPS!A$2:B$52,2)</f>
        <v>Oklahoma</v>
      </c>
      <c r="B10017">
        <f t="shared" si="159"/>
        <v>40</v>
      </c>
      <c r="C10017" s="31" t="s">
        <v>1333</v>
      </c>
      <c r="D10017" s="31" t="s">
        <v>93</v>
      </c>
      <c r="E10017" s="31" t="s">
        <v>3278</v>
      </c>
      <c r="F10017" s="31" t="s">
        <v>2941</v>
      </c>
      <c r="G10017" s="32">
        <v>88476</v>
      </c>
      <c r="H10017" s="31" t="s">
        <v>94</v>
      </c>
      <c r="I10017" s="32">
        <v>18078</v>
      </c>
      <c r="J10017" s="33">
        <v>5</v>
      </c>
      <c r="K10017" s="31" t="s">
        <v>94</v>
      </c>
      <c r="L10017" s="31" t="s">
        <v>95</v>
      </c>
    </row>
    <row r="10018" spans="1:12" ht="30" x14ac:dyDescent="0.2">
      <c r="A10018" t="str">
        <f>VLOOKUP(B10018,StateFIPS!A$2:B$52,2)</f>
        <v>Missouri</v>
      </c>
      <c r="B10018">
        <f t="shared" si="159"/>
        <v>29</v>
      </c>
      <c r="C10018" s="31" t="s">
        <v>1631</v>
      </c>
      <c r="D10018" s="31" t="s">
        <v>93</v>
      </c>
      <c r="E10018" s="31" t="s">
        <v>3278</v>
      </c>
      <c r="F10018" s="31" t="s">
        <v>2941</v>
      </c>
      <c r="G10018" s="32">
        <v>314</v>
      </c>
      <c r="H10018" s="31" t="s">
        <v>94</v>
      </c>
      <c r="I10018" s="32">
        <v>72</v>
      </c>
      <c r="J10018" s="33">
        <v>4</v>
      </c>
      <c r="K10018" s="31" t="s">
        <v>94</v>
      </c>
      <c r="L10018" s="31" t="s">
        <v>95</v>
      </c>
    </row>
    <row r="10019" spans="1:12" ht="30" x14ac:dyDescent="0.2">
      <c r="A10019" t="str">
        <f>VLOOKUP(B10019,StateFIPS!A$2:B$52,2)</f>
        <v>Oklahoma</v>
      </c>
      <c r="B10019">
        <f t="shared" si="159"/>
        <v>40</v>
      </c>
      <c r="C10019" s="31" t="s">
        <v>1332</v>
      </c>
      <c r="D10019" s="31" t="s">
        <v>93</v>
      </c>
      <c r="E10019" s="31" t="s">
        <v>3278</v>
      </c>
      <c r="F10019" s="31" t="s">
        <v>2941</v>
      </c>
      <c r="G10019" s="32">
        <v>2360</v>
      </c>
      <c r="H10019" s="31" t="s">
        <v>94</v>
      </c>
      <c r="I10019" s="32">
        <v>482</v>
      </c>
      <c r="J10019" s="33">
        <v>5</v>
      </c>
      <c r="K10019" s="31" t="s">
        <v>94</v>
      </c>
      <c r="L10019" s="31" t="s">
        <v>95</v>
      </c>
    </row>
    <row r="10020" spans="1:12" ht="30" x14ac:dyDescent="0.2">
      <c r="A10020" t="str">
        <f>VLOOKUP(B10020,StateFIPS!A$2:B$52,2)</f>
        <v>Missouri</v>
      </c>
      <c r="B10020">
        <f t="shared" si="159"/>
        <v>29</v>
      </c>
      <c r="C10020" s="31" t="s">
        <v>1609</v>
      </c>
      <c r="D10020" s="31" t="s">
        <v>93</v>
      </c>
      <c r="E10020" s="31" t="s">
        <v>3278</v>
      </c>
      <c r="F10020" s="31" t="s">
        <v>2941</v>
      </c>
      <c r="G10020" s="32">
        <v>1448</v>
      </c>
      <c r="H10020" s="31" t="s">
        <v>94</v>
      </c>
      <c r="I10020" s="32">
        <v>331</v>
      </c>
      <c r="J10020" s="33">
        <v>4</v>
      </c>
      <c r="K10020" s="31" t="s">
        <v>94</v>
      </c>
      <c r="L10020" s="31" t="s">
        <v>95</v>
      </c>
    </row>
    <row r="10021" spans="1:12" ht="30" x14ac:dyDescent="0.2">
      <c r="A10021" t="str">
        <f>VLOOKUP(B10021,StateFIPS!A$2:B$52,2)</f>
        <v>Iowa</v>
      </c>
      <c r="B10021">
        <f t="shared" si="159"/>
        <v>19</v>
      </c>
      <c r="C10021" s="31" t="s">
        <v>1699</v>
      </c>
      <c r="D10021" s="31" t="s">
        <v>93</v>
      </c>
      <c r="E10021" s="31" t="s">
        <v>3278</v>
      </c>
      <c r="F10021" s="31" t="s">
        <v>2941</v>
      </c>
      <c r="G10021" s="32">
        <v>6369</v>
      </c>
      <c r="H10021" s="31" t="s">
        <v>94</v>
      </c>
      <c r="I10021" s="32">
        <v>1419</v>
      </c>
      <c r="J10021" s="33">
        <v>4</v>
      </c>
      <c r="K10021" s="31" t="s">
        <v>94</v>
      </c>
      <c r="L10021" s="31" t="s">
        <v>95</v>
      </c>
    </row>
    <row r="10022" spans="1:12" ht="30" x14ac:dyDescent="0.2">
      <c r="A10022" t="str">
        <f>VLOOKUP(B10022,StateFIPS!A$2:B$52,2)</f>
        <v>Georgia</v>
      </c>
      <c r="B10022">
        <f t="shared" si="159"/>
        <v>13</v>
      </c>
      <c r="C10022" s="31" t="s">
        <v>1994</v>
      </c>
      <c r="D10022" s="31" t="s">
        <v>93</v>
      </c>
      <c r="E10022" s="31" t="s">
        <v>3278</v>
      </c>
      <c r="F10022" s="31" t="s">
        <v>2941</v>
      </c>
      <c r="G10022" s="32">
        <v>313</v>
      </c>
      <c r="H10022" s="31" t="s">
        <v>94</v>
      </c>
      <c r="I10022" s="32">
        <v>70</v>
      </c>
      <c r="J10022" s="33">
        <v>4</v>
      </c>
      <c r="K10022" s="31" t="s">
        <v>94</v>
      </c>
      <c r="L10022" s="31" t="s">
        <v>95</v>
      </c>
    </row>
    <row r="10023" spans="1:12" ht="30" x14ac:dyDescent="0.2">
      <c r="A10023" t="str">
        <f>VLOOKUP(B10023,StateFIPS!A$2:B$52,2)</f>
        <v>Oklahoma</v>
      </c>
      <c r="B10023">
        <f t="shared" si="159"/>
        <v>40</v>
      </c>
      <c r="C10023" s="31" t="s">
        <v>1331</v>
      </c>
      <c r="D10023" s="31" t="s">
        <v>93</v>
      </c>
      <c r="E10023" s="31" t="s">
        <v>3278</v>
      </c>
      <c r="F10023" s="31" t="s">
        <v>2941</v>
      </c>
      <c r="G10023" s="32">
        <v>2360</v>
      </c>
      <c r="H10023" s="31" t="s">
        <v>94</v>
      </c>
      <c r="I10023" s="32">
        <v>482</v>
      </c>
      <c r="J10023" s="33">
        <v>5</v>
      </c>
      <c r="K10023" s="31" t="s">
        <v>94</v>
      </c>
      <c r="L10023" s="31" t="s">
        <v>95</v>
      </c>
    </row>
    <row r="10024" spans="1:12" ht="30" x14ac:dyDescent="0.2">
      <c r="A10024" t="str">
        <f>VLOOKUP(B10024,StateFIPS!A$2:B$52,2)</f>
        <v>Missouri</v>
      </c>
      <c r="B10024">
        <f t="shared" si="159"/>
        <v>29</v>
      </c>
      <c r="C10024" s="31" t="s">
        <v>1606</v>
      </c>
      <c r="D10024" s="31" t="s">
        <v>93</v>
      </c>
      <c r="E10024" s="31" t="s">
        <v>3278</v>
      </c>
      <c r="F10024" s="31" t="s">
        <v>2941</v>
      </c>
      <c r="G10024" s="32">
        <v>66</v>
      </c>
      <c r="H10024" s="31" t="s">
        <v>94</v>
      </c>
      <c r="I10024" s="32">
        <v>15</v>
      </c>
      <c r="J10024" s="33">
        <v>4</v>
      </c>
      <c r="K10024" s="31" t="s">
        <v>94</v>
      </c>
      <c r="L10024" s="31" t="s">
        <v>95</v>
      </c>
    </row>
    <row r="10025" spans="1:12" ht="30" x14ac:dyDescent="0.2">
      <c r="A10025" t="str">
        <f>VLOOKUP(B10025,StateFIPS!A$2:B$52,2)</f>
        <v>Oklahoma</v>
      </c>
      <c r="B10025">
        <f t="shared" si="159"/>
        <v>40</v>
      </c>
      <c r="C10025" s="31" t="s">
        <v>2550</v>
      </c>
      <c r="D10025" s="31" t="s">
        <v>93</v>
      </c>
      <c r="E10025" s="31" t="s">
        <v>3278</v>
      </c>
      <c r="F10025" s="31" t="s">
        <v>2941</v>
      </c>
      <c r="G10025" s="32">
        <v>728</v>
      </c>
      <c r="H10025" s="31" t="s">
        <v>94</v>
      </c>
      <c r="I10025" s="32">
        <v>149</v>
      </c>
      <c r="J10025" s="33">
        <v>5</v>
      </c>
      <c r="K10025" s="31" t="s">
        <v>94</v>
      </c>
      <c r="L10025" s="31" t="s">
        <v>95</v>
      </c>
    </row>
    <row r="10026" spans="1:12" ht="30" x14ac:dyDescent="0.2">
      <c r="A10026" t="str">
        <f>VLOOKUP(B10026,StateFIPS!A$2:B$52,2)</f>
        <v>Iowa</v>
      </c>
      <c r="B10026">
        <f t="shared" si="159"/>
        <v>19</v>
      </c>
      <c r="C10026" s="31" t="s">
        <v>1659</v>
      </c>
      <c r="D10026" s="31" t="s">
        <v>93</v>
      </c>
      <c r="E10026" s="31" t="s">
        <v>3278</v>
      </c>
      <c r="F10026" s="31" t="s">
        <v>2941</v>
      </c>
      <c r="G10026" s="32">
        <v>4302</v>
      </c>
      <c r="H10026" s="31" t="s">
        <v>94</v>
      </c>
      <c r="I10026" s="32">
        <v>959</v>
      </c>
      <c r="J10026" s="33">
        <v>4</v>
      </c>
      <c r="K10026" s="31" t="s">
        <v>94</v>
      </c>
      <c r="L10026" s="31" t="s">
        <v>95</v>
      </c>
    </row>
    <row r="10027" spans="1:12" ht="30" x14ac:dyDescent="0.2">
      <c r="A10027" t="str">
        <f>VLOOKUP(B10027,StateFIPS!A$2:B$52,2)</f>
        <v>Oklahoma</v>
      </c>
      <c r="B10027">
        <f t="shared" si="159"/>
        <v>40</v>
      </c>
      <c r="C10027" s="31" t="s">
        <v>2516</v>
      </c>
      <c r="D10027" s="31" t="s">
        <v>93</v>
      </c>
      <c r="E10027" s="31" t="s">
        <v>3278</v>
      </c>
      <c r="F10027" s="31" t="s">
        <v>2941</v>
      </c>
      <c r="G10027" s="32">
        <v>2360</v>
      </c>
      <c r="H10027" s="31" t="s">
        <v>94</v>
      </c>
      <c r="I10027" s="32">
        <v>482</v>
      </c>
      <c r="J10027" s="33">
        <v>5</v>
      </c>
      <c r="K10027" s="31" t="s">
        <v>94</v>
      </c>
      <c r="L10027" s="31" t="s">
        <v>95</v>
      </c>
    </row>
    <row r="10028" spans="1:12" ht="30" x14ac:dyDescent="0.2">
      <c r="A10028" t="str">
        <f>VLOOKUP(B10028,StateFIPS!A$2:B$52,2)</f>
        <v>Missouri</v>
      </c>
      <c r="B10028">
        <f t="shared" si="159"/>
        <v>29</v>
      </c>
      <c r="C10028" s="31" t="s">
        <v>1679</v>
      </c>
      <c r="D10028" s="31" t="s">
        <v>93</v>
      </c>
      <c r="E10028" s="31" t="s">
        <v>3278</v>
      </c>
      <c r="F10028" s="31" t="s">
        <v>2941</v>
      </c>
      <c r="G10028" s="32">
        <v>242</v>
      </c>
      <c r="H10028" s="31" t="s">
        <v>94</v>
      </c>
      <c r="I10028" s="32">
        <v>55</v>
      </c>
      <c r="J10028" s="33">
        <v>4</v>
      </c>
      <c r="K10028" s="31" t="s">
        <v>94</v>
      </c>
      <c r="L10028" s="31" t="s">
        <v>95</v>
      </c>
    </row>
    <row r="10029" spans="1:12" ht="30" x14ac:dyDescent="0.2">
      <c r="A10029" t="str">
        <f>VLOOKUP(B10029,StateFIPS!A$2:B$52,2)</f>
        <v>Oklahoma</v>
      </c>
      <c r="B10029">
        <f t="shared" si="159"/>
        <v>40</v>
      </c>
      <c r="C10029" s="31" t="s">
        <v>2609</v>
      </c>
      <c r="D10029" s="31" t="s">
        <v>93</v>
      </c>
      <c r="E10029" s="31" t="s">
        <v>3278</v>
      </c>
      <c r="F10029" s="31" t="s">
        <v>2941</v>
      </c>
      <c r="G10029" s="32">
        <v>185</v>
      </c>
      <c r="H10029" s="31" t="s">
        <v>94</v>
      </c>
      <c r="I10029" s="32">
        <v>38</v>
      </c>
      <c r="J10029" s="33">
        <v>5</v>
      </c>
      <c r="K10029" s="31" t="s">
        <v>94</v>
      </c>
      <c r="L10029" s="31" t="s">
        <v>95</v>
      </c>
    </row>
    <row r="10030" spans="1:12" ht="30" x14ac:dyDescent="0.2">
      <c r="A10030" t="str">
        <f>VLOOKUP(B10030,StateFIPS!A$2:B$52,2)</f>
        <v>Iowa</v>
      </c>
      <c r="B10030">
        <f t="shared" si="159"/>
        <v>19</v>
      </c>
      <c r="C10030" s="31" t="s">
        <v>236</v>
      </c>
      <c r="D10030" s="31" t="s">
        <v>93</v>
      </c>
      <c r="E10030" s="31" t="s">
        <v>3278</v>
      </c>
      <c r="F10030" s="31" t="s">
        <v>2941</v>
      </c>
      <c r="G10030" s="32">
        <v>16150</v>
      </c>
      <c r="H10030" s="31" t="s">
        <v>94</v>
      </c>
      <c r="I10030" s="32">
        <v>3599</v>
      </c>
      <c r="J10030" s="33">
        <v>4</v>
      </c>
      <c r="K10030" s="31" t="s">
        <v>94</v>
      </c>
      <c r="L10030" s="31" t="s">
        <v>95</v>
      </c>
    </row>
    <row r="10031" spans="1:12" ht="30" x14ac:dyDescent="0.2">
      <c r="A10031" t="str">
        <f>VLOOKUP(B10031,StateFIPS!A$2:B$52,2)</f>
        <v>Georgia</v>
      </c>
      <c r="B10031">
        <f t="shared" si="159"/>
        <v>13</v>
      </c>
      <c r="C10031" s="31" t="s">
        <v>1983</v>
      </c>
      <c r="D10031" s="31" t="s">
        <v>93</v>
      </c>
      <c r="E10031" s="31" t="s">
        <v>3278</v>
      </c>
      <c r="F10031" s="31" t="s">
        <v>2941</v>
      </c>
      <c r="G10031" s="32">
        <v>705</v>
      </c>
      <c r="H10031" s="31" t="s">
        <v>94</v>
      </c>
      <c r="I10031" s="32">
        <v>157</v>
      </c>
      <c r="J10031" s="33">
        <v>4</v>
      </c>
      <c r="K10031" s="31" t="s">
        <v>94</v>
      </c>
      <c r="L10031" s="31" t="s">
        <v>95</v>
      </c>
    </row>
    <row r="10032" spans="1:12" ht="30" x14ac:dyDescent="0.2">
      <c r="A10032" t="str">
        <f>VLOOKUP(B10032,StateFIPS!A$2:B$52,2)</f>
        <v>Oklahoma</v>
      </c>
      <c r="B10032">
        <f t="shared" si="159"/>
        <v>40</v>
      </c>
      <c r="C10032" s="31" t="s">
        <v>1327</v>
      </c>
      <c r="D10032" s="31" t="s">
        <v>93</v>
      </c>
      <c r="E10032" s="31" t="s">
        <v>3278</v>
      </c>
      <c r="F10032" s="31" t="s">
        <v>2941</v>
      </c>
      <c r="G10032" s="32">
        <v>2360</v>
      </c>
      <c r="H10032" s="31" t="s">
        <v>94</v>
      </c>
      <c r="I10032" s="32">
        <v>482</v>
      </c>
      <c r="J10032" s="33">
        <v>5</v>
      </c>
      <c r="K10032" s="31" t="s">
        <v>94</v>
      </c>
      <c r="L10032" s="31" t="s">
        <v>95</v>
      </c>
    </row>
    <row r="10033" spans="1:12" ht="30" x14ac:dyDescent="0.2">
      <c r="A10033" t="str">
        <f>VLOOKUP(B10033,StateFIPS!A$2:B$52,2)</f>
        <v>Missouri</v>
      </c>
      <c r="B10033">
        <f t="shared" si="159"/>
        <v>29</v>
      </c>
      <c r="C10033" s="31" t="s">
        <v>1602</v>
      </c>
      <c r="D10033" s="31" t="s">
        <v>93</v>
      </c>
      <c r="E10033" s="31" t="s">
        <v>3278</v>
      </c>
      <c r="F10033" s="31" t="s">
        <v>2941</v>
      </c>
      <c r="G10033" s="32">
        <v>804</v>
      </c>
      <c r="H10033" s="31" t="s">
        <v>94</v>
      </c>
      <c r="I10033" s="32">
        <v>184</v>
      </c>
      <c r="J10033" s="33">
        <v>4</v>
      </c>
      <c r="K10033" s="31" t="s">
        <v>94</v>
      </c>
      <c r="L10033" s="31" t="s">
        <v>95</v>
      </c>
    </row>
    <row r="10034" spans="1:12" ht="30" x14ac:dyDescent="0.2">
      <c r="A10034" t="str">
        <f>VLOOKUP(B10034,StateFIPS!A$2:B$52,2)</f>
        <v>Oklahoma</v>
      </c>
      <c r="B10034">
        <f t="shared" si="159"/>
        <v>40</v>
      </c>
      <c r="C10034" s="31" t="s">
        <v>1312</v>
      </c>
      <c r="D10034" s="31" t="s">
        <v>93</v>
      </c>
      <c r="E10034" s="31" t="s">
        <v>3278</v>
      </c>
      <c r="F10034" s="31" t="s">
        <v>2941</v>
      </c>
      <c r="G10034" s="32">
        <v>1216</v>
      </c>
      <c r="H10034" s="31" t="s">
        <v>94</v>
      </c>
      <c r="I10034" s="32">
        <v>248</v>
      </c>
      <c r="J10034" s="33">
        <v>5</v>
      </c>
      <c r="K10034" s="31" t="s">
        <v>94</v>
      </c>
      <c r="L10034" s="31" t="s">
        <v>95</v>
      </c>
    </row>
    <row r="10035" spans="1:12" ht="30" x14ac:dyDescent="0.2">
      <c r="A10035" t="str">
        <f>VLOOKUP(B10035,StateFIPS!A$2:B$52,2)</f>
        <v>Missouri</v>
      </c>
      <c r="B10035">
        <f t="shared" si="159"/>
        <v>29</v>
      </c>
      <c r="C10035" s="31" t="s">
        <v>378</v>
      </c>
      <c r="D10035" s="31" t="s">
        <v>93</v>
      </c>
      <c r="E10035" s="31" t="s">
        <v>3278</v>
      </c>
      <c r="F10035" s="31" t="s">
        <v>2941</v>
      </c>
      <c r="G10035" s="32">
        <v>597</v>
      </c>
      <c r="H10035" s="31" t="s">
        <v>94</v>
      </c>
      <c r="I10035" s="32">
        <v>137</v>
      </c>
      <c r="J10035" s="33">
        <v>4</v>
      </c>
      <c r="K10035" s="31" t="s">
        <v>94</v>
      </c>
      <c r="L10035" s="31" t="s">
        <v>95</v>
      </c>
    </row>
    <row r="10036" spans="1:12" ht="30" x14ac:dyDescent="0.2">
      <c r="A10036" t="str">
        <f>VLOOKUP(B10036,StateFIPS!A$2:B$52,2)</f>
        <v>Iowa</v>
      </c>
      <c r="B10036">
        <f t="shared" si="159"/>
        <v>19</v>
      </c>
      <c r="C10036" s="31" t="s">
        <v>211</v>
      </c>
      <c r="D10036" s="31" t="s">
        <v>93</v>
      </c>
      <c r="E10036" s="31" t="s">
        <v>3278</v>
      </c>
      <c r="F10036" s="31" t="s">
        <v>2941</v>
      </c>
      <c r="G10036" s="32">
        <v>7617</v>
      </c>
      <c r="H10036" s="31" t="s">
        <v>94</v>
      </c>
      <c r="I10036" s="32">
        <v>1697</v>
      </c>
      <c r="J10036" s="33">
        <v>4</v>
      </c>
      <c r="K10036" s="31" t="s">
        <v>94</v>
      </c>
      <c r="L10036" s="31" t="s">
        <v>95</v>
      </c>
    </row>
    <row r="10037" spans="1:12" ht="30" x14ac:dyDescent="0.2">
      <c r="A10037" t="str">
        <f>VLOOKUP(B10037,StateFIPS!A$2:B$52,2)</f>
        <v>Oklahoma</v>
      </c>
      <c r="B10037">
        <f t="shared" si="159"/>
        <v>40</v>
      </c>
      <c r="C10037" s="31" t="s">
        <v>2504</v>
      </c>
      <c r="D10037" s="31" t="s">
        <v>93</v>
      </c>
      <c r="E10037" s="31" t="s">
        <v>3278</v>
      </c>
      <c r="F10037" s="31" t="s">
        <v>2941</v>
      </c>
      <c r="G10037" s="32">
        <v>178</v>
      </c>
      <c r="H10037" s="31" t="s">
        <v>94</v>
      </c>
      <c r="I10037" s="32">
        <v>36</v>
      </c>
      <c r="J10037" s="33">
        <v>5</v>
      </c>
      <c r="K10037" s="31" t="s">
        <v>94</v>
      </c>
      <c r="L10037" s="31" t="s">
        <v>95</v>
      </c>
    </row>
    <row r="10038" spans="1:12" ht="30" x14ac:dyDescent="0.2">
      <c r="A10038" t="str">
        <f>VLOOKUP(B10038,StateFIPS!A$2:B$52,2)</f>
        <v>Oklahoma</v>
      </c>
      <c r="B10038">
        <f t="shared" si="159"/>
        <v>40</v>
      </c>
      <c r="C10038" s="31" t="s">
        <v>2440</v>
      </c>
      <c r="D10038" s="31" t="s">
        <v>93</v>
      </c>
      <c r="E10038" s="31" t="s">
        <v>3278</v>
      </c>
      <c r="F10038" s="31" t="s">
        <v>2941</v>
      </c>
      <c r="G10038" s="32">
        <v>2360</v>
      </c>
      <c r="H10038" s="31" t="s">
        <v>94</v>
      </c>
      <c r="I10038" s="32">
        <v>482</v>
      </c>
      <c r="J10038" s="33">
        <v>5</v>
      </c>
      <c r="K10038" s="31" t="s">
        <v>94</v>
      </c>
      <c r="L10038" s="31" t="s">
        <v>95</v>
      </c>
    </row>
    <row r="10039" spans="1:12" ht="30" x14ac:dyDescent="0.2">
      <c r="A10039" t="str">
        <f>VLOOKUP(B10039,StateFIPS!A$2:B$52,2)</f>
        <v>Missouri</v>
      </c>
      <c r="B10039">
        <f t="shared" si="159"/>
        <v>29</v>
      </c>
      <c r="C10039" s="31" t="s">
        <v>310</v>
      </c>
      <c r="D10039" s="31" t="s">
        <v>93</v>
      </c>
      <c r="E10039" s="31" t="s">
        <v>3278</v>
      </c>
      <c r="F10039" s="31" t="s">
        <v>2941</v>
      </c>
      <c r="G10039" s="32">
        <v>691</v>
      </c>
      <c r="H10039" s="31" t="s">
        <v>94</v>
      </c>
      <c r="I10039" s="32">
        <v>158</v>
      </c>
      <c r="J10039" s="33">
        <v>4</v>
      </c>
      <c r="K10039" s="31" t="s">
        <v>94</v>
      </c>
      <c r="L10039" s="31" t="s">
        <v>95</v>
      </c>
    </row>
    <row r="10040" spans="1:12" ht="30" x14ac:dyDescent="0.2">
      <c r="A10040" t="str">
        <f>VLOOKUP(B10040,StateFIPS!A$2:B$52,2)</f>
        <v>Iowa</v>
      </c>
      <c r="B10040">
        <f t="shared" si="159"/>
        <v>19</v>
      </c>
      <c r="C10040" s="31" t="s">
        <v>234</v>
      </c>
      <c r="D10040" s="31" t="s">
        <v>93</v>
      </c>
      <c r="E10040" s="31" t="s">
        <v>3278</v>
      </c>
      <c r="F10040" s="31" t="s">
        <v>2941</v>
      </c>
      <c r="G10040" s="32">
        <v>2776</v>
      </c>
      <c r="H10040" s="31" t="s">
        <v>94</v>
      </c>
      <c r="I10040" s="32">
        <v>619</v>
      </c>
      <c r="J10040" s="33">
        <v>4</v>
      </c>
      <c r="K10040" s="31" t="s">
        <v>94</v>
      </c>
      <c r="L10040" s="31" t="s">
        <v>95</v>
      </c>
    </row>
    <row r="10041" spans="1:12" ht="30" x14ac:dyDescent="0.2">
      <c r="A10041" t="str">
        <f>VLOOKUP(B10041,StateFIPS!A$2:B$52,2)</f>
        <v>Oregon</v>
      </c>
      <c r="B10041">
        <f t="shared" si="159"/>
        <v>41</v>
      </c>
      <c r="C10041" s="31" t="s">
        <v>2295</v>
      </c>
      <c r="D10041" s="31" t="s">
        <v>93</v>
      </c>
      <c r="E10041" s="31" t="s">
        <v>3278</v>
      </c>
      <c r="F10041" s="31" t="s">
        <v>2941</v>
      </c>
      <c r="G10041" s="32">
        <v>190</v>
      </c>
      <c r="H10041" s="31" t="s">
        <v>94</v>
      </c>
      <c r="I10041" s="32">
        <v>39</v>
      </c>
      <c r="J10041" s="33">
        <v>5</v>
      </c>
      <c r="K10041" s="31" t="s">
        <v>94</v>
      </c>
      <c r="L10041" s="31" t="s">
        <v>95</v>
      </c>
    </row>
    <row r="10042" spans="1:12" ht="30" x14ac:dyDescent="0.2">
      <c r="A10042" t="str">
        <f>VLOOKUP(B10042,StateFIPS!A$2:B$52,2)</f>
        <v>Pennsylvania</v>
      </c>
      <c r="B10042">
        <f t="shared" si="159"/>
        <v>42</v>
      </c>
      <c r="C10042" s="31" t="s">
        <v>2364</v>
      </c>
      <c r="D10042" s="31" t="s">
        <v>93</v>
      </c>
      <c r="E10042" s="31" t="s">
        <v>3278</v>
      </c>
      <c r="F10042" s="31" t="s">
        <v>2941</v>
      </c>
      <c r="G10042" s="32">
        <v>246</v>
      </c>
      <c r="H10042" s="31" t="s">
        <v>94</v>
      </c>
      <c r="I10042" s="32">
        <v>54</v>
      </c>
      <c r="J10042" s="33">
        <v>5</v>
      </c>
      <c r="K10042" s="31" t="s">
        <v>94</v>
      </c>
      <c r="L10042" s="31" t="s">
        <v>95</v>
      </c>
    </row>
    <row r="10043" spans="1:12" ht="30" x14ac:dyDescent="0.2">
      <c r="A10043" t="str">
        <f>VLOOKUP(B10043,StateFIPS!A$2:B$52,2)</f>
        <v>Missouri</v>
      </c>
      <c r="B10043">
        <f t="shared" si="159"/>
        <v>29</v>
      </c>
      <c r="C10043" s="31" t="s">
        <v>385</v>
      </c>
      <c r="D10043" s="31" t="s">
        <v>93</v>
      </c>
      <c r="E10043" s="31" t="s">
        <v>3278</v>
      </c>
      <c r="F10043" s="31" t="s">
        <v>2941</v>
      </c>
      <c r="G10043" s="32">
        <v>1241</v>
      </c>
      <c r="H10043" s="31" t="s">
        <v>94</v>
      </c>
      <c r="I10043" s="32">
        <v>284</v>
      </c>
      <c r="J10043" s="33">
        <v>4</v>
      </c>
      <c r="K10043" s="31" t="s">
        <v>94</v>
      </c>
      <c r="L10043" s="31" t="s">
        <v>95</v>
      </c>
    </row>
    <row r="10044" spans="1:12" ht="30" x14ac:dyDescent="0.2">
      <c r="A10044" t="str">
        <f>VLOOKUP(B10044,StateFIPS!A$2:B$52,2)</f>
        <v>Iowa</v>
      </c>
      <c r="B10044">
        <f t="shared" si="159"/>
        <v>19</v>
      </c>
      <c r="C10044" s="31" t="s">
        <v>1704</v>
      </c>
      <c r="D10044" s="31" t="s">
        <v>93</v>
      </c>
      <c r="E10044" s="31" t="s">
        <v>3278</v>
      </c>
      <c r="F10044" s="31" t="s">
        <v>2941</v>
      </c>
      <c r="G10044" s="32">
        <v>10059</v>
      </c>
      <c r="H10044" s="31" t="s">
        <v>94</v>
      </c>
      <c r="I10044" s="32">
        <v>2242</v>
      </c>
      <c r="J10044" s="33">
        <v>4</v>
      </c>
      <c r="K10044" s="31" t="s">
        <v>94</v>
      </c>
      <c r="L10044" s="31" t="s">
        <v>95</v>
      </c>
    </row>
    <row r="10045" spans="1:12" ht="30" x14ac:dyDescent="0.2">
      <c r="A10045" t="str">
        <f>VLOOKUP(B10045,StateFIPS!A$2:B$52,2)</f>
        <v>Pennsylvania</v>
      </c>
      <c r="B10045">
        <f t="shared" si="159"/>
        <v>42</v>
      </c>
      <c r="C10045" s="31" t="s">
        <v>2547</v>
      </c>
      <c r="D10045" s="31" t="s">
        <v>93</v>
      </c>
      <c r="E10045" s="31" t="s">
        <v>3278</v>
      </c>
      <c r="F10045" s="31" t="s">
        <v>2941</v>
      </c>
      <c r="G10045" s="32">
        <v>2118</v>
      </c>
      <c r="H10045" s="31" t="s">
        <v>94</v>
      </c>
      <c r="I10045" s="32">
        <v>465</v>
      </c>
      <c r="J10045" s="33">
        <v>5</v>
      </c>
      <c r="K10045" s="31" t="s">
        <v>94</v>
      </c>
      <c r="L10045" s="31" t="s">
        <v>95</v>
      </c>
    </row>
    <row r="10046" spans="1:12" ht="30" x14ac:dyDescent="0.2">
      <c r="A10046" t="str">
        <f>VLOOKUP(B10046,StateFIPS!A$2:B$52,2)</f>
        <v>Pennsylvania</v>
      </c>
      <c r="B10046">
        <f t="shared" si="159"/>
        <v>42</v>
      </c>
      <c r="C10046" s="31" t="s">
        <v>2327</v>
      </c>
      <c r="D10046" s="31" t="s">
        <v>93</v>
      </c>
      <c r="E10046" s="31" t="s">
        <v>3278</v>
      </c>
      <c r="F10046" s="31" t="s">
        <v>2941</v>
      </c>
      <c r="G10046" s="32">
        <v>462</v>
      </c>
      <c r="H10046" s="31" t="s">
        <v>94</v>
      </c>
      <c r="I10046" s="32">
        <v>101</v>
      </c>
      <c r="J10046" s="33">
        <v>5</v>
      </c>
      <c r="K10046" s="31" t="s">
        <v>94</v>
      </c>
      <c r="L10046" s="31" t="s">
        <v>95</v>
      </c>
    </row>
    <row r="10047" spans="1:12" ht="30" x14ac:dyDescent="0.2">
      <c r="A10047" t="str">
        <f>VLOOKUP(B10047,StateFIPS!A$2:B$52,2)</f>
        <v>Missouri</v>
      </c>
      <c r="B10047">
        <f t="shared" si="159"/>
        <v>29</v>
      </c>
      <c r="C10047" s="31" t="s">
        <v>1698</v>
      </c>
      <c r="D10047" s="31" t="s">
        <v>93</v>
      </c>
      <c r="E10047" s="31" t="s">
        <v>3278</v>
      </c>
      <c r="F10047" s="31" t="s">
        <v>2941</v>
      </c>
      <c r="G10047" s="32">
        <v>757</v>
      </c>
      <c r="H10047" s="31" t="s">
        <v>94</v>
      </c>
      <c r="I10047" s="32">
        <v>173</v>
      </c>
      <c r="J10047" s="33">
        <v>4</v>
      </c>
      <c r="K10047" s="31" t="s">
        <v>94</v>
      </c>
      <c r="L10047" s="31" t="s">
        <v>95</v>
      </c>
    </row>
    <row r="10048" spans="1:12" ht="30" x14ac:dyDescent="0.2">
      <c r="A10048" t="str">
        <f>VLOOKUP(B10048,StateFIPS!A$2:B$52,2)</f>
        <v>Georgia</v>
      </c>
      <c r="B10048">
        <f t="shared" si="159"/>
        <v>13</v>
      </c>
      <c r="C10048" s="31" t="s">
        <v>2018</v>
      </c>
      <c r="D10048" s="31" t="s">
        <v>93</v>
      </c>
      <c r="E10048" s="31" t="s">
        <v>3278</v>
      </c>
      <c r="F10048" s="31" t="s">
        <v>2941</v>
      </c>
      <c r="G10048" s="32">
        <v>120</v>
      </c>
      <c r="H10048" s="31" t="s">
        <v>94</v>
      </c>
      <c r="I10048" s="32">
        <v>27</v>
      </c>
      <c r="J10048" s="33">
        <v>4</v>
      </c>
      <c r="K10048" s="31" t="s">
        <v>94</v>
      </c>
      <c r="L10048" s="31" t="s">
        <v>95</v>
      </c>
    </row>
    <row r="10049" spans="1:12" ht="30" x14ac:dyDescent="0.2">
      <c r="A10049" t="str">
        <f>VLOOKUP(B10049,StateFIPS!A$2:B$52,2)</f>
        <v>Iowa</v>
      </c>
      <c r="B10049">
        <f t="shared" si="159"/>
        <v>19</v>
      </c>
      <c r="C10049" s="31" t="s">
        <v>202</v>
      </c>
      <c r="D10049" s="31" t="s">
        <v>93</v>
      </c>
      <c r="E10049" s="31" t="s">
        <v>3278</v>
      </c>
      <c r="F10049" s="31" t="s">
        <v>2941</v>
      </c>
      <c r="G10049" s="32">
        <v>4469</v>
      </c>
      <c r="H10049" s="31" t="s">
        <v>94</v>
      </c>
      <c r="I10049" s="32">
        <v>996</v>
      </c>
      <c r="J10049" s="33">
        <v>4</v>
      </c>
      <c r="K10049" s="31" t="s">
        <v>94</v>
      </c>
      <c r="L10049" s="31" t="s">
        <v>95</v>
      </c>
    </row>
    <row r="10050" spans="1:12" ht="30" x14ac:dyDescent="0.2">
      <c r="A10050" t="str">
        <f>VLOOKUP(B10050,StateFIPS!A$2:B$52,2)</f>
        <v>Pennsylvania</v>
      </c>
      <c r="B10050">
        <f t="shared" si="159"/>
        <v>42</v>
      </c>
      <c r="C10050" s="31" t="s">
        <v>2524</v>
      </c>
      <c r="D10050" s="31" t="s">
        <v>93</v>
      </c>
      <c r="E10050" s="31" t="s">
        <v>3278</v>
      </c>
      <c r="F10050" s="31" t="s">
        <v>2941</v>
      </c>
      <c r="G10050" s="32">
        <v>635</v>
      </c>
      <c r="H10050" s="31" t="s">
        <v>94</v>
      </c>
      <c r="I10050" s="32">
        <v>139</v>
      </c>
      <c r="J10050" s="33">
        <v>5</v>
      </c>
      <c r="K10050" s="31" t="s">
        <v>94</v>
      </c>
      <c r="L10050" s="31" t="s">
        <v>95</v>
      </c>
    </row>
    <row r="10051" spans="1:12" ht="30" x14ac:dyDescent="0.2">
      <c r="A10051" t="str">
        <f>VLOOKUP(B10051,StateFIPS!A$2:B$52,2)</f>
        <v>Missouri</v>
      </c>
      <c r="B10051">
        <f t="shared" ref="B10051:B10067" si="160">VALUE(LEFT(C10051,2))</f>
        <v>29</v>
      </c>
      <c r="C10051" s="31" t="s">
        <v>373</v>
      </c>
      <c r="D10051" s="31" t="s">
        <v>93</v>
      </c>
      <c r="E10051" s="31" t="s">
        <v>3278</v>
      </c>
      <c r="F10051" s="31" t="s">
        <v>2941</v>
      </c>
      <c r="G10051" s="32">
        <v>320</v>
      </c>
      <c r="H10051" s="31" t="s">
        <v>94</v>
      </c>
      <c r="I10051" s="32">
        <v>73</v>
      </c>
      <c r="J10051" s="33">
        <v>4</v>
      </c>
      <c r="K10051" s="31" t="s">
        <v>94</v>
      </c>
      <c r="L10051" s="31" t="s">
        <v>95</v>
      </c>
    </row>
    <row r="10052" spans="1:12" ht="30" x14ac:dyDescent="0.2">
      <c r="A10052" t="str">
        <f>VLOOKUP(B10052,StateFIPS!A$2:B$52,2)</f>
        <v>Georgia</v>
      </c>
      <c r="B10052">
        <f t="shared" si="160"/>
        <v>13</v>
      </c>
      <c r="C10052" s="31" t="s">
        <v>789</v>
      </c>
      <c r="D10052" s="31" t="s">
        <v>93</v>
      </c>
      <c r="E10052" s="31" t="s">
        <v>3278</v>
      </c>
      <c r="F10052" s="31" t="s">
        <v>2941</v>
      </c>
      <c r="G10052" s="32">
        <v>117</v>
      </c>
      <c r="H10052" s="31" t="s">
        <v>94</v>
      </c>
      <c r="I10052" s="32">
        <v>26</v>
      </c>
      <c r="J10052" s="33">
        <v>4</v>
      </c>
      <c r="K10052" s="31" t="s">
        <v>94</v>
      </c>
      <c r="L10052" s="31" t="s">
        <v>95</v>
      </c>
    </row>
    <row r="10053" spans="1:12" ht="30" x14ac:dyDescent="0.2">
      <c r="A10053" t="str">
        <f>VLOOKUP(B10053,StateFIPS!A$2:B$52,2)</f>
        <v>Iowa</v>
      </c>
      <c r="B10053">
        <f t="shared" si="160"/>
        <v>19</v>
      </c>
      <c r="C10053" s="31" t="s">
        <v>200</v>
      </c>
      <c r="D10053" s="31" t="s">
        <v>93</v>
      </c>
      <c r="E10053" s="31" t="s">
        <v>3278</v>
      </c>
      <c r="F10053" s="31" t="s">
        <v>2941</v>
      </c>
      <c r="G10053" s="32">
        <v>5188</v>
      </c>
      <c r="H10053" s="31" t="s">
        <v>94</v>
      </c>
      <c r="I10053" s="32">
        <v>1156</v>
      </c>
      <c r="J10053" s="33">
        <v>4</v>
      </c>
      <c r="K10053" s="31" t="s">
        <v>94</v>
      </c>
      <c r="L10053" s="31" t="s">
        <v>95</v>
      </c>
    </row>
    <row r="10054" spans="1:12" ht="30" x14ac:dyDescent="0.2">
      <c r="A10054" t="str">
        <f>VLOOKUP(B10054,StateFIPS!A$2:B$52,2)</f>
        <v>Iowa</v>
      </c>
      <c r="B10054">
        <f t="shared" si="160"/>
        <v>19</v>
      </c>
      <c r="C10054" s="31" t="s">
        <v>201</v>
      </c>
      <c r="D10054" s="31" t="s">
        <v>93</v>
      </c>
      <c r="E10054" s="31" t="s">
        <v>3278</v>
      </c>
      <c r="F10054" s="31" t="s">
        <v>2941</v>
      </c>
      <c r="G10054" s="32">
        <v>2416</v>
      </c>
      <c r="H10054" s="31" t="s">
        <v>94</v>
      </c>
      <c r="I10054" s="32">
        <v>538</v>
      </c>
      <c r="J10054" s="33">
        <v>4</v>
      </c>
      <c r="K10054" s="31" t="s">
        <v>94</v>
      </c>
      <c r="L10054" s="31" t="s">
        <v>95</v>
      </c>
    </row>
    <row r="10055" spans="1:12" ht="30" x14ac:dyDescent="0.2">
      <c r="A10055" t="str">
        <f>VLOOKUP(B10055,StateFIPS!A$2:B$52,2)</f>
        <v>Oklahoma</v>
      </c>
      <c r="B10055">
        <f t="shared" si="160"/>
        <v>40</v>
      </c>
      <c r="C10055" s="31" t="s">
        <v>2604</v>
      </c>
      <c r="D10055" s="31" t="s">
        <v>93</v>
      </c>
      <c r="E10055" s="31" t="s">
        <v>3278</v>
      </c>
      <c r="F10055" s="31" t="s">
        <v>2941</v>
      </c>
      <c r="G10055" s="32">
        <v>2360</v>
      </c>
      <c r="H10055" s="31" t="s">
        <v>94</v>
      </c>
      <c r="I10055" s="32">
        <v>482</v>
      </c>
      <c r="J10055" s="33">
        <v>5</v>
      </c>
      <c r="K10055" s="31" t="s">
        <v>94</v>
      </c>
      <c r="L10055" s="31" t="s">
        <v>95</v>
      </c>
    </row>
    <row r="10056" spans="1:12" ht="30" x14ac:dyDescent="0.2">
      <c r="A10056" t="str">
        <f>VLOOKUP(B10056,StateFIPS!A$2:B$52,2)</f>
        <v>Missouri</v>
      </c>
      <c r="B10056">
        <f t="shared" si="160"/>
        <v>29</v>
      </c>
      <c r="C10056" s="31" t="s">
        <v>361</v>
      </c>
      <c r="D10056" s="31" t="s">
        <v>93</v>
      </c>
      <c r="E10056" s="31" t="s">
        <v>3278</v>
      </c>
      <c r="F10056" s="31" t="s">
        <v>2941</v>
      </c>
      <c r="G10056" s="32">
        <v>221</v>
      </c>
      <c r="H10056" s="31" t="s">
        <v>94</v>
      </c>
      <c r="I10056" s="32">
        <v>51</v>
      </c>
      <c r="J10056" s="33">
        <v>4</v>
      </c>
      <c r="K10056" s="31" t="s">
        <v>94</v>
      </c>
      <c r="L10056" s="31" t="s">
        <v>95</v>
      </c>
    </row>
    <row r="10057" spans="1:12" ht="30" x14ac:dyDescent="0.2">
      <c r="A10057" t="str">
        <f>VLOOKUP(B10057,StateFIPS!A$2:B$52,2)</f>
        <v>Oregon</v>
      </c>
      <c r="B10057">
        <f t="shared" si="160"/>
        <v>41</v>
      </c>
      <c r="C10057" s="31" t="s">
        <v>2443</v>
      </c>
      <c r="D10057" s="31" t="s">
        <v>93</v>
      </c>
      <c r="E10057" s="31" t="s">
        <v>3278</v>
      </c>
      <c r="F10057" s="31" t="s">
        <v>2941</v>
      </c>
      <c r="G10057" s="32">
        <v>124</v>
      </c>
      <c r="H10057" s="31" t="s">
        <v>94</v>
      </c>
      <c r="I10057" s="32">
        <v>26</v>
      </c>
      <c r="J10057" s="33">
        <v>5</v>
      </c>
      <c r="K10057" s="31" t="s">
        <v>94</v>
      </c>
      <c r="L10057" s="31" t="s">
        <v>95</v>
      </c>
    </row>
    <row r="10058" spans="1:12" ht="30" x14ac:dyDescent="0.2">
      <c r="A10058" t="str">
        <f>VLOOKUP(B10058,StateFIPS!A$2:B$52,2)</f>
        <v>Missouri</v>
      </c>
      <c r="B10058">
        <f t="shared" si="160"/>
        <v>29</v>
      </c>
      <c r="C10058" s="31" t="s">
        <v>1705</v>
      </c>
      <c r="D10058" s="31" t="s">
        <v>93</v>
      </c>
      <c r="E10058" s="31" t="s">
        <v>3278</v>
      </c>
      <c r="F10058" s="31" t="s">
        <v>2941</v>
      </c>
      <c r="G10058" s="32">
        <v>218</v>
      </c>
      <c r="H10058" s="31" t="s">
        <v>94</v>
      </c>
      <c r="I10058" s="32">
        <v>50</v>
      </c>
      <c r="J10058" s="33">
        <v>4</v>
      </c>
      <c r="K10058" s="31" t="s">
        <v>94</v>
      </c>
      <c r="L10058" s="31" t="s">
        <v>95</v>
      </c>
    </row>
    <row r="10059" spans="1:12" ht="30" x14ac:dyDescent="0.2">
      <c r="A10059" t="str">
        <f>VLOOKUP(B10059,StateFIPS!A$2:B$52,2)</f>
        <v>Iowa</v>
      </c>
      <c r="B10059">
        <f t="shared" si="160"/>
        <v>19</v>
      </c>
      <c r="C10059" s="31" t="s">
        <v>1703</v>
      </c>
      <c r="D10059" s="31" t="s">
        <v>93</v>
      </c>
      <c r="E10059" s="31" t="s">
        <v>3278</v>
      </c>
      <c r="F10059" s="31" t="s">
        <v>2941</v>
      </c>
      <c r="G10059" s="32">
        <v>5583</v>
      </c>
      <c r="H10059" s="31" t="s">
        <v>94</v>
      </c>
      <c r="I10059" s="32">
        <v>1244</v>
      </c>
      <c r="J10059" s="33">
        <v>4</v>
      </c>
      <c r="K10059" s="31" t="s">
        <v>94</v>
      </c>
      <c r="L10059" s="31" t="s">
        <v>95</v>
      </c>
    </row>
    <row r="10060" spans="1:12" ht="30" x14ac:dyDescent="0.2">
      <c r="A10060" t="str">
        <f>VLOOKUP(B10060,StateFIPS!A$2:B$52,2)</f>
        <v>Georgia</v>
      </c>
      <c r="B10060">
        <f t="shared" si="160"/>
        <v>13</v>
      </c>
      <c r="C10060" s="31" t="s">
        <v>790</v>
      </c>
      <c r="D10060" s="31" t="s">
        <v>93</v>
      </c>
      <c r="E10060" s="31" t="s">
        <v>3278</v>
      </c>
      <c r="F10060" s="31" t="s">
        <v>2941</v>
      </c>
      <c r="G10060" s="32">
        <v>125</v>
      </c>
      <c r="H10060" s="31" t="s">
        <v>94</v>
      </c>
      <c r="I10060" s="32">
        <v>28</v>
      </c>
      <c r="J10060" s="33">
        <v>4</v>
      </c>
      <c r="K10060" s="31" t="s">
        <v>94</v>
      </c>
      <c r="L10060" s="31" t="s">
        <v>95</v>
      </c>
    </row>
    <row r="10061" spans="1:12" ht="30" x14ac:dyDescent="0.2">
      <c r="A10061" t="str">
        <f>VLOOKUP(B10061,StateFIPS!A$2:B$52,2)</f>
        <v>Oregon</v>
      </c>
      <c r="B10061">
        <f t="shared" si="160"/>
        <v>41</v>
      </c>
      <c r="C10061" s="31" t="s">
        <v>2340</v>
      </c>
      <c r="D10061" s="31" t="s">
        <v>93</v>
      </c>
      <c r="E10061" s="31" t="s">
        <v>3278</v>
      </c>
      <c r="F10061" s="31" t="s">
        <v>2941</v>
      </c>
      <c r="G10061" s="32">
        <v>153</v>
      </c>
      <c r="H10061" s="31" t="s">
        <v>94</v>
      </c>
      <c r="I10061" s="32">
        <v>32</v>
      </c>
      <c r="J10061" s="33">
        <v>5</v>
      </c>
      <c r="K10061" s="31" t="s">
        <v>94</v>
      </c>
      <c r="L10061" s="31" t="s">
        <v>95</v>
      </c>
    </row>
    <row r="10062" spans="1:12" ht="30" x14ac:dyDescent="0.2">
      <c r="A10062" t="str">
        <f>VLOOKUP(B10062,StateFIPS!A$2:B$52,2)</f>
        <v>Missouri</v>
      </c>
      <c r="B10062">
        <f t="shared" si="160"/>
        <v>29</v>
      </c>
      <c r="C10062" s="31" t="s">
        <v>1686</v>
      </c>
      <c r="D10062" s="31" t="s">
        <v>93</v>
      </c>
      <c r="E10062" s="31" t="s">
        <v>3278</v>
      </c>
      <c r="F10062" s="31" t="s">
        <v>2941</v>
      </c>
      <c r="G10062" s="32">
        <v>296</v>
      </c>
      <c r="H10062" s="31" t="s">
        <v>94</v>
      </c>
      <c r="I10062" s="32">
        <v>68</v>
      </c>
      <c r="J10062" s="33">
        <v>4</v>
      </c>
      <c r="K10062" s="31" t="s">
        <v>94</v>
      </c>
      <c r="L10062" s="31" t="s">
        <v>95</v>
      </c>
    </row>
    <row r="10063" spans="1:12" ht="30" x14ac:dyDescent="0.2">
      <c r="A10063" t="str">
        <f>VLOOKUP(B10063,StateFIPS!A$2:B$52,2)</f>
        <v>Oklahoma</v>
      </c>
      <c r="B10063">
        <f t="shared" si="160"/>
        <v>40</v>
      </c>
      <c r="C10063" s="31" t="s">
        <v>1290</v>
      </c>
      <c r="D10063" s="31" t="s">
        <v>93</v>
      </c>
      <c r="E10063" s="31" t="s">
        <v>3278</v>
      </c>
      <c r="F10063" s="31" t="s">
        <v>2941</v>
      </c>
      <c r="G10063" s="32">
        <v>2360</v>
      </c>
      <c r="H10063" s="31" t="s">
        <v>94</v>
      </c>
      <c r="I10063" s="32">
        <v>482</v>
      </c>
      <c r="J10063" s="33">
        <v>5</v>
      </c>
      <c r="K10063" s="31" t="s">
        <v>94</v>
      </c>
      <c r="L10063" s="31" t="s">
        <v>95</v>
      </c>
    </row>
    <row r="10064" spans="1:12" ht="30" x14ac:dyDescent="0.2">
      <c r="A10064" t="str">
        <f>VLOOKUP(B10064,StateFIPS!A$2:B$52,2)</f>
        <v>Iowa</v>
      </c>
      <c r="B10064">
        <f t="shared" si="160"/>
        <v>19</v>
      </c>
      <c r="C10064" s="31" t="s">
        <v>1701</v>
      </c>
      <c r="D10064" s="31" t="s">
        <v>93</v>
      </c>
      <c r="E10064" s="31" t="s">
        <v>3278</v>
      </c>
      <c r="F10064" s="31" t="s">
        <v>2941</v>
      </c>
      <c r="G10064" s="32">
        <v>9651</v>
      </c>
      <c r="H10064" s="31" t="s">
        <v>94</v>
      </c>
      <c r="I10064" s="32">
        <v>2151</v>
      </c>
      <c r="J10064" s="33">
        <v>4</v>
      </c>
      <c r="K10064" s="31" t="s">
        <v>94</v>
      </c>
      <c r="L10064" s="31" t="s">
        <v>95</v>
      </c>
    </row>
    <row r="10065" spans="1:12" ht="30" x14ac:dyDescent="0.2">
      <c r="A10065" t="str">
        <f>VLOOKUP(B10065,StateFIPS!A$2:B$52,2)</f>
        <v>Oklahoma</v>
      </c>
      <c r="B10065">
        <f t="shared" si="160"/>
        <v>40</v>
      </c>
      <c r="C10065" s="31" t="s">
        <v>1325</v>
      </c>
      <c r="D10065" s="31" t="s">
        <v>93</v>
      </c>
      <c r="E10065" s="31" t="s">
        <v>3278</v>
      </c>
      <c r="F10065" s="31" t="s">
        <v>2941</v>
      </c>
      <c r="G10065" s="32">
        <v>2360</v>
      </c>
      <c r="H10065" s="31" t="s">
        <v>94</v>
      </c>
      <c r="I10065" s="32">
        <v>482</v>
      </c>
      <c r="J10065" s="33">
        <v>5</v>
      </c>
      <c r="K10065" s="31" t="s">
        <v>94</v>
      </c>
      <c r="L10065" s="31" t="s">
        <v>95</v>
      </c>
    </row>
    <row r="10066" spans="1:12" ht="30" x14ac:dyDescent="0.2">
      <c r="A10066" t="str">
        <f>VLOOKUP(B10066,StateFIPS!A$2:B$52,2)</f>
        <v>Iowa</v>
      </c>
      <c r="B10066">
        <f t="shared" si="160"/>
        <v>19</v>
      </c>
      <c r="C10066" s="31" t="s">
        <v>1697</v>
      </c>
      <c r="D10066" s="31" t="s">
        <v>93</v>
      </c>
      <c r="E10066" s="31" t="s">
        <v>3278</v>
      </c>
      <c r="F10066" s="31" t="s">
        <v>2941</v>
      </c>
      <c r="G10066" s="32">
        <v>7832</v>
      </c>
      <c r="H10066" s="31" t="s">
        <v>94</v>
      </c>
      <c r="I10066" s="32">
        <v>1745</v>
      </c>
      <c r="J10066" s="33">
        <v>4</v>
      </c>
      <c r="K10066" s="31" t="s">
        <v>94</v>
      </c>
      <c r="L10066" s="31" t="s">
        <v>95</v>
      </c>
    </row>
    <row r="10067" spans="1:12" ht="30" x14ac:dyDescent="0.2">
      <c r="A10067" t="str">
        <f>VLOOKUP(B10067,StateFIPS!A$2:B$52,2)</f>
        <v>Oregon</v>
      </c>
      <c r="B10067">
        <f t="shared" si="160"/>
        <v>41</v>
      </c>
      <c r="C10067" s="31" t="s">
        <v>2596</v>
      </c>
      <c r="D10067" s="31" t="s">
        <v>93</v>
      </c>
      <c r="E10067" s="31" t="s">
        <v>3278</v>
      </c>
      <c r="F10067" s="31" t="s">
        <v>2941</v>
      </c>
      <c r="G10067" s="32">
        <v>234</v>
      </c>
      <c r="H10067" s="31" t="s">
        <v>94</v>
      </c>
      <c r="I10067" s="32">
        <v>48</v>
      </c>
      <c r="J10067" s="33">
        <v>5</v>
      </c>
      <c r="K10067" s="31" t="s">
        <v>94</v>
      </c>
      <c r="L10067" s="31" t="s">
        <v>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61"/>
  <sheetViews>
    <sheetView workbookViewId="0">
      <selection activeCell="O2" sqref="O2"/>
    </sheetView>
  </sheetViews>
  <sheetFormatPr baseColWidth="10" defaultColWidth="8.83203125" defaultRowHeight="16" x14ac:dyDescent="0.2"/>
  <cols>
    <col min="3" max="3" width="6.83203125" customWidth="1"/>
    <col min="4" max="4" width="5.83203125" customWidth="1"/>
    <col min="5" max="5" width="12" customWidth="1"/>
    <col min="6" max="6" width="39.6640625" customWidth="1"/>
    <col min="7" max="8" width="14" customWidth="1"/>
    <col min="9" max="9" width="9" customWidth="1"/>
    <col min="10" max="10" width="11.5" customWidth="1"/>
    <col min="11" max="11" width="12.6640625" customWidth="1"/>
    <col min="12" max="12" width="14" customWidth="1"/>
    <col min="15" max="15" width="10.6640625" bestFit="1" customWidth="1"/>
  </cols>
  <sheetData>
    <row r="1" spans="1:15" x14ac:dyDescent="0.2">
      <c r="A1" t="s">
        <v>2864</v>
      </c>
      <c r="B1" t="s">
        <v>2865</v>
      </c>
      <c r="C1" s="8" t="s">
        <v>82</v>
      </c>
      <c r="D1" s="8" t="s">
        <v>83</v>
      </c>
      <c r="E1" s="8" t="s">
        <v>84</v>
      </c>
      <c r="F1" s="8" t="s">
        <v>85</v>
      </c>
      <c r="G1" s="8" t="s">
        <v>86</v>
      </c>
      <c r="H1" s="8" t="s">
        <v>87</v>
      </c>
      <c r="I1" s="8" t="s">
        <v>3284</v>
      </c>
      <c r="J1" s="8" t="s">
        <v>89</v>
      </c>
      <c r="K1" s="8" t="s">
        <v>90</v>
      </c>
      <c r="L1" s="8" t="s">
        <v>91</v>
      </c>
      <c r="O1" t="s">
        <v>3287</v>
      </c>
    </row>
    <row r="2" spans="1:15" x14ac:dyDescent="0.2">
      <c r="A2" t="str">
        <f>VLOOKUP(B2,StateFIPS!A$2:B$52,2)</f>
        <v>Alaska</v>
      </c>
      <c r="B2">
        <f>VALUE(LEFT(C2,2))</f>
        <v>2</v>
      </c>
      <c r="C2" s="31" t="s">
        <v>3099</v>
      </c>
      <c r="D2" s="31" t="s">
        <v>3285</v>
      </c>
      <c r="E2" s="31" t="s">
        <v>3286</v>
      </c>
      <c r="F2" s="31" t="s">
        <v>3287</v>
      </c>
      <c r="G2" s="33">
        <v>18248.635514018701</v>
      </c>
      <c r="H2" s="31" t="s">
        <v>94</v>
      </c>
      <c r="I2" s="33">
        <v>2456.0747663551401</v>
      </c>
      <c r="J2" s="33">
        <v>7.43</v>
      </c>
      <c r="K2" s="31" t="s">
        <v>94</v>
      </c>
      <c r="L2" s="31" t="s">
        <v>95</v>
      </c>
      <c r="N2" s="13" t="s">
        <v>2838</v>
      </c>
      <c r="O2" s="24">
        <f>SUMIF(A$2:A$2861,N2,I$2:I$2861)</f>
        <v>9733.3333333333449</v>
      </c>
    </row>
    <row r="3" spans="1:15" x14ac:dyDescent="0.2">
      <c r="A3" t="str">
        <f>VLOOKUP(B3,StateFIPS!A$2:B$52,2)</f>
        <v>Alaska</v>
      </c>
      <c r="B3">
        <f t="shared" ref="B3:B66" si="0">VALUE(LEFT(C3,2))</f>
        <v>2</v>
      </c>
      <c r="C3" s="31" t="s">
        <v>2064</v>
      </c>
      <c r="D3" s="31" t="s">
        <v>3285</v>
      </c>
      <c r="E3" s="31" t="s">
        <v>3286</v>
      </c>
      <c r="F3" s="31" t="s">
        <v>3287</v>
      </c>
      <c r="G3" s="33">
        <v>21042.253790238799</v>
      </c>
      <c r="H3" s="31" t="s">
        <v>94</v>
      </c>
      <c r="I3" s="33">
        <v>2832.06645898235</v>
      </c>
      <c r="J3" s="33">
        <v>7.43</v>
      </c>
      <c r="K3" s="31" t="s">
        <v>94</v>
      </c>
      <c r="L3" s="31" t="s">
        <v>95</v>
      </c>
      <c r="N3" s="13" t="s">
        <v>2861</v>
      </c>
      <c r="O3" s="24">
        <f t="shared" ref="O3:O51" si="1">SUMIF(A$2:A$2861,N3,I$2:I$2861)</f>
        <v>9733.3333333333358</v>
      </c>
    </row>
    <row r="4" spans="1:15" x14ac:dyDescent="0.2">
      <c r="A4" t="str">
        <f>VLOOKUP(B4,StateFIPS!A$2:B$52,2)</f>
        <v>Alaska</v>
      </c>
      <c r="B4">
        <f t="shared" si="0"/>
        <v>2</v>
      </c>
      <c r="C4" s="31" t="s">
        <v>3108</v>
      </c>
      <c r="D4" s="31" t="s">
        <v>3285</v>
      </c>
      <c r="E4" s="31" t="s">
        <v>3286</v>
      </c>
      <c r="F4" s="31" t="s">
        <v>3287</v>
      </c>
      <c r="G4" s="33">
        <v>11940.465212876399</v>
      </c>
      <c r="H4" s="31" t="s">
        <v>94</v>
      </c>
      <c r="I4" s="33">
        <v>1607.0612668743499</v>
      </c>
      <c r="J4" s="33">
        <v>7.43</v>
      </c>
      <c r="K4" s="31" t="s">
        <v>94</v>
      </c>
      <c r="L4" s="31" t="s">
        <v>95</v>
      </c>
      <c r="N4" s="13" t="s">
        <v>2849</v>
      </c>
      <c r="O4" s="24">
        <f t="shared" si="1"/>
        <v>133999.99999999965</v>
      </c>
    </row>
    <row r="5" spans="1:15" x14ac:dyDescent="0.2">
      <c r="A5" t="str">
        <f>VLOOKUP(B5,StateFIPS!A$2:B$52,2)</f>
        <v>Alaska</v>
      </c>
      <c r="B5">
        <f t="shared" si="0"/>
        <v>2</v>
      </c>
      <c r="C5" s="31" t="s">
        <v>3104</v>
      </c>
      <c r="D5" s="31" t="s">
        <v>3285</v>
      </c>
      <c r="E5" s="31" t="s">
        <v>3286</v>
      </c>
      <c r="F5" s="31" t="s">
        <v>3287</v>
      </c>
      <c r="G5" s="33">
        <v>18248.635514018701</v>
      </c>
      <c r="H5" s="31" t="s">
        <v>94</v>
      </c>
      <c r="I5" s="33">
        <v>2456.0747663551401</v>
      </c>
      <c r="J5" s="33">
        <v>7.43</v>
      </c>
      <c r="K5" s="31" t="s">
        <v>94</v>
      </c>
      <c r="L5" s="31" t="s">
        <v>95</v>
      </c>
      <c r="N5" s="13" t="s">
        <v>2841</v>
      </c>
      <c r="O5" s="24">
        <f t="shared" si="1"/>
        <v>9733.3333333333376</v>
      </c>
    </row>
    <row r="6" spans="1:15" x14ac:dyDescent="0.2">
      <c r="A6" t="str">
        <f>VLOOKUP(B6,StateFIPS!A$2:B$52,2)</f>
        <v>Alaska</v>
      </c>
      <c r="B6">
        <f t="shared" si="0"/>
        <v>2</v>
      </c>
      <c r="C6" s="31" t="s">
        <v>3103</v>
      </c>
      <c r="D6" s="31" t="s">
        <v>3285</v>
      </c>
      <c r="E6" s="31" t="s">
        <v>3286</v>
      </c>
      <c r="F6" s="31" t="s">
        <v>3287</v>
      </c>
      <c r="G6" s="33">
        <v>2838.6766355140198</v>
      </c>
      <c r="H6" s="31" t="s">
        <v>94</v>
      </c>
      <c r="I6" s="33">
        <v>382.05607476635498</v>
      </c>
      <c r="J6" s="33">
        <v>7.43</v>
      </c>
      <c r="K6" s="31" t="s">
        <v>94</v>
      </c>
      <c r="L6" s="31" t="s">
        <v>95</v>
      </c>
      <c r="N6" s="13" t="s">
        <v>2853</v>
      </c>
      <c r="O6" s="24">
        <f t="shared" si="1"/>
        <v>800000.00000000012</v>
      </c>
    </row>
    <row r="7" spans="1:15" x14ac:dyDescent="0.2">
      <c r="A7" t="str">
        <f>VLOOKUP(B7,StateFIPS!A$2:B$52,2)</f>
        <v>Alabama</v>
      </c>
      <c r="B7">
        <f t="shared" si="0"/>
        <v>1</v>
      </c>
      <c r="C7" s="31" t="s">
        <v>585</v>
      </c>
      <c r="D7" s="31" t="s">
        <v>3285</v>
      </c>
      <c r="E7" s="31" t="s">
        <v>3286</v>
      </c>
      <c r="F7" s="31" t="s">
        <v>3287</v>
      </c>
      <c r="G7" s="33">
        <v>902.54545454545405</v>
      </c>
      <c r="H7" s="31" t="s">
        <v>94</v>
      </c>
      <c r="I7" s="33">
        <v>121.473143276643</v>
      </c>
      <c r="J7" s="33">
        <v>7.43</v>
      </c>
      <c r="K7" s="31" t="s">
        <v>94</v>
      </c>
      <c r="L7" s="31" t="s">
        <v>95</v>
      </c>
      <c r="N7" s="13" t="s">
        <v>2848</v>
      </c>
      <c r="O7" s="24">
        <f t="shared" si="1"/>
        <v>370000</v>
      </c>
    </row>
    <row r="8" spans="1:15" x14ac:dyDescent="0.2">
      <c r="A8" t="str">
        <f>VLOOKUP(B8,StateFIPS!A$2:B$52,2)</f>
        <v>Alabama</v>
      </c>
      <c r="B8">
        <f t="shared" si="0"/>
        <v>1</v>
      </c>
      <c r="C8" s="31" t="s">
        <v>586</v>
      </c>
      <c r="D8" s="31" t="s">
        <v>3285</v>
      </c>
      <c r="E8" s="31" t="s">
        <v>3286</v>
      </c>
      <c r="F8" s="31" t="s">
        <v>3287</v>
      </c>
      <c r="G8" s="33">
        <v>2159.0303030302998</v>
      </c>
      <c r="H8" s="31" t="s">
        <v>94</v>
      </c>
      <c r="I8" s="33">
        <v>290.58281332843899</v>
      </c>
      <c r="J8" s="33">
        <v>7.43</v>
      </c>
      <c r="K8" s="31" t="s">
        <v>94</v>
      </c>
      <c r="L8" s="31" t="s">
        <v>95</v>
      </c>
      <c r="N8" s="13" t="s">
        <v>2810</v>
      </c>
      <c r="O8" s="24">
        <f t="shared" si="1"/>
        <v>7833.333333333333</v>
      </c>
    </row>
    <row r="9" spans="1:15" x14ac:dyDescent="0.2">
      <c r="A9" t="str">
        <f>VLOOKUP(B9,StateFIPS!A$2:B$52,2)</f>
        <v>Alabama</v>
      </c>
      <c r="B9">
        <f t="shared" si="0"/>
        <v>1</v>
      </c>
      <c r="C9" s="31" t="s">
        <v>3270</v>
      </c>
      <c r="D9" s="31" t="s">
        <v>3285</v>
      </c>
      <c r="E9" s="31" t="s">
        <v>3286</v>
      </c>
      <c r="F9" s="31" t="s">
        <v>3287</v>
      </c>
      <c r="G9" s="33">
        <v>902.54545454545405</v>
      </c>
      <c r="H9" s="31" t="s">
        <v>94</v>
      </c>
      <c r="I9" s="33">
        <v>121.473143276643</v>
      </c>
      <c r="J9" s="33">
        <v>7.43</v>
      </c>
      <c r="K9" s="31" t="s">
        <v>94</v>
      </c>
      <c r="L9" s="31" t="s">
        <v>95</v>
      </c>
      <c r="N9" s="13" t="s">
        <v>2826</v>
      </c>
      <c r="O9" s="24">
        <f t="shared" si="1"/>
        <v>9733.3333333333303</v>
      </c>
    </row>
    <row r="10" spans="1:15" x14ac:dyDescent="0.2">
      <c r="A10" t="str">
        <f>VLOOKUP(B10,StateFIPS!A$2:B$52,2)</f>
        <v>Alabama</v>
      </c>
      <c r="B10">
        <f t="shared" si="0"/>
        <v>1</v>
      </c>
      <c r="C10" s="31" t="s">
        <v>104</v>
      </c>
      <c r="D10" s="31" t="s">
        <v>3285</v>
      </c>
      <c r="E10" s="31" t="s">
        <v>3286</v>
      </c>
      <c r="F10" s="31" t="s">
        <v>3287</v>
      </c>
      <c r="G10" s="33">
        <v>1645.8181818181799</v>
      </c>
      <c r="H10" s="31" t="s">
        <v>94</v>
      </c>
      <c r="I10" s="33">
        <v>221.50984950446599</v>
      </c>
      <c r="J10" s="33">
        <v>7.43</v>
      </c>
      <c r="K10" s="31" t="s">
        <v>94</v>
      </c>
      <c r="L10" s="31" t="s">
        <v>95</v>
      </c>
      <c r="N10" s="13" t="s">
        <v>2834</v>
      </c>
      <c r="O10" s="24">
        <f t="shared" si="1"/>
        <v>9733.3333333333285</v>
      </c>
    </row>
    <row r="11" spans="1:15" x14ac:dyDescent="0.2">
      <c r="A11" t="str">
        <f>VLOOKUP(B11,StateFIPS!A$2:B$52,2)</f>
        <v>Alabama</v>
      </c>
      <c r="B11">
        <f t="shared" si="0"/>
        <v>1</v>
      </c>
      <c r="C11" s="31" t="s">
        <v>109</v>
      </c>
      <c r="D11" s="31" t="s">
        <v>3285</v>
      </c>
      <c r="E11" s="31" t="s">
        <v>3286</v>
      </c>
      <c r="F11" s="31" t="s">
        <v>3287</v>
      </c>
      <c r="G11" s="33">
        <v>902.54545454545405</v>
      </c>
      <c r="H11" s="31" t="s">
        <v>94</v>
      </c>
      <c r="I11" s="33">
        <v>121.473143276643</v>
      </c>
      <c r="J11" s="33">
        <v>7.43</v>
      </c>
      <c r="K11" s="31" t="s">
        <v>94</v>
      </c>
      <c r="L11" s="31" t="s">
        <v>95</v>
      </c>
      <c r="N11" s="13" t="s">
        <v>2833</v>
      </c>
      <c r="O11" s="24">
        <f t="shared" si="1"/>
        <v>9733.3333333333157</v>
      </c>
    </row>
    <row r="12" spans="1:15" x14ac:dyDescent="0.2">
      <c r="A12" t="str">
        <f>VLOOKUP(B12,StateFIPS!A$2:B$52,2)</f>
        <v>Alabama</v>
      </c>
      <c r="B12">
        <f t="shared" si="0"/>
        <v>1</v>
      </c>
      <c r="C12" s="31" t="s">
        <v>108</v>
      </c>
      <c r="D12" s="31" t="s">
        <v>3285</v>
      </c>
      <c r="E12" s="31" t="s">
        <v>3286</v>
      </c>
      <c r="F12" s="31" t="s">
        <v>3287</v>
      </c>
      <c r="G12" s="33">
        <v>1398.0606060606101</v>
      </c>
      <c r="H12" s="31" t="s">
        <v>94</v>
      </c>
      <c r="I12" s="33">
        <v>188.16428076185801</v>
      </c>
      <c r="J12" s="33">
        <v>7.43</v>
      </c>
      <c r="K12" s="31" t="s">
        <v>94</v>
      </c>
      <c r="L12" s="31" t="s">
        <v>95</v>
      </c>
      <c r="N12" s="13" t="s">
        <v>2863</v>
      </c>
      <c r="O12" s="24">
        <f t="shared" si="1"/>
        <v>9733.3333333333339</v>
      </c>
    </row>
    <row r="13" spans="1:15" x14ac:dyDescent="0.2">
      <c r="A13" t="str">
        <f>VLOOKUP(B13,StateFIPS!A$2:B$52,2)</f>
        <v>Alabama</v>
      </c>
      <c r="B13">
        <f t="shared" si="0"/>
        <v>1</v>
      </c>
      <c r="C13" s="31" t="s">
        <v>107</v>
      </c>
      <c r="D13" s="31" t="s">
        <v>3285</v>
      </c>
      <c r="E13" s="31" t="s">
        <v>3286</v>
      </c>
      <c r="F13" s="31" t="s">
        <v>3287</v>
      </c>
      <c r="G13" s="33">
        <v>902.54545454545405</v>
      </c>
      <c r="H13" s="31" t="s">
        <v>94</v>
      </c>
      <c r="I13" s="33">
        <v>121.473143276643</v>
      </c>
      <c r="J13" s="33">
        <v>7.43</v>
      </c>
      <c r="K13" s="31" t="s">
        <v>94</v>
      </c>
      <c r="L13" s="31" t="s">
        <v>95</v>
      </c>
      <c r="N13" s="13" t="s">
        <v>2843</v>
      </c>
      <c r="O13" s="24">
        <f t="shared" si="1"/>
        <v>259999.99999999994</v>
      </c>
    </row>
    <row r="14" spans="1:15" x14ac:dyDescent="0.2">
      <c r="A14" t="str">
        <f>VLOOKUP(B14,StateFIPS!A$2:B$52,2)</f>
        <v>Alabama</v>
      </c>
      <c r="B14">
        <f t="shared" si="0"/>
        <v>1</v>
      </c>
      <c r="C14" s="31" t="s">
        <v>106</v>
      </c>
      <c r="D14" s="31" t="s">
        <v>3285</v>
      </c>
      <c r="E14" s="31" t="s">
        <v>3286</v>
      </c>
      <c r="F14" s="31" t="s">
        <v>3287</v>
      </c>
      <c r="G14" s="33">
        <v>902.54545454545405</v>
      </c>
      <c r="H14" s="31" t="s">
        <v>94</v>
      </c>
      <c r="I14" s="33">
        <v>121.473143276643</v>
      </c>
      <c r="J14" s="33">
        <v>7.43</v>
      </c>
      <c r="K14" s="31" t="s">
        <v>94</v>
      </c>
      <c r="L14" s="31" t="s">
        <v>95</v>
      </c>
      <c r="N14" s="13" t="s">
        <v>2816</v>
      </c>
      <c r="O14" s="24">
        <f t="shared" si="1"/>
        <v>69999.999999999971</v>
      </c>
    </row>
    <row r="15" spans="1:15" x14ac:dyDescent="0.2">
      <c r="A15" t="str">
        <f>VLOOKUP(B15,StateFIPS!A$2:B$52,2)</f>
        <v>Alabama</v>
      </c>
      <c r="B15">
        <f t="shared" si="0"/>
        <v>1</v>
      </c>
      <c r="C15" s="31" t="s">
        <v>105</v>
      </c>
      <c r="D15" s="31" t="s">
        <v>3285</v>
      </c>
      <c r="E15" s="31" t="s">
        <v>3286</v>
      </c>
      <c r="F15" s="31" t="s">
        <v>3287</v>
      </c>
      <c r="G15" s="33">
        <v>566.30303030303003</v>
      </c>
      <c r="H15" s="31" t="s">
        <v>94</v>
      </c>
      <c r="I15" s="33">
        <v>76.218442840246297</v>
      </c>
      <c r="J15" s="33">
        <v>7.43</v>
      </c>
      <c r="K15" s="31" t="s">
        <v>94</v>
      </c>
      <c r="L15" s="31" t="s">
        <v>95</v>
      </c>
      <c r="N15" s="13" t="s">
        <v>2817</v>
      </c>
      <c r="O15" s="24">
        <f t="shared" si="1"/>
        <v>57000.000000000015</v>
      </c>
    </row>
    <row r="16" spans="1:15" x14ac:dyDescent="0.2">
      <c r="A16" t="str">
        <f>VLOOKUP(B16,StateFIPS!A$2:B$52,2)</f>
        <v>Alabama</v>
      </c>
      <c r="B16">
        <f t="shared" si="0"/>
        <v>1</v>
      </c>
      <c r="C16" s="31" t="s">
        <v>103</v>
      </c>
      <c r="D16" s="31" t="s">
        <v>3285</v>
      </c>
      <c r="E16" s="31" t="s">
        <v>3286</v>
      </c>
      <c r="F16" s="31" t="s">
        <v>3287</v>
      </c>
      <c r="G16" s="33">
        <v>70.787878787878796</v>
      </c>
      <c r="H16" s="31" t="s">
        <v>94</v>
      </c>
      <c r="I16" s="33">
        <v>9.5273053550307907</v>
      </c>
      <c r="J16" s="33">
        <v>7.43</v>
      </c>
      <c r="K16" s="31" t="s">
        <v>94</v>
      </c>
      <c r="L16" s="31" t="s">
        <v>95</v>
      </c>
      <c r="N16" s="13" t="s">
        <v>2824</v>
      </c>
      <c r="O16" s="24">
        <f t="shared" si="1"/>
        <v>250000.00000000009</v>
      </c>
    </row>
    <row r="17" spans="1:15" x14ac:dyDescent="0.2">
      <c r="A17" t="str">
        <f>VLOOKUP(B17,StateFIPS!A$2:B$52,2)</f>
        <v>Alabama</v>
      </c>
      <c r="B17">
        <f t="shared" si="0"/>
        <v>1</v>
      </c>
      <c r="C17" s="31" t="s">
        <v>102</v>
      </c>
      <c r="D17" s="31" t="s">
        <v>3285</v>
      </c>
      <c r="E17" s="31" t="s">
        <v>3286</v>
      </c>
      <c r="F17" s="31" t="s">
        <v>3287</v>
      </c>
      <c r="G17" s="33">
        <v>380.48484848484799</v>
      </c>
      <c r="H17" s="31" t="s">
        <v>94</v>
      </c>
      <c r="I17" s="33">
        <v>51.209266283290503</v>
      </c>
      <c r="J17" s="33">
        <v>7.43</v>
      </c>
      <c r="K17" s="31" t="s">
        <v>94</v>
      </c>
      <c r="L17" s="31" t="s">
        <v>95</v>
      </c>
      <c r="N17" s="13" t="s">
        <v>2822</v>
      </c>
      <c r="O17" s="24">
        <f t="shared" si="1"/>
        <v>100000.00000000001</v>
      </c>
    </row>
    <row r="18" spans="1:15" x14ac:dyDescent="0.2">
      <c r="A18" t="str">
        <f>VLOOKUP(B18,StateFIPS!A$2:B$52,2)</f>
        <v>Alabama</v>
      </c>
      <c r="B18">
        <f t="shared" si="0"/>
        <v>1</v>
      </c>
      <c r="C18" s="31" t="s">
        <v>101</v>
      </c>
      <c r="D18" s="31" t="s">
        <v>3285</v>
      </c>
      <c r="E18" s="31" t="s">
        <v>3286</v>
      </c>
      <c r="F18" s="31" t="s">
        <v>3287</v>
      </c>
      <c r="G18" s="33">
        <v>185.81818181818201</v>
      </c>
      <c r="H18" s="31" t="s">
        <v>94</v>
      </c>
      <c r="I18" s="33">
        <v>25.009176556955801</v>
      </c>
      <c r="J18" s="33">
        <v>7.43</v>
      </c>
      <c r="K18" s="31" t="s">
        <v>94</v>
      </c>
      <c r="L18" s="31" t="s">
        <v>95</v>
      </c>
      <c r="N18" s="13" t="s">
        <v>2835</v>
      </c>
      <c r="O18" s="24">
        <f t="shared" si="1"/>
        <v>9733.3333333333248</v>
      </c>
    </row>
    <row r="19" spans="1:15" x14ac:dyDescent="0.2">
      <c r="A19" t="str">
        <f>VLOOKUP(B19,StateFIPS!A$2:B$52,2)</f>
        <v>Alabama</v>
      </c>
      <c r="B19">
        <f t="shared" si="0"/>
        <v>1</v>
      </c>
      <c r="C19" s="31" t="s">
        <v>100</v>
      </c>
      <c r="D19" s="31" t="s">
        <v>3285</v>
      </c>
      <c r="E19" s="31" t="s">
        <v>3286</v>
      </c>
      <c r="F19" s="31" t="s">
        <v>3287</v>
      </c>
      <c r="G19" s="33">
        <v>796.36363636363603</v>
      </c>
      <c r="H19" s="31" t="s">
        <v>94</v>
      </c>
      <c r="I19" s="33">
        <v>107.182185244096</v>
      </c>
      <c r="J19" s="33">
        <v>7.43</v>
      </c>
      <c r="K19" s="31" t="s">
        <v>94</v>
      </c>
      <c r="L19" s="31" t="s">
        <v>95</v>
      </c>
      <c r="N19" s="13" t="s">
        <v>2842</v>
      </c>
      <c r="O19" s="24">
        <f t="shared" si="1"/>
        <v>9733.3333333333267</v>
      </c>
    </row>
    <row r="20" spans="1:15" x14ac:dyDescent="0.2">
      <c r="A20" t="str">
        <f>VLOOKUP(B20,StateFIPS!A$2:B$52,2)</f>
        <v>Alabama</v>
      </c>
      <c r="B20">
        <f t="shared" si="0"/>
        <v>1</v>
      </c>
      <c r="C20" s="31" t="s">
        <v>99</v>
      </c>
      <c r="D20" s="31" t="s">
        <v>3285</v>
      </c>
      <c r="E20" s="31" t="s">
        <v>3286</v>
      </c>
      <c r="F20" s="31" t="s">
        <v>3287</v>
      </c>
      <c r="G20" s="33">
        <v>663.63636363636294</v>
      </c>
      <c r="H20" s="31" t="s">
        <v>94</v>
      </c>
      <c r="I20" s="33">
        <v>89.318487703413695</v>
      </c>
      <c r="J20" s="33">
        <v>7.43</v>
      </c>
      <c r="K20" s="31" t="s">
        <v>94</v>
      </c>
      <c r="L20" s="31" t="s">
        <v>95</v>
      </c>
      <c r="N20" s="13" t="s">
        <v>2805</v>
      </c>
      <c r="O20" s="24">
        <f t="shared" si="1"/>
        <v>7833.3333333333358</v>
      </c>
    </row>
    <row r="21" spans="1:15" x14ac:dyDescent="0.2">
      <c r="A21" t="str">
        <f>VLOOKUP(B21,StateFIPS!A$2:B$52,2)</f>
        <v>Alabama</v>
      </c>
      <c r="B21">
        <f t="shared" si="0"/>
        <v>1</v>
      </c>
      <c r="C21" s="31" t="s">
        <v>92</v>
      </c>
      <c r="D21" s="31" t="s">
        <v>3285</v>
      </c>
      <c r="E21" s="31" t="s">
        <v>3286</v>
      </c>
      <c r="F21" s="31" t="s">
        <v>3287</v>
      </c>
      <c r="G21" s="33">
        <v>902.54545454545405</v>
      </c>
      <c r="H21" s="31" t="s">
        <v>94</v>
      </c>
      <c r="I21" s="33">
        <v>121.473143276643</v>
      </c>
      <c r="J21" s="33">
        <v>7.43</v>
      </c>
      <c r="K21" s="31" t="s">
        <v>94</v>
      </c>
      <c r="L21" s="31" t="s">
        <v>95</v>
      </c>
      <c r="N21" s="13" t="s">
        <v>2827</v>
      </c>
      <c r="O21" s="24">
        <f t="shared" si="1"/>
        <v>9733.3333333333267</v>
      </c>
    </row>
    <row r="22" spans="1:15" x14ac:dyDescent="0.2">
      <c r="A22" t="str">
        <f>VLOOKUP(B22,StateFIPS!A$2:B$52,2)</f>
        <v>Alabama</v>
      </c>
      <c r="B22">
        <f t="shared" si="0"/>
        <v>1</v>
      </c>
      <c r="C22" s="31" t="s">
        <v>97</v>
      </c>
      <c r="D22" s="31" t="s">
        <v>3285</v>
      </c>
      <c r="E22" s="31" t="s">
        <v>3286</v>
      </c>
      <c r="F22" s="31" t="s">
        <v>3287</v>
      </c>
      <c r="G22" s="33">
        <v>1504.2424242424199</v>
      </c>
      <c r="H22" s="31" t="s">
        <v>94</v>
      </c>
      <c r="I22" s="33">
        <v>202.45523879440401</v>
      </c>
      <c r="J22" s="33">
        <v>7.43</v>
      </c>
      <c r="K22" s="31" t="s">
        <v>94</v>
      </c>
      <c r="L22" s="31" t="s">
        <v>95</v>
      </c>
      <c r="N22" s="13" t="s">
        <v>2808</v>
      </c>
      <c r="O22" s="24">
        <f t="shared" si="1"/>
        <v>7833.3333333333276</v>
      </c>
    </row>
    <row r="23" spans="1:15" x14ac:dyDescent="0.2">
      <c r="A23" t="str">
        <f>VLOOKUP(B23,StateFIPS!A$2:B$52,2)</f>
        <v>Alabama</v>
      </c>
      <c r="B23">
        <f t="shared" si="0"/>
        <v>1</v>
      </c>
      <c r="C23" s="31" t="s">
        <v>96</v>
      </c>
      <c r="D23" s="31" t="s">
        <v>3285</v>
      </c>
      <c r="E23" s="31" t="s">
        <v>3286</v>
      </c>
      <c r="F23" s="31" t="s">
        <v>3287</v>
      </c>
      <c r="G23" s="33">
        <v>283.15151515151501</v>
      </c>
      <c r="H23" s="31" t="s">
        <v>94</v>
      </c>
      <c r="I23" s="33">
        <v>38.109221420123198</v>
      </c>
      <c r="J23" s="33">
        <v>7.43</v>
      </c>
      <c r="K23" s="31" t="s">
        <v>94</v>
      </c>
      <c r="L23" s="31" t="s">
        <v>95</v>
      </c>
      <c r="N23" s="13" t="s">
        <v>2815</v>
      </c>
      <c r="O23" s="24">
        <f t="shared" si="1"/>
        <v>72000.000000000029</v>
      </c>
    </row>
    <row r="24" spans="1:15" x14ac:dyDescent="0.2">
      <c r="A24" t="str">
        <f>VLOOKUP(B24,StateFIPS!A$2:B$52,2)</f>
        <v>Alabama</v>
      </c>
      <c r="B24">
        <f t="shared" si="0"/>
        <v>1</v>
      </c>
      <c r="C24" s="31" t="s">
        <v>588</v>
      </c>
      <c r="D24" s="31" t="s">
        <v>3285</v>
      </c>
      <c r="E24" s="31" t="s">
        <v>3286</v>
      </c>
      <c r="F24" s="31" t="s">
        <v>3287</v>
      </c>
      <c r="G24" s="33">
        <v>4556.9696969696997</v>
      </c>
      <c r="H24" s="31" t="s">
        <v>94</v>
      </c>
      <c r="I24" s="33">
        <v>613.32028223010695</v>
      </c>
      <c r="J24" s="33">
        <v>7.43</v>
      </c>
      <c r="K24" s="31" t="s">
        <v>94</v>
      </c>
      <c r="L24" s="31" t="s">
        <v>95</v>
      </c>
      <c r="N24" s="13" t="s">
        <v>2823</v>
      </c>
      <c r="O24" s="24">
        <f t="shared" si="1"/>
        <v>160000.00000000009</v>
      </c>
    </row>
    <row r="25" spans="1:15" x14ac:dyDescent="0.2">
      <c r="A25" t="str">
        <f>VLOOKUP(B25,StateFIPS!A$2:B$52,2)</f>
        <v>Alabama</v>
      </c>
      <c r="B25">
        <f t="shared" si="0"/>
        <v>1</v>
      </c>
      <c r="C25" s="31" t="s">
        <v>589</v>
      </c>
      <c r="D25" s="31" t="s">
        <v>3285</v>
      </c>
      <c r="E25" s="31" t="s">
        <v>3286</v>
      </c>
      <c r="F25" s="31" t="s">
        <v>3287</v>
      </c>
      <c r="G25" s="33">
        <v>796.36363636363603</v>
      </c>
      <c r="H25" s="31" t="s">
        <v>94</v>
      </c>
      <c r="I25" s="33">
        <v>107.182185244096</v>
      </c>
      <c r="J25" s="33">
        <v>7.43</v>
      </c>
      <c r="K25" s="31" t="s">
        <v>94</v>
      </c>
      <c r="L25" s="31" t="s">
        <v>95</v>
      </c>
      <c r="N25" s="13" t="s">
        <v>2837</v>
      </c>
      <c r="O25" s="24">
        <f t="shared" si="1"/>
        <v>9733.3333333333212</v>
      </c>
    </row>
    <row r="26" spans="1:15" x14ac:dyDescent="0.2">
      <c r="A26" t="str">
        <f>VLOOKUP(B26,StateFIPS!A$2:B$52,2)</f>
        <v>Alabama</v>
      </c>
      <c r="B26">
        <f t="shared" si="0"/>
        <v>1</v>
      </c>
      <c r="C26" s="31" t="s">
        <v>591</v>
      </c>
      <c r="D26" s="31" t="s">
        <v>3285</v>
      </c>
      <c r="E26" s="31" t="s">
        <v>3286</v>
      </c>
      <c r="F26" s="31" t="s">
        <v>3287</v>
      </c>
      <c r="G26" s="33">
        <v>1141.45454545454</v>
      </c>
      <c r="H26" s="31" t="s">
        <v>94</v>
      </c>
      <c r="I26" s="33">
        <v>153.627798849871</v>
      </c>
      <c r="J26" s="33">
        <v>7.43</v>
      </c>
      <c r="K26" s="31" t="s">
        <v>94</v>
      </c>
      <c r="L26" s="31" t="s">
        <v>95</v>
      </c>
      <c r="N26" s="13" t="s">
        <v>2825</v>
      </c>
      <c r="O26" s="24">
        <f t="shared" si="1"/>
        <v>70000.000000000029</v>
      </c>
    </row>
    <row r="27" spans="1:15" x14ac:dyDescent="0.2">
      <c r="A27" t="str">
        <f>VLOOKUP(B27,StateFIPS!A$2:B$52,2)</f>
        <v>Alabama</v>
      </c>
      <c r="B27">
        <f t="shared" si="0"/>
        <v>1</v>
      </c>
      <c r="C27" s="31" t="s">
        <v>592</v>
      </c>
      <c r="D27" s="31" t="s">
        <v>3285</v>
      </c>
      <c r="E27" s="31" t="s">
        <v>3286</v>
      </c>
      <c r="F27" s="31" t="s">
        <v>3287</v>
      </c>
      <c r="G27" s="33">
        <v>1716.6060606060601</v>
      </c>
      <c r="H27" s="31" t="s">
        <v>94</v>
      </c>
      <c r="I27" s="33">
        <v>231.03715485949701</v>
      </c>
      <c r="J27" s="33">
        <v>7.43</v>
      </c>
      <c r="K27" s="31" t="s">
        <v>94</v>
      </c>
      <c r="L27" s="31" t="s">
        <v>95</v>
      </c>
      <c r="N27" s="13" t="s">
        <v>2844</v>
      </c>
      <c r="O27" s="24">
        <f t="shared" si="1"/>
        <v>335000.00000000006</v>
      </c>
    </row>
    <row r="28" spans="1:15" x14ac:dyDescent="0.2">
      <c r="A28" t="str">
        <f>VLOOKUP(B28,StateFIPS!A$2:B$52,2)</f>
        <v>Alabama</v>
      </c>
      <c r="B28">
        <f t="shared" si="0"/>
        <v>1</v>
      </c>
      <c r="C28" s="31" t="s">
        <v>593</v>
      </c>
      <c r="D28" s="31" t="s">
        <v>3285</v>
      </c>
      <c r="E28" s="31" t="s">
        <v>3286</v>
      </c>
      <c r="F28" s="31" t="s">
        <v>3287</v>
      </c>
      <c r="G28" s="33">
        <v>902.54545454545405</v>
      </c>
      <c r="H28" s="31" t="s">
        <v>94</v>
      </c>
      <c r="I28" s="33">
        <v>121.473143276643</v>
      </c>
      <c r="J28" s="33">
        <v>7.43</v>
      </c>
      <c r="K28" s="31" t="s">
        <v>94</v>
      </c>
      <c r="L28" s="31" t="s">
        <v>95</v>
      </c>
      <c r="N28" s="13" t="s">
        <v>2821</v>
      </c>
      <c r="O28" s="24">
        <f t="shared" si="1"/>
        <v>101000.00000000001</v>
      </c>
    </row>
    <row r="29" spans="1:15" x14ac:dyDescent="0.2">
      <c r="A29" t="str">
        <f>VLOOKUP(B29,StateFIPS!A$2:B$52,2)</f>
        <v>Alabama</v>
      </c>
      <c r="B29">
        <f t="shared" si="0"/>
        <v>1</v>
      </c>
      <c r="C29" s="31" t="s">
        <v>607</v>
      </c>
      <c r="D29" s="31" t="s">
        <v>3285</v>
      </c>
      <c r="E29" s="31" t="s">
        <v>3286</v>
      </c>
      <c r="F29" s="31" t="s">
        <v>3287</v>
      </c>
      <c r="G29" s="33">
        <v>1468.84848484848</v>
      </c>
      <c r="H29" s="31" t="s">
        <v>94</v>
      </c>
      <c r="I29" s="33">
        <v>197.691586116889</v>
      </c>
      <c r="J29" s="33">
        <v>7.43</v>
      </c>
      <c r="K29" s="31" t="s">
        <v>94</v>
      </c>
      <c r="L29" s="31" t="s">
        <v>95</v>
      </c>
      <c r="N29" s="13" t="s">
        <v>2846</v>
      </c>
      <c r="O29" s="24">
        <f t="shared" si="1"/>
        <v>99999.999999999971</v>
      </c>
    </row>
    <row r="30" spans="1:15" x14ac:dyDescent="0.2">
      <c r="A30" t="str">
        <f>VLOOKUP(B30,StateFIPS!A$2:B$52,2)</f>
        <v>Alabama</v>
      </c>
      <c r="B30">
        <f t="shared" si="0"/>
        <v>1</v>
      </c>
      <c r="C30" s="31" t="s">
        <v>595</v>
      </c>
      <c r="D30" s="31" t="s">
        <v>3285</v>
      </c>
      <c r="E30" s="31" t="s">
        <v>3286</v>
      </c>
      <c r="F30" s="31" t="s">
        <v>3287</v>
      </c>
      <c r="G30" s="33">
        <v>902.54545454545405</v>
      </c>
      <c r="H30" s="31" t="s">
        <v>94</v>
      </c>
      <c r="I30" s="33">
        <v>121.473143276643</v>
      </c>
      <c r="J30" s="33">
        <v>7.43</v>
      </c>
      <c r="K30" s="31" t="s">
        <v>94</v>
      </c>
      <c r="L30" s="31" t="s">
        <v>95</v>
      </c>
      <c r="N30" s="13" t="s">
        <v>2806</v>
      </c>
      <c r="O30" s="24">
        <f t="shared" si="1"/>
        <v>7833.3333333333303</v>
      </c>
    </row>
    <row r="31" spans="1:15" x14ac:dyDescent="0.2">
      <c r="A31" t="str">
        <f>VLOOKUP(B31,StateFIPS!A$2:B$52,2)</f>
        <v>Alabama</v>
      </c>
      <c r="B31">
        <f t="shared" si="0"/>
        <v>1</v>
      </c>
      <c r="C31" s="31" t="s">
        <v>583</v>
      </c>
      <c r="D31" s="31" t="s">
        <v>3285</v>
      </c>
      <c r="E31" s="31" t="s">
        <v>3286</v>
      </c>
      <c r="F31" s="31" t="s">
        <v>3287</v>
      </c>
      <c r="G31" s="33">
        <v>902.54545454545405</v>
      </c>
      <c r="H31" s="31" t="s">
        <v>94</v>
      </c>
      <c r="I31" s="33">
        <v>121.473143276643</v>
      </c>
      <c r="J31" s="33">
        <v>7.43</v>
      </c>
      <c r="K31" s="31" t="s">
        <v>94</v>
      </c>
      <c r="L31" s="31" t="s">
        <v>95</v>
      </c>
      <c r="N31" s="13" t="s">
        <v>2813</v>
      </c>
      <c r="O31" s="24">
        <f t="shared" si="1"/>
        <v>9733.3333333333248</v>
      </c>
    </row>
    <row r="32" spans="1:15" x14ac:dyDescent="0.2">
      <c r="A32" t="str">
        <f>VLOOKUP(B32,StateFIPS!A$2:B$52,2)</f>
        <v>Alabama</v>
      </c>
      <c r="B32">
        <f t="shared" si="0"/>
        <v>1</v>
      </c>
      <c r="C32" s="31" t="s">
        <v>597</v>
      </c>
      <c r="D32" s="31" t="s">
        <v>3285</v>
      </c>
      <c r="E32" s="31" t="s">
        <v>3286</v>
      </c>
      <c r="F32" s="31" t="s">
        <v>3287</v>
      </c>
      <c r="G32" s="33">
        <v>468.969696969697</v>
      </c>
      <c r="H32" s="31" t="s">
        <v>94</v>
      </c>
      <c r="I32" s="33">
        <v>63.118397977078999</v>
      </c>
      <c r="J32" s="33">
        <v>7.43</v>
      </c>
      <c r="K32" s="31" t="s">
        <v>94</v>
      </c>
      <c r="L32" s="31" t="s">
        <v>95</v>
      </c>
      <c r="N32" s="13" t="s">
        <v>2850</v>
      </c>
      <c r="O32" s="24">
        <f t="shared" si="1"/>
        <v>230000.00000000003</v>
      </c>
    </row>
    <row r="33" spans="1:15" x14ac:dyDescent="0.2">
      <c r="A33" t="str">
        <f>VLOOKUP(B33,StateFIPS!A$2:B$52,2)</f>
        <v>Alabama</v>
      </c>
      <c r="B33">
        <f t="shared" si="0"/>
        <v>1</v>
      </c>
      <c r="C33" s="31" t="s">
        <v>598</v>
      </c>
      <c r="D33" s="31" t="s">
        <v>3285</v>
      </c>
      <c r="E33" s="31" t="s">
        <v>3286</v>
      </c>
      <c r="F33" s="31" t="s">
        <v>3287</v>
      </c>
      <c r="G33" s="33">
        <v>902.54545454545405</v>
      </c>
      <c r="H33" s="31" t="s">
        <v>94</v>
      </c>
      <c r="I33" s="33">
        <v>121.473143276643</v>
      </c>
      <c r="J33" s="33">
        <v>7.43</v>
      </c>
      <c r="K33" s="31" t="s">
        <v>94</v>
      </c>
      <c r="L33" s="31" t="s">
        <v>95</v>
      </c>
      <c r="N33" s="13" t="s">
        <v>2811</v>
      </c>
      <c r="O33" s="24">
        <f t="shared" si="1"/>
        <v>60000</v>
      </c>
    </row>
    <row r="34" spans="1:15" x14ac:dyDescent="0.2">
      <c r="A34" t="str">
        <f>VLOOKUP(B34,StateFIPS!A$2:B$52,2)</f>
        <v>Alabama</v>
      </c>
      <c r="B34">
        <f t="shared" si="0"/>
        <v>1</v>
      </c>
      <c r="C34" s="31" t="s">
        <v>599</v>
      </c>
      <c r="D34" s="31" t="s">
        <v>3285</v>
      </c>
      <c r="E34" s="31" t="s">
        <v>3286</v>
      </c>
      <c r="F34" s="31" t="s">
        <v>3287</v>
      </c>
      <c r="G34" s="33">
        <v>902.54545454545405</v>
      </c>
      <c r="H34" s="31" t="s">
        <v>94</v>
      </c>
      <c r="I34" s="33">
        <v>121.473143276643</v>
      </c>
      <c r="J34" s="33">
        <v>7.43</v>
      </c>
      <c r="K34" s="31" t="s">
        <v>94</v>
      </c>
      <c r="L34" s="31" t="s">
        <v>95</v>
      </c>
      <c r="N34" s="13" t="s">
        <v>2831</v>
      </c>
      <c r="O34" s="24">
        <f t="shared" si="1"/>
        <v>9733.3333333333194</v>
      </c>
    </row>
    <row r="35" spans="1:15" x14ac:dyDescent="0.2">
      <c r="A35" t="str">
        <f>VLOOKUP(B35,StateFIPS!A$2:B$52,2)</f>
        <v>Alabama</v>
      </c>
      <c r="B35">
        <f t="shared" si="0"/>
        <v>1</v>
      </c>
      <c r="C35" s="31" t="s">
        <v>601</v>
      </c>
      <c r="D35" s="31" t="s">
        <v>3285</v>
      </c>
      <c r="E35" s="31" t="s">
        <v>3286</v>
      </c>
      <c r="F35" s="31" t="s">
        <v>3287</v>
      </c>
      <c r="G35" s="33">
        <v>902.54545454545405</v>
      </c>
      <c r="H35" s="31" t="s">
        <v>94</v>
      </c>
      <c r="I35" s="33">
        <v>121.473143276643</v>
      </c>
      <c r="J35" s="33">
        <v>7.43</v>
      </c>
      <c r="K35" s="31" t="s">
        <v>94</v>
      </c>
      <c r="L35" s="31" t="s">
        <v>95</v>
      </c>
      <c r="N35" s="13" t="s">
        <v>2819</v>
      </c>
      <c r="O35" s="24">
        <f t="shared" si="1"/>
        <v>144999.99999999997</v>
      </c>
    </row>
    <row r="36" spans="1:15" x14ac:dyDescent="0.2">
      <c r="A36" t="str">
        <f>VLOOKUP(B36,StateFIPS!A$2:B$52,2)</f>
        <v>Alabama</v>
      </c>
      <c r="B36">
        <f t="shared" si="0"/>
        <v>1</v>
      </c>
      <c r="C36" s="31" t="s">
        <v>602</v>
      </c>
      <c r="D36" s="31" t="s">
        <v>3285</v>
      </c>
      <c r="E36" s="31" t="s">
        <v>3286</v>
      </c>
      <c r="F36" s="31" t="s">
        <v>3287</v>
      </c>
      <c r="G36" s="33">
        <v>380.48484848484799</v>
      </c>
      <c r="H36" s="31" t="s">
        <v>94</v>
      </c>
      <c r="I36" s="33">
        <v>51.209266283290503</v>
      </c>
      <c r="J36" s="33">
        <v>7.43</v>
      </c>
      <c r="K36" s="31" t="s">
        <v>94</v>
      </c>
      <c r="L36" s="31" t="s">
        <v>95</v>
      </c>
      <c r="N36" s="13" t="s">
        <v>2818</v>
      </c>
      <c r="O36" s="24">
        <f t="shared" si="1"/>
        <v>139999.99999999994</v>
      </c>
    </row>
    <row r="37" spans="1:15" x14ac:dyDescent="0.2">
      <c r="A37" t="str">
        <f>VLOOKUP(B37,StateFIPS!A$2:B$52,2)</f>
        <v>Alabama</v>
      </c>
      <c r="B37">
        <f t="shared" si="0"/>
        <v>1</v>
      </c>
      <c r="C37" s="31" t="s">
        <v>603</v>
      </c>
      <c r="D37" s="31" t="s">
        <v>3285</v>
      </c>
      <c r="E37" s="31" t="s">
        <v>3286</v>
      </c>
      <c r="F37" s="31" t="s">
        <v>3287</v>
      </c>
      <c r="G37" s="33">
        <v>902.54545454545405</v>
      </c>
      <c r="H37" s="31" t="s">
        <v>94</v>
      </c>
      <c r="I37" s="33">
        <v>121.473143276643</v>
      </c>
      <c r="J37" s="33">
        <v>7.43</v>
      </c>
      <c r="K37" s="31" t="s">
        <v>94</v>
      </c>
      <c r="L37" s="31" t="s">
        <v>95</v>
      </c>
      <c r="N37" s="13" t="s">
        <v>2839</v>
      </c>
      <c r="O37" s="24">
        <f t="shared" si="1"/>
        <v>59999.999999999993</v>
      </c>
    </row>
    <row r="38" spans="1:15" x14ac:dyDescent="0.2">
      <c r="A38" t="str">
        <f>VLOOKUP(B38,StateFIPS!A$2:B$52,2)</f>
        <v>Alabama</v>
      </c>
      <c r="B38">
        <f t="shared" si="0"/>
        <v>1</v>
      </c>
      <c r="C38" s="31" t="s">
        <v>604</v>
      </c>
      <c r="D38" s="31" t="s">
        <v>3285</v>
      </c>
      <c r="E38" s="31" t="s">
        <v>3286</v>
      </c>
      <c r="F38" s="31" t="s">
        <v>3287</v>
      </c>
      <c r="G38" s="33">
        <v>902.54545454545405</v>
      </c>
      <c r="H38" s="31" t="s">
        <v>94</v>
      </c>
      <c r="I38" s="33">
        <v>121.473143276643</v>
      </c>
      <c r="J38" s="33">
        <v>7.43</v>
      </c>
      <c r="K38" s="31" t="s">
        <v>94</v>
      </c>
      <c r="L38" s="31" t="s">
        <v>95</v>
      </c>
      <c r="N38" s="13" t="s">
        <v>2852</v>
      </c>
      <c r="O38" s="24">
        <f t="shared" si="1"/>
        <v>284999.99999999994</v>
      </c>
    </row>
    <row r="39" spans="1:15" x14ac:dyDescent="0.2">
      <c r="A39" t="str">
        <f>VLOOKUP(B39,StateFIPS!A$2:B$52,2)</f>
        <v>Alabama</v>
      </c>
      <c r="B39">
        <f t="shared" si="0"/>
        <v>1</v>
      </c>
      <c r="C39" s="31" t="s">
        <v>605</v>
      </c>
      <c r="D39" s="31" t="s">
        <v>3285</v>
      </c>
      <c r="E39" s="31" t="s">
        <v>3286</v>
      </c>
      <c r="F39" s="31" t="s">
        <v>3287</v>
      </c>
      <c r="G39" s="33">
        <v>4654.30303030303</v>
      </c>
      <c r="H39" s="31" t="s">
        <v>94</v>
      </c>
      <c r="I39" s="33">
        <v>626.42032709327395</v>
      </c>
      <c r="J39" s="33">
        <v>7.43</v>
      </c>
      <c r="K39" s="31" t="s">
        <v>94</v>
      </c>
      <c r="L39" s="31" t="s">
        <v>95</v>
      </c>
      <c r="N39" s="13" t="s">
        <v>2812</v>
      </c>
      <c r="O39" s="24">
        <f t="shared" si="1"/>
        <v>85999.999999999956</v>
      </c>
    </row>
    <row r="40" spans="1:15" x14ac:dyDescent="0.2">
      <c r="A40" t="str">
        <f>VLOOKUP(B40,StateFIPS!A$2:B$52,2)</f>
        <v>Alabama</v>
      </c>
      <c r="B40">
        <f t="shared" si="0"/>
        <v>1</v>
      </c>
      <c r="C40" s="31" t="s">
        <v>606</v>
      </c>
      <c r="D40" s="31" t="s">
        <v>3285</v>
      </c>
      <c r="E40" s="31" t="s">
        <v>3286</v>
      </c>
      <c r="F40" s="31" t="s">
        <v>3287</v>
      </c>
      <c r="G40" s="33">
        <v>1778.54545454545</v>
      </c>
      <c r="H40" s="31" t="s">
        <v>94</v>
      </c>
      <c r="I40" s="33">
        <v>239.373547045149</v>
      </c>
      <c r="J40" s="33">
        <v>7.43</v>
      </c>
      <c r="K40" s="31" t="s">
        <v>94</v>
      </c>
      <c r="L40" s="31" t="s">
        <v>95</v>
      </c>
      <c r="N40" s="13" t="s">
        <v>2809</v>
      </c>
      <c r="O40" s="24">
        <f t="shared" si="1"/>
        <v>7833.3333333333358</v>
      </c>
    </row>
    <row r="41" spans="1:15" x14ac:dyDescent="0.2">
      <c r="A41" t="str">
        <f>VLOOKUP(B41,StateFIPS!A$2:B$52,2)</f>
        <v>Alabama</v>
      </c>
      <c r="B41">
        <f t="shared" si="0"/>
        <v>1</v>
      </c>
      <c r="C41" s="31" t="s">
        <v>573</v>
      </c>
      <c r="D41" s="31" t="s">
        <v>3285</v>
      </c>
      <c r="E41" s="31" t="s">
        <v>3286</v>
      </c>
      <c r="F41" s="31" t="s">
        <v>3287</v>
      </c>
      <c r="G41" s="33">
        <v>902.54545454545405</v>
      </c>
      <c r="H41" s="31" t="s">
        <v>94</v>
      </c>
      <c r="I41" s="33">
        <v>121.473143276643</v>
      </c>
      <c r="J41" s="33">
        <v>7.43</v>
      </c>
      <c r="K41" s="31" t="s">
        <v>94</v>
      </c>
      <c r="L41" s="31" t="s">
        <v>95</v>
      </c>
      <c r="N41" s="13" t="s">
        <v>2832</v>
      </c>
      <c r="O41" s="24">
        <f t="shared" si="1"/>
        <v>9733.3333333333321</v>
      </c>
    </row>
    <row r="42" spans="1:15" x14ac:dyDescent="0.2">
      <c r="A42" t="str">
        <f>VLOOKUP(B42,StateFIPS!A$2:B$52,2)</f>
        <v>Alabama</v>
      </c>
      <c r="B42">
        <f t="shared" si="0"/>
        <v>1</v>
      </c>
      <c r="C42" s="31" t="s">
        <v>571</v>
      </c>
      <c r="D42" s="31" t="s">
        <v>3285</v>
      </c>
      <c r="E42" s="31" t="s">
        <v>3286</v>
      </c>
      <c r="F42" s="31" t="s">
        <v>3287</v>
      </c>
      <c r="G42" s="33">
        <v>2300.6060606060601</v>
      </c>
      <c r="H42" s="31" t="s">
        <v>94</v>
      </c>
      <c r="I42" s="33">
        <v>309.63742403850102</v>
      </c>
      <c r="J42" s="33">
        <v>7.43</v>
      </c>
      <c r="K42" s="31" t="s">
        <v>94</v>
      </c>
      <c r="L42" s="31" t="s">
        <v>95</v>
      </c>
      <c r="N42" s="13" t="s">
        <v>2820</v>
      </c>
      <c r="O42" s="24">
        <f t="shared" si="1"/>
        <v>400000.00000000006</v>
      </c>
    </row>
    <row r="43" spans="1:15" x14ac:dyDescent="0.2">
      <c r="A43" t="str">
        <f>VLOOKUP(B43,StateFIPS!A$2:B$52,2)</f>
        <v>Alabama</v>
      </c>
      <c r="B43">
        <f t="shared" si="0"/>
        <v>1</v>
      </c>
      <c r="C43" s="31" t="s">
        <v>594</v>
      </c>
      <c r="D43" s="31" t="s">
        <v>3285</v>
      </c>
      <c r="E43" s="31" t="s">
        <v>3286</v>
      </c>
      <c r="F43" s="31" t="s">
        <v>3287</v>
      </c>
      <c r="G43" s="33">
        <v>902.54545454545405</v>
      </c>
      <c r="H43" s="31" t="s">
        <v>94</v>
      </c>
      <c r="I43" s="33">
        <v>121.473143276643</v>
      </c>
      <c r="J43" s="33">
        <v>7.43</v>
      </c>
      <c r="K43" s="31" t="s">
        <v>94</v>
      </c>
      <c r="L43" s="31" t="s">
        <v>95</v>
      </c>
      <c r="N43" s="13" t="s">
        <v>2836</v>
      </c>
      <c r="O43" s="24">
        <f t="shared" si="1"/>
        <v>9733.3333333333285</v>
      </c>
    </row>
    <row r="44" spans="1:15" x14ac:dyDescent="0.2">
      <c r="A44" t="str">
        <f>VLOOKUP(B44,StateFIPS!A$2:B$52,2)</f>
        <v>Alabama</v>
      </c>
      <c r="B44">
        <f t="shared" si="0"/>
        <v>1</v>
      </c>
      <c r="C44" s="31" t="s">
        <v>562</v>
      </c>
      <c r="D44" s="31" t="s">
        <v>3285</v>
      </c>
      <c r="E44" s="31" t="s">
        <v>3286</v>
      </c>
      <c r="F44" s="31" t="s">
        <v>3287</v>
      </c>
      <c r="G44" s="33">
        <v>902.54545454545405</v>
      </c>
      <c r="H44" s="31" t="s">
        <v>94</v>
      </c>
      <c r="I44" s="33">
        <v>121.473143276643</v>
      </c>
      <c r="J44" s="33">
        <v>7.43</v>
      </c>
      <c r="K44" s="31" t="s">
        <v>94</v>
      </c>
      <c r="L44" s="31" t="s">
        <v>95</v>
      </c>
      <c r="N44" s="13" t="s">
        <v>2840</v>
      </c>
      <c r="O44" s="24">
        <f t="shared" si="1"/>
        <v>1130000.0000000002</v>
      </c>
    </row>
    <row r="45" spans="1:15" x14ac:dyDescent="0.2">
      <c r="A45" t="str">
        <f>VLOOKUP(B45,StateFIPS!A$2:B$52,2)</f>
        <v>Alabama</v>
      </c>
      <c r="B45">
        <f t="shared" si="0"/>
        <v>1</v>
      </c>
      <c r="C45" s="31" t="s">
        <v>563</v>
      </c>
      <c r="D45" s="31" t="s">
        <v>3285</v>
      </c>
      <c r="E45" s="31" t="s">
        <v>3286</v>
      </c>
      <c r="F45" s="31" t="s">
        <v>3287</v>
      </c>
      <c r="G45" s="33">
        <v>3663.2727272727302</v>
      </c>
      <c r="H45" s="31" t="s">
        <v>94</v>
      </c>
      <c r="I45" s="33">
        <v>493.038052122843</v>
      </c>
      <c r="J45" s="33">
        <v>7.43</v>
      </c>
      <c r="K45" s="31" t="s">
        <v>94</v>
      </c>
      <c r="L45" s="31" t="s">
        <v>95</v>
      </c>
      <c r="N45" s="13" t="s">
        <v>2847</v>
      </c>
      <c r="O45" s="24">
        <f t="shared" si="1"/>
        <v>364999.99999999988</v>
      </c>
    </row>
    <row r="46" spans="1:15" x14ac:dyDescent="0.2">
      <c r="A46" t="str">
        <f>VLOOKUP(B46,StateFIPS!A$2:B$52,2)</f>
        <v>Alabama</v>
      </c>
      <c r="B46">
        <f t="shared" si="0"/>
        <v>1</v>
      </c>
      <c r="C46" s="31" t="s">
        <v>565</v>
      </c>
      <c r="D46" s="31" t="s">
        <v>3285</v>
      </c>
      <c r="E46" s="31" t="s">
        <v>3286</v>
      </c>
      <c r="F46" s="31" t="s">
        <v>3287</v>
      </c>
      <c r="G46" s="33">
        <v>902.54545454545405</v>
      </c>
      <c r="H46" s="31" t="s">
        <v>94</v>
      </c>
      <c r="I46" s="33">
        <v>121.473143276643</v>
      </c>
      <c r="J46" s="33">
        <v>7.43</v>
      </c>
      <c r="K46" s="31" t="s">
        <v>94</v>
      </c>
      <c r="L46" s="31" t="s">
        <v>95</v>
      </c>
      <c r="N46" s="13" t="s">
        <v>2807</v>
      </c>
      <c r="O46" s="24">
        <f t="shared" si="1"/>
        <v>7833.3333333333276</v>
      </c>
    </row>
    <row r="47" spans="1:15" x14ac:dyDescent="0.2">
      <c r="A47" t="str">
        <f>VLOOKUP(B47,StateFIPS!A$2:B$52,2)</f>
        <v>Alabama</v>
      </c>
      <c r="B47">
        <f t="shared" si="0"/>
        <v>1</v>
      </c>
      <c r="C47" s="31" t="s">
        <v>566</v>
      </c>
      <c r="D47" s="31" t="s">
        <v>3285</v>
      </c>
      <c r="E47" s="31" t="s">
        <v>3286</v>
      </c>
      <c r="F47" s="31" t="s">
        <v>3287</v>
      </c>
      <c r="G47" s="33">
        <v>1743.15151515151</v>
      </c>
      <c r="H47" s="31" t="s">
        <v>94</v>
      </c>
      <c r="I47" s="33">
        <v>234.60989436763299</v>
      </c>
      <c r="J47" s="33">
        <v>7.43</v>
      </c>
      <c r="K47" s="31" t="s">
        <v>94</v>
      </c>
      <c r="L47" s="31" t="s">
        <v>95</v>
      </c>
      <c r="N47" s="13" t="s">
        <v>2829</v>
      </c>
      <c r="O47" s="24">
        <f t="shared" si="1"/>
        <v>58999.999999999993</v>
      </c>
    </row>
    <row r="48" spans="1:15" x14ac:dyDescent="0.2">
      <c r="A48" t="str">
        <f>VLOOKUP(B48,StateFIPS!A$2:B$52,2)</f>
        <v>Alabama</v>
      </c>
      <c r="B48">
        <f t="shared" si="0"/>
        <v>1</v>
      </c>
      <c r="C48" s="31" t="s">
        <v>567</v>
      </c>
      <c r="D48" s="31" t="s">
        <v>3285</v>
      </c>
      <c r="E48" s="31" t="s">
        <v>3286</v>
      </c>
      <c r="F48" s="31" t="s">
        <v>3287</v>
      </c>
      <c r="G48" s="33">
        <v>1946.6666666666699</v>
      </c>
      <c r="H48" s="31" t="s">
        <v>94</v>
      </c>
      <c r="I48" s="33">
        <v>262.00089726334699</v>
      </c>
      <c r="J48" s="33">
        <v>7.43</v>
      </c>
      <c r="K48" s="31" t="s">
        <v>94</v>
      </c>
      <c r="L48" s="31" t="s">
        <v>95</v>
      </c>
      <c r="N48" s="13" t="s">
        <v>2851</v>
      </c>
      <c r="O48" s="24">
        <f t="shared" si="1"/>
        <v>55999.999999999971</v>
      </c>
    </row>
    <row r="49" spans="1:15" x14ac:dyDescent="0.2">
      <c r="A49" t="str">
        <f>VLOOKUP(B49,StateFIPS!A$2:B$52,2)</f>
        <v>Alabama</v>
      </c>
      <c r="B49">
        <f t="shared" si="0"/>
        <v>1</v>
      </c>
      <c r="C49" s="31" t="s">
        <v>568</v>
      </c>
      <c r="D49" s="31" t="s">
        <v>3285</v>
      </c>
      <c r="E49" s="31" t="s">
        <v>3286</v>
      </c>
      <c r="F49" s="31" t="s">
        <v>3287</v>
      </c>
      <c r="G49" s="33">
        <v>902.54545454545405</v>
      </c>
      <c r="H49" s="31" t="s">
        <v>94</v>
      </c>
      <c r="I49" s="33">
        <v>121.473143276643</v>
      </c>
      <c r="J49" s="33">
        <v>7.43</v>
      </c>
      <c r="K49" s="31" t="s">
        <v>94</v>
      </c>
      <c r="L49" s="31" t="s">
        <v>95</v>
      </c>
      <c r="N49" s="13" t="s">
        <v>2830</v>
      </c>
      <c r="O49" s="24">
        <f t="shared" si="1"/>
        <v>37000.000000000022</v>
      </c>
    </row>
    <row r="50" spans="1:15" x14ac:dyDescent="0.2">
      <c r="A50" t="str">
        <f>VLOOKUP(B50,StateFIPS!A$2:B$52,2)</f>
        <v>Alabama</v>
      </c>
      <c r="B50">
        <f t="shared" si="0"/>
        <v>1</v>
      </c>
      <c r="C50" s="31" t="s">
        <v>569</v>
      </c>
      <c r="D50" s="31" t="s">
        <v>3285</v>
      </c>
      <c r="E50" s="31" t="s">
        <v>3286</v>
      </c>
      <c r="F50" s="31" t="s">
        <v>3287</v>
      </c>
      <c r="G50" s="33">
        <v>2406.7878787878799</v>
      </c>
      <c r="H50" s="31" t="s">
        <v>94</v>
      </c>
      <c r="I50" s="33">
        <v>323.928382071047</v>
      </c>
      <c r="J50" s="33">
        <v>7.43</v>
      </c>
      <c r="K50" s="31" t="s">
        <v>94</v>
      </c>
      <c r="L50" s="31" t="s">
        <v>95</v>
      </c>
      <c r="N50" t="s">
        <v>2814</v>
      </c>
      <c r="O50" s="24">
        <f t="shared" si="1"/>
        <v>79999.999999999985</v>
      </c>
    </row>
    <row r="51" spans="1:15" x14ac:dyDescent="0.2">
      <c r="A51" t="str">
        <f>VLOOKUP(B51,StateFIPS!A$2:B$52,2)</f>
        <v>Alabama</v>
      </c>
      <c r="B51">
        <f t="shared" si="0"/>
        <v>1</v>
      </c>
      <c r="C51" s="31" t="s">
        <v>570</v>
      </c>
      <c r="D51" s="31" t="s">
        <v>3285</v>
      </c>
      <c r="E51" s="31" t="s">
        <v>3286</v>
      </c>
      <c r="F51" s="31" t="s">
        <v>3287</v>
      </c>
      <c r="G51" s="33">
        <v>5379.8787878787898</v>
      </c>
      <c r="H51" s="31" t="s">
        <v>94</v>
      </c>
      <c r="I51" s="33">
        <v>724.07520698233998</v>
      </c>
      <c r="J51" s="33">
        <v>7.43</v>
      </c>
      <c r="K51" s="31" t="s">
        <v>94</v>
      </c>
      <c r="L51" s="31" t="s">
        <v>95</v>
      </c>
      <c r="N51" t="s">
        <v>2845</v>
      </c>
      <c r="O51" s="24">
        <f t="shared" si="1"/>
        <v>480000.00000000012</v>
      </c>
    </row>
    <row r="52" spans="1:15" x14ac:dyDescent="0.2">
      <c r="A52" t="str">
        <f>VLOOKUP(B52,StateFIPS!A$2:B$52,2)</f>
        <v>Alabama</v>
      </c>
      <c r="B52">
        <f t="shared" si="0"/>
        <v>1</v>
      </c>
      <c r="C52" s="31" t="s">
        <v>582</v>
      </c>
      <c r="D52" s="31" t="s">
        <v>3285</v>
      </c>
      <c r="E52" s="31" t="s">
        <v>3286</v>
      </c>
      <c r="F52" s="31" t="s">
        <v>3287</v>
      </c>
      <c r="G52" s="33">
        <v>902.54545454545405</v>
      </c>
      <c r="H52" s="31" t="s">
        <v>94</v>
      </c>
      <c r="I52" s="33">
        <v>121.473143276643</v>
      </c>
      <c r="J52" s="33">
        <v>7.43</v>
      </c>
      <c r="K52" s="31" t="s">
        <v>94</v>
      </c>
      <c r="L52" s="31" t="s">
        <v>95</v>
      </c>
    </row>
    <row r="53" spans="1:15" x14ac:dyDescent="0.2">
      <c r="A53" t="str">
        <f>VLOOKUP(B53,StateFIPS!A$2:B$52,2)</f>
        <v>Alabama</v>
      </c>
      <c r="B53">
        <f t="shared" si="0"/>
        <v>1</v>
      </c>
      <c r="C53" s="31" t="s">
        <v>572</v>
      </c>
      <c r="D53" s="31" t="s">
        <v>3285</v>
      </c>
      <c r="E53" s="31" t="s">
        <v>3286</v>
      </c>
      <c r="F53" s="31" t="s">
        <v>3287</v>
      </c>
      <c r="G53" s="33">
        <v>35.393939393939398</v>
      </c>
      <c r="H53" s="31" t="s">
        <v>94</v>
      </c>
      <c r="I53" s="33">
        <v>4.76365267751539</v>
      </c>
      <c r="J53" s="33">
        <v>7.43</v>
      </c>
      <c r="K53" s="31" t="s">
        <v>94</v>
      </c>
      <c r="L53" s="31" t="s">
        <v>95</v>
      </c>
    </row>
    <row r="54" spans="1:15" x14ac:dyDescent="0.2">
      <c r="A54" t="str">
        <f>VLOOKUP(B54,StateFIPS!A$2:B$52,2)</f>
        <v>Alabama</v>
      </c>
      <c r="B54">
        <f t="shared" si="0"/>
        <v>1</v>
      </c>
      <c r="C54" s="31" t="s">
        <v>560</v>
      </c>
      <c r="D54" s="31" t="s">
        <v>3285</v>
      </c>
      <c r="E54" s="31" t="s">
        <v>3286</v>
      </c>
      <c r="F54" s="31" t="s">
        <v>3287</v>
      </c>
      <c r="G54" s="33">
        <v>902.54545454545405</v>
      </c>
      <c r="H54" s="31" t="s">
        <v>94</v>
      </c>
      <c r="I54" s="33">
        <v>121.473143276643</v>
      </c>
      <c r="J54" s="33">
        <v>7.43</v>
      </c>
      <c r="K54" s="31" t="s">
        <v>94</v>
      </c>
      <c r="L54" s="31" t="s">
        <v>95</v>
      </c>
    </row>
    <row r="55" spans="1:15" x14ac:dyDescent="0.2">
      <c r="A55" t="str">
        <f>VLOOKUP(B55,StateFIPS!A$2:B$52,2)</f>
        <v>Alabama</v>
      </c>
      <c r="B55">
        <f t="shared" si="0"/>
        <v>1</v>
      </c>
      <c r="C55" s="31" t="s">
        <v>574</v>
      </c>
      <c r="D55" s="31" t="s">
        <v>3285</v>
      </c>
      <c r="E55" s="31" t="s">
        <v>3286</v>
      </c>
      <c r="F55" s="31" t="s">
        <v>3287</v>
      </c>
      <c r="G55" s="33">
        <v>1300.72727272727</v>
      </c>
      <c r="H55" s="31" t="s">
        <v>94</v>
      </c>
      <c r="I55" s="33">
        <v>175.06423589869101</v>
      </c>
      <c r="J55" s="33">
        <v>7.43</v>
      </c>
      <c r="K55" s="31" t="s">
        <v>94</v>
      </c>
      <c r="L55" s="31" t="s">
        <v>95</v>
      </c>
    </row>
    <row r="56" spans="1:15" x14ac:dyDescent="0.2">
      <c r="A56" t="str">
        <f>VLOOKUP(B56,StateFIPS!A$2:B$52,2)</f>
        <v>Alabama</v>
      </c>
      <c r="B56">
        <f t="shared" si="0"/>
        <v>1</v>
      </c>
      <c r="C56" s="31" t="s">
        <v>3203</v>
      </c>
      <c r="D56" s="31" t="s">
        <v>3285</v>
      </c>
      <c r="E56" s="31" t="s">
        <v>3286</v>
      </c>
      <c r="F56" s="31" t="s">
        <v>3287</v>
      </c>
      <c r="G56" s="33">
        <v>902.54545454545405</v>
      </c>
      <c r="H56" s="31" t="s">
        <v>94</v>
      </c>
      <c r="I56" s="33">
        <v>121.473143276643</v>
      </c>
      <c r="J56" s="33">
        <v>7.43</v>
      </c>
      <c r="K56" s="31" t="s">
        <v>94</v>
      </c>
      <c r="L56" s="31" t="s">
        <v>95</v>
      </c>
    </row>
    <row r="57" spans="1:15" x14ac:dyDescent="0.2">
      <c r="A57" t="str">
        <f>VLOOKUP(B57,StateFIPS!A$2:B$52,2)</f>
        <v>Alabama</v>
      </c>
      <c r="B57">
        <f t="shared" si="0"/>
        <v>1</v>
      </c>
      <c r="C57" s="31" t="s">
        <v>576</v>
      </c>
      <c r="D57" s="31" t="s">
        <v>3285</v>
      </c>
      <c r="E57" s="31" t="s">
        <v>3286</v>
      </c>
      <c r="F57" s="31" t="s">
        <v>3287</v>
      </c>
      <c r="G57" s="33">
        <v>398.18181818181802</v>
      </c>
      <c r="H57" s="31" t="s">
        <v>94</v>
      </c>
      <c r="I57" s="33">
        <v>53.591092622048201</v>
      </c>
      <c r="J57" s="33">
        <v>7.43</v>
      </c>
      <c r="K57" s="31" t="s">
        <v>94</v>
      </c>
      <c r="L57" s="31" t="s">
        <v>95</v>
      </c>
    </row>
    <row r="58" spans="1:15" x14ac:dyDescent="0.2">
      <c r="A58" t="str">
        <f>VLOOKUP(B58,StateFIPS!A$2:B$52,2)</f>
        <v>Alabama</v>
      </c>
      <c r="B58">
        <f t="shared" si="0"/>
        <v>1</v>
      </c>
      <c r="C58" s="31" t="s">
        <v>575</v>
      </c>
      <c r="D58" s="31" t="s">
        <v>3285</v>
      </c>
      <c r="E58" s="31" t="s">
        <v>3286</v>
      </c>
      <c r="F58" s="31" t="s">
        <v>3287</v>
      </c>
      <c r="G58" s="33">
        <v>1283.0303030303</v>
      </c>
      <c r="H58" s="31" t="s">
        <v>94</v>
      </c>
      <c r="I58" s="33">
        <v>172.68240955993301</v>
      </c>
      <c r="J58" s="33">
        <v>7.43</v>
      </c>
      <c r="K58" s="31" t="s">
        <v>94</v>
      </c>
      <c r="L58" s="31" t="s">
        <v>95</v>
      </c>
    </row>
    <row r="59" spans="1:15" x14ac:dyDescent="0.2">
      <c r="A59" t="str">
        <f>VLOOKUP(B59,StateFIPS!A$2:B$52,2)</f>
        <v>Alabama</v>
      </c>
      <c r="B59">
        <f t="shared" si="0"/>
        <v>1</v>
      </c>
      <c r="C59" s="31" t="s">
        <v>577</v>
      </c>
      <c r="D59" s="31" t="s">
        <v>3285</v>
      </c>
      <c r="E59" s="31" t="s">
        <v>3286</v>
      </c>
      <c r="F59" s="31" t="s">
        <v>3287</v>
      </c>
      <c r="G59" s="33">
        <v>902.54545454545405</v>
      </c>
      <c r="H59" s="31" t="s">
        <v>94</v>
      </c>
      <c r="I59" s="33">
        <v>121.473143276643</v>
      </c>
      <c r="J59" s="33">
        <v>7.43</v>
      </c>
      <c r="K59" s="31" t="s">
        <v>94</v>
      </c>
      <c r="L59" s="31" t="s">
        <v>95</v>
      </c>
    </row>
    <row r="60" spans="1:15" x14ac:dyDescent="0.2">
      <c r="A60" t="str">
        <f>VLOOKUP(B60,StateFIPS!A$2:B$52,2)</f>
        <v>Alabama</v>
      </c>
      <c r="B60">
        <f t="shared" si="0"/>
        <v>1</v>
      </c>
      <c r="C60" s="31" t="s">
        <v>578</v>
      </c>
      <c r="D60" s="31" t="s">
        <v>3285</v>
      </c>
      <c r="E60" s="31" t="s">
        <v>3286</v>
      </c>
      <c r="F60" s="31" t="s">
        <v>3287</v>
      </c>
      <c r="G60" s="33">
        <v>902.54545454545405</v>
      </c>
      <c r="H60" s="31" t="s">
        <v>94</v>
      </c>
      <c r="I60" s="33">
        <v>121.473143276643</v>
      </c>
      <c r="J60" s="33">
        <v>7.43</v>
      </c>
      <c r="K60" s="31" t="s">
        <v>94</v>
      </c>
      <c r="L60" s="31" t="s">
        <v>95</v>
      </c>
    </row>
    <row r="61" spans="1:15" x14ac:dyDescent="0.2">
      <c r="A61" t="str">
        <f>VLOOKUP(B61,StateFIPS!A$2:B$52,2)</f>
        <v>Alabama</v>
      </c>
      <c r="B61">
        <f t="shared" si="0"/>
        <v>1</v>
      </c>
      <c r="C61" s="31" t="s">
        <v>579</v>
      </c>
      <c r="D61" s="31" t="s">
        <v>3285</v>
      </c>
      <c r="E61" s="31" t="s">
        <v>3286</v>
      </c>
      <c r="F61" s="31" t="s">
        <v>3287</v>
      </c>
      <c r="G61" s="33">
        <v>176.969696969697</v>
      </c>
      <c r="H61" s="31" t="s">
        <v>94</v>
      </c>
      <c r="I61" s="33">
        <v>23.818263387577002</v>
      </c>
      <c r="J61" s="33">
        <v>7.43</v>
      </c>
      <c r="K61" s="31" t="s">
        <v>94</v>
      </c>
      <c r="L61" s="31" t="s">
        <v>95</v>
      </c>
    </row>
    <row r="62" spans="1:15" x14ac:dyDescent="0.2">
      <c r="A62" t="str">
        <f>VLOOKUP(B62,StateFIPS!A$2:B$52,2)</f>
        <v>Alabama</v>
      </c>
      <c r="B62">
        <f t="shared" si="0"/>
        <v>1</v>
      </c>
      <c r="C62" s="31" t="s">
        <v>580</v>
      </c>
      <c r="D62" s="31" t="s">
        <v>3285</v>
      </c>
      <c r="E62" s="31" t="s">
        <v>3286</v>
      </c>
      <c r="F62" s="31" t="s">
        <v>3287</v>
      </c>
      <c r="G62" s="33">
        <v>902.54545454545405</v>
      </c>
      <c r="H62" s="31" t="s">
        <v>94</v>
      </c>
      <c r="I62" s="33">
        <v>121.473143276643</v>
      </c>
      <c r="J62" s="33">
        <v>7.43</v>
      </c>
      <c r="K62" s="31" t="s">
        <v>94</v>
      </c>
      <c r="L62" s="31" t="s">
        <v>95</v>
      </c>
    </row>
    <row r="63" spans="1:15" x14ac:dyDescent="0.2">
      <c r="A63" t="str">
        <f>VLOOKUP(B63,StateFIPS!A$2:B$52,2)</f>
        <v>Alabama</v>
      </c>
      <c r="B63">
        <f t="shared" si="0"/>
        <v>1</v>
      </c>
      <c r="C63" s="31" t="s">
        <v>609</v>
      </c>
      <c r="D63" s="31" t="s">
        <v>3285</v>
      </c>
      <c r="E63" s="31" t="s">
        <v>3286</v>
      </c>
      <c r="F63" s="31" t="s">
        <v>3287</v>
      </c>
      <c r="G63" s="33">
        <v>2415.6363636363599</v>
      </c>
      <c r="H63" s="31" t="s">
        <v>94</v>
      </c>
      <c r="I63" s="33">
        <v>325.11929524042603</v>
      </c>
      <c r="J63" s="33">
        <v>7.43</v>
      </c>
      <c r="K63" s="31" t="s">
        <v>94</v>
      </c>
      <c r="L63" s="31" t="s">
        <v>95</v>
      </c>
    </row>
    <row r="64" spans="1:15" x14ac:dyDescent="0.2">
      <c r="A64" t="str">
        <f>VLOOKUP(B64,StateFIPS!A$2:B$52,2)</f>
        <v>Alabama</v>
      </c>
      <c r="B64">
        <f t="shared" si="0"/>
        <v>1</v>
      </c>
      <c r="C64" s="31" t="s">
        <v>596</v>
      </c>
      <c r="D64" s="31" t="s">
        <v>3285</v>
      </c>
      <c r="E64" s="31" t="s">
        <v>3286</v>
      </c>
      <c r="F64" s="31" t="s">
        <v>3287</v>
      </c>
      <c r="G64" s="33">
        <v>88.484848484848499</v>
      </c>
      <c r="H64" s="31" t="s">
        <v>94</v>
      </c>
      <c r="I64" s="33">
        <v>11.909131693788501</v>
      </c>
      <c r="J64" s="33">
        <v>7.43</v>
      </c>
      <c r="K64" s="31" t="s">
        <v>94</v>
      </c>
      <c r="L64" s="31" t="s">
        <v>95</v>
      </c>
    </row>
    <row r="65" spans="1:12" x14ac:dyDescent="0.2">
      <c r="A65" t="str">
        <f>VLOOKUP(B65,StateFIPS!A$2:B$52,2)</f>
        <v>Arkansas</v>
      </c>
      <c r="B65">
        <f t="shared" si="0"/>
        <v>5</v>
      </c>
      <c r="C65" s="31" t="s">
        <v>2728</v>
      </c>
      <c r="D65" s="31" t="s">
        <v>3285</v>
      </c>
      <c r="E65" s="31" t="s">
        <v>3286</v>
      </c>
      <c r="F65" s="31" t="s">
        <v>3287</v>
      </c>
      <c r="G65" s="33">
        <v>273.95323936753198</v>
      </c>
      <c r="H65" s="31" t="s">
        <v>94</v>
      </c>
      <c r="I65" s="33">
        <v>36.871230062924901</v>
      </c>
      <c r="J65" s="33">
        <v>7.43</v>
      </c>
      <c r="K65" s="31" t="s">
        <v>94</v>
      </c>
      <c r="L65" s="31" t="s">
        <v>95</v>
      </c>
    </row>
    <row r="66" spans="1:12" x14ac:dyDescent="0.2">
      <c r="A66" t="str">
        <f>VLOOKUP(B66,StateFIPS!A$2:B$52,2)</f>
        <v>Arkansas</v>
      </c>
      <c r="B66">
        <f t="shared" si="0"/>
        <v>5</v>
      </c>
      <c r="C66" s="31" t="s">
        <v>649</v>
      </c>
      <c r="D66" s="31" t="s">
        <v>3285</v>
      </c>
      <c r="E66" s="31" t="s">
        <v>3286</v>
      </c>
      <c r="F66" s="31" t="s">
        <v>3287</v>
      </c>
      <c r="G66" s="33">
        <v>34.919684532432001</v>
      </c>
      <c r="H66" s="31" t="s">
        <v>94</v>
      </c>
      <c r="I66" s="33">
        <v>4.6998229518750998</v>
      </c>
      <c r="J66" s="33">
        <v>7.43</v>
      </c>
      <c r="K66" s="31" t="s">
        <v>94</v>
      </c>
      <c r="L66" s="31" t="s">
        <v>95</v>
      </c>
    </row>
    <row r="67" spans="1:12" x14ac:dyDescent="0.2">
      <c r="A67" t="str">
        <f>VLOOKUP(B67,StateFIPS!A$2:B$52,2)</f>
        <v>Arkansas</v>
      </c>
      <c r="B67">
        <f t="shared" ref="B67:B130" si="2">VALUE(LEFT(C67,2))</f>
        <v>5</v>
      </c>
      <c r="C67" s="31" t="s">
        <v>2678</v>
      </c>
      <c r="D67" s="31" t="s">
        <v>3285</v>
      </c>
      <c r="E67" s="31" t="s">
        <v>3286</v>
      </c>
      <c r="F67" s="31" t="s">
        <v>3287</v>
      </c>
      <c r="G67" s="33">
        <v>5203.0329953323699</v>
      </c>
      <c r="H67" s="31" t="s">
        <v>94</v>
      </c>
      <c r="I67" s="33">
        <v>700.27361982938999</v>
      </c>
      <c r="J67" s="33">
        <v>7.43</v>
      </c>
      <c r="K67" s="31" t="s">
        <v>94</v>
      </c>
      <c r="L67" s="31" t="s">
        <v>95</v>
      </c>
    </row>
    <row r="68" spans="1:12" x14ac:dyDescent="0.2">
      <c r="A68" t="str">
        <f>VLOOKUP(B68,StateFIPS!A$2:B$52,2)</f>
        <v>Arkansas</v>
      </c>
      <c r="B68">
        <f t="shared" si="2"/>
        <v>5</v>
      </c>
      <c r="C68" s="31" t="s">
        <v>631</v>
      </c>
      <c r="D68" s="31" t="s">
        <v>3285</v>
      </c>
      <c r="E68" s="31" t="s">
        <v>3286</v>
      </c>
      <c r="F68" s="31" t="s">
        <v>3287</v>
      </c>
      <c r="G68" s="33">
        <v>2138.83067761146</v>
      </c>
      <c r="H68" s="31" t="s">
        <v>94</v>
      </c>
      <c r="I68" s="33">
        <v>287.86415580235001</v>
      </c>
      <c r="J68" s="33">
        <v>7.43</v>
      </c>
      <c r="K68" s="31" t="s">
        <v>94</v>
      </c>
      <c r="L68" s="31" t="s">
        <v>95</v>
      </c>
    </row>
    <row r="69" spans="1:12" x14ac:dyDescent="0.2">
      <c r="A69" t="str">
        <f>VLOOKUP(B69,StateFIPS!A$2:B$52,2)</f>
        <v>Arkansas</v>
      </c>
      <c r="B69">
        <f t="shared" si="2"/>
        <v>5</v>
      </c>
      <c r="C69" s="31" t="s">
        <v>2688</v>
      </c>
      <c r="D69" s="31" t="s">
        <v>3285</v>
      </c>
      <c r="E69" s="31" t="s">
        <v>3286</v>
      </c>
      <c r="F69" s="31" t="s">
        <v>3287</v>
      </c>
      <c r="G69" s="33">
        <v>4679.2377273458897</v>
      </c>
      <c r="H69" s="31" t="s">
        <v>94</v>
      </c>
      <c r="I69" s="33">
        <v>629.77627555126298</v>
      </c>
      <c r="J69" s="33">
        <v>7.43</v>
      </c>
      <c r="K69" s="31" t="s">
        <v>94</v>
      </c>
      <c r="L69" s="31" t="s">
        <v>95</v>
      </c>
    </row>
    <row r="70" spans="1:12" x14ac:dyDescent="0.2">
      <c r="A70" t="str">
        <f>VLOOKUP(B70,StateFIPS!A$2:B$52,2)</f>
        <v>Arkansas</v>
      </c>
      <c r="B70">
        <f t="shared" si="2"/>
        <v>5</v>
      </c>
      <c r="C70" s="31" t="s">
        <v>641</v>
      </c>
      <c r="D70" s="31" t="s">
        <v>3285</v>
      </c>
      <c r="E70" s="31" t="s">
        <v>3286</v>
      </c>
      <c r="F70" s="31" t="s">
        <v>3287</v>
      </c>
      <c r="G70" s="33">
        <v>273.95323936753198</v>
      </c>
      <c r="H70" s="31" t="s">
        <v>94</v>
      </c>
      <c r="I70" s="33">
        <v>36.871230062924901</v>
      </c>
      <c r="J70" s="33">
        <v>7.43</v>
      </c>
      <c r="K70" s="31" t="s">
        <v>94</v>
      </c>
      <c r="L70" s="31" t="s">
        <v>95</v>
      </c>
    </row>
    <row r="71" spans="1:12" x14ac:dyDescent="0.2">
      <c r="A71" t="str">
        <f>VLOOKUP(B71,StateFIPS!A$2:B$52,2)</f>
        <v>Arkansas</v>
      </c>
      <c r="B71">
        <f t="shared" si="2"/>
        <v>5</v>
      </c>
      <c r="C71" s="31" t="s">
        <v>642</v>
      </c>
      <c r="D71" s="31" t="s">
        <v>3285</v>
      </c>
      <c r="E71" s="31" t="s">
        <v>3286</v>
      </c>
      <c r="F71" s="31" t="s">
        <v>3287</v>
      </c>
      <c r="G71" s="33">
        <v>273.95323936753198</v>
      </c>
      <c r="H71" s="31" t="s">
        <v>94</v>
      </c>
      <c r="I71" s="33">
        <v>36.871230062924901</v>
      </c>
      <c r="J71" s="33">
        <v>7.43</v>
      </c>
      <c r="K71" s="31" t="s">
        <v>94</v>
      </c>
      <c r="L71" s="31" t="s">
        <v>95</v>
      </c>
    </row>
    <row r="72" spans="1:12" x14ac:dyDescent="0.2">
      <c r="A72" t="str">
        <f>VLOOKUP(B72,StateFIPS!A$2:B$52,2)</f>
        <v>Arkansas</v>
      </c>
      <c r="B72">
        <f t="shared" si="2"/>
        <v>5</v>
      </c>
      <c r="C72" s="31" t="s">
        <v>643</v>
      </c>
      <c r="D72" s="31" t="s">
        <v>3285</v>
      </c>
      <c r="E72" s="31" t="s">
        <v>3286</v>
      </c>
      <c r="F72" s="31" t="s">
        <v>3287</v>
      </c>
      <c r="G72" s="33">
        <v>273.95323936753198</v>
      </c>
      <c r="H72" s="31" t="s">
        <v>94</v>
      </c>
      <c r="I72" s="33">
        <v>36.871230062924901</v>
      </c>
      <c r="J72" s="33">
        <v>7.43</v>
      </c>
      <c r="K72" s="31" t="s">
        <v>94</v>
      </c>
      <c r="L72" s="31" t="s">
        <v>95</v>
      </c>
    </row>
    <row r="73" spans="1:12" x14ac:dyDescent="0.2">
      <c r="A73" t="str">
        <f>VLOOKUP(B73,StateFIPS!A$2:B$52,2)</f>
        <v>Arkansas</v>
      </c>
      <c r="B73">
        <f t="shared" si="2"/>
        <v>5</v>
      </c>
      <c r="C73" s="31" t="s">
        <v>644</v>
      </c>
      <c r="D73" s="31" t="s">
        <v>3285</v>
      </c>
      <c r="E73" s="31" t="s">
        <v>3286</v>
      </c>
      <c r="F73" s="31" t="s">
        <v>3287</v>
      </c>
      <c r="G73" s="33">
        <v>2488.0275229357799</v>
      </c>
      <c r="H73" s="31" t="s">
        <v>94</v>
      </c>
      <c r="I73" s="33">
        <v>334.86238532110099</v>
      </c>
      <c r="J73" s="33">
        <v>7.43</v>
      </c>
      <c r="K73" s="31" t="s">
        <v>94</v>
      </c>
      <c r="L73" s="31" t="s">
        <v>95</v>
      </c>
    </row>
    <row r="74" spans="1:12" x14ac:dyDescent="0.2">
      <c r="A74" t="str">
        <f>VLOOKUP(B74,StateFIPS!A$2:B$52,2)</f>
        <v>Arkansas</v>
      </c>
      <c r="B74">
        <f t="shared" si="2"/>
        <v>5</v>
      </c>
      <c r="C74" s="31" t="s">
        <v>646</v>
      </c>
      <c r="D74" s="31" t="s">
        <v>3285</v>
      </c>
      <c r="E74" s="31" t="s">
        <v>3286</v>
      </c>
      <c r="F74" s="31" t="s">
        <v>3287</v>
      </c>
      <c r="G74" s="33">
        <v>273.95323936753198</v>
      </c>
      <c r="H74" s="31" t="s">
        <v>94</v>
      </c>
      <c r="I74" s="33">
        <v>36.871230062924901</v>
      </c>
      <c r="J74" s="33">
        <v>7.43</v>
      </c>
      <c r="K74" s="31" t="s">
        <v>94</v>
      </c>
      <c r="L74" s="31" t="s">
        <v>95</v>
      </c>
    </row>
    <row r="75" spans="1:12" x14ac:dyDescent="0.2">
      <c r="A75" t="str">
        <f>VLOOKUP(B75,StateFIPS!A$2:B$52,2)</f>
        <v>Arkansas</v>
      </c>
      <c r="B75">
        <f t="shared" si="2"/>
        <v>5</v>
      </c>
      <c r="C75" s="31" t="s">
        <v>2689</v>
      </c>
      <c r="D75" s="31" t="s">
        <v>3285</v>
      </c>
      <c r="E75" s="31" t="s">
        <v>3286</v>
      </c>
      <c r="F75" s="31" t="s">
        <v>3287</v>
      </c>
      <c r="G75" s="33">
        <v>3055.4723965878002</v>
      </c>
      <c r="H75" s="31" t="s">
        <v>94</v>
      </c>
      <c r="I75" s="33">
        <v>411.23450828907102</v>
      </c>
      <c r="J75" s="33">
        <v>7.43</v>
      </c>
      <c r="K75" s="31" t="s">
        <v>94</v>
      </c>
      <c r="L75" s="31" t="s">
        <v>95</v>
      </c>
    </row>
    <row r="76" spans="1:12" x14ac:dyDescent="0.2">
      <c r="A76" t="str">
        <f>VLOOKUP(B76,StateFIPS!A$2:B$52,2)</f>
        <v>Arkansas</v>
      </c>
      <c r="B76">
        <f t="shared" si="2"/>
        <v>5</v>
      </c>
      <c r="C76" s="31" t="s">
        <v>647</v>
      </c>
      <c r="D76" s="31" t="s">
        <v>3285</v>
      </c>
      <c r="E76" s="31" t="s">
        <v>3286</v>
      </c>
      <c r="F76" s="31" t="s">
        <v>3287</v>
      </c>
      <c r="G76" s="33">
        <v>934.10156124255604</v>
      </c>
      <c r="H76" s="31" t="s">
        <v>94</v>
      </c>
      <c r="I76" s="33">
        <v>125.720263962659</v>
      </c>
      <c r="J76" s="33">
        <v>7.43</v>
      </c>
      <c r="K76" s="31" t="s">
        <v>94</v>
      </c>
      <c r="L76" s="31" t="s">
        <v>95</v>
      </c>
    </row>
    <row r="77" spans="1:12" x14ac:dyDescent="0.2">
      <c r="A77" t="str">
        <f>VLOOKUP(B77,StateFIPS!A$2:B$52,2)</f>
        <v>Arkansas</v>
      </c>
      <c r="B77">
        <f t="shared" si="2"/>
        <v>5</v>
      </c>
      <c r="C77" s="31" t="s">
        <v>648</v>
      </c>
      <c r="D77" s="31" t="s">
        <v>3285</v>
      </c>
      <c r="E77" s="31" t="s">
        <v>3286</v>
      </c>
      <c r="F77" s="31" t="s">
        <v>3287</v>
      </c>
      <c r="G77" s="33">
        <v>3326.0999517141499</v>
      </c>
      <c r="H77" s="31" t="s">
        <v>94</v>
      </c>
      <c r="I77" s="33">
        <v>447.65813616610302</v>
      </c>
      <c r="J77" s="33">
        <v>7.43</v>
      </c>
      <c r="K77" s="31" t="s">
        <v>94</v>
      </c>
      <c r="L77" s="31" t="s">
        <v>95</v>
      </c>
    </row>
    <row r="78" spans="1:12" x14ac:dyDescent="0.2">
      <c r="A78" t="str">
        <f>VLOOKUP(B78,StateFIPS!A$2:B$52,2)</f>
        <v>Arkansas</v>
      </c>
      <c r="B78">
        <f t="shared" si="2"/>
        <v>5</v>
      </c>
      <c r="C78" s="31" t="s">
        <v>1028</v>
      </c>
      <c r="D78" s="31" t="s">
        <v>3285</v>
      </c>
      <c r="E78" s="31" t="s">
        <v>3286</v>
      </c>
      <c r="F78" s="31" t="s">
        <v>3287</v>
      </c>
      <c r="G78" s="33">
        <v>273.95323936753198</v>
      </c>
      <c r="H78" s="31" t="s">
        <v>94</v>
      </c>
      <c r="I78" s="33">
        <v>36.871230062924901</v>
      </c>
      <c r="J78" s="33">
        <v>7.43</v>
      </c>
      <c r="K78" s="31" t="s">
        <v>94</v>
      </c>
      <c r="L78" s="31" t="s">
        <v>95</v>
      </c>
    </row>
    <row r="79" spans="1:12" x14ac:dyDescent="0.2">
      <c r="A79" t="str">
        <f>VLOOKUP(B79,StateFIPS!A$2:B$52,2)</f>
        <v>Arkansas</v>
      </c>
      <c r="B79">
        <f t="shared" si="2"/>
        <v>5</v>
      </c>
      <c r="C79" s="31" t="s">
        <v>621</v>
      </c>
      <c r="D79" s="31" t="s">
        <v>3285</v>
      </c>
      <c r="E79" s="31" t="s">
        <v>3286</v>
      </c>
      <c r="F79" s="31" t="s">
        <v>3287</v>
      </c>
      <c r="G79" s="33">
        <v>273.95323936753198</v>
      </c>
      <c r="H79" s="31" t="s">
        <v>94</v>
      </c>
      <c r="I79" s="33">
        <v>36.871230062924901</v>
      </c>
      <c r="J79" s="33">
        <v>7.43</v>
      </c>
      <c r="K79" s="31" t="s">
        <v>94</v>
      </c>
      <c r="L79" s="31" t="s">
        <v>95</v>
      </c>
    </row>
    <row r="80" spans="1:12" x14ac:dyDescent="0.2">
      <c r="A80" t="str">
        <f>VLOOKUP(B80,StateFIPS!A$2:B$52,2)</f>
        <v>Arkansas</v>
      </c>
      <c r="B80">
        <f t="shared" si="2"/>
        <v>5</v>
      </c>
      <c r="C80" s="31" t="s">
        <v>2687</v>
      </c>
      <c r="D80" s="31" t="s">
        <v>3285</v>
      </c>
      <c r="E80" s="31" t="s">
        <v>3286</v>
      </c>
      <c r="F80" s="31" t="s">
        <v>3287</v>
      </c>
      <c r="G80" s="33">
        <v>1187.2692741026899</v>
      </c>
      <c r="H80" s="31" t="s">
        <v>94</v>
      </c>
      <c r="I80" s="33">
        <v>159.79398036375301</v>
      </c>
      <c r="J80" s="33">
        <v>7.43</v>
      </c>
      <c r="K80" s="31" t="s">
        <v>94</v>
      </c>
      <c r="L80" s="31" t="s">
        <v>95</v>
      </c>
    </row>
    <row r="81" spans="1:12" x14ac:dyDescent="0.2">
      <c r="A81" t="str">
        <f>VLOOKUP(B81,StateFIPS!A$2:B$52,2)</f>
        <v>Arkansas</v>
      </c>
      <c r="B81">
        <f t="shared" si="2"/>
        <v>5</v>
      </c>
      <c r="C81" s="31" t="s">
        <v>704</v>
      </c>
      <c r="D81" s="31" t="s">
        <v>3285</v>
      </c>
      <c r="E81" s="31" t="s">
        <v>3286</v>
      </c>
      <c r="F81" s="31" t="s">
        <v>3287</v>
      </c>
      <c r="G81" s="33">
        <v>1169.8094318364699</v>
      </c>
      <c r="H81" s="31" t="s">
        <v>94</v>
      </c>
      <c r="I81" s="33">
        <v>157.444068887816</v>
      </c>
      <c r="J81" s="33">
        <v>7.43</v>
      </c>
      <c r="K81" s="31" t="s">
        <v>94</v>
      </c>
      <c r="L81" s="31" t="s">
        <v>95</v>
      </c>
    </row>
    <row r="82" spans="1:12" x14ac:dyDescent="0.2">
      <c r="A82" t="str">
        <f>VLOOKUP(B82,StateFIPS!A$2:B$52,2)</f>
        <v>Arkansas</v>
      </c>
      <c r="B82">
        <f t="shared" si="2"/>
        <v>5</v>
      </c>
      <c r="C82" s="31" t="s">
        <v>2685</v>
      </c>
      <c r="D82" s="31" t="s">
        <v>3285</v>
      </c>
      <c r="E82" s="31" t="s">
        <v>3286</v>
      </c>
      <c r="F82" s="31" t="s">
        <v>3287</v>
      </c>
      <c r="G82" s="33">
        <v>392.84645098985999</v>
      </c>
      <c r="H82" s="31" t="s">
        <v>94</v>
      </c>
      <c r="I82" s="33">
        <v>52.873008208594896</v>
      </c>
      <c r="J82" s="33">
        <v>7.43</v>
      </c>
      <c r="K82" s="31" t="s">
        <v>94</v>
      </c>
      <c r="L82" s="31" t="s">
        <v>95</v>
      </c>
    </row>
    <row r="83" spans="1:12" x14ac:dyDescent="0.2">
      <c r="A83" t="str">
        <f>VLOOKUP(B83,StateFIPS!A$2:B$52,2)</f>
        <v>Arkansas</v>
      </c>
      <c r="B83">
        <f t="shared" si="2"/>
        <v>5</v>
      </c>
      <c r="C83" s="31" t="s">
        <v>619</v>
      </c>
      <c r="D83" s="31" t="s">
        <v>3285</v>
      </c>
      <c r="E83" s="31" t="s">
        <v>3286</v>
      </c>
      <c r="F83" s="31" t="s">
        <v>3287</v>
      </c>
      <c r="G83" s="33">
        <v>218.24802832770001</v>
      </c>
      <c r="H83" s="31" t="s">
        <v>94</v>
      </c>
      <c r="I83" s="33">
        <v>29.373893449219398</v>
      </c>
      <c r="J83" s="33">
        <v>7.43</v>
      </c>
      <c r="K83" s="31" t="s">
        <v>94</v>
      </c>
      <c r="L83" s="31" t="s">
        <v>95</v>
      </c>
    </row>
    <row r="84" spans="1:12" x14ac:dyDescent="0.2">
      <c r="A84" t="str">
        <f>VLOOKUP(B84,StateFIPS!A$2:B$52,2)</f>
        <v>Arkansas</v>
      </c>
      <c r="B84">
        <f t="shared" si="2"/>
        <v>5</v>
      </c>
      <c r="C84" s="31" t="s">
        <v>610</v>
      </c>
      <c r="D84" s="31" t="s">
        <v>3285</v>
      </c>
      <c r="E84" s="31" t="s">
        <v>3286</v>
      </c>
      <c r="F84" s="31" t="s">
        <v>3287</v>
      </c>
      <c r="G84" s="33">
        <v>995.21100917431204</v>
      </c>
      <c r="H84" s="31" t="s">
        <v>94</v>
      </c>
      <c r="I84" s="33">
        <v>133.94495412844</v>
      </c>
      <c r="J84" s="33">
        <v>7.43</v>
      </c>
      <c r="K84" s="31" t="s">
        <v>94</v>
      </c>
      <c r="L84" s="31" t="s">
        <v>95</v>
      </c>
    </row>
    <row r="85" spans="1:12" x14ac:dyDescent="0.2">
      <c r="A85" t="str">
        <f>VLOOKUP(B85,StateFIPS!A$2:B$52,2)</f>
        <v>Arkansas</v>
      </c>
      <c r="B85">
        <f t="shared" si="2"/>
        <v>5</v>
      </c>
      <c r="C85" s="31" t="s">
        <v>611</v>
      </c>
      <c r="D85" s="31" t="s">
        <v>3285</v>
      </c>
      <c r="E85" s="31" t="s">
        <v>3286</v>
      </c>
      <c r="F85" s="31" t="s">
        <v>3287</v>
      </c>
      <c r="G85" s="33">
        <v>192.05826492837599</v>
      </c>
      <c r="H85" s="31" t="s">
        <v>94</v>
      </c>
      <c r="I85" s="33">
        <v>25.849026235313101</v>
      </c>
      <c r="J85" s="33">
        <v>7.43</v>
      </c>
      <c r="K85" s="31" t="s">
        <v>94</v>
      </c>
      <c r="L85" s="31" t="s">
        <v>95</v>
      </c>
    </row>
    <row r="86" spans="1:12" x14ac:dyDescent="0.2">
      <c r="A86" t="str">
        <f>VLOOKUP(B86,StateFIPS!A$2:B$52,2)</f>
        <v>Arkansas</v>
      </c>
      <c r="B86">
        <f t="shared" si="2"/>
        <v>5</v>
      </c>
      <c r="C86" s="31" t="s">
        <v>612</v>
      </c>
      <c r="D86" s="31" t="s">
        <v>3285</v>
      </c>
      <c r="E86" s="31" t="s">
        <v>3286</v>
      </c>
      <c r="F86" s="31" t="s">
        <v>3287</v>
      </c>
      <c r="G86" s="33">
        <v>506.33542572026403</v>
      </c>
      <c r="H86" s="31" t="s">
        <v>94</v>
      </c>
      <c r="I86" s="33">
        <v>68.147432802189002</v>
      </c>
      <c r="J86" s="33">
        <v>7.43</v>
      </c>
      <c r="K86" s="31" t="s">
        <v>94</v>
      </c>
      <c r="L86" s="31" t="s">
        <v>95</v>
      </c>
    </row>
    <row r="87" spans="1:12" x14ac:dyDescent="0.2">
      <c r="A87" t="str">
        <f>VLOOKUP(B87,StateFIPS!A$2:B$52,2)</f>
        <v>Arkansas</v>
      </c>
      <c r="B87">
        <f t="shared" si="2"/>
        <v>5</v>
      </c>
      <c r="C87" s="31" t="s">
        <v>613</v>
      </c>
      <c r="D87" s="31" t="s">
        <v>3285</v>
      </c>
      <c r="E87" s="31" t="s">
        <v>3286</v>
      </c>
      <c r="F87" s="31" t="s">
        <v>3287</v>
      </c>
      <c r="G87" s="33">
        <v>273.95323936753198</v>
      </c>
      <c r="H87" s="31" t="s">
        <v>94</v>
      </c>
      <c r="I87" s="33">
        <v>36.871230062924901</v>
      </c>
      <c r="J87" s="33">
        <v>7.43</v>
      </c>
      <c r="K87" s="31" t="s">
        <v>94</v>
      </c>
      <c r="L87" s="31" t="s">
        <v>95</v>
      </c>
    </row>
    <row r="88" spans="1:12" x14ac:dyDescent="0.2">
      <c r="A88" t="str">
        <f>VLOOKUP(B88,StateFIPS!A$2:B$52,2)</f>
        <v>Arkansas</v>
      </c>
      <c r="B88">
        <f t="shared" si="2"/>
        <v>5</v>
      </c>
      <c r="C88" s="31" t="s">
        <v>614</v>
      </c>
      <c r="D88" s="31" t="s">
        <v>3285</v>
      </c>
      <c r="E88" s="31" t="s">
        <v>3286</v>
      </c>
      <c r="F88" s="31" t="s">
        <v>3287</v>
      </c>
      <c r="G88" s="33">
        <v>357.92676645742802</v>
      </c>
      <c r="H88" s="31" t="s">
        <v>94</v>
      </c>
      <c r="I88" s="33">
        <v>48.173185256719798</v>
      </c>
      <c r="J88" s="33">
        <v>7.43</v>
      </c>
      <c r="K88" s="31" t="s">
        <v>94</v>
      </c>
      <c r="L88" s="31" t="s">
        <v>95</v>
      </c>
    </row>
    <row r="89" spans="1:12" x14ac:dyDescent="0.2">
      <c r="A89" t="str">
        <f>VLOOKUP(B89,StateFIPS!A$2:B$52,2)</f>
        <v>Arkansas</v>
      </c>
      <c r="B89">
        <f t="shared" si="2"/>
        <v>5</v>
      </c>
      <c r="C89" s="31" t="s">
        <v>615</v>
      </c>
      <c r="D89" s="31" t="s">
        <v>3285</v>
      </c>
      <c r="E89" s="31" t="s">
        <v>3286</v>
      </c>
      <c r="F89" s="31" t="s">
        <v>3287</v>
      </c>
      <c r="G89" s="33">
        <v>1562.6558828263301</v>
      </c>
      <c r="H89" s="31" t="s">
        <v>94</v>
      </c>
      <c r="I89" s="33">
        <v>210.317077096411</v>
      </c>
      <c r="J89" s="33">
        <v>7.43</v>
      </c>
      <c r="K89" s="31" t="s">
        <v>94</v>
      </c>
      <c r="L89" s="31" t="s">
        <v>95</v>
      </c>
    </row>
    <row r="90" spans="1:12" x14ac:dyDescent="0.2">
      <c r="A90" t="str">
        <f>VLOOKUP(B90,StateFIPS!A$2:B$52,2)</f>
        <v>Arkansas</v>
      </c>
      <c r="B90">
        <f t="shared" si="2"/>
        <v>5</v>
      </c>
      <c r="C90" s="31" t="s">
        <v>2730</v>
      </c>
      <c r="D90" s="31" t="s">
        <v>3285</v>
      </c>
      <c r="E90" s="31" t="s">
        <v>3286</v>
      </c>
      <c r="F90" s="31" t="s">
        <v>3287</v>
      </c>
      <c r="G90" s="33">
        <v>273.95323936753198</v>
      </c>
      <c r="H90" s="31" t="s">
        <v>94</v>
      </c>
      <c r="I90" s="33">
        <v>36.871230062924901</v>
      </c>
      <c r="J90" s="33">
        <v>7.43</v>
      </c>
      <c r="K90" s="31" t="s">
        <v>94</v>
      </c>
      <c r="L90" s="31" t="s">
        <v>95</v>
      </c>
    </row>
    <row r="91" spans="1:12" x14ac:dyDescent="0.2">
      <c r="A91" t="str">
        <f>VLOOKUP(B91,StateFIPS!A$2:B$52,2)</f>
        <v>Arkansas</v>
      </c>
      <c r="B91">
        <f t="shared" si="2"/>
        <v>5</v>
      </c>
      <c r="C91" s="31" t="s">
        <v>2731</v>
      </c>
      <c r="D91" s="31" t="s">
        <v>3285</v>
      </c>
      <c r="E91" s="31" t="s">
        <v>3286</v>
      </c>
      <c r="F91" s="31" t="s">
        <v>3287</v>
      </c>
      <c r="G91" s="33">
        <v>314.27716079188798</v>
      </c>
      <c r="H91" s="31" t="s">
        <v>94</v>
      </c>
      <c r="I91" s="33">
        <v>42.298406566875897</v>
      </c>
      <c r="J91" s="33">
        <v>7.43</v>
      </c>
      <c r="K91" s="31" t="s">
        <v>94</v>
      </c>
      <c r="L91" s="31" t="s">
        <v>95</v>
      </c>
    </row>
    <row r="92" spans="1:12" x14ac:dyDescent="0.2">
      <c r="A92" t="str">
        <f>VLOOKUP(B92,StateFIPS!A$2:B$52,2)</f>
        <v>Arkansas</v>
      </c>
      <c r="B92">
        <f t="shared" si="2"/>
        <v>5</v>
      </c>
      <c r="C92" s="31" t="s">
        <v>616</v>
      </c>
      <c r="D92" s="31" t="s">
        <v>3285</v>
      </c>
      <c r="E92" s="31" t="s">
        <v>3286</v>
      </c>
      <c r="F92" s="31" t="s">
        <v>3287</v>
      </c>
      <c r="G92" s="33">
        <v>273.95323936753198</v>
      </c>
      <c r="H92" s="31" t="s">
        <v>94</v>
      </c>
      <c r="I92" s="33">
        <v>36.871230062924901</v>
      </c>
      <c r="J92" s="33">
        <v>7.43</v>
      </c>
      <c r="K92" s="31" t="s">
        <v>94</v>
      </c>
      <c r="L92" s="31" t="s">
        <v>95</v>
      </c>
    </row>
    <row r="93" spans="1:12" x14ac:dyDescent="0.2">
      <c r="A93" t="str">
        <f>VLOOKUP(B93,StateFIPS!A$2:B$52,2)</f>
        <v>Arkansas</v>
      </c>
      <c r="B93">
        <f t="shared" si="2"/>
        <v>5</v>
      </c>
      <c r="C93" s="31" t="s">
        <v>617</v>
      </c>
      <c r="D93" s="31" t="s">
        <v>3285</v>
      </c>
      <c r="E93" s="31" t="s">
        <v>3286</v>
      </c>
      <c r="F93" s="31" t="s">
        <v>3287</v>
      </c>
      <c r="G93" s="33">
        <v>273.95323936753198</v>
      </c>
      <c r="H93" s="31" t="s">
        <v>94</v>
      </c>
      <c r="I93" s="33">
        <v>36.871230062924901</v>
      </c>
      <c r="J93" s="33">
        <v>7.43</v>
      </c>
      <c r="K93" s="31" t="s">
        <v>94</v>
      </c>
      <c r="L93" s="31" t="s">
        <v>95</v>
      </c>
    </row>
    <row r="94" spans="1:12" x14ac:dyDescent="0.2">
      <c r="A94" t="str">
        <f>VLOOKUP(B94,StateFIPS!A$2:B$52,2)</f>
        <v>Arkansas</v>
      </c>
      <c r="B94">
        <f t="shared" si="2"/>
        <v>5</v>
      </c>
      <c r="C94" s="31" t="s">
        <v>608</v>
      </c>
      <c r="D94" s="31" t="s">
        <v>3285</v>
      </c>
      <c r="E94" s="31" t="s">
        <v>3286</v>
      </c>
      <c r="F94" s="31" t="s">
        <v>3287</v>
      </c>
      <c r="G94" s="33">
        <v>273.95323936753198</v>
      </c>
      <c r="H94" s="31" t="s">
        <v>94</v>
      </c>
      <c r="I94" s="33">
        <v>36.871230062924901</v>
      </c>
      <c r="J94" s="33">
        <v>7.43</v>
      </c>
      <c r="K94" s="31" t="s">
        <v>94</v>
      </c>
      <c r="L94" s="31" t="s">
        <v>95</v>
      </c>
    </row>
    <row r="95" spans="1:12" x14ac:dyDescent="0.2">
      <c r="A95" t="str">
        <f>VLOOKUP(B95,StateFIPS!A$2:B$52,2)</f>
        <v>Arkansas</v>
      </c>
      <c r="B95">
        <f t="shared" si="2"/>
        <v>5</v>
      </c>
      <c r="C95" s="31" t="s">
        <v>2686</v>
      </c>
      <c r="D95" s="31" t="s">
        <v>3285</v>
      </c>
      <c r="E95" s="31" t="s">
        <v>3286</v>
      </c>
      <c r="F95" s="31" t="s">
        <v>3287</v>
      </c>
      <c r="G95" s="33">
        <v>5674.4487365202003</v>
      </c>
      <c r="H95" s="31" t="s">
        <v>94</v>
      </c>
      <c r="I95" s="33">
        <v>763.72122967970404</v>
      </c>
      <c r="J95" s="33">
        <v>7.43</v>
      </c>
      <c r="K95" s="31" t="s">
        <v>94</v>
      </c>
      <c r="L95" s="31" t="s">
        <v>95</v>
      </c>
    </row>
    <row r="96" spans="1:12" x14ac:dyDescent="0.2">
      <c r="A96" t="str">
        <f>VLOOKUP(B96,StateFIPS!A$2:B$52,2)</f>
        <v>Arkansas</v>
      </c>
      <c r="B96">
        <f t="shared" si="2"/>
        <v>5</v>
      </c>
      <c r="C96" s="31" t="s">
        <v>622</v>
      </c>
      <c r="D96" s="31" t="s">
        <v>3285</v>
      </c>
      <c r="E96" s="31" t="s">
        <v>3286</v>
      </c>
      <c r="F96" s="31" t="s">
        <v>3287</v>
      </c>
      <c r="G96" s="33">
        <v>401.576372122968</v>
      </c>
      <c r="H96" s="31" t="s">
        <v>94</v>
      </c>
      <c r="I96" s="33">
        <v>54.047963946563598</v>
      </c>
      <c r="J96" s="33">
        <v>7.43</v>
      </c>
      <c r="K96" s="31" t="s">
        <v>94</v>
      </c>
      <c r="L96" s="31" t="s">
        <v>95</v>
      </c>
    </row>
    <row r="97" spans="1:12" x14ac:dyDescent="0.2">
      <c r="A97" t="str">
        <f>VLOOKUP(B97,StateFIPS!A$2:B$52,2)</f>
        <v>Arkansas</v>
      </c>
      <c r="B97">
        <f t="shared" si="2"/>
        <v>5</v>
      </c>
      <c r="C97" s="31" t="s">
        <v>2690</v>
      </c>
      <c r="D97" s="31" t="s">
        <v>3285</v>
      </c>
      <c r="E97" s="31" t="s">
        <v>3286</v>
      </c>
      <c r="F97" s="31" t="s">
        <v>3287</v>
      </c>
      <c r="G97" s="33">
        <v>2418.1881538709199</v>
      </c>
      <c r="H97" s="31" t="s">
        <v>94</v>
      </c>
      <c r="I97" s="33">
        <v>325.46273941735097</v>
      </c>
      <c r="J97" s="33">
        <v>7.43</v>
      </c>
      <c r="K97" s="31" t="s">
        <v>94</v>
      </c>
      <c r="L97" s="31" t="s">
        <v>95</v>
      </c>
    </row>
    <row r="98" spans="1:12" x14ac:dyDescent="0.2">
      <c r="A98" t="str">
        <f>VLOOKUP(B98,StateFIPS!A$2:B$52,2)</f>
        <v>Arkansas</v>
      </c>
      <c r="B98">
        <f t="shared" si="2"/>
        <v>5</v>
      </c>
      <c r="C98" s="31" t="s">
        <v>623</v>
      </c>
      <c r="D98" s="31" t="s">
        <v>3285</v>
      </c>
      <c r="E98" s="31" t="s">
        <v>3286</v>
      </c>
      <c r="F98" s="31" t="s">
        <v>3287</v>
      </c>
      <c r="G98" s="33">
        <v>864.26219217769199</v>
      </c>
      <c r="H98" s="31" t="s">
        <v>94</v>
      </c>
      <c r="I98" s="33">
        <v>116.32061805890901</v>
      </c>
      <c r="J98" s="33">
        <v>7.43</v>
      </c>
      <c r="K98" s="31" t="s">
        <v>94</v>
      </c>
      <c r="L98" s="31" t="s">
        <v>95</v>
      </c>
    </row>
    <row r="99" spans="1:12" x14ac:dyDescent="0.2">
      <c r="A99" t="str">
        <f>VLOOKUP(B99,StateFIPS!A$2:B$52,2)</f>
        <v>Arkansas</v>
      </c>
      <c r="B99">
        <f t="shared" si="2"/>
        <v>5</v>
      </c>
      <c r="C99" s="31" t="s">
        <v>624</v>
      </c>
      <c r="D99" s="31" t="s">
        <v>3285</v>
      </c>
      <c r="E99" s="31" t="s">
        <v>3286</v>
      </c>
      <c r="F99" s="31" t="s">
        <v>3287</v>
      </c>
      <c r="G99" s="33">
        <v>273.95323936753198</v>
      </c>
      <c r="H99" s="31" t="s">
        <v>94</v>
      </c>
      <c r="I99" s="33">
        <v>36.871230062924901</v>
      </c>
      <c r="J99" s="33">
        <v>7.43</v>
      </c>
      <c r="K99" s="31" t="s">
        <v>94</v>
      </c>
      <c r="L99" s="31" t="s">
        <v>95</v>
      </c>
    </row>
    <row r="100" spans="1:12" x14ac:dyDescent="0.2">
      <c r="A100" t="str">
        <f>VLOOKUP(B100,StateFIPS!A$2:B$52,2)</f>
        <v>Arkansas</v>
      </c>
      <c r="B100">
        <f t="shared" si="2"/>
        <v>5</v>
      </c>
      <c r="C100" s="31" t="s">
        <v>625</v>
      </c>
      <c r="D100" s="31" t="s">
        <v>3285</v>
      </c>
      <c r="E100" s="31" t="s">
        <v>3286</v>
      </c>
      <c r="F100" s="31" t="s">
        <v>3287</v>
      </c>
      <c r="G100" s="33">
        <v>270.627555126348</v>
      </c>
      <c r="H100" s="31" t="s">
        <v>94</v>
      </c>
      <c r="I100" s="33">
        <v>36.423627877031997</v>
      </c>
      <c r="J100" s="33">
        <v>7.43</v>
      </c>
      <c r="K100" s="31" t="s">
        <v>94</v>
      </c>
      <c r="L100" s="31" t="s">
        <v>95</v>
      </c>
    </row>
    <row r="101" spans="1:12" x14ac:dyDescent="0.2">
      <c r="A101" t="str">
        <f>VLOOKUP(B101,StateFIPS!A$2:B$52,2)</f>
        <v>Arkansas</v>
      </c>
      <c r="B101">
        <f t="shared" si="2"/>
        <v>5</v>
      </c>
      <c r="C101" s="31" t="s">
        <v>626</v>
      </c>
      <c r="D101" s="31" t="s">
        <v>3285</v>
      </c>
      <c r="E101" s="31" t="s">
        <v>3286</v>
      </c>
      <c r="F101" s="31" t="s">
        <v>3287</v>
      </c>
      <c r="G101" s="33">
        <v>427.76613552229202</v>
      </c>
      <c r="H101" s="31" t="s">
        <v>94</v>
      </c>
      <c r="I101" s="33">
        <v>57.572831160470002</v>
      </c>
      <c r="J101" s="33">
        <v>7.43</v>
      </c>
      <c r="K101" s="31" t="s">
        <v>94</v>
      </c>
      <c r="L101" s="31" t="s">
        <v>95</v>
      </c>
    </row>
    <row r="102" spans="1:12" x14ac:dyDescent="0.2">
      <c r="A102" t="str">
        <f>VLOOKUP(B102,StateFIPS!A$2:B$52,2)</f>
        <v>Arkansas</v>
      </c>
      <c r="B102">
        <f t="shared" si="2"/>
        <v>5</v>
      </c>
      <c r="C102" s="31" t="s">
        <v>627</v>
      </c>
      <c r="D102" s="31" t="s">
        <v>3285</v>
      </c>
      <c r="E102" s="31" t="s">
        <v>3286</v>
      </c>
      <c r="F102" s="31" t="s">
        <v>3287</v>
      </c>
      <c r="G102" s="33">
        <v>2488.0275229357799</v>
      </c>
      <c r="H102" s="31" t="s">
        <v>94</v>
      </c>
      <c r="I102" s="33">
        <v>334.86238532110099</v>
      </c>
      <c r="J102" s="33">
        <v>7.43</v>
      </c>
      <c r="K102" s="31" t="s">
        <v>94</v>
      </c>
      <c r="L102" s="31" t="s">
        <v>95</v>
      </c>
    </row>
    <row r="103" spans="1:12" x14ac:dyDescent="0.2">
      <c r="A103" t="str">
        <f>VLOOKUP(B103,StateFIPS!A$2:B$52,2)</f>
        <v>Arkansas</v>
      </c>
      <c r="B103">
        <f t="shared" si="2"/>
        <v>5</v>
      </c>
      <c r="C103" s="31" t="s">
        <v>628</v>
      </c>
      <c r="D103" s="31" t="s">
        <v>3285</v>
      </c>
      <c r="E103" s="31" t="s">
        <v>3286</v>
      </c>
      <c r="F103" s="31" t="s">
        <v>3287</v>
      </c>
      <c r="G103" s="33">
        <v>273.95323936753198</v>
      </c>
      <c r="H103" s="31" t="s">
        <v>94</v>
      </c>
      <c r="I103" s="33">
        <v>36.871230062924901</v>
      </c>
      <c r="J103" s="33">
        <v>7.43</v>
      </c>
      <c r="K103" s="31" t="s">
        <v>94</v>
      </c>
      <c r="L103" s="31" t="s">
        <v>95</v>
      </c>
    </row>
    <row r="104" spans="1:12" x14ac:dyDescent="0.2">
      <c r="A104" t="str">
        <f>VLOOKUP(B104,StateFIPS!A$2:B$52,2)</f>
        <v>Arkansas</v>
      </c>
      <c r="B104">
        <f t="shared" si="2"/>
        <v>5</v>
      </c>
      <c r="C104" s="31" t="s">
        <v>629</v>
      </c>
      <c r="D104" s="31" t="s">
        <v>3285</v>
      </c>
      <c r="E104" s="31" t="s">
        <v>3286</v>
      </c>
      <c r="F104" s="31" t="s">
        <v>3287</v>
      </c>
      <c r="G104" s="33">
        <v>3849.8952197006302</v>
      </c>
      <c r="H104" s="31" t="s">
        <v>94</v>
      </c>
      <c r="I104" s="33">
        <v>518.15548044422997</v>
      </c>
      <c r="J104" s="33">
        <v>7.43</v>
      </c>
      <c r="K104" s="31" t="s">
        <v>94</v>
      </c>
      <c r="L104" s="31" t="s">
        <v>95</v>
      </c>
    </row>
    <row r="105" spans="1:12" x14ac:dyDescent="0.2">
      <c r="A105" t="str">
        <f>VLOOKUP(B105,StateFIPS!A$2:B$52,2)</f>
        <v>Arkansas</v>
      </c>
      <c r="B105">
        <f t="shared" si="2"/>
        <v>5</v>
      </c>
      <c r="C105" s="31" t="s">
        <v>542</v>
      </c>
      <c r="D105" s="31" t="s">
        <v>3285</v>
      </c>
      <c r="E105" s="31" t="s">
        <v>3286</v>
      </c>
      <c r="F105" s="31" t="s">
        <v>3287</v>
      </c>
      <c r="G105" s="33">
        <v>273.95323936753198</v>
      </c>
      <c r="H105" s="31" t="s">
        <v>94</v>
      </c>
      <c r="I105" s="33">
        <v>36.871230062924901</v>
      </c>
      <c r="J105" s="33">
        <v>7.43</v>
      </c>
      <c r="K105" s="31" t="s">
        <v>94</v>
      </c>
      <c r="L105" s="31" t="s">
        <v>95</v>
      </c>
    </row>
    <row r="106" spans="1:12" x14ac:dyDescent="0.2">
      <c r="A106" t="str">
        <f>VLOOKUP(B106,StateFIPS!A$2:B$52,2)</f>
        <v>Arkansas</v>
      </c>
      <c r="B106">
        <f t="shared" si="2"/>
        <v>5</v>
      </c>
      <c r="C106" s="31" t="s">
        <v>3131</v>
      </c>
      <c r="D106" s="31" t="s">
        <v>3285</v>
      </c>
      <c r="E106" s="31" t="s">
        <v>3286</v>
      </c>
      <c r="F106" s="31" t="s">
        <v>3287</v>
      </c>
      <c r="G106" s="33">
        <v>273.95323936753198</v>
      </c>
      <c r="H106" s="31" t="s">
        <v>94</v>
      </c>
      <c r="I106" s="33">
        <v>36.871230062924901</v>
      </c>
      <c r="J106" s="33">
        <v>7.43</v>
      </c>
      <c r="K106" s="31" t="s">
        <v>94</v>
      </c>
      <c r="L106" s="31" t="s">
        <v>95</v>
      </c>
    </row>
    <row r="107" spans="1:12" x14ac:dyDescent="0.2">
      <c r="A107" t="str">
        <f>VLOOKUP(B107,StateFIPS!A$2:B$52,2)</f>
        <v>Arkansas</v>
      </c>
      <c r="B107">
        <f t="shared" si="2"/>
        <v>5</v>
      </c>
      <c r="C107" s="31" t="s">
        <v>639</v>
      </c>
      <c r="D107" s="31" t="s">
        <v>3285</v>
      </c>
      <c r="E107" s="31" t="s">
        <v>3286</v>
      </c>
      <c r="F107" s="31" t="s">
        <v>3287</v>
      </c>
      <c r="G107" s="33">
        <v>2418.1881538709199</v>
      </c>
      <c r="H107" s="31" t="s">
        <v>94</v>
      </c>
      <c r="I107" s="33">
        <v>325.46273941735097</v>
      </c>
      <c r="J107" s="33">
        <v>7.43</v>
      </c>
      <c r="K107" s="31" t="s">
        <v>94</v>
      </c>
      <c r="L107" s="31" t="s">
        <v>95</v>
      </c>
    </row>
    <row r="108" spans="1:12" x14ac:dyDescent="0.2">
      <c r="A108" t="str">
        <f>VLOOKUP(B108,StateFIPS!A$2:B$52,2)</f>
        <v>Arkansas</v>
      </c>
      <c r="B108">
        <f t="shared" si="2"/>
        <v>5</v>
      </c>
      <c r="C108" s="31" t="s">
        <v>581</v>
      </c>
      <c r="D108" s="31" t="s">
        <v>3285</v>
      </c>
      <c r="E108" s="31" t="s">
        <v>3286</v>
      </c>
      <c r="F108" s="31" t="s">
        <v>3287</v>
      </c>
      <c r="G108" s="33">
        <v>1178.53935296958</v>
      </c>
      <c r="H108" s="31" t="s">
        <v>94</v>
      </c>
      <c r="I108" s="33">
        <v>158.61902462578499</v>
      </c>
      <c r="J108" s="33">
        <v>7.43</v>
      </c>
      <c r="K108" s="31" t="s">
        <v>94</v>
      </c>
      <c r="L108" s="31" t="s">
        <v>95</v>
      </c>
    </row>
    <row r="109" spans="1:12" x14ac:dyDescent="0.2">
      <c r="A109" t="str">
        <f>VLOOKUP(B109,StateFIPS!A$2:B$52,2)</f>
        <v>Arkansas</v>
      </c>
      <c r="B109">
        <f t="shared" si="2"/>
        <v>5</v>
      </c>
      <c r="C109" s="31" t="s">
        <v>496</v>
      </c>
      <c r="D109" s="31" t="s">
        <v>3285</v>
      </c>
      <c r="E109" s="31" t="s">
        <v>3286</v>
      </c>
      <c r="F109" s="31" t="s">
        <v>3287</v>
      </c>
      <c r="G109" s="33">
        <v>273.95323936753198</v>
      </c>
      <c r="H109" s="31" t="s">
        <v>94</v>
      </c>
      <c r="I109" s="33">
        <v>36.871230062924901</v>
      </c>
      <c r="J109" s="33">
        <v>7.43</v>
      </c>
      <c r="K109" s="31" t="s">
        <v>94</v>
      </c>
      <c r="L109" s="31" t="s">
        <v>95</v>
      </c>
    </row>
    <row r="110" spans="1:12" x14ac:dyDescent="0.2">
      <c r="A110" t="str">
        <f>VLOOKUP(B110,StateFIPS!A$2:B$52,2)</f>
        <v>Arkansas</v>
      </c>
      <c r="B110">
        <f t="shared" si="2"/>
        <v>5</v>
      </c>
      <c r="C110" s="31" t="s">
        <v>497</v>
      </c>
      <c r="D110" s="31" t="s">
        <v>3285</v>
      </c>
      <c r="E110" s="31" t="s">
        <v>3286</v>
      </c>
      <c r="F110" s="31" t="s">
        <v>3287</v>
      </c>
      <c r="G110" s="33">
        <v>174.59842266216</v>
      </c>
      <c r="H110" s="31" t="s">
        <v>94</v>
      </c>
      <c r="I110" s="33">
        <v>23.499114759375502</v>
      </c>
      <c r="J110" s="33">
        <v>7.43</v>
      </c>
      <c r="K110" s="31" t="s">
        <v>94</v>
      </c>
      <c r="L110" s="31" t="s">
        <v>95</v>
      </c>
    </row>
    <row r="111" spans="1:12" x14ac:dyDescent="0.2">
      <c r="A111" t="str">
        <f>VLOOKUP(B111,StateFIPS!A$2:B$52,2)</f>
        <v>Arkansas</v>
      </c>
      <c r="B111">
        <f t="shared" si="2"/>
        <v>5</v>
      </c>
      <c r="C111" s="31" t="s">
        <v>498</v>
      </c>
      <c r="D111" s="31" t="s">
        <v>3285</v>
      </c>
      <c r="E111" s="31" t="s">
        <v>3286</v>
      </c>
      <c r="F111" s="31" t="s">
        <v>3287</v>
      </c>
      <c r="G111" s="33">
        <v>1099.9700627716099</v>
      </c>
      <c r="H111" s="31" t="s">
        <v>94</v>
      </c>
      <c r="I111" s="33">
        <v>148.04442298406599</v>
      </c>
      <c r="J111" s="33">
        <v>7.43</v>
      </c>
      <c r="K111" s="31" t="s">
        <v>94</v>
      </c>
      <c r="L111" s="31" t="s">
        <v>95</v>
      </c>
    </row>
    <row r="112" spans="1:12" x14ac:dyDescent="0.2">
      <c r="A112" t="str">
        <f>VLOOKUP(B112,StateFIPS!A$2:B$52,2)</f>
        <v>Arkansas</v>
      </c>
      <c r="B112">
        <f t="shared" si="2"/>
        <v>5</v>
      </c>
      <c r="C112" s="31" t="s">
        <v>499</v>
      </c>
      <c r="D112" s="31" t="s">
        <v>3285</v>
      </c>
      <c r="E112" s="31" t="s">
        <v>3286</v>
      </c>
      <c r="F112" s="31" t="s">
        <v>3287</v>
      </c>
      <c r="G112" s="33">
        <v>273.95323936753198</v>
      </c>
      <c r="H112" s="31" t="s">
        <v>94</v>
      </c>
      <c r="I112" s="33">
        <v>36.871230062924901</v>
      </c>
      <c r="J112" s="33">
        <v>7.43</v>
      </c>
      <c r="K112" s="31" t="s">
        <v>94</v>
      </c>
      <c r="L112" s="31" t="s">
        <v>95</v>
      </c>
    </row>
    <row r="113" spans="1:12" x14ac:dyDescent="0.2">
      <c r="A113" t="str">
        <f>VLOOKUP(B113,StateFIPS!A$2:B$52,2)</f>
        <v>Arkansas</v>
      </c>
      <c r="B113">
        <f t="shared" si="2"/>
        <v>5</v>
      </c>
      <c r="C113" s="31" t="s">
        <v>500</v>
      </c>
      <c r="D113" s="31" t="s">
        <v>3285</v>
      </c>
      <c r="E113" s="31" t="s">
        <v>3286</v>
      </c>
      <c r="F113" s="31" t="s">
        <v>3287</v>
      </c>
      <c r="G113" s="33">
        <v>2522.9472074682099</v>
      </c>
      <c r="H113" s="31" t="s">
        <v>94</v>
      </c>
      <c r="I113" s="33">
        <v>339.56220827297602</v>
      </c>
      <c r="J113" s="33">
        <v>7.43</v>
      </c>
      <c r="K113" s="31" t="s">
        <v>94</v>
      </c>
      <c r="L113" s="31" t="s">
        <v>95</v>
      </c>
    </row>
    <row r="114" spans="1:12" x14ac:dyDescent="0.2">
      <c r="A114" t="str">
        <f>VLOOKUP(B114,StateFIPS!A$2:B$52,2)</f>
        <v>Arkansas</v>
      </c>
      <c r="B114">
        <f t="shared" si="2"/>
        <v>5</v>
      </c>
      <c r="C114" s="31" t="s">
        <v>2692</v>
      </c>
      <c r="D114" s="31" t="s">
        <v>3285</v>
      </c>
      <c r="E114" s="31" t="s">
        <v>3286</v>
      </c>
      <c r="F114" s="31" t="s">
        <v>3287</v>
      </c>
      <c r="G114" s="33">
        <v>273.95323936753198</v>
      </c>
      <c r="H114" s="31" t="s">
        <v>94</v>
      </c>
      <c r="I114" s="33">
        <v>36.871230062924901</v>
      </c>
      <c r="J114" s="33">
        <v>7.43</v>
      </c>
      <c r="K114" s="31" t="s">
        <v>94</v>
      </c>
      <c r="L114" s="31" t="s">
        <v>95</v>
      </c>
    </row>
    <row r="115" spans="1:12" x14ac:dyDescent="0.2">
      <c r="A115" t="str">
        <f>VLOOKUP(B115,StateFIPS!A$2:B$52,2)</f>
        <v>Arkansas</v>
      </c>
      <c r="B115">
        <f t="shared" si="2"/>
        <v>5</v>
      </c>
      <c r="C115" s="31" t="s">
        <v>501</v>
      </c>
      <c r="D115" s="31" t="s">
        <v>3285</v>
      </c>
      <c r="E115" s="31" t="s">
        <v>3286</v>
      </c>
      <c r="F115" s="31" t="s">
        <v>3287</v>
      </c>
      <c r="G115" s="33">
        <v>2409.4582327378098</v>
      </c>
      <c r="H115" s="31" t="s">
        <v>94</v>
      </c>
      <c r="I115" s="33">
        <v>324.28778367938202</v>
      </c>
      <c r="J115" s="33">
        <v>7.43</v>
      </c>
      <c r="K115" s="31" t="s">
        <v>94</v>
      </c>
      <c r="L115" s="31" t="s">
        <v>95</v>
      </c>
    </row>
    <row r="116" spans="1:12" x14ac:dyDescent="0.2">
      <c r="A116" t="str">
        <f>VLOOKUP(B116,StateFIPS!A$2:B$52,2)</f>
        <v>Arkansas</v>
      </c>
      <c r="B116">
        <f t="shared" si="2"/>
        <v>5</v>
      </c>
      <c r="C116" s="31" t="s">
        <v>502</v>
      </c>
      <c r="D116" s="31" t="s">
        <v>3285</v>
      </c>
      <c r="E116" s="31" t="s">
        <v>3286</v>
      </c>
      <c r="F116" s="31" t="s">
        <v>3287</v>
      </c>
      <c r="G116" s="33">
        <v>273.95323936753198</v>
      </c>
      <c r="H116" s="31" t="s">
        <v>94</v>
      </c>
      <c r="I116" s="33">
        <v>36.871230062924901</v>
      </c>
      <c r="J116" s="33">
        <v>7.43</v>
      </c>
      <c r="K116" s="31" t="s">
        <v>94</v>
      </c>
      <c r="L116" s="31" t="s">
        <v>95</v>
      </c>
    </row>
    <row r="117" spans="1:12" x14ac:dyDescent="0.2">
      <c r="A117" t="str">
        <f>VLOOKUP(B117,StateFIPS!A$2:B$52,2)</f>
        <v>Arkansas</v>
      </c>
      <c r="B117">
        <f t="shared" si="2"/>
        <v>5</v>
      </c>
      <c r="C117" s="31" t="s">
        <v>503</v>
      </c>
      <c r="D117" s="31" t="s">
        <v>3285</v>
      </c>
      <c r="E117" s="31" t="s">
        <v>3286</v>
      </c>
      <c r="F117" s="31" t="s">
        <v>3287</v>
      </c>
      <c r="G117" s="33">
        <v>366.65668759053602</v>
      </c>
      <c r="H117" s="31" t="s">
        <v>94</v>
      </c>
      <c r="I117" s="33">
        <v>49.348140994688499</v>
      </c>
      <c r="J117" s="33">
        <v>7.43</v>
      </c>
      <c r="K117" s="31" t="s">
        <v>94</v>
      </c>
      <c r="L117" s="31" t="s">
        <v>95</v>
      </c>
    </row>
    <row r="118" spans="1:12" x14ac:dyDescent="0.2">
      <c r="A118" t="str">
        <f>VLOOKUP(B118,StateFIPS!A$2:B$52,2)</f>
        <v>Arkansas</v>
      </c>
      <c r="B118">
        <f t="shared" si="2"/>
        <v>5</v>
      </c>
      <c r="C118" s="31" t="s">
        <v>504</v>
      </c>
      <c r="D118" s="31" t="s">
        <v>3285</v>
      </c>
      <c r="E118" s="31" t="s">
        <v>3286</v>
      </c>
      <c r="F118" s="31" t="s">
        <v>3287</v>
      </c>
      <c r="G118" s="33">
        <v>273.95323936753198</v>
      </c>
      <c r="H118" s="31" t="s">
        <v>94</v>
      </c>
      <c r="I118" s="33">
        <v>36.871230062924901</v>
      </c>
      <c r="J118" s="33">
        <v>7.43</v>
      </c>
      <c r="K118" s="31" t="s">
        <v>94</v>
      </c>
      <c r="L118" s="31" t="s">
        <v>95</v>
      </c>
    </row>
    <row r="119" spans="1:12" x14ac:dyDescent="0.2">
      <c r="A119" t="str">
        <f>VLOOKUP(B119,StateFIPS!A$2:B$52,2)</f>
        <v>Arkansas</v>
      </c>
      <c r="B119">
        <f t="shared" si="2"/>
        <v>5</v>
      </c>
      <c r="C119" s="31" t="s">
        <v>518</v>
      </c>
      <c r="D119" s="31" t="s">
        <v>3285</v>
      </c>
      <c r="E119" s="31" t="s">
        <v>3286</v>
      </c>
      <c r="F119" s="31" t="s">
        <v>3287</v>
      </c>
      <c r="G119" s="33">
        <v>864.26219217769199</v>
      </c>
      <c r="H119" s="31" t="s">
        <v>94</v>
      </c>
      <c r="I119" s="33">
        <v>116.32061805890901</v>
      </c>
      <c r="J119" s="33">
        <v>7.43</v>
      </c>
      <c r="K119" s="31" t="s">
        <v>94</v>
      </c>
      <c r="L119" s="31" t="s">
        <v>95</v>
      </c>
    </row>
    <row r="120" spans="1:12" x14ac:dyDescent="0.2">
      <c r="A120" t="str">
        <f>VLOOKUP(B120,StateFIPS!A$2:B$52,2)</f>
        <v>Arkansas</v>
      </c>
      <c r="B120">
        <f t="shared" si="2"/>
        <v>5</v>
      </c>
      <c r="C120" s="31" t="s">
        <v>2691</v>
      </c>
      <c r="D120" s="31" t="s">
        <v>3285</v>
      </c>
      <c r="E120" s="31" t="s">
        <v>3286</v>
      </c>
      <c r="F120" s="31" t="s">
        <v>3287</v>
      </c>
      <c r="G120" s="33">
        <v>1038.8606148398501</v>
      </c>
      <c r="H120" s="31" t="s">
        <v>94</v>
      </c>
      <c r="I120" s="33">
        <v>139.819732818284</v>
      </c>
      <c r="J120" s="33">
        <v>7.43</v>
      </c>
      <c r="K120" s="31" t="s">
        <v>94</v>
      </c>
      <c r="L120" s="31" t="s">
        <v>95</v>
      </c>
    </row>
    <row r="121" spans="1:12" x14ac:dyDescent="0.2">
      <c r="A121" t="str">
        <f>VLOOKUP(B121,StateFIPS!A$2:B$52,2)</f>
        <v>Arkansas</v>
      </c>
      <c r="B121">
        <f t="shared" si="2"/>
        <v>5</v>
      </c>
      <c r="C121" s="31" t="s">
        <v>2683</v>
      </c>
      <c r="D121" s="31" t="s">
        <v>3285</v>
      </c>
      <c r="E121" s="31" t="s">
        <v>3286</v>
      </c>
      <c r="F121" s="31" t="s">
        <v>3287</v>
      </c>
      <c r="G121" s="33">
        <v>6556.1707709641096</v>
      </c>
      <c r="H121" s="31" t="s">
        <v>94</v>
      </c>
      <c r="I121" s="33">
        <v>882.39175921455001</v>
      </c>
      <c r="J121" s="33">
        <v>7.43</v>
      </c>
      <c r="K121" s="31" t="s">
        <v>94</v>
      </c>
      <c r="L121" s="31" t="s">
        <v>95</v>
      </c>
    </row>
    <row r="122" spans="1:12" x14ac:dyDescent="0.2">
      <c r="A122" t="str">
        <f>VLOOKUP(B122,StateFIPS!A$2:B$52,2)</f>
        <v>Arkansas</v>
      </c>
      <c r="B122">
        <f t="shared" si="2"/>
        <v>5</v>
      </c>
      <c r="C122" s="31" t="s">
        <v>2684</v>
      </c>
      <c r="D122" s="31" t="s">
        <v>3285</v>
      </c>
      <c r="E122" s="31" t="s">
        <v>3286</v>
      </c>
      <c r="F122" s="31" t="s">
        <v>3287</v>
      </c>
      <c r="G122" s="33">
        <v>1920.58264928376</v>
      </c>
      <c r="H122" s="31" t="s">
        <v>94</v>
      </c>
      <c r="I122" s="33">
        <v>258.49026235313102</v>
      </c>
      <c r="J122" s="33">
        <v>7.43</v>
      </c>
      <c r="K122" s="31" t="s">
        <v>94</v>
      </c>
      <c r="L122" s="31" t="s">
        <v>95</v>
      </c>
    </row>
    <row r="123" spans="1:12" x14ac:dyDescent="0.2">
      <c r="A123" t="str">
        <f>VLOOKUP(B123,StateFIPS!A$2:B$52,2)</f>
        <v>Arkansas</v>
      </c>
      <c r="B123">
        <f t="shared" si="2"/>
        <v>5</v>
      </c>
      <c r="C123" s="31" t="s">
        <v>506</v>
      </c>
      <c r="D123" s="31" t="s">
        <v>3285</v>
      </c>
      <c r="E123" s="31" t="s">
        <v>3286</v>
      </c>
      <c r="F123" s="31" t="s">
        <v>3287</v>
      </c>
      <c r="G123" s="33">
        <v>864.26219217769199</v>
      </c>
      <c r="H123" s="31" t="s">
        <v>94</v>
      </c>
      <c r="I123" s="33">
        <v>116.32061805890901</v>
      </c>
      <c r="J123" s="33">
        <v>7.43</v>
      </c>
      <c r="K123" s="31" t="s">
        <v>94</v>
      </c>
      <c r="L123" s="31" t="s">
        <v>95</v>
      </c>
    </row>
    <row r="124" spans="1:12" x14ac:dyDescent="0.2">
      <c r="A124" t="str">
        <f>VLOOKUP(B124,StateFIPS!A$2:B$52,2)</f>
        <v>Arizona</v>
      </c>
      <c r="B124">
        <f t="shared" si="2"/>
        <v>4</v>
      </c>
      <c r="C124" s="31" t="s">
        <v>632</v>
      </c>
      <c r="D124" s="31" t="s">
        <v>3285</v>
      </c>
      <c r="E124" s="31" t="s">
        <v>3286</v>
      </c>
      <c r="F124" s="31" t="s">
        <v>3287</v>
      </c>
      <c r="G124" s="33">
        <v>93385.844867071602</v>
      </c>
      <c r="H124" s="31" t="s">
        <v>94</v>
      </c>
      <c r="I124" s="33">
        <v>12568.754356268</v>
      </c>
      <c r="J124" s="33">
        <v>7.43</v>
      </c>
      <c r="K124" s="31" t="s">
        <v>94</v>
      </c>
      <c r="L124" s="31" t="s">
        <v>95</v>
      </c>
    </row>
    <row r="125" spans="1:12" x14ac:dyDescent="0.2">
      <c r="A125" t="str">
        <f>VLOOKUP(B125,StateFIPS!A$2:B$52,2)</f>
        <v>Arizona</v>
      </c>
      <c r="B125">
        <f t="shared" si="2"/>
        <v>4</v>
      </c>
      <c r="C125" s="31" t="s">
        <v>2066</v>
      </c>
      <c r="D125" s="31" t="s">
        <v>3285</v>
      </c>
      <c r="E125" s="31" t="s">
        <v>3286</v>
      </c>
      <c r="F125" s="31" t="s">
        <v>3287</v>
      </c>
      <c r="G125" s="33">
        <v>93385.844867071602</v>
      </c>
      <c r="H125" s="31" t="s">
        <v>94</v>
      </c>
      <c r="I125" s="33">
        <v>12568.754356268</v>
      </c>
      <c r="J125" s="33">
        <v>7.43</v>
      </c>
      <c r="K125" s="31" t="s">
        <v>94</v>
      </c>
      <c r="L125" s="31" t="s">
        <v>95</v>
      </c>
    </row>
    <row r="126" spans="1:12" x14ac:dyDescent="0.2">
      <c r="A126" t="str">
        <f>VLOOKUP(B126,StateFIPS!A$2:B$52,2)</f>
        <v>Arizona</v>
      </c>
      <c r="B126">
        <f t="shared" si="2"/>
        <v>4</v>
      </c>
      <c r="C126" s="31" t="s">
        <v>2068</v>
      </c>
      <c r="D126" s="31" t="s">
        <v>3285</v>
      </c>
      <c r="E126" s="31" t="s">
        <v>3286</v>
      </c>
      <c r="F126" s="31" t="s">
        <v>3287</v>
      </c>
      <c r="G126" s="33">
        <v>93385.844867071602</v>
      </c>
      <c r="H126" s="31" t="s">
        <v>94</v>
      </c>
      <c r="I126" s="33">
        <v>12568.754356268</v>
      </c>
      <c r="J126" s="33">
        <v>7.43</v>
      </c>
      <c r="K126" s="31" t="s">
        <v>94</v>
      </c>
      <c r="L126" s="31" t="s">
        <v>95</v>
      </c>
    </row>
    <row r="127" spans="1:12" x14ac:dyDescent="0.2">
      <c r="A127" t="str">
        <f>VLOOKUP(B127,StateFIPS!A$2:B$52,2)</f>
        <v>Arizona</v>
      </c>
      <c r="B127">
        <f t="shared" si="2"/>
        <v>4</v>
      </c>
      <c r="C127" s="31" t="s">
        <v>633</v>
      </c>
      <c r="D127" s="31" t="s">
        <v>3285</v>
      </c>
      <c r="E127" s="31" t="s">
        <v>3286</v>
      </c>
      <c r="F127" s="31" t="s">
        <v>3287</v>
      </c>
      <c r="G127" s="33">
        <v>120.37908422355299</v>
      </c>
      <c r="H127" s="31" t="s">
        <v>94</v>
      </c>
      <c r="I127" s="33">
        <v>16.201760999132301</v>
      </c>
      <c r="J127" s="33">
        <v>7.43</v>
      </c>
      <c r="K127" s="31" t="s">
        <v>94</v>
      </c>
      <c r="L127" s="31" t="s">
        <v>95</v>
      </c>
    </row>
    <row r="128" spans="1:12" x14ac:dyDescent="0.2">
      <c r="A128" t="str">
        <f>VLOOKUP(B128,StateFIPS!A$2:B$52,2)</f>
        <v>Arizona</v>
      </c>
      <c r="B128">
        <f t="shared" si="2"/>
        <v>4</v>
      </c>
      <c r="C128" s="31" t="s">
        <v>634</v>
      </c>
      <c r="D128" s="31" t="s">
        <v>3285</v>
      </c>
      <c r="E128" s="31" t="s">
        <v>3286</v>
      </c>
      <c r="F128" s="31" t="s">
        <v>3287</v>
      </c>
      <c r="G128" s="33">
        <v>524.00307250252501</v>
      </c>
      <c r="H128" s="31" t="s">
        <v>94</v>
      </c>
      <c r="I128" s="33">
        <v>70.525312584458305</v>
      </c>
      <c r="J128" s="33">
        <v>7.43</v>
      </c>
      <c r="K128" s="31" t="s">
        <v>94</v>
      </c>
      <c r="L128" s="31" t="s">
        <v>95</v>
      </c>
    </row>
    <row r="129" spans="1:12" x14ac:dyDescent="0.2">
      <c r="A129" t="str">
        <f>VLOOKUP(B129,StateFIPS!A$2:B$52,2)</f>
        <v>Arizona</v>
      </c>
      <c r="B129">
        <f t="shared" si="2"/>
        <v>4</v>
      </c>
      <c r="C129" s="31" t="s">
        <v>3240</v>
      </c>
      <c r="D129" s="31" t="s">
        <v>3285</v>
      </c>
      <c r="E129" s="31" t="s">
        <v>3286</v>
      </c>
      <c r="F129" s="31" t="s">
        <v>3287</v>
      </c>
      <c r="G129" s="33">
        <v>1649.90156612281</v>
      </c>
      <c r="H129" s="31" t="s">
        <v>94</v>
      </c>
      <c r="I129" s="33">
        <v>222.059430164578</v>
      </c>
      <c r="J129" s="33">
        <v>7.43</v>
      </c>
      <c r="K129" s="31" t="s">
        <v>94</v>
      </c>
      <c r="L129" s="31" t="s">
        <v>95</v>
      </c>
    </row>
    <row r="130" spans="1:12" x14ac:dyDescent="0.2">
      <c r="A130" t="str">
        <f>VLOOKUP(B130,StateFIPS!A$2:B$52,2)</f>
        <v>Arizona</v>
      </c>
      <c r="B130">
        <f t="shared" si="2"/>
        <v>4</v>
      </c>
      <c r="C130" s="31" t="s">
        <v>3233</v>
      </c>
      <c r="D130" s="31" t="s">
        <v>3285</v>
      </c>
      <c r="E130" s="31" t="s">
        <v>3286</v>
      </c>
      <c r="F130" s="31" t="s">
        <v>3287</v>
      </c>
      <c r="G130" s="33">
        <v>93385.844867071602</v>
      </c>
      <c r="H130" s="31" t="s">
        <v>94</v>
      </c>
      <c r="I130" s="33">
        <v>12568.754356268</v>
      </c>
      <c r="J130" s="33">
        <v>7.43</v>
      </c>
      <c r="K130" s="31" t="s">
        <v>94</v>
      </c>
      <c r="L130" s="31" t="s">
        <v>95</v>
      </c>
    </row>
    <row r="131" spans="1:12" x14ac:dyDescent="0.2">
      <c r="A131" t="str">
        <f>VLOOKUP(B131,StateFIPS!A$2:B$52,2)</f>
        <v>Arizona</v>
      </c>
      <c r="B131">
        <f t="shared" ref="B131:B194" si="3">VALUE(LEFT(C131,2))</f>
        <v>4</v>
      </c>
      <c r="C131" s="31" t="s">
        <v>3236</v>
      </c>
      <c r="D131" s="31" t="s">
        <v>3285</v>
      </c>
      <c r="E131" s="31" t="s">
        <v>3286</v>
      </c>
      <c r="F131" s="31" t="s">
        <v>3287</v>
      </c>
      <c r="G131" s="33">
        <v>50828.298032744897</v>
      </c>
      <c r="H131" s="31" t="s">
        <v>94</v>
      </c>
      <c r="I131" s="33">
        <v>6840.9553206924502</v>
      </c>
      <c r="J131" s="33">
        <v>7.43</v>
      </c>
      <c r="K131" s="31" t="s">
        <v>94</v>
      </c>
      <c r="L131" s="31" t="s">
        <v>95</v>
      </c>
    </row>
    <row r="132" spans="1:12" x14ac:dyDescent="0.2">
      <c r="A132" t="str">
        <f>VLOOKUP(B132,StateFIPS!A$2:B$52,2)</f>
        <v>Arizona</v>
      </c>
      <c r="B132">
        <f t="shared" si="3"/>
        <v>4</v>
      </c>
      <c r="C132" s="31" t="s">
        <v>3102</v>
      </c>
      <c r="D132" s="31" t="s">
        <v>3285</v>
      </c>
      <c r="E132" s="31" t="s">
        <v>3286</v>
      </c>
      <c r="F132" s="31" t="s">
        <v>3287</v>
      </c>
      <c r="G132" s="33">
        <v>93385.844867071602</v>
      </c>
      <c r="H132" s="31" t="s">
        <v>94</v>
      </c>
      <c r="I132" s="33">
        <v>12568.754356268</v>
      </c>
      <c r="J132" s="33">
        <v>7.43</v>
      </c>
      <c r="K132" s="31" t="s">
        <v>94</v>
      </c>
      <c r="L132" s="31" t="s">
        <v>95</v>
      </c>
    </row>
    <row r="133" spans="1:12" x14ac:dyDescent="0.2">
      <c r="A133" t="str">
        <f>VLOOKUP(B133,StateFIPS!A$2:B$52,2)</f>
        <v>Arizona</v>
      </c>
      <c r="B133">
        <f t="shared" si="3"/>
        <v>4</v>
      </c>
      <c r="C133" s="31" t="s">
        <v>635</v>
      </c>
      <c r="D133" s="31" t="s">
        <v>3285</v>
      </c>
      <c r="E133" s="31" t="s">
        <v>3286</v>
      </c>
      <c r="F133" s="31" t="s">
        <v>3287</v>
      </c>
      <c r="G133" s="33">
        <v>91318.157067466993</v>
      </c>
      <c r="H133" s="31" t="s">
        <v>94</v>
      </c>
      <c r="I133" s="33">
        <v>12290.465284988801</v>
      </c>
      <c r="J133" s="33">
        <v>7.43</v>
      </c>
      <c r="K133" s="31" t="s">
        <v>94</v>
      </c>
      <c r="L133" s="31" t="s">
        <v>95</v>
      </c>
    </row>
    <row r="134" spans="1:12" x14ac:dyDescent="0.2">
      <c r="A134" t="str">
        <f>VLOOKUP(B134,StateFIPS!A$2:B$52,2)</f>
        <v>Arizona</v>
      </c>
      <c r="B134">
        <f t="shared" si="3"/>
        <v>4</v>
      </c>
      <c r="C134" s="31" t="s">
        <v>3101</v>
      </c>
      <c r="D134" s="31" t="s">
        <v>3285</v>
      </c>
      <c r="E134" s="31" t="s">
        <v>3286</v>
      </c>
      <c r="F134" s="31" t="s">
        <v>3287</v>
      </c>
      <c r="G134" s="33">
        <v>3625.5347719093602</v>
      </c>
      <c r="H134" s="31" t="s">
        <v>94</v>
      </c>
      <c r="I134" s="33">
        <v>487.95891950327899</v>
      </c>
      <c r="J134" s="33">
        <v>7.43</v>
      </c>
      <c r="K134" s="31" t="s">
        <v>94</v>
      </c>
      <c r="L134" s="31" t="s">
        <v>95</v>
      </c>
    </row>
    <row r="135" spans="1:12" x14ac:dyDescent="0.2">
      <c r="A135" t="str">
        <f>VLOOKUP(B135,StateFIPS!A$2:B$52,2)</f>
        <v>Arizona</v>
      </c>
      <c r="B135">
        <f t="shared" si="3"/>
        <v>4</v>
      </c>
      <c r="C135" s="31" t="s">
        <v>2061</v>
      </c>
      <c r="D135" s="31" t="s">
        <v>3285</v>
      </c>
      <c r="E135" s="31" t="s">
        <v>3286</v>
      </c>
      <c r="F135" s="31" t="s">
        <v>3287</v>
      </c>
      <c r="G135" s="33">
        <v>76199.960313509</v>
      </c>
      <c r="H135" s="31" t="s">
        <v>94</v>
      </c>
      <c r="I135" s="33">
        <v>10255.714712450699</v>
      </c>
      <c r="J135" s="33">
        <v>7.43</v>
      </c>
      <c r="K135" s="31" t="s">
        <v>94</v>
      </c>
      <c r="L135" s="31" t="s">
        <v>95</v>
      </c>
    </row>
    <row r="136" spans="1:12" x14ac:dyDescent="0.2">
      <c r="A136" t="str">
        <f>VLOOKUP(B136,StateFIPS!A$2:B$52,2)</f>
        <v>Arizona</v>
      </c>
      <c r="B136">
        <f t="shared" si="3"/>
        <v>4</v>
      </c>
      <c r="C136" s="31" t="s">
        <v>3100</v>
      </c>
      <c r="D136" s="31" t="s">
        <v>3285</v>
      </c>
      <c r="E136" s="31" t="s">
        <v>3286</v>
      </c>
      <c r="F136" s="31" t="s">
        <v>3287</v>
      </c>
      <c r="G136" s="33">
        <v>623.13878892192099</v>
      </c>
      <c r="H136" s="31" t="s">
        <v>94</v>
      </c>
      <c r="I136" s="33">
        <v>83.867939289625994</v>
      </c>
      <c r="J136" s="33">
        <v>7.43</v>
      </c>
      <c r="K136" s="31" t="s">
        <v>94</v>
      </c>
      <c r="L136" s="31" t="s">
        <v>95</v>
      </c>
    </row>
    <row r="137" spans="1:12" x14ac:dyDescent="0.2">
      <c r="A137" t="str">
        <f>VLOOKUP(B137,StateFIPS!A$2:B$52,2)</f>
        <v>Arizona</v>
      </c>
      <c r="B137">
        <f t="shared" si="3"/>
        <v>4</v>
      </c>
      <c r="C137" s="31" t="s">
        <v>2074</v>
      </c>
      <c r="D137" s="31" t="s">
        <v>3285</v>
      </c>
      <c r="E137" s="31" t="s">
        <v>3286</v>
      </c>
      <c r="F137" s="31" t="s">
        <v>3287</v>
      </c>
      <c r="G137" s="33">
        <v>2506.7174008904599</v>
      </c>
      <c r="H137" s="31" t="s">
        <v>94</v>
      </c>
      <c r="I137" s="33">
        <v>337.37784668781399</v>
      </c>
      <c r="J137" s="33">
        <v>7.43</v>
      </c>
      <c r="K137" s="31" t="s">
        <v>94</v>
      </c>
      <c r="L137" s="31" t="s">
        <v>95</v>
      </c>
    </row>
    <row r="138" spans="1:12" x14ac:dyDescent="0.2">
      <c r="A138" t="str">
        <f>VLOOKUP(B138,StateFIPS!A$2:B$52,2)</f>
        <v>Arizona</v>
      </c>
      <c r="B138">
        <f t="shared" si="3"/>
        <v>4</v>
      </c>
      <c r="C138" s="31" t="s">
        <v>636</v>
      </c>
      <c r="D138" s="31" t="s">
        <v>3285</v>
      </c>
      <c r="E138" s="31" t="s">
        <v>3286</v>
      </c>
      <c r="F138" s="31" t="s">
        <v>3287</v>
      </c>
      <c r="G138" s="33">
        <v>301294.68556635</v>
      </c>
      <c r="H138" s="31" t="s">
        <v>94</v>
      </c>
      <c r="I138" s="33">
        <v>40551.101691298798</v>
      </c>
      <c r="J138" s="33">
        <v>7.43</v>
      </c>
      <c r="K138" s="31" t="s">
        <v>94</v>
      </c>
      <c r="L138" s="31" t="s">
        <v>95</v>
      </c>
    </row>
    <row r="139" spans="1:12" x14ac:dyDescent="0.2">
      <c r="A139" t="str">
        <f>VLOOKUP(B139,StateFIPS!A$2:B$52,2)</f>
        <v>California</v>
      </c>
      <c r="B139">
        <f t="shared" si="3"/>
        <v>6</v>
      </c>
      <c r="C139" s="31" t="s">
        <v>495</v>
      </c>
      <c r="D139" s="31" t="s">
        <v>3285</v>
      </c>
      <c r="E139" s="31" t="s">
        <v>3286</v>
      </c>
      <c r="F139" s="31" t="s">
        <v>3287</v>
      </c>
      <c r="G139" s="33">
        <v>9188.4582566472909</v>
      </c>
      <c r="H139" s="31" t="s">
        <v>94</v>
      </c>
      <c r="I139" s="33">
        <v>1236.67002108308</v>
      </c>
      <c r="J139" s="33">
        <v>7.43</v>
      </c>
      <c r="K139" s="31" t="s">
        <v>94</v>
      </c>
      <c r="L139" s="31" t="s">
        <v>95</v>
      </c>
    </row>
    <row r="140" spans="1:12" x14ac:dyDescent="0.2">
      <c r="A140" t="str">
        <f>VLOOKUP(B140,StateFIPS!A$2:B$52,2)</f>
        <v>California</v>
      </c>
      <c r="B140">
        <f t="shared" si="3"/>
        <v>6</v>
      </c>
      <c r="C140" s="31" t="s">
        <v>508</v>
      </c>
      <c r="D140" s="31" t="s">
        <v>3285</v>
      </c>
      <c r="E140" s="31" t="s">
        <v>3286</v>
      </c>
      <c r="F140" s="31" t="s">
        <v>3287</v>
      </c>
      <c r="G140" s="33">
        <v>8422.7534019266805</v>
      </c>
      <c r="H140" s="31" t="s">
        <v>94</v>
      </c>
      <c r="I140" s="33">
        <v>1133.61418599282</v>
      </c>
      <c r="J140" s="33">
        <v>7.43</v>
      </c>
      <c r="K140" s="31" t="s">
        <v>94</v>
      </c>
      <c r="L140" s="31" t="s">
        <v>95</v>
      </c>
    </row>
    <row r="141" spans="1:12" x14ac:dyDescent="0.2">
      <c r="A141" t="str">
        <f>VLOOKUP(B141,StateFIPS!A$2:B$52,2)</f>
        <v>California</v>
      </c>
      <c r="B141">
        <f t="shared" si="3"/>
        <v>6</v>
      </c>
      <c r="C141" s="31" t="s">
        <v>2075</v>
      </c>
      <c r="D141" s="31" t="s">
        <v>3285</v>
      </c>
      <c r="E141" s="31" t="s">
        <v>3286</v>
      </c>
      <c r="F141" s="31" t="s">
        <v>3287</v>
      </c>
      <c r="G141" s="33">
        <v>16898.575457150801</v>
      </c>
      <c r="H141" s="31" t="s">
        <v>94</v>
      </c>
      <c r="I141" s="33">
        <v>2274.37085560577</v>
      </c>
      <c r="J141" s="33">
        <v>7.43</v>
      </c>
      <c r="K141" s="31" t="s">
        <v>94</v>
      </c>
      <c r="L141" s="31" t="s">
        <v>95</v>
      </c>
    </row>
    <row r="142" spans="1:12" x14ac:dyDescent="0.2">
      <c r="A142" t="str">
        <f>VLOOKUP(B142,StateFIPS!A$2:B$52,2)</f>
        <v>California</v>
      </c>
      <c r="B142">
        <f t="shared" si="3"/>
        <v>6</v>
      </c>
      <c r="C142" s="31" t="s">
        <v>509</v>
      </c>
      <c r="D142" s="31" t="s">
        <v>3285</v>
      </c>
      <c r="E142" s="31" t="s">
        <v>3286</v>
      </c>
      <c r="F142" s="31" t="s">
        <v>3287</v>
      </c>
      <c r="G142" s="33">
        <v>11023.117413502599</v>
      </c>
      <c r="H142" s="31" t="s">
        <v>94</v>
      </c>
      <c r="I142" s="33">
        <v>1483.5958833785501</v>
      </c>
      <c r="J142" s="33">
        <v>7.43</v>
      </c>
      <c r="K142" s="31" t="s">
        <v>94</v>
      </c>
      <c r="L142" s="31" t="s">
        <v>95</v>
      </c>
    </row>
    <row r="143" spans="1:12" x14ac:dyDescent="0.2">
      <c r="A143" t="str">
        <f>VLOOKUP(B143,StateFIPS!A$2:B$52,2)</f>
        <v>California</v>
      </c>
      <c r="B143">
        <f t="shared" si="3"/>
        <v>6</v>
      </c>
      <c r="C143" s="31" t="s">
        <v>2078</v>
      </c>
      <c r="D143" s="31" t="s">
        <v>3285</v>
      </c>
      <c r="E143" s="31" t="s">
        <v>3286</v>
      </c>
      <c r="F143" s="31" t="s">
        <v>3287</v>
      </c>
      <c r="G143" s="33">
        <v>54463.600755572697</v>
      </c>
      <c r="H143" s="31" t="s">
        <v>94</v>
      </c>
      <c r="I143" s="33">
        <v>7330.2289038455901</v>
      </c>
      <c r="J143" s="33">
        <v>7.43</v>
      </c>
      <c r="K143" s="31" t="s">
        <v>94</v>
      </c>
      <c r="L143" s="31" t="s">
        <v>95</v>
      </c>
    </row>
    <row r="144" spans="1:12" x14ac:dyDescent="0.2">
      <c r="A144" t="str">
        <f>VLOOKUP(B144,StateFIPS!A$2:B$52,2)</f>
        <v>California</v>
      </c>
      <c r="B144">
        <f t="shared" si="3"/>
        <v>6</v>
      </c>
      <c r="C144" s="31" t="s">
        <v>2079</v>
      </c>
      <c r="D144" s="31" t="s">
        <v>3285</v>
      </c>
      <c r="E144" s="31" t="s">
        <v>3286</v>
      </c>
      <c r="F144" s="31" t="s">
        <v>3287</v>
      </c>
      <c r="G144" s="33">
        <v>2168.2335490108298</v>
      </c>
      <c r="H144" s="31" t="s">
        <v>94</v>
      </c>
      <c r="I144" s="33">
        <v>291.821473621915</v>
      </c>
      <c r="J144" s="33">
        <v>7.43</v>
      </c>
      <c r="K144" s="31" t="s">
        <v>94</v>
      </c>
      <c r="L144" s="31" t="s">
        <v>95</v>
      </c>
    </row>
    <row r="145" spans="1:12" x14ac:dyDescent="0.2">
      <c r="A145" t="str">
        <f>VLOOKUP(B145,StateFIPS!A$2:B$52,2)</f>
        <v>California</v>
      </c>
      <c r="B145">
        <f t="shared" si="3"/>
        <v>6</v>
      </c>
      <c r="C145" s="31" t="s">
        <v>2081</v>
      </c>
      <c r="D145" s="31" t="s">
        <v>3285</v>
      </c>
      <c r="E145" s="31" t="s">
        <v>3286</v>
      </c>
      <c r="F145" s="31" t="s">
        <v>3287</v>
      </c>
      <c r="G145" s="33">
        <v>727.79867379384496</v>
      </c>
      <c r="H145" s="31" t="s">
        <v>94</v>
      </c>
      <c r="I145" s="33">
        <v>97.954061075887594</v>
      </c>
      <c r="J145" s="33">
        <v>7.43</v>
      </c>
      <c r="K145" s="31" t="s">
        <v>94</v>
      </c>
      <c r="L145" s="31" t="s">
        <v>95</v>
      </c>
    </row>
    <row r="146" spans="1:12" x14ac:dyDescent="0.2">
      <c r="A146" t="str">
        <f>VLOOKUP(B146,StateFIPS!A$2:B$52,2)</f>
        <v>California</v>
      </c>
      <c r="B146">
        <f t="shared" si="3"/>
        <v>6</v>
      </c>
      <c r="C146" s="31" t="s">
        <v>510</v>
      </c>
      <c r="D146" s="31" t="s">
        <v>3285</v>
      </c>
      <c r="E146" s="31" t="s">
        <v>3286</v>
      </c>
      <c r="F146" s="31" t="s">
        <v>3287</v>
      </c>
      <c r="G146" s="33">
        <v>15511.209235231299</v>
      </c>
      <c r="H146" s="31" t="s">
        <v>94</v>
      </c>
      <c r="I146" s="33">
        <v>2087.6459266798502</v>
      </c>
      <c r="J146" s="33">
        <v>7.43</v>
      </c>
      <c r="K146" s="31" t="s">
        <v>94</v>
      </c>
      <c r="L146" s="31" t="s">
        <v>95</v>
      </c>
    </row>
    <row r="147" spans="1:12" x14ac:dyDescent="0.2">
      <c r="A147" t="str">
        <f>VLOOKUP(B147,StateFIPS!A$2:B$52,2)</f>
        <v>California</v>
      </c>
      <c r="B147">
        <f t="shared" si="3"/>
        <v>6</v>
      </c>
      <c r="C147" s="31" t="s">
        <v>2083</v>
      </c>
      <c r="D147" s="31" t="s">
        <v>3285</v>
      </c>
      <c r="E147" s="31" t="s">
        <v>3286</v>
      </c>
      <c r="F147" s="31" t="s">
        <v>3287</v>
      </c>
      <c r="G147" s="33">
        <v>255229.89741607901</v>
      </c>
      <c r="H147" s="31" t="s">
        <v>94</v>
      </c>
      <c r="I147" s="33">
        <v>34351.264793550297</v>
      </c>
      <c r="J147" s="33">
        <v>7.43</v>
      </c>
      <c r="K147" s="31" t="s">
        <v>94</v>
      </c>
      <c r="L147" s="31" t="s">
        <v>95</v>
      </c>
    </row>
    <row r="148" spans="1:12" x14ac:dyDescent="0.2">
      <c r="A148" t="str">
        <f>VLOOKUP(B148,StateFIPS!A$2:B$52,2)</f>
        <v>California</v>
      </c>
      <c r="B148">
        <f t="shared" si="3"/>
        <v>6</v>
      </c>
      <c r="C148" s="31" t="s">
        <v>2084</v>
      </c>
      <c r="D148" s="31" t="s">
        <v>3285</v>
      </c>
      <c r="E148" s="31" t="s">
        <v>3286</v>
      </c>
      <c r="F148" s="31" t="s">
        <v>3287</v>
      </c>
      <c r="G148" s="33">
        <v>61582.381533618798</v>
      </c>
      <c r="H148" s="31" t="s">
        <v>94</v>
      </c>
      <c r="I148" s="33">
        <v>8288.3420637441195</v>
      </c>
      <c r="J148" s="33">
        <v>7.43</v>
      </c>
      <c r="K148" s="31" t="s">
        <v>94</v>
      </c>
      <c r="L148" s="31" t="s">
        <v>95</v>
      </c>
    </row>
    <row r="149" spans="1:12" x14ac:dyDescent="0.2">
      <c r="A149" t="str">
        <f>VLOOKUP(B149,StateFIPS!A$2:B$52,2)</f>
        <v>California</v>
      </c>
      <c r="B149">
        <f t="shared" si="3"/>
        <v>6</v>
      </c>
      <c r="C149" s="31" t="s">
        <v>2072</v>
      </c>
      <c r="D149" s="31" t="s">
        <v>3285</v>
      </c>
      <c r="E149" s="31" t="s">
        <v>3286</v>
      </c>
      <c r="F149" s="31" t="s">
        <v>3287</v>
      </c>
      <c r="G149" s="33">
        <v>34168.6314873839</v>
      </c>
      <c r="H149" s="31" t="s">
        <v>94</v>
      </c>
      <c r="I149" s="33">
        <v>4598.73909655235</v>
      </c>
      <c r="J149" s="33">
        <v>7.43</v>
      </c>
      <c r="K149" s="31" t="s">
        <v>94</v>
      </c>
      <c r="L149" s="31" t="s">
        <v>95</v>
      </c>
    </row>
    <row r="150" spans="1:12" x14ac:dyDescent="0.2">
      <c r="A150" t="str">
        <f>VLOOKUP(B150,StateFIPS!A$2:B$52,2)</f>
        <v>California</v>
      </c>
      <c r="B150">
        <f t="shared" si="3"/>
        <v>6</v>
      </c>
      <c r="C150" s="31" t="s">
        <v>2035</v>
      </c>
      <c r="D150" s="31" t="s">
        <v>3285</v>
      </c>
      <c r="E150" s="31" t="s">
        <v>3286</v>
      </c>
      <c r="F150" s="31" t="s">
        <v>3287</v>
      </c>
      <c r="G150" s="33">
        <v>1256771.84739063</v>
      </c>
      <c r="H150" s="31" t="s">
        <v>94</v>
      </c>
      <c r="I150" s="33">
        <v>169148.29709160599</v>
      </c>
      <c r="J150" s="33">
        <v>7.43</v>
      </c>
      <c r="K150" s="31" t="s">
        <v>94</v>
      </c>
      <c r="L150" s="31" t="s">
        <v>95</v>
      </c>
    </row>
    <row r="151" spans="1:12" x14ac:dyDescent="0.2">
      <c r="A151" t="str">
        <f>VLOOKUP(B151,StateFIPS!A$2:B$52,2)</f>
        <v>California</v>
      </c>
      <c r="B151">
        <f t="shared" si="3"/>
        <v>6</v>
      </c>
      <c r="C151" s="31" t="s">
        <v>3085</v>
      </c>
      <c r="D151" s="31" t="s">
        <v>3285</v>
      </c>
      <c r="E151" s="31" t="s">
        <v>3286</v>
      </c>
      <c r="F151" s="31" t="s">
        <v>3287</v>
      </c>
      <c r="G151" s="33">
        <v>1114.44171924683</v>
      </c>
      <c r="H151" s="31" t="s">
        <v>94</v>
      </c>
      <c r="I151" s="33">
        <v>149.992156022453</v>
      </c>
      <c r="J151" s="33">
        <v>7.43</v>
      </c>
      <c r="K151" s="31" t="s">
        <v>94</v>
      </c>
      <c r="L151" s="31" t="s">
        <v>95</v>
      </c>
    </row>
    <row r="152" spans="1:12" x14ac:dyDescent="0.2">
      <c r="A152" t="str">
        <f>VLOOKUP(B152,StateFIPS!A$2:B$52,2)</f>
        <v>California</v>
      </c>
      <c r="B152">
        <f t="shared" si="3"/>
        <v>6</v>
      </c>
      <c r="C152" s="31" t="s">
        <v>2037</v>
      </c>
      <c r="D152" s="31" t="s">
        <v>3285</v>
      </c>
      <c r="E152" s="31" t="s">
        <v>3286</v>
      </c>
      <c r="F152" s="31" t="s">
        <v>3287</v>
      </c>
      <c r="G152" s="33">
        <v>1130567.00861307</v>
      </c>
      <c r="H152" s="31" t="s">
        <v>94</v>
      </c>
      <c r="I152" s="33">
        <v>152162.45068816599</v>
      </c>
      <c r="J152" s="33">
        <v>7.43</v>
      </c>
      <c r="K152" s="31" t="s">
        <v>94</v>
      </c>
      <c r="L152" s="31" t="s">
        <v>95</v>
      </c>
    </row>
    <row r="153" spans="1:12" x14ac:dyDescent="0.2">
      <c r="A153" t="str">
        <f>VLOOKUP(B153,StateFIPS!A$2:B$52,2)</f>
        <v>California</v>
      </c>
      <c r="B153">
        <f t="shared" si="3"/>
        <v>6</v>
      </c>
      <c r="C153" s="31" t="s">
        <v>2039</v>
      </c>
      <c r="D153" s="31" t="s">
        <v>3285</v>
      </c>
      <c r="E153" s="31" t="s">
        <v>3286</v>
      </c>
      <c r="F153" s="31" t="s">
        <v>3287</v>
      </c>
      <c r="G153" s="33">
        <v>37668.635526288403</v>
      </c>
      <c r="H153" s="31" t="s">
        <v>94</v>
      </c>
      <c r="I153" s="33">
        <v>5069.8028972124403</v>
      </c>
      <c r="J153" s="33">
        <v>7.43</v>
      </c>
      <c r="K153" s="31" t="s">
        <v>94</v>
      </c>
      <c r="L153" s="31" t="s">
        <v>95</v>
      </c>
    </row>
    <row r="154" spans="1:12" x14ac:dyDescent="0.2">
      <c r="A154" t="str">
        <f>VLOOKUP(B154,StateFIPS!A$2:B$52,2)</f>
        <v>California</v>
      </c>
      <c r="B154">
        <f t="shared" si="3"/>
        <v>6</v>
      </c>
      <c r="C154" s="31" t="s">
        <v>511</v>
      </c>
      <c r="D154" s="31" t="s">
        <v>3285</v>
      </c>
      <c r="E154" s="31" t="s">
        <v>3286</v>
      </c>
      <c r="F154" s="31" t="s">
        <v>3287</v>
      </c>
      <c r="G154" s="33">
        <v>8142.2476630686397</v>
      </c>
      <c r="H154" s="31" t="s">
        <v>94</v>
      </c>
      <c r="I154" s="33">
        <v>1095.8610582864901</v>
      </c>
      <c r="J154" s="33">
        <v>7.43</v>
      </c>
      <c r="K154" s="31" t="s">
        <v>94</v>
      </c>
      <c r="L154" s="31" t="s">
        <v>95</v>
      </c>
    </row>
    <row r="155" spans="1:12" x14ac:dyDescent="0.2">
      <c r="A155" t="str">
        <f>VLOOKUP(B155,StateFIPS!A$2:B$52,2)</f>
        <v>California</v>
      </c>
      <c r="B155">
        <f t="shared" si="3"/>
        <v>6</v>
      </c>
      <c r="C155" s="31" t="s">
        <v>512</v>
      </c>
      <c r="D155" s="31" t="s">
        <v>3285</v>
      </c>
      <c r="E155" s="31" t="s">
        <v>3286</v>
      </c>
      <c r="F155" s="31" t="s">
        <v>3287</v>
      </c>
      <c r="G155" s="33">
        <v>15973.6646425378</v>
      </c>
      <c r="H155" s="31" t="s">
        <v>94</v>
      </c>
      <c r="I155" s="33">
        <v>2149.88756965516</v>
      </c>
      <c r="J155" s="33">
        <v>7.43</v>
      </c>
      <c r="K155" s="31" t="s">
        <v>94</v>
      </c>
      <c r="L155" s="31" t="s">
        <v>95</v>
      </c>
    </row>
    <row r="156" spans="1:12" x14ac:dyDescent="0.2">
      <c r="A156" t="str">
        <f>VLOOKUP(B156,StateFIPS!A$2:B$52,2)</f>
        <v>California</v>
      </c>
      <c r="B156">
        <f t="shared" si="3"/>
        <v>6</v>
      </c>
      <c r="C156" s="31" t="s">
        <v>2040</v>
      </c>
      <c r="D156" s="31" t="s">
        <v>3285</v>
      </c>
      <c r="E156" s="31" t="s">
        <v>3286</v>
      </c>
      <c r="F156" s="31" t="s">
        <v>3287</v>
      </c>
      <c r="G156" s="33">
        <v>62264.692790300498</v>
      </c>
      <c r="H156" s="31" t="s">
        <v>94</v>
      </c>
      <c r="I156" s="33">
        <v>8380.1739960027608</v>
      </c>
      <c r="J156" s="33">
        <v>7.43</v>
      </c>
      <c r="K156" s="31" t="s">
        <v>94</v>
      </c>
      <c r="L156" s="31" t="s">
        <v>95</v>
      </c>
    </row>
    <row r="157" spans="1:12" x14ac:dyDescent="0.2">
      <c r="A157" t="str">
        <f>VLOOKUP(B157,StateFIPS!A$2:B$52,2)</f>
        <v>California</v>
      </c>
      <c r="B157">
        <f t="shared" si="3"/>
        <v>6</v>
      </c>
      <c r="C157" s="31" t="s">
        <v>2043</v>
      </c>
      <c r="D157" s="31" t="s">
        <v>3285</v>
      </c>
      <c r="E157" s="31" t="s">
        <v>3286</v>
      </c>
      <c r="F157" s="31" t="s">
        <v>3287</v>
      </c>
      <c r="G157" s="33">
        <v>74675.176425722602</v>
      </c>
      <c r="H157" s="31" t="s">
        <v>94</v>
      </c>
      <c r="I157" s="33">
        <v>10050.494808307199</v>
      </c>
      <c r="J157" s="33">
        <v>7.43</v>
      </c>
      <c r="K157" s="31" t="s">
        <v>94</v>
      </c>
      <c r="L157" s="31" t="s">
        <v>95</v>
      </c>
    </row>
    <row r="158" spans="1:12" x14ac:dyDescent="0.2">
      <c r="A158" t="str">
        <f>VLOOKUP(B158,StateFIPS!A$2:B$52,2)</f>
        <v>California</v>
      </c>
      <c r="B158">
        <f t="shared" si="3"/>
        <v>6</v>
      </c>
      <c r="C158" s="31" t="s">
        <v>2044</v>
      </c>
      <c r="D158" s="31" t="s">
        <v>3285</v>
      </c>
      <c r="E158" s="31" t="s">
        <v>3286</v>
      </c>
      <c r="F158" s="31" t="s">
        <v>3287</v>
      </c>
      <c r="G158" s="33">
        <v>97388.5600370389</v>
      </c>
      <c r="H158" s="31" t="s">
        <v>94</v>
      </c>
      <c r="I158" s="33">
        <v>13107.4777977172</v>
      </c>
      <c r="J158" s="33">
        <v>7.43</v>
      </c>
      <c r="K158" s="31" t="s">
        <v>94</v>
      </c>
      <c r="L158" s="31" t="s">
        <v>95</v>
      </c>
    </row>
    <row r="159" spans="1:12" x14ac:dyDescent="0.2">
      <c r="A159" t="str">
        <f>VLOOKUP(B159,StateFIPS!A$2:B$52,2)</f>
        <v>California</v>
      </c>
      <c r="B159">
        <f t="shared" si="3"/>
        <v>6</v>
      </c>
      <c r="C159" s="31" t="s">
        <v>513</v>
      </c>
      <c r="D159" s="31" t="s">
        <v>3285</v>
      </c>
      <c r="E159" s="31" t="s">
        <v>3286</v>
      </c>
      <c r="F159" s="31" t="s">
        <v>3287</v>
      </c>
      <c r="G159" s="33">
        <v>2751.9887352829801</v>
      </c>
      <c r="H159" s="31" t="s">
        <v>94</v>
      </c>
      <c r="I159" s="33">
        <v>370.38879344319997</v>
      </c>
      <c r="J159" s="33">
        <v>7.43</v>
      </c>
      <c r="K159" s="31" t="s">
        <v>94</v>
      </c>
      <c r="L159" s="31" t="s">
        <v>95</v>
      </c>
    </row>
    <row r="160" spans="1:12" x14ac:dyDescent="0.2">
      <c r="A160" t="str">
        <f>VLOOKUP(B160,StateFIPS!A$2:B$52,2)</f>
        <v>California</v>
      </c>
      <c r="B160">
        <f t="shared" si="3"/>
        <v>6</v>
      </c>
      <c r="C160" s="31" t="s">
        <v>2060</v>
      </c>
      <c r="D160" s="31" t="s">
        <v>3285</v>
      </c>
      <c r="E160" s="31" t="s">
        <v>3286</v>
      </c>
      <c r="F160" s="31" t="s">
        <v>3287</v>
      </c>
      <c r="G160" s="33">
        <v>87290.353438149294</v>
      </c>
      <c r="H160" s="31" t="s">
        <v>94</v>
      </c>
      <c r="I160" s="33">
        <v>11748.3652002893</v>
      </c>
      <c r="J160" s="33">
        <v>7.43</v>
      </c>
      <c r="K160" s="31" t="s">
        <v>94</v>
      </c>
      <c r="L160" s="31" t="s">
        <v>95</v>
      </c>
    </row>
    <row r="161" spans="1:12" x14ac:dyDescent="0.2">
      <c r="A161" t="str">
        <f>VLOOKUP(B161,StateFIPS!A$2:B$52,2)</f>
        <v>California</v>
      </c>
      <c r="B161">
        <f t="shared" si="3"/>
        <v>6</v>
      </c>
      <c r="C161" s="31" t="s">
        <v>2047</v>
      </c>
      <c r="D161" s="31" t="s">
        <v>3285</v>
      </c>
      <c r="E161" s="31" t="s">
        <v>3286</v>
      </c>
      <c r="F161" s="31" t="s">
        <v>3287</v>
      </c>
      <c r="G161" s="33">
        <v>110185.686717914</v>
      </c>
      <c r="H161" s="31" t="s">
        <v>94</v>
      </c>
      <c r="I161" s="33">
        <v>14829.8367049682</v>
      </c>
      <c r="J161" s="33">
        <v>7.43</v>
      </c>
      <c r="K161" s="31" t="s">
        <v>94</v>
      </c>
      <c r="L161" s="31" t="s">
        <v>95</v>
      </c>
    </row>
    <row r="162" spans="1:12" x14ac:dyDescent="0.2">
      <c r="A162" t="str">
        <f>VLOOKUP(B162,StateFIPS!A$2:B$52,2)</f>
        <v>California</v>
      </c>
      <c r="B162">
        <f t="shared" si="3"/>
        <v>6</v>
      </c>
      <c r="C162" s="31" t="s">
        <v>514</v>
      </c>
      <c r="D162" s="31" t="s">
        <v>3285</v>
      </c>
      <c r="E162" s="31" t="s">
        <v>3286</v>
      </c>
      <c r="F162" s="31" t="s">
        <v>3287</v>
      </c>
      <c r="G162" s="33">
        <v>79451.355222494705</v>
      </c>
      <c r="H162" s="31" t="s">
        <v>94</v>
      </c>
      <c r="I162" s="33">
        <v>10693.318334117699</v>
      </c>
      <c r="J162" s="33">
        <v>7.43</v>
      </c>
      <c r="K162" s="31" t="s">
        <v>94</v>
      </c>
      <c r="L162" s="31" t="s">
        <v>95</v>
      </c>
    </row>
    <row r="163" spans="1:12" x14ac:dyDescent="0.2">
      <c r="A163" t="str">
        <f>VLOOKUP(B163,StateFIPS!A$2:B$52,2)</f>
        <v>California</v>
      </c>
      <c r="B163">
        <f t="shared" si="3"/>
        <v>6</v>
      </c>
      <c r="C163" s="31" t="s">
        <v>2774</v>
      </c>
      <c r="D163" s="31" t="s">
        <v>3285</v>
      </c>
      <c r="E163" s="31" t="s">
        <v>3286</v>
      </c>
      <c r="F163" s="31" t="s">
        <v>3287</v>
      </c>
      <c r="G163" s="33">
        <v>56715.227902622399</v>
      </c>
      <c r="H163" s="31" t="s">
        <v>94</v>
      </c>
      <c r="I163" s="33">
        <v>7633.2742802991197</v>
      </c>
      <c r="J163" s="33">
        <v>7.43</v>
      </c>
      <c r="K163" s="31" t="s">
        <v>94</v>
      </c>
      <c r="L163" s="31" t="s">
        <v>95</v>
      </c>
    </row>
    <row r="164" spans="1:12" x14ac:dyDescent="0.2">
      <c r="A164" t="str">
        <f>VLOOKUP(B164,StateFIPS!A$2:B$52,2)</f>
        <v>California</v>
      </c>
      <c r="B164">
        <f t="shared" si="3"/>
        <v>6</v>
      </c>
      <c r="C164" s="31" t="s">
        <v>2049</v>
      </c>
      <c r="D164" s="31" t="s">
        <v>3285</v>
      </c>
      <c r="E164" s="31" t="s">
        <v>3286</v>
      </c>
      <c r="F164" s="31" t="s">
        <v>3287</v>
      </c>
      <c r="G164" s="33">
        <v>13016.9825302503</v>
      </c>
      <c r="H164" s="31" t="s">
        <v>94</v>
      </c>
      <c r="I164" s="33">
        <v>1751.94919653437</v>
      </c>
      <c r="J164" s="33">
        <v>7.43</v>
      </c>
      <c r="K164" s="31" t="s">
        <v>94</v>
      </c>
      <c r="L164" s="31" t="s">
        <v>95</v>
      </c>
    </row>
    <row r="165" spans="1:12" x14ac:dyDescent="0.2">
      <c r="A165" t="str">
        <f>VLOOKUP(B165,StateFIPS!A$2:B$52,2)</f>
        <v>California</v>
      </c>
      <c r="B165">
        <f t="shared" si="3"/>
        <v>6</v>
      </c>
      <c r="C165" s="31" t="s">
        <v>2051</v>
      </c>
      <c r="D165" s="31" t="s">
        <v>3285</v>
      </c>
      <c r="E165" s="31" t="s">
        <v>3286</v>
      </c>
      <c r="F165" s="31" t="s">
        <v>3287</v>
      </c>
      <c r="G165" s="33">
        <v>3767.8743841202199</v>
      </c>
      <c r="H165" s="31" t="s">
        <v>94</v>
      </c>
      <c r="I165" s="33">
        <v>507.116337028293</v>
      </c>
      <c r="J165" s="33">
        <v>7.43</v>
      </c>
      <c r="K165" s="31" t="s">
        <v>94</v>
      </c>
      <c r="L165" s="31" t="s">
        <v>95</v>
      </c>
    </row>
    <row r="166" spans="1:12" x14ac:dyDescent="0.2">
      <c r="A166" t="str">
        <f>VLOOKUP(B166,StateFIPS!A$2:B$52,2)</f>
        <v>California</v>
      </c>
      <c r="B166">
        <f t="shared" si="3"/>
        <v>6</v>
      </c>
      <c r="C166" s="31" t="s">
        <v>515</v>
      </c>
      <c r="D166" s="31" t="s">
        <v>3285</v>
      </c>
      <c r="E166" s="31" t="s">
        <v>3286</v>
      </c>
      <c r="F166" s="31" t="s">
        <v>3287</v>
      </c>
      <c r="G166" s="33">
        <v>9188.4582566472909</v>
      </c>
      <c r="H166" s="31" t="s">
        <v>94</v>
      </c>
      <c r="I166" s="33">
        <v>1236.67002108308</v>
      </c>
      <c r="J166" s="33">
        <v>7.43</v>
      </c>
      <c r="K166" s="31" t="s">
        <v>94</v>
      </c>
      <c r="L166" s="31" t="s">
        <v>95</v>
      </c>
    </row>
    <row r="167" spans="1:12" x14ac:dyDescent="0.2">
      <c r="A167" t="str">
        <f>VLOOKUP(B167,StateFIPS!A$2:B$52,2)</f>
        <v>California</v>
      </c>
      <c r="B167">
        <f t="shared" si="3"/>
        <v>6</v>
      </c>
      <c r="C167" s="31" t="s">
        <v>3074</v>
      </c>
      <c r="D167" s="31" t="s">
        <v>3285</v>
      </c>
      <c r="E167" s="31" t="s">
        <v>3286</v>
      </c>
      <c r="F167" s="31" t="s">
        <v>3287</v>
      </c>
      <c r="G167" s="33">
        <v>621.66136719890903</v>
      </c>
      <c r="H167" s="31" t="s">
        <v>94</v>
      </c>
      <c r="I167" s="33">
        <v>83.669093835653996</v>
      </c>
      <c r="J167" s="33">
        <v>7.43</v>
      </c>
      <c r="K167" s="31" t="s">
        <v>94</v>
      </c>
      <c r="L167" s="31" t="s">
        <v>95</v>
      </c>
    </row>
    <row r="168" spans="1:12" x14ac:dyDescent="0.2">
      <c r="A168" t="str">
        <f>VLOOKUP(B168,StateFIPS!A$2:B$52,2)</f>
        <v>California</v>
      </c>
      <c r="B168">
        <f t="shared" si="3"/>
        <v>6</v>
      </c>
      <c r="C168" s="31" t="s">
        <v>2054</v>
      </c>
      <c r="D168" s="31" t="s">
        <v>3285</v>
      </c>
      <c r="E168" s="31" t="s">
        <v>3286</v>
      </c>
      <c r="F168" s="31" t="s">
        <v>3287</v>
      </c>
      <c r="G168" s="33">
        <v>23873.312747675202</v>
      </c>
      <c r="H168" s="31" t="s">
        <v>94</v>
      </c>
      <c r="I168" s="33">
        <v>3213.0972742496901</v>
      </c>
      <c r="J168" s="33">
        <v>7.43</v>
      </c>
      <c r="K168" s="31" t="s">
        <v>94</v>
      </c>
      <c r="L168" s="31" t="s">
        <v>95</v>
      </c>
    </row>
    <row r="169" spans="1:12" x14ac:dyDescent="0.2">
      <c r="A169" t="str">
        <f>VLOOKUP(B169,StateFIPS!A$2:B$52,2)</f>
        <v>California</v>
      </c>
      <c r="B169">
        <f t="shared" si="3"/>
        <v>6</v>
      </c>
      <c r="C169" s="31" t="s">
        <v>516</v>
      </c>
      <c r="D169" s="31" t="s">
        <v>3285</v>
      </c>
      <c r="E169" s="31" t="s">
        <v>3286</v>
      </c>
      <c r="F169" s="31" t="s">
        <v>3287</v>
      </c>
      <c r="G169" s="33">
        <v>4298.5609170949001</v>
      </c>
      <c r="H169" s="31" t="s">
        <v>94</v>
      </c>
      <c r="I169" s="33">
        <v>578.54117322946104</v>
      </c>
      <c r="J169" s="33">
        <v>7.43</v>
      </c>
      <c r="K169" s="31" t="s">
        <v>94</v>
      </c>
      <c r="L169" s="31" t="s">
        <v>95</v>
      </c>
    </row>
    <row r="170" spans="1:12" x14ac:dyDescent="0.2">
      <c r="A170" t="str">
        <f>VLOOKUP(B170,StateFIPS!A$2:B$52,2)</f>
        <v>California</v>
      </c>
      <c r="B170">
        <f t="shared" si="3"/>
        <v>6</v>
      </c>
      <c r="C170" s="31" t="s">
        <v>2055</v>
      </c>
      <c r="D170" s="31" t="s">
        <v>3285</v>
      </c>
      <c r="E170" s="31" t="s">
        <v>3286</v>
      </c>
      <c r="F170" s="31" t="s">
        <v>3287</v>
      </c>
      <c r="G170" s="33">
        <v>251355.885725364</v>
      </c>
      <c r="H170" s="31" t="s">
        <v>94</v>
      </c>
      <c r="I170" s="33">
        <v>33829.863489281801</v>
      </c>
      <c r="J170" s="33">
        <v>7.43</v>
      </c>
      <c r="K170" s="31" t="s">
        <v>94</v>
      </c>
      <c r="L170" s="31" t="s">
        <v>95</v>
      </c>
    </row>
    <row r="171" spans="1:12" x14ac:dyDescent="0.2">
      <c r="A171" t="str">
        <f>VLOOKUP(B171,StateFIPS!A$2:B$52,2)</f>
        <v>California</v>
      </c>
      <c r="B171">
        <f t="shared" si="3"/>
        <v>6</v>
      </c>
      <c r="C171" s="31" t="s">
        <v>2057</v>
      </c>
      <c r="D171" s="31" t="s">
        <v>3285</v>
      </c>
      <c r="E171" s="31" t="s">
        <v>3286</v>
      </c>
      <c r="F171" s="31" t="s">
        <v>3287</v>
      </c>
      <c r="G171" s="33">
        <v>32136.8601897095</v>
      </c>
      <c r="H171" s="31" t="s">
        <v>94</v>
      </c>
      <c r="I171" s="33">
        <v>4325.2840093821596</v>
      </c>
      <c r="J171" s="33">
        <v>7.43</v>
      </c>
      <c r="K171" s="31" t="s">
        <v>94</v>
      </c>
      <c r="L171" s="31" t="s">
        <v>95</v>
      </c>
    </row>
    <row r="172" spans="1:12" x14ac:dyDescent="0.2">
      <c r="A172" t="str">
        <f>VLOOKUP(B172,StateFIPS!A$2:B$52,2)</f>
        <v>California</v>
      </c>
      <c r="B172">
        <f t="shared" si="3"/>
        <v>6</v>
      </c>
      <c r="C172" s="31" t="s">
        <v>2058</v>
      </c>
      <c r="D172" s="31" t="s">
        <v>3285</v>
      </c>
      <c r="E172" s="31" t="s">
        <v>3286</v>
      </c>
      <c r="F172" s="31" t="s">
        <v>3287</v>
      </c>
      <c r="G172" s="33">
        <v>25639.740778862299</v>
      </c>
      <c r="H172" s="31" t="s">
        <v>94</v>
      </c>
      <c r="I172" s="33">
        <v>3450.8399433192899</v>
      </c>
      <c r="J172" s="33">
        <v>7.43</v>
      </c>
      <c r="K172" s="31" t="s">
        <v>94</v>
      </c>
      <c r="L172" s="31" t="s">
        <v>95</v>
      </c>
    </row>
    <row r="173" spans="1:12" x14ac:dyDescent="0.2">
      <c r="A173" t="str">
        <f>VLOOKUP(B173,StateFIPS!A$2:B$52,2)</f>
        <v>California</v>
      </c>
      <c r="B173">
        <f t="shared" si="3"/>
        <v>6</v>
      </c>
      <c r="C173" s="31" t="s">
        <v>2085</v>
      </c>
      <c r="D173" s="31" t="s">
        <v>3285</v>
      </c>
      <c r="E173" s="31" t="s">
        <v>3286</v>
      </c>
      <c r="F173" s="31" t="s">
        <v>3287</v>
      </c>
      <c r="G173" s="33">
        <v>127827.223321229</v>
      </c>
      <c r="H173" s="31" t="s">
        <v>94</v>
      </c>
      <c r="I173" s="33">
        <v>17204.202331255601</v>
      </c>
      <c r="J173" s="33">
        <v>7.43</v>
      </c>
      <c r="K173" s="31" t="s">
        <v>94</v>
      </c>
      <c r="L173" s="31" t="s">
        <v>95</v>
      </c>
    </row>
    <row r="174" spans="1:12" x14ac:dyDescent="0.2">
      <c r="A174" t="str">
        <f>VLOOKUP(B174,StateFIPS!A$2:B$52,2)</f>
        <v>California</v>
      </c>
      <c r="B174">
        <f t="shared" si="3"/>
        <v>6</v>
      </c>
      <c r="C174" s="31" t="s">
        <v>2117</v>
      </c>
      <c r="D174" s="31" t="s">
        <v>3285</v>
      </c>
      <c r="E174" s="31" t="s">
        <v>3286</v>
      </c>
      <c r="F174" s="31" t="s">
        <v>3287</v>
      </c>
      <c r="G174" s="33">
        <v>7505.4238234990298</v>
      </c>
      <c r="H174" s="31" t="s">
        <v>94</v>
      </c>
      <c r="I174" s="33">
        <v>1010.15125484509</v>
      </c>
      <c r="J174" s="33">
        <v>7.43</v>
      </c>
      <c r="K174" s="31" t="s">
        <v>94</v>
      </c>
      <c r="L174" s="31" t="s">
        <v>95</v>
      </c>
    </row>
    <row r="175" spans="1:12" x14ac:dyDescent="0.2">
      <c r="A175" t="str">
        <f>VLOOKUP(B175,StateFIPS!A$2:B$52,2)</f>
        <v>California</v>
      </c>
      <c r="B175">
        <f t="shared" si="3"/>
        <v>6</v>
      </c>
      <c r="C175" s="31" t="s">
        <v>2119</v>
      </c>
      <c r="D175" s="31" t="s">
        <v>3285</v>
      </c>
      <c r="E175" s="31" t="s">
        <v>3286</v>
      </c>
      <c r="F175" s="31" t="s">
        <v>3287</v>
      </c>
      <c r="G175" s="33">
        <v>166362.64685137599</v>
      </c>
      <c r="H175" s="31" t="s">
        <v>94</v>
      </c>
      <c r="I175" s="33">
        <v>22390.665794263299</v>
      </c>
      <c r="J175" s="33">
        <v>7.43</v>
      </c>
      <c r="K175" s="31" t="s">
        <v>94</v>
      </c>
      <c r="L175" s="31" t="s">
        <v>95</v>
      </c>
    </row>
    <row r="176" spans="1:12" x14ac:dyDescent="0.2">
      <c r="A176" t="str">
        <f>VLOOKUP(B176,StateFIPS!A$2:B$52,2)</f>
        <v>California</v>
      </c>
      <c r="B176">
        <f t="shared" si="3"/>
        <v>6</v>
      </c>
      <c r="C176" s="31" t="s">
        <v>2120</v>
      </c>
      <c r="D176" s="31" t="s">
        <v>3285</v>
      </c>
      <c r="E176" s="31" t="s">
        <v>3286</v>
      </c>
      <c r="F176" s="31" t="s">
        <v>3287</v>
      </c>
      <c r="G176" s="33">
        <v>160206.68306887001</v>
      </c>
      <c r="H176" s="31" t="s">
        <v>94</v>
      </c>
      <c r="I176" s="33">
        <v>21562.137694329798</v>
      </c>
      <c r="J176" s="33">
        <v>7.43</v>
      </c>
      <c r="K176" s="31" t="s">
        <v>94</v>
      </c>
      <c r="L176" s="31" t="s">
        <v>95</v>
      </c>
    </row>
    <row r="177" spans="1:12" x14ac:dyDescent="0.2">
      <c r="A177" t="str">
        <f>VLOOKUP(B177,StateFIPS!A$2:B$52,2)</f>
        <v>California</v>
      </c>
      <c r="B177">
        <f t="shared" si="3"/>
        <v>6</v>
      </c>
      <c r="C177" s="31" t="s">
        <v>484</v>
      </c>
      <c r="D177" s="31" t="s">
        <v>3285</v>
      </c>
      <c r="E177" s="31" t="s">
        <v>3286</v>
      </c>
      <c r="F177" s="31" t="s">
        <v>3287</v>
      </c>
      <c r="G177" s="33">
        <v>788.44856327666503</v>
      </c>
      <c r="H177" s="31" t="s">
        <v>94</v>
      </c>
      <c r="I177" s="33">
        <v>106.116899498878</v>
      </c>
      <c r="J177" s="33">
        <v>7.43</v>
      </c>
      <c r="K177" s="31" t="s">
        <v>94</v>
      </c>
      <c r="L177" s="31" t="s">
        <v>95</v>
      </c>
    </row>
    <row r="178" spans="1:12" x14ac:dyDescent="0.2">
      <c r="A178" t="str">
        <f>VLOOKUP(B178,StateFIPS!A$2:B$52,2)</f>
        <v>California</v>
      </c>
      <c r="B178">
        <f t="shared" si="3"/>
        <v>6</v>
      </c>
      <c r="C178" s="31" t="s">
        <v>2122</v>
      </c>
      <c r="D178" s="31" t="s">
        <v>3285</v>
      </c>
      <c r="E178" s="31" t="s">
        <v>3286</v>
      </c>
      <c r="F178" s="31" t="s">
        <v>3287</v>
      </c>
      <c r="G178" s="33">
        <v>77707.670899863704</v>
      </c>
      <c r="H178" s="31" t="s">
        <v>94</v>
      </c>
      <c r="I178" s="33">
        <v>10458.636729456801</v>
      </c>
      <c r="J178" s="33">
        <v>7.43</v>
      </c>
      <c r="K178" s="31" t="s">
        <v>94</v>
      </c>
      <c r="L178" s="31" t="s">
        <v>95</v>
      </c>
    </row>
    <row r="179" spans="1:12" x14ac:dyDescent="0.2">
      <c r="A179" t="str">
        <f>VLOOKUP(B179,StateFIPS!A$2:B$52,2)</f>
        <v>California</v>
      </c>
      <c r="B179">
        <f t="shared" si="3"/>
        <v>6</v>
      </c>
      <c r="C179" s="31" t="s">
        <v>2124</v>
      </c>
      <c r="D179" s="31" t="s">
        <v>3285</v>
      </c>
      <c r="E179" s="31" t="s">
        <v>3286</v>
      </c>
      <c r="F179" s="31" t="s">
        <v>3287</v>
      </c>
      <c r="G179" s="33">
        <v>5375.0964554149596</v>
      </c>
      <c r="H179" s="31" t="s">
        <v>94</v>
      </c>
      <c r="I179" s="33">
        <v>723.43155523754501</v>
      </c>
      <c r="J179" s="33">
        <v>7.43</v>
      </c>
      <c r="K179" s="31" t="s">
        <v>94</v>
      </c>
      <c r="L179" s="31" t="s">
        <v>95</v>
      </c>
    </row>
    <row r="180" spans="1:12" x14ac:dyDescent="0.2">
      <c r="A180" t="str">
        <f>VLOOKUP(B180,StateFIPS!A$2:B$52,2)</f>
        <v>California</v>
      </c>
      <c r="B180">
        <f t="shared" si="3"/>
        <v>6</v>
      </c>
      <c r="C180" s="31" t="s">
        <v>2126</v>
      </c>
      <c r="D180" s="31" t="s">
        <v>3285</v>
      </c>
      <c r="E180" s="31" t="s">
        <v>3286</v>
      </c>
      <c r="F180" s="31" t="s">
        <v>3287</v>
      </c>
      <c r="G180" s="33">
        <v>37668.635526288403</v>
      </c>
      <c r="H180" s="31" t="s">
        <v>94</v>
      </c>
      <c r="I180" s="33">
        <v>5069.8028972124403</v>
      </c>
      <c r="J180" s="33">
        <v>7.43</v>
      </c>
      <c r="K180" s="31" t="s">
        <v>94</v>
      </c>
      <c r="L180" s="31" t="s">
        <v>95</v>
      </c>
    </row>
    <row r="181" spans="1:12" x14ac:dyDescent="0.2">
      <c r="A181" t="str">
        <f>VLOOKUP(B181,StateFIPS!A$2:B$52,2)</f>
        <v>California</v>
      </c>
      <c r="B181">
        <f t="shared" si="3"/>
        <v>6</v>
      </c>
      <c r="C181" s="31" t="s">
        <v>2128</v>
      </c>
      <c r="D181" s="31" t="s">
        <v>3285</v>
      </c>
      <c r="E181" s="31" t="s">
        <v>3286</v>
      </c>
      <c r="F181" s="31" t="s">
        <v>3287</v>
      </c>
      <c r="G181" s="33">
        <v>10742.6116746446</v>
      </c>
      <c r="H181" s="31" t="s">
        <v>94</v>
      </c>
      <c r="I181" s="33">
        <v>1445.8427556722199</v>
      </c>
      <c r="J181" s="33">
        <v>7.43</v>
      </c>
      <c r="K181" s="31" t="s">
        <v>94</v>
      </c>
      <c r="L181" s="31" t="s">
        <v>95</v>
      </c>
    </row>
    <row r="182" spans="1:12" x14ac:dyDescent="0.2">
      <c r="A182" t="str">
        <f>VLOOKUP(B182,StateFIPS!A$2:B$52,2)</f>
        <v>California</v>
      </c>
      <c r="B182">
        <f t="shared" si="3"/>
        <v>6</v>
      </c>
      <c r="C182" s="31" t="s">
        <v>2145</v>
      </c>
      <c r="D182" s="31" t="s">
        <v>3285</v>
      </c>
      <c r="E182" s="31" t="s">
        <v>3286</v>
      </c>
      <c r="F182" s="31" t="s">
        <v>3287</v>
      </c>
      <c r="G182" s="33">
        <v>37668.635526288403</v>
      </c>
      <c r="H182" s="31" t="s">
        <v>94</v>
      </c>
      <c r="I182" s="33">
        <v>5069.8028972124403</v>
      </c>
      <c r="J182" s="33">
        <v>7.43</v>
      </c>
      <c r="K182" s="31" t="s">
        <v>94</v>
      </c>
      <c r="L182" s="31" t="s">
        <v>95</v>
      </c>
    </row>
    <row r="183" spans="1:12" x14ac:dyDescent="0.2">
      <c r="A183" t="str">
        <f>VLOOKUP(B183,StateFIPS!A$2:B$52,2)</f>
        <v>California</v>
      </c>
      <c r="B183">
        <f t="shared" si="3"/>
        <v>6</v>
      </c>
      <c r="C183" s="31" t="s">
        <v>2116</v>
      </c>
      <c r="D183" s="31" t="s">
        <v>3285</v>
      </c>
      <c r="E183" s="31" t="s">
        <v>3286</v>
      </c>
      <c r="F183" s="31" t="s">
        <v>3287</v>
      </c>
      <c r="G183" s="33">
        <v>28452.3794036281</v>
      </c>
      <c r="H183" s="31" t="s">
        <v>94</v>
      </c>
      <c r="I183" s="33">
        <v>3829.3915751854802</v>
      </c>
      <c r="J183" s="33">
        <v>7.43</v>
      </c>
      <c r="K183" s="31" t="s">
        <v>94</v>
      </c>
      <c r="L183" s="31" t="s">
        <v>95</v>
      </c>
    </row>
    <row r="184" spans="1:12" x14ac:dyDescent="0.2">
      <c r="A184" t="str">
        <f>VLOOKUP(B184,StateFIPS!A$2:B$52,2)</f>
        <v>California</v>
      </c>
      <c r="B184">
        <f t="shared" si="3"/>
        <v>6</v>
      </c>
      <c r="C184" s="31" t="s">
        <v>2132</v>
      </c>
      <c r="D184" s="31" t="s">
        <v>3285</v>
      </c>
      <c r="E184" s="31" t="s">
        <v>3286</v>
      </c>
      <c r="F184" s="31" t="s">
        <v>3287</v>
      </c>
      <c r="G184" s="33">
        <v>432373.06212302699</v>
      </c>
      <c r="H184" s="31" t="s">
        <v>94</v>
      </c>
      <c r="I184" s="33">
        <v>58192.875117500203</v>
      </c>
      <c r="J184" s="33">
        <v>7.43</v>
      </c>
      <c r="K184" s="31" t="s">
        <v>94</v>
      </c>
      <c r="L184" s="31" t="s">
        <v>95</v>
      </c>
    </row>
    <row r="185" spans="1:12" x14ac:dyDescent="0.2">
      <c r="A185" t="str">
        <f>VLOOKUP(B185,StateFIPS!A$2:B$52,2)</f>
        <v>California</v>
      </c>
      <c r="B185">
        <f t="shared" si="3"/>
        <v>6</v>
      </c>
      <c r="C185" s="31" t="s">
        <v>2135</v>
      </c>
      <c r="D185" s="31" t="s">
        <v>3285</v>
      </c>
      <c r="E185" s="31" t="s">
        <v>3286</v>
      </c>
      <c r="F185" s="31" t="s">
        <v>3287</v>
      </c>
      <c r="G185" s="33">
        <v>161586.46805460399</v>
      </c>
      <c r="H185" s="31" t="s">
        <v>94</v>
      </c>
      <c r="I185" s="33">
        <v>21747.842268452801</v>
      </c>
      <c r="J185" s="33">
        <v>7.43</v>
      </c>
      <c r="K185" s="31" t="s">
        <v>94</v>
      </c>
      <c r="L185" s="31" t="s">
        <v>95</v>
      </c>
    </row>
    <row r="186" spans="1:12" x14ac:dyDescent="0.2">
      <c r="A186" t="str">
        <f>VLOOKUP(B186,StateFIPS!A$2:B$52,2)</f>
        <v>California</v>
      </c>
      <c r="B186">
        <f t="shared" si="3"/>
        <v>6</v>
      </c>
      <c r="C186" s="31" t="s">
        <v>2136</v>
      </c>
      <c r="D186" s="31" t="s">
        <v>3285</v>
      </c>
      <c r="E186" s="31" t="s">
        <v>3286</v>
      </c>
      <c r="F186" s="31" t="s">
        <v>3287</v>
      </c>
      <c r="G186" s="33">
        <v>19347.314745019699</v>
      </c>
      <c r="H186" s="31" t="s">
        <v>94</v>
      </c>
      <c r="I186" s="33">
        <v>2603.9454569340101</v>
      </c>
      <c r="J186" s="33">
        <v>7.43</v>
      </c>
      <c r="K186" s="31" t="s">
        <v>94</v>
      </c>
      <c r="L186" s="31" t="s">
        <v>95</v>
      </c>
    </row>
    <row r="187" spans="1:12" x14ac:dyDescent="0.2">
      <c r="A187" t="str">
        <f>VLOOKUP(B187,StateFIPS!A$2:B$52,2)</f>
        <v>California</v>
      </c>
      <c r="B187">
        <f t="shared" si="3"/>
        <v>6</v>
      </c>
      <c r="C187" s="31" t="s">
        <v>2138</v>
      </c>
      <c r="D187" s="31" t="s">
        <v>3285</v>
      </c>
      <c r="E187" s="31" t="s">
        <v>3286</v>
      </c>
      <c r="F187" s="31" t="s">
        <v>3287</v>
      </c>
      <c r="G187" s="33">
        <v>116804.105907727</v>
      </c>
      <c r="H187" s="31" t="s">
        <v>94</v>
      </c>
      <c r="I187" s="33">
        <v>15720.6064478771</v>
      </c>
      <c r="J187" s="33">
        <v>7.43</v>
      </c>
      <c r="K187" s="31" t="s">
        <v>94</v>
      </c>
      <c r="L187" s="31" t="s">
        <v>95</v>
      </c>
    </row>
    <row r="188" spans="1:12" x14ac:dyDescent="0.2">
      <c r="A188" t="str">
        <f>VLOOKUP(B188,StateFIPS!A$2:B$52,2)</f>
        <v>California</v>
      </c>
      <c r="B188">
        <f t="shared" si="3"/>
        <v>6</v>
      </c>
      <c r="C188" s="31" t="s">
        <v>2139</v>
      </c>
      <c r="D188" s="31" t="s">
        <v>3285</v>
      </c>
      <c r="E188" s="31" t="s">
        <v>3286</v>
      </c>
      <c r="F188" s="31" t="s">
        <v>3287</v>
      </c>
      <c r="G188" s="33">
        <v>49444.8224008693</v>
      </c>
      <c r="H188" s="31" t="s">
        <v>94</v>
      </c>
      <c r="I188" s="33">
        <v>6654.7540243431104</v>
      </c>
      <c r="J188" s="33">
        <v>7.43</v>
      </c>
      <c r="K188" s="31" t="s">
        <v>94</v>
      </c>
      <c r="L188" s="31" t="s">
        <v>95</v>
      </c>
    </row>
    <row r="189" spans="1:12" x14ac:dyDescent="0.2">
      <c r="A189" t="str">
        <f>VLOOKUP(B189,StateFIPS!A$2:B$52,2)</f>
        <v>California</v>
      </c>
      <c r="B189">
        <f t="shared" si="3"/>
        <v>6</v>
      </c>
      <c r="C189" s="31" t="s">
        <v>507</v>
      </c>
      <c r="D189" s="31" t="s">
        <v>3285</v>
      </c>
      <c r="E189" s="31" t="s">
        <v>3286</v>
      </c>
      <c r="F189" s="31" t="s">
        <v>3287</v>
      </c>
      <c r="G189" s="33">
        <v>1190.25408110035</v>
      </c>
      <c r="H189" s="31" t="s">
        <v>94</v>
      </c>
      <c r="I189" s="33">
        <v>160.195704051191</v>
      </c>
      <c r="J189" s="33">
        <v>7.43</v>
      </c>
      <c r="K189" s="31" t="s">
        <v>94</v>
      </c>
      <c r="L189" s="31" t="s">
        <v>95</v>
      </c>
    </row>
    <row r="190" spans="1:12" x14ac:dyDescent="0.2">
      <c r="A190" t="str">
        <f>VLOOKUP(B190,StateFIPS!A$2:B$52,2)</f>
        <v>California</v>
      </c>
      <c r="B190">
        <f t="shared" si="3"/>
        <v>6</v>
      </c>
      <c r="C190" s="31" t="s">
        <v>2141</v>
      </c>
      <c r="D190" s="31" t="s">
        <v>3285</v>
      </c>
      <c r="E190" s="31" t="s">
        <v>3286</v>
      </c>
      <c r="F190" s="31" t="s">
        <v>3287</v>
      </c>
      <c r="G190" s="33">
        <v>460886.09141613799</v>
      </c>
      <c r="H190" s="31" t="s">
        <v>94</v>
      </c>
      <c r="I190" s="33">
        <v>62030.429531108697</v>
      </c>
      <c r="J190" s="33">
        <v>7.43</v>
      </c>
      <c r="K190" s="31" t="s">
        <v>94</v>
      </c>
      <c r="L190" s="31" t="s">
        <v>95</v>
      </c>
    </row>
    <row r="191" spans="1:12" x14ac:dyDescent="0.2">
      <c r="A191" t="str">
        <f>VLOOKUP(B191,StateFIPS!A$2:B$52,2)</f>
        <v>California</v>
      </c>
      <c r="B191">
        <f t="shared" si="3"/>
        <v>6</v>
      </c>
      <c r="C191" s="31" t="s">
        <v>2142</v>
      </c>
      <c r="D191" s="31" t="s">
        <v>3285</v>
      </c>
      <c r="E191" s="31" t="s">
        <v>3286</v>
      </c>
      <c r="F191" s="31" t="s">
        <v>3287</v>
      </c>
      <c r="G191" s="33">
        <v>4048.3801229782598</v>
      </c>
      <c r="H191" s="31" t="s">
        <v>94</v>
      </c>
      <c r="I191" s="33">
        <v>544.86946473462501</v>
      </c>
      <c r="J191" s="33">
        <v>7.43</v>
      </c>
      <c r="K191" s="31" t="s">
        <v>94</v>
      </c>
      <c r="L191" s="31" t="s">
        <v>95</v>
      </c>
    </row>
    <row r="192" spans="1:12" x14ac:dyDescent="0.2">
      <c r="A192" t="str">
        <f>VLOOKUP(B192,StateFIPS!A$2:B$52,2)</f>
        <v>California</v>
      </c>
      <c r="B192">
        <f t="shared" si="3"/>
        <v>6</v>
      </c>
      <c r="C192" s="31" t="s">
        <v>2131</v>
      </c>
      <c r="D192" s="31" t="s">
        <v>3285</v>
      </c>
      <c r="E192" s="31" t="s">
        <v>3286</v>
      </c>
      <c r="F192" s="31" t="s">
        <v>3287</v>
      </c>
      <c r="G192" s="33">
        <v>2198.5584937522399</v>
      </c>
      <c r="H192" s="31" t="s">
        <v>94</v>
      </c>
      <c r="I192" s="33">
        <v>295.90289283341099</v>
      </c>
      <c r="J192" s="33">
        <v>7.43</v>
      </c>
      <c r="K192" s="31" t="s">
        <v>94</v>
      </c>
      <c r="L192" s="31" t="s">
        <v>95</v>
      </c>
    </row>
    <row r="193" spans="1:12" x14ac:dyDescent="0.2">
      <c r="A193" t="str">
        <f>VLOOKUP(B193,StateFIPS!A$2:B$52,2)</f>
        <v>California</v>
      </c>
      <c r="B193">
        <f t="shared" si="3"/>
        <v>6</v>
      </c>
      <c r="C193" s="31" t="s">
        <v>2088</v>
      </c>
      <c r="D193" s="31" t="s">
        <v>3285</v>
      </c>
      <c r="E193" s="31" t="s">
        <v>3286</v>
      </c>
      <c r="F193" s="31" t="s">
        <v>3287</v>
      </c>
      <c r="G193" s="33">
        <v>173231.246835306</v>
      </c>
      <c r="H193" s="31" t="s">
        <v>94</v>
      </c>
      <c r="I193" s="33">
        <v>23315.107245667001</v>
      </c>
      <c r="J193" s="33">
        <v>7.43</v>
      </c>
      <c r="K193" s="31" t="s">
        <v>94</v>
      </c>
      <c r="L193" s="31" t="s">
        <v>95</v>
      </c>
    </row>
    <row r="194" spans="1:12" x14ac:dyDescent="0.2">
      <c r="A194" t="str">
        <f>VLOOKUP(B194,StateFIPS!A$2:B$52,2)</f>
        <v>California</v>
      </c>
      <c r="B194">
        <f t="shared" si="3"/>
        <v>6</v>
      </c>
      <c r="C194" s="31" t="s">
        <v>2089</v>
      </c>
      <c r="D194" s="31" t="s">
        <v>3285</v>
      </c>
      <c r="E194" s="31" t="s">
        <v>3286</v>
      </c>
      <c r="F194" s="31" t="s">
        <v>3287</v>
      </c>
      <c r="G194" s="33">
        <v>8339.3598038878099</v>
      </c>
      <c r="H194" s="31" t="s">
        <v>94</v>
      </c>
      <c r="I194" s="33">
        <v>1122.3902831612099</v>
      </c>
      <c r="J194" s="33">
        <v>7.43</v>
      </c>
      <c r="K194" s="31" t="s">
        <v>94</v>
      </c>
      <c r="L194" s="31" t="s">
        <v>95</v>
      </c>
    </row>
    <row r="195" spans="1:12" x14ac:dyDescent="0.2">
      <c r="A195" t="str">
        <f>VLOOKUP(B195,StateFIPS!A$2:B$52,2)</f>
        <v>Colorado</v>
      </c>
      <c r="B195">
        <f t="shared" ref="B195:B258" si="4">VALUE(LEFT(C195,2))</f>
        <v>8</v>
      </c>
      <c r="C195" s="31" t="s">
        <v>2091</v>
      </c>
      <c r="D195" s="31" t="s">
        <v>3285</v>
      </c>
      <c r="E195" s="31" t="s">
        <v>3286</v>
      </c>
      <c r="F195" s="31" t="s">
        <v>3287</v>
      </c>
      <c r="G195" s="33">
        <v>2824.3147426126902</v>
      </c>
      <c r="H195" s="31" t="s">
        <v>94</v>
      </c>
      <c r="I195" s="33">
        <v>380.12311475271798</v>
      </c>
      <c r="J195" s="33">
        <v>7.43</v>
      </c>
      <c r="K195" s="31" t="s">
        <v>94</v>
      </c>
      <c r="L195" s="31" t="s">
        <v>95</v>
      </c>
    </row>
    <row r="196" spans="1:12" x14ac:dyDescent="0.2">
      <c r="A196" t="str">
        <f>VLOOKUP(B196,StateFIPS!A$2:B$52,2)</f>
        <v>Colorado</v>
      </c>
      <c r="B196">
        <f t="shared" si="4"/>
        <v>8</v>
      </c>
      <c r="C196" s="31" t="s">
        <v>505</v>
      </c>
      <c r="D196" s="31" t="s">
        <v>3285</v>
      </c>
      <c r="E196" s="31" t="s">
        <v>3286</v>
      </c>
      <c r="F196" s="31" t="s">
        <v>3287</v>
      </c>
      <c r="G196" s="33">
        <v>9922.1417924901707</v>
      </c>
      <c r="H196" s="31" t="s">
        <v>94</v>
      </c>
      <c r="I196" s="33">
        <v>1335.4161228116</v>
      </c>
      <c r="J196" s="33">
        <v>7.43</v>
      </c>
      <c r="K196" s="31" t="s">
        <v>94</v>
      </c>
      <c r="L196" s="31" t="s">
        <v>95</v>
      </c>
    </row>
    <row r="197" spans="1:12" x14ac:dyDescent="0.2">
      <c r="A197" t="str">
        <f>VLOOKUP(B197,StateFIPS!A$2:B$52,2)</f>
        <v>Colorado</v>
      </c>
      <c r="B197">
        <f t="shared" si="4"/>
        <v>8</v>
      </c>
      <c r="C197" s="31" t="s">
        <v>474</v>
      </c>
      <c r="D197" s="31" t="s">
        <v>3285</v>
      </c>
      <c r="E197" s="31" t="s">
        <v>3286</v>
      </c>
      <c r="F197" s="31" t="s">
        <v>3287</v>
      </c>
      <c r="G197" s="33">
        <v>16458.809913179699</v>
      </c>
      <c r="H197" s="31" t="s">
        <v>94</v>
      </c>
      <c r="I197" s="33">
        <v>2215.18303003764</v>
      </c>
      <c r="J197" s="33">
        <v>7.43</v>
      </c>
      <c r="K197" s="31" t="s">
        <v>94</v>
      </c>
      <c r="L197" s="31" t="s">
        <v>95</v>
      </c>
    </row>
    <row r="198" spans="1:12" x14ac:dyDescent="0.2">
      <c r="A198" t="str">
        <f>VLOOKUP(B198,StateFIPS!A$2:B$52,2)</f>
        <v>Colorado</v>
      </c>
      <c r="B198">
        <f t="shared" si="4"/>
        <v>8</v>
      </c>
      <c r="C198" s="31" t="s">
        <v>475</v>
      </c>
      <c r="D198" s="31" t="s">
        <v>3285</v>
      </c>
      <c r="E198" s="31" t="s">
        <v>3286</v>
      </c>
      <c r="F198" s="31" t="s">
        <v>3287</v>
      </c>
      <c r="G198" s="33">
        <v>4194.8018964050798</v>
      </c>
      <c r="H198" s="31" t="s">
        <v>94</v>
      </c>
      <c r="I198" s="33">
        <v>564.57629830485598</v>
      </c>
      <c r="J198" s="33">
        <v>7.43</v>
      </c>
      <c r="K198" s="31" t="s">
        <v>94</v>
      </c>
      <c r="L198" s="31" t="s">
        <v>95</v>
      </c>
    </row>
    <row r="199" spans="1:12" x14ac:dyDescent="0.2">
      <c r="A199" t="str">
        <f>VLOOKUP(B199,StateFIPS!A$2:B$52,2)</f>
        <v>Colorado</v>
      </c>
      <c r="B199">
        <f t="shared" si="4"/>
        <v>8</v>
      </c>
      <c r="C199" s="31" t="s">
        <v>476</v>
      </c>
      <c r="D199" s="31" t="s">
        <v>3285</v>
      </c>
      <c r="E199" s="31" t="s">
        <v>3286</v>
      </c>
      <c r="F199" s="31" t="s">
        <v>3287</v>
      </c>
      <c r="G199" s="33">
        <v>1162.1360662226</v>
      </c>
      <c r="H199" s="31" t="s">
        <v>94</v>
      </c>
      <c r="I199" s="33">
        <v>156.411314431036</v>
      </c>
      <c r="J199" s="33">
        <v>7.43</v>
      </c>
      <c r="K199" s="31" t="s">
        <v>94</v>
      </c>
      <c r="L199" s="31" t="s">
        <v>95</v>
      </c>
    </row>
    <row r="200" spans="1:12" x14ac:dyDescent="0.2">
      <c r="A200" t="str">
        <f>VLOOKUP(B200,StateFIPS!A$2:B$52,2)</f>
        <v>Colorado</v>
      </c>
      <c r="B200">
        <f t="shared" si="4"/>
        <v>8</v>
      </c>
      <c r="C200" s="31" t="s">
        <v>477</v>
      </c>
      <c r="D200" s="31" t="s">
        <v>3285</v>
      </c>
      <c r="E200" s="31" t="s">
        <v>3286</v>
      </c>
      <c r="F200" s="31" t="s">
        <v>3287</v>
      </c>
      <c r="G200" s="33">
        <v>2365.9423499591599</v>
      </c>
      <c r="H200" s="31" t="s">
        <v>94</v>
      </c>
      <c r="I200" s="33">
        <v>318.43100268629303</v>
      </c>
      <c r="J200" s="33">
        <v>7.43</v>
      </c>
      <c r="K200" s="31" t="s">
        <v>94</v>
      </c>
      <c r="L200" s="31" t="s">
        <v>95</v>
      </c>
    </row>
    <row r="201" spans="1:12" x14ac:dyDescent="0.2">
      <c r="A201" t="str">
        <f>VLOOKUP(B201,StateFIPS!A$2:B$52,2)</f>
        <v>Colorado</v>
      </c>
      <c r="B201">
        <f t="shared" si="4"/>
        <v>8</v>
      </c>
      <c r="C201" s="31" t="s">
        <v>478</v>
      </c>
      <c r="D201" s="31" t="s">
        <v>3285</v>
      </c>
      <c r="E201" s="31" t="s">
        <v>3286</v>
      </c>
      <c r="F201" s="31" t="s">
        <v>3287</v>
      </c>
      <c r="G201" s="33">
        <v>5106.9166575439403</v>
      </c>
      <c r="H201" s="31" t="s">
        <v>94</v>
      </c>
      <c r="I201" s="33">
        <v>687.33736979057005</v>
      </c>
      <c r="J201" s="33">
        <v>7.43</v>
      </c>
      <c r="K201" s="31" t="s">
        <v>94</v>
      </c>
      <c r="L201" s="31" t="s">
        <v>95</v>
      </c>
    </row>
    <row r="202" spans="1:12" x14ac:dyDescent="0.2">
      <c r="A202" t="str">
        <f>VLOOKUP(B202,StateFIPS!A$2:B$52,2)</f>
        <v>Colorado</v>
      </c>
      <c r="B202">
        <f t="shared" si="4"/>
        <v>8</v>
      </c>
      <c r="C202" s="31" t="s">
        <v>479</v>
      </c>
      <c r="D202" s="31" t="s">
        <v>3285</v>
      </c>
      <c r="E202" s="31" t="s">
        <v>3286</v>
      </c>
      <c r="F202" s="31" t="s">
        <v>3287</v>
      </c>
      <c r="G202" s="33">
        <v>842.66439861559104</v>
      </c>
      <c r="H202" s="31" t="s">
        <v>94</v>
      </c>
      <c r="I202" s="33">
        <v>113.41378177868</v>
      </c>
      <c r="J202" s="33">
        <v>7.43</v>
      </c>
      <c r="K202" s="31" t="s">
        <v>94</v>
      </c>
      <c r="L202" s="31" t="s">
        <v>95</v>
      </c>
    </row>
    <row r="203" spans="1:12" x14ac:dyDescent="0.2">
      <c r="A203" t="str">
        <f>VLOOKUP(B203,StateFIPS!A$2:B$52,2)</f>
        <v>Colorado</v>
      </c>
      <c r="B203">
        <f t="shared" si="4"/>
        <v>8</v>
      </c>
      <c r="C203" s="31" t="s">
        <v>3199</v>
      </c>
      <c r="D203" s="31" t="s">
        <v>3285</v>
      </c>
      <c r="E203" s="31" t="s">
        <v>3286</v>
      </c>
      <c r="F203" s="31" t="s">
        <v>3287</v>
      </c>
      <c r="G203" s="33">
        <v>513.93268267214603</v>
      </c>
      <c r="H203" s="31" t="s">
        <v>94</v>
      </c>
      <c r="I203" s="33">
        <v>69.169943832051899</v>
      </c>
      <c r="J203" s="33">
        <v>7.43</v>
      </c>
      <c r="K203" s="31" t="s">
        <v>94</v>
      </c>
      <c r="L203" s="31" t="s">
        <v>95</v>
      </c>
    </row>
    <row r="204" spans="1:12" x14ac:dyDescent="0.2">
      <c r="A204" t="str">
        <f>VLOOKUP(B204,StateFIPS!A$2:B$52,2)</f>
        <v>Colorado</v>
      </c>
      <c r="B204">
        <f t="shared" si="4"/>
        <v>8</v>
      </c>
      <c r="C204" s="31" t="s">
        <v>2092</v>
      </c>
      <c r="D204" s="31" t="s">
        <v>3285</v>
      </c>
      <c r="E204" s="31" t="s">
        <v>3286</v>
      </c>
      <c r="F204" s="31" t="s">
        <v>3287</v>
      </c>
      <c r="G204" s="33">
        <v>71441.272915596506</v>
      </c>
      <c r="H204" s="31" t="s">
        <v>94</v>
      </c>
      <c r="I204" s="33">
        <v>9615.2453453023609</v>
      </c>
      <c r="J204" s="33">
        <v>7.43</v>
      </c>
      <c r="K204" s="31" t="s">
        <v>94</v>
      </c>
      <c r="L204" s="31" t="s">
        <v>95</v>
      </c>
    </row>
    <row r="205" spans="1:12" x14ac:dyDescent="0.2">
      <c r="A205" t="str">
        <f>VLOOKUP(B205,StateFIPS!A$2:B$52,2)</f>
        <v>Colorado</v>
      </c>
      <c r="B205">
        <f t="shared" si="4"/>
        <v>8</v>
      </c>
      <c r="C205" s="31" t="s">
        <v>480</v>
      </c>
      <c r="D205" s="31" t="s">
        <v>3285</v>
      </c>
      <c r="E205" s="31" t="s">
        <v>3286</v>
      </c>
      <c r="F205" s="31" t="s">
        <v>3287</v>
      </c>
      <c r="G205" s="33">
        <v>11413.0095746562</v>
      </c>
      <c r="H205" s="31" t="s">
        <v>94</v>
      </c>
      <c r="I205" s="33">
        <v>1536.0712751892599</v>
      </c>
      <c r="J205" s="33">
        <v>7.43</v>
      </c>
      <c r="K205" s="31" t="s">
        <v>94</v>
      </c>
      <c r="L205" s="31" t="s">
        <v>95</v>
      </c>
    </row>
    <row r="206" spans="1:12" x14ac:dyDescent="0.2">
      <c r="A206" t="str">
        <f>VLOOKUP(B206,StateFIPS!A$2:B$52,2)</f>
        <v>Colorado</v>
      </c>
      <c r="B206">
        <f t="shared" si="4"/>
        <v>8</v>
      </c>
      <c r="C206" s="31" t="s">
        <v>481</v>
      </c>
      <c r="D206" s="31" t="s">
        <v>3285</v>
      </c>
      <c r="E206" s="31" t="s">
        <v>3286</v>
      </c>
      <c r="F206" s="31" t="s">
        <v>3287</v>
      </c>
      <c r="G206" s="33">
        <v>1009.3452686714199</v>
      </c>
      <c r="H206" s="31" t="s">
        <v>94</v>
      </c>
      <c r="I206" s="33">
        <v>135.84727707556101</v>
      </c>
      <c r="J206" s="33">
        <v>7.43</v>
      </c>
      <c r="K206" s="31" t="s">
        <v>94</v>
      </c>
      <c r="L206" s="31" t="s">
        <v>95</v>
      </c>
    </row>
    <row r="207" spans="1:12" x14ac:dyDescent="0.2">
      <c r="A207" t="str">
        <f>VLOOKUP(B207,StateFIPS!A$2:B$52,2)</f>
        <v>Colorado</v>
      </c>
      <c r="B207">
        <f t="shared" si="4"/>
        <v>8</v>
      </c>
      <c r="C207" s="31" t="s">
        <v>494</v>
      </c>
      <c r="D207" s="31" t="s">
        <v>3285</v>
      </c>
      <c r="E207" s="31" t="s">
        <v>3286</v>
      </c>
      <c r="F207" s="31" t="s">
        <v>3287</v>
      </c>
      <c r="G207" s="33">
        <v>555.60290018610397</v>
      </c>
      <c r="H207" s="31" t="s">
        <v>94</v>
      </c>
      <c r="I207" s="33">
        <v>74.778317656272407</v>
      </c>
      <c r="J207" s="33">
        <v>7.43</v>
      </c>
      <c r="K207" s="31" t="s">
        <v>94</v>
      </c>
      <c r="L207" s="31" t="s">
        <v>95</v>
      </c>
    </row>
    <row r="208" spans="1:12" x14ac:dyDescent="0.2">
      <c r="A208" t="str">
        <f>VLOOKUP(B208,StateFIPS!A$2:B$52,2)</f>
        <v>Colorado</v>
      </c>
      <c r="B208">
        <f t="shared" si="4"/>
        <v>8</v>
      </c>
      <c r="C208" s="31" t="s">
        <v>2095</v>
      </c>
      <c r="D208" s="31" t="s">
        <v>3285</v>
      </c>
      <c r="E208" s="31" t="s">
        <v>3286</v>
      </c>
      <c r="F208" s="31" t="s">
        <v>3287</v>
      </c>
      <c r="G208" s="33">
        <v>65732.453116184304</v>
      </c>
      <c r="H208" s="31" t="s">
        <v>94</v>
      </c>
      <c r="I208" s="33">
        <v>8846.8981313841596</v>
      </c>
      <c r="J208" s="33">
        <v>7.43</v>
      </c>
      <c r="K208" s="31" t="s">
        <v>94</v>
      </c>
      <c r="L208" s="31" t="s">
        <v>95</v>
      </c>
    </row>
    <row r="209" spans="1:12" x14ac:dyDescent="0.2">
      <c r="A209" t="str">
        <f>VLOOKUP(B209,StateFIPS!A$2:B$52,2)</f>
        <v>Colorado</v>
      </c>
      <c r="B209">
        <f t="shared" si="4"/>
        <v>8</v>
      </c>
      <c r="C209" s="31" t="s">
        <v>2717</v>
      </c>
      <c r="D209" s="31" t="s">
        <v>3285</v>
      </c>
      <c r="E209" s="31" t="s">
        <v>3286</v>
      </c>
      <c r="F209" s="31" t="s">
        <v>3287</v>
      </c>
      <c r="G209" s="33">
        <v>236.13123257909399</v>
      </c>
      <c r="H209" s="31" t="s">
        <v>94</v>
      </c>
      <c r="I209" s="33">
        <v>31.780785003915799</v>
      </c>
      <c r="J209" s="33">
        <v>7.43</v>
      </c>
      <c r="K209" s="31" t="s">
        <v>94</v>
      </c>
      <c r="L209" s="31" t="s">
        <v>95</v>
      </c>
    </row>
    <row r="210" spans="1:12" x14ac:dyDescent="0.2">
      <c r="A210" t="str">
        <f>VLOOKUP(B210,StateFIPS!A$2:B$52,2)</f>
        <v>Colorado</v>
      </c>
      <c r="B210">
        <f t="shared" si="4"/>
        <v>8</v>
      </c>
      <c r="C210" s="31" t="s">
        <v>483</v>
      </c>
      <c r="D210" s="31" t="s">
        <v>3285</v>
      </c>
      <c r="E210" s="31" t="s">
        <v>3286</v>
      </c>
      <c r="F210" s="31" t="s">
        <v>3287</v>
      </c>
      <c r="G210" s="33">
        <v>3444.7379811538399</v>
      </c>
      <c r="H210" s="31" t="s">
        <v>94</v>
      </c>
      <c r="I210" s="33">
        <v>463.62556946888901</v>
      </c>
      <c r="J210" s="33">
        <v>7.43</v>
      </c>
      <c r="K210" s="31" t="s">
        <v>94</v>
      </c>
      <c r="L210" s="31" t="s">
        <v>95</v>
      </c>
    </row>
    <row r="211" spans="1:12" x14ac:dyDescent="0.2">
      <c r="A211" t="str">
        <f>VLOOKUP(B211,StateFIPS!A$2:B$52,2)</f>
        <v>Colorado</v>
      </c>
      <c r="B211">
        <f t="shared" si="4"/>
        <v>8</v>
      </c>
      <c r="C211" s="31" t="s">
        <v>473</v>
      </c>
      <c r="D211" s="31" t="s">
        <v>3285</v>
      </c>
      <c r="E211" s="31" t="s">
        <v>3286</v>
      </c>
      <c r="F211" s="31" t="s">
        <v>3287</v>
      </c>
      <c r="G211" s="33">
        <v>91767.079014071496</v>
      </c>
      <c r="H211" s="31" t="s">
        <v>94</v>
      </c>
      <c r="I211" s="33">
        <v>12350.885466227701</v>
      </c>
      <c r="J211" s="33">
        <v>7.43</v>
      </c>
      <c r="K211" s="31" t="s">
        <v>94</v>
      </c>
      <c r="L211" s="31" t="s">
        <v>95</v>
      </c>
    </row>
    <row r="212" spans="1:12" x14ac:dyDescent="0.2">
      <c r="A212" t="str">
        <f>VLOOKUP(B212,StateFIPS!A$2:B$52,2)</f>
        <v>Colorado</v>
      </c>
      <c r="B212">
        <f t="shared" si="4"/>
        <v>8</v>
      </c>
      <c r="C212" s="31" t="s">
        <v>2098</v>
      </c>
      <c r="D212" s="31" t="s">
        <v>3285</v>
      </c>
      <c r="E212" s="31" t="s">
        <v>3286</v>
      </c>
      <c r="F212" s="31" t="s">
        <v>3287</v>
      </c>
      <c r="G212" s="33">
        <v>3194.7166760701002</v>
      </c>
      <c r="H212" s="31" t="s">
        <v>94</v>
      </c>
      <c r="I212" s="33">
        <v>429.97532652356603</v>
      </c>
      <c r="J212" s="33">
        <v>7.43</v>
      </c>
      <c r="K212" s="31" t="s">
        <v>94</v>
      </c>
      <c r="L212" s="31" t="s">
        <v>95</v>
      </c>
    </row>
    <row r="213" spans="1:12" x14ac:dyDescent="0.2">
      <c r="A213" t="str">
        <f>VLOOKUP(B213,StateFIPS!A$2:B$52,2)</f>
        <v>Colorado</v>
      </c>
      <c r="B213">
        <f t="shared" si="4"/>
        <v>8</v>
      </c>
      <c r="C213" s="31" t="s">
        <v>2096</v>
      </c>
      <c r="D213" s="31" t="s">
        <v>3285</v>
      </c>
      <c r="E213" s="31" t="s">
        <v>3286</v>
      </c>
      <c r="F213" s="31" t="s">
        <v>3287</v>
      </c>
      <c r="G213" s="33">
        <v>8269.2231644365093</v>
      </c>
      <c r="H213" s="31" t="s">
        <v>94</v>
      </c>
      <c r="I213" s="33">
        <v>1112.9506277841899</v>
      </c>
      <c r="J213" s="33">
        <v>7.43</v>
      </c>
      <c r="K213" s="31" t="s">
        <v>94</v>
      </c>
      <c r="L213" s="31" t="s">
        <v>95</v>
      </c>
    </row>
    <row r="214" spans="1:12" x14ac:dyDescent="0.2">
      <c r="A214" t="str">
        <f>VLOOKUP(B214,StateFIPS!A$2:B$52,2)</f>
        <v>Colorado</v>
      </c>
      <c r="B214">
        <f t="shared" si="4"/>
        <v>8</v>
      </c>
      <c r="C214" s="31" t="s">
        <v>2099</v>
      </c>
      <c r="D214" s="31" t="s">
        <v>3285</v>
      </c>
      <c r="E214" s="31" t="s">
        <v>3286</v>
      </c>
      <c r="F214" s="31" t="s">
        <v>3287</v>
      </c>
      <c r="G214" s="33">
        <v>2305.7520357723301</v>
      </c>
      <c r="H214" s="31" t="s">
        <v>94</v>
      </c>
      <c r="I214" s="33">
        <v>310.33001827353002</v>
      </c>
      <c r="J214" s="33">
        <v>7.43</v>
      </c>
      <c r="K214" s="31" t="s">
        <v>94</v>
      </c>
      <c r="L214" s="31" t="s">
        <v>95</v>
      </c>
    </row>
    <row r="215" spans="1:12" x14ac:dyDescent="0.2">
      <c r="A215" t="str">
        <f>VLOOKUP(B215,StateFIPS!A$2:B$52,2)</f>
        <v>Colorado</v>
      </c>
      <c r="B215">
        <f t="shared" si="4"/>
        <v>8</v>
      </c>
      <c r="C215" s="31" t="s">
        <v>485</v>
      </c>
      <c r="D215" s="31" t="s">
        <v>3285</v>
      </c>
      <c r="E215" s="31" t="s">
        <v>3286</v>
      </c>
      <c r="F215" s="31" t="s">
        <v>3287</v>
      </c>
      <c r="G215" s="33">
        <v>77988.127089456102</v>
      </c>
      <c r="H215" s="31" t="s">
        <v>94</v>
      </c>
      <c r="I215" s="33">
        <v>10496.3831883521</v>
      </c>
      <c r="J215" s="33">
        <v>7.43</v>
      </c>
      <c r="K215" s="31" t="s">
        <v>94</v>
      </c>
      <c r="L215" s="31" t="s">
        <v>95</v>
      </c>
    </row>
    <row r="216" spans="1:12" x14ac:dyDescent="0.2">
      <c r="A216" t="str">
        <f>VLOOKUP(B216,StateFIPS!A$2:B$52,2)</f>
        <v>Colorado</v>
      </c>
      <c r="B216">
        <f t="shared" si="4"/>
        <v>8</v>
      </c>
      <c r="C216" s="31" t="s">
        <v>486</v>
      </c>
      <c r="D216" s="31" t="s">
        <v>3285</v>
      </c>
      <c r="E216" s="31" t="s">
        <v>3286</v>
      </c>
      <c r="F216" s="31" t="s">
        <v>3287</v>
      </c>
      <c r="G216" s="33">
        <v>2879.8750326313002</v>
      </c>
      <c r="H216" s="31" t="s">
        <v>94</v>
      </c>
      <c r="I216" s="33">
        <v>387.60094651834498</v>
      </c>
      <c r="J216" s="33">
        <v>7.43</v>
      </c>
      <c r="K216" s="31" t="s">
        <v>94</v>
      </c>
      <c r="L216" s="31" t="s">
        <v>95</v>
      </c>
    </row>
    <row r="217" spans="1:12" x14ac:dyDescent="0.2">
      <c r="A217" t="str">
        <f>VLOOKUP(B217,StateFIPS!A$2:B$52,2)</f>
        <v>Colorado</v>
      </c>
      <c r="B217">
        <f t="shared" si="4"/>
        <v>8</v>
      </c>
      <c r="C217" s="31" t="s">
        <v>3211</v>
      </c>
      <c r="D217" s="31" t="s">
        <v>3285</v>
      </c>
      <c r="E217" s="31" t="s">
        <v>3286</v>
      </c>
      <c r="F217" s="31" t="s">
        <v>3287</v>
      </c>
      <c r="G217" s="33">
        <v>16458.809913179699</v>
      </c>
      <c r="H217" s="31" t="s">
        <v>94</v>
      </c>
      <c r="I217" s="33">
        <v>2215.18303003764</v>
      </c>
      <c r="J217" s="33">
        <v>7.43</v>
      </c>
      <c r="K217" s="31" t="s">
        <v>94</v>
      </c>
      <c r="L217" s="31" t="s">
        <v>95</v>
      </c>
    </row>
    <row r="218" spans="1:12" x14ac:dyDescent="0.2">
      <c r="A218" t="str">
        <f>VLOOKUP(B218,StateFIPS!A$2:B$52,2)</f>
        <v>Colorado</v>
      </c>
      <c r="B218">
        <f t="shared" si="4"/>
        <v>8</v>
      </c>
      <c r="C218" s="31" t="s">
        <v>487</v>
      </c>
      <c r="D218" s="31" t="s">
        <v>3285</v>
      </c>
      <c r="E218" s="31" t="s">
        <v>3286</v>
      </c>
      <c r="F218" s="31" t="s">
        <v>3287</v>
      </c>
      <c r="G218" s="33">
        <v>1027.86536534429</v>
      </c>
      <c r="H218" s="31" t="s">
        <v>94</v>
      </c>
      <c r="I218" s="33">
        <v>138.339887664104</v>
      </c>
      <c r="J218" s="33">
        <v>7.43</v>
      </c>
      <c r="K218" s="31" t="s">
        <v>94</v>
      </c>
      <c r="L218" s="31" t="s">
        <v>95</v>
      </c>
    </row>
    <row r="219" spans="1:12" x14ac:dyDescent="0.2">
      <c r="A219" t="str">
        <f>VLOOKUP(B219,StateFIPS!A$2:B$52,2)</f>
        <v>Colorado</v>
      </c>
      <c r="B219">
        <f t="shared" si="4"/>
        <v>8</v>
      </c>
      <c r="C219" s="31" t="s">
        <v>488</v>
      </c>
      <c r="D219" s="31" t="s">
        <v>3285</v>
      </c>
      <c r="E219" s="31" t="s">
        <v>3286</v>
      </c>
      <c r="F219" s="31" t="s">
        <v>3287</v>
      </c>
      <c r="G219" s="33">
        <v>2060.3607548568002</v>
      </c>
      <c r="H219" s="31" t="s">
        <v>94</v>
      </c>
      <c r="I219" s="33">
        <v>277.30292797534298</v>
      </c>
      <c r="J219" s="33">
        <v>7.43</v>
      </c>
      <c r="K219" s="31" t="s">
        <v>94</v>
      </c>
      <c r="L219" s="31" t="s">
        <v>95</v>
      </c>
    </row>
    <row r="220" spans="1:12" x14ac:dyDescent="0.2">
      <c r="A220" t="str">
        <f>VLOOKUP(B220,StateFIPS!A$2:B$52,2)</f>
        <v>Colorado</v>
      </c>
      <c r="B220">
        <f t="shared" si="4"/>
        <v>8</v>
      </c>
      <c r="C220" s="31" t="s">
        <v>489</v>
      </c>
      <c r="D220" s="31" t="s">
        <v>3285</v>
      </c>
      <c r="E220" s="31" t="s">
        <v>3286</v>
      </c>
      <c r="F220" s="31" t="s">
        <v>3287</v>
      </c>
      <c r="G220" s="33">
        <v>657.463431886889</v>
      </c>
      <c r="H220" s="31" t="s">
        <v>94</v>
      </c>
      <c r="I220" s="33">
        <v>88.487675893255599</v>
      </c>
      <c r="J220" s="33">
        <v>7.43</v>
      </c>
      <c r="K220" s="31" t="s">
        <v>94</v>
      </c>
      <c r="L220" s="31" t="s">
        <v>95</v>
      </c>
    </row>
    <row r="221" spans="1:12" x14ac:dyDescent="0.2">
      <c r="A221" t="str">
        <f>VLOOKUP(B221,StateFIPS!A$2:B$52,2)</f>
        <v>Colorado</v>
      </c>
      <c r="B221">
        <f t="shared" si="4"/>
        <v>8</v>
      </c>
      <c r="C221" s="31" t="s">
        <v>490</v>
      </c>
      <c r="D221" s="31" t="s">
        <v>3285</v>
      </c>
      <c r="E221" s="31" t="s">
        <v>3286</v>
      </c>
      <c r="F221" s="31" t="s">
        <v>3287</v>
      </c>
      <c r="G221" s="33">
        <v>245.39128091552899</v>
      </c>
      <c r="H221" s="31" t="s">
        <v>94</v>
      </c>
      <c r="I221" s="33">
        <v>33.027090298186998</v>
      </c>
      <c r="J221" s="33">
        <v>7.43</v>
      </c>
      <c r="K221" s="31" t="s">
        <v>94</v>
      </c>
      <c r="L221" s="31" t="s">
        <v>95</v>
      </c>
    </row>
    <row r="222" spans="1:12" x14ac:dyDescent="0.2">
      <c r="A222" t="str">
        <f>VLOOKUP(B222,StateFIPS!A$2:B$52,2)</f>
        <v>Colorado</v>
      </c>
      <c r="B222">
        <f t="shared" si="4"/>
        <v>8</v>
      </c>
      <c r="C222" s="31" t="s">
        <v>2101</v>
      </c>
      <c r="D222" s="31" t="s">
        <v>3285</v>
      </c>
      <c r="E222" s="31" t="s">
        <v>3286</v>
      </c>
      <c r="F222" s="31" t="s">
        <v>3287</v>
      </c>
      <c r="G222" s="33">
        <v>1791.81935310018</v>
      </c>
      <c r="H222" s="31" t="s">
        <v>94</v>
      </c>
      <c r="I222" s="33">
        <v>241.160074441478</v>
      </c>
      <c r="J222" s="33">
        <v>7.43</v>
      </c>
      <c r="K222" s="31" t="s">
        <v>94</v>
      </c>
      <c r="L222" s="31" t="s">
        <v>95</v>
      </c>
    </row>
    <row r="223" spans="1:12" x14ac:dyDescent="0.2">
      <c r="A223" t="str">
        <f>VLOOKUP(B223,StateFIPS!A$2:B$52,2)</f>
        <v>Colorado</v>
      </c>
      <c r="B223">
        <f t="shared" si="4"/>
        <v>8</v>
      </c>
      <c r="C223" s="31" t="s">
        <v>2087</v>
      </c>
      <c r="D223" s="31" t="s">
        <v>3285</v>
      </c>
      <c r="E223" s="31" t="s">
        <v>3286</v>
      </c>
      <c r="F223" s="31" t="s">
        <v>3287</v>
      </c>
      <c r="G223" s="33">
        <v>36345.689720507602</v>
      </c>
      <c r="H223" s="31" t="s">
        <v>94</v>
      </c>
      <c r="I223" s="33">
        <v>4891.7482800144799</v>
      </c>
      <c r="J223" s="33">
        <v>7.43</v>
      </c>
      <c r="K223" s="31" t="s">
        <v>94</v>
      </c>
      <c r="L223" s="31" t="s">
        <v>95</v>
      </c>
    </row>
    <row r="224" spans="1:12" x14ac:dyDescent="0.2">
      <c r="A224" t="str">
        <f>VLOOKUP(B224,StateFIPS!A$2:B$52,2)</f>
        <v>Colorado</v>
      </c>
      <c r="B224">
        <f t="shared" si="4"/>
        <v>8</v>
      </c>
      <c r="C224" s="31" t="s">
        <v>2105</v>
      </c>
      <c r="D224" s="31" t="s">
        <v>3285</v>
      </c>
      <c r="E224" s="31" t="s">
        <v>3286</v>
      </c>
      <c r="F224" s="31" t="s">
        <v>3287</v>
      </c>
      <c r="G224" s="33">
        <v>136002.329917222</v>
      </c>
      <c r="H224" s="31" t="s">
        <v>94</v>
      </c>
      <c r="I224" s="33">
        <v>18304.485856961201</v>
      </c>
      <c r="J224" s="33">
        <v>7.43</v>
      </c>
      <c r="K224" s="31" t="s">
        <v>94</v>
      </c>
      <c r="L224" s="31" t="s">
        <v>95</v>
      </c>
    </row>
    <row r="225" spans="1:12" x14ac:dyDescent="0.2">
      <c r="A225" t="str">
        <f>VLOOKUP(B225,StateFIPS!A$2:B$52,2)</f>
        <v>Colorado</v>
      </c>
      <c r="B225">
        <f t="shared" si="4"/>
        <v>8</v>
      </c>
      <c r="C225" s="31" t="s">
        <v>491</v>
      </c>
      <c r="D225" s="31" t="s">
        <v>3285</v>
      </c>
      <c r="E225" s="31" t="s">
        <v>3286</v>
      </c>
      <c r="F225" s="31" t="s">
        <v>3287</v>
      </c>
      <c r="G225" s="33">
        <v>523.19273100858095</v>
      </c>
      <c r="H225" s="31" t="s">
        <v>94</v>
      </c>
      <c r="I225" s="33">
        <v>70.416249126323194</v>
      </c>
      <c r="J225" s="33">
        <v>7.43</v>
      </c>
      <c r="K225" s="31" t="s">
        <v>94</v>
      </c>
      <c r="L225" s="31" t="s">
        <v>95</v>
      </c>
    </row>
    <row r="226" spans="1:12" x14ac:dyDescent="0.2">
      <c r="A226" t="str">
        <f>VLOOKUP(B226,StateFIPS!A$2:B$52,2)</f>
        <v>Colorado</v>
      </c>
      <c r="B226">
        <f t="shared" si="4"/>
        <v>8</v>
      </c>
      <c r="C226" s="31" t="s">
        <v>492</v>
      </c>
      <c r="D226" s="31" t="s">
        <v>3285</v>
      </c>
      <c r="E226" s="31" t="s">
        <v>3286</v>
      </c>
      <c r="F226" s="31" t="s">
        <v>3287</v>
      </c>
      <c r="G226" s="33">
        <v>15802.2724861264</v>
      </c>
      <c r="H226" s="31" t="s">
        <v>94</v>
      </c>
      <c r="I226" s="33">
        <v>2126.8199846738098</v>
      </c>
      <c r="J226" s="33">
        <v>7.43</v>
      </c>
      <c r="K226" s="31" t="s">
        <v>94</v>
      </c>
      <c r="L226" s="31" t="s">
        <v>95</v>
      </c>
    </row>
    <row r="227" spans="1:12" x14ac:dyDescent="0.2">
      <c r="A227" t="str">
        <f>VLOOKUP(B227,StateFIPS!A$2:B$52,2)</f>
        <v>Colorado</v>
      </c>
      <c r="B227">
        <f t="shared" si="4"/>
        <v>8</v>
      </c>
      <c r="C227" s="31" t="s">
        <v>493</v>
      </c>
      <c r="D227" s="31" t="s">
        <v>3285</v>
      </c>
      <c r="E227" s="31" t="s">
        <v>3286</v>
      </c>
      <c r="F227" s="31" t="s">
        <v>3287</v>
      </c>
      <c r="G227" s="33">
        <v>6875.5858898030301</v>
      </c>
      <c r="H227" s="31" t="s">
        <v>94</v>
      </c>
      <c r="I227" s="33">
        <v>925.38168099637096</v>
      </c>
      <c r="J227" s="33">
        <v>7.43</v>
      </c>
      <c r="K227" s="31" t="s">
        <v>94</v>
      </c>
      <c r="L227" s="31" t="s">
        <v>95</v>
      </c>
    </row>
    <row r="228" spans="1:12" x14ac:dyDescent="0.2">
      <c r="A228" t="str">
        <f>VLOOKUP(B228,StateFIPS!A$2:B$52,2)</f>
        <v>Colorado</v>
      </c>
      <c r="B228">
        <f t="shared" si="4"/>
        <v>8</v>
      </c>
      <c r="C228" s="31" t="s">
        <v>2107</v>
      </c>
      <c r="D228" s="31" t="s">
        <v>3285</v>
      </c>
      <c r="E228" s="31" t="s">
        <v>3286</v>
      </c>
      <c r="F228" s="31" t="s">
        <v>3287</v>
      </c>
      <c r="G228" s="33">
        <v>45865.019410362896</v>
      </c>
      <c r="H228" s="31" t="s">
        <v>94</v>
      </c>
      <c r="I228" s="33">
        <v>6172.9501225252798</v>
      </c>
      <c r="J228" s="33">
        <v>7.43</v>
      </c>
      <c r="K228" s="31" t="s">
        <v>94</v>
      </c>
      <c r="L228" s="31" t="s">
        <v>95</v>
      </c>
    </row>
    <row r="229" spans="1:12" x14ac:dyDescent="0.2">
      <c r="A229" t="str">
        <f>VLOOKUP(B229,StateFIPS!A$2:B$52,2)</f>
        <v>Colorado</v>
      </c>
      <c r="B229">
        <f t="shared" si="4"/>
        <v>8</v>
      </c>
      <c r="C229" s="31" t="s">
        <v>520</v>
      </c>
      <c r="D229" s="31" t="s">
        <v>3285</v>
      </c>
      <c r="E229" s="31" t="s">
        <v>3286</v>
      </c>
      <c r="F229" s="31" t="s">
        <v>3287</v>
      </c>
      <c r="G229" s="33">
        <v>336672.20739193802</v>
      </c>
      <c r="H229" s="31" t="s">
        <v>94</v>
      </c>
      <c r="I229" s="33">
        <v>45312.544736465403</v>
      </c>
      <c r="J229" s="33">
        <v>7.43</v>
      </c>
      <c r="K229" s="31" t="s">
        <v>94</v>
      </c>
      <c r="L229" s="31" t="s">
        <v>95</v>
      </c>
    </row>
    <row r="230" spans="1:12" x14ac:dyDescent="0.2">
      <c r="A230" t="str">
        <f>VLOOKUP(B230,StateFIPS!A$2:B$52,2)</f>
        <v>Colorado</v>
      </c>
      <c r="B230">
        <f t="shared" si="4"/>
        <v>8</v>
      </c>
      <c r="C230" s="31" t="s">
        <v>552</v>
      </c>
      <c r="D230" s="31" t="s">
        <v>3285</v>
      </c>
      <c r="E230" s="31" t="s">
        <v>3286</v>
      </c>
      <c r="F230" s="31" t="s">
        <v>3287</v>
      </c>
      <c r="G230" s="33">
        <v>10195.313218415</v>
      </c>
      <c r="H230" s="31" t="s">
        <v>94</v>
      </c>
      <c r="I230" s="33">
        <v>1372.1821289925999</v>
      </c>
      <c r="J230" s="33">
        <v>7.43</v>
      </c>
      <c r="K230" s="31" t="s">
        <v>94</v>
      </c>
      <c r="L230" s="31" t="s">
        <v>95</v>
      </c>
    </row>
    <row r="231" spans="1:12" x14ac:dyDescent="0.2">
      <c r="A231" t="str">
        <f>VLOOKUP(B231,StateFIPS!A$2:B$52,2)</f>
        <v>Colorado</v>
      </c>
      <c r="B231">
        <f t="shared" si="4"/>
        <v>8</v>
      </c>
      <c r="C231" s="31" t="s">
        <v>2108</v>
      </c>
      <c r="D231" s="31" t="s">
        <v>3285</v>
      </c>
      <c r="E231" s="31" t="s">
        <v>3286</v>
      </c>
      <c r="F231" s="31" t="s">
        <v>3287</v>
      </c>
      <c r="G231" s="33">
        <v>164027.86620744201</v>
      </c>
      <c r="H231" s="31" t="s">
        <v>94</v>
      </c>
      <c r="I231" s="33">
        <v>22076.428830073</v>
      </c>
      <c r="J231" s="33">
        <v>7.43</v>
      </c>
      <c r="K231" s="31" t="s">
        <v>94</v>
      </c>
      <c r="L231" s="31" t="s">
        <v>95</v>
      </c>
    </row>
    <row r="232" spans="1:12" x14ac:dyDescent="0.2">
      <c r="A232" t="str">
        <f>VLOOKUP(B232,StateFIPS!A$2:B$52,2)</f>
        <v>Colorado</v>
      </c>
      <c r="B232">
        <f t="shared" si="4"/>
        <v>8</v>
      </c>
      <c r="C232" s="31" t="s">
        <v>2110</v>
      </c>
      <c r="D232" s="31" t="s">
        <v>3285</v>
      </c>
      <c r="E232" s="31" t="s">
        <v>3286</v>
      </c>
      <c r="F232" s="31" t="s">
        <v>3287</v>
      </c>
      <c r="G232" s="33">
        <v>3889.2203013027301</v>
      </c>
      <c r="H232" s="31" t="s">
        <v>94</v>
      </c>
      <c r="I232" s="33">
        <v>523.44822359390696</v>
      </c>
      <c r="J232" s="33">
        <v>7.43</v>
      </c>
      <c r="K232" s="31" t="s">
        <v>94</v>
      </c>
      <c r="L232" s="31" t="s">
        <v>95</v>
      </c>
    </row>
    <row r="233" spans="1:12" x14ac:dyDescent="0.2">
      <c r="A233" t="str">
        <f>VLOOKUP(B233,StateFIPS!A$2:B$52,2)</f>
        <v>Colorado</v>
      </c>
      <c r="B233">
        <f t="shared" si="4"/>
        <v>8</v>
      </c>
      <c r="C233" s="31" t="s">
        <v>2111</v>
      </c>
      <c r="D233" s="31" t="s">
        <v>3285</v>
      </c>
      <c r="E233" s="31" t="s">
        <v>3286</v>
      </c>
      <c r="F233" s="31" t="s">
        <v>3287</v>
      </c>
      <c r="G233" s="33">
        <v>20566.567355222302</v>
      </c>
      <c r="H233" s="31" t="s">
        <v>94</v>
      </c>
      <c r="I233" s="33">
        <v>2768.0440585763499</v>
      </c>
      <c r="J233" s="33">
        <v>7.43</v>
      </c>
      <c r="K233" s="31" t="s">
        <v>94</v>
      </c>
      <c r="L233" s="31" t="s">
        <v>95</v>
      </c>
    </row>
    <row r="234" spans="1:12" x14ac:dyDescent="0.2">
      <c r="A234" t="str">
        <f>VLOOKUP(B234,StateFIPS!A$2:B$52,2)</f>
        <v>Colorado</v>
      </c>
      <c r="B234">
        <f t="shared" si="4"/>
        <v>8</v>
      </c>
      <c r="C234" s="31" t="s">
        <v>2719</v>
      </c>
      <c r="D234" s="31" t="s">
        <v>3285</v>
      </c>
      <c r="E234" s="31" t="s">
        <v>3286</v>
      </c>
      <c r="F234" s="31" t="s">
        <v>3287</v>
      </c>
      <c r="G234" s="33">
        <v>2639.11377588399</v>
      </c>
      <c r="H234" s="31" t="s">
        <v>94</v>
      </c>
      <c r="I234" s="33">
        <v>355.19700886729402</v>
      </c>
      <c r="J234" s="33">
        <v>7.43</v>
      </c>
      <c r="K234" s="31" t="s">
        <v>94</v>
      </c>
      <c r="L234" s="31" t="s">
        <v>95</v>
      </c>
    </row>
    <row r="235" spans="1:12" x14ac:dyDescent="0.2">
      <c r="A235" t="str">
        <f>VLOOKUP(B235,StateFIPS!A$2:B$52,2)</f>
        <v>Colorado</v>
      </c>
      <c r="B235">
        <f t="shared" si="4"/>
        <v>8</v>
      </c>
      <c r="C235" s="31" t="s">
        <v>517</v>
      </c>
      <c r="D235" s="31" t="s">
        <v>3285</v>
      </c>
      <c r="E235" s="31" t="s">
        <v>3286</v>
      </c>
      <c r="F235" s="31" t="s">
        <v>3287</v>
      </c>
      <c r="G235" s="33">
        <v>930.63485781172403</v>
      </c>
      <c r="H235" s="31" t="s">
        <v>94</v>
      </c>
      <c r="I235" s="33">
        <v>125.25368207425601</v>
      </c>
      <c r="J235" s="33">
        <v>7.43</v>
      </c>
      <c r="K235" s="31" t="s">
        <v>94</v>
      </c>
      <c r="L235" s="31" t="s">
        <v>95</v>
      </c>
    </row>
    <row r="236" spans="1:12" x14ac:dyDescent="0.2">
      <c r="A236" t="str">
        <f>VLOOKUP(B236,StateFIPS!A$2:B$52,2)</f>
        <v>Colorado</v>
      </c>
      <c r="B236">
        <f t="shared" si="4"/>
        <v>8</v>
      </c>
      <c r="C236" s="31" t="s">
        <v>2114</v>
      </c>
      <c r="D236" s="31" t="s">
        <v>3285</v>
      </c>
      <c r="E236" s="31" t="s">
        <v>3286</v>
      </c>
      <c r="F236" s="31" t="s">
        <v>3287</v>
      </c>
      <c r="G236" s="33">
        <v>5898.6507903091297</v>
      </c>
      <c r="H236" s="31" t="s">
        <v>94</v>
      </c>
      <c r="I236" s="33">
        <v>793.89647245075798</v>
      </c>
      <c r="J236" s="33">
        <v>7.43</v>
      </c>
      <c r="K236" s="31" t="s">
        <v>94</v>
      </c>
      <c r="L236" s="31" t="s">
        <v>95</v>
      </c>
    </row>
    <row r="237" spans="1:12" x14ac:dyDescent="0.2">
      <c r="A237" t="str">
        <f>VLOOKUP(B237,StateFIPS!A$2:B$52,2)</f>
        <v>Colorado</v>
      </c>
      <c r="B237">
        <f t="shared" si="4"/>
        <v>8</v>
      </c>
      <c r="C237" s="31" t="s">
        <v>543</v>
      </c>
      <c r="D237" s="31" t="s">
        <v>3285</v>
      </c>
      <c r="E237" s="31" t="s">
        <v>3286</v>
      </c>
      <c r="F237" s="31" t="s">
        <v>3287</v>
      </c>
      <c r="G237" s="33">
        <v>16458.809913179699</v>
      </c>
      <c r="H237" s="31" t="s">
        <v>94</v>
      </c>
      <c r="I237" s="33">
        <v>2215.18303003764</v>
      </c>
      <c r="J237" s="33">
        <v>7.43</v>
      </c>
      <c r="K237" s="31" t="s">
        <v>94</v>
      </c>
      <c r="L237" s="31" t="s">
        <v>95</v>
      </c>
    </row>
    <row r="238" spans="1:12" x14ac:dyDescent="0.2">
      <c r="A238" t="str">
        <f>VLOOKUP(B238,StateFIPS!A$2:B$52,2)</f>
        <v>Colorado</v>
      </c>
      <c r="B238">
        <f t="shared" si="4"/>
        <v>8</v>
      </c>
      <c r="C238" s="31" t="s">
        <v>544</v>
      </c>
      <c r="D238" s="31" t="s">
        <v>3285</v>
      </c>
      <c r="E238" s="31" t="s">
        <v>3286</v>
      </c>
      <c r="F238" s="31" t="s">
        <v>3287</v>
      </c>
      <c r="G238" s="33">
        <v>9195.2279980800195</v>
      </c>
      <c r="H238" s="31" t="s">
        <v>94</v>
      </c>
      <c r="I238" s="33">
        <v>1237.58115721131</v>
      </c>
      <c r="J238" s="33">
        <v>7.43</v>
      </c>
      <c r="K238" s="31" t="s">
        <v>94</v>
      </c>
      <c r="L238" s="31" t="s">
        <v>95</v>
      </c>
    </row>
    <row r="239" spans="1:12" x14ac:dyDescent="0.2">
      <c r="A239" t="str">
        <f>VLOOKUP(B239,StateFIPS!A$2:B$52,2)</f>
        <v>Colorado</v>
      </c>
      <c r="B239">
        <f t="shared" si="4"/>
        <v>8</v>
      </c>
      <c r="C239" s="31" t="s">
        <v>2032</v>
      </c>
      <c r="D239" s="31" t="s">
        <v>3285</v>
      </c>
      <c r="E239" s="31" t="s">
        <v>3286</v>
      </c>
      <c r="F239" s="31" t="s">
        <v>3287</v>
      </c>
      <c r="G239" s="33">
        <v>3143.7864102197</v>
      </c>
      <c r="H239" s="31" t="s">
        <v>94</v>
      </c>
      <c r="I239" s="33">
        <v>423.12064740507498</v>
      </c>
      <c r="J239" s="33">
        <v>7.43</v>
      </c>
      <c r="K239" s="31" t="s">
        <v>94</v>
      </c>
      <c r="L239" s="31" t="s">
        <v>95</v>
      </c>
    </row>
    <row r="240" spans="1:12" x14ac:dyDescent="0.2">
      <c r="A240" t="str">
        <f>VLOOKUP(B240,StateFIPS!A$2:B$52,2)</f>
        <v>Colorado</v>
      </c>
      <c r="B240">
        <f t="shared" si="4"/>
        <v>8</v>
      </c>
      <c r="C240" s="31" t="s">
        <v>545</v>
      </c>
      <c r="D240" s="31" t="s">
        <v>3285</v>
      </c>
      <c r="E240" s="31" t="s">
        <v>3286</v>
      </c>
      <c r="F240" s="31" t="s">
        <v>3287</v>
      </c>
      <c r="G240" s="33">
        <v>166491.03906493401</v>
      </c>
      <c r="H240" s="31" t="s">
        <v>94</v>
      </c>
      <c r="I240" s="33">
        <v>22407.946038349201</v>
      </c>
      <c r="J240" s="33">
        <v>7.43</v>
      </c>
      <c r="K240" s="31" t="s">
        <v>94</v>
      </c>
      <c r="L240" s="31" t="s">
        <v>95</v>
      </c>
    </row>
    <row r="241" spans="1:12" x14ac:dyDescent="0.2">
      <c r="A241" t="str">
        <f>VLOOKUP(B241,StateFIPS!A$2:B$52,2)</f>
        <v>Colorado</v>
      </c>
      <c r="B241">
        <f t="shared" si="4"/>
        <v>8</v>
      </c>
      <c r="C241" s="31" t="s">
        <v>3210</v>
      </c>
      <c r="D241" s="31" t="s">
        <v>3285</v>
      </c>
      <c r="E241" s="31" t="s">
        <v>3286</v>
      </c>
      <c r="F241" s="31" t="s">
        <v>3287</v>
      </c>
      <c r="G241" s="33">
        <v>43948.189404720797</v>
      </c>
      <c r="H241" s="31" t="s">
        <v>94</v>
      </c>
      <c r="I241" s="33">
        <v>5914.9649266111401</v>
      </c>
      <c r="J241" s="33">
        <v>7.43</v>
      </c>
      <c r="K241" s="31" t="s">
        <v>94</v>
      </c>
      <c r="L241" s="31" t="s">
        <v>95</v>
      </c>
    </row>
    <row r="242" spans="1:12" x14ac:dyDescent="0.2">
      <c r="A242" t="str">
        <f>VLOOKUP(B242,StateFIPS!A$2:B$52,2)</f>
        <v>Colorado</v>
      </c>
      <c r="B242">
        <f t="shared" si="4"/>
        <v>8</v>
      </c>
      <c r="C242" s="31" t="s">
        <v>546</v>
      </c>
      <c r="D242" s="31" t="s">
        <v>3285</v>
      </c>
      <c r="E242" s="31" t="s">
        <v>3286</v>
      </c>
      <c r="F242" s="31" t="s">
        <v>3287</v>
      </c>
      <c r="G242" s="33">
        <v>45985.400038736501</v>
      </c>
      <c r="H242" s="31" t="s">
        <v>94</v>
      </c>
      <c r="I242" s="33">
        <v>6189.1520913508102</v>
      </c>
      <c r="J242" s="33">
        <v>7.43</v>
      </c>
      <c r="K242" s="31" t="s">
        <v>94</v>
      </c>
      <c r="L242" s="31" t="s">
        <v>95</v>
      </c>
    </row>
    <row r="243" spans="1:12" x14ac:dyDescent="0.2">
      <c r="A243" t="str">
        <f>VLOOKUP(B243,StateFIPS!A$2:B$52,2)</f>
        <v>Colorado</v>
      </c>
      <c r="B243">
        <f t="shared" si="4"/>
        <v>8</v>
      </c>
      <c r="C243" s="31" t="s">
        <v>547</v>
      </c>
      <c r="D243" s="31" t="s">
        <v>3285</v>
      </c>
      <c r="E243" s="31" t="s">
        <v>3286</v>
      </c>
      <c r="F243" s="31" t="s">
        <v>3287</v>
      </c>
      <c r="G243" s="33">
        <v>11630.6207105624</v>
      </c>
      <c r="H243" s="31" t="s">
        <v>94</v>
      </c>
      <c r="I243" s="33">
        <v>1565.3594496046301</v>
      </c>
      <c r="J243" s="33">
        <v>7.43</v>
      </c>
      <c r="K243" s="31" t="s">
        <v>94</v>
      </c>
      <c r="L243" s="31" t="s">
        <v>95</v>
      </c>
    </row>
    <row r="244" spans="1:12" x14ac:dyDescent="0.2">
      <c r="A244" t="str">
        <f>VLOOKUP(B244,StateFIPS!A$2:B$52,2)</f>
        <v>Colorado</v>
      </c>
      <c r="B244">
        <f t="shared" si="4"/>
        <v>8</v>
      </c>
      <c r="C244" s="31" t="s">
        <v>548</v>
      </c>
      <c r="D244" s="31" t="s">
        <v>3285</v>
      </c>
      <c r="E244" s="31" t="s">
        <v>3286</v>
      </c>
      <c r="F244" s="31" t="s">
        <v>3287</v>
      </c>
      <c r="G244" s="33">
        <v>16458.809913179699</v>
      </c>
      <c r="H244" s="31" t="s">
        <v>94</v>
      </c>
      <c r="I244" s="33">
        <v>2215.18303003764</v>
      </c>
      <c r="J244" s="33">
        <v>7.43</v>
      </c>
      <c r="K244" s="31" t="s">
        <v>94</v>
      </c>
      <c r="L244" s="31" t="s">
        <v>95</v>
      </c>
    </row>
    <row r="245" spans="1:12" x14ac:dyDescent="0.2">
      <c r="A245" t="str">
        <f>VLOOKUP(B245,StateFIPS!A$2:B$52,2)</f>
        <v>Colorado</v>
      </c>
      <c r="B245">
        <f t="shared" si="4"/>
        <v>8</v>
      </c>
      <c r="C245" s="31" t="s">
        <v>549</v>
      </c>
      <c r="D245" s="31" t="s">
        <v>3285</v>
      </c>
      <c r="E245" s="31" t="s">
        <v>3286</v>
      </c>
      <c r="F245" s="31" t="s">
        <v>3287</v>
      </c>
      <c r="G245" s="33">
        <v>703.76367356906496</v>
      </c>
      <c r="H245" s="31" t="s">
        <v>94</v>
      </c>
      <c r="I245" s="33">
        <v>94.719202364611704</v>
      </c>
      <c r="J245" s="33">
        <v>7.43</v>
      </c>
      <c r="K245" s="31" t="s">
        <v>94</v>
      </c>
      <c r="L245" s="31" t="s">
        <v>95</v>
      </c>
    </row>
    <row r="246" spans="1:12" x14ac:dyDescent="0.2">
      <c r="A246" t="str">
        <f>VLOOKUP(B246,StateFIPS!A$2:B$52,2)</f>
        <v>Colorado</v>
      </c>
      <c r="B246">
        <f t="shared" si="4"/>
        <v>8</v>
      </c>
      <c r="C246" s="31" t="s">
        <v>3206</v>
      </c>
      <c r="D246" s="31" t="s">
        <v>3285</v>
      </c>
      <c r="E246" s="31" t="s">
        <v>3286</v>
      </c>
      <c r="F246" s="31" t="s">
        <v>3287</v>
      </c>
      <c r="G246" s="33">
        <v>16458.809913179699</v>
      </c>
      <c r="H246" s="31" t="s">
        <v>94</v>
      </c>
      <c r="I246" s="33">
        <v>2215.18303003764</v>
      </c>
      <c r="J246" s="33">
        <v>7.43</v>
      </c>
      <c r="K246" s="31" t="s">
        <v>94</v>
      </c>
      <c r="L246" s="31" t="s">
        <v>95</v>
      </c>
    </row>
    <row r="247" spans="1:12" x14ac:dyDescent="0.2">
      <c r="A247" t="str">
        <f>VLOOKUP(B247,StateFIPS!A$2:B$52,2)</f>
        <v>Colorado</v>
      </c>
      <c r="B247">
        <f t="shared" si="4"/>
        <v>8</v>
      </c>
      <c r="C247" s="31" t="s">
        <v>550</v>
      </c>
      <c r="D247" s="31" t="s">
        <v>3285</v>
      </c>
      <c r="E247" s="31" t="s">
        <v>3286</v>
      </c>
      <c r="F247" s="31" t="s">
        <v>3287</v>
      </c>
      <c r="G247" s="33">
        <v>504.672634335711</v>
      </c>
      <c r="H247" s="31" t="s">
        <v>94</v>
      </c>
      <c r="I247" s="33">
        <v>67.923638537780704</v>
      </c>
      <c r="J247" s="33">
        <v>7.43</v>
      </c>
      <c r="K247" s="31" t="s">
        <v>94</v>
      </c>
      <c r="L247" s="31" t="s">
        <v>95</v>
      </c>
    </row>
    <row r="248" spans="1:12" x14ac:dyDescent="0.2">
      <c r="A248" t="str">
        <f>VLOOKUP(B248,StateFIPS!A$2:B$52,2)</f>
        <v>Colorado</v>
      </c>
      <c r="B248">
        <f t="shared" si="4"/>
        <v>8</v>
      </c>
      <c r="C248" s="31" t="s">
        <v>2059</v>
      </c>
      <c r="D248" s="31" t="s">
        <v>3285</v>
      </c>
      <c r="E248" s="31" t="s">
        <v>3286</v>
      </c>
      <c r="F248" s="31" t="s">
        <v>3287</v>
      </c>
      <c r="G248" s="33">
        <v>4324.4425731151696</v>
      </c>
      <c r="H248" s="31" t="s">
        <v>94</v>
      </c>
      <c r="I248" s="33">
        <v>582.024572424653</v>
      </c>
      <c r="J248" s="33">
        <v>7.43</v>
      </c>
      <c r="K248" s="31" t="s">
        <v>94</v>
      </c>
      <c r="L248" s="31" t="s">
        <v>95</v>
      </c>
    </row>
    <row r="249" spans="1:12" x14ac:dyDescent="0.2">
      <c r="A249" t="str">
        <f>VLOOKUP(B249,StateFIPS!A$2:B$52,2)</f>
        <v>Colorado</v>
      </c>
      <c r="B249">
        <f t="shared" si="4"/>
        <v>8</v>
      </c>
      <c r="C249" s="31" t="s">
        <v>1961</v>
      </c>
      <c r="D249" s="31" t="s">
        <v>3285</v>
      </c>
      <c r="E249" s="31" t="s">
        <v>3286</v>
      </c>
      <c r="F249" s="31" t="s">
        <v>3287</v>
      </c>
      <c r="G249" s="33">
        <v>1205352.7118087399</v>
      </c>
      <c r="H249" s="31" t="s">
        <v>94</v>
      </c>
      <c r="I249" s="33">
        <v>162227.82123939999</v>
      </c>
      <c r="J249" s="33">
        <v>7.43</v>
      </c>
      <c r="K249" s="31" t="s">
        <v>94</v>
      </c>
      <c r="L249" s="31" t="s">
        <v>95</v>
      </c>
    </row>
    <row r="250" spans="1:12" x14ac:dyDescent="0.2">
      <c r="A250" t="str">
        <f>VLOOKUP(B250,StateFIPS!A$2:B$52,2)</f>
        <v>Colorado</v>
      </c>
      <c r="B250">
        <f t="shared" si="4"/>
        <v>8</v>
      </c>
      <c r="C250" s="31" t="s">
        <v>1963</v>
      </c>
      <c r="D250" s="31" t="s">
        <v>3285</v>
      </c>
      <c r="E250" s="31" t="s">
        <v>3286</v>
      </c>
      <c r="F250" s="31" t="s">
        <v>3287</v>
      </c>
      <c r="G250" s="33">
        <v>16339.3552896397</v>
      </c>
      <c r="H250" s="31" t="s">
        <v>94</v>
      </c>
      <c r="I250" s="33">
        <v>2199.1056917415399</v>
      </c>
      <c r="J250" s="33">
        <v>7.43</v>
      </c>
      <c r="K250" s="31" t="s">
        <v>94</v>
      </c>
      <c r="L250" s="31" t="s">
        <v>95</v>
      </c>
    </row>
    <row r="251" spans="1:12" x14ac:dyDescent="0.2">
      <c r="A251" t="str">
        <f>VLOOKUP(B251,StateFIPS!A$2:B$52,2)</f>
        <v>Connecticut</v>
      </c>
      <c r="B251">
        <f t="shared" si="4"/>
        <v>9</v>
      </c>
      <c r="C251" s="31" t="s">
        <v>559</v>
      </c>
      <c r="D251" s="31" t="s">
        <v>3285</v>
      </c>
      <c r="E251" s="31" t="s">
        <v>3286</v>
      </c>
      <c r="F251" s="31" t="s">
        <v>3287</v>
      </c>
      <c r="G251" s="33">
        <v>3636.15202927478</v>
      </c>
      <c r="H251" s="31" t="s">
        <v>94</v>
      </c>
      <c r="I251" s="33">
        <v>489.38789088489699</v>
      </c>
      <c r="J251" s="33">
        <v>7.43</v>
      </c>
      <c r="K251" s="31" t="s">
        <v>94</v>
      </c>
      <c r="L251" s="31" t="s">
        <v>95</v>
      </c>
    </row>
    <row r="252" spans="1:12" x14ac:dyDescent="0.2">
      <c r="A252" t="str">
        <f>VLOOKUP(B252,StateFIPS!A$2:B$52,2)</f>
        <v>Connecticut</v>
      </c>
      <c r="B252">
        <f t="shared" si="4"/>
        <v>9</v>
      </c>
      <c r="C252" s="31" t="s">
        <v>1964</v>
      </c>
      <c r="D252" s="31" t="s">
        <v>3285</v>
      </c>
      <c r="E252" s="31" t="s">
        <v>3286</v>
      </c>
      <c r="F252" s="31" t="s">
        <v>3287</v>
      </c>
      <c r="G252" s="33">
        <v>4089.2188955422498</v>
      </c>
      <c r="H252" s="31" t="s">
        <v>94</v>
      </c>
      <c r="I252" s="33">
        <v>550.36593479707199</v>
      </c>
      <c r="J252" s="33">
        <v>7.43</v>
      </c>
      <c r="K252" s="31" t="s">
        <v>94</v>
      </c>
      <c r="L252" s="31" t="s">
        <v>95</v>
      </c>
    </row>
    <row r="253" spans="1:12" x14ac:dyDescent="0.2">
      <c r="A253" t="str">
        <f>VLOOKUP(B253,StateFIPS!A$2:B$52,2)</f>
        <v>Connecticut</v>
      </c>
      <c r="B253">
        <f t="shared" si="4"/>
        <v>9</v>
      </c>
      <c r="C253" s="31" t="s">
        <v>1966</v>
      </c>
      <c r="D253" s="31" t="s">
        <v>3285</v>
      </c>
      <c r="E253" s="31" t="s">
        <v>3286</v>
      </c>
      <c r="F253" s="31" t="s">
        <v>3287</v>
      </c>
      <c r="G253" s="33">
        <v>18424.719228210201</v>
      </c>
      <c r="H253" s="31" t="s">
        <v>94</v>
      </c>
      <c r="I253" s="33">
        <v>2479.7737857618099</v>
      </c>
      <c r="J253" s="33">
        <v>7.43</v>
      </c>
      <c r="K253" s="31" t="s">
        <v>94</v>
      </c>
      <c r="L253" s="31" t="s">
        <v>95</v>
      </c>
    </row>
    <row r="254" spans="1:12" x14ac:dyDescent="0.2">
      <c r="A254" t="str">
        <f>VLOOKUP(B254,StateFIPS!A$2:B$52,2)</f>
        <v>Connecticut</v>
      </c>
      <c r="B254">
        <f t="shared" si="4"/>
        <v>9</v>
      </c>
      <c r="C254" s="31" t="s">
        <v>551</v>
      </c>
      <c r="D254" s="31" t="s">
        <v>3285</v>
      </c>
      <c r="E254" s="31" t="s">
        <v>3286</v>
      </c>
      <c r="F254" s="31" t="s">
        <v>3287</v>
      </c>
      <c r="G254" s="33">
        <v>3461.8955422488302</v>
      </c>
      <c r="H254" s="31" t="s">
        <v>94</v>
      </c>
      <c r="I254" s="33">
        <v>465.93479707252101</v>
      </c>
      <c r="J254" s="33">
        <v>7.43</v>
      </c>
      <c r="K254" s="31" t="s">
        <v>94</v>
      </c>
      <c r="L254" s="31" t="s">
        <v>95</v>
      </c>
    </row>
    <row r="255" spans="1:12" x14ac:dyDescent="0.2">
      <c r="A255" t="str">
        <f>VLOOKUP(B255,StateFIPS!A$2:B$52,2)</f>
        <v>Connecticut</v>
      </c>
      <c r="B255">
        <f t="shared" si="4"/>
        <v>9</v>
      </c>
      <c r="C255" s="31" t="s">
        <v>1967</v>
      </c>
      <c r="D255" s="31" t="s">
        <v>3285</v>
      </c>
      <c r="E255" s="31" t="s">
        <v>3286</v>
      </c>
      <c r="F255" s="31" t="s">
        <v>3287</v>
      </c>
      <c r="G255" s="33">
        <v>2648.6986027944099</v>
      </c>
      <c r="H255" s="31" t="s">
        <v>94</v>
      </c>
      <c r="I255" s="33">
        <v>356.48702594810402</v>
      </c>
      <c r="J255" s="33">
        <v>7.43</v>
      </c>
      <c r="K255" s="31" t="s">
        <v>94</v>
      </c>
      <c r="L255" s="31" t="s">
        <v>95</v>
      </c>
    </row>
    <row r="256" spans="1:12" x14ac:dyDescent="0.2">
      <c r="A256" t="str">
        <f>VLOOKUP(B256,StateFIPS!A$2:B$52,2)</f>
        <v>Connecticut</v>
      </c>
      <c r="B256">
        <f t="shared" si="4"/>
        <v>9</v>
      </c>
      <c r="C256" s="31" t="s">
        <v>1969</v>
      </c>
      <c r="D256" s="31" t="s">
        <v>3285</v>
      </c>
      <c r="E256" s="31" t="s">
        <v>3286</v>
      </c>
      <c r="F256" s="31" t="s">
        <v>3287</v>
      </c>
      <c r="G256" s="33">
        <v>10943.3073852295</v>
      </c>
      <c r="H256" s="31" t="s">
        <v>94</v>
      </c>
      <c r="I256" s="33">
        <v>1472.8542914171701</v>
      </c>
      <c r="J256" s="33">
        <v>7.43</v>
      </c>
      <c r="K256" s="31" t="s">
        <v>94</v>
      </c>
      <c r="L256" s="31" t="s">
        <v>95</v>
      </c>
    </row>
    <row r="257" spans="1:12" x14ac:dyDescent="0.2">
      <c r="A257" t="str">
        <f>VLOOKUP(B257,StateFIPS!A$2:B$52,2)</f>
        <v>Connecticut</v>
      </c>
      <c r="B257">
        <f t="shared" si="4"/>
        <v>9</v>
      </c>
      <c r="C257" s="31" t="s">
        <v>1982</v>
      </c>
      <c r="D257" s="31" t="s">
        <v>3285</v>
      </c>
      <c r="E257" s="31" t="s">
        <v>3286</v>
      </c>
      <c r="F257" s="31" t="s">
        <v>3287</v>
      </c>
      <c r="G257" s="33">
        <v>8863.8466400532197</v>
      </c>
      <c r="H257" s="31" t="s">
        <v>94</v>
      </c>
      <c r="I257" s="33">
        <v>1192.98070525615</v>
      </c>
      <c r="J257" s="33">
        <v>7.43</v>
      </c>
      <c r="K257" s="31" t="s">
        <v>94</v>
      </c>
      <c r="L257" s="31" t="s">
        <v>95</v>
      </c>
    </row>
    <row r="258" spans="1:12" x14ac:dyDescent="0.2">
      <c r="A258" t="str">
        <f>VLOOKUP(B258,StateFIPS!A$2:B$52,2)</f>
        <v>Connecticut</v>
      </c>
      <c r="B258">
        <f t="shared" si="4"/>
        <v>9</v>
      </c>
      <c r="C258" s="31" t="s">
        <v>1971</v>
      </c>
      <c r="D258" s="31" t="s">
        <v>3285</v>
      </c>
      <c r="E258" s="31" t="s">
        <v>3286</v>
      </c>
      <c r="F258" s="31" t="s">
        <v>3287</v>
      </c>
      <c r="G258" s="33">
        <v>6133.8283433133702</v>
      </c>
      <c r="H258" s="31" t="s">
        <v>94</v>
      </c>
      <c r="I258" s="33">
        <v>825.54890219560798</v>
      </c>
      <c r="J258" s="33">
        <v>7.43</v>
      </c>
      <c r="K258" s="31" t="s">
        <v>94</v>
      </c>
      <c r="L258" s="31" t="s">
        <v>95</v>
      </c>
    </row>
    <row r="259" spans="1:12" x14ac:dyDescent="0.2">
      <c r="A259" t="str">
        <f>VLOOKUP(B259,StateFIPS!A$2:B$52,2)</f>
        <v>Delaware</v>
      </c>
      <c r="B259">
        <f t="shared" ref="B259:B322" si="5">VALUE(LEFT(C259,2))</f>
        <v>10</v>
      </c>
      <c r="C259" s="31" t="s">
        <v>1973</v>
      </c>
      <c r="D259" s="31" t="s">
        <v>3285</v>
      </c>
      <c r="E259" s="31" t="s">
        <v>3286</v>
      </c>
      <c r="F259" s="31" t="s">
        <v>3287</v>
      </c>
      <c r="G259" s="33">
        <v>37987.440159954298</v>
      </c>
      <c r="H259" s="31" t="s">
        <v>94</v>
      </c>
      <c r="I259" s="33">
        <v>5112.7106540988298</v>
      </c>
      <c r="J259" s="33">
        <v>7.43</v>
      </c>
      <c r="K259" s="31" t="s">
        <v>94</v>
      </c>
      <c r="L259" s="31" t="s">
        <v>95</v>
      </c>
    </row>
    <row r="260" spans="1:12" x14ac:dyDescent="0.2">
      <c r="A260" t="str">
        <f>VLOOKUP(B260,StateFIPS!A$2:B$52,2)</f>
        <v>Delaware</v>
      </c>
      <c r="B260">
        <f t="shared" si="5"/>
        <v>10</v>
      </c>
      <c r="C260" s="31" t="s">
        <v>1974</v>
      </c>
      <c r="D260" s="31" t="s">
        <v>3285</v>
      </c>
      <c r="E260" s="31" t="s">
        <v>3286</v>
      </c>
      <c r="F260" s="31" t="s">
        <v>3287</v>
      </c>
      <c r="G260" s="33">
        <v>13757.278491859501</v>
      </c>
      <c r="H260" s="31" t="s">
        <v>94</v>
      </c>
      <c r="I260" s="33">
        <v>1851.5852613539</v>
      </c>
      <c r="J260" s="33">
        <v>7.43</v>
      </c>
      <c r="K260" s="31" t="s">
        <v>94</v>
      </c>
      <c r="L260" s="31" t="s">
        <v>95</v>
      </c>
    </row>
    <row r="261" spans="1:12" x14ac:dyDescent="0.2">
      <c r="A261" t="str">
        <f>VLOOKUP(B261,StateFIPS!A$2:B$52,2)</f>
        <v>Delaware</v>
      </c>
      <c r="B261">
        <f t="shared" si="5"/>
        <v>10</v>
      </c>
      <c r="C261" s="31" t="s">
        <v>1975</v>
      </c>
      <c r="D261" s="31" t="s">
        <v>3285</v>
      </c>
      <c r="E261" s="31" t="s">
        <v>3286</v>
      </c>
      <c r="F261" s="31" t="s">
        <v>3287</v>
      </c>
      <c r="G261" s="33">
        <v>20573.9480148529</v>
      </c>
      <c r="H261" s="31" t="s">
        <v>94</v>
      </c>
      <c r="I261" s="33">
        <v>2769.0374178806001</v>
      </c>
      <c r="J261" s="33">
        <v>7.43</v>
      </c>
      <c r="K261" s="31" t="s">
        <v>94</v>
      </c>
      <c r="L261" s="31" t="s">
        <v>95</v>
      </c>
    </row>
    <row r="262" spans="1:12" x14ac:dyDescent="0.2">
      <c r="A262" t="str">
        <f>VLOOKUP(B262,StateFIPS!A$2:B$52,2)</f>
        <v>Florida</v>
      </c>
      <c r="B262">
        <f t="shared" si="5"/>
        <v>12</v>
      </c>
      <c r="C262" s="31" t="s">
        <v>1976</v>
      </c>
      <c r="D262" s="31" t="s">
        <v>3285</v>
      </c>
      <c r="E262" s="31" t="s">
        <v>3286</v>
      </c>
      <c r="F262" s="31" t="s">
        <v>3287</v>
      </c>
      <c r="G262" s="33">
        <v>9049.3123616451103</v>
      </c>
      <c r="H262" s="31" t="s">
        <v>94</v>
      </c>
      <c r="I262" s="33">
        <v>1217.9424443667699</v>
      </c>
      <c r="J262" s="33">
        <v>7.43</v>
      </c>
      <c r="K262" s="31" t="s">
        <v>94</v>
      </c>
      <c r="L262" s="31" t="s">
        <v>95</v>
      </c>
    </row>
    <row r="263" spans="1:12" x14ac:dyDescent="0.2">
      <c r="A263" t="str">
        <f>VLOOKUP(B263,StateFIPS!A$2:B$52,2)</f>
        <v>Florida</v>
      </c>
      <c r="B263">
        <f t="shared" si="5"/>
        <v>12</v>
      </c>
      <c r="C263" s="31" t="s">
        <v>1977</v>
      </c>
      <c r="D263" s="31" t="s">
        <v>3285</v>
      </c>
      <c r="E263" s="31" t="s">
        <v>3286</v>
      </c>
      <c r="F263" s="31" t="s">
        <v>3287</v>
      </c>
      <c r="G263" s="33">
        <v>545.99203075847595</v>
      </c>
      <c r="H263" s="31" t="s">
        <v>94</v>
      </c>
      <c r="I263" s="33">
        <v>73.484795526039903</v>
      </c>
      <c r="J263" s="33">
        <v>7.43</v>
      </c>
      <c r="K263" s="31" t="s">
        <v>94</v>
      </c>
      <c r="L263" s="31" t="s">
        <v>95</v>
      </c>
    </row>
    <row r="264" spans="1:12" x14ac:dyDescent="0.2">
      <c r="A264" t="str">
        <f>VLOOKUP(B264,StateFIPS!A$2:B$52,2)</f>
        <v>Florida</v>
      </c>
      <c r="B264">
        <f t="shared" si="5"/>
        <v>12</v>
      </c>
      <c r="C264" s="31" t="s">
        <v>541</v>
      </c>
      <c r="D264" s="31" t="s">
        <v>3285</v>
      </c>
      <c r="E264" s="31" t="s">
        <v>3286</v>
      </c>
      <c r="F264" s="31" t="s">
        <v>3287</v>
      </c>
      <c r="G264" s="33">
        <v>37.9161132471164</v>
      </c>
      <c r="H264" s="31" t="s">
        <v>94</v>
      </c>
      <c r="I264" s="33">
        <v>5.1031108004194303</v>
      </c>
      <c r="J264" s="33">
        <v>7.43</v>
      </c>
      <c r="K264" s="31" t="s">
        <v>94</v>
      </c>
      <c r="L264" s="31" t="s">
        <v>95</v>
      </c>
    </row>
    <row r="265" spans="1:12" x14ac:dyDescent="0.2">
      <c r="A265" t="str">
        <f>VLOOKUP(B265,StateFIPS!A$2:B$52,2)</f>
        <v>Florida</v>
      </c>
      <c r="B265">
        <f t="shared" si="5"/>
        <v>12</v>
      </c>
      <c r="C265" s="31" t="s">
        <v>553</v>
      </c>
      <c r="D265" s="31" t="s">
        <v>3285</v>
      </c>
      <c r="E265" s="31" t="s">
        <v>3286</v>
      </c>
      <c r="F265" s="31" t="s">
        <v>3287</v>
      </c>
      <c r="G265" s="33">
        <v>644.57392520097903</v>
      </c>
      <c r="H265" s="31" t="s">
        <v>94</v>
      </c>
      <c r="I265" s="33">
        <v>86.7528836071304</v>
      </c>
      <c r="J265" s="33">
        <v>7.43</v>
      </c>
      <c r="K265" s="31" t="s">
        <v>94</v>
      </c>
      <c r="L265" s="31" t="s">
        <v>95</v>
      </c>
    </row>
    <row r="266" spans="1:12" x14ac:dyDescent="0.2">
      <c r="A266" t="str">
        <f>VLOOKUP(B266,StateFIPS!A$2:B$52,2)</f>
        <v>Florida</v>
      </c>
      <c r="B266">
        <f t="shared" si="5"/>
        <v>12</v>
      </c>
      <c r="C266" s="31" t="s">
        <v>3160</v>
      </c>
      <c r="D266" s="31" t="s">
        <v>3285</v>
      </c>
      <c r="E266" s="31" t="s">
        <v>3286</v>
      </c>
      <c r="F266" s="31" t="s">
        <v>3287</v>
      </c>
      <c r="G266" s="33">
        <v>1162.7608062449001</v>
      </c>
      <c r="H266" s="31" t="s">
        <v>94</v>
      </c>
      <c r="I266" s="33">
        <v>156.49539787952901</v>
      </c>
      <c r="J266" s="33">
        <v>7.43</v>
      </c>
      <c r="K266" s="31" t="s">
        <v>94</v>
      </c>
      <c r="L266" s="31" t="s">
        <v>95</v>
      </c>
    </row>
    <row r="267" spans="1:12" x14ac:dyDescent="0.2">
      <c r="A267" t="str">
        <f>VLOOKUP(B267,StateFIPS!A$2:B$52,2)</f>
        <v>Florida</v>
      </c>
      <c r="B267">
        <f t="shared" si="5"/>
        <v>12</v>
      </c>
      <c r="C267" s="31" t="s">
        <v>555</v>
      </c>
      <c r="D267" s="31" t="s">
        <v>3285</v>
      </c>
      <c r="E267" s="31" t="s">
        <v>3286</v>
      </c>
      <c r="F267" s="31" t="s">
        <v>3287</v>
      </c>
      <c r="G267" s="33">
        <v>545.99203075847595</v>
      </c>
      <c r="H267" s="31" t="s">
        <v>94</v>
      </c>
      <c r="I267" s="33">
        <v>73.484795526039903</v>
      </c>
      <c r="J267" s="33">
        <v>7.43</v>
      </c>
      <c r="K267" s="31" t="s">
        <v>94</v>
      </c>
      <c r="L267" s="31" t="s">
        <v>95</v>
      </c>
    </row>
    <row r="268" spans="1:12" x14ac:dyDescent="0.2">
      <c r="A268" t="str">
        <f>VLOOKUP(B268,StateFIPS!A$2:B$52,2)</f>
        <v>Florida</v>
      </c>
      <c r="B268">
        <f t="shared" si="5"/>
        <v>12</v>
      </c>
      <c r="C268" s="31" t="s">
        <v>556</v>
      </c>
      <c r="D268" s="31" t="s">
        <v>3285</v>
      </c>
      <c r="E268" s="31" t="s">
        <v>3286</v>
      </c>
      <c r="F268" s="31" t="s">
        <v>3287</v>
      </c>
      <c r="G268" s="33">
        <v>315.96761039263703</v>
      </c>
      <c r="H268" s="31" t="s">
        <v>94</v>
      </c>
      <c r="I268" s="33">
        <v>42.525923336828598</v>
      </c>
      <c r="J268" s="33">
        <v>7.43</v>
      </c>
      <c r="K268" s="31" t="s">
        <v>94</v>
      </c>
      <c r="L268" s="31" t="s">
        <v>95</v>
      </c>
    </row>
    <row r="269" spans="1:12" x14ac:dyDescent="0.2">
      <c r="A269" t="str">
        <f>VLOOKUP(B269,StateFIPS!A$2:B$52,2)</f>
        <v>Florida</v>
      </c>
      <c r="B269">
        <f t="shared" si="5"/>
        <v>12</v>
      </c>
      <c r="C269" s="31" t="s">
        <v>1978</v>
      </c>
      <c r="D269" s="31" t="s">
        <v>3285</v>
      </c>
      <c r="E269" s="31" t="s">
        <v>3286</v>
      </c>
      <c r="F269" s="31" t="s">
        <v>3287</v>
      </c>
      <c r="G269" s="33">
        <v>545.99203075847595</v>
      </c>
      <c r="H269" s="31" t="s">
        <v>94</v>
      </c>
      <c r="I269" s="33">
        <v>73.484795526039903</v>
      </c>
      <c r="J269" s="33">
        <v>7.43</v>
      </c>
      <c r="K269" s="31" t="s">
        <v>94</v>
      </c>
      <c r="L269" s="31" t="s">
        <v>95</v>
      </c>
    </row>
    <row r="270" spans="1:12" x14ac:dyDescent="0.2">
      <c r="A270" t="str">
        <f>VLOOKUP(B270,StateFIPS!A$2:B$52,2)</f>
        <v>Florida</v>
      </c>
      <c r="B270">
        <f t="shared" si="5"/>
        <v>12</v>
      </c>
      <c r="C270" s="31" t="s">
        <v>3161</v>
      </c>
      <c r="D270" s="31" t="s">
        <v>3285</v>
      </c>
      <c r="E270" s="31" t="s">
        <v>3286</v>
      </c>
      <c r="F270" s="31" t="s">
        <v>3287</v>
      </c>
      <c r="G270" s="33">
        <v>227.496679482698</v>
      </c>
      <c r="H270" s="31" t="s">
        <v>94</v>
      </c>
      <c r="I270" s="33">
        <v>30.618664802516601</v>
      </c>
      <c r="J270" s="33">
        <v>7.43</v>
      </c>
      <c r="K270" s="31" t="s">
        <v>94</v>
      </c>
      <c r="L270" s="31" t="s">
        <v>95</v>
      </c>
    </row>
    <row r="271" spans="1:12" x14ac:dyDescent="0.2">
      <c r="A271" t="str">
        <f>VLOOKUP(B271,StateFIPS!A$2:B$52,2)</f>
        <v>Florida</v>
      </c>
      <c r="B271">
        <f t="shared" si="5"/>
        <v>12</v>
      </c>
      <c r="C271" s="31" t="s">
        <v>557</v>
      </c>
      <c r="D271" s="31" t="s">
        <v>3285</v>
      </c>
      <c r="E271" s="31" t="s">
        <v>3286</v>
      </c>
      <c r="F271" s="31" t="s">
        <v>3287</v>
      </c>
      <c r="G271" s="33">
        <v>202.21927065128699</v>
      </c>
      <c r="H271" s="31" t="s">
        <v>94</v>
      </c>
      <c r="I271" s="33">
        <v>27.216590935570299</v>
      </c>
      <c r="J271" s="33">
        <v>7.43</v>
      </c>
      <c r="K271" s="31" t="s">
        <v>94</v>
      </c>
      <c r="L271" s="31" t="s">
        <v>95</v>
      </c>
    </row>
    <row r="272" spans="1:12" x14ac:dyDescent="0.2">
      <c r="A272" t="str">
        <f>VLOOKUP(B272,StateFIPS!A$2:B$52,2)</f>
        <v>Florida</v>
      </c>
      <c r="B272">
        <f t="shared" si="5"/>
        <v>12</v>
      </c>
      <c r="C272" s="31" t="s">
        <v>558</v>
      </c>
      <c r="D272" s="31" t="s">
        <v>3285</v>
      </c>
      <c r="E272" s="31" t="s">
        <v>3286</v>
      </c>
      <c r="F272" s="31" t="s">
        <v>3287</v>
      </c>
      <c r="G272" s="33">
        <v>1630.392869626</v>
      </c>
      <c r="H272" s="31" t="s">
        <v>94</v>
      </c>
      <c r="I272" s="33">
        <v>219.43376441803599</v>
      </c>
      <c r="J272" s="33">
        <v>7.43</v>
      </c>
      <c r="K272" s="31" t="s">
        <v>94</v>
      </c>
      <c r="L272" s="31" t="s">
        <v>95</v>
      </c>
    </row>
    <row r="273" spans="1:12" x14ac:dyDescent="0.2">
      <c r="A273" t="str">
        <f>VLOOKUP(B273,StateFIPS!A$2:B$52,2)</f>
        <v>Florida</v>
      </c>
      <c r="B273">
        <f t="shared" si="5"/>
        <v>12</v>
      </c>
      <c r="C273" s="31" t="s">
        <v>3148</v>
      </c>
      <c r="D273" s="31" t="s">
        <v>3285</v>
      </c>
      <c r="E273" s="31" t="s">
        <v>3286</v>
      </c>
      <c r="F273" s="31" t="s">
        <v>3287</v>
      </c>
      <c r="G273" s="33">
        <v>492.90947221251298</v>
      </c>
      <c r="H273" s="31" t="s">
        <v>94</v>
      </c>
      <c r="I273" s="33">
        <v>66.340440405452597</v>
      </c>
      <c r="J273" s="33">
        <v>7.43</v>
      </c>
      <c r="K273" s="31" t="s">
        <v>94</v>
      </c>
      <c r="L273" s="31" t="s">
        <v>95</v>
      </c>
    </row>
    <row r="274" spans="1:12" x14ac:dyDescent="0.2">
      <c r="A274" t="str">
        <f>VLOOKUP(B274,StateFIPS!A$2:B$52,2)</f>
        <v>Florida</v>
      </c>
      <c r="B274">
        <f t="shared" si="5"/>
        <v>12</v>
      </c>
      <c r="C274" s="31" t="s">
        <v>1980</v>
      </c>
      <c r="D274" s="31" t="s">
        <v>3285</v>
      </c>
      <c r="E274" s="31" t="s">
        <v>3286</v>
      </c>
      <c r="F274" s="31" t="s">
        <v>3287</v>
      </c>
      <c r="G274" s="33">
        <v>545.99203075847595</v>
      </c>
      <c r="H274" s="31" t="s">
        <v>94</v>
      </c>
      <c r="I274" s="33">
        <v>73.484795526039903</v>
      </c>
      <c r="J274" s="33">
        <v>7.43</v>
      </c>
      <c r="K274" s="31" t="s">
        <v>94</v>
      </c>
      <c r="L274" s="31" t="s">
        <v>95</v>
      </c>
    </row>
    <row r="275" spans="1:12" x14ac:dyDescent="0.2">
      <c r="A275" t="str">
        <f>VLOOKUP(B275,StateFIPS!A$2:B$52,2)</f>
        <v>Florida</v>
      </c>
      <c r="B275">
        <f t="shared" si="5"/>
        <v>12</v>
      </c>
      <c r="C275" s="31" t="s">
        <v>1946</v>
      </c>
      <c r="D275" s="31" t="s">
        <v>3285</v>
      </c>
      <c r="E275" s="31" t="s">
        <v>3286</v>
      </c>
      <c r="F275" s="31" t="s">
        <v>3287</v>
      </c>
      <c r="G275" s="33">
        <v>2767.8762670394999</v>
      </c>
      <c r="H275" s="31" t="s">
        <v>94</v>
      </c>
      <c r="I275" s="33">
        <v>372.52708843061902</v>
      </c>
      <c r="J275" s="33">
        <v>7.43</v>
      </c>
      <c r="K275" s="31" t="s">
        <v>94</v>
      </c>
      <c r="L275" s="31" t="s">
        <v>95</v>
      </c>
    </row>
    <row r="276" spans="1:12" x14ac:dyDescent="0.2">
      <c r="A276" t="str">
        <f>VLOOKUP(B276,StateFIPS!A$2:B$52,2)</f>
        <v>Florida</v>
      </c>
      <c r="B276">
        <f t="shared" si="5"/>
        <v>12</v>
      </c>
      <c r="C276" s="31" t="s">
        <v>1970</v>
      </c>
      <c r="D276" s="31" t="s">
        <v>3285</v>
      </c>
      <c r="E276" s="31" t="s">
        <v>3286</v>
      </c>
      <c r="F276" s="31" t="s">
        <v>3287</v>
      </c>
      <c r="G276" s="33">
        <v>189.58056623558201</v>
      </c>
      <c r="H276" s="31" t="s">
        <v>94</v>
      </c>
      <c r="I276" s="33">
        <v>25.5155540020972</v>
      </c>
      <c r="J276" s="33">
        <v>7.43</v>
      </c>
      <c r="K276" s="31" t="s">
        <v>94</v>
      </c>
      <c r="L276" s="31" t="s">
        <v>95</v>
      </c>
    </row>
    <row r="277" spans="1:12" x14ac:dyDescent="0.2">
      <c r="A277" t="str">
        <f>VLOOKUP(B277,StateFIPS!A$2:B$52,2)</f>
        <v>Florida</v>
      </c>
      <c r="B277">
        <f t="shared" si="5"/>
        <v>12</v>
      </c>
      <c r="C277" s="31" t="s">
        <v>3150</v>
      </c>
      <c r="D277" s="31" t="s">
        <v>3285</v>
      </c>
      <c r="E277" s="31" t="s">
        <v>3286</v>
      </c>
      <c r="F277" s="31" t="s">
        <v>3287</v>
      </c>
      <c r="G277" s="33">
        <v>606.65781195386205</v>
      </c>
      <c r="H277" s="31" t="s">
        <v>94</v>
      </c>
      <c r="I277" s="33">
        <v>81.649772806710899</v>
      </c>
      <c r="J277" s="33">
        <v>7.43</v>
      </c>
      <c r="K277" s="31" t="s">
        <v>94</v>
      </c>
      <c r="L277" s="31" t="s">
        <v>95</v>
      </c>
    </row>
    <row r="278" spans="1:12" x14ac:dyDescent="0.2">
      <c r="A278" t="str">
        <f>VLOOKUP(B278,StateFIPS!A$2:B$52,2)</f>
        <v>Florida</v>
      </c>
      <c r="B278">
        <f t="shared" si="5"/>
        <v>12</v>
      </c>
      <c r="C278" s="31" t="s">
        <v>1933</v>
      </c>
      <c r="D278" s="31" t="s">
        <v>3285</v>
      </c>
      <c r="E278" s="31" t="s">
        <v>3286</v>
      </c>
      <c r="F278" s="31" t="s">
        <v>3287</v>
      </c>
      <c r="G278" s="33">
        <v>1428.1735989747201</v>
      </c>
      <c r="H278" s="31" t="s">
        <v>94</v>
      </c>
      <c r="I278" s="33">
        <v>192.217173482465</v>
      </c>
      <c r="J278" s="33">
        <v>7.43</v>
      </c>
      <c r="K278" s="31" t="s">
        <v>94</v>
      </c>
      <c r="L278" s="31" t="s">
        <v>95</v>
      </c>
    </row>
    <row r="279" spans="1:12" x14ac:dyDescent="0.2">
      <c r="A279" t="str">
        <f>VLOOKUP(B279,StateFIPS!A$2:B$52,2)</f>
        <v>Florida</v>
      </c>
      <c r="B279">
        <f t="shared" si="5"/>
        <v>12</v>
      </c>
      <c r="C279" s="31" t="s">
        <v>529</v>
      </c>
      <c r="D279" s="31" t="s">
        <v>3285</v>
      </c>
      <c r="E279" s="31" t="s">
        <v>3286</v>
      </c>
      <c r="F279" s="31" t="s">
        <v>3287</v>
      </c>
      <c r="G279" s="33">
        <v>2401.3538389840401</v>
      </c>
      <c r="H279" s="31" t="s">
        <v>94</v>
      </c>
      <c r="I279" s="33">
        <v>323.19701735989798</v>
      </c>
      <c r="J279" s="33">
        <v>7.43</v>
      </c>
      <c r="K279" s="31" t="s">
        <v>94</v>
      </c>
      <c r="L279" s="31" t="s">
        <v>95</v>
      </c>
    </row>
    <row r="280" spans="1:12" x14ac:dyDescent="0.2">
      <c r="A280" t="str">
        <f>VLOOKUP(B280,StateFIPS!A$2:B$52,2)</f>
        <v>Florida</v>
      </c>
      <c r="B280">
        <f t="shared" si="5"/>
        <v>12</v>
      </c>
      <c r="C280" s="31" t="s">
        <v>521</v>
      </c>
      <c r="D280" s="31" t="s">
        <v>3285</v>
      </c>
      <c r="E280" s="31" t="s">
        <v>3286</v>
      </c>
      <c r="F280" s="31" t="s">
        <v>3287</v>
      </c>
      <c r="G280" s="33">
        <v>808.87708260515001</v>
      </c>
      <c r="H280" s="31" t="s">
        <v>94</v>
      </c>
      <c r="I280" s="33">
        <v>108.866363742281</v>
      </c>
      <c r="J280" s="33">
        <v>7.43</v>
      </c>
      <c r="K280" s="31" t="s">
        <v>94</v>
      </c>
      <c r="L280" s="31" t="s">
        <v>95</v>
      </c>
    </row>
    <row r="281" spans="1:12" x14ac:dyDescent="0.2">
      <c r="A281" t="str">
        <f>VLOOKUP(B281,StateFIPS!A$2:B$52,2)</f>
        <v>Florida</v>
      </c>
      <c r="B281">
        <f t="shared" si="5"/>
        <v>12</v>
      </c>
      <c r="C281" s="31" t="s">
        <v>522</v>
      </c>
      <c r="D281" s="31" t="s">
        <v>3285</v>
      </c>
      <c r="E281" s="31" t="s">
        <v>3286</v>
      </c>
      <c r="F281" s="31" t="s">
        <v>3287</v>
      </c>
      <c r="G281" s="33">
        <v>545.99203075847595</v>
      </c>
      <c r="H281" s="31" t="s">
        <v>94</v>
      </c>
      <c r="I281" s="33">
        <v>73.484795526039903</v>
      </c>
      <c r="J281" s="33">
        <v>7.43</v>
      </c>
      <c r="K281" s="31" t="s">
        <v>94</v>
      </c>
      <c r="L281" s="31" t="s">
        <v>95</v>
      </c>
    </row>
    <row r="282" spans="1:12" x14ac:dyDescent="0.2">
      <c r="A282" t="str">
        <f>VLOOKUP(B282,StateFIPS!A$2:B$52,2)</f>
        <v>Florida</v>
      </c>
      <c r="B282">
        <f t="shared" si="5"/>
        <v>12</v>
      </c>
      <c r="C282" s="31" t="s">
        <v>1937</v>
      </c>
      <c r="D282" s="31" t="s">
        <v>3285</v>
      </c>
      <c r="E282" s="31" t="s">
        <v>3286</v>
      </c>
      <c r="F282" s="31" t="s">
        <v>3287</v>
      </c>
      <c r="G282" s="33">
        <v>3488.2824187347101</v>
      </c>
      <c r="H282" s="31" t="s">
        <v>94</v>
      </c>
      <c r="I282" s="33">
        <v>469.48619363858802</v>
      </c>
      <c r="J282" s="33">
        <v>7.43</v>
      </c>
      <c r="K282" s="31" t="s">
        <v>94</v>
      </c>
      <c r="L282" s="31" t="s">
        <v>95</v>
      </c>
    </row>
    <row r="283" spans="1:12" x14ac:dyDescent="0.2">
      <c r="A283" t="str">
        <f>VLOOKUP(B283,StateFIPS!A$2:B$52,2)</f>
        <v>Florida</v>
      </c>
      <c r="B283">
        <f t="shared" si="5"/>
        <v>12</v>
      </c>
      <c r="C283" s="31" t="s">
        <v>1938</v>
      </c>
      <c r="D283" s="31" t="s">
        <v>3285</v>
      </c>
      <c r="E283" s="31" t="s">
        <v>3286</v>
      </c>
      <c r="F283" s="31" t="s">
        <v>3287</v>
      </c>
      <c r="G283" s="33">
        <v>545.99203075847595</v>
      </c>
      <c r="H283" s="31" t="s">
        <v>94</v>
      </c>
      <c r="I283" s="33">
        <v>73.484795526039903</v>
      </c>
      <c r="J283" s="33">
        <v>7.43</v>
      </c>
      <c r="K283" s="31" t="s">
        <v>94</v>
      </c>
      <c r="L283" s="31" t="s">
        <v>95</v>
      </c>
    </row>
    <row r="284" spans="1:12" x14ac:dyDescent="0.2">
      <c r="A284" t="str">
        <f>VLOOKUP(B284,StateFIPS!A$2:B$52,2)</f>
        <v>Florida</v>
      </c>
      <c r="B284">
        <f t="shared" si="5"/>
        <v>12</v>
      </c>
      <c r="C284" s="31" t="s">
        <v>1940</v>
      </c>
      <c r="D284" s="31" t="s">
        <v>3285</v>
      </c>
      <c r="E284" s="31" t="s">
        <v>3286</v>
      </c>
      <c r="F284" s="31" t="s">
        <v>3287</v>
      </c>
      <c r="G284" s="33">
        <v>3602.0307584760599</v>
      </c>
      <c r="H284" s="31" t="s">
        <v>94</v>
      </c>
      <c r="I284" s="33">
        <v>484.79552603984598</v>
      </c>
      <c r="J284" s="33">
        <v>7.43</v>
      </c>
      <c r="K284" s="31" t="s">
        <v>94</v>
      </c>
      <c r="L284" s="31" t="s">
        <v>95</v>
      </c>
    </row>
    <row r="285" spans="1:12" x14ac:dyDescent="0.2">
      <c r="A285" t="str">
        <f>VLOOKUP(B285,StateFIPS!A$2:B$52,2)</f>
        <v>Florida</v>
      </c>
      <c r="B285">
        <f t="shared" si="5"/>
        <v>12</v>
      </c>
      <c r="C285" s="31" t="s">
        <v>1941</v>
      </c>
      <c r="D285" s="31" t="s">
        <v>3285</v>
      </c>
      <c r="E285" s="31" t="s">
        <v>3286</v>
      </c>
      <c r="F285" s="31" t="s">
        <v>3287</v>
      </c>
      <c r="G285" s="33">
        <v>1769.41861819876</v>
      </c>
      <c r="H285" s="31" t="s">
        <v>94</v>
      </c>
      <c r="I285" s="33">
        <v>238.14517068623999</v>
      </c>
      <c r="J285" s="33">
        <v>7.43</v>
      </c>
      <c r="K285" s="31" t="s">
        <v>94</v>
      </c>
      <c r="L285" s="31" t="s">
        <v>95</v>
      </c>
    </row>
    <row r="286" spans="1:12" x14ac:dyDescent="0.2">
      <c r="A286" t="str">
        <f>VLOOKUP(B286,StateFIPS!A$2:B$52,2)</f>
        <v>Florida</v>
      </c>
      <c r="B286">
        <f t="shared" si="5"/>
        <v>12</v>
      </c>
      <c r="C286" s="31" t="s">
        <v>523</v>
      </c>
      <c r="D286" s="31" t="s">
        <v>3285</v>
      </c>
      <c r="E286" s="31" t="s">
        <v>3286</v>
      </c>
      <c r="F286" s="31" t="s">
        <v>3287</v>
      </c>
      <c r="G286" s="33">
        <v>545.99203075847595</v>
      </c>
      <c r="H286" s="31" t="s">
        <v>94</v>
      </c>
      <c r="I286" s="33">
        <v>73.484795526039903</v>
      </c>
      <c r="J286" s="33">
        <v>7.43</v>
      </c>
      <c r="K286" s="31" t="s">
        <v>94</v>
      </c>
      <c r="L286" s="31" t="s">
        <v>95</v>
      </c>
    </row>
    <row r="287" spans="1:12" x14ac:dyDescent="0.2">
      <c r="A287" t="str">
        <f>VLOOKUP(B287,StateFIPS!A$2:B$52,2)</f>
        <v>Florida</v>
      </c>
      <c r="B287">
        <f t="shared" si="5"/>
        <v>12</v>
      </c>
      <c r="C287" s="31" t="s">
        <v>1943</v>
      </c>
      <c r="D287" s="31" t="s">
        <v>3285</v>
      </c>
      <c r="E287" s="31" t="s">
        <v>3286</v>
      </c>
      <c r="F287" s="31" t="s">
        <v>3287</v>
      </c>
      <c r="G287" s="33">
        <v>545.99203075847595</v>
      </c>
      <c r="H287" s="31" t="s">
        <v>94</v>
      </c>
      <c r="I287" s="33">
        <v>73.484795526039903</v>
      </c>
      <c r="J287" s="33">
        <v>7.43</v>
      </c>
      <c r="K287" s="31" t="s">
        <v>94</v>
      </c>
      <c r="L287" s="31" t="s">
        <v>95</v>
      </c>
    </row>
    <row r="288" spans="1:12" x14ac:dyDescent="0.2">
      <c r="A288" t="str">
        <f>VLOOKUP(B288,StateFIPS!A$2:B$52,2)</f>
        <v>Florida</v>
      </c>
      <c r="B288">
        <f t="shared" si="5"/>
        <v>12</v>
      </c>
      <c r="C288" s="31" t="s">
        <v>524</v>
      </c>
      <c r="D288" s="31" t="s">
        <v>3285</v>
      </c>
      <c r="E288" s="31" t="s">
        <v>3286</v>
      </c>
      <c r="F288" s="31" t="s">
        <v>3287</v>
      </c>
      <c r="G288" s="33">
        <v>2679.4053361295601</v>
      </c>
      <c r="H288" s="31" t="s">
        <v>94</v>
      </c>
      <c r="I288" s="33">
        <v>360.61982989630701</v>
      </c>
      <c r="J288" s="33">
        <v>7.43</v>
      </c>
      <c r="K288" s="31" t="s">
        <v>94</v>
      </c>
      <c r="L288" s="31" t="s">
        <v>95</v>
      </c>
    </row>
    <row r="289" spans="1:12" x14ac:dyDescent="0.2">
      <c r="A289" t="str">
        <f>VLOOKUP(B289,StateFIPS!A$2:B$52,2)</f>
        <v>Florida</v>
      </c>
      <c r="B289">
        <f t="shared" si="5"/>
        <v>12</v>
      </c>
      <c r="C289" s="31" t="s">
        <v>1958</v>
      </c>
      <c r="D289" s="31" t="s">
        <v>3285</v>
      </c>
      <c r="E289" s="31" t="s">
        <v>3286</v>
      </c>
      <c r="F289" s="31" t="s">
        <v>3287</v>
      </c>
      <c r="G289" s="33">
        <v>545.99203075847595</v>
      </c>
      <c r="H289" s="31" t="s">
        <v>94</v>
      </c>
      <c r="I289" s="33">
        <v>73.484795526039903</v>
      </c>
      <c r="J289" s="33">
        <v>7.43</v>
      </c>
      <c r="K289" s="31" t="s">
        <v>94</v>
      </c>
      <c r="L289" s="31" t="s">
        <v>95</v>
      </c>
    </row>
    <row r="290" spans="1:12" x14ac:dyDescent="0.2">
      <c r="A290" t="str">
        <f>VLOOKUP(B290,StateFIPS!A$2:B$52,2)</f>
        <v>Florida</v>
      </c>
      <c r="B290">
        <f t="shared" si="5"/>
        <v>12</v>
      </c>
      <c r="C290" s="31" t="s">
        <v>1947</v>
      </c>
      <c r="D290" s="31" t="s">
        <v>3285</v>
      </c>
      <c r="E290" s="31" t="s">
        <v>3286</v>
      </c>
      <c r="F290" s="31" t="s">
        <v>3287</v>
      </c>
      <c r="G290" s="33">
        <v>2932.1794244436701</v>
      </c>
      <c r="H290" s="31" t="s">
        <v>94</v>
      </c>
      <c r="I290" s="33">
        <v>394.64056856577002</v>
      </c>
      <c r="J290" s="33">
        <v>7.43</v>
      </c>
      <c r="K290" s="31" t="s">
        <v>94</v>
      </c>
      <c r="L290" s="31" t="s">
        <v>95</v>
      </c>
    </row>
    <row r="291" spans="1:12" x14ac:dyDescent="0.2">
      <c r="A291" t="str">
        <f>VLOOKUP(B291,StateFIPS!A$2:B$52,2)</f>
        <v>Florida</v>
      </c>
      <c r="B291">
        <f t="shared" si="5"/>
        <v>12</v>
      </c>
      <c r="C291" s="31" t="s">
        <v>526</v>
      </c>
      <c r="D291" s="31" t="s">
        <v>3285</v>
      </c>
      <c r="E291" s="31" t="s">
        <v>3286</v>
      </c>
      <c r="F291" s="31" t="s">
        <v>3287</v>
      </c>
      <c r="G291" s="33">
        <v>545.99203075847595</v>
      </c>
      <c r="H291" s="31" t="s">
        <v>94</v>
      </c>
      <c r="I291" s="33">
        <v>73.484795526039903</v>
      </c>
      <c r="J291" s="33">
        <v>7.43</v>
      </c>
      <c r="K291" s="31" t="s">
        <v>94</v>
      </c>
      <c r="L291" s="31" t="s">
        <v>95</v>
      </c>
    </row>
    <row r="292" spans="1:12" x14ac:dyDescent="0.2">
      <c r="A292" t="str">
        <f>VLOOKUP(B292,StateFIPS!A$2:B$52,2)</f>
        <v>Florida</v>
      </c>
      <c r="B292">
        <f t="shared" si="5"/>
        <v>12</v>
      </c>
      <c r="C292" s="31" t="s">
        <v>1948</v>
      </c>
      <c r="D292" s="31" t="s">
        <v>3285</v>
      </c>
      <c r="E292" s="31" t="s">
        <v>3286</v>
      </c>
      <c r="F292" s="31" t="s">
        <v>3287</v>
      </c>
      <c r="G292" s="33">
        <v>1074.28987533496</v>
      </c>
      <c r="H292" s="31" t="s">
        <v>94</v>
      </c>
      <c r="I292" s="33">
        <v>144.588139345217</v>
      </c>
      <c r="J292" s="33">
        <v>7.43</v>
      </c>
      <c r="K292" s="31" t="s">
        <v>94</v>
      </c>
      <c r="L292" s="31" t="s">
        <v>95</v>
      </c>
    </row>
    <row r="293" spans="1:12" x14ac:dyDescent="0.2">
      <c r="A293" t="str">
        <f>VLOOKUP(B293,StateFIPS!A$2:B$52,2)</f>
        <v>Florida</v>
      </c>
      <c r="B293">
        <f t="shared" si="5"/>
        <v>12</v>
      </c>
      <c r="C293" s="31" t="s">
        <v>527</v>
      </c>
      <c r="D293" s="31" t="s">
        <v>3285</v>
      </c>
      <c r="E293" s="31" t="s">
        <v>3286</v>
      </c>
      <c r="F293" s="31" t="s">
        <v>3287</v>
      </c>
      <c r="G293" s="33">
        <v>1390.2574857275999</v>
      </c>
      <c r="H293" s="31" t="s">
        <v>94</v>
      </c>
      <c r="I293" s="33">
        <v>187.11406268204601</v>
      </c>
      <c r="J293" s="33">
        <v>7.43</v>
      </c>
      <c r="K293" s="31" t="s">
        <v>94</v>
      </c>
      <c r="L293" s="31" t="s">
        <v>95</v>
      </c>
    </row>
    <row r="294" spans="1:12" x14ac:dyDescent="0.2">
      <c r="A294" t="str">
        <f>VLOOKUP(B294,StateFIPS!A$2:B$52,2)</f>
        <v>Florida</v>
      </c>
      <c r="B294">
        <f t="shared" si="5"/>
        <v>12</v>
      </c>
      <c r="C294" s="31" t="s">
        <v>1950</v>
      </c>
      <c r="D294" s="31" t="s">
        <v>3285</v>
      </c>
      <c r="E294" s="31" t="s">
        <v>3286</v>
      </c>
      <c r="F294" s="31" t="s">
        <v>3287</v>
      </c>
      <c r="G294" s="33">
        <v>290.69020156122599</v>
      </c>
      <c r="H294" s="31" t="s">
        <v>94</v>
      </c>
      <c r="I294" s="33">
        <v>39.123849469882302</v>
      </c>
      <c r="J294" s="33">
        <v>7.43</v>
      </c>
      <c r="K294" s="31" t="s">
        <v>94</v>
      </c>
      <c r="L294" s="31" t="s">
        <v>95</v>
      </c>
    </row>
    <row r="295" spans="1:12" x14ac:dyDescent="0.2">
      <c r="A295" t="str">
        <f>VLOOKUP(B295,StateFIPS!A$2:B$52,2)</f>
        <v>Florida</v>
      </c>
      <c r="B295">
        <f t="shared" si="5"/>
        <v>12</v>
      </c>
      <c r="C295" s="31" t="s">
        <v>1951</v>
      </c>
      <c r="D295" s="31" t="s">
        <v>3285</v>
      </c>
      <c r="E295" s="31" t="s">
        <v>3286</v>
      </c>
      <c r="F295" s="31" t="s">
        <v>3287</v>
      </c>
      <c r="G295" s="33">
        <v>7937.1063730630303</v>
      </c>
      <c r="H295" s="31" t="s">
        <v>94</v>
      </c>
      <c r="I295" s="33">
        <v>1068.2511942211299</v>
      </c>
      <c r="J295" s="33">
        <v>7.43</v>
      </c>
      <c r="K295" s="31" t="s">
        <v>94</v>
      </c>
      <c r="L295" s="31" t="s">
        <v>95</v>
      </c>
    </row>
    <row r="296" spans="1:12" x14ac:dyDescent="0.2">
      <c r="A296" t="str">
        <f>VLOOKUP(B296,StateFIPS!A$2:B$52,2)</f>
        <v>Florida</v>
      </c>
      <c r="B296">
        <f t="shared" si="5"/>
        <v>12</v>
      </c>
      <c r="C296" s="31" t="s">
        <v>528</v>
      </c>
      <c r="D296" s="31" t="s">
        <v>3285</v>
      </c>
      <c r="E296" s="31" t="s">
        <v>3286</v>
      </c>
      <c r="F296" s="31" t="s">
        <v>3287</v>
      </c>
      <c r="G296" s="33">
        <v>126.387044157055</v>
      </c>
      <c r="H296" s="31" t="s">
        <v>94</v>
      </c>
      <c r="I296" s="33">
        <v>17.010369334731401</v>
      </c>
      <c r="J296" s="33">
        <v>7.43</v>
      </c>
      <c r="K296" s="31" t="s">
        <v>94</v>
      </c>
      <c r="L296" s="31" t="s">
        <v>95</v>
      </c>
    </row>
    <row r="297" spans="1:12" x14ac:dyDescent="0.2">
      <c r="A297" t="str">
        <f>VLOOKUP(B297,StateFIPS!A$2:B$52,2)</f>
        <v>Florida</v>
      </c>
      <c r="B297">
        <f t="shared" si="5"/>
        <v>12</v>
      </c>
      <c r="C297" s="31" t="s">
        <v>1953</v>
      </c>
      <c r="D297" s="31" t="s">
        <v>3285</v>
      </c>
      <c r="E297" s="31" t="s">
        <v>3286</v>
      </c>
      <c r="F297" s="31" t="s">
        <v>3287</v>
      </c>
      <c r="G297" s="33">
        <v>1011.09635325644</v>
      </c>
      <c r="H297" s="31" t="s">
        <v>94</v>
      </c>
      <c r="I297" s="33">
        <v>136.082954677852</v>
      </c>
      <c r="J297" s="33">
        <v>7.43</v>
      </c>
      <c r="K297" s="31" t="s">
        <v>94</v>
      </c>
      <c r="L297" s="31" t="s">
        <v>95</v>
      </c>
    </row>
    <row r="298" spans="1:12" x14ac:dyDescent="0.2">
      <c r="A298" t="str">
        <f>VLOOKUP(B298,StateFIPS!A$2:B$52,2)</f>
        <v>Florida</v>
      </c>
      <c r="B298">
        <f t="shared" si="5"/>
        <v>12</v>
      </c>
      <c r="C298" s="31" t="s">
        <v>1956</v>
      </c>
      <c r="D298" s="31" t="s">
        <v>3285</v>
      </c>
      <c r="E298" s="31" t="s">
        <v>3286</v>
      </c>
      <c r="F298" s="31" t="s">
        <v>3287</v>
      </c>
      <c r="G298" s="33">
        <v>1175.3995106606101</v>
      </c>
      <c r="H298" s="31" t="s">
        <v>94</v>
      </c>
      <c r="I298" s="33">
        <v>158.19643481300201</v>
      </c>
      <c r="J298" s="33">
        <v>7.43</v>
      </c>
      <c r="K298" s="31" t="s">
        <v>94</v>
      </c>
      <c r="L298" s="31" t="s">
        <v>95</v>
      </c>
    </row>
    <row r="299" spans="1:12" x14ac:dyDescent="0.2">
      <c r="A299" t="str">
        <f>VLOOKUP(B299,StateFIPS!A$2:B$52,2)</f>
        <v>Florida</v>
      </c>
      <c r="B299">
        <f t="shared" si="5"/>
        <v>12</v>
      </c>
      <c r="C299" s="31" t="s">
        <v>530</v>
      </c>
      <c r="D299" s="31" t="s">
        <v>3285</v>
      </c>
      <c r="E299" s="31" t="s">
        <v>3286</v>
      </c>
      <c r="F299" s="31" t="s">
        <v>3287</v>
      </c>
      <c r="G299" s="33">
        <v>545.99203075847595</v>
      </c>
      <c r="H299" s="31" t="s">
        <v>94</v>
      </c>
      <c r="I299" s="33">
        <v>73.484795526039903</v>
      </c>
      <c r="J299" s="33">
        <v>7.43</v>
      </c>
      <c r="K299" s="31" t="s">
        <v>94</v>
      </c>
      <c r="L299" s="31" t="s">
        <v>95</v>
      </c>
    </row>
    <row r="300" spans="1:12" x14ac:dyDescent="0.2">
      <c r="A300" t="str">
        <f>VLOOKUP(B300,StateFIPS!A$2:B$52,2)</f>
        <v>Florida</v>
      </c>
      <c r="B300">
        <f t="shared" si="5"/>
        <v>12</v>
      </c>
      <c r="C300" s="31" t="s">
        <v>519</v>
      </c>
      <c r="D300" s="31" t="s">
        <v>3285</v>
      </c>
      <c r="E300" s="31" t="s">
        <v>3286</v>
      </c>
      <c r="F300" s="31" t="s">
        <v>3287</v>
      </c>
      <c r="G300" s="33">
        <v>1908.44436677153</v>
      </c>
      <c r="H300" s="31" t="s">
        <v>94</v>
      </c>
      <c r="I300" s="33">
        <v>256.85657695444502</v>
      </c>
      <c r="J300" s="33">
        <v>7.43</v>
      </c>
      <c r="K300" s="31" t="s">
        <v>94</v>
      </c>
      <c r="L300" s="31" t="s">
        <v>95</v>
      </c>
    </row>
    <row r="301" spans="1:12" x14ac:dyDescent="0.2">
      <c r="A301" t="str">
        <f>VLOOKUP(B301,StateFIPS!A$2:B$52,2)</f>
        <v>Florida</v>
      </c>
      <c r="B301">
        <f t="shared" si="5"/>
        <v>12</v>
      </c>
      <c r="C301" s="31" t="s">
        <v>531</v>
      </c>
      <c r="D301" s="31" t="s">
        <v>3285</v>
      </c>
      <c r="E301" s="31" t="s">
        <v>3286</v>
      </c>
      <c r="F301" s="31" t="s">
        <v>3287</v>
      </c>
      <c r="G301" s="33">
        <v>1832.6121402772901</v>
      </c>
      <c r="H301" s="31" t="s">
        <v>94</v>
      </c>
      <c r="I301" s="33">
        <v>246.65035535360599</v>
      </c>
      <c r="J301" s="33">
        <v>7.43</v>
      </c>
      <c r="K301" s="31" t="s">
        <v>94</v>
      </c>
      <c r="L301" s="31" t="s">
        <v>95</v>
      </c>
    </row>
    <row r="302" spans="1:12" x14ac:dyDescent="0.2">
      <c r="A302" t="str">
        <f>VLOOKUP(B302,StateFIPS!A$2:B$52,2)</f>
        <v>Florida</v>
      </c>
      <c r="B302">
        <f t="shared" si="5"/>
        <v>12</v>
      </c>
      <c r="C302" s="31" t="s">
        <v>1957</v>
      </c>
      <c r="D302" s="31" t="s">
        <v>3285</v>
      </c>
      <c r="E302" s="31" t="s">
        <v>3286</v>
      </c>
      <c r="F302" s="31" t="s">
        <v>3287</v>
      </c>
      <c r="G302" s="33">
        <v>909.98671793079302</v>
      </c>
      <c r="H302" s="31" t="s">
        <v>94</v>
      </c>
      <c r="I302" s="33">
        <v>122.47465921006599</v>
      </c>
      <c r="J302" s="33">
        <v>7.43</v>
      </c>
      <c r="K302" s="31" t="s">
        <v>94</v>
      </c>
      <c r="L302" s="31" t="s">
        <v>95</v>
      </c>
    </row>
    <row r="303" spans="1:12" x14ac:dyDescent="0.2">
      <c r="A303" t="str">
        <f>VLOOKUP(B303,StateFIPS!A$2:B$52,2)</f>
        <v>Florida</v>
      </c>
      <c r="B303">
        <f t="shared" si="5"/>
        <v>12</v>
      </c>
      <c r="C303" s="31" t="s">
        <v>1944</v>
      </c>
      <c r="D303" s="31" t="s">
        <v>3285</v>
      </c>
      <c r="E303" s="31" t="s">
        <v>3286</v>
      </c>
      <c r="F303" s="31" t="s">
        <v>3287</v>
      </c>
      <c r="G303" s="33">
        <v>2565.6569963882098</v>
      </c>
      <c r="H303" s="31" t="s">
        <v>94</v>
      </c>
      <c r="I303" s="33">
        <v>345.31049749504803</v>
      </c>
      <c r="J303" s="33">
        <v>7.43</v>
      </c>
      <c r="K303" s="31" t="s">
        <v>94</v>
      </c>
      <c r="L303" s="31" t="s">
        <v>95</v>
      </c>
    </row>
    <row r="304" spans="1:12" x14ac:dyDescent="0.2">
      <c r="A304" t="str">
        <f>VLOOKUP(B304,StateFIPS!A$2:B$52,2)</f>
        <v>Florida</v>
      </c>
      <c r="B304">
        <f t="shared" si="5"/>
        <v>12</v>
      </c>
      <c r="C304" s="31" t="s">
        <v>532</v>
      </c>
      <c r="D304" s="31" t="s">
        <v>3285</v>
      </c>
      <c r="E304" s="31" t="s">
        <v>3286</v>
      </c>
      <c r="F304" s="31" t="s">
        <v>3287</v>
      </c>
      <c r="G304" s="33">
        <v>139.02574857275999</v>
      </c>
      <c r="H304" s="31" t="s">
        <v>94</v>
      </c>
      <c r="I304" s="33">
        <v>18.711406268204598</v>
      </c>
      <c r="J304" s="33">
        <v>7.43</v>
      </c>
      <c r="K304" s="31" t="s">
        <v>94</v>
      </c>
      <c r="L304" s="31" t="s">
        <v>95</v>
      </c>
    </row>
    <row r="305" spans="1:12" x14ac:dyDescent="0.2">
      <c r="A305" t="str">
        <f>VLOOKUP(B305,StateFIPS!A$2:B$52,2)</f>
        <v>Florida</v>
      </c>
      <c r="B305">
        <f t="shared" si="5"/>
        <v>12</v>
      </c>
      <c r="C305" s="31" t="s">
        <v>534</v>
      </c>
      <c r="D305" s="31" t="s">
        <v>3285</v>
      </c>
      <c r="E305" s="31" t="s">
        <v>3286</v>
      </c>
      <c r="F305" s="31" t="s">
        <v>3287</v>
      </c>
      <c r="G305" s="33">
        <v>1958.9991844343499</v>
      </c>
      <c r="H305" s="31" t="s">
        <v>94</v>
      </c>
      <c r="I305" s="33">
        <v>263.66072468833698</v>
      </c>
      <c r="J305" s="33">
        <v>7.43</v>
      </c>
      <c r="K305" s="31" t="s">
        <v>94</v>
      </c>
      <c r="L305" s="31" t="s">
        <v>95</v>
      </c>
    </row>
    <row r="306" spans="1:12" x14ac:dyDescent="0.2">
      <c r="A306" t="str">
        <f>VLOOKUP(B306,StateFIPS!A$2:B$52,2)</f>
        <v>Florida</v>
      </c>
      <c r="B306">
        <f t="shared" si="5"/>
        <v>12</v>
      </c>
      <c r="C306" s="31" t="s">
        <v>535</v>
      </c>
      <c r="D306" s="31" t="s">
        <v>3285</v>
      </c>
      <c r="E306" s="31" t="s">
        <v>3286</v>
      </c>
      <c r="F306" s="31" t="s">
        <v>3287</v>
      </c>
      <c r="G306" s="33">
        <v>492.90947221251298</v>
      </c>
      <c r="H306" s="31" t="s">
        <v>94</v>
      </c>
      <c r="I306" s="33">
        <v>66.340440405452597</v>
      </c>
      <c r="J306" s="33">
        <v>7.43</v>
      </c>
      <c r="K306" s="31" t="s">
        <v>94</v>
      </c>
      <c r="L306" s="31" t="s">
        <v>95</v>
      </c>
    </row>
    <row r="307" spans="1:12" x14ac:dyDescent="0.2">
      <c r="A307" t="str">
        <f>VLOOKUP(B307,StateFIPS!A$2:B$52,2)</f>
        <v>Florida</v>
      </c>
      <c r="B307">
        <f t="shared" si="5"/>
        <v>12</v>
      </c>
      <c r="C307" s="31" t="s">
        <v>536</v>
      </c>
      <c r="D307" s="31" t="s">
        <v>3285</v>
      </c>
      <c r="E307" s="31" t="s">
        <v>3286</v>
      </c>
      <c r="F307" s="31" t="s">
        <v>3287</v>
      </c>
      <c r="G307" s="33">
        <v>543.464289875335</v>
      </c>
      <c r="H307" s="31" t="s">
        <v>94</v>
      </c>
      <c r="I307" s="33">
        <v>73.144588139345203</v>
      </c>
      <c r="J307" s="33">
        <v>7.43</v>
      </c>
      <c r="K307" s="31" t="s">
        <v>94</v>
      </c>
      <c r="L307" s="31" t="s">
        <v>95</v>
      </c>
    </row>
    <row r="308" spans="1:12" x14ac:dyDescent="0.2">
      <c r="A308" t="str">
        <f>VLOOKUP(B308,StateFIPS!A$2:B$52,2)</f>
        <v>Florida</v>
      </c>
      <c r="B308">
        <f t="shared" si="5"/>
        <v>12</v>
      </c>
      <c r="C308" s="31" t="s">
        <v>533</v>
      </c>
      <c r="D308" s="31" t="s">
        <v>3285</v>
      </c>
      <c r="E308" s="31" t="s">
        <v>3286</v>
      </c>
      <c r="F308" s="31" t="s">
        <v>3287</v>
      </c>
      <c r="G308" s="33">
        <v>545.99203075847595</v>
      </c>
      <c r="H308" s="31" t="s">
        <v>94</v>
      </c>
      <c r="I308" s="33">
        <v>73.484795526039903</v>
      </c>
      <c r="J308" s="33">
        <v>7.43</v>
      </c>
      <c r="K308" s="31" t="s">
        <v>94</v>
      </c>
      <c r="L308" s="31" t="s">
        <v>95</v>
      </c>
    </row>
    <row r="309" spans="1:12" x14ac:dyDescent="0.2">
      <c r="A309" t="str">
        <f>VLOOKUP(B309,StateFIPS!A$2:B$52,2)</f>
        <v>Florida</v>
      </c>
      <c r="B309">
        <f t="shared" si="5"/>
        <v>12</v>
      </c>
      <c r="C309" s="31" t="s">
        <v>3157</v>
      </c>
      <c r="D309" s="31" t="s">
        <v>3285</v>
      </c>
      <c r="E309" s="31" t="s">
        <v>3286</v>
      </c>
      <c r="F309" s="31" t="s">
        <v>3287</v>
      </c>
      <c r="G309" s="33">
        <v>545.99203075847595</v>
      </c>
      <c r="H309" s="31" t="s">
        <v>94</v>
      </c>
      <c r="I309" s="33">
        <v>73.484795526039903</v>
      </c>
      <c r="J309" s="33">
        <v>7.43</v>
      </c>
      <c r="K309" s="31" t="s">
        <v>94</v>
      </c>
      <c r="L309" s="31" t="s">
        <v>95</v>
      </c>
    </row>
    <row r="310" spans="1:12" x14ac:dyDescent="0.2">
      <c r="A310" t="str">
        <f>VLOOKUP(B310,StateFIPS!A$2:B$52,2)</f>
        <v>Florida</v>
      </c>
      <c r="B310">
        <f t="shared" si="5"/>
        <v>12</v>
      </c>
      <c r="C310" s="31" t="s">
        <v>1981</v>
      </c>
      <c r="D310" s="31" t="s">
        <v>3285</v>
      </c>
      <c r="E310" s="31" t="s">
        <v>3286</v>
      </c>
      <c r="F310" s="31" t="s">
        <v>3287</v>
      </c>
      <c r="G310" s="33">
        <v>1061.65117091926</v>
      </c>
      <c r="H310" s="31" t="s">
        <v>94</v>
      </c>
      <c r="I310" s="33">
        <v>142.887102411744</v>
      </c>
      <c r="J310" s="33">
        <v>7.43</v>
      </c>
      <c r="K310" s="31" t="s">
        <v>94</v>
      </c>
      <c r="L310" s="31" t="s">
        <v>95</v>
      </c>
    </row>
    <row r="311" spans="1:12" x14ac:dyDescent="0.2">
      <c r="A311" t="str">
        <f>VLOOKUP(B311,StateFIPS!A$2:B$52,2)</f>
        <v>Florida</v>
      </c>
      <c r="B311">
        <f t="shared" si="5"/>
        <v>12</v>
      </c>
      <c r="C311" s="31" t="s">
        <v>2008</v>
      </c>
      <c r="D311" s="31" t="s">
        <v>3285</v>
      </c>
      <c r="E311" s="31" t="s">
        <v>3286</v>
      </c>
      <c r="F311" s="31" t="s">
        <v>3287</v>
      </c>
      <c r="G311" s="33">
        <v>240.135383898404</v>
      </c>
      <c r="H311" s="31" t="s">
        <v>94</v>
      </c>
      <c r="I311" s="33">
        <v>32.319701735989703</v>
      </c>
      <c r="J311" s="33">
        <v>7.43</v>
      </c>
      <c r="K311" s="31" t="s">
        <v>94</v>
      </c>
      <c r="L311" s="31" t="s">
        <v>95</v>
      </c>
    </row>
    <row r="312" spans="1:12" x14ac:dyDescent="0.2">
      <c r="A312" t="str">
        <f>VLOOKUP(B312,StateFIPS!A$2:B$52,2)</f>
        <v>Florida</v>
      </c>
      <c r="B312">
        <f t="shared" si="5"/>
        <v>12</v>
      </c>
      <c r="C312" s="31" t="s">
        <v>538</v>
      </c>
      <c r="D312" s="31" t="s">
        <v>3285</v>
      </c>
      <c r="E312" s="31" t="s">
        <v>3286</v>
      </c>
      <c r="F312" s="31" t="s">
        <v>3287</v>
      </c>
      <c r="G312" s="33">
        <v>545.99203075847595</v>
      </c>
      <c r="H312" s="31" t="s">
        <v>94</v>
      </c>
      <c r="I312" s="33">
        <v>73.484795526039903</v>
      </c>
      <c r="J312" s="33">
        <v>7.43</v>
      </c>
      <c r="K312" s="31" t="s">
        <v>94</v>
      </c>
      <c r="L312" s="31" t="s">
        <v>95</v>
      </c>
    </row>
    <row r="313" spans="1:12" x14ac:dyDescent="0.2">
      <c r="A313" t="str">
        <f>VLOOKUP(B313,StateFIPS!A$2:B$52,2)</f>
        <v>Florida</v>
      </c>
      <c r="B313">
        <f t="shared" si="5"/>
        <v>12</v>
      </c>
      <c r="C313" s="31" t="s">
        <v>657</v>
      </c>
      <c r="D313" s="31" t="s">
        <v>3285</v>
      </c>
      <c r="E313" s="31" t="s">
        <v>3286</v>
      </c>
      <c r="F313" s="31" t="s">
        <v>3287</v>
      </c>
      <c r="G313" s="33">
        <v>2110.6636374228101</v>
      </c>
      <c r="H313" s="31" t="s">
        <v>94</v>
      </c>
      <c r="I313" s="33">
        <v>284.07316789001499</v>
      </c>
      <c r="J313" s="33">
        <v>7.43</v>
      </c>
      <c r="K313" s="31" t="s">
        <v>94</v>
      </c>
      <c r="L313" s="31" t="s">
        <v>95</v>
      </c>
    </row>
    <row r="314" spans="1:12" x14ac:dyDescent="0.2">
      <c r="A314" t="str">
        <f>VLOOKUP(B314,StateFIPS!A$2:B$52,2)</f>
        <v>Florida</v>
      </c>
      <c r="B314">
        <f t="shared" si="5"/>
        <v>12</v>
      </c>
      <c r="C314" s="31" t="s">
        <v>630</v>
      </c>
      <c r="D314" s="31" t="s">
        <v>3285</v>
      </c>
      <c r="E314" s="31" t="s">
        <v>3286</v>
      </c>
      <c r="F314" s="31" t="s">
        <v>3287</v>
      </c>
      <c r="G314" s="33">
        <v>922.62542234649902</v>
      </c>
      <c r="H314" s="31" t="s">
        <v>94</v>
      </c>
      <c r="I314" s="33">
        <v>124.17569614353999</v>
      </c>
      <c r="J314" s="33">
        <v>7.43</v>
      </c>
      <c r="K314" s="31" t="s">
        <v>94</v>
      </c>
      <c r="L314" s="31" t="s">
        <v>95</v>
      </c>
    </row>
    <row r="315" spans="1:12" x14ac:dyDescent="0.2">
      <c r="A315" t="str">
        <f>VLOOKUP(B315,StateFIPS!A$2:B$52,2)</f>
        <v>Florida</v>
      </c>
      <c r="B315">
        <f t="shared" si="5"/>
        <v>12</v>
      </c>
      <c r="C315" s="31" t="s">
        <v>748</v>
      </c>
      <c r="D315" s="31" t="s">
        <v>3285</v>
      </c>
      <c r="E315" s="31" t="s">
        <v>3286</v>
      </c>
      <c r="F315" s="31" t="s">
        <v>3287</v>
      </c>
      <c r="G315" s="33">
        <v>545.99203075847595</v>
      </c>
      <c r="H315" s="31" t="s">
        <v>94</v>
      </c>
      <c r="I315" s="33">
        <v>73.484795526039903</v>
      </c>
      <c r="J315" s="33">
        <v>7.43</v>
      </c>
      <c r="K315" s="31" t="s">
        <v>94</v>
      </c>
      <c r="L315" s="31" t="s">
        <v>95</v>
      </c>
    </row>
    <row r="316" spans="1:12" x14ac:dyDescent="0.2">
      <c r="A316" t="str">
        <f>VLOOKUP(B316,StateFIPS!A$2:B$52,2)</f>
        <v>Georgia</v>
      </c>
      <c r="B316">
        <f t="shared" si="5"/>
        <v>13</v>
      </c>
      <c r="C316" s="31" t="s">
        <v>2009</v>
      </c>
      <c r="D316" s="31" t="s">
        <v>3285</v>
      </c>
      <c r="E316" s="31" t="s">
        <v>3286</v>
      </c>
      <c r="F316" s="31" t="s">
        <v>3287</v>
      </c>
      <c r="G316" s="33">
        <v>335.998178008563</v>
      </c>
      <c r="H316" s="31" t="s">
        <v>94</v>
      </c>
      <c r="I316" s="33">
        <v>45.221827457410903</v>
      </c>
      <c r="J316" s="33">
        <v>7.43</v>
      </c>
      <c r="K316" s="31" t="s">
        <v>94</v>
      </c>
      <c r="L316" s="31" t="s">
        <v>95</v>
      </c>
    </row>
    <row r="317" spans="1:12" x14ac:dyDescent="0.2">
      <c r="A317" t="str">
        <f>VLOOKUP(B317,StateFIPS!A$2:B$52,2)</f>
        <v>Georgia</v>
      </c>
      <c r="B317">
        <f t="shared" si="5"/>
        <v>13</v>
      </c>
      <c r="C317" s="31" t="s">
        <v>750</v>
      </c>
      <c r="D317" s="31" t="s">
        <v>3285</v>
      </c>
      <c r="E317" s="31" t="s">
        <v>3286</v>
      </c>
      <c r="F317" s="31" t="s">
        <v>3287</v>
      </c>
      <c r="G317" s="33">
        <v>315.79759550718302</v>
      </c>
      <c r="H317" s="31" t="s">
        <v>94</v>
      </c>
      <c r="I317" s="33">
        <v>42.503041118059599</v>
      </c>
      <c r="J317" s="33">
        <v>7.43</v>
      </c>
      <c r="K317" s="31" t="s">
        <v>94</v>
      </c>
      <c r="L317" s="31" t="s">
        <v>95</v>
      </c>
    </row>
    <row r="318" spans="1:12" x14ac:dyDescent="0.2">
      <c r="A318" t="str">
        <f>VLOOKUP(B318,StateFIPS!A$2:B$52,2)</f>
        <v>Georgia</v>
      </c>
      <c r="B318">
        <f t="shared" si="5"/>
        <v>13</v>
      </c>
      <c r="C318" s="31" t="s">
        <v>2724</v>
      </c>
      <c r="D318" s="31" t="s">
        <v>3285</v>
      </c>
      <c r="E318" s="31" t="s">
        <v>3286</v>
      </c>
      <c r="F318" s="31" t="s">
        <v>3287</v>
      </c>
      <c r="G318" s="33">
        <v>315.79759550718302</v>
      </c>
      <c r="H318" s="31" t="s">
        <v>94</v>
      </c>
      <c r="I318" s="33">
        <v>42.503041118059599</v>
      </c>
      <c r="J318" s="33">
        <v>7.43</v>
      </c>
      <c r="K318" s="31" t="s">
        <v>94</v>
      </c>
      <c r="L318" s="31" t="s">
        <v>95</v>
      </c>
    </row>
    <row r="319" spans="1:12" x14ac:dyDescent="0.2">
      <c r="A319" t="str">
        <f>VLOOKUP(B319,StateFIPS!A$2:B$52,2)</f>
        <v>Georgia</v>
      </c>
      <c r="B319">
        <f t="shared" si="5"/>
        <v>13</v>
      </c>
      <c r="C319" s="31" t="s">
        <v>752</v>
      </c>
      <c r="D319" s="31" t="s">
        <v>3285</v>
      </c>
      <c r="E319" s="31" t="s">
        <v>3286</v>
      </c>
      <c r="F319" s="31" t="s">
        <v>3287</v>
      </c>
      <c r="G319" s="33">
        <v>1007.99453402569</v>
      </c>
      <c r="H319" s="31" t="s">
        <v>94</v>
      </c>
      <c r="I319" s="33">
        <v>135.66548237223299</v>
      </c>
      <c r="J319" s="33">
        <v>7.43</v>
      </c>
      <c r="K319" s="31" t="s">
        <v>94</v>
      </c>
      <c r="L319" s="31" t="s">
        <v>95</v>
      </c>
    </row>
    <row r="320" spans="1:12" x14ac:dyDescent="0.2">
      <c r="A320" t="str">
        <f>VLOOKUP(B320,StateFIPS!A$2:B$52,2)</f>
        <v>Georgia</v>
      </c>
      <c r="B320">
        <f t="shared" si="5"/>
        <v>13</v>
      </c>
      <c r="C320" s="31" t="s">
        <v>753</v>
      </c>
      <c r="D320" s="31" t="s">
        <v>3285</v>
      </c>
      <c r="E320" s="31" t="s">
        <v>3286</v>
      </c>
      <c r="F320" s="31" t="s">
        <v>3287</v>
      </c>
      <c r="G320" s="33">
        <v>315.79759550718302</v>
      </c>
      <c r="H320" s="31" t="s">
        <v>94</v>
      </c>
      <c r="I320" s="33">
        <v>42.503041118059599</v>
      </c>
      <c r="J320" s="33">
        <v>7.43</v>
      </c>
      <c r="K320" s="31" t="s">
        <v>94</v>
      </c>
      <c r="L320" s="31" t="s">
        <v>95</v>
      </c>
    </row>
    <row r="321" spans="1:12" x14ac:dyDescent="0.2">
      <c r="A321" t="str">
        <f>VLOOKUP(B321,StateFIPS!A$2:B$52,2)</f>
        <v>Georgia</v>
      </c>
      <c r="B321">
        <f t="shared" si="5"/>
        <v>13</v>
      </c>
      <c r="C321" s="31" t="s">
        <v>754</v>
      </c>
      <c r="D321" s="31" t="s">
        <v>3285</v>
      </c>
      <c r="E321" s="31" t="s">
        <v>3286</v>
      </c>
      <c r="F321" s="31" t="s">
        <v>3287</v>
      </c>
      <c r="G321" s="33">
        <v>315.79759550718302</v>
      </c>
      <c r="H321" s="31" t="s">
        <v>94</v>
      </c>
      <c r="I321" s="33">
        <v>42.503041118059599</v>
      </c>
      <c r="J321" s="33">
        <v>7.43</v>
      </c>
      <c r="K321" s="31" t="s">
        <v>94</v>
      </c>
      <c r="L321" s="31" t="s">
        <v>95</v>
      </c>
    </row>
    <row r="322" spans="1:12" x14ac:dyDescent="0.2">
      <c r="A322" t="str">
        <f>VLOOKUP(B322,StateFIPS!A$2:B$52,2)</f>
        <v>Georgia</v>
      </c>
      <c r="B322">
        <f t="shared" si="5"/>
        <v>13</v>
      </c>
      <c r="C322" s="31" t="s">
        <v>2012</v>
      </c>
      <c r="D322" s="31" t="s">
        <v>3285</v>
      </c>
      <c r="E322" s="31" t="s">
        <v>3286</v>
      </c>
      <c r="F322" s="31" t="s">
        <v>3287</v>
      </c>
      <c r="G322" s="33">
        <v>315.79759550718302</v>
      </c>
      <c r="H322" s="31" t="s">
        <v>94</v>
      </c>
      <c r="I322" s="33">
        <v>42.503041118059599</v>
      </c>
      <c r="J322" s="33">
        <v>7.43</v>
      </c>
      <c r="K322" s="31" t="s">
        <v>94</v>
      </c>
      <c r="L322" s="31" t="s">
        <v>95</v>
      </c>
    </row>
    <row r="323" spans="1:12" x14ac:dyDescent="0.2">
      <c r="A323" t="str">
        <f>VLOOKUP(B323,StateFIPS!A$2:B$52,2)</f>
        <v>Georgia</v>
      </c>
      <c r="B323">
        <f t="shared" ref="B323:B386" si="6">VALUE(LEFT(C323,2))</f>
        <v>13</v>
      </c>
      <c r="C323" s="31" t="s">
        <v>756</v>
      </c>
      <c r="D323" s="31" t="s">
        <v>3285</v>
      </c>
      <c r="E323" s="31" t="s">
        <v>3286</v>
      </c>
      <c r="F323" s="31" t="s">
        <v>3287</v>
      </c>
      <c r="G323" s="33">
        <v>315.79759550718302</v>
      </c>
      <c r="H323" s="31" t="s">
        <v>94</v>
      </c>
      <c r="I323" s="33">
        <v>42.503041118059599</v>
      </c>
      <c r="J323" s="33">
        <v>7.43</v>
      </c>
      <c r="K323" s="31" t="s">
        <v>94</v>
      </c>
      <c r="L323" s="31" t="s">
        <v>95</v>
      </c>
    </row>
    <row r="324" spans="1:12" x14ac:dyDescent="0.2">
      <c r="A324" t="str">
        <f>VLOOKUP(B324,StateFIPS!A$2:B$52,2)</f>
        <v>Georgia</v>
      </c>
      <c r="B324">
        <f t="shared" si="6"/>
        <v>13</v>
      </c>
      <c r="C324" s="31" t="s">
        <v>768</v>
      </c>
      <c r="D324" s="31" t="s">
        <v>3285</v>
      </c>
      <c r="E324" s="31" t="s">
        <v>3286</v>
      </c>
      <c r="F324" s="31" t="s">
        <v>3287</v>
      </c>
      <c r="G324" s="33">
        <v>315.79759550718302</v>
      </c>
      <c r="H324" s="31" t="s">
        <v>94</v>
      </c>
      <c r="I324" s="33">
        <v>42.503041118059599</v>
      </c>
      <c r="J324" s="33">
        <v>7.43</v>
      </c>
      <c r="K324" s="31" t="s">
        <v>94</v>
      </c>
      <c r="L324" s="31" t="s">
        <v>95</v>
      </c>
    </row>
    <row r="325" spans="1:12" x14ac:dyDescent="0.2">
      <c r="A325" t="str">
        <f>VLOOKUP(B325,StateFIPS!A$2:B$52,2)</f>
        <v>Georgia</v>
      </c>
      <c r="B325">
        <f t="shared" si="6"/>
        <v>13</v>
      </c>
      <c r="C325" s="31" t="s">
        <v>3257</v>
      </c>
      <c r="D325" s="31" t="s">
        <v>3285</v>
      </c>
      <c r="E325" s="31" t="s">
        <v>3286</v>
      </c>
      <c r="F325" s="31" t="s">
        <v>3287</v>
      </c>
      <c r="G325" s="33">
        <v>315.79759550718302</v>
      </c>
      <c r="H325" s="31" t="s">
        <v>94</v>
      </c>
      <c r="I325" s="33">
        <v>42.503041118059599</v>
      </c>
      <c r="J325" s="33">
        <v>7.43</v>
      </c>
      <c r="K325" s="31" t="s">
        <v>94</v>
      </c>
      <c r="L325" s="31" t="s">
        <v>95</v>
      </c>
    </row>
    <row r="326" spans="1:12" x14ac:dyDescent="0.2">
      <c r="A326" t="str">
        <f>VLOOKUP(B326,StateFIPS!A$2:B$52,2)</f>
        <v>Georgia</v>
      </c>
      <c r="B326">
        <f t="shared" si="6"/>
        <v>13</v>
      </c>
      <c r="C326" s="31" t="s">
        <v>758</v>
      </c>
      <c r="D326" s="31" t="s">
        <v>3285</v>
      </c>
      <c r="E326" s="31" t="s">
        <v>3286</v>
      </c>
      <c r="F326" s="31" t="s">
        <v>3287</v>
      </c>
      <c r="G326" s="33">
        <v>1047.5237314384599</v>
      </c>
      <c r="H326" s="31" t="s">
        <v>94</v>
      </c>
      <c r="I326" s="33">
        <v>140.985697367222</v>
      </c>
      <c r="J326" s="33">
        <v>7.43</v>
      </c>
      <c r="K326" s="31" t="s">
        <v>94</v>
      </c>
      <c r="L326" s="31" t="s">
        <v>95</v>
      </c>
    </row>
    <row r="327" spans="1:12" x14ac:dyDescent="0.2">
      <c r="A327" t="str">
        <f>VLOOKUP(B327,StateFIPS!A$2:B$52,2)</f>
        <v>Georgia</v>
      </c>
      <c r="B327">
        <f t="shared" si="6"/>
        <v>13</v>
      </c>
      <c r="C327" s="31" t="s">
        <v>2014</v>
      </c>
      <c r="D327" s="31" t="s">
        <v>3285</v>
      </c>
      <c r="E327" s="31" t="s">
        <v>3286</v>
      </c>
      <c r="F327" s="31" t="s">
        <v>3287</v>
      </c>
      <c r="G327" s="33">
        <v>434.82117154049303</v>
      </c>
      <c r="H327" s="31" t="s">
        <v>94</v>
      </c>
      <c r="I327" s="33">
        <v>58.5223649448847</v>
      </c>
      <c r="J327" s="33">
        <v>7.43</v>
      </c>
      <c r="K327" s="31" t="s">
        <v>94</v>
      </c>
      <c r="L327" s="31" t="s">
        <v>95</v>
      </c>
    </row>
    <row r="328" spans="1:12" x14ac:dyDescent="0.2">
      <c r="A328" t="str">
        <f>VLOOKUP(B328,StateFIPS!A$2:B$52,2)</f>
        <v>Georgia</v>
      </c>
      <c r="B328">
        <f t="shared" si="6"/>
        <v>13</v>
      </c>
      <c r="C328" s="31" t="s">
        <v>2770</v>
      </c>
      <c r="D328" s="31" t="s">
        <v>3285</v>
      </c>
      <c r="E328" s="31" t="s">
        <v>3286</v>
      </c>
      <c r="F328" s="31" t="s">
        <v>3287</v>
      </c>
      <c r="G328" s="33">
        <v>79.058394825544198</v>
      </c>
      <c r="H328" s="31" t="s">
        <v>94</v>
      </c>
      <c r="I328" s="33">
        <v>10.640429989978999</v>
      </c>
      <c r="J328" s="33">
        <v>7.43</v>
      </c>
      <c r="K328" s="31" t="s">
        <v>94</v>
      </c>
      <c r="L328" s="31" t="s">
        <v>95</v>
      </c>
    </row>
    <row r="329" spans="1:12" x14ac:dyDescent="0.2">
      <c r="A329" t="str">
        <f>VLOOKUP(B329,StateFIPS!A$2:B$52,2)</f>
        <v>Georgia</v>
      </c>
      <c r="B329">
        <f t="shared" si="6"/>
        <v>13</v>
      </c>
      <c r="C329" s="31" t="s">
        <v>2993</v>
      </c>
      <c r="D329" s="31" t="s">
        <v>3285</v>
      </c>
      <c r="E329" s="31" t="s">
        <v>3286</v>
      </c>
      <c r="F329" s="31" t="s">
        <v>3287</v>
      </c>
      <c r="G329" s="33">
        <v>315.79759550718302</v>
      </c>
      <c r="H329" s="31" t="s">
        <v>94</v>
      </c>
      <c r="I329" s="33">
        <v>42.503041118059599</v>
      </c>
      <c r="J329" s="33">
        <v>7.43</v>
      </c>
      <c r="K329" s="31" t="s">
        <v>94</v>
      </c>
      <c r="L329" s="31" t="s">
        <v>95</v>
      </c>
    </row>
    <row r="330" spans="1:12" x14ac:dyDescent="0.2">
      <c r="A330" t="str">
        <f>VLOOKUP(B330,StateFIPS!A$2:B$52,2)</f>
        <v>Georgia</v>
      </c>
      <c r="B330">
        <f t="shared" si="6"/>
        <v>13</v>
      </c>
      <c r="C330" s="31" t="s">
        <v>760</v>
      </c>
      <c r="D330" s="31" t="s">
        <v>3285</v>
      </c>
      <c r="E330" s="31" t="s">
        <v>3286</v>
      </c>
      <c r="F330" s="31" t="s">
        <v>3287</v>
      </c>
      <c r="G330" s="33">
        <v>315.79759550718302</v>
      </c>
      <c r="H330" s="31" t="s">
        <v>94</v>
      </c>
      <c r="I330" s="33">
        <v>42.503041118059599</v>
      </c>
      <c r="J330" s="33">
        <v>7.43</v>
      </c>
      <c r="K330" s="31" t="s">
        <v>94</v>
      </c>
      <c r="L330" s="31" t="s">
        <v>95</v>
      </c>
    </row>
    <row r="331" spans="1:12" x14ac:dyDescent="0.2">
      <c r="A331" t="str">
        <f>VLOOKUP(B331,StateFIPS!A$2:B$52,2)</f>
        <v>Georgia</v>
      </c>
      <c r="B331">
        <f t="shared" si="6"/>
        <v>13</v>
      </c>
      <c r="C331" s="31" t="s">
        <v>761</v>
      </c>
      <c r="D331" s="31" t="s">
        <v>3285</v>
      </c>
      <c r="E331" s="31" t="s">
        <v>3286</v>
      </c>
      <c r="F331" s="31" t="s">
        <v>3287</v>
      </c>
      <c r="G331" s="33">
        <v>622.58485925116099</v>
      </c>
      <c r="H331" s="31" t="s">
        <v>94</v>
      </c>
      <c r="I331" s="33">
        <v>83.793386171084904</v>
      </c>
      <c r="J331" s="33">
        <v>7.43</v>
      </c>
      <c r="K331" s="31" t="s">
        <v>94</v>
      </c>
      <c r="L331" s="31" t="s">
        <v>95</v>
      </c>
    </row>
    <row r="332" spans="1:12" x14ac:dyDescent="0.2">
      <c r="A332" t="str">
        <f>VLOOKUP(B332,StateFIPS!A$2:B$52,2)</f>
        <v>Georgia</v>
      </c>
      <c r="B332">
        <f t="shared" si="6"/>
        <v>13</v>
      </c>
      <c r="C332" s="31" t="s">
        <v>764</v>
      </c>
      <c r="D332" s="31" t="s">
        <v>3285</v>
      </c>
      <c r="E332" s="31" t="s">
        <v>3286</v>
      </c>
      <c r="F332" s="31" t="s">
        <v>3287</v>
      </c>
      <c r="G332" s="33">
        <v>494.11496765965097</v>
      </c>
      <c r="H332" s="31" t="s">
        <v>94</v>
      </c>
      <c r="I332" s="33">
        <v>66.502687437368905</v>
      </c>
      <c r="J332" s="33">
        <v>7.43</v>
      </c>
      <c r="K332" s="31" t="s">
        <v>94</v>
      </c>
      <c r="L332" s="31" t="s">
        <v>95</v>
      </c>
    </row>
    <row r="333" spans="1:12" x14ac:dyDescent="0.2">
      <c r="A333" t="str">
        <f>VLOOKUP(B333,StateFIPS!A$2:B$52,2)</f>
        <v>Georgia</v>
      </c>
      <c r="B333">
        <f t="shared" si="6"/>
        <v>13</v>
      </c>
      <c r="C333" s="31" t="s">
        <v>765</v>
      </c>
      <c r="D333" s="31" t="s">
        <v>3285</v>
      </c>
      <c r="E333" s="31" t="s">
        <v>3286</v>
      </c>
      <c r="F333" s="31" t="s">
        <v>3287</v>
      </c>
      <c r="G333" s="33">
        <v>315.79759550718302</v>
      </c>
      <c r="H333" s="31" t="s">
        <v>94</v>
      </c>
      <c r="I333" s="33">
        <v>42.503041118059599</v>
      </c>
      <c r="J333" s="33">
        <v>7.43</v>
      </c>
      <c r="K333" s="31" t="s">
        <v>94</v>
      </c>
      <c r="L333" s="31" t="s">
        <v>95</v>
      </c>
    </row>
    <row r="334" spans="1:12" x14ac:dyDescent="0.2">
      <c r="A334" t="str">
        <f>VLOOKUP(B334,StateFIPS!A$2:B$52,2)</f>
        <v>Georgia</v>
      </c>
      <c r="B334">
        <f t="shared" si="6"/>
        <v>13</v>
      </c>
      <c r="C334" s="31" t="s">
        <v>2776</v>
      </c>
      <c r="D334" s="31" t="s">
        <v>3285</v>
      </c>
      <c r="E334" s="31" t="s">
        <v>3286</v>
      </c>
      <c r="F334" s="31" t="s">
        <v>3287</v>
      </c>
      <c r="G334" s="33">
        <v>315.79759550718302</v>
      </c>
      <c r="H334" s="31" t="s">
        <v>94</v>
      </c>
      <c r="I334" s="33">
        <v>42.503041118059599</v>
      </c>
      <c r="J334" s="33">
        <v>7.43</v>
      </c>
      <c r="K334" s="31" t="s">
        <v>94</v>
      </c>
      <c r="L334" s="31" t="s">
        <v>95</v>
      </c>
    </row>
    <row r="335" spans="1:12" x14ac:dyDescent="0.2">
      <c r="A335" t="str">
        <f>VLOOKUP(B335,StateFIPS!A$2:B$52,2)</f>
        <v>Georgia</v>
      </c>
      <c r="B335">
        <f t="shared" si="6"/>
        <v>13</v>
      </c>
      <c r="C335" s="31" t="s">
        <v>2995</v>
      </c>
      <c r="D335" s="31" t="s">
        <v>3285</v>
      </c>
      <c r="E335" s="31" t="s">
        <v>3286</v>
      </c>
      <c r="F335" s="31" t="s">
        <v>3287</v>
      </c>
      <c r="G335" s="33">
        <v>315.79759550718302</v>
      </c>
      <c r="H335" s="31" t="s">
        <v>94</v>
      </c>
      <c r="I335" s="33">
        <v>42.503041118059599</v>
      </c>
      <c r="J335" s="33">
        <v>7.43</v>
      </c>
      <c r="K335" s="31" t="s">
        <v>94</v>
      </c>
      <c r="L335" s="31" t="s">
        <v>95</v>
      </c>
    </row>
    <row r="336" spans="1:12" x14ac:dyDescent="0.2">
      <c r="A336" t="str">
        <f>VLOOKUP(B336,StateFIPS!A$2:B$52,2)</f>
        <v>Georgia</v>
      </c>
      <c r="B336">
        <f t="shared" si="6"/>
        <v>13</v>
      </c>
      <c r="C336" s="31" t="s">
        <v>2775</v>
      </c>
      <c r="D336" s="31" t="s">
        <v>3285</v>
      </c>
      <c r="E336" s="31" t="s">
        <v>3286</v>
      </c>
      <c r="F336" s="31" t="s">
        <v>3287</v>
      </c>
      <c r="G336" s="33">
        <v>315.79759550718302</v>
      </c>
      <c r="H336" s="31" t="s">
        <v>94</v>
      </c>
      <c r="I336" s="33">
        <v>42.503041118059599</v>
      </c>
      <c r="J336" s="33">
        <v>7.43</v>
      </c>
      <c r="K336" s="31" t="s">
        <v>94</v>
      </c>
      <c r="L336" s="31" t="s">
        <v>95</v>
      </c>
    </row>
    <row r="337" spans="1:12" x14ac:dyDescent="0.2">
      <c r="A337" t="str">
        <f>VLOOKUP(B337,StateFIPS!A$2:B$52,2)</f>
        <v>Georgia</v>
      </c>
      <c r="B337">
        <f t="shared" si="6"/>
        <v>13</v>
      </c>
      <c r="C337" s="31" t="s">
        <v>767</v>
      </c>
      <c r="D337" s="31" t="s">
        <v>3285</v>
      </c>
      <c r="E337" s="31" t="s">
        <v>3286</v>
      </c>
      <c r="F337" s="31" t="s">
        <v>3287</v>
      </c>
      <c r="G337" s="33">
        <v>315.79759550718302</v>
      </c>
      <c r="H337" s="31" t="s">
        <v>94</v>
      </c>
      <c r="I337" s="33">
        <v>42.503041118059599</v>
      </c>
      <c r="J337" s="33">
        <v>7.43</v>
      </c>
      <c r="K337" s="31" t="s">
        <v>94</v>
      </c>
      <c r="L337" s="31" t="s">
        <v>95</v>
      </c>
    </row>
    <row r="338" spans="1:12" x14ac:dyDescent="0.2">
      <c r="A338" t="str">
        <f>VLOOKUP(B338,StateFIPS!A$2:B$52,2)</f>
        <v>Georgia</v>
      </c>
      <c r="B338">
        <f t="shared" si="6"/>
        <v>13</v>
      </c>
      <c r="C338" s="31" t="s">
        <v>2017</v>
      </c>
      <c r="D338" s="31" t="s">
        <v>3285</v>
      </c>
      <c r="E338" s="31" t="s">
        <v>3286</v>
      </c>
      <c r="F338" s="31" t="s">
        <v>3287</v>
      </c>
      <c r="G338" s="33">
        <v>2015.9890680513799</v>
      </c>
      <c r="H338" s="31" t="s">
        <v>94</v>
      </c>
      <c r="I338" s="33">
        <v>271.33096474446501</v>
      </c>
      <c r="J338" s="33">
        <v>7.43</v>
      </c>
      <c r="K338" s="31" t="s">
        <v>94</v>
      </c>
      <c r="L338" s="31" t="s">
        <v>95</v>
      </c>
    </row>
    <row r="339" spans="1:12" x14ac:dyDescent="0.2">
      <c r="A339" t="str">
        <f>VLOOKUP(B339,StateFIPS!A$2:B$52,2)</f>
        <v>Georgia</v>
      </c>
      <c r="B339">
        <f t="shared" si="6"/>
        <v>13</v>
      </c>
      <c r="C339" s="31" t="s">
        <v>2997</v>
      </c>
      <c r="D339" s="31" t="s">
        <v>3285</v>
      </c>
      <c r="E339" s="31" t="s">
        <v>3286</v>
      </c>
      <c r="F339" s="31" t="s">
        <v>3287</v>
      </c>
      <c r="G339" s="33">
        <v>464.468069600072</v>
      </c>
      <c r="H339" s="31" t="s">
        <v>94</v>
      </c>
      <c r="I339" s="33">
        <v>62.512526191126803</v>
      </c>
      <c r="J339" s="33">
        <v>7.43</v>
      </c>
      <c r="K339" s="31" t="s">
        <v>94</v>
      </c>
      <c r="L339" s="31" t="s">
        <v>95</v>
      </c>
    </row>
    <row r="340" spans="1:12" x14ac:dyDescent="0.2">
      <c r="A340" t="str">
        <f>VLOOKUP(B340,StateFIPS!A$2:B$52,2)</f>
        <v>Georgia</v>
      </c>
      <c r="B340">
        <f t="shared" si="6"/>
        <v>13</v>
      </c>
      <c r="C340" s="31" t="s">
        <v>2996</v>
      </c>
      <c r="D340" s="31" t="s">
        <v>3285</v>
      </c>
      <c r="E340" s="31" t="s">
        <v>3286</v>
      </c>
      <c r="F340" s="31" t="s">
        <v>3287</v>
      </c>
      <c r="G340" s="33">
        <v>315.79759550718302</v>
      </c>
      <c r="H340" s="31" t="s">
        <v>94</v>
      </c>
      <c r="I340" s="33">
        <v>42.503041118059599</v>
      </c>
      <c r="J340" s="33">
        <v>7.43</v>
      </c>
      <c r="K340" s="31" t="s">
        <v>94</v>
      </c>
      <c r="L340" s="31" t="s">
        <v>95</v>
      </c>
    </row>
    <row r="341" spans="1:12" x14ac:dyDescent="0.2">
      <c r="A341" t="str">
        <f>VLOOKUP(B341,StateFIPS!A$2:B$52,2)</f>
        <v>Georgia</v>
      </c>
      <c r="B341">
        <f t="shared" si="6"/>
        <v>13</v>
      </c>
      <c r="C341" s="31" t="s">
        <v>735</v>
      </c>
      <c r="D341" s="31" t="s">
        <v>3285</v>
      </c>
      <c r="E341" s="31" t="s">
        <v>3286</v>
      </c>
      <c r="F341" s="31" t="s">
        <v>3287</v>
      </c>
      <c r="G341" s="33">
        <v>207.52828641705301</v>
      </c>
      <c r="H341" s="31" t="s">
        <v>94</v>
      </c>
      <c r="I341" s="33">
        <v>27.931128723695</v>
      </c>
      <c r="J341" s="33">
        <v>7.43</v>
      </c>
      <c r="K341" s="31" t="s">
        <v>94</v>
      </c>
      <c r="L341" s="31" t="s">
        <v>95</v>
      </c>
    </row>
    <row r="342" spans="1:12" x14ac:dyDescent="0.2">
      <c r="A342" t="str">
        <f>VLOOKUP(B342,StateFIPS!A$2:B$52,2)</f>
        <v>Georgia</v>
      </c>
      <c r="B342">
        <f t="shared" si="6"/>
        <v>13</v>
      </c>
      <c r="C342" s="31" t="s">
        <v>757</v>
      </c>
      <c r="D342" s="31" t="s">
        <v>3285</v>
      </c>
      <c r="E342" s="31" t="s">
        <v>3286</v>
      </c>
      <c r="F342" s="31" t="s">
        <v>3287</v>
      </c>
      <c r="G342" s="33">
        <v>315.79759550718302</v>
      </c>
      <c r="H342" s="31" t="s">
        <v>94</v>
      </c>
      <c r="I342" s="33">
        <v>42.503041118059599</v>
      </c>
      <c r="J342" s="33">
        <v>7.43</v>
      </c>
      <c r="K342" s="31" t="s">
        <v>94</v>
      </c>
      <c r="L342" s="31" t="s">
        <v>95</v>
      </c>
    </row>
    <row r="343" spans="1:12" x14ac:dyDescent="0.2">
      <c r="A343" t="str">
        <f>VLOOKUP(B343,StateFIPS!A$2:B$52,2)</f>
        <v>Georgia</v>
      </c>
      <c r="B343">
        <f t="shared" si="6"/>
        <v>13</v>
      </c>
      <c r="C343" s="31" t="s">
        <v>2773</v>
      </c>
      <c r="D343" s="31" t="s">
        <v>3285</v>
      </c>
      <c r="E343" s="31" t="s">
        <v>3286</v>
      </c>
      <c r="F343" s="31" t="s">
        <v>3287</v>
      </c>
      <c r="G343" s="33">
        <v>355.76277671494898</v>
      </c>
      <c r="H343" s="31" t="s">
        <v>94</v>
      </c>
      <c r="I343" s="33">
        <v>47.881934954905603</v>
      </c>
      <c r="J343" s="33">
        <v>7.43</v>
      </c>
      <c r="K343" s="31" t="s">
        <v>94</v>
      </c>
      <c r="L343" s="31" t="s">
        <v>95</v>
      </c>
    </row>
    <row r="344" spans="1:12" x14ac:dyDescent="0.2">
      <c r="A344" t="str">
        <f>VLOOKUP(B344,StateFIPS!A$2:B$52,2)</f>
        <v>Georgia</v>
      </c>
      <c r="B344">
        <f t="shared" si="6"/>
        <v>13</v>
      </c>
      <c r="C344" s="31" t="s">
        <v>728</v>
      </c>
      <c r="D344" s="31" t="s">
        <v>3285</v>
      </c>
      <c r="E344" s="31" t="s">
        <v>3286</v>
      </c>
      <c r="F344" s="31" t="s">
        <v>3287</v>
      </c>
      <c r="G344" s="33">
        <v>286.58668124259799</v>
      </c>
      <c r="H344" s="31" t="s">
        <v>94</v>
      </c>
      <c r="I344" s="33">
        <v>38.571558713674001</v>
      </c>
      <c r="J344" s="33">
        <v>7.43</v>
      </c>
      <c r="K344" s="31" t="s">
        <v>94</v>
      </c>
      <c r="L344" s="31" t="s">
        <v>95</v>
      </c>
    </row>
    <row r="345" spans="1:12" x14ac:dyDescent="0.2">
      <c r="A345" t="str">
        <f>VLOOKUP(B345,StateFIPS!A$2:B$52,2)</f>
        <v>Georgia</v>
      </c>
      <c r="B345">
        <f t="shared" si="6"/>
        <v>13</v>
      </c>
      <c r="C345" s="31" t="s">
        <v>729</v>
      </c>
      <c r="D345" s="31" t="s">
        <v>3285</v>
      </c>
      <c r="E345" s="31" t="s">
        <v>3286</v>
      </c>
      <c r="F345" s="31" t="s">
        <v>3287</v>
      </c>
      <c r="G345" s="33">
        <v>790.58394825544201</v>
      </c>
      <c r="H345" s="31" t="s">
        <v>94</v>
      </c>
      <c r="I345" s="33">
        <v>106.40429989979</v>
      </c>
      <c r="J345" s="33">
        <v>7.43</v>
      </c>
      <c r="K345" s="31" t="s">
        <v>94</v>
      </c>
      <c r="L345" s="31" t="s">
        <v>95</v>
      </c>
    </row>
    <row r="346" spans="1:12" x14ac:dyDescent="0.2">
      <c r="A346" t="str">
        <f>VLOOKUP(B346,StateFIPS!A$2:B$52,2)</f>
        <v>Georgia</v>
      </c>
      <c r="B346">
        <f t="shared" si="6"/>
        <v>13</v>
      </c>
      <c r="C346" s="31" t="s">
        <v>3288</v>
      </c>
      <c r="D346" s="31" t="s">
        <v>3285</v>
      </c>
      <c r="E346" s="31" t="s">
        <v>3286</v>
      </c>
      <c r="F346" s="31" t="s">
        <v>3287</v>
      </c>
      <c r="G346" s="33">
        <v>315.79759550718302</v>
      </c>
      <c r="H346" s="31" t="s">
        <v>94</v>
      </c>
      <c r="I346" s="33">
        <v>42.503041118059599</v>
      </c>
      <c r="J346" s="33">
        <v>7.43</v>
      </c>
      <c r="K346" s="31" t="s">
        <v>94</v>
      </c>
      <c r="L346" s="31" t="s">
        <v>95</v>
      </c>
    </row>
    <row r="347" spans="1:12" x14ac:dyDescent="0.2">
      <c r="A347" t="str">
        <f>VLOOKUP(B347,StateFIPS!A$2:B$52,2)</f>
        <v>Georgia</v>
      </c>
      <c r="B347">
        <f t="shared" si="6"/>
        <v>13</v>
      </c>
      <c r="C347" s="31" t="s">
        <v>730</v>
      </c>
      <c r="D347" s="31" t="s">
        <v>3285</v>
      </c>
      <c r="E347" s="31" t="s">
        <v>3286</v>
      </c>
      <c r="F347" s="31" t="s">
        <v>3287</v>
      </c>
      <c r="G347" s="33">
        <v>315.79759550718302</v>
      </c>
      <c r="H347" s="31" t="s">
        <v>94</v>
      </c>
      <c r="I347" s="33">
        <v>42.503041118059599</v>
      </c>
      <c r="J347" s="33">
        <v>7.43</v>
      </c>
      <c r="K347" s="31" t="s">
        <v>94</v>
      </c>
      <c r="L347" s="31" t="s">
        <v>95</v>
      </c>
    </row>
    <row r="348" spans="1:12" x14ac:dyDescent="0.2">
      <c r="A348" t="str">
        <f>VLOOKUP(B348,StateFIPS!A$2:B$52,2)</f>
        <v>Georgia</v>
      </c>
      <c r="B348">
        <f t="shared" si="6"/>
        <v>13</v>
      </c>
      <c r="C348" s="31" t="s">
        <v>731</v>
      </c>
      <c r="D348" s="31" t="s">
        <v>3285</v>
      </c>
      <c r="E348" s="31" t="s">
        <v>3286</v>
      </c>
      <c r="F348" s="31" t="s">
        <v>3287</v>
      </c>
      <c r="G348" s="33">
        <v>315.79759550718302</v>
      </c>
      <c r="H348" s="31" t="s">
        <v>94</v>
      </c>
      <c r="I348" s="33">
        <v>42.503041118059599</v>
      </c>
      <c r="J348" s="33">
        <v>7.43</v>
      </c>
      <c r="K348" s="31" t="s">
        <v>94</v>
      </c>
      <c r="L348" s="31" t="s">
        <v>95</v>
      </c>
    </row>
    <row r="349" spans="1:12" x14ac:dyDescent="0.2">
      <c r="A349" t="str">
        <f>VLOOKUP(B349,StateFIPS!A$2:B$52,2)</f>
        <v>Georgia</v>
      </c>
      <c r="B349">
        <f t="shared" si="6"/>
        <v>13</v>
      </c>
      <c r="C349" s="31" t="s">
        <v>732</v>
      </c>
      <c r="D349" s="31" t="s">
        <v>3285</v>
      </c>
      <c r="E349" s="31" t="s">
        <v>3286</v>
      </c>
      <c r="F349" s="31" t="s">
        <v>3287</v>
      </c>
      <c r="G349" s="33">
        <v>315.79759550718302</v>
      </c>
      <c r="H349" s="31" t="s">
        <v>94</v>
      </c>
      <c r="I349" s="33">
        <v>42.503041118059599</v>
      </c>
      <c r="J349" s="33">
        <v>7.43</v>
      </c>
      <c r="K349" s="31" t="s">
        <v>94</v>
      </c>
      <c r="L349" s="31" t="s">
        <v>95</v>
      </c>
    </row>
    <row r="350" spans="1:12" x14ac:dyDescent="0.2">
      <c r="A350" t="str">
        <f>VLOOKUP(B350,StateFIPS!A$2:B$52,2)</f>
        <v>Georgia</v>
      </c>
      <c r="B350">
        <f t="shared" si="6"/>
        <v>13</v>
      </c>
      <c r="C350" s="31" t="s">
        <v>733</v>
      </c>
      <c r="D350" s="31" t="s">
        <v>3285</v>
      </c>
      <c r="E350" s="31" t="s">
        <v>3286</v>
      </c>
      <c r="F350" s="31" t="s">
        <v>3287</v>
      </c>
      <c r="G350" s="33">
        <v>315.79759550718302</v>
      </c>
      <c r="H350" s="31" t="s">
        <v>94</v>
      </c>
      <c r="I350" s="33">
        <v>42.503041118059599</v>
      </c>
      <c r="J350" s="33">
        <v>7.43</v>
      </c>
      <c r="K350" s="31" t="s">
        <v>94</v>
      </c>
      <c r="L350" s="31" t="s">
        <v>95</v>
      </c>
    </row>
    <row r="351" spans="1:12" x14ac:dyDescent="0.2">
      <c r="A351" t="str">
        <f>VLOOKUP(B351,StateFIPS!A$2:B$52,2)</f>
        <v>Georgia</v>
      </c>
      <c r="B351">
        <f t="shared" si="6"/>
        <v>13</v>
      </c>
      <c r="C351" s="31" t="s">
        <v>2989</v>
      </c>
      <c r="D351" s="31" t="s">
        <v>3285</v>
      </c>
      <c r="E351" s="31" t="s">
        <v>3286</v>
      </c>
      <c r="F351" s="31" t="s">
        <v>3287</v>
      </c>
      <c r="G351" s="33">
        <v>315.79759550718302</v>
      </c>
      <c r="H351" s="31" t="s">
        <v>94</v>
      </c>
      <c r="I351" s="33">
        <v>42.503041118059599</v>
      </c>
      <c r="J351" s="33">
        <v>7.43</v>
      </c>
      <c r="K351" s="31" t="s">
        <v>94</v>
      </c>
      <c r="L351" s="31" t="s">
        <v>95</v>
      </c>
    </row>
    <row r="352" spans="1:12" x14ac:dyDescent="0.2">
      <c r="A352" t="str">
        <f>VLOOKUP(B352,StateFIPS!A$2:B$52,2)</f>
        <v>Georgia</v>
      </c>
      <c r="B352">
        <f t="shared" si="6"/>
        <v>13</v>
      </c>
      <c r="C352" s="31" t="s">
        <v>747</v>
      </c>
      <c r="D352" s="31" t="s">
        <v>3285</v>
      </c>
      <c r="E352" s="31" t="s">
        <v>3286</v>
      </c>
      <c r="F352" s="31" t="s">
        <v>3287</v>
      </c>
      <c r="G352" s="33">
        <v>315.79759550718302</v>
      </c>
      <c r="H352" s="31" t="s">
        <v>94</v>
      </c>
      <c r="I352" s="33">
        <v>42.503041118059599</v>
      </c>
      <c r="J352" s="33">
        <v>7.43</v>
      </c>
      <c r="K352" s="31" t="s">
        <v>94</v>
      </c>
      <c r="L352" s="31" t="s">
        <v>95</v>
      </c>
    </row>
    <row r="353" spans="1:12" x14ac:dyDescent="0.2">
      <c r="A353" t="str">
        <f>VLOOKUP(B353,StateFIPS!A$2:B$52,2)</f>
        <v>Georgia</v>
      </c>
      <c r="B353">
        <f t="shared" si="6"/>
        <v>13</v>
      </c>
      <c r="C353" s="31" t="s">
        <v>2020</v>
      </c>
      <c r="D353" s="31" t="s">
        <v>3285</v>
      </c>
      <c r="E353" s="31" t="s">
        <v>3286</v>
      </c>
      <c r="F353" s="31" t="s">
        <v>3287</v>
      </c>
      <c r="G353" s="33">
        <v>315.79759550718302</v>
      </c>
      <c r="H353" s="31" t="s">
        <v>94</v>
      </c>
      <c r="I353" s="33">
        <v>42.503041118059599</v>
      </c>
      <c r="J353" s="33">
        <v>7.43</v>
      </c>
      <c r="K353" s="31" t="s">
        <v>94</v>
      </c>
      <c r="L353" s="31" t="s">
        <v>95</v>
      </c>
    </row>
    <row r="354" spans="1:12" x14ac:dyDescent="0.2">
      <c r="A354" t="str">
        <f>VLOOKUP(B354,StateFIPS!A$2:B$52,2)</f>
        <v>Georgia</v>
      </c>
      <c r="B354">
        <f t="shared" si="6"/>
        <v>13</v>
      </c>
      <c r="C354" s="31" t="s">
        <v>736</v>
      </c>
      <c r="D354" s="31" t="s">
        <v>3285</v>
      </c>
      <c r="E354" s="31" t="s">
        <v>3286</v>
      </c>
      <c r="F354" s="31" t="s">
        <v>3287</v>
      </c>
      <c r="G354" s="33">
        <v>1541.63869909811</v>
      </c>
      <c r="H354" s="31" t="s">
        <v>94</v>
      </c>
      <c r="I354" s="33">
        <v>207.48838480459099</v>
      </c>
      <c r="J354" s="33">
        <v>7.43</v>
      </c>
      <c r="K354" s="31" t="s">
        <v>94</v>
      </c>
      <c r="L354" s="31" t="s">
        <v>95</v>
      </c>
    </row>
    <row r="355" spans="1:12" x14ac:dyDescent="0.2">
      <c r="A355" t="str">
        <f>VLOOKUP(B355,StateFIPS!A$2:B$52,2)</f>
        <v>Georgia</v>
      </c>
      <c r="B355">
        <f t="shared" si="6"/>
        <v>13</v>
      </c>
      <c r="C355" s="31" t="s">
        <v>2725</v>
      </c>
      <c r="D355" s="31" t="s">
        <v>3285</v>
      </c>
      <c r="E355" s="31" t="s">
        <v>3286</v>
      </c>
      <c r="F355" s="31" t="s">
        <v>3287</v>
      </c>
      <c r="G355" s="33">
        <v>315.79759550718302</v>
      </c>
      <c r="H355" s="31" t="s">
        <v>94</v>
      </c>
      <c r="I355" s="33">
        <v>42.503041118059599</v>
      </c>
      <c r="J355" s="33">
        <v>7.43</v>
      </c>
      <c r="K355" s="31" t="s">
        <v>94</v>
      </c>
      <c r="L355" s="31" t="s">
        <v>95</v>
      </c>
    </row>
    <row r="356" spans="1:12" x14ac:dyDescent="0.2">
      <c r="A356" t="str">
        <f>VLOOKUP(B356,StateFIPS!A$2:B$52,2)</f>
        <v>Georgia</v>
      </c>
      <c r="B356">
        <f t="shared" si="6"/>
        <v>13</v>
      </c>
      <c r="C356" s="31" t="s">
        <v>726</v>
      </c>
      <c r="D356" s="31" t="s">
        <v>3285</v>
      </c>
      <c r="E356" s="31" t="s">
        <v>3286</v>
      </c>
      <c r="F356" s="31" t="s">
        <v>3287</v>
      </c>
      <c r="G356" s="33">
        <v>839.99544502140702</v>
      </c>
      <c r="H356" s="31" t="s">
        <v>94</v>
      </c>
      <c r="I356" s="33">
        <v>113.05456864352701</v>
      </c>
      <c r="J356" s="33">
        <v>7.43</v>
      </c>
      <c r="K356" s="31" t="s">
        <v>94</v>
      </c>
      <c r="L356" s="31" t="s">
        <v>95</v>
      </c>
    </row>
    <row r="357" spans="1:12" x14ac:dyDescent="0.2">
      <c r="A357" t="str">
        <f>VLOOKUP(B357,StateFIPS!A$2:B$52,2)</f>
        <v>Georgia</v>
      </c>
      <c r="B357">
        <f t="shared" si="6"/>
        <v>13</v>
      </c>
      <c r="C357" s="31" t="s">
        <v>2988</v>
      </c>
      <c r="D357" s="31" t="s">
        <v>3285</v>
      </c>
      <c r="E357" s="31" t="s">
        <v>3286</v>
      </c>
      <c r="F357" s="31" t="s">
        <v>3287</v>
      </c>
      <c r="G357" s="33">
        <v>315.79759550718302</v>
      </c>
      <c r="H357" s="31" t="s">
        <v>94</v>
      </c>
      <c r="I357" s="33">
        <v>42.503041118059599</v>
      </c>
      <c r="J357" s="33">
        <v>7.43</v>
      </c>
      <c r="K357" s="31" t="s">
        <v>94</v>
      </c>
      <c r="L357" s="31" t="s">
        <v>95</v>
      </c>
    </row>
    <row r="358" spans="1:12" x14ac:dyDescent="0.2">
      <c r="A358" t="str">
        <f>VLOOKUP(B358,StateFIPS!A$2:B$52,2)</f>
        <v>Georgia</v>
      </c>
      <c r="B358">
        <f t="shared" si="6"/>
        <v>13</v>
      </c>
      <c r="C358" s="31" t="s">
        <v>737</v>
      </c>
      <c r="D358" s="31" t="s">
        <v>3285</v>
      </c>
      <c r="E358" s="31" t="s">
        <v>3286</v>
      </c>
      <c r="F358" s="31" t="s">
        <v>3287</v>
      </c>
      <c r="G358" s="33">
        <v>315.79759550718302</v>
      </c>
      <c r="H358" s="31" t="s">
        <v>94</v>
      </c>
      <c r="I358" s="33">
        <v>42.503041118059599</v>
      </c>
      <c r="J358" s="33">
        <v>7.43</v>
      </c>
      <c r="K358" s="31" t="s">
        <v>94</v>
      </c>
      <c r="L358" s="31" t="s">
        <v>95</v>
      </c>
    </row>
    <row r="359" spans="1:12" x14ac:dyDescent="0.2">
      <c r="A359" t="str">
        <f>VLOOKUP(B359,StateFIPS!A$2:B$52,2)</f>
        <v>Georgia</v>
      </c>
      <c r="B359">
        <f t="shared" si="6"/>
        <v>13</v>
      </c>
      <c r="C359" s="31" t="s">
        <v>738</v>
      </c>
      <c r="D359" s="31" t="s">
        <v>3285</v>
      </c>
      <c r="E359" s="31" t="s">
        <v>3286</v>
      </c>
      <c r="F359" s="31" t="s">
        <v>3287</v>
      </c>
      <c r="G359" s="33">
        <v>315.79759550718302</v>
      </c>
      <c r="H359" s="31" t="s">
        <v>94</v>
      </c>
      <c r="I359" s="33">
        <v>42.503041118059599</v>
      </c>
      <c r="J359" s="33">
        <v>7.43</v>
      </c>
      <c r="K359" s="31" t="s">
        <v>94</v>
      </c>
      <c r="L359" s="31" t="s">
        <v>95</v>
      </c>
    </row>
    <row r="360" spans="1:12" x14ac:dyDescent="0.2">
      <c r="A360" t="str">
        <f>VLOOKUP(B360,StateFIPS!A$2:B$52,2)</f>
        <v>Georgia</v>
      </c>
      <c r="B360">
        <f t="shared" si="6"/>
        <v>13</v>
      </c>
      <c r="C360" s="31" t="s">
        <v>739</v>
      </c>
      <c r="D360" s="31" t="s">
        <v>3285</v>
      </c>
      <c r="E360" s="31" t="s">
        <v>3286</v>
      </c>
      <c r="F360" s="31" t="s">
        <v>3287</v>
      </c>
      <c r="G360" s="33">
        <v>1225.40511979593</v>
      </c>
      <c r="H360" s="31" t="s">
        <v>94</v>
      </c>
      <c r="I360" s="33">
        <v>164.926664844675</v>
      </c>
      <c r="J360" s="33">
        <v>7.43</v>
      </c>
      <c r="K360" s="31" t="s">
        <v>94</v>
      </c>
      <c r="L360" s="31" t="s">
        <v>95</v>
      </c>
    </row>
    <row r="361" spans="1:12" x14ac:dyDescent="0.2">
      <c r="A361" t="str">
        <f>VLOOKUP(B361,StateFIPS!A$2:B$52,2)</f>
        <v>Georgia</v>
      </c>
      <c r="B361">
        <f t="shared" si="6"/>
        <v>13</v>
      </c>
      <c r="C361" s="31" t="s">
        <v>2021</v>
      </c>
      <c r="D361" s="31" t="s">
        <v>3285</v>
      </c>
      <c r="E361" s="31" t="s">
        <v>3286</v>
      </c>
      <c r="F361" s="31" t="s">
        <v>3287</v>
      </c>
      <c r="G361" s="33">
        <v>335.998178008563</v>
      </c>
      <c r="H361" s="31" t="s">
        <v>94</v>
      </c>
      <c r="I361" s="33">
        <v>45.221827457410903</v>
      </c>
      <c r="J361" s="33">
        <v>7.43</v>
      </c>
      <c r="K361" s="31" t="s">
        <v>94</v>
      </c>
      <c r="L361" s="31" t="s">
        <v>95</v>
      </c>
    </row>
    <row r="362" spans="1:12" x14ac:dyDescent="0.2">
      <c r="A362" t="str">
        <f>VLOOKUP(B362,StateFIPS!A$2:B$52,2)</f>
        <v>Georgia</v>
      </c>
      <c r="B362">
        <f t="shared" si="6"/>
        <v>13</v>
      </c>
      <c r="C362" s="31" t="s">
        <v>740</v>
      </c>
      <c r="D362" s="31" t="s">
        <v>3285</v>
      </c>
      <c r="E362" s="31" t="s">
        <v>3286</v>
      </c>
      <c r="F362" s="31" t="s">
        <v>3287</v>
      </c>
      <c r="G362" s="33">
        <v>1136.4644256172</v>
      </c>
      <c r="H362" s="31" t="s">
        <v>94</v>
      </c>
      <c r="I362" s="33">
        <v>152.95618110594901</v>
      </c>
      <c r="J362" s="33">
        <v>7.43</v>
      </c>
      <c r="K362" s="31" t="s">
        <v>94</v>
      </c>
      <c r="L362" s="31" t="s">
        <v>95</v>
      </c>
    </row>
    <row r="363" spans="1:12" x14ac:dyDescent="0.2">
      <c r="A363" t="str">
        <f>VLOOKUP(B363,StateFIPS!A$2:B$52,2)</f>
        <v>Georgia</v>
      </c>
      <c r="B363">
        <f t="shared" si="6"/>
        <v>13</v>
      </c>
      <c r="C363" s="31" t="s">
        <v>2024</v>
      </c>
      <c r="D363" s="31" t="s">
        <v>3285</v>
      </c>
      <c r="E363" s="31" t="s">
        <v>3286</v>
      </c>
      <c r="F363" s="31" t="s">
        <v>3287</v>
      </c>
      <c r="G363" s="33">
        <v>315.79759550718302</v>
      </c>
      <c r="H363" s="31" t="s">
        <v>94</v>
      </c>
      <c r="I363" s="33">
        <v>42.503041118059599</v>
      </c>
      <c r="J363" s="33">
        <v>7.43</v>
      </c>
      <c r="K363" s="31" t="s">
        <v>94</v>
      </c>
      <c r="L363" s="31" t="s">
        <v>95</v>
      </c>
    </row>
    <row r="364" spans="1:12" x14ac:dyDescent="0.2">
      <c r="A364" t="str">
        <f>VLOOKUP(B364,StateFIPS!A$2:B$52,2)</f>
        <v>Georgia</v>
      </c>
      <c r="B364">
        <f t="shared" si="6"/>
        <v>13</v>
      </c>
      <c r="C364" s="31" t="s">
        <v>741</v>
      </c>
      <c r="D364" s="31" t="s">
        <v>3285</v>
      </c>
      <c r="E364" s="31" t="s">
        <v>3286</v>
      </c>
      <c r="F364" s="31" t="s">
        <v>3287</v>
      </c>
      <c r="G364" s="33">
        <v>217.410585770247</v>
      </c>
      <c r="H364" s="31" t="s">
        <v>94</v>
      </c>
      <c r="I364" s="33">
        <v>29.2611824724423</v>
      </c>
      <c r="J364" s="33">
        <v>7.43</v>
      </c>
      <c r="K364" s="31" t="s">
        <v>94</v>
      </c>
      <c r="L364" s="31" t="s">
        <v>95</v>
      </c>
    </row>
    <row r="365" spans="1:12" x14ac:dyDescent="0.2">
      <c r="A365" t="str">
        <f>VLOOKUP(B365,StateFIPS!A$2:B$52,2)</f>
        <v>Georgia</v>
      </c>
      <c r="B365">
        <f t="shared" si="6"/>
        <v>13</v>
      </c>
      <c r="C365" s="31" t="s">
        <v>742</v>
      </c>
      <c r="D365" s="31" t="s">
        <v>3285</v>
      </c>
      <c r="E365" s="31" t="s">
        <v>3286</v>
      </c>
      <c r="F365" s="31" t="s">
        <v>3287</v>
      </c>
      <c r="G365" s="33">
        <v>315.79759550718302</v>
      </c>
      <c r="H365" s="31" t="s">
        <v>94</v>
      </c>
      <c r="I365" s="33">
        <v>42.503041118059599</v>
      </c>
      <c r="J365" s="33">
        <v>7.43</v>
      </c>
      <c r="K365" s="31" t="s">
        <v>94</v>
      </c>
      <c r="L365" s="31" t="s">
        <v>95</v>
      </c>
    </row>
    <row r="366" spans="1:12" x14ac:dyDescent="0.2">
      <c r="A366" t="str">
        <f>VLOOKUP(B366,StateFIPS!A$2:B$52,2)</f>
        <v>Georgia</v>
      </c>
      <c r="B366">
        <f t="shared" si="6"/>
        <v>13</v>
      </c>
      <c r="C366" s="31" t="s">
        <v>2026</v>
      </c>
      <c r="D366" s="31" t="s">
        <v>3285</v>
      </c>
      <c r="E366" s="31" t="s">
        <v>3286</v>
      </c>
      <c r="F366" s="31" t="s">
        <v>3287</v>
      </c>
      <c r="G366" s="33">
        <v>820.23084631502104</v>
      </c>
      <c r="H366" s="31" t="s">
        <v>94</v>
      </c>
      <c r="I366" s="33">
        <v>110.394461146032</v>
      </c>
      <c r="J366" s="33">
        <v>7.43</v>
      </c>
      <c r="K366" s="31" t="s">
        <v>94</v>
      </c>
      <c r="L366" s="31" t="s">
        <v>95</v>
      </c>
    </row>
    <row r="367" spans="1:12" x14ac:dyDescent="0.2">
      <c r="A367" t="str">
        <f>VLOOKUP(B367,StateFIPS!A$2:B$52,2)</f>
        <v>Georgia</v>
      </c>
      <c r="B367">
        <f t="shared" si="6"/>
        <v>13</v>
      </c>
      <c r="C367" s="31" t="s">
        <v>743</v>
      </c>
      <c r="D367" s="31" t="s">
        <v>3285</v>
      </c>
      <c r="E367" s="31" t="s">
        <v>3286</v>
      </c>
      <c r="F367" s="31" t="s">
        <v>3287</v>
      </c>
      <c r="G367" s="33">
        <v>315.79759550718302</v>
      </c>
      <c r="H367" s="31" t="s">
        <v>94</v>
      </c>
      <c r="I367" s="33">
        <v>42.503041118059599</v>
      </c>
      <c r="J367" s="33">
        <v>7.43</v>
      </c>
      <c r="K367" s="31" t="s">
        <v>94</v>
      </c>
      <c r="L367" s="31" t="s">
        <v>95</v>
      </c>
    </row>
    <row r="368" spans="1:12" x14ac:dyDescent="0.2">
      <c r="A368" t="str">
        <f>VLOOKUP(B368,StateFIPS!A$2:B$52,2)</f>
        <v>Georgia</v>
      </c>
      <c r="B368">
        <f t="shared" si="6"/>
        <v>13</v>
      </c>
      <c r="C368" s="31" t="s">
        <v>744</v>
      </c>
      <c r="D368" s="31" t="s">
        <v>3285</v>
      </c>
      <c r="E368" s="31" t="s">
        <v>3286</v>
      </c>
      <c r="F368" s="31" t="s">
        <v>3287</v>
      </c>
      <c r="G368" s="33">
        <v>1274.8166165619</v>
      </c>
      <c r="H368" s="31" t="s">
        <v>94</v>
      </c>
      <c r="I368" s="33">
        <v>171.576933588412</v>
      </c>
      <c r="J368" s="33">
        <v>7.43</v>
      </c>
      <c r="K368" s="31" t="s">
        <v>94</v>
      </c>
      <c r="L368" s="31" t="s">
        <v>95</v>
      </c>
    </row>
    <row r="369" spans="1:12" x14ac:dyDescent="0.2">
      <c r="A369" t="str">
        <f>VLOOKUP(B369,StateFIPS!A$2:B$52,2)</f>
        <v>Georgia</v>
      </c>
      <c r="B369">
        <f t="shared" si="6"/>
        <v>13</v>
      </c>
      <c r="C369" s="31" t="s">
        <v>745</v>
      </c>
      <c r="D369" s="31" t="s">
        <v>3285</v>
      </c>
      <c r="E369" s="31" t="s">
        <v>3286</v>
      </c>
      <c r="F369" s="31" t="s">
        <v>3287</v>
      </c>
      <c r="G369" s="33">
        <v>177.88138835747401</v>
      </c>
      <c r="H369" s="31" t="s">
        <v>94</v>
      </c>
      <c r="I369" s="33">
        <v>23.940967477452801</v>
      </c>
      <c r="J369" s="33">
        <v>7.43</v>
      </c>
      <c r="K369" s="31" t="s">
        <v>94</v>
      </c>
      <c r="L369" s="31" t="s">
        <v>95</v>
      </c>
    </row>
    <row r="370" spans="1:12" x14ac:dyDescent="0.2">
      <c r="A370" t="str">
        <f>VLOOKUP(B370,StateFIPS!A$2:B$52,2)</f>
        <v>Georgia</v>
      </c>
      <c r="B370">
        <f t="shared" si="6"/>
        <v>13</v>
      </c>
      <c r="C370" s="31" t="s">
        <v>2027</v>
      </c>
      <c r="D370" s="31" t="s">
        <v>3285</v>
      </c>
      <c r="E370" s="31" t="s">
        <v>3286</v>
      </c>
      <c r="F370" s="31" t="s">
        <v>3287</v>
      </c>
      <c r="G370" s="33">
        <v>474.35036895326499</v>
      </c>
      <c r="H370" s="31" t="s">
        <v>94</v>
      </c>
      <c r="I370" s="33">
        <v>63.842579939874199</v>
      </c>
      <c r="J370" s="33">
        <v>7.43</v>
      </c>
      <c r="K370" s="31" t="s">
        <v>94</v>
      </c>
      <c r="L370" s="31" t="s">
        <v>95</v>
      </c>
    </row>
    <row r="371" spans="1:12" x14ac:dyDescent="0.2">
      <c r="A371" t="str">
        <f>VLOOKUP(B371,StateFIPS!A$2:B$52,2)</f>
        <v>Georgia</v>
      </c>
      <c r="B371">
        <f t="shared" si="6"/>
        <v>13</v>
      </c>
      <c r="C371" s="31" t="s">
        <v>769</v>
      </c>
      <c r="D371" s="31" t="s">
        <v>3285</v>
      </c>
      <c r="E371" s="31" t="s">
        <v>3286</v>
      </c>
      <c r="F371" s="31" t="s">
        <v>3287</v>
      </c>
      <c r="G371" s="33">
        <v>315.79759550718302</v>
      </c>
      <c r="H371" s="31" t="s">
        <v>94</v>
      </c>
      <c r="I371" s="33">
        <v>42.503041118059599</v>
      </c>
      <c r="J371" s="33">
        <v>7.43</v>
      </c>
      <c r="K371" s="31" t="s">
        <v>94</v>
      </c>
      <c r="L371" s="31" t="s">
        <v>95</v>
      </c>
    </row>
    <row r="372" spans="1:12" x14ac:dyDescent="0.2">
      <c r="A372" t="str">
        <f>VLOOKUP(B372,StateFIPS!A$2:B$52,2)</f>
        <v>Georgia</v>
      </c>
      <c r="B372">
        <f t="shared" si="6"/>
        <v>13</v>
      </c>
      <c r="C372" s="31" t="s">
        <v>727</v>
      </c>
      <c r="D372" s="31" t="s">
        <v>3285</v>
      </c>
      <c r="E372" s="31" t="s">
        <v>3286</v>
      </c>
      <c r="F372" s="31" t="s">
        <v>3287</v>
      </c>
      <c r="G372" s="33">
        <v>415.05657283410699</v>
      </c>
      <c r="H372" s="31" t="s">
        <v>94</v>
      </c>
      <c r="I372" s="33">
        <v>55.862257447389901</v>
      </c>
      <c r="J372" s="33">
        <v>7.43</v>
      </c>
      <c r="K372" s="31" t="s">
        <v>94</v>
      </c>
      <c r="L372" s="31" t="s">
        <v>95</v>
      </c>
    </row>
    <row r="373" spans="1:12" x14ac:dyDescent="0.2">
      <c r="A373" t="str">
        <f>VLOOKUP(B373,StateFIPS!A$2:B$52,2)</f>
        <v>Georgia</v>
      </c>
      <c r="B373">
        <f t="shared" si="6"/>
        <v>13</v>
      </c>
      <c r="C373" s="31" t="s">
        <v>2030</v>
      </c>
      <c r="D373" s="31" t="s">
        <v>3285</v>
      </c>
      <c r="E373" s="31" t="s">
        <v>3286</v>
      </c>
      <c r="F373" s="31" t="s">
        <v>3287</v>
      </c>
      <c r="G373" s="33">
        <v>315.79759550718302</v>
      </c>
      <c r="H373" s="31" t="s">
        <v>94</v>
      </c>
      <c r="I373" s="33">
        <v>42.503041118059599</v>
      </c>
      <c r="J373" s="33">
        <v>7.43</v>
      </c>
      <c r="K373" s="31" t="s">
        <v>94</v>
      </c>
      <c r="L373" s="31" t="s">
        <v>95</v>
      </c>
    </row>
    <row r="374" spans="1:12" x14ac:dyDescent="0.2">
      <c r="A374" t="str">
        <f>VLOOKUP(B374,StateFIPS!A$2:B$52,2)</f>
        <v>Georgia</v>
      </c>
      <c r="B374">
        <f t="shared" si="6"/>
        <v>13</v>
      </c>
      <c r="C374" s="31" t="s">
        <v>759</v>
      </c>
      <c r="D374" s="31" t="s">
        <v>3285</v>
      </c>
      <c r="E374" s="31" t="s">
        <v>3286</v>
      </c>
      <c r="F374" s="31" t="s">
        <v>3287</v>
      </c>
      <c r="G374" s="33">
        <v>315.79759550718302</v>
      </c>
      <c r="H374" s="31" t="s">
        <v>94</v>
      </c>
      <c r="I374" s="33">
        <v>42.503041118059599</v>
      </c>
      <c r="J374" s="33">
        <v>7.43</v>
      </c>
      <c r="K374" s="31" t="s">
        <v>94</v>
      </c>
      <c r="L374" s="31" t="s">
        <v>95</v>
      </c>
    </row>
    <row r="375" spans="1:12" x14ac:dyDescent="0.2">
      <c r="A375" t="str">
        <f>VLOOKUP(B375,StateFIPS!A$2:B$52,2)</f>
        <v>Georgia</v>
      </c>
      <c r="B375">
        <f t="shared" si="6"/>
        <v>13</v>
      </c>
      <c r="C375" s="31" t="s">
        <v>788</v>
      </c>
      <c r="D375" s="31" t="s">
        <v>3285</v>
      </c>
      <c r="E375" s="31" t="s">
        <v>3286</v>
      </c>
      <c r="F375" s="31" t="s">
        <v>3287</v>
      </c>
      <c r="G375" s="33">
        <v>12995.223649448801</v>
      </c>
      <c r="H375" s="31" t="s">
        <v>94</v>
      </c>
      <c r="I375" s="33">
        <v>1749.0206796028001</v>
      </c>
      <c r="J375" s="33">
        <v>7.43</v>
      </c>
      <c r="K375" s="31" t="s">
        <v>94</v>
      </c>
      <c r="L375" s="31" t="s">
        <v>95</v>
      </c>
    </row>
    <row r="376" spans="1:12" x14ac:dyDescent="0.2">
      <c r="A376" t="str">
        <f>VLOOKUP(B376,StateFIPS!A$2:B$52,2)</f>
        <v>Georgia</v>
      </c>
      <c r="B376">
        <f t="shared" si="6"/>
        <v>13</v>
      </c>
      <c r="C376" s="31" t="s">
        <v>2031</v>
      </c>
      <c r="D376" s="31" t="s">
        <v>3285</v>
      </c>
      <c r="E376" s="31" t="s">
        <v>3286</v>
      </c>
      <c r="F376" s="31" t="s">
        <v>3287</v>
      </c>
      <c r="G376" s="33">
        <v>1551.5209984513001</v>
      </c>
      <c r="H376" s="31" t="s">
        <v>94</v>
      </c>
      <c r="I376" s="33">
        <v>208.81843855333801</v>
      </c>
      <c r="J376" s="33">
        <v>7.43</v>
      </c>
      <c r="K376" s="31" t="s">
        <v>94</v>
      </c>
      <c r="L376" s="31" t="s">
        <v>95</v>
      </c>
    </row>
    <row r="377" spans="1:12" x14ac:dyDescent="0.2">
      <c r="A377" t="str">
        <f>VLOOKUP(B377,StateFIPS!A$2:B$52,2)</f>
        <v>Georgia</v>
      </c>
      <c r="B377">
        <f t="shared" si="6"/>
        <v>13</v>
      </c>
      <c r="C377" s="31" t="s">
        <v>2720</v>
      </c>
      <c r="D377" s="31" t="s">
        <v>3285</v>
      </c>
      <c r="E377" s="31" t="s">
        <v>3286</v>
      </c>
      <c r="F377" s="31" t="s">
        <v>3287</v>
      </c>
      <c r="G377" s="33">
        <v>315.79759550718302</v>
      </c>
      <c r="H377" s="31" t="s">
        <v>94</v>
      </c>
      <c r="I377" s="33">
        <v>42.503041118059599</v>
      </c>
      <c r="J377" s="33">
        <v>7.43</v>
      </c>
      <c r="K377" s="31" t="s">
        <v>94</v>
      </c>
      <c r="L377" s="31" t="s">
        <v>95</v>
      </c>
    </row>
    <row r="378" spans="1:12" x14ac:dyDescent="0.2">
      <c r="A378" t="str">
        <f>VLOOKUP(B378,StateFIPS!A$2:B$52,2)</f>
        <v>Georgia</v>
      </c>
      <c r="B378">
        <f t="shared" si="6"/>
        <v>13</v>
      </c>
      <c r="C378" s="31" t="s">
        <v>3003</v>
      </c>
      <c r="D378" s="31" t="s">
        <v>3285</v>
      </c>
      <c r="E378" s="31" t="s">
        <v>3286</v>
      </c>
      <c r="F378" s="31" t="s">
        <v>3287</v>
      </c>
      <c r="G378" s="33">
        <v>315.79759550718302</v>
      </c>
      <c r="H378" s="31" t="s">
        <v>94</v>
      </c>
      <c r="I378" s="33">
        <v>42.503041118059599</v>
      </c>
      <c r="J378" s="33">
        <v>7.43</v>
      </c>
      <c r="K378" s="31" t="s">
        <v>94</v>
      </c>
      <c r="L378" s="31" t="s">
        <v>95</v>
      </c>
    </row>
    <row r="379" spans="1:12" x14ac:dyDescent="0.2">
      <c r="A379" t="str">
        <f>VLOOKUP(B379,StateFIPS!A$2:B$52,2)</f>
        <v>Georgia</v>
      </c>
      <c r="B379">
        <f t="shared" si="6"/>
        <v>13</v>
      </c>
      <c r="C379" s="31" t="s">
        <v>2018</v>
      </c>
      <c r="D379" s="31" t="s">
        <v>3285</v>
      </c>
      <c r="E379" s="31" t="s">
        <v>3286</v>
      </c>
      <c r="F379" s="31" t="s">
        <v>3287</v>
      </c>
      <c r="G379" s="33">
        <v>315.79759550718302</v>
      </c>
      <c r="H379" s="31" t="s">
        <v>94</v>
      </c>
      <c r="I379" s="33">
        <v>42.503041118059599</v>
      </c>
      <c r="J379" s="33">
        <v>7.43</v>
      </c>
      <c r="K379" s="31" t="s">
        <v>94</v>
      </c>
      <c r="L379" s="31" t="s">
        <v>95</v>
      </c>
    </row>
    <row r="380" spans="1:12" x14ac:dyDescent="0.2">
      <c r="A380" t="str">
        <f>VLOOKUP(B380,StateFIPS!A$2:B$52,2)</f>
        <v>Georgia</v>
      </c>
      <c r="B380">
        <f t="shared" si="6"/>
        <v>13</v>
      </c>
      <c r="C380" s="31" t="s">
        <v>790</v>
      </c>
      <c r="D380" s="31" t="s">
        <v>3285</v>
      </c>
      <c r="E380" s="31" t="s">
        <v>3286</v>
      </c>
      <c r="F380" s="31" t="s">
        <v>3287</v>
      </c>
      <c r="G380" s="33">
        <v>315.79759550718302</v>
      </c>
      <c r="H380" s="31" t="s">
        <v>94</v>
      </c>
      <c r="I380" s="33">
        <v>42.503041118059599</v>
      </c>
      <c r="J380" s="33">
        <v>7.43</v>
      </c>
      <c r="K380" s="31" t="s">
        <v>94</v>
      </c>
      <c r="L380" s="31" t="s">
        <v>95</v>
      </c>
    </row>
    <row r="381" spans="1:12" x14ac:dyDescent="0.2">
      <c r="A381" t="str">
        <f>VLOOKUP(B381,StateFIPS!A$2:B$52,2)</f>
        <v>Georgia</v>
      </c>
      <c r="B381">
        <f t="shared" si="6"/>
        <v>13</v>
      </c>
      <c r="C381" s="31" t="s">
        <v>3004</v>
      </c>
      <c r="D381" s="31" t="s">
        <v>3285</v>
      </c>
      <c r="E381" s="31" t="s">
        <v>3286</v>
      </c>
      <c r="F381" s="31" t="s">
        <v>3287</v>
      </c>
      <c r="G381" s="33">
        <v>79.058394825544198</v>
      </c>
      <c r="H381" s="31" t="s">
        <v>94</v>
      </c>
      <c r="I381" s="33">
        <v>10.640429989978999</v>
      </c>
      <c r="J381" s="33">
        <v>7.43</v>
      </c>
      <c r="K381" s="31" t="s">
        <v>94</v>
      </c>
      <c r="L381" s="31" t="s">
        <v>95</v>
      </c>
    </row>
    <row r="382" spans="1:12" x14ac:dyDescent="0.2">
      <c r="A382" t="str">
        <f>VLOOKUP(B382,StateFIPS!A$2:B$52,2)</f>
        <v>Georgia</v>
      </c>
      <c r="B382">
        <f t="shared" si="6"/>
        <v>13</v>
      </c>
      <c r="C382" s="31" t="s">
        <v>792</v>
      </c>
      <c r="D382" s="31" t="s">
        <v>3285</v>
      </c>
      <c r="E382" s="31" t="s">
        <v>3286</v>
      </c>
      <c r="F382" s="31" t="s">
        <v>3287</v>
      </c>
      <c r="G382" s="33">
        <v>315.79759550718302</v>
      </c>
      <c r="H382" s="31" t="s">
        <v>94</v>
      </c>
      <c r="I382" s="33">
        <v>42.503041118059599</v>
      </c>
      <c r="J382" s="33">
        <v>7.43</v>
      </c>
      <c r="K382" s="31" t="s">
        <v>94</v>
      </c>
      <c r="L382" s="31" t="s">
        <v>95</v>
      </c>
    </row>
    <row r="383" spans="1:12" x14ac:dyDescent="0.2">
      <c r="A383" t="str">
        <f>VLOOKUP(B383,StateFIPS!A$2:B$52,2)</f>
        <v>Georgia</v>
      </c>
      <c r="B383">
        <f t="shared" si="6"/>
        <v>13</v>
      </c>
      <c r="C383" s="31" t="s">
        <v>2722</v>
      </c>
      <c r="D383" s="31" t="s">
        <v>3285</v>
      </c>
      <c r="E383" s="31" t="s">
        <v>3286</v>
      </c>
      <c r="F383" s="31" t="s">
        <v>3287</v>
      </c>
      <c r="G383" s="33">
        <v>315.79759550718302</v>
      </c>
      <c r="H383" s="31" t="s">
        <v>94</v>
      </c>
      <c r="I383" s="33">
        <v>42.503041118059599</v>
      </c>
      <c r="J383" s="33">
        <v>7.43</v>
      </c>
      <c r="K383" s="31" t="s">
        <v>94</v>
      </c>
      <c r="L383" s="31" t="s">
        <v>95</v>
      </c>
    </row>
    <row r="384" spans="1:12" x14ac:dyDescent="0.2">
      <c r="A384" t="str">
        <f>VLOOKUP(B384,StateFIPS!A$2:B$52,2)</f>
        <v>Georgia</v>
      </c>
      <c r="B384">
        <f t="shared" si="6"/>
        <v>13</v>
      </c>
      <c r="C384" s="31" t="s">
        <v>793</v>
      </c>
      <c r="D384" s="31" t="s">
        <v>3285</v>
      </c>
      <c r="E384" s="31" t="s">
        <v>3286</v>
      </c>
      <c r="F384" s="31" t="s">
        <v>3287</v>
      </c>
      <c r="G384" s="33">
        <v>315.79759550718302</v>
      </c>
      <c r="H384" s="31" t="s">
        <v>94</v>
      </c>
      <c r="I384" s="33">
        <v>42.503041118059599</v>
      </c>
      <c r="J384" s="33">
        <v>7.43</v>
      </c>
      <c r="K384" s="31" t="s">
        <v>94</v>
      </c>
      <c r="L384" s="31" t="s">
        <v>95</v>
      </c>
    </row>
    <row r="385" spans="1:12" x14ac:dyDescent="0.2">
      <c r="A385" t="str">
        <f>VLOOKUP(B385,StateFIPS!A$2:B$52,2)</f>
        <v>Georgia</v>
      </c>
      <c r="B385">
        <f t="shared" si="6"/>
        <v>13</v>
      </c>
      <c r="C385" s="31" t="s">
        <v>794</v>
      </c>
      <c r="D385" s="31" t="s">
        <v>3285</v>
      </c>
      <c r="E385" s="31" t="s">
        <v>3286</v>
      </c>
      <c r="F385" s="31" t="s">
        <v>3287</v>
      </c>
      <c r="G385" s="33">
        <v>859.760043727793</v>
      </c>
      <c r="H385" s="31" t="s">
        <v>94</v>
      </c>
      <c r="I385" s="33">
        <v>115.714676141022</v>
      </c>
      <c r="J385" s="33">
        <v>7.43</v>
      </c>
      <c r="K385" s="31" t="s">
        <v>94</v>
      </c>
      <c r="L385" s="31" t="s">
        <v>95</v>
      </c>
    </row>
    <row r="386" spans="1:12" x14ac:dyDescent="0.2">
      <c r="A386" t="str">
        <f>VLOOKUP(B386,StateFIPS!A$2:B$52,2)</f>
        <v>Georgia</v>
      </c>
      <c r="B386">
        <f t="shared" si="6"/>
        <v>13</v>
      </c>
      <c r="C386" s="31" t="s">
        <v>1991</v>
      </c>
      <c r="D386" s="31" t="s">
        <v>3285</v>
      </c>
      <c r="E386" s="31" t="s">
        <v>3286</v>
      </c>
      <c r="F386" s="31" t="s">
        <v>3287</v>
      </c>
      <c r="G386" s="33">
        <v>315.79759550718302</v>
      </c>
      <c r="H386" s="31" t="s">
        <v>94</v>
      </c>
      <c r="I386" s="33">
        <v>42.503041118059599</v>
      </c>
      <c r="J386" s="33">
        <v>7.43</v>
      </c>
      <c r="K386" s="31" t="s">
        <v>94</v>
      </c>
      <c r="L386" s="31" t="s">
        <v>95</v>
      </c>
    </row>
    <row r="387" spans="1:12" x14ac:dyDescent="0.2">
      <c r="A387" t="str">
        <f>VLOOKUP(B387,StateFIPS!A$2:B$52,2)</f>
        <v>Georgia</v>
      </c>
      <c r="B387">
        <f t="shared" ref="B387:B450" si="7">VALUE(LEFT(C387,2))</f>
        <v>13</v>
      </c>
      <c r="C387" s="31" t="s">
        <v>795</v>
      </c>
      <c r="D387" s="31" t="s">
        <v>3285</v>
      </c>
      <c r="E387" s="31" t="s">
        <v>3286</v>
      </c>
      <c r="F387" s="31" t="s">
        <v>3287</v>
      </c>
      <c r="G387" s="33">
        <v>1640.46169263004</v>
      </c>
      <c r="H387" s="31" t="s">
        <v>94</v>
      </c>
      <c r="I387" s="33">
        <v>220.788922292065</v>
      </c>
      <c r="J387" s="33">
        <v>7.43</v>
      </c>
      <c r="K387" s="31" t="s">
        <v>94</v>
      </c>
      <c r="L387" s="31" t="s">
        <v>95</v>
      </c>
    </row>
    <row r="388" spans="1:12" x14ac:dyDescent="0.2">
      <c r="A388" t="str">
        <f>VLOOKUP(B388,StateFIPS!A$2:B$52,2)</f>
        <v>Georgia</v>
      </c>
      <c r="B388">
        <f t="shared" si="7"/>
        <v>13</v>
      </c>
      <c r="C388" s="31" t="s">
        <v>1989</v>
      </c>
      <c r="D388" s="31" t="s">
        <v>3285</v>
      </c>
      <c r="E388" s="31" t="s">
        <v>3286</v>
      </c>
      <c r="F388" s="31" t="s">
        <v>3287</v>
      </c>
      <c r="G388" s="33">
        <v>790.58394825544201</v>
      </c>
      <c r="H388" s="31" t="s">
        <v>94</v>
      </c>
      <c r="I388" s="33">
        <v>106.40429989979</v>
      </c>
      <c r="J388" s="33">
        <v>7.43</v>
      </c>
      <c r="K388" s="31" t="s">
        <v>94</v>
      </c>
      <c r="L388" s="31" t="s">
        <v>95</v>
      </c>
    </row>
    <row r="389" spans="1:12" x14ac:dyDescent="0.2">
      <c r="A389" t="str">
        <f>VLOOKUP(B389,StateFIPS!A$2:B$52,2)</f>
        <v>Georgia</v>
      </c>
      <c r="B389">
        <f t="shared" si="7"/>
        <v>13</v>
      </c>
      <c r="C389" s="31" t="s">
        <v>2749</v>
      </c>
      <c r="D389" s="31" t="s">
        <v>3285</v>
      </c>
      <c r="E389" s="31" t="s">
        <v>3286</v>
      </c>
      <c r="F389" s="31" t="s">
        <v>3287</v>
      </c>
      <c r="G389" s="33">
        <v>315.79759550718302</v>
      </c>
      <c r="H389" s="31" t="s">
        <v>94</v>
      </c>
      <c r="I389" s="33">
        <v>42.503041118059599</v>
      </c>
      <c r="J389" s="33">
        <v>7.43</v>
      </c>
      <c r="K389" s="31" t="s">
        <v>94</v>
      </c>
      <c r="L389" s="31" t="s">
        <v>95</v>
      </c>
    </row>
    <row r="390" spans="1:12" x14ac:dyDescent="0.2">
      <c r="A390" t="str">
        <f>VLOOKUP(B390,StateFIPS!A$2:B$52,2)</f>
        <v>Georgia</v>
      </c>
      <c r="B390">
        <f t="shared" si="7"/>
        <v>13</v>
      </c>
      <c r="C390" s="31" t="s">
        <v>797</v>
      </c>
      <c r="D390" s="31" t="s">
        <v>3285</v>
      </c>
      <c r="E390" s="31" t="s">
        <v>3286</v>
      </c>
      <c r="F390" s="31" t="s">
        <v>3287</v>
      </c>
      <c r="G390" s="33">
        <v>1679.99089004281</v>
      </c>
      <c r="H390" s="31" t="s">
        <v>94</v>
      </c>
      <c r="I390" s="33">
        <v>226.10913728705401</v>
      </c>
      <c r="J390" s="33">
        <v>7.43</v>
      </c>
      <c r="K390" s="31" t="s">
        <v>94</v>
      </c>
      <c r="L390" s="31" t="s">
        <v>95</v>
      </c>
    </row>
    <row r="391" spans="1:12" x14ac:dyDescent="0.2">
      <c r="A391" t="str">
        <f>VLOOKUP(B391,StateFIPS!A$2:B$52,2)</f>
        <v>Georgia</v>
      </c>
      <c r="B391">
        <f t="shared" si="7"/>
        <v>13</v>
      </c>
      <c r="C391" s="31" t="s">
        <v>1992</v>
      </c>
      <c r="D391" s="31" t="s">
        <v>3285</v>
      </c>
      <c r="E391" s="31" t="s">
        <v>3286</v>
      </c>
      <c r="F391" s="31" t="s">
        <v>3287</v>
      </c>
      <c r="G391" s="33">
        <v>315.79759550718302</v>
      </c>
      <c r="H391" s="31" t="s">
        <v>94</v>
      </c>
      <c r="I391" s="33">
        <v>42.503041118059599</v>
      </c>
      <c r="J391" s="33">
        <v>7.43</v>
      </c>
      <c r="K391" s="31" t="s">
        <v>94</v>
      </c>
      <c r="L391" s="31" t="s">
        <v>95</v>
      </c>
    </row>
    <row r="392" spans="1:12" x14ac:dyDescent="0.2">
      <c r="A392" t="str">
        <f>VLOOKUP(B392,StateFIPS!A$2:B$52,2)</f>
        <v>Georgia</v>
      </c>
      <c r="B392">
        <f t="shared" si="7"/>
        <v>13</v>
      </c>
      <c r="C392" s="31" t="s">
        <v>1994</v>
      </c>
      <c r="D392" s="31" t="s">
        <v>3285</v>
      </c>
      <c r="E392" s="31" t="s">
        <v>3286</v>
      </c>
      <c r="F392" s="31" t="s">
        <v>3287</v>
      </c>
      <c r="G392" s="33">
        <v>622.58485925116099</v>
      </c>
      <c r="H392" s="31" t="s">
        <v>94</v>
      </c>
      <c r="I392" s="33">
        <v>83.793386171084904</v>
      </c>
      <c r="J392" s="33">
        <v>7.43</v>
      </c>
      <c r="K392" s="31" t="s">
        <v>94</v>
      </c>
      <c r="L392" s="31" t="s">
        <v>95</v>
      </c>
    </row>
    <row r="393" spans="1:12" x14ac:dyDescent="0.2">
      <c r="A393" t="str">
        <f>VLOOKUP(B393,StateFIPS!A$2:B$52,2)</f>
        <v>Georgia</v>
      </c>
      <c r="B393">
        <f t="shared" si="7"/>
        <v>13</v>
      </c>
      <c r="C393" s="31" t="s">
        <v>787</v>
      </c>
      <c r="D393" s="31" t="s">
        <v>3285</v>
      </c>
      <c r="E393" s="31" t="s">
        <v>3286</v>
      </c>
      <c r="F393" s="31" t="s">
        <v>3287</v>
      </c>
      <c r="G393" s="33">
        <v>315.79759550718302</v>
      </c>
      <c r="H393" s="31" t="s">
        <v>94</v>
      </c>
      <c r="I393" s="33">
        <v>42.503041118059599</v>
      </c>
      <c r="J393" s="33">
        <v>7.43</v>
      </c>
      <c r="K393" s="31" t="s">
        <v>94</v>
      </c>
      <c r="L393" s="31" t="s">
        <v>95</v>
      </c>
    </row>
    <row r="394" spans="1:12" x14ac:dyDescent="0.2">
      <c r="A394" t="str">
        <f>VLOOKUP(B394,StateFIPS!A$2:B$52,2)</f>
        <v>Georgia</v>
      </c>
      <c r="B394">
        <f t="shared" si="7"/>
        <v>13</v>
      </c>
      <c r="C394" s="31" t="s">
        <v>798</v>
      </c>
      <c r="D394" s="31" t="s">
        <v>3285</v>
      </c>
      <c r="E394" s="31" t="s">
        <v>3286</v>
      </c>
      <c r="F394" s="31" t="s">
        <v>3287</v>
      </c>
      <c r="G394" s="33">
        <v>315.79759550718302</v>
      </c>
      <c r="H394" s="31" t="s">
        <v>94</v>
      </c>
      <c r="I394" s="33">
        <v>42.503041118059599</v>
      </c>
      <c r="J394" s="33">
        <v>7.43</v>
      </c>
      <c r="K394" s="31" t="s">
        <v>94</v>
      </c>
      <c r="L394" s="31" t="s">
        <v>95</v>
      </c>
    </row>
    <row r="395" spans="1:12" x14ac:dyDescent="0.2">
      <c r="A395" t="str">
        <f>VLOOKUP(B395,StateFIPS!A$2:B$52,2)</f>
        <v>Georgia</v>
      </c>
      <c r="B395">
        <f t="shared" si="7"/>
        <v>13</v>
      </c>
      <c r="C395" s="31" t="s">
        <v>799</v>
      </c>
      <c r="D395" s="31" t="s">
        <v>3285</v>
      </c>
      <c r="E395" s="31" t="s">
        <v>3286</v>
      </c>
      <c r="F395" s="31" t="s">
        <v>3287</v>
      </c>
      <c r="G395" s="33">
        <v>1867.7545777534799</v>
      </c>
      <c r="H395" s="31" t="s">
        <v>94</v>
      </c>
      <c r="I395" s="33">
        <v>251.380158513255</v>
      </c>
      <c r="J395" s="33">
        <v>7.43</v>
      </c>
      <c r="K395" s="31" t="s">
        <v>94</v>
      </c>
      <c r="L395" s="31" t="s">
        <v>95</v>
      </c>
    </row>
    <row r="396" spans="1:12" x14ac:dyDescent="0.2">
      <c r="A396" t="str">
        <f>VLOOKUP(B396,StateFIPS!A$2:B$52,2)</f>
        <v>Georgia</v>
      </c>
      <c r="B396">
        <f t="shared" si="7"/>
        <v>13</v>
      </c>
      <c r="C396" s="31" t="s">
        <v>1983</v>
      </c>
      <c r="D396" s="31" t="s">
        <v>3285</v>
      </c>
      <c r="E396" s="31" t="s">
        <v>3286</v>
      </c>
      <c r="F396" s="31" t="s">
        <v>3287</v>
      </c>
      <c r="G396" s="33">
        <v>315.79759550718302</v>
      </c>
      <c r="H396" s="31" t="s">
        <v>94</v>
      </c>
      <c r="I396" s="33">
        <v>42.503041118059599</v>
      </c>
      <c r="J396" s="33">
        <v>7.43</v>
      </c>
      <c r="K396" s="31" t="s">
        <v>94</v>
      </c>
      <c r="L396" s="31" t="s">
        <v>95</v>
      </c>
    </row>
    <row r="397" spans="1:12" x14ac:dyDescent="0.2">
      <c r="A397" t="str">
        <f>VLOOKUP(B397,StateFIPS!A$2:B$52,2)</f>
        <v>Georgia</v>
      </c>
      <c r="B397">
        <f t="shared" si="7"/>
        <v>13</v>
      </c>
      <c r="C397" s="31" t="s">
        <v>800</v>
      </c>
      <c r="D397" s="31" t="s">
        <v>3285</v>
      </c>
      <c r="E397" s="31" t="s">
        <v>3286</v>
      </c>
      <c r="F397" s="31" t="s">
        <v>3287</v>
      </c>
      <c r="G397" s="33">
        <v>315.79759550718302</v>
      </c>
      <c r="H397" s="31" t="s">
        <v>94</v>
      </c>
      <c r="I397" s="33">
        <v>42.503041118059599</v>
      </c>
      <c r="J397" s="33">
        <v>7.43</v>
      </c>
      <c r="K397" s="31" t="s">
        <v>94</v>
      </c>
      <c r="L397" s="31" t="s">
        <v>95</v>
      </c>
    </row>
    <row r="398" spans="1:12" x14ac:dyDescent="0.2">
      <c r="A398" t="str">
        <f>VLOOKUP(B398,StateFIPS!A$2:B$52,2)</f>
        <v>Georgia</v>
      </c>
      <c r="B398">
        <f t="shared" si="7"/>
        <v>13</v>
      </c>
      <c r="C398" s="31" t="s">
        <v>801</v>
      </c>
      <c r="D398" s="31" t="s">
        <v>3285</v>
      </c>
      <c r="E398" s="31" t="s">
        <v>3286</v>
      </c>
      <c r="F398" s="31" t="s">
        <v>3287</v>
      </c>
      <c r="G398" s="33">
        <v>197.64598706386101</v>
      </c>
      <c r="H398" s="31" t="s">
        <v>94</v>
      </c>
      <c r="I398" s="33">
        <v>26.601074974947601</v>
      </c>
      <c r="J398" s="33">
        <v>7.43</v>
      </c>
      <c r="K398" s="31" t="s">
        <v>94</v>
      </c>
      <c r="L398" s="31" t="s">
        <v>95</v>
      </c>
    </row>
    <row r="399" spans="1:12" x14ac:dyDescent="0.2">
      <c r="A399" t="str">
        <f>VLOOKUP(B399,StateFIPS!A$2:B$52,2)</f>
        <v>Georgia</v>
      </c>
      <c r="B399">
        <f t="shared" si="7"/>
        <v>13</v>
      </c>
      <c r="C399" s="31" t="s">
        <v>1997</v>
      </c>
      <c r="D399" s="31" t="s">
        <v>3285</v>
      </c>
      <c r="E399" s="31" t="s">
        <v>3286</v>
      </c>
      <c r="F399" s="31" t="s">
        <v>3287</v>
      </c>
      <c r="G399" s="33">
        <v>256.93978318301902</v>
      </c>
      <c r="H399" s="31" t="s">
        <v>94</v>
      </c>
      <c r="I399" s="33">
        <v>34.581397467431799</v>
      </c>
      <c r="J399" s="33">
        <v>7.43</v>
      </c>
      <c r="K399" s="31" t="s">
        <v>94</v>
      </c>
      <c r="L399" s="31" t="s">
        <v>95</v>
      </c>
    </row>
    <row r="400" spans="1:12" x14ac:dyDescent="0.2">
      <c r="A400" t="str">
        <f>VLOOKUP(B400,StateFIPS!A$2:B$52,2)</f>
        <v>Georgia</v>
      </c>
      <c r="B400">
        <f t="shared" si="7"/>
        <v>13</v>
      </c>
      <c r="C400" s="31" t="s">
        <v>802</v>
      </c>
      <c r="D400" s="31" t="s">
        <v>3285</v>
      </c>
      <c r="E400" s="31" t="s">
        <v>3286</v>
      </c>
      <c r="F400" s="31" t="s">
        <v>3287</v>
      </c>
      <c r="G400" s="33">
        <v>315.79759550718302</v>
      </c>
      <c r="H400" s="31" t="s">
        <v>94</v>
      </c>
      <c r="I400" s="33">
        <v>42.503041118059599</v>
      </c>
      <c r="J400" s="33">
        <v>7.43</v>
      </c>
      <c r="K400" s="31" t="s">
        <v>94</v>
      </c>
      <c r="L400" s="31" t="s">
        <v>95</v>
      </c>
    </row>
    <row r="401" spans="1:12" x14ac:dyDescent="0.2">
      <c r="A401" t="str">
        <f>VLOOKUP(B401,StateFIPS!A$2:B$52,2)</f>
        <v>Georgia</v>
      </c>
      <c r="B401">
        <f t="shared" si="7"/>
        <v>13</v>
      </c>
      <c r="C401" s="31" t="s">
        <v>803</v>
      </c>
      <c r="D401" s="31" t="s">
        <v>3285</v>
      </c>
      <c r="E401" s="31" t="s">
        <v>3286</v>
      </c>
      <c r="F401" s="31" t="s">
        <v>3287</v>
      </c>
      <c r="G401" s="33">
        <v>315.79759550718302</v>
      </c>
      <c r="H401" s="31" t="s">
        <v>94</v>
      </c>
      <c r="I401" s="33">
        <v>42.503041118059599</v>
      </c>
      <c r="J401" s="33">
        <v>7.43</v>
      </c>
      <c r="K401" s="31" t="s">
        <v>94</v>
      </c>
      <c r="L401" s="31" t="s">
        <v>95</v>
      </c>
    </row>
    <row r="402" spans="1:12" x14ac:dyDescent="0.2">
      <c r="A402" t="str">
        <f>VLOOKUP(B402,StateFIPS!A$2:B$52,2)</f>
        <v>Georgia</v>
      </c>
      <c r="B402">
        <f t="shared" si="7"/>
        <v>13</v>
      </c>
      <c r="C402" s="31" t="s">
        <v>1998</v>
      </c>
      <c r="D402" s="31" t="s">
        <v>3285</v>
      </c>
      <c r="E402" s="31" t="s">
        <v>3286</v>
      </c>
      <c r="F402" s="31" t="s">
        <v>3287</v>
      </c>
      <c r="G402" s="33">
        <v>315.79759550718302</v>
      </c>
      <c r="H402" s="31" t="s">
        <v>94</v>
      </c>
      <c r="I402" s="33">
        <v>42.503041118059599</v>
      </c>
      <c r="J402" s="33">
        <v>7.43</v>
      </c>
      <c r="K402" s="31" t="s">
        <v>94</v>
      </c>
      <c r="L402" s="31" t="s">
        <v>95</v>
      </c>
    </row>
    <row r="403" spans="1:12" x14ac:dyDescent="0.2">
      <c r="A403" t="str">
        <f>VLOOKUP(B403,StateFIPS!A$2:B$52,2)</f>
        <v>Georgia</v>
      </c>
      <c r="B403">
        <f t="shared" si="7"/>
        <v>13</v>
      </c>
      <c r="C403" s="31" t="s">
        <v>777</v>
      </c>
      <c r="D403" s="31" t="s">
        <v>3285</v>
      </c>
      <c r="E403" s="31" t="s">
        <v>3286</v>
      </c>
      <c r="F403" s="31" t="s">
        <v>3287</v>
      </c>
      <c r="G403" s="33">
        <v>1927.04837387264</v>
      </c>
      <c r="H403" s="31" t="s">
        <v>94</v>
      </c>
      <c r="I403" s="33">
        <v>259.36048100573902</v>
      </c>
      <c r="J403" s="33">
        <v>7.43</v>
      </c>
      <c r="K403" s="31" t="s">
        <v>94</v>
      </c>
      <c r="L403" s="31" t="s">
        <v>95</v>
      </c>
    </row>
    <row r="404" spans="1:12" x14ac:dyDescent="0.2">
      <c r="A404" t="str">
        <f>VLOOKUP(B404,StateFIPS!A$2:B$52,2)</f>
        <v>Georgia</v>
      </c>
      <c r="B404">
        <f t="shared" si="7"/>
        <v>13</v>
      </c>
      <c r="C404" s="31" t="s">
        <v>776</v>
      </c>
      <c r="D404" s="31" t="s">
        <v>3285</v>
      </c>
      <c r="E404" s="31" t="s">
        <v>3286</v>
      </c>
      <c r="F404" s="31" t="s">
        <v>3287</v>
      </c>
      <c r="G404" s="33">
        <v>642.34945795754697</v>
      </c>
      <c r="H404" s="31" t="s">
        <v>94</v>
      </c>
      <c r="I404" s="33">
        <v>86.453493668579597</v>
      </c>
      <c r="J404" s="33">
        <v>7.43</v>
      </c>
      <c r="K404" s="31" t="s">
        <v>94</v>
      </c>
      <c r="L404" s="31" t="s">
        <v>95</v>
      </c>
    </row>
    <row r="405" spans="1:12" x14ac:dyDescent="0.2">
      <c r="A405" t="str">
        <f>VLOOKUP(B405,StateFIPS!A$2:B$52,2)</f>
        <v>Georgia</v>
      </c>
      <c r="B405">
        <f t="shared" si="7"/>
        <v>13</v>
      </c>
      <c r="C405" s="31" t="s">
        <v>2766</v>
      </c>
      <c r="D405" s="31" t="s">
        <v>3285</v>
      </c>
      <c r="E405" s="31" t="s">
        <v>3286</v>
      </c>
      <c r="F405" s="31" t="s">
        <v>3287</v>
      </c>
      <c r="G405" s="33">
        <v>315.79759550718302</v>
      </c>
      <c r="H405" s="31" t="s">
        <v>94</v>
      </c>
      <c r="I405" s="33">
        <v>42.503041118059599</v>
      </c>
      <c r="J405" s="33">
        <v>7.43</v>
      </c>
      <c r="K405" s="31" t="s">
        <v>94</v>
      </c>
      <c r="L405" s="31" t="s">
        <v>95</v>
      </c>
    </row>
    <row r="406" spans="1:12" x14ac:dyDescent="0.2">
      <c r="A406" t="str">
        <f>VLOOKUP(B406,StateFIPS!A$2:B$52,2)</f>
        <v>Georgia</v>
      </c>
      <c r="B406">
        <f t="shared" si="7"/>
        <v>13</v>
      </c>
      <c r="C406" s="31" t="s">
        <v>771</v>
      </c>
      <c r="D406" s="31" t="s">
        <v>3285</v>
      </c>
      <c r="E406" s="31" t="s">
        <v>3286</v>
      </c>
      <c r="F406" s="31" t="s">
        <v>3287</v>
      </c>
      <c r="G406" s="33">
        <v>315.79759550718302</v>
      </c>
      <c r="H406" s="31" t="s">
        <v>94</v>
      </c>
      <c r="I406" s="33">
        <v>42.503041118059599</v>
      </c>
      <c r="J406" s="33">
        <v>7.43</v>
      </c>
      <c r="K406" s="31" t="s">
        <v>94</v>
      </c>
      <c r="L406" s="31" t="s">
        <v>95</v>
      </c>
    </row>
    <row r="407" spans="1:12" x14ac:dyDescent="0.2">
      <c r="A407" t="str">
        <f>VLOOKUP(B407,StateFIPS!A$2:B$52,2)</f>
        <v>Georgia</v>
      </c>
      <c r="B407">
        <f t="shared" si="7"/>
        <v>13</v>
      </c>
      <c r="C407" s="31" t="s">
        <v>2951</v>
      </c>
      <c r="D407" s="31" t="s">
        <v>3285</v>
      </c>
      <c r="E407" s="31" t="s">
        <v>3286</v>
      </c>
      <c r="F407" s="31" t="s">
        <v>3287</v>
      </c>
      <c r="G407" s="33">
        <v>315.79759550718302</v>
      </c>
      <c r="H407" s="31" t="s">
        <v>94</v>
      </c>
      <c r="I407" s="33">
        <v>42.503041118059599</v>
      </c>
      <c r="J407" s="33">
        <v>7.43</v>
      </c>
      <c r="K407" s="31" t="s">
        <v>94</v>
      </c>
      <c r="L407" s="31" t="s">
        <v>95</v>
      </c>
    </row>
    <row r="408" spans="1:12" x14ac:dyDescent="0.2">
      <c r="A408" t="str">
        <f>VLOOKUP(B408,StateFIPS!A$2:B$52,2)</f>
        <v>Georgia</v>
      </c>
      <c r="B408">
        <f t="shared" si="7"/>
        <v>13</v>
      </c>
      <c r="C408" s="31" t="s">
        <v>773</v>
      </c>
      <c r="D408" s="31" t="s">
        <v>3285</v>
      </c>
      <c r="E408" s="31" t="s">
        <v>3286</v>
      </c>
      <c r="F408" s="31" t="s">
        <v>3287</v>
      </c>
      <c r="G408" s="33">
        <v>315.79759550718302</v>
      </c>
      <c r="H408" s="31" t="s">
        <v>94</v>
      </c>
      <c r="I408" s="33">
        <v>42.503041118059599</v>
      </c>
      <c r="J408" s="33">
        <v>7.43</v>
      </c>
      <c r="K408" s="31" t="s">
        <v>94</v>
      </c>
      <c r="L408" s="31" t="s">
        <v>95</v>
      </c>
    </row>
    <row r="409" spans="1:12" x14ac:dyDescent="0.2">
      <c r="A409" t="str">
        <f>VLOOKUP(B409,StateFIPS!A$2:B$52,2)</f>
        <v>Georgia</v>
      </c>
      <c r="B409">
        <f t="shared" si="7"/>
        <v>13</v>
      </c>
      <c r="C409" s="31" t="s">
        <v>774</v>
      </c>
      <c r="D409" s="31" t="s">
        <v>3285</v>
      </c>
      <c r="E409" s="31" t="s">
        <v>3286</v>
      </c>
      <c r="F409" s="31" t="s">
        <v>3287</v>
      </c>
      <c r="G409" s="33">
        <v>315.79759550718302</v>
      </c>
      <c r="H409" s="31" t="s">
        <v>94</v>
      </c>
      <c r="I409" s="33">
        <v>42.503041118059599</v>
      </c>
      <c r="J409" s="33">
        <v>7.43</v>
      </c>
      <c r="K409" s="31" t="s">
        <v>94</v>
      </c>
      <c r="L409" s="31" t="s">
        <v>95</v>
      </c>
    </row>
    <row r="410" spans="1:12" x14ac:dyDescent="0.2">
      <c r="A410" t="str">
        <f>VLOOKUP(B410,StateFIPS!A$2:B$52,2)</f>
        <v>Georgia</v>
      </c>
      <c r="B410">
        <f t="shared" si="7"/>
        <v>13</v>
      </c>
      <c r="C410" s="31" t="s">
        <v>3202</v>
      </c>
      <c r="D410" s="31" t="s">
        <v>3285</v>
      </c>
      <c r="E410" s="31" t="s">
        <v>3286</v>
      </c>
      <c r="F410" s="31" t="s">
        <v>3287</v>
      </c>
      <c r="G410" s="33">
        <v>1175.99362302997</v>
      </c>
      <c r="H410" s="31" t="s">
        <v>94</v>
      </c>
      <c r="I410" s="33">
        <v>158.276396100938</v>
      </c>
      <c r="J410" s="33">
        <v>7.43</v>
      </c>
      <c r="K410" s="31" t="s">
        <v>94</v>
      </c>
      <c r="L410" s="31" t="s">
        <v>95</v>
      </c>
    </row>
    <row r="411" spans="1:12" x14ac:dyDescent="0.2">
      <c r="A411" t="str">
        <f>VLOOKUP(B411,StateFIPS!A$2:B$52,2)</f>
        <v>Georgia</v>
      </c>
      <c r="B411">
        <f t="shared" si="7"/>
        <v>13</v>
      </c>
      <c r="C411" s="31" t="s">
        <v>786</v>
      </c>
      <c r="D411" s="31" t="s">
        <v>3285</v>
      </c>
      <c r="E411" s="31" t="s">
        <v>3286</v>
      </c>
      <c r="F411" s="31" t="s">
        <v>3287</v>
      </c>
      <c r="G411" s="33">
        <v>315.79759550718302</v>
      </c>
      <c r="H411" s="31" t="s">
        <v>94</v>
      </c>
      <c r="I411" s="33">
        <v>42.503041118059599</v>
      </c>
      <c r="J411" s="33">
        <v>7.43</v>
      </c>
      <c r="K411" s="31" t="s">
        <v>94</v>
      </c>
      <c r="L411" s="31" t="s">
        <v>95</v>
      </c>
    </row>
    <row r="412" spans="1:12" x14ac:dyDescent="0.2">
      <c r="A412" t="str">
        <f>VLOOKUP(B412,StateFIPS!A$2:B$52,2)</f>
        <v>Georgia</v>
      </c>
      <c r="B412">
        <f t="shared" si="7"/>
        <v>13</v>
      </c>
      <c r="C412" s="31" t="s">
        <v>2949</v>
      </c>
      <c r="D412" s="31" t="s">
        <v>3285</v>
      </c>
      <c r="E412" s="31" t="s">
        <v>3286</v>
      </c>
      <c r="F412" s="31" t="s">
        <v>3287</v>
      </c>
      <c r="G412" s="33">
        <v>315.79759550718302</v>
      </c>
      <c r="H412" s="31" t="s">
        <v>94</v>
      </c>
      <c r="I412" s="33">
        <v>42.503041118059599</v>
      </c>
      <c r="J412" s="33">
        <v>7.43</v>
      </c>
      <c r="K412" s="31" t="s">
        <v>94</v>
      </c>
      <c r="L412" s="31" t="s">
        <v>95</v>
      </c>
    </row>
    <row r="413" spans="1:12" x14ac:dyDescent="0.2">
      <c r="A413" t="str">
        <f>VLOOKUP(B413,StateFIPS!A$2:B$52,2)</f>
        <v>Georgia</v>
      </c>
      <c r="B413">
        <f t="shared" si="7"/>
        <v>13</v>
      </c>
      <c r="C413" s="31" t="s">
        <v>2961</v>
      </c>
      <c r="D413" s="31" t="s">
        <v>3285</v>
      </c>
      <c r="E413" s="31" t="s">
        <v>3286</v>
      </c>
      <c r="F413" s="31" t="s">
        <v>3287</v>
      </c>
      <c r="G413" s="33">
        <v>315.79759550718302</v>
      </c>
      <c r="H413" s="31" t="s">
        <v>94</v>
      </c>
      <c r="I413" s="33">
        <v>42.503041118059599</v>
      </c>
      <c r="J413" s="33">
        <v>7.43</v>
      </c>
      <c r="K413" s="31" t="s">
        <v>94</v>
      </c>
      <c r="L413" s="31" t="s">
        <v>95</v>
      </c>
    </row>
    <row r="414" spans="1:12" x14ac:dyDescent="0.2">
      <c r="A414" t="str">
        <f>VLOOKUP(B414,StateFIPS!A$2:B$52,2)</f>
        <v>Georgia</v>
      </c>
      <c r="B414">
        <f t="shared" si="7"/>
        <v>13</v>
      </c>
      <c r="C414" s="31" t="s">
        <v>778</v>
      </c>
      <c r="D414" s="31" t="s">
        <v>3285</v>
      </c>
      <c r="E414" s="31" t="s">
        <v>3286</v>
      </c>
      <c r="F414" s="31" t="s">
        <v>3287</v>
      </c>
      <c r="G414" s="33">
        <v>167.99908900428099</v>
      </c>
      <c r="H414" s="31" t="s">
        <v>94</v>
      </c>
      <c r="I414" s="33">
        <v>22.610913728705398</v>
      </c>
      <c r="J414" s="33">
        <v>7.43</v>
      </c>
      <c r="K414" s="31" t="s">
        <v>94</v>
      </c>
      <c r="L414" s="31" t="s">
        <v>95</v>
      </c>
    </row>
    <row r="415" spans="1:12" x14ac:dyDescent="0.2">
      <c r="A415" t="str">
        <f>VLOOKUP(B415,StateFIPS!A$2:B$52,2)</f>
        <v>Georgia</v>
      </c>
      <c r="B415">
        <f t="shared" si="7"/>
        <v>13</v>
      </c>
      <c r="C415" s="31" t="s">
        <v>779</v>
      </c>
      <c r="D415" s="31" t="s">
        <v>3285</v>
      </c>
      <c r="E415" s="31" t="s">
        <v>3286</v>
      </c>
      <c r="F415" s="31" t="s">
        <v>3287</v>
      </c>
      <c r="G415" s="33">
        <v>315.79759550718302</v>
      </c>
      <c r="H415" s="31" t="s">
        <v>94</v>
      </c>
      <c r="I415" s="33">
        <v>42.503041118059599</v>
      </c>
      <c r="J415" s="33">
        <v>7.43</v>
      </c>
      <c r="K415" s="31" t="s">
        <v>94</v>
      </c>
      <c r="L415" s="31" t="s">
        <v>95</v>
      </c>
    </row>
    <row r="416" spans="1:12" x14ac:dyDescent="0.2">
      <c r="A416" t="str">
        <f>VLOOKUP(B416,StateFIPS!A$2:B$52,2)</f>
        <v>Georgia</v>
      </c>
      <c r="B416">
        <f t="shared" si="7"/>
        <v>13</v>
      </c>
      <c r="C416" s="31" t="s">
        <v>2960</v>
      </c>
      <c r="D416" s="31" t="s">
        <v>3285</v>
      </c>
      <c r="E416" s="31" t="s">
        <v>3286</v>
      </c>
      <c r="F416" s="31" t="s">
        <v>3287</v>
      </c>
      <c r="G416" s="33">
        <v>315.79759550718302</v>
      </c>
      <c r="H416" s="31" t="s">
        <v>94</v>
      </c>
      <c r="I416" s="33">
        <v>42.503041118059599</v>
      </c>
      <c r="J416" s="33">
        <v>7.43</v>
      </c>
      <c r="K416" s="31" t="s">
        <v>94</v>
      </c>
      <c r="L416" s="31" t="s">
        <v>95</v>
      </c>
    </row>
    <row r="417" spans="1:12" x14ac:dyDescent="0.2">
      <c r="A417" t="str">
        <f>VLOOKUP(B417,StateFIPS!A$2:B$52,2)</f>
        <v>Georgia</v>
      </c>
      <c r="B417">
        <f t="shared" si="7"/>
        <v>13</v>
      </c>
      <c r="C417" s="31" t="s">
        <v>2959</v>
      </c>
      <c r="D417" s="31" t="s">
        <v>3285</v>
      </c>
      <c r="E417" s="31" t="s">
        <v>3286</v>
      </c>
      <c r="F417" s="31" t="s">
        <v>3287</v>
      </c>
      <c r="G417" s="33">
        <v>1334.1104126810601</v>
      </c>
      <c r="H417" s="31" t="s">
        <v>94</v>
      </c>
      <c r="I417" s="33">
        <v>179.557256080896</v>
      </c>
      <c r="J417" s="33">
        <v>7.43</v>
      </c>
      <c r="K417" s="31" t="s">
        <v>94</v>
      </c>
      <c r="L417" s="31" t="s">
        <v>95</v>
      </c>
    </row>
    <row r="418" spans="1:12" x14ac:dyDescent="0.2">
      <c r="A418" t="str">
        <f>VLOOKUP(B418,StateFIPS!A$2:B$52,2)</f>
        <v>Georgia</v>
      </c>
      <c r="B418">
        <f t="shared" si="7"/>
        <v>13</v>
      </c>
      <c r="C418" s="31" t="s">
        <v>780</v>
      </c>
      <c r="D418" s="31" t="s">
        <v>3285</v>
      </c>
      <c r="E418" s="31" t="s">
        <v>3286</v>
      </c>
      <c r="F418" s="31" t="s">
        <v>3287</v>
      </c>
      <c r="G418" s="33">
        <v>731.29015213628395</v>
      </c>
      <c r="H418" s="31" t="s">
        <v>94</v>
      </c>
      <c r="I418" s="33">
        <v>98.423977407305998</v>
      </c>
      <c r="J418" s="33">
        <v>7.43</v>
      </c>
      <c r="K418" s="31" t="s">
        <v>94</v>
      </c>
      <c r="L418" s="31" t="s">
        <v>95</v>
      </c>
    </row>
    <row r="419" spans="1:12" x14ac:dyDescent="0.2">
      <c r="A419" t="str">
        <f>VLOOKUP(B419,StateFIPS!A$2:B$52,2)</f>
        <v>Georgia</v>
      </c>
      <c r="B419">
        <f t="shared" si="7"/>
        <v>13</v>
      </c>
      <c r="C419" s="31" t="s">
        <v>2003</v>
      </c>
      <c r="D419" s="31" t="s">
        <v>3285</v>
      </c>
      <c r="E419" s="31" t="s">
        <v>3286</v>
      </c>
      <c r="F419" s="31" t="s">
        <v>3287</v>
      </c>
      <c r="G419" s="33">
        <v>118.58759223831601</v>
      </c>
      <c r="H419" s="31" t="s">
        <v>94</v>
      </c>
      <c r="I419" s="33">
        <v>15.9606449849685</v>
      </c>
      <c r="J419" s="33">
        <v>7.43</v>
      </c>
      <c r="K419" s="31" t="s">
        <v>94</v>
      </c>
      <c r="L419" s="31" t="s">
        <v>95</v>
      </c>
    </row>
    <row r="420" spans="1:12" x14ac:dyDescent="0.2">
      <c r="A420" t="str">
        <f>VLOOKUP(B420,StateFIPS!A$2:B$52,2)</f>
        <v>Georgia</v>
      </c>
      <c r="B420">
        <f t="shared" si="7"/>
        <v>13</v>
      </c>
      <c r="C420" s="31" t="s">
        <v>781</v>
      </c>
      <c r="D420" s="31" t="s">
        <v>3285</v>
      </c>
      <c r="E420" s="31" t="s">
        <v>3286</v>
      </c>
      <c r="F420" s="31" t="s">
        <v>3287</v>
      </c>
      <c r="G420" s="33">
        <v>1432.9334062129899</v>
      </c>
      <c r="H420" s="31" t="s">
        <v>94</v>
      </c>
      <c r="I420" s="33">
        <v>192.85779356837</v>
      </c>
      <c r="J420" s="33">
        <v>7.43</v>
      </c>
      <c r="K420" s="31" t="s">
        <v>94</v>
      </c>
      <c r="L420" s="31" t="s">
        <v>95</v>
      </c>
    </row>
    <row r="421" spans="1:12" x14ac:dyDescent="0.2">
      <c r="A421" t="str">
        <f>VLOOKUP(B421,StateFIPS!A$2:B$52,2)</f>
        <v>Georgia</v>
      </c>
      <c r="B421">
        <f t="shared" si="7"/>
        <v>13</v>
      </c>
      <c r="C421" s="31" t="s">
        <v>782</v>
      </c>
      <c r="D421" s="31" t="s">
        <v>3285</v>
      </c>
      <c r="E421" s="31" t="s">
        <v>3286</v>
      </c>
      <c r="F421" s="31" t="s">
        <v>3287</v>
      </c>
      <c r="G421" s="33">
        <v>315.79759550718302</v>
      </c>
      <c r="H421" s="31" t="s">
        <v>94</v>
      </c>
      <c r="I421" s="33">
        <v>42.503041118059599</v>
      </c>
      <c r="J421" s="33">
        <v>7.43</v>
      </c>
      <c r="K421" s="31" t="s">
        <v>94</v>
      </c>
      <c r="L421" s="31" t="s">
        <v>95</v>
      </c>
    </row>
    <row r="422" spans="1:12" x14ac:dyDescent="0.2">
      <c r="A422" t="str">
        <f>VLOOKUP(B422,StateFIPS!A$2:B$52,2)</f>
        <v>Georgia</v>
      </c>
      <c r="B422">
        <f t="shared" si="7"/>
        <v>13</v>
      </c>
      <c r="C422" s="31" t="s">
        <v>2957</v>
      </c>
      <c r="D422" s="31" t="s">
        <v>3285</v>
      </c>
      <c r="E422" s="31" t="s">
        <v>3286</v>
      </c>
      <c r="F422" s="31" t="s">
        <v>3287</v>
      </c>
      <c r="G422" s="33">
        <v>315.79759550718302</v>
      </c>
      <c r="H422" s="31" t="s">
        <v>94</v>
      </c>
      <c r="I422" s="33">
        <v>42.503041118059599</v>
      </c>
      <c r="J422" s="33">
        <v>7.43</v>
      </c>
      <c r="K422" s="31" t="s">
        <v>94</v>
      </c>
      <c r="L422" s="31" t="s">
        <v>95</v>
      </c>
    </row>
    <row r="423" spans="1:12" x14ac:dyDescent="0.2">
      <c r="A423" t="str">
        <f>VLOOKUP(B423,StateFIPS!A$2:B$52,2)</f>
        <v>Georgia</v>
      </c>
      <c r="B423">
        <f t="shared" si="7"/>
        <v>13</v>
      </c>
      <c r="C423" s="31" t="s">
        <v>783</v>
      </c>
      <c r="D423" s="31" t="s">
        <v>3285</v>
      </c>
      <c r="E423" s="31" t="s">
        <v>3286</v>
      </c>
      <c r="F423" s="31" t="s">
        <v>3287</v>
      </c>
      <c r="G423" s="33">
        <v>315.79759550718302</v>
      </c>
      <c r="H423" s="31" t="s">
        <v>94</v>
      </c>
      <c r="I423" s="33">
        <v>42.503041118059599</v>
      </c>
      <c r="J423" s="33">
        <v>7.43</v>
      </c>
      <c r="K423" s="31" t="s">
        <v>94</v>
      </c>
      <c r="L423" s="31" t="s">
        <v>95</v>
      </c>
    </row>
    <row r="424" spans="1:12" x14ac:dyDescent="0.2">
      <c r="A424" t="str">
        <f>VLOOKUP(B424,StateFIPS!A$2:B$52,2)</f>
        <v>Georgia</v>
      </c>
      <c r="B424">
        <f t="shared" si="7"/>
        <v>13</v>
      </c>
      <c r="C424" s="31" t="s">
        <v>784</v>
      </c>
      <c r="D424" s="31" t="s">
        <v>3285</v>
      </c>
      <c r="E424" s="31" t="s">
        <v>3286</v>
      </c>
      <c r="F424" s="31" t="s">
        <v>3287</v>
      </c>
      <c r="G424" s="33">
        <v>3261.1587865536999</v>
      </c>
      <c r="H424" s="31" t="s">
        <v>94</v>
      </c>
      <c r="I424" s="33">
        <v>438.91773708663499</v>
      </c>
      <c r="J424" s="33">
        <v>7.43</v>
      </c>
      <c r="K424" s="31" t="s">
        <v>94</v>
      </c>
      <c r="L424" s="31" t="s">
        <v>95</v>
      </c>
    </row>
    <row r="425" spans="1:12" x14ac:dyDescent="0.2">
      <c r="A425" t="str">
        <f>VLOOKUP(B425,StateFIPS!A$2:B$52,2)</f>
        <v>Georgia</v>
      </c>
      <c r="B425">
        <f t="shared" si="7"/>
        <v>13</v>
      </c>
      <c r="C425" s="31" t="s">
        <v>746</v>
      </c>
      <c r="D425" s="31" t="s">
        <v>3285</v>
      </c>
      <c r="E425" s="31" t="s">
        <v>3286</v>
      </c>
      <c r="F425" s="31" t="s">
        <v>3287</v>
      </c>
      <c r="G425" s="33">
        <v>909.17154049375802</v>
      </c>
      <c r="H425" s="31" t="s">
        <v>94</v>
      </c>
      <c r="I425" s="33">
        <v>122.364944884759</v>
      </c>
      <c r="J425" s="33">
        <v>7.43</v>
      </c>
      <c r="K425" s="31" t="s">
        <v>94</v>
      </c>
      <c r="L425" s="31" t="s">
        <v>95</v>
      </c>
    </row>
    <row r="426" spans="1:12" x14ac:dyDescent="0.2">
      <c r="A426" t="str">
        <f>VLOOKUP(B426,StateFIPS!A$2:B$52,2)</f>
        <v>Georgia</v>
      </c>
      <c r="B426">
        <f t="shared" si="7"/>
        <v>13</v>
      </c>
      <c r="C426" s="31" t="s">
        <v>2256</v>
      </c>
      <c r="D426" s="31" t="s">
        <v>3285</v>
      </c>
      <c r="E426" s="31" t="s">
        <v>3286</v>
      </c>
      <c r="F426" s="31" t="s">
        <v>3287</v>
      </c>
      <c r="G426" s="33">
        <v>315.79759550718302</v>
      </c>
      <c r="H426" s="31" t="s">
        <v>94</v>
      </c>
      <c r="I426" s="33">
        <v>42.503041118059599</v>
      </c>
      <c r="J426" s="33">
        <v>7.43</v>
      </c>
      <c r="K426" s="31" t="s">
        <v>94</v>
      </c>
      <c r="L426" s="31" t="s">
        <v>95</v>
      </c>
    </row>
    <row r="427" spans="1:12" x14ac:dyDescent="0.2">
      <c r="A427" t="str">
        <f>VLOOKUP(B427,StateFIPS!A$2:B$52,2)</f>
        <v>Georgia</v>
      </c>
      <c r="B427">
        <f t="shared" si="7"/>
        <v>13</v>
      </c>
      <c r="C427" s="31" t="s">
        <v>2943</v>
      </c>
      <c r="D427" s="31" t="s">
        <v>3285</v>
      </c>
      <c r="E427" s="31" t="s">
        <v>3286</v>
      </c>
      <c r="F427" s="31" t="s">
        <v>3287</v>
      </c>
      <c r="G427" s="33">
        <v>315.79759550718302</v>
      </c>
      <c r="H427" s="31" t="s">
        <v>94</v>
      </c>
      <c r="I427" s="33">
        <v>42.503041118059599</v>
      </c>
      <c r="J427" s="33">
        <v>7.43</v>
      </c>
      <c r="K427" s="31" t="s">
        <v>94</v>
      </c>
      <c r="L427" s="31" t="s">
        <v>95</v>
      </c>
    </row>
    <row r="428" spans="1:12" x14ac:dyDescent="0.2">
      <c r="A428" t="str">
        <f>VLOOKUP(B428,StateFIPS!A$2:B$52,2)</f>
        <v>Georgia</v>
      </c>
      <c r="B428">
        <f t="shared" si="7"/>
        <v>13</v>
      </c>
      <c r="C428" s="31" t="s">
        <v>672</v>
      </c>
      <c r="D428" s="31" t="s">
        <v>3285</v>
      </c>
      <c r="E428" s="31" t="s">
        <v>3286</v>
      </c>
      <c r="F428" s="31" t="s">
        <v>3287</v>
      </c>
      <c r="G428" s="33">
        <v>315.79759550718302</v>
      </c>
      <c r="H428" s="31" t="s">
        <v>94</v>
      </c>
      <c r="I428" s="33">
        <v>42.503041118059599</v>
      </c>
      <c r="J428" s="33">
        <v>7.43</v>
      </c>
      <c r="K428" s="31" t="s">
        <v>94</v>
      </c>
      <c r="L428" s="31" t="s">
        <v>95</v>
      </c>
    </row>
    <row r="429" spans="1:12" x14ac:dyDescent="0.2">
      <c r="A429" t="str">
        <f>VLOOKUP(B429,StateFIPS!A$2:B$52,2)</f>
        <v>Hawaii</v>
      </c>
      <c r="B429">
        <f t="shared" si="7"/>
        <v>15</v>
      </c>
      <c r="C429" s="31" t="s">
        <v>2261</v>
      </c>
      <c r="D429" s="31" t="s">
        <v>3285</v>
      </c>
      <c r="E429" s="31" t="s">
        <v>3286</v>
      </c>
      <c r="F429" s="31" t="s">
        <v>3287</v>
      </c>
      <c r="G429" s="33">
        <v>13288.847758898601</v>
      </c>
      <c r="H429" s="31" t="s">
        <v>94</v>
      </c>
      <c r="I429" s="33">
        <v>1788.5394022743701</v>
      </c>
      <c r="J429" s="33">
        <v>7.43</v>
      </c>
      <c r="K429" s="31" t="s">
        <v>94</v>
      </c>
      <c r="L429" s="31" t="s">
        <v>95</v>
      </c>
    </row>
    <row r="430" spans="1:12" x14ac:dyDescent="0.2">
      <c r="A430" t="str">
        <f>VLOOKUP(B430,StateFIPS!A$2:B$52,2)</f>
        <v>Hawaii</v>
      </c>
      <c r="B430">
        <f t="shared" si="7"/>
        <v>15</v>
      </c>
      <c r="C430" s="31" t="s">
        <v>2236</v>
      </c>
      <c r="D430" s="31" t="s">
        <v>3285</v>
      </c>
      <c r="E430" s="31" t="s">
        <v>3286</v>
      </c>
      <c r="F430" s="31" t="s">
        <v>3287</v>
      </c>
      <c r="G430" s="33">
        <v>676.95482306315898</v>
      </c>
      <c r="H430" s="31" t="s">
        <v>94</v>
      </c>
      <c r="I430" s="33">
        <v>91.111012525324199</v>
      </c>
      <c r="J430" s="33">
        <v>7.43</v>
      </c>
      <c r="K430" s="31" t="s">
        <v>94</v>
      </c>
      <c r="L430" s="31" t="s">
        <v>95</v>
      </c>
    </row>
    <row r="431" spans="1:12" x14ac:dyDescent="0.2">
      <c r="A431" t="str">
        <f>VLOOKUP(B431,StateFIPS!A$2:B$52,2)</f>
        <v>Hawaii</v>
      </c>
      <c r="B431">
        <f t="shared" si="7"/>
        <v>15</v>
      </c>
      <c r="C431" s="31" t="s">
        <v>673</v>
      </c>
      <c r="D431" s="31" t="s">
        <v>3285</v>
      </c>
      <c r="E431" s="31" t="s">
        <v>3286</v>
      </c>
      <c r="F431" s="31" t="s">
        <v>3287</v>
      </c>
      <c r="G431" s="33">
        <v>29176.4320423524</v>
      </c>
      <c r="H431" s="31" t="s">
        <v>94</v>
      </c>
      <c r="I431" s="33">
        <v>3926.84145926682</v>
      </c>
      <c r="J431" s="33">
        <v>7.43</v>
      </c>
      <c r="K431" s="31" t="s">
        <v>94</v>
      </c>
      <c r="L431" s="31" t="s">
        <v>95</v>
      </c>
    </row>
    <row r="432" spans="1:12" x14ac:dyDescent="0.2">
      <c r="A432" t="str">
        <f>VLOOKUP(B432,StateFIPS!A$2:B$52,2)</f>
        <v>Hawaii</v>
      </c>
      <c r="B432">
        <f t="shared" si="7"/>
        <v>15</v>
      </c>
      <c r="C432" s="31" t="s">
        <v>674</v>
      </c>
      <c r="D432" s="31" t="s">
        <v>3285</v>
      </c>
      <c r="E432" s="31" t="s">
        <v>3286</v>
      </c>
      <c r="F432" s="31" t="s">
        <v>3287</v>
      </c>
      <c r="G432" s="33">
        <v>29176.4320423524</v>
      </c>
      <c r="H432" s="31" t="s">
        <v>94</v>
      </c>
      <c r="I432" s="33">
        <v>3926.84145926682</v>
      </c>
      <c r="J432" s="33">
        <v>7.43</v>
      </c>
      <c r="K432" s="31" t="s">
        <v>94</v>
      </c>
      <c r="L432" s="31" t="s">
        <v>95</v>
      </c>
    </row>
    <row r="433" spans="1:12" x14ac:dyDescent="0.2">
      <c r="A433" t="str">
        <f>VLOOKUP(B433,StateFIPS!A$2:B$52,2)</f>
        <v>Iowa</v>
      </c>
      <c r="B433">
        <f t="shared" si="7"/>
        <v>19</v>
      </c>
      <c r="C433" s="31" t="s">
        <v>239</v>
      </c>
      <c r="D433" s="31" t="s">
        <v>3285</v>
      </c>
      <c r="E433" s="31" t="s">
        <v>3286</v>
      </c>
      <c r="F433" s="31" t="s">
        <v>3287</v>
      </c>
      <c r="G433" s="33">
        <v>12042.366333088299</v>
      </c>
      <c r="H433" s="31" t="s">
        <v>94</v>
      </c>
      <c r="I433" s="33">
        <v>1620.7760878988299</v>
      </c>
      <c r="J433" s="33">
        <v>7.43</v>
      </c>
      <c r="K433" s="31" t="s">
        <v>94</v>
      </c>
      <c r="L433" s="31" t="s">
        <v>95</v>
      </c>
    </row>
    <row r="434" spans="1:12" x14ac:dyDescent="0.2">
      <c r="A434" t="str">
        <f>VLOOKUP(B434,StateFIPS!A$2:B$52,2)</f>
        <v>Iowa</v>
      </c>
      <c r="B434">
        <f t="shared" si="7"/>
        <v>19</v>
      </c>
      <c r="C434" s="31" t="s">
        <v>240</v>
      </c>
      <c r="D434" s="31" t="s">
        <v>3285</v>
      </c>
      <c r="E434" s="31" t="s">
        <v>3286</v>
      </c>
      <c r="F434" s="31" t="s">
        <v>3287</v>
      </c>
      <c r="G434" s="33">
        <v>5587.0978684909796</v>
      </c>
      <c r="H434" s="31" t="s">
        <v>94</v>
      </c>
      <c r="I434" s="33">
        <v>751.96471985073799</v>
      </c>
      <c r="J434" s="33">
        <v>7.43</v>
      </c>
      <c r="K434" s="31" t="s">
        <v>94</v>
      </c>
      <c r="L434" s="31" t="s">
        <v>95</v>
      </c>
    </row>
    <row r="435" spans="1:12" x14ac:dyDescent="0.2">
      <c r="A435" t="str">
        <f>VLOOKUP(B435,StateFIPS!A$2:B$52,2)</f>
        <v>Iowa</v>
      </c>
      <c r="B435">
        <f t="shared" si="7"/>
        <v>19</v>
      </c>
      <c r="C435" s="31" t="s">
        <v>1688</v>
      </c>
      <c r="D435" s="31" t="s">
        <v>3285</v>
      </c>
      <c r="E435" s="31" t="s">
        <v>3286</v>
      </c>
      <c r="F435" s="31" t="s">
        <v>3287</v>
      </c>
      <c r="G435" s="33">
        <v>4648.9135146340996</v>
      </c>
      <c r="H435" s="31" t="s">
        <v>94</v>
      </c>
      <c r="I435" s="33">
        <v>625.69495486327105</v>
      </c>
      <c r="J435" s="33">
        <v>7.43</v>
      </c>
      <c r="K435" s="31" t="s">
        <v>94</v>
      </c>
      <c r="L435" s="31" t="s">
        <v>95</v>
      </c>
    </row>
    <row r="436" spans="1:12" x14ac:dyDescent="0.2">
      <c r="A436" t="str">
        <f>VLOOKUP(B436,StateFIPS!A$2:B$52,2)</f>
        <v>Iowa</v>
      </c>
      <c r="B436">
        <f t="shared" si="7"/>
        <v>19</v>
      </c>
      <c r="C436" s="31" t="s">
        <v>241</v>
      </c>
      <c r="D436" s="31" t="s">
        <v>3285</v>
      </c>
      <c r="E436" s="31" t="s">
        <v>3286</v>
      </c>
      <c r="F436" s="31" t="s">
        <v>3287</v>
      </c>
      <c r="G436" s="33">
        <v>12910.536929194701</v>
      </c>
      <c r="H436" s="31" t="s">
        <v>94</v>
      </c>
      <c r="I436" s="33">
        <v>1737.62273609619</v>
      </c>
      <c r="J436" s="33">
        <v>7.43</v>
      </c>
      <c r="K436" s="31" t="s">
        <v>94</v>
      </c>
      <c r="L436" s="31" t="s">
        <v>95</v>
      </c>
    </row>
    <row r="437" spans="1:12" x14ac:dyDescent="0.2">
      <c r="A437" t="str">
        <f>VLOOKUP(B437,StateFIPS!A$2:B$52,2)</f>
        <v>Iowa</v>
      </c>
      <c r="B437">
        <f t="shared" si="7"/>
        <v>19</v>
      </c>
      <c r="C437" s="31" t="s">
        <v>242</v>
      </c>
      <c r="D437" s="31" t="s">
        <v>3285</v>
      </c>
      <c r="E437" s="31" t="s">
        <v>3286</v>
      </c>
      <c r="F437" s="31" t="s">
        <v>3287</v>
      </c>
      <c r="G437" s="33">
        <v>7372.4486911290796</v>
      </c>
      <c r="H437" s="31" t="s">
        <v>94</v>
      </c>
      <c r="I437" s="33">
        <v>992.25419799853</v>
      </c>
      <c r="J437" s="33">
        <v>7.43</v>
      </c>
      <c r="K437" s="31" t="s">
        <v>94</v>
      </c>
      <c r="L437" s="31" t="s">
        <v>95</v>
      </c>
    </row>
    <row r="438" spans="1:12" x14ac:dyDescent="0.2">
      <c r="A438" t="str">
        <f>VLOOKUP(B438,StateFIPS!A$2:B$52,2)</f>
        <v>Iowa</v>
      </c>
      <c r="B438">
        <f t="shared" si="7"/>
        <v>19</v>
      </c>
      <c r="C438" s="31" t="s">
        <v>1676</v>
      </c>
      <c r="D438" s="31" t="s">
        <v>3285</v>
      </c>
      <c r="E438" s="31" t="s">
        <v>3286</v>
      </c>
      <c r="F438" s="31" t="s">
        <v>3287</v>
      </c>
      <c r="G438" s="33">
        <v>21508.2263809578</v>
      </c>
      <c r="H438" s="31" t="s">
        <v>94</v>
      </c>
      <c r="I438" s="33">
        <v>2894.7814779216401</v>
      </c>
      <c r="J438" s="33">
        <v>7.43</v>
      </c>
      <c r="K438" s="31" t="s">
        <v>94</v>
      </c>
      <c r="L438" s="31" t="s">
        <v>95</v>
      </c>
    </row>
    <row r="439" spans="1:12" x14ac:dyDescent="0.2">
      <c r="A439" t="str">
        <f>VLOOKUP(B439,StateFIPS!A$2:B$52,2)</f>
        <v>Iowa</v>
      </c>
      <c r="B439">
        <f t="shared" si="7"/>
        <v>19</v>
      </c>
      <c r="C439" s="31" t="s">
        <v>1692</v>
      </c>
      <c r="D439" s="31" t="s">
        <v>3285</v>
      </c>
      <c r="E439" s="31" t="s">
        <v>3286</v>
      </c>
      <c r="F439" s="31" t="s">
        <v>3287</v>
      </c>
      <c r="G439" s="33">
        <v>22621.445129190899</v>
      </c>
      <c r="H439" s="31" t="s">
        <v>94</v>
      </c>
      <c r="I439" s="33">
        <v>3044.60903488438</v>
      </c>
      <c r="J439" s="33">
        <v>7.43</v>
      </c>
      <c r="K439" s="31" t="s">
        <v>94</v>
      </c>
      <c r="L439" s="31" t="s">
        <v>95</v>
      </c>
    </row>
    <row r="440" spans="1:12" x14ac:dyDescent="0.2">
      <c r="A440" t="str">
        <f>VLOOKUP(B440,StateFIPS!A$2:B$52,2)</f>
        <v>Iowa</v>
      </c>
      <c r="B440">
        <f t="shared" si="7"/>
        <v>19</v>
      </c>
      <c r="C440" s="31" t="s">
        <v>243</v>
      </c>
      <c r="D440" s="31" t="s">
        <v>3285</v>
      </c>
      <c r="E440" s="31" t="s">
        <v>3286</v>
      </c>
      <c r="F440" s="31" t="s">
        <v>3287</v>
      </c>
      <c r="G440" s="33">
        <v>11923.3429449125</v>
      </c>
      <c r="H440" s="31" t="s">
        <v>94</v>
      </c>
      <c r="I440" s="33">
        <v>1604.75678935565</v>
      </c>
      <c r="J440" s="33">
        <v>7.43</v>
      </c>
      <c r="K440" s="31" t="s">
        <v>94</v>
      </c>
      <c r="L440" s="31" t="s">
        <v>95</v>
      </c>
    </row>
    <row r="441" spans="1:12" x14ac:dyDescent="0.2">
      <c r="A441" t="str">
        <f>VLOOKUP(B441,StateFIPS!A$2:B$52,2)</f>
        <v>Iowa</v>
      </c>
      <c r="B441">
        <f t="shared" si="7"/>
        <v>19</v>
      </c>
      <c r="C441" s="31" t="s">
        <v>1694</v>
      </c>
      <c r="D441" s="31" t="s">
        <v>3285</v>
      </c>
      <c r="E441" s="31" t="s">
        <v>3286</v>
      </c>
      <c r="F441" s="31" t="s">
        <v>3287</v>
      </c>
      <c r="G441" s="33">
        <v>12070.3718361885</v>
      </c>
      <c r="H441" s="31" t="s">
        <v>94</v>
      </c>
      <c r="I441" s="33">
        <v>1624.5453346148799</v>
      </c>
      <c r="J441" s="33">
        <v>7.43</v>
      </c>
      <c r="K441" s="31" t="s">
        <v>94</v>
      </c>
      <c r="L441" s="31" t="s">
        <v>95</v>
      </c>
    </row>
    <row r="442" spans="1:12" x14ac:dyDescent="0.2">
      <c r="A442" t="str">
        <f>VLOOKUP(B442,StateFIPS!A$2:B$52,2)</f>
        <v>Iowa</v>
      </c>
      <c r="B442">
        <f t="shared" si="7"/>
        <v>19</v>
      </c>
      <c r="C442" s="31" t="s">
        <v>1696</v>
      </c>
      <c r="D442" s="31" t="s">
        <v>3285</v>
      </c>
      <c r="E442" s="31" t="s">
        <v>3286</v>
      </c>
      <c r="F442" s="31" t="s">
        <v>3287</v>
      </c>
      <c r="G442" s="33">
        <v>9493.86555096964</v>
      </c>
      <c r="H442" s="31" t="s">
        <v>94</v>
      </c>
      <c r="I442" s="33">
        <v>1277.7746367388499</v>
      </c>
      <c r="J442" s="33">
        <v>7.43</v>
      </c>
      <c r="K442" s="31" t="s">
        <v>94</v>
      </c>
      <c r="L442" s="31" t="s">
        <v>95</v>
      </c>
    </row>
    <row r="443" spans="1:12" x14ac:dyDescent="0.2">
      <c r="A443" t="str">
        <f>VLOOKUP(B443,StateFIPS!A$2:B$52,2)</f>
        <v>Iowa</v>
      </c>
      <c r="B443">
        <f t="shared" si="7"/>
        <v>19</v>
      </c>
      <c r="C443" s="31" t="s">
        <v>244</v>
      </c>
      <c r="D443" s="31" t="s">
        <v>3285</v>
      </c>
      <c r="E443" s="31" t="s">
        <v>3286</v>
      </c>
      <c r="F443" s="31" t="s">
        <v>3287</v>
      </c>
      <c r="G443" s="33">
        <v>22138.350200712401</v>
      </c>
      <c r="H443" s="31" t="s">
        <v>94</v>
      </c>
      <c r="I443" s="33">
        <v>2979.5895290326198</v>
      </c>
      <c r="J443" s="33">
        <v>7.43</v>
      </c>
      <c r="K443" s="31" t="s">
        <v>94</v>
      </c>
      <c r="L443" s="31" t="s">
        <v>95</v>
      </c>
    </row>
    <row r="444" spans="1:12" x14ac:dyDescent="0.2">
      <c r="A444" t="str">
        <f>VLOOKUP(B444,StateFIPS!A$2:B$52,2)</f>
        <v>Iowa</v>
      </c>
      <c r="B444">
        <f t="shared" si="7"/>
        <v>19</v>
      </c>
      <c r="C444" s="31" t="s">
        <v>1697</v>
      </c>
      <c r="D444" s="31" t="s">
        <v>3285</v>
      </c>
      <c r="E444" s="31" t="s">
        <v>3286</v>
      </c>
      <c r="F444" s="31" t="s">
        <v>3287</v>
      </c>
      <c r="G444" s="33">
        <v>23706.658374323899</v>
      </c>
      <c r="H444" s="31" t="s">
        <v>94</v>
      </c>
      <c r="I444" s="33">
        <v>3190.6673451310799</v>
      </c>
      <c r="J444" s="33">
        <v>7.43</v>
      </c>
      <c r="K444" s="31" t="s">
        <v>94</v>
      </c>
      <c r="L444" s="31" t="s">
        <v>95</v>
      </c>
    </row>
    <row r="445" spans="1:12" x14ac:dyDescent="0.2">
      <c r="A445" t="str">
        <f>VLOOKUP(B445,StateFIPS!A$2:B$52,2)</f>
        <v>Iowa</v>
      </c>
      <c r="B445">
        <f t="shared" si="7"/>
        <v>19</v>
      </c>
      <c r="C445" s="31" t="s">
        <v>211</v>
      </c>
      <c r="D445" s="31" t="s">
        <v>3285</v>
      </c>
      <c r="E445" s="31" t="s">
        <v>3286</v>
      </c>
      <c r="F445" s="31" t="s">
        <v>3287</v>
      </c>
      <c r="G445" s="33">
        <v>10824.126948229399</v>
      </c>
      <c r="H445" s="31" t="s">
        <v>94</v>
      </c>
      <c r="I445" s="33">
        <v>1456.8138557509301</v>
      </c>
      <c r="J445" s="33">
        <v>7.43</v>
      </c>
      <c r="K445" s="31" t="s">
        <v>94</v>
      </c>
      <c r="L445" s="31" t="s">
        <v>95</v>
      </c>
    </row>
    <row r="446" spans="1:12" x14ac:dyDescent="0.2">
      <c r="A446" t="str">
        <f>VLOOKUP(B446,StateFIPS!A$2:B$52,2)</f>
        <v>Iowa</v>
      </c>
      <c r="B446">
        <f t="shared" si="7"/>
        <v>19</v>
      </c>
      <c r="C446" s="31" t="s">
        <v>236</v>
      </c>
      <c r="D446" s="31" t="s">
        <v>3285</v>
      </c>
      <c r="E446" s="31" t="s">
        <v>3286</v>
      </c>
      <c r="F446" s="31" t="s">
        <v>3287</v>
      </c>
      <c r="G446" s="33">
        <v>18070.550875407502</v>
      </c>
      <c r="H446" s="31" t="s">
        <v>94</v>
      </c>
      <c r="I446" s="33">
        <v>2432.1064435272601</v>
      </c>
      <c r="J446" s="33">
        <v>7.43</v>
      </c>
      <c r="K446" s="31" t="s">
        <v>94</v>
      </c>
      <c r="L446" s="31" t="s">
        <v>95</v>
      </c>
    </row>
    <row r="447" spans="1:12" x14ac:dyDescent="0.2">
      <c r="A447" t="str">
        <f>VLOOKUP(B447,StateFIPS!A$2:B$52,2)</f>
        <v>Iowa</v>
      </c>
      <c r="B447">
        <f t="shared" si="7"/>
        <v>19</v>
      </c>
      <c r="C447" s="31" t="s">
        <v>234</v>
      </c>
      <c r="D447" s="31" t="s">
        <v>3285</v>
      </c>
      <c r="E447" s="31" t="s">
        <v>3286</v>
      </c>
      <c r="F447" s="31" t="s">
        <v>3287</v>
      </c>
      <c r="G447" s="33">
        <v>16222.187670793999</v>
      </c>
      <c r="H447" s="31" t="s">
        <v>94</v>
      </c>
      <c r="I447" s="33">
        <v>2183.3361602683699</v>
      </c>
      <c r="J447" s="33">
        <v>7.43</v>
      </c>
      <c r="K447" s="31" t="s">
        <v>94</v>
      </c>
      <c r="L447" s="31" t="s">
        <v>95</v>
      </c>
    </row>
    <row r="448" spans="1:12" x14ac:dyDescent="0.2">
      <c r="A448" t="str">
        <f>VLOOKUP(B448,StateFIPS!A$2:B$52,2)</f>
        <v>Iowa</v>
      </c>
      <c r="B448">
        <f t="shared" si="7"/>
        <v>19</v>
      </c>
      <c r="C448" s="31" t="s">
        <v>1699</v>
      </c>
      <c r="D448" s="31" t="s">
        <v>3285</v>
      </c>
      <c r="E448" s="31" t="s">
        <v>3286</v>
      </c>
      <c r="F448" s="31" t="s">
        <v>3287</v>
      </c>
      <c r="G448" s="33">
        <v>18119.560505832898</v>
      </c>
      <c r="H448" s="31" t="s">
        <v>94</v>
      </c>
      <c r="I448" s="33">
        <v>2438.7026252803398</v>
      </c>
      <c r="J448" s="33">
        <v>7.43</v>
      </c>
      <c r="K448" s="31" t="s">
        <v>94</v>
      </c>
      <c r="L448" s="31" t="s">
        <v>95</v>
      </c>
    </row>
    <row r="449" spans="1:12" x14ac:dyDescent="0.2">
      <c r="A449" t="str">
        <f>VLOOKUP(B449,StateFIPS!A$2:B$52,2)</f>
        <v>Iowa</v>
      </c>
      <c r="B449">
        <f t="shared" si="7"/>
        <v>19</v>
      </c>
      <c r="C449" s="31" t="s">
        <v>200</v>
      </c>
      <c r="D449" s="31" t="s">
        <v>3285</v>
      </c>
      <c r="E449" s="31" t="s">
        <v>3286</v>
      </c>
      <c r="F449" s="31" t="s">
        <v>3287</v>
      </c>
      <c r="G449" s="33">
        <v>9745.9150788714906</v>
      </c>
      <c r="H449" s="31" t="s">
        <v>94</v>
      </c>
      <c r="I449" s="33">
        <v>1311.6978571832401</v>
      </c>
      <c r="J449" s="33">
        <v>7.43</v>
      </c>
      <c r="K449" s="31" t="s">
        <v>94</v>
      </c>
      <c r="L449" s="31" t="s">
        <v>95</v>
      </c>
    </row>
    <row r="450" spans="1:12" x14ac:dyDescent="0.2">
      <c r="A450" t="str">
        <f>VLOOKUP(B450,StateFIPS!A$2:B$52,2)</f>
        <v>Iowa</v>
      </c>
      <c r="B450">
        <f t="shared" si="7"/>
        <v>19</v>
      </c>
      <c r="C450" s="31" t="s">
        <v>1701</v>
      </c>
      <c r="D450" s="31" t="s">
        <v>3285</v>
      </c>
      <c r="E450" s="31" t="s">
        <v>3286</v>
      </c>
      <c r="F450" s="31" t="s">
        <v>3287</v>
      </c>
      <c r="G450" s="33">
        <v>11188.1984885321</v>
      </c>
      <c r="H450" s="31" t="s">
        <v>94</v>
      </c>
      <c r="I450" s="33">
        <v>1505.8140630595001</v>
      </c>
      <c r="J450" s="33">
        <v>7.43</v>
      </c>
      <c r="K450" s="31" t="s">
        <v>94</v>
      </c>
      <c r="L450" s="31" t="s">
        <v>95</v>
      </c>
    </row>
    <row r="451" spans="1:12" x14ac:dyDescent="0.2">
      <c r="A451" t="str">
        <f>VLOOKUP(B451,StateFIPS!A$2:B$52,2)</f>
        <v>Iowa</v>
      </c>
      <c r="B451">
        <f t="shared" ref="B451:B514" si="8">VALUE(LEFT(C451,2))</f>
        <v>19</v>
      </c>
      <c r="C451" s="31" t="s">
        <v>1703</v>
      </c>
      <c r="D451" s="31" t="s">
        <v>3285</v>
      </c>
      <c r="E451" s="31" t="s">
        <v>3286</v>
      </c>
      <c r="F451" s="31" t="s">
        <v>3287</v>
      </c>
      <c r="G451" s="33">
        <v>14534.8561090066</v>
      </c>
      <c r="H451" s="31" t="s">
        <v>94</v>
      </c>
      <c r="I451" s="33">
        <v>1956.2390456267301</v>
      </c>
      <c r="J451" s="33">
        <v>7.43</v>
      </c>
      <c r="K451" s="31" t="s">
        <v>94</v>
      </c>
      <c r="L451" s="31" t="s">
        <v>95</v>
      </c>
    </row>
    <row r="452" spans="1:12" x14ac:dyDescent="0.2">
      <c r="A452" t="str">
        <f>VLOOKUP(B452,StateFIPS!A$2:B$52,2)</f>
        <v>Iowa</v>
      </c>
      <c r="B452">
        <f t="shared" si="8"/>
        <v>19</v>
      </c>
      <c r="C452" s="31" t="s">
        <v>201</v>
      </c>
      <c r="D452" s="31" t="s">
        <v>3285</v>
      </c>
      <c r="E452" s="31" t="s">
        <v>3286</v>
      </c>
      <c r="F452" s="31" t="s">
        <v>3287</v>
      </c>
      <c r="G452" s="33">
        <v>17314.402291702001</v>
      </c>
      <c r="H452" s="31" t="s">
        <v>94</v>
      </c>
      <c r="I452" s="33">
        <v>2330.3367821940801</v>
      </c>
      <c r="J452" s="33">
        <v>7.43</v>
      </c>
      <c r="K452" s="31" t="s">
        <v>94</v>
      </c>
      <c r="L452" s="31" t="s">
        <v>95</v>
      </c>
    </row>
    <row r="453" spans="1:12" x14ac:dyDescent="0.2">
      <c r="A453" t="str">
        <f>VLOOKUP(B453,StateFIPS!A$2:B$52,2)</f>
        <v>Iowa</v>
      </c>
      <c r="B453">
        <f t="shared" si="8"/>
        <v>19</v>
      </c>
      <c r="C453" s="31" t="s">
        <v>202</v>
      </c>
      <c r="D453" s="31" t="s">
        <v>3285</v>
      </c>
      <c r="E453" s="31" t="s">
        <v>3286</v>
      </c>
      <c r="F453" s="31" t="s">
        <v>3287</v>
      </c>
      <c r="G453" s="33">
        <v>25260.963796385298</v>
      </c>
      <c r="H453" s="31" t="s">
        <v>94</v>
      </c>
      <c r="I453" s="33">
        <v>3399.8605378715101</v>
      </c>
      <c r="J453" s="33">
        <v>7.43</v>
      </c>
      <c r="K453" s="31" t="s">
        <v>94</v>
      </c>
      <c r="L453" s="31" t="s">
        <v>95</v>
      </c>
    </row>
    <row r="454" spans="1:12" x14ac:dyDescent="0.2">
      <c r="A454" t="str">
        <f>VLOOKUP(B454,StateFIPS!A$2:B$52,2)</f>
        <v>Iowa</v>
      </c>
      <c r="B454">
        <f t="shared" si="8"/>
        <v>19</v>
      </c>
      <c r="C454" s="31" t="s">
        <v>1704</v>
      </c>
      <c r="D454" s="31" t="s">
        <v>3285</v>
      </c>
      <c r="E454" s="31" t="s">
        <v>3286</v>
      </c>
      <c r="F454" s="31" t="s">
        <v>3287</v>
      </c>
      <c r="G454" s="33">
        <v>12462.4488795914</v>
      </c>
      <c r="H454" s="31" t="s">
        <v>94</v>
      </c>
      <c r="I454" s="33">
        <v>1677.31478863949</v>
      </c>
      <c r="J454" s="33">
        <v>7.43</v>
      </c>
      <c r="K454" s="31" t="s">
        <v>94</v>
      </c>
      <c r="L454" s="31" t="s">
        <v>95</v>
      </c>
    </row>
    <row r="455" spans="1:12" x14ac:dyDescent="0.2">
      <c r="A455" t="str">
        <f>VLOOKUP(B455,StateFIPS!A$2:B$52,2)</f>
        <v>Iowa</v>
      </c>
      <c r="B455">
        <f t="shared" si="8"/>
        <v>19</v>
      </c>
      <c r="C455" s="31" t="s">
        <v>1659</v>
      </c>
      <c r="D455" s="31" t="s">
        <v>3285</v>
      </c>
      <c r="E455" s="31" t="s">
        <v>3286</v>
      </c>
      <c r="F455" s="31" t="s">
        <v>3287</v>
      </c>
      <c r="G455" s="33">
        <v>16362.215186295</v>
      </c>
      <c r="H455" s="31" t="s">
        <v>94</v>
      </c>
      <c r="I455" s="33">
        <v>2202.18239384859</v>
      </c>
      <c r="J455" s="33">
        <v>7.43</v>
      </c>
      <c r="K455" s="31" t="s">
        <v>94</v>
      </c>
      <c r="L455" s="31" t="s">
        <v>95</v>
      </c>
    </row>
    <row r="456" spans="1:12" x14ac:dyDescent="0.2">
      <c r="A456" t="str">
        <f>VLOOKUP(B456,StateFIPS!A$2:B$52,2)</f>
        <v>Iowa</v>
      </c>
      <c r="B456">
        <f t="shared" si="8"/>
        <v>19</v>
      </c>
      <c r="C456" s="31" t="s">
        <v>1689</v>
      </c>
      <c r="D456" s="31" t="s">
        <v>3285</v>
      </c>
      <c r="E456" s="31" t="s">
        <v>3286</v>
      </c>
      <c r="F456" s="31" t="s">
        <v>3287</v>
      </c>
      <c r="G456" s="33">
        <v>21018.130076704201</v>
      </c>
      <c r="H456" s="31" t="s">
        <v>94</v>
      </c>
      <c r="I456" s="33">
        <v>2828.81966039087</v>
      </c>
      <c r="J456" s="33">
        <v>7.43</v>
      </c>
      <c r="K456" s="31" t="s">
        <v>94</v>
      </c>
      <c r="L456" s="31" t="s">
        <v>95</v>
      </c>
    </row>
    <row r="457" spans="1:12" x14ac:dyDescent="0.2">
      <c r="A457" t="str">
        <f>VLOOKUP(B457,StateFIPS!A$2:B$52,2)</f>
        <v>Iowa</v>
      </c>
      <c r="B457">
        <f t="shared" si="8"/>
        <v>19</v>
      </c>
      <c r="C457" s="31" t="s">
        <v>203</v>
      </c>
      <c r="D457" s="31" t="s">
        <v>3285</v>
      </c>
      <c r="E457" s="31" t="s">
        <v>3286</v>
      </c>
      <c r="F457" s="31" t="s">
        <v>3287</v>
      </c>
      <c r="G457" s="33">
        <v>8149.6014021597803</v>
      </c>
      <c r="H457" s="31" t="s">
        <v>94</v>
      </c>
      <c r="I457" s="33">
        <v>1096.85079436875</v>
      </c>
      <c r="J457" s="33">
        <v>7.43</v>
      </c>
      <c r="K457" s="31" t="s">
        <v>94</v>
      </c>
      <c r="L457" s="31" t="s">
        <v>95</v>
      </c>
    </row>
    <row r="458" spans="1:12" x14ac:dyDescent="0.2">
      <c r="A458" t="str">
        <f>VLOOKUP(B458,StateFIPS!A$2:B$52,2)</f>
        <v>Iowa</v>
      </c>
      <c r="B458">
        <f t="shared" si="8"/>
        <v>19</v>
      </c>
      <c r="C458" s="31" t="s">
        <v>1650</v>
      </c>
      <c r="D458" s="31" t="s">
        <v>3285</v>
      </c>
      <c r="E458" s="31" t="s">
        <v>3286</v>
      </c>
      <c r="F458" s="31" t="s">
        <v>3287</v>
      </c>
      <c r="G458" s="33">
        <v>52398.296300484297</v>
      </c>
      <c r="H458" s="31" t="s">
        <v>94</v>
      </c>
      <c r="I458" s="33">
        <v>7052.2606057179501</v>
      </c>
      <c r="J458" s="33">
        <v>7.43</v>
      </c>
      <c r="K458" s="31" t="s">
        <v>94</v>
      </c>
      <c r="L458" s="31" t="s">
        <v>95</v>
      </c>
    </row>
    <row r="459" spans="1:12" x14ac:dyDescent="0.2">
      <c r="A459" t="str">
        <f>VLOOKUP(B459,StateFIPS!A$2:B$52,2)</f>
        <v>Iowa</v>
      </c>
      <c r="B459">
        <f t="shared" si="8"/>
        <v>19</v>
      </c>
      <c r="C459" s="31" t="s">
        <v>204</v>
      </c>
      <c r="D459" s="31" t="s">
        <v>3285</v>
      </c>
      <c r="E459" s="31" t="s">
        <v>3286</v>
      </c>
      <c r="F459" s="31" t="s">
        <v>3287</v>
      </c>
      <c r="G459" s="33">
        <v>9815.9288366220007</v>
      </c>
      <c r="H459" s="31" t="s">
        <v>94</v>
      </c>
      <c r="I459" s="33">
        <v>1321.1209739733499</v>
      </c>
      <c r="J459" s="33">
        <v>7.43</v>
      </c>
      <c r="K459" s="31" t="s">
        <v>94</v>
      </c>
      <c r="L459" s="31" t="s">
        <v>95</v>
      </c>
    </row>
    <row r="460" spans="1:12" x14ac:dyDescent="0.2">
      <c r="A460" t="str">
        <f>VLOOKUP(B460,StateFIPS!A$2:B$52,2)</f>
        <v>Iowa</v>
      </c>
      <c r="B460">
        <f t="shared" si="8"/>
        <v>19</v>
      </c>
      <c r="C460" s="31" t="s">
        <v>1651</v>
      </c>
      <c r="D460" s="31" t="s">
        <v>3285</v>
      </c>
      <c r="E460" s="31" t="s">
        <v>3286</v>
      </c>
      <c r="F460" s="31" t="s">
        <v>3287</v>
      </c>
      <c r="G460" s="33">
        <v>7113.3977874521797</v>
      </c>
      <c r="H460" s="31" t="s">
        <v>94</v>
      </c>
      <c r="I460" s="33">
        <v>957.38866587512496</v>
      </c>
      <c r="J460" s="33">
        <v>7.43</v>
      </c>
      <c r="K460" s="31" t="s">
        <v>94</v>
      </c>
      <c r="L460" s="31" t="s">
        <v>95</v>
      </c>
    </row>
    <row r="461" spans="1:12" x14ac:dyDescent="0.2">
      <c r="A461" t="str">
        <f>VLOOKUP(B461,StateFIPS!A$2:B$52,2)</f>
        <v>Iowa</v>
      </c>
      <c r="B461">
        <f t="shared" si="8"/>
        <v>19</v>
      </c>
      <c r="C461" s="31" t="s">
        <v>205</v>
      </c>
      <c r="D461" s="31" t="s">
        <v>3285</v>
      </c>
      <c r="E461" s="31" t="s">
        <v>3286</v>
      </c>
      <c r="F461" s="31" t="s">
        <v>3287</v>
      </c>
      <c r="G461" s="33">
        <v>4130.8117072802997</v>
      </c>
      <c r="H461" s="31" t="s">
        <v>94</v>
      </c>
      <c r="I461" s="33">
        <v>555.96389061646005</v>
      </c>
      <c r="J461" s="33">
        <v>7.43</v>
      </c>
      <c r="K461" s="31" t="s">
        <v>94</v>
      </c>
      <c r="L461" s="31" t="s">
        <v>95</v>
      </c>
    </row>
    <row r="462" spans="1:12" x14ac:dyDescent="0.2">
      <c r="A462" t="str">
        <f>VLOOKUP(B462,StateFIPS!A$2:B$52,2)</f>
        <v>Iowa</v>
      </c>
      <c r="B462">
        <f t="shared" si="8"/>
        <v>19</v>
      </c>
      <c r="C462" s="31" t="s">
        <v>206</v>
      </c>
      <c r="D462" s="31" t="s">
        <v>3285</v>
      </c>
      <c r="E462" s="31" t="s">
        <v>3286</v>
      </c>
      <c r="F462" s="31" t="s">
        <v>3287</v>
      </c>
      <c r="G462" s="33">
        <v>10859.133827104701</v>
      </c>
      <c r="H462" s="31" t="s">
        <v>94</v>
      </c>
      <c r="I462" s="33">
        <v>1461.52541414598</v>
      </c>
      <c r="J462" s="33">
        <v>7.43</v>
      </c>
      <c r="K462" s="31" t="s">
        <v>94</v>
      </c>
      <c r="L462" s="31" t="s">
        <v>95</v>
      </c>
    </row>
    <row r="463" spans="1:12" x14ac:dyDescent="0.2">
      <c r="A463" t="str">
        <f>VLOOKUP(B463,StateFIPS!A$2:B$52,2)</f>
        <v>Iowa</v>
      </c>
      <c r="B463">
        <f t="shared" si="8"/>
        <v>19</v>
      </c>
      <c r="C463" s="31" t="s">
        <v>1653</v>
      </c>
      <c r="D463" s="31" t="s">
        <v>3285</v>
      </c>
      <c r="E463" s="31" t="s">
        <v>3286</v>
      </c>
      <c r="F463" s="31" t="s">
        <v>3287</v>
      </c>
      <c r="G463" s="33">
        <v>8548.6798213377006</v>
      </c>
      <c r="H463" s="31" t="s">
        <v>94</v>
      </c>
      <c r="I463" s="33">
        <v>1150.5625600723699</v>
      </c>
      <c r="J463" s="33">
        <v>7.43</v>
      </c>
      <c r="K463" s="31" t="s">
        <v>94</v>
      </c>
      <c r="L463" s="31" t="s">
        <v>95</v>
      </c>
    </row>
    <row r="464" spans="1:12" x14ac:dyDescent="0.2">
      <c r="A464" t="str">
        <f>VLOOKUP(B464,StateFIPS!A$2:B$52,2)</f>
        <v>Iowa</v>
      </c>
      <c r="B464">
        <f t="shared" si="8"/>
        <v>19</v>
      </c>
      <c r="C464" s="31" t="s">
        <v>207</v>
      </c>
      <c r="D464" s="31" t="s">
        <v>3285</v>
      </c>
      <c r="E464" s="31" t="s">
        <v>3286</v>
      </c>
      <c r="F464" s="31" t="s">
        <v>3287</v>
      </c>
      <c r="G464" s="33">
        <v>6875.3510111004298</v>
      </c>
      <c r="H464" s="31" t="s">
        <v>94</v>
      </c>
      <c r="I464" s="33">
        <v>925.35006878875299</v>
      </c>
      <c r="J464" s="33">
        <v>7.43</v>
      </c>
      <c r="K464" s="31" t="s">
        <v>94</v>
      </c>
      <c r="L464" s="31" t="s">
        <v>95</v>
      </c>
    </row>
    <row r="465" spans="1:12" x14ac:dyDescent="0.2">
      <c r="A465" t="str">
        <f>VLOOKUP(B465,StateFIPS!A$2:B$52,2)</f>
        <v>Iowa</v>
      </c>
      <c r="B465">
        <f t="shared" si="8"/>
        <v>19</v>
      </c>
      <c r="C465" s="31" t="s">
        <v>1655</v>
      </c>
      <c r="D465" s="31" t="s">
        <v>3285</v>
      </c>
      <c r="E465" s="31" t="s">
        <v>3286</v>
      </c>
      <c r="F465" s="31" t="s">
        <v>3287</v>
      </c>
      <c r="G465" s="33">
        <v>31954.2790373344</v>
      </c>
      <c r="H465" s="31" t="s">
        <v>94</v>
      </c>
      <c r="I465" s="33">
        <v>4300.7105030059702</v>
      </c>
      <c r="J465" s="33">
        <v>7.43</v>
      </c>
      <c r="K465" s="31" t="s">
        <v>94</v>
      </c>
      <c r="L465" s="31" t="s">
        <v>95</v>
      </c>
    </row>
    <row r="466" spans="1:12" x14ac:dyDescent="0.2">
      <c r="A466" t="str">
        <f>VLOOKUP(B466,StateFIPS!A$2:B$52,2)</f>
        <v>Iowa</v>
      </c>
      <c r="B466">
        <f t="shared" si="8"/>
        <v>19</v>
      </c>
      <c r="C466" s="31" t="s">
        <v>1656</v>
      </c>
      <c r="D466" s="31" t="s">
        <v>3285</v>
      </c>
      <c r="E466" s="31" t="s">
        <v>3286</v>
      </c>
      <c r="F466" s="31" t="s">
        <v>3287</v>
      </c>
      <c r="G466" s="33">
        <v>7197.4142967527896</v>
      </c>
      <c r="H466" s="31" t="s">
        <v>94</v>
      </c>
      <c r="I466" s="33">
        <v>968.69640602325603</v>
      </c>
      <c r="J466" s="33">
        <v>7.43</v>
      </c>
      <c r="K466" s="31" t="s">
        <v>94</v>
      </c>
      <c r="L466" s="31" t="s">
        <v>95</v>
      </c>
    </row>
    <row r="467" spans="1:12" x14ac:dyDescent="0.2">
      <c r="A467" t="str">
        <f>VLOOKUP(B467,StateFIPS!A$2:B$52,2)</f>
        <v>Iowa</v>
      </c>
      <c r="B467">
        <f t="shared" si="8"/>
        <v>19</v>
      </c>
      <c r="C467" s="31" t="s">
        <v>208</v>
      </c>
      <c r="D467" s="31" t="s">
        <v>3285</v>
      </c>
      <c r="E467" s="31" t="s">
        <v>3286</v>
      </c>
      <c r="F467" s="31" t="s">
        <v>3287</v>
      </c>
      <c r="G467" s="33">
        <v>17615.461450029201</v>
      </c>
      <c r="H467" s="31" t="s">
        <v>94</v>
      </c>
      <c r="I467" s="33">
        <v>2370.85618439155</v>
      </c>
      <c r="J467" s="33">
        <v>7.43</v>
      </c>
      <c r="K467" s="31" t="s">
        <v>94</v>
      </c>
      <c r="L467" s="31" t="s">
        <v>95</v>
      </c>
    </row>
    <row r="468" spans="1:12" x14ac:dyDescent="0.2">
      <c r="A468" t="str">
        <f>VLOOKUP(B468,StateFIPS!A$2:B$52,2)</f>
        <v>Iowa</v>
      </c>
      <c r="B468">
        <f t="shared" si="8"/>
        <v>19</v>
      </c>
      <c r="C468" s="31" t="s">
        <v>222</v>
      </c>
      <c r="D468" s="31" t="s">
        <v>3285</v>
      </c>
      <c r="E468" s="31" t="s">
        <v>3286</v>
      </c>
      <c r="F468" s="31" t="s">
        <v>3287</v>
      </c>
      <c r="G468" s="33">
        <v>4788.9410301351299</v>
      </c>
      <c r="H468" s="31" t="s">
        <v>94</v>
      </c>
      <c r="I468" s="33">
        <v>644.54118844349</v>
      </c>
      <c r="J468" s="33">
        <v>7.43</v>
      </c>
      <c r="K468" s="31" t="s">
        <v>94</v>
      </c>
      <c r="L468" s="31" t="s">
        <v>95</v>
      </c>
    </row>
    <row r="469" spans="1:12" x14ac:dyDescent="0.2">
      <c r="A469" t="str">
        <f>VLOOKUP(B469,StateFIPS!A$2:B$52,2)</f>
        <v>Iowa</v>
      </c>
      <c r="B469">
        <f t="shared" si="8"/>
        <v>19</v>
      </c>
      <c r="C469" s="31" t="s">
        <v>210</v>
      </c>
      <c r="D469" s="31" t="s">
        <v>3285</v>
      </c>
      <c r="E469" s="31" t="s">
        <v>3286</v>
      </c>
      <c r="F469" s="31" t="s">
        <v>3287</v>
      </c>
      <c r="G469" s="33">
        <v>6560.2891012231203</v>
      </c>
      <c r="H469" s="31" t="s">
        <v>94</v>
      </c>
      <c r="I469" s="33">
        <v>882.94604323325996</v>
      </c>
      <c r="J469" s="33">
        <v>7.43</v>
      </c>
      <c r="K469" s="31" t="s">
        <v>94</v>
      </c>
      <c r="L469" s="31" t="s">
        <v>95</v>
      </c>
    </row>
    <row r="470" spans="1:12" x14ac:dyDescent="0.2">
      <c r="A470" t="str">
        <f>VLOOKUP(B470,StateFIPS!A$2:B$52,2)</f>
        <v>Iowa</v>
      </c>
      <c r="B470">
        <f t="shared" si="8"/>
        <v>19</v>
      </c>
      <c r="C470" s="31" t="s">
        <v>1658</v>
      </c>
      <c r="D470" s="31" t="s">
        <v>3285</v>
      </c>
      <c r="E470" s="31" t="s">
        <v>3286</v>
      </c>
      <c r="F470" s="31" t="s">
        <v>3287</v>
      </c>
      <c r="G470" s="33">
        <v>18847.703586438201</v>
      </c>
      <c r="H470" s="31" t="s">
        <v>94</v>
      </c>
      <c r="I470" s="33">
        <v>2536.7030398974798</v>
      </c>
      <c r="J470" s="33">
        <v>7.43</v>
      </c>
      <c r="K470" s="31" t="s">
        <v>94</v>
      </c>
      <c r="L470" s="31" t="s">
        <v>95</v>
      </c>
    </row>
    <row r="471" spans="1:12" x14ac:dyDescent="0.2">
      <c r="A471" t="str">
        <f>VLOOKUP(B471,StateFIPS!A$2:B$52,2)</f>
        <v>Iowa</v>
      </c>
      <c r="B471">
        <f t="shared" si="8"/>
        <v>19</v>
      </c>
      <c r="C471" s="31" t="s">
        <v>199</v>
      </c>
      <c r="D471" s="31" t="s">
        <v>3285</v>
      </c>
      <c r="E471" s="31" t="s">
        <v>3286</v>
      </c>
      <c r="F471" s="31" t="s">
        <v>3287</v>
      </c>
      <c r="G471" s="33">
        <v>6469.2712161474501</v>
      </c>
      <c r="H471" s="31" t="s">
        <v>94</v>
      </c>
      <c r="I471" s="33">
        <v>870.69599140611797</v>
      </c>
      <c r="J471" s="33">
        <v>7.43</v>
      </c>
      <c r="K471" s="31" t="s">
        <v>94</v>
      </c>
      <c r="L471" s="31" t="s">
        <v>95</v>
      </c>
    </row>
    <row r="472" spans="1:12" x14ac:dyDescent="0.2">
      <c r="A472" t="str">
        <f>VLOOKUP(B472,StateFIPS!A$2:B$52,2)</f>
        <v>Iowa</v>
      </c>
      <c r="B472">
        <f t="shared" si="8"/>
        <v>19</v>
      </c>
      <c r="C472" s="31" t="s">
        <v>212</v>
      </c>
      <c r="D472" s="31" t="s">
        <v>3285</v>
      </c>
      <c r="E472" s="31" t="s">
        <v>3286</v>
      </c>
      <c r="F472" s="31" t="s">
        <v>3287</v>
      </c>
      <c r="G472" s="33">
        <v>9542.8751813950003</v>
      </c>
      <c r="H472" s="31" t="s">
        <v>94</v>
      </c>
      <c r="I472" s="33">
        <v>1284.3708184919201</v>
      </c>
      <c r="J472" s="33">
        <v>7.43</v>
      </c>
      <c r="K472" s="31" t="s">
        <v>94</v>
      </c>
      <c r="L472" s="31" t="s">
        <v>95</v>
      </c>
    </row>
    <row r="473" spans="1:12" x14ac:dyDescent="0.2">
      <c r="A473" t="str">
        <f>VLOOKUP(B473,StateFIPS!A$2:B$52,2)</f>
        <v>Iowa</v>
      </c>
      <c r="B473">
        <f t="shared" si="8"/>
        <v>19</v>
      </c>
      <c r="C473" s="31" t="s">
        <v>213</v>
      </c>
      <c r="D473" s="31" t="s">
        <v>3285</v>
      </c>
      <c r="E473" s="31" t="s">
        <v>3286</v>
      </c>
      <c r="F473" s="31" t="s">
        <v>3287</v>
      </c>
      <c r="G473" s="33">
        <v>15683.081736115</v>
      </c>
      <c r="H473" s="31" t="s">
        <v>94</v>
      </c>
      <c r="I473" s="33">
        <v>2110.7781609845301</v>
      </c>
      <c r="J473" s="33">
        <v>7.43</v>
      </c>
      <c r="K473" s="31" t="s">
        <v>94</v>
      </c>
      <c r="L473" s="31" t="s">
        <v>95</v>
      </c>
    </row>
    <row r="474" spans="1:12" x14ac:dyDescent="0.2">
      <c r="A474" t="str">
        <f>VLOOKUP(B474,StateFIPS!A$2:B$52,2)</f>
        <v>Iowa</v>
      </c>
      <c r="B474">
        <f t="shared" si="8"/>
        <v>19</v>
      </c>
      <c r="C474" s="31" t="s">
        <v>214</v>
      </c>
      <c r="D474" s="31" t="s">
        <v>3285</v>
      </c>
      <c r="E474" s="31" t="s">
        <v>3286</v>
      </c>
      <c r="F474" s="31" t="s">
        <v>3287</v>
      </c>
      <c r="G474" s="33">
        <v>7029.3812781515599</v>
      </c>
      <c r="H474" s="31" t="s">
        <v>94</v>
      </c>
      <c r="I474" s="33">
        <v>946.080925726994</v>
      </c>
      <c r="J474" s="33">
        <v>7.43</v>
      </c>
      <c r="K474" s="31" t="s">
        <v>94</v>
      </c>
      <c r="L474" s="31" t="s">
        <v>95</v>
      </c>
    </row>
    <row r="475" spans="1:12" x14ac:dyDescent="0.2">
      <c r="A475" t="str">
        <f>VLOOKUP(B475,StateFIPS!A$2:B$52,2)</f>
        <v>Iowa</v>
      </c>
      <c r="B475">
        <f t="shared" si="8"/>
        <v>19</v>
      </c>
      <c r="C475" s="31" t="s">
        <v>215</v>
      </c>
      <c r="D475" s="31" t="s">
        <v>3285</v>
      </c>
      <c r="E475" s="31" t="s">
        <v>3286</v>
      </c>
      <c r="F475" s="31" t="s">
        <v>3287</v>
      </c>
      <c r="G475" s="33">
        <v>3269.6424869489801</v>
      </c>
      <c r="H475" s="31" t="s">
        <v>94</v>
      </c>
      <c r="I475" s="33">
        <v>440.05955409811298</v>
      </c>
      <c r="J475" s="33">
        <v>7.43</v>
      </c>
      <c r="K475" s="31" t="s">
        <v>94</v>
      </c>
      <c r="L475" s="31" t="s">
        <v>95</v>
      </c>
    </row>
    <row r="476" spans="1:12" x14ac:dyDescent="0.2">
      <c r="A476" t="str">
        <f>VLOOKUP(B476,StateFIPS!A$2:B$52,2)</f>
        <v>Iowa</v>
      </c>
      <c r="B476">
        <f t="shared" si="8"/>
        <v>19</v>
      </c>
      <c r="C476" s="31" t="s">
        <v>216</v>
      </c>
      <c r="D476" s="31" t="s">
        <v>3285</v>
      </c>
      <c r="E476" s="31" t="s">
        <v>3286</v>
      </c>
      <c r="F476" s="31" t="s">
        <v>3287</v>
      </c>
      <c r="G476" s="33">
        <v>16026.1491490926</v>
      </c>
      <c r="H476" s="31" t="s">
        <v>94</v>
      </c>
      <c r="I476" s="33">
        <v>2156.9514332560602</v>
      </c>
      <c r="J476" s="33">
        <v>7.43</v>
      </c>
      <c r="K476" s="31" t="s">
        <v>94</v>
      </c>
      <c r="L476" s="31" t="s">
        <v>95</v>
      </c>
    </row>
    <row r="477" spans="1:12" x14ac:dyDescent="0.2">
      <c r="A477" t="str">
        <f>VLOOKUP(B477,StateFIPS!A$2:B$52,2)</f>
        <v>Iowa</v>
      </c>
      <c r="B477">
        <f t="shared" si="8"/>
        <v>19</v>
      </c>
      <c r="C477" s="31" t="s">
        <v>1660</v>
      </c>
      <c r="D477" s="31" t="s">
        <v>3285</v>
      </c>
      <c r="E477" s="31" t="s">
        <v>3286</v>
      </c>
      <c r="F477" s="31" t="s">
        <v>3287</v>
      </c>
      <c r="G477" s="33">
        <v>7778.5284860820602</v>
      </c>
      <c r="H477" s="31" t="s">
        <v>94</v>
      </c>
      <c r="I477" s="33">
        <v>1046.9082753811699</v>
      </c>
      <c r="J477" s="33">
        <v>7.43</v>
      </c>
      <c r="K477" s="31" t="s">
        <v>94</v>
      </c>
      <c r="L477" s="31" t="s">
        <v>95</v>
      </c>
    </row>
    <row r="478" spans="1:12" x14ac:dyDescent="0.2">
      <c r="A478" t="str">
        <f>VLOOKUP(B478,StateFIPS!A$2:B$52,2)</f>
        <v>Iowa</v>
      </c>
      <c r="B478">
        <f t="shared" si="8"/>
        <v>19</v>
      </c>
      <c r="C478" s="31" t="s">
        <v>217</v>
      </c>
      <c r="D478" s="31" t="s">
        <v>3285</v>
      </c>
      <c r="E478" s="31" t="s">
        <v>3286</v>
      </c>
      <c r="F478" s="31" t="s">
        <v>3287</v>
      </c>
      <c r="G478" s="33">
        <v>27095.324249448699</v>
      </c>
      <c r="H478" s="31" t="s">
        <v>94</v>
      </c>
      <c r="I478" s="33">
        <v>3646.7461977723801</v>
      </c>
      <c r="J478" s="33">
        <v>7.43</v>
      </c>
      <c r="K478" s="31" t="s">
        <v>94</v>
      </c>
      <c r="L478" s="31" t="s">
        <v>95</v>
      </c>
    </row>
    <row r="479" spans="1:12" x14ac:dyDescent="0.2">
      <c r="A479" t="str">
        <f>VLOOKUP(B479,StateFIPS!A$2:B$52,2)</f>
        <v>Iowa</v>
      </c>
      <c r="B479">
        <f t="shared" si="8"/>
        <v>19</v>
      </c>
      <c r="C479" s="31" t="s">
        <v>218</v>
      </c>
      <c r="D479" s="31" t="s">
        <v>3285</v>
      </c>
      <c r="E479" s="31" t="s">
        <v>3286</v>
      </c>
      <c r="F479" s="31" t="s">
        <v>3287</v>
      </c>
      <c r="G479" s="33">
        <v>14821.912515783701</v>
      </c>
      <c r="H479" s="31" t="s">
        <v>94</v>
      </c>
      <c r="I479" s="33">
        <v>1994.8738244661799</v>
      </c>
      <c r="J479" s="33">
        <v>7.43</v>
      </c>
      <c r="K479" s="31" t="s">
        <v>94</v>
      </c>
      <c r="L479" s="31" t="s">
        <v>95</v>
      </c>
    </row>
    <row r="480" spans="1:12" x14ac:dyDescent="0.2">
      <c r="A480" t="str">
        <f>VLOOKUP(B480,StateFIPS!A$2:B$52,2)</f>
        <v>Iowa</v>
      </c>
      <c r="B480">
        <f t="shared" si="8"/>
        <v>19</v>
      </c>
      <c r="C480" s="31" t="s">
        <v>1662</v>
      </c>
      <c r="D480" s="31" t="s">
        <v>3285</v>
      </c>
      <c r="E480" s="31" t="s">
        <v>3286</v>
      </c>
      <c r="F480" s="31" t="s">
        <v>3287</v>
      </c>
      <c r="G480" s="33">
        <v>14800.9083884586</v>
      </c>
      <c r="H480" s="31" t="s">
        <v>94</v>
      </c>
      <c r="I480" s="33">
        <v>1992.04688942915</v>
      </c>
      <c r="J480" s="33">
        <v>7.43</v>
      </c>
      <c r="K480" s="31" t="s">
        <v>94</v>
      </c>
      <c r="L480" s="31" t="s">
        <v>95</v>
      </c>
    </row>
    <row r="481" spans="1:12" x14ac:dyDescent="0.2">
      <c r="A481" t="str">
        <f>VLOOKUP(B481,StateFIPS!A$2:B$52,2)</f>
        <v>Iowa</v>
      </c>
      <c r="B481">
        <f t="shared" si="8"/>
        <v>19</v>
      </c>
      <c r="C481" s="31" t="s">
        <v>1663</v>
      </c>
      <c r="D481" s="31" t="s">
        <v>3285</v>
      </c>
      <c r="E481" s="31" t="s">
        <v>3286</v>
      </c>
      <c r="F481" s="31" t="s">
        <v>3287</v>
      </c>
      <c r="G481" s="33">
        <v>17328.4050432521</v>
      </c>
      <c r="H481" s="31" t="s">
        <v>94</v>
      </c>
      <c r="I481" s="33">
        <v>2332.2214055520999</v>
      </c>
      <c r="J481" s="33">
        <v>7.43</v>
      </c>
      <c r="K481" s="31" t="s">
        <v>94</v>
      </c>
      <c r="L481" s="31" t="s">
        <v>95</v>
      </c>
    </row>
    <row r="482" spans="1:12" x14ac:dyDescent="0.2">
      <c r="A482" t="str">
        <f>VLOOKUP(B482,StateFIPS!A$2:B$52,2)</f>
        <v>Iowa</v>
      </c>
      <c r="B482">
        <f t="shared" si="8"/>
        <v>19</v>
      </c>
      <c r="C482" s="31" t="s">
        <v>1665</v>
      </c>
      <c r="D482" s="31" t="s">
        <v>3285</v>
      </c>
      <c r="E482" s="31" t="s">
        <v>3286</v>
      </c>
      <c r="F482" s="31" t="s">
        <v>3287</v>
      </c>
      <c r="G482" s="33">
        <v>24826.878498332098</v>
      </c>
      <c r="H482" s="31" t="s">
        <v>94</v>
      </c>
      <c r="I482" s="33">
        <v>3341.4372137728301</v>
      </c>
      <c r="J482" s="33">
        <v>7.43</v>
      </c>
      <c r="K482" s="31" t="s">
        <v>94</v>
      </c>
      <c r="L482" s="31" t="s">
        <v>95</v>
      </c>
    </row>
    <row r="483" spans="1:12" x14ac:dyDescent="0.2">
      <c r="A483" t="str">
        <f>VLOOKUP(B483,StateFIPS!A$2:B$52,2)</f>
        <v>Iowa</v>
      </c>
      <c r="B483">
        <f t="shared" si="8"/>
        <v>19</v>
      </c>
      <c r="C483" s="31" t="s">
        <v>219</v>
      </c>
      <c r="D483" s="31" t="s">
        <v>3285</v>
      </c>
      <c r="E483" s="31" t="s">
        <v>3286</v>
      </c>
      <c r="F483" s="31" t="s">
        <v>3287</v>
      </c>
      <c r="G483" s="33">
        <v>67535.270726145405</v>
      </c>
      <c r="H483" s="31" t="s">
        <v>94</v>
      </c>
      <c r="I483" s="33">
        <v>9089.5384557396192</v>
      </c>
      <c r="J483" s="33">
        <v>7.43</v>
      </c>
      <c r="K483" s="31" t="s">
        <v>94</v>
      </c>
      <c r="L483" s="31" t="s">
        <v>95</v>
      </c>
    </row>
    <row r="484" spans="1:12" x14ac:dyDescent="0.2">
      <c r="A484" t="str">
        <f>VLOOKUP(B484,StateFIPS!A$2:B$52,2)</f>
        <v>Iowa</v>
      </c>
      <c r="B484">
        <f t="shared" si="8"/>
        <v>19</v>
      </c>
      <c r="C484" s="31" t="s">
        <v>1666</v>
      </c>
      <c r="D484" s="31" t="s">
        <v>3285</v>
      </c>
      <c r="E484" s="31" t="s">
        <v>3286</v>
      </c>
      <c r="F484" s="31" t="s">
        <v>3287</v>
      </c>
      <c r="G484" s="33">
        <v>40313.921712745701</v>
      </c>
      <c r="H484" s="31" t="s">
        <v>94</v>
      </c>
      <c r="I484" s="33">
        <v>5425.8306477450496</v>
      </c>
      <c r="J484" s="33">
        <v>7.43</v>
      </c>
      <c r="K484" s="31" t="s">
        <v>94</v>
      </c>
      <c r="L484" s="31" t="s">
        <v>95</v>
      </c>
    </row>
    <row r="485" spans="1:12" x14ac:dyDescent="0.2">
      <c r="A485" t="str">
        <f>VLOOKUP(B485,StateFIPS!A$2:B$52,2)</f>
        <v>Iowa</v>
      </c>
      <c r="B485">
        <f t="shared" si="8"/>
        <v>19</v>
      </c>
      <c r="C485" s="31" t="s">
        <v>1616</v>
      </c>
      <c r="D485" s="31" t="s">
        <v>3285</v>
      </c>
      <c r="E485" s="31" t="s">
        <v>3286</v>
      </c>
      <c r="F485" s="31" t="s">
        <v>3287</v>
      </c>
      <c r="G485" s="33">
        <v>17867.510977931099</v>
      </c>
      <c r="H485" s="31" t="s">
        <v>94</v>
      </c>
      <c r="I485" s="33">
        <v>2404.7794048359401</v>
      </c>
      <c r="J485" s="33">
        <v>7.43</v>
      </c>
      <c r="K485" s="31" t="s">
        <v>94</v>
      </c>
      <c r="L485" s="31" t="s">
        <v>95</v>
      </c>
    </row>
    <row r="486" spans="1:12" x14ac:dyDescent="0.2">
      <c r="A486" t="str">
        <f>VLOOKUP(B486,StateFIPS!A$2:B$52,2)</f>
        <v>Iowa</v>
      </c>
      <c r="B486">
        <f t="shared" si="8"/>
        <v>19</v>
      </c>
      <c r="C486" s="31" t="s">
        <v>220</v>
      </c>
      <c r="D486" s="31" t="s">
        <v>3285</v>
      </c>
      <c r="E486" s="31" t="s">
        <v>3286</v>
      </c>
      <c r="F486" s="31" t="s">
        <v>3287</v>
      </c>
      <c r="G486" s="33">
        <v>21501.2250051827</v>
      </c>
      <c r="H486" s="31" t="s">
        <v>94</v>
      </c>
      <c r="I486" s="33">
        <v>2893.8391662426302</v>
      </c>
      <c r="J486" s="33">
        <v>7.43</v>
      </c>
      <c r="K486" s="31" t="s">
        <v>94</v>
      </c>
      <c r="L486" s="31" t="s">
        <v>95</v>
      </c>
    </row>
    <row r="487" spans="1:12" x14ac:dyDescent="0.2">
      <c r="A487" t="str">
        <f>VLOOKUP(B487,StateFIPS!A$2:B$52,2)</f>
        <v>Iowa</v>
      </c>
      <c r="B487">
        <f t="shared" si="8"/>
        <v>19</v>
      </c>
      <c r="C487" s="31" t="s">
        <v>1670</v>
      </c>
      <c r="D487" s="31" t="s">
        <v>3285</v>
      </c>
      <c r="E487" s="31" t="s">
        <v>3286</v>
      </c>
      <c r="F487" s="31" t="s">
        <v>3287</v>
      </c>
      <c r="G487" s="33">
        <v>26668.240327170599</v>
      </c>
      <c r="H487" s="31" t="s">
        <v>94</v>
      </c>
      <c r="I487" s="33">
        <v>3589.26518535271</v>
      </c>
      <c r="J487" s="33">
        <v>7.43</v>
      </c>
      <c r="K487" s="31" t="s">
        <v>94</v>
      </c>
      <c r="L487" s="31" t="s">
        <v>95</v>
      </c>
    </row>
    <row r="488" spans="1:12" x14ac:dyDescent="0.2">
      <c r="A488" t="str">
        <f>VLOOKUP(B488,StateFIPS!A$2:B$52,2)</f>
        <v>Iowa</v>
      </c>
      <c r="B488">
        <f t="shared" si="8"/>
        <v>19</v>
      </c>
      <c r="C488" s="31" t="s">
        <v>1672</v>
      </c>
      <c r="D488" s="31" t="s">
        <v>3285</v>
      </c>
      <c r="E488" s="31" t="s">
        <v>3286</v>
      </c>
      <c r="F488" s="31" t="s">
        <v>3287</v>
      </c>
      <c r="G488" s="33">
        <v>21655.2552722338</v>
      </c>
      <c r="H488" s="31" t="s">
        <v>94</v>
      </c>
      <c r="I488" s="33">
        <v>2914.5700231808701</v>
      </c>
      <c r="J488" s="33">
        <v>7.43</v>
      </c>
      <c r="K488" s="31" t="s">
        <v>94</v>
      </c>
      <c r="L488" s="31" t="s">
        <v>95</v>
      </c>
    </row>
    <row r="489" spans="1:12" x14ac:dyDescent="0.2">
      <c r="A489" t="str">
        <f>VLOOKUP(B489,StateFIPS!A$2:B$52,2)</f>
        <v>Iowa</v>
      </c>
      <c r="B489">
        <f t="shared" si="8"/>
        <v>19</v>
      </c>
      <c r="C489" s="31" t="s">
        <v>1673</v>
      </c>
      <c r="D489" s="31" t="s">
        <v>3285</v>
      </c>
      <c r="E489" s="31" t="s">
        <v>3286</v>
      </c>
      <c r="F489" s="31" t="s">
        <v>3287</v>
      </c>
      <c r="G489" s="33">
        <v>20913.109440078399</v>
      </c>
      <c r="H489" s="31" t="s">
        <v>94</v>
      </c>
      <c r="I489" s="33">
        <v>2814.6849852057098</v>
      </c>
      <c r="J489" s="33">
        <v>7.43</v>
      </c>
      <c r="K489" s="31" t="s">
        <v>94</v>
      </c>
      <c r="L489" s="31" t="s">
        <v>95</v>
      </c>
    </row>
    <row r="490" spans="1:12" x14ac:dyDescent="0.2">
      <c r="A490" t="str">
        <f>VLOOKUP(B490,StateFIPS!A$2:B$52,2)</f>
        <v>Iowa</v>
      </c>
      <c r="B490">
        <f t="shared" si="8"/>
        <v>19</v>
      </c>
      <c r="C490" s="31" t="s">
        <v>221</v>
      </c>
      <c r="D490" s="31" t="s">
        <v>3285</v>
      </c>
      <c r="E490" s="31" t="s">
        <v>3286</v>
      </c>
      <c r="F490" s="31" t="s">
        <v>3287</v>
      </c>
      <c r="G490" s="33">
        <v>7533.48033395526</v>
      </c>
      <c r="H490" s="31" t="s">
        <v>94</v>
      </c>
      <c r="I490" s="33">
        <v>1013.92736661578</v>
      </c>
      <c r="J490" s="33">
        <v>7.43</v>
      </c>
      <c r="K490" s="31" t="s">
        <v>94</v>
      </c>
      <c r="L490" s="31" t="s">
        <v>95</v>
      </c>
    </row>
    <row r="491" spans="1:12" x14ac:dyDescent="0.2">
      <c r="A491" t="str">
        <f>VLOOKUP(B491,StateFIPS!A$2:B$52,2)</f>
        <v>Iowa</v>
      </c>
      <c r="B491">
        <f t="shared" si="8"/>
        <v>19</v>
      </c>
      <c r="C491" s="31" t="s">
        <v>248</v>
      </c>
      <c r="D491" s="31" t="s">
        <v>3285</v>
      </c>
      <c r="E491" s="31" t="s">
        <v>3286</v>
      </c>
      <c r="F491" s="31" t="s">
        <v>3287</v>
      </c>
      <c r="G491" s="33">
        <v>22677.456135391301</v>
      </c>
      <c r="H491" s="31" t="s">
        <v>94</v>
      </c>
      <c r="I491" s="33">
        <v>3052.14752831647</v>
      </c>
      <c r="J491" s="33">
        <v>7.43</v>
      </c>
      <c r="K491" s="31" t="s">
        <v>94</v>
      </c>
      <c r="L491" s="31" t="s">
        <v>95</v>
      </c>
    </row>
    <row r="492" spans="1:12" x14ac:dyDescent="0.2">
      <c r="A492" t="str">
        <f>VLOOKUP(B492,StateFIPS!A$2:B$52,2)</f>
        <v>Iowa</v>
      </c>
      <c r="B492">
        <f t="shared" si="8"/>
        <v>19</v>
      </c>
      <c r="C492" s="31" t="s">
        <v>1691</v>
      </c>
      <c r="D492" s="31" t="s">
        <v>3285</v>
      </c>
      <c r="E492" s="31" t="s">
        <v>3286</v>
      </c>
      <c r="F492" s="31" t="s">
        <v>3287</v>
      </c>
      <c r="G492" s="33">
        <v>40012.862554418498</v>
      </c>
      <c r="H492" s="31" t="s">
        <v>94</v>
      </c>
      <c r="I492" s="33">
        <v>5385.3112455475803</v>
      </c>
      <c r="J492" s="33">
        <v>7.43</v>
      </c>
      <c r="K492" s="31" t="s">
        <v>94</v>
      </c>
      <c r="L492" s="31" t="s">
        <v>95</v>
      </c>
    </row>
    <row r="493" spans="1:12" x14ac:dyDescent="0.2">
      <c r="A493" t="str">
        <f>VLOOKUP(B493,StateFIPS!A$2:B$52,2)</f>
        <v>Iowa</v>
      </c>
      <c r="B493">
        <f t="shared" si="8"/>
        <v>19</v>
      </c>
      <c r="C493" s="31" t="s">
        <v>279</v>
      </c>
      <c r="D493" s="31" t="s">
        <v>3285</v>
      </c>
      <c r="E493" s="31" t="s">
        <v>3286</v>
      </c>
      <c r="F493" s="31" t="s">
        <v>3287</v>
      </c>
      <c r="G493" s="33">
        <v>14849.9180188839</v>
      </c>
      <c r="H493" s="31" t="s">
        <v>94</v>
      </c>
      <c r="I493" s="33">
        <v>1998.64307118222</v>
      </c>
      <c r="J493" s="33">
        <v>7.43</v>
      </c>
      <c r="K493" s="31" t="s">
        <v>94</v>
      </c>
      <c r="L493" s="31" t="s">
        <v>95</v>
      </c>
    </row>
    <row r="494" spans="1:12" x14ac:dyDescent="0.2">
      <c r="A494" t="str">
        <f>VLOOKUP(B494,StateFIPS!A$2:B$52,2)</f>
        <v>Iowa</v>
      </c>
      <c r="B494">
        <f t="shared" si="8"/>
        <v>19</v>
      </c>
      <c r="C494" s="31" t="s">
        <v>1503</v>
      </c>
      <c r="D494" s="31" t="s">
        <v>3285</v>
      </c>
      <c r="E494" s="31" t="s">
        <v>3286</v>
      </c>
      <c r="F494" s="31" t="s">
        <v>3287</v>
      </c>
      <c r="G494" s="33">
        <v>17608.460074254199</v>
      </c>
      <c r="H494" s="31" t="s">
        <v>94</v>
      </c>
      <c r="I494" s="33">
        <v>2369.9138727125401</v>
      </c>
      <c r="J494" s="33">
        <v>7.43</v>
      </c>
      <c r="K494" s="31" t="s">
        <v>94</v>
      </c>
      <c r="L494" s="31" t="s">
        <v>95</v>
      </c>
    </row>
    <row r="495" spans="1:12" x14ac:dyDescent="0.2">
      <c r="A495" t="str">
        <f>VLOOKUP(B495,StateFIPS!A$2:B$52,2)</f>
        <v>Iowa</v>
      </c>
      <c r="B495">
        <f t="shared" si="8"/>
        <v>19</v>
      </c>
      <c r="C495" s="31" t="s">
        <v>1505</v>
      </c>
      <c r="D495" s="31" t="s">
        <v>3285</v>
      </c>
      <c r="E495" s="31" t="s">
        <v>3286</v>
      </c>
      <c r="F495" s="31" t="s">
        <v>3287</v>
      </c>
      <c r="G495" s="33">
        <v>57537.306119371999</v>
      </c>
      <c r="H495" s="31" t="s">
        <v>94</v>
      </c>
      <c r="I495" s="33">
        <v>7743.9173781119798</v>
      </c>
      <c r="J495" s="33">
        <v>7.43</v>
      </c>
      <c r="K495" s="31" t="s">
        <v>94</v>
      </c>
      <c r="L495" s="31" t="s">
        <v>95</v>
      </c>
    </row>
    <row r="496" spans="1:12" x14ac:dyDescent="0.2">
      <c r="A496" t="str">
        <f>VLOOKUP(B496,StateFIPS!A$2:B$52,2)</f>
        <v>Iowa</v>
      </c>
      <c r="B496">
        <f t="shared" si="8"/>
        <v>19</v>
      </c>
      <c r="C496" s="31" t="s">
        <v>1507</v>
      </c>
      <c r="D496" s="31" t="s">
        <v>3285</v>
      </c>
      <c r="E496" s="31" t="s">
        <v>3286</v>
      </c>
      <c r="F496" s="31" t="s">
        <v>3287</v>
      </c>
      <c r="G496" s="33">
        <v>22964.512542168501</v>
      </c>
      <c r="H496" s="31" t="s">
        <v>94</v>
      </c>
      <c r="I496" s="33">
        <v>3090.7823071559201</v>
      </c>
      <c r="J496" s="33">
        <v>7.43</v>
      </c>
      <c r="K496" s="31" t="s">
        <v>94</v>
      </c>
      <c r="L496" s="31" t="s">
        <v>95</v>
      </c>
    </row>
    <row r="497" spans="1:12" x14ac:dyDescent="0.2">
      <c r="A497" t="str">
        <f>VLOOKUP(B497,StateFIPS!A$2:B$52,2)</f>
        <v>Iowa</v>
      </c>
      <c r="B497">
        <f t="shared" si="8"/>
        <v>19</v>
      </c>
      <c r="C497" s="31" t="s">
        <v>245</v>
      </c>
      <c r="D497" s="31" t="s">
        <v>3285</v>
      </c>
      <c r="E497" s="31" t="s">
        <v>3286</v>
      </c>
      <c r="F497" s="31" t="s">
        <v>3287</v>
      </c>
      <c r="G497" s="33">
        <v>7393.4528184542296</v>
      </c>
      <c r="H497" s="31" t="s">
        <v>94</v>
      </c>
      <c r="I497" s="33">
        <v>995.08113303556297</v>
      </c>
      <c r="J497" s="33">
        <v>7.43</v>
      </c>
      <c r="K497" s="31" t="s">
        <v>94</v>
      </c>
      <c r="L497" s="31" t="s">
        <v>95</v>
      </c>
    </row>
    <row r="498" spans="1:12" x14ac:dyDescent="0.2">
      <c r="A498" t="str">
        <f>VLOOKUP(B498,StateFIPS!A$2:B$52,2)</f>
        <v>Iowa</v>
      </c>
      <c r="B498">
        <f t="shared" si="8"/>
        <v>19</v>
      </c>
      <c r="C498" s="31" t="s">
        <v>1508</v>
      </c>
      <c r="D498" s="31" t="s">
        <v>3285</v>
      </c>
      <c r="E498" s="31" t="s">
        <v>3286</v>
      </c>
      <c r="F498" s="31" t="s">
        <v>3287</v>
      </c>
      <c r="G498" s="33">
        <v>9073.7830044665607</v>
      </c>
      <c r="H498" s="31" t="s">
        <v>94</v>
      </c>
      <c r="I498" s="33">
        <v>1221.2359359981899</v>
      </c>
      <c r="J498" s="33">
        <v>7.43</v>
      </c>
      <c r="K498" s="31" t="s">
        <v>94</v>
      </c>
      <c r="L498" s="31" t="s">
        <v>95</v>
      </c>
    </row>
    <row r="499" spans="1:12" x14ac:dyDescent="0.2">
      <c r="A499" t="str">
        <f>VLOOKUP(B499,StateFIPS!A$2:B$52,2)</f>
        <v>Iowa</v>
      </c>
      <c r="B499">
        <f t="shared" si="8"/>
        <v>19</v>
      </c>
      <c r="C499" s="31" t="s">
        <v>269</v>
      </c>
      <c r="D499" s="31" t="s">
        <v>3285</v>
      </c>
      <c r="E499" s="31" t="s">
        <v>3286</v>
      </c>
      <c r="F499" s="31" t="s">
        <v>3287</v>
      </c>
      <c r="G499" s="33">
        <v>8016.5752624338002</v>
      </c>
      <c r="H499" s="31" t="s">
        <v>94</v>
      </c>
      <c r="I499" s="33">
        <v>1078.9468724675401</v>
      </c>
      <c r="J499" s="33">
        <v>7.43</v>
      </c>
      <c r="K499" s="31" t="s">
        <v>94</v>
      </c>
      <c r="L499" s="31" t="s">
        <v>95</v>
      </c>
    </row>
    <row r="500" spans="1:12" x14ac:dyDescent="0.2">
      <c r="A500" t="str">
        <f>VLOOKUP(B500,StateFIPS!A$2:B$52,2)</f>
        <v>Iowa</v>
      </c>
      <c r="B500">
        <f t="shared" si="8"/>
        <v>19</v>
      </c>
      <c r="C500" s="31" t="s">
        <v>1510</v>
      </c>
      <c r="D500" s="31" t="s">
        <v>3285</v>
      </c>
      <c r="E500" s="31" t="s">
        <v>3286</v>
      </c>
      <c r="F500" s="31" t="s">
        <v>3287</v>
      </c>
      <c r="G500" s="33">
        <v>12028.3635815382</v>
      </c>
      <c r="H500" s="31" t="s">
        <v>94</v>
      </c>
      <c r="I500" s="33">
        <v>1618.8914645408099</v>
      </c>
      <c r="J500" s="33">
        <v>7.43</v>
      </c>
      <c r="K500" s="31" t="s">
        <v>94</v>
      </c>
      <c r="L500" s="31" t="s">
        <v>95</v>
      </c>
    </row>
    <row r="501" spans="1:12" x14ac:dyDescent="0.2">
      <c r="A501" t="str">
        <f>VLOOKUP(B501,StateFIPS!A$2:B$52,2)</f>
        <v>Iowa</v>
      </c>
      <c r="B501">
        <f t="shared" si="8"/>
        <v>19</v>
      </c>
      <c r="C501" s="31" t="s">
        <v>270</v>
      </c>
      <c r="D501" s="31" t="s">
        <v>3285</v>
      </c>
      <c r="E501" s="31" t="s">
        <v>3286</v>
      </c>
      <c r="F501" s="31" t="s">
        <v>3287</v>
      </c>
      <c r="G501" s="33">
        <v>4767.93690280997</v>
      </c>
      <c r="H501" s="31" t="s">
        <v>94</v>
      </c>
      <c r="I501" s="33">
        <v>641.71425340645703</v>
      </c>
      <c r="J501" s="33">
        <v>7.43</v>
      </c>
      <c r="K501" s="31" t="s">
        <v>94</v>
      </c>
      <c r="L501" s="31" t="s">
        <v>95</v>
      </c>
    </row>
    <row r="502" spans="1:12" x14ac:dyDescent="0.2">
      <c r="A502" t="str">
        <f>VLOOKUP(B502,StateFIPS!A$2:B$52,2)</f>
        <v>Iowa</v>
      </c>
      <c r="B502">
        <f t="shared" si="8"/>
        <v>19</v>
      </c>
      <c r="C502" s="31" t="s">
        <v>1511</v>
      </c>
      <c r="D502" s="31" t="s">
        <v>3285</v>
      </c>
      <c r="E502" s="31" t="s">
        <v>3286</v>
      </c>
      <c r="F502" s="31" t="s">
        <v>3287</v>
      </c>
      <c r="G502" s="33">
        <v>11426.245264883801</v>
      </c>
      <c r="H502" s="31" t="s">
        <v>94</v>
      </c>
      <c r="I502" s="33">
        <v>1537.85266014587</v>
      </c>
      <c r="J502" s="33">
        <v>7.43</v>
      </c>
      <c r="K502" s="31" t="s">
        <v>94</v>
      </c>
      <c r="L502" s="31" t="s">
        <v>95</v>
      </c>
    </row>
    <row r="503" spans="1:12" x14ac:dyDescent="0.2">
      <c r="A503" t="str">
        <f>VLOOKUP(B503,StateFIPS!A$2:B$52,2)</f>
        <v>Iowa</v>
      </c>
      <c r="B503">
        <f t="shared" si="8"/>
        <v>19</v>
      </c>
      <c r="C503" s="31" t="s">
        <v>1514</v>
      </c>
      <c r="D503" s="31" t="s">
        <v>3285</v>
      </c>
      <c r="E503" s="31" t="s">
        <v>3286</v>
      </c>
      <c r="F503" s="31" t="s">
        <v>3287</v>
      </c>
      <c r="G503" s="33">
        <v>31401.170351105298</v>
      </c>
      <c r="H503" s="31" t="s">
        <v>94</v>
      </c>
      <c r="I503" s="33">
        <v>4226.2678803641102</v>
      </c>
      <c r="J503" s="33">
        <v>7.43</v>
      </c>
      <c r="K503" s="31" t="s">
        <v>94</v>
      </c>
      <c r="L503" s="31" t="s">
        <v>95</v>
      </c>
    </row>
    <row r="504" spans="1:12" x14ac:dyDescent="0.2">
      <c r="A504" t="str">
        <f>VLOOKUP(B504,StateFIPS!A$2:B$52,2)</f>
        <v>Iowa</v>
      </c>
      <c r="B504">
        <f t="shared" si="8"/>
        <v>19</v>
      </c>
      <c r="C504" s="31" t="s">
        <v>1531</v>
      </c>
      <c r="D504" s="31" t="s">
        <v>3285</v>
      </c>
      <c r="E504" s="31" t="s">
        <v>3286</v>
      </c>
      <c r="F504" s="31" t="s">
        <v>3287</v>
      </c>
      <c r="G504" s="33">
        <v>26402.188047718701</v>
      </c>
      <c r="H504" s="31" t="s">
        <v>94</v>
      </c>
      <c r="I504" s="33">
        <v>3553.45734155029</v>
      </c>
      <c r="J504" s="33">
        <v>7.43</v>
      </c>
      <c r="K504" s="31" t="s">
        <v>94</v>
      </c>
      <c r="L504" s="31" t="s">
        <v>95</v>
      </c>
    </row>
    <row r="505" spans="1:12" x14ac:dyDescent="0.2">
      <c r="A505" t="str">
        <f>VLOOKUP(B505,StateFIPS!A$2:B$52,2)</f>
        <v>Iowa</v>
      </c>
      <c r="B505">
        <f t="shared" si="8"/>
        <v>19</v>
      </c>
      <c r="C505" s="31" t="s">
        <v>271</v>
      </c>
      <c r="D505" s="31" t="s">
        <v>3285</v>
      </c>
      <c r="E505" s="31" t="s">
        <v>3286</v>
      </c>
      <c r="F505" s="31" t="s">
        <v>3287</v>
      </c>
      <c r="G505" s="33">
        <v>10474.058159476799</v>
      </c>
      <c r="H505" s="31" t="s">
        <v>94</v>
      </c>
      <c r="I505" s="33">
        <v>1409.6982718003801</v>
      </c>
      <c r="J505" s="33">
        <v>7.43</v>
      </c>
      <c r="K505" s="31" t="s">
        <v>94</v>
      </c>
      <c r="L505" s="31" t="s">
        <v>95</v>
      </c>
    </row>
    <row r="506" spans="1:12" x14ac:dyDescent="0.2">
      <c r="A506" t="str">
        <f>VLOOKUP(B506,StateFIPS!A$2:B$52,2)</f>
        <v>Iowa</v>
      </c>
      <c r="B506">
        <f t="shared" si="8"/>
        <v>19</v>
      </c>
      <c r="C506" s="31" t="s">
        <v>272</v>
      </c>
      <c r="D506" s="31" t="s">
        <v>3285</v>
      </c>
      <c r="E506" s="31" t="s">
        <v>3286</v>
      </c>
      <c r="F506" s="31" t="s">
        <v>3287</v>
      </c>
      <c r="G506" s="33">
        <v>26906.287103522402</v>
      </c>
      <c r="H506" s="31" t="s">
        <v>94</v>
      </c>
      <c r="I506" s="33">
        <v>3621.3037824390799</v>
      </c>
      <c r="J506" s="33">
        <v>7.43</v>
      </c>
      <c r="K506" s="31" t="s">
        <v>94</v>
      </c>
      <c r="L506" s="31" t="s">
        <v>95</v>
      </c>
    </row>
    <row r="507" spans="1:12" x14ac:dyDescent="0.2">
      <c r="A507" t="str">
        <f>VLOOKUP(B507,StateFIPS!A$2:B$52,2)</f>
        <v>Iowa</v>
      </c>
      <c r="B507">
        <f t="shared" si="8"/>
        <v>19</v>
      </c>
      <c r="C507" s="31" t="s">
        <v>1502</v>
      </c>
      <c r="D507" s="31" t="s">
        <v>3285</v>
      </c>
      <c r="E507" s="31" t="s">
        <v>3286</v>
      </c>
      <c r="F507" s="31" t="s">
        <v>3287</v>
      </c>
      <c r="G507" s="33">
        <v>50423.908331919898</v>
      </c>
      <c r="H507" s="31" t="s">
        <v>94</v>
      </c>
      <c r="I507" s="33">
        <v>6786.52871223686</v>
      </c>
      <c r="J507" s="33">
        <v>7.43</v>
      </c>
      <c r="K507" s="31" t="s">
        <v>94</v>
      </c>
      <c r="L507" s="31" t="s">
        <v>95</v>
      </c>
    </row>
    <row r="508" spans="1:12" x14ac:dyDescent="0.2">
      <c r="A508" t="str">
        <f>VLOOKUP(B508,StateFIPS!A$2:B$52,2)</f>
        <v>Iowa</v>
      </c>
      <c r="B508">
        <f t="shared" si="8"/>
        <v>19</v>
      </c>
      <c r="C508" s="31" t="s">
        <v>273</v>
      </c>
      <c r="D508" s="31" t="s">
        <v>3285</v>
      </c>
      <c r="E508" s="31" t="s">
        <v>3286</v>
      </c>
      <c r="F508" s="31" t="s">
        <v>3287</v>
      </c>
      <c r="G508" s="33">
        <v>10971.1558395055</v>
      </c>
      <c r="H508" s="31" t="s">
        <v>94</v>
      </c>
      <c r="I508" s="33">
        <v>1476.6024010101601</v>
      </c>
      <c r="J508" s="33">
        <v>7.43</v>
      </c>
      <c r="K508" s="31" t="s">
        <v>94</v>
      </c>
      <c r="L508" s="31" t="s">
        <v>95</v>
      </c>
    </row>
    <row r="509" spans="1:12" x14ac:dyDescent="0.2">
      <c r="A509" t="str">
        <f>VLOOKUP(B509,StateFIPS!A$2:B$52,2)</f>
        <v>Iowa</v>
      </c>
      <c r="B509">
        <f t="shared" si="8"/>
        <v>19</v>
      </c>
      <c r="C509" s="31" t="s">
        <v>274</v>
      </c>
      <c r="D509" s="31" t="s">
        <v>3285</v>
      </c>
      <c r="E509" s="31" t="s">
        <v>3286</v>
      </c>
      <c r="F509" s="31" t="s">
        <v>3287</v>
      </c>
      <c r="G509" s="33">
        <v>15473.040462863501</v>
      </c>
      <c r="H509" s="31" t="s">
        <v>94</v>
      </c>
      <c r="I509" s="33">
        <v>2082.5088106141998</v>
      </c>
      <c r="J509" s="33">
        <v>7.43</v>
      </c>
      <c r="K509" s="31" t="s">
        <v>94</v>
      </c>
      <c r="L509" s="31" t="s">
        <v>95</v>
      </c>
    </row>
    <row r="510" spans="1:12" x14ac:dyDescent="0.2">
      <c r="A510" t="str">
        <f>VLOOKUP(B510,StateFIPS!A$2:B$52,2)</f>
        <v>Iowa</v>
      </c>
      <c r="B510">
        <f t="shared" si="8"/>
        <v>19</v>
      </c>
      <c r="C510" s="31" t="s">
        <v>275</v>
      </c>
      <c r="D510" s="31" t="s">
        <v>3285</v>
      </c>
      <c r="E510" s="31" t="s">
        <v>3286</v>
      </c>
      <c r="F510" s="31" t="s">
        <v>3287</v>
      </c>
      <c r="G510" s="33">
        <v>12567.469516217199</v>
      </c>
      <c r="H510" s="31" t="s">
        <v>94</v>
      </c>
      <c r="I510" s="33">
        <v>1691.4494638246499</v>
      </c>
      <c r="J510" s="33">
        <v>7.43</v>
      </c>
      <c r="K510" s="31" t="s">
        <v>94</v>
      </c>
      <c r="L510" s="31" t="s">
        <v>95</v>
      </c>
    </row>
    <row r="511" spans="1:12" x14ac:dyDescent="0.2">
      <c r="A511" t="str">
        <f>VLOOKUP(B511,StateFIPS!A$2:B$52,2)</f>
        <v>Iowa</v>
      </c>
      <c r="B511">
        <f t="shared" si="8"/>
        <v>19</v>
      </c>
      <c r="C511" s="31" t="s">
        <v>1518</v>
      </c>
      <c r="D511" s="31" t="s">
        <v>3285</v>
      </c>
      <c r="E511" s="31" t="s">
        <v>3286</v>
      </c>
      <c r="F511" s="31" t="s">
        <v>3287</v>
      </c>
      <c r="G511" s="33">
        <v>22222.366710013001</v>
      </c>
      <c r="H511" s="31" t="s">
        <v>94</v>
      </c>
      <c r="I511" s="33">
        <v>2990.8972691807498</v>
      </c>
      <c r="J511" s="33">
        <v>7.43</v>
      </c>
      <c r="K511" s="31" t="s">
        <v>94</v>
      </c>
      <c r="L511" s="31" t="s">
        <v>95</v>
      </c>
    </row>
    <row r="512" spans="1:12" x14ac:dyDescent="0.2">
      <c r="A512" t="str">
        <f>VLOOKUP(B512,StateFIPS!A$2:B$52,2)</f>
        <v>Iowa</v>
      </c>
      <c r="B512">
        <f t="shared" si="8"/>
        <v>19</v>
      </c>
      <c r="C512" s="31" t="s">
        <v>276</v>
      </c>
      <c r="D512" s="31" t="s">
        <v>3285</v>
      </c>
      <c r="E512" s="31" t="s">
        <v>3286</v>
      </c>
      <c r="F512" s="31" t="s">
        <v>3287</v>
      </c>
      <c r="G512" s="33">
        <v>10144.9934980494</v>
      </c>
      <c r="H512" s="31" t="s">
        <v>94</v>
      </c>
      <c r="I512" s="33">
        <v>1365.40962288687</v>
      </c>
      <c r="J512" s="33">
        <v>7.43</v>
      </c>
      <c r="K512" s="31" t="s">
        <v>94</v>
      </c>
      <c r="L512" s="31" t="s">
        <v>95</v>
      </c>
    </row>
    <row r="513" spans="1:12" x14ac:dyDescent="0.2">
      <c r="A513" t="str">
        <f>VLOOKUP(B513,StateFIPS!A$2:B$52,2)</f>
        <v>Iowa</v>
      </c>
      <c r="B513">
        <f t="shared" si="8"/>
        <v>19</v>
      </c>
      <c r="C513" s="31" t="s">
        <v>1520</v>
      </c>
      <c r="D513" s="31" t="s">
        <v>3285</v>
      </c>
      <c r="E513" s="31" t="s">
        <v>3286</v>
      </c>
      <c r="F513" s="31" t="s">
        <v>3287</v>
      </c>
      <c r="G513" s="33">
        <v>37884.444318802904</v>
      </c>
      <c r="H513" s="31" t="s">
        <v>94</v>
      </c>
      <c r="I513" s="33">
        <v>5098.8484951282499</v>
      </c>
      <c r="J513" s="33">
        <v>7.43</v>
      </c>
      <c r="K513" s="31" t="s">
        <v>94</v>
      </c>
      <c r="L513" s="31" t="s">
        <v>95</v>
      </c>
    </row>
    <row r="514" spans="1:12" x14ac:dyDescent="0.2">
      <c r="A514" t="str">
        <f>VLOOKUP(B514,StateFIPS!A$2:B$52,2)</f>
        <v>Iowa</v>
      </c>
      <c r="B514">
        <f t="shared" si="8"/>
        <v>19</v>
      </c>
      <c r="C514" s="31" t="s">
        <v>1522</v>
      </c>
      <c r="D514" s="31" t="s">
        <v>3285</v>
      </c>
      <c r="E514" s="31" t="s">
        <v>3286</v>
      </c>
      <c r="F514" s="31" t="s">
        <v>3287</v>
      </c>
      <c r="G514" s="33">
        <v>11755.3099263112</v>
      </c>
      <c r="H514" s="31" t="s">
        <v>94</v>
      </c>
      <c r="I514" s="33">
        <v>1582.1413090593801</v>
      </c>
      <c r="J514" s="33">
        <v>7.43</v>
      </c>
      <c r="K514" s="31" t="s">
        <v>94</v>
      </c>
      <c r="L514" s="31" t="s">
        <v>95</v>
      </c>
    </row>
    <row r="515" spans="1:12" x14ac:dyDescent="0.2">
      <c r="A515" t="str">
        <f>VLOOKUP(B515,StateFIPS!A$2:B$52,2)</f>
        <v>Iowa</v>
      </c>
      <c r="B515">
        <f t="shared" ref="B515:B578" si="9">VALUE(LEFT(C515,2))</f>
        <v>19</v>
      </c>
      <c r="C515" s="31" t="s">
        <v>277</v>
      </c>
      <c r="D515" s="31" t="s">
        <v>3285</v>
      </c>
      <c r="E515" s="31" t="s">
        <v>3286</v>
      </c>
      <c r="F515" s="31" t="s">
        <v>3287</v>
      </c>
      <c r="G515" s="33">
        <v>14765.9015095833</v>
      </c>
      <c r="H515" s="31" t="s">
        <v>94</v>
      </c>
      <c r="I515" s="33">
        <v>1987.3353310340899</v>
      </c>
      <c r="J515" s="33">
        <v>7.43</v>
      </c>
      <c r="K515" s="31" t="s">
        <v>94</v>
      </c>
      <c r="L515" s="31" t="s">
        <v>95</v>
      </c>
    </row>
    <row r="516" spans="1:12" x14ac:dyDescent="0.2">
      <c r="A516" t="str">
        <f>VLOOKUP(B516,StateFIPS!A$2:B$52,2)</f>
        <v>Iowa</v>
      </c>
      <c r="B516">
        <f t="shared" si="9"/>
        <v>19</v>
      </c>
      <c r="C516" s="31" t="s">
        <v>1524</v>
      </c>
      <c r="D516" s="31" t="s">
        <v>3285</v>
      </c>
      <c r="E516" s="31" t="s">
        <v>3286</v>
      </c>
      <c r="F516" s="31" t="s">
        <v>3287</v>
      </c>
      <c r="G516" s="33">
        <v>202458.78328716001</v>
      </c>
      <c r="H516" s="31" t="s">
        <v>94</v>
      </c>
      <c r="I516" s="33">
        <v>27248.826821959599</v>
      </c>
      <c r="J516" s="33">
        <v>7.43</v>
      </c>
      <c r="K516" s="31" t="s">
        <v>94</v>
      </c>
      <c r="L516" s="31" t="s">
        <v>95</v>
      </c>
    </row>
    <row r="517" spans="1:12" x14ac:dyDescent="0.2">
      <c r="A517" t="str">
        <f>VLOOKUP(B517,StateFIPS!A$2:B$52,2)</f>
        <v>Iowa</v>
      </c>
      <c r="B517">
        <f t="shared" si="9"/>
        <v>19</v>
      </c>
      <c r="C517" s="31" t="s">
        <v>1526</v>
      </c>
      <c r="D517" s="31" t="s">
        <v>3285</v>
      </c>
      <c r="E517" s="31" t="s">
        <v>3286</v>
      </c>
      <c r="F517" s="31" t="s">
        <v>3287</v>
      </c>
      <c r="G517" s="33">
        <v>20345.998002299199</v>
      </c>
      <c r="H517" s="31" t="s">
        <v>94</v>
      </c>
      <c r="I517" s="33">
        <v>2738.3577392058201</v>
      </c>
      <c r="J517" s="33">
        <v>7.43</v>
      </c>
      <c r="K517" s="31" t="s">
        <v>94</v>
      </c>
      <c r="L517" s="31" t="s">
        <v>95</v>
      </c>
    </row>
    <row r="518" spans="1:12" x14ac:dyDescent="0.2">
      <c r="A518" t="str">
        <f>VLOOKUP(B518,StateFIPS!A$2:B$52,2)</f>
        <v>Iowa</v>
      </c>
      <c r="B518">
        <f t="shared" si="9"/>
        <v>19</v>
      </c>
      <c r="C518" s="31" t="s">
        <v>1527</v>
      </c>
      <c r="D518" s="31" t="s">
        <v>3285</v>
      </c>
      <c r="E518" s="31" t="s">
        <v>3286</v>
      </c>
      <c r="F518" s="31" t="s">
        <v>3287</v>
      </c>
      <c r="G518" s="33">
        <v>24294.7739394282</v>
      </c>
      <c r="H518" s="31" t="s">
        <v>94</v>
      </c>
      <c r="I518" s="33">
        <v>3269.8215261680002</v>
      </c>
      <c r="J518" s="33">
        <v>7.43</v>
      </c>
      <c r="K518" s="31" t="s">
        <v>94</v>
      </c>
      <c r="L518" s="31" t="s">
        <v>95</v>
      </c>
    </row>
    <row r="519" spans="1:12" x14ac:dyDescent="0.2">
      <c r="A519" t="str">
        <f>VLOOKUP(B519,StateFIPS!A$2:B$52,2)</f>
        <v>Iowa</v>
      </c>
      <c r="B519">
        <f t="shared" si="9"/>
        <v>19</v>
      </c>
      <c r="C519" s="31" t="s">
        <v>289</v>
      </c>
      <c r="D519" s="31" t="s">
        <v>3285</v>
      </c>
      <c r="E519" s="31" t="s">
        <v>3286</v>
      </c>
      <c r="F519" s="31" t="s">
        <v>3287</v>
      </c>
      <c r="G519" s="33">
        <v>7883.5491227078301</v>
      </c>
      <c r="H519" s="31" t="s">
        <v>94</v>
      </c>
      <c r="I519" s="33">
        <v>1061.0429505663301</v>
      </c>
      <c r="J519" s="33">
        <v>7.43</v>
      </c>
      <c r="K519" s="31" t="s">
        <v>94</v>
      </c>
      <c r="L519" s="31" t="s">
        <v>95</v>
      </c>
    </row>
    <row r="520" spans="1:12" x14ac:dyDescent="0.2">
      <c r="A520" t="str">
        <f>VLOOKUP(B520,StateFIPS!A$2:B$52,2)</f>
        <v>Iowa</v>
      </c>
      <c r="B520">
        <f t="shared" si="9"/>
        <v>19</v>
      </c>
      <c r="C520" s="31" t="s">
        <v>278</v>
      </c>
      <c r="D520" s="31" t="s">
        <v>3285</v>
      </c>
      <c r="E520" s="31" t="s">
        <v>3286</v>
      </c>
      <c r="F520" s="31" t="s">
        <v>3287</v>
      </c>
      <c r="G520" s="33">
        <v>20794.086051902501</v>
      </c>
      <c r="H520" s="31" t="s">
        <v>94</v>
      </c>
      <c r="I520" s="33">
        <v>2798.6656866625199</v>
      </c>
      <c r="J520" s="33">
        <v>7.43</v>
      </c>
      <c r="K520" s="31" t="s">
        <v>94</v>
      </c>
      <c r="L520" s="31" t="s">
        <v>95</v>
      </c>
    </row>
    <row r="521" spans="1:12" x14ac:dyDescent="0.2">
      <c r="A521" t="str">
        <f>VLOOKUP(B521,StateFIPS!A$2:B$52,2)</f>
        <v>Iowa</v>
      </c>
      <c r="B521">
        <f t="shared" si="9"/>
        <v>19</v>
      </c>
      <c r="C521" s="31" t="s">
        <v>1529</v>
      </c>
      <c r="D521" s="31" t="s">
        <v>3285</v>
      </c>
      <c r="E521" s="31" t="s">
        <v>3286</v>
      </c>
      <c r="F521" s="31" t="s">
        <v>3287</v>
      </c>
      <c r="G521" s="33">
        <v>24840.881249882201</v>
      </c>
      <c r="H521" s="31" t="s">
        <v>94</v>
      </c>
      <c r="I521" s="33">
        <v>3343.3218371308499</v>
      </c>
      <c r="J521" s="33">
        <v>7.43</v>
      </c>
      <c r="K521" s="31" t="s">
        <v>94</v>
      </c>
      <c r="L521" s="31" t="s">
        <v>95</v>
      </c>
    </row>
    <row r="522" spans="1:12" x14ac:dyDescent="0.2">
      <c r="A522" t="str">
        <f>VLOOKUP(B522,StateFIPS!A$2:B$52,2)</f>
        <v>Iowa</v>
      </c>
      <c r="B522">
        <f t="shared" si="9"/>
        <v>19</v>
      </c>
      <c r="C522" s="31" t="s">
        <v>267</v>
      </c>
      <c r="D522" s="31" t="s">
        <v>3285</v>
      </c>
      <c r="E522" s="31" t="s">
        <v>3286</v>
      </c>
      <c r="F522" s="31" t="s">
        <v>3287</v>
      </c>
      <c r="G522" s="33">
        <v>4417.8681140574099</v>
      </c>
      <c r="H522" s="31" t="s">
        <v>94</v>
      </c>
      <c r="I522" s="33">
        <v>594.59866945590898</v>
      </c>
      <c r="J522" s="33">
        <v>7.43</v>
      </c>
      <c r="K522" s="31" t="s">
        <v>94</v>
      </c>
      <c r="L522" s="31" t="s">
        <v>95</v>
      </c>
    </row>
    <row r="523" spans="1:12" x14ac:dyDescent="0.2">
      <c r="A523" t="str">
        <f>VLOOKUP(B523,StateFIPS!A$2:B$52,2)</f>
        <v>Iowa</v>
      </c>
      <c r="B523">
        <f t="shared" si="9"/>
        <v>19</v>
      </c>
      <c r="C523" s="31" t="s">
        <v>280</v>
      </c>
      <c r="D523" s="31" t="s">
        <v>3285</v>
      </c>
      <c r="E523" s="31" t="s">
        <v>3286</v>
      </c>
      <c r="F523" s="31" t="s">
        <v>3287</v>
      </c>
      <c r="G523" s="33">
        <v>12532.4626373419</v>
      </c>
      <c r="H523" s="31" t="s">
        <v>94</v>
      </c>
      <c r="I523" s="33">
        <v>1686.7379054296</v>
      </c>
      <c r="J523" s="33">
        <v>7.43</v>
      </c>
      <c r="K523" s="31" t="s">
        <v>94</v>
      </c>
      <c r="L523" s="31" t="s">
        <v>95</v>
      </c>
    </row>
    <row r="524" spans="1:12" x14ac:dyDescent="0.2">
      <c r="A524" t="str">
        <f>VLOOKUP(B524,StateFIPS!A$2:B$52,2)</f>
        <v>Iowa</v>
      </c>
      <c r="B524">
        <f t="shared" si="9"/>
        <v>19</v>
      </c>
      <c r="C524" s="31" t="s">
        <v>1530</v>
      </c>
      <c r="D524" s="31" t="s">
        <v>3285</v>
      </c>
      <c r="E524" s="31" t="s">
        <v>3286</v>
      </c>
      <c r="F524" s="31" t="s">
        <v>3287</v>
      </c>
      <c r="G524" s="33">
        <v>22950.5097906183</v>
      </c>
      <c r="H524" s="31" t="s">
        <v>94</v>
      </c>
      <c r="I524" s="33">
        <v>3088.8976837978898</v>
      </c>
      <c r="J524" s="33">
        <v>7.43</v>
      </c>
      <c r="K524" s="31" t="s">
        <v>94</v>
      </c>
      <c r="L524" s="31" t="s">
        <v>95</v>
      </c>
    </row>
    <row r="525" spans="1:12" x14ac:dyDescent="0.2">
      <c r="A525" t="str">
        <f>VLOOKUP(B525,StateFIPS!A$2:B$52,2)</f>
        <v>Iowa</v>
      </c>
      <c r="B525">
        <f t="shared" si="9"/>
        <v>19</v>
      </c>
      <c r="C525" s="31" t="s">
        <v>281</v>
      </c>
      <c r="D525" s="31" t="s">
        <v>3285</v>
      </c>
      <c r="E525" s="31" t="s">
        <v>3286</v>
      </c>
      <c r="F525" s="31" t="s">
        <v>3287</v>
      </c>
      <c r="G525" s="33">
        <v>7302.4349333785603</v>
      </c>
      <c r="H525" s="31" t="s">
        <v>94</v>
      </c>
      <c r="I525" s="33">
        <v>982.83108120841996</v>
      </c>
      <c r="J525" s="33">
        <v>7.43</v>
      </c>
      <c r="K525" s="31" t="s">
        <v>94</v>
      </c>
      <c r="L525" s="31" t="s">
        <v>95</v>
      </c>
    </row>
    <row r="526" spans="1:12" x14ac:dyDescent="0.2">
      <c r="A526" t="str">
        <f>VLOOKUP(B526,StateFIPS!A$2:B$52,2)</f>
        <v>Iowa</v>
      </c>
      <c r="B526">
        <f t="shared" si="9"/>
        <v>19</v>
      </c>
      <c r="C526" s="31" t="s">
        <v>282</v>
      </c>
      <c r="D526" s="31" t="s">
        <v>3285</v>
      </c>
      <c r="E526" s="31" t="s">
        <v>3286</v>
      </c>
      <c r="F526" s="31" t="s">
        <v>3287</v>
      </c>
      <c r="G526" s="33">
        <v>8919.7527374154306</v>
      </c>
      <c r="H526" s="31" t="s">
        <v>94</v>
      </c>
      <c r="I526" s="33">
        <v>1200.50507905995</v>
      </c>
      <c r="J526" s="33">
        <v>7.43</v>
      </c>
      <c r="K526" s="31" t="s">
        <v>94</v>
      </c>
      <c r="L526" s="31" t="s">
        <v>95</v>
      </c>
    </row>
    <row r="527" spans="1:12" x14ac:dyDescent="0.2">
      <c r="A527" t="str">
        <f>VLOOKUP(B527,StateFIPS!A$2:B$52,2)</f>
        <v>Iowa</v>
      </c>
      <c r="B527">
        <f t="shared" si="9"/>
        <v>19</v>
      </c>
      <c r="C527" s="31" t="s">
        <v>283</v>
      </c>
      <c r="D527" s="31" t="s">
        <v>3285</v>
      </c>
      <c r="E527" s="31" t="s">
        <v>3286</v>
      </c>
      <c r="F527" s="31" t="s">
        <v>3287</v>
      </c>
      <c r="G527" s="33">
        <v>4557.8956295584303</v>
      </c>
      <c r="H527" s="31" t="s">
        <v>94</v>
      </c>
      <c r="I527" s="33">
        <v>613.44490303612804</v>
      </c>
      <c r="J527" s="33">
        <v>7.43</v>
      </c>
      <c r="K527" s="31" t="s">
        <v>94</v>
      </c>
      <c r="L527" s="31" t="s">
        <v>95</v>
      </c>
    </row>
    <row r="528" spans="1:12" x14ac:dyDescent="0.2">
      <c r="A528" t="str">
        <f>VLOOKUP(B528,StateFIPS!A$2:B$52,2)</f>
        <v>Iowa</v>
      </c>
      <c r="B528">
        <f t="shared" si="9"/>
        <v>19</v>
      </c>
      <c r="C528" s="31" t="s">
        <v>1486</v>
      </c>
      <c r="D528" s="31" t="s">
        <v>3285</v>
      </c>
      <c r="E528" s="31" t="s">
        <v>3286</v>
      </c>
      <c r="F528" s="31" t="s">
        <v>3287</v>
      </c>
      <c r="G528" s="33">
        <v>13939.7391681272</v>
      </c>
      <c r="H528" s="31" t="s">
        <v>94</v>
      </c>
      <c r="I528" s="33">
        <v>1876.1425529108001</v>
      </c>
      <c r="J528" s="33">
        <v>7.43</v>
      </c>
      <c r="K528" s="31" t="s">
        <v>94</v>
      </c>
      <c r="L528" s="31" t="s">
        <v>95</v>
      </c>
    </row>
    <row r="529" spans="1:12" x14ac:dyDescent="0.2">
      <c r="A529" t="str">
        <f>VLOOKUP(B529,StateFIPS!A$2:B$52,2)</f>
        <v>Iowa</v>
      </c>
      <c r="B529">
        <f t="shared" si="9"/>
        <v>19</v>
      </c>
      <c r="C529" s="31" t="s">
        <v>284</v>
      </c>
      <c r="D529" s="31" t="s">
        <v>3285</v>
      </c>
      <c r="E529" s="31" t="s">
        <v>3286</v>
      </c>
      <c r="F529" s="31" t="s">
        <v>3287</v>
      </c>
      <c r="G529" s="33">
        <v>13939.7391681272</v>
      </c>
      <c r="H529" s="31" t="s">
        <v>94</v>
      </c>
      <c r="I529" s="33">
        <v>1876.1425529108001</v>
      </c>
      <c r="J529" s="33">
        <v>7.43</v>
      </c>
      <c r="K529" s="31" t="s">
        <v>94</v>
      </c>
      <c r="L529" s="31" t="s">
        <v>95</v>
      </c>
    </row>
    <row r="530" spans="1:12" x14ac:dyDescent="0.2">
      <c r="A530" t="str">
        <f>VLOOKUP(B530,StateFIPS!A$2:B$52,2)</f>
        <v>Iowa</v>
      </c>
      <c r="B530">
        <f t="shared" si="9"/>
        <v>19</v>
      </c>
      <c r="C530" s="31" t="s">
        <v>285</v>
      </c>
      <c r="D530" s="31" t="s">
        <v>3285</v>
      </c>
      <c r="E530" s="31" t="s">
        <v>3286</v>
      </c>
      <c r="F530" s="31" t="s">
        <v>3287</v>
      </c>
      <c r="G530" s="33">
        <v>6560.2891012231203</v>
      </c>
      <c r="H530" s="31" t="s">
        <v>94</v>
      </c>
      <c r="I530" s="33">
        <v>882.94604323325996</v>
      </c>
      <c r="J530" s="33">
        <v>7.43</v>
      </c>
      <c r="K530" s="31" t="s">
        <v>94</v>
      </c>
      <c r="L530" s="31" t="s">
        <v>95</v>
      </c>
    </row>
    <row r="531" spans="1:12" x14ac:dyDescent="0.2">
      <c r="A531" t="str">
        <f>VLOOKUP(B531,StateFIPS!A$2:B$52,2)</f>
        <v>Iowa</v>
      </c>
      <c r="B531">
        <f t="shared" si="9"/>
        <v>19</v>
      </c>
      <c r="C531" s="31" t="s">
        <v>286</v>
      </c>
      <c r="D531" s="31" t="s">
        <v>3285</v>
      </c>
      <c r="E531" s="31" t="s">
        <v>3286</v>
      </c>
      <c r="F531" s="31" t="s">
        <v>3287</v>
      </c>
      <c r="G531" s="33">
        <v>11349.230131358199</v>
      </c>
      <c r="H531" s="31" t="s">
        <v>94</v>
      </c>
      <c r="I531" s="33">
        <v>1527.4872316767501</v>
      </c>
      <c r="J531" s="33">
        <v>7.43</v>
      </c>
      <c r="K531" s="31" t="s">
        <v>94</v>
      </c>
      <c r="L531" s="31" t="s">
        <v>95</v>
      </c>
    </row>
    <row r="532" spans="1:12" x14ac:dyDescent="0.2">
      <c r="A532" t="str">
        <f>VLOOKUP(B532,StateFIPS!A$2:B$52,2)</f>
        <v>Idaho</v>
      </c>
      <c r="B532">
        <f t="shared" si="9"/>
        <v>16</v>
      </c>
      <c r="C532" s="31" t="s">
        <v>2224</v>
      </c>
      <c r="D532" s="31" t="s">
        <v>3285</v>
      </c>
      <c r="E532" s="31" t="s">
        <v>3286</v>
      </c>
      <c r="F532" s="31" t="s">
        <v>3287</v>
      </c>
      <c r="G532" s="33">
        <v>10964.110093351401</v>
      </c>
      <c r="H532" s="31" t="s">
        <v>94</v>
      </c>
      <c r="I532" s="33">
        <v>1475.6541175439399</v>
      </c>
      <c r="J532" s="33">
        <v>7.43</v>
      </c>
      <c r="K532" s="31" t="s">
        <v>94</v>
      </c>
      <c r="L532" s="31" t="s">
        <v>95</v>
      </c>
    </row>
    <row r="533" spans="1:12" x14ac:dyDescent="0.2">
      <c r="A533" t="str">
        <f>VLOOKUP(B533,StateFIPS!A$2:B$52,2)</f>
        <v>Idaho</v>
      </c>
      <c r="B533">
        <f t="shared" si="9"/>
        <v>16</v>
      </c>
      <c r="C533" s="31" t="s">
        <v>2944</v>
      </c>
      <c r="D533" s="31" t="s">
        <v>3285</v>
      </c>
      <c r="E533" s="31" t="s">
        <v>3286</v>
      </c>
      <c r="F533" s="31" t="s">
        <v>3287</v>
      </c>
      <c r="G533" s="33">
        <v>5785.4377583965197</v>
      </c>
      <c r="H533" s="31" t="s">
        <v>94</v>
      </c>
      <c r="I533" s="33">
        <v>778.65918686359601</v>
      </c>
      <c r="J533" s="33">
        <v>7.43</v>
      </c>
      <c r="K533" s="31" t="s">
        <v>94</v>
      </c>
      <c r="L533" s="31" t="s">
        <v>95</v>
      </c>
    </row>
    <row r="534" spans="1:12" x14ac:dyDescent="0.2">
      <c r="A534" t="str">
        <f>VLOOKUP(B534,StateFIPS!A$2:B$52,2)</f>
        <v>Idaho</v>
      </c>
      <c r="B534">
        <f t="shared" si="9"/>
        <v>16</v>
      </c>
      <c r="C534" s="31" t="s">
        <v>2227</v>
      </c>
      <c r="D534" s="31" t="s">
        <v>3285</v>
      </c>
      <c r="E534" s="31" t="s">
        <v>3286</v>
      </c>
      <c r="F534" s="31" t="s">
        <v>3287</v>
      </c>
      <c r="G534" s="33">
        <v>26627.1245124249</v>
      </c>
      <c r="H534" s="31" t="s">
        <v>94</v>
      </c>
      <c r="I534" s="33">
        <v>3583.7314283209898</v>
      </c>
      <c r="J534" s="33">
        <v>7.43</v>
      </c>
      <c r="K534" s="31" t="s">
        <v>94</v>
      </c>
      <c r="L534" s="31" t="s">
        <v>95</v>
      </c>
    </row>
    <row r="535" spans="1:12" x14ac:dyDescent="0.2">
      <c r="A535" t="str">
        <f>VLOOKUP(B535,StateFIPS!A$2:B$52,2)</f>
        <v>Idaho</v>
      </c>
      <c r="B535">
        <f t="shared" si="9"/>
        <v>16</v>
      </c>
      <c r="C535" s="31" t="s">
        <v>2942</v>
      </c>
      <c r="D535" s="31" t="s">
        <v>3285</v>
      </c>
      <c r="E535" s="31" t="s">
        <v>3286</v>
      </c>
      <c r="F535" s="31" t="s">
        <v>3287</v>
      </c>
      <c r="G535" s="33">
        <v>35023.064674000401</v>
      </c>
      <c r="H535" s="31" t="s">
        <v>94</v>
      </c>
      <c r="I535" s="33">
        <v>4713.7368336474301</v>
      </c>
      <c r="J535" s="33">
        <v>7.43</v>
      </c>
      <c r="K535" s="31" t="s">
        <v>94</v>
      </c>
      <c r="L535" s="31" t="s">
        <v>95</v>
      </c>
    </row>
    <row r="536" spans="1:12" x14ac:dyDescent="0.2">
      <c r="A536" t="str">
        <f>VLOOKUP(B536,StateFIPS!A$2:B$52,2)</f>
        <v>Idaho</v>
      </c>
      <c r="B536">
        <f t="shared" si="9"/>
        <v>16</v>
      </c>
      <c r="C536" s="31" t="s">
        <v>675</v>
      </c>
      <c r="D536" s="31" t="s">
        <v>3285</v>
      </c>
      <c r="E536" s="31" t="s">
        <v>3286</v>
      </c>
      <c r="F536" s="31" t="s">
        <v>3287</v>
      </c>
      <c r="G536" s="33">
        <v>4155.6376093848103</v>
      </c>
      <c r="H536" s="31" t="s">
        <v>94</v>
      </c>
      <c r="I536" s="33">
        <v>559.305196417876</v>
      </c>
      <c r="J536" s="33">
        <v>7.43</v>
      </c>
      <c r="K536" s="31" t="s">
        <v>94</v>
      </c>
      <c r="L536" s="31" t="s">
        <v>95</v>
      </c>
    </row>
    <row r="537" spans="1:12" x14ac:dyDescent="0.2">
      <c r="A537" t="str">
        <f>VLOOKUP(B537,StateFIPS!A$2:B$52,2)</f>
        <v>Idaho</v>
      </c>
      <c r="B537">
        <f t="shared" si="9"/>
        <v>16</v>
      </c>
      <c r="C537" s="31" t="s">
        <v>2246</v>
      </c>
      <c r="D537" s="31" t="s">
        <v>3285</v>
      </c>
      <c r="E537" s="31" t="s">
        <v>3286</v>
      </c>
      <c r="F537" s="31" t="s">
        <v>3287</v>
      </c>
      <c r="G537" s="33">
        <v>76572.385355948005</v>
      </c>
      <c r="H537" s="31" t="s">
        <v>94</v>
      </c>
      <c r="I537" s="33">
        <v>10305.839213452</v>
      </c>
      <c r="J537" s="33">
        <v>7.43</v>
      </c>
      <c r="K537" s="31" t="s">
        <v>94</v>
      </c>
      <c r="L537" s="31" t="s">
        <v>95</v>
      </c>
    </row>
    <row r="538" spans="1:12" x14ac:dyDescent="0.2">
      <c r="A538" t="str">
        <f>VLOOKUP(B538,StateFIPS!A$2:B$52,2)</f>
        <v>Idaho</v>
      </c>
      <c r="B538">
        <f t="shared" si="9"/>
        <v>16</v>
      </c>
      <c r="C538" s="31" t="s">
        <v>2948</v>
      </c>
      <c r="D538" s="31" t="s">
        <v>3285</v>
      </c>
      <c r="E538" s="31" t="s">
        <v>3286</v>
      </c>
      <c r="F538" s="31" t="s">
        <v>3287</v>
      </c>
      <c r="G538" s="33">
        <v>220601.56389241901</v>
      </c>
      <c r="H538" s="31" t="s">
        <v>94</v>
      </c>
      <c r="I538" s="33">
        <v>29690.6546288586</v>
      </c>
      <c r="J538" s="33">
        <v>7.43</v>
      </c>
      <c r="K538" s="31" t="s">
        <v>94</v>
      </c>
      <c r="L538" s="31" t="s">
        <v>95</v>
      </c>
    </row>
    <row r="539" spans="1:12" x14ac:dyDescent="0.2">
      <c r="A539" t="str">
        <f>VLOOKUP(B539,StateFIPS!A$2:B$52,2)</f>
        <v>Idaho</v>
      </c>
      <c r="B539">
        <f t="shared" si="9"/>
        <v>16</v>
      </c>
      <c r="C539" s="31" t="s">
        <v>2947</v>
      </c>
      <c r="D539" s="31" t="s">
        <v>3285</v>
      </c>
      <c r="E539" s="31" t="s">
        <v>3286</v>
      </c>
      <c r="F539" s="31" t="s">
        <v>3287</v>
      </c>
      <c r="G539" s="33">
        <v>19427.580625974399</v>
      </c>
      <c r="H539" s="31" t="s">
        <v>94</v>
      </c>
      <c r="I539" s="33">
        <v>2614.7484018808</v>
      </c>
      <c r="J539" s="33">
        <v>7.43</v>
      </c>
      <c r="K539" s="31" t="s">
        <v>94</v>
      </c>
      <c r="L539" s="31" t="s">
        <v>95</v>
      </c>
    </row>
    <row r="540" spans="1:12" x14ac:dyDescent="0.2">
      <c r="A540" t="str">
        <f>VLOOKUP(B540,StateFIPS!A$2:B$52,2)</f>
        <v>Idaho</v>
      </c>
      <c r="B540">
        <f t="shared" si="9"/>
        <v>16</v>
      </c>
      <c r="C540" s="31" t="s">
        <v>2241</v>
      </c>
      <c r="D540" s="31" t="s">
        <v>3285</v>
      </c>
      <c r="E540" s="31" t="s">
        <v>3286</v>
      </c>
      <c r="F540" s="31" t="s">
        <v>3287</v>
      </c>
      <c r="G540" s="33">
        <v>7880.89509284013</v>
      </c>
      <c r="H540" s="31" t="s">
        <v>94</v>
      </c>
      <c r="I540" s="33">
        <v>1060.6857460080901</v>
      </c>
      <c r="J540" s="33">
        <v>7.43</v>
      </c>
      <c r="K540" s="31" t="s">
        <v>94</v>
      </c>
      <c r="L540" s="31" t="s">
        <v>95</v>
      </c>
    </row>
    <row r="541" spans="1:12" x14ac:dyDescent="0.2">
      <c r="A541" t="str">
        <f>VLOOKUP(B541,StateFIPS!A$2:B$52,2)</f>
        <v>Idaho</v>
      </c>
      <c r="B541">
        <f t="shared" si="9"/>
        <v>16</v>
      </c>
      <c r="C541" s="31" t="s">
        <v>2946</v>
      </c>
      <c r="D541" s="31" t="s">
        <v>3285</v>
      </c>
      <c r="E541" s="31" t="s">
        <v>3286</v>
      </c>
      <c r="F541" s="31" t="s">
        <v>3287</v>
      </c>
      <c r="G541" s="33">
        <v>23177.028093088498</v>
      </c>
      <c r="H541" s="31" t="s">
        <v>94</v>
      </c>
      <c r="I541" s="33">
        <v>3119.3846693255</v>
      </c>
      <c r="J541" s="33">
        <v>7.43</v>
      </c>
      <c r="K541" s="31" t="s">
        <v>94</v>
      </c>
      <c r="L541" s="31" t="s">
        <v>95</v>
      </c>
    </row>
    <row r="542" spans="1:12" x14ac:dyDescent="0.2">
      <c r="A542" t="str">
        <f>VLOOKUP(B542,StateFIPS!A$2:B$52,2)</f>
        <v>Idaho</v>
      </c>
      <c r="B542">
        <f t="shared" si="9"/>
        <v>16</v>
      </c>
      <c r="C542" s="31" t="s">
        <v>2232</v>
      </c>
      <c r="D542" s="31" t="s">
        <v>3285</v>
      </c>
      <c r="E542" s="31" t="s">
        <v>3286</v>
      </c>
      <c r="F542" s="31" t="s">
        <v>3287</v>
      </c>
      <c r="G542" s="33">
        <v>6540.3668317482598</v>
      </c>
      <c r="H542" s="31" t="s">
        <v>94</v>
      </c>
      <c r="I542" s="33">
        <v>880.26471490555298</v>
      </c>
      <c r="J542" s="33">
        <v>7.43</v>
      </c>
      <c r="K542" s="31" t="s">
        <v>94</v>
      </c>
      <c r="L542" s="31" t="s">
        <v>95</v>
      </c>
    </row>
    <row r="543" spans="1:12" x14ac:dyDescent="0.2">
      <c r="A543" t="str">
        <f>VLOOKUP(B543,StateFIPS!A$2:B$52,2)</f>
        <v>Idaho</v>
      </c>
      <c r="B543">
        <f t="shared" si="9"/>
        <v>16</v>
      </c>
      <c r="C543" s="31" t="s">
        <v>2231</v>
      </c>
      <c r="D543" s="31" t="s">
        <v>3285</v>
      </c>
      <c r="E543" s="31" t="s">
        <v>3286</v>
      </c>
      <c r="F543" s="31" t="s">
        <v>3287</v>
      </c>
      <c r="G543" s="33">
        <v>57508.662400841502</v>
      </c>
      <c r="H543" s="31" t="s">
        <v>94</v>
      </c>
      <c r="I543" s="33">
        <v>7740.06223429899</v>
      </c>
      <c r="J543" s="33">
        <v>7.43</v>
      </c>
      <c r="K543" s="31" t="s">
        <v>94</v>
      </c>
      <c r="L543" s="31" t="s">
        <v>95</v>
      </c>
    </row>
    <row r="544" spans="1:12" x14ac:dyDescent="0.2">
      <c r="A544" t="str">
        <f>VLOOKUP(B544,StateFIPS!A$2:B$52,2)</f>
        <v>Idaho</v>
      </c>
      <c r="B544">
        <f t="shared" si="9"/>
        <v>16</v>
      </c>
      <c r="C544" s="31" t="s">
        <v>2945</v>
      </c>
      <c r="D544" s="31" t="s">
        <v>3285</v>
      </c>
      <c r="E544" s="31" t="s">
        <v>3286</v>
      </c>
      <c r="F544" s="31" t="s">
        <v>3287</v>
      </c>
      <c r="G544" s="33">
        <v>130073.573797315</v>
      </c>
      <c r="H544" s="31" t="s">
        <v>94</v>
      </c>
      <c r="I544" s="33">
        <v>17506.537523191801</v>
      </c>
      <c r="J544" s="33">
        <v>7.43</v>
      </c>
      <c r="K544" s="31" t="s">
        <v>94</v>
      </c>
      <c r="L544" s="31" t="s">
        <v>95</v>
      </c>
    </row>
    <row r="545" spans="1:12" x14ac:dyDescent="0.2">
      <c r="A545" t="str">
        <f>VLOOKUP(B545,StateFIPS!A$2:B$52,2)</f>
        <v>Idaho</v>
      </c>
      <c r="B545">
        <f t="shared" si="9"/>
        <v>16</v>
      </c>
      <c r="C545" s="31" t="s">
        <v>2226</v>
      </c>
      <c r="D545" s="31" t="s">
        <v>3285</v>
      </c>
      <c r="E545" s="31" t="s">
        <v>3286</v>
      </c>
      <c r="F545" s="31" t="s">
        <v>3287</v>
      </c>
      <c r="G545" s="33">
        <v>71570.098318505203</v>
      </c>
      <c r="H545" s="31" t="s">
        <v>94</v>
      </c>
      <c r="I545" s="33">
        <v>9632.5838921272207</v>
      </c>
      <c r="J545" s="33">
        <v>7.43</v>
      </c>
      <c r="K545" s="31" t="s">
        <v>94</v>
      </c>
      <c r="L545" s="31" t="s">
        <v>95</v>
      </c>
    </row>
    <row r="546" spans="1:12" x14ac:dyDescent="0.2">
      <c r="A546" t="str">
        <f>VLOOKUP(B546,StateFIPS!A$2:B$52,2)</f>
        <v>Idaho</v>
      </c>
      <c r="B546">
        <f t="shared" si="9"/>
        <v>16</v>
      </c>
      <c r="C546" s="31" t="s">
        <v>2974</v>
      </c>
      <c r="D546" s="31" t="s">
        <v>3285</v>
      </c>
      <c r="E546" s="31" t="s">
        <v>3286</v>
      </c>
      <c r="F546" s="31" t="s">
        <v>3287</v>
      </c>
      <c r="G546" s="33">
        <v>104702.312603176</v>
      </c>
      <c r="H546" s="31" t="s">
        <v>94</v>
      </c>
      <c r="I546" s="33">
        <v>14091.8321134826</v>
      </c>
      <c r="J546" s="33">
        <v>7.43</v>
      </c>
      <c r="K546" s="31" t="s">
        <v>94</v>
      </c>
      <c r="L546" s="31" t="s">
        <v>95</v>
      </c>
    </row>
    <row r="547" spans="1:12" x14ac:dyDescent="0.2">
      <c r="A547" t="str">
        <f>VLOOKUP(B547,StateFIPS!A$2:B$52,2)</f>
        <v>Idaho</v>
      </c>
      <c r="B547">
        <f t="shared" si="9"/>
        <v>16</v>
      </c>
      <c r="C547" s="31" t="s">
        <v>2971</v>
      </c>
      <c r="D547" s="31" t="s">
        <v>3285</v>
      </c>
      <c r="E547" s="31" t="s">
        <v>3286</v>
      </c>
      <c r="F547" s="31" t="s">
        <v>3287</v>
      </c>
      <c r="G547" s="33">
        <v>19427.580625974399</v>
      </c>
      <c r="H547" s="31" t="s">
        <v>94</v>
      </c>
      <c r="I547" s="33">
        <v>2614.7484018808</v>
      </c>
      <c r="J547" s="33">
        <v>7.43</v>
      </c>
      <c r="K547" s="31" t="s">
        <v>94</v>
      </c>
      <c r="L547" s="31" t="s">
        <v>95</v>
      </c>
    </row>
    <row r="548" spans="1:12" x14ac:dyDescent="0.2">
      <c r="A548" t="str">
        <f>VLOOKUP(B548,StateFIPS!A$2:B$52,2)</f>
        <v>Idaho</v>
      </c>
      <c r="B548">
        <f t="shared" si="9"/>
        <v>16</v>
      </c>
      <c r="C548" s="31" t="s">
        <v>2970</v>
      </c>
      <c r="D548" s="31" t="s">
        <v>3285</v>
      </c>
      <c r="E548" s="31" t="s">
        <v>3286</v>
      </c>
      <c r="F548" s="31" t="s">
        <v>3287</v>
      </c>
      <c r="G548" s="33">
        <v>649.09789484448697</v>
      </c>
      <c r="H548" s="31" t="s">
        <v>94</v>
      </c>
      <c r="I548" s="33">
        <v>87.361762428598595</v>
      </c>
      <c r="J548" s="33">
        <v>7.43</v>
      </c>
      <c r="K548" s="31" t="s">
        <v>94</v>
      </c>
      <c r="L548" s="31" t="s">
        <v>95</v>
      </c>
    </row>
    <row r="549" spans="1:12" x14ac:dyDescent="0.2">
      <c r="A549" t="str">
        <f>VLOOKUP(B549,StateFIPS!A$2:B$52,2)</f>
        <v>Idaho</v>
      </c>
      <c r="B549">
        <f t="shared" si="9"/>
        <v>16</v>
      </c>
      <c r="C549" s="31" t="s">
        <v>2969</v>
      </c>
      <c r="D549" s="31" t="s">
        <v>3285</v>
      </c>
      <c r="E549" s="31" t="s">
        <v>3286</v>
      </c>
      <c r="F549" s="31" t="s">
        <v>3287</v>
      </c>
      <c r="G549" s="33">
        <v>29689.1732772348</v>
      </c>
      <c r="H549" s="31" t="s">
        <v>94</v>
      </c>
      <c r="I549" s="33">
        <v>3995.8510467341598</v>
      </c>
      <c r="J549" s="33">
        <v>7.43</v>
      </c>
      <c r="K549" s="31" t="s">
        <v>94</v>
      </c>
      <c r="L549" s="31" t="s">
        <v>95</v>
      </c>
    </row>
    <row r="550" spans="1:12" x14ac:dyDescent="0.2">
      <c r="A550" t="str">
        <f>VLOOKUP(B550,StateFIPS!A$2:B$52,2)</f>
        <v>Idaho</v>
      </c>
      <c r="B550">
        <f t="shared" si="9"/>
        <v>16</v>
      </c>
      <c r="C550" s="31" t="s">
        <v>2225</v>
      </c>
      <c r="D550" s="31" t="s">
        <v>3285</v>
      </c>
      <c r="E550" s="31" t="s">
        <v>3286</v>
      </c>
      <c r="F550" s="31" t="s">
        <v>3287</v>
      </c>
      <c r="G550" s="33">
        <v>19427.580625974399</v>
      </c>
      <c r="H550" s="31" t="s">
        <v>94</v>
      </c>
      <c r="I550" s="33">
        <v>2614.7484018808</v>
      </c>
      <c r="J550" s="33">
        <v>7.43</v>
      </c>
      <c r="K550" s="31" t="s">
        <v>94</v>
      </c>
      <c r="L550" s="31" t="s">
        <v>95</v>
      </c>
    </row>
    <row r="551" spans="1:12" x14ac:dyDescent="0.2">
      <c r="A551" t="str">
        <f>VLOOKUP(B551,StateFIPS!A$2:B$52,2)</f>
        <v>Idaho</v>
      </c>
      <c r="B551">
        <f t="shared" si="9"/>
        <v>16</v>
      </c>
      <c r="C551" s="31" t="s">
        <v>2978</v>
      </c>
      <c r="D551" s="31" t="s">
        <v>3285</v>
      </c>
      <c r="E551" s="31" t="s">
        <v>3286</v>
      </c>
      <c r="F551" s="31" t="s">
        <v>3287</v>
      </c>
      <c r="G551" s="33">
        <v>14146.1008604695</v>
      </c>
      <c r="H551" s="31" t="s">
        <v>94</v>
      </c>
      <c r="I551" s="33">
        <v>1903.9166703189101</v>
      </c>
      <c r="J551" s="33">
        <v>7.43</v>
      </c>
      <c r="K551" s="31" t="s">
        <v>94</v>
      </c>
      <c r="L551" s="31" t="s">
        <v>95</v>
      </c>
    </row>
    <row r="552" spans="1:12" x14ac:dyDescent="0.2">
      <c r="A552" t="str">
        <f>VLOOKUP(B552,StateFIPS!A$2:B$52,2)</f>
        <v>Idaho</v>
      </c>
      <c r="B552">
        <f t="shared" si="9"/>
        <v>16</v>
      </c>
      <c r="C552" s="31" t="s">
        <v>2980</v>
      </c>
      <c r="D552" s="31" t="s">
        <v>3285</v>
      </c>
      <c r="E552" s="31" t="s">
        <v>3286</v>
      </c>
      <c r="F552" s="31" t="s">
        <v>3287</v>
      </c>
      <c r="G552" s="33">
        <v>161385.49181166099</v>
      </c>
      <c r="H552" s="31" t="s">
        <v>94</v>
      </c>
      <c r="I552" s="33">
        <v>21720.792975997399</v>
      </c>
      <c r="J552" s="33">
        <v>7.43</v>
      </c>
      <c r="K552" s="31" t="s">
        <v>94</v>
      </c>
      <c r="L552" s="31" t="s">
        <v>95</v>
      </c>
    </row>
    <row r="553" spans="1:12" x14ac:dyDescent="0.2">
      <c r="A553" t="str">
        <f>VLOOKUP(B553,StateFIPS!A$2:B$52,2)</f>
        <v>Idaho</v>
      </c>
      <c r="B553">
        <f t="shared" si="9"/>
        <v>16</v>
      </c>
      <c r="C553" s="31" t="s">
        <v>2973</v>
      </c>
      <c r="D553" s="31" t="s">
        <v>3285</v>
      </c>
      <c r="E553" s="31" t="s">
        <v>3286</v>
      </c>
      <c r="F553" s="31" t="s">
        <v>3287</v>
      </c>
      <c r="G553" s="33">
        <v>6773.1954244642102</v>
      </c>
      <c r="H553" s="31" t="s">
        <v>94</v>
      </c>
      <c r="I553" s="33">
        <v>911.60099925494103</v>
      </c>
      <c r="J553" s="33">
        <v>7.43</v>
      </c>
      <c r="K553" s="31" t="s">
        <v>94</v>
      </c>
      <c r="L553" s="31" t="s">
        <v>95</v>
      </c>
    </row>
    <row r="554" spans="1:12" x14ac:dyDescent="0.2">
      <c r="A554" t="str">
        <f>VLOOKUP(B554,StateFIPS!A$2:B$52,2)</f>
        <v>Idaho</v>
      </c>
      <c r="B554">
        <f t="shared" si="9"/>
        <v>16</v>
      </c>
      <c r="C554" s="31" t="s">
        <v>2264</v>
      </c>
      <c r="D554" s="31" t="s">
        <v>3285</v>
      </c>
      <c r="E554" s="31" t="s">
        <v>3286</v>
      </c>
      <c r="F554" s="31" t="s">
        <v>3287</v>
      </c>
      <c r="G554" s="33">
        <v>188040.83797168799</v>
      </c>
      <c r="H554" s="31" t="s">
        <v>94</v>
      </c>
      <c r="I554" s="33">
        <v>25308.3227418153</v>
      </c>
      <c r="J554" s="33">
        <v>7.43</v>
      </c>
      <c r="K554" s="31" t="s">
        <v>94</v>
      </c>
      <c r="L554" s="31" t="s">
        <v>95</v>
      </c>
    </row>
    <row r="555" spans="1:12" x14ac:dyDescent="0.2">
      <c r="A555" t="str">
        <f>VLOOKUP(B555,StateFIPS!A$2:B$52,2)</f>
        <v>Idaho</v>
      </c>
      <c r="B555">
        <f t="shared" si="9"/>
        <v>16</v>
      </c>
      <c r="C555" s="31" t="s">
        <v>2253</v>
      </c>
      <c r="D555" s="31" t="s">
        <v>3285</v>
      </c>
      <c r="E555" s="31" t="s">
        <v>3286</v>
      </c>
      <c r="F555" s="31" t="s">
        <v>3287</v>
      </c>
      <c r="G555" s="33">
        <v>24835.049889702099</v>
      </c>
      <c r="H555" s="31" t="s">
        <v>94</v>
      </c>
      <c r="I555" s="33">
        <v>3342.5369972681201</v>
      </c>
      <c r="J555" s="33">
        <v>7.43</v>
      </c>
      <c r="K555" s="31" t="s">
        <v>94</v>
      </c>
      <c r="L555" s="31" t="s">
        <v>95</v>
      </c>
    </row>
    <row r="556" spans="1:12" x14ac:dyDescent="0.2">
      <c r="A556" t="str">
        <f>VLOOKUP(B556,StateFIPS!A$2:B$52,2)</f>
        <v>Idaho</v>
      </c>
      <c r="B556">
        <f t="shared" si="9"/>
        <v>16</v>
      </c>
      <c r="C556" s="31" t="s">
        <v>2984</v>
      </c>
      <c r="D556" s="31" t="s">
        <v>3285</v>
      </c>
      <c r="E556" s="31" t="s">
        <v>3286</v>
      </c>
      <c r="F556" s="31" t="s">
        <v>3287</v>
      </c>
      <c r="G556" s="33">
        <v>113211.139355159</v>
      </c>
      <c r="H556" s="31" t="s">
        <v>94</v>
      </c>
      <c r="I556" s="33">
        <v>15237.030868796701</v>
      </c>
      <c r="J556" s="33">
        <v>7.43</v>
      </c>
      <c r="K556" s="31" t="s">
        <v>94</v>
      </c>
      <c r="L556" s="31" t="s">
        <v>95</v>
      </c>
    </row>
    <row r="557" spans="1:12" x14ac:dyDescent="0.2">
      <c r="A557" t="str">
        <f>VLOOKUP(B557,StateFIPS!A$2:B$52,2)</f>
        <v>Idaho</v>
      </c>
      <c r="B557">
        <f t="shared" si="9"/>
        <v>16</v>
      </c>
      <c r="C557" s="31" t="s">
        <v>2168</v>
      </c>
      <c r="D557" s="31" t="s">
        <v>3285</v>
      </c>
      <c r="E557" s="31" t="s">
        <v>3286</v>
      </c>
      <c r="F557" s="31" t="s">
        <v>3287</v>
      </c>
      <c r="G557" s="33">
        <v>19427.580625974399</v>
      </c>
      <c r="H557" s="31" t="s">
        <v>94</v>
      </c>
      <c r="I557" s="33">
        <v>2614.7484018808</v>
      </c>
      <c r="J557" s="33">
        <v>7.43</v>
      </c>
      <c r="K557" s="31" t="s">
        <v>94</v>
      </c>
      <c r="L557" s="31" t="s">
        <v>95</v>
      </c>
    </row>
    <row r="558" spans="1:12" x14ac:dyDescent="0.2">
      <c r="A558" t="str">
        <f>VLOOKUP(B558,StateFIPS!A$2:B$52,2)</f>
        <v>Idaho</v>
      </c>
      <c r="B558">
        <f t="shared" si="9"/>
        <v>16</v>
      </c>
      <c r="C558" s="31" t="s">
        <v>670</v>
      </c>
      <c r="D558" s="31" t="s">
        <v>3285</v>
      </c>
      <c r="E558" s="31" t="s">
        <v>3286</v>
      </c>
      <c r="F558" s="31" t="s">
        <v>3287</v>
      </c>
      <c r="G558" s="33">
        <v>2229.5101605527998</v>
      </c>
      <c r="H558" s="31" t="s">
        <v>94</v>
      </c>
      <c r="I558" s="33">
        <v>300.06866225475198</v>
      </c>
      <c r="J558" s="33">
        <v>7.43</v>
      </c>
      <c r="K558" s="31" t="s">
        <v>94</v>
      </c>
      <c r="L558" s="31" t="s">
        <v>95</v>
      </c>
    </row>
    <row r="559" spans="1:12" x14ac:dyDescent="0.2">
      <c r="A559" t="str">
        <f>VLOOKUP(B559,StateFIPS!A$2:B$52,2)</f>
        <v>Idaho</v>
      </c>
      <c r="B559">
        <f t="shared" si="9"/>
        <v>16</v>
      </c>
      <c r="C559" s="31" t="s">
        <v>678</v>
      </c>
      <c r="D559" s="31" t="s">
        <v>3285</v>
      </c>
      <c r="E559" s="31" t="s">
        <v>3286</v>
      </c>
      <c r="F559" s="31" t="s">
        <v>3287</v>
      </c>
      <c r="G559" s="33">
        <v>6900.1928386729196</v>
      </c>
      <c r="H559" s="31" t="s">
        <v>94</v>
      </c>
      <c r="I559" s="33">
        <v>928.69351799097205</v>
      </c>
      <c r="J559" s="33">
        <v>7.43</v>
      </c>
      <c r="K559" s="31" t="s">
        <v>94</v>
      </c>
      <c r="L559" s="31" t="s">
        <v>95</v>
      </c>
    </row>
    <row r="560" spans="1:12" x14ac:dyDescent="0.2">
      <c r="A560" t="str">
        <f>VLOOKUP(B560,StateFIPS!A$2:B$52,2)</f>
        <v>Idaho</v>
      </c>
      <c r="B560">
        <f t="shared" si="9"/>
        <v>16</v>
      </c>
      <c r="C560" s="31" t="s">
        <v>2983</v>
      </c>
      <c r="D560" s="31" t="s">
        <v>3285</v>
      </c>
      <c r="E560" s="31" t="s">
        <v>3286</v>
      </c>
      <c r="F560" s="31" t="s">
        <v>3287</v>
      </c>
      <c r="G560" s="33">
        <v>14124.934624768101</v>
      </c>
      <c r="H560" s="31" t="s">
        <v>94</v>
      </c>
      <c r="I560" s="33">
        <v>1901.0679171962399</v>
      </c>
      <c r="J560" s="33">
        <v>7.43</v>
      </c>
      <c r="K560" s="31" t="s">
        <v>94</v>
      </c>
      <c r="L560" s="31" t="s">
        <v>95</v>
      </c>
    </row>
    <row r="561" spans="1:12" x14ac:dyDescent="0.2">
      <c r="A561" t="str">
        <f>VLOOKUP(B561,StateFIPS!A$2:B$52,2)</f>
        <v>Idaho</v>
      </c>
      <c r="B561">
        <f t="shared" si="9"/>
        <v>16</v>
      </c>
      <c r="C561" s="31" t="s">
        <v>2982</v>
      </c>
      <c r="D561" s="31" t="s">
        <v>3285</v>
      </c>
      <c r="E561" s="31" t="s">
        <v>3286</v>
      </c>
      <c r="F561" s="31" t="s">
        <v>3287</v>
      </c>
      <c r="G561" s="33">
        <v>19427.580625974399</v>
      </c>
      <c r="H561" s="31" t="s">
        <v>94</v>
      </c>
      <c r="I561" s="33">
        <v>2614.7484018808</v>
      </c>
      <c r="J561" s="33">
        <v>7.43</v>
      </c>
      <c r="K561" s="31" t="s">
        <v>94</v>
      </c>
      <c r="L561" s="31" t="s">
        <v>95</v>
      </c>
    </row>
    <row r="562" spans="1:12" x14ac:dyDescent="0.2">
      <c r="A562" t="str">
        <f>VLOOKUP(B562,StateFIPS!A$2:B$52,2)</f>
        <v>Idaho</v>
      </c>
      <c r="B562">
        <f t="shared" si="9"/>
        <v>16</v>
      </c>
      <c r="C562" s="31" t="s">
        <v>2981</v>
      </c>
      <c r="D562" s="31" t="s">
        <v>3285</v>
      </c>
      <c r="E562" s="31" t="s">
        <v>3286</v>
      </c>
      <c r="F562" s="31" t="s">
        <v>3287</v>
      </c>
      <c r="G562" s="33">
        <v>5390.3346919694404</v>
      </c>
      <c r="H562" s="31" t="s">
        <v>94</v>
      </c>
      <c r="I562" s="33">
        <v>725.482461907058</v>
      </c>
      <c r="J562" s="33">
        <v>7.43</v>
      </c>
      <c r="K562" s="31" t="s">
        <v>94</v>
      </c>
      <c r="L562" s="31" t="s">
        <v>95</v>
      </c>
    </row>
    <row r="563" spans="1:12" x14ac:dyDescent="0.2">
      <c r="A563" t="str">
        <f>VLOOKUP(B563,StateFIPS!A$2:B$52,2)</f>
        <v>Idaho</v>
      </c>
      <c r="B563">
        <f t="shared" si="9"/>
        <v>16</v>
      </c>
      <c r="C563" s="31" t="s">
        <v>2979</v>
      </c>
      <c r="D563" s="31" t="s">
        <v>3285</v>
      </c>
      <c r="E563" s="31" t="s">
        <v>3286</v>
      </c>
      <c r="F563" s="31" t="s">
        <v>3287</v>
      </c>
      <c r="G563" s="33">
        <v>3252.5448861229202</v>
      </c>
      <c r="H563" s="31" t="s">
        <v>94</v>
      </c>
      <c r="I563" s="33">
        <v>437.75839651721702</v>
      </c>
      <c r="J563" s="33">
        <v>7.43</v>
      </c>
      <c r="K563" s="31" t="s">
        <v>94</v>
      </c>
      <c r="L563" s="31" t="s">
        <v>95</v>
      </c>
    </row>
    <row r="564" spans="1:12" x14ac:dyDescent="0.2">
      <c r="A564" t="str">
        <f>VLOOKUP(B564,StateFIPS!A$2:B$52,2)</f>
        <v>Idaho</v>
      </c>
      <c r="B564">
        <f t="shared" si="9"/>
        <v>16</v>
      </c>
      <c r="C564" s="31" t="s">
        <v>2986</v>
      </c>
      <c r="D564" s="31" t="s">
        <v>3285</v>
      </c>
      <c r="E564" s="31" t="s">
        <v>3286</v>
      </c>
      <c r="F564" s="31" t="s">
        <v>3287</v>
      </c>
      <c r="G564" s="33">
        <v>196288.61448335301</v>
      </c>
      <c r="H564" s="31" t="s">
        <v>94</v>
      </c>
      <c r="I564" s="33">
        <v>26418.386875282999</v>
      </c>
      <c r="J564" s="33">
        <v>7.43</v>
      </c>
      <c r="K564" s="31" t="s">
        <v>94</v>
      </c>
      <c r="L564" s="31" t="s">
        <v>95</v>
      </c>
    </row>
    <row r="565" spans="1:12" x14ac:dyDescent="0.2">
      <c r="A565" t="str">
        <f>VLOOKUP(B565,StateFIPS!A$2:B$52,2)</f>
        <v>Idaho</v>
      </c>
      <c r="B565">
        <f t="shared" si="9"/>
        <v>16</v>
      </c>
      <c r="C565" s="31" t="s">
        <v>2977</v>
      </c>
      <c r="D565" s="31" t="s">
        <v>3285</v>
      </c>
      <c r="E565" s="31" t="s">
        <v>3286</v>
      </c>
      <c r="F565" s="31" t="s">
        <v>3287</v>
      </c>
      <c r="G565" s="33">
        <v>1467.5256753005799</v>
      </c>
      <c r="H565" s="31" t="s">
        <v>94</v>
      </c>
      <c r="I565" s="33">
        <v>197.51354983857101</v>
      </c>
      <c r="J565" s="33">
        <v>7.43</v>
      </c>
      <c r="K565" s="31" t="s">
        <v>94</v>
      </c>
      <c r="L565" s="31" t="s">
        <v>95</v>
      </c>
    </row>
    <row r="566" spans="1:12" x14ac:dyDescent="0.2">
      <c r="A566" t="str">
        <f>VLOOKUP(B566,StateFIPS!A$2:B$52,2)</f>
        <v>Idaho</v>
      </c>
      <c r="B566">
        <f t="shared" si="9"/>
        <v>16</v>
      </c>
      <c r="C566" s="31" t="s">
        <v>2976</v>
      </c>
      <c r="D566" s="31" t="s">
        <v>3285</v>
      </c>
      <c r="E566" s="31" t="s">
        <v>3286</v>
      </c>
      <c r="F566" s="31" t="s">
        <v>3287</v>
      </c>
      <c r="G566" s="33">
        <v>5609.0524608844298</v>
      </c>
      <c r="H566" s="31" t="s">
        <v>94</v>
      </c>
      <c r="I566" s="33">
        <v>754.91957750799895</v>
      </c>
      <c r="J566" s="33">
        <v>7.43</v>
      </c>
      <c r="K566" s="31" t="s">
        <v>94</v>
      </c>
      <c r="L566" s="31" t="s">
        <v>95</v>
      </c>
    </row>
    <row r="567" spans="1:12" x14ac:dyDescent="0.2">
      <c r="A567" t="str">
        <f>VLOOKUP(B567,StateFIPS!A$2:B$52,2)</f>
        <v>Idaho</v>
      </c>
      <c r="B567">
        <f t="shared" si="9"/>
        <v>16</v>
      </c>
      <c r="C567" s="31" t="s">
        <v>2968</v>
      </c>
      <c r="D567" s="31" t="s">
        <v>3285</v>
      </c>
      <c r="E567" s="31" t="s">
        <v>3286</v>
      </c>
      <c r="F567" s="31" t="s">
        <v>3287</v>
      </c>
      <c r="G567" s="33">
        <v>48216.6849279046</v>
      </c>
      <c r="H567" s="31" t="s">
        <v>94</v>
      </c>
      <c r="I567" s="33">
        <v>6489.4596134461099</v>
      </c>
      <c r="J567" s="33">
        <v>7.43</v>
      </c>
      <c r="K567" s="31" t="s">
        <v>94</v>
      </c>
      <c r="L567" s="31" t="s">
        <v>95</v>
      </c>
    </row>
    <row r="568" spans="1:12" x14ac:dyDescent="0.2">
      <c r="A568" t="str">
        <f>VLOOKUP(B568,StateFIPS!A$2:B$52,2)</f>
        <v>Idaho</v>
      </c>
      <c r="B568">
        <f t="shared" si="9"/>
        <v>16</v>
      </c>
      <c r="C568" s="31" t="s">
        <v>2172</v>
      </c>
      <c r="D568" s="31" t="s">
        <v>3285</v>
      </c>
      <c r="E568" s="31" t="s">
        <v>3286</v>
      </c>
      <c r="F568" s="31" t="s">
        <v>3287</v>
      </c>
      <c r="G568" s="33">
        <v>5905.37976070474</v>
      </c>
      <c r="H568" s="31" t="s">
        <v>94</v>
      </c>
      <c r="I568" s="33">
        <v>794.80212122540195</v>
      </c>
      <c r="J568" s="33">
        <v>7.43</v>
      </c>
      <c r="K568" s="31" t="s">
        <v>94</v>
      </c>
      <c r="L568" s="31" t="s">
        <v>95</v>
      </c>
    </row>
    <row r="569" spans="1:12" x14ac:dyDescent="0.2">
      <c r="A569" t="str">
        <f>VLOOKUP(B569,StateFIPS!A$2:B$52,2)</f>
        <v>Idaho</v>
      </c>
      <c r="B569">
        <f t="shared" si="9"/>
        <v>16</v>
      </c>
      <c r="C569" s="31" t="s">
        <v>2967</v>
      </c>
      <c r="D569" s="31" t="s">
        <v>3285</v>
      </c>
      <c r="E569" s="31" t="s">
        <v>3286</v>
      </c>
      <c r="F569" s="31" t="s">
        <v>3287</v>
      </c>
      <c r="G569" s="33">
        <v>19427.580625974399</v>
      </c>
      <c r="H569" s="31" t="s">
        <v>94</v>
      </c>
      <c r="I569" s="33">
        <v>2614.7484018808</v>
      </c>
      <c r="J569" s="33">
        <v>7.43</v>
      </c>
      <c r="K569" s="31" t="s">
        <v>94</v>
      </c>
      <c r="L569" s="31" t="s">
        <v>95</v>
      </c>
    </row>
    <row r="570" spans="1:12" x14ac:dyDescent="0.2">
      <c r="A570" t="str">
        <f>VLOOKUP(B570,StateFIPS!A$2:B$52,2)</f>
        <v>Idaho</v>
      </c>
      <c r="B570">
        <f t="shared" si="9"/>
        <v>16</v>
      </c>
      <c r="C570" s="31" t="s">
        <v>2966</v>
      </c>
      <c r="D570" s="31" t="s">
        <v>3285</v>
      </c>
      <c r="E570" s="31" t="s">
        <v>3286</v>
      </c>
      <c r="F570" s="31" t="s">
        <v>3287</v>
      </c>
      <c r="G570" s="33">
        <v>19427.580625974399</v>
      </c>
      <c r="H570" s="31" t="s">
        <v>94</v>
      </c>
      <c r="I570" s="33">
        <v>2614.7484018808</v>
      </c>
      <c r="J570" s="33">
        <v>7.43</v>
      </c>
      <c r="K570" s="31" t="s">
        <v>94</v>
      </c>
      <c r="L570" s="31" t="s">
        <v>95</v>
      </c>
    </row>
    <row r="571" spans="1:12" x14ac:dyDescent="0.2">
      <c r="A571" t="str">
        <f>VLOOKUP(B571,StateFIPS!A$2:B$52,2)</f>
        <v>Idaho</v>
      </c>
      <c r="B571">
        <f t="shared" si="9"/>
        <v>16</v>
      </c>
      <c r="C571" s="31" t="s">
        <v>2150</v>
      </c>
      <c r="D571" s="31" t="s">
        <v>3285</v>
      </c>
      <c r="E571" s="31" t="s">
        <v>3286</v>
      </c>
      <c r="F571" s="31" t="s">
        <v>3287</v>
      </c>
      <c r="G571" s="33">
        <v>1284.0849658880099</v>
      </c>
      <c r="H571" s="31" t="s">
        <v>94</v>
      </c>
      <c r="I571" s="33">
        <v>172.82435610874899</v>
      </c>
      <c r="J571" s="33">
        <v>7.43</v>
      </c>
      <c r="K571" s="31" t="s">
        <v>94</v>
      </c>
      <c r="L571" s="31" t="s">
        <v>95</v>
      </c>
    </row>
    <row r="572" spans="1:12" x14ac:dyDescent="0.2">
      <c r="A572" t="str">
        <f>VLOOKUP(B572,StateFIPS!A$2:B$52,2)</f>
        <v>Idaho</v>
      </c>
      <c r="B572">
        <f t="shared" si="9"/>
        <v>16</v>
      </c>
      <c r="C572" s="31" t="s">
        <v>2164</v>
      </c>
      <c r="D572" s="31" t="s">
        <v>3285</v>
      </c>
      <c r="E572" s="31" t="s">
        <v>3286</v>
      </c>
      <c r="F572" s="31" t="s">
        <v>3287</v>
      </c>
      <c r="G572" s="33">
        <v>70328.3458240201</v>
      </c>
      <c r="H572" s="31" t="s">
        <v>94</v>
      </c>
      <c r="I572" s="33">
        <v>9465.4570422638099</v>
      </c>
      <c r="J572" s="33">
        <v>7.43</v>
      </c>
      <c r="K572" s="31" t="s">
        <v>94</v>
      </c>
      <c r="L572" s="31" t="s">
        <v>95</v>
      </c>
    </row>
    <row r="573" spans="1:12" x14ac:dyDescent="0.2">
      <c r="A573" t="str">
        <f>VLOOKUP(B573,StateFIPS!A$2:B$52,2)</f>
        <v>Idaho</v>
      </c>
      <c r="B573">
        <f t="shared" si="9"/>
        <v>16</v>
      </c>
      <c r="C573" s="31" t="s">
        <v>2964</v>
      </c>
      <c r="D573" s="31" t="s">
        <v>3285</v>
      </c>
      <c r="E573" s="31" t="s">
        <v>3286</v>
      </c>
      <c r="F573" s="31" t="s">
        <v>3287</v>
      </c>
      <c r="G573" s="33">
        <v>4219.13631648917</v>
      </c>
      <c r="H573" s="31" t="s">
        <v>94</v>
      </c>
      <c r="I573" s="33">
        <v>567.85145578589095</v>
      </c>
      <c r="J573" s="33">
        <v>7.43</v>
      </c>
      <c r="K573" s="31" t="s">
        <v>94</v>
      </c>
      <c r="L573" s="31" t="s">
        <v>95</v>
      </c>
    </row>
    <row r="574" spans="1:12" x14ac:dyDescent="0.2">
      <c r="A574" t="str">
        <f>VLOOKUP(B574,StateFIPS!A$2:B$52,2)</f>
        <v>Idaho</v>
      </c>
      <c r="B574">
        <f t="shared" si="9"/>
        <v>16</v>
      </c>
      <c r="C574" s="31" t="s">
        <v>2963</v>
      </c>
      <c r="D574" s="31" t="s">
        <v>3285</v>
      </c>
      <c r="E574" s="31" t="s">
        <v>3286</v>
      </c>
      <c r="F574" s="31" t="s">
        <v>3287</v>
      </c>
      <c r="G574" s="33">
        <v>110678.246482886</v>
      </c>
      <c r="H574" s="31" t="s">
        <v>94</v>
      </c>
      <c r="I574" s="33">
        <v>14896.1300784503</v>
      </c>
      <c r="J574" s="33">
        <v>7.43</v>
      </c>
      <c r="K574" s="31" t="s">
        <v>94</v>
      </c>
      <c r="L574" s="31" t="s">
        <v>95</v>
      </c>
    </row>
    <row r="575" spans="1:12" x14ac:dyDescent="0.2">
      <c r="A575" t="str">
        <f>VLOOKUP(B575,StateFIPS!A$2:B$52,2)</f>
        <v>Illinois</v>
      </c>
      <c r="B575">
        <f t="shared" si="9"/>
        <v>17</v>
      </c>
      <c r="C575" s="31" t="s">
        <v>2157</v>
      </c>
      <c r="D575" s="31" t="s">
        <v>3285</v>
      </c>
      <c r="E575" s="31" t="s">
        <v>3286</v>
      </c>
      <c r="F575" s="31" t="s">
        <v>3287</v>
      </c>
      <c r="G575" s="33">
        <v>14360.3923136303</v>
      </c>
      <c r="H575" s="31" t="s">
        <v>94</v>
      </c>
      <c r="I575" s="33">
        <v>1932.7580502867199</v>
      </c>
      <c r="J575" s="33">
        <v>7.43</v>
      </c>
      <c r="K575" s="31" t="s">
        <v>94</v>
      </c>
      <c r="L575" s="31" t="s">
        <v>95</v>
      </c>
    </row>
    <row r="576" spans="1:12" x14ac:dyDescent="0.2">
      <c r="A576" t="str">
        <f>VLOOKUP(B576,StateFIPS!A$2:B$52,2)</f>
        <v>Illinois</v>
      </c>
      <c r="B576">
        <f t="shared" si="9"/>
        <v>17</v>
      </c>
      <c r="C576" s="31" t="s">
        <v>2159</v>
      </c>
      <c r="D576" s="31" t="s">
        <v>3285</v>
      </c>
      <c r="E576" s="31" t="s">
        <v>3286</v>
      </c>
      <c r="F576" s="31" t="s">
        <v>3287</v>
      </c>
      <c r="G576" s="33">
        <v>2265.5436700485202</v>
      </c>
      <c r="H576" s="31" t="s">
        <v>94</v>
      </c>
      <c r="I576" s="33">
        <v>304.91839435377199</v>
      </c>
      <c r="J576" s="33">
        <v>7.43</v>
      </c>
      <c r="K576" s="31" t="s">
        <v>94</v>
      </c>
      <c r="L576" s="31" t="s">
        <v>95</v>
      </c>
    </row>
    <row r="577" spans="1:12" x14ac:dyDescent="0.2">
      <c r="A577" t="str">
        <f>VLOOKUP(B577,StateFIPS!A$2:B$52,2)</f>
        <v>Illinois</v>
      </c>
      <c r="B577">
        <f t="shared" si="9"/>
        <v>17</v>
      </c>
      <c r="C577" s="31" t="s">
        <v>2163</v>
      </c>
      <c r="D577" s="31" t="s">
        <v>3285</v>
      </c>
      <c r="E577" s="31" t="s">
        <v>3286</v>
      </c>
      <c r="F577" s="31" t="s">
        <v>3287</v>
      </c>
      <c r="G577" s="33">
        <v>5628.01196515218</v>
      </c>
      <c r="H577" s="31" t="s">
        <v>94</v>
      </c>
      <c r="I577" s="33">
        <v>757.47132774592001</v>
      </c>
      <c r="J577" s="33">
        <v>7.43</v>
      </c>
      <c r="K577" s="31" t="s">
        <v>94</v>
      </c>
      <c r="L577" s="31" t="s">
        <v>95</v>
      </c>
    </row>
    <row r="578" spans="1:12" x14ac:dyDescent="0.2">
      <c r="A578" t="str">
        <f>VLOOKUP(B578,StateFIPS!A$2:B$52,2)</f>
        <v>Illinois</v>
      </c>
      <c r="B578">
        <f t="shared" si="9"/>
        <v>17</v>
      </c>
      <c r="C578" s="31" t="s">
        <v>3170</v>
      </c>
      <c r="D578" s="31" t="s">
        <v>3285</v>
      </c>
      <c r="E578" s="31" t="s">
        <v>3286</v>
      </c>
      <c r="F578" s="31" t="s">
        <v>3287</v>
      </c>
      <c r="G578" s="33">
        <v>1985.9354322893701</v>
      </c>
      <c r="H578" s="31" t="s">
        <v>94</v>
      </c>
      <c r="I578" s="33">
        <v>267.28606087340103</v>
      </c>
      <c r="J578" s="33">
        <v>7.43</v>
      </c>
      <c r="K578" s="31" t="s">
        <v>94</v>
      </c>
      <c r="L578" s="31" t="s">
        <v>95</v>
      </c>
    </row>
    <row r="579" spans="1:12" x14ac:dyDescent="0.2">
      <c r="A579" t="str">
        <f>VLOOKUP(B579,StateFIPS!A$2:B$52,2)</f>
        <v>Illinois</v>
      </c>
      <c r="B579">
        <f t="shared" ref="B579:B642" si="10">VALUE(LEFT(C579,2))</f>
        <v>17</v>
      </c>
      <c r="C579" s="31" t="s">
        <v>2204</v>
      </c>
      <c r="D579" s="31" t="s">
        <v>3285</v>
      </c>
      <c r="E579" s="31" t="s">
        <v>3286</v>
      </c>
      <c r="F579" s="31" t="s">
        <v>3287</v>
      </c>
      <c r="G579" s="33">
        <v>10553.4186149096</v>
      </c>
      <c r="H579" s="31" t="s">
        <v>94</v>
      </c>
      <c r="I579" s="33">
        <v>1420.37935597706</v>
      </c>
      <c r="J579" s="33">
        <v>7.43</v>
      </c>
      <c r="K579" s="31" t="s">
        <v>94</v>
      </c>
      <c r="L579" s="31" t="s">
        <v>95</v>
      </c>
    </row>
    <row r="580" spans="1:12" x14ac:dyDescent="0.2">
      <c r="A580" t="str">
        <f>VLOOKUP(B580,StateFIPS!A$2:B$52,2)</f>
        <v>Illinois</v>
      </c>
      <c r="B580">
        <f t="shared" si="10"/>
        <v>17</v>
      </c>
      <c r="C580" s="31" t="s">
        <v>679</v>
      </c>
      <c r="D580" s="31" t="s">
        <v>3285</v>
      </c>
      <c r="E580" s="31" t="s">
        <v>3286</v>
      </c>
      <c r="F580" s="31" t="s">
        <v>3287</v>
      </c>
      <c r="G580" s="33">
        <v>831.65527128363499</v>
      </c>
      <c r="H580" s="31" t="s">
        <v>94</v>
      </c>
      <c r="I580" s="33">
        <v>111.93206881341</v>
      </c>
      <c r="J580" s="33">
        <v>7.43</v>
      </c>
      <c r="K580" s="31" t="s">
        <v>94</v>
      </c>
      <c r="L580" s="31" t="s">
        <v>95</v>
      </c>
    </row>
    <row r="581" spans="1:12" x14ac:dyDescent="0.2">
      <c r="A581" t="str">
        <f>VLOOKUP(B581,StateFIPS!A$2:B$52,2)</f>
        <v>Illinois</v>
      </c>
      <c r="B581">
        <f t="shared" si="10"/>
        <v>17</v>
      </c>
      <c r="C581" s="31" t="s">
        <v>2206</v>
      </c>
      <c r="D581" s="31" t="s">
        <v>3285</v>
      </c>
      <c r="E581" s="31" t="s">
        <v>3286</v>
      </c>
      <c r="F581" s="31" t="s">
        <v>3287</v>
      </c>
      <c r="G581" s="33">
        <v>6108.3645787384203</v>
      </c>
      <c r="H581" s="31" t="s">
        <v>94</v>
      </c>
      <c r="I581" s="33">
        <v>822.12174680194096</v>
      </c>
      <c r="J581" s="33">
        <v>7.43</v>
      </c>
      <c r="K581" s="31" t="s">
        <v>94</v>
      </c>
      <c r="L581" s="31" t="s">
        <v>95</v>
      </c>
    </row>
    <row r="582" spans="1:12" x14ac:dyDescent="0.2">
      <c r="A582" t="str">
        <f>VLOOKUP(B582,StateFIPS!A$2:B$52,2)</f>
        <v>Illinois</v>
      </c>
      <c r="B582">
        <f t="shared" si="10"/>
        <v>17</v>
      </c>
      <c r="C582" s="31" t="s">
        <v>2734</v>
      </c>
      <c r="D582" s="31" t="s">
        <v>3285</v>
      </c>
      <c r="E582" s="31" t="s">
        <v>3286</v>
      </c>
      <c r="F582" s="31" t="s">
        <v>3287</v>
      </c>
      <c r="G582" s="33">
        <v>1355.0245368328201</v>
      </c>
      <c r="H582" s="31" t="s">
        <v>94</v>
      </c>
      <c r="I582" s="33">
        <v>182.372077635642</v>
      </c>
      <c r="J582" s="33">
        <v>7.43</v>
      </c>
      <c r="K582" s="31" t="s">
        <v>94</v>
      </c>
      <c r="L582" s="31" t="s">
        <v>95</v>
      </c>
    </row>
    <row r="583" spans="1:12" x14ac:dyDescent="0.2">
      <c r="A583" t="str">
        <f>VLOOKUP(B583,StateFIPS!A$2:B$52,2)</f>
        <v>Illinois</v>
      </c>
      <c r="B583">
        <f t="shared" si="10"/>
        <v>17</v>
      </c>
      <c r="C583" s="31" t="s">
        <v>680</v>
      </c>
      <c r="D583" s="31" t="s">
        <v>3285</v>
      </c>
      <c r="E583" s="31" t="s">
        <v>3286</v>
      </c>
      <c r="F583" s="31" t="s">
        <v>3287</v>
      </c>
      <c r="G583" s="33">
        <v>7262.6447397441598</v>
      </c>
      <c r="H583" s="31" t="s">
        <v>94</v>
      </c>
      <c r="I583" s="33">
        <v>977.47573886193197</v>
      </c>
      <c r="J583" s="33">
        <v>7.43</v>
      </c>
      <c r="K583" s="31" t="s">
        <v>94</v>
      </c>
      <c r="L583" s="31" t="s">
        <v>95</v>
      </c>
    </row>
    <row r="584" spans="1:12" x14ac:dyDescent="0.2">
      <c r="A584" t="str">
        <f>VLOOKUP(B584,StateFIPS!A$2:B$52,2)</f>
        <v>Illinois</v>
      </c>
      <c r="B584">
        <f t="shared" si="10"/>
        <v>17</v>
      </c>
      <c r="C584" s="31" t="s">
        <v>659</v>
      </c>
      <c r="D584" s="31" t="s">
        <v>3285</v>
      </c>
      <c r="E584" s="31" t="s">
        <v>3286</v>
      </c>
      <c r="F584" s="31" t="s">
        <v>3287</v>
      </c>
      <c r="G584" s="33">
        <v>5061.6260476400503</v>
      </c>
      <c r="H584" s="31" t="s">
        <v>94</v>
      </c>
      <c r="I584" s="33">
        <v>681.24172915747704</v>
      </c>
      <c r="J584" s="33">
        <v>7.43</v>
      </c>
      <c r="K584" s="31" t="s">
        <v>94</v>
      </c>
      <c r="L584" s="31" t="s">
        <v>95</v>
      </c>
    </row>
    <row r="585" spans="1:12" x14ac:dyDescent="0.2">
      <c r="A585" t="str">
        <f>VLOOKUP(B585,StateFIPS!A$2:B$52,2)</f>
        <v>Illinois</v>
      </c>
      <c r="B585">
        <f t="shared" si="10"/>
        <v>17</v>
      </c>
      <c r="C585" s="31" t="s">
        <v>677</v>
      </c>
      <c r="D585" s="31" t="s">
        <v>3285</v>
      </c>
      <c r="E585" s="31" t="s">
        <v>3286</v>
      </c>
      <c r="F585" s="31" t="s">
        <v>3287</v>
      </c>
      <c r="G585" s="33">
        <v>1010.8913211292499</v>
      </c>
      <c r="H585" s="31" t="s">
        <v>94</v>
      </c>
      <c r="I585" s="33">
        <v>136.05535950595501</v>
      </c>
      <c r="J585" s="33">
        <v>7.43</v>
      </c>
      <c r="K585" s="31" t="s">
        <v>94</v>
      </c>
      <c r="L585" s="31" t="s">
        <v>95</v>
      </c>
    </row>
    <row r="586" spans="1:12" x14ac:dyDescent="0.2">
      <c r="A586" t="str">
        <f>VLOOKUP(B586,StateFIPS!A$2:B$52,2)</f>
        <v>Illinois</v>
      </c>
      <c r="B586">
        <f t="shared" si="10"/>
        <v>17</v>
      </c>
      <c r="C586" s="31" t="s">
        <v>676</v>
      </c>
      <c r="D586" s="31" t="s">
        <v>3285</v>
      </c>
      <c r="E586" s="31" t="s">
        <v>3286</v>
      </c>
      <c r="F586" s="31" t="s">
        <v>3287</v>
      </c>
      <c r="G586" s="33">
        <v>3003.9961954124401</v>
      </c>
      <c r="H586" s="31" t="s">
        <v>94</v>
      </c>
      <c r="I586" s="33">
        <v>404.30635200705802</v>
      </c>
      <c r="J586" s="33">
        <v>7.43</v>
      </c>
      <c r="K586" s="31" t="s">
        <v>94</v>
      </c>
      <c r="L586" s="31" t="s">
        <v>95</v>
      </c>
    </row>
    <row r="587" spans="1:12" x14ac:dyDescent="0.2">
      <c r="A587" t="str">
        <f>VLOOKUP(B587,StateFIPS!A$2:B$52,2)</f>
        <v>Illinois</v>
      </c>
      <c r="B587">
        <f t="shared" si="10"/>
        <v>17</v>
      </c>
      <c r="C587" s="31" t="s">
        <v>2208</v>
      </c>
      <c r="D587" s="31" t="s">
        <v>3285</v>
      </c>
      <c r="E587" s="31" t="s">
        <v>3286</v>
      </c>
      <c r="F587" s="31" t="s">
        <v>3287</v>
      </c>
      <c r="G587" s="33">
        <v>2989.6573114247899</v>
      </c>
      <c r="H587" s="31" t="s">
        <v>94</v>
      </c>
      <c r="I587" s="33">
        <v>402.37648875165399</v>
      </c>
      <c r="J587" s="33">
        <v>7.43</v>
      </c>
      <c r="K587" s="31" t="s">
        <v>94</v>
      </c>
      <c r="L587" s="31" t="s">
        <v>95</v>
      </c>
    </row>
    <row r="588" spans="1:12" x14ac:dyDescent="0.2">
      <c r="A588" t="str">
        <f>VLOOKUP(B588,StateFIPS!A$2:B$52,2)</f>
        <v>Illinois</v>
      </c>
      <c r="B588">
        <f t="shared" si="10"/>
        <v>17</v>
      </c>
      <c r="C588" s="31" t="s">
        <v>650</v>
      </c>
      <c r="D588" s="31" t="s">
        <v>3285</v>
      </c>
      <c r="E588" s="31" t="s">
        <v>3286</v>
      </c>
      <c r="F588" s="31" t="s">
        <v>3287</v>
      </c>
      <c r="G588" s="33">
        <v>2043.29096823996</v>
      </c>
      <c r="H588" s="31" t="s">
        <v>94</v>
      </c>
      <c r="I588" s="33">
        <v>275.00551389501499</v>
      </c>
      <c r="J588" s="33">
        <v>7.43</v>
      </c>
      <c r="K588" s="31" t="s">
        <v>94</v>
      </c>
      <c r="L588" s="31" t="s">
        <v>95</v>
      </c>
    </row>
    <row r="589" spans="1:12" x14ac:dyDescent="0.2">
      <c r="A589" t="str">
        <f>VLOOKUP(B589,StateFIPS!A$2:B$52,2)</f>
        <v>Illinois</v>
      </c>
      <c r="B589">
        <f t="shared" si="10"/>
        <v>17</v>
      </c>
      <c r="C589" s="31" t="s">
        <v>3194</v>
      </c>
      <c r="D589" s="31" t="s">
        <v>3285</v>
      </c>
      <c r="E589" s="31" t="s">
        <v>3286</v>
      </c>
      <c r="F589" s="31" t="s">
        <v>3287</v>
      </c>
      <c r="G589" s="33">
        <v>322.62488972210002</v>
      </c>
      <c r="H589" s="31" t="s">
        <v>94</v>
      </c>
      <c r="I589" s="33">
        <v>43.4219232465814</v>
      </c>
      <c r="J589" s="33">
        <v>7.43</v>
      </c>
      <c r="K589" s="31" t="s">
        <v>94</v>
      </c>
      <c r="L589" s="31" t="s">
        <v>95</v>
      </c>
    </row>
    <row r="590" spans="1:12" x14ac:dyDescent="0.2">
      <c r="A590" t="str">
        <f>VLOOKUP(B590,StateFIPS!A$2:B$52,2)</f>
        <v>Illinois</v>
      </c>
      <c r="B590">
        <f t="shared" si="10"/>
        <v>17</v>
      </c>
      <c r="C590" s="31" t="s">
        <v>651</v>
      </c>
      <c r="D590" s="31" t="s">
        <v>3285</v>
      </c>
      <c r="E590" s="31" t="s">
        <v>3286</v>
      </c>
      <c r="F590" s="31" t="s">
        <v>3287</v>
      </c>
      <c r="G590" s="33">
        <v>559.21647551830597</v>
      </c>
      <c r="H590" s="31" t="s">
        <v>94</v>
      </c>
      <c r="I590" s="33">
        <v>75.264666960741096</v>
      </c>
      <c r="J590" s="33">
        <v>7.43</v>
      </c>
      <c r="K590" s="31" t="s">
        <v>94</v>
      </c>
      <c r="L590" s="31" t="s">
        <v>95</v>
      </c>
    </row>
    <row r="591" spans="1:12" x14ac:dyDescent="0.2">
      <c r="A591" t="str">
        <f>VLOOKUP(B591,StateFIPS!A$2:B$52,2)</f>
        <v>Illinois</v>
      </c>
      <c r="B591">
        <f t="shared" si="10"/>
        <v>17</v>
      </c>
      <c r="C591" s="31" t="s">
        <v>2211</v>
      </c>
      <c r="D591" s="31" t="s">
        <v>3285</v>
      </c>
      <c r="E591" s="31" t="s">
        <v>3286</v>
      </c>
      <c r="F591" s="31" t="s">
        <v>3287</v>
      </c>
      <c r="G591" s="33">
        <v>1570.10779664755</v>
      </c>
      <c r="H591" s="31" t="s">
        <v>94</v>
      </c>
      <c r="I591" s="33">
        <v>211.32002646669599</v>
      </c>
      <c r="J591" s="33">
        <v>7.43</v>
      </c>
      <c r="K591" s="31" t="s">
        <v>94</v>
      </c>
      <c r="L591" s="31" t="s">
        <v>95</v>
      </c>
    </row>
    <row r="592" spans="1:12" x14ac:dyDescent="0.2">
      <c r="A592" t="str">
        <f>VLOOKUP(B592,StateFIPS!A$2:B$52,2)</f>
        <v>Illinois</v>
      </c>
      <c r="B592">
        <f t="shared" si="10"/>
        <v>17</v>
      </c>
      <c r="C592" s="31" t="s">
        <v>2202</v>
      </c>
      <c r="D592" s="31" t="s">
        <v>3285</v>
      </c>
      <c r="E592" s="31" t="s">
        <v>3286</v>
      </c>
      <c r="F592" s="31" t="s">
        <v>3287</v>
      </c>
      <c r="G592" s="33">
        <v>14130.970169828001</v>
      </c>
      <c r="H592" s="31" t="s">
        <v>94</v>
      </c>
      <c r="I592" s="33">
        <v>1901.88023820026</v>
      </c>
      <c r="J592" s="33">
        <v>7.43</v>
      </c>
      <c r="K592" s="31" t="s">
        <v>94</v>
      </c>
      <c r="L592" s="31" t="s">
        <v>95</v>
      </c>
    </row>
    <row r="593" spans="1:12" x14ac:dyDescent="0.2">
      <c r="A593" t="str">
        <f>VLOOKUP(B593,StateFIPS!A$2:B$52,2)</f>
        <v>Illinois</v>
      </c>
      <c r="B593">
        <f t="shared" si="10"/>
        <v>17</v>
      </c>
      <c r="C593" s="31" t="s">
        <v>652</v>
      </c>
      <c r="D593" s="31" t="s">
        <v>3285</v>
      </c>
      <c r="E593" s="31" t="s">
        <v>3286</v>
      </c>
      <c r="F593" s="31" t="s">
        <v>3287</v>
      </c>
      <c r="G593" s="33">
        <v>939.19690119100096</v>
      </c>
      <c r="H593" s="31" t="s">
        <v>94</v>
      </c>
      <c r="I593" s="33">
        <v>126.40604322893699</v>
      </c>
      <c r="J593" s="33">
        <v>7.43</v>
      </c>
      <c r="K593" s="31" t="s">
        <v>94</v>
      </c>
      <c r="L593" s="31" t="s">
        <v>95</v>
      </c>
    </row>
    <row r="594" spans="1:12" x14ac:dyDescent="0.2">
      <c r="A594" t="str">
        <f>VLOOKUP(B594,StateFIPS!A$2:B$52,2)</f>
        <v>Illinois</v>
      </c>
      <c r="B594">
        <f t="shared" si="10"/>
        <v>17</v>
      </c>
      <c r="C594" s="31" t="s">
        <v>2217</v>
      </c>
      <c r="D594" s="31" t="s">
        <v>3285</v>
      </c>
      <c r="E594" s="31" t="s">
        <v>3286</v>
      </c>
      <c r="F594" s="31" t="s">
        <v>3287</v>
      </c>
      <c r="G594" s="33">
        <v>824.48582928981</v>
      </c>
      <c r="H594" s="31" t="s">
        <v>94</v>
      </c>
      <c r="I594" s="33">
        <v>110.967137185708</v>
      </c>
      <c r="J594" s="33">
        <v>7.43</v>
      </c>
      <c r="K594" s="31" t="s">
        <v>94</v>
      </c>
      <c r="L594" s="31" t="s">
        <v>95</v>
      </c>
    </row>
    <row r="595" spans="1:12" x14ac:dyDescent="0.2">
      <c r="A595" t="str">
        <f>VLOOKUP(B595,StateFIPS!A$2:B$52,2)</f>
        <v>Illinois</v>
      </c>
      <c r="B595">
        <f t="shared" si="10"/>
        <v>17</v>
      </c>
      <c r="C595" s="31" t="s">
        <v>2748</v>
      </c>
      <c r="D595" s="31" t="s">
        <v>3285</v>
      </c>
      <c r="E595" s="31" t="s">
        <v>3286</v>
      </c>
      <c r="F595" s="31" t="s">
        <v>3287</v>
      </c>
      <c r="G595" s="33">
        <v>207.913817820909</v>
      </c>
      <c r="H595" s="31" t="s">
        <v>94</v>
      </c>
      <c r="I595" s="33">
        <v>27.9830172033524</v>
      </c>
      <c r="J595" s="33">
        <v>7.43</v>
      </c>
      <c r="K595" s="31" t="s">
        <v>94</v>
      </c>
      <c r="L595" s="31" t="s">
        <v>95</v>
      </c>
    </row>
    <row r="596" spans="1:12" x14ac:dyDescent="0.2">
      <c r="A596" t="str">
        <f>VLOOKUP(B596,StateFIPS!A$2:B$52,2)</f>
        <v>Illinois</v>
      </c>
      <c r="B596">
        <f t="shared" si="10"/>
        <v>17</v>
      </c>
      <c r="C596" s="31" t="s">
        <v>653</v>
      </c>
      <c r="D596" s="31" t="s">
        <v>3285</v>
      </c>
      <c r="E596" s="31" t="s">
        <v>3286</v>
      </c>
      <c r="F596" s="31" t="s">
        <v>3287</v>
      </c>
      <c r="G596" s="33">
        <v>2337.2380899867699</v>
      </c>
      <c r="H596" s="31" t="s">
        <v>94</v>
      </c>
      <c r="I596" s="33">
        <v>314.56771063078997</v>
      </c>
      <c r="J596" s="33">
        <v>7.43</v>
      </c>
      <c r="K596" s="31" t="s">
        <v>94</v>
      </c>
      <c r="L596" s="31" t="s">
        <v>95</v>
      </c>
    </row>
    <row r="597" spans="1:12" x14ac:dyDescent="0.2">
      <c r="A597" t="str">
        <f>VLOOKUP(B597,StateFIPS!A$2:B$52,2)</f>
        <v>Illinois</v>
      </c>
      <c r="B597">
        <f t="shared" si="10"/>
        <v>17</v>
      </c>
      <c r="C597" s="31" t="s">
        <v>2732</v>
      </c>
      <c r="D597" s="31" t="s">
        <v>3285</v>
      </c>
      <c r="E597" s="31" t="s">
        <v>3286</v>
      </c>
      <c r="F597" s="31" t="s">
        <v>3287</v>
      </c>
      <c r="G597" s="33">
        <v>3656.4154168504601</v>
      </c>
      <c r="H597" s="31" t="s">
        <v>94</v>
      </c>
      <c r="I597" s="33">
        <v>492.11513012792199</v>
      </c>
      <c r="J597" s="33">
        <v>7.43</v>
      </c>
      <c r="K597" s="31" t="s">
        <v>94</v>
      </c>
      <c r="L597" s="31" t="s">
        <v>95</v>
      </c>
    </row>
    <row r="598" spans="1:12" x14ac:dyDescent="0.2">
      <c r="A598" t="str">
        <f>VLOOKUP(B598,StateFIPS!A$2:B$52,2)</f>
        <v>Illinois</v>
      </c>
      <c r="B598">
        <f t="shared" si="10"/>
        <v>17</v>
      </c>
      <c r="C598" s="31" t="s">
        <v>2176</v>
      </c>
      <c r="D598" s="31" t="s">
        <v>3285</v>
      </c>
      <c r="E598" s="31" t="s">
        <v>3286</v>
      </c>
      <c r="F598" s="31" t="s">
        <v>3287</v>
      </c>
      <c r="G598" s="33">
        <v>6065.3479267754701</v>
      </c>
      <c r="H598" s="31" t="s">
        <v>94</v>
      </c>
      <c r="I598" s="33">
        <v>816.33215703573001</v>
      </c>
      <c r="J598" s="33">
        <v>7.43</v>
      </c>
      <c r="K598" s="31" t="s">
        <v>94</v>
      </c>
      <c r="L598" s="31" t="s">
        <v>95</v>
      </c>
    </row>
    <row r="599" spans="1:12" x14ac:dyDescent="0.2">
      <c r="A599" t="str">
        <f>VLOOKUP(B599,StateFIPS!A$2:B$52,2)</f>
        <v>Illinois</v>
      </c>
      <c r="B599">
        <f t="shared" si="10"/>
        <v>17</v>
      </c>
      <c r="C599" s="31" t="s">
        <v>2222</v>
      </c>
      <c r="D599" s="31" t="s">
        <v>3285</v>
      </c>
      <c r="E599" s="31" t="s">
        <v>3286</v>
      </c>
      <c r="F599" s="31" t="s">
        <v>3287</v>
      </c>
      <c r="G599" s="33">
        <v>6022.33127481253</v>
      </c>
      <c r="H599" s="31" t="s">
        <v>94</v>
      </c>
      <c r="I599" s="33">
        <v>810.54256726951905</v>
      </c>
      <c r="J599" s="33">
        <v>7.43</v>
      </c>
      <c r="K599" s="31" t="s">
        <v>94</v>
      </c>
      <c r="L599" s="31" t="s">
        <v>95</v>
      </c>
    </row>
    <row r="600" spans="1:12" x14ac:dyDescent="0.2">
      <c r="A600" t="str">
        <f>VLOOKUP(B600,StateFIPS!A$2:B$52,2)</f>
        <v>Illinois</v>
      </c>
      <c r="B600">
        <f t="shared" si="10"/>
        <v>17</v>
      </c>
      <c r="C600" s="31" t="s">
        <v>654</v>
      </c>
      <c r="D600" s="31" t="s">
        <v>3285</v>
      </c>
      <c r="E600" s="31" t="s">
        <v>3286</v>
      </c>
      <c r="F600" s="31" t="s">
        <v>3287</v>
      </c>
      <c r="G600" s="33">
        <v>3047.0128473753898</v>
      </c>
      <c r="H600" s="31" t="s">
        <v>94</v>
      </c>
      <c r="I600" s="33">
        <v>410.09594177326898</v>
      </c>
      <c r="J600" s="33">
        <v>7.43</v>
      </c>
      <c r="K600" s="31" t="s">
        <v>94</v>
      </c>
      <c r="L600" s="31" t="s">
        <v>95</v>
      </c>
    </row>
    <row r="601" spans="1:12" x14ac:dyDescent="0.2">
      <c r="A601" t="str">
        <f>VLOOKUP(B601,StateFIPS!A$2:B$52,2)</f>
        <v>Illinois</v>
      </c>
      <c r="B601">
        <f t="shared" si="10"/>
        <v>17</v>
      </c>
      <c r="C601" s="31" t="s">
        <v>655</v>
      </c>
      <c r="D601" s="31" t="s">
        <v>3285</v>
      </c>
      <c r="E601" s="31" t="s">
        <v>3286</v>
      </c>
      <c r="F601" s="31" t="s">
        <v>3287</v>
      </c>
      <c r="G601" s="33">
        <v>953.53578517865003</v>
      </c>
      <c r="H601" s="31" t="s">
        <v>94</v>
      </c>
      <c r="I601" s="33">
        <v>128.335906484341</v>
      </c>
      <c r="J601" s="33">
        <v>7.43</v>
      </c>
      <c r="K601" s="31" t="s">
        <v>94</v>
      </c>
      <c r="L601" s="31" t="s">
        <v>95</v>
      </c>
    </row>
    <row r="602" spans="1:12" x14ac:dyDescent="0.2">
      <c r="A602" t="str">
        <f>VLOOKUP(B602,StateFIPS!A$2:B$52,2)</f>
        <v>Illinois</v>
      </c>
      <c r="B602">
        <f t="shared" si="10"/>
        <v>17</v>
      </c>
      <c r="C602" s="31" t="s">
        <v>656</v>
      </c>
      <c r="D602" s="31" t="s">
        <v>3285</v>
      </c>
      <c r="E602" s="31" t="s">
        <v>3286</v>
      </c>
      <c r="F602" s="31" t="s">
        <v>3287</v>
      </c>
      <c r="G602" s="33">
        <v>9728.9327856197597</v>
      </c>
      <c r="H602" s="31" t="s">
        <v>94</v>
      </c>
      <c r="I602" s="33">
        <v>1309.4122187913499</v>
      </c>
      <c r="J602" s="33">
        <v>7.43</v>
      </c>
      <c r="K602" s="31" t="s">
        <v>94</v>
      </c>
      <c r="L602" s="31" t="s">
        <v>95</v>
      </c>
    </row>
    <row r="603" spans="1:12" x14ac:dyDescent="0.2">
      <c r="A603" t="str">
        <f>VLOOKUP(B603,StateFIPS!A$2:B$52,2)</f>
        <v>Illinois</v>
      </c>
      <c r="B603">
        <f t="shared" si="10"/>
        <v>17</v>
      </c>
      <c r="C603" s="31" t="s">
        <v>3185</v>
      </c>
      <c r="D603" s="31" t="s">
        <v>3285</v>
      </c>
      <c r="E603" s="31" t="s">
        <v>3286</v>
      </c>
      <c r="F603" s="31" t="s">
        <v>3287</v>
      </c>
      <c r="G603" s="33">
        <v>273.63370276429998</v>
      </c>
      <c r="H603" s="31" t="s">
        <v>94</v>
      </c>
      <c r="I603" s="33">
        <v>36.828223790619099</v>
      </c>
      <c r="J603" s="33">
        <v>7.43</v>
      </c>
      <c r="K603" s="31" t="s">
        <v>94</v>
      </c>
      <c r="L603" s="31" t="s">
        <v>95</v>
      </c>
    </row>
    <row r="604" spans="1:12" x14ac:dyDescent="0.2">
      <c r="A604" t="str">
        <f>VLOOKUP(B604,StateFIPS!A$2:B$52,2)</f>
        <v>Illinois</v>
      </c>
      <c r="B604">
        <f t="shared" si="10"/>
        <v>17</v>
      </c>
      <c r="C604" s="31" t="s">
        <v>669</v>
      </c>
      <c r="D604" s="31" t="s">
        <v>3285</v>
      </c>
      <c r="E604" s="31" t="s">
        <v>3286</v>
      </c>
      <c r="F604" s="31" t="s">
        <v>3287</v>
      </c>
      <c r="G604" s="33">
        <v>2674.2018636965199</v>
      </c>
      <c r="H604" s="31" t="s">
        <v>94</v>
      </c>
      <c r="I604" s="33">
        <v>359.91949713277501</v>
      </c>
      <c r="J604" s="33">
        <v>7.43</v>
      </c>
      <c r="K604" s="31" t="s">
        <v>94</v>
      </c>
      <c r="L604" s="31" t="s">
        <v>95</v>
      </c>
    </row>
    <row r="605" spans="1:12" x14ac:dyDescent="0.2">
      <c r="A605" t="str">
        <f>VLOOKUP(B605,StateFIPS!A$2:B$52,2)</f>
        <v>Illinois</v>
      </c>
      <c r="B605">
        <f t="shared" si="10"/>
        <v>17</v>
      </c>
      <c r="C605" s="31" t="s">
        <v>658</v>
      </c>
      <c r="D605" s="31" t="s">
        <v>3285</v>
      </c>
      <c r="E605" s="31" t="s">
        <v>3286</v>
      </c>
      <c r="F605" s="31" t="s">
        <v>3287</v>
      </c>
      <c r="G605" s="33">
        <v>1627.4633325981499</v>
      </c>
      <c r="H605" s="31" t="s">
        <v>94</v>
      </c>
      <c r="I605" s="33">
        <v>219.039479488311</v>
      </c>
      <c r="J605" s="33">
        <v>7.43</v>
      </c>
      <c r="K605" s="31" t="s">
        <v>94</v>
      </c>
      <c r="L605" s="31" t="s">
        <v>95</v>
      </c>
    </row>
    <row r="606" spans="1:12" x14ac:dyDescent="0.2">
      <c r="A606" t="str">
        <f>VLOOKUP(B606,StateFIPS!A$2:B$52,2)</f>
        <v>Illinois</v>
      </c>
      <c r="B606">
        <f t="shared" si="10"/>
        <v>17</v>
      </c>
      <c r="C606" s="31" t="s">
        <v>3182</v>
      </c>
      <c r="D606" s="31" t="s">
        <v>3285</v>
      </c>
      <c r="E606" s="31" t="s">
        <v>3286</v>
      </c>
      <c r="F606" s="31" t="s">
        <v>3287</v>
      </c>
      <c r="G606" s="33">
        <v>273.63370276429998</v>
      </c>
      <c r="H606" s="31" t="s">
        <v>94</v>
      </c>
      <c r="I606" s="33">
        <v>36.828223790619099</v>
      </c>
      <c r="J606" s="33">
        <v>7.43</v>
      </c>
      <c r="K606" s="31" t="s">
        <v>94</v>
      </c>
      <c r="L606" s="31" t="s">
        <v>95</v>
      </c>
    </row>
    <row r="607" spans="1:12" x14ac:dyDescent="0.2">
      <c r="A607" t="str">
        <f>VLOOKUP(B607,StateFIPS!A$2:B$52,2)</f>
        <v>Illinois</v>
      </c>
      <c r="B607">
        <f t="shared" si="10"/>
        <v>17</v>
      </c>
      <c r="C607" s="31" t="s">
        <v>660</v>
      </c>
      <c r="D607" s="31" t="s">
        <v>3285</v>
      </c>
      <c r="E607" s="31" t="s">
        <v>3286</v>
      </c>
      <c r="F607" s="31" t="s">
        <v>3287</v>
      </c>
      <c r="G607" s="33">
        <v>7413.2030216144703</v>
      </c>
      <c r="H607" s="31" t="s">
        <v>94</v>
      </c>
      <c r="I607" s="33">
        <v>997.73930304367002</v>
      </c>
      <c r="J607" s="33">
        <v>7.43</v>
      </c>
      <c r="K607" s="31" t="s">
        <v>94</v>
      </c>
      <c r="L607" s="31" t="s">
        <v>95</v>
      </c>
    </row>
    <row r="608" spans="1:12" x14ac:dyDescent="0.2">
      <c r="A608" t="str">
        <f>VLOOKUP(B608,StateFIPS!A$2:B$52,2)</f>
        <v>Illinois</v>
      </c>
      <c r="B608">
        <f t="shared" si="10"/>
        <v>17</v>
      </c>
      <c r="C608" s="31" t="s">
        <v>3183</v>
      </c>
      <c r="D608" s="31" t="s">
        <v>3285</v>
      </c>
      <c r="E608" s="31" t="s">
        <v>3286</v>
      </c>
      <c r="F608" s="31" t="s">
        <v>3287</v>
      </c>
      <c r="G608" s="33">
        <v>273.63370276429998</v>
      </c>
      <c r="H608" s="31" t="s">
        <v>94</v>
      </c>
      <c r="I608" s="33">
        <v>36.828223790619099</v>
      </c>
      <c r="J608" s="33">
        <v>7.43</v>
      </c>
      <c r="K608" s="31" t="s">
        <v>94</v>
      </c>
      <c r="L608" s="31" t="s">
        <v>95</v>
      </c>
    </row>
    <row r="609" spans="1:12" x14ac:dyDescent="0.2">
      <c r="A609" t="str">
        <f>VLOOKUP(B609,StateFIPS!A$2:B$52,2)</f>
        <v>Illinois</v>
      </c>
      <c r="B609">
        <f t="shared" si="10"/>
        <v>17</v>
      </c>
      <c r="C609" s="31" t="s">
        <v>661</v>
      </c>
      <c r="D609" s="31" t="s">
        <v>3285</v>
      </c>
      <c r="E609" s="31" t="s">
        <v>3286</v>
      </c>
      <c r="F609" s="31" t="s">
        <v>3287</v>
      </c>
      <c r="G609" s="33">
        <v>7262.6447397441598</v>
      </c>
      <c r="H609" s="31" t="s">
        <v>94</v>
      </c>
      <c r="I609" s="33">
        <v>977.47573886193197</v>
      </c>
      <c r="J609" s="33">
        <v>7.43</v>
      </c>
      <c r="K609" s="31" t="s">
        <v>94</v>
      </c>
      <c r="L609" s="31" t="s">
        <v>95</v>
      </c>
    </row>
    <row r="610" spans="1:12" x14ac:dyDescent="0.2">
      <c r="A610" t="str">
        <f>VLOOKUP(B610,StateFIPS!A$2:B$52,2)</f>
        <v>Illinois</v>
      </c>
      <c r="B610">
        <f t="shared" si="10"/>
        <v>17</v>
      </c>
      <c r="C610" s="31" t="s">
        <v>662</v>
      </c>
      <c r="D610" s="31" t="s">
        <v>3285</v>
      </c>
      <c r="E610" s="31" t="s">
        <v>3286</v>
      </c>
      <c r="F610" s="31" t="s">
        <v>3287</v>
      </c>
      <c r="G610" s="33">
        <v>22397.3367887075</v>
      </c>
      <c r="H610" s="31" t="s">
        <v>94</v>
      </c>
      <c r="I610" s="33">
        <v>3014.4464049404501</v>
      </c>
      <c r="J610" s="33">
        <v>7.43</v>
      </c>
      <c r="K610" s="31" t="s">
        <v>94</v>
      </c>
      <c r="L610" s="31" t="s">
        <v>95</v>
      </c>
    </row>
    <row r="611" spans="1:12" x14ac:dyDescent="0.2">
      <c r="A611" t="str">
        <f>VLOOKUP(B611,StateFIPS!A$2:B$52,2)</f>
        <v>Illinois</v>
      </c>
      <c r="B611">
        <f t="shared" si="10"/>
        <v>17</v>
      </c>
      <c r="C611" s="31" t="s">
        <v>2191</v>
      </c>
      <c r="D611" s="31" t="s">
        <v>3285</v>
      </c>
      <c r="E611" s="31" t="s">
        <v>3286</v>
      </c>
      <c r="F611" s="31" t="s">
        <v>3287</v>
      </c>
      <c r="G611" s="33">
        <v>6474.0061204234698</v>
      </c>
      <c r="H611" s="31" t="s">
        <v>94</v>
      </c>
      <c r="I611" s="33">
        <v>871.33325981473297</v>
      </c>
      <c r="J611" s="33">
        <v>7.43</v>
      </c>
      <c r="K611" s="31" t="s">
        <v>94</v>
      </c>
      <c r="L611" s="31" t="s">
        <v>95</v>
      </c>
    </row>
    <row r="612" spans="1:12" x14ac:dyDescent="0.2">
      <c r="A612" t="str">
        <f>VLOOKUP(B612,StateFIPS!A$2:B$52,2)</f>
        <v>Illinois</v>
      </c>
      <c r="B612">
        <f t="shared" si="10"/>
        <v>17</v>
      </c>
      <c r="C612" s="31" t="s">
        <v>663</v>
      </c>
      <c r="D612" s="31" t="s">
        <v>3285</v>
      </c>
      <c r="E612" s="31" t="s">
        <v>3286</v>
      </c>
      <c r="F612" s="31" t="s">
        <v>3287</v>
      </c>
      <c r="G612" s="33">
        <v>3111.5378253198101</v>
      </c>
      <c r="H612" s="31" t="s">
        <v>94</v>
      </c>
      <c r="I612" s="33">
        <v>418.78032642258501</v>
      </c>
      <c r="J612" s="33">
        <v>7.43</v>
      </c>
      <c r="K612" s="31" t="s">
        <v>94</v>
      </c>
      <c r="L612" s="31" t="s">
        <v>95</v>
      </c>
    </row>
    <row r="613" spans="1:12" x14ac:dyDescent="0.2">
      <c r="A613" t="str">
        <f>VLOOKUP(B613,StateFIPS!A$2:B$52,2)</f>
        <v>Illinois</v>
      </c>
      <c r="B613">
        <f t="shared" si="10"/>
        <v>17</v>
      </c>
      <c r="C613" s="31" t="s">
        <v>2183</v>
      </c>
      <c r="D613" s="31" t="s">
        <v>3285</v>
      </c>
      <c r="E613" s="31" t="s">
        <v>3286</v>
      </c>
      <c r="F613" s="31" t="s">
        <v>3287</v>
      </c>
      <c r="G613" s="33">
        <v>2874.9462395236001</v>
      </c>
      <c r="H613" s="31" t="s">
        <v>94</v>
      </c>
      <c r="I613" s="33">
        <v>386.937582708425</v>
      </c>
      <c r="J613" s="33">
        <v>7.43</v>
      </c>
      <c r="K613" s="31" t="s">
        <v>94</v>
      </c>
      <c r="L613" s="31" t="s">
        <v>95</v>
      </c>
    </row>
    <row r="614" spans="1:12" x14ac:dyDescent="0.2">
      <c r="A614" t="str">
        <f>VLOOKUP(B614,StateFIPS!A$2:B$52,2)</f>
        <v>Illinois</v>
      </c>
      <c r="B614">
        <f t="shared" si="10"/>
        <v>17</v>
      </c>
      <c r="C614" s="31" t="s">
        <v>664</v>
      </c>
      <c r="D614" s="31" t="s">
        <v>3285</v>
      </c>
      <c r="E614" s="31" t="s">
        <v>3286</v>
      </c>
      <c r="F614" s="31" t="s">
        <v>3287</v>
      </c>
      <c r="G614" s="33">
        <v>2451.9491618879601</v>
      </c>
      <c r="H614" s="31" t="s">
        <v>94</v>
      </c>
      <c r="I614" s="33">
        <v>330.00661667401903</v>
      </c>
      <c r="J614" s="33">
        <v>7.43</v>
      </c>
      <c r="K614" s="31" t="s">
        <v>94</v>
      </c>
      <c r="L614" s="31" t="s">
        <v>95</v>
      </c>
    </row>
    <row r="615" spans="1:12" x14ac:dyDescent="0.2">
      <c r="A615" t="str">
        <f>VLOOKUP(B615,StateFIPS!A$2:B$52,2)</f>
        <v>Illinois</v>
      </c>
      <c r="B615">
        <f t="shared" si="10"/>
        <v>17</v>
      </c>
      <c r="C615" s="31" t="s">
        <v>665</v>
      </c>
      <c r="D615" s="31" t="s">
        <v>3285</v>
      </c>
      <c r="E615" s="31" t="s">
        <v>3286</v>
      </c>
      <c r="F615" s="31" t="s">
        <v>3287</v>
      </c>
      <c r="G615" s="33">
        <v>1584.4466806352</v>
      </c>
      <c r="H615" s="31" t="s">
        <v>94</v>
      </c>
      <c r="I615" s="33">
        <v>213.24988972209999</v>
      </c>
      <c r="J615" s="33">
        <v>7.43</v>
      </c>
      <c r="K615" s="31" t="s">
        <v>94</v>
      </c>
      <c r="L615" s="31" t="s">
        <v>95</v>
      </c>
    </row>
    <row r="616" spans="1:12" x14ac:dyDescent="0.2">
      <c r="A616" t="str">
        <f>VLOOKUP(B616,StateFIPS!A$2:B$52,2)</f>
        <v>Illinois</v>
      </c>
      <c r="B616">
        <f t="shared" si="10"/>
        <v>17</v>
      </c>
      <c r="C616" s="31" t="s">
        <v>2186</v>
      </c>
      <c r="D616" s="31" t="s">
        <v>3285</v>
      </c>
      <c r="E616" s="31" t="s">
        <v>3286</v>
      </c>
      <c r="F616" s="31" t="s">
        <v>3287</v>
      </c>
      <c r="G616" s="33">
        <v>9836.4744155271292</v>
      </c>
      <c r="H616" s="31" t="s">
        <v>94</v>
      </c>
      <c r="I616" s="33">
        <v>1323.8861932068801</v>
      </c>
      <c r="J616" s="33">
        <v>7.43</v>
      </c>
      <c r="K616" s="31" t="s">
        <v>94</v>
      </c>
      <c r="L616" s="31" t="s">
        <v>95</v>
      </c>
    </row>
    <row r="617" spans="1:12" x14ac:dyDescent="0.2">
      <c r="A617" t="str">
        <f>VLOOKUP(B617,StateFIPS!A$2:B$52,2)</f>
        <v>Illinois</v>
      </c>
      <c r="B617">
        <f t="shared" si="10"/>
        <v>17</v>
      </c>
      <c r="C617" s="31" t="s">
        <v>666</v>
      </c>
      <c r="D617" s="31" t="s">
        <v>3285</v>
      </c>
      <c r="E617" s="31" t="s">
        <v>3286</v>
      </c>
      <c r="F617" s="31" t="s">
        <v>3287</v>
      </c>
      <c r="G617" s="33">
        <v>595.06368548742796</v>
      </c>
      <c r="H617" s="31" t="s">
        <v>94</v>
      </c>
      <c r="I617" s="33">
        <v>80.089325099250104</v>
      </c>
      <c r="J617" s="33">
        <v>7.43</v>
      </c>
      <c r="K617" s="31" t="s">
        <v>94</v>
      </c>
      <c r="L617" s="31" t="s">
        <v>95</v>
      </c>
    </row>
    <row r="618" spans="1:12" x14ac:dyDescent="0.2">
      <c r="A618" t="str">
        <f>VLOOKUP(B618,StateFIPS!A$2:B$52,2)</f>
        <v>Illinois</v>
      </c>
      <c r="B618">
        <f t="shared" si="10"/>
        <v>17</v>
      </c>
      <c r="C618" s="31" t="s">
        <v>2189</v>
      </c>
      <c r="D618" s="31" t="s">
        <v>3285</v>
      </c>
      <c r="E618" s="31" t="s">
        <v>3286</v>
      </c>
      <c r="F618" s="31" t="s">
        <v>3287</v>
      </c>
      <c r="G618" s="33">
        <v>3441.3321570357298</v>
      </c>
      <c r="H618" s="31" t="s">
        <v>94</v>
      </c>
      <c r="I618" s="33">
        <v>463.16718129686802</v>
      </c>
      <c r="J618" s="33">
        <v>7.43</v>
      </c>
      <c r="K618" s="31" t="s">
        <v>94</v>
      </c>
      <c r="L618" s="31" t="s">
        <v>95</v>
      </c>
    </row>
    <row r="619" spans="1:12" x14ac:dyDescent="0.2">
      <c r="A619" t="str">
        <f>VLOOKUP(B619,StateFIPS!A$2:B$52,2)</f>
        <v>Illinois</v>
      </c>
      <c r="B619">
        <f t="shared" si="10"/>
        <v>17</v>
      </c>
      <c r="C619" s="31" t="s">
        <v>667</v>
      </c>
      <c r="D619" s="31" t="s">
        <v>3285</v>
      </c>
      <c r="E619" s="31" t="s">
        <v>3286</v>
      </c>
      <c r="F619" s="31" t="s">
        <v>3287</v>
      </c>
      <c r="G619" s="33">
        <v>7054.7309219232502</v>
      </c>
      <c r="H619" s="31" t="s">
        <v>94</v>
      </c>
      <c r="I619" s="33">
        <v>949.49272165857997</v>
      </c>
      <c r="J619" s="33">
        <v>7.43</v>
      </c>
      <c r="K619" s="31" t="s">
        <v>94</v>
      </c>
      <c r="L619" s="31" t="s">
        <v>95</v>
      </c>
    </row>
    <row r="620" spans="1:12" x14ac:dyDescent="0.2">
      <c r="A620" t="str">
        <f>VLOOKUP(B620,StateFIPS!A$2:B$52,2)</f>
        <v>Illinois</v>
      </c>
      <c r="B620">
        <f t="shared" si="10"/>
        <v>17</v>
      </c>
      <c r="C620" s="31" t="s">
        <v>668</v>
      </c>
      <c r="D620" s="31" t="s">
        <v>3285</v>
      </c>
      <c r="E620" s="31" t="s">
        <v>3286</v>
      </c>
      <c r="F620" s="31" t="s">
        <v>3287</v>
      </c>
      <c r="G620" s="33">
        <v>2172.3409241288</v>
      </c>
      <c r="H620" s="31" t="s">
        <v>94</v>
      </c>
      <c r="I620" s="33">
        <v>292.37428319364801</v>
      </c>
      <c r="J620" s="33">
        <v>7.43</v>
      </c>
      <c r="K620" s="31" t="s">
        <v>94</v>
      </c>
      <c r="L620" s="31" t="s">
        <v>95</v>
      </c>
    </row>
    <row r="621" spans="1:12" x14ac:dyDescent="0.2">
      <c r="A621" t="str">
        <f>VLOOKUP(B621,StateFIPS!A$2:B$52,2)</f>
        <v>Illinois</v>
      </c>
      <c r="B621">
        <f t="shared" si="10"/>
        <v>17</v>
      </c>
      <c r="C621" s="31" t="s">
        <v>683</v>
      </c>
      <c r="D621" s="31" t="s">
        <v>3285</v>
      </c>
      <c r="E621" s="31" t="s">
        <v>3286</v>
      </c>
      <c r="F621" s="31" t="s">
        <v>3287</v>
      </c>
      <c r="G621" s="33">
        <v>8416.9249007498893</v>
      </c>
      <c r="H621" s="31" t="s">
        <v>94</v>
      </c>
      <c r="I621" s="33">
        <v>1132.8297309219199</v>
      </c>
      <c r="J621" s="33">
        <v>7.43</v>
      </c>
      <c r="K621" s="31" t="s">
        <v>94</v>
      </c>
      <c r="L621" s="31" t="s">
        <v>95</v>
      </c>
    </row>
    <row r="622" spans="1:12" x14ac:dyDescent="0.2">
      <c r="A622" t="str">
        <f>VLOOKUP(B622,StateFIPS!A$2:B$52,2)</f>
        <v>Illinois</v>
      </c>
      <c r="B622">
        <f t="shared" si="10"/>
        <v>17</v>
      </c>
      <c r="C622" s="31" t="s">
        <v>681</v>
      </c>
      <c r="D622" s="31" t="s">
        <v>3285</v>
      </c>
      <c r="E622" s="31" t="s">
        <v>3286</v>
      </c>
      <c r="F622" s="31" t="s">
        <v>3287</v>
      </c>
      <c r="G622" s="33">
        <v>14274.3590097045</v>
      </c>
      <c r="H622" s="31" t="s">
        <v>94</v>
      </c>
      <c r="I622" s="33">
        <v>1921.1788707543001</v>
      </c>
      <c r="J622" s="33">
        <v>7.43</v>
      </c>
      <c r="K622" s="31" t="s">
        <v>94</v>
      </c>
      <c r="L622" s="31" t="s">
        <v>95</v>
      </c>
    </row>
    <row r="623" spans="1:12" x14ac:dyDescent="0.2">
      <c r="A623" t="str">
        <f>VLOOKUP(B623,StateFIPS!A$2:B$52,2)</f>
        <v>Illinois</v>
      </c>
      <c r="B623">
        <f t="shared" si="10"/>
        <v>17</v>
      </c>
      <c r="C623" s="31" t="s">
        <v>715</v>
      </c>
      <c r="D623" s="31" t="s">
        <v>3285</v>
      </c>
      <c r="E623" s="31" t="s">
        <v>3286</v>
      </c>
      <c r="F623" s="31" t="s">
        <v>3287</v>
      </c>
      <c r="G623" s="33">
        <v>3620.5682068813398</v>
      </c>
      <c r="H623" s="31" t="s">
        <v>94</v>
      </c>
      <c r="I623" s="33">
        <v>487.29047198941299</v>
      </c>
      <c r="J623" s="33">
        <v>7.43</v>
      </c>
      <c r="K623" s="31" t="s">
        <v>94</v>
      </c>
      <c r="L623" s="31" t="s">
        <v>95</v>
      </c>
    </row>
    <row r="624" spans="1:12" x14ac:dyDescent="0.2">
      <c r="A624" t="str">
        <f>VLOOKUP(B624,StateFIPS!A$2:B$52,2)</f>
        <v>Illinois</v>
      </c>
      <c r="B624">
        <f t="shared" si="10"/>
        <v>17</v>
      </c>
      <c r="C624" s="31" t="s">
        <v>707</v>
      </c>
      <c r="D624" s="31" t="s">
        <v>3285</v>
      </c>
      <c r="E624" s="31" t="s">
        <v>3286</v>
      </c>
      <c r="F624" s="31" t="s">
        <v>3287</v>
      </c>
      <c r="G624" s="33">
        <v>652.41922143802401</v>
      </c>
      <c r="H624" s="31" t="s">
        <v>94</v>
      </c>
      <c r="I624" s="33">
        <v>87.808778120864602</v>
      </c>
      <c r="J624" s="33">
        <v>7.43</v>
      </c>
      <c r="K624" s="31" t="s">
        <v>94</v>
      </c>
      <c r="L624" s="31" t="s">
        <v>95</v>
      </c>
    </row>
    <row r="625" spans="1:12" x14ac:dyDescent="0.2">
      <c r="A625" t="str">
        <f>VLOOKUP(B625,StateFIPS!A$2:B$52,2)</f>
        <v>Illinois</v>
      </c>
      <c r="B625">
        <f t="shared" si="10"/>
        <v>17</v>
      </c>
      <c r="C625" s="31" t="s">
        <v>708</v>
      </c>
      <c r="D625" s="31" t="s">
        <v>3285</v>
      </c>
      <c r="E625" s="31" t="s">
        <v>3286</v>
      </c>
      <c r="F625" s="31" t="s">
        <v>3287</v>
      </c>
      <c r="G625" s="33">
        <v>4803.5261358623702</v>
      </c>
      <c r="H625" s="31" t="s">
        <v>94</v>
      </c>
      <c r="I625" s="33">
        <v>646.50419056021201</v>
      </c>
      <c r="J625" s="33">
        <v>7.43</v>
      </c>
      <c r="K625" s="31" t="s">
        <v>94</v>
      </c>
      <c r="L625" s="31" t="s">
        <v>95</v>
      </c>
    </row>
    <row r="626" spans="1:12" x14ac:dyDescent="0.2">
      <c r="A626" t="str">
        <f>VLOOKUP(B626,StateFIPS!A$2:B$52,2)</f>
        <v>Illinois</v>
      </c>
      <c r="B626">
        <f t="shared" si="10"/>
        <v>17</v>
      </c>
      <c r="C626" s="31" t="s">
        <v>2181</v>
      </c>
      <c r="D626" s="31" t="s">
        <v>3285</v>
      </c>
      <c r="E626" s="31" t="s">
        <v>3286</v>
      </c>
      <c r="F626" s="31" t="s">
        <v>3287</v>
      </c>
      <c r="G626" s="33">
        <v>5498.9620092633404</v>
      </c>
      <c r="H626" s="31" t="s">
        <v>94</v>
      </c>
      <c r="I626" s="33">
        <v>740.10255844728704</v>
      </c>
      <c r="J626" s="33">
        <v>7.43</v>
      </c>
      <c r="K626" s="31" t="s">
        <v>94</v>
      </c>
      <c r="L626" s="31" t="s">
        <v>95</v>
      </c>
    </row>
    <row r="627" spans="1:12" x14ac:dyDescent="0.2">
      <c r="A627" t="str">
        <f>VLOOKUP(B627,StateFIPS!A$2:B$52,2)</f>
        <v>Illinois</v>
      </c>
      <c r="B627">
        <f t="shared" si="10"/>
        <v>17</v>
      </c>
      <c r="C627" s="31" t="s">
        <v>709</v>
      </c>
      <c r="D627" s="31" t="s">
        <v>3285</v>
      </c>
      <c r="E627" s="31" t="s">
        <v>3286</v>
      </c>
      <c r="F627" s="31" t="s">
        <v>3287</v>
      </c>
      <c r="G627" s="33">
        <v>4222.8013343625898</v>
      </c>
      <c r="H627" s="31" t="s">
        <v>94</v>
      </c>
      <c r="I627" s="33">
        <v>568.34472871636501</v>
      </c>
      <c r="J627" s="33">
        <v>7.43</v>
      </c>
      <c r="K627" s="31" t="s">
        <v>94</v>
      </c>
      <c r="L627" s="31" t="s">
        <v>95</v>
      </c>
    </row>
    <row r="628" spans="1:12" x14ac:dyDescent="0.2">
      <c r="A628" t="str">
        <f>VLOOKUP(B628,StateFIPS!A$2:B$52,2)</f>
        <v>Illinois</v>
      </c>
      <c r="B628">
        <f t="shared" si="10"/>
        <v>17</v>
      </c>
      <c r="C628" s="31" t="s">
        <v>3180</v>
      </c>
      <c r="D628" s="31" t="s">
        <v>3285</v>
      </c>
      <c r="E628" s="31" t="s">
        <v>3286</v>
      </c>
      <c r="F628" s="31" t="s">
        <v>3287</v>
      </c>
      <c r="G628" s="33">
        <v>3849.99035068372</v>
      </c>
      <c r="H628" s="31" t="s">
        <v>94</v>
      </c>
      <c r="I628" s="33">
        <v>518.16828407587104</v>
      </c>
      <c r="J628" s="33">
        <v>7.43</v>
      </c>
      <c r="K628" s="31" t="s">
        <v>94</v>
      </c>
      <c r="L628" s="31" t="s">
        <v>95</v>
      </c>
    </row>
    <row r="629" spans="1:12" x14ac:dyDescent="0.2">
      <c r="A629" t="str">
        <f>VLOOKUP(B629,StateFIPS!A$2:B$52,2)</f>
        <v>Illinois</v>
      </c>
      <c r="B629">
        <f t="shared" si="10"/>
        <v>17</v>
      </c>
      <c r="C629" s="31" t="s">
        <v>2199</v>
      </c>
      <c r="D629" s="31" t="s">
        <v>3285</v>
      </c>
      <c r="E629" s="31" t="s">
        <v>3286</v>
      </c>
      <c r="F629" s="31" t="s">
        <v>3287</v>
      </c>
      <c r="G629" s="33">
        <v>15199.2170269078</v>
      </c>
      <c r="H629" s="31" t="s">
        <v>94</v>
      </c>
      <c r="I629" s="33">
        <v>2045.65505072783</v>
      </c>
      <c r="J629" s="33">
        <v>7.43</v>
      </c>
      <c r="K629" s="31" t="s">
        <v>94</v>
      </c>
      <c r="L629" s="31" t="s">
        <v>95</v>
      </c>
    </row>
    <row r="630" spans="1:12" x14ac:dyDescent="0.2">
      <c r="A630" t="str">
        <f>VLOOKUP(B630,StateFIPS!A$2:B$52,2)</f>
        <v>Illinois</v>
      </c>
      <c r="B630">
        <f t="shared" si="10"/>
        <v>17</v>
      </c>
      <c r="C630" s="31" t="s">
        <v>2177</v>
      </c>
      <c r="D630" s="31" t="s">
        <v>3285</v>
      </c>
      <c r="E630" s="31" t="s">
        <v>3286</v>
      </c>
      <c r="F630" s="31" t="s">
        <v>3287</v>
      </c>
      <c r="G630" s="33">
        <v>6961.5281760035296</v>
      </c>
      <c r="H630" s="31" t="s">
        <v>94</v>
      </c>
      <c r="I630" s="33">
        <v>936.94861049845599</v>
      </c>
      <c r="J630" s="33">
        <v>7.43</v>
      </c>
      <c r="K630" s="31" t="s">
        <v>94</v>
      </c>
      <c r="L630" s="31" t="s">
        <v>95</v>
      </c>
    </row>
    <row r="631" spans="1:12" x14ac:dyDescent="0.2">
      <c r="A631" t="str">
        <f>VLOOKUP(B631,StateFIPS!A$2:B$52,2)</f>
        <v>Illinois</v>
      </c>
      <c r="B631">
        <f t="shared" si="10"/>
        <v>17</v>
      </c>
      <c r="C631" s="31" t="s">
        <v>711</v>
      </c>
      <c r="D631" s="31" t="s">
        <v>3285</v>
      </c>
      <c r="E631" s="31" t="s">
        <v>3286</v>
      </c>
      <c r="F631" s="31" t="s">
        <v>3287</v>
      </c>
      <c r="G631" s="33">
        <v>1591.6161226290301</v>
      </c>
      <c r="H631" s="31" t="s">
        <v>94</v>
      </c>
      <c r="I631" s="33">
        <v>214.21482134980101</v>
      </c>
      <c r="J631" s="33">
        <v>7.43</v>
      </c>
      <c r="K631" s="31" t="s">
        <v>94</v>
      </c>
      <c r="L631" s="31" t="s">
        <v>95</v>
      </c>
    </row>
    <row r="632" spans="1:12" x14ac:dyDescent="0.2">
      <c r="A632" t="str">
        <f>VLOOKUP(B632,StateFIPS!A$2:B$52,2)</f>
        <v>Illinois</v>
      </c>
      <c r="B632">
        <f t="shared" si="10"/>
        <v>17</v>
      </c>
      <c r="C632" s="31" t="s">
        <v>3173</v>
      </c>
      <c r="D632" s="31" t="s">
        <v>3285</v>
      </c>
      <c r="E632" s="31" t="s">
        <v>3286</v>
      </c>
      <c r="F632" s="31" t="s">
        <v>3287</v>
      </c>
      <c r="G632" s="33">
        <v>4086.5819364799299</v>
      </c>
      <c r="H632" s="31" t="s">
        <v>94</v>
      </c>
      <c r="I632" s="33">
        <v>550.01102779003099</v>
      </c>
      <c r="J632" s="33">
        <v>7.43</v>
      </c>
      <c r="K632" s="31" t="s">
        <v>94</v>
      </c>
      <c r="L632" s="31" t="s">
        <v>95</v>
      </c>
    </row>
    <row r="633" spans="1:12" x14ac:dyDescent="0.2">
      <c r="A633" t="str">
        <f>VLOOKUP(B633,StateFIPS!A$2:B$52,2)</f>
        <v>Illinois</v>
      </c>
      <c r="B633">
        <f t="shared" si="10"/>
        <v>17</v>
      </c>
      <c r="C633" s="31" t="s">
        <v>712</v>
      </c>
      <c r="D633" s="31" t="s">
        <v>3285</v>
      </c>
      <c r="E633" s="31" t="s">
        <v>3286</v>
      </c>
      <c r="F633" s="31" t="s">
        <v>3287</v>
      </c>
      <c r="G633" s="33">
        <v>1161.4496029995601</v>
      </c>
      <c r="H633" s="31" t="s">
        <v>94</v>
      </c>
      <c r="I633" s="33">
        <v>156.318923687693</v>
      </c>
      <c r="J633" s="33">
        <v>7.43</v>
      </c>
      <c r="K633" s="31" t="s">
        <v>94</v>
      </c>
      <c r="L633" s="31" t="s">
        <v>95</v>
      </c>
    </row>
    <row r="634" spans="1:12" x14ac:dyDescent="0.2">
      <c r="A634" t="str">
        <f>VLOOKUP(B634,StateFIPS!A$2:B$52,2)</f>
        <v>Illinois</v>
      </c>
      <c r="B634">
        <f t="shared" si="10"/>
        <v>17</v>
      </c>
      <c r="C634" s="31" t="s">
        <v>713</v>
      </c>
      <c r="D634" s="31" t="s">
        <v>3285</v>
      </c>
      <c r="E634" s="31" t="s">
        <v>3286</v>
      </c>
      <c r="F634" s="31" t="s">
        <v>3287</v>
      </c>
      <c r="G634" s="33">
        <v>616.57201146890202</v>
      </c>
      <c r="H634" s="31" t="s">
        <v>94</v>
      </c>
      <c r="I634" s="33">
        <v>82.984119982355494</v>
      </c>
      <c r="J634" s="33">
        <v>7.43</v>
      </c>
      <c r="K634" s="31" t="s">
        <v>94</v>
      </c>
      <c r="L634" s="31" t="s">
        <v>95</v>
      </c>
    </row>
    <row r="635" spans="1:12" x14ac:dyDescent="0.2">
      <c r="A635" t="str">
        <f>VLOOKUP(B635,StateFIPS!A$2:B$52,2)</f>
        <v>Illinois</v>
      </c>
      <c r="B635">
        <f t="shared" si="10"/>
        <v>17</v>
      </c>
      <c r="C635" s="31" t="s">
        <v>710</v>
      </c>
      <c r="D635" s="31" t="s">
        <v>3285</v>
      </c>
      <c r="E635" s="31" t="s">
        <v>3286</v>
      </c>
      <c r="F635" s="31" t="s">
        <v>3287</v>
      </c>
      <c r="G635" s="33">
        <v>10897.5518306131</v>
      </c>
      <c r="H635" s="31" t="s">
        <v>94</v>
      </c>
      <c r="I635" s="33">
        <v>1466.6960741067501</v>
      </c>
      <c r="J635" s="33">
        <v>7.43</v>
      </c>
      <c r="K635" s="31" t="s">
        <v>94</v>
      </c>
      <c r="L635" s="31" t="s">
        <v>95</v>
      </c>
    </row>
    <row r="636" spans="1:12" x14ac:dyDescent="0.2">
      <c r="A636" t="str">
        <f>VLOOKUP(B636,StateFIPS!A$2:B$52,2)</f>
        <v>Illinois</v>
      </c>
      <c r="B636">
        <f t="shared" si="10"/>
        <v>17</v>
      </c>
      <c r="C636" s="31" t="s">
        <v>2192</v>
      </c>
      <c r="D636" s="31" t="s">
        <v>3285</v>
      </c>
      <c r="E636" s="31" t="s">
        <v>3286</v>
      </c>
      <c r="F636" s="31" t="s">
        <v>3287</v>
      </c>
      <c r="G636" s="33">
        <v>5513.3008932509902</v>
      </c>
      <c r="H636" s="31" t="s">
        <v>94</v>
      </c>
      <c r="I636" s="33">
        <v>742.03242170269095</v>
      </c>
      <c r="J636" s="33">
        <v>7.43</v>
      </c>
      <c r="K636" s="31" t="s">
        <v>94</v>
      </c>
      <c r="L636" s="31" t="s">
        <v>95</v>
      </c>
    </row>
    <row r="637" spans="1:12" x14ac:dyDescent="0.2">
      <c r="A637" t="str">
        <f>VLOOKUP(B637,StateFIPS!A$2:B$52,2)</f>
        <v>Illinois</v>
      </c>
      <c r="B637">
        <f t="shared" si="10"/>
        <v>17</v>
      </c>
      <c r="C637" s="31" t="s">
        <v>2195</v>
      </c>
      <c r="D637" s="31" t="s">
        <v>3285</v>
      </c>
      <c r="E637" s="31" t="s">
        <v>3286</v>
      </c>
      <c r="F637" s="31" t="s">
        <v>3287</v>
      </c>
      <c r="G637" s="33">
        <v>9908.1688354653706</v>
      </c>
      <c r="H637" s="31" t="s">
        <v>94</v>
      </c>
      <c r="I637" s="33">
        <v>1333.5355094838999</v>
      </c>
      <c r="J637" s="33">
        <v>7.43</v>
      </c>
      <c r="K637" s="31" t="s">
        <v>94</v>
      </c>
      <c r="L637" s="31" t="s">
        <v>95</v>
      </c>
    </row>
    <row r="638" spans="1:12" x14ac:dyDescent="0.2">
      <c r="A638" t="str">
        <f>VLOOKUP(B638,StateFIPS!A$2:B$52,2)</f>
        <v>Illinois</v>
      </c>
      <c r="B638">
        <f t="shared" si="10"/>
        <v>17</v>
      </c>
      <c r="C638" s="31" t="s">
        <v>725</v>
      </c>
      <c r="D638" s="31" t="s">
        <v>3285</v>
      </c>
      <c r="E638" s="31" t="s">
        <v>3286</v>
      </c>
      <c r="F638" s="31" t="s">
        <v>3287</v>
      </c>
      <c r="G638" s="33">
        <v>1111.26350904279</v>
      </c>
      <c r="H638" s="31" t="s">
        <v>94</v>
      </c>
      <c r="I638" s="33">
        <v>149.56440229378001</v>
      </c>
      <c r="J638" s="33">
        <v>7.43</v>
      </c>
      <c r="K638" s="31" t="s">
        <v>94</v>
      </c>
      <c r="L638" s="31" t="s">
        <v>95</v>
      </c>
    </row>
    <row r="639" spans="1:12" x14ac:dyDescent="0.2">
      <c r="A639" t="str">
        <f>VLOOKUP(B639,StateFIPS!A$2:B$52,2)</f>
        <v>Illinois</v>
      </c>
      <c r="B639">
        <f t="shared" si="10"/>
        <v>17</v>
      </c>
      <c r="C639" s="31" t="s">
        <v>714</v>
      </c>
      <c r="D639" s="31" t="s">
        <v>3285</v>
      </c>
      <c r="E639" s="31" t="s">
        <v>3286</v>
      </c>
      <c r="F639" s="31" t="s">
        <v>3287</v>
      </c>
      <c r="G639" s="33">
        <v>21221.548301720301</v>
      </c>
      <c r="H639" s="31" t="s">
        <v>94</v>
      </c>
      <c r="I639" s="33">
        <v>2856.1976179973499</v>
      </c>
      <c r="J639" s="33">
        <v>7.43</v>
      </c>
      <c r="K639" s="31" t="s">
        <v>94</v>
      </c>
      <c r="L639" s="31" t="s">
        <v>95</v>
      </c>
    </row>
    <row r="640" spans="1:12" x14ac:dyDescent="0.2">
      <c r="A640" t="str">
        <f>VLOOKUP(B640,StateFIPS!A$2:B$52,2)</f>
        <v>Illinois</v>
      </c>
      <c r="B640">
        <f t="shared" si="10"/>
        <v>17</v>
      </c>
      <c r="C640" s="31" t="s">
        <v>2197</v>
      </c>
      <c r="D640" s="31" t="s">
        <v>3285</v>
      </c>
      <c r="E640" s="31" t="s">
        <v>3286</v>
      </c>
      <c r="F640" s="31" t="s">
        <v>3287</v>
      </c>
      <c r="G640" s="33">
        <v>5778.5702470224996</v>
      </c>
      <c r="H640" s="31" t="s">
        <v>94</v>
      </c>
      <c r="I640" s="33">
        <v>777.73489192765805</v>
      </c>
      <c r="J640" s="33">
        <v>7.43</v>
      </c>
      <c r="K640" s="31" t="s">
        <v>94</v>
      </c>
      <c r="L640" s="31" t="s">
        <v>95</v>
      </c>
    </row>
    <row r="641" spans="1:12" x14ac:dyDescent="0.2">
      <c r="A641" t="str">
        <f>VLOOKUP(B641,StateFIPS!A$2:B$52,2)</f>
        <v>Illinois</v>
      </c>
      <c r="B641">
        <f t="shared" si="10"/>
        <v>17</v>
      </c>
      <c r="C641" s="31" t="s">
        <v>2194</v>
      </c>
      <c r="D641" s="31" t="s">
        <v>3285</v>
      </c>
      <c r="E641" s="31" t="s">
        <v>3286</v>
      </c>
      <c r="F641" s="31" t="s">
        <v>3287</v>
      </c>
      <c r="G641" s="33">
        <v>3111.5378253198101</v>
      </c>
      <c r="H641" s="31" t="s">
        <v>94</v>
      </c>
      <c r="I641" s="33">
        <v>418.78032642258501</v>
      </c>
      <c r="J641" s="33">
        <v>7.43</v>
      </c>
      <c r="K641" s="31" t="s">
        <v>94</v>
      </c>
      <c r="L641" s="31" t="s">
        <v>95</v>
      </c>
    </row>
    <row r="642" spans="1:12" x14ac:dyDescent="0.2">
      <c r="A642" t="str">
        <f>VLOOKUP(B642,StateFIPS!A$2:B$52,2)</f>
        <v>Illinois</v>
      </c>
      <c r="B642">
        <f t="shared" si="10"/>
        <v>17</v>
      </c>
      <c r="C642" s="31" t="s">
        <v>705</v>
      </c>
      <c r="D642" s="31" t="s">
        <v>3285</v>
      </c>
      <c r="E642" s="31" t="s">
        <v>3286</v>
      </c>
      <c r="F642" s="31" t="s">
        <v>3287</v>
      </c>
      <c r="G642" s="33">
        <v>4638.6289700044099</v>
      </c>
      <c r="H642" s="31" t="s">
        <v>94</v>
      </c>
      <c r="I642" s="33">
        <v>624.31076312307005</v>
      </c>
      <c r="J642" s="33">
        <v>7.43</v>
      </c>
      <c r="K642" s="31" t="s">
        <v>94</v>
      </c>
      <c r="L642" s="31" t="s">
        <v>95</v>
      </c>
    </row>
    <row r="643" spans="1:12" x14ac:dyDescent="0.2">
      <c r="A643" t="str">
        <f>VLOOKUP(B643,StateFIPS!A$2:B$52,2)</f>
        <v>Illinois</v>
      </c>
      <c r="B643">
        <f t="shared" ref="B643:B706" si="11">VALUE(LEFT(C643,2))</f>
        <v>17</v>
      </c>
      <c r="C643" s="31" t="s">
        <v>2201</v>
      </c>
      <c r="D643" s="31" t="s">
        <v>3285</v>
      </c>
      <c r="E643" s="31" t="s">
        <v>3286</v>
      </c>
      <c r="F643" s="31" t="s">
        <v>3287</v>
      </c>
      <c r="G643" s="33">
        <v>2301.39088001764</v>
      </c>
      <c r="H643" s="31" t="s">
        <v>94</v>
      </c>
      <c r="I643" s="33">
        <v>309.74305249228098</v>
      </c>
      <c r="J643" s="33">
        <v>7.43</v>
      </c>
      <c r="K643" s="31" t="s">
        <v>94</v>
      </c>
      <c r="L643" s="31" t="s">
        <v>95</v>
      </c>
    </row>
    <row r="644" spans="1:12" x14ac:dyDescent="0.2">
      <c r="A644" t="str">
        <f>VLOOKUP(B644,StateFIPS!A$2:B$52,2)</f>
        <v>Illinois</v>
      </c>
      <c r="B644">
        <f t="shared" si="11"/>
        <v>17</v>
      </c>
      <c r="C644" s="31" t="s">
        <v>2187</v>
      </c>
      <c r="D644" s="31" t="s">
        <v>3285</v>
      </c>
      <c r="E644" s="31" t="s">
        <v>3286</v>
      </c>
      <c r="F644" s="31" t="s">
        <v>3287</v>
      </c>
      <c r="G644" s="33">
        <v>32154.947342302599</v>
      </c>
      <c r="H644" s="31" t="s">
        <v>94</v>
      </c>
      <c r="I644" s="33">
        <v>4327.7183502426096</v>
      </c>
      <c r="J644" s="33">
        <v>7.43</v>
      </c>
      <c r="K644" s="31" t="s">
        <v>94</v>
      </c>
      <c r="L644" s="31" t="s">
        <v>95</v>
      </c>
    </row>
    <row r="645" spans="1:12" x14ac:dyDescent="0.2">
      <c r="A645" t="str">
        <f>VLOOKUP(B645,StateFIPS!A$2:B$52,2)</f>
        <v>Illinois</v>
      </c>
      <c r="B645">
        <f t="shared" si="11"/>
        <v>17</v>
      </c>
      <c r="C645" s="31" t="s">
        <v>716</v>
      </c>
      <c r="D645" s="31" t="s">
        <v>3285</v>
      </c>
      <c r="E645" s="31" t="s">
        <v>3286</v>
      </c>
      <c r="F645" s="31" t="s">
        <v>3287</v>
      </c>
      <c r="G645" s="33">
        <v>4939.7455337450401</v>
      </c>
      <c r="H645" s="31" t="s">
        <v>94</v>
      </c>
      <c r="I645" s="33">
        <v>664.83789148654603</v>
      </c>
      <c r="J645" s="33">
        <v>7.43</v>
      </c>
      <c r="K645" s="31" t="s">
        <v>94</v>
      </c>
      <c r="L645" s="31" t="s">
        <v>95</v>
      </c>
    </row>
    <row r="646" spans="1:12" x14ac:dyDescent="0.2">
      <c r="A646" t="str">
        <f>VLOOKUP(B646,StateFIPS!A$2:B$52,2)</f>
        <v>Illinois</v>
      </c>
      <c r="B646">
        <f t="shared" si="11"/>
        <v>17</v>
      </c>
      <c r="C646" s="31" t="s">
        <v>717</v>
      </c>
      <c r="D646" s="31" t="s">
        <v>3285</v>
      </c>
      <c r="E646" s="31" t="s">
        <v>3286</v>
      </c>
      <c r="F646" s="31" t="s">
        <v>3287</v>
      </c>
      <c r="G646" s="33">
        <v>1656.1411005734501</v>
      </c>
      <c r="H646" s="31" t="s">
        <v>94</v>
      </c>
      <c r="I646" s="33">
        <v>222.89920599911801</v>
      </c>
      <c r="J646" s="33">
        <v>7.43</v>
      </c>
      <c r="K646" s="31" t="s">
        <v>94</v>
      </c>
      <c r="L646" s="31" t="s">
        <v>95</v>
      </c>
    </row>
    <row r="647" spans="1:12" x14ac:dyDescent="0.2">
      <c r="A647" t="str">
        <f>VLOOKUP(B647,StateFIPS!A$2:B$52,2)</f>
        <v>Illinois</v>
      </c>
      <c r="B647">
        <f t="shared" si="11"/>
        <v>17</v>
      </c>
      <c r="C647" s="31" t="s">
        <v>718</v>
      </c>
      <c r="D647" s="31" t="s">
        <v>3285</v>
      </c>
      <c r="E647" s="31" t="s">
        <v>3286</v>
      </c>
      <c r="F647" s="31" t="s">
        <v>3287</v>
      </c>
      <c r="G647" s="33">
        <v>1161.4496029995601</v>
      </c>
      <c r="H647" s="31" t="s">
        <v>94</v>
      </c>
      <c r="I647" s="33">
        <v>156.318923687693</v>
      </c>
      <c r="J647" s="33">
        <v>7.43</v>
      </c>
      <c r="K647" s="31" t="s">
        <v>94</v>
      </c>
      <c r="L647" s="31" t="s">
        <v>95</v>
      </c>
    </row>
    <row r="648" spans="1:12" x14ac:dyDescent="0.2">
      <c r="A648" t="str">
        <f>VLOOKUP(B648,StateFIPS!A$2:B$52,2)</f>
        <v>Illinois</v>
      </c>
      <c r="B648">
        <f t="shared" si="11"/>
        <v>17</v>
      </c>
      <c r="C648" s="31" t="s">
        <v>719</v>
      </c>
      <c r="D648" s="31" t="s">
        <v>3285</v>
      </c>
      <c r="E648" s="31" t="s">
        <v>3286</v>
      </c>
      <c r="F648" s="31" t="s">
        <v>3287</v>
      </c>
      <c r="G648" s="33">
        <v>10453.046426995999</v>
      </c>
      <c r="H648" s="31" t="s">
        <v>94</v>
      </c>
      <c r="I648" s="33">
        <v>1406.8703131892401</v>
      </c>
      <c r="J648" s="33">
        <v>7.43</v>
      </c>
      <c r="K648" s="31" t="s">
        <v>94</v>
      </c>
      <c r="L648" s="31" t="s">
        <v>95</v>
      </c>
    </row>
    <row r="649" spans="1:12" x14ac:dyDescent="0.2">
      <c r="A649" t="str">
        <f>VLOOKUP(B649,StateFIPS!A$2:B$52,2)</f>
        <v>Illinois</v>
      </c>
      <c r="B649">
        <f t="shared" si="11"/>
        <v>17</v>
      </c>
      <c r="C649" s="31" t="s">
        <v>720</v>
      </c>
      <c r="D649" s="31" t="s">
        <v>3285</v>
      </c>
      <c r="E649" s="31" t="s">
        <v>3286</v>
      </c>
      <c r="F649" s="31" t="s">
        <v>3287</v>
      </c>
      <c r="G649" s="33">
        <v>273.63370276429998</v>
      </c>
      <c r="H649" s="31" t="s">
        <v>94</v>
      </c>
      <c r="I649" s="33">
        <v>36.828223790619099</v>
      </c>
      <c r="J649" s="33">
        <v>7.43</v>
      </c>
      <c r="K649" s="31" t="s">
        <v>94</v>
      </c>
      <c r="L649" s="31" t="s">
        <v>95</v>
      </c>
    </row>
    <row r="650" spans="1:12" x14ac:dyDescent="0.2">
      <c r="A650" t="str">
        <f>VLOOKUP(B650,StateFIPS!A$2:B$52,2)</f>
        <v>Illinois</v>
      </c>
      <c r="B650">
        <f t="shared" si="11"/>
        <v>17</v>
      </c>
      <c r="C650" s="31" t="s">
        <v>3193</v>
      </c>
      <c r="D650" s="31" t="s">
        <v>3285</v>
      </c>
      <c r="E650" s="31" t="s">
        <v>3286</v>
      </c>
      <c r="F650" s="31" t="s">
        <v>3287</v>
      </c>
      <c r="G650" s="33">
        <v>273.63370276429998</v>
      </c>
      <c r="H650" s="31" t="s">
        <v>94</v>
      </c>
      <c r="I650" s="33">
        <v>36.828223790619099</v>
      </c>
      <c r="J650" s="33">
        <v>7.43</v>
      </c>
      <c r="K650" s="31" t="s">
        <v>94</v>
      </c>
      <c r="L650" s="31" t="s">
        <v>95</v>
      </c>
    </row>
    <row r="651" spans="1:12" x14ac:dyDescent="0.2">
      <c r="A651" t="str">
        <f>VLOOKUP(B651,StateFIPS!A$2:B$52,2)</f>
        <v>Illinois</v>
      </c>
      <c r="B651">
        <f t="shared" si="11"/>
        <v>17</v>
      </c>
      <c r="C651" s="31" t="s">
        <v>721</v>
      </c>
      <c r="D651" s="31" t="s">
        <v>3285</v>
      </c>
      <c r="E651" s="31" t="s">
        <v>3286</v>
      </c>
      <c r="F651" s="31" t="s">
        <v>3287</v>
      </c>
      <c r="G651" s="33">
        <v>1785.1910564622899</v>
      </c>
      <c r="H651" s="31" t="s">
        <v>94</v>
      </c>
      <c r="I651" s="33">
        <v>240.26797529775001</v>
      </c>
      <c r="J651" s="33">
        <v>7.43</v>
      </c>
      <c r="K651" s="31" t="s">
        <v>94</v>
      </c>
      <c r="L651" s="31" t="s">
        <v>95</v>
      </c>
    </row>
    <row r="652" spans="1:12" x14ac:dyDescent="0.2">
      <c r="A652" t="str">
        <f>VLOOKUP(B652,StateFIPS!A$2:B$52,2)</f>
        <v>Illinois</v>
      </c>
      <c r="B652">
        <f t="shared" si="11"/>
        <v>17</v>
      </c>
      <c r="C652" s="31" t="s">
        <v>2214</v>
      </c>
      <c r="D652" s="31" t="s">
        <v>3285</v>
      </c>
      <c r="E652" s="31" t="s">
        <v>3286</v>
      </c>
      <c r="F652" s="31" t="s">
        <v>3287</v>
      </c>
      <c r="G652" s="33">
        <v>5570.6564292015901</v>
      </c>
      <c r="H652" s="31" t="s">
        <v>94</v>
      </c>
      <c r="I652" s="33">
        <v>749.75187472430503</v>
      </c>
      <c r="J652" s="33">
        <v>7.43</v>
      </c>
      <c r="K652" s="31" t="s">
        <v>94</v>
      </c>
      <c r="L652" s="31" t="s">
        <v>95</v>
      </c>
    </row>
    <row r="653" spans="1:12" x14ac:dyDescent="0.2">
      <c r="A653" t="str">
        <f>VLOOKUP(B653,StateFIPS!A$2:B$52,2)</f>
        <v>Illinois</v>
      </c>
      <c r="B653">
        <f t="shared" si="11"/>
        <v>17</v>
      </c>
      <c r="C653" s="31" t="s">
        <v>722</v>
      </c>
      <c r="D653" s="31" t="s">
        <v>3285</v>
      </c>
      <c r="E653" s="31" t="s">
        <v>3286</v>
      </c>
      <c r="F653" s="31" t="s">
        <v>3287</v>
      </c>
      <c r="G653" s="33">
        <v>1355.0245368328201</v>
      </c>
      <c r="H653" s="31" t="s">
        <v>94</v>
      </c>
      <c r="I653" s="33">
        <v>182.372077635642</v>
      </c>
      <c r="J653" s="33">
        <v>7.43</v>
      </c>
      <c r="K653" s="31" t="s">
        <v>94</v>
      </c>
      <c r="L653" s="31" t="s">
        <v>95</v>
      </c>
    </row>
    <row r="654" spans="1:12" x14ac:dyDescent="0.2">
      <c r="A654" t="str">
        <f>VLOOKUP(B654,StateFIPS!A$2:B$52,2)</f>
        <v>Illinois</v>
      </c>
      <c r="B654">
        <f t="shared" si="11"/>
        <v>17</v>
      </c>
      <c r="C654" s="31" t="s">
        <v>723</v>
      </c>
      <c r="D654" s="31" t="s">
        <v>3285</v>
      </c>
      <c r="E654" s="31" t="s">
        <v>3286</v>
      </c>
      <c r="F654" s="31" t="s">
        <v>3287</v>
      </c>
      <c r="G654" s="33">
        <v>7269.8141817379801</v>
      </c>
      <c r="H654" s="31" t="s">
        <v>94</v>
      </c>
      <c r="I654" s="33">
        <v>978.44067048963404</v>
      </c>
      <c r="J654" s="33">
        <v>7.43</v>
      </c>
      <c r="K654" s="31" t="s">
        <v>94</v>
      </c>
      <c r="L654" s="31" t="s">
        <v>95</v>
      </c>
    </row>
    <row r="655" spans="1:12" x14ac:dyDescent="0.2">
      <c r="A655" t="str">
        <f>VLOOKUP(B655,StateFIPS!A$2:B$52,2)</f>
        <v>Illinois</v>
      </c>
      <c r="B655">
        <f t="shared" si="11"/>
        <v>17</v>
      </c>
      <c r="C655" s="31" t="s">
        <v>724</v>
      </c>
      <c r="D655" s="31" t="s">
        <v>3285</v>
      </c>
      <c r="E655" s="31" t="s">
        <v>3286</v>
      </c>
      <c r="F655" s="31" t="s">
        <v>3287</v>
      </c>
      <c r="G655" s="33">
        <v>273.63370276429998</v>
      </c>
      <c r="H655" s="31" t="s">
        <v>94</v>
      </c>
      <c r="I655" s="33">
        <v>36.828223790619099</v>
      </c>
      <c r="J655" s="33">
        <v>7.43</v>
      </c>
      <c r="K655" s="31" t="s">
        <v>94</v>
      </c>
      <c r="L655" s="31" t="s">
        <v>95</v>
      </c>
    </row>
    <row r="656" spans="1:12" x14ac:dyDescent="0.2">
      <c r="A656" t="str">
        <f>VLOOKUP(B656,StateFIPS!A$2:B$52,2)</f>
        <v>Illinois</v>
      </c>
      <c r="B656">
        <f t="shared" si="11"/>
        <v>17</v>
      </c>
      <c r="C656" s="31" t="s">
        <v>694</v>
      </c>
      <c r="D656" s="31" t="s">
        <v>3285</v>
      </c>
      <c r="E656" s="31" t="s">
        <v>3286</v>
      </c>
      <c r="F656" s="31" t="s">
        <v>3287</v>
      </c>
      <c r="G656" s="33">
        <v>5692.5369430966002</v>
      </c>
      <c r="H656" s="31" t="s">
        <v>94</v>
      </c>
      <c r="I656" s="33">
        <v>766.15571239523604</v>
      </c>
      <c r="J656" s="33">
        <v>7.43</v>
      </c>
      <c r="K656" s="31" t="s">
        <v>94</v>
      </c>
      <c r="L656" s="31" t="s">
        <v>95</v>
      </c>
    </row>
    <row r="657" spans="1:12" x14ac:dyDescent="0.2">
      <c r="A657" t="str">
        <f>VLOOKUP(B657,StateFIPS!A$2:B$52,2)</f>
        <v>Illinois</v>
      </c>
      <c r="B657">
        <f t="shared" si="11"/>
        <v>17</v>
      </c>
      <c r="C657" s="31" t="s">
        <v>692</v>
      </c>
      <c r="D657" s="31" t="s">
        <v>3285</v>
      </c>
      <c r="E657" s="31" t="s">
        <v>3286</v>
      </c>
      <c r="F657" s="31" t="s">
        <v>3287</v>
      </c>
      <c r="G657" s="33">
        <v>4007.7180745478599</v>
      </c>
      <c r="H657" s="31" t="s">
        <v>94</v>
      </c>
      <c r="I657" s="33">
        <v>539.39677988531105</v>
      </c>
      <c r="J657" s="33">
        <v>7.43</v>
      </c>
      <c r="K657" s="31" t="s">
        <v>94</v>
      </c>
      <c r="L657" s="31" t="s">
        <v>95</v>
      </c>
    </row>
    <row r="658" spans="1:12" x14ac:dyDescent="0.2">
      <c r="A658" t="str">
        <f>VLOOKUP(B658,StateFIPS!A$2:B$52,2)</f>
        <v>Illinois</v>
      </c>
      <c r="B658">
        <f t="shared" si="11"/>
        <v>17</v>
      </c>
      <c r="C658" s="31" t="s">
        <v>3178</v>
      </c>
      <c r="D658" s="31" t="s">
        <v>3285</v>
      </c>
      <c r="E658" s="31" t="s">
        <v>3286</v>
      </c>
      <c r="F658" s="31" t="s">
        <v>3287</v>
      </c>
      <c r="G658" s="33">
        <v>2867.7767975297702</v>
      </c>
      <c r="H658" s="31" t="s">
        <v>94</v>
      </c>
      <c r="I658" s="33">
        <v>385.97265108072298</v>
      </c>
      <c r="J658" s="33">
        <v>7.43</v>
      </c>
      <c r="K658" s="31" t="s">
        <v>94</v>
      </c>
      <c r="L658" s="31" t="s">
        <v>95</v>
      </c>
    </row>
    <row r="659" spans="1:12" x14ac:dyDescent="0.2">
      <c r="A659" t="str">
        <f>VLOOKUP(B659,StateFIPS!A$2:B$52,2)</f>
        <v>Illinois</v>
      </c>
      <c r="B659">
        <f t="shared" si="11"/>
        <v>17</v>
      </c>
      <c r="C659" s="31" t="s">
        <v>2216</v>
      </c>
      <c r="D659" s="31" t="s">
        <v>3285</v>
      </c>
      <c r="E659" s="31" t="s">
        <v>3286</v>
      </c>
      <c r="F659" s="31" t="s">
        <v>3287</v>
      </c>
      <c r="G659" s="33">
        <v>3247.75722320247</v>
      </c>
      <c r="H659" s="31" t="s">
        <v>94</v>
      </c>
      <c r="I659" s="33">
        <v>437.11402734891902</v>
      </c>
      <c r="J659" s="33">
        <v>7.43</v>
      </c>
      <c r="K659" s="31" t="s">
        <v>94</v>
      </c>
      <c r="L659" s="31" t="s">
        <v>95</v>
      </c>
    </row>
    <row r="660" spans="1:12" x14ac:dyDescent="0.2">
      <c r="A660" t="str">
        <f>VLOOKUP(B660,StateFIPS!A$2:B$52,2)</f>
        <v>Illinois</v>
      </c>
      <c r="B660">
        <f t="shared" si="11"/>
        <v>17</v>
      </c>
      <c r="C660" s="31" t="s">
        <v>2219</v>
      </c>
      <c r="D660" s="31" t="s">
        <v>3285</v>
      </c>
      <c r="E660" s="31" t="s">
        <v>3286</v>
      </c>
      <c r="F660" s="31" t="s">
        <v>3287</v>
      </c>
      <c r="G660" s="33">
        <v>2867.7767975297702</v>
      </c>
      <c r="H660" s="31" t="s">
        <v>94</v>
      </c>
      <c r="I660" s="33">
        <v>385.97265108072298</v>
      </c>
      <c r="J660" s="33">
        <v>7.43</v>
      </c>
      <c r="K660" s="31" t="s">
        <v>94</v>
      </c>
      <c r="L660" s="31" t="s">
        <v>95</v>
      </c>
    </row>
    <row r="661" spans="1:12" x14ac:dyDescent="0.2">
      <c r="A661" t="str">
        <f>VLOOKUP(B661,StateFIPS!A$2:B$52,2)</f>
        <v>Illinois</v>
      </c>
      <c r="B661">
        <f t="shared" si="11"/>
        <v>17</v>
      </c>
      <c r="C661" s="31" t="s">
        <v>684</v>
      </c>
      <c r="D661" s="31" t="s">
        <v>3285</v>
      </c>
      <c r="E661" s="31" t="s">
        <v>3286</v>
      </c>
      <c r="F661" s="31" t="s">
        <v>3287</v>
      </c>
      <c r="G661" s="33">
        <v>2839.0990295544798</v>
      </c>
      <c r="H661" s="31" t="s">
        <v>94</v>
      </c>
      <c r="I661" s="33">
        <v>382.112924569916</v>
      </c>
      <c r="J661" s="33">
        <v>7.43</v>
      </c>
      <c r="K661" s="31" t="s">
        <v>94</v>
      </c>
      <c r="L661" s="31" t="s">
        <v>95</v>
      </c>
    </row>
    <row r="662" spans="1:12" x14ac:dyDescent="0.2">
      <c r="A662" t="str">
        <f>VLOOKUP(B662,StateFIPS!A$2:B$52,2)</f>
        <v>Illinois</v>
      </c>
      <c r="B662">
        <f t="shared" si="11"/>
        <v>17</v>
      </c>
      <c r="C662" s="31" t="s">
        <v>2223</v>
      </c>
      <c r="D662" s="31" t="s">
        <v>3285</v>
      </c>
      <c r="E662" s="31" t="s">
        <v>3286</v>
      </c>
      <c r="F662" s="31" t="s">
        <v>3287</v>
      </c>
      <c r="G662" s="33">
        <v>17436.082928980999</v>
      </c>
      <c r="H662" s="31" t="s">
        <v>94</v>
      </c>
      <c r="I662" s="33">
        <v>2346.7137185708002</v>
      </c>
      <c r="J662" s="33">
        <v>7.43</v>
      </c>
      <c r="K662" s="31" t="s">
        <v>94</v>
      </c>
      <c r="L662" s="31" t="s">
        <v>95</v>
      </c>
    </row>
    <row r="663" spans="1:12" x14ac:dyDescent="0.2">
      <c r="A663" t="str">
        <f>VLOOKUP(B663,StateFIPS!A$2:B$52,2)</f>
        <v>Illinois</v>
      </c>
      <c r="B663">
        <f t="shared" si="11"/>
        <v>17</v>
      </c>
      <c r="C663" s="31" t="s">
        <v>2207</v>
      </c>
      <c r="D663" s="31" t="s">
        <v>3285</v>
      </c>
      <c r="E663" s="31" t="s">
        <v>3286</v>
      </c>
      <c r="F663" s="31" t="s">
        <v>3287</v>
      </c>
      <c r="G663" s="33">
        <v>4868.0511138067905</v>
      </c>
      <c r="H663" s="31" t="s">
        <v>94</v>
      </c>
      <c r="I663" s="33">
        <v>655.18857520952804</v>
      </c>
      <c r="J663" s="33">
        <v>7.43</v>
      </c>
      <c r="K663" s="31" t="s">
        <v>94</v>
      </c>
      <c r="L663" s="31" t="s">
        <v>95</v>
      </c>
    </row>
    <row r="664" spans="1:12" x14ac:dyDescent="0.2">
      <c r="A664" t="str">
        <f>VLOOKUP(B664,StateFIPS!A$2:B$52,2)</f>
        <v>Illinois</v>
      </c>
      <c r="B664">
        <f t="shared" si="11"/>
        <v>17</v>
      </c>
      <c r="C664" s="31" t="s">
        <v>3175</v>
      </c>
      <c r="D664" s="31" t="s">
        <v>3285</v>
      </c>
      <c r="E664" s="31" t="s">
        <v>3286</v>
      </c>
      <c r="F664" s="31" t="s">
        <v>3287</v>
      </c>
      <c r="G664" s="33">
        <v>1448.2272827525401</v>
      </c>
      <c r="H664" s="31" t="s">
        <v>94</v>
      </c>
      <c r="I664" s="33">
        <v>194.91618879576501</v>
      </c>
      <c r="J664" s="33">
        <v>7.43</v>
      </c>
      <c r="K664" s="31" t="s">
        <v>94</v>
      </c>
      <c r="L664" s="31" t="s">
        <v>95</v>
      </c>
    </row>
    <row r="665" spans="1:12" x14ac:dyDescent="0.2">
      <c r="A665" t="str">
        <f>VLOOKUP(B665,StateFIPS!A$2:B$52,2)</f>
        <v>Illinois</v>
      </c>
      <c r="B665">
        <f t="shared" si="11"/>
        <v>17</v>
      </c>
      <c r="C665" s="31" t="s">
        <v>685</v>
      </c>
      <c r="D665" s="31" t="s">
        <v>3285</v>
      </c>
      <c r="E665" s="31" t="s">
        <v>3286</v>
      </c>
      <c r="F665" s="31" t="s">
        <v>3287</v>
      </c>
      <c r="G665" s="33">
        <v>3118.7072673136299</v>
      </c>
      <c r="H665" s="31" t="s">
        <v>94</v>
      </c>
      <c r="I665" s="33">
        <v>419.74525805028702</v>
      </c>
      <c r="J665" s="33">
        <v>7.43</v>
      </c>
      <c r="K665" s="31" t="s">
        <v>94</v>
      </c>
      <c r="L665" s="31" t="s">
        <v>95</v>
      </c>
    </row>
    <row r="666" spans="1:12" x14ac:dyDescent="0.2">
      <c r="A666" t="str">
        <f>VLOOKUP(B666,StateFIPS!A$2:B$52,2)</f>
        <v>Illinois</v>
      </c>
      <c r="B666">
        <f t="shared" si="11"/>
        <v>17</v>
      </c>
      <c r="C666" s="31" t="s">
        <v>3172</v>
      </c>
      <c r="D666" s="31" t="s">
        <v>3285</v>
      </c>
      <c r="E666" s="31" t="s">
        <v>3286</v>
      </c>
      <c r="F666" s="31" t="s">
        <v>3287</v>
      </c>
      <c r="G666" s="33">
        <v>702.60531539479496</v>
      </c>
      <c r="H666" s="31" t="s">
        <v>94</v>
      </c>
      <c r="I666" s="33">
        <v>94.563299514777199</v>
      </c>
      <c r="J666" s="33">
        <v>7.43</v>
      </c>
      <c r="K666" s="31" t="s">
        <v>94</v>
      </c>
      <c r="L666" s="31" t="s">
        <v>95</v>
      </c>
    </row>
    <row r="667" spans="1:12" x14ac:dyDescent="0.2">
      <c r="A667" t="str">
        <f>VLOOKUP(B667,StateFIPS!A$2:B$52,2)</f>
        <v>Illinois</v>
      </c>
      <c r="B667">
        <f t="shared" si="11"/>
        <v>17</v>
      </c>
      <c r="C667" s="31" t="s">
        <v>686</v>
      </c>
      <c r="D667" s="31" t="s">
        <v>3285</v>
      </c>
      <c r="E667" s="31" t="s">
        <v>3286</v>
      </c>
      <c r="F667" s="31" t="s">
        <v>3287</v>
      </c>
      <c r="G667" s="33">
        <v>25128.894188354701</v>
      </c>
      <c r="H667" s="31" t="s">
        <v>94</v>
      </c>
      <c r="I667" s="33">
        <v>3382.08535509484</v>
      </c>
      <c r="J667" s="33">
        <v>7.43</v>
      </c>
      <c r="K667" s="31" t="s">
        <v>94</v>
      </c>
      <c r="L667" s="31" t="s">
        <v>95</v>
      </c>
    </row>
    <row r="668" spans="1:12" x14ac:dyDescent="0.2">
      <c r="A668" t="str">
        <f>VLOOKUP(B668,StateFIPS!A$2:B$52,2)</f>
        <v>Illinois</v>
      </c>
      <c r="B668">
        <f t="shared" si="11"/>
        <v>17</v>
      </c>
      <c r="C668" s="31" t="s">
        <v>2160</v>
      </c>
      <c r="D668" s="31" t="s">
        <v>3285</v>
      </c>
      <c r="E668" s="31" t="s">
        <v>3286</v>
      </c>
      <c r="F668" s="31" t="s">
        <v>3287</v>
      </c>
      <c r="G668" s="33">
        <v>6990.20594397883</v>
      </c>
      <c r="H668" s="31" t="s">
        <v>94</v>
      </c>
      <c r="I668" s="33">
        <v>940.80833700926303</v>
      </c>
      <c r="J668" s="33">
        <v>7.43</v>
      </c>
      <c r="K668" s="31" t="s">
        <v>94</v>
      </c>
      <c r="L668" s="31" t="s">
        <v>95</v>
      </c>
    </row>
    <row r="669" spans="1:12" x14ac:dyDescent="0.2">
      <c r="A669" t="str">
        <f>VLOOKUP(B669,StateFIPS!A$2:B$52,2)</f>
        <v>Illinois</v>
      </c>
      <c r="B669">
        <f t="shared" si="11"/>
        <v>17</v>
      </c>
      <c r="C669" s="31" t="s">
        <v>687</v>
      </c>
      <c r="D669" s="31" t="s">
        <v>3285</v>
      </c>
      <c r="E669" s="31" t="s">
        <v>3286</v>
      </c>
      <c r="F669" s="31" t="s">
        <v>3287</v>
      </c>
      <c r="G669" s="33">
        <v>967.87466916629899</v>
      </c>
      <c r="H669" s="31" t="s">
        <v>94</v>
      </c>
      <c r="I669" s="33">
        <v>130.265769739744</v>
      </c>
      <c r="J669" s="33">
        <v>7.43</v>
      </c>
      <c r="K669" s="31" t="s">
        <v>94</v>
      </c>
      <c r="L669" s="31" t="s">
        <v>95</v>
      </c>
    </row>
    <row r="670" spans="1:12" x14ac:dyDescent="0.2">
      <c r="A670" t="str">
        <f>VLOOKUP(B670,StateFIPS!A$2:B$52,2)</f>
        <v>Illinois</v>
      </c>
      <c r="B670">
        <f t="shared" si="11"/>
        <v>17</v>
      </c>
      <c r="C670" s="31" t="s">
        <v>688</v>
      </c>
      <c r="D670" s="31" t="s">
        <v>3285</v>
      </c>
      <c r="E670" s="31" t="s">
        <v>3286</v>
      </c>
      <c r="F670" s="31" t="s">
        <v>3287</v>
      </c>
      <c r="G670" s="33">
        <v>616.57201146890202</v>
      </c>
      <c r="H670" s="31" t="s">
        <v>94</v>
      </c>
      <c r="I670" s="33">
        <v>82.984119982355494</v>
      </c>
      <c r="J670" s="33">
        <v>7.43</v>
      </c>
      <c r="K670" s="31" t="s">
        <v>94</v>
      </c>
      <c r="L670" s="31" t="s">
        <v>95</v>
      </c>
    </row>
    <row r="671" spans="1:12" x14ac:dyDescent="0.2">
      <c r="A671" t="str">
        <f>VLOOKUP(B671,StateFIPS!A$2:B$52,2)</f>
        <v>Illinois</v>
      </c>
      <c r="B671">
        <f t="shared" si="11"/>
        <v>17</v>
      </c>
      <c r="C671" s="31" t="s">
        <v>2156</v>
      </c>
      <c r="D671" s="31" t="s">
        <v>3285</v>
      </c>
      <c r="E671" s="31" t="s">
        <v>3286</v>
      </c>
      <c r="F671" s="31" t="s">
        <v>3287</v>
      </c>
      <c r="G671" s="33">
        <v>9341.78291795324</v>
      </c>
      <c r="H671" s="31" t="s">
        <v>94</v>
      </c>
      <c r="I671" s="33">
        <v>1257.3059108954601</v>
      </c>
      <c r="J671" s="33">
        <v>7.43</v>
      </c>
      <c r="K671" s="31" t="s">
        <v>94</v>
      </c>
      <c r="L671" s="31" t="s">
        <v>95</v>
      </c>
    </row>
    <row r="672" spans="1:12" x14ac:dyDescent="0.2">
      <c r="A672" t="str">
        <f>VLOOKUP(B672,StateFIPS!A$2:B$52,2)</f>
        <v>Illinois</v>
      </c>
      <c r="B672">
        <f t="shared" si="11"/>
        <v>17</v>
      </c>
      <c r="C672" s="31" t="s">
        <v>2151</v>
      </c>
      <c r="D672" s="31" t="s">
        <v>3285</v>
      </c>
      <c r="E672" s="31" t="s">
        <v>3286</v>
      </c>
      <c r="F672" s="31" t="s">
        <v>3287</v>
      </c>
      <c r="G672" s="33">
        <v>2960.9795434494899</v>
      </c>
      <c r="H672" s="31" t="s">
        <v>94</v>
      </c>
      <c r="I672" s="33">
        <v>398.51676224084702</v>
      </c>
      <c r="J672" s="33">
        <v>7.43</v>
      </c>
      <c r="K672" s="31" t="s">
        <v>94</v>
      </c>
      <c r="L672" s="31" t="s">
        <v>95</v>
      </c>
    </row>
    <row r="673" spans="1:12" x14ac:dyDescent="0.2">
      <c r="A673" t="str">
        <f>VLOOKUP(B673,StateFIPS!A$2:B$52,2)</f>
        <v>Illinois</v>
      </c>
      <c r="B673">
        <f t="shared" si="11"/>
        <v>17</v>
      </c>
      <c r="C673" s="31" t="s">
        <v>689</v>
      </c>
      <c r="D673" s="31" t="s">
        <v>3285</v>
      </c>
      <c r="E673" s="31" t="s">
        <v>3286</v>
      </c>
      <c r="F673" s="31" t="s">
        <v>3287</v>
      </c>
      <c r="G673" s="33">
        <v>630.91089545655097</v>
      </c>
      <c r="H673" s="31" t="s">
        <v>94</v>
      </c>
      <c r="I673" s="33">
        <v>84.913983237759197</v>
      </c>
      <c r="J673" s="33">
        <v>7.43</v>
      </c>
      <c r="K673" s="31" t="s">
        <v>94</v>
      </c>
      <c r="L673" s="31" t="s">
        <v>95</v>
      </c>
    </row>
    <row r="674" spans="1:12" x14ac:dyDescent="0.2">
      <c r="A674" t="str">
        <f>VLOOKUP(B674,StateFIPS!A$2:B$52,2)</f>
        <v>Illinois</v>
      </c>
      <c r="B674">
        <f t="shared" si="11"/>
        <v>17</v>
      </c>
      <c r="C674" s="31" t="s">
        <v>2148</v>
      </c>
      <c r="D674" s="31" t="s">
        <v>3285</v>
      </c>
      <c r="E674" s="31" t="s">
        <v>3286</v>
      </c>
      <c r="F674" s="31" t="s">
        <v>3287</v>
      </c>
      <c r="G674" s="33">
        <v>8574.6526246140293</v>
      </c>
      <c r="H674" s="31" t="s">
        <v>94</v>
      </c>
      <c r="I674" s="33">
        <v>1154.05822673136</v>
      </c>
      <c r="J674" s="33">
        <v>7.43</v>
      </c>
      <c r="K674" s="31" t="s">
        <v>94</v>
      </c>
      <c r="L674" s="31" t="s">
        <v>95</v>
      </c>
    </row>
    <row r="675" spans="1:12" x14ac:dyDescent="0.2">
      <c r="A675" t="str">
        <f>VLOOKUP(B675,StateFIPS!A$2:B$52,2)</f>
        <v>Illinois</v>
      </c>
      <c r="B675">
        <f t="shared" si="11"/>
        <v>17</v>
      </c>
      <c r="C675" s="31" t="s">
        <v>690</v>
      </c>
      <c r="D675" s="31" t="s">
        <v>3285</v>
      </c>
      <c r="E675" s="31" t="s">
        <v>3286</v>
      </c>
      <c r="F675" s="31" t="s">
        <v>3287</v>
      </c>
      <c r="G675" s="33">
        <v>12568.031815174199</v>
      </c>
      <c r="H675" s="31" t="s">
        <v>94</v>
      </c>
      <c r="I675" s="33">
        <v>1691.52514336127</v>
      </c>
      <c r="J675" s="33">
        <v>7.43</v>
      </c>
      <c r="K675" s="31" t="s">
        <v>94</v>
      </c>
      <c r="L675" s="31" t="s">
        <v>95</v>
      </c>
    </row>
    <row r="676" spans="1:12" x14ac:dyDescent="0.2">
      <c r="A676" t="str">
        <f>VLOOKUP(B676,StateFIPS!A$2:B$52,2)</f>
        <v>Indiana</v>
      </c>
      <c r="B676">
        <f t="shared" si="11"/>
        <v>18</v>
      </c>
      <c r="C676" s="31" t="s">
        <v>2154</v>
      </c>
      <c r="D676" s="31" t="s">
        <v>3285</v>
      </c>
      <c r="E676" s="31" t="s">
        <v>3286</v>
      </c>
      <c r="F676" s="31" t="s">
        <v>3287</v>
      </c>
      <c r="G676" s="33">
        <v>8926.7695059656598</v>
      </c>
      <c r="H676" s="31" t="s">
        <v>94</v>
      </c>
      <c r="I676" s="33">
        <v>1201.4494624449101</v>
      </c>
      <c r="J676" s="33">
        <v>7.43</v>
      </c>
      <c r="K676" s="31" t="s">
        <v>94</v>
      </c>
      <c r="L676" s="31" t="s">
        <v>95</v>
      </c>
    </row>
    <row r="677" spans="1:12" x14ac:dyDescent="0.2">
      <c r="A677" t="str">
        <f>VLOOKUP(B677,StateFIPS!A$2:B$52,2)</f>
        <v>Indiana</v>
      </c>
      <c r="B677">
        <f t="shared" si="11"/>
        <v>18</v>
      </c>
      <c r="C677" s="31" t="s">
        <v>2178</v>
      </c>
      <c r="D677" s="31" t="s">
        <v>3285</v>
      </c>
      <c r="E677" s="31" t="s">
        <v>3286</v>
      </c>
      <c r="F677" s="31" t="s">
        <v>3287</v>
      </c>
      <c r="G677" s="33">
        <v>7005.52252567909</v>
      </c>
      <c r="H677" s="31" t="s">
        <v>94</v>
      </c>
      <c r="I677" s="33">
        <v>942.86978811293295</v>
      </c>
      <c r="J677" s="33">
        <v>7.43</v>
      </c>
      <c r="K677" s="31" t="s">
        <v>94</v>
      </c>
      <c r="L677" s="31" t="s">
        <v>95</v>
      </c>
    </row>
    <row r="678" spans="1:12" x14ac:dyDescent="0.2">
      <c r="A678" t="str">
        <f>VLOOKUP(B678,StateFIPS!A$2:B$52,2)</f>
        <v>Indiana</v>
      </c>
      <c r="B678">
        <f t="shared" si="11"/>
        <v>18</v>
      </c>
      <c r="C678" s="31" t="s">
        <v>2175</v>
      </c>
      <c r="D678" s="31" t="s">
        <v>3285</v>
      </c>
      <c r="E678" s="31" t="s">
        <v>3286</v>
      </c>
      <c r="F678" s="31" t="s">
        <v>3287</v>
      </c>
      <c r="G678" s="33">
        <v>4756.2577682704195</v>
      </c>
      <c r="H678" s="31" t="s">
        <v>94</v>
      </c>
      <c r="I678" s="33">
        <v>640.14236450476699</v>
      </c>
      <c r="J678" s="33">
        <v>7.43</v>
      </c>
      <c r="K678" s="31" t="s">
        <v>94</v>
      </c>
      <c r="L678" s="31" t="s">
        <v>95</v>
      </c>
    </row>
    <row r="679" spans="1:12" x14ac:dyDescent="0.2">
      <c r="A679" t="str">
        <f>VLOOKUP(B679,StateFIPS!A$2:B$52,2)</f>
        <v>Indiana</v>
      </c>
      <c r="B679">
        <f t="shared" si="11"/>
        <v>18</v>
      </c>
      <c r="C679" s="31" t="s">
        <v>691</v>
      </c>
      <c r="D679" s="31" t="s">
        <v>3285</v>
      </c>
      <c r="E679" s="31" t="s">
        <v>3286</v>
      </c>
      <c r="F679" s="31" t="s">
        <v>3287</v>
      </c>
      <c r="G679" s="33">
        <v>6763.4141663746796</v>
      </c>
      <c r="H679" s="31" t="s">
        <v>94</v>
      </c>
      <c r="I679" s="33">
        <v>910.28454459955401</v>
      </c>
      <c r="J679" s="33">
        <v>7.43</v>
      </c>
      <c r="K679" s="31" t="s">
        <v>94</v>
      </c>
      <c r="L679" s="31" t="s">
        <v>95</v>
      </c>
    </row>
    <row r="680" spans="1:12" x14ac:dyDescent="0.2">
      <c r="A680" t="str">
        <f>VLOOKUP(B680,StateFIPS!A$2:B$52,2)</f>
        <v>Indiana</v>
      </c>
      <c r="B680">
        <f t="shared" si="11"/>
        <v>18</v>
      </c>
      <c r="C680" s="31" t="s">
        <v>3187</v>
      </c>
      <c r="D680" s="31" t="s">
        <v>3285</v>
      </c>
      <c r="E680" s="31" t="s">
        <v>3286</v>
      </c>
      <c r="F680" s="31" t="s">
        <v>3287</v>
      </c>
      <c r="G680" s="33">
        <v>1694.7585151308399</v>
      </c>
      <c r="H680" s="31" t="s">
        <v>94</v>
      </c>
      <c r="I680" s="33">
        <v>228.09670459365299</v>
      </c>
      <c r="J680" s="33">
        <v>7.43</v>
      </c>
      <c r="K680" s="31" t="s">
        <v>94</v>
      </c>
      <c r="L680" s="31" t="s">
        <v>95</v>
      </c>
    </row>
    <row r="681" spans="1:12" x14ac:dyDescent="0.2">
      <c r="A681" t="str">
        <f>VLOOKUP(B681,StateFIPS!A$2:B$52,2)</f>
        <v>Indiana</v>
      </c>
      <c r="B681">
        <f t="shared" si="11"/>
        <v>18</v>
      </c>
      <c r="C681" s="31" t="s">
        <v>693</v>
      </c>
      <c r="D681" s="31" t="s">
        <v>3285</v>
      </c>
      <c r="E681" s="31" t="s">
        <v>3286</v>
      </c>
      <c r="F681" s="31" t="s">
        <v>3287</v>
      </c>
      <c r="G681" s="33">
        <v>4748.4478211960804</v>
      </c>
      <c r="H681" s="31" t="s">
        <v>94</v>
      </c>
      <c r="I681" s="33">
        <v>639.09122761723904</v>
      </c>
      <c r="J681" s="33">
        <v>7.43</v>
      </c>
      <c r="K681" s="31" t="s">
        <v>94</v>
      </c>
      <c r="L681" s="31" t="s">
        <v>95</v>
      </c>
    </row>
    <row r="682" spans="1:12" x14ac:dyDescent="0.2">
      <c r="A682" t="str">
        <f>VLOOKUP(B682,StateFIPS!A$2:B$52,2)</f>
        <v>Indiana</v>
      </c>
      <c r="B682">
        <f t="shared" si="11"/>
        <v>18</v>
      </c>
      <c r="C682" s="31" t="s">
        <v>682</v>
      </c>
      <c r="D682" s="31" t="s">
        <v>3285</v>
      </c>
      <c r="E682" s="31" t="s">
        <v>3286</v>
      </c>
      <c r="F682" s="31" t="s">
        <v>3287</v>
      </c>
      <c r="G682" s="33">
        <v>1476.07999704944</v>
      </c>
      <c r="H682" s="31" t="s">
        <v>94</v>
      </c>
      <c r="I682" s="33">
        <v>198.66487174285899</v>
      </c>
      <c r="J682" s="33">
        <v>7.43</v>
      </c>
      <c r="K682" s="31" t="s">
        <v>94</v>
      </c>
      <c r="L682" s="31" t="s">
        <v>95</v>
      </c>
    </row>
    <row r="683" spans="1:12" x14ac:dyDescent="0.2">
      <c r="A683" t="str">
        <f>VLOOKUP(B683,StateFIPS!A$2:B$52,2)</f>
        <v>Indiana</v>
      </c>
      <c r="B683">
        <f t="shared" si="11"/>
        <v>18</v>
      </c>
      <c r="C683" s="31" t="s">
        <v>2180</v>
      </c>
      <c r="D683" s="31" t="s">
        <v>3285</v>
      </c>
      <c r="E683" s="31" t="s">
        <v>3286</v>
      </c>
      <c r="F683" s="31" t="s">
        <v>3287</v>
      </c>
      <c r="G683" s="33">
        <v>5865.2702528260797</v>
      </c>
      <c r="H683" s="31" t="s">
        <v>94</v>
      </c>
      <c r="I683" s="33">
        <v>789.40380253379305</v>
      </c>
      <c r="J683" s="33">
        <v>7.43</v>
      </c>
      <c r="K683" s="31" t="s">
        <v>94</v>
      </c>
      <c r="L683" s="31" t="s">
        <v>95</v>
      </c>
    </row>
    <row r="684" spans="1:12" x14ac:dyDescent="0.2">
      <c r="A684" t="str">
        <f>VLOOKUP(B684,StateFIPS!A$2:B$52,2)</f>
        <v>Indiana</v>
      </c>
      <c r="B684">
        <f t="shared" si="11"/>
        <v>18</v>
      </c>
      <c r="C684" s="31" t="s">
        <v>2170</v>
      </c>
      <c r="D684" s="31" t="s">
        <v>3285</v>
      </c>
      <c r="E684" s="31" t="s">
        <v>3286</v>
      </c>
      <c r="F684" s="31" t="s">
        <v>3287</v>
      </c>
      <c r="G684" s="33">
        <v>11730.540505652199</v>
      </c>
      <c r="H684" s="31" t="s">
        <v>94</v>
      </c>
      <c r="I684" s="33">
        <v>1578.80760506759</v>
      </c>
      <c r="J684" s="33">
        <v>7.43</v>
      </c>
      <c r="K684" s="31" t="s">
        <v>94</v>
      </c>
      <c r="L684" s="31" t="s">
        <v>95</v>
      </c>
    </row>
    <row r="685" spans="1:12" x14ac:dyDescent="0.2">
      <c r="A685" t="str">
        <f>VLOOKUP(B685,StateFIPS!A$2:B$52,2)</f>
        <v>Indiana</v>
      </c>
      <c r="B685">
        <f t="shared" si="11"/>
        <v>18</v>
      </c>
      <c r="C685" s="31" t="s">
        <v>2270</v>
      </c>
      <c r="D685" s="31" t="s">
        <v>3285</v>
      </c>
      <c r="E685" s="31" t="s">
        <v>3286</v>
      </c>
      <c r="F685" s="31" t="s">
        <v>3287</v>
      </c>
      <c r="G685" s="33">
        <v>2577.2825345307701</v>
      </c>
      <c r="H685" s="31" t="s">
        <v>94</v>
      </c>
      <c r="I685" s="33">
        <v>346.87517288435703</v>
      </c>
      <c r="J685" s="33">
        <v>7.43</v>
      </c>
      <c r="K685" s="31" t="s">
        <v>94</v>
      </c>
      <c r="L685" s="31" t="s">
        <v>95</v>
      </c>
    </row>
    <row r="686" spans="1:12" x14ac:dyDescent="0.2">
      <c r="A686" t="str">
        <f>VLOOKUP(B686,StateFIPS!A$2:B$52,2)</f>
        <v>Indiana</v>
      </c>
      <c r="B686">
        <f t="shared" si="11"/>
        <v>18</v>
      </c>
      <c r="C686" s="31" t="s">
        <v>2259</v>
      </c>
      <c r="D686" s="31" t="s">
        <v>3285</v>
      </c>
      <c r="E686" s="31" t="s">
        <v>3286</v>
      </c>
      <c r="F686" s="31" t="s">
        <v>3287</v>
      </c>
      <c r="G686" s="33">
        <v>2171.1652866653098</v>
      </c>
      <c r="H686" s="31" t="s">
        <v>94</v>
      </c>
      <c r="I686" s="33">
        <v>292.21605473288201</v>
      </c>
      <c r="J686" s="33">
        <v>7.43</v>
      </c>
      <c r="K686" s="31" t="s">
        <v>94</v>
      </c>
      <c r="L686" s="31" t="s">
        <v>95</v>
      </c>
    </row>
    <row r="687" spans="1:12" x14ac:dyDescent="0.2">
      <c r="A687" t="str">
        <f>VLOOKUP(B687,StateFIPS!A$2:B$52,2)</f>
        <v>Indiana</v>
      </c>
      <c r="B687">
        <f t="shared" si="11"/>
        <v>18</v>
      </c>
      <c r="C687" s="31" t="s">
        <v>695</v>
      </c>
      <c r="D687" s="31" t="s">
        <v>3285</v>
      </c>
      <c r="E687" s="31" t="s">
        <v>3286</v>
      </c>
      <c r="F687" s="31" t="s">
        <v>3287</v>
      </c>
      <c r="G687" s="33">
        <v>6716.5544839286704</v>
      </c>
      <c r="H687" s="31" t="s">
        <v>94</v>
      </c>
      <c r="I687" s="33">
        <v>903.97772327438304</v>
      </c>
      <c r="J687" s="33">
        <v>7.43</v>
      </c>
      <c r="K687" s="31" t="s">
        <v>94</v>
      </c>
      <c r="L687" s="31" t="s">
        <v>95</v>
      </c>
    </row>
    <row r="688" spans="1:12" x14ac:dyDescent="0.2">
      <c r="A688" t="str">
        <f>VLOOKUP(B688,StateFIPS!A$2:B$52,2)</f>
        <v>Indiana</v>
      </c>
      <c r="B688">
        <f t="shared" si="11"/>
        <v>18</v>
      </c>
      <c r="C688" s="31" t="s">
        <v>696</v>
      </c>
      <c r="D688" s="31" t="s">
        <v>3285</v>
      </c>
      <c r="E688" s="31" t="s">
        <v>3286</v>
      </c>
      <c r="F688" s="31" t="s">
        <v>3287</v>
      </c>
      <c r="G688" s="33">
        <v>667.75047485569905</v>
      </c>
      <c r="H688" s="31" t="s">
        <v>94</v>
      </c>
      <c r="I688" s="33">
        <v>89.872203883674203</v>
      </c>
      <c r="J688" s="33">
        <v>7.43</v>
      </c>
      <c r="K688" s="31" t="s">
        <v>94</v>
      </c>
      <c r="L688" s="31" t="s">
        <v>95</v>
      </c>
    </row>
    <row r="689" spans="1:12" x14ac:dyDescent="0.2">
      <c r="A689" t="str">
        <f>VLOOKUP(B689,StateFIPS!A$2:B$52,2)</f>
        <v>Indiana</v>
      </c>
      <c r="B689">
        <f t="shared" si="11"/>
        <v>18</v>
      </c>
      <c r="C689" s="31" t="s">
        <v>2266</v>
      </c>
      <c r="D689" s="31" t="s">
        <v>3285</v>
      </c>
      <c r="E689" s="31" t="s">
        <v>3286</v>
      </c>
      <c r="F689" s="31" t="s">
        <v>3287</v>
      </c>
      <c r="G689" s="33">
        <v>6060.5189296844701</v>
      </c>
      <c r="H689" s="31" t="s">
        <v>94</v>
      </c>
      <c r="I689" s="33">
        <v>815.68222472200205</v>
      </c>
      <c r="J689" s="33">
        <v>7.43</v>
      </c>
      <c r="K689" s="31" t="s">
        <v>94</v>
      </c>
      <c r="L689" s="31" t="s">
        <v>95</v>
      </c>
    </row>
    <row r="690" spans="1:12" x14ac:dyDescent="0.2">
      <c r="A690" t="str">
        <f>VLOOKUP(B690,StateFIPS!A$2:B$52,2)</f>
        <v>Indiana</v>
      </c>
      <c r="B690">
        <f t="shared" si="11"/>
        <v>18</v>
      </c>
      <c r="C690" s="31" t="s">
        <v>2245</v>
      </c>
      <c r="D690" s="31" t="s">
        <v>3285</v>
      </c>
      <c r="E690" s="31" t="s">
        <v>3286</v>
      </c>
      <c r="F690" s="31" t="s">
        <v>3287</v>
      </c>
      <c r="G690" s="33">
        <v>4561.0090914120301</v>
      </c>
      <c r="H690" s="31" t="s">
        <v>94</v>
      </c>
      <c r="I690" s="33">
        <v>613.863942316558</v>
      </c>
      <c r="J690" s="33">
        <v>7.43</v>
      </c>
      <c r="K690" s="31" t="s">
        <v>94</v>
      </c>
      <c r="L690" s="31" t="s">
        <v>95</v>
      </c>
    </row>
    <row r="691" spans="1:12" x14ac:dyDescent="0.2">
      <c r="A691" t="str">
        <f>VLOOKUP(B691,StateFIPS!A$2:B$52,2)</f>
        <v>Indiana</v>
      </c>
      <c r="B691">
        <f t="shared" si="11"/>
        <v>18</v>
      </c>
      <c r="C691" s="31" t="s">
        <v>2234</v>
      </c>
      <c r="D691" s="31" t="s">
        <v>3285</v>
      </c>
      <c r="E691" s="31" t="s">
        <v>3286</v>
      </c>
      <c r="F691" s="31" t="s">
        <v>3287</v>
      </c>
      <c r="G691" s="33">
        <v>3077.1191472882501</v>
      </c>
      <c r="H691" s="31" t="s">
        <v>94</v>
      </c>
      <c r="I691" s="33">
        <v>414.14793368617097</v>
      </c>
      <c r="J691" s="33">
        <v>7.43</v>
      </c>
      <c r="K691" s="31" t="s">
        <v>94</v>
      </c>
      <c r="L691" s="31" t="s">
        <v>95</v>
      </c>
    </row>
    <row r="692" spans="1:12" x14ac:dyDescent="0.2">
      <c r="A692" t="str">
        <f>VLOOKUP(B692,StateFIPS!A$2:B$52,2)</f>
        <v>Indiana</v>
      </c>
      <c r="B692">
        <f t="shared" si="11"/>
        <v>18</v>
      </c>
      <c r="C692" s="31" t="s">
        <v>2247</v>
      </c>
      <c r="D692" s="31" t="s">
        <v>3285</v>
      </c>
      <c r="E692" s="31" t="s">
        <v>3286</v>
      </c>
      <c r="F692" s="31" t="s">
        <v>3287</v>
      </c>
      <c r="G692" s="33">
        <v>4615.6787209323802</v>
      </c>
      <c r="H692" s="31" t="s">
        <v>94</v>
      </c>
      <c r="I692" s="33">
        <v>621.22190052925703</v>
      </c>
      <c r="J692" s="33">
        <v>7.43</v>
      </c>
      <c r="K692" s="31" t="s">
        <v>94</v>
      </c>
      <c r="L692" s="31" t="s">
        <v>95</v>
      </c>
    </row>
    <row r="693" spans="1:12" x14ac:dyDescent="0.2">
      <c r="A693" t="str">
        <f>VLOOKUP(B693,StateFIPS!A$2:B$52,2)</f>
        <v>Indiana</v>
      </c>
      <c r="B693">
        <f t="shared" si="11"/>
        <v>18</v>
      </c>
      <c r="C693" s="31" t="s">
        <v>2250</v>
      </c>
      <c r="D693" s="31" t="s">
        <v>3285</v>
      </c>
      <c r="E693" s="31" t="s">
        <v>3286</v>
      </c>
      <c r="F693" s="31" t="s">
        <v>3287</v>
      </c>
      <c r="G693" s="33">
        <v>3951.8332196138499</v>
      </c>
      <c r="H693" s="31" t="s">
        <v>94</v>
      </c>
      <c r="I693" s="33">
        <v>531.87526508934695</v>
      </c>
      <c r="J693" s="33">
        <v>7.43</v>
      </c>
      <c r="K693" s="31" t="s">
        <v>94</v>
      </c>
      <c r="L693" s="31" t="s">
        <v>95</v>
      </c>
    </row>
    <row r="694" spans="1:12" x14ac:dyDescent="0.2">
      <c r="A694" t="str">
        <f>VLOOKUP(B694,StateFIPS!A$2:B$52,2)</f>
        <v>Indiana</v>
      </c>
      <c r="B694">
        <f t="shared" si="11"/>
        <v>18</v>
      </c>
      <c r="C694" s="31" t="s">
        <v>2239</v>
      </c>
      <c r="D694" s="31" t="s">
        <v>3285</v>
      </c>
      <c r="E694" s="31" t="s">
        <v>3286</v>
      </c>
      <c r="F694" s="31" t="s">
        <v>3287</v>
      </c>
      <c r="G694" s="33">
        <v>6177.6681357995103</v>
      </c>
      <c r="H694" s="31" t="s">
        <v>94</v>
      </c>
      <c r="I694" s="33">
        <v>831.44927803492703</v>
      </c>
      <c r="J694" s="33">
        <v>7.43</v>
      </c>
      <c r="K694" s="31" t="s">
        <v>94</v>
      </c>
      <c r="L694" s="31" t="s">
        <v>95</v>
      </c>
    </row>
    <row r="695" spans="1:12" x14ac:dyDescent="0.2">
      <c r="A695" t="str">
        <f>VLOOKUP(B695,StateFIPS!A$2:B$52,2)</f>
        <v>Indiana</v>
      </c>
      <c r="B695">
        <f t="shared" si="11"/>
        <v>18</v>
      </c>
      <c r="C695" s="31" t="s">
        <v>2244</v>
      </c>
      <c r="D695" s="31" t="s">
        <v>3285</v>
      </c>
      <c r="E695" s="31" t="s">
        <v>3286</v>
      </c>
      <c r="F695" s="31" t="s">
        <v>3287</v>
      </c>
      <c r="G695" s="33">
        <v>6943.0429490844099</v>
      </c>
      <c r="H695" s="31" t="s">
        <v>94</v>
      </c>
      <c r="I695" s="33">
        <v>934.46069301270597</v>
      </c>
      <c r="J695" s="33">
        <v>7.43</v>
      </c>
      <c r="K695" s="31" t="s">
        <v>94</v>
      </c>
      <c r="L695" s="31" t="s">
        <v>95</v>
      </c>
    </row>
    <row r="696" spans="1:12" x14ac:dyDescent="0.2">
      <c r="A696" t="str">
        <f>VLOOKUP(B696,StateFIPS!A$2:B$52,2)</f>
        <v>Indiana</v>
      </c>
      <c r="B696">
        <f t="shared" si="11"/>
        <v>18</v>
      </c>
      <c r="C696" s="31" t="s">
        <v>3184</v>
      </c>
      <c r="D696" s="31" t="s">
        <v>3285</v>
      </c>
      <c r="E696" s="31" t="s">
        <v>3286</v>
      </c>
      <c r="F696" s="31" t="s">
        <v>3287</v>
      </c>
      <c r="G696" s="33">
        <v>3592.5756541944002</v>
      </c>
      <c r="H696" s="31" t="s">
        <v>94</v>
      </c>
      <c r="I696" s="33">
        <v>483.522968263042</v>
      </c>
      <c r="J696" s="33">
        <v>7.43</v>
      </c>
      <c r="K696" s="31" t="s">
        <v>94</v>
      </c>
      <c r="L696" s="31" t="s">
        <v>95</v>
      </c>
    </row>
    <row r="697" spans="1:12" x14ac:dyDescent="0.2">
      <c r="A697" t="str">
        <f>VLOOKUP(B697,StateFIPS!A$2:B$52,2)</f>
        <v>Indiana</v>
      </c>
      <c r="B697">
        <f t="shared" si="11"/>
        <v>18</v>
      </c>
      <c r="C697" s="31" t="s">
        <v>697</v>
      </c>
      <c r="D697" s="31" t="s">
        <v>3285</v>
      </c>
      <c r="E697" s="31" t="s">
        <v>3286</v>
      </c>
      <c r="F697" s="31" t="s">
        <v>3287</v>
      </c>
      <c r="G697" s="33">
        <v>667.75047485569905</v>
      </c>
      <c r="H697" s="31" t="s">
        <v>94</v>
      </c>
      <c r="I697" s="33">
        <v>89.872203883674203</v>
      </c>
      <c r="J697" s="33">
        <v>7.43</v>
      </c>
      <c r="K697" s="31" t="s">
        <v>94</v>
      </c>
      <c r="L697" s="31" t="s">
        <v>95</v>
      </c>
    </row>
    <row r="698" spans="1:12" x14ac:dyDescent="0.2">
      <c r="A698" t="str">
        <f>VLOOKUP(B698,StateFIPS!A$2:B$52,2)</f>
        <v>Indiana</v>
      </c>
      <c r="B698">
        <f t="shared" si="11"/>
        <v>18</v>
      </c>
      <c r="C698" s="31" t="s">
        <v>698</v>
      </c>
      <c r="D698" s="31" t="s">
        <v>3285</v>
      </c>
      <c r="E698" s="31" t="s">
        <v>3286</v>
      </c>
      <c r="F698" s="31" t="s">
        <v>3287</v>
      </c>
      <c r="G698" s="33">
        <v>2014.9663451786</v>
      </c>
      <c r="H698" s="31" t="s">
        <v>94</v>
      </c>
      <c r="I698" s="33">
        <v>271.19331698231503</v>
      </c>
      <c r="J698" s="33">
        <v>7.43</v>
      </c>
      <c r="K698" s="31" t="s">
        <v>94</v>
      </c>
      <c r="L698" s="31" t="s">
        <v>95</v>
      </c>
    </row>
    <row r="699" spans="1:12" x14ac:dyDescent="0.2">
      <c r="A699" t="str">
        <f>VLOOKUP(B699,StateFIPS!A$2:B$52,2)</f>
        <v>Indiana</v>
      </c>
      <c r="B699">
        <f t="shared" si="11"/>
        <v>18</v>
      </c>
      <c r="C699" s="31" t="s">
        <v>2235</v>
      </c>
      <c r="D699" s="31" t="s">
        <v>3285</v>
      </c>
      <c r="E699" s="31" t="s">
        <v>3286</v>
      </c>
      <c r="F699" s="31" t="s">
        <v>3287</v>
      </c>
      <c r="G699" s="33">
        <v>5209.2346985818904</v>
      </c>
      <c r="H699" s="31" t="s">
        <v>94</v>
      </c>
      <c r="I699" s="33">
        <v>701.10830398141104</v>
      </c>
      <c r="J699" s="33">
        <v>7.43</v>
      </c>
      <c r="K699" s="31" t="s">
        <v>94</v>
      </c>
      <c r="L699" s="31" t="s">
        <v>95</v>
      </c>
    </row>
    <row r="700" spans="1:12" x14ac:dyDescent="0.2">
      <c r="A700" t="str">
        <f>VLOOKUP(B700,StateFIPS!A$2:B$52,2)</f>
        <v>Indiana</v>
      </c>
      <c r="B700">
        <f t="shared" si="11"/>
        <v>18</v>
      </c>
      <c r="C700" s="31" t="s">
        <v>2255</v>
      </c>
      <c r="D700" s="31" t="s">
        <v>3285</v>
      </c>
      <c r="E700" s="31" t="s">
        <v>3286</v>
      </c>
      <c r="F700" s="31" t="s">
        <v>3287</v>
      </c>
      <c r="G700" s="33">
        <v>4451.6698323713299</v>
      </c>
      <c r="H700" s="31" t="s">
        <v>94</v>
      </c>
      <c r="I700" s="33">
        <v>599.14802589116096</v>
      </c>
      <c r="J700" s="33">
        <v>7.43</v>
      </c>
      <c r="K700" s="31" t="s">
        <v>94</v>
      </c>
      <c r="L700" s="31" t="s">
        <v>95</v>
      </c>
    </row>
    <row r="701" spans="1:12" x14ac:dyDescent="0.2">
      <c r="A701" t="str">
        <f>VLOOKUP(B701,StateFIPS!A$2:B$52,2)</f>
        <v>Indiana</v>
      </c>
      <c r="B701">
        <f t="shared" si="11"/>
        <v>18</v>
      </c>
      <c r="C701" s="31" t="s">
        <v>2006</v>
      </c>
      <c r="D701" s="31" t="s">
        <v>3285</v>
      </c>
      <c r="E701" s="31" t="s">
        <v>3286</v>
      </c>
      <c r="F701" s="31" t="s">
        <v>3287</v>
      </c>
      <c r="G701" s="33">
        <v>1538.5595736441301</v>
      </c>
      <c r="H701" s="31" t="s">
        <v>94</v>
      </c>
      <c r="I701" s="33">
        <v>207.073966843086</v>
      </c>
      <c r="J701" s="33">
        <v>7.43</v>
      </c>
      <c r="K701" s="31" t="s">
        <v>94</v>
      </c>
      <c r="L701" s="31" t="s">
        <v>95</v>
      </c>
    </row>
    <row r="702" spans="1:12" x14ac:dyDescent="0.2">
      <c r="A702" t="str">
        <f>VLOOKUP(B702,StateFIPS!A$2:B$52,2)</f>
        <v>Indiana</v>
      </c>
      <c r="B702">
        <f t="shared" si="11"/>
        <v>18</v>
      </c>
      <c r="C702" s="31" t="s">
        <v>3169</v>
      </c>
      <c r="D702" s="31" t="s">
        <v>3285</v>
      </c>
      <c r="E702" s="31" t="s">
        <v>3286</v>
      </c>
      <c r="F702" s="31" t="s">
        <v>3287</v>
      </c>
      <c r="G702" s="33">
        <v>3045.8793589909101</v>
      </c>
      <c r="H702" s="31" t="s">
        <v>94</v>
      </c>
      <c r="I702" s="33">
        <v>409.943386136058</v>
      </c>
      <c r="J702" s="33">
        <v>7.43</v>
      </c>
      <c r="K702" s="31" t="s">
        <v>94</v>
      </c>
      <c r="L702" s="31" t="s">
        <v>95</v>
      </c>
    </row>
    <row r="703" spans="1:12" x14ac:dyDescent="0.2">
      <c r="A703" t="str">
        <f>VLOOKUP(B703,StateFIPS!A$2:B$52,2)</f>
        <v>Indiana</v>
      </c>
      <c r="B703">
        <f t="shared" si="11"/>
        <v>18</v>
      </c>
      <c r="C703" s="31" t="s">
        <v>1618</v>
      </c>
      <c r="D703" s="31" t="s">
        <v>3285</v>
      </c>
      <c r="E703" s="31" t="s">
        <v>3286</v>
      </c>
      <c r="F703" s="31" t="s">
        <v>3287</v>
      </c>
      <c r="G703" s="33">
        <v>14214.1036752909</v>
      </c>
      <c r="H703" s="31" t="s">
        <v>94</v>
      </c>
      <c r="I703" s="33">
        <v>1913.0691353016</v>
      </c>
      <c r="J703" s="33">
        <v>7.43</v>
      </c>
      <c r="K703" s="31" t="s">
        <v>94</v>
      </c>
      <c r="L703" s="31" t="s">
        <v>95</v>
      </c>
    </row>
    <row r="704" spans="1:12" x14ac:dyDescent="0.2">
      <c r="A704" t="str">
        <f>VLOOKUP(B704,StateFIPS!A$2:B$52,2)</f>
        <v>Indiana</v>
      </c>
      <c r="B704">
        <f t="shared" si="11"/>
        <v>18</v>
      </c>
      <c r="C704" s="31" t="s">
        <v>699</v>
      </c>
      <c r="D704" s="31" t="s">
        <v>3285</v>
      </c>
      <c r="E704" s="31" t="s">
        <v>3286</v>
      </c>
      <c r="F704" s="31" t="s">
        <v>3287</v>
      </c>
      <c r="G704" s="33">
        <v>7028.9523669021</v>
      </c>
      <c r="H704" s="31" t="s">
        <v>94</v>
      </c>
      <c r="I704" s="33">
        <v>946.02319877551804</v>
      </c>
      <c r="J704" s="33">
        <v>7.43</v>
      </c>
      <c r="K704" s="31" t="s">
        <v>94</v>
      </c>
      <c r="L704" s="31" t="s">
        <v>95</v>
      </c>
    </row>
    <row r="705" spans="1:12" x14ac:dyDescent="0.2">
      <c r="A705" t="str">
        <f>VLOOKUP(B705,StateFIPS!A$2:B$52,2)</f>
        <v>Indiana</v>
      </c>
      <c r="B705">
        <f t="shared" si="11"/>
        <v>18</v>
      </c>
      <c r="C705" s="31" t="s">
        <v>700</v>
      </c>
      <c r="D705" s="31" t="s">
        <v>3285</v>
      </c>
      <c r="E705" s="31" t="s">
        <v>3286</v>
      </c>
      <c r="F705" s="31" t="s">
        <v>3287</v>
      </c>
      <c r="G705" s="33">
        <v>11878.9295000645</v>
      </c>
      <c r="H705" s="31" t="s">
        <v>94</v>
      </c>
      <c r="I705" s="33">
        <v>1598.77920593063</v>
      </c>
      <c r="J705" s="33">
        <v>7.43</v>
      </c>
      <c r="K705" s="31" t="s">
        <v>94</v>
      </c>
      <c r="L705" s="31" t="s">
        <v>95</v>
      </c>
    </row>
    <row r="706" spans="1:12" x14ac:dyDescent="0.2">
      <c r="A706" t="str">
        <f>VLOOKUP(B706,StateFIPS!A$2:B$52,2)</f>
        <v>Indiana</v>
      </c>
      <c r="B706">
        <f t="shared" si="11"/>
        <v>18</v>
      </c>
      <c r="C706" s="31" t="s">
        <v>1620</v>
      </c>
      <c r="D706" s="31" t="s">
        <v>3285</v>
      </c>
      <c r="E706" s="31" t="s">
        <v>3286</v>
      </c>
      <c r="F706" s="31" t="s">
        <v>3287</v>
      </c>
      <c r="G706" s="33">
        <v>3084.9290943625901</v>
      </c>
      <c r="H706" s="31" t="s">
        <v>94</v>
      </c>
      <c r="I706" s="33">
        <v>415.19907057369898</v>
      </c>
      <c r="J706" s="33">
        <v>7.43</v>
      </c>
      <c r="K706" s="31" t="s">
        <v>94</v>
      </c>
      <c r="L706" s="31" t="s">
        <v>95</v>
      </c>
    </row>
    <row r="707" spans="1:12" x14ac:dyDescent="0.2">
      <c r="A707" t="str">
        <f>VLOOKUP(B707,StateFIPS!A$2:B$52,2)</f>
        <v>Indiana</v>
      </c>
      <c r="B707">
        <f t="shared" ref="B707:B770" si="12">VALUE(LEFT(C707,2))</f>
        <v>18</v>
      </c>
      <c r="C707" s="31" t="s">
        <v>1621</v>
      </c>
      <c r="D707" s="31" t="s">
        <v>3285</v>
      </c>
      <c r="E707" s="31" t="s">
        <v>3286</v>
      </c>
      <c r="F707" s="31" t="s">
        <v>3287</v>
      </c>
      <c r="G707" s="33">
        <v>6599.4052778136402</v>
      </c>
      <c r="H707" s="31" t="s">
        <v>94</v>
      </c>
      <c r="I707" s="33">
        <v>888.21066996145805</v>
      </c>
      <c r="J707" s="33">
        <v>7.43</v>
      </c>
      <c r="K707" s="31" t="s">
        <v>94</v>
      </c>
      <c r="L707" s="31" t="s">
        <v>95</v>
      </c>
    </row>
    <row r="708" spans="1:12" x14ac:dyDescent="0.2">
      <c r="A708" t="str">
        <f>VLOOKUP(B708,StateFIPS!A$2:B$52,2)</f>
        <v>Indiana</v>
      </c>
      <c r="B708">
        <f t="shared" si="12"/>
        <v>18</v>
      </c>
      <c r="C708" s="31" t="s">
        <v>1623</v>
      </c>
      <c r="D708" s="31" t="s">
        <v>3285</v>
      </c>
      <c r="E708" s="31" t="s">
        <v>3286</v>
      </c>
      <c r="F708" s="31" t="s">
        <v>3287</v>
      </c>
      <c r="G708" s="33">
        <v>8403.5030519851698</v>
      </c>
      <c r="H708" s="31" t="s">
        <v>94</v>
      </c>
      <c r="I708" s="33">
        <v>1131.02329098051</v>
      </c>
      <c r="J708" s="33">
        <v>7.43</v>
      </c>
      <c r="K708" s="31" t="s">
        <v>94</v>
      </c>
      <c r="L708" s="31" t="s">
        <v>95</v>
      </c>
    </row>
    <row r="709" spans="1:12" x14ac:dyDescent="0.2">
      <c r="A709" t="str">
        <f>VLOOKUP(B709,StateFIPS!A$2:B$52,2)</f>
        <v>Indiana</v>
      </c>
      <c r="B709">
        <f t="shared" si="12"/>
        <v>18</v>
      </c>
      <c r="C709" s="31" t="s">
        <v>1625</v>
      </c>
      <c r="D709" s="31" t="s">
        <v>3285</v>
      </c>
      <c r="E709" s="31" t="s">
        <v>3286</v>
      </c>
      <c r="F709" s="31" t="s">
        <v>3287</v>
      </c>
      <c r="G709" s="33">
        <v>1960.2967156582499</v>
      </c>
      <c r="H709" s="31" t="s">
        <v>94</v>
      </c>
      <c r="I709" s="33">
        <v>263.83535876961702</v>
      </c>
      <c r="J709" s="33">
        <v>7.43</v>
      </c>
      <c r="K709" s="31" t="s">
        <v>94</v>
      </c>
      <c r="L709" s="31" t="s">
        <v>95</v>
      </c>
    </row>
    <row r="710" spans="1:12" x14ac:dyDescent="0.2">
      <c r="A710" t="str">
        <f>VLOOKUP(B710,StateFIPS!A$2:B$52,2)</f>
        <v>Indiana</v>
      </c>
      <c r="B710">
        <f t="shared" si="12"/>
        <v>18</v>
      </c>
      <c r="C710" s="31" t="s">
        <v>1627</v>
      </c>
      <c r="D710" s="31" t="s">
        <v>3285</v>
      </c>
      <c r="E710" s="31" t="s">
        <v>3286</v>
      </c>
      <c r="F710" s="31" t="s">
        <v>3287</v>
      </c>
      <c r="G710" s="33">
        <v>5092.0854924668502</v>
      </c>
      <c r="H710" s="31" t="s">
        <v>94</v>
      </c>
      <c r="I710" s="33">
        <v>685.34125066848605</v>
      </c>
      <c r="J710" s="33">
        <v>7.43</v>
      </c>
      <c r="K710" s="31" t="s">
        <v>94</v>
      </c>
      <c r="L710" s="31" t="s">
        <v>95</v>
      </c>
    </row>
    <row r="711" spans="1:12" x14ac:dyDescent="0.2">
      <c r="A711" t="str">
        <f>VLOOKUP(B711,StateFIPS!A$2:B$52,2)</f>
        <v>Indiana</v>
      </c>
      <c r="B711">
        <f t="shared" si="12"/>
        <v>18</v>
      </c>
      <c r="C711" s="31" t="s">
        <v>1628</v>
      </c>
      <c r="D711" s="31" t="s">
        <v>3285</v>
      </c>
      <c r="E711" s="31" t="s">
        <v>3286</v>
      </c>
      <c r="F711" s="31" t="s">
        <v>3287</v>
      </c>
      <c r="G711" s="33">
        <v>6997.71257860475</v>
      </c>
      <c r="H711" s="31" t="s">
        <v>94</v>
      </c>
      <c r="I711" s="33">
        <v>941.81865122540398</v>
      </c>
      <c r="J711" s="33">
        <v>7.43</v>
      </c>
      <c r="K711" s="31" t="s">
        <v>94</v>
      </c>
      <c r="L711" s="31" t="s">
        <v>95</v>
      </c>
    </row>
    <row r="712" spans="1:12" x14ac:dyDescent="0.2">
      <c r="A712" t="str">
        <f>VLOOKUP(B712,StateFIPS!A$2:B$52,2)</f>
        <v>Indiana</v>
      </c>
      <c r="B712">
        <f t="shared" si="12"/>
        <v>18</v>
      </c>
      <c r="C712" s="31" t="s">
        <v>701</v>
      </c>
      <c r="D712" s="31" t="s">
        <v>3285</v>
      </c>
      <c r="E712" s="31" t="s">
        <v>3286</v>
      </c>
      <c r="F712" s="31" t="s">
        <v>3287</v>
      </c>
      <c r="G712" s="33">
        <v>1569.7993619414699</v>
      </c>
      <c r="H712" s="31" t="s">
        <v>94</v>
      </c>
      <c r="I712" s="33">
        <v>211.278514393199</v>
      </c>
      <c r="J712" s="33">
        <v>7.43</v>
      </c>
      <c r="K712" s="31" t="s">
        <v>94</v>
      </c>
      <c r="L712" s="31" t="s">
        <v>95</v>
      </c>
    </row>
    <row r="713" spans="1:12" x14ac:dyDescent="0.2">
      <c r="A713" t="str">
        <f>VLOOKUP(B713,StateFIPS!A$2:B$52,2)</f>
        <v>Indiana</v>
      </c>
      <c r="B713">
        <f t="shared" si="12"/>
        <v>18</v>
      </c>
      <c r="C713" s="31" t="s">
        <v>1630</v>
      </c>
      <c r="D713" s="31" t="s">
        <v>3285</v>
      </c>
      <c r="E713" s="31" t="s">
        <v>3286</v>
      </c>
      <c r="F713" s="31" t="s">
        <v>3287</v>
      </c>
      <c r="G713" s="33">
        <v>5232.6645398048904</v>
      </c>
      <c r="H713" s="31" t="s">
        <v>94</v>
      </c>
      <c r="I713" s="33">
        <v>704.26171464399704</v>
      </c>
      <c r="J713" s="33">
        <v>7.43</v>
      </c>
      <c r="K713" s="31" t="s">
        <v>94</v>
      </c>
      <c r="L713" s="31" t="s">
        <v>95</v>
      </c>
    </row>
    <row r="714" spans="1:12" x14ac:dyDescent="0.2">
      <c r="A714" t="str">
        <f>VLOOKUP(B714,StateFIPS!A$2:B$52,2)</f>
        <v>Indiana</v>
      </c>
      <c r="B714">
        <f t="shared" si="12"/>
        <v>18</v>
      </c>
      <c r="C714" s="31" t="s">
        <v>1632</v>
      </c>
      <c r="D714" s="31" t="s">
        <v>3285</v>
      </c>
      <c r="E714" s="31" t="s">
        <v>3286</v>
      </c>
      <c r="F714" s="31" t="s">
        <v>3287</v>
      </c>
      <c r="G714" s="33">
        <v>1936.8668744352401</v>
      </c>
      <c r="H714" s="31" t="s">
        <v>94</v>
      </c>
      <c r="I714" s="33">
        <v>260.68194810703199</v>
      </c>
      <c r="J714" s="33">
        <v>7.43</v>
      </c>
      <c r="K714" s="31" t="s">
        <v>94</v>
      </c>
      <c r="L714" s="31" t="s">
        <v>95</v>
      </c>
    </row>
    <row r="715" spans="1:12" x14ac:dyDescent="0.2">
      <c r="A715" t="str">
        <f>VLOOKUP(B715,StateFIPS!A$2:B$52,2)</f>
        <v>Indiana</v>
      </c>
      <c r="B715">
        <f t="shared" si="12"/>
        <v>18</v>
      </c>
      <c r="C715" s="31" t="s">
        <v>702</v>
      </c>
      <c r="D715" s="31" t="s">
        <v>3285</v>
      </c>
      <c r="E715" s="31" t="s">
        <v>3286</v>
      </c>
      <c r="F715" s="31" t="s">
        <v>3287</v>
      </c>
      <c r="G715" s="33">
        <v>2108.6857100706302</v>
      </c>
      <c r="H715" s="31" t="s">
        <v>94</v>
      </c>
      <c r="I715" s="33">
        <v>283.80695963265498</v>
      </c>
      <c r="J715" s="33">
        <v>7.43</v>
      </c>
      <c r="K715" s="31" t="s">
        <v>94</v>
      </c>
      <c r="L715" s="31" t="s">
        <v>95</v>
      </c>
    </row>
    <row r="716" spans="1:12" x14ac:dyDescent="0.2">
      <c r="A716" t="str">
        <f>VLOOKUP(B716,StateFIPS!A$2:B$52,2)</f>
        <v>Indiana</v>
      </c>
      <c r="B716">
        <f t="shared" si="12"/>
        <v>18</v>
      </c>
      <c r="C716" s="31" t="s">
        <v>1634</v>
      </c>
      <c r="D716" s="31" t="s">
        <v>3285</v>
      </c>
      <c r="E716" s="31" t="s">
        <v>3286</v>
      </c>
      <c r="F716" s="31" t="s">
        <v>3287</v>
      </c>
      <c r="G716" s="33">
        <v>4529.76930311468</v>
      </c>
      <c r="H716" s="31" t="s">
        <v>94</v>
      </c>
      <c r="I716" s="33">
        <v>609.65939476644496</v>
      </c>
      <c r="J716" s="33">
        <v>7.43</v>
      </c>
      <c r="K716" s="31" t="s">
        <v>94</v>
      </c>
      <c r="L716" s="31" t="s">
        <v>95</v>
      </c>
    </row>
    <row r="717" spans="1:12" x14ac:dyDescent="0.2">
      <c r="A717" t="str">
        <f>VLOOKUP(B717,StateFIPS!A$2:B$52,2)</f>
        <v>Indiana</v>
      </c>
      <c r="B717">
        <f t="shared" si="12"/>
        <v>18</v>
      </c>
      <c r="C717" s="31" t="s">
        <v>703</v>
      </c>
      <c r="D717" s="31" t="s">
        <v>3285</v>
      </c>
      <c r="E717" s="31" t="s">
        <v>3286</v>
      </c>
      <c r="F717" s="31" t="s">
        <v>3287</v>
      </c>
      <c r="G717" s="33">
        <v>866.90412525125896</v>
      </c>
      <c r="H717" s="31" t="s">
        <v>94</v>
      </c>
      <c r="I717" s="33">
        <v>116.676194515647</v>
      </c>
      <c r="J717" s="33">
        <v>7.43</v>
      </c>
      <c r="K717" s="31" t="s">
        <v>94</v>
      </c>
      <c r="L717" s="31" t="s">
        <v>95</v>
      </c>
    </row>
    <row r="718" spans="1:12" x14ac:dyDescent="0.2">
      <c r="A718" t="str">
        <f>VLOOKUP(B718,StateFIPS!A$2:B$52,2)</f>
        <v>Indiana</v>
      </c>
      <c r="B718">
        <f t="shared" si="12"/>
        <v>18</v>
      </c>
      <c r="C718" s="31" t="s">
        <v>1636</v>
      </c>
      <c r="D718" s="31" t="s">
        <v>3285</v>
      </c>
      <c r="E718" s="31" t="s">
        <v>3286</v>
      </c>
      <c r="F718" s="31" t="s">
        <v>3287</v>
      </c>
      <c r="G718" s="33">
        <v>15237.2067420289</v>
      </c>
      <c r="H718" s="31" t="s">
        <v>94</v>
      </c>
      <c r="I718" s="33">
        <v>2050.7680675678198</v>
      </c>
      <c r="J718" s="33">
        <v>7.43</v>
      </c>
      <c r="K718" s="31" t="s">
        <v>94</v>
      </c>
      <c r="L718" s="31" t="s">
        <v>95</v>
      </c>
    </row>
    <row r="719" spans="1:12" x14ac:dyDescent="0.2">
      <c r="A719" t="str">
        <f>VLOOKUP(B719,StateFIPS!A$2:B$52,2)</f>
        <v>Indiana</v>
      </c>
      <c r="B719">
        <f t="shared" si="12"/>
        <v>18</v>
      </c>
      <c r="C719" s="31" t="s">
        <v>1640</v>
      </c>
      <c r="D719" s="31" t="s">
        <v>3285</v>
      </c>
      <c r="E719" s="31" t="s">
        <v>3286</v>
      </c>
      <c r="F719" s="31" t="s">
        <v>3287</v>
      </c>
      <c r="G719" s="33">
        <v>6091.7587179818202</v>
      </c>
      <c r="H719" s="31" t="s">
        <v>94</v>
      </c>
      <c r="I719" s="33">
        <v>819.88677227211497</v>
      </c>
      <c r="J719" s="33">
        <v>7.43</v>
      </c>
      <c r="K719" s="31" t="s">
        <v>94</v>
      </c>
      <c r="L719" s="31" t="s">
        <v>95</v>
      </c>
    </row>
    <row r="720" spans="1:12" x14ac:dyDescent="0.2">
      <c r="A720" t="str">
        <f>VLOOKUP(B720,StateFIPS!A$2:B$52,2)</f>
        <v>Indiana</v>
      </c>
      <c r="B720">
        <f t="shared" si="12"/>
        <v>18</v>
      </c>
      <c r="C720" s="31" t="s">
        <v>1637</v>
      </c>
      <c r="D720" s="31" t="s">
        <v>3285</v>
      </c>
      <c r="E720" s="31" t="s">
        <v>3286</v>
      </c>
      <c r="F720" s="31" t="s">
        <v>3287</v>
      </c>
      <c r="G720" s="33">
        <v>9707.7642133992304</v>
      </c>
      <c r="H720" s="31" t="s">
        <v>94</v>
      </c>
      <c r="I720" s="33">
        <v>1306.5631511977399</v>
      </c>
      <c r="J720" s="33">
        <v>7.43</v>
      </c>
      <c r="K720" s="31" t="s">
        <v>94</v>
      </c>
      <c r="L720" s="31" t="s">
        <v>95</v>
      </c>
    </row>
    <row r="721" spans="1:12" x14ac:dyDescent="0.2">
      <c r="A721" t="str">
        <f>VLOOKUP(B721,StateFIPS!A$2:B$52,2)</f>
        <v>Indiana</v>
      </c>
      <c r="B721">
        <f t="shared" si="12"/>
        <v>18</v>
      </c>
      <c r="C721" s="31" t="s">
        <v>1639</v>
      </c>
      <c r="D721" s="31" t="s">
        <v>3285</v>
      </c>
      <c r="E721" s="31" t="s">
        <v>3286</v>
      </c>
      <c r="F721" s="31" t="s">
        <v>3287</v>
      </c>
      <c r="G721" s="33">
        <v>1624.46899146182</v>
      </c>
      <c r="H721" s="31" t="s">
        <v>94</v>
      </c>
      <c r="I721" s="33">
        <v>218.63647260589701</v>
      </c>
      <c r="J721" s="33">
        <v>7.43</v>
      </c>
      <c r="K721" s="31" t="s">
        <v>94</v>
      </c>
      <c r="L721" s="31" t="s">
        <v>95</v>
      </c>
    </row>
    <row r="722" spans="1:12" x14ac:dyDescent="0.2">
      <c r="A722" t="str">
        <f>VLOOKUP(B722,StateFIPS!A$2:B$52,2)</f>
        <v>Indiana</v>
      </c>
      <c r="B722">
        <f t="shared" si="12"/>
        <v>18</v>
      </c>
      <c r="C722" s="31" t="s">
        <v>1642</v>
      </c>
      <c r="D722" s="31" t="s">
        <v>3285</v>
      </c>
      <c r="E722" s="31" t="s">
        <v>3286</v>
      </c>
      <c r="F722" s="31" t="s">
        <v>3287</v>
      </c>
      <c r="G722" s="33">
        <v>1483.88994412378</v>
      </c>
      <c r="H722" s="31" t="s">
        <v>94</v>
      </c>
      <c r="I722" s="33">
        <v>199.71600863038699</v>
      </c>
      <c r="J722" s="33">
        <v>7.43</v>
      </c>
      <c r="K722" s="31" t="s">
        <v>94</v>
      </c>
      <c r="L722" s="31" t="s">
        <v>95</v>
      </c>
    </row>
    <row r="723" spans="1:12" x14ac:dyDescent="0.2">
      <c r="A723" t="str">
        <f>VLOOKUP(B723,StateFIPS!A$2:B$52,2)</f>
        <v>Indiana</v>
      </c>
      <c r="B723">
        <f t="shared" si="12"/>
        <v>18</v>
      </c>
      <c r="C723" s="31" t="s">
        <v>409</v>
      </c>
      <c r="D723" s="31" t="s">
        <v>3285</v>
      </c>
      <c r="E723" s="31" t="s">
        <v>3286</v>
      </c>
      <c r="F723" s="31" t="s">
        <v>3287</v>
      </c>
      <c r="G723" s="33">
        <v>6130.8084533534902</v>
      </c>
      <c r="H723" s="31" t="s">
        <v>94</v>
      </c>
      <c r="I723" s="33">
        <v>825.14245670975697</v>
      </c>
      <c r="J723" s="33">
        <v>7.43</v>
      </c>
      <c r="K723" s="31" t="s">
        <v>94</v>
      </c>
      <c r="L723" s="31" t="s">
        <v>95</v>
      </c>
    </row>
    <row r="724" spans="1:12" x14ac:dyDescent="0.2">
      <c r="A724" t="str">
        <f>VLOOKUP(B724,StateFIPS!A$2:B$52,2)</f>
        <v>Indiana</v>
      </c>
      <c r="B724">
        <f t="shared" si="12"/>
        <v>18</v>
      </c>
      <c r="C724" s="31" t="s">
        <v>785</v>
      </c>
      <c r="D724" s="31" t="s">
        <v>3285</v>
      </c>
      <c r="E724" s="31" t="s">
        <v>3286</v>
      </c>
      <c r="F724" s="31" t="s">
        <v>3287</v>
      </c>
      <c r="G724" s="33">
        <v>2436.7034871927299</v>
      </c>
      <c r="H724" s="31" t="s">
        <v>94</v>
      </c>
      <c r="I724" s="33">
        <v>327.95470890884599</v>
      </c>
      <c r="J724" s="33">
        <v>7.43</v>
      </c>
      <c r="K724" s="31" t="s">
        <v>94</v>
      </c>
      <c r="L724" s="31" t="s">
        <v>95</v>
      </c>
    </row>
    <row r="725" spans="1:12" x14ac:dyDescent="0.2">
      <c r="A725" t="str">
        <f>VLOOKUP(B725,StateFIPS!A$2:B$52,2)</f>
        <v>Indiana</v>
      </c>
      <c r="B725">
        <f t="shared" si="12"/>
        <v>18</v>
      </c>
      <c r="C725" s="31" t="s">
        <v>1644</v>
      </c>
      <c r="D725" s="31" t="s">
        <v>3285</v>
      </c>
      <c r="E725" s="31" t="s">
        <v>3286</v>
      </c>
      <c r="F725" s="31" t="s">
        <v>3287</v>
      </c>
      <c r="G725" s="33">
        <v>13339.389602965301</v>
      </c>
      <c r="H725" s="31" t="s">
        <v>94</v>
      </c>
      <c r="I725" s="33">
        <v>1795.34180389843</v>
      </c>
      <c r="J725" s="33">
        <v>7.43</v>
      </c>
      <c r="K725" s="31" t="s">
        <v>94</v>
      </c>
      <c r="L725" s="31" t="s">
        <v>95</v>
      </c>
    </row>
    <row r="726" spans="1:12" x14ac:dyDescent="0.2">
      <c r="A726" t="str">
        <f>VLOOKUP(B726,StateFIPS!A$2:B$52,2)</f>
        <v>Indiana</v>
      </c>
      <c r="B726">
        <f t="shared" si="12"/>
        <v>18</v>
      </c>
      <c r="C726" s="31" t="s">
        <v>539</v>
      </c>
      <c r="D726" s="31" t="s">
        <v>3285</v>
      </c>
      <c r="E726" s="31" t="s">
        <v>3286</v>
      </c>
      <c r="F726" s="31" t="s">
        <v>3287</v>
      </c>
      <c r="G726" s="33">
        <v>585.74603057517504</v>
      </c>
      <c r="H726" s="31" t="s">
        <v>94</v>
      </c>
      <c r="I726" s="33">
        <v>78.835266564626494</v>
      </c>
      <c r="J726" s="33">
        <v>7.43</v>
      </c>
      <c r="K726" s="31" t="s">
        <v>94</v>
      </c>
      <c r="L726" s="31" t="s">
        <v>95</v>
      </c>
    </row>
    <row r="727" spans="1:12" x14ac:dyDescent="0.2">
      <c r="A727" t="str">
        <f>VLOOKUP(B727,StateFIPS!A$2:B$52,2)</f>
        <v>Indiana</v>
      </c>
      <c r="B727">
        <f t="shared" si="12"/>
        <v>18</v>
      </c>
      <c r="C727" s="31" t="s">
        <v>1601</v>
      </c>
      <c r="D727" s="31" t="s">
        <v>3285</v>
      </c>
      <c r="E727" s="31" t="s">
        <v>3286</v>
      </c>
      <c r="F727" s="31" t="s">
        <v>3287</v>
      </c>
      <c r="G727" s="33">
        <v>6310.4372360632196</v>
      </c>
      <c r="H727" s="31" t="s">
        <v>94</v>
      </c>
      <c r="I727" s="33">
        <v>849.31860512290905</v>
      </c>
      <c r="J727" s="33">
        <v>7.43</v>
      </c>
      <c r="K727" s="31" t="s">
        <v>94</v>
      </c>
      <c r="L727" s="31" t="s">
        <v>95</v>
      </c>
    </row>
    <row r="728" spans="1:12" x14ac:dyDescent="0.2">
      <c r="A728" t="str">
        <f>VLOOKUP(B728,StateFIPS!A$2:B$52,2)</f>
        <v>Indiana</v>
      </c>
      <c r="B728">
        <f t="shared" si="12"/>
        <v>18</v>
      </c>
      <c r="C728" s="31" t="s">
        <v>224</v>
      </c>
      <c r="D728" s="31" t="s">
        <v>3285</v>
      </c>
      <c r="E728" s="31" t="s">
        <v>3286</v>
      </c>
      <c r="F728" s="31" t="s">
        <v>3287</v>
      </c>
      <c r="G728" s="33">
        <v>2405.4636988953798</v>
      </c>
      <c r="H728" s="31" t="s">
        <v>94</v>
      </c>
      <c r="I728" s="33">
        <v>323.75016135873301</v>
      </c>
      <c r="J728" s="33">
        <v>7.43</v>
      </c>
      <c r="K728" s="31" t="s">
        <v>94</v>
      </c>
      <c r="L728" s="31" t="s">
        <v>95</v>
      </c>
    </row>
    <row r="729" spans="1:12" x14ac:dyDescent="0.2">
      <c r="A729" t="str">
        <f>VLOOKUP(B729,StateFIPS!A$2:B$52,2)</f>
        <v>Indiana</v>
      </c>
      <c r="B729">
        <f t="shared" si="12"/>
        <v>18</v>
      </c>
      <c r="C729" s="31" t="s">
        <v>225</v>
      </c>
      <c r="D729" s="31" t="s">
        <v>3285</v>
      </c>
      <c r="E729" s="31" t="s">
        <v>3286</v>
      </c>
      <c r="F729" s="31" t="s">
        <v>3287</v>
      </c>
      <c r="G729" s="33">
        <v>9684.3343721762194</v>
      </c>
      <c r="H729" s="31" t="s">
        <v>94</v>
      </c>
      <c r="I729" s="33">
        <v>1303.4097405351599</v>
      </c>
      <c r="J729" s="33">
        <v>7.43</v>
      </c>
      <c r="K729" s="31" t="s">
        <v>94</v>
      </c>
      <c r="L729" s="31" t="s">
        <v>95</v>
      </c>
    </row>
    <row r="730" spans="1:12" x14ac:dyDescent="0.2">
      <c r="A730" t="str">
        <f>VLOOKUP(B730,StateFIPS!A$2:B$52,2)</f>
        <v>Indiana</v>
      </c>
      <c r="B730">
        <f t="shared" si="12"/>
        <v>18</v>
      </c>
      <c r="C730" s="31" t="s">
        <v>226</v>
      </c>
      <c r="D730" s="31" t="s">
        <v>3285</v>
      </c>
      <c r="E730" s="31" t="s">
        <v>3286</v>
      </c>
      <c r="F730" s="31" t="s">
        <v>3287</v>
      </c>
      <c r="G730" s="33">
        <v>7239.8209379091604</v>
      </c>
      <c r="H730" s="31" t="s">
        <v>94</v>
      </c>
      <c r="I730" s="33">
        <v>974.40389473878304</v>
      </c>
      <c r="J730" s="33">
        <v>7.43</v>
      </c>
      <c r="K730" s="31" t="s">
        <v>94</v>
      </c>
      <c r="L730" s="31" t="s">
        <v>95</v>
      </c>
    </row>
    <row r="731" spans="1:12" x14ac:dyDescent="0.2">
      <c r="A731" t="str">
        <f>VLOOKUP(B731,StateFIPS!A$2:B$52,2)</f>
        <v>Indiana</v>
      </c>
      <c r="B731">
        <f t="shared" si="12"/>
        <v>18</v>
      </c>
      <c r="C731" s="31" t="s">
        <v>227</v>
      </c>
      <c r="D731" s="31" t="s">
        <v>3285</v>
      </c>
      <c r="E731" s="31" t="s">
        <v>3286</v>
      </c>
      <c r="F731" s="31" t="s">
        <v>3287</v>
      </c>
      <c r="G731" s="33">
        <v>2288.3144927803501</v>
      </c>
      <c r="H731" s="31" t="s">
        <v>94</v>
      </c>
      <c r="I731" s="33">
        <v>307.983108045807</v>
      </c>
      <c r="J731" s="33">
        <v>7.43</v>
      </c>
      <c r="K731" s="31" t="s">
        <v>94</v>
      </c>
      <c r="L731" s="31" t="s">
        <v>95</v>
      </c>
    </row>
    <row r="732" spans="1:12" x14ac:dyDescent="0.2">
      <c r="A732" t="str">
        <f>VLOOKUP(B732,StateFIPS!A$2:B$52,2)</f>
        <v>Indiana</v>
      </c>
      <c r="B732">
        <f t="shared" si="12"/>
        <v>18</v>
      </c>
      <c r="C732" s="31" t="s">
        <v>1629</v>
      </c>
      <c r="D732" s="31" t="s">
        <v>3285</v>
      </c>
      <c r="E732" s="31" t="s">
        <v>3286</v>
      </c>
      <c r="F732" s="31" t="s">
        <v>3287</v>
      </c>
      <c r="G732" s="33">
        <v>9707.7642133992304</v>
      </c>
      <c r="H732" s="31" t="s">
        <v>94</v>
      </c>
      <c r="I732" s="33">
        <v>1306.5631511977399</v>
      </c>
      <c r="J732" s="33">
        <v>7.43</v>
      </c>
      <c r="K732" s="31" t="s">
        <v>94</v>
      </c>
      <c r="L732" s="31" t="s">
        <v>95</v>
      </c>
    </row>
    <row r="733" spans="1:12" x14ac:dyDescent="0.2">
      <c r="A733" t="str">
        <f>VLOOKUP(B733,StateFIPS!A$2:B$52,2)</f>
        <v>Indiana</v>
      </c>
      <c r="B733">
        <f t="shared" si="12"/>
        <v>18</v>
      </c>
      <c r="C733" s="31" t="s">
        <v>1591</v>
      </c>
      <c r="D733" s="31" t="s">
        <v>3285</v>
      </c>
      <c r="E733" s="31" t="s">
        <v>3286</v>
      </c>
      <c r="F733" s="31" t="s">
        <v>3287</v>
      </c>
      <c r="G733" s="33">
        <v>2046.2061334759401</v>
      </c>
      <c r="H733" s="31" t="s">
        <v>94</v>
      </c>
      <c r="I733" s="33">
        <v>275.39786453242903</v>
      </c>
      <c r="J733" s="33">
        <v>7.43</v>
      </c>
      <c r="K733" s="31" t="s">
        <v>94</v>
      </c>
      <c r="L733" s="31" t="s">
        <v>95</v>
      </c>
    </row>
    <row r="734" spans="1:12" x14ac:dyDescent="0.2">
      <c r="A734" t="str">
        <f>VLOOKUP(B734,StateFIPS!A$2:B$52,2)</f>
        <v>Indiana</v>
      </c>
      <c r="B734">
        <f t="shared" si="12"/>
        <v>18</v>
      </c>
      <c r="C734" s="31" t="s">
        <v>229</v>
      </c>
      <c r="D734" s="31" t="s">
        <v>3285</v>
      </c>
      <c r="E734" s="31" t="s">
        <v>3286</v>
      </c>
      <c r="F734" s="31" t="s">
        <v>3287</v>
      </c>
      <c r="G734" s="33">
        <v>4303.2808379589496</v>
      </c>
      <c r="H734" s="31" t="s">
        <v>94</v>
      </c>
      <c r="I734" s="33">
        <v>579.17642502812203</v>
      </c>
      <c r="J734" s="33">
        <v>7.43</v>
      </c>
      <c r="K734" s="31" t="s">
        <v>94</v>
      </c>
      <c r="L734" s="31" t="s">
        <v>95</v>
      </c>
    </row>
    <row r="735" spans="1:12" x14ac:dyDescent="0.2">
      <c r="A735" t="str">
        <f>VLOOKUP(B735,StateFIPS!A$2:B$52,2)</f>
        <v>Indiana</v>
      </c>
      <c r="B735">
        <f t="shared" si="12"/>
        <v>18</v>
      </c>
      <c r="C735" s="31" t="s">
        <v>1592</v>
      </c>
      <c r="D735" s="31" t="s">
        <v>3285</v>
      </c>
      <c r="E735" s="31" t="s">
        <v>3286</v>
      </c>
      <c r="F735" s="31" t="s">
        <v>3287</v>
      </c>
      <c r="G735" s="33">
        <v>1429.2203146034301</v>
      </c>
      <c r="H735" s="31" t="s">
        <v>94</v>
      </c>
      <c r="I735" s="33">
        <v>192.35805041768899</v>
      </c>
      <c r="J735" s="33">
        <v>7.43</v>
      </c>
      <c r="K735" s="31" t="s">
        <v>94</v>
      </c>
      <c r="L735" s="31" t="s">
        <v>95</v>
      </c>
    </row>
    <row r="736" spans="1:12" x14ac:dyDescent="0.2">
      <c r="A736" t="str">
        <f>VLOOKUP(B736,StateFIPS!A$2:B$52,2)</f>
        <v>Indiana</v>
      </c>
      <c r="B736">
        <f t="shared" si="12"/>
        <v>18</v>
      </c>
      <c r="C736" s="31" t="s">
        <v>1595</v>
      </c>
      <c r="D736" s="31" t="s">
        <v>3285</v>
      </c>
      <c r="E736" s="31" t="s">
        <v>3286</v>
      </c>
      <c r="F736" s="31" t="s">
        <v>3287</v>
      </c>
      <c r="G736" s="33">
        <v>702.89523669021003</v>
      </c>
      <c r="H736" s="31" t="s">
        <v>94</v>
      </c>
      <c r="I736" s="33">
        <v>94.602319877551807</v>
      </c>
      <c r="J736" s="33">
        <v>7.43</v>
      </c>
      <c r="K736" s="31" t="s">
        <v>94</v>
      </c>
      <c r="L736" s="31" t="s">
        <v>95</v>
      </c>
    </row>
    <row r="737" spans="1:12" x14ac:dyDescent="0.2">
      <c r="A737" t="str">
        <f>VLOOKUP(B737,StateFIPS!A$2:B$52,2)</f>
        <v>Indiana</v>
      </c>
      <c r="B737">
        <f t="shared" si="12"/>
        <v>18</v>
      </c>
      <c r="C737" s="31" t="s">
        <v>230</v>
      </c>
      <c r="D737" s="31" t="s">
        <v>3285</v>
      </c>
      <c r="E737" s="31" t="s">
        <v>3286</v>
      </c>
      <c r="F737" s="31" t="s">
        <v>3287</v>
      </c>
      <c r="G737" s="33">
        <v>546.69629520349599</v>
      </c>
      <c r="H737" s="31" t="s">
        <v>94</v>
      </c>
      <c r="I737" s="33">
        <v>73.579582126984704</v>
      </c>
      <c r="J737" s="33">
        <v>7.43</v>
      </c>
      <c r="K737" s="31" t="s">
        <v>94</v>
      </c>
      <c r="L737" s="31" t="s">
        <v>95</v>
      </c>
    </row>
    <row r="738" spans="1:12" x14ac:dyDescent="0.2">
      <c r="A738" t="str">
        <f>VLOOKUP(B738,StateFIPS!A$2:B$52,2)</f>
        <v>Indiana</v>
      </c>
      <c r="B738">
        <f t="shared" si="12"/>
        <v>18</v>
      </c>
      <c r="C738" s="31" t="s">
        <v>1597</v>
      </c>
      <c r="D738" s="31" t="s">
        <v>3285</v>
      </c>
      <c r="E738" s="31" t="s">
        <v>3286</v>
      </c>
      <c r="F738" s="31" t="s">
        <v>3287</v>
      </c>
      <c r="G738" s="33">
        <v>4357.9504674792997</v>
      </c>
      <c r="H738" s="31" t="s">
        <v>94</v>
      </c>
      <c r="I738" s="33">
        <v>586.53438324082094</v>
      </c>
      <c r="J738" s="33">
        <v>7.43</v>
      </c>
      <c r="K738" s="31" t="s">
        <v>94</v>
      </c>
      <c r="L738" s="31" t="s">
        <v>95</v>
      </c>
    </row>
    <row r="739" spans="1:12" x14ac:dyDescent="0.2">
      <c r="A739" t="str">
        <f>VLOOKUP(B739,StateFIPS!A$2:B$52,2)</f>
        <v>Indiana</v>
      </c>
      <c r="B739">
        <f t="shared" si="12"/>
        <v>18</v>
      </c>
      <c r="C739" s="31" t="s">
        <v>1598</v>
      </c>
      <c r="D739" s="31" t="s">
        <v>3285</v>
      </c>
      <c r="E739" s="31" t="s">
        <v>3286</v>
      </c>
      <c r="F739" s="31" t="s">
        <v>3287</v>
      </c>
      <c r="G739" s="33">
        <v>788.804654507902</v>
      </c>
      <c r="H739" s="31" t="s">
        <v>94</v>
      </c>
      <c r="I739" s="33">
        <v>106.164825640364</v>
      </c>
      <c r="J739" s="33">
        <v>7.43</v>
      </c>
      <c r="K739" s="31" t="s">
        <v>94</v>
      </c>
      <c r="L739" s="31" t="s">
        <v>95</v>
      </c>
    </row>
    <row r="740" spans="1:12" x14ac:dyDescent="0.2">
      <c r="A740" t="str">
        <f>VLOOKUP(B740,StateFIPS!A$2:B$52,2)</f>
        <v>Indiana</v>
      </c>
      <c r="B740">
        <f t="shared" si="12"/>
        <v>18</v>
      </c>
      <c r="C740" s="31" t="s">
        <v>1600</v>
      </c>
      <c r="D740" s="31" t="s">
        <v>3285</v>
      </c>
      <c r="E740" s="31" t="s">
        <v>3286</v>
      </c>
      <c r="F740" s="31" t="s">
        <v>3287</v>
      </c>
      <c r="G740" s="33">
        <v>3795.6342781271301</v>
      </c>
      <c r="H740" s="31" t="s">
        <v>94</v>
      </c>
      <c r="I740" s="33">
        <v>510.85252733878002</v>
      </c>
      <c r="J740" s="33">
        <v>7.43</v>
      </c>
      <c r="K740" s="31" t="s">
        <v>94</v>
      </c>
      <c r="L740" s="31" t="s">
        <v>95</v>
      </c>
    </row>
    <row r="741" spans="1:12" x14ac:dyDescent="0.2">
      <c r="A741" t="str">
        <f>VLOOKUP(B741,StateFIPS!A$2:B$52,2)</f>
        <v>Indiana</v>
      </c>
      <c r="B741">
        <f t="shared" si="12"/>
        <v>18</v>
      </c>
      <c r="C741" s="31" t="s">
        <v>231</v>
      </c>
      <c r="D741" s="31" t="s">
        <v>3285</v>
      </c>
      <c r="E741" s="31" t="s">
        <v>3286</v>
      </c>
      <c r="F741" s="31" t="s">
        <v>3287</v>
      </c>
      <c r="G741" s="33">
        <v>9082.9684474523692</v>
      </c>
      <c r="H741" s="31" t="s">
        <v>94</v>
      </c>
      <c r="I741" s="33">
        <v>1222.4722001954699</v>
      </c>
      <c r="J741" s="33">
        <v>7.43</v>
      </c>
      <c r="K741" s="31" t="s">
        <v>94</v>
      </c>
      <c r="L741" s="31" t="s">
        <v>95</v>
      </c>
    </row>
    <row r="742" spans="1:12" x14ac:dyDescent="0.2">
      <c r="A742" t="str">
        <f>VLOOKUP(B742,StateFIPS!A$2:B$52,2)</f>
        <v>Indiana</v>
      </c>
      <c r="B742">
        <f t="shared" si="12"/>
        <v>18</v>
      </c>
      <c r="C742" s="31" t="s">
        <v>1860</v>
      </c>
      <c r="D742" s="31" t="s">
        <v>3285</v>
      </c>
      <c r="E742" s="31" t="s">
        <v>3286</v>
      </c>
      <c r="F742" s="31" t="s">
        <v>3287</v>
      </c>
      <c r="G742" s="33">
        <v>8114.5350102347502</v>
      </c>
      <c r="H742" s="31" t="s">
        <v>94</v>
      </c>
      <c r="I742" s="33">
        <v>1092.13122614196</v>
      </c>
      <c r="J742" s="33">
        <v>7.43</v>
      </c>
      <c r="K742" s="31" t="s">
        <v>94</v>
      </c>
      <c r="L742" s="31" t="s">
        <v>95</v>
      </c>
    </row>
    <row r="743" spans="1:12" x14ac:dyDescent="0.2">
      <c r="A743" t="str">
        <f>VLOOKUP(B743,StateFIPS!A$2:B$52,2)</f>
        <v>Indiana</v>
      </c>
      <c r="B743">
        <f t="shared" si="12"/>
        <v>18</v>
      </c>
      <c r="C743" s="31" t="s">
        <v>2033</v>
      </c>
      <c r="D743" s="31" t="s">
        <v>3285</v>
      </c>
      <c r="E743" s="31" t="s">
        <v>3286</v>
      </c>
      <c r="F743" s="31" t="s">
        <v>3287</v>
      </c>
      <c r="G743" s="33">
        <v>6833.7036900437097</v>
      </c>
      <c r="H743" s="31" t="s">
        <v>94</v>
      </c>
      <c r="I743" s="33">
        <v>919.74477658730905</v>
      </c>
      <c r="J743" s="33">
        <v>7.43</v>
      </c>
      <c r="K743" s="31" t="s">
        <v>94</v>
      </c>
      <c r="L743" s="31" t="s">
        <v>95</v>
      </c>
    </row>
    <row r="744" spans="1:12" x14ac:dyDescent="0.2">
      <c r="A744" t="str">
        <f>VLOOKUP(B744,StateFIPS!A$2:B$52,2)</f>
        <v>Indiana</v>
      </c>
      <c r="B744">
        <f t="shared" si="12"/>
        <v>18</v>
      </c>
      <c r="C744" s="31" t="s">
        <v>1605</v>
      </c>
      <c r="D744" s="31" t="s">
        <v>3285</v>
      </c>
      <c r="E744" s="31" t="s">
        <v>3286</v>
      </c>
      <c r="F744" s="31" t="s">
        <v>3287</v>
      </c>
      <c r="G744" s="33">
        <v>4951.5064451288099</v>
      </c>
      <c r="H744" s="31" t="s">
        <v>94</v>
      </c>
      <c r="I744" s="33">
        <v>666.42078669297598</v>
      </c>
      <c r="J744" s="33">
        <v>7.43</v>
      </c>
      <c r="K744" s="31" t="s">
        <v>94</v>
      </c>
      <c r="L744" s="31" t="s">
        <v>95</v>
      </c>
    </row>
    <row r="745" spans="1:12" x14ac:dyDescent="0.2">
      <c r="A745" t="str">
        <f>VLOOKUP(B745,StateFIPS!A$2:B$52,2)</f>
        <v>Indiana</v>
      </c>
      <c r="B745">
        <f t="shared" si="12"/>
        <v>18</v>
      </c>
      <c r="C745" s="31" t="s">
        <v>232</v>
      </c>
      <c r="D745" s="31" t="s">
        <v>3285</v>
      </c>
      <c r="E745" s="31" t="s">
        <v>3286</v>
      </c>
      <c r="F745" s="31" t="s">
        <v>3287</v>
      </c>
      <c r="G745" s="33">
        <v>1694.7585151308399</v>
      </c>
      <c r="H745" s="31" t="s">
        <v>94</v>
      </c>
      <c r="I745" s="33">
        <v>228.09670459365299</v>
      </c>
      <c r="J745" s="33">
        <v>7.43</v>
      </c>
      <c r="K745" s="31" t="s">
        <v>94</v>
      </c>
      <c r="L745" s="31" t="s">
        <v>95</v>
      </c>
    </row>
    <row r="746" spans="1:12" x14ac:dyDescent="0.2">
      <c r="A746" t="str">
        <f>VLOOKUP(B746,StateFIPS!A$2:B$52,2)</f>
        <v>Indiana</v>
      </c>
      <c r="B746">
        <f t="shared" si="12"/>
        <v>18</v>
      </c>
      <c r="C746" s="31" t="s">
        <v>1608</v>
      </c>
      <c r="D746" s="31" t="s">
        <v>3285</v>
      </c>
      <c r="E746" s="31" t="s">
        <v>3286</v>
      </c>
      <c r="F746" s="31" t="s">
        <v>3287</v>
      </c>
      <c r="G746" s="33">
        <v>5287.3341693252396</v>
      </c>
      <c r="H746" s="31" t="s">
        <v>94</v>
      </c>
      <c r="I746" s="33">
        <v>711.61967285669505</v>
      </c>
      <c r="J746" s="33">
        <v>7.43</v>
      </c>
      <c r="K746" s="31" t="s">
        <v>94</v>
      </c>
      <c r="L746" s="31" t="s">
        <v>95</v>
      </c>
    </row>
    <row r="747" spans="1:12" x14ac:dyDescent="0.2">
      <c r="A747" t="str">
        <f>VLOOKUP(B747,StateFIPS!A$2:B$52,2)</f>
        <v>Indiana</v>
      </c>
      <c r="B747">
        <f t="shared" si="12"/>
        <v>18</v>
      </c>
      <c r="C747" s="31" t="s">
        <v>1610</v>
      </c>
      <c r="D747" s="31" t="s">
        <v>3285</v>
      </c>
      <c r="E747" s="31" t="s">
        <v>3286</v>
      </c>
      <c r="F747" s="31" t="s">
        <v>3287</v>
      </c>
      <c r="G747" s="33">
        <v>1710.3784092795099</v>
      </c>
      <c r="H747" s="31" t="s">
        <v>94</v>
      </c>
      <c r="I747" s="33">
        <v>230.19897836870899</v>
      </c>
      <c r="J747" s="33">
        <v>7.43</v>
      </c>
      <c r="K747" s="31" t="s">
        <v>94</v>
      </c>
      <c r="L747" s="31" t="s">
        <v>95</v>
      </c>
    </row>
    <row r="748" spans="1:12" x14ac:dyDescent="0.2">
      <c r="A748" t="str">
        <f>VLOOKUP(B748,StateFIPS!A$2:B$52,2)</f>
        <v>Indiana</v>
      </c>
      <c r="B748">
        <f t="shared" si="12"/>
        <v>18</v>
      </c>
      <c r="C748" s="31" t="s">
        <v>1607</v>
      </c>
      <c r="D748" s="31" t="s">
        <v>3285</v>
      </c>
      <c r="E748" s="31" t="s">
        <v>3286</v>
      </c>
      <c r="F748" s="31" t="s">
        <v>3287</v>
      </c>
      <c r="G748" s="33">
        <v>2288.3144927803501</v>
      </c>
      <c r="H748" s="31" t="s">
        <v>94</v>
      </c>
      <c r="I748" s="33">
        <v>307.983108045807</v>
      </c>
      <c r="J748" s="33">
        <v>7.43</v>
      </c>
      <c r="K748" s="31" t="s">
        <v>94</v>
      </c>
      <c r="L748" s="31" t="s">
        <v>95</v>
      </c>
    </row>
    <row r="749" spans="1:12" x14ac:dyDescent="0.2">
      <c r="A749" t="str">
        <f>VLOOKUP(B749,StateFIPS!A$2:B$52,2)</f>
        <v>Indiana</v>
      </c>
      <c r="B749">
        <f t="shared" si="12"/>
        <v>18</v>
      </c>
      <c r="C749" s="31" t="s">
        <v>233</v>
      </c>
      <c r="D749" s="31" t="s">
        <v>3285</v>
      </c>
      <c r="E749" s="31" t="s">
        <v>3286</v>
      </c>
      <c r="F749" s="31" t="s">
        <v>3287</v>
      </c>
      <c r="G749" s="33">
        <v>546.69629520349599</v>
      </c>
      <c r="H749" s="31" t="s">
        <v>94</v>
      </c>
      <c r="I749" s="33">
        <v>73.579582126984704</v>
      </c>
      <c r="J749" s="33">
        <v>7.43</v>
      </c>
      <c r="K749" s="31" t="s">
        <v>94</v>
      </c>
      <c r="L749" s="31" t="s">
        <v>95</v>
      </c>
    </row>
    <row r="750" spans="1:12" x14ac:dyDescent="0.2">
      <c r="A750" t="str">
        <f>VLOOKUP(B750,StateFIPS!A$2:B$52,2)</f>
        <v>Indiana</v>
      </c>
      <c r="B750">
        <f t="shared" si="12"/>
        <v>18</v>
      </c>
      <c r="C750" s="31" t="s">
        <v>1611</v>
      </c>
      <c r="D750" s="31" t="s">
        <v>3285</v>
      </c>
      <c r="E750" s="31" t="s">
        <v>3286</v>
      </c>
      <c r="F750" s="31" t="s">
        <v>3287</v>
      </c>
      <c r="G750" s="33">
        <v>1460.4601029007699</v>
      </c>
      <c r="H750" s="31" t="s">
        <v>94</v>
      </c>
      <c r="I750" s="33">
        <v>196.56259796780199</v>
      </c>
      <c r="J750" s="33">
        <v>7.43</v>
      </c>
      <c r="K750" s="31" t="s">
        <v>94</v>
      </c>
      <c r="L750" s="31" t="s">
        <v>95</v>
      </c>
    </row>
    <row r="751" spans="1:12" x14ac:dyDescent="0.2">
      <c r="A751" t="str">
        <f>VLOOKUP(B751,StateFIPS!A$2:B$52,2)</f>
        <v>Indiana</v>
      </c>
      <c r="B751">
        <f t="shared" si="12"/>
        <v>18</v>
      </c>
      <c r="C751" s="31" t="s">
        <v>246</v>
      </c>
      <c r="D751" s="31" t="s">
        <v>3285</v>
      </c>
      <c r="E751" s="31" t="s">
        <v>3286</v>
      </c>
      <c r="F751" s="31" t="s">
        <v>3287</v>
      </c>
      <c r="G751" s="33">
        <v>2124.3056042193002</v>
      </c>
      <c r="H751" s="31" t="s">
        <v>94</v>
      </c>
      <c r="I751" s="33">
        <v>285.90923340771201</v>
      </c>
      <c r="J751" s="33">
        <v>7.43</v>
      </c>
      <c r="K751" s="31" t="s">
        <v>94</v>
      </c>
      <c r="L751" s="31" t="s">
        <v>95</v>
      </c>
    </row>
    <row r="752" spans="1:12" x14ac:dyDescent="0.2">
      <c r="A752" t="str">
        <f>VLOOKUP(B752,StateFIPS!A$2:B$52,2)</f>
        <v>Indiana</v>
      </c>
      <c r="B752">
        <f t="shared" si="12"/>
        <v>18</v>
      </c>
      <c r="C752" s="31" t="s">
        <v>1614</v>
      </c>
      <c r="D752" s="31" t="s">
        <v>3285</v>
      </c>
      <c r="E752" s="31" t="s">
        <v>3286</v>
      </c>
      <c r="F752" s="31" t="s">
        <v>3287</v>
      </c>
      <c r="G752" s="33">
        <v>749.75491913622398</v>
      </c>
      <c r="H752" s="31" t="s">
        <v>94</v>
      </c>
      <c r="I752" s="33">
        <v>100.909141202722</v>
      </c>
      <c r="J752" s="33">
        <v>7.43</v>
      </c>
      <c r="K752" s="31" t="s">
        <v>94</v>
      </c>
      <c r="L752" s="31" t="s">
        <v>95</v>
      </c>
    </row>
    <row r="753" spans="1:12" x14ac:dyDescent="0.2">
      <c r="A753" t="str">
        <f>VLOOKUP(B753,StateFIPS!A$2:B$52,2)</f>
        <v>Indiana</v>
      </c>
      <c r="B753">
        <f t="shared" si="12"/>
        <v>18</v>
      </c>
      <c r="C753" s="31" t="s">
        <v>235</v>
      </c>
      <c r="D753" s="31" t="s">
        <v>3285</v>
      </c>
      <c r="E753" s="31" t="s">
        <v>3286</v>
      </c>
      <c r="F753" s="31" t="s">
        <v>3287</v>
      </c>
      <c r="G753" s="33">
        <v>15159.1072712855</v>
      </c>
      <c r="H753" s="31" t="s">
        <v>94</v>
      </c>
      <c r="I753" s="33">
        <v>2040.2566986925301</v>
      </c>
      <c r="J753" s="33">
        <v>7.43</v>
      </c>
      <c r="K753" s="31" t="s">
        <v>94</v>
      </c>
      <c r="L753" s="31" t="s">
        <v>95</v>
      </c>
    </row>
    <row r="754" spans="1:12" x14ac:dyDescent="0.2">
      <c r="A754" t="str">
        <f>VLOOKUP(B754,StateFIPS!A$2:B$52,2)</f>
        <v>Indiana</v>
      </c>
      <c r="B754">
        <f t="shared" si="12"/>
        <v>18</v>
      </c>
      <c r="C754" s="31" t="s">
        <v>223</v>
      </c>
      <c r="D754" s="31" t="s">
        <v>3285</v>
      </c>
      <c r="E754" s="31" t="s">
        <v>3286</v>
      </c>
      <c r="F754" s="31" t="s">
        <v>3287</v>
      </c>
      <c r="G754" s="33">
        <v>3475.4264480793699</v>
      </c>
      <c r="H754" s="31" t="s">
        <v>94</v>
      </c>
      <c r="I754" s="33">
        <v>467.75591495011702</v>
      </c>
      <c r="J754" s="33">
        <v>7.43</v>
      </c>
      <c r="K754" s="31" t="s">
        <v>94</v>
      </c>
      <c r="L754" s="31" t="s">
        <v>95</v>
      </c>
    </row>
    <row r="755" spans="1:12" x14ac:dyDescent="0.2">
      <c r="A755" t="str">
        <f>VLOOKUP(B755,StateFIPS!A$2:B$52,2)</f>
        <v>Indiana</v>
      </c>
      <c r="B755">
        <f t="shared" si="12"/>
        <v>18</v>
      </c>
      <c r="C755" s="31" t="s">
        <v>1647</v>
      </c>
      <c r="D755" s="31" t="s">
        <v>3285</v>
      </c>
      <c r="E755" s="31" t="s">
        <v>3286</v>
      </c>
      <c r="F755" s="31" t="s">
        <v>3287</v>
      </c>
      <c r="G755" s="33">
        <v>1405.7904733804201</v>
      </c>
      <c r="H755" s="31" t="s">
        <v>94</v>
      </c>
      <c r="I755" s="33">
        <v>189.20463975510401</v>
      </c>
      <c r="J755" s="33">
        <v>7.43</v>
      </c>
      <c r="K755" s="31" t="s">
        <v>94</v>
      </c>
      <c r="L755" s="31" t="s">
        <v>95</v>
      </c>
    </row>
    <row r="756" spans="1:12" x14ac:dyDescent="0.2">
      <c r="A756" t="str">
        <f>VLOOKUP(B756,StateFIPS!A$2:B$52,2)</f>
        <v>Indiana</v>
      </c>
      <c r="B756">
        <f t="shared" si="12"/>
        <v>18</v>
      </c>
      <c r="C756" s="31" t="s">
        <v>1589</v>
      </c>
      <c r="D756" s="31" t="s">
        <v>3285</v>
      </c>
      <c r="E756" s="31" t="s">
        <v>3286</v>
      </c>
      <c r="F756" s="31" t="s">
        <v>3287</v>
      </c>
      <c r="G756" s="33">
        <v>632.60571302118899</v>
      </c>
      <c r="H756" s="31" t="s">
        <v>94</v>
      </c>
      <c r="I756" s="33">
        <v>85.142087889796599</v>
      </c>
      <c r="J756" s="33">
        <v>7.43</v>
      </c>
      <c r="K756" s="31" t="s">
        <v>94</v>
      </c>
      <c r="L756" s="31" t="s">
        <v>95</v>
      </c>
    </row>
    <row r="757" spans="1:12" x14ac:dyDescent="0.2">
      <c r="A757" t="str">
        <f>VLOOKUP(B757,StateFIPS!A$2:B$52,2)</f>
        <v>Indiana</v>
      </c>
      <c r="B757">
        <f t="shared" si="12"/>
        <v>18</v>
      </c>
      <c r="C757" s="31" t="s">
        <v>237</v>
      </c>
      <c r="D757" s="31" t="s">
        <v>3285</v>
      </c>
      <c r="E757" s="31" t="s">
        <v>3286</v>
      </c>
      <c r="F757" s="31" t="s">
        <v>3287</v>
      </c>
      <c r="G757" s="33">
        <v>2749.10137016615</v>
      </c>
      <c r="H757" s="31" t="s">
        <v>94</v>
      </c>
      <c r="I757" s="33">
        <v>370.00018440998002</v>
      </c>
      <c r="J757" s="33">
        <v>7.43</v>
      </c>
      <c r="K757" s="31" t="s">
        <v>94</v>
      </c>
      <c r="L757" s="31" t="s">
        <v>95</v>
      </c>
    </row>
    <row r="758" spans="1:12" x14ac:dyDescent="0.2">
      <c r="A758" t="str">
        <f>VLOOKUP(B758,StateFIPS!A$2:B$52,2)</f>
        <v>Indiana</v>
      </c>
      <c r="B758">
        <f t="shared" si="12"/>
        <v>18</v>
      </c>
      <c r="C758" s="31" t="s">
        <v>238</v>
      </c>
      <c r="D758" s="31" t="s">
        <v>3285</v>
      </c>
      <c r="E758" s="31" t="s">
        <v>3286</v>
      </c>
      <c r="F758" s="31" t="s">
        <v>3287</v>
      </c>
      <c r="G758" s="33">
        <v>984.05333136629304</v>
      </c>
      <c r="H758" s="31" t="s">
        <v>94</v>
      </c>
      <c r="I758" s="33">
        <v>132.443247828572</v>
      </c>
      <c r="J758" s="33">
        <v>7.43</v>
      </c>
      <c r="K758" s="31" t="s">
        <v>94</v>
      </c>
      <c r="L758" s="31" t="s">
        <v>95</v>
      </c>
    </row>
    <row r="759" spans="1:12" x14ac:dyDescent="0.2">
      <c r="A759" t="str">
        <f>VLOOKUP(B759,StateFIPS!A$2:B$52,2)</f>
        <v>Indiana</v>
      </c>
      <c r="B759">
        <f t="shared" si="12"/>
        <v>18</v>
      </c>
      <c r="C759" s="31" t="s">
        <v>1677</v>
      </c>
      <c r="D759" s="31" t="s">
        <v>3285</v>
      </c>
      <c r="E759" s="31" t="s">
        <v>3286</v>
      </c>
      <c r="F759" s="31" t="s">
        <v>3287</v>
      </c>
      <c r="G759" s="33">
        <v>12886.4126726538</v>
      </c>
      <c r="H759" s="31" t="s">
        <v>94</v>
      </c>
      <c r="I759" s="33">
        <v>1734.3758644217801</v>
      </c>
      <c r="J759" s="33">
        <v>7.43</v>
      </c>
      <c r="K759" s="31" t="s">
        <v>94</v>
      </c>
      <c r="L759" s="31" t="s">
        <v>95</v>
      </c>
    </row>
    <row r="760" spans="1:12" x14ac:dyDescent="0.2">
      <c r="A760" t="str">
        <f>VLOOKUP(B760,StateFIPS!A$2:B$52,2)</f>
        <v>Indiana</v>
      </c>
      <c r="B760">
        <f t="shared" si="12"/>
        <v>18</v>
      </c>
      <c r="C760" s="31" t="s">
        <v>3188</v>
      </c>
      <c r="D760" s="31" t="s">
        <v>3285</v>
      </c>
      <c r="E760" s="31" t="s">
        <v>3286</v>
      </c>
      <c r="F760" s="31" t="s">
        <v>3287</v>
      </c>
      <c r="G760" s="33">
        <v>1273.02137311671</v>
      </c>
      <c r="H760" s="31" t="s">
        <v>94</v>
      </c>
      <c r="I760" s="33">
        <v>171.335312667122</v>
      </c>
      <c r="J760" s="33">
        <v>7.43</v>
      </c>
      <c r="K760" s="31" t="s">
        <v>94</v>
      </c>
      <c r="L760" s="31" t="s">
        <v>95</v>
      </c>
    </row>
    <row r="761" spans="1:12" x14ac:dyDescent="0.2">
      <c r="A761" t="str">
        <f>VLOOKUP(B761,StateFIPS!A$2:B$52,2)</f>
        <v>Indiana</v>
      </c>
      <c r="B761">
        <f t="shared" si="12"/>
        <v>18</v>
      </c>
      <c r="C761" s="31" t="s">
        <v>1678</v>
      </c>
      <c r="D761" s="31" t="s">
        <v>3285</v>
      </c>
      <c r="E761" s="31" t="s">
        <v>3286</v>
      </c>
      <c r="F761" s="31" t="s">
        <v>3287</v>
      </c>
      <c r="G761" s="33">
        <v>741.94497206188805</v>
      </c>
      <c r="H761" s="31" t="s">
        <v>94</v>
      </c>
      <c r="I761" s="33">
        <v>99.858004315193497</v>
      </c>
      <c r="J761" s="33">
        <v>7.43</v>
      </c>
      <c r="K761" s="31" t="s">
        <v>94</v>
      </c>
      <c r="L761" s="31" t="s">
        <v>95</v>
      </c>
    </row>
    <row r="762" spans="1:12" x14ac:dyDescent="0.2">
      <c r="A762" t="str">
        <f>VLOOKUP(B762,StateFIPS!A$2:B$52,2)</f>
        <v>Indiana</v>
      </c>
      <c r="B762">
        <f t="shared" si="12"/>
        <v>18</v>
      </c>
      <c r="C762" s="31" t="s">
        <v>1680</v>
      </c>
      <c r="D762" s="31" t="s">
        <v>3285</v>
      </c>
      <c r="E762" s="31" t="s">
        <v>3286</v>
      </c>
      <c r="F762" s="31" t="s">
        <v>3287</v>
      </c>
      <c r="G762" s="33">
        <v>3983.07300791119</v>
      </c>
      <c r="H762" s="31" t="s">
        <v>94</v>
      </c>
      <c r="I762" s="33">
        <v>536.07981263945999</v>
      </c>
      <c r="J762" s="33">
        <v>7.43</v>
      </c>
      <c r="K762" s="31" t="s">
        <v>94</v>
      </c>
      <c r="L762" s="31" t="s">
        <v>95</v>
      </c>
    </row>
    <row r="763" spans="1:12" x14ac:dyDescent="0.2">
      <c r="A763" t="str">
        <f>VLOOKUP(B763,StateFIPS!A$2:B$52,2)</f>
        <v>Indiana</v>
      </c>
      <c r="B763">
        <f t="shared" si="12"/>
        <v>18</v>
      </c>
      <c r="C763" s="31" t="s">
        <v>1682</v>
      </c>
      <c r="D763" s="31" t="s">
        <v>3285</v>
      </c>
      <c r="E763" s="31" t="s">
        <v>3286</v>
      </c>
      <c r="F763" s="31" t="s">
        <v>3287</v>
      </c>
      <c r="G763" s="33">
        <v>7927.0962804506999</v>
      </c>
      <c r="H763" s="31" t="s">
        <v>94</v>
      </c>
      <c r="I763" s="33">
        <v>1066.90394084128</v>
      </c>
      <c r="J763" s="33">
        <v>7.43</v>
      </c>
      <c r="K763" s="31" t="s">
        <v>94</v>
      </c>
      <c r="L763" s="31" t="s">
        <v>95</v>
      </c>
    </row>
    <row r="764" spans="1:12" x14ac:dyDescent="0.2">
      <c r="A764" t="str">
        <f>VLOOKUP(B764,StateFIPS!A$2:B$52,2)</f>
        <v>Indiana</v>
      </c>
      <c r="B764">
        <f t="shared" si="12"/>
        <v>18</v>
      </c>
      <c r="C764" s="31" t="s">
        <v>1684</v>
      </c>
      <c r="D764" s="31" t="s">
        <v>3285</v>
      </c>
      <c r="E764" s="31" t="s">
        <v>3286</v>
      </c>
      <c r="F764" s="31" t="s">
        <v>3287</v>
      </c>
      <c r="G764" s="33">
        <v>1343.3108967857299</v>
      </c>
      <c r="H764" s="31" t="s">
        <v>94</v>
      </c>
      <c r="I764" s="33">
        <v>180.79554465487701</v>
      </c>
      <c r="J764" s="33">
        <v>7.43</v>
      </c>
      <c r="K764" s="31" t="s">
        <v>94</v>
      </c>
      <c r="L764" s="31" t="s">
        <v>95</v>
      </c>
    </row>
    <row r="765" spans="1:12" x14ac:dyDescent="0.2">
      <c r="A765" t="str">
        <f>VLOOKUP(B765,StateFIPS!A$2:B$52,2)</f>
        <v>Indiana</v>
      </c>
      <c r="B765">
        <f t="shared" si="12"/>
        <v>18</v>
      </c>
      <c r="C765" s="31" t="s">
        <v>1685</v>
      </c>
      <c r="D765" s="31" t="s">
        <v>3285</v>
      </c>
      <c r="E765" s="31" t="s">
        <v>3286</v>
      </c>
      <c r="F765" s="31" t="s">
        <v>3287</v>
      </c>
      <c r="G765" s="33">
        <v>4053.3625315802101</v>
      </c>
      <c r="H765" s="31" t="s">
        <v>94</v>
      </c>
      <c r="I765" s="33">
        <v>545.54004462721502</v>
      </c>
      <c r="J765" s="33">
        <v>7.43</v>
      </c>
      <c r="K765" s="31" t="s">
        <v>94</v>
      </c>
      <c r="L765" s="31" t="s">
        <v>95</v>
      </c>
    </row>
    <row r="766" spans="1:12" x14ac:dyDescent="0.2">
      <c r="A766" t="str">
        <f>VLOOKUP(B766,StateFIPS!A$2:B$52,2)</f>
        <v>Indiana</v>
      </c>
      <c r="B766">
        <f t="shared" si="12"/>
        <v>18</v>
      </c>
      <c r="C766" s="31" t="s">
        <v>1687</v>
      </c>
      <c r="D766" s="31" t="s">
        <v>3285</v>
      </c>
      <c r="E766" s="31" t="s">
        <v>3286</v>
      </c>
      <c r="F766" s="31" t="s">
        <v>3287</v>
      </c>
      <c r="G766" s="33">
        <v>7294.4905674295096</v>
      </c>
      <c r="H766" s="31" t="s">
        <v>94</v>
      </c>
      <c r="I766" s="33">
        <v>981.76185295148196</v>
      </c>
      <c r="J766" s="33">
        <v>7.43</v>
      </c>
      <c r="K766" s="31" t="s">
        <v>94</v>
      </c>
      <c r="L766" s="31" t="s">
        <v>95</v>
      </c>
    </row>
    <row r="767" spans="1:12" x14ac:dyDescent="0.2">
      <c r="A767" t="str">
        <f>VLOOKUP(B767,StateFIPS!A$2:B$52,2)</f>
        <v>Kansas</v>
      </c>
      <c r="B767">
        <f t="shared" si="12"/>
        <v>20</v>
      </c>
      <c r="C767" s="31" t="s">
        <v>1482</v>
      </c>
      <c r="D767" s="31" t="s">
        <v>3285</v>
      </c>
      <c r="E767" s="31" t="s">
        <v>3286</v>
      </c>
      <c r="F767" s="31" t="s">
        <v>3287</v>
      </c>
      <c r="G767" s="33">
        <v>1222.7474621953199</v>
      </c>
      <c r="H767" s="31" t="s">
        <v>94</v>
      </c>
      <c r="I767" s="33">
        <v>164.568972031671</v>
      </c>
      <c r="J767" s="33">
        <v>7.43</v>
      </c>
      <c r="K767" s="31" t="s">
        <v>94</v>
      </c>
      <c r="L767" s="31" t="s">
        <v>95</v>
      </c>
    </row>
    <row r="768" spans="1:12" x14ac:dyDescent="0.2">
      <c r="A768" t="str">
        <f>VLOOKUP(B768,StateFIPS!A$2:B$52,2)</f>
        <v>Kansas</v>
      </c>
      <c r="B768">
        <f t="shared" si="12"/>
        <v>20</v>
      </c>
      <c r="C768" s="31" t="s">
        <v>1487</v>
      </c>
      <c r="D768" s="31" t="s">
        <v>3285</v>
      </c>
      <c r="E768" s="31" t="s">
        <v>3286</v>
      </c>
      <c r="F768" s="31" t="s">
        <v>3287</v>
      </c>
      <c r="G768" s="33">
        <v>7342.7232806320799</v>
      </c>
      <c r="H768" s="31" t="s">
        <v>94</v>
      </c>
      <c r="I768" s="33">
        <v>988.25346980243296</v>
      </c>
      <c r="J768" s="33">
        <v>7.43</v>
      </c>
      <c r="K768" s="31" t="s">
        <v>94</v>
      </c>
      <c r="L768" s="31" t="s">
        <v>95</v>
      </c>
    </row>
    <row r="769" spans="1:12" x14ac:dyDescent="0.2">
      <c r="A769" t="str">
        <f>VLOOKUP(B769,StateFIPS!A$2:B$52,2)</f>
        <v>Kansas</v>
      </c>
      <c r="B769">
        <f t="shared" si="12"/>
        <v>20</v>
      </c>
      <c r="C769" s="31" t="s">
        <v>1481</v>
      </c>
      <c r="D769" s="31" t="s">
        <v>3285</v>
      </c>
      <c r="E769" s="31" t="s">
        <v>3286</v>
      </c>
      <c r="F769" s="31" t="s">
        <v>3287</v>
      </c>
      <c r="G769" s="33">
        <v>1041.8307458500899</v>
      </c>
      <c r="H769" s="31" t="s">
        <v>94</v>
      </c>
      <c r="I769" s="33">
        <v>140.21948127188301</v>
      </c>
      <c r="J769" s="33">
        <v>7.43</v>
      </c>
      <c r="K769" s="31" t="s">
        <v>94</v>
      </c>
      <c r="L769" s="31" t="s">
        <v>95</v>
      </c>
    </row>
    <row r="770" spans="1:12" x14ac:dyDescent="0.2">
      <c r="A770" t="str">
        <f>VLOOKUP(B770,StateFIPS!A$2:B$52,2)</f>
        <v>Kansas</v>
      </c>
      <c r="B770">
        <f t="shared" si="12"/>
        <v>20</v>
      </c>
      <c r="C770" s="31" t="s">
        <v>1479</v>
      </c>
      <c r="D770" s="31" t="s">
        <v>3285</v>
      </c>
      <c r="E770" s="31" t="s">
        <v>3286</v>
      </c>
      <c r="F770" s="31" t="s">
        <v>3287</v>
      </c>
      <c r="G770" s="33">
        <v>6918.5047733398296</v>
      </c>
      <c r="H770" s="31" t="s">
        <v>94</v>
      </c>
      <c r="I770" s="33">
        <v>931.15811215879205</v>
      </c>
      <c r="J770" s="33">
        <v>7.43</v>
      </c>
      <c r="K770" s="31" t="s">
        <v>94</v>
      </c>
      <c r="L770" s="31" t="s">
        <v>95</v>
      </c>
    </row>
    <row r="771" spans="1:12" x14ac:dyDescent="0.2">
      <c r="A771" t="str">
        <f>VLOOKUP(B771,StateFIPS!A$2:B$52,2)</f>
        <v>Kansas</v>
      </c>
      <c r="B771">
        <f t="shared" ref="B771:B834" si="13">VALUE(LEFT(C771,2))</f>
        <v>20</v>
      </c>
      <c r="C771" s="31" t="s">
        <v>1478</v>
      </c>
      <c r="D771" s="31" t="s">
        <v>3285</v>
      </c>
      <c r="E771" s="31" t="s">
        <v>3286</v>
      </c>
      <c r="F771" s="31" t="s">
        <v>3287</v>
      </c>
      <c r="G771" s="33">
        <v>3418.7020881787398</v>
      </c>
      <c r="H771" s="31" t="s">
        <v>94</v>
      </c>
      <c r="I771" s="33">
        <v>460.12141159875398</v>
      </c>
      <c r="J771" s="33">
        <v>7.43</v>
      </c>
      <c r="K771" s="31" t="s">
        <v>94</v>
      </c>
      <c r="L771" s="31" t="s">
        <v>95</v>
      </c>
    </row>
    <row r="772" spans="1:12" x14ac:dyDescent="0.2">
      <c r="A772" t="str">
        <f>VLOOKUP(B772,StateFIPS!A$2:B$52,2)</f>
        <v>Kansas</v>
      </c>
      <c r="B772">
        <f t="shared" si="13"/>
        <v>20</v>
      </c>
      <c r="C772" s="31" t="s">
        <v>1475</v>
      </c>
      <c r="D772" s="31" t="s">
        <v>3285</v>
      </c>
      <c r="E772" s="31" t="s">
        <v>3286</v>
      </c>
      <c r="F772" s="31" t="s">
        <v>3287</v>
      </c>
      <c r="G772" s="33">
        <v>2158.52358122234</v>
      </c>
      <c r="H772" s="31" t="s">
        <v>94</v>
      </c>
      <c r="I772" s="33">
        <v>290.51461389264398</v>
      </c>
      <c r="J772" s="33">
        <v>7.43</v>
      </c>
      <c r="K772" s="31" t="s">
        <v>94</v>
      </c>
      <c r="L772" s="31" t="s">
        <v>95</v>
      </c>
    </row>
    <row r="773" spans="1:12" x14ac:dyDescent="0.2">
      <c r="A773" t="str">
        <f>VLOOKUP(B773,StateFIPS!A$2:B$52,2)</f>
        <v>Kansas</v>
      </c>
      <c r="B773">
        <f t="shared" si="13"/>
        <v>20</v>
      </c>
      <c r="C773" s="31" t="s">
        <v>1484</v>
      </c>
      <c r="D773" s="31" t="s">
        <v>3285</v>
      </c>
      <c r="E773" s="31" t="s">
        <v>3286</v>
      </c>
      <c r="F773" s="31" t="s">
        <v>3287</v>
      </c>
      <c r="G773" s="33">
        <v>8846.2035785355092</v>
      </c>
      <c r="H773" s="31" t="s">
        <v>94</v>
      </c>
      <c r="I773" s="33">
        <v>1190.6061343924</v>
      </c>
      <c r="J773" s="33">
        <v>7.43</v>
      </c>
      <c r="K773" s="31" t="s">
        <v>94</v>
      </c>
      <c r="L773" s="31" t="s">
        <v>95</v>
      </c>
    </row>
    <row r="774" spans="1:12" x14ac:dyDescent="0.2">
      <c r="A774" t="str">
        <f>VLOOKUP(B774,StateFIPS!A$2:B$52,2)</f>
        <v>Kansas</v>
      </c>
      <c r="B774">
        <f t="shared" si="13"/>
        <v>20</v>
      </c>
      <c r="C774" s="31" t="s">
        <v>1488</v>
      </c>
      <c r="D774" s="31" t="s">
        <v>3285</v>
      </c>
      <c r="E774" s="31" t="s">
        <v>3286</v>
      </c>
      <c r="F774" s="31" t="s">
        <v>3287</v>
      </c>
      <c r="G774" s="33">
        <v>11772.063577360001</v>
      </c>
      <c r="H774" s="31" t="s">
        <v>94</v>
      </c>
      <c r="I774" s="33">
        <v>1584.3961746110399</v>
      </c>
      <c r="J774" s="33">
        <v>7.43</v>
      </c>
      <c r="K774" s="31" t="s">
        <v>94</v>
      </c>
      <c r="L774" s="31" t="s">
        <v>95</v>
      </c>
    </row>
    <row r="775" spans="1:12" x14ac:dyDescent="0.2">
      <c r="A775" t="str">
        <f>VLOOKUP(B775,StateFIPS!A$2:B$52,2)</f>
        <v>Kansas</v>
      </c>
      <c r="B775">
        <f t="shared" si="13"/>
        <v>20</v>
      </c>
      <c r="C775" s="31" t="s">
        <v>1490</v>
      </c>
      <c r="D775" s="31" t="s">
        <v>3285</v>
      </c>
      <c r="E775" s="31" t="s">
        <v>3286</v>
      </c>
      <c r="F775" s="31" t="s">
        <v>3287</v>
      </c>
      <c r="G775" s="33">
        <v>1952.6528350363999</v>
      </c>
      <c r="H775" s="31" t="s">
        <v>94</v>
      </c>
      <c r="I775" s="33">
        <v>262.80657268323</v>
      </c>
      <c r="J775" s="33">
        <v>7.43</v>
      </c>
      <c r="K775" s="31" t="s">
        <v>94</v>
      </c>
      <c r="L775" s="31" t="s">
        <v>95</v>
      </c>
    </row>
    <row r="776" spans="1:12" x14ac:dyDescent="0.2">
      <c r="A776" t="str">
        <f>VLOOKUP(B776,StateFIPS!A$2:B$52,2)</f>
        <v>Kansas</v>
      </c>
      <c r="B776">
        <f t="shared" si="13"/>
        <v>20</v>
      </c>
      <c r="C776" s="31" t="s">
        <v>287</v>
      </c>
      <c r="D776" s="31" t="s">
        <v>3285</v>
      </c>
      <c r="E776" s="31" t="s">
        <v>3286</v>
      </c>
      <c r="F776" s="31" t="s">
        <v>3287</v>
      </c>
      <c r="G776" s="33">
        <v>1603.2964172663101</v>
      </c>
      <c r="H776" s="31" t="s">
        <v>94</v>
      </c>
      <c r="I776" s="33">
        <v>215.78686638846699</v>
      </c>
      <c r="J776" s="33">
        <v>7.43</v>
      </c>
      <c r="K776" s="31" t="s">
        <v>94</v>
      </c>
      <c r="L776" s="31" t="s">
        <v>95</v>
      </c>
    </row>
    <row r="777" spans="1:12" x14ac:dyDescent="0.2">
      <c r="A777" t="str">
        <f>VLOOKUP(B777,StateFIPS!A$2:B$52,2)</f>
        <v>Kansas</v>
      </c>
      <c r="B777">
        <f t="shared" si="13"/>
        <v>20</v>
      </c>
      <c r="C777" s="31" t="s">
        <v>288</v>
      </c>
      <c r="D777" s="31" t="s">
        <v>3285</v>
      </c>
      <c r="E777" s="31" t="s">
        <v>3286</v>
      </c>
      <c r="F777" s="31" t="s">
        <v>3287</v>
      </c>
      <c r="G777" s="33">
        <v>380.54895507099098</v>
      </c>
      <c r="H777" s="31" t="s">
        <v>94</v>
      </c>
      <c r="I777" s="33">
        <v>51.217894356795597</v>
      </c>
      <c r="J777" s="33">
        <v>7.43</v>
      </c>
      <c r="K777" s="31" t="s">
        <v>94</v>
      </c>
      <c r="L777" s="31" t="s">
        <v>95</v>
      </c>
    </row>
    <row r="778" spans="1:12" x14ac:dyDescent="0.2">
      <c r="A778" t="str">
        <f>VLOOKUP(B778,StateFIPS!A$2:B$52,2)</f>
        <v>Kansas</v>
      </c>
      <c r="B778">
        <f t="shared" si="13"/>
        <v>20</v>
      </c>
      <c r="C778" s="31" t="s">
        <v>3216</v>
      </c>
      <c r="D778" s="31" t="s">
        <v>3285</v>
      </c>
      <c r="E778" s="31" t="s">
        <v>3286</v>
      </c>
      <c r="F778" s="31" t="s">
        <v>3287</v>
      </c>
      <c r="G778" s="33">
        <v>3791.8428156407699</v>
      </c>
      <c r="H778" s="31" t="s">
        <v>94</v>
      </c>
      <c r="I778" s="33">
        <v>510.34223629081703</v>
      </c>
      <c r="J778" s="33">
        <v>7.43</v>
      </c>
      <c r="K778" s="31" t="s">
        <v>94</v>
      </c>
      <c r="L778" s="31" t="s">
        <v>95</v>
      </c>
    </row>
    <row r="779" spans="1:12" x14ac:dyDescent="0.2">
      <c r="A779" t="str">
        <f>VLOOKUP(B779,StateFIPS!A$2:B$52,2)</f>
        <v>Kansas</v>
      </c>
      <c r="B779">
        <f t="shared" si="13"/>
        <v>20</v>
      </c>
      <c r="C779" s="31" t="s">
        <v>3046</v>
      </c>
      <c r="D779" s="31" t="s">
        <v>3285</v>
      </c>
      <c r="E779" s="31" t="s">
        <v>3286</v>
      </c>
      <c r="F779" s="31" t="s">
        <v>3287</v>
      </c>
      <c r="G779" s="33">
        <v>5970.2516393924398</v>
      </c>
      <c r="H779" s="31" t="s">
        <v>94</v>
      </c>
      <c r="I779" s="33">
        <v>803.53319507300705</v>
      </c>
      <c r="J779" s="33">
        <v>7.43</v>
      </c>
      <c r="K779" s="31" t="s">
        <v>94</v>
      </c>
      <c r="L779" s="31" t="s">
        <v>95</v>
      </c>
    </row>
    <row r="780" spans="1:12" x14ac:dyDescent="0.2">
      <c r="A780" t="str">
        <f>VLOOKUP(B780,StateFIPS!A$2:B$52,2)</f>
        <v>Kansas</v>
      </c>
      <c r="B780">
        <f t="shared" si="13"/>
        <v>20</v>
      </c>
      <c r="C780" s="31" t="s">
        <v>1491</v>
      </c>
      <c r="D780" s="31" t="s">
        <v>3285</v>
      </c>
      <c r="E780" s="31" t="s">
        <v>3286</v>
      </c>
      <c r="F780" s="31" t="s">
        <v>3287</v>
      </c>
      <c r="G780" s="33">
        <v>7617.2176088800097</v>
      </c>
      <c r="H780" s="31" t="s">
        <v>94</v>
      </c>
      <c r="I780" s="33">
        <v>1025.1975247483199</v>
      </c>
      <c r="J780" s="33">
        <v>7.43</v>
      </c>
      <c r="K780" s="31" t="s">
        <v>94</v>
      </c>
      <c r="L780" s="31" t="s">
        <v>95</v>
      </c>
    </row>
    <row r="781" spans="1:12" x14ac:dyDescent="0.2">
      <c r="A781" t="str">
        <f>VLOOKUP(B781,StateFIPS!A$2:B$52,2)</f>
        <v>Kansas</v>
      </c>
      <c r="B781">
        <f t="shared" si="13"/>
        <v>20</v>
      </c>
      <c r="C781" s="31" t="s">
        <v>256</v>
      </c>
      <c r="D781" s="31" t="s">
        <v>3285</v>
      </c>
      <c r="E781" s="31" t="s">
        <v>3286</v>
      </c>
      <c r="F781" s="31" t="s">
        <v>3287</v>
      </c>
      <c r="G781" s="33">
        <v>2414.30238708973</v>
      </c>
      <c r="H781" s="31" t="s">
        <v>94</v>
      </c>
      <c r="I781" s="33">
        <v>324.93975600131</v>
      </c>
      <c r="J781" s="33">
        <v>7.43</v>
      </c>
      <c r="K781" s="31" t="s">
        <v>94</v>
      </c>
      <c r="L781" s="31" t="s">
        <v>95</v>
      </c>
    </row>
    <row r="782" spans="1:12" x14ac:dyDescent="0.2">
      <c r="A782" t="str">
        <f>VLOOKUP(B782,StateFIPS!A$2:B$52,2)</f>
        <v>Kansas</v>
      </c>
      <c r="B782">
        <f t="shared" si="13"/>
        <v>20</v>
      </c>
      <c r="C782" s="31" t="s">
        <v>3215</v>
      </c>
      <c r="D782" s="31" t="s">
        <v>3285</v>
      </c>
      <c r="E782" s="31" t="s">
        <v>3286</v>
      </c>
      <c r="F782" s="31" t="s">
        <v>3287</v>
      </c>
      <c r="G782" s="33">
        <v>18528.367156735199</v>
      </c>
      <c r="H782" s="31" t="s">
        <v>94</v>
      </c>
      <c r="I782" s="33">
        <v>2493.7237088472598</v>
      </c>
      <c r="J782" s="33">
        <v>7.43</v>
      </c>
      <c r="K782" s="31" t="s">
        <v>94</v>
      </c>
      <c r="L782" s="31" t="s">
        <v>95</v>
      </c>
    </row>
    <row r="783" spans="1:12" x14ac:dyDescent="0.2">
      <c r="A783" t="str">
        <f>VLOOKUP(B783,StateFIPS!A$2:B$52,2)</f>
        <v>Kansas</v>
      </c>
      <c r="B783">
        <f t="shared" si="13"/>
        <v>20</v>
      </c>
      <c r="C783" s="31" t="s">
        <v>3223</v>
      </c>
      <c r="D783" s="31" t="s">
        <v>3285</v>
      </c>
      <c r="E783" s="31" t="s">
        <v>3286</v>
      </c>
      <c r="F783" s="31" t="s">
        <v>3287</v>
      </c>
      <c r="G783" s="33">
        <v>3791.8428156407699</v>
      </c>
      <c r="H783" s="31" t="s">
        <v>94</v>
      </c>
      <c r="I783" s="33">
        <v>510.34223629081703</v>
      </c>
      <c r="J783" s="33">
        <v>7.43</v>
      </c>
      <c r="K783" s="31" t="s">
        <v>94</v>
      </c>
      <c r="L783" s="31" t="s">
        <v>95</v>
      </c>
    </row>
    <row r="784" spans="1:12" x14ac:dyDescent="0.2">
      <c r="A784" t="str">
        <f>VLOOKUP(B784,StateFIPS!A$2:B$52,2)</f>
        <v>Kansas</v>
      </c>
      <c r="B784">
        <f t="shared" si="13"/>
        <v>20</v>
      </c>
      <c r="C784" s="31" t="s">
        <v>1494</v>
      </c>
      <c r="D784" s="31" t="s">
        <v>3285</v>
      </c>
      <c r="E784" s="31" t="s">
        <v>3286</v>
      </c>
      <c r="F784" s="31" t="s">
        <v>3287</v>
      </c>
      <c r="G784" s="33">
        <v>14803.9782030076</v>
      </c>
      <c r="H784" s="31" t="s">
        <v>94</v>
      </c>
      <c r="I784" s="33">
        <v>1992.4600542405899</v>
      </c>
      <c r="J784" s="33">
        <v>7.43</v>
      </c>
      <c r="K784" s="31" t="s">
        <v>94</v>
      </c>
      <c r="L784" s="31" t="s">
        <v>95</v>
      </c>
    </row>
    <row r="785" spans="1:12" x14ac:dyDescent="0.2">
      <c r="A785" t="str">
        <f>VLOOKUP(B785,StateFIPS!A$2:B$52,2)</f>
        <v>Kansas</v>
      </c>
      <c r="B785">
        <f t="shared" si="13"/>
        <v>20</v>
      </c>
      <c r="C785" s="31" t="s">
        <v>1495</v>
      </c>
      <c r="D785" s="31" t="s">
        <v>3285</v>
      </c>
      <c r="E785" s="31" t="s">
        <v>3286</v>
      </c>
      <c r="F785" s="31" t="s">
        <v>3287</v>
      </c>
      <c r="G785" s="33">
        <v>3162.9232823113498</v>
      </c>
      <c r="H785" s="31" t="s">
        <v>94</v>
      </c>
      <c r="I785" s="33">
        <v>425.69626949008801</v>
      </c>
      <c r="J785" s="33">
        <v>7.43</v>
      </c>
      <c r="K785" s="31" t="s">
        <v>94</v>
      </c>
      <c r="L785" s="31" t="s">
        <v>95</v>
      </c>
    </row>
    <row r="786" spans="1:12" x14ac:dyDescent="0.2">
      <c r="A786" t="str">
        <f>VLOOKUP(B786,StateFIPS!A$2:B$52,2)</f>
        <v>Kansas</v>
      </c>
      <c r="B786">
        <f t="shared" si="13"/>
        <v>20</v>
      </c>
      <c r="C786" s="31" t="s">
        <v>249</v>
      </c>
      <c r="D786" s="31" t="s">
        <v>3285</v>
      </c>
      <c r="E786" s="31" t="s">
        <v>3286</v>
      </c>
      <c r="F786" s="31" t="s">
        <v>3287</v>
      </c>
      <c r="G786" s="33">
        <v>3791.8428156407699</v>
      </c>
      <c r="H786" s="31" t="s">
        <v>94</v>
      </c>
      <c r="I786" s="33">
        <v>510.34223629081703</v>
      </c>
      <c r="J786" s="33">
        <v>7.43</v>
      </c>
      <c r="K786" s="31" t="s">
        <v>94</v>
      </c>
      <c r="L786" s="31" t="s">
        <v>95</v>
      </c>
    </row>
    <row r="787" spans="1:12" x14ac:dyDescent="0.2">
      <c r="A787" t="str">
        <f>VLOOKUP(B787,StateFIPS!A$2:B$52,2)</f>
        <v>Kansas</v>
      </c>
      <c r="B787">
        <f t="shared" si="13"/>
        <v>20</v>
      </c>
      <c r="C787" s="31" t="s">
        <v>3220</v>
      </c>
      <c r="D787" s="31" t="s">
        <v>3285</v>
      </c>
      <c r="E787" s="31" t="s">
        <v>3286</v>
      </c>
      <c r="F787" s="31" t="s">
        <v>3287</v>
      </c>
      <c r="G787" s="33">
        <v>17916.993425637502</v>
      </c>
      <c r="H787" s="31" t="s">
        <v>94</v>
      </c>
      <c r="I787" s="33">
        <v>2411.43922283143</v>
      </c>
      <c r="J787" s="33">
        <v>7.43</v>
      </c>
      <c r="K787" s="31" t="s">
        <v>94</v>
      </c>
      <c r="L787" s="31" t="s">
        <v>95</v>
      </c>
    </row>
    <row r="788" spans="1:12" x14ac:dyDescent="0.2">
      <c r="A788" t="str">
        <f>VLOOKUP(B788,StateFIPS!A$2:B$52,2)</f>
        <v>Kansas</v>
      </c>
      <c r="B788">
        <f t="shared" si="13"/>
        <v>20</v>
      </c>
      <c r="C788" s="31" t="s">
        <v>1485</v>
      </c>
      <c r="D788" s="31" t="s">
        <v>3285</v>
      </c>
      <c r="E788" s="31" t="s">
        <v>3286</v>
      </c>
      <c r="F788" s="31" t="s">
        <v>3287</v>
      </c>
      <c r="G788" s="33">
        <v>5302.7313411531604</v>
      </c>
      <c r="H788" s="31" t="s">
        <v>94</v>
      </c>
      <c r="I788" s="33">
        <v>713.69197054551296</v>
      </c>
      <c r="J788" s="33">
        <v>7.43</v>
      </c>
      <c r="K788" s="31" t="s">
        <v>94</v>
      </c>
      <c r="L788" s="31" t="s">
        <v>95</v>
      </c>
    </row>
    <row r="789" spans="1:12" x14ac:dyDescent="0.2">
      <c r="A789" t="str">
        <f>VLOOKUP(B789,StateFIPS!A$2:B$52,2)</f>
        <v>Kansas</v>
      </c>
      <c r="B789">
        <f t="shared" si="13"/>
        <v>20</v>
      </c>
      <c r="C789" s="31" t="s">
        <v>1499</v>
      </c>
      <c r="D789" s="31" t="s">
        <v>3285</v>
      </c>
      <c r="E789" s="31" t="s">
        <v>3286</v>
      </c>
      <c r="F789" s="31" t="s">
        <v>3287</v>
      </c>
      <c r="G789" s="33">
        <v>3936.4982073737001</v>
      </c>
      <c r="H789" s="31" t="s">
        <v>94</v>
      </c>
      <c r="I789" s="33">
        <v>529.81133342849205</v>
      </c>
      <c r="J789" s="33">
        <v>7.43</v>
      </c>
      <c r="K789" s="31" t="s">
        <v>94</v>
      </c>
      <c r="L789" s="31" t="s">
        <v>95</v>
      </c>
    </row>
    <row r="790" spans="1:12" x14ac:dyDescent="0.2">
      <c r="A790" t="str">
        <f>VLOOKUP(B790,StateFIPS!A$2:B$52,2)</f>
        <v>Kansas</v>
      </c>
      <c r="B790">
        <f t="shared" si="13"/>
        <v>20</v>
      </c>
      <c r="C790" s="31" t="s">
        <v>3200</v>
      </c>
      <c r="D790" s="31" t="s">
        <v>3285</v>
      </c>
      <c r="E790" s="31" t="s">
        <v>3286</v>
      </c>
      <c r="F790" s="31" t="s">
        <v>3287</v>
      </c>
      <c r="G790" s="33">
        <v>3791.8428156407699</v>
      </c>
      <c r="H790" s="31" t="s">
        <v>94</v>
      </c>
      <c r="I790" s="33">
        <v>510.34223629081703</v>
      </c>
      <c r="J790" s="33">
        <v>7.43</v>
      </c>
      <c r="K790" s="31" t="s">
        <v>94</v>
      </c>
      <c r="L790" s="31" t="s">
        <v>95</v>
      </c>
    </row>
    <row r="791" spans="1:12" x14ac:dyDescent="0.2">
      <c r="A791" t="str">
        <f>VLOOKUP(B791,StateFIPS!A$2:B$52,2)</f>
        <v>Kansas</v>
      </c>
      <c r="B791">
        <f t="shared" si="13"/>
        <v>20</v>
      </c>
      <c r="C791" s="31" t="s">
        <v>250</v>
      </c>
      <c r="D791" s="31" t="s">
        <v>3285</v>
      </c>
      <c r="E791" s="31" t="s">
        <v>3286</v>
      </c>
      <c r="F791" s="31" t="s">
        <v>3287</v>
      </c>
      <c r="G791" s="33">
        <v>1971.3683574169399</v>
      </c>
      <c r="H791" s="31" t="s">
        <v>94</v>
      </c>
      <c r="I791" s="33">
        <v>265.32548552044898</v>
      </c>
      <c r="J791" s="33">
        <v>7.43</v>
      </c>
      <c r="K791" s="31" t="s">
        <v>94</v>
      </c>
      <c r="L791" s="31" t="s">
        <v>95</v>
      </c>
    </row>
    <row r="792" spans="1:12" x14ac:dyDescent="0.2">
      <c r="A792" t="str">
        <f>VLOOKUP(B792,StateFIPS!A$2:B$52,2)</f>
        <v>Kansas</v>
      </c>
      <c r="B792">
        <f t="shared" si="13"/>
        <v>20</v>
      </c>
      <c r="C792" s="31" t="s">
        <v>1500</v>
      </c>
      <c r="D792" s="31" t="s">
        <v>3285</v>
      </c>
      <c r="E792" s="31" t="s">
        <v>3286</v>
      </c>
      <c r="F792" s="31" t="s">
        <v>3287</v>
      </c>
      <c r="G792" s="33">
        <v>2620.1731332756799</v>
      </c>
      <c r="H792" s="31" t="s">
        <v>94</v>
      </c>
      <c r="I792" s="33">
        <v>352.64779721072398</v>
      </c>
      <c r="J792" s="33">
        <v>7.43</v>
      </c>
      <c r="K792" s="31" t="s">
        <v>94</v>
      </c>
      <c r="L792" s="31" t="s">
        <v>95</v>
      </c>
    </row>
    <row r="793" spans="1:12" x14ac:dyDescent="0.2">
      <c r="A793" t="str">
        <f>VLOOKUP(B793,StateFIPS!A$2:B$52,2)</f>
        <v>Kansas</v>
      </c>
      <c r="B793">
        <f t="shared" si="13"/>
        <v>20</v>
      </c>
      <c r="C793" s="31" t="s">
        <v>251</v>
      </c>
      <c r="D793" s="31" t="s">
        <v>3285</v>
      </c>
      <c r="E793" s="31" t="s">
        <v>3286</v>
      </c>
      <c r="F793" s="31" t="s">
        <v>3287</v>
      </c>
      <c r="G793" s="33">
        <v>6463.0937287466704</v>
      </c>
      <c r="H793" s="31" t="s">
        <v>94</v>
      </c>
      <c r="I793" s="33">
        <v>869.86456645311898</v>
      </c>
      <c r="J793" s="33">
        <v>7.43</v>
      </c>
      <c r="K793" s="31" t="s">
        <v>94</v>
      </c>
      <c r="L793" s="31" t="s">
        <v>95</v>
      </c>
    </row>
    <row r="794" spans="1:12" x14ac:dyDescent="0.2">
      <c r="A794" t="str">
        <f>VLOOKUP(B794,StateFIPS!A$2:B$52,2)</f>
        <v>Kansas</v>
      </c>
      <c r="B794">
        <f t="shared" si="13"/>
        <v>20</v>
      </c>
      <c r="C794" s="31" t="s">
        <v>252</v>
      </c>
      <c r="D794" s="31" t="s">
        <v>3285</v>
      </c>
      <c r="E794" s="31" t="s">
        <v>3286</v>
      </c>
      <c r="F794" s="31" t="s">
        <v>3287</v>
      </c>
      <c r="G794" s="33">
        <v>2183.4776110630701</v>
      </c>
      <c r="H794" s="31" t="s">
        <v>94</v>
      </c>
      <c r="I794" s="33">
        <v>293.87316434227</v>
      </c>
      <c r="J794" s="33">
        <v>7.43</v>
      </c>
      <c r="K794" s="31" t="s">
        <v>94</v>
      </c>
      <c r="L794" s="31" t="s">
        <v>95</v>
      </c>
    </row>
    <row r="795" spans="1:12" x14ac:dyDescent="0.2">
      <c r="A795" t="str">
        <f>VLOOKUP(B795,StateFIPS!A$2:B$52,2)</f>
        <v>Kansas</v>
      </c>
      <c r="B795">
        <f t="shared" si="13"/>
        <v>20</v>
      </c>
      <c r="C795" s="31" t="s">
        <v>253</v>
      </c>
      <c r="D795" s="31" t="s">
        <v>3285</v>
      </c>
      <c r="E795" s="31" t="s">
        <v>3286</v>
      </c>
      <c r="F795" s="31" t="s">
        <v>3287</v>
      </c>
      <c r="G795" s="33">
        <v>2807.32835708108</v>
      </c>
      <c r="H795" s="31" t="s">
        <v>94</v>
      </c>
      <c r="I795" s="33">
        <v>377.83692558291801</v>
      </c>
      <c r="J795" s="33">
        <v>7.43</v>
      </c>
      <c r="K795" s="31" t="s">
        <v>94</v>
      </c>
      <c r="L795" s="31" t="s">
        <v>95</v>
      </c>
    </row>
    <row r="796" spans="1:12" x14ac:dyDescent="0.2">
      <c r="A796" t="str">
        <f>VLOOKUP(B796,StateFIPS!A$2:B$52,2)</f>
        <v>Kansas</v>
      </c>
      <c r="B796">
        <f t="shared" si="13"/>
        <v>20</v>
      </c>
      <c r="C796" s="31" t="s">
        <v>1560</v>
      </c>
      <c r="D796" s="31" t="s">
        <v>3285</v>
      </c>
      <c r="E796" s="31" t="s">
        <v>3286</v>
      </c>
      <c r="F796" s="31" t="s">
        <v>3287</v>
      </c>
      <c r="G796" s="33">
        <v>4685.1191025953203</v>
      </c>
      <c r="H796" s="31" t="s">
        <v>94</v>
      </c>
      <c r="I796" s="33">
        <v>630.56784691727103</v>
      </c>
      <c r="J796" s="33">
        <v>7.43</v>
      </c>
      <c r="K796" s="31" t="s">
        <v>94</v>
      </c>
      <c r="L796" s="31" t="s">
        <v>95</v>
      </c>
    </row>
    <row r="797" spans="1:12" x14ac:dyDescent="0.2">
      <c r="A797" t="str">
        <f>VLOOKUP(B797,StateFIPS!A$2:B$52,2)</f>
        <v>Kansas</v>
      </c>
      <c r="B797">
        <f t="shared" si="13"/>
        <v>20</v>
      </c>
      <c r="C797" s="31" t="s">
        <v>1562</v>
      </c>
      <c r="D797" s="31" t="s">
        <v>3285</v>
      </c>
      <c r="E797" s="31" t="s">
        <v>3286</v>
      </c>
      <c r="F797" s="31" t="s">
        <v>3287</v>
      </c>
      <c r="G797" s="33">
        <v>3791.8428156407699</v>
      </c>
      <c r="H797" s="31" t="s">
        <v>94</v>
      </c>
      <c r="I797" s="33">
        <v>510.34223629081703</v>
      </c>
      <c r="J797" s="33">
        <v>7.43</v>
      </c>
      <c r="K797" s="31" t="s">
        <v>94</v>
      </c>
      <c r="L797" s="31" t="s">
        <v>95</v>
      </c>
    </row>
    <row r="798" spans="1:12" x14ac:dyDescent="0.2">
      <c r="A798" t="str">
        <f>VLOOKUP(B798,StateFIPS!A$2:B$52,2)</f>
        <v>Kansas</v>
      </c>
      <c r="B798">
        <f t="shared" si="13"/>
        <v>20</v>
      </c>
      <c r="C798" s="31" t="s">
        <v>1563</v>
      </c>
      <c r="D798" s="31" t="s">
        <v>3285</v>
      </c>
      <c r="E798" s="31" t="s">
        <v>3286</v>
      </c>
      <c r="F798" s="31" t="s">
        <v>3287</v>
      </c>
      <c r="G798" s="33">
        <v>18172.7722315049</v>
      </c>
      <c r="H798" s="31" t="s">
        <v>94</v>
      </c>
      <c r="I798" s="33">
        <v>2445.8643649400901</v>
      </c>
      <c r="J798" s="33">
        <v>7.43</v>
      </c>
      <c r="K798" s="31" t="s">
        <v>94</v>
      </c>
      <c r="L798" s="31" t="s">
        <v>95</v>
      </c>
    </row>
    <row r="799" spans="1:12" x14ac:dyDescent="0.2">
      <c r="A799" t="str">
        <f>VLOOKUP(B799,StateFIPS!A$2:B$52,2)</f>
        <v>Kansas</v>
      </c>
      <c r="B799">
        <f t="shared" si="13"/>
        <v>20</v>
      </c>
      <c r="C799" s="31" t="s">
        <v>1565</v>
      </c>
      <c r="D799" s="31" t="s">
        <v>3285</v>
      </c>
      <c r="E799" s="31" t="s">
        <v>3286</v>
      </c>
      <c r="F799" s="31" t="s">
        <v>3287</v>
      </c>
      <c r="G799" s="33">
        <v>1640.7274620273899</v>
      </c>
      <c r="H799" s="31" t="s">
        <v>94</v>
      </c>
      <c r="I799" s="33">
        <v>220.824692062906</v>
      </c>
      <c r="J799" s="33">
        <v>7.43</v>
      </c>
      <c r="K799" s="31" t="s">
        <v>94</v>
      </c>
      <c r="L799" s="31" t="s">
        <v>95</v>
      </c>
    </row>
    <row r="800" spans="1:12" x14ac:dyDescent="0.2">
      <c r="A800" t="str">
        <f>VLOOKUP(B800,StateFIPS!A$2:B$52,2)</f>
        <v>Kansas</v>
      </c>
      <c r="B800">
        <f t="shared" si="13"/>
        <v>20</v>
      </c>
      <c r="C800" s="31" t="s">
        <v>3248</v>
      </c>
      <c r="D800" s="31" t="s">
        <v>3285</v>
      </c>
      <c r="E800" s="31" t="s">
        <v>3286</v>
      </c>
      <c r="F800" s="31" t="s">
        <v>3287</v>
      </c>
      <c r="G800" s="33">
        <v>293.20985062846898</v>
      </c>
      <c r="H800" s="31" t="s">
        <v>94</v>
      </c>
      <c r="I800" s="33">
        <v>39.462967783104801</v>
      </c>
      <c r="J800" s="33">
        <v>7.43</v>
      </c>
      <c r="K800" s="31" t="s">
        <v>94</v>
      </c>
      <c r="L800" s="31" t="s">
        <v>95</v>
      </c>
    </row>
    <row r="801" spans="1:12" x14ac:dyDescent="0.2">
      <c r="A801" t="str">
        <f>VLOOKUP(B801,StateFIPS!A$2:B$52,2)</f>
        <v>Kansas</v>
      </c>
      <c r="B801">
        <f t="shared" si="13"/>
        <v>20</v>
      </c>
      <c r="C801" s="31" t="s">
        <v>1569</v>
      </c>
      <c r="D801" s="31" t="s">
        <v>3285</v>
      </c>
      <c r="E801" s="31" t="s">
        <v>3286</v>
      </c>
      <c r="F801" s="31" t="s">
        <v>3287</v>
      </c>
      <c r="G801" s="33">
        <v>3791.8428156407699</v>
      </c>
      <c r="H801" s="31" t="s">
        <v>94</v>
      </c>
      <c r="I801" s="33">
        <v>510.34223629081703</v>
      </c>
      <c r="J801" s="33">
        <v>7.43</v>
      </c>
      <c r="K801" s="31" t="s">
        <v>94</v>
      </c>
      <c r="L801" s="31" t="s">
        <v>95</v>
      </c>
    </row>
    <row r="802" spans="1:12" x14ac:dyDescent="0.2">
      <c r="A802" t="str">
        <f>VLOOKUP(B802,StateFIPS!A$2:B$52,2)</f>
        <v>Kansas</v>
      </c>
      <c r="B802">
        <f t="shared" si="13"/>
        <v>20</v>
      </c>
      <c r="C802" s="31" t="s">
        <v>3244</v>
      </c>
      <c r="D802" s="31" t="s">
        <v>3285</v>
      </c>
      <c r="E802" s="31" t="s">
        <v>3286</v>
      </c>
      <c r="F802" s="31" t="s">
        <v>3287</v>
      </c>
      <c r="G802" s="33">
        <v>3791.8428156407699</v>
      </c>
      <c r="H802" s="31" t="s">
        <v>94</v>
      </c>
      <c r="I802" s="33">
        <v>510.34223629081703</v>
      </c>
      <c r="J802" s="33">
        <v>7.43</v>
      </c>
      <c r="K802" s="31" t="s">
        <v>94</v>
      </c>
      <c r="L802" s="31" t="s">
        <v>95</v>
      </c>
    </row>
    <row r="803" spans="1:12" x14ac:dyDescent="0.2">
      <c r="A803" t="str">
        <f>VLOOKUP(B803,StateFIPS!A$2:B$52,2)</f>
        <v>Kansas</v>
      </c>
      <c r="B803">
        <f t="shared" si="13"/>
        <v>20</v>
      </c>
      <c r="C803" s="31" t="s">
        <v>1571</v>
      </c>
      <c r="D803" s="31" t="s">
        <v>3285</v>
      </c>
      <c r="E803" s="31" t="s">
        <v>3286</v>
      </c>
      <c r="F803" s="31" t="s">
        <v>3287</v>
      </c>
      <c r="G803" s="33">
        <v>2894.6674615236102</v>
      </c>
      <c r="H803" s="31" t="s">
        <v>94</v>
      </c>
      <c r="I803" s="33">
        <v>389.59185215660898</v>
      </c>
      <c r="J803" s="33">
        <v>7.43</v>
      </c>
      <c r="K803" s="31" t="s">
        <v>94</v>
      </c>
      <c r="L803" s="31" t="s">
        <v>95</v>
      </c>
    </row>
    <row r="804" spans="1:12" x14ac:dyDescent="0.2">
      <c r="A804" t="str">
        <f>VLOOKUP(B804,StateFIPS!A$2:B$52,2)</f>
        <v>Kansas</v>
      </c>
      <c r="B804">
        <f t="shared" si="13"/>
        <v>20</v>
      </c>
      <c r="C804" s="31" t="s">
        <v>1579</v>
      </c>
      <c r="D804" s="31" t="s">
        <v>3285</v>
      </c>
      <c r="E804" s="31" t="s">
        <v>3286</v>
      </c>
      <c r="F804" s="31" t="s">
        <v>3287</v>
      </c>
      <c r="G804" s="33">
        <v>767.33641760216301</v>
      </c>
      <c r="H804" s="31" t="s">
        <v>94</v>
      </c>
      <c r="I804" s="33">
        <v>103.275426325998</v>
      </c>
      <c r="J804" s="33">
        <v>7.43</v>
      </c>
      <c r="K804" s="31" t="s">
        <v>94</v>
      </c>
      <c r="L804" s="31" t="s">
        <v>95</v>
      </c>
    </row>
    <row r="805" spans="1:12" x14ac:dyDescent="0.2">
      <c r="A805" t="str">
        <f>VLOOKUP(B805,StateFIPS!A$2:B$52,2)</f>
        <v>Kansas</v>
      </c>
      <c r="B805">
        <f t="shared" si="13"/>
        <v>20</v>
      </c>
      <c r="C805" s="31" t="s">
        <v>254</v>
      </c>
      <c r="D805" s="31" t="s">
        <v>3285</v>
      </c>
      <c r="E805" s="31" t="s">
        <v>3286</v>
      </c>
      <c r="F805" s="31" t="s">
        <v>3287</v>
      </c>
      <c r="G805" s="33">
        <v>3368.7940284973001</v>
      </c>
      <c r="H805" s="31" t="s">
        <v>94</v>
      </c>
      <c r="I805" s="33">
        <v>453.40431069950199</v>
      </c>
      <c r="J805" s="33">
        <v>7.43</v>
      </c>
      <c r="K805" s="31" t="s">
        <v>94</v>
      </c>
      <c r="L805" s="31" t="s">
        <v>95</v>
      </c>
    </row>
    <row r="806" spans="1:12" x14ac:dyDescent="0.2">
      <c r="A806" t="str">
        <f>VLOOKUP(B806,StateFIPS!A$2:B$52,2)</f>
        <v>Kansas</v>
      </c>
      <c r="B806">
        <f t="shared" si="13"/>
        <v>20</v>
      </c>
      <c r="C806" s="31" t="s">
        <v>1559</v>
      </c>
      <c r="D806" s="31" t="s">
        <v>3285</v>
      </c>
      <c r="E806" s="31" t="s">
        <v>3286</v>
      </c>
      <c r="F806" s="31" t="s">
        <v>3287</v>
      </c>
      <c r="G806" s="33">
        <v>16276.2659636101</v>
      </c>
      <c r="H806" s="31" t="s">
        <v>94</v>
      </c>
      <c r="I806" s="33">
        <v>2190.6145307685201</v>
      </c>
      <c r="J806" s="33">
        <v>7.43</v>
      </c>
      <c r="K806" s="31" t="s">
        <v>94</v>
      </c>
      <c r="L806" s="31" t="s">
        <v>95</v>
      </c>
    </row>
    <row r="807" spans="1:12" x14ac:dyDescent="0.2">
      <c r="A807" t="str">
        <f>VLOOKUP(B807,StateFIPS!A$2:B$52,2)</f>
        <v>Kansas</v>
      </c>
      <c r="B807">
        <f t="shared" si="13"/>
        <v>20</v>
      </c>
      <c r="C807" s="31" t="s">
        <v>3250</v>
      </c>
      <c r="D807" s="31" t="s">
        <v>3285</v>
      </c>
      <c r="E807" s="31" t="s">
        <v>3286</v>
      </c>
      <c r="F807" s="31" t="s">
        <v>3287</v>
      </c>
      <c r="G807" s="33">
        <v>3791.8428156407699</v>
      </c>
      <c r="H807" s="31" t="s">
        <v>94</v>
      </c>
      <c r="I807" s="33">
        <v>510.34223629081703</v>
      </c>
      <c r="J807" s="33">
        <v>7.43</v>
      </c>
      <c r="K807" s="31" t="s">
        <v>94</v>
      </c>
      <c r="L807" s="31" t="s">
        <v>95</v>
      </c>
    </row>
    <row r="808" spans="1:12" x14ac:dyDescent="0.2">
      <c r="A808" t="str">
        <f>VLOOKUP(B808,StateFIPS!A$2:B$52,2)</f>
        <v>Kansas</v>
      </c>
      <c r="B808">
        <f t="shared" si="13"/>
        <v>20</v>
      </c>
      <c r="C808" s="31" t="s">
        <v>1583</v>
      </c>
      <c r="D808" s="31" t="s">
        <v>3285</v>
      </c>
      <c r="E808" s="31" t="s">
        <v>3286</v>
      </c>
      <c r="F808" s="31" t="s">
        <v>3287</v>
      </c>
      <c r="G808" s="33">
        <v>12932.4259649535</v>
      </c>
      <c r="H808" s="31" t="s">
        <v>94</v>
      </c>
      <c r="I808" s="33">
        <v>1740.5687705186399</v>
      </c>
      <c r="J808" s="33">
        <v>7.43</v>
      </c>
      <c r="K808" s="31" t="s">
        <v>94</v>
      </c>
      <c r="L808" s="31" t="s">
        <v>95</v>
      </c>
    </row>
    <row r="809" spans="1:12" x14ac:dyDescent="0.2">
      <c r="A809" t="str">
        <f>VLOOKUP(B809,StateFIPS!A$2:B$52,2)</f>
        <v>Kansas</v>
      </c>
      <c r="B809">
        <f t="shared" si="13"/>
        <v>20</v>
      </c>
      <c r="C809" s="31" t="s">
        <v>1582</v>
      </c>
      <c r="D809" s="31" t="s">
        <v>3285</v>
      </c>
      <c r="E809" s="31" t="s">
        <v>3286</v>
      </c>
      <c r="F809" s="31" t="s">
        <v>3287</v>
      </c>
      <c r="G809" s="33">
        <v>6980.8898479416303</v>
      </c>
      <c r="H809" s="31" t="s">
        <v>94</v>
      </c>
      <c r="I809" s="33">
        <v>939.55448828285705</v>
      </c>
      <c r="J809" s="33">
        <v>7.43</v>
      </c>
      <c r="K809" s="31" t="s">
        <v>94</v>
      </c>
      <c r="L809" s="31" t="s">
        <v>95</v>
      </c>
    </row>
    <row r="810" spans="1:12" x14ac:dyDescent="0.2">
      <c r="A810" t="str">
        <f>VLOOKUP(B810,StateFIPS!A$2:B$52,2)</f>
        <v>Kansas</v>
      </c>
      <c r="B810">
        <f t="shared" si="13"/>
        <v>20</v>
      </c>
      <c r="C810" s="31" t="s">
        <v>1580</v>
      </c>
      <c r="D810" s="31" t="s">
        <v>3285</v>
      </c>
      <c r="E810" s="31" t="s">
        <v>3286</v>
      </c>
      <c r="F810" s="31" t="s">
        <v>3287</v>
      </c>
      <c r="G810" s="33">
        <v>2850.9979093023398</v>
      </c>
      <c r="H810" s="31" t="s">
        <v>94</v>
      </c>
      <c r="I810" s="33">
        <v>383.71438886976398</v>
      </c>
      <c r="J810" s="33">
        <v>7.43</v>
      </c>
      <c r="K810" s="31" t="s">
        <v>94</v>
      </c>
      <c r="L810" s="31" t="s">
        <v>95</v>
      </c>
    </row>
    <row r="811" spans="1:12" x14ac:dyDescent="0.2">
      <c r="A811" t="str">
        <f>VLOOKUP(B811,StateFIPS!A$2:B$52,2)</f>
        <v>Kansas</v>
      </c>
      <c r="B811">
        <f t="shared" si="13"/>
        <v>20</v>
      </c>
      <c r="C811" s="31" t="s">
        <v>1578</v>
      </c>
      <c r="D811" s="31" t="s">
        <v>3285</v>
      </c>
      <c r="E811" s="31" t="s">
        <v>3286</v>
      </c>
      <c r="F811" s="31" t="s">
        <v>3287</v>
      </c>
      <c r="G811" s="33">
        <v>21959.5462598343</v>
      </c>
      <c r="H811" s="31" t="s">
        <v>94</v>
      </c>
      <c r="I811" s="33">
        <v>2955.52439567083</v>
      </c>
      <c r="J811" s="33">
        <v>7.43</v>
      </c>
      <c r="K811" s="31" t="s">
        <v>94</v>
      </c>
      <c r="L811" s="31" t="s">
        <v>95</v>
      </c>
    </row>
    <row r="812" spans="1:12" x14ac:dyDescent="0.2">
      <c r="A812" t="str">
        <f>VLOOKUP(B812,StateFIPS!A$2:B$52,2)</f>
        <v>Kansas</v>
      </c>
      <c r="B812">
        <f t="shared" si="13"/>
        <v>20</v>
      </c>
      <c r="C812" s="31" t="s">
        <v>1577</v>
      </c>
      <c r="D812" s="31" t="s">
        <v>3285</v>
      </c>
      <c r="E812" s="31" t="s">
        <v>3286</v>
      </c>
      <c r="F812" s="31" t="s">
        <v>3287</v>
      </c>
      <c r="G812" s="33">
        <v>1728.06656646991</v>
      </c>
      <c r="H812" s="31" t="s">
        <v>94</v>
      </c>
      <c r="I812" s="33">
        <v>232.579618636596</v>
      </c>
      <c r="J812" s="33">
        <v>7.43</v>
      </c>
      <c r="K812" s="31" t="s">
        <v>94</v>
      </c>
      <c r="L812" s="31" t="s">
        <v>95</v>
      </c>
    </row>
    <row r="813" spans="1:12" x14ac:dyDescent="0.2">
      <c r="A813" t="str">
        <f>VLOOKUP(B813,StateFIPS!A$2:B$52,2)</f>
        <v>Kansas</v>
      </c>
      <c r="B813">
        <f t="shared" si="13"/>
        <v>20</v>
      </c>
      <c r="C813" s="31" t="s">
        <v>1545</v>
      </c>
      <c r="D813" s="31" t="s">
        <v>3285</v>
      </c>
      <c r="E813" s="31" t="s">
        <v>3286</v>
      </c>
      <c r="F813" s="31" t="s">
        <v>3287</v>
      </c>
      <c r="G813" s="33">
        <v>3791.8428156407699</v>
      </c>
      <c r="H813" s="31" t="s">
        <v>94</v>
      </c>
      <c r="I813" s="33">
        <v>510.34223629081703</v>
      </c>
      <c r="J813" s="33">
        <v>7.43</v>
      </c>
      <c r="K813" s="31" t="s">
        <v>94</v>
      </c>
      <c r="L813" s="31" t="s">
        <v>95</v>
      </c>
    </row>
    <row r="814" spans="1:12" x14ac:dyDescent="0.2">
      <c r="A814" t="str">
        <f>VLOOKUP(B814,StateFIPS!A$2:B$52,2)</f>
        <v>Kansas</v>
      </c>
      <c r="B814">
        <f t="shared" si="13"/>
        <v>20</v>
      </c>
      <c r="C814" s="31" t="s">
        <v>1586</v>
      </c>
      <c r="D814" s="31" t="s">
        <v>3285</v>
      </c>
      <c r="E814" s="31" t="s">
        <v>3286</v>
      </c>
      <c r="F814" s="31" t="s">
        <v>3287</v>
      </c>
      <c r="G814" s="33">
        <v>7823.0883550659501</v>
      </c>
      <c r="H814" s="31" t="s">
        <v>94</v>
      </c>
      <c r="I814" s="33">
        <v>1052.90556595773</v>
      </c>
      <c r="J814" s="33">
        <v>7.43</v>
      </c>
      <c r="K814" s="31" t="s">
        <v>94</v>
      </c>
      <c r="L814" s="31" t="s">
        <v>95</v>
      </c>
    </row>
    <row r="815" spans="1:12" x14ac:dyDescent="0.2">
      <c r="A815" t="str">
        <f>VLOOKUP(B815,StateFIPS!A$2:B$52,2)</f>
        <v>Kansas</v>
      </c>
      <c r="B815">
        <f t="shared" si="13"/>
        <v>20</v>
      </c>
      <c r="C815" s="31" t="s">
        <v>1533</v>
      </c>
      <c r="D815" s="31" t="s">
        <v>3285</v>
      </c>
      <c r="E815" s="31" t="s">
        <v>3286</v>
      </c>
      <c r="F815" s="31" t="s">
        <v>3287</v>
      </c>
      <c r="G815" s="33">
        <v>804.76746236324402</v>
      </c>
      <c r="H815" s="31" t="s">
        <v>94</v>
      </c>
      <c r="I815" s="33">
        <v>108.313252000437</v>
      </c>
      <c r="J815" s="33">
        <v>7.43</v>
      </c>
      <c r="K815" s="31" t="s">
        <v>94</v>
      </c>
      <c r="L815" s="31" t="s">
        <v>95</v>
      </c>
    </row>
    <row r="816" spans="1:12" x14ac:dyDescent="0.2">
      <c r="A816" t="str">
        <f>VLOOKUP(B816,StateFIPS!A$2:B$52,2)</f>
        <v>Kansas</v>
      </c>
      <c r="B816">
        <f t="shared" si="13"/>
        <v>20</v>
      </c>
      <c r="C816" s="31" t="s">
        <v>1534</v>
      </c>
      <c r="D816" s="31" t="s">
        <v>3285</v>
      </c>
      <c r="E816" s="31" t="s">
        <v>3286</v>
      </c>
      <c r="F816" s="31" t="s">
        <v>3287</v>
      </c>
      <c r="G816" s="33">
        <v>5134.2916397282897</v>
      </c>
      <c r="H816" s="31" t="s">
        <v>94</v>
      </c>
      <c r="I816" s="33">
        <v>691.02175501053705</v>
      </c>
      <c r="J816" s="33">
        <v>7.43</v>
      </c>
      <c r="K816" s="31" t="s">
        <v>94</v>
      </c>
      <c r="L816" s="31" t="s">
        <v>95</v>
      </c>
    </row>
    <row r="817" spans="1:12" x14ac:dyDescent="0.2">
      <c r="A817" t="str">
        <f>VLOOKUP(B817,StateFIPS!A$2:B$52,2)</f>
        <v>Kansas</v>
      </c>
      <c r="B817">
        <f t="shared" si="13"/>
        <v>20</v>
      </c>
      <c r="C817" s="31" t="s">
        <v>2695</v>
      </c>
      <c r="D817" s="31" t="s">
        <v>3285</v>
      </c>
      <c r="E817" s="31" t="s">
        <v>3286</v>
      </c>
      <c r="F817" s="31" t="s">
        <v>3287</v>
      </c>
      <c r="G817" s="33">
        <v>3791.8428156407699</v>
      </c>
      <c r="H817" s="31" t="s">
        <v>94</v>
      </c>
      <c r="I817" s="33">
        <v>510.34223629081703</v>
      </c>
      <c r="J817" s="33">
        <v>7.43</v>
      </c>
      <c r="K817" s="31" t="s">
        <v>94</v>
      </c>
      <c r="L817" s="31" t="s">
        <v>95</v>
      </c>
    </row>
    <row r="818" spans="1:12" x14ac:dyDescent="0.2">
      <c r="A818" t="str">
        <f>VLOOKUP(B818,StateFIPS!A$2:B$52,2)</f>
        <v>Kansas</v>
      </c>
      <c r="B818">
        <f t="shared" si="13"/>
        <v>20</v>
      </c>
      <c r="C818" s="31" t="s">
        <v>1536</v>
      </c>
      <c r="D818" s="31" t="s">
        <v>3285</v>
      </c>
      <c r="E818" s="31" t="s">
        <v>3286</v>
      </c>
      <c r="F818" s="31" t="s">
        <v>3287</v>
      </c>
      <c r="G818" s="33">
        <v>4373.1937295863099</v>
      </c>
      <c r="H818" s="31" t="s">
        <v>94</v>
      </c>
      <c r="I818" s="33">
        <v>588.58596629694603</v>
      </c>
      <c r="J818" s="33">
        <v>7.43</v>
      </c>
      <c r="K818" s="31" t="s">
        <v>94</v>
      </c>
      <c r="L818" s="31" t="s">
        <v>95</v>
      </c>
    </row>
    <row r="819" spans="1:12" x14ac:dyDescent="0.2">
      <c r="A819" t="str">
        <f>VLOOKUP(B819,StateFIPS!A$2:B$52,2)</f>
        <v>Kansas</v>
      </c>
      <c r="B819">
        <f t="shared" si="13"/>
        <v>20</v>
      </c>
      <c r="C819" s="31" t="s">
        <v>3036</v>
      </c>
      <c r="D819" s="31" t="s">
        <v>3285</v>
      </c>
      <c r="E819" s="31" t="s">
        <v>3286</v>
      </c>
      <c r="F819" s="31" t="s">
        <v>3287</v>
      </c>
      <c r="G819" s="33">
        <v>4210.9925356216299</v>
      </c>
      <c r="H819" s="31" t="s">
        <v>94</v>
      </c>
      <c r="I819" s="33">
        <v>566.75538837437796</v>
      </c>
      <c r="J819" s="33">
        <v>7.43</v>
      </c>
      <c r="K819" s="31" t="s">
        <v>94</v>
      </c>
      <c r="L819" s="31" t="s">
        <v>95</v>
      </c>
    </row>
    <row r="820" spans="1:12" x14ac:dyDescent="0.2">
      <c r="A820" t="str">
        <f>VLOOKUP(B820,StateFIPS!A$2:B$52,2)</f>
        <v>Kansas</v>
      </c>
      <c r="B820">
        <f t="shared" si="13"/>
        <v>20</v>
      </c>
      <c r="C820" s="31" t="s">
        <v>1537</v>
      </c>
      <c r="D820" s="31" t="s">
        <v>3285</v>
      </c>
      <c r="E820" s="31" t="s">
        <v>3286</v>
      </c>
      <c r="F820" s="31" t="s">
        <v>3287</v>
      </c>
      <c r="G820" s="33">
        <v>474.12656697369403</v>
      </c>
      <c r="H820" s="31" t="s">
        <v>94</v>
      </c>
      <c r="I820" s="33">
        <v>63.812458542892898</v>
      </c>
      <c r="J820" s="33">
        <v>7.43</v>
      </c>
      <c r="K820" s="31" t="s">
        <v>94</v>
      </c>
      <c r="L820" s="31" t="s">
        <v>95</v>
      </c>
    </row>
    <row r="821" spans="1:12" x14ac:dyDescent="0.2">
      <c r="A821" t="str">
        <f>VLOOKUP(B821,StateFIPS!A$2:B$52,2)</f>
        <v>Kansas</v>
      </c>
      <c r="B821">
        <f t="shared" si="13"/>
        <v>20</v>
      </c>
      <c r="C821" s="31" t="s">
        <v>3035</v>
      </c>
      <c r="D821" s="31" t="s">
        <v>3285</v>
      </c>
      <c r="E821" s="31" t="s">
        <v>3286</v>
      </c>
      <c r="F821" s="31" t="s">
        <v>3287</v>
      </c>
      <c r="G821" s="33">
        <v>461.64955205333399</v>
      </c>
      <c r="H821" s="31" t="s">
        <v>94</v>
      </c>
      <c r="I821" s="33">
        <v>62.133183318079901</v>
      </c>
      <c r="J821" s="33">
        <v>7.43</v>
      </c>
      <c r="K821" s="31" t="s">
        <v>94</v>
      </c>
      <c r="L821" s="31" t="s">
        <v>95</v>
      </c>
    </row>
    <row r="822" spans="1:12" x14ac:dyDescent="0.2">
      <c r="A822" t="str">
        <f>VLOOKUP(B822,StateFIPS!A$2:B$52,2)</f>
        <v>Kansas</v>
      </c>
      <c r="B822">
        <f t="shared" si="13"/>
        <v>20</v>
      </c>
      <c r="C822" s="31" t="s">
        <v>1540</v>
      </c>
      <c r="D822" s="31" t="s">
        <v>3285</v>
      </c>
      <c r="E822" s="31" t="s">
        <v>3286</v>
      </c>
      <c r="F822" s="31" t="s">
        <v>3287</v>
      </c>
      <c r="G822" s="33">
        <v>4098.6994013383801</v>
      </c>
      <c r="H822" s="31" t="s">
        <v>94</v>
      </c>
      <c r="I822" s="33">
        <v>551.64191135106103</v>
      </c>
      <c r="J822" s="33">
        <v>7.43</v>
      </c>
      <c r="K822" s="31" t="s">
        <v>94</v>
      </c>
      <c r="L822" s="31" t="s">
        <v>95</v>
      </c>
    </row>
    <row r="823" spans="1:12" x14ac:dyDescent="0.2">
      <c r="A823" t="str">
        <f>VLOOKUP(B823,StateFIPS!A$2:B$52,2)</f>
        <v>Kansas</v>
      </c>
      <c r="B823">
        <f t="shared" si="13"/>
        <v>20</v>
      </c>
      <c r="C823" s="31" t="s">
        <v>1558</v>
      </c>
      <c r="D823" s="31" t="s">
        <v>3285</v>
      </c>
      <c r="E823" s="31" t="s">
        <v>3286</v>
      </c>
      <c r="F823" s="31" t="s">
        <v>3287</v>
      </c>
      <c r="G823" s="33">
        <v>12957.379994794201</v>
      </c>
      <c r="H823" s="31" t="s">
        <v>94</v>
      </c>
      <c r="I823" s="33">
        <v>1743.9273209682699</v>
      </c>
      <c r="J823" s="33">
        <v>7.43</v>
      </c>
      <c r="K823" s="31" t="s">
        <v>94</v>
      </c>
      <c r="L823" s="31" t="s">
        <v>95</v>
      </c>
    </row>
    <row r="824" spans="1:12" x14ac:dyDescent="0.2">
      <c r="A824" t="str">
        <f>VLOOKUP(B824,StateFIPS!A$2:B$52,2)</f>
        <v>Kansas</v>
      </c>
      <c r="B824">
        <f t="shared" si="13"/>
        <v>20</v>
      </c>
      <c r="C824" s="31" t="s">
        <v>1544</v>
      </c>
      <c r="D824" s="31" t="s">
        <v>3285</v>
      </c>
      <c r="E824" s="31" t="s">
        <v>3286</v>
      </c>
      <c r="F824" s="31" t="s">
        <v>3287</v>
      </c>
      <c r="G824" s="33">
        <v>6637.77193763172</v>
      </c>
      <c r="H824" s="31" t="s">
        <v>94</v>
      </c>
      <c r="I824" s="33">
        <v>893.3744196005</v>
      </c>
      <c r="J824" s="33">
        <v>7.43</v>
      </c>
      <c r="K824" s="31" t="s">
        <v>94</v>
      </c>
      <c r="L824" s="31" t="s">
        <v>95</v>
      </c>
    </row>
    <row r="825" spans="1:12" x14ac:dyDescent="0.2">
      <c r="A825" t="str">
        <f>VLOOKUP(B825,StateFIPS!A$2:B$52,2)</f>
        <v>Kansas</v>
      </c>
      <c r="B825">
        <f t="shared" si="13"/>
        <v>20</v>
      </c>
      <c r="C825" s="31" t="s">
        <v>1542</v>
      </c>
      <c r="D825" s="31" t="s">
        <v>3285</v>
      </c>
      <c r="E825" s="31" t="s">
        <v>3286</v>
      </c>
      <c r="F825" s="31" t="s">
        <v>3287</v>
      </c>
      <c r="G825" s="33">
        <v>27549.248944155701</v>
      </c>
      <c r="H825" s="31" t="s">
        <v>94</v>
      </c>
      <c r="I825" s="33">
        <v>3707.83969638704</v>
      </c>
      <c r="J825" s="33">
        <v>7.43</v>
      </c>
      <c r="K825" s="31" t="s">
        <v>94</v>
      </c>
      <c r="L825" s="31" t="s">
        <v>95</v>
      </c>
    </row>
    <row r="826" spans="1:12" x14ac:dyDescent="0.2">
      <c r="A826" t="str">
        <f>VLOOKUP(B826,StateFIPS!A$2:B$52,2)</f>
        <v>Kansas</v>
      </c>
      <c r="B826">
        <f t="shared" si="13"/>
        <v>20</v>
      </c>
      <c r="C826" s="31" t="s">
        <v>3226</v>
      </c>
      <c r="D826" s="31" t="s">
        <v>3285</v>
      </c>
      <c r="E826" s="31" t="s">
        <v>3286</v>
      </c>
      <c r="F826" s="31" t="s">
        <v>3287</v>
      </c>
      <c r="G826" s="33">
        <v>2701.2737302580199</v>
      </c>
      <c r="H826" s="31" t="s">
        <v>94</v>
      </c>
      <c r="I826" s="33">
        <v>363.56308617200801</v>
      </c>
      <c r="J826" s="33">
        <v>7.43</v>
      </c>
      <c r="K826" s="31" t="s">
        <v>94</v>
      </c>
      <c r="L826" s="31" t="s">
        <v>95</v>
      </c>
    </row>
    <row r="827" spans="1:12" x14ac:dyDescent="0.2">
      <c r="A827" t="str">
        <f>VLOOKUP(B827,StateFIPS!A$2:B$52,2)</f>
        <v>Kansas</v>
      </c>
      <c r="B827">
        <f t="shared" si="13"/>
        <v>20</v>
      </c>
      <c r="C827" s="31" t="s">
        <v>1547</v>
      </c>
      <c r="D827" s="31" t="s">
        <v>3285</v>
      </c>
      <c r="E827" s="31" t="s">
        <v>3286</v>
      </c>
      <c r="F827" s="31" t="s">
        <v>3287</v>
      </c>
      <c r="G827" s="33">
        <v>4622.7340279935197</v>
      </c>
      <c r="H827" s="31" t="s">
        <v>94</v>
      </c>
      <c r="I827" s="33">
        <v>622.17147079320603</v>
      </c>
      <c r="J827" s="33">
        <v>7.43</v>
      </c>
      <c r="K827" s="31" t="s">
        <v>94</v>
      </c>
      <c r="L827" s="31" t="s">
        <v>95</v>
      </c>
    </row>
    <row r="828" spans="1:12" x14ac:dyDescent="0.2">
      <c r="A828" t="str">
        <f>VLOOKUP(B828,StateFIPS!A$2:B$52,2)</f>
        <v>Kansas</v>
      </c>
      <c r="B828">
        <f t="shared" si="13"/>
        <v>20</v>
      </c>
      <c r="C828" s="31" t="s">
        <v>3246</v>
      </c>
      <c r="D828" s="31" t="s">
        <v>3285</v>
      </c>
      <c r="E828" s="31" t="s">
        <v>3286</v>
      </c>
      <c r="F828" s="31" t="s">
        <v>3287</v>
      </c>
      <c r="G828" s="33">
        <v>4691.3576100555001</v>
      </c>
      <c r="H828" s="31" t="s">
        <v>94</v>
      </c>
      <c r="I828" s="33">
        <v>631.40748452967705</v>
      </c>
      <c r="J828" s="33">
        <v>7.43</v>
      </c>
      <c r="K828" s="31" t="s">
        <v>94</v>
      </c>
      <c r="L828" s="31" t="s">
        <v>95</v>
      </c>
    </row>
    <row r="829" spans="1:12" x14ac:dyDescent="0.2">
      <c r="A829" t="str">
        <f>VLOOKUP(B829,StateFIPS!A$2:B$52,2)</f>
        <v>Kansas</v>
      </c>
      <c r="B829">
        <f t="shared" si="13"/>
        <v>20</v>
      </c>
      <c r="C829" s="31" t="s">
        <v>1549</v>
      </c>
      <c r="D829" s="31" t="s">
        <v>3285</v>
      </c>
      <c r="E829" s="31" t="s">
        <v>3286</v>
      </c>
      <c r="F829" s="31" t="s">
        <v>3287</v>
      </c>
      <c r="G829" s="33">
        <v>6575.3868630299203</v>
      </c>
      <c r="H829" s="31" t="s">
        <v>94</v>
      </c>
      <c r="I829" s="33">
        <v>884.97804347643603</v>
      </c>
      <c r="J829" s="33">
        <v>7.43</v>
      </c>
      <c r="K829" s="31" t="s">
        <v>94</v>
      </c>
      <c r="L829" s="31" t="s">
        <v>95</v>
      </c>
    </row>
    <row r="830" spans="1:12" x14ac:dyDescent="0.2">
      <c r="A830" t="str">
        <f>VLOOKUP(B830,StateFIPS!A$2:B$52,2)</f>
        <v>Kansas</v>
      </c>
      <c r="B830">
        <f t="shared" si="13"/>
        <v>20</v>
      </c>
      <c r="C830" s="31" t="s">
        <v>1550</v>
      </c>
      <c r="D830" s="31" t="s">
        <v>3285</v>
      </c>
      <c r="E830" s="31" t="s">
        <v>3286</v>
      </c>
      <c r="F830" s="31" t="s">
        <v>3287</v>
      </c>
      <c r="G830" s="33">
        <v>1484.76477552288</v>
      </c>
      <c r="H830" s="31" t="s">
        <v>94</v>
      </c>
      <c r="I830" s="33">
        <v>199.83375175274401</v>
      </c>
      <c r="J830" s="33">
        <v>7.43</v>
      </c>
      <c r="K830" s="31" t="s">
        <v>94</v>
      </c>
      <c r="L830" s="31" t="s">
        <v>95</v>
      </c>
    </row>
    <row r="831" spans="1:12" x14ac:dyDescent="0.2">
      <c r="A831" t="str">
        <f>VLOOKUP(B831,StateFIPS!A$2:B$52,2)</f>
        <v>Kansas</v>
      </c>
      <c r="B831">
        <f t="shared" si="13"/>
        <v>20</v>
      </c>
      <c r="C831" s="31" t="s">
        <v>3208</v>
      </c>
      <c r="D831" s="31" t="s">
        <v>3285</v>
      </c>
      <c r="E831" s="31" t="s">
        <v>3286</v>
      </c>
      <c r="F831" s="31" t="s">
        <v>3287</v>
      </c>
      <c r="G831" s="33">
        <v>3791.8428156407699</v>
      </c>
      <c r="H831" s="31" t="s">
        <v>94</v>
      </c>
      <c r="I831" s="33">
        <v>510.34223629081703</v>
      </c>
      <c r="J831" s="33">
        <v>7.43</v>
      </c>
      <c r="K831" s="31" t="s">
        <v>94</v>
      </c>
      <c r="L831" s="31" t="s">
        <v>95</v>
      </c>
    </row>
    <row r="832" spans="1:12" x14ac:dyDescent="0.2">
      <c r="A832" t="str">
        <f>VLOOKUP(B832,StateFIPS!A$2:B$52,2)</f>
        <v>Kansas</v>
      </c>
      <c r="B832">
        <f t="shared" si="13"/>
        <v>20</v>
      </c>
      <c r="C832" s="31" t="s">
        <v>1552</v>
      </c>
      <c r="D832" s="31" t="s">
        <v>3285</v>
      </c>
      <c r="E832" s="31" t="s">
        <v>3286</v>
      </c>
      <c r="F832" s="31" t="s">
        <v>3287</v>
      </c>
      <c r="G832" s="33">
        <v>6357.0391019236104</v>
      </c>
      <c r="H832" s="31" t="s">
        <v>94</v>
      </c>
      <c r="I832" s="33">
        <v>855.59072704220898</v>
      </c>
      <c r="J832" s="33">
        <v>7.43</v>
      </c>
      <c r="K832" s="31" t="s">
        <v>94</v>
      </c>
      <c r="L832" s="31" t="s">
        <v>95</v>
      </c>
    </row>
    <row r="833" spans="1:12" x14ac:dyDescent="0.2">
      <c r="A833" t="str">
        <f>VLOOKUP(B833,StateFIPS!A$2:B$52,2)</f>
        <v>Kansas</v>
      </c>
      <c r="B833">
        <f t="shared" si="13"/>
        <v>20</v>
      </c>
      <c r="C833" s="31" t="s">
        <v>1553</v>
      </c>
      <c r="D833" s="31" t="s">
        <v>3285</v>
      </c>
      <c r="E833" s="31" t="s">
        <v>3286</v>
      </c>
      <c r="F833" s="31" t="s">
        <v>3287</v>
      </c>
      <c r="G833" s="33">
        <v>4466.7713414890104</v>
      </c>
      <c r="H833" s="31" t="s">
        <v>94</v>
      </c>
      <c r="I833" s="33">
        <v>601.18053048304398</v>
      </c>
      <c r="J833" s="33">
        <v>7.43</v>
      </c>
      <c r="K833" s="31" t="s">
        <v>94</v>
      </c>
      <c r="L833" s="31" t="s">
        <v>95</v>
      </c>
    </row>
    <row r="834" spans="1:12" x14ac:dyDescent="0.2">
      <c r="A834" t="str">
        <f>VLOOKUP(B834,StateFIPS!A$2:B$52,2)</f>
        <v>Kansas</v>
      </c>
      <c r="B834">
        <f t="shared" si="13"/>
        <v>20</v>
      </c>
      <c r="C834" s="31" t="s">
        <v>266</v>
      </c>
      <c r="D834" s="31" t="s">
        <v>3285</v>
      </c>
      <c r="E834" s="31" t="s">
        <v>3286</v>
      </c>
      <c r="F834" s="31" t="s">
        <v>3287</v>
      </c>
      <c r="G834" s="33">
        <v>7168.0450717470303</v>
      </c>
      <c r="H834" s="31" t="s">
        <v>94</v>
      </c>
      <c r="I834" s="33">
        <v>964.74361665505205</v>
      </c>
      <c r="J834" s="33">
        <v>7.43</v>
      </c>
      <c r="K834" s="31" t="s">
        <v>94</v>
      </c>
      <c r="L834" s="31" t="s">
        <v>95</v>
      </c>
    </row>
    <row r="835" spans="1:12" x14ac:dyDescent="0.2">
      <c r="A835" t="str">
        <f>VLOOKUP(B835,StateFIPS!A$2:B$52,2)</f>
        <v>Kansas</v>
      </c>
      <c r="B835">
        <f t="shared" ref="B835:B898" si="14">VALUE(LEFT(C835,2))</f>
        <v>20</v>
      </c>
      <c r="C835" s="31" t="s">
        <v>255</v>
      </c>
      <c r="D835" s="31" t="s">
        <v>3285</v>
      </c>
      <c r="E835" s="31" t="s">
        <v>3286</v>
      </c>
      <c r="F835" s="31" t="s">
        <v>3287</v>
      </c>
      <c r="G835" s="33">
        <v>1996.32238725766</v>
      </c>
      <c r="H835" s="31" t="s">
        <v>94</v>
      </c>
      <c r="I835" s="33">
        <v>268.684035970075</v>
      </c>
      <c r="J835" s="33">
        <v>7.43</v>
      </c>
      <c r="K835" s="31" t="s">
        <v>94</v>
      </c>
      <c r="L835" s="31" t="s">
        <v>95</v>
      </c>
    </row>
    <row r="836" spans="1:12" x14ac:dyDescent="0.2">
      <c r="A836" t="str">
        <f>VLOOKUP(B836,StateFIPS!A$2:B$52,2)</f>
        <v>Kansas</v>
      </c>
      <c r="B836">
        <f t="shared" si="14"/>
        <v>20</v>
      </c>
      <c r="C836" s="31" t="s">
        <v>247</v>
      </c>
      <c r="D836" s="31" t="s">
        <v>3285</v>
      </c>
      <c r="E836" s="31" t="s">
        <v>3286</v>
      </c>
      <c r="F836" s="31" t="s">
        <v>3287</v>
      </c>
      <c r="G836" s="33">
        <v>2875.9519391430699</v>
      </c>
      <c r="H836" s="31" t="s">
        <v>94</v>
      </c>
      <c r="I836" s="33">
        <v>387.07293931939</v>
      </c>
      <c r="J836" s="33">
        <v>7.43</v>
      </c>
      <c r="K836" s="31" t="s">
        <v>94</v>
      </c>
      <c r="L836" s="31" t="s">
        <v>95</v>
      </c>
    </row>
    <row r="837" spans="1:12" x14ac:dyDescent="0.2">
      <c r="A837" t="str">
        <f>VLOOKUP(B837,StateFIPS!A$2:B$52,2)</f>
        <v>Kansas</v>
      </c>
      <c r="B837">
        <f t="shared" si="14"/>
        <v>20</v>
      </c>
      <c r="C837" s="31" t="s">
        <v>3221</v>
      </c>
      <c r="D837" s="31" t="s">
        <v>3285</v>
      </c>
      <c r="E837" s="31" t="s">
        <v>3286</v>
      </c>
      <c r="F837" s="31" t="s">
        <v>3287</v>
      </c>
      <c r="G837" s="33">
        <v>10374.6379062796</v>
      </c>
      <c r="H837" s="31" t="s">
        <v>94</v>
      </c>
      <c r="I837" s="33">
        <v>1396.3173494319899</v>
      </c>
      <c r="J837" s="33">
        <v>7.43</v>
      </c>
      <c r="K837" s="31" t="s">
        <v>94</v>
      </c>
      <c r="L837" s="31" t="s">
        <v>95</v>
      </c>
    </row>
    <row r="838" spans="1:12" x14ac:dyDescent="0.2">
      <c r="A838" t="str">
        <f>VLOOKUP(B838,StateFIPS!A$2:B$52,2)</f>
        <v>Kansas</v>
      </c>
      <c r="B838">
        <f t="shared" si="14"/>
        <v>20</v>
      </c>
      <c r="C838" s="31" t="s">
        <v>257</v>
      </c>
      <c r="D838" s="31" t="s">
        <v>3285</v>
      </c>
      <c r="E838" s="31" t="s">
        <v>3286</v>
      </c>
      <c r="F838" s="31" t="s">
        <v>3287</v>
      </c>
      <c r="G838" s="33">
        <v>6307.1310422421702</v>
      </c>
      <c r="H838" s="31" t="s">
        <v>94</v>
      </c>
      <c r="I838" s="33">
        <v>848.87362614295705</v>
      </c>
      <c r="J838" s="33">
        <v>7.43</v>
      </c>
      <c r="K838" s="31" t="s">
        <v>94</v>
      </c>
      <c r="L838" s="31" t="s">
        <v>95</v>
      </c>
    </row>
    <row r="839" spans="1:12" x14ac:dyDescent="0.2">
      <c r="A839" t="str">
        <f>VLOOKUP(B839,StateFIPS!A$2:B$52,2)</f>
        <v>Kansas</v>
      </c>
      <c r="B839">
        <f t="shared" si="14"/>
        <v>20</v>
      </c>
      <c r="C839" s="31" t="s">
        <v>1556</v>
      </c>
      <c r="D839" s="31" t="s">
        <v>3285</v>
      </c>
      <c r="E839" s="31" t="s">
        <v>3286</v>
      </c>
      <c r="F839" s="31" t="s">
        <v>3287</v>
      </c>
      <c r="G839" s="33">
        <v>5801.81193796757</v>
      </c>
      <c r="H839" s="31" t="s">
        <v>94</v>
      </c>
      <c r="I839" s="33">
        <v>780.86297953803103</v>
      </c>
      <c r="J839" s="33">
        <v>7.43</v>
      </c>
      <c r="K839" s="31" t="s">
        <v>94</v>
      </c>
      <c r="L839" s="31" t="s">
        <v>95</v>
      </c>
    </row>
    <row r="840" spans="1:12" x14ac:dyDescent="0.2">
      <c r="A840" t="str">
        <f>VLOOKUP(B840,StateFIPS!A$2:B$52,2)</f>
        <v>Kansas</v>
      </c>
      <c r="B840">
        <f t="shared" si="14"/>
        <v>20</v>
      </c>
      <c r="C840" s="31" t="s">
        <v>258</v>
      </c>
      <c r="D840" s="31" t="s">
        <v>3285</v>
      </c>
      <c r="E840" s="31" t="s">
        <v>3286</v>
      </c>
      <c r="F840" s="31" t="s">
        <v>3287</v>
      </c>
      <c r="G840" s="33">
        <v>9108.2208918630695</v>
      </c>
      <c r="H840" s="31" t="s">
        <v>94</v>
      </c>
      <c r="I840" s="33">
        <v>1225.87091411347</v>
      </c>
      <c r="J840" s="33">
        <v>7.43</v>
      </c>
      <c r="K840" s="31" t="s">
        <v>94</v>
      </c>
      <c r="L840" s="31" t="s">
        <v>95</v>
      </c>
    </row>
    <row r="841" spans="1:12" x14ac:dyDescent="0.2">
      <c r="A841" t="str">
        <f>VLOOKUP(B841,StateFIPS!A$2:B$52,2)</f>
        <v>Kansas</v>
      </c>
      <c r="B841">
        <f t="shared" si="14"/>
        <v>20</v>
      </c>
      <c r="C841" s="31" t="s">
        <v>1557</v>
      </c>
      <c r="D841" s="31" t="s">
        <v>3285</v>
      </c>
      <c r="E841" s="31" t="s">
        <v>3286</v>
      </c>
      <c r="F841" s="31" t="s">
        <v>3287</v>
      </c>
      <c r="G841" s="33">
        <v>8290.9764145794707</v>
      </c>
      <c r="H841" s="31" t="s">
        <v>94</v>
      </c>
      <c r="I841" s="33">
        <v>1115.8783868882199</v>
      </c>
      <c r="J841" s="33">
        <v>7.43</v>
      </c>
      <c r="K841" s="31" t="s">
        <v>94</v>
      </c>
      <c r="L841" s="31" t="s">
        <v>95</v>
      </c>
    </row>
    <row r="842" spans="1:12" x14ac:dyDescent="0.2">
      <c r="A842" t="str">
        <f>VLOOKUP(B842,StateFIPS!A$2:B$52,2)</f>
        <v>Kansas</v>
      </c>
      <c r="B842">
        <f t="shared" si="14"/>
        <v>20</v>
      </c>
      <c r="C842" s="31" t="s">
        <v>259</v>
      </c>
      <c r="D842" s="31" t="s">
        <v>3285</v>
      </c>
      <c r="E842" s="31" t="s">
        <v>3286</v>
      </c>
      <c r="F842" s="31" t="s">
        <v>3287</v>
      </c>
      <c r="G842" s="33">
        <v>2850.9979093023398</v>
      </c>
      <c r="H842" s="31" t="s">
        <v>94</v>
      </c>
      <c r="I842" s="33">
        <v>383.71438886976398</v>
      </c>
      <c r="J842" s="33">
        <v>7.43</v>
      </c>
      <c r="K842" s="31" t="s">
        <v>94</v>
      </c>
      <c r="L842" s="31" t="s">
        <v>95</v>
      </c>
    </row>
    <row r="843" spans="1:12" x14ac:dyDescent="0.2">
      <c r="A843" t="str">
        <f>VLOOKUP(B843,StateFIPS!A$2:B$52,2)</f>
        <v>Kansas</v>
      </c>
      <c r="B843">
        <f t="shared" si="14"/>
        <v>20</v>
      </c>
      <c r="C843" s="31" t="s">
        <v>260</v>
      </c>
      <c r="D843" s="31" t="s">
        <v>3285</v>
      </c>
      <c r="E843" s="31" t="s">
        <v>3286</v>
      </c>
      <c r="F843" s="31" t="s">
        <v>3287</v>
      </c>
      <c r="G843" s="33">
        <v>499.080596814415</v>
      </c>
      <c r="H843" s="31" t="s">
        <v>94</v>
      </c>
      <c r="I843" s="33">
        <v>67.171008992518793</v>
      </c>
      <c r="J843" s="33">
        <v>7.43</v>
      </c>
      <c r="K843" s="31" t="s">
        <v>94</v>
      </c>
      <c r="L843" s="31" t="s">
        <v>95</v>
      </c>
    </row>
    <row r="844" spans="1:12" x14ac:dyDescent="0.2">
      <c r="A844" t="str">
        <f>VLOOKUP(B844,StateFIPS!A$2:B$52,2)</f>
        <v>Kansas</v>
      </c>
      <c r="B844">
        <f t="shared" si="14"/>
        <v>20</v>
      </c>
      <c r="C844" s="31" t="s">
        <v>1899</v>
      </c>
      <c r="D844" s="31" t="s">
        <v>3285</v>
      </c>
      <c r="E844" s="31" t="s">
        <v>3286</v>
      </c>
      <c r="F844" s="31" t="s">
        <v>3287</v>
      </c>
      <c r="G844" s="33">
        <v>29389.608644908902</v>
      </c>
      <c r="H844" s="31" t="s">
        <v>94</v>
      </c>
      <c r="I844" s="33">
        <v>3955.5327920469499</v>
      </c>
      <c r="J844" s="33">
        <v>7.43</v>
      </c>
      <c r="K844" s="31" t="s">
        <v>94</v>
      </c>
      <c r="L844" s="31" t="s">
        <v>95</v>
      </c>
    </row>
    <row r="845" spans="1:12" x14ac:dyDescent="0.2">
      <c r="A845" t="str">
        <f>VLOOKUP(B845,StateFIPS!A$2:B$52,2)</f>
        <v>Kansas</v>
      </c>
      <c r="B845">
        <f t="shared" si="14"/>
        <v>20</v>
      </c>
      <c r="C845" s="31" t="s">
        <v>261</v>
      </c>
      <c r="D845" s="31" t="s">
        <v>3285</v>
      </c>
      <c r="E845" s="31" t="s">
        <v>3286</v>
      </c>
      <c r="F845" s="31" t="s">
        <v>3287</v>
      </c>
      <c r="G845" s="33">
        <v>71331.094299700198</v>
      </c>
      <c r="H845" s="31" t="s">
        <v>94</v>
      </c>
      <c r="I845" s="33">
        <v>9600.4164602557503</v>
      </c>
      <c r="J845" s="33">
        <v>7.43</v>
      </c>
      <c r="K845" s="31" t="s">
        <v>94</v>
      </c>
      <c r="L845" s="31" t="s">
        <v>95</v>
      </c>
    </row>
    <row r="846" spans="1:12" x14ac:dyDescent="0.2">
      <c r="A846" t="str">
        <f>VLOOKUP(B846,StateFIPS!A$2:B$52,2)</f>
        <v>Kansas</v>
      </c>
      <c r="B846">
        <f t="shared" si="14"/>
        <v>20</v>
      </c>
      <c r="C846" s="31" t="s">
        <v>262</v>
      </c>
      <c r="D846" s="31" t="s">
        <v>3285</v>
      </c>
      <c r="E846" s="31" t="s">
        <v>3286</v>
      </c>
      <c r="F846" s="31" t="s">
        <v>3287</v>
      </c>
      <c r="G846" s="33">
        <v>6906.02775841947</v>
      </c>
      <c r="H846" s="31" t="s">
        <v>94</v>
      </c>
      <c r="I846" s="33">
        <v>929.47883693397898</v>
      </c>
      <c r="J846" s="33">
        <v>7.43</v>
      </c>
      <c r="K846" s="31" t="s">
        <v>94</v>
      </c>
      <c r="L846" s="31" t="s">
        <v>95</v>
      </c>
    </row>
    <row r="847" spans="1:12" x14ac:dyDescent="0.2">
      <c r="A847" t="str">
        <f>VLOOKUP(B847,StateFIPS!A$2:B$52,2)</f>
        <v>Kansas</v>
      </c>
      <c r="B847">
        <f t="shared" si="14"/>
        <v>20</v>
      </c>
      <c r="C847" s="31" t="s">
        <v>1852</v>
      </c>
      <c r="D847" s="31" t="s">
        <v>3285</v>
      </c>
      <c r="E847" s="31" t="s">
        <v>3286</v>
      </c>
      <c r="F847" s="31" t="s">
        <v>3287</v>
      </c>
      <c r="G847" s="33">
        <v>23250.917304091599</v>
      </c>
      <c r="H847" s="31" t="s">
        <v>94</v>
      </c>
      <c r="I847" s="33">
        <v>3129.3293814389699</v>
      </c>
      <c r="J847" s="33">
        <v>7.43</v>
      </c>
      <c r="K847" s="31" t="s">
        <v>94</v>
      </c>
      <c r="L847" s="31" t="s">
        <v>95</v>
      </c>
    </row>
    <row r="848" spans="1:12" x14ac:dyDescent="0.2">
      <c r="A848" t="str">
        <f>VLOOKUP(B848,StateFIPS!A$2:B$52,2)</f>
        <v>Kansas</v>
      </c>
      <c r="B848">
        <f t="shared" si="14"/>
        <v>20</v>
      </c>
      <c r="C848" s="31" t="s">
        <v>3034</v>
      </c>
      <c r="D848" s="31" t="s">
        <v>3285</v>
      </c>
      <c r="E848" s="31" t="s">
        <v>3286</v>
      </c>
      <c r="F848" s="31" t="s">
        <v>3287</v>
      </c>
      <c r="G848" s="33">
        <v>6038.8752214544202</v>
      </c>
      <c r="H848" s="31" t="s">
        <v>94</v>
      </c>
      <c r="I848" s="33">
        <v>812.76920880947796</v>
      </c>
      <c r="J848" s="33">
        <v>7.43</v>
      </c>
      <c r="K848" s="31" t="s">
        <v>94</v>
      </c>
      <c r="L848" s="31" t="s">
        <v>95</v>
      </c>
    </row>
    <row r="849" spans="1:12" x14ac:dyDescent="0.2">
      <c r="A849" t="str">
        <f>VLOOKUP(B849,StateFIPS!A$2:B$52,2)</f>
        <v>Kansas</v>
      </c>
      <c r="B849">
        <f t="shared" si="14"/>
        <v>20</v>
      </c>
      <c r="C849" s="31" t="s">
        <v>263</v>
      </c>
      <c r="D849" s="31" t="s">
        <v>3285</v>
      </c>
      <c r="E849" s="31" t="s">
        <v>3286</v>
      </c>
      <c r="F849" s="31" t="s">
        <v>3287</v>
      </c>
      <c r="G849" s="33">
        <v>3791.8428156407699</v>
      </c>
      <c r="H849" s="31" t="s">
        <v>94</v>
      </c>
      <c r="I849" s="33">
        <v>510.34223629081703</v>
      </c>
      <c r="J849" s="33">
        <v>7.43</v>
      </c>
      <c r="K849" s="31" t="s">
        <v>94</v>
      </c>
      <c r="L849" s="31" t="s">
        <v>95</v>
      </c>
    </row>
    <row r="850" spans="1:12" x14ac:dyDescent="0.2">
      <c r="A850" t="str">
        <f>VLOOKUP(B850,StateFIPS!A$2:B$52,2)</f>
        <v>Kansas</v>
      </c>
      <c r="B850">
        <f t="shared" si="14"/>
        <v>20</v>
      </c>
      <c r="C850" s="31" t="s">
        <v>264</v>
      </c>
      <c r="D850" s="31" t="s">
        <v>3285</v>
      </c>
      <c r="E850" s="31" t="s">
        <v>3286</v>
      </c>
      <c r="F850" s="31" t="s">
        <v>3287</v>
      </c>
      <c r="G850" s="33">
        <v>3580.9032821434298</v>
      </c>
      <c r="H850" s="31" t="s">
        <v>94</v>
      </c>
      <c r="I850" s="33">
        <v>481.95198952132301</v>
      </c>
      <c r="J850" s="33">
        <v>7.43</v>
      </c>
      <c r="K850" s="31" t="s">
        <v>94</v>
      </c>
      <c r="L850" s="31" t="s">
        <v>95</v>
      </c>
    </row>
    <row r="851" spans="1:12" x14ac:dyDescent="0.2">
      <c r="A851" t="str">
        <f>VLOOKUP(B851,StateFIPS!A$2:B$52,2)</f>
        <v>Kansas</v>
      </c>
      <c r="B851">
        <f t="shared" si="14"/>
        <v>20</v>
      </c>
      <c r="C851" s="31" t="s">
        <v>1857</v>
      </c>
      <c r="D851" s="31" t="s">
        <v>3285</v>
      </c>
      <c r="E851" s="31" t="s">
        <v>3286</v>
      </c>
      <c r="F851" s="31" t="s">
        <v>3287</v>
      </c>
      <c r="G851" s="33">
        <v>5864.1970125693797</v>
      </c>
      <c r="H851" s="31" t="s">
        <v>94</v>
      </c>
      <c r="I851" s="33">
        <v>789.25935566209603</v>
      </c>
      <c r="J851" s="33">
        <v>7.43</v>
      </c>
      <c r="K851" s="31" t="s">
        <v>94</v>
      </c>
      <c r="L851" s="31" t="s">
        <v>95</v>
      </c>
    </row>
    <row r="852" spans="1:12" x14ac:dyDescent="0.2">
      <c r="A852" t="str">
        <f>VLOOKUP(B852,StateFIPS!A$2:B$52,2)</f>
        <v>Kansas</v>
      </c>
      <c r="B852">
        <f t="shared" si="14"/>
        <v>20</v>
      </c>
      <c r="C852" s="31" t="s">
        <v>3256</v>
      </c>
      <c r="D852" s="31" t="s">
        <v>3285</v>
      </c>
      <c r="E852" s="31" t="s">
        <v>3286</v>
      </c>
      <c r="F852" s="31" t="s">
        <v>3287</v>
      </c>
      <c r="G852" s="33">
        <v>973.20716378810903</v>
      </c>
      <c r="H852" s="31" t="s">
        <v>94</v>
      </c>
      <c r="I852" s="33">
        <v>130.98346753541199</v>
      </c>
      <c r="J852" s="33">
        <v>7.43</v>
      </c>
      <c r="K852" s="31" t="s">
        <v>94</v>
      </c>
      <c r="L852" s="31" t="s">
        <v>95</v>
      </c>
    </row>
    <row r="853" spans="1:12" x14ac:dyDescent="0.2">
      <c r="A853" t="str">
        <f>VLOOKUP(B853,StateFIPS!A$2:B$52,2)</f>
        <v>Kansas</v>
      </c>
      <c r="B853">
        <f t="shared" si="14"/>
        <v>20</v>
      </c>
      <c r="C853" s="31" t="s">
        <v>1858</v>
      </c>
      <c r="D853" s="31" t="s">
        <v>3285</v>
      </c>
      <c r="E853" s="31" t="s">
        <v>3286</v>
      </c>
      <c r="F853" s="31" t="s">
        <v>3287</v>
      </c>
      <c r="G853" s="33">
        <v>71636.781165249093</v>
      </c>
      <c r="H853" s="31" t="s">
        <v>94</v>
      </c>
      <c r="I853" s="33">
        <v>9641.5587032636704</v>
      </c>
      <c r="J853" s="33">
        <v>7.43</v>
      </c>
      <c r="K853" s="31" t="s">
        <v>94</v>
      </c>
      <c r="L853" s="31" t="s">
        <v>95</v>
      </c>
    </row>
    <row r="854" spans="1:12" x14ac:dyDescent="0.2">
      <c r="A854" t="str">
        <f>VLOOKUP(B854,StateFIPS!A$2:B$52,2)</f>
        <v>Kansas</v>
      </c>
      <c r="B854">
        <f t="shared" si="14"/>
        <v>20</v>
      </c>
      <c r="C854" s="31" t="s">
        <v>3262</v>
      </c>
      <c r="D854" s="31" t="s">
        <v>3285</v>
      </c>
      <c r="E854" s="31" t="s">
        <v>3286</v>
      </c>
      <c r="F854" s="31" t="s">
        <v>3287</v>
      </c>
      <c r="G854" s="33">
        <v>230.824776026667</v>
      </c>
      <c r="H854" s="31" t="s">
        <v>94</v>
      </c>
      <c r="I854" s="33">
        <v>31.06659165904</v>
      </c>
      <c r="J854" s="33">
        <v>7.43</v>
      </c>
      <c r="K854" s="31" t="s">
        <v>94</v>
      </c>
      <c r="L854" s="31" t="s">
        <v>95</v>
      </c>
    </row>
    <row r="855" spans="1:12" x14ac:dyDescent="0.2">
      <c r="A855" t="str">
        <f>VLOOKUP(B855,StateFIPS!A$2:B$52,2)</f>
        <v>Kansas</v>
      </c>
      <c r="B855">
        <f t="shared" si="14"/>
        <v>20</v>
      </c>
      <c r="C855" s="31" t="s">
        <v>265</v>
      </c>
      <c r="D855" s="31" t="s">
        <v>3285</v>
      </c>
      <c r="E855" s="31" t="s">
        <v>3286</v>
      </c>
      <c r="F855" s="31" t="s">
        <v>3287</v>
      </c>
      <c r="G855" s="33">
        <v>617.61223855783805</v>
      </c>
      <c r="H855" s="31" t="s">
        <v>94</v>
      </c>
      <c r="I855" s="33">
        <v>83.124123628242003</v>
      </c>
      <c r="J855" s="33">
        <v>7.43</v>
      </c>
      <c r="K855" s="31" t="s">
        <v>94</v>
      </c>
      <c r="L855" s="31" t="s">
        <v>95</v>
      </c>
    </row>
    <row r="856" spans="1:12" x14ac:dyDescent="0.2">
      <c r="A856" t="str">
        <f>VLOOKUP(B856,StateFIPS!A$2:B$52,2)</f>
        <v>Kansas</v>
      </c>
      <c r="B856">
        <f t="shared" si="14"/>
        <v>20</v>
      </c>
      <c r="C856" s="31" t="s">
        <v>1667</v>
      </c>
      <c r="D856" s="31" t="s">
        <v>3285</v>
      </c>
      <c r="E856" s="31" t="s">
        <v>3286</v>
      </c>
      <c r="F856" s="31" t="s">
        <v>3287</v>
      </c>
      <c r="G856" s="33">
        <v>3791.8428156407699</v>
      </c>
      <c r="H856" s="31" t="s">
        <v>94</v>
      </c>
      <c r="I856" s="33">
        <v>510.34223629081703</v>
      </c>
      <c r="J856" s="33">
        <v>7.43</v>
      </c>
      <c r="K856" s="31" t="s">
        <v>94</v>
      </c>
      <c r="L856" s="31" t="s">
        <v>95</v>
      </c>
    </row>
    <row r="857" spans="1:12" x14ac:dyDescent="0.2">
      <c r="A857" t="str">
        <f>VLOOKUP(B857,StateFIPS!A$2:B$52,2)</f>
        <v>Kansas</v>
      </c>
      <c r="B857">
        <f t="shared" si="14"/>
        <v>20</v>
      </c>
      <c r="C857" s="31" t="s">
        <v>1862</v>
      </c>
      <c r="D857" s="31" t="s">
        <v>3285</v>
      </c>
      <c r="E857" s="31" t="s">
        <v>3286</v>
      </c>
      <c r="F857" s="31" t="s">
        <v>3287</v>
      </c>
      <c r="G857" s="33">
        <v>8010.2435788713601</v>
      </c>
      <c r="H857" s="31" t="s">
        <v>94</v>
      </c>
      <c r="I857" s="33">
        <v>1078.09469432993</v>
      </c>
      <c r="J857" s="33">
        <v>7.43</v>
      </c>
      <c r="K857" s="31" t="s">
        <v>94</v>
      </c>
      <c r="L857" s="31" t="s">
        <v>95</v>
      </c>
    </row>
    <row r="858" spans="1:12" x14ac:dyDescent="0.2">
      <c r="A858" t="str">
        <f>VLOOKUP(B858,StateFIPS!A$2:B$52,2)</f>
        <v>Kansas</v>
      </c>
      <c r="B858">
        <f t="shared" si="14"/>
        <v>20</v>
      </c>
      <c r="C858" s="31" t="s">
        <v>1876</v>
      </c>
      <c r="D858" s="31" t="s">
        <v>3285</v>
      </c>
      <c r="E858" s="31" t="s">
        <v>3286</v>
      </c>
      <c r="F858" s="31" t="s">
        <v>3287</v>
      </c>
      <c r="G858" s="33">
        <v>6319.6080571625298</v>
      </c>
      <c r="H858" s="31" t="s">
        <v>94</v>
      </c>
      <c r="I858" s="33">
        <v>850.55290136777</v>
      </c>
      <c r="J858" s="33">
        <v>7.43</v>
      </c>
      <c r="K858" s="31" t="s">
        <v>94</v>
      </c>
      <c r="L858" s="31" t="s">
        <v>95</v>
      </c>
    </row>
    <row r="859" spans="1:12" x14ac:dyDescent="0.2">
      <c r="A859" t="str">
        <f>VLOOKUP(B859,StateFIPS!A$2:B$52,2)</f>
        <v>Kansas</v>
      </c>
      <c r="B859">
        <f t="shared" si="14"/>
        <v>20</v>
      </c>
      <c r="C859" s="31" t="s">
        <v>3268</v>
      </c>
      <c r="D859" s="31" t="s">
        <v>3285</v>
      </c>
      <c r="E859" s="31" t="s">
        <v>3286</v>
      </c>
      <c r="F859" s="31" t="s">
        <v>3287</v>
      </c>
      <c r="G859" s="33">
        <v>3711.9119388072099</v>
      </c>
      <c r="H859" s="31" t="s">
        <v>94</v>
      </c>
      <c r="I859" s="33">
        <v>499.58437938185898</v>
      </c>
      <c r="J859" s="33">
        <v>7.43</v>
      </c>
      <c r="K859" s="31" t="s">
        <v>94</v>
      </c>
      <c r="L859" s="31" t="s">
        <v>95</v>
      </c>
    </row>
    <row r="860" spans="1:12" x14ac:dyDescent="0.2">
      <c r="A860" t="str">
        <f>VLOOKUP(B860,StateFIPS!A$2:B$52,2)</f>
        <v>Kansas</v>
      </c>
      <c r="B860">
        <f t="shared" si="14"/>
        <v>20</v>
      </c>
      <c r="C860" s="31" t="s">
        <v>3266</v>
      </c>
      <c r="D860" s="31" t="s">
        <v>3285</v>
      </c>
      <c r="E860" s="31" t="s">
        <v>3286</v>
      </c>
      <c r="F860" s="31" t="s">
        <v>3287</v>
      </c>
      <c r="G860" s="33">
        <v>3791.8428156407699</v>
      </c>
      <c r="H860" s="31" t="s">
        <v>94</v>
      </c>
      <c r="I860" s="33">
        <v>510.34223629081703</v>
      </c>
      <c r="J860" s="33">
        <v>7.43</v>
      </c>
      <c r="K860" s="31" t="s">
        <v>94</v>
      </c>
      <c r="L860" s="31" t="s">
        <v>95</v>
      </c>
    </row>
    <row r="861" spans="1:12" x14ac:dyDescent="0.2">
      <c r="A861" t="str">
        <f>VLOOKUP(B861,StateFIPS!A$2:B$52,2)</f>
        <v>Kansas</v>
      </c>
      <c r="B861">
        <f t="shared" si="14"/>
        <v>20</v>
      </c>
      <c r="C861" s="31" t="s">
        <v>1867</v>
      </c>
      <c r="D861" s="31" t="s">
        <v>3285</v>
      </c>
      <c r="E861" s="31" t="s">
        <v>3286</v>
      </c>
      <c r="F861" s="31" t="s">
        <v>3287</v>
      </c>
      <c r="G861" s="33">
        <v>18347.450440389901</v>
      </c>
      <c r="H861" s="31" t="s">
        <v>94</v>
      </c>
      <c r="I861" s="33">
        <v>2469.3742180874701</v>
      </c>
      <c r="J861" s="33">
        <v>7.43</v>
      </c>
      <c r="K861" s="31" t="s">
        <v>94</v>
      </c>
      <c r="L861" s="31" t="s">
        <v>95</v>
      </c>
    </row>
    <row r="862" spans="1:12" x14ac:dyDescent="0.2">
      <c r="A862" t="str">
        <f>VLOOKUP(B862,StateFIPS!A$2:B$52,2)</f>
        <v>Kansas</v>
      </c>
      <c r="B862">
        <f t="shared" si="14"/>
        <v>20</v>
      </c>
      <c r="C862" s="31" t="s">
        <v>1869</v>
      </c>
      <c r="D862" s="31" t="s">
        <v>3285</v>
      </c>
      <c r="E862" s="31" t="s">
        <v>3286</v>
      </c>
      <c r="F862" s="31" t="s">
        <v>3287</v>
      </c>
      <c r="G862" s="33">
        <v>11522.5232789528</v>
      </c>
      <c r="H862" s="31" t="s">
        <v>94</v>
      </c>
      <c r="I862" s="33">
        <v>1550.8106701147799</v>
      </c>
      <c r="J862" s="33">
        <v>7.43</v>
      </c>
      <c r="K862" s="31" t="s">
        <v>94</v>
      </c>
      <c r="L862" s="31" t="s">
        <v>95</v>
      </c>
    </row>
    <row r="863" spans="1:12" x14ac:dyDescent="0.2">
      <c r="A863" t="str">
        <f>VLOOKUP(B863,StateFIPS!A$2:B$52,2)</f>
        <v>Kansas</v>
      </c>
      <c r="B863">
        <f t="shared" si="14"/>
        <v>20</v>
      </c>
      <c r="C863" s="31" t="s">
        <v>178</v>
      </c>
      <c r="D863" s="31" t="s">
        <v>3285</v>
      </c>
      <c r="E863" s="31" t="s">
        <v>3286</v>
      </c>
      <c r="F863" s="31" t="s">
        <v>3287</v>
      </c>
      <c r="G863" s="33">
        <v>1147.88537267315</v>
      </c>
      <c r="H863" s="31" t="s">
        <v>94</v>
      </c>
      <c r="I863" s="33">
        <v>154.49332068279301</v>
      </c>
      <c r="J863" s="33">
        <v>7.43</v>
      </c>
      <c r="K863" s="31" t="s">
        <v>94</v>
      </c>
      <c r="L863" s="31" t="s">
        <v>95</v>
      </c>
    </row>
    <row r="864" spans="1:12" x14ac:dyDescent="0.2">
      <c r="A864" t="str">
        <f>VLOOKUP(B864,StateFIPS!A$2:B$52,2)</f>
        <v>Kansas</v>
      </c>
      <c r="B864">
        <f t="shared" si="14"/>
        <v>20</v>
      </c>
      <c r="C864" s="31" t="s">
        <v>1872</v>
      </c>
      <c r="D864" s="31" t="s">
        <v>3285</v>
      </c>
      <c r="E864" s="31" t="s">
        <v>3286</v>
      </c>
      <c r="F864" s="31" t="s">
        <v>3287</v>
      </c>
      <c r="G864" s="33">
        <v>3791.8428156407699</v>
      </c>
      <c r="H864" s="31" t="s">
        <v>94</v>
      </c>
      <c r="I864" s="33">
        <v>510.34223629081703</v>
      </c>
      <c r="J864" s="33">
        <v>7.43</v>
      </c>
      <c r="K864" s="31" t="s">
        <v>94</v>
      </c>
      <c r="L864" s="31" t="s">
        <v>95</v>
      </c>
    </row>
    <row r="865" spans="1:12" x14ac:dyDescent="0.2">
      <c r="A865" t="str">
        <f>VLOOKUP(B865,StateFIPS!A$2:B$52,2)</f>
        <v>Kansas</v>
      </c>
      <c r="B865">
        <f t="shared" si="14"/>
        <v>20</v>
      </c>
      <c r="C865" s="31" t="s">
        <v>1873</v>
      </c>
      <c r="D865" s="31" t="s">
        <v>3285</v>
      </c>
      <c r="E865" s="31" t="s">
        <v>3286</v>
      </c>
      <c r="F865" s="31" t="s">
        <v>3287</v>
      </c>
      <c r="G865" s="33">
        <v>4111.1764162587397</v>
      </c>
      <c r="H865" s="31" t="s">
        <v>94</v>
      </c>
      <c r="I865" s="33">
        <v>553.32118657587398</v>
      </c>
      <c r="J865" s="33">
        <v>7.43</v>
      </c>
      <c r="K865" s="31" t="s">
        <v>94</v>
      </c>
      <c r="L865" s="31" t="s">
        <v>95</v>
      </c>
    </row>
    <row r="866" spans="1:12" x14ac:dyDescent="0.2">
      <c r="A866" t="str">
        <f>VLOOKUP(B866,StateFIPS!A$2:B$52,2)</f>
        <v>Kansas</v>
      </c>
      <c r="B866">
        <f t="shared" si="14"/>
        <v>20</v>
      </c>
      <c r="C866" s="31" t="s">
        <v>1875</v>
      </c>
      <c r="D866" s="31" t="s">
        <v>3285</v>
      </c>
      <c r="E866" s="31" t="s">
        <v>3286</v>
      </c>
      <c r="F866" s="31" t="s">
        <v>3287</v>
      </c>
      <c r="G866" s="33">
        <v>3612.0958194443301</v>
      </c>
      <c r="H866" s="31" t="s">
        <v>94</v>
      </c>
      <c r="I866" s="33">
        <v>486.150177583355</v>
      </c>
      <c r="J866" s="33">
        <v>7.43</v>
      </c>
      <c r="K866" s="31" t="s">
        <v>94</v>
      </c>
      <c r="L866" s="31" t="s">
        <v>95</v>
      </c>
    </row>
    <row r="867" spans="1:12" x14ac:dyDescent="0.2">
      <c r="A867" t="str">
        <f>VLOOKUP(B867,StateFIPS!A$2:B$52,2)</f>
        <v>Kansas</v>
      </c>
      <c r="B867">
        <f t="shared" si="14"/>
        <v>20</v>
      </c>
      <c r="C867" s="31" t="s">
        <v>3259</v>
      </c>
      <c r="D867" s="31" t="s">
        <v>3285</v>
      </c>
      <c r="E867" s="31" t="s">
        <v>3286</v>
      </c>
      <c r="F867" s="31" t="s">
        <v>3287</v>
      </c>
      <c r="G867" s="33">
        <v>2651.3656705765802</v>
      </c>
      <c r="H867" s="31" t="s">
        <v>94</v>
      </c>
      <c r="I867" s="33">
        <v>356.84598527275602</v>
      </c>
      <c r="J867" s="33">
        <v>7.43</v>
      </c>
      <c r="K867" s="31" t="s">
        <v>94</v>
      </c>
      <c r="L867" s="31" t="s">
        <v>95</v>
      </c>
    </row>
    <row r="868" spans="1:12" x14ac:dyDescent="0.2">
      <c r="A868" t="str">
        <f>VLOOKUP(B868,StateFIPS!A$2:B$52,2)</f>
        <v>Kansas</v>
      </c>
      <c r="B868">
        <f t="shared" si="14"/>
        <v>20</v>
      </c>
      <c r="C868" s="31" t="s">
        <v>1863</v>
      </c>
      <c r="D868" s="31" t="s">
        <v>3285</v>
      </c>
      <c r="E868" s="31" t="s">
        <v>3286</v>
      </c>
      <c r="F868" s="31" t="s">
        <v>3287</v>
      </c>
      <c r="G868" s="33">
        <v>3791.8428156407699</v>
      </c>
      <c r="H868" s="31" t="s">
        <v>94</v>
      </c>
      <c r="I868" s="33">
        <v>510.34223629081703</v>
      </c>
      <c r="J868" s="33">
        <v>7.43</v>
      </c>
      <c r="K868" s="31" t="s">
        <v>94</v>
      </c>
      <c r="L868" s="31" t="s">
        <v>95</v>
      </c>
    </row>
    <row r="869" spans="1:12" x14ac:dyDescent="0.2">
      <c r="A869" t="str">
        <f>VLOOKUP(B869,StateFIPS!A$2:B$52,2)</f>
        <v>Kansas</v>
      </c>
      <c r="B869">
        <f t="shared" si="14"/>
        <v>20</v>
      </c>
      <c r="C869" s="31" t="s">
        <v>2693</v>
      </c>
      <c r="D869" s="31" t="s">
        <v>3285</v>
      </c>
      <c r="E869" s="31" t="s">
        <v>3286</v>
      </c>
      <c r="F869" s="31" t="s">
        <v>3287</v>
      </c>
      <c r="G869" s="33">
        <v>5177.9611919495501</v>
      </c>
      <c r="H869" s="31" t="s">
        <v>94</v>
      </c>
      <c r="I869" s="33">
        <v>696.89921829738296</v>
      </c>
      <c r="J869" s="33">
        <v>7.43</v>
      </c>
      <c r="K869" s="31" t="s">
        <v>94</v>
      </c>
      <c r="L869" s="31" t="s">
        <v>95</v>
      </c>
    </row>
    <row r="870" spans="1:12" x14ac:dyDescent="0.2">
      <c r="A870" t="str">
        <f>VLOOKUP(B870,StateFIPS!A$2:B$52,2)</f>
        <v>Kansas</v>
      </c>
      <c r="B870">
        <f t="shared" si="14"/>
        <v>20</v>
      </c>
      <c r="C870" s="31" t="s">
        <v>1825</v>
      </c>
      <c r="D870" s="31" t="s">
        <v>3285</v>
      </c>
      <c r="E870" s="31" t="s">
        <v>3286</v>
      </c>
      <c r="F870" s="31" t="s">
        <v>3287</v>
      </c>
      <c r="G870" s="33">
        <v>293.20985062846898</v>
      </c>
      <c r="H870" s="31" t="s">
        <v>94</v>
      </c>
      <c r="I870" s="33">
        <v>39.462967783104801</v>
      </c>
      <c r="J870" s="33">
        <v>7.43</v>
      </c>
      <c r="K870" s="31" t="s">
        <v>94</v>
      </c>
      <c r="L870" s="31" t="s">
        <v>95</v>
      </c>
    </row>
    <row r="871" spans="1:12" x14ac:dyDescent="0.2">
      <c r="A871" t="str">
        <f>VLOOKUP(B871,StateFIPS!A$2:B$52,2)</f>
        <v>Kentucky</v>
      </c>
      <c r="B871">
        <f t="shared" si="14"/>
        <v>21</v>
      </c>
      <c r="C871" s="31" t="s">
        <v>1828</v>
      </c>
      <c r="D871" s="31" t="s">
        <v>3285</v>
      </c>
      <c r="E871" s="31" t="s">
        <v>3286</v>
      </c>
      <c r="F871" s="31" t="s">
        <v>3287</v>
      </c>
      <c r="G871" s="33">
        <v>210.30631462333801</v>
      </c>
      <c r="H871" s="31" t="s">
        <v>94</v>
      </c>
      <c r="I871" s="33">
        <v>28.305022156573099</v>
      </c>
      <c r="J871" s="33">
        <v>7.43</v>
      </c>
      <c r="K871" s="31" t="s">
        <v>94</v>
      </c>
      <c r="L871" s="31" t="s">
        <v>95</v>
      </c>
    </row>
    <row r="872" spans="1:12" x14ac:dyDescent="0.2">
      <c r="A872" t="str">
        <f>VLOOKUP(B872,StateFIPS!A$2:B$52,2)</f>
        <v>Kentucky</v>
      </c>
      <c r="B872">
        <f t="shared" si="14"/>
        <v>21</v>
      </c>
      <c r="C872" s="31" t="s">
        <v>119</v>
      </c>
      <c r="D872" s="31" t="s">
        <v>3285</v>
      </c>
      <c r="E872" s="31" t="s">
        <v>3286</v>
      </c>
      <c r="F872" s="31" t="s">
        <v>3287</v>
      </c>
      <c r="G872" s="33">
        <v>1859.37487690793</v>
      </c>
      <c r="H872" s="31" t="s">
        <v>94</v>
      </c>
      <c r="I872" s="33">
        <v>250.25233874938499</v>
      </c>
      <c r="J872" s="33">
        <v>7.43</v>
      </c>
      <c r="K872" s="31" t="s">
        <v>94</v>
      </c>
      <c r="L872" s="31" t="s">
        <v>95</v>
      </c>
    </row>
    <row r="873" spans="1:12" x14ac:dyDescent="0.2">
      <c r="A873" t="str">
        <f>VLOOKUP(B873,StateFIPS!A$2:B$52,2)</f>
        <v>Kentucky</v>
      </c>
      <c r="B873">
        <f t="shared" si="14"/>
        <v>21</v>
      </c>
      <c r="C873" s="31" t="s">
        <v>1829</v>
      </c>
      <c r="D873" s="31" t="s">
        <v>3285</v>
      </c>
      <c r="E873" s="31" t="s">
        <v>3286</v>
      </c>
      <c r="F873" s="31" t="s">
        <v>3287</v>
      </c>
      <c r="G873" s="33">
        <v>403.92165189561803</v>
      </c>
      <c r="H873" s="31" t="s">
        <v>94</v>
      </c>
      <c r="I873" s="33">
        <v>54.363613983259498</v>
      </c>
      <c r="J873" s="33">
        <v>7.43</v>
      </c>
      <c r="K873" s="31" t="s">
        <v>94</v>
      </c>
      <c r="L873" s="31" t="s">
        <v>95</v>
      </c>
    </row>
    <row r="874" spans="1:12" x14ac:dyDescent="0.2">
      <c r="A874" t="str">
        <f>VLOOKUP(B874,StateFIPS!A$2:B$52,2)</f>
        <v>Kentucky</v>
      </c>
      <c r="B874">
        <f t="shared" si="14"/>
        <v>21</v>
      </c>
      <c r="C874" s="31" t="s">
        <v>209</v>
      </c>
      <c r="D874" s="31" t="s">
        <v>3285</v>
      </c>
      <c r="E874" s="31" t="s">
        <v>3286</v>
      </c>
      <c r="F874" s="31" t="s">
        <v>3287</v>
      </c>
      <c r="G874" s="33">
        <v>196.95353274249101</v>
      </c>
      <c r="H874" s="31" t="s">
        <v>94</v>
      </c>
      <c r="I874" s="33">
        <v>26.5078778926637</v>
      </c>
      <c r="J874" s="33">
        <v>7.43</v>
      </c>
      <c r="K874" s="31" t="s">
        <v>94</v>
      </c>
      <c r="L874" s="31" t="s">
        <v>95</v>
      </c>
    </row>
    <row r="875" spans="1:12" x14ac:dyDescent="0.2">
      <c r="A875" t="str">
        <f>VLOOKUP(B875,StateFIPS!A$2:B$52,2)</f>
        <v>Kentucky</v>
      </c>
      <c r="B875">
        <f t="shared" si="14"/>
        <v>21</v>
      </c>
      <c r="C875" s="31" t="s">
        <v>1831</v>
      </c>
      <c r="D875" s="31" t="s">
        <v>3285</v>
      </c>
      <c r="E875" s="31" t="s">
        <v>3286</v>
      </c>
      <c r="F875" s="31" t="s">
        <v>3287</v>
      </c>
      <c r="G875" s="33">
        <v>1729.1852535696701</v>
      </c>
      <c r="H875" s="31" t="s">
        <v>94</v>
      </c>
      <c r="I875" s="33">
        <v>232.73018217626799</v>
      </c>
      <c r="J875" s="33">
        <v>7.43</v>
      </c>
      <c r="K875" s="31" t="s">
        <v>94</v>
      </c>
      <c r="L875" s="31" t="s">
        <v>95</v>
      </c>
    </row>
    <row r="876" spans="1:12" x14ac:dyDescent="0.2">
      <c r="A876" t="str">
        <f>VLOOKUP(B876,StateFIPS!A$2:B$52,2)</f>
        <v>Kentucky</v>
      </c>
      <c r="B876">
        <f t="shared" si="14"/>
        <v>21</v>
      </c>
      <c r="C876" s="31" t="s">
        <v>134</v>
      </c>
      <c r="D876" s="31" t="s">
        <v>3285</v>
      </c>
      <c r="E876" s="31" t="s">
        <v>3286</v>
      </c>
      <c r="F876" s="31" t="s">
        <v>3287</v>
      </c>
      <c r="G876" s="33">
        <v>253.70285573609101</v>
      </c>
      <c r="H876" s="31" t="s">
        <v>94</v>
      </c>
      <c r="I876" s="33">
        <v>34.145741014278698</v>
      </c>
      <c r="J876" s="33">
        <v>7.43</v>
      </c>
      <c r="K876" s="31" t="s">
        <v>94</v>
      </c>
      <c r="L876" s="31" t="s">
        <v>95</v>
      </c>
    </row>
    <row r="877" spans="1:12" x14ac:dyDescent="0.2">
      <c r="A877" t="str">
        <f>VLOOKUP(B877,StateFIPS!A$2:B$52,2)</f>
        <v>Kentucky</v>
      </c>
      <c r="B877">
        <f t="shared" si="14"/>
        <v>21</v>
      </c>
      <c r="C877" s="31" t="s">
        <v>3039</v>
      </c>
      <c r="D877" s="31" t="s">
        <v>3285</v>
      </c>
      <c r="E877" s="31" t="s">
        <v>3286</v>
      </c>
      <c r="F877" s="31" t="s">
        <v>3287</v>
      </c>
      <c r="G877" s="33">
        <v>202.089218081279</v>
      </c>
      <c r="H877" s="31" t="s">
        <v>94</v>
      </c>
      <c r="I877" s="33">
        <v>27.199087224936498</v>
      </c>
      <c r="J877" s="33">
        <v>7.43</v>
      </c>
      <c r="K877" s="31" t="s">
        <v>94</v>
      </c>
      <c r="L877" s="31" t="s">
        <v>95</v>
      </c>
    </row>
    <row r="878" spans="1:12" x14ac:dyDescent="0.2">
      <c r="A878" t="str">
        <f>VLOOKUP(B878,StateFIPS!A$2:B$52,2)</f>
        <v>Kentucky</v>
      </c>
      <c r="B878">
        <f t="shared" si="14"/>
        <v>21</v>
      </c>
      <c r="C878" s="31" t="s">
        <v>135</v>
      </c>
      <c r="D878" s="31" t="s">
        <v>3285</v>
      </c>
      <c r="E878" s="31" t="s">
        <v>3286</v>
      </c>
      <c r="F878" s="31" t="s">
        <v>3287</v>
      </c>
      <c r="G878" s="33">
        <v>824.53428114229405</v>
      </c>
      <c r="H878" s="31" t="s">
        <v>94</v>
      </c>
      <c r="I878" s="33">
        <v>110.973658296406</v>
      </c>
      <c r="J878" s="33">
        <v>7.43</v>
      </c>
      <c r="K878" s="31" t="s">
        <v>94</v>
      </c>
      <c r="L878" s="31" t="s">
        <v>95</v>
      </c>
    </row>
    <row r="879" spans="1:12" x14ac:dyDescent="0.2">
      <c r="A879" t="str">
        <f>VLOOKUP(B879,StateFIPS!A$2:B$52,2)</f>
        <v>Kentucky</v>
      </c>
      <c r="B879">
        <f t="shared" si="14"/>
        <v>21</v>
      </c>
      <c r="C879" s="31" t="s">
        <v>136</v>
      </c>
      <c r="D879" s="31" t="s">
        <v>3285</v>
      </c>
      <c r="E879" s="31" t="s">
        <v>3286</v>
      </c>
      <c r="F879" s="31" t="s">
        <v>3287</v>
      </c>
      <c r="G879" s="33">
        <v>3748.7935130477599</v>
      </c>
      <c r="H879" s="31" t="s">
        <v>94</v>
      </c>
      <c r="I879" s="33">
        <v>504.54825209256501</v>
      </c>
      <c r="J879" s="33">
        <v>7.43</v>
      </c>
      <c r="K879" s="31" t="s">
        <v>94</v>
      </c>
      <c r="L879" s="31" t="s">
        <v>95</v>
      </c>
    </row>
    <row r="880" spans="1:12" x14ac:dyDescent="0.2">
      <c r="A880" t="str">
        <f>VLOOKUP(B880,StateFIPS!A$2:B$52,2)</f>
        <v>Kentucky</v>
      </c>
      <c r="B880">
        <f t="shared" si="14"/>
        <v>21</v>
      </c>
      <c r="C880" s="31" t="s">
        <v>137</v>
      </c>
      <c r="D880" s="31" t="s">
        <v>3285</v>
      </c>
      <c r="E880" s="31" t="s">
        <v>3286</v>
      </c>
      <c r="F880" s="31" t="s">
        <v>3287</v>
      </c>
      <c r="G880" s="33">
        <v>202.089218081279</v>
      </c>
      <c r="H880" s="31" t="s">
        <v>94</v>
      </c>
      <c r="I880" s="33">
        <v>27.199087224936498</v>
      </c>
      <c r="J880" s="33">
        <v>7.43</v>
      </c>
      <c r="K880" s="31" t="s">
        <v>94</v>
      </c>
      <c r="L880" s="31" t="s">
        <v>95</v>
      </c>
    </row>
    <row r="881" spans="1:12" x14ac:dyDescent="0.2">
      <c r="A881" t="str">
        <f>VLOOKUP(B881,StateFIPS!A$2:B$52,2)</f>
        <v>Kentucky</v>
      </c>
      <c r="B881">
        <f t="shared" si="14"/>
        <v>21</v>
      </c>
      <c r="C881" s="31" t="s">
        <v>138</v>
      </c>
      <c r="D881" s="31" t="s">
        <v>3285</v>
      </c>
      <c r="E881" s="31" t="s">
        <v>3286</v>
      </c>
      <c r="F881" s="31" t="s">
        <v>3287</v>
      </c>
      <c r="G881" s="33">
        <v>257.04105120630197</v>
      </c>
      <c r="H881" s="31" t="s">
        <v>94</v>
      </c>
      <c r="I881" s="33">
        <v>34.595027080256003</v>
      </c>
      <c r="J881" s="33">
        <v>7.43</v>
      </c>
      <c r="K881" s="31" t="s">
        <v>94</v>
      </c>
      <c r="L881" s="31" t="s">
        <v>95</v>
      </c>
    </row>
    <row r="882" spans="1:12" x14ac:dyDescent="0.2">
      <c r="A882" t="str">
        <f>VLOOKUP(B882,StateFIPS!A$2:B$52,2)</f>
        <v>Kentucky</v>
      </c>
      <c r="B882">
        <f t="shared" si="14"/>
        <v>21</v>
      </c>
      <c r="C882" s="31" t="s">
        <v>1832</v>
      </c>
      <c r="D882" s="31" t="s">
        <v>3285</v>
      </c>
      <c r="E882" s="31" t="s">
        <v>3286</v>
      </c>
      <c r="F882" s="31" t="s">
        <v>3287</v>
      </c>
      <c r="G882" s="33">
        <v>30.043759231905501</v>
      </c>
      <c r="H882" s="31" t="s">
        <v>94</v>
      </c>
      <c r="I882" s="33">
        <v>4.0435745937961602</v>
      </c>
      <c r="J882" s="33">
        <v>7.43</v>
      </c>
      <c r="K882" s="31" t="s">
        <v>94</v>
      </c>
      <c r="L882" s="31" t="s">
        <v>95</v>
      </c>
    </row>
    <row r="883" spans="1:12" x14ac:dyDescent="0.2">
      <c r="A883" t="str">
        <f>VLOOKUP(B883,StateFIPS!A$2:B$52,2)</f>
        <v>Kentucky</v>
      </c>
      <c r="B883">
        <f t="shared" si="14"/>
        <v>21</v>
      </c>
      <c r="C883" s="31" t="s">
        <v>139</v>
      </c>
      <c r="D883" s="31" t="s">
        <v>3285</v>
      </c>
      <c r="E883" s="31" t="s">
        <v>3286</v>
      </c>
      <c r="F883" s="31" t="s">
        <v>3287</v>
      </c>
      <c r="G883" s="33">
        <v>202.089218081279</v>
      </c>
      <c r="H883" s="31" t="s">
        <v>94</v>
      </c>
      <c r="I883" s="33">
        <v>27.199087224936498</v>
      </c>
      <c r="J883" s="33">
        <v>7.43</v>
      </c>
      <c r="K883" s="31" t="s">
        <v>94</v>
      </c>
      <c r="L883" s="31" t="s">
        <v>95</v>
      </c>
    </row>
    <row r="884" spans="1:12" x14ac:dyDescent="0.2">
      <c r="A884" t="str">
        <f>VLOOKUP(B884,StateFIPS!A$2:B$52,2)</f>
        <v>Kentucky</v>
      </c>
      <c r="B884">
        <f t="shared" si="14"/>
        <v>21</v>
      </c>
      <c r="C884" s="31" t="s">
        <v>140</v>
      </c>
      <c r="D884" s="31" t="s">
        <v>3285</v>
      </c>
      <c r="E884" s="31" t="s">
        <v>3286</v>
      </c>
      <c r="F884" s="31" t="s">
        <v>3287</v>
      </c>
      <c r="G884" s="33">
        <v>2052.9902141802099</v>
      </c>
      <c r="H884" s="31" t="s">
        <v>94</v>
      </c>
      <c r="I884" s="33">
        <v>276.31093057607097</v>
      </c>
      <c r="J884" s="33">
        <v>7.43</v>
      </c>
      <c r="K884" s="31" t="s">
        <v>94</v>
      </c>
      <c r="L884" s="31" t="s">
        <v>95</v>
      </c>
    </row>
    <row r="885" spans="1:12" x14ac:dyDescent="0.2">
      <c r="A885" t="str">
        <f>VLOOKUP(B885,StateFIPS!A$2:B$52,2)</f>
        <v>Kentucky</v>
      </c>
      <c r="B885">
        <f t="shared" si="14"/>
        <v>21</v>
      </c>
      <c r="C885" s="31" t="s">
        <v>141</v>
      </c>
      <c r="D885" s="31" t="s">
        <v>3285</v>
      </c>
      <c r="E885" s="31" t="s">
        <v>3286</v>
      </c>
      <c r="F885" s="31" t="s">
        <v>3287</v>
      </c>
      <c r="G885" s="33">
        <v>202.089218081279</v>
      </c>
      <c r="H885" s="31" t="s">
        <v>94</v>
      </c>
      <c r="I885" s="33">
        <v>27.199087224936498</v>
      </c>
      <c r="J885" s="33">
        <v>7.43</v>
      </c>
      <c r="K885" s="31" t="s">
        <v>94</v>
      </c>
      <c r="L885" s="31" t="s">
        <v>95</v>
      </c>
    </row>
    <row r="886" spans="1:12" x14ac:dyDescent="0.2">
      <c r="A886" t="str">
        <f>VLOOKUP(B886,StateFIPS!A$2:B$52,2)</f>
        <v>Kentucky</v>
      </c>
      <c r="B886">
        <f t="shared" si="14"/>
        <v>21</v>
      </c>
      <c r="C886" s="31" t="s">
        <v>142</v>
      </c>
      <c r="D886" s="31" t="s">
        <v>3285</v>
      </c>
      <c r="E886" s="31" t="s">
        <v>3286</v>
      </c>
      <c r="F886" s="31" t="s">
        <v>3287</v>
      </c>
      <c r="G886" s="33">
        <v>260.37924667651401</v>
      </c>
      <c r="H886" s="31" t="s">
        <v>94</v>
      </c>
      <c r="I886" s="33">
        <v>35.044313146233399</v>
      </c>
      <c r="J886" s="33">
        <v>7.43</v>
      </c>
      <c r="K886" s="31" t="s">
        <v>94</v>
      </c>
      <c r="L886" s="31" t="s">
        <v>95</v>
      </c>
    </row>
    <row r="887" spans="1:12" x14ac:dyDescent="0.2">
      <c r="A887" t="str">
        <f>VLOOKUP(B887,StateFIPS!A$2:B$52,2)</f>
        <v>Kentucky</v>
      </c>
      <c r="B887">
        <f t="shared" si="14"/>
        <v>21</v>
      </c>
      <c r="C887" s="31" t="s">
        <v>155</v>
      </c>
      <c r="D887" s="31" t="s">
        <v>3285</v>
      </c>
      <c r="E887" s="31" t="s">
        <v>3286</v>
      </c>
      <c r="F887" s="31" t="s">
        <v>3287</v>
      </c>
      <c r="G887" s="33">
        <v>202.089218081279</v>
      </c>
      <c r="H887" s="31" t="s">
        <v>94</v>
      </c>
      <c r="I887" s="33">
        <v>27.199087224936498</v>
      </c>
      <c r="J887" s="33">
        <v>7.43</v>
      </c>
      <c r="K887" s="31" t="s">
        <v>94</v>
      </c>
      <c r="L887" s="31" t="s">
        <v>95</v>
      </c>
    </row>
    <row r="888" spans="1:12" x14ac:dyDescent="0.2">
      <c r="A888" t="str">
        <f>VLOOKUP(B888,StateFIPS!A$2:B$52,2)</f>
        <v>Kentucky</v>
      </c>
      <c r="B888">
        <f t="shared" si="14"/>
        <v>21</v>
      </c>
      <c r="C888" s="31" t="s">
        <v>1834</v>
      </c>
      <c r="D888" s="31" t="s">
        <v>3285</v>
      </c>
      <c r="E888" s="31" t="s">
        <v>3286</v>
      </c>
      <c r="F888" s="31" t="s">
        <v>3287</v>
      </c>
      <c r="G888" s="33">
        <v>193.61533727227999</v>
      </c>
      <c r="H888" s="31" t="s">
        <v>94</v>
      </c>
      <c r="I888" s="33">
        <v>26.058591826686399</v>
      </c>
      <c r="J888" s="33">
        <v>7.43</v>
      </c>
      <c r="K888" s="31" t="s">
        <v>94</v>
      </c>
      <c r="L888" s="31" t="s">
        <v>95</v>
      </c>
    </row>
    <row r="889" spans="1:12" x14ac:dyDescent="0.2">
      <c r="A889" t="str">
        <f>VLOOKUP(B889,StateFIPS!A$2:B$52,2)</f>
        <v>Kentucky</v>
      </c>
      <c r="B889">
        <f t="shared" si="14"/>
        <v>21</v>
      </c>
      <c r="C889" s="31" t="s">
        <v>144</v>
      </c>
      <c r="D889" s="31" t="s">
        <v>3285</v>
      </c>
      <c r="E889" s="31" t="s">
        <v>3286</v>
      </c>
      <c r="F889" s="31" t="s">
        <v>3287</v>
      </c>
      <c r="G889" s="33">
        <v>260.37924667651401</v>
      </c>
      <c r="H889" s="31" t="s">
        <v>94</v>
      </c>
      <c r="I889" s="33">
        <v>35.044313146233399</v>
      </c>
      <c r="J889" s="33">
        <v>7.43</v>
      </c>
      <c r="K889" s="31" t="s">
        <v>94</v>
      </c>
      <c r="L889" s="31" t="s">
        <v>95</v>
      </c>
    </row>
    <row r="890" spans="1:12" x14ac:dyDescent="0.2">
      <c r="A890" t="str">
        <f>VLOOKUP(B890,StateFIPS!A$2:B$52,2)</f>
        <v>Kentucky</v>
      </c>
      <c r="B890">
        <f t="shared" si="14"/>
        <v>21</v>
      </c>
      <c r="C890" s="31" t="s">
        <v>132</v>
      </c>
      <c r="D890" s="31" t="s">
        <v>3285</v>
      </c>
      <c r="E890" s="31" t="s">
        <v>3286</v>
      </c>
      <c r="F890" s="31" t="s">
        <v>3287</v>
      </c>
      <c r="G890" s="33">
        <v>277.07022402757298</v>
      </c>
      <c r="H890" s="31" t="s">
        <v>94</v>
      </c>
      <c r="I890" s="33">
        <v>37.290743476120099</v>
      </c>
      <c r="J890" s="33">
        <v>7.43</v>
      </c>
      <c r="K890" s="31" t="s">
        <v>94</v>
      </c>
      <c r="L890" s="31" t="s">
        <v>95</v>
      </c>
    </row>
    <row r="891" spans="1:12" x14ac:dyDescent="0.2">
      <c r="A891" t="str">
        <f>VLOOKUP(B891,StateFIPS!A$2:B$52,2)</f>
        <v>Kentucky</v>
      </c>
      <c r="B891">
        <f t="shared" si="14"/>
        <v>21</v>
      </c>
      <c r="C891" s="31" t="s">
        <v>3038</v>
      </c>
      <c r="D891" s="31" t="s">
        <v>3285</v>
      </c>
      <c r="E891" s="31" t="s">
        <v>3286</v>
      </c>
      <c r="F891" s="31" t="s">
        <v>3287</v>
      </c>
      <c r="G891" s="33">
        <v>202.089218081279</v>
      </c>
      <c r="H891" s="31" t="s">
        <v>94</v>
      </c>
      <c r="I891" s="33">
        <v>27.199087224936498</v>
      </c>
      <c r="J891" s="33">
        <v>7.43</v>
      </c>
      <c r="K891" s="31" t="s">
        <v>94</v>
      </c>
      <c r="L891" s="31" t="s">
        <v>95</v>
      </c>
    </row>
    <row r="892" spans="1:12" x14ac:dyDescent="0.2">
      <c r="A892" t="str">
        <f>VLOOKUP(B892,StateFIPS!A$2:B$52,2)</f>
        <v>Kentucky</v>
      </c>
      <c r="B892">
        <f t="shared" si="14"/>
        <v>21</v>
      </c>
      <c r="C892" s="31" t="s">
        <v>146</v>
      </c>
      <c r="D892" s="31" t="s">
        <v>3285</v>
      </c>
      <c r="E892" s="31" t="s">
        <v>3286</v>
      </c>
      <c r="F892" s="31" t="s">
        <v>3287</v>
      </c>
      <c r="G892" s="33">
        <v>202.089218081279</v>
      </c>
      <c r="H892" s="31" t="s">
        <v>94</v>
      </c>
      <c r="I892" s="33">
        <v>27.199087224936498</v>
      </c>
      <c r="J892" s="33">
        <v>7.43</v>
      </c>
      <c r="K892" s="31" t="s">
        <v>94</v>
      </c>
      <c r="L892" s="31" t="s">
        <v>95</v>
      </c>
    </row>
    <row r="893" spans="1:12" x14ac:dyDescent="0.2">
      <c r="A893" t="str">
        <f>VLOOKUP(B893,StateFIPS!A$2:B$52,2)</f>
        <v>Kentucky</v>
      </c>
      <c r="B893">
        <f t="shared" si="14"/>
        <v>21</v>
      </c>
      <c r="C893" s="31" t="s">
        <v>1850</v>
      </c>
      <c r="D893" s="31" t="s">
        <v>3285</v>
      </c>
      <c r="E893" s="31" t="s">
        <v>3286</v>
      </c>
      <c r="F893" s="31" t="s">
        <v>3287</v>
      </c>
      <c r="G893" s="33">
        <v>347.17232890201899</v>
      </c>
      <c r="H893" s="31" t="s">
        <v>94</v>
      </c>
      <c r="I893" s="33">
        <v>46.725750861644499</v>
      </c>
      <c r="J893" s="33">
        <v>7.43</v>
      </c>
      <c r="K893" s="31" t="s">
        <v>94</v>
      </c>
      <c r="L893" s="31" t="s">
        <v>95</v>
      </c>
    </row>
    <row r="894" spans="1:12" x14ac:dyDescent="0.2">
      <c r="A894" t="str">
        <f>VLOOKUP(B894,StateFIPS!A$2:B$52,2)</f>
        <v>Kentucky</v>
      </c>
      <c r="B894">
        <f t="shared" si="14"/>
        <v>21</v>
      </c>
      <c r="C894" s="31" t="s">
        <v>1824</v>
      </c>
      <c r="D894" s="31" t="s">
        <v>3285</v>
      </c>
      <c r="E894" s="31" t="s">
        <v>3286</v>
      </c>
      <c r="F894" s="31" t="s">
        <v>3287</v>
      </c>
      <c r="G894" s="33">
        <v>370.53969719350101</v>
      </c>
      <c r="H894" s="31" t="s">
        <v>94</v>
      </c>
      <c r="I894" s="33">
        <v>49.870753323485999</v>
      </c>
      <c r="J894" s="33">
        <v>7.43</v>
      </c>
      <c r="K894" s="31" t="s">
        <v>94</v>
      </c>
      <c r="L894" s="31" t="s">
        <v>95</v>
      </c>
    </row>
    <row r="895" spans="1:12" x14ac:dyDescent="0.2">
      <c r="A895" t="str">
        <f>VLOOKUP(B895,StateFIPS!A$2:B$52,2)</f>
        <v>Kentucky</v>
      </c>
      <c r="B895">
        <f t="shared" si="14"/>
        <v>21</v>
      </c>
      <c r="C895" s="31" t="s">
        <v>147</v>
      </c>
      <c r="D895" s="31" t="s">
        <v>3285</v>
      </c>
      <c r="E895" s="31" t="s">
        <v>3286</v>
      </c>
      <c r="F895" s="31" t="s">
        <v>3287</v>
      </c>
      <c r="G895" s="33">
        <v>3324.8426883308698</v>
      </c>
      <c r="H895" s="31" t="s">
        <v>94</v>
      </c>
      <c r="I895" s="33">
        <v>447.48892171344198</v>
      </c>
      <c r="J895" s="33">
        <v>7.43</v>
      </c>
      <c r="K895" s="31" t="s">
        <v>94</v>
      </c>
      <c r="L895" s="31" t="s">
        <v>95</v>
      </c>
    </row>
    <row r="896" spans="1:12" x14ac:dyDescent="0.2">
      <c r="A896" t="str">
        <f>VLOOKUP(B896,StateFIPS!A$2:B$52,2)</f>
        <v>Kentucky</v>
      </c>
      <c r="B896">
        <f t="shared" si="14"/>
        <v>21</v>
      </c>
      <c r="C896" s="31" t="s">
        <v>148</v>
      </c>
      <c r="D896" s="31" t="s">
        <v>3285</v>
      </c>
      <c r="E896" s="31" t="s">
        <v>3286</v>
      </c>
      <c r="F896" s="31" t="s">
        <v>3287</v>
      </c>
      <c r="G896" s="33">
        <v>202.089218081279</v>
      </c>
      <c r="H896" s="31" t="s">
        <v>94</v>
      </c>
      <c r="I896" s="33">
        <v>27.199087224936498</v>
      </c>
      <c r="J896" s="33">
        <v>7.43</v>
      </c>
      <c r="K896" s="31" t="s">
        <v>94</v>
      </c>
      <c r="L896" s="31" t="s">
        <v>95</v>
      </c>
    </row>
    <row r="897" spans="1:12" x14ac:dyDescent="0.2">
      <c r="A897" t="str">
        <f>VLOOKUP(B897,StateFIPS!A$2:B$52,2)</f>
        <v>Kentucky</v>
      </c>
      <c r="B897">
        <f t="shared" si="14"/>
        <v>21</v>
      </c>
      <c r="C897" s="31" t="s">
        <v>149</v>
      </c>
      <c r="D897" s="31" t="s">
        <v>3285</v>
      </c>
      <c r="E897" s="31" t="s">
        <v>3286</v>
      </c>
      <c r="F897" s="31" t="s">
        <v>3287</v>
      </c>
      <c r="G897" s="33">
        <v>267.05563761693702</v>
      </c>
      <c r="H897" s="31" t="s">
        <v>94</v>
      </c>
      <c r="I897" s="33">
        <v>35.942885278188101</v>
      </c>
      <c r="J897" s="33">
        <v>7.43</v>
      </c>
      <c r="K897" s="31" t="s">
        <v>94</v>
      </c>
      <c r="L897" s="31" t="s">
        <v>95</v>
      </c>
    </row>
    <row r="898" spans="1:12" x14ac:dyDescent="0.2">
      <c r="A898" t="str">
        <f>VLOOKUP(B898,StateFIPS!A$2:B$52,2)</f>
        <v>Kentucky</v>
      </c>
      <c r="B898">
        <f t="shared" si="14"/>
        <v>21</v>
      </c>
      <c r="C898" s="31" t="s">
        <v>150</v>
      </c>
      <c r="D898" s="31" t="s">
        <v>3285</v>
      </c>
      <c r="E898" s="31" t="s">
        <v>3286</v>
      </c>
      <c r="F898" s="31" t="s">
        <v>3287</v>
      </c>
      <c r="G898" s="33">
        <v>877.94540866568195</v>
      </c>
      <c r="H898" s="31" t="s">
        <v>94</v>
      </c>
      <c r="I898" s="33">
        <v>118.162235352043</v>
      </c>
      <c r="J898" s="33">
        <v>7.43</v>
      </c>
      <c r="K898" s="31" t="s">
        <v>94</v>
      </c>
      <c r="L898" s="31" t="s">
        <v>95</v>
      </c>
    </row>
    <row r="899" spans="1:12" x14ac:dyDescent="0.2">
      <c r="A899" t="str">
        <f>VLOOKUP(B899,StateFIPS!A$2:B$52,2)</f>
        <v>Kentucky</v>
      </c>
      <c r="B899">
        <f t="shared" ref="B899:B962" si="15">VALUE(LEFT(C899,2))</f>
        <v>21</v>
      </c>
      <c r="C899" s="31" t="s">
        <v>151</v>
      </c>
      <c r="D899" s="31" t="s">
        <v>3285</v>
      </c>
      <c r="E899" s="31" t="s">
        <v>3286</v>
      </c>
      <c r="F899" s="31" t="s">
        <v>3287</v>
      </c>
      <c r="G899" s="33">
        <v>53.411127523387499</v>
      </c>
      <c r="H899" s="31" t="s">
        <v>94</v>
      </c>
      <c r="I899" s="33">
        <v>7.1885770556376203</v>
      </c>
      <c r="J899" s="33">
        <v>7.43</v>
      </c>
      <c r="K899" s="31" t="s">
        <v>94</v>
      </c>
      <c r="L899" s="31" t="s">
        <v>95</v>
      </c>
    </row>
    <row r="900" spans="1:12" x14ac:dyDescent="0.2">
      <c r="A900" t="str">
        <f>VLOOKUP(B900,StateFIPS!A$2:B$52,2)</f>
        <v>Kentucky</v>
      </c>
      <c r="B900">
        <f t="shared" si="15"/>
        <v>21</v>
      </c>
      <c r="C900" s="31" t="s">
        <v>152</v>
      </c>
      <c r="D900" s="31" t="s">
        <v>3285</v>
      </c>
      <c r="E900" s="31" t="s">
        <v>3286</v>
      </c>
      <c r="F900" s="31" t="s">
        <v>3287</v>
      </c>
      <c r="G900" s="33">
        <v>277.07022402757298</v>
      </c>
      <c r="H900" s="31" t="s">
        <v>94</v>
      </c>
      <c r="I900" s="33">
        <v>37.290743476120099</v>
      </c>
      <c r="J900" s="33">
        <v>7.43</v>
      </c>
      <c r="K900" s="31" t="s">
        <v>94</v>
      </c>
      <c r="L900" s="31" t="s">
        <v>95</v>
      </c>
    </row>
    <row r="901" spans="1:12" x14ac:dyDescent="0.2">
      <c r="A901" t="str">
        <f>VLOOKUP(B901,StateFIPS!A$2:B$52,2)</f>
        <v>Kentucky</v>
      </c>
      <c r="B901">
        <f t="shared" si="15"/>
        <v>21</v>
      </c>
      <c r="C901" s="31" t="s">
        <v>3263</v>
      </c>
      <c r="D901" s="31" t="s">
        <v>3285</v>
      </c>
      <c r="E901" s="31" t="s">
        <v>3286</v>
      </c>
      <c r="F901" s="31" t="s">
        <v>3287</v>
      </c>
      <c r="G901" s="33">
        <v>1495.5115706548499</v>
      </c>
      <c r="H901" s="31" t="s">
        <v>94</v>
      </c>
      <c r="I901" s="33">
        <v>201.28015755785299</v>
      </c>
      <c r="J901" s="33">
        <v>7.43</v>
      </c>
      <c r="K901" s="31" t="s">
        <v>94</v>
      </c>
      <c r="L901" s="31" t="s">
        <v>95</v>
      </c>
    </row>
    <row r="902" spans="1:12" x14ac:dyDescent="0.2">
      <c r="A902" t="str">
        <f>VLOOKUP(B902,StateFIPS!A$2:B$52,2)</f>
        <v>Kentucky</v>
      </c>
      <c r="B902">
        <f t="shared" si="15"/>
        <v>21</v>
      </c>
      <c r="C902" s="31" t="s">
        <v>153</v>
      </c>
      <c r="D902" s="31" t="s">
        <v>3285</v>
      </c>
      <c r="E902" s="31" t="s">
        <v>3286</v>
      </c>
      <c r="F902" s="31" t="s">
        <v>3287</v>
      </c>
      <c r="G902" s="33">
        <v>320.46676514032498</v>
      </c>
      <c r="H902" s="31" t="s">
        <v>94</v>
      </c>
      <c r="I902" s="33">
        <v>43.131462333825702</v>
      </c>
      <c r="J902" s="33">
        <v>7.43</v>
      </c>
      <c r="K902" s="31" t="s">
        <v>94</v>
      </c>
      <c r="L902" s="31" t="s">
        <v>95</v>
      </c>
    </row>
    <row r="903" spans="1:12" x14ac:dyDescent="0.2">
      <c r="A903" t="str">
        <f>VLOOKUP(B903,StateFIPS!A$2:B$52,2)</f>
        <v>Kentucky</v>
      </c>
      <c r="B903">
        <f t="shared" si="15"/>
        <v>21</v>
      </c>
      <c r="C903" s="31" t="s">
        <v>121</v>
      </c>
      <c r="D903" s="31" t="s">
        <v>3285</v>
      </c>
      <c r="E903" s="31" t="s">
        <v>3286</v>
      </c>
      <c r="F903" s="31" t="s">
        <v>3287</v>
      </c>
      <c r="G903" s="33">
        <v>367.20150172328903</v>
      </c>
      <c r="H903" s="31" t="s">
        <v>94</v>
      </c>
      <c r="I903" s="33">
        <v>49.421467257508603</v>
      </c>
      <c r="J903" s="33">
        <v>7.43</v>
      </c>
      <c r="K903" s="31" t="s">
        <v>94</v>
      </c>
      <c r="L903" s="31" t="s">
        <v>95</v>
      </c>
    </row>
    <row r="904" spans="1:12" x14ac:dyDescent="0.2">
      <c r="A904" t="str">
        <f>VLOOKUP(B904,StateFIPS!A$2:B$52,2)</f>
        <v>Kentucky</v>
      </c>
      <c r="B904">
        <f t="shared" si="15"/>
        <v>21</v>
      </c>
      <c r="C904" s="31" t="s">
        <v>145</v>
      </c>
      <c r="D904" s="31" t="s">
        <v>3285</v>
      </c>
      <c r="E904" s="31" t="s">
        <v>3286</v>
      </c>
      <c r="F904" s="31" t="s">
        <v>3287</v>
      </c>
      <c r="G904" s="33">
        <v>3041.0960733628799</v>
      </c>
      <c r="H904" s="31" t="s">
        <v>94</v>
      </c>
      <c r="I904" s="33">
        <v>409.29960610536699</v>
      </c>
      <c r="J904" s="33">
        <v>7.43</v>
      </c>
      <c r="K904" s="31" t="s">
        <v>94</v>
      </c>
      <c r="L904" s="31" t="s">
        <v>95</v>
      </c>
    </row>
    <row r="905" spans="1:12" x14ac:dyDescent="0.2">
      <c r="A905" t="str">
        <f>VLOOKUP(B905,StateFIPS!A$2:B$52,2)</f>
        <v>Kentucky</v>
      </c>
      <c r="B905">
        <f t="shared" si="15"/>
        <v>21</v>
      </c>
      <c r="C905" s="31" t="s">
        <v>1839</v>
      </c>
      <c r="D905" s="31" t="s">
        <v>3285</v>
      </c>
      <c r="E905" s="31" t="s">
        <v>3286</v>
      </c>
      <c r="F905" s="31" t="s">
        <v>3287</v>
      </c>
      <c r="G905" s="33">
        <v>487.37653865091102</v>
      </c>
      <c r="H905" s="31" t="s">
        <v>94</v>
      </c>
      <c r="I905" s="33">
        <v>65.595765632693301</v>
      </c>
      <c r="J905" s="33">
        <v>7.43</v>
      </c>
      <c r="K905" s="31" t="s">
        <v>94</v>
      </c>
      <c r="L905" s="31" t="s">
        <v>95</v>
      </c>
    </row>
    <row r="906" spans="1:12" x14ac:dyDescent="0.2">
      <c r="A906" t="str">
        <f>VLOOKUP(B906,StateFIPS!A$2:B$52,2)</f>
        <v>Kentucky</v>
      </c>
      <c r="B906">
        <f t="shared" si="15"/>
        <v>21</v>
      </c>
      <c r="C906" s="31" t="s">
        <v>3066</v>
      </c>
      <c r="D906" s="31" t="s">
        <v>3285</v>
      </c>
      <c r="E906" s="31" t="s">
        <v>3286</v>
      </c>
      <c r="F906" s="31" t="s">
        <v>3287</v>
      </c>
      <c r="G906" s="33">
        <v>484.03834318069897</v>
      </c>
      <c r="H906" s="31" t="s">
        <v>94</v>
      </c>
      <c r="I906" s="33">
        <v>65.146479566715897</v>
      </c>
      <c r="J906" s="33">
        <v>7.43</v>
      </c>
      <c r="K906" s="31" t="s">
        <v>94</v>
      </c>
      <c r="L906" s="31" t="s">
        <v>95</v>
      </c>
    </row>
    <row r="907" spans="1:12" x14ac:dyDescent="0.2">
      <c r="A907" t="str">
        <f>VLOOKUP(B907,StateFIPS!A$2:B$52,2)</f>
        <v>Kentucky</v>
      </c>
      <c r="B907">
        <f t="shared" si="15"/>
        <v>21</v>
      </c>
      <c r="C907" s="31" t="s">
        <v>2694</v>
      </c>
      <c r="D907" s="31" t="s">
        <v>3285</v>
      </c>
      <c r="E907" s="31" t="s">
        <v>3286</v>
      </c>
      <c r="F907" s="31" t="s">
        <v>3287</v>
      </c>
      <c r="G907" s="33">
        <v>202.089218081279</v>
      </c>
      <c r="H907" s="31" t="s">
        <v>94</v>
      </c>
      <c r="I907" s="33">
        <v>27.199087224936498</v>
      </c>
      <c r="J907" s="33">
        <v>7.43</v>
      </c>
      <c r="K907" s="31" t="s">
        <v>94</v>
      </c>
      <c r="L907" s="31" t="s">
        <v>95</v>
      </c>
    </row>
    <row r="908" spans="1:12" x14ac:dyDescent="0.2">
      <c r="A908" t="str">
        <f>VLOOKUP(B908,StateFIPS!A$2:B$52,2)</f>
        <v>Kentucky</v>
      </c>
      <c r="B908">
        <f t="shared" si="15"/>
        <v>21</v>
      </c>
      <c r="C908" s="31" t="s">
        <v>3060</v>
      </c>
      <c r="D908" s="31" t="s">
        <v>3285</v>
      </c>
      <c r="E908" s="31" t="s">
        <v>3286</v>
      </c>
      <c r="F908" s="31" t="s">
        <v>3287</v>
      </c>
      <c r="G908" s="33">
        <v>202.089218081279</v>
      </c>
      <c r="H908" s="31" t="s">
        <v>94</v>
      </c>
      <c r="I908" s="33">
        <v>27.199087224936498</v>
      </c>
      <c r="J908" s="33">
        <v>7.43</v>
      </c>
      <c r="K908" s="31" t="s">
        <v>94</v>
      </c>
      <c r="L908" s="31" t="s">
        <v>95</v>
      </c>
    </row>
    <row r="909" spans="1:12" x14ac:dyDescent="0.2">
      <c r="A909" t="str">
        <f>VLOOKUP(B909,StateFIPS!A$2:B$52,2)</f>
        <v>Kentucky</v>
      </c>
      <c r="B909">
        <f t="shared" si="15"/>
        <v>21</v>
      </c>
      <c r="C909" s="31" t="s">
        <v>1841</v>
      </c>
      <c r="D909" s="31" t="s">
        <v>3285</v>
      </c>
      <c r="E909" s="31" t="s">
        <v>3286</v>
      </c>
      <c r="F909" s="31" t="s">
        <v>3287</v>
      </c>
      <c r="G909" s="33">
        <v>327.14315608074799</v>
      </c>
      <c r="H909" s="31" t="s">
        <v>94</v>
      </c>
      <c r="I909" s="33">
        <v>44.030034465780403</v>
      </c>
      <c r="J909" s="33">
        <v>7.43</v>
      </c>
      <c r="K909" s="31" t="s">
        <v>94</v>
      </c>
      <c r="L909" s="31" t="s">
        <v>95</v>
      </c>
    </row>
    <row r="910" spans="1:12" x14ac:dyDescent="0.2">
      <c r="A910" t="str">
        <f>VLOOKUP(B910,StateFIPS!A$2:B$52,2)</f>
        <v>Kentucky</v>
      </c>
      <c r="B910">
        <f t="shared" si="15"/>
        <v>21</v>
      </c>
      <c r="C910" s="31" t="s">
        <v>113</v>
      </c>
      <c r="D910" s="31" t="s">
        <v>3285</v>
      </c>
      <c r="E910" s="31" t="s">
        <v>3286</v>
      </c>
      <c r="F910" s="31" t="s">
        <v>3287</v>
      </c>
      <c r="G910" s="33">
        <v>267.05563761693702</v>
      </c>
      <c r="H910" s="31" t="s">
        <v>94</v>
      </c>
      <c r="I910" s="33">
        <v>35.942885278188101</v>
      </c>
      <c r="J910" s="33">
        <v>7.43</v>
      </c>
      <c r="K910" s="31" t="s">
        <v>94</v>
      </c>
      <c r="L910" s="31" t="s">
        <v>95</v>
      </c>
    </row>
    <row r="911" spans="1:12" x14ac:dyDescent="0.2">
      <c r="A911" t="str">
        <f>VLOOKUP(B911,StateFIPS!A$2:B$52,2)</f>
        <v>Kentucky</v>
      </c>
      <c r="B911">
        <f t="shared" si="15"/>
        <v>21</v>
      </c>
      <c r="C911" s="31" t="s">
        <v>1842</v>
      </c>
      <c r="D911" s="31" t="s">
        <v>3285</v>
      </c>
      <c r="E911" s="31" t="s">
        <v>3286</v>
      </c>
      <c r="F911" s="31" t="s">
        <v>3287</v>
      </c>
      <c r="G911" s="33">
        <v>941.37112259970502</v>
      </c>
      <c r="H911" s="31" t="s">
        <v>94</v>
      </c>
      <c r="I911" s="33">
        <v>126.698670605613</v>
      </c>
      <c r="J911" s="33">
        <v>7.43</v>
      </c>
      <c r="K911" s="31" t="s">
        <v>94</v>
      </c>
      <c r="L911" s="31" t="s">
        <v>95</v>
      </c>
    </row>
    <row r="912" spans="1:12" x14ac:dyDescent="0.2">
      <c r="A912" t="str">
        <f>VLOOKUP(B912,StateFIPS!A$2:B$52,2)</f>
        <v>Kentucky</v>
      </c>
      <c r="B912">
        <f t="shared" si="15"/>
        <v>21</v>
      </c>
      <c r="C912" s="31" t="s">
        <v>1845</v>
      </c>
      <c r="D912" s="31" t="s">
        <v>3285</v>
      </c>
      <c r="E912" s="31" t="s">
        <v>3286</v>
      </c>
      <c r="F912" s="31" t="s">
        <v>3287</v>
      </c>
      <c r="G912" s="33">
        <v>1392.02751107829</v>
      </c>
      <c r="H912" s="31" t="s">
        <v>94</v>
      </c>
      <c r="I912" s="33">
        <v>187.35228951255499</v>
      </c>
      <c r="J912" s="33">
        <v>7.43</v>
      </c>
      <c r="K912" s="31" t="s">
        <v>94</v>
      </c>
      <c r="L912" s="31" t="s">
        <v>95</v>
      </c>
    </row>
    <row r="913" spans="1:12" x14ac:dyDescent="0.2">
      <c r="A913" t="str">
        <f>VLOOKUP(B913,StateFIPS!A$2:B$52,2)</f>
        <v>Kentucky</v>
      </c>
      <c r="B913">
        <f t="shared" si="15"/>
        <v>21</v>
      </c>
      <c r="C913" s="31" t="s">
        <v>1846</v>
      </c>
      <c r="D913" s="31" t="s">
        <v>3285</v>
      </c>
      <c r="E913" s="31" t="s">
        <v>3286</v>
      </c>
      <c r="F913" s="31" t="s">
        <v>3287</v>
      </c>
      <c r="G913" s="33">
        <v>410.59804283604097</v>
      </c>
      <c r="H913" s="31" t="s">
        <v>94</v>
      </c>
      <c r="I913" s="33">
        <v>55.262186115214199</v>
      </c>
      <c r="J913" s="33">
        <v>7.43</v>
      </c>
      <c r="K913" s="31" t="s">
        <v>94</v>
      </c>
      <c r="L913" s="31" t="s">
        <v>95</v>
      </c>
    </row>
    <row r="914" spans="1:12" x14ac:dyDescent="0.2">
      <c r="A914" t="str">
        <f>VLOOKUP(B914,StateFIPS!A$2:B$52,2)</f>
        <v>Kentucky</v>
      </c>
      <c r="B914">
        <f t="shared" si="15"/>
        <v>21</v>
      </c>
      <c r="C914" s="31" t="s">
        <v>114</v>
      </c>
      <c r="D914" s="31" t="s">
        <v>3285</v>
      </c>
      <c r="E914" s="31" t="s">
        <v>3286</v>
      </c>
      <c r="F914" s="31" t="s">
        <v>3287</v>
      </c>
      <c r="G914" s="33">
        <v>202.089218081279</v>
      </c>
      <c r="H914" s="31" t="s">
        <v>94</v>
      </c>
      <c r="I914" s="33">
        <v>27.199087224936498</v>
      </c>
      <c r="J914" s="33">
        <v>7.43</v>
      </c>
      <c r="K914" s="31" t="s">
        <v>94</v>
      </c>
      <c r="L914" s="31" t="s">
        <v>95</v>
      </c>
    </row>
    <row r="915" spans="1:12" x14ac:dyDescent="0.2">
      <c r="A915" t="str">
        <f>VLOOKUP(B915,StateFIPS!A$2:B$52,2)</f>
        <v>Kentucky</v>
      </c>
      <c r="B915">
        <f t="shared" si="15"/>
        <v>21</v>
      </c>
      <c r="C915" s="31" t="s">
        <v>115</v>
      </c>
      <c r="D915" s="31" t="s">
        <v>3285</v>
      </c>
      <c r="E915" s="31" t="s">
        <v>3286</v>
      </c>
      <c r="F915" s="31" t="s">
        <v>3287</v>
      </c>
      <c r="G915" s="33">
        <v>610.88977104874402</v>
      </c>
      <c r="H915" s="31" t="s">
        <v>94</v>
      </c>
      <c r="I915" s="33">
        <v>82.219350073855196</v>
      </c>
      <c r="J915" s="33">
        <v>7.43</v>
      </c>
      <c r="K915" s="31" t="s">
        <v>94</v>
      </c>
      <c r="L915" s="31" t="s">
        <v>95</v>
      </c>
    </row>
    <row r="916" spans="1:12" x14ac:dyDescent="0.2">
      <c r="A916" t="str">
        <f>VLOOKUP(B916,StateFIPS!A$2:B$52,2)</f>
        <v>Kentucky</v>
      </c>
      <c r="B916">
        <f t="shared" si="15"/>
        <v>21</v>
      </c>
      <c r="C916" s="31" t="s">
        <v>1848</v>
      </c>
      <c r="D916" s="31" t="s">
        <v>3285</v>
      </c>
      <c r="E916" s="31" t="s">
        <v>3286</v>
      </c>
      <c r="F916" s="31" t="s">
        <v>3287</v>
      </c>
      <c r="G916" s="33">
        <v>2129.7687099950799</v>
      </c>
      <c r="H916" s="31" t="s">
        <v>94</v>
      </c>
      <c r="I916" s="33">
        <v>286.64451009355002</v>
      </c>
      <c r="J916" s="33">
        <v>7.43</v>
      </c>
      <c r="K916" s="31" t="s">
        <v>94</v>
      </c>
      <c r="L916" s="31" t="s">
        <v>95</v>
      </c>
    </row>
    <row r="917" spans="1:12" x14ac:dyDescent="0.2">
      <c r="A917" t="str">
        <f>VLOOKUP(B917,StateFIPS!A$2:B$52,2)</f>
        <v>Kentucky</v>
      </c>
      <c r="B917">
        <f t="shared" si="15"/>
        <v>21</v>
      </c>
      <c r="C917" s="31" t="s">
        <v>116</v>
      </c>
      <c r="D917" s="31" t="s">
        <v>3285</v>
      </c>
      <c r="E917" s="31" t="s">
        <v>3286</v>
      </c>
      <c r="F917" s="31" t="s">
        <v>3287</v>
      </c>
      <c r="G917" s="33">
        <v>2109.7395371738098</v>
      </c>
      <c r="H917" s="31" t="s">
        <v>94</v>
      </c>
      <c r="I917" s="33">
        <v>283.94879369768603</v>
      </c>
      <c r="J917" s="33">
        <v>7.43</v>
      </c>
      <c r="K917" s="31" t="s">
        <v>94</v>
      </c>
      <c r="L917" s="31" t="s">
        <v>95</v>
      </c>
    </row>
    <row r="918" spans="1:12" x14ac:dyDescent="0.2">
      <c r="A918" t="str">
        <f>VLOOKUP(B918,StateFIPS!A$2:B$52,2)</f>
        <v>Kentucky</v>
      </c>
      <c r="B918">
        <f t="shared" si="15"/>
        <v>21</v>
      </c>
      <c r="C918" s="31" t="s">
        <v>1849</v>
      </c>
      <c r="D918" s="31" t="s">
        <v>3285</v>
      </c>
      <c r="E918" s="31" t="s">
        <v>3286</v>
      </c>
      <c r="F918" s="31" t="s">
        <v>3287</v>
      </c>
      <c r="G918" s="33">
        <v>1288.54345150172</v>
      </c>
      <c r="H918" s="31" t="s">
        <v>94</v>
      </c>
      <c r="I918" s="33">
        <v>173.42442146725799</v>
      </c>
      <c r="J918" s="33">
        <v>7.43</v>
      </c>
      <c r="K918" s="31" t="s">
        <v>94</v>
      </c>
      <c r="L918" s="31" t="s">
        <v>95</v>
      </c>
    </row>
    <row r="919" spans="1:12" x14ac:dyDescent="0.2">
      <c r="A919" t="str">
        <f>VLOOKUP(B919,StateFIPS!A$2:B$52,2)</f>
        <v>Kentucky</v>
      </c>
      <c r="B919">
        <f t="shared" si="15"/>
        <v>21</v>
      </c>
      <c r="C919" s="31" t="s">
        <v>117</v>
      </c>
      <c r="D919" s="31" t="s">
        <v>3285</v>
      </c>
      <c r="E919" s="31" t="s">
        <v>3286</v>
      </c>
      <c r="F919" s="31" t="s">
        <v>3287</v>
      </c>
      <c r="G919" s="33">
        <v>393.90706548498298</v>
      </c>
      <c r="H919" s="31" t="s">
        <v>94</v>
      </c>
      <c r="I919" s="33">
        <v>53.0157557853274</v>
      </c>
      <c r="J919" s="33">
        <v>7.43</v>
      </c>
      <c r="K919" s="31" t="s">
        <v>94</v>
      </c>
      <c r="L919" s="31" t="s">
        <v>95</v>
      </c>
    </row>
    <row r="920" spans="1:12" x14ac:dyDescent="0.2">
      <c r="A920" t="str">
        <f>VLOOKUP(B920,StateFIPS!A$2:B$52,2)</f>
        <v>Kentucky</v>
      </c>
      <c r="B920">
        <f t="shared" si="15"/>
        <v>21</v>
      </c>
      <c r="C920" s="31" t="s">
        <v>1917</v>
      </c>
      <c r="D920" s="31" t="s">
        <v>3285</v>
      </c>
      <c r="E920" s="31" t="s">
        <v>3286</v>
      </c>
      <c r="F920" s="31" t="s">
        <v>3287</v>
      </c>
      <c r="G920" s="33">
        <v>1338.6163835549</v>
      </c>
      <c r="H920" s="31" t="s">
        <v>94</v>
      </c>
      <c r="I920" s="33">
        <v>180.16371245691801</v>
      </c>
      <c r="J920" s="33">
        <v>7.43</v>
      </c>
      <c r="K920" s="31" t="s">
        <v>94</v>
      </c>
      <c r="L920" s="31" t="s">
        <v>95</v>
      </c>
    </row>
    <row r="921" spans="1:12" x14ac:dyDescent="0.2">
      <c r="A921" t="str">
        <f>VLOOKUP(B921,StateFIPS!A$2:B$52,2)</f>
        <v>Kentucky</v>
      </c>
      <c r="B921">
        <f t="shared" si="15"/>
        <v>21</v>
      </c>
      <c r="C921" s="31" t="s">
        <v>118</v>
      </c>
      <c r="D921" s="31" t="s">
        <v>3285</v>
      </c>
      <c r="E921" s="31" t="s">
        <v>3286</v>
      </c>
      <c r="F921" s="31" t="s">
        <v>3287</v>
      </c>
      <c r="G921" s="33">
        <v>310.45217872968999</v>
      </c>
      <c r="H921" s="31" t="s">
        <v>94</v>
      </c>
      <c r="I921" s="33">
        <v>41.783604135893597</v>
      </c>
      <c r="J921" s="33">
        <v>7.43</v>
      </c>
      <c r="K921" s="31" t="s">
        <v>94</v>
      </c>
      <c r="L921" s="31" t="s">
        <v>95</v>
      </c>
    </row>
    <row r="922" spans="1:12" x14ac:dyDescent="0.2">
      <c r="A922" t="str">
        <f>VLOOKUP(B922,StateFIPS!A$2:B$52,2)</f>
        <v>Kentucky</v>
      </c>
      <c r="B922">
        <f t="shared" si="15"/>
        <v>21</v>
      </c>
      <c r="C922" s="31" t="s">
        <v>131</v>
      </c>
      <c r="D922" s="31" t="s">
        <v>3285</v>
      </c>
      <c r="E922" s="31" t="s">
        <v>3286</v>
      </c>
      <c r="F922" s="31" t="s">
        <v>3287</v>
      </c>
      <c r="G922" s="33">
        <v>190.277141802068</v>
      </c>
      <c r="H922" s="31" t="s">
        <v>94</v>
      </c>
      <c r="I922" s="33">
        <v>25.609305760708999</v>
      </c>
      <c r="J922" s="33">
        <v>7.43</v>
      </c>
      <c r="K922" s="31" t="s">
        <v>94</v>
      </c>
      <c r="L922" s="31" t="s">
        <v>95</v>
      </c>
    </row>
    <row r="923" spans="1:12" x14ac:dyDescent="0.2">
      <c r="A923" t="str">
        <f>VLOOKUP(B923,StateFIPS!A$2:B$52,2)</f>
        <v>Kentucky</v>
      </c>
      <c r="B923">
        <f t="shared" si="15"/>
        <v>21</v>
      </c>
      <c r="C923" s="31" t="s">
        <v>120</v>
      </c>
      <c r="D923" s="31" t="s">
        <v>3285</v>
      </c>
      <c r="E923" s="31" t="s">
        <v>3286</v>
      </c>
      <c r="F923" s="31" t="s">
        <v>3287</v>
      </c>
      <c r="G923" s="33">
        <v>193.61533727227999</v>
      </c>
      <c r="H923" s="31" t="s">
        <v>94</v>
      </c>
      <c r="I923" s="33">
        <v>26.058591826686399</v>
      </c>
      <c r="J923" s="33">
        <v>7.43</v>
      </c>
      <c r="K923" s="31" t="s">
        <v>94</v>
      </c>
      <c r="L923" s="31" t="s">
        <v>95</v>
      </c>
    </row>
    <row r="924" spans="1:12" x14ac:dyDescent="0.2">
      <c r="A924" t="str">
        <f>VLOOKUP(B924,StateFIPS!A$2:B$52,2)</f>
        <v>Kentucky</v>
      </c>
      <c r="B924">
        <f t="shared" si="15"/>
        <v>21</v>
      </c>
      <c r="C924" s="31" t="s">
        <v>112</v>
      </c>
      <c r="D924" s="31" t="s">
        <v>3285</v>
      </c>
      <c r="E924" s="31" t="s">
        <v>3286</v>
      </c>
      <c r="F924" s="31" t="s">
        <v>3287</v>
      </c>
      <c r="G924" s="33">
        <v>650.94811669128501</v>
      </c>
      <c r="H924" s="31" t="s">
        <v>94</v>
      </c>
      <c r="I924" s="33">
        <v>87.610782865583502</v>
      </c>
      <c r="J924" s="33">
        <v>7.43</v>
      </c>
      <c r="K924" s="31" t="s">
        <v>94</v>
      </c>
      <c r="L924" s="31" t="s">
        <v>95</v>
      </c>
    </row>
    <row r="925" spans="1:12" x14ac:dyDescent="0.2">
      <c r="A925" t="str">
        <f>VLOOKUP(B925,StateFIPS!A$2:B$52,2)</f>
        <v>Kentucky</v>
      </c>
      <c r="B925">
        <f t="shared" si="15"/>
        <v>21</v>
      </c>
      <c r="C925" s="31" t="s">
        <v>122</v>
      </c>
      <c r="D925" s="31" t="s">
        <v>3285</v>
      </c>
      <c r="E925" s="31" t="s">
        <v>3286</v>
      </c>
      <c r="F925" s="31" t="s">
        <v>3287</v>
      </c>
      <c r="G925" s="33">
        <v>834.54886755293001</v>
      </c>
      <c r="H925" s="31" t="s">
        <v>94</v>
      </c>
      <c r="I925" s="33">
        <v>112.321516494338</v>
      </c>
      <c r="J925" s="33">
        <v>7.43</v>
      </c>
      <c r="K925" s="31" t="s">
        <v>94</v>
      </c>
      <c r="L925" s="31" t="s">
        <v>95</v>
      </c>
    </row>
    <row r="926" spans="1:12" x14ac:dyDescent="0.2">
      <c r="A926" t="str">
        <f>VLOOKUP(B926,StateFIPS!A$2:B$52,2)</f>
        <v>Kentucky</v>
      </c>
      <c r="B926">
        <f t="shared" si="15"/>
        <v>21</v>
      </c>
      <c r="C926" s="31" t="s">
        <v>124</v>
      </c>
      <c r="D926" s="31" t="s">
        <v>3285</v>
      </c>
      <c r="E926" s="31" t="s">
        <v>3286</v>
      </c>
      <c r="F926" s="31" t="s">
        <v>3287</v>
      </c>
      <c r="G926" s="33">
        <v>267.05563761693702</v>
      </c>
      <c r="H926" s="31" t="s">
        <v>94</v>
      </c>
      <c r="I926" s="33">
        <v>35.942885278188101</v>
      </c>
      <c r="J926" s="33">
        <v>7.43</v>
      </c>
      <c r="K926" s="31" t="s">
        <v>94</v>
      </c>
      <c r="L926" s="31" t="s">
        <v>95</v>
      </c>
    </row>
    <row r="927" spans="1:12" x14ac:dyDescent="0.2">
      <c r="A927" t="str">
        <f>VLOOKUP(B927,StateFIPS!A$2:B$52,2)</f>
        <v>Kentucky</v>
      </c>
      <c r="B927">
        <f t="shared" si="15"/>
        <v>21</v>
      </c>
      <c r="C927" s="31" t="s">
        <v>126</v>
      </c>
      <c r="D927" s="31" t="s">
        <v>3285</v>
      </c>
      <c r="E927" s="31" t="s">
        <v>3286</v>
      </c>
      <c r="F927" s="31" t="s">
        <v>3287</v>
      </c>
      <c r="G927" s="33">
        <v>66.763909404234397</v>
      </c>
      <c r="H927" s="31" t="s">
        <v>94</v>
      </c>
      <c r="I927" s="33">
        <v>8.9857213195470198</v>
      </c>
      <c r="J927" s="33">
        <v>7.43</v>
      </c>
      <c r="K927" s="31" t="s">
        <v>94</v>
      </c>
      <c r="L927" s="31" t="s">
        <v>95</v>
      </c>
    </row>
    <row r="928" spans="1:12" x14ac:dyDescent="0.2">
      <c r="A928" t="str">
        <f>VLOOKUP(B928,StateFIPS!A$2:B$52,2)</f>
        <v>Kentucky</v>
      </c>
      <c r="B928">
        <f t="shared" si="15"/>
        <v>21</v>
      </c>
      <c r="C928" s="31" t="s">
        <v>1903</v>
      </c>
      <c r="D928" s="31" t="s">
        <v>3285</v>
      </c>
      <c r="E928" s="31" t="s">
        <v>3286</v>
      </c>
      <c r="F928" s="31" t="s">
        <v>3287</v>
      </c>
      <c r="G928" s="33">
        <v>1612.3484121122599</v>
      </c>
      <c r="H928" s="31" t="s">
        <v>94</v>
      </c>
      <c r="I928" s="33">
        <v>217.005169867061</v>
      </c>
      <c r="J928" s="33">
        <v>7.43</v>
      </c>
      <c r="K928" s="31" t="s">
        <v>94</v>
      </c>
      <c r="L928" s="31" t="s">
        <v>95</v>
      </c>
    </row>
    <row r="929" spans="1:12" x14ac:dyDescent="0.2">
      <c r="A929" t="str">
        <f>VLOOKUP(B929,StateFIPS!A$2:B$52,2)</f>
        <v>Kentucky</v>
      </c>
      <c r="B929">
        <f t="shared" si="15"/>
        <v>21</v>
      </c>
      <c r="C929" s="31" t="s">
        <v>127</v>
      </c>
      <c r="D929" s="31" t="s">
        <v>3285</v>
      </c>
      <c r="E929" s="31" t="s">
        <v>3286</v>
      </c>
      <c r="F929" s="31" t="s">
        <v>3287</v>
      </c>
      <c r="G929" s="33">
        <v>490.714734121123</v>
      </c>
      <c r="H929" s="31" t="s">
        <v>94</v>
      </c>
      <c r="I929" s="33">
        <v>66.045051698670605</v>
      </c>
      <c r="J929" s="33">
        <v>7.43</v>
      </c>
      <c r="K929" s="31" t="s">
        <v>94</v>
      </c>
      <c r="L929" s="31" t="s">
        <v>95</v>
      </c>
    </row>
    <row r="930" spans="1:12" x14ac:dyDescent="0.2">
      <c r="A930" t="str">
        <f>VLOOKUP(B930,StateFIPS!A$2:B$52,2)</f>
        <v>Kentucky</v>
      </c>
      <c r="B930">
        <f t="shared" si="15"/>
        <v>21</v>
      </c>
      <c r="C930" s="31" t="s">
        <v>128</v>
      </c>
      <c r="D930" s="31" t="s">
        <v>3285</v>
      </c>
      <c r="E930" s="31" t="s">
        <v>3286</v>
      </c>
      <c r="F930" s="31" t="s">
        <v>3287</v>
      </c>
      <c r="G930" s="33">
        <v>202.089218081279</v>
      </c>
      <c r="H930" s="31" t="s">
        <v>94</v>
      </c>
      <c r="I930" s="33">
        <v>27.199087224936498</v>
      </c>
      <c r="J930" s="33">
        <v>7.43</v>
      </c>
      <c r="K930" s="31" t="s">
        <v>94</v>
      </c>
      <c r="L930" s="31" t="s">
        <v>95</v>
      </c>
    </row>
    <row r="931" spans="1:12" x14ac:dyDescent="0.2">
      <c r="A931" t="str">
        <f>VLOOKUP(B931,StateFIPS!A$2:B$52,2)</f>
        <v>Kentucky</v>
      </c>
      <c r="B931">
        <f t="shared" si="15"/>
        <v>21</v>
      </c>
      <c r="C931" s="31" t="s">
        <v>129</v>
      </c>
      <c r="D931" s="31" t="s">
        <v>3285</v>
      </c>
      <c r="E931" s="31" t="s">
        <v>3286</v>
      </c>
      <c r="F931" s="31" t="s">
        <v>3287</v>
      </c>
      <c r="G931" s="33">
        <v>202.089218081279</v>
      </c>
      <c r="H931" s="31" t="s">
        <v>94</v>
      </c>
      <c r="I931" s="33">
        <v>27.199087224936498</v>
      </c>
      <c r="J931" s="33">
        <v>7.43</v>
      </c>
      <c r="K931" s="31" t="s">
        <v>94</v>
      </c>
      <c r="L931" s="31" t="s">
        <v>95</v>
      </c>
    </row>
    <row r="932" spans="1:12" x14ac:dyDescent="0.2">
      <c r="A932" t="str">
        <f>VLOOKUP(B932,StateFIPS!A$2:B$52,2)</f>
        <v>Kentucky</v>
      </c>
      <c r="B932">
        <f t="shared" si="15"/>
        <v>21</v>
      </c>
      <c r="C932" s="31" t="s">
        <v>3067</v>
      </c>
      <c r="D932" s="31" t="s">
        <v>3285</v>
      </c>
      <c r="E932" s="31" t="s">
        <v>3286</v>
      </c>
      <c r="F932" s="31" t="s">
        <v>3287</v>
      </c>
      <c r="G932" s="33">
        <v>202.089218081279</v>
      </c>
      <c r="H932" s="31" t="s">
        <v>94</v>
      </c>
      <c r="I932" s="33">
        <v>27.199087224936498</v>
      </c>
      <c r="J932" s="33">
        <v>7.43</v>
      </c>
      <c r="K932" s="31" t="s">
        <v>94</v>
      </c>
      <c r="L932" s="31" t="s">
        <v>95</v>
      </c>
    </row>
    <row r="933" spans="1:12" x14ac:dyDescent="0.2">
      <c r="A933" t="str">
        <f>VLOOKUP(B933,StateFIPS!A$2:B$52,2)</f>
        <v>Kentucky</v>
      </c>
      <c r="B933">
        <f t="shared" si="15"/>
        <v>21</v>
      </c>
      <c r="C933" s="31" t="s">
        <v>130</v>
      </c>
      <c r="D933" s="31" t="s">
        <v>3285</v>
      </c>
      <c r="E933" s="31" t="s">
        <v>3286</v>
      </c>
      <c r="F933" s="31" t="s">
        <v>3287</v>
      </c>
      <c r="G933" s="33">
        <v>202.089218081279</v>
      </c>
      <c r="H933" s="31" t="s">
        <v>94</v>
      </c>
      <c r="I933" s="33">
        <v>27.199087224936498</v>
      </c>
      <c r="J933" s="33">
        <v>7.43</v>
      </c>
      <c r="K933" s="31" t="s">
        <v>94</v>
      </c>
      <c r="L933" s="31" t="s">
        <v>95</v>
      </c>
    </row>
    <row r="934" spans="1:12" x14ac:dyDescent="0.2">
      <c r="A934" t="str">
        <f>VLOOKUP(B934,StateFIPS!A$2:B$52,2)</f>
        <v>Kentucky</v>
      </c>
      <c r="B934">
        <f t="shared" si="15"/>
        <v>21</v>
      </c>
      <c r="C934" s="31" t="s">
        <v>1905</v>
      </c>
      <c r="D934" s="31" t="s">
        <v>3285</v>
      </c>
      <c r="E934" s="31" t="s">
        <v>3286</v>
      </c>
      <c r="F934" s="31" t="s">
        <v>3287</v>
      </c>
      <c r="G934" s="33">
        <v>150.21879615952699</v>
      </c>
      <c r="H934" s="31" t="s">
        <v>94</v>
      </c>
      <c r="I934" s="33">
        <v>20.217872968980799</v>
      </c>
      <c r="J934" s="33">
        <v>7.43</v>
      </c>
      <c r="K934" s="31" t="s">
        <v>94</v>
      </c>
      <c r="L934" s="31" t="s">
        <v>95</v>
      </c>
    </row>
    <row r="935" spans="1:12" x14ac:dyDescent="0.2">
      <c r="A935" t="str">
        <f>VLOOKUP(B935,StateFIPS!A$2:B$52,2)</f>
        <v>Kentucky</v>
      </c>
      <c r="B935">
        <f t="shared" si="15"/>
        <v>21</v>
      </c>
      <c r="C935" s="31" t="s">
        <v>1907</v>
      </c>
      <c r="D935" s="31" t="s">
        <v>3285</v>
      </c>
      <c r="E935" s="31" t="s">
        <v>3286</v>
      </c>
      <c r="F935" s="31" t="s">
        <v>3287</v>
      </c>
      <c r="G935" s="33">
        <v>650.94811669128501</v>
      </c>
      <c r="H935" s="31" t="s">
        <v>94</v>
      </c>
      <c r="I935" s="33">
        <v>87.610782865583502</v>
      </c>
      <c r="J935" s="33">
        <v>7.43</v>
      </c>
      <c r="K935" s="31" t="s">
        <v>94</v>
      </c>
      <c r="L935" s="31" t="s">
        <v>95</v>
      </c>
    </row>
    <row r="936" spans="1:12" x14ac:dyDescent="0.2">
      <c r="A936" t="str">
        <f>VLOOKUP(B936,StateFIPS!A$2:B$52,2)</f>
        <v>Kentucky</v>
      </c>
      <c r="B936">
        <f t="shared" si="15"/>
        <v>21</v>
      </c>
      <c r="C936" s="31" t="s">
        <v>157</v>
      </c>
      <c r="D936" s="31" t="s">
        <v>3285</v>
      </c>
      <c r="E936" s="31" t="s">
        <v>3286</v>
      </c>
      <c r="F936" s="31" t="s">
        <v>3287</v>
      </c>
      <c r="G936" s="33">
        <v>170.24796898079799</v>
      </c>
      <c r="H936" s="31" t="s">
        <v>94</v>
      </c>
      <c r="I936" s="33">
        <v>22.913589364844899</v>
      </c>
      <c r="J936" s="33">
        <v>7.43</v>
      </c>
      <c r="K936" s="31" t="s">
        <v>94</v>
      </c>
      <c r="L936" s="31" t="s">
        <v>95</v>
      </c>
    </row>
    <row r="937" spans="1:12" x14ac:dyDescent="0.2">
      <c r="A937" t="str">
        <f>VLOOKUP(B937,StateFIPS!A$2:B$52,2)</f>
        <v>Kentucky</v>
      </c>
      <c r="B937">
        <f t="shared" si="15"/>
        <v>21</v>
      </c>
      <c r="C937" s="31" t="s">
        <v>1908</v>
      </c>
      <c r="D937" s="31" t="s">
        <v>3285</v>
      </c>
      <c r="E937" s="31" t="s">
        <v>3286</v>
      </c>
      <c r="F937" s="31" t="s">
        <v>3287</v>
      </c>
      <c r="G937" s="33">
        <v>202.089218081279</v>
      </c>
      <c r="H937" s="31" t="s">
        <v>94</v>
      </c>
      <c r="I937" s="33">
        <v>27.199087224936498</v>
      </c>
      <c r="J937" s="33">
        <v>7.43</v>
      </c>
      <c r="K937" s="31" t="s">
        <v>94</v>
      </c>
      <c r="L937" s="31" t="s">
        <v>95</v>
      </c>
    </row>
    <row r="938" spans="1:12" x14ac:dyDescent="0.2">
      <c r="A938" t="str">
        <f>VLOOKUP(B938,StateFIPS!A$2:B$52,2)</f>
        <v>Kentucky</v>
      </c>
      <c r="B938">
        <f t="shared" si="15"/>
        <v>21</v>
      </c>
      <c r="C938" s="31" t="s">
        <v>188</v>
      </c>
      <c r="D938" s="31" t="s">
        <v>3285</v>
      </c>
      <c r="E938" s="31" t="s">
        <v>3286</v>
      </c>
      <c r="F938" s="31" t="s">
        <v>3287</v>
      </c>
      <c r="G938" s="33">
        <v>202.089218081279</v>
      </c>
      <c r="H938" s="31" t="s">
        <v>94</v>
      </c>
      <c r="I938" s="33">
        <v>27.199087224936498</v>
      </c>
      <c r="J938" s="33">
        <v>7.43</v>
      </c>
      <c r="K938" s="31" t="s">
        <v>94</v>
      </c>
      <c r="L938" s="31" t="s">
        <v>95</v>
      </c>
    </row>
    <row r="939" spans="1:12" x14ac:dyDescent="0.2">
      <c r="A939" t="str">
        <f>VLOOKUP(B939,StateFIPS!A$2:B$52,2)</f>
        <v>Kentucky</v>
      </c>
      <c r="B939">
        <f t="shared" si="15"/>
        <v>21</v>
      </c>
      <c r="C939" s="31" t="s">
        <v>181</v>
      </c>
      <c r="D939" s="31" t="s">
        <v>3285</v>
      </c>
      <c r="E939" s="31" t="s">
        <v>3286</v>
      </c>
      <c r="F939" s="31" t="s">
        <v>3287</v>
      </c>
      <c r="G939" s="33">
        <v>918.00375430822305</v>
      </c>
      <c r="H939" s="31" t="s">
        <v>94</v>
      </c>
      <c r="I939" s="33">
        <v>123.553668143772</v>
      </c>
      <c r="J939" s="33">
        <v>7.43</v>
      </c>
      <c r="K939" s="31" t="s">
        <v>94</v>
      </c>
      <c r="L939" s="31" t="s">
        <v>95</v>
      </c>
    </row>
    <row r="940" spans="1:12" x14ac:dyDescent="0.2">
      <c r="A940" t="str">
        <f>VLOOKUP(B940,StateFIPS!A$2:B$52,2)</f>
        <v>Kentucky</v>
      </c>
      <c r="B940">
        <f t="shared" si="15"/>
        <v>21</v>
      </c>
      <c r="C940" s="31" t="s">
        <v>1910</v>
      </c>
      <c r="D940" s="31" t="s">
        <v>3285</v>
      </c>
      <c r="E940" s="31" t="s">
        <v>3286</v>
      </c>
      <c r="F940" s="31" t="s">
        <v>3287</v>
      </c>
      <c r="G940" s="33">
        <v>1165.03021910389</v>
      </c>
      <c r="H940" s="31" t="s">
        <v>94</v>
      </c>
      <c r="I940" s="33">
        <v>156.80083702609599</v>
      </c>
      <c r="J940" s="33">
        <v>7.43</v>
      </c>
      <c r="K940" s="31" t="s">
        <v>94</v>
      </c>
      <c r="L940" s="31" t="s">
        <v>95</v>
      </c>
    </row>
    <row r="941" spans="1:12" x14ac:dyDescent="0.2">
      <c r="A941" t="str">
        <f>VLOOKUP(B941,StateFIPS!A$2:B$52,2)</f>
        <v>Kentucky</v>
      </c>
      <c r="B941">
        <f t="shared" si="15"/>
        <v>21</v>
      </c>
      <c r="C941" s="31" t="s">
        <v>183</v>
      </c>
      <c r="D941" s="31" t="s">
        <v>3285</v>
      </c>
      <c r="E941" s="31" t="s">
        <v>3286</v>
      </c>
      <c r="F941" s="31" t="s">
        <v>3287</v>
      </c>
      <c r="G941" s="33">
        <v>202.089218081279</v>
      </c>
      <c r="H941" s="31" t="s">
        <v>94</v>
      </c>
      <c r="I941" s="33">
        <v>27.199087224936498</v>
      </c>
      <c r="J941" s="33">
        <v>7.43</v>
      </c>
      <c r="K941" s="31" t="s">
        <v>94</v>
      </c>
      <c r="L941" s="31" t="s">
        <v>95</v>
      </c>
    </row>
    <row r="942" spans="1:12" x14ac:dyDescent="0.2">
      <c r="A942" t="str">
        <f>VLOOKUP(B942,StateFIPS!A$2:B$52,2)</f>
        <v>Kentucky</v>
      </c>
      <c r="B942">
        <f t="shared" si="15"/>
        <v>21</v>
      </c>
      <c r="C942" s="31" t="s">
        <v>1911</v>
      </c>
      <c r="D942" s="31" t="s">
        <v>3285</v>
      </c>
      <c r="E942" s="31" t="s">
        <v>3286</v>
      </c>
      <c r="F942" s="31" t="s">
        <v>3287</v>
      </c>
      <c r="G942" s="33">
        <v>764.44676267848399</v>
      </c>
      <c r="H942" s="31" t="s">
        <v>94</v>
      </c>
      <c r="I942" s="33">
        <v>102.886509108813</v>
      </c>
      <c r="J942" s="33">
        <v>7.43</v>
      </c>
      <c r="K942" s="31" t="s">
        <v>94</v>
      </c>
      <c r="L942" s="31" t="s">
        <v>95</v>
      </c>
    </row>
    <row r="943" spans="1:12" x14ac:dyDescent="0.2">
      <c r="A943" t="str">
        <f>VLOOKUP(B943,StateFIPS!A$2:B$52,2)</f>
        <v>Kentucky</v>
      </c>
      <c r="B943">
        <f t="shared" si="15"/>
        <v>21</v>
      </c>
      <c r="C943" s="31" t="s">
        <v>154</v>
      </c>
      <c r="D943" s="31" t="s">
        <v>3285</v>
      </c>
      <c r="E943" s="31" t="s">
        <v>3286</v>
      </c>
      <c r="F943" s="31" t="s">
        <v>3287</v>
      </c>
      <c r="G943" s="33">
        <v>93.469473165928093</v>
      </c>
      <c r="H943" s="31" t="s">
        <v>94</v>
      </c>
      <c r="I943" s="33">
        <v>12.580009847365799</v>
      </c>
      <c r="J943" s="33">
        <v>7.43</v>
      </c>
      <c r="K943" s="31" t="s">
        <v>94</v>
      </c>
      <c r="L943" s="31" t="s">
        <v>95</v>
      </c>
    </row>
    <row r="944" spans="1:12" x14ac:dyDescent="0.2">
      <c r="A944" t="str">
        <f>VLOOKUP(B944,StateFIPS!A$2:B$52,2)</f>
        <v>Kentucky</v>
      </c>
      <c r="B944">
        <f t="shared" si="15"/>
        <v>21</v>
      </c>
      <c r="C944" s="31" t="s">
        <v>180</v>
      </c>
      <c r="D944" s="31" t="s">
        <v>3285</v>
      </c>
      <c r="E944" s="31" t="s">
        <v>3286</v>
      </c>
      <c r="F944" s="31" t="s">
        <v>3287</v>
      </c>
      <c r="G944" s="33">
        <v>240.35007385524401</v>
      </c>
      <c r="H944" s="31" t="s">
        <v>94</v>
      </c>
      <c r="I944" s="33">
        <v>32.348596750369303</v>
      </c>
      <c r="J944" s="33">
        <v>7.43</v>
      </c>
      <c r="K944" s="31" t="s">
        <v>94</v>
      </c>
      <c r="L944" s="31" t="s">
        <v>95</v>
      </c>
    </row>
    <row r="945" spans="1:12" x14ac:dyDescent="0.2">
      <c r="A945" t="str">
        <f>VLOOKUP(B945,StateFIPS!A$2:B$52,2)</f>
        <v>Kentucky</v>
      </c>
      <c r="B945">
        <f t="shared" si="15"/>
        <v>21</v>
      </c>
      <c r="C945" s="31" t="s">
        <v>184</v>
      </c>
      <c r="D945" s="31" t="s">
        <v>3285</v>
      </c>
      <c r="E945" s="31" t="s">
        <v>3286</v>
      </c>
      <c r="F945" s="31" t="s">
        <v>3287</v>
      </c>
      <c r="G945" s="33">
        <v>514.08210241260497</v>
      </c>
      <c r="H945" s="31" t="s">
        <v>94</v>
      </c>
      <c r="I945" s="33">
        <v>69.190054160512105</v>
      </c>
      <c r="J945" s="33">
        <v>7.43</v>
      </c>
      <c r="K945" s="31" t="s">
        <v>94</v>
      </c>
      <c r="L945" s="31" t="s">
        <v>95</v>
      </c>
    </row>
    <row r="946" spans="1:12" x14ac:dyDescent="0.2">
      <c r="A946" t="str">
        <f>VLOOKUP(B946,StateFIPS!A$2:B$52,2)</f>
        <v>Kentucky</v>
      </c>
      <c r="B946">
        <f t="shared" si="15"/>
        <v>21</v>
      </c>
      <c r="C946" s="31" t="s">
        <v>3055</v>
      </c>
      <c r="D946" s="31" t="s">
        <v>3285</v>
      </c>
      <c r="E946" s="31" t="s">
        <v>3286</v>
      </c>
      <c r="F946" s="31" t="s">
        <v>3287</v>
      </c>
      <c r="G946" s="33">
        <v>202.089218081279</v>
      </c>
      <c r="H946" s="31" t="s">
        <v>94</v>
      </c>
      <c r="I946" s="33">
        <v>27.199087224936498</v>
      </c>
      <c r="J946" s="33">
        <v>7.43</v>
      </c>
      <c r="K946" s="31" t="s">
        <v>94</v>
      </c>
      <c r="L946" s="31" t="s">
        <v>95</v>
      </c>
    </row>
    <row r="947" spans="1:12" x14ac:dyDescent="0.2">
      <c r="A947" t="str">
        <f>VLOOKUP(B947,StateFIPS!A$2:B$52,2)</f>
        <v>Kentucky</v>
      </c>
      <c r="B947">
        <f t="shared" si="15"/>
        <v>21</v>
      </c>
      <c r="C947" s="31" t="s">
        <v>1914</v>
      </c>
      <c r="D947" s="31" t="s">
        <v>3285</v>
      </c>
      <c r="E947" s="31" t="s">
        <v>3286</v>
      </c>
      <c r="F947" s="31" t="s">
        <v>3287</v>
      </c>
      <c r="G947" s="33">
        <v>2063.0048005908402</v>
      </c>
      <c r="H947" s="31" t="s">
        <v>94</v>
      </c>
      <c r="I947" s="33">
        <v>277.65878877400303</v>
      </c>
      <c r="J947" s="33">
        <v>7.43</v>
      </c>
      <c r="K947" s="31" t="s">
        <v>94</v>
      </c>
      <c r="L947" s="31" t="s">
        <v>95</v>
      </c>
    </row>
    <row r="948" spans="1:12" x14ac:dyDescent="0.2">
      <c r="A948" t="str">
        <f>VLOOKUP(B948,StateFIPS!A$2:B$52,2)</f>
        <v>Kentucky</v>
      </c>
      <c r="B948">
        <f t="shared" si="15"/>
        <v>21</v>
      </c>
      <c r="C948" s="31" t="s">
        <v>1922</v>
      </c>
      <c r="D948" s="31" t="s">
        <v>3285</v>
      </c>
      <c r="E948" s="31" t="s">
        <v>3286</v>
      </c>
      <c r="F948" s="31" t="s">
        <v>3287</v>
      </c>
      <c r="G948" s="33">
        <v>223.65909650418499</v>
      </c>
      <c r="H948" s="31" t="s">
        <v>94</v>
      </c>
      <c r="I948" s="33">
        <v>30.102166420482501</v>
      </c>
      <c r="J948" s="33">
        <v>7.43</v>
      </c>
      <c r="K948" s="31" t="s">
        <v>94</v>
      </c>
      <c r="L948" s="31" t="s">
        <v>95</v>
      </c>
    </row>
    <row r="949" spans="1:12" x14ac:dyDescent="0.2">
      <c r="A949" t="str">
        <f>VLOOKUP(B949,StateFIPS!A$2:B$52,2)</f>
        <v>Kentucky</v>
      </c>
      <c r="B949">
        <f t="shared" si="15"/>
        <v>21</v>
      </c>
      <c r="C949" s="31" t="s">
        <v>1901</v>
      </c>
      <c r="D949" s="31" t="s">
        <v>3285</v>
      </c>
      <c r="E949" s="31" t="s">
        <v>3286</v>
      </c>
      <c r="F949" s="31" t="s">
        <v>3287</v>
      </c>
      <c r="G949" s="33">
        <v>202.089218081279</v>
      </c>
      <c r="H949" s="31" t="s">
        <v>94</v>
      </c>
      <c r="I949" s="33">
        <v>27.199087224936498</v>
      </c>
      <c r="J949" s="33">
        <v>7.43</v>
      </c>
      <c r="K949" s="31" t="s">
        <v>94</v>
      </c>
      <c r="L949" s="31" t="s">
        <v>95</v>
      </c>
    </row>
    <row r="950" spans="1:12" x14ac:dyDescent="0.2">
      <c r="A950" t="str">
        <f>VLOOKUP(B950,StateFIPS!A$2:B$52,2)</f>
        <v>Kentucky</v>
      </c>
      <c r="B950">
        <f t="shared" si="15"/>
        <v>21</v>
      </c>
      <c r="C950" s="31" t="s">
        <v>185</v>
      </c>
      <c r="D950" s="31" t="s">
        <v>3285</v>
      </c>
      <c r="E950" s="31" t="s">
        <v>3286</v>
      </c>
      <c r="F950" s="31" t="s">
        <v>3287</v>
      </c>
      <c r="G950" s="33">
        <v>724.38841703594301</v>
      </c>
      <c r="H950" s="31" t="s">
        <v>94</v>
      </c>
      <c r="I950" s="33">
        <v>97.495076317085207</v>
      </c>
      <c r="J950" s="33">
        <v>7.43</v>
      </c>
      <c r="K950" s="31" t="s">
        <v>94</v>
      </c>
      <c r="L950" s="31" t="s">
        <v>95</v>
      </c>
    </row>
    <row r="951" spans="1:12" x14ac:dyDescent="0.2">
      <c r="A951" t="str">
        <f>VLOOKUP(B951,StateFIPS!A$2:B$52,2)</f>
        <v>Kentucky</v>
      </c>
      <c r="B951">
        <f t="shared" si="15"/>
        <v>21</v>
      </c>
      <c r="C951" s="31" t="s">
        <v>186</v>
      </c>
      <c r="D951" s="31" t="s">
        <v>3285</v>
      </c>
      <c r="E951" s="31" t="s">
        <v>3286</v>
      </c>
      <c r="F951" s="31" t="s">
        <v>3287</v>
      </c>
      <c r="G951" s="33">
        <v>202.089218081279</v>
      </c>
      <c r="H951" s="31" t="s">
        <v>94</v>
      </c>
      <c r="I951" s="33">
        <v>27.199087224936498</v>
      </c>
      <c r="J951" s="33">
        <v>7.43</v>
      </c>
      <c r="K951" s="31" t="s">
        <v>94</v>
      </c>
      <c r="L951" s="31" t="s">
        <v>95</v>
      </c>
    </row>
    <row r="952" spans="1:12" x14ac:dyDescent="0.2">
      <c r="A952" t="str">
        <f>VLOOKUP(B952,StateFIPS!A$2:B$52,2)</f>
        <v>Kentucky</v>
      </c>
      <c r="B952">
        <f t="shared" si="15"/>
        <v>21</v>
      </c>
      <c r="C952" s="31" t="s">
        <v>198</v>
      </c>
      <c r="D952" s="31" t="s">
        <v>3285</v>
      </c>
      <c r="E952" s="31" t="s">
        <v>3286</v>
      </c>
      <c r="F952" s="31" t="s">
        <v>3287</v>
      </c>
      <c r="G952" s="33">
        <v>56.749322993599201</v>
      </c>
      <c r="H952" s="31" t="s">
        <v>94</v>
      </c>
      <c r="I952" s="33">
        <v>7.6378631216149699</v>
      </c>
      <c r="J952" s="33">
        <v>7.43</v>
      </c>
      <c r="K952" s="31" t="s">
        <v>94</v>
      </c>
      <c r="L952" s="31" t="s">
        <v>95</v>
      </c>
    </row>
    <row r="953" spans="1:12" x14ac:dyDescent="0.2">
      <c r="A953" t="str">
        <f>VLOOKUP(B953,StateFIPS!A$2:B$52,2)</f>
        <v>Kentucky</v>
      </c>
      <c r="B953">
        <f t="shared" si="15"/>
        <v>21</v>
      </c>
      <c r="C953" s="31" t="s">
        <v>1929</v>
      </c>
      <c r="D953" s="31" t="s">
        <v>3285</v>
      </c>
      <c r="E953" s="31" t="s">
        <v>3286</v>
      </c>
      <c r="F953" s="31" t="s">
        <v>3287</v>
      </c>
      <c r="G953" s="33">
        <v>2012.93186853767</v>
      </c>
      <c r="H953" s="31" t="s">
        <v>94</v>
      </c>
      <c r="I953" s="33">
        <v>270.91949778434298</v>
      </c>
      <c r="J953" s="33">
        <v>7.43</v>
      </c>
      <c r="K953" s="31" t="s">
        <v>94</v>
      </c>
      <c r="L953" s="31" t="s">
        <v>95</v>
      </c>
    </row>
    <row r="954" spans="1:12" x14ac:dyDescent="0.2">
      <c r="A954" t="str">
        <f>VLOOKUP(B954,StateFIPS!A$2:B$52,2)</f>
        <v>Kentucky</v>
      </c>
      <c r="B954">
        <f t="shared" si="15"/>
        <v>21</v>
      </c>
      <c r="C954" s="31" t="s">
        <v>187</v>
      </c>
      <c r="D954" s="31" t="s">
        <v>3285</v>
      </c>
      <c r="E954" s="31" t="s">
        <v>3286</v>
      </c>
      <c r="F954" s="31" t="s">
        <v>3287</v>
      </c>
      <c r="G954" s="33">
        <v>370.53969719350101</v>
      </c>
      <c r="H954" s="31" t="s">
        <v>94</v>
      </c>
      <c r="I954" s="33">
        <v>49.870753323485999</v>
      </c>
      <c r="J954" s="33">
        <v>7.43</v>
      </c>
      <c r="K954" s="31" t="s">
        <v>94</v>
      </c>
      <c r="L954" s="31" t="s">
        <v>95</v>
      </c>
    </row>
    <row r="955" spans="1:12" x14ac:dyDescent="0.2">
      <c r="A955" t="str">
        <f>VLOOKUP(B955,StateFIPS!A$2:B$52,2)</f>
        <v>Kentucky</v>
      </c>
      <c r="B955">
        <f t="shared" si="15"/>
        <v>21</v>
      </c>
      <c r="C955" s="31" t="s">
        <v>177</v>
      </c>
      <c r="D955" s="31" t="s">
        <v>3285</v>
      </c>
      <c r="E955" s="31" t="s">
        <v>3286</v>
      </c>
      <c r="F955" s="31" t="s">
        <v>3287</v>
      </c>
      <c r="G955" s="33">
        <v>734.40300344657805</v>
      </c>
      <c r="H955" s="31" t="s">
        <v>94</v>
      </c>
      <c r="I955" s="33">
        <v>98.842934515017205</v>
      </c>
      <c r="J955" s="33">
        <v>7.43</v>
      </c>
      <c r="K955" s="31" t="s">
        <v>94</v>
      </c>
      <c r="L955" s="31" t="s">
        <v>95</v>
      </c>
    </row>
    <row r="956" spans="1:12" x14ac:dyDescent="0.2">
      <c r="A956" t="str">
        <f>VLOOKUP(B956,StateFIPS!A$2:B$52,2)</f>
        <v>Kentucky</v>
      </c>
      <c r="B956">
        <f t="shared" si="15"/>
        <v>21</v>
      </c>
      <c r="C956" s="31" t="s">
        <v>189</v>
      </c>
      <c r="D956" s="31" t="s">
        <v>3285</v>
      </c>
      <c r="E956" s="31" t="s">
        <v>3286</v>
      </c>
      <c r="F956" s="31" t="s">
        <v>3287</v>
      </c>
      <c r="G956" s="33">
        <v>317.128569670113</v>
      </c>
      <c r="H956" s="31" t="s">
        <v>94</v>
      </c>
      <c r="I956" s="33">
        <v>42.682176267848298</v>
      </c>
      <c r="J956" s="33">
        <v>7.43</v>
      </c>
      <c r="K956" s="31" t="s">
        <v>94</v>
      </c>
      <c r="L956" s="31" t="s">
        <v>95</v>
      </c>
    </row>
    <row r="957" spans="1:12" x14ac:dyDescent="0.2">
      <c r="A957" t="str">
        <f>VLOOKUP(B957,StateFIPS!A$2:B$52,2)</f>
        <v>Kentucky</v>
      </c>
      <c r="B957">
        <f t="shared" si="15"/>
        <v>21</v>
      </c>
      <c r="C957" s="31" t="s">
        <v>190</v>
      </c>
      <c r="D957" s="31" t="s">
        <v>3285</v>
      </c>
      <c r="E957" s="31" t="s">
        <v>3286</v>
      </c>
      <c r="F957" s="31" t="s">
        <v>3287</v>
      </c>
      <c r="G957" s="33">
        <v>2997.6995322501198</v>
      </c>
      <c r="H957" s="31" t="s">
        <v>94</v>
      </c>
      <c r="I957" s="33">
        <v>403.45888724766098</v>
      </c>
      <c r="J957" s="33">
        <v>7.43</v>
      </c>
      <c r="K957" s="31" t="s">
        <v>94</v>
      </c>
      <c r="L957" s="31" t="s">
        <v>95</v>
      </c>
    </row>
    <row r="958" spans="1:12" x14ac:dyDescent="0.2">
      <c r="A958" t="str">
        <f>VLOOKUP(B958,StateFIPS!A$2:B$52,2)</f>
        <v>Kentucky</v>
      </c>
      <c r="B958">
        <f t="shared" si="15"/>
        <v>21</v>
      </c>
      <c r="C958" s="31" t="s">
        <v>192</v>
      </c>
      <c r="D958" s="31" t="s">
        <v>3285</v>
      </c>
      <c r="E958" s="31" t="s">
        <v>3286</v>
      </c>
      <c r="F958" s="31" t="s">
        <v>3287</v>
      </c>
      <c r="G958" s="33">
        <v>757.77037173806002</v>
      </c>
      <c r="H958" s="31" t="s">
        <v>94</v>
      </c>
      <c r="I958" s="33">
        <v>101.987936976859</v>
      </c>
      <c r="J958" s="33">
        <v>7.43</v>
      </c>
      <c r="K958" s="31" t="s">
        <v>94</v>
      </c>
      <c r="L958" s="31" t="s">
        <v>95</v>
      </c>
    </row>
    <row r="959" spans="1:12" x14ac:dyDescent="0.2">
      <c r="A959" t="str">
        <f>VLOOKUP(B959,StateFIPS!A$2:B$52,2)</f>
        <v>Kentucky</v>
      </c>
      <c r="B959">
        <f t="shared" si="15"/>
        <v>21</v>
      </c>
      <c r="C959" s="31" t="s">
        <v>193</v>
      </c>
      <c r="D959" s="31" t="s">
        <v>3285</v>
      </c>
      <c r="E959" s="31" t="s">
        <v>3286</v>
      </c>
      <c r="F959" s="31" t="s">
        <v>3287</v>
      </c>
      <c r="G959" s="33">
        <v>202.089218081279</v>
      </c>
      <c r="H959" s="31" t="s">
        <v>94</v>
      </c>
      <c r="I959" s="33">
        <v>27.199087224936498</v>
      </c>
      <c r="J959" s="33">
        <v>7.43</v>
      </c>
      <c r="K959" s="31" t="s">
        <v>94</v>
      </c>
      <c r="L959" s="31" t="s">
        <v>95</v>
      </c>
    </row>
    <row r="960" spans="1:12" x14ac:dyDescent="0.2">
      <c r="A960" t="str">
        <f>VLOOKUP(B960,StateFIPS!A$2:B$52,2)</f>
        <v>Kentucky</v>
      </c>
      <c r="B960">
        <f t="shared" si="15"/>
        <v>21</v>
      </c>
      <c r="C960" s="31" t="s">
        <v>1927</v>
      </c>
      <c r="D960" s="31" t="s">
        <v>3285</v>
      </c>
      <c r="E960" s="31" t="s">
        <v>3286</v>
      </c>
      <c r="F960" s="31" t="s">
        <v>3287</v>
      </c>
      <c r="G960" s="33">
        <v>771.12315361890705</v>
      </c>
      <c r="H960" s="31" t="s">
        <v>94</v>
      </c>
      <c r="I960" s="33">
        <v>103.78508124076799</v>
      </c>
      <c r="J960" s="33">
        <v>7.43</v>
      </c>
      <c r="K960" s="31" t="s">
        <v>94</v>
      </c>
      <c r="L960" s="31" t="s">
        <v>95</v>
      </c>
    </row>
    <row r="961" spans="1:12" x14ac:dyDescent="0.2">
      <c r="A961" t="str">
        <f>VLOOKUP(B961,StateFIPS!A$2:B$52,2)</f>
        <v>Kentucky</v>
      </c>
      <c r="B961">
        <f t="shared" si="15"/>
        <v>21</v>
      </c>
      <c r="C961" s="31" t="s">
        <v>194</v>
      </c>
      <c r="D961" s="31" t="s">
        <v>3285</v>
      </c>
      <c r="E961" s="31" t="s">
        <v>3286</v>
      </c>
      <c r="F961" s="31" t="s">
        <v>3287</v>
      </c>
      <c r="G961" s="33">
        <v>230.33548744460899</v>
      </c>
      <c r="H961" s="31" t="s">
        <v>94</v>
      </c>
      <c r="I961" s="33">
        <v>31.000738552437198</v>
      </c>
      <c r="J961" s="33">
        <v>7.43</v>
      </c>
      <c r="K961" s="31" t="s">
        <v>94</v>
      </c>
      <c r="L961" s="31" t="s">
        <v>95</v>
      </c>
    </row>
    <row r="962" spans="1:12" x14ac:dyDescent="0.2">
      <c r="A962" t="str">
        <f>VLOOKUP(B962,StateFIPS!A$2:B$52,2)</f>
        <v>Kentucky</v>
      </c>
      <c r="B962">
        <f t="shared" si="15"/>
        <v>21</v>
      </c>
      <c r="C962" s="31" t="s">
        <v>195</v>
      </c>
      <c r="D962" s="31" t="s">
        <v>3285</v>
      </c>
      <c r="E962" s="31" t="s">
        <v>3286</v>
      </c>
      <c r="F962" s="31" t="s">
        <v>3287</v>
      </c>
      <c r="G962" s="33">
        <v>46.734736582964103</v>
      </c>
      <c r="H962" s="31" t="s">
        <v>94</v>
      </c>
      <c r="I962" s="33">
        <v>6.2900049236829103</v>
      </c>
      <c r="J962" s="33">
        <v>7.43</v>
      </c>
      <c r="K962" s="31" t="s">
        <v>94</v>
      </c>
      <c r="L962" s="31" t="s">
        <v>95</v>
      </c>
    </row>
    <row r="963" spans="1:12" x14ac:dyDescent="0.2">
      <c r="A963" t="str">
        <f>VLOOKUP(B963,StateFIPS!A$2:B$52,2)</f>
        <v>Kentucky</v>
      </c>
      <c r="B963">
        <f t="shared" ref="B963:B1026" si="16">VALUE(LEFT(C963,2))</f>
        <v>21</v>
      </c>
      <c r="C963" s="31" t="s">
        <v>196</v>
      </c>
      <c r="D963" s="31" t="s">
        <v>3285</v>
      </c>
      <c r="E963" s="31" t="s">
        <v>3286</v>
      </c>
      <c r="F963" s="31" t="s">
        <v>3287</v>
      </c>
      <c r="G963" s="33">
        <v>202.089218081279</v>
      </c>
      <c r="H963" s="31" t="s">
        <v>94</v>
      </c>
      <c r="I963" s="33">
        <v>27.199087224936498</v>
      </c>
      <c r="J963" s="33">
        <v>7.43</v>
      </c>
      <c r="K963" s="31" t="s">
        <v>94</v>
      </c>
      <c r="L963" s="31" t="s">
        <v>95</v>
      </c>
    </row>
    <row r="964" spans="1:12" x14ac:dyDescent="0.2">
      <c r="A964" t="str">
        <f>VLOOKUP(B964,StateFIPS!A$2:B$52,2)</f>
        <v>Kentucky</v>
      </c>
      <c r="B964">
        <f t="shared" si="16"/>
        <v>21</v>
      </c>
      <c r="C964" s="31" t="s">
        <v>1925</v>
      </c>
      <c r="D964" s="31" t="s">
        <v>3285</v>
      </c>
      <c r="E964" s="31" t="s">
        <v>3286</v>
      </c>
      <c r="F964" s="31" t="s">
        <v>3287</v>
      </c>
      <c r="G964" s="33">
        <v>202.089218081279</v>
      </c>
      <c r="H964" s="31" t="s">
        <v>94</v>
      </c>
      <c r="I964" s="33">
        <v>27.199087224936498</v>
      </c>
      <c r="J964" s="33">
        <v>7.43</v>
      </c>
      <c r="K964" s="31" t="s">
        <v>94</v>
      </c>
      <c r="L964" s="31" t="s">
        <v>95</v>
      </c>
    </row>
    <row r="965" spans="1:12" x14ac:dyDescent="0.2">
      <c r="A965" t="str">
        <f>VLOOKUP(B965,StateFIPS!A$2:B$52,2)</f>
        <v>Kentucky</v>
      </c>
      <c r="B965">
        <f t="shared" si="16"/>
        <v>21</v>
      </c>
      <c r="C965" s="31" t="s">
        <v>197</v>
      </c>
      <c r="D965" s="31" t="s">
        <v>3285</v>
      </c>
      <c r="E965" s="31" t="s">
        <v>3286</v>
      </c>
      <c r="F965" s="31" t="s">
        <v>3287</v>
      </c>
      <c r="G965" s="33">
        <v>1341.95457902511</v>
      </c>
      <c r="H965" s="31" t="s">
        <v>94</v>
      </c>
      <c r="I965" s="33">
        <v>180.612998522895</v>
      </c>
      <c r="J965" s="33">
        <v>7.43</v>
      </c>
      <c r="K965" s="31" t="s">
        <v>94</v>
      </c>
      <c r="L965" s="31" t="s">
        <v>95</v>
      </c>
    </row>
    <row r="966" spans="1:12" x14ac:dyDescent="0.2">
      <c r="A966" t="str">
        <f>VLOOKUP(B966,StateFIPS!A$2:B$52,2)</f>
        <v>Kentucky</v>
      </c>
      <c r="B966">
        <f t="shared" si="16"/>
        <v>21</v>
      </c>
      <c r="C966" s="31" t="s">
        <v>1923</v>
      </c>
      <c r="D966" s="31" t="s">
        <v>3285</v>
      </c>
      <c r="E966" s="31" t="s">
        <v>3286</v>
      </c>
      <c r="F966" s="31" t="s">
        <v>3287</v>
      </c>
      <c r="G966" s="33">
        <v>2894.2154726735598</v>
      </c>
      <c r="H966" s="31" t="s">
        <v>94</v>
      </c>
      <c r="I966" s="33">
        <v>389.53101920236298</v>
      </c>
      <c r="J966" s="33">
        <v>7.43</v>
      </c>
      <c r="K966" s="31" t="s">
        <v>94</v>
      </c>
      <c r="L966" s="31" t="s">
        <v>95</v>
      </c>
    </row>
    <row r="967" spans="1:12" x14ac:dyDescent="0.2">
      <c r="A967" t="str">
        <f>VLOOKUP(B967,StateFIPS!A$2:B$52,2)</f>
        <v>Kentucky</v>
      </c>
      <c r="B967">
        <f t="shared" si="16"/>
        <v>21</v>
      </c>
      <c r="C967" s="31" t="s">
        <v>3198</v>
      </c>
      <c r="D967" s="31" t="s">
        <v>3285</v>
      </c>
      <c r="E967" s="31" t="s">
        <v>3286</v>
      </c>
      <c r="F967" s="31" t="s">
        <v>3287</v>
      </c>
      <c r="G967" s="33">
        <v>202.089218081279</v>
      </c>
      <c r="H967" s="31" t="s">
        <v>94</v>
      </c>
      <c r="I967" s="33">
        <v>27.199087224936498</v>
      </c>
      <c r="J967" s="33">
        <v>7.43</v>
      </c>
      <c r="K967" s="31" t="s">
        <v>94</v>
      </c>
      <c r="L967" s="31" t="s">
        <v>95</v>
      </c>
    </row>
    <row r="968" spans="1:12" x14ac:dyDescent="0.2">
      <c r="A968" t="str">
        <f>VLOOKUP(B968,StateFIPS!A$2:B$52,2)</f>
        <v>Kentucky</v>
      </c>
      <c r="B968">
        <f t="shared" si="16"/>
        <v>21</v>
      </c>
      <c r="C968" s="31" t="s">
        <v>1920</v>
      </c>
      <c r="D968" s="31" t="s">
        <v>3285</v>
      </c>
      <c r="E968" s="31" t="s">
        <v>3286</v>
      </c>
      <c r="F968" s="31" t="s">
        <v>3287</v>
      </c>
      <c r="G968" s="33">
        <v>123.513232397834</v>
      </c>
      <c r="H968" s="31" t="s">
        <v>94</v>
      </c>
      <c r="I968" s="33">
        <v>16.623584441161999</v>
      </c>
      <c r="J968" s="33">
        <v>7.43</v>
      </c>
      <c r="K968" s="31" t="s">
        <v>94</v>
      </c>
      <c r="L968" s="31" t="s">
        <v>95</v>
      </c>
    </row>
    <row r="969" spans="1:12" x14ac:dyDescent="0.2">
      <c r="A969" t="str">
        <f>VLOOKUP(B969,StateFIPS!A$2:B$52,2)</f>
        <v>Kentucky</v>
      </c>
      <c r="B969">
        <f t="shared" si="16"/>
        <v>21</v>
      </c>
      <c r="C969" s="31" t="s">
        <v>1918</v>
      </c>
      <c r="D969" s="31" t="s">
        <v>3285</v>
      </c>
      <c r="E969" s="31" t="s">
        <v>3286</v>
      </c>
      <c r="F969" s="31" t="s">
        <v>3287</v>
      </c>
      <c r="G969" s="33">
        <v>213.64451009355</v>
      </c>
      <c r="H969" s="31" t="s">
        <v>94</v>
      </c>
      <c r="I969" s="33">
        <v>28.754308222550499</v>
      </c>
      <c r="J969" s="33">
        <v>7.43</v>
      </c>
      <c r="K969" s="31" t="s">
        <v>94</v>
      </c>
      <c r="L969" s="31" t="s">
        <v>95</v>
      </c>
    </row>
    <row r="970" spans="1:12" x14ac:dyDescent="0.2">
      <c r="A970" t="str">
        <f>VLOOKUP(B970,StateFIPS!A$2:B$52,2)</f>
        <v>Kentucky</v>
      </c>
      <c r="B970">
        <f t="shared" si="16"/>
        <v>21</v>
      </c>
      <c r="C970" s="31" t="s">
        <v>1891</v>
      </c>
      <c r="D970" s="31" t="s">
        <v>3285</v>
      </c>
      <c r="E970" s="31" t="s">
        <v>3286</v>
      </c>
      <c r="F970" s="31" t="s">
        <v>3287</v>
      </c>
      <c r="G970" s="33">
        <v>357.18691531265398</v>
      </c>
      <c r="H970" s="31" t="s">
        <v>94</v>
      </c>
      <c r="I970" s="33">
        <v>48.073609059576597</v>
      </c>
      <c r="J970" s="33">
        <v>7.43</v>
      </c>
      <c r="K970" s="31" t="s">
        <v>94</v>
      </c>
      <c r="L970" s="31" t="s">
        <v>95</v>
      </c>
    </row>
    <row r="971" spans="1:12" x14ac:dyDescent="0.2">
      <c r="A971" t="str">
        <f>VLOOKUP(B971,StateFIPS!A$2:B$52,2)</f>
        <v>Kentucky</v>
      </c>
      <c r="B971">
        <f t="shared" si="16"/>
        <v>21</v>
      </c>
      <c r="C971" s="31" t="s">
        <v>3207</v>
      </c>
      <c r="D971" s="31" t="s">
        <v>3285</v>
      </c>
      <c r="E971" s="31" t="s">
        <v>3286</v>
      </c>
      <c r="F971" s="31" t="s">
        <v>3287</v>
      </c>
      <c r="G971" s="33">
        <v>93.469473165928093</v>
      </c>
      <c r="H971" s="31" t="s">
        <v>94</v>
      </c>
      <c r="I971" s="33">
        <v>12.580009847365799</v>
      </c>
      <c r="J971" s="33">
        <v>7.43</v>
      </c>
      <c r="K971" s="31" t="s">
        <v>94</v>
      </c>
      <c r="L971" s="31" t="s">
        <v>95</v>
      </c>
    </row>
    <row r="972" spans="1:12" x14ac:dyDescent="0.2">
      <c r="A972" t="str">
        <f>VLOOKUP(B972,StateFIPS!A$2:B$52,2)</f>
        <v>Kentucky</v>
      </c>
      <c r="B972">
        <f t="shared" si="16"/>
        <v>21</v>
      </c>
      <c r="C972" s="31" t="s">
        <v>167</v>
      </c>
      <c r="D972" s="31" t="s">
        <v>3285</v>
      </c>
      <c r="E972" s="31" t="s">
        <v>3286</v>
      </c>
      <c r="F972" s="31" t="s">
        <v>3287</v>
      </c>
      <c r="G972" s="33">
        <v>143.54240521910401</v>
      </c>
      <c r="H972" s="31" t="s">
        <v>94</v>
      </c>
      <c r="I972" s="33">
        <v>19.319300837026098</v>
      </c>
      <c r="J972" s="33">
        <v>7.43</v>
      </c>
      <c r="K972" s="31" t="s">
        <v>94</v>
      </c>
      <c r="L972" s="31" t="s">
        <v>95</v>
      </c>
    </row>
    <row r="973" spans="1:12" x14ac:dyDescent="0.2">
      <c r="A973" t="str">
        <f>VLOOKUP(B973,StateFIPS!A$2:B$52,2)</f>
        <v>Kentucky</v>
      </c>
      <c r="B973">
        <f t="shared" si="16"/>
        <v>21</v>
      </c>
      <c r="C973" s="31" t="s">
        <v>3209</v>
      </c>
      <c r="D973" s="31" t="s">
        <v>3285</v>
      </c>
      <c r="E973" s="31" t="s">
        <v>3286</v>
      </c>
      <c r="F973" s="31" t="s">
        <v>3287</v>
      </c>
      <c r="G973" s="33">
        <v>113.498645987198</v>
      </c>
      <c r="H973" s="31" t="s">
        <v>94</v>
      </c>
      <c r="I973" s="33">
        <v>15.275726243229901</v>
      </c>
      <c r="J973" s="33">
        <v>7.43</v>
      </c>
      <c r="K973" s="31" t="s">
        <v>94</v>
      </c>
      <c r="L973" s="31" t="s">
        <v>95</v>
      </c>
    </row>
    <row r="974" spans="1:12" x14ac:dyDescent="0.2">
      <c r="A974" t="str">
        <f>VLOOKUP(B974,StateFIPS!A$2:B$52,2)</f>
        <v>Kentucky</v>
      </c>
      <c r="B974">
        <f t="shared" si="16"/>
        <v>21</v>
      </c>
      <c r="C974" s="31" t="s">
        <v>1878</v>
      </c>
      <c r="D974" s="31" t="s">
        <v>3285</v>
      </c>
      <c r="E974" s="31" t="s">
        <v>3286</v>
      </c>
      <c r="F974" s="31" t="s">
        <v>3287</v>
      </c>
      <c r="G974" s="33">
        <v>1084.9135278188101</v>
      </c>
      <c r="H974" s="31" t="s">
        <v>94</v>
      </c>
      <c r="I974" s="33">
        <v>146.01797144263901</v>
      </c>
      <c r="J974" s="33">
        <v>7.43</v>
      </c>
      <c r="K974" s="31" t="s">
        <v>94</v>
      </c>
      <c r="L974" s="31" t="s">
        <v>95</v>
      </c>
    </row>
    <row r="975" spans="1:12" x14ac:dyDescent="0.2">
      <c r="A975" t="str">
        <f>VLOOKUP(B975,StateFIPS!A$2:B$52,2)</f>
        <v>Kentucky</v>
      </c>
      <c r="B975">
        <f t="shared" si="16"/>
        <v>21</v>
      </c>
      <c r="C975" s="31" t="s">
        <v>1879</v>
      </c>
      <c r="D975" s="31" t="s">
        <v>3285</v>
      </c>
      <c r="E975" s="31" t="s">
        <v>3286</v>
      </c>
      <c r="F975" s="31" t="s">
        <v>3287</v>
      </c>
      <c r="G975" s="33">
        <v>560.81683899556901</v>
      </c>
      <c r="H975" s="31" t="s">
        <v>94</v>
      </c>
      <c r="I975" s="33">
        <v>75.480059084195005</v>
      </c>
      <c r="J975" s="33">
        <v>7.43</v>
      </c>
      <c r="K975" s="31" t="s">
        <v>94</v>
      </c>
      <c r="L975" s="31" t="s">
        <v>95</v>
      </c>
    </row>
    <row r="976" spans="1:12" x14ac:dyDescent="0.2">
      <c r="A976" t="str">
        <f>VLOOKUP(B976,StateFIPS!A$2:B$52,2)</f>
        <v>Kentucky</v>
      </c>
      <c r="B976">
        <f t="shared" si="16"/>
        <v>21</v>
      </c>
      <c r="C976" s="31" t="s">
        <v>158</v>
      </c>
      <c r="D976" s="31" t="s">
        <v>3285</v>
      </c>
      <c r="E976" s="31" t="s">
        <v>3286</v>
      </c>
      <c r="F976" s="31" t="s">
        <v>3287</v>
      </c>
      <c r="G976" s="33">
        <v>1782.59638109306</v>
      </c>
      <c r="H976" s="31" t="s">
        <v>94</v>
      </c>
      <c r="I976" s="33">
        <v>239.918759231905</v>
      </c>
      <c r="J976" s="33">
        <v>7.43</v>
      </c>
      <c r="K976" s="31" t="s">
        <v>94</v>
      </c>
      <c r="L976" s="31" t="s">
        <v>95</v>
      </c>
    </row>
    <row r="977" spans="1:12" x14ac:dyDescent="0.2">
      <c r="A977" t="str">
        <f>VLOOKUP(B977,StateFIPS!A$2:B$52,2)</f>
        <v>Kentucky</v>
      </c>
      <c r="B977">
        <f t="shared" si="16"/>
        <v>21</v>
      </c>
      <c r="C977" s="31" t="s">
        <v>159</v>
      </c>
      <c r="D977" s="31" t="s">
        <v>3285</v>
      </c>
      <c r="E977" s="31" t="s">
        <v>3286</v>
      </c>
      <c r="F977" s="31" t="s">
        <v>3287</v>
      </c>
      <c r="G977" s="33">
        <v>410.59804283604097</v>
      </c>
      <c r="H977" s="31" t="s">
        <v>94</v>
      </c>
      <c r="I977" s="33">
        <v>55.262186115214199</v>
      </c>
      <c r="J977" s="33">
        <v>7.43</v>
      </c>
      <c r="K977" s="31" t="s">
        <v>94</v>
      </c>
      <c r="L977" s="31" t="s">
        <v>95</v>
      </c>
    </row>
    <row r="978" spans="1:12" x14ac:dyDescent="0.2">
      <c r="A978" t="str">
        <f>VLOOKUP(B978,StateFIPS!A$2:B$52,2)</f>
        <v>Kentucky</v>
      </c>
      <c r="B978">
        <f t="shared" si="16"/>
        <v>21</v>
      </c>
      <c r="C978" s="31" t="s">
        <v>160</v>
      </c>
      <c r="D978" s="31" t="s">
        <v>3285</v>
      </c>
      <c r="E978" s="31" t="s">
        <v>3286</v>
      </c>
      <c r="F978" s="31" t="s">
        <v>3287</v>
      </c>
      <c r="G978" s="33">
        <v>202.089218081279</v>
      </c>
      <c r="H978" s="31" t="s">
        <v>94</v>
      </c>
      <c r="I978" s="33">
        <v>27.199087224936498</v>
      </c>
      <c r="J978" s="33">
        <v>7.43</v>
      </c>
      <c r="K978" s="31" t="s">
        <v>94</v>
      </c>
      <c r="L978" s="31" t="s">
        <v>95</v>
      </c>
    </row>
    <row r="979" spans="1:12" x14ac:dyDescent="0.2">
      <c r="A979" t="str">
        <f>VLOOKUP(B979,StateFIPS!A$2:B$52,2)</f>
        <v>Kentucky</v>
      </c>
      <c r="B979">
        <f t="shared" si="16"/>
        <v>21</v>
      </c>
      <c r="C979" s="31" t="s">
        <v>162</v>
      </c>
      <c r="D979" s="31" t="s">
        <v>3285</v>
      </c>
      <c r="E979" s="31" t="s">
        <v>3286</v>
      </c>
      <c r="F979" s="31" t="s">
        <v>3287</v>
      </c>
      <c r="G979" s="33">
        <v>1872.72765878877</v>
      </c>
      <c r="H979" s="31" t="s">
        <v>94</v>
      </c>
      <c r="I979" s="33">
        <v>252.04948301329401</v>
      </c>
      <c r="J979" s="33">
        <v>7.43</v>
      </c>
      <c r="K979" s="31" t="s">
        <v>94</v>
      </c>
      <c r="L979" s="31" t="s">
        <v>95</v>
      </c>
    </row>
    <row r="980" spans="1:12" x14ac:dyDescent="0.2">
      <c r="A980" t="str">
        <f>VLOOKUP(B980,StateFIPS!A$2:B$52,2)</f>
        <v>Louisiana</v>
      </c>
      <c r="B980">
        <f t="shared" si="16"/>
        <v>22</v>
      </c>
      <c r="C980" s="31" t="s">
        <v>163</v>
      </c>
      <c r="D980" s="31" t="s">
        <v>3285</v>
      </c>
      <c r="E980" s="31" t="s">
        <v>3286</v>
      </c>
      <c r="F980" s="31" t="s">
        <v>3287</v>
      </c>
      <c r="G980" s="33">
        <v>5140.9409516529704</v>
      </c>
      <c r="H980" s="31" t="s">
        <v>94</v>
      </c>
      <c r="I980" s="33">
        <v>691.91668259124799</v>
      </c>
      <c r="J980" s="33">
        <v>7.43</v>
      </c>
      <c r="K980" s="31" t="s">
        <v>94</v>
      </c>
      <c r="L980" s="31" t="s">
        <v>95</v>
      </c>
    </row>
    <row r="981" spans="1:12" x14ac:dyDescent="0.2">
      <c r="A981" t="str">
        <f>VLOOKUP(B981,StateFIPS!A$2:B$52,2)</f>
        <v>Louisiana</v>
      </c>
      <c r="B981">
        <f t="shared" si="16"/>
        <v>22</v>
      </c>
      <c r="C981" s="31" t="s">
        <v>164</v>
      </c>
      <c r="D981" s="31" t="s">
        <v>3285</v>
      </c>
      <c r="E981" s="31" t="s">
        <v>3286</v>
      </c>
      <c r="F981" s="31" t="s">
        <v>3287</v>
      </c>
      <c r="G981" s="33">
        <v>3676.0491751066902</v>
      </c>
      <c r="H981" s="31" t="s">
        <v>94</v>
      </c>
      <c r="I981" s="33">
        <v>494.75762787438703</v>
      </c>
      <c r="J981" s="33">
        <v>7.43</v>
      </c>
      <c r="K981" s="31" t="s">
        <v>94</v>
      </c>
      <c r="L981" s="31" t="s">
        <v>95</v>
      </c>
    </row>
    <row r="982" spans="1:12" x14ac:dyDescent="0.2">
      <c r="A982" t="str">
        <f>VLOOKUP(B982,StateFIPS!A$2:B$52,2)</f>
        <v>Louisiana</v>
      </c>
      <c r="B982">
        <f t="shared" si="16"/>
        <v>22</v>
      </c>
      <c r="C982" s="31" t="s">
        <v>165</v>
      </c>
      <c r="D982" s="31" t="s">
        <v>3285</v>
      </c>
      <c r="E982" s="31" t="s">
        <v>3286</v>
      </c>
      <c r="F982" s="31" t="s">
        <v>3287</v>
      </c>
      <c r="G982" s="33">
        <v>305.76160901968302</v>
      </c>
      <c r="H982" s="31" t="s">
        <v>94</v>
      </c>
      <c r="I982" s="33">
        <v>41.152302694439101</v>
      </c>
      <c r="J982" s="33">
        <v>7.43</v>
      </c>
      <c r="K982" s="31" t="s">
        <v>94</v>
      </c>
      <c r="L982" s="31" t="s">
        <v>95</v>
      </c>
    </row>
    <row r="983" spans="1:12" x14ac:dyDescent="0.2">
      <c r="A983" t="str">
        <f>VLOOKUP(B983,StateFIPS!A$2:B$52,2)</f>
        <v>Louisiana</v>
      </c>
      <c r="B983">
        <f t="shared" si="16"/>
        <v>22</v>
      </c>
      <c r="C983" s="31" t="s">
        <v>166</v>
      </c>
      <c r="D983" s="31" t="s">
        <v>3285</v>
      </c>
      <c r="E983" s="31" t="s">
        <v>3286</v>
      </c>
      <c r="F983" s="31" t="s">
        <v>3287</v>
      </c>
      <c r="G983" s="33">
        <v>207.29600611503901</v>
      </c>
      <c r="H983" s="31" t="s">
        <v>94</v>
      </c>
      <c r="I983" s="33">
        <v>27.8998662335181</v>
      </c>
      <c r="J983" s="33">
        <v>7.43</v>
      </c>
      <c r="K983" s="31" t="s">
        <v>94</v>
      </c>
      <c r="L983" s="31" t="s">
        <v>95</v>
      </c>
    </row>
    <row r="984" spans="1:12" x14ac:dyDescent="0.2">
      <c r="A984" t="str">
        <f>VLOOKUP(B984,StateFIPS!A$2:B$52,2)</f>
        <v>Louisiana</v>
      </c>
      <c r="B984">
        <f t="shared" si="16"/>
        <v>22</v>
      </c>
      <c r="C984" s="31" t="s">
        <v>176</v>
      </c>
      <c r="D984" s="31" t="s">
        <v>3285</v>
      </c>
      <c r="E984" s="31" t="s">
        <v>3286</v>
      </c>
      <c r="F984" s="31" t="s">
        <v>3287</v>
      </c>
      <c r="G984" s="33">
        <v>5652.2711000700701</v>
      </c>
      <c r="H984" s="31" t="s">
        <v>94</v>
      </c>
      <c r="I984" s="33">
        <v>760.736352633926</v>
      </c>
      <c r="J984" s="33">
        <v>7.43</v>
      </c>
      <c r="K984" s="31" t="s">
        <v>94</v>
      </c>
      <c r="L984" s="31" t="s">
        <v>95</v>
      </c>
    </row>
    <row r="985" spans="1:12" x14ac:dyDescent="0.2">
      <c r="A985" t="str">
        <f>VLOOKUP(B985,StateFIPS!A$2:B$52,2)</f>
        <v>Louisiana</v>
      </c>
      <c r="B985">
        <f t="shared" si="16"/>
        <v>22</v>
      </c>
      <c r="C985" s="31" t="s">
        <v>168</v>
      </c>
      <c r="D985" s="31" t="s">
        <v>3285</v>
      </c>
      <c r="E985" s="31" t="s">
        <v>3286</v>
      </c>
      <c r="F985" s="31" t="s">
        <v>3287</v>
      </c>
      <c r="G985" s="33">
        <v>305.76160901968302</v>
      </c>
      <c r="H985" s="31" t="s">
        <v>94</v>
      </c>
      <c r="I985" s="33">
        <v>41.152302694439101</v>
      </c>
      <c r="J985" s="33">
        <v>7.43</v>
      </c>
      <c r="K985" s="31" t="s">
        <v>94</v>
      </c>
      <c r="L985" s="31" t="s">
        <v>95</v>
      </c>
    </row>
    <row r="986" spans="1:12" x14ac:dyDescent="0.2">
      <c r="A986" t="str">
        <f>VLOOKUP(B986,StateFIPS!A$2:B$52,2)</f>
        <v>Louisiana</v>
      </c>
      <c r="B986">
        <f t="shared" si="16"/>
        <v>22</v>
      </c>
      <c r="C986" s="31" t="s">
        <v>156</v>
      </c>
      <c r="D986" s="31" t="s">
        <v>3285</v>
      </c>
      <c r="E986" s="31" t="s">
        <v>3286</v>
      </c>
      <c r="F986" s="31" t="s">
        <v>3287</v>
      </c>
      <c r="G986" s="33">
        <v>305.76160901968302</v>
      </c>
      <c r="H986" s="31" t="s">
        <v>94</v>
      </c>
      <c r="I986" s="33">
        <v>41.152302694439101</v>
      </c>
      <c r="J986" s="33">
        <v>7.43</v>
      </c>
      <c r="K986" s="31" t="s">
        <v>94</v>
      </c>
      <c r="L986" s="31" t="s">
        <v>95</v>
      </c>
    </row>
    <row r="987" spans="1:12" x14ac:dyDescent="0.2">
      <c r="A987" t="str">
        <f>VLOOKUP(B987,StateFIPS!A$2:B$52,2)</f>
        <v>Louisiana</v>
      </c>
      <c r="B987">
        <f t="shared" si="16"/>
        <v>22</v>
      </c>
      <c r="C987" s="31" t="s">
        <v>169</v>
      </c>
      <c r="D987" s="31" t="s">
        <v>3285</v>
      </c>
      <c r="E987" s="31" t="s">
        <v>3286</v>
      </c>
      <c r="F987" s="31" t="s">
        <v>3287</v>
      </c>
      <c r="G987" s="33">
        <v>1796.5653863303401</v>
      </c>
      <c r="H987" s="31" t="s">
        <v>94</v>
      </c>
      <c r="I987" s="33">
        <v>241.79884069049001</v>
      </c>
      <c r="J987" s="33">
        <v>7.43</v>
      </c>
      <c r="K987" s="31" t="s">
        <v>94</v>
      </c>
      <c r="L987" s="31" t="s">
        <v>95</v>
      </c>
    </row>
    <row r="988" spans="1:12" x14ac:dyDescent="0.2">
      <c r="A988" t="str">
        <f>VLOOKUP(B988,StateFIPS!A$2:B$52,2)</f>
        <v>Louisiana</v>
      </c>
      <c r="B988">
        <f t="shared" si="16"/>
        <v>22</v>
      </c>
      <c r="C988" s="31" t="s">
        <v>170</v>
      </c>
      <c r="D988" s="31" t="s">
        <v>3285</v>
      </c>
      <c r="E988" s="31" t="s">
        <v>3286</v>
      </c>
      <c r="F988" s="31" t="s">
        <v>3287</v>
      </c>
      <c r="G988" s="33">
        <v>1934.7627237403599</v>
      </c>
      <c r="H988" s="31" t="s">
        <v>94</v>
      </c>
      <c r="I988" s="33">
        <v>260.39875151283502</v>
      </c>
      <c r="J988" s="33">
        <v>7.43</v>
      </c>
      <c r="K988" s="31" t="s">
        <v>94</v>
      </c>
      <c r="L988" s="31" t="s">
        <v>95</v>
      </c>
    </row>
    <row r="989" spans="1:12" x14ac:dyDescent="0.2">
      <c r="A989" t="str">
        <f>VLOOKUP(B989,StateFIPS!A$2:B$52,2)</f>
        <v>Louisiana</v>
      </c>
      <c r="B989">
        <f t="shared" si="16"/>
        <v>22</v>
      </c>
      <c r="C989" s="31" t="s">
        <v>171</v>
      </c>
      <c r="D989" s="31" t="s">
        <v>3285</v>
      </c>
      <c r="E989" s="31" t="s">
        <v>3286</v>
      </c>
      <c r="F989" s="31" t="s">
        <v>3287</v>
      </c>
      <c r="G989" s="33">
        <v>305.76160901968302</v>
      </c>
      <c r="H989" s="31" t="s">
        <v>94</v>
      </c>
      <c r="I989" s="33">
        <v>41.152302694439101</v>
      </c>
      <c r="J989" s="33">
        <v>7.43</v>
      </c>
      <c r="K989" s="31" t="s">
        <v>94</v>
      </c>
      <c r="L989" s="31" t="s">
        <v>95</v>
      </c>
    </row>
    <row r="990" spans="1:12" x14ac:dyDescent="0.2">
      <c r="A990" t="str">
        <f>VLOOKUP(B990,StateFIPS!A$2:B$52,2)</f>
        <v>Louisiana</v>
      </c>
      <c r="B990">
        <f t="shared" si="16"/>
        <v>22</v>
      </c>
      <c r="C990" s="31" t="s">
        <v>172</v>
      </c>
      <c r="D990" s="31" t="s">
        <v>3285</v>
      </c>
      <c r="E990" s="31" t="s">
        <v>3286</v>
      </c>
      <c r="F990" s="31" t="s">
        <v>3287</v>
      </c>
      <c r="G990" s="33">
        <v>317.85387604305998</v>
      </c>
      <c r="H990" s="31" t="s">
        <v>94</v>
      </c>
      <c r="I990" s="33">
        <v>42.779794891394303</v>
      </c>
      <c r="J990" s="33">
        <v>7.43</v>
      </c>
      <c r="K990" s="31" t="s">
        <v>94</v>
      </c>
      <c r="L990" s="31" t="s">
        <v>95</v>
      </c>
    </row>
    <row r="991" spans="1:12" x14ac:dyDescent="0.2">
      <c r="A991" t="str">
        <f>VLOOKUP(B991,StateFIPS!A$2:B$52,2)</f>
        <v>Louisiana</v>
      </c>
      <c r="B991">
        <f t="shared" si="16"/>
        <v>22</v>
      </c>
      <c r="C991" s="31" t="s">
        <v>173</v>
      </c>
      <c r="D991" s="31" t="s">
        <v>3285</v>
      </c>
      <c r="E991" s="31" t="s">
        <v>3286</v>
      </c>
      <c r="F991" s="31" t="s">
        <v>3287</v>
      </c>
      <c r="G991" s="33">
        <v>305.76160901968302</v>
      </c>
      <c r="H991" s="31" t="s">
        <v>94</v>
      </c>
      <c r="I991" s="33">
        <v>41.152302694439101</v>
      </c>
      <c r="J991" s="33">
        <v>7.43</v>
      </c>
      <c r="K991" s="31" t="s">
        <v>94</v>
      </c>
      <c r="L991" s="31" t="s">
        <v>95</v>
      </c>
    </row>
    <row r="992" spans="1:12" x14ac:dyDescent="0.2">
      <c r="A992" t="str">
        <f>VLOOKUP(B992,StateFIPS!A$2:B$52,2)</f>
        <v>Louisiana</v>
      </c>
      <c r="B992">
        <f t="shared" si="16"/>
        <v>22</v>
      </c>
      <c r="C992" s="31" t="s">
        <v>1881</v>
      </c>
      <c r="D992" s="31" t="s">
        <v>3285</v>
      </c>
      <c r="E992" s="31" t="s">
        <v>3286</v>
      </c>
      <c r="F992" s="31" t="s">
        <v>3287</v>
      </c>
      <c r="G992" s="33">
        <v>317.85387604305998</v>
      </c>
      <c r="H992" s="31" t="s">
        <v>94</v>
      </c>
      <c r="I992" s="33">
        <v>42.779794891394303</v>
      </c>
      <c r="J992" s="33">
        <v>7.43</v>
      </c>
      <c r="K992" s="31" t="s">
        <v>94</v>
      </c>
      <c r="L992" s="31" t="s">
        <v>95</v>
      </c>
    </row>
    <row r="993" spans="1:12" x14ac:dyDescent="0.2">
      <c r="A993" t="str">
        <f>VLOOKUP(B993,StateFIPS!A$2:B$52,2)</f>
        <v>Louisiana</v>
      </c>
      <c r="B993">
        <f t="shared" si="16"/>
        <v>22</v>
      </c>
      <c r="C993" s="31" t="s">
        <v>174</v>
      </c>
      <c r="D993" s="31" t="s">
        <v>3285</v>
      </c>
      <c r="E993" s="31" t="s">
        <v>3286</v>
      </c>
      <c r="F993" s="31" t="s">
        <v>3287</v>
      </c>
      <c r="G993" s="33">
        <v>5223.8593540989896</v>
      </c>
      <c r="H993" s="31" t="s">
        <v>94</v>
      </c>
      <c r="I993" s="33">
        <v>703.076629084655</v>
      </c>
      <c r="J993" s="33">
        <v>7.43</v>
      </c>
      <c r="K993" s="31" t="s">
        <v>94</v>
      </c>
      <c r="L993" s="31" t="s">
        <v>95</v>
      </c>
    </row>
    <row r="994" spans="1:12" x14ac:dyDescent="0.2">
      <c r="A994" t="str">
        <f>VLOOKUP(B994,StateFIPS!A$2:B$52,2)</f>
        <v>Louisiana</v>
      </c>
      <c r="B994">
        <f t="shared" si="16"/>
        <v>22</v>
      </c>
      <c r="C994" s="31" t="s">
        <v>3007</v>
      </c>
      <c r="D994" s="31" t="s">
        <v>3285</v>
      </c>
      <c r="E994" s="31" t="s">
        <v>3286</v>
      </c>
      <c r="F994" s="31" t="s">
        <v>3287</v>
      </c>
      <c r="G994" s="33">
        <v>305.76160901968302</v>
      </c>
      <c r="H994" s="31" t="s">
        <v>94</v>
      </c>
      <c r="I994" s="33">
        <v>41.152302694439101</v>
      </c>
      <c r="J994" s="33">
        <v>7.43</v>
      </c>
      <c r="K994" s="31" t="s">
        <v>94</v>
      </c>
      <c r="L994" s="31" t="s">
        <v>95</v>
      </c>
    </row>
    <row r="995" spans="1:12" x14ac:dyDescent="0.2">
      <c r="A995" t="str">
        <f>VLOOKUP(B995,StateFIPS!A$2:B$52,2)</f>
        <v>Louisiana</v>
      </c>
      <c r="B995">
        <f t="shared" si="16"/>
        <v>22</v>
      </c>
      <c r="C995" s="31" t="s">
        <v>299</v>
      </c>
      <c r="D995" s="31" t="s">
        <v>3285</v>
      </c>
      <c r="E995" s="31" t="s">
        <v>3286</v>
      </c>
      <c r="F995" s="31" t="s">
        <v>3287</v>
      </c>
      <c r="G995" s="33">
        <v>981.201095611185</v>
      </c>
      <c r="H995" s="31" t="s">
        <v>94</v>
      </c>
      <c r="I995" s="33">
        <v>132.05936683865201</v>
      </c>
      <c r="J995" s="33">
        <v>7.43</v>
      </c>
      <c r="K995" s="31" t="s">
        <v>94</v>
      </c>
      <c r="L995" s="31" t="s">
        <v>95</v>
      </c>
    </row>
    <row r="996" spans="1:12" x14ac:dyDescent="0.2">
      <c r="A996" t="str">
        <f>VLOOKUP(B996,StateFIPS!A$2:B$52,2)</f>
        <v>Louisiana</v>
      </c>
      <c r="B996">
        <f t="shared" si="16"/>
        <v>22</v>
      </c>
      <c r="C996" s="31" t="s">
        <v>448</v>
      </c>
      <c r="D996" s="31" t="s">
        <v>3285</v>
      </c>
      <c r="E996" s="31" t="s">
        <v>3286</v>
      </c>
      <c r="F996" s="31" t="s">
        <v>3287</v>
      </c>
      <c r="G996" s="33">
        <v>305.76160901968302</v>
      </c>
      <c r="H996" s="31" t="s">
        <v>94</v>
      </c>
      <c r="I996" s="33">
        <v>41.152302694439101</v>
      </c>
      <c r="J996" s="33">
        <v>7.43</v>
      </c>
      <c r="K996" s="31" t="s">
        <v>94</v>
      </c>
      <c r="L996" s="31" t="s">
        <v>95</v>
      </c>
    </row>
    <row r="997" spans="1:12" x14ac:dyDescent="0.2">
      <c r="A997" t="str">
        <f>VLOOKUP(B997,StateFIPS!A$2:B$52,2)</f>
        <v>Louisiana</v>
      </c>
      <c r="B997">
        <f t="shared" si="16"/>
        <v>22</v>
      </c>
      <c r="C997" s="31" t="s">
        <v>268</v>
      </c>
      <c r="D997" s="31" t="s">
        <v>3285</v>
      </c>
      <c r="E997" s="31" t="s">
        <v>3286</v>
      </c>
      <c r="F997" s="31" t="s">
        <v>3287</v>
      </c>
      <c r="G997" s="33">
        <v>305.76160901968302</v>
      </c>
      <c r="H997" s="31" t="s">
        <v>94</v>
      </c>
      <c r="I997" s="33">
        <v>41.152302694439101</v>
      </c>
      <c r="J997" s="33">
        <v>7.43</v>
      </c>
      <c r="K997" s="31" t="s">
        <v>94</v>
      </c>
      <c r="L997" s="31" t="s">
        <v>95</v>
      </c>
    </row>
    <row r="998" spans="1:12" x14ac:dyDescent="0.2">
      <c r="A998" t="str">
        <f>VLOOKUP(B998,StateFIPS!A$2:B$52,2)</f>
        <v>Louisiana</v>
      </c>
      <c r="B998">
        <f t="shared" si="16"/>
        <v>22</v>
      </c>
      <c r="C998" s="31" t="s">
        <v>410</v>
      </c>
      <c r="D998" s="31" t="s">
        <v>3285</v>
      </c>
      <c r="E998" s="31" t="s">
        <v>3286</v>
      </c>
      <c r="F998" s="31" t="s">
        <v>3287</v>
      </c>
      <c r="G998" s="33">
        <v>1423.4325753232699</v>
      </c>
      <c r="H998" s="31" t="s">
        <v>94</v>
      </c>
      <c r="I998" s="33">
        <v>191.57908147015701</v>
      </c>
      <c r="J998" s="33">
        <v>7.43</v>
      </c>
      <c r="K998" s="31" t="s">
        <v>94</v>
      </c>
      <c r="L998" s="31" t="s">
        <v>95</v>
      </c>
    </row>
    <row r="999" spans="1:12" x14ac:dyDescent="0.2">
      <c r="A999" t="str">
        <f>VLOOKUP(B999,StateFIPS!A$2:B$52,2)</f>
        <v>Louisiana</v>
      </c>
      <c r="B999">
        <f t="shared" si="16"/>
        <v>22</v>
      </c>
      <c r="C999" s="31" t="s">
        <v>3012</v>
      </c>
      <c r="D999" s="31" t="s">
        <v>3285</v>
      </c>
      <c r="E999" s="31" t="s">
        <v>3286</v>
      </c>
      <c r="F999" s="31" t="s">
        <v>3287</v>
      </c>
      <c r="G999" s="33">
        <v>305.76160901968302</v>
      </c>
      <c r="H999" s="31" t="s">
        <v>94</v>
      </c>
      <c r="I999" s="33">
        <v>41.152302694439101</v>
      </c>
      <c r="J999" s="33">
        <v>7.43</v>
      </c>
      <c r="K999" s="31" t="s">
        <v>94</v>
      </c>
      <c r="L999" s="31" t="s">
        <v>95</v>
      </c>
    </row>
    <row r="1000" spans="1:12" x14ac:dyDescent="0.2">
      <c r="A1000" t="str">
        <f>VLOOKUP(B1000,StateFIPS!A$2:B$52,2)</f>
        <v>Louisiana</v>
      </c>
      <c r="B1000">
        <f t="shared" si="16"/>
        <v>22</v>
      </c>
      <c r="C1000" s="31" t="s">
        <v>412</v>
      </c>
      <c r="D1000" s="31" t="s">
        <v>3285</v>
      </c>
      <c r="E1000" s="31" t="s">
        <v>3286</v>
      </c>
      <c r="F1000" s="31" t="s">
        <v>3287</v>
      </c>
      <c r="G1000" s="33">
        <v>305.76160901968302</v>
      </c>
      <c r="H1000" s="31" t="s">
        <v>94</v>
      </c>
      <c r="I1000" s="33">
        <v>41.152302694439101</v>
      </c>
      <c r="J1000" s="33">
        <v>7.43</v>
      </c>
      <c r="K1000" s="31" t="s">
        <v>94</v>
      </c>
      <c r="L1000" s="31" t="s">
        <v>95</v>
      </c>
    </row>
    <row r="1001" spans="1:12" x14ac:dyDescent="0.2">
      <c r="A1001" t="str">
        <f>VLOOKUP(B1001,StateFIPS!A$2:B$52,2)</f>
        <v>Louisiana</v>
      </c>
      <c r="B1001">
        <f t="shared" si="16"/>
        <v>22</v>
      </c>
      <c r="C1001" s="31" t="s">
        <v>413</v>
      </c>
      <c r="D1001" s="31" t="s">
        <v>3285</v>
      </c>
      <c r="E1001" s="31" t="s">
        <v>3286</v>
      </c>
      <c r="F1001" s="31" t="s">
        <v>3287</v>
      </c>
      <c r="G1001" s="33">
        <v>3524.0321039556602</v>
      </c>
      <c r="H1001" s="31" t="s">
        <v>94</v>
      </c>
      <c r="I1001" s="33">
        <v>474.297725969807</v>
      </c>
      <c r="J1001" s="33">
        <v>7.43</v>
      </c>
      <c r="K1001" s="31" t="s">
        <v>94</v>
      </c>
      <c r="L1001" s="31" t="s">
        <v>95</v>
      </c>
    </row>
    <row r="1002" spans="1:12" x14ac:dyDescent="0.2">
      <c r="A1002" t="str">
        <f>VLOOKUP(B1002,StateFIPS!A$2:B$52,2)</f>
        <v>Louisiana</v>
      </c>
      <c r="B1002">
        <f t="shared" si="16"/>
        <v>22</v>
      </c>
      <c r="C1002" s="31" t="s">
        <v>416</v>
      </c>
      <c r="D1002" s="31" t="s">
        <v>3285</v>
      </c>
      <c r="E1002" s="31" t="s">
        <v>3286</v>
      </c>
      <c r="F1002" s="31" t="s">
        <v>3287</v>
      </c>
      <c r="G1002" s="33">
        <v>305.76160901968302</v>
      </c>
      <c r="H1002" s="31" t="s">
        <v>94</v>
      </c>
      <c r="I1002" s="33">
        <v>41.152302694439101</v>
      </c>
      <c r="J1002" s="33">
        <v>7.43</v>
      </c>
      <c r="K1002" s="31" t="s">
        <v>94</v>
      </c>
      <c r="L1002" s="31" t="s">
        <v>95</v>
      </c>
    </row>
    <row r="1003" spans="1:12" x14ac:dyDescent="0.2">
      <c r="A1003" t="str">
        <f>VLOOKUP(B1003,StateFIPS!A$2:B$52,2)</f>
        <v>Louisiana</v>
      </c>
      <c r="B1003">
        <f t="shared" si="16"/>
        <v>22</v>
      </c>
      <c r="C1003" s="31" t="s">
        <v>414</v>
      </c>
      <c r="D1003" s="31" t="s">
        <v>3285</v>
      </c>
      <c r="E1003" s="31" t="s">
        <v>3286</v>
      </c>
      <c r="F1003" s="31" t="s">
        <v>3287</v>
      </c>
      <c r="G1003" s="33">
        <v>6951.3260717243102</v>
      </c>
      <c r="H1003" s="31" t="s">
        <v>94</v>
      </c>
      <c r="I1003" s="33">
        <v>935.57551436397205</v>
      </c>
      <c r="J1003" s="33">
        <v>7.43</v>
      </c>
      <c r="K1003" s="31" t="s">
        <v>94</v>
      </c>
      <c r="L1003" s="31" t="s">
        <v>95</v>
      </c>
    </row>
    <row r="1004" spans="1:12" x14ac:dyDescent="0.2">
      <c r="A1004" t="str">
        <f>VLOOKUP(B1004,StateFIPS!A$2:B$52,2)</f>
        <v>Louisiana</v>
      </c>
      <c r="B1004">
        <f t="shared" si="16"/>
        <v>22</v>
      </c>
      <c r="C1004" s="31" t="s">
        <v>415</v>
      </c>
      <c r="D1004" s="31" t="s">
        <v>3285</v>
      </c>
      <c r="E1004" s="31" t="s">
        <v>3286</v>
      </c>
      <c r="F1004" s="31" t="s">
        <v>3287</v>
      </c>
      <c r="G1004" s="33">
        <v>649.52748582712297</v>
      </c>
      <c r="H1004" s="31" t="s">
        <v>94</v>
      </c>
      <c r="I1004" s="33">
        <v>87.419580865023207</v>
      </c>
      <c r="J1004" s="33">
        <v>7.43</v>
      </c>
      <c r="K1004" s="31" t="s">
        <v>94</v>
      </c>
      <c r="L1004" s="31" t="s">
        <v>95</v>
      </c>
    </row>
    <row r="1005" spans="1:12" x14ac:dyDescent="0.2">
      <c r="A1005" t="str">
        <f>VLOOKUP(B1005,StateFIPS!A$2:B$52,2)</f>
        <v>Louisiana</v>
      </c>
      <c r="B1005">
        <f t="shared" si="16"/>
        <v>22</v>
      </c>
      <c r="C1005" s="31" t="s">
        <v>429</v>
      </c>
      <c r="D1005" s="31" t="s">
        <v>3285</v>
      </c>
      <c r="E1005" s="31" t="s">
        <v>3286</v>
      </c>
      <c r="F1005" s="31" t="s">
        <v>3287</v>
      </c>
      <c r="G1005" s="33">
        <v>124.377603669023</v>
      </c>
      <c r="H1005" s="31" t="s">
        <v>94</v>
      </c>
      <c r="I1005" s="33">
        <v>16.7399197401108</v>
      </c>
      <c r="J1005" s="33">
        <v>7.43</v>
      </c>
      <c r="K1005" s="31" t="s">
        <v>94</v>
      </c>
      <c r="L1005" s="31" t="s">
        <v>95</v>
      </c>
    </row>
    <row r="1006" spans="1:12" x14ac:dyDescent="0.2">
      <c r="A1006" t="str">
        <f>VLOOKUP(B1006,StateFIPS!A$2:B$52,2)</f>
        <v>Louisiana</v>
      </c>
      <c r="B1006">
        <f t="shared" si="16"/>
        <v>22</v>
      </c>
      <c r="C1006" s="31" t="s">
        <v>419</v>
      </c>
      <c r="D1006" s="31" t="s">
        <v>3285</v>
      </c>
      <c r="E1006" s="31" t="s">
        <v>3286</v>
      </c>
      <c r="F1006" s="31" t="s">
        <v>3287</v>
      </c>
      <c r="G1006" s="33">
        <v>305.76160901968302</v>
      </c>
      <c r="H1006" s="31" t="s">
        <v>94</v>
      </c>
      <c r="I1006" s="33">
        <v>41.152302694439101</v>
      </c>
      <c r="J1006" s="33">
        <v>7.43</v>
      </c>
      <c r="K1006" s="31" t="s">
        <v>94</v>
      </c>
      <c r="L1006" s="31" t="s">
        <v>95</v>
      </c>
    </row>
    <row r="1007" spans="1:12" x14ac:dyDescent="0.2">
      <c r="A1007" t="str">
        <f>VLOOKUP(B1007,StateFIPS!A$2:B$52,2)</f>
        <v>Louisiana</v>
      </c>
      <c r="B1007">
        <f t="shared" si="16"/>
        <v>22</v>
      </c>
      <c r="C1007" s="31" t="s">
        <v>421</v>
      </c>
      <c r="D1007" s="31" t="s">
        <v>3285</v>
      </c>
      <c r="E1007" s="31" t="s">
        <v>3286</v>
      </c>
      <c r="F1007" s="31" t="s">
        <v>3287</v>
      </c>
      <c r="G1007" s="33">
        <v>760.08535575514304</v>
      </c>
      <c r="H1007" s="31" t="s">
        <v>94</v>
      </c>
      <c r="I1007" s="33">
        <v>102.2995095229</v>
      </c>
      <c r="J1007" s="33">
        <v>7.43</v>
      </c>
      <c r="K1007" s="31" t="s">
        <v>94</v>
      </c>
      <c r="L1007" s="31" t="s">
        <v>95</v>
      </c>
    </row>
    <row r="1008" spans="1:12" x14ac:dyDescent="0.2">
      <c r="A1008" t="str">
        <f>VLOOKUP(B1008,StateFIPS!A$2:B$52,2)</f>
        <v>Louisiana</v>
      </c>
      <c r="B1008">
        <f t="shared" si="16"/>
        <v>22</v>
      </c>
      <c r="C1008" s="31" t="s">
        <v>422</v>
      </c>
      <c r="D1008" s="31" t="s">
        <v>3285</v>
      </c>
      <c r="E1008" s="31" t="s">
        <v>3286</v>
      </c>
      <c r="F1008" s="31" t="s">
        <v>3287</v>
      </c>
      <c r="G1008" s="33">
        <v>305.76160901968302</v>
      </c>
      <c r="H1008" s="31" t="s">
        <v>94</v>
      </c>
      <c r="I1008" s="33">
        <v>41.152302694439101</v>
      </c>
      <c r="J1008" s="33">
        <v>7.43</v>
      </c>
      <c r="K1008" s="31" t="s">
        <v>94</v>
      </c>
      <c r="L1008" s="31" t="s">
        <v>95</v>
      </c>
    </row>
    <row r="1009" spans="1:12" x14ac:dyDescent="0.2">
      <c r="A1009" t="str">
        <f>VLOOKUP(B1009,StateFIPS!A$2:B$52,2)</f>
        <v>Louisiana</v>
      </c>
      <c r="B1009">
        <f t="shared" si="16"/>
        <v>22</v>
      </c>
      <c r="C1009" s="31" t="s">
        <v>423</v>
      </c>
      <c r="D1009" s="31" t="s">
        <v>3285</v>
      </c>
      <c r="E1009" s="31" t="s">
        <v>3286</v>
      </c>
      <c r="F1009" s="31" t="s">
        <v>3287</v>
      </c>
      <c r="G1009" s="33">
        <v>305.76160901968302</v>
      </c>
      <c r="H1009" s="31" t="s">
        <v>94</v>
      </c>
      <c r="I1009" s="33">
        <v>41.152302694439101</v>
      </c>
      <c r="J1009" s="33">
        <v>7.43</v>
      </c>
      <c r="K1009" s="31" t="s">
        <v>94</v>
      </c>
      <c r="L1009" s="31" t="s">
        <v>95</v>
      </c>
    </row>
    <row r="1010" spans="1:12" x14ac:dyDescent="0.2">
      <c r="A1010" t="str">
        <f>VLOOKUP(B1010,StateFIPS!A$2:B$52,2)</f>
        <v>Louisiana</v>
      </c>
      <c r="B1010">
        <f t="shared" si="16"/>
        <v>22</v>
      </c>
      <c r="C1010" s="31" t="s">
        <v>424</v>
      </c>
      <c r="D1010" s="31" t="s">
        <v>3285</v>
      </c>
      <c r="E1010" s="31" t="s">
        <v>3286</v>
      </c>
      <c r="F1010" s="31" t="s">
        <v>3287</v>
      </c>
      <c r="G1010" s="33">
        <v>2169.69819733741</v>
      </c>
      <c r="H1010" s="31" t="s">
        <v>94</v>
      </c>
      <c r="I1010" s="33">
        <v>292.01859991082199</v>
      </c>
      <c r="J1010" s="33">
        <v>7.43</v>
      </c>
      <c r="K1010" s="31" t="s">
        <v>94</v>
      </c>
      <c r="L1010" s="31" t="s">
        <v>95</v>
      </c>
    </row>
    <row r="1011" spans="1:12" x14ac:dyDescent="0.2">
      <c r="A1011" t="str">
        <f>VLOOKUP(B1011,StateFIPS!A$2:B$52,2)</f>
        <v>Louisiana</v>
      </c>
      <c r="B1011">
        <f t="shared" si="16"/>
        <v>22</v>
      </c>
      <c r="C1011" s="31" t="s">
        <v>3030</v>
      </c>
      <c r="D1011" s="31" t="s">
        <v>3285</v>
      </c>
      <c r="E1011" s="31" t="s">
        <v>3286</v>
      </c>
      <c r="F1011" s="31" t="s">
        <v>3287</v>
      </c>
      <c r="G1011" s="33">
        <v>856.82349194216204</v>
      </c>
      <c r="H1011" s="31" t="s">
        <v>94</v>
      </c>
      <c r="I1011" s="33">
        <v>115.319447098541</v>
      </c>
      <c r="J1011" s="33">
        <v>7.43</v>
      </c>
      <c r="K1011" s="31" t="s">
        <v>94</v>
      </c>
      <c r="L1011" s="31" t="s">
        <v>95</v>
      </c>
    </row>
    <row r="1012" spans="1:12" x14ac:dyDescent="0.2">
      <c r="A1012" t="str">
        <f>VLOOKUP(B1012,StateFIPS!A$2:B$52,2)</f>
        <v>Louisiana</v>
      </c>
      <c r="B1012">
        <f t="shared" si="16"/>
        <v>22</v>
      </c>
      <c r="C1012" s="31" t="s">
        <v>2697</v>
      </c>
      <c r="D1012" s="31" t="s">
        <v>3285</v>
      </c>
      <c r="E1012" s="31" t="s">
        <v>3286</v>
      </c>
      <c r="F1012" s="31" t="s">
        <v>3287</v>
      </c>
      <c r="G1012" s="33">
        <v>305.76160901968302</v>
      </c>
      <c r="H1012" s="31" t="s">
        <v>94</v>
      </c>
      <c r="I1012" s="33">
        <v>41.152302694439101</v>
      </c>
      <c r="J1012" s="33">
        <v>7.43</v>
      </c>
      <c r="K1012" s="31" t="s">
        <v>94</v>
      </c>
      <c r="L1012" s="31" t="s">
        <v>95</v>
      </c>
    </row>
    <row r="1013" spans="1:12" x14ac:dyDescent="0.2">
      <c r="A1013" t="str">
        <f>VLOOKUP(B1013,StateFIPS!A$2:B$52,2)</f>
        <v>Louisiana</v>
      </c>
      <c r="B1013">
        <f t="shared" si="16"/>
        <v>22</v>
      </c>
      <c r="C1013" s="31" t="s">
        <v>425</v>
      </c>
      <c r="D1013" s="31" t="s">
        <v>3285</v>
      </c>
      <c r="E1013" s="31" t="s">
        <v>3286</v>
      </c>
      <c r="F1013" s="31" t="s">
        <v>3287</v>
      </c>
      <c r="G1013" s="33">
        <v>305.76160901968302</v>
      </c>
      <c r="H1013" s="31" t="s">
        <v>94</v>
      </c>
      <c r="I1013" s="33">
        <v>41.152302694439101</v>
      </c>
      <c r="J1013" s="33">
        <v>7.43</v>
      </c>
      <c r="K1013" s="31" t="s">
        <v>94</v>
      </c>
      <c r="L1013" s="31" t="s">
        <v>95</v>
      </c>
    </row>
    <row r="1014" spans="1:12" x14ac:dyDescent="0.2">
      <c r="A1014" t="str">
        <f>VLOOKUP(B1014,StateFIPS!A$2:B$52,2)</f>
        <v>Louisiana</v>
      </c>
      <c r="B1014">
        <f t="shared" si="16"/>
        <v>22</v>
      </c>
      <c r="C1014" s="31" t="s">
        <v>3031</v>
      </c>
      <c r="D1014" s="31" t="s">
        <v>3285</v>
      </c>
      <c r="E1014" s="31" t="s">
        <v>3286</v>
      </c>
      <c r="F1014" s="31" t="s">
        <v>3287</v>
      </c>
      <c r="G1014" s="33">
        <v>305.76160901968302</v>
      </c>
      <c r="H1014" s="31" t="s">
        <v>94</v>
      </c>
      <c r="I1014" s="33">
        <v>41.152302694439101</v>
      </c>
      <c r="J1014" s="33">
        <v>7.43</v>
      </c>
      <c r="K1014" s="31" t="s">
        <v>94</v>
      </c>
      <c r="L1014" s="31" t="s">
        <v>95</v>
      </c>
    </row>
    <row r="1015" spans="1:12" x14ac:dyDescent="0.2">
      <c r="A1015" t="str">
        <f>VLOOKUP(B1015,StateFIPS!A$2:B$52,2)</f>
        <v>Louisiana</v>
      </c>
      <c r="B1015">
        <f t="shared" si="16"/>
        <v>22</v>
      </c>
      <c r="C1015" s="31" t="s">
        <v>1882</v>
      </c>
      <c r="D1015" s="31" t="s">
        <v>3285</v>
      </c>
      <c r="E1015" s="31" t="s">
        <v>3286</v>
      </c>
      <c r="F1015" s="31" t="s">
        <v>3287</v>
      </c>
      <c r="G1015" s="33">
        <v>305.76160901968302</v>
      </c>
      <c r="H1015" s="31" t="s">
        <v>94</v>
      </c>
      <c r="I1015" s="33">
        <v>41.152302694439101</v>
      </c>
      <c r="J1015" s="33">
        <v>7.43</v>
      </c>
      <c r="K1015" s="31" t="s">
        <v>94</v>
      </c>
      <c r="L1015" s="31" t="s">
        <v>95</v>
      </c>
    </row>
    <row r="1016" spans="1:12" x14ac:dyDescent="0.2">
      <c r="A1016" t="str">
        <f>VLOOKUP(B1016,StateFIPS!A$2:B$52,2)</f>
        <v>Louisiana</v>
      </c>
      <c r="B1016">
        <f t="shared" si="16"/>
        <v>22</v>
      </c>
      <c r="C1016" s="31" t="s">
        <v>3032</v>
      </c>
      <c r="D1016" s="31" t="s">
        <v>3285</v>
      </c>
      <c r="E1016" s="31" t="s">
        <v>3286</v>
      </c>
      <c r="F1016" s="31" t="s">
        <v>3287</v>
      </c>
      <c r="G1016" s="33">
        <v>305.76160901968302</v>
      </c>
      <c r="H1016" s="31" t="s">
        <v>94</v>
      </c>
      <c r="I1016" s="33">
        <v>41.152302694439101</v>
      </c>
      <c r="J1016" s="33">
        <v>7.43</v>
      </c>
      <c r="K1016" s="31" t="s">
        <v>94</v>
      </c>
      <c r="L1016" s="31" t="s">
        <v>95</v>
      </c>
    </row>
    <row r="1017" spans="1:12" x14ac:dyDescent="0.2">
      <c r="A1017" t="str">
        <f>VLOOKUP(B1017,StateFIPS!A$2:B$52,2)</f>
        <v>Louisiana</v>
      </c>
      <c r="B1017">
        <f t="shared" si="16"/>
        <v>22</v>
      </c>
      <c r="C1017" s="31" t="s">
        <v>426</v>
      </c>
      <c r="D1017" s="31" t="s">
        <v>3285</v>
      </c>
      <c r="E1017" s="31" t="s">
        <v>3286</v>
      </c>
      <c r="F1017" s="31" t="s">
        <v>3287</v>
      </c>
      <c r="G1017" s="33">
        <v>4519.0529333078503</v>
      </c>
      <c r="H1017" s="31" t="s">
        <v>94</v>
      </c>
      <c r="I1017" s="33">
        <v>608.21708389069295</v>
      </c>
      <c r="J1017" s="33">
        <v>7.43</v>
      </c>
      <c r="K1017" s="31" t="s">
        <v>94</v>
      </c>
      <c r="L1017" s="31" t="s">
        <v>95</v>
      </c>
    </row>
    <row r="1018" spans="1:12" x14ac:dyDescent="0.2">
      <c r="A1018" t="str">
        <f>VLOOKUP(B1018,StateFIPS!A$2:B$52,2)</f>
        <v>Louisiana</v>
      </c>
      <c r="B1018">
        <f t="shared" si="16"/>
        <v>22</v>
      </c>
      <c r="C1018" s="31" t="s">
        <v>427</v>
      </c>
      <c r="D1018" s="31" t="s">
        <v>3285</v>
      </c>
      <c r="E1018" s="31" t="s">
        <v>3286</v>
      </c>
      <c r="F1018" s="31" t="s">
        <v>3287</v>
      </c>
      <c r="G1018" s="33">
        <v>3275.27689661762</v>
      </c>
      <c r="H1018" s="31" t="s">
        <v>94</v>
      </c>
      <c r="I1018" s="33">
        <v>440.81788648958502</v>
      </c>
      <c r="J1018" s="33">
        <v>7.43</v>
      </c>
      <c r="K1018" s="31" t="s">
        <v>94</v>
      </c>
      <c r="L1018" s="31" t="s">
        <v>95</v>
      </c>
    </row>
    <row r="1019" spans="1:12" x14ac:dyDescent="0.2">
      <c r="A1019" t="str">
        <f>VLOOKUP(B1019,StateFIPS!A$2:B$52,2)</f>
        <v>Louisiana</v>
      </c>
      <c r="B1019">
        <f t="shared" si="16"/>
        <v>22</v>
      </c>
      <c r="C1019" s="31" t="s">
        <v>2779</v>
      </c>
      <c r="D1019" s="31" t="s">
        <v>3285</v>
      </c>
      <c r="E1019" s="31" t="s">
        <v>3286</v>
      </c>
      <c r="F1019" s="31" t="s">
        <v>3287</v>
      </c>
      <c r="G1019" s="33">
        <v>317.85387604305998</v>
      </c>
      <c r="H1019" s="31" t="s">
        <v>94</v>
      </c>
      <c r="I1019" s="33">
        <v>42.779794891394303</v>
      </c>
      <c r="J1019" s="33">
        <v>7.43</v>
      </c>
      <c r="K1019" s="31" t="s">
        <v>94</v>
      </c>
      <c r="L1019" s="31" t="s">
        <v>95</v>
      </c>
    </row>
    <row r="1020" spans="1:12" x14ac:dyDescent="0.2">
      <c r="A1020" t="str">
        <f>VLOOKUP(B1020,StateFIPS!A$2:B$52,2)</f>
        <v>Louisiana</v>
      </c>
      <c r="B1020">
        <f t="shared" si="16"/>
        <v>22</v>
      </c>
      <c r="C1020" s="31" t="s">
        <v>428</v>
      </c>
      <c r="D1020" s="31" t="s">
        <v>3285</v>
      </c>
      <c r="E1020" s="31" t="s">
        <v>3286</v>
      </c>
      <c r="F1020" s="31" t="s">
        <v>3287</v>
      </c>
      <c r="G1020" s="33">
        <v>1133.2181667622101</v>
      </c>
      <c r="H1020" s="31" t="s">
        <v>94</v>
      </c>
      <c r="I1020" s="33">
        <v>152.519268743232</v>
      </c>
      <c r="J1020" s="33">
        <v>7.43</v>
      </c>
      <c r="K1020" s="31" t="s">
        <v>94</v>
      </c>
      <c r="L1020" s="31" t="s">
        <v>95</v>
      </c>
    </row>
    <row r="1021" spans="1:12" x14ac:dyDescent="0.2">
      <c r="A1021" t="str">
        <f>VLOOKUP(B1021,StateFIPS!A$2:B$52,2)</f>
        <v>Louisiana</v>
      </c>
      <c r="B1021">
        <f t="shared" si="16"/>
        <v>22</v>
      </c>
      <c r="C1021" s="31" t="s">
        <v>1884</v>
      </c>
      <c r="D1021" s="31" t="s">
        <v>3285</v>
      </c>
      <c r="E1021" s="31" t="s">
        <v>3286</v>
      </c>
      <c r="F1021" s="31" t="s">
        <v>3287</v>
      </c>
      <c r="G1021" s="33">
        <v>2349.3547359704398</v>
      </c>
      <c r="H1021" s="31" t="s">
        <v>94</v>
      </c>
      <c r="I1021" s="33">
        <v>316.19848397987101</v>
      </c>
      <c r="J1021" s="33">
        <v>7.43</v>
      </c>
      <c r="K1021" s="31" t="s">
        <v>94</v>
      </c>
      <c r="L1021" s="31" t="s">
        <v>95</v>
      </c>
    </row>
    <row r="1022" spans="1:12" x14ac:dyDescent="0.2">
      <c r="A1022" t="str">
        <f>VLOOKUP(B1022,StateFIPS!A$2:B$52,2)</f>
        <v>Louisiana</v>
      </c>
      <c r="B1022">
        <f t="shared" si="16"/>
        <v>22</v>
      </c>
      <c r="C1022" s="31" t="s">
        <v>2778</v>
      </c>
      <c r="D1022" s="31" t="s">
        <v>3285</v>
      </c>
      <c r="E1022" s="31" t="s">
        <v>3286</v>
      </c>
      <c r="F1022" s="31" t="s">
        <v>3287</v>
      </c>
      <c r="G1022" s="33">
        <v>305.76160901968302</v>
      </c>
      <c r="H1022" s="31" t="s">
        <v>94</v>
      </c>
      <c r="I1022" s="33">
        <v>41.152302694439101</v>
      </c>
      <c r="J1022" s="33">
        <v>7.43</v>
      </c>
      <c r="K1022" s="31" t="s">
        <v>94</v>
      </c>
      <c r="L1022" s="31" t="s">
        <v>95</v>
      </c>
    </row>
    <row r="1023" spans="1:12" x14ac:dyDescent="0.2">
      <c r="A1023" t="str">
        <f>VLOOKUP(B1023,StateFIPS!A$2:B$52,2)</f>
        <v>Louisiana</v>
      </c>
      <c r="B1023">
        <f t="shared" si="16"/>
        <v>22</v>
      </c>
      <c r="C1023" s="31" t="s">
        <v>396</v>
      </c>
      <c r="D1023" s="31" t="s">
        <v>3285</v>
      </c>
      <c r="E1023" s="31" t="s">
        <v>3286</v>
      </c>
      <c r="F1023" s="31" t="s">
        <v>3287</v>
      </c>
      <c r="G1023" s="33">
        <v>305.76160901968302</v>
      </c>
      <c r="H1023" s="31" t="s">
        <v>94</v>
      </c>
      <c r="I1023" s="33">
        <v>41.152302694439101</v>
      </c>
      <c r="J1023" s="33">
        <v>7.43</v>
      </c>
      <c r="K1023" s="31" t="s">
        <v>94</v>
      </c>
      <c r="L1023" s="31" t="s">
        <v>95</v>
      </c>
    </row>
    <row r="1024" spans="1:12" x14ac:dyDescent="0.2">
      <c r="A1024" t="str">
        <f>VLOOKUP(B1024,StateFIPS!A$2:B$52,2)</f>
        <v>Louisiana</v>
      </c>
      <c r="B1024">
        <f t="shared" si="16"/>
        <v>22</v>
      </c>
      <c r="C1024" s="31" t="s">
        <v>394</v>
      </c>
      <c r="D1024" s="31" t="s">
        <v>3285</v>
      </c>
      <c r="E1024" s="31" t="s">
        <v>3286</v>
      </c>
      <c r="F1024" s="31" t="s">
        <v>3287</v>
      </c>
      <c r="G1024" s="33">
        <v>6951.3260717243102</v>
      </c>
      <c r="H1024" s="31" t="s">
        <v>94</v>
      </c>
      <c r="I1024" s="33">
        <v>935.57551436397205</v>
      </c>
      <c r="J1024" s="33">
        <v>7.43</v>
      </c>
      <c r="K1024" s="31" t="s">
        <v>94</v>
      </c>
      <c r="L1024" s="31" t="s">
        <v>95</v>
      </c>
    </row>
    <row r="1025" spans="1:12" x14ac:dyDescent="0.2">
      <c r="A1025" t="str">
        <f>VLOOKUP(B1025,StateFIPS!A$2:B$52,2)</f>
        <v>Louisiana</v>
      </c>
      <c r="B1025">
        <f t="shared" si="16"/>
        <v>22</v>
      </c>
      <c r="C1025" s="31" t="s">
        <v>418</v>
      </c>
      <c r="D1025" s="31" t="s">
        <v>3285</v>
      </c>
      <c r="E1025" s="31" t="s">
        <v>3286</v>
      </c>
      <c r="F1025" s="31" t="s">
        <v>3287</v>
      </c>
      <c r="G1025" s="33">
        <v>1229.9563029492299</v>
      </c>
      <c r="H1025" s="31" t="s">
        <v>94</v>
      </c>
      <c r="I1025" s="33">
        <v>165.53920631887399</v>
      </c>
      <c r="J1025" s="33">
        <v>7.43</v>
      </c>
      <c r="K1025" s="31" t="s">
        <v>94</v>
      </c>
      <c r="L1025" s="31" t="s">
        <v>95</v>
      </c>
    </row>
    <row r="1026" spans="1:12" x14ac:dyDescent="0.2">
      <c r="A1026" t="str">
        <f>VLOOKUP(B1026,StateFIPS!A$2:B$52,2)</f>
        <v>Louisiana</v>
      </c>
      <c r="B1026">
        <f t="shared" si="16"/>
        <v>22</v>
      </c>
      <c r="C1026" s="31" t="s">
        <v>1886</v>
      </c>
      <c r="D1026" s="31" t="s">
        <v>3285</v>
      </c>
      <c r="E1026" s="31" t="s">
        <v>3286</v>
      </c>
      <c r="F1026" s="31" t="s">
        <v>3287</v>
      </c>
      <c r="G1026" s="33">
        <v>2556.65074208548</v>
      </c>
      <c r="H1026" s="31" t="s">
        <v>94</v>
      </c>
      <c r="I1026" s="33">
        <v>344.09835021338898</v>
      </c>
      <c r="J1026" s="33">
        <v>7.43</v>
      </c>
      <c r="K1026" s="31" t="s">
        <v>94</v>
      </c>
      <c r="L1026" s="31" t="s">
        <v>95</v>
      </c>
    </row>
    <row r="1027" spans="1:12" x14ac:dyDescent="0.2">
      <c r="A1027" t="str">
        <f>VLOOKUP(B1027,StateFIPS!A$2:B$52,2)</f>
        <v>Louisiana</v>
      </c>
      <c r="B1027">
        <f t="shared" ref="B1027:B1090" si="17">VALUE(LEFT(C1027,2))</f>
        <v>22</v>
      </c>
      <c r="C1027" s="31" t="s">
        <v>388</v>
      </c>
      <c r="D1027" s="31" t="s">
        <v>3285</v>
      </c>
      <c r="E1027" s="31" t="s">
        <v>3286</v>
      </c>
      <c r="F1027" s="31" t="s">
        <v>3287</v>
      </c>
      <c r="G1027" s="33">
        <v>732.44588827313805</v>
      </c>
      <c r="H1027" s="31" t="s">
        <v>94</v>
      </c>
      <c r="I1027" s="33">
        <v>98.579527358430397</v>
      </c>
      <c r="J1027" s="33">
        <v>7.43</v>
      </c>
      <c r="K1027" s="31" t="s">
        <v>94</v>
      </c>
      <c r="L1027" s="31" t="s">
        <v>95</v>
      </c>
    </row>
    <row r="1028" spans="1:12" x14ac:dyDescent="0.2">
      <c r="A1028" t="str">
        <f>VLOOKUP(B1028,StateFIPS!A$2:B$52,2)</f>
        <v>Louisiana</v>
      </c>
      <c r="B1028">
        <f t="shared" si="17"/>
        <v>22</v>
      </c>
      <c r="C1028" s="31" t="s">
        <v>389</v>
      </c>
      <c r="D1028" s="31" t="s">
        <v>3285</v>
      </c>
      <c r="E1028" s="31" t="s">
        <v>3286</v>
      </c>
      <c r="F1028" s="31" t="s">
        <v>3287</v>
      </c>
      <c r="G1028" s="33">
        <v>305.76160901968302</v>
      </c>
      <c r="H1028" s="31" t="s">
        <v>94</v>
      </c>
      <c r="I1028" s="33">
        <v>41.152302694439101</v>
      </c>
      <c r="J1028" s="33">
        <v>7.43</v>
      </c>
      <c r="K1028" s="31" t="s">
        <v>94</v>
      </c>
      <c r="L1028" s="31" t="s">
        <v>95</v>
      </c>
    </row>
    <row r="1029" spans="1:12" x14ac:dyDescent="0.2">
      <c r="A1029" t="str">
        <f>VLOOKUP(B1029,StateFIPS!A$2:B$52,2)</f>
        <v>Louisiana</v>
      </c>
      <c r="B1029">
        <f t="shared" si="17"/>
        <v>22</v>
      </c>
      <c r="C1029" s="31" t="s">
        <v>390</v>
      </c>
      <c r="D1029" s="31" t="s">
        <v>3285</v>
      </c>
      <c r="E1029" s="31" t="s">
        <v>3286</v>
      </c>
      <c r="F1029" s="31" t="s">
        <v>3287</v>
      </c>
      <c r="G1029" s="33">
        <v>305.76160901968302</v>
      </c>
      <c r="H1029" s="31" t="s">
        <v>94</v>
      </c>
      <c r="I1029" s="33">
        <v>41.152302694439101</v>
      </c>
      <c r="J1029" s="33">
        <v>7.43</v>
      </c>
      <c r="K1029" s="31" t="s">
        <v>94</v>
      </c>
      <c r="L1029" s="31" t="s">
        <v>95</v>
      </c>
    </row>
    <row r="1030" spans="1:12" x14ac:dyDescent="0.2">
      <c r="A1030" t="str">
        <f>VLOOKUP(B1030,StateFIPS!A$2:B$52,2)</f>
        <v>Louisiana</v>
      </c>
      <c r="B1030">
        <f t="shared" si="17"/>
        <v>22</v>
      </c>
      <c r="C1030" s="31" t="s">
        <v>2696</v>
      </c>
      <c r="D1030" s="31" t="s">
        <v>3285</v>
      </c>
      <c r="E1030" s="31" t="s">
        <v>3286</v>
      </c>
      <c r="F1030" s="31" t="s">
        <v>3287</v>
      </c>
      <c r="G1030" s="33">
        <v>207.29600611503901</v>
      </c>
      <c r="H1030" s="31" t="s">
        <v>94</v>
      </c>
      <c r="I1030" s="33">
        <v>27.8998662335181</v>
      </c>
      <c r="J1030" s="33">
        <v>7.43</v>
      </c>
      <c r="K1030" s="31" t="s">
        <v>94</v>
      </c>
      <c r="L1030" s="31" t="s">
        <v>95</v>
      </c>
    </row>
    <row r="1031" spans="1:12" x14ac:dyDescent="0.2">
      <c r="A1031" t="str">
        <f>VLOOKUP(B1031,StateFIPS!A$2:B$52,2)</f>
        <v>Louisiana</v>
      </c>
      <c r="B1031">
        <f t="shared" si="17"/>
        <v>22</v>
      </c>
      <c r="C1031" s="31" t="s">
        <v>391</v>
      </c>
      <c r="D1031" s="31" t="s">
        <v>3285</v>
      </c>
      <c r="E1031" s="31" t="s">
        <v>3286</v>
      </c>
      <c r="F1031" s="31" t="s">
        <v>3287</v>
      </c>
      <c r="G1031" s="33">
        <v>305.76160901968302</v>
      </c>
      <c r="H1031" s="31" t="s">
        <v>94</v>
      </c>
      <c r="I1031" s="33">
        <v>41.152302694439101</v>
      </c>
      <c r="J1031" s="33">
        <v>7.43</v>
      </c>
      <c r="K1031" s="31" t="s">
        <v>94</v>
      </c>
      <c r="L1031" s="31" t="s">
        <v>95</v>
      </c>
    </row>
    <row r="1032" spans="1:12" x14ac:dyDescent="0.2">
      <c r="A1032" t="str">
        <f>VLOOKUP(B1032,StateFIPS!A$2:B$52,2)</f>
        <v>Massachusetts</v>
      </c>
      <c r="B1032">
        <f t="shared" si="17"/>
        <v>25</v>
      </c>
      <c r="C1032" s="31" t="s">
        <v>403</v>
      </c>
      <c r="D1032" s="31" t="s">
        <v>3285</v>
      </c>
      <c r="E1032" s="31" t="s">
        <v>3286</v>
      </c>
      <c r="F1032" s="31" t="s">
        <v>3287</v>
      </c>
      <c r="G1032" s="33">
        <v>739.02451685034305</v>
      </c>
      <c r="H1032" s="31" t="s">
        <v>94</v>
      </c>
      <c r="I1032" s="33">
        <v>99.464941702603397</v>
      </c>
      <c r="J1032" s="33">
        <v>7.43</v>
      </c>
      <c r="K1032" s="31" t="s">
        <v>94</v>
      </c>
      <c r="L1032" s="31" t="s">
        <v>95</v>
      </c>
    </row>
    <row r="1033" spans="1:12" x14ac:dyDescent="0.2">
      <c r="A1033" t="str">
        <f>VLOOKUP(B1033,StateFIPS!A$2:B$52,2)</f>
        <v>Massachusetts</v>
      </c>
      <c r="B1033">
        <f t="shared" si="17"/>
        <v>25</v>
      </c>
      <c r="C1033" s="31" t="s">
        <v>1757</v>
      </c>
      <c r="D1033" s="31" t="s">
        <v>3285</v>
      </c>
      <c r="E1033" s="31" t="s">
        <v>3286</v>
      </c>
      <c r="F1033" s="31" t="s">
        <v>3287</v>
      </c>
      <c r="G1033" s="33">
        <v>4462.0348187190502</v>
      </c>
      <c r="H1033" s="31" t="s">
        <v>94</v>
      </c>
      <c r="I1033" s="33">
        <v>600.54304424213399</v>
      </c>
      <c r="J1033" s="33">
        <v>7.43</v>
      </c>
      <c r="K1033" s="31" t="s">
        <v>94</v>
      </c>
      <c r="L1033" s="31" t="s">
        <v>95</v>
      </c>
    </row>
    <row r="1034" spans="1:12" x14ac:dyDescent="0.2">
      <c r="A1034" t="str">
        <f>VLOOKUP(B1034,StateFIPS!A$2:B$52,2)</f>
        <v>Massachusetts</v>
      </c>
      <c r="B1034">
        <f t="shared" si="17"/>
        <v>25</v>
      </c>
      <c r="C1034" s="31" t="s">
        <v>1759</v>
      </c>
      <c r="D1034" s="31" t="s">
        <v>3285</v>
      </c>
      <c r="E1034" s="31" t="s">
        <v>3286</v>
      </c>
      <c r="F1034" s="31" t="s">
        <v>3287</v>
      </c>
      <c r="G1034" s="33">
        <v>4580.5576185912796</v>
      </c>
      <c r="H1034" s="31" t="s">
        <v>94</v>
      </c>
      <c r="I1034" s="33">
        <v>616.49496885481506</v>
      </c>
      <c r="J1034" s="33">
        <v>7.43</v>
      </c>
      <c r="K1034" s="31" t="s">
        <v>94</v>
      </c>
      <c r="L1034" s="31" t="s">
        <v>95</v>
      </c>
    </row>
    <row r="1035" spans="1:12" x14ac:dyDescent="0.2">
      <c r="A1035" t="str">
        <f>VLOOKUP(B1035,StateFIPS!A$2:B$52,2)</f>
        <v>Massachusetts</v>
      </c>
      <c r="B1035">
        <f t="shared" si="17"/>
        <v>25</v>
      </c>
      <c r="C1035" s="31" t="s">
        <v>404</v>
      </c>
      <c r="D1035" s="31" t="s">
        <v>3285</v>
      </c>
      <c r="E1035" s="31" t="s">
        <v>3286</v>
      </c>
      <c r="F1035" s="31" t="s">
        <v>3287</v>
      </c>
      <c r="G1035" s="33">
        <v>2217.0735505510302</v>
      </c>
      <c r="H1035" s="31" t="s">
        <v>94</v>
      </c>
      <c r="I1035" s="33">
        <v>298.39482510780999</v>
      </c>
      <c r="J1035" s="33">
        <v>7.43</v>
      </c>
      <c r="K1035" s="31" t="s">
        <v>94</v>
      </c>
      <c r="L1035" s="31" t="s">
        <v>95</v>
      </c>
    </row>
    <row r="1036" spans="1:12" x14ac:dyDescent="0.2">
      <c r="A1036" t="str">
        <f>VLOOKUP(B1036,StateFIPS!A$2:B$52,2)</f>
        <v>Massachusetts</v>
      </c>
      <c r="B1036">
        <f t="shared" si="17"/>
        <v>25</v>
      </c>
      <c r="C1036" s="31" t="s">
        <v>405</v>
      </c>
      <c r="D1036" s="31" t="s">
        <v>3285</v>
      </c>
      <c r="E1036" s="31" t="s">
        <v>3286</v>
      </c>
      <c r="F1036" s="31" t="s">
        <v>3287</v>
      </c>
      <c r="G1036" s="33">
        <v>2719.0524676569198</v>
      </c>
      <c r="H1036" s="31" t="s">
        <v>94</v>
      </c>
      <c r="I1036" s="33">
        <v>365.95591758504997</v>
      </c>
      <c r="J1036" s="33">
        <v>7.43</v>
      </c>
      <c r="K1036" s="31" t="s">
        <v>94</v>
      </c>
      <c r="L1036" s="31" t="s">
        <v>95</v>
      </c>
    </row>
    <row r="1037" spans="1:12" x14ac:dyDescent="0.2">
      <c r="A1037" t="str">
        <f>VLOOKUP(B1037,StateFIPS!A$2:B$52,2)</f>
        <v>Massachusetts</v>
      </c>
      <c r="B1037">
        <f t="shared" si="17"/>
        <v>25</v>
      </c>
      <c r="C1037" s="31" t="s">
        <v>1761</v>
      </c>
      <c r="D1037" s="31" t="s">
        <v>3285</v>
      </c>
      <c r="E1037" s="31" t="s">
        <v>3286</v>
      </c>
      <c r="F1037" s="31" t="s">
        <v>3287</v>
      </c>
      <c r="G1037" s="33">
        <v>6902.2101102060296</v>
      </c>
      <c r="H1037" s="31" t="s">
        <v>94</v>
      </c>
      <c r="I1037" s="33">
        <v>928.96502156204997</v>
      </c>
      <c r="J1037" s="33">
        <v>7.43</v>
      </c>
      <c r="K1037" s="31" t="s">
        <v>94</v>
      </c>
      <c r="L1037" s="31" t="s">
        <v>95</v>
      </c>
    </row>
    <row r="1038" spans="1:12" x14ac:dyDescent="0.2">
      <c r="A1038" t="str">
        <f>VLOOKUP(B1038,StateFIPS!A$2:B$52,2)</f>
        <v>Massachusetts</v>
      </c>
      <c r="B1038">
        <f t="shared" si="17"/>
        <v>25</v>
      </c>
      <c r="C1038" s="31" t="s">
        <v>1762</v>
      </c>
      <c r="D1038" s="31" t="s">
        <v>3285</v>
      </c>
      <c r="E1038" s="31" t="s">
        <v>3286</v>
      </c>
      <c r="F1038" s="31" t="s">
        <v>3287</v>
      </c>
      <c r="G1038" s="33">
        <v>3144.34016131608</v>
      </c>
      <c r="H1038" s="31" t="s">
        <v>94</v>
      </c>
      <c r="I1038" s="33">
        <v>423.19517648937898</v>
      </c>
      <c r="J1038" s="33">
        <v>7.43</v>
      </c>
      <c r="K1038" s="31" t="s">
        <v>94</v>
      </c>
      <c r="L1038" s="31" t="s">
        <v>95</v>
      </c>
    </row>
    <row r="1039" spans="1:12" x14ac:dyDescent="0.2">
      <c r="A1039" t="str">
        <f>VLOOKUP(B1039,StateFIPS!A$2:B$52,2)</f>
        <v>Massachusetts</v>
      </c>
      <c r="B1039">
        <f t="shared" si="17"/>
        <v>25</v>
      </c>
      <c r="C1039" s="31" t="s">
        <v>1764</v>
      </c>
      <c r="D1039" s="31" t="s">
        <v>3285</v>
      </c>
      <c r="E1039" s="31" t="s">
        <v>3286</v>
      </c>
      <c r="F1039" s="31" t="s">
        <v>3287</v>
      </c>
      <c r="G1039" s="33">
        <v>8540.6135202044406</v>
      </c>
      <c r="H1039" s="31" t="s">
        <v>94</v>
      </c>
      <c r="I1039" s="33">
        <v>1149.47692061971</v>
      </c>
      <c r="J1039" s="33">
        <v>7.43</v>
      </c>
      <c r="K1039" s="31" t="s">
        <v>94</v>
      </c>
      <c r="L1039" s="31" t="s">
        <v>95</v>
      </c>
    </row>
    <row r="1040" spans="1:12" x14ac:dyDescent="0.2">
      <c r="A1040" t="str">
        <f>VLOOKUP(B1040,StateFIPS!A$2:B$52,2)</f>
        <v>Massachusetts</v>
      </c>
      <c r="B1040">
        <f t="shared" si="17"/>
        <v>25</v>
      </c>
      <c r="C1040" s="31" t="s">
        <v>431</v>
      </c>
      <c r="D1040" s="31" t="s">
        <v>3285</v>
      </c>
      <c r="E1040" s="31" t="s">
        <v>3286</v>
      </c>
      <c r="F1040" s="31" t="s">
        <v>3287</v>
      </c>
      <c r="G1040" s="33">
        <v>6170.1575227599396</v>
      </c>
      <c r="H1040" s="31" t="s">
        <v>94</v>
      </c>
      <c r="I1040" s="33">
        <v>830.43842836607496</v>
      </c>
      <c r="J1040" s="33">
        <v>7.43</v>
      </c>
      <c r="K1040" s="31" t="s">
        <v>94</v>
      </c>
      <c r="L1040" s="31" t="s">
        <v>95</v>
      </c>
    </row>
    <row r="1041" spans="1:12" x14ac:dyDescent="0.2">
      <c r="A1041" t="str">
        <f>VLOOKUP(B1041,StateFIPS!A$2:B$52,2)</f>
        <v>Massachusetts</v>
      </c>
      <c r="B1041">
        <f t="shared" si="17"/>
        <v>25</v>
      </c>
      <c r="C1041" s="31" t="s">
        <v>387</v>
      </c>
      <c r="D1041" s="31" t="s">
        <v>3285</v>
      </c>
      <c r="E1041" s="31" t="s">
        <v>3286</v>
      </c>
      <c r="F1041" s="31" t="s">
        <v>3287</v>
      </c>
      <c r="G1041" s="33">
        <v>3423.2173374860199</v>
      </c>
      <c r="H1041" s="31" t="s">
        <v>94</v>
      </c>
      <c r="I1041" s="33">
        <v>460.72911675451201</v>
      </c>
      <c r="J1041" s="33">
        <v>7.43</v>
      </c>
      <c r="K1041" s="31" t="s">
        <v>94</v>
      </c>
      <c r="L1041" s="31" t="s">
        <v>95</v>
      </c>
    </row>
    <row r="1042" spans="1:12" x14ac:dyDescent="0.2">
      <c r="A1042" t="str">
        <f>VLOOKUP(B1042,StateFIPS!A$2:B$52,2)</f>
        <v>Massachusetts</v>
      </c>
      <c r="B1042">
        <f t="shared" si="17"/>
        <v>25</v>
      </c>
      <c r="C1042" s="31" t="s">
        <v>420</v>
      </c>
      <c r="D1042" s="31" t="s">
        <v>3285</v>
      </c>
      <c r="E1042" s="31" t="s">
        <v>3286</v>
      </c>
      <c r="F1042" s="31" t="s">
        <v>3287</v>
      </c>
      <c r="G1042" s="33">
        <v>3806.6734547196902</v>
      </c>
      <c r="H1042" s="31" t="s">
        <v>94</v>
      </c>
      <c r="I1042" s="33">
        <v>512.33828461907001</v>
      </c>
      <c r="J1042" s="33">
        <v>7.43</v>
      </c>
      <c r="K1042" s="31" t="s">
        <v>94</v>
      </c>
      <c r="L1042" s="31" t="s">
        <v>95</v>
      </c>
    </row>
    <row r="1043" spans="1:12" x14ac:dyDescent="0.2">
      <c r="A1043" t="str">
        <f>VLOOKUP(B1043,StateFIPS!A$2:B$52,2)</f>
        <v>Massachusetts</v>
      </c>
      <c r="B1043">
        <f t="shared" si="17"/>
        <v>25</v>
      </c>
      <c r="C1043" s="31" t="s">
        <v>1721</v>
      </c>
      <c r="D1043" s="31" t="s">
        <v>3285</v>
      </c>
      <c r="E1043" s="31" t="s">
        <v>3286</v>
      </c>
      <c r="F1043" s="31" t="s">
        <v>3287</v>
      </c>
      <c r="G1043" s="33">
        <v>11496.7115876058</v>
      </c>
      <c r="H1043" s="31" t="s">
        <v>94</v>
      </c>
      <c r="I1043" s="33">
        <v>1547.33668743012</v>
      </c>
      <c r="J1043" s="33">
        <v>7.43</v>
      </c>
      <c r="K1043" s="31" t="s">
        <v>94</v>
      </c>
      <c r="L1043" s="31" t="s">
        <v>95</v>
      </c>
    </row>
    <row r="1044" spans="1:12" x14ac:dyDescent="0.2">
      <c r="A1044" t="str">
        <f>VLOOKUP(B1044,StateFIPS!A$2:B$52,2)</f>
        <v>Maryland</v>
      </c>
      <c r="B1044">
        <f t="shared" si="17"/>
        <v>24</v>
      </c>
      <c r="C1044" s="31" t="s">
        <v>393</v>
      </c>
      <c r="D1044" s="31" t="s">
        <v>3285</v>
      </c>
      <c r="E1044" s="31" t="s">
        <v>3286</v>
      </c>
      <c r="F1044" s="31" t="s">
        <v>3287</v>
      </c>
      <c r="G1044" s="33">
        <v>792.75863846562004</v>
      </c>
      <c r="H1044" s="31" t="s">
        <v>94</v>
      </c>
      <c r="I1044" s="33">
        <v>106.696990372223</v>
      </c>
      <c r="J1044" s="33">
        <v>7.43</v>
      </c>
      <c r="K1044" s="31" t="s">
        <v>94</v>
      </c>
      <c r="L1044" s="31" t="s">
        <v>95</v>
      </c>
    </row>
    <row r="1045" spans="1:12" x14ac:dyDescent="0.2">
      <c r="A1045" t="str">
        <f>VLOOKUP(B1045,StateFIPS!A$2:B$52,2)</f>
        <v>Maryland</v>
      </c>
      <c r="B1045">
        <f t="shared" si="17"/>
        <v>24</v>
      </c>
      <c r="C1045" s="31" t="s">
        <v>407</v>
      </c>
      <c r="D1045" s="31" t="s">
        <v>3285</v>
      </c>
      <c r="E1045" s="31" t="s">
        <v>3286</v>
      </c>
      <c r="F1045" s="31" t="s">
        <v>3287</v>
      </c>
      <c r="G1045" s="33">
        <v>746.70626942612398</v>
      </c>
      <c r="H1045" s="31" t="s">
        <v>94</v>
      </c>
      <c r="I1045" s="33">
        <v>100.49882495641</v>
      </c>
      <c r="J1045" s="33">
        <v>7.43</v>
      </c>
      <c r="K1045" s="31" t="s">
        <v>94</v>
      </c>
      <c r="L1045" s="31" t="s">
        <v>95</v>
      </c>
    </row>
    <row r="1046" spans="1:12" x14ac:dyDescent="0.2">
      <c r="A1046" t="str">
        <f>VLOOKUP(B1046,StateFIPS!A$2:B$52,2)</f>
        <v>Maryland</v>
      </c>
      <c r="B1046">
        <f t="shared" si="17"/>
        <v>24</v>
      </c>
      <c r="C1046" s="31" t="s">
        <v>1737</v>
      </c>
      <c r="D1046" s="31" t="s">
        <v>3285</v>
      </c>
      <c r="E1046" s="31" t="s">
        <v>3286</v>
      </c>
      <c r="F1046" s="31" t="s">
        <v>3287</v>
      </c>
      <c r="G1046" s="33">
        <v>9881.5226139034203</v>
      </c>
      <c r="H1046" s="31" t="s">
        <v>94</v>
      </c>
      <c r="I1046" s="33">
        <v>1329.94920779319</v>
      </c>
      <c r="J1046" s="33">
        <v>7.43</v>
      </c>
      <c r="K1046" s="31" t="s">
        <v>94</v>
      </c>
      <c r="L1046" s="31" t="s">
        <v>95</v>
      </c>
    </row>
    <row r="1047" spans="1:12" x14ac:dyDescent="0.2">
      <c r="A1047" t="str">
        <f>VLOOKUP(B1047,StateFIPS!A$2:B$52,2)</f>
        <v>Maryland</v>
      </c>
      <c r="B1047">
        <f t="shared" si="17"/>
        <v>24</v>
      </c>
      <c r="C1047" s="31" t="s">
        <v>395</v>
      </c>
      <c r="D1047" s="31" t="s">
        <v>3285</v>
      </c>
      <c r="E1047" s="31" t="s">
        <v>3286</v>
      </c>
      <c r="F1047" s="31" t="s">
        <v>3287</v>
      </c>
      <c r="G1047" s="33">
        <v>582.23352285649298</v>
      </c>
      <c r="H1047" s="31" t="s">
        <v>94</v>
      </c>
      <c r="I1047" s="33">
        <v>78.362519899931698</v>
      </c>
      <c r="J1047" s="33">
        <v>7.43</v>
      </c>
      <c r="K1047" s="31" t="s">
        <v>94</v>
      </c>
      <c r="L1047" s="31" t="s">
        <v>95</v>
      </c>
    </row>
    <row r="1048" spans="1:12" x14ac:dyDescent="0.2">
      <c r="A1048" t="str">
        <f>VLOOKUP(B1048,StateFIPS!A$2:B$52,2)</f>
        <v>Maryland</v>
      </c>
      <c r="B1048">
        <f t="shared" si="17"/>
        <v>24</v>
      </c>
      <c r="C1048" s="31" t="s">
        <v>1853</v>
      </c>
      <c r="D1048" s="31" t="s">
        <v>3285</v>
      </c>
      <c r="E1048" s="31" t="s">
        <v>3286</v>
      </c>
      <c r="F1048" s="31" t="s">
        <v>3287</v>
      </c>
      <c r="G1048" s="33">
        <v>802.62700325979802</v>
      </c>
      <c r="H1048" s="31" t="s">
        <v>94</v>
      </c>
      <c r="I1048" s="33">
        <v>108.02516867561199</v>
      </c>
      <c r="J1048" s="33">
        <v>7.43</v>
      </c>
      <c r="K1048" s="31" t="s">
        <v>94</v>
      </c>
      <c r="L1048" s="31" t="s">
        <v>95</v>
      </c>
    </row>
    <row r="1049" spans="1:12" x14ac:dyDescent="0.2">
      <c r="A1049" t="str">
        <f>VLOOKUP(B1049,StateFIPS!A$2:B$52,2)</f>
        <v>Maryland</v>
      </c>
      <c r="B1049">
        <f t="shared" si="17"/>
        <v>24</v>
      </c>
      <c r="C1049" s="31" t="s">
        <v>1739</v>
      </c>
      <c r="D1049" s="31" t="s">
        <v>3285</v>
      </c>
      <c r="E1049" s="31" t="s">
        <v>3286</v>
      </c>
      <c r="F1049" s="31" t="s">
        <v>3287</v>
      </c>
      <c r="G1049" s="33">
        <v>8700.6082935334707</v>
      </c>
      <c r="H1049" s="31" t="s">
        <v>94</v>
      </c>
      <c r="I1049" s="33">
        <v>1171.01053748768</v>
      </c>
      <c r="J1049" s="33">
        <v>7.43</v>
      </c>
      <c r="K1049" s="31" t="s">
        <v>94</v>
      </c>
      <c r="L1049" s="31" t="s">
        <v>95</v>
      </c>
    </row>
    <row r="1050" spans="1:12" x14ac:dyDescent="0.2">
      <c r="A1050" t="str">
        <f>VLOOKUP(B1050,StateFIPS!A$2:B$52,2)</f>
        <v>Maryland</v>
      </c>
      <c r="B1050">
        <f t="shared" si="17"/>
        <v>24</v>
      </c>
      <c r="C1050" s="31" t="s">
        <v>1741</v>
      </c>
      <c r="D1050" s="31" t="s">
        <v>3285</v>
      </c>
      <c r="E1050" s="31" t="s">
        <v>3286</v>
      </c>
      <c r="F1050" s="31" t="s">
        <v>3287</v>
      </c>
      <c r="G1050" s="33">
        <v>4832.2092942157497</v>
      </c>
      <c r="H1050" s="31" t="s">
        <v>94</v>
      </c>
      <c r="I1050" s="33">
        <v>650.36464255932106</v>
      </c>
      <c r="J1050" s="33">
        <v>7.43</v>
      </c>
      <c r="K1050" s="31" t="s">
        <v>94</v>
      </c>
      <c r="L1050" s="31" t="s">
        <v>95</v>
      </c>
    </row>
    <row r="1051" spans="1:12" x14ac:dyDescent="0.2">
      <c r="A1051" t="str">
        <f>VLOOKUP(B1051,StateFIPS!A$2:B$52,2)</f>
        <v>Maryland</v>
      </c>
      <c r="B1051">
        <f t="shared" si="17"/>
        <v>24</v>
      </c>
      <c r="C1051" s="31" t="s">
        <v>386</v>
      </c>
      <c r="D1051" s="31" t="s">
        <v>3285</v>
      </c>
      <c r="E1051" s="31" t="s">
        <v>3286</v>
      </c>
      <c r="F1051" s="31" t="s">
        <v>3287</v>
      </c>
      <c r="G1051" s="33">
        <v>1286.17687817451</v>
      </c>
      <c r="H1051" s="31" t="s">
        <v>94</v>
      </c>
      <c r="I1051" s="33">
        <v>173.10590554165699</v>
      </c>
      <c r="J1051" s="33">
        <v>7.43</v>
      </c>
      <c r="K1051" s="31" t="s">
        <v>94</v>
      </c>
      <c r="L1051" s="31" t="s">
        <v>95</v>
      </c>
    </row>
    <row r="1052" spans="1:12" x14ac:dyDescent="0.2">
      <c r="A1052" t="str">
        <f>VLOOKUP(B1052,StateFIPS!A$2:B$52,2)</f>
        <v>Maryland</v>
      </c>
      <c r="B1052">
        <f t="shared" si="17"/>
        <v>24</v>
      </c>
      <c r="C1052" s="31" t="s">
        <v>397</v>
      </c>
      <c r="D1052" s="31" t="s">
        <v>3285</v>
      </c>
      <c r="E1052" s="31" t="s">
        <v>3286</v>
      </c>
      <c r="F1052" s="31" t="s">
        <v>3287</v>
      </c>
      <c r="G1052" s="33">
        <v>6.5789098627852303</v>
      </c>
      <c r="H1052" s="31" t="s">
        <v>94</v>
      </c>
      <c r="I1052" s="33">
        <v>0.88545220225911603</v>
      </c>
      <c r="J1052" s="33">
        <v>7.43</v>
      </c>
      <c r="K1052" s="31" t="s">
        <v>94</v>
      </c>
      <c r="L1052" s="31" t="s">
        <v>95</v>
      </c>
    </row>
    <row r="1053" spans="1:12" x14ac:dyDescent="0.2">
      <c r="A1053" t="str">
        <f>VLOOKUP(B1053,StateFIPS!A$2:B$52,2)</f>
        <v>Maryland</v>
      </c>
      <c r="B1053">
        <f t="shared" si="17"/>
        <v>24</v>
      </c>
      <c r="C1053" s="31" t="s">
        <v>1744</v>
      </c>
      <c r="D1053" s="31" t="s">
        <v>3285</v>
      </c>
      <c r="E1053" s="31" t="s">
        <v>3286</v>
      </c>
      <c r="F1053" s="31" t="s">
        <v>3287</v>
      </c>
      <c r="G1053" s="33">
        <v>10845.3329088015</v>
      </c>
      <c r="H1053" s="31" t="s">
        <v>94</v>
      </c>
      <c r="I1053" s="33">
        <v>1459.66795542415</v>
      </c>
      <c r="J1053" s="33">
        <v>7.43</v>
      </c>
      <c r="K1053" s="31" t="s">
        <v>94</v>
      </c>
      <c r="L1053" s="31" t="s">
        <v>95</v>
      </c>
    </row>
    <row r="1054" spans="1:12" x14ac:dyDescent="0.2">
      <c r="A1054" t="str">
        <f>VLOOKUP(B1054,StateFIPS!A$2:B$52,2)</f>
        <v>Maryland</v>
      </c>
      <c r="B1054">
        <f t="shared" si="17"/>
        <v>24</v>
      </c>
      <c r="C1054" s="31" t="s">
        <v>1745</v>
      </c>
      <c r="D1054" s="31" t="s">
        <v>3285</v>
      </c>
      <c r="E1054" s="31" t="s">
        <v>3286</v>
      </c>
      <c r="F1054" s="31" t="s">
        <v>3287</v>
      </c>
      <c r="G1054" s="33">
        <v>4411.1590629974999</v>
      </c>
      <c r="H1054" s="31" t="s">
        <v>94</v>
      </c>
      <c r="I1054" s="33">
        <v>593.695701614737</v>
      </c>
      <c r="J1054" s="33">
        <v>7.43</v>
      </c>
      <c r="K1054" s="31" t="s">
        <v>94</v>
      </c>
      <c r="L1054" s="31" t="s">
        <v>95</v>
      </c>
    </row>
    <row r="1055" spans="1:12" x14ac:dyDescent="0.2">
      <c r="A1055" t="str">
        <f>VLOOKUP(B1055,StateFIPS!A$2:B$52,2)</f>
        <v>Maryland</v>
      </c>
      <c r="B1055">
        <f t="shared" si="17"/>
        <v>24</v>
      </c>
      <c r="C1055" s="31" t="s">
        <v>1747</v>
      </c>
      <c r="D1055" s="31" t="s">
        <v>3285</v>
      </c>
      <c r="E1055" s="31" t="s">
        <v>3286</v>
      </c>
      <c r="F1055" s="31" t="s">
        <v>3287</v>
      </c>
      <c r="G1055" s="33">
        <v>9289.4207262527507</v>
      </c>
      <c r="H1055" s="31" t="s">
        <v>94</v>
      </c>
      <c r="I1055" s="33">
        <v>1250.2585095898701</v>
      </c>
      <c r="J1055" s="33">
        <v>7.43</v>
      </c>
      <c r="K1055" s="31" t="s">
        <v>94</v>
      </c>
      <c r="L1055" s="31" t="s">
        <v>95</v>
      </c>
    </row>
    <row r="1056" spans="1:12" x14ac:dyDescent="0.2">
      <c r="A1056" t="str">
        <f>VLOOKUP(B1056,StateFIPS!A$2:B$52,2)</f>
        <v>Maryland</v>
      </c>
      <c r="B1056">
        <f t="shared" si="17"/>
        <v>24</v>
      </c>
      <c r="C1056" s="31" t="s">
        <v>1748</v>
      </c>
      <c r="D1056" s="31" t="s">
        <v>3285</v>
      </c>
      <c r="E1056" s="31" t="s">
        <v>3286</v>
      </c>
      <c r="F1056" s="31" t="s">
        <v>3287</v>
      </c>
      <c r="G1056" s="33">
        <v>1569.0700022742799</v>
      </c>
      <c r="H1056" s="31" t="s">
        <v>94</v>
      </c>
      <c r="I1056" s="33">
        <v>211.18035023879901</v>
      </c>
      <c r="J1056" s="33">
        <v>7.43</v>
      </c>
      <c r="K1056" s="31" t="s">
        <v>94</v>
      </c>
      <c r="L1056" s="31" t="s">
        <v>95</v>
      </c>
    </row>
    <row r="1057" spans="1:12" x14ac:dyDescent="0.2">
      <c r="A1057" t="str">
        <f>VLOOKUP(B1057,StateFIPS!A$2:B$52,2)</f>
        <v>Maryland</v>
      </c>
      <c r="B1057">
        <f t="shared" si="17"/>
        <v>24</v>
      </c>
      <c r="C1057" s="31" t="s">
        <v>1750</v>
      </c>
      <c r="D1057" s="31" t="s">
        <v>3285</v>
      </c>
      <c r="E1057" s="31" t="s">
        <v>3286</v>
      </c>
      <c r="F1057" s="31" t="s">
        <v>3287</v>
      </c>
      <c r="G1057" s="33">
        <v>2529.5908422409202</v>
      </c>
      <c r="H1057" s="31" t="s">
        <v>94</v>
      </c>
      <c r="I1057" s="33">
        <v>340.45637176862999</v>
      </c>
      <c r="J1057" s="33">
        <v>7.43</v>
      </c>
      <c r="K1057" s="31" t="s">
        <v>94</v>
      </c>
      <c r="L1057" s="31" t="s">
        <v>95</v>
      </c>
    </row>
    <row r="1058" spans="1:12" x14ac:dyDescent="0.2">
      <c r="A1058" t="str">
        <f>VLOOKUP(B1058,StateFIPS!A$2:B$52,2)</f>
        <v>Maryland</v>
      </c>
      <c r="B1058">
        <f t="shared" si="17"/>
        <v>24</v>
      </c>
      <c r="C1058" s="31" t="s">
        <v>1736</v>
      </c>
      <c r="D1058" s="31" t="s">
        <v>3285</v>
      </c>
      <c r="E1058" s="31" t="s">
        <v>3286</v>
      </c>
      <c r="F1058" s="31" t="s">
        <v>3287</v>
      </c>
      <c r="G1058" s="33">
        <v>2976.9567129103202</v>
      </c>
      <c r="H1058" s="31" t="s">
        <v>94</v>
      </c>
      <c r="I1058" s="33">
        <v>400.66712152225</v>
      </c>
      <c r="J1058" s="33">
        <v>7.43</v>
      </c>
      <c r="K1058" s="31" t="s">
        <v>94</v>
      </c>
      <c r="L1058" s="31" t="s">
        <v>95</v>
      </c>
    </row>
    <row r="1059" spans="1:12" x14ac:dyDescent="0.2">
      <c r="A1059" t="str">
        <f>VLOOKUP(B1059,StateFIPS!A$2:B$52,2)</f>
        <v>Maryland</v>
      </c>
      <c r="B1059">
        <f t="shared" si="17"/>
        <v>24</v>
      </c>
      <c r="C1059" s="31" t="s">
        <v>398</v>
      </c>
      <c r="D1059" s="31" t="s">
        <v>3285</v>
      </c>
      <c r="E1059" s="31" t="s">
        <v>3286</v>
      </c>
      <c r="F1059" s="31" t="s">
        <v>3287</v>
      </c>
      <c r="G1059" s="33">
        <v>2503.27520278978</v>
      </c>
      <c r="H1059" s="31" t="s">
        <v>94</v>
      </c>
      <c r="I1059" s="33">
        <v>336.91456295959398</v>
      </c>
      <c r="J1059" s="33">
        <v>7.43</v>
      </c>
      <c r="K1059" s="31" t="s">
        <v>94</v>
      </c>
      <c r="L1059" s="31" t="s">
        <v>95</v>
      </c>
    </row>
    <row r="1060" spans="1:12" x14ac:dyDescent="0.2">
      <c r="A1060" t="str">
        <f>VLOOKUP(B1060,StateFIPS!A$2:B$52,2)</f>
        <v>Maryland</v>
      </c>
      <c r="B1060">
        <f t="shared" si="17"/>
        <v>24</v>
      </c>
      <c r="C1060" s="31" t="s">
        <v>1753</v>
      </c>
      <c r="D1060" s="31" t="s">
        <v>3285</v>
      </c>
      <c r="E1060" s="31" t="s">
        <v>3286</v>
      </c>
      <c r="F1060" s="31" t="s">
        <v>3287</v>
      </c>
      <c r="G1060" s="33">
        <v>1865.1209460996099</v>
      </c>
      <c r="H1060" s="31" t="s">
        <v>94</v>
      </c>
      <c r="I1060" s="33">
        <v>251.025699340459</v>
      </c>
      <c r="J1060" s="33">
        <v>7.43</v>
      </c>
      <c r="K1060" s="31" t="s">
        <v>94</v>
      </c>
      <c r="L1060" s="31" t="s">
        <v>95</v>
      </c>
    </row>
    <row r="1061" spans="1:12" x14ac:dyDescent="0.2">
      <c r="A1061" t="str">
        <f>VLOOKUP(B1061,StateFIPS!A$2:B$52,2)</f>
        <v>Maryland</v>
      </c>
      <c r="B1061">
        <f t="shared" si="17"/>
        <v>24</v>
      </c>
      <c r="C1061" s="31" t="s">
        <v>400</v>
      </c>
      <c r="D1061" s="31" t="s">
        <v>3285</v>
      </c>
      <c r="E1061" s="31" t="s">
        <v>3286</v>
      </c>
      <c r="F1061" s="31" t="s">
        <v>3287</v>
      </c>
      <c r="G1061" s="33">
        <v>6.5789098627852303</v>
      </c>
      <c r="H1061" s="31" t="s">
        <v>94</v>
      </c>
      <c r="I1061" s="33">
        <v>0.88545220225911603</v>
      </c>
      <c r="J1061" s="33">
        <v>7.43</v>
      </c>
      <c r="K1061" s="31" t="s">
        <v>94</v>
      </c>
      <c r="L1061" s="31" t="s">
        <v>95</v>
      </c>
    </row>
    <row r="1062" spans="1:12" x14ac:dyDescent="0.2">
      <c r="A1062" t="str">
        <f>VLOOKUP(B1062,StateFIPS!A$2:B$52,2)</f>
        <v>Maryland</v>
      </c>
      <c r="B1062">
        <f t="shared" si="17"/>
        <v>24</v>
      </c>
      <c r="C1062" s="31" t="s">
        <v>399</v>
      </c>
      <c r="D1062" s="31" t="s">
        <v>3285</v>
      </c>
      <c r="E1062" s="31" t="s">
        <v>3286</v>
      </c>
      <c r="F1062" s="31" t="s">
        <v>3287</v>
      </c>
      <c r="G1062" s="33">
        <v>1069.0728527025999</v>
      </c>
      <c r="H1062" s="31" t="s">
        <v>94</v>
      </c>
      <c r="I1062" s="33">
        <v>143.88598286710601</v>
      </c>
      <c r="J1062" s="33">
        <v>7.43</v>
      </c>
      <c r="K1062" s="31" t="s">
        <v>94</v>
      </c>
      <c r="L1062" s="31" t="s">
        <v>95</v>
      </c>
    </row>
    <row r="1063" spans="1:12" x14ac:dyDescent="0.2">
      <c r="A1063" t="str">
        <f>VLOOKUP(B1063,StateFIPS!A$2:B$52,2)</f>
        <v>Maryland</v>
      </c>
      <c r="B1063">
        <f t="shared" si="17"/>
        <v>24</v>
      </c>
      <c r="C1063" s="31" t="s">
        <v>1754</v>
      </c>
      <c r="D1063" s="31" t="s">
        <v>3285</v>
      </c>
      <c r="E1063" s="31" t="s">
        <v>3286</v>
      </c>
      <c r="F1063" s="31" t="s">
        <v>3287</v>
      </c>
      <c r="G1063" s="33">
        <v>1690.7798347358</v>
      </c>
      <c r="H1063" s="31" t="s">
        <v>94</v>
      </c>
      <c r="I1063" s="33">
        <v>227.561215980593</v>
      </c>
      <c r="J1063" s="33">
        <v>7.43</v>
      </c>
      <c r="K1063" s="31" t="s">
        <v>94</v>
      </c>
      <c r="L1063" s="31" t="s">
        <v>95</v>
      </c>
    </row>
    <row r="1064" spans="1:12" x14ac:dyDescent="0.2">
      <c r="A1064" t="str">
        <f>VLOOKUP(B1064,StateFIPS!A$2:B$52,2)</f>
        <v>Maryland</v>
      </c>
      <c r="B1064">
        <f t="shared" si="17"/>
        <v>24</v>
      </c>
      <c r="C1064" s="31" t="s">
        <v>1756</v>
      </c>
      <c r="D1064" s="31" t="s">
        <v>3285</v>
      </c>
      <c r="E1064" s="31" t="s">
        <v>3286</v>
      </c>
      <c r="F1064" s="31" t="s">
        <v>3287</v>
      </c>
      <c r="G1064" s="33">
        <v>4772.99910545068</v>
      </c>
      <c r="H1064" s="31" t="s">
        <v>94</v>
      </c>
      <c r="I1064" s="33">
        <v>642.39557273898902</v>
      </c>
      <c r="J1064" s="33">
        <v>7.43</v>
      </c>
      <c r="K1064" s="31" t="s">
        <v>94</v>
      </c>
      <c r="L1064" s="31" t="s">
        <v>95</v>
      </c>
    </row>
    <row r="1065" spans="1:12" x14ac:dyDescent="0.2">
      <c r="A1065" t="str">
        <f>VLOOKUP(B1065,StateFIPS!A$2:B$52,2)</f>
        <v>Maryland</v>
      </c>
      <c r="B1065">
        <f t="shared" si="17"/>
        <v>24</v>
      </c>
      <c r="C1065" s="31" t="s">
        <v>401</v>
      </c>
      <c r="D1065" s="31" t="s">
        <v>3285</v>
      </c>
      <c r="E1065" s="31" t="s">
        <v>3286</v>
      </c>
      <c r="F1065" s="31" t="s">
        <v>3287</v>
      </c>
      <c r="G1065" s="33">
        <v>1019.73102873171</v>
      </c>
      <c r="H1065" s="31" t="s">
        <v>94</v>
      </c>
      <c r="I1065" s="33">
        <v>137.24509135016299</v>
      </c>
      <c r="J1065" s="33">
        <v>7.43</v>
      </c>
      <c r="K1065" s="31" t="s">
        <v>94</v>
      </c>
      <c r="L1065" s="31" t="s">
        <v>95</v>
      </c>
    </row>
    <row r="1066" spans="1:12" x14ac:dyDescent="0.2">
      <c r="A1066" t="str">
        <f>VLOOKUP(B1066,StateFIPS!A$2:B$52,2)</f>
        <v>Maryland</v>
      </c>
      <c r="B1066">
        <f t="shared" si="17"/>
        <v>24</v>
      </c>
      <c r="C1066" s="31" t="s">
        <v>402</v>
      </c>
      <c r="D1066" s="31" t="s">
        <v>3285</v>
      </c>
      <c r="E1066" s="31" t="s">
        <v>3286</v>
      </c>
      <c r="F1066" s="31" t="s">
        <v>3287</v>
      </c>
      <c r="G1066" s="33">
        <v>138.15710711848999</v>
      </c>
      <c r="H1066" s="31" t="s">
        <v>94</v>
      </c>
      <c r="I1066" s="33">
        <v>18.594496247441398</v>
      </c>
      <c r="J1066" s="33">
        <v>7.43</v>
      </c>
      <c r="K1066" s="31" t="s">
        <v>94</v>
      </c>
      <c r="L1066" s="31" t="s">
        <v>95</v>
      </c>
    </row>
    <row r="1067" spans="1:12" x14ac:dyDescent="0.2">
      <c r="A1067" t="str">
        <f>VLOOKUP(B1067,StateFIPS!A$2:B$52,2)</f>
        <v>Maine</v>
      </c>
      <c r="B1067">
        <f t="shared" si="17"/>
        <v>23</v>
      </c>
      <c r="C1067" s="31" t="s">
        <v>3017</v>
      </c>
      <c r="D1067" s="31" t="s">
        <v>3285</v>
      </c>
      <c r="E1067" s="31" t="s">
        <v>3286</v>
      </c>
      <c r="F1067" s="31" t="s">
        <v>3287</v>
      </c>
      <c r="G1067" s="33">
        <v>2003.54695212047</v>
      </c>
      <c r="H1067" s="31" t="s">
        <v>94</v>
      </c>
      <c r="I1067" s="33">
        <v>269.656386557264</v>
      </c>
      <c r="J1067" s="33">
        <v>7.43</v>
      </c>
      <c r="K1067" s="31" t="s">
        <v>94</v>
      </c>
      <c r="L1067" s="31" t="s">
        <v>95</v>
      </c>
    </row>
    <row r="1068" spans="1:12" x14ac:dyDescent="0.2">
      <c r="A1068" t="str">
        <f>VLOOKUP(B1068,StateFIPS!A$2:B$52,2)</f>
        <v>Maine</v>
      </c>
      <c r="B1068">
        <f t="shared" si="17"/>
        <v>23</v>
      </c>
      <c r="C1068" s="31" t="s">
        <v>1888</v>
      </c>
      <c r="D1068" s="31" t="s">
        <v>3285</v>
      </c>
      <c r="E1068" s="31" t="s">
        <v>3286</v>
      </c>
      <c r="F1068" s="31" t="s">
        <v>3287</v>
      </c>
      <c r="G1068" s="33">
        <v>3990.6263950454299</v>
      </c>
      <c r="H1068" s="31" t="s">
        <v>94</v>
      </c>
      <c r="I1068" s="33">
        <v>537.09641925241306</v>
      </c>
      <c r="J1068" s="33">
        <v>7.43</v>
      </c>
      <c r="K1068" s="31" t="s">
        <v>94</v>
      </c>
      <c r="L1068" s="31" t="s">
        <v>95</v>
      </c>
    </row>
    <row r="1069" spans="1:12" x14ac:dyDescent="0.2">
      <c r="A1069" t="str">
        <f>VLOOKUP(B1069,StateFIPS!A$2:B$52,2)</f>
        <v>Maine</v>
      </c>
      <c r="B1069">
        <f t="shared" si="17"/>
        <v>23</v>
      </c>
      <c r="C1069" s="31" t="s">
        <v>1890</v>
      </c>
      <c r="D1069" s="31" t="s">
        <v>3285</v>
      </c>
      <c r="E1069" s="31" t="s">
        <v>3286</v>
      </c>
      <c r="F1069" s="31" t="s">
        <v>3287</v>
      </c>
      <c r="G1069" s="33">
        <v>6263.1426640258996</v>
      </c>
      <c r="H1069" s="31" t="s">
        <v>94</v>
      </c>
      <c r="I1069" s="33">
        <v>842.95325222421297</v>
      </c>
      <c r="J1069" s="33">
        <v>7.43</v>
      </c>
      <c r="K1069" s="31" t="s">
        <v>94</v>
      </c>
      <c r="L1069" s="31" t="s">
        <v>95</v>
      </c>
    </row>
    <row r="1070" spans="1:12" x14ac:dyDescent="0.2">
      <c r="A1070" t="str">
        <f>VLOOKUP(B1070,StateFIPS!A$2:B$52,2)</f>
        <v>Maine</v>
      </c>
      <c r="B1070">
        <f t="shared" si="17"/>
        <v>23</v>
      </c>
      <c r="C1070" s="31" t="s">
        <v>3029</v>
      </c>
      <c r="D1070" s="31" t="s">
        <v>3285</v>
      </c>
      <c r="E1070" s="31" t="s">
        <v>3286</v>
      </c>
      <c r="F1070" s="31" t="s">
        <v>3287</v>
      </c>
      <c r="G1070" s="33">
        <v>3600.89534408501</v>
      </c>
      <c r="H1070" s="31" t="s">
        <v>94</v>
      </c>
      <c r="I1070" s="33">
        <v>484.64271118237002</v>
      </c>
      <c r="J1070" s="33">
        <v>7.43</v>
      </c>
      <c r="K1070" s="31" t="s">
        <v>94</v>
      </c>
      <c r="L1070" s="31" t="s">
        <v>95</v>
      </c>
    </row>
    <row r="1071" spans="1:12" x14ac:dyDescent="0.2">
      <c r="A1071" t="str">
        <f>VLOOKUP(B1071,StateFIPS!A$2:B$52,2)</f>
        <v>Maine</v>
      </c>
      <c r="B1071">
        <f t="shared" si="17"/>
        <v>23</v>
      </c>
      <c r="C1071" s="31" t="s">
        <v>3027</v>
      </c>
      <c r="D1071" s="31" t="s">
        <v>3285</v>
      </c>
      <c r="E1071" s="31" t="s">
        <v>3286</v>
      </c>
      <c r="F1071" s="31" t="s">
        <v>3287</v>
      </c>
      <c r="G1071" s="33">
        <v>2744.5848659184499</v>
      </c>
      <c r="H1071" s="31" t="s">
        <v>94</v>
      </c>
      <c r="I1071" s="33">
        <v>369.39231035241602</v>
      </c>
      <c r="J1071" s="33">
        <v>7.43</v>
      </c>
      <c r="K1071" s="31" t="s">
        <v>94</v>
      </c>
      <c r="L1071" s="31" t="s">
        <v>95</v>
      </c>
    </row>
    <row r="1072" spans="1:12" x14ac:dyDescent="0.2">
      <c r="A1072" t="str">
        <f>VLOOKUP(B1072,StateFIPS!A$2:B$52,2)</f>
        <v>Maine</v>
      </c>
      <c r="B1072">
        <f t="shared" si="17"/>
        <v>23</v>
      </c>
      <c r="C1072" s="31" t="s">
        <v>3026</v>
      </c>
      <c r="D1072" s="31" t="s">
        <v>3285</v>
      </c>
      <c r="E1072" s="31" t="s">
        <v>3286</v>
      </c>
      <c r="F1072" s="31" t="s">
        <v>3287</v>
      </c>
      <c r="G1072" s="33">
        <v>4061.98560155931</v>
      </c>
      <c r="H1072" s="31" t="s">
        <v>94</v>
      </c>
      <c r="I1072" s="33">
        <v>546.700619321575</v>
      </c>
      <c r="J1072" s="33">
        <v>7.43</v>
      </c>
      <c r="K1072" s="31" t="s">
        <v>94</v>
      </c>
      <c r="L1072" s="31" t="s">
        <v>95</v>
      </c>
    </row>
    <row r="1073" spans="1:12" x14ac:dyDescent="0.2">
      <c r="A1073" t="str">
        <f>VLOOKUP(B1073,StateFIPS!A$2:B$52,2)</f>
        <v>Maine</v>
      </c>
      <c r="B1073">
        <f t="shared" si="17"/>
        <v>23</v>
      </c>
      <c r="C1073" s="31" t="s">
        <v>3025</v>
      </c>
      <c r="D1073" s="31" t="s">
        <v>3285</v>
      </c>
      <c r="E1073" s="31" t="s">
        <v>3286</v>
      </c>
      <c r="F1073" s="31" t="s">
        <v>3287</v>
      </c>
      <c r="G1073" s="33">
        <v>3661.2762111352099</v>
      </c>
      <c r="H1073" s="31" t="s">
        <v>94</v>
      </c>
      <c r="I1073" s="33">
        <v>492.76934201012301</v>
      </c>
      <c r="J1073" s="33">
        <v>7.43</v>
      </c>
      <c r="K1073" s="31" t="s">
        <v>94</v>
      </c>
      <c r="L1073" s="31" t="s">
        <v>95</v>
      </c>
    </row>
    <row r="1074" spans="1:12" x14ac:dyDescent="0.2">
      <c r="A1074" t="str">
        <f>VLOOKUP(B1074,StateFIPS!A$2:B$52,2)</f>
        <v>Maine</v>
      </c>
      <c r="B1074">
        <f t="shared" si="17"/>
        <v>23</v>
      </c>
      <c r="C1074" s="31" t="s">
        <v>3019</v>
      </c>
      <c r="D1074" s="31" t="s">
        <v>3285</v>
      </c>
      <c r="E1074" s="31" t="s">
        <v>3286</v>
      </c>
      <c r="F1074" s="31" t="s">
        <v>3287</v>
      </c>
      <c r="G1074" s="33">
        <v>7822.0668678675802</v>
      </c>
      <c r="H1074" s="31" t="s">
        <v>94</v>
      </c>
      <c r="I1074" s="33">
        <v>1052.7680845043899</v>
      </c>
      <c r="J1074" s="33">
        <v>7.43</v>
      </c>
      <c r="K1074" s="31" t="s">
        <v>94</v>
      </c>
      <c r="L1074" s="31" t="s">
        <v>95</v>
      </c>
    </row>
    <row r="1075" spans="1:12" x14ac:dyDescent="0.2">
      <c r="A1075" t="str">
        <f>VLOOKUP(B1075,StateFIPS!A$2:B$52,2)</f>
        <v>Maine</v>
      </c>
      <c r="B1075">
        <f t="shared" si="17"/>
        <v>23</v>
      </c>
      <c r="C1075" s="31" t="s">
        <v>3023</v>
      </c>
      <c r="D1075" s="31" t="s">
        <v>3285</v>
      </c>
      <c r="E1075" s="31" t="s">
        <v>3286</v>
      </c>
      <c r="F1075" s="31" t="s">
        <v>3287</v>
      </c>
      <c r="G1075" s="33">
        <v>2245.0704203212899</v>
      </c>
      <c r="H1075" s="31" t="s">
        <v>94</v>
      </c>
      <c r="I1075" s="33">
        <v>302.16290986827602</v>
      </c>
      <c r="J1075" s="33">
        <v>7.43</v>
      </c>
      <c r="K1075" s="31" t="s">
        <v>94</v>
      </c>
      <c r="L1075" s="31" t="s">
        <v>95</v>
      </c>
    </row>
    <row r="1076" spans="1:12" x14ac:dyDescent="0.2">
      <c r="A1076" t="str">
        <f>VLOOKUP(B1076,StateFIPS!A$2:B$52,2)</f>
        <v>Maine</v>
      </c>
      <c r="B1076">
        <f t="shared" si="17"/>
        <v>23</v>
      </c>
      <c r="C1076" s="31" t="s">
        <v>1895</v>
      </c>
      <c r="D1076" s="31" t="s">
        <v>3285</v>
      </c>
      <c r="E1076" s="31" t="s">
        <v>3286</v>
      </c>
      <c r="F1076" s="31" t="s">
        <v>3287</v>
      </c>
      <c r="G1076" s="33">
        <v>2365.8321544217001</v>
      </c>
      <c r="H1076" s="31" t="s">
        <v>94</v>
      </c>
      <c r="I1076" s="33">
        <v>318.416171523782</v>
      </c>
      <c r="J1076" s="33">
        <v>7.43</v>
      </c>
      <c r="K1076" s="31" t="s">
        <v>94</v>
      </c>
      <c r="L1076" s="31" t="s">
        <v>95</v>
      </c>
    </row>
    <row r="1077" spans="1:12" x14ac:dyDescent="0.2">
      <c r="A1077" t="str">
        <f>VLOOKUP(B1077,StateFIPS!A$2:B$52,2)</f>
        <v>Maine</v>
      </c>
      <c r="B1077">
        <f t="shared" si="17"/>
        <v>23</v>
      </c>
      <c r="C1077" s="31" t="s">
        <v>1896</v>
      </c>
      <c r="D1077" s="31" t="s">
        <v>3285</v>
      </c>
      <c r="E1077" s="31" t="s">
        <v>3286</v>
      </c>
      <c r="F1077" s="31" t="s">
        <v>3287</v>
      </c>
      <c r="G1077" s="33">
        <v>3573.4494954258198</v>
      </c>
      <c r="H1077" s="31" t="s">
        <v>94</v>
      </c>
      <c r="I1077" s="33">
        <v>480.94878807884498</v>
      </c>
      <c r="J1077" s="33">
        <v>7.43</v>
      </c>
      <c r="K1077" s="31" t="s">
        <v>94</v>
      </c>
      <c r="L1077" s="31" t="s">
        <v>95</v>
      </c>
    </row>
    <row r="1078" spans="1:12" x14ac:dyDescent="0.2">
      <c r="A1078" t="str">
        <f>VLOOKUP(B1078,StateFIPS!A$2:B$52,2)</f>
        <v>Maine</v>
      </c>
      <c r="B1078">
        <f t="shared" si="17"/>
        <v>23</v>
      </c>
      <c r="C1078" s="31" t="s">
        <v>3020</v>
      </c>
      <c r="D1078" s="31" t="s">
        <v>3285</v>
      </c>
      <c r="E1078" s="31" t="s">
        <v>3286</v>
      </c>
      <c r="F1078" s="31" t="s">
        <v>3287</v>
      </c>
      <c r="G1078" s="33">
        <v>1827.89352070169</v>
      </c>
      <c r="H1078" s="31" t="s">
        <v>94</v>
      </c>
      <c r="I1078" s="33">
        <v>246.015278694709</v>
      </c>
      <c r="J1078" s="33">
        <v>7.43</v>
      </c>
      <c r="K1078" s="31" t="s">
        <v>94</v>
      </c>
      <c r="L1078" s="31" t="s">
        <v>95</v>
      </c>
    </row>
    <row r="1079" spans="1:12" x14ac:dyDescent="0.2">
      <c r="A1079" t="str">
        <f>VLOOKUP(B1079,StateFIPS!A$2:B$52,2)</f>
        <v>Maine</v>
      </c>
      <c r="B1079">
        <f t="shared" si="17"/>
        <v>23</v>
      </c>
      <c r="C1079" s="31" t="s">
        <v>3024</v>
      </c>
      <c r="D1079" s="31" t="s">
        <v>3285</v>
      </c>
      <c r="E1079" s="31" t="s">
        <v>3286</v>
      </c>
      <c r="F1079" s="31" t="s">
        <v>3287</v>
      </c>
      <c r="G1079" s="33">
        <v>4270.5740513691098</v>
      </c>
      <c r="H1079" s="31" t="s">
        <v>94</v>
      </c>
      <c r="I1079" s="33">
        <v>574.77443490835901</v>
      </c>
      <c r="J1079" s="33">
        <v>7.43</v>
      </c>
      <c r="K1079" s="31" t="s">
        <v>94</v>
      </c>
      <c r="L1079" s="31" t="s">
        <v>95</v>
      </c>
    </row>
    <row r="1080" spans="1:12" x14ac:dyDescent="0.2">
      <c r="A1080" t="str">
        <f>VLOOKUP(B1080,StateFIPS!A$2:B$52,2)</f>
        <v>Maine</v>
      </c>
      <c r="B1080">
        <f t="shared" si="17"/>
        <v>23</v>
      </c>
      <c r="C1080" s="31" t="s">
        <v>3028</v>
      </c>
      <c r="D1080" s="31" t="s">
        <v>3285</v>
      </c>
      <c r="E1080" s="31" t="s">
        <v>3286</v>
      </c>
      <c r="F1080" s="31" t="s">
        <v>3287</v>
      </c>
      <c r="G1080" s="33">
        <v>2892.7924486780498</v>
      </c>
      <c r="H1080" s="31" t="s">
        <v>94</v>
      </c>
      <c r="I1080" s="33">
        <v>389.33949511144601</v>
      </c>
      <c r="J1080" s="33">
        <v>7.43</v>
      </c>
      <c r="K1080" s="31" t="s">
        <v>94</v>
      </c>
      <c r="L1080" s="31" t="s">
        <v>95</v>
      </c>
    </row>
    <row r="1081" spans="1:12" x14ac:dyDescent="0.2">
      <c r="A1081" t="str">
        <f>VLOOKUP(B1081,StateFIPS!A$2:B$52,2)</f>
        <v>Maine</v>
      </c>
      <c r="B1081">
        <f t="shared" si="17"/>
        <v>23</v>
      </c>
      <c r="C1081" s="31" t="s">
        <v>392</v>
      </c>
      <c r="D1081" s="31" t="s">
        <v>3285</v>
      </c>
      <c r="E1081" s="31" t="s">
        <v>3286</v>
      </c>
      <c r="F1081" s="31" t="s">
        <v>3287</v>
      </c>
      <c r="G1081" s="33">
        <v>2590.88811342702</v>
      </c>
      <c r="H1081" s="31" t="s">
        <v>94</v>
      </c>
      <c r="I1081" s="33">
        <v>348.70634097268101</v>
      </c>
      <c r="J1081" s="33">
        <v>7.43</v>
      </c>
      <c r="K1081" s="31" t="s">
        <v>94</v>
      </c>
      <c r="L1081" s="31" t="s">
        <v>95</v>
      </c>
    </row>
    <row r="1082" spans="1:12" x14ac:dyDescent="0.2">
      <c r="A1082" t="str">
        <f>VLOOKUP(B1082,StateFIPS!A$2:B$52,2)</f>
        <v>Maine</v>
      </c>
      <c r="B1082">
        <f t="shared" si="17"/>
        <v>23</v>
      </c>
      <c r="C1082" s="31" t="s">
        <v>3018</v>
      </c>
      <c r="D1082" s="31" t="s">
        <v>3285</v>
      </c>
      <c r="E1082" s="31" t="s">
        <v>3286</v>
      </c>
      <c r="F1082" s="31" t="s">
        <v>3287</v>
      </c>
      <c r="G1082" s="33">
        <v>4287.0415605646203</v>
      </c>
      <c r="H1082" s="31" t="s">
        <v>94</v>
      </c>
      <c r="I1082" s="33">
        <v>576.99078877047396</v>
      </c>
      <c r="J1082" s="33">
        <v>7.43</v>
      </c>
      <c r="K1082" s="31" t="s">
        <v>94</v>
      </c>
      <c r="L1082" s="31" t="s">
        <v>95</v>
      </c>
    </row>
    <row r="1083" spans="1:12" x14ac:dyDescent="0.2">
      <c r="A1083" t="str">
        <f>VLOOKUP(B1083,StateFIPS!A$2:B$52,2)</f>
        <v>Michigan</v>
      </c>
      <c r="B1083">
        <f t="shared" si="17"/>
        <v>26</v>
      </c>
      <c r="C1083" s="31" t="s">
        <v>1749</v>
      </c>
      <c r="D1083" s="31" t="s">
        <v>3285</v>
      </c>
      <c r="E1083" s="31" t="s">
        <v>3286</v>
      </c>
      <c r="F1083" s="31" t="s">
        <v>3287</v>
      </c>
      <c r="G1083" s="33">
        <v>1750.8780007488899</v>
      </c>
      <c r="H1083" s="31" t="s">
        <v>94</v>
      </c>
      <c r="I1083" s="33">
        <v>235.64979821653901</v>
      </c>
      <c r="J1083" s="33">
        <v>7.43</v>
      </c>
      <c r="K1083" s="31" t="s">
        <v>94</v>
      </c>
      <c r="L1083" s="31" t="s">
        <v>95</v>
      </c>
    </row>
    <row r="1084" spans="1:12" x14ac:dyDescent="0.2">
      <c r="A1084" t="str">
        <f>VLOOKUP(B1084,StateFIPS!A$2:B$52,2)</f>
        <v>Michigan</v>
      </c>
      <c r="B1084">
        <f t="shared" si="17"/>
        <v>26</v>
      </c>
      <c r="C1084" s="31" t="s">
        <v>451</v>
      </c>
      <c r="D1084" s="31" t="s">
        <v>3285</v>
      </c>
      <c r="E1084" s="31" t="s">
        <v>3286</v>
      </c>
      <c r="F1084" s="31" t="s">
        <v>3287</v>
      </c>
      <c r="G1084" s="33">
        <v>1036.1834495957401</v>
      </c>
      <c r="H1084" s="31" t="s">
        <v>94</v>
      </c>
      <c r="I1084" s="33">
        <v>139.459414481257</v>
      </c>
      <c r="J1084" s="33">
        <v>7.43</v>
      </c>
      <c r="K1084" s="31" t="s">
        <v>94</v>
      </c>
      <c r="L1084" s="31" t="s">
        <v>95</v>
      </c>
    </row>
    <row r="1085" spans="1:12" x14ac:dyDescent="0.2">
      <c r="A1085" t="str">
        <f>VLOOKUP(B1085,StateFIPS!A$2:B$52,2)</f>
        <v>Michigan</v>
      </c>
      <c r="B1085">
        <f t="shared" si="17"/>
        <v>26</v>
      </c>
      <c r="C1085" s="31" t="s">
        <v>1708</v>
      </c>
      <c r="D1085" s="31" t="s">
        <v>3285</v>
      </c>
      <c r="E1085" s="31" t="s">
        <v>3286</v>
      </c>
      <c r="F1085" s="31" t="s">
        <v>3287</v>
      </c>
      <c r="G1085" s="33">
        <v>17493.942058330002</v>
      </c>
      <c r="H1085" s="31" t="s">
        <v>94</v>
      </c>
      <c r="I1085" s="33">
        <v>2354.5009499771199</v>
      </c>
      <c r="J1085" s="33">
        <v>7.43</v>
      </c>
      <c r="K1085" s="31" t="s">
        <v>94</v>
      </c>
      <c r="L1085" s="31" t="s">
        <v>95</v>
      </c>
    </row>
    <row r="1086" spans="1:12" x14ac:dyDescent="0.2">
      <c r="A1086" t="str">
        <f>VLOOKUP(B1086,StateFIPS!A$2:B$52,2)</f>
        <v>Michigan</v>
      </c>
      <c r="B1086">
        <f t="shared" si="17"/>
        <v>26</v>
      </c>
      <c r="C1086" s="31" t="s">
        <v>1710</v>
      </c>
      <c r="D1086" s="31" t="s">
        <v>3285</v>
      </c>
      <c r="E1086" s="31" t="s">
        <v>3286</v>
      </c>
      <c r="F1086" s="31" t="s">
        <v>3287</v>
      </c>
      <c r="G1086" s="33">
        <v>3242.0918912172201</v>
      </c>
      <c r="H1086" s="31" t="s">
        <v>94</v>
      </c>
      <c r="I1086" s="33">
        <v>436.35153313825299</v>
      </c>
      <c r="J1086" s="33">
        <v>7.43</v>
      </c>
      <c r="K1086" s="31" t="s">
        <v>94</v>
      </c>
      <c r="L1086" s="31" t="s">
        <v>95</v>
      </c>
    </row>
    <row r="1087" spans="1:12" x14ac:dyDescent="0.2">
      <c r="A1087" t="str">
        <f>VLOOKUP(B1087,StateFIPS!A$2:B$52,2)</f>
        <v>Michigan</v>
      </c>
      <c r="B1087">
        <f t="shared" si="17"/>
        <v>26</v>
      </c>
      <c r="C1087" s="31" t="s">
        <v>1711</v>
      </c>
      <c r="D1087" s="31" t="s">
        <v>3285</v>
      </c>
      <c r="E1087" s="31" t="s">
        <v>3286</v>
      </c>
      <c r="F1087" s="31" t="s">
        <v>3287</v>
      </c>
      <c r="G1087" s="33">
        <v>3197.5780437405501</v>
      </c>
      <c r="H1087" s="31" t="s">
        <v>94</v>
      </c>
      <c r="I1087" s="33">
        <v>430.360436573426</v>
      </c>
      <c r="J1087" s="33">
        <v>7.43</v>
      </c>
      <c r="K1087" s="31" t="s">
        <v>94</v>
      </c>
      <c r="L1087" s="31" t="s">
        <v>95</v>
      </c>
    </row>
    <row r="1088" spans="1:12" x14ac:dyDescent="0.2">
      <c r="A1088" t="str">
        <f>VLOOKUP(B1088,StateFIPS!A$2:B$52,2)</f>
        <v>Michigan</v>
      </c>
      <c r="B1088">
        <f t="shared" si="17"/>
        <v>26</v>
      </c>
      <c r="C1088" s="31" t="s">
        <v>1713</v>
      </c>
      <c r="D1088" s="31" t="s">
        <v>3285</v>
      </c>
      <c r="E1088" s="31" t="s">
        <v>3286</v>
      </c>
      <c r="F1088" s="31" t="s">
        <v>3287</v>
      </c>
      <c r="G1088" s="33">
        <v>1036.1834495957401</v>
      </c>
      <c r="H1088" s="31" t="s">
        <v>94</v>
      </c>
      <c r="I1088" s="33">
        <v>139.459414481257</v>
      </c>
      <c r="J1088" s="33">
        <v>7.43</v>
      </c>
      <c r="K1088" s="31" t="s">
        <v>94</v>
      </c>
      <c r="L1088" s="31" t="s">
        <v>95</v>
      </c>
    </row>
    <row r="1089" spans="1:12" x14ac:dyDescent="0.2">
      <c r="A1089" t="str">
        <f>VLOOKUP(B1089,StateFIPS!A$2:B$52,2)</f>
        <v>Michigan</v>
      </c>
      <c r="B1089">
        <f t="shared" si="17"/>
        <v>26</v>
      </c>
      <c r="C1089" s="31" t="s">
        <v>1714</v>
      </c>
      <c r="D1089" s="31" t="s">
        <v>3285</v>
      </c>
      <c r="E1089" s="31" t="s">
        <v>3286</v>
      </c>
      <c r="F1089" s="31" t="s">
        <v>3287</v>
      </c>
      <c r="G1089" s="33">
        <v>15550.170718515499</v>
      </c>
      <c r="H1089" s="31" t="s">
        <v>94</v>
      </c>
      <c r="I1089" s="33">
        <v>2092.8897333129898</v>
      </c>
      <c r="J1089" s="33">
        <v>7.43</v>
      </c>
      <c r="K1089" s="31" t="s">
        <v>94</v>
      </c>
      <c r="L1089" s="31" t="s">
        <v>95</v>
      </c>
    </row>
    <row r="1090" spans="1:12" x14ac:dyDescent="0.2">
      <c r="A1090" t="str">
        <f>VLOOKUP(B1090,StateFIPS!A$2:B$52,2)</f>
        <v>Michigan</v>
      </c>
      <c r="B1090">
        <f t="shared" si="17"/>
        <v>26</v>
      </c>
      <c r="C1090" s="31" t="s">
        <v>1716</v>
      </c>
      <c r="D1090" s="31" t="s">
        <v>3285</v>
      </c>
      <c r="E1090" s="31" t="s">
        <v>3286</v>
      </c>
      <c r="F1090" s="31" t="s">
        <v>3287</v>
      </c>
      <c r="G1090" s="33">
        <v>1036.1834495957401</v>
      </c>
      <c r="H1090" s="31" t="s">
        <v>94</v>
      </c>
      <c r="I1090" s="33">
        <v>139.459414481257</v>
      </c>
      <c r="J1090" s="33">
        <v>7.43</v>
      </c>
      <c r="K1090" s="31" t="s">
        <v>94</v>
      </c>
      <c r="L1090" s="31" t="s">
        <v>95</v>
      </c>
    </row>
    <row r="1091" spans="1:12" x14ac:dyDescent="0.2">
      <c r="A1091" t="str">
        <f>VLOOKUP(B1091,StateFIPS!A$2:B$52,2)</f>
        <v>Michigan</v>
      </c>
      <c r="B1091">
        <f t="shared" ref="B1091:B1154" si="18">VALUE(LEFT(C1091,2))</f>
        <v>26</v>
      </c>
      <c r="C1091" s="31" t="s">
        <v>453</v>
      </c>
      <c r="D1091" s="31" t="s">
        <v>3285</v>
      </c>
      <c r="E1091" s="31" t="s">
        <v>3286</v>
      </c>
      <c r="F1091" s="31" t="s">
        <v>3287</v>
      </c>
      <c r="G1091" s="33">
        <v>192.89333906555501</v>
      </c>
      <c r="H1091" s="31" t="s">
        <v>94</v>
      </c>
      <c r="I1091" s="33">
        <v>25.961418447584801</v>
      </c>
      <c r="J1091" s="33">
        <v>7.43</v>
      </c>
      <c r="K1091" s="31" t="s">
        <v>94</v>
      </c>
      <c r="L1091" s="31" t="s">
        <v>95</v>
      </c>
    </row>
    <row r="1092" spans="1:12" x14ac:dyDescent="0.2">
      <c r="A1092" t="str">
        <f>VLOOKUP(B1092,StateFIPS!A$2:B$52,2)</f>
        <v>Michigan</v>
      </c>
      <c r="B1092">
        <f t="shared" si="18"/>
        <v>26</v>
      </c>
      <c r="C1092" s="31" t="s">
        <v>1717</v>
      </c>
      <c r="D1092" s="31" t="s">
        <v>3285</v>
      </c>
      <c r="E1092" s="31" t="s">
        <v>3286</v>
      </c>
      <c r="F1092" s="31" t="s">
        <v>3287</v>
      </c>
      <c r="G1092" s="33">
        <v>2559.5462299083301</v>
      </c>
      <c r="H1092" s="31" t="s">
        <v>94</v>
      </c>
      <c r="I1092" s="33">
        <v>344.48805247756798</v>
      </c>
      <c r="J1092" s="33">
        <v>7.43</v>
      </c>
      <c r="K1092" s="31" t="s">
        <v>94</v>
      </c>
      <c r="L1092" s="31" t="s">
        <v>95</v>
      </c>
    </row>
    <row r="1093" spans="1:12" x14ac:dyDescent="0.2">
      <c r="A1093" t="str">
        <f>VLOOKUP(B1093,StateFIPS!A$2:B$52,2)</f>
        <v>Michigan</v>
      </c>
      <c r="B1093">
        <f t="shared" si="18"/>
        <v>26</v>
      </c>
      <c r="C1093" s="31" t="s">
        <v>1735</v>
      </c>
      <c r="D1093" s="31" t="s">
        <v>3285</v>
      </c>
      <c r="E1093" s="31" t="s">
        <v>3286</v>
      </c>
      <c r="F1093" s="31" t="s">
        <v>3287</v>
      </c>
      <c r="G1093" s="33">
        <v>10712.999292717799</v>
      </c>
      <c r="H1093" s="31" t="s">
        <v>94</v>
      </c>
      <c r="I1093" s="33">
        <v>1441.8572399351001</v>
      </c>
      <c r="J1093" s="33">
        <v>7.43</v>
      </c>
      <c r="K1093" s="31" t="s">
        <v>94</v>
      </c>
      <c r="L1093" s="31" t="s">
        <v>95</v>
      </c>
    </row>
    <row r="1094" spans="1:12" x14ac:dyDescent="0.2">
      <c r="A1094" t="str">
        <f>VLOOKUP(B1094,StateFIPS!A$2:B$52,2)</f>
        <v>Michigan</v>
      </c>
      <c r="B1094">
        <f t="shared" si="18"/>
        <v>26</v>
      </c>
      <c r="C1094" s="31" t="s">
        <v>1706</v>
      </c>
      <c r="D1094" s="31" t="s">
        <v>3285</v>
      </c>
      <c r="E1094" s="31" t="s">
        <v>3286</v>
      </c>
      <c r="F1094" s="31" t="s">
        <v>3287</v>
      </c>
      <c r="G1094" s="33">
        <v>11818.426505055</v>
      </c>
      <c r="H1094" s="31" t="s">
        <v>94</v>
      </c>
      <c r="I1094" s="33">
        <v>1590.6361379616401</v>
      </c>
      <c r="J1094" s="33">
        <v>7.43</v>
      </c>
      <c r="K1094" s="31" t="s">
        <v>94</v>
      </c>
      <c r="L1094" s="31" t="s">
        <v>95</v>
      </c>
    </row>
    <row r="1095" spans="1:12" x14ac:dyDescent="0.2">
      <c r="A1095" t="str">
        <f>VLOOKUP(B1095,StateFIPS!A$2:B$52,2)</f>
        <v>Michigan</v>
      </c>
      <c r="B1095">
        <f t="shared" si="18"/>
        <v>26</v>
      </c>
      <c r="C1095" s="31" t="s">
        <v>1722</v>
      </c>
      <c r="D1095" s="31" t="s">
        <v>3285</v>
      </c>
      <c r="E1095" s="31" t="s">
        <v>3286</v>
      </c>
      <c r="F1095" s="31" t="s">
        <v>3287</v>
      </c>
      <c r="G1095" s="33">
        <v>8509.5638426227706</v>
      </c>
      <c r="H1095" s="31" t="s">
        <v>94</v>
      </c>
      <c r="I1095" s="33">
        <v>1145.29795997615</v>
      </c>
      <c r="J1095" s="33">
        <v>7.43</v>
      </c>
      <c r="K1095" s="31" t="s">
        <v>94</v>
      </c>
      <c r="L1095" s="31" t="s">
        <v>95</v>
      </c>
    </row>
    <row r="1096" spans="1:12" x14ac:dyDescent="0.2">
      <c r="A1096" t="str">
        <f>VLOOKUP(B1096,StateFIPS!A$2:B$52,2)</f>
        <v>Michigan</v>
      </c>
      <c r="B1096">
        <f t="shared" si="18"/>
        <v>26</v>
      </c>
      <c r="C1096" s="31" t="s">
        <v>1724</v>
      </c>
      <c r="D1096" s="31" t="s">
        <v>3285</v>
      </c>
      <c r="E1096" s="31" t="s">
        <v>3286</v>
      </c>
      <c r="F1096" s="31" t="s">
        <v>3287</v>
      </c>
      <c r="G1096" s="33">
        <v>600.93694093499903</v>
      </c>
      <c r="H1096" s="31" t="s">
        <v>94</v>
      </c>
      <c r="I1096" s="33">
        <v>80.879803625168194</v>
      </c>
      <c r="J1096" s="33">
        <v>7.43</v>
      </c>
      <c r="K1096" s="31" t="s">
        <v>94</v>
      </c>
      <c r="L1096" s="31" t="s">
        <v>95</v>
      </c>
    </row>
    <row r="1097" spans="1:12" x14ac:dyDescent="0.2">
      <c r="A1097" t="str">
        <f>VLOOKUP(B1097,StateFIPS!A$2:B$52,2)</f>
        <v>Michigan</v>
      </c>
      <c r="B1097">
        <f t="shared" si="18"/>
        <v>26</v>
      </c>
      <c r="C1097" s="31" t="s">
        <v>1725</v>
      </c>
      <c r="D1097" s="31" t="s">
        <v>3285</v>
      </c>
      <c r="E1097" s="31" t="s">
        <v>3286</v>
      </c>
      <c r="F1097" s="31" t="s">
        <v>3287</v>
      </c>
      <c r="G1097" s="33">
        <v>2678.2498231794402</v>
      </c>
      <c r="H1097" s="31" t="s">
        <v>94</v>
      </c>
      <c r="I1097" s="33">
        <v>360.464309983774</v>
      </c>
      <c r="J1097" s="33">
        <v>7.43</v>
      </c>
      <c r="K1097" s="31" t="s">
        <v>94</v>
      </c>
      <c r="L1097" s="31" t="s">
        <v>95</v>
      </c>
    </row>
    <row r="1098" spans="1:12" x14ac:dyDescent="0.2">
      <c r="A1098" t="str">
        <f>VLOOKUP(B1098,StateFIPS!A$2:B$52,2)</f>
        <v>Michigan</v>
      </c>
      <c r="B1098">
        <f t="shared" si="18"/>
        <v>26</v>
      </c>
      <c r="C1098" s="31" t="s">
        <v>1727</v>
      </c>
      <c r="D1098" s="31" t="s">
        <v>3285</v>
      </c>
      <c r="E1098" s="31" t="s">
        <v>3286</v>
      </c>
      <c r="F1098" s="31" t="s">
        <v>3287</v>
      </c>
      <c r="G1098" s="33">
        <v>8947.2833428099893</v>
      </c>
      <c r="H1098" s="31" t="s">
        <v>94</v>
      </c>
      <c r="I1098" s="33">
        <v>1204.21040953028</v>
      </c>
      <c r="J1098" s="33">
        <v>7.43</v>
      </c>
      <c r="K1098" s="31" t="s">
        <v>94</v>
      </c>
      <c r="L1098" s="31" t="s">
        <v>95</v>
      </c>
    </row>
    <row r="1099" spans="1:12" x14ac:dyDescent="0.2">
      <c r="A1099" t="str">
        <f>VLOOKUP(B1099,StateFIPS!A$2:B$52,2)</f>
        <v>Michigan</v>
      </c>
      <c r="B1099">
        <f t="shared" si="18"/>
        <v>26</v>
      </c>
      <c r="C1099" s="31" t="s">
        <v>1728</v>
      </c>
      <c r="D1099" s="31" t="s">
        <v>3285</v>
      </c>
      <c r="E1099" s="31" t="s">
        <v>3286</v>
      </c>
      <c r="F1099" s="31" t="s">
        <v>3287</v>
      </c>
      <c r="G1099" s="33">
        <v>5156.1873327138801</v>
      </c>
      <c r="H1099" s="31" t="s">
        <v>94</v>
      </c>
      <c r="I1099" s="33">
        <v>693.96868542582604</v>
      </c>
      <c r="J1099" s="33">
        <v>7.43</v>
      </c>
      <c r="K1099" s="31" t="s">
        <v>94</v>
      </c>
      <c r="L1099" s="31" t="s">
        <v>95</v>
      </c>
    </row>
    <row r="1100" spans="1:12" x14ac:dyDescent="0.2">
      <c r="A1100" t="str">
        <f>VLOOKUP(B1100,StateFIPS!A$2:B$52,2)</f>
        <v>Michigan</v>
      </c>
      <c r="B1100">
        <f t="shared" si="18"/>
        <v>26</v>
      </c>
      <c r="C1100" s="31" t="s">
        <v>1730</v>
      </c>
      <c r="D1100" s="31" t="s">
        <v>3285</v>
      </c>
      <c r="E1100" s="31" t="s">
        <v>3286</v>
      </c>
      <c r="F1100" s="31" t="s">
        <v>3287</v>
      </c>
      <c r="G1100" s="33">
        <v>15238.5737861789</v>
      </c>
      <c r="H1100" s="31" t="s">
        <v>94</v>
      </c>
      <c r="I1100" s="33">
        <v>2050.9520573591999</v>
      </c>
      <c r="J1100" s="33">
        <v>7.43</v>
      </c>
      <c r="K1100" s="31" t="s">
        <v>94</v>
      </c>
      <c r="L1100" s="31" t="s">
        <v>95</v>
      </c>
    </row>
    <row r="1101" spans="1:12" x14ac:dyDescent="0.2">
      <c r="A1101" t="str">
        <f>VLOOKUP(B1101,StateFIPS!A$2:B$52,2)</f>
        <v>Michigan</v>
      </c>
      <c r="B1101">
        <f t="shared" si="18"/>
        <v>26</v>
      </c>
      <c r="C1101" s="31" t="s">
        <v>2765</v>
      </c>
      <c r="D1101" s="31" t="s">
        <v>3285</v>
      </c>
      <c r="E1101" s="31" t="s">
        <v>3286</v>
      </c>
      <c r="F1101" s="31" t="s">
        <v>3287</v>
      </c>
      <c r="G1101" s="33">
        <v>1036.1834495957401</v>
      </c>
      <c r="H1101" s="31" t="s">
        <v>94</v>
      </c>
      <c r="I1101" s="33">
        <v>139.459414481257</v>
      </c>
      <c r="J1101" s="33">
        <v>7.43</v>
      </c>
      <c r="K1101" s="31" t="s">
        <v>94</v>
      </c>
      <c r="L1101" s="31" t="s">
        <v>95</v>
      </c>
    </row>
    <row r="1102" spans="1:12" x14ac:dyDescent="0.2">
      <c r="A1102" t="str">
        <f>VLOOKUP(B1102,StateFIPS!A$2:B$52,2)</f>
        <v>Michigan</v>
      </c>
      <c r="B1102">
        <f t="shared" si="18"/>
        <v>26</v>
      </c>
      <c r="C1102" s="31" t="s">
        <v>1731</v>
      </c>
      <c r="D1102" s="31" t="s">
        <v>3285</v>
      </c>
      <c r="E1102" s="31" t="s">
        <v>3286</v>
      </c>
      <c r="F1102" s="31" t="s">
        <v>3287</v>
      </c>
      <c r="G1102" s="33">
        <v>274.502059439444</v>
      </c>
      <c r="H1102" s="31" t="s">
        <v>94</v>
      </c>
      <c r="I1102" s="33">
        <v>36.945095483101497</v>
      </c>
      <c r="J1102" s="33">
        <v>7.43</v>
      </c>
      <c r="K1102" s="31" t="s">
        <v>94</v>
      </c>
      <c r="L1102" s="31" t="s">
        <v>95</v>
      </c>
    </row>
    <row r="1103" spans="1:12" x14ac:dyDescent="0.2">
      <c r="A1103" t="str">
        <f>VLOOKUP(B1103,StateFIPS!A$2:B$52,2)</f>
        <v>Michigan</v>
      </c>
      <c r="B1103">
        <f t="shared" si="18"/>
        <v>26</v>
      </c>
      <c r="C1103" s="31" t="s">
        <v>1733</v>
      </c>
      <c r="D1103" s="31" t="s">
        <v>3285</v>
      </c>
      <c r="E1103" s="31" t="s">
        <v>3286</v>
      </c>
      <c r="F1103" s="31" t="s">
        <v>3287</v>
      </c>
      <c r="G1103" s="33">
        <v>81.608720373888801</v>
      </c>
      <c r="H1103" s="31" t="s">
        <v>94</v>
      </c>
      <c r="I1103" s="33">
        <v>10.983677035516701</v>
      </c>
      <c r="J1103" s="33">
        <v>7.43</v>
      </c>
      <c r="K1103" s="31" t="s">
        <v>94</v>
      </c>
      <c r="L1103" s="31" t="s">
        <v>95</v>
      </c>
    </row>
    <row r="1104" spans="1:12" x14ac:dyDescent="0.2">
      <c r="A1104" t="str">
        <f>VLOOKUP(B1104,StateFIPS!A$2:B$52,2)</f>
        <v>Michigan</v>
      </c>
      <c r="B1104">
        <f t="shared" si="18"/>
        <v>26</v>
      </c>
      <c r="C1104" s="31" t="s">
        <v>1767</v>
      </c>
      <c r="D1104" s="31" t="s">
        <v>3285</v>
      </c>
      <c r="E1104" s="31" t="s">
        <v>3286</v>
      </c>
      <c r="F1104" s="31" t="s">
        <v>3287</v>
      </c>
      <c r="G1104" s="33">
        <v>16277.230227301099</v>
      </c>
      <c r="H1104" s="31" t="s">
        <v>94</v>
      </c>
      <c r="I1104" s="33">
        <v>2190.74431053851</v>
      </c>
      <c r="J1104" s="33">
        <v>7.43</v>
      </c>
      <c r="K1104" s="31" t="s">
        <v>94</v>
      </c>
      <c r="L1104" s="31" t="s">
        <v>95</v>
      </c>
    </row>
    <row r="1105" spans="1:12" x14ac:dyDescent="0.2">
      <c r="A1105" t="str">
        <f>VLOOKUP(B1105,StateFIPS!A$2:B$52,2)</f>
        <v>Michigan</v>
      </c>
      <c r="B1105">
        <f t="shared" si="18"/>
        <v>26</v>
      </c>
      <c r="C1105" s="31" t="s">
        <v>1751</v>
      </c>
      <c r="D1105" s="31" t="s">
        <v>3285</v>
      </c>
      <c r="E1105" s="31" t="s">
        <v>3286</v>
      </c>
      <c r="F1105" s="31" t="s">
        <v>3287</v>
      </c>
      <c r="G1105" s="33">
        <v>1988.2851872911101</v>
      </c>
      <c r="H1105" s="31" t="s">
        <v>94</v>
      </c>
      <c r="I1105" s="33">
        <v>267.602313228951</v>
      </c>
      <c r="J1105" s="33">
        <v>7.43</v>
      </c>
      <c r="K1105" s="31" t="s">
        <v>94</v>
      </c>
      <c r="L1105" s="31" t="s">
        <v>95</v>
      </c>
    </row>
    <row r="1106" spans="1:12" x14ac:dyDescent="0.2">
      <c r="A1106" t="str">
        <f>VLOOKUP(B1106,StateFIPS!A$2:B$52,2)</f>
        <v>Michigan</v>
      </c>
      <c r="B1106">
        <f t="shared" si="18"/>
        <v>26</v>
      </c>
      <c r="C1106" s="31" t="s">
        <v>1797</v>
      </c>
      <c r="D1106" s="31" t="s">
        <v>3285</v>
      </c>
      <c r="E1106" s="31" t="s">
        <v>3286</v>
      </c>
      <c r="F1106" s="31" t="s">
        <v>3287</v>
      </c>
      <c r="G1106" s="33">
        <v>7597.0299693511097</v>
      </c>
      <c r="H1106" s="31" t="s">
        <v>94</v>
      </c>
      <c r="I1106" s="33">
        <v>1022.48048039719</v>
      </c>
      <c r="J1106" s="33">
        <v>7.43</v>
      </c>
      <c r="K1106" s="31" t="s">
        <v>94</v>
      </c>
      <c r="L1106" s="31" t="s">
        <v>95</v>
      </c>
    </row>
    <row r="1107" spans="1:12" x14ac:dyDescent="0.2">
      <c r="A1107" t="str">
        <f>VLOOKUP(B1107,StateFIPS!A$2:B$52,2)</f>
        <v>Michigan</v>
      </c>
      <c r="B1107">
        <f t="shared" si="18"/>
        <v>26</v>
      </c>
      <c r="C1107" s="31" t="s">
        <v>1798</v>
      </c>
      <c r="D1107" s="31" t="s">
        <v>3285</v>
      </c>
      <c r="E1107" s="31" t="s">
        <v>3286</v>
      </c>
      <c r="F1107" s="31" t="s">
        <v>3287</v>
      </c>
      <c r="G1107" s="33">
        <v>7967.9786983233298</v>
      </c>
      <c r="H1107" s="31" t="s">
        <v>94</v>
      </c>
      <c r="I1107" s="33">
        <v>1072.4062851040801</v>
      </c>
      <c r="J1107" s="33">
        <v>7.43</v>
      </c>
      <c r="K1107" s="31" t="s">
        <v>94</v>
      </c>
      <c r="L1107" s="31" t="s">
        <v>95</v>
      </c>
    </row>
    <row r="1108" spans="1:12" x14ac:dyDescent="0.2">
      <c r="A1108" t="str">
        <f>VLOOKUP(B1108,StateFIPS!A$2:B$52,2)</f>
        <v>Michigan</v>
      </c>
      <c r="B1108">
        <f t="shared" si="18"/>
        <v>26</v>
      </c>
      <c r="C1108" s="31" t="s">
        <v>1800</v>
      </c>
      <c r="D1108" s="31" t="s">
        <v>3285</v>
      </c>
      <c r="E1108" s="31" t="s">
        <v>3286</v>
      </c>
      <c r="F1108" s="31" t="s">
        <v>3287</v>
      </c>
      <c r="G1108" s="33">
        <v>1036.1834495957401</v>
      </c>
      <c r="H1108" s="31" t="s">
        <v>94</v>
      </c>
      <c r="I1108" s="33">
        <v>139.459414481257</v>
      </c>
      <c r="J1108" s="33">
        <v>7.43</v>
      </c>
      <c r="K1108" s="31" t="s">
        <v>94</v>
      </c>
      <c r="L1108" s="31" t="s">
        <v>95</v>
      </c>
    </row>
    <row r="1109" spans="1:12" x14ac:dyDescent="0.2">
      <c r="A1109" t="str">
        <f>VLOOKUP(B1109,StateFIPS!A$2:B$52,2)</f>
        <v>Michigan</v>
      </c>
      <c r="B1109">
        <f t="shared" si="18"/>
        <v>26</v>
      </c>
      <c r="C1109" s="31" t="s">
        <v>1801</v>
      </c>
      <c r="D1109" s="31" t="s">
        <v>3285</v>
      </c>
      <c r="E1109" s="31" t="s">
        <v>3286</v>
      </c>
      <c r="F1109" s="31" t="s">
        <v>3287</v>
      </c>
      <c r="G1109" s="33">
        <v>3049.1985521516599</v>
      </c>
      <c r="H1109" s="31" t="s">
        <v>94</v>
      </c>
      <c r="I1109" s="33">
        <v>410.39011469066799</v>
      </c>
      <c r="J1109" s="33">
        <v>7.43</v>
      </c>
      <c r="K1109" s="31" t="s">
        <v>94</v>
      </c>
      <c r="L1109" s="31" t="s">
        <v>95</v>
      </c>
    </row>
    <row r="1110" spans="1:12" x14ac:dyDescent="0.2">
      <c r="A1110" t="str">
        <f>VLOOKUP(B1110,StateFIPS!A$2:B$52,2)</f>
        <v>Michigan</v>
      </c>
      <c r="B1110">
        <f t="shared" si="18"/>
        <v>26</v>
      </c>
      <c r="C1110" s="31" t="s">
        <v>1803</v>
      </c>
      <c r="D1110" s="31" t="s">
        <v>3285</v>
      </c>
      <c r="E1110" s="31" t="s">
        <v>3286</v>
      </c>
      <c r="F1110" s="31" t="s">
        <v>3287</v>
      </c>
      <c r="G1110" s="33">
        <v>11150.718792905</v>
      </c>
      <c r="H1110" s="31" t="s">
        <v>94</v>
      </c>
      <c r="I1110" s="33">
        <v>1500.7696894892299</v>
      </c>
      <c r="J1110" s="33">
        <v>7.43</v>
      </c>
      <c r="K1110" s="31" t="s">
        <v>94</v>
      </c>
      <c r="L1110" s="31" t="s">
        <v>95</v>
      </c>
    </row>
    <row r="1111" spans="1:12" x14ac:dyDescent="0.2">
      <c r="A1111" t="str">
        <f>VLOOKUP(B1111,StateFIPS!A$2:B$52,2)</f>
        <v>Michigan</v>
      </c>
      <c r="B1111">
        <f t="shared" si="18"/>
        <v>26</v>
      </c>
      <c r="C1111" s="31" t="s">
        <v>454</v>
      </c>
      <c r="D1111" s="31" t="s">
        <v>3285</v>
      </c>
      <c r="E1111" s="31" t="s">
        <v>3286</v>
      </c>
      <c r="F1111" s="31" t="s">
        <v>3287</v>
      </c>
      <c r="G1111" s="33">
        <v>860.601051215555</v>
      </c>
      <c r="H1111" s="31" t="s">
        <v>94</v>
      </c>
      <c r="I1111" s="33">
        <v>115.82786691999399</v>
      </c>
      <c r="J1111" s="33">
        <v>7.43</v>
      </c>
      <c r="K1111" s="31" t="s">
        <v>94</v>
      </c>
      <c r="L1111" s="31" t="s">
        <v>95</v>
      </c>
    </row>
    <row r="1112" spans="1:12" x14ac:dyDescent="0.2">
      <c r="A1112" t="str">
        <f>VLOOKUP(B1112,StateFIPS!A$2:B$52,2)</f>
        <v>Michigan</v>
      </c>
      <c r="B1112">
        <f t="shared" si="18"/>
        <v>26</v>
      </c>
      <c r="C1112" s="31" t="s">
        <v>1804</v>
      </c>
      <c r="D1112" s="31" t="s">
        <v>3285</v>
      </c>
      <c r="E1112" s="31" t="s">
        <v>3286</v>
      </c>
      <c r="F1112" s="31" t="s">
        <v>3287</v>
      </c>
      <c r="G1112" s="33">
        <v>1795.3918482255499</v>
      </c>
      <c r="H1112" s="31" t="s">
        <v>94</v>
      </c>
      <c r="I1112" s="33">
        <v>241.640894781367</v>
      </c>
      <c r="J1112" s="33">
        <v>7.43</v>
      </c>
      <c r="K1112" s="31" t="s">
        <v>94</v>
      </c>
      <c r="L1112" s="31" t="s">
        <v>95</v>
      </c>
    </row>
    <row r="1113" spans="1:12" x14ac:dyDescent="0.2">
      <c r="A1113" t="str">
        <f>VLOOKUP(B1113,StateFIPS!A$2:B$52,2)</f>
        <v>Michigan</v>
      </c>
      <c r="B1113">
        <f t="shared" si="18"/>
        <v>26</v>
      </c>
      <c r="C1113" s="31" t="s">
        <v>1807</v>
      </c>
      <c r="D1113" s="31" t="s">
        <v>3285</v>
      </c>
      <c r="E1113" s="31" t="s">
        <v>3286</v>
      </c>
      <c r="F1113" s="31" t="s">
        <v>3287</v>
      </c>
      <c r="G1113" s="33">
        <v>15616.9414897305</v>
      </c>
      <c r="H1113" s="31" t="s">
        <v>94</v>
      </c>
      <c r="I1113" s="33">
        <v>2101.8763781602302</v>
      </c>
      <c r="J1113" s="33">
        <v>7.43</v>
      </c>
      <c r="K1113" s="31" t="s">
        <v>94</v>
      </c>
      <c r="L1113" s="31" t="s">
        <v>95</v>
      </c>
    </row>
    <row r="1114" spans="1:12" x14ac:dyDescent="0.2">
      <c r="A1114" t="str">
        <f>VLOOKUP(B1114,StateFIPS!A$2:B$52,2)</f>
        <v>Michigan</v>
      </c>
      <c r="B1114">
        <f t="shared" si="18"/>
        <v>26</v>
      </c>
      <c r="C1114" s="31" t="s">
        <v>1823</v>
      </c>
      <c r="D1114" s="31" t="s">
        <v>3285</v>
      </c>
      <c r="E1114" s="31" t="s">
        <v>3286</v>
      </c>
      <c r="F1114" s="31" t="s">
        <v>3287</v>
      </c>
      <c r="G1114" s="33">
        <v>6639.9822486027697</v>
      </c>
      <c r="H1114" s="31" t="s">
        <v>94</v>
      </c>
      <c r="I1114" s="33">
        <v>893.67190425340095</v>
      </c>
      <c r="J1114" s="33">
        <v>7.43</v>
      </c>
      <c r="K1114" s="31" t="s">
        <v>94</v>
      </c>
      <c r="L1114" s="31" t="s">
        <v>95</v>
      </c>
    </row>
    <row r="1115" spans="1:12" x14ac:dyDescent="0.2">
      <c r="A1115" t="str">
        <f>VLOOKUP(B1115,StateFIPS!A$2:B$52,2)</f>
        <v>Michigan</v>
      </c>
      <c r="B1115">
        <f t="shared" si="18"/>
        <v>26</v>
      </c>
      <c r="C1115" s="31" t="s">
        <v>1795</v>
      </c>
      <c r="D1115" s="31" t="s">
        <v>3285</v>
      </c>
      <c r="E1115" s="31" t="s">
        <v>3286</v>
      </c>
      <c r="F1115" s="31" t="s">
        <v>3287</v>
      </c>
      <c r="G1115" s="33">
        <v>4206.5585865450003</v>
      </c>
      <c r="H1115" s="31" t="s">
        <v>94</v>
      </c>
      <c r="I1115" s="33">
        <v>566.15862537617704</v>
      </c>
      <c r="J1115" s="33">
        <v>7.43</v>
      </c>
      <c r="K1115" s="31" t="s">
        <v>94</v>
      </c>
      <c r="L1115" s="31" t="s">
        <v>95</v>
      </c>
    </row>
    <row r="1116" spans="1:12" x14ac:dyDescent="0.2">
      <c r="A1116" t="str">
        <f>VLOOKUP(B1116,StateFIPS!A$2:B$52,2)</f>
        <v>Michigan</v>
      </c>
      <c r="B1116">
        <f t="shared" si="18"/>
        <v>26</v>
      </c>
      <c r="C1116" s="31" t="s">
        <v>455</v>
      </c>
      <c r="D1116" s="31" t="s">
        <v>3285</v>
      </c>
      <c r="E1116" s="31" t="s">
        <v>3286</v>
      </c>
      <c r="F1116" s="31" t="s">
        <v>3287</v>
      </c>
      <c r="G1116" s="33">
        <v>1036.1834495957401</v>
      </c>
      <c r="H1116" s="31" t="s">
        <v>94</v>
      </c>
      <c r="I1116" s="33">
        <v>139.459414481257</v>
      </c>
      <c r="J1116" s="33">
        <v>7.43</v>
      </c>
      <c r="K1116" s="31" t="s">
        <v>94</v>
      </c>
      <c r="L1116" s="31" t="s">
        <v>95</v>
      </c>
    </row>
    <row r="1117" spans="1:12" x14ac:dyDescent="0.2">
      <c r="A1117" t="str">
        <f>VLOOKUP(B1117,StateFIPS!A$2:B$52,2)</f>
        <v>Michigan</v>
      </c>
      <c r="B1117">
        <f t="shared" si="18"/>
        <v>26</v>
      </c>
      <c r="C1117" s="31" t="s">
        <v>1810</v>
      </c>
      <c r="D1117" s="31" t="s">
        <v>3285</v>
      </c>
      <c r="E1117" s="31" t="s">
        <v>3286</v>
      </c>
      <c r="F1117" s="31" t="s">
        <v>3287</v>
      </c>
      <c r="G1117" s="33">
        <v>2188.59750093611</v>
      </c>
      <c r="H1117" s="31" t="s">
        <v>94</v>
      </c>
      <c r="I1117" s="33">
        <v>294.56224777067399</v>
      </c>
      <c r="J1117" s="33">
        <v>7.43</v>
      </c>
      <c r="K1117" s="31" t="s">
        <v>94</v>
      </c>
      <c r="L1117" s="31" t="s">
        <v>95</v>
      </c>
    </row>
    <row r="1118" spans="1:12" x14ac:dyDescent="0.2">
      <c r="A1118" t="str">
        <f>VLOOKUP(B1118,StateFIPS!A$2:B$52,2)</f>
        <v>Michigan</v>
      </c>
      <c r="B1118">
        <f t="shared" si="18"/>
        <v>26</v>
      </c>
      <c r="C1118" s="31" t="s">
        <v>1812</v>
      </c>
      <c r="D1118" s="31" t="s">
        <v>3285</v>
      </c>
      <c r="E1118" s="31" t="s">
        <v>3286</v>
      </c>
      <c r="F1118" s="31" t="s">
        <v>3287</v>
      </c>
      <c r="G1118" s="33">
        <v>14704.407616458901</v>
      </c>
      <c r="H1118" s="31" t="s">
        <v>94</v>
      </c>
      <c r="I1118" s="33">
        <v>1979.0588985812799</v>
      </c>
      <c r="J1118" s="33">
        <v>7.43</v>
      </c>
      <c r="K1118" s="31" t="s">
        <v>94</v>
      </c>
      <c r="L1118" s="31" t="s">
        <v>95</v>
      </c>
    </row>
    <row r="1119" spans="1:12" x14ac:dyDescent="0.2">
      <c r="A1119" t="str">
        <f>VLOOKUP(B1119,StateFIPS!A$2:B$52,2)</f>
        <v>Michigan</v>
      </c>
      <c r="B1119">
        <f t="shared" si="18"/>
        <v>26</v>
      </c>
      <c r="C1119" s="31" t="s">
        <v>1813</v>
      </c>
      <c r="D1119" s="31" t="s">
        <v>3285</v>
      </c>
      <c r="E1119" s="31" t="s">
        <v>3286</v>
      </c>
      <c r="F1119" s="31" t="s">
        <v>3287</v>
      </c>
      <c r="G1119" s="33">
        <v>53446.292870317702</v>
      </c>
      <c r="H1119" s="31" t="s">
        <v>94</v>
      </c>
      <c r="I1119" s="33">
        <v>7193.3099421692796</v>
      </c>
      <c r="J1119" s="33">
        <v>7.43</v>
      </c>
      <c r="K1119" s="31" t="s">
        <v>94</v>
      </c>
      <c r="L1119" s="31" t="s">
        <v>95</v>
      </c>
    </row>
    <row r="1120" spans="1:12" x14ac:dyDescent="0.2">
      <c r="A1120" t="str">
        <f>VLOOKUP(B1120,StateFIPS!A$2:B$52,2)</f>
        <v>Michigan</v>
      </c>
      <c r="B1120">
        <f t="shared" si="18"/>
        <v>26</v>
      </c>
      <c r="C1120" s="31" t="s">
        <v>456</v>
      </c>
      <c r="D1120" s="31" t="s">
        <v>3285</v>
      </c>
      <c r="E1120" s="31" t="s">
        <v>3286</v>
      </c>
      <c r="F1120" s="31" t="s">
        <v>3287</v>
      </c>
      <c r="G1120" s="33">
        <v>793.83028000055504</v>
      </c>
      <c r="H1120" s="31" t="s">
        <v>94</v>
      </c>
      <c r="I1120" s="33">
        <v>106.841222072753</v>
      </c>
      <c r="J1120" s="33">
        <v>7.43</v>
      </c>
      <c r="K1120" s="31" t="s">
        <v>94</v>
      </c>
      <c r="L1120" s="31" t="s">
        <v>95</v>
      </c>
    </row>
    <row r="1121" spans="1:12" x14ac:dyDescent="0.2">
      <c r="A1121" t="str">
        <f>VLOOKUP(B1121,StateFIPS!A$2:B$52,2)</f>
        <v>Michigan</v>
      </c>
      <c r="B1121">
        <f t="shared" si="18"/>
        <v>26</v>
      </c>
      <c r="C1121" s="31" t="s">
        <v>1816</v>
      </c>
      <c r="D1121" s="31" t="s">
        <v>3285</v>
      </c>
      <c r="E1121" s="31" t="s">
        <v>3286</v>
      </c>
      <c r="F1121" s="31" t="s">
        <v>3287</v>
      </c>
      <c r="G1121" s="33">
        <v>3880.1237050494401</v>
      </c>
      <c r="H1121" s="31" t="s">
        <v>94</v>
      </c>
      <c r="I1121" s="33">
        <v>522.22391723411101</v>
      </c>
      <c r="J1121" s="33">
        <v>7.43</v>
      </c>
      <c r="K1121" s="31" t="s">
        <v>94</v>
      </c>
      <c r="L1121" s="31" t="s">
        <v>95</v>
      </c>
    </row>
    <row r="1122" spans="1:12" x14ac:dyDescent="0.2">
      <c r="A1122" t="str">
        <f>VLOOKUP(B1122,StateFIPS!A$2:B$52,2)</f>
        <v>Michigan</v>
      </c>
      <c r="B1122">
        <f t="shared" si="18"/>
        <v>26</v>
      </c>
      <c r="C1122" s="31" t="s">
        <v>457</v>
      </c>
      <c r="D1122" s="31" t="s">
        <v>3285</v>
      </c>
      <c r="E1122" s="31" t="s">
        <v>3286</v>
      </c>
      <c r="F1122" s="31" t="s">
        <v>3287</v>
      </c>
      <c r="G1122" s="33">
        <v>5742.28632449</v>
      </c>
      <c r="H1122" s="31" t="s">
        <v>94</v>
      </c>
      <c r="I1122" s="33">
        <v>772.85145686271801</v>
      </c>
      <c r="J1122" s="33">
        <v>7.43</v>
      </c>
      <c r="K1122" s="31" t="s">
        <v>94</v>
      </c>
      <c r="L1122" s="31" t="s">
        <v>95</v>
      </c>
    </row>
    <row r="1123" spans="1:12" x14ac:dyDescent="0.2">
      <c r="A1123" t="str">
        <f>VLOOKUP(B1123,StateFIPS!A$2:B$52,2)</f>
        <v>Michigan</v>
      </c>
      <c r="B1123">
        <f t="shared" si="18"/>
        <v>26</v>
      </c>
      <c r="C1123" s="31" t="s">
        <v>1818</v>
      </c>
      <c r="D1123" s="31" t="s">
        <v>3285</v>
      </c>
      <c r="E1123" s="31" t="s">
        <v>3286</v>
      </c>
      <c r="F1123" s="31" t="s">
        <v>3287</v>
      </c>
      <c r="G1123" s="33">
        <v>11039.4341742133</v>
      </c>
      <c r="H1123" s="31" t="s">
        <v>94</v>
      </c>
      <c r="I1123" s="33">
        <v>1485.79194807716</v>
      </c>
      <c r="J1123" s="33">
        <v>7.43</v>
      </c>
      <c r="K1123" s="31" t="s">
        <v>94</v>
      </c>
      <c r="L1123" s="31" t="s">
        <v>95</v>
      </c>
    </row>
    <row r="1124" spans="1:12" x14ac:dyDescent="0.2">
      <c r="A1124" t="str">
        <f>VLOOKUP(B1124,StateFIPS!A$2:B$52,2)</f>
        <v>Michigan</v>
      </c>
      <c r="B1124">
        <f t="shared" si="18"/>
        <v>26</v>
      </c>
      <c r="C1124" s="31" t="s">
        <v>458</v>
      </c>
      <c r="D1124" s="31" t="s">
        <v>3285</v>
      </c>
      <c r="E1124" s="31" t="s">
        <v>3286</v>
      </c>
      <c r="F1124" s="31" t="s">
        <v>3287</v>
      </c>
      <c r="G1124" s="33">
        <v>1036.1834495957401</v>
      </c>
      <c r="H1124" s="31" t="s">
        <v>94</v>
      </c>
      <c r="I1124" s="33">
        <v>139.459414481257</v>
      </c>
      <c r="J1124" s="33">
        <v>7.43</v>
      </c>
      <c r="K1124" s="31" t="s">
        <v>94</v>
      </c>
      <c r="L1124" s="31" t="s">
        <v>95</v>
      </c>
    </row>
    <row r="1125" spans="1:12" x14ac:dyDescent="0.2">
      <c r="A1125" t="str">
        <f>VLOOKUP(B1125,StateFIPS!A$2:B$52,2)</f>
        <v>Michigan</v>
      </c>
      <c r="B1125">
        <f t="shared" si="18"/>
        <v>26</v>
      </c>
      <c r="C1125" s="31" t="s">
        <v>1819</v>
      </c>
      <c r="D1125" s="31" t="s">
        <v>3285</v>
      </c>
      <c r="E1125" s="31" t="s">
        <v>3286</v>
      </c>
      <c r="F1125" s="31" t="s">
        <v>3287</v>
      </c>
      <c r="G1125" s="33">
        <v>12797.7311495417</v>
      </c>
      <c r="H1125" s="31" t="s">
        <v>94</v>
      </c>
      <c r="I1125" s="33">
        <v>1722.44026238784</v>
      </c>
      <c r="J1125" s="33">
        <v>7.43</v>
      </c>
      <c r="K1125" s="31" t="s">
        <v>94</v>
      </c>
      <c r="L1125" s="31" t="s">
        <v>95</v>
      </c>
    </row>
    <row r="1126" spans="1:12" x14ac:dyDescent="0.2">
      <c r="A1126" t="str">
        <f>VLOOKUP(B1126,StateFIPS!A$2:B$52,2)</f>
        <v>Michigan</v>
      </c>
      <c r="B1126">
        <f t="shared" si="18"/>
        <v>26</v>
      </c>
      <c r="C1126" s="31" t="s">
        <v>1821</v>
      </c>
      <c r="D1126" s="31" t="s">
        <v>3285</v>
      </c>
      <c r="E1126" s="31" t="s">
        <v>3286</v>
      </c>
      <c r="F1126" s="31" t="s">
        <v>3287</v>
      </c>
      <c r="G1126" s="33">
        <v>9117.91975813721</v>
      </c>
      <c r="H1126" s="31" t="s">
        <v>94</v>
      </c>
      <c r="I1126" s="33">
        <v>1227.1762796954499</v>
      </c>
      <c r="J1126" s="33">
        <v>7.43</v>
      </c>
      <c r="K1126" s="31" t="s">
        <v>94</v>
      </c>
      <c r="L1126" s="31" t="s">
        <v>95</v>
      </c>
    </row>
    <row r="1127" spans="1:12" x14ac:dyDescent="0.2">
      <c r="A1127" t="str">
        <f>VLOOKUP(B1127,StateFIPS!A$2:B$52,2)</f>
        <v>Michigan</v>
      </c>
      <c r="B1127">
        <f t="shared" si="18"/>
        <v>26</v>
      </c>
      <c r="C1127" s="31" t="s">
        <v>1822</v>
      </c>
      <c r="D1127" s="31" t="s">
        <v>3285</v>
      </c>
      <c r="E1127" s="31" t="s">
        <v>3286</v>
      </c>
      <c r="F1127" s="31" t="s">
        <v>3287</v>
      </c>
      <c r="G1127" s="33">
        <v>1036.1834495957401</v>
      </c>
      <c r="H1127" s="31" t="s">
        <v>94</v>
      </c>
      <c r="I1127" s="33">
        <v>139.459414481257</v>
      </c>
      <c r="J1127" s="33">
        <v>7.43</v>
      </c>
      <c r="K1127" s="31" t="s">
        <v>94</v>
      </c>
      <c r="L1127" s="31" t="s">
        <v>95</v>
      </c>
    </row>
    <row r="1128" spans="1:12" x14ac:dyDescent="0.2">
      <c r="A1128" t="str">
        <f>VLOOKUP(B1128,StateFIPS!A$2:B$52,2)</f>
        <v>Michigan</v>
      </c>
      <c r="B1128">
        <f t="shared" si="18"/>
        <v>26</v>
      </c>
      <c r="C1128" s="31" t="s">
        <v>1808</v>
      </c>
      <c r="D1128" s="31" t="s">
        <v>3285</v>
      </c>
      <c r="E1128" s="31" t="s">
        <v>3286</v>
      </c>
      <c r="F1128" s="31" t="s">
        <v>3287</v>
      </c>
      <c r="G1128" s="33">
        <v>2017.96108560889</v>
      </c>
      <c r="H1128" s="31" t="s">
        <v>94</v>
      </c>
      <c r="I1128" s="33">
        <v>271.59637760550299</v>
      </c>
      <c r="J1128" s="33">
        <v>7.43</v>
      </c>
      <c r="K1128" s="31" t="s">
        <v>94</v>
      </c>
      <c r="L1128" s="31" t="s">
        <v>95</v>
      </c>
    </row>
    <row r="1129" spans="1:12" x14ac:dyDescent="0.2">
      <c r="A1129" t="str">
        <f>VLOOKUP(B1129,StateFIPS!A$2:B$52,2)</f>
        <v>Michigan</v>
      </c>
      <c r="B1129">
        <f t="shared" si="18"/>
        <v>26</v>
      </c>
      <c r="C1129" s="31" t="s">
        <v>459</v>
      </c>
      <c r="D1129" s="31" t="s">
        <v>3285</v>
      </c>
      <c r="E1129" s="31" t="s">
        <v>3286</v>
      </c>
      <c r="F1129" s="31" t="s">
        <v>3287</v>
      </c>
      <c r="G1129" s="33">
        <v>2722.7636706561102</v>
      </c>
      <c r="H1129" s="31" t="s">
        <v>94</v>
      </c>
      <c r="I1129" s="33">
        <v>366.45540654860201</v>
      </c>
      <c r="J1129" s="33">
        <v>7.43</v>
      </c>
      <c r="K1129" s="31" t="s">
        <v>94</v>
      </c>
      <c r="L1129" s="31" t="s">
        <v>95</v>
      </c>
    </row>
    <row r="1130" spans="1:12" x14ac:dyDescent="0.2">
      <c r="A1130" t="str">
        <f>VLOOKUP(B1130,StateFIPS!A$2:B$52,2)</f>
        <v>Michigan</v>
      </c>
      <c r="B1130">
        <f t="shared" si="18"/>
        <v>26</v>
      </c>
      <c r="C1130" s="31" t="s">
        <v>1768</v>
      </c>
      <c r="D1130" s="31" t="s">
        <v>3285</v>
      </c>
      <c r="E1130" s="31" t="s">
        <v>3286</v>
      </c>
      <c r="F1130" s="31" t="s">
        <v>3287</v>
      </c>
      <c r="G1130" s="33">
        <v>1036.1834495957401</v>
      </c>
      <c r="H1130" s="31" t="s">
        <v>94</v>
      </c>
      <c r="I1130" s="33">
        <v>139.459414481257</v>
      </c>
      <c r="J1130" s="33">
        <v>7.43</v>
      </c>
      <c r="K1130" s="31" t="s">
        <v>94</v>
      </c>
      <c r="L1130" s="31" t="s">
        <v>95</v>
      </c>
    </row>
    <row r="1131" spans="1:12" x14ac:dyDescent="0.2">
      <c r="A1131" t="str">
        <f>VLOOKUP(B1131,StateFIPS!A$2:B$52,2)</f>
        <v>Michigan</v>
      </c>
      <c r="B1131">
        <f t="shared" si="18"/>
        <v>26</v>
      </c>
      <c r="C1131" s="31" t="s">
        <v>1770</v>
      </c>
      <c r="D1131" s="31" t="s">
        <v>3285</v>
      </c>
      <c r="E1131" s="31" t="s">
        <v>3286</v>
      </c>
      <c r="F1131" s="31" t="s">
        <v>3287</v>
      </c>
      <c r="G1131" s="33">
        <v>6669.6581469205503</v>
      </c>
      <c r="H1131" s="31" t="s">
        <v>94</v>
      </c>
      <c r="I1131" s="33">
        <v>897.665968629953</v>
      </c>
      <c r="J1131" s="33">
        <v>7.43</v>
      </c>
      <c r="K1131" s="31" t="s">
        <v>94</v>
      </c>
      <c r="L1131" s="31" t="s">
        <v>95</v>
      </c>
    </row>
    <row r="1132" spans="1:12" x14ac:dyDescent="0.2">
      <c r="A1132" t="str">
        <f>VLOOKUP(B1132,StateFIPS!A$2:B$52,2)</f>
        <v>Michigan</v>
      </c>
      <c r="B1132">
        <f t="shared" si="18"/>
        <v>26</v>
      </c>
      <c r="C1132" s="31" t="s">
        <v>1771</v>
      </c>
      <c r="D1132" s="31" t="s">
        <v>3285</v>
      </c>
      <c r="E1132" s="31" t="s">
        <v>3286</v>
      </c>
      <c r="F1132" s="31" t="s">
        <v>3287</v>
      </c>
      <c r="G1132" s="33">
        <v>10505.2680044933</v>
      </c>
      <c r="H1132" s="31" t="s">
        <v>94</v>
      </c>
      <c r="I1132" s="33">
        <v>1413.89878929924</v>
      </c>
      <c r="J1132" s="33">
        <v>7.43</v>
      </c>
      <c r="K1132" s="31" t="s">
        <v>94</v>
      </c>
      <c r="L1132" s="31" t="s">
        <v>95</v>
      </c>
    </row>
    <row r="1133" spans="1:12" x14ac:dyDescent="0.2">
      <c r="A1133" t="str">
        <f>VLOOKUP(B1133,StateFIPS!A$2:B$52,2)</f>
        <v>Michigan</v>
      </c>
      <c r="B1133">
        <f t="shared" si="18"/>
        <v>26</v>
      </c>
      <c r="C1133" s="31" t="s">
        <v>1773</v>
      </c>
      <c r="D1133" s="31" t="s">
        <v>3285</v>
      </c>
      <c r="E1133" s="31" t="s">
        <v>3286</v>
      </c>
      <c r="F1133" s="31" t="s">
        <v>3287</v>
      </c>
      <c r="G1133" s="33">
        <v>467.395398505</v>
      </c>
      <c r="H1133" s="31" t="s">
        <v>94</v>
      </c>
      <c r="I1133" s="33">
        <v>62.906513930686401</v>
      </c>
      <c r="J1133" s="33">
        <v>7.43</v>
      </c>
      <c r="K1133" s="31" t="s">
        <v>94</v>
      </c>
      <c r="L1133" s="31" t="s">
        <v>95</v>
      </c>
    </row>
    <row r="1134" spans="1:12" x14ac:dyDescent="0.2">
      <c r="A1134" t="str">
        <f>VLOOKUP(B1134,StateFIPS!A$2:B$52,2)</f>
        <v>Michigan</v>
      </c>
      <c r="B1134">
        <f t="shared" si="18"/>
        <v>26</v>
      </c>
      <c r="C1134" s="31" t="s">
        <v>1774</v>
      </c>
      <c r="D1134" s="31" t="s">
        <v>3285</v>
      </c>
      <c r="E1134" s="31" t="s">
        <v>3286</v>
      </c>
      <c r="F1134" s="31" t="s">
        <v>3287</v>
      </c>
      <c r="G1134" s="33">
        <v>1602.4985091599999</v>
      </c>
      <c r="H1134" s="31" t="s">
        <v>94</v>
      </c>
      <c r="I1134" s="33">
        <v>215.67947633378199</v>
      </c>
      <c r="J1134" s="33">
        <v>7.43</v>
      </c>
      <c r="K1134" s="31" t="s">
        <v>94</v>
      </c>
      <c r="L1134" s="31" t="s">
        <v>95</v>
      </c>
    </row>
    <row r="1135" spans="1:12" x14ac:dyDescent="0.2">
      <c r="A1135" t="str">
        <f>VLOOKUP(B1135,StateFIPS!A$2:B$52,2)</f>
        <v>Michigan</v>
      </c>
      <c r="B1135">
        <f t="shared" si="18"/>
        <v>26</v>
      </c>
      <c r="C1135" s="31" t="s">
        <v>1777</v>
      </c>
      <c r="D1135" s="31" t="s">
        <v>3285</v>
      </c>
      <c r="E1135" s="31" t="s">
        <v>3286</v>
      </c>
      <c r="F1135" s="31" t="s">
        <v>3287</v>
      </c>
      <c r="G1135" s="33">
        <v>2522.4513570111098</v>
      </c>
      <c r="H1135" s="31" t="s">
        <v>94</v>
      </c>
      <c r="I1135" s="33">
        <v>339.49547200687903</v>
      </c>
      <c r="J1135" s="33">
        <v>7.43</v>
      </c>
      <c r="K1135" s="31" t="s">
        <v>94</v>
      </c>
      <c r="L1135" s="31" t="s">
        <v>95</v>
      </c>
    </row>
    <row r="1136" spans="1:12" x14ac:dyDescent="0.2">
      <c r="A1136" t="str">
        <f>VLOOKUP(B1136,StateFIPS!A$2:B$52,2)</f>
        <v>Michigan</v>
      </c>
      <c r="B1136">
        <f t="shared" si="18"/>
        <v>26</v>
      </c>
      <c r="C1136" s="31" t="s">
        <v>1794</v>
      </c>
      <c r="D1136" s="31" t="s">
        <v>3285</v>
      </c>
      <c r="E1136" s="31" t="s">
        <v>3286</v>
      </c>
      <c r="F1136" s="31" t="s">
        <v>3287</v>
      </c>
      <c r="G1136" s="33">
        <v>9117.91975813721</v>
      </c>
      <c r="H1136" s="31" t="s">
        <v>94</v>
      </c>
      <c r="I1136" s="33">
        <v>1227.1762796954499</v>
      </c>
      <c r="J1136" s="33">
        <v>7.43</v>
      </c>
      <c r="K1136" s="31" t="s">
        <v>94</v>
      </c>
      <c r="L1136" s="31" t="s">
        <v>95</v>
      </c>
    </row>
    <row r="1137" spans="1:12" x14ac:dyDescent="0.2">
      <c r="A1137" t="str">
        <f>VLOOKUP(B1137,StateFIPS!A$2:B$52,2)</f>
        <v>Michigan</v>
      </c>
      <c r="B1137">
        <f t="shared" si="18"/>
        <v>26</v>
      </c>
      <c r="C1137" s="31" t="s">
        <v>1780</v>
      </c>
      <c r="D1137" s="31" t="s">
        <v>3285</v>
      </c>
      <c r="E1137" s="31" t="s">
        <v>3286</v>
      </c>
      <c r="F1137" s="31" t="s">
        <v>3287</v>
      </c>
      <c r="G1137" s="33">
        <v>4236.2344848627699</v>
      </c>
      <c r="H1137" s="31" t="s">
        <v>94</v>
      </c>
      <c r="I1137" s="33">
        <v>570.15268975272897</v>
      </c>
      <c r="J1137" s="33">
        <v>7.43</v>
      </c>
      <c r="K1137" s="31" t="s">
        <v>94</v>
      </c>
      <c r="L1137" s="31" t="s">
        <v>95</v>
      </c>
    </row>
    <row r="1138" spans="1:12" x14ac:dyDescent="0.2">
      <c r="A1138" t="str">
        <f>VLOOKUP(B1138,StateFIPS!A$2:B$52,2)</f>
        <v>Michigan</v>
      </c>
      <c r="B1138">
        <f t="shared" si="18"/>
        <v>26</v>
      </c>
      <c r="C1138" s="31" t="s">
        <v>3159</v>
      </c>
      <c r="D1138" s="31" t="s">
        <v>3285</v>
      </c>
      <c r="E1138" s="31" t="s">
        <v>3286</v>
      </c>
      <c r="F1138" s="31" t="s">
        <v>3287</v>
      </c>
      <c r="G1138" s="33">
        <v>207.731288224444</v>
      </c>
      <c r="H1138" s="31" t="s">
        <v>94</v>
      </c>
      <c r="I1138" s="33">
        <v>27.958450635860601</v>
      </c>
      <c r="J1138" s="33">
        <v>7.43</v>
      </c>
      <c r="K1138" s="31" t="s">
        <v>94</v>
      </c>
      <c r="L1138" s="31" t="s">
        <v>95</v>
      </c>
    </row>
    <row r="1139" spans="1:12" x14ac:dyDescent="0.2">
      <c r="A1139" t="str">
        <f>VLOOKUP(B1139,StateFIPS!A$2:B$52,2)</f>
        <v>Michigan</v>
      </c>
      <c r="B1139">
        <f t="shared" si="18"/>
        <v>26</v>
      </c>
      <c r="C1139" s="31" t="s">
        <v>1782</v>
      </c>
      <c r="D1139" s="31" t="s">
        <v>3285</v>
      </c>
      <c r="E1139" s="31" t="s">
        <v>3286</v>
      </c>
      <c r="F1139" s="31" t="s">
        <v>3287</v>
      </c>
      <c r="G1139" s="33">
        <v>393.205652710555</v>
      </c>
      <c r="H1139" s="31" t="s">
        <v>94</v>
      </c>
      <c r="I1139" s="33">
        <v>52.9213529893076</v>
      </c>
      <c r="J1139" s="33">
        <v>7.43</v>
      </c>
      <c r="K1139" s="31" t="s">
        <v>94</v>
      </c>
      <c r="L1139" s="31" t="s">
        <v>95</v>
      </c>
    </row>
    <row r="1140" spans="1:12" x14ac:dyDescent="0.2">
      <c r="A1140" t="str">
        <f>VLOOKUP(B1140,StateFIPS!A$2:B$52,2)</f>
        <v>Michigan</v>
      </c>
      <c r="B1140">
        <f t="shared" si="18"/>
        <v>26</v>
      </c>
      <c r="C1140" s="31" t="s">
        <v>1785</v>
      </c>
      <c r="D1140" s="31" t="s">
        <v>3285</v>
      </c>
      <c r="E1140" s="31" t="s">
        <v>3286</v>
      </c>
      <c r="F1140" s="31" t="s">
        <v>3287</v>
      </c>
      <c r="G1140" s="33">
        <v>8183.1289611272196</v>
      </c>
      <c r="H1140" s="31" t="s">
        <v>94</v>
      </c>
      <c r="I1140" s="33">
        <v>1101.3632518340801</v>
      </c>
      <c r="J1140" s="33">
        <v>7.43</v>
      </c>
      <c r="K1140" s="31" t="s">
        <v>94</v>
      </c>
      <c r="L1140" s="31" t="s">
        <v>95</v>
      </c>
    </row>
    <row r="1141" spans="1:12" x14ac:dyDescent="0.2">
      <c r="A1141" t="str">
        <f>VLOOKUP(B1141,StateFIPS!A$2:B$52,2)</f>
        <v>Michigan</v>
      </c>
      <c r="B1141">
        <f t="shared" si="18"/>
        <v>26</v>
      </c>
      <c r="C1141" s="31" t="s">
        <v>460</v>
      </c>
      <c r="D1141" s="31" t="s">
        <v>3285</v>
      </c>
      <c r="E1141" s="31" t="s">
        <v>3286</v>
      </c>
      <c r="F1141" s="31" t="s">
        <v>3287</v>
      </c>
      <c r="G1141" s="33">
        <v>7174.1484183227703</v>
      </c>
      <c r="H1141" s="31" t="s">
        <v>94</v>
      </c>
      <c r="I1141" s="33">
        <v>965.56506303132903</v>
      </c>
      <c r="J1141" s="33">
        <v>7.43</v>
      </c>
      <c r="K1141" s="31" t="s">
        <v>94</v>
      </c>
      <c r="L1141" s="31" t="s">
        <v>95</v>
      </c>
    </row>
    <row r="1142" spans="1:12" x14ac:dyDescent="0.2">
      <c r="A1142" t="str">
        <f>VLOOKUP(B1142,StateFIPS!A$2:B$52,2)</f>
        <v>Michigan</v>
      </c>
      <c r="B1142">
        <f t="shared" si="18"/>
        <v>26</v>
      </c>
      <c r="C1142" s="31" t="s">
        <v>1786</v>
      </c>
      <c r="D1142" s="31" t="s">
        <v>3285</v>
      </c>
      <c r="E1142" s="31" t="s">
        <v>3286</v>
      </c>
      <c r="F1142" s="31" t="s">
        <v>3287</v>
      </c>
      <c r="G1142" s="33">
        <v>660.28873757055499</v>
      </c>
      <c r="H1142" s="31" t="s">
        <v>94</v>
      </c>
      <c r="I1142" s="33">
        <v>88.867932378271206</v>
      </c>
      <c r="J1142" s="33">
        <v>7.43</v>
      </c>
      <c r="K1142" s="31" t="s">
        <v>94</v>
      </c>
      <c r="L1142" s="31" t="s">
        <v>95</v>
      </c>
    </row>
    <row r="1143" spans="1:12" x14ac:dyDescent="0.2">
      <c r="A1143" t="str">
        <f>VLOOKUP(B1143,StateFIPS!A$2:B$52,2)</f>
        <v>Michigan</v>
      </c>
      <c r="B1143">
        <f t="shared" si="18"/>
        <v>26</v>
      </c>
      <c r="C1143" s="31" t="s">
        <v>1788</v>
      </c>
      <c r="D1143" s="31" t="s">
        <v>3285</v>
      </c>
      <c r="E1143" s="31" t="s">
        <v>3286</v>
      </c>
      <c r="F1143" s="31" t="s">
        <v>3287</v>
      </c>
      <c r="G1143" s="33">
        <v>2099.5698059827801</v>
      </c>
      <c r="H1143" s="31" t="s">
        <v>94</v>
      </c>
      <c r="I1143" s="33">
        <v>282.58005464102001</v>
      </c>
      <c r="J1143" s="33">
        <v>7.43</v>
      </c>
      <c r="K1143" s="31" t="s">
        <v>94</v>
      </c>
      <c r="L1143" s="31" t="s">
        <v>95</v>
      </c>
    </row>
    <row r="1144" spans="1:12" x14ac:dyDescent="0.2">
      <c r="A1144" t="str">
        <f>VLOOKUP(B1144,StateFIPS!A$2:B$52,2)</f>
        <v>Michigan</v>
      </c>
      <c r="B1144">
        <f t="shared" si="18"/>
        <v>26</v>
      </c>
      <c r="C1144" s="31" t="s">
        <v>1789</v>
      </c>
      <c r="D1144" s="31" t="s">
        <v>3285</v>
      </c>
      <c r="E1144" s="31" t="s">
        <v>3286</v>
      </c>
      <c r="F1144" s="31" t="s">
        <v>3287</v>
      </c>
      <c r="G1144" s="33">
        <v>1036.1834495957401</v>
      </c>
      <c r="H1144" s="31" t="s">
        <v>94</v>
      </c>
      <c r="I1144" s="33">
        <v>139.459414481257</v>
      </c>
      <c r="J1144" s="33">
        <v>7.43</v>
      </c>
      <c r="K1144" s="31" t="s">
        <v>94</v>
      </c>
      <c r="L1144" s="31" t="s">
        <v>95</v>
      </c>
    </row>
    <row r="1145" spans="1:12" x14ac:dyDescent="0.2">
      <c r="A1145" t="str">
        <f>VLOOKUP(B1145,StateFIPS!A$2:B$52,2)</f>
        <v>Michigan</v>
      </c>
      <c r="B1145">
        <f t="shared" si="18"/>
        <v>26</v>
      </c>
      <c r="C1145" s="31" t="s">
        <v>1791</v>
      </c>
      <c r="D1145" s="31" t="s">
        <v>3285</v>
      </c>
      <c r="E1145" s="31" t="s">
        <v>3286</v>
      </c>
      <c r="F1145" s="31" t="s">
        <v>3287</v>
      </c>
      <c r="G1145" s="33">
        <v>8042.1684441177704</v>
      </c>
      <c r="H1145" s="31" t="s">
        <v>94</v>
      </c>
      <c r="I1145" s="33">
        <v>1082.39144604546</v>
      </c>
      <c r="J1145" s="33">
        <v>7.43</v>
      </c>
      <c r="K1145" s="31" t="s">
        <v>94</v>
      </c>
      <c r="L1145" s="31" t="s">
        <v>95</v>
      </c>
    </row>
    <row r="1146" spans="1:12" x14ac:dyDescent="0.2">
      <c r="A1146" t="str">
        <f>VLOOKUP(B1146,StateFIPS!A$2:B$52,2)</f>
        <v>Michigan</v>
      </c>
      <c r="B1146">
        <f t="shared" si="18"/>
        <v>26</v>
      </c>
      <c r="C1146" s="31" t="s">
        <v>1792</v>
      </c>
      <c r="D1146" s="31" t="s">
        <v>3285</v>
      </c>
      <c r="E1146" s="31" t="s">
        <v>3286</v>
      </c>
      <c r="F1146" s="31" t="s">
        <v>3287</v>
      </c>
      <c r="G1146" s="33">
        <v>4525.5744934611103</v>
      </c>
      <c r="H1146" s="31" t="s">
        <v>94</v>
      </c>
      <c r="I1146" s="33">
        <v>609.09481742410605</v>
      </c>
      <c r="J1146" s="33">
        <v>7.43</v>
      </c>
      <c r="K1146" s="31" t="s">
        <v>94</v>
      </c>
      <c r="L1146" s="31" t="s">
        <v>95</v>
      </c>
    </row>
    <row r="1147" spans="1:12" x14ac:dyDescent="0.2">
      <c r="A1147" t="str">
        <f>VLOOKUP(B1147,StateFIPS!A$2:B$52,2)</f>
        <v>Michigan</v>
      </c>
      <c r="B1147">
        <f t="shared" si="18"/>
        <v>26</v>
      </c>
      <c r="C1147" s="31" t="s">
        <v>472</v>
      </c>
      <c r="D1147" s="31" t="s">
        <v>3285</v>
      </c>
      <c r="E1147" s="31" t="s">
        <v>3286</v>
      </c>
      <c r="F1147" s="31" t="s">
        <v>3287</v>
      </c>
      <c r="G1147" s="33">
        <v>578.68001719666597</v>
      </c>
      <c r="H1147" s="31" t="s">
        <v>94</v>
      </c>
      <c r="I1147" s="33">
        <v>77.8842553427545</v>
      </c>
      <c r="J1147" s="33">
        <v>7.43</v>
      </c>
      <c r="K1147" s="31" t="s">
        <v>94</v>
      </c>
      <c r="L1147" s="31" t="s">
        <v>95</v>
      </c>
    </row>
    <row r="1148" spans="1:12" x14ac:dyDescent="0.2">
      <c r="A1148" t="str">
        <f>VLOOKUP(B1148,StateFIPS!A$2:B$52,2)</f>
        <v>Michigan</v>
      </c>
      <c r="B1148">
        <f t="shared" si="18"/>
        <v>26</v>
      </c>
      <c r="C1148" s="31" t="s">
        <v>1588</v>
      </c>
      <c r="D1148" s="31" t="s">
        <v>3285</v>
      </c>
      <c r="E1148" s="31" t="s">
        <v>3286</v>
      </c>
      <c r="F1148" s="31" t="s">
        <v>3287</v>
      </c>
      <c r="G1148" s="33">
        <v>5289.72887514388</v>
      </c>
      <c r="H1148" s="31" t="s">
        <v>94</v>
      </c>
      <c r="I1148" s="33">
        <v>711.94197512030701</v>
      </c>
      <c r="J1148" s="33">
        <v>7.43</v>
      </c>
      <c r="K1148" s="31" t="s">
        <v>94</v>
      </c>
      <c r="L1148" s="31" t="s">
        <v>95</v>
      </c>
    </row>
    <row r="1149" spans="1:12" x14ac:dyDescent="0.2">
      <c r="A1149" t="str">
        <f>VLOOKUP(B1149,StateFIPS!A$2:B$52,2)</f>
        <v>Michigan</v>
      </c>
      <c r="B1149">
        <f t="shared" si="18"/>
        <v>26</v>
      </c>
      <c r="C1149" s="31" t="s">
        <v>1790</v>
      </c>
      <c r="D1149" s="31" t="s">
        <v>3285</v>
      </c>
      <c r="E1149" s="31" t="s">
        <v>3286</v>
      </c>
      <c r="F1149" s="31" t="s">
        <v>3287</v>
      </c>
      <c r="G1149" s="33">
        <v>838.34412747722104</v>
      </c>
      <c r="H1149" s="31" t="s">
        <v>94</v>
      </c>
      <c r="I1149" s="33">
        <v>112.83231863758</v>
      </c>
      <c r="J1149" s="33">
        <v>7.43</v>
      </c>
      <c r="K1149" s="31" t="s">
        <v>94</v>
      </c>
      <c r="L1149" s="31" t="s">
        <v>95</v>
      </c>
    </row>
    <row r="1150" spans="1:12" x14ac:dyDescent="0.2">
      <c r="A1150" t="str">
        <f>VLOOKUP(B1150,StateFIPS!A$2:B$52,2)</f>
        <v>Michigan</v>
      </c>
      <c r="B1150">
        <f t="shared" si="18"/>
        <v>26</v>
      </c>
      <c r="C1150" s="31" t="s">
        <v>2754</v>
      </c>
      <c r="D1150" s="31" t="s">
        <v>3285</v>
      </c>
      <c r="E1150" s="31" t="s">
        <v>3286</v>
      </c>
      <c r="F1150" s="31" t="s">
        <v>3287</v>
      </c>
      <c r="G1150" s="33">
        <v>1036.1834495957401</v>
      </c>
      <c r="H1150" s="31" t="s">
        <v>94</v>
      </c>
      <c r="I1150" s="33">
        <v>139.459414481257</v>
      </c>
      <c r="J1150" s="33">
        <v>7.43</v>
      </c>
      <c r="K1150" s="31" t="s">
        <v>94</v>
      </c>
      <c r="L1150" s="31" t="s">
        <v>95</v>
      </c>
    </row>
    <row r="1151" spans="1:12" x14ac:dyDescent="0.2">
      <c r="A1151" t="str">
        <f>VLOOKUP(B1151,StateFIPS!A$2:B$52,2)</f>
        <v>Michigan</v>
      </c>
      <c r="B1151">
        <f t="shared" si="18"/>
        <v>26</v>
      </c>
      <c r="C1151" s="31" t="s">
        <v>1787</v>
      </c>
      <c r="D1151" s="31" t="s">
        <v>3285</v>
      </c>
      <c r="E1151" s="31" t="s">
        <v>3286</v>
      </c>
      <c r="F1151" s="31" t="s">
        <v>3287</v>
      </c>
      <c r="G1151" s="33">
        <v>3212.41599289944</v>
      </c>
      <c r="H1151" s="31" t="s">
        <v>94</v>
      </c>
      <c r="I1151" s="33">
        <v>432.357468761701</v>
      </c>
      <c r="J1151" s="33">
        <v>7.43</v>
      </c>
      <c r="K1151" s="31" t="s">
        <v>94</v>
      </c>
      <c r="L1151" s="31" t="s">
        <v>95</v>
      </c>
    </row>
    <row r="1152" spans="1:12" x14ac:dyDescent="0.2">
      <c r="A1152" t="str">
        <f>VLOOKUP(B1152,StateFIPS!A$2:B$52,2)</f>
        <v>Michigan</v>
      </c>
      <c r="B1152">
        <f t="shared" si="18"/>
        <v>26</v>
      </c>
      <c r="C1152" s="31" t="s">
        <v>1776</v>
      </c>
      <c r="D1152" s="31" t="s">
        <v>3285</v>
      </c>
      <c r="E1152" s="31" t="s">
        <v>3286</v>
      </c>
      <c r="F1152" s="31" t="s">
        <v>3287</v>
      </c>
      <c r="G1152" s="33">
        <v>4206.5585865450003</v>
      </c>
      <c r="H1152" s="31" t="s">
        <v>94</v>
      </c>
      <c r="I1152" s="33">
        <v>566.15862537617704</v>
      </c>
      <c r="J1152" s="33">
        <v>7.43</v>
      </c>
      <c r="K1152" s="31" t="s">
        <v>94</v>
      </c>
      <c r="L1152" s="31" t="s">
        <v>95</v>
      </c>
    </row>
    <row r="1153" spans="1:12" x14ac:dyDescent="0.2">
      <c r="A1153" t="str">
        <f>VLOOKUP(B1153,StateFIPS!A$2:B$52,2)</f>
        <v>Michigan</v>
      </c>
      <c r="B1153">
        <f t="shared" si="18"/>
        <v>26</v>
      </c>
      <c r="C1153" s="31" t="s">
        <v>461</v>
      </c>
      <c r="D1153" s="31" t="s">
        <v>3285</v>
      </c>
      <c r="E1153" s="31" t="s">
        <v>3286</v>
      </c>
      <c r="F1153" s="31" t="s">
        <v>3287</v>
      </c>
      <c r="G1153" s="33">
        <v>1036.1834495957401</v>
      </c>
      <c r="H1153" s="31" t="s">
        <v>94</v>
      </c>
      <c r="I1153" s="33">
        <v>139.459414481257</v>
      </c>
      <c r="J1153" s="33">
        <v>7.43</v>
      </c>
      <c r="K1153" s="31" t="s">
        <v>94</v>
      </c>
      <c r="L1153" s="31" t="s">
        <v>95</v>
      </c>
    </row>
    <row r="1154" spans="1:12" x14ac:dyDescent="0.2">
      <c r="A1154" t="str">
        <f>VLOOKUP(B1154,StateFIPS!A$2:B$52,2)</f>
        <v>Michigan</v>
      </c>
      <c r="B1154">
        <f t="shared" si="18"/>
        <v>26</v>
      </c>
      <c r="C1154" s="31" t="s">
        <v>1772</v>
      </c>
      <c r="D1154" s="31" t="s">
        <v>3285</v>
      </c>
      <c r="E1154" s="31" t="s">
        <v>3286</v>
      </c>
      <c r="F1154" s="31" t="s">
        <v>3287</v>
      </c>
      <c r="G1154" s="33">
        <v>7723.1525372016604</v>
      </c>
      <c r="H1154" s="31" t="s">
        <v>94</v>
      </c>
      <c r="I1154" s="33">
        <v>1039.45525399753</v>
      </c>
      <c r="J1154" s="33">
        <v>7.43</v>
      </c>
      <c r="K1154" s="31" t="s">
        <v>94</v>
      </c>
      <c r="L1154" s="31" t="s">
        <v>95</v>
      </c>
    </row>
    <row r="1155" spans="1:12" x14ac:dyDescent="0.2">
      <c r="A1155" t="str">
        <f>VLOOKUP(B1155,StateFIPS!A$2:B$52,2)</f>
        <v>Michigan</v>
      </c>
      <c r="B1155">
        <f t="shared" ref="B1155:B1218" si="19">VALUE(LEFT(C1155,2))</f>
        <v>26</v>
      </c>
      <c r="C1155" s="31" t="s">
        <v>1783</v>
      </c>
      <c r="D1155" s="31" t="s">
        <v>3285</v>
      </c>
      <c r="E1155" s="31" t="s">
        <v>3286</v>
      </c>
      <c r="F1155" s="31" t="s">
        <v>3287</v>
      </c>
      <c r="G1155" s="33">
        <v>2685.6687977588899</v>
      </c>
      <c r="H1155" s="31" t="s">
        <v>94</v>
      </c>
      <c r="I1155" s="33">
        <v>361.46282607791198</v>
      </c>
      <c r="J1155" s="33">
        <v>7.43</v>
      </c>
      <c r="K1155" s="31" t="s">
        <v>94</v>
      </c>
      <c r="L1155" s="31" t="s">
        <v>95</v>
      </c>
    </row>
    <row r="1156" spans="1:12" x14ac:dyDescent="0.2">
      <c r="A1156" t="str">
        <f>VLOOKUP(B1156,StateFIPS!A$2:B$52,2)</f>
        <v>Michigan</v>
      </c>
      <c r="B1156">
        <f t="shared" si="19"/>
        <v>26</v>
      </c>
      <c r="C1156" s="31" t="s">
        <v>1766</v>
      </c>
      <c r="D1156" s="31" t="s">
        <v>3285</v>
      </c>
      <c r="E1156" s="31" t="s">
        <v>3286</v>
      </c>
      <c r="F1156" s="31" t="s">
        <v>3287</v>
      </c>
      <c r="G1156" s="33">
        <v>22323.694509548299</v>
      </c>
      <c r="H1156" s="31" t="s">
        <v>94</v>
      </c>
      <c r="I1156" s="33">
        <v>3004.5349272608801</v>
      </c>
      <c r="J1156" s="33">
        <v>7.43</v>
      </c>
      <c r="K1156" s="31" t="s">
        <v>94</v>
      </c>
      <c r="L1156" s="31" t="s">
        <v>95</v>
      </c>
    </row>
    <row r="1157" spans="1:12" x14ac:dyDescent="0.2">
      <c r="A1157" t="str">
        <f>VLOOKUP(B1157,StateFIPS!A$2:B$52,2)</f>
        <v>Michigan</v>
      </c>
      <c r="B1157">
        <f t="shared" si="19"/>
        <v>26</v>
      </c>
      <c r="C1157" s="31" t="s">
        <v>1769</v>
      </c>
      <c r="D1157" s="31" t="s">
        <v>3285</v>
      </c>
      <c r="E1157" s="31" t="s">
        <v>3286</v>
      </c>
      <c r="F1157" s="31" t="s">
        <v>3287</v>
      </c>
      <c r="G1157" s="33">
        <v>6981.2550792572201</v>
      </c>
      <c r="H1157" s="31" t="s">
        <v>94</v>
      </c>
      <c r="I1157" s="33">
        <v>939.60364458374397</v>
      </c>
      <c r="J1157" s="33">
        <v>7.43</v>
      </c>
      <c r="K1157" s="31" t="s">
        <v>94</v>
      </c>
      <c r="L1157" s="31" t="s">
        <v>95</v>
      </c>
    </row>
    <row r="1158" spans="1:12" x14ac:dyDescent="0.2">
      <c r="A1158" t="str">
        <f>VLOOKUP(B1158,StateFIPS!A$2:B$52,2)</f>
        <v>Michigan</v>
      </c>
      <c r="B1158">
        <f t="shared" si="19"/>
        <v>26</v>
      </c>
      <c r="C1158" s="31" t="s">
        <v>1781</v>
      </c>
      <c r="D1158" s="31" t="s">
        <v>3285</v>
      </c>
      <c r="E1158" s="31" t="s">
        <v>3286</v>
      </c>
      <c r="F1158" s="31" t="s">
        <v>3287</v>
      </c>
      <c r="G1158" s="33">
        <v>9971.1018347733298</v>
      </c>
      <c r="H1158" s="31" t="s">
        <v>94</v>
      </c>
      <c r="I1158" s="33">
        <v>1342.00563052131</v>
      </c>
      <c r="J1158" s="33">
        <v>7.43</v>
      </c>
      <c r="K1158" s="31" t="s">
        <v>94</v>
      </c>
      <c r="L1158" s="31" t="s">
        <v>95</v>
      </c>
    </row>
    <row r="1159" spans="1:12" x14ac:dyDescent="0.2">
      <c r="A1159" t="str">
        <f>VLOOKUP(B1159,StateFIPS!A$2:B$52,2)</f>
        <v>Michigan</v>
      </c>
      <c r="B1159">
        <f t="shared" si="19"/>
        <v>26</v>
      </c>
      <c r="C1159" s="31" t="s">
        <v>1820</v>
      </c>
      <c r="D1159" s="31" t="s">
        <v>3285</v>
      </c>
      <c r="E1159" s="31" t="s">
        <v>3286</v>
      </c>
      <c r="F1159" s="31" t="s">
        <v>3287</v>
      </c>
      <c r="G1159" s="33">
        <v>83945.697366413806</v>
      </c>
      <c r="H1159" s="31" t="s">
        <v>94</v>
      </c>
      <c r="I1159" s="33">
        <v>11298.209605170099</v>
      </c>
      <c r="J1159" s="33">
        <v>7.43</v>
      </c>
      <c r="K1159" s="31" t="s">
        <v>94</v>
      </c>
      <c r="L1159" s="31" t="s">
        <v>95</v>
      </c>
    </row>
    <row r="1160" spans="1:12" x14ac:dyDescent="0.2">
      <c r="A1160" t="str">
        <f>VLOOKUP(B1160,StateFIPS!A$2:B$52,2)</f>
        <v>Michigan</v>
      </c>
      <c r="B1160">
        <f t="shared" si="19"/>
        <v>26</v>
      </c>
      <c r="C1160" s="31" t="s">
        <v>450</v>
      </c>
      <c r="D1160" s="31" t="s">
        <v>3285</v>
      </c>
      <c r="E1160" s="31" t="s">
        <v>3286</v>
      </c>
      <c r="F1160" s="31" t="s">
        <v>3287</v>
      </c>
      <c r="G1160" s="33">
        <v>3865.2857558905498</v>
      </c>
      <c r="H1160" s="31" t="s">
        <v>94</v>
      </c>
      <c r="I1160" s="33">
        <v>520.22688504583505</v>
      </c>
      <c r="J1160" s="33">
        <v>7.43</v>
      </c>
      <c r="K1160" s="31" t="s">
        <v>94</v>
      </c>
      <c r="L1160" s="31" t="s">
        <v>95</v>
      </c>
    </row>
    <row r="1161" spans="1:12" x14ac:dyDescent="0.2">
      <c r="A1161" t="str">
        <f>VLOOKUP(B1161,StateFIPS!A$2:B$52,2)</f>
        <v>Michigan</v>
      </c>
      <c r="B1161">
        <f t="shared" si="19"/>
        <v>26</v>
      </c>
      <c r="C1161" s="31" t="s">
        <v>1817</v>
      </c>
      <c r="D1161" s="31" t="s">
        <v>3285</v>
      </c>
      <c r="E1161" s="31" t="s">
        <v>3286</v>
      </c>
      <c r="F1161" s="31" t="s">
        <v>3287</v>
      </c>
      <c r="G1161" s="33">
        <v>890.27694953333298</v>
      </c>
      <c r="H1161" s="31" t="s">
        <v>94</v>
      </c>
      <c r="I1161" s="33">
        <v>119.821931296545</v>
      </c>
      <c r="J1161" s="33">
        <v>7.43</v>
      </c>
      <c r="K1161" s="31" t="s">
        <v>94</v>
      </c>
      <c r="L1161" s="31" t="s">
        <v>95</v>
      </c>
    </row>
    <row r="1162" spans="1:12" x14ac:dyDescent="0.2">
      <c r="A1162" t="str">
        <f>VLOOKUP(B1162,StateFIPS!A$2:B$52,2)</f>
        <v>Minnesota</v>
      </c>
      <c r="B1162">
        <f t="shared" si="19"/>
        <v>27</v>
      </c>
      <c r="C1162" s="31" t="s">
        <v>1811</v>
      </c>
      <c r="D1162" s="31" t="s">
        <v>3285</v>
      </c>
      <c r="E1162" s="31" t="s">
        <v>3286</v>
      </c>
      <c r="F1162" s="31" t="s">
        <v>3287</v>
      </c>
      <c r="G1162" s="33">
        <v>5478.9866759298302</v>
      </c>
      <c r="H1162" s="31" t="s">
        <v>94</v>
      </c>
      <c r="I1162" s="33">
        <v>737.41408828126896</v>
      </c>
      <c r="J1162" s="33">
        <v>7.43</v>
      </c>
      <c r="K1162" s="31" t="s">
        <v>94</v>
      </c>
      <c r="L1162" s="31" t="s">
        <v>95</v>
      </c>
    </row>
    <row r="1163" spans="1:12" x14ac:dyDescent="0.2">
      <c r="A1163" t="str">
        <f>VLOOKUP(B1163,StateFIPS!A$2:B$52,2)</f>
        <v>Minnesota</v>
      </c>
      <c r="B1163">
        <f t="shared" si="19"/>
        <v>27</v>
      </c>
      <c r="C1163" s="31" t="s">
        <v>463</v>
      </c>
      <c r="D1163" s="31" t="s">
        <v>3285</v>
      </c>
      <c r="E1163" s="31" t="s">
        <v>3286</v>
      </c>
      <c r="F1163" s="31" t="s">
        <v>3287</v>
      </c>
      <c r="G1163" s="33">
        <v>2470.3371957422501</v>
      </c>
      <c r="H1163" s="31" t="s">
        <v>94</v>
      </c>
      <c r="I1163" s="33">
        <v>332.48145299357401</v>
      </c>
      <c r="J1163" s="33">
        <v>7.43</v>
      </c>
      <c r="K1163" s="31" t="s">
        <v>94</v>
      </c>
      <c r="L1163" s="31" t="s">
        <v>95</v>
      </c>
    </row>
    <row r="1164" spans="1:12" x14ac:dyDescent="0.2">
      <c r="A1164" t="str">
        <f>VLOOKUP(B1164,StateFIPS!A$2:B$52,2)</f>
        <v>Minnesota</v>
      </c>
      <c r="B1164">
        <f t="shared" si="19"/>
        <v>27</v>
      </c>
      <c r="C1164" s="31" t="s">
        <v>1809</v>
      </c>
      <c r="D1164" s="31" t="s">
        <v>3285</v>
      </c>
      <c r="E1164" s="31" t="s">
        <v>3286</v>
      </c>
      <c r="F1164" s="31" t="s">
        <v>3287</v>
      </c>
      <c r="G1164" s="33">
        <v>7138.1683745626897</v>
      </c>
      <c r="H1164" s="31" t="s">
        <v>94</v>
      </c>
      <c r="I1164" s="33">
        <v>960.722526859043</v>
      </c>
      <c r="J1164" s="33">
        <v>7.43</v>
      </c>
      <c r="K1164" s="31" t="s">
        <v>94</v>
      </c>
      <c r="L1164" s="31" t="s">
        <v>95</v>
      </c>
    </row>
    <row r="1165" spans="1:12" x14ac:dyDescent="0.2">
      <c r="A1165" t="str">
        <f>VLOOKUP(B1165,StateFIPS!A$2:B$52,2)</f>
        <v>Minnesota</v>
      </c>
      <c r="B1165">
        <f t="shared" si="19"/>
        <v>27</v>
      </c>
      <c r="C1165" s="31" t="s">
        <v>1805</v>
      </c>
      <c r="D1165" s="31" t="s">
        <v>3285</v>
      </c>
      <c r="E1165" s="31" t="s">
        <v>3286</v>
      </c>
      <c r="F1165" s="31" t="s">
        <v>3287</v>
      </c>
      <c r="G1165" s="33">
        <v>7993.56871696896</v>
      </c>
      <c r="H1165" s="31" t="s">
        <v>94</v>
      </c>
      <c r="I1165" s="33">
        <v>1075.85043297025</v>
      </c>
      <c r="J1165" s="33">
        <v>7.43</v>
      </c>
      <c r="K1165" s="31" t="s">
        <v>94</v>
      </c>
      <c r="L1165" s="31" t="s">
        <v>95</v>
      </c>
    </row>
    <row r="1166" spans="1:12" x14ac:dyDescent="0.2">
      <c r="A1166" t="str">
        <f>VLOOKUP(B1166,StateFIPS!A$2:B$52,2)</f>
        <v>Minnesota</v>
      </c>
      <c r="B1166">
        <f t="shared" si="19"/>
        <v>27</v>
      </c>
      <c r="C1166" s="31" t="s">
        <v>1802</v>
      </c>
      <c r="D1166" s="31" t="s">
        <v>3285</v>
      </c>
      <c r="E1166" s="31" t="s">
        <v>3286</v>
      </c>
      <c r="F1166" s="31" t="s">
        <v>3287</v>
      </c>
      <c r="G1166" s="33">
        <v>3797.6825546485402</v>
      </c>
      <c r="H1166" s="31" t="s">
        <v>94</v>
      </c>
      <c r="I1166" s="33">
        <v>511.12820385579198</v>
      </c>
      <c r="J1166" s="33">
        <v>7.43</v>
      </c>
      <c r="K1166" s="31" t="s">
        <v>94</v>
      </c>
      <c r="L1166" s="31" t="s">
        <v>95</v>
      </c>
    </row>
    <row r="1167" spans="1:12" x14ac:dyDescent="0.2">
      <c r="A1167" t="str">
        <f>VLOOKUP(B1167,StateFIPS!A$2:B$52,2)</f>
        <v>Minnesota</v>
      </c>
      <c r="B1167">
        <f t="shared" si="19"/>
        <v>27</v>
      </c>
      <c r="C1167" s="31" t="s">
        <v>1799</v>
      </c>
      <c r="D1167" s="31" t="s">
        <v>3285</v>
      </c>
      <c r="E1167" s="31" t="s">
        <v>3286</v>
      </c>
      <c r="F1167" s="31" t="s">
        <v>3287</v>
      </c>
      <c r="G1167" s="33">
        <v>3369.9823834454</v>
      </c>
      <c r="H1167" s="31" t="s">
        <v>94</v>
      </c>
      <c r="I1167" s="33">
        <v>453.56425080018897</v>
      </c>
      <c r="J1167" s="33">
        <v>7.43</v>
      </c>
      <c r="K1167" s="31" t="s">
        <v>94</v>
      </c>
      <c r="L1167" s="31" t="s">
        <v>95</v>
      </c>
    </row>
    <row r="1168" spans="1:12" x14ac:dyDescent="0.2">
      <c r="A1168" t="str">
        <f>VLOOKUP(B1168,StateFIPS!A$2:B$52,2)</f>
        <v>Minnesota</v>
      </c>
      <c r="B1168">
        <f t="shared" si="19"/>
        <v>27</v>
      </c>
      <c r="C1168" s="31" t="s">
        <v>1707</v>
      </c>
      <c r="D1168" s="31" t="s">
        <v>3285</v>
      </c>
      <c r="E1168" s="31" t="s">
        <v>3286</v>
      </c>
      <c r="F1168" s="31" t="s">
        <v>3287</v>
      </c>
      <c r="G1168" s="33">
        <v>15360.3354588988</v>
      </c>
      <c r="H1168" s="31" t="s">
        <v>94</v>
      </c>
      <c r="I1168" s="33">
        <v>2067.3399002555602</v>
      </c>
      <c r="J1168" s="33">
        <v>7.43</v>
      </c>
      <c r="K1168" s="31" t="s">
        <v>94</v>
      </c>
      <c r="L1168" s="31" t="s">
        <v>95</v>
      </c>
    </row>
    <row r="1169" spans="1:12" x14ac:dyDescent="0.2">
      <c r="A1169" t="str">
        <f>VLOOKUP(B1169,StateFIPS!A$2:B$52,2)</f>
        <v>Minnesota</v>
      </c>
      <c r="B1169">
        <f t="shared" si="19"/>
        <v>27</v>
      </c>
      <c r="C1169" s="31" t="s">
        <v>1732</v>
      </c>
      <c r="D1169" s="31" t="s">
        <v>3285</v>
      </c>
      <c r="E1169" s="31" t="s">
        <v>3286</v>
      </c>
      <c r="F1169" s="31" t="s">
        <v>3287</v>
      </c>
      <c r="G1169" s="33">
        <v>19541.473339453602</v>
      </c>
      <c r="H1169" s="31" t="s">
        <v>94</v>
      </c>
      <c r="I1169" s="33">
        <v>2630.07716547155</v>
      </c>
      <c r="J1169" s="33">
        <v>7.43</v>
      </c>
      <c r="K1169" s="31" t="s">
        <v>94</v>
      </c>
      <c r="L1169" s="31" t="s">
        <v>95</v>
      </c>
    </row>
    <row r="1170" spans="1:12" x14ac:dyDescent="0.2">
      <c r="A1170" t="str">
        <f>VLOOKUP(B1170,StateFIPS!A$2:B$52,2)</f>
        <v>Minnesota</v>
      </c>
      <c r="B1170">
        <f t="shared" si="19"/>
        <v>27</v>
      </c>
      <c r="C1170" s="31" t="s">
        <v>1729</v>
      </c>
      <c r="D1170" s="31" t="s">
        <v>3285</v>
      </c>
      <c r="E1170" s="31" t="s">
        <v>3286</v>
      </c>
      <c r="F1170" s="31" t="s">
        <v>3287</v>
      </c>
      <c r="G1170" s="33">
        <v>3775.5601320001001</v>
      </c>
      <c r="H1170" s="31" t="s">
        <v>94</v>
      </c>
      <c r="I1170" s="33">
        <v>508.15075800808899</v>
      </c>
      <c r="J1170" s="33">
        <v>7.43</v>
      </c>
      <c r="K1170" s="31" t="s">
        <v>94</v>
      </c>
      <c r="L1170" s="31" t="s">
        <v>95</v>
      </c>
    </row>
    <row r="1171" spans="1:12" x14ac:dyDescent="0.2">
      <c r="A1171" t="str">
        <f>VLOOKUP(B1171,StateFIPS!A$2:B$52,2)</f>
        <v>Minnesota</v>
      </c>
      <c r="B1171">
        <f t="shared" si="19"/>
        <v>27</v>
      </c>
      <c r="C1171" s="31" t="s">
        <v>1726</v>
      </c>
      <c r="D1171" s="31" t="s">
        <v>3285</v>
      </c>
      <c r="E1171" s="31" t="s">
        <v>3286</v>
      </c>
      <c r="F1171" s="31" t="s">
        <v>3287</v>
      </c>
      <c r="G1171" s="33">
        <v>4830.0622782423097</v>
      </c>
      <c r="H1171" s="31" t="s">
        <v>94</v>
      </c>
      <c r="I1171" s="33">
        <v>650.07567674862901</v>
      </c>
      <c r="J1171" s="33">
        <v>7.43</v>
      </c>
      <c r="K1171" s="31" t="s">
        <v>94</v>
      </c>
      <c r="L1171" s="31" t="s">
        <v>95</v>
      </c>
    </row>
    <row r="1172" spans="1:12" x14ac:dyDescent="0.2">
      <c r="A1172" t="str">
        <f>VLOOKUP(B1172,StateFIPS!A$2:B$52,2)</f>
        <v>Minnesota</v>
      </c>
      <c r="B1172">
        <f t="shared" si="19"/>
        <v>27</v>
      </c>
      <c r="C1172" s="31" t="s">
        <v>1723</v>
      </c>
      <c r="D1172" s="31" t="s">
        <v>3285</v>
      </c>
      <c r="E1172" s="31" t="s">
        <v>3286</v>
      </c>
      <c r="F1172" s="31" t="s">
        <v>3287</v>
      </c>
      <c r="G1172" s="33">
        <v>6725.21648512518</v>
      </c>
      <c r="H1172" s="31" t="s">
        <v>94</v>
      </c>
      <c r="I1172" s="33">
        <v>905.14353770190803</v>
      </c>
      <c r="J1172" s="33">
        <v>7.43</v>
      </c>
      <c r="K1172" s="31" t="s">
        <v>94</v>
      </c>
      <c r="L1172" s="31" t="s">
        <v>95</v>
      </c>
    </row>
    <row r="1173" spans="1:12" x14ac:dyDescent="0.2">
      <c r="A1173" t="str">
        <f>VLOOKUP(B1173,StateFIPS!A$2:B$52,2)</f>
        <v>Minnesota</v>
      </c>
      <c r="B1173">
        <f t="shared" si="19"/>
        <v>27</v>
      </c>
      <c r="C1173" s="31" t="s">
        <v>1720</v>
      </c>
      <c r="D1173" s="31" t="s">
        <v>3285</v>
      </c>
      <c r="E1173" s="31" t="s">
        <v>3286</v>
      </c>
      <c r="F1173" s="31" t="s">
        <v>3287</v>
      </c>
      <c r="G1173" s="33">
        <v>18634.454010867699</v>
      </c>
      <c r="H1173" s="31" t="s">
        <v>94</v>
      </c>
      <c r="I1173" s="33">
        <v>2508.0018857157002</v>
      </c>
      <c r="J1173" s="33">
        <v>7.43</v>
      </c>
      <c r="K1173" s="31" t="s">
        <v>94</v>
      </c>
      <c r="L1173" s="31" t="s">
        <v>95</v>
      </c>
    </row>
    <row r="1174" spans="1:12" x14ac:dyDescent="0.2">
      <c r="A1174" t="str">
        <f>VLOOKUP(B1174,StateFIPS!A$2:B$52,2)</f>
        <v>Minnesota</v>
      </c>
      <c r="B1174">
        <f t="shared" si="19"/>
        <v>27</v>
      </c>
      <c r="C1174" s="31" t="s">
        <v>1715</v>
      </c>
      <c r="D1174" s="31" t="s">
        <v>3285</v>
      </c>
      <c r="E1174" s="31" t="s">
        <v>3286</v>
      </c>
      <c r="F1174" s="31" t="s">
        <v>3287</v>
      </c>
      <c r="G1174" s="33">
        <v>5722.3333250626501</v>
      </c>
      <c r="H1174" s="31" t="s">
        <v>94</v>
      </c>
      <c r="I1174" s="33">
        <v>770.16599260600901</v>
      </c>
      <c r="J1174" s="33">
        <v>7.43</v>
      </c>
      <c r="K1174" s="31" t="s">
        <v>94</v>
      </c>
      <c r="L1174" s="31" t="s">
        <v>95</v>
      </c>
    </row>
    <row r="1175" spans="1:12" x14ac:dyDescent="0.2">
      <c r="A1175" t="str">
        <f>VLOOKUP(B1175,StateFIPS!A$2:B$52,2)</f>
        <v>Minnesota</v>
      </c>
      <c r="B1175">
        <f t="shared" si="19"/>
        <v>27</v>
      </c>
      <c r="C1175" s="31" t="s">
        <v>1712</v>
      </c>
      <c r="D1175" s="31" t="s">
        <v>3285</v>
      </c>
      <c r="E1175" s="31" t="s">
        <v>3286</v>
      </c>
      <c r="F1175" s="31" t="s">
        <v>3287</v>
      </c>
      <c r="G1175" s="33">
        <v>7388.8891645783197</v>
      </c>
      <c r="H1175" s="31" t="s">
        <v>94</v>
      </c>
      <c r="I1175" s="33">
        <v>994.46691313301699</v>
      </c>
      <c r="J1175" s="33">
        <v>7.43</v>
      </c>
      <c r="K1175" s="31" t="s">
        <v>94</v>
      </c>
      <c r="L1175" s="31" t="s">
        <v>95</v>
      </c>
    </row>
    <row r="1176" spans="1:12" x14ac:dyDescent="0.2">
      <c r="A1176" t="str">
        <f>VLOOKUP(B1176,StateFIPS!A$2:B$52,2)</f>
        <v>Minnesota</v>
      </c>
      <c r="B1176">
        <f t="shared" si="19"/>
        <v>27</v>
      </c>
      <c r="C1176" s="31" t="s">
        <v>1709</v>
      </c>
      <c r="D1176" s="31" t="s">
        <v>3285</v>
      </c>
      <c r="E1176" s="31" t="s">
        <v>3286</v>
      </c>
      <c r="F1176" s="31" t="s">
        <v>3287</v>
      </c>
      <c r="G1176" s="33">
        <v>8657.2413964220996</v>
      </c>
      <c r="H1176" s="31" t="s">
        <v>94</v>
      </c>
      <c r="I1176" s="33">
        <v>1165.17380840136</v>
      </c>
      <c r="J1176" s="33">
        <v>7.43</v>
      </c>
      <c r="K1176" s="31" t="s">
        <v>94</v>
      </c>
      <c r="L1176" s="31" t="s">
        <v>95</v>
      </c>
    </row>
    <row r="1177" spans="1:12" x14ac:dyDescent="0.2">
      <c r="A1177" t="str">
        <f>VLOOKUP(B1177,StateFIPS!A$2:B$52,2)</f>
        <v>Minnesota</v>
      </c>
      <c r="B1177">
        <f t="shared" si="19"/>
        <v>27</v>
      </c>
      <c r="C1177" s="31" t="s">
        <v>1719</v>
      </c>
      <c r="D1177" s="31" t="s">
        <v>3285</v>
      </c>
      <c r="E1177" s="31" t="s">
        <v>3286</v>
      </c>
      <c r="F1177" s="31" t="s">
        <v>3287</v>
      </c>
      <c r="G1177" s="33">
        <v>21296.5188695631</v>
      </c>
      <c r="H1177" s="31" t="s">
        <v>94</v>
      </c>
      <c r="I1177" s="33">
        <v>2866.2878693893799</v>
      </c>
      <c r="J1177" s="33">
        <v>7.43</v>
      </c>
      <c r="K1177" s="31" t="s">
        <v>94</v>
      </c>
      <c r="L1177" s="31" t="s">
        <v>95</v>
      </c>
    </row>
    <row r="1178" spans="1:12" x14ac:dyDescent="0.2">
      <c r="A1178" t="str">
        <f>VLOOKUP(B1178,StateFIPS!A$2:B$52,2)</f>
        <v>Minnesota</v>
      </c>
      <c r="B1178">
        <f t="shared" si="19"/>
        <v>27</v>
      </c>
      <c r="C1178" s="31" t="s">
        <v>1763</v>
      </c>
      <c r="D1178" s="31" t="s">
        <v>3285</v>
      </c>
      <c r="E1178" s="31" t="s">
        <v>3286</v>
      </c>
      <c r="F1178" s="31" t="s">
        <v>3287</v>
      </c>
      <c r="G1178" s="33">
        <v>8200.0446616877107</v>
      </c>
      <c r="H1178" s="31" t="s">
        <v>94</v>
      </c>
      <c r="I1178" s="33">
        <v>1103.63992754882</v>
      </c>
      <c r="J1178" s="33">
        <v>7.43</v>
      </c>
      <c r="K1178" s="31" t="s">
        <v>94</v>
      </c>
      <c r="L1178" s="31" t="s">
        <v>95</v>
      </c>
    </row>
    <row r="1179" spans="1:12" x14ac:dyDescent="0.2">
      <c r="A1179" t="str">
        <f>VLOOKUP(B1179,StateFIPS!A$2:B$52,2)</f>
        <v>Minnesota</v>
      </c>
      <c r="B1179">
        <f t="shared" si="19"/>
        <v>27</v>
      </c>
      <c r="C1179" s="31" t="s">
        <v>1758</v>
      </c>
      <c r="D1179" s="31" t="s">
        <v>3285</v>
      </c>
      <c r="E1179" s="31" t="s">
        <v>3286</v>
      </c>
      <c r="F1179" s="31" t="s">
        <v>3287</v>
      </c>
      <c r="G1179" s="33">
        <v>6961.18899337518</v>
      </c>
      <c r="H1179" s="31" t="s">
        <v>94</v>
      </c>
      <c r="I1179" s="33">
        <v>936.90296007741404</v>
      </c>
      <c r="J1179" s="33">
        <v>7.43</v>
      </c>
      <c r="K1179" s="31" t="s">
        <v>94</v>
      </c>
      <c r="L1179" s="31" t="s">
        <v>95</v>
      </c>
    </row>
    <row r="1180" spans="1:12" x14ac:dyDescent="0.2">
      <c r="A1180" t="str">
        <f>VLOOKUP(B1180,StateFIPS!A$2:B$52,2)</f>
        <v>Minnesota</v>
      </c>
      <c r="B1180">
        <f t="shared" si="19"/>
        <v>27</v>
      </c>
      <c r="C1180" s="31" t="s">
        <v>1755</v>
      </c>
      <c r="D1180" s="31" t="s">
        <v>3285</v>
      </c>
      <c r="E1180" s="31" t="s">
        <v>3286</v>
      </c>
      <c r="F1180" s="31" t="s">
        <v>3287</v>
      </c>
      <c r="G1180" s="33">
        <v>4335.9948390938598</v>
      </c>
      <c r="H1180" s="31" t="s">
        <v>94</v>
      </c>
      <c r="I1180" s="33">
        <v>583.57938614991394</v>
      </c>
      <c r="J1180" s="33">
        <v>7.43</v>
      </c>
      <c r="K1180" s="31" t="s">
        <v>94</v>
      </c>
      <c r="L1180" s="31" t="s">
        <v>95</v>
      </c>
    </row>
    <row r="1181" spans="1:12" x14ac:dyDescent="0.2">
      <c r="A1181" t="str">
        <f>VLOOKUP(B1181,StateFIPS!A$2:B$52,2)</f>
        <v>Minnesota</v>
      </c>
      <c r="B1181">
        <f t="shared" si="19"/>
        <v>27</v>
      </c>
      <c r="C1181" s="31" t="s">
        <v>1752</v>
      </c>
      <c r="D1181" s="31" t="s">
        <v>3285</v>
      </c>
      <c r="E1181" s="31" t="s">
        <v>3286</v>
      </c>
      <c r="F1181" s="31" t="s">
        <v>3287</v>
      </c>
      <c r="G1181" s="33">
        <v>10574.518025953401</v>
      </c>
      <c r="H1181" s="31" t="s">
        <v>94</v>
      </c>
      <c r="I1181" s="33">
        <v>1423.2191152023399</v>
      </c>
      <c r="J1181" s="33">
        <v>7.43</v>
      </c>
      <c r="K1181" s="31" t="s">
        <v>94</v>
      </c>
      <c r="L1181" s="31" t="s">
        <v>95</v>
      </c>
    </row>
    <row r="1182" spans="1:12" x14ac:dyDescent="0.2">
      <c r="A1182" t="str">
        <f>VLOOKUP(B1182,StateFIPS!A$2:B$52,2)</f>
        <v>Minnesota</v>
      </c>
      <c r="B1182">
        <f t="shared" si="19"/>
        <v>27</v>
      </c>
      <c r="C1182" s="31" t="s">
        <v>1765</v>
      </c>
      <c r="D1182" s="31" t="s">
        <v>3285</v>
      </c>
      <c r="E1182" s="31" t="s">
        <v>3286</v>
      </c>
      <c r="F1182" s="31" t="s">
        <v>3287</v>
      </c>
      <c r="G1182" s="33">
        <v>9859.2263603205702</v>
      </c>
      <c r="H1182" s="31" t="s">
        <v>94</v>
      </c>
      <c r="I1182" s="33">
        <v>1326.9483661265899</v>
      </c>
      <c r="J1182" s="33">
        <v>7.43</v>
      </c>
      <c r="K1182" s="31" t="s">
        <v>94</v>
      </c>
      <c r="L1182" s="31" t="s">
        <v>95</v>
      </c>
    </row>
    <row r="1183" spans="1:12" x14ac:dyDescent="0.2">
      <c r="A1183" t="str">
        <f>VLOOKUP(B1183,StateFIPS!A$2:B$52,2)</f>
        <v>Minnesota</v>
      </c>
      <c r="B1183">
        <f t="shared" si="19"/>
        <v>27</v>
      </c>
      <c r="C1183" s="31" t="s">
        <v>1746</v>
      </c>
      <c r="D1183" s="31" t="s">
        <v>3285</v>
      </c>
      <c r="E1183" s="31" t="s">
        <v>3286</v>
      </c>
      <c r="F1183" s="31" t="s">
        <v>3287</v>
      </c>
      <c r="G1183" s="33">
        <v>19467.731930625501</v>
      </c>
      <c r="H1183" s="31" t="s">
        <v>94</v>
      </c>
      <c r="I1183" s="33">
        <v>2620.1523459792102</v>
      </c>
      <c r="J1183" s="33">
        <v>7.43</v>
      </c>
      <c r="K1183" s="31" t="s">
        <v>94</v>
      </c>
      <c r="L1183" s="31" t="s">
        <v>95</v>
      </c>
    </row>
    <row r="1184" spans="1:12" x14ac:dyDescent="0.2">
      <c r="A1184" t="str">
        <f>VLOOKUP(B1184,StateFIPS!A$2:B$52,2)</f>
        <v>Minnesota</v>
      </c>
      <c r="B1184">
        <f t="shared" si="19"/>
        <v>27</v>
      </c>
      <c r="C1184" s="31" t="s">
        <v>1743</v>
      </c>
      <c r="D1184" s="31" t="s">
        <v>3285</v>
      </c>
      <c r="E1184" s="31" t="s">
        <v>3286</v>
      </c>
      <c r="F1184" s="31" t="s">
        <v>3287</v>
      </c>
      <c r="G1184" s="33">
        <v>15028.4991191723</v>
      </c>
      <c r="H1184" s="31" t="s">
        <v>94</v>
      </c>
      <c r="I1184" s="33">
        <v>2022.67821254001</v>
      </c>
      <c r="J1184" s="33">
        <v>7.43</v>
      </c>
      <c r="K1184" s="31" t="s">
        <v>94</v>
      </c>
      <c r="L1184" s="31" t="s">
        <v>95</v>
      </c>
    </row>
    <row r="1185" spans="1:12" x14ac:dyDescent="0.2">
      <c r="A1185" t="str">
        <f>VLOOKUP(B1185,StateFIPS!A$2:B$52,2)</f>
        <v>Minnesota</v>
      </c>
      <c r="B1185">
        <f t="shared" si="19"/>
        <v>27</v>
      </c>
      <c r="C1185" s="31" t="s">
        <v>1738</v>
      </c>
      <c r="D1185" s="31" t="s">
        <v>3285</v>
      </c>
      <c r="E1185" s="31" t="s">
        <v>3286</v>
      </c>
      <c r="F1185" s="31" t="s">
        <v>3287</v>
      </c>
      <c r="G1185" s="33">
        <v>28832.890851797601</v>
      </c>
      <c r="H1185" s="31" t="s">
        <v>94</v>
      </c>
      <c r="I1185" s="33">
        <v>3880.6044215070801</v>
      </c>
      <c r="J1185" s="33">
        <v>7.43</v>
      </c>
      <c r="K1185" s="31" t="s">
        <v>94</v>
      </c>
      <c r="L1185" s="31" t="s">
        <v>95</v>
      </c>
    </row>
    <row r="1186" spans="1:12" x14ac:dyDescent="0.2">
      <c r="A1186" t="str">
        <f>VLOOKUP(B1186,StateFIPS!A$2:B$52,2)</f>
        <v>Minnesota</v>
      </c>
      <c r="B1186">
        <f t="shared" si="19"/>
        <v>27</v>
      </c>
      <c r="C1186" s="31" t="s">
        <v>1902</v>
      </c>
      <c r="D1186" s="31" t="s">
        <v>3285</v>
      </c>
      <c r="E1186" s="31" t="s">
        <v>3286</v>
      </c>
      <c r="F1186" s="31" t="s">
        <v>3287</v>
      </c>
      <c r="G1186" s="33">
        <v>35388.502096618096</v>
      </c>
      <c r="H1186" s="31" t="s">
        <v>94</v>
      </c>
      <c r="I1186" s="33">
        <v>4762.9208743766003</v>
      </c>
      <c r="J1186" s="33">
        <v>7.43</v>
      </c>
      <c r="K1186" s="31" t="s">
        <v>94</v>
      </c>
      <c r="L1186" s="31" t="s">
        <v>95</v>
      </c>
    </row>
    <row r="1187" spans="1:12" x14ac:dyDescent="0.2">
      <c r="A1187" t="str">
        <f>VLOOKUP(B1187,StateFIPS!A$2:B$52,2)</f>
        <v>Minnesota</v>
      </c>
      <c r="B1187">
        <f t="shared" si="19"/>
        <v>27</v>
      </c>
      <c r="C1187" s="31" t="s">
        <v>1897</v>
      </c>
      <c r="D1187" s="31" t="s">
        <v>3285</v>
      </c>
      <c r="E1187" s="31" t="s">
        <v>3286</v>
      </c>
      <c r="F1187" s="31" t="s">
        <v>3287</v>
      </c>
      <c r="G1187" s="33">
        <v>4785.8174329454396</v>
      </c>
      <c r="H1187" s="31" t="s">
        <v>94</v>
      </c>
      <c r="I1187" s="33">
        <v>644.12078505322199</v>
      </c>
      <c r="J1187" s="33">
        <v>7.43</v>
      </c>
      <c r="K1187" s="31" t="s">
        <v>94</v>
      </c>
      <c r="L1187" s="31" t="s">
        <v>95</v>
      </c>
    </row>
    <row r="1188" spans="1:12" x14ac:dyDescent="0.2">
      <c r="A1188" t="str">
        <f>VLOOKUP(B1188,StateFIPS!A$2:B$52,2)</f>
        <v>Minnesota</v>
      </c>
      <c r="B1188">
        <f t="shared" si="19"/>
        <v>27</v>
      </c>
      <c r="C1188" s="31" t="s">
        <v>1894</v>
      </c>
      <c r="D1188" s="31" t="s">
        <v>3285</v>
      </c>
      <c r="E1188" s="31" t="s">
        <v>3286</v>
      </c>
      <c r="F1188" s="31" t="s">
        <v>3287</v>
      </c>
      <c r="G1188" s="33">
        <v>8546.6292831799092</v>
      </c>
      <c r="H1188" s="31" t="s">
        <v>94</v>
      </c>
      <c r="I1188" s="33">
        <v>1150.2865791628401</v>
      </c>
      <c r="J1188" s="33">
        <v>7.43</v>
      </c>
      <c r="K1188" s="31" t="s">
        <v>94</v>
      </c>
      <c r="L1188" s="31" t="s">
        <v>95</v>
      </c>
    </row>
    <row r="1189" spans="1:12" x14ac:dyDescent="0.2">
      <c r="A1189" t="str">
        <f>VLOOKUP(B1189,StateFIPS!A$2:B$52,2)</f>
        <v>Minnesota</v>
      </c>
      <c r="B1189">
        <f t="shared" si="19"/>
        <v>27</v>
      </c>
      <c r="C1189" s="31" t="s">
        <v>1893</v>
      </c>
      <c r="D1189" s="31" t="s">
        <v>3285</v>
      </c>
      <c r="E1189" s="31" t="s">
        <v>3286</v>
      </c>
      <c r="F1189" s="31" t="s">
        <v>3287</v>
      </c>
      <c r="G1189" s="33">
        <v>9955.0901917971405</v>
      </c>
      <c r="H1189" s="31" t="s">
        <v>94</v>
      </c>
      <c r="I1189" s="33">
        <v>1339.8506314666399</v>
      </c>
      <c r="J1189" s="33">
        <v>7.43</v>
      </c>
      <c r="K1189" s="31" t="s">
        <v>94</v>
      </c>
      <c r="L1189" s="31" t="s">
        <v>95</v>
      </c>
    </row>
    <row r="1190" spans="1:12" x14ac:dyDescent="0.2">
      <c r="A1190" t="str">
        <f>VLOOKUP(B1190,StateFIPS!A$2:B$52,2)</f>
        <v>Minnesota</v>
      </c>
      <c r="B1190">
        <f t="shared" si="19"/>
        <v>27</v>
      </c>
      <c r="C1190" s="31" t="s">
        <v>1900</v>
      </c>
      <c r="D1190" s="31" t="s">
        <v>3285</v>
      </c>
      <c r="E1190" s="31" t="s">
        <v>3286</v>
      </c>
      <c r="F1190" s="31" t="s">
        <v>3287</v>
      </c>
      <c r="G1190" s="33">
        <v>7669.1065181251997</v>
      </c>
      <c r="H1190" s="31" t="s">
        <v>94</v>
      </c>
      <c r="I1190" s="33">
        <v>1032.1812272039299</v>
      </c>
      <c r="J1190" s="33">
        <v>7.43</v>
      </c>
      <c r="K1190" s="31" t="s">
        <v>94</v>
      </c>
      <c r="L1190" s="31" t="s">
        <v>95</v>
      </c>
    </row>
    <row r="1191" spans="1:12" x14ac:dyDescent="0.2">
      <c r="A1191" t="str">
        <f>VLOOKUP(B1191,StateFIPS!A$2:B$52,2)</f>
        <v>Minnesota</v>
      </c>
      <c r="B1191">
        <f t="shared" si="19"/>
        <v>27</v>
      </c>
      <c r="C1191" s="31" t="s">
        <v>464</v>
      </c>
      <c r="D1191" s="31" t="s">
        <v>3285</v>
      </c>
      <c r="E1191" s="31" t="s">
        <v>3286</v>
      </c>
      <c r="F1191" s="31" t="s">
        <v>3287</v>
      </c>
      <c r="G1191" s="33">
        <v>2875.9149442969501</v>
      </c>
      <c r="H1191" s="31" t="s">
        <v>94</v>
      </c>
      <c r="I1191" s="33">
        <v>387.06796020147402</v>
      </c>
      <c r="J1191" s="33">
        <v>7.43</v>
      </c>
      <c r="K1191" s="31" t="s">
        <v>94</v>
      </c>
      <c r="L1191" s="31" t="s">
        <v>95</v>
      </c>
    </row>
    <row r="1192" spans="1:12" x14ac:dyDescent="0.2">
      <c r="A1192" t="str">
        <f>VLOOKUP(B1192,StateFIPS!A$2:B$52,2)</f>
        <v>Minnesota</v>
      </c>
      <c r="B1192">
        <f t="shared" si="19"/>
        <v>27</v>
      </c>
      <c r="C1192" s="31" t="s">
        <v>465</v>
      </c>
      <c r="D1192" s="31" t="s">
        <v>3285</v>
      </c>
      <c r="E1192" s="31" t="s">
        <v>3286</v>
      </c>
      <c r="F1192" s="31" t="s">
        <v>3287</v>
      </c>
      <c r="G1192" s="33">
        <v>21635.729350172402</v>
      </c>
      <c r="H1192" s="31" t="s">
        <v>94</v>
      </c>
      <c r="I1192" s="33">
        <v>2911.94203905416</v>
      </c>
      <c r="J1192" s="33">
        <v>7.43</v>
      </c>
      <c r="K1192" s="31" t="s">
        <v>94</v>
      </c>
      <c r="L1192" s="31" t="s">
        <v>95</v>
      </c>
    </row>
    <row r="1193" spans="1:12" x14ac:dyDescent="0.2">
      <c r="A1193" t="str">
        <f>VLOOKUP(B1193,StateFIPS!A$2:B$52,2)</f>
        <v>Minnesota</v>
      </c>
      <c r="B1193">
        <f t="shared" si="19"/>
        <v>27</v>
      </c>
      <c r="C1193" s="31" t="s">
        <v>1887</v>
      </c>
      <c r="D1193" s="31" t="s">
        <v>3285</v>
      </c>
      <c r="E1193" s="31" t="s">
        <v>3286</v>
      </c>
      <c r="F1193" s="31" t="s">
        <v>3287</v>
      </c>
      <c r="G1193" s="33">
        <v>12255.8221472347</v>
      </c>
      <c r="H1193" s="31" t="s">
        <v>94</v>
      </c>
      <c r="I1193" s="33">
        <v>1649.5049996278201</v>
      </c>
      <c r="J1193" s="33">
        <v>7.43</v>
      </c>
      <c r="K1193" s="31" t="s">
        <v>94</v>
      </c>
      <c r="L1193" s="31" t="s">
        <v>95</v>
      </c>
    </row>
    <row r="1194" spans="1:12" x14ac:dyDescent="0.2">
      <c r="A1194" t="str">
        <f>VLOOKUP(B1194,StateFIPS!A$2:B$52,2)</f>
        <v>Minnesota</v>
      </c>
      <c r="B1194">
        <f t="shared" si="19"/>
        <v>27</v>
      </c>
      <c r="C1194" s="31" t="s">
        <v>1883</v>
      </c>
      <c r="D1194" s="31" t="s">
        <v>3285</v>
      </c>
      <c r="E1194" s="31" t="s">
        <v>3286</v>
      </c>
      <c r="F1194" s="31" t="s">
        <v>3287</v>
      </c>
      <c r="G1194" s="33">
        <v>35602.3521822197</v>
      </c>
      <c r="H1194" s="31" t="s">
        <v>94</v>
      </c>
      <c r="I1194" s="33">
        <v>4791.7028509044003</v>
      </c>
      <c r="J1194" s="33">
        <v>7.43</v>
      </c>
      <c r="K1194" s="31" t="s">
        <v>94</v>
      </c>
      <c r="L1194" s="31" t="s">
        <v>95</v>
      </c>
    </row>
    <row r="1195" spans="1:12" x14ac:dyDescent="0.2">
      <c r="A1195" t="str">
        <f>VLOOKUP(B1195,StateFIPS!A$2:B$52,2)</f>
        <v>Minnesota</v>
      </c>
      <c r="B1195">
        <f t="shared" si="19"/>
        <v>27</v>
      </c>
      <c r="C1195" s="31" t="s">
        <v>466</v>
      </c>
      <c r="D1195" s="31" t="s">
        <v>3285</v>
      </c>
      <c r="E1195" s="31" t="s">
        <v>3286</v>
      </c>
      <c r="F1195" s="31" t="s">
        <v>3287</v>
      </c>
      <c r="G1195" s="33">
        <v>6319.6387365704804</v>
      </c>
      <c r="H1195" s="31" t="s">
        <v>94</v>
      </c>
      <c r="I1195" s="33">
        <v>850.55703049400802</v>
      </c>
      <c r="J1195" s="33">
        <v>7.43</v>
      </c>
      <c r="K1195" s="31" t="s">
        <v>94</v>
      </c>
      <c r="L1195" s="31" t="s">
        <v>95</v>
      </c>
    </row>
    <row r="1196" spans="1:12" x14ac:dyDescent="0.2">
      <c r="A1196" t="str">
        <f>VLOOKUP(B1196,StateFIPS!A$2:B$52,2)</f>
        <v>Minnesota</v>
      </c>
      <c r="B1196">
        <f t="shared" si="19"/>
        <v>27</v>
      </c>
      <c r="C1196" s="31" t="s">
        <v>467</v>
      </c>
      <c r="D1196" s="31" t="s">
        <v>3285</v>
      </c>
      <c r="E1196" s="31" t="s">
        <v>3286</v>
      </c>
      <c r="F1196" s="31" t="s">
        <v>3287</v>
      </c>
      <c r="G1196" s="33">
        <v>2322.854378086</v>
      </c>
      <c r="H1196" s="31" t="s">
        <v>94</v>
      </c>
      <c r="I1196" s="33">
        <v>312.631814008883</v>
      </c>
      <c r="J1196" s="33">
        <v>7.43</v>
      </c>
      <c r="K1196" s="31" t="s">
        <v>94</v>
      </c>
      <c r="L1196" s="31" t="s">
        <v>95</v>
      </c>
    </row>
    <row r="1197" spans="1:12" x14ac:dyDescent="0.2">
      <c r="A1197" t="str">
        <f>VLOOKUP(B1197,StateFIPS!A$2:B$52,2)</f>
        <v>Minnesota</v>
      </c>
      <c r="B1197">
        <f t="shared" si="19"/>
        <v>27</v>
      </c>
      <c r="C1197" s="31" t="s">
        <v>1880</v>
      </c>
      <c r="D1197" s="31" t="s">
        <v>3285</v>
      </c>
      <c r="E1197" s="31" t="s">
        <v>3286</v>
      </c>
      <c r="F1197" s="31" t="s">
        <v>3287</v>
      </c>
      <c r="G1197" s="33">
        <v>14246.840185594099</v>
      </c>
      <c r="H1197" s="31" t="s">
        <v>94</v>
      </c>
      <c r="I1197" s="33">
        <v>1917.47512592115</v>
      </c>
      <c r="J1197" s="33">
        <v>7.43</v>
      </c>
      <c r="K1197" s="31" t="s">
        <v>94</v>
      </c>
      <c r="L1197" s="31" t="s">
        <v>95</v>
      </c>
    </row>
    <row r="1198" spans="1:12" x14ac:dyDescent="0.2">
      <c r="A1198" t="str">
        <f>VLOOKUP(B1198,StateFIPS!A$2:B$52,2)</f>
        <v>Minnesota</v>
      </c>
      <c r="B1198">
        <f t="shared" si="19"/>
        <v>27</v>
      </c>
      <c r="C1198" s="31" t="s">
        <v>468</v>
      </c>
      <c r="D1198" s="31" t="s">
        <v>3285</v>
      </c>
      <c r="E1198" s="31" t="s">
        <v>3286</v>
      </c>
      <c r="F1198" s="31" t="s">
        <v>3287</v>
      </c>
      <c r="G1198" s="33">
        <v>527.25107312110799</v>
      </c>
      <c r="H1198" s="31" t="s">
        <v>94</v>
      </c>
      <c r="I1198" s="33">
        <v>70.962459370270196</v>
      </c>
      <c r="J1198" s="33">
        <v>7.43</v>
      </c>
      <c r="K1198" s="31" t="s">
        <v>94</v>
      </c>
      <c r="L1198" s="31" t="s">
        <v>95</v>
      </c>
    </row>
    <row r="1199" spans="1:12" x14ac:dyDescent="0.2">
      <c r="A1199" t="str">
        <f>VLOOKUP(B1199,StateFIPS!A$2:B$52,2)</f>
        <v>Minnesota</v>
      </c>
      <c r="B1199">
        <f t="shared" si="19"/>
        <v>27</v>
      </c>
      <c r="C1199" s="31" t="s">
        <v>469</v>
      </c>
      <c r="D1199" s="31" t="s">
        <v>3285</v>
      </c>
      <c r="E1199" s="31" t="s">
        <v>3286</v>
      </c>
      <c r="F1199" s="31" t="s">
        <v>3287</v>
      </c>
      <c r="G1199" s="33">
        <v>958.63831476564997</v>
      </c>
      <c r="H1199" s="31" t="s">
        <v>94</v>
      </c>
      <c r="I1199" s="33">
        <v>129.02265340049101</v>
      </c>
      <c r="J1199" s="33">
        <v>7.43</v>
      </c>
      <c r="K1199" s="31" t="s">
        <v>94</v>
      </c>
      <c r="L1199" s="31" t="s">
        <v>95</v>
      </c>
    </row>
    <row r="1200" spans="1:12" x14ac:dyDescent="0.2">
      <c r="A1200" t="str">
        <f>VLOOKUP(B1200,StateFIPS!A$2:B$52,2)</f>
        <v>Minnesota</v>
      </c>
      <c r="B1200">
        <f t="shared" si="19"/>
        <v>27</v>
      </c>
      <c r="C1200" s="31" t="s">
        <v>1915</v>
      </c>
      <c r="D1200" s="31" t="s">
        <v>3285</v>
      </c>
      <c r="E1200" s="31" t="s">
        <v>3286</v>
      </c>
      <c r="F1200" s="31" t="s">
        <v>3287</v>
      </c>
      <c r="G1200" s="33">
        <v>10994.8440562737</v>
      </c>
      <c r="H1200" s="31" t="s">
        <v>94</v>
      </c>
      <c r="I1200" s="33">
        <v>1479.7905863087101</v>
      </c>
      <c r="J1200" s="33">
        <v>7.43</v>
      </c>
      <c r="K1200" s="31" t="s">
        <v>94</v>
      </c>
      <c r="L1200" s="31" t="s">
        <v>95</v>
      </c>
    </row>
    <row r="1201" spans="1:12" x14ac:dyDescent="0.2">
      <c r="A1201" t="str">
        <f>VLOOKUP(B1201,StateFIPS!A$2:B$52,2)</f>
        <v>Minnesota</v>
      </c>
      <c r="B1201">
        <f t="shared" si="19"/>
        <v>27</v>
      </c>
      <c r="C1201" s="31" t="s">
        <v>1919</v>
      </c>
      <c r="D1201" s="31" t="s">
        <v>3285</v>
      </c>
      <c r="E1201" s="31" t="s">
        <v>3286</v>
      </c>
      <c r="F1201" s="31" t="s">
        <v>3287</v>
      </c>
      <c r="G1201" s="33">
        <v>50276.892539016902</v>
      </c>
      <c r="H1201" s="31" t="s">
        <v>94</v>
      </c>
      <c r="I1201" s="33">
        <v>6766.7419298811501</v>
      </c>
      <c r="J1201" s="33">
        <v>7.43</v>
      </c>
      <c r="K1201" s="31" t="s">
        <v>94</v>
      </c>
      <c r="L1201" s="31" t="s">
        <v>95</v>
      </c>
    </row>
    <row r="1202" spans="1:12" x14ac:dyDescent="0.2">
      <c r="A1202" t="str">
        <f>VLOOKUP(B1202,StateFIPS!A$2:B$52,2)</f>
        <v>Minnesota</v>
      </c>
      <c r="B1202">
        <f t="shared" si="19"/>
        <v>27</v>
      </c>
      <c r="C1202" s="31" t="s">
        <v>1916</v>
      </c>
      <c r="D1202" s="31" t="s">
        <v>3285</v>
      </c>
      <c r="E1202" s="31" t="s">
        <v>3286</v>
      </c>
      <c r="F1202" s="31" t="s">
        <v>3287</v>
      </c>
      <c r="G1202" s="33">
        <v>21134.2877701412</v>
      </c>
      <c r="H1202" s="31" t="s">
        <v>94</v>
      </c>
      <c r="I1202" s="33">
        <v>2844.4532665062202</v>
      </c>
      <c r="J1202" s="33">
        <v>7.43</v>
      </c>
      <c r="K1202" s="31" t="s">
        <v>94</v>
      </c>
      <c r="L1202" s="31" t="s">
        <v>95</v>
      </c>
    </row>
    <row r="1203" spans="1:12" x14ac:dyDescent="0.2">
      <c r="A1203" t="str">
        <f>VLOOKUP(B1203,StateFIPS!A$2:B$52,2)</f>
        <v>Minnesota</v>
      </c>
      <c r="B1203">
        <f t="shared" si="19"/>
        <v>27</v>
      </c>
      <c r="C1203" s="31" t="s">
        <v>1924</v>
      </c>
      <c r="D1203" s="31" t="s">
        <v>3285</v>
      </c>
      <c r="E1203" s="31" t="s">
        <v>3286</v>
      </c>
      <c r="F1203" s="31" t="s">
        <v>3287</v>
      </c>
      <c r="G1203" s="33">
        <v>527.25107312110799</v>
      </c>
      <c r="H1203" s="31" t="s">
        <v>94</v>
      </c>
      <c r="I1203" s="33">
        <v>70.962459370270196</v>
      </c>
      <c r="J1203" s="33">
        <v>7.43</v>
      </c>
      <c r="K1203" s="31" t="s">
        <v>94</v>
      </c>
      <c r="L1203" s="31" t="s">
        <v>95</v>
      </c>
    </row>
    <row r="1204" spans="1:12" x14ac:dyDescent="0.2">
      <c r="A1204" t="str">
        <f>VLOOKUP(B1204,StateFIPS!A$2:B$52,2)</f>
        <v>Minnesota</v>
      </c>
      <c r="B1204">
        <f t="shared" si="19"/>
        <v>27</v>
      </c>
      <c r="C1204" s="31" t="s">
        <v>1913</v>
      </c>
      <c r="D1204" s="31" t="s">
        <v>3285</v>
      </c>
      <c r="E1204" s="31" t="s">
        <v>3286</v>
      </c>
      <c r="F1204" s="31" t="s">
        <v>3287</v>
      </c>
      <c r="G1204" s="33">
        <v>14748.281765625399</v>
      </c>
      <c r="H1204" s="31" t="s">
        <v>94</v>
      </c>
      <c r="I1204" s="33">
        <v>1984.9638984691001</v>
      </c>
      <c r="J1204" s="33">
        <v>7.43</v>
      </c>
      <c r="K1204" s="31" t="s">
        <v>94</v>
      </c>
      <c r="L1204" s="31" t="s">
        <v>95</v>
      </c>
    </row>
    <row r="1205" spans="1:12" x14ac:dyDescent="0.2">
      <c r="A1205" t="str">
        <f>VLOOKUP(B1205,StateFIPS!A$2:B$52,2)</f>
        <v>Minnesota</v>
      </c>
      <c r="B1205">
        <f t="shared" si="19"/>
        <v>27</v>
      </c>
      <c r="C1205" s="31" t="s">
        <v>1909</v>
      </c>
      <c r="D1205" s="31" t="s">
        <v>3285</v>
      </c>
      <c r="E1205" s="31" t="s">
        <v>3286</v>
      </c>
      <c r="F1205" s="31" t="s">
        <v>3287</v>
      </c>
      <c r="G1205" s="33">
        <v>21547.2396595787</v>
      </c>
      <c r="H1205" s="31" t="s">
        <v>94</v>
      </c>
      <c r="I1205" s="33">
        <v>2900.03225566335</v>
      </c>
      <c r="J1205" s="33">
        <v>7.43</v>
      </c>
      <c r="K1205" s="31" t="s">
        <v>94</v>
      </c>
      <c r="L1205" s="31" t="s">
        <v>95</v>
      </c>
    </row>
    <row r="1206" spans="1:12" x14ac:dyDescent="0.2">
      <c r="A1206" t="str">
        <f>VLOOKUP(B1206,StateFIPS!A$2:B$52,2)</f>
        <v>Minnesota</v>
      </c>
      <c r="B1206">
        <f t="shared" si="19"/>
        <v>27</v>
      </c>
      <c r="C1206" s="31" t="s">
        <v>1928</v>
      </c>
      <c r="D1206" s="31" t="s">
        <v>3285</v>
      </c>
      <c r="E1206" s="31" t="s">
        <v>3286</v>
      </c>
      <c r="F1206" s="31" t="s">
        <v>3287</v>
      </c>
      <c r="G1206" s="33">
        <v>7941.9497307892698</v>
      </c>
      <c r="H1206" s="31" t="s">
        <v>94</v>
      </c>
      <c r="I1206" s="33">
        <v>1068.90305932561</v>
      </c>
      <c r="J1206" s="33">
        <v>7.43</v>
      </c>
      <c r="K1206" s="31" t="s">
        <v>94</v>
      </c>
      <c r="L1206" s="31" t="s">
        <v>95</v>
      </c>
    </row>
    <row r="1207" spans="1:12" x14ac:dyDescent="0.2">
      <c r="A1207" t="str">
        <f>VLOOKUP(B1207,StateFIPS!A$2:B$52,2)</f>
        <v>Minnesota</v>
      </c>
      <c r="B1207">
        <f t="shared" si="19"/>
        <v>27</v>
      </c>
      <c r="C1207" s="31" t="s">
        <v>1904</v>
      </c>
      <c r="D1207" s="31" t="s">
        <v>3285</v>
      </c>
      <c r="E1207" s="31" t="s">
        <v>3286</v>
      </c>
      <c r="F1207" s="31" t="s">
        <v>3287</v>
      </c>
      <c r="G1207" s="33">
        <v>16761.422226633302</v>
      </c>
      <c r="H1207" s="31" t="s">
        <v>94</v>
      </c>
      <c r="I1207" s="33">
        <v>2255.91147061013</v>
      </c>
      <c r="J1207" s="33">
        <v>7.43</v>
      </c>
      <c r="K1207" s="31" t="s">
        <v>94</v>
      </c>
      <c r="L1207" s="31" t="s">
        <v>95</v>
      </c>
    </row>
    <row r="1208" spans="1:12" x14ac:dyDescent="0.2">
      <c r="A1208" t="str">
        <f>VLOOKUP(B1208,StateFIPS!A$2:B$52,2)</f>
        <v>Minnesota</v>
      </c>
      <c r="B1208">
        <f t="shared" si="19"/>
        <v>27</v>
      </c>
      <c r="C1208" s="31" t="s">
        <v>1889</v>
      </c>
      <c r="D1208" s="31" t="s">
        <v>3285</v>
      </c>
      <c r="E1208" s="31" t="s">
        <v>3286</v>
      </c>
      <c r="F1208" s="31" t="s">
        <v>3287</v>
      </c>
      <c r="G1208" s="33">
        <v>6068.9179465548496</v>
      </c>
      <c r="H1208" s="31" t="s">
        <v>94</v>
      </c>
      <c r="I1208" s="33">
        <v>816.81264422003301</v>
      </c>
      <c r="J1208" s="33">
        <v>7.43</v>
      </c>
      <c r="K1208" s="31" t="s">
        <v>94</v>
      </c>
      <c r="L1208" s="31" t="s">
        <v>95</v>
      </c>
    </row>
    <row r="1209" spans="1:12" x14ac:dyDescent="0.2">
      <c r="A1209" t="str">
        <f>VLOOKUP(B1209,StateFIPS!A$2:B$52,2)</f>
        <v>Minnesota</v>
      </c>
      <c r="B1209">
        <f t="shared" si="19"/>
        <v>27</v>
      </c>
      <c r="C1209" s="31" t="s">
        <v>1847</v>
      </c>
      <c r="D1209" s="31" t="s">
        <v>3285</v>
      </c>
      <c r="E1209" s="31" t="s">
        <v>3286</v>
      </c>
      <c r="F1209" s="31" t="s">
        <v>3287</v>
      </c>
      <c r="G1209" s="33">
        <v>9254.5468079299299</v>
      </c>
      <c r="H1209" s="31" t="s">
        <v>94</v>
      </c>
      <c r="I1209" s="33">
        <v>1245.56484628936</v>
      </c>
      <c r="J1209" s="33">
        <v>7.43</v>
      </c>
      <c r="K1209" s="31" t="s">
        <v>94</v>
      </c>
      <c r="L1209" s="31" t="s">
        <v>95</v>
      </c>
    </row>
    <row r="1210" spans="1:12" x14ac:dyDescent="0.2">
      <c r="A1210" t="str">
        <f>VLOOKUP(B1210,StateFIPS!A$2:B$52,2)</f>
        <v>Minnesota</v>
      </c>
      <c r="B1210">
        <f t="shared" si="19"/>
        <v>27</v>
      </c>
      <c r="C1210" s="31" t="s">
        <v>1844</v>
      </c>
      <c r="D1210" s="31" t="s">
        <v>3285</v>
      </c>
      <c r="E1210" s="31" t="s">
        <v>3286</v>
      </c>
      <c r="F1210" s="31" t="s">
        <v>3287</v>
      </c>
      <c r="G1210" s="33">
        <v>15279.219909187899</v>
      </c>
      <c r="H1210" s="31" t="s">
        <v>94</v>
      </c>
      <c r="I1210" s="33">
        <v>2056.4225988139801</v>
      </c>
      <c r="J1210" s="33">
        <v>7.43</v>
      </c>
      <c r="K1210" s="31" t="s">
        <v>94</v>
      </c>
      <c r="L1210" s="31" t="s">
        <v>95</v>
      </c>
    </row>
    <row r="1211" spans="1:12" x14ac:dyDescent="0.2">
      <c r="A1211" t="str">
        <f>VLOOKUP(B1211,StateFIPS!A$2:B$52,2)</f>
        <v>Minnesota</v>
      </c>
      <c r="B1211">
        <f t="shared" si="19"/>
        <v>27</v>
      </c>
      <c r="C1211" s="31" t="s">
        <v>1840</v>
      </c>
      <c r="D1211" s="31" t="s">
        <v>3285</v>
      </c>
      <c r="E1211" s="31" t="s">
        <v>3286</v>
      </c>
      <c r="F1211" s="31" t="s">
        <v>3287</v>
      </c>
      <c r="G1211" s="33">
        <v>63697.828945736001</v>
      </c>
      <c r="H1211" s="31" t="s">
        <v>94</v>
      </c>
      <c r="I1211" s="33">
        <v>8573.0590774880293</v>
      </c>
      <c r="J1211" s="33">
        <v>7.43</v>
      </c>
      <c r="K1211" s="31" t="s">
        <v>94</v>
      </c>
      <c r="L1211" s="31" t="s">
        <v>95</v>
      </c>
    </row>
    <row r="1212" spans="1:12" x14ac:dyDescent="0.2">
      <c r="A1212" t="str">
        <f>VLOOKUP(B1212,StateFIPS!A$2:B$52,2)</f>
        <v>Minnesota</v>
      </c>
      <c r="B1212">
        <f t="shared" si="19"/>
        <v>27</v>
      </c>
      <c r="C1212" s="31" t="s">
        <v>1838</v>
      </c>
      <c r="D1212" s="31" t="s">
        <v>3285</v>
      </c>
      <c r="E1212" s="31" t="s">
        <v>3286</v>
      </c>
      <c r="F1212" s="31" t="s">
        <v>3287</v>
      </c>
      <c r="G1212" s="33">
        <v>7182.4132198595598</v>
      </c>
      <c r="H1212" s="31" t="s">
        <v>94</v>
      </c>
      <c r="I1212" s="33">
        <v>966.67741855445001</v>
      </c>
      <c r="J1212" s="33">
        <v>7.43</v>
      </c>
      <c r="K1212" s="31" t="s">
        <v>94</v>
      </c>
      <c r="L1212" s="31" t="s">
        <v>95</v>
      </c>
    </row>
    <row r="1213" spans="1:12" x14ac:dyDescent="0.2">
      <c r="A1213" t="str">
        <f>VLOOKUP(B1213,StateFIPS!A$2:B$52,2)</f>
        <v>Minnesota</v>
      </c>
      <c r="B1213">
        <f t="shared" si="19"/>
        <v>27</v>
      </c>
      <c r="C1213" s="31" t="s">
        <v>1833</v>
      </c>
      <c r="D1213" s="31" t="s">
        <v>3285</v>
      </c>
      <c r="E1213" s="31" t="s">
        <v>3286</v>
      </c>
      <c r="F1213" s="31" t="s">
        <v>3287</v>
      </c>
      <c r="G1213" s="33">
        <v>23058.9385405553</v>
      </c>
      <c r="H1213" s="31" t="s">
        <v>94</v>
      </c>
      <c r="I1213" s="33">
        <v>3103.4910552564302</v>
      </c>
      <c r="J1213" s="33">
        <v>7.43</v>
      </c>
      <c r="K1213" s="31" t="s">
        <v>94</v>
      </c>
      <c r="L1213" s="31" t="s">
        <v>95</v>
      </c>
    </row>
    <row r="1214" spans="1:12" x14ac:dyDescent="0.2">
      <c r="A1214" t="str">
        <f>VLOOKUP(B1214,StateFIPS!A$2:B$52,2)</f>
        <v>Minnesota</v>
      </c>
      <c r="B1214">
        <f t="shared" si="19"/>
        <v>27</v>
      </c>
      <c r="C1214" s="31" t="s">
        <v>1830</v>
      </c>
      <c r="D1214" s="31" t="s">
        <v>3285</v>
      </c>
      <c r="E1214" s="31" t="s">
        <v>3286</v>
      </c>
      <c r="F1214" s="31" t="s">
        <v>3287</v>
      </c>
      <c r="G1214" s="33">
        <v>1858.2835024688</v>
      </c>
      <c r="H1214" s="31" t="s">
        <v>94</v>
      </c>
      <c r="I1214" s="33">
        <v>250.105451207106</v>
      </c>
      <c r="J1214" s="33">
        <v>7.43</v>
      </c>
      <c r="K1214" s="31" t="s">
        <v>94</v>
      </c>
      <c r="L1214" s="31" t="s">
        <v>95</v>
      </c>
    </row>
    <row r="1215" spans="1:12" x14ac:dyDescent="0.2">
      <c r="A1215" t="str">
        <f>VLOOKUP(B1215,StateFIPS!A$2:B$52,2)</f>
        <v>Minnesota</v>
      </c>
      <c r="B1215">
        <f t="shared" si="19"/>
        <v>27</v>
      </c>
      <c r="C1215" s="31" t="s">
        <v>1827</v>
      </c>
      <c r="D1215" s="31" t="s">
        <v>3285</v>
      </c>
      <c r="E1215" s="31" t="s">
        <v>3286</v>
      </c>
      <c r="F1215" s="31" t="s">
        <v>3287</v>
      </c>
      <c r="G1215" s="33">
        <v>20433.744386274</v>
      </c>
      <c r="H1215" s="31" t="s">
        <v>94</v>
      </c>
      <c r="I1215" s="33">
        <v>2750.1674813289301</v>
      </c>
      <c r="J1215" s="33">
        <v>7.43</v>
      </c>
      <c r="K1215" s="31" t="s">
        <v>94</v>
      </c>
      <c r="L1215" s="31" t="s">
        <v>95</v>
      </c>
    </row>
    <row r="1216" spans="1:12" x14ac:dyDescent="0.2">
      <c r="A1216" t="str">
        <f>VLOOKUP(B1216,StateFIPS!A$2:B$52,2)</f>
        <v>Minnesota</v>
      </c>
      <c r="B1216">
        <f t="shared" si="19"/>
        <v>27</v>
      </c>
      <c r="C1216" s="31" t="s">
        <v>1836</v>
      </c>
      <c r="D1216" s="31" t="s">
        <v>3285</v>
      </c>
      <c r="E1216" s="31" t="s">
        <v>3286</v>
      </c>
      <c r="F1216" s="31" t="s">
        <v>3287</v>
      </c>
      <c r="G1216" s="33">
        <v>25079.453142446</v>
      </c>
      <c r="H1216" s="31" t="s">
        <v>94</v>
      </c>
      <c r="I1216" s="33">
        <v>3375.4311093466999</v>
      </c>
      <c r="J1216" s="33">
        <v>7.43</v>
      </c>
      <c r="K1216" s="31" t="s">
        <v>94</v>
      </c>
      <c r="L1216" s="31" t="s">
        <v>95</v>
      </c>
    </row>
    <row r="1217" spans="1:12" x14ac:dyDescent="0.2">
      <c r="A1217" t="str">
        <f>VLOOKUP(B1217,StateFIPS!A$2:B$52,2)</f>
        <v>Minnesota</v>
      </c>
      <c r="B1217">
        <f t="shared" si="19"/>
        <v>27</v>
      </c>
      <c r="C1217" s="31" t="s">
        <v>1874</v>
      </c>
      <c r="D1217" s="31" t="s">
        <v>3285</v>
      </c>
      <c r="E1217" s="31" t="s">
        <v>3286</v>
      </c>
      <c r="F1217" s="31" t="s">
        <v>3287</v>
      </c>
      <c r="G1217" s="33">
        <v>1408.46090861722</v>
      </c>
      <c r="H1217" s="31" t="s">
        <v>94</v>
      </c>
      <c r="I1217" s="33">
        <v>189.564052303799</v>
      </c>
      <c r="J1217" s="33">
        <v>7.43</v>
      </c>
      <c r="K1217" s="31" t="s">
        <v>94</v>
      </c>
      <c r="L1217" s="31" t="s">
        <v>95</v>
      </c>
    </row>
    <row r="1218" spans="1:12" x14ac:dyDescent="0.2">
      <c r="A1218" t="str">
        <f>VLOOKUP(B1218,StateFIPS!A$2:B$52,2)</f>
        <v>Minnesota</v>
      </c>
      <c r="B1218">
        <f t="shared" si="19"/>
        <v>27</v>
      </c>
      <c r="C1218" s="31" t="s">
        <v>1868</v>
      </c>
      <c r="D1218" s="31" t="s">
        <v>3285</v>
      </c>
      <c r="E1218" s="31" t="s">
        <v>3286</v>
      </c>
      <c r="F1218" s="31" t="s">
        <v>3287</v>
      </c>
      <c r="G1218" s="33">
        <v>13693.7796193832</v>
      </c>
      <c r="H1218" s="31" t="s">
        <v>94</v>
      </c>
      <c r="I1218" s="33">
        <v>1843.03897972856</v>
      </c>
      <c r="J1218" s="33">
        <v>7.43</v>
      </c>
      <c r="K1218" s="31" t="s">
        <v>94</v>
      </c>
      <c r="L1218" s="31" t="s">
        <v>95</v>
      </c>
    </row>
    <row r="1219" spans="1:12" x14ac:dyDescent="0.2">
      <c r="A1219" t="str">
        <f>VLOOKUP(B1219,StateFIPS!A$2:B$52,2)</f>
        <v>Minnesota</v>
      </c>
      <c r="B1219">
        <f t="shared" ref="B1219:B1282" si="20">VALUE(LEFT(C1219,2))</f>
        <v>27</v>
      </c>
      <c r="C1219" s="31" t="s">
        <v>1866</v>
      </c>
      <c r="D1219" s="31" t="s">
        <v>3285</v>
      </c>
      <c r="E1219" s="31" t="s">
        <v>3286</v>
      </c>
      <c r="F1219" s="31" t="s">
        <v>3287</v>
      </c>
      <c r="G1219" s="33">
        <v>50269.518398134103</v>
      </c>
      <c r="H1219" s="31" t="s">
        <v>94</v>
      </c>
      <c r="I1219" s="33">
        <v>6765.7494479319203</v>
      </c>
      <c r="J1219" s="33">
        <v>7.43</v>
      </c>
      <c r="K1219" s="31" t="s">
        <v>94</v>
      </c>
      <c r="L1219" s="31" t="s">
        <v>95</v>
      </c>
    </row>
    <row r="1220" spans="1:12" x14ac:dyDescent="0.2">
      <c r="A1220" t="str">
        <f>VLOOKUP(B1220,StateFIPS!A$2:B$52,2)</f>
        <v>Minnesota</v>
      </c>
      <c r="B1220">
        <f t="shared" si="20"/>
        <v>27</v>
      </c>
      <c r="C1220" s="31" t="s">
        <v>1851</v>
      </c>
      <c r="D1220" s="31" t="s">
        <v>3285</v>
      </c>
      <c r="E1220" s="31" t="s">
        <v>3286</v>
      </c>
      <c r="F1220" s="31" t="s">
        <v>3287</v>
      </c>
      <c r="G1220" s="33">
        <v>8259.03778875022</v>
      </c>
      <c r="H1220" s="31" t="s">
        <v>94</v>
      </c>
      <c r="I1220" s="33">
        <v>1111.5797831426901</v>
      </c>
      <c r="J1220" s="33">
        <v>7.43</v>
      </c>
      <c r="K1220" s="31" t="s">
        <v>94</v>
      </c>
      <c r="L1220" s="31" t="s">
        <v>95</v>
      </c>
    </row>
    <row r="1221" spans="1:12" x14ac:dyDescent="0.2">
      <c r="A1221" t="str">
        <f>VLOOKUP(B1221,StateFIPS!A$2:B$52,2)</f>
        <v>Minnesota</v>
      </c>
      <c r="B1221">
        <f t="shared" si="20"/>
        <v>27</v>
      </c>
      <c r="C1221" s="31" t="s">
        <v>1861</v>
      </c>
      <c r="D1221" s="31" t="s">
        <v>3285</v>
      </c>
      <c r="E1221" s="31" t="s">
        <v>3286</v>
      </c>
      <c r="F1221" s="31" t="s">
        <v>3287</v>
      </c>
      <c r="G1221" s="33">
        <v>10736.7491253753</v>
      </c>
      <c r="H1221" s="31" t="s">
        <v>94</v>
      </c>
      <c r="I1221" s="33">
        <v>1445.0537180854999</v>
      </c>
      <c r="J1221" s="33">
        <v>7.43</v>
      </c>
      <c r="K1221" s="31" t="s">
        <v>94</v>
      </c>
      <c r="L1221" s="31" t="s">
        <v>95</v>
      </c>
    </row>
    <row r="1222" spans="1:12" x14ac:dyDescent="0.2">
      <c r="A1222" t="str">
        <f>VLOOKUP(B1222,StateFIPS!A$2:B$52,2)</f>
        <v>Minnesota</v>
      </c>
      <c r="B1222">
        <f t="shared" si="20"/>
        <v>27</v>
      </c>
      <c r="C1222" s="31" t="s">
        <v>2742</v>
      </c>
      <c r="D1222" s="31" t="s">
        <v>3285</v>
      </c>
      <c r="E1222" s="31" t="s">
        <v>3286</v>
      </c>
      <c r="F1222" s="31" t="s">
        <v>3287</v>
      </c>
      <c r="G1222" s="33">
        <v>117.986254125003</v>
      </c>
      <c r="H1222" s="31" t="s">
        <v>94</v>
      </c>
      <c r="I1222" s="33">
        <v>15.8797111877528</v>
      </c>
      <c r="J1222" s="33">
        <v>7.43</v>
      </c>
      <c r="K1222" s="31" t="s">
        <v>94</v>
      </c>
      <c r="L1222" s="31" t="s">
        <v>95</v>
      </c>
    </row>
    <row r="1223" spans="1:12" x14ac:dyDescent="0.2">
      <c r="A1223" t="str">
        <f>VLOOKUP(B1223,StateFIPS!A$2:B$52,2)</f>
        <v>Minnesota</v>
      </c>
      <c r="B1223">
        <f t="shared" si="20"/>
        <v>27</v>
      </c>
      <c r="C1223" s="31" t="s">
        <v>1734</v>
      </c>
      <c r="D1223" s="31" t="s">
        <v>3285</v>
      </c>
      <c r="E1223" s="31" t="s">
        <v>3286</v>
      </c>
      <c r="F1223" s="31" t="s">
        <v>3287</v>
      </c>
      <c r="G1223" s="33">
        <v>11304.557973351901</v>
      </c>
      <c r="H1223" s="31" t="s">
        <v>94</v>
      </c>
      <c r="I1223" s="33">
        <v>1521.4748281765601</v>
      </c>
      <c r="J1223" s="33">
        <v>7.43</v>
      </c>
      <c r="K1223" s="31" t="s">
        <v>94</v>
      </c>
      <c r="L1223" s="31" t="s">
        <v>95</v>
      </c>
    </row>
    <row r="1224" spans="1:12" x14ac:dyDescent="0.2">
      <c r="A1224" t="str">
        <f>VLOOKUP(B1224,StateFIPS!A$2:B$52,2)</f>
        <v>Minnesota</v>
      </c>
      <c r="B1224">
        <f t="shared" si="20"/>
        <v>27</v>
      </c>
      <c r="C1224" s="31" t="s">
        <v>1855</v>
      </c>
      <c r="D1224" s="31" t="s">
        <v>3285</v>
      </c>
      <c r="E1224" s="31" t="s">
        <v>3286</v>
      </c>
      <c r="F1224" s="31" t="s">
        <v>3287</v>
      </c>
      <c r="G1224" s="33">
        <v>18037.1485993598</v>
      </c>
      <c r="H1224" s="31" t="s">
        <v>94</v>
      </c>
      <c r="I1224" s="33">
        <v>2427.6108478277101</v>
      </c>
      <c r="J1224" s="33">
        <v>7.43</v>
      </c>
      <c r="K1224" s="31" t="s">
        <v>94</v>
      </c>
      <c r="L1224" s="31" t="s">
        <v>95</v>
      </c>
    </row>
    <row r="1225" spans="1:12" x14ac:dyDescent="0.2">
      <c r="A1225" t="str">
        <f>VLOOKUP(B1225,StateFIPS!A$2:B$52,2)</f>
        <v>Minnesota</v>
      </c>
      <c r="B1225">
        <f t="shared" si="20"/>
        <v>27</v>
      </c>
      <c r="C1225" s="31" t="s">
        <v>1669</v>
      </c>
      <c r="D1225" s="31" t="s">
        <v>3285</v>
      </c>
      <c r="E1225" s="31" t="s">
        <v>3286</v>
      </c>
      <c r="F1225" s="31" t="s">
        <v>3287</v>
      </c>
      <c r="G1225" s="33">
        <v>140138.17333697199</v>
      </c>
      <c r="H1225" s="31" t="s">
        <v>94</v>
      </c>
      <c r="I1225" s="33">
        <v>18861.126963253399</v>
      </c>
      <c r="J1225" s="33">
        <v>7.43</v>
      </c>
      <c r="K1225" s="31" t="s">
        <v>94</v>
      </c>
      <c r="L1225" s="31" t="s">
        <v>95</v>
      </c>
    </row>
    <row r="1226" spans="1:12" x14ac:dyDescent="0.2">
      <c r="A1226" t="str">
        <f>VLOOKUP(B1226,StateFIPS!A$2:B$52,2)</f>
        <v>Minnesota</v>
      </c>
      <c r="B1226">
        <f t="shared" si="20"/>
        <v>27</v>
      </c>
      <c r="C1226" s="31" t="s">
        <v>1555</v>
      </c>
      <c r="D1226" s="31" t="s">
        <v>3285</v>
      </c>
      <c r="E1226" s="31" t="s">
        <v>3286</v>
      </c>
      <c r="F1226" s="31" t="s">
        <v>3287</v>
      </c>
      <c r="G1226" s="33">
        <v>10626.1370121331</v>
      </c>
      <c r="H1226" s="31" t="s">
        <v>94</v>
      </c>
      <c r="I1226" s="33">
        <v>1430.16648884698</v>
      </c>
      <c r="J1226" s="33">
        <v>7.43</v>
      </c>
      <c r="K1226" s="31" t="s">
        <v>94</v>
      </c>
      <c r="L1226" s="31" t="s">
        <v>95</v>
      </c>
    </row>
    <row r="1227" spans="1:12" x14ac:dyDescent="0.2">
      <c r="A1227" t="str">
        <f>VLOOKUP(B1227,StateFIPS!A$2:B$52,2)</f>
        <v>Minnesota</v>
      </c>
      <c r="B1227">
        <f t="shared" si="20"/>
        <v>27</v>
      </c>
      <c r="C1227" s="31" t="s">
        <v>1551</v>
      </c>
      <c r="D1227" s="31" t="s">
        <v>3285</v>
      </c>
      <c r="E1227" s="31" t="s">
        <v>3286</v>
      </c>
      <c r="F1227" s="31" t="s">
        <v>3287</v>
      </c>
      <c r="G1227" s="33">
        <v>11289.809691586201</v>
      </c>
      <c r="H1227" s="31" t="s">
        <v>94</v>
      </c>
      <c r="I1227" s="33">
        <v>1519.48986427809</v>
      </c>
      <c r="J1227" s="33">
        <v>7.43</v>
      </c>
      <c r="K1227" s="31" t="s">
        <v>94</v>
      </c>
      <c r="L1227" s="31" t="s">
        <v>95</v>
      </c>
    </row>
    <row r="1228" spans="1:12" x14ac:dyDescent="0.2">
      <c r="A1228" t="str">
        <f>VLOOKUP(B1228,StateFIPS!A$2:B$52,2)</f>
        <v>Minnesota</v>
      </c>
      <c r="B1228">
        <f t="shared" si="20"/>
        <v>27</v>
      </c>
      <c r="C1228" s="31" t="s">
        <v>1548</v>
      </c>
      <c r="D1228" s="31" t="s">
        <v>3285</v>
      </c>
      <c r="E1228" s="31" t="s">
        <v>3286</v>
      </c>
      <c r="F1228" s="31" t="s">
        <v>3287</v>
      </c>
      <c r="G1228" s="33">
        <v>5147.1503362032599</v>
      </c>
      <c r="H1228" s="31" t="s">
        <v>94</v>
      </c>
      <c r="I1228" s="33">
        <v>692.75240056571499</v>
      </c>
      <c r="J1228" s="33">
        <v>7.43</v>
      </c>
      <c r="K1228" s="31" t="s">
        <v>94</v>
      </c>
      <c r="L1228" s="31" t="s">
        <v>95</v>
      </c>
    </row>
    <row r="1229" spans="1:12" x14ac:dyDescent="0.2">
      <c r="A1229" t="str">
        <f>VLOOKUP(B1229,StateFIPS!A$2:B$52,2)</f>
        <v>Minnesota</v>
      </c>
      <c r="B1229">
        <f t="shared" si="20"/>
        <v>27</v>
      </c>
      <c r="C1229" s="31" t="s">
        <v>1541</v>
      </c>
      <c r="D1229" s="31" t="s">
        <v>3285</v>
      </c>
      <c r="E1229" s="31" t="s">
        <v>3286</v>
      </c>
      <c r="F1229" s="31" t="s">
        <v>3287</v>
      </c>
      <c r="G1229" s="33">
        <v>4992.2933776641903</v>
      </c>
      <c r="H1229" s="31" t="s">
        <v>94</v>
      </c>
      <c r="I1229" s="33">
        <v>671.91027963178897</v>
      </c>
      <c r="J1229" s="33">
        <v>7.43</v>
      </c>
      <c r="K1229" s="31" t="s">
        <v>94</v>
      </c>
      <c r="L1229" s="31" t="s">
        <v>95</v>
      </c>
    </row>
    <row r="1230" spans="1:12" x14ac:dyDescent="0.2">
      <c r="A1230" t="str">
        <f>VLOOKUP(B1230,StateFIPS!A$2:B$52,2)</f>
        <v>Minnesota</v>
      </c>
      <c r="B1230">
        <f t="shared" si="20"/>
        <v>27</v>
      </c>
      <c r="C1230" s="31" t="s">
        <v>1539</v>
      </c>
      <c r="D1230" s="31" t="s">
        <v>3285</v>
      </c>
      <c r="E1230" s="31" t="s">
        <v>3286</v>
      </c>
      <c r="F1230" s="31" t="s">
        <v>3287</v>
      </c>
      <c r="G1230" s="33">
        <v>3982.0360767188499</v>
      </c>
      <c r="H1230" s="31" t="s">
        <v>94</v>
      </c>
      <c r="I1230" s="33">
        <v>535.94025258665602</v>
      </c>
      <c r="J1230" s="33">
        <v>7.43</v>
      </c>
      <c r="K1230" s="31" t="s">
        <v>94</v>
      </c>
      <c r="L1230" s="31" t="s">
        <v>95</v>
      </c>
    </row>
    <row r="1231" spans="1:12" x14ac:dyDescent="0.2">
      <c r="A1231" t="str">
        <f>VLOOKUP(B1231,StateFIPS!A$2:B$52,2)</f>
        <v>Minnesota</v>
      </c>
      <c r="B1231">
        <f t="shared" si="20"/>
        <v>27</v>
      </c>
      <c r="C1231" s="31" t="s">
        <v>1535</v>
      </c>
      <c r="D1231" s="31" t="s">
        <v>3285</v>
      </c>
      <c r="E1231" s="31" t="s">
        <v>3286</v>
      </c>
      <c r="F1231" s="31" t="s">
        <v>3287</v>
      </c>
      <c r="G1231" s="33">
        <v>11931.3599483909</v>
      </c>
      <c r="H1231" s="31" t="s">
        <v>94</v>
      </c>
      <c r="I1231" s="33">
        <v>1605.8357938615</v>
      </c>
      <c r="J1231" s="33">
        <v>7.43</v>
      </c>
      <c r="K1231" s="31" t="s">
        <v>94</v>
      </c>
      <c r="L1231" s="31" t="s">
        <v>95</v>
      </c>
    </row>
    <row r="1232" spans="1:12" x14ac:dyDescent="0.2">
      <c r="A1232" t="str">
        <f>VLOOKUP(B1232,StateFIPS!A$2:B$52,2)</f>
        <v>Minnesota</v>
      </c>
      <c r="B1232">
        <f t="shared" si="20"/>
        <v>27</v>
      </c>
      <c r="C1232" s="31" t="s">
        <v>1532</v>
      </c>
      <c r="D1232" s="31" t="s">
        <v>3285</v>
      </c>
      <c r="E1232" s="31" t="s">
        <v>3286</v>
      </c>
      <c r="F1232" s="31" t="s">
        <v>3287</v>
      </c>
      <c r="G1232" s="33">
        <v>7130.7942336798797</v>
      </c>
      <c r="H1232" s="31" t="s">
        <v>94</v>
      </c>
      <c r="I1232" s="33">
        <v>959.73004490980804</v>
      </c>
      <c r="J1232" s="33">
        <v>7.43</v>
      </c>
      <c r="K1232" s="31" t="s">
        <v>94</v>
      </c>
      <c r="L1232" s="31" t="s">
        <v>95</v>
      </c>
    </row>
    <row r="1233" spans="1:12" x14ac:dyDescent="0.2">
      <c r="A1233" t="str">
        <f>VLOOKUP(B1233,StateFIPS!A$2:B$52,2)</f>
        <v>Minnesota</v>
      </c>
      <c r="B1233">
        <f t="shared" si="20"/>
        <v>27</v>
      </c>
      <c r="C1233" s="31" t="s">
        <v>1572</v>
      </c>
      <c r="D1233" s="31" t="s">
        <v>3285</v>
      </c>
      <c r="E1233" s="31" t="s">
        <v>3286</v>
      </c>
      <c r="F1233" s="31" t="s">
        <v>3287</v>
      </c>
      <c r="G1233" s="33">
        <v>14637.6696523832</v>
      </c>
      <c r="H1233" s="31" t="s">
        <v>94</v>
      </c>
      <c r="I1233" s="33">
        <v>1970.0766692305799</v>
      </c>
      <c r="J1233" s="33">
        <v>7.43</v>
      </c>
      <c r="K1233" s="31" t="s">
        <v>94</v>
      </c>
      <c r="L1233" s="31" t="s">
        <v>95</v>
      </c>
    </row>
    <row r="1234" spans="1:12" x14ac:dyDescent="0.2">
      <c r="A1234" t="str">
        <f>VLOOKUP(B1234,StateFIPS!A$2:B$52,2)</f>
        <v>Minnesota</v>
      </c>
      <c r="B1234">
        <f t="shared" si="20"/>
        <v>27</v>
      </c>
      <c r="C1234" s="31" t="s">
        <v>1576</v>
      </c>
      <c r="D1234" s="31" t="s">
        <v>3285</v>
      </c>
      <c r="E1234" s="31" t="s">
        <v>3286</v>
      </c>
      <c r="F1234" s="31" t="s">
        <v>3287</v>
      </c>
      <c r="G1234" s="33">
        <v>6843.2027392501795</v>
      </c>
      <c r="H1234" s="31" t="s">
        <v>94</v>
      </c>
      <c r="I1234" s="33">
        <v>921.02324888966098</v>
      </c>
      <c r="J1234" s="33">
        <v>7.43</v>
      </c>
      <c r="K1234" s="31" t="s">
        <v>94</v>
      </c>
      <c r="L1234" s="31" t="s">
        <v>95</v>
      </c>
    </row>
    <row r="1235" spans="1:12" x14ac:dyDescent="0.2">
      <c r="A1235" t="str">
        <f>VLOOKUP(B1235,StateFIPS!A$2:B$52,2)</f>
        <v>Minnesota</v>
      </c>
      <c r="B1235">
        <f t="shared" si="20"/>
        <v>27</v>
      </c>
      <c r="C1235" s="31" t="s">
        <v>1587</v>
      </c>
      <c r="D1235" s="31" t="s">
        <v>3285</v>
      </c>
      <c r="E1235" s="31" t="s">
        <v>3286</v>
      </c>
      <c r="F1235" s="31" t="s">
        <v>3287</v>
      </c>
      <c r="G1235" s="33">
        <v>11864.992680445601</v>
      </c>
      <c r="H1235" s="31" t="s">
        <v>94</v>
      </c>
      <c r="I1235" s="33">
        <v>1596.90345631839</v>
      </c>
      <c r="J1235" s="33">
        <v>7.43</v>
      </c>
      <c r="K1235" s="31" t="s">
        <v>94</v>
      </c>
      <c r="L1235" s="31" t="s">
        <v>95</v>
      </c>
    </row>
    <row r="1236" spans="1:12" x14ac:dyDescent="0.2">
      <c r="A1236" t="str">
        <f>VLOOKUP(B1236,StateFIPS!A$2:B$52,2)</f>
        <v>Minnesota</v>
      </c>
      <c r="B1236">
        <f t="shared" si="20"/>
        <v>27</v>
      </c>
      <c r="C1236" s="31" t="s">
        <v>1584</v>
      </c>
      <c r="D1236" s="31" t="s">
        <v>3285</v>
      </c>
      <c r="E1236" s="31" t="s">
        <v>3286</v>
      </c>
      <c r="F1236" s="31" t="s">
        <v>3287</v>
      </c>
      <c r="G1236" s="33">
        <v>2625.1941542813202</v>
      </c>
      <c r="H1236" s="31" t="s">
        <v>94</v>
      </c>
      <c r="I1236" s="33">
        <v>353.32357392749901</v>
      </c>
      <c r="J1236" s="33">
        <v>7.43</v>
      </c>
      <c r="K1236" s="31" t="s">
        <v>94</v>
      </c>
      <c r="L1236" s="31" t="s">
        <v>95</v>
      </c>
    </row>
    <row r="1237" spans="1:12" x14ac:dyDescent="0.2">
      <c r="A1237" t="str">
        <f>VLOOKUP(B1237,StateFIPS!A$2:B$52,2)</f>
        <v>Minnesota</v>
      </c>
      <c r="B1237">
        <f t="shared" si="20"/>
        <v>27</v>
      </c>
      <c r="C1237" s="31" t="s">
        <v>1581</v>
      </c>
      <c r="D1237" s="31" t="s">
        <v>3285</v>
      </c>
      <c r="E1237" s="31" t="s">
        <v>3286</v>
      </c>
      <c r="F1237" s="31" t="s">
        <v>3287</v>
      </c>
      <c r="G1237" s="33">
        <v>22026.5588169615</v>
      </c>
      <c r="H1237" s="31" t="s">
        <v>94</v>
      </c>
      <c r="I1237" s="33">
        <v>2964.5435823635999</v>
      </c>
      <c r="J1237" s="33">
        <v>7.43</v>
      </c>
      <c r="K1237" s="31" t="s">
        <v>94</v>
      </c>
      <c r="L1237" s="31" t="s">
        <v>95</v>
      </c>
    </row>
    <row r="1238" spans="1:12" x14ac:dyDescent="0.2">
      <c r="A1238" t="str">
        <f>VLOOKUP(B1238,StateFIPS!A$2:B$52,2)</f>
        <v>Minnesota</v>
      </c>
      <c r="B1238">
        <f t="shared" si="20"/>
        <v>27</v>
      </c>
      <c r="C1238" s="31" t="s">
        <v>470</v>
      </c>
      <c r="D1238" s="31" t="s">
        <v>3285</v>
      </c>
      <c r="E1238" s="31" t="s">
        <v>3286</v>
      </c>
      <c r="F1238" s="31" t="s">
        <v>3287</v>
      </c>
      <c r="G1238" s="33">
        <v>4844.8105600079398</v>
      </c>
      <c r="H1238" s="31" t="s">
        <v>94</v>
      </c>
      <c r="I1238" s="33">
        <v>652.06064064709801</v>
      </c>
      <c r="J1238" s="33">
        <v>7.43</v>
      </c>
      <c r="K1238" s="31" t="s">
        <v>94</v>
      </c>
      <c r="L1238" s="31" t="s">
        <v>95</v>
      </c>
    </row>
    <row r="1239" spans="1:12" x14ac:dyDescent="0.2">
      <c r="A1239" t="str">
        <f>VLOOKUP(B1239,StateFIPS!A$2:B$52,2)</f>
        <v>Minnesota</v>
      </c>
      <c r="B1239">
        <f t="shared" si="20"/>
        <v>27</v>
      </c>
      <c r="C1239" s="31" t="s">
        <v>1570</v>
      </c>
      <c r="D1239" s="31" t="s">
        <v>3285</v>
      </c>
      <c r="E1239" s="31" t="s">
        <v>3286</v>
      </c>
      <c r="F1239" s="31" t="s">
        <v>3287</v>
      </c>
      <c r="G1239" s="33">
        <v>9991.9608962111997</v>
      </c>
      <c r="H1239" s="31" t="s">
        <v>94</v>
      </c>
      <c r="I1239" s="33">
        <v>1344.81304121281</v>
      </c>
      <c r="J1239" s="33">
        <v>7.43</v>
      </c>
      <c r="K1239" s="31" t="s">
        <v>94</v>
      </c>
      <c r="L1239" s="31" t="s">
        <v>95</v>
      </c>
    </row>
    <row r="1240" spans="1:12" x14ac:dyDescent="0.2">
      <c r="A1240" t="str">
        <f>VLOOKUP(B1240,StateFIPS!A$2:B$52,2)</f>
        <v>Minnesota</v>
      </c>
      <c r="B1240">
        <f t="shared" si="20"/>
        <v>27</v>
      </c>
      <c r="C1240" s="31" t="s">
        <v>1567</v>
      </c>
      <c r="D1240" s="31" t="s">
        <v>3285</v>
      </c>
      <c r="E1240" s="31" t="s">
        <v>3286</v>
      </c>
      <c r="F1240" s="31" t="s">
        <v>3287</v>
      </c>
      <c r="G1240" s="33">
        <v>11252.9389871722</v>
      </c>
      <c r="H1240" s="31" t="s">
        <v>94</v>
      </c>
      <c r="I1240" s="33">
        <v>1514.5274545319201</v>
      </c>
      <c r="J1240" s="33">
        <v>7.43</v>
      </c>
      <c r="K1240" s="31" t="s">
        <v>94</v>
      </c>
      <c r="L1240" s="31" t="s">
        <v>95</v>
      </c>
    </row>
    <row r="1241" spans="1:12" x14ac:dyDescent="0.2">
      <c r="A1241" t="str">
        <f>VLOOKUP(B1241,StateFIPS!A$2:B$52,2)</f>
        <v>Minnesota</v>
      </c>
      <c r="B1241">
        <f t="shared" si="20"/>
        <v>27</v>
      </c>
      <c r="C1241" s="31" t="s">
        <v>1564</v>
      </c>
      <c r="D1241" s="31" t="s">
        <v>3285</v>
      </c>
      <c r="E1241" s="31" t="s">
        <v>3286</v>
      </c>
      <c r="F1241" s="31" t="s">
        <v>3287</v>
      </c>
      <c r="G1241" s="33">
        <v>15529.9406992035</v>
      </c>
      <c r="H1241" s="31" t="s">
        <v>94</v>
      </c>
      <c r="I1241" s="33">
        <v>2090.1669850879598</v>
      </c>
      <c r="J1241" s="33">
        <v>7.43</v>
      </c>
      <c r="K1241" s="31" t="s">
        <v>94</v>
      </c>
      <c r="L1241" s="31" t="s">
        <v>95</v>
      </c>
    </row>
    <row r="1242" spans="1:12" x14ac:dyDescent="0.2">
      <c r="A1242" t="str">
        <f>VLOOKUP(B1242,StateFIPS!A$2:B$52,2)</f>
        <v>Minnesota</v>
      </c>
      <c r="B1242">
        <f t="shared" si="20"/>
        <v>27</v>
      </c>
      <c r="C1242" s="31" t="s">
        <v>1574</v>
      </c>
      <c r="D1242" s="31" t="s">
        <v>3285</v>
      </c>
      <c r="E1242" s="31" t="s">
        <v>3286</v>
      </c>
      <c r="F1242" s="31" t="s">
        <v>3287</v>
      </c>
      <c r="G1242" s="33">
        <v>11297.183832469</v>
      </c>
      <c r="H1242" s="31" t="s">
        <v>94</v>
      </c>
      <c r="I1242" s="33">
        <v>1520.48234622733</v>
      </c>
      <c r="J1242" s="33">
        <v>7.43</v>
      </c>
      <c r="K1242" s="31" t="s">
        <v>94</v>
      </c>
      <c r="L1242" s="31" t="s">
        <v>95</v>
      </c>
    </row>
    <row r="1243" spans="1:12" x14ac:dyDescent="0.2">
      <c r="A1243" t="str">
        <f>VLOOKUP(B1243,StateFIPS!A$2:B$52,2)</f>
        <v>Minnesota</v>
      </c>
      <c r="B1243">
        <f t="shared" si="20"/>
        <v>27</v>
      </c>
      <c r="C1243" s="31" t="s">
        <v>1498</v>
      </c>
      <c r="D1243" s="31" t="s">
        <v>3285</v>
      </c>
      <c r="E1243" s="31" t="s">
        <v>3286</v>
      </c>
      <c r="F1243" s="31" t="s">
        <v>3287</v>
      </c>
      <c r="G1243" s="33">
        <v>6983.31141602362</v>
      </c>
      <c r="H1243" s="31" t="s">
        <v>94</v>
      </c>
      <c r="I1243" s="33">
        <v>939.88040592511697</v>
      </c>
      <c r="J1243" s="33">
        <v>7.43</v>
      </c>
      <c r="K1243" s="31" t="s">
        <v>94</v>
      </c>
      <c r="L1243" s="31" t="s">
        <v>95</v>
      </c>
    </row>
    <row r="1244" spans="1:12" x14ac:dyDescent="0.2">
      <c r="A1244" t="str">
        <f>VLOOKUP(B1244,StateFIPS!A$2:B$52,2)</f>
        <v>Minnesota</v>
      </c>
      <c r="B1244">
        <f t="shared" si="20"/>
        <v>27</v>
      </c>
      <c r="C1244" s="31" t="s">
        <v>471</v>
      </c>
      <c r="D1244" s="31" t="s">
        <v>3285</v>
      </c>
      <c r="E1244" s="31" t="s">
        <v>3286</v>
      </c>
      <c r="F1244" s="31" t="s">
        <v>3287</v>
      </c>
      <c r="G1244" s="33">
        <v>1408.46090861722</v>
      </c>
      <c r="H1244" s="31" t="s">
        <v>94</v>
      </c>
      <c r="I1244" s="33">
        <v>189.564052303799</v>
      </c>
      <c r="J1244" s="33">
        <v>7.43</v>
      </c>
      <c r="K1244" s="31" t="s">
        <v>94</v>
      </c>
      <c r="L1244" s="31" t="s">
        <v>95</v>
      </c>
    </row>
    <row r="1245" spans="1:12" x14ac:dyDescent="0.2">
      <c r="A1245" t="str">
        <f>VLOOKUP(B1245,StateFIPS!A$2:B$52,2)</f>
        <v>Minnesota</v>
      </c>
      <c r="B1245">
        <f t="shared" si="20"/>
        <v>27</v>
      </c>
      <c r="C1245" s="31" t="s">
        <v>1501</v>
      </c>
      <c r="D1245" s="31" t="s">
        <v>3285</v>
      </c>
      <c r="E1245" s="31" t="s">
        <v>3286</v>
      </c>
      <c r="F1245" s="31" t="s">
        <v>3287</v>
      </c>
      <c r="G1245" s="33">
        <v>10736.7491253753</v>
      </c>
      <c r="H1245" s="31" t="s">
        <v>94</v>
      </c>
      <c r="I1245" s="33">
        <v>1445.0537180854999</v>
      </c>
      <c r="J1245" s="33">
        <v>7.43</v>
      </c>
      <c r="K1245" s="31" t="s">
        <v>94</v>
      </c>
      <c r="L1245" s="31" t="s">
        <v>95</v>
      </c>
    </row>
    <row r="1246" spans="1:12" x14ac:dyDescent="0.2">
      <c r="A1246" t="str">
        <f>VLOOKUP(B1246,StateFIPS!A$2:B$52,2)</f>
        <v>Minnesota</v>
      </c>
      <c r="B1246">
        <f t="shared" si="20"/>
        <v>27</v>
      </c>
      <c r="C1246" s="31" t="s">
        <v>1492</v>
      </c>
      <c r="D1246" s="31" t="s">
        <v>3285</v>
      </c>
      <c r="E1246" s="31" t="s">
        <v>3286</v>
      </c>
      <c r="F1246" s="31" t="s">
        <v>3287</v>
      </c>
      <c r="G1246" s="33">
        <v>10375.416222117499</v>
      </c>
      <c r="H1246" s="31" t="s">
        <v>94</v>
      </c>
      <c r="I1246" s="33">
        <v>1396.4221025730101</v>
      </c>
      <c r="J1246" s="33">
        <v>7.43</v>
      </c>
      <c r="K1246" s="31" t="s">
        <v>94</v>
      </c>
      <c r="L1246" s="31" t="s">
        <v>95</v>
      </c>
    </row>
    <row r="1247" spans="1:12" x14ac:dyDescent="0.2">
      <c r="A1247" t="str">
        <f>VLOOKUP(B1247,StateFIPS!A$2:B$52,2)</f>
        <v>Minnesota</v>
      </c>
      <c r="B1247">
        <f t="shared" si="20"/>
        <v>27</v>
      </c>
      <c r="C1247" s="31" t="s">
        <v>1489</v>
      </c>
      <c r="D1247" s="31" t="s">
        <v>3285</v>
      </c>
      <c r="E1247" s="31" t="s">
        <v>3286</v>
      </c>
      <c r="F1247" s="31" t="s">
        <v>3287</v>
      </c>
      <c r="G1247" s="33">
        <v>14940.0094285785</v>
      </c>
      <c r="H1247" s="31" t="s">
        <v>94</v>
      </c>
      <c r="I1247" s="33">
        <v>2010.7684291491901</v>
      </c>
      <c r="J1247" s="33">
        <v>7.43</v>
      </c>
      <c r="K1247" s="31" t="s">
        <v>94</v>
      </c>
      <c r="L1247" s="31" t="s">
        <v>95</v>
      </c>
    </row>
    <row r="1248" spans="1:12" x14ac:dyDescent="0.2">
      <c r="A1248" t="str">
        <f>VLOOKUP(B1248,StateFIPS!A$2:B$52,2)</f>
        <v>Missouri</v>
      </c>
      <c r="B1248">
        <f t="shared" si="20"/>
        <v>29</v>
      </c>
      <c r="C1248" s="31" t="s">
        <v>298</v>
      </c>
      <c r="D1248" s="31" t="s">
        <v>3285</v>
      </c>
      <c r="E1248" s="31" t="s">
        <v>3286</v>
      </c>
      <c r="F1248" s="31" t="s">
        <v>3287</v>
      </c>
      <c r="G1248" s="33">
        <v>11942.1058786839</v>
      </c>
      <c r="H1248" s="31" t="s">
        <v>94</v>
      </c>
      <c r="I1248" s="33">
        <v>1607.2820832683601</v>
      </c>
      <c r="J1248" s="33">
        <v>7.43</v>
      </c>
      <c r="K1248" s="31" t="s">
        <v>94</v>
      </c>
      <c r="L1248" s="31" t="s">
        <v>95</v>
      </c>
    </row>
    <row r="1249" spans="1:12" x14ac:dyDescent="0.2">
      <c r="A1249" t="str">
        <f>VLOOKUP(B1249,StateFIPS!A$2:B$52,2)</f>
        <v>Missouri</v>
      </c>
      <c r="B1249">
        <f t="shared" si="20"/>
        <v>29</v>
      </c>
      <c r="C1249" s="31" t="s">
        <v>1516</v>
      </c>
      <c r="D1249" s="31" t="s">
        <v>3285</v>
      </c>
      <c r="E1249" s="31" t="s">
        <v>3286</v>
      </c>
      <c r="F1249" s="31" t="s">
        <v>3287</v>
      </c>
      <c r="G1249" s="33">
        <v>7684.3092156557004</v>
      </c>
      <c r="H1249" s="31" t="s">
        <v>94</v>
      </c>
      <c r="I1249" s="33">
        <v>1034.2273506939</v>
      </c>
      <c r="J1249" s="33">
        <v>7.43</v>
      </c>
      <c r="K1249" s="31" t="s">
        <v>94</v>
      </c>
      <c r="L1249" s="31" t="s">
        <v>95</v>
      </c>
    </row>
    <row r="1250" spans="1:12" x14ac:dyDescent="0.2">
      <c r="A1250" t="str">
        <f>VLOOKUP(B1250,StateFIPS!A$2:B$52,2)</f>
        <v>Missouri</v>
      </c>
      <c r="B1250">
        <f t="shared" si="20"/>
        <v>29</v>
      </c>
      <c r="C1250" s="31" t="s">
        <v>3192</v>
      </c>
      <c r="D1250" s="31" t="s">
        <v>3285</v>
      </c>
      <c r="E1250" s="31" t="s">
        <v>3286</v>
      </c>
      <c r="F1250" s="31" t="s">
        <v>3287</v>
      </c>
      <c r="G1250" s="33">
        <v>1108.37881386766</v>
      </c>
      <c r="H1250" s="31" t="s">
        <v>94</v>
      </c>
      <c r="I1250" s="33">
        <v>149.17615260668401</v>
      </c>
      <c r="J1250" s="33">
        <v>7.43</v>
      </c>
      <c r="K1250" s="31" t="s">
        <v>94</v>
      </c>
      <c r="L1250" s="31" t="s">
        <v>95</v>
      </c>
    </row>
    <row r="1251" spans="1:12" x14ac:dyDescent="0.2">
      <c r="A1251" t="str">
        <f>VLOOKUP(B1251,StateFIPS!A$2:B$52,2)</f>
        <v>Missouri</v>
      </c>
      <c r="B1251">
        <f t="shared" si="20"/>
        <v>29</v>
      </c>
      <c r="C1251" s="31" t="s">
        <v>1512</v>
      </c>
      <c r="D1251" s="31" t="s">
        <v>3285</v>
      </c>
      <c r="E1251" s="31" t="s">
        <v>3286</v>
      </c>
      <c r="F1251" s="31" t="s">
        <v>3287</v>
      </c>
      <c r="G1251" s="33">
        <v>8238.49862258953</v>
      </c>
      <c r="H1251" s="31" t="s">
        <v>94</v>
      </c>
      <c r="I1251" s="33">
        <v>1108.8154269972499</v>
      </c>
      <c r="J1251" s="33">
        <v>7.43</v>
      </c>
      <c r="K1251" s="31" t="s">
        <v>94</v>
      </c>
      <c r="L1251" s="31" t="s">
        <v>95</v>
      </c>
    </row>
    <row r="1252" spans="1:12" x14ac:dyDescent="0.2">
      <c r="A1252" t="str">
        <f>VLOOKUP(B1252,StateFIPS!A$2:B$52,2)</f>
        <v>Missouri</v>
      </c>
      <c r="B1252">
        <f t="shared" si="20"/>
        <v>29</v>
      </c>
      <c r="C1252" s="31" t="s">
        <v>1509</v>
      </c>
      <c r="D1252" s="31" t="s">
        <v>3285</v>
      </c>
      <c r="E1252" s="31" t="s">
        <v>3286</v>
      </c>
      <c r="F1252" s="31" t="s">
        <v>3287</v>
      </c>
      <c r="G1252" s="33">
        <v>4791.7108477571601</v>
      </c>
      <c r="H1252" s="31" t="s">
        <v>94</v>
      </c>
      <c r="I1252" s="33">
        <v>644.91397681792205</v>
      </c>
      <c r="J1252" s="33">
        <v>7.43</v>
      </c>
      <c r="K1252" s="31" t="s">
        <v>94</v>
      </c>
      <c r="L1252" s="31" t="s">
        <v>95</v>
      </c>
    </row>
    <row r="1253" spans="1:12" x14ac:dyDescent="0.2">
      <c r="A1253" t="str">
        <f>VLOOKUP(B1253,StateFIPS!A$2:B$52,2)</f>
        <v>Missouri</v>
      </c>
      <c r="B1253">
        <f t="shared" si="20"/>
        <v>29</v>
      </c>
      <c r="C1253" s="31" t="s">
        <v>300</v>
      </c>
      <c r="D1253" s="31" t="s">
        <v>3285</v>
      </c>
      <c r="E1253" s="31" t="s">
        <v>3286</v>
      </c>
      <c r="F1253" s="31" t="s">
        <v>3287</v>
      </c>
      <c r="G1253" s="33">
        <v>3926.6347003482501</v>
      </c>
      <c r="H1253" s="31" t="s">
        <v>94</v>
      </c>
      <c r="I1253" s="33">
        <v>528.48380892977798</v>
      </c>
      <c r="J1253" s="33">
        <v>7.43</v>
      </c>
      <c r="K1253" s="31" t="s">
        <v>94</v>
      </c>
      <c r="L1253" s="31" t="s">
        <v>95</v>
      </c>
    </row>
    <row r="1254" spans="1:12" x14ac:dyDescent="0.2">
      <c r="A1254" t="str">
        <f>VLOOKUP(B1254,StateFIPS!A$2:B$52,2)</f>
        <v>Missouri</v>
      </c>
      <c r="B1254">
        <f t="shared" si="20"/>
        <v>29</v>
      </c>
      <c r="C1254" s="31" t="s">
        <v>1506</v>
      </c>
      <c r="D1254" s="31" t="s">
        <v>3285</v>
      </c>
      <c r="E1254" s="31" t="s">
        <v>3286</v>
      </c>
      <c r="F1254" s="31" t="s">
        <v>3287</v>
      </c>
      <c r="G1254" s="33">
        <v>5535.1356619366898</v>
      </c>
      <c r="H1254" s="31" t="s">
        <v>94</v>
      </c>
      <c r="I1254" s="33">
        <v>744.97115234679598</v>
      </c>
      <c r="J1254" s="33">
        <v>7.43</v>
      </c>
      <c r="K1254" s="31" t="s">
        <v>94</v>
      </c>
      <c r="L1254" s="31" t="s">
        <v>95</v>
      </c>
    </row>
    <row r="1255" spans="1:12" x14ac:dyDescent="0.2">
      <c r="A1255" t="str">
        <f>VLOOKUP(B1255,StateFIPS!A$2:B$52,2)</f>
        <v>Missouri</v>
      </c>
      <c r="B1255">
        <f t="shared" si="20"/>
        <v>29</v>
      </c>
      <c r="C1255" s="31" t="s">
        <v>1566</v>
      </c>
      <c r="D1255" s="31" t="s">
        <v>3285</v>
      </c>
      <c r="E1255" s="31" t="s">
        <v>3286</v>
      </c>
      <c r="F1255" s="31" t="s">
        <v>3287</v>
      </c>
      <c r="G1255" s="33">
        <v>5048.5303290191796</v>
      </c>
      <c r="H1255" s="31" t="s">
        <v>94</v>
      </c>
      <c r="I1255" s="33">
        <v>679.47918290971495</v>
      </c>
      <c r="J1255" s="33">
        <v>7.43</v>
      </c>
      <c r="K1255" s="31" t="s">
        <v>94</v>
      </c>
      <c r="L1255" s="31" t="s">
        <v>95</v>
      </c>
    </row>
    <row r="1256" spans="1:12" x14ac:dyDescent="0.2">
      <c r="A1256" t="str">
        <f>VLOOKUP(B1256,StateFIPS!A$2:B$52,2)</f>
        <v>Missouri</v>
      </c>
      <c r="B1256">
        <f t="shared" si="20"/>
        <v>29</v>
      </c>
      <c r="C1256" s="31" t="s">
        <v>290</v>
      </c>
      <c r="D1256" s="31" t="s">
        <v>3285</v>
      </c>
      <c r="E1256" s="31" t="s">
        <v>3286</v>
      </c>
      <c r="F1256" s="31" t="s">
        <v>3287</v>
      </c>
      <c r="G1256" s="33">
        <v>1358.4398877280501</v>
      </c>
      <c r="H1256" s="31" t="s">
        <v>94</v>
      </c>
      <c r="I1256" s="33">
        <v>182.831748011851</v>
      </c>
      <c r="J1256" s="33">
        <v>7.43</v>
      </c>
      <c r="K1256" s="31" t="s">
        <v>94</v>
      </c>
      <c r="L1256" s="31" t="s">
        <v>95</v>
      </c>
    </row>
    <row r="1257" spans="1:12" x14ac:dyDescent="0.2">
      <c r="A1257" t="str">
        <f>VLOOKUP(B1257,StateFIPS!A$2:B$52,2)</f>
        <v>Missouri</v>
      </c>
      <c r="B1257">
        <f t="shared" si="20"/>
        <v>29</v>
      </c>
      <c r="C1257" s="31" t="s">
        <v>302</v>
      </c>
      <c r="D1257" s="31" t="s">
        <v>3285</v>
      </c>
      <c r="E1257" s="31" t="s">
        <v>3286</v>
      </c>
      <c r="F1257" s="31" t="s">
        <v>3287</v>
      </c>
      <c r="G1257" s="33">
        <v>15017.1812464265</v>
      </c>
      <c r="H1257" s="31" t="s">
        <v>94</v>
      </c>
      <c r="I1257" s="33">
        <v>2021.1549456832499</v>
      </c>
      <c r="J1257" s="33">
        <v>7.43</v>
      </c>
      <c r="K1257" s="31" t="s">
        <v>94</v>
      </c>
      <c r="L1257" s="31" t="s">
        <v>95</v>
      </c>
    </row>
    <row r="1258" spans="1:12" x14ac:dyDescent="0.2">
      <c r="A1258" t="str">
        <f>VLOOKUP(B1258,StateFIPS!A$2:B$52,2)</f>
        <v>Missouri</v>
      </c>
      <c r="B1258">
        <f t="shared" si="20"/>
        <v>29</v>
      </c>
      <c r="C1258" s="31" t="s">
        <v>303</v>
      </c>
      <c r="D1258" s="31" t="s">
        <v>3285</v>
      </c>
      <c r="E1258" s="31" t="s">
        <v>3286</v>
      </c>
      <c r="F1258" s="31" t="s">
        <v>3287</v>
      </c>
      <c r="G1258" s="33">
        <v>2311.3753313581801</v>
      </c>
      <c r="H1258" s="31" t="s">
        <v>94</v>
      </c>
      <c r="I1258" s="33">
        <v>311.08685482613402</v>
      </c>
      <c r="J1258" s="33">
        <v>7.43</v>
      </c>
      <c r="K1258" s="31" t="s">
        <v>94</v>
      </c>
      <c r="L1258" s="31" t="s">
        <v>95</v>
      </c>
    </row>
    <row r="1259" spans="1:12" x14ac:dyDescent="0.2">
      <c r="A1259" t="str">
        <f>VLOOKUP(B1259,StateFIPS!A$2:B$52,2)</f>
        <v>Missouri</v>
      </c>
      <c r="B1259">
        <f t="shared" si="20"/>
        <v>29</v>
      </c>
      <c r="C1259" s="31" t="s">
        <v>304</v>
      </c>
      <c r="D1259" s="31" t="s">
        <v>3285</v>
      </c>
      <c r="E1259" s="31" t="s">
        <v>3286</v>
      </c>
      <c r="F1259" s="31" t="s">
        <v>3287</v>
      </c>
      <c r="G1259" s="33">
        <v>189.23540724569901</v>
      </c>
      <c r="H1259" s="31" t="s">
        <v>94</v>
      </c>
      <c r="I1259" s="33">
        <v>25.469099225531501</v>
      </c>
      <c r="J1259" s="33">
        <v>7.43</v>
      </c>
      <c r="K1259" s="31" t="s">
        <v>94</v>
      </c>
      <c r="L1259" s="31" t="s">
        <v>95</v>
      </c>
    </row>
    <row r="1260" spans="1:12" x14ac:dyDescent="0.2">
      <c r="A1260" t="str">
        <f>VLOOKUP(B1260,StateFIPS!A$2:B$52,2)</f>
        <v>Missouri</v>
      </c>
      <c r="B1260">
        <f t="shared" si="20"/>
        <v>29</v>
      </c>
      <c r="C1260" s="31" t="s">
        <v>305</v>
      </c>
      <c r="D1260" s="31" t="s">
        <v>3285</v>
      </c>
      <c r="E1260" s="31" t="s">
        <v>3286</v>
      </c>
      <c r="F1260" s="31" t="s">
        <v>3287</v>
      </c>
      <c r="G1260" s="33">
        <v>7853.2694006965003</v>
      </c>
      <c r="H1260" s="31" t="s">
        <v>94</v>
      </c>
      <c r="I1260" s="33">
        <v>1056.9676178595601</v>
      </c>
      <c r="J1260" s="33">
        <v>7.43</v>
      </c>
      <c r="K1260" s="31" t="s">
        <v>94</v>
      </c>
      <c r="L1260" s="31" t="s">
        <v>95</v>
      </c>
    </row>
    <row r="1261" spans="1:12" x14ac:dyDescent="0.2">
      <c r="A1261" t="str">
        <f>VLOOKUP(B1261,StateFIPS!A$2:B$52,2)</f>
        <v>Missouri</v>
      </c>
      <c r="B1261">
        <f t="shared" si="20"/>
        <v>29</v>
      </c>
      <c r="C1261" s="31" t="s">
        <v>306</v>
      </c>
      <c r="D1261" s="31" t="s">
        <v>3285</v>
      </c>
      <c r="E1261" s="31" t="s">
        <v>3286</v>
      </c>
      <c r="F1261" s="31" t="s">
        <v>3287</v>
      </c>
      <c r="G1261" s="33">
        <v>7691.0676230573299</v>
      </c>
      <c r="H1261" s="31" t="s">
        <v>94</v>
      </c>
      <c r="I1261" s="33">
        <v>1035.13696138053</v>
      </c>
      <c r="J1261" s="33">
        <v>7.43</v>
      </c>
      <c r="K1261" s="31" t="s">
        <v>94</v>
      </c>
      <c r="L1261" s="31" t="s">
        <v>95</v>
      </c>
    </row>
    <row r="1262" spans="1:12" x14ac:dyDescent="0.2">
      <c r="A1262" t="str">
        <f>VLOOKUP(B1262,StateFIPS!A$2:B$52,2)</f>
        <v>Missouri</v>
      </c>
      <c r="B1262">
        <f t="shared" si="20"/>
        <v>29</v>
      </c>
      <c r="C1262" s="31" t="s">
        <v>1671</v>
      </c>
      <c r="D1262" s="31" t="s">
        <v>3285</v>
      </c>
      <c r="E1262" s="31" t="s">
        <v>3286</v>
      </c>
      <c r="F1262" s="31" t="s">
        <v>3287</v>
      </c>
      <c r="G1262" s="33">
        <v>1892.35407245699</v>
      </c>
      <c r="H1262" s="31" t="s">
        <v>94</v>
      </c>
      <c r="I1262" s="33">
        <v>254.690992255315</v>
      </c>
      <c r="J1262" s="33">
        <v>7.43</v>
      </c>
      <c r="K1262" s="31" t="s">
        <v>94</v>
      </c>
      <c r="L1262" s="31" t="s">
        <v>95</v>
      </c>
    </row>
    <row r="1263" spans="1:12" x14ac:dyDescent="0.2">
      <c r="A1263" t="str">
        <f>VLOOKUP(B1263,StateFIPS!A$2:B$52,2)</f>
        <v>Missouri</v>
      </c>
      <c r="B1263">
        <f t="shared" si="20"/>
        <v>29</v>
      </c>
      <c r="C1263" s="31" t="s">
        <v>1568</v>
      </c>
      <c r="D1263" s="31" t="s">
        <v>3285</v>
      </c>
      <c r="E1263" s="31" t="s">
        <v>3286</v>
      </c>
      <c r="F1263" s="31" t="s">
        <v>3287</v>
      </c>
      <c r="G1263" s="33">
        <v>1088.10359166277</v>
      </c>
      <c r="H1263" s="31" t="s">
        <v>94</v>
      </c>
      <c r="I1263" s="33">
        <v>146.447320546806</v>
      </c>
      <c r="J1263" s="33">
        <v>7.43</v>
      </c>
      <c r="K1263" s="31" t="s">
        <v>94</v>
      </c>
      <c r="L1263" s="31" t="s">
        <v>95</v>
      </c>
    </row>
    <row r="1264" spans="1:12" x14ac:dyDescent="0.2">
      <c r="A1264" t="str">
        <f>VLOOKUP(B1264,StateFIPS!A$2:B$52,2)</f>
        <v>Missouri</v>
      </c>
      <c r="B1264">
        <f t="shared" si="20"/>
        <v>29</v>
      </c>
      <c r="C1264" s="31" t="s">
        <v>307</v>
      </c>
      <c r="D1264" s="31" t="s">
        <v>3285</v>
      </c>
      <c r="E1264" s="31" t="s">
        <v>3286</v>
      </c>
      <c r="F1264" s="31" t="s">
        <v>3287</v>
      </c>
      <c r="G1264" s="33">
        <v>9117.0915848016994</v>
      </c>
      <c r="H1264" s="31" t="s">
        <v>94</v>
      </c>
      <c r="I1264" s="33">
        <v>1227.0648162586399</v>
      </c>
      <c r="J1264" s="33">
        <v>7.43</v>
      </c>
      <c r="K1264" s="31" t="s">
        <v>94</v>
      </c>
      <c r="L1264" s="31" t="s">
        <v>95</v>
      </c>
    </row>
    <row r="1265" spans="1:12" x14ac:dyDescent="0.2">
      <c r="A1265" t="str">
        <f>VLOOKUP(B1265,StateFIPS!A$2:B$52,2)</f>
        <v>Missouri</v>
      </c>
      <c r="B1265">
        <f t="shared" si="20"/>
        <v>29</v>
      </c>
      <c r="C1265" s="31" t="s">
        <v>308</v>
      </c>
      <c r="D1265" s="31" t="s">
        <v>3285</v>
      </c>
      <c r="E1265" s="31" t="s">
        <v>3286</v>
      </c>
      <c r="F1265" s="31" t="s">
        <v>3287</v>
      </c>
      <c r="G1265" s="33">
        <v>189.23540724569901</v>
      </c>
      <c r="H1265" s="31" t="s">
        <v>94</v>
      </c>
      <c r="I1265" s="33">
        <v>25.469099225531501</v>
      </c>
      <c r="J1265" s="33">
        <v>7.43</v>
      </c>
      <c r="K1265" s="31" t="s">
        <v>94</v>
      </c>
      <c r="L1265" s="31" t="s">
        <v>95</v>
      </c>
    </row>
    <row r="1266" spans="1:12" x14ac:dyDescent="0.2">
      <c r="A1266" t="str">
        <f>VLOOKUP(B1266,StateFIPS!A$2:B$52,2)</f>
        <v>Missouri</v>
      </c>
      <c r="B1266">
        <f t="shared" si="20"/>
        <v>29</v>
      </c>
      <c r="C1266" s="31" t="s">
        <v>1664</v>
      </c>
      <c r="D1266" s="31" t="s">
        <v>3285</v>
      </c>
      <c r="E1266" s="31" t="s">
        <v>3286</v>
      </c>
      <c r="F1266" s="31" t="s">
        <v>3287</v>
      </c>
      <c r="G1266" s="33">
        <v>5203.9736992567196</v>
      </c>
      <c r="H1266" s="31" t="s">
        <v>94</v>
      </c>
      <c r="I1266" s="33">
        <v>700.40022870211499</v>
      </c>
      <c r="J1266" s="33">
        <v>7.43</v>
      </c>
      <c r="K1266" s="31" t="s">
        <v>94</v>
      </c>
      <c r="L1266" s="31" t="s">
        <v>95</v>
      </c>
    </row>
    <row r="1267" spans="1:12" x14ac:dyDescent="0.2">
      <c r="A1267" t="str">
        <f>VLOOKUP(B1267,StateFIPS!A$2:B$52,2)</f>
        <v>Missouri</v>
      </c>
      <c r="B1267">
        <f t="shared" si="20"/>
        <v>29</v>
      </c>
      <c r="C1267" s="31" t="s">
        <v>309</v>
      </c>
      <c r="D1267" s="31" t="s">
        <v>3285</v>
      </c>
      <c r="E1267" s="31" t="s">
        <v>3286</v>
      </c>
      <c r="F1267" s="31" t="s">
        <v>3287</v>
      </c>
      <c r="G1267" s="33">
        <v>3284.5859971932</v>
      </c>
      <c r="H1267" s="31" t="s">
        <v>94</v>
      </c>
      <c r="I1267" s="33">
        <v>442.07079370029601</v>
      </c>
      <c r="J1267" s="33">
        <v>7.43</v>
      </c>
      <c r="K1267" s="31" t="s">
        <v>94</v>
      </c>
      <c r="L1267" s="31" t="s">
        <v>95</v>
      </c>
    </row>
    <row r="1268" spans="1:12" x14ac:dyDescent="0.2">
      <c r="A1268" t="str">
        <f>VLOOKUP(B1268,StateFIPS!A$2:B$52,2)</f>
        <v>Missouri</v>
      </c>
      <c r="B1268">
        <f t="shared" si="20"/>
        <v>29</v>
      </c>
      <c r="C1268" s="31" t="s">
        <v>310</v>
      </c>
      <c r="D1268" s="31" t="s">
        <v>3285</v>
      </c>
      <c r="E1268" s="31" t="s">
        <v>3286</v>
      </c>
      <c r="F1268" s="31" t="s">
        <v>3287</v>
      </c>
      <c r="G1268" s="33">
        <v>11083.7881386766</v>
      </c>
      <c r="H1268" s="31" t="s">
        <v>94</v>
      </c>
      <c r="I1268" s="33">
        <v>1491.7615260668399</v>
      </c>
      <c r="J1268" s="33">
        <v>7.43</v>
      </c>
      <c r="K1268" s="31" t="s">
        <v>94</v>
      </c>
      <c r="L1268" s="31" t="s">
        <v>95</v>
      </c>
    </row>
    <row r="1269" spans="1:12" x14ac:dyDescent="0.2">
      <c r="A1269" t="str">
        <f>VLOOKUP(B1269,StateFIPS!A$2:B$52,2)</f>
        <v>Missouri</v>
      </c>
      <c r="B1269">
        <f t="shared" si="20"/>
        <v>29</v>
      </c>
      <c r="C1269" s="31" t="s">
        <v>1646</v>
      </c>
      <c r="D1269" s="31" t="s">
        <v>3285</v>
      </c>
      <c r="E1269" s="31" t="s">
        <v>3286</v>
      </c>
      <c r="F1269" s="31" t="s">
        <v>3287</v>
      </c>
      <c r="G1269" s="33">
        <v>2960.1824419148602</v>
      </c>
      <c r="H1269" s="31" t="s">
        <v>94</v>
      </c>
      <c r="I1269" s="33">
        <v>398.40948074224201</v>
      </c>
      <c r="J1269" s="33">
        <v>7.43</v>
      </c>
      <c r="K1269" s="31" t="s">
        <v>94</v>
      </c>
      <c r="L1269" s="31" t="s">
        <v>95</v>
      </c>
    </row>
    <row r="1270" spans="1:12" x14ac:dyDescent="0.2">
      <c r="A1270" t="str">
        <f>VLOOKUP(B1270,StateFIPS!A$2:B$52,2)</f>
        <v>Missouri</v>
      </c>
      <c r="B1270">
        <f t="shared" si="20"/>
        <v>29</v>
      </c>
      <c r="C1270" s="31" t="s">
        <v>311</v>
      </c>
      <c r="D1270" s="31" t="s">
        <v>3285</v>
      </c>
      <c r="E1270" s="31" t="s">
        <v>3286</v>
      </c>
      <c r="F1270" s="31" t="s">
        <v>3287</v>
      </c>
      <c r="G1270" s="33">
        <v>6386.6949945423403</v>
      </c>
      <c r="H1270" s="31" t="s">
        <v>94</v>
      </c>
      <c r="I1270" s="33">
        <v>859.58209886168697</v>
      </c>
      <c r="J1270" s="33">
        <v>7.43</v>
      </c>
      <c r="K1270" s="31" t="s">
        <v>94</v>
      </c>
      <c r="L1270" s="31" t="s">
        <v>95</v>
      </c>
    </row>
    <row r="1271" spans="1:12" x14ac:dyDescent="0.2">
      <c r="A1271" t="str">
        <f>VLOOKUP(B1271,StateFIPS!A$2:B$52,2)</f>
        <v>Missouri</v>
      </c>
      <c r="B1271">
        <f t="shared" si="20"/>
        <v>29</v>
      </c>
      <c r="C1271" s="31" t="s">
        <v>337</v>
      </c>
      <c r="D1271" s="31" t="s">
        <v>3285</v>
      </c>
      <c r="E1271" s="31" t="s">
        <v>3286</v>
      </c>
      <c r="F1271" s="31" t="s">
        <v>3287</v>
      </c>
      <c r="G1271" s="33">
        <v>1831.5284058422999</v>
      </c>
      <c r="H1271" s="31" t="s">
        <v>94</v>
      </c>
      <c r="I1271" s="33">
        <v>246.50449607568001</v>
      </c>
      <c r="J1271" s="33">
        <v>7.43</v>
      </c>
      <c r="K1271" s="31" t="s">
        <v>94</v>
      </c>
      <c r="L1271" s="31" t="s">
        <v>95</v>
      </c>
    </row>
    <row r="1272" spans="1:12" x14ac:dyDescent="0.2">
      <c r="A1272" t="str">
        <f>VLOOKUP(B1272,StateFIPS!A$2:B$52,2)</f>
        <v>Missouri</v>
      </c>
      <c r="B1272">
        <f t="shared" si="20"/>
        <v>29</v>
      </c>
      <c r="C1272" s="31" t="s">
        <v>374</v>
      </c>
      <c r="D1272" s="31" t="s">
        <v>3285</v>
      </c>
      <c r="E1272" s="31" t="s">
        <v>3286</v>
      </c>
      <c r="F1272" s="31" t="s">
        <v>3287</v>
      </c>
      <c r="G1272" s="33">
        <v>9035.9906959821201</v>
      </c>
      <c r="H1272" s="31" t="s">
        <v>94</v>
      </c>
      <c r="I1272" s="33">
        <v>1216.1494880191301</v>
      </c>
      <c r="J1272" s="33">
        <v>7.43</v>
      </c>
      <c r="K1272" s="31" t="s">
        <v>94</v>
      </c>
      <c r="L1272" s="31" t="s">
        <v>95</v>
      </c>
    </row>
    <row r="1273" spans="1:12" x14ac:dyDescent="0.2">
      <c r="A1273" t="str">
        <f>VLOOKUP(B1273,StateFIPS!A$2:B$52,2)</f>
        <v>Missouri</v>
      </c>
      <c r="B1273">
        <f t="shared" si="20"/>
        <v>29</v>
      </c>
      <c r="C1273" s="31" t="s">
        <v>334</v>
      </c>
      <c r="D1273" s="31" t="s">
        <v>3285</v>
      </c>
      <c r="E1273" s="31" t="s">
        <v>3286</v>
      </c>
      <c r="F1273" s="31" t="s">
        <v>3287</v>
      </c>
      <c r="G1273" s="33">
        <v>1459.81599875253</v>
      </c>
      <c r="H1273" s="31" t="s">
        <v>94</v>
      </c>
      <c r="I1273" s="33">
        <v>196.47590831124299</v>
      </c>
      <c r="J1273" s="33">
        <v>7.43</v>
      </c>
      <c r="K1273" s="31" t="s">
        <v>94</v>
      </c>
      <c r="L1273" s="31" t="s">
        <v>95</v>
      </c>
    </row>
    <row r="1274" spans="1:12" x14ac:dyDescent="0.2">
      <c r="A1274" t="str">
        <f>VLOOKUP(B1274,StateFIPS!A$2:B$52,2)</f>
        <v>Missouri</v>
      </c>
      <c r="B1274">
        <f t="shared" si="20"/>
        <v>29</v>
      </c>
      <c r="C1274" s="31" t="s">
        <v>363</v>
      </c>
      <c r="D1274" s="31" t="s">
        <v>3285</v>
      </c>
      <c r="E1274" s="31" t="s">
        <v>3286</v>
      </c>
      <c r="F1274" s="31" t="s">
        <v>3287</v>
      </c>
      <c r="G1274" s="33">
        <v>2162.6903685222701</v>
      </c>
      <c r="H1274" s="31" t="s">
        <v>94</v>
      </c>
      <c r="I1274" s="33">
        <v>291.07541972036</v>
      </c>
      <c r="J1274" s="33">
        <v>7.43</v>
      </c>
      <c r="K1274" s="31" t="s">
        <v>94</v>
      </c>
      <c r="L1274" s="31" t="s">
        <v>95</v>
      </c>
    </row>
    <row r="1275" spans="1:12" x14ac:dyDescent="0.2">
      <c r="A1275" t="str">
        <f>VLOOKUP(B1275,StateFIPS!A$2:B$52,2)</f>
        <v>Missouri</v>
      </c>
      <c r="B1275">
        <f t="shared" si="20"/>
        <v>29</v>
      </c>
      <c r="C1275" s="31" t="s">
        <v>364</v>
      </c>
      <c r="D1275" s="31" t="s">
        <v>3285</v>
      </c>
      <c r="E1275" s="31" t="s">
        <v>3286</v>
      </c>
      <c r="F1275" s="31" t="s">
        <v>3287</v>
      </c>
      <c r="G1275" s="33">
        <v>4115.8701075939498</v>
      </c>
      <c r="H1275" s="31" t="s">
        <v>94</v>
      </c>
      <c r="I1275" s="33">
        <v>553.95290815530996</v>
      </c>
      <c r="J1275" s="33">
        <v>7.43</v>
      </c>
      <c r="K1275" s="31" t="s">
        <v>94</v>
      </c>
      <c r="L1275" s="31" t="s">
        <v>95</v>
      </c>
    </row>
    <row r="1276" spans="1:12" x14ac:dyDescent="0.2">
      <c r="A1276" t="str">
        <f>VLOOKUP(B1276,StateFIPS!A$2:B$52,2)</f>
        <v>Missouri</v>
      </c>
      <c r="B1276">
        <f t="shared" si="20"/>
        <v>29</v>
      </c>
      <c r="C1276" s="31" t="s">
        <v>1657</v>
      </c>
      <c r="D1276" s="31" t="s">
        <v>3285</v>
      </c>
      <c r="E1276" s="31" t="s">
        <v>3286</v>
      </c>
      <c r="F1276" s="31" t="s">
        <v>3287</v>
      </c>
      <c r="G1276" s="33">
        <v>1932.9045168667801</v>
      </c>
      <c r="H1276" s="31" t="s">
        <v>94</v>
      </c>
      <c r="I1276" s="33">
        <v>260.14865637507103</v>
      </c>
      <c r="J1276" s="33">
        <v>7.43</v>
      </c>
      <c r="K1276" s="31" t="s">
        <v>94</v>
      </c>
      <c r="L1276" s="31" t="s">
        <v>95</v>
      </c>
    </row>
    <row r="1277" spans="1:12" x14ac:dyDescent="0.2">
      <c r="A1277" t="str">
        <f>VLOOKUP(B1277,StateFIPS!A$2:B$52,2)</f>
        <v>Missouri</v>
      </c>
      <c r="B1277">
        <f t="shared" si="20"/>
        <v>29</v>
      </c>
      <c r="C1277" s="31" t="s">
        <v>1652</v>
      </c>
      <c r="D1277" s="31" t="s">
        <v>3285</v>
      </c>
      <c r="E1277" s="31" t="s">
        <v>3286</v>
      </c>
      <c r="F1277" s="31" t="s">
        <v>3287</v>
      </c>
      <c r="G1277" s="33">
        <v>7312.5968085659297</v>
      </c>
      <c r="H1277" s="31" t="s">
        <v>94</v>
      </c>
      <c r="I1277" s="33">
        <v>984.19876292946606</v>
      </c>
      <c r="J1277" s="33">
        <v>7.43</v>
      </c>
      <c r="K1277" s="31" t="s">
        <v>94</v>
      </c>
      <c r="L1277" s="31" t="s">
        <v>95</v>
      </c>
    </row>
    <row r="1278" spans="1:12" x14ac:dyDescent="0.2">
      <c r="A1278" t="str">
        <f>VLOOKUP(B1278,StateFIPS!A$2:B$52,2)</f>
        <v>Missouri</v>
      </c>
      <c r="B1278">
        <f t="shared" si="20"/>
        <v>29</v>
      </c>
      <c r="C1278" s="31" t="s">
        <v>365</v>
      </c>
      <c r="D1278" s="31" t="s">
        <v>3285</v>
      </c>
      <c r="E1278" s="31" t="s">
        <v>3286</v>
      </c>
      <c r="F1278" s="31" t="s">
        <v>3287</v>
      </c>
      <c r="G1278" s="33">
        <v>3973.9435521596802</v>
      </c>
      <c r="H1278" s="31" t="s">
        <v>94</v>
      </c>
      <c r="I1278" s="33">
        <v>534.85108373616094</v>
      </c>
      <c r="J1278" s="33">
        <v>7.43</v>
      </c>
      <c r="K1278" s="31" t="s">
        <v>94</v>
      </c>
      <c r="L1278" s="31" t="s">
        <v>95</v>
      </c>
    </row>
    <row r="1279" spans="1:12" x14ac:dyDescent="0.2">
      <c r="A1279" t="str">
        <f>VLOOKUP(B1279,StateFIPS!A$2:B$52,2)</f>
        <v>Missouri</v>
      </c>
      <c r="B1279">
        <f t="shared" si="20"/>
        <v>29</v>
      </c>
      <c r="C1279" s="31" t="s">
        <v>366</v>
      </c>
      <c r="D1279" s="31" t="s">
        <v>3285</v>
      </c>
      <c r="E1279" s="31" t="s">
        <v>3286</v>
      </c>
      <c r="F1279" s="31" t="s">
        <v>3287</v>
      </c>
      <c r="G1279" s="33">
        <v>5710.85425437913</v>
      </c>
      <c r="H1279" s="31" t="s">
        <v>94</v>
      </c>
      <c r="I1279" s="33">
        <v>768.62103019907499</v>
      </c>
      <c r="J1279" s="33">
        <v>7.43</v>
      </c>
      <c r="K1279" s="31" t="s">
        <v>94</v>
      </c>
      <c r="L1279" s="31" t="s">
        <v>95</v>
      </c>
    </row>
    <row r="1280" spans="1:12" x14ac:dyDescent="0.2">
      <c r="A1280" t="str">
        <f>VLOOKUP(B1280,StateFIPS!A$2:B$52,2)</f>
        <v>Missouri</v>
      </c>
      <c r="B1280">
        <f t="shared" si="20"/>
        <v>29</v>
      </c>
      <c r="C1280" s="31" t="s">
        <v>367</v>
      </c>
      <c r="D1280" s="31" t="s">
        <v>3285</v>
      </c>
      <c r="E1280" s="31" t="s">
        <v>3286</v>
      </c>
      <c r="F1280" s="31" t="s">
        <v>3287</v>
      </c>
      <c r="G1280" s="33">
        <v>4501.0993294869804</v>
      </c>
      <c r="H1280" s="31" t="s">
        <v>94</v>
      </c>
      <c r="I1280" s="33">
        <v>605.80071729299902</v>
      </c>
      <c r="J1280" s="33">
        <v>7.43</v>
      </c>
      <c r="K1280" s="31" t="s">
        <v>94</v>
      </c>
      <c r="L1280" s="31" t="s">
        <v>95</v>
      </c>
    </row>
    <row r="1281" spans="1:12" x14ac:dyDescent="0.2">
      <c r="A1281" t="str">
        <f>VLOOKUP(B1281,StateFIPS!A$2:B$52,2)</f>
        <v>Missouri</v>
      </c>
      <c r="B1281">
        <f t="shared" si="20"/>
        <v>29</v>
      </c>
      <c r="C1281" s="31" t="s">
        <v>1648</v>
      </c>
      <c r="D1281" s="31" t="s">
        <v>3285</v>
      </c>
      <c r="E1281" s="31" t="s">
        <v>3286</v>
      </c>
      <c r="F1281" s="31" t="s">
        <v>3287</v>
      </c>
      <c r="G1281" s="33">
        <v>3311.6196267997302</v>
      </c>
      <c r="H1281" s="31" t="s">
        <v>94</v>
      </c>
      <c r="I1281" s="33">
        <v>445.70923644680101</v>
      </c>
      <c r="J1281" s="33">
        <v>7.43</v>
      </c>
      <c r="K1281" s="31" t="s">
        <v>94</v>
      </c>
      <c r="L1281" s="31" t="s">
        <v>95</v>
      </c>
    </row>
    <row r="1282" spans="1:12" x14ac:dyDescent="0.2">
      <c r="A1282" t="str">
        <f>VLOOKUP(B1282,StateFIPS!A$2:B$52,2)</f>
        <v>Missouri</v>
      </c>
      <c r="B1282">
        <f t="shared" si="20"/>
        <v>29</v>
      </c>
      <c r="C1282" s="31" t="s">
        <v>368</v>
      </c>
      <c r="D1282" s="31" t="s">
        <v>3285</v>
      </c>
      <c r="E1282" s="31" t="s">
        <v>3286</v>
      </c>
      <c r="F1282" s="31" t="s">
        <v>3287</v>
      </c>
      <c r="G1282" s="33">
        <v>189.23540724569901</v>
      </c>
      <c r="H1282" s="31" t="s">
        <v>94</v>
      </c>
      <c r="I1282" s="33">
        <v>25.469099225531501</v>
      </c>
      <c r="J1282" s="33">
        <v>7.43</v>
      </c>
      <c r="K1282" s="31" t="s">
        <v>94</v>
      </c>
      <c r="L1282" s="31" t="s">
        <v>95</v>
      </c>
    </row>
    <row r="1283" spans="1:12" x14ac:dyDescent="0.2">
      <c r="A1283" t="str">
        <f>VLOOKUP(B1283,StateFIPS!A$2:B$52,2)</f>
        <v>Missouri</v>
      </c>
      <c r="B1283">
        <f t="shared" ref="B1283:B1346" si="21">VALUE(LEFT(C1283,2))</f>
        <v>29</v>
      </c>
      <c r="C1283" s="31" t="s">
        <v>1661</v>
      </c>
      <c r="D1283" s="31" t="s">
        <v>3285</v>
      </c>
      <c r="E1283" s="31" t="s">
        <v>3286</v>
      </c>
      <c r="F1283" s="31" t="s">
        <v>3287</v>
      </c>
      <c r="G1283" s="33">
        <v>4832.2612921669497</v>
      </c>
      <c r="H1283" s="31" t="s">
        <v>94</v>
      </c>
      <c r="I1283" s="33">
        <v>650.37164093767899</v>
      </c>
      <c r="J1283" s="33">
        <v>7.43</v>
      </c>
      <c r="K1283" s="31" t="s">
        <v>94</v>
      </c>
      <c r="L1283" s="31" t="s">
        <v>95</v>
      </c>
    </row>
    <row r="1284" spans="1:12" x14ac:dyDescent="0.2">
      <c r="A1284" t="str">
        <f>VLOOKUP(B1284,StateFIPS!A$2:B$52,2)</f>
        <v>Missouri</v>
      </c>
      <c r="B1284">
        <f t="shared" si="21"/>
        <v>29</v>
      </c>
      <c r="C1284" s="31" t="s">
        <v>369</v>
      </c>
      <c r="D1284" s="31" t="s">
        <v>3285</v>
      </c>
      <c r="E1284" s="31" t="s">
        <v>3286</v>
      </c>
      <c r="F1284" s="31" t="s">
        <v>3287</v>
      </c>
      <c r="G1284" s="33">
        <v>1453.0575913509001</v>
      </c>
      <c r="H1284" s="31" t="s">
        <v>94</v>
      </c>
      <c r="I1284" s="33">
        <v>195.56629762461699</v>
      </c>
      <c r="J1284" s="33">
        <v>7.43</v>
      </c>
      <c r="K1284" s="31" t="s">
        <v>94</v>
      </c>
      <c r="L1284" s="31" t="s">
        <v>95</v>
      </c>
    </row>
    <row r="1285" spans="1:12" x14ac:dyDescent="0.2">
      <c r="A1285" t="str">
        <f>VLOOKUP(B1285,StateFIPS!A$2:B$52,2)</f>
        <v>Missouri</v>
      </c>
      <c r="B1285">
        <f t="shared" si="21"/>
        <v>29</v>
      </c>
      <c r="C1285" s="31" t="s">
        <v>370</v>
      </c>
      <c r="D1285" s="31" t="s">
        <v>3285</v>
      </c>
      <c r="E1285" s="31" t="s">
        <v>3286</v>
      </c>
      <c r="F1285" s="31" t="s">
        <v>3287</v>
      </c>
      <c r="G1285" s="33">
        <v>4413.2400332657598</v>
      </c>
      <c r="H1285" s="31" t="s">
        <v>94</v>
      </c>
      <c r="I1285" s="33">
        <v>593.975778366859</v>
      </c>
      <c r="J1285" s="33">
        <v>7.43</v>
      </c>
      <c r="K1285" s="31" t="s">
        <v>94</v>
      </c>
      <c r="L1285" s="31" t="s">
        <v>95</v>
      </c>
    </row>
    <row r="1286" spans="1:12" x14ac:dyDescent="0.2">
      <c r="A1286" t="str">
        <f>VLOOKUP(B1286,StateFIPS!A$2:B$52,2)</f>
        <v>Missouri</v>
      </c>
      <c r="B1286">
        <f t="shared" si="21"/>
        <v>29</v>
      </c>
      <c r="C1286" s="31" t="s">
        <v>1702</v>
      </c>
      <c r="D1286" s="31" t="s">
        <v>3285</v>
      </c>
      <c r="E1286" s="31" t="s">
        <v>3286</v>
      </c>
      <c r="F1286" s="31" t="s">
        <v>3287</v>
      </c>
      <c r="G1286" s="33">
        <v>4737.6435885440997</v>
      </c>
      <c r="H1286" s="31" t="s">
        <v>94</v>
      </c>
      <c r="I1286" s="33">
        <v>637.63709132491294</v>
      </c>
      <c r="J1286" s="33">
        <v>7.43</v>
      </c>
      <c r="K1286" s="31" t="s">
        <v>94</v>
      </c>
      <c r="L1286" s="31" t="s">
        <v>95</v>
      </c>
    </row>
    <row r="1287" spans="1:12" x14ac:dyDescent="0.2">
      <c r="A1287" t="str">
        <f>VLOOKUP(B1287,StateFIPS!A$2:B$52,2)</f>
        <v>Missouri</v>
      </c>
      <c r="B1287">
        <f t="shared" si="21"/>
        <v>29</v>
      </c>
      <c r="C1287" s="31" t="s">
        <v>371</v>
      </c>
      <c r="D1287" s="31" t="s">
        <v>3285</v>
      </c>
      <c r="E1287" s="31" t="s">
        <v>3286</v>
      </c>
      <c r="F1287" s="31" t="s">
        <v>3287</v>
      </c>
      <c r="G1287" s="33">
        <v>4419.9984406673902</v>
      </c>
      <c r="H1287" s="31" t="s">
        <v>94</v>
      </c>
      <c r="I1287" s="33">
        <v>594.88538905348503</v>
      </c>
      <c r="J1287" s="33">
        <v>7.43</v>
      </c>
      <c r="K1287" s="31" t="s">
        <v>94</v>
      </c>
      <c r="L1287" s="31" t="s">
        <v>95</v>
      </c>
    </row>
    <row r="1288" spans="1:12" x14ac:dyDescent="0.2">
      <c r="A1288" t="str">
        <f>VLOOKUP(B1288,StateFIPS!A$2:B$52,2)</f>
        <v>Missouri</v>
      </c>
      <c r="B1288">
        <f t="shared" si="21"/>
        <v>29</v>
      </c>
      <c r="C1288" s="31" t="s">
        <v>385</v>
      </c>
      <c r="D1288" s="31" t="s">
        <v>3285</v>
      </c>
      <c r="E1288" s="31" t="s">
        <v>3286</v>
      </c>
      <c r="F1288" s="31" t="s">
        <v>3287</v>
      </c>
      <c r="G1288" s="33">
        <v>8779.1712147200997</v>
      </c>
      <c r="H1288" s="31" t="s">
        <v>94</v>
      </c>
      <c r="I1288" s="33">
        <v>1181.58428192734</v>
      </c>
      <c r="J1288" s="33">
        <v>7.43</v>
      </c>
      <c r="K1288" s="31" t="s">
        <v>94</v>
      </c>
      <c r="L1288" s="31" t="s">
        <v>95</v>
      </c>
    </row>
    <row r="1289" spans="1:12" x14ac:dyDescent="0.2">
      <c r="A1289" t="str">
        <f>VLOOKUP(B1289,StateFIPS!A$2:B$52,2)</f>
        <v>Missouri</v>
      </c>
      <c r="B1289">
        <f t="shared" si="21"/>
        <v>29</v>
      </c>
      <c r="C1289" s="31" t="s">
        <v>1698</v>
      </c>
      <c r="D1289" s="31" t="s">
        <v>3285</v>
      </c>
      <c r="E1289" s="31" t="s">
        <v>3286</v>
      </c>
      <c r="F1289" s="31" t="s">
        <v>3287</v>
      </c>
      <c r="G1289" s="33">
        <v>3602.2311450699099</v>
      </c>
      <c r="H1289" s="31" t="s">
        <v>94</v>
      </c>
      <c r="I1289" s="33">
        <v>484.82249597172398</v>
      </c>
      <c r="J1289" s="33">
        <v>7.43</v>
      </c>
      <c r="K1289" s="31" t="s">
        <v>94</v>
      </c>
      <c r="L1289" s="31" t="s">
        <v>95</v>
      </c>
    </row>
    <row r="1290" spans="1:12" x14ac:dyDescent="0.2">
      <c r="A1290" t="str">
        <f>VLOOKUP(B1290,StateFIPS!A$2:B$52,2)</f>
        <v>Missouri</v>
      </c>
      <c r="B1290">
        <f t="shared" si="21"/>
        <v>29</v>
      </c>
      <c r="C1290" s="31" t="s">
        <v>1695</v>
      </c>
      <c r="D1290" s="31" t="s">
        <v>3285</v>
      </c>
      <c r="E1290" s="31" t="s">
        <v>3286</v>
      </c>
      <c r="F1290" s="31" t="s">
        <v>3287</v>
      </c>
      <c r="G1290" s="33">
        <v>594.73985134362499</v>
      </c>
      <c r="H1290" s="31" t="s">
        <v>94</v>
      </c>
      <c r="I1290" s="33">
        <v>80.045740423098906</v>
      </c>
      <c r="J1290" s="33">
        <v>7.43</v>
      </c>
      <c r="K1290" s="31" t="s">
        <v>94</v>
      </c>
      <c r="L1290" s="31" t="s">
        <v>95</v>
      </c>
    </row>
    <row r="1291" spans="1:12" x14ac:dyDescent="0.2">
      <c r="A1291" t="str">
        <f>VLOOKUP(B1291,StateFIPS!A$2:B$52,2)</f>
        <v>Missouri</v>
      </c>
      <c r="B1291">
        <f t="shared" si="21"/>
        <v>29</v>
      </c>
      <c r="C1291" s="31" t="s">
        <v>373</v>
      </c>
      <c r="D1291" s="31" t="s">
        <v>3285</v>
      </c>
      <c r="E1291" s="31" t="s">
        <v>3286</v>
      </c>
      <c r="F1291" s="31" t="s">
        <v>3287</v>
      </c>
      <c r="G1291" s="33">
        <v>1865.32044285046</v>
      </c>
      <c r="H1291" s="31" t="s">
        <v>94</v>
      </c>
      <c r="I1291" s="33">
        <v>251.05254950880999</v>
      </c>
      <c r="J1291" s="33">
        <v>7.43</v>
      </c>
      <c r="K1291" s="31" t="s">
        <v>94</v>
      </c>
      <c r="L1291" s="31" t="s">
        <v>95</v>
      </c>
    </row>
    <row r="1292" spans="1:12" x14ac:dyDescent="0.2">
      <c r="A1292" t="str">
        <f>VLOOKUP(B1292,StateFIPS!A$2:B$52,2)</f>
        <v>Missouri</v>
      </c>
      <c r="B1292">
        <f t="shared" si="21"/>
        <v>29</v>
      </c>
      <c r="C1292" s="31" t="s">
        <v>361</v>
      </c>
      <c r="D1292" s="31" t="s">
        <v>3285</v>
      </c>
      <c r="E1292" s="31" t="s">
        <v>3286</v>
      </c>
      <c r="F1292" s="31" t="s">
        <v>3287</v>
      </c>
      <c r="G1292" s="33">
        <v>5920.3648838297204</v>
      </c>
      <c r="H1292" s="31" t="s">
        <v>94</v>
      </c>
      <c r="I1292" s="33">
        <v>796.81896148448504</v>
      </c>
      <c r="J1292" s="33">
        <v>7.43</v>
      </c>
      <c r="K1292" s="31" t="s">
        <v>94</v>
      </c>
      <c r="L1292" s="31" t="s">
        <v>95</v>
      </c>
    </row>
    <row r="1293" spans="1:12" x14ac:dyDescent="0.2">
      <c r="A1293" t="str">
        <f>VLOOKUP(B1293,StateFIPS!A$2:B$52,2)</f>
        <v>Missouri</v>
      </c>
      <c r="B1293">
        <f t="shared" si="21"/>
        <v>29</v>
      </c>
      <c r="C1293" s="31" t="s">
        <v>1705</v>
      </c>
      <c r="D1293" s="31" t="s">
        <v>3285</v>
      </c>
      <c r="E1293" s="31" t="s">
        <v>3286</v>
      </c>
      <c r="F1293" s="31" t="s">
        <v>3287</v>
      </c>
      <c r="G1293" s="33">
        <v>3500.8550340454299</v>
      </c>
      <c r="H1293" s="31" t="s">
        <v>94</v>
      </c>
      <c r="I1293" s="33">
        <v>471.17833567233203</v>
      </c>
      <c r="J1293" s="33">
        <v>7.43</v>
      </c>
      <c r="K1293" s="31" t="s">
        <v>94</v>
      </c>
      <c r="L1293" s="31" t="s">
        <v>95</v>
      </c>
    </row>
    <row r="1294" spans="1:12" x14ac:dyDescent="0.2">
      <c r="A1294" t="str">
        <f>VLOOKUP(B1294,StateFIPS!A$2:B$52,2)</f>
        <v>Missouri</v>
      </c>
      <c r="B1294">
        <f t="shared" si="21"/>
        <v>29</v>
      </c>
      <c r="C1294" s="31" t="s">
        <v>375</v>
      </c>
      <c r="D1294" s="31" t="s">
        <v>3285</v>
      </c>
      <c r="E1294" s="31" t="s">
        <v>3286</v>
      </c>
      <c r="F1294" s="31" t="s">
        <v>3287</v>
      </c>
      <c r="G1294" s="33">
        <v>189.23540724569901</v>
      </c>
      <c r="H1294" s="31" t="s">
        <v>94</v>
      </c>
      <c r="I1294" s="33">
        <v>25.469099225531501</v>
      </c>
      <c r="J1294" s="33">
        <v>7.43</v>
      </c>
      <c r="K1294" s="31" t="s">
        <v>94</v>
      </c>
      <c r="L1294" s="31" t="s">
        <v>95</v>
      </c>
    </row>
    <row r="1295" spans="1:12" x14ac:dyDescent="0.2">
      <c r="A1295" t="str">
        <f>VLOOKUP(B1295,StateFIPS!A$2:B$52,2)</f>
        <v>Missouri</v>
      </c>
      <c r="B1295">
        <f t="shared" si="21"/>
        <v>29</v>
      </c>
      <c r="C1295" s="31" t="s">
        <v>376</v>
      </c>
      <c r="D1295" s="31" t="s">
        <v>3285</v>
      </c>
      <c r="E1295" s="31" t="s">
        <v>3286</v>
      </c>
      <c r="F1295" s="31" t="s">
        <v>3287</v>
      </c>
      <c r="G1295" s="33">
        <v>14233.2059878372</v>
      </c>
      <c r="H1295" s="31" t="s">
        <v>94</v>
      </c>
      <c r="I1295" s="33">
        <v>1915.64010603462</v>
      </c>
      <c r="J1295" s="33">
        <v>7.43</v>
      </c>
      <c r="K1295" s="31" t="s">
        <v>94</v>
      </c>
      <c r="L1295" s="31" t="s">
        <v>95</v>
      </c>
    </row>
    <row r="1296" spans="1:12" x14ac:dyDescent="0.2">
      <c r="A1296" t="str">
        <f>VLOOKUP(B1296,StateFIPS!A$2:B$52,2)</f>
        <v>Missouri</v>
      </c>
      <c r="B1296">
        <f t="shared" si="21"/>
        <v>29</v>
      </c>
      <c r="C1296" s="31" t="s">
        <v>1686</v>
      </c>
      <c r="D1296" s="31" t="s">
        <v>3285</v>
      </c>
      <c r="E1296" s="31" t="s">
        <v>3286</v>
      </c>
      <c r="F1296" s="31" t="s">
        <v>3287</v>
      </c>
      <c r="G1296" s="33">
        <v>5805.4719580019701</v>
      </c>
      <c r="H1296" s="31" t="s">
        <v>94</v>
      </c>
      <c r="I1296" s="33">
        <v>781.35557981184002</v>
      </c>
      <c r="J1296" s="33">
        <v>7.43</v>
      </c>
      <c r="K1296" s="31" t="s">
        <v>94</v>
      </c>
      <c r="L1296" s="31" t="s">
        <v>95</v>
      </c>
    </row>
    <row r="1297" spans="1:12" x14ac:dyDescent="0.2">
      <c r="A1297" t="str">
        <f>VLOOKUP(B1297,StateFIPS!A$2:B$52,2)</f>
        <v>Missouri</v>
      </c>
      <c r="B1297">
        <f t="shared" si="21"/>
        <v>29</v>
      </c>
      <c r="C1297" s="31" t="s">
        <v>1683</v>
      </c>
      <c r="D1297" s="31" t="s">
        <v>3285</v>
      </c>
      <c r="E1297" s="31" t="s">
        <v>3286</v>
      </c>
      <c r="F1297" s="31" t="s">
        <v>3287</v>
      </c>
      <c r="G1297" s="33">
        <v>648.80711055668201</v>
      </c>
      <c r="H1297" s="31" t="s">
        <v>94</v>
      </c>
      <c r="I1297" s="33">
        <v>87.322625916107896</v>
      </c>
      <c r="J1297" s="33">
        <v>7.43</v>
      </c>
      <c r="K1297" s="31" t="s">
        <v>94</v>
      </c>
      <c r="L1297" s="31" t="s">
        <v>95</v>
      </c>
    </row>
    <row r="1298" spans="1:12" x14ac:dyDescent="0.2">
      <c r="A1298" t="str">
        <f>VLOOKUP(B1298,StateFIPS!A$2:B$52,2)</f>
        <v>Missouri</v>
      </c>
      <c r="B1298">
        <f t="shared" si="21"/>
        <v>29</v>
      </c>
      <c r="C1298" s="31" t="s">
        <v>1679</v>
      </c>
      <c r="D1298" s="31" t="s">
        <v>3285</v>
      </c>
      <c r="E1298" s="31" t="s">
        <v>3286</v>
      </c>
      <c r="F1298" s="31" t="s">
        <v>3287</v>
      </c>
      <c r="G1298" s="33">
        <v>7853.2694006965003</v>
      </c>
      <c r="H1298" s="31" t="s">
        <v>94</v>
      </c>
      <c r="I1298" s="33">
        <v>1056.9676178595601</v>
      </c>
      <c r="J1298" s="33">
        <v>7.43</v>
      </c>
      <c r="K1298" s="31" t="s">
        <v>94</v>
      </c>
      <c r="L1298" s="31" t="s">
        <v>95</v>
      </c>
    </row>
    <row r="1299" spans="1:12" x14ac:dyDescent="0.2">
      <c r="A1299" t="str">
        <f>VLOOKUP(B1299,StateFIPS!A$2:B$52,2)</f>
        <v>Missouri</v>
      </c>
      <c r="B1299">
        <f t="shared" si="21"/>
        <v>29</v>
      </c>
      <c r="C1299" s="31" t="s">
        <v>1631</v>
      </c>
      <c r="D1299" s="31" t="s">
        <v>3285</v>
      </c>
      <c r="E1299" s="31" t="s">
        <v>3286</v>
      </c>
      <c r="F1299" s="31" t="s">
        <v>3287</v>
      </c>
      <c r="G1299" s="33">
        <v>7704.5844378605998</v>
      </c>
      <c r="H1299" s="31" t="s">
        <v>94</v>
      </c>
      <c r="I1299" s="33">
        <v>1036.95618275378</v>
      </c>
      <c r="J1299" s="33">
        <v>7.43</v>
      </c>
      <c r="K1299" s="31" t="s">
        <v>94</v>
      </c>
      <c r="L1299" s="31" t="s">
        <v>95</v>
      </c>
    </row>
    <row r="1300" spans="1:12" x14ac:dyDescent="0.2">
      <c r="A1300" t="str">
        <f>VLOOKUP(B1300,StateFIPS!A$2:B$52,2)</f>
        <v>Missouri</v>
      </c>
      <c r="B1300">
        <f t="shared" si="21"/>
        <v>29</v>
      </c>
      <c r="C1300" s="31" t="s">
        <v>1612</v>
      </c>
      <c r="D1300" s="31" t="s">
        <v>3285</v>
      </c>
      <c r="E1300" s="31" t="s">
        <v>3286</v>
      </c>
      <c r="F1300" s="31" t="s">
        <v>3287</v>
      </c>
      <c r="G1300" s="33">
        <v>7988.43754872914</v>
      </c>
      <c r="H1300" s="31" t="s">
        <v>94</v>
      </c>
      <c r="I1300" s="33">
        <v>1075.1598315920801</v>
      </c>
      <c r="J1300" s="33">
        <v>7.43</v>
      </c>
      <c r="K1300" s="31" t="s">
        <v>94</v>
      </c>
      <c r="L1300" s="31" t="s">
        <v>95</v>
      </c>
    </row>
    <row r="1301" spans="1:12" x14ac:dyDescent="0.2">
      <c r="A1301" t="str">
        <f>VLOOKUP(B1301,StateFIPS!A$2:B$52,2)</f>
        <v>Missouri</v>
      </c>
      <c r="B1301">
        <f t="shared" si="21"/>
        <v>29</v>
      </c>
      <c r="C1301" s="31" t="s">
        <v>1609</v>
      </c>
      <c r="D1301" s="31" t="s">
        <v>3285</v>
      </c>
      <c r="E1301" s="31" t="s">
        <v>3286</v>
      </c>
      <c r="F1301" s="31" t="s">
        <v>3287</v>
      </c>
      <c r="G1301" s="33">
        <v>5636.5117729611702</v>
      </c>
      <c r="H1301" s="31" t="s">
        <v>94</v>
      </c>
      <c r="I1301" s="33">
        <v>758.61531264618702</v>
      </c>
      <c r="J1301" s="33">
        <v>7.43</v>
      </c>
      <c r="K1301" s="31" t="s">
        <v>94</v>
      </c>
      <c r="L1301" s="31" t="s">
        <v>95</v>
      </c>
    </row>
    <row r="1302" spans="1:12" x14ac:dyDescent="0.2">
      <c r="A1302" t="str">
        <f>VLOOKUP(B1302,StateFIPS!A$2:B$52,2)</f>
        <v>Missouri</v>
      </c>
      <c r="B1302">
        <f t="shared" si="21"/>
        <v>29</v>
      </c>
      <c r="C1302" s="31" t="s">
        <v>1606</v>
      </c>
      <c r="D1302" s="31" t="s">
        <v>3285</v>
      </c>
      <c r="E1302" s="31" t="s">
        <v>3286</v>
      </c>
      <c r="F1302" s="31" t="s">
        <v>3287</v>
      </c>
      <c r="G1302" s="33">
        <v>7380.18088258225</v>
      </c>
      <c r="H1302" s="31" t="s">
        <v>94</v>
      </c>
      <c r="I1302" s="33">
        <v>993.29486979572698</v>
      </c>
      <c r="J1302" s="33">
        <v>7.43</v>
      </c>
      <c r="K1302" s="31" t="s">
        <v>94</v>
      </c>
      <c r="L1302" s="31" t="s">
        <v>95</v>
      </c>
    </row>
    <row r="1303" spans="1:12" x14ac:dyDescent="0.2">
      <c r="A1303" t="str">
        <f>VLOOKUP(B1303,StateFIPS!A$2:B$52,2)</f>
        <v>Missouri</v>
      </c>
      <c r="B1303">
        <f t="shared" si="21"/>
        <v>29</v>
      </c>
      <c r="C1303" s="31" t="s">
        <v>377</v>
      </c>
      <c r="D1303" s="31" t="s">
        <v>3285</v>
      </c>
      <c r="E1303" s="31" t="s">
        <v>3286</v>
      </c>
      <c r="F1303" s="31" t="s">
        <v>3287</v>
      </c>
      <c r="G1303" s="33">
        <v>3406.2373304225798</v>
      </c>
      <c r="H1303" s="31" t="s">
        <v>94</v>
      </c>
      <c r="I1303" s="33">
        <v>458.44378605956598</v>
      </c>
      <c r="J1303" s="33">
        <v>7.43</v>
      </c>
      <c r="K1303" s="31" t="s">
        <v>94</v>
      </c>
      <c r="L1303" s="31" t="s">
        <v>95</v>
      </c>
    </row>
    <row r="1304" spans="1:12" x14ac:dyDescent="0.2">
      <c r="A1304" t="str">
        <f>VLOOKUP(B1304,StateFIPS!A$2:B$52,2)</f>
        <v>Missouri</v>
      </c>
      <c r="B1304">
        <f t="shared" si="21"/>
        <v>29</v>
      </c>
      <c r="C1304" s="31" t="s">
        <v>1602</v>
      </c>
      <c r="D1304" s="31" t="s">
        <v>3285</v>
      </c>
      <c r="E1304" s="31" t="s">
        <v>3286</v>
      </c>
      <c r="F1304" s="31" t="s">
        <v>3287</v>
      </c>
      <c r="G1304" s="33">
        <v>5102.59758823224</v>
      </c>
      <c r="H1304" s="31" t="s">
        <v>94</v>
      </c>
      <c r="I1304" s="33">
        <v>686.75606840272405</v>
      </c>
      <c r="J1304" s="33">
        <v>7.43</v>
      </c>
      <c r="K1304" s="31" t="s">
        <v>94</v>
      </c>
      <c r="L1304" s="31" t="s">
        <v>95</v>
      </c>
    </row>
    <row r="1305" spans="1:12" x14ac:dyDescent="0.2">
      <c r="A1305" t="str">
        <f>VLOOKUP(B1305,StateFIPS!A$2:B$52,2)</f>
        <v>Missouri</v>
      </c>
      <c r="B1305">
        <f t="shared" si="21"/>
        <v>29</v>
      </c>
      <c r="C1305" s="31" t="s">
        <v>378</v>
      </c>
      <c r="D1305" s="31" t="s">
        <v>3285</v>
      </c>
      <c r="E1305" s="31" t="s">
        <v>3286</v>
      </c>
      <c r="F1305" s="31" t="s">
        <v>3287</v>
      </c>
      <c r="G1305" s="33">
        <v>9549.6296585061591</v>
      </c>
      <c r="H1305" s="31" t="s">
        <v>94</v>
      </c>
      <c r="I1305" s="33">
        <v>1285.27990020271</v>
      </c>
      <c r="J1305" s="33">
        <v>7.43</v>
      </c>
      <c r="K1305" s="31" t="s">
        <v>94</v>
      </c>
      <c r="L1305" s="31" t="s">
        <v>95</v>
      </c>
    </row>
    <row r="1306" spans="1:12" x14ac:dyDescent="0.2">
      <c r="A1306" t="str">
        <f>VLOOKUP(B1306,StateFIPS!A$2:B$52,2)</f>
        <v>Missouri</v>
      </c>
      <c r="B1306">
        <f t="shared" si="21"/>
        <v>29</v>
      </c>
      <c r="C1306" s="31" t="s">
        <v>379</v>
      </c>
      <c r="D1306" s="31" t="s">
        <v>3285</v>
      </c>
      <c r="E1306" s="31" t="s">
        <v>3286</v>
      </c>
      <c r="F1306" s="31" t="s">
        <v>3287</v>
      </c>
      <c r="G1306" s="33">
        <v>5143.1480326420296</v>
      </c>
      <c r="H1306" s="31" t="s">
        <v>94</v>
      </c>
      <c r="I1306" s="33">
        <v>692.21373252247997</v>
      </c>
      <c r="J1306" s="33">
        <v>7.43</v>
      </c>
      <c r="K1306" s="31" t="s">
        <v>94</v>
      </c>
      <c r="L1306" s="31" t="s">
        <v>95</v>
      </c>
    </row>
    <row r="1307" spans="1:12" x14ac:dyDescent="0.2">
      <c r="A1307" t="str">
        <f>VLOOKUP(B1307,StateFIPS!A$2:B$52,2)</f>
        <v>Missouri</v>
      </c>
      <c r="B1307">
        <f t="shared" si="21"/>
        <v>29</v>
      </c>
      <c r="C1307" s="31" t="s">
        <v>380</v>
      </c>
      <c r="D1307" s="31" t="s">
        <v>3285</v>
      </c>
      <c r="E1307" s="31" t="s">
        <v>3286</v>
      </c>
      <c r="F1307" s="31" t="s">
        <v>3287</v>
      </c>
      <c r="G1307" s="33">
        <v>10624.216435365701</v>
      </c>
      <c r="H1307" s="31" t="s">
        <v>94</v>
      </c>
      <c r="I1307" s="33">
        <v>1429.90799937627</v>
      </c>
      <c r="J1307" s="33">
        <v>7.43</v>
      </c>
      <c r="K1307" s="31" t="s">
        <v>94</v>
      </c>
      <c r="L1307" s="31" t="s">
        <v>95</v>
      </c>
    </row>
    <row r="1308" spans="1:12" x14ac:dyDescent="0.2">
      <c r="A1308" t="str">
        <f>VLOOKUP(B1308,StateFIPS!A$2:B$52,2)</f>
        <v>Missouri</v>
      </c>
      <c r="B1308">
        <f t="shared" si="21"/>
        <v>29</v>
      </c>
      <c r="C1308" s="31" t="s">
        <v>381</v>
      </c>
      <c r="D1308" s="31" t="s">
        <v>3285</v>
      </c>
      <c r="E1308" s="31" t="s">
        <v>3286</v>
      </c>
      <c r="F1308" s="31" t="s">
        <v>3287</v>
      </c>
      <c r="G1308" s="33">
        <v>1419.26555434274</v>
      </c>
      <c r="H1308" s="31" t="s">
        <v>94</v>
      </c>
      <c r="I1308" s="33">
        <v>191.01824419148599</v>
      </c>
      <c r="J1308" s="33">
        <v>7.43</v>
      </c>
      <c r="K1308" s="31" t="s">
        <v>94</v>
      </c>
      <c r="L1308" s="31" t="s">
        <v>95</v>
      </c>
    </row>
    <row r="1309" spans="1:12" x14ac:dyDescent="0.2">
      <c r="A1309" t="str">
        <f>VLOOKUP(B1309,StateFIPS!A$2:B$52,2)</f>
        <v>Missouri</v>
      </c>
      <c r="B1309">
        <f t="shared" si="21"/>
        <v>29</v>
      </c>
      <c r="C1309" s="31" t="s">
        <v>382</v>
      </c>
      <c r="D1309" s="31" t="s">
        <v>3285</v>
      </c>
      <c r="E1309" s="31" t="s">
        <v>3286</v>
      </c>
      <c r="F1309" s="31" t="s">
        <v>3287</v>
      </c>
      <c r="G1309" s="33">
        <v>1385.47351733458</v>
      </c>
      <c r="H1309" s="31" t="s">
        <v>94</v>
      </c>
      <c r="I1309" s="33">
        <v>186.47019075835499</v>
      </c>
      <c r="J1309" s="33">
        <v>7.43</v>
      </c>
      <c r="K1309" s="31" t="s">
        <v>94</v>
      </c>
      <c r="L1309" s="31" t="s">
        <v>95</v>
      </c>
    </row>
    <row r="1310" spans="1:12" x14ac:dyDescent="0.2">
      <c r="A1310" t="str">
        <f>VLOOKUP(B1310,StateFIPS!A$2:B$52,2)</f>
        <v>Missouri</v>
      </c>
      <c r="B1310">
        <f t="shared" si="21"/>
        <v>29</v>
      </c>
      <c r="C1310" s="31" t="s">
        <v>1596</v>
      </c>
      <c r="D1310" s="31" t="s">
        <v>3285</v>
      </c>
      <c r="E1310" s="31" t="s">
        <v>3286</v>
      </c>
      <c r="F1310" s="31" t="s">
        <v>3287</v>
      </c>
      <c r="G1310" s="33">
        <v>4866.0533291751099</v>
      </c>
      <c r="H1310" s="31" t="s">
        <v>94</v>
      </c>
      <c r="I1310" s="33">
        <v>654.919694370809</v>
      </c>
      <c r="J1310" s="33">
        <v>7.43</v>
      </c>
      <c r="K1310" s="31" t="s">
        <v>94</v>
      </c>
      <c r="L1310" s="31" t="s">
        <v>95</v>
      </c>
    </row>
    <row r="1311" spans="1:12" x14ac:dyDescent="0.2">
      <c r="A1311" t="str">
        <f>VLOOKUP(B1311,StateFIPS!A$2:B$52,2)</f>
        <v>Missouri</v>
      </c>
      <c r="B1311">
        <f t="shared" si="21"/>
        <v>29</v>
      </c>
      <c r="C1311" s="31" t="s">
        <v>1599</v>
      </c>
      <c r="D1311" s="31" t="s">
        <v>3285</v>
      </c>
      <c r="E1311" s="31" t="s">
        <v>3286</v>
      </c>
      <c r="F1311" s="31" t="s">
        <v>3287</v>
      </c>
      <c r="G1311" s="33">
        <v>1412.50714694111</v>
      </c>
      <c r="H1311" s="31" t="s">
        <v>94</v>
      </c>
      <c r="I1311" s="33">
        <v>190.10863350485999</v>
      </c>
      <c r="J1311" s="33">
        <v>7.43</v>
      </c>
      <c r="K1311" s="31" t="s">
        <v>94</v>
      </c>
      <c r="L1311" s="31" t="s">
        <v>95</v>
      </c>
    </row>
    <row r="1312" spans="1:12" x14ac:dyDescent="0.2">
      <c r="A1312" t="str">
        <f>VLOOKUP(B1312,StateFIPS!A$2:B$52,2)</f>
        <v>Missouri</v>
      </c>
      <c r="B1312">
        <f t="shared" si="21"/>
        <v>29</v>
      </c>
      <c r="C1312" s="31" t="s">
        <v>383</v>
      </c>
      <c r="D1312" s="31" t="s">
        <v>3285</v>
      </c>
      <c r="E1312" s="31" t="s">
        <v>3286</v>
      </c>
      <c r="F1312" s="31" t="s">
        <v>3287</v>
      </c>
      <c r="G1312" s="33">
        <v>3345.4116638078899</v>
      </c>
      <c r="H1312" s="31" t="s">
        <v>94</v>
      </c>
      <c r="I1312" s="33">
        <v>450.25728987993102</v>
      </c>
      <c r="J1312" s="33">
        <v>7.43</v>
      </c>
      <c r="K1312" s="31" t="s">
        <v>94</v>
      </c>
      <c r="L1312" s="31" t="s">
        <v>95</v>
      </c>
    </row>
    <row r="1313" spans="1:12" x14ac:dyDescent="0.2">
      <c r="A1313" t="str">
        <f>VLOOKUP(B1313,StateFIPS!A$2:B$52,2)</f>
        <v>Missouri</v>
      </c>
      <c r="B1313">
        <f t="shared" si="21"/>
        <v>29</v>
      </c>
      <c r="C1313" s="31" t="s">
        <v>384</v>
      </c>
      <c r="D1313" s="31" t="s">
        <v>3285</v>
      </c>
      <c r="E1313" s="31" t="s">
        <v>3286</v>
      </c>
      <c r="F1313" s="31" t="s">
        <v>3287</v>
      </c>
      <c r="G1313" s="33">
        <v>973.21066583502295</v>
      </c>
      <c r="H1313" s="31" t="s">
        <v>94</v>
      </c>
      <c r="I1313" s="33">
        <v>130.98393887416199</v>
      </c>
      <c r="J1313" s="33">
        <v>7.43</v>
      </c>
      <c r="K1313" s="31" t="s">
        <v>94</v>
      </c>
      <c r="L1313" s="31" t="s">
        <v>95</v>
      </c>
    </row>
    <row r="1314" spans="1:12" x14ac:dyDescent="0.2">
      <c r="A1314" t="str">
        <f>VLOOKUP(B1314,StateFIPS!A$2:B$52,2)</f>
        <v>Missouri</v>
      </c>
      <c r="B1314">
        <f t="shared" si="21"/>
        <v>29</v>
      </c>
      <c r="C1314" s="31" t="s">
        <v>1590</v>
      </c>
      <c r="D1314" s="31" t="s">
        <v>3285</v>
      </c>
      <c r="E1314" s="31" t="s">
        <v>3286</v>
      </c>
      <c r="F1314" s="31" t="s">
        <v>3287</v>
      </c>
      <c r="G1314" s="33">
        <v>2162.6903685222701</v>
      </c>
      <c r="H1314" s="31" t="s">
        <v>94</v>
      </c>
      <c r="I1314" s="33">
        <v>291.07541972036</v>
      </c>
      <c r="J1314" s="33">
        <v>7.43</v>
      </c>
      <c r="K1314" s="31" t="s">
        <v>94</v>
      </c>
      <c r="L1314" s="31" t="s">
        <v>95</v>
      </c>
    </row>
    <row r="1315" spans="1:12" x14ac:dyDescent="0.2">
      <c r="A1315" t="str">
        <f>VLOOKUP(B1315,StateFIPS!A$2:B$52,2)</f>
        <v>Missouri</v>
      </c>
      <c r="B1315">
        <f t="shared" si="21"/>
        <v>29</v>
      </c>
      <c r="C1315" s="31" t="s">
        <v>347</v>
      </c>
      <c r="D1315" s="31" t="s">
        <v>3285</v>
      </c>
      <c r="E1315" s="31" t="s">
        <v>3286</v>
      </c>
      <c r="F1315" s="31" t="s">
        <v>3287</v>
      </c>
      <c r="G1315" s="33">
        <v>10407.947398513399</v>
      </c>
      <c r="H1315" s="31" t="s">
        <v>94</v>
      </c>
      <c r="I1315" s="33">
        <v>1400.80045740423</v>
      </c>
      <c r="J1315" s="33">
        <v>7.43</v>
      </c>
      <c r="K1315" s="31" t="s">
        <v>94</v>
      </c>
      <c r="L1315" s="31" t="s">
        <v>95</v>
      </c>
    </row>
    <row r="1316" spans="1:12" x14ac:dyDescent="0.2">
      <c r="A1316" t="str">
        <f>VLOOKUP(B1316,StateFIPS!A$2:B$52,2)</f>
        <v>Missouri</v>
      </c>
      <c r="B1316">
        <f t="shared" si="21"/>
        <v>29</v>
      </c>
      <c r="C1316" s="31" t="s">
        <v>372</v>
      </c>
      <c r="D1316" s="31" t="s">
        <v>3285</v>
      </c>
      <c r="E1316" s="31" t="s">
        <v>3286</v>
      </c>
      <c r="F1316" s="31" t="s">
        <v>3287</v>
      </c>
      <c r="G1316" s="33">
        <v>8812.9632517282607</v>
      </c>
      <c r="H1316" s="31" t="s">
        <v>94</v>
      </c>
      <c r="I1316" s="33">
        <v>1186.1323353604701</v>
      </c>
      <c r="J1316" s="33">
        <v>7.43</v>
      </c>
      <c r="K1316" s="31" t="s">
        <v>94</v>
      </c>
      <c r="L1316" s="31" t="s">
        <v>95</v>
      </c>
    </row>
    <row r="1317" spans="1:12" x14ac:dyDescent="0.2">
      <c r="A1317" t="str">
        <f>VLOOKUP(B1317,StateFIPS!A$2:B$52,2)</f>
        <v>Missouri</v>
      </c>
      <c r="B1317">
        <f t="shared" si="21"/>
        <v>29</v>
      </c>
      <c r="C1317" s="31" t="s">
        <v>1603</v>
      </c>
      <c r="D1317" s="31" t="s">
        <v>3285</v>
      </c>
      <c r="E1317" s="31" t="s">
        <v>3286</v>
      </c>
      <c r="F1317" s="31" t="s">
        <v>3287</v>
      </c>
      <c r="G1317" s="33">
        <v>966.45225843339097</v>
      </c>
      <c r="H1317" s="31" t="s">
        <v>94</v>
      </c>
      <c r="I1317" s="33">
        <v>130.074328187536</v>
      </c>
      <c r="J1317" s="33">
        <v>7.43</v>
      </c>
      <c r="K1317" s="31" t="s">
        <v>94</v>
      </c>
      <c r="L1317" s="31" t="s">
        <v>95</v>
      </c>
    </row>
    <row r="1318" spans="1:12" x14ac:dyDescent="0.2">
      <c r="A1318" t="str">
        <f>VLOOKUP(B1318,StateFIPS!A$2:B$52,2)</f>
        <v>Missouri</v>
      </c>
      <c r="B1318">
        <f t="shared" si="21"/>
        <v>29</v>
      </c>
      <c r="C1318" s="31" t="s">
        <v>1641</v>
      </c>
      <c r="D1318" s="31" t="s">
        <v>3285</v>
      </c>
      <c r="E1318" s="31" t="s">
        <v>3286</v>
      </c>
      <c r="F1318" s="31" t="s">
        <v>3287</v>
      </c>
      <c r="G1318" s="33">
        <v>4670.0595145277803</v>
      </c>
      <c r="H1318" s="31" t="s">
        <v>94</v>
      </c>
      <c r="I1318" s="33">
        <v>628.54098445865202</v>
      </c>
      <c r="J1318" s="33">
        <v>7.43</v>
      </c>
      <c r="K1318" s="31" t="s">
        <v>94</v>
      </c>
      <c r="L1318" s="31" t="s">
        <v>95</v>
      </c>
    </row>
    <row r="1319" spans="1:12" x14ac:dyDescent="0.2">
      <c r="A1319" t="str">
        <f>VLOOKUP(B1319,StateFIPS!A$2:B$52,2)</f>
        <v>Missouri</v>
      </c>
      <c r="B1319">
        <f t="shared" si="21"/>
        <v>29</v>
      </c>
      <c r="C1319" s="31" t="s">
        <v>339</v>
      </c>
      <c r="D1319" s="31" t="s">
        <v>3285</v>
      </c>
      <c r="E1319" s="31" t="s">
        <v>3286</v>
      </c>
      <c r="F1319" s="31" t="s">
        <v>3287</v>
      </c>
      <c r="G1319" s="33">
        <v>6805.7162534435301</v>
      </c>
      <c r="H1319" s="31" t="s">
        <v>94</v>
      </c>
      <c r="I1319" s="33">
        <v>915.97796143250696</v>
      </c>
      <c r="J1319" s="33">
        <v>7.43</v>
      </c>
      <c r="K1319" s="31" t="s">
        <v>94</v>
      </c>
      <c r="L1319" s="31" t="s">
        <v>95</v>
      </c>
    </row>
    <row r="1320" spans="1:12" x14ac:dyDescent="0.2">
      <c r="A1320" t="str">
        <f>VLOOKUP(B1320,StateFIPS!A$2:B$52,2)</f>
        <v>Missouri</v>
      </c>
      <c r="B1320">
        <f t="shared" si="21"/>
        <v>29</v>
      </c>
      <c r="C1320" s="31" t="s">
        <v>1638</v>
      </c>
      <c r="D1320" s="31" t="s">
        <v>3285</v>
      </c>
      <c r="E1320" s="31" t="s">
        <v>3286</v>
      </c>
      <c r="F1320" s="31" t="s">
        <v>3287</v>
      </c>
      <c r="G1320" s="33">
        <v>1926.1461094651499</v>
      </c>
      <c r="H1320" s="31" t="s">
        <v>94</v>
      </c>
      <c r="I1320" s="33">
        <v>259.239045688445</v>
      </c>
      <c r="J1320" s="33">
        <v>7.43</v>
      </c>
      <c r="K1320" s="31" t="s">
        <v>94</v>
      </c>
      <c r="L1320" s="31" t="s">
        <v>95</v>
      </c>
    </row>
    <row r="1321" spans="1:12" x14ac:dyDescent="0.2">
      <c r="A1321" t="str">
        <f>VLOOKUP(B1321,StateFIPS!A$2:B$52,2)</f>
        <v>Missouri</v>
      </c>
      <c r="B1321">
        <f t="shared" si="21"/>
        <v>29</v>
      </c>
      <c r="C1321" s="31" t="s">
        <v>1635</v>
      </c>
      <c r="D1321" s="31" t="s">
        <v>3285</v>
      </c>
      <c r="E1321" s="31" t="s">
        <v>3286</v>
      </c>
      <c r="F1321" s="31" t="s">
        <v>3287</v>
      </c>
      <c r="G1321" s="33">
        <v>2885.83996049691</v>
      </c>
      <c r="H1321" s="31" t="s">
        <v>94</v>
      </c>
      <c r="I1321" s="33">
        <v>388.403763189355</v>
      </c>
      <c r="J1321" s="33">
        <v>7.43</v>
      </c>
      <c r="K1321" s="31" t="s">
        <v>94</v>
      </c>
      <c r="L1321" s="31" t="s">
        <v>95</v>
      </c>
    </row>
    <row r="1322" spans="1:12" x14ac:dyDescent="0.2">
      <c r="A1322" t="str">
        <f>VLOOKUP(B1322,StateFIPS!A$2:B$52,2)</f>
        <v>Missouri</v>
      </c>
      <c r="B1322">
        <f t="shared" si="21"/>
        <v>29</v>
      </c>
      <c r="C1322" s="31" t="s">
        <v>1645</v>
      </c>
      <c r="D1322" s="31" t="s">
        <v>3285</v>
      </c>
      <c r="E1322" s="31" t="s">
        <v>3286</v>
      </c>
      <c r="F1322" s="31" t="s">
        <v>3287</v>
      </c>
      <c r="G1322" s="33">
        <v>838.04251780238098</v>
      </c>
      <c r="H1322" s="31" t="s">
        <v>94</v>
      </c>
      <c r="I1322" s="33">
        <v>112.79172514163901</v>
      </c>
      <c r="J1322" s="33">
        <v>7.43</v>
      </c>
      <c r="K1322" s="31" t="s">
        <v>94</v>
      </c>
      <c r="L1322" s="31" t="s">
        <v>95</v>
      </c>
    </row>
    <row r="1323" spans="1:12" x14ac:dyDescent="0.2">
      <c r="A1323" t="str">
        <f>VLOOKUP(B1323,StateFIPS!A$2:B$52,2)</f>
        <v>Missouri</v>
      </c>
      <c r="B1323">
        <f t="shared" si="21"/>
        <v>29</v>
      </c>
      <c r="C1323" s="31" t="s">
        <v>1626</v>
      </c>
      <c r="D1323" s="31" t="s">
        <v>3285</v>
      </c>
      <c r="E1323" s="31" t="s">
        <v>3286</v>
      </c>
      <c r="F1323" s="31" t="s">
        <v>3287</v>
      </c>
      <c r="G1323" s="33">
        <v>1426.0239617443699</v>
      </c>
      <c r="H1323" s="31" t="s">
        <v>94</v>
      </c>
      <c r="I1323" s="33">
        <v>191.92785487811199</v>
      </c>
      <c r="J1323" s="33">
        <v>7.43</v>
      </c>
      <c r="K1323" s="31" t="s">
        <v>94</v>
      </c>
      <c r="L1323" s="31" t="s">
        <v>95</v>
      </c>
    </row>
    <row r="1324" spans="1:12" x14ac:dyDescent="0.2">
      <c r="A1324" t="str">
        <f>VLOOKUP(B1324,StateFIPS!A$2:B$52,2)</f>
        <v>Missouri</v>
      </c>
      <c r="B1324">
        <f t="shared" si="21"/>
        <v>29</v>
      </c>
      <c r="C1324" s="31" t="s">
        <v>1622</v>
      </c>
      <c r="D1324" s="31" t="s">
        <v>3285</v>
      </c>
      <c r="E1324" s="31" t="s">
        <v>3286</v>
      </c>
      <c r="F1324" s="31" t="s">
        <v>3287</v>
      </c>
      <c r="G1324" s="33">
        <v>4419.9984406673902</v>
      </c>
      <c r="H1324" s="31" t="s">
        <v>94</v>
      </c>
      <c r="I1324" s="33">
        <v>594.88538905348503</v>
      </c>
      <c r="J1324" s="33">
        <v>7.43</v>
      </c>
      <c r="K1324" s="31" t="s">
        <v>94</v>
      </c>
      <c r="L1324" s="31" t="s">
        <v>95</v>
      </c>
    </row>
    <row r="1325" spans="1:12" x14ac:dyDescent="0.2">
      <c r="A1325" t="str">
        <f>VLOOKUP(B1325,StateFIPS!A$2:B$52,2)</f>
        <v>Missouri</v>
      </c>
      <c r="B1325">
        <f t="shared" si="21"/>
        <v>29</v>
      </c>
      <c r="C1325" s="31" t="s">
        <v>340</v>
      </c>
      <c r="D1325" s="31" t="s">
        <v>3285</v>
      </c>
      <c r="E1325" s="31" t="s">
        <v>3286</v>
      </c>
      <c r="F1325" s="31" t="s">
        <v>3287</v>
      </c>
      <c r="G1325" s="33">
        <v>5413.4843287073099</v>
      </c>
      <c r="H1325" s="31" t="s">
        <v>94</v>
      </c>
      <c r="I1325" s="33">
        <v>728.59815998752504</v>
      </c>
      <c r="J1325" s="33">
        <v>7.43</v>
      </c>
      <c r="K1325" s="31" t="s">
        <v>94</v>
      </c>
      <c r="L1325" s="31" t="s">
        <v>95</v>
      </c>
    </row>
    <row r="1326" spans="1:12" x14ac:dyDescent="0.2">
      <c r="A1326" t="str">
        <f>VLOOKUP(B1326,StateFIPS!A$2:B$52,2)</f>
        <v>Missouri</v>
      </c>
      <c r="B1326">
        <f t="shared" si="21"/>
        <v>29</v>
      </c>
      <c r="C1326" s="31" t="s">
        <v>341</v>
      </c>
      <c r="D1326" s="31" t="s">
        <v>3285</v>
      </c>
      <c r="E1326" s="31" t="s">
        <v>3286</v>
      </c>
      <c r="F1326" s="31" t="s">
        <v>3287</v>
      </c>
      <c r="G1326" s="33">
        <v>7184.1870679349204</v>
      </c>
      <c r="H1326" s="31" t="s">
        <v>94</v>
      </c>
      <c r="I1326" s="33">
        <v>966.91615988357</v>
      </c>
      <c r="J1326" s="33">
        <v>7.43</v>
      </c>
      <c r="K1326" s="31" t="s">
        <v>94</v>
      </c>
      <c r="L1326" s="31" t="s">
        <v>95</v>
      </c>
    </row>
    <row r="1327" spans="1:12" x14ac:dyDescent="0.2">
      <c r="A1327" t="str">
        <f>VLOOKUP(B1327,StateFIPS!A$2:B$52,2)</f>
        <v>Missouri</v>
      </c>
      <c r="B1327">
        <f t="shared" si="21"/>
        <v>29</v>
      </c>
      <c r="C1327" s="31" t="s">
        <v>342</v>
      </c>
      <c r="D1327" s="31" t="s">
        <v>3285</v>
      </c>
      <c r="E1327" s="31" t="s">
        <v>3286</v>
      </c>
      <c r="F1327" s="31" t="s">
        <v>3287</v>
      </c>
      <c r="G1327" s="33">
        <v>1696.36025780966</v>
      </c>
      <c r="H1327" s="31" t="s">
        <v>94</v>
      </c>
      <c r="I1327" s="33">
        <v>228.31228234315699</v>
      </c>
      <c r="J1327" s="33">
        <v>7.43</v>
      </c>
      <c r="K1327" s="31" t="s">
        <v>94</v>
      </c>
      <c r="L1327" s="31" t="s">
        <v>95</v>
      </c>
    </row>
    <row r="1328" spans="1:12" x14ac:dyDescent="0.2">
      <c r="A1328" t="str">
        <f>VLOOKUP(B1328,StateFIPS!A$2:B$52,2)</f>
        <v>Missouri</v>
      </c>
      <c r="B1328">
        <f t="shared" si="21"/>
        <v>29</v>
      </c>
      <c r="C1328" s="31" t="s">
        <v>1619</v>
      </c>
      <c r="D1328" s="31" t="s">
        <v>3285</v>
      </c>
      <c r="E1328" s="31" t="s">
        <v>3286</v>
      </c>
      <c r="F1328" s="31" t="s">
        <v>3287</v>
      </c>
      <c r="G1328" s="33">
        <v>2155.9319611206402</v>
      </c>
      <c r="H1328" s="31" t="s">
        <v>94</v>
      </c>
      <c r="I1328" s="33">
        <v>290.16580903373398</v>
      </c>
      <c r="J1328" s="33">
        <v>7.43</v>
      </c>
      <c r="K1328" s="31" t="s">
        <v>94</v>
      </c>
      <c r="L1328" s="31" t="s">
        <v>95</v>
      </c>
    </row>
    <row r="1329" spans="1:12" x14ac:dyDescent="0.2">
      <c r="A1329" t="str">
        <f>VLOOKUP(B1329,StateFIPS!A$2:B$52,2)</f>
        <v>Missouri</v>
      </c>
      <c r="B1329">
        <f t="shared" si="21"/>
        <v>29</v>
      </c>
      <c r="C1329" s="31" t="s">
        <v>343</v>
      </c>
      <c r="D1329" s="31" t="s">
        <v>3285</v>
      </c>
      <c r="E1329" s="31" t="s">
        <v>3286</v>
      </c>
      <c r="F1329" s="31" t="s">
        <v>3287</v>
      </c>
      <c r="G1329" s="33">
        <v>297.36992567181198</v>
      </c>
      <c r="H1329" s="31" t="s">
        <v>94</v>
      </c>
      <c r="I1329" s="33">
        <v>40.022870211549503</v>
      </c>
      <c r="J1329" s="33">
        <v>7.43</v>
      </c>
      <c r="K1329" s="31" t="s">
        <v>94</v>
      </c>
      <c r="L1329" s="31" t="s">
        <v>95</v>
      </c>
    </row>
    <row r="1330" spans="1:12" x14ac:dyDescent="0.2">
      <c r="A1330" t="str">
        <f>VLOOKUP(B1330,StateFIPS!A$2:B$52,2)</f>
        <v>Missouri</v>
      </c>
      <c r="B1330">
        <f t="shared" si="21"/>
        <v>29</v>
      </c>
      <c r="C1330" s="31" t="s">
        <v>344</v>
      </c>
      <c r="D1330" s="31" t="s">
        <v>3285</v>
      </c>
      <c r="E1330" s="31" t="s">
        <v>3286</v>
      </c>
      <c r="F1330" s="31" t="s">
        <v>3287</v>
      </c>
      <c r="G1330" s="33">
        <v>4501.0993294869804</v>
      </c>
      <c r="H1330" s="31" t="s">
        <v>94</v>
      </c>
      <c r="I1330" s="33">
        <v>605.80071729299902</v>
      </c>
      <c r="J1330" s="33">
        <v>7.43</v>
      </c>
      <c r="K1330" s="31" t="s">
        <v>94</v>
      </c>
      <c r="L1330" s="31" t="s">
        <v>95</v>
      </c>
    </row>
    <row r="1331" spans="1:12" x14ac:dyDescent="0.2">
      <c r="A1331" t="str">
        <f>VLOOKUP(B1331,StateFIPS!A$2:B$52,2)</f>
        <v>Missouri</v>
      </c>
      <c r="B1331">
        <f t="shared" si="21"/>
        <v>29</v>
      </c>
      <c r="C1331" s="31" t="s">
        <v>345</v>
      </c>
      <c r="D1331" s="31" t="s">
        <v>3285</v>
      </c>
      <c r="E1331" s="31" t="s">
        <v>3286</v>
      </c>
      <c r="F1331" s="31" t="s">
        <v>3287</v>
      </c>
      <c r="G1331" s="33">
        <v>2250.5496647434902</v>
      </c>
      <c r="H1331" s="31" t="s">
        <v>94</v>
      </c>
      <c r="I1331" s="33">
        <v>302.900358646499</v>
      </c>
      <c r="J1331" s="33">
        <v>7.43</v>
      </c>
      <c r="K1331" s="31" t="s">
        <v>94</v>
      </c>
      <c r="L1331" s="31" t="s">
        <v>95</v>
      </c>
    </row>
    <row r="1332" spans="1:12" x14ac:dyDescent="0.2">
      <c r="A1332" t="str">
        <f>VLOOKUP(B1332,StateFIPS!A$2:B$52,2)</f>
        <v>Missouri</v>
      </c>
      <c r="B1332">
        <f t="shared" si="21"/>
        <v>29</v>
      </c>
      <c r="C1332" s="31" t="s">
        <v>346</v>
      </c>
      <c r="D1332" s="31" t="s">
        <v>3285</v>
      </c>
      <c r="E1332" s="31" t="s">
        <v>3286</v>
      </c>
      <c r="F1332" s="31" t="s">
        <v>3287</v>
      </c>
      <c r="G1332" s="33">
        <v>5379.6922916991498</v>
      </c>
      <c r="H1332" s="31" t="s">
        <v>94</v>
      </c>
      <c r="I1332" s="33">
        <v>724.05010655439503</v>
      </c>
      <c r="J1332" s="33">
        <v>7.43</v>
      </c>
      <c r="K1332" s="31" t="s">
        <v>94</v>
      </c>
      <c r="L1332" s="31" t="s">
        <v>95</v>
      </c>
    </row>
    <row r="1333" spans="1:12" x14ac:dyDescent="0.2">
      <c r="A1333" t="str">
        <f>VLOOKUP(B1333,StateFIPS!A$2:B$52,2)</f>
        <v>Missouri</v>
      </c>
      <c r="B1333">
        <f t="shared" si="21"/>
        <v>29</v>
      </c>
      <c r="C1333" s="31" t="s">
        <v>360</v>
      </c>
      <c r="D1333" s="31" t="s">
        <v>3285</v>
      </c>
      <c r="E1333" s="31" t="s">
        <v>3286</v>
      </c>
      <c r="F1333" s="31" t="s">
        <v>3287</v>
      </c>
      <c r="G1333" s="33">
        <v>3784.70814491398</v>
      </c>
      <c r="H1333" s="31" t="s">
        <v>94</v>
      </c>
      <c r="I1333" s="33">
        <v>509.38198451062902</v>
      </c>
      <c r="J1333" s="33">
        <v>7.43</v>
      </c>
      <c r="K1333" s="31" t="s">
        <v>94</v>
      </c>
      <c r="L1333" s="31" t="s">
        <v>95</v>
      </c>
    </row>
    <row r="1334" spans="1:12" x14ac:dyDescent="0.2">
      <c r="A1334" t="str">
        <f>VLOOKUP(B1334,StateFIPS!A$2:B$52,2)</f>
        <v>Missouri</v>
      </c>
      <c r="B1334">
        <f t="shared" si="21"/>
        <v>29</v>
      </c>
      <c r="C1334" s="31" t="s">
        <v>348</v>
      </c>
      <c r="D1334" s="31" t="s">
        <v>3285</v>
      </c>
      <c r="E1334" s="31" t="s">
        <v>3286</v>
      </c>
      <c r="F1334" s="31" t="s">
        <v>3287</v>
      </c>
      <c r="G1334" s="33">
        <v>189.23540724569901</v>
      </c>
      <c r="H1334" s="31" t="s">
        <v>94</v>
      </c>
      <c r="I1334" s="33">
        <v>25.469099225531501</v>
      </c>
      <c r="J1334" s="33">
        <v>7.43</v>
      </c>
      <c r="K1334" s="31" t="s">
        <v>94</v>
      </c>
      <c r="L1334" s="31" t="s">
        <v>95</v>
      </c>
    </row>
    <row r="1335" spans="1:12" x14ac:dyDescent="0.2">
      <c r="A1335" t="str">
        <f>VLOOKUP(B1335,StateFIPS!A$2:B$52,2)</f>
        <v>Missouri</v>
      </c>
      <c r="B1335">
        <f t="shared" si="21"/>
        <v>29</v>
      </c>
      <c r="C1335" s="31" t="s">
        <v>336</v>
      </c>
      <c r="D1335" s="31" t="s">
        <v>3285</v>
      </c>
      <c r="E1335" s="31" t="s">
        <v>3286</v>
      </c>
      <c r="F1335" s="31" t="s">
        <v>3287</v>
      </c>
      <c r="G1335" s="33">
        <v>1175.9628878839901</v>
      </c>
      <c r="H1335" s="31" t="s">
        <v>94</v>
      </c>
      <c r="I1335" s="33">
        <v>158.27225947294599</v>
      </c>
      <c r="J1335" s="33">
        <v>7.43</v>
      </c>
      <c r="K1335" s="31" t="s">
        <v>94</v>
      </c>
      <c r="L1335" s="31" t="s">
        <v>95</v>
      </c>
    </row>
    <row r="1336" spans="1:12" x14ac:dyDescent="0.2">
      <c r="A1336" t="str">
        <f>VLOOKUP(B1336,StateFIPS!A$2:B$52,2)</f>
        <v>Missouri</v>
      </c>
      <c r="B1336">
        <f t="shared" si="21"/>
        <v>29</v>
      </c>
      <c r="C1336" s="31" t="s">
        <v>355</v>
      </c>
      <c r="D1336" s="31" t="s">
        <v>3285</v>
      </c>
      <c r="E1336" s="31" t="s">
        <v>3286</v>
      </c>
      <c r="F1336" s="31" t="s">
        <v>3287</v>
      </c>
      <c r="G1336" s="33">
        <v>2831.77270128385</v>
      </c>
      <c r="H1336" s="31" t="s">
        <v>94</v>
      </c>
      <c r="I1336" s="33">
        <v>381.12687769634601</v>
      </c>
      <c r="J1336" s="33">
        <v>7.43</v>
      </c>
      <c r="K1336" s="31" t="s">
        <v>94</v>
      </c>
      <c r="L1336" s="31" t="s">
        <v>95</v>
      </c>
    </row>
    <row r="1337" spans="1:12" x14ac:dyDescent="0.2">
      <c r="A1337" t="str">
        <f>VLOOKUP(B1337,StateFIPS!A$2:B$52,2)</f>
        <v>Missouri</v>
      </c>
      <c r="B1337">
        <f t="shared" si="21"/>
        <v>29</v>
      </c>
      <c r="C1337" s="31" t="s">
        <v>356</v>
      </c>
      <c r="D1337" s="31" t="s">
        <v>3285</v>
      </c>
      <c r="E1337" s="31" t="s">
        <v>3286</v>
      </c>
      <c r="F1337" s="31" t="s">
        <v>3287</v>
      </c>
      <c r="G1337" s="33">
        <v>42361.697593429999</v>
      </c>
      <c r="H1337" s="31" t="s">
        <v>94</v>
      </c>
      <c r="I1337" s="33">
        <v>5701.4397837725501</v>
      </c>
      <c r="J1337" s="33">
        <v>7.43</v>
      </c>
      <c r="K1337" s="31" t="s">
        <v>94</v>
      </c>
      <c r="L1337" s="31" t="s">
        <v>95</v>
      </c>
    </row>
    <row r="1338" spans="1:12" x14ac:dyDescent="0.2">
      <c r="A1338" t="str">
        <f>VLOOKUP(B1338,StateFIPS!A$2:B$52,2)</f>
        <v>Missouri</v>
      </c>
      <c r="B1338">
        <f t="shared" si="21"/>
        <v>29</v>
      </c>
      <c r="C1338" s="31" t="s">
        <v>1859</v>
      </c>
      <c r="D1338" s="31" t="s">
        <v>3285</v>
      </c>
      <c r="E1338" s="31" t="s">
        <v>3286</v>
      </c>
      <c r="F1338" s="31" t="s">
        <v>3287</v>
      </c>
      <c r="G1338" s="33">
        <v>6616.48084619783</v>
      </c>
      <c r="H1338" s="31" t="s">
        <v>94</v>
      </c>
      <c r="I1338" s="33">
        <v>890.50886220697498</v>
      </c>
      <c r="J1338" s="33">
        <v>7.43</v>
      </c>
      <c r="K1338" s="31" t="s">
        <v>94</v>
      </c>
      <c r="L1338" s="31" t="s">
        <v>95</v>
      </c>
    </row>
    <row r="1339" spans="1:12" x14ac:dyDescent="0.2">
      <c r="A1339" t="str">
        <f>VLOOKUP(B1339,StateFIPS!A$2:B$52,2)</f>
        <v>Missouri</v>
      </c>
      <c r="B1339">
        <f t="shared" si="21"/>
        <v>29</v>
      </c>
      <c r="C1339" s="31" t="s">
        <v>357</v>
      </c>
      <c r="D1339" s="31" t="s">
        <v>3285</v>
      </c>
      <c r="E1339" s="31" t="s">
        <v>3286</v>
      </c>
      <c r="F1339" s="31" t="s">
        <v>3287</v>
      </c>
      <c r="G1339" s="33">
        <v>304.12833307344499</v>
      </c>
      <c r="H1339" s="31" t="s">
        <v>94</v>
      </c>
      <c r="I1339" s="33">
        <v>40.932480898175598</v>
      </c>
      <c r="J1339" s="33">
        <v>7.43</v>
      </c>
      <c r="K1339" s="31" t="s">
        <v>94</v>
      </c>
      <c r="L1339" s="31" t="s">
        <v>95</v>
      </c>
    </row>
    <row r="1340" spans="1:12" x14ac:dyDescent="0.2">
      <c r="A1340" t="str">
        <f>VLOOKUP(B1340,StateFIPS!A$2:B$52,2)</f>
        <v>Missouri</v>
      </c>
      <c r="B1340">
        <f t="shared" si="21"/>
        <v>29</v>
      </c>
      <c r="C1340" s="31" t="s">
        <v>358</v>
      </c>
      <c r="D1340" s="31" t="s">
        <v>3285</v>
      </c>
      <c r="E1340" s="31" t="s">
        <v>3286</v>
      </c>
      <c r="F1340" s="31" t="s">
        <v>3287</v>
      </c>
      <c r="G1340" s="33">
        <v>4041.527626176</v>
      </c>
      <c r="H1340" s="31" t="s">
        <v>94</v>
      </c>
      <c r="I1340" s="33">
        <v>543.94719060242198</v>
      </c>
      <c r="J1340" s="33">
        <v>7.43</v>
      </c>
      <c r="K1340" s="31" t="s">
        <v>94</v>
      </c>
      <c r="L1340" s="31" t="s">
        <v>95</v>
      </c>
    </row>
    <row r="1341" spans="1:12" x14ac:dyDescent="0.2">
      <c r="A1341" t="str">
        <f>VLOOKUP(B1341,StateFIPS!A$2:B$52,2)</f>
        <v>Missouri</v>
      </c>
      <c r="B1341">
        <f t="shared" si="21"/>
        <v>29</v>
      </c>
      <c r="C1341" s="31" t="s">
        <v>359</v>
      </c>
      <c r="D1341" s="31" t="s">
        <v>3285</v>
      </c>
      <c r="E1341" s="31" t="s">
        <v>3286</v>
      </c>
      <c r="F1341" s="31" t="s">
        <v>3287</v>
      </c>
      <c r="G1341" s="33">
        <v>19477.7301315037</v>
      </c>
      <c r="H1341" s="31" t="s">
        <v>94</v>
      </c>
      <c r="I1341" s="33">
        <v>2621.4979988564901</v>
      </c>
      <c r="J1341" s="33">
        <v>7.43</v>
      </c>
      <c r="K1341" s="31" t="s">
        <v>94</v>
      </c>
      <c r="L1341" s="31" t="s">
        <v>95</v>
      </c>
    </row>
    <row r="1342" spans="1:12" x14ac:dyDescent="0.2">
      <c r="A1342" t="str">
        <f>VLOOKUP(B1342,StateFIPS!A$2:B$52,2)</f>
        <v>Missouri</v>
      </c>
      <c r="B1342">
        <f t="shared" si="21"/>
        <v>29</v>
      </c>
      <c r="C1342" s="31" t="s">
        <v>350</v>
      </c>
      <c r="D1342" s="31" t="s">
        <v>3285</v>
      </c>
      <c r="E1342" s="31" t="s">
        <v>3286</v>
      </c>
      <c r="F1342" s="31" t="s">
        <v>3287</v>
      </c>
      <c r="G1342" s="33">
        <v>2122.13992411248</v>
      </c>
      <c r="H1342" s="31" t="s">
        <v>94</v>
      </c>
      <c r="I1342" s="33">
        <v>285.617755600603</v>
      </c>
      <c r="J1342" s="33">
        <v>7.43</v>
      </c>
      <c r="K1342" s="31" t="s">
        <v>94</v>
      </c>
      <c r="L1342" s="31" t="s">
        <v>95</v>
      </c>
    </row>
    <row r="1343" spans="1:12" x14ac:dyDescent="0.2">
      <c r="A1343" t="str">
        <f>VLOOKUP(B1343,StateFIPS!A$2:B$52,2)</f>
        <v>Missouri</v>
      </c>
      <c r="B1343">
        <f t="shared" si="21"/>
        <v>29</v>
      </c>
      <c r="C1343" s="31" t="s">
        <v>351</v>
      </c>
      <c r="D1343" s="31" t="s">
        <v>3285</v>
      </c>
      <c r="E1343" s="31" t="s">
        <v>3286</v>
      </c>
      <c r="F1343" s="31" t="s">
        <v>3287</v>
      </c>
      <c r="G1343" s="33">
        <v>4169.9373668070102</v>
      </c>
      <c r="H1343" s="31" t="s">
        <v>94</v>
      </c>
      <c r="I1343" s="33">
        <v>561.22979364831804</v>
      </c>
      <c r="J1343" s="33">
        <v>7.43</v>
      </c>
      <c r="K1343" s="31" t="s">
        <v>94</v>
      </c>
      <c r="L1343" s="31" t="s">
        <v>95</v>
      </c>
    </row>
    <row r="1344" spans="1:12" x14ac:dyDescent="0.2">
      <c r="A1344" t="str">
        <f>VLOOKUP(B1344,StateFIPS!A$2:B$52,2)</f>
        <v>Missouri</v>
      </c>
      <c r="B1344">
        <f t="shared" si="21"/>
        <v>29</v>
      </c>
      <c r="C1344" s="31" t="s">
        <v>353</v>
      </c>
      <c r="D1344" s="31" t="s">
        <v>3285</v>
      </c>
      <c r="E1344" s="31" t="s">
        <v>3286</v>
      </c>
      <c r="F1344" s="31" t="s">
        <v>3287</v>
      </c>
      <c r="G1344" s="33">
        <v>1588.22573938354</v>
      </c>
      <c r="H1344" s="31" t="s">
        <v>94</v>
      </c>
      <c r="I1344" s="33">
        <v>213.75851135713901</v>
      </c>
      <c r="J1344" s="33">
        <v>7.43</v>
      </c>
      <c r="K1344" s="31" t="s">
        <v>94</v>
      </c>
      <c r="L1344" s="31" t="s">
        <v>95</v>
      </c>
    </row>
    <row r="1345" spans="1:12" x14ac:dyDescent="0.2">
      <c r="A1345" t="str">
        <f>VLOOKUP(B1345,StateFIPS!A$2:B$52,2)</f>
        <v>Missouri</v>
      </c>
      <c r="B1345">
        <f t="shared" si="21"/>
        <v>29</v>
      </c>
      <c r="C1345" s="31" t="s">
        <v>354</v>
      </c>
      <c r="D1345" s="31" t="s">
        <v>3285</v>
      </c>
      <c r="E1345" s="31" t="s">
        <v>3286</v>
      </c>
      <c r="F1345" s="31" t="s">
        <v>3287</v>
      </c>
      <c r="G1345" s="33">
        <v>189.23540724569901</v>
      </c>
      <c r="H1345" s="31" t="s">
        <v>94</v>
      </c>
      <c r="I1345" s="33">
        <v>25.469099225531501</v>
      </c>
      <c r="J1345" s="33">
        <v>7.43</v>
      </c>
      <c r="K1345" s="31" t="s">
        <v>94</v>
      </c>
      <c r="L1345" s="31" t="s">
        <v>95</v>
      </c>
    </row>
    <row r="1346" spans="1:12" x14ac:dyDescent="0.2">
      <c r="A1346" t="str">
        <f>VLOOKUP(B1346,StateFIPS!A$2:B$52,2)</f>
        <v>Missouri</v>
      </c>
      <c r="B1346">
        <f t="shared" si="21"/>
        <v>29</v>
      </c>
      <c r="C1346" s="31" t="s">
        <v>352</v>
      </c>
      <c r="D1346" s="31" t="s">
        <v>3285</v>
      </c>
      <c r="E1346" s="31" t="s">
        <v>3286</v>
      </c>
      <c r="F1346" s="31" t="s">
        <v>3287</v>
      </c>
      <c r="G1346" s="33">
        <v>1000.24429544155</v>
      </c>
      <c r="H1346" s="31" t="s">
        <v>94</v>
      </c>
      <c r="I1346" s="33">
        <v>134.622381620666</v>
      </c>
      <c r="J1346" s="33">
        <v>7.43</v>
      </c>
      <c r="K1346" s="31" t="s">
        <v>94</v>
      </c>
      <c r="L1346" s="31" t="s">
        <v>95</v>
      </c>
    </row>
    <row r="1347" spans="1:12" x14ac:dyDescent="0.2">
      <c r="A1347" t="str">
        <f>VLOOKUP(B1347,StateFIPS!A$2:B$52,2)</f>
        <v>Missouri</v>
      </c>
      <c r="B1347">
        <f t="shared" ref="B1347:B1410" si="22">VALUE(LEFT(C1347,2))</f>
        <v>29</v>
      </c>
      <c r="C1347" s="31" t="s">
        <v>133</v>
      </c>
      <c r="D1347" s="31" t="s">
        <v>3285</v>
      </c>
      <c r="E1347" s="31" t="s">
        <v>3286</v>
      </c>
      <c r="F1347" s="31" t="s">
        <v>3287</v>
      </c>
      <c r="G1347" s="33">
        <v>1588.22573938354</v>
      </c>
      <c r="H1347" s="31" t="s">
        <v>94</v>
      </c>
      <c r="I1347" s="33">
        <v>213.75851135713901</v>
      </c>
      <c r="J1347" s="33">
        <v>7.43</v>
      </c>
      <c r="K1347" s="31" t="s">
        <v>94</v>
      </c>
      <c r="L1347" s="31" t="s">
        <v>95</v>
      </c>
    </row>
    <row r="1348" spans="1:12" x14ac:dyDescent="0.2">
      <c r="A1348" t="str">
        <f>VLOOKUP(B1348,StateFIPS!A$2:B$52,2)</f>
        <v>Missouri</v>
      </c>
      <c r="B1348">
        <f t="shared" si="22"/>
        <v>29</v>
      </c>
      <c r="C1348" s="31" t="s">
        <v>2267</v>
      </c>
      <c r="D1348" s="31" t="s">
        <v>3285</v>
      </c>
      <c r="E1348" s="31" t="s">
        <v>3286</v>
      </c>
      <c r="F1348" s="31" t="s">
        <v>3287</v>
      </c>
      <c r="G1348" s="33">
        <v>871.83455481054102</v>
      </c>
      <c r="H1348" s="31" t="s">
        <v>94</v>
      </c>
      <c r="I1348" s="33">
        <v>117.33977857476999</v>
      </c>
      <c r="J1348" s="33">
        <v>7.43</v>
      </c>
      <c r="K1348" s="31" t="s">
        <v>94</v>
      </c>
      <c r="L1348" s="31" t="s">
        <v>95</v>
      </c>
    </row>
    <row r="1349" spans="1:12" x14ac:dyDescent="0.2">
      <c r="A1349" t="str">
        <f>VLOOKUP(B1349,StateFIPS!A$2:B$52,2)</f>
        <v>Missouri</v>
      </c>
      <c r="B1349">
        <f t="shared" si="22"/>
        <v>29</v>
      </c>
      <c r="C1349" s="31" t="s">
        <v>1027</v>
      </c>
      <c r="D1349" s="31" t="s">
        <v>3285</v>
      </c>
      <c r="E1349" s="31" t="s">
        <v>3286</v>
      </c>
      <c r="F1349" s="31" t="s">
        <v>3287</v>
      </c>
      <c r="G1349" s="33">
        <v>7920.8534747128197</v>
      </c>
      <c r="H1349" s="31" t="s">
        <v>94</v>
      </c>
      <c r="I1349" s="33">
        <v>1066.0637247258201</v>
      </c>
      <c r="J1349" s="33">
        <v>7.43</v>
      </c>
      <c r="K1349" s="31" t="s">
        <v>94</v>
      </c>
      <c r="L1349" s="31" t="s">
        <v>95</v>
      </c>
    </row>
    <row r="1350" spans="1:12" x14ac:dyDescent="0.2">
      <c r="A1350" t="str">
        <f>VLOOKUP(B1350,StateFIPS!A$2:B$52,2)</f>
        <v>Missouri</v>
      </c>
      <c r="B1350">
        <f t="shared" si="22"/>
        <v>29</v>
      </c>
      <c r="C1350" s="31" t="s">
        <v>1233</v>
      </c>
      <c r="D1350" s="31" t="s">
        <v>3285</v>
      </c>
      <c r="E1350" s="31" t="s">
        <v>3286</v>
      </c>
      <c r="F1350" s="31" t="s">
        <v>3287</v>
      </c>
      <c r="G1350" s="33">
        <v>209.51062945059499</v>
      </c>
      <c r="H1350" s="31" t="s">
        <v>94</v>
      </c>
      <c r="I1350" s="33">
        <v>28.197931285409801</v>
      </c>
      <c r="J1350" s="33">
        <v>7.43</v>
      </c>
      <c r="K1350" s="31" t="s">
        <v>94</v>
      </c>
      <c r="L1350" s="31" t="s">
        <v>95</v>
      </c>
    </row>
    <row r="1351" spans="1:12" x14ac:dyDescent="0.2">
      <c r="A1351" t="str">
        <f>VLOOKUP(B1351,StateFIPS!A$2:B$52,2)</f>
        <v>Missouri</v>
      </c>
      <c r="B1351">
        <f t="shared" si="22"/>
        <v>29</v>
      </c>
      <c r="C1351" s="31" t="s">
        <v>2242</v>
      </c>
      <c r="D1351" s="31" t="s">
        <v>3285</v>
      </c>
      <c r="E1351" s="31" t="s">
        <v>3286</v>
      </c>
      <c r="F1351" s="31" t="s">
        <v>3287</v>
      </c>
      <c r="G1351" s="33">
        <v>6913.8507718696401</v>
      </c>
      <c r="H1351" s="31" t="s">
        <v>94</v>
      </c>
      <c r="I1351" s="33">
        <v>930.53173241852505</v>
      </c>
      <c r="J1351" s="33">
        <v>7.43</v>
      </c>
      <c r="K1351" s="31" t="s">
        <v>94</v>
      </c>
      <c r="L1351" s="31" t="s">
        <v>95</v>
      </c>
    </row>
    <row r="1352" spans="1:12" x14ac:dyDescent="0.2">
      <c r="A1352" t="str">
        <f>VLOOKUP(B1352,StateFIPS!A$2:B$52,2)</f>
        <v>Missouri</v>
      </c>
      <c r="B1352">
        <f t="shared" si="22"/>
        <v>29</v>
      </c>
      <c r="C1352" s="31" t="s">
        <v>2252</v>
      </c>
      <c r="D1352" s="31" t="s">
        <v>3285</v>
      </c>
      <c r="E1352" s="31" t="s">
        <v>3286</v>
      </c>
      <c r="F1352" s="31" t="s">
        <v>3287</v>
      </c>
      <c r="G1352" s="33">
        <v>5879.8144394199298</v>
      </c>
      <c r="H1352" s="31" t="s">
        <v>94</v>
      </c>
      <c r="I1352" s="33">
        <v>791.36129736472799</v>
      </c>
      <c r="J1352" s="33">
        <v>7.43</v>
      </c>
      <c r="K1352" s="31" t="s">
        <v>94</v>
      </c>
      <c r="L1352" s="31" t="s">
        <v>95</v>
      </c>
    </row>
    <row r="1353" spans="1:12" x14ac:dyDescent="0.2">
      <c r="A1353" t="str">
        <f>VLOOKUP(B1353,StateFIPS!A$2:B$52,2)</f>
        <v>Missouri</v>
      </c>
      <c r="B1353">
        <f t="shared" si="22"/>
        <v>29</v>
      </c>
      <c r="C1353" s="31" t="s">
        <v>1232</v>
      </c>
      <c r="D1353" s="31" t="s">
        <v>3285</v>
      </c>
      <c r="E1353" s="31" t="s">
        <v>3286</v>
      </c>
      <c r="F1353" s="31" t="s">
        <v>3287</v>
      </c>
      <c r="G1353" s="33">
        <v>3852.2922189302999</v>
      </c>
      <c r="H1353" s="31" t="s">
        <v>94</v>
      </c>
      <c r="I1353" s="33">
        <v>518.47809137689103</v>
      </c>
      <c r="J1353" s="33">
        <v>7.43</v>
      </c>
      <c r="K1353" s="31" t="s">
        <v>94</v>
      </c>
      <c r="L1353" s="31" t="s">
        <v>95</v>
      </c>
    </row>
    <row r="1354" spans="1:12" x14ac:dyDescent="0.2">
      <c r="A1354" t="str">
        <f>VLOOKUP(B1354,StateFIPS!A$2:B$52,2)</f>
        <v>Missouri</v>
      </c>
      <c r="B1354">
        <f t="shared" si="22"/>
        <v>29</v>
      </c>
      <c r="C1354" s="31" t="s">
        <v>1234</v>
      </c>
      <c r="D1354" s="31" t="s">
        <v>3285</v>
      </c>
      <c r="E1354" s="31" t="s">
        <v>3286</v>
      </c>
      <c r="F1354" s="31" t="s">
        <v>3287</v>
      </c>
      <c r="G1354" s="33">
        <v>1790.97796143251</v>
      </c>
      <c r="H1354" s="31" t="s">
        <v>94</v>
      </c>
      <c r="I1354" s="33">
        <v>241.04683195592301</v>
      </c>
      <c r="J1354" s="33">
        <v>7.43</v>
      </c>
      <c r="K1354" s="31" t="s">
        <v>94</v>
      </c>
      <c r="L1354" s="31" t="s">
        <v>95</v>
      </c>
    </row>
    <row r="1355" spans="1:12" x14ac:dyDescent="0.2">
      <c r="A1355" t="str">
        <f>VLOOKUP(B1355,StateFIPS!A$2:B$52,2)</f>
        <v>Missouri</v>
      </c>
      <c r="B1355">
        <f t="shared" si="22"/>
        <v>29</v>
      </c>
      <c r="C1355" s="31" t="s">
        <v>1237</v>
      </c>
      <c r="D1355" s="31" t="s">
        <v>3285</v>
      </c>
      <c r="E1355" s="31" t="s">
        <v>3286</v>
      </c>
      <c r="F1355" s="31" t="s">
        <v>3287</v>
      </c>
      <c r="G1355" s="33">
        <v>290.61151827018</v>
      </c>
      <c r="H1355" s="31" t="s">
        <v>94</v>
      </c>
      <c r="I1355" s="33">
        <v>39.113259524923301</v>
      </c>
      <c r="J1355" s="33">
        <v>7.43</v>
      </c>
      <c r="K1355" s="31" t="s">
        <v>94</v>
      </c>
      <c r="L1355" s="31" t="s">
        <v>95</v>
      </c>
    </row>
    <row r="1356" spans="1:12" x14ac:dyDescent="0.2">
      <c r="A1356" t="str">
        <f>VLOOKUP(B1356,StateFIPS!A$2:B$52,2)</f>
        <v>Missouri</v>
      </c>
      <c r="B1356">
        <f t="shared" si="22"/>
        <v>29</v>
      </c>
      <c r="C1356" s="31" t="s">
        <v>2233</v>
      </c>
      <c r="D1356" s="31" t="s">
        <v>3285</v>
      </c>
      <c r="E1356" s="31" t="s">
        <v>3286</v>
      </c>
      <c r="F1356" s="31" t="s">
        <v>3287</v>
      </c>
      <c r="G1356" s="33">
        <v>2689.8461458495799</v>
      </c>
      <c r="H1356" s="31" t="s">
        <v>94</v>
      </c>
      <c r="I1356" s="33">
        <v>362.025053277197</v>
      </c>
      <c r="J1356" s="33">
        <v>7.43</v>
      </c>
      <c r="K1356" s="31" t="s">
        <v>94</v>
      </c>
      <c r="L1356" s="31" t="s">
        <v>95</v>
      </c>
    </row>
    <row r="1357" spans="1:12" x14ac:dyDescent="0.2">
      <c r="A1357" t="str">
        <f>VLOOKUP(B1357,StateFIPS!A$2:B$52,2)</f>
        <v>Missouri</v>
      </c>
      <c r="B1357">
        <f t="shared" si="22"/>
        <v>29</v>
      </c>
      <c r="C1357" s="31" t="s">
        <v>1238</v>
      </c>
      <c r="D1357" s="31" t="s">
        <v>3285</v>
      </c>
      <c r="E1357" s="31" t="s">
        <v>3286</v>
      </c>
      <c r="F1357" s="31" t="s">
        <v>3287</v>
      </c>
      <c r="G1357" s="33">
        <v>2683.08773844794</v>
      </c>
      <c r="H1357" s="31" t="s">
        <v>94</v>
      </c>
      <c r="I1357" s="33">
        <v>361.11544259057098</v>
      </c>
      <c r="J1357" s="33">
        <v>7.43</v>
      </c>
      <c r="K1357" s="31" t="s">
        <v>94</v>
      </c>
      <c r="L1357" s="31" t="s">
        <v>95</v>
      </c>
    </row>
    <row r="1358" spans="1:12" x14ac:dyDescent="0.2">
      <c r="A1358" t="str">
        <f>VLOOKUP(B1358,StateFIPS!A$2:B$52,2)</f>
        <v>Missouri</v>
      </c>
      <c r="B1358">
        <f t="shared" si="22"/>
        <v>29</v>
      </c>
      <c r="C1358" s="31" t="s">
        <v>2257</v>
      </c>
      <c r="D1358" s="31" t="s">
        <v>3285</v>
      </c>
      <c r="E1358" s="31" t="s">
        <v>3286</v>
      </c>
      <c r="F1358" s="31" t="s">
        <v>3287</v>
      </c>
      <c r="G1358" s="33">
        <v>3129.14262695566</v>
      </c>
      <c r="H1358" s="31" t="s">
        <v>94</v>
      </c>
      <c r="I1358" s="33">
        <v>421.14974790789501</v>
      </c>
      <c r="J1358" s="33">
        <v>7.43</v>
      </c>
      <c r="K1358" s="31" t="s">
        <v>94</v>
      </c>
      <c r="L1358" s="31" t="s">
        <v>95</v>
      </c>
    </row>
    <row r="1359" spans="1:12" x14ac:dyDescent="0.2">
      <c r="A1359" t="str">
        <f>VLOOKUP(B1359,StateFIPS!A$2:B$52,2)</f>
        <v>Mississippi</v>
      </c>
      <c r="B1359">
        <f t="shared" si="22"/>
        <v>28</v>
      </c>
      <c r="C1359" s="31" t="s">
        <v>440</v>
      </c>
      <c r="D1359" s="31" t="s">
        <v>3285</v>
      </c>
      <c r="E1359" s="31" t="s">
        <v>3286</v>
      </c>
      <c r="F1359" s="31" t="s">
        <v>3287</v>
      </c>
      <c r="G1359" s="33">
        <v>761.10004779923497</v>
      </c>
      <c r="H1359" s="31" t="s">
        <v>94</v>
      </c>
      <c r="I1359" s="33">
        <v>102.436076419816</v>
      </c>
      <c r="J1359" s="33">
        <v>7.43</v>
      </c>
      <c r="K1359" s="31" t="s">
        <v>94</v>
      </c>
      <c r="L1359" s="31" t="s">
        <v>95</v>
      </c>
    </row>
    <row r="1360" spans="1:12" x14ac:dyDescent="0.2">
      <c r="A1360" t="str">
        <f>VLOOKUP(B1360,StateFIPS!A$2:B$52,2)</f>
        <v>Mississippi</v>
      </c>
      <c r="B1360">
        <f t="shared" si="22"/>
        <v>28</v>
      </c>
      <c r="C1360" s="31" t="s">
        <v>438</v>
      </c>
      <c r="D1360" s="31" t="s">
        <v>3285</v>
      </c>
      <c r="E1360" s="31" t="s">
        <v>3286</v>
      </c>
      <c r="F1360" s="31" t="s">
        <v>3287</v>
      </c>
      <c r="G1360" s="33">
        <v>761.10004779923497</v>
      </c>
      <c r="H1360" s="31" t="s">
        <v>94</v>
      </c>
      <c r="I1360" s="33">
        <v>102.436076419816</v>
      </c>
      <c r="J1360" s="33">
        <v>7.43</v>
      </c>
      <c r="K1360" s="31" t="s">
        <v>94</v>
      </c>
      <c r="L1360" s="31" t="s">
        <v>95</v>
      </c>
    </row>
    <row r="1361" spans="1:12" x14ac:dyDescent="0.2">
      <c r="A1361" t="str">
        <f>VLOOKUP(B1361,StateFIPS!A$2:B$52,2)</f>
        <v>Mississippi</v>
      </c>
      <c r="B1361">
        <f t="shared" si="22"/>
        <v>28</v>
      </c>
      <c r="C1361" s="31" t="s">
        <v>3042</v>
      </c>
      <c r="D1361" s="31" t="s">
        <v>3285</v>
      </c>
      <c r="E1361" s="31" t="s">
        <v>3286</v>
      </c>
      <c r="F1361" s="31" t="s">
        <v>3287</v>
      </c>
      <c r="G1361" s="33">
        <v>761.10004779923497</v>
      </c>
      <c r="H1361" s="31" t="s">
        <v>94</v>
      </c>
      <c r="I1361" s="33">
        <v>102.436076419816</v>
      </c>
      <c r="J1361" s="33">
        <v>7.43</v>
      </c>
      <c r="K1361" s="31" t="s">
        <v>94</v>
      </c>
      <c r="L1361" s="31" t="s">
        <v>95</v>
      </c>
    </row>
    <row r="1362" spans="1:12" x14ac:dyDescent="0.2">
      <c r="A1362" t="str">
        <f>VLOOKUP(B1362,StateFIPS!A$2:B$52,2)</f>
        <v>Mississippi</v>
      </c>
      <c r="B1362">
        <f t="shared" si="22"/>
        <v>28</v>
      </c>
      <c r="C1362" s="31" t="s">
        <v>3043</v>
      </c>
      <c r="D1362" s="31" t="s">
        <v>3285</v>
      </c>
      <c r="E1362" s="31" t="s">
        <v>3286</v>
      </c>
      <c r="F1362" s="31" t="s">
        <v>3287</v>
      </c>
      <c r="G1362" s="33">
        <v>1402.0504481967901</v>
      </c>
      <c r="H1362" s="31" t="s">
        <v>94</v>
      </c>
      <c r="I1362" s="33">
        <v>188.70127162810101</v>
      </c>
      <c r="J1362" s="33">
        <v>7.43</v>
      </c>
      <c r="K1362" s="31" t="s">
        <v>94</v>
      </c>
      <c r="L1362" s="31" t="s">
        <v>95</v>
      </c>
    </row>
    <row r="1363" spans="1:12" x14ac:dyDescent="0.2">
      <c r="A1363" t="str">
        <f>VLOOKUP(B1363,StateFIPS!A$2:B$52,2)</f>
        <v>Mississippi</v>
      </c>
      <c r="B1363">
        <f t="shared" si="22"/>
        <v>28</v>
      </c>
      <c r="C1363" s="31" t="s">
        <v>432</v>
      </c>
      <c r="D1363" s="31" t="s">
        <v>3285</v>
      </c>
      <c r="E1363" s="31" t="s">
        <v>3286</v>
      </c>
      <c r="F1363" s="31" t="s">
        <v>3287</v>
      </c>
      <c r="G1363" s="33">
        <v>761.10004779923497</v>
      </c>
      <c r="H1363" s="31" t="s">
        <v>94</v>
      </c>
      <c r="I1363" s="33">
        <v>102.436076419816</v>
      </c>
      <c r="J1363" s="33">
        <v>7.43</v>
      </c>
      <c r="K1363" s="31" t="s">
        <v>94</v>
      </c>
      <c r="L1363" s="31" t="s">
        <v>95</v>
      </c>
    </row>
    <row r="1364" spans="1:12" x14ac:dyDescent="0.2">
      <c r="A1364" t="str">
        <f>VLOOKUP(B1364,StateFIPS!A$2:B$52,2)</f>
        <v>Mississippi</v>
      </c>
      <c r="B1364">
        <f t="shared" si="22"/>
        <v>28</v>
      </c>
      <c r="C1364" s="31" t="s">
        <v>3044</v>
      </c>
      <c r="D1364" s="31" t="s">
        <v>3285</v>
      </c>
      <c r="E1364" s="31" t="s">
        <v>3286</v>
      </c>
      <c r="F1364" s="31" t="s">
        <v>3287</v>
      </c>
      <c r="G1364" s="33">
        <v>761.10004779923497</v>
      </c>
      <c r="H1364" s="31" t="s">
        <v>94</v>
      </c>
      <c r="I1364" s="33">
        <v>102.436076419816</v>
      </c>
      <c r="J1364" s="33">
        <v>7.43</v>
      </c>
      <c r="K1364" s="31" t="s">
        <v>94</v>
      </c>
      <c r="L1364" s="31" t="s">
        <v>95</v>
      </c>
    </row>
    <row r="1365" spans="1:12" x14ac:dyDescent="0.2">
      <c r="A1365" t="str">
        <f>VLOOKUP(B1365,StateFIPS!A$2:B$52,2)</f>
        <v>Mississippi</v>
      </c>
      <c r="B1365">
        <f t="shared" si="22"/>
        <v>28</v>
      </c>
      <c r="C1365" s="31" t="s">
        <v>433</v>
      </c>
      <c r="D1365" s="31" t="s">
        <v>3285</v>
      </c>
      <c r="E1365" s="31" t="s">
        <v>3286</v>
      </c>
      <c r="F1365" s="31" t="s">
        <v>3287</v>
      </c>
      <c r="G1365" s="33">
        <v>761.10004779923497</v>
      </c>
      <c r="H1365" s="31" t="s">
        <v>94</v>
      </c>
      <c r="I1365" s="33">
        <v>102.436076419816</v>
      </c>
      <c r="J1365" s="33">
        <v>7.43</v>
      </c>
      <c r="K1365" s="31" t="s">
        <v>94</v>
      </c>
      <c r="L1365" s="31" t="s">
        <v>95</v>
      </c>
    </row>
    <row r="1366" spans="1:12" x14ac:dyDescent="0.2">
      <c r="A1366" t="str">
        <f>VLOOKUP(B1366,StateFIPS!A$2:B$52,2)</f>
        <v>Mississippi</v>
      </c>
      <c r="B1366">
        <f t="shared" si="22"/>
        <v>28</v>
      </c>
      <c r="C1366" s="31" t="s">
        <v>434</v>
      </c>
      <c r="D1366" s="31" t="s">
        <v>3285</v>
      </c>
      <c r="E1366" s="31" t="s">
        <v>3286</v>
      </c>
      <c r="F1366" s="31" t="s">
        <v>3287</v>
      </c>
      <c r="G1366" s="33">
        <v>1839.24897505385</v>
      </c>
      <c r="H1366" s="31" t="s">
        <v>94</v>
      </c>
      <c r="I1366" s="33">
        <v>247.54360364116499</v>
      </c>
      <c r="J1366" s="33">
        <v>7.43</v>
      </c>
      <c r="K1366" s="31" t="s">
        <v>94</v>
      </c>
      <c r="L1366" s="31" t="s">
        <v>95</v>
      </c>
    </row>
    <row r="1367" spans="1:12" x14ac:dyDescent="0.2">
      <c r="A1367" t="str">
        <f>VLOOKUP(B1367,StateFIPS!A$2:B$52,2)</f>
        <v>Mississippi</v>
      </c>
      <c r="B1367">
        <f t="shared" si="22"/>
        <v>28</v>
      </c>
      <c r="C1367" s="31" t="s">
        <v>435</v>
      </c>
      <c r="D1367" s="31" t="s">
        <v>3285</v>
      </c>
      <c r="E1367" s="31" t="s">
        <v>3286</v>
      </c>
      <c r="F1367" s="31" t="s">
        <v>3287</v>
      </c>
      <c r="G1367" s="33">
        <v>761.10004779923497</v>
      </c>
      <c r="H1367" s="31" t="s">
        <v>94</v>
      </c>
      <c r="I1367" s="33">
        <v>102.436076419816</v>
      </c>
      <c r="J1367" s="33">
        <v>7.43</v>
      </c>
      <c r="K1367" s="31" t="s">
        <v>94</v>
      </c>
      <c r="L1367" s="31" t="s">
        <v>95</v>
      </c>
    </row>
    <row r="1368" spans="1:12" x14ac:dyDescent="0.2">
      <c r="A1368" t="str">
        <f>VLOOKUP(B1368,StateFIPS!A$2:B$52,2)</f>
        <v>Mississippi</v>
      </c>
      <c r="B1368">
        <f t="shared" si="22"/>
        <v>28</v>
      </c>
      <c r="C1368" s="31" t="s">
        <v>436</v>
      </c>
      <c r="D1368" s="31" t="s">
        <v>3285</v>
      </c>
      <c r="E1368" s="31" t="s">
        <v>3286</v>
      </c>
      <c r="F1368" s="31" t="s">
        <v>3287</v>
      </c>
      <c r="G1368" s="33">
        <v>361.819470502397</v>
      </c>
      <c r="H1368" s="31" t="s">
        <v>94</v>
      </c>
      <c r="I1368" s="33">
        <v>48.697102355638997</v>
      </c>
      <c r="J1368" s="33">
        <v>7.43</v>
      </c>
      <c r="K1368" s="31" t="s">
        <v>94</v>
      </c>
      <c r="L1368" s="31" t="s">
        <v>95</v>
      </c>
    </row>
    <row r="1369" spans="1:12" x14ac:dyDescent="0.2">
      <c r="A1369" t="str">
        <f>VLOOKUP(B1369,StateFIPS!A$2:B$52,2)</f>
        <v>Mississippi</v>
      </c>
      <c r="B1369">
        <f t="shared" si="22"/>
        <v>28</v>
      </c>
      <c r="C1369" s="31" t="s">
        <v>437</v>
      </c>
      <c r="D1369" s="31" t="s">
        <v>3285</v>
      </c>
      <c r="E1369" s="31" t="s">
        <v>3286</v>
      </c>
      <c r="F1369" s="31" t="s">
        <v>3287</v>
      </c>
      <c r="G1369" s="33">
        <v>761.10004779923497</v>
      </c>
      <c r="H1369" s="31" t="s">
        <v>94</v>
      </c>
      <c r="I1369" s="33">
        <v>102.436076419816</v>
      </c>
      <c r="J1369" s="33">
        <v>7.43</v>
      </c>
      <c r="K1369" s="31" t="s">
        <v>94</v>
      </c>
      <c r="L1369" s="31" t="s">
        <v>95</v>
      </c>
    </row>
    <row r="1370" spans="1:12" x14ac:dyDescent="0.2">
      <c r="A1370" t="str">
        <f>VLOOKUP(B1370,StateFIPS!A$2:B$52,2)</f>
        <v>Mississippi</v>
      </c>
      <c r="B1370">
        <f t="shared" si="22"/>
        <v>28</v>
      </c>
      <c r="C1370" s="31" t="s">
        <v>449</v>
      </c>
      <c r="D1370" s="31" t="s">
        <v>3285</v>
      </c>
      <c r="E1370" s="31" t="s">
        <v>3286</v>
      </c>
      <c r="F1370" s="31" t="s">
        <v>3287</v>
      </c>
      <c r="G1370" s="33">
        <v>2306.59912445278</v>
      </c>
      <c r="H1370" s="31" t="s">
        <v>94</v>
      </c>
      <c r="I1370" s="33">
        <v>310.44402751719798</v>
      </c>
      <c r="J1370" s="33">
        <v>7.43</v>
      </c>
      <c r="K1370" s="31" t="s">
        <v>94</v>
      </c>
      <c r="L1370" s="31" t="s">
        <v>95</v>
      </c>
    </row>
    <row r="1371" spans="1:12" x14ac:dyDescent="0.2">
      <c r="A1371" t="str">
        <f>VLOOKUP(B1371,StateFIPS!A$2:B$52,2)</f>
        <v>Mississippi</v>
      </c>
      <c r="B1371">
        <f t="shared" si="22"/>
        <v>28</v>
      </c>
      <c r="C1371" s="31" t="s">
        <v>441</v>
      </c>
      <c r="D1371" s="31" t="s">
        <v>3285</v>
      </c>
      <c r="E1371" s="31" t="s">
        <v>3286</v>
      </c>
      <c r="F1371" s="31" t="s">
        <v>3287</v>
      </c>
      <c r="G1371" s="33">
        <v>542.72920575359603</v>
      </c>
      <c r="H1371" s="31" t="s">
        <v>94</v>
      </c>
      <c r="I1371" s="33">
        <v>73.045653533458406</v>
      </c>
      <c r="J1371" s="33">
        <v>7.43</v>
      </c>
      <c r="K1371" s="31" t="s">
        <v>94</v>
      </c>
      <c r="L1371" s="31" t="s">
        <v>95</v>
      </c>
    </row>
    <row r="1372" spans="1:12" x14ac:dyDescent="0.2">
      <c r="A1372" t="str">
        <f>VLOOKUP(B1372,StateFIPS!A$2:B$52,2)</f>
        <v>Mississippi</v>
      </c>
      <c r="B1372">
        <f t="shared" si="22"/>
        <v>28</v>
      </c>
      <c r="C1372" s="31" t="s">
        <v>2708</v>
      </c>
      <c r="D1372" s="31" t="s">
        <v>3285</v>
      </c>
      <c r="E1372" s="31" t="s">
        <v>3286</v>
      </c>
      <c r="F1372" s="31" t="s">
        <v>3287</v>
      </c>
      <c r="G1372" s="33">
        <v>3000.08644291571</v>
      </c>
      <c r="H1372" s="31" t="s">
        <v>94</v>
      </c>
      <c r="I1372" s="33">
        <v>403.78014036550599</v>
      </c>
      <c r="J1372" s="33">
        <v>7.43</v>
      </c>
      <c r="K1372" s="31" t="s">
        <v>94</v>
      </c>
      <c r="L1372" s="31" t="s">
        <v>95</v>
      </c>
    </row>
    <row r="1373" spans="1:12" x14ac:dyDescent="0.2">
      <c r="A1373" t="str">
        <f>VLOOKUP(B1373,StateFIPS!A$2:B$52,2)</f>
        <v>Mississippi</v>
      </c>
      <c r="B1373">
        <f t="shared" si="22"/>
        <v>28</v>
      </c>
      <c r="C1373" s="31" t="s">
        <v>442</v>
      </c>
      <c r="D1373" s="31" t="s">
        <v>3285</v>
      </c>
      <c r="E1373" s="31" t="s">
        <v>3286</v>
      </c>
      <c r="F1373" s="31" t="s">
        <v>3287</v>
      </c>
      <c r="G1373" s="33">
        <v>1311.5955805711901</v>
      </c>
      <c r="H1373" s="31" t="s">
        <v>94</v>
      </c>
      <c r="I1373" s="33">
        <v>176.526996039191</v>
      </c>
      <c r="J1373" s="33">
        <v>7.43</v>
      </c>
      <c r="K1373" s="31" t="s">
        <v>94</v>
      </c>
      <c r="L1373" s="31" t="s">
        <v>95</v>
      </c>
    </row>
    <row r="1374" spans="1:12" x14ac:dyDescent="0.2">
      <c r="A1374" t="str">
        <f>VLOOKUP(B1374,StateFIPS!A$2:B$52,2)</f>
        <v>Mississippi</v>
      </c>
      <c r="B1374">
        <f t="shared" si="22"/>
        <v>28</v>
      </c>
      <c r="C1374" s="31" t="s">
        <v>443</v>
      </c>
      <c r="D1374" s="31" t="s">
        <v>3285</v>
      </c>
      <c r="E1374" s="31" t="s">
        <v>3286</v>
      </c>
      <c r="F1374" s="31" t="s">
        <v>3287</v>
      </c>
      <c r="G1374" s="33">
        <v>1115.61003404906</v>
      </c>
      <c r="H1374" s="31" t="s">
        <v>94</v>
      </c>
      <c r="I1374" s="33">
        <v>150.14939892988701</v>
      </c>
      <c r="J1374" s="33">
        <v>7.43</v>
      </c>
      <c r="K1374" s="31" t="s">
        <v>94</v>
      </c>
      <c r="L1374" s="31" t="s">
        <v>95</v>
      </c>
    </row>
    <row r="1375" spans="1:12" x14ac:dyDescent="0.2">
      <c r="A1375" t="str">
        <f>VLOOKUP(B1375,StateFIPS!A$2:B$52,2)</f>
        <v>Mississippi</v>
      </c>
      <c r="B1375">
        <f t="shared" si="22"/>
        <v>28</v>
      </c>
      <c r="C1375" s="31" t="s">
        <v>444</v>
      </c>
      <c r="D1375" s="31" t="s">
        <v>3285</v>
      </c>
      <c r="E1375" s="31" t="s">
        <v>3286</v>
      </c>
      <c r="F1375" s="31" t="s">
        <v>3287</v>
      </c>
      <c r="G1375" s="33">
        <v>1070.38260023626</v>
      </c>
      <c r="H1375" s="31" t="s">
        <v>94</v>
      </c>
      <c r="I1375" s="33">
        <v>144.06226113543201</v>
      </c>
      <c r="J1375" s="33">
        <v>7.43</v>
      </c>
      <c r="K1375" s="31" t="s">
        <v>94</v>
      </c>
      <c r="L1375" s="31" t="s">
        <v>95</v>
      </c>
    </row>
    <row r="1376" spans="1:12" x14ac:dyDescent="0.2">
      <c r="A1376" t="str">
        <f>VLOOKUP(B1376,StateFIPS!A$2:B$52,2)</f>
        <v>Mississippi</v>
      </c>
      <c r="B1376">
        <f t="shared" si="22"/>
        <v>28</v>
      </c>
      <c r="C1376" s="31" t="s">
        <v>445</v>
      </c>
      <c r="D1376" s="31" t="s">
        <v>3285</v>
      </c>
      <c r="E1376" s="31" t="s">
        <v>3286</v>
      </c>
      <c r="F1376" s="31" t="s">
        <v>3287</v>
      </c>
      <c r="G1376" s="33">
        <v>761.10004779923497</v>
      </c>
      <c r="H1376" s="31" t="s">
        <v>94</v>
      </c>
      <c r="I1376" s="33">
        <v>102.436076419816</v>
      </c>
      <c r="J1376" s="33">
        <v>7.43</v>
      </c>
      <c r="K1376" s="31" t="s">
        <v>94</v>
      </c>
      <c r="L1376" s="31" t="s">
        <v>95</v>
      </c>
    </row>
    <row r="1377" spans="1:12" x14ac:dyDescent="0.2">
      <c r="A1377" t="str">
        <f>VLOOKUP(B1377,StateFIPS!A$2:B$52,2)</f>
        <v>Mississippi</v>
      </c>
      <c r="B1377">
        <f t="shared" si="22"/>
        <v>28</v>
      </c>
      <c r="C1377" s="31" t="s">
        <v>446</v>
      </c>
      <c r="D1377" s="31" t="s">
        <v>3285</v>
      </c>
      <c r="E1377" s="31" t="s">
        <v>3286</v>
      </c>
      <c r="F1377" s="31" t="s">
        <v>3287</v>
      </c>
      <c r="G1377" s="33">
        <v>376.89528177333102</v>
      </c>
      <c r="H1377" s="31" t="s">
        <v>94</v>
      </c>
      <c r="I1377" s="33">
        <v>50.726148287123898</v>
      </c>
      <c r="J1377" s="33">
        <v>7.43</v>
      </c>
      <c r="K1377" s="31" t="s">
        <v>94</v>
      </c>
      <c r="L1377" s="31" t="s">
        <v>95</v>
      </c>
    </row>
    <row r="1378" spans="1:12" x14ac:dyDescent="0.2">
      <c r="A1378" t="str">
        <f>VLOOKUP(B1378,StateFIPS!A$2:B$52,2)</f>
        <v>Mississippi</v>
      </c>
      <c r="B1378">
        <f t="shared" si="22"/>
        <v>28</v>
      </c>
      <c r="C1378" s="31" t="s">
        <v>447</v>
      </c>
      <c r="D1378" s="31" t="s">
        <v>3285</v>
      </c>
      <c r="E1378" s="31" t="s">
        <v>3286</v>
      </c>
      <c r="F1378" s="31" t="s">
        <v>3287</v>
      </c>
      <c r="G1378" s="33">
        <v>761.10004779923497</v>
      </c>
      <c r="H1378" s="31" t="s">
        <v>94</v>
      </c>
      <c r="I1378" s="33">
        <v>102.436076419816</v>
      </c>
      <c r="J1378" s="33">
        <v>7.43</v>
      </c>
      <c r="K1378" s="31" t="s">
        <v>94</v>
      </c>
      <c r="L1378" s="31" t="s">
        <v>95</v>
      </c>
    </row>
    <row r="1379" spans="1:12" x14ac:dyDescent="0.2">
      <c r="A1379" t="str">
        <f>VLOOKUP(B1379,StateFIPS!A$2:B$52,2)</f>
        <v>Mississippi</v>
      </c>
      <c r="B1379">
        <f t="shared" si="22"/>
        <v>28</v>
      </c>
      <c r="C1379" s="31" t="s">
        <v>462</v>
      </c>
      <c r="D1379" s="31" t="s">
        <v>3285</v>
      </c>
      <c r="E1379" s="31" t="s">
        <v>3286</v>
      </c>
      <c r="F1379" s="31" t="s">
        <v>3287</v>
      </c>
      <c r="G1379" s="33">
        <v>211.06135779306501</v>
      </c>
      <c r="H1379" s="31" t="s">
        <v>94</v>
      </c>
      <c r="I1379" s="33">
        <v>28.406643040789401</v>
      </c>
      <c r="J1379" s="33">
        <v>7.43</v>
      </c>
      <c r="K1379" s="31" t="s">
        <v>94</v>
      </c>
      <c r="L1379" s="31" t="s">
        <v>95</v>
      </c>
    </row>
    <row r="1380" spans="1:12" x14ac:dyDescent="0.2">
      <c r="A1380" t="str">
        <f>VLOOKUP(B1380,StateFIPS!A$2:B$52,2)</f>
        <v>Mississippi</v>
      </c>
      <c r="B1380">
        <f t="shared" si="22"/>
        <v>28</v>
      </c>
      <c r="C1380" s="31" t="s">
        <v>406</v>
      </c>
      <c r="D1380" s="31" t="s">
        <v>3285</v>
      </c>
      <c r="E1380" s="31" t="s">
        <v>3286</v>
      </c>
      <c r="F1380" s="31" t="s">
        <v>3287</v>
      </c>
      <c r="G1380" s="33">
        <v>6527.8262803140897</v>
      </c>
      <c r="H1380" s="31" t="s">
        <v>94</v>
      </c>
      <c r="I1380" s="33">
        <v>878.57688833298596</v>
      </c>
      <c r="J1380" s="33">
        <v>7.43</v>
      </c>
      <c r="K1380" s="31" t="s">
        <v>94</v>
      </c>
      <c r="L1380" s="31" t="s">
        <v>95</v>
      </c>
    </row>
    <row r="1381" spans="1:12" x14ac:dyDescent="0.2">
      <c r="A1381" t="str">
        <f>VLOOKUP(B1381,StateFIPS!A$2:B$52,2)</f>
        <v>Mississippi</v>
      </c>
      <c r="B1381">
        <f t="shared" si="22"/>
        <v>28</v>
      </c>
      <c r="C1381" s="31" t="s">
        <v>313</v>
      </c>
      <c r="D1381" s="31" t="s">
        <v>3285</v>
      </c>
      <c r="E1381" s="31" t="s">
        <v>3286</v>
      </c>
      <c r="F1381" s="31" t="s">
        <v>3287</v>
      </c>
      <c r="G1381" s="33">
        <v>761.10004779923497</v>
      </c>
      <c r="H1381" s="31" t="s">
        <v>94</v>
      </c>
      <c r="I1381" s="33">
        <v>102.436076419816</v>
      </c>
      <c r="J1381" s="33">
        <v>7.43</v>
      </c>
      <c r="K1381" s="31" t="s">
        <v>94</v>
      </c>
      <c r="L1381" s="31" t="s">
        <v>95</v>
      </c>
    </row>
    <row r="1382" spans="1:12" x14ac:dyDescent="0.2">
      <c r="A1382" t="str">
        <f>VLOOKUP(B1382,StateFIPS!A$2:B$52,2)</f>
        <v>Mississippi</v>
      </c>
      <c r="B1382">
        <f t="shared" si="22"/>
        <v>28</v>
      </c>
      <c r="C1382" s="31" t="s">
        <v>314</v>
      </c>
      <c r="D1382" s="31" t="s">
        <v>3285</v>
      </c>
      <c r="E1382" s="31" t="s">
        <v>3286</v>
      </c>
      <c r="F1382" s="31" t="s">
        <v>3287</v>
      </c>
      <c r="G1382" s="33">
        <v>761.10004779923497</v>
      </c>
      <c r="H1382" s="31" t="s">
        <v>94</v>
      </c>
      <c r="I1382" s="33">
        <v>102.436076419816</v>
      </c>
      <c r="J1382" s="33">
        <v>7.43</v>
      </c>
      <c r="K1382" s="31" t="s">
        <v>94</v>
      </c>
      <c r="L1382" s="31" t="s">
        <v>95</v>
      </c>
    </row>
    <row r="1383" spans="1:12" x14ac:dyDescent="0.2">
      <c r="A1383" t="str">
        <f>VLOOKUP(B1383,StateFIPS!A$2:B$52,2)</f>
        <v>Mississippi</v>
      </c>
      <c r="B1383">
        <f t="shared" si="22"/>
        <v>28</v>
      </c>
      <c r="C1383" s="31" t="s">
        <v>315</v>
      </c>
      <c r="D1383" s="31" t="s">
        <v>3285</v>
      </c>
      <c r="E1383" s="31" t="s">
        <v>3286</v>
      </c>
      <c r="F1383" s="31" t="s">
        <v>3287</v>
      </c>
      <c r="G1383" s="33">
        <v>761.10004779923497</v>
      </c>
      <c r="H1383" s="31" t="s">
        <v>94</v>
      </c>
      <c r="I1383" s="33">
        <v>102.436076419816</v>
      </c>
      <c r="J1383" s="33">
        <v>7.43</v>
      </c>
      <c r="K1383" s="31" t="s">
        <v>94</v>
      </c>
      <c r="L1383" s="31" t="s">
        <v>95</v>
      </c>
    </row>
    <row r="1384" spans="1:12" x14ac:dyDescent="0.2">
      <c r="A1384" t="str">
        <f>VLOOKUP(B1384,StateFIPS!A$2:B$52,2)</f>
        <v>Mississippi</v>
      </c>
      <c r="B1384">
        <f t="shared" si="22"/>
        <v>28</v>
      </c>
      <c r="C1384" s="31" t="s">
        <v>316</v>
      </c>
      <c r="D1384" s="31" t="s">
        <v>3285</v>
      </c>
      <c r="E1384" s="31" t="s">
        <v>3286</v>
      </c>
      <c r="F1384" s="31" t="s">
        <v>3287</v>
      </c>
      <c r="G1384" s="33">
        <v>648.25988465012904</v>
      </c>
      <c r="H1384" s="31" t="s">
        <v>94</v>
      </c>
      <c r="I1384" s="33">
        <v>87.248975053853101</v>
      </c>
      <c r="J1384" s="33">
        <v>7.43</v>
      </c>
      <c r="K1384" s="31" t="s">
        <v>94</v>
      </c>
      <c r="L1384" s="31" t="s">
        <v>95</v>
      </c>
    </row>
    <row r="1385" spans="1:12" x14ac:dyDescent="0.2">
      <c r="A1385" t="str">
        <f>VLOOKUP(B1385,StateFIPS!A$2:B$52,2)</f>
        <v>Mississippi</v>
      </c>
      <c r="B1385">
        <f t="shared" si="22"/>
        <v>28</v>
      </c>
      <c r="C1385" s="31" t="s">
        <v>317</v>
      </c>
      <c r="D1385" s="31" t="s">
        <v>3285</v>
      </c>
      <c r="E1385" s="31" t="s">
        <v>3286</v>
      </c>
      <c r="F1385" s="31" t="s">
        <v>3287</v>
      </c>
      <c r="G1385" s="33">
        <v>761.10004779923497</v>
      </c>
      <c r="H1385" s="31" t="s">
        <v>94</v>
      </c>
      <c r="I1385" s="33">
        <v>102.436076419816</v>
      </c>
      <c r="J1385" s="33">
        <v>7.43</v>
      </c>
      <c r="K1385" s="31" t="s">
        <v>94</v>
      </c>
      <c r="L1385" s="31" t="s">
        <v>95</v>
      </c>
    </row>
    <row r="1386" spans="1:12" x14ac:dyDescent="0.2">
      <c r="A1386" t="str">
        <f>VLOOKUP(B1386,StateFIPS!A$2:B$52,2)</f>
        <v>Mississippi</v>
      </c>
      <c r="B1386">
        <f t="shared" si="22"/>
        <v>28</v>
      </c>
      <c r="C1386" s="31" t="s">
        <v>318</v>
      </c>
      <c r="D1386" s="31" t="s">
        <v>3285</v>
      </c>
      <c r="E1386" s="31" t="s">
        <v>3286</v>
      </c>
      <c r="F1386" s="31" t="s">
        <v>3287</v>
      </c>
      <c r="G1386" s="33">
        <v>467.35014939893</v>
      </c>
      <c r="H1386" s="31" t="s">
        <v>94</v>
      </c>
      <c r="I1386" s="33">
        <v>62.900423876033699</v>
      </c>
      <c r="J1386" s="33">
        <v>7.43</v>
      </c>
      <c r="K1386" s="31" t="s">
        <v>94</v>
      </c>
      <c r="L1386" s="31" t="s">
        <v>95</v>
      </c>
    </row>
    <row r="1387" spans="1:12" x14ac:dyDescent="0.2">
      <c r="A1387" t="str">
        <f>VLOOKUP(B1387,StateFIPS!A$2:B$52,2)</f>
        <v>Mississippi</v>
      </c>
      <c r="B1387">
        <f t="shared" si="22"/>
        <v>28</v>
      </c>
      <c r="C1387" s="31" t="s">
        <v>319</v>
      </c>
      <c r="D1387" s="31" t="s">
        <v>3285</v>
      </c>
      <c r="E1387" s="31" t="s">
        <v>3286</v>
      </c>
      <c r="F1387" s="31" t="s">
        <v>3287</v>
      </c>
      <c r="G1387" s="33">
        <v>1160.83746786186</v>
      </c>
      <c r="H1387" s="31" t="s">
        <v>94</v>
      </c>
      <c r="I1387" s="33">
        <v>156.23653672434199</v>
      </c>
      <c r="J1387" s="33">
        <v>7.43</v>
      </c>
      <c r="K1387" s="31" t="s">
        <v>94</v>
      </c>
      <c r="L1387" s="31" t="s">
        <v>95</v>
      </c>
    </row>
    <row r="1388" spans="1:12" x14ac:dyDescent="0.2">
      <c r="A1388" t="str">
        <f>VLOOKUP(B1388,StateFIPS!A$2:B$52,2)</f>
        <v>Mississippi</v>
      </c>
      <c r="B1388">
        <f t="shared" si="22"/>
        <v>28</v>
      </c>
      <c r="C1388" s="31" t="s">
        <v>1480</v>
      </c>
      <c r="D1388" s="31" t="s">
        <v>3285</v>
      </c>
      <c r="E1388" s="31" t="s">
        <v>3286</v>
      </c>
      <c r="F1388" s="31" t="s">
        <v>3287</v>
      </c>
      <c r="G1388" s="33">
        <v>527.65339448266297</v>
      </c>
      <c r="H1388" s="31" t="s">
        <v>94</v>
      </c>
      <c r="I1388" s="33">
        <v>71.016607601973504</v>
      </c>
      <c r="J1388" s="33">
        <v>7.43</v>
      </c>
      <c r="K1388" s="31" t="s">
        <v>94</v>
      </c>
      <c r="L1388" s="31" t="s">
        <v>95</v>
      </c>
    </row>
    <row r="1389" spans="1:12" x14ac:dyDescent="0.2">
      <c r="A1389" t="str">
        <f>VLOOKUP(B1389,StateFIPS!A$2:B$52,2)</f>
        <v>Mississippi</v>
      </c>
      <c r="B1389">
        <f t="shared" si="22"/>
        <v>28</v>
      </c>
      <c r="C1389" s="31" t="s">
        <v>320</v>
      </c>
      <c r="D1389" s="31" t="s">
        <v>3285</v>
      </c>
      <c r="E1389" s="31" t="s">
        <v>3286</v>
      </c>
      <c r="F1389" s="31" t="s">
        <v>3287</v>
      </c>
      <c r="G1389" s="33">
        <v>761.10004779923497</v>
      </c>
      <c r="H1389" s="31" t="s">
        <v>94</v>
      </c>
      <c r="I1389" s="33">
        <v>102.436076419816</v>
      </c>
      <c r="J1389" s="33">
        <v>7.43</v>
      </c>
      <c r="K1389" s="31" t="s">
        <v>94</v>
      </c>
      <c r="L1389" s="31" t="s">
        <v>95</v>
      </c>
    </row>
    <row r="1390" spans="1:12" x14ac:dyDescent="0.2">
      <c r="A1390" t="str">
        <f>VLOOKUP(B1390,StateFIPS!A$2:B$52,2)</f>
        <v>Mississippi</v>
      </c>
      <c r="B1390">
        <f t="shared" si="22"/>
        <v>28</v>
      </c>
      <c r="C1390" s="31" t="s">
        <v>321</v>
      </c>
      <c r="D1390" s="31" t="s">
        <v>3285</v>
      </c>
      <c r="E1390" s="31" t="s">
        <v>3286</v>
      </c>
      <c r="F1390" s="31" t="s">
        <v>3287</v>
      </c>
      <c r="G1390" s="33">
        <v>761.10004779923497</v>
      </c>
      <c r="H1390" s="31" t="s">
        <v>94</v>
      </c>
      <c r="I1390" s="33">
        <v>102.436076419816</v>
      </c>
      <c r="J1390" s="33">
        <v>7.43</v>
      </c>
      <c r="K1390" s="31" t="s">
        <v>94</v>
      </c>
      <c r="L1390" s="31" t="s">
        <v>95</v>
      </c>
    </row>
    <row r="1391" spans="1:12" x14ac:dyDescent="0.2">
      <c r="A1391" t="str">
        <f>VLOOKUP(B1391,StateFIPS!A$2:B$52,2)</f>
        <v>Mississippi</v>
      </c>
      <c r="B1391">
        <f t="shared" si="22"/>
        <v>28</v>
      </c>
      <c r="C1391" s="31" t="s">
        <v>1483</v>
      </c>
      <c r="D1391" s="31" t="s">
        <v>3285</v>
      </c>
      <c r="E1391" s="31" t="s">
        <v>3286</v>
      </c>
      <c r="F1391" s="31" t="s">
        <v>3287</v>
      </c>
      <c r="G1391" s="33">
        <v>761.10004779923497</v>
      </c>
      <c r="H1391" s="31" t="s">
        <v>94</v>
      </c>
      <c r="I1391" s="33">
        <v>102.436076419816</v>
      </c>
      <c r="J1391" s="33">
        <v>7.43</v>
      </c>
      <c r="K1391" s="31" t="s">
        <v>94</v>
      </c>
      <c r="L1391" s="31" t="s">
        <v>95</v>
      </c>
    </row>
    <row r="1392" spans="1:12" x14ac:dyDescent="0.2">
      <c r="A1392" t="str">
        <f>VLOOKUP(B1392,StateFIPS!A$2:B$52,2)</f>
        <v>Mississippi</v>
      </c>
      <c r="B1392">
        <f t="shared" si="22"/>
        <v>28</v>
      </c>
      <c r="C1392" s="31" t="s">
        <v>335</v>
      </c>
      <c r="D1392" s="31" t="s">
        <v>3285</v>
      </c>
      <c r="E1392" s="31" t="s">
        <v>3286</v>
      </c>
      <c r="F1392" s="31" t="s">
        <v>3287</v>
      </c>
      <c r="G1392" s="33">
        <v>723.63894100479502</v>
      </c>
      <c r="H1392" s="31" t="s">
        <v>94</v>
      </c>
      <c r="I1392" s="33">
        <v>97.394204711277894</v>
      </c>
      <c r="J1392" s="33">
        <v>7.43</v>
      </c>
      <c r="K1392" s="31" t="s">
        <v>94</v>
      </c>
      <c r="L1392" s="31" t="s">
        <v>95</v>
      </c>
    </row>
    <row r="1393" spans="1:12" x14ac:dyDescent="0.2">
      <c r="A1393" t="str">
        <f>VLOOKUP(B1393,StateFIPS!A$2:B$52,2)</f>
        <v>Mississippi</v>
      </c>
      <c r="B1393">
        <f t="shared" si="22"/>
        <v>28</v>
      </c>
      <c r="C1393" s="31" t="s">
        <v>2711</v>
      </c>
      <c r="D1393" s="31" t="s">
        <v>3285</v>
      </c>
      <c r="E1393" s="31" t="s">
        <v>3286</v>
      </c>
      <c r="F1393" s="31" t="s">
        <v>3287</v>
      </c>
      <c r="G1393" s="33">
        <v>1281.4439580293199</v>
      </c>
      <c r="H1393" s="31" t="s">
        <v>94</v>
      </c>
      <c r="I1393" s="33">
        <v>172.468904176221</v>
      </c>
      <c r="J1393" s="33">
        <v>7.43</v>
      </c>
      <c r="K1393" s="31" t="s">
        <v>94</v>
      </c>
      <c r="L1393" s="31" t="s">
        <v>95</v>
      </c>
    </row>
    <row r="1394" spans="1:12" x14ac:dyDescent="0.2">
      <c r="A1394" t="str">
        <f>VLOOKUP(B1394,StateFIPS!A$2:B$52,2)</f>
        <v>Mississippi</v>
      </c>
      <c r="B1394">
        <f t="shared" si="22"/>
        <v>28</v>
      </c>
      <c r="C1394" s="31" t="s">
        <v>312</v>
      </c>
      <c r="D1394" s="31" t="s">
        <v>3285</v>
      </c>
      <c r="E1394" s="31" t="s">
        <v>3286</v>
      </c>
      <c r="F1394" s="31" t="s">
        <v>3287</v>
      </c>
      <c r="G1394" s="33">
        <v>761.10004779923497</v>
      </c>
      <c r="H1394" s="31" t="s">
        <v>94</v>
      </c>
      <c r="I1394" s="33">
        <v>102.436076419816</v>
      </c>
      <c r="J1394" s="33">
        <v>7.43</v>
      </c>
      <c r="K1394" s="31" t="s">
        <v>94</v>
      </c>
      <c r="L1394" s="31" t="s">
        <v>95</v>
      </c>
    </row>
    <row r="1395" spans="1:12" x14ac:dyDescent="0.2">
      <c r="A1395" t="str">
        <f>VLOOKUP(B1395,StateFIPS!A$2:B$52,2)</f>
        <v>Mississippi</v>
      </c>
      <c r="B1395">
        <f t="shared" si="22"/>
        <v>28</v>
      </c>
      <c r="C1395" s="31" t="s">
        <v>326</v>
      </c>
      <c r="D1395" s="31" t="s">
        <v>3285</v>
      </c>
      <c r="E1395" s="31" t="s">
        <v>3286</v>
      </c>
      <c r="F1395" s="31" t="s">
        <v>3287</v>
      </c>
      <c r="G1395" s="33">
        <v>761.10004779923497</v>
      </c>
      <c r="H1395" s="31" t="s">
        <v>94</v>
      </c>
      <c r="I1395" s="33">
        <v>102.436076419816</v>
      </c>
      <c r="J1395" s="33">
        <v>7.43</v>
      </c>
      <c r="K1395" s="31" t="s">
        <v>94</v>
      </c>
      <c r="L1395" s="31" t="s">
        <v>95</v>
      </c>
    </row>
    <row r="1396" spans="1:12" x14ac:dyDescent="0.2">
      <c r="A1396" t="str">
        <f>VLOOKUP(B1396,StateFIPS!A$2:B$52,2)</f>
        <v>Mississippi</v>
      </c>
      <c r="B1396">
        <f t="shared" si="22"/>
        <v>28</v>
      </c>
      <c r="C1396" s="31" t="s">
        <v>1517</v>
      </c>
      <c r="D1396" s="31" t="s">
        <v>3285</v>
      </c>
      <c r="E1396" s="31" t="s">
        <v>3286</v>
      </c>
      <c r="F1396" s="31" t="s">
        <v>3287</v>
      </c>
      <c r="G1396" s="33">
        <v>761.10004779923497</v>
      </c>
      <c r="H1396" s="31" t="s">
        <v>94</v>
      </c>
      <c r="I1396" s="33">
        <v>102.436076419816</v>
      </c>
      <c r="J1396" s="33">
        <v>7.43</v>
      </c>
      <c r="K1396" s="31" t="s">
        <v>94</v>
      </c>
      <c r="L1396" s="31" t="s">
        <v>95</v>
      </c>
    </row>
    <row r="1397" spans="1:12" x14ac:dyDescent="0.2">
      <c r="A1397" t="str">
        <f>VLOOKUP(B1397,StateFIPS!A$2:B$52,2)</f>
        <v>Mississippi</v>
      </c>
      <c r="B1397">
        <f t="shared" si="22"/>
        <v>28</v>
      </c>
      <c r="C1397" s="31" t="s">
        <v>328</v>
      </c>
      <c r="D1397" s="31" t="s">
        <v>3285</v>
      </c>
      <c r="E1397" s="31" t="s">
        <v>3286</v>
      </c>
      <c r="F1397" s="31" t="s">
        <v>3287</v>
      </c>
      <c r="G1397" s="33">
        <v>5985.09707456049</v>
      </c>
      <c r="H1397" s="31" t="s">
        <v>94</v>
      </c>
      <c r="I1397" s="33">
        <v>805.53123479952797</v>
      </c>
      <c r="J1397" s="33">
        <v>7.43</v>
      </c>
      <c r="K1397" s="31" t="s">
        <v>94</v>
      </c>
      <c r="L1397" s="31" t="s">
        <v>95</v>
      </c>
    </row>
    <row r="1398" spans="1:12" x14ac:dyDescent="0.2">
      <c r="A1398" t="str">
        <f>VLOOKUP(B1398,StateFIPS!A$2:B$52,2)</f>
        <v>Mississippi</v>
      </c>
      <c r="B1398">
        <f t="shared" si="22"/>
        <v>28</v>
      </c>
      <c r="C1398" s="31" t="s">
        <v>2705</v>
      </c>
      <c r="D1398" s="31" t="s">
        <v>3285</v>
      </c>
      <c r="E1398" s="31" t="s">
        <v>3286</v>
      </c>
      <c r="F1398" s="31" t="s">
        <v>3287</v>
      </c>
      <c r="G1398" s="33">
        <v>761.10004779923497</v>
      </c>
      <c r="H1398" s="31" t="s">
        <v>94</v>
      </c>
      <c r="I1398" s="33">
        <v>102.436076419816</v>
      </c>
      <c r="J1398" s="33">
        <v>7.43</v>
      </c>
      <c r="K1398" s="31" t="s">
        <v>94</v>
      </c>
      <c r="L1398" s="31" t="s">
        <v>95</v>
      </c>
    </row>
    <row r="1399" spans="1:12" x14ac:dyDescent="0.2">
      <c r="A1399" t="str">
        <f>VLOOKUP(B1399,StateFIPS!A$2:B$52,2)</f>
        <v>Mississippi</v>
      </c>
      <c r="B1399">
        <f t="shared" si="22"/>
        <v>28</v>
      </c>
      <c r="C1399" s="31" t="s">
        <v>1528</v>
      </c>
      <c r="D1399" s="31" t="s">
        <v>3285</v>
      </c>
      <c r="E1399" s="31" t="s">
        <v>3286</v>
      </c>
      <c r="F1399" s="31" t="s">
        <v>3287</v>
      </c>
      <c r="G1399" s="33">
        <v>346.74365923146399</v>
      </c>
      <c r="H1399" s="31" t="s">
        <v>94</v>
      </c>
      <c r="I1399" s="33">
        <v>46.668056424154003</v>
      </c>
      <c r="J1399" s="33">
        <v>7.43</v>
      </c>
      <c r="K1399" s="31" t="s">
        <v>94</v>
      </c>
      <c r="L1399" s="31" t="s">
        <v>95</v>
      </c>
    </row>
    <row r="1400" spans="1:12" x14ac:dyDescent="0.2">
      <c r="A1400" t="str">
        <f>VLOOKUP(B1400,StateFIPS!A$2:B$52,2)</f>
        <v>Mississippi</v>
      </c>
      <c r="B1400">
        <f t="shared" si="22"/>
        <v>28</v>
      </c>
      <c r="C1400" s="31" t="s">
        <v>329</v>
      </c>
      <c r="D1400" s="31" t="s">
        <v>3285</v>
      </c>
      <c r="E1400" s="31" t="s">
        <v>3286</v>
      </c>
      <c r="F1400" s="31" t="s">
        <v>3287</v>
      </c>
      <c r="G1400" s="33">
        <v>1974.9312764922499</v>
      </c>
      <c r="H1400" s="31" t="s">
        <v>94</v>
      </c>
      <c r="I1400" s="33">
        <v>265.80501702452898</v>
      </c>
      <c r="J1400" s="33">
        <v>7.43</v>
      </c>
      <c r="K1400" s="31" t="s">
        <v>94</v>
      </c>
      <c r="L1400" s="31" t="s">
        <v>95</v>
      </c>
    </row>
    <row r="1401" spans="1:12" x14ac:dyDescent="0.2">
      <c r="A1401" t="str">
        <f>VLOOKUP(B1401,StateFIPS!A$2:B$52,2)</f>
        <v>Mississippi</v>
      </c>
      <c r="B1401">
        <f t="shared" si="22"/>
        <v>28</v>
      </c>
      <c r="C1401" s="31" t="s">
        <v>330</v>
      </c>
      <c r="D1401" s="31" t="s">
        <v>3285</v>
      </c>
      <c r="E1401" s="31" t="s">
        <v>3286</v>
      </c>
      <c r="F1401" s="31" t="s">
        <v>3287</v>
      </c>
      <c r="G1401" s="33">
        <v>482.425960669863</v>
      </c>
      <c r="H1401" s="31" t="s">
        <v>94</v>
      </c>
      <c r="I1401" s="33">
        <v>64.929469807518601</v>
      </c>
      <c r="J1401" s="33">
        <v>7.43</v>
      </c>
      <c r="K1401" s="31" t="s">
        <v>94</v>
      </c>
      <c r="L1401" s="31" t="s">
        <v>95</v>
      </c>
    </row>
    <row r="1402" spans="1:12" x14ac:dyDescent="0.2">
      <c r="A1402" t="str">
        <f>VLOOKUP(B1402,StateFIPS!A$2:B$52,2)</f>
        <v>Mississippi</v>
      </c>
      <c r="B1402">
        <f t="shared" si="22"/>
        <v>28</v>
      </c>
      <c r="C1402" s="31" t="s">
        <v>331</v>
      </c>
      <c r="D1402" s="31" t="s">
        <v>3285</v>
      </c>
      <c r="E1402" s="31" t="s">
        <v>3286</v>
      </c>
      <c r="F1402" s="31" t="s">
        <v>3287</v>
      </c>
      <c r="G1402" s="33">
        <v>4990.0935306788997</v>
      </c>
      <c r="H1402" s="31" t="s">
        <v>94</v>
      </c>
      <c r="I1402" s="33">
        <v>671.61420332152102</v>
      </c>
      <c r="J1402" s="33">
        <v>7.43</v>
      </c>
      <c r="K1402" s="31" t="s">
        <v>94</v>
      </c>
      <c r="L1402" s="31" t="s">
        <v>95</v>
      </c>
    </row>
    <row r="1403" spans="1:12" x14ac:dyDescent="0.2">
      <c r="A1403" t="str">
        <f>VLOOKUP(B1403,StateFIPS!A$2:B$52,2)</f>
        <v>Mississippi</v>
      </c>
      <c r="B1403">
        <f t="shared" si="22"/>
        <v>28</v>
      </c>
      <c r="C1403" s="31" t="s">
        <v>332</v>
      </c>
      <c r="D1403" s="31" t="s">
        <v>3285</v>
      </c>
      <c r="E1403" s="31" t="s">
        <v>3286</v>
      </c>
      <c r="F1403" s="31" t="s">
        <v>3287</v>
      </c>
      <c r="G1403" s="33">
        <v>376.89528177333102</v>
      </c>
      <c r="H1403" s="31" t="s">
        <v>94</v>
      </c>
      <c r="I1403" s="33">
        <v>50.726148287123898</v>
      </c>
      <c r="J1403" s="33">
        <v>7.43</v>
      </c>
      <c r="K1403" s="31" t="s">
        <v>94</v>
      </c>
      <c r="L1403" s="31" t="s">
        <v>95</v>
      </c>
    </row>
    <row r="1404" spans="1:12" x14ac:dyDescent="0.2">
      <c r="A1404" t="str">
        <f>VLOOKUP(B1404,StateFIPS!A$2:B$52,2)</f>
        <v>Mississippi</v>
      </c>
      <c r="B1404">
        <f t="shared" si="22"/>
        <v>28</v>
      </c>
      <c r="C1404" s="31" t="s">
        <v>333</v>
      </c>
      <c r="D1404" s="31" t="s">
        <v>3285</v>
      </c>
      <c r="E1404" s="31" t="s">
        <v>3286</v>
      </c>
      <c r="F1404" s="31" t="s">
        <v>3287</v>
      </c>
      <c r="G1404" s="33">
        <v>2020.1587103050499</v>
      </c>
      <c r="H1404" s="31" t="s">
        <v>94</v>
      </c>
      <c r="I1404" s="33">
        <v>271.89215481898401</v>
      </c>
      <c r="J1404" s="33">
        <v>7.43</v>
      </c>
      <c r="K1404" s="31" t="s">
        <v>94</v>
      </c>
      <c r="L1404" s="31" t="s">
        <v>95</v>
      </c>
    </row>
    <row r="1405" spans="1:12" x14ac:dyDescent="0.2">
      <c r="A1405" t="str">
        <f>VLOOKUP(B1405,StateFIPS!A$2:B$52,2)</f>
        <v>Mississippi</v>
      </c>
      <c r="B1405">
        <f t="shared" si="22"/>
        <v>28</v>
      </c>
      <c r="C1405" s="31" t="s">
        <v>301</v>
      </c>
      <c r="D1405" s="31" t="s">
        <v>3285</v>
      </c>
      <c r="E1405" s="31" t="s">
        <v>3286</v>
      </c>
      <c r="F1405" s="31" t="s">
        <v>3287</v>
      </c>
      <c r="G1405" s="33">
        <v>761.10004779923497</v>
      </c>
      <c r="H1405" s="31" t="s">
        <v>94</v>
      </c>
      <c r="I1405" s="33">
        <v>102.436076419816</v>
      </c>
      <c r="J1405" s="33">
        <v>7.43</v>
      </c>
      <c r="K1405" s="31" t="s">
        <v>94</v>
      </c>
      <c r="L1405" s="31" t="s">
        <v>95</v>
      </c>
    </row>
    <row r="1406" spans="1:12" x14ac:dyDescent="0.2">
      <c r="A1406" t="str">
        <f>VLOOKUP(B1406,StateFIPS!A$2:B$52,2)</f>
        <v>Mississippi</v>
      </c>
      <c r="B1406">
        <f t="shared" si="22"/>
        <v>28</v>
      </c>
      <c r="C1406" s="31" t="s">
        <v>324</v>
      </c>
      <c r="D1406" s="31" t="s">
        <v>3285</v>
      </c>
      <c r="E1406" s="31" t="s">
        <v>3286</v>
      </c>
      <c r="F1406" s="31" t="s">
        <v>3287</v>
      </c>
      <c r="G1406" s="33">
        <v>3829.2560628170399</v>
      </c>
      <c r="H1406" s="31" t="s">
        <v>94</v>
      </c>
      <c r="I1406" s="33">
        <v>515.37766659717897</v>
      </c>
      <c r="J1406" s="33">
        <v>7.43</v>
      </c>
      <c r="K1406" s="31" t="s">
        <v>94</v>
      </c>
      <c r="L1406" s="31" t="s">
        <v>95</v>
      </c>
    </row>
    <row r="1407" spans="1:12" x14ac:dyDescent="0.2">
      <c r="A1407" t="str">
        <f>VLOOKUP(B1407,StateFIPS!A$2:B$52,2)</f>
        <v>Mississippi</v>
      </c>
      <c r="B1407">
        <f t="shared" si="22"/>
        <v>28</v>
      </c>
      <c r="C1407" s="31" t="s">
        <v>3171</v>
      </c>
      <c r="D1407" s="31" t="s">
        <v>3285</v>
      </c>
      <c r="E1407" s="31" t="s">
        <v>3286</v>
      </c>
      <c r="F1407" s="31" t="s">
        <v>3287</v>
      </c>
      <c r="G1407" s="33">
        <v>761.10004779923497</v>
      </c>
      <c r="H1407" s="31" t="s">
        <v>94</v>
      </c>
      <c r="I1407" s="33">
        <v>102.436076419816</v>
      </c>
      <c r="J1407" s="33">
        <v>7.43</v>
      </c>
      <c r="K1407" s="31" t="s">
        <v>94</v>
      </c>
      <c r="L1407" s="31" t="s">
        <v>95</v>
      </c>
    </row>
    <row r="1408" spans="1:12" x14ac:dyDescent="0.2">
      <c r="A1408" t="str">
        <f>VLOOKUP(B1408,StateFIPS!A$2:B$52,2)</f>
        <v>Mississippi</v>
      </c>
      <c r="B1408">
        <f t="shared" si="22"/>
        <v>28</v>
      </c>
      <c r="C1408" s="31" t="s">
        <v>2702</v>
      </c>
      <c r="D1408" s="31" t="s">
        <v>3285</v>
      </c>
      <c r="E1408" s="31" t="s">
        <v>3286</v>
      </c>
      <c r="F1408" s="31" t="s">
        <v>3287</v>
      </c>
      <c r="G1408" s="33">
        <v>1839.24897505385</v>
      </c>
      <c r="H1408" s="31" t="s">
        <v>94</v>
      </c>
      <c r="I1408" s="33">
        <v>247.54360364116499</v>
      </c>
      <c r="J1408" s="33">
        <v>7.43</v>
      </c>
      <c r="K1408" s="31" t="s">
        <v>94</v>
      </c>
      <c r="L1408" s="31" t="s">
        <v>95</v>
      </c>
    </row>
    <row r="1409" spans="1:12" x14ac:dyDescent="0.2">
      <c r="A1409" t="str">
        <f>VLOOKUP(B1409,StateFIPS!A$2:B$52,2)</f>
        <v>Mississippi</v>
      </c>
      <c r="B1409">
        <f t="shared" si="22"/>
        <v>28</v>
      </c>
      <c r="C1409" s="31" t="s">
        <v>1525</v>
      </c>
      <c r="D1409" s="31" t="s">
        <v>3285</v>
      </c>
      <c r="E1409" s="31" t="s">
        <v>3286</v>
      </c>
      <c r="F1409" s="31" t="s">
        <v>3287</v>
      </c>
      <c r="G1409" s="33">
        <v>761.10004779923497</v>
      </c>
      <c r="H1409" s="31" t="s">
        <v>94</v>
      </c>
      <c r="I1409" s="33">
        <v>102.436076419816</v>
      </c>
      <c r="J1409" s="33">
        <v>7.43</v>
      </c>
      <c r="K1409" s="31" t="s">
        <v>94</v>
      </c>
      <c r="L1409" s="31" t="s">
        <v>95</v>
      </c>
    </row>
    <row r="1410" spans="1:12" x14ac:dyDescent="0.2">
      <c r="A1410" t="str">
        <f>VLOOKUP(B1410,StateFIPS!A$2:B$52,2)</f>
        <v>Mississippi</v>
      </c>
      <c r="B1410">
        <f t="shared" si="22"/>
        <v>28</v>
      </c>
      <c r="C1410" s="31" t="s">
        <v>322</v>
      </c>
      <c r="D1410" s="31" t="s">
        <v>3285</v>
      </c>
      <c r="E1410" s="31" t="s">
        <v>3286</v>
      </c>
      <c r="F1410" s="31" t="s">
        <v>3287</v>
      </c>
      <c r="G1410" s="33">
        <v>301.51622541866499</v>
      </c>
      <c r="H1410" s="31" t="s">
        <v>94</v>
      </c>
      <c r="I1410" s="33">
        <v>40.580918629699099</v>
      </c>
      <c r="J1410" s="33">
        <v>7.43</v>
      </c>
      <c r="K1410" s="31" t="s">
        <v>94</v>
      </c>
      <c r="L1410" s="31" t="s">
        <v>95</v>
      </c>
    </row>
    <row r="1411" spans="1:12" x14ac:dyDescent="0.2">
      <c r="A1411" t="str">
        <f>VLOOKUP(B1411,StateFIPS!A$2:B$52,2)</f>
        <v>Mississippi</v>
      </c>
      <c r="B1411">
        <f t="shared" ref="B1411:B1474" si="23">VALUE(LEFT(C1411,2))</f>
        <v>28</v>
      </c>
      <c r="C1411" s="31" t="s">
        <v>2703</v>
      </c>
      <c r="D1411" s="31" t="s">
        <v>3285</v>
      </c>
      <c r="E1411" s="31" t="s">
        <v>3286</v>
      </c>
      <c r="F1411" s="31" t="s">
        <v>3287</v>
      </c>
      <c r="G1411" s="33">
        <v>761.10004779923497</v>
      </c>
      <c r="H1411" s="31" t="s">
        <v>94</v>
      </c>
      <c r="I1411" s="33">
        <v>102.436076419816</v>
      </c>
      <c r="J1411" s="33">
        <v>7.43</v>
      </c>
      <c r="K1411" s="31" t="s">
        <v>94</v>
      </c>
      <c r="L1411" s="31" t="s">
        <v>95</v>
      </c>
    </row>
    <row r="1412" spans="1:12" x14ac:dyDescent="0.2">
      <c r="A1412" t="str">
        <f>VLOOKUP(B1412,StateFIPS!A$2:B$52,2)</f>
        <v>Mississippi</v>
      </c>
      <c r="B1412">
        <f t="shared" si="23"/>
        <v>28</v>
      </c>
      <c r="C1412" s="31" t="s">
        <v>291</v>
      </c>
      <c r="D1412" s="31" t="s">
        <v>3285</v>
      </c>
      <c r="E1412" s="31" t="s">
        <v>3286</v>
      </c>
      <c r="F1412" s="31" t="s">
        <v>3287</v>
      </c>
      <c r="G1412" s="33">
        <v>180.90973525119901</v>
      </c>
      <c r="H1412" s="31" t="s">
        <v>94</v>
      </c>
      <c r="I1412" s="33">
        <v>24.348551177819498</v>
      </c>
      <c r="J1412" s="33">
        <v>7.43</v>
      </c>
      <c r="K1412" s="31" t="s">
        <v>94</v>
      </c>
      <c r="L1412" s="31" t="s">
        <v>95</v>
      </c>
    </row>
    <row r="1413" spans="1:12" x14ac:dyDescent="0.2">
      <c r="A1413" t="str">
        <f>VLOOKUP(B1413,StateFIPS!A$2:B$52,2)</f>
        <v>Mississippi</v>
      </c>
      <c r="B1413">
        <f t="shared" si="23"/>
        <v>28</v>
      </c>
      <c r="C1413" s="31" t="s">
        <v>1519</v>
      </c>
      <c r="D1413" s="31" t="s">
        <v>3285</v>
      </c>
      <c r="E1413" s="31" t="s">
        <v>3286</v>
      </c>
      <c r="F1413" s="31" t="s">
        <v>3287</v>
      </c>
      <c r="G1413" s="33">
        <v>761.10004779923497</v>
      </c>
      <c r="H1413" s="31" t="s">
        <v>94</v>
      </c>
      <c r="I1413" s="33">
        <v>102.436076419816</v>
      </c>
      <c r="J1413" s="33">
        <v>7.43</v>
      </c>
      <c r="K1413" s="31" t="s">
        <v>94</v>
      </c>
      <c r="L1413" s="31" t="s">
        <v>95</v>
      </c>
    </row>
    <row r="1414" spans="1:12" x14ac:dyDescent="0.2">
      <c r="A1414" t="str">
        <f>VLOOKUP(B1414,StateFIPS!A$2:B$52,2)</f>
        <v>Mississippi</v>
      </c>
      <c r="B1414">
        <f t="shared" si="23"/>
        <v>28</v>
      </c>
      <c r="C1414" s="31" t="s">
        <v>3289</v>
      </c>
      <c r="D1414" s="31" t="s">
        <v>3285</v>
      </c>
      <c r="E1414" s="31" t="s">
        <v>3286</v>
      </c>
      <c r="F1414" s="31" t="s">
        <v>3287</v>
      </c>
      <c r="G1414" s="33">
        <v>761.10004779923497</v>
      </c>
      <c r="H1414" s="31" t="s">
        <v>94</v>
      </c>
      <c r="I1414" s="33">
        <v>102.436076419816</v>
      </c>
      <c r="J1414" s="33">
        <v>7.43</v>
      </c>
      <c r="K1414" s="31" t="s">
        <v>94</v>
      </c>
      <c r="L1414" s="31" t="s">
        <v>95</v>
      </c>
    </row>
    <row r="1415" spans="1:12" x14ac:dyDescent="0.2">
      <c r="A1415" t="str">
        <f>VLOOKUP(B1415,StateFIPS!A$2:B$52,2)</f>
        <v>Mississippi</v>
      </c>
      <c r="B1415">
        <f t="shared" si="23"/>
        <v>28</v>
      </c>
      <c r="C1415" s="31" t="s">
        <v>292</v>
      </c>
      <c r="D1415" s="31" t="s">
        <v>3285</v>
      </c>
      <c r="E1415" s="31" t="s">
        <v>3286</v>
      </c>
      <c r="F1415" s="31" t="s">
        <v>3287</v>
      </c>
      <c r="G1415" s="33">
        <v>761.10004779923497</v>
      </c>
      <c r="H1415" s="31" t="s">
        <v>94</v>
      </c>
      <c r="I1415" s="33">
        <v>102.436076419816</v>
      </c>
      <c r="J1415" s="33">
        <v>7.43</v>
      </c>
      <c r="K1415" s="31" t="s">
        <v>94</v>
      </c>
      <c r="L1415" s="31" t="s">
        <v>95</v>
      </c>
    </row>
    <row r="1416" spans="1:12" x14ac:dyDescent="0.2">
      <c r="A1416" t="str">
        <f>VLOOKUP(B1416,StateFIPS!A$2:B$52,2)</f>
        <v>Mississippi</v>
      </c>
      <c r="B1416">
        <f t="shared" si="23"/>
        <v>28</v>
      </c>
      <c r="C1416" s="31" t="s">
        <v>293</v>
      </c>
      <c r="D1416" s="31" t="s">
        <v>3285</v>
      </c>
      <c r="E1416" s="31" t="s">
        <v>3286</v>
      </c>
      <c r="F1416" s="31" t="s">
        <v>3287</v>
      </c>
      <c r="G1416" s="33">
        <v>761.10004779923497</v>
      </c>
      <c r="H1416" s="31" t="s">
        <v>94</v>
      </c>
      <c r="I1416" s="33">
        <v>102.436076419816</v>
      </c>
      <c r="J1416" s="33">
        <v>7.43</v>
      </c>
      <c r="K1416" s="31" t="s">
        <v>94</v>
      </c>
      <c r="L1416" s="31" t="s">
        <v>95</v>
      </c>
    </row>
    <row r="1417" spans="1:12" x14ac:dyDescent="0.2">
      <c r="A1417" t="str">
        <f>VLOOKUP(B1417,StateFIPS!A$2:B$52,2)</f>
        <v>Mississippi</v>
      </c>
      <c r="B1417">
        <f t="shared" si="23"/>
        <v>28</v>
      </c>
      <c r="C1417" s="31" t="s">
        <v>294</v>
      </c>
      <c r="D1417" s="31" t="s">
        <v>3285</v>
      </c>
      <c r="E1417" s="31" t="s">
        <v>3286</v>
      </c>
      <c r="F1417" s="31" t="s">
        <v>3287</v>
      </c>
      <c r="G1417" s="33">
        <v>761.10004779923497</v>
      </c>
      <c r="H1417" s="31" t="s">
        <v>94</v>
      </c>
      <c r="I1417" s="33">
        <v>102.436076419816</v>
      </c>
      <c r="J1417" s="33">
        <v>7.43</v>
      </c>
      <c r="K1417" s="31" t="s">
        <v>94</v>
      </c>
      <c r="L1417" s="31" t="s">
        <v>95</v>
      </c>
    </row>
    <row r="1418" spans="1:12" x14ac:dyDescent="0.2">
      <c r="A1418" t="str">
        <f>VLOOKUP(B1418,StateFIPS!A$2:B$52,2)</f>
        <v>Mississippi</v>
      </c>
      <c r="B1418">
        <f t="shared" si="23"/>
        <v>28</v>
      </c>
      <c r="C1418" s="31" t="s">
        <v>295</v>
      </c>
      <c r="D1418" s="31" t="s">
        <v>3285</v>
      </c>
      <c r="E1418" s="31" t="s">
        <v>3286</v>
      </c>
      <c r="F1418" s="31" t="s">
        <v>3287</v>
      </c>
      <c r="G1418" s="33">
        <v>761.10004779923497</v>
      </c>
      <c r="H1418" s="31" t="s">
        <v>94</v>
      </c>
      <c r="I1418" s="33">
        <v>102.436076419816</v>
      </c>
      <c r="J1418" s="33">
        <v>7.43</v>
      </c>
      <c r="K1418" s="31" t="s">
        <v>94</v>
      </c>
      <c r="L1418" s="31" t="s">
        <v>95</v>
      </c>
    </row>
    <row r="1419" spans="1:12" x14ac:dyDescent="0.2">
      <c r="A1419" t="str">
        <f>VLOOKUP(B1419,StateFIPS!A$2:B$52,2)</f>
        <v>Mississippi</v>
      </c>
      <c r="B1419">
        <f t="shared" si="23"/>
        <v>28</v>
      </c>
      <c r="C1419" s="31" t="s">
        <v>296</v>
      </c>
      <c r="D1419" s="31" t="s">
        <v>3285</v>
      </c>
      <c r="E1419" s="31" t="s">
        <v>3286</v>
      </c>
      <c r="F1419" s="31" t="s">
        <v>3287</v>
      </c>
      <c r="G1419" s="33">
        <v>761.10004779923497</v>
      </c>
      <c r="H1419" s="31" t="s">
        <v>94</v>
      </c>
      <c r="I1419" s="33">
        <v>102.436076419816</v>
      </c>
      <c r="J1419" s="33">
        <v>7.43</v>
      </c>
      <c r="K1419" s="31" t="s">
        <v>94</v>
      </c>
      <c r="L1419" s="31" t="s">
        <v>95</v>
      </c>
    </row>
    <row r="1420" spans="1:12" x14ac:dyDescent="0.2">
      <c r="A1420" t="str">
        <f>VLOOKUP(B1420,StateFIPS!A$2:B$52,2)</f>
        <v>Mississippi</v>
      </c>
      <c r="B1420">
        <f t="shared" si="23"/>
        <v>28</v>
      </c>
      <c r="C1420" s="31" t="s">
        <v>297</v>
      </c>
      <c r="D1420" s="31" t="s">
        <v>3285</v>
      </c>
      <c r="E1420" s="31" t="s">
        <v>3286</v>
      </c>
      <c r="F1420" s="31" t="s">
        <v>3287</v>
      </c>
      <c r="G1420" s="33">
        <v>761.10004779923497</v>
      </c>
      <c r="H1420" s="31" t="s">
        <v>94</v>
      </c>
      <c r="I1420" s="33">
        <v>102.436076419816</v>
      </c>
      <c r="J1420" s="33">
        <v>7.43</v>
      </c>
      <c r="K1420" s="31" t="s">
        <v>94</v>
      </c>
      <c r="L1420" s="31" t="s">
        <v>95</v>
      </c>
    </row>
    <row r="1421" spans="1:12" x14ac:dyDescent="0.2">
      <c r="A1421" t="str">
        <f>VLOOKUP(B1421,StateFIPS!A$2:B$52,2)</f>
        <v>Montana</v>
      </c>
      <c r="B1421">
        <f t="shared" si="23"/>
        <v>30</v>
      </c>
      <c r="C1421" s="31" t="s">
        <v>3155</v>
      </c>
      <c r="D1421" s="31" t="s">
        <v>3285</v>
      </c>
      <c r="E1421" s="31" t="s">
        <v>3286</v>
      </c>
      <c r="F1421" s="31" t="s">
        <v>3287</v>
      </c>
      <c r="G1421" s="33">
        <v>108683.387137871</v>
      </c>
      <c r="H1421" s="31" t="s">
        <v>94</v>
      </c>
      <c r="I1421" s="33">
        <v>14627.642952607101</v>
      </c>
      <c r="J1421" s="33">
        <v>7.43</v>
      </c>
      <c r="K1421" s="31" t="s">
        <v>94</v>
      </c>
      <c r="L1421" s="31" t="s">
        <v>95</v>
      </c>
    </row>
    <row r="1422" spans="1:12" x14ac:dyDescent="0.2">
      <c r="A1422" t="str">
        <f>VLOOKUP(B1422,StateFIPS!A$2:B$52,2)</f>
        <v>Montana</v>
      </c>
      <c r="B1422">
        <f t="shared" si="23"/>
        <v>30</v>
      </c>
      <c r="C1422" s="31" t="s">
        <v>1239</v>
      </c>
      <c r="D1422" s="31" t="s">
        <v>3285</v>
      </c>
      <c r="E1422" s="31" t="s">
        <v>3286</v>
      </c>
      <c r="F1422" s="31" t="s">
        <v>3287</v>
      </c>
      <c r="G1422" s="33">
        <v>17075.8264184687</v>
      </c>
      <c r="H1422" s="31" t="s">
        <v>94</v>
      </c>
      <c r="I1422" s="33">
        <v>2298.2269742219</v>
      </c>
      <c r="J1422" s="33">
        <v>7.43</v>
      </c>
      <c r="K1422" s="31" t="s">
        <v>94</v>
      </c>
      <c r="L1422" s="31" t="s">
        <v>95</v>
      </c>
    </row>
    <row r="1423" spans="1:12" x14ac:dyDescent="0.2">
      <c r="A1423" t="str">
        <f>VLOOKUP(B1423,StateFIPS!A$2:B$52,2)</f>
        <v>Montana</v>
      </c>
      <c r="B1423">
        <f t="shared" si="23"/>
        <v>30</v>
      </c>
      <c r="C1423" s="31" t="s">
        <v>3174</v>
      </c>
      <c r="D1423" s="31" t="s">
        <v>3285</v>
      </c>
      <c r="E1423" s="31" t="s">
        <v>3286</v>
      </c>
      <c r="F1423" s="31" t="s">
        <v>3287</v>
      </c>
      <c r="G1423" s="33">
        <v>44729.810197782703</v>
      </c>
      <c r="H1423" s="31" t="s">
        <v>94</v>
      </c>
      <c r="I1423" s="33">
        <v>6020.1628799169202</v>
      </c>
      <c r="J1423" s="33">
        <v>7.43</v>
      </c>
      <c r="K1423" s="31" t="s">
        <v>94</v>
      </c>
      <c r="L1423" s="31" t="s">
        <v>95</v>
      </c>
    </row>
    <row r="1424" spans="1:12" x14ac:dyDescent="0.2">
      <c r="A1424" t="str">
        <f>VLOOKUP(B1424,StateFIPS!A$2:B$52,2)</f>
        <v>Montana</v>
      </c>
      <c r="B1424">
        <f t="shared" si="23"/>
        <v>30</v>
      </c>
      <c r="C1424" s="31" t="s">
        <v>3156</v>
      </c>
      <c r="D1424" s="31" t="s">
        <v>3285</v>
      </c>
      <c r="E1424" s="31" t="s">
        <v>3286</v>
      </c>
      <c r="F1424" s="31" t="s">
        <v>3287</v>
      </c>
      <c r="G1424" s="33">
        <v>28838.641673797902</v>
      </c>
      <c r="H1424" s="31" t="s">
        <v>94</v>
      </c>
      <c r="I1424" s="33">
        <v>3881.37842177629</v>
      </c>
      <c r="J1424" s="33">
        <v>7.43</v>
      </c>
      <c r="K1424" s="31" t="s">
        <v>94</v>
      </c>
      <c r="L1424" s="31" t="s">
        <v>95</v>
      </c>
    </row>
    <row r="1425" spans="1:12" x14ac:dyDescent="0.2">
      <c r="A1425" t="str">
        <f>VLOOKUP(B1425,StateFIPS!A$2:B$52,2)</f>
        <v>Montana</v>
      </c>
      <c r="B1425">
        <f t="shared" si="23"/>
        <v>30</v>
      </c>
      <c r="C1425" s="31" t="s">
        <v>1241</v>
      </c>
      <c r="D1425" s="31" t="s">
        <v>3285</v>
      </c>
      <c r="E1425" s="31" t="s">
        <v>3286</v>
      </c>
      <c r="F1425" s="31" t="s">
        <v>3287</v>
      </c>
      <c r="G1425" s="33">
        <v>52896.769924906002</v>
      </c>
      <c r="H1425" s="31" t="s">
        <v>94</v>
      </c>
      <c r="I1425" s="33">
        <v>7119.3499225983896</v>
      </c>
      <c r="J1425" s="33">
        <v>7.43</v>
      </c>
      <c r="K1425" s="31" t="s">
        <v>94</v>
      </c>
      <c r="L1425" s="31" t="s">
        <v>95</v>
      </c>
    </row>
    <row r="1426" spans="1:12" x14ac:dyDescent="0.2">
      <c r="A1426" t="str">
        <f>VLOOKUP(B1426,StateFIPS!A$2:B$52,2)</f>
        <v>Montana</v>
      </c>
      <c r="B1426">
        <f t="shared" si="23"/>
        <v>30</v>
      </c>
      <c r="C1426" s="31" t="s">
        <v>1231</v>
      </c>
      <c r="D1426" s="31" t="s">
        <v>3285</v>
      </c>
      <c r="E1426" s="31" t="s">
        <v>3286</v>
      </c>
      <c r="F1426" s="31" t="s">
        <v>3287</v>
      </c>
      <c r="G1426" s="33">
        <v>354751.19131178898</v>
      </c>
      <c r="H1426" s="31" t="s">
        <v>94</v>
      </c>
      <c r="I1426" s="33">
        <v>47745.786179244802</v>
      </c>
      <c r="J1426" s="33">
        <v>7.43</v>
      </c>
      <c r="K1426" s="31" t="s">
        <v>94</v>
      </c>
      <c r="L1426" s="31" t="s">
        <v>95</v>
      </c>
    </row>
    <row r="1427" spans="1:12" x14ac:dyDescent="0.2">
      <c r="A1427" t="str">
        <f>VLOOKUP(B1427,StateFIPS!A$2:B$52,2)</f>
        <v>Montana</v>
      </c>
      <c r="B1427">
        <f t="shared" si="23"/>
        <v>30</v>
      </c>
      <c r="C1427" s="31" t="s">
        <v>2166</v>
      </c>
      <c r="D1427" s="31" t="s">
        <v>3285</v>
      </c>
      <c r="E1427" s="31" t="s">
        <v>3286</v>
      </c>
      <c r="F1427" s="31" t="s">
        <v>3287</v>
      </c>
      <c r="G1427" s="33">
        <v>69093.077603530706</v>
      </c>
      <c r="H1427" s="31" t="s">
        <v>94</v>
      </c>
      <c r="I1427" s="33">
        <v>9299.2029076084309</v>
      </c>
      <c r="J1427" s="33">
        <v>7.43</v>
      </c>
      <c r="K1427" s="31" t="s">
        <v>94</v>
      </c>
      <c r="L1427" s="31" t="s">
        <v>95</v>
      </c>
    </row>
    <row r="1428" spans="1:12" x14ac:dyDescent="0.2">
      <c r="A1428" t="str">
        <f>VLOOKUP(B1428,StateFIPS!A$2:B$52,2)</f>
        <v>Montana</v>
      </c>
      <c r="B1428">
        <f t="shared" si="23"/>
        <v>30</v>
      </c>
      <c r="C1428" s="31" t="s">
        <v>1243</v>
      </c>
      <c r="D1428" s="31" t="s">
        <v>3285</v>
      </c>
      <c r="E1428" s="31" t="s">
        <v>3286</v>
      </c>
      <c r="F1428" s="31" t="s">
        <v>3287</v>
      </c>
      <c r="G1428" s="33">
        <v>14688.561267463399</v>
      </c>
      <c r="H1428" s="31" t="s">
        <v>94</v>
      </c>
      <c r="I1428" s="33">
        <v>1976.9261463611599</v>
      </c>
      <c r="J1428" s="33">
        <v>7.43</v>
      </c>
      <c r="K1428" s="31" t="s">
        <v>94</v>
      </c>
      <c r="L1428" s="31" t="s">
        <v>95</v>
      </c>
    </row>
    <row r="1429" spans="1:12" x14ac:dyDescent="0.2">
      <c r="A1429" t="str">
        <f>VLOOKUP(B1429,StateFIPS!A$2:B$52,2)</f>
        <v>Montana</v>
      </c>
      <c r="B1429">
        <f t="shared" si="23"/>
        <v>30</v>
      </c>
      <c r="C1429" s="31" t="s">
        <v>1244</v>
      </c>
      <c r="D1429" s="31" t="s">
        <v>3285</v>
      </c>
      <c r="E1429" s="31" t="s">
        <v>3286</v>
      </c>
      <c r="F1429" s="31" t="s">
        <v>3287</v>
      </c>
      <c r="G1429" s="33">
        <v>38668.908949741803</v>
      </c>
      <c r="H1429" s="31" t="s">
        <v>94</v>
      </c>
      <c r="I1429" s="33">
        <v>5204.4291991577202</v>
      </c>
      <c r="J1429" s="33">
        <v>7.43</v>
      </c>
      <c r="K1429" s="31" t="s">
        <v>94</v>
      </c>
      <c r="L1429" s="31" t="s">
        <v>95</v>
      </c>
    </row>
    <row r="1430" spans="1:12" x14ac:dyDescent="0.2">
      <c r="A1430" t="str">
        <f>VLOOKUP(B1430,StateFIPS!A$2:B$52,2)</f>
        <v>Montana</v>
      </c>
      <c r="B1430">
        <f t="shared" si="23"/>
        <v>30</v>
      </c>
      <c r="C1430" s="31" t="s">
        <v>1245</v>
      </c>
      <c r="D1430" s="31" t="s">
        <v>3285</v>
      </c>
      <c r="E1430" s="31" t="s">
        <v>3286</v>
      </c>
      <c r="F1430" s="31" t="s">
        <v>3287</v>
      </c>
      <c r="G1430" s="33">
        <v>4696.7497331807699</v>
      </c>
      <c r="H1430" s="31" t="s">
        <v>94</v>
      </c>
      <c r="I1430" s="33">
        <v>632.13320769593201</v>
      </c>
      <c r="J1430" s="33">
        <v>7.43</v>
      </c>
      <c r="K1430" s="31" t="s">
        <v>94</v>
      </c>
      <c r="L1430" s="31" t="s">
        <v>95</v>
      </c>
    </row>
    <row r="1431" spans="1:12" x14ac:dyDescent="0.2">
      <c r="A1431" t="str">
        <f>VLOOKUP(B1431,StateFIPS!A$2:B$52,2)</f>
        <v>Montana</v>
      </c>
      <c r="B1431">
        <f t="shared" si="23"/>
        <v>30</v>
      </c>
      <c r="C1431" s="31" t="s">
        <v>3142</v>
      </c>
      <c r="D1431" s="31" t="s">
        <v>3285</v>
      </c>
      <c r="E1431" s="31" t="s">
        <v>3286</v>
      </c>
      <c r="F1431" s="31" t="s">
        <v>3287</v>
      </c>
      <c r="G1431" s="33">
        <v>42019.456530100098</v>
      </c>
      <c r="H1431" s="31" t="s">
        <v>94</v>
      </c>
      <c r="I1431" s="33">
        <v>5655.3777294885704</v>
      </c>
      <c r="J1431" s="33">
        <v>7.43</v>
      </c>
      <c r="K1431" s="31" t="s">
        <v>94</v>
      </c>
      <c r="L1431" s="31" t="s">
        <v>95</v>
      </c>
    </row>
    <row r="1432" spans="1:12" x14ac:dyDescent="0.2">
      <c r="A1432" t="str">
        <f>VLOOKUP(B1432,StateFIPS!A$2:B$52,2)</f>
        <v>Montana</v>
      </c>
      <c r="B1432">
        <f t="shared" si="23"/>
        <v>30</v>
      </c>
      <c r="C1432" s="31" t="s">
        <v>3082</v>
      </c>
      <c r="D1432" s="31" t="s">
        <v>3285</v>
      </c>
      <c r="E1432" s="31" t="s">
        <v>3286</v>
      </c>
      <c r="F1432" s="31" t="s">
        <v>3287</v>
      </c>
      <c r="G1432" s="33">
        <v>3206.9526840571898</v>
      </c>
      <c r="H1432" s="31" t="s">
        <v>94</v>
      </c>
      <c r="I1432" s="33">
        <v>431.62216474524803</v>
      </c>
      <c r="J1432" s="33">
        <v>7.43</v>
      </c>
      <c r="K1432" s="31" t="s">
        <v>94</v>
      </c>
      <c r="L1432" s="31" t="s">
        <v>95</v>
      </c>
    </row>
    <row r="1433" spans="1:12" x14ac:dyDescent="0.2">
      <c r="A1433" t="str">
        <f>VLOOKUP(B1433,StateFIPS!A$2:B$52,2)</f>
        <v>Montana</v>
      </c>
      <c r="B1433">
        <f t="shared" si="23"/>
        <v>30</v>
      </c>
      <c r="C1433" s="31" t="s">
        <v>3128</v>
      </c>
      <c r="D1433" s="31" t="s">
        <v>3285</v>
      </c>
      <c r="E1433" s="31" t="s">
        <v>3286</v>
      </c>
      <c r="F1433" s="31" t="s">
        <v>3287</v>
      </c>
      <c r="G1433" s="33">
        <v>25075.258766573999</v>
      </c>
      <c r="H1433" s="31" t="s">
        <v>94</v>
      </c>
      <c r="I1433" s="33">
        <v>3374.86659038682</v>
      </c>
      <c r="J1433" s="33">
        <v>7.43</v>
      </c>
      <c r="K1433" s="31" t="s">
        <v>94</v>
      </c>
      <c r="L1433" s="31" t="s">
        <v>95</v>
      </c>
    </row>
    <row r="1434" spans="1:12" x14ac:dyDescent="0.2">
      <c r="A1434" t="str">
        <f>VLOOKUP(B1434,StateFIPS!A$2:B$52,2)</f>
        <v>Montana</v>
      </c>
      <c r="B1434">
        <f t="shared" si="23"/>
        <v>30</v>
      </c>
      <c r="C1434" s="31" t="s">
        <v>3166</v>
      </c>
      <c r="D1434" s="31" t="s">
        <v>3285</v>
      </c>
      <c r="E1434" s="31" t="s">
        <v>3286</v>
      </c>
      <c r="F1434" s="31" t="s">
        <v>3287</v>
      </c>
      <c r="G1434" s="33">
        <v>41941.675961270303</v>
      </c>
      <c r="H1434" s="31" t="s">
        <v>94</v>
      </c>
      <c r="I1434" s="33">
        <v>5644.9092814630303</v>
      </c>
      <c r="J1434" s="33">
        <v>7.43</v>
      </c>
      <c r="K1434" s="31" t="s">
        <v>94</v>
      </c>
      <c r="L1434" s="31" t="s">
        <v>95</v>
      </c>
    </row>
    <row r="1435" spans="1:12" x14ac:dyDescent="0.2">
      <c r="A1435" t="str">
        <f>VLOOKUP(B1435,StateFIPS!A$2:B$52,2)</f>
        <v>Montana</v>
      </c>
      <c r="B1435">
        <f t="shared" si="23"/>
        <v>30</v>
      </c>
      <c r="C1435" s="31" t="s">
        <v>2249</v>
      </c>
      <c r="D1435" s="31" t="s">
        <v>3285</v>
      </c>
      <c r="E1435" s="31" t="s">
        <v>3286</v>
      </c>
      <c r="F1435" s="31" t="s">
        <v>3287</v>
      </c>
      <c r="G1435" s="33">
        <v>4642.9016470678698</v>
      </c>
      <c r="H1435" s="31" t="s">
        <v>94</v>
      </c>
      <c r="I1435" s="33">
        <v>624.88582060132899</v>
      </c>
      <c r="J1435" s="33">
        <v>7.43</v>
      </c>
      <c r="K1435" s="31" t="s">
        <v>94</v>
      </c>
      <c r="L1435" s="31" t="s">
        <v>95</v>
      </c>
    </row>
    <row r="1436" spans="1:12" x14ac:dyDescent="0.2">
      <c r="A1436" t="str">
        <f>VLOOKUP(B1436,StateFIPS!A$2:B$52,2)</f>
        <v>Montana</v>
      </c>
      <c r="B1436">
        <f t="shared" si="23"/>
        <v>30</v>
      </c>
      <c r="C1436" s="31" t="s">
        <v>2146</v>
      </c>
      <c r="D1436" s="31" t="s">
        <v>3285</v>
      </c>
      <c r="E1436" s="31" t="s">
        <v>3286</v>
      </c>
      <c r="F1436" s="31" t="s">
        <v>3287</v>
      </c>
      <c r="G1436" s="33">
        <v>47146.990952184096</v>
      </c>
      <c r="H1436" s="31" t="s">
        <v>94</v>
      </c>
      <c r="I1436" s="33">
        <v>6345.4900339413298</v>
      </c>
      <c r="J1436" s="33">
        <v>7.43</v>
      </c>
      <c r="K1436" s="31" t="s">
        <v>94</v>
      </c>
      <c r="L1436" s="31" t="s">
        <v>95</v>
      </c>
    </row>
    <row r="1437" spans="1:12" x14ac:dyDescent="0.2">
      <c r="A1437" t="str">
        <f>VLOOKUP(B1437,StateFIPS!A$2:B$52,2)</f>
        <v>Montana</v>
      </c>
      <c r="B1437">
        <f t="shared" si="23"/>
        <v>30</v>
      </c>
      <c r="C1437" s="31" t="s">
        <v>3129</v>
      </c>
      <c r="D1437" s="31" t="s">
        <v>3285</v>
      </c>
      <c r="E1437" s="31" t="s">
        <v>3286</v>
      </c>
      <c r="F1437" s="31" t="s">
        <v>3287</v>
      </c>
      <c r="G1437" s="33">
        <v>295470.43162216502</v>
      </c>
      <c r="H1437" s="31" t="s">
        <v>94</v>
      </c>
      <c r="I1437" s="33">
        <v>39767.218253319603</v>
      </c>
      <c r="J1437" s="33">
        <v>7.43</v>
      </c>
      <c r="K1437" s="31" t="s">
        <v>94</v>
      </c>
      <c r="L1437" s="31" t="s">
        <v>95</v>
      </c>
    </row>
    <row r="1438" spans="1:12" x14ac:dyDescent="0.2">
      <c r="A1438" t="str">
        <f>VLOOKUP(B1438,StateFIPS!A$2:B$52,2)</f>
        <v>Montana</v>
      </c>
      <c r="B1438">
        <f t="shared" si="23"/>
        <v>30</v>
      </c>
      <c r="C1438" s="31" t="s">
        <v>3168</v>
      </c>
      <c r="D1438" s="31" t="s">
        <v>3285</v>
      </c>
      <c r="E1438" s="31" t="s">
        <v>3286</v>
      </c>
      <c r="F1438" s="31" t="s">
        <v>3287</v>
      </c>
      <c r="G1438" s="33">
        <v>2853.9485639837299</v>
      </c>
      <c r="H1438" s="31" t="s">
        <v>94</v>
      </c>
      <c r="I1438" s="33">
        <v>384.11151601396102</v>
      </c>
      <c r="J1438" s="33">
        <v>7.43</v>
      </c>
      <c r="K1438" s="31" t="s">
        <v>94</v>
      </c>
      <c r="L1438" s="31" t="s">
        <v>95</v>
      </c>
    </row>
    <row r="1439" spans="1:12" x14ac:dyDescent="0.2">
      <c r="A1439" t="str">
        <f>VLOOKUP(B1439,StateFIPS!A$2:B$52,2)</f>
        <v>Montana</v>
      </c>
      <c r="B1439">
        <f t="shared" si="23"/>
        <v>30</v>
      </c>
      <c r="C1439" s="31" t="s">
        <v>3107</v>
      </c>
      <c r="D1439" s="31" t="s">
        <v>3285</v>
      </c>
      <c r="E1439" s="31" t="s">
        <v>3286</v>
      </c>
      <c r="F1439" s="31" t="s">
        <v>3287</v>
      </c>
      <c r="G1439" s="33">
        <v>48062.408416103397</v>
      </c>
      <c r="H1439" s="31" t="s">
        <v>94</v>
      </c>
      <c r="I1439" s="33">
        <v>6468.6956145495797</v>
      </c>
      <c r="J1439" s="33">
        <v>7.43</v>
      </c>
      <c r="K1439" s="31" t="s">
        <v>94</v>
      </c>
      <c r="L1439" s="31" t="s">
        <v>95</v>
      </c>
    </row>
    <row r="1440" spans="1:12" x14ac:dyDescent="0.2">
      <c r="A1440" t="str">
        <f>VLOOKUP(B1440,StateFIPS!A$2:B$52,2)</f>
        <v>Montana</v>
      </c>
      <c r="B1440">
        <f t="shared" si="23"/>
        <v>30</v>
      </c>
      <c r="C1440" s="31" t="s">
        <v>3120</v>
      </c>
      <c r="D1440" s="31" t="s">
        <v>3285</v>
      </c>
      <c r="E1440" s="31" t="s">
        <v>3286</v>
      </c>
      <c r="F1440" s="31" t="s">
        <v>3287</v>
      </c>
      <c r="G1440" s="33">
        <v>2159.9065651952301</v>
      </c>
      <c r="H1440" s="31" t="s">
        <v>94</v>
      </c>
      <c r="I1440" s="33">
        <v>290.70074901685501</v>
      </c>
      <c r="J1440" s="33">
        <v>7.43</v>
      </c>
      <c r="K1440" s="31" t="s">
        <v>94</v>
      </c>
      <c r="L1440" s="31" t="s">
        <v>95</v>
      </c>
    </row>
    <row r="1441" spans="1:12" x14ac:dyDescent="0.2">
      <c r="A1441" t="str">
        <f>VLOOKUP(B1441,StateFIPS!A$2:B$52,2)</f>
        <v>Montana</v>
      </c>
      <c r="B1441">
        <f t="shared" si="23"/>
        <v>30</v>
      </c>
      <c r="C1441" s="31" t="s">
        <v>3196</v>
      </c>
      <c r="D1441" s="31" t="s">
        <v>3285</v>
      </c>
      <c r="E1441" s="31" t="s">
        <v>3286</v>
      </c>
      <c r="F1441" s="31" t="s">
        <v>3287</v>
      </c>
      <c r="G1441" s="33">
        <v>4798.4627847273596</v>
      </c>
      <c r="H1441" s="31" t="s">
        <v>94</v>
      </c>
      <c r="I1441" s="33">
        <v>645.82271665240398</v>
      </c>
      <c r="J1441" s="33">
        <v>7.43</v>
      </c>
      <c r="K1441" s="31" t="s">
        <v>94</v>
      </c>
      <c r="L1441" s="31" t="s">
        <v>95</v>
      </c>
    </row>
    <row r="1442" spans="1:12" x14ac:dyDescent="0.2">
      <c r="A1442" t="str">
        <f>VLOOKUP(B1442,StateFIPS!A$2:B$52,2)</f>
        <v>Montana</v>
      </c>
      <c r="B1442">
        <f t="shared" si="23"/>
        <v>30</v>
      </c>
      <c r="C1442" s="31" t="s">
        <v>1240</v>
      </c>
      <c r="D1442" s="31" t="s">
        <v>3285</v>
      </c>
      <c r="E1442" s="31" t="s">
        <v>3286</v>
      </c>
      <c r="F1442" s="31" t="s">
        <v>3287</v>
      </c>
      <c r="G1442" s="33">
        <v>7239.5760218455198</v>
      </c>
      <c r="H1442" s="31" t="s">
        <v>94</v>
      </c>
      <c r="I1442" s="33">
        <v>974.37093160774202</v>
      </c>
      <c r="J1442" s="33">
        <v>7.43</v>
      </c>
      <c r="K1442" s="31" t="s">
        <v>94</v>
      </c>
      <c r="L1442" s="31" t="s">
        <v>95</v>
      </c>
    </row>
    <row r="1443" spans="1:12" x14ac:dyDescent="0.2">
      <c r="A1443" t="str">
        <f>VLOOKUP(B1443,StateFIPS!A$2:B$52,2)</f>
        <v>Montana</v>
      </c>
      <c r="B1443">
        <f t="shared" si="23"/>
        <v>30</v>
      </c>
      <c r="C1443" s="31" t="s">
        <v>3122</v>
      </c>
      <c r="D1443" s="31" t="s">
        <v>3285</v>
      </c>
      <c r="E1443" s="31" t="s">
        <v>3286</v>
      </c>
      <c r="F1443" s="31" t="s">
        <v>3287</v>
      </c>
      <c r="G1443" s="33">
        <v>57832.844485255198</v>
      </c>
      <c r="H1443" s="31" t="s">
        <v>94</v>
      </c>
      <c r="I1443" s="33">
        <v>7783.6937396036701</v>
      </c>
      <c r="J1443" s="33">
        <v>7.43</v>
      </c>
      <c r="K1443" s="31" t="s">
        <v>94</v>
      </c>
      <c r="L1443" s="31" t="s">
        <v>95</v>
      </c>
    </row>
    <row r="1444" spans="1:12" x14ac:dyDescent="0.2">
      <c r="A1444" t="str">
        <f>VLOOKUP(B1444,StateFIPS!A$2:B$52,2)</f>
        <v>Montana</v>
      </c>
      <c r="B1444">
        <f t="shared" si="23"/>
        <v>30</v>
      </c>
      <c r="C1444" s="31" t="s">
        <v>2155</v>
      </c>
      <c r="D1444" s="31" t="s">
        <v>3285</v>
      </c>
      <c r="E1444" s="31" t="s">
        <v>3286</v>
      </c>
      <c r="F1444" s="31" t="s">
        <v>3287</v>
      </c>
      <c r="G1444" s="33">
        <v>26068.456799323099</v>
      </c>
      <c r="H1444" s="31" t="s">
        <v>94</v>
      </c>
      <c r="I1444" s="33">
        <v>3508.5406190205999</v>
      </c>
      <c r="J1444" s="33">
        <v>7.43</v>
      </c>
      <c r="K1444" s="31" t="s">
        <v>94</v>
      </c>
      <c r="L1444" s="31" t="s">
        <v>95</v>
      </c>
    </row>
    <row r="1445" spans="1:12" x14ac:dyDescent="0.2">
      <c r="A1445" t="str">
        <f>VLOOKUP(B1445,StateFIPS!A$2:B$52,2)</f>
        <v>Montana</v>
      </c>
      <c r="B1445">
        <f t="shared" si="23"/>
        <v>30</v>
      </c>
      <c r="C1445" s="31" t="s">
        <v>3123</v>
      </c>
      <c r="D1445" s="31" t="s">
        <v>3285</v>
      </c>
      <c r="E1445" s="31" t="s">
        <v>3286</v>
      </c>
      <c r="F1445" s="31" t="s">
        <v>3287</v>
      </c>
      <c r="G1445" s="33">
        <v>28521.5362777997</v>
      </c>
      <c r="H1445" s="31" t="s">
        <v>94</v>
      </c>
      <c r="I1445" s="33">
        <v>3838.6993644414101</v>
      </c>
      <c r="J1445" s="33">
        <v>7.43</v>
      </c>
      <c r="K1445" s="31" t="s">
        <v>94</v>
      </c>
      <c r="L1445" s="31" t="s">
        <v>95</v>
      </c>
    </row>
    <row r="1446" spans="1:12" x14ac:dyDescent="0.2">
      <c r="A1446" t="str">
        <f>VLOOKUP(B1446,StateFIPS!A$2:B$52,2)</f>
        <v>Montana</v>
      </c>
      <c r="B1446">
        <f t="shared" si="23"/>
        <v>30</v>
      </c>
      <c r="C1446" s="31" t="s">
        <v>1221</v>
      </c>
      <c r="D1446" s="31" t="s">
        <v>3285</v>
      </c>
      <c r="E1446" s="31" t="s">
        <v>3286</v>
      </c>
      <c r="F1446" s="31" t="s">
        <v>3287</v>
      </c>
      <c r="G1446" s="33">
        <v>1519.71265251964</v>
      </c>
      <c r="H1446" s="31" t="s">
        <v>94</v>
      </c>
      <c r="I1446" s="33">
        <v>204.537369114352</v>
      </c>
      <c r="J1446" s="33">
        <v>7.43</v>
      </c>
      <c r="K1446" s="31" t="s">
        <v>94</v>
      </c>
      <c r="L1446" s="31" t="s">
        <v>95</v>
      </c>
    </row>
    <row r="1447" spans="1:12" x14ac:dyDescent="0.2">
      <c r="A1447" t="str">
        <f>VLOOKUP(B1447,StateFIPS!A$2:B$52,2)</f>
        <v>Montana</v>
      </c>
      <c r="B1447">
        <f t="shared" si="23"/>
        <v>30</v>
      </c>
      <c r="C1447" s="31" t="s">
        <v>1222</v>
      </c>
      <c r="D1447" s="31" t="s">
        <v>3285</v>
      </c>
      <c r="E1447" s="31" t="s">
        <v>3286</v>
      </c>
      <c r="F1447" s="31" t="s">
        <v>3287</v>
      </c>
      <c r="G1447" s="33">
        <v>1082.9448429372201</v>
      </c>
      <c r="H1447" s="31" t="s">
        <v>94</v>
      </c>
      <c r="I1447" s="33">
        <v>145.75300712479401</v>
      </c>
      <c r="J1447" s="33">
        <v>7.43</v>
      </c>
      <c r="K1447" s="31" t="s">
        <v>94</v>
      </c>
      <c r="L1447" s="31" t="s">
        <v>95</v>
      </c>
    </row>
    <row r="1448" spans="1:12" x14ac:dyDescent="0.2">
      <c r="A1448" t="str">
        <f>VLOOKUP(B1448,StateFIPS!A$2:B$52,2)</f>
        <v>Montana</v>
      </c>
      <c r="B1448">
        <f t="shared" si="23"/>
        <v>30</v>
      </c>
      <c r="C1448" s="31" t="s">
        <v>1224</v>
      </c>
      <c r="D1448" s="31" t="s">
        <v>3285</v>
      </c>
      <c r="E1448" s="31" t="s">
        <v>3286</v>
      </c>
      <c r="F1448" s="31" t="s">
        <v>3287</v>
      </c>
      <c r="G1448" s="33">
        <v>54871.1997490457</v>
      </c>
      <c r="H1448" s="31" t="s">
        <v>94</v>
      </c>
      <c r="I1448" s="33">
        <v>7385.0874494005002</v>
      </c>
      <c r="J1448" s="33">
        <v>7.43</v>
      </c>
      <c r="K1448" s="31" t="s">
        <v>94</v>
      </c>
      <c r="L1448" s="31" t="s">
        <v>95</v>
      </c>
    </row>
    <row r="1449" spans="1:12" x14ac:dyDescent="0.2">
      <c r="A1449" t="str">
        <f>VLOOKUP(B1449,StateFIPS!A$2:B$52,2)</f>
        <v>Montana</v>
      </c>
      <c r="B1449">
        <f t="shared" si="23"/>
        <v>30</v>
      </c>
      <c r="C1449" s="31" t="s">
        <v>1223</v>
      </c>
      <c r="D1449" s="31" t="s">
        <v>3285</v>
      </c>
      <c r="E1449" s="31" t="s">
        <v>3286</v>
      </c>
      <c r="F1449" s="31" t="s">
        <v>3287</v>
      </c>
      <c r="G1449" s="33">
        <v>85091.942299741306</v>
      </c>
      <c r="H1449" s="31" t="s">
        <v>94</v>
      </c>
      <c r="I1449" s="33">
        <v>11452.4821399383</v>
      </c>
      <c r="J1449" s="33">
        <v>7.43</v>
      </c>
      <c r="K1449" s="31" t="s">
        <v>94</v>
      </c>
      <c r="L1449" s="31" t="s">
        <v>95</v>
      </c>
    </row>
    <row r="1450" spans="1:12" x14ac:dyDescent="0.2">
      <c r="A1450" t="str">
        <f>VLOOKUP(B1450,StateFIPS!A$2:B$52,2)</f>
        <v>Montana</v>
      </c>
      <c r="B1450">
        <f t="shared" si="23"/>
        <v>30</v>
      </c>
      <c r="C1450" s="31" t="s">
        <v>3117</v>
      </c>
      <c r="D1450" s="31" t="s">
        <v>3285</v>
      </c>
      <c r="E1450" s="31" t="s">
        <v>3286</v>
      </c>
      <c r="F1450" s="31" t="s">
        <v>3287</v>
      </c>
      <c r="G1450" s="33">
        <v>33553.3407690163</v>
      </c>
      <c r="H1450" s="31" t="s">
        <v>94</v>
      </c>
      <c r="I1450" s="33">
        <v>4515.9274251704301</v>
      </c>
      <c r="J1450" s="33">
        <v>7.43</v>
      </c>
      <c r="K1450" s="31" t="s">
        <v>94</v>
      </c>
      <c r="L1450" s="31" t="s">
        <v>95</v>
      </c>
    </row>
    <row r="1451" spans="1:12" x14ac:dyDescent="0.2">
      <c r="A1451" t="str">
        <f>VLOOKUP(B1451,StateFIPS!A$2:B$52,2)</f>
        <v>Montana</v>
      </c>
      <c r="B1451">
        <f t="shared" si="23"/>
        <v>30</v>
      </c>
      <c r="C1451" s="31" t="s">
        <v>3116</v>
      </c>
      <c r="D1451" s="31" t="s">
        <v>3285</v>
      </c>
      <c r="E1451" s="31" t="s">
        <v>3286</v>
      </c>
      <c r="F1451" s="31" t="s">
        <v>3287</v>
      </c>
      <c r="G1451" s="33">
        <v>765.83944693903095</v>
      </c>
      <c r="H1451" s="31" t="s">
        <v>94</v>
      </c>
      <c r="I1451" s="33">
        <v>103.07394978991</v>
      </c>
      <c r="J1451" s="33">
        <v>7.43</v>
      </c>
      <c r="K1451" s="31" t="s">
        <v>94</v>
      </c>
      <c r="L1451" s="31" t="s">
        <v>95</v>
      </c>
    </row>
    <row r="1452" spans="1:12" x14ac:dyDescent="0.2">
      <c r="A1452" t="str">
        <f>VLOOKUP(B1452,StateFIPS!A$2:B$52,2)</f>
        <v>Montana</v>
      </c>
      <c r="B1452">
        <f t="shared" si="23"/>
        <v>30</v>
      </c>
      <c r="C1452" s="31" t="s">
        <v>1225</v>
      </c>
      <c r="D1452" s="31" t="s">
        <v>3285</v>
      </c>
      <c r="E1452" s="31" t="s">
        <v>3286</v>
      </c>
      <c r="F1452" s="31" t="s">
        <v>3287</v>
      </c>
      <c r="G1452" s="33">
        <v>6120.7324548330298</v>
      </c>
      <c r="H1452" s="31" t="s">
        <v>94</v>
      </c>
      <c r="I1452" s="33">
        <v>823.78633308654605</v>
      </c>
      <c r="J1452" s="33">
        <v>7.43</v>
      </c>
      <c r="K1452" s="31" t="s">
        <v>94</v>
      </c>
      <c r="L1452" s="31" t="s">
        <v>95</v>
      </c>
    </row>
    <row r="1453" spans="1:12" x14ac:dyDescent="0.2">
      <c r="A1453" t="str">
        <f>VLOOKUP(B1453,StateFIPS!A$2:B$52,2)</f>
        <v>Montana</v>
      </c>
      <c r="B1453">
        <f t="shared" si="23"/>
        <v>30</v>
      </c>
      <c r="C1453" s="31" t="s">
        <v>1230</v>
      </c>
      <c r="D1453" s="31" t="s">
        <v>3285</v>
      </c>
      <c r="E1453" s="31" t="s">
        <v>3286</v>
      </c>
      <c r="F1453" s="31" t="s">
        <v>3287</v>
      </c>
      <c r="G1453" s="33">
        <v>63768.100199032699</v>
      </c>
      <c r="H1453" s="31" t="s">
        <v>94</v>
      </c>
      <c r="I1453" s="33">
        <v>8582.5168504754693</v>
      </c>
      <c r="J1453" s="33">
        <v>7.43</v>
      </c>
      <c r="K1453" s="31" t="s">
        <v>94</v>
      </c>
      <c r="L1453" s="31" t="s">
        <v>95</v>
      </c>
    </row>
    <row r="1454" spans="1:12" x14ac:dyDescent="0.2">
      <c r="A1454" t="str">
        <f>VLOOKUP(B1454,StateFIPS!A$2:B$52,2)</f>
        <v>Montana</v>
      </c>
      <c r="B1454">
        <f t="shared" si="23"/>
        <v>30</v>
      </c>
      <c r="C1454" s="31" t="s">
        <v>3119</v>
      </c>
      <c r="D1454" s="31" t="s">
        <v>3285</v>
      </c>
      <c r="E1454" s="31" t="s">
        <v>3286</v>
      </c>
      <c r="F1454" s="31" t="s">
        <v>3287</v>
      </c>
      <c r="G1454" s="33">
        <v>19630.618948491901</v>
      </c>
      <c r="H1454" s="31" t="s">
        <v>94</v>
      </c>
      <c r="I1454" s="33">
        <v>2642.0752285991798</v>
      </c>
      <c r="J1454" s="33">
        <v>7.43</v>
      </c>
      <c r="K1454" s="31" t="s">
        <v>94</v>
      </c>
      <c r="L1454" s="31" t="s">
        <v>95</v>
      </c>
    </row>
    <row r="1455" spans="1:12" x14ac:dyDescent="0.2">
      <c r="A1455" t="str">
        <f>VLOOKUP(B1455,StateFIPS!A$2:B$52,2)</f>
        <v>Montana</v>
      </c>
      <c r="B1455">
        <f t="shared" si="23"/>
        <v>30</v>
      </c>
      <c r="C1455" s="31" t="s">
        <v>3114</v>
      </c>
      <c r="D1455" s="31" t="s">
        <v>3285</v>
      </c>
      <c r="E1455" s="31" t="s">
        <v>3286</v>
      </c>
      <c r="F1455" s="31" t="s">
        <v>3287</v>
      </c>
      <c r="G1455" s="33">
        <v>27642.017537955599</v>
      </c>
      <c r="H1455" s="31" t="s">
        <v>94</v>
      </c>
      <c r="I1455" s="33">
        <v>3720.32537522956</v>
      </c>
      <c r="J1455" s="33">
        <v>7.43</v>
      </c>
      <c r="K1455" s="31" t="s">
        <v>94</v>
      </c>
      <c r="L1455" s="31" t="s">
        <v>95</v>
      </c>
    </row>
    <row r="1456" spans="1:12" x14ac:dyDescent="0.2">
      <c r="A1456" t="str">
        <f>VLOOKUP(B1456,StateFIPS!A$2:B$52,2)</f>
        <v>Montana</v>
      </c>
      <c r="B1456">
        <f t="shared" si="23"/>
        <v>30</v>
      </c>
      <c r="C1456" s="31" t="s">
        <v>3190</v>
      </c>
      <c r="D1456" s="31" t="s">
        <v>3285</v>
      </c>
      <c r="E1456" s="31" t="s">
        <v>3286</v>
      </c>
      <c r="F1456" s="31" t="s">
        <v>3287</v>
      </c>
      <c r="G1456" s="33">
        <v>60752.607376710301</v>
      </c>
      <c r="H1456" s="31" t="s">
        <v>94</v>
      </c>
      <c r="I1456" s="33">
        <v>8176.6631731776997</v>
      </c>
      <c r="J1456" s="33">
        <v>7.43</v>
      </c>
      <c r="K1456" s="31" t="s">
        <v>94</v>
      </c>
      <c r="L1456" s="31" t="s">
        <v>95</v>
      </c>
    </row>
    <row r="1457" spans="1:12" x14ac:dyDescent="0.2">
      <c r="A1457" t="str">
        <f>VLOOKUP(B1457,StateFIPS!A$2:B$52,2)</f>
        <v>Montana</v>
      </c>
      <c r="B1457">
        <f t="shared" si="23"/>
        <v>30</v>
      </c>
      <c r="C1457" s="31" t="s">
        <v>3197</v>
      </c>
      <c r="D1457" s="31" t="s">
        <v>3285</v>
      </c>
      <c r="E1457" s="31" t="s">
        <v>3286</v>
      </c>
      <c r="F1457" s="31" t="s">
        <v>3287</v>
      </c>
      <c r="G1457" s="33">
        <v>45208.459852119602</v>
      </c>
      <c r="H1457" s="31" t="s">
        <v>94</v>
      </c>
      <c r="I1457" s="33">
        <v>6084.5840985356199</v>
      </c>
      <c r="J1457" s="33">
        <v>7.43</v>
      </c>
      <c r="K1457" s="31" t="s">
        <v>94</v>
      </c>
      <c r="L1457" s="31" t="s">
        <v>95</v>
      </c>
    </row>
    <row r="1458" spans="1:12" x14ac:dyDescent="0.2">
      <c r="A1458" t="str">
        <f>VLOOKUP(B1458,StateFIPS!A$2:B$52,2)</f>
        <v>Montana</v>
      </c>
      <c r="B1458">
        <f t="shared" si="23"/>
        <v>30</v>
      </c>
      <c r="C1458" s="31" t="s">
        <v>3121</v>
      </c>
      <c r="D1458" s="31" t="s">
        <v>3285</v>
      </c>
      <c r="E1458" s="31" t="s">
        <v>3286</v>
      </c>
      <c r="F1458" s="31" t="s">
        <v>3287</v>
      </c>
      <c r="G1458" s="33">
        <v>120888.953323462</v>
      </c>
      <c r="H1458" s="31" t="s">
        <v>94</v>
      </c>
      <c r="I1458" s="33">
        <v>16270.3840273838</v>
      </c>
      <c r="J1458" s="33">
        <v>7.43</v>
      </c>
      <c r="K1458" s="31" t="s">
        <v>94</v>
      </c>
      <c r="L1458" s="31" t="s">
        <v>95</v>
      </c>
    </row>
    <row r="1459" spans="1:12" x14ac:dyDescent="0.2">
      <c r="A1459" t="str">
        <f>VLOOKUP(B1459,StateFIPS!A$2:B$52,2)</f>
        <v>Montana</v>
      </c>
      <c r="B1459">
        <f t="shared" si="23"/>
        <v>30</v>
      </c>
      <c r="C1459" s="31" t="s">
        <v>3105</v>
      </c>
      <c r="D1459" s="31" t="s">
        <v>3285</v>
      </c>
      <c r="E1459" s="31" t="s">
        <v>3286</v>
      </c>
      <c r="F1459" s="31" t="s">
        <v>3287</v>
      </c>
      <c r="G1459" s="33">
        <v>8831.0861225157005</v>
      </c>
      <c r="H1459" s="31" t="s">
        <v>94</v>
      </c>
      <c r="I1459" s="33">
        <v>1188.5714835148999</v>
      </c>
      <c r="J1459" s="33">
        <v>7.43</v>
      </c>
      <c r="K1459" s="31" t="s">
        <v>94</v>
      </c>
      <c r="L1459" s="31" t="s">
        <v>95</v>
      </c>
    </row>
    <row r="1460" spans="1:12" x14ac:dyDescent="0.2">
      <c r="A1460" t="str">
        <f>VLOOKUP(B1460,StateFIPS!A$2:B$52,2)</f>
        <v>Montana</v>
      </c>
      <c r="B1460">
        <f t="shared" si="23"/>
        <v>30</v>
      </c>
      <c r="C1460" s="31" t="s">
        <v>1226</v>
      </c>
      <c r="D1460" s="31" t="s">
        <v>3285</v>
      </c>
      <c r="E1460" s="31" t="s">
        <v>3286</v>
      </c>
      <c r="F1460" s="31" t="s">
        <v>3287</v>
      </c>
      <c r="G1460" s="33">
        <v>31106.2444112189</v>
      </c>
      <c r="H1460" s="31" t="s">
        <v>94</v>
      </c>
      <c r="I1460" s="33">
        <v>4186.5739449823604</v>
      </c>
      <c r="J1460" s="33">
        <v>7.43</v>
      </c>
      <c r="K1460" s="31" t="s">
        <v>94</v>
      </c>
      <c r="L1460" s="31" t="s">
        <v>95</v>
      </c>
    </row>
    <row r="1461" spans="1:12" x14ac:dyDescent="0.2">
      <c r="A1461" t="str">
        <f>VLOOKUP(B1461,StateFIPS!A$2:B$52,2)</f>
        <v>Montana</v>
      </c>
      <c r="B1461">
        <f t="shared" si="23"/>
        <v>30</v>
      </c>
      <c r="C1461" s="31" t="s">
        <v>2210</v>
      </c>
      <c r="D1461" s="31" t="s">
        <v>3285</v>
      </c>
      <c r="E1461" s="31" t="s">
        <v>3286</v>
      </c>
      <c r="F1461" s="31" t="s">
        <v>3287</v>
      </c>
      <c r="G1461" s="33">
        <v>26068.456799323099</v>
      </c>
      <c r="H1461" s="31" t="s">
        <v>94</v>
      </c>
      <c r="I1461" s="33">
        <v>3508.5406190205999</v>
      </c>
      <c r="J1461" s="33">
        <v>7.43</v>
      </c>
      <c r="K1461" s="31" t="s">
        <v>94</v>
      </c>
      <c r="L1461" s="31" t="s">
        <v>95</v>
      </c>
    </row>
    <row r="1462" spans="1:12" x14ac:dyDescent="0.2">
      <c r="A1462" t="str">
        <f>VLOOKUP(B1462,StateFIPS!A$2:B$52,2)</f>
        <v>Montana</v>
      </c>
      <c r="B1462">
        <f t="shared" si="23"/>
        <v>30</v>
      </c>
      <c r="C1462" s="31" t="s">
        <v>1227</v>
      </c>
      <c r="D1462" s="31" t="s">
        <v>3285</v>
      </c>
      <c r="E1462" s="31" t="s">
        <v>3286</v>
      </c>
      <c r="F1462" s="31" t="s">
        <v>3287</v>
      </c>
      <c r="G1462" s="33">
        <v>35635.466765381803</v>
      </c>
      <c r="H1462" s="31" t="s">
        <v>94</v>
      </c>
      <c r="I1462" s="33">
        <v>4796.1597261617499</v>
      </c>
      <c r="J1462" s="33">
        <v>7.43</v>
      </c>
      <c r="K1462" s="31" t="s">
        <v>94</v>
      </c>
      <c r="L1462" s="31" t="s">
        <v>95</v>
      </c>
    </row>
    <row r="1463" spans="1:12" x14ac:dyDescent="0.2">
      <c r="A1463" t="str">
        <f>VLOOKUP(B1463,StateFIPS!A$2:B$52,2)</f>
        <v>Montana</v>
      </c>
      <c r="B1463">
        <f t="shared" si="23"/>
        <v>30</v>
      </c>
      <c r="C1463" s="31" t="s">
        <v>1228</v>
      </c>
      <c r="D1463" s="31" t="s">
        <v>3285</v>
      </c>
      <c r="E1463" s="31" t="s">
        <v>3286</v>
      </c>
      <c r="F1463" s="31" t="s">
        <v>3287</v>
      </c>
      <c r="G1463" s="33">
        <v>33278.117217772597</v>
      </c>
      <c r="H1463" s="31" t="s">
        <v>94</v>
      </c>
      <c r="I1463" s="33">
        <v>4478.8852244646796</v>
      </c>
      <c r="J1463" s="33">
        <v>7.43</v>
      </c>
      <c r="K1463" s="31" t="s">
        <v>94</v>
      </c>
      <c r="L1463" s="31" t="s">
        <v>95</v>
      </c>
    </row>
    <row r="1464" spans="1:12" x14ac:dyDescent="0.2">
      <c r="A1464" t="str">
        <f>VLOOKUP(B1464,StateFIPS!A$2:B$52,2)</f>
        <v>Montana</v>
      </c>
      <c r="B1464">
        <f t="shared" si="23"/>
        <v>30</v>
      </c>
      <c r="C1464" s="31" t="s">
        <v>3113</v>
      </c>
      <c r="D1464" s="31" t="s">
        <v>3285</v>
      </c>
      <c r="E1464" s="31" t="s">
        <v>3286</v>
      </c>
      <c r="F1464" s="31" t="s">
        <v>3287</v>
      </c>
      <c r="G1464" s="33">
        <v>27522.355124371399</v>
      </c>
      <c r="H1464" s="31" t="s">
        <v>94</v>
      </c>
      <c r="I1464" s="33">
        <v>3704.2200705748901</v>
      </c>
      <c r="J1464" s="33">
        <v>7.43</v>
      </c>
      <c r="K1464" s="31" t="s">
        <v>94</v>
      </c>
      <c r="L1464" s="31" t="s">
        <v>95</v>
      </c>
    </row>
    <row r="1465" spans="1:12" x14ac:dyDescent="0.2">
      <c r="A1465" t="str">
        <f>VLOOKUP(B1465,StateFIPS!A$2:B$52,2)</f>
        <v>Montana</v>
      </c>
      <c r="B1465">
        <f t="shared" si="23"/>
        <v>30</v>
      </c>
      <c r="C1465" s="31" t="s">
        <v>3112</v>
      </c>
      <c r="D1465" s="31" t="s">
        <v>3285</v>
      </c>
      <c r="E1465" s="31" t="s">
        <v>3286</v>
      </c>
      <c r="F1465" s="31" t="s">
        <v>3287</v>
      </c>
      <c r="G1465" s="33">
        <v>1944.5142207436299</v>
      </c>
      <c r="H1465" s="31" t="s">
        <v>94</v>
      </c>
      <c r="I1465" s="33">
        <v>261.71120063844302</v>
      </c>
      <c r="J1465" s="33">
        <v>7.43</v>
      </c>
      <c r="K1465" s="31" t="s">
        <v>94</v>
      </c>
      <c r="L1465" s="31" t="s">
        <v>95</v>
      </c>
    </row>
    <row r="1466" spans="1:12" x14ac:dyDescent="0.2">
      <c r="A1466" t="str">
        <f>VLOOKUP(B1466,StateFIPS!A$2:B$52,2)</f>
        <v>Montana</v>
      </c>
      <c r="B1466">
        <f t="shared" si="23"/>
        <v>30</v>
      </c>
      <c r="C1466" s="31" t="s">
        <v>3111</v>
      </c>
      <c r="D1466" s="31" t="s">
        <v>3285</v>
      </c>
      <c r="E1466" s="31" t="s">
        <v>3286</v>
      </c>
      <c r="F1466" s="31" t="s">
        <v>3287</v>
      </c>
      <c r="G1466" s="33">
        <v>13593.6501831678</v>
      </c>
      <c r="H1466" s="31" t="s">
        <v>94</v>
      </c>
      <c r="I1466" s="33">
        <v>1829.5626087708999</v>
      </c>
      <c r="J1466" s="33">
        <v>7.43</v>
      </c>
      <c r="K1466" s="31" t="s">
        <v>94</v>
      </c>
      <c r="L1466" s="31" t="s">
        <v>95</v>
      </c>
    </row>
    <row r="1467" spans="1:12" x14ac:dyDescent="0.2">
      <c r="A1467" t="str">
        <f>VLOOKUP(B1467,StateFIPS!A$2:B$52,2)</f>
        <v>Montana</v>
      </c>
      <c r="B1467">
        <f t="shared" si="23"/>
        <v>30</v>
      </c>
      <c r="C1467" s="31" t="s">
        <v>3110</v>
      </c>
      <c r="D1467" s="31" t="s">
        <v>3285</v>
      </c>
      <c r="E1467" s="31" t="s">
        <v>3286</v>
      </c>
      <c r="F1467" s="31" t="s">
        <v>3287</v>
      </c>
      <c r="G1467" s="33">
        <v>4385.6274578617904</v>
      </c>
      <c r="H1467" s="31" t="s">
        <v>94</v>
      </c>
      <c r="I1467" s="33">
        <v>590.259415593781</v>
      </c>
      <c r="J1467" s="33">
        <v>7.43</v>
      </c>
      <c r="K1467" s="31" t="s">
        <v>94</v>
      </c>
      <c r="L1467" s="31" t="s">
        <v>95</v>
      </c>
    </row>
    <row r="1468" spans="1:12" x14ac:dyDescent="0.2">
      <c r="A1468" t="str">
        <f>VLOOKUP(B1468,StateFIPS!A$2:B$52,2)</f>
        <v>Montana</v>
      </c>
      <c r="B1468">
        <f t="shared" si="23"/>
        <v>30</v>
      </c>
      <c r="C1468" s="31" t="s">
        <v>1220</v>
      </c>
      <c r="D1468" s="31" t="s">
        <v>3285</v>
      </c>
      <c r="E1468" s="31" t="s">
        <v>3286</v>
      </c>
      <c r="F1468" s="31" t="s">
        <v>3287</v>
      </c>
      <c r="G1468" s="33">
        <v>71133.321755141704</v>
      </c>
      <c r="H1468" s="31" t="s">
        <v>94</v>
      </c>
      <c r="I1468" s="33">
        <v>9573.7983519706195</v>
      </c>
      <c r="J1468" s="33">
        <v>7.43</v>
      </c>
      <c r="K1468" s="31" t="s">
        <v>94</v>
      </c>
      <c r="L1468" s="31" t="s">
        <v>95</v>
      </c>
    </row>
    <row r="1469" spans="1:12" x14ac:dyDescent="0.2">
      <c r="A1469" t="str">
        <f>VLOOKUP(B1469,StateFIPS!A$2:B$52,2)</f>
        <v>Montana</v>
      </c>
      <c r="B1469">
        <f t="shared" si="23"/>
        <v>30</v>
      </c>
      <c r="C1469" s="31" t="s">
        <v>1242</v>
      </c>
      <c r="D1469" s="31" t="s">
        <v>3285</v>
      </c>
      <c r="E1469" s="31" t="s">
        <v>3286</v>
      </c>
      <c r="F1469" s="31" t="s">
        <v>3287</v>
      </c>
      <c r="G1469" s="33">
        <v>74896.704662365504</v>
      </c>
      <c r="H1469" s="31" t="s">
        <v>94</v>
      </c>
      <c r="I1469" s="33">
        <v>10080.310183360099</v>
      </c>
      <c r="J1469" s="33">
        <v>7.43</v>
      </c>
      <c r="K1469" s="31" t="s">
        <v>94</v>
      </c>
      <c r="L1469" s="31" t="s">
        <v>95</v>
      </c>
    </row>
    <row r="1470" spans="1:12" x14ac:dyDescent="0.2">
      <c r="A1470" t="str">
        <f>VLOOKUP(B1470,StateFIPS!A$2:B$52,2)</f>
        <v>Montana</v>
      </c>
      <c r="B1470">
        <f t="shared" si="23"/>
        <v>30</v>
      </c>
      <c r="C1470" s="31" t="s">
        <v>3177</v>
      </c>
      <c r="D1470" s="31" t="s">
        <v>3285</v>
      </c>
      <c r="E1470" s="31" t="s">
        <v>3286</v>
      </c>
      <c r="F1470" s="31" t="s">
        <v>3287</v>
      </c>
      <c r="G1470" s="33">
        <v>50790.711445823697</v>
      </c>
      <c r="H1470" s="31" t="s">
        <v>94</v>
      </c>
      <c r="I1470" s="33">
        <v>6835.8965606761303</v>
      </c>
      <c r="J1470" s="33">
        <v>7.43</v>
      </c>
      <c r="K1470" s="31" t="s">
        <v>94</v>
      </c>
      <c r="L1470" s="31" t="s">
        <v>95</v>
      </c>
    </row>
    <row r="1471" spans="1:12" x14ac:dyDescent="0.2">
      <c r="A1471" t="str">
        <f>VLOOKUP(B1471,StateFIPS!A$2:B$52,2)</f>
        <v>Montana</v>
      </c>
      <c r="B1471">
        <f t="shared" si="23"/>
        <v>30</v>
      </c>
      <c r="C1471" s="31" t="s">
        <v>3109</v>
      </c>
      <c r="D1471" s="31" t="s">
        <v>3285</v>
      </c>
      <c r="E1471" s="31" t="s">
        <v>3286</v>
      </c>
      <c r="F1471" s="31" t="s">
        <v>3287</v>
      </c>
      <c r="G1471" s="33">
        <v>10877.3133948059</v>
      </c>
      <c r="H1471" s="31" t="s">
        <v>94</v>
      </c>
      <c r="I1471" s="33">
        <v>1463.97219310981</v>
      </c>
      <c r="J1471" s="33">
        <v>7.43</v>
      </c>
      <c r="K1471" s="31" t="s">
        <v>94</v>
      </c>
      <c r="L1471" s="31" t="s">
        <v>95</v>
      </c>
    </row>
    <row r="1472" spans="1:12" x14ac:dyDescent="0.2">
      <c r="A1472" t="str">
        <f>VLOOKUP(B1472,StateFIPS!A$2:B$52,2)</f>
        <v>Montana</v>
      </c>
      <c r="B1472">
        <f t="shared" si="23"/>
        <v>30</v>
      </c>
      <c r="C1472" s="31" t="s">
        <v>1268</v>
      </c>
      <c r="D1472" s="31" t="s">
        <v>3285</v>
      </c>
      <c r="E1472" s="31" t="s">
        <v>3286</v>
      </c>
      <c r="F1472" s="31" t="s">
        <v>3287</v>
      </c>
      <c r="G1472" s="33">
        <v>1519.71265251964</v>
      </c>
      <c r="H1472" s="31" t="s">
        <v>94</v>
      </c>
      <c r="I1472" s="33">
        <v>204.537369114352</v>
      </c>
      <c r="J1472" s="33">
        <v>7.43</v>
      </c>
      <c r="K1472" s="31" t="s">
        <v>94</v>
      </c>
      <c r="L1472" s="31" t="s">
        <v>95</v>
      </c>
    </row>
    <row r="1473" spans="1:12" x14ac:dyDescent="0.2">
      <c r="A1473" t="str">
        <f>VLOOKUP(B1473,StateFIPS!A$2:B$52,2)</f>
        <v>Montana</v>
      </c>
      <c r="B1473">
        <f t="shared" si="23"/>
        <v>30</v>
      </c>
      <c r="C1473" s="31" t="s">
        <v>1269</v>
      </c>
      <c r="D1473" s="31" t="s">
        <v>3285</v>
      </c>
      <c r="E1473" s="31" t="s">
        <v>3286</v>
      </c>
      <c r="F1473" s="31" t="s">
        <v>3287</v>
      </c>
      <c r="G1473" s="33">
        <v>25123.123732007702</v>
      </c>
      <c r="H1473" s="31" t="s">
        <v>94</v>
      </c>
      <c r="I1473" s="33">
        <v>3381.30871224869</v>
      </c>
      <c r="J1473" s="33">
        <v>7.43</v>
      </c>
      <c r="K1473" s="31" t="s">
        <v>94</v>
      </c>
      <c r="L1473" s="31" t="s">
        <v>95</v>
      </c>
    </row>
    <row r="1474" spans="1:12" x14ac:dyDescent="0.2">
      <c r="A1474" t="str">
        <f>VLOOKUP(B1474,StateFIPS!A$2:B$52,2)</f>
        <v>Montana</v>
      </c>
      <c r="B1474">
        <f t="shared" si="23"/>
        <v>30</v>
      </c>
      <c r="C1474" s="31" t="s">
        <v>3181</v>
      </c>
      <c r="D1474" s="31" t="s">
        <v>3285</v>
      </c>
      <c r="E1474" s="31" t="s">
        <v>3286</v>
      </c>
      <c r="F1474" s="31" t="s">
        <v>3287</v>
      </c>
      <c r="G1474" s="33">
        <v>139257.13380864001</v>
      </c>
      <c r="H1474" s="31" t="s">
        <v>94</v>
      </c>
      <c r="I1474" s="33">
        <v>18742.548291876199</v>
      </c>
      <c r="J1474" s="33">
        <v>7.43</v>
      </c>
      <c r="K1474" s="31" t="s">
        <v>94</v>
      </c>
      <c r="L1474" s="31" t="s">
        <v>95</v>
      </c>
    </row>
    <row r="1475" spans="1:12" x14ac:dyDescent="0.2">
      <c r="A1475" t="str">
        <f>VLOOKUP(B1475,StateFIPS!A$2:B$52,2)</f>
        <v>Montana</v>
      </c>
      <c r="B1475">
        <f t="shared" ref="B1475:B1538" si="24">VALUE(LEFT(C1475,2))</f>
        <v>30</v>
      </c>
      <c r="C1475" s="31" t="s">
        <v>1270</v>
      </c>
      <c r="D1475" s="31" t="s">
        <v>3285</v>
      </c>
      <c r="E1475" s="31" t="s">
        <v>3286</v>
      </c>
      <c r="F1475" s="31" t="s">
        <v>3287</v>
      </c>
      <c r="G1475" s="33">
        <v>6731.0107641125696</v>
      </c>
      <c r="H1475" s="31" t="s">
        <v>94</v>
      </c>
      <c r="I1475" s="33">
        <v>905.92338682538002</v>
      </c>
      <c r="J1475" s="33">
        <v>7.43</v>
      </c>
      <c r="K1475" s="31" t="s">
        <v>94</v>
      </c>
      <c r="L1475" s="31" t="s">
        <v>95</v>
      </c>
    </row>
    <row r="1476" spans="1:12" x14ac:dyDescent="0.2">
      <c r="A1476" t="str">
        <f>VLOOKUP(B1476,StateFIPS!A$2:B$52,2)</f>
        <v>Montana</v>
      </c>
      <c r="B1476">
        <f t="shared" si="24"/>
        <v>30</v>
      </c>
      <c r="C1476" s="31" t="s">
        <v>2218</v>
      </c>
      <c r="D1476" s="31" t="s">
        <v>3285</v>
      </c>
      <c r="E1476" s="31" t="s">
        <v>3286</v>
      </c>
      <c r="F1476" s="31" t="s">
        <v>3287</v>
      </c>
      <c r="G1476" s="33">
        <v>34295.247733238502</v>
      </c>
      <c r="H1476" s="31" t="s">
        <v>94</v>
      </c>
      <c r="I1476" s="33">
        <v>4615.7803140294</v>
      </c>
      <c r="J1476" s="33">
        <v>7.43</v>
      </c>
      <c r="K1476" s="31" t="s">
        <v>94</v>
      </c>
      <c r="L1476" s="31" t="s">
        <v>95</v>
      </c>
    </row>
    <row r="1477" spans="1:12" x14ac:dyDescent="0.2">
      <c r="A1477" t="str">
        <f>VLOOKUP(B1477,StateFIPS!A$2:B$52,2)</f>
        <v>North Carolina</v>
      </c>
      <c r="B1477">
        <f t="shared" si="24"/>
        <v>37</v>
      </c>
      <c r="C1477" s="31" t="s">
        <v>1674</v>
      </c>
      <c r="D1477" s="31" t="s">
        <v>3285</v>
      </c>
      <c r="E1477" s="31" t="s">
        <v>3286</v>
      </c>
      <c r="F1477" s="31" t="s">
        <v>3287</v>
      </c>
      <c r="G1477" s="33">
        <v>266.74274969263001</v>
      </c>
      <c r="H1477" s="31" t="s">
        <v>94</v>
      </c>
      <c r="I1477" s="33">
        <v>35.900773848267903</v>
      </c>
      <c r="J1477" s="33">
        <v>7.43</v>
      </c>
      <c r="K1477" s="31" t="s">
        <v>94</v>
      </c>
      <c r="L1477" s="31" t="s">
        <v>95</v>
      </c>
    </row>
    <row r="1478" spans="1:12" x14ac:dyDescent="0.2">
      <c r="A1478" t="str">
        <f>VLOOKUP(B1478,StateFIPS!A$2:B$52,2)</f>
        <v>North Carolina</v>
      </c>
      <c r="B1478">
        <f t="shared" si="24"/>
        <v>37</v>
      </c>
      <c r="C1478" s="31" t="s">
        <v>1497</v>
      </c>
      <c r="D1478" s="31" t="s">
        <v>3285</v>
      </c>
      <c r="E1478" s="31" t="s">
        <v>3286</v>
      </c>
      <c r="F1478" s="31" t="s">
        <v>3287</v>
      </c>
      <c r="G1478" s="33">
        <v>245.821749716738</v>
      </c>
      <c r="H1478" s="31" t="s">
        <v>94</v>
      </c>
      <c r="I1478" s="33">
        <v>33.085026879776301</v>
      </c>
      <c r="J1478" s="33">
        <v>7.43</v>
      </c>
      <c r="K1478" s="31" t="s">
        <v>94</v>
      </c>
      <c r="L1478" s="31" t="s">
        <v>95</v>
      </c>
    </row>
    <row r="1479" spans="1:12" x14ac:dyDescent="0.2">
      <c r="A1479" t="str">
        <f>VLOOKUP(B1479,StateFIPS!A$2:B$52,2)</f>
        <v>North Carolina</v>
      </c>
      <c r="B1479">
        <f t="shared" si="24"/>
        <v>37</v>
      </c>
      <c r="C1479" s="31" t="s">
        <v>1476</v>
      </c>
      <c r="D1479" s="31" t="s">
        <v>3285</v>
      </c>
      <c r="E1479" s="31" t="s">
        <v>3286</v>
      </c>
      <c r="F1479" s="31" t="s">
        <v>3287</v>
      </c>
      <c r="G1479" s="33">
        <v>4027.2924953593201</v>
      </c>
      <c r="H1479" s="31" t="s">
        <v>94</v>
      </c>
      <c r="I1479" s="33">
        <v>542.03129143463298</v>
      </c>
      <c r="J1479" s="33">
        <v>7.43</v>
      </c>
      <c r="K1479" s="31" t="s">
        <v>94</v>
      </c>
      <c r="L1479" s="31" t="s">
        <v>95</v>
      </c>
    </row>
    <row r="1480" spans="1:12" x14ac:dyDescent="0.2">
      <c r="A1480" t="str">
        <f>VLOOKUP(B1480,StateFIPS!A$2:B$52,2)</f>
        <v>North Carolina</v>
      </c>
      <c r="B1480">
        <f t="shared" si="24"/>
        <v>37</v>
      </c>
      <c r="C1480" s="31" t="s">
        <v>1210</v>
      </c>
      <c r="D1480" s="31" t="s">
        <v>3285</v>
      </c>
      <c r="E1480" s="31" t="s">
        <v>3286</v>
      </c>
      <c r="F1480" s="31" t="s">
        <v>3287</v>
      </c>
      <c r="G1480" s="33">
        <v>4665.3829946240403</v>
      </c>
      <c r="H1480" s="31" t="s">
        <v>94</v>
      </c>
      <c r="I1480" s="33">
        <v>627.91157397362599</v>
      </c>
      <c r="J1480" s="33">
        <v>7.43</v>
      </c>
      <c r="K1480" s="31" t="s">
        <v>94</v>
      </c>
      <c r="L1480" s="31" t="s">
        <v>95</v>
      </c>
    </row>
    <row r="1481" spans="1:12" x14ac:dyDescent="0.2">
      <c r="A1481" t="str">
        <f>VLOOKUP(B1481,StateFIPS!A$2:B$52,2)</f>
        <v>North Carolina</v>
      </c>
      <c r="B1481">
        <f t="shared" si="24"/>
        <v>37</v>
      </c>
      <c r="C1481" s="31" t="s">
        <v>1211</v>
      </c>
      <c r="D1481" s="31" t="s">
        <v>3285</v>
      </c>
      <c r="E1481" s="31" t="s">
        <v>3286</v>
      </c>
      <c r="F1481" s="31" t="s">
        <v>3287</v>
      </c>
      <c r="G1481" s="33">
        <v>203.979749764953</v>
      </c>
      <c r="H1481" s="31" t="s">
        <v>94</v>
      </c>
      <c r="I1481" s="33">
        <v>27.4535329427931</v>
      </c>
      <c r="J1481" s="33">
        <v>7.43</v>
      </c>
      <c r="K1481" s="31" t="s">
        <v>94</v>
      </c>
      <c r="L1481" s="31" t="s">
        <v>95</v>
      </c>
    </row>
    <row r="1482" spans="1:12" x14ac:dyDescent="0.2">
      <c r="A1482" t="str">
        <f>VLOOKUP(B1482,StateFIPS!A$2:B$52,2)</f>
        <v>North Carolina</v>
      </c>
      <c r="B1482">
        <f t="shared" si="24"/>
        <v>37</v>
      </c>
      <c r="C1482" s="31" t="s">
        <v>2709</v>
      </c>
      <c r="D1482" s="31" t="s">
        <v>3285</v>
      </c>
      <c r="E1482" s="31" t="s">
        <v>3286</v>
      </c>
      <c r="F1482" s="31" t="s">
        <v>3287</v>
      </c>
      <c r="G1482" s="33">
        <v>183.05874978905999</v>
      </c>
      <c r="H1482" s="31" t="s">
        <v>94</v>
      </c>
      <c r="I1482" s="33">
        <v>24.637785974301501</v>
      </c>
      <c r="J1482" s="33">
        <v>7.43</v>
      </c>
      <c r="K1482" s="31" t="s">
        <v>94</v>
      </c>
      <c r="L1482" s="31" t="s">
        <v>95</v>
      </c>
    </row>
    <row r="1483" spans="1:12" x14ac:dyDescent="0.2">
      <c r="A1483" t="str">
        <f>VLOOKUP(B1483,StateFIPS!A$2:B$52,2)</f>
        <v>North Carolina</v>
      </c>
      <c r="B1483">
        <f t="shared" si="24"/>
        <v>37</v>
      </c>
      <c r="C1483" s="31" t="s">
        <v>2710</v>
      </c>
      <c r="D1483" s="31" t="s">
        <v>3285</v>
      </c>
      <c r="E1483" s="31" t="s">
        <v>3286</v>
      </c>
      <c r="F1483" s="31" t="s">
        <v>3287</v>
      </c>
      <c r="G1483" s="33">
        <v>203.979749764953</v>
      </c>
      <c r="H1483" s="31" t="s">
        <v>94</v>
      </c>
      <c r="I1483" s="33">
        <v>27.4535329427931</v>
      </c>
      <c r="J1483" s="33">
        <v>7.43</v>
      </c>
      <c r="K1483" s="31" t="s">
        <v>94</v>
      </c>
      <c r="L1483" s="31" t="s">
        <v>95</v>
      </c>
    </row>
    <row r="1484" spans="1:12" x14ac:dyDescent="0.2">
      <c r="A1484" t="str">
        <f>VLOOKUP(B1484,StateFIPS!A$2:B$52,2)</f>
        <v>North Carolina</v>
      </c>
      <c r="B1484">
        <f t="shared" si="24"/>
        <v>37</v>
      </c>
      <c r="C1484" s="31" t="s">
        <v>1212</v>
      </c>
      <c r="D1484" s="31" t="s">
        <v>3285</v>
      </c>
      <c r="E1484" s="31" t="s">
        <v>3286</v>
      </c>
      <c r="F1484" s="31" t="s">
        <v>3287</v>
      </c>
      <c r="G1484" s="33">
        <v>203.979749764953</v>
      </c>
      <c r="H1484" s="31" t="s">
        <v>94</v>
      </c>
      <c r="I1484" s="33">
        <v>27.4535329427931</v>
      </c>
      <c r="J1484" s="33">
        <v>7.43</v>
      </c>
      <c r="K1484" s="31" t="s">
        <v>94</v>
      </c>
      <c r="L1484" s="31" t="s">
        <v>95</v>
      </c>
    </row>
    <row r="1485" spans="1:12" x14ac:dyDescent="0.2">
      <c r="A1485" t="str">
        <f>VLOOKUP(B1485,StateFIPS!A$2:B$52,2)</f>
        <v>North Carolina</v>
      </c>
      <c r="B1485">
        <f t="shared" si="24"/>
        <v>37</v>
      </c>
      <c r="C1485" s="31" t="s">
        <v>1213</v>
      </c>
      <c r="D1485" s="31" t="s">
        <v>3285</v>
      </c>
      <c r="E1485" s="31" t="s">
        <v>3286</v>
      </c>
      <c r="F1485" s="31" t="s">
        <v>3287</v>
      </c>
      <c r="G1485" s="33">
        <v>203.979749764953</v>
      </c>
      <c r="H1485" s="31" t="s">
        <v>94</v>
      </c>
      <c r="I1485" s="33">
        <v>27.4535329427931</v>
      </c>
      <c r="J1485" s="33">
        <v>7.43</v>
      </c>
      <c r="K1485" s="31" t="s">
        <v>94</v>
      </c>
      <c r="L1485" s="31" t="s">
        <v>95</v>
      </c>
    </row>
    <row r="1486" spans="1:12" x14ac:dyDescent="0.2">
      <c r="A1486" t="str">
        <f>VLOOKUP(B1486,StateFIPS!A$2:B$52,2)</f>
        <v>North Carolina</v>
      </c>
      <c r="B1486">
        <f t="shared" si="24"/>
        <v>37</v>
      </c>
      <c r="C1486" s="31" t="s">
        <v>1561</v>
      </c>
      <c r="D1486" s="31" t="s">
        <v>3285</v>
      </c>
      <c r="E1486" s="31" t="s">
        <v>3286</v>
      </c>
      <c r="F1486" s="31" t="s">
        <v>3287</v>
      </c>
      <c r="G1486" s="33">
        <v>4048.2134953352102</v>
      </c>
      <c r="H1486" s="31" t="s">
        <v>94</v>
      </c>
      <c r="I1486" s="33">
        <v>544.84703840312397</v>
      </c>
      <c r="J1486" s="33">
        <v>7.43</v>
      </c>
      <c r="K1486" s="31" t="s">
        <v>94</v>
      </c>
      <c r="L1486" s="31" t="s">
        <v>95</v>
      </c>
    </row>
    <row r="1487" spans="1:12" x14ac:dyDescent="0.2">
      <c r="A1487" t="str">
        <f>VLOOKUP(B1487,StateFIPS!A$2:B$52,2)</f>
        <v>North Carolina</v>
      </c>
      <c r="B1487">
        <f t="shared" si="24"/>
        <v>37</v>
      </c>
      <c r="C1487" s="31" t="s">
        <v>1214</v>
      </c>
      <c r="D1487" s="31" t="s">
        <v>3285</v>
      </c>
      <c r="E1487" s="31" t="s">
        <v>3286</v>
      </c>
      <c r="F1487" s="31" t="s">
        <v>3287</v>
      </c>
      <c r="G1487" s="33">
        <v>41.841999951785098</v>
      </c>
      <c r="H1487" s="31" t="s">
        <v>94</v>
      </c>
      <c r="I1487" s="33">
        <v>5.6314939369831896</v>
      </c>
      <c r="J1487" s="33">
        <v>7.43</v>
      </c>
      <c r="K1487" s="31" t="s">
        <v>94</v>
      </c>
      <c r="L1487" s="31" t="s">
        <v>95</v>
      </c>
    </row>
    <row r="1488" spans="1:12" x14ac:dyDescent="0.2">
      <c r="A1488" t="str">
        <f>VLOOKUP(B1488,StateFIPS!A$2:B$52,2)</f>
        <v>North Carolina</v>
      </c>
      <c r="B1488">
        <f t="shared" si="24"/>
        <v>37</v>
      </c>
      <c r="C1488" s="31" t="s">
        <v>1215</v>
      </c>
      <c r="D1488" s="31" t="s">
        <v>3285</v>
      </c>
      <c r="E1488" s="31" t="s">
        <v>3286</v>
      </c>
      <c r="F1488" s="31" t="s">
        <v>3287</v>
      </c>
      <c r="G1488" s="33">
        <v>1982.26474771582</v>
      </c>
      <c r="H1488" s="31" t="s">
        <v>94</v>
      </c>
      <c r="I1488" s="33">
        <v>266.79202526457902</v>
      </c>
      <c r="J1488" s="33">
        <v>7.43</v>
      </c>
      <c r="K1488" s="31" t="s">
        <v>94</v>
      </c>
      <c r="L1488" s="31" t="s">
        <v>95</v>
      </c>
    </row>
    <row r="1489" spans="1:12" x14ac:dyDescent="0.2">
      <c r="A1489" t="str">
        <f>VLOOKUP(B1489,StateFIPS!A$2:B$52,2)</f>
        <v>North Carolina</v>
      </c>
      <c r="B1489">
        <f t="shared" si="24"/>
        <v>37</v>
      </c>
      <c r="C1489" s="31" t="s">
        <v>1573</v>
      </c>
      <c r="D1489" s="31" t="s">
        <v>3285</v>
      </c>
      <c r="E1489" s="31" t="s">
        <v>3286</v>
      </c>
      <c r="F1489" s="31" t="s">
        <v>3287</v>
      </c>
      <c r="G1489" s="33">
        <v>287.663749668523</v>
      </c>
      <c r="H1489" s="31" t="s">
        <v>94</v>
      </c>
      <c r="I1489" s="33">
        <v>38.716520816759498</v>
      </c>
      <c r="J1489" s="33">
        <v>7.43</v>
      </c>
      <c r="K1489" s="31" t="s">
        <v>94</v>
      </c>
      <c r="L1489" s="31" t="s">
        <v>95</v>
      </c>
    </row>
    <row r="1490" spans="1:12" x14ac:dyDescent="0.2">
      <c r="A1490" t="str">
        <f>VLOOKUP(B1490,StateFIPS!A$2:B$52,2)</f>
        <v>North Carolina</v>
      </c>
      <c r="B1490">
        <f t="shared" si="24"/>
        <v>37</v>
      </c>
      <c r="C1490" s="31" t="s">
        <v>3176</v>
      </c>
      <c r="D1490" s="31" t="s">
        <v>3285</v>
      </c>
      <c r="E1490" s="31" t="s">
        <v>3286</v>
      </c>
      <c r="F1490" s="31" t="s">
        <v>3287</v>
      </c>
      <c r="G1490" s="33">
        <v>355.656999590174</v>
      </c>
      <c r="H1490" s="31" t="s">
        <v>94</v>
      </c>
      <c r="I1490" s="33">
        <v>47.867698464357197</v>
      </c>
      <c r="J1490" s="33">
        <v>7.43</v>
      </c>
      <c r="K1490" s="31" t="s">
        <v>94</v>
      </c>
      <c r="L1490" s="31" t="s">
        <v>95</v>
      </c>
    </row>
    <row r="1491" spans="1:12" x14ac:dyDescent="0.2">
      <c r="A1491" t="str">
        <f>VLOOKUP(B1491,StateFIPS!A$2:B$52,2)</f>
        <v>North Carolina</v>
      </c>
      <c r="B1491">
        <f t="shared" si="24"/>
        <v>37</v>
      </c>
      <c r="C1491" s="31" t="s">
        <v>1217</v>
      </c>
      <c r="D1491" s="31" t="s">
        <v>3285</v>
      </c>
      <c r="E1491" s="31" t="s">
        <v>3286</v>
      </c>
      <c r="F1491" s="31" t="s">
        <v>3287</v>
      </c>
      <c r="G1491" s="33">
        <v>387.03849955401301</v>
      </c>
      <c r="H1491" s="31" t="s">
        <v>94</v>
      </c>
      <c r="I1491" s="33">
        <v>52.091318917094597</v>
      </c>
      <c r="J1491" s="33">
        <v>7.43</v>
      </c>
      <c r="K1491" s="31" t="s">
        <v>94</v>
      </c>
      <c r="L1491" s="31" t="s">
        <v>95</v>
      </c>
    </row>
    <row r="1492" spans="1:12" x14ac:dyDescent="0.2">
      <c r="A1492" t="str">
        <f>VLOOKUP(B1492,StateFIPS!A$2:B$52,2)</f>
        <v>North Carolina</v>
      </c>
      <c r="B1492">
        <f t="shared" si="24"/>
        <v>37</v>
      </c>
      <c r="C1492" s="31" t="s">
        <v>1543</v>
      </c>
      <c r="D1492" s="31" t="s">
        <v>3285</v>
      </c>
      <c r="E1492" s="31" t="s">
        <v>3286</v>
      </c>
      <c r="F1492" s="31" t="s">
        <v>3287</v>
      </c>
      <c r="G1492" s="33">
        <v>434.11074949977098</v>
      </c>
      <c r="H1492" s="31" t="s">
        <v>94</v>
      </c>
      <c r="I1492" s="33">
        <v>58.4267495962007</v>
      </c>
      <c r="J1492" s="33">
        <v>7.43</v>
      </c>
      <c r="K1492" s="31" t="s">
        <v>94</v>
      </c>
      <c r="L1492" s="31" t="s">
        <v>95</v>
      </c>
    </row>
    <row r="1493" spans="1:12" x14ac:dyDescent="0.2">
      <c r="A1493" t="str">
        <f>VLOOKUP(B1493,StateFIPS!A$2:B$52,2)</f>
        <v>North Carolina</v>
      </c>
      <c r="B1493">
        <f t="shared" si="24"/>
        <v>37</v>
      </c>
      <c r="C1493" s="31" t="s">
        <v>1854</v>
      </c>
      <c r="D1493" s="31" t="s">
        <v>3285</v>
      </c>
      <c r="E1493" s="31" t="s">
        <v>3286</v>
      </c>
      <c r="F1493" s="31" t="s">
        <v>3287</v>
      </c>
      <c r="G1493" s="33">
        <v>1856.7387478604701</v>
      </c>
      <c r="H1493" s="31" t="s">
        <v>94</v>
      </c>
      <c r="I1493" s="33">
        <v>249.897543453629</v>
      </c>
      <c r="J1493" s="33">
        <v>7.43</v>
      </c>
      <c r="K1493" s="31" t="s">
        <v>94</v>
      </c>
      <c r="L1493" s="31" t="s">
        <v>95</v>
      </c>
    </row>
    <row r="1494" spans="1:12" x14ac:dyDescent="0.2">
      <c r="A1494" t="str">
        <f>VLOOKUP(B1494,StateFIPS!A$2:B$52,2)</f>
        <v>North Carolina</v>
      </c>
      <c r="B1494">
        <f t="shared" si="24"/>
        <v>37</v>
      </c>
      <c r="C1494" s="31" t="s">
        <v>1218</v>
      </c>
      <c r="D1494" s="31" t="s">
        <v>3285</v>
      </c>
      <c r="E1494" s="31" t="s">
        <v>3286</v>
      </c>
      <c r="F1494" s="31" t="s">
        <v>3287</v>
      </c>
      <c r="G1494" s="33">
        <v>203.979749764953</v>
      </c>
      <c r="H1494" s="31" t="s">
        <v>94</v>
      </c>
      <c r="I1494" s="33">
        <v>27.4535329427931</v>
      </c>
      <c r="J1494" s="33">
        <v>7.43</v>
      </c>
      <c r="K1494" s="31" t="s">
        <v>94</v>
      </c>
      <c r="L1494" s="31" t="s">
        <v>95</v>
      </c>
    </row>
    <row r="1495" spans="1:12" x14ac:dyDescent="0.2">
      <c r="A1495" t="str">
        <f>VLOOKUP(B1495,StateFIPS!A$2:B$52,2)</f>
        <v>North Carolina</v>
      </c>
      <c r="B1495">
        <f t="shared" si="24"/>
        <v>37</v>
      </c>
      <c r="C1495" s="31" t="s">
        <v>1219</v>
      </c>
      <c r="D1495" s="31" t="s">
        <v>3285</v>
      </c>
      <c r="E1495" s="31" t="s">
        <v>3286</v>
      </c>
      <c r="F1495" s="31" t="s">
        <v>3287</v>
      </c>
      <c r="G1495" s="33">
        <v>203.979749764953</v>
      </c>
      <c r="H1495" s="31" t="s">
        <v>94</v>
      </c>
      <c r="I1495" s="33">
        <v>27.4535329427931</v>
      </c>
      <c r="J1495" s="33">
        <v>7.43</v>
      </c>
      <c r="K1495" s="31" t="s">
        <v>94</v>
      </c>
      <c r="L1495" s="31" t="s">
        <v>95</v>
      </c>
    </row>
    <row r="1496" spans="1:12" x14ac:dyDescent="0.2">
      <c r="A1496" t="str">
        <f>VLOOKUP(B1496,StateFIPS!A$2:B$52,2)</f>
        <v>North Carolina</v>
      </c>
      <c r="B1496">
        <f t="shared" si="24"/>
        <v>37</v>
      </c>
      <c r="C1496" s="31" t="s">
        <v>1189</v>
      </c>
      <c r="D1496" s="31" t="s">
        <v>3285</v>
      </c>
      <c r="E1496" s="31" t="s">
        <v>3286</v>
      </c>
      <c r="F1496" s="31" t="s">
        <v>3287</v>
      </c>
      <c r="G1496" s="33">
        <v>978.05674887297801</v>
      </c>
      <c r="H1496" s="31" t="s">
        <v>94</v>
      </c>
      <c r="I1496" s="33">
        <v>131.636170776982</v>
      </c>
      <c r="J1496" s="33">
        <v>7.43</v>
      </c>
      <c r="K1496" s="31" t="s">
        <v>94</v>
      </c>
      <c r="L1496" s="31" t="s">
        <v>95</v>
      </c>
    </row>
    <row r="1497" spans="1:12" x14ac:dyDescent="0.2">
      <c r="A1497" t="str">
        <f>VLOOKUP(B1497,StateFIPS!A$2:B$52,2)</f>
        <v>North Carolina</v>
      </c>
      <c r="B1497">
        <f t="shared" si="24"/>
        <v>37</v>
      </c>
      <c r="C1497" s="31" t="s">
        <v>1187</v>
      </c>
      <c r="D1497" s="31" t="s">
        <v>3285</v>
      </c>
      <c r="E1497" s="31" t="s">
        <v>3286</v>
      </c>
      <c r="F1497" s="31" t="s">
        <v>3287</v>
      </c>
      <c r="G1497" s="33">
        <v>2761.57199681782</v>
      </c>
      <c r="H1497" s="31" t="s">
        <v>94</v>
      </c>
      <c r="I1497" s="33">
        <v>371.67859984089102</v>
      </c>
      <c r="J1497" s="33">
        <v>7.43</v>
      </c>
      <c r="K1497" s="31" t="s">
        <v>94</v>
      </c>
      <c r="L1497" s="31" t="s">
        <v>95</v>
      </c>
    </row>
    <row r="1498" spans="1:12" x14ac:dyDescent="0.2">
      <c r="A1498" t="str">
        <f>VLOOKUP(B1498,StateFIPS!A$2:B$52,2)</f>
        <v>North Carolina</v>
      </c>
      <c r="B1498">
        <f t="shared" si="24"/>
        <v>37</v>
      </c>
      <c r="C1498" s="31" t="s">
        <v>1178</v>
      </c>
      <c r="D1498" s="31" t="s">
        <v>3285</v>
      </c>
      <c r="E1498" s="31" t="s">
        <v>3286</v>
      </c>
      <c r="F1498" s="31" t="s">
        <v>3287</v>
      </c>
      <c r="G1498" s="33">
        <v>203.979749764953</v>
      </c>
      <c r="H1498" s="31" t="s">
        <v>94</v>
      </c>
      <c r="I1498" s="33">
        <v>27.4535329427931</v>
      </c>
      <c r="J1498" s="33">
        <v>7.43</v>
      </c>
      <c r="K1498" s="31" t="s">
        <v>94</v>
      </c>
      <c r="L1498" s="31" t="s">
        <v>95</v>
      </c>
    </row>
    <row r="1499" spans="1:12" x14ac:dyDescent="0.2">
      <c r="A1499" t="str">
        <f>VLOOKUP(B1499,StateFIPS!A$2:B$52,2)</f>
        <v>North Carolina</v>
      </c>
      <c r="B1499">
        <f t="shared" si="24"/>
        <v>37</v>
      </c>
      <c r="C1499" s="31" t="s">
        <v>2707</v>
      </c>
      <c r="D1499" s="31" t="s">
        <v>3285</v>
      </c>
      <c r="E1499" s="31" t="s">
        <v>3286</v>
      </c>
      <c r="F1499" s="31" t="s">
        <v>3287</v>
      </c>
      <c r="G1499" s="33">
        <v>465.49224946360999</v>
      </c>
      <c r="H1499" s="31" t="s">
        <v>94</v>
      </c>
      <c r="I1499" s="33">
        <v>62.650370048938001</v>
      </c>
      <c r="J1499" s="33">
        <v>7.43</v>
      </c>
      <c r="K1499" s="31" t="s">
        <v>94</v>
      </c>
      <c r="L1499" s="31" t="s">
        <v>95</v>
      </c>
    </row>
    <row r="1500" spans="1:12" x14ac:dyDescent="0.2">
      <c r="A1500" t="str">
        <f>VLOOKUP(B1500,StateFIPS!A$2:B$52,2)</f>
        <v>North Carolina</v>
      </c>
      <c r="B1500">
        <f t="shared" si="24"/>
        <v>37</v>
      </c>
      <c r="C1500" s="31" t="s">
        <v>2757</v>
      </c>
      <c r="D1500" s="31" t="s">
        <v>3285</v>
      </c>
      <c r="E1500" s="31" t="s">
        <v>3286</v>
      </c>
      <c r="F1500" s="31" t="s">
        <v>3287</v>
      </c>
      <c r="G1500" s="33">
        <v>203.979749764953</v>
      </c>
      <c r="H1500" s="31" t="s">
        <v>94</v>
      </c>
      <c r="I1500" s="33">
        <v>27.4535329427931</v>
      </c>
      <c r="J1500" s="33">
        <v>7.43</v>
      </c>
      <c r="K1500" s="31" t="s">
        <v>94</v>
      </c>
      <c r="L1500" s="31" t="s">
        <v>95</v>
      </c>
    </row>
    <row r="1501" spans="1:12" x14ac:dyDescent="0.2">
      <c r="A1501" t="str">
        <f>VLOOKUP(B1501,StateFIPS!A$2:B$52,2)</f>
        <v>North Carolina</v>
      </c>
      <c r="B1501">
        <f t="shared" si="24"/>
        <v>37</v>
      </c>
      <c r="C1501" s="31" t="s">
        <v>1870</v>
      </c>
      <c r="D1501" s="31" t="s">
        <v>3285</v>
      </c>
      <c r="E1501" s="31" t="s">
        <v>3286</v>
      </c>
      <c r="F1501" s="31" t="s">
        <v>3287</v>
      </c>
      <c r="G1501" s="33">
        <v>470.72249945758301</v>
      </c>
      <c r="H1501" s="31" t="s">
        <v>94</v>
      </c>
      <c r="I1501" s="33">
        <v>63.3543067910609</v>
      </c>
      <c r="J1501" s="33">
        <v>7.43</v>
      </c>
      <c r="K1501" s="31" t="s">
        <v>94</v>
      </c>
      <c r="L1501" s="31" t="s">
        <v>95</v>
      </c>
    </row>
    <row r="1502" spans="1:12" x14ac:dyDescent="0.2">
      <c r="A1502" t="str">
        <f>VLOOKUP(B1502,StateFIPS!A$2:B$52,2)</f>
        <v>North Carolina</v>
      </c>
      <c r="B1502">
        <f t="shared" si="24"/>
        <v>37</v>
      </c>
      <c r="C1502" s="31" t="s">
        <v>1837</v>
      </c>
      <c r="D1502" s="31" t="s">
        <v>3285</v>
      </c>
      <c r="E1502" s="31" t="s">
        <v>3286</v>
      </c>
      <c r="F1502" s="31" t="s">
        <v>3287</v>
      </c>
      <c r="G1502" s="33">
        <v>141.21674983727499</v>
      </c>
      <c r="H1502" s="31" t="s">
        <v>94</v>
      </c>
      <c r="I1502" s="33">
        <v>19.0062920373183</v>
      </c>
      <c r="J1502" s="33">
        <v>7.43</v>
      </c>
      <c r="K1502" s="31" t="s">
        <v>94</v>
      </c>
      <c r="L1502" s="31" t="s">
        <v>95</v>
      </c>
    </row>
    <row r="1503" spans="1:12" x14ac:dyDescent="0.2">
      <c r="A1503" t="str">
        <f>VLOOKUP(B1503,StateFIPS!A$2:B$52,2)</f>
        <v>North Carolina</v>
      </c>
      <c r="B1503">
        <f t="shared" si="24"/>
        <v>37</v>
      </c>
      <c r="C1503" s="31" t="s">
        <v>1179</v>
      </c>
      <c r="D1503" s="31" t="s">
        <v>3285</v>
      </c>
      <c r="E1503" s="31" t="s">
        <v>3286</v>
      </c>
      <c r="F1503" s="31" t="s">
        <v>3287</v>
      </c>
      <c r="G1503" s="33">
        <v>203.979749764953</v>
      </c>
      <c r="H1503" s="31" t="s">
        <v>94</v>
      </c>
      <c r="I1503" s="33">
        <v>27.4535329427931</v>
      </c>
      <c r="J1503" s="33">
        <v>7.43</v>
      </c>
      <c r="K1503" s="31" t="s">
        <v>94</v>
      </c>
      <c r="L1503" s="31" t="s">
        <v>95</v>
      </c>
    </row>
    <row r="1504" spans="1:12" x14ac:dyDescent="0.2">
      <c r="A1504" t="str">
        <f>VLOOKUP(B1504,StateFIPS!A$2:B$52,2)</f>
        <v>North Carolina</v>
      </c>
      <c r="B1504">
        <f t="shared" si="24"/>
        <v>37</v>
      </c>
      <c r="C1504" s="31" t="s">
        <v>1180</v>
      </c>
      <c r="D1504" s="31" t="s">
        <v>3285</v>
      </c>
      <c r="E1504" s="31" t="s">
        <v>3286</v>
      </c>
      <c r="F1504" s="31" t="s">
        <v>3287</v>
      </c>
      <c r="G1504" s="33">
        <v>1192.49699862588</v>
      </c>
      <c r="H1504" s="31" t="s">
        <v>94</v>
      </c>
      <c r="I1504" s="33">
        <v>160.49757720402101</v>
      </c>
      <c r="J1504" s="33">
        <v>7.43</v>
      </c>
      <c r="K1504" s="31" t="s">
        <v>94</v>
      </c>
      <c r="L1504" s="31" t="s">
        <v>95</v>
      </c>
    </row>
    <row r="1505" spans="1:12" x14ac:dyDescent="0.2">
      <c r="A1505" t="str">
        <f>VLOOKUP(B1505,StateFIPS!A$2:B$52,2)</f>
        <v>North Carolina</v>
      </c>
      <c r="B1505">
        <f t="shared" si="24"/>
        <v>37</v>
      </c>
      <c r="C1505" s="31" t="s">
        <v>1181</v>
      </c>
      <c r="D1505" s="31" t="s">
        <v>3285</v>
      </c>
      <c r="E1505" s="31" t="s">
        <v>3286</v>
      </c>
      <c r="F1505" s="31" t="s">
        <v>3287</v>
      </c>
      <c r="G1505" s="33">
        <v>47.072249945758301</v>
      </c>
      <c r="H1505" s="31" t="s">
        <v>94</v>
      </c>
      <c r="I1505" s="33">
        <v>6.3354306791060999</v>
      </c>
      <c r="J1505" s="33">
        <v>7.43</v>
      </c>
      <c r="K1505" s="31" t="s">
        <v>94</v>
      </c>
      <c r="L1505" s="31" t="s">
        <v>95</v>
      </c>
    </row>
    <row r="1506" spans="1:12" x14ac:dyDescent="0.2">
      <c r="A1506" t="str">
        <f>VLOOKUP(B1506,StateFIPS!A$2:B$52,2)</f>
        <v>North Carolina</v>
      </c>
      <c r="B1506">
        <f t="shared" si="24"/>
        <v>37</v>
      </c>
      <c r="C1506" s="31" t="s">
        <v>1182</v>
      </c>
      <c r="D1506" s="31" t="s">
        <v>3285</v>
      </c>
      <c r="E1506" s="31" t="s">
        <v>3286</v>
      </c>
      <c r="F1506" s="31" t="s">
        <v>3287</v>
      </c>
      <c r="G1506" s="33">
        <v>627.62999927677697</v>
      </c>
      <c r="H1506" s="31" t="s">
        <v>94</v>
      </c>
      <c r="I1506" s="33">
        <v>84.472409054747899</v>
      </c>
      <c r="J1506" s="33">
        <v>7.43</v>
      </c>
      <c r="K1506" s="31" t="s">
        <v>94</v>
      </c>
      <c r="L1506" s="31" t="s">
        <v>95</v>
      </c>
    </row>
    <row r="1507" spans="1:12" x14ac:dyDescent="0.2">
      <c r="A1507" t="str">
        <f>VLOOKUP(B1507,StateFIPS!A$2:B$52,2)</f>
        <v>North Carolina</v>
      </c>
      <c r="B1507">
        <f t="shared" si="24"/>
        <v>37</v>
      </c>
      <c r="C1507" s="31" t="s">
        <v>1183</v>
      </c>
      <c r="D1507" s="31" t="s">
        <v>3285</v>
      </c>
      <c r="E1507" s="31" t="s">
        <v>3286</v>
      </c>
      <c r="F1507" s="31" t="s">
        <v>3287</v>
      </c>
      <c r="G1507" s="33">
        <v>800.22824907789095</v>
      </c>
      <c r="H1507" s="31" t="s">
        <v>94</v>
      </c>
      <c r="I1507" s="33">
        <v>107.70232154480399</v>
      </c>
      <c r="J1507" s="33">
        <v>7.43</v>
      </c>
      <c r="K1507" s="31" t="s">
        <v>94</v>
      </c>
      <c r="L1507" s="31" t="s">
        <v>95</v>
      </c>
    </row>
    <row r="1508" spans="1:12" x14ac:dyDescent="0.2">
      <c r="A1508" t="str">
        <f>VLOOKUP(B1508,StateFIPS!A$2:B$52,2)</f>
        <v>North Carolina</v>
      </c>
      <c r="B1508">
        <f t="shared" si="24"/>
        <v>37</v>
      </c>
      <c r="C1508" s="31" t="s">
        <v>1906</v>
      </c>
      <c r="D1508" s="31" t="s">
        <v>3285</v>
      </c>
      <c r="E1508" s="31" t="s">
        <v>3286</v>
      </c>
      <c r="F1508" s="31" t="s">
        <v>3287</v>
      </c>
      <c r="G1508" s="33">
        <v>125.525999855355</v>
      </c>
      <c r="H1508" s="31" t="s">
        <v>94</v>
      </c>
      <c r="I1508" s="33">
        <v>16.8944818109496</v>
      </c>
      <c r="J1508" s="33">
        <v>7.43</v>
      </c>
      <c r="K1508" s="31" t="s">
        <v>94</v>
      </c>
      <c r="L1508" s="31" t="s">
        <v>95</v>
      </c>
    </row>
    <row r="1509" spans="1:12" x14ac:dyDescent="0.2">
      <c r="A1509" t="str">
        <f>VLOOKUP(B1509,StateFIPS!A$2:B$52,2)</f>
        <v>North Carolina</v>
      </c>
      <c r="B1509">
        <f t="shared" si="24"/>
        <v>37</v>
      </c>
      <c r="C1509" s="31" t="s">
        <v>1184</v>
      </c>
      <c r="D1509" s="31" t="s">
        <v>3285</v>
      </c>
      <c r="E1509" s="31" t="s">
        <v>3286</v>
      </c>
      <c r="F1509" s="31" t="s">
        <v>3287</v>
      </c>
      <c r="G1509" s="33">
        <v>329.50574962030799</v>
      </c>
      <c r="H1509" s="31" t="s">
        <v>94</v>
      </c>
      <c r="I1509" s="33">
        <v>44.348014753742703</v>
      </c>
      <c r="J1509" s="33">
        <v>7.43</v>
      </c>
      <c r="K1509" s="31" t="s">
        <v>94</v>
      </c>
      <c r="L1509" s="31" t="s">
        <v>95</v>
      </c>
    </row>
    <row r="1510" spans="1:12" x14ac:dyDescent="0.2">
      <c r="A1510" t="str">
        <f>VLOOKUP(B1510,StateFIPS!A$2:B$52,2)</f>
        <v>North Carolina</v>
      </c>
      <c r="B1510">
        <f t="shared" si="24"/>
        <v>37</v>
      </c>
      <c r="C1510" s="31" t="s">
        <v>1921</v>
      </c>
      <c r="D1510" s="31" t="s">
        <v>3285</v>
      </c>
      <c r="E1510" s="31" t="s">
        <v>3286</v>
      </c>
      <c r="F1510" s="31" t="s">
        <v>3287</v>
      </c>
      <c r="G1510" s="33">
        <v>585.78799932499203</v>
      </c>
      <c r="H1510" s="31" t="s">
        <v>94</v>
      </c>
      <c r="I1510" s="33">
        <v>78.840915117764695</v>
      </c>
      <c r="J1510" s="33">
        <v>7.43</v>
      </c>
      <c r="K1510" s="31" t="s">
        <v>94</v>
      </c>
      <c r="L1510" s="31" t="s">
        <v>95</v>
      </c>
    </row>
    <row r="1511" spans="1:12" x14ac:dyDescent="0.2">
      <c r="A1511" t="str">
        <f>VLOOKUP(B1511,StateFIPS!A$2:B$52,2)</f>
        <v>North Carolina</v>
      </c>
      <c r="B1511">
        <f t="shared" si="24"/>
        <v>37</v>
      </c>
      <c r="C1511" s="31" t="s">
        <v>1186</v>
      </c>
      <c r="D1511" s="31" t="s">
        <v>3285</v>
      </c>
      <c r="E1511" s="31" t="s">
        <v>3286</v>
      </c>
      <c r="F1511" s="31" t="s">
        <v>3287</v>
      </c>
      <c r="G1511" s="33">
        <v>1208.1877486077999</v>
      </c>
      <c r="H1511" s="31" t="s">
        <v>94</v>
      </c>
      <c r="I1511" s="33">
        <v>162.60938743039</v>
      </c>
      <c r="J1511" s="33">
        <v>7.43</v>
      </c>
      <c r="K1511" s="31" t="s">
        <v>94</v>
      </c>
      <c r="L1511" s="31" t="s">
        <v>95</v>
      </c>
    </row>
    <row r="1512" spans="1:12" x14ac:dyDescent="0.2">
      <c r="A1512" t="str">
        <f>VLOOKUP(B1512,StateFIPS!A$2:B$52,2)</f>
        <v>North Carolina</v>
      </c>
      <c r="B1512">
        <f t="shared" si="24"/>
        <v>37</v>
      </c>
      <c r="C1512" s="31" t="s">
        <v>1877</v>
      </c>
      <c r="D1512" s="31" t="s">
        <v>3285</v>
      </c>
      <c r="E1512" s="31" t="s">
        <v>3286</v>
      </c>
      <c r="F1512" s="31" t="s">
        <v>3287</v>
      </c>
      <c r="G1512" s="33">
        <v>1344.1742484511001</v>
      </c>
      <c r="H1512" s="31" t="s">
        <v>94</v>
      </c>
      <c r="I1512" s="33">
        <v>180.91174272558499</v>
      </c>
      <c r="J1512" s="33">
        <v>7.43</v>
      </c>
      <c r="K1512" s="31" t="s">
        <v>94</v>
      </c>
      <c r="L1512" s="31" t="s">
        <v>95</v>
      </c>
    </row>
    <row r="1513" spans="1:12" x14ac:dyDescent="0.2">
      <c r="A1513" t="str">
        <f>VLOOKUP(B1513,StateFIPS!A$2:B$52,2)</f>
        <v>North Carolina</v>
      </c>
      <c r="B1513">
        <f t="shared" si="24"/>
        <v>37</v>
      </c>
      <c r="C1513" s="31" t="s">
        <v>1199</v>
      </c>
      <c r="D1513" s="31" t="s">
        <v>3285</v>
      </c>
      <c r="E1513" s="31" t="s">
        <v>3286</v>
      </c>
      <c r="F1513" s="31" t="s">
        <v>3287</v>
      </c>
      <c r="G1513" s="33">
        <v>203.979749764953</v>
      </c>
      <c r="H1513" s="31" t="s">
        <v>94</v>
      </c>
      <c r="I1513" s="33">
        <v>27.4535329427931</v>
      </c>
      <c r="J1513" s="33">
        <v>7.43</v>
      </c>
      <c r="K1513" s="31" t="s">
        <v>94</v>
      </c>
      <c r="L1513" s="31" t="s">
        <v>95</v>
      </c>
    </row>
    <row r="1514" spans="1:12" x14ac:dyDescent="0.2">
      <c r="A1514" t="str">
        <f>VLOOKUP(B1514,StateFIPS!A$2:B$52,2)</f>
        <v>North Carolina</v>
      </c>
      <c r="B1514">
        <f t="shared" si="24"/>
        <v>37</v>
      </c>
      <c r="C1514" s="31" t="s">
        <v>1188</v>
      </c>
      <c r="D1514" s="31" t="s">
        <v>3285</v>
      </c>
      <c r="E1514" s="31" t="s">
        <v>3286</v>
      </c>
      <c r="F1514" s="31" t="s">
        <v>3287</v>
      </c>
      <c r="G1514" s="33">
        <v>167.36799980714099</v>
      </c>
      <c r="H1514" s="31" t="s">
        <v>94</v>
      </c>
      <c r="I1514" s="33">
        <v>22.525975747932801</v>
      </c>
      <c r="J1514" s="33">
        <v>7.43</v>
      </c>
      <c r="K1514" s="31" t="s">
        <v>94</v>
      </c>
      <c r="L1514" s="31" t="s">
        <v>95</v>
      </c>
    </row>
    <row r="1515" spans="1:12" x14ac:dyDescent="0.2">
      <c r="A1515" t="str">
        <f>VLOOKUP(B1515,StateFIPS!A$2:B$52,2)</f>
        <v>North Carolina</v>
      </c>
      <c r="B1515">
        <f t="shared" si="24"/>
        <v>37</v>
      </c>
      <c r="C1515" s="31" t="s">
        <v>1740</v>
      </c>
      <c r="D1515" s="31" t="s">
        <v>3285</v>
      </c>
      <c r="E1515" s="31" t="s">
        <v>3286</v>
      </c>
      <c r="F1515" s="31" t="s">
        <v>3287</v>
      </c>
      <c r="G1515" s="33">
        <v>2871.4072466912598</v>
      </c>
      <c r="H1515" s="31" t="s">
        <v>94</v>
      </c>
      <c r="I1515" s="33">
        <v>386.46127142547198</v>
      </c>
      <c r="J1515" s="33">
        <v>7.43</v>
      </c>
      <c r="K1515" s="31" t="s">
        <v>94</v>
      </c>
      <c r="L1515" s="31" t="s">
        <v>95</v>
      </c>
    </row>
    <row r="1516" spans="1:12" x14ac:dyDescent="0.2">
      <c r="A1516" t="str">
        <f>VLOOKUP(B1516,StateFIPS!A$2:B$52,2)</f>
        <v>North Carolina</v>
      </c>
      <c r="B1516">
        <f t="shared" si="24"/>
        <v>37</v>
      </c>
      <c r="C1516" s="31" t="s">
        <v>1760</v>
      </c>
      <c r="D1516" s="31" t="s">
        <v>3285</v>
      </c>
      <c r="E1516" s="31" t="s">
        <v>3286</v>
      </c>
      <c r="F1516" s="31" t="s">
        <v>3287</v>
      </c>
      <c r="G1516" s="33">
        <v>308.58474964441501</v>
      </c>
      <c r="H1516" s="31" t="s">
        <v>94</v>
      </c>
      <c r="I1516" s="33">
        <v>41.532267785251101</v>
      </c>
      <c r="J1516" s="33">
        <v>7.43</v>
      </c>
      <c r="K1516" s="31" t="s">
        <v>94</v>
      </c>
      <c r="L1516" s="31" t="s">
        <v>95</v>
      </c>
    </row>
    <row r="1517" spans="1:12" x14ac:dyDescent="0.2">
      <c r="A1517" t="str">
        <f>VLOOKUP(B1517,StateFIPS!A$2:B$52,2)</f>
        <v>North Carolina</v>
      </c>
      <c r="B1517">
        <f t="shared" si="24"/>
        <v>37</v>
      </c>
      <c r="C1517" s="31" t="s">
        <v>2756</v>
      </c>
      <c r="D1517" s="31" t="s">
        <v>3285</v>
      </c>
      <c r="E1517" s="31" t="s">
        <v>3286</v>
      </c>
      <c r="F1517" s="31" t="s">
        <v>3287</v>
      </c>
      <c r="G1517" s="33">
        <v>203.979749764953</v>
      </c>
      <c r="H1517" s="31" t="s">
        <v>94</v>
      </c>
      <c r="I1517" s="33">
        <v>27.4535329427931</v>
      </c>
      <c r="J1517" s="33">
        <v>7.43</v>
      </c>
      <c r="K1517" s="31" t="s">
        <v>94</v>
      </c>
      <c r="L1517" s="31" t="s">
        <v>95</v>
      </c>
    </row>
    <row r="1518" spans="1:12" x14ac:dyDescent="0.2">
      <c r="A1518" t="str">
        <f>VLOOKUP(B1518,StateFIPS!A$2:B$52,2)</f>
        <v>North Carolina</v>
      </c>
      <c r="B1518">
        <f t="shared" si="24"/>
        <v>37</v>
      </c>
      <c r="C1518" s="31" t="s">
        <v>1718</v>
      </c>
      <c r="D1518" s="31" t="s">
        <v>3285</v>
      </c>
      <c r="E1518" s="31" t="s">
        <v>3286</v>
      </c>
      <c r="F1518" s="31" t="s">
        <v>3287</v>
      </c>
      <c r="G1518" s="33">
        <v>1375.5557484149399</v>
      </c>
      <c r="H1518" s="31" t="s">
        <v>94</v>
      </c>
      <c r="I1518" s="33">
        <v>185.13536317832299</v>
      </c>
      <c r="J1518" s="33">
        <v>7.43</v>
      </c>
      <c r="K1518" s="31" t="s">
        <v>94</v>
      </c>
      <c r="L1518" s="31" t="s">
        <v>95</v>
      </c>
    </row>
    <row r="1519" spans="1:12" x14ac:dyDescent="0.2">
      <c r="A1519" t="str">
        <f>VLOOKUP(B1519,StateFIPS!A$2:B$52,2)</f>
        <v>North Carolina</v>
      </c>
      <c r="B1519">
        <f t="shared" si="24"/>
        <v>37</v>
      </c>
      <c r="C1519" s="31" t="s">
        <v>3195</v>
      </c>
      <c r="D1519" s="31" t="s">
        <v>3285</v>
      </c>
      <c r="E1519" s="31" t="s">
        <v>3286</v>
      </c>
      <c r="F1519" s="31" t="s">
        <v>3287</v>
      </c>
      <c r="G1519" s="33">
        <v>203.979749764953</v>
      </c>
      <c r="H1519" s="31" t="s">
        <v>94</v>
      </c>
      <c r="I1519" s="33">
        <v>27.4535329427931</v>
      </c>
      <c r="J1519" s="33">
        <v>7.43</v>
      </c>
      <c r="K1519" s="31" t="s">
        <v>94</v>
      </c>
      <c r="L1519" s="31" t="s">
        <v>95</v>
      </c>
    </row>
    <row r="1520" spans="1:12" x14ac:dyDescent="0.2">
      <c r="A1520" t="str">
        <f>VLOOKUP(B1520,StateFIPS!A$2:B$52,2)</f>
        <v>North Carolina</v>
      </c>
      <c r="B1520">
        <f t="shared" si="24"/>
        <v>37</v>
      </c>
      <c r="C1520" s="31" t="s">
        <v>1191</v>
      </c>
      <c r="D1520" s="31" t="s">
        <v>3285</v>
      </c>
      <c r="E1520" s="31" t="s">
        <v>3286</v>
      </c>
      <c r="F1520" s="31" t="s">
        <v>3287</v>
      </c>
      <c r="G1520" s="33">
        <v>528.25524939128695</v>
      </c>
      <c r="H1520" s="31" t="s">
        <v>94</v>
      </c>
      <c r="I1520" s="33">
        <v>71.097610954412801</v>
      </c>
      <c r="J1520" s="33">
        <v>7.43</v>
      </c>
      <c r="K1520" s="31" t="s">
        <v>94</v>
      </c>
      <c r="L1520" s="31" t="s">
        <v>95</v>
      </c>
    </row>
    <row r="1521" spans="1:12" x14ac:dyDescent="0.2">
      <c r="A1521" t="str">
        <f>VLOOKUP(B1521,StateFIPS!A$2:B$52,2)</f>
        <v>North Carolina</v>
      </c>
      <c r="B1521">
        <f t="shared" si="24"/>
        <v>37</v>
      </c>
      <c r="C1521" s="31" t="s">
        <v>2715</v>
      </c>
      <c r="D1521" s="31" t="s">
        <v>3285</v>
      </c>
      <c r="E1521" s="31" t="s">
        <v>3286</v>
      </c>
      <c r="F1521" s="31" t="s">
        <v>3287</v>
      </c>
      <c r="G1521" s="33">
        <v>203.979749764953</v>
      </c>
      <c r="H1521" s="31" t="s">
        <v>94</v>
      </c>
      <c r="I1521" s="33">
        <v>27.4535329427931</v>
      </c>
      <c r="J1521" s="33">
        <v>7.43</v>
      </c>
      <c r="K1521" s="31" t="s">
        <v>94</v>
      </c>
      <c r="L1521" s="31" t="s">
        <v>95</v>
      </c>
    </row>
    <row r="1522" spans="1:12" x14ac:dyDescent="0.2">
      <c r="A1522" t="str">
        <f>VLOOKUP(B1522,StateFIPS!A$2:B$52,2)</f>
        <v>North Carolina</v>
      </c>
      <c r="B1522">
        <f t="shared" si="24"/>
        <v>37</v>
      </c>
      <c r="C1522" s="31" t="s">
        <v>1192</v>
      </c>
      <c r="D1522" s="31" t="s">
        <v>3285</v>
      </c>
      <c r="E1522" s="31" t="s">
        <v>3286</v>
      </c>
      <c r="F1522" s="31" t="s">
        <v>3287</v>
      </c>
      <c r="G1522" s="33">
        <v>104.60499987946299</v>
      </c>
      <c r="H1522" s="31" t="s">
        <v>94</v>
      </c>
      <c r="I1522" s="33">
        <v>14.078734842457999</v>
      </c>
      <c r="J1522" s="33">
        <v>7.43</v>
      </c>
      <c r="K1522" s="31" t="s">
        <v>94</v>
      </c>
      <c r="L1522" s="31" t="s">
        <v>95</v>
      </c>
    </row>
    <row r="1523" spans="1:12" x14ac:dyDescent="0.2">
      <c r="A1523" t="str">
        <f>VLOOKUP(B1523,StateFIPS!A$2:B$52,2)</f>
        <v>North Carolina</v>
      </c>
      <c r="B1523">
        <f t="shared" si="24"/>
        <v>37</v>
      </c>
      <c r="C1523" s="31" t="s">
        <v>1193</v>
      </c>
      <c r="D1523" s="31" t="s">
        <v>3285</v>
      </c>
      <c r="E1523" s="31" t="s">
        <v>3286</v>
      </c>
      <c r="F1523" s="31" t="s">
        <v>3287</v>
      </c>
      <c r="G1523" s="33">
        <v>203.979749764953</v>
      </c>
      <c r="H1523" s="31" t="s">
        <v>94</v>
      </c>
      <c r="I1523" s="33">
        <v>27.4535329427931</v>
      </c>
      <c r="J1523" s="33">
        <v>7.43</v>
      </c>
      <c r="K1523" s="31" t="s">
        <v>94</v>
      </c>
      <c r="L1523" s="31" t="s">
        <v>95</v>
      </c>
    </row>
    <row r="1524" spans="1:12" x14ac:dyDescent="0.2">
      <c r="A1524" t="str">
        <f>VLOOKUP(B1524,StateFIPS!A$2:B$52,2)</f>
        <v>North Carolina</v>
      </c>
      <c r="B1524">
        <f t="shared" si="24"/>
        <v>37</v>
      </c>
      <c r="C1524" s="31" t="s">
        <v>1796</v>
      </c>
      <c r="D1524" s="31" t="s">
        <v>3285</v>
      </c>
      <c r="E1524" s="31" t="s">
        <v>3286</v>
      </c>
      <c r="F1524" s="31" t="s">
        <v>3287</v>
      </c>
      <c r="G1524" s="33">
        <v>413.18974952387799</v>
      </c>
      <c r="H1524" s="31" t="s">
        <v>94</v>
      </c>
      <c r="I1524" s="33">
        <v>55.611002627709098</v>
      </c>
      <c r="J1524" s="33">
        <v>7.43</v>
      </c>
      <c r="K1524" s="31" t="s">
        <v>94</v>
      </c>
      <c r="L1524" s="31" t="s">
        <v>95</v>
      </c>
    </row>
    <row r="1525" spans="1:12" x14ac:dyDescent="0.2">
      <c r="A1525" t="str">
        <f>VLOOKUP(B1525,StateFIPS!A$2:B$52,2)</f>
        <v>North Carolina</v>
      </c>
      <c r="B1525">
        <f t="shared" si="24"/>
        <v>37</v>
      </c>
      <c r="C1525" s="31" t="s">
        <v>1195</v>
      </c>
      <c r="D1525" s="31" t="s">
        <v>3285</v>
      </c>
      <c r="E1525" s="31" t="s">
        <v>3286</v>
      </c>
      <c r="F1525" s="31" t="s">
        <v>3287</v>
      </c>
      <c r="G1525" s="33">
        <v>465.49224946360999</v>
      </c>
      <c r="H1525" s="31" t="s">
        <v>94</v>
      </c>
      <c r="I1525" s="33">
        <v>62.650370048938001</v>
      </c>
      <c r="J1525" s="33">
        <v>7.43</v>
      </c>
      <c r="K1525" s="31" t="s">
        <v>94</v>
      </c>
      <c r="L1525" s="31" t="s">
        <v>95</v>
      </c>
    </row>
    <row r="1526" spans="1:12" x14ac:dyDescent="0.2">
      <c r="A1526" t="str">
        <f>VLOOKUP(B1526,StateFIPS!A$2:B$52,2)</f>
        <v>North Carolina</v>
      </c>
      <c r="B1526">
        <f t="shared" si="24"/>
        <v>37</v>
      </c>
      <c r="C1526" s="31" t="s">
        <v>1196</v>
      </c>
      <c r="D1526" s="31" t="s">
        <v>3285</v>
      </c>
      <c r="E1526" s="31" t="s">
        <v>3286</v>
      </c>
      <c r="F1526" s="31" t="s">
        <v>3287</v>
      </c>
      <c r="G1526" s="33">
        <v>3917.4572454858799</v>
      </c>
      <c r="H1526" s="31" t="s">
        <v>94</v>
      </c>
      <c r="I1526" s="33">
        <v>527.24861985005202</v>
      </c>
      <c r="J1526" s="33">
        <v>7.43</v>
      </c>
      <c r="K1526" s="31" t="s">
        <v>94</v>
      </c>
      <c r="L1526" s="31" t="s">
        <v>95</v>
      </c>
    </row>
    <row r="1527" spans="1:12" x14ac:dyDescent="0.2">
      <c r="A1527" t="str">
        <f>VLOOKUP(B1527,StateFIPS!A$2:B$52,2)</f>
        <v>North Carolina</v>
      </c>
      <c r="B1527">
        <f t="shared" si="24"/>
        <v>37</v>
      </c>
      <c r="C1527" s="31" t="s">
        <v>1197</v>
      </c>
      <c r="D1527" s="31" t="s">
        <v>3285</v>
      </c>
      <c r="E1527" s="31" t="s">
        <v>3286</v>
      </c>
      <c r="F1527" s="31" t="s">
        <v>3287</v>
      </c>
      <c r="G1527" s="33">
        <v>203.979749764953</v>
      </c>
      <c r="H1527" s="31" t="s">
        <v>94</v>
      </c>
      <c r="I1527" s="33">
        <v>27.4535329427931</v>
      </c>
      <c r="J1527" s="33">
        <v>7.43</v>
      </c>
      <c r="K1527" s="31" t="s">
        <v>94</v>
      </c>
      <c r="L1527" s="31" t="s">
        <v>95</v>
      </c>
    </row>
    <row r="1528" spans="1:12" x14ac:dyDescent="0.2">
      <c r="A1528" t="str">
        <f>VLOOKUP(B1528,StateFIPS!A$2:B$52,2)</f>
        <v>North Carolina</v>
      </c>
      <c r="B1528">
        <f t="shared" si="24"/>
        <v>37</v>
      </c>
      <c r="C1528" s="31" t="s">
        <v>1815</v>
      </c>
      <c r="D1528" s="31" t="s">
        <v>3285</v>
      </c>
      <c r="E1528" s="31" t="s">
        <v>3286</v>
      </c>
      <c r="F1528" s="31" t="s">
        <v>3287</v>
      </c>
      <c r="G1528" s="33">
        <v>475.95274945155597</v>
      </c>
      <c r="H1528" s="31" t="s">
        <v>94</v>
      </c>
      <c r="I1528" s="33">
        <v>64.058243533183898</v>
      </c>
      <c r="J1528" s="33">
        <v>7.43</v>
      </c>
      <c r="K1528" s="31" t="s">
        <v>94</v>
      </c>
      <c r="L1528" s="31" t="s">
        <v>95</v>
      </c>
    </row>
    <row r="1529" spans="1:12" x14ac:dyDescent="0.2">
      <c r="A1529" t="str">
        <f>VLOOKUP(B1529,StateFIPS!A$2:B$52,2)</f>
        <v>North Carolina</v>
      </c>
      <c r="B1529">
        <f t="shared" si="24"/>
        <v>37</v>
      </c>
      <c r="C1529" s="31" t="s">
        <v>2716</v>
      </c>
      <c r="D1529" s="31" t="s">
        <v>3285</v>
      </c>
      <c r="E1529" s="31" t="s">
        <v>3286</v>
      </c>
      <c r="F1529" s="31" t="s">
        <v>3287</v>
      </c>
      <c r="G1529" s="33">
        <v>559.63674935512597</v>
      </c>
      <c r="H1529" s="31" t="s">
        <v>94</v>
      </c>
      <c r="I1529" s="33">
        <v>75.321231407150194</v>
      </c>
      <c r="J1529" s="33">
        <v>7.43</v>
      </c>
      <c r="K1529" s="31" t="s">
        <v>94</v>
      </c>
      <c r="L1529" s="31" t="s">
        <v>95</v>
      </c>
    </row>
    <row r="1530" spans="1:12" x14ac:dyDescent="0.2">
      <c r="A1530" t="str">
        <f>VLOOKUP(B1530,StateFIPS!A$2:B$52,2)</f>
        <v>North Carolina</v>
      </c>
      <c r="B1530">
        <f t="shared" si="24"/>
        <v>37</v>
      </c>
      <c r="C1530" s="31" t="s">
        <v>1145</v>
      </c>
      <c r="D1530" s="31" t="s">
        <v>3285</v>
      </c>
      <c r="E1530" s="31" t="s">
        <v>3286</v>
      </c>
      <c r="F1530" s="31" t="s">
        <v>3287</v>
      </c>
      <c r="G1530" s="33">
        <v>742.69549914418599</v>
      </c>
      <c r="H1530" s="31" t="s">
        <v>94</v>
      </c>
      <c r="I1530" s="33">
        <v>99.959017381451702</v>
      </c>
      <c r="J1530" s="33">
        <v>7.43</v>
      </c>
      <c r="K1530" s="31" t="s">
        <v>94</v>
      </c>
      <c r="L1530" s="31" t="s">
        <v>95</v>
      </c>
    </row>
    <row r="1531" spans="1:12" x14ac:dyDescent="0.2">
      <c r="A1531" t="str">
        <f>VLOOKUP(B1531,StateFIPS!A$2:B$52,2)</f>
        <v>North Carolina</v>
      </c>
      <c r="B1531">
        <f t="shared" si="24"/>
        <v>37</v>
      </c>
      <c r="C1531" s="31" t="s">
        <v>1355</v>
      </c>
      <c r="D1531" s="31" t="s">
        <v>3285</v>
      </c>
      <c r="E1531" s="31" t="s">
        <v>3286</v>
      </c>
      <c r="F1531" s="31" t="s">
        <v>3287</v>
      </c>
      <c r="G1531" s="33">
        <v>355.656999590174</v>
      </c>
      <c r="H1531" s="31" t="s">
        <v>94</v>
      </c>
      <c r="I1531" s="33">
        <v>47.867698464357197</v>
      </c>
      <c r="J1531" s="33">
        <v>7.43</v>
      </c>
      <c r="K1531" s="31" t="s">
        <v>94</v>
      </c>
      <c r="L1531" s="31" t="s">
        <v>95</v>
      </c>
    </row>
    <row r="1532" spans="1:12" x14ac:dyDescent="0.2">
      <c r="A1532" t="str">
        <f>VLOOKUP(B1532,StateFIPS!A$2:B$52,2)</f>
        <v>North Carolina</v>
      </c>
      <c r="B1532">
        <f t="shared" si="24"/>
        <v>37</v>
      </c>
      <c r="C1532" s="31" t="s">
        <v>3290</v>
      </c>
      <c r="D1532" s="31" t="s">
        <v>3285</v>
      </c>
      <c r="E1532" s="31" t="s">
        <v>3286</v>
      </c>
      <c r="F1532" s="31" t="s">
        <v>3287</v>
      </c>
      <c r="G1532" s="33">
        <v>203.979749764953</v>
      </c>
      <c r="H1532" s="31" t="s">
        <v>94</v>
      </c>
      <c r="I1532" s="33">
        <v>27.4535329427931</v>
      </c>
      <c r="J1532" s="33">
        <v>7.43</v>
      </c>
      <c r="K1532" s="31" t="s">
        <v>94</v>
      </c>
      <c r="L1532" s="31" t="s">
        <v>95</v>
      </c>
    </row>
    <row r="1533" spans="1:12" x14ac:dyDescent="0.2">
      <c r="A1533" t="str">
        <f>VLOOKUP(B1533,StateFIPS!A$2:B$52,2)</f>
        <v>North Carolina</v>
      </c>
      <c r="B1533">
        <f t="shared" si="24"/>
        <v>37</v>
      </c>
      <c r="C1533" s="31" t="s">
        <v>1429</v>
      </c>
      <c r="D1533" s="31" t="s">
        <v>3285</v>
      </c>
      <c r="E1533" s="31" t="s">
        <v>3286</v>
      </c>
      <c r="F1533" s="31" t="s">
        <v>3287</v>
      </c>
      <c r="G1533" s="33">
        <v>203.979749764953</v>
      </c>
      <c r="H1533" s="31" t="s">
        <v>94</v>
      </c>
      <c r="I1533" s="33">
        <v>27.4535329427931</v>
      </c>
      <c r="J1533" s="33">
        <v>7.43</v>
      </c>
      <c r="K1533" s="31" t="s">
        <v>94</v>
      </c>
      <c r="L1533" s="31" t="s">
        <v>95</v>
      </c>
    </row>
    <row r="1534" spans="1:12" x14ac:dyDescent="0.2">
      <c r="A1534" t="str">
        <f>VLOOKUP(B1534,StateFIPS!A$2:B$52,2)</f>
        <v>North Carolina</v>
      </c>
      <c r="B1534">
        <f t="shared" si="24"/>
        <v>37</v>
      </c>
      <c r="C1534" s="31" t="s">
        <v>1405</v>
      </c>
      <c r="D1534" s="31" t="s">
        <v>3285</v>
      </c>
      <c r="E1534" s="31" t="s">
        <v>3286</v>
      </c>
      <c r="F1534" s="31" t="s">
        <v>3287</v>
      </c>
      <c r="G1534" s="33">
        <v>203.979749764953</v>
      </c>
      <c r="H1534" s="31" t="s">
        <v>94</v>
      </c>
      <c r="I1534" s="33">
        <v>27.4535329427931</v>
      </c>
      <c r="J1534" s="33">
        <v>7.43</v>
      </c>
      <c r="K1534" s="31" t="s">
        <v>94</v>
      </c>
      <c r="L1534" s="31" t="s">
        <v>95</v>
      </c>
    </row>
    <row r="1535" spans="1:12" x14ac:dyDescent="0.2">
      <c r="A1535" t="str">
        <f>VLOOKUP(B1535,StateFIPS!A$2:B$52,2)</f>
        <v>North Carolina</v>
      </c>
      <c r="B1535">
        <f t="shared" si="24"/>
        <v>37</v>
      </c>
      <c r="C1535" s="31" t="s">
        <v>1778</v>
      </c>
      <c r="D1535" s="31" t="s">
        <v>3285</v>
      </c>
      <c r="E1535" s="31" t="s">
        <v>3286</v>
      </c>
      <c r="F1535" s="31" t="s">
        <v>3287</v>
      </c>
      <c r="G1535" s="33">
        <v>3755.3194956727202</v>
      </c>
      <c r="H1535" s="31" t="s">
        <v>94</v>
      </c>
      <c r="I1535" s="33">
        <v>505.42658084424198</v>
      </c>
      <c r="J1535" s="33">
        <v>7.43</v>
      </c>
      <c r="K1535" s="31" t="s">
        <v>94</v>
      </c>
      <c r="L1535" s="31" t="s">
        <v>95</v>
      </c>
    </row>
    <row r="1536" spans="1:12" x14ac:dyDescent="0.2">
      <c r="A1536" t="str">
        <f>VLOOKUP(B1536,StateFIPS!A$2:B$52,2)</f>
        <v>North Carolina</v>
      </c>
      <c r="B1536">
        <f t="shared" si="24"/>
        <v>37</v>
      </c>
      <c r="C1536" s="31" t="s">
        <v>1403</v>
      </c>
      <c r="D1536" s="31" t="s">
        <v>3285</v>
      </c>
      <c r="E1536" s="31" t="s">
        <v>3286</v>
      </c>
      <c r="F1536" s="31" t="s">
        <v>3287</v>
      </c>
      <c r="G1536" s="33">
        <v>203.979749764953</v>
      </c>
      <c r="H1536" s="31" t="s">
        <v>94</v>
      </c>
      <c r="I1536" s="33">
        <v>27.4535329427931</v>
      </c>
      <c r="J1536" s="33">
        <v>7.43</v>
      </c>
      <c r="K1536" s="31" t="s">
        <v>94</v>
      </c>
      <c r="L1536" s="31" t="s">
        <v>95</v>
      </c>
    </row>
    <row r="1537" spans="1:12" x14ac:dyDescent="0.2">
      <c r="A1537" t="str">
        <f>VLOOKUP(B1537,StateFIPS!A$2:B$52,2)</f>
        <v>North Carolina</v>
      </c>
      <c r="B1537">
        <f t="shared" si="24"/>
        <v>37</v>
      </c>
      <c r="C1537" s="31" t="s">
        <v>1404</v>
      </c>
      <c r="D1537" s="31" t="s">
        <v>3285</v>
      </c>
      <c r="E1537" s="31" t="s">
        <v>3286</v>
      </c>
      <c r="F1537" s="31" t="s">
        <v>3287</v>
      </c>
      <c r="G1537" s="33">
        <v>203.979749764953</v>
      </c>
      <c r="H1537" s="31" t="s">
        <v>94</v>
      </c>
      <c r="I1537" s="33">
        <v>27.4535329427931</v>
      </c>
      <c r="J1537" s="33">
        <v>7.43</v>
      </c>
      <c r="K1537" s="31" t="s">
        <v>94</v>
      </c>
      <c r="L1537" s="31" t="s">
        <v>95</v>
      </c>
    </row>
    <row r="1538" spans="1:12" x14ac:dyDescent="0.2">
      <c r="A1538" t="str">
        <f>VLOOKUP(B1538,StateFIPS!A$2:B$52,2)</f>
        <v>North Carolina</v>
      </c>
      <c r="B1538">
        <f t="shared" si="24"/>
        <v>37</v>
      </c>
      <c r="C1538" s="31" t="s">
        <v>1406</v>
      </c>
      <c r="D1538" s="31" t="s">
        <v>3285</v>
      </c>
      <c r="E1538" s="31" t="s">
        <v>3286</v>
      </c>
      <c r="F1538" s="31" t="s">
        <v>3287</v>
      </c>
      <c r="G1538" s="33">
        <v>606.70899930088501</v>
      </c>
      <c r="H1538" s="31" t="s">
        <v>94</v>
      </c>
      <c r="I1538" s="33">
        <v>81.656662086256304</v>
      </c>
      <c r="J1538" s="33">
        <v>7.43</v>
      </c>
      <c r="K1538" s="31" t="s">
        <v>94</v>
      </c>
      <c r="L1538" s="31" t="s">
        <v>95</v>
      </c>
    </row>
    <row r="1539" spans="1:12" x14ac:dyDescent="0.2">
      <c r="A1539" t="str">
        <f>VLOOKUP(B1539,StateFIPS!A$2:B$52,2)</f>
        <v>North Carolina</v>
      </c>
      <c r="B1539">
        <f t="shared" ref="B1539:B1602" si="25">VALUE(LEFT(C1539,2))</f>
        <v>37</v>
      </c>
      <c r="C1539" s="31" t="s">
        <v>1408</v>
      </c>
      <c r="D1539" s="31" t="s">
        <v>3285</v>
      </c>
      <c r="E1539" s="31" t="s">
        <v>3286</v>
      </c>
      <c r="F1539" s="31" t="s">
        <v>3287</v>
      </c>
      <c r="G1539" s="33">
        <v>203.979749764953</v>
      </c>
      <c r="H1539" s="31" t="s">
        <v>94</v>
      </c>
      <c r="I1539" s="33">
        <v>27.4535329427931</v>
      </c>
      <c r="J1539" s="33">
        <v>7.43</v>
      </c>
      <c r="K1539" s="31" t="s">
        <v>94</v>
      </c>
      <c r="L1539" s="31" t="s">
        <v>95</v>
      </c>
    </row>
    <row r="1540" spans="1:12" x14ac:dyDescent="0.2">
      <c r="A1540" t="str">
        <f>VLOOKUP(B1540,StateFIPS!A$2:B$52,2)</f>
        <v>North Carolina</v>
      </c>
      <c r="B1540">
        <f t="shared" si="25"/>
        <v>37</v>
      </c>
      <c r="C1540" s="31" t="s">
        <v>1409</v>
      </c>
      <c r="D1540" s="31" t="s">
        <v>3285</v>
      </c>
      <c r="E1540" s="31" t="s">
        <v>3286</v>
      </c>
      <c r="F1540" s="31" t="s">
        <v>3287</v>
      </c>
      <c r="G1540" s="33">
        <v>203.979749764953</v>
      </c>
      <c r="H1540" s="31" t="s">
        <v>94</v>
      </c>
      <c r="I1540" s="33">
        <v>27.4535329427931</v>
      </c>
      <c r="J1540" s="33">
        <v>7.43</v>
      </c>
      <c r="K1540" s="31" t="s">
        <v>94</v>
      </c>
      <c r="L1540" s="31" t="s">
        <v>95</v>
      </c>
    </row>
    <row r="1541" spans="1:12" x14ac:dyDescent="0.2">
      <c r="A1541" t="str">
        <f>VLOOKUP(B1541,StateFIPS!A$2:B$52,2)</f>
        <v>North Carolina</v>
      </c>
      <c r="B1541">
        <f t="shared" si="25"/>
        <v>37</v>
      </c>
      <c r="C1541" s="31" t="s">
        <v>2714</v>
      </c>
      <c r="D1541" s="31" t="s">
        <v>3285</v>
      </c>
      <c r="E1541" s="31" t="s">
        <v>3286</v>
      </c>
      <c r="F1541" s="31" t="s">
        <v>3287</v>
      </c>
      <c r="G1541" s="33">
        <v>1851.50849786649</v>
      </c>
      <c r="H1541" s="31" t="s">
        <v>94</v>
      </c>
      <c r="I1541" s="33">
        <v>249.19360671150599</v>
      </c>
      <c r="J1541" s="33">
        <v>7.43</v>
      </c>
      <c r="K1541" s="31" t="s">
        <v>94</v>
      </c>
      <c r="L1541" s="31" t="s">
        <v>95</v>
      </c>
    </row>
    <row r="1542" spans="1:12" x14ac:dyDescent="0.2">
      <c r="A1542" t="str">
        <f>VLOOKUP(B1542,StateFIPS!A$2:B$52,2)</f>
        <v>North Carolina</v>
      </c>
      <c r="B1542">
        <f t="shared" si="25"/>
        <v>37</v>
      </c>
      <c r="C1542" s="31" t="s">
        <v>1793</v>
      </c>
      <c r="D1542" s="31" t="s">
        <v>3285</v>
      </c>
      <c r="E1542" s="31" t="s">
        <v>3286</v>
      </c>
      <c r="F1542" s="31" t="s">
        <v>3287</v>
      </c>
      <c r="G1542" s="33">
        <v>1166.3457486560101</v>
      </c>
      <c r="H1542" s="31" t="s">
        <v>94</v>
      </c>
      <c r="I1542" s="33">
        <v>156.97789349340701</v>
      </c>
      <c r="J1542" s="33">
        <v>7.43</v>
      </c>
      <c r="K1542" s="31" t="s">
        <v>94</v>
      </c>
      <c r="L1542" s="31" t="s">
        <v>95</v>
      </c>
    </row>
    <row r="1543" spans="1:12" x14ac:dyDescent="0.2">
      <c r="A1543" t="str">
        <f>VLOOKUP(B1543,StateFIPS!A$2:B$52,2)</f>
        <v>North Carolina</v>
      </c>
      <c r="B1543">
        <f t="shared" si="25"/>
        <v>37</v>
      </c>
      <c r="C1543" s="31" t="s">
        <v>1411</v>
      </c>
      <c r="D1543" s="31" t="s">
        <v>3285</v>
      </c>
      <c r="E1543" s="31" t="s">
        <v>3286</v>
      </c>
      <c r="F1543" s="31" t="s">
        <v>3287</v>
      </c>
      <c r="G1543" s="33">
        <v>203.979749764953</v>
      </c>
      <c r="H1543" s="31" t="s">
        <v>94</v>
      </c>
      <c r="I1543" s="33">
        <v>27.4535329427931</v>
      </c>
      <c r="J1543" s="33">
        <v>7.43</v>
      </c>
      <c r="K1543" s="31" t="s">
        <v>94</v>
      </c>
      <c r="L1543" s="31" t="s">
        <v>95</v>
      </c>
    </row>
    <row r="1544" spans="1:12" x14ac:dyDescent="0.2">
      <c r="A1544" t="str">
        <f>VLOOKUP(B1544,StateFIPS!A$2:B$52,2)</f>
        <v>North Carolina</v>
      </c>
      <c r="B1544">
        <f t="shared" si="25"/>
        <v>37</v>
      </c>
      <c r="C1544" s="31" t="s">
        <v>1426</v>
      </c>
      <c r="D1544" s="31" t="s">
        <v>3285</v>
      </c>
      <c r="E1544" s="31" t="s">
        <v>3286</v>
      </c>
      <c r="F1544" s="31" t="s">
        <v>3287</v>
      </c>
      <c r="G1544" s="33">
        <v>266.74274969263001</v>
      </c>
      <c r="H1544" s="31" t="s">
        <v>94</v>
      </c>
      <c r="I1544" s="33">
        <v>35.900773848267903</v>
      </c>
      <c r="J1544" s="33">
        <v>7.43</v>
      </c>
      <c r="K1544" s="31" t="s">
        <v>94</v>
      </c>
      <c r="L1544" s="31" t="s">
        <v>95</v>
      </c>
    </row>
    <row r="1545" spans="1:12" x14ac:dyDescent="0.2">
      <c r="A1545" t="str">
        <f>VLOOKUP(B1545,StateFIPS!A$2:B$52,2)</f>
        <v>North Carolina</v>
      </c>
      <c r="B1545">
        <f t="shared" si="25"/>
        <v>37</v>
      </c>
      <c r="C1545" s="31" t="s">
        <v>1784</v>
      </c>
      <c r="D1545" s="31" t="s">
        <v>3285</v>
      </c>
      <c r="E1545" s="31" t="s">
        <v>3286</v>
      </c>
      <c r="F1545" s="31" t="s">
        <v>3287</v>
      </c>
      <c r="G1545" s="33">
        <v>1150.6549986740899</v>
      </c>
      <c r="H1545" s="31" t="s">
        <v>94</v>
      </c>
      <c r="I1545" s="33">
        <v>154.86608326703799</v>
      </c>
      <c r="J1545" s="33">
        <v>7.43</v>
      </c>
      <c r="K1545" s="31" t="s">
        <v>94</v>
      </c>
      <c r="L1545" s="31" t="s">
        <v>95</v>
      </c>
    </row>
    <row r="1546" spans="1:12" x14ac:dyDescent="0.2">
      <c r="A1546" t="str">
        <f>VLOOKUP(B1546,StateFIPS!A$2:B$52,2)</f>
        <v>North Carolina</v>
      </c>
      <c r="B1546">
        <f t="shared" si="25"/>
        <v>37</v>
      </c>
      <c r="C1546" s="31" t="s">
        <v>1775</v>
      </c>
      <c r="D1546" s="31" t="s">
        <v>3285</v>
      </c>
      <c r="E1546" s="31" t="s">
        <v>3286</v>
      </c>
      <c r="F1546" s="31" t="s">
        <v>3287</v>
      </c>
      <c r="G1546" s="33">
        <v>978.05674887297801</v>
      </c>
      <c r="H1546" s="31" t="s">
        <v>94</v>
      </c>
      <c r="I1546" s="33">
        <v>131.636170776982</v>
      </c>
      <c r="J1546" s="33">
        <v>7.43</v>
      </c>
      <c r="K1546" s="31" t="s">
        <v>94</v>
      </c>
      <c r="L1546" s="31" t="s">
        <v>95</v>
      </c>
    </row>
    <row r="1547" spans="1:12" x14ac:dyDescent="0.2">
      <c r="A1547" t="str">
        <f>VLOOKUP(B1547,StateFIPS!A$2:B$52,2)</f>
        <v>North Carolina</v>
      </c>
      <c r="B1547">
        <f t="shared" si="25"/>
        <v>37</v>
      </c>
      <c r="C1547" s="31" t="s">
        <v>1413</v>
      </c>
      <c r="D1547" s="31" t="s">
        <v>3285</v>
      </c>
      <c r="E1547" s="31" t="s">
        <v>3286</v>
      </c>
      <c r="F1547" s="31" t="s">
        <v>3287</v>
      </c>
      <c r="G1547" s="33">
        <v>1950.88324775198</v>
      </c>
      <c r="H1547" s="31" t="s">
        <v>94</v>
      </c>
      <c r="I1547" s="33">
        <v>262.56840481184099</v>
      </c>
      <c r="J1547" s="33">
        <v>7.43</v>
      </c>
      <c r="K1547" s="31" t="s">
        <v>94</v>
      </c>
      <c r="L1547" s="31" t="s">
        <v>95</v>
      </c>
    </row>
    <row r="1548" spans="1:12" x14ac:dyDescent="0.2">
      <c r="A1548" t="str">
        <f>VLOOKUP(B1548,StateFIPS!A$2:B$52,2)</f>
        <v>North Carolina</v>
      </c>
      <c r="B1548">
        <f t="shared" si="25"/>
        <v>37</v>
      </c>
      <c r="C1548" s="31" t="s">
        <v>1402</v>
      </c>
      <c r="D1548" s="31" t="s">
        <v>3285</v>
      </c>
      <c r="E1548" s="31" t="s">
        <v>3286</v>
      </c>
      <c r="F1548" s="31" t="s">
        <v>3287</v>
      </c>
      <c r="G1548" s="33">
        <v>203.979749764953</v>
      </c>
      <c r="H1548" s="31" t="s">
        <v>94</v>
      </c>
      <c r="I1548" s="33">
        <v>27.4535329427931</v>
      </c>
      <c r="J1548" s="33">
        <v>7.43</v>
      </c>
      <c r="K1548" s="31" t="s">
        <v>94</v>
      </c>
      <c r="L1548" s="31" t="s">
        <v>95</v>
      </c>
    </row>
    <row r="1549" spans="1:12" x14ac:dyDescent="0.2">
      <c r="A1549" t="str">
        <f>VLOOKUP(B1549,StateFIPS!A$2:B$52,2)</f>
        <v>North Carolina</v>
      </c>
      <c r="B1549">
        <f t="shared" si="25"/>
        <v>37</v>
      </c>
      <c r="C1549" s="31" t="s">
        <v>1415</v>
      </c>
      <c r="D1549" s="31" t="s">
        <v>3285</v>
      </c>
      <c r="E1549" s="31" t="s">
        <v>3286</v>
      </c>
      <c r="F1549" s="31" t="s">
        <v>3287</v>
      </c>
      <c r="G1549" s="33">
        <v>737.46524915021303</v>
      </c>
      <c r="H1549" s="31" t="s">
        <v>94</v>
      </c>
      <c r="I1549" s="33">
        <v>99.255080639328796</v>
      </c>
      <c r="J1549" s="33">
        <v>7.43</v>
      </c>
      <c r="K1549" s="31" t="s">
        <v>94</v>
      </c>
      <c r="L1549" s="31" t="s">
        <v>95</v>
      </c>
    </row>
    <row r="1550" spans="1:12" x14ac:dyDescent="0.2">
      <c r="A1550" t="str">
        <f>VLOOKUP(B1550,StateFIPS!A$2:B$52,2)</f>
        <v>North Carolina</v>
      </c>
      <c r="B1550">
        <f t="shared" si="25"/>
        <v>37</v>
      </c>
      <c r="C1550" s="31" t="s">
        <v>1416</v>
      </c>
      <c r="D1550" s="31" t="s">
        <v>3285</v>
      </c>
      <c r="E1550" s="31" t="s">
        <v>3286</v>
      </c>
      <c r="F1550" s="31" t="s">
        <v>3287</v>
      </c>
      <c r="G1550" s="33">
        <v>936.21474892119295</v>
      </c>
      <c r="H1550" s="31" t="s">
        <v>94</v>
      </c>
      <c r="I1550" s="33">
        <v>126.00467683999899</v>
      </c>
      <c r="J1550" s="33">
        <v>7.43</v>
      </c>
      <c r="K1550" s="31" t="s">
        <v>94</v>
      </c>
      <c r="L1550" s="31" t="s">
        <v>95</v>
      </c>
    </row>
    <row r="1551" spans="1:12" x14ac:dyDescent="0.2">
      <c r="A1551" t="str">
        <f>VLOOKUP(B1551,StateFIPS!A$2:B$52,2)</f>
        <v>North Carolina</v>
      </c>
      <c r="B1551">
        <f t="shared" si="25"/>
        <v>37</v>
      </c>
      <c r="C1551" s="31" t="s">
        <v>1417</v>
      </c>
      <c r="D1551" s="31" t="s">
        <v>3285</v>
      </c>
      <c r="E1551" s="31" t="s">
        <v>3286</v>
      </c>
      <c r="F1551" s="31" t="s">
        <v>3287</v>
      </c>
      <c r="G1551" s="33">
        <v>2243.7772474144799</v>
      </c>
      <c r="H1551" s="31" t="s">
        <v>94</v>
      </c>
      <c r="I1551" s="33">
        <v>301.98886237072401</v>
      </c>
      <c r="J1551" s="33">
        <v>7.43</v>
      </c>
      <c r="K1551" s="31" t="s">
        <v>94</v>
      </c>
      <c r="L1551" s="31" t="s">
        <v>95</v>
      </c>
    </row>
    <row r="1552" spans="1:12" x14ac:dyDescent="0.2">
      <c r="A1552" t="str">
        <f>VLOOKUP(B1552,StateFIPS!A$2:B$52,2)</f>
        <v>North Carolina</v>
      </c>
      <c r="B1552">
        <f t="shared" si="25"/>
        <v>37</v>
      </c>
      <c r="C1552" s="31" t="s">
        <v>1779</v>
      </c>
      <c r="D1552" s="31" t="s">
        <v>3285</v>
      </c>
      <c r="E1552" s="31" t="s">
        <v>3286</v>
      </c>
      <c r="F1552" s="31" t="s">
        <v>3287</v>
      </c>
      <c r="G1552" s="33">
        <v>2013.6462476796601</v>
      </c>
      <c r="H1552" s="31" t="s">
        <v>94</v>
      </c>
      <c r="I1552" s="33">
        <v>271.01564571731598</v>
      </c>
      <c r="J1552" s="33">
        <v>7.43</v>
      </c>
      <c r="K1552" s="31" t="s">
        <v>94</v>
      </c>
      <c r="L1552" s="31" t="s">
        <v>95</v>
      </c>
    </row>
    <row r="1553" spans="1:12" x14ac:dyDescent="0.2">
      <c r="A1553" t="str">
        <f>VLOOKUP(B1553,StateFIPS!A$2:B$52,2)</f>
        <v>North Carolina</v>
      </c>
      <c r="B1553">
        <f t="shared" si="25"/>
        <v>37</v>
      </c>
      <c r="C1553" s="31" t="s">
        <v>1418</v>
      </c>
      <c r="D1553" s="31" t="s">
        <v>3285</v>
      </c>
      <c r="E1553" s="31" t="s">
        <v>3286</v>
      </c>
      <c r="F1553" s="31" t="s">
        <v>3287</v>
      </c>
      <c r="G1553" s="33">
        <v>203.979749764953</v>
      </c>
      <c r="H1553" s="31" t="s">
        <v>94</v>
      </c>
      <c r="I1553" s="33">
        <v>27.4535329427931</v>
      </c>
      <c r="J1553" s="33">
        <v>7.43</v>
      </c>
      <c r="K1553" s="31" t="s">
        <v>94</v>
      </c>
      <c r="L1553" s="31" t="s">
        <v>95</v>
      </c>
    </row>
    <row r="1554" spans="1:12" x14ac:dyDescent="0.2">
      <c r="A1554" t="str">
        <f>VLOOKUP(B1554,StateFIPS!A$2:B$52,2)</f>
        <v>North Carolina</v>
      </c>
      <c r="B1554">
        <f t="shared" si="25"/>
        <v>37</v>
      </c>
      <c r="C1554" s="31" t="s">
        <v>1419</v>
      </c>
      <c r="D1554" s="31" t="s">
        <v>3285</v>
      </c>
      <c r="E1554" s="31" t="s">
        <v>3286</v>
      </c>
      <c r="F1554" s="31" t="s">
        <v>3287</v>
      </c>
      <c r="G1554" s="33">
        <v>203.979749764953</v>
      </c>
      <c r="H1554" s="31" t="s">
        <v>94</v>
      </c>
      <c r="I1554" s="33">
        <v>27.4535329427931</v>
      </c>
      <c r="J1554" s="33">
        <v>7.43</v>
      </c>
      <c r="K1554" s="31" t="s">
        <v>94</v>
      </c>
      <c r="L1554" s="31" t="s">
        <v>95</v>
      </c>
    </row>
    <row r="1555" spans="1:12" x14ac:dyDescent="0.2">
      <c r="A1555" t="str">
        <f>VLOOKUP(B1555,StateFIPS!A$2:B$52,2)</f>
        <v>North Carolina</v>
      </c>
      <c r="B1555">
        <f t="shared" si="25"/>
        <v>37</v>
      </c>
      <c r="C1555" s="31" t="s">
        <v>2760</v>
      </c>
      <c r="D1555" s="31" t="s">
        <v>3285</v>
      </c>
      <c r="E1555" s="31" t="s">
        <v>3286</v>
      </c>
      <c r="F1555" s="31" t="s">
        <v>3287</v>
      </c>
      <c r="G1555" s="33">
        <v>203.979749764953</v>
      </c>
      <c r="H1555" s="31" t="s">
        <v>94</v>
      </c>
      <c r="I1555" s="33">
        <v>27.4535329427931</v>
      </c>
      <c r="J1555" s="33">
        <v>7.43</v>
      </c>
      <c r="K1555" s="31" t="s">
        <v>94</v>
      </c>
      <c r="L1555" s="31" t="s">
        <v>95</v>
      </c>
    </row>
    <row r="1556" spans="1:12" x14ac:dyDescent="0.2">
      <c r="A1556" t="str">
        <f>VLOOKUP(B1556,StateFIPS!A$2:B$52,2)</f>
        <v>North Carolina</v>
      </c>
      <c r="B1556">
        <f t="shared" si="25"/>
        <v>37</v>
      </c>
      <c r="C1556" s="31" t="s">
        <v>1420</v>
      </c>
      <c r="D1556" s="31" t="s">
        <v>3285</v>
      </c>
      <c r="E1556" s="31" t="s">
        <v>3286</v>
      </c>
      <c r="F1556" s="31" t="s">
        <v>3287</v>
      </c>
      <c r="G1556" s="33">
        <v>1736.44299799908</v>
      </c>
      <c r="H1556" s="31" t="s">
        <v>94</v>
      </c>
      <c r="I1556" s="33">
        <v>233.706998384803</v>
      </c>
      <c r="J1556" s="33">
        <v>7.43</v>
      </c>
      <c r="K1556" s="31" t="s">
        <v>94</v>
      </c>
      <c r="L1556" s="31" t="s">
        <v>95</v>
      </c>
    </row>
    <row r="1557" spans="1:12" x14ac:dyDescent="0.2">
      <c r="A1557" t="str">
        <f>VLOOKUP(B1557,StateFIPS!A$2:B$52,2)</f>
        <v>North Carolina</v>
      </c>
      <c r="B1557">
        <f t="shared" si="25"/>
        <v>37</v>
      </c>
      <c r="C1557" s="31" t="s">
        <v>2712</v>
      </c>
      <c r="D1557" s="31" t="s">
        <v>3285</v>
      </c>
      <c r="E1557" s="31" t="s">
        <v>3286</v>
      </c>
      <c r="F1557" s="31" t="s">
        <v>3287</v>
      </c>
      <c r="G1557" s="33">
        <v>203.979749764953</v>
      </c>
      <c r="H1557" s="31" t="s">
        <v>94</v>
      </c>
      <c r="I1557" s="33">
        <v>27.4535329427931</v>
      </c>
      <c r="J1557" s="33">
        <v>7.43</v>
      </c>
      <c r="K1557" s="31" t="s">
        <v>94</v>
      </c>
      <c r="L1557" s="31" t="s">
        <v>95</v>
      </c>
    </row>
    <row r="1558" spans="1:12" x14ac:dyDescent="0.2">
      <c r="A1558" t="str">
        <f>VLOOKUP(B1558,StateFIPS!A$2:B$52,2)</f>
        <v>North Carolina</v>
      </c>
      <c r="B1558">
        <f t="shared" si="25"/>
        <v>37</v>
      </c>
      <c r="C1558" s="31" t="s">
        <v>1421</v>
      </c>
      <c r="D1558" s="31" t="s">
        <v>3285</v>
      </c>
      <c r="E1558" s="31" t="s">
        <v>3286</v>
      </c>
      <c r="F1558" s="31" t="s">
        <v>3287</v>
      </c>
      <c r="G1558" s="33">
        <v>1992.72524770377</v>
      </c>
      <c r="H1558" s="31" t="s">
        <v>94</v>
      </c>
      <c r="I1558" s="33">
        <v>268.19989874882498</v>
      </c>
      <c r="J1558" s="33">
        <v>7.43</v>
      </c>
      <c r="K1558" s="31" t="s">
        <v>94</v>
      </c>
      <c r="L1558" s="31" t="s">
        <v>95</v>
      </c>
    </row>
    <row r="1559" spans="1:12" x14ac:dyDescent="0.2">
      <c r="A1559" t="str">
        <f>VLOOKUP(B1559,StateFIPS!A$2:B$52,2)</f>
        <v>North Carolina</v>
      </c>
      <c r="B1559">
        <f t="shared" si="25"/>
        <v>37</v>
      </c>
      <c r="C1559" s="31" t="s">
        <v>1422</v>
      </c>
      <c r="D1559" s="31" t="s">
        <v>3285</v>
      </c>
      <c r="E1559" s="31" t="s">
        <v>3286</v>
      </c>
      <c r="F1559" s="31" t="s">
        <v>3287</v>
      </c>
      <c r="G1559" s="33">
        <v>203.979749764953</v>
      </c>
      <c r="H1559" s="31" t="s">
        <v>94</v>
      </c>
      <c r="I1559" s="33">
        <v>27.4535329427931</v>
      </c>
      <c r="J1559" s="33">
        <v>7.43</v>
      </c>
      <c r="K1559" s="31" t="s">
        <v>94</v>
      </c>
      <c r="L1559" s="31" t="s">
        <v>95</v>
      </c>
    </row>
    <row r="1560" spans="1:12" x14ac:dyDescent="0.2">
      <c r="A1560" t="str">
        <f>VLOOKUP(B1560,StateFIPS!A$2:B$52,2)</f>
        <v>North Carolina</v>
      </c>
      <c r="B1560">
        <f t="shared" si="25"/>
        <v>37</v>
      </c>
      <c r="C1560" s="31" t="s">
        <v>2713</v>
      </c>
      <c r="D1560" s="31" t="s">
        <v>3285</v>
      </c>
      <c r="E1560" s="31" t="s">
        <v>3286</v>
      </c>
      <c r="F1560" s="31" t="s">
        <v>3287</v>
      </c>
      <c r="G1560" s="33">
        <v>251.05199971071099</v>
      </c>
      <c r="H1560" s="31" t="s">
        <v>94</v>
      </c>
      <c r="I1560" s="33">
        <v>33.7889636218992</v>
      </c>
      <c r="J1560" s="33">
        <v>7.43</v>
      </c>
      <c r="K1560" s="31" t="s">
        <v>94</v>
      </c>
      <c r="L1560" s="31" t="s">
        <v>95</v>
      </c>
    </row>
    <row r="1561" spans="1:12" x14ac:dyDescent="0.2">
      <c r="A1561" t="str">
        <f>VLOOKUP(B1561,StateFIPS!A$2:B$52,2)</f>
        <v>North Carolina</v>
      </c>
      <c r="B1561">
        <f t="shared" si="25"/>
        <v>37</v>
      </c>
      <c r="C1561" s="31" t="s">
        <v>1423</v>
      </c>
      <c r="D1561" s="31" t="s">
        <v>3285</v>
      </c>
      <c r="E1561" s="31" t="s">
        <v>3286</v>
      </c>
      <c r="F1561" s="31" t="s">
        <v>3287</v>
      </c>
      <c r="G1561" s="33">
        <v>1082.66174875244</v>
      </c>
      <c r="H1561" s="31" t="s">
        <v>94</v>
      </c>
      <c r="I1561" s="33">
        <v>145.71490561944</v>
      </c>
      <c r="J1561" s="33">
        <v>7.43</v>
      </c>
      <c r="K1561" s="31" t="s">
        <v>94</v>
      </c>
      <c r="L1561" s="31" t="s">
        <v>95</v>
      </c>
    </row>
    <row r="1562" spans="1:12" x14ac:dyDescent="0.2">
      <c r="A1562" t="str">
        <f>VLOOKUP(B1562,StateFIPS!A$2:B$52,2)</f>
        <v>North Carolina</v>
      </c>
      <c r="B1562">
        <f t="shared" si="25"/>
        <v>37</v>
      </c>
      <c r="C1562" s="31" t="s">
        <v>1424</v>
      </c>
      <c r="D1562" s="31" t="s">
        <v>3285</v>
      </c>
      <c r="E1562" s="31" t="s">
        <v>3286</v>
      </c>
      <c r="F1562" s="31" t="s">
        <v>3287</v>
      </c>
      <c r="G1562" s="33">
        <v>664.24174923458895</v>
      </c>
      <c r="H1562" s="31" t="s">
        <v>94</v>
      </c>
      <c r="I1562" s="33">
        <v>89.399966249608198</v>
      </c>
      <c r="J1562" s="33">
        <v>7.43</v>
      </c>
      <c r="K1562" s="31" t="s">
        <v>94</v>
      </c>
      <c r="L1562" s="31" t="s">
        <v>95</v>
      </c>
    </row>
    <row r="1563" spans="1:12" x14ac:dyDescent="0.2">
      <c r="A1563" t="str">
        <f>VLOOKUP(B1563,StateFIPS!A$2:B$52,2)</f>
        <v>North Carolina</v>
      </c>
      <c r="B1563">
        <f t="shared" si="25"/>
        <v>37</v>
      </c>
      <c r="C1563" s="31" t="s">
        <v>1814</v>
      </c>
      <c r="D1563" s="31" t="s">
        <v>3285</v>
      </c>
      <c r="E1563" s="31" t="s">
        <v>3286</v>
      </c>
      <c r="F1563" s="31" t="s">
        <v>3287</v>
      </c>
      <c r="G1563" s="33">
        <v>203.979749764953</v>
      </c>
      <c r="H1563" s="31" t="s">
        <v>94</v>
      </c>
      <c r="I1563" s="33">
        <v>27.4535329427931</v>
      </c>
      <c r="J1563" s="33">
        <v>7.43</v>
      </c>
      <c r="K1563" s="31" t="s">
        <v>94</v>
      </c>
      <c r="L1563" s="31" t="s">
        <v>95</v>
      </c>
    </row>
    <row r="1564" spans="1:12" x14ac:dyDescent="0.2">
      <c r="A1564" t="str">
        <f>VLOOKUP(B1564,StateFIPS!A$2:B$52,2)</f>
        <v>North Carolina</v>
      </c>
      <c r="B1564">
        <f t="shared" si="25"/>
        <v>37</v>
      </c>
      <c r="C1564" s="31" t="s">
        <v>1425</v>
      </c>
      <c r="D1564" s="31" t="s">
        <v>3285</v>
      </c>
      <c r="E1564" s="31" t="s">
        <v>3286</v>
      </c>
      <c r="F1564" s="31" t="s">
        <v>3287</v>
      </c>
      <c r="G1564" s="33">
        <v>203.979749764953</v>
      </c>
      <c r="H1564" s="31" t="s">
        <v>94</v>
      </c>
      <c r="I1564" s="33">
        <v>27.4535329427931</v>
      </c>
      <c r="J1564" s="33">
        <v>7.43</v>
      </c>
      <c r="K1564" s="31" t="s">
        <v>94</v>
      </c>
      <c r="L1564" s="31" t="s">
        <v>95</v>
      </c>
    </row>
    <row r="1565" spans="1:12" x14ac:dyDescent="0.2">
      <c r="A1565" t="str">
        <f>VLOOKUP(B1565,StateFIPS!A$2:B$52,2)</f>
        <v>North Carolina</v>
      </c>
      <c r="B1565">
        <f t="shared" si="25"/>
        <v>37</v>
      </c>
      <c r="C1565" s="31" t="s">
        <v>1806</v>
      </c>
      <c r="D1565" s="31" t="s">
        <v>3285</v>
      </c>
      <c r="E1565" s="31" t="s">
        <v>3286</v>
      </c>
      <c r="F1565" s="31" t="s">
        <v>3287</v>
      </c>
      <c r="G1565" s="33">
        <v>308.58474964441501</v>
      </c>
      <c r="H1565" s="31" t="s">
        <v>94</v>
      </c>
      <c r="I1565" s="33">
        <v>41.532267785251101</v>
      </c>
      <c r="J1565" s="33">
        <v>7.43</v>
      </c>
      <c r="K1565" s="31" t="s">
        <v>94</v>
      </c>
      <c r="L1565" s="31" t="s">
        <v>95</v>
      </c>
    </row>
    <row r="1566" spans="1:12" x14ac:dyDescent="0.2">
      <c r="A1566" t="str">
        <f>VLOOKUP(B1566,StateFIPS!A$2:B$52,2)</f>
        <v>North Carolina</v>
      </c>
      <c r="B1566">
        <f t="shared" si="25"/>
        <v>37</v>
      </c>
      <c r="C1566" s="31" t="s">
        <v>1443</v>
      </c>
      <c r="D1566" s="31" t="s">
        <v>3285</v>
      </c>
      <c r="E1566" s="31" t="s">
        <v>3286</v>
      </c>
      <c r="F1566" s="31" t="s">
        <v>3287</v>
      </c>
      <c r="G1566" s="33">
        <v>156.90749981919399</v>
      </c>
      <c r="H1566" s="31" t="s">
        <v>94</v>
      </c>
      <c r="I1566" s="33">
        <v>21.118102263687</v>
      </c>
      <c r="J1566" s="33">
        <v>7.43</v>
      </c>
      <c r="K1566" s="31" t="s">
        <v>94</v>
      </c>
      <c r="L1566" s="31" t="s">
        <v>95</v>
      </c>
    </row>
    <row r="1567" spans="1:12" x14ac:dyDescent="0.2">
      <c r="A1567" t="str">
        <f>VLOOKUP(B1567,StateFIPS!A$2:B$52,2)</f>
        <v>North Dakota</v>
      </c>
      <c r="B1567">
        <f t="shared" si="25"/>
        <v>38</v>
      </c>
      <c r="C1567" s="31" t="s">
        <v>1391</v>
      </c>
      <c r="D1567" s="31" t="s">
        <v>3285</v>
      </c>
      <c r="E1567" s="31" t="s">
        <v>3286</v>
      </c>
      <c r="F1567" s="31" t="s">
        <v>3287</v>
      </c>
      <c r="G1567" s="33">
        <v>101461.460211472</v>
      </c>
      <c r="H1567" s="31" t="s">
        <v>94</v>
      </c>
      <c r="I1567" s="33">
        <v>13655.647403966601</v>
      </c>
      <c r="J1567" s="33">
        <v>7.43</v>
      </c>
      <c r="K1567" s="31" t="s">
        <v>94</v>
      </c>
      <c r="L1567" s="31" t="s">
        <v>95</v>
      </c>
    </row>
    <row r="1568" spans="1:12" x14ac:dyDescent="0.2">
      <c r="A1568" t="str">
        <f>VLOOKUP(B1568,StateFIPS!A$2:B$52,2)</f>
        <v>North Dakota</v>
      </c>
      <c r="B1568">
        <f t="shared" si="25"/>
        <v>38</v>
      </c>
      <c r="C1568" s="31" t="s">
        <v>1414</v>
      </c>
      <c r="D1568" s="31" t="s">
        <v>3285</v>
      </c>
      <c r="E1568" s="31" t="s">
        <v>3286</v>
      </c>
      <c r="F1568" s="31" t="s">
        <v>3287</v>
      </c>
      <c r="G1568" s="33">
        <v>19967.9972802005</v>
      </c>
      <c r="H1568" s="31" t="s">
        <v>94</v>
      </c>
      <c r="I1568" s="33">
        <v>2687.4828102557799</v>
      </c>
      <c r="J1568" s="33">
        <v>7.43</v>
      </c>
      <c r="K1568" s="31" t="s">
        <v>94</v>
      </c>
      <c r="L1568" s="31" t="s">
        <v>95</v>
      </c>
    </row>
    <row r="1569" spans="1:12" x14ac:dyDescent="0.2">
      <c r="A1569" t="str">
        <f>VLOOKUP(B1569,StateFIPS!A$2:B$52,2)</f>
        <v>North Dakota</v>
      </c>
      <c r="B1569">
        <f t="shared" si="25"/>
        <v>38</v>
      </c>
      <c r="C1569" s="31" t="s">
        <v>1390</v>
      </c>
      <c r="D1569" s="31" t="s">
        <v>3285</v>
      </c>
      <c r="E1569" s="31" t="s">
        <v>3286</v>
      </c>
      <c r="F1569" s="31" t="s">
        <v>3287</v>
      </c>
      <c r="G1569" s="33">
        <v>12831.8663478287</v>
      </c>
      <c r="H1569" s="31" t="s">
        <v>94</v>
      </c>
      <c r="I1569" s="33">
        <v>1727.03450172661</v>
      </c>
      <c r="J1569" s="33">
        <v>7.43</v>
      </c>
      <c r="K1569" s="31" t="s">
        <v>94</v>
      </c>
      <c r="L1569" s="31" t="s">
        <v>95</v>
      </c>
    </row>
    <row r="1570" spans="1:12" x14ac:dyDescent="0.2">
      <c r="A1570" t="str">
        <f>VLOOKUP(B1570,StateFIPS!A$2:B$52,2)</f>
        <v>North Dakota</v>
      </c>
      <c r="B1570">
        <f t="shared" si="25"/>
        <v>38</v>
      </c>
      <c r="C1570" s="31" t="s">
        <v>1412</v>
      </c>
      <c r="D1570" s="31" t="s">
        <v>3285</v>
      </c>
      <c r="E1570" s="31" t="s">
        <v>3286</v>
      </c>
      <c r="F1570" s="31" t="s">
        <v>3287</v>
      </c>
      <c r="G1570" s="33">
        <v>3514.56506127189</v>
      </c>
      <c r="H1570" s="31" t="s">
        <v>94</v>
      </c>
      <c r="I1570" s="33">
        <v>473.023561409406</v>
      </c>
      <c r="J1570" s="33">
        <v>7.43</v>
      </c>
      <c r="K1570" s="31" t="s">
        <v>94</v>
      </c>
      <c r="L1570" s="31" t="s">
        <v>95</v>
      </c>
    </row>
    <row r="1571" spans="1:12" x14ac:dyDescent="0.2">
      <c r="A1571" t="str">
        <f>VLOOKUP(B1571,StateFIPS!A$2:B$52,2)</f>
        <v>North Dakota</v>
      </c>
      <c r="B1571">
        <f t="shared" si="25"/>
        <v>38</v>
      </c>
      <c r="C1571" s="31" t="s">
        <v>1384</v>
      </c>
      <c r="D1571" s="31" t="s">
        <v>3285</v>
      </c>
      <c r="E1571" s="31" t="s">
        <v>3286</v>
      </c>
      <c r="F1571" s="31" t="s">
        <v>3287</v>
      </c>
      <c r="G1571" s="33">
        <v>14066.4910766128</v>
      </c>
      <c r="H1571" s="31" t="s">
        <v>94</v>
      </c>
      <c r="I1571" s="33">
        <v>1893.2020291538099</v>
      </c>
      <c r="J1571" s="33">
        <v>7.43</v>
      </c>
      <c r="K1571" s="31" t="s">
        <v>94</v>
      </c>
      <c r="L1571" s="31" t="s">
        <v>95</v>
      </c>
    </row>
    <row r="1572" spans="1:12" x14ac:dyDescent="0.2">
      <c r="A1572" t="str">
        <f>VLOOKUP(B1572,StateFIPS!A$2:B$52,2)</f>
        <v>North Dakota</v>
      </c>
      <c r="B1572">
        <f t="shared" si="25"/>
        <v>38</v>
      </c>
      <c r="C1572" s="31" t="s">
        <v>1385</v>
      </c>
      <c r="D1572" s="31" t="s">
        <v>3285</v>
      </c>
      <c r="E1572" s="31" t="s">
        <v>3286</v>
      </c>
      <c r="F1572" s="31" t="s">
        <v>3287</v>
      </c>
      <c r="G1572" s="33">
        <v>128203.431836934</v>
      </c>
      <c r="H1572" s="31" t="s">
        <v>94</v>
      </c>
      <c r="I1572" s="33">
        <v>17254.8360480396</v>
      </c>
      <c r="J1572" s="33">
        <v>7.43</v>
      </c>
      <c r="K1572" s="31" t="s">
        <v>94</v>
      </c>
      <c r="L1572" s="31" t="s">
        <v>95</v>
      </c>
    </row>
    <row r="1573" spans="1:12" x14ac:dyDescent="0.2">
      <c r="A1573" t="str">
        <f>VLOOKUP(B1573,StateFIPS!A$2:B$52,2)</f>
        <v>North Dakota</v>
      </c>
      <c r="B1573">
        <f t="shared" si="25"/>
        <v>38</v>
      </c>
      <c r="C1573" s="31" t="s">
        <v>3145</v>
      </c>
      <c r="D1573" s="31" t="s">
        <v>3285</v>
      </c>
      <c r="E1573" s="31" t="s">
        <v>3286</v>
      </c>
      <c r="F1573" s="31" t="s">
        <v>3287</v>
      </c>
      <c r="G1573" s="33">
        <v>4337.6482137945804</v>
      </c>
      <c r="H1573" s="31" t="s">
        <v>94</v>
      </c>
      <c r="I1573" s="33">
        <v>583.80191302753406</v>
      </c>
      <c r="J1573" s="33">
        <v>7.43</v>
      </c>
      <c r="K1573" s="31" t="s">
        <v>94</v>
      </c>
      <c r="L1573" s="31" t="s">
        <v>95</v>
      </c>
    </row>
    <row r="1574" spans="1:12" x14ac:dyDescent="0.2">
      <c r="A1574" t="str">
        <f>VLOOKUP(B1574,StateFIPS!A$2:B$52,2)</f>
        <v>North Dakota</v>
      </c>
      <c r="B1574">
        <f t="shared" si="25"/>
        <v>38</v>
      </c>
      <c r="C1574" s="31" t="s">
        <v>1386</v>
      </c>
      <c r="D1574" s="31" t="s">
        <v>3285</v>
      </c>
      <c r="E1574" s="31" t="s">
        <v>3286</v>
      </c>
      <c r="F1574" s="31" t="s">
        <v>3287</v>
      </c>
      <c r="G1574" s="33">
        <v>25202.8061302448</v>
      </c>
      <c r="H1574" s="31" t="s">
        <v>94</v>
      </c>
      <c r="I1574" s="33">
        <v>3392.03312654708</v>
      </c>
      <c r="J1574" s="33">
        <v>7.43</v>
      </c>
      <c r="K1574" s="31" t="s">
        <v>94</v>
      </c>
      <c r="L1574" s="31" t="s">
        <v>95</v>
      </c>
    </row>
    <row r="1575" spans="1:12" x14ac:dyDescent="0.2">
      <c r="A1575" t="str">
        <f>VLOOKUP(B1575,StateFIPS!A$2:B$52,2)</f>
        <v>North Dakota</v>
      </c>
      <c r="B1575">
        <f t="shared" si="25"/>
        <v>38</v>
      </c>
      <c r="C1575" s="31" t="s">
        <v>1387</v>
      </c>
      <c r="D1575" s="31" t="s">
        <v>3285</v>
      </c>
      <c r="E1575" s="31" t="s">
        <v>3286</v>
      </c>
      <c r="F1575" s="31" t="s">
        <v>3287</v>
      </c>
      <c r="G1575" s="33">
        <v>14724.957598630899</v>
      </c>
      <c r="H1575" s="31" t="s">
        <v>94</v>
      </c>
      <c r="I1575" s="33">
        <v>1981.82471044831</v>
      </c>
      <c r="J1575" s="33">
        <v>7.43</v>
      </c>
      <c r="K1575" s="31" t="s">
        <v>94</v>
      </c>
      <c r="L1575" s="31" t="s">
        <v>95</v>
      </c>
    </row>
    <row r="1576" spans="1:12" x14ac:dyDescent="0.2">
      <c r="A1576" t="str">
        <f>VLOOKUP(B1576,StateFIPS!A$2:B$52,2)</f>
        <v>North Dakota</v>
      </c>
      <c r="B1576">
        <f t="shared" si="25"/>
        <v>38</v>
      </c>
      <c r="C1576" s="31" t="s">
        <v>3143</v>
      </c>
      <c r="D1576" s="31" t="s">
        <v>3285</v>
      </c>
      <c r="E1576" s="31" t="s">
        <v>3286</v>
      </c>
      <c r="F1576" s="31" t="s">
        <v>3287</v>
      </c>
      <c r="G1576" s="33">
        <v>4642.1889802279702</v>
      </c>
      <c r="H1576" s="31" t="s">
        <v>94</v>
      </c>
      <c r="I1576" s="33">
        <v>624.78990312624103</v>
      </c>
      <c r="J1576" s="33">
        <v>7.43</v>
      </c>
      <c r="K1576" s="31" t="s">
        <v>94</v>
      </c>
      <c r="L1576" s="31" t="s">
        <v>95</v>
      </c>
    </row>
    <row r="1577" spans="1:12" x14ac:dyDescent="0.2">
      <c r="A1577" t="str">
        <f>VLOOKUP(B1577,StateFIPS!A$2:B$52,2)</f>
        <v>North Dakota</v>
      </c>
      <c r="B1577">
        <f t="shared" si="25"/>
        <v>38</v>
      </c>
      <c r="C1577" s="31" t="s">
        <v>1388</v>
      </c>
      <c r="D1577" s="31" t="s">
        <v>3285</v>
      </c>
      <c r="E1577" s="31" t="s">
        <v>3286</v>
      </c>
      <c r="F1577" s="31" t="s">
        <v>3287</v>
      </c>
      <c r="G1577" s="33">
        <v>28421.0612566085</v>
      </c>
      <c r="H1577" s="31" t="s">
        <v>94</v>
      </c>
      <c r="I1577" s="33">
        <v>3825.1764813739601</v>
      </c>
      <c r="J1577" s="33">
        <v>7.43</v>
      </c>
      <c r="K1577" s="31" t="s">
        <v>94</v>
      </c>
      <c r="L1577" s="31" t="s">
        <v>95</v>
      </c>
    </row>
    <row r="1578" spans="1:12" x14ac:dyDescent="0.2">
      <c r="A1578" t="str">
        <f>VLOOKUP(B1578,StateFIPS!A$2:B$52,2)</f>
        <v>North Dakota</v>
      </c>
      <c r="B1578">
        <f t="shared" si="25"/>
        <v>38</v>
      </c>
      <c r="C1578" s="31" t="s">
        <v>3189</v>
      </c>
      <c r="D1578" s="31" t="s">
        <v>3285</v>
      </c>
      <c r="E1578" s="31" t="s">
        <v>3286</v>
      </c>
      <c r="F1578" s="31" t="s">
        <v>3287</v>
      </c>
      <c r="G1578" s="33">
        <v>5868.5828774867796</v>
      </c>
      <c r="H1578" s="31" t="s">
        <v>94</v>
      </c>
      <c r="I1578" s="33">
        <v>789.849647037252</v>
      </c>
      <c r="J1578" s="33">
        <v>7.43</v>
      </c>
      <c r="K1578" s="31" t="s">
        <v>94</v>
      </c>
      <c r="L1578" s="31" t="s">
        <v>95</v>
      </c>
    </row>
    <row r="1579" spans="1:12" x14ac:dyDescent="0.2">
      <c r="A1579" t="str">
        <f>VLOOKUP(B1579,StateFIPS!A$2:B$52,2)</f>
        <v>North Dakota</v>
      </c>
      <c r="B1579">
        <f t="shared" si="25"/>
        <v>38</v>
      </c>
      <c r="C1579" s="31" t="s">
        <v>1389</v>
      </c>
      <c r="D1579" s="31" t="s">
        <v>3285</v>
      </c>
      <c r="E1579" s="31" t="s">
        <v>3286</v>
      </c>
      <c r="F1579" s="31" t="s">
        <v>3287</v>
      </c>
      <c r="G1579" s="33">
        <v>15128.268343367101</v>
      </c>
      <c r="H1579" s="31" t="s">
        <v>94</v>
      </c>
      <c r="I1579" s="33">
        <v>2036.1061027411899</v>
      </c>
      <c r="J1579" s="33">
        <v>7.43</v>
      </c>
      <c r="K1579" s="31" t="s">
        <v>94</v>
      </c>
      <c r="L1579" s="31" t="s">
        <v>95</v>
      </c>
    </row>
    <row r="1580" spans="1:12" x14ac:dyDescent="0.2">
      <c r="A1580" t="str">
        <f>VLOOKUP(B1580,StateFIPS!A$2:B$52,2)</f>
        <v>North Dakota</v>
      </c>
      <c r="B1580">
        <f t="shared" si="25"/>
        <v>38</v>
      </c>
      <c r="C1580" s="31" t="s">
        <v>1401</v>
      </c>
      <c r="D1580" s="31" t="s">
        <v>3285</v>
      </c>
      <c r="E1580" s="31" t="s">
        <v>3286</v>
      </c>
      <c r="F1580" s="31" t="s">
        <v>3287</v>
      </c>
      <c r="G1580" s="33">
        <v>20577.078813067299</v>
      </c>
      <c r="H1580" s="31" t="s">
        <v>94</v>
      </c>
      <c r="I1580" s="33">
        <v>2769.4587904532</v>
      </c>
      <c r="J1580" s="33">
        <v>7.43</v>
      </c>
      <c r="K1580" s="31" t="s">
        <v>94</v>
      </c>
      <c r="L1580" s="31" t="s">
        <v>95</v>
      </c>
    </row>
    <row r="1581" spans="1:12" x14ac:dyDescent="0.2">
      <c r="A1581" t="str">
        <f>VLOOKUP(B1581,StateFIPS!A$2:B$52,2)</f>
        <v>North Dakota</v>
      </c>
      <c r="B1581">
        <f t="shared" si="25"/>
        <v>38</v>
      </c>
      <c r="C1581" s="31" t="s">
        <v>2681</v>
      </c>
      <c r="D1581" s="31" t="s">
        <v>3285</v>
      </c>
      <c r="E1581" s="31" t="s">
        <v>3286</v>
      </c>
      <c r="F1581" s="31" t="s">
        <v>3287</v>
      </c>
      <c r="G1581" s="33">
        <v>4930.2680836109103</v>
      </c>
      <c r="H1581" s="31" t="s">
        <v>94</v>
      </c>
      <c r="I1581" s="33">
        <v>663.56232619258606</v>
      </c>
      <c r="J1581" s="33">
        <v>7.43</v>
      </c>
      <c r="K1581" s="31" t="s">
        <v>94</v>
      </c>
      <c r="L1581" s="31" t="s">
        <v>95</v>
      </c>
    </row>
    <row r="1582" spans="1:12" x14ac:dyDescent="0.2">
      <c r="A1582" t="str">
        <f>VLOOKUP(B1582,StateFIPS!A$2:B$52,2)</f>
        <v>North Dakota</v>
      </c>
      <c r="B1582">
        <f t="shared" si="25"/>
        <v>38</v>
      </c>
      <c r="C1582" s="31" t="s">
        <v>3186</v>
      </c>
      <c r="D1582" s="31" t="s">
        <v>3285</v>
      </c>
      <c r="E1582" s="31" t="s">
        <v>3286</v>
      </c>
      <c r="F1582" s="31" t="s">
        <v>3287</v>
      </c>
      <c r="G1582" s="33">
        <v>29779.148458270902</v>
      </c>
      <c r="H1582" s="31" t="s">
        <v>94</v>
      </c>
      <c r="I1582" s="33">
        <v>4007.9607615438699</v>
      </c>
      <c r="J1582" s="33">
        <v>7.43</v>
      </c>
      <c r="K1582" s="31" t="s">
        <v>94</v>
      </c>
      <c r="L1582" s="31" t="s">
        <v>95</v>
      </c>
    </row>
    <row r="1583" spans="1:12" x14ac:dyDescent="0.2">
      <c r="A1583" t="str">
        <f>VLOOKUP(B1583,StateFIPS!A$2:B$52,2)</f>
        <v>North Dakota</v>
      </c>
      <c r="B1583">
        <f t="shared" si="25"/>
        <v>38</v>
      </c>
      <c r="C1583" s="31" t="s">
        <v>1382</v>
      </c>
      <c r="D1583" s="31" t="s">
        <v>3285</v>
      </c>
      <c r="E1583" s="31" t="s">
        <v>3286</v>
      </c>
      <c r="F1583" s="31" t="s">
        <v>3287</v>
      </c>
      <c r="G1583" s="33">
        <v>21062.6978730556</v>
      </c>
      <c r="H1583" s="31" t="s">
        <v>94</v>
      </c>
      <c r="I1583" s="33">
        <v>2834.81801790789</v>
      </c>
      <c r="J1583" s="33">
        <v>7.43</v>
      </c>
      <c r="K1583" s="31" t="s">
        <v>94</v>
      </c>
      <c r="L1583" s="31" t="s">
        <v>95</v>
      </c>
    </row>
    <row r="1584" spans="1:12" x14ac:dyDescent="0.2">
      <c r="A1584" t="str">
        <f>VLOOKUP(B1584,StateFIPS!A$2:B$52,2)</f>
        <v>North Dakota</v>
      </c>
      <c r="B1584">
        <f t="shared" si="25"/>
        <v>38</v>
      </c>
      <c r="C1584" s="31" t="s">
        <v>1392</v>
      </c>
      <c r="D1584" s="31" t="s">
        <v>3285</v>
      </c>
      <c r="E1584" s="31" t="s">
        <v>3286</v>
      </c>
      <c r="F1584" s="31" t="s">
        <v>3287</v>
      </c>
      <c r="G1584" s="33">
        <v>5555.8112795281604</v>
      </c>
      <c r="H1584" s="31" t="s">
        <v>94</v>
      </c>
      <c r="I1584" s="33">
        <v>747.75387342236297</v>
      </c>
      <c r="J1584" s="33">
        <v>7.43</v>
      </c>
      <c r="K1584" s="31" t="s">
        <v>94</v>
      </c>
      <c r="L1584" s="31" t="s">
        <v>95</v>
      </c>
    </row>
    <row r="1585" spans="1:12" x14ac:dyDescent="0.2">
      <c r="A1585" t="str">
        <f>VLOOKUP(B1585,StateFIPS!A$2:B$52,2)</f>
        <v>North Dakota</v>
      </c>
      <c r="B1585">
        <f t="shared" si="25"/>
        <v>38</v>
      </c>
      <c r="C1585" s="31" t="s">
        <v>2682</v>
      </c>
      <c r="D1585" s="31" t="s">
        <v>3285</v>
      </c>
      <c r="E1585" s="31" t="s">
        <v>3286</v>
      </c>
      <c r="F1585" s="31" t="s">
        <v>3287</v>
      </c>
      <c r="G1585" s="33">
        <v>29005.450294899601</v>
      </c>
      <c r="H1585" s="31" t="s">
        <v>94</v>
      </c>
      <c r="I1585" s="33">
        <v>3903.8291110228301</v>
      </c>
      <c r="J1585" s="33">
        <v>7.43</v>
      </c>
      <c r="K1585" s="31" t="s">
        <v>94</v>
      </c>
      <c r="L1585" s="31" t="s">
        <v>95</v>
      </c>
    </row>
    <row r="1586" spans="1:12" x14ac:dyDescent="0.2">
      <c r="A1586" t="str">
        <f>VLOOKUP(B1586,StateFIPS!A$2:B$52,2)</f>
        <v>North Dakota</v>
      </c>
      <c r="B1586">
        <f t="shared" si="25"/>
        <v>38</v>
      </c>
      <c r="C1586" s="31" t="s">
        <v>3154</v>
      </c>
      <c r="D1586" s="31" t="s">
        <v>3285</v>
      </c>
      <c r="E1586" s="31" t="s">
        <v>3286</v>
      </c>
      <c r="F1586" s="31" t="s">
        <v>3287</v>
      </c>
      <c r="G1586" s="33">
        <v>4658.6506432784299</v>
      </c>
      <c r="H1586" s="31" t="s">
        <v>94</v>
      </c>
      <c r="I1586" s="33">
        <v>627.005470158604</v>
      </c>
      <c r="J1586" s="33">
        <v>7.43</v>
      </c>
      <c r="K1586" s="31" t="s">
        <v>94</v>
      </c>
      <c r="L1586" s="31" t="s">
        <v>95</v>
      </c>
    </row>
    <row r="1587" spans="1:12" x14ac:dyDescent="0.2">
      <c r="A1587" t="str">
        <f>VLOOKUP(B1587,StateFIPS!A$2:B$52,2)</f>
        <v>North Dakota</v>
      </c>
      <c r="B1587">
        <f t="shared" si="25"/>
        <v>38</v>
      </c>
      <c r="C1587" s="31" t="s">
        <v>3191</v>
      </c>
      <c r="D1587" s="31" t="s">
        <v>3285</v>
      </c>
      <c r="E1587" s="31" t="s">
        <v>3286</v>
      </c>
      <c r="F1587" s="31" t="s">
        <v>3287</v>
      </c>
      <c r="G1587" s="33">
        <v>15671.503224032</v>
      </c>
      <c r="H1587" s="31" t="s">
        <v>94</v>
      </c>
      <c r="I1587" s="33">
        <v>2109.2198148091602</v>
      </c>
      <c r="J1587" s="33">
        <v>7.43</v>
      </c>
      <c r="K1587" s="31" t="s">
        <v>94</v>
      </c>
      <c r="L1587" s="31" t="s">
        <v>95</v>
      </c>
    </row>
    <row r="1588" spans="1:12" x14ac:dyDescent="0.2">
      <c r="A1588" t="str">
        <f>VLOOKUP(B1588,StateFIPS!A$2:B$52,2)</f>
        <v>North Dakota</v>
      </c>
      <c r="B1588">
        <f t="shared" si="25"/>
        <v>38</v>
      </c>
      <c r="C1588" s="31" t="s">
        <v>1393</v>
      </c>
      <c r="D1588" s="31" t="s">
        <v>3285</v>
      </c>
      <c r="E1588" s="31" t="s">
        <v>3286</v>
      </c>
      <c r="F1588" s="31" t="s">
        <v>3287</v>
      </c>
      <c r="G1588" s="33">
        <v>68217.131681080602</v>
      </c>
      <c r="H1588" s="31" t="s">
        <v>94</v>
      </c>
      <c r="I1588" s="33">
        <v>9181.3097821104402</v>
      </c>
      <c r="J1588" s="33">
        <v>7.43</v>
      </c>
      <c r="K1588" s="31" t="s">
        <v>94</v>
      </c>
      <c r="L1588" s="31" t="s">
        <v>95</v>
      </c>
    </row>
    <row r="1589" spans="1:12" x14ac:dyDescent="0.2">
      <c r="A1589" t="str">
        <f>VLOOKUP(B1589,StateFIPS!A$2:B$52,2)</f>
        <v>North Dakota</v>
      </c>
      <c r="B1589">
        <f t="shared" si="25"/>
        <v>38</v>
      </c>
      <c r="C1589" s="31" t="s">
        <v>2679</v>
      </c>
      <c r="D1589" s="31" t="s">
        <v>3285</v>
      </c>
      <c r="E1589" s="31" t="s">
        <v>3286</v>
      </c>
      <c r="F1589" s="31" t="s">
        <v>3287</v>
      </c>
      <c r="G1589" s="33">
        <v>19391.839073434599</v>
      </c>
      <c r="H1589" s="31" t="s">
        <v>94</v>
      </c>
      <c r="I1589" s="33">
        <v>2609.9379641230898</v>
      </c>
      <c r="J1589" s="33">
        <v>7.43</v>
      </c>
      <c r="K1589" s="31" t="s">
        <v>94</v>
      </c>
      <c r="L1589" s="31" t="s">
        <v>95</v>
      </c>
    </row>
    <row r="1590" spans="1:12" x14ac:dyDescent="0.2">
      <c r="A1590" t="str">
        <f>VLOOKUP(B1590,StateFIPS!A$2:B$52,2)</f>
        <v>North Dakota</v>
      </c>
      <c r="B1590">
        <f t="shared" si="25"/>
        <v>38</v>
      </c>
      <c r="C1590" s="31" t="s">
        <v>1394</v>
      </c>
      <c r="D1590" s="31" t="s">
        <v>3285</v>
      </c>
      <c r="E1590" s="31" t="s">
        <v>3286</v>
      </c>
      <c r="F1590" s="31" t="s">
        <v>3287</v>
      </c>
      <c r="G1590" s="33">
        <v>5045.4997249640901</v>
      </c>
      <c r="H1590" s="31" t="s">
        <v>94</v>
      </c>
      <c r="I1590" s="33">
        <v>679.071295419124</v>
      </c>
      <c r="J1590" s="33">
        <v>7.43</v>
      </c>
      <c r="K1590" s="31" t="s">
        <v>94</v>
      </c>
      <c r="L1590" s="31" t="s">
        <v>95</v>
      </c>
    </row>
    <row r="1591" spans="1:12" x14ac:dyDescent="0.2">
      <c r="A1591" t="str">
        <f>VLOOKUP(B1591,StateFIPS!A$2:B$52,2)</f>
        <v>North Dakota</v>
      </c>
      <c r="B1591">
        <f t="shared" si="25"/>
        <v>38</v>
      </c>
      <c r="C1591" s="31" t="s">
        <v>1395</v>
      </c>
      <c r="D1591" s="31" t="s">
        <v>3285</v>
      </c>
      <c r="E1591" s="31" t="s">
        <v>3286</v>
      </c>
      <c r="F1591" s="31" t="s">
        <v>3287</v>
      </c>
      <c r="G1591" s="33">
        <v>41598.622528496802</v>
      </c>
      <c r="H1591" s="31" t="s">
        <v>94</v>
      </c>
      <c r="I1591" s="33">
        <v>5598.7378907801804</v>
      </c>
      <c r="J1591" s="33">
        <v>7.43</v>
      </c>
      <c r="K1591" s="31" t="s">
        <v>94</v>
      </c>
      <c r="L1591" s="31" t="s">
        <v>95</v>
      </c>
    </row>
    <row r="1592" spans="1:12" x14ac:dyDescent="0.2">
      <c r="A1592" t="str">
        <f>VLOOKUP(B1592,StateFIPS!A$2:B$52,2)</f>
        <v>North Dakota</v>
      </c>
      <c r="B1592">
        <f t="shared" si="25"/>
        <v>38</v>
      </c>
      <c r="C1592" s="31" t="s">
        <v>2680</v>
      </c>
      <c r="D1592" s="31" t="s">
        <v>3285</v>
      </c>
      <c r="E1592" s="31" t="s">
        <v>3286</v>
      </c>
      <c r="F1592" s="31" t="s">
        <v>3287</v>
      </c>
      <c r="G1592" s="33">
        <v>9909.9211563731897</v>
      </c>
      <c r="H1592" s="31" t="s">
        <v>94</v>
      </c>
      <c r="I1592" s="33">
        <v>1333.7713534822601</v>
      </c>
      <c r="J1592" s="33">
        <v>7.43</v>
      </c>
      <c r="K1592" s="31" t="s">
        <v>94</v>
      </c>
      <c r="L1592" s="31" t="s">
        <v>95</v>
      </c>
    </row>
    <row r="1593" spans="1:12" x14ac:dyDescent="0.2">
      <c r="A1593" t="str">
        <f>VLOOKUP(B1593,StateFIPS!A$2:B$52,2)</f>
        <v>North Dakota</v>
      </c>
      <c r="B1593">
        <f t="shared" si="25"/>
        <v>38</v>
      </c>
      <c r="C1593" s="31" t="s">
        <v>1396</v>
      </c>
      <c r="D1593" s="31" t="s">
        <v>3285</v>
      </c>
      <c r="E1593" s="31" t="s">
        <v>3286</v>
      </c>
      <c r="F1593" s="31" t="s">
        <v>3287</v>
      </c>
      <c r="G1593" s="33">
        <v>61558.388977171999</v>
      </c>
      <c r="H1593" s="31" t="s">
        <v>94</v>
      </c>
      <c r="I1593" s="33">
        <v>8285.1129175197893</v>
      </c>
      <c r="J1593" s="33">
        <v>7.43</v>
      </c>
      <c r="K1593" s="31" t="s">
        <v>94</v>
      </c>
      <c r="L1593" s="31" t="s">
        <v>95</v>
      </c>
    </row>
    <row r="1594" spans="1:12" x14ac:dyDescent="0.2">
      <c r="A1594" t="str">
        <f>VLOOKUP(B1594,StateFIPS!A$2:B$52,2)</f>
        <v>North Dakota</v>
      </c>
      <c r="B1594">
        <f t="shared" si="25"/>
        <v>38</v>
      </c>
      <c r="C1594" s="31" t="s">
        <v>1397</v>
      </c>
      <c r="D1594" s="31" t="s">
        <v>3285</v>
      </c>
      <c r="E1594" s="31" t="s">
        <v>3286</v>
      </c>
      <c r="F1594" s="31" t="s">
        <v>3287</v>
      </c>
      <c r="G1594" s="33">
        <v>9769.9970204443307</v>
      </c>
      <c r="H1594" s="31" t="s">
        <v>94</v>
      </c>
      <c r="I1594" s="33">
        <v>1314.93903370718</v>
      </c>
      <c r="J1594" s="33">
        <v>7.43</v>
      </c>
      <c r="K1594" s="31" t="s">
        <v>94</v>
      </c>
      <c r="L1594" s="31" t="s">
        <v>95</v>
      </c>
    </row>
    <row r="1595" spans="1:12" x14ac:dyDescent="0.2">
      <c r="A1595" t="str">
        <f>VLOOKUP(B1595,StateFIPS!A$2:B$52,2)</f>
        <v>North Dakota</v>
      </c>
      <c r="B1595">
        <f t="shared" si="25"/>
        <v>38</v>
      </c>
      <c r="C1595" s="31" t="s">
        <v>1398</v>
      </c>
      <c r="D1595" s="31" t="s">
        <v>3285</v>
      </c>
      <c r="E1595" s="31" t="s">
        <v>3286</v>
      </c>
      <c r="F1595" s="31" t="s">
        <v>3287</v>
      </c>
      <c r="G1595" s="33">
        <v>6140.2003178192699</v>
      </c>
      <c r="H1595" s="31" t="s">
        <v>94</v>
      </c>
      <c r="I1595" s="33">
        <v>826.40650307123406</v>
      </c>
      <c r="J1595" s="33">
        <v>7.43</v>
      </c>
      <c r="K1595" s="31" t="s">
        <v>94</v>
      </c>
      <c r="L1595" s="31" t="s">
        <v>95</v>
      </c>
    </row>
    <row r="1596" spans="1:12" x14ac:dyDescent="0.2">
      <c r="A1596" t="str">
        <f>VLOOKUP(B1596,StateFIPS!A$2:B$52,2)</f>
        <v>North Dakota</v>
      </c>
      <c r="B1596">
        <f t="shared" si="25"/>
        <v>38</v>
      </c>
      <c r="C1596" s="31" t="s">
        <v>2674</v>
      </c>
      <c r="D1596" s="31" t="s">
        <v>3285</v>
      </c>
      <c r="E1596" s="31" t="s">
        <v>3286</v>
      </c>
      <c r="F1596" s="31" t="s">
        <v>3287</v>
      </c>
      <c r="G1596" s="33">
        <v>45236.650062647102</v>
      </c>
      <c r="H1596" s="31" t="s">
        <v>94</v>
      </c>
      <c r="I1596" s="33">
        <v>6088.3782049323099</v>
      </c>
      <c r="J1596" s="33">
        <v>7.43</v>
      </c>
      <c r="K1596" s="31" t="s">
        <v>94</v>
      </c>
      <c r="L1596" s="31" t="s">
        <v>95</v>
      </c>
    </row>
    <row r="1597" spans="1:12" x14ac:dyDescent="0.2">
      <c r="A1597" t="str">
        <f>VLOOKUP(B1597,StateFIPS!A$2:B$52,2)</f>
        <v>North Dakota</v>
      </c>
      <c r="B1597">
        <f t="shared" si="25"/>
        <v>38</v>
      </c>
      <c r="C1597" s="31" t="s">
        <v>1399</v>
      </c>
      <c r="D1597" s="31" t="s">
        <v>3285</v>
      </c>
      <c r="E1597" s="31" t="s">
        <v>3286</v>
      </c>
      <c r="F1597" s="31" t="s">
        <v>3287</v>
      </c>
      <c r="G1597" s="33">
        <v>12675.4805488494</v>
      </c>
      <c r="H1597" s="31" t="s">
        <v>94</v>
      </c>
      <c r="I1597" s="33">
        <v>1705.9866149191701</v>
      </c>
      <c r="J1597" s="33">
        <v>7.43</v>
      </c>
      <c r="K1597" s="31" t="s">
        <v>94</v>
      </c>
      <c r="L1597" s="31" t="s">
        <v>95</v>
      </c>
    </row>
    <row r="1598" spans="1:12" x14ac:dyDescent="0.2">
      <c r="A1598" t="str">
        <f>VLOOKUP(B1598,StateFIPS!A$2:B$52,2)</f>
        <v>North Dakota</v>
      </c>
      <c r="B1598">
        <f t="shared" si="25"/>
        <v>38</v>
      </c>
      <c r="C1598" s="31" t="s">
        <v>1400</v>
      </c>
      <c r="D1598" s="31" t="s">
        <v>3285</v>
      </c>
      <c r="E1598" s="31" t="s">
        <v>3286</v>
      </c>
      <c r="F1598" s="31" t="s">
        <v>3287</v>
      </c>
      <c r="G1598" s="33">
        <v>7753.4432967637404</v>
      </c>
      <c r="H1598" s="31" t="s">
        <v>94</v>
      </c>
      <c r="I1598" s="33">
        <v>1043.53207224277</v>
      </c>
      <c r="J1598" s="33">
        <v>7.43</v>
      </c>
      <c r="K1598" s="31" t="s">
        <v>94</v>
      </c>
      <c r="L1598" s="31" t="s">
        <v>95</v>
      </c>
    </row>
    <row r="1599" spans="1:12" x14ac:dyDescent="0.2">
      <c r="A1599" t="str">
        <f>VLOOKUP(B1599,StateFIPS!A$2:B$52,2)</f>
        <v>North Dakota</v>
      </c>
      <c r="B1599">
        <f t="shared" si="25"/>
        <v>38</v>
      </c>
      <c r="C1599" s="31" t="s">
        <v>2677</v>
      </c>
      <c r="D1599" s="31" t="s">
        <v>3285</v>
      </c>
      <c r="E1599" s="31" t="s">
        <v>3286</v>
      </c>
      <c r="F1599" s="31" t="s">
        <v>3287</v>
      </c>
      <c r="G1599" s="33">
        <v>19572.917366989601</v>
      </c>
      <c r="H1599" s="31" t="s">
        <v>94</v>
      </c>
      <c r="I1599" s="33">
        <v>2634.30920147908</v>
      </c>
      <c r="J1599" s="33">
        <v>7.43</v>
      </c>
      <c r="K1599" s="31" t="s">
        <v>94</v>
      </c>
      <c r="L1599" s="31" t="s">
        <v>95</v>
      </c>
    </row>
    <row r="1600" spans="1:12" x14ac:dyDescent="0.2">
      <c r="A1600" t="str">
        <f>VLOOKUP(B1600,StateFIPS!A$2:B$52,2)</f>
        <v>North Dakota</v>
      </c>
      <c r="B1600">
        <f t="shared" si="25"/>
        <v>38</v>
      </c>
      <c r="C1600" s="31" t="s">
        <v>2706</v>
      </c>
      <c r="D1600" s="31" t="s">
        <v>3285</v>
      </c>
      <c r="E1600" s="31" t="s">
        <v>3286</v>
      </c>
      <c r="F1600" s="31" t="s">
        <v>3287</v>
      </c>
      <c r="G1600" s="33">
        <v>1012.39227760291</v>
      </c>
      <c r="H1600" s="31" t="s">
        <v>94</v>
      </c>
      <c r="I1600" s="33">
        <v>136.257372490297</v>
      </c>
      <c r="J1600" s="33">
        <v>7.43</v>
      </c>
      <c r="K1600" s="31" t="s">
        <v>94</v>
      </c>
      <c r="L1600" s="31" t="s">
        <v>95</v>
      </c>
    </row>
    <row r="1601" spans="1:12" x14ac:dyDescent="0.2">
      <c r="A1601" t="str">
        <f>VLOOKUP(B1601,StateFIPS!A$2:B$52,2)</f>
        <v>North Dakota</v>
      </c>
      <c r="B1601">
        <f t="shared" si="25"/>
        <v>38</v>
      </c>
      <c r="C1601" s="31" t="s">
        <v>1383</v>
      </c>
      <c r="D1601" s="31" t="s">
        <v>3285</v>
      </c>
      <c r="E1601" s="31" t="s">
        <v>3286</v>
      </c>
      <c r="F1601" s="31" t="s">
        <v>3287</v>
      </c>
      <c r="G1601" s="33">
        <v>5424.1179751245299</v>
      </c>
      <c r="H1601" s="31" t="s">
        <v>94</v>
      </c>
      <c r="I1601" s="33">
        <v>730.02933716346297</v>
      </c>
      <c r="J1601" s="33">
        <v>7.43</v>
      </c>
      <c r="K1601" s="31" t="s">
        <v>94</v>
      </c>
      <c r="L1601" s="31" t="s">
        <v>95</v>
      </c>
    </row>
    <row r="1602" spans="1:12" x14ac:dyDescent="0.2">
      <c r="A1602" t="str">
        <f>VLOOKUP(B1602,StateFIPS!A$2:B$52,2)</f>
        <v>North Dakota</v>
      </c>
      <c r="B1602">
        <f t="shared" si="25"/>
        <v>38</v>
      </c>
      <c r="C1602" s="31" t="s">
        <v>1442</v>
      </c>
      <c r="D1602" s="31" t="s">
        <v>3285</v>
      </c>
      <c r="E1602" s="31" t="s">
        <v>3286</v>
      </c>
      <c r="F1602" s="31" t="s">
        <v>3287</v>
      </c>
      <c r="G1602" s="33">
        <v>6782.2051767869698</v>
      </c>
      <c r="H1602" s="31" t="s">
        <v>94</v>
      </c>
      <c r="I1602" s="33">
        <v>912.81361733337405</v>
      </c>
      <c r="J1602" s="33">
        <v>7.43</v>
      </c>
      <c r="K1602" s="31" t="s">
        <v>94</v>
      </c>
      <c r="L1602" s="31" t="s">
        <v>95</v>
      </c>
    </row>
    <row r="1603" spans="1:12" x14ac:dyDescent="0.2">
      <c r="A1603" t="str">
        <f>VLOOKUP(B1603,StateFIPS!A$2:B$52,2)</f>
        <v>North Dakota</v>
      </c>
      <c r="B1603">
        <f t="shared" ref="B1603:B1666" si="26">VALUE(LEFT(C1603,2))</f>
        <v>38</v>
      </c>
      <c r="C1603" s="31" t="s">
        <v>1473</v>
      </c>
      <c r="D1603" s="31" t="s">
        <v>3285</v>
      </c>
      <c r="E1603" s="31" t="s">
        <v>3286</v>
      </c>
      <c r="F1603" s="31" t="s">
        <v>3287</v>
      </c>
      <c r="G1603" s="33">
        <v>9226.7621397793591</v>
      </c>
      <c r="H1603" s="31" t="s">
        <v>94</v>
      </c>
      <c r="I1603" s="33">
        <v>1241.82532163921</v>
      </c>
      <c r="J1603" s="33">
        <v>7.43</v>
      </c>
      <c r="K1603" s="31" t="s">
        <v>94</v>
      </c>
      <c r="L1603" s="31" t="s">
        <v>95</v>
      </c>
    </row>
    <row r="1604" spans="1:12" x14ac:dyDescent="0.2">
      <c r="A1604" t="str">
        <f>VLOOKUP(B1604,StateFIPS!A$2:B$52,2)</f>
        <v>North Dakota</v>
      </c>
      <c r="B1604">
        <f t="shared" si="26"/>
        <v>38</v>
      </c>
      <c r="C1604" s="31" t="s">
        <v>1456</v>
      </c>
      <c r="D1604" s="31" t="s">
        <v>3285</v>
      </c>
      <c r="E1604" s="31" t="s">
        <v>3286</v>
      </c>
      <c r="F1604" s="31" t="s">
        <v>3287</v>
      </c>
      <c r="G1604" s="33">
        <v>15901.966506738399</v>
      </c>
      <c r="H1604" s="31" t="s">
        <v>94</v>
      </c>
      <c r="I1604" s="33">
        <v>2140.2377532622299</v>
      </c>
      <c r="J1604" s="33">
        <v>7.43</v>
      </c>
      <c r="K1604" s="31" t="s">
        <v>94</v>
      </c>
      <c r="L1604" s="31" t="s">
        <v>95</v>
      </c>
    </row>
    <row r="1605" spans="1:12" x14ac:dyDescent="0.2">
      <c r="A1605" t="str">
        <f>VLOOKUP(B1605,StateFIPS!A$2:B$52,2)</f>
        <v>North Dakota</v>
      </c>
      <c r="B1605">
        <f t="shared" si="26"/>
        <v>38</v>
      </c>
      <c r="C1605" s="31" t="s">
        <v>1462</v>
      </c>
      <c r="D1605" s="31" t="s">
        <v>3285</v>
      </c>
      <c r="E1605" s="31" t="s">
        <v>3286</v>
      </c>
      <c r="F1605" s="31" t="s">
        <v>3287</v>
      </c>
      <c r="G1605" s="33">
        <v>48512.5210096874</v>
      </c>
      <c r="H1605" s="31" t="s">
        <v>94</v>
      </c>
      <c r="I1605" s="33">
        <v>6529.2760443724601</v>
      </c>
      <c r="J1605" s="33">
        <v>7.43</v>
      </c>
      <c r="K1605" s="31" t="s">
        <v>94</v>
      </c>
      <c r="L1605" s="31" t="s">
        <v>95</v>
      </c>
    </row>
    <row r="1606" spans="1:12" x14ac:dyDescent="0.2">
      <c r="A1606" t="str">
        <f>VLOOKUP(B1606,StateFIPS!A$2:B$52,2)</f>
        <v>North Dakota</v>
      </c>
      <c r="B1606">
        <f t="shared" si="26"/>
        <v>38</v>
      </c>
      <c r="C1606" s="31" t="s">
        <v>1452</v>
      </c>
      <c r="D1606" s="31" t="s">
        <v>3285</v>
      </c>
      <c r="E1606" s="31" t="s">
        <v>3286</v>
      </c>
      <c r="F1606" s="31" t="s">
        <v>3287</v>
      </c>
      <c r="G1606" s="33">
        <v>9802.9203465452392</v>
      </c>
      <c r="H1606" s="31" t="s">
        <v>94</v>
      </c>
      <c r="I1606" s="33">
        <v>1319.3701677719</v>
      </c>
      <c r="J1606" s="33">
        <v>7.43</v>
      </c>
      <c r="K1606" s="31" t="s">
        <v>94</v>
      </c>
      <c r="L1606" s="31" t="s">
        <v>95</v>
      </c>
    </row>
    <row r="1607" spans="1:12" x14ac:dyDescent="0.2">
      <c r="A1607" t="str">
        <f>VLOOKUP(B1607,StateFIPS!A$2:B$52,2)</f>
        <v>North Dakota</v>
      </c>
      <c r="B1607">
        <f t="shared" si="26"/>
        <v>38</v>
      </c>
      <c r="C1607" s="31" t="s">
        <v>1453</v>
      </c>
      <c r="D1607" s="31" t="s">
        <v>3285</v>
      </c>
      <c r="E1607" s="31" t="s">
        <v>3286</v>
      </c>
      <c r="F1607" s="31" t="s">
        <v>3287</v>
      </c>
      <c r="G1607" s="33">
        <v>7778.1357913394204</v>
      </c>
      <c r="H1607" s="31" t="s">
        <v>94</v>
      </c>
      <c r="I1607" s="33">
        <v>1046.85542279131</v>
      </c>
      <c r="J1607" s="33">
        <v>7.43</v>
      </c>
      <c r="K1607" s="31" t="s">
        <v>94</v>
      </c>
      <c r="L1607" s="31" t="s">
        <v>95</v>
      </c>
    </row>
    <row r="1608" spans="1:12" x14ac:dyDescent="0.2">
      <c r="A1608" t="str">
        <f>VLOOKUP(B1608,StateFIPS!A$2:B$52,2)</f>
        <v>North Dakota</v>
      </c>
      <c r="B1608">
        <f t="shared" si="26"/>
        <v>38</v>
      </c>
      <c r="C1608" s="31" t="s">
        <v>1454</v>
      </c>
      <c r="D1608" s="31" t="s">
        <v>3285</v>
      </c>
      <c r="E1608" s="31" t="s">
        <v>3286</v>
      </c>
      <c r="F1608" s="31" t="s">
        <v>3287</v>
      </c>
      <c r="G1608" s="33">
        <v>4543.4190019252501</v>
      </c>
      <c r="H1608" s="31" t="s">
        <v>94</v>
      </c>
      <c r="I1608" s="33">
        <v>611.49650093206606</v>
      </c>
      <c r="J1608" s="33">
        <v>7.43</v>
      </c>
      <c r="K1608" s="31" t="s">
        <v>94</v>
      </c>
      <c r="L1608" s="31" t="s">
        <v>95</v>
      </c>
    </row>
    <row r="1609" spans="1:12" x14ac:dyDescent="0.2">
      <c r="A1609" t="str">
        <f>VLOOKUP(B1609,StateFIPS!A$2:B$52,2)</f>
        <v>North Dakota</v>
      </c>
      <c r="B1609">
        <f t="shared" si="26"/>
        <v>38</v>
      </c>
      <c r="C1609" s="31" t="s">
        <v>1455</v>
      </c>
      <c r="D1609" s="31" t="s">
        <v>3285</v>
      </c>
      <c r="E1609" s="31" t="s">
        <v>3286</v>
      </c>
      <c r="F1609" s="31" t="s">
        <v>3287</v>
      </c>
      <c r="G1609" s="33">
        <v>7959.21408489442</v>
      </c>
      <c r="H1609" s="31" t="s">
        <v>94</v>
      </c>
      <c r="I1609" s="33">
        <v>1071.2266601473</v>
      </c>
      <c r="J1609" s="33">
        <v>7.43</v>
      </c>
      <c r="K1609" s="31" t="s">
        <v>94</v>
      </c>
      <c r="L1609" s="31" t="s">
        <v>95</v>
      </c>
    </row>
    <row r="1610" spans="1:12" x14ac:dyDescent="0.2">
      <c r="A1610" t="str">
        <f>VLOOKUP(B1610,StateFIPS!A$2:B$52,2)</f>
        <v>North Dakota</v>
      </c>
      <c r="B1610">
        <f t="shared" si="26"/>
        <v>38</v>
      </c>
      <c r="C1610" s="31" t="s">
        <v>1459</v>
      </c>
      <c r="D1610" s="31" t="s">
        <v>3285</v>
      </c>
      <c r="E1610" s="31" t="s">
        <v>3286</v>
      </c>
      <c r="F1610" s="31" t="s">
        <v>3287</v>
      </c>
      <c r="G1610" s="33">
        <v>19153.144959203</v>
      </c>
      <c r="H1610" s="31" t="s">
        <v>94</v>
      </c>
      <c r="I1610" s="33">
        <v>2577.8122421538401</v>
      </c>
      <c r="J1610" s="33">
        <v>7.43</v>
      </c>
      <c r="K1610" s="31" t="s">
        <v>94</v>
      </c>
      <c r="L1610" s="31" t="s">
        <v>95</v>
      </c>
    </row>
    <row r="1611" spans="1:12" x14ac:dyDescent="0.2">
      <c r="A1611" t="str">
        <f>VLOOKUP(B1611,StateFIPS!A$2:B$52,2)</f>
        <v>North Dakota</v>
      </c>
      <c r="B1611">
        <f t="shared" si="26"/>
        <v>38</v>
      </c>
      <c r="C1611" s="31" t="s">
        <v>2676</v>
      </c>
      <c r="D1611" s="31" t="s">
        <v>3285</v>
      </c>
      <c r="E1611" s="31" t="s">
        <v>3286</v>
      </c>
      <c r="F1611" s="31" t="s">
        <v>3287</v>
      </c>
      <c r="G1611" s="33">
        <v>11992.321532255601</v>
      </c>
      <c r="H1611" s="31" t="s">
        <v>94</v>
      </c>
      <c r="I1611" s="33">
        <v>1614.0405830761199</v>
      </c>
      <c r="J1611" s="33">
        <v>7.43</v>
      </c>
      <c r="K1611" s="31" t="s">
        <v>94</v>
      </c>
      <c r="L1611" s="31" t="s">
        <v>95</v>
      </c>
    </row>
    <row r="1612" spans="1:12" x14ac:dyDescent="0.2">
      <c r="A1612" t="str">
        <f>VLOOKUP(B1612,StateFIPS!A$2:B$52,2)</f>
        <v>North Dakota</v>
      </c>
      <c r="B1612">
        <f t="shared" si="26"/>
        <v>38</v>
      </c>
      <c r="C1612" s="31" t="s">
        <v>1460</v>
      </c>
      <c r="D1612" s="31" t="s">
        <v>3285</v>
      </c>
      <c r="E1612" s="31" t="s">
        <v>3286</v>
      </c>
      <c r="F1612" s="31" t="s">
        <v>3287</v>
      </c>
      <c r="G1612" s="33">
        <v>19712.8415029184</v>
      </c>
      <c r="H1612" s="31" t="s">
        <v>94</v>
      </c>
      <c r="I1612" s="33">
        <v>2653.1415212541601</v>
      </c>
      <c r="J1612" s="33">
        <v>7.43</v>
      </c>
      <c r="K1612" s="31" t="s">
        <v>94</v>
      </c>
      <c r="L1612" s="31" t="s">
        <v>95</v>
      </c>
    </row>
    <row r="1613" spans="1:12" x14ac:dyDescent="0.2">
      <c r="A1613" t="str">
        <f>VLOOKUP(B1613,StateFIPS!A$2:B$52,2)</f>
        <v>North Dakota</v>
      </c>
      <c r="B1613">
        <f t="shared" si="26"/>
        <v>38</v>
      </c>
      <c r="C1613" s="31" t="s">
        <v>2675</v>
      </c>
      <c r="D1613" s="31" t="s">
        <v>3285</v>
      </c>
      <c r="E1613" s="31" t="s">
        <v>3286</v>
      </c>
      <c r="F1613" s="31" t="s">
        <v>3287</v>
      </c>
      <c r="G1613" s="33">
        <v>32923.326100907601</v>
      </c>
      <c r="H1613" s="31" t="s">
        <v>94</v>
      </c>
      <c r="I1613" s="33">
        <v>4431.13406472512</v>
      </c>
      <c r="J1613" s="33">
        <v>7.43</v>
      </c>
      <c r="K1613" s="31" t="s">
        <v>94</v>
      </c>
      <c r="L1613" s="31" t="s">
        <v>95</v>
      </c>
    </row>
    <row r="1614" spans="1:12" x14ac:dyDescent="0.2">
      <c r="A1614" t="str">
        <f>VLOOKUP(B1614,StateFIPS!A$2:B$52,2)</f>
        <v>North Dakota</v>
      </c>
      <c r="B1614">
        <f t="shared" si="26"/>
        <v>38</v>
      </c>
      <c r="C1614" s="31" t="s">
        <v>1461</v>
      </c>
      <c r="D1614" s="31" t="s">
        <v>3285</v>
      </c>
      <c r="E1614" s="31" t="s">
        <v>3286</v>
      </c>
      <c r="F1614" s="31" t="s">
        <v>3287</v>
      </c>
      <c r="G1614" s="33">
        <v>3736.7975124530099</v>
      </c>
      <c r="H1614" s="31" t="s">
        <v>94</v>
      </c>
      <c r="I1614" s="33">
        <v>502.93371634630103</v>
      </c>
      <c r="J1614" s="33">
        <v>7.43</v>
      </c>
      <c r="K1614" s="31" t="s">
        <v>94</v>
      </c>
      <c r="L1614" s="31" t="s">
        <v>95</v>
      </c>
    </row>
    <row r="1615" spans="1:12" x14ac:dyDescent="0.2">
      <c r="A1615" t="str">
        <f>VLOOKUP(B1615,StateFIPS!A$2:B$52,2)</f>
        <v>North Dakota</v>
      </c>
      <c r="B1615">
        <f t="shared" si="26"/>
        <v>38</v>
      </c>
      <c r="C1615" s="31" t="s">
        <v>3153</v>
      </c>
      <c r="D1615" s="31" t="s">
        <v>3285</v>
      </c>
      <c r="E1615" s="31" t="s">
        <v>3286</v>
      </c>
      <c r="F1615" s="31" t="s">
        <v>3287</v>
      </c>
      <c r="G1615" s="33">
        <v>7736.9816337132897</v>
      </c>
      <c r="H1615" s="31" t="s">
        <v>94</v>
      </c>
      <c r="I1615" s="33">
        <v>1041.3165052104</v>
      </c>
      <c r="J1615" s="33">
        <v>7.43</v>
      </c>
      <c r="K1615" s="31" t="s">
        <v>94</v>
      </c>
      <c r="L1615" s="31" t="s">
        <v>95</v>
      </c>
    </row>
    <row r="1616" spans="1:12" x14ac:dyDescent="0.2">
      <c r="A1616" t="str">
        <f>VLOOKUP(B1616,StateFIPS!A$2:B$52,2)</f>
        <v>North Dakota</v>
      </c>
      <c r="B1616">
        <f t="shared" si="26"/>
        <v>38</v>
      </c>
      <c r="C1616" s="31" t="s">
        <v>1472</v>
      </c>
      <c r="D1616" s="31" t="s">
        <v>3285</v>
      </c>
      <c r="E1616" s="31" t="s">
        <v>3286</v>
      </c>
      <c r="F1616" s="31" t="s">
        <v>3287</v>
      </c>
      <c r="G1616" s="33">
        <v>13210.4845979892</v>
      </c>
      <c r="H1616" s="31" t="s">
        <v>94</v>
      </c>
      <c r="I1616" s="33">
        <v>1777.9925434709501</v>
      </c>
      <c r="J1616" s="33">
        <v>7.43</v>
      </c>
      <c r="K1616" s="31" t="s">
        <v>94</v>
      </c>
      <c r="L1616" s="31" t="s">
        <v>95</v>
      </c>
    </row>
    <row r="1617" spans="1:12" x14ac:dyDescent="0.2">
      <c r="A1617" t="str">
        <f>VLOOKUP(B1617,StateFIPS!A$2:B$52,2)</f>
        <v>North Dakota</v>
      </c>
      <c r="B1617">
        <f t="shared" si="26"/>
        <v>38</v>
      </c>
      <c r="C1617" s="31" t="s">
        <v>1463</v>
      </c>
      <c r="D1617" s="31" t="s">
        <v>3285</v>
      </c>
      <c r="E1617" s="31" t="s">
        <v>3286</v>
      </c>
      <c r="F1617" s="31" t="s">
        <v>3287</v>
      </c>
      <c r="G1617" s="33">
        <v>14445.109326773199</v>
      </c>
      <c r="H1617" s="31" t="s">
        <v>94</v>
      </c>
      <c r="I1617" s="33">
        <v>1944.16007089815</v>
      </c>
      <c r="J1617" s="33">
        <v>7.43</v>
      </c>
      <c r="K1617" s="31" t="s">
        <v>94</v>
      </c>
      <c r="L1617" s="31" t="s">
        <v>95</v>
      </c>
    </row>
    <row r="1618" spans="1:12" x14ac:dyDescent="0.2">
      <c r="A1618" t="str">
        <f>VLOOKUP(B1618,StateFIPS!A$2:B$52,2)</f>
        <v>North Dakota</v>
      </c>
      <c r="B1618">
        <f t="shared" si="26"/>
        <v>38</v>
      </c>
      <c r="C1618" s="31" t="s">
        <v>1451</v>
      </c>
      <c r="D1618" s="31" t="s">
        <v>3285</v>
      </c>
      <c r="E1618" s="31" t="s">
        <v>3286</v>
      </c>
      <c r="F1618" s="31" t="s">
        <v>3287</v>
      </c>
      <c r="G1618" s="33">
        <v>13712.565321028</v>
      </c>
      <c r="H1618" s="31" t="s">
        <v>94</v>
      </c>
      <c r="I1618" s="33">
        <v>1845.5673379580101</v>
      </c>
      <c r="J1618" s="33">
        <v>7.43</v>
      </c>
      <c r="K1618" s="31" t="s">
        <v>94</v>
      </c>
      <c r="L1618" s="31" t="s">
        <v>95</v>
      </c>
    </row>
    <row r="1619" spans="1:12" x14ac:dyDescent="0.2">
      <c r="A1619" t="str">
        <f>VLOOKUP(B1619,StateFIPS!A$2:B$52,2)</f>
        <v>North Dakota</v>
      </c>
      <c r="B1619">
        <f t="shared" si="26"/>
        <v>38</v>
      </c>
      <c r="C1619" s="31" t="s">
        <v>1464</v>
      </c>
      <c r="D1619" s="31" t="s">
        <v>3285</v>
      </c>
      <c r="E1619" s="31" t="s">
        <v>3286</v>
      </c>
      <c r="F1619" s="31" t="s">
        <v>3287</v>
      </c>
      <c r="G1619" s="33">
        <v>7300.7475628762604</v>
      </c>
      <c r="H1619" s="31" t="s">
        <v>94</v>
      </c>
      <c r="I1619" s="33">
        <v>982.60397885279497</v>
      </c>
      <c r="J1619" s="33">
        <v>7.43</v>
      </c>
      <c r="K1619" s="31" t="s">
        <v>94</v>
      </c>
      <c r="L1619" s="31" t="s">
        <v>95</v>
      </c>
    </row>
    <row r="1620" spans="1:12" x14ac:dyDescent="0.2">
      <c r="A1620" t="str">
        <f>VLOOKUP(B1620,StateFIPS!A$2:B$52,2)</f>
        <v>Nebraska</v>
      </c>
      <c r="B1620">
        <f t="shared" si="26"/>
        <v>31</v>
      </c>
      <c r="C1620" s="31" t="s">
        <v>1271</v>
      </c>
      <c r="D1620" s="31" t="s">
        <v>3285</v>
      </c>
      <c r="E1620" s="31" t="s">
        <v>3286</v>
      </c>
      <c r="F1620" s="31" t="s">
        <v>3287</v>
      </c>
      <c r="G1620" s="33">
        <v>5151.1196379577405</v>
      </c>
      <c r="H1620" s="31" t="s">
        <v>94</v>
      </c>
      <c r="I1620" s="33">
        <v>693.28662691221302</v>
      </c>
      <c r="J1620" s="33">
        <v>7.43</v>
      </c>
      <c r="K1620" s="31" t="s">
        <v>94</v>
      </c>
      <c r="L1620" s="31" t="s">
        <v>95</v>
      </c>
    </row>
    <row r="1621" spans="1:12" x14ac:dyDescent="0.2">
      <c r="A1621" t="str">
        <f>VLOOKUP(B1621,StateFIPS!A$2:B$52,2)</f>
        <v>Nebraska</v>
      </c>
      <c r="B1621">
        <f t="shared" si="26"/>
        <v>31</v>
      </c>
      <c r="C1621" s="31" t="s">
        <v>2188</v>
      </c>
      <c r="D1621" s="31" t="s">
        <v>3285</v>
      </c>
      <c r="E1621" s="31" t="s">
        <v>3286</v>
      </c>
      <c r="F1621" s="31" t="s">
        <v>3287</v>
      </c>
      <c r="G1621" s="33">
        <v>8448.4440079778906</v>
      </c>
      <c r="H1621" s="31" t="s">
        <v>94</v>
      </c>
      <c r="I1621" s="33">
        <v>1137.0718718678199</v>
      </c>
      <c r="J1621" s="33">
        <v>7.43</v>
      </c>
      <c r="K1621" s="31" t="s">
        <v>94</v>
      </c>
      <c r="L1621" s="31" t="s">
        <v>95</v>
      </c>
    </row>
    <row r="1622" spans="1:12" x14ac:dyDescent="0.2">
      <c r="A1622" t="str">
        <f>VLOOKUP(B1622,StateFIPS!A$2:B$52,2)</f>
        <v>Nebraska</v>
      </c>
      <c r="B1622">
        <f t="shared" si="26"/>
        <v>31</v>
      </c>
      <c r="C1622" s="31" t="s">
        <v>1272</v>
      </c>
      <c r="D1622" s="31" t="s">
        <v>3285</v>
      </c>
      <c r="E1622" s="31" t="s">
        <v>3286</v>
      </c>
      <c r="F1622" s="31" t="s">
        <v>3287</v>
      </c>
      <c r="G1622" s="33">
        <v>640.72432074892197</v>
      </c>
      <c r="H1622" s="31" t="s">
        <v>94</v>
      </c>
      <c r="I1622" s="33">
        <v>86.234767260958606</v>
      </c>
      <c r="J1622" s="33">
        <v>7.43</v>
      </c>
      <c r="K1622" s="31" t="s">
        <v>94</v>
      </c>
      <c r="L1622" s="31" t="s">
        <v>95</v>
      </c>
    </row>
    <row r="1623" spans="1:12" x14ac:dyDescent="0.2">
      <c r="A1623" t="str">
        <f>VLOOKUP(B1623,StateFIPS!A$2:B$52,2)</f>
        <v>Nebraska</v>
      </c>
      <c r="B1623">
        <f t="shared" si="26"/>
        <v>31</v>
      </c>
      <c r="C1623" s="31" t="s">
        <v>1273</v>
      </c>
      <c r="D1623" s="31" t="s">
        <v>3285</v>
      </c>
      <c r="E1623" s="31" t="s">
        <v>3286</v>
      </c>
      <c r="F1623" s="31" t="s">
        <v>3287</v>
      </c>
      <c r="G1623" s="33">
        <v>3775.96823018436</v>
      </c>
      <c r="H1623" s="31" t="s">
        <v>94</v>
      </c>
      <c r="I1623" s="33">
        <v>508.20568373948402</v>
      </c>
      <c r="J1623" s="33">
        <v>7.43</v>
      </c>
      <c r="K1623" s="31" t="s">
        <v>94</v>
      </c>
      <c r="L1623" s="31" t="s">
        <v>95</v>
      </c>
    </row>
    <row r="1624" spans="1:12" x14ac:dyDescent="0.2">
      <c r="A1624" t="str">
        <f>VLOOKUP(B1624,StateFIPS!A$2:B$52,2)</f>
        <v>Nebraska</v>
      </c>
      <c r="B1624">
        <f t="shared" si="26"/>
        <v>31</v>
      </c>
      <c r="C1624" s="31" t="s">
        <v>1274</v>
      </c>
      <c r="D1624" s="31" t="s">
        <v>3285</v>
      </c>
      <c r="E1624" s="31" t="s">
        <v>3286</v>
      </c>
      <c r="F1624" s="31" t="s">
        <v>3287</v>
      </c>
      <c r="G1624" s="33">
        <v>4307.7947414779301</v>
      </c>
      <c r="H1624" s="31" t="s">
        <v>94</v>
      </c>
      <c r="I1624" s="33">
        <v>579.78394905490404</v>
      </c>
      <c r="J1624" s="33">
        <v>7.43</v>
      </c>
      <c r="K1624" s="31" t="s">
        <v>94</v>
      </c>
      <c r="L1624" s="31" t="s">
        <v>95</v>
      </c>
    </row>
    <row r="1625" spans="1:12" x14ac:dyDescent="0.2">
      <c r="A1625" t="str">
        <f>VLOOKUP(B1625,StateFIPS!A$2:B$52,2)</f>
        <v>Nebraska</v>
      </c>
      <c r="B1625">
        <f t="shared" si="26"/>
        <v>31</v>
      </c>
      <c r="C1625" s="31" t="s">
        <v>2196</v>
      </c>
      <c r="D1625" s="31" t="s">
        <v>3285</v>
      </c>
      <c r="E1625" s="31" t="s">
        <v>3286</v>
      </c>
      <c r="F1625" s="31" t="s">
        <v>3287</v>
      </c>
      <c r="G1625" s="33">
        <v>7969.8001478136703</v>
      </c>
      <c r="H1625" s="31" t="s">
        <v>94</v>
      </c>
      <c r="I1625" s="33">
        <v>1072.65143308394</v>
      </c>
      <c r="J1625" s="33">
        <v>7.43</v>
      </c>
      <c r="K1625" s="31" t="s">
        <v>94</v>
      </c>
      <c r="L1625" s="31" t="s">
        <v>95</v>
      </c>
    </row>
    <row r="1626" spans="1:12" x14ac:dyDescent="0.2">
      <c r="A1626" t="str">
        <f>VLOOKUP(B1626,StateFIPS!A$2:B$52,2)</f>
        <v>Nebraska</v>
      </c>
      <c r="B1626">
        <f t="shared" si="26"/>
        <v>31</v>
      </c>
      <c r="C1626" s="31" t="s">
        <v>1288</v>
      </c>
      <c r="D1626" s="31" t="s">
        <v>3285</v>
      </c>
      <c r="E1626" s="31" t="s">
        <v>3286</v>
      </c>
      <c r="F1626" s="31" t="s">
        <v>3287</v>
      </c>
      <c r="G1626" s="33">
        <v>6412.3082218825002</v>
      </c>
      <c r="H1626" s="31" t="s">
        <v>94</v>
      </c>
      <c r="I1626" s="33">
        <v>863.02937037449499</v>
      </c>
      <c r="J1626" s="33">
        <v>7.43</v>
      </c>
      <c r="K1626" s="31" t="s">
        <v>94</v>
      </c>
      <c r="L1626" s="31" t="s">
        <v>95</v>
      </c>
    </row>
    <row r="1627" spans="1:12" x14ac:dyDescent="0.2">
      <c r="A1627" t="str">
        <f>VLOOKUP(B1627,StateFIPS!A$2:B$52,2)</f>
        <v>Nebraska</v>
      </c>
      <c r="B1627">
        <f t="shared" si="26"/>
        <v>31</v>
      </c>
      <c r="C1627" s="31" t="s">
        <v>1276</v>
      </c>
      <c r="D1627" s="31" t="s">
        <v>3285</v>
      </c>
      <c r="E1627" s="31" t="s">
        <v>3286</v>
      </c>
      <c r="F1627" s="31" t="s">
        <v>3287</v>
      </c>
      <c r="G1627" s="33">
        <v>3236.5441973008801</v>
      </c>
      <c r="H1627" s="31" t="s">
        <v>94</v>
      </c>
      <c r="I1627" s="33">
        <v>435.60487177670001</v>
      </c>
      <c r="J1627" s="33">
        <v>7.43</v>
      </c>
      <c r="K1627" s="31" t="s">
        <v>94</v>
      </c>
      <c r="L1627" s="31" t="s">
        <v>95</v>
      </c>
    </row>
    <row r="1628" spans="1:12" x14ac:dyDescent="0.2">
      <c r="A1628" t="str">
        <f>VLOOKUP(B1628,StateFIPS!A$2:B$52,2)</f>
        <v>Nebraska</v>
      </c>
      <c r="B1628">
        <f t="shared" si="26"/>
        <v>31</v>
      </c>
      <c r="C1628" s="31" t="s">
        <v>1267</v>
      </c>
      <c r="D1628" s="31" t="s">
        <v>3285</v>
      </c>
      <c r="E1628" s="31" t="s">
        <v>3286</v>
      </c>
      <c r="F1628" s="31" t="s">
        <v>3287</v>
      </c>
      <c r="G1628" s="33">
        <v>12976.5668755632</v>
      </c>
      <c r="H1628" s="31" t="s">
        <v>94</v>
      </c>
      <c r="I1628" s="33">
        <v>1746.50967369625</v>
      </c>
      <c r="J1628" s="33">
        <v>7.43</v>
      </c>
      <c r="K1628" s="31" t="s">
        <v>94</v>
      </c>
      <c r="L1628" s="31" t="s">
        <v>95</v>
      </c>
    </row>
    <row r="1629" spans="1:12" x14ac:dyDescent="0.2">
      <c r="A1629" t="str">
        <f>VLOOKUP(B1629,StateFIPS!A$2:B$52,2)</f>
        <v>Nebraska</v>
      </c>
      <c r="B1629">
        <f t="shared" si="26"/>
        <v>31</v>
      </c>
      <c r="C1629" s="31" t="s">
        <v>2200</v>
      </c>
      <c r="D1629" s="31" t="s">
        <v>3285</v>
      </c>
      <c r="E1629" s="31" t="s">
        <v>3286</v>
      </c>
      <c r="F1629" s="31" t="s">
        <v>3287</v>
      </c>
      <c r="G1629" s="33">
        <v>71902.944326890996</v>
      </c>
      <c r="H1629" s="31" t="s">
        <v>94</v>
      </c>
      <c r="I1629" s="33">
        <v>9677.3814706448102</v>
      </c>
      <c r="J1629" s="33">
        <v>7.43</v>
      </c>
      <c r="K1629" s="31" t="s">
        <v>94</v>
      </c>
      <c r="L1629" s="31" t="s">
        <v>95</v>
      </c>
    </row>
    <row r="1630" spans="1:12" x14ac:dyDescent="0.2">
      <c r="A1630" t="str">
        <f>VLOOKUP(B1630,StateFIPS!A$2:B$52,2)</f>
        <v>Nebraska</v>
      </c>
      <c r="B1630">
        <f t="shared" si="26"/>
        <v>31</v>
      </c>
      <c r="C1630" s="31" t="s">
        <v>1278</v>
      </c>
      <c r="D1630" s="31" t="s">
        <v>3285</v>
      </c>
      <c r="E1630" s="31" t="s">
        <v>3286</v>
      </c>
      <c r="F1630" s="31" t="s">
        <v>3287</v>
      </c>
      <c r="G1630" s="33">
        <v>11814.1460723072</v>
      </c>
      <c r="H1630" s="31" t="s">
        <v>94</v>
      </c>
      <c r="I1630" s="33">
        <v>1590.0600366496899</v>
      </c>
      <c r="J1630" s="33">
        <v>7.43</v>
      </c>
      <c r="K1630" s="31" t="s">
        <v>94</v>
      </c>
      <c r="L1630" s="31" t="s">
        <v>95</v>
      </c>
    </row>
    <row r="1631" spans="1:12" x14ac:dyDescent="0.2">
      <c r="A1631" t="str">
        <f>VLOOKUP(B1631,StateFIPS!A$2:B$52,2)</f>
        <v>Nebraska</v>
      </c>
      <c r="B1631">
        <f t="shared" si="26"/>
        <v>31</v>
      </c>
      <c r="C1631" s="31" t="s">
        <v>1279</v>
      </c>
      <c r="D1631" s="31" t="s">
        <v>3285</v>
      </c>
      <c r="E1631" s="31" t="s">
        <v>3286</v>
      </c>
      <c r="F1631" s="31" t="s">
        <v>3287</v>
      </c>
      <c r="G1631" s="33">
        <v>9542.4871169246708</v>
      </c>
      <c r="H1631" s="31" t="s">
        <v>94</v>
      </c>
      <c r="I1631" s="33">
        <v>1284.31858908811</v>
      </c>
      <c r="J1631" s="33">
        <v>7.43</v>
      </c>
      <c r="K1631" s="31" t="s">
        <v>94</v>
      </c>
      <c r="L1631" s="31" t="s">
        <v>95</v>
      </c>
    </row>
    <row r="1632" spans="1:12" x14ac:dyDescent="0.2">
      <c r="A1632" t="str">
        <f>VLOOKUP(B1632,StateFIPS!A$2:B$52,2)</f>
        <v>Nebraska</v>
      </c>
      <c r="B1632">
        <f t="shared" si="26"/>
        <v>31</v>
      </c>
      <c r="C1632" s="31" t="s">
        <v>1280</v>
      </c>
      <c r="D1632" s="31" t="s">
        <v>3285</v>
      </c>
      <c r="E1632" s="31" t="s">
        <v>3286</v>
      </c>
      <c r="F1632" s="31" t="s">
        <v>3287</v>
      </c>
      <c r="G1632" s="33">
        <v>3973.50379152197</v>
      </c>
      <c r="H1632" s="31" t="s">
        <v>94</v>
      </c>
      <c r="I1632" s="33">
        <v>534.79189657092502</v>
      </c>
      <c r="J1632" s="33">
        <v>7.43</v>
      </c>
      <c r="K1632" s="31" t="s">
        <v>94</v>
      </c>
      <c r="L1632" s="31" t="s">
        <v>95</v>
      </c>
    </row>
    <row r="1633" spans="1:12" x14ac:dyDescent="0.2">
      <c r="A1633" t="str">
        <f>VLOOKUP(B1633,StateFIPS!A$2:B$52,2)</f>
        <v>Nebraska</v>
      </c>
      <c r="B1633">
        <f t="shared" si="26"/>
        <v>31</v>
      </c>
      <c r="C1633" s="31" t="s">
        <v>2193</v>
      </c>
      <c r="D1633" s="31" t="s">
        <v>3285</v>
      </c>
      <c r="E1633" s="31" t="s">
        <v>3286</v>
      </c>
      <c r="F1633" s="31" t="s">
        <v>3287</v>
      </c>
      <c r="G1633" s="33">
        <v>8471.2365727476099</v>
      </c>
      <c r="H1633" s="31" t="s">
        <v>94</v>
      </c>
      <c r="I1633" s="33">
        <v>1140.1395118099099</v>
      </c>
      <c r="J1633" s="33">
        <v>7.43</v>
      </c>
      <c r="K1633" s="31" t="s">
        <v>94</v>
      </c>
      <c r="L1633" s="31" t="s">
        <v>95</v>
      </c>
    </row>
    <row r="1634" spans="1:12" x14ac:dyDescent="0.2">
      <c r="A1634" t="str">
        <f>VLOOKUP(B1634,StateFIPS!A$2:B$52,2)</f>
        <v>Nebraska</v>
      </c>
      <c r="B1634">
        <f t="shared" si="26"/>
        <v>31</v>
      </c>
      <c r="C1634" s="31" t="s">
        <v>1281</v>
      </c>
      <c r="D1634" s="31" t="s">
        <v>3285</v>
      </c>
      <c r="E1634" s="31" t="s">
        <v>3286</v>
      </c>
      <c r="F1634" s="31" t="s">
        <v>3287</v>
      </c>
      <c r="G1634" s="33">
        <v>4862.4138175412299</v>
      </c>
      <c r="H1634" s="31" t="s">
        <v>94</v>
      </c>
      <c r="I1634" s="33">
        <v>654.429854312413</v>
      </c>
      <c r="J1634" s="33">
        <v>7.43</v>
      </c>
      <c r="K1634" s="31" t="s">
        <v>94</v>
      </c>
      <c r="L1634" s="31" t="s">
        <v>95</v>
      </c>
    </row>
    <row r="1635" spans="1:12" x14ac:dyDescent="0.2">
      <c r="A1635" t="str">
        <f>VLOOKUP(B1635,StateFIPS!A$2:B$52,2)</f>
        <v>Nebraska</v>
      </c>
      <c r="B1635">
        <f t="shared" si="26"/>
        <v>31</v>
      </c>
      <c r="C1635" s="31" t="s">
        <v>1282</v>
      </c>
      <c r="D1635" s="31" t="s">
        <v>3285</v>
      </c>
      <c r="E1635" s="31" t="s">
        <v>3286</v>
      </c>
      <c r="F1635" s="31" t="s">
        <v>3287</v>
      </c>
      <c r="G1635" s="33">
        <v>2279.2564769724499</v>
      </c>
      <c r="H1635" s="31" t="s">
        <v>94</v>
      </c>
      <c r="I1635" s="33">
        <v>306.76399420894398</v>
      </c>
      <c r="J1635" s="33">
        <v>7.43</v>
      </c>
      <c r="K1635" s="31" t="s">
        <v>94</v>
      </c>
      <c r="L1635" s="31" t="s">
        <v>95</v>
      </c>
    </row>
    <row r="1636" spans="1:12" x14ac:dyDescent="0.2">
      <c r="A1636" t="str">
        <f>VLOOKUP(B1636,StateFIPS!A$2:B$52,2)</f>
        <v>Nebraska</v>
      </c>
      <c r="B1636">
        <f t="shared" si="26"/>
        <v>31</v>
      </c>
      <c r="C1636" s="31" t="s">
        <v>1283</v>
      </c>
      <c r="D1636" s="31" t="s">
        <v>3285</v>
      </c>
      <c r="E1636" s="31" t="s">
        <v>3286</v>
      </c>
      <c r="F1636" s="31" t="s">
        <v>3287</v>
      </c>
      <c r="G1636" s="33">
        <v>5394.2403288347996</v>
      </c>
      <c r="H1636" s="31" t="s">
        <v>94</v>
      </c>
      <c r="I1636" s="33">
        <v>726.00811962783303</v>
      </c>
      <c r="J1636" s="33">
        <v>7.43</v>
      </c>
      <c r="K1636" s="31" t="s">
        <v>94</v>
      </c>
      <c r="L1636" s="31" t="s">
        <v>95</v>
      </c>
    </row>
    <row r="1637" spans="1:12" x14ac:dyDescent="0.2">
      <c r="A1637" t="str">
        <f>VLOOKUP(B1637,StateFIPS!A$2:B$52,2)</f>
        <v>Nebraska</v>
      </c>
      <c r="B1637">
        <f t="shared" si="26"/>
        <v>31</v>
      </c>
      <c r="C1637" s="31" t="s">
        <v>1284</v>
      </c>
      <c r="D1637" s="31" t="s">
        <v>3285</v>
      </c>
      <c r="E1637" s="31" t="s">
        <v>3286</v>
      </c>
      <c r="F1637" s="31" t="s">
        <v>3287</v>
      </c>
      <c r="G1637" s="33">
        <v>50151.240014983901</v>
      </c>
      <c r="H1637" s="31" t="s">
        <v>94</v>
      </c>
      <c r="I1637" s="33">
        <v>6749.8304192441301</v>
      </c>
      <c r="J1637" s="33">
        <v>7.43</v>
      </c>
      <c r="K1637" s="31" t="s">
        <v>94</v>
      </c>
      <c r="L1637" s="31" t="s">
        <v>95</v>
      </c>
    </row>
    <row r="1638" spans="1:12" x14ac:dyDescent="0.2">
      <c r="A1638" t="str">
        <f>VLOOKUP(B1638,StateFIPS!A$2:B$52,2)</f>
        <v>Nebraska</v>
      </c>
      <c r="B1638">
        <f t="shared" si="26"/>
        <v>31</v>
      </c>
      <c r="C1638" s="31" t="s">
        <v>1285</v>
      </c>
      <c r="D1638" s="31" t="s">
        <v>3285</v>
      </c>
      <c r="E1638" s="31" t="s">
        <v>3286</v>
      </c>
      <c r="F1638" s="31" t="s">
        <v>3287</v>
      </c>
      <c r="G1638" s="33">
        <v>5173.9122027274698</v>
      </c>
      <c r="H1638" s="31" t="s">
        <v>94</v>
      </c>
      <c r="I1638" s="33">
        <v>696.35426685430195</v>
      </c>
      <c r="J1638" s="33">
        <v>7.43</v>
      </c>
      <c r="K1638" s="31" t="s">
        <v>94</v>
      </c>
      <c r="L1638" s="31" t="s">
        <v>95</v>
      </c>
    </row>
    <row r="1639" spans="1:12" x14ac:dyDescent="0.2">
      <c r="A1639" t="str">
        <f>VLOOKUP(B1639,StateFIPS!A$2:B$52,2)</f>
        <v>Nebraska</v>
      </c>
      <c r="B1639">
        <f t="shared" si="26"/>
        <v>31</v>
      </c>
      <c r="C1639" s="31" t="s">
        <v>2190</v>
      </c>
      <c r="D1639" s="31" t="s">
        <v>3285</v>
      </c>
      <c r="E1639" s="31" t="s">
        <v>3286</v>
      </c>
      <c r="F1639" s="31" t="s">
        <v>3287</v>
      </c>
      <c r="G1639" s="33">
        <v>10005.935933909101</v>
      </c>
      <c r="H1639" s="31" t="s">
        <v>94</v>
      </c>
      <c r="I1639" s="33">
        <v>1346.6939345772601</v>
      </c>
      <c r="J1639" s="33">
        <v>7.43</v>
      </c>
      <c r="K1639" s="31" t="s">
        <v>94</v>
      </c>
      <c r="L1639" s="31" t="s">
        <v>95</v>
      </c>
    </row>
    <row r="1640" spans="1:12" x14ac:dyDescent="0.2">
      <c r="A1640" t="str">
        <f>VLOOKUP(B1640,StateFIPS!A$2:B$52,2)</f>
        <v>Nebraska</v>
      </c>
      <c r="B1640">
        <f t="shared" si="26"/>
        <v>31</v>
      </c>
      <c r="C1640" s="31" t="s">
        <v>2212</v>
      </c>
      <c r="D1640" s="31" t="s">
        <v>3285</v>
      </c>
      <c r="E1640" s="31" t="s">
        <v>3286</v>
      </c>
      <c r="F1640" s="31" t="s">
        <v>3287</v>
      </c>
      <c r="G1640" s="33">
        <v>32806.098225223497</v>
      </c>
      <c r="H1640" s="31" t="s">
        <v>94</v>
      </c>
      <c r="I1640" s="33">
        <v>4415.3564233140596</v>
      </c>
      <c r="J1640" s="33">
        <v>7.43</v>
      </c>
      <c r="K1640" s="31" t="s">
        <v>94</v>
      </c>
      <c r="L1640" s="31" t="s">
        <v>95</v>
      </c>
    </row>
    <row r="1641" spans="1:12" x14ac:dyDescent="0.2">
      <c r="A1641" t="str">
        <f>VLOOKUP(B1641,StateFIPS!A$2:B$52,2)</f>
        <v>Nebraska</v>
      </c>
      <c r="B1641">
        <f t="shared" si="26"/>
        <v>31</v>
      </c>
      <c r="C1641" s="31" t="s">
        <v>1286</v>
      </c>
      <c r="D1641" s="31" t="s">
        <v>3285</v>
      </c>
      <c r="E1641" s="31" t="s">
        <v>3286</v>
      </c>
      <c r="F1641" s="31" t="s">
        <v>3287</v>
      </c>
      <c r="G1641" s="33">
        <v>2423.6093871807102</v>
      </c>
      <c r="H1641" s="31" t="s">
        <v>94</v>
      </c>
      <c r="I1641" s="33">
        <v>326.19238050884297</v>
      </c>
      <c r="J1641" s="33">
        <v>7.43</v>
      </c>
      <c r="K1641" s="31" t="s">
        <v>94</v>
      </c>
      <c r="L1641" s="31" t="s">
        <v>95</v>
      </c>
    </row>
    <row r="1642" spans="1:12" x14ac:dyDescent="0.2">
      <c r="A1642" t="str">
        <f>VLOOKUP(B1642,StateFIPS!A$2:B$52,2)</f>
        <v>Nebraska</v>
      </c>
      <c r="B1642">
        <f t="shared" si="26"/>
        <v>31</v>
      </c>
      <c r="C1642" s="31" t="s">
        <v>1287</v>
      </c>
      <c r="D1642" s="31" t="s">
        <v>3285</v>
      </c>
      <c r="E1642" s="31" t="s">
        <v>3286</v>
      </c>
      <c r="F1642" s="31" t="s">
        <v>3287</v>
      </c>
      <c r="G1642" s="33">
        <v>18895.036194101602</v>
      </c>
      <c r="H1642" s="31" t="s">
        <v>94</v>
      </c>
      <c r="I1642" s="33">
        <v>2543.0735119921401</v>
      </c>
      <c r="J1642" s="33">
        <v>7.43</v>
      </c>
      <c r="K1642" s="31" t="s">
        <v>94</v>
      </c>
      <c r="L1642" s="31" t="s">
        <v>95</v>
      </c>
    </row>
    <row r="1643" spans="1:12" x14ac:dyDescent="0.2">
      <c r="A1643" t="str">
        <f>VLOOKUP(B1643,StateFIPS!A$2:B$52,2)</f>
        <v>Nebraska</v>
      </c>
      <c r="B1643">
        <f t="shared" si="26"/>
        <v>31</v>
      </c>
      <c r="C1643" s="31" t="s">
        <v>1256</v>
      </c>
      <c r="D1643" s="31" t="s">
        <v>3285</v>
      </c>
      <c r="E1643" s="31" t="s">
        <v>3286</v>
      </c>
      <c r="F1643" s="31" t="s">
        <v>3287</v>
      </c>
      <c r="G1643" s="33">
        <v>10864.455873568701</v>
      </c>
      <c r="H1643" s="31" t="s">
        <v>94</v>
      </c>
      <c r="I1643" s="33">
        <v>1462.2417057293001</v>
      </c>
      <c r="J1643" s="33">
        <v>7.43</v>
      </c>
      <c r="K1643" s="31" t="s">
        <v>94</v>
      </c>
      <c r="L1643" s="31" t="s">
        <v>95</v>
      </c>
    </row>
    <row r="1644" spans="1:12" x14ac:dyDescent="0.2">
      <c r="A1644" t="str">
        <f>VLOOKUP(B1644,StateFIPS!A$2:B$52,2)</f>
        <v>Nebraska</v>
      </c>
      <c r="B1644">
        <f t="shared" si="26"/>
        <v>31</v>
      </c>
      <c r="C1644" s="31" t="s">
        <v>3137</v>
      </c>
      <c r="D1644" s="31" t="s">
        <v>3285</v>
      </c>
      <c r="E1644" s="31" t="s">
        <v>3286</v>
      </c>
      <c r="F1644" s="31" t="s">
        <v>3287</v>
      </c>
      <c r="G1644" s="33">
        <v>2058.9283508651201</v>
      </c>
      <c r="H1644" s="31" t="s">
        <v>94</v>
      </c>
      <c r="I1644" s="33">
        <v>277.11014143541303</v>
      </c>
      <c r="J1644" s="33">
        <v>7.43</v>
      </c>
      <c r="K1644" s="31" t="s">
        <v>94</v>
      </c>
      <c r="L1644" s="31" t="s">
        <v>95</v>
      </c>
    </row>
    <row r="1645" spans="1:12" x14ac:dyDescent="0.2">
      <c r="A1645" t="str">
        <f>VLOOKUP(B1645,StateFIPS!A$2:B$52,2)</f>
        <v>Nebraska</v>
      </c>
      <c r="B1645">
        <f t="shared" si="26"/>
        <v>31</v>
      </c>
      <c r="C1645" s="31" t="s">
        <v>1275</v>
      </c>
      <c r="D1645" s="31" t="s">
        <v>3285</v>
      </c>
      <c r="E1645" s="31" t="s">
        <v>3286</v>
      </c>
      <c r="F1645" s="31" t="s">
        <v>3287</v>
      </c>
      <c r="G1645" s="33">
        <v>10317.4343190953</v>
      </c>
      <c r="H1645" s="31" t="s">
        <v>94</v>
      </c>
      <c r="I1645" s="33">
        <v>1388.61834711915</v>
      </c>
      <c r="J1645" s="33">
        <v>7.43</v>
      </c>
      <c r="K1645" s="31" t="s">
        <v>94</v>
      </c>
      <c r="L1645" s="31" t="s">
        <v>95</v>
      </c>
    </row>
    <row r="1646" spans="1:12" x14ac:dyDescent="0.2">
      <c r="A1646" t="str">
        <f>VLOOKUP(B1646,StateFIPS!A$2:B$52,2)</f>
        <v>Nebraska</v>
      </c>
      <c r="B1646">
        <f t="shared" si="26"/>
        <v>31</v>
      </c>
      <c r="C1646" s="31" t="s">
        <v>2220</v>
      </c>
      <c r="D1646" s="31" t="s">
        <v>3285</v>
      </c>
      <c r="E1646" s="31" t="s">
        <v>3286</v>
      </c>
      <c r="F1646" s="31" t="s">
        <v>3287</v>
      </c>
      <c r="G1646" s="33">
        <v>12687.861055146701</v>
      </c>
      <c r="H1646" s="31" t="s">
        <v>94</v>
      </c>
      <c r="I1646" s="33">
        <v>1707.65290109645</v>
      </c>
      <c r="J1646" s="33">
        <v>7.43</v>
      </c>
      <c r="K1646" s="31" t="s">
        <v>94</v>
      </c>
      <c r="L1646" s="31" t="s">
        <v>95</v>
      </c>
    </row>
    <row r="1647" spans="1:12" x14ac:dyDescent="0.2">
      <c r="A1647" t="str">
        <f>VLOOKUP(B1647,StateFIPS!A$2:B$52,2)</f>
        <v>Nebraska</v>
      </c>
      <c r="B1647">
        <f t="shared" si="26"/>
        <v>31</v>
      </c>
      <c r="C1647" s="31" t="s">
        <v>1247</v>
      </c>
      <c r="D1647" s="31" t="s">
        <v>3285</v>
      </c>
      <c r="E1647" s="31" t="s">
        <v>3286</v>
      </c>
      <c r="F1647" s="31" t="s">
        <v>3287</v>
      </c>
      <c r="G1647" s="33">
        <v>638.19181355228602</v>
      </c>
      <c r="H1647" s="31" t="s">
        <v>94</v>
      </c>
      <c r="I1647" s="33">
        <v>85.893918378504196</v>
      </c>
      <c r="J1647" s="33">
        <v>7.43</v>
      </c>
      <c r="K1647" s="31" t="s">
        <v>94</v>
      </c>
      <c r="L1647" s="31" t="s">
        <v>95</v>
      </c>
    </row>
    <row r="1648" spans="1:12" x14ac:dyDescent="0.2">
      <c r="A1648" t="str">
        <f>VLOOKUP(B1648,StateFIPS!A$2:B$52,2)</f>
        <v>Nebraska</v>
      </c>
      <c r="B1648">
        <f t="shared" si="26"/>
        <v>31</v>
      </c>
      <c r="C1648" s="31" t="s">
        <v>1248</v>
      </c>
      <c r="D1648" s="31" t="s">
        <v>3285</v>
      </c>
      <c r="E1648" s="31" t="s">
        <v>3286</v>
      </c>
      <c r="F1648" s="31" t="s">
        <v>3287</v>
      </c>
      <c r="G1648" s="33">
        <v>6966.9272979457901</v>
      </c>
      <c r="H1648" s="31" t="s">
        <v>94</v>
      </c>
      <c r="I1648" s="33">
        <v>937.67527563200497</v>
      </c>
      <c r="J1648" s="33">
        <v>7.43</v>
      </c>
      <c r="K1648" s="31" t="s">
        <v>94</v>
      </c>
      <c r="L1648" s="31" t="s">
        <v>95</v>
      </c>
    </row>
    <row r="1649" spans="1:12" x14ac:dyDescent="0.2">
      <c r="A1649" t="str">
        <f>VLOOKUP(B1649,StateFIPS!A$2:B$52,2)</f>
        <v>Nebraska</v>
      </c>
      <c r="B1649">
        <f t="shared" si="26"/>
        <v>31</v>
      </c>
      <c r="C1649" s="31" t="s">
        <v>1265</v>
      </c>
      <c r="D1649" s="31" t="s">
        <v>3285</v>
      </c>
      <c r="E1649" s="31" t="s">
        <v>3286</v>
      </c>
      <c r="F1649" s="31" t="s">
        <v>3287</v>
      </c>
      <c r="G1649" s="33">
        <v>6123.6024014659897</v>
      </c>
      <c r="H1649" s="31" t="s">
        <v>94</v>
      </c>
      <c r="I1649" s="33">
        <v>824.17259777469599</v>
      </c>
      <c r="J1649" s="33">
        <v>7.43</v>
      </c>
      <c r="K1649" s="31" t="s">
        <v>94</v>
      </c>
      <c r="L1649" s="31" t="s">
        <v>95</v>
      </c>
    </row>
    <row r="1650" spans="1:12" x14ac:dyDescent="0.2">
      <c r="A1650" t="str">
        <f>VLOOKUP(B1650,StateFIPS!A$2:B$52,2)</f>
        <v>Nebraska</v>
      </c>
      <c r="B1650">
        <f t="shared" si="26"/>
        <v>31</v>
      </c>
      <c r="C1650" s="31" t="s">
        <v>1249</v>
      </c>
      <c r="D1650" s="31" t="s">
        <v>3285</v>
      </c>
      <c r="E1650" s="31" t="s">
        <v>3286</v>
      </c>
      <c r="F1650" s="31" t="s">
        <v>3287</v>
      </c>
      <c r="G1650" s="33">
        <v>1709.4423577293401</v>
      </c>
      <c r="H1650" s="31" t="s">
        <v>94</v>
      </c>
      <c r="I1650" s="33">
        <v>230.072995656708</v>
      </c>
      <c r="J1650" s="33">
        <v>7.43</v>
      </c>
      <c r="K1650" s="31" t="s">
        <v>94</v>
      </c>
      <c r="L1650" s="31" t="s">
        <v>95</v>
      </c>
    </row>
    <row r="1651" spans="1:12" x14ac:dyDescent="0.2">
      <c r="A1651" t="str">
        <f>VLOOKUP(B1651,StateFIPS!A$2:B$52,2)</f>
        <v>Nebraska</v>
      </c>
      <c r="B1651">
        <f t="shared" si="26"/>
        <v>31</v>
      </c>
      <c r="C1651" s="31" t="s">
        <v>1250</v>
      </c>
      <c r="D1651" s="31" t="s">
        <v>3285</v>
      </c>
      <c r="E1651" s="31" t="s">
        <v>3286</v>
      </c>
      <c r="F1651" s="31" t="s">
        <v>3287</v>
      </c>
      <c r="G1651" s="33">
        <v>1679.0522713697101</v>
      </c>
      <c r="H1651" s="31" t="s">
        <v>94</v>
      </c>
      <c r="I1651" s="33">
        <v>225.982809067255</v>
      </c>
      <c r="J1651" s="33">
        <v>7.43</v>
      </c>
      <c r="K1651" s="31" t="s">
        <v>94</v>
      </c>
      <c r="L1651" s="31" t="s">
        <v>95</v>
      </c>
    </row>
    <row r="1652" spans="1:12" x14ac:dyDescent="0.2">
      <c r="A1652" t="str">
        <f>VLOOKUP(B1652,StateFIPS!A$2:B$52,2)</f>
        <v>Nebraska</v>
      </c>
      <c r="B1652">
        <f t="shared" si="26"/>
        <v>31</v>
      </c>
      <c r="C1652" s="31" t="s">
        <v>1251</v>
      </c>
      <c r="D1652" s="31" t="s">
        <v>3285</v>
      </c>
      <c r="E1652" s="31" t="s">
        <v>3286</v>
      </c>
      <c r="F1652" s="31" t="s">
        <v>3287</v>
      </c>
      <c r="G1652" s="33">
        <v>6229.9677037247002</v>
      </c>
      <c r="H1652" s="31" t="s">
        <v>94</v>
      </c>
      <c r="I1652" s="33">
        <v>838.48825083778001</v>
      </c>
      <c r="J1652" s="33">
        <v>7.43</v>
      </c>
      <c r="K1652" s="31" t="s">
        <v>94</v>
      </c>
      <c r="L1652" s="31" t="s">
        <v>95</v>
      </c>
    </row>
    <row r="1653" spans="1:12" x14ac:dyDescent="0.2">
      <c r="A1653" t="str">
        <f>VLOOKUP(B1653,StateFIPS!A$2:B$52,2)</f>
        <v>Nebraska</v>
      </c>
      <c r="B1653">
        <f t="shared" si="26"/>
        <v>31</v>
      </c>
      <c r="C1653" s="31" t="s">
        <v>2215</v>
      </c>
      <c r="D1653" s="31" t="s">
        <v>3285</v>
      </c>
      <c r="E1653" s="31" t="s">
        <v>3286</v>
      </c>
      <c r="F1653" s="31" t="s">
        <v>3287</v>
      </c>
      <c r="G1653" s="33">
        <v>9132.2209510696193</v>
      </c>
      <c r="H1653" s="31" t="s">
        <v>94</v>
      </c>
      <c r="I1653" s="33">
        <v>1229.1010701304999</v>
      </c>
      <c r="J1653" s="33">
        <v>7.43</v>
      </c>
      <c r="K1653" s="31" t="s">
        <v>94</v>
      </c>
      <c r="L1653" s="31" t="s">
        <v>95</v>
      </c>
    </row>
    <row r="1654" spans="1:12" x14ac:dyDescent="0.2">
      <c r="A1654" t="str">
        <f>VLOOKUP(B1654,StateFIPS!A$2:B$52,2)</f>
        <v>Nebraska</v>
      </c>
      <c r="B1654">
        <f t="shared" si="26"/>
        <v>31</v>
      </c>
      <c r="C1654" s="31" t="s">
        <v>1252</v>
      </c>
      <c r="D1654" s="31" t="s">
        <v>3285</v>
      </c>
      <c r="E1654" s="31" t="s">
        <v>3286</v>
      </c>
      <c r="F1654" s="31" t="s">
        <v>3287</v>
      </c>
      <c r="G1654" s="33">
        <v>2970.6309416540998</v>
      </c>
      <c r="H1654" s="31" t="s">
        <v>94</v>
      </c>
      <c r="I1654" s="33">
        <v>399.81573911899</v>
      </c>
      <c r="J1654" s="33">
        <v>7.43</v>
      </c>
      <c r="K1654" s="31" t="s">
        <v>94</v>
      </c>
      <c r="L1654" s="31" t="s">
        <v>95</v>
      </c>
    </row>
    <row r="1655" spans="1:12" x14ac:dyDescent="0.2">
      <c r="A1655" t="str">
        <f>VLOOKUP(B1655,StateFIPS!A$2:B$52,2)</f>
        <v>Nebraska</v>
      </c>
      <c r="B1655">
        <f t="shared" si="26"/>
        <v>31</v>
      </c>
      <c r="C1655" s="31" t="s">
        <v>1253</v>
      </c>
      <c r="D1655" s="31" t="s">
        <v>3285</v>
      </c>
      <c r="E1655" s="31" t="s">
        <v>3286</v>
      </c>
      <c r="F1655" s="31" t="s">
        <v>3287</v>
      </c>
      <c r="G1655" s="33">
        <v>3829.1508813137202</v>
      </c>
      <c r="H1655" s="31" t="s">
        <v>94</v>
      </c>
      <c r="I1655" s="33">
        <v>515.36351027102603</v>
      </c>
      <c r="J1655" s="33">
        <v>7.43</v>
      </c>
      <c r="K1655" s="31" t="s">
        <v>94</v>
      </c>
      <c r="L1655" s="31" t="s">
        <v>95</v>
      </c>
    </row>
    <row r="1656" spans="1:12" x14ac:dyDescent="0.2">
      <c r="A1656" t="str">
        <f>VLOOKUP(B1656,StateFIPS!A$2:B$52,2)</f>
        <v>Nebraska</v>
      </c>
      <c r="B1656">
        <f t="shared" si="26"/>
        <v>31</v>
      </c>
      <c r="C1656" s="31" t="s">
        <v>1254</v>
      </c>
      <c r="D1656" s="31" t="s">
        <v>3285</v>
      </c>
      <c r="E1656" s="31" t="s">
        <v>3286</v>
      </c>
      <c r="F1656" s="31" t="s">
        <v>3287</v>
      </c>
      <c r="G1656" s="33">
        <v>516.631468113756</v>
      </c>
      <c r="H1656" s="31" t="s">
        <v>94</v>
      </c>
      <c r="I1656" s="33">
        <v>69.533172020693897</v>
      </c>
      <c r="J1656" s="33">
        <v>7.43</v>
      </c>
      <c r="K1656" s="31" t="s">
        <v>94</v>
      </c>
      <c r="L1656" s="31" t="s">
        <v>95</v>
      </c>
    </row>
    <row r="1657" spans="1:12" x14ac:dyDescent="0.2">
      <c r="A1657" t="str">
        <f>VLOOKUP(B1657,StateFIPS!A$2:B$52,2)</f>
        <v>Nebraska</v>
      </c>
      <c r="B1657">
        <f t="shared" si="26"/>
        <v>31</v>
      </c>
      <c r="C1657" s="31" t="s">
        <v>1266</v>
      </c>
      <c r="D1657" s="31" t="s">
        <v>3285</v>
      </c>
      <c r="E1657" s="31" t="s">
        <v>3286</v>
      </c>
      <c r="F1657" s="31" t="s">
        <v>3287</v>
      </c>
      <c r="G1657" s="33">
        <v>5834.8965810494801</v>
      </c>
      <c r="H1657" s="31" t="s">
        <v>94</v>
      </c>
      <c r="I1657" s="33">
        <v>785.31582517489596</v>
      </c>
      <c r="J1657" s="33">
        <v>7.43</v>
      </c>
      <c r="K1657" s="31" t="s">
        <v>94</v>
      </c>
      <c r="L1657" s="31" t="s">
        <v>95</v>
      </c>
    </row>
    <row r="1658" spans="1:12" x14ac:dyDescent="0.2">
      <c r="A1658" t="str">
        <f>VLOOKUP(B1658,StateFIPS!A$2:B$52,2)</f>
        <v>Nebraska</v>
      </c>
      <c r="B1658">
        <f t="shared" si="26"/>
        <v>31</v>
      </c>
      <c r="C1658" s="31" t="s">
        <v>1255</v>
      </c>
      <c r="D1658" s="31" t="s">
        <v>3285</v>
      </c>
      <c r="E1658" s="31" t="s">
        <v>3286</v>
      </c>
      <c r="F1658" s="31" t="s">
        <v>3287</v>
      </c>
      <c r="G1658" s="33">
        <v>8319.2861409494508</v>
      </c>
      <c r="H1658" s="31" t="s">
        <v>94</v>
      </c>
      <c r="I1658" s="33">
        <v>1119.68857886264</v>
      </c>
      <c r="J1658" s="33">
        <v>7.43</v>
      </c>
      <c r="K1658" s="31" t="s">
        <v>94</v>
      </c>
      <c r="L1658" s="31" t="s">
        <v>95</v>
      </c>
    </row>
    <row r="1659" spans="1:12" x14ac:dyDescent="0.2">
      <c r="A1659" t="str">
        <f>VLOOKUP(B1659,StateFIPS!A$2:B$52,2)</f>
        <v>Nebraska</v>
      </c>
      <c r="B1659">
        <f t="shared" si="26"/>
        <v>31</v>
      </c>
      <c r="C1659" s="31" t="s">
        <v>1246</v>
      </c>
      <c r="D1659" s="31" t="s">
        <v>3285</v>
      </c>
      <c r="E1659" s="31" t="s">
        <v>3286</v>
      </c>
      <c r="F1659" s="31" t="s">
        <v>3287</v>
      </c>
      <c r="G1659" s="33">
        <v>7893.8249319145898</v>
      </c>
      <c r="H1659" s="31" t="s">
        <v>94</v>
      </c>
      <c r="I1659" s="33">
        <v>1062.4259666103101</v>
      </c>
      <c r="J1659" s="33">
        <v>7.43</v>
      </c>
      <c r="K1659" s="31" t="s">
        <v>94</v>
      </c>
      <c r="L1659" s="31" t="s">
        <v>95</v>
      </c>
    </row>
    <row r="1660" spans="1:12" x14ac:dyDescent="0.2">
      <c r="A1660" t="str">
        <f>VLOOKUP(B1660,StateFIPS!A$2:B$52,2)</f>
        <v>Nebraska</v>
      </c>
      <c r="B1660">
        <f t="shared" si="26"/>
        <v>31</v>
      </c>
      <c r="C1660" s="31" t="s">
        <v>1257</v>
      </c>
      <c r="D1660" s="31" t="s">
        <v>3285</v>
      </c>
      <c r="E1660" s="31" t="s">
        <v>3286</v>
      </c>
      <c r="F1660" s="31" t="s">
        <v>3287</v>
      </c>
      <c r="G1660" s="33">
        <v>5204.3022890870998</v>
      </c>
      <c r="H1660" s="31" t="s">
        <v>94</v>
      </c>
      <c r="I1660" s="33">
        <v>700.44445344375504</v>
      </c>
      <c r="J1660" s="33">
        <v>7.43</v>
      </c>
      <c r="K1660" s="31" t="s">
        <v>94</v>
      </c>
      <c r="L1660" s="31" t="s">
        <v>95</v>
      </c>
    </row>
    <row r="1661" spans="1:12" x14ac:dyDescent="0.2">
      <c r="A1661" t="str">
        <f>VLOOKUP(B1661,StateFIPS!A$2:B$52,2)</f>
        <v>Nebraska</v>
      </c>
      <c r="B1661">
        <f t="shared" si="26"/>
        <v>31</v>
      </c>
      <c r="C1661" s="31" t="s">
        <v>1258</v>
      </c>
      <c r="D1661" s="31" t="s">
        <v>3285</v>
      </c>
      <c r="E1661" s="31" t="s">
        <v>3286</v>
      </c>
      <c r="F1661" s="31" t="s">
        <v>3287</v>
      </c>
      <c r="G1661" s="33">
        <v>640.72432074892197</v>
      </c>
      <c r="H1661" s="31" t="s">
        <v>94</v>
      </c>
      <c r="I1661" s="33">
        <v>86.234767260958606</v>
      </c>
      <c r="J1661" s="33">
        <v>7.43</v>
      </c>
      <c r="K1661" s="31" t="s">
        <v>94</v>
      </c>
      <c r="L1661" s="31" t="s">
        <v>95</v>
      </c>
    </row>
    <row r="1662" spans="1:12" x14ac:dyDescent="0.2">
      <c r="A1662" t="str">
        <f>VLOOKUP(B1662,StateFIPS!A$2:B$52,2)</f>
        <v>Nebraska</v>
      </c>
      <c r="B1662">
        <f t="shared" si="26"/>
        <v>31</v>
      </c>
      <c r="C1662" s="31" t="s">
        <v>3179</v>
      </c>
      <c r="D1662" s="31" t="s">
        <v>3285</v>
      </c>
      <c r="E1662" s="31" t="s">
        <v>3286</v>
      </c>
      <c r="F1662" s="31" t="s">
        <v>3287</v>
      </c>
      <c r="G1662" s="33">
        <v>2932.6433337045601</v>
      </c>
      <c r="H1662" s="31" t="s">
        <v>94</v>
      </c>
      <c r="I1662" s="33">
        <v>394.70300588217401</v>
      </c>
      <c r="J1662" s="33">
        <v>7.43</v>
      </c>
      <c r="K1662" s="31" t="s">
        <v>94</v>
      </c>
      <c r="L1662" s="31" t="s">
        <v>95</v>
      </c>
    </row>
    <row r="1663" spans="1:12" x14ac:dyDescent="0.2">
      <c r="A1663" t="str">
        <f>VLOOKUP(B1663,StateFIPS!A$2:B$52,2)</f>
        <v>Nebraska</v>
      </c>
      <c r="B1663">
        <f t="shared" si="26"/>
        <v>31</v>
      </c>
      <c r="C1663" s="31" t="s">
        <v>2209</v>
      </c>
      <c r="D1663" s="31" t="s">
        <v>3285</v>
      </c>
      <c r="E1663" s="31" t="s">
        <v>3286</v>
      </c>
      <c r="F1663" s="31" t="s">
        <v>3287</v>
      </c>
      <c r="G1663" s="33">
        <v>17489.4946999686</v>
      </c>
      <c r="H1663" s="31" t="s">
        <v>94</v>
      </c>
      <c r="I1663" s="33">
        <v>2353.90238222996</v>
      </c>
      <c r="J1663" s="33">
        <v>7.43</v>
      </c>
      <c r="K1663" s="31" t="s">
        <v>94</v>
      </c>
      <c r="L1663" s="31" t="s">
        <v>95</v>
      </c>
    </row>
    <row r="1664" spans="1:12" x14ac:dyDescent="0.2">
      <c r="A1664" t="str">
        <f>VLOOKUP(B1664,StateFIPS!A$2:B$52,2)</f>
        <v>Nebraska</v>
      </c>
      <c r="B1664">
        <f t="shared" si="26"/>
        <v>31</v>
      </c>
      <c r="C1664" s="31" t="s">
        <v>2205</v>
      </c>
      <c r="D1664" s="31" t="s">
        <v>3285</v>
      </c>
      <c r="E1664" s="31" t="s">
        <v>3286</v>
      </c>
      <c r="F1664" s="31" t="s">
        <v>3287</v>
      </c>
      <c r="G1664" s="33">
        <v>5006.7667277494902</v>
      </c>
      <c r="H1664" s="31" t="s">
        <v>94</v>
      </c>
      <c r="I1664" s="33">
        <v>673.85824061231301</v>
      </c>
      <c r="J1664" s="33">
        <v>7.43</v>
      </c>
      <c r="K1664" s="31" t="s">
        <v>94</v>
      </c>
      <c r="L1664" s="31" t="s">
        <v>95</v>
      </c>
    </row>
    <row r="1665" spans="1:12" x14ac:dyDescent="0.2">
      <c r="A1665" t="str">
        <f>VLOOKUP(B1665,StateFIPS!A$2:B$52,2)</f>
        <v>Nebraska</v>
      </c>
      <c r="B1665">
        <f t="shared" si="26"/>
        <v>31</v>
      </c>
      <c r="C1665" s="31" t="s">
        <v>2162</v>
      </c>
      <c r="D1665" s="31" t="s">
        <v>3285</v>
      </c>
      <c r="E1665" s="31" t="s">
        <v>3286</v>
      </c>
      <c r="F1665" s="31" t="s">
        <v>3287</v>
      </c>
      <c r="G1665" s="33">
        <v>3905.1260972127998</v>
      </c>
      <c r="H1665" s="31" t="s">
        <v>94</v>
      </c>
      <c r="I1665" s="33">
        <v>525.58897674465697</v>
      </c>
      <c r="J1665" s="33">
        <v>7.43</v>
      </c>
      <c r="K1665" s="31" t="s">
        <v>94</v>
      </c>
      <c r="L1665" s="31" t="s">
        <v>95</v>
      </c>
    </row>
    <row r="1666" spans="1:12" x14ac:dyDescent="0.2">
      <c r="A1666" t="str">
        <f>VLOOKUP(B1666,StateFIPS!A$2:B$52,2)</f>
        <v>Nebraska</v>
      </c>
      <c r="B1666">
        <f t="shared" si="26"/>
        <v>31</v>
      </c>
      <c r="C1666" s="31" t="s">
        <v>1260</v>
      </c>
      <c r="D1666" s="31" t="s">
        <v>3285</v>
      </c>
      <c r="E1666" s="31" t="s">
        <v>3286</v>
      </c>
      <c r="F1666" s="31" t="s">
        <v>3287</v>
      </c>
      <c r="G1666" s="33">
        <v>4186.2343960394001</v>
      </c>
      <c r="H1666" s="31" t="s">
        <v>94</v>
      </c>
      <c r="I1666" s="33">
        <v>563.42320269709296</v>
      </c>
      <c r="J1666" s="33">
        <v>7.43</v>
      </c>
      <c r="K1666" s="31" t="s">
        <v>94</v>
      </c>
      <c r="L1666" s="31" t="s">
        <v>95</v>
      </c>
    </row>
    <row r="1667" spans="1:12" x14ac:dyDescent="0.2">
      <c r="A1667" t="str">
        <f>VLOOKUP(B1667,StateFIPS!A$2:B$52,2)</f>
        <v>Nebraska</v>
      </c>
      <c r="B1667">
        <f t="shared" ref="B1667:B1730" si="27">VALUE(LEFT(C1667,2))</f>
        <v>31</v>
      </c>
      <c r="C1667" s="31" t="s">
        <v>2704</v>
      </c>
      <c r="D1667" s="31" t="s">
        <v>3285</v>
      </c>
      <c r="E1667" s="31" t="s">
        <v>3286</v>
      </c>
      <c r="F1667" s="31" t="s">
        <v>3287</v>
      </c>
      <c r="G1667" s="33">
        <v>5120.7295515981104</v>
      </c>
      <c r="H1667" s="31" t="s">
        <v>94</v>
      </c>
      <c r="I1667" s="33">
        <v>689.19644032276005</v>
      </c>
      <c r="J1667" s="33">
        <v>7.43</v>
      </c>
      <c r="K1667" s="31" t="s">
        <v>94</v>
      </c>
      <c r="L1667" s="31" t="s">
        <v>95</v>
      </c>
    </row>
    <row r="1668" spans="1:12" x14ac:dyDescent="0.2">
      <c r="A1668" t="str">
        <f>VLOOKUP(B1668,StateFIPS!A$2:B$52,2)</f>
        <v>Nebraska</v>
      </c>
      <c r="B1668">
        <f t="shared" si="27"/>
        <v>31</v>
      </c>
      <c r="C1668" s="31" t="s">
        <v>1261</v>
      </c>
      <c r="D1668" s="31" t="s">
        <v>3285</v>
      </c>
      <c r="E1668" s="31" t="s">
        <v>3286</v>
      </c>
      <c r="F1668" s="31" t="s">
        <v>3287</v>
      </c>
      <c r="G1668" s="33">
        <v>782.54472376054196</v>
      </c>
      <c r="H1668" s="31" t="s">
        <v>94</v>
      </c>
      <c r="I1668" s="33">
        <v>105.322304678404</v>
      </c>
      <c r="J1668" s="33">
        <v>7.43</v>
      </c>
      <c r="K1668" s="31" t="s">
        <v>94</v>
      </c>
      <c r="L1668" s="31" t="s">
        <v>95</v>
      </c>
    </row>
    <row r="1669" spans="1:12" x14ac:dyDescent="0.2">
      <c r="A1669" t="str">
        <f>VLOOKUP(B1669,StateFIPS!A$2:B$52,2)</f>
        <v>Nebraska</v>
      </c>
      <c r="B1669">
        <f t="shared" si="27"/>
        <v>31</v>
      </c>
      <c r="C1669" s="31" t="s">
        <v>2153</v>
      </c>
      <c r="D1669" s="31" t="s">
        <v>3285</v>
      </c>
      <c r="E1669" s="31" t="s">
        <v>3286</v>
      </c>
      <c r="F1669" s="31" t="s">
        <v>3287</v>
      </c>
      <c r="G1669" s="33">
        <v>2575.5598189788702</v>
      </c>
      <c r="H1669" s="31" t="s">
        <v>94</v>
      </c>
      <c r="I1669" s="33">
        <v>346.643313456106</v>
      </c>
      <c r="J1669" s="33">
        <v>7.43</v>
      </c>
      <c r="K1669" s="31" t="s">
        <v>94</v>
      </c>
      <c r="L1669" s="31" t="s">
        <v>95</v>
      </c>
    </row>
    <row r="1670" spans="1:12" x14ac:dyDescent="0.2">
      <c r="A1670" t="str">
        <f>VLOOKUP(B1670,StateFIPS!A$2:B$52,2)</f>
        <v>Nebraska</v>
      </c>
      <c r="B1670">
        <f t="shared" si="27"/>
        <v>31</v>
      </c>
      <c r="C1670" s="31" t="s">
        <v>1262</v>
      </c>
      <c r="D1670" s="31" t="s">
        <v>3285</v>
      </c>
      <c r="E1670" s="31" t="s">
        <v>3286</v>
      </c>
      <c r="F1670" s="31" t="s">
        <v>3287</v>
      </c>
      <c r="G1670" s="33">
        <v>11829.341115486999</v>
      </c>
      <c r="H1670" s="31" t="s">
        <v>94</v>
      </c>
      <c r="I1670" s="33">
        <v>1592.10512994442</v>
      </c>
      <c r="J1670" s="33">
        <v>7.43</v>
      </c>
      <c r="K1670" s="31" t="s">
        <v>94</v>
      </c>
      <c r="L1670" s="31" t="s">
        <v>95</v>
      </c>
    </row>
    <row r="1671" spans="1:12" x14ac:dyDescent="0.2">
      <c r="A1671" t="str">
        <f>VLOOKUP(B1671,StateFIPS!A$2:B$52,2)</f>
        <v>Nebraska</v>
      </c>
      <c r="B1671">
        <f t="shared" si="27"/>
        <v>31</v>
      </c>
      <c r="C1671" s="31" t="s">
        <v>2149</v>
      </c>
      <c r="D1671" s="31" t="s">
        <v>3285</v>
      </c>
      <c r="E1671" s="31" t="s">
        <v>3286</v>
      </c>
      <c r="F1671" s="31" t="s">
        <v>3287</v>
      </c>
      <c r="G1671" s="33">
        <v>12080.059327954001</v>
      </c>
      <c r="H1671" s="31" t="s">
        <v>94</v>
      </c>
      <c r="I1671" s="33">
        <v>1625.8491693074</v>
      </c>
      <c r="J1671" s="33">
        <v>7.43</v>
      </c>
      <c r="K1671" s="31" t="s">
        <v>94</v>
      </c>
      <c r="L1671" s="31" t="s">
        <v>95</v>
      </c>
    </row>
    <row r="1672" spans="1:12" x14ac:dyDescent="0.2">
      <c r="A1672" t="str">
        <f>VLOOKUP(B1672,StateFIPS!A$2:B$52,2)</f>
        <v>Nebraska</v>
      </c>
      <c r="B1672">
        <f t="shared" si="27"/>
        <v>31</v>
      </c>
      <c r="C1672" s="31" t="s">
        <v>2152</v>
      </c>
      <c r="D1672" s="31" t="s">
        <v>3285</v>
      </c>
      <c r="E1672" s="31" t="s">
        <v>3286</v>
      </c>
      <c r="F1672" s="31" t="s">
        <v>3287</v>
      </c>
      <c r="G1672" s="33">
        <v>12383.960191550301</v>
      </c>
      <c r="H1672" s="31" t="s">
        <v>94</v>
      </c>
      <c r="I1672" s="33">
        <v>1666.7510352019301</v>
      </c>
      <c r="J1672" s="33">
        <v>7.43</v>
      </c>
      <c r="K1672" s="31" t="s">
        <v>94</v>
      </c>
      <c r="L1672" s="31" t="s">
        <v>95</v>
      </c>
    </row>
    <row r="1673" spans="1:12" x14ac:dyDescent="0.2">
      <c r="A1673" t="str">
        <f>VLOOKUP(B1673,StateFIPS!A$2:B$52,2)</f>
        <v>Nebraska</v>
      </c>
      <c r="B1673">
        <f t="shared" si="27"/>
        <v>31</v>
      </c>
      <c r="C1673" s="31" t="s">
        <v>2203</v>
      </c>
      <c r="D1673" s="31" t="s">
        <v>3285</v>
      </c>
      <c r="E1673" s="31" t="s">
        <v>3286</v>
      </c>
      <c r="F1673" s="31" t="s">
        <v>3287</v>
      </c>
      <c r="G1673" s="33">
        <v>10735.298006540201</v>
      </c>
      <c r="H1673" s="31" t="s">
        <v>94</v>
      </c>
      <c r="I1673" s="33">
        <v>1444.8584127241199</v>
      </c>
      <c r="J1673" s="33">
        <v>7.43</v>
      </c>
      <c r="K1673" s="31" t="s">
        <v>94</v>
      </c>
      <c r="L1673" s="31" t="s">
        <v>95</v>
      </c>
    </row>
    <row r="1674" spans="1:12" x14ac:dyDescent="0.2">
      <c r="A1674" t="str">
        <f>VLOOKUP(B1674,StateFIPS!A$2:B$52,2)</f>
        <v>Nebraska</v>
      </c>
      <c r="B1674">
        <f t="shared" si="27"/>
        <v>31</v>
      </c>
      <c r="C1674" s="31" t="s">
        <v>1263</v>
      </c>
      <c r="D1674" s="31" t="s">
        <v>3285</v>
      </c>
      <c r="E1674" s="31" t="s">
        <v>3286</v>
      </c>
      <c r="F1674" s="31" t="s">
        <v>3287</v>
      </c>
      <c r="G1674" s="33">
        <v>1329.56627823393</v>
      </c>
      <c r="H1674" s="31" t="s">
        <v>94</v>
      </c>
      <c r="I1674" s="33">
        <v>178.945663288551</v>
      </c>
      <c r="J1674" s="33">
        <v>7.43</v>
      </c>
      <c r="K1674" s="31" t="s">
        <v>94</v>
      </c>
      <c r="L1674" s="31" t="s">
        <v>95</v>
      </c>
    </row>
    <row r="1675" spans="1:12" x14ac:dyDescent="0.2">
      <c r="A1675" t="str">
        <f>VLOOKUP(B1675,StateFIPS!A$2:B$52,2)</f>
        <v>Nebraska</v>
      </c>
      <c r="B1675">
        <f t="shared" si="27"/>
        <v>31</v>
      </c>
      <c r="C1675" s="31" t="s">
        <v>1264</v>
      </c>
      <c r="D1675" s="31" t="s">
        <v>3285</v>
      </c>
      <c r="E1675" s="31" t="s">
        <v>3286</v>
      </c>
      <c r="F1675" s="31" t="s">
        <v>3287</v>
      </c>
      <c r="G1675" s="33">
        <v>303.90086359632699</v>
      </c>
      <c r="H1675" s="31" t="s">
        <v>94</v>
      </c>
      <c r="I1675" s="33">
        <v>40.901865894525798</v>
      </c>
      <c r="J1675" s="33">
        <v>7.43</v>
      </c>
      <c r="K1675" s="31" t="s">
        <v>94</v>
      </c>
      <c r="L1675" s="31" t="s">
        <v>95</v>
      </c>
    </row>
    <row r="1676" spans="1:12" x14ac:dyDescent="0.2">
      <c r="A1676" t="str">
        <f>VLOOKUP(B1676,StateFIPS!A$2:B$52,2)</f>
        <v>Nebraska</v>
      </c>
      <c r="B1676">
        <f t="shared" si="27"/>
        <v>31</v>
      </c>
      <c r="C1676" s="31" t="s">
        <v>2173</v>
      </c>
      <c r="D1676" s="31" t="s">
        <v>3285</v>
      </c>
      <c r="E1676" s="31" t="s">
        <v>3286</v>
      </c>
      <c r="F1676" s="31" t="s">
        <v>3287</v>
      </c>
      <c r="G1676" s="33">
        <v>11206.344345114599</v>
      </c>
      <c r="H1676" s="31" t="s">
        <v>94</v>
      </c>
      <c r="I1676" s="33">
        <v>1508.2563048606401</v>
      </c>
      <c r="J1676" s="33">
        <v>7.43</v>
      </c>
      <c r="K1676" s="31" t="s">
        <v>94</v>
      </c>
      <c r="L1676" s="31" t="s">
        <v>95</v>
      </c>
    </row>
    <row r="1677" spans="1:12" x14ac:dyDescent="0.2">
      <c r="A1677" t="str">
        <f>VLOOKUP(B1677,StateFIPS!A$2:B$52,2)</f>
        <v>Nebraska</v>
      </c>
      <c r="B1677">
        <f t="shared" si="27"/>
        <v>31</v>
      </c>
      <c r="C1677" s="31" t="s">
        <v>1201</v>
      </c>
      <c r="D1677" s="31" t="s">
        <v>3285</v>
      </c>
      <c r="E1677" s="31" t="s">
        <v>3286</v>
      </c>
      <c r="F1677" s="31" t="s">
        <v>3287</v>
      </c>
      <c r="G1677" s="33">
        <v>640.72432074892197</v>
      </c>
      <c r="H1677" s="31" t="s">
        <v>94</v>
      </c>
      <c r="I1677" s="33">
        <v>86.234767260958606</v>
      </c>
      <c r="J1677" s="33">
        <v>7.43</v>
      </c>
      <c r="K1677" s="31" t="s">
        <v>94</v>
      </c>
      <c r="L1677" s="31" t="s">
        <v>95</v>
      </c>
    </row>
    <row r="1678" spans="1:12" x14ac:dyDescent="0.2">
      <c r="A1678" t="str">
        <f>VLOOKUP(B1678,StateFIPS!A$2:B$52,2)</f>
        <v>Nebraska</v>
      </c>
      <c r="B1678">
        <f t="shared" si="27"/>
        <v>31</v>
      </c>
      <c r="C1678" s="31" t="s">
        <v>1277</v>
      </c>
      <c r="D1678" s="31" t="s">
        <v>3285</v>
      </c>
      <c r="E1678" s="31" t="s">
        <v>3286</v>
      </c>
      <c r="F1678" s="31" t="s">
        <v>3287</v>
      </c>
      <c r="G1678" s="33">
        <v>4064.67405060087</v>
      </c>
      <c r="H1678" s="31" t="s">
        <v>94</v>
      </c>
      <c r="I1678" s="33">
        <v>547.06245633928302</v>
      </c>
      <c r="J1678" s="33">
        <v>7.43</v>
      </c>
      <c r="K1678" s="31" t="s">
        <v>94</v>
      </c>
      <c r="L1678" s="31" t="s">
        <v>95</v>
      </c>
    </row>
    <row r="1679" spans="1:12" x14ac:dyDescent="0.2">
      <c r="A1679" t="str">
        <f>VLOOKUP(B1679,StateFIPS!A$2:B$52,2)</f>
        <v>Nebraska</v>
      </c>
      <c r="B1679">
        <f t="shared" si="27"/>
        <v>31</v>
      </c>
      <c r="C1679" s="31" t="s">
        <v>1229</v>
      </c>
      <c r="D1679" s="31" t="s">
        <v>3285</v>
      </c>
      <c r="E1679" s="31" t="s">
        <v>3286</v>
      </c>
      <c r="F1679" s="31" t="s">
        <v>3287</v>
      </c>
      <c r="G1679" s="33">
        <v>3882.33353244308</v>
      </c>
      <c r="H1679" s="31" t="s">
        <v>94</v>
      </c>
      <c r="I1679" s="33">
        <v>522.52133680256804</v>
      </c>
      <c r="J1679" s="33">
        <v>7.43</v>
      </c>
      <c r="K1679" s="31" t="s">
        <v>94</v>
      </c>
      <c r="L1679" s="31" t="s">
        <v>95</v>
      </c>
    </row>
    <row r="1680" spans="1:12" x14ac:dyDescent="0.2">
      <c r="A1680" t="str">
        <f>VLOOKUP(B1680,StateFIPS!A$2:B$52,2)</f>
        <v>Nebraska</v>
      </c>
      <c r="B1680">
        <f t="shared" si="27"/>
        <v>31</v>
      </c>
      <c r="C1680" s="31" t="s">
        <v>1154</v>
      </c>
      <c r="D1680" s="31" t="s">
        <v>3285</v>
      </c>
      <c r="E1680" s="31" t="s">
        <v>3286</v>
      </c>
      <c r="F1680" s="31" t="s">
        <v>3287</v>
      </c>
      <c r="G1680" s="33">
        <v>2036.1357860953899</v>
      </c>
      <c r="H1680" s="31" t="s">
        <v>94</v>
      </c>
      <c r="I1680" s="33">
        <v>274.04250149332302</v>
      </c>
      <c r="J1680" s="33">
        <v>7.43</v>
      </c>
      <c r="K1680" s="31" t="s">
        <v>94</v>
      </c>
      <c r="L1680" s="31" t="s">
        <v>95</v>
      </c>
    </row>
    <row r="1681" spans="1:12" x14ac:dyDescent="0.2">
      <c r="A1681" t="str">
        <f>VLOOKUP(B1681,StateFIPS!A$2:B$52,2)</f>
        <v>Nebraska</v>
      </c>
      <c r="B1681">
        <f t="shared" si="27"/>
        <v>31</v>
      </c>
      <c r="C1681" s="31" t="s">
        <v>1155</v>
      </c>
      <c r="D1681" s="31" t="s">
        <v>3285</v>
      </c>
      <c r="E1681" s="31" t="s">
        <v>3286</v>
      </c>
      <c r="F1681" s="31" t="s">
        <v>3287</v>
      </c>
      <c r="G1681" s="33">
        <v>3494.8599313577602</v>
      </c>
      <c r="H1681" s="31" t="s">
        <v>94</v>
      </c>
      <c r="I1681" s="33">
        <v>470.37145778704701</v>
      </c>
      <c r="J1681" s="33">
        <v>7.43</v>
      </c>
      <c r="K1681" s="31" t="s">
        <v>94</v>
      </c>
      <c r="L1681" s="31" t="s">
        <v>95</v>
      </c>
    </row>
    <row r="1682" spans="1:12" x14ac:dyDescent="0.2">
      <c r="A1682" t="str">
        <f>VLOOKUP(B1682,StateFIPS!A$2:B$52,2)</f>
        <v>Nebraska</v>
      </c>
      <c r="B1682">
        <f t="shared" si="27"/>
        <v>31</v>
      </c>
      <c r="C1682" s="31" t="s">
        <v>1156</v>
      </c>
      <c r="D1682" s="31" t="s">
        <v>3285</v>
      </c>
      <c r="E1682" s="31" t="s">
        <v>3286</v>
      </c>
      <c r="F1682" s="31" t="s">
        <v>3287</v>
      </c>
      <c r="G1682" s="33">
        <v>6830.1719093274496</v>
      </c>
      <c r="H1682" s="31" t="s">
        <v>94</v>
      </c>
      <c r="I1682" s="33">
        <v>919.26943597946797</v>
      </c>
      <c r="J1682" s="33">
        <v>7.43</v>
      </c>
      <c r="K1682" s="31" t="s">
        <v>94</v>
      </c>
      <c r="L1682" s="31" t="s">
        <v>95</v>
      </c>
    </row>
    <row r="1683" spans="1:12" x14ac:dyDescent="0.2">
      <c r="A1683" t="str">
        <f>VLOOKUP(B1683,StateFIPS!A$2:B$52,2)</f>
        <v>Nebraska</v>
      </c>
      <c r="B1683">
        <f t="shared" si="27"/>
        <v>31</v>
      </c>
      <c r="C1683" s="31" t="s">
        <v>2167</v>
      </c>
      <c r="D1683" s="31" t="s">
        <v>3285</v>
      </c>
      <c r="E1683" s="31" t="s">
        <v>3286</v>
      </c>
      <c r="F1683" s="31" t="s">
        <v>3287</v>
      </c>
      <c r="G1683" s="33">
        <v>6875.7570388669001</v>
      </c>
      <c r="H1683" s="31" t="s">
        <v>94</v>
      </c>
      <c r="I1683" s="33">
        <v>925.40471586364697</v>
      </c>
      <c r="J1683" s="33">
        <v>7.43</v>
      </c>
      <c r="K1683" s="31" t="s">
        <v>94</v>
      </c>
      <c r="L1683" s="31" t="s">
        <v>95</v>
      </c>
    </row>
    <row r="1684" spans="1:12" x14ac:dyDescent="0.2">
      <c r="A1684" t="str">
        <f>VLOOKUP(B1684,StateFIPS!A$2:B$52,2)</f>
        <v>Nebraska</v>
      </c>
      <c r="B1684">
        <f t="shared" si="27"/>
        <v>31</v>
      </c>
      <c r="C1684" s="31" t="s">
        <v>1157</v>
      </c>
      <c r="D1684" s="31" t="s">
        <v>3285</v>
      </c>
      <c r="E1684" s="31" t="s">
        <v>3286</v>
      </c>
      <c r="F1684" s="31" t="s">
        <v>3287</v>
      </c>
      <c r="G1684" s="33">
        <v>14534.0588014943</v>
      </c>
      <c r="H1684" s="31" t="s">
        <v>94</v>
      </c>
      <c r="I1684" s="33">
        <v>1956.1317364056999</v>
      </c>
      <c r="J1684" s="33">
        <v>7.43</v>
      </c>
      <c r="K1684" s="31" t="s">
        <v>94</v>
      </c>
      <c r="L1684" s="31" t="s">
        <v>95</v>
      </c>
    </row>
    <row r="1685" spans="1:12" x14ac:dyDescent="0.2">
      <c r="A1685" t="str">
        <f>VLOOKUP(B1685,StateFIPS!A$2:B$52,2)</f>
        <v>Nebraska</v>
      </c>
      <c r="B1685">
        <f t="shared" si="27"/>
        <v>31</v>
      </c>
      <c r="C1685" s="31" t="s">
        <v>1158</v>
      </c>
      <c r="D1685" s="31" t="s">
        <v>3285</v>
      </c>
      <c r="E1685" s="31" t="s">
        <v>3286</v>
      </c>
      <c r="F1685" s="31" t="s">
        <v>3287</v>
      </c>
      <c r="G1685" s="33">
        <v>3228.9466757109699</v>
      </c>
      <c r="H1685" s="31" t="s">
        <v>94</v>
      </c>
      <c r="I1685" s="33">
        <v>434.58232512933699</v>
      </c>
      <c r="J1685" s="33">
        <v>7.43</v>
      </c>
      <c r="K1685" s="31" t="s">
        <v>94</v>
      </c>
      <c r="L1685" s="31" t="s">
        <v>95</v>
      </c>
    </row>
    <row r="1686" spans="1:12" x14ac:dyDescent="0.2">
      <c r="A1686" t="str">
        <f>VLOOKUP(B1686,StateFIPS!A$2:B$52,2)</f>
        <v>Nebraska</v>
      </c>
      <c r="B1686">
        <f t="shared" si="27"/>
        <v>31</v>
      </c>
      <c r="C1686" s="31" t="s">
        <v>1159</v>
      </c>
      <c r="D1686" s="31" t="s">
        <v>3285</v>
      </c>
      <c r="E1686" s="31" t="s">
        <v>3286</v>
      </c>
      <c r="F1686" s="31" t="s">
        <v>3287</v>
      </c>
      <c r="G1686" s="33">
        <v>14625.2290605732</v>
      </c>
      <c r="H1686" s="31" t="s">
        <v>94</v>
      </c>
      <c r="I1686" s="33">
        <v>1968.40229617406</v>
      </c>
      <c r="J1686" s="33">
        <v>7.43</v>
      </c>
      <c r="K1686" s="31" t="s">
        <v>94</v>
      </c>
      <c r="L1686" s="31" t="s">
        <v>95</v>
      </c>
    </row>
    <row r="1687" spans="1:12" x14ac:dyDescent="0.2">
      <c r="A1687" t="str">
        <f>VLOOKUP(B1687,StateFIPS!A$2:B$52,2)</f>
        <v>Nebraska</v>
      </c>
      <c r="B1687">
        <f t="shared" si="27"/>
        <v>31</v>
      </c>
      <c r="C1687" s="31" t="s">
        <v>2263</v>
      </c>
      <c r="D1687" s="31" t="s">
        <v>3285</v>
      </c>
      <c r="E1687" s="31" t="s">
        <v>3286</v>
      </c>
      <c r="F1687" s="31" t="s">
        <v>3287</v>
      </c>
      <c r="G1687" s="33">
        <v>10104.7037145779</v>
      </c>
      <c r="H1687" s="31" t="s">
        <v>94</v>
      </c>
      <c r="I1687" s="33">
        <v>1359.9870409929799</v>
      </c>
      <c r="J1687" s="33">
        <v>7.43</v>
      </c>
      <c r="K1687" s="31" t="s">
        <v>94</v>
      </c>
      <c r="L1687" s="31" t="s">
        <v>95</v>
      </c>
    </row>
    <row r="1688" spans="1:12" x14ac:dyDescent="0.2">
      <c r="A1688" t="str">
        <f>VLOOKUP(B1688,StateFIPS!A$2:B$52,2)</f>
        <v>Nebraska</v>
      </c>
      <c r="B1688">
        <f t="shared" si="27"/>
        <v>31</v>
      </c>
      <c r="C1688" s="31" t="s">
        <v>2265</v>
      </c>
      <c r="D1688" s="31" t="s">
        <v>3285</v>
      </c>
      <c r="E1688" s="31" t="s">
        <v>3286</v>
      </c>
      <c r="F1688" s="31" t="s">
        <v>3287</v>
      </c>
      <c r="G1688" s="33">
        <v>8342.0787057191701</v>
      </c>
      <c r="H1688" s="31" t="s">
        <v>94</v>
      </c>
      <c r="I1688" s="33">
        <v>1122.75621880473</v>
      </c>
      <c r="J1688" s="33">
        <v>7.43</v>
      </c>
      <c r="K1688" s="31" t="s">
        <v>94</v>
      </c>
      <c r="L1688" s="31" t="s">
        <v>95</v>
      </c>
    </row>
    <row r="1689" spans="1:12" x14ac:dyDescent="0.2">
      <c r="A1689" t="str">
        <f>VLOOKUP(B1689,StateFIPS!A$2:B$52,2)</f>
        <v>Nebraska</v>
      </c>
      <c r="B1689">
        <f t="shared" si="27"/>
        <v>31</v>
      </c>
      <c r="C1689" s="31" t="s">
        <v>1160</v>
      </c>
      <c r="D1689" s="31" t="s">
        <v>3285</v>
      </c>
      <c r="E1689" s="31" t="s">
        <v>3286</v>
      </c>
      <c r="F1689" s="31" t="s">
        <v>3287</v>
      </c>
      <c r="G1689" s="33">
        <v>3889.9310540329798</v>
      </c>
      <c r="H1689" s="31" t="s">
        <v>94</v>
      </c>
      <c r="I1689" s="33">
        <v>523.54388344993095</v>
      </c>
      <c r="J1689" s="33">
        <v>7.43</v>
      </c>
      <c r="K1689" s="31" t="s">
        <v>94</v>
      </c>
      <c r="L1689" s="31" t="s">
        <v>95</v>
      </c>
    </row>
    <row r="1690" spans="1:12" x14ac:dyDescent="0.2">
      <c r="A1690" t="str">
        <f>VLOOKUP(B1690,StateFIPS!A$2:B$52,2)</f>
        <v>Nebraska</v>
      </c>
      <c r="B1690">
        <f t="shared" si="27"/>
        <v>31</v>
      </c>
      <c r="C1690" s="31" t="s">
        <v>1161</v>
      </c>
      <c r="D1690" s="31" t="s">
        <v>3285</v>
      </c>
      <c r="E1690" s="31" t="s">
        <v>3286</v>
      </c>
      <c r="F1690" s="31" t="s">
        <v>3287</v>
      </c>
      <c r="G1690" s="33">
        <v>2681.9251212375898</v>
      </c>
      <c r="H1690" s="31" t="s">
        <v>94</v>
      </c>
      <c r="I1690" s="33">
        <v>360.95896651919003</v>
      </c>
      <c r="J1690" s="33">
        <v>7.43</v>
      </c>
      <c r="K1690" s="31" t="s">
        <v>94</v>
      </c>
      <c r="L1690" s="31" t="s">
        <v>95</v>
      </c>
    </row>
    <row r="1691" spans="1:12" x14ac:dyDescent="0.2">
      <c r="A1691" t="str">
        <f>VLOOKUP(B1691,StateFIPS!A$2:B$52,2)</f>
        <v>Nebraska</v>
      </c>
      <c r="B1691">
        <f t="shared" si="27"/>
        <v>31</v>
      </c>
      <c r="C1691" s="31" t="s">
        <v>2272</v>
      </c>
      <c r="D1691" s="31" t="s">
        <v>3285</v>
      </c>
      <c r="E1691" s="31" t="s">
        <v>3286</v>
      </c>
      <c r="F1691" s="31" t="s">
        <v>3287</v>
      </c>
      <c r="G1691" s="33">
        <v>5303.0700697558996</v>
      </c>
      <c r="H1691" s="31" t="s">
        <v>94</v>
      </c>
      <c r="I1691" s="33">
        <v>713.73755985947605</v>
      </c>
      <c r="J1691" s="33">
        <v>7.43</v>
      </c>
      <c r="K1691" s="31" t="s">
        <v>94</v>
      </c>
      <c r="L1691" s="31" t="s">
        <v>95</v>
      </c>
    </row>
    <row r="1692" spans="1:12" x14ac:dyDescent="0.2">
      <c r="A1692" t="str">
        <f>VLOOKUP(B1692,StateFIPS!A$2:B$52,2)</f>
        <v>Nebraska</v>
      </c>
      <c r="B1692">
        <f t="shared" si="27"/>
        <v>31</v>
      </c>
      <c r="C1692" s="31" t="s">
        <v>1162</v>
      </c>
      <c r="D1692" s="31" t="s">
        <v>3285</v>
      </c>
      <c r="E1692" s="31" t="s">
        <v>3286</v>
      </c>
      <c r="F1692" s="31" t="s">
        <v>3287</v>
      </c>
      <c r="G1692" s="33">
        <v>9003.0630840411905</v>
      </c>
      <c r="H1692" s="31" t="s">
        <v>94</v>
      </c>
      <c r="I1692" s="33">
        <v>1211.71777712533</v>
      </c>
      <c r="J1692" s="33">
        <v>7.43</v>
      </c>
      <c r="K1692" s="31" t="s">
        <v>94</v>
      </c>
      <c r="L1692" s="31" t="s">
        <v>95</v>
      </c>
    </row>
    <row r="1693" spans="1:12" x14ac:dyDescent="0.2">
      <c r="A1693" t="str">
        <f>VLOOKUP(B1693,StateFIPS!A$2:B$52,2)</f>
        <v>Nebraska</v>
      </c>
      <c r="B1693">
        <f t="shared" si="27"/>
        <v>31</v>
      </c>
      <c r="C1693" s="31" t="s">
        <v>1163</v>
      </c>
      <c r="D1693" s="31" t="s">
        <v>3285</v>
      </c>
      <c r="E1693" s="31" t="s">
        <v>3286</v>
      </c>
      <c r="F1693" s="31" t="s">
        <v>3287</v>
      </c>
      <c r="G1693" s="33">
        <v>11555.8303382503</v>
      </c>
      <c r="H1693" s="31" t="s">
        <v>94</v>
      </c>
      <c r="I1693" s="33">
        <v>1555.2934506393401</v>
      </c>
      <c r="J1693" s="33">
        <v>7.43</v>
      </c>
      <c r="K1693" s="31" t="s">
        <v>94</v>
      </c>
      <c r="L1693" s="31" t="s">
        <v>95</v>
      </c>
    </row>
    <row r="1694" spans="1:12" x14ac:dyDescent="0.2">
      <c r="A1694" t="str">
        <f>VLOOKUP(B1694,StateFIPS!A$2:B$52,2)</f>
        <v>Nebraska</v>
      </c>
      <c r="B1694">
        <f t="shared" si="27"/>
        <v>31</v>
      </c>
      <c r="C1694" s="31" t="s">
        <v>1175</v>
      </c>
      <c r="D1694" s="31" t="s">
        <v>3285</v>
      </c>
      <c r="E1694" s="31" t="s">
        <v>3286</v>
      </c>
      <c r="F1694" s="31" t="s">
        <v>3287</v>
      </c>
      <c r="G1694" s="33">
        <v>7308.8157694916599</v>
      </c>
      <c r="H1694" s="31" t="s">
        <v>94</v>
      </c>
      <c r="I1694" s="33">
        <v>983.68987476334598</v>
      </c>
      <c r="J1694" s="33">
        <v>7.43</v>
      </c>
      <c r="K1694" s="31" t="s">
        <v>94</v>
      </c>
      <c r="L1694" s="31" t="s">
        <v>95</v>
      </c>
    </row>
    <row r="1695" spans="1:12" x14ac:dyDescent="0.2">
      <c r="A1695" t="str">
        <f>VLOOKUP(B1695,StateFIPS!A$2:B$52,2)</f>
        <v>Nebraska</v>
      </c>
      <c r="B1695">
        <f t="shared" si="27"/>
        <v>31</v>
      </c>
      <c r="C1695" s="31" t="s">
        <v>2260</v>
      </c>
      <c r="D1695" s="31" t="s">
        <v>3285</v>
      </c>
      <c r="E1695" s="31" t="s">
        <v>3286</v>
      </c>
      <c r="F1695" s="31" t="s">
        <v>3287</v>
      </c>
      <c r="G1695" s="33">
        <v>19320.497403136502</v>
      </c>
      <c r="H1695" s="31" t="s">
        <v>94</v>
      </c>
      <c r="I1695" s="33">
        <v>2600.3361242444798</v>
      </c>
      <c r="J1695" s="33">
        <v>7.43</v>
      </c>
      <c r="K1695" s="31" t="s">
        <v>94</v>
      </c>
      <c r="L1695" s="31" t="s">
        <v>95</v>
      </c>
    </row>
    <row r="1696" spans="1:12" x14ac:dyDescent="0.2">
      <c r="A1696" t="str">
        <f>VLOOKUP(B1696,StateFIPS!A$2:B$52,2)</f>
        <v>Nebraska</v>
      </c>
      <c r="B1696">
        <f t="shared" si="27"/>
        <v>31</v>
      </c>
      <c r="C1696" s="31" t="s">
        <v>1165</v>
      </c>
      <c r="D1696" s="31" t="s">
        <v>3285</v>
      </c>
      <c r="E1696" s="31" t="s">
        <v>3286</v>
      </c>
      <c r="F1696" s="31" t="s">
        <v>3287</v>
      </c>
      <c r="G1696" s="33">
        <v>4642.0856914338901</v>
      </c>
      <c r="H1696" s="31" t="s">
        <v>94</v>
      </c>
      <c r="I1696" s="33">
        <v>624.77600153888204</v>
      </c>
      <c r="J1696" s="33">
        <v>7.43</v>
      </c>
      <c r="K1696" s="31" t="s">
        <v>94</v>
      </c>
      <c r="L1696" s="31" t="s">
        <v>95</v>
      </c>
    </row>
    <row r="1697" spans="1:12" x14ac:dyDescent="0.2">
      <c r="A1697" t="str">
        <f>VLOOKUP(B1697,StateFIPS!A$2:B$52,2)</f>
        <v>Nebraska</v>
      </c>
      <c r="B1697">
        <f t="shared" si="27"/>
        <v>31</v>
      </c>
      <c r="C1697" s="31" t="s">
        <v>2229</v>
      </c>
      <c r="D1697" s="31" t="s">
        <v>3285</v>
      </c>
      <c r="E1697" s="31" t="s">
        <v>3286</v>
      </c>
      <c r="F1697" s="31" t="s">
        <v>3287</v>
      </c>
      <c r="G1697" s="33">
        <v>8136.9456227916498</v>
      </c>
      <c r="H1697" s="31" t="s">
        <v>94</v>
      </c>
      <c r="I1697" s="33">
        <v>1095.14745932593</v>
      </c>
      <c r="J1697" s="33">
        <v>7.43</v>
      </c>
      <c r="K1697" s="31" t="s">
        <v>94</v>
      </c>
      <c r="L1697" s="31" t="s">
        <v>95</v>
      </c>
    </row>
    <row r="1698" spans="1:12" x14ac:dyDescent="0.2">
      <c r="A1698" t="str">
        <f>VLOOKUP(B1698,StateFIPS!A$2:B$52,2)</f>
        <v>Nebraska</v>
      </c>
      <c r="B1698">
        <f t="shared" si="27"/>
        <v>31</v>
      </c>
      <c r="C1698" s="31" t="s">
        <v>1153</v>
      </c>
      <c r="D1698" s="31" t="s">
        <v>3285</v>
      </c>
      <c r="E1698" s="31" t="s">
        <v>3286</v>
      </c>
      <c r="F1698" s="31" t="s">
        <v>3287</v>
      </c>
      <c r="G1698" s="33">
        <v>16562.597065999798</v>
      </c>
      <c r="H1698" s="31" t="s">
        <v>94</v>
      </c>
      <c r="I1698" s="33">
        <v>2229.1516912516599</v>
      </c>
      <c r="J1698" s="33">
        <v>7.43</v>
      </c>
      <c r="K1698" s="31" t="s">
        <v>94</v>
      </c>
      <c r="L1698" s="31" t="s">
        <v>95</v>
      </c>
    </row>
    <row r="1699" spans="1:12" x14ac:dyDescent="0.2">
      <c r="A1699" t="str">
        <f>VLOOKUP(B1699,StateFIPS!A$2:B$52,2)</f>
        <v>Nebraska</v>
      </c>
      <c r="B1699">
        <f t="shared" si="27"/>
        <v>31</v>
      </c>
      <c r="C1699" s="31" t="s">
        <v>2243</v>
      </c>
      <c r="D1699" s="31" t="s">
        <v>3285</v>
      </c>
      <c r="E1699" s="31" t="s">
        <v>3286</v>
      </c>
      <c r="F1699" s="31" t="s">
        <v>3287</v>
      </c>
      <c r="G1699" s="33">
        <v>14412.4984560558</v>
      </c>
      <c r="H1699" s="31" t="s">
        <v>94</v>
      </c>
      <c r="I1699" s="33">
        <v>1939.7709900478901</v>
      </c>
      <c r="J1699" s="33">
        <v>7.43</v>
      </c>
      <c r="K1699" s="31" t="s">
        <v>94</v>
      </c>
      <c r="L1699" s="31" t="s">
        <v>95</v>
      </c>
    </row>
    <row r="1700" spans="1:12" x14ac:dyDescent="0.2">
      <c r="A1700" t="str">
        <f>VLOOKUP(B1700,StateFIPS!A$2:B$52,2)</f>
        <v>Nebraska</v>
      </c>
      <c r="B1700">
        <f t="shared" si="27"/>
        <v>31</v>
      </c>
      <c r="C1700" s="31" t="s">
        <v>1167</v>
      </c>
      <c r="D1700" s="31" t="s">
        <v>3285</v>
      </c>
      <c r="E1700" s="31" t="s">
        <v>3286</v>
      </c>
      <c r="F1700" s="31" t="s">
        <v>3287</v>
      </c>
      <c r="G1700" s="33">
        <v>6116.0048798760799</v>
      </c>
      <c r="H1700" s="31" t="s">
        <v>94</v>
      </c>
      <c r="I1700" s="33">
        <v>823.15005112733195</v>
      </c>
      <c r="J1700" s="33">
        <v>7.43</v>
      </c>
      <c r="K1700" s="31" t="s">
        <v>94</v>
      </c>
      <c r="L1700" s="31" t="s">
        <v>95</v>
      </c>
    </row>
    <row r="1701" spans="1:12" x14ac:dyDescent="0.2">
      <c r="A1701" t="str">
        <f>VLOOKUP(B1701,StateFIPS!A$2:B$52,2)</f>
        <v>Nebraska</v>
      </c>
      <c r="B1701">
        <f t="shared" si="27"/>
        <v>31</v>
      </c>
      <c r="C1701" s="31" t="s">
        <v>2238</v>
      </c>
      <c r="D1701" s="31" t="s">
        <v>3285</v>
      </c>
      <c r="E1701" s="31" t="s">
        <v>3286</v>
      </c>
      <c r="F1701" s="31" t="s">
        <v>3287</v>
      </c>
      <c r="G1701" s="33">
        <v>6108.4073582861702</v>
      </c>
      <c r="H1701" s="31" t="s">
        <v>94</v>
      </c>
      <c r="I1701" s="33">
        <v>822.12750447996905</v>
      </c>
      <c r="J1701" s="33">
        <v>7.43</v>
      </c>
      <c r="K1701" s="31" t="s">
        <v>94</v>
      </c>
      <c r="L1701" s="31" t="s">
        <v>95</v>
      </c>
    </row>
    <row r="1702" spans="1:12" x14ac:dyDescent="0.2">
      <c r="A1702" t="str">
        <f>VLOOKUP(B1702,StateFIPS!A$2:B$52,2)</f>
        <v>Nebraska</v>
      </c>
      <c r="B1702">
        <f t="shared" si="27"/>
        <v>31</v>
      </c>
      <c r="C1702" s="31" t="s">
        <v>1168</v>
      </c>
      <c r="D1702" s="31" t="s">
        <v>3285</v>
      </c>
      <c r="E1702" s="31" t="s">
        <v>3286</v>
      </c>
      <c r="F1702" s="31" t="s">
        <v>3287</v>
      </c>
      <c r="G1702" s="33">
        <v>10454.1897077136</v>
      </c>
      <c r="H1702" s="31" t="s">
        <v>94</v>
      </c>
      <c r="I1702" s="33">
        <v>1407.02418677169</v>
      </c>
      <c r="J1702" s="33">
        <v>7.43</v>
      </c>
      <c r="K1702" s="31" t="s">
        <v>94</v>
      </c>
      <c r="L1702" s="31" t="s">
        <v>95</v>
      </c>
    </row>
    <row r="1703" spans="1:12" x14ac:dyDescent="0.2">
      <c r="A1703" t="str">
        <f>VLOOKUP(B1703,StateFIPS!A$2:B$52,2)</f>
        <v>Nebraska</v>
      </c>
      <c r="B1703">
        <f t="shared" si="27"/>
        <v>31</v>
      </c>
      <c r="C1703" s="31" t="s">
        <v>2237</v>
      </c>
      <c r="D1703" s="31" t="s">
        <v>3285</v>
      </c>
      <c r="E1703" s="31" t="s">
        <v>3286</v>
      </c>
      <c r="F1703" s="31" t="s">
        <v>3287</v>
      </c>
      <c r="G1703" s="33">
        <v>6655.4289127595603</v>
      </c>
      <c r="H1703" s="31" t="s">
        <v>94</v>
      </c>
      <c r="I1703" s="33">
        <v>895.75086309011601</v>
      </c>
      <c r="J1703" s="33">
        <v>7.43</v>
      </c>
      <c r="K1703" s="31" t="s">
        <v>94</v>
      </c>
      <c r="L1703" s="31" t="s">
        <v>95</v>
      </c>
    </row>
    <row r="1704" spans="1:12" x14ac:dyDescent="0.2">
      <c r="A1704" t="str">
        <f>VLOOKUP(B1704,StateFIPS!A$2:B$52,2)</f>
        <v>Nebraska</v>
      </c>
      <c r="B1704">
        <f t="shared" si="27"/>
        <v>31</v>
      </c>
      <c r="C1704" s="31" t="s">
        <v>1170</v>
      </c>
      <c r="D1704" s="31" t="s">
        <v>3285</v>
      </c>
      <c r="E1704" s="31" t="s">
        <v>3286</v>
      </c>
      <c r="F1704" s="31" t="s">
        <v>3287</v>
      </c>
      <c r="G1704" s="33">
        <v>6078.0172719265402</v>
      </c>
      <c r="H1704" s="31" t="s">
        <v>94</v>
      </c>
      <c r="I1704" s="33">
        <v>818.03731789051699</v>
      </c>
      <c r="J1704" s="33">
        <v>7.43</v>
      </c>
      <c r="K1704" s="31" t="s">
        <v>94</v>
      </c>
      <c r="L1704" s="31" t="s">
        <v>95</v>
      </c>
    </row>
    <row r="1705" spans="1:12" x14ac:dyDescent="0.2">
      <c r="A1705" t="str">
        <f>VLOOKUP(B1705,StateFIPS!A$2:B$52,2)</f>
        <v>Nebraska</v>
      </c>
      <c r="B1705">
        <f t="shared" si="27"/>
        <v>31</v>
      </c>
      <c r="C1705" s="31" t="s">
        <v>2254</v>
      </c>
      <c r="D1705" s="31" t="s">
        <v>3285</v>
      </c>
      <c r="E1705" s="31" t="s">
        <v>3286</v>
      </c>
      <c r="F1705" s="31" t="s">
        <v>3287</v>
      </c>
      <c r="G1705" s="33">
        <v>14351.7182833365</v>
      </c>
      <c r="H1705" s="31" t="s">
        <v>94</v>
      </c>
      <c r="I1705" s="33">
        <v>1931.5906168689801</v>
      </c>
      <c r="J1705" s="33">
        <v>7.43</v>
      </c>
      <c r="K1705" s="31" t="s">
        <v>94</v>
      </c>
      <c r="L1705" s="31" t="s">
        <v>95</v>
      </c>
    </row>
    <row r="1706" spans="1:12" x14ac:dyDescent="0.2">
      <c r="A1706" t="str">
        <f>VLOOKUP(B1706,StateFIPS!A$2:B$52,2)</f>
        <v>Nebraska</v>
      </c>
      <c r="B1706">
        <f t="shared" si="27"/>
        <v>31</v>
      </c>
      <c r="C1706" s="31" t="s">
        <v>2262</v>
      </c>
      <c r="D1706" s="31" t="s">
        <v>3285</v>
      </c>
      <c r="E1706" s="31" t="s">
        <v>3286</v>
      </c>
      <c r="F1706" s="31" t="s">
        <v>3287</v>
      </c>
      <c r="G1706" s="33">
        <v>10097.106192988</v>
      </c>
      <c r="H1706" s="31" t="s">
        <v>94</v>
      </c>
      <c r="I1706" s="33">
        <v>1358.9644943456201</v>
      </c>
      <c r="J1706" s="33">
        <v>7.43</v>
      </c>
      <c r="K1706" s="31" t="s">
        <v>94</v>
      </c>
      <c r="L1706" s="31" t="s">
        <v>95</v>
      </c>
    </row>
    <row r="1707" spans="1:12" x14ac:dyDescent="0.2">
      <c r="A1707" t="str">
        <f>VLOOKUP(B1707,StateFIPS!A$2:B$52,2)</f>
        <v>Nebraska</v>
      </c>
      <c r="B1707">
        <f t="shared" si="27"/>
        <v>31</v>
      </c>
      <c r="C1707" s="31" t="s">
        <v>1171</v>
      </c>
      <c r="D1707" s="31" t="s">
        <v>3285</v>
      </c>
      <c r="E1707" s="31" t="s">
        <v>3286</v>
      </c>
      <c r="F1707" s="31" t="s">
        <v>3287</v>
      </c>
      <c r="G1707" s="33">
        <v>2529.9746894394202</v>
      </c>
      <c r="H1707" s="31" t="s">
        <v>94</v>
      </c>
      <c r="I1707" s="33">
        <v>340.50803357192802</v>
      </c>
      <c r="J1707" s="33">
        <v>7.43</v>
      </c>
      <c r="K1707" s="31" t="s">
        <v>94</v>
      </c>
      <c r="L1707" s="31" t="s">
        <v>95</v>
      </c>
    </row>
    <row r="1708" spans="1:12" x14ac:dyDescent="0.2">
      <c r="A1708" t="str">
        <f>VLOOKUP(B1708,StateFIPS!A$2:B$52,2)</f>
        <v>Nebraska</v>
      </c>
      <c r="B1708">
        <f t="shared" si="27"/>
        <v>31</v>
      </c>
      <c r="C1708" s="31" t="s">
        <v>2002</v>
      </c>
      <c r="D1708" s="31" t="s">
        <v>3285</v>
      </c>
      <c r="E1708" s="31" t="s">
        <v>3286</v>
      </c>
      <c r="F1708" s="31" t="s">
        <v>3287</v>
      </c>
      <c r="G1708" s="33">
        <v>2689.52264282749</v>
      </c>
      <c r="H1708" s="31" t="s">
        <v>94</v>
      </c>
      <c r="I1708" s="33">
        <v>361.98151316655401</v>
      </c>
      <c r="J1708" s="33">
        <v>7.43</v>
      </c>
      <c r="K1708" s="31" t="s">
        <v>94</v>
      </c>
      <c r="L1708" s="31" t="s">
        <v>95</v>
      </c>
    </row>
    <row r="1709" spans="1:12" x14ac:dyDescent="0.2">
      <c r="A1709" t="str">
        <f>VLOOKUP(B1709,StateFIPS!A$2:B$52,2)</f>
        <v>Nebraska</v>
      </c>
      <c r="B1709">
        <f t="shared" si="27"/>
        <v>31</v>
      </c>
      <c r="C1709" s="31" t="s">
        <v>1172</v>
      </c>
      <c r="D1709" s="31" t="s">
        <v>3285</v>
      </c>
      <c r="E1709" s="31" t="s">
        <v>3286</v>
      </c>
      <c r="F1709" s="31" t="s">
        <v>3287</v>
      </c>
      <c r="G1709" s="33">
        <v>7772.2645864760598</v>
      </c>
      <c r="H1709" s="31" t="s">
        <v>94</v>
      </c>
      <c r="I1709" s="33">
        <v>1046.0652202525</v>
      </c>
      <c r="J1709" s="33">
        <v>7.43</v>
      </c>
      <c r="K1709" s="31" t="s">
        <v>94</v>
      </c>
      <c r="L1709" s="31" t="s">
        <v>95</v>
      </c>
    </row>
    <row r="1710" spans="1:12" x14ac:dyDescent="0.2">
      <c r="A1710" t="str">
        <f>VLOOKUP(B1710,StateFIPS!A$2:B$52,2)</f>
        <v>New Hampshire</v>
      </c>
      <c r="B1710">
        <f t="shared" si="27"/>
        <v>33</v>
      </c>
      <c r="C1710" s="31" t="s">
        <v>1164</v>
      </c>
      <c r="D1710" s="31" t="s">
        <v>3285</v>
      </c>
      <c r="E1710" s="31" t="s">
        <v>3286</v>
      </c>
      <c r="F1710" s="31" t="s">
        <v>3287</v>
      </c>
      <c r="G1710" s="33">
        <v>5177.2168471720797</v>
      </c>
      <c r="H1710" s="31" t="s">
        <v>94</v>
      </c>
      <c r="I1710" s="33">
        <v>696.79903730445199</v>
      </c>
      <c r="J1710" s="33">
        <v>7.43</v>
      </c>
      <c r="K1710" s="31" t="s">
        <v>94</v>
      </c>
      <c r="L1710" s="31" t="s">
        <v>95</v>
      </c>
    </row>
    <row r="1711" spans="1:12" x14ac:dyDescent="0.2">
      <c r="A1711" t="str">
        <f>VLOOKUP(B1711,StateFIPS!A$2:B$52,2)</f>
        <v>New Hampshire</v>
      </c>
      <c r="B1711">
        <f t="shared" si="27"/>
        <v>33</v>
      </c>
      <c r="C1711" s="31" t="s">
        <v>1136</v>
      </c>
      <c r="D1711" s="31" t="s">
        <v>3285</v>
      </c>
      <c r="E1711" s="31" t="s">
        <v>3286</v>
      </c>
      <c r="F1711" s="31" t="s">
        <v>3287</v>
      </c>
      <c r="G1711" s="33">
        <v>2092.7386281588401</v>
      </c>
      <c r="H1711" s="31" t="s">
        <v>94</v>
      </c>
      <c r="I1711" s="33">
        <v>281.66064981949398</v>
      </c>
      <c r="J1711" s="33">
        <v>7.43</v>
      </c>
      <c r="K1711" s="31" t="s">
        <v>94</v>
      </c>
      <c r="L1711" s="31" t="s">
        <v>95</v>
      </c>
    </row>
    <row r="1712" spans="1:12" x14ac:dyDescent="0.2">
      <c r="A1712" t="str">
        <f>VLOOKUP(B1712,StateFIPS!A$2:B$52,2)</f>
        <v>New Hampshire</v>
      </c>
      <c r="B1712">
        <f t="shared" si="27"/>
        <v>33</v>
      </c>
      <c r="C1712" s="31" t="s">
        <v>2022</v>
      </c>
      <c r="D1712" s="31" t="s">
        <v>3285</v>
      </c>
      <c r="E1712" s="31" t="s">
        <v>3286</v>
      </c>
      <c r="F1712" s="31" t="s">
        <v>3287</v>
      </c>
      <c r="G1712" s="33">
        <v>7093.4594464500597</v>
      </c>
      <c r="H1712" s="31" t="s">
        <v>94</v>
      </c>
      <c r="I1712" s="33">
        <v>954.70517448856799</v>
      </c>
      <c r="J1712" s="33">
        <v>7.43</v>
      </c>
      <c r="K1712" s="31" t="s">
        <v>94</v>
      </c>
      <c r="L1712" s="31" t="s">
        <v>95</v>
      </c>
    </row>
    <row r="1713" spans="1:12" x14ac:dyDescent="0.2">
      <c r="A1713" t="str">
        <f>VLOOKUP(B1713,StateFIPS!A$2:B$52,2)</f>
        <v>New Hampshire</v>
      </c>
      <c r="B1713">
        <f t="shared" si="27"/>
        <v>33</v>
      </c>
      <c r="C1713" s="31" t="s">
        <v>2016</v>
      </c>
      <c r="D1713" s="31" t="s">
        <v>3285</v>
      </c>
      <c r="E1713" s="31" t="s">
        <v>3286</v>
      </c>
      <c r="F1713" s="31" t="s">
        <v>3287</v>
      </c>
      <c r="G1713" s="33">
        <v>4513.2555956678698</v>
      </c>
      <c r="H1713" s="31" t="s">
        <v>94</v>
      </c>
      <c r="I1713" s="33">
        <v>607.43682310469296</v>
      </c>
      <c r="J1713" s="33">
        <v>7.43</v>
      </c>
      <c r="K1713" s="31" t="s">
        <v>94</v>
      </c>
      <c r="L1713" s="31" t="s">
        <v>95</v>
      </c>
    </row>
    <row r="1714" spans="1:12" x14ac:dyDescent="0.2">
      <c r="A1714" t="str">
        <f>VLOOKUP(B1714,StateFIPS!A$2:B$52,2)</f>
        <v>New Hampshire</v>
      </c>
      <c r="B1714">
        <f t="shared" si="27"/>
        <v>33</v>
      </c>
      <c r="C1714" s="31" t="s">
        <v>2013</v>
      </c>
      <c r="D1714" s="31" t="s">
        <v>3285</v>
      </c>
      <c r="E1714" s="31" t="s">
        <v>3286</v>
      </c>
      <c r="F1714" s="31" t="s">
        <v>3287</v>
      </c>
      <c r="G1714" s="33">
        <v>8572.6642599277893</v>
      </c>
      <c r="H1714" s="31" t="s">
        <v>94</v>
      </c>
      <c r="I1714" s="33">
        <v>1153.79061371841</v>
      </c>
      <c r="J1714" s="33">
        <v>7.43</v>
      </c>
      <c r="K1714" s="31" t="s">
        <v>94</v>
      </c>
      <c r="L1714" s="31" t="s">
        <v>95</v>
      </c>
    </row>
    <row r="1715" spans="1:12" x14ac:dyDescent="0.2">
      <c r="A1715" t="str">
        <f>VLOOKUP(B1715,StateFIPS!A$2:B$52,2)</f>
        <v>New Hampshire</v>
      </c>
      <c r="B1715">
        <f t="shared" si="27"/>
        <v>33</v>
      </c>
      <c r="C1715" s="31" t="s">
        <v>2011</v>
      </c>
      <c r="D1715" s="31" t="s">
        <v>3285</v>
      </c>
      <c r="E1715" s="31" t="s">
        <v>3286</v>
      </c>
      <c r="F1715" s="31" t="s">
        <v>3287</v>
      </c>
      <c r="G1715" s="33">
        <v>8059.9853188929001</v>
      </c>
      <c r="H1715" s="31" t="s">
        <v>94</v>
      </c>
      <c r="I1715" s="33">
        <v>1084.78941034898</v>
      </c>
      <c r="J1715" s="33">
        <v>7.43</v>
      </c>
      <c r="K1715" s="31" t="s">
        <v>94</v>
      </c>
      <c r="L1715" s="31" t="s">
        <v>95</v>
      </c>
    </row>
    <row r="1716" spans="1:12" x14ac:dyDescent="0.2">
      <c r="A1716" t="str">
        <f>VLOOKUP(B1716,StateFIPS!A$2:B$52,2)</f>
        <v>New Hampshire</v>
      </c>
      <c r="B1716">
        <f t="shared" si="27"/>
        <v>33</v>
      </c>
      <c r="C1716" s="31" t="s">
        <v>2007</v>
      </c>
      <c r="D1716" s="31" t="s">
        <v>3285</v>
      </c>
      <c r="E1716" s="31" t="s">
        <v>3286</v>
      </c>
      <c r="F1716" s="31" t="s">
        <v>3287</v>
      </c>
      <c r="G1716" s="33">
        <v>7135.4823104693096</v>
      </c>
      <c r="H1716" s="31" t="s">
        <v>94</v>
      </c>
      <c r="I1716" s="33">
        <v>960.36101083032497</v>
      </c>
      <c r="J1716" s="33">
        <v>7.43</v>
      </c>
      <c r="K1716" s="31" t="s">
        <v>94</v>
      </c>
      <c r="L1716" s="31" t="s">
        <v>95</v>
      </c>
    </row>
    <row r="1717" spans="1:12" x14ac:dyDescent="0.2">
      <c r="A1717" t="str">
        <f>VLOOKUP(B1717,StateFIPS!A$2:B$52,2)</f>
        <v>New Hampshire</v>
      </c>
      <c r="B1717">
        <f t="shared" si="27"/>
        <v>33</v>
      </c>
      <c r="C1717" s="31" t="s">
        <v>1995</v>
      </c>
      <c r="D1717" s="31" t="s">
        <v>3285</v>
      </c>
      <c r="E1717" s="31" t="s">
        <v>3286</v>
      </c>
      <c r="F1717" s="31" t="s">
        <v>3287</v>
      </c>
      <c r="G1717" s="33">
        <v>7723.8024067388596</v>
      </c>
      <c r="H1717" s="31" t="s">
        <v>94</v>
      </c>
      <c r="I1717" s="33">
        <v>1039.5427196149201</v>
      </c>
      <c r="J1717" s="33">
        <v>7.43</v>
      </c>
      <c r="K1717" s="31" t="s">
        <v>94</v>
      </c>
      <c r="L1717" s="31" t="s">
        <v>95</v>
      </c>
    </row>
    <row r="1718" spans="1:12" x14ac:dyDescent="0.2">
      <c r="A1718" t="str">
        <f>VLOOKUP(B1718,StateFIPS!A$2:B$52,2)</f>
        <v>New Hampshire</v>
      </c>
      <c r="B1718">
        <f t="shared" si="27"/>
        <v>33</v>
      </c>
      <c r="C1718" s="31" t="s">
        <v>1954</v>
      </c>
      <c r="D1718" s="31" t="s">
        <v>3285</v>
      </c>
      <c r="E1718" s="31" t="s">
        <v>3286</v>
      </c>
      <c r="F1718" s="31" t="s">
        <v>3287</v>
      </c>
      <c r="G1718" s="33">
        <v>2681.0587244284002</v>
      </c>
      <c r="H1718" s="31" t="s">
        <v>94</v>
      </c>
      <c r="I1718" s="33">
        <v>360.84235860409098</v>
      </c>
      <c r="J1718" s="33">
        <v>7.43</v>
      </c>
      <c r="K1718" s="31" t="s">
        <v>94</v>
      </c>
      <c r="L1718" s="31" t="s">
        <v>95</v>
      </c>
    </row>
    <row r="1719" spans="1:12" x14ac:dyDescent="0.2">
      <c r="A1719" t="str">
        <f>VLOOKUP(B1719,StateFIPS!A$2:B$52,2)</f>
        <v>New Hampshire</v>
      </c>
      <c r="B1719">
        <f t="shared" si="27"/>
        <v>33</v>
      </c>
      <c r="C1719" s="31" t="s">
        <v>1949</v>
      </c>
      <c r="D1719" s="31" t="s">
        <v>3285</v>
      </c>
      <c r="E1719" s="31" t="s">
        <v>3286</v>
      </c>
      <c r="F1719" s="31" t="s">
        <v>3287</v>
      </c>
      <c r="G1719" s="33">
        <v>5152.0031287605298</v>
      </c>
      <c r="H1719" s="31" t="s">
        <v>94</v>
      </c>
      <c r="I1719" s="33">
        <v>693.40553549939796</v>
      </c>
      <c r="J1719" s="33">
        <v>7.43</v>
      </c>
      <c r="K1719" s="31" t="s">
        <v>94</v>
      </c>
      <c r="L1719" s="31" t="s">
        <v>95</v>
      </c>
    </row>
    <row r="1720" spans="1:12" x14ac:dyDescent="0.2">
      <c r="A1720" t="str">
        <f>VLOOKUP(B1720,StateFIPS!A$2:B$52,2)</f>
        <v>New Jersey</v>
      </c>
      <c r="B1720">
        <f t="shared" si="27"/>
        <v>34</v>
      </c>
      <c r="C1720" s="31" t="s">
        <v>2746</v>
      </c>
      <c r="D1720" s="31" t="s">
        <v>3285</v>
      </c>
      <c r="E1720" s="31" t="s">
        <v>3286</v>
      </c>
      <c r="F1720" s="31" t="s">
        <v>3287</v>
      </c>
      <c r="G1720" s="33">
        <v>912.98947955484596</v>
      </c>
      <c r="H1720" s="31" t="s">
        <v>94</v>
      </c>
      <c r="I1720" s="33">
        <v>122.878799401729</v>
      </c>
      <c r="J1720" s="33">
        <v>7.43</v>
      </c>
      <c r="K1720" s="31" t="s">
        <v>94</v>
      </c>
      <c r="L1720" s="31" t="s">
        <v>95</v>
      </c>
    </row>
    <row r="1721" spans="1:12" x14ac:dyDescent="0.2">
      <c r="A1721" t="str">
        <f>VLOOKUP(B1721,StateFIPS!A$2:B$52,2)</f>
        <v>New Jersey</v>
      </c>
      <c r="B1721">
        <f t="shared" si="27"/>
        <v>34</v>
      </c>
      <c r="C1721" s="31" t="s">
        <v>2745</v>
      </c>
      <c r="D1721" s="31" t="s">
        <v>3285</v>
      </c>
      <c r="E1721" s="31" t="s">
        <v>3286</v>
      </c>
      <c r="F1721" s="31" t="s">
        <v>3287</v>
      </c>
      <c r="G1721" s="33">
        <v>357.49588054858401</v>
      </c>
      <c r="H1721" s="31" t="s">
        <v>94</v>
      </c>
      <c r="I1721" s="33">
        <v>48.115192536821503</v>
      </c>
      <c r="J1721" s="33">
        <v>7.43</v>
      </c>
      <c r="K1721" s="31" t="s">
        <v>94</v>
      </c>
      <c r="L1721" s="31" t="s">
        <v>95</v>
      </c>
    </row>
    <row r="1722" spans="1:12" x14ac:dyDescent="0.2">
      <c r="A1722" t="str">
        <f>VLOOKUP(B1722,StateFIPS!A$2:B$52,2)</f>
        <v>New Jersey</v>
      </c>
      <c r="B1722">
        <f t="shared" si="27"/>
        <v>34</v>
      </c>
      <c r="C1722" s="31" t="s">
        <v>1931</v>
      </c>
      <c r="D1722" s="31" t="s">
        <v>3285</v>
      </c>
      <c r="E1722" s="31" t="s">
        <v>3286</v>
      </c>
      <c r="F1722" s="31" t="s">
        <v>3287</v>
      </c>
      <c r="G1722" s="33">
        <v>2353.9728749968299</v>
      </c>
      <c r="H1722" s="31" t="s">
        <v>94</v>
      </c>
      <c r="I1722" s="33">
        <v>316.820037011686</v>
      </c>
      <c r="J1722" s="33">
        <v>7.43</v>
      </c>
      <c r="K1722" s="31" t="s">
        <v>94</v>
      </c>
      <c r="L1722" s="31" t="s">
        <v>95</v>
      </c>
    </row>
    <row r="1723" spans="1:12" x14ac:dyDescent="0.2">
      <c r="A1723" t="str">
        <f>VLOOKUP(B1723,StateFIPS!A$2:B$52,2)</f>
        <v>New Jersey</v>
      </c>
      <c r="B1723">
        <f t="shared" si="27"/>
        <v>34</v>
      </c>
      <c r="C1723" s="31" t="s">
        <v>2752</v>
      </c>
      <c r="D1723" s="31" t="s">
        <v>3285</v>
      </c>
      <c r="E1723" s="31" t="s">
        <v>3286</v>
      </c>
      <c r="F1723" s="31" t="s">
        <v>3287</v>
      </c>
      <c r="G1723" s="33">
        <v>802.99074707835803</v>
      </c>
      <c r="H1723" s="31" t="s">
        <v>94</v>
      </c>
      <c r="I1723" s="33">
        <v>108.07412477501499</v>
      </c>
      <c r="J1723" s="33">
        <v>7.43</v>
      </c>
      <c r="K1723" s="31" t="s">
        <v>94</v>
      </c>
      <c r="L1723" s="31" t="s">
        <v>95</v>
      </c>
    </row>
    <row r="1724" spans="1:12" x14ac:dyDescent="0.2">
      <c r="A1724" t="str">
        <f>VLOOKUP(B1724,StateFIPS!A$2:B$52,2)</f>
        <v>New Jersey</v>
      </c>
      <c r="B1724">
        <f t="shared" si="27"/>
        <v>34</v>
      </c>
      <c r="C1724" s="31" t="s">
        <v>1137</v>
      </c>
      <c r="D1724" s="31" t="s">
        <v>3285</v>
      </c>
      <c r="E1724" s="31" t="s">
        <v>3286</v>
      </c>
      <c r="F1724" s="31" t="s">
        <v>3287</v>
      </c>
      <c r="G1724" s="33">
        <v>868.98998656424999</v>
      </c>
      <c r="H1724" s="31" t="s">
        <v>94</v>
      </c>
      <c r="I1724" s="33">
        <v>116.956929551043</v>
      </c>
      <c r="J1724" s="33">
        <v>7.43</v>
      </c>
      <c r="K1724" s="31" t="s">
        <v>94</v>
      </c>
      <c r="L1724" s="31" t="s">
        <v>95</v>
      </c>
    </row>
    <row r="1725" spans="1:12" x14ac:dyDescent="0.2">
      <c r="A1725" t="str">
        <f>VLOOKUP(B1725,StateFIPS!A$2:B$52,2)</f>
        <v>New Jersey</v>
      </c>
      <c r="B1725">
        <f t="shared" si="27"/>
        <v>34</v>
      </c>
      <c r="C1725" s="31" t="s">
        <v>1138</v>
      </c>
      <c r="D1725" s="31" t="s">
        <v>3285</v>
      </c>
      <c r="E1725" s="31" t="s">
        <v>3286</v>
      </c>
      <c r="F1725" s="31" t="s">
        <v>3287</v>
      </c>
      <c r="G1725" s="33">
        <v>1275.98529672725</v>
      </c>
      <c r="H1725" s="31" t="s">
        <v>94</v>
      </c>
      <c r="I1725" s="33">
        <v>171.734225669886</v>
      </c>
      <c r="J1725" s="33">
        <v>7.43</v>
      </c>
      <c r="K1725" s="31" t="s">
        <v>94</v>
      </c>
      <c r="L1725" s="31" t="s">
        <v>95</v>
      </c>
    </row>
    <row r="1726" spans="1:12" x14ac:dyDescent="0.2">
      <c r="A1726" t="str">
        <f>VLOOKUP(B1726,StateFIPS!A$2:B$52,2)</f>
        <v>New Jersey</v>
      </c>
      <c r="B1726">
        <f t="shared" si="27"/>
        <v>34</v>
      </c>
      <c r="C1726" s="31" t="s">
        <v>1139</v>
      </c>
      <c r="D1726" s="31" t="s">
        <v>3285</v>
      </c>
      <c r="E1726" s="31" t="s">
        <v>3286</v>
      </c>
      <c r="F1726" s="31" t="s">
        <v>3287</v>
      </c>
      <c r="G1726" s="33">
        <v>7672.4115902349904</v>
      </c>
      <c r="H1726" s="31" t="s">
        <v>94</v>
      </c>
      <c r="I1726" s="33">
        <v>1032.6260552133199</v>
      </c>
      <c r="J1726" s="33">
        <v>7.43</v>
      </c>
      <c r="K1726" s="31" t="s">
        <v>94</v>
      </c>
      <c r="L1726" s="31" t="s">
        <v>95</v>
      </c>
    </row>
    <row r="1727" spans="1:12" x14ac:dyDescent="0.2">
      <c r="A1727" t="str">
        <f>VLOOKUP(B1727,StateFIPS!A$2:B$52,2)</f>
        <v>New Jersey</v>
      </c>
      <c r="B1727">
        <f t="shared" si="27"/>
        <v>34</v>
      </c>
      <c r="C1727" s="31" t="s">
        <v>1140</v>
      </c>
      <c r="D1727" s="31" t="s">
        <v>3285</v>
      </c>
      <c r="E1727" s="31" t="s">
        <v>3286</v>
      </c>
      <c r="F1727" s="31" t="s">
        <v>3287</v>
      </c>
      <c r="G1727" s="33">
        <v>17874.794027429201</v>
      </c>
      <c r="H1727" s="31" t="s">
        <v>94</v>
      </c>
      <c r="I1727" s="33">
        <v>2405.7596268410798</v>
      </c>
      <c r="J1727" s="33">
        <v>7.43</v>
      </c>
      <c r="K1727" s="31" t="s">
        <v>94</v>
      </c>
      <c r="L1727" s="31" t="s">
        <v>95</v>
      </c>
    </row>
    <row r="1728" spans="1:12" x14ac:dyDescent="0.2">
      <c r="A1728" t="str">
        <f>VLOOKUP(B1728,StateFIPS!A$2:B$52,2)</f>
        <v>New Jersey</v>
      </c>
      <c r="B1728">
        <f t="shared" si="27"/>
        <v>34</v>
      </c>
      <c r="C1728" s="31" t="s">
        <v>1141</v>
      </c>
      <c r="D1728" s="31" t="s">
        <v>3285</v>
      </c>
      <c r="E1728" s="31" t="s">
        <v>3286</v>
      </c>
      <c r="F1728" s="31" t="s">
        <v>3287</v>
      </c>
      <c r="G1728" s="33">
        <v>1913.97794509088</v>
      </c>
      <c r="H1728" s="31" t="s">
        <v>94</v>
      </c>
      <c r="I1728" s="33">
        <v>257.60133850482902</v>
      </c>
      <c r="J1728" s="33">
        <v>7.43</v>
      </c>
      <c r="K1728" s="31" t="s">
        <v>94</v>
      </c>
      <c r="L1728" s="31" t="s">
        <v>95</v>
      </c>
    </row>
    <row r="1729" spans="1:12" x14ac:dyDescent="0.2">
      <c r="A1729" t="str">
        <f>VLOOKUP(B1729,StateFIPS!A$2:B$52,2)</f>
        <v>New Jersey</v>
      </c>
      <c r="B1729">
        <f t="shared" si="27"/>
        <v>34</v>
      </c>
      <c r="C1729" s="31" t="s">
        <v>1142</v>
      </c>
      <c r="D1729" s="31" t="s">
        <v>3285</v>
      </c>
      <c r="E1729" s="31" t="s">
        <v>3286</v>
      </c>
      <c r="F1729" s="31" t="s">
        <v>3287</v>
      </c>
      <c r="G1729" s="33">
        <v>2144.9752832915001</v>
      </c>
      <c r="H1729" s="31" t="s">
        <v>94</v>
      </c>
      <c r="I1729" s="33">
        <v>288.69115522092898</v>
      </c>
      <c r="J1729" s="33">
        <v>7.43</v>
      </c>
      <c r="K1729" s="31" t="s">
        <v>94</v>
      </c>
      <c r="L1729" s="31" t="s">
        <v>95</v>
      </c>
    </row>
    <row r="1730" spans="1:12" x14ac:dyDescent="0.2">
      <c r="A1730" t="str">
        <f>VLOOKUP(B1730,StateFIPS!A$2:B$52,2)</f>
        <v>New Jersey</v>
      </c>
      <c r="B1730">
        <f t="shared" si="27"/>
        <v>34</v>
      </c>
      <c r="C1730" s="31" t="s">
        <v>1143</v>
      </c>
      <c r="D1730" s="31" t="s">
        <v>3285</v>
      </c>
      <c r="E1730" s="31" t="s">
        <v>3286</v>
      </c>
      <c r="F1730" s="31" t="s">
        <v>3287</v>
      </c>
      <c r="G1730" s="33">
        <v>4757.4451796080803</v>
      </c>
      <c r="H1730" s="31" t="s">
        <v>94</v>
      </c>
      <c r="I1730" s="33">
        <v>640.30217760539404</v>
      </c>
      <c r="J1730" s="33">
        <v>7.43</v>
      </c>
      <c r="K1730" s="31" t="s">
        <v>94</v>
      </c>
      <c r="L1730" s="31" t="s">
        <v>95</v>
      </c>
    </row>
    <row r="1731" spans="1:12" x14ac:dyDescent="0.2">
      <c r="A1731" t="str">
        <f>VLOOKUP(B1731,StateFIPS!A$2:B$52,2)</f>
        <v>New Jersey</v>
      </c>
      <c r="B1731">
        <f t="shared" ref="B1731:B1794" si="28">VALUE(LEFT(C1731,2))</f>
        <v>34</v>
      </c>
      <c r="C1731" s="31" t="s">
        <v>1144</v>
      </c>
      <c r="D1731" s="31" t="s">
        <v>3285</v>
      </c>
      <c r="E1731" s="31" t="s">
        <v>3286</v>
      </c>
      <c r="F1731" s="31" t="s">
        <v>3287</v>
      </c>
      <c r="G1731" s="33">
        <v>2705.9688189215899</v>
      </c>
      <c r="H1731" s="31" t="s">
        <v>94</v>
      </c>
      <c r="I1731" s="33">
        <v>364.19499581717201</v>
      </c>
      <c r="J1731" s="33">
        <v>7.43</v>
      </c>
      <c r="K1731" s="31" t="s">
        <v>94</v>
      </c>
      <c r="L1731" s="31" t="s">
        <v>95</v>
      </c>
    </row>
    <row r="1732" spans="1:12" x14ac:dyDescent="0.2">
      <c r="A1732" t="str">
        <f>VLOOKUP(B1732,StateFIPS!A$2:B$52,2)</f>
        <v>New Jersey</v>
      </c>
      <c r="B1732">
        <f t="shared" si="28"/>
        <v>34</v>
      </c>
      <c r="C1732" s="31" t="s">
        <v>1152</v>
      </c>
      <c r="D1732" s="31" t="s">
        <v>3285</v>
      </c>
      <c r="E1732" s="31" t="s">
        <v>3286</v>
      </c>
      <c r="F1732" s="31" t="s">
        <v>3287</v>
      </c>
      <c r="G1732" s="33">
        <v>522.49397926331505</v>
      </c>
      <c r="H1732" s="31" t="s">
        <v>94</v>
      </c>
      <c r="I1732" s="33">
        <v>70.322204476893006</v>
      </c>
      <c r="J1732" s="33">
        <v>7.43</v>
      </c>
      <c r="K1732" s="31" t="s">
        <v>94</v>
      </c>
      <c r="L1732" s="31" t="s">
        <v>95</v>
      </c>
    </row>
    <row r="1733" spans="1:12" x14ac:dyDescent="0.2">
      <c r="A1733" t="str">
        <f>VLOOKUP(B1733,StateFIPS!A$2:B$52,2)</f>
        <v>New Jersey</v>
      </c>
      <c r="B1733">
        <f t="shared" si="28"/>
        <v>34</v>
      </c>
      <c r="C1733" s="31" t="s">
        <v>1146</v>
      </c>
      <c r="D1733" s="31" t="s">
        <v>3285</v>
      </c>
      <c r="E1733" s="31" t="s">
        <v>3286</v>
      </c>
      <c r="F1733" s="31" t="s">
        <v>3287</v>
      </c>
      <c r="G1733" s="33">
        <v>362.99581717240801</v>
      </c>
      <c r="H1733" s="31" t="s">
        <v>94</v>
      </c>
      <c r="I1733" s="33">
        <v>48.855426268157302</v>
      </c>
      <c r="J1733" s="33">
        <v>7.43</v>
      </c>
      <c r="K1733" s="31" t="s">
        <v>94</v>
      </c>
      <c r="L1733" s="31" t="s">
        <v>95</v>
      </c>
    </row>
    <row r="1734" spans="1:12" x14ac:dyDescent="0.2">
      <c r="A1734" t="str">
        <f>VLOOKUP(B1734,StateFIPS!A$2:B$52,2)</f>
        <v>New Jersey</v>
      </c>
      <c r="B1734">
        <f t="shared" si="28"/>
        <v>34</v>
      </c>
      <c r="C1734" s="31" t="s">
        <v>1942</v>
      </c>
      <c r="D1734" s="31" t="s">
        <v>3285</v>
      </c>
      <c r="E1734" s="31" t="s">
        <v>3286</v>
      </c>
      <c r="F1734" s="31" t="s">
        <v>3287</v>
      </c>
      <c r="G1734" s="33">
        <v>5186.4402362663805</v>
      </c>
      <c r="H1734" s="31" t="s">
        <v>94</v>
      </c>
      <c r="I1734" s="33">
        <v>698.04040864957994</v>
      </c>
      <c r="J1734" s="33">
        <v>7.43</v>
      </c>
      <c r="K1734" s="31" t="s">
        <v>94</v>
      </c>
      <c r="L1734" s="31" t="s">
        <v>95</v>
      </c>
    </row>
    <row r="1735" spans="1:12" x14ac:dyDescent="0.2">
      <c r="A1735" t="str">
        <f>VLOOKUP(B1735,StateFIPS!A$2:B$52,2)</f>
        <v>New Jersey</v>
      </c>
      <c r="B1735">
        <f t="shared" si="28"/>
        <v>34</v>
      </c>
      <c r="C1735" s="31" t="s">
        <v>1135</v>
      </c>
      <c r="D1735" s="31" t="s">
        <v>3285</v>
      </c>
      <c r="E1735" s="31" t="s">
        <v>3286</v>
      </c>
      <c r="F1735" s="31" t="s">
        <v>3287</v>
      </c>
      <c r="G1735" s="33">
        <v>6825.4213501660397</v>
      </c>
      <c r="H1735" s="31" t="s">
        <v>94</v>
      </c>
      <c r="I1735" s="33">
        <v>918.63006058762403</v>
      </c>
      <c r="J1735" s="33">
        <v>7.43</v>
      </c>
      <c r="K1735" s="31" t="s">
        <v>94</v>
      </c>
      <c r="L1735" s="31" t="s">
        <v>95</v>
      </c>
    </row>
    <row r="1736" spans="1:12" x14ac:dyDescent="0.2">
      <c r="A1736" t="str">
        <f>VLOOKUP(B1736,StateFIPS!A$2:B$52,2)</f>
        <v>New Jersey</v>
      </c>
      <c r="B1736">
        <f t="shared" si="28"/>
        <v>34</v>
      </c>
      <c r="C1736" s="31" t="s">
        <v>1939</v>
      </c>
      <c r="D1736" s="31" t="s">
        <v>3285</v>
      </c>
      <c r="E1736" s="31" t="s">
        <v>3286</v>
      </c>
      <c r="F1736" s="31" t="s">
        <v>3287</v>
      </c>
      <c r="G1736" s="33">
        <v>9201.3939716581699</v>
      </c>
      <c r="H1736" s="31" t="s">
        <v>94</v>
      </c>
      <c r="I1736" s="33">
        <v>1238.41103252465</v>
      </c>
      <c r="J1736" s="33">
        <v>7.43</v>
      </c>
      <c r="K1736" s="31" t="s">
        <v>94</v>
      </c>
      <c r="L1736" s="31" t="s">
        <v>95</v>
      </c>
    </row>
    <row r="1737" spans="1:12" x14ac:dyDescent="0.2">
      <c r="A1737" t="str">
        <f>VLOOKUP(B1737,StateFIPS!A$2:B$52,2)</f>
        <v>New Jersey</v>
      </c>
      <c r="B1737">
        <f t="shared" si="28"/>
        <v>34</v>
      </c>
      <c r="C1737" s="31" t="s">
        <v>1935</v>
      </c>
      <c r="D1737" s="31" t="s">
        <v>3285</v>
      </c>
      <c r="E1737" s="31" t="s">
        <v>3286</v>
      </c>
      <c r="F1737" s="31" t="s">
        <v>3287</v>
      </c>
      <c r="G1737" s="33">
        <v>6577.92420209395</v>
      </c>
      <c r="H1737" s="31" t="s">
        <v>94</v>
      </c>
      <c r="I1737" s="33">
        <v>885.31954267751598</v>
      </c>
      <c r="J1737" s="33">
        <v>7.43</v>
      </c>
      <c r="K1737" s="31" t="s">
        <v>94</v>
      </c>
      <c r="L1737" s="31" t="s">
        <v>95</v>
      </c>
    </row>
    <row r="1738" spans="1:12" x14ac:dyDescent="0.2">
      <c r="A1738" t="str">
        <f>VLOOKUP(B1738,StateFIPS!A$2:B$52,2)</f>
        <v>New Mexico</v>
      </c>
      <c r="B1738">
        <f t="shared" si="28"/>
        <v>35</v>
      </c>
      <c r="C1738" s="31" t="s">
        <v>3073</v>
      </c>
      <c r="D1738" s="31" t="s">
        <v>3285</v>
      </c>
      <c r="E1738" s="31" t="s">
        <v>3286</v>
      </c>
      <c r="F1738" s="31" t="s">
        <v>3287</v>
      </c>
      <c r="G1738" s="33">
        <v>11478.245969952801</v>
      </c>
      <c r="H1738" s="31" t="s">
        <v>94</v>
      </c>
      <c r="I1738" s="33">
        <v>1544.85140914574</v>
      </c>
      <c r="J1738" s="33">
        <v>7.43</v>
      </c>
      <c r="K1738" s="31" t="s">
        <v>94</v>
      </c>
      <c r="L1738" s="31" t="s">
        <v>95</v>
      </c>
    </row>
    <row r="1739" spans="1:12" x14ac:dyDescent="0.2">
      <c r="A1739" t="str">
        <f>VLOOKUP(B1739,StateFIPS!A$2:B$52,2)</f>
        <v>New Mexico</v>
      </c>
      <c r="B1739">
        <f t="shared" si="28"/>
        <v>35</v>
      </c>
      <c r="C1739" s="31" t="s">
        <v>3072</v>
      </c>
      <c r="D1739" s="31" t="s">
        <v>3285</v>
      </c>
      <c r="E1739" s="31" t="s">
        <v>3286</v>
      </c>
      <c r="F1739" s="31" t="s">
        <v>3287</v>
      </c>
      <c r="G1739" s="33">
        <v>767.16848064480803</v>
      </c>
      <c r="H1739" s="31" t="s">
        <v>94</v>
      </c>
      <c r="I1739" s="33">
        <v>103.25282377453701</v>
      </c>
      <c r="J1739" s="33">
        <v>7.43</v>
      </c>
      <c r="K1739" s="31" t="s">
        <v>94</v>
      </c>
      <c r="L1739" s="31" t="s">
        <v>95</v>
      </c>
    </row>
    <row r="1740" spans="1:12" x14ac:dyDescent="0.2">
      <c r="A1740" t="str">
        <f>VLOOKUP(B1740,StateFIPS!A$2:B$52,2)</f>
        <v>New Mexico</v>
      </c>
      <c r="B1740">
        <f t="shared" si="28"/>
        <v>35</v>
      </c>
      <c r="C1740" s="31" t="s">
        <v>3071</v>
      </c>
      <c r="D1740" s="31" t="s">
        <v>3285</v>
      </c>
      <c r="E1740" s="31" t="s">
        <v>3286</v>
      </c>
      <c r="F1740" s="31" t="s">
        <v>3287</v>
      </c>
      <c r="G1740" s="33">
        <v>429292.25552418001</v>
      </c>
      <c r="H1740" s="31" t="s">
        <v>94</v>
      </c>
      <c r="I1740" s="33">
        <v>57778.230891545099</v>
      </c>
      <c r="J1740" s="33">
        <v>7.43</v>
      </c>
      <c r="K1740" s="31" t="s">
        <v>94</v>
      </c>
      <c r="L1740" s="31" t="s">
        <v>95</v>
      </c>
    </row>
    <row r="1741" spans="1:12" x14ac:dyDescent="0.2">
      <c r="A1741" t="str">
        <f>VLOOKUP(B1741,StateFIPS!A$2:B$52,2)</f>
        <v>New Mexico</v>
      </c>
      <c r="B1741">
        <f t="shared" si="28"/>
        <v>35</v>
      </c>
      <c r="C1741" s="31" t="s">
        <v>3078</v>
      </c>
      <c r="D1741" s="31" t="s">
        <v>3285</v>
      </c>
      <c r="E1741" s="31" t="s">
        <v>3286</v>
      </c>
      <c r="F1741" s="31" t="s">
        <v>3287</v>
      </c>
      <c r="G1741" s="33">
        <v>108580.693126988</v>
      </c>
      <c r="H1741" s="31" t="s">
        <v>94</v>
      </c>
      <c r="I1741" s="33">
        <v>14613.821416822</v>
      </c>
      <c r="J1741" s="33">
        <v>7.43</v>
      </c>
      <c r="K1741" s="31" t="s">
        <v>94</v>
      </c>
      <c r="L1741" s="31" t="s">
        <v>95</v>
      </c>
    </row>
    <row r="1742" spans="1:12" x14ac:dyDescent="0.2">
      <c r="A1742" t="str">
        <f>VLOOKUP(B1742,StateFIPS!A$2:B$52,2)</f>
        <v>New Mexico</v>
      </c>
      <c r="B1742">
        <f t="shared" si="28"/>
        <v>35</v>
      </c>
      <c r="C1742" s="31" t="s">
        <v>3081</v>
      </c>
      <c r="D1742" s="31" t="s">
        <v>3285</v>
      </c>
      <c r="E1742" s="31" t="s">
        <v>3286</v>
      </c>
      <c r="F1742" s="31" t="s">
        <v>3287</v>
      </c>
      <c r="G1742" s="33">
        <v>4374.6172140585604</v>
      </c>
      <c r="H1742" s="31" t="s">
        <v>94</v>
      </c>
      <c r="I1742" s="33">
        <v>588.77755236319797</v>
      </c>
      <c r="J1742" s="33">
        <v>7.43</v>
      </c>
      <c r="K1742" s="31" t="s">
        <v>94</v>
      </c>
      <c r="L1742" s="31" t="s">
        <v>95</v>
      </c>
    </row>
    <row r="1743" spans="1:12" x14ac:dyDescent="0.2">
      <c r="A1743" t="str">
        <f>VLOOKUP(B1743,StateFIPS!A$2:B$52,2)</f>
        <v>New Mexico</v>
      </c>
      <c r="B1743">
        <f t="shared" si="28"/>
        <v>35</v>
      </c>
      <c r="C1743" s="31" t="s">
        <v>3080</v>
      </c>
      <c r="D1743" s="31" t="s">
        <v>3285</v>
      </c>
      <c r="E1743" s="31" t="s">
        <v>3286</v>
      </c>
      <c r="F1743" s="31" t="s">
        <v>3287</v>
      </c>
      <c r="G1743" s="33">
        <v>4971.9545043316102</v>
      </c>
      <c r="H1743" s="31" t="s">
        <v>94</v>
      </c>
      <c r="I1743" s="33">
        <v>669.17288079833304</v>
      </c>
      <c r="J1743" s="33">
        <v>7.43</v>
      </c>
      <c r="K1743" s="31" t="s">
        <v>94</v>
      </c>
      <c r="L1743" s="31" t="s">
        <v>95</v>
      </c>
    </row>
    <row r="1744" spans="1:12" x14ac:dyDescent="0.2">
      <c r="A1744" t="str">
        <f>VLOOKUP(B1744,StateFIPS!A$2:B$52,2)</f>
        <v>New Mexico</v>
      </c>
      <c r="B1744">
        <f t="shared" si="28"/>
        <v>35</v>
      </c>
      <c r="C1744" s="31" t="s">
        <v>1147</v>
      </c>
      <c r="D1744" s="31" t="s">
        <v>3285</v>
      </c>
      <c r="E1744" s="31" t="s">
        <v>3286</v>
      </c>
      <c r="F1744" s="31" t="s">
        <v>3287</v>
      </c>
      <c r="G1744" s="33">
        <v>38299.861552801798</v>
      </c>
      <c r="H1744" s="31" t="s">
        <v>94</v>
      </c>
      <c r="I1744" s="33">
        <v>5154.7592937822101</v>
      </c>
      <c r="J1744" s="33">
        <v>7.43</v>
      </c>
      <c r="K1744" s="31" t="s">
        <v>94</v>
      </c>
      <c r="L1744" s="31" t="s">
        <v>95</v>
      </c>
    </row>
    <row r="1745" spans="1:12" x14ac:dyDescent="0.2">
      <c r="A1745" t="str">
        <f>VLOOKUP(B1745,StateFIPS!A$2:B$52,2)</f>
        <v>New Mexico</v>
      </c>
      <c r="B1745">
        <f t="shared" si="28"/>
        <v>35</v>
      </c>
      <c r="C1745" s="31" t="s">
        <v>3079</v>
      </c>
      <c r="D1745" s="31" t="s">
        <v>3285</v>
      </c>
      <c r="E1745" s="31" t="s">
        <v>3286</v>
      </c>
      <c r="F1745" s="31" t="s">
        <v>3287</v>
      </c>
      <c r="G1745" s="33">
        <v>6143.2040931023103</v>
      </c>
      <c r="H1745" s="31" t="s">
        <v>94</v>
      </c>
      <c r="I1745" s="33">
        <v>826.81077969075602</v>
      </c>
      <c r="J1745" s="33">
        <v>7.43</v>
      </c>
      <c r="K1745" s="31" t="s">
        <v>94</v>
      </c>
      <c r="L1745" s="31" t="s">
        <v>95</v>
      </c>
    </row>
    <row r="1746" spans="1:12" x14ac:dyDescent="0.2">
      <c r="A1746" t="str">
        <f>VLOOKUP(B1746,StateFIPS!A$2:B$52,2)</f>
        <v>New Mexico</v>
      </c>
      <c r="B1746">
        <f t="shared" si="28"/>
        <v>35</v>
      </c>
      <c r="C1746" s="31" t="s">
        <v>1959</v>
      </c>
      <c r="D1746" s="31" t="s">
        <v>3285</v>
      </c>
      <c r="E1746" s="31" t="s">
        <v>3286</v>
      </c>
      <c r="F1746" s="31" t="s">
        <v>3287</v>
      </c>
      <c r="G1746" s="33">
        <v>54732.493283254698</v>
      </c>
      <c r="H1746" s="31" t="s">
        <v>94</v>
      </c>
      <c r="I1746" s="33">
        <v>7366.4190152429001</v>
      </c>
      <c r="J1746" s="33">
        <v>7.43</v>
      </c>
      <c r="K1746" s="31" t="s">
        <v>94</v>
      </c>
      <c r="L1746" s="31" t="s">
        <v>95</v>
      </c>
    </row>
    <row r="1747" spans="1:12" x14ac:dyDescent="0.2">
      <c r="A1747" t="str">
        <f>VLOOKUP(B1747,StateFIPS!A$2:B$52,2)</f>
        <v>New Mexico</v>
      </c>
      <c r="B1747">
        <f t="shared" si="28"/>
        <v>35</v>
      </c>
      <c r="C1747" s="31" t="s">
        <v>1148</v>
      </c>
      <c r="D1747" s="31" t="s">
        <v>3285</v>
      </c>
      <c r="E1747" s="31" t="s">
        <v>3286</v>
      </c>
      <c r="F1747" s="31" t="s">
        <v>3287</v>
      </c>
      <c r="G1747" s="33">
        <v>216.68117392257901</v>
      </c>
      <c r="H1747" s="31" t="s">
        <v>94</v>
      </c>
      <c r="I1747" s="33">
        <v>29.163011295098102</v>
      </c>
      <c r="J1747" s="33">
        <v>7.43</v>
      </c>
      <c r="K1747" s="31" t="s">
        <v>94</v>
      </c>
      <c r="L1747" s="31" t="s">
        <v>95</v>
      </c>
    </row>
    <row r="1748" spans="1:12" x14ac:dyDescent="0.2">
      <c r="A1748" t="str">
        <f>VLOOKUP(B1748,StateFIPS!A$2:B$52,2)</f>
        <v>New Mexico</v>
      </c>
      <c r="B1748">
        <f t="shared" si="28"/>
        <v>35</v>
      </c>
      <c r="C1748" s="31" t="s">
        <v>1149</v>
      </c>
      <c r="D1748" s="31" t="s">
        <v>3285</v>
      </c>
      <c r="E1748" s="31" t="s">
        <v>3286</v>
      </c>
      <c r="F1748" s="31" t="s">
        <v>3287</v>
      </c>
      <c r="G1748" s="33">
        <v>74643.736292356596</v>
      </c>
      <c r="H1748" s="31" t="s">
        <v>94</v>
      </c>
      <c r="I1748" s="33">
        <v>10046.263296414099</v>
      </c>
      <c r="J1748" s="33">
        <v>7.43</v>
      </c>
      <c r="K1748" s="31" t="s">
        <v>94</v>
      </c>
      <c r="L1748" s="31" t="s">
        <v>95</v>
      </c>
    </row>
    <row r="1749" spans="1:12" x14ac:dyDescent="0.2">
      <c r="A1749" t="str">
        <f>VLOOKUP(B1749,StateFIPS!A$2:B$52,2)</f>
        <v>New Mexico</v>
      </c>
      <c r="B1749">
        <f t="shared" si="28"/>
        <v>35</v>
      </c>
      <c r="C1749" s="31" t="s">
        <v>1150</v>
      </c>
      <c r="D1749" s="31" t="s">
        <v>3285</v>
      </c>
      <c r="E1749" s="31" t="s">
        <v>3286</v>
      </c>
      <c r="F1749" s="31" t="s">
        <v>3287</v>
      </c>
      <c r="G1749" s="33">
        <v>1229.8120682092299</v>
      </c>
      <c r="H1749" s="31" t="s">
        <v>94</v>
      </c>
      <c r="I1749" s="33">
        <v>165.51979383704401</v>
      </c>
      <c r="J1749" s="33">
        <v>7.43</v>
      </c>
      <c r="K1749" s="31" t="s">
        <v>94</v>
      </c>
      <c r="L1749" s="31" t="s">
        <v>95</v>
      </c>
    </row>
    <row r="1750" spans="1:12" x14ac:dyDescent="0.2">
      <c r="A1750" t="str">
        <f>VLOOKUP(B1750,StateFIPS!A$2:B$52,2)</f>
        <v>New Mexico</v>
      </c>
      <c r="B1750">
        <f t="shared" si="28"/>
        <v>35</v>
      </c>
      <c r="C1750" s="31" t="s">
        <v>3076</v>
      </c>
      <c r="D1750" s="31" t="s">
        <v>3285</v>
      </c>
      <c r="E1750" s="31" t="s">
        <v>3286</v>
      </c>
      <c r="F1750" s="31" t="s">
        <v>3287</v>
      </c>
      <c r="G1750" s="33">
        <v>468.49983550827898</v>
      </c>
      <c r="H1750" s="31" t="s">
        <v>94</v>
      </c>
      <c r="I1750" s="33">
        <v>63.055159556969002</v>
      </c>
      <c r="J1750" s="33">
        <v>7.43</v>
      </c>
      <c r="K1750" s="31" t="s">
        <v>94</v>
      </c>
      <c r="L1750" s="31" t="s">
        <v>95</v>
      </c>
    </row>
    <row r="1751" spans="1:12" x14ac:dyDescent="0.2">
      <c r="A1751" t="str">
        <f>VLOOKUP(B1751,StateFIPS!A$2:B$52,2)</f>
        <v>New Mexico</v>
      </c>
      <c r="B1751">
        <f t="shared" si="28"/>
        <v>35</v>
      </c>
      <c r="C1751" s="31" t="s">
        <v>3096</v>
      </c>
      <c r="D1751" s="31" t="s">
        <v>3285</v>
      </c>
      <c r="E1751" s="31" t="s">
        <v>3286</v>
      </c>
      <c r="F1751" s="31" t="s">
        <v>3287</v>
      </c>
      <c r="G1751" s="33">
        <v>45631.883978506397</v>
      </c>
      <c r="H1751" s="31" t="s">
        <v>94</v>
      </c>
      <c r="I1751" s="33">
        <v>6141.5725408487797</v>
      </c>
      <c r="J1751" s="33">
        <v>7.43</v>
      </c>
      <c r="K1751" s="31" t="s">
        <v>94</v>
      </c>
      <c r="L1751" s="31" t="s">
        <v>95</v>
      </c>
    </row>
    <row r="1752" spans="1:12" x14ac:dyDescent="0.2">
      <c r="A1752" t="str">
        <f>VLOOKUP(B1752,StateFIPS!A$2:B$52,2)</f>
        <v>New Mexico</v>
      </c>
      <c r="B1752">
        <f t="shared" si="28"/>
        <v>35</v>
      </c>
      <c r="C1752" s="31" t="s">
        <v>1151</v>
      </c>
      <c r="D1752" s="31" t="s">
        <v>3285</v>
      </c>
      <c r="E1752" s="31" t="s">
        <v>3286</v>
      </c>
      <c r="F1752" s="31" t="s">
        <v>3287</v>
      </c>
      <c r="G1752" s="33">
        <v>392210.49354370002</v>
      </c>
      <c r="H1752" s="31" t="s">
        <v>94</v>
      </c>
      <c r="I1752" s="33">
        <v>52787.415012611003</v>
      </c>
      <c r="J1752" s="33">
        <v>7.43</v>
      </c>
      <c r="K1752" s="31" t="s">
        <v>94</v>
      </c>
      <c r="L1752" s="31" t="s">
        <v>95</v>
      </c>
    </row>
    <row r="1753" spans="1:12" x14ac:dyDescent="0.2">
      <c r="A1753" t="str">
        <f>VLOOKUP(B1753,StateFIPS!A$2:B$52,2)</f>
        <v>New Mexico</v>
      </c>
      <c r="B1753">
        <f t="shared" si="28"/>
        <v>35</v>
      </c>
      <c r="C1753" s="31" t="s">
        <v>3094</v>
      </c>
      <c r="D1753" s="31" t="s">
        <v>3285</v>
      </c>
      <c r="E1753" s="31" t="s">
        <v>3286</v>
      </c>
      <c r="F1753" s="31" t="s">
        <v>3287</v>
      </c>
      <c r="G1753" s="33">
        <v>351.37487663120999</v>
      </c>
      <c r="H1753" s="31" t="s">
        <v>94</v>
      </c>
      <c r="I1753" s="33">
        <v>47.291369667726698</v>
      </c>
      <c r="J1753" s="33">
        <v>7.43</v>
      </c>
      <c r="K1753" s="31" t="s">
        <v>94</v>
      </c>
      <c r="L1753" s="31" t="s">
        <v>95</v>
      </c>
    </row>
    <row r="1754" spans="1:12" x14ac:dyDescent="0.2">
      <c r="A1754" t="str">
        <f>VLOOKUP(B1754,StateFIPS!A$2:B$52,2)</f>
        <v>New Mexico</v>
      </c>
      <c r="B1754">
        <f t="shared" si="28"/>
        <v>35</v>
      </c>
      <c r="C1754" s="31" t="s">
        <v>1962</v>
      </c>
      <c r="D1754" s="31" t="s">
        <v>3285</v>
      </c>
      <c r="E1754" s="31" t="s">
        <v>3286</v>
      </c>
      <c r="F1754" s="31" t="s">
        <v>3287</v>
      </c>
      <c r="G1754" s="33">
        <v>213307.97510692</v>
      </c>
      <c r="H1754" s="31" t="s">
        <v>94</v>
      </c>
      <c r="I1754" s="33">
        <v>28709.014146287998</v>
      </c>
      <c r="J1754" s="33">
        <v>7.43</v>
      </c>
      <c r="K1754" s="31" t="s">
        <v>94</v>
      </c>
      <c r="L1754" s="31" t="s">
        <v>95</v>
      </c>
    </row>
    <row r="1755" spans="1:12" x14ac:dyDescent="0.2">
      <c r="A1755" t="str">
        <f>VLOOKUP(B1755,StateFIPS!A$2:B$52,2)</f>
        <v>New Mexico</v>
      </c>
      <c r="B1755">
        <f t="shared" si="28"/>
        <v>35</v>
      </c>
      <c r="C1755" s="31" t="s">
        <v>3093</v>
      </c>
      <c r="D1755" s="31" t="s">
        <v>3285</v>
      </c>
      <c r="E1755" s="31" t="s">
        <v>3286</v>
      </c>
      <c r="F1755" s="31" t="s">
        <v>3287</v>
      </c>
      <c r="G1755" s="33">
        <v>2365.9241693168101</v>
      </c>
      <c r="H1755" s="31" t="s">
        <v>94</v>
      </c>
      <c r="I1755" s="33">
        <v>318.42855576269301</v>
      </c>
      <c r="J1755" s="33">
        <v>7.43</v>
      </c>
      <c r="K1755" s="31" t="s">
        <v>94</v>
      </c>
      <c r="L1755" s="31" t="s">
        <v>95</v>
      </c>
    </row>
    <row r="1756" spans="1:12" x14ac:dyDescent="0.2">
      <c r="A1756" t="str">
        <f>VLOOKUP(B1756,StateFIPS!A$2:B$52,2)</f>
        <v>New Mexico</v>
      </c>
      <c r="B1756">
        <f t="shared" si="28"/>
        <v>35</v>
      </c>
      <c r="C1756" s="31" t="s">
        <v>1177</v>
      </c>
      <c r="D1756" s="31" t="s">
        <v>3285</v>
      </c>
      <c r="E1756" s="31" t="s">
        <v>3286</v>
      </c>
      <c r="F1756" s="31" t="s">
        <v>3287</v>
      </c>
      <c r="G1756" s="33">
        <v>84874.601450268703</v>
      </c>
      <c r="H1756" s="31" t="s">
        <v>94</v>
      </c>
      <c r="I1756" s="33">
        <v>11423.2303432394</v>
      </c>
      <c r="J1756" s="33">
        <v>7.43</v>
      </c>
      <c r="K1756" s="31" t="s">
        <v>94</v>
      </c>
      <c r="L1756" s="31" t="s">
        <v>95</v>
      </c>
    </row>
    <row r="1757" spans="1:12" x14ac:dyDescent="0.2">
      <c r="A1757" t="str">
        <f>VLOOKUP(B1757,StateFIPS!A$2:B$52,2)</f>
        <v>New Mexico</v>
      </c>
      <c r="B1757">
        <f t="shared" si="28"/>
        <v>35</v>
      </c>
      <c r="C1757" s="31" t="s">
        <v>3092</v>
      </c>
      <c r="D1757" s="31" t="s">
        <v>3285</v>
      </c>
      <c r="E1757" s="31" t="s">
        <v>3286</v>
      </c>
      <c r="F1757" s="31" t="s">
        <v>3287</v>
      </c>
      <c r="G1757" s="33">
        <v>6289.6102916986501</v>
      </c>
      <c r="H1757" s="31" t="s">
        <v>94</v>
      </c>
      <c r="I1757" s="33">
        <v>846.51551705230804</v>
      </c>
      <c r="J1757" s="33">
        <v>7.43</v>
      </c>
      <c r="K1757" s="31" t="s">
        <v>94</v>
      </c>
      <c r="L1757" s="31" t="s">
        <v>95</v>
      </c>
    </row>
    <row r="1758" spans="1:12" x14ac:dyDescent="0.2">
      <c r="A1758" t="str">
        <f>VLOOKUP(B1758,StateFIPS!A$2:B$52,2)</f>
        <v>New Mexico</v>
      </c>
      <c r="B1758">
        <f t="shared" si="28"/>
        <v>35</v>
      </c>
      <c r="C1758" s="31" t="s">
        <v>1174</v>
      </c>
      <c r="D1758" s="31" t="s">
        <v>3285</v>
      </c>
      <c r="E1758" s="31" t="s">
        <v>3286</v>
      </c>
      <c r="F1758" s="31" t="s">
        <v>3287</v>
      </c>
      <c r="G1758" s="33">
        <v>19700.418083123201</v>
      </c>
      <c r="H1758" s="31" t="s">
        <v>94</v>
      </c>
      <c r="I1758" s="33">
        <v>2651.4694593705499</v>
      </c>
      <c r="J1758" s="33">
        <v>7.43</v>
      </c>
      <c r="K1758" s="31" t="s">
        <v>94</v>
      </c>
      <c r="L1758" s="31" t="s">
        <v>95</v>
      </c>
    </row>
    <row r="1759" spans="1:12" x14ac:dyDescent="0.2">
      <c r="A1759" t="str">
        <f>VLOOKUP(B1759,StateFIPS!A$2:B$52,2)</f>
        <v>New Mexico</v>
      </c>
      <c r="B1759">
        <f t="shared" si="28"/>
        <v>35</v>
      </c>
      <c r="C1759" s="31" t="s">
        <v>3098</v>
      </c>
      <c r="D1759" s="31" t="s">
        <v>3285</v>
      </c>
      <c r="E1759" s="31" t="s">
        <v>3286</v>
      </c>
      <c r="F1759" s="31" t="s">
        <v>3287</v>
      </c>
      <c r="G1759" s="33">
        <v>10043.465223708699</v>
      </c>
      <c r="H1759" s="31" t="s">
        <v>94</v>
      </c>
      <c r="I1759" s="33">
        <v>1351.74498300252</v>
      </c>
      <c r="J1759" s="33">
        <v>7.43</v>
      </c>
      <c r="K1759" s="31" t="s">
        <v>94</v>
      </c>
      <c r="L1759" s="31" t="s">
        <v>95</v>
      </c>
    </row>
    <row r="1760" spans="1:12" x14ac:dyDescent="0.2">
      <c r="A1760" t="str">
        <f>VLOOKUP(B1760,StateFIPS!A$2:B$52,2)</f>
        <v>New Mexico</v>
      </c>
      <c r="B1760">
        <f t="shared" si="28"/>
        <v>35</v>
      </c>
      <c r="C1760" s="31" t="s">
        <v>1202</v>
      </c>
      <c r="D1760" s="31" t="s">
        <v>3285</v>
      </c>
      <c r="E1760" s="31" t="s">
        <v>3286</v>
      </c>
      <c r="F1760" s="31" t="s">
        <v>3287</v>
      </c>
      <c r="G1760" s="33">
        <v>108785.661805022</v>
      </c>
      <c r="H1760" s="31" t="s">
        <v>94</v>
      </c>
      <c r="I1760" s="33">
        <v>14641.4080491282</v>
      </c>
      <c r="J1760" s="33">
        <v>7.43</v>
      </c>
      <c r="K1760" s="31" t="s">
        <v>94</v>
      </c>
      <c r="L1760" s="31" t="s">
        <v>95</v>
      </c>
    </row>
    <row r="1761" spans="1:12" x14ac:dyDescent="0.2">
      <c r="A1761" t="str">
        <f>VLOOKUP(B1761,StateFIPS!A$2:B$52,2)</f>
        <v>New Mexico</v>
      </c>
      <c r="B1761">
        <f t="shared" si="28"/>
        <v>35</v>
      </c>
      <c r="C1761" s="31" t="s">
        <v>1203</v>
      </c>
      <c r="D1761" s="31" t="s">
        <v>3285</v>
      </c>
      <c r="E1761" s="31" t="s">
        <v>3286</v>
      </c>
      <c r="F1761" s="31" t="s">
        <v>3287</v>
      </c>
      <c r="G1761" s="33">
        <v>468.49983550827898</v>
      </c>
      <c r="H1761" s="31" t="s">
        <v>94</v>
      </c>
      <c r="I1761" s="33">
        <v>63.055159556969002</v>
      </c>
      <c r="J1761" s="33">
        <v>7.43</v>
      </c>
      <c r="K1761" s="31" t="s">
        <v>94</v>
      </c>
      <c r="L1761" s="31" t="s">
        <v>95</v>
      </c>
    </row>
    <row r="1762" spans="1:12" x14ac:dyDescent="0.2">
      <c r="A1762" t="str">
        <f>VLOOKUP(B1762,StateFIPS!A$2:B$52,2)</f>
        <v>New Mexico</v>
      </c>
      <c r="B1762">
        <f t="shared" si="28"/>
        <v>35</v>
      </c>
      <c r="C1762" s="31" t="s">
        <v>2112</v>
      </c>
      <c r="D1762" s="31" t="s">
        <v>3285</v>
      </c>
      <c r="E1762" s="31" t="s">
        <v>3286</v>
      </c>
      <c r="F1762" s="31" t="s">
        <v>3287</v>
      </c>
      <c r="G1762" s="33">
        <v>3701.1487005154099</v>
      </c>
      <c r="H1762" s="31" t="s">
        <v>94</v>
      </c>
      <c r="I1762" s="33">
        <v>498.13576050005503</v>
      </c>
      <c r="J1762" s="33">
        <v>7.43</v>
      </c>
      <c r="K1762" s="31" t="s">
        <v>94</v>
      </c>
      <c r="L1762" s="31" t="s">
        <v>95</v>
      </c>
    </row>
    <row r="1763" spans="1:12" x14ac:dyDescent="0.2">
      <c r="A1763" t="str">
        <f>VLOOKUP(B1763,StateFIPS!A$2:B$52,2)</f>
        <v>New Mexico</v>
      </c>
      <c r="B1763">
        <f t="shared" si="28"/>
        <v>35</v>
      </c>
      <c r="C1763" s="31" t="s">
        <v>2109</v>
      </c>
      <c r="D1763" s="31" t="s">
        <v>3285</v>
      </c>
      <c r="E1763" s="31" t="s">
        <v>3286</v>
      </c>
      <c r="F1763" s="31" t="s">
        <v>3287</v>
      </c>
      <c r="G1763" s="33">
        <v>1587.0431927842999</v>
      </c>
      <c r="H1763" s="31" t="s">
        <v>94</v>
      </c>
      <c r="I1763" s="33">
        <v>213.599352999232</v>
      </c>
      <c r="J1763" s="33">
        <v>7.43</v>
      </c>
      <c r="K1763" s="31" t="s">
        <v>94</v>
      </c>
      <c r="L1763" s="31" t="s">
        <v>95</v>
      </c>
    </row>
    <row r="1764" spans="1:12" x14ac:dyDescent="0.2">
      <c r="A1764" t="str">
        <f>VLOOKUP(B1764,StateFIPS!A$2:B$52,2)</f>
        <v>New Mexico</v>
      </c>
      <c r="B1764">
        <f t="shared" si="28"/>
        <v>35</v>
      </c>
      <c r="C1764" s="31" t="s">
        <v>2104</v>
      </c>
      <c r="D1764" s="31" t="s">
        <v>3285</v>
      </c>
      <c r="E1764" s="31" t="s">
        <v>3286</v>
      </c>
      <c r="F1764" s="31" t="s">
        <v>3287</v>
      </c>
      <c r="G1764" s="33">
        <v>2945.69271575831</v>
      </c>
      <c r="H1764" s="31" t="s">
        <v>94</v>
      </c>
      <c r="I1764" s="33">
        <v>396.45931571444203</v>
      </c>
      <c r="J1764" s="33">
        <v>7.43</v>
      </c>
      <c r="K1764" s="31" t="s">
        <v>94</v>
      </c>
      <c r="L1764" s="31" t="s">
        <v>95</v>
      </c>
    </row>
    <row r="1765" spans="1:12" x14ac:dyDescent="0.2">
      <c r="A1765" t="str">
        <f>VLOOKUP(B1765,StateFIPS!A$2:B$52,2)</f>
        <v>New Mexico</v>
      </c>
      <c r="B1765">
        <f t="shared" si="28"/>
        <v>35</v>
      </c>
      <c r="C1765" s="31" t="s">
        <v>2115</v>
      </c>
      <c r="D1765" s="31" t="s">
        <v>3285</v>
      </c>
      <c r="E1765" s="31" t="s">
        <v>3286</v>
      </c>
      <c r="F1765" s="31" t="s">
        <v>3287</v>
      </c>
      <c r="G1765" s="33">
        <v>5826.96670413423</v>
      </c>
      <c r="H1765" s="31" t="s">
        <v>94</v>
      </c>
      <c r="I1765" s="33">
        <v>784.24854698980198</v>
      </c>
      <c r="J1765" s="33">
        <v>7.43</v>
      </c>
      <c r="K1765" s="31" t="s">
        <v>94</v>
      </c>
      <c r="L1765" s="31" t="s">
        <v>95</v>
      </c>
    </row>
    <row r="1766" spans="1:12" x14ac:dyDescent="0.2">
      <c r="A1766" t="str">
        <f>VLOOKUP(B1766,StateFIPS!A$2:B$52,2)</f>
        <v>New Mexico</v>
      </c>
      <c r="B1766">
        <f t="shared" si="28"/>
        <v>35</v>
      </c>
      <c r="C1766" s="31" t="s">
        <v>3097</v>
      </c>
      <c r="D1766" s="31" t="s">
        <v>3285</v>
      </c>
      <c r="E1766" s="31" t="s">
        <v>3286</v>
      </c>
      <c r="F1766" s="31" t="s">
        <v>3287</v>
      </c>
      <c r="G1766" s="33">
        <v>5838.6792000219302</v>
      </c>
      <c r="H1766" s="31" t="s">
        <v>94</v>
      </c>
      <c r="I1766" s="33">
        <v>785.82492597872601</v>
      </c>
      <c r="J1766" s="33">
        <v>7.43</v>
      </c>
      <c r="K1766" s="31" t="s">
        <v>94</v>
      </c>
      <c r="L1766" s="31" t="s">
        <v>95</v>
      </c>
    </row>
    <row r="1767" spans="1:12" x14ac:dyDescent="0.2">
      <c r="A1767" t="str">
        <f>VLOOKUP(B1767,StateFIPS!A$2:B$52,2)</f>
        <v>New Mexico</v>
      </c>
      <c r="B1767">
        <f t="shared" si="28"/>
        <v>35</v>
      </c>
      <c r="C1767" s="31" t="s">
        <v>1204</v>
      </c>
      <c r="D1767" s="31" t="s">
        <v>3285</v>
      </c>
      <c r="E1767" s="31" t="s">
        <v>3286</v>
      </c>
      <c r="F1767" s="31" t="s">
        <v>3287</v>
      </c>
      <c r="G1767" s="33">
        <v>50808.807160872901</v>
      </c>
      <c r="H1767" s="31" t="s">
        <v>94</v>
      </c>
      <c r="I1767" s="33">
        <v>6838.3320539532797</v>
      </c>
      <c r="J1767" s="33">
        <v>7.43</v>
      </c>
      <c r="K1767" s="31" t="s">
        <v>94</v>
      </c>
      <c r="L1767" s="31" t="s">
        <v>95</v>
      </c>
    </row>
    <row r="1768" spans="1:12" x14ac:dyDescent="0.2">
      <c r="A1768" t="str">
        <f>VLOOKUP(B1768,StateFIPS!A$2:B$52,2)</f>
        <v>New Mexico</v>
      </c>
      <c r="B1768">
        <f t="shared" si="28"/>
        <v>35</v>
      </c>
      <c r="C1768" s="31" t="s">
        <v>3086</v>
      </c>
      <c r="D1768" s="31" t="s">
        <v>3285</v>
      </c>
      <c r="E1768" s="31" t="s">
        <v>3286</v>
      </c>
      <c r="F1768" s="31" t="s">
        <v>3287</v>
      </c>
      <c r="G1768" s="33">
        <v>5879.6729356289097</v>
      </c>
      <c r="H1768" s="31" t="s">
        <v>94</v>
      </c>
      <c r="I1768" s="33">
        <v>791.34225243996104</v>
      </c>
      <c r="J1768" s="33">
        <v>7.43</v>
      </c>
      <c r="K1768" s="31" t="s">
        <v>94</v>
      </c>
      <c r="L1768" s="31" t="s">
        <v>95</v>
      </c>
    </row>
    <row r="1769" spans="1:12" x14ac:dyDescent="0.2">
      <c r="A1769" t="str">
        <f>VLOOKUP(B1769,StateFIPS!A$2:B$52,2)</f>
        <v>New Mexico</v>
      </c>
      <c r="B1769">
        <f t="shared" si="28"/>
        <v>35</v>
      </c>
      <c r="C1769" s="31" t="s">
        <v>2097</v>
      </c>
      <c r="D1769" s="31" t="s">
        <v>3285</v>
      </c>
      <c r="E1769" s="31" t="s">
        <v>3286</v>
      </c>
      <c r="F1769" s="31" t="s">
        <v>3287</v>
      </c>
      <c r="G1769" s="33">
        <v>13082.857906568701</v>
      </c>
      <c r="H1769" s="31" t="s">
        <v>94</v>
      </c>
      <c r="I1769" s="33">
        <v>1760.81533062836</v>
      </c>
      <c r="J1769" s="33">
        <v>7.43</v>
      </c>
      <c r="K1769" s="31" t="s">
        <v>94</v>
      </c>
      <c r="L1769" s="31" t="s">
        <v>95</v>
      </c>
    </row>
    <row r="1770" spans="1:12" x14ac:dyDescent="0.2">
      <c r="A1770" t="str">
        <f>VLOOKUP(B1770,StateFIPS!A$2:B$52,2)</f>
        <v>Nevada</v>
      </c>
      <c r="B1770">
        <f t="shared" si="28"/>
        <v>32</v>
      </c>
      <c r="C1770" s="31" t="s">
        <v>1999</v>
      </c>
      <c r="D1770" s="31" t="s">
        <v>3285</v>
      </c>
      <c r="E1770" s="31" t="s">
        <v>3286</v>
      </c>
      <c r="F1770" s="31" t="s">
        <v>3287</v>
      </c>
      <c r="G1770" s="33">
        <v>4392.8471408270998</v>
      </c>
      <c r="H1770" s="31" t="s">
        <v>94</v>
      </c>
      <c r="I1770" s="33">
        <v>591.231109128816</v>
      </c>
      <c r="J1770" s="33">
        <v>7.43</v>
      </c>
      <c r="K1770" s="31" t="s">
        <v>94</v>
      </c>
      <c r="L1770" s="31" t="s">
        <v>95</v>
      </c>
    </row>
    <row r="1771" spans="1:12" x14ac:dyDescent="0.2">
      <c r="A1771" t="str">
        <f>VLOOKUP(B1771,StateFIPS!A$2:B$52,2)</f>
        <v>Nevada</v>
      </c>
      <c r="B1771">
        <f t="shared" si="28"/>
        <v>32</v>
      </c>
      <c r="C1771" s="31" t="s">
        <v>1996</v>
      </c>
      <c r="D1771" s="31" t="s">
        <v>3285</v>
      </c>
      <c r="E1771" s="31" t="s">
        <v>3286</v>
      </c>
      <c r="F1771" s="31" t="s">
        <v>3287</v>
      </c>
      <c r="G1771" s="33">
        <v>1734.0186082212199</v>
      </c>
      <c r="H1771" s="31" t="s">
        <v>94</v>
      </c>
      <c r="I1771" s="33">
        <v>233.38070097190101</v>
      </c>
      <c r="J1771" s="33">
        <v>7.43</v>
      </c>
      <c r="K1771" s="31" t="s">
        <v>94</v>
      </c>
      <c r="L1771" s="31" t="s">
        <v>95</v>
      </c>
    </row>
    <row r="1772" spans="1:12" x14ac:dyDescent="0.2">
      <c r="A1772" t="str">
        <f>VLOOKUP(B1772,StateFIPS!A$2:B$52,2)</f>
        <v>Nevada</v>
      </c>
      <c r="B1772">
        <f t="shared" si="28"/>
        <v>32</v>
      </c>
      <c r="C1772" s="31" t="s">
        <v>3136</v>
      </c>
      <c r="D1772" s="31" t="s">
        <v>3285</v>
      </c>
      <c r="E1772" s="31" t="s">
        <v>3286</v>
      </c>
      <c r="F1772" s="31" t="s">
        <v>3287</v>
      </c>
      <c r="G1772" s="33">
        <v>4639.4631206630102</v>
      </c>
      <c r="H1772" s="31" t="s">
        <v>94</v>
      </c>
      <c r="I1772" s="33">
        <v>624.42303104481903</v>
      </c>
      <c r="J1772" s="33">
        <v>7.43</v>
      </c>
      <c r="K1772" s="31" t="s">
        <v>94</v>
      </c>
      <c r="L1772" s="31" t="s">
        <v>95</v>
      </c>
    </row>
    <row r="1773" spans="1:12" x14ac:dyDescent="0.2">
      <c r="A1773" t="str">
        <f>VLOOKUP(B1773,StateFIPS!A$2:B$52,2)</f>
        <v>Nevada</v>
      </c>
      <c r="B1773">
        <f t="shared" si="28"/>
        <v>32</v>
      </c>
      <c r="C1773" s="31" t="s">
        <v>1173</v>
      </c>
      <c r="D1773" s="31" t="s">
        <v>3285</v>
      </c>
      <c r="E1773" s="31" t="s">
        <v>3286</v>
      </c>
      <c r="F1773" s="31" t="s">
        <v>3287</v>
      </c>
      <c r="G1773" s="33">
        <v>273489.41488865099</v>
      </c>
      <c r="H1773" s="31" t="s">
        <v>94</v>
      </c>
      <c r="I1773" s="33">
        <v>36808.804157288199</v>
      </c>
      <c r="J1773" s="33">
        <v>7.43</v>
      </c>
      <c r="K1773" s="31" t="s">
        <v>94</v>
      </c>
      <c r="L1773" s="31" t="s">
        <v>95</v>
      </c>
    </row>
    <row r="1774" spans="1:12" x14ac:dyDescent="0.2">
      <c r="A1774" t="str">
        <f>VLOOKUP(B1774,StateFIPS!A$2:B$52,2)</f>
        <v>Nevada</v>
      </c>
      <c r="B1774">
        <f t="shared" si="28"/>
        <v>32</v>
      </c>
      <c r="C1774" s="31" t="s">
        <v>3291</v>
      </c>
      <c r="D1774" s="31" t="s">
        <v>3285</v>
      </c>
      <c r="E1774" s="31" t="s">
        <v>3286</v>
      </c>
      <c r="F1774" s="31" t="s">
        <v>3287</v>
      </c>
      <c r="G1774" s="33">
        <v>12912.658569220701</v>
      </c>
      <c r="H1774" s="31" t="s">
        <v>94</v>
      </c>
      <c r="I1774" s="33">
        <v>1737.9082865707601</v>
      </c>
      <c r="J1774" s="33">
        <v>7.43</v>
      </c>
      <c r="K1774" s="31" t="s">
        <v>94</v>
      </c>
      <c r="L1774" s="31" t="s">
        <v>95</v>
      </c>
    </row>
    <row r="1775" spans="1:12" x14ac:dyDescent="0.2">
      <c r="A1775" t="str">
        <f>VLOOKUP(B1775,StateFIPS!A$2:B$52,2)</f>
        <v>Nevada</v>
      </c>
      <c r="B1775">
        <f t="shared" si="28"/>
        <v>32</v>
      </c>
      <c r="C1775" s="31" t="s">
        <v>3292</v>
      </c>
      <c r="D1775" s="31" t="s">
        <v>3285</v>
      </c>
      <c r="E1775" s="31" t="s">
        <v>3286</v>
      </c>
      <c r="F1775" s="31" t="s">
        <v>3287</v>
      </c>
      <c r="G1775" s="33">
        <v>12912.658569220701</v>
      </c>
      <c r="H1775" s="31" t="s">
        <v>94</v>
      </c>
      <c r="I1775" s="33">
        <v>1737.9082865707601</v>
      </c>
      <c r="J1775" s="33">
        <v>7.43</v>
      </c>
      <c r="K1775" s="31" t="s">
        <v>94</v>
      </c>
      <c r="L1775" s="31" t="s">
        <v>95</v>
      </c>
    </row>
    <row r="1776" spans="1:12" x14ac:dyDescent="0.2">
      <c r="A1776" t="str">
        <f>VLOOKUP(B1776,StateFIPS!A$2:B$52,2)</f>
        <v>Nevada</v>
      </c>
      <c r="B1776">
        <f t="shared" si="28"/>
        <v>32</v>
      </c>
      <c r="C1776" s="31" t="s">
        <v>3126</v>
      </c>
      <c r="D1776" s="31" t="s">
        <v>3285</v>
      </c>
      <c r="E1776" s="31" t="s">
        <v>3286</v>
      </c>
      <c r="F1776" s="31" t="s">
        <v>3287</v>
      </c>
      <c r="G1776" s="33">
        <v>51450.258793266199</v>
      </c>
      <c r="H1776" s="31" t="s">
        <v>94</v>
      </c>
      <c r="I1776" s="33">
        <v>6924.6647097262703</v>
      </c>
      <c r="J1776" s="33">
        <v>7.43</v>
      </c>
      <c r="K1776" s="31" t="s">
        <v>94</v>
      </c>
      <c r="L1776" s="31" t="s">
        <v>95</v>
      </c>
    </row>
    <row r="1777" spans="1:12" x14ac:dyDescent="0.2">
      <c r="A1777" t="str">
        <f>VLOOKUP(B1777,StateFIPS!A$2:B$52,2)</f>
        <v>Nevada</v>
      </c>
      <c r="B1777">
        <f t="shared" si="28"/>
        <v>32</v>
      </c>
      <c r="C1777" s="31" t="s">
        <v>3124</v>
      </c>
      <c r="D1777" s="31" t="s">
        <v>3285</v>
      </c>
      <c r="E1777" s="31" t="s">
        <v>3286</v>
      </c>
      <c r="F1777" s="31" t="s">
        <v>3287</v>
      </c>
      <c r="G1777" s="33">
        <v>71248.897924467601</v>
      </c>
      <c r="H1777" s="31" t="s">
        <v>94</v>
      </c>
      <c r="I1777" s="33">
        <v>9589.3536910454404</v>
      </c>
      <c r="J1777" s="33">
        <v>7.43</v>
      </c>
      <c r="K1777" s="31" t="s">
        <v>94</v>
      </c>
      <c r="L1777" s="31" t="s">
        <v>95</v>
      </c>
    </row>
    <row r="1778" spans="1:12" x14ac:dyDescent="0.2">
      <c r="A1778" t="str">
        <f>VLOOKUP(B1778,StateFIPS!A$2:B$52,2)</f>
        <v>Nevada</v>
      </c>
      <c r="B1778">
        <f t="shared" si="28"/>
        <v>32</v>
      </c>
      <c r="C1778" s="31" t="s">
        <v>1990</v>
      </c>
      <c r="D1778" s="31" t="s">
        <v>3285</v>
      </c>
      <c r="E1778" s="31" t="s">
        <v>3286</v>
      </c>
      <c r="F1778" s="31" t="s">
        <v>3287</v>
      </c>
      <c r="G1778" s="33">
        <v>508.64545841155899</v>
      </c>
      <c r="H1778" s="31" t="s">
        <v>94</v>
      </c>
      <c r="I1778" s="33">
        <v>68.458338951757597</v>
      </c>
      <c r="J1778" s="33">
        <v>7.43</v>
      </c>
      <c r="K1778" s="31" t="s">
        <v>94</v>
      </c>
      <c r="L1778" s="31" t="s">
        <v>95</v>
      </c>
    </row>
    <row r="1779" spans="1:12" x14ac:dyDescent="0.2">
      <c r="A1779" t="str">
        <f>VLOOKUP(B1779,StateFIPS!A$2:B$52,2)</f>
        <v>Nevada</v>
      </c>
      <c r="B1779">
        <f t="shared" si="28"/>
        <v>32</v>
      </c>
      <c r="C1779" s="31" t="s">
        <v>1984</v>
      </c>
      <c r="D1779" s="31" t="s">
        <v>3285</v>
      </c>
      <c r="E1779" s="31" t="s">
        <v>3286</v>
      </c>
      <c r="F1779" s="31" t="s">
        <v>3287</v>
      </c>
      <c r="G1779" s="33">
        <v>86361.833438786794</v>
      </c>
      <c r="H1779" s="31" t="s">
        <v>94</v>
      </c>
      <c r="I1779" s="33">
        <v>11623.3961559605</v>
      </c>
      <c r="J1779" s="33">
        <v>7.43</v>
      </c>
      <c r="K1779" s="31" t="s">
        <v>94</v>
      </c>
      <c r="L1779" s="31" t="s">
        <v>95</v>
      </c>
    </row>
    <row r="1780" spans="1:12" x14ac:dyDescent="0.2">
      <c r="A1780" t="str">
        <f>VLOOKUP(B1780,StateFIPS!A$2:B$52,2)</f>
        <v>Nevada</v>
      </c>
      <c r="B1780">
        <f t="shared" si="28"/>
        <v>32</v>
      </c>
      <c r="C1780" s="31" t="s">
        <v>3127</v>
      </c>
      <c r="D1780" s="31" t="s">
        <v>3285</v>
      </c>
      <c r="E1780" s="31" t="s">
        <v>3286</v>
      </c>
      <c r="F1780" s="31" t="s">
        <v>3287</v>
      </c>
      <c r="G1780" s="33">
        <v>12912.658569220701</v>
      </c>
      <c r="H1780" s="31" t="s">
        <v>94</v>
      </c>
      <c r="I1780" s="33">
        <v>1737.9082865707601</v>
      </c>
      <c r="J1780" s="33">
        <v>7.43</v>
      </c>
      <c r="K1780" s="31" t="s">
        <v>94</v>
      </c>
      <c r="L1780" s="31" t="s">
        <v>95</v>
      </c>
    </row>
    <row r="1781" spans="1:12" x14ac:dyDescent="0.2">
      <c r="A1781" t="str">
        <f>VLOOKUP(B1781,StateFIPS!A$2:B$52,2)</f>
        <v>Nevada</v>
      </c>
      <c r="B1781">
        <f t="shared" si="28"/>
        <v>32</v>
      </c>
      <c r="C1781" s="31" t="s">
        <v>2029</v>
      </c>
      <c r="D1781" s="31" t="s">
        <v>3285</v>
      </c>
      <c r="E1781" s="31" t="s">
        <v>3286</v>
      </c>
      <c r="F1781" s="31" t="s">
        <v>3287</v>
      </c>
      <c r="G1781" s="33">
        <v>8485.1310562291892</v>
      </c>
      <c r="H1781" s="31" t="s">
        <v>94</v>
      </c>
      <c r="I1781" s="33">
        <v>1142.0095634224999</v>
      </c>
      <c r="J1781" s="33">
        <v>7.43</v>
      </c>
      <c r="K1781" s="31" t="s">
        <v>94</v>
      </c>
      <c r="L1781" s="31" t="s">
        <v>95</v>
      </c>
    </row>
    <row r="1782" spans="1:12" x14ac:dyDescent="0.2">
      <c r="A1782" t="str">
        <f>VLOOKUP(B1782,StateFIPS!A$2:B$52,2)</f>
        <v>Nevada</v>
      </c>
      <c r="B1782">
        <f t="shared" si="28"/>
        <v>32</v>
      </c>
      <c r="C1782" s="31" t="s">
        <v>3134</v>
      </c>
      <c r="D1782" s="31" t="s">
        <v>3285</v>
      </c>
      <c r="E1782" s="31" t="s">
        <v>3286</v>
      </c>
      <c r="F1782" s="31" t="s">
        <v>3287</v>
      </c>
      <c r="G1782" s="33">
        <v>12912.658569220701</v>
      </c>
      <c r="H1782" s="31" t="s">
        <v>94</v>
      </c>
      <c r="I1782" s="33">
        <v>1737.9082865707601</v>
      </c>
      <c r="J1782" s="33">
        <v>7.43</v>
      </c>
      <c r="K1782" s="31" t="s">
        <v>94</v>
      </c>
      <c r="L1782" s="31" t="s">
        <v>95</v>
      </c>
    </row>
    <row r="1783" spans="1:12" x14ac:dyDescent="0.2">
      <c r="A1783" t="str">
        <f>VLOOKUP(B1783,StateFIPS!A$2:B$52,2)</f>
        <v>Nevada</v>
      </c>
      <c r="B1783">
        <f t="shared" si="28"/>
        <v>32</v>
      </c>
      <c r="C1783" s="31" t="s">
        <v>2025</v>
      </c>
      <c r="D1783" s="31" t="s">
        <v>3285</v>
      </c>
      <c r="E1783" s="31" t="s">
        <v>3286</v>
      </c>
      <c r="F1783" s="31" t="s">
        <v>3287</v>
      </c>
      <c r="G1783" s="33">
        <v>60166.592330591498</v>
      </c>
      <c r="H1783" s="31" t="s">
        <v>94</v>
      </c>
      <c r="I1783" s="33">
        <v>8097.7916999450299</v>
      </c>
      <c r="J1783" s="33">
        <v>7.43</v>
      </c>
      <c r="K1783" s="31" t="s">
        <v>94</v>
      </c>
      <c r="L1783" s="31" t="s">
        <v>95</v>
      </c>
    </row>
    <row r="1784" spans="1:12" x14ac:dyDescent="0.2">
      <c r="A1784" t="str">
        <f>VLOOKUP(B1784,StateFIPS!A$2:B$52,2)</f>
        <v>Nevada</v>
      </c>
      <c r="B1784">
        <f t="shared" si="28"/>
        <v>32</v>
      </c>
      <c r="C1784" s="31" t="s">
        <v>1166</v>
      </c>
      <c r="D1784" s="31" t="s">
        <v>3285</v>
      </c>
      <c r="E1784" s="31" t="s">
        <v>3286</v>
      </c>
      <c r="F1784" s="31" t="s">
        <v>3287</v>
      </c>
      <c r="G1784" s="33">
        <v>128872.26296300101</v>
      </c>
      <c r="H1784" s="31" t="s">
        <v>94</v>
      </c>
      <c r="I1784" s="33">
        <v>17344.853696231701</v>
      </c>
      <c r="J1784" s="33">
        <v>7.43</v>
      </c>
      <c r="K1784" s="31" t="s">
        <v>94</v>
      </c>
      <c r="L1784" s="31" t="s">
        <v>95</v>
      </c>
    </row>
    <row r="1785" spans="1:12" x14ac:dyDescent="0.2">
      <c r="A1785" t="str">
        <f>VLOOKUP(B1785,StateFIPS!A$2:B$52,2)</f>
        <v>New York</v>
      </c>
      <c r="B1785">
        <f t="shared" si="28"/>
        <v>36</v>
      </c>
      <c r="C1785" s="31" t="s">
        <v>2093</v>
      </c>
      <c r="D1785" s="31" t="s">
        <v>3285</v>
      </c>
      <c r="E1785" s="31" t="s">
        <v>3286</v>
      </c>
      <c r="F1785" s="31" t="s">
        <v>3287</v>
      </c>
      <c r="G1785" s="33">
        <v>6617.34375</v>
      </c>
      <c r="H1785" s="31" t="s">
        <v>94</v>
      </c>
      <c r="I1785" s="33">
        <v>890.625</v>
      </c>
      <c r="J1785" s="33">
        <v>7.43</v>
      </c>
      <c r="K1785" s="31" t="s">
        <v>94</v>
      </c>
      <c r="L1785" s="31" t="s">
        <v>95</v>
      </c>
    </row>
    <row r="1786" spans="1:12" x14ac:dyDescent="0.2">
      <c r="A1786" t="str">
        <f>VLOOKUP(B1786,StateFIPS!A$2:B$52,2)</f>
        <v>New York</v>
      </c>
      <c r="B1786">
        <f t="shared" si="28"/>
        <v>36</v>
      </c>
      <c r="C1786" s="31" t="s">
        <v>2090</v>
      </c>
      <c r="D1786" s="31" t="s">
        <v>3285</v>
      </c>
      <c r="E1786" s="31" t="s">
        <v>3286</v>
      </c>
      <c r="F1786" s="31" t="s">
        <v>3287</v>
      </c>
      <c r="G1786" s="33">
        <v>14127.158203125</v>
      </c>
      <c r="H1786" s="31" t="s">
        <v>94</v>
      </c>
      <c r="I1786" s="33">
        <v>1901.3671875</v>
      </c>
      <c r="J1786" s="33">
        <v>7.43</v>
      </c>
      <c r="K1786" s="31" t="s">
        <v>94</v>
      </c>
      <c r="L1786" s="31" t="s">
        <v>95</v>
      </c>
    </row>
    <row r="1787" spans="1:12" x14ac:dyDescent="0.2">
      <c r="A1787" t="str">
        <f>VLOOKUP(B1787,StateFIPS!A$2:B$52,2)</f>
        <v>New York</v>
      </c>
      <c r="B1787">
        <f t="shared" si="28"/>
        <v>36</v>
      </c>
      <c r="C1787" s="31" t="s">
        <v>2129</v>
      </c>
      <c r="D1787" s="31" t="s">
        <v>3285</v>
      </c>
      <c r="E1787" s="31" t="s">
        <v>3286</v>
      </c>
      <c r="F1787" s="31" t="s">
        <v>3287</v>
      </c>
      <c r="G1787" s="33">
        <v>10267.041015625</v>
      </c>
      <c r="H1787" s="31" t="s">
        <v>94</v>
      </c>
      <c r="I1787" s="33">
        <v>1381.8359375</v>
      </c>
      <c r="J1787" s="33">
        <v>7.43</v>
      </c>
      <c r="K1787" s="31" t="s">
        <v>94</v>
      </c>
      <c r="L1787" s="31" t="s">
        <v>95</v>
      </c>
    </row>
    <row r="1788" spans="1:12" x14ac:dyDescent="0.2">
      <c r="A1788" t="str">
        <f>VLOOKUP(B1788,StateFIPS!A$2:B$52,2)</f>
        <v>New York</v>
      </c>
      <c r="B1788">
        <f t="shared" si="28"/>
        <v>36</v>
      </c>
      <c r="C1788" s="31" t="s">
        <v>2140</v>
      </c>
      <c r="D1788" s="31" t="s">
        <v>3285</v>
      </c>
      <c r="E1788" s="31" t="s">
        <v>3286</v>
      </c>
      <c r="F1788" s="31" t="s">
        <v>3287</v>
      </c>
      <c r="G1788" s="33">
        <v>7589.62890625</v>
      </c>
      <c r="H1788" s="31" t="s">
        <v>94</v>
      </c>
      <c r="I1788" s="33">
        <v>1021.484375</v>
      </c>
      <c r="J1788" s="33">
        <v>7.43</v>
      </c>
      <c r="K1788" s="31" t="s">
        <v>94</v>
      </c>
      <c r="L1788" s="31" t="s">
        <v>95</v>
      </c>
    </row>
    <row r="1789" spans="1:12" x14ac:dyDescent="0.2">
      <c r="A1789" t="str">
        <f>VLOOKUP(B1789,StateFIPS!A$2:B$52,2)</f>
        <v>New York</v>
      </c>
      <c r="B1789">
        <f t="shared" si="28"/>
        <v>36</v>
      </c>
      <c r="C1789" s="31" t="s">
        <v>2137</v>
      </c>
      <c r="D1789" s="31" t="s">
        <v>3285</v>
      </c>
      <c r="E1789" s="31" t="s">
        <v>3286</v>
      </c>
      <c r="F1789" s="31" t="s">
        <v>3287</v>
      </c>
      <c r="G1789" s="33">
        <v>9287.5</v>
      </c>
      <c r="H1789" s="31" t="s">
        <v>94</v>
      </c>
      <c r="I1789" s="33">
        <v>1250</v>
      </c>
      <c r="J1789" s="33">
        <v>7.43</v>
      </c>
      <c r="K1789" s="31" t="s">
        <v>94</v>
      </c>
      <c r="L1789" s="31" t="s">
        <v>95</v>
      </c>
    </row>
    <row r="1790" spans="1:12" x14ac:dyDescent="0.2">
      <c r="A1790" t="str">
        <f>VLOOKUP(B1790,StateFIPS!A$2:B$52,2)</f>
        <v>New York</v>
      </c>
      <c r="B1790">
        <f t="shared" si="28"/>
        <v>36</v>
      </c>
      <c r="C1790" s="31" t="s">
        <v>2133</v>
      </c>
      <c r="D1790" s="31" t="s">
        <v>3285</v>
      </c>
      <c r="E1790" s="31" t="s">
        <v>3286</v>
      </c>
      <c r="F1790" s="31" t="s">
        <v>3287</v>
      </c>
      <c r="G1790" s="33">
        <v>3881.884765625</v>
      </c>
      <c r="H1790" s="31" t="s">
        <v>94</v>
      </c>
      <c r="I1790" s="33">
        <v>522.4609375</v>
      </c>
      <c r="J1790" s="33">
        <v>7.43</v>
      </c>
      <c r="K1790" s="31" t="s">
        <v>94</v>
      </c>
      <c r="L1790" s="31" t="s">
        <v>95</v>
      </c>
    </row>
    <row r="1791" spans="1:12" x14ac:dyDescent="0.2">
      <c r="A1791" t="str">
        <f>VLOOKUP(B1791,StateFIPS!A$2:B$52,2)</f>
        <v>New York</v>
      </c>
      <c r="B1791">
        <f t="shared" si="28"/>
        <v>36</v>
      </c>
      <c r="C1791" s="31" t="s">
        <v>2130</v>
      </c>
      <c r="D1791" s="31" t="s">
        <v>3285</v>
      </c>
      <c r="E1791" s="31" t="s">
        <v>3286</v>
      </c>
      <c r="F1791" s="31" t="s">
        <v>3287</v>
      </c>
      <c r="G1791" s="33">
        <v>2837.041015625</v>
      </c>
      <c r="H1791" s="31" t="s">
        <v>94</v>
      </c>
      <c r="I1791" s="33">
        <v>381.8359375</v>
      </c>
      <c r="J1791" s="33">
        <v>7.43</v>
      </c>
      <c r="K1791" s="31" t="s">
        <v>94</v>
      </c>
      <c r="L1791" s="31" t="s">
        <v>95</v>
      </c>
    </row>
    <row r="1792" spans="1:12" x14ac:dyDescent="0.2">
      <c r="A1792" t="str">
        <f>VLOOKUP(B1792,StateFIPS!A$2:B$52,2)</f>
        <v>New York</v>
      </c>
      <c r="B1792">
        <f t="shared" si="28"/>
        <v>36</v>
      </c>
      <c r="C1792" s="31" t="s">
        <v>2127</v>
      </c>
      <c r="D1792" s="31" t="s">
        <v>3285</v>
      </c>
      <c r="E1792" s="31" t="s">
        <v>3286</v>
      </c>
      <c r="F1792" s="31" t="s">
        <v>3287</v>
      </c>
      <c r="G1792" s="33">
        <v>7981.4453125</v>
      </c>
      <c r="H1792" s="31" t="s">
        <v>94</v>
      </c>
      <c r="I1792" s="33">
        <v>1074.21875</v>
      </c>
      <c r="J1792" s="33">
        <v>7.43</v>
      </c>
      <c r="K1792" s="31" t="s">
        <v>94</v>
      </c>
      <c r="L1792" s="31" t="s">
        <v>95</v>
      </c>
    </row>
    <row r="1793" spans="1:12" x14ac:dyDescent="0.2">
      <c r="A1793" t="str">
        <f>VLOOKUP(B1793,StateFIPS!A$2:B$52,2)</f>
        <v>New York</v>
      </c>
      <c r="B1793">
        <f t="shared" si="28"/>
        <v>36</v>
      </c>
      <c r="C1793" s="31" t="s">
        <v>2121</v>
      </c>
      <c r="D1793" s="31" t="s">
        <v>3285</v>
      </c>
      <c r="E1793" s="31" t="s">
        <v>3286</v>
      </c>
      <c r="F1793" s="31" t="s">
        <v>3287</v>
      </c>
      <c r="G1793" s="33">
        <v>1378.61328125</v>
      </c>
      <c r="H1793" s="31" t="s">
        <v>94</v>
      </c>
      <c r="I1793" s="33">
        <v>185.546875</v>
      </c>
      <c r="J1793" s="33">
        <v>7.43</v>
      </c>
      <c r="K1793" s="31" t="s">
        <v>94</v>
      </c>
      <c r="L1793" s="31" t="s">
        <v>95</v>
      </c>
    </row>
    <row r="1794" spans="1:12" x14ac:dyDescent="0.2">
      <c r="A1794" t="str">
        <f>VLOOKUP(B1794,StateFIPS!A$2:B$52,2)</f>
        <v>New York</v>
      </c>
      <c r="B1794">
        <f t="shared" si="28"/>
        <v>36</v>
      </c>
      <c r="C1794" s="31" t="s">
        <v>2118</v>
      </c>
      <c r="D1794" s="31" t="s">
        <v>3285</v>
      </c>
      <c r="E1794" s="31" t="s">
        <v>3286</v>
      </c>
      <c r="F1794" s="31" t="s">
        <v>3287</v>
      </c>
      <c r="G1794" s="33">
        <v>24474.013671875</v>
      </c>
      <c r="H1794" s="31" t="s">
        <v>94</v>
      </c>
      <c r="I1794" s="33">
        <v>3293.9453125</v>
      </c>
      <c r="J1794" s="33">
        <v>7.43</v>
      </c>
      <c r="K1794" s="31" t="s">
        <v>94</v>
      </c>
      <c r="L1794" s="31" t="s">
        <v>95</v>
      </c>
    </row>
    <row r="1795" spans="1:12" x14ac:dyDescent="0.2">
      <c r="A1795" t="str">
        <f>VLOOKUP(B1795,StateFIPS!A$2:B$52,2)</f>
        <v>New York</v>
      </c>
      <c r="B1795">
        <f t="shared" ref="B1795:B1858" si="29">VALUE(LEFT(C1795,2))</f>
        <v>36</v>
      </c>
      <c r="C1795" s="31" t="s">
        <v>2100</v>
      </c>
      <c r="D1795" s="31" t="s">
        <v>3285</v>
      </c>
      <c r="E1795" s="31" t="s">
        <v>3286</v>
      </c>
      <c r="F1795" s="31" t="s">
        <v>3287</v>
      </c>
      <c r="G1795" s="33">
        <v>25816.34765625</v>
      </c>
      <c r="H1795" s="31" t="s">
        <v>94</v>
      </c>
      <c r="I1795" s="33">
        <v>3474.609375</v>
      </c>
      <c r="J1795" s="33">
        <v>7.43</v>
      </c>
      <c r="K1795" s="31" t="s">
        <v>94</v>
      </c>
      <c r="L1795" s="31" t="s">
        <v>95</v>
      </c>
    </row>
    <row r="1796" spans="1:12" x14ac:dyDescent="0.2">
      <c r="A1796" t="str">
        <f>VLOOKUP(B1796,StateFIPS!A$2:B$52,2)</f>
        <v>New York</v>
      </c>
      <c r="B1796">
        <f t="shared" si="29"/>
        <v>36</v>
      </c>
      <c r="C1796" s="31" t="s">
        <v>2056</v>
      </c>
      <c r="D1796" s="31" t="s">
        <v>3285</v>
      </c>
      <c r="E1796" s="31" t="s">
        <v>3286</v>
      </c>
      <c r="F1796" s="31" t="s">
        <v>3287</v>
      </c>
      <c r="G1796" s="33">
        <v>6348.876953125</v>
      </c>
      <c r="H1796" s="31" t="s">
        <v>94</v>
      </c>
      <c r="I1796" s="33">
        <v>854.4921875</v>
      </c>
      <c r="J1796" s="33">
        <v>7.43</v>
      </c>
      <c r="K1796" s="31" t="s">
        <v>94</v>
      </c>
      <c r="L1796" s="31" t="s">
        <v>95</v>
      </c>
    </row>
    <row r="1797" spans="1:12" x14ac:dyDescent="0.2">
      <c r="A1797" t="str">
        <f>VLOOKUP(B1797,StateFIPS!A$2:B$52,2)</f>
        <v>New York</v>
      </c>
      <c r="B1797">
        <f t="shared" si="29"/>
        <v>36</v>
      </c>
      <c r="C1797" s="31" t="s">
        <v>2053</v>
      </c>
      <c r="D1797" s="31" t="s">
        <v>3285</v>
      </c>
      <c r="E1797" s="31" t="s">
        <v>3286</v>
      </c>
      <c r="F1797" s="31" t="s">
        <v>3287</v>
      </c>
      <c r="G1797" s="33">
        <v>20722.734375</v>
      </c>
      <c r="H1797" s="31" t="s">
        <v>94</v>
      </c>
      <c r="I1797" s="33">
        <v>2789.0625</v>
      </c>
      <c r="J1797" s="33">
        <v>7.43</v>
      </c>
      <c r="K1797" s="31" t="s">
        <v>94</v>
      </c>
      <c r="L1797" s="31" t="s">
        <v>95</v>
      </c>
    </row>
    <row r="1798" spans="1:12" x14ac:dyDescent="0.2">
      <c r="A1798" t="str">
        <f>VLOOKUP(B1798,StateFIPS!A$2:B$52,2)</f>
        <v>New York</v>
      </c>
      <c r="B1798">
        <f t="shared" si="29"/>
        <v>36</v>
      </c>
      <c r="C1798" s="31" t="s">
        <v>2050</v>
      </c>
      <c r="D1798" s="31" t="s">
        <v>3285</v>
      </c>
      <c r="E1798" s="31" t="s">
        <v>3286</v>
      </c>
      <c r="F1798" s="31" t="s">
        <v>3287</v>
      </c>
      <c r="G1798" s="33">
        <v>8641.728515625</v>
      </c>
      <c r="H1798" s="31" t="s">
        <v>94</v>
      </c>
      <c r="I1798" s="33">
        <v>1163.0859375</v>
      </c>
      <c r="J1798" s="33">
        <v>7.43</v>
      </c>
      <c r="K1798" s="31" t="s">
        <v>94</v>
      </c>
      <c r="L1798" s="31" t="s">
        <v>95</v>
      </c>
    </row>
    <row r="1799" spans="1:12" x14ac:dyDescent="0.2">
      <c r="A1799" t="str">
        <f>VLOOKUP(B1799,StateFIPS!A$2:B$52,2)</f>
        <v>New York</v>
      </c>
      <c r="B1799">
        <f t="shared" si="29"/>
        <v>36</v>
      </c>
      <c r="C1799" s="31" t="s">
        <v>2045</v>
      </c>
      <c r="D1799" s="31" t="s">
        <v>3285</v>
      </c>
      <c r="E1799" s="31" t="s">
        <v>3286</v>
      </c>
      <c r="F1799" s="31" t="s">
        <v>3287</v>
      </c>
      <c r="G1799" s="33">
        <v>1995.361328125</v>
      </c>
      <c r="H1799" s="31" t="s">
        <v>94</v>
      </c>
      <c r="I1799" s="33">
        <v>268.5546875</v>
      </c>
      <c r="J1799" s="33">
        <v>7.43</v>
      </c>
      <c r="K1799" s="31" t="s">
        <v>94</v>
      </c>
      <c r="L1799" s="31" t="s">
        <v>95</v>
      </c>
    </row>
    <row r="1800" spans="1:12" x14ac:dyDescent="0.2">
      <c r="A1800" t="str">
        <f>VLOOKUP(B1800,StateFIPS!A$2:B$52,2)</f>
        <v>New York</v>
      </c>
      <c r="B1800">
        <f t="shared" si="29"/>
        <v>36</v>
      </c>
      <c r="C1800" s="31" t="s">
        <v>2041</v>
      </c>
      <c r="D1800" s="31" t="s">
        <v>3285</v>
      </c>
      <c r="E1800" s="31" t="s">
        <v>3286</v>
      </c>
      <c r="F1800" s="31" t="s">
        <v>3287</v>
      </c>
      <c r="G1800" s="33">
        <v>3388.486328125</v>
      </c>
      <c r="H1800" s="31" t="s">
        <v>94</v>
      </c>
      <c r="I1800" s="33">
        <v>456.0546875</v>
      </c>
      <c r="J1800" s="33">
        <v>7.43</v>
      </c>
      <c r="K1800" s="31" t="s">
        <v>94</v>
      </c>
      <c r="L1800" s="31" t="s">
        <v>95</v>
      </c>
    </row>
    <row r="1801" spans="1:12" x14ac:dyDescent="0.2">
      <c r="A1801" t="str">
        <f>VLOOKUP(B1801,StateFIPS!A$2:B$52,2)</f>
        <v>New York</v>
      </c>
      <c r="B1801">
        <f t="shared" si="29"/>
        <v>36</v>
      </c>
      <c r="C1801" s="31" t="s">
        <v>2038</v>
      </c>
      <c r="D1801" s="31" t="s">
        <v>3285</v>
      </c>
      <c r="E1801" s="31" t="s">
        <v>3286</v>
      </c>
      <c r="F1801" s="31" t="s">
        <v>3287</v>
      </c>
      <c r="G1801" s="33">
        <v>5216.962890625</v>
      </c>
      <c r="H1801" s="31" t="s">
        <v>94</v>
      </c>
      <c r="I1801" s="33">
        <v>702.1484375</v>
      </c>
      <c r="J1801" s="33">
        <v>7.43</v>
      </c>
      <c r="K1801" s="31" t="s">
        <v>94</v>
      </c>
      <c r="L1801" s="31" t="s">
        <v>95</v>
      </c>
    </row>
    <row r="1802" spans="1:12" x14ac:dyDescent="0.2">
      <c r="A1802" t="str">
        <f>VLOOKUP(B1802,StateFIPS!A$2:B$52,2)</f>
        <v>New York</v>
      </c>
      <c r="B1802">
        <f t="shared" si="29"/>
        <v>36</v>
      </c>
      <c r="C1802" s="31" t="s">
        <v>2036</v>
      </c>
      <c r="D1802" s="31" t="s">
        <v>3285</v>
      </c>
      <c r="E1802" s="31" t="s">
        <v>3286</v>
      </c>
      <c r="F1802" s="31" t="s">
        <v>3287</v>
      </c>
      <c r="G1802" s="33">
        <v>14976.09375</v>
      </c>
      <c r="H1802" s="31" t="s">
        <v>94</v>
      </c>
      <c r="I1802" s="33">
        <v>2015.625</v>
      </c>
      <c r="J1802" s="33">
        <v>7.43</v>
      </c>
      <c r="K1802" s="31" t="s">
        <v>94</v>
      </c>
      <c r="L1802" s="31" t="s">
        <v>95</v>
      </c>
    </row>
    <row r="1803" spans="1:12" x14ac:dyDescent="0.2">
      <c r="A1803" t="str">
        <f>VLOOKUP(B1803,StateFIPS!A$2:B$52,2)</f>
        <v>New York</v>
      </c>
      <c r="B1803">
        <f t="shared" si="29"/>
        <v>36</v>
      </c>
      <c r="C1803" s="31" t="s">
        <v>2048</v>
      </c>
      <c r="D1803" s="31" t="s">
        <v>3285</v>
      </c>
      <c r="E1803" s="31" t="s">
        <v>3286</v>
      </c>
      <c r="F1803" s="31" t="s">
        <v>3287</v>
      </c>
      <c r="G1803" s="33">
        <v>3961.69921875</v>
      </c>
      <c r="H1803" s="31" t="s">
        <v>94</v>
      </c>
      <c r="I1803" s="33">
        <v>533.203125</v>
      </c>
      <c r="J1803" s="33">
        <v>7.43</v>
      </c>
      <c r="K1803" s="31" t="s">
        <v>94</v>
      </c>
      <c r="L1803" s="31" t="s">
        <v>95</v>
      </c>
    </row>
    <row r="1804" spans="1:12" x14ac:dyDescent="0.2">
      <c r="A1804" t="str">
        <f>VLOOKUP(B1804,StateFIPS!A$2:B$52,2)</f>
        <v>New York</v>
      </c>
      <c r="B1804">
        <f t="shared" si="29"/>
        <v>36</v>
      </c>
      <c r="C1804" s="31" t="s">
        <v>3293</v>
      </c>
      <c r="D1804" s="31" t="s">
        <v>3285</v>
      </c>
      <c r="E1804" s="31" t="s">
        <v>3286</v>
      </c>
      <c r="F1804" s="31" t="s">
        <v>3287</v>
      </c>
      <c r="G1804" s="33">
        <v>326.513671875</v>
      </c>
      <c r="H1804" s="31" t="s">
        <v>94</v>
      </c>
      <c r="I1804" s="33">
        <v>43.9453125</v>
      </c>
      <c r="J1804" s="33">
        <v>7.43</v>
      </c>
      <c r="K1804" s="31" t="s">
        <v>94</v>
      </c>
      <c r="L1804" s="31" t="s">
        <v>95</v>
      </c>
    </row>
    <row r="1805" spans="1:12" x14ac:dyDescent="0.2">
      <c r="A1805" t="str">
        <f>VLOOKUP(B1805,StateFIPS!A$2:B$52,2)</f>
        <v>New York</v>
      </c>
      <c r="B1805">
        <f t="shared" si="29"/>
        <v>36</v>
      </c>
      <c r="C1805" s="31" t="s">
        <v>2080</v>
      </c>
      <c r="D1805" s="31" t="s">
        <v>3285</v>
      </c>
      <c r="E1805" s="31" t="s">
        <v>3286</v>
      </c>
      <c r="F1805" s="31" t="s">
        <v>3287</v>
      </c>
      <c r="G1805" s="33">
        <v>5013.798828125</v>
      </c>
      <c r="H1805" s="31" t="s">
        <v>94</v>
      </c>
      <c r="I1805" s="33">
        <v>674.8046875</v>
      </c>
      <c r="J1805" s="33">
        <v>7.43</v>
      </c>
      <c r="K1805" s="31" t="s">
        <v>94</v>
      </c>
      <c r="L1805" s="31" t="s">
        <v>95</v>
      </c>
    </row>
    <row r="1806" spans="1:12" x14ac:dyDescent="0.2">
      <c r="A1806" t="str">
        <f>VLOOKUP(B1806,StateFIPS!A$2:B$52,2)</f>
        <v>New York</v>
      </c>
      <c r="B1806">
        <f t="shared" si="29"/>
        <v>36</v>
      </c>
      <c r="C1806" s="31" t="s">
        <v>2076</v>
      </c>
      <c r="D1806" s="31" t="s">
        <v>3285</v>
      </c>
      <c r="E1806" s="31" t="s">
        <v>3286</v>
      </c>
      <c r="F1806" s="31" t="s">
        <v>3287</v>
      </c>
      <c r="G1806" s="33">
        <v>6573.80859375</v>
      </c>
      <c r="H1806" s="31" t="s">
        <v>94</v>
      </c>
      <c r="I1806" s="33">
        <v>884.765625</v>
      </c>
      <c r="J1806" s="33">
        <v>7.43</v>
      </c>
      <c r="K1806" s="31" t="s">
        <v>94</v>
      </c>
      <c r="L1806" s="31" t="s">
        <v>95</v>
      </c>
    </row>
    <row r="1807" spans="1:12" x14ac:dyDescent="0.2">
      <c r="A1807" t="str">
        <f>VLOOKUP(B1807,StateFIPS!A$2:B$52,2)</f>
        <v>New York</v>
      </c>
      <c r="B1807">
        <f t="shared" si="29"/>
        <v>36</v>
      </c>
      <c r="C1807" s="31" t="s">
        <v>2073</v>
      </c>
      <c r="D1807" s="31" t="s">
        <v>3285</v>
      </c>
      <c r="E1807" s="31" t="s">
        <v>3286</v>
      </c>
      <c r="F1807" s="31" t="s">
        <v>3287</v>
      </c>
      <c r="G1807" s="33">
        <v>1385.869140625</v>
      </c>
      <c r="H1807" s="31" t="s">
        <v>94</v>
      </c>
      <c r="I1807" s="33">
        <v>186.5234375</v>
      </c>
      <c r="J1807" s="33">
        <v>7.43</v>
      </c>
      <c r="K1807" s="31" t="s">
        <v>94</v>
      </c>
      <c r="L1807" s="31" t="s">
        <v>95</v>
      </c>
    </row>
    <row r="1808" spans="1:12" x14ac:dyDescent="0.2">
      <c r="A1808" t="str">
        <f>VLOOKUP(B1808,StateFIPS!A$2:B$52,2)</f>
        <v>New York</v>
      </c>
      <c r="B1808">
        <f t="shared" si="29"/>
        <v>36</v>
      </c>
      <c r="C1808" s="31" t="s">
        <v>2086</v>
      </c>
      <c r="D1808" s="31" t="s">
        <v>3285</v>
      </c>
      <c r="E1808" s="31" t="s">
        <v>3286</v>
      </c>
      <c r="F1808" s="31" t="s">
        <v>3287</v>
      </c>
      <c r="G1808" s="33">
        <v>17392.294921875</v>
      </c>
      <c r="H1808" s="31" t="s">
        <v>94</v>
      </c>
      <c r="I1808" s="33">
        <v>2340.8203125</v>
      </c>
      <c r="J1808" s="33">
        <v>7.43</v>
      </c>
      <c r="K1808" s="31" t="s">
        <v>94</v>
      </c>
      <c r="L1808" s="31" t="s">
        <v>95</v>
      </c>
    </row>
    <row r="1809" spans="1:12" x14ac:dyDescent="0.2">
      <c r="A1809" t="str">
        <f>VLOOKUP(B1809,StateFIPS!A$2:B$52,2)</f>
        <v>New York</v>
      </c>
      <c r="B1809">
        <f t="shared" si="29"/>
        <v>36</v>
      </c>
      <c r="C1809" s="31" t="s">
        <v>2069</v>
      </c>
      <c r="D1809" s="31" t="s">
        <v>3285</v>
      </c>
      <c r="E1809" s="31" t="s">
        <v>3286</v>
      </c>
      <c r="F1809" s="31" t="s">
        <v>3287</v>
      </c>
      <c r="G1809" s="33">
        <v>7001.904296875</v>
      </c>
      <c r="H1809" s="31" t="s">
        <v>94</v>
      </c>
      <c r="I1809" s="33">
        <v>942.3828125</v>
      </c>
      <c r="J1809" s="33">
        <v>7.43</v>
      </c>
      <c r="K1809" s="31" t="s">
        <v>94</v>
      </c>
      <c r="L1809" s="31" t="s">
        <v>95</v>
      </c>
    </row>
    <row r="1810" spans="1:12" x14ac:dyDescent="0.2">
      <c r="A1810" t="str">
        <f>VLOOKUP(B1810,StateFIPS!A$2:B$52,2)</f>
        <v>New York</v>
      </c>
      <c r="B1810">
        <f t="shared" si="29"/>
        <v>36</v>
      </c>
      <c r="C1810" s="31" t="s">
        <v>2067</v>
      </c>
      <c r="D1810" s="31" t="s">
        <v>3285</v>
      </c>
      <c r="E1810" s="31" t="s">
        <v>3286</v>
      </c>
      <c r="F1810" s="31" t="s">
        <v>3287</v>
      </c>
      <c r="G1810" s="33">
        <v>4164.86328125</v>
      </c>
      <c r="H1810" s="31" t="s">
        <v>94</v>
      </c>
      <c r="I1810" s="33">
        <v>560.546875</v>
      </c>
      <c r="J1810" s="33">
        <v>7.43</v>
      </c>
      <c r="K1810" s="31" t="s">
        <v>94</v>
      </c>
      <c r="L1810" s="31" t="s">
        <v>95</v>
      </c>
    </row>
    <row r="1811" spans="1:12" x14ac:dyDescent="0.2">
      <c r="A1811" t="str">
        <f>VLOOKUP(B1811,StateFIPS!A$2:B$52,2)</f>
        <v>New York</v>
      </c>
      <c r="B1811">
        <f t="shared" si="29"/>
        <v>36</v>
      </c>
      <c r="C1811" s="31" t="s">
        <v>2065</v>
      </c>
      <c r="D1811" s="31" t="s">
        <v>3285</v>
      </c>
      <c r="E1811" s="31" t="s">
        <v>3286</v>
      </c>
      <c r="F1811" s="31" t="s">
        <v>3287</v>
      </c>
      <c r="G1811" s="33">
        <v>8220.888671875</v>
      </c>
      <c r="H1811" s="31" t="s">
        <v>94</v>
      </c>
      <c r="I1811" s="33">
        <v>1106.4453125</v>
      </c>
      <c r="J1811" s="33">
        <v>7.43</v>
      </c>
      <c r="K1811" s="31" t="s">
        <v>94</v>
      </c>
      <c r="L1811" s="31" t="s">
        <v>95</v>
      </c>
    </row>
    <row r="1812" spans="1:12" x14ac:dyDescent="0.2">
      <c r="A1812" t="str">
        <f>VLOOKUP(B1812,StateFIPS!A$2:B$52,2)</f>
        <v>New York</v>
      </c>
      <c r="B1812">
        <f t="shared" si="29"/>
        <v>36</v>
      </c>
      <c r="C1812" s="31" t="s">
        <v>3294</v>
      </c>
      <c r="D1812" s="31" t="s">
        <v>3285</v>
      </c>
      <c r="E1812" s="31" t="s">
        <v>3286</v>
      </c>
      <c r="F1812" s="31" t="s">
        <v>3287</v>
      </c>
      <c r="G1812" s="33">
        <v>326.513671875</v>
      </c>
      <c r="H1812" s="31" t="s">
        <v>94</v>
      </c>
      <c r="I1812" s="33">
        <v>43.9453125</v>
      </c>
      <c r="J1812" s="33">
        <v>7.43</v>
      </c>
      <c r="K1812" s="31" t="s">
        <v>94</v>
      </c>
      <c r="L1812" s="31" t="s">
        <v>95</v>
      </c>
    </row>
    <row r="1813" spans="1:12" x14ac:dyDescent="0.2">
      <c r="A1813" t="str">
        <f>VLOOKUP(B1813,StateFIPS!A$2:B$52,2)</f>
        <v>New York</v>
      </c>
      <c r="B1813">
        <f t="shared" si="29"/>
        <v>36</v>
      </c>
      <c r="C1813" s="31" t="s">
        <v>2082</v>
      </c>
      <c r="D1813" s="31" t="s">
        <v>3285</v>
      </c>
      <c r="E1813" s="31" t="s">
        <v>3286</v>
      </c>
      <c r="F1813" s="31" t="s">
        <v>3287</v>
      </c>
      <c r="G1813" s="33">
        <v>6639.111328125</v>
      </c>
      <c r="H1813" s="31" t="s">
        <v>94</v>
      </c>
      <c r="I1813" s="33">
        <v>893.5546875</v>
      </c>
      <c r="J1813" s="33">
        <v>7.43</v>
      </c>
      <c r="K1813" s="31" t="s">
        <v>94</v>
      </c>
      <c r="L1813" s="31" t="s">
        <v>95</v>
      </c>
    </row>
    <row r="1814" spans="1:12" x14ac:dyDescent="0.2">
      <c r="A1814" t="str">
        <f>VLOOKUP(B1814,StateFIPS!A$2:B$52,2)</f>
        <v>New York</v>
      </c>
      <c r="B1814">
        <f t="shared" si="29"/>
        <v>36</v>
      </c>
      <c r="C1814" s="31" t="s">
        <v>2034</v>
      </c>
      <c r="D1814" s="31" t="s">
        <v>3285</v>
      </c>
      <c r="E1814" s="31" t="s">
        <v>3286</v>
      </c>
      <c r="F1814" s="31" t="s">
        <v>3287</v>
      </c>
      <c r="G1814" s="33">
        <v>6530.2734375</v>
      </c>
      <c r="H1814" s="31" t="s">
        <v>94</v>
      </c>
      <c r="I1814" s="33">
        <v>878.90625</v>
      </c>
      <c r="J1814" s="33">
        <v>7.43</v>
      </c>
      <c r="K1814" s="31" t="s">
        <v>94</v>
      </c>
      <c r="L1814" s="31" t="s">
        <v>95</v>
      </c>
    </row>
    <row r="1815" spans="1:12" x14ac:dyDescent="0.2">
      <c r="A1815" t="str">
        <f>VLOOKUP(B1815,StateFIPS!A$2:B$52,2)</f>
        <v>New York</v>
      </c>
      <c r="B1815">
        <f t="shared" si="29"/>
        <v>36</v>
      </c>
      <c r="C1815" s="31" t="s">
        <v>2123</v>
      </c>
      <c r="D1815" s="31" t="s">
        <v>3285</v>
      </c>
      <c r="E1815" s="31" t="s">
        <v>3286</v>
      </c>
      <c r="F1815" s="31" t="s">
        <v>3287</v>
      </c>
      <c r="G1815" s="33">
        <v>6965.625</v>
      </c>
      <c r="H1815" s="31" t="s">
        <v>94</v>
      </c>
      <c r="I1815" s="33">
        <v>937.5</v>
      </c>
      <c r="J1815" s="33">
        <v>7.43</v>
      </c>
      <c r="K1815" s="31" t="s">
        <v>94</v>
      </c>
      <c r="L1815" s="31" t="s">
        <v>95</v>
      </c>
    </row>
    <row r="1816" spans="1:12" x14ac:dyDescent="0.2">
      <c r="A1816" t="str">
        <f>VLOOKUP(B1816,StateFIPS!A$2:B$52,2)</f>
        <v>New York</v>
      </c>
      <c r="B1816">
        <f t="shared" si="29"/>
        <v>36</v>
      </c>
      <c r="C1816" s="31" t="s">
        <v>2102</v>
      </c>
      <c r="D1816" s="31" t="s">
        <v>3285</v>
      </c>
      <c r="E1816" s="31" t="s">
        <v>3286</v>
      </c>
      <c r="F1816" s="31" t="s">
        <v>3287</v>
      </c>
      <c r="G1816" s="33">
        <v>13604.736328125</v>
      </c>
      <c r="H1816" s="31" t="s">
        <v>94</v>
      </c>
      <c r="I1816" s="33">
        <v>1831.0546875</v>
      </c>
      <c r="J1816" s="33">
        <v>7.43</v>
      </c>
      <c r="K1816" s="31" t="s">
        <v>94</v>
      </c>
      <c r="L1816" s="31" t="s">
        <v>95</v>
      </c>
    </row>
    <row r="1817" spans="1:12" x14ac:dyDescent="0.2">
      <c r="A1817" t="str">
        <f>VLOOKUP(B1817,StateFIPS!A$2:B$52,2)</f>
        <v>New York</v>
      </c>
      <c r="B1817">
        <f t="shared" si="29"/>
        <v>36</v>
      </c>
      <c r="C1817" s="31" t="s">
        <v>2106</v>
      </c>
      <c r="D1817" s="31" t="s">
        <v>3285</v>
      </c>
      <c r="E1817" s="31" t="s">
        <v>3286</v>
      </c>
      <c r="F1817" s="31" t="s">
        <v>3287</v>
      </c>
      <c r="G1817" s="33">
        <v>7059.951171875</v>
      </c>
      <c r="H1817" s="31" t="s">
        <v>94</v>
      </c>
      <c r="I1817" s="33">
        <v>950.1953125</v>
      </c>
      <c r="J1817" s="33">
        <v>7.43</v>
      </c>
      <c r="K1817" s="31" t="s">
        <v>94</v>
      </c>
      <c r="L1817" s="31" t="s">
        <v>95</v>
      </c>
    </row>
    <row r="1818" spans="1:12" x14ac:dyDescent="0.2">
      <c r="A1818" t="str">
        <f>VLOOKUP(B1818,StateFIPS!A$2:B$52,2)</f>
        <v>New York</v>
      </c>
      <c r="B1818">
        <f t="shared" si="29"/>
        <v>36</v>
      </c>
      <c r="C1818" s="31" t="s">
        <v>1968</v>
      </c>
      <c r="D1818" s="31" t="s">
        <v>3285</v>
      </c>
      <c r="E1818" s="31" t="s">
        <v>3286</v>
      </c>
      <c r="F1818" s="31" t="s">
        <v>3287</v>
      </c>
      <c r="G1818" s="33">
        <v>2488.759765625</v>
      </c>
      <c r="H1818" s="31" t="s">
        <v>94</v>
      </c>
      <c r="I1818" s="33">
        <v>334.9609375</v>
      </c>
      <c r="J1818" s="33">
        <v>7.43</v>
      </c>
      <c r="K1818" s="31" t="s">
        <v>94</v>
      </c>
      <c r="L1818" s="31" t="s">
        <v>95</v>
      </c>
    </row>
    <row r="1819" spans="1:12" x14ac:dyDescent="0.2">
      <c r="A1819" t="str">
        <f>VLOOKUP(B1819,StateFIPS!A$2:B$52,2)</f>
        <v>New York</v>
      </c>
      <c r="B1819">
        <f t="shared" si="29"/>
        <v>36</v>
      </c>
      <c r="C1819" s="31" t="s">
        <v>1932</v>
      </c>
      <c r="D1819" s="31" t="s">
        <v>3285</v>
      </c>
      <c r="E1819" s="31" t="s">
        <v>3286</v>
      </c>
      <c r="F1819" s="31" t="s">
        <v>3287</v>
      </c>
      <c r="G1819" s="33">
        <v>1015.8203125</v>
      </c>
      <c r="H1819" s="31" t="s">
        <v>94</v>
      </c>
      <c r="I1819" s="33">
        <v>136.71875</v>
      </c>
      <c r="J1819" s="33">
        <v>7.43</v>
      </c>
      <c r="K1819" s="31" t="s">
        <v>94</v>
      </c>
      <c r="L1819" s="31" t="s">
        <v>95</v>
      </c>
    </row>
    <row r="1820" spans="1:12" x14ac:dyDescent="0.2">
      <c r="A1820" t="str">
        <f>VLOOKUP(B1820,StateFIPS!A$2:B$52,2)</f>
        <v>New York</v>
      </c>
      <c r="B1820">
        <f t="shared" si="29"/>
        <v>36</v>
      </c>
      <c r="C1820" s="31" t="s">
        <v>1952</v>
      </c>
      <c r="D1820" s="31" t="s">
        <v>3285</v>
      </c>
      <c r="E1820" s="31" t="s">
        <v>3286</v>
      </c>
      <c r="F1820" s="31" t="s">
        <v>3287</v>
      </c>
      <c r="G1820" s="33">
        <v>13183.896484375</v>
      </c>
      <c r="H1820" s="31" t="s">
        <v>94</v>
      </c>
      <c r="I1820" s="33">
        <v>1774.4140625</v>
      </c>
      <c r="J1820" s="33">
        <v>7.43</v>
      </c>
      <c r="K1820" s="31" t="s">
        <v>94</v>
      </c>
      <c r="L1820" s="31" t="s">
        <v>95</v>
      </c>
    </row>
    <row r="1821" spans="1:12" x14ac:dyDescent="0.2">
      <c r="A1821" t="str">
        <f>VLOOKUP(B1821,StateFIPS!A$2:B$52,2)</f>
        <v>New York</v>
      </c>
      <c r="B1821">
        <f t="shared" si="29"/>
        <v>36</v>
      </c>
      <c r="C1821" s="31" t="s">
        <v>1205</v>
      </c>
      <c r="D1821" s="31" t="s">
        <v>3285</v>
      </c>
      <c r="E1821" s="31" t="s">
        <v>3286</v>
      </c>
      <c r="F1821" s="31" t="s">
        <v>3287</v>
      </c>
      <c r="G1821" s="33">
        <v>2967.646484375</v>
      </c>
      <c r="H1821" s="31" t="s">
        <v>94</v>
      </c>
      <c r="I1821" s="33">
        <v>399.4140625</v>
      </c>
      <c r="J1821" s="33">
        <v>7.43</v>
      </c>
      <c r="K1821" s="31" t="s">
        <v>94</v>
      </c>
      <c r="L1821" s="31" t="s">
        <v>95</v>
      </c>
    </row>
    <row r="1822" spans="1:12" x14ac:dyDescent="0.2">
      <c r="A1822" t="str">
        <f>VLOOKUP(B1822,StateFIPS!A$2:B$52,2)</f>
        <v>New York</v>
      </c>
      <c r="B1822">
        <f t="shared" si="29"/>
        <v>36</v>
      </c>
      <c r="C1822" s="31" t="s">
        <v>2019</v>
      </c>
      <c r="D1822" s="31" t="s">
        <v>3285</v>
      </c>
      <c r="E1822" s="31" t="s">
        <v>3286</v>
      </c>
      <c r="F1822" s="31" t="s">
        <v>3287</v>
      </c>
      <c r="G1822" s="33">
        <v>11471.513671875</v>
      </c>
      <c r="H1822" s="31" t="s">
        <v>94</v>
      </c>
      <c r="I1822" s="33">
        <v>1543.9453125</v>
      </c>
      <c r="J1822" s="33">
        <v>7.43</v>
      </c>
      <c r="K1822" s="31" t="s">
        <v>94</v>
      </c>
      <c r="L1822" s="31" t="s">
        <v>95</v>
      </c>
    </row>
    <row r="1823" spans="1:12" x14ac:dyDescent="0.2">
      <c r="A1823" t="str">
        <f>VLOOKUP(B1823,StateFIPS!A$2:B$52,2)</f>
        <v>New York</v>
      </c>
      <c r="B1823">
        <f t="shared" si="29"/>
        <v>36</v>
      </c>
      <c r="C1823" s="31" t="s">
        <v>2004</v>
      </c>
      <c r="D1823" s="31" t="s">
        <v>3285</v>
      </c>
      <c r="E1823" s="31" t="s">
        <v>3286</v>
      </c>
      <c r="F1823" s="31" t="s">
        <v>3287</v>
      </c>
      <c r="G1823" s="33">
        <v>6377.900390625</v>
      </c>
      <c r="H1823" s="31" t="s">
        <v>94</v>
      </c>
      <c r="I1823" s="33">
        <v>858.3984375</v>
      </c>
      <c r="J1823" s="33">
        <v>7.43</v>
      </c>
      <c r="K1823" s="31" t="s">
        <v>94</v>
      </c>
      <c r="L1823" s="31" t="s">
        <v>95</v>
      </c>
    </row>
    <row r="1824" spans="1:12" x14ac:dyDescent="0.2">
      <c r="A1824" t="str">
        <f>VLOOKUP(B1824,StateFIPS!A$2:B$52,2)</f>
        <v>New York</v>
      </c>
      <c r="B1824">
        <f t="shared" si="29"/>
        <v>36</v>
      </c>
      <c r="C1824" s="31" t="s">
        <v>1206</v>
      </c>
      <c r="D1824" s="31" t="s">
        <v>3285</v>
      </c>
      <c r="E1824" s="31" t="s">
        <v>3286</v>
      </c>
      <c r="F1824" s="31" t="s">
        <v>3287</v>
      </c>
      <c r="G1824" s="33">
        <v>1131.9140625</v>
      </c>
      <c r="H1824" s="31" t="s">
        <v>94</v>
      </c>
      <c r="I1824" s="33">
        <v>152.34375</v>
      </c>
      <c r="J1824" s="33">
        <v>7.43</v>
      </c>
      <c r="K1824" s="31" t="s">
        <v>94</v>
      </c>
      <c r="L1824" s="31" t="s">
        <v>95</v>
      </c>
    </row>
    <row r="1825" spans="1:12" x14ac:dyDescent="0.2">
      <c r="A1825" t="str">
        <f>VLOOKUP(B1825,StateFIPS!A$2:B$52,2)</f>
        <v>New York</v>
      </c>
      <c r="B1825">
        <f t="shared" si="29"/>
        <v>36</v>
      </c>
      <c r="C1825" s="31" t="s">
        <v>2251</v>
      </c>
      <c r="D1825" s="31" t="s">
        <v>3285</v>
      </c>
      <c r="E1825" s="31" t="s">
        <v>3286</v>
      </c>
      <c r="F1825" s="31" t="s">
        <v>3287</v>
      </c>
      <c r="G1825" s="33">
        <v>11398.955078125</v>
      </c>
      <c r="H1825" s="31" t="s">
        <v>94</v>
      </c>
      <c r="I1825" s="33">
        <v>1534.1796875</v>
      </c>
      <c r="J1825" s="33">
        <v>7.43</v>
      </c>
      <c r="K1825" s="31" t="s">
        <v>94</v>
      </c>
      <c r="L1825" s="31" t="s">
        <v>95</v>
      </c>
    </row>
    <row r="1826" spans="1:12" x14ac:dyDescent="0.2">
      <c r="A1826" t="str">
        <f>VLOOKUP(B1826,StateFIPS!A$2:B$52,2)</f>
        <v>New York</v>
      </c>
      <c r="B1826">
        <f t="shared" si="29"/>
        <v>36</v>
      </c>
      <c r="C1826" s="31" t="s">
        <v>2169</v>
      </c>
      <c r="D1826" s="31" t="s">
        <v>3285</v>
      </c>
      <c r="E1826" s="31" t="s">
        <v>3286</v>
      </c>
      <c r="F1826" s="31" t="s">
        <v>3287</v>
      </c>
      <c r="G1826" s="33">
        <v>9824.43359375</v>
      </c>
      <c r="H1826" s="31" t="s">
        <v>94</v>
      </c>
      <c r="I1826" s="33">
        <v>1322.265625</v>
      </c>
      <c r="J1826" s="33">
        <v>7.43</v>
      </c>
      <c r="K1826" s="31" t="s">
        <v>94</v>
      </c>
      <c r="L1826" s="31" t="s">
        <v>95</v>
      </c>
    </row>
    <row r="1827" spans="1:12" x14ac:dyDescent="0.2">
      <c r="A1827" t="str">
        <f>VLOOKUP(B1827,StateFIPS!A$2:B$52,2)</f>
        <v>New York</v>
      </c>
      <c r="B1827">
        <f t="shared" si="29"/>
        <v>36</v>
      </c>
      <c r="C1827" s="31" t="s">
        <v>2158</v>
      </c>
      <c r="D1827" s="31" t="s">
        <v>3285</v>
      </c>
      <c r="E1827" s="31" t="s">
        <v>3286</v>
      </c>
      <c r="F1827" s="31" t="s">
        <v>3287</v>
      </c>
      <c r="G1827" s="33">
        <v>4128.583984375</v>
      </c>
      <c r="H1827" s="31" t="s">
        <v>94</v>
      </c>
      <c r="I1827" s="33">
        <v>555.6640625</v>
      </c>
      <c r="J1827" s="33">
        <v>7.43</v>
      </c>
      <c r="K1827" s="31" t="s">
        <v>94</v>
      </c>
      <c r="L1827" s="31" t="s">
        <v>95</v>
      </c>
    </row>
    <row r="1828" spans="1:12" x14ac:dyDescent="0.2">
      <c r="A1828" t="str">
        <f>VLOOKUP(B1828,StateFIPS!A$2:B$52,2)</f>
        <v>New York</v>
      </c>
      <c r="B1828">
        <f t="shared" si="29"/>
        <v>36</v>
      </c>
      <c r="C1828" s="31" t="s">
        <v>1988</v>
      </c>
      <c r="D1828" s="31" t="s">
        <v>3285</v>
      </c>
      <c r="E1828" s="31" t="s">
        <v>3286</v>
      </c>
      <c r="F1828" s="31" t="s">
        <v>3287</v>
      </c>
      <c r="G1828" s="33">
        <v>16521.591796875</v>
      </c>
      <c r="H1828" s="31" t="s">
        <v>94</v>
      </c>
      <c r="I1828" s="33">
        <v>2223.6328125</v>
      </c>
      <c r="J1828" s="33">
        <v>7.43</v>
      </c>
      <c r="K1828" s="31" t="s">
        <v>94</v>
      </c>
      <c r="L1828" s="31" t="s">
        <v>95</v>
      </c>
    </row>
    <row r="1829" spans="1:12" x14ac:dyDescent="0.2">
      <c r="A1829" t="str">
        <f>VLOOKUP(B1829,StateFIPS!A$2:B$52,2)</f>
        <v>New York</v>
      </c>
      <c r="B1829">
        <f t="shared" si="29"/>
        <v>36</v>
      </c>
      <c r="C1829" s="31" t="s">
        <v>2185</v>
      </c>
      <c r="D1829" s="31" t="s">
        <v>3285</v>
      </c>
      <c r="E1829" s="31" t="s">
        <v>3286</v>
      </c>
      <c r="F1829" s="31" t="s">
        <v>3287</v>
      </c>
      <c r="G1829" s="33">
        <v>9033.544921875</v>
      </c>
      <c r="H1829" s="31" t="s">
        <v>94</v>
      </c>
      <c r="I1829" s="33">
        <v>1215.8203125</v>
      </c>
      <c r="J1829" s="33">
        <v>7.43</v>
      </c>
      <c r="K1829" s="31" t="s">
        <v>94</v>
      </c>
      <c r="L1829" s="31" t="s">
        <v>95</v>
      </c>
    </row>
    <row r="1830" spans="1:12" x14ac:dyDescent="0.2">
      <c r="A1830" t="str">
        <f>VLOOKUP(B1830,StateFIPS!A$2:B$52,2)</f>
        <v>New York</v>
      </c>
      <c r="B1830">
        <f t="shared" si="29"/>
        <v>36</v>
      </c>
      <c r="C1830" s="31" t="s">
        <v>1207</v>
      </c>
      <c r="D1830" s="31" t="s">
        <v>3285</v>
      </c>
      <c r="E1830" s="31" t="s">
        <v>3286</v>
      </c>
      <c r="F1830" s="31" t="s">
        <v>3287</v>
      </c>
      <c r="G1830" s="33">
        <v>2191.26953125</v>
      </c>
      <c r="H1830" s="31" t="s">
        <v>94</v>
      </c>
      <c r="I1830" s="33">
        <v>294.921875</v>
      </c>
      <c r="J1830" s="33">
        <v>7.43</v>
      </c>
      <c r="K1830" s="31" t="s">
        <v>94</v>
      </c>
      <c r="L1830" s="31" t="s">
        <v>95</v>
      </c>
    </row>
    <row r="1831" spans="1:12" x14ac:dyDescent="0.2">
      <c r="A1831" t="str">
        <f>VLOOKUP(B1831,StateFIPS!A$2:B$52,2)</f>
        <v>New York</v>
      </c>
      <c r="B1831">
        <f t="shared" si="29"/>
        <v>36</v>
      </c>
      <c r="C1831" s="31" t="s">
        <v>2221</v>
      </c>
      <c r="D1831" s="31" t="s">
        <v>3285</v>
      </c>
      <c r="E1831" s="31" t="s">
        <v>3286</v>
      </c>
      <c r="F1831" s="31" t="s">
        <v>3287</v>
      </c>
      <c r="G1831" s="33">
        <v>2423.45703125</v>
      </c>
      <c r="H1831" s="31" t="s">
        <v>94</v>
      </c>
      <c r="I1831" s="33">
        <v>326.171875</v>
      </c>
      <c r="J1831" s="33">
        <v>7.43</v>
      </c>
      <c r="K1831" s="31" t="s">
        <v>94</v>
      </c>
      <c r="L1831" s="31" t="s">
        <v>95</v>
      </c>
    </row>
    <row r="1832" spans="1:12" x14ac:dyDescent="0.2">
      <c r="A1832" t="str">
        <f>VLOOKUP(B1832,StateFIPS!A$2:B$52,2)</f>
        <v>New York</v>
      </c>
      <c r="B1832">
        <f t="shared" si="29"/>
        <v>36</v>
      </c>
      <c r="C1832" s="31" t="s">
        <v>2165</v>
      </c>
      <c r="D1832" s="31" t="s">
        <v>3285</v>
      </c>
      <c r="E1832" s="31" t="s">
        <v>3286</v>
      </c>
      <c r="F1832" s="31" t="s">
        <v>3287</v>
      </c>
      <c r="G1832" s="33">
        <v>8148.330078125</v>
      </c>
      <c r="H1832" s="31" t="s">
        <v>94</v>
      </c>
      <c r="I1832" s="33">
        <v>1096.6796875</v>
      </c>
      <c r="J1832" s="33">
        <v>7.43</v>
      </c>
      <c r="K1832" s="31" t="s">
        <v>94</v>
      </c>
      <c r="L1832" s="31" t="s">
        <v>95</v>
      </c>
    </row>
    <row r="1833" spans="1:12" x14ac:dyDescent="0.2">
      <c r="A1833" t="str">
        <f>VLOOKUP(B1833,StateFIPS!A$2:B$52,2)</f>
        <v>New York</v>
      </c>
      <c r="B1833">
        <f t="shared" si="29"/>
        <v>36</v>
      </c>
      <c r="C1833" s="31" t="s">
        <v>2228</v>
      </c>
      <c r="D1833" s="31" t="s">
        <v>3285</v>
      </c>
      <c r="E1833" s="31" t="s">
        <v>3286</v>
      </c>
      <c r="F1833" s="31" t="s">
        <v>3287</v>
      </c>
      <c r="G1833" s="33">
        <v>14453.671875</v>
      </c>
      <c r="H1833" s="31" t="s">
        <v>94</v>
      </c>
      <c r="I1833" s="33">
        <v>1945.3125</v>
      </c>
      <c r="J1833" s="33">
        <v>7.43</v>
      </c>
      <c r="K1833" s="31" t="s">
        <v>94</v>
      </c>
      <c r="L1833" s="31" t="s">
        <v>95</v>
      </c>
    </row>
    <row r="1834" spans="1:12" x14ac:dyDescent="0.2">
      <c r="A1834" t="str">
        <f>VLOOKUP(B1834,StateFIPS!A$2:B$52,2)</f>
        <v>New York</v>
      </c>
      <c r="B1834">
        <f t="shared" si="29"/>
        <v>36</v>
      </c>
      <c r="C1834" s="31" t="s">
        <v>1617</v>
      </c>
      <c r="D1834" s="31" t="s">
        <v>3285</v>
      </c>
      <c r="E1834" s="31" t="s">
        <v>3286</v>
      </c>
      <c r="F1834" s="31" t="s">
        <v>3287</v>
      </c>
      <c r="G1834" s="33">
        <v>4926.728515625</v>
      </c>
      <c r="H1834" s="31" t="s">
        <v>94</v>
      </c>
      <c r="I1834" s="33">
        <v>663.0859375</v>
      </c>
      <c r="J1834" s="33">
        <v>7.43</v>
      </c>
      <c r="K1834" s="31" t="s">
        <v>94</v>
      </c>
      <c r="L1834" s="31" t="s">
        <v>95</v>
      </c>
    </row>
    <row r="1835" spans="1:12" x14ac:dyDescent="0.2">
      <c r="A1835" t="str">
        <f>VLOOKUP(B1835,StateFIPS!A$2:B$52,2)</f>
        <v>New York</v>
      </c>
      <c r="B1835">
        <f t="shared" si="29"/>
        <v>36</v>
      </c>
      <c r="C1835" s="31" t="s">
        <v>1593</v>
      </c>
      <c r="D1835" s="31" t="s">
        <v>3285</v>
      </c>
      <c r="E1835" s="31" t="s">
        <v>3286</v>
      </c>
      <c r="F1835" s="31" t="s">
        <v>3287</v>
      </c>
      <c r="G1835" s="33">
        <v>17472.109375</v>
      </c>
      <c r="H1835" s="31" t="s">
        <v>94</v>
      </c>
      <c r="I1835" s="33">
        <v>2351.5625</v>
      </c>
      <c r="J1835" s="33">
        <v>7.43</v>
      </c>
      <c r="K1835" s="31" t="s">
        <v>94</v>
      </c>
      <c r="L1835" s="31" t="s">
        <v>95</v>
      </c>
    </row>
    <row r="1836" spans="1:12" x14ac:dyDescent="0.2">
      <c r="A1836" t="str">
        <f>VLOOKUP(B1836,StateFIPS!A$2:B$52,2)</f>
        <v>New York</v>
      </c>
      <c r="B1836">
        <f t="shared" si="29"/>
        <v>36</v>
      </c>
      <c r="C1836" s="31" t="s">
        <v>1615</v>
      </c>
      <c r="D1836" s="31" t="s">
        <v>3285</v>
      </c>
      <c r="E1836" s="31" t="s">
        <v>3286</v>
      </c>
      <c r="F1836" s="31" t="s">
        <v>3287</v>
      </c>
      <c r="G1836" s="33">
        <v>3954.443359375</v>
      </c>
      <c r="H1836" s="31" t="s">
        <v>94</v>
      </c>
      <c r="I1836" s="33">
        <v>532.2265625</v>
      </c>
      <c r="J1836" s="33">
        <v>7.43</v>
      </c>
      <c r="K1836" s="31" t="s">
        <v>94</v>
      </c>
      <c r="L1836" s="31" t="s">
        <v>95</v>
      </c>
    </row>
    <row r="1837" spans="1:12" x14ac:dyDescent="0.2">
      <c r="A1837" t="str">
        <f>VLOOKUP(B1837,StateFIPS!A$2:B$52,2)</f>
        <v>New York</v>
      </c>
      <c r="B1837">
        <f t="shared" si="29"/>
        <v>36</v>
      </c>
      <c r="C1837" s="31" t="s">
        <v>1209</v>
      </c>
      <c r="D1837" s="31" t="s">
        <v>3285</v>
      </c>
      <c r="E1837" s="31" t="s">
        <v>3286</v>
      </c>
      <c r="F1837" s="31" t="s">
        <v>3287</v>
      </c>
      <c r="G1837" s="33">
        <v>326.513671875</v>
      </c>
      <c r="H1837" s="31" t="s">
        <v>94</v>
      </c>
      <c r="I1837" s="33">
        <v>43.9453125</v>
      </c>
      <c r="J1837" s="33">
        <v>7.43</v>
      </c>
      <c r="K1837" s="31" t="s">
        <v>94</v>
      </c>
      <c r="L1837" s="31" t="s">
        <v>95</v>
      </c>
    </row>
    <row r="1838" spans="1:12" x14ac:dyDescent="0.2">
      <c r="A1838" t="str">
        <f>VLOOKUP(B1838,StateFIPS!A$2:B$52,2)</f>
        <v>New York</v>
      </c>
      <c r="B1838">
        <f t="shared" si="29"/>
        <v>36</v>
      </c>
      <c r="C1838" s="31" t="s">
        <v>1693</v>
      </c>
      <c r="D1838" s="31" t="s">
        <v>3285</v>
      </c>
      <c r="E1838" s="31" t="s">
        <v>3286</v>
      </c>
      <c r="F1838" s="31" t="s">
        <v>3287</v>
      </c>
      <c r="G1838" s="33">
        <v>23008.330078125</v>
      </c>
      <c r="H1838" s="31" t="s">
        <v>94</v>
      </c>
      <c r="I1838" s="33">
        <v>3096.6796875</v>
      </c>
      <c r="J1838" s="33">
        <v>7.43</v>
      </c>
      <c r="K1838" s="31" t="s">
        <v>94</v>
      </c>
      <c r="L1838" s="31" t="s">
        <v>95</v>
      </c>
    </row>
    <row r="1839" spans="1:12" x14ac:dyDescent="0.2">
      <c r="A1839" t="str">
        <f>VLOOKUP(B1839,StateFIPS!A$2:B$52,2)</f>
        <v>New York</v>
      </c>
      <c r="B1839">
        <f t="shared" si="29"/>
        <v>36</v>
      </c>
      <c r="C1839" s="31" t="s">
        <v>1654</v>
      </c>
      <c r="D1839" s="31" t="s">
        <v>3285</v>
      </c>
      <c r="E1839" s="31" t="s">
        <v>3286</v>
      </c>
      <c r="F1839" s="31" t="s">
        <v>3287</v>
      </c>
      <c r="G1839" s="33">
        <v>8634.47265625</v>
      </c>
      <c r="H1839" s="31" t="s">
        <v>94</v>
      </c>
      <c r="I1839" s="33">
        <v>1162.109375</v>
      </c>
      <c r="J1839" s="33">
        <v>7.43</v>
      </c>
      <c r="K1839" s="31" t="s">
        <v>94</v>
      </c>
      <c r="L1839" s="31" t="s">
        <v>95</v>
      </c>
    </row>
    <row r="1840" spans="1:12" x14ac:dyDescent="0.2">
      <c r="A1840" t="str">
        <f>VLOOKUP(B1840,StateFIPS!A$2:B$52,2)</f>
        <v>Ohio</v>
      </c>
      <c r="B1840">
        <f t="shared" si="29"/>
        <v>39</v>
      </c>
      <c r="C1840" s="31" t="s">
        <v>1742</v>
      </c>
      <c r="D1840" s="31" t="s">
        <v>3285</v>
      </c>
      <c r="E1840" s="31" t="s">
        <v>3286</v>
      </c>
      <c r="F1840" s="31" t="s">
        <v>3287</v>
      </c>
      <c r="G1840" s="33">
        <v>6993.47249195736</v>
      </c>
      <c r="H1840" s="31" t="s">
        <v>94</v>
      </c>
      <c r="I1840" s="33">
        <v>941.24798007501499</v>
      </c>
      <c r="J1840" s="33">
        <v>7.43</v>
      </c>
      <c r="K1840" s="31" t="s">
        <v>94</v>
      </c>
      <c r="L1840" s="31" t="s">
        <v>95</v>
      </c>
    </row>
    <row r="1841" spans="1:12" x14ac:dyDescent="0.2">
      <c r="A1841" t="str">
        <f>VLOOKUP(B1841,StateFIPS!A$2:B$52,2)</f>
        <v>Ohio</v>
      </c>
      <c r="B1841">
        <f t="shared" si="29"/>
        <v>39</v>
      </c>
      <c r="C1841" s="31" t="s">
        <v>1898</v>
      </c>
      <c r="D1841" s="31" t="s">
        <v>3285</v>
      </c>
      <c r="E1841" s="31" t="s">
        <v>3286</v>
      </c>
      <c r="F1841" s="31" t="s">
        <v>3287</v>
      </c>
      <c r="G1841" s="33">
        <v>6052.7849020799704</v>
      </c>
      <c r="H1841" s="31" t="s">
        <v>94</v>
      </c>
      <c r="I1841" s="33">
        <v>814.64130579811103</v>
      </c>
      <c r="J1841" s="33">
        <v>7.43</v>
      </c>
      <c r="K1841" s="31" t="s">
        <v>94</v>
      </c>
      <c r="L1841" s="31" t="s">
        <v>95</v>
      </c>
    </row>
    <row r="1842" spans="1:12" x14ac:dyDescent="0.2">
      <c r="A1842" t="str">
        <f>VLOOKUP(B1842,StateFIPS!A$2:B$52,2)</f>
        <v>Ohio</v>
      </c>
      <c r="B1842">
        <f t="shared" si="29"/>
        <v>39</v>
      </c>
      <c r="C1842" s="31" t="s">
        <v>1892</v>
      </c>
      <c r="D1842" s="31" t="s">
        <v>3285</v>
      </c>
      <c r="E1842" s="31" t="s">
        <v>3286</v>
      </c>
      <c r="F1842" s="31" t="s">
        <v>3287</v>
      </c>
      <c r="G1842" s="33">
        <v>31227.7437623234</v>
      </c>
      <c r="H1842" s="31" t="s">
        <v>94</v>
      </c>
      <c r="I1842" s="33">
        <v>4202.9264821431198</v>
      </c>
      <c r="J1842" s="33">
        <v>7.43</v>
      </c>
      <c r="K1842" s="31" t="s">
        <v>94</v>
      </c>
      <c r="L1842" s="31" t="s">
        <v>95</v>
      </c>
    </row>
    <row r="1843" spans="1:12" x14ac:dyDescent="0.2">
      <c r="A1843" t="str">
        <f>VLOOKUP(B1843,StateFIPS!A$2:B$52,2)</f>
        <v>Ohio</v>
      </c>
      <c r="B1843">
        <f t="shared" si="29"/>
        <v>39</v>
      </c>
      <c r="C1843" s="31" t="s">
        <v>1885</v>
      </c>
      <c r="D1843" s="31" t="s">
        <v>3285</v>
      </c>
      <c r="E1843" s="31" t="s">
        <v>3286</v>
      </c>
      <c r="F1843" s="31" t="s">
        <v>3287</v>
      </c>
      <c r="G1843" s="33">
        <v>9129.2959542199806</v>
      </c>
      <c r="H1843" s="31" t="s">
        <v>94</v>
      </c>
      <c r="I1843" s="33">
        <v>1228.7073962611</v>
      </c>
      <c r="J1843" s="33">
        <v>7.43</v>
      </c>
      <c r="K1843" s="31" t="s">
        <v>94</v>
      </c>
      <c r="L1843" s="31" t="s">
        <v>95</v>
      </c>
    </row>
    <row r="1844" spans="1:12" x14ac:dyDescent="0.2">
      <c r="A1844" t="str">
        <f>VLOOKUP(B1844,StateFIPS!A$2:B$52,2)</f>
        <v>Ohio</v>
      </c>
      <c r="B1844">
        <f t="shared" si="29"/>
        <v>39</v>
      </c>
      <c r="C1844" s="31" t="s">
        <v>1930</v>
      </c>
      <c r="D1844" s="31" t="s">
        <v>3285</v>
      </c>
      <c r="E1844" s="31" t="s">
        <v>3286</v>
      </c>
      <c r="F1844" s="31" t="s">
        <v>3287</v>
      </c>
      <c r="G1844" s="33">
        <v>11018.381687990201</v>
      </c>
      <c r="H1844" s="31" t="s">
        <v>94</v>
      </c>
      <c r="I1844" s="33">
        <v>1482.9585044401299</v>
      </c>
      <c r="J1844" s="33">
        <v>7.43</v>
      </c>
      <c r="K1844" s="31" t="s">
        <v>94</v>
      </c>
      <c r="L1844" s="31" t="s">
        <v>95</v>
      </c>
    </row>
    <row r="1845" spans="1:12" x14ac:dyDescent="0.2">
      <c r="A1845" t="str">
        <f>VLOOKUP(B1845,StateFIPS!A$2:B$52,2)</f>
        <v>Ohio</v>
      </c>
      <c r="B1845">
        <f t="shared" si="29"/>
        <v>39</v>
      </c>
      <c r="C1845" s="31" t="s">
        <v>1926</v>
      </c>
      <c r="D1845" s="31" t="s">
        <v>3285</v>
      </c>
      <c r="E1845" s="31" t="s">
        <v>3286</v>
      </c>
      <c r="F1845" s="31" t="s">
        <v>3287</v>
      </c>
      <c r="G1845" s="33">
        <v>10802.486175559299</v>
      </c>
      <c r="H1845" s="31" t="s">
        <v>94</v>
      </c>
      <c r="I1845" s="33">
        <v>1453.90123493395</v>
      </c>
      <c r="J1845" s="33">
        <v>7.43</v>
      </c>
      <c r="K1845" s="31" t="s">
        <v>94</v>
      </c>
      <c r="L1845" s="31" t="s">
        <v>95</v>
      </c>
    </row>
    <row r="1846" spans="1:12" x14ac:dyDescent="0.2">
      <c r="A1846" t="str">
        <f>VLOOKUP(B1846,StateFIPS!A$2:B$52,2)</f>
        <v>Ohio</v>
      </c>
      <c r="B1846">
        <f t="shared" si="29"/>
        <v>39</v>
      </c>
      <c r="C1846" s="31" t="s">
        <v>1912</v>
      </c>
      <c r="D1846" s="31" t="s">
        <v>3285</v>
      </c>
      <c r="E1846" s="31" t="s">
        <v>3286</v>
      </c>
      <c r="F1846" s="31" t="s">
        <v>3287</v>
      </c>
      <c r="G1846" s="33">
        <v>13909.8394437608</v>
      </c>
      <c r="H1846" s="31" t="s">
        <v>94</v>
      </c>
      <c r="I1846" s="33">
        <v>1872.11836389783</v>
      </c>
      <c r="J1846" s="33">
        <v>7.43</v>
      </c>
      <c r="K1846" s="31" t="s">
        <v>94</v>
      </c>
      <c r="L1846" s="31" t="s">
        <v>95</v>
      </c>
    </row>
    <row r="1847" spans="1:12" x14ac:dyDescent="0.2">
      <c r="A1847" t="str">
        <f>VLOOKUP(B1847,StateFIPS!A$2:B$52,2)</f>
        <v>Ohio</v>
      </c>
      <c r="B1847">
        <f t="shared" si="29"/>
        <v>39</v>
      </c>
      <c r="C1847" s="31" t="s">
        <v>1865</v>
      </c>
      <c r="D1847" s="31" t="s">
        <v>3285</v>
      </c>
      <c r="E1847" s="31" t="s">
        <v>3286</v>
      </c>
      <c r="F1847" s="31" t="s">
        <v>3287</v>
      </c>
      <c r="G1847" s="33">
        <v>4703.4379493869801</v>
      </c>
      <c r="H1847" s="31" t="s">
        <v>94</v>
      </c>
      <c r="I1847" s="33">
        <v>633.03337138452002</v>
      </c>
      <c r="J1847" s="33">
        <v>7.43</v>
      </c>
      <c r="K1847" s="31" t="s">
        <v>94</v>
      </c>
      <c r="L1847" s="31" t="s">
        <v>95</v>
      </c>
    </row>
    <row r="1848" spans="1:12" x14ac:dyDescent="0.2">
      <c r="A1848" t="str">
        <f>VLOOKUP(B1848,StateFIPS!A$2:B$52,2)</f>
        <v>Ohio</v>
      </c>
      <c r="B1848">
        <f t="shared" si="29"/>
        <v>39</v>
      </c>
      <c r="C1848" s="31" t="s">
        <v>1843</v>
      </c>
      <c r="D1848" s="31" t="s">
        <v>3285</v>
      </c>
      <c r="E1848" s="31" t="s">
        <v>3286</v>
      </c>
      <c r="F1848" s="31" t="s">
        <v>3287</v>
      </c>
      <c r="G1848" s="33">
        <v>6145.3115502646297</v>
      </c>
      <c r="H1848" s="31" t="s">
        <v>94</v>
      </c>
      <c r="I1848" s="33">
        <v>827.09442130075797</v>
      </c>
      <c r="J1848" s="33">
        <v>7.43</v>
      </c>
      <c r="K1848" s="31" t="s">
        <v>94</v>
      </c>
      <c r="L1848" s="31" t="s">
        <v>95</v>
      </c>
    </row>
    <row r="1849" spans="1:12" x14ac:dyDescent="0.2">
      <c r="A1849" t="str">
        <f>VLOOKUP(B1849,StateFIPS!A$2:B$52,2)</f>
        <v>Ohio</v>
      </c>
      <c r="B1849">
        <f t="shared" si="29"/>
        <v>39</v>
      </c>
      <c r="C1849" s="31" t="s">
        <v>1835</v>
      </c>
      <c r="D1849" s="31" t="s">
        <v>3285</v>
      </c>
      <c r="E1849" s="31" t="s">
        <v>3286</v>
      </c>
      <c r="F1849" s="31" t="s">
        <v>3287</v>
      </c>
      <c r="G1849" s="33">
        <v>11488.7254829289</v>
      </c>
      <c r="H1849" s="31" t="s">
        <v>94</v>
      </c>
      <c r="I1849" s="33">
        <v>1546.2618415785801</v>
      </c>
      <c r="J1849" s="33">
        <v>7.43</v>
      </c>
      <c r="K1849" s="31" t="s">
        <v>94</v>
      </c>
      <c r="L1849" s="31" t="s">
        <v>95</v>
      </c>
    </row>
    <row r="1850" spans="1:12" x14ac:dyDescent="0.2">
      <c r="A1850" t="str">
        <f>VLOOKUP(B1850,StateFIPS!A$2:B$52,2)</f>
        <v>Ohio</v>
      </c>
      <c r="B1850">
        <f t="shared" si="29"/>
        <v>39</v>
      </c>
      <c r="C1850" s="31" t="s">
        <v>1826</v>
      </c>
      <c r="D1850" s="31" t="s">
        <v>3285</v>
      </c>
      <c r="E1850" s="31" t="s">
        <v>3286</v>
      </c>
      <c r="F1850" s="31" t="s">
        <v>3287</v>
      </c>
      <c r="G1850" s="33">
        <v>10794.7756215439</v>
      </c>
      <c r="H1850" s="31" t="s">
        <v>94</v>
      </c>
      <c r="I1850" s="33">
        <v>1452.8634753087299</v>
      </c>
      <c r="J1850" s="33">
        <v>7.43</v>
      </c>
      <c r="K1850" s="31" t="s">
        <v>94</v>
      </c>
      <c r="L1850" s="31" t="s">
        <v>95</v>
      </c>
    </row>
    <row r="1851" spans="1:12" x14ac:dyDescent="0.2">
      <c r="A1851" t="str">
        <f>VLOOKUP(B1851,StateFIPS!A$2:B$52,2)</f>
        <v>Ohio</v>
      </c>
      <c r="B1851">
        <f t="shared" si="29"/>
        <v>39</v>
      </c>
      <c r="C1851" s="31" t="s">
        <v>1871</v>
      </c>
      <c r="D1851" s="31" t="s">
        <v>3285</v>
      </c>
      <c r="E1851" s="31" t="s">
        <v>3286</v>
      </c>
      <c r="F1851" s="31" t="s">
        <v>3287</v>
      </c>
      <c r="G1851" s="33">
        <v>8589.5571731427808</v>
      </c>
      <c r="H1851" s="31" t="s">
        <v>94</v>
      </c>
      <c r="I1851" s="33">
        <v>1156.06422249566</v>
      </c>
      <c r="J1851" s="33">
        <v>7.43</v>
      </c>
      <c r="K1851" s="31" t="s">
        <v>94</v>
      </c>
      <c r="L1851" s="31" t="s">
        <v>95</v>
      </c>
    </row>
    <row r="1852" spans="1:12" x14ac:dyDescent="0.2">
      <c r="A1852" t="str">
        <f>VLOOKUP(B1852,StateFIPS!A$2:B$52,2)</f>
        <v>Ohio</v>
      </c>
      <c r="B1852">
        <f t="shared" si="29"/>
        <v>39</v>
      </c>
      <c r="C1852" s="31" t="s">
        <v>1466</v>
      </c>
      <c r="D1852" s="31" t="s">
        <v>3285</v>
      </c>
      <c r="E1852" s="31" t="s">
        <v>3286</v>
      </c>
      <c r="F1852" s="31" t="s">
        <v>3287</v>
      </c>
      <c r="G1852" s="33">
        <v>2051.0073680933401</v>
      </c>
      <c r="H1852" s="31" t="s">
        <v>94</v>
      </c>
      <c r="I1852" s="33">
        <v>276.04406030865903</v>
      </c>
      <c r="J1852" s="33">
        <v>7.43</v>
      </c>
      <c r="K1852" s="31" t="s">
        <v>94</v>
      </c>
      <c r="L1852" s="31" t="s">
        <v>95</v>
      </c>
    </row>
    <row r="1853" spans="1:12" x14ac:dyDescent="0.2">
      <c r="A1853" t="str">
        <f>VLOOKUP(B1853,StateFIPS!A$2:B$52,2)</f>
        <v>Ohio</v>
      </c>
      <c r="B1853">
        <f t="shared" si="29"/>
        <v>39</v>
      </c>
      <c r="C1853" s="31" t="s">
        <v>1467</v>
      </c>
      <c r="D1853" s="31" t="s">
        <v>3285</v>
      </c>
      <c r="E1853" s="31" t="s">
        <v>3286</v>
      </c>
      <c r="F1853" s="31" t="s">
        <v>3287</v>
      </c>
      <c r="G1853" s="33">
        <v>5358.8350406950003</v>
      </c>
      <c r="H1853" s="31" t="s">
        <v>94</v>
      </c>
      <c r="I1853" s="33">
        <v>721.24293952826395</v>
      </c>
      <c r="J1853" s="33">
        <v>7.43</v>
      </c>
      <c r="K1853" s="31" t="s">
        <v>94</v>
      </c>
      <c r="L1853" s="31" t="s">
        <v>95</v>
      </c>
    </row>
    <row r="1854" spans="1:12" x14ac:dyDescent="0.2">
      <c r="A1854" t="str">
        <f>VLOOKUP(B1854,StateFIPS!A$2:B$52,2)</f>
        <v>Ohio</v>
      </c>
      <c r="B1854">
        <f t="shared" si="29"/>
        <v>39</v>
      </c>
      <c r="C1854" s="31" t="s">
        <v>1864</v>
      </c>
      <c r="D1854" s="31" t="s">
        <v>3285</v>
      </c>
      <c r="E1854" s="31" t="s">
        <v>3286</v>
      </c>
      <c r="F1854" s="31" t="s">
        <v>3287</v>
      </c>
      <c r="G1854" s="33">
        <v>18890.8573377018</v>
      </c>
      <c r="H1854" s="31" t="s">
        <v>94</v>
      </c>
      <c r="I1854" s="33">
        <v>2542.5110817902801</v>
      </c>
      <c r="J1854" s="33">
        <v>7.43</v>
      </c>
      <c r="K1854" s="31" t="s">
        <v>94</v>
      </c>
      <c r="L1854" s="31" t="s">
        <v>95</v>
      </c>
    </row>
    <row r="1855" spans="1:12" x14ac:dyDescent="0.2">
      <c r="A1855" t="str">
        <f>VLOOKUP(B1855,StateFIPS!A$2:B$52,2)</f>
        <v>Ohio</v>
      </c>
      <c r="B1855">
        <f t="shared" si="29"/>
        <v>39</v>
      </c>
      <c r="C1855" s="31" t="s">
        <v>1856</v>
      </c>
      <c r="D1855" s="31" t="s">
        <v>3285</v>
      </c>
      <c r="E1855" s="31" t="s">
        <v>3286</v>
      </c>
      <c r="F1855" s="31" t="s">
        <v>3287</v>
      </c>
      <c r="G1855" s="33">
        <v>32145.299690154599</v>
      </c>
      <c r="H1855" s="31" t="s">
        <v>94</v>
      </c>
      <c r="I1855" s="33">
        <v>4326.4198775443601</v>
      </c>
      <c r="J1855" s="33">
        <v>7.43</v>
      </c>
      <c r="K1855" s="31" t="s">
        <v>94</v>
      </c>
      <c r="L1855" s="31" t="s">
        <v>95</v>
      </c>
    </row>
    <row r="1856" spans="1:12" x14ac:dyDescent="0.2">
      <c r="A1856" t="str">
        <f>VLOOKUP(B1856,StateFIPS!A$2:B$52,2)</f>
        <v>Ohio</v>
      </c>
      <c r="B1856">
        <f t="shared" si="29"/>
        <v>39</v>
      </c>
      <c r="C1856" s="31" t="s">
        <v>1554</v>
      </c>
      <c r="D1856" s="31" t="s">
        <v>3285</v>
      </c>
      <c r="E1856" s="31" t="s">
        <v>3286</v>
      </c>
      <c r="F1856" s="31" t="s">
        <v>3287</v>
      </c>
      <c r="G1856" s="33">
        <v>17788.2481135013</v>
      </c>
      <c r="H1856" s="31" t="s">
        <v>94</v>
      </c>
      <c r="I1856" s="33">
        <v>2394.1114553837501</v>
      </c>
      <c r="J1856" s="33">
        <v>7.43</v>
      </c>
      <c r="K1856" s="31" t="s">
        <v>94</v>
      </c>
      <c r="L1856" s="31" t="s">
        <v>95</v>
      </c>
    </row>
    <row r="1857" spans="1:12" x14ac:dyDescent="0.2">
      <c r="A1857" t="str">
        <f>VLOOKUP(B1857,StateFIPS!A$2:B$52,2)</f>
        <v>Ohio</v>
      </c>
      <c r="B1857">
        <f t="shared" si="29"/>
        <v>39</v>
      </c>
      <c r="C1857" s="31" t="s">
        <v>2759</v>
      </c>
      <c r="D1857" s="31" t="s">
        <v>3285</v>
      </c>
      <c r="E1857" s="31" t="s">
        <v>3286</v>
      </c>
      <c r="F1857" s="31" t="s">
        <v>3287</v>
      </c>
      <c r="G1857" s="33">
        <v>686.23930736957595</v>
      </c>
      <c r="H1857" s="31" t="s">
        <v>94</v>
      </c>
      <c r="I1857" s="33">
        <v>92.3606066446266</v>
      </c>
      <c r="J1857" s="33">
        <v>7.43</v>
      </c>
      <c r="K1857" s="31" t="s">
        <v>94</v>
      </c>
      <c r="L1857" s="31" t="s">
        <v>95</v>
      </c>
    </row>
    <row r="1858" spans="1:12" x14ac:dyDescent="0.2">
      <c r="A1858" t="str">
        <f>VLOOKUP(B1858,StateFIPS!A$2:B$52,2)</f>
        <v>Ohio</v>
      </c>
      <c r="B1858">
        <f t="shared" si="29"/>
        <v>39</v>
      </c>
      <c r="C1858" s="31" t="s">
        <v>1546</v>
      </c>
      <c r="D1858" s="31" t="s">
        <v>3285</v>
      </c>
      <c r="E1858" s="31" t="s">
        <v>3286</v>
      </c>
      <c r="F1858" s="31" t="s">
        <v>3287</v>
      </c>
      <c r="G1858" s="33">
        <v>15236.0547344077</v>
      </c>
      <c r="H1858" s="31" t="s">
        <v>94</v>
      </c>
      <c r="I1858" s="33">
        <v>2050.6130194357602</v>
      </c>
      <c r="J1858" s="33">
        <v>7.43</v>
      </c>
      <c r="K1858" s="31" t="s">
        <v>94</v>
      </c>
      <c r="L1858" s="31" t="s">
        <v>95</v>
      </c>
    </row>
    <row r="1859" spans="1:12" x14ac:dyDescent="0.2">
      <c r="A1859" t="str">
        <f>VLOOKUP(B1859,StateFIPS!A$2:B$52,2)</f>
        <v>Ohio</v>
      </c>
      <c r="B1859">
        <f t="shared" ref="B1859:B1922" si="30">VALUE(LEFT(C1859,2))</f>
        <v>39</v>
      </c>
      <c r="C1859" s="31" t="s">
        <v>1538</v>
      </c>
      <c r="D1859" s="31" t="s">
        <v>3285</v>
      </c>
      <c r="E1859" s="31" t="s">
        <v>3286</v>
      </c>
      <c r="F1859" s="31" t="s">
        <v>3287</v>
      </c>
      <c r="G1859" s="33">
        <v>5682.6783093413196</v>
      </c>
      <c r="H1859" s="31" t="s">
        <v>94</v>
      </c>
      <c r="I1859" s="33">
        <v>764.82884378752601</v>
      </c>
      <c r="J1859" s="33">
        <v>7.43</v>
      </c>
      <c r="K1859" s="31" t="s">
        <v>94</v>
      </c>
      <c r="L1859" s="31" t="s">
        <v>95</v>
      </c>
    </row>
    <row r="1860" spans="1:12" x14ac:dyDescent="0.2">
      <c r="A1860" t="str">
        <f>VLOOKUP(B1860,StateFIPS!A$2:B$52,2)</f>
        <v>Ohio</v>
      </c>
      <c r="B1860">
        <f t="shared" si="30"/>
        <v>39</v>
      </c>
      <c r="C1860" s="31" t="s">
        <v>1575</v>
      </c>
      <c r="D1860" s="31" t="s">
        <v>3285</v>
      </c>
      <c r="E1860" s="31" t="s">
        <v>3286</v>
      </c>
      <c r="F1860" s="31" t="s">
        <v>3287</v>
      </c>
      <c r="G1860" s="33">
        <v>12398.5708567447</v>
      </c>
      <c r="H1860" s="31" t="s">
        <v>94</v>
      </c>
      <c r="I1860" s="33">
        <v>1668.7174773546001</v>
      </c>
      <c r="J1860" s="33">
        <v>7.43</v>
      </c>
      <c r="K1860" s="31" t="s">
        <v>94</v>
      </c>
      <c r="L1860" s="31" t="s">
        <v>95</v>
      </c>
    </row>
    <row r="1861" spans="1:12" x14ac:dyDescent="0.2">
      <c r="A1861" t="str">
        <f>VLOOKUP(B1861,StateFIPS!A$2:B$52,2)</f>
        <v>Ohio</v>
      </c>
      <c r="B1861">
        <f t="shared" si="30"/>
        <v>39</v>
      </c>
      <c r="C1861" s="31" t="s">
        <v>1585</v>
      </c>
      <c r="D1861" s="31" t="s">
        <v>3285</v>
      </c>
      <c r="E1861" s="31" t="s">
        <v>3286</v>
      </c>
      <c r="F1861" s="31" t="s">
        <v>3287</v>
      </c>
      <c r="G1861" s="33">
        <v>4448.9896668791598</v>
      </c>
      <c r="H1861" s="31" t="s">
        <v>94</v>
      </c>
      <c r="I1861" s="33">
        <v>598.787303752242</v>
      </c>
      <c r="J1861" s="33">
        <v>7.43</v>
      </c>
      <c r="K1861" s="31" t="s">
        <v>94</v>
      </c>
      <c r="L1861" s="31" t="s">
        <v>95</v>
      </c>
    </row>
    <row r="1862" spans="1:12" x14ac:dyDescent="0.2">
      <c r="A1862" t="str">
        <f>VLOOKUP(B1862,StateFIPS!A$2:B$52,2)</f>
        <v>Ohio</v>
      </c>
      <c r="B1862">
        <f t="shared" si="30"/>
        <v>39</v>
      </c>
      <c r="C1862" s="31" t="s">
        <v>1521</v>
      </c>
      <c r="D1862" s="31" t="s">
        <v>3285</v>
      </c>
      <c r="E1862" s="31" t="s">
        <v>3286</v>
      </c>
      <c r="F1862" s="31" t="s">
        <v>3287</v>
      </c>
      <c r="G1862" s="33">
        <v>11673.7787792982</v>
      </c>
      <c r="H1862" s="31" t="s">
        <v>94</v>
      </c>
      <c r="I1862" s="33">
        <v>1571.1680725838701</v>
      </c>
      <c r="J1862" s="33">
        <v>7.43</v>
      </c>
      <c r="K1862" s="31" t="s">
        <v>94</v>
      </c>
      <c r="L1862" s="31" t="s">
        <v>95</v>
      </c>
    </row>
    <row r="1863" spans="1:12" x14ac:dyDescent="0.2">
      <c r="A1863" t="str">
        <f>VLOOKUP(B1863,StateFIPS!A$2:B$52,2)</f>
        <v>Ohio</v>
      </c>
      <c r="B1863">
        <f t="shared" si="30"/>
        <v>39</v>
      </c>
      <c r="C1863" s="31" t="s">
        <v>1468</v>
      </c>
      <c r="D1863" s="31" t="s">
        <v>3285</v>
      </c>
      <c r="E1863" s="31" t="s">
        <v>3286</v>
      </c>
      <c r="F1863" s="31" t="s">
        <v>3287</v>
      </c>
      <c r="G1863" s="33">
        <v>20934.1541517798</v>
      </c>
      <c r="H1863" s="31" t="s">
        <v>94</v>
      </c>
      <c r="I1863" s="33">
        <v>2817.5173824737199</v>
      </c>
      <c r="J1863" s="33">
        <v>7.43</v>
      </c>
      <c r="K1863" s="31" t="s">
        <v>94</v>
      </c>
      <c r="L1863" s="31" t="s">
        <v>95</v>
      </c>
    </row>
    <row r="1864" spans="1:12" x14ac:dyDescent="0.2">
      <c r="A1864" t="str">
        <f>VLOOKUP(B1864,StateFIPS!A$2:B$52,2)</f>
        <v>Ohio</v>
      </c>
      <c r="B1864">
        <f t="shared" si="30"/>
        <v>39</v>
      </c>
      <c r="C1864" s="31" t="s">
        <v>1469</v>
      </c>
      <c r="D1864" s="31" t="s">
        <v>3285</v>
      </c>
      <c r="E1864" s="31" t="s">
        <v>3286</v>
      </c>
      <c r="F1864" s="31" t="s">
        <v>3287</v>
      </c>
      <c r="G1864" s="33">
        <v>9275.7964805123593</v>
      </c>
      <c r="H1864" s="31" t="s">
        <v>94</v>
      </c>
      <c r="I1864" s="33">
        <v>1248.4248291402901</v>
      </c>
      <c r="J1864" s="33">
        <v>7.43</v>
      </c>
      <c r="K1864" s="31" t="s">
        <v>94</v>
      </c>
      <c r="L1864" s="31" t="s">
        <v>95</v>
      </c>
    </row>
    <row r="1865" spans="1:12" x14ac:dyDescent="0.2">
      <c r="A1865" t="str">
        <f>VLOOKUP(B1865,StateFIPS!A$2:B$52,2)</f>
        <v>Ohio</v>
      </c>
      <c r="B1865">
        <f t="shared" si="30"/>
        <v>39</v>
      </c>
      <c r="C1865" s="31" t="s">
        <v>1523</v>
      </c>
      <c r="D1865" s="31" t="s">
        <v>3285</v>
      </c>
      <c r="E1865" s="31" t="s">
        <v>3286</v>
      </c>
      <c r="F1865" s="31" t="s">
        <v>3287</v>
      </c>
      <c r="G1865" s="33">
        <v>3701.0659273864799</v>
      </c>
      <c r="H1865" s="31" t="s">
        <v>94</v>
      </c>
      <c r="I1865" s="33">
        <v>498.12462010585199</v>
      </c>
      <c r="J1865" s="33">
        <v>7.43</v>
      </c>
      <c r="K1865" s="31" t="s">
        <v>94</v>
      </c>
      <c r="L1865" s="31" t="s">
        <v>95</v>
      </c>
    </row>
    <row r="1866" spans="1:12" x14ac:dyDescent="0.2">
      <c r="A1866" t="str">
        <f>VLOOKUP(B1866,StateFIPS!A$2:B$52,2)</f>
        <v>Ohio</v>
      </c>
      <c r="B1866">
        <f t="shared" si="30"/>
        <v>39</v>
      </c>
      <c r="C1866" s="31" t="s">
        <v>1493</v>
      </c>
      <c r="D1866" s="31" t="s">
        <v>3285</v>
      </c>
      <c r="E1866" s="31" t="s">
        <v>3286</v>
      </c>
      <c r="F1866" s="31" t="s">
        <v>3287</v>
      </c>
      <c r="G1866" s="33">
        <v>2498.2195009858701</v>
      </c>
      <c r="H1866" s="31" t="s">
        <v>94</v>
      </c>
      <c r="I1866" s="33">
        <v>336.23411857144998</v>
      </c>
      <c r="J1866" s="33">
        <v>7.43</v>
      </c>
      <c r="K1866" s="31" t="s">
        <v>94</v>
      </c>
      <c r="L1866" s="31" t="s">
        <v>95</v>
      </c>
    </row>
    <row r="1867" spans="1:12" x14ac:dyDescent="0.2">
      <c r="A1867" t="str">
        <f>VLOOKUP(B1867,StateFIPS!A$2:B$52,2)</f>
        <v>Ohio</v>
      </c>
      <c r="B1867">
        <f t="shared" si="30"/>
        <v>39</v>
      </c>
      <c r="C1867" s="31" t="s">
        <v>1477</v>
      </c>
      <c r="D1867" s="31" t="s">
        <v>3285</v>
      </c>
      <c r="E1867" s="31" t="s">
        <v>3286</v>
      </c>
      <c r="F1867" s="31" t="s">
        <v>3287</v>
      </c>
      <c r="G1867" s="33">
        <v>5505.3355669873799</v>
      </c>
      <c r="H1867" s="31" t="s">
        <v>94</v>
      </c>
      <c r="I1867" s="33">
        <v>740.96037240745397</v>
      </c>
      <c r="J1867" s="33">
        <v>7.43</v>
      </c>
      <c r="K1867" s="31" t="s">
        <v>94</v>
      </c>
      <c r="L1867" s="31" t="s">
        <v>95</v>
      </c>
    </row>
    <row r="1868" spans="1:12" x14ac:dyDescent="0.2">
      <c r="A1868" t="str">
        <f>VLOOKUP(B1868,StateFIPS!A$2:B$52,2)</f>
        <v>Ohio</v>
      </c>
      <c r="B1868">
        <f t="shared" si="30"/>
        <v>39</v>
      </c>
      <c r="C1868" s="31" t="s">
        <v>1496</v>
      </c>
      <c r="D1868" s="31" t="s">
        <v>3285</v>
      </c>
      <c r="E1868" s="31" t="s">
        <v>3286</v>
      </c>
      <c r="F1868" s="31" t="s">
        <v>3287</v>
      </c>
      <c r="G1868" s="33">
        <v>18150.6441522245</v>
      </c>
      <c r="H1868" s="31" t="s">
        <v>94</v>
      </c>
      <c r="I1868" s="33">
        <v>2442.88615776911</v>
      </c>
      <c r="J1868" s="33">
        <v>7.43</v>
      </c>
      <c r="K1868" s="31" t="s">
        <v>94</v>
      </c>
      <c r="L1868" s="31" t="s">
        <v>95</v>
      </c>
    </row>
    <row r="1869" spans="1:12" x14ac:dyDescent="0.2">
      <c r="A1869" t="str">
        <f>VLOOKUP(B1869,StateFIPS!A$2:B$52,2)</f>
        <v>Ohio</v>
      </c>
      <c r="B1869">
        <f t="shared" si="30"/>
        <v>39</v>
      </c>
      <c r="C1869" s="31" t="s">
        <v>1515</v>
      </c>
      <c r="D1869" s="31" t="s">
        <v>3285</v>
      </c>
      <c r="E1869" s="31" t="s">
        <v>3286</v>
      </c>
      <c r="F1869" s="31" t="s">
        <v>3287</v>
      </c>
      <c r="G1869" s="33">
        <v>22059.895038026501</v>
      </c>
      <c r="H1869" s="31" t="s">
        <v>94</v>
      </c>
      <c r="I1869" s="33">
        <v>2969.0302877559202</v>
      </c>
      <c r="J1869" s="33">
        <v>7.43</v>
      </c>
      <c r="K1869" s="31" t="s">
        <v>94</v>
      </c>
      <c r="L1869" s="31" t="s">
        <v>95</v>
      </c>
    </row>
    <row r="1870" spans="1:12" x14ac:dyDescent="0.2">
      <c r="A1870" t="str">
        <f>VLOOKUP(B1870,StateFIPS!A$2:B$52,2)</f>
        <v>Ohio</v>
      </c>
      <c r="B1870">
        <f t="shared" si="30"/>
        <v>39</v>
      </c>
      <c r="C1870" s="31" t="s">
        <v>1470</v>
      </c>
      <c r="D1870" s="31" t="s">
        <v>3285</v>
      </c>
      <c r="E1870" s="31" t="s">
        <v>3286</v>
      </c>
      <c r="F1870" s="31" t="s">
        <v>3287</v>
      </c>
      <c r="G1870" s="33">
        <v>1426.45249284687</v>
      </c>
      <c r="H1870" s="31" t="s">
        <v>94</v>
      </c>
      <c r="I1870" s="33">
        <v>191.985530665797</v>
      </c>
      <c r="J1870" s="33">
        <v>7.43</v>
      </c>
      <c r="K1870" s="31" t="s">
        <v>94</v>
      </c>
      <c r="L1870" s="31" t="s">
        <v>95</v>
      </c>
    </row>
    <row r="1871" spans="1:12" x14ac:dyDescent="0.2">
      <c r="A1871" t="str">
        <f>VLOOKUP(B1871,StateFIPS!A$2:B$52,2)</f>
        <v>Ohio</v>
      </c>
      <c r="B1871">
        <f t="shared" si="30"/>
        <v>39</v>
      </c>
      <c r="C1871" s="31" t="s">
        <v>1513</v>
      </c>
      <c r="D1871" s="31" t="s">
        <v>3285</v>
      </c>
      <c r="E1871" s="31" t="s">
        <v>3286</v>
      </c>
      <c r="F1871" s="31" t="s">
        <v>3287</v>
      </c>
      <c r="G1871" s="33">
        <v>9869.5091396972693</v>
      </c>
      <c r="H1871" s="31" t="s">
        <v>94</v>
      </c>
      <c r="I1871" s="33">
        <v>1328.3323202822701</v>
      </c>
      <c r="J1871" s="33">
        <v>7.43</v>
      </c>
      <c r="K1871" s="31" t="s">
        <v>94</v>
      </c>
      <c r="L1871" s="31" t="s">
        <v>95</v>
      </c>
    </row>
    <row r="1872" spans="1:12" x14ac:dyDescent="0.2">
      <c r="A1872" t="str">
        <f>VLOOKUP(B1872,StateFIPS!A$2:B$52,2)</f>
        <v>Ohio</v>
      </c>
      <c r="B1872">
        <f t="shared" si="30"/>
        <v>39</v>
      </c>
      <c r="C1872" s="31" t="s">
        <v>1504</v>
      </c>
      <c r="D1872" s="31" t="s">
        <v>3285</v>
      </c>
      <c r="E1872" s="31" t="s">
        <v>3286</v>
      </c>
      <c r="F1872" s="31" t="s">
        <v>3287</v>
      </c>
      <c r="G1872" s="33">
        <v>21535.577364980101</v>
      </c>
      <c r="H1872" s="31" t="s">
        <v>94</v>
      </c>
      <c r="I1872" s="33">
        <v>2898.4626332409198</v>
      </c>
      <c r="J1872" s="33">
        <v>7.43</v>
      </c>
      <c r="K1872" s="31" t="s">
        <v>94</v>
      </c>
      <c r="L1872" s="31" t="s">
        <v>95</v>
      </c>
    </row>
    <row r="1873" spans="1:12" x14ac:dyDescent="0.2">
      <c r="A1873" t="str">
        <f>VLOOKUP(B1873,StateFIPS!A$2:B$52,2)</f>
        <v>Ohio</v>
      </c>
      <c r="B1873">
        <f t="shared" si="30"/>
        <v>39</v>
      </c>
      <c r="C1873" s="31" t="s">
        <v>1668</v>
      </c>
      <c r="D1873" s="31" t="s">
        <v>3285</v>
      </c>
      <c r="E1873" s="31" t="s">
        <v>3286</v>
      </c>
      <c r="F1873" s="31" t="s">
        <v>3287</v>
      </c>
      <c r="G1873" s="33">
        <v>45515.400352838296</v>
      </c>
      <c r="H1873" s="31" t="s">
        <v>94</v>
      </c>
      <c r="I1873" s="33">
        <v>6125.8950676767499</v>
      </c>
      <c r="J1873" s="33">
        <v>7.43</v>
      </c>
      <c r="K1873" s="31" t="s">
        <v>94</v>
      </c>
      <c r="L1873" s="31" t="s">
        <v>95</v>
      </c>
    </row>
    <row r="1874" spans="1:12" x14ac:dyDescent="0.2">
      <c r="A1874" t="str">
        <f>VLOOKUP(B1874,StateFIPS!A$2:B$52,2)</f>
        <v>Ohio</v>
      </c>
      <c r="B1874">
        <f t="shared" si="30"/>
        <v>39</v>
      </c>
      <c r="C1874" s="31" t="s">
        <v>1675</v>
      </c>
      <c r="D1874" s="31" t="s">
        <v>3285</v>
      </c>
      <c r="E1874" s="31" t="s">
        <v>3286</v>
      </c>
      <c r="F1874" s="31" t="s">
        <v>3287</v>
      </c>
      <c r="G1874" s="33">
        <v>1981.61238195484</v>
      </c>
      <c r="H1874" s="31" t="s">
        <v>94</v>
      </c>
      <c r="I1874" s="33">
        <v>266.70422368167499</v>
      </c>
      <c r="J1874" s="33">
        <v>7.43</v>
      </c>
      <c r="K1874" s="31" t="s">
        <v>94</v>
      </c>
      <c r="L1874" s="31" t="s">
        <v>95</v>
      </c>
    </row>
    <row r="1875" spans="1:12" x14ac:dyDescent="0.2">
      <c r="A1875" t="str">
        <f>VLOOKUP(B1875,StateFIPS!A$2:B$52,2)</f>
        <v>Ohio</v>
      </c>
      <c r="B1875">
        <f t="shared" si="30"/>
        <v>39</v>
      </c>
      <c r="C1875" s="31" t="s">
        <v>1649</v>
      </c>
      <c r="D1875" s="31" t="s">
        <v>3285</v>
      </c>
      <c r="E1875" s="31" t="s">
        <v>3286</v>
      </c>
      <c r="F1875" s="31" t="s">
        <v>3287</v>
      </c>
      <c r="G1875" s="33">
        <v>11982.2009399137</v>
      </c>
      <c r="H1875" s="31" t="s">
        <v>94</v>
      </c>
      <c r="I1875" s="33">
        <v>1612.6784575926899</v>
      </c>
      <c r="J1875" s="33">
        <v>7.43</v>
      </c>
      <c r="K1875" s="31" t="s">
        <v>94</v>
      </c>
      <c r="L1875" s="31" t="s">
        <v>95</v>
      </c>
    </row>
    <row r="1876" spans="1:12" x14ac:dyDescent="0.2">
      <c r="A1876" t="str">
        <f>VLOOKUP(B1876,StateFIPS!A$2:B$52,2)</f>
        <v>Ohio</v>
      </c>
      <c r="B1876">
        <f t="shared" si="30"/>
        <v>39</v>
      </c>
      <c r="C1876" s="31" t="s">
        <v>1465</v>
      </c>
      <c r="D1876" s="31" t="s">
        <v>3285</v>
      </c>
      <c r="E1876" s="31" t="s">
        <v>3286</v>
      </c>
      <c r="F1876" s="31" t="s">
        <v>3287</v>
      </c>
      <c r="G1876" s="33">
        <v>6153.0221042800204</v>
      </c>
      <c r="H1876" s="31" t="s">
        <v>94</v>
      </c>
      <c r="I1876" s="33">
        <v>828.13218092597799</v>
      </c>
      <c r="J1876" s="33">
        <v>7.43</v>
      </c>
      <c r="K1876" s="31" t="s">
        <v>94</v>
      </c>
      <c r="L1876" s="31" t="s">
        <v>95</v>
      </c>
    </row>
    <row r="1877" spans="1:12" x14ac:dyDescent="0.2">
      <c r="A1877" t="str">
        <f>VLOOKUP(B1877,StateFIPS!A$2:B$52,2)</f>
        <v>Ohio</v>
      </c>
      <c r="B1877">
        <f t="shared" si="30"/>
        <v>39</v>
      </c>
      <c r="C1877" s="31" t="s">
        <v>1700</v>
      </c>
      <c r="D1877" s="31" t="s">
        <v>3285</v>
      </c>
      <c r="E1877" s="31" t="s">
        <v>3286</v>
      </c>
      <c r="F1877" s="31" t="s">
        <v>3287</v>
      </c>
      <c r="G1877" s="33">
        <v>20864.759165641299</v>
      </c>
      <c r="H1877" s="31" t="s">
        <v>94</v>
      </c>
      <c r="I1877" s="33">
        <v>2808.17754584674</v>
      </c>
      <c r="J1877" s="33">
        <v>7.43</v>
      </c>
      <c r="K1877" s="31" t="s">
        <v>94</v>
      </c>
      <c r="L1877" s="31" t="s">
        <v>95</v>
      </c>
    </row>
    <row r="1878" spans="1:12" x14ac:dyDescent="0.2">
      <c r="A1878" t="str">
        <f>VLOOKUP(B1878,StateFIPS!A$2:B$52,2)</f>
        <v>Ohio</v>
      </c>
      <c r="B1878">
        <f t="shared" si="30"/>
        <v>39</v>
      </c>
      <c r="C1878" s="31" t="s">
        <v>1690</v>
      </c>
      <c r="D1878" s="31" t="s">
        <v>3285</v>
      </c>
      <c r="E1878" s="31" t="s">
        <v>3286</v>
      </c>
      <c r="F1878" s="31" t="s">
        <v>3287</v>
      </c>
      <c r="G1878" s="33">
        <v>10910.4339317747</v>
      </c>
      <c r="H1878" s="31" t="s">
        <v>94</v>
      </c>
      <c r="I1878" s="33">
        <v>1468.4298696870401</v>
      </c>
      <c r="J1878" s="33">
        <v>7.43</v>
      </c>
      <c r="K1878" s="31" t="s">
        <v>94</v>
      </c>
      <c r="L1878" s="31" t="s">
        <v>95</v>
      </c>
    </row>
    <row r="1879" spans="1:12" x14ac:dyDescent="0.2">
      <c r="A1879" t="str">
        <f>VLOOKUP(B1879,StateFIPS!A$2:B$52,2)</f>
        <v>Ohio</v>
      </c>
      <c r="B1879">
        <f t="shared" si="30"/>
        <v>39</v>
      </c>
      <c r="C1879" s="31" t="s">
        <v>1471</v>
      </c>
      <c r="D1879" s="31" t="s">
        <v>3285</v>
      </c>
      <c r="E1879" s="31" t="s">
        <v>3286</v>
      </c>
      <c r="F1879" s="31" t="s">
        <v>3287</v>
      </c>
      <c r="G1879" s="33">
        <v>2205.21844840111</v>
      </c>
      <c r="H1879" s="31" t="s">
        <v>94</v>
      </c>
      <c r="I1879" s="33">
        <v>296.79925281306998</v>
      </c>
      <c r="J1879" s="33">
        <v>7.43</v>
      </c>
      <c r="K1879" s="31" t="s">
        <v>94</v>
      </c>
      <c r="L1879" s="31" t="s">
        <v>95</v>
      </c>
    </row>
    <row r="1880" spans="1:12" x14ac:dyDescent="0.2">
      <c r="A1880" t="str">
        <f>VLOOKUP(B1880,StateFIPS!A$2:B$52,2)</f>
        <v>Ohio</v>
      </c>
      <c r="B1880">
        <f t="shared" si="30"/>
        <v>39</v>
      </c>
      <c r="C1880" s="31" t="s">
        <v>1681</v>
      </c>
      <c r="D1880" s="31" t="s">
        <v>3285</v>
      </c>
      <c r="E1880" s="31" t="s">
        <v>3286</v>
      </c>
      <c r="F1880" s="31" t="s">
        <v>3287</v>
      </c>
      <c r="G1880" s="33">
        <v>4217.6730464175098</v>
      </c>
      <c r="H1880" s="31" t="s">
        <v>94</v>
      </c>
      <c r="I1880" s="33">
        <v>567.65451499562698</v>
      </c>
      <c r="J1880" s="33">
        <v>7.43</v>
      </c>
      <c r="K1880" s="31" t="s">
        <v>94</v>
      </c>
      <c r="L1880" s="31" t="s">
        <v>95</v>
      </c>
    </row>
    <row r="1881" spans="1:12" x14ac:dyDescent="0.2">
      <c r="A1881" t="str">
        <f>VLOOKUP(B1881,StateFIPS!A$2:B$52,2)</f>
        <v>Ohio</v>
      </c>
      <c r="B1881">
        <f t="shared" si="30"/>
        <v>39</v>
      </c>
      <c r="C1881" s="31" t="s">
        <v>1613</v>
      </c>
      <c r="D1881" s="31" t="s">
        <v>3285</v>
      </c>
      <c r="E1881" s="31" t="s">
        <v>3286</v>
      </c>
      <c r="F1881" s="31" t="s">
        <v>3287</v>
      </c>
      <c r="G1881" s="33">
        <v>47589.539382977797</v>
      </c>
      <c r="H1881" s="31" t="s">
        <v>94</v>
      </c>
      <c r="I1881" s="33">
        <v>6405.0524068610703</v>
      </c>
      <c r="J1881" s="33">
        <v>7.43</v>
      </c>
      <c r="K1881" s="31" t="s">
        <v>94</v>
      </c>
      <c r="L1881" s="31" t="s">
        <v>95</v>
      </c>
    </row>
    <row r="1882" spans="1:12" x14ac:dyDescent="0.2">
      <c r="A1882" t="str">
        <f>VLOOKUP(B1882,StateFIPS!A$2:B$52,2)</f>
        <v>Ohio</v>
      </c>
      <c r="B1882">
        <f t="shared" si="30"/>
        <v>39</v>
      </c>
      <c r="C1882" s="31" t="s">
        <v>1458</v>
      </c>
      <c r="D1882" s="31" t="s">
        <v>3285</v>
      </c>
      <c r="E1882" s="31" t="s">
        <v>3286</v>
      </c>
      <c r="F1882" s="31" t="s">
        <v>3287</v>
      </c>
      <c r="G1882" s="33">
        <v>1249.1097504929401</v>
      </c>
      <c r="H1882" s="31" t="s">
        <v>94</v>
      </c>
      <c r="I1882" s="33">
        <v>168.11705928572499</v>
      </c>
      <c r="J1882" s="33">
        <v>7.43</v>
      </c>
      <c r="K1882" s="31" t="s">
        <v>94</v>
      </c>
      <c r="L1882" s="31" t="s">
        <v>95</v>
      </c>
    </row>
    <row r="1883" spans="1:12" x14ac:dyDescent="0.2">
      <c r="A1883" t="str">
        <f>VLOOKUP(B1883,StateFIPS!A$2:B$52,2)</f>
        <v>Ohio</v>
      </c>
      <c r="B1883">
        <f t="shared" si="30"/>
        <v>39</v>
      </c>
      <c r="C1883" s="31" t="s">
        <v>1437</v>
      </c>
      <c r="D1883" s="31" t="s">
        <v>3285</v>
      </c>
      <c r="E1883" s="31" t="s">
        <v>3286</v>
      </c>
      <c r="F1883" s="31" t="s">
        <v>3287</v>
      </c>
      <c r="G1883" s="33">
        <v>2228.3501104472698</v>
      </c>
      <c r="H1883" s="31" t="s">
        <v>94</v>
      </c>
      <c r="I1883" s="33">
        <v>299.91253168873101</v>
      </c>
      <c r="J1883" s="33">
        <v>7.43</v>
      </c>
      <c r="K1883" s="31" t="s">
        <v>94</v>
      </c>
      <c r="L1883" s="31" t="s">
        <v>95</v>
      </c>
    </row>
    <row r="1884" spans="1:12" x14ac:dyDescent="0.2">
      <c r="A1884" t="str">
        <f>VLOOKUP(B1884,StateFIPS!A$2:B$52,2)</f>
        <v>Ohio</v>
      </c>
      <c r="B1884">
        <f t="shared" si="30"/>
        <v>39</v>
      </c>
      <c r="C1884" s="31" t="s">
        <v>1604</v>
      </c>
      <c r="D1884" s="31" t="s">
        <v>3285</v>
      </c>
      <c r="E1884" s="31" t="s">
        <v>3286</v>
      </c>
      <c r="F1884" s="31" t="s">
        <v>3287</v>
      </c>
      <c r="G1884" s="33">
        <v>29847.554593568901</v>
      </c>
      <c r="H1884" s="31" t="s">
        <v>94</v>
      </c>
      <c r="I1884" s="33">
        <v>4017.16750922865</v>
      </c>
      <c r="J1884" s="33">
        <v>7.43</v>
      </c>
      <c r="K1884" s="31" t="s">
        <v>94</v>
      </c>
      <c r="L1884" s="31" t="s">
        <v>95</v>
      </c>
    </row>
    <row r="1885" spans="1:12" x14ac:dyDescent="0.2">
      <c r="A1885" t="str">
        <f>VLOOKUP(B1885,StateFIPS!A$2:B$52,2)</f>
        <v>Ohio</v>
      </c>
      <c r="B1885">
        <f t="shared" si="30"/>
        <v>39</v>
      </c>
      <c r="C1885" s="31" t="s">
        <v>1594</v>
      </c>
      <c r="D1885" s="31" t="s">
        <v>3285</v>
      </c>
      <c r="E1885" s="31" t="s">
        <v>3286</v>
      </c>
      <c r="F1885" s="31" t="s">
        <v>3287</v>
      </c>
      <c r="G1885" s="33">
        <v>21473.892932857001</v>
      </c>
      <c r="H1885" s="31" t="s">
        <v>94</v>
      </c>
      <c r="I1885" s="33">
        <v>2890.1605562391601</v>
      </c>
      <c r="J1885" s="33">
        <v>7.43</v>
      </c>
      <c r="K1885" s="31" t="s">
        <v>94</v>
      </c>
      <c r="L1885" s="31" t="s">
        <v>95</v>
      </c>
    </row>
    <row r="1886" spans="1:12" x14ac:dyDescent="0.2">
      <c r="A1886" t="str">
        <f>VLOOKUP(B1886,StateFIPS!A$2:B$52,2)</f>
        <v>Ohio</v>
      </c>
      <c r="B1886">
        <f t="shared" si="30"/>
        <v>39</v>
      </c>
      <c r="C1886" s="31" t="s">
        <v>1643</v>
      </c>
      <c r="D1886" s="31" t="s">
        <v>3285</v>
      </c>
      <c r="E1886" s="31" t="s">
        <v>3286</v>
      </c>
      <c r="F1886" s="31" t="s">
        <v>3287</v>
      </c>
      <c r="G1886" s="33">
        <v>6970.3408299111998</v>
      </c>
      <c r="H1886" s="31" t="s">
        <v>94</v>
      </c>
      <c r="I1886" s="33">
        <v>938.13470119935403</v>
      </c>
      <c r="J1886" s="33">
        <v>7.43</v>
      </c>
      <c r="K1886" s="31" t="s">
        <v>94</v>
      </c>
      <c r="L1886" s="31" t="s">
        <v>95</v>
      </c>
    </row>
    <row r="1887" spans="1:12" x14ac:dyDescent="0.2">
      <c r="A1887" t="str">
        <f>VLOOKUP(B1887,StateFIPS!A$2:B$52,2)</f>
        <v>Ohio</v>
      </c>
      <c r="B1887">
        <f t="shared" si="30"/>
        <v>39</v>
      </c>
      <c r="C1887" s="31" t="s">
        <v>1428</v>
      </c>
      <c r="D1887" s="31" t="s">
        <v>3285</v>
      </c>
      <c r="E1887" s="31" t="s">
        <v>3286</v>
      </c>
      <c r="F1887" s="31" t="s">
        <v>3287</v>
      </c>
      <c r="G1887" s="33">
        <v>1673.1902213393</v>
      </c>
      <c r="H1887" s="31" t="s">
        <v>94</v>
      </c>
      <c r="I1887" s="33">
        <v>225.19383867285401</v>
      </c>
      <c r="J1887" s="33">
        <v>7.43</v>
      </c>
      <c r="K1887" s="31" t="s">
        <v>94</v>
      </c>
      <c r="L1887" s="31" t="s">
        <v>95</v>
      </c>
    </row>
    <row r="1888" spans="1:12" x14ac:dyDescent="0.2">
      <c r="A1888" t="str">
        <f>VLOOKUP(B1888,StateFIPS!A$2:B$52,2)</f>
        <v>Ohio</v>
      </c>
      <c r="B1888">
        <f t="shared" si="30"/>
        <v>39</v>
      </c>
      <c r="C1888" s="31" t="s">
        <v>1633</v>
      </c>
      <c r="D1888" s="31" t="s">
        <v>3285</v>
      </c>
      <c r="E1888" s="31" t="s">
        <v>3286</v>
      </c>
      <c r="F1888" s="31" t="s">
        <v>3287</v>
      </c>
      <c r="G1888" s="33">
        <v>14380.183238699499</v>
      </c>
      <c r="H1888" s="31" t="s">
        <v>94</v>
      </c>
      <c r="I1888" s="33">
        <v>1935.42170103628</v>
      </c>
      <c r="J1888" s="33">
        <v>7.43</v>
      </c>
      <c r="K1888" s="31" t="s">
        <v>94</v>
      </c>
      <c r="L1888" s="31" t="s">
        <v>95</v>
      </c>
    </row>
    <row r="1889" spans="1:12" x14ac:dyDescent="0.2">
      <c r="A1889" t="str">
        <f>VLOOKUP(B1889,StateFIPS!A$2:B$52,2)</f>
        <v>Ohio</v>
      </c>
      <c r="B1889">
        <f t="shared" si="30"/>
        <v>39</v>
      </c>
      <c r="C1889" s="31" t="s">
        <v>1624</v>
      </c>
      <c r="D1889" s="31" t="s">
        <v>3285</v>
      </c>
      <c r="E1889" s="31" t="s">
        <v>3286</v>
      </c>
      <c r="F1889" s="31" t="s">
        <v>3287</v>
      </c>
      <c r="G1889" s="33">
        <v>9306.6386965739093</v>
      </c>
      <c r="H1889" s="31" t="s">
        <v>94</v>
      </c>
      <c r="I1889" s="33">
        <v>1252.5758676411699</v>
      </c>
      <c r="J1889" s="33">
        <v>7.43</v>
      </c>
      <c r="K1889" s="31" t="s">
        <v>94</v>
      </c>
      <c r="L1889" s="31" t="s">
        <v>95</v>
      </c>
    </row>
    <row r="1890" spans="1:12" x14ac:dyDescent="0.2">
      <c r="A1890" t="str">
        <f>VLOOKUP(B1890,StateFIPS!A$2:B$52,2)</f>
        <v>Ohio</v>
      </c>
      <c r="B1890">
        <f t="shared" si="30"/>
        <v>39</v>
      </c>
      <c r="C1890" s="31" t="s">
        <v>2271</v>
      </c>
      <c r="D1890" s="31" t="s">
        <v>3285</v>
      </c>
      <c r="E1890" s="31" t="s">
        <v>3286</v>
      </c>
      <c r="F1890" s="31" t="s">
        <v>3287</v>
      </c>
      <c r="G1890" s="33">
        <v>19754.4393874253</v>
      </c>
      <c r="H1890" s="31" t="s">
        <v>94</v>
      </c>
      <c r="I1890" s="33">
        <v>2658.74015981498</v>
      </c>
      <c r="J1890" s="33">
        <v>7.43</v>
      </c>
      <c r="K1890" s="31" t="s">
        <v>94</v>
      </c>
      <c r="L1890" s="31" t="s">
        <v>95</v>
      </c>
    </row>
    <row r="1891" spans="1:12" x14ac:dyDescent="0.2">
      <c r="A1891" t="str">
        <f>VLOOKUP(B1891,StateFIPS!A$2:B$52,2)</f>
        <v>Ohio</v>
      </c>
      <c r="B1891">
        <f t="shared" si="30"/>
        <v>39</v>
      </c>
      <c r="C1891" s="31" t="s">
        <v>2248</v>
      </c>
      <c r="D1891" s="31" t="s">
        <v>3285</v>
      </c>
      <c r="E1891" s="31" t="s">
        <v>3286</v>
      </c>
      <c r="F1891" s="31" t="s">
        <v>3287</v>
      </c>
      <c r="G1891" s="33">
        <v>7325.02631461907</v>
      </c>
      <c r="H1891" s="31" t="s">
        <v>94</v>
      </c>
      <c r="I1891" s="33">
        <v>985.87164395949799</v>
      </c>
      <c r="J1891" s="33">
        <v>7.43</v>
      </c>
      <c r="K1891" s="31" t="s">
        <v>94</v>
      </c>
      <c r="L1891" s="31" t="s">
        <v>95</v>
      </c>
    </row>
    <row r="1892" spans="1:12" x14ac:dyDescent="0.2">
      <c r="A1892" t="str">
        <f>VLOOKUP(B1892,StateFIPS!A$2:B$52,2)</f>
        <v>Ohio</v>
      </c>
      <c r="B1892">
        <f t="shared" si="30"/>
        <v>39</v>
      </c>
      <c r="C1892" s="31" t="s">
        <v>2269</v>
      </c>
      <c r="D1892" s="31" t="s">
        <v>3285</v>
      </c>
      <c r="E1892" s="31" t="s">
        <v>3286</v>
      </c>
      <c r="F1892" s="31" t="s">
        <v>3287</v>
      </c>
      <c r="G1892" s="33">
        <v>2529.0617170474302</v>
      </c>
      <c r="H1892" s="31" t="s">
        <v>94</v>
      </c>
      <c r="I1892" s="33">
        <v>340.38515707233199</v>
      </c>
      <c r="J1892" s="33">
        <v>7.43</v>
      </c>
      <c r="K1892" s="31" t="s">
        <v>94</v>
      </c>
      <c r="L1892" s="31" t="s">
        <v>95</v>
      </c>
    </row>
    <row r="1893" spans="1:12" x14ac:dyDescent="0.2">
      <c r="A1893" t="str">
        <f>VLOOKUP(B1893,StateFIPS!A$2:B$52,2)</f>
        <v>Ohio</v>
      </c>
      <c r="B1893">
        <f t="shared" si="30"/>
        <v>39</v>
      </c>
      <c r="C1893" s="31" t="s">
        <v>2179</v>
      </c>
      <c r="D1893" s="31" t="s">
        <v>3285</v>
      </c>
      <c r="E1893" s="31" t="s">
        <v>3286</v>
      </c>
      <c r="F1893" s="31" t="s">
        <v>3287</v>
      </c>
      <c r="G1893" s="33">
        <v>6021.9426860184103</v>
      </c>
      <c r="H1893" s="31" t="s">
        <v>94</v>
      </c>
      <c r="I1893" s="33">
        <v>810.49026729722902</v>
      </c>
      <c r="J1893" s="33">
        <v>7.43</v>
      </c>
      <c r="K1893" s="31" t="s">
        <v>94</v>
      </c>
      <c r="L1893" s="31" t="s">
        <v>95</v>
      </c>
    </row>
    <row r="1894" spans="1:12" x14ac:dyDescent="0.2">
      <c r="A1894" t="str">
        <f>VLOOKUP(B1894,StateFIPS!A$2:B$52,2)</f>
        <v>Ohio</v>
      </c>
      <c r="B1894">
        <f t="shared" si="30"/>
        <v>39</v>
      </c>
      <c r="C1894" s="31" t="s">
        <v>2174</v>
      </c>
      <c r="D1894" s="31" t="s">
        <v>3285</v>
      </c>
      <c r="E1894" s="31" t="s">
        <v>3286</v>
      </c>
      <c r="F1894" s="31" t="s">
        <v>3287</v>
      </c>
      <c r="G1894" s="33">
        <v>14765.710939469</v>
      </c>
      <c r="H1894" s="31" t="s">
        <v>94</v>
      </c>
      <c r="I1894" s="33">
        <v>1987.3096822973</v>
      </c>
      <c r="J1894" s="33">
        <v>7.43</v>
      </c>
      <c r="K1894" s="31" t="s">
        <v>94</v>
      </c>
      <c r="L1894" s="31" t="s">
        <v>95</v>
      </c>
    </row>
    <row r="1895" spans="1:12" x14ac:dyDescent="0.2">
      <c r="A1895" t="str">
        <f>VLOOKUP(B1895,StateFIPS!A$2:B$52,2)</f>
        <v>Ohio</v>
      </c>
      <c r="B1895">
        <f t="shared" si="30"/>
        <v>39</v>
      </c>
      <c r="C1895" s="31" t="s">
        <v>2182</v>
      </c>
      <c r="D1895" s="31" t="s">
        <v>3285</v>
      </c>
      <c r="E1895" s="31" t="s">
        <v>3286</v>
      </c>
      <c r="F1895" s="31" t="s">
        <v>3287</v>
      </c>
      <c r="G1895" s="33">
        <v>6415.1809408032304</v>
      </c>
      <c r="H1895" s="31" t="s">
        <v>94</v>
      </c>
      <c r="I1895" s="33">
        <v>863.41600818347604</v>
      </c>
      <c r="J1895" s="33">
        <v>7.43</v>
      </c>
      <c r="K1895" s="31" t="s">
        <v>94</v>
      </c>
      <c r="L1895" s="31" t="s">
        <v>95</v>
      </c>
    </row>
    <row r="1896" spans="1:12" x14ac:dyDescent="0.2">
      <c r="A1896" t="str">
        <f>VLOOKUP(B1896,StateFIPS!A$2:B$52,2)</f>
        <v>Ohio</v>
      </c>
      <c r="B1896">
        <f t="shared" si="30"/>
        <v>39</v>
      </c>
      <c r="C1896" s="31" t="s">
        <v>2198</v>
      </c>
      <c r="D1896" s="31" t="s">
        <v>3285</v>
      </c>
      <c r="E1896" s="31" t="s">
        <v>3286</v>
      </c>
      <c r="F1896" s="31" t="s">
        <v>3287</v>
      </c>
      <c r="G1896" s="33">
        <v>6129.8904422338501</v>
      </c>
      <c r="H1896" s="31" t="s">
        <v>94</v>
      </c>
      <c r="I1896" s="33">
        <v>825.01890205031702</v>
      </c>
      <c r="J1896" s="33">
        <v>7.43</v>
      </c>
      <c r="K1896" s="31" t="s">
        <v>94</v>
      </c>
      <c r="L1896" s="31" t="s">
        <v>95</v>
      </c>
    </row>
    <row r="1897" spans="1:12" x14ac:dyDescent="0.2">
      <c r="A1897" t="str">
        <f>VLOOKUP(B1897,StateFIPS!A$2:B$52,2)</f>
        <v>Ohio</v>
      </c>
      <c r="B1897">
        <f t="shared" si="30"/>
        <v>39</v>
      </c>
      <c r="C1897" s="31" t="s">
        <v>2184</v>
      </c>
      <c r="D1897" s="31" t="s">
        <v>3285</v>
      </c>
      <c r="E1897" s="31" t="s">
        <v>3286</v>
      </c>
      <c r="F1897" s="31" t="s">
        <v>3287</v>
      </c>
      <c r="G1897" s="33">
        <v>10702.248973359199</v>
      </c>
      <c r="H1897" s="31" t="s">
        <v>94</v>
      </c>
      <c r="I1897" s="33">
        <v>1440.4103598060899</v>
      </c>
      <c r="J1897" s="33">
        <v>7.43</v>
      </c>
      <c r="K1897" s="31" t="s">
        <v>94</v>
      </c>
      <c r="L1897" s="31" t="s">
        <v>95</v>
      </c>
    </row>
    <row r="1898" spans="1:12" x14ac:dyDescent="0.2">
      <c r="A1898" t="str">
        <f>VLOOKUP(B1898,StateFIPS!A$2:B$52,2)</f>
        <v>Ohio</v>
      </c>
      <c r="B1898">
        <f t="shared" si="30"/>
        <v>39</v>
      </c>
      <c r="C1898" s="31" t="s">
        <v>2213</v>
      </c>
      <c r="D1898" s="31" t="s">
        <v>3285</v>
      </c>
      <c r="E1898" s="31" t="s">
        <v>3286</v>
      </c>
      <c r="F1898" s="31" t="s">
        <v>3287</v>
      </c>
      <c r="G1898" s="33">
        <v>24427.035120750701</v>
      </c>
      <c r="H1898" s="31" t="s">
        <v>94</v>
      </c>
      <c r="I1898" s="33">
        <v>3287.6224926986201</v>
      </c>
      <c r="J1898" s="33">
        <v>7.43</v>
      </c>
      <c r="K1898" s="31" t="s">
        <v>94</v>
      </c>
      <c r="L1898" s="31" t="s">
        <v>95</v>
      </c>
    </row>
    <row r="1899" spans="1:12" x14ac:dyDescent="0.2">
      <c r="A1899" t="str">
        <f>VLOOKUP(B1899,StateFIPS!A$2:B$52,2)</f>
        <v>Ohio</v>
      </c>
      <c r="B1899">
        <f t="shared" si="30"/>
        <v>39</v>
      </c>
      <c r="C1899" s="31" t="s">
        <v>2161</v>
      </c>
      <c r="D1899" s="31" t="s">
        <v>3285</v>
      </c>
      <c r="E1899" s="31" t="s">
        <v>3286</v>
      </c>
      <c r="F1899" s="31" t="s">
        <v>3287</v>
      </c>
      <c r="G1899" s="33">
        <v>33001.171185862797</v>
      </c>
      <c r="H1899" s="31" t="s">
        <v>94</v>
      </c>
      <c r="I1899" s="33">
        <v>4441.6111959438404</v>
      </c>
      <c r="J1899" s="33">
        <v>7.43</v>
      </c>
      <c r="K1899" s="31" t="s">
        <v>94</v>
      </c>
      <c r="L1899" s="31" t="s">
        <v>95</v>
      </c>
    </row>
    <row r="1900" spans="1:12" x14ac:dyDescent="0.2">
      <c r="A1900" t="str">
        <f>VLOOKUP(B1900,StateFIPS!A$2:B$52,2)</f>
        <v>Ohio</v>
      </c>
      <c r="B1900">
        <f t="shared" si="30"/>
        <v>39</v>
      </c>
      <c r="C1900" s="31" t="s">
        <v>1430</v>
      </c>
      <c r="D1900" s="31" t="s">
        <v>3285</v>
      </c>
      <c r="E1900" s="31" t="s">
        <v>3286</v>
      </c>
      <c r="F1900" s="31" t="s">
        <v>3287</v>
      </c>
      <c r="G1900" s="33">
        <v>10964.407809882399</v>
      </c>
      <c r="H1900" s="31" t="s">
        <v>94</v>
      </c>
      <c r="I1900" s="33">
        <v>1475.6941870635801</v>
      </c>
      <c r="J1900" s="33">
        <v>7.43</v>
      </c>
      <c r="K1900" s="31" t="s">
        <v>94</v>
      </c>
      <c r="L1900" s="31" t="s">
        <v>95</v>
      </c>
    </row>
    <row r="1901" spans="1:12" x14ac:dyDescent="0.2">
      <c r="A1901" t="str">
        <f>VLOOKUP(B1901,StateFIPS!A$2:B$52,2)</f>
        <v>Ohio</v>
      </c>
      <c r="B1901">
        <f t="shared" si="30"/>
        <v>39</v>
      </c>
      <c r="C1901" s="31" t="s">
        <v>1431</v>
      </c>
      <c r="D1901" s="31" t="s">
        <v>3285</v>
      </c>
      <c r="E1901" s="31" t="s">
        <v>3286</v>
      </c>
      <c r="F1901" s="31" t="s">
        <v>3287</v>
      </c>
      <c r="G1901" s="33">
        <v>1734.8746534624099</v>
      </c>
      <c r="H1901" s="31" t="s">
        <v>94</v>
      </c>
      <c r="I1901" s="33">
        <v>233.495915674618</v>
      </c>
      <c r="J1901" s="33">
        <v>7.43</v>
      </c>
      <c r="K1901" s="31" t="s">
        <v>94</v>
      </c>
      <c r="L1901" s="31" t="s">
        <v>95</v>
      </c>
    </row>
    <row r="1902" spans="1:12" x14ac:dyDescent="0.2">
      <c r="A1902" t="str">
        <f>VLOOKUP(B1902,StateFIPS!A$2:B$52,2)</f>
        <v>Ohio</v>
      </c>
      <c r="B1902">
        <f t="shared" si="30"/>
        <v>39</v>
      </c>
      <c r="C1902" s="31" t="s">
        <v>1432</v>
      </c>
      <c r="D1902" s="31" t="s">
        <v>3285</v>
      </c>
      <c r="E1902" s="31" t="s">
        <v>3286</v>
      </c>
      <c r="F1902" s="31" t="s">
        <v>3287</v>
      </c>
      <c r="G1902" s="33">
        <v>555.15988910797103</v>
      </c>
      <c r="H1902" s="31" t="s">
        <v>94</v>
      </c>
      <c r="I1902" s="33">
        <v>74.718693015877705</v>
      </c>
      <c r="J1902" s="33">
        <v>7.43</v>
      </c>
      <c r="K1902" s="31" t="s">
        <v>94</v>
      </c>
      <c r="L1902" s="31" t="s">
        <v>95</v>
      </c>
    </row>
    <row r="1903" spans="1:12" x14ac:dyDescent="0.2">
      <c r="A1903" t="str">
        <f>VLOOKUP(B1903,StateFIPS!A$2:B$52,2)</f>
        <v>Ohio</v>
      </c>
      <c r="B1903">
        <f t="shared" si="30"/>
        <v>39</v>
      </c>
      <c r="C1903" s="31" t="s">
        <v>2147</v>
      </c>
      <c r="D1903" s="31" t="s">
        <v>3285</v>
      </c>
      <c r="E1903" s="31" t="s">
        <v>3286</v>
      </c>
      <c r="F1903" s="31" t="s">
        <v>3287</v>
      </c>
      <c r="G1903" s="33">
        <v>16323.242850577401</v>
      </c>
      <c r="H1903" s="31" t="s">
        <v>94</v>
      </c>
      <c r="I1903" s="33">
        <v>2196.9371265918498</v>
      </c>
      <c r="J1903" s="33">
        <v>7.43</v>
      </c>
      <c r="K1903" s="31" t="s">
        <v>94</v>
      </c>
      <c r="L1903" s="31" t="s">
        <v>95</v>
      </c>
    </row>
    <row r="1904" spans="1:12" x14ac:dyDescent="0.2">
      <c r="A1904" t="str">
        <f>VLOOKUP(B1904,StateFIPS!A$2:B$52,2)</f>
        <v>Ohio</v>
      </c>
      <c r="B1904">
        <f t="shared" si="30"/>
        <v>39</v>
      </c>
      <c r="C1904" s="31" t="s">
        <v>2171</v>
      </c>
      <c r="D1904" s="31" t="s">
        <v>3285</v>
      </c>
      <c r="E1904" s="31" t="s">
        <v>3286</v>
      </c>
      <c r="F1904" s="31" t="s">
        <v>3287</v>
      </c>
      <c r="G1904" s="33">
        <v>9167.8487242969204</v>
      </c>
      <c r="H1904" s="31" t="s">
        <v>94</v>
      </c>
      <c r="I1904" s="33">
        <v>1233.8961943872</v>
      </c>
      <c r="J1904" s="33">
        <v>7.43</v>
      </c>
      <c r="K1904" s="31" t="s">
        <v>94</v>
      </c>
      <c r="L1904" s="31" t="s">
        <v>95</v>
      </c>
    </row>
    <row r="1905" spans="1:12" x14ac:dyDescent="0.2">
      <c r="A1905" t="str">
        <f>VLOOKUP(B1905,StateFIPS!A$2:B$52,2)</f>
        <v>Ohio</v>
      </c>
      <c r="B1905">
        <f t="shared" si="30"/>
        <v>39</v>
      </c>
      <c r="C1905" s="31" t="s">
        <v>2268</v>
      </c>
      <c r="D1905" s="31" t="s">
        <v>3285</v>
      </c>
      <c r="E1905" s="31" t="s">
        <v>3286</v>
      </c>
      <c r="F1905" s="31" t="s">
        <v>3287</v>
      </c>
      <c r="G1905" s="33">
        <v>1233.68864246216</v>
      </c>
      <c r="H1905" s="31" t="s">
        <v>94</v>
      </c>
      <c r="I1905" s="33">
        <v>166.04154003528399</v>
      </c>
      <c r="J1905" s="33">
        <v>7.43</v>
      </c>
      <c r="K1905" s="31" t="s">
        <v>94</v>
      </c>
      <c r="L1905" s="31" t="s">
        <v>95</v>
      </c>
    </row>
    <row r="1906" spans="1:12" x14ac:dyDescent="0.2">
      <c r="A1906" t="str">
        <f>VLOOKUP(B1906,StateFIPS!A$2:B$52,2)</f>
        <v>Ohio</v>
      </c>
      <c r="B1906">
        <f t="shared" si="30"/>
        <v>39</v>
      </c>
      <c r="C1906" s="31" t="s">
        <v>2230</v>
      </c>
      <c r="D1906" s="31" t="s">
        <v>3285</v>
      </c>
      <c r="E1906" s="31" t="s">
        <v>3286</v>
      </c>
      <c r="F1906" s="31" t="s">
        <v>3287</v>
      </c>
      <c r="G1906" s="33">
        <v>8574.1360651119994</v>
      </c>
      <c r="H1906" s="31" t="s">
        <v>94</v>
      </c>
      <c r="I1906" s="33">
        <v>1153.98870324522</v>
      </c>
      <c r="J1906" s="33">
        <v>7.43</v>
      </c>
      <c r="K1906" s="31" t="s">
        <v>94</v>
      </c>
      <c r="L1906" s="31" t="s">
        <v>95</v>
      </c>
    </row>
    <row r="1907" spans="1:12" x14ac:dyDescent="0.2">
      <c r="A1907" t="str">
        <f>VLOOKUP(B1907,StateFIPS!A$2:B$52,2)</f>
        <v>Ohio</v>
      </c>
      <c r="B1907">
        <f t="shared" si="30"/>
        <v>39</v>
      </c>
      <c r="C1907" s="31" t="s">
        <v>2240</v>
      </c>
      <c r="D1907" s="31" t="s">
        <v>3285</v>
      </c>
      <c r="E1907" s="31" t="s">
        <v>3286</v>
      </c>
      <c r="F1907" s="31" t="s">
        <v>3287</v>
      </c>
      <c r="G1907" s="33">
        <v>8975.0848739121993</v>
      </c>
      <c r="H1907" s="31" t="s">
        <v>94</v>
      </c>
      <c r="I1907" s="33">
        <v>1207.9522037566901</v>
      </c>
      <c r="J1907" s="33">
        <v>7.43</v>
      </c>
      <c r="K1907" s="31" t="s">
        <v>94</v>
      </c>
      <c r="L1907" s="31" t="s">
        <v>95</v>
      </c>
    </row>
    <row r="1908" spans="1:12" x14ac:dyDescent="0.2">
      <c r="A1908" t="str">
        <f>VLOOKUP(B1908,StateFIPS!A$2:B$52,2)</f>
        <v>Ohio</v>
      </c>
      <c r="B1908">
        <f t="shared" si="30"/>
        <v>39</v>
      </c>
      <c r="C1908" s="31" t="s">
        <v>2258</v>
      </c>
      <c r="D1908" s="31" t="s">
        <v>3285</v>
      </c>
      <c r="E1908" s="31" t="s">
        <v>3286</v>
      </c>
      <c r="F1908" s="31" t="s">
        <v>3287</v>
      </c>
      <c r="G1908" s="33">
        <v>9537.9553170355593</v>
      </c>
      <c r="H1908" s="31" t="s">
        <v>94</v>
      </c>
      <c r="I1908" s="33">
        <v>1283.70865639779</v>
      </c>
      <c r="J1908" s="33">
        <v>7.43</v>
      </c>
      <c r="K1908" s="31" t="s">
        <v>94</v>
      </c>
      <c r="L1908" s="31" t="s">
        <v>95</v>
      </c>
    </row>
    <row r="1909" spans="1:12" x14ac:dyDescent="0.2">
      <c r="A1909" t="str">
        <f>VLOOKUP(B1909,StateFIPS!A$2:B$52,2)</f>
        <v>Ohio</v>
      </c>
      <c r="B1909">
        <f t="shared" si="30"/>
        <v>39</v>
      </c>
      <c r="C1909" s="31" t="s">
        <v>2001</v>
      </c>
      <c r="D1909" s="31" t="s">
        <v>3285</v>
      </c>
      <c r="E1909" s="31" t="s">
        <v>3286</v>
      </c>
      <c r="F1909" s="31" t="s">
        <v>3287</v>
      </c>
      <c r="G1909" s="33">
        <v>13370.100662683601</v>
      </c>
      <c r="H1909" s="31" t="s">
        <v>94</v>
      </c>
      <c r="I1909" s="33">
        <v>1799.47519013239</v>
      </c>
      <c r="J1909" s="33">
        <v>7.43</v>
      </c>
      <c r="K1909" s="31" t="s">
        <v>94</v>
      </c>
      <c r="L1909" s="31" t="s">
        <v>95</v>
      </c>
    </row>
    <row r="1910" spans="1:12" x14ac:dyDescent="0.2">
      <c r="A1910" t="str">
        <f>VLOOKUP(B1910,StateFIPS!A$2:B$52,2)</f>
        <v>Ohio</v>
      </c>
      <c r="B1910">
        <f t="shared" si="30"/>
        <v>39</v>
      </c>
      <c r="C1910" s="31" t="s">
        <v>2005</v>
      </c>
      <c r="D1910" s="31" t="s">
        <v>3285</v>
      </c>
      <c r="E1910" s="31" t="s">
        <v>3286</v>
      </c>
      <c r="F1910" s="31" t="s">
        <v>3287</v>
      </c>
      <c r="G1910" s="33">
        <v>17356.457088639501</v>
      </c>
      <c r="H1910" s="31" t="s">
        <v>94</v>
      </c>
      <c r="I1910" s="33">
        <v>2335.9969163713999</v>
      </c>
      <c r="J1910" s="33">
        <v>7.43</v>
      </c>
      <c r="K1910" s="31" t="s">
        <v>94</v>
      </c>
      <c r="L1910" s="31" t="s">
        <v>95</v>
      </c>
    </row>
    <row r="1911" spans="1:12" x14ac:dyDescent="0.2">
      <c r="A1911" t="str">
        <f>VLOOKUP(B1911,StateFIPS!A$2:B$52,2)</f>
        <v>Ohio</v>
      </c>
      <c r="B1911">
        <f t="shared" si="30"/>
        <v>39</v>
      </c>
      <c r="C1911" s="31" t="s">
        <v>1986</v>
      </c>
      <c r="D1911" s="31" t="s">
        <v>3285</v>
      </c>
      <c r="E1911" s="31" t="s">
        <v>3286</v>
      </c>
      <c r="F1911" s="31" t="s">
        <v>3287</v>
      </c>
      <c r="G1911" s="33">
        <v>5297.1506085718902</v>
      </c>
      <c r="H1911" s="31" t="s">
        <v>94</v>
      </c>
      <c r="I1911" s="33">
        <v>712.94086252650004</v>
      </c>
      <c r="J1911" s="33">
        <v>7.43</v>
      </c>
      <c r="K1911" s="31" t="s">
        <v>94</v>
      </c>
      <c r="L1911" s="31" t="s">
        <v>95</v>
      </c>
    </row>
    <row r="1912" spans="1:12" x14ac:dyDescent="0.2">
      <c r="A1912" t="str">
        <f>VLOOKUP(B1912,StateFIPS!A$2:B$52,2)</f>
        <v>Ohio</v>
      </c>
      <c r="B1912">
        <f t="shared" si="30"/>
        <v>39</v>
      </c>
      <c r="C1912" s="31" t="s">
        <v>1439</v>
      </c>
      <c r="D1912" s="31" t="s">
        <v>3285</v>
      </c>
      <c r="E1912" s="31" t="s">
        <v>3286</v>
      </c>
      <c r="F1912" s="31" t="s">
        <v>3287</v>
      </c>
      <c r="G1912" s="33">
        <v>763.344847523461</v>
      </c>
      <c r="H1912" s="31" t="s">
        <v>94</v>
      </c>
      <c r="I1912" s="33">
        <v>102.73820289683199</v>
      </c>
      <c r="J1912" s="33">
        <v>7.43</v>
      </c>
      <c r="K1912" s="31" t="s">
        <v>94</v>
      </c>
      <c r="L1912" s="31" t="s">
        <v>95</v>
      </c>
    </row>
    <row r="1913" spans="1:12" x14ac:dyDescent="0.2">
      <c r="A1913" t="str">
        <f>VLOOKUP(B1913,StateFIPS!A$2:B$52,2)</f>
        <v>Ohio</v>
      </c>
      <c r="B1913">
        <f t="shared" si="30"/>
        <v>39</v>
      </c>
      <c r="C1913" s="31" t="s">
        <v>2028</v>
      </c>
      <c r="D1913" s="31" t="s">
        <v>3285</v>
      </c>
      <c r="E1913" s="31" t="s">
        <v>3286</v>
      </c>
      <c r="F1913" s="31" t="s">
        <v>3287</v>
      </c>
      <c r="G1913" s="33">
        <v>27171.992350229099</v>
      </c>
      <c r="H1913" s="31" t="s">
        <v>94</v>
      </c>
      <c r="I1913" s="33">
        <v>3657.0649192771298</v>
      </c>
      <c r="J1913" s="33">
        <v>7.43</v>
      </c>
      <c r="K1913" s="31" t="s">
        <v>94</v>
      </c>
      <c r="L1913" s="31" t="s">
        <v>95</v>
      </c>
    </row>
    <row r="1914" spans="1:12" x14ac:dyDescent="0.2">
      <c r="A1914" t="str">
        <f>VLOOKUP(B1914,StateFIPS!A$2:B$52,2)</f>
        <v>Ohio</v>
      </c>
      <c r="B1914">
        <f t="shared" si="30"/>
        <v>39</v>
      </c>
      <c r="C1914" s="31" t="s">
        <v>2144</v>
      </c>
      <c r="D1914" s="31" t="s">
        <v>3285</v>
      </c>
      <c r="E1914" s="31" t="s">
        <v>3286</v>
      </c>
      <c r="F1914" s="31" t="s">
        <v>3287</v>
      </c>
      <c r="G1914" s="33">
        <v>12984.5729619142</v>
      </c>
      <c r="H1914" s="31" t="s">
        <v>94</v>
      </c>
      <c r="I1914" s="33">
        <v>1747.58720887136</v>
      </c>
      <c r="J1914" s="33">
        <v>7.43</v>
      </c>
      <c r="K1914" s="31" t="s">
        <v>94</v>
      </c>
      <c r="L1914" s="31" t="s">
        <v>95</v>
      </c>
    </row>
    <row r="1915" spans="1:12" x14ac:dyDescent="0.2">
      <c r="A1915" t="str">
        <f>VLOOKUP(B1915,StateFIPS!A$2:B$52,2)</f>
        <v>Ohio</v>
      </c>
      <c r="B1915">
        <f t="shared" si="30"/>
        <v>39</v>
      </c>
      <c r="C1915" s="31" t="s">
        <v>2010</v>
      </c>
      <c r="D1915" s="31" t="s">
        <v>3285</v>
      </c>
      <c r="E1915" s="31" t="s">
        <v>3286</v>
      </c>
      <c r="F1915" s="31" t="s">
        <v>3287</v>
      </c>
      <c r="G1915" s="33">
        <v>10571.1695550976</v>
      </c>
      <c r="H1915" s="31" t="s">
        <v>94</v>
      </c>
      <c r="I1915" s="33">
        <v>1422.7684461773399</v>
      </c>
      <c r="J1915" s="33">
        <v>7.43</v>
      </c>
      <c r="K1915" s="31" t="s">
        <v>94</v>
      </c>
      <c r="L1915" s="31" t="s">
        <v>95</v>
      </c>
    </row>
    <row r="1916" spans="1:12" x14ac:dyDescent="0.2">
      <c r="A1916" t="str">
        <f>VLOOKUP(B1916,StateFIPS!A$2:B$52,2)</f>
        <v>Ohio</v>
      </c>
      <c r="B1916">
        <f t="shared" si="30"/>
        <v>39</v>
      </c>
      <c r="C1916" s="31" t="s">
        <v>1433</v>
      </c>
      <c r="D1916" s="31" t="s">
        <v>3285</v>
      </c>
      <c r="E1916" s="31" t="s">
        <v>3286</v>
      </c>
      <c r="F1916" s="31" t="s">
        <v>3287</v>
      </c>
      <c r="G1916" s="33">
        <v>4048.0408580789599</v>
      </c>
      <c r="H1916" s="31" t="s">
        <v>94</v>
      </c>
      <c r="I1916" s="33">
        <v>544.82380324077496</v>
      </c>
      <c r="J1916" s="33">
        <v>7.43</v>
      </c>
      <c r="K1916" s="31" t="s">
        <v>94</v>
      </c>
      <c r="L1916" s="31" t="s">
        <v>95</v>
      </c>
    </row>
    <row r="1917" spans="1:12" x14ac:dyDescent="0.2">
      <c r="A1917" t="str">
        <f>VLOOKUP(B1917,StateFIPS!A$2:B$52,2)</f>
        <v>Ohio</v>
      </c>
      <c r="B1917">
        <f t="shared" si="30"/>
        <v>39</v>
      </c>
      <c r="C1917" s="31" t="s">
        <v>1955</v>
      </c>
      <c r="D1917" s="31" t="s">
        <v>3285</v>
      </c>
      <c r="E1917" s="31" t="s">
        <v>3286</v>
      </c>
      <c r="F1917" s="31" t="s">
        <v>3287</v>
      </c>
      <c r="G1917" s="33">
        <v>2467.3772849243201</v>
      </c>
      <c r="H1917" s="31" t="s">
        <v>94</v>
      </c>
      <c r="I1917" s="33">
        <v>332.08308007056797</v>
      </c>
      <c r="J1917" s="33">
        <v>7.43</v>
      </c>
      <c r="K1917" s="31" t="s">
        <v>94</v>
      </c>
      <c r="L1917" s="31" t="s">
        <v>95</v>
      </c>
    </row>
    <row r="1918" spans="1:12" x14ac:dyDescent="0.2">
      <c r="A1918" t="str">
        <f>VLOOKUP(B1918,StateFIPS!A$2:B$52,2)</f>
        <v>Ohio</v>
      </c>
      <c r="B1918">
        <f t="shared" si="30"/>
        <v>39</v>
      </c>
      <c r="C1918" s="31" t="s">
        <v>1945</v>
      </c>
      <c r="D1918" s="31" t="s">
        <v>3285</v>
      </c>
      <c r="E1918" s="31" t="s">
        <v>3286</v>
      </c>
      <c r="F1918" s="31" t="s">
        <v>3287</v>
      </c>
      <c r="G1918" s="33">
        <v>13370.100662683601</v>
      </c>
      <c r="H1918" s="31" t="s">
        <v>94</v>
      </c>
      <c r="I1918" s="33">
        <v>1799.47519013239</v>
      </c>
      <c r="J1918" s="33">
        <v>7.43</v>
      </c>
      <c r="K1918" s="31" t="s">
        <v>94</v>
      </c>
      <c r="L1918" s="31" t="s">
        <v>95</v>
      </c>
    </row>
    <row r="1919" spans="1:12" x14ac:dyDescent="0.2">
      <c r="A1919" t="str">
        <f>VLOOKUP(B1919,StateFIPS!A$2:B$52,2)</f>
        <v>Ohio</v>
      </c>
      <c r="B1919">
        <f t="shared" si="30"/>
        <v>39</v>
      </c>
      <c r="C1919" s="31" t="s">
        <v>1936</v>
      </c>
      <c r="D1919" s="31" t="s">
        <v>3285</v>
      </c>
      <c r="E1919" s="31" t="s">
        <v>3286</v>
      </c>
      <c r="F1919" s="31" t="s">
        <v>3287</v>
      </c>
      <c r="G1919" s="33">
        <v>25429.407142751199</v>
      </c>
      <c r="H1919" s="31" t="s">
        <v>94</v>
      </c>
      <c r="I1919" s="33">
        <v>3422.5312439772902</v>
      </c>
      <c r="J1919" s="33">
        <v>7.43</v>
      </c>
      <c r="K1919" s="31" t="s">
        <v>94</v>
      </c>
      <c r="L1919" s="31" t="s">
        <v>95</v>
      </c>
    </row>
    <row r="1920" spans="1:12" x14ac:dyDescent="0.2">
      <c r="A1920" t="str">
        <f>VLOOKUP(B1920,StateFIPS!A$2:B$52,2)</f>
        <v>Ohio</v>
      </c>
      <c r="B1920">
        <f t="shared" si="30"/>
        <v>39</v>
      </c>
      <c r="C1920" s="31" t="s">
        <v>1979</v>
      </c>
      <c r="D1920" s="31" t="s">
        <v>3285</v>
      </c>
      <c r="E1920" s="31" t="s">
        <v>3286</v>
      </c>
      <c r="F1920" s="31" t="s">
        <v>3287</v>
      </c>
      <c r="G1920" s="33">
        <v>6538.5498050494398</v>
      </c>
      <c r="H1920" s="31" t="s">
        <v>94</v>
      </c>
      <c r="I1920" s="33">
        <v>880.02016218700396</v>
      </c>
      <c r="J1920" s="33">
        <v>7.43</v>
      </c>
      <c r="K1920" s="31" t="s">
        <v>94</v>
      </c>
      <c r="L1920" s="31" t="s">
        <v>95</v>
      </c>
    </row>
    <row r="1921" spans="1:12" x14ac:dyDescent="0.2">
      <c r="A1921" t="str">
        <f>VLOOKUP(B1921,StateFIPS!A$2:B$52,2)</f>
        <v>Ohio</v>
      </c>
      <c r="B1921">
        <f t="shared" si="30"/>
        <v>39</v>
      </c>
      <c r="C1921" s="31" t="s">
        <v>1457</v>
      </c>
      <c r="D1921" s="31" t="s">
        <v>3285</v>
      </c>
      <c r="E1921" s="31" t="s">
        <v>3286</v>
      </c>
      <c r="F1921" s="31" t="s">
        <v>3287</v>
      </c>
      <c r="G1921" s="33">
        <v>2467.3772849243201</v>
      </c>
      <c r="H1921" s="31" t="s">
        <v>94</v>
      </c>
      <c r="I1921" s="33">
        <v>332.08308007056797</v>
      </c>
      <c r="J1921" s="33">
        <v>7.43</v>
      </c>
      <c r="K1921" s="31" t="s">
        <v>94</v>
      </c>
      <c r="L1921" s="31" t="s">
        <v>95</v>
      </c>
    </row>
    <row r="1922" spans="1:12" x14ac:dyDescent="0.2">
      <c r="A1922" t="str">
        <f>VLOOKUP(B1922,StateFIPS!A$2:B$52,2)</f>
        <v>Ohio</v>
      </c>
      <c r="B1922">
        <f t="shared" si="30"/>
        <v>39</v>
      </c>
      <c r="C1922" s="31" t="s">
        <v>1434</v>
      </c>
      <c r="D1922" s="31" t="s">
        <v>3285</v>
      </c>
      <c r="E1922" s="31" t="s">
        <v>3286</v>
      </c>
      <c r="F1922" s="31" t="s">
        <v>3287</v>
      </c>
      <c r="G1922" s="33">
        <v>5027.2812180333003</v>
      </c>
      <c r="H1922" s="31" t="s">
        <v>94</v>
      </c>
      <c r="I1922" s="33">
        <v>676.61927564378198</v>
      </c>
      <c r="J1922" s="33">
        <v>7.43</v>
      </c>
      <c r="K1922" s="31" t="s">
        <v>94</v>
      </c>
      <c r="L1922" s="31" t="s">
        <v>95</v>
      </c>
    </row>
    <row r="1923" spans="1:12" x14ac:dyDescent="0.2">
      <c r="A1923" t="str">
        <f>VLOOKUP(B1923,StateFIPS!A$2:B$52,2)</f>
        <v>Ohio</v>
      </c>
      <c r="B1923">
        <f t="shared" ref="B1923:B1986" si="31">VALUE(LEFT(C1923,2))</f>
        <v>39</v>
      </c>
      <c r="C1923" s="31" t="s">
        <v>1972</v>
      </c>
      <c r="D1923" s="31" t="s">
        <v>3285</v>
      </c>
      <c r="E1923" s="31" t="s">
        <v>3286</v>
      </c>
      <c r="F1923" s="31" t="s">
        <v>3287</v>
      </c>
      <c r="G1923" s="33">
        <v>18212.328584347601</v>
      </c>
      <c r="H1923" s="31" t="s">
        <v>94</v>
      </c>
      <c r="I1923" s="33">
        <v>2451.1882347708802</v>
      </c>
      <c r="J1923" s="33">
        <v>7.43</v>
      </c>
      <c r="K1923" s="31" t="s">
        <v>94</v>
      </c>
      <c r="L1923" s="31" t="s">
        <v>95</v>
      </c>
    </row>
    <row r="1924" spans="1:12" x14ac:dyDescent="0.2">
      <c r="A1924" t="str">
        <f>VLOOKUP(B1924,StateFIPS!A$2:B$52,2)</f>
        <v>Ohio</v>
      </c>
      <c r="B1924">
        <f t="shared" si="31"/>
        <v>39</v>
      </c>
      <c r="C1924" s="31" t="s">
        <v>1965</v>
      </c>
      <c r="D1924" s="31" t="s">
        <v>3285</v>
      </c>
      <c r="E1924" s="31" t="s">
        <v>3286</v>
      </c>
      <c r="F1924" s="31" t="s">
        <v>3287</v>
      </c>
      <c r="G1924" s="33">
        <v>34543.281988940398</v>
      </c>
      <c r="H1924" s="31" t="s">
        <v>94</v>
      </c>
      <c r="I1924" s="33">
        <v>4649.1631209879497</v>
      </c>
      <c r="J1924" s="33">
        <v>7.43</v>
      </c>
      <c r="K1924" s="31" t="s">
        <v>94</v>
      </c>
      <c r="L1924" s="31" t="s">
        <v>95</v>
      </c>
    </row>
    <row r="1925" spans="1:12" x14ac:dyDescent="0.2">
      <c r="A1925" t="str">
        <f>VLOOKUP(B1925,StateFIPS!A$2:B$52,2)</f>
        <v>Ohio</v>
      </c>
      <c r="B1925">
        <f t="shared" si="31"/>
        <v>39</v>
      </c>
      <c r="C1925" s="31" t="s">
        <v>2113</v>
      </c>
      <c r="D1925" s="31" t="s">
        <v>3285</v>
      </c>
      <c r="E1925" s="31" t="s">
        <v>3286</v>
      </c>
      <c r="F1925" s="31" t="s">
        <v>3287</v>
      </c>
      <c r="G1925" s="33">
        <v>13023.1257319912</v>
      </c>
      <c r="H1925" s="31" t="s">
        <v>94</v>
      </c>
      <c r="I1925" s="33">
        <v>1752.7760069974599</v>
      </c>
      <c r="J1925" s="33">
        <v>7.43</v>
      </c>
      <c r="K1925" s="31" t="s">
        <v>94</v>
      </c>
      <c r="L1925" s="31" t="s">
        <v>95</v>
      </c>
    </row>
    <row r="1926" spans="1:12" x14ac:dyDescent="0.2">
      <c r="A1926" t="str">
        <f>VLOOKUP(B1926,StateFIPS!A$2:B$52,2)</f>
        <v>Ohio</v>
      </c>
      <c r="B1926">
        <f t="shared" si="31"/>
        <v>39</v>
      </c>
      <c r="C1926" s="31" t="s">
        <v>2103</v>
      </c>
      <c r="D1926" s="31" t="s">
        <v>3285</v>
      </c>
      <c r="E1926" s="31" t="s">
        <v>3286</v>
      </c>
      <c r="F1926" s="31" t="s">
        <v>3287</v>
      </c>
      <c r="G1926" s="33">
        <v>10347.5634886514</v>
      </c>
      <c r="H1926" s="31" t="s">
        <v>94</v>
      </c>
      <c r="I1926" s="33">
        <v>1392.6734170459399</v>
      </c>
      <c r="J1926" s="33">
        <v>7.43</v>
      </c>
      <c r="K1926" s="31" t="s">
        <v>94</v>
      </c>
      <c r="L1926" s="31" t="s">
        <v>95</v>
      </c>
    </row>
    <row r="1927" spans="1:12" x14ac:dyDescent="0.2">
      <c r="A1927" t="str">
        <f>VLOOKUP(B1927,StateFIPS!A$2:B$52,2)</f>
        <v>Ohio</v>
      </c>
      <c r="B1927">
        <f t="shared" si="31"/>
        <v>39</v>
      </c>
      <c r="C1927" s="31" t="s">
        <v>2094</v>
      </c>
      <c r="D1927" s="31" t="s">
        <v>3285</v>
      </c>
      <c r="E1927" s="31" t="s">
        <v>3286</v>
      </c>
      <c r="F1927" s="31" t="s">
        <v>3287</v>
      </c>
      <c r="G1927" s="33">
        <v>8350.5299986657392</v>
      </c>
      <c r="H1927" s="31" t="s">
        <v>94</v>
      </c>
      <c r="I1927" s="33">
        <v>1123.89367411383</v>
      </c>
      <c r="J1927" s="33">
        <v>7.43</v>
      </c>
      <c r="K1927" s="31" t="s">
        <v>94</v>
      </c>
      <c r="L1927" s="31" t="s">
        <v>95</v>
      </c>
    </row>
    <row r="1928" spans="1:12" x14ac:dyDescent="0.2">
      <c r="A1928" t="str">
        <f>VLOOKUP(B1928,StateFIPS!A$2:B$52,2)</f>
        <v>Oklahoma</v>
      </c>
      <c r="B1928">
        <f t="shared" si="31"/>
        <v>40</v>
      </c>
      <c r="C1928" s="31" t="s">
        <v>2143</v>
      </c>
      <c r="D1928" s="31" t="s">
        <v>3285</v>
      </c>
      <c r="E1928" s="31" t="s">
        <v>3286</v>
      </c>
      <c r="F1928" s="31" t="s">
        <v>3287</v>
      </c>
      <c r="G1928" s="33">
        <v>1274.26419139212</v>
      </c>
      <c r="H1928" s="31" t="s">
        <v>94</v>
      </c>
      <c r="I1928" s="33">
        <v>171.50258295990801</v>
      </c>
      <c r="J1928" s="33">
        <v>7.43</v>
      </c>
      <c r="K1928" s="31" t="s">
        <v>94</v>
      </c>
      <c r="L1928" s="31" t="s">
        <v>95</v>
      </c>
    </row>
    <row r="1929" spans="1:12" x14ac:dyDescent="0.2">
      <c r="A1929" t="str">
        <f>VLOOKUP(B1929,StateFIPS!A$2:B$52,2)</f>
        <v>Oklahoma</v>
      </c>
      <c r="B1929">
        <f t="shared" si="31"/>
        <v>40</v>
      </c>
      <c r="C1929" s="31" t="s">
        <v>1435</v>
      </c>
      <c r="D1929" s="31" t="s">
        <v>3285</v>
      </c>
      <c r="E1929" s="31" t="s">
        <v>3286</v>
      </c>
      <c r="F1929" s="31" t="s">
        <v>3287</v>
      </c>
      <c r="G1929" s="33">
        <v>10897.613553468</v>
      </c>
      <c r="H1929" s="31" t="s">
        <v>94</v>
      </c>
      <c r="I1929" s="33">
        <v>1466.7043813550499</v>
      </c>
      <c r="J1929" s="33">
        <v>7.43</v>
      </c>
      <c r="K1929" s="31" t="s">
        <v>94</v>
      </c>
      <c r="L1929" s="31" t="s">
        <v>95</v>
      </c>
    </row>
    <row r="1930" spans="1:12" x14ac:dyDescent="0.2">
      <c r="A1930" t="str">
        <f>VLOOKUP(B1930,StateFIPS!A$2:B$52,2)</f>
        <v>Oklahoma</v>
      </c>
      <c r="B1930">
        <f t="shared" si="31"/>
        <v>40</v>
      </c>
      <c r="C1930" s="31" t="s">
        <v>1436</v>
      </c>
      <c r="D1930" s="31" t="s">
        <v>3285</v>
      </c>
      <c r="E1930" s="31" t="s">
        <v>3286</v>
      </c>
      <c r="F1930" s="31" t="s">
        <v>3287</v>
      </c>
      <c r="G1930" s="33">
        <v>1380.45287400813</v>
      </c>
      <c r="H1930" s="31" t="s">
        <v>94</v>
      </c>
      <c r="I1930" s="33">
        <v>185.79446487323401</v>
      </c>
      <c r="J1930" s="33">
        <v>7.43</v>
      </c>
      <c r="K1930" s="31" t="s">
        <v>94</v>
      </c>
      <c r="L1930" s="31" t="s">
        <v>95</v>
      </c>
    </row>
    <row r="1931" spans="1:12" x14ac:dyDescent="0.2">
      <c r="A1931" t="str">
        <f>VLOOKUP(B1931,StateFIPS!A$2:B$52,2)</f>
        <v>Oklahoma</v>
      </c>
      <c r="B1931">
        <f t="shared" si="31"/>
        <v>40</v>
      </c>
      <c r="C1931" s="31" t="s">
        <v>1450</v>
      </c>
      <c r="D1931" s="31" t="s">
        <v>3285</v>
      </c>
      <c r="E1931" s="31" t="s">
        <v>3286</v>
      </c>
      <c r="F1931" s="31" t="s">
        <v>3287</v>
      </c>
      <c r="G1931" s="33">
        <v>4838.2218516919502</v>
      </c>
      <c r="H1931" s="31" t="s">
        <v>94</v>
      </c>
      <c r="I1931" s="33">
        <v>651.17386967590198</v>
      </c>
      <c r="J1931" s="33">
        <v>7.43</v>
      </c>
      <c r="K1931" s="31" t="s">
        <v>94</v>
      </c>
      <c r="L1931" s="31" t="s">
        <v>95</v>
      </c>
    </row>
    <row r="1932" spans="1:12" x14ac:dyDescent="0.2">
      <c r="A1932" t="str">
        <f>VLOOKUP(B1932,StateFIPS!A$2:B$52,2)</f>
        <v>Oklahoma</v>
      </c>
      <c r="B1932">
        <f t="shared" si="31"/>
        <v>40</v>
      </c>
      <c r="C1932" s="31" t="s">
        <v>1438</v>
      </c>
      <c r="D1932" s="31" t="s">
        <v>3285</v>
      </c>
      <c r="E1932" s="31" t="s">
        <v>3286</v>
      </c>
      <c r="F1932" s="31" t="s">
        <v>3287</v>
      </c>
      <c r="G1932" s="33">
        <v>3145.83972249929</v>
      </c>
      <c r="H1932" s="31" t="s">
        <v>94</v>
      </c>
      <c r="I1932" s="33">
        <v>423.39700168227398</v>
      </c>
      <c r="J1932" s="33">
        <v>7.43</v>
      </c>
      <c r="K1932" s="31" t="s">
        <v>94</v>
      </c>
      <c r="L1932" s="31" t="s">
        <v>95</v>
      </c>
    </row>
    <row r="1933" spans="1:12" x14ac:dyDescent="0.2">
      <c r="A1933" t="str">
        <f>VLOOKUP(B1933,StateFIPS!A$2:B$52,2)</f>
        <v>Oklahoma</v>
      </c>
      <c r="B1933">
        <f t="shared" si="31"/>
        <v>40</v>
      </c>
      <c r="C1933" s="31" t="s">
        <v>1427</v>
      </c>
      <c r="D1933" s="31" t="s">
        <v>3285</v>
      </c>
      <c r="E1933" s="31" t="s">
        <v>3286</v>
      </c>
      <c r="F1933" s="31" t="s">
        <v>3287</v>
      </c>
      <c r="G1933" s="33">
        <v>6411.1417129416004</v>
      </c>
      <c r="H1933" s="31" t="s">
        <v>94</v>
      </c>
      <c r="I1933" s="33">
        <v>862.87237051703903</v>
      </c>
      <c r="J1933" s="33">
        <v>7.43</v>
      </c>
      <c r="K1933" s="31" t="s">
        <v>94</v>
      </c>
      <c r="L1933" s="31" t="s">
        <v>95</v>
      </c>
    </row>
    <row r="1934" spans="1:12" x14ac:dyDescent="0.2">
      <c r="A1934" t="str">
        <f>VLOOKUP(B1934,StateFIPS!A$2:B$52,2)</f>
        <v>Oklahoma</v>
      </c>
      <c r="B1934">
        <f t="shared" si="31"/>
        <v>40</v>
      </c>
      <c r="C1934" s="31" t="s">
        <v>2134</v>
      </c>
      <c r="D1934" s="31" t="s">
        <v>3285</v>
      </c>
      <c r="E1934" s="31" t="s">
        <v>3286</v>
      </c>
      <c r="F1934" s="31" t="s">
        <v>3287</v>
      </c>
      <c r="G1934" s="33">
        <v>10671.962602909</v>
      </c>
      <c r="H1934" s="31" t="s">
        <v>94</v>
      </c>
      <c r="I1934" s="33">
        <v>1436.33413228923</v>
      </c>
      <c r="J1934" s="33">
        <v>7.43</v>
      </c>
      <c r="K1934" s="31" t="s">
        <v>94</v>
      </c>
      <c r="L1934" s="31" t="s">
        <v>95</v>
      </c>
    </row>
    <row r="1935" spans="1:12" x14ac:dyDescent="0.2">
      <c r="A1935" t="str">
        <f>VLOOKUP(B1935,StateFIPS!A$2:B$52,2)</f>
        <v>Oklahoma</v>
      </c>
      <c r="B1935">
        <f t="shared" si="31"/>
        <v>40</v>
      </c>
      <c r="C1935" s="31" t="s">
        <v>1440</v>
      </c>
      <c r="D1935" s="31" t="s">
        <v>3285</v>
      </c>
      <c r="E1935" s="31" t="s">
        <v>3286</v>
      </c>
      <c r="F1935" s="31" t="s">
        <v>3287</v>
      </c>
      <c r="G1935" s="33">
        <v>12935.108901162699</v>
      </c>
      <c r="H1935" s="31" t="s">
        <v>94</v>
      </c>
      <c r="I1935" s="33">
        <v>1740.92986556699</v>
      </c>
      <c r="J1935" s="33">
        <v>7.43</v>
      </c>
      <c r="K1935" s="31" t="s">
        <v>94</v>
      </c>
      <c r="L1935" s="31" t="s">
        <v>95</v>
      </c>
    </row>
    <row r="1936" spans="1:12" x14ac:dyDescent="0.2">
      <c r="A1936" t="str">
        <f>VLOOKUP(B1936,StateFIPS!A$2:B$52,2)</f>
        <v>Oklahoma</v>
      </c>
      <c r="B1936">
        <f t="shared" si="31"/>
        <v>40</v>
      </c>
      <c r="C1936" s="31" t="s">
        <v>2125</v>
      </c>
      <c r="D1936" s="31" t="s">
        <v>3285</v>
      </c>
      <c r="E1936" s="31" t="s">
        <v>3286</v>
      </c>
      <c r="F1936" s="31" t="s">
        <v>3287</v>
      </c>
      <c r="G1936" s="33">
        <v>22372.628068660601</v>
      </c>
      <c r="H1936" s="31" t="s">
        <v>94</v>
      </c>
      <c r="I1936" s="33">
        <v>3011.12087061381</v>
      </c>
      <c r="J1936" s="33">
        <v>7.43</v>
      </c>
      <c r="K1936" s="31" t="s">
        <v>94</v>
      </c>
      <c r="L1936" s="31" t="s">
        <v>95</v>
      </c>
    </row>
    <row r="1937" spans="1:12" x14ac:dyDescent="0.2">
      <c r="A1937" t="str">
        <f>VLOOKUP(B1937,StateFIPS!A$2:B$52,2)</f>
        <v>Oklahoma</v>
      </c>
      <c r="B1937">
        <f t="shared" si="31"/>
        <v>40</v>
      </c>
      <c r="C1937" s="31" t="s">
        <v>1441</v>
      </c>
      <c r="D1937" s="31" t="s">
        <v>3285</v>
      </c>
      <c r="E1937" s="31" t="s">
        <v>3286</v>
      </c>
      <c r="F1937" s="31" t="s">
        <v>3287</v>
      </c>
      <c r="G1937" s="33">
        <v>2747.63216268926</v>
      </c>
      <c r="H1937" s="31" t="s">
        <v>94</v>
      </c>
      <c r="I1937" s="33">
        <v>369.80244450730203</v>
      </c>
      <c r="J1937" s="33">
        <v>7.43</v>
      </c>
      <c r="K1937" s="31" t="s">
        <v>94</v>
      </c>
      <c r="L1937" s="31" t="s">
        <v>95</v>
      </c>
    </row>
    <row r="1938" spans="1:12" x14ac:dyDescent="0.2">
      <c r="A1938" t="str">
        <f>VLOOKUP(B1938,StateFIPS!A$2:B$52,2)</f>
        <v>Oklahoma</v>
      </c>
      <c r="B1938">
        <f t="shared" si="31"/>
        <v>40</v>
      </c>
      <c r="C1938" s="31" t="s">
        <v>2046</v>
      </c>
      <c r="D1938" s="31" t="s">
        <v>3285</v>
      </c>
      <c r="E1938" s="31" t="s">
        <v>3286</v>
      </c>
      <c r="F1938" s="31" t="s">
        <v>3287</v>
      </c>
      <c r="G1938" s="33">
        <v>1134.8915454586099</v>
      </c>
      <c r="H1938" s="31" t="s">
        <v>94</v>
      </c>
      <c r="I1938" s="33">
        <v>152.744487948668</v>
      </c>
      <c r="J1938" s="33">
        <v>7.43</v>
      </c>
      <c r="K1938" s="31" t="s">
        <v>94</v>
      </c>
      <c r="L1938" s="31" t="s">
        <v>95</v>
      </c>
    </row>
    <row r="1939" spans="1:12" x14ac:dyDescent="0.2">
      <c r="A1939" t="str">
        <f>VLOOKUP(B1939,StateFIPS!A$2:B$52,2)</f>
        <v>Oklahoma</v>
      </c>
      <c r="B1939">
        <f t="shared" si="31"/>
        <v>40</v>
      </c>
      <c r="C1939" s="31" t="s">
        <v>1445</v>
      </c>
      <c r="D1939" s="31" t="s">
        <v>3285</v>
      </c>
      <c r="E1939" s="31" t="s">
        <v>3286</v>
      </c>
      <c r="F1939" s="31" t="s">
        <v>3287</v>
      </c>
      <c r="G1939" s="33">
        <v>1008.79248485209</v>
      </c>
      <c r="H1939" s="31" t="s">
        <v>94</v>
      </c>
      <c r="I1939" s="33">
        <v>135.77287817659399</v>
      </c>
      <c r="J1939" s="33">
        <v>7.43</v>
      </c>
      <c r="K1939" s="31" t="s">
        <v>94</v>
      </c>
      <c r="L1939" s="31" t="s">
        <v>95</v>
      </c>
    </row>
    <row r="1940" spans="1:12" x14ac:dyDescent="0.2">
      <c r="A1940" t="str">
        <f>VLOOKUP(B1940,StateFIPS!A$2:B$52,2)</f>
        <v>Oklahoma</v>
      </c>
      <c r="B1940">
        <f t="shared" si="31"/>
        <v>40</v>
      </c>
      <c r="C1940" s="31" t="s">
        <v>2052</v>
      </c>
      <c r="D1940" s="31" t="s">
        <v>3285</v>
      </c>
      <c r="E1940" s="31" t="s">
        <v>3286</v>
      </c>
      <c r="F1940" s="31" t="s">
        <v>3287</v>
      </c>
      <c r="G1940" s="33">
        <v>1274.26419139212</v>
      </c>
      <c r="H1940" s="31" t="s">
        <v>94</v>
      </c>
      <c r="I1940" s="33">
        <v>171.50258295990801</v>
      </c>
      <c r="J1940" s="33">
        <v>7.43</v>
      </c>
      <c r="K1940" s="31" t="s">
        <v>94</v>
      </c>
      <c r="L1940" s="31" t="s">
        <v>95</v>
      </c>
    </row>
    <row r="1941" spans="1:12" x14ac:dyDescent="0.2">
      <c r="A1941" t="str">
        <f>VLOOKUP(B1941,StateFIPS!A$2:B$52,2)</f>
        <v>Oklahoma</v>
      </c>
      <c r="B1941">
        <f t="shared" si="31"/>
        <v>40</v>
      </c>
      <c r="C1941" s="31" t="s">
        <v>1447</v>
      </c>
      <c r="D1941" s="31" t="s">
        <v>3285</v>
      </c>
      <c r="E1941" s="31" t="s">
        <v>3286</v>
      </c>
      <c r="F1941" s="31" t="s">
        <v>3287</v>
      </c>
      <c r="G1941" s="33">
        <v>3922.3444641288602</v>
      </c>
      <c r="H1941" s="31" t="s">
        <v>94</v>
      </c>
      <c r="I1941" s="33">
        <v>527.90638817346803</v>
      </c>
      <c r="J1941" s="33">
        <v>7.43</v>
      </c>
      <c r="K1941" s="31" t="s">
        <v>94</v>
      </c>
      <c r="L1941" s="31" t="s">
        <v>95</v>
      </c>
    </row>
    <row r="1942" spans="1:12" x14ac:dyDescent="0.2">
      <c r="A1942" t="str">
        <f>VLOOKUP(B1942,StateFIPS!A$2:B$52,2)</f>
        <v>Oklahoma</v>
      </c>
      <c r="B1942">
        <f t="shared" si="31"/>
        <v>40</v>
      </c>
      <c r="C1942" s="31" t="s">
        <v>2042</v>
      </c>
      <c r="D1942" s="31" t="s">
        <v>3285</v>
      </c>
      <c r="E1942" s="31" t="s">
        <v>3286</v>
      </c>
      <c r="F1942" s="31" t="s">
        <v>3287</v>
      </c>
      <c r="G1942" s="33">
        <v>730.04719298506802</v>
      </c>
      <c r="H1942" s="31" t="s">
        <v>94</v>
      </c>
      <c r="I1942" s="33">
        <v>98.256688154114102</v>
      </c>
      <c r="J1942" s="33">
        <v>7.43</v>
      </c>
      <c r="K1942" s="31" t="s">
        <v>94</v>
      </c>
      <c r="L1942" s="31" t="s">
        <v>95</v>
      </c>
    </row>
    <row r="1943" spans="1:12" x14ac:dyDescent="0.2">
      <c r="A1943" t="str">
        <f>VLOOKUP(B1943,StateFIPS!A$2:B$52,2)</f>
        <v>Oklahoma</v>
      </c>
      <c r="B1943">
        <f t="shared" si="31"/>
        <v>40</v>
      </c>
      <c r="C1943" s="31" t="s">
        <v>2071</v>
      </c>
      <c r="D1943" s="31" t="s">
        <v>3285</v>
      </c>
      <c r="E1943" s="31" t="s">
        <v>3286</v>
      </c>
      <c r="F1943" s="31" t="s">
        <v>3287</v>
      </c>
      <c r="G1943" s="33">
        <v>6829.2596507421404</v>
      </c>
      <c r="H1943" s="31" t="s">
        <v>94</v>
      </c>
      <c r="I1943" s="33">
        <v>919.14665555075896</v>
      </c>
      <c r="J1943" s="33">
        <v>7.43</v>
      </c>
      <c r="K1943" s="31" t="s">
        <v>94</v>
      </c>
      <c r="L1943" s="31" t="s">
        <v>95</v>
      </c>
    </row>
    <row r="1944" spans="1:12" x14ac:dyDescent="0.2">
      <c r="A1944" t="str">
        <f>VLOOKUP(B1944,StateFIPS!A$2:B$52,2)</f>
        <v>Oklahoma</v>
      </c>
      <c r="B1944">
        <f t="shared" si="31"/>
        <v>40</v>
      </c>
      <c r="C1944" s="31" t="s">
        <v>1449</v>
      </c>
      <c r="D1944" s="31" t="s">
        <v>3285</v>
      </c>
      <c r="E1944" s="31" t="s">
        <v>3286</v>
      </c>
      <c r="F1944" s="31" t="s">
        <v>3287</v>
      </c>
      <c r="G1944" s="33">
        <v>1254.3538134016201</v>
      </c>
      <c r="H1944" s="31" t="s">
        <v>94</v>
      </c>
      <c r="I1944" s="33">
        <v>168.82285510116</v>
      </c>
      <c r="J1944" s="33">
        <v>7.43</v>
      </c>
      <c r="K1944" s="31" t="s">
        <v>94</v>
      </c>
      <c r="L1944" s="31" t="s">
        <v>95</v>
      </c>
    </row>
    <row r="1945" spans="1:12" x14ac:dyDescent="0.2">
      <c r="A1945" t="str">
        <f>VLOOKUP(B1945,StateFIPS!A$2:B$52,2)</f>
        <v>Oklahoma</v>
      </c>
      <c r="B1945">
        <f t="shared" si="31"/>
        <v>40</v>
      </c>
      <c r="C1945" s="31" t="s">
        <v>2077</v>
      </c>
      <c r="D1945" s="31" t="s">
        <v>3285</v>
      </c>
      <c r="E1945" s="31" t="s">
        <v>3286</v>
      </c>
      <c r="F1945" s="31" t="s">
        <v>3287</v>
      </c>
      <c r="G1945" s="33">
        <v>2621.5331020827398</v>
      </c>
      <c r="H1945" s="31" t="s">
        <v>94</v>
      </c>
      <c r="I1945" s="33">
        <v>352.830834735228</v>
      </c>
      <c r="J1945" s="33">
        <v>7.43</v>
      </c>
      <c r="K1945" s="31" t="s">
        <v>94</v>
      </c>
      <c r="L1945" s="31" t="s">
        <v>95</v>
      </c>
    </row>
    <row r="1946" spans="1:12" x14ac:dyDescent="0.2">
      <c r="A1946" t="str">
        <f>VLOOKUP(B1946,StateFIPS!A$2:B$52,2)</f>
        <v>Oklahoma</v>
      </c>
      <c r="B1946">
        <f t="shared" si="31"/>
        <v>40</v>
      </c>
      <c r="C1946" s="31" t="s">
        <v>2070</v>
      </c>
      <c r="D1946" s="31" t="s">
        <v>3285</v>
      </c>
      <c r="E1946" s="31" t="s">
        <v>3286</v>
      </c>
      <c r="F1946" s="31" t="s">
        <v>3287</v>
      </c>
      <c r="G1946" s="33">
        <v>8110.1606347977504</v>
      </c>
      <c r="H1946" s="31" t="s">
        <v>94</v>
      </c>
      <c r="I1946" s="33">
        <v>1091.5424811302501</v>
      </c>
      <c r="J1946" s="33">
        <v>7.43</v>
      </c>
      <c r="K1946" s="31" t="s">
        <v>94</v>
      </c>
      <c r="L1946" s="31" t="s">
        <v>95</v>
      </c>
    </row>
    <row r="1947" spans="1:12" x14ac:dyDescent="0.2">
      <c r="A1947" t="str">
        <f>VLOOKUP(B1947,StateFIPS!A$2:B$52,2)</f>
        <v>Oklahoma</v>
      </c>
      <c r="B1947">
        <f t="shared" si="31"/>
        <v>40</v>
      </c>
      <c r="C1947" s="31" t="s">
        <v>2063</v>
      </c>
      <c r="D1947" s="31" t="s">
        <v>3285</v>
      </c>
      <c r="E1947" s="31" t="s">
        <v>3286</v>
      </c>
      <c r="F1947" s="31" t="s">
        <v>3287</v>
      </c>
      <c r="G1947" s="33">
        <v>15304.443882032399</v>
      </c>
      <c r="H1947" s="31" t="s">
        <v>94</v>
      </c>
      <c r="I1947" s="33">
        <v>2059.8174807580699</v>
      </c>
      <c r="J1947" s="33">
        <v>7.43</v>
      </c>
      <c r="K1947" s="31" t="s">
        <v>94</v>
      </c>
      <c r="L1947" s="31" t="s">
        <v>95</v>
      </c>
    </row>
    <row r="1948" spans="1:12" x14ac:dyDescent="0.2">
      <c r="A1948" t="str">
        <f>VLOOKUP(B1948,StateFIPS!A$2:B$52,2)</f>
        <v>Oklahoma</v>
      </c>
      <c r="B1948">
        <f t="shared" si="31"/>
        <v>40</v>
      </c>
      <c r="C1948" s="31" t="s">
        <v>2062</v>
      </c>
      <c r="D1948" s="31" t="s">
        <v>3285</v>
      </c>
      <c r="E1948" s="31" t="s">
        <v>3286</v>
      </c>
      <c r="F1948" s="31" t="s">
        <v>3287</v>
      </c>
      <c r="G1948" s="33">
        <v>2229.96233493621</v>
      </c>
      <c r="H1948" s="31" t="s">
        <v>94</v>
      </c>
      <c r="I1948" s="33">
        <v>300.12952017983997</v>
      </c>
      <c r="J1948" s="33">
        <v>7.43</v>
      </c>
      <c r="K1948" s="31" t="s">
        <v>94</v>
      </c>
      <c r="L1948" s="31" t="s">
        <v>95</v>
      </c>
    </row>
    <row r="1949" spans="1:12" x14ac:dyDescent="0.2">
      <c r="A1949" t="str">
        <f>VLOOKUP(B1949,StateFIPS!A$2:B$52,2)</f>
        <v>Oklahoma</v>
      </c>
      <c r="B1949">
        <f t="shared" si="31"/>
        <v>40</v>
      </c>
      <c r="C1949" s="31" t="s">
        <v>1448</v>
      </c>
      <c r="D1949" s="31" t="s">
        <v>3285</v>
      </c>
      <c r="E1949" s="31" t="s">
        <v>3286</v>
      </c>
      <c r="F1949" s="31" t="s">
        <v>3287</v>
      </c>
      <c r="G1949" s="33">
        <v>3205.5708564708002</v>
      </c>
      <c r="H1949" s="31" t="s">
        <v>94</v>
      </c>
      <c r="I1949" s="33">
        <v>431.436185258519</v>
      </c>
      <c r="J1949" s="33">
        <v>7.43</v>
      </c>
      <c r="K1949" s="31" t="s">
        <v>94</v>
      </c>
      <c r="L1949" s="31" t="s">
        <v>95</v>
      </c>
    </row>
    <row r="1950" spans="1:12" x14ac:dyDescent="0.2">
      <c r="A1950" t="str">
        <f>VLOOKUP(B1950,StateFIPS!A$2:B$52,2)</f>
        <v>Oklahoma</v>
      </c>
      <c r="B1950">
        <f t="shared" si="31"/>
        <v>40</v>
      </c>
      <c r="C1950" s="31" t="s">
        <v>2644</v>
      </c>
      <c r="D1950" s="31" t="s">
        <v>3285</v>
      </c>
      <c r="E1950" s="31" t="s">
        <v>3286</v>
      </c>
      <c r="F1950" s="31" t="s">
        <v>3287</v>
      </c>
      <c r="G1950" s="33">
        <v>6052.7549091125602</v>
      </c>
      <c r="H1950" s="31" t="s">
        <v>94</v>
      </c>
      <c r="I1950" s="33">
        <v>814.63726905956401</v>
      </c>
      <c r="J1950" s="33">
        <v>7.43</v>
      </c>
      <c r="K1950" s="31" t="s">
        <v>94</v>
      </c>
      <c r="L1950" s="31" t="s">
        <v>95</v>
      </c>
    </row>
    <row r="1951" spans="1:12" x14ac:dyDescent="0.2">
      <c r="A1951" t="str">
        <f>VLOOKUP(B1951,StateFIPS!A$2:B$52,2)</f>
        <v>Oklahoma</v>
      </c>
      <c r="B1951">
        <f t="shared" si="31"/>
        <v>40</v>
      </c>
      <c r="C1951" s="31" t="s">
        <v>2581</v>
      </c>
      <c r="D1951" s="31" t="s">
        <v>3285</v>
      </c>
      <c r="E1951" s="31" t="s">
        <v>3286</v>
      </c>
      <c r="F1951" s="31" t="s">
        <v>3287</v>
      </c>
      <c r="G1951" s="33">
        <v>23162.406395617199</v>
      </c>
      <c r="H1951" s="31" t="s">
        <v>94</v>
      </c>
      <c r="I1951" s="33">
        <v>3117.41674234417</v>
      </c>
      <c r="J1951" s="33">
        <v>7.43</v>
      </c>
      <c r="K1951" s="31" t="s">
        <v>94</v>
      </c>
      <c r="L1951" s="31" t="s">
        <v>95</v>
      </c>
    </row>
    <row r="1952" spans="1:12" x14ac:dyDescent="0.2">
      <c r="A1952" t="str">
        <f>VLOOKUP(B1952,StateFIPS!A$2:B$52,2)</f>
        <v>Oklahoma</v>
      </c>
      <c r="B1952">
        <f t="shared" si="31"/>
        <v>40</v>
      </c>
      <c r="C1952" s="31" t="s">
        <v>2518</v>
      </c>
      <c r="D1952" s="31" t="s">
        <v>3285</v>
      </c>
      <c r="E1952" s="31" t="s">
        <v>3286</v>
      </c>
      <c r="F1952" s="31" t="s">
        <v>3287</v>
      </c>
      <c r="G1952" s="33">
        <v>3690.0567209063402</v>
      </c>
      <c r="H1952" s="31" t="s">
        <v>94</v>
      </c>
      <c r="I1952" s="33">
        <v>496.642896488068</v>
      </c>
      <c r="J1952" s="33">
        <v>7.43</v>
      </c>
      <c r="K1952" s="31" t="s">
        <v>94</v>
      </c>
      <c r="L1952" s="31" t="s">
        <v>95</v>
      </c>
    </row>
    <row r="1953" spans="1:12" x14ac:dyDescent="0.2">
      <c r="A1953" t="str">
        <f>VLOOKUP(B1953,StateFIPS!A$2:B$52,2)</f>
        <v>Oklahoma</v>
      </c>
      <c r="B1953">
        <f t="shared" si="31"/>
        <v>40</v>
      </c>
      <c r="C1953" s="31" t="s">
        <v>2637</v>
      </c>
      <c r="D1953" s="31" t="s">
        <v>3285</v>
      </c>
      <c r="E1953" s="31" t="s">
        <v>3286</v>
      </c>
      <c r="F1953" s="31" t="s">
        <v>3287</v>
      </c>
      <c r="G1953" s="33">
        <v>10486.132408330999</v>
      </c>
      <c r="H1953" s="31" t="s">
        <v>94</v>
      </c>
      <c r="I1953" s="33">
        <v>1411.3233389409099</v>
      </c>
      <c r="J1953" s="33">
        <v>7.43</v>
      </c>
      <c r="K1953" s="31" t="s">
        <v>94</v>
      </c>
      <c r="L1953" s="31" t="s">
        <v>95</v>
      </c>
    </row>
    <row r="1954" spans="1:12" x14ac:dyDescent="0.2">
      <c r="A1954" t="str">
        <f>VLOOKUP(B1954,StateFIPS!A$2:B$52,2)</f>
        <v>Oklahoma</v>
      </c>
      <c r="B1954">
        <f t="shared" si="31"/>
        <v>40</v>
      </c>
      <c r="C1954" s="31" t="s">
        <v>1446</v>
      </c>
      <c r="D1954" s="31" t="s">
        <v>3285</v>
      </c>
      <c r="E1954" s="31" t="s">
        <v>3286</v>
      </c>
      <c r="F1954" s="31" t="s">
        <v>3287</v>
      </c>
      <c r="G1954" s="33">
        <v>10306.9390064165</v>
      </c>
      <c r="H1954" s="31" t="s">
        <v>94</v>
      </c>
      <c r="I1954" s="33">
        <v>1387.2057882121701</v>
      </c>
      <c r="J1954" s="33">
        <v>7.43</v>
      </c>
      <c r="K1954" s="31" t="s">
        <v>94</v>
      </c>
      <c r="L1954" s="31" t="s">
        <v>95</v>
      </c>
    </row>
    <row r="1955" spans="1:12" x14ac:dyDescent="0.2">
      <c r="A1955" t="str">
        <f>VLOOKUP(B1955,StateFIPS!A$2:B$52,2)</f>
        <v>Oklahoma</v>
      </c>
      <c r="B1955">
        <f t="shared" si="31"/>
        <v>40</v>
      </c>
      <c r="C1955" s="31" t="s">
        <v>1444</v>
      </c>
      <c r="D1955" s="31" t="s">
        <v>3285</v>
      </c>
      <c r="E1955" s="31" t="s">
        <v>3286</v>
      </c>
      <c r="F1955" s="31" t="s">
        <v>3287</v>
      </c>
      <c r="G1955" s="33">
        <v>5594.8162153310204</v>
      </c>
      <c r="H1955" s="31" t="s">
        <v>94</v>
      </c>
      <c r="I1955" s="33">
        <v>753.00352830834697</v>
      </c>
      <c r="J1955" s="33">
        <v>7.43</v>
      </c>
      <c r="K1955" s="31" t="s">
        <v>94</v>
      </c>
      <c r="L1955" s="31" t="s">
        <v>95</v>
      </c>
    </row>
    <row r="1956" spans="1:12" x14ac:dyDescent="0.2">
      <c r="A1956" t="str">
        <f>VLOOKUP(B1956,StateFIPS!A$2:B$52,2)</f>
        <v>Oklahoma</v>
      </c>
      <c r="B1956">
        <f t="shared" si="31"/>
        <v>40</v>
      </c>
      <c r="C1956" s="31" t="s">
        <v>1407</v>
      </c>
      <c r="D1956" s="31" t="s">
        <v>3285</v>
      </c>
      <c r="E1956" s="31" t="s">
        <v>3286</v>
      </c>
      <c r="F1956" s="31" t="s">
        <v>3287</v>
      </c>
      <c r="G1956" s="33">
        <v>4234.2737193133898</v>
      </c>
      <c r="H1956" s="31" t="s">
        <v>94</v>
      </c>
      <c r="I1956" s="33">
        <v>569.88879129386203</v>
      </c>
      <c r="J1956" s="33">
        <v>7.43</v>
      </c>
      <c r="K1956" s="31" t="s">
        <v>94</v>
      </c>
      <c r="L1956" s="31" t="s">
        <v>95</v>
      </c>
    </row>
    <row r="1957" spans="1:12" x14ac:dyDescent="0.2">
      <c r="A1957" t="str">
        <f>VLOOKUP(B1957,StateFIPS!A$2:B$52,2)</f>
        <v>Oklahoma</v>
      </c>
      <c r="B1957">
        <f t="shared" si="31"/>
        <v>40</v>
      </c>
      <c r="C1957" s="31" t="s">
        <v>1298</v>
      </c>
      <c r="D1957" s="31" t="s">
        <v>3285</v>
      </c>
      <c r="E1957" s="31" t="s">
        <v>3286</v>
      </c>
      <c r="F1957" s="31" t="s">
        <v>3287</v>
      </c>
      <c r="G1957" s="33">
        <v>2190.1415789552002</v>
      </c>
      <c r="H1957" s="31" t="s">
        <v>94</v>
      </c>
      <c r="I1957" s="33">
        <v>294.77006446234202</v>
      </c>
      <c r="J1957" s="33">
        <v>7.43</v>
      </c>
      <c r="K1957" s="31" t="s">
        <v>94</v>
      </c>
      <c r="L1957" s="31" t="s">
        <v>95</v>
      </c>
    </row>
    <row r="1958" spans="1:12" x14ac:dyDescent="0.2">
      <c r="A1958" t="str">
        <f>VLOOKUP(B1958,StateFIPS!A$2:B$52,2)</f>
        <v>Oklahoma</v>
      </c>
      <c r="B1958">
        <f t="shared" si="31"/>
        <v>40</v>
      </c>
      <c r="C1958" s="31" t="s">
        <v>1313</v>
      </c>
      <c r="D1958" s="31" t="s">
        <v>3285</v>
      </c>
      <c r="E1958" s="31" t="s">
        <v>3286</v>
      </c>
      <c r="F1958" s="31" t="s">
        <v>3287</v>
      </c>
      <c r="G1958" s="33">
        <v>1639.28778788465</v>
      </c>
      <c r="H1958" s="31" t="s">
        <v>94</v>
      </c>
      <c r="I1958" s="33">
        <v>220.63092703696501</v>
      </c>
      <c r="J1958" s="33">
        <v>7.43</v>
      </c>
      <c r="K1958" s="31" t="s">
        <v>94</v>
      </c>
      <c r="L1958" s="31" t="s">
        <v>95</v>
      </c>
    </row>
    <row r="1959" spans="1:12" x14ac:dyDescent="0.2">
      <c r="A1959" t="str">
        <f>VLOOKUP(B1959,StateFIPS!A$2:B$52,2)</f>
        <v>Oklahoma</v>
      </c>
      <c r="B1959">
        <f t="shared" si="31"/>
        <v>40</v>
      </c>
      <c r="C1959" s="31" t="s">
        <v>1314</v>
      </c>
      <c r="D1959" s="31" t="s">
        <v>3285</v>
      </c>
      <c r="E1959" s="31" t="s">
        <v>3286</v>
      </c>
      <c r="F1959" s="31" t="s">
        <v>3287</v>
      </c>
      <c r="G1959" s="33">
        <v>7300.4719298506798</v>
      </c>
      <c r="H1959" s="31" t="s">
        <v>94</v>
      </c>
      <c r="I1959" s="33">
        <v>982.56688154114102</v>
      </c>
      <c r="J1959" s="33">
        <v>7.43</v>
      </c>
      <c r="K1959" s="31" t="s">
        <v>94</v>
      </c>
      <c r="L1959" s="31" t="s">
        <v>95</v>
      </c>
    </row>
    <row r="1960" spans="1:12" x14ac:dyDescent="0.2">
      <c r="A1960" t="str">
        <f>VLOOKUP(B1960,StateFIPS!A$2:B$52,2)</f>
        <v>Oklahoma</v>
      </c>
      <c r="B1960">
        <f t="shared" si="31"/>
        <v>40</v>
      </c>
      <c r="C1960" s="31" t="s">
        <v>2308</v>
      </c>
      <c r="D1960" s="31" t="s">
        <v>3285</v>
      </c>
      <c r="E1960" s="31" t="s">
        <v>3286</v>
      </c>
      <c r="F1960" s="31" t="s">
        <v>3287</v>
      </c>
      <c r="G1960" s="33">
        <v>5920.0190558425502</v>
      </c>
      <c r="H1960" s="31" t="s">
        <v>94</v>
      </c>
      <c r="I1960" s="33">
        <v>796.77241666790701</v>
      </c>
      <c r="J1960" s="33">
        <v>7.43</v>
      </c>
      <c r="K1960" s="31" t="s">
        <v>94</v>
      </c>
      <c r="L1960" s="31" t="s">
        <v>95</v>
      </c>
    </row>
    <row r="1961" spans="1:12" x14ac:dyDescent="0.2">
      <c r="A1961" t="str">
        <f>VLOOKUP(B1961,StateFIPS!A$2:B$52,2)</f>
        <v>Oklahoma</v>
      </c>
      <c r="B1961">
        <f t="shared" si="31"/>
        <v>40</v>
      </c>
      <c r="C1961" s="31" t="s">
        <v>1315</v>
      </c>
      <c r="D1961" s="31" t="s">
        <v>3285</v>
      </c>
      <c r="E1961" s="31" t="s">
        <v>3286</v>
      </c>
      <c r="F1961" s="31" t="s">
        <v>3287</v>
      </c>
      <c r="G1961" s="33">
        <v>7439.8445757841901</v>
      </c>
      <c r="H1961" s="31" t="s">
        <v>94</v>
      </c>
      <c r="I1961" s="33">
        <v>1001.32497655238</v>
      </c>
      <c r="J1961" s="33">
        <v>7.43</v>
      </c>
      <c r="K1961" s="31" t="s">
        <v>94</v>
      </c>
      <c r="L1961" s="31" t="s">
        <v>95</v>
      </c>
    </row>
    <row r="1962" spans="1:12" x14ac:dyDescent="0.2">
      <c r="A1962" t="str">
        <f>VLOOKUP(B1962,StateFIPS!A$2:B$52,2)</f>
        <v>Oklahoma</v>
      </c>
      <c r="B1962">
        <f t="shared" si="31"/>
        <v>40</v>
      </c>
      <c r="C1962" s="31" t="s">
        <v>1316</v>
      </c>
      <c r="D1962" s="31" t="s">
        <v>3285</v>
      </c>
      <c r="E1962" s="31" t="s">
        <v>3286</v>
      </c>
      <c r="F1962" s="31" t="s">
        <v>3287</v>
      </c>
      <c r="G1962" s="33">
        <v>32779.118965029498</v>
      </c>
      <c r="H1962" s="31" t="s">
        <v>94</v>
      </c>
      <c r="I1962" s="33">
        <v>4411.7252981197198</v>
      </c>
      <c r="J1962" s="33">
        <v>7.43</v>
      </c>
      <c r="K1962" s="31" t="s">
        <v>94</v>
      </c>
      <c r="L1962" s="31" t="s">
        <v>95</v>
      </c>
    </row>
    <row r="1963" spans="1:12" x14ac:dyDescent="0.2">
      <c r="A1963" t="str">
        <f>VLOOKUP(B1963,StateFIPS!A$2:B$52,2)</f>
        <v>Oklahoma</v>
      </c>
      <c r="B1963">
        <f t="shared" si="31"/>
        <v>40</v>
      </c>
      <c r="C1963" s="31" t="s">
        <v>2299</v>
      </c>
      <c r="D1963" s="31" t="s">
        <v>3285</v>
      </c>
      <c r="E1963" s="31" t="s">
        <v>3286</v>
      </c>
      <c r="F1963" s="31" t="s">
        <v>3287</v>
      </c>
      <c r="G1963" s="33">
        <v>17341.939229727101</v>
      </c>
      <c r="H1963" s="31" t="s">
        <v>94</v>
      </c>
      <c r="I1963" s="33">
        <v>2334.04296497</v>
      </c>
      <c r="J1963" s="33">
        <v>7.43</v>
      </c>
      <c r="K1963" s="31" t="s">
        <v>94</v>
      </c>
      <c r="L1963" s="31" t="s">
        <v>95</v>
      </c>
    </row>
    <row r="1964" spans="1:12" x14ac:dyDescent="0.2">
      <c r="A1964" t="str">
        <f>VLOOKUP(B1964,StateFIPS!A$2:B$52,2)</f>
        <v>Oklahoma</v>
      </c>
      <c r="B1964">
        <f t="shared" si="31"/>
        <v>40</v>
      </c>
      <c r="C1964" s="31" t="s">
        <v>1317</v>
      </c>
      <c r="D1964" s="31" t="s">
        <v>3285</v>
      </c>
      <c r="E1964" s="31" t="s">
        <v>3286</v>
      </c>
      <c r="F1964" s="31" t="s">
        <v>3287</v>
      </c>
      <c r="G1964" s="33">
        <v>14229.283470545301</v>
      </c>
      <c r="H1964" s="31" t="s">
        <v>94</v>
      </c>
      <c r="I1964" s="33">
        <v>1915.1121763856399</v>
      </c>
      <c r="J1964" s="33">
        <v>7.43</v>
      </c>
      <c r="K1964" s="31" t="s">
        <v>94</v>
      </c>
      <c r="L1964" s="31" t="s">
        <v>95</v>
      </c>
    </row>
    <row r="1965" spans="1:12" x14ac:dyDescent="0.2">
      <c r="A1965" t="str">
        <f>VLOOKUP(B1965,StateFIPS!A$2:B$52,2)</f>
        <v>Oklahoma</v>
      </c>
      <c r="B1965">
        <f t="shared" si="31"/>
        <v>40</v>
      </c>
      <c r="C1965" s="31" t="s">
        <v>1318</v>
      </c>
      <c r="D1965" s="31" t="s">
        <v>3285</v>
      </c>
      <c r="E1965" s="31" t="s">
        <v>3286</v>
      </c>
      <c r="F1965" s="31" t="s">
        <v>3287</v>
      </c>
      <c r="G1965" s="33">
        <v>730.04719298506802</v>
      </c>
      <c r="H1965" s="31" t="s">
        <v>94</v>
      </c>
      <c r="I1965" s="33">
        <v>98.256688154114102</v>
      </c>
      <c r="J1965" s="33">
        <v>7.43</v>
      </c>
      <c r="K1965" s="31" t="s">
        <v>94</v>
      </c>
      <c r="L1965" s="31" t="s">
        <v>95</v>
      </c>
    </row>
    <row r="1966" spans="1:12" x14ac:dyDescent="0.2">
      <c r="A1966" t="str">
        <f>VLOOKUP(B1966,StateFIPS!A$2:B$52,2)</f>
        <v>Oklahoma</v>
      </c>
      <c r="B1966">
        <f t="shared" si="31"/>
        <v>40</v>
      </c>
      <c r="C1966" s="31" t="s">
        <v>1319</v>
      </c>
      <c r="D1966" s="31" t="s">
        <v>3285</v>
      </c>
      <c r="E1966" s="31" t="s">
        <v>3286</v>
      </c>
      <c r="F1966" s="31" t="s">
        <v>3287</v>
      </c>
      <c r="G1966" s="33">
        <v>2740.9953700257602</v>
      </c>
      <c r="H1966" s="31" t="s">
        <v>94</v>
      </c>
      <c r="I1966" s="33">
        <v>368.90920188771901</v>
      </c>
      <c r="J1966" s="33">
        <v>7.43</v>
      </c>
      <c r="K1966" s="31" t="s">
        <v>94</v>
      </c>
      <c r="L1966" s="31" t="s">
        <v>95</v>
      </c>
    </row>
    <row r="1967" spans="1:12" x14ac:dyDescent="0.2">
      <c r="A1967" t="str">
        <f>VLOOKUP(B1967,StateFIPS!A$2:B$52,2)</f>
        <v>Oklahoma</v>
      </c>
      <c r="B1967">
        <f t="shared" si="31"/>
        <v>40</v>
      </c>
      <c r="C1967" s="31" t="s">
        <v>2456</v>
      </c>
      <c r="D1967" s="31" t="s">
        <v>3285</v>
      </c>
      <c r="E1967" s="31" t="s">
        <v>3286</v>
      </c>
      <c r="F1967" s="31" t="s">
        <v>3287</v>
      </c>
      <c r="G1967" s="33">
        <v>6178.8539697190799</v>
      </c>
      <c r="H1967" s="31" t="s">
        <v>94</v>
      </c>
      <c r="I1967" s="33">
        <v>831.608878831639</v>
      </c>
      <c r="J1967" s="33">
        <v>7.43</v>
      </c>
      <c r="K1967" s="31" t="s">
        <v>94</v>
      </c>
      <c r="L1967" s="31" t="s">
        <v>95</v>
      </c>
    </row>
    <row r="1968" spans="1:12" x14ac:dyDescent="0.2">
      <c r="A1968" t="str">
        <f>VLOOKUP(B1968,StateFIPS!A$2:B$52,2)</f>
        <v>Oklahoma</v>
      </c>
      <c r="B1968">
        <f t="shared" si="31"/>
        <v>40</v>
      </c>
      <c r="C1968" s="31" t="s">
        <v>1320</v>
      </c>
      <c r="D1968" s="31" t="s">
        <v>3285</v>
      </c>
      <c r="E1968" s="31" t="s">
        <v>3286</v>
      </c>
      <c r="F1968" s="31" t="s">
        <v>3287</v>
      </c>
      <c r="G1968" s="33">
        <v>11574.5664051451</v>
      </c>
      <c r="H1968" s="31" t="s">
        <v>94</v>
      </c>
      <c r="I1968" s="33">
        <v>1557.8151285525</v>
      </c>
      <c r="J1968" s="33">
        <v>7.43</v>
      </c>
      <c r="K1968" s="31" t="s">
        <v>94</v>
      </c>
      <c r="L1968" s="31" t="s">
        <v>95</v>
      </c>
    </row>
    <row r="1969" spans="1:12" x14ac:dyDescent="0.2">
      <c r="A1969" t="str">
        <f>VLOOKUP(B1969,StateFIPS!A$2:B$52,2)</f>
        <v>Oklahoma</v>
      </c>
      <c r="B1969">
        <f t="shared" si="31"/>
        <v>40</v>
      </c>
      <c r="C1969" s="31" t="s">
        <v>1321</v>
      </c>
      <c r="D1969" s="31" t="s">
        <v>3285</v>
      </c>
      <c r="E1969" s="31" t="s">
        <v>3286</v>
      </c>
      <c r="F1969" s="31" t="s">
        <v>3287</v>
      </c>
      <c r="G1969" s="33">
        <v>1114.9811674681</v>
      </c>
      <c r="H1969" s="31" t="s">
        <v>94</v>
      </c>
      <c r="I1969" s="33">
        <v>150.06476008991999</v>
      </c>
      <c r="J1969" s="33">
        <v>7.43</v>
      </c>
      <c r="K1969" s="31" t="s">
        <v>94</v>
      </c>
      <c r="L1969" s="31" t="s">
        <v>95</v>
      </c>
    </row>
    <row r="1970" spans="1:12" x14ac:dyDescent="0.2">
      <c r="A1970" t="str">
        <f>VLOOKUP(B1970,StateFIPS!A$2:B$52,2)</f>
        <v>Oklahoma</v>
      </c>
      <c r="B1970">
        <f t="shared" si="31"/>
        <v>40</v>
      </c>
      <c r="C1970" s="31" t="s">
        <v>2440</v>
      </c>
      <c r="D1970" s="31" t="s">
        <v>3285</v>
      </c>
      <c r="E1970" s="31" t="s">
        <v>3286</v>
      </c>
      <c r="F1970" s="31" t="s">
        <v>3287</v>
      </c>
      <c r="G1970" s="33">
        <v>6079.3020797665704</v>
      </c>
      <c r="H1970" s="31" t="s">
        <v>94</v>
      </c>
      <c r="I1970" s="33">
        <v>818.21023953789597</v>
      </c>
      <c r="J1970" s="33">
        <v>7.43</v>
      </c>
      <c r="K1970" s="31" t="s">
        <v>94</v>
      </c>
      <c r="L1970" s="31" t="s">
        <v>95</v>
      </c>
    </row>
    <row r="1971" spans="1:12" x14ac:dyDescent="0.2">
      <c r="A1971" t="str">
        <f>VLOOKUP(B1971,StateFIPS!A$2:B$52,2)</f>
        <v>Oklahoma</v>
      </c>
      <c r="B1971">
        <f t="shared" si="31"/>
        <v>40</v>
      </c>
      <c r="C1971" s="31" t="s">
        <v>2415</v>
      </c>
      <c r="D1971" s="31" t="s">
        <v>3285</v>
      </c>
      <c r="E1971" s="31" t="s">
        <v>3286</v>
      </c>
      <c r="F1971" s="31" t="s">
        <v>3287</v>
      </c>
      <c r="G1971" s="33">
        <v>5594.8162153310204</v>
      </c>
      <c r="H1971" s="31" t="s">
        <v>94</v>
      </c>
      <c r="I1971" s="33">
        <v>753.00352830834697</v>
      </c>
      <c r="J1971" s="33">
        <v>7.43</v>
      </c>
      <c r="K1971" s="31" t="s">
        <v>94</v>
      </c>
      <c r="L1971" s="31" t="s">
        <v>95</v>
      </c>
    </row>
    <row r="1972" spans="1:12" x14ac:dyDescent="0.2">
      <c r="A1972" t="str">
        <f>VLOOKUP(B1972,StateFIPS!A$2:B$52,2)</f>
        <v>Oklahoma</v>
      </c>
      <c r="B1972">
        <f t="shared" si="31"/>
        <v>40</v>
      </c>
      <c r="C1972" s="31" t="s">
        <v>2504</v>
      </c>
      <c r="D1972" s="31" t="s">
        <v>3285</v>
      </c>
      <c r="E1972" s="31" t="s">
        <v>3286</v>
      </c>
      <c r="F1972" s="31" t="s">
        <v>3287</v>
      </c>
      <c r="G1972" s="33">
        <v>1785.2972264816699</v>
      </c>
      <c r="H1972" s="31" t="s">
        <v>94</v>
      </c>
      <c r="I1972" s="33">
        <v>240.28226466778801</v>
      </c>
      <c r="J1972" s="33">
        <v>7.43</v>
      </c>
      <c r="K1972" s="31" t="s">
        <v>94</v>
      </c>
      <c r="L1972" s="31" t="s">
        <v>95</v>
      </c>
    </row>
    <row r="1973" spans="1:12" x14ac:dyDescent="0.2">
      <c r="A1973" t="str">
        <f>VLOOKUP(B1973,StateFIPS!A$2:B$52,2)</f>
        <v>Oklahoma</v>
      </c>
      <c r="B1973">
        <f t="shared" si="31"/>
        <v>40</v>
      </c>
      <c r="C1973" s="31" t="s">
        <v>2405</v>
      </c>
      <c r="D1973" s="31" t="s">
        <v>3285</v>
      </c>
      <c r="E1973" s="31" t="s">
        <v>3286</v>
      </c>
      <c r="F1973" s="31" t="s">
        <v>3287</v>
      </c>
      <c r="G1973" s="33">
        <v>4811.67468103795</v>
      </c>
      <c r="H1973" s="31" t="s">
        <v>94</v>
      </c>
      <c r="I1973" s="33">
        <v>647.60089919757002</v>
      </c>
      <c r="J1973" s="33">
        <v>7.43</v>
      </c>
      <c r="K1973" s="31" t="s">
        <v>94</v>
      </c>
      <c r="L1973" s="31" t="s">
        <v>95</v>
      </c>
    </row>
    <row r="1974" spans="1:12" x14ac:dyDescent="0.2">
      <c r="A1974" t="str">
        <f>VLOOKUP(B1974,StateFIPS!A$2:B$52,2)</f>
        <v>Oklahoma</v>
      </c>
      <c r="B1974">
        <f t="shared" si="31"/>
        <v>40</v>
      </c>
      <c r="C1974" s="31" t="s">
        <v>2429</v>
      </c>
      <c r="D1974" s="31" t="s">
        <v>3285</v>
      </c>
      <c r="E1974" s="31" t="s">
        <v>3286</v>
      </c>
      <c r="F1974" s="31" t="s">
        <v>3287</v>
      </c>
      <c r="G1974" s="33">
        <v>1785.2972264816699</v>
      </c>
      <c r="H1974" s="31" t="s">
        <v>94</v>
      </c>
      <c r="I1974" s="33">
        <v>240.28226466778801</v>
      </c>
      <c r="J1974" s="33">
        <v>7.43</v>
      </c>
      <c r="K1974" s="31" t="s">
        <v>94</v>
      </c>
      <c r="L1974" s="31" t="s">
        <v>95</v>
      </c>
    </row>
    <row r="1975" spans="1:12" x14ac:dyDescent="0.2">
      <c r="A1975" t="str">
        <f>VLOOKUP(B1975,StateFIPS!A$2:B$52,2)</f>
        <v>Oklahoma</v>
      </c>
      <c r="B1975">
        <f t="shared" si="31"/>
        <v>40</v>
      </c>
      <c r="C1975" s="31" t="s">
        <v>1322</v>
      </c>
      <c r="D1975" s="31" t="s">
        <v>3285</v>
      </c>
      <c r="E1975" s="31" t="s">
        <v>3286</v>
      </c>
      <c r="F1975" s="31" t="s">
        <v>3287</v>
      </c>
      <c r="G1975" s="33">
        <v>477.849071772044</v>
      </c>
      <c r="H1975" s="31" t="s">
        <v>94</v>
      </c>
      <c r="I1975" s="33">
        <v>64.313468609965597</v>
      </c>
      <c r="J1975" s="33">
        <v>7.43</v>
      </c>
      <c r="K1975" s="31" t="s">
        <v>94</v>
      </c>
      <c r="L1975" s="31" t="s">
        <v>95</v>
      </c>
    </row>
    <row r="1976" spans="1:12" x14ac:dyDescent="0.2">
      <c r="A1976" t="str">
        <f>VLOOKUP(B1976,StateFIPS!A$2:B$52,2)</f>
        <v>Oklahoma</v>
      </c>
      <c r="B1976">
        <f t="shared" si="31"/>
        <v>40</v>
      </c>
      <c r="C1976" s="31" t="s">
        <v>2471</v>
      </c>
      <c r="D1976" s="31" t="s">
        <v>3285</v>
      </c>
      <c r="E1976" s="31" t="s">
        <v>3286</v>
      </c>
      <c r="F1976" s="31" t="s">
        <v>3287</v>
      </c>
      <c r="G1976" s="33">
        <v>1108.3443748046</v>
      </c>
      <c r="H1976" s="31" t="s">
        <v>94</v>
      </c>
      <c r="I1976" s="33">
        <v>149.17151747033699</v>
      </c>
      <c r="J1976" s="33">
        <v>7.43</v>
      </c>
      <c r="K1976" s="31" t="s">
        <v>94</v>
      </c>
      <c r="L1976" s="31" t="s">
        <v>95</v>
      </c>
    </row>
    <row r="1977" spans="1:12" x14ac:dyDescent="0.2">
      <c r="A1977" t="str">
        <f>VLOOKUP(B1977,StateFIPS!A$2:B$52,2)</f>
        <v>Oklahoma</v>
      </c>
      <c r="B1977">
        <f t="shared" si="31"/>
        <v>40</v>
      </c>
      <c r="C1977" s="31" t="s">
        <v>2274</v>
      </c>
      <c r="D1977" s="31" t="s">
        <v>3285</v>
      </c>
      <c r="E1977" s="31" t="s">
        <v>3286</v>
      </c>
      <c r="F1977" s="31" t="s">
        <v>3287</v>
      </c>
      <c r="G1977" s="33">
        <v>7479.6653317651999</v>
      </c>
      <c r="H1977" s="31" t="s">
        <v>94</v>
      </c>
      <c r="I1977" s="33">
        <v>1006.6844322698799</v>
      </c>
      <c r="J1977" s="33">
        <v>7.43</v>
      </c>
      <c r="K1977" s="31" t="s">
        <v>94</v>
      </c>
      <c r="L1977" s="31" t="s">
        <v>95</v>
      </c>
    </row>
    <row r="1978" spans="1:12" x14ac:dyDescent="0.2">
      <c r="A1978" t="str">
        <f>VLOOKUP(B1978,StateFIPS!A$2:B$52,2)</f>
        <v>Oklahoma</v>
      </c>
      <c r="B1978">
        <f t="shared" si="31"/>
        <v>40</v>
      </c>
      <c r="C1978" s="31" t="s">
        <v>1335</v>
      </c>
      <c r="D1978" s="31" t="s">
        <v>3285</v>
      </c>
      <c r="E1978" s="31" t="s">
        <v>3286</v>
      </c>
      <c r="F1978" s="31" t="s">
        <v>3287</v>
      </c>
      <c r="G1978" s="33">
        <v>13505.873070223801</v>
      </c>
      <c r="H1978" s="31" t="s">
        <v>94</v>
      </c>
      <c r="I1978" s="33">
        <v>1817.7487308511099</v>
      </c>
      <c r="J1978" s="33">
        <v>7.43</v>
      </c>
      <c r="K1978" s="31" t="s">
        <v>94</v>
      </c>
      <c r="L1978" s="31" t="s">
        <v>95</v>
      </c>
    </row>
    <row r="1979" spans="1:12" x14ac:dyDescent="0.2">
      <c r="A1979" t="str">
        <f>VLOOKUP(B1979,StateFIPS!A$2:B$52,2)</f>
        <v>Oklahoma</v>
      </c>
      <c r="B1979">
        <f t="shared" si="31"/>
        <v>40</v>
      </c>
      <c r="C1979" s="31" t="s">
        <v>1324</v>
      </c>
      <c r="D1979" s="31" t="s">
        <v>3285</v>
      </c>
      <c r="E1979" s="31" t="s">
        <v>3286</v>
      </c>
      <c r="F1979" s="31" t="s">
        <v>3287</v>
      </c>
      <c r="G1979" s="33">
        <v>2017.5849697041899</v>
      </c>
      <c r="H1979" s="31" t="s">
        <v>94</v>
      </c>
      <c r="I1979" s="33">
        <v>271.54575635318798</v>
      </c>
      <c r="J1979" s="33">
        <v>7.43</v>
      </c>
      <c r="K1979" s="31" t="s">
        <v>94</v>
      </c>
      <c r="L1979" s="31" t="s">
        <v>95</v>
      </c>
    </row>
    <row r="1980" spans="1:12" x14ac:dyDescent="0.2">
      <c r="A1980" t="str">
        <f>VLOOKUP(B1980,StateFIPS!A$2:B$52,2)</f>
        <v>Oklahoma</v>
      </c>
      <c r="B1980">
        <f t="shared" si="31"/>
        <v>40</v>
      </c>
      <c r="C1980" s="31" t="s">
        <v>1312</v>
      </c>
      <c r="D1980" s="31" t="s">
        <v>3285</v>
      </c>
      <c r="E1980" s="31" t="s">
        <v>3286</v>
      </c>
      <c r="F1980" s="31" t="s">
        <v>3287</v>
      </c>
      <c r="G1980" s="33">
        <v>1022.0660701791001</v>
      </c>
      <c r="H1980" s="31" t="s">
        <v>94</v>
      </c>
      <c r="I1980" s="33">
        <v>137.55936341576</v>
      </c>
      <c r="J1980" s="33">
        <v>7.43</v>
      </c>
      <c r="K1980" s="31" t="s">
        <v>94</v>
      </c>
      <c r="L1980" s="31" t="s">
        <v>95</v>
      </c>
    </row>
    <row r="1981" spans="1:12" x14ac:dyDescent="0.2">
      <c r="A1981" t="str">
        <f>VLOOKUP(B1981,StateFIPS!A$2:B$52,2)</f>
        <v>Oklahoma</v>
      </c>
      <c r="B1981">
        <f t="shared" si="31"/>
        <v>40</v>
      </c>
      <c r="C1981" s="31" t="s">
        <v>1326</v>
      </c>
      <c r="D1981" s="31" t="s">
        <v>3285</v>
      </c>
      <c r="E1981" s="31" t="s">
        <v>3286</v>
      </c>
      <c r="F1981" s="31" t="s">
        <v>3287</v>
      </c>
      <c r="G1981" s="33">
        <v>3709.9670988968401</v>
      </c>
      <c r="H1981" s="31" t="s">
        <v>94</v>
      </c>
      <c r="I1981" s="33">
        <v>499.32262434681599</v>
      </c>
      <c r="J1981" s="33">
        <v>7.43</v>
      </c>
      <c r="K1981" s="31" t="s">
        <v>94</v>
      </c>
      <c r="L1981" s="31" t="s">
        <v>95</v>
      </c>
    </row>
    <row r="1982" spans="1:12" x14ac:dyDescent="0.2">
      <c r="A1982" t="str">
        <f>VLOOKUP(B1982,StateFIPS!A$2:B$52,2)</f>
        <v>Oklahoma</v>
      </c>
      <c r="B1982">
        <f t="shared" si="31"/>
        <v>40</v>
      </c>
      <c r="C1982" s="31" t="s">
        <v>1327</v>
      </c>
      <c r="D1982" s="31" t="s">
        <v>3285</v>
      </c>
      <c r="E1982" s="31" t="s">
        <v>3286</v>
      </c>
      <c r="F1982" s="31" t="s">
        <v>3287</v>
      </c>
      <c r="G1982" s="33">
        <v>2203.4151642821998</v>
      </c>
      <c r="H1982" s="31" t="s">
        <v>94</v>
      </c>
      <c r="I1982" s="33">
        <v>296.556549701508</v>
      </c>
      <c r="J1982" s="33">
        <v>7.43</v>
      </c>
      <c r="K1982" s="31" t="s">
        <v>94</v>
      </c>
      <c r="L1982" s="31" t="s">
        <v>95</v>
      </c>
    </row>
    <row r="1983" spans="1:12" x14ac:dyDescent="0.2">
      <c r="A1983" t="str">
        <f>VLOOKUP(B1983,StateFIPS!A$2:B$52,2)</f>
        <v>Oklahoma</v>
      </c>
      <c r="B1983">
        <f t="shared" si="31"/>
        <v>40</v>
      </c>
      <c r="C1983" s="31" t="s">
        <v>2363</v>
      </c>
      <c r="D1983" s="31" t="s">
        <v>3285</v>
      </c>
      <c r="E1983" s="31" t="s">
        <v>3286</v>
      </c>
      <c r="F1983" s="31" t="s">
        <v>3287</v>
      </c>
      <c r="G1983" s="33">
        <v>6563.7879442021103</v>
      </c>
      <c r="H1983" s="31" t="s">
        <v>94</v>
      </c>
      <c r="I1983" s="33">
        <v>883.41695076744395</v>
      </c>
      <c r="J1983" s="33">
        <v>7.43</v>
      </c>
      <c r="K1983" s="31" t="s">
        <v>94</v>
      </c>
      <c r="L1983" s="31" t="s">
        <v>95</v>
      </c>
    </row>
    <row r="1984" spans="1:12" x14ac:dyDescent="0.2">
      <c r="A1984" t="str">
        <f>VLOOKUP(B1984,StateFIPS!A$2:B$52,2)</f>
        <v>Oklahoma</v>
      </c>
      <c r="B1984">
        <f t="shared" si="31"/>
        <v>40</v>
      </c>
      <c r="C1984" s="31" t="s">
        <v>2337</v>
      </c>
      <c r="D1984" s="31" t="s">
        <v>3285</v>
      </c>
      <c r="E1984" s="31" t="s">
        <v>3286</v>
      </c>
      <c r="F1984" s="31" t="s">
        <v>3287</v>
      </c>
      <c r="G1984" s="33">
        <v>2077.3161036756901</v>
      </c>
      <c r="H1984" s="31" t="s">
        <v>94</v>
      </c>
      <c r="I1984" s="33">
        <v>279.58493992943397</v>
      </c>
      <c r="J1984" s="33">
        <v>7.43</v>
      </c>
      <c r="K1984" s="31" t="s">
        <v>94</v>
      </c>
      <c r="L1984" s="31" t="s">
        <v>95</v>
      </c>
    </row>
    <row r="1985" spans="1:12" x14ac:dyDescent="0.2">
      <c r="A1985" t="str">
        <f>VLOOKUP(B1985,StateFIPS!A$2:B$52,2)</f>
        <v>Oklahoma</v>
      </c>
      <c r="B1985">
        <f t="shared" si="31"/>
        <v>40</v>
      </c>
      <c r="C1985" s="31" t="s">
        <v>1328</v>
      </c>
      <c r="D1985" s="31" t="s">
        <v>3285</v>
      </c>
      <c r="E1985" s="31" t="s">
        <v>3286</v>
      </c>
      <c r="F1985" s="31" t="s">
        <v>3287</v>
      </c>
      <c r="G1985" s="33">
        <v>7366.8398564856898</v>
      </c>
      <c r="H1985" s="31" t="s">
        <v>94</v>
      </c>
      <c r="I1985" s="33">
        <v>991.49930773696997</v>
      </c>
      <c r="J1985" s="33">
        <v>7.43</v>
      </c>
      <c r="K1985" s="31" t="s">
        <v>94</v>
      </c>
      <c r="L1985" s="31" t="s">
        <v>95</v>
      </c>
    </row>
    <row r="1986" spans="1:12" x14ac:dyDescent="0.2">
      <c r="A1986" t="str">
        <f>VLOOKUP(B1986,StateFIPS!A$2:B$52,2)</f>
        <v>Oklahoma</v>
      </c>
      <c r="B1986">
        <f t="shared" si="31"/>
        <v>40</v>
      </c>
      <c r="C1986" s="31" t="s">
        <v>2609</v>
      </c>
      <c r="D1986" s="31" t="s">
        <v>3285</v>
      </c>
      <c r="E1986" s="31" t="s">
        <v>3286</v>
      </c>
      <c r="F1986" s="31" t="s">
        <v>3287</v>
      </c>
      <c r="G1986" s="33">
        <v>13200.580607702699</v>
      </c>
      <c r="H1986" s="31" t="s">
        <v>94</v>
      </c>
      <c r="I1986" s="33">
        <v>1776.6595703503001</v>
      </c>
      <c r="J1986" s="33">
        <v>7.43</v>
      </c>
      <c r="K1986" s="31" t="s">
        <v>94</v>
      </c>
      <c r="L1986" s="31" t="s">
        <v>95</v>
      </c>
    </row>
    <row r="1987" spans="1:12" x14ac:dyDescent="0.2">
      <c r="A1987" t="str">
        <f>VLOOKUP(B1987,StateFIPS!A$2:B$52,2)</f>
        <v>Oklahoma</v>
      </c>
      <c r="B1987">
        <f t="shared" ref="B1987:B2050" si="32">VALUE(LEFT(C1987,2))</f>
        <v>40</v>
      </c>
      <c r="C1987" s="31" t="s">
        <v>1329</v>
      </c>
      <c r="D1987" s="31" t="s">
        <v>3285</v>
      </c>
      <c r="E1987" s="31" t="s">
        <v>3286</v>
      </c>
      <c r="F1987" s="31" t="s">
        <v>3287</v>
      </c>
      <c r="G1987" s="33">
        <v>1028.7028628426001</v>
      </c>
      <c r="H1987" s="31" t="s">
        <v>94</v>
      </c>
      <c r="I1987" s="33">
        <v>138.452606035343</v>
      </c>
      <c r="J1987" s="33">
        <v>7.43</v>
      </c>
      <c r="K1987" s="31" t="s">
        <v>94</v>
      </c>
      <c r="L1987" s="31" t="s">
        <v>95</v>
      </c>
    </row>
    <row r="1988" spans="1:12" x14ac:dyDescent="0.2">
      <c r="A1988" t="str">
        <f>VLOOKUP(B1988,StateFIPS!A$2:B$52,2)</f>
        <v>Oklahoma</v>
      </c>
      <c r="B1988">
        <f t="shared" si="32"/>
        <v>40</v>
      </c>
      <c r="C1988" s="31" t="s">
        <v>2516</v>
      </c>
      <c r="D1988" s="31" t="s">
        <v>3285</v>
      </c>
      <c r="E1988" s="31" t="s">
        <v>3286</v>
      </c>
      <c r="F1988" s="31" t="s">
        <v>3287</v>
      </c>
      <c r="G1988" s="33">
        <v>2966.6463205847799</v>
      </c>
      <c r="H1988" s="31" t="s">
        <v>94</v>
      </c>
      <c r="I1988" s="33">
        <v>399.27945095353601</v>
      </c>
      <c r="J1988" s="33">
        <v>7.43</v>
      </c>
      <c r="K1988" s="31" t="s">
        <v>94</v>
      </c>
      <c r="L1988" s="31" t="s">
        <v>95</v>
      </c>
    </row>
    <row r="1989" spans="1:12" x14ac:dyDescent="0.2">
      <c r="A1989" t="str">
        <f>VLOOKUP(B1989,StateFIPS!A$2:B$52,2)</f>
        <v>Oklahoma</v>
      </c>
      <c r="B1989">
        <f t="shared" si="32"/>
        <v>40</v>
      </c>
      <c r="C1989" s="31" t="s">
        <v>2550</v>
      </c>
      <c r="D1989" s="31" t="s">
        <v>3285</v>
      </c>
      <c r="E1989" s="31" t="s">
        <v>3286</v>
      </c>
      <c r="F1989" s="31" t="s">
        <v>3287</v>
      </c>
      <c r="G1989" s="33">
        <v>7307.10872251418</v>
      </c>
      <c r="H1989" s="31" t="s">
        <v>94</v>
      </c>
      <c r="I1989" s="33">
        <v>983.46012416072404</v>
      </c>
      <c r="J1989" s="33">
        <v>7.43</v>
      </c>
      <c r="K1989" s="31" t="s">
        <v>94</v>
      </c>
      <c r="L1989" s="31" t="s">
        <v>95</v>
      </c>
    </row>
    <row r="1990" spans="1:12" x14ac:dyDescent="0.2">
      <c r="A1990" t="str">
        <f>VLOOKUP(B1990,StateFIPS!A$2:B$52,2)</f>
        <v>Oklahoma</v>
      </c>
      <c r="B1990">
        <f t="shared" si="32"/>
        <v>40</v>
      </c>
      <c r="C1990" s="31" t="s">
        <v>1330</v>
      </c>
      <c r="D1990" s="31" t="s">
        <v>3285</v>
      </c>
      <c r="E1990" s="31" t="s">
        <v>3286</v>
      </c>
      <c r="F1990" s="31" t="s">
        <v>3287</v>
      </c>
      <c r="G1990" s="33">
        <v>2210.0519569457101</v>
      </c>
      <c r="H1990" s="31" t="s">
        <v>94</v>
      </c>
      <c r="I1990" s="33">
        <v>297.44979232109102</v>
      </c>
      <c r="J1990" s="33">
        <v>7.43</v>
      </c>
      <c r="K1990" s="31" t="s">
        <v>94</v>
      </c>
      <c r="L1990" s="31" t="s">
        <v>95</v>
      </c>
    </row>
    <row r="1991" spans="1:12" x14ac:dyDescent="0.2">
      <c r="A1991" t="str">
        <f>VLOOKUP(B1991,StateFIPS!A$2:B$52,2)</f>
        <v>Oklahoma</v>
      </c>
      <c r="B1991">
        <f t="shared" si="32"/>
        <v>40</v>
      </c>
      <c r="C1991" s="31" t="s">
        <v>2566</v>
      </c>
      <c r="D1991" s="31" t="s">
        <v>3285</v>
      </c>
      <c r="E1991" s="31" t="s">
        <v>3286</v>
      </c>
      <c r="F1991" s="31" t="s">
        <v>3287</v>
      </c>
      <c r="G1991" s="33">
        <v>4705.4859984219402</v>
      </c>
      <c r="H1991" s="31" t="s">
        <v>94</v>
      </c>
      <c r="I1991" s="33">
        <v>633.30901728424499</v>
      </c>
      <c r="J1991" s="33">
        <v>7.43</v>
      </c>
      <c r="K1991" s="31" t="s">
        <v>94</v>
      </c>
      <c r="L1991" s="31" t="s">
        <v>95</v>
      </c>
    </row>
    <row r="1992" spans="1:12" x14ac:dyDescent="0.2">
      <c r="A1992" t="str">
        <f>VLOOKUP(B1992,StateFIPS!A$2:B$52,2)</f>
        <v>Oklahoma</v>
      </c>
      <c r="B1992">
        <f t="shared" si="32"/>
        <v>40</v>
      </c>
      <c r="C1992" s="31" t="s">
        <v>2652</v>
      </c>
      <c r="D1992" s="31" t="s">
        <v>3285</v>
      </c>
      <c r="E1992" s="31" t="s">
        <v>3286</v>
      </c>
      <c r="F1992" s="31" t="s">
        <v>3287</v>
      </c>
      <c r="G1992" s="33">
        <v>2302.9670542347098</v>
      </c>
      <c r="H1992" s="31" t="s">
        <v>94</v>
      </c>
      <c r="I1992" s="33">
        <v>309.95518899525098</v>
      </c>
      <c r="J1992" s="33">
        <v>7.43</v>
      </c>
      <c r="K1992" s="31" t="s">
        <v>94</v>
      </c>
      <c r="L1992" s="31" t="s">
        <v>95</v>
      </c>
    </row>
    <row r="1993" spans="1:12" x14ac:dyDescent="0.2">
      <c r="A1993" t="str">
        <f>VLOOKUP(B1993,StateFIPS!A$2:B$52,2)</f>
        <v>Oklahoma</v>
      </c>
      <c r="B1993">
        <f t="shared" si="32"/>
        <v>40</v>
      </c>
      <c r="C1993" s="31" t="s">
        <v>1331</v>
      </c>
      <c r="D1993" s="31" t="s">
        <v>3285</v>
      </c>
      <c r="E1993" s="31" t="s">
        <v>3286</v>
      </c>
      <c r="F1993" s="31" t="s">
        <v>3287</v>
      </c>
      <c r="G1993" s="33">
        <v>497.75944976254601</v>
      </c>
      <c r="H1993" s="31" t="s">
        <v>94</v>
      </c>
      <c r="I1993" s="33">
        <v>66.993196468714203</v>
      </c>
      <c r="J1993" s="33">
        <v>7.43</v>
      </c>
      <c r="K1993" s="31" t="s">
        <v>94</v>
      </c>
      <c r="L1993" s="31" t="s">
        <v>95</v>
      </c>
    </row>
    <row r="1994" spans="1:12" x14ac:dyDescent="0.2">
      <c r="A1994" t="str">
        <f>VLOOKUP(B1994,StateFIPS!A$2:B$52,2)</f>
        <v>Oklahoma</v>
      </c>
      <c r="B1994">
        <f t="shared" si="32"/>
        <v>40</v>
      </c>
      <c r="C1994" s="31" t="s">
        <v>1332</v>
      </c>
      <c r="D1994" s="31" t="s">
        <v>3285</v>
      </c>
      <c r="E1994" s="31" t="s">
        <v>3286</v>
      </c>
      <c r="F1994" s="31" t="s">
        <v>3287</v>
      </c>
      <c r="G1994" s="33">
        <v>1333.9953253636199</v>
      </c>
      <c r="H1994" s="31" t="s">
        <v>94</v>
      </c>
      <c r="I1994" s="33">
        <v>179.541766536154</v>
      </c>
      <c r="J1994" s="33">
        <v>7.43</v>
      </c>
      <c r="K1994" s="31" t="s">
        <v>94</v>
      </c>
      <c r="L1994" s="31" t="s">
        <v>95</v>
      </c>
    </row>
    <row r="1995" spans="1:12" x14ac:dyDescent="0.2">
      <c r="A1995" t="str">
        <f>VLOOKUP(B1995,StateFIPS!A$2:B$52,2)</f>
        <v>Oklahoma</v>
      </c>
      <c r="B1995">
        <f t="shared" si="32"/>
        <v>40</v>
      </c>
      <c r="C1995" s="31" t="s">
        <v>2660</v>
      </c>
      <c r="D1995" s="31" t="s">
        <v>3285</v>
      </c>
      <c r="E1995" s="31" t="s">
        <v>3286</v>
      </c>
      <c r="F1995" s="31" t="s">
        <v>3287</v>
      </c>
      <c r="G1995" s="33">
        <v>2827.2736746512601</v>
      </c>
      <c r="H1995" s="31" t="s">
        <v>94</v>
      </c>
      <c r="I1995" s="33">
        <v>380.52135594229702</v>
      </c>
      <c r="J1995" s="33">
        <v>7.43</v>
      </c>
      <c r="K1995" s="31" t="s">
        <v>94</v>
      </c>
      <c r="L1995" s="31" t="s">
        <v>95</v>
      </c>
    </row>
    <row r="1996" spans="1:12" x14ac:dyDescent="0.2">
      <c r="A1996" t="str">
        <f>VLOOKUP(B1996,StateFIPS!A$2:B$52,2)</f>
        <v>Oklahoma</v>
      </c>
      <c r="B1996">
        <f t="shared" si="32"/>
        <v>40</v>
      </c>
      <c r="C1996" s="31" t="s">
        <v>1333</v>
      </c>
      <c r="D1996" s="31" t="s">
        <v>3285</v>
      </c>
      <c r="E1996" s="31" t="s">
        <v>3286</v>
      </c>
      <c r="F1996" s="31" t="s">
        <v>3287</v>
      </c>
      <c r="G1996" s="33">
        <v>2561.8019681112401</v>
      </c>
      <c r="H1996" s="31" t="s">
        <v>94</v>
      </c>
      <c r="I1996" s="33">
        <v>344.79165115898201</v>
      </c>
      <c r="J1996" s="33">
        <v>7.43</v>
      </c>
      <c r="K1996" s="31" t="s">
        <v>94</v>
      </c>
      <c r="L1996" s="31" t="s">
        <v>95</v>
      </c>
    </row>
    <row r="1997" spans="1:12" x14ac:dyDescent="0.2">
      <c r="A1997" t="str">
        <f>VLOOKUP(B1997,StateFIPS!A$2:B$52,2)</f>
        <v>Oklahoma</v>
      </c>
      <c r="B1997">
        <f t="shared" si="32"/>
        <v>40</v>
      </c>
      <c r="C1997" s="31" t="s">
        <v>2604</v>
      </c>
      <c r="D1997" s="31" t="s">
        <v>3285</v>
      </c>
      <c r="E1997" s="31" t="s">
        <v>3286</v>
      </c>
      <c r="F1997" s="31" t="s">
        <v>3287</v>
      </c>
      <c r="G1997" s="33">
        <v>12025.868306263101</v>
      </c>
      <c r="H1997" s="31" t="s">
        <v>94</v>
      </c>
      <c r="I1997" s="33">
        <v>1618.5556266841299</v>
      </c>
      <c r="J1997" s="33">
        <v>7.43</v>
      </c>
      <c r="K1997" s="31" t="s">
        <v>94</v>
      </c>
      <c r="L1997" s="31" t="s">
        <v>95</v>
      </c>
    </row>
    <row r="1998" spans="1:12" x14ac:dyDescent="0.2">
      <c r="A1998" t="str">
        <f>VLOOKUP(B1998,StateFIPS!A$2:B$52,2)</f>
        <v>Oklahoma</v>
      </c>
      <c r="B1998">
        <f t="shared" si="32"/>
        <v>40</v>
      </c>
      <c r="C1998" s="31" t="s">
        <v>1334</v>
      </c>
      <c r="D1998" s="31" t="s">
        <v>3285</v>
      </c>
      <c r="E1998" s="31" t="s">
        <v>3286</v>
      </c>
      <c r="F1998" s="31" t="s">
        <v>3287</v>
      </c>
      <c r="G1998" s="33">
        <v>3736.5142695508498</v>
      </c>
      <c r="H1998" s="31" t="s">
        <v>94</v>
      </c>
      <c r="I1998" s="33">
        <v>502.89559482514801</v>
      </c>
      <c r="J1998" s="33">
        <v>7.43</v>
      </c>
      <c r="K1998" s="31" t="s">
        <v>94</v>
      </c>
      <c r="L1998" s="31" t="s">
        <v>95</v>
      </c>
    </row>
    <row r="1999" spans="1:12" x14ac:dyDescent="0.2">
      <c r="A1999" t="str">
        <f>VLOOKUP(B1999,StateFIPS!A$2:B$52,2)</f>
        <v>Oklahoma</v>
      </c>
      <c r="B1999">
        <f t="shared" si="32"/>
        <v>40</v>
      </c>
      <c r="C1999" s="31" t="s">
        <v>2605</v>
      </c>
      <c r="D1999" s="31" t="s">
        <v>3285</v>
      </c>
      <c r="E1999" s="31" t="s">
        <v>3286</v>
      </c>
      <c r="F1999" s="31" t="s">
        <v>3287</v>
      </c>
      <c r="G1999" s="33">
        <v>1008.79248485209</v>
      </c>
      <c r="H1999" s="31" t="s">
        <v>94</v>
      </c>
      <c r="I1999" s="33">
        <v>135.77287817659399</v>
      </c>
      <c r="J1999" s="33">
        <v>7.43</v>
      </c>
      <c r="K1999" s="31" t="s">
        <v>94</v>
      </c>
      <c r="L1999" s="31" t="s">
        <v>95</v>
      </c>
    </row>
    <row r="2000" spans="1:12" x14ac:dyDescent="0.2">
      <c r="A2000" t="str">
        <f>VLOOKUP(B2000,StateFIPS!A$2:B$52,2)</f>
        <v>Oklahoma</v>
      </c>
      <c r="B2000">
        <f t="shared" si="32"/>
        <v>40</v>
      </c>
      <c r="C2000" s="31" t="s">
        <v>1300</v>
      </c>
      <c r="D2000" s="31" t="s">
        <v>3285</v>
      </c>
      <c r="E2000" s="31" t="s">
        <v>3286</v>
      </c>
      <c r="F2000" s="31" t="s">
        <v>3287</v>
      </c>
      <c r="G2000" s="33">
        <v>1360.5424960176299</v>
      </c>
      <c r="H2000" s="31" t="s">
        <v>94</v>
      </c>
      <c r="I2000" s="33">
        <v>183.114737014485</v>
      </c>
      <c r="J2000" s="33">
        <v>7.43</v>
      </c>
      <c r="K2000" s="31" t="s">
        <v>94</v>
      </c>
      <c r="L2000" s="31" t="s">
        <v>95</v>
      </c>
    </row>
    <row r="2001" spans="1:12" x14ac:dyDescent="0.2">
      <c r="A2001" t="str">
        <f>VLOOKUP(B2001,StateFIPS!A$2:B$52,2)</f>
        <v>Oklahoma</v>
      </c>
      <c r="B2001">
        <f t="shared" si="32"/>
        <v>40</v>
      </c>
      <c r="C2001" s="31" t="s">
        <v>1325</v>
      </c>
      <c r="D2001" s="31" t="s">
        <v>3285</v>
      </c>
      <c r="E2001" s="31" t="s">
        <v>3286</v>
      </c>
      <c r="F2001" s="31" t="s">
        <v>3287</v>
      </c>
      <c r="G2001" s="33">
        <v>5594.8162153310204</v>
      </c>
      <c r="H2001" s="31" t="s">
        <v>94</v>
      </c>
      <c r="I2001" s="33">
        <v>753.00352830834697</v>
      </c>
      <c r="J2001" s="33">
        <v>7.43</v>
      </c>
      <c r="K2001" s="31" t="s">
        <v>94</v>
      </c>
      <c r="L2001" s="31" t="s">
        <v>95</v>
      </c>
    </row>
    <row r="2002" spans="1:12" x14ac:dyDescent="0.2">
      <c r="A2002" t="str">
        <f>VLOOKUP(B2002,StateFIPS!A$2:B$52,2)</f>
        <v>Oklahoma</v>
      </c>
      <c r="B2002">
        <f t="shared" si="32"/>
        <v>40</v>
      </c>
      <c r="C2002" s="31" t="s">
        <v>1323</v>
      </c>
      <c r="D2002" s="31" t="s">
        <v>3285</v>
      </c>
      <c r="E2002" s="31" t="s">
        <v>3286</v>
      </c>
      <c r="F2002" s="31" t="s">
        <v>3287</v>
      </c>
      <c r="G2002" s="33">
        <v>4167.9057926783898</v>
      </c>
      <c r="H2002" s="31" t="s">
        <v>94</v>
      </c>
      <c r="I2002" s="33">
        <v>560.95636509803296</v>
      </c>
      <c r="J2002" s="33">
        <v>7.43</v>
      </c>
      <c r="K2002" s="31" t="s">
        <v>94</v>
      </c>
      <c r="L2002" s="31" t="s">
        <v>95</v>
      </c>
    </row>
    <row r="2003" spans="1:12" x14ac:dyDescent="0.2">
      <c r="A2003" t="str">
        <f>VLOOKUP(B2003,StateFIPS!A$2:B$52,2)</f>
        <v>Oklahoma</v>
      </c>
      <c r="B2003">
        <f t="shared" si="32"/>
        <v>40</v>
      </c>
      <c r="C2003" s="31" t="s">
        <v>1290</v>
      </c>
      <c r="D2003" s="31" t="s">
        <v>3285</v>
      </c>
      <c r="E2003" s="31" t="s">
        <v>3286</v>
      </c>
      <c r="F2003" s="31" t="s">
        <v>3287</v>
      </c>
      <c r="G2003" s="33">
        <v>10366.670140388</v>
      </c>
      <c r="H2003" s="31" t="s">
        <v>94</v>
      </c>
      <c r="I2003" s="33">
        <v>1395.2449717884199</v>
      </c>
      <c r="J2003" s="33">
        <v>7.43</v>
      </c>
      <c r="K2003" s="31" t="s">
        <v>94</v>
      </c>
      <c r="L2003" s="31" t="s">
        <v>95</v>
      </c>
    </row>
    <row r="2004" spans="1:12" x14ac:dyDescent="0.2">
      <c r="A2004" t="str">
        <f>VLOOKUP(B2004,StateFIPS!A$2:B$52,2)</f>
        <v>Oregon</v>
      </c>
      <c r="B2004">
        <f t="shared" si="32"/>
        <v>41</v>
      </c>
      <c r="C2004" s="31" t="s">
        <v>2542</v>
      </c>
      <c r="D2004" s="31" t="s">
        <v>3285</v>
      </c>
      <c r="E2004" s="31" t="s">
        <v>3286</v>
      </c>
      <c r="F2004" s="31" t="s">
        <v>3287</v>
      </c>
      <c r="G2004" s="33">
        <v>40932.872111767902</v>
      </c>
      <c r="H2004" s="31" t="s">
        <v>94</v>
      </c>
      <c r="I2004" s="33">
        <v>5509.1348737238004</v>
      </c>
      <c r="J2004" s="33">
        <v>7.43</v>
      </c>
      <c r="K2004" s="31" t="s">
        <v>94</v>
      </c>
      <c r="L2004" s="31" t="s">
        <v>95</v>
      </c>
    </row>
    <row r="2005" spans="1:12" x14ac:dyDescent="0.2">
      <c r="A2005" t="str">
        <f>VLOOKUP(B2005,StateFIPS!A$2:B$52,2)</f>
        <v>Oregon</v>
      </c>
      <c r="B2005">
        <f t="shared" si="32"/>
        <v>41</v>
      </c>
      <c r="C2005" s="31" t="s">
        <v>2641</v>
      </c>
      <c r="D2005" s="31" t="s">
        <v>3285</v>
      </c>
      <c r="E2005" s="31" t="s">
        <v>3286</v>
      </c>
      <c r="F2005" s="31" t="s">
        <v>3287</v>
      </c>
      <c r="G2005" s="33">
        <v>25287.352229983899</v>
      </c>
      <c r="H2005" s="31" t="s">
        <v>94</v>
      </c>
      <c r="I2005" s="33">
        <v>3403.4121440086001</v>
      </c>
      <c r="J2005" s="33">
        <v>7.43</v>
      </c>
      <c r="K2005" s="31" t="s">
        <v>94</v>
      </c>
      <c r="L2005" s="31" t="s">
        <v>95</v>
      </c>
    </row>
    <row r="2006" spans="1:12" x14ac:dyDescent="0.2">
      <c r="A2006" t="str">
        <f>VLOOKUP(B2006,StateFIPS!A$2:B$52,2)</f>
        <v>Oregon</v>
      </c>
      <c r="B2006">
        <f t="shared" si="32"/>
        <v>41</v>
      </c>
      <c r="C2006" s="31" t="s">
        <v>2340</v>
      </c>
      <c r="D2006" s="31" t="s">
        <v>3285</v>
      </c>
      <c r="E2006" s="31" t="s">
        <v>3286</v>
      </c>
      <c r="F2006" s="31" t="s">
        <v>3287</v>
      </c>
      <c r="G2006" s="33">
        <v>55193.5014777002</v>
      </c>
      <c r="H2006" s="31" t="s">
        <v>94</v>
      </c>
      <c r="I2006" s="33">
        <v>7428.4658785599104</v>
      </c>
      <c r="J2006" s="33">
        <v>7.43</v>
      </c>
      <c r="K2006" s="31" t="s">
        <v>94</v>
      </c>
      <c r="L2006" s="31" t="s">
        <v>95</v>
      </c>
    </row>
    <row r="2007" spans="1:12" x14ac:dyDescent="0.2">
      <c r="A2007" t="str">
        <f>VLOOKUP(B2007,StateFIPS!A$2:B$52,2)</f>
        <v>Oregon</v>
      </c>
      <c r="B2007">
        <f t="shared" si="32"/>
        <v>41</v>
      </c>
      <c r="C2007" s="31" t="s">
        <v>2387</v>
      </c>
      <c r="D2007" s="31" t="s">
        <v>3285</v>
      </c>
      <c r="E2007" s="31" t="s">
        <v>3286</v>
      </c>
      <c r="F2007" s="31" t="s">
        <v>3287</v>
      </c>
      <c r="G2007" s="33">
        <v>5142.8096453519602</v>
      </c>
      <c r="H2007" s="31" t="s">
        <v>94</v>
      </c>
      <c r="I2007" s="33">
        <v>692.168189145621</v>
      </c>
      <c r="J2007" s="33">
        <v>7.43</v>
      </c>
      <c r="K2007" s="31" t="s">
        <v>94</v>
      </c>
      <c r="L2007" s="31" t="s">
        <v>95</v>
      </c>
    </row>
    <row r="2008" spans="1:12" x14ac:dyDescent="0.2">
      <c r="A2008" t="str">
        <f>VLOOKUP(B2008,StateFIPS!A$2:B$52,2)</f>
        <v>Oregon</v>
      </c>
      <c r="B2008">
        <f t="shared" si="32"/>
        <v>41</v>
      </c>
      <c r="C2008" s="31" t="s">
        <v>1291</v>
      </c>
      <c r="D2008" s="31" t="s">
        <v>3285</v>
      </c>
      <c r="E2008" s="31" t="s">
        <v>3286</v>
      </c>
      <c r="F2008" s="31" t="s">
        <v>3287</v>
      </c>
      <c r="G2008" s="33">
        <v>7373.6062600752302</v>
      </c>
      <c r="H2008" s="31" t="s">
        <v>94</v>
      </c>
      <c r="I2008" s="33">
        <v>992.40999462654497</v>
      </c>
      <c r="J2008" s="33">
        <v>7.43</v>
      </c>
      <c r="K2008" s="31" t="s">
        <v>94</v>
      </c>
      <c r="L2008" s="31" t="s">
        <v>95</v>
      </c>
    </row>
    <row r="2009" spans="1:12" x14ac:dyDescent="0.2">
      <c r="A2009" t="str">
        <f>VLOOKUP(B2009,StateFIPS!A$2:B$52,2)</f>
        <v>Oregon</v>
      </c>
      <c r="B2009">
        <f t="shared" si="32"/>
        <v>41</v>
      </c>
      <c r="C2009" s="31" t="s">
        <v>2285</v>
      </c>
      <c r="D2009" s="31" t="s">
        <v>3285</v>
      </c>
      <c r="E2009" s="31" t="s">
        <v>3286</v>
      </c>
      <c r="F2009" s="31" t="s">
        <v>3287</v>
      </c>
      <c r="G2009" s="33">
        <v>93326.648979043501</v>
      </c>
      <c r="H2009" s="31" t="s">
        <v>94</v>
      </c>
      <c r="I2009" s="33">
        <v>12560.787211176799</v>
      </c>
      <c r="J2009" s="33">
        <v>7.43</v>
      </c>
      <c r="K2009" s="31" t="s">
        <v>94</v>
      </c>
      <c r="L2009" s="31" t="s">
        <v>95</v>
      </c>
    </row>
    <row r="2010" spans="1:12" x14ac:dyDescent="0.2">
      <c r="A2010" t="str">
        <f>VLOOKUP(B2010,StateFIPS!A$2:B$52,2)</f>
        <v>Oregon</v>
      </c>
      <c r="B2010">
        <f t="shared" si="32"/>
        <v>41</v>
      </c>
      <c r="C2010" s="31" t="s">
        <v>1292</v>
      </c>
      <c r="D2010" s="31" t="s">
        <v>3285</v>
      </c>
      <c r="E2010" s="31" t="s">
        <v>3286</v>
      </c>
      <c r="F2010" s="31" t="s">
        <v>3287</v>
      </c>
      <c r="G2010" s="33">
        <v>11528.2778076303</v>
      </c>
      <c r="H2010" s="31" t="s">
        <v>94</v>
      </c>
      <c r="I2010" s="33">
        <v>1551.58516926384</v>
      </c>
      <c r="J2010" s="33">
        <v>7.43</v>
      </c>
      <c r="K2010" s="31" t="s">
        <v>94</v>
      </c>
      <c r="L2010" s="31" t="s">
        <v>95</v>
      </c>
    </row>
    <row r="2011" spans="1:12" x14ac:dyDescent="0.2">
      <c r="A2011" t="str">
        <f>VLOOKUP(B2011,StateFIPS!A$2:B$52,2)</f>
        <v>Oregon</v>
      </c>
      <c r="B2011">
        <f t="shared" si="32"/>
        <v>41</v>
      </c>
      <c r="C2011" s="31" t="s">
        <v>1293</v>
      </c>
      <c r="D2011" s="31" t="s">
        <v>3285</v>
      </c>
      <c r="E2011" s="31" t="s">
        <v>3286</v>
      </c>
      <c r="F2011" s="31" t="s">
        <v>3287</v>
      </c>
      <c r="G2011" s="33">
        <v>161410.86109618499</v>
      </c>
      <c r="H2011" s="31" t="s">
        <v>94</v>
      </c>
      <c r="I2011" s="33">
        <v>21724.207415368099</v>
      </c>
      <c r="J2011" s="33">
        <v>7.43</v>
      </c>
      <c r="K2011" s="31" t="s">
        <v>94</v>
      </c>
      <c r="L2011" s="31" t="s">
        <v>95</v>
      </c>
    </row>
    <row r="2012" spans="1:12" x14ac:dyDescent="0.2">
      <c r="A2012" t="str">
        <f>VLOOKUP(B2012,StateFIPS!A$2:B$52,2)</f>
        <v>Oregon</v>
      </c>
      <c r="B2012">
        <f t="shared" si="32"/>
        <v>41</v>
      </c>
      <c r="C2012" s="31" t="s">
        <v>2304</v>
      </c>
      <c r="D2012" s="31" t="s">
        <v>3285</v>
      </c>
      <c r="E2012" s="31" t="s">
        <v>3286</v>
      </c>
      <c r="F2012" s="31" t="s">
        <v>3287</v>
      </c>
      <c r="G2012" s="33">
        <v>20069.683637829101</v>
      </c>
      <c r="H2012" s="31" t="s">
        <v>94</v>
      </c>
      <c r="I2012" s="33">
        <v>2701.1687264911302</v>
      </c>
      <c r="J2012" s="33">
        <v>7.43</v>
      </c>
      <c r="K2012" s="31" t="s">
        <v>94</v>
      </c>
      <c r="L2012" s="31" t="s">
        <v>95</v>
      </c>
    </row>
    <row r="2013" spans="1:12" x14ac:dyDescent="0.2">
      <c r="A2013" t="str">
        <f>VLOOKUP(B2013,StateFIPS!A$2:B$52,2)</f>
        <v>Oregon</v>
      </c>
      <c r="B2013">
        <f t="shared" si="32"/>
        <v>41</v>
      </c>
      <c r="C2013" s="31" t="s">
        <v>1294</v>
      </c>
      <c r="D2013" s="31" t="s">
        <v>3285</v>
      </c>
      <c r="E2013" s="31" t="s">
        <v>3286</v>
      </c>
      <c r="F2013" s="31" t="s">
        <v>3287</v>
      </c>
      <c r="G2013" s="33">
        <v>334829.09725953802</v>
      </c>
      <c r="H2013" s="31" t="s">
        <v>94</v>
      </c>
      <c r="I2013" s="33">
        <v>45064.481461579802</v>
      </c>
      <c r="J2013" s="33">
        <v>7.43</v>
      </c>
      <c r="K2013" s="31" t="s">
        <v>94</v>
      </c>
      <c r="L2013" s="31" t="s">
        <v>95</v>
      </c>
    </row>
    <row r="2014" spans="1:12" x14ac:dyDescent="0.2">
      <c r="A2014" t="str">
        <f>VLOOKUP(B2014,StateFIPS!A$2:B$52,2)</f>
        <v>Oregon</v>
      </c>
      <c r="B2014">
        <f t="shared" si="32"/>
        <v>41</v>
      </c>
      <c r="C2014" s="31" t="s">
        <v>2958</v>
      </c>
      <c r="D2014" s="31" t="s">
        <v>3285</v>
      </c>
      <c r="E2014" s="31" t="s">
        <v>3286</v>
      </c>
      <c r="F2014" s="31" t="s">
        <v>3287</v>
      </c>
      <c r="G2014" s="33">
        <v>808.47662547017705</v>
      </c>
      <c r="H2014" s="31" t="s">
        <v>94</v>
      </c>
      <c r="I2014" s="33">
        <v>108.81246641590501</v>
      </c>
      <c r="J2014" s="33">
        <v>7.43</v>
      </c>
      <c r="K2014" s="31" t="s">
        <v>94</v>
      </c>
      <c r="L2014" s="31" t="s">
        <v>95</v>
      </c>
    </row>
    <row r="2015" spans="1:12" x14ac:dyDescent="0.2">
      <c r="A2015" t="str">
        <f>VLOOKUP(B2015,StateFIPS!A$2:B$52,2)</f>
        <v>Oregon</v>
      </c>
      <c r="B2015">
        <f t="shared" si="32"/>
        <v>41</v>
      </c>
      <c r="C2015" s="31" t="s">
        <v>1295</v>
      </c>
      <c r="D2015" s="31" t="s">
        <v>3285</v>
      </c>
      <c r="E2015" s="31" t="s">
        <v>3286</v>
      </c>
      <c r="F2015" s="31" t="s">
        <v>3287</v>
      </c>
      <c r="G2015" s="33">
        <v>4603.8252283718402</v>
      </c>
      <c r="H2015" s="31" t="s">
        <v>94</v>
      </c>
      <c r="I2015" s="33">
        <v>619.62654486835004</v>
      </c>
      <c r="J2015" s="33">
        <v>7.43</v>
      </c>
      <c r="K2015" s="31" t="s">
        <v>94</v>
      </c>
      <c r="L2015" s="31" t="s">
        <v>95</v>
      </c>
    </row>
    <row r="2016" spans="1:12" x14ac:dyDescent="0.2">
      <c r="A2016" t="str">
        <f>VLOOKUP(B2016,StateFIPS!A$2:B$52,2)</f>
        <v>Oregon</v>
      </c>
      <c r="B2016">
        <f t="shared" si="32"/>
        <v>41</v>
      </c>
      <c r="C2016" s="31" t="s">
        <v>1296</v>
      </c>
      <c r="D2016" s="31" t="s">
        <v>3285</v>
      </c>
      <c r="E2016" s="31" t="s">
        <v>3286</v>
      </c>
      <c r="F2016" s="31" t="s">
        <v>3287</v>
      </c>
      <c r="G2016" s="33">
        <v>67515.284121440098</v>
      </c>
      <c r="H2016" s="31" t="s">
        <v>94</v>
      </c>
      <c r="I2016" s="33">
        <v>9086.8484685652893</v>
      </c>
      <c r="J2016" s="33">
        <v>7.43</v>
      </c>
      <c r="K2016" s="31" t="s">
        <v>94</v>
      </c>
      <c r="L2016" s="31" t="s">
        <v>95</v>
      </c>
    </row>
    <row r="2017" spans="1:12" x14ac:dyDescent="0.2">
      <c r="A2017" t="str">
        <f>VLOOKUP(B2017,StateFIPS!A$2:B$52,2)</f>
        <v>Oregon</v>
      </c>
      <c r="B2017">
        <f t="shared" si="32"/>
        <v>41</v>
      </c>
      <c r="C2017" s="31" t="s">
        <v>1297</v>
      </c>
      <c r="D2017" s="31" t="s">
        <v>3285</v>
      </c>
      <c r="E2017" s="31" t="s">
        <v>3286</v>
      </c>
      <c r="F2017" s="31" t="s">
        <v>3287</v>
      </c>
      <c r="G2017" s="33">
        <v>823.44841483073606</v>
      </c>
      <c r="H2017" s="31" t="s">
        <v>94</v>
      </c>
      <c r="I2017" s="33">
        <v>110.827512090274</v>
      </c>
      <c r="J2017" s="33">
        <v>7.43</v>
      </c>
      <c r="K2017" s="31" t="s">
        <v>94</v>
      </c>
      <c r="L2017" s="31" t="s">
        <v>95</v>
      </c>
    </row>
    <row r="2018" spans="1:12" x14ac:dyDescent="0.2">
      <c r="A2018" t="str">
        <f>VLOOKUP(B2018,StateFIPS!A$2:B$52,2)</f>
        <v>Oregon</v>
      </c>
      <c r="B2018">
        <f t="shared" si="32"/>
        <v>41</v>
      </c>
      <c r="C2018" s="31" t="s">
        <v>2462</v>
      </c>
      <c r="D2018" s="31" t="s">
        <v>3285</v>
      </c>
      <c r="E2018" s="31" t="s">
        <v>3286</v>
      </c>
      <c r="F2018" s="31" t="s">
        <v>3287</v>
      </c>
      <c r="G2018" s="33">
        <v>29883.691563675398</v>
      </c>
      <c r="H2018" s="31" t="s">
        <v>94</v>
      </c>
      <c r="I2018" s="33">
        <v>4022.0311660397601</v>
      </c>
      <c r="J2018" s="33">
        <v>7.43</v>
      </c>
      <c r="K2018" s="31" t="s">
        <v>94</v>
      </c>
      <c r="L2018" s="31" t="s">
        <v>95</v>
      </c>
    </row>
    <row r="2019" spans="1:12" x14ac:dyDescent="0.2">
      <c r="A2019" t="str">
        <f>VLOOKUP(B2019,StateFIPS!A$2:B$52,2)</f>
        <v>Oregon</v>
      </c>
      <c r="B2019">
        <f t="shared" si="32"/>
        <v>41</v>
      </c>
      <c r="C2019" s="31" t="s">
        <v>1311</v>
      </c>
      <c r="D2019" s="31" t="s">
        <v>3285</v>
      </c>
      <c r="E2019" s="31" t="s">
        <v>3286</v>
      </c>
      <c r="F2019" s="31" t="s">
        <v>3287</v>
      </c>
      <c r="G2019" s="33">
        <v>51323.293927995699</v>
      </c>
      <c r="H2019" s="31" t="s">
        <v>94</v>
      </c>
      <c r="I2019" s="33">
        <v>6907.5765717356298</v>
      </c>
      <c r="J2019" s="33">
        <v>7.43</v>
      </c>
      <c r="K2019" s="31" t="s">
        <v>94</v>
      </c>
      <c r="L2019" s="31" t="s">
        <v>95</v>
      </c>
    </row>
    <row r="2020" spans="1:12" x14ac:dyDescent="0.2">
      <c r="A2020" t="str">
        <f>VLOOKUP(B2020,StateFIPS!A$2:B$52,2)</f>
        <v>Oregon</v>
      </c>
      <c r="B2020">
        <f t="shared" si="32"/>
        <v>41</v>
      </c>
      <c r="C2020" s="31" t="s">
        <v>2490</v>
      </c>
      <c r="D2020" s="31" t="s">
        <v>3285</v>
      </c>
      <c r="E2020" s="31" t="s">
        <v>3286</v>
      </c>
      <c r="F2020" s="31" t="s">
        <v>3287</v>
      </c>
      <c r="G2020" s="33">
        <v>6303.12332079527</v>
      </c>
      <c r="H2020" s="31" t="s">
        <v>94</v>
      </c>
      <c r="I2020" s="33">
        <v>848.33422890918905</v>
      </c>
      <c r="J2020" s="33">
        <v>7.43</v>
      </c>
      <c r="K2020" s="31" t="s">
        <v>94</v>
      </c>
      <c r="L2020" s="31" t="s">
        <v>95</v>
      </c>
    </row>
    <row r="2021" spans="1:12" x14ac:dyDescent="0.2">
      <c r="A2021" t="str">
        <f>VLOOKUP(B2021,StateFIPS!A$2:B$52,2)</f>
        <v>Oregon</v>
      </c>
      <c r="B2021">
        <f t="shared" si="32"/>
        <v>41</v>
      </c>
      <c r="C2021" s="31" t="s">
        <v>2399</v>
      </c>
      <c r="D2021" s="31" t="s">
        <v>3285</v>
      </c>
      <c r="E2021" s="31" t="s">
        <v>3286</v>
      </c>
      <c r="F2021" s="31" t="s">
        <v>3287</v>
      </c>
      <c r="G2021" s="33">
        <v>46442.490596453499</v>
      </c>
      <c r="H2021" s="31" t="s">
        <v>94</v>
      </c>
      <c r="I2021" s="33">
        <v>6250.6716818914601</v>
      </c>
      <c r="J2021" s="33">
        <v>7.43</v>
      </c>
      <c r="K2021" s="31" t="s">
        <v>94</v>
      </c>
      <c r="L2021" s="31" t="s">
        <v>95</v>
      </c>
    </row>
    <row r="2022" spans="1:12" x14ac:dyDescent="0.2">
      <c r="A2022" t="str">
        <f>VLOOKUP(B2022,StateFIPS!A$2:B$52,2)</f>
        <v>Oregon</v>
      </c>
      <c r="B2022">
        <f t="shared" si="32"/>
        <v>41</v>
      </c>
      <c r="C2022" s="31" t="s">
        <v>1299</v>
      </c>
      <c r="D2022" s="31" t="s">
        <v>3285</v>
      </c>
      <c r="E2022" s="31" t="s">
        <v>3286</v>
      </c>
      <c r="F2022" s="31" t="s">
        <v>3287</v>
      </c>
      <c r="G2022" s="33">
        <v>6991.8256313809798</v>
      </c>
      <c r="H2022" s="31" t="s">
        <v>94</v>
      </c>
      <c r="I2022" s="33">
        <v>941.02632993014504</v>
      </c>
      <c r="J2022" s="33">
        <v>7.43</v>
      </c>
      <c r="K2022" s="31" t="s">
        <v>94</v>
      </c>
      <c r="L2022" s="31" t="s">
        <v>95</v>
      </c>
    </row>
    <row r="2023" spans="1:12" x14ac:dyDescent="0.2">
      <c r="A2023" t="str">
        <f>VLOOKUP(B2023,StateFIPS!A$2:B$52,2)</f>
        <v>Oregon</v>
      </c>
      <c r="B2023">
        <f t="shared" si="32"/>
        <v>41</v>
      </c>
      <c r="C2023" s="31" t="s">
        <v>2442</v>
      </c>
      <c r="D2023" s="31" t="s">
        <v>3285</v>
      </c>
      <c r="E2023" s="31" t="s">
        <v>3286</v>
      </c>
      <c r="F2023" s="31" t="s">
        <v>3287</v>
      </c>
      <c r="G2023" s="33">
        <v>139387.358946803</v>
      </c>
      <c r="H2023" s="31" t="s">
        <v>94</v>
      </c>
      <c r="I2023" s="33">
        <v>18760.075228371799</v>
      </c>
      <c r="J2023" s="33">
        <v>7.43</v>
      </c>
      <c r="K2023" s="31" t="s">
        <v>94</v>
      </c>
      <c r="L2023" s="31" t="s">
        <v>95</v>
      </c>
    </row>
    <row r="2024" spans="1:12" x14ac:dyDescent="0.2">
      <c r="A2024" t="str">
        <f>VLOOKUP(B2024,StateFIPS!A$2:B$52,2)</f>
        <v>Oregon</v>
      </c>
      <c r="B2024">
        <f t="shared" si="32"/>
        <v>41</v>
      </c>
      <c r="C2024" s="31" t="s">
        <v>1289</v>
      </c>
      <c r="D2024" s="31" t="s">
        <v>3285</v>
      </c>
      <c r="E2024" s="31" t="s">
        <v>3286</v>
      </c>
      <c r="F2024" s="31" t="s">
        <v>3287</v>
      </c>
      <c r="G2024" s="33">
        <v>14208.228103170301</v>
      </c>
      <c r="H2024" s="31" t="s">
        <v>94</v>
      </c>
      <c r="I2024" s="33">
        <v>1912.2783449758199</v>
      </c>
      <c r="J2024" s="33">
        <v>7.43</v>
      </c>
      <c r="K2024" s="31" t="s">
        <v>94</v>
      </c>
      <c r="L2024" s="31" t="s">
        <v>95</v>
      </c>
    </row>
    <row r="2025" spans="1:12" x14ac:dyDescent="0.2">
      <c r="A2025" t="str">
        <f>VLOOKUP(B2025,StateFIPS!A$2:B$52,2)</f>
        <v>Oregon</v>
      </c>
      <c r="B2025">
        <f t="shared" si="32"/>
        <v>41</v>
      </c>
      <c r="C2025" s="31" t="s">
        <v>2443</v>
      </c>
      <c r="D2025" s="31" t="s">
        <v>3285</v>
      </c>
      <c r="E2025" s="31" t="s">
        <v>3286</v>
      </c>
      <c r="F2025" s="31" t="s">
        <v>3287</v>
      </c>
      <c r="G2025" s="33">
        <v>477495.27807630302</v>
      </c>
      <c r="H2025" s="31" t="s">
        <v>94</v>
      </c>
      <c r="I2025" s="33">
        <v>64265.851692638404</v>
      </c>
      <c r="J2025" s="33">
        <v>7.43</v>
      </c>
      <c r="K2025" s="31" t="s">
        <v>94</v>
      </c>
      <c r="L2025" s="31" t="s">
        <v>95</v>
      </c>
    </row>
    <row r="2026" spans="1:12" x14ac:dyDescent="0.2">
      <c r="A2026" t="str">
        <f>VLOOKUP(B2026,StateFIPS!A$2:B$52,2)</f>
        <v>Oregon</v>
      </c>
      <c r="B2026">
        <f t="shared" si="32"/>
        <v>41</v>
      </c>
      <c r="C2026" s="31" t="s">
        <v>2409</v>
      </c>
      <c r="D2026" s="31" t="s">
        <v>3285</v>
      </c>
      <c r="E2026" s="31" t="s">
        <v>3286</v>
      </c>
      <c r="F2026" s="31" t="s">
        <v>3287</v>
      </c>
      <c r="G2026" s="33">
        <v>75076.0377485223</v>
      </c>
      <c r="H2026" s="31" t="s">
        <v>94</v>
      </c>
      <c r="I2026" s="33">
        <v>10104.4465341214</v>
      </c>
      <c r="J2026" s="33">
        <v>7.43</v>
      </c>
      <c r="K2026" s="31" t="s">
        <v>94</v>
      </c>
      <c r="L2026" s="31" t="s">
        <v>95</v>
      </c>
    </row>
    <row r="2027" spans="1:12" x14ac:dyDescent="0.2">
      <c r="A2027" t="str">
        <f>VLOOKUP(B2027,StateFIPS!A$2:B$52,2)</f>
        <v>Oregon</v>
      </c>
      <c r="B2027">
        <f t="shared" si="32"/>
        <v>41</v>
      </c>
      <c r="C2027" s="31" t="s">
        <v>2295</v>
      </c>
      <c r="D2027" s="31" t="s">
        <v>3285</v>
      </c>
      <c r="E2027" s="31" t="s">
        <v>3286</v>
      </c>
      <c r="F2027" s="31" t="s">
        <v>3287</v>
      </c>
      <c r="G2027" s="33">
        <v>66721.7792853305</v>
      </c>
      <c r="H2027" s="31" t="s">
        <v>94</v>
      </c>
      <c r="I2027" s="33">
        <v>8980.0510478237502</v>
      </c>
      <c r="J2027" s="33">
        <v>7.43</v>
      </c>
      <c r="K2027" s="31" t="s">
        <v>94</v>
      </c>
      <c r="L2027" s="31" t="s">
        <v>95</v>
      </c>
    </row>
    <row r="2028" spans="1:12" x14ac:dyDescent="0.2">
      <c r="A2028" t="str">
        <f>VLOOKUP(B2028,StateFIPS!A$2:B$52,2)</f>
        <v>Oregon</v>
      </c>
      <c r="B2028">
        <f t="shared" si="32"/>
        <v>41</v>
      </c>
      <c r="C2028" s="31" t="s">
        <v>1301</v>
      </c>
      <c r="D2028" s="31" t="s">
        <v>3285</v>
      </c>
      <c r="E2028" s="31" t="s">
        <v>3286</v>
      </c>
      <c r="F2028" s="31" t="s">
        <v>3287</v>
      </c>
      <c r="G2028" s="33">
        <v>93274.247716281607</v>
      </c>
      <c r="H2028" s="31" t="s">
        <v>94</v>
      </c>
      <c r="I2028" s="33">
        <v>12553.7345513165</v>
      </c>
      <c r="J2028" s="33">
        <v>7.43</v>
      </c>
      <c r="K2028" s="31" t="s">
        <v>94</v>
      </c>
      <c r="L2028" s="31" t="s">
        <v>95</v>
      </c>
    </row>
    <row r="2029" spans="1:12" x14ac:dyDescent="0.2">
      <c r="A2029" t="str">
        <f>VLOOKUP(B2029,StateFIPS!A$2:B$52,2)</f>
        <v>Oregon</v>
      </c>
      <c r="B2029">
        <f t="shared" si="32"/>
        <v>41</v>
      </c>
      <c r="C2029" s="31" t="s">
        <v>1302</v>
      </c>
      <c r="D2029" s="31" t="s">
        <v>3285</v>
      </c>
      <c r="E2029" s="31" t="s">
        <v>3286</v>
      </c>
      <c r="F2029" s="31" t="s">
        <v>3287</v>
      </c>
      <c r="G2029" s="33">
        <v>3713.0037614185899</v>
      </c>
      <c r="H2029" s="31" t="s">
        <v>94</v>
      </c>
      <c r="I2029" s="33">
        <v>499.73132724341798</v>
      </c>
      <c r="J2029" s="33">
        <v>7.43</v>
      </c>
      <c r="K2029" s="31" t="s">
        <v>94</v>
      </c>
      <c r="L2029" s="31" t="s">
        <v>95</v>
      </c>
    </row>
    <row r="2030" spans="1:12" x14ac:dyDescent="0.2">
      <c r="A2030" t="str">
        <f>VLOOKUP(B2030,StateFIPS!A$2:B$52,2)</f>
        <v>Oregon</v>
      </c>
      <c r="B2030">
        <f t="shared" si="32"/>
        <v>41</v>
      </c>
      <c r="C2030" s="31" t="s">
        <v>2343</v>
      </c>
      <c r="D2030" s="31" t="s">
        <v>3285</v>
      </c>
      <c r="E2030" s="31" t="s">
        <v>3286</v>
      </c>
      <c r="F2030" s="31" t="s">
        <v>3287</v>
      </c>
      <c r="G2030" s="33">
        <v>74709.228909188605</v>
      </c>
      <c r="H2030" s="31" t="s">
        <v>94</v>
      </c>
      <c r="I2030" s="33">
        <v>10055.0779150994</v>
      </c>
      <c r="J2030" s="33">
        <v>7.43</v>
      </c>
      <c r="K2030" s="31" t="s">
        <v>94</v>
      </c>
      <c r="L2030" s="31" t="s">
        <v>95</v>
      </c>
    </row>
    <row r="2031" spans="1:12" x14ac:dyDescent="0.2">
      <c r="A2031" t="str">
        <f>VLOOKUP(B2031,StateFIPS!A$2:B$52,2)</f>
        <v>Oregon</v>
      </c>
      <c r="B2031">
        <f t="shared" si="32"/>
        <v>41</v>
      </c>
      <c r="C2031" s="31" t="s">
        <v>1303</v>
      </c>
      <c r="D2031" s="31" t="s">
        <v>3285</v>
      </c>
      <c r="E2031" s="31" t="s">
        <v>3286</v>
      </c>
      <c r="F2031" s="31" t="s">
        <v>3287</v>
      </c>
      <c r="G2031" s="33">
        <v>830.93430951101595</v>
      </c>
      <c r="H2031" s="31" t="s">
        <v>94</v>
      </c>
      <c r="I2031" s="33">
        <v>111.835034927458</v>
      </c>
      <c r="J2031" s="33">
        <v>7.43</v>
      </c>
      <c r="K2031" s="31" t="s">
        <v>94</v>
      </c>
      <c r="L2031" s="31" t="s">
        <v>95</v>
      </c>
    </row>
    <row r="2032" spans="1:12" x14ac:dyDescent="0.2">
      <c r="A2032" t="str">
        <f>VLOOKUP(B2032,StateFIPS!A$2:B$52,2)</f>
        <v>Oregon</v>
      </c>
      <c r="B2032">
        <f t="shared" si="32"/>
        <v>41</v>
      </c>
      <c r="C2032" s="31" t="s">
        <v>2626</v>
      </c>
      <c r="D2032" s="31" t="s">
        <v>3285</v>
      </c>
      <c r="E2032" s="31" t="s">
        <v>3286</v>
      </c>
      <c r="F2032" s="31" t="s">
        <v>3287</v>
      </c>
      <c r="G2032" s="33">
        <v>426.69599677592697</v>
      </c>
      <c r="H2032" s="31" t="s">
        <v>94</v>
      </c>
      <c r="I2032" s="33">
        <v>57.4288017195056</v>
      </c>
      <c r="J2032" s="33">
        <v>7.43</v>
      </c>
      <c r="K2032" s="31" t="s">
        <v>94</v>
      </c>
      <c r="L2032" s="31" t="s">
        <v>95</v>
      </c>
    </row>
    <row r="2033" spans="1:12" x14ac:dyDescent="0.2">
      <c r="A2033" t="str">
        <f>VLOOKUP(B2033,StateFIPS!A$2:B$52,2)</f>
        <v>Oregon</v>
      </c>
      <c r="B2033">
        <f t="shared" si="32"/>
        <v>41</v>
      </c>
      <c r="C2033" s="31" t="s">
        <v>1304</v>
      </c>
      <c r="D2033" s="31" t="s">
        <v>3285</v>
      </c>
      <c r="E2033" s="31" t="s">
        <v>3286</v>
      </c>
      <c r="F2033" s="31" t="s">
        <v>3287</v>
      </c>
      <c r="G2033" s="33">
        <v>102130.061123052</v>
      </c>
      <c r="H2033" s="31" t="s">
        <v>94</v>
      </c>
      <c r="I2033" s="33">
        <v>13745.6340677055</v>
      </c>
      <c r="J2033" s="33">
        <v>7.43</v>
      </c>
      <c r="K2033" s="31" t="s">
        <v>94</v>
      </c>
      <c r="L2033" s="31" t="s">
        <v>95</v>
      </c>
    </row>
    <row r="2034" spans="1:12" x14ac:dyDescent="0.2">
      <c r="A2034" t="str">
        <f>VLOOKUP(B2034,StateFIPS!A$2:B$52,2)</f>
        <v>Oregon</v>
      </c>
      <c r="B2034">
        <f t="shared" si="32"/>
        <v>41</v>
      </c>
      <c r="C2034" s="31" t="s">
        <v>1305</v>
      </c>
      <c r="D2034" s="31" t="s">
        <v>3285</v>
      </c>
      <c r="E2034" s="31" t="s">
        <v>3286</v>
      </c>
      <c r="F2034" s="31" t="s">
        <v>3287</v>
      </c>
      <c r="G2034" s="33">
        <v>16439.024717893601</v>
      </c>
      <c r="H2034" s="31" t="s">
        <v>94</v>
      </c>
      <c r="I2034" s="33">
        <v>2212.5201504567399</v>
      </c>
      <c r="J2034" s="33">
        <v>7.43</v>
      </c>
      <c r="K2034" s="31" t="s">
        <v>94</v>
      </c>
      <c r="L2034" s="31" t="s">
        <v>95</v>
      </c>
    </row>
    <row r="2035" spans="1:12" x14ac:dyDescent="0.2">
      <c r="A2035" t="str">
        <f>VLOOKUP(B2035,StateFIPS!A$2:B$52,2)</f>
        <v>Oregon</v>
      </c>
      <c r="B2035">
        <f t="shared" si="32"/>
        <v>41</v>
      </c>
      <c r="C2035" s="31" t="s">
        <v>1306</v>
      </c>
      <c r="D2035" s="31" t="s">
        <v>3285</v>
      </c>
      <c r="E2035" s="31" t="s">
        <v>3286</v>
      </c>
      <c r="F2035" s="31" t="s">
        <v>3287</v>
      </c>
      <c r="G2035" s="33">
        <v>29951.064615798001</v>
      </c>
      <c r="H2035" s="31" t="s">
        <v>94</v>
      </c>
      <c r="I2035" s="33">
        <v>4031.0988715744202</v>
      </c>
      <c r="J2035" s="33">
        <v>7.43</v>
      </c>
      <c r="K2035" s="31" t="s">
        <v>94</v>
      </c>
      <c r="L2035" s="31" t="s">
        <v>95</v>
      </c>
    </row>
    <row r="2036" spans="1:12" x14ac:dyDescent="0.2">
      <c r="A2036" t="str">
        <f>VLOOKUP(B2036,StateFIPS!A$2:B$52,2)</f>
        <v>Pennsylvania</v>
      </c>
      <c r="B2036">
        <f t="shared" si="32"/>
        <v>42</v>
      </c>
      <c r="C2036" s="31" t="s">
        <v>2647</v>
      </c>
      <c r="D2036" s="31" t="s">
        <v>3285</v>
      </c>
      <c r="E2036" s="31" t="s">
        <v>3286</v>
      </c>
      <c r="F2036" s="31" t="s">
        <v>3287</v>
      </c>
      <c r="G2036" s="33">
        <v>1784.7564736689001</v>
      </c>
      <c r="H2036" s="31" t="s">
        <v>94</v>
      </c>
      <c r="I2036" s="33">
        <v>240.20948501600199</v>
      </c>
      <c r="J2036" s="33">
        <v>7.43</v>
      </c>
      <c r="K2036" s="31" t="s">
        <v>94</v>
      </c>
      <c r="L2036" s="31" t="s">
        <v>95</v>
      </c>
    </row>
    <row r="2037" spans="1:12" x14ac:dyDescent="0.2">
      <c r="A2037" t="str">
        <f>VLOOKUP(B2037,StateFIPS!A$2:B$52,2)</f>
        <v>Pennsylvania</v>
      </c>
      <c r="B2037">
        <f t="shared" si="32"/>
        <v>42</v>
      </c>
      <c r="C2037" s="31" t="s">
        <v>2341</v>
      </c>
      <c r="D2037" s="31" t="s">
        <v>3285</v>
      </c>
      <c r="E2037" s="31" t="s">
        <v>3286</v>
      </c>
      <c r="F2037" s="31" t="s">
        <v>3287</v>
      </c>
      <c r="G2037" s="33">
        <v>35836.422694210101</v>
      </c>
      <c r="H2037" s="31" t="s">
        <v>94</v>
      </c>
      <c r="I2037" s="33">
        <v>4823.2062845504797</v>
      </c>
      <c r="J2037" s="33">
        <v>7.43</v>
      </c>
      <c r="K2037" s="31" t="s">
        <v>94</v>
      </c>
      <c r="L2037" s="31" t="s">
        <v>95</v>
      </c>
    </row>
    <row r="2038" spans="1:12" x14ac:dyDescent="0.2">
      <c r="A2038" t="str">
        <f>VLOOKUP(B2038,StateFIPS!A$2:B$52,2)</f>
        <v>Pennsylvania</v>
      </c>
      <c r="B2038">
        <f t="shared" si="32"/>
        <v>42</v>
      </c>
      <c r="C2038" s="31" t="s">
        <v>2377</v>
      </c>
      <c r="D2038" s="31" t="s">
        <v>3285</v>
      </c>
      <c r="E2038" s="31" t="s">
        <v>3286</v>
      </c>
      <c r="F2038" s="31" t="s">
        <v>3287</v>
      </c>
      <c r="G2038" s="33">
        <v>10269.7862089031</v>
      </c>
      <c r="H2038" s="31" t="s">
        <v>94</v>
      </c>
      <c r="I2038" s="33">
        <v>1382.2054116962499</v>
      </c>
      <c r="J2038" s="33">
        <v>7.43</v>
      </c>
      <c r="K2038" s="31" t="s">
        <v>94</v>
      </c>
      <c r="L2038" s="31" t="s">
        <v>95</v>
      </c>
    </row>
    <row r="2039" spans="1:12" x14ac:dyDescent="0.2">
      <c r="A2039" t="str">
        <f>VLOOKUP(B2039,StateFIPS!A$2:B$52,2)</f>
        <v>Pennsylvania</v>
      </c>
      <c r="B2039">
        <f t="shared" si="32"/>
        <v>42</v>
      </c>
      <c r="C2039" s="31" t="s">
        <v>2367</v>
      </c>
      <c r="D2039" s="31" t="s">
        <v>3285</v>
      </c>
      <c r="E2039" s="31" t="s">
        <v>3286</v>
      </c>
      <c r="F2039" s="31" t="s">
        <v>3287</v>
      </c>
      <c r="G2039" s="33">
        <v>9295.6066336921704</v>
      </c>
      <c r="H2039" s="31" t="s">
        <v>94</v>
      </c>
      <c r="I2039" s="33">
        <v>1251.09106779168</v>
      </c>
      <c r="J2039" s="33">
        <v>7.43</v>
      </c>
      <c r="K2039" s="31" t="s">
        <v>94</v>
      </c>
      <c r="L2039" s="31" t="s">
        <v>95</v>
      </c>
    </row>
    <row r="2040" spans="1:12" x14ac:dyDescent="0.2">
      <c r="A2040" t="str">
        <f>VLOOKUP(B2040,StateFIPS!A$2:B$52,2)</f>
        <v>Pennsylvania</v>
      </c>
      <c r="B2040">
        <f t="shared" si="32"/>
        <v>42</v>
      </c>
      <c r="C2040" s="31" t="s">
        <v>2289</v>
      </c>
      <c r="D2040" s="31" t="s">
        <v>3285</v>
      </c>
      <c r="E2040" s="31" t="s">
        <v>3286</v>
      </c>
      <c r="F2040" s="31" t="s">
        <v>3287</v>
      </c>
      <c r="G2040" s="33">
        <v>6886.1853942391599</v>
      </c>
      <c r="H2040" s="31" t="s">
        <v>94</v>
      </c>
      <c r="I2040" s="33">
        <v>926.80826302007597</v>
      </c>
      <c r="J2040" s="33">
        <v>7.43</v>
      </c>
      <c r="K2040" s="31" t="s">
        <v>94</v>
      </c>
      <c r="L2040" s="31" t="s">
        <v>95</v>
      </c>
    </row>
    <row r="2041" spans="1:12" x14ac:dyDescent="0.2">
      <c r="A2041" t="str">
        <f>VLOOKUP(B2041,StateFIPS!A$2:B$52,2)</f>
        <v>Pennsylvania</v>
      </c>
      <c r="B2041">
        <f t="shared" si="32"/>
        <v>42</v>
      </c>
      <c r="C2041" s="31" t="s">
        <v>2318</v>
      </c>
      <c r="D2041" s="31" t="s">
        <v>3285</v>
      </c>
      <c r="E2041" s="31" t="s">
        <v>3286</v>
      </c>
      <c r="F2041" s="31" t="s">
        <v>3287</v>
      </c>
      <c r="G2041" s="33">
        <v>5555.0545242944399</v>
      </c>
      <c r="H2041" s="31" t="s">
        <v>94</v>
      </c>
      <c r="I2041" s="33">
        <v>747.65202211230701</v>
      </c>
      <c r="J2041" s="33">
        <v>7.43</v>
      </c>
      <c r="K2041" s="31" t="s">
        <v>94</v>
      </c>
      <c r="L2041" s="31" t="s">
        <v>95</v>
      </c>
    </row>
    <row r="2042" spans="1:12" x14ac:dyDescent="0.2">
      <c r="A2042" t="str">
        <f>VLOOKUP(B2042,StateFIPS!A$2:B$52,2)</f>
        <v>Pennsylvania</v>
      </c>
      <c r="B2042">
        <f t="shared" si="32"/>
        <v>42</v>
      </c>
      <c r="C2042" s="31" t="s">
        <v>2301</v>
      </c>
      <c r="D2042" s="31" t="s">
        <v>3285</v>
      </c>
      <c r="E2042" s="31" t="s">
        <v>3286</v>
      </c>
      <c r="F2042" s="31" t="s">
        <v>3287</v>
      </c>
      <c r="G2042" s="33">
        <v>2915.1022403258698</v>
      </c>
      <c r="H2042" s="31" t="s">
        <v>94</v>
      </c>
      <c r="I2042" s="33">
        <v>392.34215885946998</v>
      </c>
      <c r="J2042" s="33">
        <v>7.43</v>
      </c>
      <c r="K2042" s="31" t="s">
        <v>94</v>
      </c>
      <c r="L2042" s="31" t="s">
        <v>95</v>
      </c>
    </row>
    <row r="2043" spans="1:12" x14ac:dyDescent="0.2">
      <c r="A2043" t="str">
        <f>VLOOKUP(B2043,StateFIPS!A$2:B$52,2)</f>
        <v>Pennsylvania</v>
      </c>
      <c r="B2043">
        <f t="shared" si="32"/>
        <v>42</v>
      </c>
      <c r="C2043" s="31" t="s">
        <v>2479</v>
      </c>
      <c r="D2043" s="31" t="s">
        <v>3285</v>
      </c>
      <c r="E2043" s="31" t="s">
        <v>3286</v>
      </c>
      <c r="F2043" s="31" t="s">
        <v>3287</v>
      </c>
      <c r="G2043" s="33">
        <v>2364.8023276112899</v>
      </c>
      <c r="H2043" s="31" t="s">
        <v>94</v>
      </c>
      <c r="I2043" s="33">
        <v>318.27756764620301</v>
      </c>
      <c r="J2043" s="33">
        <v>7.43</v>
      </c>
      <c r="K2043" s="31" t="s">
        <v>94</v>
      </c>
      <c r="L2043" s="31" t="s">
        <v>95</v>
      </c>
    </row>
    <row r="2044" spans="1:12" x14ac:dyDescent="0.2">
      <c r="A2044" t="str">
        <f>VLOOKUP(B2044,StateFIPS!A$2:B$52,2)</f>
        <v>Pennsylvania</v>
      </c>
      <c r="B2044">
        <f t="shared" si="32"/>
        <v>42</v>
      </c>
      <c r="C2044" s="31" t="s">
        <v>2455</v>
      </c>
      <c r="D2044" s="31" t="s">
        <v>3285</v>
      </c>
      <c r="E2044" s="31" t="s">
        <v>3286</v>
      </c>
      <c r="F2044" s="31" t="s">
        <v>3287</v>
      </c>
      <c r="G2044" s="33">
        <v>17393.939132964799</v>
      </c>
      <c r="H2044" s="31" t="s">
        <v>94</v>
      </c>
      <c r="I2044" s="33">
        <v>2341.04160605179</v>
      </c>
      <c r="J2044" s="33">
        <v>7.43</v>
      </c>
      <c r="K2044" s="31" t="s">
        <v>94</v>
      </c>
      <c r="L2044" s="31" t="s">
        <v>95</v>
      </c>
    </row>
    <row r="2045" spans="1:12" x14ac:dyDescent="0.2">
      <c r="A2045" t="str">
        <f>VLOOKUP(B2045,StateFIPS!A$2:B$52,2)</f>
        <v>Pennsylvania</v>
      </c>
      <c r="B2045">
        <f t="shared" si="32"/>
        <v>42</v>
      </c>
      <c r="C2045" s="31" t="s">
        <v>2488</v>
      </c>
      <c r="D2045" s="31" t="s">
        <v>3285</v>
      </c>
      <c r="E2045" s="31" t="s">
        <v>3286</v>
      </c>
      <c r="F2045" s="31" t="s">
        <v>3287</v>
      </c>
      <c r="G2045" s="33">
        <v>5049.3735234215901</v>
      </c>
      <c r="H2045" s="31" t="s">
        <v>94</v>
      </c>
      <c r="I2045" s="33">
        <v>679.59266802443994</v>
      </c>
      <c r="J2045" s="33">
        <v>7.43</v>
      </c>
      <c r="K2045" s="31" t="s">
        <v>94</v>
      </c>
      <c r="L2045" s="31" t="s">
        <v>95</v>
      </c>
    </row>
    <row r="2046" spans="1:12" x14ac:dyDescent="0.2">
      <c r="A2046" t="str">
        <f>VLOOKUP(B2046,StateFIPS!A$2:B$52,2)</f>
        <v>Pennsylvania</v>
      </c>
      <c r="B2046">
        <f t="shared" si="32"/>
        <v>42</v>
      </c>
      <c r="C2046" s="31" t="s">
        <v>1361</v>
      </c>
      <c r="D2046" s="31" t="s">
        <v>3285</v>
      </c>
      <c r="E2046" s="31" t="s">
        <v>3286</v>
      </c>
      <c r="F2046" s="31" t="s">
        <v>3287</v>
      </c>
      <c r="G2046" s="33">
        <v>699.02961885365096</v>
      </c>
      <c r="H2046" s="31" t="s">
        <v>94</v>
      </c>
      <c r="I2046" s="33">
        <v>94.082048297934307</v>
      </c>
      <c r="J2046" s="33">
        <v>7.43</v>
      </c>
      <c r="K2046" s="31" t="s">
        <v>94</v>
      </c>
      <c r="L2046" s="31" t="s">
        <v>95</v>
      </c>
    </row>
    <row r="2047" spans="1:12" x14ac:dyDescent="0.2">
      <c r="A2047" t="str">
        <f>VLOOKUP(B2047,StateFIPS!A$2:B$52,2)</f>
        <v>Pennsylvania</v>
      </c>
      <c r="B2047">
        <f t="shared" si="32"/>
        <v>42</v>
      </c>
      <c r="C2047" s="31" t="s">
        <v>2407</v>
      </c>
      <c r="D2047" s="31" t="s">
        <v>3285</v>
      </c>
      <c r="E2047" s="31" t="s">
        <v>3286</v>
      </c>
      <c r="F2047" s="31" t="s">
        <v>3287</v>
      </c>
      <c r="G2047" s="33">
        <v>5941.7517602560401</v>
      </c>
      <c r="H2047" s="31" t="s">
        <v>94</v>
      </c>
      <c r="I2047" s="33">
        <v>799.69741053244104</v>
      </c>
      <c r="J2047" s="33">
        <v>7.43</v>
      </c>
      <c r="K2047" s="31" t="s">
        <v>94</v>
      </c>
      <c r="L2047" s="31" t="s">
        <v>95</v>
      </c>
    </row>
    <row r="2048" spans="1:12" x14ac:dyDescent="0.2">
      <c r="A2048" t="str">
        <f>VLOOKUP(B2048,StateFIPS!A$2:B$52,2)</f>
        <v>Pennsylvania</v>
      </c>
      <c r="B2048">
        <f t="shared" si="32"/>
        <v>42</v>
      </c>
      <c r="C2048" s="31" t="s">
        <v>2393</v>
      </c>
      <c r="D2048" s="31" t="s">
        <v>3285</v>
      </c>
      <c r="E2048" s="31" t="s">
        <v>3286</v>
      </c>
      <c r="F2048" s="31" t="s">
        <v>3287</v>
      </c>
      <c r="G2048" s="33">
        <v>4223.92365434972</v>
      </c>
      <c r="H2048" s="31" t="s">
        <v>94</v>
      </c>
      <c r="I2048" s="33">
        <v>568.49578120453896</v>
      </c>
      <c r="J2048" s="33">
        <v>7.43</v>
      </c>
      <c r="K2048" s="31" t="s">
        <v>94</v>
      </c>
      <c r="L2048" s="31" t="s">
        <v>95</v>
      </c>
    </row>
    <row r="2049" spans="1:12" x14ac:dyDescent="0.2">
      <c r="A2049" t="str">
        <f>VLOOKUP(B2049,StateFIPS!A$2:B$52,2)</f>
        <v>Pennsylvania</v>
      </c>
      <c r="B2049">
        <f t="shared" si="32"/>
        <v>42</v>
      </c>
      <c r="C2049" s="31" t="s">
        <v>2450</v>
      </c>
      <c r="D2049" s="31" t="s">
        <v>3285</v>
      </c>
      <c r="E2049" s="31" t="s">
        <v>3286</v>
      </c>
      <c r="F2049" s="31" t="s">
        <v>3287</v>
      </c>
      <c r="G2049" s="33">
        <v>2550.7144602851299</v>
      </c>
      <c r="H2049" s="31" t="s">
        <v>94</v>
      </c>
      <c r="I2049" s="33">
        <v>343.299389002037</v>
      </c>
      <c r="J2049" s="33">
        <v>7.43</v>
      </c>
      <c r="K2049" s="31" t="s">
        <v>94</v>
      </c>
      <c r="L2049" s="31" t="s">
        <v>95</v>
      </c>
    </row>
    <row r="2050" spans="1:12" x14ac:dyDescent="0.2">
      <c r="A2050" t="str">
        <f>VLOOKUP(B2050,StateFIPS!A$2:B$52,2)</f>
        <v>Pennsylvania</v>
      </c>
      <c r="B2050">
        <f t="shared" si="32"/>
        <v>42</v>
      </c>
      <c r="C2050" s="31" t="s">
        <v>2645</v>
      </c>
      <c r="D2050" s="31" t="s">
        <v>3285</v>
      </c>
      <c r="E2050" s="31" t="s">
        <v>3286</v>
      </c>
      <c r="F2050" s="31" t="s">
        <v>3287</v>
      </c>
      <c r="G2050" s="33">
        <v>6439.9962758219399</v>
      </c>
      <c r="H2050" s="31" t="s">
        <v>94</v>
      </c>
      <c r="I2050" s="33">
        <v>866.75589176607502</v>
      </c>
      <c r="J2050" s="33">
        <v>7.43</v>
      </c>
      <c r="K2050" s="31" t="s">
        <v>94</v>
      </c>
      <c r="L2050" s="31" t="s">
        <v>95</v>
      </c>
    </row>
    <row r="2051" spans="1:12" x14ac:dyDescent="0.2">
      <c r="A2051" t="str">
        <f>VLOOKUP(B2051,StateFIPS!A$2:B$52,2)</f>
        <v>Pennsylvania</v>
      </c>
      <c r="B2051">
        <f t="shared" ref="B2051:B2114" si="33">VALUE(LEFT(C2051,2))</f>
        <v>42</v>
      </c>
      <c r="C2051" s="31" t="s">
        <v>2423</v>
      </c>
      <c r="D2051" s="31" t="s">
        <v>3285</v>
      </c>
      <c r="E2051" s="31" t="s">
        <v>3286</v>
      </c>
      <c r="F2051" s="31" t="s">
        <v>3287</v>
      </c>
      <c r="G2051" s="33">
        <v>19193.568577247599</v>
      </c>
      <c r="H2051" s="31" t="s">
        <v>94</v>
      </c>
      <c r="I2051" s="33">
        <v>2583.2528367762602</v>
      </c>
      <c r="J2051" s="33">
        <v>7.43</v>
      </c>
      <c r="K2051" s="31" t="s">
        <v>94</v>
      </c>
      <c r="L2051" s="31" t="s">
        <v>95</v>
      </c>
    </row>
    <row r="2052" spans="1:12" x14ac:dyDescent="0.2">
      <c r="A2052" t="str">
        <f>VLOOKUP(B2052,StateFIPS!A$2:B$52,2)</f>
        <v>Pennsylvania</v>
      </c>
      <c r="B2052">
        <f t="shared" si="33"/>
        <v>42</v>
      </c>
      <c r="C2052" s="31" t="s">
        <v>1362</v>
      </c>
      <c r="D2052" s="31" t="s">
        <v>3285</v>
      </c>
      <c r="E2052" s="31" t="s">
        <v>3286</v>
      </c>
      <c r="F2052" s="31" t="s">
        <v>3287</v>
      </c>
      <c r="G2052" s="33">
        <v>535.42694210066895</v>
      </c>
      <c r="H2052" s="31" t="s">
        <v>94</v>
      </c>
      <c r="I2052" s="33">
        <v>72.062845504800705</v>
      </c>
      <c r="J2052" s="33">
        <v>7.43</v>
      </c>
      <c r="K2052" s="31" t="s">
        <v>94</v>
      </c>
      <c r="L2052" s="31" t="s">
        <v>95</v>
      </c>
    </row>
    <row r="2053" spans="1:12" x14ac:dyDescent="0.2">
      <c r="A2053" t="str">
        <f>VLOOKUP(B2053,StateFIPS!A$2:B$52,2)</f>
        <v>Pennsylvania</v>
      </c>
      <c r="B2053">
        <f t="shared" si="33"/>
        <v>42</v>
      </c>
      <c r="C2053" s="31" t="s">
        <v>2673</v>
      </c>
      <c r="D2053" s="31" t="s">
        <v>3285</v>
      </c>
      <c r="E2053" s="31" t="s">
        <v>3286</v>
      </c>
      <c r="F2053" s="31" t="s">
        <v>3287</v>
      </c>
      <c r="G2053" s="33">
        <v>2528.4050043642701</v>
      </c>
      <c r="H2053" s="31" t="s">
        <v>94</v>
      </c>
      <c r="I2053" s="33">
        <v>340.29677043933702</v>
      </c>
      <c r="J2053" s="33">
        <v>7.43</v>
      </c>
      <c r="K2053" s="31" t="s">
        <v>94</v>
      </c>
      <c r="L2053" s="31" t="s">
        <v>95</v>
      </c>
    </row>
    <row r="2054" spans="1:12" x14ac:dyDescent="0.2">
      <c r="A2054" t="str">
        <f>VLOOKUP(B2054,StateFIPS!A$2:B$52,2)</f>
        <v>Pennsylvania</v>
      </c>
      <c r="B2054">
        <f t="shared" si="33"/>
        <v>42</v>
      </c>
      <c r="C2054" s="31" t="s">
        <v>2411</v>
      </c>
      <c r="D2054" s="31" t="s">
        <v>3285</v>
      </c>
      <c r="E2054" s="31" t="s">
        <v>3286</v>
      </c>
      <c r="F2054" s="31" t="s">
        <v>3287</v>
      </c>
      <c r="G2054" s="33">
        <v>914.68769275530997</v>
      </c>
      <c r="H2054" s="31" t="s">
        <v>94</v>
      </c>
      <c r="I2054" s="33">
        <v>123.107361070701</v>
      </c>
      <c r="J2054" s="33">
        <v>7.43</v>
      </c>
      <c r="K2054" s="31" t="s">
        <v>94</v>
      </c>
      <c r="L2054" s="31" t="s">
        <v>95</v>
      </c>
    </row>
    <row r="2055" spans="1:12" x14ac:dyDescent="0.2">
      <c r="A2055" t="str">
        <f>VLOOKUP(B2055,StateFIPS!A$2:B$52,2)</f>
        <v>Pennsylvania</v>
      </c>
      <c r="B2055">
        <f t="shared" si="33"/>
        <v>42</v>
      </c>
      <c r="C2055" s="31" t="s">
        <v>2437</v>
      </c>
      <c r="D2055" s="31" t="s">
        <v>3285</v>
      </c>
      <c r="E2055" s="31" t="s">
        <v>3286</v>
      </c>
      <c r="F2055" s="31" t="s">
        <v>3287</v>
      </c>
      <c r="G2055" s="33">
        <v>4008.2655804480701</v>
      </c>
      <c r="H2055" s="31" t="s">
        <v>94</v>
      </c>
      <c r="I2055" s="33">
        <v>539.47046843177202</v>
      </c>
      <c r="J2055" s="33">
        <v>7.43</v>
      </c>
      <c r="K2055" s="31" t="s">
        <v>94</v>
      </c>
      <c r="L2055" s="31" t="s">
        <v>95</v>
      </c>
    </row>
    <row r="2056" spans="1:12" x14ac:dyDescent="0.2">
      <c r="A2056" t="str">
        <f>VLOOKUP(B2056,StateFIPS!A$2:B$52,2)</f>
        <v>Pennsylvania</v>
      </c>
      <c r="B2056">
        <f t="shared" si="33"/>
        <v>42</v>
      </c>
      <c r="C2056" s="31" t="s">
        <v>2489</v>
      </c>
      <c r="D2056" s="31" t="s">
        <v>3285</v>
      </c>
      <c r="E2056" s="31" t="s">
        <v>3286</v>
      </c>
      <c r="F2056" s="31" t="s">
        <v>3287</v>
      </c>
      <c r="G2056" s="33">
        <v>26607.744428280501</v>
      </c>
      <c r="H2056" s="31" t="s">
        <v>94</v>
      </c>
      <c r="I2056" s="33">
        <v>3581.1230724469001</v>
      </c>
      <c r="J2056" s="33">
        <v>7.43</v>
      </c>
      <c r="K2056" s="31" t="s">
        <v>94</v>
      </c>
      <c r="L2056" s="31" t="s">
        <v>95</v>
      </c>
    </row>
    <row r="2057" spans="1:12" x14ac:dyDescent="0.2">
      <c r="A2057" t="str">
        <f>VLOOKUP(B2057,StateFIPS!A$2:B$52,2)</f>
        <v>Pennsylvania</v>
      </c>
      <c r="B2057">
        <f t="shared" si="33"/>
        <v>42</v>
      </c>
      <c r="C2057" s="31" t="s">
        <v>2501</v>
      </c>
      <c r="D2057" s="31" t="s">
        <v>3285</v>
      </c>
      <c r="E2057" s="31" t="s">
        <v>3286</v>
      </c>
      <c r="F2057" s="31" t="s">
        <v>3287</v>
      </c>
      <c r="G2057" s="33">
        <v>1197.2741344195499</v>
      </c>
      <c r="H2057" s="31" t="s">
        <v>94</v>
      </c>
      <c r="I2057" s="33">
        <v>161.14052953156801</v>
      </c>
      <c r="J2057" s="33">
        <v>7.43</v>
      </c>
      <c r="K2057" s="31" t="s">
        <v>94</v>
      </c>
      <c r="L2057" s="31" t="s">
        <v>95</v>
      </c>
    </row>
    <row r="2058" spans="1:12" x14ac:dyDescent="0.2">
      <c r="A2058" t="str">
        <f>VLOOKUP(B2058,StateFIPS!A$2:B$52,2)</f>
        <v>Pennsylvania</v>
      </c>
      <c r="B2058">
        <f t="shared" si="33"/>
        <v>42</v>
      </c>
      <c r="C2058" s="31" t="s">
        <v>2473</v>
      </c>
      <c r="D2058" s="31" t="s">
        <v>3285</v>
      </c>
      <c r="E2058" s="31" t="s">
        <v>3286</v>
      </c>
      <c r="F2058" s="31" t="s">
        <v>3287</v>
      </c>
      <c r="G2058" s="33">
        <v>8760.1796915915002</v>
      </c>
      <c r="H2058" s="31" t="s">
        <v>94</v>
      </c>
      <c r="I2058" s="33">
        <v>1179.02822228688</v>
      </c>
      <c r="J2058" s="33">
        <v>7.43</v>
      </c>
      <c r="K2058" s="31" t="s">
        <v>94</v>
      </c>
      <c r="L2058" s="31" t="s">
        <v>95</v>
      </c>
    </row>
    <row r="2059" spans="1:12" x14ac:dyDescent="0.2">
      <c r="A2059" t="str">
        <f>VLOOKUP(B2059,StateFIPS!A$2:B$52,2)</f>
        <v>Pennsylvania</v>
      </c>
      <c r="B2059">
        <f t="shared" si="33"/>
        <v>42</v>
      </c>
      <c r="C2059" s="31" t="s">
        <v>2470</v>
      </c>
      <c r="D2059" s="31" t="s">
        <v>3285</v>
      </c>
      <c r="E2059" s="31" t="s">
        <v>3286</v>
      </c>
      <c r="F2059" s="31" t="s">
        <v>3287</v>
      </c>
      <c r="G2059" s="33">
        <v>14969.6449228979</v>
      </c>
      <c r="H2059" s="31" t="s">
        <v>94</v>
      </c>
      <c r="I2059" s="33">
        <v>2014.75705557172</v>
      </c>
      <c r="J2059" s="33">
        <v>7.43</v>
      </c>
      <c r="K2059" s="31" t="s">
        <v>94</v>
      </c>
      <c r="L2059" s="31" t="s">
        <v>95</v>
      </c>
    </row>
    <row r="2060" spans="1:12" x14ac:dyDescent="0.2">
      <c r="A2060" t="str">
        <f>VLOOKUP(B2060,StateFIPS!A$2:B$52,2)</f>
        <v>Pennsylvania</v>
      </c>
      <c r="B2060">
        <f t="shared" si="33"/>
        <v>42</v>
      </c>
      <c r="C2060" s="31" t="s">
        <v>2328</v>
      </c>
      <c r="D2060" s="31" t="s">
        <v>3285</v>
      </c>
      <c r="E2060" s="31" t="s">
        <v>3286</v>
      </c>
      <c r="F2060" s="31" t="s">
        <v>3287</v>
      </c>
      <c r="G2060" s="33">
        <v>2327.6199010765199</v>
      </c>
      <c r="H2060" s="31" t="s">
        <v>94</v>
      </c>
      <c r="I2060" s="33">
        <v>313.27320337503602</v>
      </c>
      <c r="J2060" s="33">
        <v>7.43</v>
      </c>
      <c r="K2060" s="31" t="s">
        <v>94</v>
      </c>
      <c r="L2060" s="31" t="s">
        <v>95</v>
      </c>
    </row>
    <row r="2061" spans="1:12" x14ac:dyDescent="0.2">
      <c r="A2061" t="str">
        <f>VLOOKUP(B2061,StateFIPS!A$2:B$52,2)</f>
        <v>Pennsylvania</v>
      </c>
      <c r="B2061">
        <f t="shared" si="33"/>
        <v>42</v>
      </c>
      <c r="C2061" s="31" t="s">
        <v>2322</v>
      </c>
      <c r="D2061" s="31" t="s">
        <v>3285</v>
      </c>
      <c r="E2061" s="31" t="s">
        <v>3286</v>
      </c>
      <c r="F2061" s="31" t="s">
        <v>3287</v>
      </c>
      <c r="G2061" s="33">
        <v>4975.0086703520501</v>
      </c>
      <c r="H2061" s="31" t="s">
        <v>94</v>
      </c>
      <c r="I2061" s="33">
        <v>669.58393948210698</v>
      </c>
      <c r="J2061" s="33">
        <v>7.43</v>
      </c>
      <c r="K2061" s="31" t="s">
        <v>94</v>
      </c>
      <c r="L2061" s="31" t="s">
        <v>95</v>
      </c>
    </row>
    <row r="2062" spans="1:12" x14ac:dyDescent="0.2">
      <c r="A2062" t="str">
        <f>VLOOKUP(B2062,StateFIPS!A$2:B$52,2)</f>
        <v>Pennsylvania</v>
      </c>
      <c r="B2062">
        <f t="shared" si="33"/>
        <v>42</v>
      </c>
      <c r="C2062" s="31" t="s">
        <v>2286</v>
      </c>
      <c r="D2062" s="31" t="s">
        <v>3285</v>
      </c>
      <c r="E2062" s="31" t="s">
        <v>3286</v>
      </c>
      <c r="F2062" s="31" t="s">
        <v>3287</v>
      </c>
      <c r="G2062" s="33">
        <v>4744.47762583649</v>
      </c>
      <c r="H2062" s="31" t="s">
        <v>94</v>
      </c>
      <c r="I2062" s="33">
        <v>638.55688100087298</v>
      </c>
      <c r="J2062" s="33">
        <v>7.43</v>
      </c>
      <c r="K2062" s="31" t="s">
        <v>94</v>
      </c>
      <c r="L2062" s="31" t="s">
        <v>95</v>
      </c>
    </row>
    <row r="2063" spans="1:12" x14ac:dyDescent="0.2">
      <c r="A2063" t="str">
        <f>VLOOKUP(B2063,StateFIPS!A$2:B$52,2)</f>
        <v>Pennsylvania</v>
      </c>
      <c r="B2063">
        <f t="shared" si="33"/>
        <v>42</v>
      </c>
      <c r="C2063" s="31" t="s">
        <v>2287</v>
      </c>
      <c r="D2063" s="31" t="s">
        <v>3285</v>
      </c>
      <c r="E2063" s="31" t="s">
        <v>3286</v>
      </c>
      <c r="F2063" s="31" t="s">
        <v>3287</v>
      </c>
      <c r="G2063" s="33">
        <v>58703.6150130928</v>
      </c>
      <c r="H2063" s="31" t="s">
        <v>94</v>
      </c>
      <c r="I2063" s="33">
        <v>7900.8903113180104</v>
      </c>
      <c r="J2063" s="33">
        <v>7.43</v>
      </c>
      <c r="K2063" s="31" t="s">
        <v>94</v>
      </c>
      <c r="L2063" s="31" t="s">
        <v>95</v>
      </c>
    </row>
    <row r="2064" spans="1:12" x14ac:dyDescent="0.2">
      <c r="A2064" t="str">
        <f>VLOOKUP(B2064,StateFIPS!A$2:B$52,2)</f>
        <v>Pennsylvania</v>
      </c>
      <c r="B2064">
        <f t="shared" si="33"/>
        <v>42</v>
      </c>
      <c r="C2064" s="31" t="s">
        <v>2382</v>
      </c>
      <c r="D2064" s="31" t="s">
        <v>3285</v>
      </c>
      <c r="E2064" s="31" t="s">
        <v>3286</v>
      </c>
      <c r="F2064" s="31" t="s">
        <v>3287</v>
      </c>
      <c r="G2064" s="33">
        <v>5562.4910096014</v>
      </c>
      <c r="H2064" s="31" t="s">
        <v>94</v>
      </c>
      <c r="I2064" s="33">
        <v>748.652894966541</v>
      </c>
      <c r="J2064" s="33">
        <v>7.43</v>
      </c>
      <c r="K2064" s="31" t="s">
        <v>94</v>
      </c>
      <c r="L2064" s="31" t="s">
        <v>95</v>
      </c>
    </row>
    <row r="2065" spans="1:12" x14ac:dyDescent="0.2">
      <c r="A2065" t="str">
        <f>VLOOKUP(B2065,StateFIPS!A$2:B$52,2)</f>
        <v>Pennsylvania</v>
      </c>
      <c r="B2065">
        <f t="shared" si="33"/>
        <v>42</v>
      </c>
      <c r="C2065" s="31" t="s">
        <v>2332</v>
      </c>
      <c r="D2065" s="31" t="s">
        <v>3285</v>
      </c>
      <c r="E2065" s="31" t="s">
        <v>3286</v>
      </c>
      <c r="F2065" s="31" t="s">
        <v>3287</v>
      </c>
      <c r="G2065" s="33">
        <v>18836.617282513798</v>
      </c>
      <c r="H2065" s="31" t="s">
        <v>94</v>
      </c>
      <c r="I2065" s="33">
        <v>2535.2109397730601</v>
      </c>
      <c r="J2065" s="33">
        <v>7.43</v>
      </c>
      <c r="K2065" s="31" t="s">
        <v>94</v>
      </c>
      <c r="L2065" s="31" t="s">
        <v>95</v>
      </c>
    </row>
    <row r="2066" spans="1:12" x14ac:dyDescent="0.2">
      <c r="A2066" t="str">
        <f>VLOOKUP(B2066,StateFIPS!A$2:B$52,2)</f>
        <v>Pennsylvania</v>
      </c>
      <c r="B2066">
        <f t="shared" si="33"/>
        <v>42</v>
      </c>
      <c r="C2066" s="31" t="s">
        <v>2330</v>
      </c>
      <c r="D2066" s="31" t="s">
        <v>3285</v>
      </c>
      <c r="E2066" s="31" t="s">
        <v>3286</v>
      </c>
      <c r="F2066" s="31" t="s">
        <v>3287</v>
      </c>
      <c r="G2066" s="33">
        <v>6023.5530986325302</v>
      </c>
      <c r="H2066" s="31" t="s">
        <v>94</v>
      </c>
      <c r="I2066" s="33">
        <v>810.70701192900799</v>
      </c>
      <c r="J2066" s="33">
        <v>7.43</v>
      </c>
      <c r="K2066" s="31" t="s">
        <v>94</v>
      </c>
      <c r="L2066" s="31" t="s">
        <v>95</v>
      </c>
    </row>
    <row r="2067" spans="1:12" x14ac:dyDescent="0.2">
      <c r="A2067" t="str">
        <f>VLOOKUP(B2067,StateFIPS!A$2:B$52,2)</f>
        <v>Pennsylvania</v>
      </c>
      <c r="B2067">
        <f t="shared" si="33"/>
        <v>42</v>
      </c>
      <c r="C2067" s="31" t="s">
        <v>2655</v>
      </c>
      <c r="D2067" s="31" t="s">
        <v>3285</v>
      </c>
      <c r="E2067" s="31" t="s">
        <v>3286</v>
      </c>
      <c r="F2067" s="31" t="s">
        <v>3287</v>
      </c>
      <c r="G2067" s="33">
        <v>22525.113994762902</v>
      </c>
      <c r="H2067" s="31" t="s">
        <v>94</v>
      </c>
      <c r="I2067" s="33">
        <v>3031.6438754728001</v>
      </c>
      <c r="J2067" s="33">
        <v>7.43</v>
      </c>
      <c r="K2067" s="31" t="s">
        <v>94</v>
      </c>
      <c r="L2067" s="31" t="s">
        <v>95</v>
      </c>
    </row>
    <row r="2068" spans="1:12" x14ac:dyDescent="0.2">
      <c r="A2068" t="str">
        <f>VLOOKUP(B2068,StateFIPS!A$2:B$52,2)</f>
        <v>Rhode Island</v>
      </c>
      <c r="B2068">
        <f t="shared" si="33"/>
        <v>44</v>
      </c>
      <c r="C2068" s="31" t="s">
        <v>1360</v>
      </c>
      <c r="D2068" s="31" t="s">
        <v>3285</v>
      </c>
      <c r="E2068" s="31" t="s">
        <v>3286</v>
      </c>
      <c r="F2068" s="31" t="s">
        <v>3287</v>
      </c>
      <c r="G2068" s="33">
        <v>4321.3643483709302</v>
      </c>
      <c r="H2068" s="31" t="s">
        <v>94</v>
      </c>
      <c r="I2068" s="33">
        <v>581.61027568922304</v>
      </c>
      <c r="J2068" s="33">
        <v>7.43</v>
      </c>
      <c r="K2068" s="31" t="s">
        <v>94</v>
      </c>
      <c r="L2068" s="31" t="s">
        <v>95</v>
      </c>
    </row>
    <row r="2069" spans="1:12" x14ac:dyDescent="0.2">
      <c r="A2069" t="str">
        <f>VLOOKUP(B2069,StateFIPS!A$2:B$52,2)</f>
        <v>Rhode Island</v>
      </c>
      <c r="B2069">
        <f t="shared" si="33"/>
        <v>44</v>
      </c>
      <c r="C2069" s="31" t="s">
        <v>1363</v>
      </c>
      <c r="D2069" s="31" t="s">
        <v>3285</v>
      </c>
      <c r="E2069" s="31" t="s">
        <v>3286</v>
      </c>
      <c r="F2069" s="31" t="s">
        <v>3287</v>
      </c>
      <c r="G2069" s="33">
        <v>3227.3480576441102</v>
      </c>
      <c r="H2069" s="31" t="s">
        <v>94</v>
      </c>
      <c r="I2069" s="33">
        <v>434.36716791979899</v>
      </c>
      <c r="J2069" s="33">
        <v>7.43</v>
      </c>
      <c r="K2069" s="31" t="s">
        <v>94</v>
      </c>
      <c r="L2069" s="31" t="s">
        <v>95</v>
      </c>
    </row>
    <row r="2070" spans="1:12" x14ac:dyDescent="0.2">
      <c r="A2070" t="str">
        <f>VLOOKUP(B2070,StateFIPS!A$2:B$52,2)</f>
        <v>Rhode Island</v>
      </c>
      <c r="B2070">
        <f t="shared" si="33"/>
        <v>44</v>
      </c>
      <c r="C2070" s="31" t="s">
        <v>3065</v>
      </c>
      <c r="D2070" s="31" t="s">
        <v>3285</v>
      </c>
      <c r="E2070" s="31" t="s">
        <v>3286</v>
      </c>
      <c r="F2070" s="31" t="s">
        <v>3287</v>
      </c>
      <c r="G2070" s="33">
        <v>4321.3643483709302</v>
      </c>
      <c r="H2070" s="31" t="s">
        <v>94</v>
      </c>
      <c r="I2070" s="33">
        <v>581.61027568922304</v>
      </c>
      <c r="J2070" s="33">
        <v>7.43</v>
      </c>
      <c r="K2070" s="31" t="s">
        <v>94</v>
      </c>
      <c r="L2070" s="31" t="s">
        <v>95</v>
      </c>
    </row>
    <row r="2071" spans="1:12" x14ac:dyDescent="0.2">
      <c r="A2071" t="str">
        <f>VLOOKUP(B2071,StateFIPS!A$2:B$52,2)</f>
        <v>Rhode Island</v>
      </c>
      <c r="B2071">
        <f t="shared" si="33"/>
        <v>44</v>
      </c>
      <c r="C2071" s="31" t="s">
        <v>3041</v>
      </c>
      <c r="D2071" s="31" t="s">
        <v>3285</v>
      </c>
      <c r="E2071" s="31" t="s">
        <v>3286</v>
      </c>
      <c r="F2071" s="31" t="s">
        <v>3287</v>
      </c>
      <c r="G2071" s="33">
        <v>22810.239661654101</v>
      </c>
      <c r="H2071" s="31" t="s">
        <v>94</v>
      </c>
      <c r="I2071" s="33">
        <v>3070.01879699248</v>
      </c>
      <c r="J2071" s="33">
        <v>7.43</v>
      </c>
      <c r="K2071" s="31" t="s">
        <v>94</v>
      </c>
      <c r="L2071" s="31" t="s">
        <v>95</v>
      </c>
    </row>
    <row r="2072" spans="1:12" x14ac:dyDescent="0.2">
      <c r="A2072" t="str">
        <f>VLOOKUP(B2072,StateFIPS!A$2:B$52,2)</f>
        <v>Rhode Island</v>
      </c>
      <c r="B2072">
        <f t="shared" si="33"/>
        <v>44</v>
      </c>
      <c r="C2072" s="31" t="s">
        <v>1365</v>
      </c>
      <c r="D2072" s="31" t="s">
        <v>3285</v>
      </c>
      <c r="E2072" s="31" t="s">
        <v>3286</v>
      </c>
      <c r="F2072" s="31" t="s">
        <v>3287</v>
      </c>
      <c r="G2072" s="33">
        <v>23521.350250626601</v>
      </c>
      <c r="H2072" s="31" t="s">
        <v>94</v>
      </c>
      <c r="I2072" s="33">
        <v>3165.72681704261</v>
      </c>
      <c r="J2072" s="33">
        <v>7.43</v>
      </c>
      <c r="K2072" s="31" t="s">
        <v>94</v>
      </c>
      <c r="L2072" s="31" t="s">
        <v>95</v>
      </c>
    </row>
    <row r="2073" spans="1:12" x14ac:dyDescent="0.2">
      <c r="A2073" t="str">
        <f>VLOOKUP(B2073,StateFIPS!A$2:B$52,2)</f>
        <v>South Carolina</v>
      </c>
      <c r="B2073">
        <f t="shared" si="33"/>
        <v>45</v>
      </c>
      <c r="C2073" s="31" t="s">
        <v>1366</v>
      </c>
      <c r="D2073" s="31" t="s">
        <v>3285</v>
      </c>
      <c r="E2073" s="31" t="s">
        <v>3286</v>
      </c>
      <c r="F2073" s="31" t="s">
        <v>3287</v>
      </c>
      <c r="G2073" s="33">
        <v>5866.6228387615602</v>
      </c>
      <c r="H2073" s="31" t="s">
        <v>94</v>
      </c>
      <c r="I2073" s="33">
        <v>789.58584640128595</v>
      </c>
      <c r="J2073" s="33">
        <v>7.43</v>
      </c>
      <c r="K2073" s="31" t="s">
        <v>94</v>
      </c>
      <c r="L2073" s="31" t="s">
        <v>95</v>
      </c>
    </row>
    <row r="2074" spans="1:12" x14ac:dyDescent="0.2">
      <c r="A2074" t="str">
        <f>VLOOKUP(B2074,StateFIPS!A$2:B$52,2)</f>
        <v>South Carolina</v>
      </c>
      <c r="B2074">
        <f t="shared" si="33"/>
        <v>45</v>
      </c>
      <c r="C2074" s="31" t="s">
        <v>1367</v>
      </c>
      <c r="D2074" s="31" t="s">
        <v>3285</v>
      </c>
      <c r="E2074" s="31" t="s">
        <v>3286</v>
      </c>
      <c r="F2074" s="31" t="s">
        <v>3287</v>
      </c>
      <c r="G2074" s="33">
        <v>5343.20667470848</v>
      </c>
      <c r="H2074" s="31" t="s">
        <v>94</v>
      </c>
      <c r="I2074" s="33">
        <v>719.13952553276999</v>
      </c>
      <c r="J2074" s="33">
        <v>7.43</v>
      </c>
      <c r="K2074" s="31" t="s">
        <v>94</v>
      </c>
      <c r="L2074" s="31" t="s">
        <v>95</v>
      </c>
    </row>
    <row r="2075" spans="1:12" x14ac:dyDescent="0.2">
      <c r="A2075" t="str">
        <f>VLOOKUP(B2075,StateFIPS!A$2:B$52,2)</f>
        <v>South Carolina</v>
      </c>
      <c r="B2075">
        <f t="shared" si="33"/>
        <v>45</v>
      </c>
      <c r="C2075" s="31" t="s">
        <v>2613</v>
      </c>
      <c r="D2075" s="31" t="s">
        <v>3285</v>
      </c>
      <c r="E2075" s="31" t="s">
        <v>3286</v>
      </c>
      <c r="F2075" s="31" t="s">
        <v>3287</v>
      </c>
      <c r="G2075" s="33">
        <v>3772.9581825492501</v>
      </c>
      <c r="H2075" s="31" t="s">
        <v>94</v>
      </c>
      <c r="I2075" s="33">
        <v>507.80056292722099</v>
      </c>
      <c r="J2075" s="33">
        <v>7.43</v>
      </c>
      <c r="K2075" s="31" t="s">
        <v>94</v>
      </c>
      <c r="L2075" s="31" t="s">
        <v>95</v>
      </c>
    </row>
    <row r="2076" spans="1:12" x14ac:dyDescent="0.2">
      <c r="A2076" t="str">
        <f>VLOOKUP(B2076,StateFIPS!A$2:B$52,2)</f>
        <v>South Carolina</v>
      </c>
      <c r="B2076">
        <f t="shared" si="33"/>
        <v>45</v>
      </c>
      <c r="C2076" s="31" t="s">
        <v>2624</v>
      </c>
      <c r="D2076" s="31" t="s">
        <v>3285</v>
      </c>
      <c r="E2076" s="31" t="s">
        <v>3286</v>
      </c>
      <c r="F2076" s="31" t="s">
        <v>3287</v>
      </c>
      <c r="G2076" s="33">
        <v>2017.3331322879001</v>
      </c>
      <c r="H2076" s="31" t="s">
        <v>94</v>
      </c>
      <c r="I2076" s="33">
        <v>271.51186168074003</v>
      </c>
      <c r="J2076" s="33">
        <v>7.43</v>
      </c>
      <c r="K2076" s="31" t="s">
        <v>94</v>
      </c>
      <c r="L2076" s="31" t="s">
        <v>95</v>
      </c>
    </row>
    <row r="2077" spans="1:12" x14ac:dyDescent="0.2">
      <c r="A2077" t="str">
        <f>VLOOKUP(B2077,StateFIPS!A$2:B$52,2)</f>
        <v>South Carolina</v>
      </c>
      <c r="B2077">
        <f t="shared" si="33"/>
        <v>45</v>
      </c>
      <c r="C2077" s="31" t="s">
        <v>1369</v>
      </c>
      <c r="D2077" s="31" t="s">
        <v>3285</v>
      </c>
      <c r="E2077" s="31" t="s">
        <v>3286</v>
      </c>
      <c r="F2077" s="31" t="s">
        <v>3287</v>
      </c>
      <c r="G2077" s="33">
        <v>2017.3331322879001</v>
      </c>
      <c r="H2077" s="31" t="s">
        <v>94</v>
      </c>
      <c r="I2077" s="33">
        <v>271.51186168074003</v>
      </c>
      <c r="J2077" s="33">
        <v>7.43</v>
      </c>
      <c r="K2077" s="31" t="s">
        <v>94</v>
      </c>
      <c r="L2077" s="31" t="s">
        <v>95</v>
      </c>
    </row>
    <row r="2078" spans="1:12" x14ac:dyDescent="0.2">
      <c r="A2078" t="str">
        <f>VLOOKUP(B2078,StateFIPS!A$2:B$52,2)</f>
        <v>South Carolina</v>
      </c>
      <c r="B2078">
        <f t="shared" si="33"/>
        <v>45</v>
      </c>
      <c r="C2078" s="31" t="s">
        <v>2700</v>
      </c>
      <c r="D2078" s="31" t="s">
        <v>3285</v>
      </c>
      <c r="E2078" s="31" t="s">
        <v>3286</v>
      </c>
      <c r="F2078" s="31" t="s">
        <v>3287</v>
      </c>
      <c r="G2078" s="33">
        <v>2017.3331322879001</v>
      </c>
      <c r="H2078" s="31" t="s">
        <v>94</v>
      </c>
      <c r="I2078" s="33">
        <v>271.51186168074003</v>
      </c>
      <c r="J2078" s="33">
        <v>7.43</v>
      </c>
      <c r="K2078" s="31" t="s">
        <v>94</v>
      </c>
      <c r="L2078" s="31" t="s">
        <v>95</v>
      </c>
    </row>
    <row r="2079" spans="1:12" x14ac:dyDescent="0.2">
      <c r="A2079" t="str">
        <f>VLOOKUP(B2079,StateFIPS!A$2:B$52,2)</f>
        <v>South Carolina</v>
      </c>
      <c r="B2079">
        <f t="shared" si="33"/>
        <v>45</v>
      </c>
      <c r="C2079" s="31" t="s">
        <v>1359</v>
      </c>
      <c r="D2079" s="31" t="s">
        <v>3285</v>
      </c>
      <c r="E2079" s="31" t="s">
        <v>3286</v>
      </c>
      <c r="F2079" s="31" t="s">
        <v>3287</v>
      </c>
      <c r="G2079" s="33">
        <v>2017.3331322879001</v>
      </c>
      <c r="H2079" s="31" t="s">
        <v>94</v>
      </c>
      <c r="I2079" s="33">
        <v>271.51186168074003</v>
      </c>
      <c r="J2079" s="33">
        <v>7.43</v>
      </c>
      <c r="K2079" s="31" t="s">
        <v>94</v>
      </c>
      <c r="L2079" s="31" t="s">
        <v>95</v>
      </c>
    </row>
    <row r="2080" spans="1:12" x14ac:dyDescent="0.2">
      <c r="A2080" t="str">
        <f>VLOOKUP(B2080,StateFIPS!A$2:B$52,2)</f>
        <v>South Carolina</v>
      </c>
      <c r="B2080">
        <f t="shared" si="33"/>
        <v>45</v>
      </c>
      <c r="C2080" s="31" t="s">
        <v>1371</v>
      </c>
      <c r="D2080" s="31" t="s">
        <v>3285</v>
      </c>
      <c r="E2080" s="31" t="s">
        <v>3286</v>
      </c>
      <c r="F2080" s="31" t="s">
        <v>3287</v>
      </c>
      <c r="G2080" s="33">
        <v>2017.3331322879001</v>
      </c>
      <c r="H2080" s="31" t="s">
        <v>94</v>
      </c>
      <c r="I2080" s="33">
        <v>271.51186168074003</v>
      </c>
      <c r="J2080" s="33">
        <v>7.43</v>
      </c>
      <c r="K2080" s="31" t="s">
        <v>94</v>
      </c>
      <c r="L2080" s="31" t="s">
        <v>95</v>
      </c>
    </row>
    <row r="2081" spans="1:12" x14ac:dyDescent="0.2">
      <c r="A2081" t="str">
        <f>VLOOKUP(B2081,StateFIPS!A$2:B$52,2)</f>
        <v>South Carolina</v>
      </c>
      <c r="B2081">
        <f t="shared" si="33"/>
        <v>45</v>
      </c>
      <c r="C2081" s="31" t="s">
        <v>1372</v>
      </c>
      <c r="D2081" s="31" t="s">
        <v>3285</v>
      </c>
      <c r="E2081" s="31" t="s">
        <v>3286</v>
      </c>
      <c r="F2081" s="31" t="s">
        <v>3287</v>
      </c>
      <c r="G2081" s="33">
        <v>1025.02332127061</v>
      </c>
      <c r="H2081" s="31" t="s">
        <v>94</v>
      </c>
      <c r="I2081" s="33">
        <v>137.95737836751101</v>
      </c>
      <c r="J2081" s="33">
        <v>7.43</v>
      </c>
      <c r="K2081" s="31" t="s">
        <v>94</v>
      </c>
      <c r="L2081" s="31" t="s">
        <v>95</v>
      </c>
    </row>
    <row r="2082" spans="1:12" x14ac:dyDescent="0.2">
      <c r="A2082" t="str">
        <f>VLOOKUP(B2082,StateFIPS!A$2:B$52,2)</f>
        <v>South Carolina</v>
      </c>
      <c r="B2082">
        <f t="shared" si="33"/>
        <v>45</v>
      </c>
      <c r="C2082" s="31" t="s">
        <v>1373</v>
      </c>
      <c r="D2082" s="31" t="s">
        <v>3285</v>
      </c>
      <c r="E2082" s="31" t="s">
        <v>3286</v>
      </c>
      <c r="F2082" s="31" t="s">
        <v>3287</v>
      </c>
      <c r="G2082" s="33">
        <v>2017.3331322879001</v>
      </c>
      <c r="H2082" s="31" t="s">
        <v>94</v>
      </c>
      <c r="I2082" s="33">
        <v>271.51186168074003</v>
      </c>
      <c r="J2082" s="33">
        <v>7.43</v>
      </c>
      <c r="K2082" s="31" t="s">
        <v>94</v>
      </c>
      <c r="L2082" s="31" t="s">
        <v>95</v>
      </c>
    </row>
    <row r="2083" spans="1:12" x14ac:dyDescent="0.2">
      <c r="A2083" t="str">
        <f>VLOOKUP(B2083,StateFIPS!A$2:B$52,2)</f>
        <v>South Carolina</v>
      </c>
      <c r="B2083">
        <f t="shared" si="33"/>
        <v>45</v>
      </c>
      <c r="C2083" s="31" t="s">
        <v>1374</v>
      </c>
      <c r="D2083" s="31" t="s">
        <v>3285</v>
      </c>
      <c r="E2083" s="31" t="s">
        <v>3286</v>
      </c>
      <c r="F2083" s="31" t="s">
        <v>3287</v>
      </c>
      <c r="G2083" s="33">
        <v>2017.3331322879001</v>
      </c>
      <c r="H2083" s="31" t="s">
        <v>94</v>
      </c>
      <c r="I2083" s="33">
        <v>271.51186168074003</v>
      </c>
      <c r="J2083" s="33">
        <v>7.43</v>
      </c>
      <c r="K2083" s="31" t="s">
        <v>94</v>
      </c>
      <c r="L2083" s="31" t="s">
        <v>95</v>
      </c>
    </row>
    <row r="2084" spans="1:12" x14ac:dyDescent="0.2">
      <c r="A2084" t="str">
        <f>VLOOKUP(B2084,StateFIPS!A$2:B$52,2)</f>
        <v>South Carolina</v>
      </c>
      <c r="B2084">
        <f t="shared" si="33"/>
        <v>45</v>
      </c>
      <c r="C2084" s="31" t="s">
        <v>1375</v>
      </c>
      <c r="D2084" s="31" t="s">
        <v>3285</v>
      </c>
      <c r="E2084" s="31" t="s">
        <v>3286</v>
      </c>
      <c r="F2084" s="31" t="s">
        <v>3287</v>
      </c>
      <c r="G2084" s="33">
        <v>3140.4969843184499</v>
      </c>
      <c r="H2084" s="31" t="s">
        <v>94</v>
      </c>
      <c r="I2084" s="33">
        <v>422.677925211098</v>
      </c>
      <c r="J2084" s="33">
        <v>7.43</v>
      </c>
      <c r="K2084" s="31" t="s">
        <v>94</v>
      </c>
      <c r="L2084" s="31" t="s">
        <v>95</v>
      </c>
    </row>
    <row r="2085" spans="1:12" x14ac:dyDescent="0.2">
      <c r="A2085" t="str">
        <f>VLOOKUP(B2085,StateFIPS!A$2:B$52,2)</f>
        <v>South Carolina</v>
      </c>
      <c r="B2085">
        <f t="shared" si="33"/>
        <v>45</v>
      </c>
      <c r="C2085" s="31" t="s">
        <v>1377</v>
      </c>
      <c r="D2085" s="31" t="s">
        <v>3285</v>
      </c>
      <c r="E2085" s="31" t="s">
        <v>3286</v>
      </c>
      <c r="F2085" s="31" t="s">
        <v>3287</v>
      </c>
      <c r="G2085" s="33">
        <v>1635.67551266586</v>
      </c>
      <c r="H2085" s="31" t="s">
        <v>94</v>
      </c>
      <c r="I2085" s="33">
        <v>220.144752714113</v>
      </c>
      <c r="J2085" s="33">
        <v>7.43</v>
      </c>
      <c r="K2085" s="31" t="s">
        <v>94</v>
      </c>
      <c r="L2085" s="31" t="s">
        <v>95</v>
      </c>
    </row>
    <row r="2086" spans="1:12" x14ac:dyDescent="0.2">
      <c r="A2086" t="str">
        <f>VLOOKUP(B2086,StateFIPS!A$2:B$52,2)</f>
        <v>South Carolina</v>
      </c>
      <c r="B2086">
        <f t="shared" si="33"/>
        <v>45</v>
      </c>
      <c r="C2086" s="31" t="s">
        <v>1378</v>
      </c>
      <c r="D2086" s="31" t="s">
        <v>3285</v>
      </c>
      <c r="E2086" s="31" t="s">
        <v>3286</v>
      </c>
      <c r="F2086" s="31" t="s">
        <v>3287</v>
      </c>
      <c r="G2086" s="33">
        <v>2017.3331322879001</v>
      </c>
      <c r="H2086" s="31" t="s">
        <v>94</v>
      </c>
      <c r="I2086" s="33">
        <v>271.51186168074003</v>
      </c>
      <c r="J2086" s="33">
        <v>7.43</v>
      </c>
      <c r="K2086" s="31" t="s">
        <v>94</v>
      </c>
      <c r="L2086" s="31" t="s">
        <v>95</v>
      </c>
    </row>
    <row r="2087" spans="1:12" x14ac:dyDescent="0.2">
      <c r="A2087" t="str">
        <f>VLOOKUP(B2087,StateFIPS!A$2:B$52,2)</f>
        <v>South Carolina</v>
      </c>
      <c r="B2087">
        <f t="shared" si="33"/>
        <v>45</v>
      </c>
      <c r="C2087" s="31" t="s">
        <v>1379</v>
      </c>
      <c r="D2087" s="31" t="s">
        <v>3285</v>
      </c>
      <c r="E2087" s="31" t="s">
        <v>3286</v>
      </c>
      <c r="F2087" s="31" t="s">
        <v>3287</v>
      </c>
      <c r="G2087" s="33">
        <v>545.22517088862105</v>
      </c>
      <c r="H2087" s="31" t="s">
        <v>94</v>
      </c>
      <c r="I2087" s="33">
        <v>73.381584238037803</v>
      </c>
      <c r="J2087" s="33">
        <v>7.43</v>
      </c>
      <c r="K2087" s="31" t="s">
        <v>94</v>
      </c>
      <c r="L2087" s="31" t="s">
        <v>95</v>
      </c>
    </row>
    <row r="2088" spans="1:12" x14ac:dyDescent="0.2">
      <c r="A2088" t="str">
        <f>VLOOKUP(B2088,StateFIPS!A$2:B$52,2)</f>
        <v>South Carolina</v>
      </c>
      <c r="B2088">
        <f t="shared" si="33"/>
        <v>45</v>
      </c>
      <c r="C2088" s="31" t="s">
        <v>1380</v>
      </c>
      <c r="D2088" s="31" t="s">
        <v>3285</v>
      </c>
      <c r="E2088" s="31" t="s">
        <v>3286</v>
      </c>
      <c r="F2088" s="31" t="s">
        <v>3287</v>
      </c>
      <c r="G2088" s="33">
        <v>2017.3331322879001</v>
      </c>
      <c r="H2088" s="31" t="s">
        <v>94</v>
      </c>
      <c r="I2088" s="33">
        <v>271.51186168074003</v>
      </c>
      <c r="J2088" s="33">
        <v>7.43</v>
      </c>
      <c r="K2088" s="31" t="s">
        <v>94</v>
      </c>
      <c r="L2088" s="31" t="s">
        <v>95</v>
      </c>
    </row>
    <row r="2089" spans="1:12" x14ac:dyDescent="0.2">
      <c r="A2089" t="str">
        <f>VLOOKUP(B2089,StateFIPS!A$2:B$52,2)</f>
        <v>South Carolina</v>
      </c>
      <c r="B2089">
        <f t="shared" si="33"/>
        <v>45</v>
      </c>
      <c r="C2089" s="31" t="s">
        <v>1347</v>
      </c>
      <c r="D2089" s="31" t="s">
        <v>3285</v>
      </c>
      <c r="E2089" s="31" t="s">
        <v>3286</v>
      </c>
      <c r="F2089" s="31" t="s">
        <v>3287</v>
      </c>
      <c r="G2089" s="33">
        <v>2017.3331322879001</v>
      </c>
      <c r="H2089" s="31" t="s">
        <v>94</v>
      </c>
      <c r="I2089" s="33">
        <v>271.51186168074003</v>
      </c>
      <c r="J2089" s="33">
        <v>7.43</v>
      </c>
      <c r="K2089" s="31" t="s">
        <v>94</v>
      </c>
      <c r="L2089" s="31" t="s">
        <v>95</v>
      </c>
    </row>
    <row r="2090" spans="1:12" x14ac:dyDescent="0.2">
      <c r="A2090" t="str">
        <f>VLOOKUP(B2090,StateFIPS!A$2:B$52,2)</f>
        <v>South Carolina</v>
      </c>
      <c r="B2090">
        <f t="shared" si="33"/>
        <v>45</v>
      </c>
      <c r="C2090" s="31" t="s">
        <v>1368</v>
      </c>
      <c r="D2090" s="31" t="s">
        <v>3285</v>
      </c>
      <c r="E2090" s="31" t="s">
        <v>3286</v>
      </c>
      <c r="F2090" s="31" t="s">
        <v>3287</v>
      </c>
      <c r="G2090" s="33">
        <v>1352.1584238037799</v>
      </c>
      <c r="H2090" s="31" t="s">
        <v>94</v>
      </c>
      <c r="I2090" s="33">
        <v>181.98632891033401</v>
      </c>
      <c r="J2090" s="33">
        <v>7.43</v>
      </c>
      <c r="K2090" s="31" t="s">
        <v>94</v>
      </c>
      <c r="L2090" s="31" t="s">
        <v>95</v>
      </c>
    </row>
    <row r="2091" spans="1:12" x14ac:dyDescent="0.2">
      <c r="A2091" t="str">
        <f>VLOOKUP(B2091,StateFIPS!A$2:B$52,2)</f>
        <v>South Carolina</v>
      </c>
      <c r="B2091">
        <f t="shared" si="33"/>
        <v>45</v>
      </c>
      <c r="C2091" s="31" t="s">
        <v>1338</v>
      </c>
      <c r="D2091" s="31" t="s">
        <v>3285</v>
      </c>
      <c r="E2091" s="31" t="s">
        <v>3286</v>
      </c>
      <c r="F2091" s="31" t="s">
        <v>3287</v>
      </c>
      <c r="G2091" s="33">
        <v>632.46119823080005</v>
      </c>
      <c r="H2091" s="31" t="s">
        <v>94</v>
      </c>
      <c r="I2091" s="33">
        <v>85.122637716123805</v>
      </c>
      <c r="J2091" s="33">
        <v>7.43</v>
      </c>
      <c r="K2091" s="31" t="s">
        <v>94</v>
      </c>
      <c r="L2091" s="31" t="s">
        <v>95</v>
      </c>
    </row>
    <row r="2092" spans="1:12" x14ac:dyDescent="0.2">
      <c r="A2092" t="str">
        <f>VLOOKUP(B2092,StateFIPS!A$2:B$52,2)</f>
        <v>South Carolina</v>
      </c>
      <c r="B2092">
        <f t="shared" si="33"/>
        <v>45</v>
      </c>
      <c r="C2092" s="31" t="s">
        <v>1339</v>
      </c>
      <c r="D2092" s="31" t="s">
        <v>3285</v>
      </c>
      <c r="E2092" s="31" t="s">
        <v>3286</v>
      </c>
      <c r="F2092" s="31" t="s">
        <v>3287</v>
      </c>
      <c r="G2092" s="33">
        <v>1046.83232810615</v>
      </c>
      <c r="H2092" s="31" t="s">
        <v>94</v>
      </c>
      <c r="I2092" s="33">
        <v>140.89264173703299</v>
      </c>
      <c r="J2092" s="33">
        <v>7.43</v>
      </c>
      <c r="K2092" s="31" t="s">
        <v>94</v>
      </c>
      <c r="L2092" s="31" t="s">
        <v>95</v>
      </c>
    </row>
    <row r="2093" spans="1:12" x14ac:dyDescent="0.2">
      <c r="A2093" t="str">
        <f>VLOOKUP(B2093,StateFIPS!A$2:B$52,2)</f>
        <v>South Carolina</v>
      </c>
      <c r="B2093">
        <f t="shared" si="33"/>
        <v>45</v>
      </c>
      <c r="C2093" s="31" t="s">
        <v>1341</v>
      </c>
      <c r="D2093" s="31" t="s">
        <v>3285</v>
      </c>
      <c r="E2093" s="31" t="s">
        <v>3286</v>
      </c>
      <c r="F2093" s="31" t="s">
        <v>3287</v>
      </c>
      <c r="G2093" s="33">
        <v>2508.0357860876502</v>
      </c>
      <c r="H2093" s="31" t="s">
        <v>94</v>
      </c>
      <c r="I2093" s="33">
        <v>337.55528749497398</v>
      </c>
      <c r="J2093" s="33">
        <v>7.43</v>
      </c>
      <c r="K2093" s="31" t="s">
        <v>94</v>
      </c>
      <c r="L2093" s="31" t="s">
        <v>95</v>
      </c>
    </row>
    <row r="2094" spans="1:12" x14ac:dyDescent="0.2">
      <c r="A2094" t="str">
        <f>VLOOKUP(B2094,StateFIPS!A$2:B$52,2)</f>
        <v>South Carolina</v>
      </c>
      <c r="B2094">
        <f t="shared" si="33"/>
        <v>45</v>
      </c>
      <c r="C2094" s="31" t="s">
        <v>1342</v>
      </c>
      <c r="D2094" s="31" t="s">
        <v>3285</v>
      </c>
      <c r="E2094" s="31" t="s">
        <v>3286</v>
      </c>
      <c r="F2094" s="31" t="s">
        <v>3287</v>
      </c>
      <c r="G2094" s="33">
        <v>1439.3944511459599</v>
      </c>
      <c r="H2094" s="31" t="s">
        <v>94</v>
      </c>
      <c r="I2094" s="33">
        <v>193.72738238842001</v>
      </c>
      <c r="J2094" s="33">
        <v>7.43</v>
      </c>
      <c r="K2094" s="31" t="s">
        <v>94</v>
      </c>
      <c r="L2094" s="31" t="s">
        <v>95</v>
      </c>
    </row>
    <row r="2095" spans="1:12" x14ac:dyDescent="0.2">
      <c r="A2095" t="str">
        <f>VLOOKUP(B2095,StateFIPS!A$2:B$52,2)</f>
        <v>South Carolina</v>
      </c>
      <c r="B2095">
        <f t="shared" si="33"/>
        <v>45</v>
      </c>
      <c r="C2095" s="31" t="s">
        <v>1343</v>
      </c>
      <c r="D2095" s="31" t="s">
        <v>3285</v>
      </c>
      <c r="E2095" s="31" t="s">
        <v>3286</v>
      </c>
      <c r="F2095" s="31" t="s">
        <v>3287</v>
      </c>
      <c r="G2095" s="33">
        <v>2017.3331322879001</v>
      </c>
      <c r="H2095" s="31" t="s">
        <v>94</v>
      </c>
      <c r="I2095" s="33">
        <v>271.51186168074003</v>
      </c>
      <c r="J2095" s="33">
        <v>7.43</v>
      </c>
      <c r="K2095" s="31" t="s">
        <v>94</v>
      </c>
      <c r="L2095" s="31" t="s">
        <v>95</v>
      </c>
    </row>
    <row r="2096" spans="1:12" x14ac:dyDescent="0.2">
      <c r="A2096" t="str">
        <f>VLOOKUP(B2096,StateFIPS!A$2:B$52,2)</f>
        <v>South Carolina</v>
      </c>
      <c r="B2096">
        <f t="shared" si="33"/>
        <v>45</v>
      </c>
      <c r="C2096" s="31" t="s">
        <v>2540</v>
      </c>
      <c r="D2096" s="31" t="s">
        <v>3285</v>
      </c>
      <c r="E2096" s="31" t="s">
        <v>3286</v>
      </c>
      <c r="F2096" s="31" t="s">
        <v>3287</v>
      </c>
      <c r="G2096" s="33">
        <v>2398.9907519099302</v>
      </c>
      <c r="H2096" s="31" t="s">
        <v>94</v>
      </c>
      <c r="I2096" s="33">
        <v>322.87897064736597</v>
      </c>
      <c r="J2096" s="33">
        <v>7.43</v>
      </c>
      <c r="K2096" s="31" t="s">
        <v>94</v>
      </c>
      <c r="L2096" s="31" t="s">
        <v>95</v>
      </c>
    </row>
    <row r="2097" spans="1:12" x14ac:dyDescent="0.2">
      <c r="A2097" t="str">
        <f>VLOOKUP(B2097,StateFIPS!A$2:B$52,2)</f>
        <v>South Carolina</v>
      </c>
      <c r="B2097">
        <f t="shared" si="33"/>
        <v>45</v>
      </c>
      <c r="C2097" s="31" t="s">
        <v>1345</v>
      </c>
      <c r="D2097" s="31" t="s">
        <v>3285</v>
      </c>
      <c r="E2097" s="31" t="s">
        <v>3286</v>
      </c>
      <c r="F2097" s="31" t="s">
        <v>3287</v>
      </c>
      <c r="G2097" s="33">
        <v>2922.4069159630099</v>
      </c>
      <c r="H2097" s="31" t="s">
        <v>94</v>
      </c>
      <c r="I2097" s="33">
        <v>393.32529151588199</v>
      </c>
      <c r="J2097" s="33">
        <v>7.43</v>
      </c>
      <c r="K2097" s="31" t="s">
        <v>94</v>
      </c>
      <c r="L2097" s="31" t="s">
        <v>95</v>
      </c>
    </row>
    <row r="2098" spans="1:12" x14ac:dyDescent="0.2">
      <c r="A2098" t="str">
        <f>VLOOKUP(B2098,StateFIPS!A$2:B$52,2)</f>
        <v>South Carolina</v>
      </c>
      <c r="B2098">
        <f t="shared" si="33"/>
        <v>45</v>
      </c>
      <c r="C2098" s="31" t="s">
        <v>1348</v>
      </c>
      <c r="D2098" s="31" t="s">
        <v>3285</v>
      </c>
      <c r="E2098" s="31" t="s">
        <v>3286</v>
      </c>
      <c r="F2098" s="31" t="s">
        <v>3287</v>
      </c>
      <c r="G2098" s="33">
        <v>196.28106151990301</v>
      </c>
      <c r="H2098" s="31" t="s">
        <v>94</v>
      </c>
      <c r="I2098" s="33">
        <v>26.4173703256936</v>
      </c>
      <c r="J2098" s="33">
        <v>7.43</v>
      </c>
      <c r="K2098" s="31" t="s">
        <v>94</v>
      </c>
      <c r="L2098" s="31" t="s">
        <v>95</v>
      </c>
    </row>
    <row r="2099" spans="1:12" x14ac:dyDescent="0.2">
      <c r="A2099" t="str">
        <f>VLOOKUP(B2099,StateFIPS!A$2:B$52,2)</f>
        <v>South Carolina</v>
      </c>
      <c r="B2099">
        <f t="shared" si="33"/>
        <v>45</v>
      </c>
      <c r="C2099" s="31" t="s">
        <v>2537</v>
      </c>
      <c r="D2099" s="31" t="s">
        <v>3285</v>
      </c>
      <c r="E2099" s="31" t="s">
        <v>3286</v>
      </c>
      <c r="F2099" s="31" t="s">
        <v>3287</v>
      </c>
      <c r="G2099" s="33">
        <v>2017.3331322879001</v>
      </c>
      <c r="H2099" s="31" t="s">
        <v>94</v>
      </c>
      <c r="I2099" s="33">
        <v>271.51186168074003</v>
      </c>
      <c r="J2099" s="33">
        <v>7.43</v>
      </c>
      <c r="K2099" s="31" t="s">
        <v>94</v>
      </c>
      <c r="L2099" s="31" t="s">
        <v>95</v>
      </c>
    </row>
    <row r="2100" spans="1:12" x14ac:dyDescent="0.2">
      <c r="A2100" t="str">
        <f>VLOOKUP(B2100,StateFIPS!A$2:B$52,2)</f>
        <v>South Carolina</v>
      </c>
      <c r="B2100">
        <f t="shared" si="33"/>
        <v>45</v>
      </c>
      <c r="C2100" s="31" t="s">
        <v>1336</v>
      </c>
      <c r="D2100" s="31" t="s">
        <v>3285</v>
      </c>
      <c r="E2100" s="31" t="s">
        <v>3286</v>
      </c>
      <c r="F2100" s="31" t="s">
        <v>3287</v>
      </c>
      <c r="G2100" s="33">
        <v>894.16928025733796</v>
      </c>
      <c r="H2100" s="31" t="s">
        <v>94</v>
      </c>
      <c r="I2100" s="33">
        <v>120.345798150382</v>
      </c>
      <c r="J2100" s="33">
        <v>7.43</v>
      </c>
      <c r="K2100" s="31" t="s">
        <v>94</v>
      </c>
      <c r="L2100" s="31" t="s">
        <v>95</v>
      </c>
    </row>
    <row r="2101" spans="1:12" x14ac:dyDescent="0.2">
      <c r="A2101" t="str">
        <f>VLOOKUP(B2101,StateFIPS!A$2:B$52,2)</f>
        <v>South Carolina</v>
      </c>
      <c r="B2101">
        <f t="shared" si="33"/>
        <v>45</v>
      </c>
      <c r="C2101" s="31" t="s">
        <v>2590</v>
      </c>
      <c r="D2101" s="31" t="s">
        <v>3285</v>
      </c>
      <c r="E2101" s="31" t="s">
        <v>3286</v>
      </c>
      <c r="F2101" s="31" t="s">
        <v>3287</v>
      </c>
      <c r="G2101" s="33">
        <v>2856.9798954563698</v>
      </c>
      <c r="H2101" s="31" t="s">
        <v>94</v>
      </c>
      <c r="I2101" s="33">
        <v>384.51950140731799</v>
      </c>
      <c r="J2101" s="33">
        <v>7.43</v>
      </c>
      <c r="K2101" s="31" t="s">
        <v>94</v>
      </c>
      <c r="L2101" s="31" t="s">
        <v>95</v>
      </c>
    </row>
    <row r="2102" spans="1:12" x14ac:dyDescent="0.2">
      <c r="A2102" t="str">
        <f>VLOOKUP(B2102,StateFIPS!A$2:B$52,2)</f>
        <v>South Carolina</v>
      </c>
      <c r="B2102">
        <f t="shared" si="33"/>
        <v>45</v>
      </c>
      <c r="C2102" s="31" t="s">
        <v>1350</v>
      </c>
      <c r="D2102" s="31" t="s">
        <v>3285</v>
      </c>
      <c r="E2102" s="31" t="s">
        <v>3286</v>
      </c>
      <c r="F2102" s="31" t="s">
        <v>3287</v>
      </c>
      <c r="G2102" s="33">
        <v>1962.8106151990301</v>
      </c>
      <c r="H2102" s="31" t="s">
        <v>94</v>
      </c>
      <c r="I2102" s="33">
        <v>264.17370325693599</v>
      </c>
      <c r="J2102" s="33">
        <v>7.43</v>
      </c>
      <c r="K2102" s="31" t="s">
        <v>94</v>
      </c>
      <c r="L2102" s="31" t="s">
        <v>95</v>
      </c>
    </row>
    <row r="2103" spans="1:12" x14ac:dyDescent="0.2">
      <c r="A2103" t="str">
        <f>VLOOKUP(B2103,StateFIPS!A$2:B$52,2)</f>
        <v>South Carolina</v>
      </c>
      <c r="B2103">
        <f t="shared" si="33"/>
        <v>45</v>
      </c>
      <c r="C2103" s="31" t="s">
        <v>1351</v>
      </c>
      <c r="D2103" s="31" t="s">
        <v>3285</v>
      </c>
      <c r="E2103" s="31" t="s">
        <v>3286</v>
      </c>
      <c r="F2103" s="31" t="s">
        <v>3287</v>
      </c>
      <c r="G2103" s="33">
        <v>588.84318455971004</v>
      </c>
      <c r="H2103" s="31" t="s">
        <v>94</v>
      </c>
      <c r="I2103" s="33">
        <v>79.252110977080804</v>
      </c>
      <c r="J2103" s="33">
        <v>7.43</v>
      </c>
      <c r="K2103" s="31" t="s">
        <v>94</v>
      </c>
      <c r="L2103" s="31" t="s">
        <v>95</v>
      </c>
    </row>
    <row r="2104" spans="1:12" x14ac:dyDescent="0.2">
      <c r="A2104" t="str">
        <f>VLOOKUP(B2104,StateFIPS!A$2:B$52,2)</f>
        <v>South Carolina</v>
      </c>
      <c r="B2104">
        <f t="shared" si="33"/>
        <v>45</v>
      </c>
      <c r="C2104" s="31" t="s">
        <v>2562</v>
      </c>
      <c r="D2104" s="31" t="s">
        <v>3285</v>
      </c>
      <c r="E2104" s="31" t="s">
        <v>3286</v>
      </c>
      <c r="F2104" s="31" t="s">
        <v>3287</v>
      </c>
      <c r="G2104" s="33">
        <v>218.09006835544801</v>
      </c>
      <c r="H2104" s="31" t="s">
        <v>94</v>
      </c>
      <c r="I2104" s="33">
        <v>29.352633695215101</v>
      </c>
      <c r="J2104" s="33">
        <v>7.43</v>
      </c>
      <c r="K2104" s="31" t="s">
        <v>94</v>
      </c>
      <c r="L2104" s="31" t="s">
        <v>95</v>
      </c>
    </row>
    <row r="2105" spans="1:12" x14ac:dyDescent="0.2">
      <c r="A2105" t="str">
        <f>VLOOKUP(B2105,StateFIPS!A$2:B$52,2)</f>
        <v>South Carolina</v>
      </c>
      <c r="B2105">
        <f t="shared" si="33"/>
        <v>45</v>
      </c>
      <c r="C2105" s="31" t="s">
        <v>2576</v>
      </c>
      <c r="D2105" s="31" t="s">
        <v>3285</v>
      </c>
      <c r="E2105" s="31" t="s">
        <v>3286</v>
      </c>
      <c r="F2105" s="31" t="s">
        <v>3287</v>
      </c>
      <c r="G2105" s="33">
        <v>1155.8773622838801</v>
      </c>
      <c r="H2105" s="31" t="s">
        <v>94</v>
      </c>
      <c r="I2105" s="33">
        <v>155.56895858464</v>
      </c>
      <c r="J2105" s="33">
        <v>7.43</v>
      </c>
      <c r="K2105" s="31" t="s">
        <v>94</v>
      </c>
      <c r="L2105" s="31" t="s">
        <v>95</v>
      </c>
    </row>
    <row r="2106" spans="1:12" x14ac:dyDescent="0.2">
      <c r="A2106" t="str">
        <f>VLOOKUP(B2106,StateFIPS!A$2:B$52,2)</f>
        <v>South Carolina</v>
      </c>
      <c r="B2106">
        <f t="shared" si="33"/>
        <v>45</v>
      </c>
      <c r="C2106" s="31" t="s">
        <v>1352</v>
      </c>
      <c r="D2106" s="31" t="s">
        <v>3285</v>
      </c>
      <c r="E2106" s="31" t="s">
        <v>3286</v>
      </c>
      <c r="F2106" s="31" t="s">
        <v>3287</v>
      </c>
      <c r="G2106" s="33">
        <v>2017.3331322879001</v>
      </c>
      <c r="H2106" s="31" t="s">
        <v>94</v>
      </c>
      <c r="I2106" s="33">
        <v>271.51186168074003</v>
      </c>
      <c r="J2106" s="33">
        <v>7.43</v>
      </c>
      <c r="K2106" s="31" t="s">
        <v>94</v>
      </c>
      <c r="L2106" s="31" t="s">
        <v>95</v>
      </c>
    </row>
    <row r="2107" spans="1:12" x14ac:dyDescent="0.2">
      <c r="A2107" t="str">
        <f>VLOOKUP(B2107,StateFIPS!A$2:B$52,2)</f>
        <v>South Carolina</v>
      </c>
      <c r="B2107">
        <f t="shared" si="33"/>
        <v>45</v>
      </c>
      <c r="C2107" s="31" t="s">
        <v>1354</v>
      </c>
      <c r="D2107" s="31" t="s">
        <v>3285</v>
      </c>
      <c r="E2107" s="31" t="s">
        <v>3286</v>
      </c>
      <c r="F2107" s="31" t="s">
        <v>3287</v>
      </c>
      <c r="G2107" s="33">
        <v>2017.3331322879001</v>
      </c>
      <c r="H2107" s="31" t="s">
        <v>94</v>
      </c>
      <c r="I2107" s="33">
        <v>271.51186168074003</v>
      </c>
      <c r="J2107" s="33">
        <v>7.43</v>
      </c>
      <c r="K2107" s="31" t="s">
        <v>94</v>
      </c>
      <c r="L2107" s="31" t="s">
        <v>95</v>
      </c>
    </row>
    <row r="2108" spans="1:12" x14ac:dyDescent="0.2">
      <c r="A2108" t="str">
        <f>VLOOKUP(B2108,StateFIPS!A$2:B$52,2)</f>
        <v>South Carolina</v>
      </c>
      <c r="B2108">
        <f t="shared" si="33"/>
        <v>45</v>
      </c>
      <c r="C2108" s="31" t="s">
        <v>1357</v>
      </c>
      <c r="D2108" s="31" t="s">
        <v>3285</v>
      </c>
      <c r="E2108" s="31" t="s">
        <v>3286</v>
      </c>
      <c r="F2108" s="31" t="s">
        <v>3287</v>
      </c>
      <c r="G2108" s="33">
        <v>2573.4628065942902</v>
      </c>
      <c r="H2108" s="31" t="s">
        <v>94</v>
      </c>
      <c r="I2108" s="33">
        <v>346.36107760353798</v>
      </c>
      <c r="J2108" s="33">
        <v>7.43</v>
      </c>
      <c r="K2108" s="31" t="s">
        <v>94</v>
      </c>
      <c r="L2108" s="31" t="s">
        <v>95</v>
      </c>
    </row>
    <row r="2109" spans="1:12" x14ac:dyDescent="0.2">
      <c r="A2109" t="str">
        <f>VLOOKUP(B2109,StateFIPS!A$2:B$52,2)</f>
        <v>South Dakota</v>
      </c>
      <c r="B2109">
        <f t="shared" si="33"/>
        <v>46</v>
      </c>
      <c r="C2109" s="31" t="s">
        <v>3267</v>
      </c>
      <c r="D2109" s="31" t="s">
        <v>3285</v>
      </c>
      <c r="E2109" s="31" t="s">
        <v>3286</v>
      </c>
      <c r="F2109" s="31" t="s">
        <v>3287</v>
      </c>
      <c r="G2109" s="33">
        <v>32839.8972561634</v>
      </c>
      <c r="H2109" s="31" t="s">
        <v>94</v>
      </c>
      <c r="I2109" s="33">
        <v>4419.9054180569901</v>
      </c>
      <c r="J2109" s="33">
        <v>7.43</v>
      </c>
      <c r="K2109" s="31" t="s">
        <v>94</v>
      </c>
      <c r="L2109" s="31" t="s">
        <v>95</v>
      </c>
    </row>
    <row r="2110" spans="1:12" x14ac:dyDescent="0.2">
      <c r="A2110" t="str">
        <f>VLOOKUP(B2110,StateFIPS!A$2:B$52,2)</f>
        <v>South Dakota</v>
      </c>
      <c r="B2110">
        <f t="shared" si="33"/>
        <v>46</v>
      </c>
      <c r="C2110" s="31" t="s">
        <v>2546</v>
      </c>
      <c r="D2110" s="31" t="s">
        <v>3285</v>
      </c>
      <c r="E2110" s="31" t="s">
        <v>3286</v>
      </c>
      <c r="F2110" s="31" t="s">
        <v>3287</v>
      </c>
      <c r="G2110" s="33">
        <v>34987.368269438499</v>
      </c>
      <c r="H2110" s="31" t="s">
        <v>94</v>
      </c>
      <c r="I2110" s="33">
        <v>4708.9324723335803</v>
      </c>
      <c r="J2110" s="33">
        <v>7.43</v>
      </c>
      <c r="K2110" s="31" t="s">
        <v>94</v>
      </c>
      <c r="L2110" s="31" t="s">
        <v>95</v>
      </c>
    </row>
    <row r="2111" spans="1:12" x14ac:dyDescent="0.2">
      <c r="A2111" t="str">
        <f>VLOOKUP(B2111,StateFIPS!A$2:B$52,2)</f>
        <v>South Dakota</v>
      </c>
      <c r="B2111">
        <f t="shared" si="33"/>
        <v>46</v>
      </c>
      <c r="C2111" s="31" t="s">
        <v>1364</v>
      </c>
      <c r="D2111" s="31" t="s">
        <v>3285</v>
      </c>
      <c r="E2111" s="31" t="s">
        <v>3286</v>
      </c>
      <c r="F2111" s="31" t="s">
        <v>3287</v>
      </c>
      <c r="G2111" s="33">
        <v>4159.3873778716697</v>
      </c>
      <c r="H2111" s="31" t="s">
        <v>94</v>
      </c>
      <c r="I2111" s="33">
        <v>559.80987589120696</v>
      </c>
      <c r="J2111" s="33">
        <v>7.43</v>
      </c>
      <c r="K2111" s="31" t="s">
        <v>94</v>
      </c>
      <c r="L2111" s="31" t="s">
        <v>95</v>
      </c>
    </row>
    <row r="2112" spans="1:12" x14ac:dyDescent="0.2">
      <c r="A2112" t="str">
        <f>VLOOKUP(B2112,StateFIPS!A$2:B$52,2)</f>
        <v>South Dakota</v>
      </c>
      <c r="B2112">
        <f t="shared" si="33"/>
        <v>46</v>
      </c>
      <c r="C2112" s="31" t="s">
        <v>2618</v>
      </c>
      <c r="D2112" s="31" t="s">
        <v>3285</v>
      </c>
      <c r="E2112" s="31" t="s">
        <v>3286</v>
      </c>
      <c r="F2112" s="31" t="s">
        <v>3287</v>
      </c>
      <c r="G2112" s="33">
        <v>91164.068463883596</v>
      </c>
      <c r="H2112" s="31" t="s">
        <v>94</v>
      </c>
      <c r="I2112" s="33">
        <v>12269.726576565799</v>
      </c>
      <c r="J2112" s="33">
        <v>7.43</v>
      </c>
      <c r="K2112" s="31" t="s">
        <v>94</v>
      </c>
      <c r="L2112" s="31" t="s">
        <v>95</v>
      </c>
    </row>
    <row r="2113" spans="1:12" x14ac:dyDescent="0.2">
      <c r="A2113" t="str">
        <f>VLOOKUP(B2113,StateFIPS!A$2:B$52,2)</f>
        <v>South Dakota</v>
      </c>
      <c r="B2113">
        <f t="shared" si="33"/>
        <v>46</v>
      </c>
      <c r="C2113" s="31" t="s">
        <v>2614</v>
      </c>
      <c r="D2113" s="31" t="s">
        <v>3285</v>
      </c>
      <c r="E2113" s="31" t="s">
        <v>3286</v>
      </c>
      <c r="F2113" s="31" t="s">
        <v>3287</v>
      </c>
      <c r="G2113" s="33">
        <v>60585.793504092901</v>
      </c>
      <c r="H2113" s="31" t="s">
        <v>94</v>
      </c>
      <c r="I2113" s="33">
        <v>8154.2117771322901</v>
      </c>
      <c r="J2113" s="33">
        <v>7.43</v>
      </c>
      <c r="K2113" s="31" t="s">
        <v>94</v>
      </c>
      <c r="L2113" s="31" t="s">
        <v>95</v>
      </c>
    </row>
    <row r="2114" spans="1:12" x14ac:dyDescent="0.2">
      <c r="A2114" t="str">
        <f>VLOOKUP(B2114,StateFIPS!A$2:B$52,2)</f>
        <v>South Dakota</v>
      </c>
      <c r="B2114">
        <f t="shared" si="33"/>
        <v>46</v>
      </c>
      <c r="C2114" s="31" t="s">
        <v>2551</v>
      </c>
      <c r="D2114" s="31" t="s">
        <v>3285</v>
      </c>
      <c r="E2114" s="31" t="s">
        <v>3286</v>
      </c>
      <c r="F2114" s="31" t="s">
        <v>3287</v>
      </c>
      <c r="G2114" s="33">
        <v>92184.295556569094</v>
      </c>
      <c r="H2114" s="31" t="s">
        <v>94</v>
      </c>
      <c r="I2114" s="33">
        <v>12407.038432916401</v>
      </c>
      <c r="J2114" s="33">
        <v>7.43</v>
      </c>
      <c r="K2114" s="31" t="s">
        <v>94</v>
      </c>
      <c r="L2114" s="31" t="s">
        <v>95</v>
      </c>
    </row>
    <row r="2115" spans="1:12" x14ac:dyDescent="0.2">
      <c r="A2115" t="str">
        <f>VLOOKUP(B2115,StateFIPS!A$2:B$52,2)</f>
        <v>South Dakota</v>
      </c>
      <c r="B2115">
        <f t="shared" ref="B2115:B2178" si="34">VALUE(LEFT(C2115,2))</f>
        <v>46</v>
      </c>
      <c r="C2115" s="31" t="s">
        <v>3265</v>
      </c>
      <c r="D2115" s="31" t="s">
        <v>3285</v>
      </c>
      <c r="E2115" s="31" t="s">
        <v>3286</v>
      </c>
      <c r="F2115" s="31" t="s">
        <v>3287</v>
      </c>
      <c r="G2115" s="33">
        <v>31291.720479151201</v>
      </c>
      <c r="H2115" s="31" t="s">
        <v>94</v>
      </c>
      <c r="I2115" s="33">
        <v>4211.5370766017704</v>
      </c>
      <c r="J2115" s="33">
        <v>7.43</v>
      </c>
      <c r="K2115" s="31" t="s">
        <v>94</v>
      </c>
      <c r="L2115" s="31" t="s">
        <v>95</v>
      </c>
    </row>
    <row r="2116" spans="1:12" x14ac:dyDescent="0.2">
      <c r="A2116" t="str">
        <f>VLOOKUP(B2116,StateFIPS!A$2:B$52,2)</f>
        <v>South Dakota</v>
      </c>
      <c r="B2116">
        <f t="shared" si="34"/>
        <v>46</v>
      </c>
      <c r="C2116" s="31" t="s">
        <v>1356</v>
      </c>
      <c r="D2116" s="31" t="s">
        <v>3285</v>
      </c>
      <c r="E2116" s="31" t="s">
        <v>3286</v>
      </c>
      <c r="F2116" s="31" t="s">
        <v>3287</v>
      </c>
      <c r="G2116" s="33">
        <v>4316.3453921309701</v>
      </c>
      <c r="H2116" s="31" t="s">
        <v>94</v>
      </c>
      <c r="I2116" s="33">
        <v>580.93477686823303</v>
      </c>
      <c r="J2116" s="33">
        <v>7.43</v>
      </c>
      <c r="K2116" s="31" t="s">
        <v>94</v>
      </c>
      <c r="L2116" s="31" t="s">
        <v>95</v>
      </c>
    </row>
    <row r="2117" spans="1:12" x14ac:dyDescent="0.2">
      <c r="A2117" t="str">
        <f>VLOOKUP(B2117,StateFIPS!A$2:B$52,2)</f>
        <v>South Dakota</v>
      </c>
      <c r="B2117">
        <f t="shared" si="34"/>
        <v>46</v>
      </c>
      <c r="C2117" s="31" t="s">
        <v>2533</v>
      </c>
      <c r="D2117" s="31" t="s">
        <v>3285</v>
      </c>
      <c r="E2117" s="31" t="s">
        <v>3286</v>
      </c>
      <c r="F2117" s="31" t="s">
        <v>3287</v>
      </c>
      <c r="G2117" s="33">
        <v>524232.63317089598</v>
      </c>
      <c r="H2117" s="31" t="s">
        <v>94</v>
      </c>
      <c r="I2117" s="33">
        <v>70556.209040497401</v>
      </c>
      <c r="J2117" s="33">
        <v>7.43</v>
      </c>
      <c r="K2117" s="31" t="s">
        <v>94</v>
      </c>
      <c r="L2117" s="31" t="s">
        <v>95</v>
      </c>
    </row>
    <row r="2118" spans="1:12" x14ac:dyDescent="0.2">
      <c r="A2118" t="str">
        <f>VLOOKUP(B2118,StateFIPS!A$2:B$52,2)</f>
        <v>South Dakota</v>
      </c>
      <c r="B2118">
        <f t="shared" si="34"/>
        <v>46</v>
      </c>
      <c r="C2118" s="31" t="s">
        <v>3213</v>
      </c>
      <c r="D2118" s="31" t="s">
        <v>3285</v>
      </c>
      <c r="E2118" s="31" t="s">
        <v>3286</v>
      </c>
      <c r="F2118" s="31" t="s">
        <v>3287</v>
      </c>
      <c r="G2118" s="33">
        <v>19669.692968768799</v>
      </c>
      <c r="H2118" s="31" t="s">
        <v>94</v>
      </c>
      <c r="I2118" s="33">
        <v>2647.3341815301201</v>
      </c>
      <c r="J2118" s="33">
        <v>7.43</v>
      </c>
      <c r="K2118" s="31" t="s">
        <v>94</v>
      </c>
      <c r="L2118" s="31" t="s">
        <v>95</v>
      </c>
    </row>
    <row r="2119" spans="1:12" x14ac:dyDescent="0.2">
      <c r="A2119" t="str">
        <f>VLOOKUP(B2119,StateFIPS!A$2:B$52,2)</f>
        <v>South Dakota</v>
      </c>
      <c r="B2119">
        <f t="shared" si="34"/>
        <v>46</v>
      </c>
      <c r="C2119" s="31" t="s">
        <v>2584</v>
      </c>
      <c r="D2119" s="31" t="s">
        <v>3285</v>
      </c>
      <c r="E2119" s="31" t="s">
        <v>3286</v>
      </c>
      <c r="F2119" s="31" t="s">
        <v>3287</v>
      </c>
      <c r="G2119" s="33">
        <v>34159.771466980303</v>
      </c>
      <c r="H2119" s="31" t="s">
        <v>94</v>
      </c>
      <c r="I2119" s="33">
        <v>4597.5466308183504</v>
      </c>
      <c r="J2119" s="33">
        <v>7.43</v>
      </c>
      <c r="K2119" s="31" t="s">
        <v>94</v>
      </c>
      <c r="L2119" s="31" t="s">
        <v>95</v>
      </c>
    </row>
    <row r="2120" spans="1:12" x14ac:dyDescent="0.2">
      <c r="A2120" t="str">
        <f>VLOOKUP(B2120,StateFIPS!A$2:B$52,2)</f>
        <v>South Dakota</v>
      </c>
      <c r="B2120">
        <f t="shared" si="34"/>
        <v>46</v>
      </c>
      <c r="C2120" s="31" t="s">
        <v>2591</v>
      </c>
      <c r="D2120" s="31" t="s">
        <v>3285</v>
      </c>
      <c r="E2120" s="31" t="s">
        <v>3286</v>
      </c>
      <c r="F2120" s="31" t="s">
        <v>3287</v>
      </c>
      <c r="G2120" s="33">
        <v>22609.088508534001</v>
      </c>
      <c r="H2120" s="31" t="s">
        <v>94</v>
      </c>
      <c r="I2120" s="33">
        <v>3042.94596346352</v>
      </c>
      <c r="J2120" s="33">
        <v>7.43</v>
      </c>
      <c r="K2120" s="31" t="s">
        <v>94</v>
      </c>
      <c r="L2120" s="31" t="s">
        <v>95</v>
      </c>
    </row>
    <row r="2121" spans="1:12" x14ac:dyDescent="0.2">
      <c r="A2121" t="str">
        <f>VLOOKUP(B2121,StateFIPS!A$2:B$52,2)</f>
        <v>South Dakota</v>
      </c>
      <c r="B2121">
        <f t="shared" si="34"/>
        <v>46</v>
      </c>
      <c r="C2121" s="31" t="s">
        <v>3214</v>
      </c>
      <c r="D2121" s="31" t="s">
        <v>3285</v>
      </c>
      <c r="E2121" s="31" t="s">
        <v>3286</v>
      </c>
      <c r="F2121" s="31" t="s">
        <v>3287</v>
      </c>
      <c r="G2121" s="33">
        <v>23779.139160285202</v>
      </c>
      <c r="H2121" s="31" t="s">
        <v>94</v>
      </c>
      <c r="I2121" s="33">
        <v>3200.4224980195399</v>
      </c>
      <c r="J2121" s="33">
        <v>7.43</v>
      </c>
      <c r="K2121" s="31" t="s">
        <v>94</v>
      </c>
      <c r="L2121" s="31" t="s">
        <v>95</v>
      </c>
    </row>
    <row r="2122" spans="1:12" x14ac:dyDescent="0.2">
      <c r="A2122" t="str">
        <f>VLOOKUP(B2122,StateFIPS!A$2:B$52,2)</f>
        <v>South Dakota</v>
      </c>
      <c r="B2122">
        <f t="shared" si="34"/>
        <v>46</v>
      </c>
      <c r="C2122" s="31" t="s">
        <v>2517</v>
      </c>
      <c r="D2122" s="31" t="s">
        <v>3285</v>
      </c>
      <c r="E2122" s="31" t="s">
        <v>3286</v>
      </c>
      <c r="F2122" s="31" t="s">
        <v>3287</v>
      </c>
      <c r="G2122" s="33">
        <v>64038.869817797698</v>
      </c>
      <c r="H2122" s="31" t="s">
        <v>94</v>
      </c>
      <c r="I2122" s="33">
        <v>8618.9595986268796</v>
      </c>
      <c r="J2122" s="33">
        <v>7.43</v>
      </c>
      <c r="K2122" s="31" t="s">
        <v>94</v>
      </c>
      <c r="L2122" s="31" t="s">
        <v>95</v>
      </c>
    </row>
    <row r="2123" spans="1:12" x14ac:dyDescent="0.2">
      <c r="A2123" t="str">
        <f>VLOOKUP(B2123,StateFIPS!A$2:B$52,2)</f>
        <v>South Dakota</v>
      </c>
      <c r="B2123">
        <f t="shared" si="34"/>
        <v>46</v>
      </c>
      <c r="C2123" s="31" t="s">
        <v>1236</v>
      </c>
      <c r="D2123" s="31" t="s">
        <v>3285</v>
      </c>
      <c r="E2123" s="31" t="s">
        <v>3286</v>
      </c>
      <c r="F2123" s="31" t="s">
        <v>3287</v>
      </c>
      <c r="G2123" s="33">
        <v>31933.821446575599</v>
      </c>
      <c r="H2123" s="31" t="s">
        <v>94</v>
      </c>
      <c r="I2123" s="33">
        <v>4297.9571260532402</v>
      </c>
      <c r="J2123" s="33">
        <v>7.43</v>
      </c>
      <c r="K2123" s="31" t="s">
        <v>94</v>
      </c>
      <c r="L2123" s="31" t="s">
        <v>95</v>
      </c>
    </row>
    <row r="2124" spans="1:12" x14ac:dyDescent="0.2">
      <c r="A2124" t="str">
        <f>VLOOKUP(B2124,StateFIPS!A$2:B$52,2)</f>
        <v>South Dakota</v>
      </c>
      <c r="B2124">
        <f t="shared" si="34"/>
        <v>46</v>
      </c>
      <c r="C2124" s="31" t="s">
        <v>827</v>
      </c>
      <c r="D2124" s="31" t="s">
        <v>3285</v>
      </c>
      <c r="E2124" s="31" t="s">
        <v>3286</v>
      </c>
      <c r="F2124" s="31" t="s">
        <v>3287</v>
      </c>
      <c r="G2124" s="33">
        <v>1209.29015531603</v>
      </c>
      <c r="H2124" s="31" t="s">
        <v>94</v>
      </c>
      <c r="I2124" s="33">
        <v>162.75775980027399</v>
      </c>
      <c r="J2124" s="33">
        <v>7.43</v>
      </c>
      <c r="K2124" s="31" t="s">
        <v>94</v>
      </c>
      <c r="L2124" s="31" t="s">
        <v>95</v>
      </c>
    </row>
    <row r="2125" spans="1:12" x14ac:dyDescent="0.2">
      <c r="A2125" t="str">
        <f>VLOOKUP(B2125,StateFIPS!A$2:B$52,2)</f>
        <v>South Dakota</v>
      </c>
      <c r="B2125">
        <f t="shared" si="34"/>
        <v>46</v>
      </c>
      <c r="C2125" s="31" t="s">
        <v>2556</v>
      </c>
      <c r="D2125" s="31" t="s">
        <v>3285</v>
      </c>
      <c r="E2125" s="31" t="s">
        <v>3286</v>
      </c>
      <c r="F2125" s="31" t="s">
        <v>3287</v>
      </c>
      <c r="G2125" s="33">
        <v>9339.0018484288303</v>
      </c>
      <c r="H2125" s="31" t="s">
        <v>94</v>
      </c>
      <c r="I2125" s="33">
        <v>1256.9316081330901</v>
      </c>
      <c r="J2125" s="33">
        <v>7.43</v>
      </c>
      <c r="K2125" s="31" t="s">
        <v>94</v>
      </c>
      <c r="L2125" s="31" t="s">
        <v>95</v>
      </c>
    </row>
    <row r="2126" spans="1:12" x14ac:dyDescent="0.2">
      <c r="A2126" t="str">
        <f>VLOOKUP(B2126,StateFIPS!A$2:B$52,2)</f>
        <v>South Dakota</v>
      </c>
      <c r="B2126">
        <f t="shared" si="34"/>
        <v>46</v>
      </c>
      <c r="C2126" s="31" t="s">
        <v>2668</v>
      </c>
      <c r="D2126" s="31" t="s">
        <v>3285</v>
      </c>
      <c r="E2126" s="31" t="s">
        <v>3286</v>
      </c>
      <c r="F2126" s="31" t="s">
        <v>3287</v>
      </c>
      <c r="G2126" s="33">
        <v>14261.7759320162</v>
      </c>
      <c r="H2126" s="31" t="s">
        <v>94</v>
      </c>
      <c r="I2126" s="33">
        <v>1919.48532059438</v>
      </c>
      <c r="J2126" s="33">
        <v>7.43</v>
      </c>
      <c r="K2126" s="31" t="s">
        <v>94</v>
      </c>
      <c r="L2126" s="31" t="s">
        <v>95</v>
      </c>
    </row>
    <row r="2127" spans="1:12" x14ac:dyDescent="0.2">
      <c r="A2127" t="str">
        <f>VLOOKUP(B2127,StateFIPS!A$2:B$52,2)</f>
        <v>South Dakota</v>
      </c>
      <c r="B2127">
        <f t="shared" si="34"/>
        <v>46</v>
      </c>
      <c r="C2127" s="31" t="s">
        <v>2632</v>
      </c>
      <c r="D2127" s="31" t="s">
        <v>3285</v>
      </c>
      <c r="E2127" s="31" t="s">
        <v>3286</v>
      </c>
      <c r="F2127" s="31" t="s">
        <v>3287</v>
      </c>
      <c r="G2127" s="33">
        <v>17393.801762008799</v>
      </c>
      <c r="H2127" s="31" t="s">
        <v>94</v>
      </c>
      <c r="I2127" s="33">
        <v>2341.0231173632301</v>
      </c>
      <c r="J2127" s="33">
        <v>7.43</v>
      </c>
      <c r="K2127" s="31" t="s">
        <v>94</v>
      </c>
      <c r="L2127" s="31" t="s">
        <v>95</v>
      </c>
    </row>
    <row r="2128" spans="1:12" x14ac:dyDescent="0.2">
      <c r="A2128" t="str">
        <f>VLOOKUP(B2128,StateFIPS!A$2:B$52,2)</f>
        <v>South Dakota</v>
      </c>
      <c r="B2128">
        <f t="shared" si="34"/>
        <v>46</v>
      </c>
      <c r="C2128" s="31" t="s">
        <v>911</v>
      </c>
      <c r="D2128" s="31" t="s">
        <v>3285</v>
      </c>
      <c r="E2128" s="31" t="s">
        <v>3286</v>
      </c>
      <c r="F2128" s="31" t="s">
        <v>3287</v>
      </c>
      <c r="G2128" s="33">
        <v>34181.174832561199</v>
      </c>
      <c r="H2128" s="31" t="s">
        <v>94</v>
      </c>
      <c r="I2128" s="33">
        <v>4600.4272991334001</v>
      </c>
      <c r="J2128" s="33">
        <v>7.43</v>
      </c>
      <c r="K2128" s="31" t="s">
        <v>94</v>
      </c>
      <c r="L2128" s="31" t="s">
        <v>95</v>
      </c>
    </row>
    <row r="2129" spans="1:12" x14ac:dyDescent="0.2">
      <c r="A2129" t="str">
        <f>VLOOKUP(B2129,StateFIPS!A$2:B$52,2)</f>
        <v>South Dakota</v>
      </c>
      <c r="B2129">
        <f t="shared" si="34"/>
        <v>46</v>
      </c>
      <c r="C2129" s="31" t="s">
        <v>2669</v>
      </c>
      <c r="D2129" s="31" t="s">
        <v>3285</v>
      </c>
      <c r="E2129" s="31" t="s">
        <v>3286</v>
      </c>
      <c r="F2129" s="31" t="s">
        <v>3287</v>
      </c>
      <c r="G2129" s="33">
        <v>27860.047531027201</v>
      </c>
      <c r="H2129" s="31" t="s">
        <v>94</v>
      </c>
      <c r="I2129" s="33">
        <v>3749.6699234222301</v>
      </c>
      <c r="J2129" s="33">
        <v>7.43</v>
      </c>
      <c r="K2129" s="31" t="s">
        <v>94</v>
      </c>
      <c r="L2129" s="31" t="s">
        <v>95</v>
      </c>
    </row>
    <row r="2130" spans="1:12" x14ac:dyDescent="0.2">
      <c r="A2130" t="str">
        <f>VLOOKUP(B2130,StateFIPS!A$2:B$52,2)</f>
        <v>South Dakota</v>
      </c>
      <c r="B2130">
        <f t="shared" si="34"/>
        <v>46</v>
      </c>
      <c r="C2130" s="31" t="s">
        <v>2353</v>
      </c>
      <c r="D2130" s="31" t="s">
        <v>3285</v>
      </c>
      <c r="E2130" s="31" t="s">
        <v>3286</v>
      </c>
      <c r="F2130" s="31" t="s">
        <v>3287</v>
      </c>
      <c r="G2130" s="33">
        <v>9674.3212425282709</v>
      </c>
      <c r="H2130" s="31" t="s">
        <v>94</v>
      </c>
      <c r="I2130" s="33">
        <v>1302.0620784021901</v>
      </c>
      <c r="J2130" s="33">
        <v>7.43</v>
      </c>
      <c r="K2130" s="31" t="s">
        <v>94</v>
      </c>
      <c r="L2130" s="31" t="s">
        <v>95</v>
      </c>
    </row>
    <row r="2131" spans="1:12" x14ac:dyDescent="0.2">
      <c r="A2131" t="str">
        <f>VLOOKUP(B2131,StateFIPS!A$2:B$52,2)</f>
        <v>South Dakota</v>
      </c>
      <c r="B2131">
        <f t="shared" si="34"/>
        <v>46</v>
      </c>
      <c r="C2131" s="31" t="s">
        <v>3037</v>
      </c>
      <c r="D2131" s="31" t="s">
        <v>3285</v>
      </c>
      <c r="E2131" s="31" t="s">
        <v>3286</v>
      </c>
      <c r="F2131" s="31" t="s">
        <v>3287</v>
      </c>
      <c r="G2131" s="33">
        <v>50676.035240175697</v>
      </c>
      <c r="H2131" s="31" t="s">
        <v>94</v>
      </c>
      <c r="I2131" s="33">
        <v>6820.4623472645699</v>
      </c>
      <c r="J2131" s="33">
        <v>7.43</v>
      </c>
      <c r="K2131" s="31" t="s">
        <v>94</v>
      </c>
      <c r="L2131" s="31" t="s">
        <v>95</v>
      </c>
    </row>
    <row r="2132" spans="1:12" x14ac:dyDescent="0.2">
      <c r="A2132" t="str">
        <f>VLOOKUP(B2132,StateFIPS!A$2:B$52,2)</f>
        <v>South Dakota</v>
      </c>
      <c r="B2132">
        <f t="shared" si="34"/>
        <v>46</v>
      </c>
      <c r="C2132" s="31" t="s">
        <v>3218</v>
      </c>
      <c r="D2132" s="31" t="s">
        <v>3285</v>
      </c>
      <c r="E2132" s="31" t="s">
        <v>3286</v>
      </c>
      <c r="F2132" s="31" t="s">
        <v>3287</v>
      </c>
      <c r="G2132" s="33">
        <v>26661.459058501601</v>
      </c>
      <c r="H2132" s="31" t="s">
        <v>94</v>
      </c>
      <c r="I2132" s="33">
        <v>3588.35249777948</v>
      </c>
      <c r="J2132" s="33">
        <v>7.43</v>
      </c>
      <c r="K2132" s="31" t="s">
        <v>94</v>
      </c>
      <c r="L2132" s="31" t="s">
        <v>95</v>
      </c>
    </row>
    <row r="2133" spans="1:12" x14ac:dyDescent="0.2">
      <c r="A2133" t="str">
        <f>VLOOKUP(B2133,StateFIPS!A$2:B$52,2)</f>
        <v>South Dakota</v>
      </c>
      <c r="B2133">
        <f t="shared" si="34"/>
        <v>46</v>
      </c>
      <c r="C2133" s="31" t="s">
        <v>2334</v>
      </c>
      <c r="D2133" s="31" t="s">
        <v>3285</v>
      </c>
      <c r="E2133" s="31" t="s">
        <v>3286</v>
      </c>
      <c r="F2133" s="31" t="s">
        <v>3287</v>
      </c>
      <c r="G2133" s="33">
        <v>22815.9877091485</v>
      </c>
      <c r="H2133" s="31" t="s">
        <v>94</v>
      </c>
      <c r="I2133" s="33">
        <v>3070.7924238423302</v>
      </c>
      <c r="J2133" s="33">
        <v>7.43</v>
      </c>
      <c r="K2133" s="31" t="s">
        <v>94</v>
      </c>
      <c r="L2133" s="31" t="s">
        <v>95</v>
      </c>
    </row>
    <row r="2134" spans="1:12" x14ac:dyDescent="0.2">
      <c r="A2134" t="str">
        <f>VLOOKUP(B2134,StateFIPS!A$2:B$52,2)</f>
        <v>South Dakota</v>
      </c>
      <c r="B2134">
        <f t="shared" si="34"/>
        <v>46</v>
      </c>
      <c r="C2134" s="31" t="s">
        <v>2381</v>
      </c>
      <c r="D2134" s="31" t="s">
        <v>3285</v>
      </c>
      <c r="E2134" s="31" t="s">
        <v>3286</v>
      </c>
      <c r="F2134" s="31" t="s">
        <v>3287</v>
      </c>
      <c r="G2134" s="33">
        <v>13683.8850613342</v>
      </c>
      <c r="H2134" s="31" t="s">
        <v>94</v>
      </c>
      <c r="I2134" s="33">
        <v>1841.7072760880501</v>
      </c>
      <c r="J2134" s="33">
        <v>7.43</v>
      </c>
      <c r="K2134" s="31" t="s">
        <v>94</v>
      </c>
      <c r="L2134" s="31" t="s">
        <v>95</v>
      </c>
    </row>
    <row r="2135" spans="1:12" x14ac:dyDescent="0.2">
      <c r="A2135" t="str">
        <f>VLOOKUP(B2135,StateFIPS!A$2:B$52,2)</f>
        <v>South Dakota</v>
      </c>
      <c r="B2135">
        <f t="shared" si="34"/>
        <v>46</v>
      </c>
      <c r="C2135" s="31" t="s">
        <v>3049</v>
      </c>
      <c r="D2135" s="31" t="s">
        <v>3285</v>
      </c>
      <c r="E2135" s="31" t="s">
        <v>3286</v>
      </c>
      <c r="F2135" s="31" t="s">
        <v>3287</v>
      </c>
      <c r="G2135" s="33">
        <v>57824.759344167796</v>
      </c>
      <c r="H2135" s="31" t="s">
        <v>94</v>
      </c>
      <c r="I2135" s="33">
        <v>7782.6055644909602</v>
      </c>
      <c r="J2135" s="33">
        <v>7.43</v>
      </c>
      <c r="K2135" s="31" t="s">
        <v>94</v>
      </c>
      <c r="L2135" s="31" t="s">
        <v>95</v>
      </c>
    </row>
    <row r="2136" spans="1:12" x14ac:dyDescent="0.2">
      <c r="A2136" t="str">
        <f>VLOOKUP(B2136,StateFIPS!A$2:B$52,2)</f>
        <v>South Dakota</v>
      </c>
      <c r="B2136">
        <f t="shared" si="34"/>
        <v>46</v>
      </c>
      <c r="C2136" s="31" t="s">
        <v>2370</v>
      </c>
      <c r="D2136" s="31" t="s">
        <v>3285</v>
      </c>
      <c r="E2136" s="31" t="s">
        <v>3286</v>
      </c>
      <c r="F2136" s="31" t="s">
        <v>3287</v>
      </c>
      <c r="G2136" s="33">
        <v>4958.4463595554198</v>
      </c>
      <c r="H2136" s="31" t="s">
        <v>94</v>
      </c>
      <c r="I2136" s="33">
        <v>667.35482631970604</v>
      </c>
      <c r="J2136" s="33">
        <v>7.43</v>
      </c>
      <c r="K2136" s="31" t="s">
        <v>94</v>
      </c>
      <c r="L2136" s="31" t="s">
        <v>95</v>
      </c>
    </row>
    <row r="2137" spans="1:12" x14ac:dyDescent="0.2">
      <c r="A2137" t="str">
        <f>VLOOKUP(B2137,StateFIPS!A$2:B$52,2)</f>
        <v>South Dakota</v>
      </c>
      <c r="B2137">
        <f t="shared" si="34"/>
        <v>46</v>
      </c>
      <c r="C2137" s="31" t="s">
        <v>3222</v>
      </c>
      <c r="D2137" s="31" t="s">
        <v>3285</v>
      </c>
      <c r="E2137" s="31" t="s">
        <v>3286</v>
      </c>
      <c r="F2137" s="31" t="s">
        <v>3287</v>
      </c>
      <c r="G2137" s="33">
        <v>38982.663177857299</v>
      </c>
      <c r="H2137" s="31" t="s">
        <v>94</v>
      </c>
      <c r="I2137" s="33">
        <v>5246.65722447608</v>
      </c>
      <c r="J2137" s="33">
        <v>7.43</v>
      </c>
      <c r="K2137" s="31" t="s">
        <v>94</v>
      </c>
      <c r="L2137" s="31" t="s">
        <v>95</v>
      </c>
    </row>
    <row r="2138" spans="1:12" x14ac:dyDescent="0.2">
      <c r="A2138" t="str">
        <f>VLOOKUP(B2138,StateFIPS!A$2:B$52,2)</f>
        <v>South Dakota</v>
      </c>
      <c r="B2138">
        <f t="shared" si="34"/>
        <v>46</v>
      </c>
      <c r="C2138" s="31" t="s">
        <v>2280</v>
      </c>
      <c r="D2138" s="31" t="s">
        <v>3285</v>
      </c>
      <c r="E2138" s="31" t="s">
        <v>3286</v>
      </c>
      <c r="F2138" s="31" t="s">
        <v>3287</v>
      </c>
      <c r="G2138" s="33">
        <v>7170.1274695729398</v>
      </c>
      <c r="H2138" s="31" t="s">
        <v>94</v>
      </c>
      <c r="I2138" s="33">
        <v>965.02388554144602</v>
      </c>
      <c r="J2138" s="33">
        <v>7.43</v>
      </c>
      <c r="K2138" s="31" t="s">
        <v>94</v>
      </c>
      <c r="L2138" s="31" t="s">
        <v>95</v>
      </c>
    </row>
    <row r="2139" spans="1:12" x14ac:dyDescent="0.2">
      <c r="A2139" t="str">
        <f>VLOOKUP(B2139,StateFIPS!A$2:B$52,2)</f>
        <v>South Dakota</v>
      </c>
      <c r="B2139">
        <f t="shared" si="34"/>
        <v>46</v>
      </c>
      <c r="C2139" s="31" t="s">
        <v>912</v>
      </c>
      <c r="D2139" s="31" t="s">
        <v>3285</v>
      </c>
      <c r="E2139" s="31" t="s">
        <v>3286</v>
      </c>
      <c r="F2139" s="31" t="s">
        <v>3287</v>
      </c>
      <c r="G2139" s="33">
        <v>344051.967256403</v>
      </c>
      <c r="H2139" s="31" t="s">
        <v>94</v>
      </c>
      <c r="I2139" s="33">
        <v>46305.782941642501</v>
      </c>
      <c r="J2139" s="33">
        <v>7.43</v>
      </c>
      <c r="K2139" s="31" t="s">
        <v>94</v>
      </c>
      <c r="L2139" s="31" t="s">
        <v>95</v>
      </c>
    </row>
    <row r="2140" spans="1:12" x14ac:dyDescent="0.2">
      <c r="A2140" t="str">
        <f>VLOOKUP(B2140,StateFIPS!A$2:B$52,2)</f>
        <v>South Dakota</v>
      </c>
      <c r="B2140">
        <f t="shared" si="34"/>
        <v>46</v>
      </c>
      <c r="C2140" s="31" t="s">
        <v>913</v>
      </c>
      <c r="D2140" s="31" t="s">
        <v>3285</v>
      </c>
      <c r="E2140" s="31" t="s">
        <v>3286</v>
      </c>
      <c r="F2140" s="31" t="s">
        <v>3287</v>
      </c>
      <c r="G2140" s="33">
        <v>16765.969704971601</v>
      </c>
      <c r="H2140" s="31" t="s">
        <v>94</v>
      </c>
      <c r="I2140" s="33">
        <v>2256.5235134551199</v>
      </c>
      <c r="J2140" s="33">
        <v>7.43</v>
      </c>
      <c r="K2140" s="31" t="s">
        <v>94</v>
      </c>
      <c r="L2140" s="31" t="s">
        <v>95</v>
      </c>
    </row>
    <row r="2141" spans="1:12" x14ac:dyDescent="0.2">
      <c r="A2141" t="str">
        <f>VLOOKUP(B2141,StateFIPS!A$2:B$52,2)</f>
        <v>South Dakota</v>
      </c>
      <c r="B2141">
        <f t="shared" si="34"/>
        <v>46</v>
      </c>
      <c r="C2141" s="31" t="s">
        <v>2314</v>
      </c>
      <c r="D2141" s="31" t="s">
        <v>3285</v>
      </c>
      <c r="E2141" s="31" t="s">
        <v>3286</v>
      </c>
      <c r="F2141" s="31" t="s">
        <v>3287</v>
      </c>
      <c r="G2141" s="33">
        <v>26597.248961759102</v>
      </c>
      <c r="H2141" s="31" t="s">
        <v>94</v>
      </c>
      <c r="I2141" s="33">
        <v>3579.7104928343401</v>
      </c>
      <c r="J2141" s="33">
        <v>7.43</v>
      </c>
      <c r="K2141" s="31" t="s">
        <v>94</v>
      </c>
      <c r="L2141" s="31" t="s">
        <v>95</v>
      </c>
    </row>
    <row r="2142" spans="1:12" x14ac:dyDescent="0.2">
      <c r="A2142" t="str">
        <f>VLOOKUP(B2142,StateFIPS!A$2:B$52,2)</f>
        <v>South Dakota</v>
      </c>
      <c r="B2142">
        <f t="shared" si="34"/>
        <v>46</v>
      </c>
      <c r="C2142" s="31" t="s">
        <v>914</v>
      </c>
      <c r="D2142" s="31" t="s">
        <v>3285</v>
      </c>
      <c r="E2142" s="31" t="s">
        <v>3286</v>
      </c>
      <c r="F2142" s="31" t="s">
        <v>3287</v>
      </c>
      <c r="G2142" s="33">
        <v>45325.193844971996</v>
      </c>
      <c r="H2142" s="31" t="s">
        <v>94</v>
      </c>
      <c r="I2142" s="33">
        <v>6100.2952685022901</v>
      </c>
      <c r="J2142" s="33">
        <v>7.43</v>
      </c>
      <c r="K2142" s="31" t="s">
        <v>94</v>
      </c>
      <c r="L2142" s="31" t="s">
        <v>95</v>
      </c>
    </row>
    <row r="2143" spans="1:12" x14ac:dyDescent="0.2">
      <c r="A2143" t="str">
        <f>VLOOKUP(B2143,StateFIPS!A$2:B$52,2)</f>
        <v>South Dakota</v>
      </c>
      <c r="B2143">
        <f t="shared" si="34"/>
        <v>46</v>
      </c>
      <c r="C2143" s="31" t="s">
        <v>3064</v>
      </c>
      <c r="D2143" s="31" t="s">
        <v>3285</v>
      </c>
      <c r="E2143" s="31" t="s">
        <v>3286</v>
      </c>
      <c r="F2143" s="31" t="s">
        <v>3287</v>
      </c>
      <c r="G2143" s="33">
        <v>9117.8337374270795</v>
      </c>
      <c r="H2143" s="31" t="s">
        <v>94</v>
      </c>
      <c r="I2143" s="33">
        <v>1227.16470221091</v>
      </c>
      <c r="J2143" s="33">
        <v>7.43</v>
      </c>
      <c r="K2143" s="31" t="s">
        <v>94</v>
      </c>
      <c r="L2143" s="31" t="s">
        <v>95</v>
      </c>
    </row>
    <row r="2144" spans="1:12" x14ac:dyDescent="0.2">
      <c r="A2144" t="str">
        <f>VLOOKUP(B2144,StateFIPS!A$2:B$52,2)</f>
        <v>South Dakota</v>
      </c>
      <c r="B2144">
        <f t="shared" si="34"/>
        <v>46</v>
      </c>
      <c r="C2144" s="31" t="s">
        <v>915</v>
      </c>
      <c r="D2144" s="31" t="s">
        <v>3285</v>
      </c>
      <c r="E2144" s="31" t="s">
        <v>3286</v>
      </c>
      <c r="F2144" s="31" t="s">
        <v>3287</v>
      </c>
      <c r="G2144" s="33">
        <v>25684.038696977699</v>
      </c>
      <c r="H2144" s="31" t="s">
        <v>94</v>
      </c>
      <c r="I2144" s="33">
        <v>3456.8019780589102</v>
      </c>
      <c r="J2144" s="33">
        <v>7.43</v>
      </c>
      <c r="K2144" s="31" t="s">
        <v>94</v>
      </c>
      <c r="L2144" s="31" t="s">
        <v>95</v>
      </c>
    </row>
    <row r="2145" spans="1:12" x14ac:dyDescent="0.2">
      <c r="A2145" t="str">
        <f>VLOOKUP(B2145,StateFIPS!A$2:B$52,2)</f>
        <v>South Dakota</v>
      </c>
      <c r="B2145">
        <f t="shared" si="34"/>
        <v>46</v>
      </c>
      <c r="C2145" s="31" t="s">
        <v>916</v>
      </c>
      <c r="D2145" s="31" t="s">
        <v>3285</v>
      </c>
      <c r="E2145" s="31" t="s">
        <v>3286</v>
      </c>
      <c r="F2145" s="31" t="s">
        <v>3287</v>
      </c>
      <c r="G2145" s="33">
        <v>6513.7575917612903</v>
      </c>
      <c r="H2145" s="31" t="s">
        <v>94</v>
      </c>
      <c r="I2145" s="33">
        <v>876.68339054660703</v>
      </c>
      <c r="J2145" s="33">
        <v>7.43</v>
      </c>
      <c r="K2145" s="31" t="s">
        <v>94</v>
      </c>
      <c r="L2145" s="31" t="s">
        <v>95</v>
      </c>
    </row>
    <row r="2146" spans="1:12" x14ac:dyDescent="0.2">
      <c r="A2146" t="str">
        <f>VLOOKUP(B2146,StateFIPS!A$2:B$52,2)</f>
        <v>South Dakota</v>
      </c>
      <c r="B2146">
        <f t="shared" si="34"/>
        <v>46</v>
      </c>
      <c r="C2146" s="31" t="s">
        <v>2300</v>
      </c>
      <c r="D2146" s="31" t="s">
        <v>3285</v>
      </c>
      <c r="E2146" s="31" t="s">
        <v>3286</v>
      </c>
      <c r="F2146" s="31" t="s">
        <v>3287</v>
      </c>
      <c r="G2146" s="33">
        <v>58267.095566171403</v>
      </c>
      <c r="H2146" s="31" t="s">
        <v>94</v>
      </c>
      <c r="I2146" s="33">
        <v>7842.1393763353099</v>
      </c>
      <c r="J2146" s="33">
        <v>7.43</v>
      </c>
      <c r="K2146" s="31" t="s">
        <v>94</v>
      </c>
      <c r="L2146" s="31" t="s">
        <v>95</v>
      </c>
    </row>
    <row r="2147" spans="1:12" x14ac:dyDescent="0.2">
      <c r="A2147" t="str">
        <f>VLOOKUP(B2147,StateFIPS!A$2:B$52,2)</f>
        <v>South Dakota</v>
      </c>
      <c r="B2147">
        <f t="shared" si="34"/>
        <v>46</v>
      </c>
      <c r="C2147" s="31" t="s">
        <v>2500</v>
      </c>
      <c r="D2147" s="31" t="s">
        <v>3285</v>
      </c>
      <c r="E2147" s="31" t="s">
        <v>3286</v>
      </c>
      <c r="F2147" s="31" t="s">
        <v>3287</v>
      </c>
      <c r="G2147" s="33">
        <v>16238.020020644801</v>
      </c>
      <c r="H2147" s="31" t="s">
        <v>94</v>
      </c>
      <c r="I2147" s="33">
        <v>2185.4670283505802</v>
      </c>
      <c r="J2147" s="33">
        <v>7.43</v>
      </c>
      <c r="K2147" s="31" t="s">
        <v>94</v>
      </c>
      <c r="L2147" s="31" t="s">
        <v>95</v>
      </c>
    </row>
    <row r="2148" spans="1:12" x14ac:dyDescent="0.2">
      <c r="A2148" t="str">
        <f>VLOOKUP(B2148,StateFIPS!A$2:B$52,2)</f>
        <v>South Dakota</v>
      </c>
      <c r="B2148">
        <f t="shared" si="34"/>
        <v>46</v>
      </c>
      <c r="C2148" s="31" t="s">
        <v>3061</v>
      </c>
      <c r="D2148" s="31" t="s">
        <v>3285</v>
      </c>
      <c r="E2148" s="31" t="s">
        <v>3286</v>
      </c>
      <c r="F2148" s="31" t="s">
        <v>3287</v>
      </c>
      <c r="G2148" s="33">
        <v>8782.5143433276498</v>
      </c>
      <c r="H2148" s="31" t="s">
        <v>94</v>
      </c>
      <c r="I2148" s="33">
        <v>1182.03423194181</v>
      </c>
      <c r="J2148" s="33">
        <v>7.43</v>
      </c>
      <c r="K2148" s="31" t="s">
        <v>94</v>
      </c>
      <c r="L2148" s="31" t="s">
        <v>95</v>
      </c>
    </row>
    <row r="2149" spans="1:12" x14ac:dyDescent="0.2">
      <c r="A2149" t="str">
        <f>VLOOKUP(B2149,StateFIPS!A$2:B$52,2)</f>
        <v>South Dakota</v>
      </c>
      <c r="B2149">
        <f t="shared" si="34"/>
        <v>46</v>
      </c>
      <c r="C2149" s="31" t="s">
        <v>2452</v>
      </c>
      <c r="D2149" s="31" t="s">
        <v>3285</v>
      </c>
      <c r="E2149" s="31" t="s">
        <v>3286</v>
      </c>
      <c r="F2149" s="31" t="s">
        <v>3287</v>
      </c>
      <c r="G2149" s="33">
        <v>33139.544374294797</v>
      </c>
      <c r="H2149" s="31" t="s">
        <v>94</v>
      </c>
      <c r="I2149" s="33">
        <v>4460.2347744676799</v>
      </c>
      <c r="J2149" s="33">
        <v>7.43</v>
      </c>
      <c r="K2149" s="31" t="s">
        <v>94</v>
      </c>
      <c r="L2149" s="31" t="s">
        <v>95</v>
      </c>
    </row>
    <row r="2150" spans="1:12" x14ac:dyDescent="0.2">
      <c r="A2150" t="str">
        <f>VLOOKUP(B2150,StateFIPS!A$2:B$52,2)</f>
        <v>South Dakota</v>
      </c>
      <c r="B2150">
        <f t="shared" si="34"/>
        <v>46</v>
      </c>
      <c r="C2150" s="31" t="s">
        <v>918</v>
      </c>
      <c r="D2150" s="31" t="s">
        <v>3285</v>
      </c>
      <c r="E2150" s="31" t="s">
        <v>3286</v>
      </c>
      <c r="F2150" s="31" t="s">
        <v>3287</v>
      </c>
      <c r="G2150" s="33">
        <v>13740.9607028831</v>
      </c>
      <c r="H2150" s="31" t="s">
        <v>94</v>
      </c>
      <c r="I2150" s="33">
        <v>1849.3890582615199</v>
      </c>
      <c r="J2150" s="33">
        <v>7.43</v>
      </c>
      <c r="K2150" s="31" t="s">
        <v>94</v>
      </c>
      <c r="L2150" s="31" t="s">
        <v>95</v>
      </c>
    </row>
    <row r="2151" spans="1:12" x14ac:dyDescent="0.2">
      <c r="A2151" t="str">
        <f>VLOOKUP(B2151,StateFIPS!A$2:B$52,2)</f>
        <v>South Dakota</v>
      </c>
      <c r="B2151">
        <f t="shared" si="34"/>
        <v>46</v>
      </c>
      <c r="C2151" s="31" t="s">
        <v>2495</v>
      </c>
      <c r="D2151" s="31" t="s">
        <v>3285</v>
      </c>
      <c r="E2151" s="31" t="s">
        <v>3286</v>
      </c>
      <c r="F2151" s="31" t="s">
        <v>3287</v>
      </c>
      <c r="G2151" s="33">
        <v>15389.019852605799</v>
      </c>
      <c r="H2151" s="31" t="s">
        <v>94</v>
      </c>
      <c r="I2151" s="33">
        <v>2071.2005185203002</v>
      </c>
      <c r="J2151" s="33">
        <v>7.43</v>
      </c>
      <c r="K2151" s="31" t="s">
        <v>94</v>
      </c>
      <c r="L2151" s="31" t="s">
        <v>95</v>
      </c>
    </row>
    <row r="2152" spans="1:12" x14ac:dyDescent="0.2">
      <c r="A2152" t="str">
        <f>VLOOKUP(B2152,StateFIPS!A$2:B$52,2)</f>
        <v>South Dakota</v>
      </c>
      <c r="B2152">
        <f t="shared" si="34"/>
        <v>46</v>
      </c>
      <c r="C2152" s="31" t="s">
        <v>2507</v>
      </c>
      <c r="D2152" s="31" t="s">
        <v>3285</v>
      </c>
      <c r="E2152" s="31" t="s">
        <v>3286</v>
      </c>
      <c r="F2152" s="31" t="s">
        <v>3287</v>
      </c>
      <c r="G2152" s="33">
        <v>18763.6171591809</v>
      </c>
      <c r="H2152" s="31" t="s">
        <v>94</v>
      </c>
      <c r="I2152" s="33">
        <v>2525.3858895263702</v>
      </c>
      <c r="J2152" s="33">
        <v>7.43</v>
      </c>
      <c r="K2152" s="31" t="s">
        <v>94</v>
      </c>
      <c r="L2152" s="31" t="s">
        <v>95</v>
      </c>
    </row>
    <row r="2153" spans="1:12" x14ac:dyDescent="0.2">
      <c r="A2153" t="str">
        <f>VLOOKUP(B2153,StateFIPS!A$2:B$52,2)</f>
        <v>South Dakota</v>
      </c>
      <c r="B2153">
        <f t="shared" si="34"/>
        <v>46</v>
      </c>
      <c r="C2153" s="31" t="s">
        <v>2513</v>
      </c>
      <c r="D2153" s="31" t="s">
        <v>3285</v>
      </c>
      <c r="E2153" s="31" t="s">
        <v>3286</v>
      </c>
      <c r="F2153" s="31" t="s">
        <v>3287</v>
      </c>
      <c r="G2153" s="33">
        <v>15018.028182538301</v>
      </c>
      <c r="H2153" s="31" t="s">
        <v>94</v>
      </c>
      <c r="I2153" s="33">
        <v>2021.26893439278</v>
      </c>
      <c r="J2153" s="33">
        <v>7.43</v>
      </c>
      <c r="K2153" s="31" t="s">
        <v>94</v>
      </c>
      <c r="L2153" s="31" t="s">
        <v>95</v>
      </c>
    </row>
    <row r="2154" spans="1:12" x14ac:dyDescent="0.2">
      <c r="A2154" t="str">
        <f>VLOOKUP(B2154,StateFIPS!A$2:B$52,2)</f>
        <v>South Dakota</v>
      </c>
      <c r="B2154">
        <f t="shared" si="34"/>
        <v>46</v>
      </c>
      <c r="C2154" s="31" t="s">
        <v>2416</v>
      </c>
      <c r="D2154" s="31" t="s">
        <v>3285</v>
      </c>
      <c r="E2154" s="31" t="s">
        <v>3286</v>
      </c>
      <c r="F2154" s="31" t="s">
        <v>3287</v>
      </c>
      <c r="G2154" s="33">
        <v>125009.92390234501</v>
      </c>
      <c r="H2154" s="31" t="s">
        <v>94</v>
      </c>
      <c r="I2154" s="33">
        <v>16825.0234054301</v>
      </c>
      <c r="J2154" s="33">
        <v>7.43</v>
      </c>
      <c r="K2154" s="31" t="s">
        <v>94</v>
      </c>
      <c r="L2154" s="31" t="s">
        <v>95</v>
      </c>
    </row>
    <row r="2155" spans="1:12" x14ac:dyDescent="0.2">
      <c r="A2155" t="str">
        <f>VLOOKUP(B2155,StateFIPS!A$2:B$52,2)</f>
        <v>South Dakota</v>
      </c>
      <c r="B2155">
        <f t="shared" si="34"/>
        <v>46</v>
      </c>
      <c r="C2155" s="31" t="s">
        <v>910</v>
      </c>
      <c r="D2155" s="31" t="s">
        <v>3285</v>
      </c>
      <c r="E2155" s="31" t="s">
        <v>3286</v>
      </c>
      <c r="F2155" s="31" t="s">
        <v>3287</v>
      </c>
      <c r="G2155" s="33">
        <v>5008.3875459106503</v>
      </c>
      <c r="H2155" s="31" t="s">
        <v>94</v>
      </c>
      <c r="I2155" s="33">
        <v>674.07638572148699</v>
      </c>
      <c r="J2155" s="33">
        <v>7.43</v>
      </c>
      <c r="K2155" s="31" t="s">
        <v>94</v>
      </c>
      <c r="L2155" s="31" t="s">
        <v>95</v>
      </c>
    </row>
    <row r="2156" spans="1:12" x14ac:dyDescent="0.2">
      <c r="A2156" t="str">
        <f>VLOOKUP(B2156,StateFIPS!A$2:B$52,2)</f>
        <v>South Dakota</v>
      </c>
      <c r="B2156">
        <f t="shared" si="34"/>
        <v>46</v>
      </c>
      <c r="C2156" s="31" t="s">
        <v>2394</v>
      </c>
      <c r="D2156" s="31" t="s">
        <v>3285</v>
      </c>
      <c r="E2156" s="31" t="s">
        <v>3286</v>
      </c>
      <c r="F2156" s="31" t="s">
        <v>3287</v>
      </c>
      <c r="G2156" s="33">
        <v>26276.198478046899</v>
      </c>
      <c r="H2156" s="31" t="s">
        <v>94</v>
      </c>
      <c r="I2156" s="33">
        <v>3536.5004681086002</v>
      </c>
      <c r="J2156" s="33">
        <v>7.43</v>
      </c>
      <c r="K2156" s="31" t="s">
        <v>94</v>
      </c>
      <c r="L2156" s="31" t="s">
        <v>95</v>
      </c>
    </row>
    <row r="2157" spans="1:12" x14ac:dyDescent="0.2">
      <c r="A2157" t="str">
        <f>VLOOKUP(B2157,StateFIPS!A$2:B$52,2)</f>
        <v>South Dakota</v>
      </c>
      <c r="B2157">
        <f t="shared" si="34"/>
        <v>46</v>
      </c>
      <c r="C2157" s="31" t="s">
        <v>2446</v>
      </c>
      <c r="D2157" s="31" t="s">
        <v>3285</v>
      </c>
      <c r="E2157" s="31" t="s">
        <v>3286</v>
      </c>
      <c r="F2157" s="31" t="s">
        <v>3287</v>
      </c>
      <c r="G2157" s="33">
        <v>47315.706843987798</v>
      </c>
      <c r="H2157" s="31" t="s">
        <v>94</v>
      </c>
      <c r="I2157" s="33">
        <v>6368.1974218018604</v>
      </c>
      <c r="J2157" s="33">
        <v>7.43</v>
      </c>
      <c r="K2157" s="31" t="s">
        <v>94</v>
      </c>
      <c r="L2157" s="31" t="s">
        <v>95</v>
      </c>
    </row>
    <row r="2158" spans="1:12" x14ac:dyDescent="0.2">
      <c r="A2158" t="str">
        <f>VLOOKUP(B2158,StateFIPS!A$2:B$52,2)</f>
        <v>South Dakota</v>
      </c>
      <c r="B2158">
        <f t="shared" si="34"/>
        <v>46</v>
      </c>
      <c r="C2158" s="31" t="s">
        <v>2428</v>
      </c>
      <c r="D2158" s="31" t="s">
        <v>3285</v>
      </c>
      <c r="E2158" s="31" t="s">
        <v>3286</v>
      </c>
      <c r="F2158" s="31" t="s">
        <v>3287</v>
      </c>
      <c r="G2158" s="33">
        <v>15831.356074609301</v>
      </c>
      <c r="H2158" s="31" t="s">
        <v>94</v>
      </c>
      <c r="I2158" s="33">
        <v>2130.7343303646398</v>
      </c>
      <c r="J2158" s="33">
        <v>7.43</v>
      </c>
      <c r="K2158" s="31" t="s">
        <v>94</v>
      </c>
      <c r="L2158" s="31" t="s">
        <v>95</v>
      </c>
    </row>
    <row r="2159" spans="1:12" x14ac:dyDescent="0.2">
      <c r="A2159" t="str">
        <f>VLOOKUP(B2159,StateFIPS!A$2:B$52,2)</f>
        <v>South Dakota</v>
      </c>
      <c r="B2159">
        <f t="shared" si="34"/>
        <v>46</v>
      </c>
      <c r="C2159" s="31" t="s">
        <v>2421</v>
      </c>
      <c r="D2159" s="31" t="s">
        <v>3285</v>
      </c>
      <c r="E2159" s="31" t="s">
        <v>3286</v>
      </c>
      <c r="F2159" s="31" t="s">
        <v>3287</v>
      </c>
      <c r="G2159" s="33">
        <v>5764.6397964327698</v>
      </c>
      <c r="H2159" s="31" t="s">
        <v>94</v>
      </c>
      <c r="I2159" s="33">
        <v>775.85999951988902</v>
      </c>
      <c r="J2159" s="33">
        <v>7.43</v>
      </c>
      <c r="K2159" s="31" t="s">
        <v>94</v>
      </c>
      <c r="L2159" s="31" t="s">
        <v>95</v>
      </c>
    </row>
    <row r="2160" spans="1:12" x14ac:dyDescent="0.2">
      <c r="A2160" t="str">
        <f>VLOOKUP(B2160,StateFIPS!A$2:B$52,2)</f>
        <v>South Dakota</v>
      </c>
      <c r="B2160">
        <f t="shared" si="34"/>
        <v>46</v>
      </c>
      <c r="C2160" s="31" t="s">
        <v>920</v>
      </c>
      <c r="D2160" s="31" t="s">
        <v>3285</v>
      </c>
      <c r="E2160" s="31" t="s">
        <v>3286</v>
      </c>
      <c r="F2160" s="31" t="s">
        <v>3287</v>
      </c>
      <c r="G2160" s="33">
        <v>235087.43308447601</v>
      </c>
      <c r="H2160" s="31" t="s">
        <v>94</v>
      </c>
      <c r="I2160" s="33">
        <v>31640.300549727501</v>
      </c>
      <c r="J2160" s="33">
        <v>7.43</v>
      </c>
      <c r="K2160" s="31" t="s">
        <v>94</v>
      </c>
      <c r="L2160" s="31" t="s">
        <v>95</v>
      </c>
    </row>
    <row r="2161" spans="1:12" x14ac:dyDescent="0.2">
      <c r="A2161" t="str">
        <f>VLOOKUP(B2161,StateFIPS!A$2:B$52,2)</f>
        <v>South Dakota</v>
      </c>
      <c r="B2161">
        <f t="shared" si="34"/>
        <v>46</v>
      </c>
      <c r="C2161" s="31" t="s">
        <v>921</v>
      </c>
      <c r="D2161" s="31" t="s">
        <v>3285</v>
      </c>
      <c r="E2161" s="31" t="s">
        <v>3286</v>
      </c>
      <c r="F2161" s="31" t="s">
        <v>3287</v>
      </c>
      <c r="G2161" s="33">
        <v>16887.255443262799</v>
      </c>
      <c r="H2161" s="31" t="s">
        <v>94</v>
      </c>
      <c r="I2161" s="33">
        <v>2272.8473005737301</v>
      </c>
      <c r="J2161" s="33">
        <v>7.43</v>
      </c>
      <c r="K2161" s="31" t="s">
        <v>94</v>
      </c>
      <c r="L2161" s="31" t="s">
        <v>95</v>
      </c>
    </row>
    <row r="2162" spans="1:12" x14ac:dyDescent="0.2">
      <c r="A2162" t="str">
        <f>VLOOKUP(B2162,StateFIPS!A$2:B$52,2)</f>
        <v>South Dakota</v>
      </c>
      <c r="B2162">
        <f t="shared" si="34"/>
        <v>46</v>
      </c>
      <c r="C2162" s="31" t="s">
        <v>2439</v>
      </c>
      <c r="D2162" s="31" t="s">
        <v>3285</v>
      </c>
      <c r="E2162" s="31" t="s">
        <v>3286</v>
      </c>
      <c r="F2162" s="31" t="s">
        <v>3287</v>
      </c>
      <c r="G2162" s="33">
        <v>27474.786950572499</v>
      </c>
      <c r="H2162" s="31" t="s">
        <v>94</v>
      </c>
      <c r="I2162" s="33">
        <v>3697.8178937513499</v>
      </c>
      <c r="J2162" s="33">
        <v>7.43</v>
      </c>
      <c r="K2162" s="31" t="s">
        <v>94</v>
      </c>
      <c r="L2162" s="31" t="s">
        <v>95</v>
      </c>
    </row>
    <row r="2163" spans="1:12" x14ac:dyDescent="0.2">
      <c r="A2163" t="str">
        <f>VLOOKUP(B2163,StateFIPS!A$2:B$52,2)</f>
        <v>South Dakota</v>
      </c>
      <c r="B2163">
        <f t="shared" si="34"/>
        <v>46</v>
      </c>
      <c r="C2163" s="31" t="s">
        <v>922</v>
      </c>
      <c r="D2163" s="31" t="s">
        <v>3285</v>
      </c>
      <c r="E2163" s="31" t="s">
        <v>3286</v>
      </c>
      <c r="F2163" s="31" t="s">
        <v>3287</v>
      </c>
      <c r="G2163" s="33">
        <v>25327.315937297499</v>
      </c>
      <c r="H2163" s="31" t="s">
        <v>94</v>
      </c>
      <c r="I2163" s="33">
        <v>3408.7908394747601</v>
      </c>
      <c r="J2163" s="33">
        <v>7.43</v>
      </c>
      <c r="K2163" s="31" t="s">
        <v>94</v>
      </c>
      <c r="L2163" s="31" t="s">
        <v>95</v>
      </c>
    </row>
    <row r="2164" spans="1:12" x14ac:dyDescent="0.2">
      <c r="A2164" t="str">
        <f>VLOOKUP(B2164,StateFIPS!A$2:B$52,2)</f>
        <v>South Dakota</v>
      </c>
      <c r="B2164">
        <f t="shared" si="34"/>
        <v>46</v>
      </c>
      <c r="C2164" s="31" t="s">
        <v>923</v>
      </c>
      <c r="D2164" s="31" t="s">
        <v>3285</v>
      </c>
      <c r="E2164" s="31" t="s">
        <v>3286</v>
      </c>
      <c r="F2164" s="31" t="s">
        <v>3287</v>
      </c>
      <c r="G2164" s="33">
        <v>38825.705163598002</v>
      </c>
      <c r="H2164" s="31" t="s">
        <v>94</v>
      </c>
      <c r="I2164" s="33">
        <v>5225.5323234990501</v>
      </c>
      <c r="J2164" s="33">
        <v>7.43</v>
      </c>
      <c r="K2164" s="31" t="s">
        <v>94</v>
      </c>
      <c r="L2164" s="31" t="s">
        <v>95</v>
      </c>
    </row>
    <row r="2165" spans="1:12" x14ac:dyDescent="0.2">
      <c r="A2165" t="str">
        <f>VLOOKUP(B2165,StateFIPS!A$2:B$52,2)</f>
        <v>South Dakota</v>
      </c>
      <c r="B2165">
        <f t="shared" si="34"/>
        <v>46</v>
      </c>
      <c r="C2165" s="31" t="s">
        <v>3068</v>
      </c>
      <c r="D2165" s="31" t="s">
        <v>3285</v>
      </c>
      <c r="E2165" s="31" t="s">
        <v>3286</v>
      </c>
      <c r="F2165" s="31" t="s">
        <v>3287</v>
      </c>
      <c r="G2165" s="33">
        <v>1209.29015531603</v>
      </c>
      <c r="H2165" s="31" t="s">
        <v>94</v>
      </c>
      <c r="I2165" s="33">
        <v>162.75775980027399</v>
      </c>
      <c r="J2165" s="33">
        <v>7.43</v>
      </c>
      <c r="K2165" s="31" t="s">
        <v>94</v>
      </c>
      <c r="L2165" s="31" t="s">
        <v>95</v>
      </c>
    </row>
    <row r="2166" spans="1:12" x14ac:dyDescent="0.2">
      <c r="A2166" t="str">
        <f>VLOOKUP(B2166,StateFIPS!A$2:B$52,2)</f>
        <v>South Dakota</v>
      </c>
      <c r="B2166">
        <f t="shared" si="34"/>
        <v>46</v>
      </c>
      <c r="C2166" s="31" t="s">
        <v>3062</v>
      </c>
      <c r="D2166" s="31" t="s">
        <v>3285</v>
      </c>
      <c r="E2166" s="31" t="s">
        <v>3286</v>
      </c>
      <c r="F2166" s="31" t="s">
        <v>3287</v>
      </c>
      <c r="G2166" s="33">
        <v>9688.5901529154798</v>
      </c>
      <c r="H2166" s="31" t="s">
        <v>94</v>
      </c>
      <c r="I2166" s="33">
        <v>1303.9825239455599</v>
      </c>
      <c r="J2166" s="33">
        <v>7.43</v>
      </c>
      <c r="K2166" s="31" t="s">
        <v>94</v>
      </c>
      <c r="L2166" s="31" t="s">
        <v>95</v>
      </c>
    </row>
    <row r="2167" spans="1:12" x14ac:dyDescent="0.2">
      <c r="A2167" t="str">
        <f>VLOOKUP(B2167,StateFIPS!A$2:B$52,2)</f>
        <v>South Dakota</v>
      </c>
      <c r="B2167">
        <f t="shared" si="34"/>
        <v>46</v>
      </c>
      <c r="C2167" s="31" t="s">
        <v>3052</v>
      </c>
      <c r="D2167" s="31" t="s">
        <v>3285</v>
      </c>
      <c r="E2167" s="31" t="s">
        <v>3286</v>
      </c>
      <c r="F2167" s="31" t="s">
        <v>3287</v>
      </c>
      <c r="G2167" s="33">
        <v>10751.623976762599</v>
      </c>
      <c r="H2167" s="31" t="s">
        <v>94</v>
      </c>
      <c r="I2167" s="33">
        <v>1447.05571692633</v>
      </c>
      <c r="J2167" s="33">
        <v>7.43</v>
      </c>
      <c r="K2167" s="31" t="s">
        <v>94</v>
      </c>
      <c r="L2167" s="31" t="s">
        <v>95</v>
      </c>
    </row>
    <row r="2168" spans="1:12" x14ac:dyDescent="0.2">
      <c r="A2168" t="str">
        <f>VLOOKUP(B2168,StateFIPS!A$2:B$52,2)</f>
        <v>South Dakota</v>
      </c>
      <c r="B2168">
        <f t="shared" si="34"/>
        <v>46</v>
      </c>
      <c r="C2168" s="31" t="s">
        <v>2402</v>
      </c>
      <c r="D2168" s="31" t="s">
        <v>3285</v>
      </c>
      <c r="E2168" s="31" t="s">
        <v>3286</v>
      </c>
      <c r="F2168" s="31" t="s">
        <v>3287</v>
      </c>
      <c r="G2168" s="33">
        <v>49142.127373550698</v>
      </c>
      <c r="H2168" s="31" t="s">
        <v>94</v>
      </c>
      <c r="I2168" s="33">
        <v>6614.0144513527102</v>
      </c>
      <c r="J2168" s="33">
        <v>7.43</v>
      </c>
      <c r="K2168" s="31" t="s">
        <v>94</v>
      </c>
      <c r="L2168" s="31" t="s">
        <v>95</v>
      </c>
    </row>
    <row r="2169" spans="1:12" x14ac:dyDescent="0.2">
      <c r="A2169" t="str">
        <f>VLOOKUP(B2169,StateFIPS!A$2:B$52,2)</f>
        <v>South Dakota</v>
      </c>
      <c r="B2169">
        <f t="shared" si="34"/>
        <v>46</v>
      </c>
      <c r="C2169" s="31" t="s">
        <v>2466</v>
      </c>
      <c r="D2169" s="31" t="s">
        <v>3285</v>
      </c>
      <c r="E2169" s="31" t="s">
        <v>3286</v>
      </c>
      <c r="F2169" s="31" t="s">
        <v>3287</v>
      </c>
      <c r="G2169" s="33">
        <v>100602.952685023</v>
      </c>
      <c r="H2169" s="31" t="s">
        <v>94</v>
      </c>
      <c r="I2169" s="33">
        <v>13540.101303502401</v>
      </c>
      <c r="J2169" s="33">
        <v>7.43</v>
      </c>
      <c r="K2169" s="31" t="s">
        <v>94</v>
      </c>
      <c r="L2169" s="31" t="s">
        <v>95</v>
      </c>
    </row>
    <row r="2170" spans="1:12" x14ac:dyDescent="0.2">
      <c r="A2170" t="str">
        <f>VLOOKUP(B2170,StateFIPS!A$2:B$52,2)</f>
        <v>South Dakota</v>
      </c>
      <c r="B2170">
        <f t="shared" si="34"/>
        <v>46</v>
      </c>
      <c r="C2170" s="31" t="s">
        <v>2512</v>
      </c>
      <c r="D2170" s="31" t="s">
        <v>3285</v>
      </c>
      <c r="E2170" s="31" t="s">
        <v>3286</v>
      </c>
      <c r="F2170" s="31" t="s">
        <v>3287</v>
      </c>
      <c r="G2170" s="33">
        <v>10209.405382048601</v>
      </c>
      <c r="H2170" s="31" t="s">
        <v>94</v>
      </c>
      <c r="I2170" s="33">
        <v>1374.07878627842</v>
      </c>
      <c r="J2170" s="33">
        <v>7.43</v>
      </c>
      <c r="K2170" s="31" t="s">
        <v>94</v>
      </c>
      <c r="L2170" s="31" t="s">
        <v>95</v>
      </c>
    </row>
    <row r="2171" spans="1:12" x14ac:dyDescent="0.2">
      <c r="A2171" t="str">
        <f>VLOOKUP(B2171,StateFIPS!A$2:B$52,2)</f>
        <v>South Dakota</v>
      </c>
      <c r="B2171">
        <f t="shared" si="34"/>
        <v>46</v>
      </c>
      <c r="C2171" s="31" t="s">
        <v>924</v>
      </c>
      <c r="D2171" s="31" t="s">
        <v>3285</v>
      </c>
      <c r="E2171" s="31" t="s">
        <v>3286</v>
      </c>
      <c r="F2171" s="31" t="s">
        <v>3287</v>
      </c>
      <c r="G2171" s="33">
        <v>4023.8327291931701</v>
      </c>
      <c r="H2171" s="31" t="s">
        <v>94</v>
      </c>
      <c r="I2171" s="33">
        <v>541.56564322922895</v>
      </c>
      <c r="J2171" s="33">
        <v>7.43</v>
      </c>
      <c r="K2171" s="31" t="s">
        <v>94</v>
      </c>
      <c r="L2171" s="31" t="s">
        <v>95</v>
      </c>
    </row>
    <row r="2172" spans="1:12" x14ac:dyDescent="0.2">
      <c r="A2172" t="str">
        <f>VLOOKUP(B2172,StateFIPS!A$2:B$52,2)</f>
        <v>South Dakota</v>
      </c>
      <c r="B2172">
        <f t="shared" si="34"/>
        <v>46</v>
      </c>
      <c r="C2172" s="31" t="s">
        <v>2484</v>
      </c>
      <c r="D2172" s="31" t="s">
        <v>3285</v>
      </c>
      <c r="E2172" s="31" t="s">
        <v>3286</v>
      </c>
      <c r="F2172" s="31" t="s">
        <v>3287</v>
      </c>
      <c r="G2172" s="33">
        <v>110869.43370862</v>
      </c>
      <c r="H2172" s="31" t="s">
        <v>94</v>
      </c>
      <c r="I2172" s="33">
        <v>14921.861871954299</v>
      </c>
      <c r="J2172" s="33">
        <v>7.43</v>
      </c>
      <c r="K2172" s="31" t="s">
        <v>94</v>
      </c>
      <c r="L2172" s="31" t="s">
        <v>95</v>
      </c>
    </row>
    <row r="2173" spans="1:12" x14ac:dyDescent="0.2">
      <c r="A2173" t="str">
        <f>VLOOKUP(B2173,StateFIPS!A$2:B$52,2)</f>
        <v>South Dakota</v>
      </c>
      <c r="B2173">
        <f t="shared" si="34"/>
        <v>46</v>
      </c>
      <c r="C2173" s="31" t="s">
        <v>3051</v>
      </c>
      <c r="D2173" s="31" t="s">
        <v>3285</v>
      </c>
      <c r="E2173" s="31" t="s">
        <v>3286</v>
      </c>
      <c r="F2173" s="31" t="s">
        <v>3287</v>
      </c>
      <c r="G2173" s="33">
        <v>44654.555056773199</v>
      </c>
      <c r="H2173" s="31" t="s">
        <v>94</v>
      </c>
      <c r="I2173" s="33">
        <v>6010.0343279640902</v>
      </c>
      <c r="J2173" s="33">
        <v>7.43</v>
      </c>
      <c r="K2173" s="31" t="s">
        <v>94</v>
      </c>
      <c r="L2173" s="31" t="s">
        <v>95</v>
      </c>
    </row>
    <row r="2174" spans="1:12" x14ac:dyDescent="0.2">
      <c r="A2174" t="str">
        <f>VLOOKUP(B2174,StateFIPS!A$2:B$52,2)</f>
        <v>Tennessee</v>
      </c>
      <c r="B2174">
        <f t="shared" si="34"/>
        <v>47</v>
      </c>
      <c r="C2174" s="31" t="s">
        <v>919</v>
      </c>
      <c r="D2174" s="31" t="s">
        <v>3285</v>
      </c>
      <c r="E2174" s="31" t="s">
        <v>3286</v>
      </c>
      <c r="F2174" s="31" t="s">
        <v>3287</v>
      </c>
      <c r="G2174" s="33">
        <v>708.85210193857495</v>
      </c>
      <c r="H2174" s="31" t="s">
        <v>94</v>
      </c>
      <c r="I2174" s="33">
        <v>95.404051404922697</v>
      </c>
      <c r="J2174" s="33">
        <v>7.43</v>
      </c>
      <c r="K2174" s="31" t="s">
        <v>94</v>
      </c>
      <c r="L2174" s="31" t="s">
        <v>95</v>
      </c>
    </row>
    <row r="2175" spans="1:12" x14ac:dyDescent="0.2">
      <c r="A2175" t="str">
        <f>VLOOKUP(B2175,StateFIPS!A$2:B$52,2)</f>
        <v>Tennessee</v>
      </c>
      <c r="B2175">
        <f t="shared" si="34"/>
        <v>47</v>
      </c>
      <c r="C2175" s="31" t="s">
        <v>2482</v>
      </c>
      <c r="D2175" s="31" t="s">
        <v>3285</v>
      </c>
      <c r="E2175" s="31" t="s">
        <v>3286</v>
      </c>
      <c r="F2175" s="31" t="s">
        <v>3287</v>
      </c>
      <c r="G2175" s="33">
        <v>1864.0184902829201</v>
      </c>
      <c r="H2175" s="31" t="s">
        <v>94</v>
      </c>
      <c r="I2175" s="33">
        <v>250.87732036109301</v>
      </c>
      <c r="J2175" s="33">
        <v>7.43</v>
      </c>
      <c r="K2175" s="31" t="s">
        <v>94</v>
      </c>
      <c r="L2175" s="31" t="s">
        <v>95</v>
      </c>
    </row>
    <row r="2176" spans="1:12" x14ac:dyDescent="0.2">
      <c r="A2176" t="str">
        <f>VLOOKUP(B2176,StateFIPS!A$2:B$52,2)</f>
        <v>Tennessee</v>
      </c>
      <c r="B2176">
        <f t="shared" si="34"/>
        <v>47</v>
      </c>
      <c r="C2176" s="31" t="s">
        <v>917</v>
      </c>
      <c r="D2176" s="31" t="s">
        <v>3285</v>
      </c>
      <c r="E2176" s="31" t="s">
        <v>3286</v>
      </c>
      <c r="F2176" s="31" t="s">
        <v>3287</v>
      </c>
      <c r="G2176" s="33">
        <v>139.608344259798</v>
      </c>
      <c r="H2176" s="31" t="s">
        <v>94</v>
      </c>
      <c r="I2176" s="33">
        <v>18.789817531601301</v>
      </c>
      <c r="J2176" s="33">
        <v>7.43</v>
      </c>
      <c r="K2176" s="31" t="s">
        <v>94</v>
      </c>
      <c r="L2176" s="31" t="s">
        <v>95</v>
      </c>
    </row>
    <row r="2177" spans="1:12" x14ac:dyDescent="0.2">
      <c r="A2177" t="str">
        <f>VLOOKUP(B2177,StateFIPS!A$2:B$52,2)</f>
        <v>Tennessee</v>
      </c>
      <c r="B2177">
        <f t="shared" si="34"/>
        <v>47</v>
      </c>
      <c r="C2177" s="31" t="s">
        <v>2311</v>
      </c>
      <c r="D2177" s="31" t="s">
        <v>3285</v>
      </c>
      <c r="E2177" s="31" t="s">
        <v>3286</v>
      </c>
      <c r="F2177" s="31" t="s">
        <v>3287</v>
      </c>
      <c r="G2177" s="33">
        <v>850.62252232628998</v>
      </c>
      <c r="H2177" s="31" t="s">
        <v>94</v>
      </c>
      <c r="I2177" s="33">
        <v>114.48486168590701</v>
      </c>
      <c r="J2177" s="33">
        <v>7.43</v>
      </c>
      <c r="K2177" s="31" t="s">
        <v>94</v>
      </c>
      <c r="L2177" s="31" t="s">
        <v>95</v>
      </c>
    </row>
    <row r="2178" spans="1:12" x14ac:dyDescent="0.2">
      <c r="A2178" t="str">
        <f>VLOOKUP(B2178,StateFIPS!A$2:B$52,2)</f>
        <v>Tennessee</v>
      </c>
      <c r="B2178">
        <f t="shared" si="34"/>
        <v>47</v>
      </c>
      <c r="C2178" s="31" t="s">
        <v>2316</v>
      </c>
      <c r="D2178" s="31" t="s">
        <v>3285</v>
      </c>
      <c r="E2178" s="31" t="s">
        <v>3286</v>
      </c>
      <c r="F2178" s="31" t="s">
        <v>3287</v>
      </c>
      <c r="G2178" s="33">
        <v>2389.0941213485298</v>
      </c>
      <c r="H2178" s="31" t="s">
        <v>94</v>
      </c>
      <c r="I2178" s="33">
        <v>321.546988068443</v>
      </c>
      <c r="J2178" s="33">
        <v>7.43</v>
      </c>
      <c r="K2178" s="31" t="s">
        <v>94</v>
      </c>
      <c r="L2178" s="31" t="s">
        <v>95</v>
      </c>
    </row>
    <row r="2179" spans="1:12" x14ac:dyDescent="0.2">
      <c r="A2179" t="str">
        <f>VLOOKUP(B2179,StateFIPS!A$2:B$52,2)</f>
        <v>Tennessee</v>
      </c>
      <c r="B2179">
        <f t="shared" ref="B2179:B2242" si="35">VALUE(LEFT(C2179,2))</f>
        <v>47</v>
      </c>
      <c r="C2179" s="31" t="s">
        <v>2288</v>
      </c>
      <c r="D2179" s="31" t="s">
        <v>3285</v>
      </c>
      <c r="E2179" s="31" t="s">
        <v>3286</v>
      </c>
      <c r="F2179" s="31" t="s">
        <v>3287</v>
      </c>
      <c r="G2179" s="33">
        <v>677.34756407463897</v>
      </c>
      <c r="H2179" s="31" t="s">
        <v>94</v>
      </c>
      <c r="I2179" s="33">
        <v>91.163871342481599</v>
      </c>
      <c r="J2179" s="33">
        <v>7.43</v>
      </c>
      <c r="K2179" s="31" t="s">
        <v>94</v>
      </c>
      <c r="L2179" s="31" t="s">
        <v>95</v>
      </c>
    </row>
    <row r="2180" spans="1:12" x14ac:dyDescent="0.2">
      <c r="A2180" t="str">
        <f>VLOOKUP(B2180,StateFIPS!A$2:B$52,2)</f>
        <v>Tennessee</v>
      </c>
      <c r="B2180">
        <f t="shared" si="35"/>
        <v>47</v>
      </c>
      <c r="C2180" s="31" t="s">
        <v>3050</v>
      </c>
      <c r="D2180" s="31" t="s">
        <v>3285</v>
      </c>
      <c r="E2180" s="31" t="s">
        <v>3286</v>
      </c>
      <c r="F2180" s="31" t="s">
        <v>3287</v>
      </c>
      <c r="G2180" s="33">
        <v>139.608344259798</v>
      </c>
      <c r="H2180" s="31" t="s">
        <v>94</v>
      </c>
      <c r="I2180" s="33">
        <v>18.789817531601301</v>
      </c>
      <c r="J2180" s="33">
        <v>7.43</v>
      </c>
      <c r="K2180" s="31" t="s">
        <v>94</v>
      </c>
      <c r="L2180" s="31" t="s">
        <v>95</v>
      </c>
    </row>
    <row r="2181" spans="1:12" x14ac:dyDescent="0.2">
      <c r="A2181" t="str">
        <f>VLOOKUP(B2181,StateFIPS!A$2:B$52,2)</f>
        <v>Tennessee</v>
      </c>
      <c r="B2181">
        <f t="shared" si="35"/>
        <v>47</v>
      </c>
      <c r="C2181" s="31" t="s">
        <v>891</v>
      </c>
      <c r="D2181" s="31" t="s">
        <v>3285</v>
      </c>
      <c r="E2181" s="31" t="s">
        <v>3286</v>
      </c>
      <c r="F2181" s="31" t="s">
        <v>3287</v>
      </c>
      <c r="G2181" s="33">
        <v>761.35966504513601</v>
      </c>
      <c r="H2181" s="31" t="s">
        <v>94</v>
      </c>
      <c r="I2181" s="33">
        <v>102.471018175658</v>
      </c>
      <c r="J2181" s="33">
        <v>7.43</v>
      </c>
      <c r="K2181" s="31" t="s">
        <v>94</v>
      </c>
      <c r="L2181" s="31" t="s">
        <v>95</v>
      </c>
    </row>
    <row r="2182" spans="1:12" x14ac:dyDescent="0.2">
      <c r="A2182" t="str">
        <f>VLOOKUP(B2182,StateFIPS!A$2:B$52,2)</f>
        <v>Tennessee</v>
      </c>
      <c r="B2182">
        <f t="shared" si="35"/>
        <v>47</v>
      </c>
      <c r="C2182" s="31" t="s">
        <v>892</v>
      </c>
      <c r="D2182" s="31" t="s">
        <v>3285</v>
      </c>
      <c r="E2182" s="31" t="s">
        <v>3286</v>
      </c>
      <c r="F2182" s="31" t="s">
        <v>3287</v>
      </c>
      <c r="G2182" s="33">
        <v>139.608344259798</v>
      </c>
      <c r="H2182" s="31" t="s">
        <v>94</v>
      </c>
      <c r="I2182" s="33">
        <v>18.789817531601301</v>
      </c>
      <c r="J2182" s="33">
        <v>7.43</v>
      </c>
      <c r="K2182" s="31" t="s">
        <v>94</v>
      </c>
      <c r="L2182" s="31" t="s">
        <v>95</v>
      </c>
    </row>
    <row r="2183" spans="1:12" x14ac:dyDescent="0.2">
      <c r="A2183" t="str">
        <f>VLOOKUP(B2183,StateFIPS!A$2:B$52,2)</f>
        <v>Tennessee</v>
      </c>
      <c r="B2183">
        <f t="shared" si="35"/>
        <v>47</v>
      </c>
      <c r="C2183" s="31" t="s">
        <v>3047</v>
      </c>
      <c r="D2183" s="31" t="s">
        <v>3285</v>
      </c>
      <c r="E2183" s="31" t="s">
        <v>3286</v>
      </c>
      <c r="F2183" s="31" t="s">
        <v>3287</v>
      </c>
      <c r="G2183" s="33">
        <v>362.30218543527201</v>
      </c>
      <c r="H2183" s="31" t="s">
        <v>94</v>
      </c>
      <c r="I2183" s="33">
        <v>48.762070718071598</v>
      </c>
      <c r="J2183" s="33">
        <v>7.43</v>
      </c>
      <c r="K2183" s="31" t="s">
        <v>94</v>
      </c>
      <c r="L2183" s="31" t="s">
        <v>95</v>
      </c>
    </row>
    <row r="2184" spans="1:12" x14ac:dyDescent="0.2">
      <c r="A2184" t="str">
        <f>VLOOKUP(B2184,StateFIPS!A$2:B$52,2)</f>
        <v>Tennessee</v>
      </c>
      <c r="B2184">
        <f t="shared" si="35"/>
        <v>47</v>
      </c>
      <c r="C2184" s="31" t="s">
        <v>3058</v>
      </c>
      <c r="D2184" s="31" t="s">
        <v>3285</v>
      </c>
      <c r="E2184" s="31" t="s">
        <v>3286</v>
      </c>
      <c r="F2184" s="31" t="s">
        <v>3287</v>
      </c>
      <c r="G2184" s="33">
        <v>139.608344259798</v>
      </c>
      <c r="H2184" s="31" t="s">
        <v>94</v>
      </c>
      <c r="I2184" s="33">
        <v>18.789817531601301</v>
      </c>
      <c r="J2184" s="33">
        <v>7.43</v>
      </c>
      <c r="K2184" s="31" t="s">
        <v>94</v>
      </c>
      <c r="L2184" s="31" t="s">
        <v>95</v>
      </c>
    </row>
    <row r="2185" spans="1:12" x14ac:dyDescent="0.2">
      <c r="A2185" t="str">
        <f>VLOOKUP(B2185,StateFIPS!A$2:B$52,2)</f>
        <v>Tennessee</v>
      </c>
      <c r="B2185">
        <f t="shared" si="35"/>
        <v>47</v>
      </c>
      <c r="C2185" s="31" t="s">
        <v>894</v>
      </c>
      <c r="D2185" s="31" t="s">
        <v>3285</v>
      </c>
      <c r="E2185" s="31" t="s">
        <v>3286</v>
      </c>
      <c r="F2185" s="31" t="s">
        <v>3287</v>
      </c>
      <c r="G2185" s="33">
        <v>866.37479125825905</v>
      </c>
      <c r="H2185" s="31" t="s">
        <v>94</v>
      </c>
      <c r="I2185" s="33">
        <v>116.604951717128</v>
      </c>
      <c r="J2185" s="33">
        <v>7.43</v>
      </c>
      <c r="K2185" s="31" t="s">
        <v>94</v>
      </c>
      <c r="L2185" s="31" t="s">
        <v>95</v>
      </c>
    </row>
    <row r="2186" spans="1:12" x14ac:dyDescent="0.2">
      <c r="A2186" t="str">
        <f>VLOOKUP(B2186,StateFIPS!A$2:B$52,2)</f>
        <v>Tennessee</v>
      </c>
      <c r="B2186">
        <f t="shared" si="35"/>
        <v>47</v>
      </c>
      <c r="C2186" s="31" t="s">
        <v>895</v>
      </c>
      <c r="D2186" s="31" t="s">
        <v>3285</v>
      </c>
      <c r="E2186" s="31" t="s">
        <v>3286</v>
      </c>
      <c r="F2186" s="31" t="s">
        <v>3287</v>
      </c>
      <c r="G2186" s="33">
        <v>120.767395145091</v>
      </c>
      <c r="H2186" s="31" t="s">
        <v>94</v>
      </c>
      <c r="I2186" s="33">
        <v>16.2540235726905</v>
      </c>
      <c r="J2186" s="33">
        <v>7.43</v>
      </c>
      <c r="K2186" s="31" t="s">
        <v>94</v>
      </c>
      <c r="L2186" s="31" t="s">
        <v>95</v>
      </c>
    </row>
    <row r="2187" spans="1:12" x14ac:dyDescent="0.2">
      <c r="A2187" t="str">
        <f>VLOOKUP(B2187,StateFIPS!A$2:B$52,2)</f>
        <v>Tennessee</v>
      </c>
      <c r="B2187">
        <f t="shared" si="35"/>
        <v>47</v>
      </c>
      <c r="C2187" s="31" t="s">
        <v>2365</v>
      </c>
      <c r="D2187" s="31" t="s">
        <v>3285</v>
      </c>
      <c r="E2187" s="31" t="s">
        <v>3286</v>
      </c>
      <c r="F2187" s="31" t="s">
        <v>3287</v>
      </c>
      <c r="G2187" s="33">
        <v>472.56806795904998</v>
      </c>
      <c r="H2187" s="31" t="s">
        <v>94</v>
      </c>
      <c r="I2187" s="33">
        <v>63.602700936615101</v>
      </c>
      <c r="J2187" s="33">
        <v>7.43</v>
      </c>
      <c r="K2187" s="31" t="s">
        <v>94</v>
      </c>
      <c r="L2187" s="31" t="s">
        <v>95</v>
      </c>
    </row>
    <row r="2188" spans="1:12" x14ac:dyDescent="0.2">
      <c r="A2188" t="str">
        <f>VLOOKUP(B2188,StateFIPS!A$2:B$52,2)</f>
        <v>Tennessee</v>
      </c>
      <c r="B2188">
        <f t="shared" si="35"/>
        <v>47</v>
      </c>
      <c r="C2188" s="31" t="s">
        <v>2384</v>
      </c>
      <c r="D2188" s="31" t="s">
        <v>3285</v>
      </c>
      <c r="E2188" s="31" t="s">
        <v>3286</v>
      </c>
      <c r="F2188" s="31" t="s">
        <v>3287</v>
      </c>
      <c r="G2188" s="33">
        <v>1239.1784893148399</v>
      </c>
      <c r="H2188" s="31" t="s">
        <v>94</v>
      </c>
      <c r="I2188" s="33">
        <v>166.78041578934599</v>
      </c>
      <c r="J2188" s="33">
        <v>7.43</v>
      </c>
      <c r="K2188" s="31" t="s">
        <v>94</v>
      </c>
      <c r="L2188" s="31" t="s">
        <v>95</v>
      </c>
    </row>
    <row r="2189" spans="1:12" x14ac:dyDescent="0.2">
      <c r="A2189" t="str">
        <f>VLOOKUP(B2189,StateFIPS!A$2:B$52,2)</f>
        <v>Tennessee</v>
      </c>
      <c r="B2189">
        <f t="shared" si="35"/>
        <v>47</v>
      </c>
      <c r="C2189" s="31" t="s">
        <v>896</v>
      </c>
      <c r="D2189" s="31" t="s">
        <v>3285</v>
      </c>
      <c r="E2189" s="31" t="s">
        <v>3286</v>
      </c>
      <c r="F2189" s="31" t="s">
        <v>3287</v>
      </c>
      <c r="G2189" s="33">
        <v>204.77949611558799</v>
      </c>
      <c r="H2189" s="31" t="s">
        <v>94</v>
      </c>
      <c r="I2189" s="33">
        <v>27.561170405866498</v>
      </c>
      <c r="J2189" s="33">
        <v>7.43</v>
      </c>
      <c r="K2189" s="31" t="s">
        <v>94</v>
      </c>
      <c r="L2189" s="31" t="s">
        <v>95</v>
      </c>
    </row>
    <row r="2190" spans="1:12" x14ac:dyDescent="0.2">
      <c r="A2190" t="str">
        <f>VLOOKUP(B2190,StateFIPS!A$2:B$52,2)</f>
        <v>Tennessee</v>
      </c>
      <c r="B2190">
        <f t="shared" si="35"/>
        <v>47</v>
      </c>
      <c r="C2190" s="31" t="s">
        <v>2338</v>
      </c>
      <c r="D2190" s="31" t="s">
        <v>3285</v>
      </c>
      <c r="E2190" s="31" t="s">
        <v>3286</v>
      </c>
      <c r="F2190" s="31" t="s">
        <v>3287</v>
      </c>
      <c r="G2190" s="33">
        <v>2420.59865921247</v>
      </c>
      <c r="H2190" s="31" t="s">
        <v>94</v>
      </c>
      <c r="I2190" s="33">
        <v>325.78716813088403</v>
      </c>
      <c r="J2190" s="33">
        <v>7.43</v>
      </c>
      <c r="K2190" s="31" t="s">
        <v>94</v>
      </c>
      <c r="L2190" s="31" t="s">
        <v>95</v>
      </c>
    </row>
    <row r="2191" spans="1:12" x14ac:dyDescent="0.2">
      <c r="A2191" t="str">
        <f>VLOOKUP(B2191,StateFIPS!A$2:B$52,2)</f>
        <v>Tennessee</v>
      </c>
      <c r="B2191">
        <f t="shared" si="35"/>
        <v>47</v>
      </c>
      <c r="C2191" s="31" t="s">
        <v>909</v>
      </c>
      <c r="D2191" s="31" t="s">
        <v>3285</v>
      </c>
      <c r="E2191" s="31" t="s">
        <v>3286</v>
      </c>
      <c r="F2191" s="31" t="s">
        <v>3287</v>
      </c>
      <c r="G2191" s="33">
        <v>139.608344259798</v>
      </c>
      <c r="H2191" s="31" t="s">
        <v>94</v>
      </c>
      <c r="I2191" s="33">
        <v>18.789817531601301</v>
      </c>
      <c r="J2191" s="33">
        <v>7.43</v>
      </c>
      <c r="K2191" s="31" t="s">
        <v>94</v>
      </c>
      <c r="L2191" s="31" t="s">
        <v>95</v>
      </c>
    </row>
    <row r="2192" spans="1:12" x14ac:dyDescent="0.2">
      <c r="A2192" t="str">
        <f>VLOOKUP(B2192,StateFIPS!A$2:B$52,2)</f>
        <v>Tennessee</v>
      </c>
      <c r="B2192">
        <f t="shared" si="35"/>
        <v>47</v>
      </c>
      <c r="C2192" s="31" t="s">
        <v>890</v>
      </c>
      <c r="D2192" s="31" t="s">
        <v>3285</v>
      </c>
      <c r="E2192" s="31" t="s">
        <v>3286</v>
      </c>
      <c r="F2192" s="31" t="s">
        <v>3287</v>
      </c>
      <c r="G2192" s="33">
        <v>498.82184951233103</v>
      </c>
      <c r="H2192" s="31" t="s">
        <v>94</v>
      </c>
      <c r="I2192" s="33">
        <v>67.136184321982597</v>
      </c>
      <c r="J2192" s="33">
        <v>7.43</v>
      </c>
      <c r="K2192" s="31" t="s">
        <v>94</v>
      </c>
      <c r="L2192" s="31" t="s">
        <v>95</v>
      </c>
    </row>
    <row r="2193" spans="1:12" x14ac:dyDescent="0.2">
      <c r="A2193" t="str">
        <f>VLOOKUP(B2193,StateFIPS!A$2:B$52,2)</f>
        <v>Tennessee</v>
      </c>
      <c r="B2193">
        <f t="shared" si="35"/>
        <v>47</v>
      </c>
      <c r="C2193" s="31" t="s">
        <v>898</v>
      </c>
      <c r="D2193" s="31" t="s">
        <v>3285</v>
      </c>
      <c r="E2193" s="31" t="s">
        <v>3286</v>
      </c>
      <c r="F2193" s="31" t="s">
        <v>3287</v>
      </c>
      <c r="G2193" s="33">
        <v>540.82789999757995</v>
      </c>
      <c r="H2193" s="31" t="s">
        <v>94</v>
      </c>
      <c r="I2193" s="33">
        <v>72.7897577385706</v>
      </c>
      <c r="J2193" s="33">
        <v>7.43</v>
      </c>
      <c r="K2193" s="31" t="s">
        <v>94</v>
      </c>
      <c r="L2193" s="31" t="s">
        <v>95</v>
      </c>
    </row>
    <row r="2194" spans="1:12" x14ac:dyDescent="0.2">
      <c r="A2194" t="str">
        <f>VLOOKUP(B2194,StateFIPS!A$2:B$52,2)</f>
        <v>Tennessee</v>
      </c>
      <c r="B2194">
        <f t="shared" si="35"/>
        <v>47</v>
      </c>
      <c r="C2194" s="31" t="s">
        <v>899</v>
      </c>
      <c r="D2194" s="31" t="s">
        <v>3285</v>
      </c>
      <c r="E2194" s="31" t="s">
        <v>3286</v>
      </c>
      <c r="F2194" s="31" t="s">
        <v>3287</v>
      </c>
      <c r="G2194" s="33">
        <v>157.522689319683</v>
      </c>
      <c r="H2194" s="31" t="s">
        <v>94</v>
      </c>
      <c r="I2194" s="33">
        <v>21.200900312205</v>
      </c>
      <c r="J2194" s="33">
        <v>7.43</v>
      </c>
      <c r="K2194" s="31" t="s">
        <v>94</v>
      </c>
      <c r="L2194" s="31" t="s">
        <v>95</v>
      </c>
    </row>
    <row r="2195" spans="1:12" x14ac:dyDescent="0.2">
      <c r="A2195" t="str">
        <f>VLOOKUP(B2195,StateFIPS!A$2:B$52,2)</f>
        <v>Tennessee</v>
      </c>
      <c r="B2195">
        <f t="shared" si="35"/>
        <v>47</v>
      </c>
      <c r="C2195" s="31" t="s">
        <v>900</v>
      </c>
      <c r="D2195" s="31" t="s">
        <v>3285</v>
      </c>
      <c r="E2195" s="31" t="s">
        <v>3286</v>
      </c>
      <c r="F2195" s="31" t="s">
        <v>3287</v>
      </c>
      <c r="G2195" s="33">
        <v>139.608344259798</v>
      </c>
      <c r="H2195" s="31" t="s">
        <v>94</v>
      </c>
      <c r="I2195" s="33">
        <v>18.789817531601301</v>
      </c>
      <c r="J2195" s="33">
        <v>7.43</v>
      </c>
      <c r="K2195" s="31" t="s">
        <v>94</v>
      </c>
      <c r="L2195" s="31" t="s">
        <v>95</v>
      </c>
    </row>
    <row r="2196" spans="1:12" x14ac:dyDescent="0.2">
      <c r="A2196" t="str">
        <f>VLOOKUP(B2196,StateFIPS!A$2:B$52,2)</f>
        <v>Tennessee</v>
      </c>
      <c r="B2196">
        <f t="shared" si="35"/>
        <v>47</v>
      </c>
      <c r="C2196" s="31" t="s">
        <v>901</v>
      </c>
      <c r="D2196" s="31" t="s">
        <v>3285</v>
      </c>
      <c r="E2196" s="31" t="s">
        <v>3286</v>
      </c>
      <c r="F2196" s="31" t="s">
        <v>3287</v>
      </c>
      <c r="G2196" s="33">
        <v>651.09378252135798</v>
      </c>
      <c r="H2196" s="31" t="s">
        <v>94</v>
      </c>
      <c r="I2196" s="33">
        <v>87.630387957114095</v>
      </c>
      <c r="J2196" s="33">
        <v>7.43</v>
      </c>
      <c r="K2196" s="31" t="s">
        <v>94</v>
      </c>
      <c r="L2196" s="31" t="s">
        <v>95</v>
      </c>
    </row>
    <row r="2197" spans="1:12" x14ac:dyDescent="0.2">
      <c r="A2197" t="str">
        <f>VLOOKUP(B2197,StateFIPS!A$2:B$52,2)</f>
        <v>Tennessee</v>
      </c>
      <c r="B2197">
        <f t="shared" si="35"/>
        <v>47</v>
      </c>
      <c r="C2197" s="31" t="s">
        <v>902</v>
      </c>
      <c r="D2197" s="31" t="s">
        <v>3285</v>
      </c>
      <c r="E2197" s="31" t="s">
        <v>3286</v>
      </c>
      <c r="F2197" s="31" t="s">
        <v>3287</v>
      </c>
      <c r="G2197" s="33">
        <v>414.80974854183302</v>
      </c>
      <c r="H2197" s="31" t="s">
        <v>94</v>
      </c>
      <c r="I2197" s="33">
        <v>55.829037488806598</v>
      </c>
      <c r="J2197" s="33">
        <v>7.43</v>
      </c>
      <c r="K2197" s="31" t="s">
        <v>94</v>
      </c>
      <c r="L2197" s="31" t="s">
        <v>95</v>
      </c>
    </row>
    <row r="2198" spans="1:12" x14ac:dyDescent="0.2">
      <c r="A2198" t="str">
        <f>VLOOKUP(B2198,StateFIPS!A$2:B$52,2)</f>
        <v>Tennessee</v>
      </c>
      <c r="B2198">
        <f t="shared" si="35"/>
        <v>47</v>
      </c>
      <c r="C2198" s="31" t="s">
        <v>2349</v>
      </c>
      <c r="D2198" s="31" t="s">
        <v>3285</v>
      </c>
      <c r="E2198" s="31" t="s">
        <v>3286</v>
      </c>
      <c r="F2198" s="31" t="s">
        <v>3287</v>
      </c>
      <c r="G2198" s="33">
        <v>551.32941261889198</v>
      </c>
      <c r="H2198" s="31" t="s">
        <v>94</v>
      </c>
      <c r="I2198" s="33">
        <v>74.203151092717604</v>
      </c>
      <c r="J2198" s="33">
        <v>7.43</v>
      </c>
      <c r="K2198" s="31" t="s">
        <v>94</v>
      </c>
      <c r="L2198" s="31" t="s">
        <v>95</v>
      </c>
    </row>
    <row r="2199" spans="1:12" x14ac:dyDescent="0.2">
      <c r="A2199" t="str">
        <f>VLOOKUP(B2199,StateFIPS!A$2:B$52,2)</f>
        <v>Tennessee</v>
      </c>
      <c r="B2199">
        <f t="shared" si="35"/>
        <v>47</v>
      </c>
      <c r="C2199" s="31" t="s">
        <v>903</v>
      </c>
      <c r="D2199" s="31" t="s">
        <v>3285</v>
      </c>
      <c r="E2199" s="31" t="s">
        <v>3286</v>
      </c>
      <c r="F2199" s="31" t="s">
        <v>3287</v>
      </c>
      <c r="G2199" s="33">
        <v>388.55596698855197</v>
      </c>
      <c r="H2199" s="31" t="s">
        <v>94</v>
      </c>
      <c r="I2199" s="33">
        <v>52.295554103439102</v>
      </c>
      <c r="J2199" s="33">
        <v>7.43</v>
      </c>
      <c r="K2199" s="31" t="s">
        <v>94</v>
      </c>
      <c r="L2199" s="31" t="s">
        <v>95</v>
      </c>
    </row>
    <row r="2200" spans="1:12" x14ac:dyDescent="0.2">
      <c r="A2200" t="str">
        <f>VLOOKUP(B2200,StateFIPS!A$2:B$52,2)</f>
        <v>Tennessee</v>
      </c>
      <c r="B2200">
        <f t="shared" si="35"/>
        <v>47</v>
      </c>
      <c r="C2200" s="31" t="s">
        <v>2629</v>
      </c>
      <c r="D2200" s="31" t="s">
        <v>3285</v>
      </c>
      <c r="E2200" s="31" t="s">
        <v>3286</v>
      </c>
      <c r="F2200" s="31" t="s">
        <v>3287</v>
      </c>
      <c r="G2200" s="33">
        <v>1627.7344563034001</v>
      </c>
      <c r="H2200" s="31" t="s">
        <v>94</v>
      </c>
      <c r="I2200" s="33">
        <v>219.075969892785</v>
      </c>
      <c r="J2200" s="33">
        <v>7.43</v>
      </c>
      <c r="K2200" s="31" t="s">
        <v>94</v>
      </c>
      <c r="L2200" s="31" t="s">
        <v>95</v>
      </c>
    </row>
    <row r="2201" spans="1:12" x14ac:dyDescent="0.2">
      <c r="A2201" t="str">
        <f>VLOOKUP(B2201,StateFIPS!A$2:B$52,2)</f>
        <v>Tennessee</v>
      </c>
      <c r="B2201">
        <f t="shared" si="35"/>
        <v>47</v>
      </c>
      <c r="C2201" s="31" t="s">
        <v>904</v>
      </c>
      <c r="D2201" s="31" t="s">
        <v>3285</v>
      </c>
      <c r="E2201" s="31" t="s">
        <v>3286</v>
      </c>
      <c r="F2201" s="31" t="s">
        <v>3287</v>
      </c>
      <c r="G2201" s="33">
        <v>1023.89748057794</v>
      </c>
      <c r="H2201" s="31" t="s">
        <v>94</v>
      </c>
      <c r="I2201" s="33">
        <v>137.80585202933301</v>
      </c>
      <c r="J2201" s="33">
        <v>7.43</v>
      </c>
      <c r="K2201" s="31" t="s">
        <v>94</v>
      </c>
      <c r="L2201" s="31" t="s">
        <v>95</v>
      </c>
    </row>
    <row r="2202" spans="1:12" x14ac:dyDescent="0.2">
      <c r="A2202" t="str">
        <f>VLOOKUP(B2202,StateFIPS!A$2:B$52,2)</f>
        <v>Tennessee</v>
      </c>
      <c r="B2202">
        <f t="shared" si="35"/>
        <v>47</v>
      </c>
      <c r="C2202" s="31" t="s">
        <v>2666</v>
      </c>
      <c r="D2202" s="31" t="s">
        <v>3285</v>
      </c>
      <c r="E2202" s="31" t="s">
        <v>3286</v>
      </c>
      <c r="F2202" s="31" t="s">
        <v>3287</v>
      </c>
      <c r="G2202" s="33">
        <v>1186.67092620828</v>
      </c>
      <c r="H2202" s="31" t="s">
        <v>94</v>
      </c>
      <c r="I2202" s="33">
        <v>159.71344901861099</v>
      </c>
      <c r="J2202" s="33">
        <v>7.43</v>
      </c>
      <c r="K2202" s="31" t="s">
        <v>94</v>
      </c>
      <c r="L2202" s="31" t="s">
        <v>95</v>
      </c>
    </row>
    <row r="2203" spans="1:12" x14ac:dyDescent="0.2">
      <c r="A2203" t="str">
        <f>VLOOKUP(B2203,StateFIPS!A$2:B$52,2)</f>
        <v>Tennessee</v>
      </c>
      <c r="B2203">
        <f t="shared" si="35"/>
        <v>47</v>
      </c>
      <c r="C2203" s="31" t="s">
        <v>905</v>
      </c>
      <c r="D2203" s="31" t="s">
        <v>3285</v>
      </c>
      <c r="E2203" s="31" t="s">
        <v>3286</v>
      </c>
      <c r="F2203" s="31" t="s">
        <v>3287</v>
      </c>
      <c r="G2203" s="33">
        <v>139.608344259798</v>
      </c>
      <c r="H2203" s="31" t="s">
        <v>94</v>
      </c>
      <c r="I2203" s="33">
        <v>18.789817531601301</v>
      </c>
      <c r="J2203" s="33">
        <v>7.43</v>
      </c>
      <c r="K2203" s="31" t="s">
        <v>94</v>
      </c>
      <c r="L2203" s="31" t="s">
        <v>95</v>
      </c>
    </row>
    <row r="2204" spans="1:12" x14ac:dyDescent="0.2">
      <c r="A2204" t="str">
        <f>VLOOKUP(B2204,StateFIPS!A$2:B$52,2)</f>
        <v>Tennessee</v>
      </c>
      <c r="B2204">
        <f t="shared" si="35"/>
        <v>47</v>
      </c>
      <c r="C2204" s="31" t="s">
        <v>906</v>
      </c>
      <c r="D2204" s="31" t="s">
        <v>3285</v>
      </c>
      <c r="E2204" s="31" t="s">
        <v>3286</v>
      </c>
      <c r="F2204" s="31" t="s">
        <v>3287</v>
      </c>
      <c r="G2204" s="33">
        <v>1927.02756601079</v>
      </c>
      <c r="H2204" s="31" t="s">
        <v>94</v>
      </c>
      <c r="I2204" s="33">
        <v>259.35768048597498</v>
      </c>
      <c r="J2204" s="33">
        <v>7.43</v>
      </c>
      <c r="K2204" s="31" t="s">
        <v>94</v>
      </c>
      <c r="L2204" s="31" t="s">
        <v>95</v>
      </c>
    </row>
    <row r="2205" spans="1:12" x14ac:dyDescent="0.2">
      <c r="A2205" t="str">
        <f>VLOOKUP(B2205,StateFIPS!A$2:B$52,2)</f>
        <v>Tennessee</v>
      </c>
      <c r="B2205">
        <f t="shared" si="35"/>
        <v>47</v>
      </c>
      <c r="C2205" s="31" t="s">
        <v>907</v>
      </c>
      <c r="D2205" s="31" t="s">
        <v>3285</v>
      </c>
      <c r="E2205" s="31" t="s">
        <v>3286</v>
      </c>
      <c r="F2205" s="31" t="s">
        <v>3287</v>
      </c>
      <c r="G2205" s="33">
        <v>572.33243786151604</v>
      </c>
      <c r="H2205" s="31" t="s">
        <v>94</v>
      </c>
      <c r="I2205" s="33">
        <v>77.029937801011599</v>
      </c>
      <c r="J2205" s="33">
        <v>7.43</v>
      </c>
      <c r="K2205" s="31" t="s">
        <v>94</v>
      </c>
      <c r="L2205" s="31" t="s">
        <v>95</v>
      </c>
    </row>
    <row r="2206" spans="1:12" x14ac:dyDescent="0.2">
      <c r="A2206" t="str">
        <f>VLOOKUP(B2206,StateFIPS!A$2:B$52,2)</f>
        <v>Tennessee</v>
      </c>
      <c r="B2206">
        <f t="shared" si="35"/>
        <v>47</v>
      </c>
      <c r="C2206" s="31" t="s">
        <v>908</v>
      </c>
      <c r="D2206" s="31" t="s">
        <v>3285</v>
      </c>
      <c r="E2206" s="31" t="s">
        <v>3286</v>
      </c>
      <c r="F2206" s="31" t="s">
        <v>3287</v>
      </c>
      <c r="G2206" s="33">
        <v>351.80067281395998</v>
      </c>
      <c r="H2206" s="31" t="s">
        <v>94</v>
      </c>
      <c r="I2206" s="33">
        <v>47.348677363924601</v>
      </c>
      <c r="J2206" s="33">
        <v>7.43</v>
      </c>
      <c r="K2206" s="31" t="s">
        <v>94</v>
      </c>
      <c r="L2206" s="31" t="s">
        <v>95</v>
      </c>
    </row>
    <row r="2207" spans="1:12" x14ac:dyDescent="0.2">
      <c r="A2207" t="str">
        <f>VLOOKUP(B2207,StateFIPS!A$2:B$52,2)</f>
        <v>Tennessee</v>
      </c>
      <c r="B2207">
        <f t="shared" si="35"/>
        <v>47</v>
      </c>
      <c r="C2207" s="31" t="s">
        <v>927</v>
      </c>
      <c r="D2207" s="31" t="s">
        <v>3285</v>
      </c>
      <c r="E2207" s="31" t="s">
        <v>3286</v>
      </c>
      <c r="F2207" s="31" t="s">
        <v>3287</v>
      </c>
      <c r="G2207" s="33">
        <v>756.10890873448</v>
      </c>
      <c r="H2207" s="31" t="s">
        <v>94</v>
      </c>
      <c r="I2207" s="33">
        <v>101.764321498584</v>
      </c>
      <c r="J2207" s="33">
        <v>7.43</v>
      </c>
      <c r="K2207" s="31" t="s">
        <v>94</v>
      </c>
      <c r="L2207" s="31" t="s">
        <v>95</v>
      </c>
    </row>
    <row r="2208" spans="1:12" x14ac:dyDescent="0.2">
      <c r="A2208" t="str">
        <f>VLOOKUP(B2208,StateFIPS!A$2:B$52,2)</f>
        <v>Tennessee</v>
      </c>
      <c r="B2208">
        <f t="shared" si="35"/>
        <v>47</v>
      </c>
      <c r="C2208" s="31" t="s">
        <v>959</v>
      </c>
      <c r="D2208" s="31" t="s">
        <v>3285</v>
      </c>
      <c r="E2208" s="31" t="s">
        <v>3286</v>
      </c>
      <c r="F2208" s="31" t="s">
        <v>3287</v>
      </c>
      <c r="G2208" s="33">
        <v>409.558992231177</v>
      </c>
      <c r="H2208" s="31" t="s">
        <v>94</v>
      </c>
      <c r="I2208" s="33">
        <v>55.122340811733103</v>
      </c>
      <c r="J2208" s="33">
        <v>7.43</v>
      </c>
      <c r="K2208" s="31" t="s">
        <v>94</v>
      </c>
      <c r="L2208" s="31" t="s">
        <v>95</v>
      </c>
    </row>
    <row r="2209" spans="1:12" x14ac:dyDescent="0.2">
      <c r="A2209" t="str">
        <f>VLOOKUP(B2209,StateFIPS!A$2:B$52,2)</f>
        <v>Tennessee</v>
      </c>
      <c r="B2209">
        <f t="shared" si="35"/>
        <v>47</v>
      </c>
      <c r="C2209" s="31" t="s">
        <v>925</v>
      </c>
      <c r="D2209" s="31" t="s">
        <v>3285</v>
      </c>
      <c r="E2209" s="31" t="s">
        <v>3286</v>
      </c>
      <c r="F2209" s="31" t="s">
        <v>3287</v>
      </c>
      <c r="G2209" s="33">
        <v>1275.93378348944</v>
      </c>
      <c r="H2209" s="31" t="s">
        <v>94</v>
      </c>
      <c r="I2209" s="33">
        <v>171.727292528861</v>
      </c>
      <c r="J2209" s="33">
        <v>7.43</v>
      </c>
      <c r="K2209" s="31" t="s">
        <v>94</v>
      </c>
      <c r="L2209" s="31" t="s">
        <v>95</v>
      </c>
    </row>
    <row r="2210" spans="1:12" x14ac:dyDescent="0.2">
      <c r="A2210" t="str">
        <f>VLOOKUP(B2210,StateFIPS!A$2:B$52,2)</f>
        <v>Tennessee</v>
      </c>
      <c r="B2210">
        <f t="shared" si="35"/>
        <v>47</v>
      </c>
      <c r="C2210" s="31" t="s">
        <v>950</v>
      </c>
      <c r="D2210" s="31" t="s">
        <v>3285</v>
      </c>
      <c r="E2210" s="31" t="s">
        <v>3286</v>
      </c>
      <c r="F2210" s="31" t="s">
        <v>3287</v>
      </c>
      <c r="G2210" s="33">
        <v>63.009075727873402</v>
      </c>
      <c r="H2210" s="31" t="s">
        <v>94</v>
      </c>
      <c r="I2210" s="33">
        <v>8.4803601248820204</v>
      </c>
      <c r="J2210" s="33">
        <v>7.43</v>
      </c>
      <c r="K2210" s="31" t="s">
        <v>94</v>
      </c>
      <c r="L2210" s="31" t="s">
        <v>95</v>
      </c>
    </row>
    <row r="2211" spans="1:12" x14ac:dyDescent="0.2">
      <c r="A2211" t="str">
        <f>VLOOKUP(B2211,StateFIPS!A$2:B$52,2)</f>
        <v>Tennessee</v>
      </c>
      <c r="B2211">
        <f t="shared" si="35"/>
        <v>47</v>
      </c>
      <c r="C2211" s="31" t="s">
        <v>951</v>
      </c>
      <c r="D2211" s="31" t="s">
        <v>3285</v>
      </c>
      <c r="E2211" s="31" t="s">
        <v>3286</v>
      </c>
      <c r="F2211" s="31" t="s">
        <v>3287</v>
      </c>
      <c r="G2211" s="33">
        <v>955.63764853941302</v>
      </c>
      <c r="H2211" s="31" t="s">
        <v>94</v>
      </c>
      <c r="I2211" s="33">
        <v>128.61879522737701</v>
      </c>
      <c r="J2211" s="33">
        <v>7.43</v>
      </c>
      <c r="K2211" s="31" t="s">
        <v>94</v>
      </c>
      <c r="L2211" s="31" t="s">
        <v>95</v>
      </c>
    </row>
    <row r="2212" spans="1:12" x14ac:dyDescent="0.2">
      <c r="A2212" t="str">
        <f>VLOOKUP(B2212,StateFIPS!A$2:B$52,2)</f>
        <v>Tennessee</v>
      </c>
      <c r="B2212">
        <f t="shared" si="35"/>
        <v>47</v>
      </c>
      <c r="C2212" s="31" t="s">
        <v>2561</v>
      </c>
      <c r="D2212" s="31" t="s">
        <v>3285</v>
      </c>
      <c r="E2212" s="31" t="s">
        <v>3286</v>
      </c>
      <c r="F2212" s="31" t="s">
        <v>3287</v>
      </c>
      <c r="G2212" s="33">
        <v>467.31731164839402</v>
      </c>
      <c r="H2212" s="31" t="s">
        <v>94</v>
      </c>
      <c r="I2212" s="33">
        <v>62.896004259541598</v>
      </c>
      <c r="J2212" s="33">
        <v>7.43</v>
      </c>
      <c r="K2212" s="31" t="s">
        <v>94</v>
      </c>
      <c r="L2212" s="31" t="s">
        <v>95</v>
      </c>
    </row>
    <row r="2213" spans="1:12" x14ac:dyDescent="0.2">
      <c r="A2213" t="str">
        <f>VLOOKUP(B2213,StateFIPS!A$2:B$52,2)</f>
        <v>Tennessee</v>
      </c>
      <c r="B2213">
        <f t="shared" si="35"/>
        <v>47</v>
      </c>
      <c r="C2213" s="31" t="s">
        <v>952</v>
      </c>
      <c r="D2213" s="31" t="s">
        <v>3285</v>
      </c>
      <c r="E2213" s="31" t="s">
        <v>3286</v>
      </c>
      <c r="F2213" s="31" t="s">
        <v>3287</v>
      </c>
      <c r="G2213" s="33">
        <v>294.04235339674199</v>
      </c>
      <c r="H2213" s="31" t="s">
        <v>94</v>
      </c>
      <c r="I2213" s="33">
        <v>39.575013916116099</v>
      </c>
      <c r="J2213" s="33">
        <v>7.43</v>
      </c>
      <c r="K2213" s="31" t="s">
        <v>94</v>
      </c>
      <c r="L2213" s="31" t="s">
        <v>95</v>
      </c>
    </row>
    <row r="2214" spans="1:12" x14ac:dyDescent="0.2">
      <c r="A2214" t="str">
        <f>VLOOKUP(B2214,StateFIPS!A$2:B$52,2)</f>
        <v>Tennessee</v>
      </c>
      <c r="B2214">
        <f t="shared" si="35"/>
        <v>47</v>
      </c>
      <c r="C2214" s="31" t="s">
        <v>3014</v>
      </c>
      <c r="D2214" s="31" t="s">
        <v>3285</v>
      </c>
      <c r="E2214" s="31" t="s">
        <v>3286</v>
      </c>
      <c r="F2214" s="31" t="s">
        <v>3287</v>
      </c>
      <c r="G2214" s="33">
        <v>139.608344259798</v>
      </c>
      <c r="H2214" s="31" t="s">
        <v>94</v>
      </c>
      <c r="I2214" s="33">
        <v>18.789817531601301</v>
      </c>
      <c r="J2214" s="33">
        <v>7.43</v>
      </c>
      <c r="K2214" s="31" t="s">
        <v>94</v>
      </c>
      <c r="L2214" s="31" t="s">
        <v>95</v>
      </c>
    </row>
    <row r="2215" spans="1:12" x14ac:dyDescent="0.2">
      <c r="A2215" t="str">
        <f>VLOOKUP(B2215,StateFIPS!A$2:B$52,2)</f>
        <v>Tennessee</v>
      </c>
      <c r="B2215">
        <f t="shared" si="35"/>
        <v>47</v>
      </c>
      <c r="C2215" s="31" t="s">
        <v>954</v>
      </c>
      <c r="D2215" s="31" t="s">
        <v>3285</v>
      </c>
      <c r="E2215" s="31" t="s">
        <v>3286</v>
      </c>
      <c r="F2215" s="31" t="s">
        <v>3287</v>
      </c>
      <c r="G2215" s="33">
        <v>204.77949611558799</v>
      </c>
      <c r="H2215" s="31" t="s">
        <v>94</v>
      </c>
      <c r="I2215" s="33">
        <v>27.561170405866498</v>
      </c>
      <c r="J2215" s="33">
        <v>7.43</v>
      </c>
      <c r="K2215" s="31" t="s">
        <v>94</v>
      </c>
      <c r="L2215" s="31" t="s">
        <v>95</v>
      </c>
    </row>
    <row r="2216" spans="1:12" x14ac:dyDescent="0.2">
      <c r="A2216" t="str">
        <f>VLOOKUP(B2216,StateFIPS!A$2:B$52,2)</f>
        <v>Tennessee</v>
      </c>
      <c r="B2216">
        <f t="shared" si="35"/>
        <v>47</v>
      </c>
      <c r="C2216" s="31" t="s">
        <v>2535</v>
      </c>
      <c r="D2216" s="31" t="s">
        <v>3285</v>
      </c>
      <c r="E2216" s="31" t="s">
        <v>3286</v>
      </c>
      <c r="F2216" s="31" t="s">
        <v>3287</v>
      </c>
      <c r="G2216" s="33">
        <v>2977.1788281420199</v>
      </c>
      <c r="H2216" s="31" t="s">
        <v>94</v>
      </c>
      <c r="I2216" s="33">
        <v>400.69701590067501</v>
      </c>
      <c r="J2216" s="33">
        <v>7.43</v>
      </c>
      <c r="K2216" s="31" t="s">
        <v>94</v>
      </c>
      <c r="L2216" s="31" t="s">
        <v>95</v>
      </c>
    </row>
    <row r="2217" spans="1:12" x14ac:dyDescent="0.2">
      <c r="A2217" t="str">
        <f>VLOOKUP(B2217,StateFIPS!A$2:B$52,2)</f>
        <v>Tennessee</v>
      </c>
      <c r="B2217">
        <f t="shared" si="35"/>
        <v>47</v>
      </c>
      <c r="C2217" s="31" t="s">
        <v>3009</v>
      </c>
      <c r="D2217" s="31" t="s">
        <v>3285</v>
      </c>
      <c r="E2217" s="31" t="s">
        <v>3286</v>
      </c>
      <c r="F2217" s="31" t="s">
        <v>3287</v>
      </c>
      <c r="G2217" s="33">
        <v>861.12403494760304</v>
      </c>
      <c r="H2217" s="31" t="s">
        <v>94</v>
      </c>
      <c r="I2217" s="33">
        <v>115.898255040054</v>
      </c>
      <c r="J2217" s="33">
        <v>7.43</v>
      </c>
      <c r="K2217" s="31" t="s">
        <v>94</v>
      </c>
      <c r="L2217" s="31" t="s">
        <v>95</v>
      </c>
    </row>
    <row r="2218" spans="1:12" x14ac:dyDescent="0.2">
      <c r="A2218" t="str">
        <f>VLOOKUP(B2218,StateFIPS!A$2:B$52,2)</f>
        <v>Tennessee</v>
      </c>
      <c r="B2218">
        <f t="shared" si="35"/>
        <v>47</v>
      </c>
      <c r="C2218" s="31" t="s">
        <v>955</v>
      </c>
      <c r="D2218" s="31" t="s">
        <v>3285</v>
      </c>
      <c r="E2218" s="31" t="s">
        <v>3286</v>
      </c>
      <c r="F2218" s="31" t="s">
        <v>3287</v>
      </c>
      <c r="G2218" s="33">
        <v>3407.74084561582</v>
      </c>
      <c r="H2218" s="31" t="s">
        <v>94</v>
      </c>
      <c r="I2218" s="33">
        <v>458.646143420702</v>
      </c>
      <c r="J2218" s="33">
        <v>7.43</v>
      </c>
      <c r="K2218" s="31" t="s">
        <v>94</v>
      </c>
      <c r="L2218" s="31" t="s">
        <v>95</v>
      </c>
    </row>
    <row r="2219" spans="1:12" x14ac:dyDescent="0.2">
      <c r="A2219" t="str">
        <f>VLOOKUP(B2219,StateFIPS!A$2:B$52,2)</f>
        <v>Tennessee</v>
      </c>
      <c r="B2219">
        <f t="shared" si="35"/>
        <v>47</v>
      </c>
      <c r="C2219" s="31" t="s">
        <v>956</v>
      </c>
      <c r="D2219" s="31" t="s">
        <v>3285</v>
      </c>
      <c r="E2219" s="31" t="s">
        <v>3286</v>
      </c>
      <c r="F2219" s="31" t="s">
        <v>3287</v>
      </c>
      <c r="G2219" s="33">
        <v>57.758319417217301</v>
      </c>
      <c r="H2219" s="31" t="s">
        <v>94</v>
      </c>
      <c r="I2219" s="33">
        <v>7.7736634478085103</v>
      </c>
      <c r="J2219" s="33">
        <v>7.43</v>
      </c>
      <c r="K2219" s="31" t="s">
        <v>94</v>
      </c>
      <c r="L2219" s="31" t="s">
        <v>95</v>
      </c>
    </row>
    <row r="2220" spans="1:12" x14ac:dyDescent="0.2">
      <c r="A2220" t="str">
        <f>VLOOKUP(B2220,StateFIPS!A$2:B$52,2)</f>
        <v>Tennessee</v>
      </c>
      <c r="B2220">
        <f t="shared" si="35"/>
        <v>47</v>
      </c>
      <c r="C2220" s="31" t="s">
        <v>2553</v>
      </c>
      <c r="D2220" s="31" t="s">
        <v>3285</v>
      </c>
      <c r="E2220" s="31" t="s">
        <v>3286</v>
      </c>
      <c r="F2220" s="31" t="s">
        <v>3287</v>
      </c>
      <c r="G2220" s="33">
        <v>1002.89445533532</v>
      </c>
      <c r="H2220" s="31" t="s">
        <v>94</v>
      </c>
      <c r="I2220" s="33">
        <v>134.979065321039</v>
      </c>
      <c r="J2220" s="33">
        <v>7.43</v>
      </c>
      <c r="K2220" s="31" t="s">
        <v>94</v>
      </c>
      <c r="L2220" s="31" t="s">
        <v>95</v>
      </c>
    </row>
    <row r="2221" spans="1:12" x14ac:dyDescent="0.2">
      <c r="A2221" t="str">
        <f>VLOOKUP(B2221,StateFIPS!A$2:B$52,2)</f>
        <v>Tennessee</v>
      </c>
      <c r="B2221">
        <f t="shared" si="35"/>
        <v>47</v>
      </c>
      <c r="C2221" s="31" t="s">
        <v>970</v>
      </c>
      <c r="D2221" s="31" t="s">
        <v>3285</v>
      </c>
      <c r="E2221" s="31" t="s">
        <v>3286</v>
      </c>
      <c r="F2221" s="31" t="s">
        <v>3287</v>
      </c>
      <c r="G2221" s="33">
        <v>288.79159708608603</v>
      </c>
      <c r="H2221" s="31" t="s">
        <v>94</v>
      </c>
      <c r="I2221" s="33">
        <v>38.868317239042597</v>
      </c>
      <c r="J2221" s="33">
        <v>7.43</v>
      </c>
      <c r="K2221" s="31" t="s">
        <v>94</v>
      </c>
      <c r="L2221" s="31" t="s">
        <v>95</v>
      </c>
    </row>
    <row r="2222" spans="1:12" x14ac:dyDescent="0.2">
      <c r="A2222" t="str">
        <f>VLOOKUP(B2222,StateFIPS!A$2:B$52,2)</f>
        <v>Tennessee</v>
      </c>
      <c r="B2222">
        <f t="shared" si="35"/>
        <v>47</v>
      </c>
      <c r="C2222" s="31" t="s">
        <v>2572</v>
      </c>
      <c r="D2222" s="31" t="s">
        <v>3285</v>
      </c>
      <c r="E2222" s="31" t="s">
        <v>3286</v>
      </c>
      <c r="F2222" s="31" t="s">
        <v>3287</v>
      </c>
      <c r="G2222" s="33">
        <v>2494.1092475616501</v>
      </c>
      <c r="H2222" s="31" t="s">
        <v>94</v>
      </c>
      <c r="I2222" s="33">
        <v>335.68092160991301</v>
      </c>
      <c r="J2222" s="33">
        <v>7.43</v>
      </c>
      <c r="K2222" s="31" t="s">
        <v>94</v>
      </c>
      <c r="L2222" s="31" t="s">
        <v>95</v>
      </c>
    </row>
    <row r="2223" spans="1:12" x14ac:dyDescent="0.2">
      <c r="A2223" t="str">
        <f>VLOOKUP(B2223,StateFIPS!A$2:B$52,2)</f>
        <v>Tennessee</v>
      </c>
      <c r="B2223">
        <f t="shared" si="35"/>
        <v>47</v>
      </c>
      <c r="C2223" s="31" t="s">
        <v>2587</v>
      </c>
      <c r="D2223" s="31" t="s">
        <v>3285</v>
      </c>
      <c r="E2223" s="31" t="s">
        <v>3286</v>
      </c>
      <c r="F2223" s="31" t="s">
        <v>3287</v>
      </c>
      <c r="G2223" s="33">
        <v>1548.9731116435501</v>
      </c>
      <c r="H2223" s="31" t="s">
        <v>94</v>
      </c>
      <c r="I2223" s="33">
        <v>208.475519736683</v>
      </c>
      <c r="J2223" s="33">
        <v>7.43</v>
      </c>
      <c r="K2223" s="31" t="s">
        <v>94</v>
      </c>
      <c r="L2223" s="31" t="s">
        <v>95</v>
      </c>
    </row>
    <row r="2224" spans="1:12" x14ac:dyDescent="0.2">
      <c r="A2224" t="str">
        <f>VLOOKUP(B2224,StateFIPS!A$2:B$52,2)</f>
        <v>Tennessee</v>
      </c>
      <c r="B2224">
        <f t="shared" si="35"/>
        <v>47</v>
      </c>
      <c r="C2224" s="31" t="s">
        <v>948</v>
      </c>
      <c r="D2224" s="31" t="s">
        <v>3285</v>
      </c>
      <c r="E2224" s="31" t="s">
        <v>3286</v>
      </c>
      <c r="F2224" s="31" t="s">
        <v>3287</v>
      </c>
      <c r="G2224" s="33">
        <v>582.83395048282898</v>
      </c>
      <c r="H2224" s="31" t="s">
        <v>94</v>
      </c>
      <c r="I2224" s="33">
        <v>78.443331155158603</v>
      </c>
      <c r="J2224" s="33">
        <v>7.43</v>
      </c>
      <c r="K2224" s="31" t="s">
        <v>94</v>
      </c>
      <c r="L2224" s="31" t="s">
        <v>95</v>
      </c>
    </row>
    <row r="2225" spans="1:12" x14ac:dyDescent="0.2">
      <c r="A2225" t="str">
        <f>VLOOKUP(B2225,StateFIPS!A$2:B$52,2)</f>
        <v>Tennessee</v>
      </c>
      <c r="B2225">
        <f t="shared" si="35"/>
        <v>47</v>
      </c>
      <c r="C2225" s="31" t="s">
        <v>960</v>
      </c>
      <c r="D2225" s="31" t="s">
        <v>3285</v>
      </c>
      <c r="E2225" s="31" t="s">
        <v>3286</v>
      </c>
      <c r="F2225" s="31" t="s">
        <v>3287</v>
      </c>
      <c r="G2225" s="33">
        <v>139.608344259798</v>
      </c>
      <c r="H2225" s="31" t="s">
        <v>94</v>
      </c>
      <c r="I2225" s="33">
        <v>18.789817531601301</v>
      </c>
      <c r="J2225" s="33">
        <v>7.43</v>
      </c>
      <c r="K2225" s="31" t="s">
        <v>94</v>
      </c>
      <c r="L2225" s="31" t="s">
        <v>95</v>
      </c>
    </row>
    <row r="2226" spans="1:12" x14ac:dyDescent="0.2">
      <c r="A2226" t="str">
        <f>VLOOKUP(B2226,StateFIPS!A$2:B$52,2)</f>
        <v>Tennessee</v>
      </c>
      <c r="B2226">
        <f t="shared" si="35"/>
        <v>47</v>
      </c>
      <c r="C2226" s="31" t="s">
        <v>961</v>
      </c>
      <c r="D2226" s="31" t="s">
        <v>3285</v>
      </c>
      <c r="E2226" s="31" t="s">
        <v>3286</v>
      </c>
      <c r="F2226" s="31" t="s">
        <v>3287</v>
      </c>
      <c r="G2226" s="33">
        <v>139.608344259798</v>
      </c>
      <c r="H2226" s="31" t="s">
        <v>94</v>
      </c>
      <c r="I2226" s="33">
        <v>18.789817531601301</v>
      </c>
      <c r="J2226" s="33">
        <v>7.43</v>
      </c>
      <c r="K2226" s="31" t="s">
        <v>94</v>
      </c>
      <c r="L2226" s="31" t="s">
        <v>95</v>
      </c>
    </row>
    <row r="2227" spans="1:12" x14ac:dyDescent="0.2">
      <c r="A2227" t="str">
        <f>VLOOKUP(B2227,StateFIPS!A$2:B$52,2)</f>
        <v>Tennessee</v>
      </c>
      <c r="B2227">
        <f t="shared" si="35"/>
        <v>47</v>
      </c>
      <c r="C2227" s="31" t="s">
        <v>2628</v>
      </c>
      <c r="D2227" s="31" t="s">
        <v>3285</v>
      </c>
      <c r="E2227" s="31" t="s">
        <v>3286</v>
      </c>
      <c r="F2227" s="31" t="s">
        <v>3287</v>
      </c>
      <c r="G2227" s="33">
        <v>1149.9156320336899</v>
      </c>
      <c r="H2227" s="31" t="s">
        <v>94</v>
      </c>
      <c r="I2227" s="33">
        <v>154.76657227909701</v>
      </c>
      <c r="J2227" s="33">
        <v>7.43</v>
      </c>
      <c r="K2227" s="31" t="s">
        <v>94</v>
      </c>
      <c r="L2227" s="31" t="s">
        <v>95</v>
      </c>
    </row>
    <row r="2228" spans="1:12" x14ac:dyDescent="0.2">
      <c r="A2228" t="str">
        <f>VLOOKUP(B2228,StateFIPS!A$2:B$52,2)</f>
        <v>Tennessee</v>
      </c>
      <c r="B2228">
        <f t="shared" si="35"/>
        <v>47</v>
      </c>
      <c r="C2228" s="31" t="s">
        <v>2662</v>
      </c>
      <c r="D2228" s="31" t="s">
        <v>3285</v>
      </c>
      <c r="E2228" s="31" t="s">
        <v>3286</v>
      </c>
      <c r="F2228" s="31" t="s">
        <v>3287</v>
      </c>
      <c r="G2228" s="33">
        <v>1822.0124397976699</v>
      </c>
      <c r="H2228" s="31" t="s">
        <v>94</v>
      </c>
      <c r="I2228" s="33">
        <v>245.223746944505</v>
      </c>
      <c r="J2228" s="33">
        <v>7.43</v>
      </c>
      <c r="K2228" s="31" t="s">
        <v>94</v>
      </c>
      <c r="L2228" s="31" t="s">
        <v>95</v>
      </c>
    </row>
    <row r="2229" spans="1:12" x14ac:dyDescent="0.2">
      <c r="A2229" t="str">
        <f>VLOOKUP(B2229,StateFIPS!A$2:B$52,2)</f>
        <v>Tennessee</v>
      </c>
      <c r="B2229">
        <f t="shared" si="35"/>
        <v>47</v>
      </c>
      <c r="C2229" s="31" t="s">
        <v>2616</v>
      </c>
      <c r="D2229" s="31" t="s">
        <v>3285</v>
      </c>
      <c r="E2229" s="31" t="s">
        <v>3286</v>
      </c>
      <c r="F2229" s="31" t="s">
        <v>3287</v>
      </c>
      <c r="G2229" s="33">
        <v>126.018151455747</v>
      </c>
      <c r="H2229" s="31" t="s">
        <v>94</v>
      </c>
      <c r="I2229" s="33">
        <v>16.960720249764002</v>
      </c>
      <c r="J2229" s="33">
        <v>7.43</v>
      </c>
      <c r="K2229" s="31" t="s">
        <v>94</v>
      </c>
      <c r="L2229" s="31" t="s">
        <v>95</v>
      </c>
    </row>
    <row r="2230" spans="1:12" x14ac:dyDescent="0.2">
      <c r="A2230" t="str">
        <f>VLOOKUP(B2230,StateFIPS!A$2:B$52,2)</f>
        <v>Tennessee</v>
      </c>
      <c r="B2230">
        <f t="shared" si="35"/>
        <v>47</v>
      </c>
      <c r="C2230" s="31" t="s">
        <v>958</v>
      </c>
      <c r="D2230" s="31" t="s">
        <v>3285</v>
      </c>
      <c r="E2230" s="31" t="s">
        <v>3286</v>
      </c>
      <c r="F2230" s="31" t="s">
        <v>3287</v>
      </c>
      <c r="G2230" s="33">
        <v>514.57411844429896</v>
      </c>
      <c r="H2230" s="31" t="s">
        <v>94</v>
      </c>
      <c r="I2230" s="33">
        <v>69.256274353203096</v>
      </c>
      <c r="J2230" s="33">
        <v>7.43</v>
      </c>
      <c r="K2230" s="31" t="s">
        <v>94</v>
      </c>
      <c r="L2230" s="31" t="s">
        <v>95</v>
      </c>
    </row>
    <row r="2231" spans="1:12" x14ac:dyDescent="0.2">
      <c r="A2231" t="str">
        <f>VLOOKUP(B2231,StateFIPS!A$2:B$52,2)</f>
        <v>Tennessee</v>
      </c>
      <c r="B2231">
        <f t="shared" si="35"/>
        <v>47</v>
      </c>
      <c r="C2231" s="31" t="s">
        <v>962</v>
      </c>
      <c r="D2231" s="31" t="s">
        <v>3285</v>
      </c>
      <c r="E2231" s="31" t="s">
        <v>3286</v>
      </c>
      <c r="F2231" s="31" t="s">
        <v>3287</v>
      </c>
      <c r="G2231" s="33">
        <v>139.608344259798</v>
      </c>
      <c r="H2231" s="31" t="s">
        <v>94</v>
      </c>
      <c r="I2231" s="33">
        <v>18.789817531601301</v>
      </c>
      <c r="J2231" s="33">
        <v>7.43</v>
      </c>
      <c r="K2231" s="31" t="s">
        <v>94</v>
      </c>
      <c r="L2231" s="31" t="s">
        <v>95</v>
      </c>
    </row>
    <row r="2232" spans="1:12" x14ac:dyDescent="0.2">
      <c r="A2232" t="str">
        <f>VLOOKUP(B2232,StateFIPS!A$2:B$52,2)</f>
        <v>Tennessee</v>
      </c>
      <c r="B2232">
        <f t="shared" si="35"/>
        <v>47</v>
      </c>
      <c r="C2232" s="31" t="s">
        <v>2631</v>
      </c>
      <c r="D2232" s="31" t="s">
        <v>3285</v>
      </c>
      <c r="E2232" s="31" t="s">
        <v>3286</v>
      </c>
      <c r="F2232" s="31" t="s">
        <v>3287</v>
      </c>
      <c r="G2232" s="33">
        <v>472.56806795904998</v>
      </c>
      <c r="H2232" s="31" t="s">
        <v>94</v>
      </c>
      <c r="I2232" s="33">
        <v>63.602700936615101</v>
      </c>
      <c r="J2232" s="33">
        <v>7.43</v>
      </c>
      <c r="K2232" s="31" t="s">
        <v>94</v>
      </c>
      <c r="L2232" s="31" t="s">
        <v>95</v>
      </c>
    </row>
    <row r="2233" spans="1:12" x14ac:dyDescent="0.2">
      <c r="A2233" t="str">
        <f>VLOOKUP(B2233,StateFIPS!A$2:B$52,2)</f>
        <v>Tennessee</v>
      </c>
      <c r="B2233">
        <f t="shared" si="35"/>
        <v>47</v>
      </c>
      <c r="C2233" s="31" t="s">
        <v>963</v>
      </c>
      <c r="D2233" s="31" t="s">
        <v>3285</v>
      </c>
      <c r="E2233" s="31" t="s">
        <v>3286</v>
      </c>
      <c r="F2233" s="31" t="s">
        <v>3287</v>
      </c>
      <c r="G2233" s="33">
        <v>561.83092524020401</v>
      </c>
      <c r="H2233" s="31" t="s">
        <v>94</v>
      </c>
      <c r="I2233" s="33">
        <v>75.616544446864594</v>
      </c>
      <c r="J2233" s="33">
        <v>7.43</v>
      </c>
      <c r="K2233" s="31" t="s">
        <v>94</v>
      </c>
      <c r="L2233" s="31" t="s">
        <v>95</v>
      </c>
    </row>
    <row r="2234" spans="1:12" x14ac:dyDescent="0.2">
      <c r="A2234" t="str">
        <f>VLOOKUP(B2234,StateFIPS!A$2:B$52,2)</f>
        <v>Tennessee</v>
      </c>
      <c r="B2234">
        <f t="shared" si="35"/>
        <v>47</v>
      </c>
      <c r="C2234" s="31" t="s">
        <v>964</v>
      </c>
      <c r="D2234" s="31" t="s">
        <v>3285</v>
      </c>
      <c r="E2234" s="31" t="s">
        <v>3286</v>
      </c>
      <c r="F2234" s="31" t="s">
        <v>3287</v>
      </c>
      <c r="G2234" s="33">
        <v>336.04840388199102</v>
      </c>
      <c r="H2234" s="31" t="s">
        <v>94</v>
      </c>
      <c r="I2234" s="33">
        <v>45.228587332704102</v>
      </c>
      <c r="J2234" s="33">
        <v>7.43</v>
      </c>
      <c r="K2234" s="31" t="s">
        <v>94</v>
      </c>
      <c r="L2234" s="31" t="s">
        <v>95</v>
      </c>
    </row>
    <row r="2235" spans="1:12" x14ac:dyDescent="0.2">
      <c r="A2235" t="str">
        <f>VLOOKUP(B2235,StateFIPS!A$2:B$52,2)</f>
        <v>Tennessee</v>
      </c>
      <c r="B2235">
        <f t="shared" si="35"/>
        <v>47</v>
      </c>
      <c r="C2235" s="31" t="s">
        <v>965</v>
      </c>
      <c r="D2235" s="31" t="s">
        <v>3285</v>
      </c>
      <c r="E2235" s="31" t="s">
        <v>3286</v>
      </c>
      <c r="F2235" s="31" t="s">
        <v>3287</v>
      </c>
      <c r="G2235" s="33">
        <v>183.77647087296401</v>
      </c>
      <c r="H2235" s="31" t="s">
        <v>94</v>
      </c>
      <c r="I2235" s="33">
        <v>24.7343836975725</v>
      </c>
      <c r="J2235" s="33">
        <v>7.43</v>
      </c>
      <c r="K2235" s="31" t="s">
        <v>94</v>
      </c>
      <c r="L2235" s="31" t="s">
        <v>95</v>
      </c>
    </row>
    <row r="2236" spans="1:12" x14ac:dyDescent="0.2">
      <c r="A2236" t="str">
        <f>VLOOKUP(B2236,StateFIPS!A$2:B$52,2)</f>
        <v>Tennessee</v>
      </c>
      <c r="B2236">
        <f t="shared" si="35"/>
        <v>47</v>
      </c>
      <c r="C2236" s="31" t="s">
        <v>966</v>
      </c>
      <c r="D2236" s="31" t="s">
        <v>3285</v>
      </c>
      <c r="E2236" s="31" t="s">
        <v>3286</v>
      </c>
      <c r="F2236" s="31" t="s">
        <v>3287</v>
      </c>
      <c r="G2236" s="33">
        <v>1076.4050436845</v>
      </c>
      <c r="H2236" s="31" t="s">
        <v>94</v>
      </c>
      <c r="I2236" s="33">
        <v>144.87281880006799</v>
      </c>
      <c r="J2236" s="33">
        <v>7.43</v>
      </c>
      <c r="K2236" s="31" t="s">
        <v>94</v>
      </c>
      <c r="L2236" s="31" t="s">
        <v>95</v>
      </c>
    </row>
    <row r="2237" spans="1:12" x14ac:dyDescent="0.2">
      <c r="A2237" t="str">
        <f>VLOOKUP(B2237,StateFIPS!A$2:B$52,2)</f>
        <v>Tennessee</v>
      </c>
      <c r="B2237">
        <f t="shared" si="35"/>
        <v>47</v>
      </c>
      <c r="C2237" s="31" t="s">
        <v>2630</v>
      </c>
      <c r="D2237" s="31" t="s">
        <v>3285</v>
      </c>
      <c r="E2237" s="31" t="s">
        <v>3286</v>
      </c>
      <c r="F2237" s="31" t="s">
        <v>3287</v>
      </c>
      <c r="G2237" s="33">
        <v>309.794622328711</v>
      </c>
      <c r="H2237" s="31" t="s">
        <v>94</v>
      </c>
      <c r="I2237" s="33">
        <v>41.695103947336598</v>
      </c>
      <c r="J2237" s="33">
        <v>7.43</v>
      </c>
      <c r="K2237" s="31" t="s">
        <v>94</v>
      </c>
      <c r="L2237" s="31" t="s">
        <v>95</v>
      </c>
    </row>
    <row r="2238" spans="1:12" x14ac:dyDescent="0.2">
      <c r="A2238" t="str">
        <f>VLOOKUP(B2238,StateFIPS!A$2:B$52,2)</f>
        <v>Tennessee</v>
      </c>
      <c r="B2238">
        <f t="shared" si="35"/>
        <v>47</v>
      </c>
      <c r="C2238" s="31" t="s">
        <v>968</v>
      </c>
      <c r="D2238" s="31" t="s">
        <v>3285</v>
      </c>
      <c r="E2238" s="31" t="s">
        <v>3286</v>
      </c>
      <c r="F2238" s="31" t="s">
        <v>3287</v>
      </c>
      <c r="G2238" s="33">
        <v>139.608344259798</v>
      </c>
      <c r="H2238" s="31" t="s">
        <v>94</v>
      </c>
      <c r="I2238" s="33">
        <v>18.789817531601301</v>
      </c>
      <c r="J2238" s="33">
        <v>7.43</v>
      </c>
      <c r="K2238" s="31" t="s">
        <v>94</v>
      </c>
      <c r="L2238" s="31" t="s">
        <v>95</v>
      </c>
    </row>
    <row r="2239" spans="1:12" x14ac:dyDescent="0.2">
      <c r="A2239" t="str">
        <f>VLOOKUP(B2239,StateFIPS!A$2:B$52,2)</f>
        <v>Tennessee</v>
      </c>
      <c r="B2239">
        <f t="shared" si="35"/>
        <v>47</v>
      </c>
      <c r="C2239" s="31" t="s">
        <v>2557</v>
      </c>
      <c r="D2239" s="31" t="s">
        <v>3285</v>
      </c>
      <c r="E2239" s="31" t="s">
        <v>3286</v>
      </c>
      <c r="F2239" s="31" t="s">
        <v>3287</v>
      </c>
      <c r="G2239" s="33">
        <v>139.608344259798</v>
      </c>
      <c r="H2239" s="31" t="s">
        <v>94</v>
      </c>
      <c r="I2239" s="33">
        <v>18.789817531601301</v>
      </c>
      <c r="J2239" s="33">
        <v>7.43</v>
      </c>
      <c r="K2239" s="31" t="s">
        <v>94</v>
      </c>
      <c r="L2239" s="31" t="s">
        <v>95</v>
      </c>
    </row>
    <row r="2240" spans="1:12" x14ac:dyDescent="0.2">
      <c r="A2240" t="str">
        <f>VLOOKUP(B2240,StateFIPS!A$2:B$52,2)</f>
        <v>Tennessee</v>
      </c>
      <c r="B2240">
        <f t="shared" si="35"/>
        <v>47</v>
      </c>
      <c r="C2240" s="31" t="s">
        <v>969</v>
      </c>
      <c r="D2240" s="31" t="s">
        <v>3285</v>
      </c>
      <c r="E2240" s="31" t="s">
        <v>3286</v>
      </c>
      <c r="F2240" s="31" t="s">
        <v>3287</v>
      </c>
      <c r="G2240" s="33">
        <v>346.54991650330402</v>
      </c>
      <c r="H2240" s="31" t="s">
        <v>94</v>
      </c>
      <c r="I2240" s="33">
        <v>46.641980686851099</v>
      </c>
      <c r="J2240" s="33">
        <v>7.43</v>
      </c>
      <c r="K2240" s="31" t="s">
        <v>94</v>
      </c>
      <c r="L2240" s="31" t="s">
        <v>95</v>
      </c>
    </row>
    <row r="2241" spans="1:12" x14ac:dyDescent="0.2">
      <c r="A2241" t="str">
        <f>VLOOKUP(B2241,StateFIPS!A$2:B$52,2)</f>
        <v>Tennessee</v>
      </c>
      <c r="B2241">
        <f t="shared" si="35"/>
        <v>47</v>
      </c>
      <c r="C2241" s="31" t="s">
        <v>937</v>
      </c>
      <c r="D2241" s="31" t="s">
        <v>3285</v>
      </c>
      <c r="E2241" s="31" t="s">
        <v>3286</v>
      </c>
      <c r="F2241" s="31" t="s">
        <v>3287</v>
      </c>
      <c r="G2241" s="33">
        <v>139.608344259798</v>
      </c>
      <c r="H2241" s="31" t="s">
        <v>94</v>
      </c>
      <c r="I2241" s="33">
        <v>18.789817531601301</v>
      </c>
      <c r="J2241" s="33">
        <v>7.43</v>
      </c>
      <c r="K2241" s="31" t="s">
        <v>94</v>
      </c>
      <c r="L2241" s="31" t="s">
        <v>95</v>
      </c>
    </row>
    <row r="2242" spans="1:12" x14ac:dyDescent="0.2">
      <c r="A2242" t="str">
        <f>VLOOKUP(B2242,StateFIPS!A$2:B$52,2)</f>
        <v>Tennessee</v>
      </c>
      <c r="B2242">
        <f t="shared" si="35"/>
        <v>47</v>
      </c>
      <c r="C2242" s="31" t="s">
        <v>936</v>
      </c>
      <c r="D2242" s="31" t="s">
        <v>3285</v>
      </c>
      <c r="E2242" s="31" t="s">
        <v>3286</v>
      </c>
      <c r="F2242" s="31" t="s">
        <v>3287</v>
      </c>
      <c r="G2242" s="33">
        <v>740.35663980251195</v>
      </c>
      <c r="H2242" s="31" t="s">
        <v>94</v>
      </c>
      <c r="I2242" s="33">
        <v>99.644231467363696</v>
      </c>
      <c r="J2242" s="33">
        <v>7.43</v>
      </c>
      <c r="K2242" s="31" t="s">
        <v>94</v>
      </c>
      <c r="L2242" s="31" t="s">
        <v>95</v>
      </c>
    </row>
    <row r="2243" spans="1:12" x14ac:dyDescent="0.2">
      <c r="A2243" t="str">
        <f>VLOOKUP(B2243,StateFIPS!A$2:B$52,2)</f>
        <v>Tennessee</v>
      </c>
      <c r="B2243">
        <f t="shared" ref="B2243:B2306" si="36">VALUE(LEFT(C2243,2))</f>
        <v>47</v>
      </c>
      <c r="C2243" s="31" t="s">
        <v>2515</v>
      </c>
      <c r="D2243" s="31" t="s">
        <v>3285</v>
      </c>
      <c r="E2243" s="31" t="s">
        <v>3286</v>
      </c>
      <c r="F2243" s="31" t="s">
        <v>3287</v>
      </c>
      <c r="G2243" s="33">
        <v>1464.9610106730599</v>
      </c>
      <c r="H2243" s="31" t="s">
        <v>94</v>
      </c>
      <c r="I2243" s="33">
        <v>197.16837290350699</v>
      </c>
      <c r="J2243" s="33">
        <v>7.43</v>
      </c>
      <c r="K2243" s="31" t="s">
        <v>94</v>
      </c>
      <c r="L2243" s="31" t="s">
        <v>95</v>
      </c>
    </row>
    <row r="2244" spans="1:12" x14ac:dyDescent="0.2">
      <c r="A2244" t="str">
        <f>VLOOKUP(B2244,StateFIPS!A$2:B$52,2)</f>
        <v>Tennessee</v>
      </c>
      <c r="B2244">
        <f t="shared" si="36"/>
        <v>47</v>
      </c>
      <c r="C2244" s="31" t="s">
        <v>2585</v>
      </c>
      <c r="D2244" s="31" t="s">
        <v>3285</v>
      </c>
      <c r="E2244" s="31" t="s">
        <v>3286</v>
      </c>
      <c r="F2244" s="31" t="s">
        <v>3287</v>
      </c>
      <c r="G2244" s="33">
        <v>2252.5744572714698</v>
      </c>
      <c r="H2244" s="31" t="s">
        <v>94</v>
      </c>
      <c r="I2244" s="33">
        <v>303.17287446453201</v>
      </c>
      <c r="J2244" s="33">
        <v>7.43</v>
      </c>
      <c r="K2244" s="31" t="s">
        <v>94</v>
      </c>
      <c r="L2244" s="31" t="s">
        <v>95</v>
      </c>
    </row>
    <row r="2245" spans="1:12" x14ac:dyDescent="0.2">
      <c r="A2245" t="str">
        <f>VLOOKUP(B2245,StateFIPS!A$2:B$52,2)</f>
        <v>Tennessee</v>
      </c>
      <c r="B2245">
        <f t="shared" si="36"/>
        <v>47</v>
      </c>
      <c r="C2245" s="31" t="s">
        <v>957</v>
      </c>
      <c r="D2245" s="31" t="s">
        <v>3285</v>
      </c>
      <c r="E2245" s="31" t="s">
        <v>3286</v>
      </c>
      <c r="F2245" s="31" t="s">
        <v>3287</v>
      </c>
      <c r="G2245" s="33">
        <v>388.55596698855197</v>
      </c>
      <c r="H2245" s="31" t="s">
        <v>94</v>
      </c>
      <c r="I2245" s="33">
        <v>52.295554103439102</v>
      </c>
      <c r="J2245" s="33">
        <v>7.43</v>
      </c>
      <c r="K2245" s="31" t="s">
        <v>94</v>
      </c>
      <c r="L2245" s="31" t="s">
        <v>95</v>
      </c>
    </row>
    <row r="2246" spans="1:12" x14ac:dyDescent="0.2">
      <c r="A2246" t="str">
        <f>VLOOKUP(B2246,StateFIPS!A$2:B$52,2)</f>
        <v>Tennessee</v>
      </c>
      <c r="B2246">
        <f t="shared" si="36"/>
        <v>47</v>
      </c>
      <c r="C2246" s="31" t="s">
        <v>928</v>
      </c>
      <c r="D2246" s="31" t="s">
        <v>3285</v>
      </c>
      <c r="E2246" s="31" t="s">
        <v>3286</v>
      </c>
      <c r="F2246" s="31" t="s">
        <v>3287</v>
      </c>
      <c r="G2246" s="33">
        <v>139.608344259798</v>
      </c>
      <c r="H2246" s="31" t="s">
        <v>94</v>
      </c>
      <c r="I2246" s="33">
        <v>18.789817531601301</v>
      </c>
      <c r="J2246" s="33">
        <v>7.43</v>
      </c>
      <c r="K2246" s="31" t="s">
        <v>94</v>
      </c>
      <c r="L2246" s="31" t="s">
        <v>95</v>
      </c>
    </row>
    <row r="2247" spans="1:12" x14ac:dyDescent="0.2">
      <c r="A2247" t="str">
        <f>VLOOKUP(B2247,StateFIPS!A$2:B$52,2)</f>
        <v>Tennessee</v>
      </c>
      <c r="B2247">
        <f t="shared" si="36"/>
        <v>47</v>
      </c>
      <c r="C2247" s="31" t="s">
        <v>929</v>
      </c>
      <c r="D2247" s="31" t="s">
        <v>3285</v>
      </c>
      <c r="E2247" s="31" t="s">
        <v>3286</v>
      </c>
      <c r="F2247" s="31" t="s">
        <v>3287</v>
      </c>
      <c r="G2247" s="33">
        <v>1228.6769766935299</v>
      </c>
      <c r="H2247" s="31" t="s">
        <v>94</v>
      </c>
      <c r="I2247" s="33">
        <v>165.367022435199</v>
      </c>
      <c r="J2247" s="33">
        <v>7.43</v>
      </c>
      <c r="K2247" s="31" t="s">
        <v>94</v>
      </c>
      <c r="L2247" s="31" t="s">
        <v>95</v>
      </c>
    </row>
    <row r="2248" spans="1:12" x14ac:dyDescent="0.2">
      <c r="A2248" t="str">
        <f>VLOOKUP(B2248,StateFIPS!A$2:B$52,2)</f>
        <v>Tennessee</v>
      </c>
      <c r="B2248">
        <f t="shared" si="36"/>
        <v>47</v>
      </c>
      <c r="C2248" s="31" t="s">
        <v>930</v>
      </c>
      <c r="D2248" s="31" t="s">
        <v>3285</v>
      </c>
      <c r="E2248" s="31" t="s">
        <v>3286</v>
      </c>
      <c r="F2248" s="31" t="s">
        <v>3287</v>
      </c>
      <c r="G2248" s="33">
        <v>777.11193397710497</v>
      </c>
      <c r="H2248" s="31" t="s">
        <v>94</v>
      </c>
      <c r="I2248" s="33">
        <v>104.591108206878</v>
      </c>
      <c r="J2248" s="33">
        <v>7.43</v>
      </c>
      <c r="K2248" s="31" t="s">
        <v>94</v>
      </c>
      <c r="L2248" s="31" t="s">
        <v>95</v>
      </c>
    </row>
    <row r="2249" spans="1:12" x14ac:dyDescent="0.2">
      <c r="A2249" t="str">
        <f>VLOOKUP(B2249,StateFIPS!A$2:B$52,2)</f>
        <v>Oregon</v>
      </c>
      <c r="B2249">
        <f t="shared" si="36"/>
        <v>41</v>
      </c>
      <c r="C2249" s="31" t="s">
        <v>1307</v>
      </c>
      <c r="D2249" s="31" t="s">
        <v>3285</v>
      </c>
      <c r="E2249" s="31" t="s">
        <v>3286</v>
      </c>
      <c r="F2249" s="31" t="s">
        <v>3287</v>
      </c>
      <c r="G2249" s="33">
        <v>3121.61808167652</v>
      </c>
      <c r="H2249" s="31" t="s">
        <v>94</v>
      </c>
      <c r="I2249" s="33">
        <v>420.137023105857</v>
      </c>
      <c r="J2249" s="33">
        <v>7.43</v>
      </c>
      <c r="K2249" s="31" t="s">
        <v>94</v>
      </c>
      <c r="L2249" s="31" t="s">
        <v>95</v>
      </c>
    </row>
    <row r="2250" spans="1:12" x14ac:dyDescent="0.2">
      <c r="A2250" t="str">
        <f>VLOOKUP(B2250,StateFIPS!A$2:B$52,2)</f>
        <v>Oregon</v>
      </c>
      <c r="B2250">
        <f t="shared" si="36"/>
        <v>41</v>
      </c>
      <c r="C2250" s="31" t="s">
        <v>2545</v>
      </c>
      <c r="D2250" s="31" t="s">
        <v>3285</v>
      </c>
      <c r="E2250" s="31" t="s">
        <v>3286</v>
      </c>
      <c r="F2250" s="31" t="s">
        <v>3287</v>
      </c>
      <c r="G2250" s="33">
        <v>9941.26813541107</v>
      </c>
      <c r="H2250" s="31" t="s">
        <v>94</v>
      </c>
      <c r="I2250" s="33">
        <v>1337.99032778076</v>
      </c>
      <c r="J2250" s="33">
        <v>7.43</v>
      </c>
      <c r="K2250" s="31" t="s">
        <v>94</v>
      </c>
      <c r="L2250" s="31" t="s">
        <v>95</v>
      </c>
    </row>
    <row r="2251" spans="1:12" x14ac:dyDescent="0.2">
      <c r="A2251" t="str">
        <f>VLOOKUP(B2251,StateFIPS!A$2:B$52,2)</f>
        <v>Oregon</v>
      </c>
      <c r="B2251">
        <f t="shared" si="36"/>
        <v>41</v>
      </c>
      <c r="C2251" s="31" t="s">
        <v>1308</v>
      </c>
      <c r="D2251" s="31" t="s">
        <v>3285</v>
      </c>
      <c r="E2251" s="31" t="s">
        <v>3286</v>
      </c>
      <c r="F2251" s="31" t="s">
        <v>3287</v>
      </c>
      <c r="G2251" s="33">
        <v>1961.3044062332101</v>
      </c>
      <c r="H2251" s="31" t="s">
        <v>94</v>
      </c>
      <c r="I2251" s="33">
        <v>263.970983342289</v>
      </c>
      <c r="J2251" s="33">
        <v>7.43</v>
      </c>
      <c r="K2251" s="31" t="s">
        <v>94</v>
      </c>
      <c r="L2251" s="31" t="s">
        <v>95</v>
      </c>
    </row>
    <row r="2252" spans="1:12" x14ac:dyDescent="0.2">
      <c r="A2252" t="str">
        <f>VLOOKUP(B2252,StateFIPS!A$2:B$52,2)</f>
        <v>Oregon</v>
      </c>
      <c r="B2252">
        <f t="shared" si="36"/>
        <v>41</v>
      </c>
      <c r="C2252" s="31" t="s">
        <v>2596</v>
      </c>
      <c r="D2252" s="31" t="s">
        <v>3285</v>
      </c>
      <c r="E2252" s="31" t="s">
        <v>3286</v>
      </c>
      <c r="F2252" s="31" t="s">
        <v>3287</v>
      </c>
      <c r="G2252" s="33">
        <v>38372.696131112301</v>
      </c>
      <c r="H2252" s="31" t="s">
        <v>94</v>
      </c>
      <c r="I2252" s="33">
        <v>5164.56206340677</v>
      </c>
      <c r="J2252" s="33">
        <v>7.43</v>
      </c>
      <c r="K2252" s="31" t="s">
        <v>94</v>
      </c>
      <c r="L2252" s="31" t="s">
        <v>95</v>
      </c>
    </row>
    <row r="2253" spans="1:12" x14ac:dyDescent="0.2">
      <c r="A2253" t="str">
        <f>VLOOKUP(B2253,StateFIPS!A$2:B$52,2)</f>
        <v>Pennsylvania</v>
      </c>
      <c r="B2253">
        <f t="shared" si="36"/>
        <v>42</v>
      </c>
      <c r="C2253" s="31" t="s">
        <v>2524</v>
      </c>
      <c r="D2253" s="31" t="s">
        <v>3285</v>
      </c>
      <c r="E2253" s="31" t="s">
        <v>3286</v>
      </c>
      <c r="F2253" s="31" t="s">
        <v>3287</v>
      </c>
      <c r="G2253" s="33">
        <v>10173.111899912699</v>
      </c>
      <c r="H2253" s="31" t="s">
        <v>94</v>
      </c>
      <c r="I2253" s="33">
        <v>1369.19406459121</v>
      </c>
      <c r="J2253" s="33">
        <v>7.43</v>
      </c>
      <c r="K2253" s="31" t="s">
        <v>94</v>
      </c>
      <c r="L2253" s="31" t="s">
        <v>95</v>
      </c>
    </row>
    <row r="2254" spans="1:12" x14ac:dyDescent="0.2">
      <c r="A2254" t="str">
        <f>VLOOKUP(B2254,StateFIPS!A$2:B$52,2)</f>
        <v>Pennsylvania</v>
      </c>
      <c r="B2254">
        <f t="shared" si="36"/>
        <v>42</v>
      </c>
      <c r="C2254" s="31" t="s">
        <v>1309</v>
      </c>
      <c r="D2254" s="31" t="s">
        <v>3285</v>
      </c>
      <c r="E2254" s="31" t="s">
        <v>3286</v>
      </c>
      <c r="F2254" s="31" t="s">
        <v>3287</v>
      </c>
      <c r="G2254" s="33">
        <v>4573.4384637765497</v>
      </c>
      <c r="H2254" s="31" t="s">
        <v>94</v>
      </c>
      <c r="I2254" s="33">
        <v>615.536805353506</v>
      </c>
      <c r="J2254" s="33">
        <v>7.43</v>
      </c>
      <c r="K2254" s="31" t="s">
        <v>94</v>
      </c>
      <c r="L2254" s="31" t="s">
        <v>95</v>
      </c>
    </row>
    <row r="2255" spans="1:12" x14ac:dyDescent="0.2">
      <c r="A2255" t="str">
        <f>VLOOKUP(B2255,StateFIPS!A$2:B$52,2)</f>
        <v>Pennsylvania</v>
      </c>
      <c r="B2255">
        <f t="shared" si="36"/>
        <v>42</v>
      </c>
      <c r="C2255" s="31" t="s">
        <v>2672</v>
      </c>
      <c r="D2255" s="31" t="s">
        <v>3285</v>
      </c>
      <c r="E2255" s="31" t="s">
        <v>3286</v>
      </c>
      <c r="F2255" s="31" t="s">
        <v>3287</v>
      </c>
      <c r="G2255" s="33">
        <v>7473.6677334885098</v>
      </c>
      <c r="H2255" s="31" t="s">
        <v>94</v>
      </c>
      <c r="I2255" s="33">
        <v>1005.87721850451</v>
      </c>
      <c r="J2255" s="33">
        <v>7.43</v>
      </c>
      <c r="K2255" s="31" t="s">
        <v>94</v>
      </c>
      <c r="L2255" s="31" t="s">
        <v>95</v>
      </c>
    </row>
    <row r="2256" spans="1:12" x14ac:dyDescent="0.2">
      <c r="A2256" t="str">
        <f>VLOOKUP(B2256,StateFIPS!A$2:B$52,2)</f>
        <v>Pennsylvania</v>
      </c>
      <c r="B2256">
        <f t="shared" si="36"/>
        <v>42</v>
      </c>
      <c r="C2256" s="31" t="s">
        <v>2461</v>
      </c>
      <c r="D2256" s="31" t="s">
        <v>3285</v>
      </c>
      <c r="E2256" s="31" t="s">
        <v>3286</v>
      </c>
      <c r="F2256" s="31" t="s">
        <v>3287</v>
      </c>
      <c r="G2256" s="33">
        <v>8023.9676462030802</v>
      </c>
      <c r="H2256" s="31" t="s">
        <v>94</v>
      </c>
      <c r="I2256" s="33">
        <v>1079.94180971778</v>
      </c>
      <c r="J2256" s="33">
        <v>7.43</v>
      </c>
      <c r="K2256" s="31" t="s">
        <v>94</v>
      </c>
      <c r="L2256" s="31" t="s">
        <v>95</v>
      </c>
    </row>
    <row r="2257" spans="1:12" x14ac:dyDescent="0.2">
      <c r="A2257" t="str">
        <f>VLOOKUP(B2257,StateFIPS!A$2:B$52,2)</f>
        <v>Pennsylvania</v>
      </c>
      <c r="B2257">
        <f t="shared" si="36"/>
        <v>42</v>
      </c>
      <c r="C2257" s="31" t="s">
        <v>2327</v>
      </c>
      <c r="D2257" s="31" t="s">
        <v>3285</v>
      </c>
      <c r="E2257" s="31" t="s">
        <v>3286</v>
      </c>
      <c r="F2257" s="31" t="s">
        <v>3287</v>
      </c>
      <c r="G2257" s="33">
        <v>16003.3163805644</v>
      </c>
      <c r="H2257" s="31" t="s">
        <v>94</v>
      </c>
      <c r="I2257" s="33">
        <v>2153.8783823101498</v>
      </c>
      <c r="J2257" s="33">
        <v>7.43</v>
      </c>
      <c r="K2257" s="31" t="s">
        <v>94</v>
      </c>
      <c r="L2257" s="31" t="s">
        <v>95</v>
      </c>
    </row>
    <row r="2258" spans="1:12" x14ac:dyDescent="0.2">
      <c r="A2258" t="str">
        <f>VLOOKUP(B2258,StateFIPS!A$2:B$52,2)</f>
        <v>Pennsylvania</v>
      </c>
      <c r="B2258">
        <f t="shared" si="36"/>
        <v>42</v>
      </c>
      <c r="C2258" s="31" t="s">
        <v>2547</v>
      </c>
      <c r="D2258" s="31" t="s">
        <v>3285</v>
      </c>
      <c r="E2258" s="31" t="s">
        <v>3286</v>
      </c>
      <c r="F2258" s="31" t="s">
        <v>3287</v>
      </c>
      <c r="G2258" s="33">
        <v>14255.7423334303</v>
      </c>
      <c r="H2258" s="31" t="s">
        <v>94</v>
      </c>
      <c r="I2258" s="33">
        <v>1918.67326156532</v>
      </c>
      <c r="J2258" s="33">
        <v>7.43</v>
      </c>
      <c r="K2258" s="31" t="s">
        <v>94</v>
      </c>
      <c r="L2258" s="31" t="s">
        <v>95</v>
      </c>
    </row>
    <row r="2259" spans="1:12" x14ac:dyDescent="0.2">
      <c r="A2259" t="str">
        <f>VLOOKUP(B2259,StateFIPS!A$2:B$52,2)</f>
        <v>Pennsylvania</v>
      </c>
      <c r="B2259">
        <f t="shared" si="36"/>
        <v>42</v>
      </c>
      <c r="C2259" s="31" t="s">
        <v>2364</v>
      </c>
      <c r="D2259" s="31" t="s">
        <v>3285</v>
      </c>
      <c r="E2259" s="31" t="s">
        <v>3286</v>
      </c>
      <c r="F2259" s="31" t="s">
        <v>3287</v>
      </c>
      <c r="G2259" s="33">
        <v>9518.7011929007895</v>
      </c>
      <c r="H2259" s="31" t="s">
        <v>94</v>
      </c>
      <c r="I2259" s="33">
        <v>1281.1172534186801</v>
      </c>
      <c r="J2259" s="33">
        <v>7.43</v>
      </c>
      <c r="K2259" s="31" t="s">
        <v>94</v>
      </c>
      <c r="L2259" s="31" t="s">
        <v>95</v>
      </c>
    </row>
    <row r="2260" spans="1:12" x14ac:dyDescent="0.2">
      <c r="A2260" t="str">
        <f>VLOOKUP(B2260,StateFIPS!A$2:B$52,2)</f>
        <v>Pennsylvania</v>
      </c>
      <c r="B2260">
        <f t="shared" si="36"/>
        <v>42</v>
      </c>
      <c r="C2260" s="31" t="s">
        <v>2502</v>
      </c>
      <c r="D2260" s="31" t="s">
        <v>3285</v>
      </c>
      <c r="E2260" s="31" t="s">
        <v>3286</v>
      </c>
      <c r="F2260" s="31" t="s">
        <v>3287</v>
      </c>
      <c r="G2260" s="33">
        <v>24205.759674134399</v>
      </c>
      <c r="H2260" s="31" t="s">
        <v>94</v>
      </c>
      <c r="I2260" s="33">
        <v>3257.8411405295301</v>
      </c>
      <c r="J2260" s="33">
        <v>7.43</v>
      </c>
      <c r="K2260" s="31" t="s">
        <v>94</v>
      </c>
      <c r="L2260" s="31" t="s">
        <v>95</v>
      </c>
    </row>
    <row r="2261" spans="1:12" x14ac:dyDescent="0.2">
      <c r="A2261" t="str">
        <f>VLOOKUP(B2261,StateFIPS!A$2:B$52,2)</f>
        <v>Pennsylvania</v>
      </c>
      <c r="B2261">
        <f t="shared" si="36"/>
        <v>42</v>
      </c>
      <c r="C2261" s="31" t="s">
        <v>2435</v>
      </c>
      <c r="D2261" s="31" t="s">
        <v>3285</v>
      </c>
      <c r="E2261" s="31" t="s">
        <v>3286</v>
      </c>
      <c r="F2261" s="31" t="s">
        <v>3287</v>
      </c>
      <c r="G2261" s="33">
        <v>10730.848297934201</v>
      </c>
      <c r="H2261" s="31" t="s">
        <v>94</v>
      </c>
      <c r="I2261" s="33">
        <v>1444.25952865871</v>
      </c>
      <c r="J2261" s="33">
        <v>7.43</v>
      </c>
      <c r="K2261" s="31" t="s">
        <v>94</v>
      </c>
      <c r="L2261" s="31" t="s">
        <v>95</v>
      </c>
    </row>
    <row r="2262" spans="1:12" x14ac:dyDescent="0.2">
      <c r="A2262" t="str">
        <f>VLOOKUP(B2262,StateFIPS!A$2:B$52,2)</f>
        <v>Pennsylvania</v>
      </c>
      <c r="B2262">
        <f t="shared" si="36"/>
        <v>42</v>
      </c>
      <c r="C2262" s="31" t="s">
        <v>2510</v>
      </c>
      <c r="D2262" s="31" t="s">
        <v>3285</v>
      </c>
      <c r="E2262" s="31" t="s">
        <v>3286</v>
      </c>
      <c r="F2262" s="31" t="s">
        <v>3287</v>
      </c>
      <c r="G2262" s="33">
        <v>16174.3555426244</v>
      </c>
      <c r="H2262" s="31" t="s">
        <v>94</v>
      </c>
      <c r="I2262" s="33">
        <v>2176.8984579575199</v>
      </c>
      <c r="J2262" s="33">
        <v>7.43</v>
      </c>
      <c r="K2262" s="31" t="s">
        <v>94</v>
      </c>
      <c r="L2262" s="31" t="s">
        <v>95</v>
      </c>
    </row>
    <row r="2263" spans="1:12" x14ac:dyDescent="0.2">
      <c r="A2263" t="str">
        <f>VLOOKUP(B2263,StateFIPS!A$2:B$52,2)</f>
        <v>Pennsylvania</v>
      </c>
      <c r="B2263">
        <f t="shared" si="36"/>
        <v>42</v>
      </c>
      <c r="C2263" s="31" t="s">
        <v>2279</v>
      </c>
      <c r="D2263" s="31" t="s">
        <v>3285</v>
      </c>
      <c r="E2263" s="31" t="s">
        <v>3286</v>
      </c>
      <c r="F2263" s="31" t="s">
        <v>3287</v>
      </c>
      <c r="G2263" s="33">
        <v>14218.5599068955</v>
      </c>
      <c r="H2263" s="31" t="s">
        <v>94</v>
      </c>
      <c r="I2263" s="33">
        <v>1913.6688972941499</v>
      </c>
      <c r="J2263" s="33">
        <v>7.43</v>
      </c>
      <c r="K2263" s="31" t="s">
        <v>94</v>
      </c>
      <c r="L2263" s="31" t="s">
        <v>95</v>
      </c>
    </row>
    <row r="2264" spans="1:12" x14ac:dyDescent="0.2">
      <c r="A2264" t="str">
        <f>VLOOKUP(B2264,StateFIPS!A$2:B$52,2)</f>
        <v>Pennsylvania</v>
      </c>
      <c r="B2264">
        <f t="shared" si="36"/>
        <v>42</v>
      </c>
      <c r="C2264" s="31" t="s">
        <v>1337</v>
      </c>
      <c r="D2264" s="31" t="s">
        <v>3285</v>
      </c>
      <c r="E2264" s="31" t="s">
        <v>3286</v>
      </c>
      <c r="F2264" s="31" t="s">
        <v>3287</v>
      </c>
      <c r="G2264" s="33">
        <v>4052.8844922897902</v>
      </c>
      <c r="H2264" s="31" t="s">
        <v>94</v>
      </c>
      <c r="I2264" s="33">
        <v>545.47570555717198</v>
      </c>
      <c r="J2264" s="33">
        <v>7.43</v>
      </c>
      <c r="K2264" s="31" t="s">
        <v>94</v>
      </c>
      <c r="L2264" s="31" t="s">
        <v>95</v>
      </c>
    </row>
    <row r="2265" spans="1:12" x14ac:dyDescent="0.2">
      <c r="A2265" t="str">
        <f>VLOOKUP(B2265,StateFIPS!A$2:B$52,2)</f>
        <v>Pennsylvania</v>
      </c>
      <c r="B2265">
        <f t="shared" si="36"/>
        <v>42</v>
      </c>
      <c r="C2265" s="31" t="s">
        <v>2348</v>
      </c>
      <c r="D2265" s="31" t="s">
        <v>3285</v>
      </c>
      <c r="E2265" s="31" t="s">
        <v>3286</v>
      </c>
      <c r="F2265" s="31" t="s">
        <v>3287</v>
      </c>
      <c r="G2265" s="33">
        <v>13645.9505382601</v>
      </c>
      <c r="H2265" s="31" t="s">
        <v>94</v>
      </c>
      <c r="I2265" s="33">
        <v>1836.6016875181799</v>
      </c>
      <c r="J2265" s="33">
        <v>7.43</v>
      </c>
      <c r="K2265" s="31" t="s">
        <v>94</v>
      </c>
      <c r="L2265" s="31" t="s">
        <v>95</v>
      </c>
    </row>
    <row r="2266" spans="1:12" x14ac:dyDescent="0.2">
      <c r="A2266" t="str">
        <f>VLOOKUP(B2266,StateFIPS!A$2:B$52,2)</f>
        <v>Pennsylvania</v>
      </c>
      <c r="B2266">
        <f t="shared" si="36"/>
        <v>42</v>
      </c>
      <c r="C2266" s="31" t="s">
        <v>2594</v>
      </c>
      <c r="D2266" s="31" t="s">
        <v>3285</v>
      </c>
      <c r="E2266" s="31" t="s">
        <v>3286</v>
      </c>
      <c r="F2266" s="31" t="s">
        <v>3287</v>
      </c>
      <c r="G2266" s="33">
        <v>16018.1893511784</v>
      </c>
      <c r="H2266" s="31" t="s">
        <v>94</v>
      </c>
      <c r="I2266" s="33">
        <v>2155.8801280186199</v>
      </c>
      <c r="J2266" s="33">
        <v>7.43</v>
      </c>
      <c r="K2266" s="31" t="s">
        <v>94</v>
      </c>
      <c r="L2266" s="31" t="s">
        <v>95</v>
      </c>
    </row>
    <row r="2267" spans="1:12" x14ac:dyDescent="0.2">
      <c r="A2267" t="str">
        <f>VLOOKUP(B2267,StateFIPS!A$2:B$52,2)</f>
        <v>Pennsylvania</v>
      </c>
      <c r="B2267">
        <f t="shared" si="36"/>
        <v>42</v>
      </c>
      <c r="C2267" s="31" t="s">
        <v>2651</v>
      </c>
      <c r="D2267" s="31" t="s">
        <v>3285</v>
      </c>
      <c r="E2267" s="31" t="s">
        <v>3286</v>
      </c>
      <c r="F2267" s="31" t="s">
        <v>3287</v>
      </c>
      <c r="G2267" s="33">
        <v>4038.01152167588</v>
      </c>
      <c r="H2267" s="31" t="s">
        <v>94</v>
      </c>
      <c r="I2267" s="33">
        <v>543.47395984870502</v>
      </c>
      <c r="J2267" s="33">
        <v>7.43</v>
      </c>
      <c r="K2267" s="31" t="s">
        <v>94</v>
      </c>
      <c r="L2267" s="31" t="s">
        <v>95</v>
      </c>
    </row>
    <row r="2268" spans="1:12" x14ac:dyDescent="0.2">
      <c r="A2268" t="str">
        <f>VLOOKUP(B2268,StateFIPS!A$2:B$52,2)</f>
        <v>Pennsylvania</v>
      </c>
      <c r="B2268">
        <f t="shared" si="36"/>
        <v>42</v>
      </c>
      <c r="C2268" s="31" t="s">
        <v>2588</v>
      </c>
      <c r="D2268" s="31" t="s">
        <v>3285</v>
      </c>
      <c r="E2268" s="31" t="s">
        <v>3286</v>
      </c>
      <c r="F2268" s="31" t="s">
        <v>3287</v>
      </c>
      <c r="G2268" s="33">
        <v>3487.7116089613</v>
      </c>
      <c r="H2268" s="31" t="s">
        <v>94</v>
      </c>
      <c r="I2268" s="33">
        <v>469.409368635438</v>
      </c>
      <c r="J2268" s="33">
        <v>7.43</v>
      </c>
      <c r="K2268" s="31" t="s">
        <v>94</v>
      </c>
      <c r="L2268" s="31" t="s">
        <v>95</v>
      </c>
    </row>
    <row r="2269" spans="1:12" x14ac:dyDescent="0.2">
      <c r="A2269" t="str">
        <f>VLOOKUP(B2269,StateFIPS!A$2:B$52,2)</f>
        <v>Pennsylvania</v>
      </c>
      <c r="B2269">
        <f t="shared" si="36"/>
        <v>42</v>
      </c>
      <c r="C2269" s="31" t="s">
        <v>2600</v>
      </c>
      <c r="D2269" s="31" t="s">
        <v>3285</v>
      </c>
      <c r="E2269" s="31" t="s">
        <v>3286</v>
      </c>
      <c r="F2269" s="31" t="s">
        <v>3287</v>
      </c>
      <c r="G2269" s="33">
        <v>669.28367762583605</v>
      </c>
      <c r="H2269" s="31" t="s">
        <v>94</v>
      </c>
      <c r="I2269" s="33">
        <v>90.078556881000907</v>
      </c>
      <c r="J2269" s="33">
        <v>7.43</v>
      </c>
      <c r="K2269" s="31" t="s">
        <v>94</v>
      </c>
      <c r="L2269" s="31" t="s">
        <v>95</v>
      </c>
    </row>
    <row r="2270" spans="1:12" x14ac:dyDescent="0.2">
      <c r="A2270" t="str">
        <f>VLOOKUP(B2270,StateFIPS!A$2:B$52,2)</f>
        <v>Pennsylvania</v>
      </c>
      <c r="B2270">
        <f t="shared" si="36"/>
        <v>42</v>
      </c>
      <c r="C2270" s="31" t="s">
        <v>2317</v>
      </c>
      <c r="D2270" s="31" t="s">
        <v>3285</v>
      </c>
      <c r="E2270" s="31" t="s">
        <v>3286</v>
      </c>
      <c r="F2270" s="31" t="s">
        <v>3287</v>
      </c>
      <c r="G2270" s="33">
        <v>2082.2158859470501</v>
      </c>
      <c r="H2270" s="31" t="s">
        <v>94</v>
      </c>
      <c r="I2270" s="33">
        <v>280.24439918533602</v>
      </c>
      <c r="J2270" s="33">
        <v>7.43</v>
      </c>
      <c r="K2270" s="31" t="s">
        <v>94</v>
      </c>
      <c r="L2270" s="31" t="s">
        <v>95</v>
      </c>
    </row>
    <row r="2271" spans="1:12" x14ac:dyDescent="0.2">
      <c r="A2271" t="str">
        <f>VLOOKUP(B2271,StateFIPS!A$2:B$52,2)</f>
        <v>Pennsylvania</v>
      </c>
      <c r="B2271">
        <f t="shared" si="36"/>
        <v>42</v>
      </c>
      <c r="C2271" s="31" t="s">
        <v>2485</v>
      </c>
      <c r="D2271" s="31" t="s">
        <v>3285</v>
      </c>
      <c r="E2271" s="31" t="s">
        <v>3286</v>
      </c>
      <c r="F2271" s="31" t="s">
        <v>3287</v>
      </c>
      <c r="G2271" s="33">
        <v>4818.84247890602</v>
      </c>
      <c r="H2271" s="31" t="s">
        <v>94</v>
      </c>
      <c r="I2271" s="33">
        <v>648.56560954320605</v>
      </c>
      <c r="J2271" s="33">
        <v>7.43</v>
      </c>
      <c r="K2271" s="31" t="s">
        <v>94</v>
      </c>
      <c r="L2271" s="31" t="s">
        <v>95</v>
      </c>
    </row>
    <row r="2272" spans="1:12" x14ac:dyDescent="0.2">
      <c r="A2272" t="str">
        <f>VLOOKUP(B2272,StateFIPS!A$2:B$52,2)</f>
        <v>Pennsylvania</v>
      </c>
      <c r="B2272">
        <f t="shared" si="36"/>
        <v>42</v>
      </c>
      <c r="C2272" s="31" t="s">
        <v>2445</v>
      </c>
      <c r="D2272" s="31" t="s">
        <v>3285</v>
      </c>
      <c r="E2272" s="31" t="s">
        <v>3286</v>
      </c>
      <c r="F2272" s="31" t="s">
        <v>3287</v>
      </c>
      <c r="G2272" s="33">
        <v>6677.9638056444601</v>
      </c>
      <c r="H2272" s="31" t="s">
        <v>94</v>
      </c>
      <c r="I2272" s="33">
        <v>898.783823101542</v>
      </c>
      <c r="J2272" s="33">
        <v>7.43</v>
      </c>
      <c r="K2272" s="31" t="s">
        <v>94</v>
      </c>
      <c r="L2272" s="31" t="s">
        <v>95</v>
      </c>
    </row>
    <row r="2273" spans="1:12" x14ac:dyDescent="0.2">
      <c r="A2273" t="str">
        <f>VLOOKUP(B2273,StateFIPS!A$2:B$52,2)</f>
        <v>Pennsylvania</v>
      </c>
      <c r="B2273">
        <f t="shared" si="36"/>
        <v>42</v>
      </c>
      <c r="C2273" s="31" t="s">
        <v>2478</v>
      </c>
      <c r="D2273" s="31" t="s">
        <v>3285</v>
      </c>
      <c r="E2273" s="31" t="s">
        <v>3286</v>
      </c>
      <c r="F2273" s="31" t="s">
        <v>3287</v>
      </c>
      <c r="G2273" s="33">
        <v>20123.1292406168</v>
      </c>
      <c r="H2273" s="31" t="s">
        <v>94</v>
      </c>
      <c r="I2273" s="33">
        <v>2708.3619435554301</v>
      </c>
      <c r="J2273" s="33">
        <v>7.43</v>
      </c>
      <c r="K2273" s="31" t="s">
        <v>94</v>
      </c>
      <c r="L2273" s="31" t="s">
        <v>95</v>
      </c>
    </row>
    <row r="2274" spans="1:12" x14ac:dyDescent="0.2">
      <c r="A2274" t="str">
        <f>VLOOKUP(B2274,StateFIPS!A$2:B$52,2)</f>
        <v>Pennsylvania</v>
      </c>
      <c r="B2274">
        <f t="shared" si="36"/>
        <v>42</v>
      </c>
      <c r="C2274" s="31" t="s">
        <v>1370</v>
      </c>
      <c r="D2274" s="31" t="s">
        <v>3285</v>
      </c>
      <c r="E2274" s="31" t="s">
        <v>3286</v>
      </c>
      <c r="F2274" s="31" t="s">
        <v>3287</v>
      </c>
      <c r="G2274" s="33">
        <v>2706.88065173116</v>
      </c>
      <c r="H2274" s="31" t="s">
        <v>94</v>
      </c>
      <c r="I2274" s="33">
        <v>364.31771894093703</v>
      </c>
      <c r="J2274" s="33">
        <v>7.43</v>
      </c>
      <c r="K2274" s="31" t="s">
        <v>94</v>
      </c>
      <c r="L2274" s="31" t="s">
        <v>95</v>
      </c>
    </row>
    <row r="2275" spans="1:12" x14ac:dyDescent="0.2">
      <c r="A2275" t="str">
        <f>VLOOKUP(B2275,StateFIPS!A$2:B$52,2)</f>
        <v>Pennsylvania</v>
      </c>
      <c r="B2275">
        <f t="shared" si="36"/>
        <v>42</v>
      </c>
      <c r="C2275" s="31" t="s">
        <v>2331</v>
      </c>
      <c r="D2275" s="31" t="s">
        <v>3285</v>
      </c>
      <c r="E2275" s="31" t="s">
        <v>3286</v>
      </c>
      <c r="F2275" s="31" t="s">
        <v>3287</v>
      </c>
      <c r="G2275" s="33">
        <v>223.094559208612</v>
      </c>
      <c r="H2275" s="31" t="s">
        <v>94</v>
      </c>
      <c r="I2275" s="33">
        <v>30.026185627000299</v>
      </c>
      <c r="J2275" s="33">
        <v>7.43</v>
      </c>
      <c r="K2275" s="31" t="s">
        <v>94</v>
      </c>
      <c r="L2275" s="31" t="s">
        <v>95</v>
      </c>
    </row>
    <row r="2276" spans="1:12" x14ac:dyDescent="0.2">
      <c r="A2276" t="str">
        <f>VLOOKUP(B2276,StateFIPS!A$2:B$52,2)</f>
        <v>Pennsylvania</v>
      </c>
      <c r="B2276">
        <f t="shared" si="36"/>
        <v>42</v>
      </c>
      <c r="C2276" s="31" t="s">
        <v>2599</v>
      </c>
      <c r="D2276" s="31" t="s">
        <v>3285</v>
      </c>
      <c r="E2276" s="31" t="s">
        <v>3286</v>
      </c>
      <c r="F2276" s="31" t="s">
        <v>3287</v>
      </c>
      <c r="G2276" s="33">
        <v>4417.2722723305196</v>
      </c>
      <c r="H2276" s="31" t="s">
        <v>94</v>
      </c>
      <c r="I2276" s="33">
        <v>594.51847541460597</v>
      </c>
      <c r="J2276" s="33">
        <v>7.43</v>
      </c>
      <c r="K2276" s="31" t="s">
        <v>94</v>
      </c>
      <c r="L2276" s="31" t="s">
        <v>95</v>
      </c>
    </row>
    <row r="2277" spans="1:12" x14ac:dyDescent="0.2">
      <c r="A2277" t="str">
        <f>VLOOKUP(B2277,StateFIPS!A$2:B$52,2)</f>
        <v>Pennsylvania</v>
      </c>
      <c r="B2277">
        <f t="shared" si="36"/>
        <v>42</v>
      </c>
      <c r="C2277" s="31" t="s">
        <v>2610</v>
      </c>
      <c r="D2277" s="31" t="s">
        <v>3285</v>
      </c>
      <c r="E2277" s="31" t="s">
        <v>3286</v>
      </c>
      <c r="F2277" s="31" t="s">
        <v>3287</v>
      </c>
      <c r="G2277" s="33">
        <v>7815.7460576083804</v>
      </c>
      <c r="H2277" s="31" t="s">
        <v>94</v>
      </c>
      <c r="I2277" s="33">
        <v>1051.9173697992401</v>
      </c>
      <c r="J2277" s="33">
        <v>7.43</v>
      </c>
      <c r="K2277" s="31" t="s">
        <v>94</v>
      </c>
      <c r="L2277" s="31" t="s">
        <v>95</v>
      </c>
    </row>
    <row r="2278" spans="1:12" x14ac:dyDescent="0.2">
      <c r="A2278" t="str">
        <f>VLOOKUP(B2278,StateFIPS!A$2:B$52,2)</f>
        <v>Pennsylvania</v>
      </c>
      <c r="B2278">
        <f t="shared" si="36"/>
        <v>42</v>
      </c>
      <c r="C2278" s="31" t="s">
        <v>2965</v>
      </c>
      <c r="D2278" s="31" t="s">
        <v>3285</v>
      </c>
      <c r="E2278" s="31" t="s">
        <v>3286</v>
      </c>
      <c r="F2278" s="31" t="s">
        <v>3287</v>
      </c>
      <c r="G2278" s="33">
        <v>2706.88065173116</v>
      </c>
      <c r="H2278" s="31" t="s">
        <v>94</v>
      </c>
      <c r="I2278" s="33">
        <v>364.31771894093703</v>
      </c>
      <c r="J2278" s="33">
        <v>7.43</v>
      </c>
      <c r="K2278" s="31" t="s">
        <v>94</v>
      </c>
      <c r="L2278" s="31" t="s">
        <v>95</v>
      </c>
    </row>
    <row r="2279" spans="1:12" x14ac:dyDescent="0.2">
      <c r="A2279" t="str">
        <f>VLOOKUP(B2279,StateFIPS!A$2:B$52,2)</f>
        <v>Pennsylvania</v>
      </c>
      <c r="B2279">
        <f t="shared" si="36"/>
        <v>42</v>
      </c>
      <c r="C2279" s="31" t="s">
        <v>2667</v>
      </c>
      <c r="D2279" s="31" t="s">
        <v>3285</v>
      </c>
      <c r="E2279" s="31" t="s">
        <v>3286</v>
      </c>
      <c r="F2279" s="31" t="s">
        <v>3287</v>
      </c>
      <c r="G2279" s="33">
        <v>17676.525574628999</v>
      </c>
      <c r="H2279" s="31" t="s">
        <v>94</v>
      </c>
      <c r="I2279" s="33">
        <v>2379.07477451266</v>
      </c>
      <c r="J2279" s="33">
        <v>7.43</v>
      </c>
      <c r="K2279" s="31" t="s">
        <v>94</v>
      </c>
      <c r="L2279" s="31" t="s">
        <v>95</v>
      </c>
    </row>
    <row r="2280" spans="1:12" x14ac:dyDescent="0.2">
      <c r="A2280" t="str">
        <f>VLOOKUP(B2280,StateFIPS!A$2:B$52,2)</f>
        <v>Pennsylvania</v>
      </c>
      <c r="B2280">
        <f t="shared" si="36"/>
        <v>42</v>
      </c>
      <c r="C2280" s="31" t="s">
        <v>2593</v>
      </c>
      <c r="D2280" s="31" t="s">
        <v>3285</v>
      </c>
      <c r="E2280" s="31" t="s">
        <v>3286</v>
      </c>
      <c r="F2280" s="31" t="s">
        <v>3287</v>
      </c>
      <c r="G2280" s="33">
        <v>3524.89403549607</v>
      </c>
      <c r="H2280" s="31" t="s">
        <v>94</v>
      </c>
      <c r="I2280" s="33">
        <v>474.41373290660499</v>
      </c>
      <c r="J2280" s="33">
        <v>7.43</v>
      </c>
      <c r="K2280" s="31" t="s">
        <v>94</v>
      </c>
      <c r="L2280" s="31" t="s">
        <v>95</v>
      </c>
    </row>
    <row r="2281" spans="1:12" x14ac:dyDescent="0.2">
      <c r="A2281" t="str">
        <f>VLOOKUP(B2281,StateFIPS!A$2:B$52,2)</f>
        <v>Pennsylvania</v>
      </c>
      <c r="B2281">
        <f t="shared" si="36"/>
        <v>42</v>
      </c>
      <c r="C2281" s="31" t="s">
        <v>2583</v>
      </c>
      <c r="D2281" s="31" t="s">
        <v>3285</v>
      </c>
      <c r="E2281" s="31" t="s">
        <v>3286</v>
      </c>
      <c r="F2281" s="31" t="s">
        <v>3287</v>
      </c>
      <c r="G2281" s="33">
        <v>35591.018679080596</v>
      </c>
      <c r="H2281" s="31" t="s">
        <v>94</v>
      </c>
      <c r="I2281" s="33">
        <v>4790.1774803607796</v>
      </c>
      <c r="J2281" s="33">
        <v>7.43</v>
      </c>
      <c r="K2281" s="31" t="s">
        <v>94</v>
      </c>
      <c r="L2281" s="31" t="s">
        <v>95</v>
      </c>
    </row>
    <row r="2282" spans="1:12" x14ac:dyDescent="0.2">
      <c r="A2282" t="str">
        <f>VLOOKUP(B2282,StateFIPS!A$2:B$52,2)</f>
        <v>Pennsylvania</v>
      </c>
      <c r="B2282">
        <f t="shared" si="36"/>
        <v>42</v>
      </c>
      <c r="C2282" s="31" t="s">
        <v>2597</v>
      </c>
      <c r="D2282" s="31" t="s">
        <v>3285</v>
      </c>
      <c r="E2282" s="31" t="s">
        <v>3286</v>
      </c>
      <c r="F2282" s="31" t="s">
        <v>3287</v>
      </c>
      <c r="G2282" s="33">
        <v>9816.1606051789295</v>
      </c>
      <c r="H2282" s="31" t="s">
        <v>94</v>
      </c>
      <c r="I2282" s="33">
        <v>1321.1521675880099</v>
      </c>
      <c r="J2282" s="33">
        <v>7.43</v>
      </c>
      <c r="K2282" s="31" t="s">
        <v>94</v>
      </c>
      <c r="L2282" s="31" t="s">
        <v>95</v>
      </c>
    </row>
    <row r="2283" spans="1:12" x14ac:dyDescent="0.2">
      <c r="A2283" t="str">
        <f>VLOOKUP(B2283,StateFIPS!A$2:B$52,2)</f>
        <v>Pennsylvania</v>
      </c>
      <c r="B2283">
        <f t="shared" si="36"/>
        <v>42</v>
      </c>
      <c r="C2283" s="31" t="s">
        <v>2528</v>
      </c>
      <c r="D2283" s="31" t="s">
        <v>3285</v>
      </c>
      <c r="E2283" s="31" t="s">
        <v>3286</v>
      </c>
      <c r="F2283" s="31" t="s">
        <v>3287</v>
      </c>
      <c r="G2283" s="33">
        <v>10299.532150130901</v>
      </c>
      <c r="H2283" s="31" t="s">
        <v>94</v>
      </c>
      <c r="I2283" s="33">
        <v>1386.20890311318</v>
      </c>
      <c r="J2283" s="33">
        <v>7.43</v>
      </c>
      <c r="K2283" s="31" t="s">
        <v>94</v>
      </c>
      <c r="L2283" s="31" t="s">
        <v>95</v>
      </c>
    </row>
    <row r="2284" spans="1:12" x14ac:dyDescent="0.2">
      <c r="A2284" t="str">
        <f>VLOOKUP(B2284,StateFIPS!A$2:B$52,2)</f>
        <v>Pennsylvania</v>
      </c>
      <c r="B2284">
        <f t="shared" si="36"/>
        <v>42</v>
      </c>
      <c r="C2284" s="31" t="s">
        <v>2539</v>
      </c>
      <c r="D2284" s="31" t="s">
        <v>3285</v>
      </c>
      <c r="E2284" s="31" t="s">
        <v>3286</v>
      </c>
      <c r="F2284" s="31" t="s">
        <v>3287</v>
      </c>
      <c r="G2284" s="33">
        <v>2706.88065173116</v>
      </c>
      <c r="H2284" s="31" t="s">
        <v>94</v>
      </c>
      <c r="I2284" s="33">
        <v>364.31771894093703</v>
      </c>
      <c r="J2284" s="33">
        <v>7.43</v>
      </c>
      <c r="K2284" s="31" t="s">
        <v>94</v>
      </c>
      <c r="L2284" s="31" t="s">
        <v>95</v>
      </c>
    </row>
    <row r="2285" spans="1:12" x14ac:dyDescent="0.2">
      <c r="A2285" t="str">
        <f>VLOOKUP(B2285,StateFIPS!A$2:B$52,2)</f>
        <v>Pennsylvania</v>
      </c>
      <c r="B2285">
        <f t="shared" si="36"/>
        <v>42</v>
      </c>
      <c r="C2285" s="31" t="s">
        <v>2640</v>
      </c>
      <c r="D2285" s="31" t="s">
        <v>3285</v>
      </c>
      <c r="E2285" s="31" t="s">
        <v>3286</v>
      </c>
      <c r="F2285" s="31" t="s">
        <v>3287</v>
      </c>
      <c r="G2285" s="33">
        <v>10909.323945301099</v>
      </c>
      <c r="H2285" s="31" t="s">
        <v>94</v>
      </c>
      <c r="I2285" s="33">
        <v>1468.2804771603101</v>
      </c>
      <c r="J2285" s="33">
        <v>7.43</v>
      </c>
      <c r="K2285" s="31" t="s">
        <v>94</v>
      </c>
      <c r="L2285" s="31" t="s">
        <v>95</v>
      </c>
    </row>
    <row r="2286" spans="1:12" x14ac:dyDescent="0.2">
      <c r="A2286" t="str">
        <f>VLOOKUP(B2286,StateFIPS!A$2:B$52,2)</f>
        <v>Tennessee</v>
      </c>
      <c r="B2286">
        <f t="shared" si="36"/>
        <v>47</v>
      </c>
      <c r="C2286" s="31" t="s">
        <v>931</v>
      </c>
      <c r="D2286" s="31" t="s">
        <v>3285</v>
      </c>
      <c r="E2286" s="31" t="s">
        <v>3286</v>
      </c>
      <c r="F2286" s="31" t="s">
        <v>3287</v>
      </c>
      <c r="G2286" s="33">
        <v>1743.2510951378299</v>
      </c>
      <c r="H2286" s="31" t="s">
        <v>94</v>
      </c>
      <c r="I2286" s="33">
        <v>234.623296788402</v>
      </c>
      <c r="J2286" s="33">
        <v>7.43</v>
      </c>
      <c r="K2286" s="31" t="s">
        <v>94</v>
      </c>
      <c r="L2286" s="31" t="s">
        <v>95</v>
      </c>
    </row>
    <row r="2287" spans="1:12" x14ac:dyDescent="0.2">
      <c r="A2287" t="str">
        <f>VLOOKUP(B2287,StateFIPS!A$2:B$52,2)</f>
        <v>Tennessee</v>
      </c>
      <c r="B2287">
        <f t="shared" si="36"/>
        <v>47</v>
      </c>
      <c r="C2287" s="31" t="s">
        <v>932</v>
      </c>
      <c r="D2287" s="31" t="s">
        <v>3285</v>
      </c>
      <c r="E2287" s="31" t="s">
        <v>3286</v>
      </c>
      <c r="F2287" s="31" t="s">
        <v>3287</v>
      </c>
      <c r="G2287" s="33">
        <v>110.265882523778</v>
      </c>
      <c r="H2287" s="31" t="s">
        <v>94</v>
      </c>
      <c r="I2287" s="33">
        <v>14.840630218543501</v>
      </c>
      <c r="J2287" s="33">
        <v>7.43</v>
      </c>
      <c r="K2287" s="31" t="s">
        <v>94</v>
      </c>
      <c r="L2287" s="31" t="s">
        <v>95</v>
      </c>
    </row>
    <row r="2288" spans="1:12" x14ac:dyDescent="0.2">
      <c r="A2288" t="str">
        <f>VLOOKUP(B2288,StateFIPS!A$2:B$52,2)</f>
        <v>Tennessee</v>
      </c>
      <c r="B2288">
        <f t="shared" si="36"/>
        <v>47</v>
      </c>
      <c r="C2288" s="31" t="s">
        <v>933</v>
      </c>
      <c r="D2288" s="31" t="s">
        <v>3285</v>
      </c>
      <c r="E2288" s="31" t="s">
        <v>3286</v>
      </c>
      <c r="F2288" s="31" t="s">
        <v>3287</v>
      </c>
      <c r="G2288" s="33">
        <v>362.30218543527201</v>
      </c>
      <c r="H2288" s="31" t="s">
        <v>94</v>
      </c>
      <c r="I2288" s="33">
        <v>48.762070718071598</v>
      </c>
      <c r="J2288" s="33">
        <v>7.43</v>
      </c>
      <c r="K2288" s="31" t="s">
        <v>94</v>
      </c>
      <c r="L2288" s="31" t="s">
        <v>95</v>
      </c>
    </row>
    <row r="2289" spans="1:12" x14ac:dyDescent="0.2">
      <c r="A2289" t="str">
        <f>VLOOKUP(B2289,StateFIPS!A$2:B$52,2)</f>
        <v>Tennessee</v>
      </c>
      <c r="B2289">
        <f t="shared" si="36"/>
        <v>47</v>
      </c>
      <c r="C2289" s="31" t="s">
        <v>2567</v>
      </c>
      <c r="D2289" s="31" t="s">
        <v>3285</v>
      </c>
      <c r="E2289" s="31" t="s">
        <v>3286</v>
      </c>
      <c r="F2289" s="31" t="s">
        <v>3287</v>
      </c>
      <c r="G2289" s="33">
        <v>992.39294271400502</v>
      </c>
      <c r="H2289" s="31" t="s">
        <v>94</v>
      </c>
      <c r="I2289" s="33">
        <v>133.56567196689201</v>
      </c>
      <c r="J2289" s="33">
        <v>7.43</v>
      </c>
      <c r="K2289" s="31" t="s">
        <v>94</v>
      </c>
      <c r="L2289" s="31" t="s">
        <v>95</v>
      </c>
    </row>
    <row r="2290" spans="1:12" x14ac:dyDescent="0.2">
      <c r="A2290" t="str">
        <f>VLOOKUP(B2290,StateFIPS!A$2:B$52,2)</f>
        <v>Tennessee</v>
      </c>
      <c r="B2290">
        <f t="shared" si="36"/>
        <v>47</v>
      </c>
      <c r="C2290" s="31" t="s">
        <v>934</v>
      </c>
      <c r="D2290" s="31" t="s">
        <v>3285</v>
      </c>
      <c r="E2290" s="31" t="s">
        <v>3286</v>
      </c>
      <c r="F2290" s="31" t="s">
        <v>3287</v>
      </c>
      <c r="G2290" s="33">
        <v>451.56504271642598</v>
      </c>
      <c r="H2290" s="31" t="s">
        <v>94</v>
      </c>
      <c r="I2290" s="33">
        <v>60.775914228321099</v>
      </c>
      <c r="J2290" s="33">
        <v>7.43</v>
      </c>
      <c r="K2290" s="31" t="s">
        <v>94</v>
      </c>
      <c r="L2290" s="31" t="s">
        <v>95</v>
      </c>
    </row>
    <row r="2291" spans="1:12" x14ac:dyDescent="0.2">
      <c r="A2291" t="str">
        <f>VLOOKUP(B2291,StateFIPS!A$2:B$52,2)</f>
        <v>Tennessee</v>
      </c>
      <c r="B2291">
        <f t="shared" si="36"/>
        <v>47</v>
      </c>
      <c r="C2291" s="31" t="s">
        <v>935</v>
      </c>
      <c r="D2291" s="31" t="s">
        <v>3285</v>
      </c>
      <c r="E2291" s="31" t="s">
        <v>3286</v>
      </c>
      <c r="F2291" s="31" t="s">
        <v>3287</v>
      </c>
      <c r="G2291" s="33">
        <v>1023.89748057794</v>
      </c>
      <c r="H2291" s="31" t="s">
        <v>94</v>
      </c>
      <c r="I2291" s="33">
        <v>137.80585202933301</v>
      </c>
      <c r="J2291" s="33">
        <v>7.43</v>
      </c>
      <c r="K2291" s="31" t="s">
        <v>94</v>
      </c>
      <c r="L2291" s="31" t="s">
        <v>95</v>
      </c>
    </row>
    <row r="2292" spans="1:12" x14ac:dyDescent="0.2">
      <c r="A2292" t="str">
        <f>VLOOKUP(B2292,StateFIPS!A$2:B$52,2)</f>
        <v>Tennessee</v>
      </c>
      <c r="B2292">
        <f t="shared" si="36"/>
        <v>47</v>
      </c>
      <c r="C2292" s="31" t="s">
        <v>3015</v>
      </c>
      <c r="D2292" s="31" t="s">
        <v>3285</v>
      </c>
      <c r="E2292" s="31" t="s">
        <v>3286</v>
      </c>
      <c r="F2292" s="31" t="s">
        <v>3287</v>
      </c>
      <c r="G2292" s="33">
        <v>139.608344259798</v>
      </c>
      <c r="H2292" s="31" t="s">
        <v>94</v>
      </c>
      <c r="I2292" s="33">
        <v>18.789817531601301</v>
      </c>
      <c r="J2292" s="33">
        <v>7.43</v>
      </c>
      <c r="K2292" s="31" t="s">
        <v>94</v>
      </c>
      <c r="L2292" s="31" t="s">
        <v>95</v>
      </c>
    </row>
    <row r="2293" spans="1:12" x14ac:dyDescent="0.2">
      <c r="A2293" t="str">
        <f>VLOOKUP(B2293,StateFIPS!A$2:B$52,2)</f>
        <v>Tennessee</v>
      </c>
      <c r="B2293">
        <f t="shared" si="36"/>
        <v>47</v>
      </c>
      <c r="C2293" s="31" t="s">
        <v>947</v>
      </c>
      <c r="D2293" s="31" t="s">
        <v>3285</v>
      </c>
      <c r="E2293" s="31" t="s">
        <v>3286</v>
      </c>
      <c r="F2293" s="31" t="s">
        <v>3287</v>
      </c>
      <c r="G2293" s="33">
        <v>504.07260582298699</v>
      </c>
      <c r="H2293" s="31" t="s">
        <v>94</v>
      </c>
      <c r="I2293" s="33">
        <v>67.842880999056106</v>
      </c>
      <c r="J2293" s="33">
        <v>7.43</v>
      </c>
      <c r="K2293" s="31" t="s">
        <v>94</v>
      </c>
      <c r="L2293" s="31" t="s">
        <v>95</v>
      </c>
    </row>
    <row r="2294" spans="1:12" x14ac:dyDescent="0.2">
      <c r="A2294" t="str">
        <f>VLOOKUP(B2294,StateFIPS!A$2:B$52,2)</f>
        <v>Tennessee</v>
      </c>
      <c r="B2294">
        <f t="shared" si="36"/>
        <v>47</v>
      </c>
      <c r="C2294" s="31" t="s">
        <v>3022</v>
      </c>
      <c r="D2294" s="31" t="s">
        <v>3285</v>
      </c>
      <c r="E2294" s="31" t="s">
        <v>3286</v>
      </c>
      <c r="F2294" s="31" t="s">
        <v>3287</v>
      </c>
      <c r="G2294" s="33">
        <v>139.608344259798</v>
      </c>
      <c r="H2294" s="31" t="s">
        <v>94</v>
      </c>
      <c r="I2294" s="33">
        <v>18.789817531601301</v>
      </c>
      <c r="J2294" s="33">
        <v>7.43</v>
      </c>
      <c r="K2294" s="31" t="s">
        <v>94</v>
      </c>
      <c r="L2294" s="31" t="s">
        <v>95</v>
      </c>
    </row>
    <row r="2295" spans="1:12" x14ac:dyDescent="0.2">
      <c r="A2295" t="str">
        <f>VLOOKUP(B2295,StateFIPS!A$2:B$52,2)</f>
        <v>Tennessee</v>
      </c>
      <c r="B2295">
        <f t="shared" si="36"/>
        <v>47</v>
      </c>
      <c r="C2295" s="31" t="s">
        <v>2580</v>
      </c>
      <c r="D2295" s="31" t="s">
        <v>3285</v>
      </c>
      <c r="E2295" s="31" t="s">
        <v>3286</v>
      </c>
      <c r="F2295" s="31" t="s">
        <v>3287</v>
      </c>
      <c r="G2295" s="33">
        <v>593.33546310414101</v>
      </c>
      <c r="H2295" s="31" t="s">
        <v>94</v>
      </c>
      <c r="I2295" s="33">
        <v>79.856724509305593</v>
      </c>
      <c r="J2295" s="33">
        <v>7.43</v>
      </c>
      <c r="K2295" s="31" t="s">
        <v>94</v>
      </c>
      <c r="L2295" s="31" t="s">
        <v>95</v>
      </c>
    </row>
    <row r="2296" spans="1:12" x14ac:dyDescent="0.2">
      <c r="A2296" t="str">
        <f>VLOOKUP(B2296,StateFIPS!A$2:B$52,2)</f>
        <v>Tennessee</v>
      </c>
      <c r="B2296">
        <f t="shared" si="36"/>
        <v>47</v>
      </c>
      <c r="C2296" s="31" t="s">
        <v>2570</v>
      </c>
      <c r="D2296" s="31" t="s">
        <v>3285</v>
      </c>
      <c r="E2296" s="31" t="s">
        <v>3286</v>
      </c>
      <c r="F2296" s="31" t="s">
        <v>3287</v>
      </c>
      <c r="G2296" s="33">
        <v>1853.5169776616101</v>
      </c>
      <c r="H2296" s="31" t="s">
        <v>94</v>
      </c>
      <c r="I2296" s="33">
        <v>249.46392700694599</v>
      </c>
      <c r="J2296" s="33">
        <v>7.43</v>
      </c>
      <c r="K2296" s="31" t="s">
        <v>94</v>
      </c>
      <c r="L2296" s="31" t="s">
        <v>95</v>
      </c>
    </row>
    <row r="2297" spans="1:12" x14ac:dyDescent="0.2">
      <c r="A2297" t="str">
        <f>VLOOKUP(B2297,StateFIPS!A$2:B$52,2)</f>
        <v>Tennessee</v>
      </c>
      <c r="B2297">
        <f t="shared" si="36"/>
        <v>47</v>
      </c>
      <c r="C2297" s="31" t="s">
        <v>926</v>
      </c>
      <c r="D2297" s="31" t="s">
        <v>3285</v>
      </c>
      <c r="E2297" s="31" t="s">
        <v>3286</v>
      </c>
      <c r="F2297" s="31" t="s">
        <v>3287</v>
      </c>
      <c r="G2297" s="33">
        <v>666.84605145332603</v>
      </c>
      <c r="H2297" s="31" t="s">
        <v>94</v>
      </c>
      <c r="I2297" s="33">
        <v>89.750477988334694</v>
      </c>
      <c r="J2297" s="33">
        <v>7.43</v>
      </c>
      <c r="K2297" s="31" t="s">
        <v>94</v>
      </c>
      <c r="L2297" s="31" t="s">
        <v>95</v>
      </c>
    </row>
    <row r="2298" spans="1:12" x14ac:dyDescent="0.2">
      <c r="A2298" t="str">
        <f>VLOOKUP(B2298,StateFIPS!A$2:B$52,2)</f>
        <v>Tennessee</v>
      </c>
      <c r="B2298">
        <f t="shared" si="36"/>
        <v>47</v>
      </c>
      <c r="C2298" s="31" t="s">
        <v>2598</v>
      </c>
      <c r="D2298" s="31" t="s">
        <v>3285</v>
      </c>
      <c r="E2298" s="31" t="s">
        <v>3286</v>
      </c>
      <c r="F2298" s="31" t="s">
        <v>3287</v>
      </c>
      <c r="G2298" s="33">
        <v>845.37176601563397</v>
      </c>
      <c r="H2298" s="31" t="s">
        <v>94</v>
      </c>
      <c r="I2298" s="33">
        <v>113.77816500883399</v>
      </c>
      <c r="J2298" s="33">
        <v>7.43</v>
      </c>
      <c r="K2298" s="31" t="s">
        <v>94</v>
      </c>
      <c r="L2298" s="31" t="s">
        <v>95</v>
      </c>
    </row>
    <row r="2299" spans="1:12" x14ac:dyDescent="0.2">
      <c r="A2299" t="str">
        <f>VLOOKUP(B2299,StateFIPS!A$2:B$52,2)</f>
        <v>Tennessee</v>
      </c>
      <c r="B2299">
        <f t="shared" si="36"/>
        <v>47</v>
      </c>
      <c r="C2299" s="31" t="s">
        <v>2602</v>
      </c>
      <c r="D2299" s="31" t="s">
        <v>3285</v>
      </c>
      <c r="E2299" s="31" t="s">
        <v>3286</v>
      </c>
      <c r="F2299" s="31" t="s">
        <v>3287</v>
      </c>
      <c r="G2299" s="33">
        <v>477.818824269706</v>
      </c>
      <c r="H2299" s="31" t="s">
        <v>94</v>
      </c>
      <c r="I2299" s="33">
        <v>64.309397613688603</v>
      </c>
      <c r="J2299" s="33">
        <v>7.43</v>
      </c>
      <c r="K2299" s="31" t="s">
        <v>94</v>
      </c>
      <c r="L2299" s="31" t="s">
        <v>95</v>
      </c>
    </row>
    <row r="2300" spans="1:12" x14ac:dyDescent="0.2">
      <c r="A2300" t="str">
        <f>VLOOKUP(B2300,StateFIPS!A$2:B$52,2)</f>
        <v>Tennessee</v>
      </c>
      <c r="B2300">
        <f t="shared" si="36"/>
        <v>47</v>
      </c>
      <c r="C2300" s="31" t="s">
        <v>2592</v>
      </c>
      <c r="D2300" s="31" t="s">
        <v>3285</v>
      </c>
      <c r="E2300" s="31" t="s">
        <v>3286</v>
      </c>
      <c r="F2300" s="31" t="s">
        <v>3287</v>
      </c>
      <c r="G2300" s="33">
        <v>3649.2756359059999</v>
      </c>
      <c r="H2300" s="31" t="s">
        <v>94</v>
      </c>
      <c r="I2300" s="33">
        <v>491.154190566083</v>
      </c>
      <c r="J2300" s="33">
        <v>7.43</v>
      </c>
      <c r="K2300" s="31" t="s">
        <v>94</v>
      </c>
      <c r="L2300" s="31" t="s">
        <v>95</v>
      </c>
    </row>
    <row r="2301" spans="1:12" x14ac:dyDescent="0.2">
      <c r="A2301" t="str">
        <f>VLOOKUP(B2301,StateFIPS!A$2:B$52,2)</f>
        <v>Tennessee</v>
      </c>
      <c r="B2301">
        <f t="shared" si="36"/>
        <v>47</v>
      </c>
      <c r="C2301" s="31" t="s">
        <v>2534</v>
      </c>
      <c r="D2301" s="31" t="s">
        <v>3285</v>
      </c>
      <c r="E2301" s="31" t="s">
        <v>3286</v>
      </c>
      <c r="F2301" s="31" t="s">
        <v>3287</v>
      </c>
      <c r="G2301" s="33">
        <v>2441.60168445509</v>
      </c>
      <c r="H2301" s="31" t="s">
        <v>94</v>
      </c>
      <c r="I2301" s="33">
        <v>328.61395483917801</v>
      </c>
      <c r="J2301" s="33">
        <v>7.43</v>
      </c>
      <c r="K2301" s="31" t="s">
        <v>94</v>
      </c>
      <c r="L2301" s="31" t="s">
        <v>95</v>
      </c>
    </row>
    <row r="2302" spans="1:12" x14ac:dyDescent="0.2">
      <c r="A2302" t="str">
        <f>VLOOKUP(B2302,StateFIPS!A$2:B$52,2)</f>
        <v>Texas</v>
      </c>
      <c r="B2302">
        <f t="shared" si="36"/>
        <v>48</v>
      </c>
      <c r="C2302" s="31" t="s">
        <v>938</v>
      </c>
      <c r="D2302" s="31" t="s">
        <v>3285</v>
      </c>
      <c r="E2302" s="31" t="s">
        <v>3286</v>
      </c>
      <c r="F2302" s="31" t="s">
        <v>3287</v>
      </c>
      <c r="G2302" s="33">
        <v>652.32630414712798</v>
      </c>
      <c r="H2302" s="31" t="s">
        <v>94</v>
      </c>
      <c r="I2302" s="33">
        <v>87.796272428953998</v>
      </c>
      <c r="J2302" s="33">
        <v>7.43</v>
      </c>
      <c r="K2302" s="31" t="s">
        <v>94</v>
      </c>
      <c r="L2302" s="31" t="s">
        <v>95</v>
      </c>
    </row>
    <row r="2303" spans="1:12" x14ac:dyDescent="0.2">
      <c r="A2303" t="str">
        <f>VLOOKUP(B2303,StateFIPS!A$2:B$52,2)</f>
        <v>Texas</v>
      </c>
      <c r="B2303">
        <f t="shared" si="36"/>
        <v>48</v>
      </c>
      <c r="C2303" s="31" t="s">
        <v>3205</v>
      </c>
      <c r="D2303" s="31" t="s">
        <v>3285</v>
      </c>
      <c r="E2303" s="31" t="s">
        <v>3286</v>
      </c>
      <c r="F2303" s="31" t="s">
        <v>3287</v>
      </c>
      <c r="G2303" s="33">
        <v>1617.1114262470801</v>
      </c>
      <c r="H2303" s="31" t="s">
        <v>94</v>
      </c>
      <c r="I2303" s="33">
        <v>217.646221567575</v>
      </c>
      <c r="J2303" s="33">
        <v>7.43</v>
      </c>
      <c r="K2303" s="31" t="s">
        <v>94</v>
      </c>
      <c r="L2303" s="31" t="s">
        <v>95</v>
      </c>
    </row>
    <row r="2304" spans="1:12" x14ac:dyDescent="0.2">
      <c r="A2304" t="str">
        <f>VLOOKUP(B2304,StateFIPS!A$2:B$52,2)</f>
        <v>Texas</v>
      </c>
      <c r="B2304">
        <f t="shared" si="36"/>
        <v>48</v>
      </c>
      <c r="C2304" s="31" t="s">
        <v>939</v>
      </c>
      <c r="D2304" s="31" t="s">
        <v>3285</v>
      </c>
      <c r="E2304" s="31" t="s">
        <v>3286</v>
      </c>
      <c r="F2304" s="31" t="s">
        <v>3287</v>
      </c>
      <c r="G2304" s="33">
        <v>1140.2005988454</v>
      </c>
      <c r="H2304" s="31" t="s">
        <v>94</v>
      </c>
      <c r="I2304" s="33">
        <v>153.459030800188</v>
      </c>
      <c r="J2304" s="33">
        <v>7.43</v>
      </c>
      <c r="K2304" s="31" t="s">
        <v>94</v>
      </c>
      <c r="L2304" s="31" t="s">
        <v>95</v>
      </c>
    </row>
    <row r="2305" spans="1:12" x14ac:dyDescent="0.2">
      <c r="A2305" t="str">
        <f>VLOOKUP(B2305,StateFIPS!A$2:B$52,2)</f>
        <v>Texas</v>
      </c>
      <c r="B2305">
        <f t="shared" si="36"/>
        <v>48</v>
      </c>
      <c r="C2305" s="31" t="s">
        <v>2523</v>
      </c>
      <c r="D2305" s="31" t="s">
        <v>3285</v>
      </c>
      <c r="E2305" s="31" t="s">
        <v>3286</v>
      </c>
      <c r="F2305" s="31" t="s">
        <v>3287</v>
      </c>
      <c r="G2305" s="33">
        <v>465.947360105092</v>
      </c>
      <c r="H2305" s="31" t="s">
        <v>94</v>
      </c>
      <c r="I2305" s="33">
        <v>62.711623163538597</v>
      </c>
      <c r="J2305" s="33">
        <v>7.43</v>
      </c>
      <c r="K2305" s="31" t="s">
        <v>94</v>
      </c>
      <c r="L2305" s="31" t="s">
        <v>95</v>
      </c>
    </row>
    <row r="2306" spans="1:12" x14ac:dyDescent="0.2">
      <c r="A2306" t="str">
        <f>VLOOKUP(B2306,StateFIPS!A$2:B$52,2)</f>
        <v>Texas</v>
      </c>
      <c r="B2306">
        <f t="shared" si="36"/>
        <v>48</v>
      </c>
      <c r="C2306" s="31" t="s">
        <v>2721</v>
      </c>
      <c r="D2306" s="31" t="s">
        <v>3285</v>
      </c>
      <c r="E2306" s="31" t="s">
        <v>3286</v>
      </c>
      <c r="F2306" s="31" t="s">
        <v>3287</v>
      </c>
      <c r="G2306" s="33">
        <v>5436.0898252644902</v>
      </c>
      <c r="H2306" s="31" t="s">
        <v>94</v>
      </c>
      <c r="I2306" s="33">
        <v>731.64062251204496</v>
      </c>
      <c r="J2306" s="33">
        <v>7.43</v>
      </c>
      <c r="K2306" s="31" t="s">
        <v>94</v>
      </c>
      <c r="L2306" s="31" t="s">
        <v>95</v>
      </c>
    </row>
    <row r="2307" spans="1:12" x14ac:dyDescent="0.2">
      <c r="A2307" t="str">
        <f>VLOOKUP(B2307,StateFIPS!A$2:B$52,2)</f>
        <v>Texas</v>
      </c>
      <c r="B2307">
        <f t="shared" ref="B2307:B2370" si="37">VALUE(LEFT(C2307,2))</f>
        <v>48</v>
      </c>
      <c r="C2307" s="31" t="s">
        <v>2558</v>
      </c>
      <c r="D2307" s="31" t="s">
        <v>3285</v>
      </c>
      <c r="E2307" s="31" t="s">
        <v>3286</v>
      </c>
      <c r="F2307" s="31" t="s">
        <v>3287</v>
      </c>
      <c r="G2307" s="33">
        <v>1940.5337114965</v>
      </c>
      <c r="H2307" s="31" t="s">
        <v>94</v>
      </c>
      <c r="I2307" s="33">
        <v>261.17546588109002</v>
      </c>
      <c r="J2307" s="33">
        <v>7.43</v>
      </c>
      <c r="K2307" s="31" t="s">
        <v>94</v>
      </c>
      <c r="L2307" s="31" t="s">
        <v>95</v>
      </c>
    </row>
    <row r="2308" spans="1:12" x14ac:dyDescent="0.2">
      <c r="A2308" t="str">
        <f>VLOOKUP(B2308,StateFIPS!A$2:B$52,2)</f>
        <v>Texas</v>
      </c>
      <c r="B2308">
        <f t="shared" si="37"/>
        <v>48</v>
      </c>
      <c r="C2308" s="31" t="s">
        <v>940</v>
      </c>
      <c r="D2308" s="31" t="s">
        <v>3285</v>
      </c>
      <c r="E2308" s="31" t="s">
        <v>3286</v>
      </c>
      <c r="F2308" s="31" t="s">
        <v>3287</v>
      </c>
      <c r="G2308" s="33">
        <v>1474.5863513914101</v>
      </c>
      <c r="H2308" s="31" t="s">
        <v>94</v>
      </c>
      <c r="I2308" s="33">
        <v>198.46384271755201</v>
      </c>
      <c r="J2308" s="33">
        <v>7.43</v>
      </c>
      <c r="K2308" s="31" t="s">
        <v>94</v>
      </c>
      <c r="L2308" s="31" t="s">
        <v>95</v>
      </c>
    </row>
    <row r="2309" spans="1:12" x14ac:dyDescent="0.2">
      <c r="A2309" t="str">
        <f>VLOOKUP(B2309,StateFIPS!A$2:B$52,2)</f>
        <v>Texas</v>
      </c>
      <c r="B2309">
        <f t="shared" si="37"/>
        <v>48</v>
      </c>
      <c r="C2309" s="31" t="s">
        <v>3021</v>
      </c>
      <c r="D2309" s="31" t="s">
        <v>3285</v>
      </c>
      <c r="E2309" s="31" t="s">
        <v>3286</v>
      </c>
      <c r="F2309" s="31" t="s">
        <v>3287</v>
      </c>
      <c r="G2309" s="33">
        <v>5436.0898252644902</v>
      </c>
      <c r="H2309" s="31" t="s">
        <v>94</v>
      </c>
      <c r="I2309" s="33">
        <v>731.64062251204496</v>
      </c>
      <c r="J2309" s="33">
        <v>7.43</v>
      </c>
      <c r="K2309" s="31" t="s">
        <v>94</v>
      </c>
      <c r="L2309" s="31" t="s">
        <v>95</v>
      </c>
    </row>
    <row r="2310" spans="1:12" x14ac:dyDescent="0.2">
      <c r="A2310" t="str">
        <f>VLOOKUP(B2310,StateFIPS!A$2:B$52,2)</f>
        <v>Texas</v>
      </c>
      <c r="B2310">
        <f t="shared" si="37"/>
        <v>48</v>
      </c>
      <c r="C2310" s="31" t="s">
        <v>941</v>
      </c>
      <c r="D2310" s="31" t="s">
        <v>3285</v>
      </c>
      <c r="E2310" s="31" t="s">
        <v>3286</v>
      </c>
      <c r="F2310" s="31" t="s">
        <v>3287</v>
      </c>
      <c r="G2310" s="33">
        <v>31914.653300374601</v>
      </c>
      <c r="H2310" s="31" t="s">
        <v>94</v>
      </c>
      <c r="I2310" s="33">
        <v>4295.3772948014303</v>
      </c>
      <c r="J2310" s="33">
        <v>7.43</v>
      </c>
      <c r="K2310" s="31" t="s">
        <v>94</v>
      </c>
      <c r="L2310" s="31" t="s">
        <v>95</v>
      </c>
    </row>
    <row r="2311" spans="1:12" x14ac:dyDescent="0.2">
      <c r="A2311" t="str">
        <f>VLOOKUP(B2311,StateFIPS!A$2:B$52,2)</f>
        <v>Texas</v>
      </c>
      <c r="B2311">
        <f t="shared" si="37"/>
        <v>48</v>
      </c>
      <c r="C2311" s="31" t="s">
        <v>942</v>
      </c>
      <c r="D2311" s="31" t="s">
        <v>3285</v>
      </c>
      <c r="E2311" s="31" t="s">
        <v>3286</v>
      </c>
      <c r="F2311" s="31" t="s">
        <v>3287</v>
      </c>
      <c r="G2311" s="33">
        <v>5651.6673913923496</v>
      </c>
      <c r="H2311" s="31" t="s">
        <v>94</v>
      </c>
      <c r="I2311" s="33">
        <v>760.65509978362695</v>
      </c>
      <c r="J2311" s="33">
        <v>7.43</v>
      </c>
      <c r="K2311" s="31" t="s">
        <v>94</v>
      </c>
      <c r="L2311" s="31" t="s">
        <v>95</v>
      </c>
    </row>
    <row r="2312" spans="1:12" x14ac:dyDescent="0.2">
      <c r="A2312" t="str">
        <f>VLOOKUP(B2312,StateFIPS!A$2:B$52,2)</f>
        <v>Texas</v>
      </c>
      <c r="B2312">
        <f t="shared" si="37"/>
        <v>48</v>
      </c>
      <c r="C2312" s="31" t="s">
        <v>943</v>
      </c>
      <c r="D2312" s="31" t="s">
        <v>3285</v>
      </c>
      <c r="E2312" s="31" t="s">
        <v>3286</v>
      </c>
      <c r="F2312" s="31" t="s">
        <v>3287</v>
      </c>
      <c r="G2312" s="33">
        <v>5436.0898252644902</v>
      </c>
      <c r="H2312" s="31" t="s">
        <v>94</v>
      </c>
      <c r="I2312" s="33">
        <v>731.64062251204496</v>
      </c>
      <c r="J2312" s="33">
        <v>7.43</v>
      </c>
      <c r="K2312" s="31" t="s">
        <v>94</v>
      </c>
      <c r="L2312" s="31" t="s">
        <v>95</v>
      </c>
    </row>
    <row r="2313" spans="1:12" x14ac:dyDescent="0.2">
      <c r="A2313" t="str">
        <f>VLOOKUP(B2313,StateFIPS!A$2:B$52,2)</f>
        <v>Texas</v>
      </c>
      <c r="B2313">
        <f t="shared" si="37"/>
        <v>48</v>
      </c>
      <c r="C2313" s="31" t="s">
        <v>944</v>
      </c>
      <c r="D2313" s="31" t="s">
        <v>3285</v>
      </c>
      <c r="E2313" s="31" t="s">
        <v>3286</v>
      </c>
      <c r="F2313" s="31" t="s">
        <v>3287</v>
      </c>
      <c r="G2313" s="33">
        <v>1244.3535381630099</v>
      </c>
      <c r="H2313" s="31" t="s">
        <v>94</v>
      </c>
      <c r="I2313" s="33">
        <v>167.47692303674401</v>
      </c>
      <c r="J2313" s="33">
        <v>7.43</v>
      </c>
      <c r="K2313" s="31" t="s">
        <v>94</v>
      </c>
      <c r="L2313" s="31" t="s">
        <v>95</v>
      </c>
    </row>
    <row r="2314" spans="1:12" x14ac:dyDescent="0.2">
      <c r="A2314" t="str">
        <f>VLOOKUP(B2314,StateFIPS!A$2:B$52,2)</f>
        <v>Texas</v>
      </c>
      <c r="B2314">
        <f t="shared" si="37"/>
        <v>48</v>
      </c>
      <c r="C2314" s="31" t="s">
        <v>945</v>
      </c>
      <c r="D2314" s="31" t="s">
        <v>3285</v>
      </c>
      <c r="E2314" s="31" t="s">
        <v>3286</v>
      </c>
      <c r="F2314" s="31" t="s">
        <v>3287</v>
      </c>
      <c r="G2314" s="33">
        <v>20852.514798114898</v>
      </c>
      <c r="H2314" s="31" t="s">
        <v>94</v>
      </c>
      <c r="I2314" s="33">
        <v>2806.52958251883</v>
      </c>
      <c r="J2314" s="33">
        <v>7.43</v>
      </c>
      <c r="K2314" s="31" t="s">
        <v>94</v>
      </c>
      <c r="L2314" s="31" t="s">
        <v>95</v>
      </c>
    </row>
    <row r="2315" spans="1:12" x14ac:dyDescent="0.2">
      <c r="A2315" t="str">
        <f>VLOOKUP(B2315,StateFIPS!A$2:B$52,2)</f>
        <v>Texas</v>
      </c>
      <c r="B2315">
        <f t="shared" si="37"/>
        <v>48</v>
      </c>
      <c r="C2315" s="31" t="s">
        <v>2544</v>
      </c>
      <c r="D2315" s="31" t="s">
        <v>3285</v>
      </c>
      <c r="E2315" s="31" t="s">
        <v>3286</v>
      </c>
      <c r="F2315" s="31" t="s">
        <v>3287</v>
      </c>
      <c r="G2315" s="33">
        <v>11445.8598576404</v>
      </c>
      <c r="H2315" s="31" t="s">
        <v>94</v>
      </c>
      <c r="I2315" s="33">
        <v>1540.4925784172799</v>
      </c>
      <c r="J2315" s="33">
        <v>7.43</v>
      </c>
      <c r="K2315" s="31" t="s">
        <v>94</v>
      </c>
      <c r="L2315" s="31" t="s">
        <v>95</v>
      </c>
    </row>
    <row r="2316" spans="1:12" x14ac:dyDescent="0.2">
      <c r="A2316" t="str">
        <f>VLOOKUP(B2316,StateFIPS!A$2:B$52,2)</f>
        <v>Texas</v>
      </c>
      <c r="B2316">
        <f t="shared" si="37"/>
        <v>48</v>
      </c>
      <c r="C2316" s="31" t="s">
        <v>946</v>
      </c>
      <c r="D2316" s="31" t="s">
        <v>3285</v>
      </c>
      <c r="E2316" s="31" t="s">
        <v>3286</v>
      </c>
      <c r="F2316" s="31" t="s">
        <v>3287</v>
      </c>
      <c r="G2316" s="33">
        <v>49171.1508252079</v>
      </c>
      <c r="H2316" s="31" t="s">
        <v>94</v>
      </c>
      <c r="I2316" s="33">
        <v>6617.9207032581298</v>
      </c>
      <c r="J2316" s="33">
        <v>7.43</v>
      </c>
      <c r="K2316" s="31" t="s">
        <v>94</v>
      </c>
      <c r="L2316" s="31" t="s">
        <v>95</v>
      </c>
    </row>
    <row r="2317" spans="1:12" x14ac:dyDescent="0.2">
      <c r="A2317" t="str">
        <f>VLOOKUP(B2317,StateFIPS!A$2:B$52,2)</f>
        <v>Texas</v>
      </c>
      <c r="B2317">
        <f t="shared" si="37"/>
        <v>48</v>
      </c>
      <c r="C2317" s="31" t="s">
        <v>3016</v>
      </c>
      <c r="D2317" s="31" t="s">
        <v>3285</v>
      </c>
      <c r="E2317" s="31" t="s">
        <v>3286</v>
      </c>
      <c r="F2317" s="31" t="s">
        <v>3287</v>
      </c>
      <c r="G2317" s="33">
        <v>5436.0898252644902</v>
      </c>
      <c r="H2317" s="31" t="s">
        <v>94</v>
      </c>
      <c r="I2317" s="33">
        <v>731.64062251204496</v>
      </c>
      <c r="J2317" s="33">
        <v>7.43</v>
      </c>
      <c r="K2317" s="31" t="s">
        <v>94</v>
      </c>
      <c r="L2317" s="31" t="s">
        <v>95</v>
      </c>
    </row>
    <row r="2318" spans="1:12" x14ac:dyDescent="0.2">
      <c r="A2318" t="str">
        <f>VLOOKUP(B2318,StateFIPS!A$2:B$52,2)</f>
        <v>Texas</v>
      </c>
      <c r="B2318">
        <f t="shared" si="37"/>
        <v>48</v>
      </c>
      <c r="C2318" s="31" t="s">
        <v>2653</v>
      </c>
      <c r="D2318" s="31" t="s">
        <v>3285</v>
      </c>
      <c r="E2318" s="31" t="s">
        <v>3286</v>
      </c>
      <c r="F2318" s="31" t="s">
        <v>3287</v>
      </c>
      <c r="G2318" s="33">
        <v>9143.5317253563808</v>
      </c>
      <c r="H2318" s="31" t="s">
        <v>94</v>
      </c>
      <c r="I2318" s="33">
        <v>1230.6233816091999</v>
      </c>
      <c r="J2318" s="33">
        <v>7.43</v>
      </c>
      <c r="K2318" s="31" t="s">
        <v>94</v>
      </c>
      <c r="L2318" s="31" t="s">
        <v>95</v>
      </c>
    </row>
    <row r="2319" spans="1:12" x14ac:dyDescent="0.2">
      <c r="A2319" t="str">
        <f>VLOOKUP(B2319,StateFIPS!A$2:B$52,2)</f>
        <v>Texas</v>
      </c>
      <c r="B2319">
        <f t="shared" si="37"/>
        <v>48</v>
      </c>
      <c r="C2319" s="31" t="s">
        <v>2635</v>
      </c>
      <c r="D2319" s="31" t="s">
        <v>3285</v>
      </c>
      <c r="E2319" s="31" t="s">
        <v>3286</v>
      </c>
      <c r="F2319" s="31" t="s">
        <v>3287</v>
      </c>
      <c r="G2319" s="33">
        <v>602.99070131247095</v>
      </c>
      <c r="H2319" s="31" t="s">
        <v>94</v>
      </c>
      <c r="I2319" s="33">
        <v>81.156218211638105</v>
      </c>
      <c r="J2319" s="33">
        <v>7.43</v>
      </c>
      <c r="K2319" s="31" t="s">
        <v>94</v>
      </c>
      <c r="L2319" s="31" t="s">
        <v>95</v>
      </c>
    </row>
    <row r="2320" spans="1:12" x14ac:dyDescent="0.2">
      <c r="A2320" t="str">
        <f>VLOOKUP(B2320,StateFIPS!A$2:B$52,2)</f>
        <v>Texas</v>
      </c>
      <c r="B2320">
        <f t="shared" si="37"/>
        <v>48</v>
      </c>
      <c r="C2320" s="31" t="s">
        <v>815</v>
      </c>
      <c r="D2320" s="31" t="s">
        <v>3285</v>
      </c>
      <c r="E2320" s="31" t="s">
        <v>3286</v>
      </c>
      <c r="F2320" s="31" t="s">
        <v>3287</v>
      </c>
      <c r="G2320" s="33">
        <v>3036.8804411555402</v>
      </c>
      <c r="H2320" s="31" t="s">
        <v>94</v>
      </c>
      <c r="I2320" s="33">
        <v>408.73222626588699</v>
      </c>
      <c r="J2320" s="33">
        <v>7.43</v>
      </c>
      <c r="K2320" s="31" t="s">
        <v>94</v>
      </c>
      <c r="L2320" s="31" t="s">
        <v>95</v>
      </c>
    </row>
    <row r="2321" spans="1:12" x14ac:dyDescent="0.2">
      <c r="A2321" t="str">
        <f>VLOOKUP(B2321,StateFIPS!A$2:B$52,2)</f>
        <v>Texas</v>
      </c>
      <c r="B2321">
        <f t="shared" si="37"/>
        <v>48</v>
      </c>
      <c r="C2321" s="31" t="s">
        <v>897</v>
      </c>
      <c r="D2321" s="31" t="s">
        <v>3285</v>
      </c>
      <c r="E2321" s="31" t="s">
        <v>3286</v>
      </c>
      <c r="F2321" s="31" t="s">
        <v>3287</v>
      </c>
      <c r="G2321" s="33">
        <v>1112.79193060392</v>
      </c>
      <c r="H2321" s="31" t="s">
        <v>94</v>
      </c>
      <c r="I2321" s="33">
        <v>149.77011179056899</v>
      </c>
      <c r="J2321" s="33">
        <v>7.43</v>
      </c>
      <c r="K2321" s="31" t="s">
        <v>94</v>
      </c>
      <c r="L2321" s="31" t="s">
        <v>95</v>
      </c>
    </row>
    <row r="2322" spans="1:12" x14ac:dyDescent="0.2">
      <c r="A2322" t="str">
        <f>VLOOKUP(B2322,StateFIPS!A$2:B$52,2)</f>
        <v>Texas</v>
      </c>
      <c r="B2322">
        <f t="shared" si="37"/>
        <v>48</v>
      </c>
      <c r="C2322" s="31" t="s">
        <v>2723</v>
      </c>
      <c r="D2322" s="31" t="s">
        <v>3285</v>
      </c>
      <c r="E2322" s="31" t="s">
        <v>3286</v>
      </c>
      <c r="F2322" s="31" t="s">
        <v>3287</v>
      </c>
      <c r="G2322" s="33">
        <v>18012.976768297998</v>
      </c>
      <c r="H2322" s="31" t="s">
        <v>94</v>
      </c>
      <c r="I2322" s="33">
        <v>2424.3575731222099</v>
      </c>
      <c r="J2322" s="33">
        <v>7.43</v>
      </c>
      <c r="K2322" s="31" t="s">
        <v>94</v>
      </c>
      <c r="L2322" s="31" t="s">
        <v>95</v>
      </c>
    </row>
    <row r="2323" spans="1:12" x14ac:dyDescent="0.2">
      <c r="A2323" t="str">
        <f>VLOOKUP(B2323,StateFIPS!A$2:B$52,2)</f>
        <v>Texas</v>
      </c>
      <c r="B2323">
        <f t="shared" si="37"/>
        <v>48</v>
      </c>
      <c r="C2323" s="31" t="s">
        <v>3011</v>
      </c>
      <c r="D2323" s="31" t="s">
        <v>3285</v>
      </c>
      <c r="E2323" s="31" t="s">
        <v>3286</v>
      </c>
      <c r="F2323" s="31" t="s">
        <v>3287</v>
      </c>
      <c r="G2323" s="33">
        <v>5436.0898252644902</v>
      </c>
      <c r="H2323" s="31" t="s">
        <v>94</v>
      </c>
      <c r="I2323" s="33">
        <v>731.64062251204496</v>
      </c>
      <c r="J2323" s="33">
        <v>7.43</v>
      </c>
      <c r="K2323" s="31" t="s">
        <v>94</v>
      </c>
      <c r="L2323" s="31" t="s">
        <v>95</v>
      </c>
    </row>
    <row r="2324" spans="1:12" x14ac:dyDescent="0.2">
      <c r="A2324" t="str">
        <f>VLOOKUP(B2324,StateFIPS!A$2:B$52,2)</f>
        <v>Texas</v>
      </c>
      <c r="B2324">
        <f t="shared" si="37"/>
        <v>48</v>
      </c>
      <c r="C2324" s="31" t="s">
        <v>828</v>
      </c>
      <c r="D2324" s="31" t="s">
        <v>3285</v>
      </c>
      <c r="E2324" s="31" t="s">
        <v>3286</v>
      </c>
      <c r="F2324" s="31" t="s">
        <v>3287</v>
      </c>
      <c r="G2324" s="33">
        <v>257.64148146987401</v>
      </c>
      <c r="H2324" s="31" t="s">
        <v>94</v>
      </c>
      <c r="I2324" s="33">
        <v>34.675838690427199</v>
      </c>
      <c r="J2324" s="33">
        <v>7.43</v>
      </c>
      <c r="K2324" s="31" t="s">
        <v>94</v>
      </c>
      <c r="L2324" s="31" t="s">
        <v>95</v>
      </c>
    </row>
    <row r="2325" spans="1:12" x14ac:dyDescent="0.2">
      <c r="A2325" t="str">
        <f>VLOOKUP(B2325,StateFIPS!A$2:B$52,2)</f>
        <v>Texas</v>
      </c>
      <c r="B2325">
        <f t="shared" si="37"/>
        <v>48</v>
      </c>
      <c r="C2325" s="31" t="s">
        <v>2633</v>
      </c>
      <c r="D2325" s="31" t="s">
        <v>3285</v>
      </c>
      <c r="E2325" s="31" t="s">
        <v>3286</v>
      </c>
      <c r="F2325" s="31" t="s">
        <v>3287</v>
      </c>
      <c r="G2325" s="33">
        <v>31865.317697539998</v>
      </c>
      <c r="H2325" s="31" t="s">
        <v>94</v>
      </c>
      <c r="I2325" s="33">
        <v>4288.7372405841097</v>
      </c>
      <c r="J2325" s="33">
        <v>7.43</v>
      </c>
      <c r="K2325" s="31" t="s">
        <v>94</v>
      </c>
      <c r="L2325" s="31" t="s">
        <v>95</v>
      </c>
    </row>
    <row r="2326" spans="1:12" x14ac:dyDescent="0.2">
      <c r="A2326" t="str">
        <f>VLOOKUP(B2326,StateFIPS!A$2:B$52,2)</f>
        <v>Texas</v>
      </c>
      <c r="B2326">
        <f t="shared" si="37"/>
        <v>48</v>
      </c>
      <c r="C2326" s="31" t="s">
        <v>829</v>
      </c>
      <c r="D2326" s="31" t="s">
        <v>3285</v>
      </c>
      <c r="E2326" s="31" t="s">
        <v>3286</v>
      </c>
      <c r="F2326" s="31" t="s">
        <v>3287</v>
      </c>
      <c r="G2326" s="33">
        <v>2642.1956184782798</v>
      </c>
      <c r="H2326" s="31" t="s">
        <v>94</v>
      </c>
      <c r="I2326" s="33">
        <v>355.61179252736002</v>
      </c>
      <c r="J2326" s="33">
        <v>7.43</v>
      </c>
      <c r="K2326" s="31" t="s">
        <v>94</v>
      </c>
      <c r="L2326" s="31" t="s">
        <v>95</v>
      </c>
    </row>
    <row r="2327" spans="1:12" x14ac:dyDescent="0.2">
      <c r="A2327" t="str">
        <f>VLOOKUP(B2327,StateFIPS!A$2:B$52,2)</f>
        <v>Texas</v>
      </c>
      <c r="B2327">
        <f t="shared" si="37"/>
        <v>48</v>
      </c>
      <c r="C2327" s="31" t="s">
        <v>830</v>
      </c>
      <c r="D2327" s="31" t="s">
        <v>3285</v>
      </c>
      <c r="E2327" s="31" t="s">
        <v>3286</v>
      </c>
      <c r="F2327" s="31" t="s">
        <v>3287</v>
      </c>
      <c r="G2327" s="33">
        <v>32583.424805466599</v>
      </c>
      <c r="H2327" s="31" t="s">
        <v>94</v>
      </c>
      <c r="I2327" s="33">
        <v>4385.3869186361599</v>
      </c>
      <c r="J2327" s="33">
        <v>7.43</v>
      </c>
      <c r="K2327" s="31" t="s">
        <v>94</v>
      </c>
      <c r="L2327" s="31" t="s">
        <v>95</v>
      </c>
    </row>
    <row r="2328" spans="1:12" x14ac:dyDescent="0.2">
      <c r="A2328" t="str">
        <f>VLOOKUP(B2328,StateFIPS!A$2:B$52,2)</f>
        <v>Texas</v>
      </c>
      <c r="B2328">
        <f t="shared" si="37"/>
        <v>48</v>
      </c>
      <c r="C2328" s="31" t="s">
        <v>831</v>
      </c>
      <c r="D2328" s="31" t="s">
        <v>3285</v>
      </c>
      <c r="E2328" s="31" t="s">
        <v>3286</v>
      </c>
      <c r="F2328" s="31" t="s">
        <v>3287</v>
      </c>
      <c r="G2328" s="33">
        <v>5147.3478957491898</v>
      </c>
      <c r="H2328" s="31" t="s">
        <v>94</v>
      </c>
      <c r="I2328" s="33">
        <v>692.77899000662001</v>
      </c>
      <c r="J2328" s="33">
        <v>7.43</v>
      </c>
      <c r="K2328" s="31" t="s">
        <v>94</v>
      </c>
      <c r="L2328" s="31" t="s">
        <v>95</v>
      </c>
    </row>
    <row r="2329" spans="1:12" x14ac:dyDescent="0.2">
      <c r="A2329" t="str">
        <f>VLOOKUP(B2329,StateFIPS!A$2:B$52,2)</f>
        <v>Texas</v>
      </c>
      <c r="B2329">
        <f t="shared" si="37"/>
        <v>48</v>
      </c>
      <c r="C2329" s="31" t="s">
        <v>3241</v>
      </c>
      <c r="D2329" s="31" t="s">
        <v>3285</v>
      </c>
      <c r="E2329" s="31" t="s">
        <v>3286</v>
      </c>
      <c r="F2329" s="31" t="s">
        <v>3287</v>
      </c>
      <c r="G2329" s="33">
        <v>904.48605196870699</v>
      </c>
      <c r="H2329" s="31" t="s">
        <v>94</v>
      </c>
      <c r="I2329" s="33">
        <v>121.734327317457</v>
      </c>
      <c r="J2329" s="33">
        <v>7.43</v>
      </c>
      <c r="K2329" s="31" t="s">
        <v>94</v>
      </c>
      <c r="L2329" s="31" t="s">
        <v>95</v>
      </c>
    </row>
    <row r="2330" spans="1:12" x14ac:dyDescent="0.2">
      <c r="A2330" t="str">
        <f>VLOOKUP(B2330,StateFIPS!A$2:B$52,2)</f>
        <v>Texas</v>
      </c>
      <c r="B2330">
        <f t="shared" si="37"/>
        <v>48</v>
      </c>
      <c r="C2330" s="31" t="s">
        <v>832</v>
      </c>
      <c r="D2330" s="31" t="s">
        <v>3285</v>
      </c>
      <c r="E2330" s="31" t="s">
        <v>3286</v>
      </c>
      <c r="F2330" s="31" t="s">
        <v>3287</v>
      </c>
      <c r="G2330" s="33">
        <v>3689.2067453026698</v>
      </c>
      <c r="H2330" s="31" t="s">
        <v>94</v>
      </c>
      <c r="I2330" s="33">
        <v>496.52849869484101</v>
      </c>
      <c r="J2330" s="33">
        <v>7.43</v>
      </c>
      <c r="K2330" s="31" t="s">
        <v>94</v>
      </c>
      <c r="L2330" s="31" t="s">
        <v>95</v>
      </c>
    </row>
    <row r="2331" spans="1:12" x14ac:dyDescent="0.2">
      <c r="A2331" t="str">
        <f>VLOOKUP(B2331,StateFIPS!A$2:B$52,2)</f>
        <v>Texas</v>
      </c>
      <c r="B2331">
        <f t="shared" si="37"/>
        <v>48</v>
      </c>
      <c r="C2331" s="31" t="s">
        <v>833</v>
      </c>
      <c r="D2331" s="31" t="s">
        <v>3285</v>
      </c>
      <c r="E2331" s="31" t="s">
        <v>3286</v>
      </c>
      <c r="F2331" s="31" t="s">
        <v>3287</v>
      </c>
      <c r="G2331" s="33">
        <v>449.50215916020602</v>
      </c>
      <c r="H2331" s="31" t="s">
        <v>94</v>
      </c>
      <c r="I2331" s="33">
        <v>60.498271757766602</v>
      </c>
      <c r="J2331" s="33">
        <v>7.43</v>
      </c>
      <c r="K2331" s="31" t="s">
        <v>94</v>
      </c>
      <c r="L2331" s="31" t="s">
        <v>95</v>
      </c>
    </row>
    <row r="2332" spans="1:12" x14ac:dyDescent="0.2">
      <c r="A2332" t="str">
        <f>VLOOKUP(B2332,StateFIPS!A$2:B$52,2)</f>
        <v>Texas</v>
      </c>
      <c r="B2332">
        <f t="shared" si="37"/>
        <v>48</v>
      </c>
      <c r="C2332" s="31" t="s">
        <v>2659</v>
      </c>
      <c r="D2332" s="31" t="s">
        <v>3285</v>
      </c>
      <c r="E2332" s="31" t="s">
        <v>3286</v>
      </c>
      <c r="F2332" s="31" t="s">
        <v>3287</v>
      </c>
      <c r="G2332" s="33">
        <v>723.58884157496595</v>
      </c>
      <c r="H2332" s="31" t="s">
        <v>94</v>
      </c>
      <c r="I2332" s="33">
        <v>97.387461853965803</v>
      </c>
      <c r="J2332" s="33">
        <v>7.43</v>
      </c>
      <c r="K2332" s="31" t="s">
        <v>94</v>
      </c>
      <c r="L2332" s="31" t="s">
        <v>95</v>
      </c>
    </row>
    <row r="2333" spans="1:12" x14ac:dyDescent="0.2">
      <c r="A2333" t="str">
        <f>VLOOKUP(B2333,StateFIPS!A$2:B$52,2)</f>
        <v>Texas</v>
      </c>
      <c r="B2333">
        <f t="shared" si="37"/>
        <v>48</v>
      </c>
      <c r="C2333" s="31" t="s">
        <v>3013</v>
      </c>
      <c r="D2333" s="31" t="s">
        <v>3285</v>
      </c>
      <c r="E2333" s="31" t="s">
        <v>3286</v>
      </c>
      <c r="F2333" s="31" t="s">
        <v>3287</v>
      </c>
      <c r="G2333" s="33">
        <v>191.86067769033201</v>
      </c>
      <c r="H2333" s="31" t="s">
        <v>94</v>
      </c>
      <c r="I2333" s="33">
        <v>25.8224330673394</v>
      </c>
      <c r="J2333" s="33">
        <v>7.43</v>
      </c>
      <c r="K2333" s="31" t="s">
        <v>94</v>
      </c>
      <c r="L2333" s="31" t="s">
        <v>95</v>
      </c>
    </row>
    <row r="2334" spans="1:12" x14ac:dyDescent="0.2">
      <c r="A2334" t="str">
        <f>VLOOKUP(B2334,StateFIPS!A$2:B$52,2)</f>
        <v>Texas</v>
      </c>
      <c r="B2334">
        <f t="shared" si="37"/>
        <v>48</v>
      </c>
      <c r="C2334" s="31" t="s">
        <v>845</v>
      </c>
      <c r="D2334" s="31" t="s">
        <v>3285</v>
      </c>
      <c r="E2334" s="31" t="s">
        <v>3286</v>
      </c>
      <c r="F2334" s="31" t="s">
        <v>3287</v>
      </c>
      <c r="G2334" s="33">
        <v>5436.0898252644902</v>
      </c>
      <c r="H2334" s="31" t="s">
        <v>94</v>
      </c>
      <c r="I2334" s="33">
        <v>731.64062251204496</v>
      </c>
      <c r="J2334" s="33">
        <v>7.43</v>
      </c>
      <c r="K2334" s="31" t="s">
        <v>94</v>
      </c>
      <c r="L2334" s="31" t="s">
        <v>95</v>
      </c>
    </row>
    <row r="2335" spans="1:12" x14ac:dyDescent="0.2">
      <c r="A2335" t="str">
        <f>VLOOKUP(B2335,StateFIPS!A$2:B$52,2)</f>
        <v>Texas</v>
      </c>
      <c r="B2335">
        <f t="shared" si="37"/>
        <v>48</v>
      </c>
      <c r="C2335" s="31" t="s">
        <v>2612</v>
      </c>
      <c r="D2335" s="31" t="s">
        <v>3285</v>
      </c>
      <c r="E2335" s="31" t="s">
        <v>3286</v>
      </c>
      <c r="F2335" s="31" t="s">
        <v>3287</v>
      </c>
      <c r="G2335" s="33">
        <v>5436.0898252644902</v>
      </c>
      <c r="H2335" s="31" t="s">
        <v>94</v>
      </c>
      <c r="I2335" s="33">
        <v>731.64062251204496</v>
      </c>
      <c r="J2335" s="33">
        <v>7.43</v>
      </c>
      <c r="K2335" s="31" t="s">
        <v>94</v>
      </c>
      <c r="L2335" s="31" t="s">
        <v>95</v>
      </c>
    </row>
    <row r="2336" spans="1:12" x14ac:dyDescent="0.2">
      <c r="A2336" t="str">
        <f>VLOOKUP(B2336,StateFIPS!A$2:B$52,2)</f>
        <v>Texas</v>
      </c>
      <c r="B2336">
        <f t="shared" si="37"/>
        <v>48</v>
      </c>
      <c r="C2336" s="31" t="s">
        <v>835</v>
      </c>
      <c r="D2336" s="31" t="s">
        <v>3285</v>
      </c>
      <c r="E2336" s="31" t="s">
        <v>3286</v>
      </c>
      <c r="F2336" s="31" t="s">
        <v>3287</v>
      </c>
      <c r="G2336" s="33">
        <v>339.86748619430199</v>
      </c>
      <c r="H2336" s="31" t="s">
        <v>94</v>
      </c>
      <c r="I2336" s="33">
        <v>45.742595719287003</v>
      </c>
      <c r="J2336" s="33">
        <v>7.43</v>
      </c>
      <c r="K2336" s="31" t="s">
        <v>94</v>
      </c>
      <c r="L2336" s="31" t="s">
        <v>95</v>
      </c>
    </row>
    <row r="2337" spans="1:12" x14ac:dyDescent="0.2">
      <c r="A2337" t="str">
        <f>VLOOKUP(B2337,StateFIPS!A$2:B$52,2)</f>
        <v>Texas</v>
      </c>
      <c r="B2337">
        <f t="shared" si="37"/>
        <v>48</v>
      </c>
      <c r="C2337" s="31" t="s">
        <v>2650</v>
      </c>
      <c r="D2337" s="31" t="s">
        <v>3285</v>
      </c>
      <c r="E2337" s="31" t="s">
        <v>3286</v>
      </c>
      <c r="F2337" s="31" t="s">
        <v>3287</v>
      </c>
      <c r="G2337" s="33">
        <v>186.37894404203701</v>
      </c>
      <c r="H2337" s="31" t="s">
        <v>94</v>
      </c>
      <c r="I2337" s="33">
        <v>25.084649265415401</v>
      </c>
      <c r="J2337" s="33">
        <v>7.43</v>
      </c>
      <c r="K2337" s="31" t="s">
        <v>94</v>
      </c>
      <c r="L2337" s="31" t="s">
        <v>95</v>
      </c>
    </row>
    <row r="2338" spans="1:12" x14ac:dyDescent="0.2">
      <c r="A2338" t="str">
        <f>VLOOKUP(B2338,StateFIPS!A$2:B$52,2)</f>
        <v>Texas</v>
      </c>
      <c r="B2338">
        <f t="shared" si="37"/>
        <v>48</v>
      </c>
      <c r="C2338" s="31" t="s">
        <v>3242</v>
      </c>
      <c r="D2338" s="31" t="s">
        <v>3285</v>
      </c>
      <c r="E2338" s="31" t="s">
        <v>3286</v>
      </c>
      <c r="F2338" s="31" t="s">
        <v>3287</v>
      </c>
      <c r="G2338" s="33">
        <v>5436.0898252644902</v>
      </c>
      <c r="H2338" s="31" t="s">
        <v>94</v>
      </c>
      <c r="I2338" s="33">
        <v>731.64062251204496</v>
      </c>
      <c r="J2338" s="33">
        <v>7.43</v>
      </c>
      <c r="K2338" s="31" t="s">
        <v>94</v>
      </c>
      <c r="L2338" s="31" t="s">
        <v>95</v>
      </c>
    </row>
    <row r="2339" spans="1:12" x14ac:dyDescent="0.2">
      <c r="A2339" t="str">
        <f>VLOOKUP(B2339,StateFIPS!A$2:B$52,2)</f>
        <v>Texas</v>
      </c>
      <c r="B2339">
        <f t="shared" si="37"/>
        <v>48</v>
      </c>
      <c r="C2339" s="31" t="s">
        <v>2350</v>
      </c>
      <c r="D2339" s="31" t="s">
        <v>3285</v>
      </c>
      <c r="E2339" s="31" t="s">
        <v>3286</v>
      </c>
      <c r="F2339" s="31" t="s">
        <v>3287</v>
      </c>
      <c r="G2339" s="33">
        <v>608.47243496076703</v>
      </c>
      <c r="H2339" s="31" t="s">
        <v>94</v>
      </c>
      <c r="I2339" s="33">
        <v>81.894002013562101</v>
      </c>
      <c r="J2339" s="33">
        <v>7.43</v>
      </c>
      <c r="K2339" s="31" t="s">
        <v>94</v>
      </c>
      <c r="L2339" s="31" t="s">
        <v>95</v>
      </c>
    </row>
    <row r="2340" spans="1:12" x14ac:dyDescent="0.2">
      <c r="A2340" t="str">
        <f>VLOOKUP(B2340,StateFIPS!A$2:B$52,2)</f>
        <v>Texas</v>
      </c>
      <c r="B2340">
        <f t="shared" si="37"/>
        <v>48</v>
      </c>
      <c r="C2340" s="31" t="s">
        <v>3243</v>
      </c>
      <c r="D2340" s="31" t="s">
        <v>3285</v>
      </c>
      <c r="E2340" s="31" t="s">
        <v>3286</v>
      </c>
      <c r="F2340" s="31" t="s">
        <v>3287</v>
      </c>
      <c r="G2340" s="33">
        <v>5436.0898252644902</v>
      </c>
      <c r="H2340" s="31" t="s">
        <v>94</v>
      </c>
      <c r="I2340" s="33">
        <v>731.64062251204496</v>
      </c>
      <c r="J2340" s="33">
        <v>7.43</v>
      </c>
      <c r="K2340" s="31" t="s">
        <v>94</v>
      </c>
      <c r="L2340" s="31" t="s">
        <v>95</v>
      </c>
    </row>
    <row r="2341" spans="1:12" x14ac:dyDescent="0.2">
      <c r="A2341" t="str">
        <f>VLOOKUP(B2341,StateFIPS!A$2:B$52,2)</f>
        <v>Texas</v>
      </c>
      <c r="B2341">
        <f t="shared" si="37"/>
        <v>48</v>
      </c>
      <c r="C2341" s="31" t="s">
        <v>836</v>
      </c>
      <c r="D2341" s="31" t="s">
        <v>3285</v>
      </c>
      <c r="E2341" s="31" t="s">
        <v>3286</v>
      </c>
      <c r="F2341" s="31" t="s">
        <v>3287</v>
      </c>
      <c r="G2341" s="33">
        <v>305036.55059303402</v>
      </c>
      <c r="H2341" s="31" t="s">
        <v>94</v>
      </c>
      <c r="I2341" s="33">
        <v>41054.717441861998</v>
      </c>
      <c r="J2341" s="33">
        <v>7.43</v>
      </c>
      <c r="K2341" s="31" t="s">
        <v>94</v>
      </c>
      <c r="L2341" s="31" t="s">
        <v>95</v>
      </c>
    </row>
    <row r="2342" spans="1:12" x14ac:dyDescent="0.2">
      <c r="A2342" t="str">
        <f>VLOOKUP(B2342,StateFIPS!A$2:B$52,2)</f>
        <v>Texas</v>
      </c>
      <c r="B2342">
        <f t="shared" si="37"/>
        <v>48</v>
      </c>
      <c r="C2342" s="31" t="s">
        <v>837</v>
      </c>
      <c r="D2342" s="31" t="s">
        <v>3285</v>
      </c>
      <c r="E2342" s="31" t="s">
        <v>3286</v>
      </c>
      <c r="F2342" s="31" t="s">
        <v>3287</v>
      </c>
      <c r="G2342" s="33">
        <v>211945.74977768501</v>
      </c>
      <c r="H2342" s="31" t="s">
        <v>94</v>
      </c>
      <c r="I2342" s="33">
        <v>28525.672917588901</v>
      </c>
      <c r="J2342" s="33">
        <v>7.43</v>
      </c>
      <c r="K2342" s="31" t="s">
        <v>94</v>
      </c>
      <c r="L2342" s="31" t="s">
        <v>95</v>
      </c>
    </row>
    <row r="2343" spans="1:12" x14ac:dyDescent="0.2">
      <c r="A2343" t="str">
        <f>VLOOKUP(B2343,StateFIPS!A$2:B$52,2)</f>
        <v>Texas</v>
      </c>
      <c r="B2343">
        <f t="shared" si="37"/>
        <v>48</v>
      </c>
      <c r="C2343" s="31" t="s">
        <v>2355</v>
      </c>
      <c r="D2343" s="31" t="s">
        <v>3285</v>
      </c>
      <c r="E2343" s="31" t="s">
        <v>3286</v>
      </c>
      <c r="F2343" s="31" t="s">
        <v>3287</v>
      </c>
      <c r="G2343" s="33">
        <v>3809.80488556516</v>
      </c>
      <c r="H2343" s="31" t="s">
        <v>94</v>
      </c>
      <c r="I2343" s="33">
        <v>512.75974233716795</v>
      </c>
      <c r="J2343" s="33">
        <v>7.43</v>
      </c>
      <c r="K2343" s="31" t="s">
        <v>94</v>
      </c>
      <c r="L2343" s="31" t="s">
        <v>95</v>
      </c>
    </row>
    <row r="2344" spans="1:12" x14ac:dyDescent="0.2">
      <c r="A2344" t="str">
        <f>VLOOKUP(B2344,StateFIPS!A$2:B$52,2)</f>
        <v>Texas</v>
      </c>
      <c r="B2344">
        <f t="shared" si="37"/>
        <v>48</v>
      </c>
      <c r="C2344" s="31" t="s">
        <v>838</v>
      </c>
      <c r="D2344" s="31" t="s">
        <v>3285</v>
      </c>
      <c r="E2344" s="31" t="s">
        <v>3286</v>
      </c>
      <c r="F2344" s="31" t="s">
        <v>3287</v>
      </c>
      <c r="G2344" s="33">
        <v>1660.9652954334399</v>
      </c>
      <c r="H2344" s="31" t="s">
        <v>94</v>
      </c>
      <c r="I2344" s="33">
        <v>223.54849198296699</v>
      </c>
      <c r="J2344" s="33">
        <v>7.43</v>
      </c>
      <c r="K2344" s="31" t="s">
        <v>94</v>
      </c>
      <c r="L2344" s="31" t="s">
        <v>95</v>
      </c>
    </row>
    <row r="2345" spans="1:12" x14ac:dyDescent="0.2">
      <c r="A2345" t="str">
        <f>VLOOKUP(B2345,StateFIPS!A$2:B$52,2)</f>
        <v>Texas</v>
      </c>
      <c r="B2345">
        <f t="shared" si="37"/>
        <v>48</v>
      </c>
      <c r="C2345" s="31" t="s">
        <v>839</v>
      </c>
      <c r="D2345" s="31" t="s">
        <v>3285</v>
      </c>
      <c r="E2345" s="31" t="s">
        <v>3286</v>
      </c>
      <c r="F2345" s="31" t="s">
        <v>3287</v>
      </c>
      <c r="G2345" s="33">
        <v>1545.8488888192501</v>
      </c>
      <c r="H2345" s="31" t="s">
        <v>94</v>
      </c>
      <c r="I2345" s="33">
        <v>208.05503214256299</v>
      </c>
      <c r="J2345" s="33">
        <v>7.43</v>
      </c>
      <c r="K2345" s="31" t="s">
        <v>94</v>
      </c>
      <c r="L2345" s="31" t="s">
        <v>95</v>
      </c>
    </row>
    <row r="2346" spans="1:12" x14ac:dyDescent="0.2">
      <c r="A2346" t="str">
        <f>VLOOKUP(B2346,StateFIPS!A$2:B$52,2)</f>
        <v>Texas</v>
      </c>
      <c r="B2346">
        <f t="shared" si="37"/>
        <v>48</v>
      </c>
      <c r="C2346" s="31" t="s">
        <v>840</v>
      </c>
      <c r="D2346" s="31" t="s">
        <v>3285</v>
      </c>
      <c r="E2346" s="31" t="s">
        <v>3286</v>
      </c>
      <c r="F2346" s="31" t="s">
        <v>3287</v>
      </c>
      <c r="G2346" s="33">
        <v>15321.4455469851</v>
      </c>
      <c r="H2346" s="31" t="s">
        <v>94</v>
      </c>
      <c r="I2346" s="33">
        <v>2062.1057263775301</v>
      </c>
      <c r="J2346" s="33">
        <v>7.43</v>
      </c>
      <c r="K2346" s="31" t="s">
        <v>94</v>
      </c>
      <c r="L2346" s="31" t="s">
        <v>95</v>
      </c>
    </row>
    <row r="2347" spans="1:12" x14ac:dyDescent="0.2">
      <c r="A2347" t="str">
        <f>VLOOKUP(B2347,StateFIPS!A$2:B$52,2)</f>
        <v>Texas</v>
      </c>
      <c r="B2347">
        <f t="shared" si="37"/>
        <v>48</v>
      </c>
      <c r="C2347" s="31" t="s">
        <v>2351</v>
      </c>
      <c r="D2347" s="31" t="s">
        <v>3285</v>
      </c>
      <c r="E2347" s="31" t="s">
        <v>3286</v>
      </c>
      <c r="F2347" s="31" t="s">
        <v>3287</v>
      </c>
      <c r="G2347" s="33">
        <v>23264.477603364801</v>
      </c>
      <c r="H2347" s="31" t="s">
        <v>94</v>
      </c>
      <c r="I2347" s="33">
        <v>3131.1544553653798</v>
      </c>
      <c r="J2347" s="33">
        <v>7.43</v>
      </c>
      <c r="K2347" s="31" t="s">
        <v>94</v>
      </c>
      <c r="L2347" s="31" t="s">
        <v>95</v>
      </c>
    </row>
    <row r="2348" spans="1:12" x14ac:dyDescent="0.2">
      <c r="A2348" t="str">
        <f>VLOOKUP(B2348,StateFIPS!A$2:B$52,2)</f>
        <v>Texas</v>
      </c>
      <c r="B2348">
        <f t="shared" si="37"/>
        <v>48</v>
      </c>
      <c r="C2348" s="31" t="s">
        <v>841</v>
      </c>
      <c r="D2348" s="31" t="s">
        <v>3285</v>
      </c>
      <c r="E2348" s="31" t="s">
        <v>3286</v>
      </c>
      <c r="F2348" s="31" t="s">
        <v>3287</v>
      </c>
      <c r="G2348" s="33">
        <v>413152.78333836101</v>
      </c>
      <c r="H2348" s="31" t="s">
        <v>94</v>
      </c>
      <c r="I2348" s="33">
        <v>55606.027367208699</v>
      </c>
      <c r="J2348" s="33">
        <v>7.43</v>
      </c>
      <c r="K2348" s="31" t="s">
        <v>94</v>
      </c>
      <c r="L2348" s="31" t="s">
        <v>95</v>
      </c>
    </row>
    <row r="2349" spans="1:12" x14ac:dyDescent="0.2">
      <c r="A2349" t="str">
        <f>VLOOKUP(B2349,StateFIPS!A$2:B$52,2)</f>
        <v>Texas</v>
      </c>
      <c r="B2349">
        <f t="shared" si="37"/>
        <v>48</v>
      </c>
      <c r="C2349" s="31" t="s">
        <v>2333</v>
      </c>
      <c r="D2349" s="31" t="s">
        <v>3285</v>
      </c>
      <c r="E2349" s="31" t="s">
        <v>3286</v>
      </c>
      <c r="F2349" s="31" t="s">
        <v>3287</v>
      </c>
      <c r="G2349" s="33">
        <v>7827.9156497655404</v>
      </c>
      <c r="H2349" s="31" t="s">
        <v>94</v>
      </c>
      <c r="I2349" s="33">
        <v>1053.55526914745</v>
      </c>
      <c r="J2349" s="33">
        <v>7.43</v>
      </c>
      <c r="K2349" s="31" t="s">
        <v>94</v>
      </c>
      <c r="L2349" s="31" t="s">
        <v>95</v>
      </c>
    </row>
    <row r="2350" spans="1:12" x14ac:dyDescent="0.2">
      <c r="A2350" t="str">
        <f>VLOOKUP(B2350,StateFIPS!A$2:B$52,2)</f>
        <v>Texas</v>
      </c>
      <c r="B2350">
        <f t="shared" si="37"/>
        <v>48</v>
      </c>
      <c r="C2350" s="31" t="s">
        <v>842</v>
      </c>
      <c r="D2350" s="31" t="s">
        <v>3285</v>
      </c>
      <c r="E2350" s="31" t="s">
        <v>3286</v>
      </c>
      <c r="F2350" s="31" t="s">
        <v>3287</v>
      </c>
      <c r="G2350" s="33">
        <v>48025.468492714201</v>
      </c>
      <c r="H2350" s="31" t="s">
        <v>94</v>
      </c>
      <c r="I2350" s="33">
        <v>6463.7238886560199</v>
      </c>
      <c r="J2350" s="33">
        <v>7.43</v>
      </c>
      <c r="K2350" s="31" t="s">
        <v>94</v>
      </c>
      <c r="L2350" s="31" t="s">
        <v>95</v>
      </c>
    </row>
    <row r="2351" spans="1:12" x14ac:dyDescent="0.2">
      <c r="A2351" t="str">
        <f>VLOOKUP(B2351,StateFIPS!A$2:B$52,2)</f>
        <v>Texas</v>
      </c>
      <c r="B2351">
        <f t="shared" si="37"/>
        <v>48</v>
      </c>
      <c r="C2351" s="31" t="s">
        <v>843</v>
      </c>
      <c r="D2351" s="31" t="s">
        <v>3285</v>
      </c>
      <c r="E2351" s="31" t="s">
        <v>3286</v>
      </c>
      <c r="F2351" s="31" t="s">
        <v>3287</v>
      </c>
      <c r="G2351" s="33">
        <v>65.780803779542296</v>
      </c>
      <c r="H2351" s="31" t="s">
        <v>94</v>
      </c>
      <c r="I2351" s="33">
        <v>8.8534056230878004</v>
      </c>
      <c r="J2351" s="33">
        <v>7.43</v>
      </c>
      <c r="K2351" s="31" t="s">
        <v>94</v>
      </c>
      <c r="L2351" s="31" t="s">
        <v>95</v>
      </c>
    </row>
    <row r="2352" spans="1:12" x14ac:dyDescent="0.2">
      <c r="A2352" t="str">
        <f>VLOOKUP(B2352,StateFIPS!A$2:B$52,2)</f>
        <v>Texas</v>
      </c>
      <c r="B2352">
        <f t="shared" si="37"/>
        <v>48</v>
      </c>
      <c r="C2352" s="31" t="s">
        <v>2769</v>
      </c>
      <c r="D2352" s="31" t="s">
        <v>3285</v>
      </c>
      <c r="E2352" s="31" t="s">
        <v>3286</v>
      </c>
      <c r="F2352" s="31" t="s">
        <v>3287</v>
      </c>
      <c r="G2352" s="33">
        <v>22042.050999794999</v>
      </c>
      <c r="H2352" s="31" t="s">
        <v>94</v>
      </c>
      <c r="I2352" s="33">
        <v>2966.6286675363399</v>
      </c>
      <c r="J2352" s="33">
        <v>7.43</v>
      </c>
      <c r="K2352" s="31" t="s">
        <v>94</v>
      </c>
      <c r="L2352" s="31" t="s">
        <v>95</v>
      </c>
    </row>
    <row r="2353" spans="1:12" x14ac:dyDescent="0.2">
      <c r="A2353" t="str">
        <f>VLOOKUP(B2353,StateFIPS!A$2:B$52,2)</f>
        <v>Texas</v>
      </c>
      <c r="B2353">
        <f t="shared" si="37"/>
        <v>48</v>
      </c>
      <c r="C2353" s="31" t="s">
        <v>3295</v>
      </c>
      <c r="D2353" s="31" t="s">
        <v>3285</v>
      </c>
      <c r="E2353" s="31" t="s">
        <v>3286</v>
      </c>
      <c r="F2353" s="31" t="s">
        <v>3287</v>
      </c>
      <c r="G2353" s="33">
        <v>700423.03517726995</v>
      </c>
      <c r="H2353" s="31" t="s">
        <v>94</v>
      </c>
      <c r="I2353" s="33">
        <v>94269.587507035001</v>
      </c>
      <c r="J2353" s="33">
        <v>7.43</v>
      </c>
      <c r="K2353" s="31" t="s">
        <v>94</v>
      </c>
      <c r="L2353" s="31" t="s">
        <v>95</v>
      </c>
    </row>
    <row r="2354" spans="1:12" x14ac:dyDescent="0.2">
      <c r="A2354" t="str">
        <f>VLOOKUP(B2354,StateFIPS!A$2:B$52,2)</f>
        <v>Texas</v>
      </c>
      <c r="B2354">
        <f t="shared" si="37"/>
        <v>48</v>
      </c>
      <c r="C2354" s="31" t="s">
        <v>3252</v>
      </c>
      <c r="D2354" s="31" t="s">
        <v>3285</v>
      </c>
      <c r="E2354" s="31" t="s">
        <v>3286</v>
      </c>
      <c r="F2354" s="31" t="s">
        <v>3287</v>
      </c>
      <c r="G2354" s="33">
        <v>602.99070131247095</v>
      </c>
      <c r="H2354" s="31" t="s">
        <v>94</v>
      </c>
      <c r="I2354" s="33">
        <v>81.156218211638105</v>
      </c>
      <c r="J2354" s="33">
        <v>7.43</v>
      </c>
      <c r="K2354" s="31" t="s">
        <v>94</v>
      </c>
      <c r="L2354" s="31" t="s">
        <v>95</v>
      </c>
    </row>
    <row r="2355" spans="1:12" x14ac:dyDescent="0.2">
      <c r="A2355" t="str">
        <f>VLOOKUP(B2355,StateFIPS!A$2:B$52,2)</f>
        <v>Texas</v>
      </c>
      <c r="B2355">
        <f t="shared" si="37"/>
        <v>48</v>
      </c>
      <c r="C2355" s="31" t="s">
        <v>3253</v>
      </c>
      <c r="D2355" s="31" t="s">
        <v>3285</v>
      </c>
      <c r="E2355" s="31" t="s">
        <v>3286</v>
      </c>
      <c r="F2355" s="31" t="s">
        <v>3287</v>
      </c>
      <c r="G2355" s="33">
        <v>5436.0898252644902</v>
      </c>
      <c r="H2355" s="31" t="s">
        <v>94</v>
      </c>
      <c r="I2355" s="33">
        <v>731.64062251204496</v>
      </c>
      <c r="J2355" s="33">
        <v>7.43</v>
      </c>
      <c r="K2355" s="31" t="s">
        <v>94</v>
      </c>
      <c r="L2355" s="31" t="s">
        <v>95</v>
      </c>
    </row>
    <row r="2356" spans="1:12" x14ac:dyDescent="0.2">
      <c r="A2356" t="str">
        <f>VLOOKUP(B2356,StateFIPS!A$2:B$52,2)</f>
        <v>Texas</v>
      </c>
      <c r="B2356">
        <f t="shared" si="37"/>
        <v>48</v>
      </c>
      <c r="C2356" s="31" t="s">
        <v>2376</v>
      </c>
      <c r="D2356" s="31" t="s">
        <v>3285</v>
      </c>
      <c r="E2356" s="31" t="s">
        <v>3286</v>
      </c>
      <c r="F2356" s="31" t="s">
        <v>3287</v>
      </c>
      <c r="G2356" s="33">
        <v>213.787612283513</v>
      </c>
      <c r="H2356" s="31" t="s">
        <v>94</v>
      </c>
      <c r="I2356" s="33">
        <v>28.773568275035299</v>
      </c>
      <c r="J2356" s="33">
        <v>7.43</v>
      </c>
      <c r="K2356" s="31" t="s">
        <v>94</v>
      </c>
      <c r="L2356" s="31" t="s">
        <v>95</v>
      </c>
    </row>
    <row r="2357" spans="1:12" x14ac:dyDescent="0.2">
      <c r="A2357" t="str">
        <f>VLOOKUP(B2357,StateFIPS!A$2:B$52,2)</f>
        <v>Texas</v>
      </c>
      <c r="B2357">
        <f t="shared" si="37"/>
        <v>48</v>
      </c>
      <c r="C2357" s="31" t="s">
        <v>834</v>
      </c>
      <c r="D2357" s="31" t="s">
        <v>3285</v>
      </c>
      <c r="E2357" s="31" t="s">
        <v>3286</v>
      </c>
      <c r="F2357" s="31" t="s">
        <v>3287</v>
      </c>
      <c r="G2357" s="33">
        <v>3250.6680534390498</v>
      </c>
      <c r="H2357" s="31" t="s">
        <v>94</v>
      </c>
      <c r="I2357" s="33">
        <v>437.50579454092201</v>
      </c>
      <c r="J2357" s="33">
        <v>7.43</v>
      </c>
      <c r="K2357" s="31" t="s">
        <v>94</v>
      </c>
      <c r="L2357" s="31" t="s">
        <v>95</v>
      </c>
    </row>
    <row r="2358" spans="1:12" x14ac:dyDescent="0.2">
      <c r="A2358" t="str">
        <f>VLOOKUP(B2358,StateFIPS!A$2:B$52,2)</f>
        <v>Texas</v>
      </c>
      <c r="B2358">
        <f t="shared" si="37"/>
        <v>48</v>
      </c>
      <c r="C2358" s="31" t="s">
        <v>808</v>
      </c>
      <c r="D2358" s="31" t="s">
        <v>3285</v>
      </c>
      <c r="E2358" s="31" t="s">
        <v>3286</v>
      </c>
      <c r="F2358" s="31" t="s">
        <v>3287</v>
      </c>
      <c r="G2358" s="33">
        <v>1518.4402205777701</v>
      </c>
      <c r="H2358" s="31" t="s">
        <v>94</v>
      </c>
      <c r="I2358" s="33">
        <v>204.36611313294301</v>
      </c>
      <c r="J2358" s="33">
        <v>7.43</v>
      </c>
      <c r="K2358" s="31" t="s">
        <v>94</v>
      </c>
      <c r="L2358" s="31" t="s">
        <v>95</v>
      </c>
    </row>
    <row r="2359" spans="1:12" x14ac:dyDescent="0.2">
      <c r="A2359" t="str">
        <f>VLOOKUP(B2359,StateFIPS!A$2:B$52,2)</f>
        <v>Texas</v>
      </c>
      <c r="B2359">
        <f t="shared" si="37"/>
        <v>48</v>
      </c>
      <c r="C2359" s="31" t="s">
        <v>2385</v>
      </c>
      <c r="D2359" s="31" t="s">
        <v>3285</v>
      </c>
      <c r="E2359" s="31" t="s">
        <v>3286</v>
      </c>
      <c r="F2359" s="31" t="s">
        <v>3287</v>
      </c>
      <c r="G2359" s="33">
        <v>3437.0469974810899</v>
      </c>
      <c r="H2359" s="31" t="s">
        <v>94</v>
      </c>
      <c r="I2359" s="33">
        <v>462.59044380633702</v>
      </c>
      <c r="J2359" s="33">
        <v>7.43</v>
      </c>
      <c r="K2359" s="31" t="s">
        <v>94</v>
      </c>
      <c r="L2359" s="31" t="s">
        <v>95</v>
      </c>
    </row>
    <row r="2360" spans="1:12" x14ac:dyDescent="0.2">
      <c r="A2360" t="str">
        <f>VLOOKUP(B2360,StateFIPS!A$2:B$52,2)</f>
        <v>Texas</v>
      </c>
      <c r="B2360">
        <f t="shared" si="37"/>
        <v>48</v>
      </c>
      <c r="C2360" s="31" t="s">
        <v>809</v>
      </c>
      <c r="D2360" s="31" t="s">
        <v>3285</v>
      </c>
      <c r="E2360" s="31" t="s">
        <v>3286</v>
      </c>
      <c r="F2360" s="31" t="s">
        <v>3287</v>
      </c>
      <c r="G2360" s="33">
        <v>3804.3231519168698</v>
      </c>
      <c r="H2360" s="31" t="s">
        <v>94</v>
      </c>
      <c r="I2360" s="33">
        <v>512.02195853524404</v>
      </c>
      <c r="J2360" s="33">
        <v>7.43</v>
      </c>
      <c r="K2360" s="31" t="s">
        <v>94</v>
      </c>
      <c r="L2360" s="31" t="s">
        <v>95</v>
      </c>
    </row>
    <row r="2361" spans="1:12" x14ac:dyDescent="0.2">
      <c r="A2361" t="str">
        <f>VLOOKUP(B2361,StateFIPS!A$2:B$52,2)</f>
        <v>Texas</v>
      </c>
      <c r="B2361">
        <f t="shared" si="37"/>
        <v>48</v>
      </c>
      <c r="C2361" s="31" t="s">
        <v>810</v>
      </c>
      <c r="D2361" s="31" t="s">
        <v>3285</v>
      </c>
      <c r="E2361" s="31" t="s">
        <v>3286</v>
      </c>
      <c r="F2361" s="31" t="s">
        <v>3287</v>
      </c>
      <c r="G2361" s="33">
        <v>811.296579947689</v>
      </c>
      <c r="H2361" s="31" t="s">
        <v>94</v>
      </c>
      <c r="I2361" s="33">
        <v>109.19200268474999</v>
      </c>
      <c r="J2361" s="33">
        <v>7.43</v>
      </c>
      <c r="K2361" s="31" t="s">
        <v>94</v>
      </c>
      <c r="L2361" s="31" t="s">
        <v>95</v>
      </c>
    </row>
    <row r="2362" spans="1:12" x14ac:dyDescent="0.2">
      <c r="A2362" t="str">
        <f>VLOOKUP(B2362,StateFIPS!A$2:B$52,2)</f>
        <v>Texas</v>
      </c>
      <c r="B2362">
        <f t="shared" si="37"/>
        <v>48</v>
      </c>
      <c r="C2362" s="31" t="s">
        <v>811</v>
      </c>
      <c r="D2362" s="31" t="s">
        <v>3285</v>
      </c>
      <c r="E2362" s="31" t="s">
        <v>3286</v>
      </c>
      <c r="F2362" s="31" t="s">
        <v>3287</v>
      </c>
      <c r="G2362" s="33">
        <v>10354.994861629601</v>
      </c>
      <c r="H2362" s="31" t="s">
        <v>94</v>
      </c>
      <c r="I2362" s="33">
        <v>1393.6736018344</v>
      </c>
      <c r="J2362" s="33">
        <v>7.43</v>
      </c>
      <c r="K2362" s="31" t="s">
        <v>94</v>
      </c>
      <c r="L2362" s="31" t="s">
        <v>95</v>
      </c>
    </row>
    <row r="2363" spans="1:12" x14ac:dyDescent="0.2">
      <c r="A2363" t="str">
        <f>VLOOKUP(B2363,StateFIPS!A$2:B$52,2)</f>
        <v>Texas</v>
      </c>
      <c r="B2363">
        <f t="shared" si="37"/>
        <v>48</v>
      </c>
      <c r="C2363" s="31" t="s">
        <v>812</v>
      </c>
      <c r="D2363" s="31" t="s">
        <v>3285</v>
      </c>
      <c r="E2363" s="31" t="s">
        <v>3286</v>
      </c>
      <c r="F2363" s="31" t="s">
        <v>3287</v>
      </c>
      <c r="G2363" s="33">
        <v>959.30338845165898</v>
      </c>
      <c r="H2363" s="31" t="s">
        <v>94</v>
      </c>
      <c r="I2363" s="33">
        <v>129.11216533669699</v>
      </c>
      <c r="J2363" s="33">
        <v>7.43</v>
      </c>
      <c r="K2363" s="31" t="s">
        <v>94</v>
      </c>
      <c r="L2363" s="31" t="s">
        <v>95</v>
      </c>
    </row>
    <row r="2364" spans="1:12" x14ac:dyDescent="0.2">
      <c r="A2364" t="str">
        <f>VLOOKUP(B2364,StateFIPS!A$2:B$52,2)</f>
        <v>Texas</v>
      </c>
      <c r="B2364">
        <f t="shared" si="37"/>
        <v>48</v>
      </c>
      <c r="C2364" s="31" t="s">
        <v>3056</v>
      </c>
      <c r="D2364" s="31" t="s">
        <v>3285</v>
      </c>
      <c r="E2364" s="31" t="s">
        <v>3286</v>
      </c>
      <c r="F2364" s="31" t="s">
        <v>3287</v>
      </c>
      <c r="G2364" s="33">
        <v>476.91082740168201</v>
      </c>
      <c r="H2364" s="31" t="s">
        <v>94</v>
      </c>
      <c r="I2364" s="33">
        <v>64.187190767386497</v>
      </c>
      <c r="J2364" s="33">
        <v>7.43</v>
      </c>
      <c r="K2364" s="31" t="s">
        <v>94</v>
      </c>
      <c r="L2364" s="31" t="s">
        <v>95</v>
      </c>
    </row>
    <row r="2365" spans="1:12" x14ac:dyDescent="0.2">
      <c r="A2365" t="str">
        <f>VLOOKUP(B2365,StateFIPS!A$2:B$52,2)</f>
        <v>Texas</v>
      </c>
      <c r="B2365">
        <f t="shared" si="37"/>
        <v>48</v>
      </c>
      <c r="C2365" s="31" t="s">
        <v>3057</v>
      </c>
      <c r="D2365" s="31" t="s">
        <v>3285</v>
      </c>
      <c r="E2365" s="31" t="s">
        <v>3286</v>
      </c>
      <c r="F2365" s="31" t="s">
        <v>3287</v>
      </c>
      <c r="G2365" s="33">
        <v>411.13002362214002</v>
      </c>
      <c r="H2365" s="31" t="s">
        <v>94</v>
      </c>
      <c r="I2365" s="33">
        <v>55.333785144298702</v>
      </c>
      <c r="J2365" s="33">
        <v>7.43</v>
      </c>
      <c r="K2365" s="31" t="s">
        <v>94</v>
      </c>
      <c r="L2365" s="31" t="s">
        <v>95</v>
      </c>
    </row>
    <row r="2366" spans="1:12" x14ac:dyDescent="0.2">
      <c r="A2366" t="str">
        <f>VLOOKUP(B2366,StateFIPS!A$2:B$52,2)</f>
        <v>Texas</v>
      </c>
      <c r="B2366">
        <f t="shared" si="37"/>
        <v>48</v>
      </c>
      <c r="C2366" s="31" t="s">
        <v>813</v>
      </c>
      <c r="D2366" s="31" t="s">
        <v>3285</v>
      </c>
      <c r="E2366" s="31" t="s">
        <v>3286</v>
      </c>
      <c r="F2366" s="31" t="s">
        <v>3287</v>
      </c>
      <c r="G2366" s="33">
        <v>959.30338845165898</v>
      </c>
      <c r="H2366" s="31" t="s">
        <v>94</v>
      </c>
      <c r="I2366" s="33">
        <v>129.11216533669699</v>
      </c>
      <c r="J2366" s="33">
        <v>7.43</v>
      </c>
      <c r="K2366" s="31" t="s">
        <v>94</v>
      </c>
      <c r="L2366" s="31" t="s">
        <v>95</v>
      </c>
    </row>
    <row r="2367" spans="1:12" x14ac:dyDescent="0.2">
      <c r="A2367" t="str">
        <f>VLOOKUP(B2367,StateFIPS!A$2:B$52,2)</f>
        <v>Texas</v>
      </c>
      <c r="B2367">
        <f t="shared" si="37"/>
        <v>48</v>
      </c>
      <c r="C2367" s="31" t="s">
        <v>814</v>
      </c>
      <c r="D2367" s="31" t="s">
        <v>3285</v>
      </c>
      <c r="E2367" s="31" t="s">
        <v>3286</v>
      </c>
      <c r="F2367" s="31" t="s">
        <v>3287</v>
      </c>
      <c r="G2367" s="33">
        <v>6589.0438452508197</v>
      </c>
      <c r="H2367" s="31" t="s">
        <v>94</v>
      </c>
      <c r="I2367" s="33">
        <v>886.81612991262796</v>
      </c>
      <c r="J2367" s="33">
        <v>7.43</v>
      </c>
      <c r="K2367" s="31" t="s">
        <v>94</v>
      </c>
      <c r="L2367" s="31" t="s">
        <v>95</v>
      </c>
    </row>
    <row r="2368" spans="1:12" x14ac:dyDescent="0.2">
      <c r="A2368" t="str">
        <f>VLOOKUP(B2368,StateFIPS!A$2:B$52,2)</f>
        <v>Texas</v>
      </c>
      <c r="B2368">
        <f t="shared" si="37"/>
        <v>48</v>
      </c>
      <c r="C2368" s="31" t="s">
        <v>826</v>
      </c>
      <c r="D2368" s="31" t="s">
        <v>3285</v>
      </c>
      <c r="E2368" s="31" t="s">
        <v>3286</v>
      </c>
      <c r="F2368" s="31" t="s">
        <v>3287</v>
      </c>
      <c r="G2368" s="33">
        <v>334.38575254600698</v>
      </c>
      <c r="H2368" s="31" t="s">
        <v>94</v>
      </c>
      <c r="I2368" s="33">
        <v>45.004811917363</v>
      </c>
      <c r="J2368" s="33">
        <v>7.43</v>
      </c>
      <c r="K2368" s="31" t="s">
        <v>94</v>
      </c>
      <c r="L2368" s="31" t="s">
        <v>95</v>
      </c>
    </row>
    <row r="2369" spans="1:12" x14ac:dyDescent="0.2">
      <c r="A2369" t="str">
        <f>VLOOKUP(B2369,StateFIPS!A$2:B$52,2)</f>
        <v>Texas</v>
      </c>
      <c r="B2369">
        <f t="shared" si="37"/>
        <v>48</v>
      </c>
      <c r="C2369" s="31" t="s">
        <v>816</v>
      </c>
      <c r="D2369" s="31" t="s">
        <v>3285</v>
      </c>
      <c r="E2369" s="31" t="s">
        <v>3286</v>
      </c>
      <c r="F2369" s="31" t="s">
        <v>3287</v>
      </c>
      <c r="G2369" s="33">
        <v>227453.57426871301</v>
      </c>
      <c r="H2369" s="31" t="s">
        <v>94</v>
      </c>
      <c r="I2369" s="33">
        <v>30612.8632932318</v>
      </c>
      <c r="J2369" s="33">
        <v>7.43</v>
      </c>
      <c r="K2369" s="31" t="s">
        <v>94</v>
      </c>
      <c r="L2369" s="31" t="s">
        <v>95</v>
      </c>
    </row>
    <row r="2370" spans="1:12" x14ac:dyDescent="0.2">
      <c r="A2370" t="str">
        <f>VLOOKUP(B2370,StateFIPS!A$2:B$52,2)</f>
        <v>Texas</v>
      </c>
      <c r="B2370">
        <f t="shared" si="37"/>
        <v>48</v>
      </c>
      <c r="C2370" s="31" t="s">
        <v>2371</v>
      </c>
      <c r="D2370" s="31" t="s">
        <v>3285</v>
      </c>
      <c r="E2370" s="31" t="s">
        <v>3286</v>
      </c>
      <c r="F2370" s="31" t="s">
        <v>3287</v>
      </c>
      <c r="G2370" s="33">
        <v>652.32630414712798</v>
      </c>
      <c r="H2370" s="31" t="s">
        <v>94</v>
      </c>
      <c r="I2370" s="33">
        <v>87.796272428953998</v>
      </c>
      <c r="J2370" s="33">
        <v>7.43</v>
      </c>
      <c r="K2370" s="31" t="s">
        <v>94</v>
      </c>
      <c r="L2370" s="31" t="s">
        <v>95</v>
      </c>
    </row>
    <row r="2371" spans="1:12" x14ac:dyDescent="0.2">
      <c r="A2371" t="str">
        <f>VLOOKUP(B2371,StateFIPS!A$2:B$52,2)</f>
        <v>Texas</v>
      </c>
      <c r="B2371">
        <f t="shared" ref="B2371:B2434" si="38">VALUE(LEFT(C2371,2))</f>
        <v>48</v>
      </c>
      <c r="C2371" s="31" t="s">
        <v>2359</v>
      </c>
      <c r="D2371" s="31" t="s">
        <v>3285</v>
      </c>
      <c r="E2371" s="31" t="s">
        <v>3286</v>
      </c>
      <c r="F2371" s="31" t="s">
        <v>3287</v>
      </c>
      <c r="G2371" s="33">
        <v>3404.1565955913202</v>
      </c>
      <c r="H2371" s="31" t="s">
        <v>94</v>
      </c>
      <c r="I2371" s="33">
        <v>458.16374099479401</v>
      </c>
      <c r="J2371" s="33">
        <v>7.43</v>
      </c>
      <c r="K2371" s="31" t="s">
        <v>94</v>
      </c>
      <c r="L2371" s="31" t="s">
        <v>95</v>
      </c>
    </row>
    <row r="2372" spans="1:12" x14ac:dyDescent="0.2">
      <c r="A2372" t="str">
        <f>VLOOKUP(B2372,StateFIPS!A$2:B$52,2)</f>
        <v>Texas</v>
      </c>
      <c r="B2372">
        <f t="shared" si="38"/>
        <v>48</v>
      </c>
      <c r="C2372" s="31" t="s">
        <v>2361</v>
      </c>
      <c r="D2372" s="31" t="s">
        <v>3285</v>
      </c>
      <c r="E2372" s="31" t="s">
        <v>3286</v>
      </c>
      <c r="F2372" s="31" t="s">
        <v>3287</v>
      </c>
      <c r="G2372" s="33">
        <v>13095.861685777199</v>
      </c>
      <c r="H2372" s="31" t="s">
        <v>94</v>
      </c>
      <c r="I2372" s="33">
        <v>1762.5655027964001</v>
      </c>
      <c r="J2372" s="33">
        <v>7.43</v>
      </c>
      <c r="K2372" s="31" t="s">
        <v>94</v>
      </c>
      <c r="L2372" s="31" t="s">
        <v>95</v>
      </c>
    </row>
    <row r="2373" spans="1:12" x14ac:dyDescent="0.2">
      <c r="A2373" t="str">
        <f>VLOOKUP(B2373,StateFIPS!A$2:B$52,2)</f>
        <v>Texas</v>
      </c>
      <c r="B2373">
        <f t="shared" si="38"/>
        <v>48</v>
      </c>
      <c r="C2373" s="31" t="s">
        <v>807</v>
      </c>
      <c r="D2373" s="31" t="s">
        <v>3285</v>
      </c>
      <c r="E2373" s="31" t="s">
        <v>3286</v>
      </c>
      <c r="F2373" s="31" t="s">
        <v>3287</v>
      </c>
      <c r="G2373" s="33">
        <v>4933.5602834656802</v>
      </c>
      <c r="H2373" s="31" t="s">
        <v>94</v>
      </c>
      <c r="I2373" s="33">
        <v>664.00542173158499</v>
      </c>
      <c r="J2373" s="33">
        <v>7.43</v>
      </c>
      <c r="K2373" s="31" t="s">
        <v>94</v>
      </c>
      <c r="L2373" s="31" t="s">
        <v>95</v>
      </c>
    </row>
    <row r="2374" spans="1:12" x14ac:dyDescent="0.2">
      <c r="A2374" t="str">
        <f>VLOOKUP(B2374,StateFIPS!A$2:B$52,2)</f>
        <v>Texas</v>
      </c>
      <c r="B2374">
        <f t="shared" si="38"/>
        <v>48</v>
      </c>
      <c r="C2374" s="31" t="s">
        <v>817</v>
      </c>
      <c r="D2374" s="31" t="s">
        <v>3285</v>
      </c>
      <c r="E2374" s="31" t="s">
        <v>3286</v>
      </c>
      <c r="F2374" s="31" t="s">
        <v>3287</v>
      </c>
      <c r="G2374" s="33">
        <v>3272.59498803223</v>
      </c>
      <c r="H2374" s="31" t="s">
        <v>94</v>
      </c>
      <c r="I2374" s="33">
        <v>440.45692974861799</v>
      </c>
      <c r="J2374" s="33">
        <v>7.43</v>
      </c>
      <c r="K2374" s="31" t="s">
        <v>94</v>
      </c>
      <c r="L2374" s="31" t="s">
        <v>95</v>
      </c>
    </row>
    <row r="2375" spans="1:12" x14ac:dyDescent="0.2">
      <c r="A2375" t="str">
        <f>VLOOKUP(B2375,StateFIPS!A$2:B$52,2)</f>
        <v>Texas</v>
      </c>
      <c r="B2375">
        <f t="shared" si="38"/>
        <v>48</v>
      </c>
      <c r="C2375" s="31" t="s">
        <v>2294</v>
      </c>
      <c r="D2375" s="31" t="s">
        <v>3285</v>
      </c>
      <c r="E2375" s="31" t="s">
        <v>3286</v>
      </c>
      <c r="F2375" s="31" t="s">
        <v>3287</v>
      </c>
      <c r="G2375" s="33">
        <v>3892.0308902895899</v>
      </c>
      <c r="H2375" s="31" t="s">
        <v>94</v>
      </c>
      <c r="I2375" s="33">
        <v>523.82649936602797</v>
      </c>
      <c r="J2375" s="33">
        <v>7.43</v>
      </c>
      <c r="K2375" s="31" t="s">
        <v>94</v>
      </c>
      <c r="L2375" s="31" t="s">
        <v>95</v>
      </c>
    </row>
    <row r="2376" spans="1:12" x14ac:dyDescent="0.2">
      <c r="A2376" t="str">
        <f>VLOOKUP(B2376,StateFIPS!A$2:B$52,2)</f>
        <v>Texas</v>
      </c>
      <c r="B2376">
        <f t="shared" si="38"/>
        <v>48</v>
      </c>
      <c r="C2376" s="31" t="s">
        <v>818</v>
      </c>
      <c r="D2376" s="31" t="s">
        <v>3285</v>
      </c>
      <c r="E2376" s="31" t="s">
        <v>3286</v>
      </c>
      <c r="F2376" s="31" t="s">
        <v>3287</v>
      </c>
      <c r="G2376" s="33">
        <v>1989.86931433116</v>
      </c>
      <c r="H2376" s="31" t="s">
        <v>94</v>
      </c>
      <c r="I2376" s="33">
        <v>267.81552009840601</v>
      </c>
      <c r="J2376" s="33">
        <v>7.43</v>
      </c>
      <c r="K2376" s="31" t="s">
        <v>94</v>
      </c>
      <c r="L2376" s="31" t="s">
        <v>95</v>
      </c>
    </row>
    <row r="2377" spans="1:12" x14ac:dyDescent="0.2">
      <c r="A2377" t="str">
        <f>VLOOKUP(B2377,StateFIPS!A$2:B$52,2)</f>
        <v>Texas</v>
      </c>
      <c r="B2377">
        <f t="shared" si="38"/>
        <v>48</v>
      </c>
      <c r="C2377" s="31" t="s">
        <v>819</v>
      </c>
      <c r="D2377" s="31" t="s">
        <v>3285</v>
      </c>
      <c r="E2377" s="31" t="s">
        <v>3286</v>
      </c>
      <c r="F2377" s="31" t="s">
        <v>3287</v>
      </c>
      <c r="G2377" s="33">
        <v>9708.1502911307907</v>
      </c>
      <c r="H2377" s="31" t="s">
        <v>94</v>
      </c>
      <c r="I2377" s="33">
        <v>1306.6151132073701</v>
      </c>
      <c r="J2377" s="33">
        <v>7.43</v>
      </c>
      <c r="K2377" s="31" t="s">
        <v>94</v>
      </c>
      <c r="L2377" s="31" t="s">
        <v>95</v>
      </c>
    </row>
    <row r="2378" spans="1:12" x14ac:dyDescent="0.2">
      <c r="A2378" t="str">
        <f>VLOOKUP(B2378,StateFIPS!A$2:B$52,2)</f>
        <v>Texas</v>
      </c>
      <c r="B2378">
        <f t="shared" si="38"/>
        <v>48</v>
      </c>
      <c r="C2378" s="31" t="s">
        <v>3048</v>
      </c>
      <c r="D2378" s="31" t="s">
        <v>3285</v>
      </c>
      <c r="E2378" s="31" t="s">
        <v>3286</v>
      </c>
      <c r="F2378" s="31" t="s">
        <v>3287</v>
      </c>
      <c r="G2378" s="33">
        <v>5436.0898252644902</v>
      </c>
      <c r="H2378" s="31" t="s">
        <v>94</v>
      </c>
      <c r="I2378" s="33">
        <v>731.64062251204496</v>
      </c>
      <c r="J2378" s="33">
        <v>7.43</v>
      </c>
      <c r="K2378" s="31" t="s">
        <v>94</v>
      </c>
      <c r="L2378" s="31" t="s">
        <v>95</v>
      </c>
    </row>
    <row r="2379" spans="1:12" x14ac:dyDescent="0.2">
      <c r="A2379" t="str">
        <f>VLOOKUP(B2379,StateFIPS!A$2:B$52,2)</f>
        <v>Texas</v>
      </c>
      <c r="B2379">
        <f t="shared" si="38"/>
        <v>48</v>
      </c>
      <c r="C2379" s="31" t="s">
        <v>820</v>
      </c>
      <c r="D2379" s="31" t="s">
        <v>3285</v>
      </c>
      <c r="E2379" s="31" t="s">
        <v>3286</v>
      </c>
      <c r="F2379" s="31" t="s">
        <v>3287</v>
      </c>
      <c r="G2379" s="33">
        <v>2088.5405200004702</v>
      </c>
      <c r="H2379" s="31" t="s">
        <v>94</v>
      </c>
      <c r="I2379" s="33">
        <v>281.095628533038</v>
      </c>
      <c r="J2379" s="33">
        <v>7.43</v>
      </c>
      <c r="K2379" s="31" t="s">
        <v>94</v>
      </c>
      <c r="L2379" s="31" t="s">
        <v>95</v>
      </c>
    </row>
    <row r="2380" spans="1:12" x14ac:dyDescent="0.2">
      <c r="A2380" t="str">
        <f>VLOOKUP(B2380,StateFIPS!A$2:B$52,2)</f>
        <v>Texas</v>
      </c>
      <c r="B2380">
        <f t="shared" si="38"/>
        <v>48</v>
      </c>
      <c r="C2380" s="31" t="s">
        <v>2277</v>
      </c>
      <c r="D2380" s="31" t="s">
        <v>3285</v>
      </c>
      <c r="E2380" s="31" t="s">
        <v>3286</v>
      </c>
      <c r="F2380" s="31" t="s">
        <v>3287</v>
      </c>
      <c r="G2380" s="33">
        <v>5436.0898252644902</v>
      </c>
      <c r="H2380" s="31" t="s">
        <v>94</v>
      </c>
      <c r="I2380" s="33">
        <v>731.64062251204496</v>
      </c>
      <c r="J2380" s="33">
        <v>7.43</v>
      </c>
      <c r="K2380" s="31" t="s">
        <v>94</v>
      </c>
      <c r="L2380" s="31" t="s">
        <v>95</v>
      </c>
    </row>
    <row r="2381" spans="1:12" x14ac:dyDescent="0.2">
      <c r="A2381" t="str">
        <f>VLOOKUP(B2381,StateFIPS!A$2:B$52,2)</f>
        <v>Texas</v>
      </c>
      <c r="B2381">
        <f t="shared" si="38"/>
        <v>48</v>
      </c>
      <c r="C2381" s="31" t="s">
        <v>821</v>
      </c>
      <c r="D2381" s="31" t="s">
        <v>3285</v>
      </c>
      <c r="E2381" s="31" t="s">
        <v>3286</v>
      </c>
      <c r="F2381" s="31" t="s">
        <v>3287</v>
      </c>
      <c r="G2381" s="33">
        <v>833.22351454087004</v>
      </c>
      <c r="H2381" s="31" t="s">
        <v>94</v>
      </c>
      <c r="I2381" s="33">
        <v>112.143137892445</v>
      </c>
      <c r="J2381" s="33">
        <v>7.43</v>
      </c>
      <c r="K2381" s="31" t="s">
        <v>94</v>
      </c>
      <c r="L2381" s="31" t="s">
        <v>95</v>
      </c>
    </row>
    <row r="2382" spans="1:12" x14ac:dyDescent="0.2">
      <c r="A2382" t="str">
        <f>VLOOKUP(B2382,StateFIPS!A$2:B$52,2)</f>
        <v>Texas</v>
      </c>
      <c r="B2382">
        <f t="shared" si="38"/>
        <v>48</v>
      </c>
      <c r="C2382" s="31" t="s">
        <v>3069</v>
      </c>
      <c r="D2382" s="31" t="s">
        <v>3285</v>
      </c>
      <c r="E2382" s="31" t="s">
        <v>3286</v>
      </c>
      <c r="F2382" s="31" t="s">
        <v>3287</v>
      </c>
      <c r="G2382" s="33">
        <v>5436.0898252644902</v>
      </c>
      <c r="H2382" s="31" t="s">
        <v>94</v>
      </c>
      <c r="I2382" s="33">
        <v>731.64062251204496</v>
      </c>
      <c r="J2382" s="33">
        <v>7.43</v>
      </c>
      <c r="K2382" s="31" t="s">
        <v>94</v>
      </c>
      <c r="L2382" s="31" t="s">
        <v>95</v>
      </c>
    </row>
    <row r="2383" spans="1:12" x14ac:dyDescent="0.2">
      <c r="A2383" t="str">
        <f>VLOOKUP(B2383,StateFIPS!A$2:B$52,2)</f>
        <v>Texas</v>
      </c>
      <c r="B2383">
        <f t="shared" si="38"/>
        <v>48</v>
      </c>
      <c r="C2383" s="31" t="s">
        <v>822</v>
      </c>
      <c r="D2383" s="31" t="s">
        <v>3285</v>
      </c>
      <c r="E2383" s="31" t="s">
        <v>3286</v>
      </c>
      <c r="F2383" s="31" t="s">
        <v>3287</v>
      </c>
      <c r="G2383" s="33">
        <v>3809.80488556516</v>
      </c>
      <c r="H2383" s="31" t="s">
        <v>94</v>
      </c>
      <c r="I2383" s="33">
        <v>512.75974233716795</v>
      </c>
      <c r="J2383" s="33">
        <v>7.43</v>
      </c>
      <c r="K2383" s="31" t="s">
        <v>94</v>
      </c>
      <c r="L2383" s="31" t="s">
        <v>95</v>
      </c>
    </row>
    <row r="2384" spans="1:12" x14ac:dyDescent="0.2">
      <c r="A2384" t="str">
        <f>VLOOKUP(B2384,StateFIPS!A$2:B$52,2)</f>
        <v>Texas</v>
      </c>
      <c r="B2384">
        <f t="shared" si="38"/>
        <v>48</v>
      </c>
      <c r="C2384" s="31" t="s">
        <v>823</v>
      </c>
      <c r="D2384" s="31" t="s">
        <v>3285</v>
      </c>
      <c r="E2384" s="31" t="s">
        <v>3286</v>
      </c>
      <c r="F2384" s="31" t="s">
        <v>3287</v>
      </c>
      <c r="G2384" s="33">
        <v>520.76469658804399</v>
      </c>
      <c r="H2384" s="31" t="s">
        <v>94</v>
      </c>
      <c r="I2384" s="33">
        <v>70.089461182778393</v>
      </c>
      <c r="J2384" s="33">
        <v>7.43</v>
      </c>
      <c r="K2384" s="31" t="s">
        <v>94</v>
      </c>
      <c r="L2384" s="31" t="s">
        <v>95</v>
      </c>
    </row>
    <row r="2385" spans="1:12" x14ac:dyDescent="0.2">
      <c r="A2385" t="str">
        <f>VLOOKUP(B2385,StateFIPS!A$2:B$52,2)</f>
        <v>Texas</v>
      </c>
      <c r="B2385">
        <f t="shared" si="38"/>
        <v>48</v>
      </c>
      <c r="C2385" s="31" t="s">
        <v>824</v>
      </c>
      <c r="D2385" s="31" t="s">
        <v>3285</v>
      </c>
      <c r="E2385" s="31" t="s">
        <v>3286</v>
      </c>
      <c r="F2385" s="31" t="s">
        <v>3287</v>
      </c>
      <c r="G2385" s="33">
        <v>5436.0898252644902</v>
      </c>
      <c r="H2385" s="31" t="s">
        <v>94</v>
      </c>
      <c r="I2385" s="33">
        <v>731.64062251204496</v>
      </c>
      <c r="J2385" s="33">
        <v>7.43</v>
      </c>
      <c r="K2385" s="31" t="s">
        <v>94</v>
      </c>
      <c r="L2385" s="31" t="s">
        <v>95</v>
      </c>
    </row>
    <row r="2386" spans="1:12" x14ac:dyDescent="0.2">
      <c r="A2386" t="str">
        <f>VLOOKUP(B2386,StateFIPS!A$2:B$52,2)</f>
        <v>Texas</v>
      </c>
      <c r="B2386">
        <f t="shared" si="38"/>
        <v>48</v>
      </c>
      <c r="C2386" s="31" t="s">
        <v>825</v>
      </c>
      <c r="D2386" s="31" t="s">
        <v>3285</v>
      </c>
      <c r="E2386" s="31" t="s">
        <v>3286</v>
      </c>
      <c r="F2386" s="31" t="s">
        <v>3287</v>
      </c>
      <c r="G2386" s="33">
        <v>288996.99793812301</v>
      </c>
      <c r="H2386" s="31" t="s">
        <v>94</v>
      </c>
      <c r="I2386" s="33">
        <v>38895.9620374324</v>
      </c>
      <c r="J2386" s="33">
        <v>7.43</v>
      </c>
      <c r="K2386" s="31" t="s">
        <v>94</v>
      </c>
      <c r="L2386" s="31" t="s">
        <v>95</v>
      </c>
    </row>
    <row r="2387" spans="1:12" x14ac:dyDescent="0.2">
      <c r="A2387" t="str">
        <f>VLOOKUP(B2387,StateFIPS!A$2:B$52,2)</f>
        <v>Texas</v>
      </c>
      <c r="B2387">
        <f t="shared" si="38"/>
        <v>48</v>
      </c>
      <c r="C2387" s="31" t="s">
        <v>3251</v>
      </c>
      <c r="D2387" s="31" t="s">
        <v>3285</v>
      </c>
      <c r="E2387" s="31" t="s">
        <v>3286</v>
      </c>
      <c r="F2387" s="31" t="s">
        <v>3287</v>
      </c>
      <c r="G2387" s="33">
        <v>58358.536419750701</v>
      </c>
      <c r="H2387" s="31" t="s">
        <v>94</v>
      </c>
      <c r="I2387" s="33">
        <v>7854.4463552827301</v>
      </c>
      <c r="J2387" s="33">
        <v>7.43</v>
      </c>
      <c r="K2387" s="31" t="s">
        <v>94</v>
      </c>
      <c r="L2387" s="31" t="s">
        <v>95</v>
      </c>
    </row>
    <row r="2388" spans="1:12" x14ac:dyDescent="0.2">
      <c r="A2388" t="str">
        <f>VLOOKUP(B2388,StateFIPS!A$2:B$52,2)</f>
        <v>Texas</v>
      </c>
      <c r="B2388">
        <f t="shared" si="38"/>
        <v>48</v>
      </c>
      <c r="C2388" s="31" t="s">
        <v>847</v>
      </c>
      <c r="D2388" s="31" t="s">
        <v>3285</v>
      </c>
      <c r="E2388" s="31" t="s">
        <v>3286</v>
      </c>
      <c r="F2388" s="31" t="s">
        <v>3287</v>
      </c>
      <c r="G2388" s="33">
        <v>257.64148146987401</v>
      </c>
      <c r="H2388" s="31" t="s">
        <v>94</v>
      </c>
      <c r="I2388" s="33">
        <v>34.675838690427199</v>
      </c>
      <c r="J2388" s="33">
        <v>7.43</v>
      </c>
      <c r="K2388" s="31" t="s">
        <v>94</v>
      </c>
      <c r="L2388" s="31" t="s">
        <v>95</v>
      </c>
    </row>
    <row r="2389" spans="1:12" x14ac:dyDescent="0.2">
      <c r="A2389" t="str">
        <f>VLOOKUP(B2389,StateFIPS!A$2:B$52,2)</f>
        <v>Texas</v>
      </c>
      <c r="B2389">
        <f t="shared" si="38"/>
        <v>48</v>
      </c>
      <c r="C2389" s="31" t="s">
        <v>2275</v>
      </c>
      <c r="D2389" s="31" t="s">
        <v>3285</v>
      </c>
      <c r="E2389" s="31" t="s">
        <v>3286</v>
      </c>
      <c r="F2389" s="31" t="s">
        <v>3287</v>
      </c>
      <c r="G2389" s="33">
        <v>1512.9584869294699</v>
      </c>
      <c r="H2389" s="31" t="s">
        <v>94</v>
      </c>
      <c r="I2389" s="33">
        <v>203.62832933101899</v>
      </c>
      <c r="J2389" s="33">
        <v>7.43</v>
      </c>
      <c r="K2389" s="31" t="s">
        <v>94</v>
      </c>
      <c r="L2389" s="31" t="s">
        <v>95</v>
      </c>
    </row>
    <row r="2390" spans="1:12" x14ac:dyDescent="0.2">
      <c r="A2390" t="str">
        <f>VLOOKUP(B2390,StateFIPS!A$2:B$52,2)</f>
        <v>Texas</v>
      </c>
      <c r="B2390">
        <f t="shared" si="38"/>
        <v>48</v>
      </c>
      <c r="C2390" s="31" t="s">
        <v>3070</v>
      </c>
      <c r="D2390" s="31" t="s">
        <v>3285</v>
      </c>
      <c r="E2390" s="31" t="s">
        <v>3286</v>
      </c>
      <c r="F2390" s="31" t="s">
        <v>3287</v>
      </c>
      <c r="G2390" s="33">
        <v>87.707738372723099</v>
      </c>
      <c r="H2390" s="31" t="s">
        <v>94</v>
      </c>
      <c r="I2390" s="33">
        <v>11.804540830783701</v>
      </c>
      <c r="J2390" s="33">
        <v>7.43</v>
      </c>
      <c r="K2390" s="31" t="s">
        <v>94</v>
      </c>
      <c r="L2390" s="31" t="s">
        <v>95</v>
      </c>
    </row>
    <row r="2391" spans="1:12" x14ac:dyDescent="0.2">
      <c r="A2391" t="str">
        <f>VLOOKUP(B2391,StateFIPS!A$2:B$52,2)</f>
        <v>Texas</v>
      </c>
      <c r="B2391">
        <f t="shared" si="38"/>
        <v>48</v>
      </c>
      <c r="C2391" s="31" t="s">
        <v>2319</v>
      </c>
      <c r="D2391" s="31" t="s">
        <v>3285</v>
      </c>
      <c r="E2391" s="31" t="s">
        <v>3286</v>
      </c>
      <c r="F2391" s="31" t="s">
        <v>3287</v>
      </c>
      <c r="G2391" s="33">
        <v>3195.8507169560999</v>
      </c>
      <c r="H2391" s="31" t="s">
        <v>94</v>
      </c>
      <c r="I2391" s="33">
        <v>430.12795652168199</v>
      </c>
      <c r="J2391" s="33">
        <v>7.43</v>
      </c>
      <c r="K2391" s="31" t="s">
        <v>94</v>
      </c>
      <c r="L2391" s="31" t="s">
        <v>95</v>
      </c>
    </row>
    <row r="2392" spans="1:12" x14ac:dyDescent="0.2">
      <c r="A2392" t="str">
        <f>VLOOKUP(B2392,StateFIPS!A$2:B$52,2)</f>
        <v>Texas</v>
      </c>
      <c r="B2392">
        <f t="shared" si="38"/>
        <v>48</v>
      </c>
      <c r="C2392" s="31" t="s">
        <v>844</v>
      </c>
      <c r="D2392" s="31" t="s">
        <v>3285</v>
      </c>
      <c r="E2392" s="31" t="s">
        <v>3286</v>
      </c>
      <c r="F2392" s="31" t="s">
        <v>3287</v>
      </c>
      <c r="G2392" s="33">
        <v>5436.0898252644902</v>
      </c>
      <c r="H2392" s="31" t="s">
        <v>94</v>
      </c>
      <c r="I2392" s="33">
        <v>731.64062251204496</v>
      </c>
      <c r="J2392" s="33">
        <v>7.43</v>
      </c>
      <c r="K2392" s="31" t="s">
        <v>94</v>
      </c>
      <c r="L2392" s="31" t="s">
        <v>95</v>
      </c>
    </row>
    <row r="2393" spans="1:12" x14ac:dyDescent="0.2">
      <c r="A2393" t="str">
        <f>VLOOKUP(B2393,StateFIPS!A$2:B$52,2)</f>
        <v>Texas</v>
      </c>
      <c r="B2393">
        <f t="shared" si="38"/>
        <v>48</v>
      </c>
      <c r="C2393" s="31" t="s">
        <v>2325</v>
      </c>
      <c r="D2393" s="31" t="s">
        <v>3285</v>
      </c>
      <c r="E2393" s="31" t="s">
        <v>3286</v>
      </c>
      <c r="F2393" s="31" t="s">
        <v>3287</v>
      </c>
      <c r="G2393" s="33">
        <v>1112.79193060392</v>
      </c>
      <c r="H2393" s="31" t="s">
        <v>94</v>
      </c>
      <c r="I2393" s="33">
        <v>149.77011179056899</v>
      </c>
      <c r="J2393" s="33">
        <v>7.43</v>
      </c>
      <c r="K2393" s="31" t="s">
        <v>94</v>
      </c>
      <c r="L2393" s="31" t="s">
        <v>95</v>
      </c>
    </row>
    <row r="2394" spans="1:12" x14ac:dyDescent="0.2">
      <c r="A2394" t="str">
        <f>VLOOKUP(B2394,StateFIPS!A$2:B$52,2)</f>
        <v>Texas</v>
      </c>
      <c r="B2394">
        <f t="shared" si="38"/>
        <v>48</v>
      </c>
      <c r="C2394" s="31" t="s">
        <v>2302</v>
      </c>
      <c r="D2394" s="31" t="s">
        <v>3285</v>
      </c>
      <c r="E2394" s="31" t="s">
        <v>3286</v>
      </c>
      <c r="F2394" s="31" t="s">
        <v>3287</v>
      </c>
      <c r="G2394" s="33">
        <v>9412.1366741228503</v>
      </c>
      <c r="H2394" s="31" t="s">
        <v>94</v>
      </c>
      <c r="I2394" s="33">
        <v>1266.77478790348</v>
      </c>
      <c r="J2394" s="33">
        <v>7.43</v>
      </c>
      <c r="K2394" s="31" t="s">
        <v>94</v>
      </c>
      <c r="L2394" s="31" t="s">
        <v>95</v>
      </c>
    </row>
    <row r="2395" spans="1:12" x14ac:dyDescent="0.2">
      <c r="A2395" t="str">
        <f>VLOOKUP(B2395,StateFIPS!A$2:B$52,2)</f>
        <v>Texas</v>
      </c>
      <c r="B2395">
        <f t="shared" si="38"/>
        <v>48</v>
      </c>
      <c r="C2395" s="31" t="s">
        <v>872</v>
      </c>
      <c r="D2395" s="31" t="s">
        <v>3285</v>
      </c>
      <c r="E2395" s="31" t="s">
        <v>3286</v>
      </c>
      <c r="F2395" s="31" t="s">
        <v>3287</v>
      </c>
      <c r="G2395" s="33">
        <v>5487.2153819434898</v>
      </c>
      <c r="H2395" s="31" t="s">
        <v>94</v>
      </c>
      <c r="I2395" s="33">
        <v>738.52158572590702</v>
      </c>
      <c r="J2395" s="33">
        <v>7.43</v>
      </c>
      <c r="K2395" s="31" t="s">
        <v>94</v>
      </c>
      <c r="L2395" s="31" t="s">
        <v>95</v>
      </c>
    </row>
    <row r="2396" spans="1:12" x14ac:dyDescent="0.2">
      <c r="A2396" t="str">
        <f>VLOOKUP(B2396,StateFIPS!A$2:B$52,2)</f>
        <v>Texas</v>
      </c>
      <c r="B2396">
        <f t="shared" si="38"/>
        <v>48</v>
      </c>
      <c r="C2396" s="31" t="s">
        <v>3063</v>
      </c>
      <c r="D2396" s="31" t="s">
        <v>3285</v>
      </c>
      <c r="E2396" s="31" t="s">
        <v>3286</v>
      </c>
      <c r="F2396" s="31" t="s">
        <v>3287</v>
      </c>
      <c r="G2396" s="33">
        <v>5436.0898252644902</v>
      </c>
      <c r="H2396" s="31" t="s">
        <v>94</v>
      </c>
      <c r="I2396" s="33">
        <v>731.64062251204496</v>
      </c>
      <c r="J2396" s="33">
        <v>7.43</v>
      </c>
      <c r="K2396" s="31" t="s">
        <v>94</v>
      </c>
      <c r="L2396" s="31" t="s">
        <v>95</v>
      </c>
    </row>
    <row r="2397" spans="1:12" x14ac:dyDescent="0.2">
      <c r="A2397" t="str">
        <f>VLOOKUP(B2397,StateFIPS!A$2:B$52,2)</f>
        <v>Texas</v>
      </c>
      <c r="B2397">
        <f t="shared" si="38"/>
        <v>48</v>
      </c>
      <c r="C2397" s="31" t="s">
        <v>2310</v>
      </c>
      <c r="D2397" s="31" t="s">
        <v>3285</v>
      </c>
      <c r="E2397" s="31" t="s">
        <v>3286</v>
      </c>
      <c r="F2397" s="31" t="s">
        <v>3287</v>
      </c>
      <c r="G2397" s="33">
        <v>81277.664803272899</v>
      </c>
      <c r="H2397" s="31" t="s">
        <v>94</v>
      </c>
      <c r="I2397" s="33">
        <v>10939.120431126899</v>
      </c>
      <c r="J2397" s="33">
        <v>7.43</v>
      </c>
      <c r="K2397" s="31" t="s">
        <v>94</v>
      </c>
      <c r="L2397" s="31" t="s">
        <v>95</v>
      </c>
    </row>
    <row r="2398" spans="1:12" x14ac:dyDescent="0.2">
      <c r="A2398" t="str">
        <f>VLOOKUP(B2398,StateFIPS!A$2:B$52,2)</f>
        <v>Texas</v>
      </c>
      <c r="B2398">
        <f t="shared" si="38"/>
        <v>48</v>
      </c>
      <c r="C2398" s="31" t="s">
        <v>873</v>
      </c>
      <c r="D2398" s="31" t="s">
        <v>3285</v>
      </c>
      <c r="E2398" s="31" t="s">
        <v>3286</v>
      </c>
      <c r="F2398" s="31" t="s">
        <v>3287</v>
      </c>
      <c r="G2398" s="33">
        <v>21.9269345931808</v>
      </c>
      <c r="H2398" s="31" t="s">
        <v>94</v>
      </c>
      <c r="I2398" s="33">
        <v>2.9511352076959301</v>
      </c>
      <c r="J2398" s="33">
        <v>7.43</v>
      </c>
      <c r="K2398" s="31" t="s">
        <v>94</v>
      </c>
      <c r="L2398" s="31" t="s">
        <v>95</v>
      </c>
    </row>
    <row r="2399" spans="1:12" x14ac:dyDescent="0.2">
      <c r="A2399" t="str">
        <f>VLOOKUP(B2399,StateFIPS!A$2:B$52,2)</f>
        <v>Texas</v>
      </c>
      <c r="B2399">
        <f t="shared" si="38"/>
        <v>48</v>
      </c>
      <c r="C2399" s="31" t="s">
        <v>874</v>
      </c>
      <c r="D2399" s="31" t="s">
        <v>3285</v>
      </c>
      <c r="E2399" s="31" t="s">
        <v>3286</v>
      </c>
      <c r="F2399" s="31" t="s">
        <v>3287</v>
      </c>
      <c r="G2399" s="33">
        <v>1090.86499601074</v>
      </c>
      <c r="H2399" s="31" t="s">
        <v>94</v>
      </c>
      <c r="I2399" s="33">
        <v>146.81897658287301</v>
      </c>
      <c r="J2399" s="33">
        <v>7.43</v>
      </c>
      <c r="K2399" s="31" t="s">
        <v>94</v>
      </c>
      <c r="L2399" s="31" t="s">
        <v>95</v>
      </c>
    </row>
    <row r="2400" spans="1:12" x14ac:dyDescent="0.2">
      <c r="A2400" t="str">
        <f>VLOOKUP(B2400,StateFIPS!A$2:B$52,2)</f>
        <v>Texas</v>
      </c>
      <c r="B2400">
        <f t="shared" si="38"/>
        <v>48</v>
      </c>
      <c r="C2400" s="31" t="s">
        <v>875</v>
      </c>
      <c r="D2400" s="31" t="s">
        <v>3285</v>
      </c>
      <c r="E2400" s="31" t="s">
        <v>3286</v>
      </c>
      <c r="F2400" s="31" t="s">
        <v>3287</v>
      </c>
      <c r="G2400" s="33">
        <v>5436.0898252644902</v>
      </c>
      <c r="H2400" s="31" t="s">
        <v>94</v>
      </c>
      <c r="I2400" s="33">
        <v>731.64062251204496</v>
      </c>
      <c r="J2400" s="33">
        <v>7.43</v>
      </c>
      <c r="K2400" s="31" t="s">
        <v>94</v>
      </c>
      <c r="L2400" s="31" t="s">
        <v>95</v>
      </c>
    </row>
    <row r="2401" spans="1:12" x14ac:dyDescent="0.2">
      <c r="A2401" t="str">
        <f>VLOOKUP(B2401,StateFIPS!A$2:B$52,2)</f>
        <v>Texas</v>
      </c>
      <c r="B2401">
        <f t="shared" si="38"/>
        <v>48</v>
      </c>
      <c r="C2401" s="31" t="s">
        <v>2469</v>
      </c>
      <c r="D2401" s="31" t="s">
        <v>3285</v>
      </c>
      <c r="E2401" s="31" t="s">
        <v>3286</v>
      </c>
      <c r="F2401" s="31" t="s">
        <v>3287</v>
      </c>
      <c r="G2401" s="33">
        <v>4407.3138532293397</v>
      </c>
      <c r="H2401" s="31" t="s">
        <v>94</v>
      </c>
      <c r="I2401" s="33">
        <v>593.17817674688297</v>
      </c>
      <c r="J2401" s="33">
        <v>7.43</v>
      </c>
      <c r="K2401" s="31" t="s">
        <v>94</v>
      </c>
      <c r="L2401" s="31" t="s">
        <v>95</v>
      </c>
    </row>
    <row r="2402" spans="1:12" x14ac:dyDescent="0.2">
      <c r="A2402" t="str">
        <f>VLOOKUP(B2402,StateFIPS!A$2:B$52,2)</f>
        <v>Texas</v>
      </c>
      <c r="B2402">
        <f t="shared" si="38"/>
        <v>48</v>
      </c>
      <c r="C2402" s="31" t="s">
        <v>876</v>
      </c>
      <c r="D2402" s="31" t="s">
        <v>3285</v>
      </c>
      <c r="E2402" s="31" t="s">
        <v>3286</v>
      </c>
      <c r="F2402" s="31" t="s">
        <v>3287</v>
      </c>
      <c r="G2402" s="33">
        <v>581.06376671929104</v>
      </c>
      <c r="H2402" s="31" t="s">
        <v>94</v>
      </c>
      <c r="I2402" s="33">
        <v>78.205083003942207</v>
      </c>
      <c r="J2402" s="33">
        <v>7.43</v>
      </c>
      <c r="K2402" s="31" t="s">
        <v>94</v>
      </c>
      <c r="L2402" s="31" t="s">
        <v>95</v>
      </c>
    </row>
    <row r="2403" spans="1:12" x14ac:dyDescent="0.2">
      <c r="A2403" t="str">
        <f>VLOOKUP(B2403,StateFIPS!A$2:B$52,2)</f>
        <v>Texas</v>
      </c>
      <c r="B2403">
        <f t="shared" si="38"/>
        <v>48</v>
      </c>
      <c r="C2403" s="31" t="s">
        <v>3225</v>
      </c>
      <c r="D2403" s="31" t="s">
        <v>3285</v>
      </c>
      <c r="E2403" s="31" t="s">
        <v>3286</v>
      </c>
      <c r="F2403" s="31" t="s">
        <v>3287</v>
      </c>
      <c r="G2403" s="33">
        <v>5436.0898252644902</v>
      </c>
      <c r="H2403" s="31" t="s">
        <v>94</v>
      </c>
      <c r="I2403" s="33">
        <v>731.64062251204496</v>
      </c>
      <c r="J2403" s="33">
        <v>7.43</v>
      </c>
      <c r="K2403" s="31" t="s">
        <v>94</v>
      </c>
      <c r="L2403" s="31" t="s">
        <v>95</v>
      </c>
    </row>
    <row r="2404" spans="1:12" x14ac:dyDescent="0.2">
      <c r="A2404" t="str">
        <f>VLOOKUP(B2404,StateFIPS!A$2:B$52,2)</f>
        <v>Texas</v>
      </c>
      <c r="B2404">
        <f t="shared" si="38"/>
        <v>48</v>
      </c>
      <c r="C2404" s="31" t="s">
        <v>877</v>
      </c>
      <c r="D2404" s="31" t="s">
        <v>3285</v>
      </c>
      <c r="E2404" s="31" t="s">
        <v>3286</v>
      </c>
      <c r="F2404" s="31" t="s">
        <v>3287</v>
      </c>
      <c r="G2404" s="33">
        <v>5436.0898252644902</v>
      </c>
      <c r="H2404" s="31" t="s">
        <v>94</v>
      </c>
      <c r="I2404" s="33">
        <v>731.64062251204496</v>
      </c>
      <c r="J2404" s="33">
        <v>7.43</v>
      </c>
      <c r="K2404" s="31" t="s">
        <v>94</v>
      </c>
      <c r="L2404" s="31" t="s">
        <v>95</v>
      </c>
    </row>
    <row r="2405" spans="1:12" x14ac:dyDescent="0.2">
      <c r="A2405" t="str">
        <f>VLOOKUP(B2405,StateFIPS!A$2:B$52,2)</f>
        <v>Texas</v>
      </c>
      <c r="B2405">
        <f t="shared" si="38"/>
        <v>48</v>
      </c>
      <c r="C2405" s="31" t="s">
        <v>878</v>
      </c>
      <c r="D2405" s="31" t="s">
        <v>3285</v>
      </c>
      <c r="E2405" s="31" t="s">
        <v>3286</v>
      </c>
      <c r="F2405" s="31" t="s">
        <v>3287</v>
      </c>
      <c r="G2405" s="33">
        <v>12607.987391078999</v>
      </c>
      <c r="H2405" s="31" t="s">
        <v>94</v>
      </c>
      <c r="I2405" s="33">
        <v>1696.9027444251601</v>
      </c>
      <c r="J2405" s="33">
        <v>7.43</v>
      </c>
      <c r="K2405" s="31" t="s">
        <v>94</v>
      </c>
      <c r="L2405" s="31" t="s">
        <v>95</v>
      </c>
    </row>
    <row r="2406" spans="1:12" x14ac:dyDescent="0.2">
      <c r="A2406" t="str">
        <f>VLOOKUP(B2406,StateFIPS!A$2:B$52,2)</f>
        <v>Texas</v>
      </c>
      <c r="B2406">
        <f t="shared" si="38"/>
        <v>48</v>
      </c>
      <c r="C2406" s="31" t="s">
        <v>2474</v>
      </c>
      <c r="D2406" s="31" t="s">
        <v>3285</v>
      </c>
      <c r="E2406" s="31" t="s">
        <v>3286</v>
      </c>
      <c r="F2406" s="31" t="s">
        <v>3287</v>
      </c>
      <c r="G2406" s="33">
        <v>1940.5337114965</v>
      </c>
      <c r="H2406" s="31" t="s">
        <v>94</v>
      </c>
      <c r="I2406" s="33">
        <v>261.17546588109002</v>
      </c>
      <c r="J2406" s="33">
        <v>7.43</v>
      </c>
      <c r="K2406" s="31" t="s">
        <v>94</v>
      </c>
      <c r="L2406" s="31" t="s">
        <v>95</v>
      </c>
    </row>
    <row r="2407" spans="1:12" x14ac:dyDescent="0.2">
      <c r="A2407" t="str">
        <f>VLOOKUP(B2407,StateFIPS!A$2:B$52,2)</f>
        <v>Texas</v>
      </c>
      <c r="B2407">
        <f t="shared" si="38"/>
        <v>48</v>
      </c>
      <c r="C2407" s="31" t="s">
        <v>879</v>
      </c>
      <c r="D2407" s="31" t="s">
        <v>3285</v>
      </c>
      <c r="E2407" s="31" t="s">
        <v>3286</v>
      </c>
      <c r="F2407" s="31" t="s">
        <v>3287</v>
      </c>
      <c r="G2407" s="33">
        <v>1392.3603466669799</v>
      </c>
      <c r="H2407" s="31" t="s">
        <v>94</v>
      </c>
      <c r="I2407" s="33">
        <v>187.39708568869199</v>
      </c>
      <c r="J2407" s="33">
        <v>7.43</v>
      </c>
      <c r="K2407" s="31" t="s">
        <v>94</v>
      </c>
      <c r="L2407" s="31" t="s">
        <v>95</v>
      </c>
    </row>
    <row r="2408" spans="1:12" x14ac:dyDescent="0.2">
      <c r="A2408" t="str">
        <f>VLOOKUP(B2408,StateFIPS!A$2:B$52,2)</f>
        <v>Texas</v>
      </c>
      <c r="B2408">
        <f t="shared" si="38"/>
        <v>48</v>
      </c>
      <c r="C2408" s="31" t="s">
        <v>2475</v>
      </c>
      <c r="D2408" s="31" t="s">
        <v>3285</v>
      </c>
      <c r="E2408" s="31" t="s">
        <v>3286</v>
      </c>
      <c r="F2408" s="31" t="s">
        <v>3287</v>
      </c>
      <c r="G2408" s="33">
        <v>6391.7014339121997</v>
      </c>
      <c r="H2408" s="31" t="s">
        <v>94</v>
      </c>
      <c r="I2408" s="33">
        <v>860.25591304336399</v>
      </c>
      <c r="J2408" s="33">
        <v>7.43</v>
      </c>
      <c r="K2408" s="31" t="s">
        <v>94</v>
      </c>
      <c r="L2408" s="31" t="s">
        <v>95</v>
      </c>
    </row>
    <row r="2409" spans="1:12" x14ac:dyDescent="0.2">
      <c r="A2409" t="str">
        <f>VLOOKUP(B2409,StateFIPS!A$2:B$52,2)</f>
        <v>Texas</v>
      </c>
      <c r="B2409">
        <f t="shared" si="38"/>
        <v>48</v>
      </c>
      <c r="C2409" s="31" t="s">
        <v>889</v>
      </c>
      <c r="D2409" s="31" t="s">
        <v>3285</v>
      </c>
      <c r="E2409" s="31" t="s">
        <v>3286</v>
      </c>
      <c r="F2409" s="31" t="s">
        <v>3287</v>
      </c>
      <c r="G2409" s="33">
        <v>5783.2289989514302</v>
      </c>
      <c r="H2409" s="31" t="s">
        <v>94</v>
      </c>
      <c r="I2409" s="33">
        <v>778.36191102980195</v>
      </c>
      <c r="J2409" s="33">
        <v>7.43</v>
      </c>
      <c r="K2409" s="31" t="s">
        <v>94</v>
      </c>
      <c r="L2409" s="31" t="s">
        <v>95</v>
      </c>
    </row>
    <row r="2410" spans="1:12" x14ac:dyDescent="0.2">
      <c r="A2410" t="str">
        <f>VLOOKUP(B2410,StateFIPS!A$2:B$52,2)</f>
        <v>Texas</v>
      </c>
      <c r="B2410">
        <f t="shared" si="38"/>
        <v>48</v>
      </c>
      <c r="C2410" s="31" t="s">
        <v>881</v>
      </c>
      <c r="D2410" s="31" t="s">
        <v>3285</v>
      </c>
      <c r="E2410" s="31" t="s">
        <v>3286</v>
      </c>
      <c r="F2410" s="31" t="s">
        <v>3287</v>
      </c>
      <c r="G2410" s="33">
        <v>1677.41049637833</v>
      </c>
      <c r="H2410" s="31" t="s">
        <v>94</v>
      </c>
      <c r="I2410" s="33">
        <v>225.76184338873901</v>
      </c>
      <c r="J2410" s="33">
        <v>7.43</v>
      </c>
      <c r="K2410" s="31" t="s">
        <v>94</v>
      </c>
      <c r="L2410" s="31" t="s">
        <v>95</v>
      </c>
    </row>
    <row r="2411" spans="1:12" x14ac:dyDescent="0.2">
      <c r="A2411" t="str">
        <f>VLOOKUP(B2411,StateFIPS!A$2:B$52,2)</f>
        <v>Texas</v>
      </c>
      <c r="B2411">
        <f t="shared" si="38"/>
        <v>48</v>
      </c>
      <c r="C2411" s="31" t="s">
        <v>2460</v>
      </c>
      <c r="D2411" s="31" t="s">
        <v>3285</v>
      </c>
      <c r="E2411" s="31" t="s">
        <v>3286</v>
      </c>
      <c r="F2411" s="31" t="s">
        <v>3287</v>
      </c>
      <c r="G2411" s="33">
        <v>685.21670603689904</v>
      </c>
      <c r="H2411" s="31" t="s">
        <v>94</v>
      </c>
      <c r="I2411" s="33">
        <v>92.222975240497902</v>
      </c>
      <c r="J2411" s="33">
        <v>7.43</v>
      </c>
      <c r="K2411" s="31" t="s">
        <v>94</v>
      </c>
      <c r="L2411" s="31" t="s">
        <v>95</v>
      </c>
    </row>
    <row r="2412" spans="1:12" x14ac:dyDescent="0.2">
      <c r="A2412" t="str">
        <f>VLOOKUP(B2412,StateFIPS!A$2:B$52,2)</f>
        <v>Texas</v>
      </c>
      <c r="B2412">
        <f t="shared" si="38"/>
        <v>48</v>
      </c>
      <c r="C2412" s="31" t="s">
        <v>2503</v>
      </c>
      <c r="D2412" s="31" t="s">
        <v>3285</v>
      </c>
      <c r="E2412" s="31" t="s">
        <v>3286</v>
      </c>
      <c r="F2412" s="31" t="s">
        <v>3287</v>
      </c>
      <c r="G2412" s="33">
        <v>668.77150509201397</v>
      </c>
      <c r="H2412" s="31" t="s">
        <v>94</v>
      </c>
      <c r="I2412" s="33">
        <v>90.009623834726</v>
      </c>
      <c r="J2412" s="33">
        <v>7.43</v>
      </c>
      <c r="K2412" s="31" t="s">
        <v>94</v>
      </c>
      <c r="L2412" s="31" t="s">
        <v>95</v>
      </c>
    </row>
    <row r="2413" spans="1:12" x14ac:dyDescent="0.2">
      <c r="A2413" t="str">
        <f>VLOOKUP(B2413,StateFIPS!A$2:B$52,2)</f>
        <v>Texas</v>
      </c>
      <c r="B2413">
        <f t="shared" si="38"/>
        <v>48</v>
      </c>
      <c r="C2413" s="31" t="s">
        <v>871</v>
      </c>
      <c r="D2413" s="31" t="s">
        <v>3285</v>
      </c>
      <c r="E2413" s="31" t="s">
        <v>3286</v>
      </c>
      <c r="F2413" s="31" t="s">
        <v>3287</v>
      </c>
      <c r="G2413" s="33">
        <v>2943.6909691345199</v>
      </c>
      <c r="H2413" s="31" t="s">
        <v>94</v>
      </c>
      <c r="I2413" s="33">
        <v>396.18990163317898</v>
      </c>
      <c r="J2413" s="33">
        <v>7.43</v>
      </c>
      <c r="K2413" s="31" t="s">
        <v>94</v>
      </c>
      <c r="L2413" s="31" t="s">
        <v>95</v>
      </c>
    </row>
    <row r="2414" spans="1:12" x14ac:dyDescent="0.2">
      <c r="A2414" t="str">
        <f>VLOOKUP(B2414,StateFIPS!A$2:B$52,2)</f>
        <v>Texas</v>
      </c>
      <c r="B2414">
        <f t="shared" si="38"/>
        <v>48</v>
      </c>
      <c r="C2414" s="31" t="s">
        <v>3228</v>
      </c>
      <c r="D2414" s="31" t="s">
        <v>3285</v>
      </c>
      <c r="E2414" s="31" t="s">
        <v>3286</v>
      </c>
      <c r="F2414" s="31" t="s">
        <v>3287</v>
      </c>
      <c r="G2414" s="33">
        <v>5436.0898252644902</v>
      </c>
      <c r="H2414" s="31" t="s">
        <v>94</v>
      </c>
      <c r="I2414" s="33">
        <v>731.64062251204496</v>
      </c>
      <c r="J2414" s="33">
        <v>7.43</v>
      </c>
      <c r="K2414" s="31" t="s">
        <v>94</v>
      </c>
      <c r="L2414" s="31" t="s">
        <v>95</v>
      </c>
    </row>
    <row r="2415" spans="1:12" x14ac:dyDescent="0.2">
      <c r="A2415" t="str">
        <f>VLOOKUP(B2415,StateFIPS!A$2:B$52,2)</f>
        <v>Texas</v>
      </c>
      <c r="B2415">
        <f t="shared" si="38"/>
        <v>48</v>
      </c>
      <c r="C2415" s="31" t="s">
        <v>2509</v>
      </c>
      <c r="D2415" s="31" t="s">
        <v>3285</v>
      </c>
      <c r="E2415" s="31" t="s">
        <v>3286</v>
      </c>
      <c r="F2415" s="31" t="s">
        <v>3287</v>
      </c>
      <c r="G2415" s="33">
        <v>3064.2891093970102</v>
      </c>
      <c r="H2415" s="31" t="s">
        <v>94</v>
      </c>
      <c r="I2415" s="33">
        <v>412.421145275507</v>
      </c>
      <c r="J2415" s="33">
        <v>7.43</v>
      </c>
      <c r="K2415" s="31" t="s">
        <v>94</v>
      </c>
      <c r="L2415" s="31" t="s">
        <v>95</v>
      </c>
    </row>
    <row r="2416" spans="1:12" x14ac:dyDescent="0.2">
      <c r="A2416" t="str">
        <f>VLOOKUP(B2416,StateFIPS!A$2:B$52,2)</f>
        <v>Texas</v>
      </c>
      <c r="B2416">
        <f t="shared" si="38"/>
        <v>48</v>
      </c>
      <c r="C2416" s="31" t="s">
        <v>882</v>
      </c>
      <c r="D2416" s="31" t="s">
        <v>3285</v>
      </c>
      <c r="E2416" s="31" t="s">
        <v>3286</v>
      </c>
      <c r="F2416" s="31" t="s">
        <v>3287</v>
      </c>
      <c r="G2416" s="33">
        <v>131.56160755908499</v>
      </c>
      <c r="H2416" s="31" t="s">
        <v>94</v>
      </c>
      <c r="I2416" s="33">
        <v>17.706811246175601</v>
      </c>
      <c r="J2416" s="33">
        <v>7.43</v>
      </c>
      <c r="K2416" s="31" t="s">
        <v>94</v>
      </c>
      <c r="L2416" s="31" t="s">
        <v>95</v>
      </c>
    </row>
    <row r="2417" spans="1:12" x14ac:dyDescent="0.2">
      <c r="A2417" t="str">
        <f>VLOOKUP(B2417,StateFIPS!A$2:B$52,2)</f>
        <v>Texas</v>
      </c>
      <c r="B2417">
        <f t="shared" si="38"/>
        <v>48</v>
      </c>
      <c r="C2417" s="31" t="s">
        <v>2767</v>
      </c>
      <c r="D2417" s="31" t="s">
        <v>3285</v>
      </c>
      <c r="E2417" s="31" t="s">
        <v>3286</v>
      </c>
      <c r="F2417" s="31" t="s">
        <v>3287</v>
      </c>
      <c r="G2417" s="33">
        <v>123037.511735986</v>
      </c>
      <c r="H2417" s="31" t="s">
        <v>94</v>
      </c>
      <c r="I2417" s="33">
        <v>16559.5574341838</v>
      </c>
      <c r="J2417" s="33">
        <v>7.43</v>
      </c>
      <c r="K2417" s="31" t="s">
        <v>94</v>
      </c>
      <c r="L2417" s="31" t="s">
        <v>95</v>
      </c>
    </row>
    <row r="2418" spans="1:12" x14ac:dyDescent="0.2">
      <c r="A2418" t="str">
        <f>VLOOKUP(B2418,StateFIPS!A$2:B$52,2)</f>
        <v>Texas</v>
      </c>
      <c r="B2418">
        <f t="shared" si="38"/>
        <v>48</v>
      </c>
      <c r="C2418" s="31" t="s">
        <v>883</v>
      </c>
      <c r="D2418" s="31" t="s">
        <v>3285</v>
      </c>
      <c r="E2418" s="31" t="s">
        <v>3286</v>
      </c>
      <c r="F2418" s="31" t="s">
        <v>3287</v>
      </c>
      <c r="G2418" s="33">
        <v>3382.2296609981399</v>
      </c>
      <c r="H2418" s="31" t="s">
        <v>94</v>
      </c>
      <c r="I2418" s="33">
        <v>455.21260578709803</v>
      </c>
      <c r="J2418" s="33">
        <v>7.43</v>
      </c>
      <c r="K2418" s="31" t="s">
        <v>94</v>
      </c>
      <c r="L2418" s="31" t="s">
        <v>95</v>
      </c>
    </row>
    <row r="2419" spans="1:12" x14ac:dyDescent="0.2">
      <c r="A2419" t="str">
        <f>VLOOKUP(B2419,StateFIPS!A$2:B$52,2)</f>
        <v>Texas</v>
      </c>
      <c r="B2419">
        <f t="shared" si="38"/>
        <v>48</v>
      </c>
      <c r="C2419" s="31" t="s">
        <v>884</v>
      </c>
      <c r="D2419" s="31" t="s">
        <v>3285</v>
      </c>
      <c r="E2419" s="31" t="s">
        <v>3286</v>
      </c>
      <c r="F2419" s="31" t="s">
        <v>3287</v>
      </c>
      <c r="G2419" s="33">
        <v>959.30338845165898</v>
      </c>
      <c r="H2419" s="31" t="s">
        <v>94</v>
      </c>
      <c r="I2419" s="33">
        <v>129.11216533669699</v>
      </c>
      <c r="J2419" s="33">
        <v>7.43</v>
      </c>
      <c r="K2419" s="31" t="s">
        <v>94</v>
      </c>
      <c r="L2419" s="31" t="s">
        <v>95</v>
      </c>
    </row>
    <row r="2420" spans="1:12" x14ac:dyDescent="0.2">
      <c r="A2420" t="str">
        <f>VLOOKUP(B2420,StateFIPS!A$2:B$52,2)</f>
        <v>Texas</v>
      </c>
      <c r="B2420">
        <f t="shared" si="38"/>
        <v>48</v>
      </c>
      <c r="C2420" s="31" t="s">
        <v>885</v>
      </c>
      <c r="D2420" s="31" t="s">
        <v>3285</v>
      </c>
      <c r="E2420" s="31" t="s">
        <v>3286</v>
      </c>
      <c r="F2420" s="31" t="s">
        <v>3287</v>
      </c>
      <c r="G2420" s="33">
        <v>5436.0898252644902</v>
      </c>
      <c r="H2420" s="31" t="s">
        <v>94</v>
      </c>
      <c r="I2420" s="33">
        <v>731.64062251204496</v>
      </c>
      <c r="J2420" s="33">
        <v>7.43</v>
      </c>
      <c r="K2420" s="31" t="s">
        <v>94</v>
      </c>
      <c r="L2420" s="31" t="s">
        <v>95</v>
      </c>
    </row>
    <row r="2421" spans="1:12" x14ac:dyDescent="0.2">
      <c r="A2421" t="str">
        <f>VLOOKUP(B2421,StateFIPS!A$2:B$52,2)</f>
        <v>Texas</v>
      </c>
      <c r="B2421">
        <f t="shared" si="38"/>
        <v>48</v>
      </c>
      <c r="C2421" s="31" t="s">
        <v>3229</v>
      </c>
      <c r="D2421" s="31" t="s">
        <v>3285</v>
      </c>
      <c r="E2421" s="31" t="s">
        <v>3286</v>
      </c>
      <c r="F2421" s="31" t="s">
        <v>3287</v>
      </c>
      <c r="G2421" s="33">
        <v>5436.0898252644902</v>
      </c>
      <c r="H2421" s="31" t="s">
        <v>94</v>
      </c>
      <c r="I2421" s="33">
        <v>731.64062251204496</v>
      </c>
      <c r="J2421" s="33">
        <v>7.43</v>
      </c>
      <c r="K2421" s="31" t="s">
        <v>94</v>
      </c>
      <c r="L2421" s="31" t="s">
        <v>95</v>
      </c>
    </row>
    <row r="2422" spans="1:12" x14ac:dyDescent="0.2">
      <c r="A2422" t="str">
        <f>VLOOKUP(B2422,StateFIPS!A$2:B$52,2)</f>
        <v>Texas</v>
      </c>
      <c r="B2422">
        <f t="shared" si="38"/>
        <v>48</v>
      </c>
      <c r="C2422" s="31" t="s">
        <v>886</v>
      </c>
      <c r="D2422" s="31" t="s">
        <v>3285</v>
      </c>
      <c r="E2422" s="31" t="s">
        <v>3286</v>
      </c>
      <c r="F2422" s="31" t="s">
        <v>3287</v>
      </c>
      <c r="G2422" s="33">
        <v>164.45200944885599</v>
      </c>
      <c r="H2422" s="31" t="s">
        <v>94</v>
      </c>
      <c r="I2422" s="33">
        <v>22.133514057719498</v>
      </c>
      <c r="J2422" s="33">
        <v>7.43</v>
      </c>
      <c r="K2422" s="31" t="s">
        <v>94</v>
      </c>
      <c r="L2422" s="31" t="s">
        <v>95</v>
      </c>
    </row>
    <row r="2423" spans="1:12" x14ac:dyDescent="0.2">
      <c r="A2423" t="str">
        <f>VLOOKUP(B2423,StateFIPS!A$2:B$52,2)</f>
        <v>Texas</v>
      </c>
      <c r="B2423">
        <f t="shared" si="38"/>
        <v>48</v>
      </c>
      <c r="C2423" s="31" t="s">
        <v>3227</v>
      </c>
      <c r="D2423" s="31" t="s">
        <v>3285</v>
      </c>
      <c r="E2423" s="31" t="s">
        <v>3286</v>
      </c>
      <c r="F2423" s="31" t="s">
        <v>3287</v>
      </c>
      <c r="G2423" s="33">
        <v>5436.0898252644902</v>
      </c>
      <c r="H2423" s="31" t="s">
        <v>94</v>
      </c>
      <c r="I2423" s="33">
        <v>731.64062251204496</v>
      </c>
      <c r="J2423" s="33">
        <v>7.43</v>
      </c>
      <c r="K2423" s="31" t="s">
        <v>94</v>
      </c>
      <c r="L2423" s="31" t="s">
        <v>95</v>
      </c>
    </row>
    <row r="2424" spans="1:12" x14ac:dyDescent="0.2">
      <c r="A2424" t="str">
        <f>VLOOKUP(B2424,StateFIPS!A$2:B$52,2)</f>
        <v>Texas</v>
      </c>
      <c r="B2424">
        <f t="shared" si="38"/>
        <v>48</v>
      </c>
      <c r="C2424" s="31" t="s">
        <v>2491</v>
      </c>
      <c r="D2424" s="31" t="s">
        <v>3285</v>
      </c>
      <c r="E2424" s="31" t="s">
        <v>3286</v>
      </c>
      <c r="F2424" s="31" t="s">
        <v>3287</v>
      </c>
      <c r="G2424" s="33">
        <v>400.16655632554898</v>
      </c>
      <c r="H2424" s="31" t="s">
        <v>94</v>
      </c>
      <c r="I2424" s="33">
        <v>53.858217540450802</v>
      </c>
      <c r="J2424" s="33">
        <v>7.43</v>
      </c>
      <c r="K2424" s="31" t="s">
        <v>94</v>
      </c>
      <c r="L2424" s="31" t="s">
        <v>95</v>
      </c>
    </row>
    <row r="2425" spans="1:12" x14ac:dyDescent="0.2">
      <c r="A2425" t="str">
        <f>VLOOKUP(B2425,StateFIPS!A$2:B$52,2)</f>
        <v>Texas</v>
      </c>
      <c r="B2425">
        <f t="shared" si="38"/>
        <v>48</v>
      </c>
      <c r="C2425" s="31" t="s">
        <v>2498</v>
      </c>
      <c r="D2425" s="31" t="s">
        <v>3285</v>
      </c>
      <c r="E2425" s="31" t="s">
        <v>3286</v>
      </c>
      <c r="F2425" s="31" t="s">
        <v>3287</v>
      </c>
      <c r="G2425" s="33">
        <v>4456.6494560639903</v>
      </c>
      <c r="H2425" s="31" t="s">
        <v>94</v>
      </c>
      <c r="I2425" s="33">
        <v>599.81823096419805</v>
      </c>
      <c r="J2425" s="33">
        <v>7.43</v>
      </c>
      <c r="K2425" s="31" t="s">
        <v>94</v>
      </c>
      <c r="L2425" s="31" t="s">
        <v>95</v>
      </c>
    </row>
    <row r="2426" spans="1:12" x14ac:dyDescent="0.2">
      <c r="A2426" t="str">
        <f>VLOOKUP(B2426,StateFIPS!A$2:B$52,2)</f>
        <v>Texas</v>
      </c>
      <c r="B2426">
        <f t="shared" si="38"/>
        <v>48</v>
      </c>
      <c r="C2426" s="31" t="s">
        <v>887</v>
      </c>
      <c r="D2426" s="31" t="s">
        <v>3285</v>
      </c>
      <c r="E2426" s="31" t="s">
        <v>3286</v>
      </c>
      <c r="F2426" s="31" t="s">
        <v>3287</v>
      </c>
      <c r="G2426" s="33">
        <v>2209.13866026296</v>
      </c>
      <c r="H2426" s="31" t="s">
        <v>94</v>
      </c>
      <c r="I2426" s="33">
        <v>297.326872175365</v>
      </c>
      <c r="J2426" s="33">
        <v>7.43</v>
      </c>
      <c r="K2426" s="31" t="s">
        <v>94</v>
      </c>
      <c r="L2426" s="31" t="s">
        <v>95</v>
      </c>
    </row>
    <row r="2427" spans="1:12" x14ac:dyDescent="0.2">
      <c r="A2427" t="str">
        <f>VLOOKUP(B2427,StateFIPS!A$2:B$52,2)</f>
        <v>Texas</v>
      </c>
      <c r="B2427">
        <f t="shared" si="38"/>
        <v>48</v>
      </c>
      <c r="C2427" s="31" t="s">
        <v>888</v>
      </c>
      <c r="D2427" s="31" t="s">
        <v>3285</v>
      </c>
      <c r="E2427" s="31" t="s">
        <v>3286</v>
      </c>
      <c r="F2427" s="31" t="s">
        <v>3287</v>
      </c>
      <c r="G2427" s="33">
        <v>3009.4717729140598</v>
      </c>
      <c r="H2427" s="31" t="s">
        <v>94</v>
      </c>
      <c r="I2427" s="33">
        <v>405.04330725626698</v>
      </c>
      <c r="J2427" s="33">
        <v>7.43</v>
      </c>
      <c r="K2427" s="31" t="s">
        <v>94</v>
      </c>
      <c r="L2427" s="31" t="s">
        <v>95</v>
      </c>
    </row>
    <row r="2428" spans="1:12" x14ac:dyDescent="0.2">
      <c r="A2428" t="str">
        <f>VLOOKUP(B2428,StateFIPS!A$2:B$52,2)</f>
        <v>Texas</v>
      </c>
      <c r="B2428">
        <f t="shared" si="38"/>
        <v>48</v>
      </c>
      <c r="C2428" s="31" t="s">
        <v>2496</v>
      </c>
      <c r="D2428" s="31" t="s">
        <v>3285</v>
      </c>
      <c r="E2428" s="31" t="s">
        <v>3286</v>
      </c>
      <c r="F2428" s="31" t="s">
        <v>3287</v>
      </c>
      <c r="G2428" s="33">
        <v>2225.5838612078501</v>
      </c>
      <c r="H2428" s="31" t="s">
        <v>94</v>
      </c>
      <c r="I2428" s="33">
        <v>299.54022358113701</v>
      </c>
      <c r="J2428" s="33">
        <v>7.43</v>
      </c>
      <c r="K2428" s="31" t="s">
        <v>94</v>
      </c>
      <c r="L2428" s="31" t="s">
        <v>95</v>
      </c>
    </row>
    <row r="2429" spans="1:12" x14ac:dyDescent="0.2">
      <c r="A2429" t="str">
        <f>VLOOKUP(B2429,StateFIPS!A$2:B$52,2)</f>
        <v>Texas</v>
      </c>
      <c r="B2429">
        <f t="shared" si="38"/>
        <v>48</v>
      </c>
      <c r="C2429" s="31" t="s">
        <v>859</v>
      </c>
      <c r="D2429" s="31" t="s">
        <v>3285</v>
      </c>
      <c r="E2429" s="31" t="s">
        <v>3286</v>
      </c>
      <c r="F2429" s="31" t="s">
        <v>3287</v>
      </c>
      <c r="G2429" s="33">
        <v>77895.435142274699</v>
      </c>
      <c r="H2429" s="31" t="s">
        <v>94</v>
      </c>
      <c r="I2429" s="33">
        <v>10483.9078253398</v>
      </c>
      <c r="J2429" s="33">
        <v>7.43</v>
      </c>
      <c r="K2429" s="31" t="s">
        <v>94</v>
      </c>
      <c r="L2429" s="31" t="s">
        <v>95</v>
      </c>
    </row>
    <row r="2430" spans="1:12" x14ac:dyDescent="0.2">
      <c r="A2430" t="str">
        <f>VLOOKUP(B2430,StateFIPS!A$2:B$52,2)</f>
        <v>Texas</v>
      </c>
      <c r="B2430">
        <f t="shared" si="38"/>
        <v>48</v>
      </c>
      <c r="C2430" s="31" t="s">
        <v>3296</v>
      </c>
      <c r="D2430" s="31" t="s">
        <v>3285</v>
      </c>
      <c r="E2430" s="31" t="s">
        <v>3286</v>
      </c>
      <c r="F2430" s="31" t="s">
        <v>3287</v>
      </c>
      <c r="G2430" s="33">
        <v>5436.0898252644902</v>
      </c>
      <c r="H2430" s="31" t="s">
        <v>94</v>
      </c>
      <c r="I2430" s="33">
        <v>731.64062251204496</v>
      </c>
      <c r="J2430" s="33">
        <v>7.43</v>
      </c>
      <c r="K2430" s="31" t="s">
        <v>94</v>
      </c>
      <c r="L2430" s="31" t="s">
        <v>95</v>
      </c>
    </row>
    <row r="2431" spans="1:12" x14ac:dyDescent="0.2">
      <c r="A2431" t="str">
        <f>VLOOKUP(B2431,StateFIPS!A$2:B$52,2)</f>
        <v>Texas</v>
      </c>
      <c r="B2431">
        <f t="shared" si="38"/>
        <v>48</v>
      </c>
      <c r="C2431" s="31" t="s">
        <v>857</v>
      </c>
      <c r="D2431" s="31" t="s">
        <v>3285</v>
      </c>
      <c r="E2431" s="31" t="s">
        <v>3286</v>
      </c>
      <c r="F2431" s="31" t="s">
        <v>3287</v>
      </c>
      <c r="G2431" s="33">
        <v>866.11391643064098</v>
      </c>
      <c r="H2431" s="31" t="s">
        <v>94</v>
      </c>
      <c r="I2431" s="33">
        <v>116.569840703989</v>
      </c>
      <c r="J2431" s="33">
        <v>7.43</v>
      </c>
      <c r="K2431" s="31" t="s">
        <v>94</v>
      </c>
      <c r="L2431" s="31" t="s">
        <v>95</v>
      </c>
    </row>
    <row r="2432" spans="1:12" x14ac:dyDescent="0.2">
      <c r="A2432" t="str">
        <f>VLOOKUP(B2432,StateFIPS!A$2:B$52,2)</f>
        <v>Texas</v>
      </c>
      <c r="B2432">
        <f t="shared" si="38"/>
        <v>48</v>
      </c>
      <c r="C2432" s="31" t="s">
        <v>880</v>
      </c>
      <c r="D2432" s="31" t="s">
        <v>3285</v>
      </c>
      <c r="E2432" s="31" t="s">
        <v>3286</v>
      </c>
      <c r="F2432" s="31" t="s">
        <v>3287</v>
      </c>
      <c r="G2432" s="33">
        <v>92548.109184167799</v>
      </c>
      <c r="H2432" s="31" t="s">
        <v>94</v>
      </c>
      <c r="I2432" s="33">
        <v>12456.003927882601</v>
      </c>
      <c r="J2432" s="33">
        <v>7.43</v>
      </c>
      <c r="K2432" s="31" t="s">
        <v>94</v>
      </c>
      <c r="L2432" s="31" t="s">
        <v>95</v>
      </c>
    </row>
    <row r="2433" spans="1:12" x14ac:dyDescent="0.2">
      <c r="A2433" t="str">
        <f>VLOOKUP(B2433,StateFIPS!A$2:B$52,2)</f>
        <v>Texas</v>
      </c>
      <c r="B2433">
        <f t="shared" si="38"/>
        <v>48</v>
      </c>
      <c r="C2433" s="31" t="s">
        <v>848</v>
      </c>
      <c r="D2433" s="31" t="s">
        <v>3285</v>
      </c>
      <c r="E2433" s="31" t="s">
        <v>3286</v>
      </c>
      <c r="F2433" s="31" t="s">
        <v>3287</v>
      </c>
      <c r="G2433" s="33">
        <v>152814.288913525</v>
      </c>
      <c r="H2433" s="31" t="s">
        <v>94</v>
      </c>
      <c r="I2433" s="33">
        <v>20567.199046234899</v>
      </c>
      <c r="J2433" s="33">
        <v>7.43</v>
      </c>
      <c r="K2433" s="31" t="s">
        <v>94</v>
      </c>
      <c r="L2433" s="31" t="s">
        <v>95</v>
      </c>
    </row>
    <row r="2434" spans="1:12" x14ac:dyDescent="0.2">
      <c r="A2434" t="str">
        <f>VLOOKUP(B2434,StateFIPS!A$2:B$52,2)</f>
        <v>Texas</v>
      </c>
      <c r="B2434">
        <f t="shared" si="38"/>
        <v>48</v>
      </c>
      <c r="C2434" s="31" t="s">
        <v>2768</v>
      </c>
      <c r="D2434" s="31" t="s">
        <v>3285</v>
      </c>
      <c r="E2434" s="31" t="s">
        <v>3286</v>
      </c>
      <c r="F2434" s="31" t="s">
        <v>3287</v>
      </c>
      <c r="G2434" s="33">
        <v>241020.86504824299</v>
      </c>
      <c r="H2434" s="31" t="s">
        <v>94</v>
      </c>
      <c r="I2434" s="33">
        <v>32438.878202993699</v>
      </c>
      <c r="J2434" s="33">
        <v>7.43</v>
      </c>
      <c r="K2434" s="31" t="s">
        <v>94</v>
      </c>
      <c r="L2434" s="31" t="s">
        <v>95</v>
      </c>
    </row>
    <row r="2435" spans="1:12" x14ac:dyDescent="0.2">
      <c r="A2435" t="str">
        <f>VLOOKUP(B2435,StateFIPS!A$2:B$52,2)</f>
        <v>Texas</v>
      </c>
      <c r="B2435">
        <f t="shared" ref="B2435:B2498" si="39">VALUE(LEFT(C2435,2))</f>
        <v>48</v>
      </c>
      <c r="C2435" s="31" t="s">
        <v>849</v>
      </c>
      <c r="D2435" s="31" t="s">
        <v>3285</v>
      </c>
      <c r="E2435" s="31" t="s">
        <v>3286</v>
      </c>
      <c r="F2435" s="31" t="s">
        <v>3287</v>
      </c>
      <c r="G2435" s="33">
        <v>394.68482267725398</v>
      </c>
      <c r="H2435" s="31" t="s">
        <v>94</v>
      </c>
      <c r="I2435" s="33">
        <v>53.120433738526799</v>
      </c>
      <c r="J2435" s="33">
        <v>7.43</v>
      </c>
      <c r="K2435" s="31" t="s">
        <v>94</v>
      </c>
      <c r="L2435" s="31" t="s">
        <v>95</v>
      </c>
    </row>
    <row r="2436" spans="1:12" x14ac:dyDescent="0.2">
      <c r="A2436" t="str">
        <f>VLOOKUP(B2436,StateFIPS!A$2:B$52,2)</f>
        <v>Texas</v>
      </c>
      <c r="B2436">
        <f t="shared" si="39"/>
        <v>48</v>
      </c>
      <c r="C2436" s="31" t="s">
        <v>850</v>
      </c>
      <c r="D2436" s="31" t="s">
        <v>3285</v>
      </c>
      <c r="E2436" s="31" t="s">
        <v>3286</v>
      </c>
      <c r="F2436" s="31" t="s">
        <v>3287</v>
      </c>
      <c r="G2436" s="33">
        <v>5436.0898252644902</v>
      </c>
      <c r="H2436" s="31" t="s">
        <v>94</v>
      </c>
      <c r="I2436" s="33">
        <v>731.64062251204496</v>
      </c>
      <c r="J2436" s="33">
        <v>7.43</v>
      </c>
      <c r="K2436" s="31" t="s">
        <v>94</v>
      </c>
      <c r="L2436" s="31" t="s">
        <v>95</v>
      </c>
    </row>
    <row r="2437" spans="1:12" x14ac:dyDescent="0.2">
      <c r="A2437" t="str">
        <f>VLOOKUP(B2437,StateFIPS!A$2:B$52,2)</f>
        <v>Texas</v>
      </c>
      <c r="B2437">
        <f t="shared" si="39"/>
        <v>48</v>
      </c>
      <c r="C2437" s="31" t="s">
        <v>853</v>
      </c>
      <c r="D2437" s="31" t="s">
        <v>3285</v>
      </c>
      <c r="E2437" s="31" t="s">
        <v>3286</v>
      </c>
      <c r="F2437" s="31" t="s">
        <v>3287</v>
      </c>
      <c r="G2437" s="33">
        <v>5436.0898252644902</v>
      </c>
      <c r="H2437" s="31" t="s">
        <v>94</v>
      </c>
      <c r="I2437" s="33">
        <v>731.64062251204496</v>
      </c>
      <c r="J2437" s="33">
        <v>7.43</v>
      </c>
      <c r="K2437" s="31" t="s">
        <v>94</v>
      </c>
      <c r="L2437" s="31" t="s">
        <v>95</v>
      </c>
    </row>
    <row r="2438" spans="1:12" x14ac:dyDescent="0.2">
      <c r="A2438" t="str">
        <f>VLOOKUP(B2438,StateFIPS!A$2:B$52,2)</f>
        <v>Texas</v>
      </c>
      <c r="B2438">
        <f t="shared" si="39"/>
        <v>48</v>
      </c>
      <c r="C2438" s="31" t="s">
        <v>2410</v>
      </c>
      <c r="D2438" s="31" t="s">
        <v>3285</v>
      </c>
      <c r="E2438" s="31" t="s">
        <v>3286</v>
      </c>
      <c r="F2438" s="31" t="s">
        <v>3287</v>
      </c>
      <c r="G2438" s="33">
        <v>997.675523989726</v>
      </c>
      <c r="H2438" s="31" t="s">
        <v>94</v>
      </c>
      <c r="I2438" s="33">
        <v>134.27665195016499</v>
      </c>
      <c r="J2438" s="33">
        <v>7.43</v>
      </c>
      <c r="K2438" s="31" t="s">
        <v>94</v>
      </c>
      <c r="L2438" s="31" t="s">
        <v>95</v>
      </c>
    </row>
    <row r="2439" spans="1:12" x14ac:dyDescent="0.2">
      <c r="A2439" t="str">
        <f>VLOOKUP(B2439,StateFIPS!A$2:B$52,2)</f>
        <v>Texas</v>
      </c>
      <c r="B2439">
        <f t="shared" si="39"/>
        <v>48</v>
      </c>
      <c r="C2439" s="31" t="s">
        <v>851</v>
      </c>
      <c r="D2439" s="31" t="s">
        <v>3285</v>
      </c>
      <c r="E2439" s="31" t="s">
        <v>3286</v>
      </c>
      <c r="F2439" s="31" t="s">
        <v>3287</v>
      </c>
      <c r="G2439" s="33">
        <v>25884.746287249902</v>
      </c>
      <c r="H2439" s="31" t="s">
        <v>94</v>
      </c>
      <c r="I2439" s="33">
        <v>3483.8151126850498</v>
      </c>
      <c r="J2439" s="33">
        <v>7.43</v>
      </c>
      <c r="K2439" s="31" t="s">
        <v>94</v>
      </c>
      <c r="L2439" s="31" t="s">
        <v>95</v>
      </c>
    </row>
    <row r="2440" spans="1:12" x14ac:dyDescent="0.2">
      <c r="A2440" t="str">
        <f>VLOOKUP(B2440,StateFIPS!A$2:B$52,2)</f>
        <v>Texas</v>
      </c>
      <c r="B2440">
        <f t="shared" si="39"/>
        <v>48</v>
      </c>
      <c r="C2440" s="31" t="s">
        <v>852</v>
      </c>
      <c r="D2440" s="31" t="s">
        <v>3285</v>
      </c>
      <c r="E2440" s="31" t="s">
        <v>3286</v>
      </c>
      <c r="F2440" s="31" t="s">
        <v>3287</v>
      </c>
      <c r="G2440" s="33">
        <v>72298.585087365296</v>
      </c>
      <c r="H2440" s="31" t="s">
        <v>94</v>
      </c>
      <c r="I2440" s="33">
        <v>9730.6305635754106</v>
      </c>
      <c r="J2440" s="33">
        <v>7.43</v>
      </c>
      <c r="K2440" s="31" t="s">
        <v>94</v>
      </c>
      <c r="L2440" s="31" t="s">
        <v>95</v>
      </c>
    </row>
    <row r="2441" spans="1:12" x14ac:dyDescent="0.2">
      <c r="A2441" t="str">
        <f>VLOOKUP(B2441,StateFIPS!A$2:B$52,2)</f>
        <v>Texas</v>
      </c>
      <c r="B2441">
        <f t="shared" si="39"/>
        <v>48</v>
      </c>
      <c r="C2441" s="31" t="s">
        <v>2418</v>
      </c>
      <c r="D2441" s="31" t="s">
        <v>3285</v>
      </c>
      <c r="E2441" s="31" t="s">
        <v>3286</v>
      </c>
      <c r="F2441" s="31" t="s">
        <v>3287</v>
      </c>
      <c r="G2441" s="33">
        <v>3212.2959179009799</v>
      </c>
      <c r="H2441" s="31" t="s">
        <v>94</v>
      </c>
      <c r="I2441" s="33">
        <v>432.34130792745401</v>
      </c>
      <c r="J2441" s="33">
        <v>7.43</v>
      </c>
      <c r="K2441" s="31" t="s">
        <v>94</v>
      </c>
      <c r="L2441" s="31" t="s">
        <v>95</v>
      </c>
    </row>
    <row r="2442" spans="1:12" x14ac:dyDescent="0.2">
      <c r="A2442" t="str">
        <f>VLOOKUP(B2442,StateFIPS!A$2:B$52,2)</f>
        <v>Texas</v>
      </c>
      <c r="B2442">
        <f t="shared" si="39"/>
        <v>48</v>
      </c>
      <c r="C2442" s="31" t="s">
        <v>854</v>
      </c>
      <c r="D2442" s="31" t="s">
        <v>3285</v>
      </c>
      <c r="E2442" s="31" t="s">
        <v>3286</v>
      </c>
      <c r="F2442" s="31" t="s">
        <v>3287</v>
      </c>
      <c r="G2442" s="33">
        <v>2214.6203939112602</v>
      </c>
      <c r="H2442" s="31" t="s">
        <v>94</v>
      </c>
      <c r="I2442" s="33">
        <v>298.06465597728902</v>
      </c>
      <c r="J2442" s="33">
        <v>7.43</v>
      </c>
      <c r="K2442" s="31" t="s">
        <v>94</v>
      </c>
      <c r="L2442" s="31" t="s">
        <v>95</v>
      </c>
    </row>
    <row r="2443" spans="1:12" x14ac:dyDescent="0.2">
      <c r="A2443" t="str">
        <f>VLOOKUP(B2443,StateFIPS!A$2:B$52,2)</f>
        <v>Texas</v>
      </c>
      <c r="B2443">
        <f t="shared" si="39"/>
        <v>48</v>
      </c>
      <c r="C2443" s="31" t="s">
        <v>855</v>
      </c>
      <c r="D2443" s="31" t="s">
        <v>3285</v>
      </c>
      <c r="E2443" s="31" t="s">
        <v>3286</v>
      </c>
      <c r="F2443" s="31" t="s">
        <v>3287</v>
      </c>
      <c r="G2443" s="33">
        <v>449.50215916020602</v>
      </c>
      <c r="H2443" s="31" t="s">
        <v>94</v>
      </c>
      <c r="I2443" s="33">
        <v>60.498271757766602</v>
      </c>
      <c r="J2443" s="33">
        <v>7.43</v>
      </c>
      <c r="K2443" s="31" t="s">
        <v>94</v>
      </c>
      <c r="L2443" s="31" t="s">
        <v>95</v>
      </c>
    </row>
    <row r="2444" spans="1:12" x14ac:dyDescent="0.2">
      <c r="A2444" t="str">
        <f>VLOOKUP(B2444,StateFIPS!A$2:B$52,2)</f>
        <v>Texas</v>
      </c>
      <c r="B2444">
        <f t="shared" si="39"/>
        <v>48</v>
      </c>
      <c r="C2444" s="31" t="s">
        <v>856</v>
      </c>
      <c r="D2444" s="31" t="s">
        <v>3285</v>
      </c>
      <c r="E2444" s="31" t="s">
        <v>3286</v>
      </c>
      <c r="F2444" s="31" t="s">
        <v>3287</v>
      </c>
      <c r="G2444" s="33">
        <v>1474.5863513914101</v>
      </c>
      <c r="H2444" s="31" t="s">
        <v>94</v>
      </c>
      <c r="I2444" s="33">
        <v>198.46384271755201</v>
      </c>
      <c r="J2444" s="33">
        <v>7.43</v>
      </c>
      <c r="K2444" s="31" t="s">
        <v>94</v>
      </c>
      <c r="L2444" s="31" t="s">
        <v>95</v>
      </c>
    </row>
    <row r="2445" spans="1:12" x14ac:dyDescent="0.2">
      <c r="A2445" t="str">
        <f>VLOOKUP(B2445,StateFIPS!A$2:B$52,2)</f>
        <v>Texas</v>
      </c>
      <c r="B2445">
        <f t="shared" si="39"/>
        <v>48</v>
      </c>
      <c r="C2445" s="31" t="s">
        <v>870</v>
      </c>
      <c r="D2445" s="31" t="s">
        <v>3285</v>
      </c>
      <c r="E2445" s="31" t="s">
        <v>3286</v>
      </c>
      <c r="F2445" s="31" t="s">
        <v>3287</v>
      </c>
      <c r="G2445" s="33">
        <v>454.98389280850103</v>
      </c>
      <c r="H2445" s="31" t="s">
        <v>94</v>
      </c>
      <c r="I2445" s="33">
        <v>61.236055559690598</v>
      </c>
      <c r="J2445" s="33">
        <v>7.43</v>
      </c>
      <c r="K2445" s="31" t="s">
        <v>94</v>
      </c>
      <c r="L2445" s="31" t="s">
        <v>95</v>
      </c>
    </row>
    <row r="2446" spans="1:12" x14ac:dyDescent="0.2">
      <c r="A2446" t="str">
        <f>VLOOKUP(B2446,StateFIPS!A$2:B$52,2)</f>
        <v>Texas</v>
      </c>
      <c r="B2446">
        <f t="shared" si="39"/>
        <v>48</v>
      </c>
      <c r="C2446" s="31" t="s">
        <v>846</v>
      </c>
      <c r="D2446" s="31" t="s">
        <v>3285</v>
      </c>
      <c r="E2446" s="31" t="s">
        <v>3286</v>
      </c>
      <c r="F2446" s="31" t="s">
        <v>3287</v>
      </c>
      <c r="G2446" s="33">
        <v>438.53869186361601</v>
      </c>
      <c r="H2446" s="31" t="s">
        <v>94</v>
      </c>
      <c r="I2446" s="33">
        <v>59.022704153918703</v>
      </c>
      <c r="J2446" s="33">
        <v>7.43</v>
      </c>
      <c r="K2446" s="31" t="s">
        <v>94</v>
      </c>
      <c r="L2446" s="31" t="s">
        <v>95</v>
      </c>
    </row>
    <row r="2447" spans="1:12" x14ac:dyDescent="0.2">
      <c r="A2447" t="str">
        <f>VLOOKUP(B2447,StateFIPS!A$2:B$52,2)</f>
        <v>Texas</v>
      </c>
      <c r="B2447">
        <f t="shared" si="39"/>
        <v>48</v>
      </c>
      <c r="C2447" s="31" t="s">
        <v>860</v>
      </c>
      <c r="D2447" s="31" t="s">
        <v>3285</v>
      </c>
      <c r="E2447" s="31" t="s">
        <v>3286</v>
      </c>
      <c r="F2447" s="31" t="s">
        <v>3287</v>
      </c>
      <c r="G2447" s="33">
        <v>8480.2419539126695</v>
      </c>
      <c r="H2447" s="31" t="s">
        <v>94</v>
      </c>
      <c r="I2447" s="33">
        <v>1141.3515415764</v>
      </c>
      <c r="J2447" s="33">
        <v>7.43</v>
      </c>
      <c r="K2447" s="31" t="s">
        <v>94</v>
      </c>
      <c r="L2447" s="31" t="s">
        <v>95</v>
      </c>
    </row>
    <row r="2448" spans="1:12" x14ac:dyDescent="0.2">
      <c r="A2448" t="str">
        <f>VLOOKUP(B2448,StateFIPS!A$2:B$52,2)</f>
        <v>Texas</v>
      </c>
      <c r="B2448">
        <f t="shared" si="39"/>
        <v>48</v>
      </c>
      <c r="C2448" s="31" t="s">
        <v>861</v>
      </c>
      <c r="D2448" s="31" t="s">
        <v>3285</v>
      </c>
      <c r="E2448" s="31" t="s">
        <v>3286</v>
      </c>
      <c r="F2448" s="31" t="s">
        <v>3287</v>
      </c>
      <c r="G2448" s="33">
        <v>7882.7329862484903</v>
      </c>
      <c r="H2448" s="31" t="s">
        <v>94</v>
      </c>
      <c r="I2448" s="33">
        <v>1060.93310716669</v>
      </c>
      <c r="J2448" s="33">
        <v>7.43</v>
      </c>
      <c r="K2448" s="31" t="s">
        <v>94</v>
      </c>
      <c r="L2448" s="31" t="s">
        <v>95</v>
      </c>
    </row>
    <row r="2449" spans="1:12" x14ac:dyDescent="0.2">
      <c r="A2449" t="str">
        <f>VLOOKUP(B2449,StateFIPS!A$2:B$52,2)</f>
        <v>Texas</v>
      </c>
      <c r="B2449">
        <f t="shared" si="39"/>
        <v>48</v>
      </c>
      <c r="C2449" s="31" t="s">
        <v>862</v>
      </c>
      <c r="D2449" s="31" t="s">
        <v>3285</v>
      </c>
      <c r="E2449" s="31" t="s">
        <v>3286</v>
      </c>
      <c r="F2449" s="31" t="s">
        <v>3287</v>
      </c>
      <c r="G2449" s="33">
        <v>5436.0898252644902</v>
      </c>
      <c r="H2449" s="31" t="s">
        <v>94</v>
      </c>
      <c r="I2449" s="33">
        <v>731.64062251204496</v>
      </c>
      <c r="J2449" s="33">
        <v>7.43</v>
      </c>
      <c r="K2449" s="31" t="s">
        <v>94</v>
      </c>
      <c r="L2449" s="31" t="s">
        <v>95</v>
      </c>
    </row>
    <row r="2450" spans="1:12" x14ac:dyDescent="0.2">
      <c r="A2450" t="str">
        <f>VLOOKUP(B2450,StateFIPS!A$2:B$52,2)</f>
        <v>Texas</v>
      </c>
      <c r="B2450">
        <f t="shared" si="39"/>
        <v>48</v>
      </c>
      <c r="C2450" s="31" t="s">
        <v>865</v>
      </c>
      <c r="D2450" s="31" t="s">
        <v>3285</v>
      </c>
      <c r="E2450" s="31" t="s">
        <v>3286</v>
      </c>
      <c r="F2450" s="31" t="s">
        <v>3287</v>
      </c>
      <c r="G2450" s="33">
        <v>871.59565007893605</v>
      </c>
      <c r="H2450" s="31" t="s">
        <v>94</v>
      </c>
      <c r="I2450" s="33">
        <v>117.307624505913</v>
      </c>
      <c r="J2450" s="33">
        <v>7.43</v>
      </c>
      <c r="K2450" s="31" t="s">
        <v>94</v>
      </c>
      <c r="L2450" s="31" t="s">
        <v>95</v>
      </c>
    </row>
    <row r="2451" spans="1:12" x14ac:dyDescent="0.2">
      <c r="A2451" t="str">
        <f>VLOOKUP(B2451,StateFIPS!A$2:B$52,2)</f>
        <v>Texas</v>
      </c>
      <c r="B2451">
        <f t="shared" si="39"/>
        <v>48</v>
      </c>
      <c r="C2451" s="31" t="s">
        <v>866</v>
      </c>
      <c r="D2451" s="31" t="s">
        <v>3285</v>
      </c>
      <c r="E2451" s="31" t="s">
        <v>3286</v>
      </c>
      <c r="F2451" s="31" t="s">
        <v>3287</v>
      </c>
      <c r="G2451" s="33">
        <v>5436.0898252644902</v>
      </c>
      <c r="H2451" s="31" t="s">
        <v>94</v>
      </c>
      <c r="I2451" s="33">
        <v>731.64062251204496</v>
      </c>
      <c r="J2451" s="33">
        <v>7.43</v>
      </c>
      <c r="K2451" s="31" t="s">
        <v>94</v>
      </c>
      <c r="L2451" s="31" t="s">
        <v>95</v>
      </c>
    </row>
    <row r="2452" spans="1:12" x14ac:dyDescent="0.2">
      <c r="A2452" t="str">
        <f>VLOOKUP(B2452,StateFIPS!A$2:B$52,2)</f>
        <v>Texas</v>
      </c>
      <c r="B2452">
        <f t="shared" si="39"/>
        <v>48</v>
      </c>
      <c r="C2452" s="31" t="s">
        <v>3237</v>
      </c>
      <c r="D2452" s="31" t="s">
        <v>3285</v>
      </c>
      <c r="E2452" s="31" t="s">
        <v>3286</v>
      </c>
      <c r="F2452" s="31" t="s">
        <v>3287</v>
      </c>
      <c r="G2452" s="33">
        <v>235.71454687669299</v>
      </c>
      <c r="H2452" s="31" t="s">
        <v>94</v>
      </c>
      <c r="I2452" s="33">
        <v>31.7247034827313</v>
      </c>
      <c r="J2452" s="33">
        <v>7.43</v>
      </c>
      <c r="K2452" s="31" t="s">
        <v>94</v>
      </c>
      <c r="L2452" s="31" t="s">
        <v>95</v>
      </c>
    </row>
    <row r="2453" spans="1:12" x14ac:dyDescent="0.2">
      <c r="A2453" t="str">
        <f>VLOOKUP(B2453,StateFIPS!A$2:B$52,2)</f>
        <v>Texas</v>
      </c>
      <c r="B2453">
        <f t="shared" si="39"/>
        <v>48</v>
      </c>
      <c r="C2453" s="31" t="s">
        <v>867</v>
      </c>
      <c r="D2453" s="31" t="s">
        <v>3285</v>
      </c>
      <c r="E2453" s="31" t="s">
        <v>3286</v>
      </c>
      <c r="F2453" s="31" t="s">
        <v>3287</v>
      </c>
      <c r="G2453" s="33">
        <v>31048.539383944</v>
      </c>
      <c r="H2453" s="31" t="s">
        <v>94</v>
      </c>
      <c r="I2453" s="33">
        <v>4178.8074540974403</v>
      </c>
      <c r="J2453" s="33">
        <v>7.43</v>
      </c>
      <c r="K2453" s="31" t="s">
        <v>94</v>
      </c>
      <c r="L2453" s="31" t="s">
        <v>95</v>
      </c>
    </row>
    <row r="2454" spans="1:12" x14ac:dyDescent="0.2">
      <c r="A2454" t="str">
        <f>VLOOKUP(B2454,StateFIPS!A$2:B$52,2)</f>
        <v>Texas</v>
      </c>
      <c r="B2454">
        <f t="shared" si="39"/>
        <v>48</v>
      </c>
      <c r="C2454" s="31" t="s">
        <v>868</v>
      </c>
      <c r="D2454" s="31" t="s">
        <v>3285</v>
      </c>
      <c r="E2454" s="31" t="s">
        <v>3286</v>
      </c>
      <c r="F2454" s="31" t="s">
        <v>3287</v>
      </c>
      <c r="G2454" s="33">
        <v>1074.4197950658599</v>
      </c>
      <c r="H2454" s="31" t="s">
        <v>94</v>
      </c>
      <c r="I2454" s="33">
        <v>144.60562517710099</v>
      </c>
      <c r="J2454" s="33">
        <v>7.43</v>
      </c>
      <c r="K2454" s="31" t="s">
        <v>94</v>
      </c>
      <c r="L2454" s="31" t="s">
        <v>95</v>
      </c>
    </row>
    <row r="2455" spans="1:12" x14ac:dyDescent="0.2">
      <c r="A2455" t="str">
        <f>VLOOKUP(B2455,StateFIPS!A$2:B$52,2)</f>
        <v>Texas</v>
      </c>
      <c r="B2455">
        <f t="shared" si="39"/>
        <v>48</v>
      </c>
      <c r="C2455" s="31" t="s">
        <v>869</v>
      </c>
      <c r="D2455" s="31" t="s">
        <v>3285</v>
      </c>
      <c r="E2455" s="31" t="s">
        <v>3286</v>
      </c>
      <c r="F2455" s="31" t="s">
        <v>3287</v>
      </c>
      <c r="G2455" s="33">
        <v>5436.0898252644902</v>
      </c>
      <c r="H2455" s="31" t="s">
        <v>94</v>
      </c>
      <c r="I2455" s="33">
        <v>731.64062251204496</v>
      </c>
      <c r="J2455" s="33">
        <v>7.43</v>
      </c>
      <c r="K2455" s="31" t="s">
        <v>94</v>
      </c>
      <c r="L2455" s="31" t="s">
        <v>95</v>
      </c>
    </row>
    <row r="2456" spans="1:12" x14ac:dyDescent="0.2">
      <c r="A2456" t="str">
        <f>VLOOKUP(B2456,StateFIPS!A$2:B$52,2)</f>
        <v>Texas</v>
      </c>
      <c r="B2456">
        <f t="shared" si="39"/>
        <v>48</v>
      </c>
      <c r="C2456" s="31" t="s">
        <v>863</v>
      </c>
      <c r="D2456" s="31" t="s">
        <v>3285</v>
      </c>
      <c r="E2456" s="31" t="s">
        <v>3286</v>
      </c>
      <c r="F2456" s="31" t="s">
        <v>3287</v>
      </c>
      <c r="G2456" s="33">
        <v>165778.58899174299</v>
      </c>
      <c r="H2456" s="31" t="s">
        <v>94</v>
      </c>
      <c r="I2456" s="33">
        <v>22312.0577377851</v>
      </c>
      <c r="J2456" s="33">
        <v>7.43</v>
      </c>
      <c r="K2456" s="31" t="s">
        <v>94</v>
      </c>
      <c r="L2456" s="31" t="s">
        <v>95</v>
      </c>
    </row>
    <row r="2457" spans="1:12" x14ac:dyDescent="0.2">
      <c r="A2457" t="str">
        <f>VLOOKUP(B2457,StateFIPS!A$2:B$52,2)</f>
        <v>Texas</v>
      </c>
      <c r="B2457">
        <f t="shared" si="39"/>
        <v>48</v>
      </c>
      <c r="C2457" s="31" t="s">
        <v>2401</v>
      </c>
      <c r="D2457" s="31" t="s">
        <v>3285</v>
      </c>
      <c r="E2457" s="31" t="s">
        <v>3286</v>
      </c>
      <c r="F2457" s="31" t="s">
        <v>3287</v>
      </c>
      <c r="G2457" s="33">
        <v>15759.9842388487</v>
      </c>
      <c r="H2457" s="31" t="s">
        <v>94</v>
      </c>
      <c r="I2457" s="33">
        <v>2121.1284305314498</v>
      </c>
      <c r="J2457" s="33">
        <v>7.43</v>
      </c>
      <c r="K2457" s="31" t="s">
        <v>94</v>
      </c>
      <c r="L2457" s="31" t="s">
        <v>95</v>
      </c>
    </row>
    <row r="2458" spans="1:12" x14ac:dyDescent="0.2">
      <c r="A2458" t="str">
        <f>VLOOKUP(B2458,StateFIPS!A$2:B$52,2)</f>
        <v>Texas</v>
      </c>
      <c r="B2458">
        <f t="shared" si="39"/>
        <v>48</v>
      </c>
      <c r="C2458" s="31" t="s">
        <v>864</v>
      </c>
      <c r="D2458" s="31" t="s">
        <v>3285</v>
      </c>
      <c r="E2458" s="31" t="s">
        <v>3286</v>
      </c>
      <c r="F2458" s="31" t="s">
        <v>3287</v>
      </c>
      <c r="G2458" s="33">
        <v>5436.0898252644902</v>
      </c>
      <c r="H2458" s="31" t="s">
        <v>94</v>
      </c>
      <c r="I2458" s="33">
        <v>731.64062251204496</v>
      </c>
      <c r="J2458" s="33">
        <v>7.43</v>
      </c>
      <c r="K2458" s="31" t="s">
        <v>94</v>
      </c>
      <c r="L2458" s="31" t="s">
        <v>95</v>
      </c>
    </row>
    <row r="2459" spans="1:12" x14ac:dyDescent="0.2">
      <c r="A2459" t="str">
        <f>VLOOKUP(B2459,StateFIPS!A$2:B$52,2)</f>
        <v>Texas</v>
      </c>
      <c r="B2459">
        <f t="shared" si="39"/>
        <v>48</v>
      </c>
      <c r="C2459" s="31" t="s">
        <v>980</v>
      </c>
      <c r="D2459" s="31" t="s">
        <v>3285</v>
      </c>
      <c r="E2459" s="31" t="s">
        <v>3286</v>
      </c>
      <c r="F2459" s="31" t="s">
        <v>3287</v>
      </c>
      <c r="G2459" s="33">
        <v>9011.9701177973002</v>
      </c>
      <c r="H2459" s="31" t="s">
        <v>94</v>
      </c>
      <c r="I2459" s="33">
        <v>1212.9165703630299</v>
      </c>
      <c r="J2459" s="33">
        <v>7.43</v>
      </c>
      <c r="K2459" s="31" t="s">
        <v>94</v>
      </c>
      <c r="L2459" s="31" t="s">
        <v>95</v>
      </c>
    </row>
    <row r="2460" spans="1:12" x14ac:dyDescent="0.2">
      <c r="A2460" t="str">
        <f>VLOOKUP(B2460,StateFIPS!A$2:B$52,2)</f>
        <v>Texas</v>
      </c>
      <c r="B2460">
        <f t="shared" si="39"/>
        <v>48</v>
      </c>
      <c r="C2460" s="31" t="s">
        <v>1113</v>
      </c>
      <c r="D2460" s="31" t="s">
        <v>3285</v>
      </c>
      <c r="E2460" s="31" t="s">
        <v>3286</v>
      </c>
      <c r="F2460" s="31" t="s">
        <v>3287</v>
      </c>
      <c r="G2460" s="33">
        <v>343858.18829026102</v>
      </c>
      <c r="H2460" s="31" t="s">
        <v>94</v>
      </c>
      <c r="I2460" s="33">
        <v>46279.702327087602</v>
      </c>
      <c r="J2460" s="33">
        <v>7.43</v>
      </c>
      <c r="K2460" s="31" t="s">
        <v>94</v>
      </c>
      <c r="L2460" s="31" t="s">
        <v>95</v>
      </c>
    </row>
    <row r="2461" spans="1:12" x14ac:dyDescent="0.2">
      <c r="A2461" t="str">
        <f>VLOOKUP(B2461,StateFIPS!A$2:B$52,2)</f>
        <v>Texas</v>
      </c>
      <c r="B2461">
        <f t="shared" si="39"/>
        <v>48</v>
      </c>
      <c r="C2461" s="31" t="s">
        <v>949</v>
      </c>
      <c r="D2461" s="31" t="s">
        <v>3285</v>
      </c>
      <c r="E2461" s="31" t="s">
        <v>3286</v>
      </c>
      <c r="F2461" s="31" t="s">
        <v>3287</v>
      </c>
      <c r="G2461" s="33">
        <v>6758.9775883479797</v>
      </c>
      <c r="H2461" s="31" t="s">
        <v>94</v>
      </c>
      <c r="I2461" s="33">
        <v>909.68742777227101</v>
      </c>
      <c r="J2461" s="33">
        <v>7.43</v>
      </c>
      <c r="K2461" s="31" t="s">
        <v>94</v>
      </c>
      <c r="L2461" s="31" t="s">
        <v>95</v>
      </c>
    </row>
    <row r="2462" spans="1:12" x14ac:dyDescent="0.2">
      <c r="A2462" t="str">
        <f>VLOOKUP(B2462,StateFIPS!A$2:B$52,2)</f>
        <v>Texas</v>
      </c>
      <c r="B2462">
        <f t="shared" si="39"/>
        <v>48</v>
      </c>
      <c r="C2462" s="31" t="s">
        <v>1074</v>
      </c>
      <c r="D2462" s="31" t="s">
        <v>3285</v>
      </c>
      <c r="E2462" s="31" t="s">
        <v>3286</v>
      </c>
      <c r="F2462" s="31" t="s">
        <v>3287</v>
      </c>
      <c r="G2462" s="33">
        <v>3091.6977776384902</v>
      </c>
      <c r="H2462" s="31" t="s">
        <v>94</v>
      </c>
      <c r="I2462" s="33">
        <v>416.11006428512701</v>
      </c>
      <c r="J2462" s="33">
        <v>7.43</v>
      </c>
      <c r="K2462" s="31" t="s">
        <v>94</v>
      </c>
      <c r="L2462" s="31" t="s">
        <v>95</v>
      </c>
    </row>
    <row r="2463" spans="1:12" x14ac:dyDescent="0.2">
      <c r="A2463" t="str">
        <f>VLOOKUP(B2463,StateFIPS!A$2:B$52,2)</f>
        <v>Texas</v>
      </c>
      <c r="B2463">
        <f t="shared" si="39"/>
        <v>48</v>
      </c>
      <c r="C2463" s="31" t="s">
        <v>2396</v>
      </c>
      <c r="D2463" s="31" t="s">
        <v>3285</v>
      </c>
      <c r="E2463" s="31" t="s">
        <v>3286</v>
      </c>
      <c r="F2463" s="31" t="s">
        <v>3287</v>
      </c>
      <c r="G2463" s="33">
        <v>146219.76333462601</v>
      </c>
      <c r="H2463" s="31" t="s">
        <v>94</v>
      </c>
      <c r="I2463" s="33">
        <v>19679.645132520302</v>
      </c>
      <c r="J2463" s="33">
        <v>7.43</v>
      </c>
      <c r="K2463" s="31" t="s">
        <v>94</v>
      </c>
      <c r="L2463" s="31" t="s">
        <v>95</v>
      </c>
    </row>
    <row r="2464" spans="1:12" x14ac:dyDescent="0.2">
      <c r="A2464" t="str">
        <f>VLOOKUP(B2464,StateFIPS!A$2:B$52,2)</f>
        <v>Texas</v>
      </c>
      <c r="B2464">
        <f t="shared" si="39"/>
        <v>48</v>
      </c>
      <c r="C2464" s="31" t="s">
        <v>1075</v>
      </c>
      <c r="D2464" s="31" t="s">
        <v>3285</v>
      </c>
      <c r="E2464" s="31" t="s">
        <v>3286</v>
      </c>
      <c r="F2464" s="31" t="s">
        <v>3287</v>
      </c>
      <c r="G2464" s="33">
        <v>27710.163592132201</v>
      </c>
      <c r="H2464" s="31" t="s">
        <v>94</v>
      </c>
      <c r="I2464" s="33">
        <v>3729.4971187257402</v>
      </c>
      <c r="J2464" s="33">
        <v>7.43</v>
      </c>
      <c r="K2464" s="31" t="s">
        <v>94</v>
      </c>
      <c r="L2464" s="31" t="s">
        <v>95</v>
      </c>
    </row>
    <row r="2465" spans="1:12" x14ac:dyDescent="0.2">
      <c r="A2465" t="str">
        <f>VLOOKUP(B2465,StateFIPS!A$2:B$52,2)</f>
        <v>Texas</v>
      </c>
      <c r="B2465">
        <f t="shared" si="39"/>
        <v>48</v>
      </c>
      <c r="C2465" s="31" t="s">
        <v>2444</v>
      </c>
      <c r="D2465" s="31" t="s">
        <v>3285</v>
      </c>
      <c r="E2465" s="31" t="s">
        <v>3286</v>
      </c>
      <c r="F2465" s="31" t="s">
        <v>3287</v>
      </c>
      <c r="G2465" s="33">
        <v>1485.549818688</v>
      </c>
      <c r="H2465" s="31" t="s">
        <v>94</v>
      </c>
      <c r="I2465" s="33">
        <v>199.93941032139901</v>
      </c>
      <c r="J2465" s="33">
        <v>7.43</v>
      </c>
      <c r="K2465" s="31" t="s">
        <v>94</v>
      </c>
      <c r="L2465" s="31" t="s">
        <v>95</v>
      </c>
    </row>
    <row r="2466" spans="1:12" x14ac:dyDescent="0.2">
      <c r="A2466" t="str">
        <f>VLOOKUP(B2466,StateFIPS!A$2:B$52,2)</f>
        <v>Texas</v>
      </c>
      <c r="B2466">
        <f t="shared" si="39"/>
        <v>48</v>
      </c>
      <c r="C2466" s="31" t="s">
        <v>1076</v>
      </c>
      <c r="D2466" s="31" t="s">
        <v>3285</v>
      </c>
      <c r="E2466" s="31" t="s">
        <v>3286</v>
      </c>
      <c r="F2466" s="31" t="s">
        <v>3287</v>
      </c>
      <c r="G2466" s="33">
        <v>1474.5863513914101</v>
      </c>
      <c r="H2466" s="31" t="s">
        <v>94</v>
      </c>
      <c r="I2466" s="33">
        <v>198.46384271755201</v>
      </c>
      <c r="J2466" s="33">
        <v>7.43</v>
      </c>
      <c r="K2466" s="31" t="s">
        <v>94</v>
      </c>
      <c r="L2466" s="31" t="s">
        <v>95</v>
      </c>
    </row>
    <row r="2467" spans="1:12" x14ac:dyDescent="0.2">
      <c r="A2467" t="str">
        <f>VLOOKUP(B2467,StateFIPS!A$2:B$52,2)</f>
        <v>Texas</v>
      </c>
      <c r="B2467">
        <f t="shared" si="39"/>
        <v>48</v>
      </c>
      <c r="C2467" s="31" t="s">
        <v>3239</v>
      </c>
      <c r="D2467" s="31" t="s">
        <v>3285</v>
      </c>
      <c r="E2467" s="31" t="s">
        <v>3286</v>
      </c>
      <c r="F2467" s="31" t="s">
        <v>3287</v>
      </c>
      <c r="G2467" s="33">
        <v>5436.0898252644902</v>
      </c>
      <c r="H2467" s="31" t="s">
        <v>94</v>
      </c>
      <c r="I2467" s="33">
        <v>731.64062251204496</v>
      </c>
      <c r="J2467" s="33">
        <v>7.43</v>
      </c>
      <c r="K2467" s="31" t="s">
        <v>94</v>
      </c>
      <c r="L2467" s="31" t="s">
        <v>95</v>
      </c>
    </row>
    <row r="2468" spans="1:12" x14ac:dyDescent="0.2">
      <c r="A2468" t="str">
        <f>VLOOKUP(B2468,StateFIPS!A$2:B$52,2)</f>
        <v>Texas</v>
      </c>
      <c r="B2468">
        <f t="shared" si="39"/>
        <v>48</v>
      </c>
      <c r="C2468" s="31" t="s">
        <v>1077</v>
      </c>
      <c r="D2468" s="31" t="s">
        <v>3285</v>
      </c>
      <c r="E2468" s="31" t="s">
        <v>3286</v>
      </c>
      <c r="F2468" s="31" t="s">
        <v>3287</v>
      </c>
      <c r="G2468" s="33">
        <v>5436.0898252644902</v>
      </c>
      <c r="H2468" s="31" t="s">
        <v>94</v>
      </c>
      <c r="I2468" s="33">
        <v>731.64062251204496</v>
      </c>
      <c r="J2468" s="33">
        <v>7.43</v>
      </c>
      <c r="K2468" s="31" t="s">
        <v>94</v>
      </c>
      <c r="L2468" s="31" t="s">
        <v>95</v>
      </c>
    </row>
    <row r="2469" spans="1:12" x14ac:dyDescent="0.2">
      <c r="A2469" t="str">
        <f>VLOOKUP(B2469,StateFIPS!A$2:B$52,2)</f>
        <v>Texas</v>
      </c>
      <c r="B2469">
        <f t="shared" si="39"/>
        <v>48</v>
      </c>
      <c r="C2469" s="31" t="s">
        <v>3234</v>
      </c>
      <c r="D2469" s="31" t="s">
        <v>3285</v>
      </c>
      <c r="E2469" s="31" t="s">
        <v>3286</v>
      </c>
      <c r="F2469" s="31" t="s">
        <v>3287</v>
      </c>
      <c r="G2469" s="33">
        <v>5436.0898252644902</v>
      </c>
      <c r="H2469" s="31" t="s">
        <v>94</v>
      </c>
      <c r="I2469" s="33">
        <v>731.64062251204496</v>
      </c>
      <c r="J2469" s="33">
        <v>7.43</v>
      </c>
      <c r="K2469" s="31" t="s">
        <v>94</v>
      </c>
      <c r="L2469" s="31" t="s">
        <v>95</v>
      </c>
    </row>
    <row r="2470" spans="1:12" x14ac:dyDescent="0.2">
      <c r="A2470" t="str">
        <f>VLOOKUP(B2470,StateFIPS!A$2:B$52,2)</f>
        <v>Texas</v>
      </c>
      <c r="B2470">
        <f t="shared" si="39"/>
        <v>48</v>
      </c>
      <c r="C2470" s="31" t="s">
        <v>2436</v>
      </c>
      <c r="D2470" s="31" t="s">
        <v>3285</v>
      </c>
      <c r="E2470" s="31" t="s">
        <v>3286</v>
      </c>
      <c r="F2470" s="31" t="s">
        <v>3287</v>
      </c>
      <c r="G2470" s="33">
        <v>641.36283685053797</v>
      </c>
      <c r="H2470" s="31" t="s">
        <v>94</v>
      </c>
      <c r="I2470" s="33">
        <v>86.320704825106006</v>
      </c>
      <c r="J2470" s="33">
        <v>7.43</v>
      </c>
      <c r="K2470" s="31" t="s">
        <v>94</v>
      </c>
      <c r="L2470" s="31" t="s">
        <v>95</v>
      </c>
    </row>
    <row r="2471" spans="1:12" x14ac:dyDescent="0.2">
      <c r="A2471" t="str">
        <f>VLOOKUP(B2471,StateFIPS!A$2:B$52,2)</f>
        <v>Texas</v>
      </c>
      <c r="B2471">
        <f t="shared" si="39"/>
        <v>48</v>
      </c>
      <c r="C2471" s="31" t="s">
        <v>1078</v>
      </c>
      <c r="D2471" s="31" t="s">
        <v>3285</v>
      </c>
      <c r="E2471" s="31" t="s">
        <v>3286</v>
      </c>
      <c r="F2471" s="31" t="s">
        <v>3287</v>
      </c>
      <c r="G2471" s="33">
        <v>2258.4742630976202</v>
      </c>
      <c r="H2471" s="31" t="s">
        <v>94</v>
      </c>
      <c r="I2471" s="33">
        <v>303.96692639268099</v>
      </c>
      <c r="J2471" s="33">
        <v>7.43</v>
      </c>
      <c r="K2471" s="31" t="s">
        <v>94</v>
      </c>
      <c r="L2471" s="31" t="s">
        <v>95</v>
      </c>
    </row>
    <row r="2472" spans="1:12" x14ac:dyDescent="0.2">
      <c r="A2472" t="str">
        <f>VLOOKUP(B2472,StateFIPS!A$2:B$52,2)</f>
        <v>Texas</v>
      </c>
      <c r="B2472">
        <f t="shared" si="39"/>
        <v>48</v>
      </c>
      <c r="C2472" s="31" t="s">
        <v>1079</v>
      </c>
      <c r="D2472" s="31" t="s">
        <v>3285</v>
      </c>
      <c r="E2472" s="31" t="s">
        <v>3286</v>
      </c>
      <c r="F2472" s="31" t="s">
        <v>3287</v>
      </c>
      <c r="G2472" s="33">
        <v>5436.0898252644902</v>
      </c>
      <c r="H2472" s="31" t="s">
        <v>94</v>
      </c>
      <c r="I2472" s="33">
        <v>731.64062251204496</v>
      </c>
      <c r="J2472" s="33">
        <v>7.43</v>
      </c>
      <c r="K2472" s="31" t="s">
        <v>94</v>
      </c>
      <c r="L2472" s="31" t="s">
        <v>95</v>
      </c>
    </row>
    <row r="2473" spans="1:12" x14ac:dyDescent="0.2">
      <c r="A2473" t="str">
        <f>VLOOKUP(B2473,StateFIPS!A$2:B$52,2)</f>
        <v>Texas</v>
      </c>
      <c r="B2473">
        <f t="shared" si="39"/>
        <v>48</v>
      </c>
      <c r="C2473" s="31" t="s">
        <v>1080</v>
      </c>
      <c r="D2473" s="31" t="s">
        <v>3285</v>
      </c>
      <c r="E2473" s="31" t="s">
        <v>3286</v>
      </c>
      <c r="F2473" s="31" t="s">
        <v>3287</v>
      </c>
      <c r="G2473" s="33">
        <v>24295.0435292443</v>
      </c>
      <c r="H2473" s="31" t="s">
        <v>94</v>
      </c>
      <c r="I2473" s="33">
        <v>3269.85781012709</v>
      </c>
      <c r="J2473" s="33">
        <v>7.43</v>
      </c>
      <c r="K2473" s="31" t="s">
        <v>94</v>
      </c>
      <c r="L2473" s="31" t="s">
        <v>95</v>
      </c>
    </row>
    <row r="2474" spans="1:12" x14ac:dyDescent="0.2">
      <c r="A2474" t="str">
        <f>VLOOKUP(B2474,StateFIPS!A$2:B$52,2)</f>
        <v>Texas</v>
      </c>
      <c r="B2474">
        <f t="shared" si="39"/>
        <v>48</v>
      </c>
      <c r="C2474" s="31" t="s">
        <v>1081</v>
      </c>
      <c r="D2474" s="31" t="s">
        <v>3285</v>
      </c>
      <c r="E2474" s="31" t="s">
        <v>3286</v>
      </c>
      <c r="F2474" s="31" t="s">
        <v>3287</v>
      </c>
      <c r="G2474" s="33">
        <v>920.93125291359297</v>
      </c>
      <c r="H2474" s="31" t="s">
        <v>94</v>
      </c>
      <c r="I2474" s="33">
        <v>123.947678723229</v>
      </c>
      <c r="J2474" s="33">
        <v>7.43</v>
      </c>
      <c r="K2474" s="31" t="s">
        <v>94</v>
      </c>
      <c r="L2474" s="31" t="s">
        <v>95</v>
      </c>
    </row>
    <row r="2475" spans="1:12" x14ac:dyDescent="0.2">
      <c r="A2475" t="str">
        <f>VLOOKUP(B2475,StateFIPS!A$2:B$52,2)</f>
        <v>Texas</v>
      </c>
      <c r="B2475">
        <f t="shared" si="39"/>
        <v>48</v>
      </c>
      <c r="C2475" s="31" t="s">
        <v>3231</v>
      </c>
      <c r="D2475" s="31" t="s">
        <v>3285</v>
      </c>
      <c r="E2475" s="31" t="s">
        <v>3286</v>
      </c>
      <c r="F2475" s="31" t="s">
        <v>3287</v>
      </c>
      <c r="G2475" s="33">
        <v>5436.0898252644902</v>
      </c>
      <c r="H2475" s="31" t="s">
        <v>94</v>
      </c>
      <c r="I2475" s="33">
        <v>731.64062251204496</v>
      </c>
      <c r="J2475" s="33">
        <v>7.43</v>
      </c>
      <c r="K2475" s="31" t="s">
        <v>94</v>
      </c>
      <c r="L2475" s="31" t="s">
        <v>95</v>
      </c>
    </row>
    <row r="2476" spans="1:12" x14ac:dyDescent="0.2">
      <c r="A2476" t="str">
        <f>VLOOKUP(B2476,StateFIPS!A$2:B$52,2)</f>
        <v>Texas</v>
      </c>
      <c r="B2476">
        <f t="shared" si="39"/>
        <v>48</v>
      </c>
      <c r="C2476" s="31" t="s">
        <v>3232</v>
      </c>
      <c r="D2476" s="31" t="s">
        <v>3285</v>
      </c>
      <c r="E2476" s="31" t="s">
        <v>3286</v>
      </c>
      <c r="F2476" s="31" t="s">
        <v>3287</v>
      </c>
      <c r="G2476" s="33">
        <v>5436.0898252644902</v>
      </c>
      <c r="H2476" s="31" t="s">
        <v>94</v>
      </c>
      <c r="I2476" s="33">
        <v>731.64062251204496</v>
      </c>
      <c r="J2476" s="33">
        <v>7.43</v>
      </c>
      <c r="K2476" s="31" t="s">
        <v>94</v>
      </c>
      <c r="L2476" s="31" t="s">
        <v>95</v>
      </c>
    </row>
    <row r="2477" spans="1:12" x14ac:dyDescent="0.2">
      <c r="A2477" t="str">
        <f>VLOOKUP(B2477,StateFIPS!A$2:B$52,2)</f>
        <v>Texas</v>
      </c>
      <c r="B2477">
        <f t="shared" si="39"/>
        <v>48</v>
      </c>
      <c r="C2477" s="31" t="s">
        <v>1072</v>
      </c>
      <c r="D2477" s="31" t="s">
        <v>3285</v>
      </c>
      <c r="E2477" s="31" t="s">
        <v>3286</v>
      </c>
      <c r="F2477" s="31" t="s">
        <v>3287</v>
      </c>
      <c r="G2477" s="33">
        <v>98.671205669313494</v>
      </c>
      <c r="H2477" s="31" t="s">
        <v>94</v>
      </c>
      <c r="I2477" s="33">
        <v>13.2801084346317</v>
      </c>
      <c r="J2477" s="33">
        <v>7.43</v>
      </c>
      <c r="K2477" s="31" t="s">
        <v>94</v>
      </c>
      <c r="L2477" s="31" t="s">
        <v>95</v>
      </c>
    </row>
    <row r="2478" spans="1:12" x14ac:dyDescent="0.2">
      <c r="A2478" t="str">
        <f>VLOOKUP(B2478,StateFIPS!A$2:B$52,2)</f>
        <v>Texas</v>
      </c>
      <c r="B2478">
        <f t="shared" si="39"/>
        <v>48</v>
      </c>
      <c r="C2478" s="31" t="s">
        <v>2447</v>
      </c>
      <c r="D2478" s="31" t="s">
        <v>3285</v>
      </c>
      <c r="E2478" s="31" t="s">
        <v>3286</v>
      </c>
      <c r="F2478" s="31" t="s">
        <v>3287</v>
      </c>
      <c r="G2478" s="33">
        <v>7356.4865560121498</v>
      </c>
      <c r="H2478" s="31" t="s">
        <v>94</v>
      </c>
      <c r="I2478" s="33">
        <v>990.105862181985</v>
      </c>
      <c r="J2478" s="33">
        <v>7.43</v>
      </c>
      <c r="K2478" s="31" t="s">
        <v>94</v>
      </c>
      <c r="L2478" s="31" t="s">
        <v>95</v>
      </c>
    </row>
    <row r="2479" spans="1:12" x14ac:dyDescent="0.2">
      <c r="A2479" t="str">
        <f>VLOOKUP(B2479,StateFIPS!A$2:B$52,2)</f>
        <v>Texas</v>
      </c>
      <c r="B2479">
        <f t="shared" si="39"/>
        <v>48</v>
      </c>
      <c r="C2479" s="31" t="s">
        <v>2430</v>
      </c>
      <c r="D2479" s="31" t="s">
        <v>3285</v>
      </c>
      <c r="E2479" s="31" t="s">
        <v>3286</v>
      </c>
      <c r="F2479" s="31" t="s">
        <v>3287</v>
      </c>
      <c r="G2479" s="33">
        <v>5436.0898252644902</v>
      </c>
      <c r="H2479" s="31" t="s">
        <v>94</v>
      </c>
      <c r="I2479" s="33">
        <v>731.64062251204496</v>
      </c>
      <c r="J2479" s="33">
        <v>7.43</v>
      </c>
      <c r="K2479" s="31" t="s">
        <v>94</v>
      </c>
      <c r="L2479" s="31" t="s">
        <v>95</v>
      </c>
    </row>
    <row r="2480" spans="1:12" x14ac:dyDescent="0.2">
      <c r="A2480" t="str">
        <f>VLOOKUP(B2480,StateFIPS!A$2:B$52,2)</f>
        <v>Texas</v>
      </c>
      <c r="B2480">
        <f t="shared" si="39"/>
        <v>48</v>
      </c>
      <c r="C2480" s="31" t="s">
        <v>2433</v>
      </c>
      <c r="D2480" s="31" t="s">
        <v>3285</v>
      </c>
      <c r="E2480" s="31" t="s">
        <v>3286</v>
      </c>
      <c r="F2480" s="31" t="s">
        <v>3287</v>
      </c>
      <c r="G2480" s="33">
        <v>5246.0191014185002</v>
      </c>
      <c r="H2480" s="31" t="s">
        <v>94</v>
      </c>
      <c r="I2480" s="33">
        <v>706.05909844125199</v>
      </c>
      <c r="J2480" s="33">
        <v>7.43</v>
      </c>
      <c r="K2480" s="31" t="s">
        <v>94</v>
      </c>
      <c r="L2480" s="31" t="s">
        <v>95</v>
      </c>
    </row>
    <row r="2481" spans="1:12" x14ac:dyDescent="0.2">
      <c r="A2481" t="str">
        <f>VLOOKUP(B2481,StateFIPS!A$2:B$52,2)</f>
        <v>Texas</v>
      </c>
      <c r="B2481">
        <f t="shared" si="39"/>
        <v>48</v>
      </c>
      <c r="C2481" s="31" t="s">
        <v>2975</v>
      </c>
      <c r="D2481" s="31" t="s">
        <v>3285</v>
      </c>
      <c r="E2481" s="31" t="s">
        <v>3286</v>
      </c>
      <c r="F2481" s="31" t="s">
        <v>3287</v>
      </c>
      <c r="G2481" s="33">
        <v>4845.8525450929501</v>
      </c>
      <c r="H2481" s="31" t="s">
        <v>94</v>
      </c>
      <c r="I2481" s="33">
        <v>652.20088090080105</v>
      </c>
      <c r="J2481" s="33">
        <v>7.43</v>
      </c>
      <c r="K2481" s="31" t="s">
        <v>94</v>
      </c>
      <c r="L2481" s="31" t="s">
        <v>95</v>
      </c>
    </row>
    <row r="2482" spans="1:12" x14ac:dyDescent="0.2">
      <c r="A2482" t="str">
        <f>VLOOKUP(B2482,StateFIPS!A$2:B$52,2)</f>
        <v>Texas</v>
      </c>
      <c r="B2482">
        <f t="shared" si="39"/>
        <v>48</v>
      </c>
      <c r="C2482" s="31" t="s">
        <v>1084</v>
      </c>
      <c r="D2482" s="31" t="s">
        <v>3285</v>
      </c>
      <c r="E2482" s="31" t="s">
        <v>3286</v>
      </c>
      <c r="F2482" s="31" t="s">
        <v>3287</v>
      </c>
      <c r="G2482" s="33">
        <v>436822.90923169901</v>
      </c>
      <c r="H2482" s="31" t="s">
        <v>94</v>
      </c>
      <c r="I2482" s="33">
        <v>58791.777823916498</v>
      </c>
      <c r="J2482" s="33">
        <v>7.43</v>
      </c>
      <c r="K2482" s="31" t="s">
        <v>94</v>
      </c>
      <c r="L2482" s="31" t="s">
        <v>95</v>
      </c>
    </row>
    <row r="2483" spans="1:12" x14ac:dyDescent="0.2">
      <c r="A2483" t="str">
        <f>VLOOKUP(B2483,StateFIPS!A$2:B$52,2)</f>
        <v>Texas</v>
      </c>
      <c r="B2483">
        <f t="shared" si="39"/>
        <v>48</v>
      </c>
      <c r="C2483" s="31" t="s">
        <v>1085</v>
      </c>
      <c r="D2483" s="31" t="s">
        <v>3285</v>
      </c>
      <c r="E2483" s="31" t="s">
        <v>3286</v>
      </c>
      <c r="F2483" s="31" t="s">
        <v>3287</v>
      </c>
      <c r="G2483" s="33">
        <v>120.598140262494</v>
      </c>
      <c r="H2483" s="31" t="s">
        <v>94</v>
      </c>
      <c r="I2483" s="33">
        <v>16.231243642327598</v>
      </c>
      <c r="J2483" s="33">
        <v>7.43</v>
      </c>
      <c r="K2483" s="31" t="s">
        <v>94</v>
      </c>
      <c r="L2483" s="31" t="s">
        <v>95</v>
      </c>
    </row>
    <row r="2484" spans="1:12" x14ac:dyDescent="0.2">
      <c r="A2484" t="str">
        <f>VLOOKUP(B2484,StateFIPS!A$2:B$52,2)</f>
        <v>Texas</v>
      </c>
      <c r="B2484">
        <f t="shared" si="39"/>
        <v>48</v>
      </c>
      <c r="C2484" s="31" t="s">
        <v>1086</v>
      </c>
      <c r="D2484" s="31" t="s">
        <v>3285</v>
      </c>
      <c r="E2484" s="31" t="s">
        <v>3286</v>
      </c>
      <c r="F2484" s="31" t="s">
        <v>3287</v>
      </c>
      <c r="G2484" s="33">
        <v>613.95416860906198</v>
      </c>
      <c r="H2484" s="31" t="s">
        <v>94</v>
      </c>
      <c r="I2484" s="33">
        <v>82.631785815486097</v>
      </c>
      <c r="J2484" s="33">
        <v>7.43</v>
      </c>
      <c r="K2484" s="31" t="s">
        <v>94</v>
      </c>
      <c r="L2484" s="31" t="s">
        <v>95</v>
      </c>
    </row>
    <row r="2485" spans="1:12" x14ac:dyDescent="0.2">
      <c r="A2485" t="str">
        <f>VLOOKUP(B2485,StateFIPS!A$2:B$52,2)</f>
        <v>Texas</v>
      </c>
      <c r="B2485">
        <f t="shared" si="39"/>
        <v>48</v>
      </c>
      <c r="C2485" s="31" t="s">
        <v>2424</v>
      </c>
      <c r="D2485" s="31" t="s">
        <v>3285</v>
      </c>
      <c r="E2485" s="31" t="s">
        <v>3286</v>
      </c>
      <c r="F2485" s="31" t="s">
        <v>3287</v>
      </c>
      <c r="G2485" s="33">
        <v>5436.0898252644902</v>
      </c>
      <c r="H2485" s="31" t="s">
        <v>94</v>
      </c>
      <c r="I2485" s="33">
        <v>731.64062251204496</v>
      </c>
      <c r="J2485" s="33">
        <v>7.43</v>
      </c>
      <c r="K2485" s="31" t="s">
        <v>94</v>
      </c>
      <c r="L2485" s="31" t="s">
        <v>95</v>
      </c>
    </row>
    <row r="2486" spans="1:12" x14ac:dyDescent="0.2">
      <c r="A2486" t="str">
        <f>VLOOKUP(B2486,StateFIPS!A$2:B$52,2)</f>
        <v>Texas</v>
      </c>
      <c r="B2486">
        <f t="shared" si="39"/>
        <v>48</v>
      </c>
      <c r="C2486" s="31" t="s">
        <v>1087</v>
      </c>
      <c r="D2486" s="31" t="s">
        <v>3285</v>
      </c>
      <c r="E2486" s="31" t="s">
        <v>3286</v>
      </c>
      <c r="F2486" s="31" t="s">
        <v>3287</v>
      </c>
      <c r="G2486" s="33">
        <v>4325.0878485049097</v>
      </c>
      <c r="H2486" s="31" t="s">
        <v>94</v>
      </c>
      <c r="I2486" s="33">
        <v>582.11141971802294</v>
      </c>
      <c r="J2486" s="33">
        <v>7.43</v>
      </c>
      <c r="K2486" s="31" t="s">
        <v>94</v>
      </c>
      <c r="L2486" s="31" t="s">
        <v>95</v>
      </c>
    </row>
    <row r="2487" spans="1:12" x14ac:dyDescent="0.2">
      <c r="A2487" t="str">
        <f>VLOOKUP(B2487,StateFIPS!A$2:B$52,2)</f>
        <v>Texas</v>
      </c>
      <c r="B2487">
        <f t="shared" si="39"/>
        <v>48</v>
      </c>
      <c r="C2487" s="31" t="s">
        <v>3235</v>
      </c>
      <c r="D2487" s="31" t="s">
        <v>3285</v>
      </c>
      <c r="E2487" s="31" t="s">
        <v>3286</v>
      </c>
      <c r="F2487" s="31" t="s">
        <v>3287</v>
      </c>
      <c r="G2487" s="33">
        <v>150188.53849599199</v>
      </c>
      <c r="H2487" s="31" t="s">
        <v>94</v>
      </c>
      <c r="I2487" s="33">
        <v>20213.800605113302</v>
      </c>
      <c r="J2487" s="33">
        <v>7.43</v>
      </c>
      <c r="K2487" s="31" t="s">
        <v>94</v>
      </c>
      <c r="L2487" s="31" t="s">
        <v>95</v>
      </c>
    </row>
    <row r="2488" spans="1:12" x14ac:dyDescent="0.2">
      <c r="A2488" t="str">
        <f>VLOOKUP(B2488,StateFIPS!A$2:B$52,2)</f>
        <v>Texas</v>
      </c>
      <c r="B2488">
        <f t="shared" si="39"/>
        <v>48</v>
      </c>
      <c r="C2488" s="31" t="s">
        <v>2771</v>
      </c>
      <c r="D2488" s="31" t="s">
        <v>3285</v>
      </c>
      <c r="E2488" s="31" t="s">
        <v>3286</v>
      </c>
      <c r="F2488" s="31" t="s">
        <v>3287</v>
      </c>
      <c r="G2488" s="33">
        <v>53907.368697334903</v>
      </c>
      <c r="H2488" s="31" t="s">
        <v>94</v>
      </c>
      <c r="I2488" s="33">
        <v>7255.3659081204496</v>
      </c>
      <c r="J2488" s="33">
        <v>7.43</v>
      </c>
      <c r="K2488" s="31" t="s">
        <v>94</v>
      </c>
      <c r="L2488" s="31" t="s">
        <v>95</v>
      </c>
    </row>
    <row r="2489" spans="1:12" x14ac:dyDescent="0.2">
      <c r="A2489" t="str">
        <f>VLOOKUP(B2489,StateFIPS!A$2:B$52,2)</f>
        <v>Texas</v>
      </c>
      <c r="B2489">
        <f t="shared" si="39"/>
        <v>48</v>
      </c>
      <c r="C2489" s="31" t="s">
        <v>2427</v>
      </c>
      <c r="D2489" s="31" t="s">
        <v>3285</v>
      </c>
      <c r="E2489" s="31" t="s">
        <v>3286</v>
      </c>
      <c r="F2489" s="31" t="s">
        <v>3287</v>
      </c>
      <c r="G2489" s="33">
        <v>350.83095349089302</v>
      </c>
      <c r="H2489" s="31" t="s">
        <v>94</v>
      </c>
      <c r="I2489" s="33">
        <v>47.218163323134902</v>
      </c>
      <c r="J2489" s="33">
        <v>7.43</v>
      </c>
      <c r="K2489" s="31" t="s">
        <v>94</v>
      </c>
      <c r="L2489" s="31" t="s">
        <v>95</v>
      </c>
    </row>
    <row r="2490" spans="1:12" x14ac:dyDescent="0.2">
      <c r="A2490" t="str">
        <f>VLOOKUP(B2490,StateFIPS!A$2:B$52,2)</f>
        <v>Texas</v>
      </c>
      <c r="B2490">
        <f t="shared" si="39"/>
        <v>48</v>
      </c>
      <c r="C2490" s="31" t="s">
        <v>2358</v>
      </c>
      <c r="D2490" s="31" t="s">
        <v>3285</v>
      </c>
      <c r="E2490" s="31" t="s">
        <v>3286</v>
      </c>
      <c r="F2490" s="31" t="s">
        <v>3287</v>
      </c>
      <c r="G2490" s="33">
        <v>498.837761994863</v>
      </c>
      <c r="H2490" s="31" t="s">
        <v>94</v>
      </c>
      <c r="I2490" s="33">
        <v>67.138325975082495</v>
      </c>
      <c r="J2490" s="33">
        <v>7.43</v>
      </c>
      <c r="K2490" s="31" t="s">
        <v>94</v>
      </c>
      <c r="L2490" s="31" t="s">
        <v>95</v>
      </c>
    </row>
    <row r="2491" spans="1:12" x14ac:dyDescent="0.2">
      <c r="A2491" t="str">
        <f>VLOOKUP(B2491,StateFIPS!A$2:B$52,2)</f>
        <v>Texas</v>
      </c>
      <c r="B2491">
        <f t="shared" si="39"/>
        <v>48</v>
      </c>
      <c r="C2491" s="31" t="s">
        <v>1088</v>
      </c>
      <c r="D2491" s="31" t="s">
        <v>3285</v>
      </c>
      <c r="E2491" s="31" t="s">
        <v>3286</v>
      </c>
      <c r="F2491" s="31" t="s">
        <v>3287</v>
      </c>
      <c r="G2491" s="33">
        <v>5436.0898252644902</v>
      </c>
      <c r="H2491" s="31" t="s">
        <v>94</v>
      </c>
      <c r="I2491" s="33">
        <v>731.64062251204496</v>
      </c>
      <c r="J2491" s="33">
        <v>7.43</v>
      </c>
      <c r="K2491" s="31" t="s">
        <v>94</v>
      </c>
      <c r="L2491" s="31" t="s">
        <v>95</v>
      </c>
    </row>
    <row r="2492" spans="1:12" x14ac:dyDescent="0.2">
      <c r="A2492" t="str">
        <f>VLOOKUP(B2492,StateFIPS!A$2:B$52,2)</f>
        <v>Texas</v>
      </c>
      <c r="B2492">
        <f t="shared" si="39"/>
        <v>48</v>
      </c>
      <c r="C2492" s="31" t="s">
        <v>1089</v>
      </c>
      <c r="D2492" s="31" t="s">
        <v>3285</v>
      </c>
      <c r="E2492" s="31" t="s">
        <v>3286</v>
      </c>
      <c r="F2492" s="31" t="s">
        <v>3287</v>
      </c>
      <c r="G2492" s="33">
        <v>723.58884157496595</v>
      </c>
      <c r="H2492" s="31" t="s">
        <v>94</v>
      </c>
      <c r="I2492" s="33">
        <v>97.387461853965803</v>
      </c>
      <c r="J2492" s="33">
        <v>7.43</v>
      </c>
      <c r="K2492" s="31" t="s">
        <v>94</v>
      </c>
      <c r="L2492" s="31" t="s">
        <v>95</v>
      </c>
    </row>
    <row r="2493" spans="1:12" x14ac:dyDescent="0.2">
      <c r="A2493" t="str">
        <f>VLOOKUP(B2493,StateFIPS!A$2:B$52,2)</f>
        <v>Texas</v>
      </c>
      <c r="B2493">
        <f t="shared" si="39"/>
        <v>48</v>
      </c>
      <c r="C2493" s="31" t="s">
        <v>2729</v>
      </c>
      <c r="D2493" s="31" t="s">
        <v>3285</v>
      </c>
      <c r="E2493" s="31" t="s">
        <v>3286</v>
      </c>
      <c r="F2493" s="31" t="s">
        <v>3287</v>
      </c>
      <c r="G2493" s="33">
        <v>948.33992115506896</v>
      </c>
      <c r="H2493" s="31" t="s">
        <v>94</v>
      </c>
      <c r="I2493" s="33">
        <v>127.636597732849</v>
      </c>
      <c r="J2493" s="33">
        <v>7.43</v>
      </c>
      <c r="K2493" s="31" t="s">
        <v>94</v>
      </c>
      <c r="L2493" s="31" t="s">
        <v>95</v>
      </c>
    </row>
    <row r="2494" spans="1:12" x14ac:dyDescent="0.2">
      <c r="A2494" t="str">
        <f>VLOOKUP(B2494,StateFIPS!A$2:B$52,2)</f>
        <v>Texas</v>
      </c>
      <c r="B2494">
        <f t="shared" si="39"/>
        <v>48</v>
      </c>
      <c r="C2494" s="31" t="s">
        <v>2438</v>
      </c>
      <c r="D2494" s="31" t="s">
        <v>3285</v>
      </c>
      <c r="E2494" s="31" t="s">
        <v>3286</v>
      </c>
      <c r="F2494" s="31" t="s">
        <v>3287</v>
      </c>
      <c r="G2494" s="33">
        <v>123421.233091366</v>
      </c>
      <c r="H2494" s="31" t="s">
        <v>94</v>
      </c>
      <c r="I2494" s="33">
        <v>16611.202300318499</v>
      </c>
      <c r="J2494" s="33">
        <v>7.43</v>
      </c>
      <c r="K2494" s="31" t="s">
        <v>94</v>
      </c>
      <c r="L2494" s="31" t="s">
        <v>95</v>
      </c>
    </row>
    <row r="2495" spans="1:12" x14ac:dyDescent="0.2">
      <c r="A2495" t="str">
        <f>VLOOKUP(B2495,StateFIPS!A$2:B$52,2)</f>
        <v>Texas</v>
      </c>
      <c r="B2495">
        <f t="shared" si="39"/>
        <v>48</v>
      </c>
      <c r="C2495" s="31" t="s">
        <v>2391</v>
      </c>
      <c r="D2495" s="31" t="s">
        <v>3285</v>
      </c>
      <c r="E2495" s="31" t="s">
        <v>3286</v>
      </c>
      <c r="F2495" s="31" t="s">
        <v>3287</v>
      </c>
      <c r="G2495" s="33">
        <v>1436.21421585334</v>
      </c>
      <c r="H2495" s="31" t="s">
        <v>94</v>
      </c>
      <c r="I2495" s="33">
        <v>193.29935610408401</v>
      </c>
      <c r="J2495" s="33">
        <v>7.43</v>
      </c>
      <c r="K2495" s="31" t="s">
        <v>94</v>
      </c>
      <c r="L2495" s="31" t="s">
        <v>95</v>
      </c>
    </row>
    <row r="2496" spans="1:12" x14ac:dyDescent="0.2">
      <c r="A2496" t="str">
        <f>VLOOKUP(B2496,StateFIPS!A$2:B$52,2)</f>
        <v>Texas</v>
      </c>
      <c r="B2496">
        <f t="shared" si="39"/>
        <v>48</v>
      </c>
      <c r="C2496" s="31" t="s">
        <v>1091</v>
      </c>
      <c r="D2496" s="31" t="s">
        <v>3285</v>
      </c>
      <c r="E2496" s="31" t="s">
        <v>3286</v>
      </c>
      <c r="F2496" s="31" t="s">
        <v>3287</v>
      </c>
      <c r="G2496" s="33">
        <v>65.780803779542296</v>
      </c>
      <c r="H2496" s="31" t="s">
        <v>94</v>
      </c>
      <c r="I2496" s="33">
        <v>8.8534056230878004</v>
      </c>
      <c r="J2496" s="33">
        <v>7.43</v>
      </c>
      <c r="K2496" s="31" t="s">
        <v>94</v>
      </c>
      <c r="L2496" s="31" t="s">
        <v>95</v>
      </c>
    </row>
    <row r="2497" spans="1:12" x14ac:dyDescent="0.2">
      <c r="A2497" t="str">
        <f>VLOOKUP(B2497,StateFIPS!A$2:B$52,2)</f>
        <v>Texas</v>
      </c>
      <c r="B2497">
        <f t="shared" si="39"/>
        <v>48</v>
      </c>
      <c r="C2497" s="31" t="s">
        <v>1064</v>
      </c>
      <c r="D2497" s="31" t="s">
        <v>3285</v>
      </c>
      <c r="E2497" s="31" t="s">
        <v>3286</v>
      </c>
      <c r="F2497" s="31" t="s">
        <v>3287</v>
      </c>
      <c r="G2497" s="33">
        <v>696.18017333348996</v>
      </c>
      <c r="H2497" s="31" t="s">
        <v>94</v>
      </c>
      <c r="I2497" s="33">
        <v>93.698542844345894</v>
      </c>
      <c r="J2497" s="33">
        <v>7.43</v>
      </c>
      <c r="K2497" s="31" t="s">
        <v>94</v>
      </c>
      <c r="L2497" s="31" t="s">
        <v>95</v>
      </c>
    </row>
    <row r="2498" spans="1:12" x14ac:dyDescent="0.2">
      <c r="A2498" t="str">
        <f>VLOOKUP(B2498,StateFIPS!A$2:B$52,2)</f>
        <v>Texas</v>
      </c>
      <c r="B2498">
        <f t="shared" si="39"/>
        <v>48</v>
      </c>
      <c r="C2498" s="31" t="s">
        <v>1062</v>
      </c>
      <c r="D2498" s="31" t="s">
        <v>3285</v>
      </c>
      <c r="E2498" s="31" t="s">
        <v>3286</v>
      </c>
      <c r="F2498" s="31" t="s">
        <v>3287</v>
      </c>
      <c r="G2498" s="33">
        <v>219.269345931808</v>
      </c>
      <c r="H2498" s="31" t="s">
        <v>94</v>
      </c>
      <c r="I2498" s="33">
        <v>29.511352076959302</v>
      </c>
      <c r="J2498" s="33">
        <v>7.43</v>
      </c>
      <c r="K2498" s="31" t="s">
        <v>94</v>
      </c>
      <c r="L2498" s="31" t="s">
        <v>95</v>
      </c>
    </row>
    <row r="2499" spans="1:12" x14ac:dyDescent="0.2">
      <c r="A2499" t="str">
        <f>VLOOKUP(B2499,StateFIPS!A$2:B$52,2)</f>
        <v>Texas</v>
      </c>
      <c r="B2499">
        <f t="shared" ref="B2499:B2562" si="40">VALUE(LEFT(C2499,2))</f>
        <v>48</v>
      </c>
      <c r="C2499" s="31" t="s">
        <v>1082</v>
      </c>
      <c r="D2499" s="31" t="s">
        <v>3285</v>
      </c>
      <c r="E2499" s="31" t="s">
        <v>3286</v>
      </c>
      <c r="F2499" s="31" t="s">
        <v>3287</v>
      </c>
      <c r="G2499" s="33">
        <v>23988.066444939799</v>
      </c>
      <c r="H2499" s="31" t="s">
        <v>94</v>
      </c>
      <c r="I2499" s="33">
        <v>3228.5419172193501</v>
      </c>
      <c r="J2499" s="33">
        <v>7.43</v>
      </c>
      <c r="K2499" s="31" t="s">
        <v>94</v>
      </c>
      <c r="L2499" s="31" t="s">
        <v>95</v>
      </c>
    </row>
    <row r="2500" spans="1:12" x14ac:dyDescent="0.2">
      <c r="A2500" t="str">
        <f>VLOOKUP(B2500,StateFIPS!A$2:B$52,2)</f>
        <v>Texas</v>
      </c>
      <c r="B2500">
        <f t="shared" si="40"/>
        <v>48</v>
      </c>
      <c r="C2500" s="31" t="s">
        <v>1055</v>
      </c>
      <c r="D2500" s="31" t="s">
        <v>3285</v>
      </c>
      <c r="E2500" s="31" t="s">
        <v>3286</v>
      </c>
      <c r="F2500" s="31" t="s">
        <v>3287</v>
      </c>
      <c r="G2500" s="33">
        <v>376786.96231556998</v>
      </c>
      <c r="H2500" s="31" t="s">
        <v>94</v>
      </c>
      <c r="I2500" s="33">
        <v>50711.569625245</v>
      </c>
      <c r="J2500" s="33">
        <v>7.43</v>
      </c>
      <c r="K2500" s="31" t="s">
        <v>94</v>
      </c>
      <c r="L2500" s="31" t="s">
        <v>95</v>
      </c>
    </row>
    <row r="2501" spans="1:12" x14ac:dyDescent="0.2">
      <c r="A2501" t="str">
        <f>VLOOKUP(B2501,StateFIPS!A$2:B$52,2)</f>
        <v>Texas</v>
      </c>
      <c r="B2501">
        <f t="shared" si="40"/>
        <v>48</v>
      </c>
      <c r="C2501" s="31" t="s">
        <v>1056</v>
      </c>
      <c r="D2501" s="31" t="s">
        <v>3285</v>
      </c>
      <c r="E2501" s="31" t="s">
        <v>3286</v>
      </c>
      <c r="F2501" s="31" t="s">
        <v>3287</v>
      </c>
      <c r="G2501" s="33">
        <v>9757.4858939654496</v>
      </c>
      <c r="H2501" s="31" t="s">
        <v>94</v>
      </c>
      <c r="I2501" s="33">
        <v>1313.2551674246899</v>
      </c>
      <c r="J2501" s="33">
        <v>7.43</v>
      </c>
      <c r="K2501" s="31" t="s">
        <v>94</v>
      </c>
      <c r="L2501" s="31" t="s">
        <v>95</v>
      </c>
    </row>
    <row r="2502" spans="1:12" x14ac:dyDescent="0.2">
      <c r="A2502" t="str">
        <f>VLOOKUP(B2502,StateFIPS!A$2:B$52,2)</f>
        <v>Texas</v>
      </c>
      <c r="B2502">
        <f t="shared" si="40"/>
        <v>48</v>
      </c>
      <c r="C2502" s="31" t="s">
        <v>1057</v>
      </c>
      <c r="D2502" s="31" t="s">
        <v>3285</v>
      </c>
      <c r="E2502" s="31" t="s">
        <v>3286</v>
      </c>
      <c r="F2502" s="31" t="s">
        <v>3287</v>
      </c>
      <c r="G2502" s="33">
        <v>5436.0898252644902</v>
      </c>
      <c r="H2502" s="31" t="s">
        <v>94</v>
      </c>
      <c r="I2502" s="33">
        <v>731.64062251204496</v>
      </c>
      <c r="J2502" s="33">
        <v>7.43</v>
      </c>
      <c r="K2502" s="31" t="s">
        <v>94</v>
      </c>
      <c r="L2502" s="31" t="s">
        <v>95</v>
      </c>
    </row>
    <row r="2503" spans="1:12" x14ac:dyDescent="0.2">
      <c r="A2503" t="str">
        <f>VLOOKUP(B2503,StateFIPS!A$2:B$52,2)</f>
        <v>Texas</v>
      </c>
      <c r="B2503">
        <f t="shared" si="40"/>
        <v>48</v>
      </c>
      <c r="C2503" s="31" t="s">
        <v>1058</v>
      </c>
      <c r="D2503" s="31" t="s">
        <v>3285</v>
      </c>
      <c r="E2503" s="31" t="s">
        <v>3286</v>
      </c>
      <c r="F2503" s="31" t="s">
        <v>3287</v>
      </c>
      <c r="G2503" s="33">
        <v>5436.0898252644902</v>
      </c>
      <c r="H2503" s="31" t="s">
        <v>94</v>
      </c>
      <c r="I2503" s="33">
        <v>731.64062251204496</v>
      </c>
      <c r="J2503" s="33">
        <v>7.43</v>
      </c>
      <c r="K2503" s="31" t="s">
        <v>94</v>
      </c>
      <c r="L2503" s="31" t="s">
        <v>95</v>
      </c>
    </row>
    <row r="2504" spans="1:12" x14ac:dyDescent="0.2">
      <c r="A2504" t="str">
        <f>VLOOKUP(B2504,StateFIPS!A$2:B$52,2)</f>
        <v>Texas</v>
      </c>
      <c r="B2504">
        <f t="shared" si="40"/>
        <v>48</v>
      </c>
      <c r="C2504" s="31" t="s">
        <v>1059</v>
      </c>
      <c r="D2504" s="31" t="s">
        <v>3285</v>
      </c>
      <c r="E2504" s="31" t="s">
        <v>3286</v>
      </c>
      <c r="F2504" s="31" t="s">
        <v>3287</v>
      </c>
      <c r="G2504" s="33">
        <v>5436.0898252644902</v>
      </c>
      <c r="H2504" s="31" t="s">
        <v>94</v>
      </c>
      <c r="I2504" s="33">
        <v>731.64062251204496</v>
      </c>
      <c r="J2504" s="33">
        <v>7.43</v>
      </c>
      <c r="K2504" s="31" t="s">
        <v>94</v>
      </c>
      <c r="L2504" s="31" t="s">
        <v>95</v>
      </c>
    </row>
    <row r="2505" spans="1:12" x14ac:dyDescent="0.2">
      <c r="A2505" t="str">
        <f>VLOOKUP(B2505,StateFIPS!A$2:B$52,2)</f>
        <v>Texas</v>
      </c>
      <c r="B2505">
        <f t="shared" si="40"/>
        <v>48</v>
      </c>
      <c r="C2505" s="31" t="s">
        <v>2395</v>
      </c>
      <c r="D2505" s="31" t="s">
        <v>3285</v>
      </c>
      <c r="E2505" s="31" t="s">
        <v>3286</v>
      </c>
      <c r="F2505" s="31" t="s">
        <v>3287</v>
      </c>
      <c r="G2505" s="33">
        <v>345.34921984259699</v>
      </c>
      <c r="H2505" s="31" t="s">
        <v>94</v>
      </c>
      <c r="I2505" s="33">
        <v>46.480379521210899</v>
      </c>
      <c r="J2505" s="33">
        <v>7.43</v>
      </c>
      <c r="K2505" s="31" t="s">
        <v>94</v>
      </c>
      <c r="L2505" s="31" t="s">
        <v>95</v>
      </c>
    </row>
    <row r="2506" spans="1:12" x14ac:dyDescent="0.2">
      <c r="A2506" t="str">
        <f>VLOOKUP(B2506,StateFIPS!A$2:B$52,2)</f>
        <v>Texas</v>
      </c>
      <c r="B2506">
        <f t="shared" si="40"/>
        <v>48</v>
      </c>
      <c r="C2506" s="31" t="s">
        <v>1060</v>
      </c>
      <c r="D2506" s="31" t="s">
        <v>3285</v>
      </c>
      <c r="E2506" s="31" t="s">
        <v>3286</v>
      </c>
      <c r="F2506" s="31" t="s">
        <v>3287</v>
      </c>
      <c r="G2506" s="33">
        <v>729.07057522326102</v>
      </c>
      <c r="H2506" s="31" t="s">
        <v>94</v>
      </c>
      <c r="I2506" s="33">
        <v>98.125245655889799</v>
      </c>
      <c r="J2506" s="33">
        <v>7.43</v>
      </c>
      <c r="K2506" s="31" t="s">
        <v>94</v>
      </c>
      <c r="L2506" s="31" t="s">
        <v>95</v>
      </c>
    </row>
    <row r="2507" spans="1:12" x14ac:dyDescent="0.2">
      <c r="A2507" t="str">
        <f>VLOOKUP(B2507,StateFIPS!A$2:B$52,2)</f>
        <v>Texas</v>
      </c>
      <c r="B2507">
        <f t="shared" si="40"/>
        <v>48</v>
      </c>
      <c r="C2507" s="31" t="s">
        <v>1061</v>
      </c>
      <c r="D2507" s="31" t="s">
        <v>3285</v>
      </c>
      <c r="E2507" s="31" t="s">
        <v>3286</v>
      </c>
      <c r="F2507" s="31" t="s">
        <v>3287</v>
      </c>
      <c r="G2507" s="33">
        <v>707.14364063007997</v>
      </c>
      <c r="H2507" s="31" t="s">
        <v>94</v>
      </c>
      <c r="I2507" s="33">
        <v>95.174110448193801</v>
      </c>
      <c r="J2507" s="33">
        <v>7.43</v>
      </c>
      <c r="K2507" s="31" t="s">
        <v>94</v>
      </c>
      <c r="L2507" s="31" t="s">
        <v>95</v>
      </c>
    </row>
    <row r="2508" spans="1:12" x14ac:dyDescent="0.2">
      <c r="A2508" t="str">
        <f>VLOOKUP(B2508,StateFIPS!A$2:B$52,2)</f>
        <v>Texas</v>
      </c>
      <c r="B2508">
        <f t="shared" si="40"/>
        <v>48</v>
      </c>
      <c r="C2508" s="31" t="s">
        <v>3238</v>
      </c>
      <c r="D2508" s="31" t="s">
        <v>3285</v>
      </c>
      <c r="E2508" s="31" t="s">
        <v>3286</v>
      </c>
      <c r="F2508" s="31" t="s">
        <v>3287</v>
      </c>
      <c r="G2508" s="33">
        <v>2433.8897398430699</v>
      </c>
      <c r="H2508" s="31" t="s">
        <v>94</v>
      </c>
      <c r="I2508" s="33">
        <v>327.57600805424897</v>
      </c>
      <c r="J2508" s="33">
        <v>7.43</v>
      </c>
      <c r="K2508" s="31" t="s">
        <v>94</v>
      </c>
      <c r="L2508" s="31" t="s">
        <v>95</v>
      </c>
    </row>
    <row r="2509" spans="1:12" x14ac:dyDescent="0.2">
      <c r="A2509" t="str">
        <f>VLOOKUP(B2509,StateFIPS!A$2:B$52,2)</f>
        <v>Texas</v>
      </c>
      <c r="B2509">
        <f t="shared" si="40"/>
        <v>48</v>
      </c>
      <c r="C2509" s="31" t="s">
        <v>3297</v>
      </c>
      <c r="D2509" s="31" t="s">
        <v>3285</v>
      </c>
      <c r="E2509" s="31" t="s">
        <v>3286</v>
      </c>
      <c r="F2509" s="31" t="s">
        <v>3287</v>
      </c>
      <c r="G2509" s="33">
        <v>296101.32474631298</v>
      </c>
      <c r="H2509" s="31" t="s">
        <v>94</v>
      </c>
      <c r="I2509" s="33">
        <v>39852.129844725903</v>
      </c>
      <c r="J2509" s="33">
        <v>7.43</v>
      </c>
      <c r="K2509" s="31" t="s">
        <v>94</v>
      </c>
      <c r="L2509" s="31" t="s">
        <v>95</v>
      </c>
    </row>
    <row r="2510" spans="1:12" x14ac:dyDescent="0.2">
      <c r="A2510" t="str">
        <f>VLOOKUP(B2510,StateFIPS!A$2:B$52,2)</f>
        <v>Texas</v>
      </c>
      <c r="B2510">
        <f t="shared" si="40"/>
        <v>48</v>
      </c>
      <c r="C2510" s="31" t="s">
        <v>1063</v>
      </c>
      <c r="D2510" s="31" t="s">
        <v>3285</v>
      </c>
      <c r="E2510" s="31" t="s">
        <v>3286</v>
      </c>
      <c r="F2510" s="31" t="s">
        <v>3287</v>
      </c>
      <c r="G2510" s="33">
        <v>246776.685378953</v>
      </c>
      <c r="H2510" s="31" t="s">
        <v>94</v>
      </c>
      <c r="I2510" s="33">
        <v>33213.551195013897</v>
      </c>
      <c r="J2510" s="33">
        <v>7.43</v>
      </c>
      <c r="K2510" s="31" t="s">
        <v>94</v>
      </c>
      <c r="L2510" s="31" t="s">
        <v>95</v>
      </c>
    </row>
    <row r="2511" spans="1:12" x14ac:dyDescent="0.2">
      <c r="A2511" t="str">
        <f>VLOOKUP(B2511,StateFIPS!A$2:B$52,2)</f>
        <v>Texas</v>
      </c>
      <c r="B2511">
        <f t="shared" si="40"/>
        <v>48</v>
      </c>
      <c r="C2511" s="31" t="s">
        <v>1053</v>
      </c>
      <c r="D2511" s="31" t="s">
        <v>3285</v>
      </c>
      <c r="E2511" s="31" t="s">
        <v>3286</v>
      </c>
      <c r="F2511" s="31" t="s">
        <v>3287</v>
      </c>
      <c r="G2511" s="33">
        <v>4072.9281006833298</v>
      </c>
      <c r="H2511" s="31" t="s">
        <v>94</v>
      </c>
      <c r="I2511" s="33">
        <v>548.17336482951998</v>
      </c>
      <c r="J2511" s="33">
        <v>7.43</v>
      </c>
      <c r="K2511" s="31" t="s">
        <v>94</v>
      </c>
      <c r="L2511" s="31" t="s">
        <v>95</v>
      </c>
    </row>
    <row r="2512" spans="1:12" x14ac:dyDescent="0.2">
      <c r="A2512" t="str">
        <f>VLOOKUP(B2512,StateFIPS!A$2:B$52,2)</f>
        <v>Texas</v>
      </c>
      <c r="B2512">
        <f t="shared" si="40"/>
        <v>48</v>
      </c>
      <c r="C2512" s="31" t="s">
        <v>2400</v>
      </c>
      <c r="D2512" s="31" t="s">
        <v>3285</v>
      </c>
      <c r="E2512" s="31" t="s">
        <v>3286</v>
      </c>
      <c r="F2512" s="31" t="s">
        <v>3287</v>
      </c>
      <c r="G2512" s="33">
        <v>2088.5405200004702</v>
      </c>
      <c r="H2512" s="31" t="s">
        <v>94</v>
      </c>
      <c r="I2512" s="33">
        <v>281.095628533038</v>
      </c>
      <c r="J2512" s="33">
        <v>7.43</v>
      </c>
      <c r="K2512" s="31" t="s">
        <v>94</v>
      </c>
      <c r="L2512" s="31" t="s">
        <v>95</v>
      </c>
    </row>
    <row r="2513" spans="1:12" x14ac:dyDescent="0.2">
      <c r="A2513" t="str">
        <f>VLOOKUP(B2513,StateFIPS!A$2:B$52,2)</f>
        <v>Texas</v>
      </c>
      <c r="B2513">
        <f t="shared" si="40"/>
        <v>48</v>
      </c>
      <c r="C2513" s="31" t="s">
        <v>1065</v>
      </c>
      <c r="D2513" s="31" t="s">
        <v>3285</v>
      </c>
      <c r="E2513" s="31" t="s">
        <v>3286</v>
      </c>
      <c r="F2513" s="31" t="s">
        <v>3287</v>
      </c>
      <c r="G2513" s="33">
        <v>14548.5211025754</v>
      </c>
      <c r="H2513" s="31" t="s">
        <v>94</v>
      </c>
      <c r="I2513" s="33">
        <v>1958.07821030625</v>
      </c>
      <c r="J2513" s="33">
        <v>7.43</v>
      </c>
      <c r="K2513" s="31" t="s">
        <v>94</v>
      </c>
      <c r="L2513" s="31" t="s">
        <v>95</v>
      </c>
    </row>
    <row r="2514" spans="1:12" x14ac:dyDescent="0.2">
      <c r="A2514" t="str">
        <f>VLOOKUP(B2514,StateFIPS!A$2:B$52,2)</f>
        <v>Texas</v>
      </c>
      <c r="B2514">
        <f t="shared" si="40"/>
        <v>48</v>
      </c>
      <c r="C2514" s="31" t="s">
        <v>3224</v>
      </c>
      <c r="D2514" s="31" t="s">
        <v>3285</v>
      </c>
      <c r="E2514" s="31" t="s">
        <v>3286</v>
      </c>
      <c r="F2514" s="31" t="s">
        <v>3287</v>
      </c>
      <c r="G2514" s="33">
        <v>280346.822241113</v>
      </c>
      <c r="H2514" s="31" t="s">
        <v>94</v>
      </c>
      <c r="I2514" s="33">
        <v>37731.739197996401</v>
      </c>
      <c r="J2514" s="33">
        <v>7.43</v>
      </c>
      <c r="K2514" s="31" t="s">
        <v>94</v>
      </c>
      <c r="L2514" s="31" t="s">
        <v>95</v>
      </c>
    </row>
    <row r="2515" spans="1:12" x14ac:dyDescent="0.2">
      <c r="A2515" t="str">
        <f>VLOOKUP(B2515,StateFIPS!A$2:B$52,2)</f>
        <v>Texas</v>
      </c>
      <c r="B2515">
        <f t="shared" si="40"/>
        <v>48</v>
      </c>
      <c r="C2515" s="31" t="s">
        <v>2955</v>
      </c>
      <c r="D2515" s="31" t="s">
        <v>3285</v>
      </c>
      <c r="E2515" s="31" t="s">
        <v>3286</v>
      </c>
      <c r="F2515" s="31" t="s">
        <v>3287</v>
      </c>
      <c r="G2515" s="33">
        <v>5436.0898252644902</v>
      </c>
      <c r="H2515" s="31" t="s">
        <v>94</v>
      </c>
      <c r="I2515" s="33">
        <v>731.64062251204496</v>
      </c>
      <c r="J2515" s="33">
        <v>7.43</v>
      </c>
      <c r="K2515" s="31" t="s">
        <v>94</v>
      </c>
      <c r="L2515" s="31" t="s">
        <v>95</v>
      </c>
    </row>
    <row r="2516" spans="1:12" x14ac:dyDescent="0.2">
      <c r="A2516" t="str">
        <f>VLOOKUP(B2516,StateFIPS!A$2:B$52,2)</f>
        <v>Texas</v>
      </c>
      <c r="B2516">
        <f t="shared" si="40"/>
        <v>48</v>
      </c>
      <c r="C2516" s="31" t="s">
        <v>3230</v>
      </c>
      <c r="D2516" s="31" t="s">
        <v>3285</v>
      </c>
      <c r="E2516" s="31" t="s">
        <v>3286</v>
      </c>
      <c r="F2516" s="31" t="s">
        <v>3287</v>
      </c>
      <c r="G2516" s="33">
        <v>5436.0898252644902</v>
      </c>
      <c r="H2516" s="31" t="s">
        <v>94</v>
      </c>
      <c r="I2516" s="33">
        <v>731.64062251204496</v>
      </c>
      <c r="J2516" s="33">
        <v>7.43</v>
      </c>
      <c r="K2516" s="31" t="s">
        <v>94</v>
      </c>
      <c r="L2516" s="31" t="s">
        <v>95</v>
      </c>
    </row>
    <row r="2517" spans="1:12" x14ac:dyDescent="0.2">
      <c r="A2517" t="str">
        <f>VLOOKUP(B2517,StateFIPS!A$2:B$52,2)</f>
        <v>Texas</v>
      </c>
      <c r="B2517">
        <f t="shared" si="40"/>
        <v>48</v>
      </c>
      <c r="C2517" s="31" t="s">
        <v>2390</v>
      </c>
      <c r="D2517" s="31" t="s">
        <v>3285</v>
      </c>
      <c r="E2517" s="31" t="s">
        <v>3286</v>
      </c>
      <c r="F2517" s="31" t="s">
        <v>3287</v>
      </c>
      <c r="G2517" s="33">
        <v>180.89721039374101</v>
      </c>
      <c r="H2517" s="31" t="s">
        <v>94</v>
      </c>
      <c r="I2517" s="33">
        <v>24.346865463491401</v>
      </c>
      <c r="J2517" s="33">
        <v>7.43</v>
      </c>
      <c r="K2517" s="31" t="s">
        <v>94</v>
      </c>
      <c r="L2517" s="31" t="s">
        <v>95</v>
      </c>
    </row>
    <row r="2518" spans="1:12" x14ac:dyDescent="0.2">
      <c r="A2518" t="str">
        <f>VLOOKUP(B2518,StateFIPS!A$2:B$52,2)</f>
        <v>Texas</v>
      </c>
      <c r="B2518">
        <f t="shared" si="40"/>
        <v>48</v>
      </c>
      <c r="C2518" s="31" t="s">
        <v>2414</v>
      </c>
      <c r="D2518" s="31" t="s">
        <v>3285</v>
      </c>
      <c r="E2518" s="31" t="s">
        <v>3286</v>
      </c>
      <c r="F2518" s="31" t="s">
        <v>3287</v>
      </c>
      <c r="G2518" s="33">
        <v>632811.33235919697</v>
      </c>
      <c r="H2518" s="31" t="s">
        <v>94</v>
      </c>
      <c r="I2518" s="33">
        <v>85169.762094104604</v>
      </c>
      <c r="J2518" s="33">
        <v>7.43</v>
      </c>
      <c r="K2518" s="31" t="s">
        <v>94</v>
      </c>
      <c r="L2518" s="31" t="s">
        <v>95</v>
      </c>
    </row>
    <row r="2519" spans="1:12" x14ac:dyDescent="0.2">
      <c r="A2519" t="str">
        <f>VLOOKUP(B2519,StateFIPS!A$2:B$52,2)</f>
        <v>Texas</v>
      </c>
      <c r="B2519">
        <f t="shared" si="40"/>
        <v>48</v>
      </c>
      <c r="C2519" s="31" t="s">
        <v>1066</v>
      </c>
      <c r="D2519" s="31" t="s">
        <v>3285</v>
      </c>
      <c r="E2519" s="31" t="s">
        <v>3286</v>
      </c>
      <c r="F2519" s="31" t="s">
        <v>3287</v>
      </c>
      <c r="G2519" s="33">
        <v>8491.2054212092607</v>
      </c>
      <c r="H2519" s="31" t="s">
        <v>94</v>
      </c>
      <c r="I2519" s="33">
        <v>1142.8271091802501</v>
      </c>
      <c r="J2519" s="33">
        <v>7.43</v>
      </c>
      <c r="K2519" s="31" t="s">
        <v>94</v>
      </c>
      <c r="L2519" s="31" t="s">
        <v>95</v>
      </c>
    </row>
    <row r="2520" spans="1:12" x14ac:dyDescent="0.2">
      <c r="A2520" t="str">
        <f>VLOOKUP(B2520,StateFIPS!A$2:B$52,2)</f>
        <v>Texas</v>
      </c>
      <c r="B2520">
        <f t="shared" si="40"/>
        <v>48</v>
      </c>
      <c r="C2520" s="31" t="s">
        <v>2952</v>
      </c>
      <c r="D2520" s="31" t="s">
        <v>3285</v>
      </c>
      <c r="E2520" s="31" t="s">
        <v>3286</v>
      </c>
      <c r="F2520" s="31" t="s">
        <v>3287</v>
      </c>
      <c r="G2520" s="33">
        <v>5436.0898252644902</v>
      </c>
      <c r="H2520" s="31" t="s">
        <v>94</v>
      </c>
      <c r="I2520" s="33">
        <v>731.64062251204496</v>
      </c>
      <c r="J2520" s="33">
        <v>7.43</v>
      </c>
      <c r="K2520" s="31" t="s">
        <v>94</v>
      </c>
      <c r="L2520" s="31" t="s">
        <v>95</v>
      </c>
    </row>
    <row r="2521" spans="1:12" x14ac:dyDescent="0.2">
      <c r="A2521" t="str">
        <f>VLOOKUP(B2521,StateFIPS!A$2:B$52,2)</f>
        <v>Texas</v>
      </c>
      <c r="B2521">
        <f t="shared" si="40"/>
        <v>48</v>
      </c>
      <c r="C2521" s="31" t="s">
        <v>1067</v>
      </c>
      <c r="D2521" s="31" t="s">
        <v>3285</v>
      </c>
      <c r="E2521" s="31" t="s">
        <v>3286</v>
      </c>
      <c r="F2521" s="31" t="s">
        <v>3287</v>
      </c>
      <c r="G2521" s="33">
        <v>5436.0898252644902</v>
      </c>
      <c r="H2521" s="31" t="s">
        <v>94</v>
      </c>
      <c r="I2521" s="33">
        <v>731.64062251204496</v>
      </c>
      <c r="J2521" s="33">
        <v>7.43</v>
      </c>
      <c r="K2521" s="31" t="s">
        <v>94</v>
      </c>
      <c r="L2521" s="31" t="s">
        <v>95</v>
      </c>
    </row>
    <row r="2522" spans="1:12" x14ac:dyDescent="0.2">
      <c r="A2522" t="str">
        <f>VLOOKUP(B2522,StateFIPS!A$2:B$52,2)</f>
        <v>Texas</v>
      </c>
      <c r="B2522">
        <f t="shared" si="40"/>
        <v>48</v>
      </c>
      <c r="C2522" s="31" t="s">
        <v>2420</v>
      </c>
      <c r="D2522" s="31" t="s">
        <v>3285</v>
      </c>
      <c r="E2522" s="31" t="s">
        <v>3286</v>
      </c>
      <c r="F2522" s="31" t="s">
        <v>3287</v>
      </c>
      <c r="G2522" s="33">
        <v>235.71454687669299</v>
      </c>
      <c r="H2522" s="31" t="s">
        <v>94</v>
      </c>
      <c r="I2522" s="33">
        <v>31.7247034827313</v>
      </c>
      <c r="J2522" s="33">
        <v>7.43</v>
      </c>
      <c r="K2522" s="31" t="s">
        <v>94</v>
      </c>
      <c r="L2522" s="31" t="s">
        <v>95</v>
      </c>
    </row>
    <row r="2523" spans="1:12" x14ac:dyDescent="0.2">
      <c r="A2523" t="str">
        <f>VLOOKUP(B2523,StateFIPS!A$2:B$52,2)</f>
        <v>Texas</v>
      </c>
      <c r="B2523">
        <f t="shared" si="40"/>
        <v>48</v>
      </c>
      <c r="C2523" s="31" t="s">
        <v>1068</v>
      </c>
      <c r="D2523" s="31" t="s">
        <v>3285</v>
      </c>
      <c r="E2523" s="31" t="s">
        <v>3286</v>
      </c>
      <c r="F2523" s="31" t="s">
        <v>3287</v>
      </c>
      <c r="G2523" s="33">
        <v>140633.87674701301</v>
      </c>
      <c r="H2523" s="31" t="s">
        <v>94</v>
      </c>
      <c r="I2523" s="33">
        <v>18927.8434383598</v>
      </c>
      <c r="J2523" s="33">
        <v>7.43</v>
      </c>
      <c r="K2523" s="31" t="s">
        <v>94</v>
      </c>
      <c r="L2523" s="31" t="s">
        <v>95</v>
      </c>
    </row>
    <row r="2524" spans="1:12" x14ac:dyDescent="0.2">
      <c r="A2524" t="str">
        <f>VLOOKUP(B2524,StateFIPS!A$2:B$52,2)</f>
        <v>Texas</v>
      </c>
      <c r="B2524">
        <f t="shared" si="40"/>
        <v>48</v>
      </c>
      <c r="C2524" s="31" t="s">
        <v>1069</v>
      </c>
      <c r="D2524" s="31" t="s">
        <v>3285</v>
      </c>
      <c r="E2524" s="31" t="s">
        <v>3286</v>
      </c>
      <c r="F2524" s="31" t="s">
        <v>3287</v>
      </c>
      <c r="G2524" s="33">
        <v>179778.93672948901</v>
      </c>
      <c r="H2524" s="31" t="s">
        <v>94</v>
      </c>
      <c r="I2524" s="33">
        <v>24196.357567898998</v>
      </c>
      <c r="J2524" s="33">
        <v>7.43</v>
      </c>
      <c r="K2524" s="31" t="s">
        <v>94</v>
      </c>
      <c r="L2524" s="31" t="s">
        <v>95</v>
      </c>
    </row>
    <row r="2525" spans="1:12" x14ac:dyDescent="0.2">
      <c r="A2525" t="str">
        <f>VLOOKUP(B2525,StateFIPS!A$2:B$52,2)</f>
        <v>Texas</v>
      </c>
      <c r="B2525">
        <f t="shared" si="40"/>
        <v>48</v>
      </c>
      <c r="C2525" s="31" t="s">
        <v>1093</v>
      </c>
      <c r="D2525" s="31" t="s">
        <v>3285</v>
      </c>
      <c r="E2525" s="31" t="s">
        <v>3286</v>
      </c>
      <c r="F2525" s="31" t="s">
        <v>3287</v>
      </c>
      <c r="G2525" s="33">
        <v>657402.38950545003</v>
      </c>
      <c r="H2525" s="31" t="s">
        <v>94</v>
      </c>
      <c r="I2525" s="33">
        <v>88479.460229535602</v>
      </c>
      <c r="J2525" s="33">
        <v>7.43</v>
      </c>
      <c r="K2525" s="31" t="s">
        <v>94</v>
      </c>
      <c r="L2525" s="31" t="s">
        <v>95</v>
      </c>
    </row>
    <row r="2526" spans="1:12" x14ac:dyDescent="0.2">
      <c r="A2526" t="str">
        <f>VLOOKUP(B2526,StateFIPS!A$2:B$52,2)</f>
        <v>Texas</v>
      </c>
      <c r="B2526">
        <f t="shared" si="40"/>
        <v>48</v>
      </c>
      <c r="C2526" s="31" t="s">
        <v>2494</v>
      </c>
      <c r="D2526" s="31" t="s">
        <v>3285</v>
      </c>
      <c r="E2526" s="31" t="s">
        <v>3286</v>
      </c>
      <c r="F2526" s="31" t="s">
        <v>3287</v>
      </c>
      <c r="G2526" s="33">
        <v>3448.0104647776802</v>
      </c>
      <c r="H2526" s="31" t="s">
        <v>94</v>
      </c>
      <c r="I2526" s="33">
        <v>464.06601141018501</v>
      </c>
      <c r="J2526" s="33">
        <v>7.43</v>
      </c>
      <c r="K2526" s="31" t="s">
        <v>94</v>
      </c>
      <c r="L2526" s="31" t="s">
        <v>95</v>
      </c>
    </row>
    <row r="2527" spans="1:12" x14ac:dyDescent="0.2">
      <c r="A2527" t="str">
        <f>VLOOKUP(B2527,StateFIPS!A$2:B$52,2)</f>
        <v>Texas</v>
      </c>
      <c r="B2527">
        <f t="shared" si="40"/>
        <v>48</v>
      </c>
      <c r="C2527" s="31" t="s">
        <v>1054</v>
      </c>
      <c r="D2527" s="31" t="s">
        <v>3285</v>
      </c>
      <c r="E2527" s="31" t="s">
        <v>3286</v>
      </c>
      <c r="F2527" s="31" t="s">
        <v>3287</v>
      </c>
      <c r="G2527" s="33">
        <v>2318.7733332288699</v>
      </c>
      <c r="H2527" s="31" t="s">
        <v>94</v>
      </c>
      <c r="I2527" s="33">
        <v>312.08254821384497</v>
      </c>
      <c r="J2527" s="33">
        <v>7.43</v>
      </c>
      <c r="K2527" s="31" t="s">
        <v>94</v>
      </c>
      <c r="L2527" s="31" t="s">
        <v>95</v>
      </c>
    </row>
    <row r="2528" spans="1:12" x14ac:dyDescent="0.2">
      <c r="A2528" t="str">
        <f>VLOOKUP(B2528,StateFIPS!A$2:B$52,2)</f>
        <v>Texas</v>
      </c>
      <c r="B2528">
        <f t="shared" si="40"/>
        <v>48</v>
      </c>
      <c r="C2528" s="31" t="s">
        <v>1083</v>
      </c>
      <c r="D2528" s="31" t="s">
        <v>3285</v>
      </c>
      <c r="E2528" s="31" t="s">
        <v>3286</v>
      </c>
      <c r="F2528" s="31" t="s">
        <v>3287</v>
      </c>
      <c r="G2528" s="33">
        <v>559.13683212610999</v>
      </c>
      <c r="H2528" s="31" t="s">
        <v>94</v>
      </c>
      <c r="I2528" s="33">
        <v>75.253947796246294</v>
      </c>
      <c r="J2528" s="33">
        <v>7.43</v>
      </c>
      <c r="K2528" s="31" t="s">
        <v>94</v>
      </c>
      <c r="L2528" s="31" t="s">
        <v>95</v>
      </c>
    </row>
    <row r="2529" spans="1:12" x14ac:dyDescent="0.2">
      <c r="A2529" t="str">
        <f>VLOOKUP(B2529,StateFIPS!A$2:B$52,2)</f>
        <v>Texas</v>
      </c>
      <c r="B2529">
        <f t="shared" si="40"/>
        <v>48</v>
      </c>
      <c r="C2529" s="31" t="s">
        <v>2483</v>
      </c>
      <c r="D2529" s="31" t="s">
        <v>3285</v>
      </c>
      <c r="E2529" s="31" t="s">
        <v>3286</v>
      </c>
      <c r="F2529" s="31" t="s">
        <v>3287</v>
      </c>
      <c r="G2529" s="33">
        <v>964.78512209995404</v>
      </c>
      <c r="H2529" s="31" t="s">
        <v>94</v>
      </c>
      <c r="I2529" s="33">
        <v>129.84994913862101</v>
      </c>
      <c r="J2529" s="33">
        <v>7.43</v>
      </c>
      <c r="K2529" s="31" t="s">
        <v>94</v>
      </c>
      <c r="L2529" s="31" t="s">
        <v>95</v>
      </c>
    </row>
    <row r="2530" spans="1:12" x14ac:dyDescent="0.2">
      <c r="A2530" t="str">
        <f>VLOOKUP(B2530,StateFIPS!A$2:B$52,2)</f>
        <v>Texas</v>
      </c>
      <c r="B2530">
        <f t="shared" si="40"/>
        <v>48</v>
      </c>
      <c r="C2530" s="31" t="s">
        <v>1116</v>
      </c>
      <c r="D2530" s="31" t="s">
        <v>3285</v>
      </c>
      <c r="E2530" s="31" t="s">
        <v>3286</v>
      </c>
      <c r="F2530" s="31" t="s">
        <v>3287</v>
      </c>
      <c r="G2530" s="33">
        <v>158.97027580056101</v>
      </c>
      <c r="H2530" s="31" t="s">
        <v>94</v>
      </c>
      <c r="I2530" s="33">
        <v>21.395730255795499</v>
      </c>
      <c r="J2530" s="33">
        <v>7.43</v>
      </c>
      <c r="K2530" s="31" t="s">
        <v>94</v>
      </c>
      <c r="L2530" s="31" t="s">
        <v>95</v>
      </c>
    </row>
    <row r="2531" spans="1:12" x14ac:dyDescent="0.2">
      <c r="A2531" t="str">
        <f>VLOOKUP(B2531,StateFIPS!A$2:B$52,2)</f>
        <v>Texas</v>
      </c>
      <c r="B2531">
        <f t="shared" si="40"/>
        <v>48</v>
      </c>
      <c r="C2531" s="31" t="s">
        <v>2486</v>
      </c>
      <c r="D2531" s="31" t="s">
        <v>3285</v>
      </c>
      <c r="E2531" s="31" t="s">
        <v>3286</v>
      </c>
      <c r="F2531" s="31" t="s">
        <v>3287</v>
      </c>
      <c r="G2531" s="33">
        <v>1819.935571234</v>
      </c>
      <c r="H2531" s="31" t="s">
        <v>94</v>
      </c>
      <c r="I2531" s="33">
        <v>244.94422223876199</v>
      </c>
      <c r="J2531" s="33">
        <v>7.43</v>
      </c>
      <c r="K2531" s="31" t="s">
        <v>94</v>
      </c>
      <c r="L2531" s="31" t="s">
        <v>95</v>
      </c>
    </row>
    <row r="2532" spans="1:12" x14ac:dyDescent="0.2">
      <c r="A2532" t="str">
        <f>VLOOKUP(B2532,StateFIPS!A$2:B$52,2)</f>
        <v>Texas</v>
      </c>
      <c r="B2532">
        <f t="shared" si="40"/>
        <v>48</v>
      </c>
      <c r="C2532" s="31" t="s">
        <v>1117</v>
      </c>
      <c r="D2532" s="31" t="s">
        <v>3285</v>
      </c>
      <c r="E2532" s="31" t="s">
        <v>3286</v>
      </c>
      <c r="F2532" s="31" t="s">
        <v>3287</v>
      </c>
      <c r="G2532" s="33">
        <v>5772.2655316548398</v>
      </c>
      <c r="H2532" s="31" t="s">
        <v>94</v>
      </c>
      <c r="I2532" s="33">
        <v>776.88634342595401</v>
      </c>
      <c r="J2532" s="33">
        <v>7.43</v>
      </c>
      <c r="K2532" s="31" t="s">
        <v>94</v>
      </c>
      <c r="L2532" s="31" t="s">
        <v>95</v>
      </c>
    </row>
    <row r="2533" spans="1:12" x14ac:dyDescent="0.2">
      <c r="A2533" t="str">
        <f>VLOOKUP(B2533,StateFIPS!A$2:B$52,2)</f>
        <v>Texas</v>
      </c>
      <c r="B2533">
        <f t="shared" si="40"/>
        <v>48</v>
      </c>
      <c r="C2533" s="31" t="s">
        <v>1118</v>
      </c>
      <c r="D2533" s="31" t="s">
        <v>3285</v>
      </c>
      <c r="E2533" s="31" t="s">
        <v>3286</v>
      </c>
      <c r="F2533" s="31" t="s">
        <v>3287</v>
      </c>
      <c r="G2533" s="33">
        <v>213.787612283513</v>
      </c>
      <c r="H2533" s="31" t="s">
        <v>94</v>
      </c>
      <c r="I2533" s="33">
        <v>28.773568275035299</v>
      </c>
      <c r="J2533" s="33">
        <v>7.43</v>
      </c>
      <c r="K2533" s="31" t="s">
        <v>94</v>
      </c>
      <c r="L2533" s="31" t="s">
        <v>95</v>
      </c>
    </row>
    <row r="2534" spans="1:12" x14ac:dyDescent="0.2">
      <c r="A2534" t="str">
        <f>VLOOKUP(B2534,StateFIPS!A$2:B$52,2)</f>
        <v>Texas</v>
      </c>
      <c r="B2534">
        <f t="shared" si="40"/>
        <v>48</v>
      </c>
      <c r="C2534" s="31" t="s">
        <v>1119</v>
      </c>
      <c r="D2534" s="31" t="s">
        <v>3285</v>
      </c>
      <c r="E2534" s="31" t="s">
        <v>3286</v>
      </c>
      <c r="F2534" s="31" t="s">
        <v>3287</v>
      </c>
      <c r="G2534" s="33">
        <v>197.34241133862699</v>
      </c>
      <c r="H2534" s="31" t="s">
        <v>94</v>
      </c>
      <c r="I2534" s="33">
        <v>26.5602168692634</v>
      </c>
      <c r="J2534" s="33">
        <v>7.43</v>
      </c>
      <c r="K2534" s="31" t="s">
        <v>94</v>
      </c>
      <c r="L2534" s="31" t="s">
        <v>95</v>
      </c>
    </row>
    <row r="2535" spans="1:12" x14ac:dyDescent="0.2">
      <c r="A2535" t="str">
        <f>VLOOKUP(B2535,StateFIPS!A$2:B$52,2)</f>
        <v>Texas</v>
      </c>
      <c r="B2535">
        <f t="shared" si="40"/>
        <v>48</v>
      </c>
      <c r="C2535" s="31" t="s">
        <v>1120</v>
      </c>
      <c r="D2535" s="31" t="s">
        <v>3285</v>
      </c>
      <c r="E2535" s="31" t="s">
        <v>3286</v>
      </c>
      <c r="F2535" s="31" t="s">
        <v>3287</v>
      </c>
      <c r="G2535" s="33">
        <v>1671.92876273003</v>
      </c>
      <c r="H2535" s="31" t="s">
        <v>94</v>
      </c>
      <c r="I2535" s="33">
        <v>225.02405958681501</v>
      </c>
      <c r="J2535" s="33">
        <v>7.43</v>
      </c>
      <c r="K2535" s="31" t="s">
        <v>94</v>
      </c>
      <c r="L2535" s="31" t="s">
        <v>95</v>
      </c>
    </row>
    <row r="2536" spans="1:12" x14ac:dyDescent="0.2">
      <c r="A2536" t="str">
        <f>VLOOKUP(B2536,StateFIPS!A$2:B$52,2)</f>
        <v>Texas</v>
      </c>
      <c r="B2536">
        <f t="shared" si="40"/>
        <v>48</v>
      </c>
      <c r="C2536" s="31" t="s">
        <v>1121</v>
      </c>
      <c r="D2536" s="31" t="s">
        <v>3285</v>
      </c>
      <c r="E2536" s="31" t="s">
        <v>3286</v>
      </c>
      <c r="F2536" s="31" t="s">
        <v>3287</v>
      </c>
      <c r="G2536" s="33">
        <v>1699.33743097151</v>
      </c>
      <c r="H2536" s="31" t="s">
        <v>94</v>
      </c>
      <c r="I2536" s="33">
        <v>228.71297859643499</v>
      </c>
      <c r="J2536" s="33">
        <v>7.43</v>
      </c>
      <c r="K2536" s="31" t="s">
        <v>94</v>
      </c>
      <c r="L2536" s="31" t="s">
        <v>95</v>
      </c>
    </row>
    <row r="2537" spans="1:12" x14ac:dyDescent="0.2">
      <c r="A2537" t="str">
        <f>VLOOKUP(B2537,StateFIPS!A$2:B$52,2)</f>
        <v>Texas</v>
      </c>
      <c r="B2537">
        <f t="shared" si="40"/>
        <v>48</v>
      </c>
      <c r="C2537" s="31" t="s">
        <v>1122</v>
      </c>
      <c r="D2537" s="31" t="s">
        <v>3285</v>
      </c>
      <c r="E2537" s="31" t="s">
        <v>3286</v>
      </c>
      <c r="F2537" s="31" t="s">
        <v>3287</v>
      </c>
      <c r="G2537" s="33">
        <v>5436.0898252644902</v>
      </c>
      <c r="H2537" s="31" t="s">
        <v>94</v>
      </c>
      <c r="I2537" s="33">
        <v>731.64062251204496</v>
      </c>
      <c r="J2537" s="33">
        <v>7.43</v>
      </c>
      <c r="K2537" s="31" t="s">
        <v>94</v>
      </c>
      <c r="L2537" s="31" t="s">
        <v>95</v>
      </c>
    </row>
    <row r="2538" spans="1:12" x14ac:dyDescent="0.2">
      <c r="A2538" t="str">
        <f>VLOOKUP(B2538,StateFIPS!A$2:B$52,2)</f>
        <v>Texas</v>
      </c>
      <c r="B2538">
        <f t="shared" si="40"/>
        <v>48</v>
      </c>
      <c r="C2538" s="31" t="s">
        <v>1123</v>
      </c>
      <c r="D2538" s="31" t="s">
        <v>3285</v>
      </c>
      <c r="E2538" s="31" t="s">
        <v>3286</v>
      </c>
      <c r="F2538" s="31" t="s">
        <v>3287</v>
      </c>
      <c r="G2538" s="33">
        <v>24327.933931134099</v>
      </c>
      <c r="H2538" s="31" t="s">
        <v>94</v>
      </c>
      <c r="I2538" s="33">
        <v>3274.2845129386401</v>
      </c>
      <c r="J2538" s="33">
        <v>7.43</v>
      </c>
      <c r="K2538" s="31" t="s">
        <v>94</v>
      </c>
      <c r="L2538" s="31" t="s">
        <v>95</v>
      </c>
    </row>
    <row r="2539" spans="1:12" x14ac:dyDescent="0.2">
      <c r="A2539" t="str">
        <f>VLOOKUP(B2539,StateFIPS!A$2:B$52,2)</f>
        <v>Texas</v>
      </c>
      <c r="B2539">
        <f t="shared" si="40"/>
        <v>48</v>
      </c>
      <c r="C2539" s="31" t="s">
        <v>2508</v>
      </c>
      <c r="D2539" s="31" t="s">
        <v>3285</v>
      </c>
      <c r="E2539" s="31" t="s">
        <v>3286</v>
      </c>
      <c r="F2539" s="31" t="s">
        <v>3287</v>
      </c>
      <c r="G2539" s="33">
        <v>2220.1021275595499</v>
      </c>
      <c r="H2539" s="31" t="s">
        <v>94</v>
      </c>
      <c r="I2539" s="33">
        <v>298.80243977921299</v>
      </c>
      <c r="J2539" s="33">
        <v>7.43</v>
      </c>
      <c r="K2539" s="31" t="s">
        <v>94</v>
      </c>
      <c r="L2539" s="31" t="s">
        <v>95</v>
      </c>
    </row>
    <row r="2540" spans="1:12" x14ac:dyDescent="0.2">
      <c r="A2540" t="str">
        <f>VLOOKUP(B2540,StateFIPS!A$2:B$52,2)</f>
        <v>Texas</v>
      </c>
      <c r="B2540">
        <f t="shared" si="40"/>
        <v>48</v>
      </c>
      <c r="C2540" s="31" t="s">
        <v>2772</v>
      </c>
      <c r="D2540" s="31" t="s">
        <v>3285</v>
      </c>
      <c r="E2540" s="31" t="s">
        <v>3286</v>
      </c>
      <c r="F2540" s="31" t="s">
        <v>3287</v>
      </c>
      <c r="G2540" s="33">
        <v>5436.0898252644902</v>
      </c>
      <c r="H2540" s="31" t="s">
        <v>94</v>
      </c>
      <c r="I2540" s="33">
        <v>731.64062251204496</v>
      </c>
      <c r="J2540" s="33">
        <v>7.43</v>
      </c>
      <c r="K2540" s="31" t="s">
        <v>94</v>
      </c>
      <c r="L2540" s="31" t="s">
        <v>95</v>
      </c>
    </row>
    <row r="2541" spans="1:12" x14ac:dyDescent="0.2">
      <c r="A2541" t="str">
        <f>VLOOKUP(B2541,StateFIPS!A$2:B$52,2)</f>
        <v>Texas</v>
      </c>
      <c r="B2541">
        <f t="shared" si="40"/>
        <v>48</v>
      </c>
      <c r="C2541" s="31" t="s">
        <v>2506</v>
      </c>
      <c r="D2541" s="31" t="s">
        <v>3285</v>
      </c>
      <c r="E2541" s="31" t="s">
        <v>3286</v>
      </c>
      <c r="F2541" s="31" t="s">
        <v>3287</v>
      </c>
      <c r="G2541" s="33">
        <v>5437.87977910883</v>
      </c>
      <c r="H2541" s="31" t="s">
        <v>94</v>
      </c>
      <c r="I2541" s="33">
        <v>731.88153150859102</v>
      </c>
      <c r="J2541" s="33">
        <v>7.43</v>
      </c>
      <c r="K2541" s="31" t="s">
        <v>94</v>
      </c>
      <c r="L2541" s="31" t="s">
        <v>95</v>
      </c>
    </row>
    <row r="2542" spans="1:12" x14ac:dyDescent="0.2">
      <c r="A2542" t="str">
        <f>VLOOKUP(B2542,StateFIPS!A$2:B$52,2)</f>
        <v>Texas</v>
      </c>
      <c r="B2542">
        <f t="shared" si="40"/>
        <v>48</v>
      </c>
      <c r="C2542" s="31" t="s">
        <v>2454</v>
      </c>
      <c r="D2542" s="31" t="s">
        <v>3285</v>
      </c>
      <c r="E2542" s="31" t="s">
        <v>3286</v>
      </c>
      <c r="F2542" s="31" t="s">
        <v>3287</v>
      </c>
      <c r="G2542" s="33">
        <v>422.09349091873003</v>
      </c>
      <c r="H2542" s="31" t="s">
        <v>94</v>
      </c>
      <c r="I2542" s="33">
        <v>56.809352748146701</v>
      </c>
      <c r="J2542" s="33">
        <v>7.43</v>
      </c>
      <c r="K2542" s="31" t="s">
        <v>94</v>
      </c>
      <c r="L2542" s="31" t="s">
        <v>95</v>
      </c>
    </row>
    <row r="2543" spans="1:12" x14ac:dyDescent="0.2">
      <c r="A2543" t="str">
        <f>VLOOKUP(B2543,StateFIPS!A$2:B$52,2)</f>
        <v>Texas</v>
      </c>
      <c r="B2543">
        <f t="shared" si="40"/>
        <v>48</v>
      </c>
      <c r="C2543" s="31" t="s">
        <v>1124</v>
      </c>
      <c r="D2543" s="31" t="s">
        <v>3285</v>
      </c>
      <c r="E2543" s="31" t="s">
        <v>3286</v>
      </c>
      <c r="F2543" s="31" t="s">
        <v>3287</v>
      </c>
      <c r="G2543" s="33">
        <v>718.10710792666998</v>
      </c>
      <c r="H2543" s="31" t="s">
        <v>94</v>
      </c>
      <c r="I2543" s="33">
        <v>96.649678052041807</v>
      </c>
      <c r="J2543" s="33">
        <v>7.43</v>
      </c>
      <c r="K2543" s="31" t="s">
        <v>94</v>
      </c>
      <c r="L2543" s="31" t="s">
        <v>95</v>
      </c>
    </row>
    <row r="2544" spans="1:12" x14ac:dyDescent="0.2">
      <c r="A2544" t="str">
        <f>VLOOKUP(B2544,StateFIPS!A$2:B$52,2)</f>
        <v>Texas</v>
      </c>
      <c r="B2544">
        <f t="shared" si="40"/>
        <v>48</v>
      </c>
      <c r="C2544" s="31" t="s">
        <v>3254</v>
      </c>
      <c r="D2544" s="31" t="s">
        <v>3285</v>
      </c>
      <c r="E2544" s="31" t="s">
        <v>3286</v>
      </c>
      <c r="F2544" s="31" t="s">
        <v>3287</v>
      </c>
      <c r="G2544" s="33">
        <v>153.48854215226501</v>
      </c>
      <c r="H2544" s="31" t="s">
        <v>94</v>
      </c>
      <c r="I2544" s="33">
        <v>20.657946453871499</v>
      </c>
      <c r="J2544" s="33">
        <v>7.43</v>
      </c>
      <c r="K2544" s="31" t="s">
        <v>94</v>
      </c>
      <c r="L2544" s="31" t="s">
        <v>95</v>
      </c>
    </row>
    <row r="2545" spans="1:12" x14ac:dyDescent="0.2">
      <c r="A2545" t="str">
        <f>VLOOKUP(B2545,StateFIPS!A$2:B$52,2)</f>
        <v>Texas</v>
      </c>
      <c r="B2545">
        <f t="shared" si="40"/>
        <v>48</v>
      </c>
      <c r="C2545" s="31" t="s">
        <v>1126</v>
      </c>
      <c r="D2545" s="31" t="s">
        <v>3285</v>
      </c>
      <c r="E2545" s="31" t="s">
        <v>3286</v>
      </c>
      <c r="F2545" s="31" t="s">
        <v>3287</v>
      </c>
      <c r="G2545" s="33">
        <v>5436.0898252644902</v>
      </c>
      <c r="H2545" s="31" t="s">
        <v>94</v>
      </c>
      <c r="I2545" s="33">
        <v>731.64062251204496</v>
      </c>
      <c r="J2545" s="33">
        <v>7.43</v>
      </c>
      <c r="K2545" s="31" t="s">
        <v>94</v>
      </c>
      <c r="L2545" s="31" t="s">
        <v>95</v>
      </c>
    </row>
    <row r="2546" spans="1:12" x14ac:dyDescent="0.2">
      <c r="A2546" t="str">
        <f>VLOOKUP(B2546,StateFIPS!A$2:B$52,2)</f>
        <v>Utah</v>
      </c>
      <c r="B2546">
        <f t="shared" si="40"/>
        <v>49</v>
      </c>
      <c r="C2546" s="31" t="s">
        <v>2459</v>
      </c>
      <c r="D2546" s="31" t="s">
        <v>3285</v>
      </c>
      <c r="E2546" s="31" t="s">
        <v>3286</v>
      </c>
      <c r="F2546" s="31" t="s">
        <v>3287</v>
      </c>
      <c r="G2546" s="33">
        <v>1174.59845262356</v>
      </c>
      <c r="H2546" s="31" t="s">
        <v>94</v>
      </c>
      <c r="I2546" s="33">
        <v>158.08862081070899</v>
      </c>
      <c r="J2546" s="33">
        <v>7.43</v>
      </c>
      <c r="K2546" s="31" t="s">
        <v>94</v>
      </c>
      <c r="L2546" s="31" t="s">
        <v>95</v>
      </c>
    </row>
    <row r="2547" spans="1:12" x14ac:dyDescent="0.2">
      <c r="A2547" t="str">
        <f>VLOOKUP(B2547,StateFIPS!A$2:B$52,2)</f>
        <v>Utah</v>
      </c>
      <c r="B2547">
        <f t="shared" si="40"/>
        <v>49</v>
      </c>
      <c r="C2547" s="31" t="s">
        <v>2463</v>
      </c>
      <c r="D2547" s="31" t="s">
        <v>3285</v>
      </c>
      <c r="E2547" s="31" t="s">
        <v>3286</v>
      </c>
      <c r="F2547" s="31" t="s">
        <v>3287</v>
      </c>
      <c r="G2547" s="33">
        <v>432771.52672347397</v>
      </c>
      <c r="H2547" s="31" t="s">
        <v>94</v>
      </c>
      <c r="I2547" s="33">
        <v>58246.504269646503</v>
      </c>
      <c r="J2547" s="33">
        <v>7.43</v>
      </c>
      <c r="K2547" s="31" t="s">
        <v>94</v>
      </c>
      <c r="L2547" s="31" t="s">
        <v>95</v>
      </c>
    </row>
    <row r="2548" spans="1:12" x14ac:dyDescent="0.2">
      <c r="A2548" t="str">
        <f>VLOOKUP(B2548,StateFIPS!A$2:B$52,2)</f>
        <v>Utah</v>
      </c>
      <c r="B2548">
        <f t="shared" si="40"/>
        <v>49</v>
      </c>
      <c r="C2548" s="31" t="s">
        <v>2477</v>
      </c>
      <c r="D2548" s="31" t="s">
        <v>3285</v>
      </c>
      <c r="E2548" s="31" t="s">
        <v>3286</v>
      </c>
      <c r="F2548" s="31" t="s">
        <v>3287</v>
      </c>
      <c r="G2548" s="33">
        <v>32561.105526149</v>
      </c>
      <c r="H2548" s="31" t="s">
        <v>94</v>
      </c>
      <c r="I2548" s="33">
        <v>4382.3829779473799</v>
      </c>
      <c r="J2548" s="33">
        <v>7.43</v>
      </c>
      <c r="K2548" s="31" t="s">
        <v>94</v>
      </c>
      <c r="L2548" s="31" t="s">
        <v>95</v>
      </c>
    </row>
    <row r="2549" spans="1:12" x14ac:dyDescent="0.2">
      <c r="A2549" t="str">
        <f>VLOOKUP(B2549,StateFIPS!A$2:B$52,2)</f>
        <v>Utah</v>
      </c>
      <c r="B2549">
        <f t="shared" si="40"/>
        <v>49</v>
      </c>
      <c r="C2549" s="31" t="s">
        <v>1115</v>
      </c>
      <c r="D2549" s="31" t="s">
        <v>3285</v>
      </c>
      <c r="E2549" s="31" t="s">
        <v>3286</v>
      </c>
      <c r="F2549" s="31" t="s">
        <v>3287</v>
      </c>
      <c r="G2549" s="33">
        <v>55298.858730093598</v>
      </c>
      <c r="H2549" s="31" t="s">
        <v>94</v>
      </c>
      <c r="I2549" s="33">
        <v>7442.6458586936196</v>
      </c>
      <c r="J2549" s="33">
        <v>7.43</v>
      </c>
      <c r="K2549" s="31" t="s">
        <v>94</v>
      </c>
      <c r="L2549" s="31" t="s">
        <v>95</v>
      </c>
    </row>
    <row r="2550" spans="1:12" x14ac:dyDescent="0.2">
      <c r="A2550" t="str">
        <f>VLOOKUP(B2550,StateFIPS!A$2:B$52,2)</f>
        <v>Utah</v>
      </c>
      <c r="B2550">
        <f t="shared" si="40"/>
        <v>49</v>
      </c>
      <c r="C2550" s="31" t="s">
        <v>3245</v>
      </c>
      <c r="D2550" s="31" t="s">
        <v>3285</v>
      </c>
      <c r="E2550" s="31" t="s">
        <v>3286</v>
      </c>
      <c r="F2550" s="31" t="s">
        <v>3287</v>
      </c>
      <c r="G2550" s="33">
        <v>2429.5641677950598</v>
      </c>
      <c r="H2550" s="31" t="s">
        <v>94</v>
      </c>
      <c r="I2550" s="33">
        <v>326.99383146636001</v>
      </c>
      <c r="J2550" s="33">
        <v>7.43</v>
      </c>
      <c r="K2550" s="31" t="s">
        <v>94</v>
      </c>
      <c r="L2550" s="31" t="s">
        <v>95</v>
      </c>
    </row>
    <row r="2551" spans="1:12" x14ac:dyDescent="0.2">
      <c r="A2551" t="str">
        <f>VLOOKUP(B2551,StateFIPS!A$2:B$52,2)</f>
        <v>Utah</v>
      </c>
      <c r="B2551">
        <f t="shared" si="40"/>
        <v>49</v>
      </c>
      <c r="C2551" s="31" t="s">
        <v>2467</v>
      </c>
      <c r="D2551" s="31" t="s">
        <v>3285</v>
      </c>
      <c r="E2551" s="31" t="s">
        <v>3286</v>
      </c>
      <c r="F2551" s="31" t="s">
        <v>3287</v>
      </c>
      <c r="G2551" s="33">
        <v>25717.524015337</v>
      </c>
      <c r="H2551" s="31" t="s">
        <v>94</v>
      </c>
      <c r="I2551" s="33">
        <v>3461.3087503818301</v>
      </c>
      <c r="J2551" s="33">
        <v>7.43</v>
      </c>
      <c r="K2551" s="31" t="s">
        <v>94</v>
      </c>
      <c r="L2551" s="31" t="s">
        <v>95</v>
      </c>
    </row>
    <row r="2552" spans="1:12" x14ac:dyDescent="0.2">
      <c r="A2552" t="str">
        <f>VLOOKUP(B2552,StateFIPS!A$2:B$52,2)</f>
        <v>Utah</v>
      </c>
      <c r="B2552">
        <f t="shared" si="40"/>
        <v>49</v>
      </c>
      <c r="C2552" s="31" t="s">
        <v>2298</v>
      </c>
      <c r="D2552" s="31" t="s">
        <v>3285</v>
      </c>
      <c r="E2552" s="31" t="s">
        <v>3286</v>
      </c>
      <c r="F2552" s="31" t="s">
        <v>3287</v>
      </c>
      <c r="G2552" s="33">
        <v>62785.378341289099</v>
      </c>
      <c r="H2552" s="31" t="s">
        <v>94</v>
      </c>
      <c r="I2552" s="33">
        <v>8450.2528050187193</v>
      </c>
      <c r="J2552" s="33">
        <v>7.43</v>
      </c>
      <c r="K2552" s="31" t="s">
        <v>94</v>
      </c>
      <c r="L2552" s="31" t="s">
        <v>95</v>
      </c>
    </row>
    <row r="2553" spans="1:12" x14ac:dyDescent="0.2">
      <c r="A2553" t="str">
        <f>VLOOKUP(B2553,StateFIPS!A$2:B$52,2)</f>
        <v>Utah</v>
      </c>
      <c r="B2553">
        <f t="shared" si="40"/>
        <v>49</v>
      </c>
      <c r="C2553" s="31" t="s">
        <v>2312</v>
      </c>
      <c r="D2553" s="31" t="s">
        <v>3285</v>
      </c>
      <c r="E2553" s="31" t="s">
        <v>3286</v>
      </c>
      <c r="F2553" s="31" t="s">
        <v>3287</v>
      </c>
      <c r="G2553" s="33">
        <v>44016.531487788299</v>
      </c>
      <c r="H2553" s="31" t="s">
        <v>94</v>
      </c>
      <c r="I2553" s="33">
        <v>5924.16305353813</v>
      </c>
      <c r="J2553" s="33">
        <v>7.43</v>
      </c>
      <c r="K2553" s="31" t="s">
        <v>94</v>
      </c>
      <c r="L2553" s="31" t="s">
        <v>95</v>
      </c>
    </row>
    <row r="2554" spans="1:12" x14ac:dyDescent="0.2">
      <c r="A2554" t="str">
        <f>VLOOKUP(B2554,StateFIPS!A$2:B$52,2)</f>
        <v>Utah</v>
      </c>
      <c r="B2554">
        <f t="shared" si="40"/>
        <v>49</v>
      </c>
      <c r="C2554" s="31" t="s">
        <v>1128</v>
      </c>
      <c r="D2554" s="31" t="s">
        <v>3285</v>
      </c>
      <c r="E2554" s="31" t="s">
        <v>3286</v>
      </c>
      <c r="F2554" s="31" t="s">
        <v>3287</v>
      </c>
      <c r="G2554" s="33">
        <v>20036.1767629104</v>
      </c>
      <c r="H2554" s="31" t="s">
        <v>94</v>
      </c>
      <c r="I2554" s="33">
        <v>2696.65905288161</v>
      </c>
      <c r="J2554" s="33">
        <v>7.43</v>
      </c>
      <c r="K2554" s="31" t="s">
        <v>94</v>
      </c>
      <c r="L2554" s="31" t="s">
        <v>95</v>
      </c>
    </row>
    <row r="2555" spans="1:12" x14ac:dyDescent="0.2">
      <c r="A2555" t="str">
        <f>VLOOKUP(B2555,StateFIPS!A$2:B$52,2)</f>
        <v>Utah</v>
      </c>
      <c r="B2555">
        <f t="shared" si="40"/>
        <v>49</v>
      </c>
      <c r="C2555" s="31" t="s">
        <v>3249</v>
      </c>
      <c r="D2555" s="31" t="s">
        <v>3285</v>
      </c>
      <c r="E2555" s="31" t="s">
        <v>3286</v>
      </c>
      <c r="F2555" s="31" t="s">
        <v>3287</v>
      </c>
      <c r="G2555" s="33">
        <v>18802.848387655598</v>
      </c>
      <c r="H2555" s="31" t="s">
        <v>94</v>
      </c>
      <c r="I2555" s="33">
        <v>2530.6660010303699</v>
      </c>
      <c r="J2555" s="33">
        <v>7.43</v>
      </c>
      <c r="K2555" s="31" t="s">
        <v>94</v>
      </c>
      <c r="L2555" s="31" t="s">
        <v>95</v>
      </c>
    </row>
    <row r="2556" spans="1:12" x14ac:dyDescent="0.2">
      <c r="A2556" t="str">
        <f>VLOOKUP(B2556,StateFIPS!A$2:B$52,2)</f>
        <v>Utah</v>
      </c>
      <c r="B2556">
        <f t="shared" si="40"/>
        <v>49</v>
      </c>
      <c r="C2556" s="31" t="s">
        <v>2303</v>
      </c>
      <c r="D2556" s="31" t="s">
        <v>3285</v>
      </c>
      <c r="E2556" s="31" t="s">
        <v>3286</v>
      </c>
      <c r="F2556" s="31" t="s">
        <v>3287</v>
      </c>
      <c r="G2556" s="33">
        <v>265521.07126411598</v>
      </c>
      <c r="H2556" s="31" t="s">
        <v>94</v>
      </c>
      <c r="I2556" s="33">
        <v>35736.348756947002</v>
      </c>
      <c r="J2556" s="33">
        <v>7.43</v>
      </c>
      <c r="K2556" s="31" t="s">
        <v>94</v>
      </c>
      <c r="L2556" s="31" t="s">
        <v>95</v>
      </c>
    </row>
    <row r="2557" spans="1:12" x14ac:dyDescent="0.2">
      <c r="A2557" t="str">
        <f>VLOOKUP(B2557,StateFIPS!A$2:B$52,2)</f>
        <v>Utah</v>
      </c>
      <c r="B2557">
        <f t="shared" si="40"/>
        <v>49</v>
      </c>
      <c r="C2557" s="31" t="s">
        <v>1129</v>
      </c>
      <c r="D2557" s="31" t="s">
        <v>3285</v>
      </c>
      <c r="E2557" s="31" t="s">
        <v>3286</v>
      </c>
      <c r="F2557" s="31" t="s">
        <v>3287</v>
      </c>
      <c r="G2557" s="33">
        <v>77276.213988392396</v>
      </c>
      <c r="H2557" s="31" t="s">
        <v>94</v>
      </c>
      <c r="I2557" s="33">
        <v>10400.5671585992</v>
      </c>
      <c r="J2557" s="33">
        <v>7.43</v>
      </c>
      <c r="K2557" s="31" t="s">
        <v>94</v>
      </c>
      <c r="L2557" s="31" t="s">
        <v>95</v>
      </c>
    </row>
    <row r="2558" spans="1:12" x14ac:dyDescent="0.2">
      <c r="A2558" t="str">
        <f>VLOOKUP(B2558,StateFIPS!A$2:B$52,2)</f>
        <v>Utah</v>
      </c>
      <c r="B2558">
        <f t="shared" si="40"/>
        <v>49</v>
      </c>
      <c r="C2558" s="31" t="s">
        <v>1130</v>
      </c>
      <c r="D2558" s="31" t="s">
        <v>3285</v>
      </c>
      <c r="E2558" s="31" t="s">
        <v>3286</v>
      </c>
      <c r="F2558" s="31" t="s">
        <v>3287</v>
      </c>
      <c r="G2558" s="33">
        <v>12184.9134216897</v>
      </c>
      <c r="H2558" s="31" t="s">
        <v>94</v>
      </c>
      <c r="I2558" s="33">
        <v>1639.9614295679301</v>
      </c>
      <c r="J2558" s="33">
        <v>7.43</v>
      </c>
      <c r="K2558" s="31" t="s">
        <v>94</v>
      </c>
      <c r="L2558" s="31" t="s">
        <v>95</v>
      </c>
    </row>
    <row r="2559" spans="1:12" x14ac:dyDescent="0.2">
      <c r="A2559" t="str">
        <f>VLOOKUP(B2559,StateFIPS!A$2:B$52,2)</f>
        <v>Utah</v>
      </c>
      <c r="B2559">
        <f t="shared" si="40"/>
        <v>49</v>
      </c>
      <c r="C2559" s="31" t="s">
        <v>2306</v>
      </c>
      <c r="D2559" s="31" t="s">
        <v>3285</v>
      </c>
      <c r="E2559" s="31" t="s">
        <v>3286</v>
      </c>
      <c r="F2559" s="31" t="s">
        <v>3287</v>
      </c>
      <c r="G2559" s="33">
        <v>64652.371671248598</v>
      </c>
      <c r="H2559" s="31" t="s">
        <v>94</v>
      </c>
      <c r="I2559" s="33">
        <v>8701.5305075704691</v>
      </c>
      <c r="J2559" s="33">
        <v>7.43</v>
      </c>
      <c r="K2559" s="31" t="s">
        <v>94</v>
      </c>
      <c r="L2559" s="31" t="s">
        <v>95</v>
      </c>
    </row>
    <row r="2560" spans="1:12" x14ac:dyDescent="0.2">
      <c r="A2560" t="str">
        <f>VLOOKUP(B2560,StateFIPS!A$2:B$52,2)</f>
        <v>Utah</v>
      </c>
      <c r="B2560">
        <f t="shared" si="40"/>
        <v>49</v>
      </c>
      <c r="C2560" s="31" t="s">
        <v>2324</v>
      </c>
      <c r="D2560" s="31" t="s">
        <v>3285</v>
      </c>
      <c r="E2560" s="31" t="s">
        <v>3286</v>
      </c>
      <c r="F2560" s="31" t="s">
        <v>3287</v>
      </c>
      <c r="G2560" s="33">
        <v>115215.744008134</v>
      </c>
      <c r="H2560" s="31" t="s">
        <v>94</v>
      </c>
      <c r="I2560" s="33">
        <v>15506.8296107851</v>
      </c>
      <c r="J2560" s="33">
        <v>7.43</v>
      </c>
      <c r="K2560" s="31" t="s">
        <v>94</v>
      </c>
      <c r="L2560" s="31" t="s">
        <v>95</v>
      </c>
    </row>
    <row r="2561" spans="1:12" x14ac:dyDescent="0.2">
      <c r="A2561" t="str">
        <f>VLOOKUP(B2561,StateFIPS!A$2:B$52,2)</f>
        <v>Utah</v>
      </c>
      <c r="B2561">
        <f t="shared" si="40"/>
        <v>49</v>
      </c>
      <c r="C2561" s="31" t="s">
        <v>2329</v>
      </c>
      <c r="D2561" s="31" t="s">
        <v>3285</v>
      </c>
      <c r="E2561" s="31" t="s">
        <v>3286</v>
      </c>
      <c r="F2561" s="31" t="s">
        <v>3287</v>
      </c>
      <c r="G2561" s="33">
        <v>22410.102056633801</v>
      </c>
      <c r="H2561" s="31" t="s">
        <v>94</v>
      </c>
      <c r="I2561" s="33">
        <v>3016.1644759937799</v>
      </c>
      <c r="J2561" s="33">
        <v>7.43</v>
      </c>
      <c r="K2561" s="31" t="s">
        <v>94</v>
      </c>
      <c r="L2561" s="31" t="s">
        <v>95</v>
      </c>
    </row>
    <row r="2562" spans="1:12" x14ac:dyDescent="0.2">
      <c r="A2562" t="str">
        <f>VLOOKUP(B2562,StateFIPS!A$2:B$52,2)</f>
        <v>Utah</v>
      </c>
      <c r="B2562">
        <f t="shared" si="40"/>
        <v>49</v>
      </c>
      <c r="C2562" s="31" t="s">
        <v>3204</v>
      </c>
      <c r="D2562" s="31" t="s">
        <v>3285</v>
      </c>
      <c r="E2562" s="31" t="s">
        <v>3286</v>
      </c>
      <c r="F2562" s="31" t="s">
        <v>3287</v>
      </c>
      <c r="G2562" s="33">
        <v>73270.215055234105</v>
      </c>
      <c r="H2562" s="31" t="s">
        <v>94</v>
      </c>
      <c r="I2562" s="33">
        <v>9861.4017570974593</v>
      </c>
      <c r="J2562" s="33">
        <v>7.43</v>
      </c>
      <c r="K2562" s="31" t="s">
        <v>94</v>
      </c>
      <c r="L2562" s="31" t="s">
        <v>95</v>
      </c>
    </row>
    <row r="2563" spans="1:12" x14ac:dyDescent="0.2">
      <c r="A2563" t="str">
        <f>VLOOKUP(B2563,StateFIPS!A$2:B$52,2)</f>
        <v>Utah</v>
      </c>
      <c r="B2563">
        <f t="shared" ref="B2563:B2626" si="41">VALUE(LEFT(C2563,2))</f>
        <v>49</v>
      </c>
      <c r="C2563" s="31" t="s">
        <v>2290</v>
      </c>
      <c r="D2563" s="31" t="s">
        <v>3285</v>
      </c>
      <c r="E2563" s="31" t="s">
        <v>3286</v>
      </c>
      <c r="F2563" s="31" t="s">
        <v>3287</v>
      </c>
      <c r="G2563" s="33">
        <v>30830.118332809001</v>
      </c>
      <c r="H2563" s="31" t="s">
        <v>94</v>
      </c>
      <c r="I2563" s="33">
        <v>4149.4102735947599</v>
      </c>
      <c r="J2563" s="33">
        <v>7.43</v>
      </c>
      <c r="K2563" s="31" t="s">
        <v>94</v>
      </c>
      <c r="L2563" s="31" t="s">
        <v>95</v>
      </c>
    </row>
    <row r="2564" spans="1:12" x14ac:dyDescent="0.2">
      <c r="A2564" t="str">
        <f>VLOOKUP(B2564,StateFIPS!A$2:B$52,2)</f>
        <v>Utah</v>
      </c>
      <c r="B2564">
        <f t="shared" si="41"/>
        <v>49</v>
      </c>
      <c r="C2564" s="31" t="s">
        <v>1131</v>
      </c>
      <c r="D2564" s="31" t="s">
        <v>3285</v>
      </c>
      <c r="E2564" s="31" t="s">
        <v>3286</v>
      </c>
      <c r="F2564" s="31" t="s">
        <v>3287</v>
      </c>
      <c r="G2564" s="33">
        <v>18802.848387655598</v>
      </c>
      <c r="H2564" s="31" t="s">
        <v>94</v>
      </c>
      <c r="I2564" s="33">
        <v>2530.6660010303699</v>
      </c>
      <c r="J2564" s="33">
        <v>7.43</v>
      </c>
      <c r="K2564" s="31" t="s">
        <v>94</v>
      </c>
      <c r="L2564" s="31" t="s">
        <v>95</v>
      </c>
    </row>
    <row r="2565" spans="1:12" x14ac:dyDescent="0.2">
      <c r="A2565" t="str">
        <f>VLOOKUP(B2565,StateFIPS!A$2:B$52,2)</f>
        <v>Utah</v>
      </c>
      <c r="B2565">
        <f t="shared" si="41"/>
        <v>49</v>
      </c>
      <c r="C2565" s="31" t="s">
        <v>2282</v>
      </c>
      <c r="D2565" s="31" t="s">
        <v>3285</v>
      </c>
      <c r="E2565" s="31" t="s">
        <v>3286</v>
      </c>
      <c r="F2565" s="31" t="s">
        <v>3287</v>
      </c>
      <c r="G2565" s="33">
        <v>417452.29006241501</v>
      </c>
      <c r="H2565" s="31" t="s">
        <v>94</v>
      </c>
      <c r="I2565" s="33">
        <v>56184.6958361258</v>
      </c>
      <c r="J2565" s="33">
        <v>7.43</v>
      </c>
      <c r="K2565" s="31" t="s">
        <v>94</v>
      </c>
      <c r="L2565" s="31" t="s">
        <v>95</v>
      </c>
    </row>
    <row r="2566" spans="1:12" x14ac:dyDescent="0.2">
      <c r="A2566" t="str">
        <f>VLOOKUP(B2566,StateFIPS!A$2:B$52,2)</f>
        <v>Utah</v>
      </c>
      <c r="B2566">
        <f t="shared" si="41"/>
        <v>49</v>
      </c>
      <c r="C2566" s="31" t="s">
        <v>2297</v>
      </c>
      <c r="D2566" s="31" t="s">
        <v>3285</v>
      </c>
      <c r="E2566" s="31" t="s">
        <v>3286</v>
      </c>
      <c r="F2566" s="31" t="s">
        <v>3287</v>
      </c>
      <c r="G2566" s="33">
        <v>35151.404219039898</v>
      </c>
      <c r="H2566" s="31" t="s">
        <v>94</v>
      </c>
      <c r="I2566" s="33">
        <v>4731.0099891036298</v>
      </c>
      <c r="J2566" s="33">
        <v>7.43</v>
      </c>
      <c r="K2566" s="31" t="s">
        <v>94</v>
      </c>
      <c r="L2566" s="31" t="s">
        <v>95</v>
      </c>
    </row>
    <row r="2567" spans="1:12" x14ac:dyDescent="0.2">
      <c r="A2567" t="str">
        <f>VLOOKUP(B2567,StateFIPS!A$2:B$52,2)</f>
        <v>Utah</v>
      </c>
      <c r="B2567">
        <f t="shared" si="41"/>
        <v>49</v>
      </c>
      <c r="C2567" s="31" t="s">
        <v>3005</v>
      </c>
      <c r="D2567" s="31" t="s">
        <v>3285</v>
      </c>
      <c r="E2567" s="31" t="s">
        <v>3286</v>
      </c>
      <c r="F2567" s="31" t="s">
        <v>3287</v>
      </c>
      <c r="G2567" s="33">
        <v>257206.15063896499</v>
      </c>
      <c r="H2567" s="31" t="s">
        <v>94</v>
      </c>
      <c r="I2567" s="33">
        <v>34617.247730681702</v>
      </c>
      <c r="J2567" s="33">
        <v>7.43</v>
      </c>
      <c r="K2567" s="31" t="s">
        <v>94</v>
      </c>
      <c r="L2567" s="31" t="s">
        <v>95</v>
      </c>
    </row>
    <row r="2568" spans="1:12" x14ac:dyDescent="0.2">
      <c r="A2568" t="str">
        <f>VLOOKUP(B2568,StateFIPS!A$2:B$52,2)</f>
        <v>Utah</v>
      </c>
      <c r="B2568">
        <f t="shared" si="41"/>
        <v>49</v>
      </c>
      <c r="C2568" s="31" t="s">
        <v>1132</v>
      </c>
      <c r="D2568" s="31" t="s">
        <v>3285</v>
      </c>
      <c r="E2568" s="31" t="s">
        <v>3286</v>
      </c>
      <c r="F2568" s="31" t="s">
        <v>3287</v>
      </c>
      <c r="G2568" s="33">
        <v>48888.024017616597</v>
      </c>
      <c r="H2568" s="31" t="s">
        <v>94</v>
      </c>
      <c r="I2568" s="33">
        <v>6579.8148072162303</v>
      </c>
      <c r="J2568" s="33">
        <v>7.43</v>
      </c>
      <c r="K2568" s="31" t="s">
        <v>94</v>
      </c>
      <c r="L2568" s="31" t="s">
        <v>95</v>
      </c>
    </row>
    <row r="2569" spans="1:12" x14ac:dyDescent="0.2">
      <c r="A2569" t="str">
        <f>VLOOKUP(B2569,StateFIPS!A$2:B$52,2)</f>
        <v>Utah</v>
      </c>
      <c r="B2569">
        <f t="shared" si="41"/>
        <v>49</v>
      </c>
      <c r="C2569" s="31" t="s">
        <v>2296</v>
      </c>
      <c r="D2569" s="31" t="s">
        <v>3285</v>
      </c>
      <c r="E2569" s="31" t="s">
        <v>3286</v>
      </c>
      <c r="F2569" s="31" t="s">
        <v>3287</v>
      </c>
      <c r="G2569" s="33">
        <v>103086.469460515</v>
      </c>
      <c r="H2569" s="31" t="s">
        <v>94</v>
      </c>
      <c r="I2569" s="33">
        <v>13874.3565895714</v>
      </c>
      <c r="J2569" s="33">
        <v>7.43</v>
      </c>
      <c r="K2569" s="31" t="s">
        <v>94</v>
      </c>
      <c r="L2569" s="31" t="s">
        <v>95</v>
      </c>
    </row>
    <row r="2570" spans="1:12" x14ac:dyDescent="0.2">
      <c r="A2570" t="str">
        <f>VLOOKUP(B2570,StateFIPS!A$2:B$52,2)</f>
        <v>Utah</v>
      </c>
      <c r="B2570">
        <f t="shared" si="41"/>
        <v>49</v>
      </c>
      <c r="C2570" s="31" t="s">
        <v>2360</v>
      </c>
      <c r="D2570" s="31" t="s">
        <v>3285</v>
      </c>
      <c r="E2570" s="31" t="s">
        <v>3286</v>
      </c>
      <c r="F2570" s="31" t="s">
        <v>3287</v>
      </c>
      <c r="G2570" s="33">
        <v>266164.0093645</v>
      </c>
      <c r="H2570" s="31" t="s">
        <v>94</v>
      </c>
      <c r="I2570" s="33">
        <v>35822.881475706599</v>
      </c>
      <c r="J2570" s="33">
        <v>7.43</v>
      </c>
      <c r="K2570" s="31" t="s">
        <v>94</v>
      </c>
      <c r="L2570" s="31" t="s">
        <v>95</v>
      </c>
    </row>
    <row r="2571" spans="1:12" x14ac:dyDescent="0.2">
      <c r="A2571" t="str">
        <f>VLOOKUP(B2571,StateFIPS!A$2:B$52,2)</f>
        <v>Utah</v>
      </c>
      <c r="B2571">
        <f t="shared" si="41"/>
        <v>49</v>
      </c>
      <c r="C2571" s="31" t="s">
        <v>2366</v>
      </c>
      <c r="D2571" s="31" t="s">
        <v>3285</v>
      </c>
      <c r="E2571" s="31" t="s">
        <v>3286</v>
      </c>
      <c r="F2571" s="31" t="s">
        <v>3287</v>
      </c>
      <c r="G2571" s="33">
        <v>101491.488403795</v>
      </c>
      <c r="H2571" s="31" t="s">
        <v>94</v>
      </c>
      <c r="I2571" s="33">
        <v>13659.688883417901</v>
      </c>
      <c r="J2571" s="33">
        <v>7.43</v>
      </c>
      <c r="K2571" s="31" t="s">
        <v>94</v>
      </c>
      <c r="L2571" s="31" t="s">
        <v>95</v>
      </c>
    </row>
    <row r="2572" spans="1:12" x14ac:dyDescent="0.2">
      <c r="A2572" t="str">
        <f>VLOOKUP(B2572,StateFIPS!A$2:B$52,2)</f>
        <v>Utah</v>
      </c>
      <c r="B2572">
        <f t="shared" si="41"/>
        <v>49</v>
      </c>
      <c r="C2572" s="31" t="s">
        <v>1133</v>
      </c>
      <c r="D2572" s="31" t="s">
        <v>3285</v>
      </c>
      <c r="E2572" s="31" t="s">
        <v>3286</v>
      </c>
      <c r="F2572" s="31" t="s">
        <v>3287</v>
      </c>
      <c r="G2572" s="33">
        <v>599.66342054992504</v>
      </c>
      <c r="H2572" s="31" t="s">
        <v>94</v>
      </c>
      <c r="I2572" s="33">
        <v>80.708401150730197</v>
      </c>
      <c r="J2572" s="33">
        <v>7.43</v>
      </c>
      <c r="K2572" s="31" t="s">
        <v>94</v>
      </c>
      <c r="L2572" s="31" t="s">
        <v>95</v>
      </c>
    </row>
    <row r="2573" spans="1:12" x14ac:dyDescent="0.2">
      <c r="A2573" t="str">
        <f>VLOOKUP(B2573,StateFIPS!A$2:B$52,2)</f>
        <v>Utah</v>
      </c>
      <c r="B2573">
        <f t="shared" si="41"/>
        <v>49</v>
      </c>
      <c r="C2573" s="31" t="s">
        <v>2380</v>
      </c>
      <c r="D2573" s="31" t="s">
        <v>3285</v>
      </c>
      <c r="E2573" s="31" t="s">
        <v>3286</v>
      </c>
      <c r="F2573" s="31" t="s">
        <v>3287</v>
      </c>
      <c r="G2573" s="33">
        <v>52411.819375487299</v>
      </c>
      <c r="H2573" s="31" t="s">
        <v>94</v>
      </c>
      <c r="I2573" s="33">
        <v>7054.0806696483496</v>
      </c>
      <c r="J2573" s="33">
        <v>7.43</v>
      </c>
      <c r="K2573" s="31" t="s">
        <v>94</v>
      </c>
      <c r="L2573" s="31" t="s">
        <v>95</v>
      </c>
    </row>
    <row r="2574" spans="1:12" x14ac:dyDescent="0.2">
      <c r="A2574" t="str">
        <f>VLOOKUP(B2574,StateFIPS!A$2:B$52,2)</f>
        <v>Utah</v>
      </c>
      <c r="B2574">
        <f t="shared" si="41"/>
        <v>49</v>
      </c>
      <c r="C2574" s="31" t="s">
        <v>2386</v>
      </c>
      <c r="D2574" s="31" t="s">
        <v>3285</v>
      </c>
      <c r="E2574" s="31" t="s">
        <v>3286</v>
      </c>
      <c r="F2574" s="31" t="s">
        <v>3287</v>
      </c>
      <c r="G2574" s="33">
        <v>53740.970256087603</v>
      </c>
      <c r="H2574" s="31" t="s">
        <v>94</v>
      </c>
      <c r="I2574" s="33">
        <v>7232.9704247762602</v>
      </c>
      <c r="J2574" s="33">
        <v>7.43</v>
      </c>
      <c r="K2574" s="31" t="s">
        <v>94</v>
      </c>
      <c r="L2574" s="31" t="s">
        <v>95</v>
      </c>
    </row>
    <row r="2575" spans="1:12" x14ac:dyDescent="0.2">
      <c r="A2575" t="str">
        <f>VLOOKUP(B2575,StateFIPS!A$2:B$52,2)</f>
        <v>Virginia</v>
      </c>
      <c r="B2575">
        <f t="shared" si="41"/>
        <v>51</v>
      </c>
      <c r="C2575" s="31" t="s">
        <v>1134</v>
      </c>
      <c r="D2575" s="31" t="s">
        <v>3285</v>
      </c>
      <c r="E2575" s="31" t="s">
        <v>3286</v>
      </c>
      <c r="F2575" s="31" t="s">
        <v>3287</v>
      </c>
      <c r="G2575" s="33">
        <v>515.85497484174596</v>
      </c>
      <c r="H2575" s="31" t="s">
        <v>94</v>
      </c>
      <c r="I2575" s="33">
        <v>69.428664177893197</v>
      </c>
      <c r="J2575" s="33">
        <v>7.43</v>
      </c>
      <c r="K2575" s="31" t="s">
        <v>94</v>
      </c>
      <c r="L2575" s="31" t="s">
        <v>95</v>
      </c>
    </row>
    <row r="2576" spans="1:12" x14ac:dyDescent="0.2">
      <c r="A2576" t="str">
        <f>VLOOKUP(B2576,StateFIPS!A$2:B$52,2)</f>
        <v>Virginia</v>
      </c>
      <c r="B2576">
        <f t="shared" si="41"/>
        <v>51</v>
      </c>
      <c r="C2576" s="31" t="s">
        <v>2649</v>
      </c>
      <c r="D2576" s="31" t="s">
        <v>3285</v>
      </c>
      <c r="E2576" s="31" t="s">
        <v>3286</v>
      </c>
      <c r="F2576" s="31" t="s">
        <v>3287</v>
      </c>
      <c r="G2576" s="33">
        <v>9226.0958718822694</v>
      </c>
      <c r="H2576" s="31" t="s">
        <v>94</v>
      </c>
      <c r="I2576" s="33">
        <v>1241.7356489747301</v>
      </c>
      <c r="J2576" s="33">
        <v>7.43</v>
      </c>
      <c r="K2576" s="31" t="s">
        <v>94</v>
      </c>
      <c r="L2576" s="31" t="s">
        <v>95</v>
      </c>
    </row>
    <row r="2577" spans="1:12" x14ac:dyDescent="0.2">
      <c r="A2577" t="str">
        <f>VLOOKUP(B2577,StateFIPS!A$2:B$52,2)</f>
        <v>Virginia</v>
      </c>
      <c r="B2577">
        <f t="shared" si="41"/>
        <v>51</v>
      </c>
      <c r="C2577" s="31" t="s">
        <v>1104</v>
      </c>
      <c r="D2577" s="31" t="s">
        <v>3285</v>
      </c>
      <c r="E2577" s="31" t="s">
        <v>3286</v>
      </c>
      <c r="F2577" s="31" t="s">
        <v>3287</v>
      </c>
      <c r="G2577" s="33">
        <v>524.749026132121</v>
      </c>
      <c r="H2577" s="31" t="s">
        <v>94</v>
      </c>
      <c r="I2577" s="33">
        <v>70.625710111994806</v>
      </c>
      <c r="J2577" s="33">
        <v>7.43</v>
      </c>
      <c r="K2577" s="31" t="s">
        <v>94</v>
      </c>
      <c r="L2577" s="31" t="s">
        <v>95</v>
      </c>
    </row>
    <row r="2578" spans="1:12" x14ac:dyDescent="0.2">
      <c r="A2578" t="str">
        <f>VLOOKUP(B2578,StateFIPS!A$2:B$52,2)</f>
        <v>Virginia</v>
      </c>
      <c r="B2578">
        <f t="shared" si="41"/>
        <v>51</v>
      </c>
      <c r="C2578" s="31" t="s">
        <v>2549</v>
      </c>
      <c r="D2578" s="31" t="s">
        <v>3285</v>
      </c>
      <c r="E2578" s="31" t="s">
        <v>3286</v>
      </c>
      <c r="F2578" s="31" t="s">
        <v>3287</v>
      </c>
      <c r="G2578" s="33">
        <v>509.92560731483002</v>
      </c>
      <c r="H2578" s="31" t="s">
        <v>94</v>
      </c>
      <c r="I2578" s="33">
        <v>68.630633555158795</v>
      </c>
      <c r="J2578" s="33">
        <v>7.43</v>
      </c>
      <c r="K2578" s="31" t="s">
        <v>94</v>
      </c>
      <c r="L2578" s="31" t="s">
        <v>95</v>
      </c>
    </row>
    <row r="2579" spans="1:12" x14ac:dyDescent="0.2">
      <c r="A2579" t="str">
        <f>VLOOKUP(B2579,StateFIPS!A$2:B$52,2)</f>
        <v>Virginia</v>
      </c>
      <c r="B2579">
        <f t="shared" si="41"/>
        <v>51</v>
      </c>
      <c r="C2579" s="31" t="s">
        <v>1102</v>
      </c>
      <c r="D2579" s="31" t="s">
        <v>3285</v>
      </c>
      <c r="E2579" s="31" t="s">
        <v>3286</v>
      </c>
      <c r="F2579" s="31" t="s">
        <v>3287</v>
      </c>
      <c r="G2579" s="33">
        <v>2241.3009251744802</v>
      </c>
      <c r="H2579" s="31" t="s">
        <v>94</v>
      </c>
      <c r="I2579" s="33">
        <v>301.65557539360498</v>
      </c>
      <c r="J2579" s="33">
        <v>7.43</v>
      </c>
      <c r="K2579" s="31" t="s">
        <v>94</v>
      </c>
      <c r="L2579" s="31" t="s">
        <v>95</v>
      </c>
    </row>
    <row r="2580" spans="1:12" x14ac:dyDescent="0.2">
      <c r="A2580" t="str">
        <f>VLOOKUP(B2580,StateFIPS!A$2:B$52,2)</f>
        <v>Virginia</v>
      </c>
      <c r="B2580">
        <f t="shared" si="41"/>
        <v>51</v>
      </c>
      <c r="C2580" s="31" t="s">
        <v>2603</v>
      </c>
      <c r="D2580" s="31" t="s">
        <v>3285</v>
      </c>
      <c r="E2580" s="31" t="s">
        <v>3286</v>
      </c>
      <c r="F2580" s="31" t="s">
        <v>3287</v>
      </c>
      <c r="G2580" s="33">
        <v>1108.79172753341</v>
      </c>
      <c r="H2580" s="31" t="s">
        <v>94</v>
      </c>
      <c r="I2580" s="33">
        <v>149.231726451334</v>
      </c>
      <c r="J2580" s="33">
        <v>7.43</v>
      </c>
      <c r="K2580" s="31" t="s">
        <v>94</v>
      </c>
      <c r="L2580" s="31" t="s">
        <v>95</v>
      </c>
    </row>
    <row r="2581" spans="1:12" x14ac:dyDescent="0.2">
      <c r="A2581" t="str">
        <f>VLOOKUP(B2581,StateFIPS!A$2:B$52,2)</f>
        <v>Virginia</v>
      </c>
      <c r="B2581">
        <f t="shared" si="41"/>
        <v>51</v>
      </c>
      <c r="C2581" s="31" t="s">
        <v>2560</v>
      </c>
      <c r="D2581" s="31" t="s">
        <v>3285</v>
      </c>
      <c r="E2581" s="31" t="s">
        <v>3286</v>
      </c>
      <c r="F2581" s="31" t="s">
        <v>3287</v>
      </c>
      <c r="G2581" s="33">
        <v>50452.988286533597</v>
      </c>
      <c r="H2581" s="31" t="s">
        <v>94</v>
      </c>
      <c r="I2581" s="33">
        <v>6790.4425688470501</v>
      </c>
      <c r="J2581" s="33">
        <v>7.43</v>
      </c>
      <c r="K2581" s="31" t="s">
        <v>94</v>
      </c>
      <c r="L2581" s="31" t="s">
        <v>95</v>
      </c>
    </row>
    <row r="2582" spans="1:12" x14ac:dyDescent="0.2">
      <c r="A2582" t="str">
        <f>VLOOKUP(B2582,StateFIPS!A$2:B$52,2)</f>
        <v>Virginia</v>
      </c>
      <c r="B2582">
        <f t="shared" si="41"/>
        <v>51</v>
      </c>
      <c r="C2582" s="31" t="s">
        <v>1125</v>
      </c>
      <c r="D2582" s="31" t="s">
        <v>3285</v>
      </c>
      <c r="E2582" s="31" t="s">
        <v>3286</v>
      </c>
      <c r="F2582" s="31" t="s">
        <v>3287</v>
      </c>
      <c r="G2582" s="33">
        <v>1286.67275334091</v>
      </c>
      <c r="H2582" s="31" t="s">
        <v>94</v>
      </c>
      <c r="I2582" s="33">
        <v>173.17264513336599</v>
      </c>
      <c r="J2582" s="33">
        <v>7.43</v>
      </c>
      <c r="K2582" s="31" t="s">
        <v>94</v>
      </c>
      <c r="L2582" s="31" t="s">
        <v>95</v>
      </c>
    </row>
    <row r="2583" spans="1:12" x14ac:dyDescent="0.2">
      <c r="A2583" t="str">
        <f>VLOOKUP(B2583,StateFIPS!A$2:B$52,2)</f>
        <v>Virginia</v>
      </c>
      <c r="B2583">
        <f t="shared" si="41"/>
        <v>51</v>
      </c>
      <c r="C2583" s="31" t="s">
        <v>2522</v>
      </c>
      <c r="D2583" s="31" t="s">
        <v>3285</v>
      </c>
      <c r="E2583" s="31" t="s">
        <v>3286</v>
      </c>
      <c r="F2583" s="31" t="s">
        <v>3287</v>
      </c>
      <c r="G2583" s="33">
        <v>3427.17443055781</v>
      </c>
      <c r="H2583" s="31" t="s">
        <v>94</v>
      </c>
      <c r="I2583" s="33">
        <v>461.26169994048598</v>
      </c>
      <c r="J2583" s="33">
        <v>7.43</v>
      </c>
      <c r="K2583" s="31" t="s">
        <v>94</v>
      </c>
      <c r="L2583" s="31" t="s">
        <v>95</v>
      </c>
    </row>
    <row r="2584" spans="1:12" x14ac:dyDescent="0.2">
      <c r="A2584" t="str">
        <f>VLOOKUP(B2584,StateFIPS!A$2:B$52,2)</f>
        <v>Virginia</v>
      </c>
      <c r="B2584">
        <f t="shared" si="41"/>
        <v>51</v>
      </c>
      <c r="C2584" s="31" t="s">
        <v>2527</v>
      </c>
      <c r="D2584" s="31" t="s">
        <v>3285</v>
      </c>
      <c r="E2584" s="31" t="s">
        <v>3286</v>
      </c>
      <c r="F2584" s="31" t="s">
        <v>3287</v>
      </c>
      <c r="G2584" s="33">
        <v>5283.06646648271</v>
      </c>
      <c r="H2584" s="31" t="s">
        <v>94</v>
      </c>
      <c r="I2584" s="33">
        <v>711.04528485635501</v>
      </c>
      <c r="J2584" s="33">
        <v>7.43</v>
      </c>
      <c r="K2584" s="31" t="s">
        <v>94</v>
      </c>
      <c r="L2584" s="31" t="s">
        <v>95</v>
      </c>
    </row>
    <row r="2585" spans="1:12" x14ac:dyDescent="0.2">
      <c r="A2585" t="str">
        <f>VLOOKUP(B2585,StateFIPS!A$2:B$52,2)</f>
        <v>Virginia</v>
      </c>
      <c r="B2585">
        <f t="shared" si="41"/>
        <v>51</v>
      </c>
      <c r="C2585" s="31" t="s">
        <v>2536</v>
      </c>
      <c r="D2585" s="31" t="s">
        <v>3285</v>
      </c>
      <c r="E2585" s="31" t="s">
        <v>3286</v>
      </c>
      <c r="F2585" s="31" t="s">
        <v>3287</v>
      </c>
      <c r="G2585" s="33">
        <v>4423.3081750798001</v>
      </c>
      <c r="H2585" s="31" t="s">
        <v>94</v>
      </c>
      <c r="I2585" s="33">
        <v>595.33084455986602</v>
      </c>
      <c r="J2585" s="33">
        <v>7.43</v>
      </c>
      <c r="K2585" s="31" t="s">
        <v>94</v>
      </c>
      <c r="L2585" s="31" t="s">
        <v>95</v>
      </c>
    </row>
    <row r="2586" spans="1:12" x14ac:dyDescent="0.2">
      <c r="A2586" t="str">
        <f>VLOOKUP(B2586,StateFIPS!A$2:B$52,2)</f>
        <v>Virginia</v>
      </c>
      <c r="B2586">
        <f t="shared" si="41"/>
        <v>51</v>
      </c>
      <c r="C2586" s="31" t="s">
        <v>3201</v>
      </c>
      <c r="D2586" s="31" t="s">
        <v>3285</v>
      </c>
      <c r="E2586" s="31" t="s">
        <v>3286</v>
      </c>
      <c r="F2586" s="31" t="s">
        <v>3287</v>
      </c>
      <c r="G2586" s="33">
        <v>1037.6393172104099</v>
      </c>
      <c r="H2586" s="31" t="s">
        <v>94</v>
      </c>
      <c r="I2586" s="33">
        <v>139.65535897852101</v>
      </c>
      <c r="J2586" s="33">
        <v>7.43</v>
      </c>
      <c r="K2586" s="31" t="s">
        <v>94</v>
      </c>
      <c r="L2586" s="31" t="s">
        <v>95</v>
      </c>
    </row>
    <row r="2587" spans="1:12" x14ac:dyDescent="0.2">
      <c r="A2587" t="str">
        <f>VLOOKUP(B2587,StateFIPS!A$2:B$52,2)</f>
        <v>Virginia</v>
      </c>
      <c r="B2587">
        <f t="shared" si="41"/>
        <v>51</v>
      </c>
      <c r="C2587" s="31" t="s">
        <v>1095</v>
      </c>
      <c r="D2587" s="31" t="s">
        <v>3285</v>
      </c>
      <c r="E2587" s="31" t="s">
        <v>3286</v>
      </c>
      <c r="F2587" s="31" t="s">
        <v>3287</v>
      </c>
      <c r="G2587" s="33">
        <v>1203.6616079640801</v>
      </c>
      <c r="H2587" s="31" t="s">
        <v>94</v>
      </c>
      <c r="I2587" s="33">
        <v>162.000216415084</v>
      </c>
      <c r="J2587" s="33">
        <v>7.43</v>
      </c>
      <c r="K2587" s="31" t="s">
        <v>94</v>
      </c>
      <c r="L2587" s="31" t="s">
        <v>95</v>
      </c>
    </row>
    <row r="2588" spans="1:12" x14ac:dyDescent="0.2">
      <c r="A2588" t="str">
        <f>VLOOKUP(B2588,StateFIPS!A$2:B$52,2)</f>
        <v>Virginia</v>
      </c>
      <c r="B2588">
        <f t="shared" si="41"/>
        <v>51</v>
      </c>
      <c r="C2588" s="31" t="s">
        <v>2565</v>
      </c>
      <c r="D2588" s="31" t="s">
        <v>3285</v>
      </c>
      <c r="E2588" s="31" t="s">
        <v>3286</v>
      </c>
      <c r="F2588" s="31" t="s">
        <v>3287</v>
      </c>
      <c r="G2588" s="33">
        <v>2602.9923443163998</v>
      </c>
      <c r="H2588" s="31" t="s">
        <v>94</v>
      </c>
      <c r="I2588" s="33">
        <v>350.335443380404</v>
      </c>
      <c r="J2588" s="33">
        <v>7.43</v>
      </c>
      <c r="K2588" s="31" t="s">
        <v>94</v>
      </c>
      <c r="L2588" s="31" t="s">
        <v>95</v>
      </c>
    </row>
    <row r="2589" spans="1:12" x14ac:dyDescent="0.2">
      <c r="A2589" t="str">
        <f>VLOOKUP(B2589,StateFIPS!A$2:B$52,2)</f>
        <v>Virginia</v>
      </c>
      <c r="B2589">
        <f t="shared" si="41"/>
        <v>51</v>
      </c>
      <c r="C2589" s="31" t="s">
        <v>1096</v>
      </c>
      <c r="D2589" s="31" t="s">
        <v>3285</v>
      </c>
      <c r="E2589" s="31" t="s">
        <v>3286</v>
      </c>
      <c r="F2589" s="31" t="s">
        <v>3287</v>
      </c>
      <c r="G2589" s="33">
        <v>628.51295785316199</v>
      </c>
      <c r="H2589" s="31" t="s">
        <v>94</v>
      </c>
      <c r="I2589" s="33">
        <v>84.591246009846898</v>
      </c>
      <c r="J2589" s="33">
        <v>7.43</v>
      </c>
      <c r="K2589" s="31" t="s">
        <v>94</v>
      </c>
      <c r="L2589" s="31" t="s">
        <v>95</v>
      </c>
    </row>
    <row r="2590" spans="1:12" x14ac:dyDescent="0.2">
      <c r="A2590" t="str">
        <f>VLOOKUP(B2590,StateFIPS!A$2:B$52,2)</f>
        <v>Virginia</v>
      </c>
      <c r="B2590">
        <f t="shared" si="41"/>
        <v>51</v>
      </c>
      <c r="C2590" s="31" t="s">
        <v>2574</v>
      </c>
      <c r="D2590" s="31" t="s">
        <v>3285</v>
      </c>
      <c r="E2590" s="31" t="s">
        <v>3286</v>
      </c>
      <c r="F2590" s="31" t="s">
        <v>3287</v>
      </c>
      <c r="G2590" s="33">
        <v>3296.7283449656402</v>
      </c>
      <c r="H2590" s="31" t="s">
        <v>94</v>
      </c>
      <c r="I2590" s="33">
        <v>443.705026240329</v>
      </c>
      <c r="J2590" s="33">
        <v>7.43</v>
      </c>
      <c r="K2590" s="31" t="s">
        <v>94</v>
      </c>
      <c r="L2590" s="31" t="s">
        <v>95</v>
      </c>
    </row>
    <row r="2591" spans="1:12" x14ac:dyDescent="0.2">
      <c r="A2591" t="str">
        <f>VLOOKUP(B2591,StateFIPS!A$2:B$52,2)</f>
        <v>Virginia</v>
      </c>
      <c r="B2591">
        <f t="shared" si="41"/>
        <v>51</v>
      </c>
      <c r="C2591" s="31" t="s">
        <v>2780</v>
      </c>
      <c r="D2591" s="31" t="s">
        <v>3285</v>
      </c>
      <c r="E2591" s="31" t="s">
        <v>3286</v>
      </c>
      <c r="F2591" s="31" t="s">
        <v>3287</v>
      </c>
      <c r="G2591" s="33">
        <v>515.85497484174596</v>
      </c>
      <c r="H2591" s="31" t="s">
        <v>94</v>
      </c>
      <c r="I2591" s="33">
        <v>69.428664177893197</v>
      </c>
      <c r="J2591" s="33">
        <v>7.43</v>
      </c>
      <c r="K2591" s="31" t="s">
        <v>94</v>
      </c>
      <c r="L2591" s="31" t="s">
        <v>95</v>
      </c>
    </row>
    <row r="2592" spans="1:12" x14ac:dyDescent="0.2">
      <c r="A2592" t="str">
        <f>VLOOKUP(B2592,StateFIPS!A$2:B$52,2)</f>
        <v>Virginia</v>
      </c>
      <c r="B2592">
        <f t="shared" si="41"/>
        <v>51</v>
      </c>
      <c r="C2592" s="31" t="s">
        <v>2578</v>
      </c>
      <c r="D2592" s="31" t="s">
        <v>3285</v>
      </c>
      <c r="E2592" s="31" t="s">
        <v>3286</v>
      </c>
      <c r="F2592" s="31" t="s">
        <v>3287</v>
      </c>
      <c r="G2592" s="33">
        <v>3421.2450630308899</v>
      </c>
      <c r="H2592" s="31" t="s">
        <v>94</v>
      </c>
      <c r="I2592" s="33">
        <v>460.463669317751</v>
      </c>
      <c r="J2592" s="33">
        <v>7.43</v>
      </c>
      <c r="K2592" s="31" t="s">
        <v>94</v>
      </c>
      <c r="L2592" s="31" t="s">
        <v>95</v>
      </c>
    </row>
    <row r="2593" spans="1:12" x14ac:dyDescent="0.2">
      <c r="A2593" t="str">
        <f>VLOOKUP(B2593,StateFIPS!A$2:B$52,2)</f>
        <v>Virginia</v>
      </c>
      <c r="B2593">
        <f t="shared" si="41"/>
        <v>51</v>
      </c>
      <c r="C2593" s="31" t="s">
        <v>2740</v>
      </c>
      <c r="D2593" s="31" t="s">
        <v>3285</v>
      </c>
      <c r="E2593" s="31" t="s">
        <v>3286</v>
      </c>
      <c r="F2593" s="31" t="s">
        <v>3287</v>
      </c>
      <c r="G2593" s="33">
        <v>498.066872260997</v>
      </c>
      <c r="H2593" s="31" t="s">
        <v>94</v>
      </c>
      <c r="I2593" s="33">
        <v>67.034572309690006</v>
      </c>
      <c r="J2593" s="33">
        <v>7.43</v>
      </c>
      <c r="K2593" s="31" t="s">
        <v>94</v>
      </c>
      <c r="L2593" s="31" t="s">
        <v>95</v>
      </c>
    </row>
    <row r="2594" spans="1:12" x14ac:dyDescent="0.2">
      <c r="A2594" t="str">
        <f>VLOOKUP(B2594,StateFIPS!A$2:B$52,2)</f>
        <v>Virginia</v>
      </c>
      <c r="B2594">
        <f t="shared" si="41"/>
        <v>51</v>
      </c>
      <c r="C2594" s="31" t="s">
        <v>2555</v>
      </c>
      <c r="D2594" s="31" t="s">
        <v>3285</v>
      </c>
      <c r="E2594" s="31" t="s">
        <v>3286</v>
      </c>
      <c r="F2594" s="31" t="s">
        <v>3287</v>
      </c>
      <c r="G2594" s="33">
        <v>14414.2924579343</v>
      </c>
      <c r="H2594" s="31" t="s">
        <v>94</v>
      </c>
      <c r="I2594" s="33">
        <v>1940.0124438673399</v>
      </c>
      <c r="J2594" s="33">
        <v>7.43</v>
      </c>
      <c r="K2594" s="31" t="s">
        <v>94</v>
      </c>
      <c r="L2594" s="31" t="s">
        <v>95</v>
      </c>
    </row>
    <row r="2595" spans="1:12" x14ac:dyDescent="0.2">
      <c r="A2595" t="str">
        <f>VLOOKUP(B2595,StateFIPS!A$2:B$52,2)</f>
        <v>Virginia</v>
      </c>
      <c r="B2595">
        <f t="shared" si="41"/>
        <v>51</v>
      </c>
      <c r="C2595" s="31" t="s">
        <v>1097</v>
      </c>
      <c r="D2595" s="31" t="s">
        <v>3285</v>
      </c>
      <c r="E2595" s="31" t="s">
        <v>3286</v>
      </c>
      <c r="F2595" s="31" t="s">
        <v>3287</v>
      </c>
      <c r="G2595" s="33">
        <v>1357.82516366391</v>
      </c>
      <c r="H2595" s="31" t="s">
        <v>94</v>
      </c>
      <c r="I2595" s="33">
        <v>182.74901260617901</v>
      </c>
      <c r="J2595" s="33">
        <v>7.43</v>
      </c>
      <c r="K2595" s="31" t="s">
        <v>94</v>
      </c>
      <c r="L2595" s="31" t="s">
        <v>95</v>
      </c>
    </row>
    <row r="2596" spans="1:12" x14ac:dyDescent="0.2">
      <c r="A2596" t="str">
        <f>VLOOKUP(B2596,StateFIPS!A$2:B$52,2)</f>
        <v>Virginia</v>
      </c>
      <c r="B2596">
        <f t="shared" si="41"/>
        <v>51</v>
      </c>
      <c r="C2596" s="31" t="s">
        <v>2606</v>
      </c>
      <c r="D2596" s="31" t="s">
        <v>3285</v>
      </c>
      <c r="E2596" s="31" t="s">
        <v>3286</v>
      </c>
      <c r="F2596" s="31" t="s">
        <v>3287</v>
      </c>
      <c r="G2596" s="33">
        <v>9819.0326245739307</v>
      </c>
      <c r="H2596" s="31" t="s">
        <v>94</v>
      </c>
      <c r="I2596" s="33">
        <v>1321.5387112481701</v>
      </c>
      <c r="J2596" s="33">
        <v>7.43</v>
      </c>
      <c r="K2596" s="31" t="s">
        <v>94</v>
      </c>
      <c r="L2596" s="31" t="s">
        <v>95</v>
      </c>
    </row>
    <row r="2597" spans="1:12" x14ac:dyDescent="0.2">
      <c r="A2597" t="str">
        <f>VLOOKUP(B2597,StateFIPS!A$2:B$52,2)</f>
        <v>Virginia</v>
      </c>
      <c r="B2597">
        <f t="shared" si="41"/>
        <v>51</v>
      </c>
      <c r="C2597" s="31" t="s">
        <v>2595</v>
      </c>
      <c r="D2597" s="31" t="s">
        <v>3285</v>
      </c>
      <c r="E2597" s="31" t="s">
        <v>3286</v>
      </c>
      <c r="F2597" s="31" t="s">
        <v>3287</v>
      </c>
      <c r="G2597" s="33">
        <v>527.71370989558</v>
      </c>
      <c r="H2597" s="31" t="s">
        <v>94</v>
      </c>
      <c r="I2597" s="33">
        <v>71.024725423362</v>
      </c>
      <c r="J2597" s="33">
        <v>7.43</v>
      </c>
      <c r="K2597" s="31" t="s">
        <v>94</v>
      </c>
      <c r="L2597" s="31" t="s">
        <v>95</v>
      </c>
    </row>
    <row r="2598" spans="1:12" x14ac:dyDescent="0.2">
      <c r="A2598" t="str">
        <f>VLOOKUP(B2598,StateFIPS!A$2:B$52,2)</f>
        <v>Virginia</v>
      </c>
      <c r="B2598">
        <f t="shared" si="41"/>
        <v>51</v>
      </c>
      <c r="C2598" s="31" t="s">
        <v>1098</v>
      </c>
      <c r="D2598" s="31" t="s">
        <v>3285</v>
      </c>
      <c r="E2598" s="31" t="s">
        <v>3286</v>
      </c>
      <c r="F2598" s="31" t="s">
        <v>3287</v>
      </c>
      <c r="G2598" s="33">
        <v>524.749026132121</v>
      </c>
      <c r="H2598" s="31" t="s">
        <v>94</v>
      </c>
      <c r="I2598" s="33">
        <v>70.625710111994806</v>
      </c>
      <c r="J2598" s="33">
        <v>7.43</v>
      </c>
      <c r="K2598" s="31" t="s">
        <v>94</v>
      </c>
      <c r="L2598" s="31" t="s">
        <v>95</v>
      </c>
    </row>
    <row r="2599" spans="1:12" x14ac:dyDescent="0.2">
      <c r="A2599" t="str">
        <f>VLOOKUP(B2599,StateFIPS!A$2:B$52,2)</f>
        <v>Virginia</v>
      </c>
      <c r="B2599">
        <f t="shared" si="41"/>
        <v>51</v>
      </c>
      <c r="C2599" s="31" t="s">
        <v>2529</v>
      </c>
      <c r="D2599" s="31" t="s">
        <v>3285</v>
      </c>
      <c r="E2599" s="31" t="s">
        <v>3286</v>
      </c>
      <c r="F2599" s="31" t="s">
        <v>3287</v>
      </c>
      <c r="G2599" s="33">
        <v>1405.26010387924</v>
      </c>
      <c r="H2599" s="31" t="s">
        <v>94</v>
      </c>
      <c r="I2599" s="33">
        <v>189.13325758805399</v>
      </c>
      <c r="J2599" s="33">
        <v>7.43</v>
      </c>
      <c r="K2599" s="31" t="s">
        <v>94</v>
      </c>
      <c r="L2599" s="31" t="s">
        <v>95</v>
      </c>
    </row>
    <row r="2600" spans="1:12" x14ac:dyDescent="0.2">
      <c r="A2600" t="str">
        <f>VLOOKUP(B2600,StateFIPS!A$2:B$52,2)</f>
        <v>Virginia</v>
      </c>
      <c r="B2600">
        <f t="shared" si="41"/>
        <v>51</v>
      </c>
      <c r="C2600" s="31" t="s">
        <v>1099</v>
      </c>
      <c r="D2600" s="31" t="s">
        <v>3285</v>
      </c>
      <c r="E2600" s="31" t="s">
        <v>3286</v>
      </c>
      <c r="F2600" s="31" t="s">
        <v>3287</v>
      </c>
      <c r="G2600" s="33">
        <v>735.24157333766198</v>
      </c>
      <c r="H2600" s="31" t="s">
        <v>94</v>
      </c>
      <c r="I2600" s="33">
        <v>98.955797219066199</v>
      </c>
      <c r="J2600" s="33">
        <v>7.43</v>
      </c>
      <c r="K2600" s="31" t="s">
        <v>94</v>
      </c>
      <c r="L2600" s="31" t="s">
        <v>95</v>
      </c>
    </row>
    <row r="2601" spans="1:12" x14ac:dyDescent="0.2">
      <c r="A2601" t="str">
        <f>VLOOKUP(B2601,StateFIPS!A$2:B$52,2)</f>
        <v>Virginia</v>
      </c>
      <c r="B2601">
        <f t="shared" si="41"/>
        <v>51</v>
      </c>
      <c r="C2601" s="31" t="s">
        <v>2520</v>
      </c>
      <c r="D2601" s="31" t="s">
        <v>3285</v>
      </c>
      <c r="E2601" s="31" t="s">
        <v>3286</v>
      </c>
      <c r="F2601" s="31" t="s">
        <v>3287</v>
      </c>
      <c r="G2601" s="33">
        <v>9783.4564194124305</v>
      </c>
      <c r="H2601" s="31" t="s">
        <v>94</v>
      </c>
      <c r="I2601" s="33">
        <v>1316.7505275117701</v>
      </c>
      <c r="J2601" s="33">
        <v>7.43</v>
      </c>
      <c r="K2601" s="31" t="s">
        <v>94</v>
      </c>
      <c r="L2601" s="31" t="s">
        <v>95</v>
      </c>
    </row>
    <row r="2602" spans="1:12" x14ac:dyDescent="0.2">
      <c r="A2602" t="str">
        <f>VLOOKUP(B2602,StateFIPS!A$2:B$52,2)</f>
        <v>Virginia</v>
      </c>
      <c r="B2602">
        <f t="shared" si="41"/>
        <v>51</v>
      </c>
      <c r="C2602" s="31" t="s">
        <v>2526</v>
      </c>
      <c r="D2602" s="31" t="s">
        <v>3285</v>
      </c>
      <c r="E2602" s="31" t="s">
        <v>3286</v>
      </c>
      <c r="F2602" s="31" t="s">
        <v>3287</v>
      </c>
      <c r="G2602" s="33">
        <v>4358.0851322837198</v>
      </c>
      <c r="H2602" s="31" t="s">
        <v>94</v>
      </c>
      <c r="I2602" s="33">
        <v>586.55250770978705</v>
      </c>
      <c r="J2602" s="33">
        <v>7.43</v>
      </c>
      <c r="K2602" s="31" t="s">
        <v>94</v>
      </c>
      <c r="L2602" s="31" t="s">
        <v>95</v>
      </c>
    </row>
    <row r="2603" spans="1:12" x14ac:dyDescent="0.2">
      <c r="A2603" t="str">
        <f>VLOOKUP(B2603,StateFIPS!A$2:B$52,2)</f>
        <v>Virginia</v>
      </c>
      <c r="B2603">
        <f t="shared" si="41"/>
        <v>51</v>
      </c>
      <c r="C2603" s="31" t="s">
        <v>1100</v>
      </c>
      <c r="D2603" s="31" t="s">
        <v>3285</v>
      </c>
      <c r="E2603" s="31" t="s">
        <v>3286</v>
      </c>
      <c r="F2603" s="31" t="s">
        <v>3287</v>
      </c>
      <c r="G2603" s="33">
        <v>1286.67275334091</v>
      </c>
      <c r="H2603" s="31" t="s">
        <v>94</v>
      </c>
      <c r="I2603" s="33">
        <v>173.17264513336599</v>
      </c>
      <c r="J2603" s="33">
        <v>7.43</v>
      </c>
      <c r="K2603" s="31" t="s">
        <v>94</v>
      </c>
      <c r="L2603" s="31" t="s">
        <v>95</v>
      </c>
    </row>
    <row r="2604" spans="1:12" x14ac:dyDescent="0.2">
      <c r="A2604" t="str">
        <f>VLOOKUP(B2604,StateFIPS!A$2:B$52,2)</f>
        <v>Virginia</v>
      </c>
      <c r="B2604">
        <f t="shared" si="41"/>
        <v>51</v>
      </c>
      <c r="C2604" s="31" t="s">
        <v>2538</v>
      </c>
      <c r="D2604" s="31" t="s">
        <v>3285</v>
      </c>
      <c r="E2604" s="31" t="s">
        <v>3286</v>
      </c>
      <c r="F2604" s="31" t="s">
        <v>3287</v>
      </c>
      <c r="G2604" s="33">
        <v>758.95904344532801</v>
      </c>
      <c r="H2604" s="31" t="s">
        <v>94</v>
      </c>
      <c r="I2604" s="33">
        <v>102.147919710004</v>
      </c>
      <c r="J2604" s="33">
        <v>7.43</v>
      </c>
      <c r="K2604" s="31" t="s">
        <v>94</v>
      </c>
      <c r="L2604" s="31" t="s">
        <v>95</v>
      </c>
    </row>
    <row r="2605" spans="1:12" x14ac:dyDescent="0.2">
      <c r="A2605" t="str">
        <f>VLOOKUP(B2605,StateFIPS!A$2:B$52,2)</f>
        <v>Virginia</v>
      </c>
      <c r="B2605">
        <f t="shared" si="41"/>
        <v>51</v>
      </c>
      <c r="C2605" s="31" t="s">
        <v>2615</v>
      </c>
      <c r="D2605" s="31" t="s">
        <v>3285</v>
      </c>
      <c r="E2605" s="31" t="s">
        <v>3286</v>
      </c>
      <c r="F2605" s="31" t="s">
        <v>3287</v>
      </c>
      <c r="G2605" s="33">
        <v>3533.9030460423101</v>
      </c>
      <c r="H2605" s="31" t="s">
        <v>94</v>
      </c>
      <c r="I2605" s="33">
        <v>475.62625114970501</v>
      </c>
      <c r="J2605" s="33">
        <v>7.43</v>
      </c>
      <c r="K2605" s="31" t="s">
        <v>94</v>
      </c>
      <c r="L2605" s="31" t="s">
        <v>95</v>
      </c>
    </row>
    <row r="2606" spans="1:12" x14ac:dyDescent="0.2">
      <c r="A2606" t="str">
        <f>VLOOKUP(B2606,StateFIPS!A$2:B$52,2)</f>
        <v>Virginia</v>
      </c>
      <c r="B2606">
        <f t="shared" si="41"/>
        <v>51</v>
      </c>
      <c r="C2606" s="31" t="s">
        <v>3219</v>
      </c>
      <c r="D2606" s="31" t="s">
        <v>3285</v>
      </c>
      <c r="E2606" s="31" t="s">
        <v>3286</v>
      </c>
      <c r="F2606" s="31" t="s">
        <v>3287</v>
      </c>
      <c r="G2606" s="33">
        <v>7370.2038359573698</v>
      </c>
      <c r="H2606" s="31" t="s">
        <v>94</v>
      </c>
      <c r="I2606" s="33">
        <v>991.95206405886495</v>
      </c>
      <c r="J2606" s="33">
        <v>7.43</v>
      </c>
      <c r="K2606" s="31" t="s">
        <v>94</v>
      </c>
      <c r="L2606" s="31" t="s">
        <v>95</v>
      </c>
    </row>
    <row r="2607" spans="1:12" x14ac:dyDescent="0.2">
      <c r="A2607" t="str">
        <f>VLOOKUP(B2607,StateFIPS!A$2:B$52,2)</f>
        <v>Virginia</v>
      </c>
      <c r="B2607">
        <f t="shared" si="41"/>
        <v>51</v>
      </c>
      <c r="C2607" s="31" t="s">
        <v>1101</v>
      </c>
      <c r="D2607" s="31" t="s">
        <v>3285</v>
      </c>
      <c r="E2607" s="31" t="s">
        <v>3286</v>
      </c>
      <c r="F2607" s="31" t="s">
        <v>3287</v>
      </c>
      <c r="G2607" s="33">
        <v>379.479521722664</v>
      </c>
      <c r="H2607" s="31" t="s">
        <v>94</v>
      </c>
      <c r="I2607" s="33">
        <v>51.073959855001902</v>
      </c>
      <c r="J2607" s="33">
        <v>7.43</v>
      </c>
      <c r="K2607" s="31" t="s">
        <v>94</v>
      </c>
      <c r="L2607" s="31" t="s">
        <v>95</v>
      </c>
    </row>
    <row r="2608" spans="1:12" x14ac:dyDescent="0.2">
      <c r="A2608" t="str">
        <f>VLOOKUP(B2608,StateFIPS!A$2:B$52,2)</f>
        <v>Virginia</v>
      </c>
      <c r="B2608">
        <f t="shared" si="41"/>
        <v>51</v>
      </c>
      <c r="C2608" s="31" t="s">
        <v>1114</v>
      </c>
      <c r="D2608" s="31" t="s">
        <v>3285</v>
      </c>
      <c r="E2608" s="31" t="s">
        <v>3286</v>
      </c>
      <c r="F2608" s="31" t="s">
        <v>3287</v>
      </c>
      <c r="G2608" s="33">
        <v>112.65798301141599</v>
      </c>
      <c r="H2608" s="31" t="s">
        <v>94</v>
      </c>
      <c r="I2608" s="33">
        <v>15.1625818319537</v>
      </c>
      <c r="J2608" s="33">
        <v>7.43</v>
      </c>
      <c r="K2608" s="31" t="s">
        <v>94</v>
      </c>
      <c r="L2608" s="31" t="s">
        <v>95</v>
      </c>
    </row>
    <row r="2609" spans="1:12" x14ac:dyDescent="0.2">
      <c r="A2609" t="str">
        <f>VLOOKUP(B2609,StateFIPS!A$2:B$52,2)</f>
        <v>Virginia</v>
      </c>
      <c r="B2609">
        <f t="shared" si="41"/>
        <v>51</v>
      </c>
      <c r="C2609" s="31" t="s">
        <v>2620</v>
      </c>
      <c r="D2609" s="31" t="s">
        <v>3285</v>
      </c>
      <c r="E2609" s="31" t="s">
        <v>3286</v>
      </c>
      <c r="F2609" s="31" t="s">
        <v>3287</v>
      </c>
      <c r="G2609" s="33">
        <v>6119.1072877779598</v>
      </c>
      <c r="H2609" s="31" t="s">
        <v>94</v>
      </c>
      <c r="I2609" s="33">
        <v>823.56760266190599</v>
      </c>
      <c r="J2609" s="33">
        <v>7.43</v>
      </c>
      <c r="K2609" s="31" t="s">
        <v>94</v>
      </c>
      <c r="L2609" s="31" t="s">
        <v>95</v>
      </c>
    </row>
    <row r="2610" spans="1:12" x14ac:dyDescent="0.2">
      <c r="A2610" t="str">
        <f>VLOOKUP(B2610,StateFIPS!A$2:B$52,2)</f>
        <v>Virginia</v>
      </c>
      <c r="B2610">
        <f t="shared" si="41"/>
        <v>51</v>
      </c>
      <c r="C2610" s="31" t="s">
        <v>1103</v>
      </c>
      <c r="D2610" s="31" t="s">
        <v>3285</v>
      </c>
      <c r="E2610" s="31" t="s">
        <v>3286</v>
      </c>
      <c r="F2610" s="31" t="s">
        <v>3287</v>
      </c>
      <c r="G2610" s="33">
        <v>5152.6203808905502</v>
      </c>
      <c r="H2610" s="31" t="s">
        <v>94</v>
      </c>
      <c r="I2610" s="33">
        <v>693.48861115619798</v>
      </c>
      <c r="J2610" s="33">
        <v>7.43</v>
      </c>
      <c r="K2610" s="31" t="s">
        <v>94</v>
      </c>
      <c r="L2610" s="31" t="s">
        <v>95</v>
      </c>
    </row>
    <row r="2611" spans="1:12" x14ac:dyDescent="0.2">
      <c r="A2611" t="str">
        <f>VLOOKUP(B2611,StateFIPS!A$2:B$52,2)</f>
        <v>Virginia</v>
      </c>
      <c r="B2611">
        <f t="shared" si="41"/>
        <v>51</v>
      </c>
      <c r="C2611" s="31" t="s">
        <v>1092</v>
      </c>
      <c r="D2611" s="31" t="s">
        <v>3285</v>
      </c>
      <c r="E2611" s="31" t="s">
        <v>3286</v>
      </c>
      <c r="F2611" s="31" t="s">
        <v>3287</v>
      </c>
      <c r="G2611" s="33">
        <v>524.749026132121</v>
      </c>
      <c r="H2611" s="31" t="s">
        <v>94</v>
      </c>
      <c r="I2611" s="33">
        <v>70.625710111994806</v>
      </c>
      <c r="J2611" s="33">
        <v>7.43</v>
      </c>
      <c r="K2611" s="31" t="s">
        <v>94</v>
      </c>
      <c r="L2611" s="31" t="s">
        <v>95</v>
      </c>
    </row>
    <row r="2612" spans="1:12" x14ac:dyDescent="0.2">
      <c r="A2612" t="str">
        <f>VLOOKUP(B2612,StateFIPS!A$2:B$52,2)</f>
        <v>Virginia</v>
      </c>
      <c r="B2612">
        <f t="shared" si="41"/>
        <v>51</v>
      </c>
      <c r="C2612" s="31" t="s">
        <v>1105</v>
      </c>
      <c r="D2612" s="31" t="s">
        <v>3285</v>
      </c>
      <c r="E2612" s="31" t="s">
        <v>3286</v>
      </c>
      <c r="F2612" s="31" t="s">
        <v>3287</v>
      </c>
      <c r="G2612" s="33">
        <v>524.749026132121</v>
      </c>
      <c r="H2612" s="31" t="s">
        <v>94</v>
      </c>
      <c r="I2612" s="33">
        <v>70.625710111994806</v>
      </c>
      <c r="J2612" s="33">
        <v>7.43</v>
      </c>
      <c r="K2612" s="31" t="s">
        <v>94</v>
      </c>
      <c r="L2612" s="31" t="s">
        <v>95</v>
      </c>
    </row>
    <row r="2613" spans="1:12" x14ac:dyDescent="0.2">
      <c r="A2613" t="str">
        <f>VLOOKUP(B2613,StateFIPS!A$2:B$52,2)</f>
        <v>Virginia</v>
      </c>
      <c r="B2613">
        <f t="shared" si="41"/>
        <v>51</v>
      </c>
      <c r="C2613" s="31" t="s">
        <v>2646</v>
      </c>
      <c r="D2613" s="31" t="s">
        <v>3285</v>
      </c>
      <c r="E2613" s="31" t="s">
        <v>3286</v>
      </c>
      <c r="F2613" s="31" t="s">
        <v>3287</v>
      </c>
      <c r="G2613" s="33">
        <v>3563.5498836768902</v>
      </c>
      <c r="H2613" s="31" t="s">
        <v>94</v>
      </c>
      <c r="I2613" s="33">
        <v>479.61640426337698</v>
      </c>
      <c r="J2613" s="33">
        <v>7.43</v>
      </c>
      <c r="K2613" s="31" t="s">
        <v>94</v>
      </c>
      <c r="L2613" s="31" t="s">
        <v>95</v>
      </c>
    </row>
    <row r="2614" spans="1:12" x14ac:dyDescent="0.2">
      <c r="A2614" t="str">
        <f>VLOOKUP(B2614,StateFIPS!A$2:B$52,2)</f>
        <v>Virginia</v>
      </c>
      <c r="B2614">
        <f t="shared" si="41"/>
        <v>51</v>
      </c>
      <c r="C2614" s="31" t="s">
        <v>1106</v>
      </c>
      <c r="D2614" s="31" t="s">
        <v>3285</v>
      </c>
      <c r="E2614" s="31" t="s">
        <v>3286</v>
      </c>
      <c r="F2614" s="31" t="s">
        <v>3287</v>
      </c>
      <c r="G2614" s="33">
        <v>498.066872260997</v>
      </c>
      <c r="H2614" s="31" t="s">
        <v>94</v>
      </c>
      <c r="I2614" s="33">
        <v>67.034572309690006</v>
      </c>
      <c r="J2614" s="33">
        <v>7.43</v>
      </c>
      <c r="K2614" s="31" t="s">
        <v>94</v>
      </c>
      <c r="L2614" s="31" t="s">
        <v>95</v>
      </c>
    </row>
    <row r="2615" spans="1:12" x14ac:dyDescent="0.2">
      <c r="A2615" t="str">
        <f>VLOOKUP(B2615,StateFIPS!A$2:B$52,2)</f>
        <v>Virginia</v>
      </c>
      <c r="B2615">
        <f t="shared" si="41"/>
        <v>51</v>
      </c>
      <c r="C2615" s="31" t="s">
        <v>1107</v>
      </c>
      <c r="D2615" s="31" t="s">
        <v>3285</v>
      </c>
      <c r="E2615" s="31" t="s">
        <v>3286</v>
      </c>
      <c r="F2615" s="31" t="s">
        <v>3287</v>
      </c>
      <c r="G2615" s="33">
        <v>524.749026132121</v>
      </c>
      <c r="H2615" s="31" t="s">
        <v>94</v>
      </c>
      <c r="I2615" s="33">
        <v>70.625710111994806</v>
      </c>
      <c r="J2615" s="33">
        <v>7.43</v>
      </c>
      <c r="K2615" s="31" t="s">
        <v>94</v>
      </c>
      <c r="L2615" s="31" t="s">
        <v>95</v>
      </c>
    </row>
    <row r="2616" spans="1:12" x14ac:dyDescent="0.2">
      <c r="A2616" t="str">
        <f>VLOOKUP(B2616,StateFIPS!A$2:B$52,2)</f>
        <v>Virginia</v>
      </c>
      <c r="B2616">
        <f t="shared" si="41"/>
        <v>51</v>
      </c>
      <c r="C2616" s="31" t="s">
        <v>1108</v>
      </c>
      <c r="D2616" s="31" t="s">
        <v>3285</v>
      </c>
      <c r="E2616" s="31" t="s">
        <v>3286</v>
      </c>
      <c r="F2616" s="31" t="s">
        <v>3287</v>
      </c>
      <c r="G2616" s="33">
        <v>40930.4240383055</v>
      </c>
      <c r="H2616" s="31" t="s">
        <v>94</v>
      </c>
      <c r="I2616" s="33">
        <v>5508.80538873559</v>
      </c>
      <c r="J2616" s="33">
        <v>7.43</v>
      </c>
      <c r="K2616" s="31" t="s">
        <v>94</v>
      </c>
      <c r="L2616" s="31" t="s">
        <v>95</v>
      </c>
    </row>
    <row r="2617" spans="1:12" x14ac:dyDescent="0.2">
      <c r="A2617" t="str">
        <f>VLOOKUP(B2617,StateFIPS!A$2:B$52,2)</f>
        <v>Virginia</v>
      </c>
      <c r="B2617">
        <f t="shared" si="41"/>
        <v>51</v>
      </c>
      <c r="C2617" s="31" t="s">
        <v>1109</v>
      </c>
      <c r="D2617" s="31" t="s">
        <v>3285</v>
      </c>
      <c r="E2617" s="31" t="s">
        <v>3286</v>
      </c>
      <c r="F2617" s="31" t="s">
        <v>3287</v>
      </c>
      <c r="G2617" s="33">
        <v>524.749026132121</v>
      </c>
      <c r="H2617" s="31" t="s">
        <v>94</v>
      </c>
      <c r="I2617" s="33">
        <v>70.625710111994806</v>
      </c>
      <c r="J2617" s="33">
        <v>7.43</v>
      </c>
      <c r="K2617" s="31" t="s">
        <v>94</v>
      </c>
      <c r="L2617" s="31" t="s">
        <v>95</v>
      </c>
    </row>
    <row r="2618" spans="1:12" x14ac:dyDescent="0.2">
      <c r="A2618" t="str">
        <f>VLOOKUP(B2618,StateFIPS!A$2:B$52,2)</f>
        <v>Virginia</v>
      </c>
      <c r="B2618">
        <f t="shared" si="41"/>
        <v>51</v>
      </c>
      <c r="C2618" s="31" t="s">
        <v>1110</v>
      </c>
      <c r="D2618" s="31" t="s">
        <v>3285</v>
      </c>
      <c r="E2618" s="31" t="s">
        <v>3286</v>
      </c>
      <c r="F2618" s="31" t="s">
        <v>3287</v>
      </c>
      <c r="G2618" s="33">
        <v>524.749026132121</v>
      </c>
      <c r="H2618" s="31" t="s">
        <v>94</v>
      </c>
      <c r="I2618" s="33">
        <v>70.625710111994806</v>
      </c>
      <c r="J2618" s="33">
        <v>7.43</v>
      </c>
      <c r="K2618" s="31" t="s">
        <v>94</v>
      </c>
      <c r="L2618" s="31" t="s">
        <v>95</v>
      </c>
    </row>
    <row r="2619" spans="1:12" x14ac:dyDescent="0.2">
      <c r="A2619" t="str">
        <f>VLOOKUP(B2619,StateFIPS!A$2:B$52,2)</f>
        <v>Virginia</v>
      </c>
      <c r="B2619">
        <f t="shared" si="41"/>
        <v>51</v>
      </c>
      <c r="C2619" s="31" t="s">
        <v>3212</v>
      </c>
      <c r="D2619" s="31" t="s">
        <v>3285</v>
      </c>
      <c r="E2619" s="31" t="s">
        <v>3286</v>
      </c>
      <c r="F2619" s="31" t="s">
        <v>3287</v>
      </c>
      <c r="G2619" s="33">
        <v>524.749026132121</v>
      </c>
      <c r="H2619" s="31" t="s">
        <v>94</v>
      </c>
      <c r="I2619" s="33">
        <v>70.625710111994806</v>
      </c>
      <c r="J2619" s="33">
        <v>7.43</v>
      </c>
      <c r="K2619" s="31" t="s">
        <v>94</v>
      </c>
      <c r="L2619" s="31" t="s">
        <v>95</v>
      </c>
    </row>
    <row r="2620" spans="1:12" x14ac:dyDescent="0.2">
      <c r="A2620" t="str">
        <f>VLOOKUP(B2620,StateFIPS!A$2:B$52,2)</f>
        <v>Virginia</v>
      </c>
      <c r="B2620">
        <f t="shared" si="41"/>
        <v>51</v>
      </c>
      <c r="C2620" s="31" t="s">
        <v>2738</v>
      </c>
      <c r="D2620" s="31" t="s">
        <v>3285</v>
      </c>
      <c r="E2620" s="31" t="s">
        <v>3286</v>
      </c>
      <c r="F2620" s="31" t="s">
        <v>3287</v>
      </c>
      <c r="G2620" s="33">
        <v>1369.68389871774</v>
      </c>
      <c r="H2620" s="31" t="s">
        <v>94</v>
      </c>
      <c r="I2620" s="33">
        <v>184.34507385164699</v>
      </c>
      <c r="J2620" s="33">
        <v>7.43</v>
      </c>
      <c r="K2620" s="31" t="s">
        <v>94</v>
      </c>
      <c r="L2620" s="31" t="s">
        <v>95</v>
      </c>
    </row>
    <row r="2621" spans="1:12" x14ac:dyDescent="0.2">
      <c r="A2621" t="str">
        <f>VLOOKUP(B2621,StateFIPS!A$2:B$52,2)</f>
        <v>Virginia</v>
      </c>
      <c r="B2621">
        <f t="shared" si="41"/>
        <v>51</v>
      </c>
      <c r="C2621" s="31" t="s">
        <v>2663</v>
      </c>
      <c r="D2621" s="31" t="s">
        <v>3285</v>
      </c>
      <c r="E2621" s="31" t="s">
        <v>3286</v>
      </c>
      <c r="F2621" s="31" t="s">
        <v>3287</v>
      </c>
      <c r="G2621" s="33">
        <v>249.03343613049799</v>
      </c>
      <c r="H2621" s="31" t="s">
        <v>94</v>
      </c>
      <c r="I2621" s="33">
        <v>33.517286154845003</v>
      </c>
      <c r="J2621" s="33">
        <v>7.43</v>
      </c>
      <c r="K2621" s="31" t="s">
        <v>94</v>
      </c>
      <c r="L2621" s="31" t="s">
        <v>95</v>
      </c>
    </row>
    <row r="2622" spans="1:12" x14ac:dyDescent="0.2">
      <c r="A2622" t="str">
        <f>VLOOKUP(B2622,StateFIPS!A$2:B$52,2)</f>
        <v>Virginia</v>
      </c>
      <c r="B2622">
        <f t="shared" si="41"/>
        <v>51</v>
      </c>
      <c r="C2622" s="31" t="s">
        <v>3217</v>
      </c>
      <c r="D2622" s="31" t="s">
        <v>3285</v>
      </c>
      <c r="E2622" s="31" t="s">
        <v>3286</v>
      </c>
      <c r="F2622" s="31" t="s">
        <v>3287</v>
      </c>
      <c r="G2622" s="33">
        <v>524.749026132121</v>
      </c>
      <c r="H2622" s="31" t="s">
        <v>94</v>
      </c>
      <c r="I2622" s="33">
        <v>70.625710111994806</v>
      </c>
      <c r="J2622" s="33">
        <v>7.43</v>
      </c>
      <c r="K2622" s="31" t="s">
        <v>94</v>
      </c>
      <c r="L2622" s="31" t="s">
        <v>95</v>
      </c>
    </row>
    <row r="2623" spans="1:12" x14ac:dyDescent="0.2">
      <c r="A2623" t="str">
        <f>VLOOKUP(B2623,StateFIPS!A$2:B$52,2)</f>
        <v>Virginia</v>
      </c>
      <c r="B2623">
        <f t="shared" si="41"/>
        <v>51</v>
      </c>
      <c r="C2623" s="31" t="s">
        <v>1111</v>
      </c>
      <c r="D2623" s="31" t="s">
        <v>3285</v>
      </c>
      <c r="E2623" s="31" t="s">
        <v>3286</v>
      </c>
      <c r="F2623" s="31" t="s">
        <v>3287</v>
      </c>
      <c r="G2623" s="33">
        <v>1992.2674890439901</v>
      </c>
      <c r="H2623" s="31" t="s">
        <v>94</v>
      </c>
      <c r="I2623" s="33">
        <v>268.13828923876002</v>
      </c>
      <c r="J2623" s="33">
        <v>7.43</v>
      </c>
      <c r="K2623" s="31" t="s">
        <v>94</v>
      </c>
      <c r="L2623" s="31" t="s">
        <v>95</v>
      </c>
    </row>
    <row r="2624" spans="1:12" x14ac:dyDescent="0.2">
      <c r="A2624" t="str">
        <f>VLOOKUP(B2624,StateFIPS!A$2:B$52,2)</f>
        <v>Virginia</v>
      </c>
      <c r="B2624">
        <f t="shared" si="41"/>
        <v>51</v>
      </c>
      <c r="C2624" s="31" t="s">
        <v>1112</v>
      </c>
      <c r="D2624" s="31" t="s">
        <v>3285</v>
      </c>
      <c r="E2624" s="31" t="s">
        <v>3286</v>
      </c>
      <c r="F2624" s="31" t="s">
        <v>3287</v>
      </c>
      <c r="G2624" s="33">
        <v>11402.173754260701</v>
      </c>
      <c r="H2624" s="31" t="s">
        <v>94</v>
      </c>
      <c r="I2624" s="33">
        <v>1534.6128875182601</v>
      </c>
      <c r="J2624" s="33">
        <v>7.43</v>
      </c>
      <c r="K2624" s="31" t="s">
        <v>94</v>
      </c>
      <c r="L2624" s="31" t="s">
        <v>95</v>
      </c>
    </row>
    <row r="2625" spans="1:12" x14ac:dyDescent="0.2">
      <c r="A2625" t="str">
        <f>VLOOKUP(B2625,StateFIPS!A$2:B$52,2)</f>
        <v>Virginia</v>
      </c>
      <c r="B2625">
        <f t="shared" si="41"/>
        <v>51</v>
      </c>
      <c r="C2625" s="31" t="s">
        <v>2656</v>
      </c>
      <c r="D2625" s="31" t="s">
        <v>3285</v>
      </c>
      <c r="E2625" s="31" t="s">
        <v>3286</v>
      </c>
      <c r="F2625" s="31" t="s">
        <v>3287</v>
      </c>
      <c r="G2625" s="33">
        <v>2300.5946004436501</v>
      </c>
      <c r="H2625" s="31" t="s">
        <v>94</v>
      </c>
      <c r="I2625" s="33">
        <v>309.63588162094902</v>
      </c>
      <c r="J2625" s="33">
        <v>7.43</v>
      </c>
      <c r="K2625" s="31" t="s">
        <v>94</v>
      </c>
      <c r="L2625" s="31" t="s">
        <v>95</v>
      </c>
    </row>
    <row r="2626" spans="1:12" x14ac:dyDescent="0.2">
      <c r="A2626" t="str">
        <f>VLOOKUP(B2626,StateFIPS!A$2:B$52,2)</f>
        <v>Virginia</v>
      </c>
      <c r="B2626">
        <f t="shared" si="41"/>
        <v>51</v>
      </c>
      <c r="C2626" s="31" t="s">
        <v>1031</v>
      </c>
      <c r="D2626" s="31" t="s">
        <v>3285</v>
      </c>
      <c r="E2626" s="31" t="s">
        <v>3286</v>
      </c>
      <c r="F2626" s="31" t="s">
        <v>3287</v>
      </c>
      <c r="G2626" s="33">
        <v>622.58359032624605</v>
      </c>
      <c r="H2626" s="31" t="s">
        <v>94</v>
      </c>
      <c r="I2626" s="33">
        <v>83.793215387112497</v>
      </c>
      <c r="J2626" s="33">
        <v>7.43</v>
      </c>
      <c r="K2626" s="31" t="s">
        <v>94</v>
      </c>
      <c r="L2626" s="31" t="s">
        <v>95</v>
      </c>
    </row>
    <row r="2627" spans="1:12" x14ac:dyDescent="0.2">
      <c r="A2627" t="str">
        <f>VLOOKUP(B2627,StateFIPS!A$2:B$52,2)</f>
        <v>Virginia</v>
      </c>
      <c r="B2627">
        <f t="shared" ref="B2627:B2690" si="42">VALUE(LEFT(C2627,2))</f>
        <v>51</v>
      </c>
      <c r="C2627" s="31" t="s">
        <v>2638</v>
      </c>
      <c r="D2627" s="31" t="s">
        <v>3285</v>
      </c>
      <c r="E2627" s="31" t="s">
        <v>3286</v>
      </c>
      <c r="F2627" s="31" t="s">
        <v>3287</v>
      </c>
      <c r="G2627" s="33">
        <v>2591.1336092625702</v>
      </c>
      <c r="H2627" s="31" t="s">
        <v>94</v>
      </c>
      <c r="I2627" s="33">
        <v>348.739382134935</v>
      </c>
      <c r="J2627" s="33">
        <v>7.43</v>
      </c>
      <c r="K2627" s="31" t="s">
        <v>94</v>
      </c>
      <c r="L2627" s="31" t="s">
        <v>95</v>
      </c>
    </row>
    <row r="2628" spans="1:12" x14ac:dyDescent="0.2">
      <c r="A2628" t="str">
        <f>VLOOKUP(B2628,StateFIPS!A$2:B$52,2)</f>
        <v>Virginia</v>
      </c>
      <c r="B2628">
        <f t="shared" si="42"/>
        <v>51</v>
      </c>
      <c r="C2628" s="31" t="s">
        <v>2764</v>
      </c>
      <c r="D2628" s="31" t="s">
        <v>3285</v>
      </c>
      <c r="E2628" s="31" t="s">
        <v>3286</v>
      </c>
      <c r="F2628" s="31" t="s">
        <v>3287</v>
      </c>
      <c r="G2628" s="33">
        <v>438.77319699182999</v>
      </c>
      <c r="H2628" s="31" t="s">
        <v>94</v>
      </c>
      <c r="I2628" s="33">
        <v>59.054266082345897</v>
      </c>
      <c r="J2628" s="33">
        <v>7.43</v>
      </c>
      <c r="K2628" s="31" t="s">
        <v>94</v>
      </c>
      <c r="L2628" s="31" t="s">
        <v>95</v>
      </c>
    </row>
    <row r="2629" spans="1:12" x14ac:dyDescent="0.2">
      <c r="A2629" t="str">
        <f>VLOOKUP(B2629,StateFIPS!A$2:B$52,2)</f>
        <v>Virginia</v>
      </c>
      <c r="B2629">
        <f t="shared" si="42"/>
        <v>51</v>
      </c>
      <c r="C2629" s="31" t="s">
        <v>2657</v>
      </c>
      <c r="D2629" s="31" t="s">
        <v>3285</v>
      </c>
      <c r="E2629" s="31" t="s">
        <v>3286</v>
      </c>
      <c r="F2629" s="31" t="s">
        <v>3287</v>
      </c>
      <c r="G2629" s="33">
        <v>524.749026132121</v>
      </c>
      <c r="H2629" s="31" t="s">
        <v>94</v>
      </c>
      <c r="I2629" s="33">
        <v>70.625710111994806</v>
      </c>
      <c r="J2629" s="33">
        <v>7.43</v>
      </c>
      <c r="K2629" s="31" t="s">
        <v>94</v>
      </c>
      <c r="L2629" s="31" t="s">
        <v>95</v>
      </c>
    </row>
    <row r="2630" spans="1:12" x14ac:dyDescent="0.2">
      <c r="A2630" t="str">
        <f>VLOOKUP(B2630,StateFIPS!A$2:B$52,2)</f>
        <v>Virginia</v>
      </c>
      <c r="B2630">
        <f t="shared" si="42"/>
        <v>51</v>
      </c>
      <c r="C2630" s="31" t="s">
        <v>2552</v>
      </c>
      <c r="D2630" s="31" t="s">
        <v>3285</v>
      </c>
      <c r="E2630" s="31" t="s">
        <v>3286</v>
      </c>
      <c r="F2630" s="31" t="s">
        <v>3287</v>
      </c>
      <c r="G2630" s="33">
        <v>21357.581831953699</v>
      </c>
      <c r="H2630" s="31" t="s">
        <v>94</v>
      </c>
      <c r="I2630" s="33">
        <v>2874.5063030893298</v>
      </c>
      <c r="J2630" s="33">
        <v>7.43</v>
      </c>
      <c r="K2630" s="31" t="s">
        <v>94</v>
      </c>
      <c r="L2630" s="31" t="s">
        <v>95</v>
      </c>
    </row>
    <row r="2631" spans="1:12" x14ac:dyDescent="0.2">
      <c r="A2631" t="str">
        <f>VLOOKUP(B2631,StateFIPS!A$2:B$52,2)</f>
        <v>Virginia</v>
      </c>
      <c r="B2631">
        <f t="shared" si="42"/>
        <v>51</v>
      </c>
      <c r="C2631" s="31" t="s">
        <v>1127</v>
      </c>
      <c r="D2631" s="31" t="s">
        <v>3285</v>
      </c>
      <c r="E2631" s="31" t="s">
        <v>3286</v>
      </c>
      <c r="F2631" s="31" t="s">
        <v>3287</v>
      </c>
      <c r="G2631" s="33">
        <v>9854.6088297354308</v>
      </c>
      <c r="H2631" s="31" t="s">
        <v>94</v>
      </c>
      <c r="I2631" s="33">
        <v>1326.3268949845799</v>
      </c>
      <c r="J2631" s="33">
        <v>7.43</v>
      </c>
      <c r="K2631" s="31" t="s">
        <v>94</v>
      </c>
      <c r="L2631" s="31" t="s">
        <v>95</v>
      </c>
    </row>
    <row r="2632" spans="1:12" x14ac:dyDescent="0.2">
      <c r="A2632" t="str">
        <f>VLOOKUP(B2632,StateFIPS!A$2:B$52,2)</f>
        <v>Virginia</v>
      </c>
      <c r="B2632">
        <f t="shared" si="42"/>
        <v>51</v>
      </c>
      <c r="C2632" s="31" t="s">
        <v>1070</v>
      </c>
      <c r="D2632" s="31" t="s">
        <v>3285</v>
      </c>
      <c r="E2632" s="31" t="s">
        <v>3286</v>
      </c>
      <c r="F2632" s="31" t="s">
        <v>3287</v>
      </c>
      <c r="G2632" s="33">
        <v>524.749026132121</v>
      </c>
      <c r="H2632" s="31" t="s">
        <v>94</v>
      </c>
      <c r="I2632" s="33">
        <v>70.625710111994806</v>
      </c>
      <c r="J2632" s="33">
        <v>7.43</v>
      </c>
      <c r="K2632" s="31" t="s">
        <v>94</v>
      </c>
      <c r="L2632" s="31" t="s">
        <v>95</v>
      </c>
    </row>
    <row r="2633" spans="1:12" x14ac:dyDescent="0.2">
      <c r="A2633" t="str">
        <f>VLOOKUP(B2633,StateFIPS!A$2:B$52,2)</f>
        <v>Virginia</v>
      </c>
      <c r="B2633">
        <f t="shared" si="42"/>
        <v>51</v>
      </c>
      <c r="C2633" s="31" t="s">
        <v>2736</v>
      </c>
      <c r="D2633" s="31" t="s">
        <v>3285</v>
      </c>
      <c r="E2633" s="31" t="s">
        <v>3286</v>
      </c>
      <c r="F2633" s="31" t="s">
        <v>3287</v>
      </c>
      <c r="G2633" s="33">
        <v>272.75090623816499</v>
      </c>
      <c r="H2633" s="31" t="s">
        <v>94</v>
      </c>
      <c r="I2633" s="33">
        <v>36.709408645782602</v>
      </c>
      <c r="J2633" s="33">
        <v>7.43</v>
      </c>
      <c r="K2633" s="31" t="s">
        <v>94</v>
      </c>
      <c r="L2633" s="31" t="s">
        <v>95</v>
      </c>
    </row>
    <row r="2634" spans="1:12" x14ac:dyDescent="0.2">
      <c r="A2634" t="str">
        <f>VLOOKUP(B2634,StateFIPS!A$2:B$52,2)</f>
        <v>Virginia</v>
      </c>
      <c r="B2634">
        <f t="shared" si="42"/>
        <v>51</v>
      </c>
      <c r="C2634" s="31" t="s">
        <v>2744</v>
      </c>
      <c r="D2634" s="31" t="s">
        <v>3285</v>
      </c>
      <c r="E2634" s="31" t="s">
        <v>3286</v>
      </c>
      <c r="F2634" s="31" t="s">
        <v>3287</v>
      </c>
      <c r="G2634" s="33">
        <v>524.749026132121</v>
      </c>
      <c r="H2634" s="31" t="s">
        <v>94</v>
      </c>
      <c r="I2634" s="33">
        <v>70.625710111994806</v>
      </c>
      <c r="J2634" s="33">
        <v>7.43</v>
      </c>
      <c r="K2634" s="31" t="s">
        <v>94</v>
      </c>
      <c r="L2634" s="31" t="s">
        <v>95</v>
      </c>
    </row>
    <row r="2635" spans="1:12" x14ac:dyDescent="0.2">
      <c r="A2635" t="str">
        <f>VLOOKUP(B2635,StateFIPS!A$2:B$52,2)</f>
        <v>Virginia</v>
      </c>
      <c r="B2635">
        <f t="shared" si="42"/>
        <v>51</v>
      </c>
      <c r="C2635" s="31" t="s">
        <v>2525</v>
      </c>
      <c r="D2635" s="31" t="s">
        <v>3285</v>
      </c>
      <c r="E2635" s="31" t="s">
        <v>3286</v>
      </c>
      <c r="F2635" s="31" t="s">
        <v>3287</v>
      </c>
      <c r="G2635" s="33">
        <v>3937.1000378726399</v>
      </c>
      <c r="H2635" s="31" t="s">
        <v>94</v>
      </c>
      <c r="I2635" s="33">
        <v>529.89233349564495</v>
      </c>
      <c r="J2635" s="33">
        <v>7.43</v>
      </c>
      <c r="K2635" s="31" t="s">
        <v>94</v>
      </c>
      <c r="L2635" s="31" t="s">
        <v>95</v>
      </c>
    </row>
    <row r="2636" spans="1:12" x14ac:dyDescent="0.2">
      <c r="A2636" t="str">
        <f>VLOOKUP(B2636,StateFIPS!A$2:B$52,2)</f>
        <v>Virginia</v>
      </c>
      <c r="B2636">
        <f t="shared" si="42"/>
        <v>51</v>
      </c>
      <c r="C2636" s="31" t="s">
        <v>2530</v>
      </c>
      <c r="D2636" s="31" t="s">
        <v>3285</v>
      </c>
      <c r="E2636" s="31" t="s">
        <v>3286</v>
      </c>
      <c r="F2636" s="31" t="s">
        <v>3287</v>
      </c>
      <c r="G2636" s="33">
        <v>1885.53887355949</v>
      </c>
      <c r="H2636" s="31" t="s">
        <v>94</v>
      </c>
      <c r="I2636" s="33">
        <v>253.77373802954099</v>
      </c>
      <c r="J2636" s="33">
        <v>7.43</v>
      </c>
      <c r="K2636" s="31" t="s">
        <v>94</v>
      </c>
      <c r="L2636" s="31" t="s">
        <v>95</v>
      </c>
    </row>
    <row r="2637" spans="1:12" x14ac:dyDescent="0.2">
      <c r="A2637" t="str">
        <f>VLOOKUP(B2637,StateFIPS!A$2:B$52,2)</f>
        <v>Virginia</v>
      </c>
      <c r="B2637">
        <f t="shared" si="42"/>
        <v>51</v>
      </c>
      <c r="C2637" s="31" t="s">
        <v>993</v>
      </c>
      <c r="D2637" s="31" t="s">
        <v>3285</v>
      </c>
      <c r="E2637" s="31" t="s">
        <v>3286</v>
      </c>
      <c r="F2637" s="31" t="s">
        <v>3287</v>
      </c>
      <c r="G2637" s="33">
        <v>6824.7020234810398</v>
      </c>
      <c r="H2637" s="31" t="s">
        <v>94</v>
      </c>
      <c r="I2637" s="33">
        <v>918.53324676730006</v>
      </c>
      <c r="J2637" s="33">
        <v>7.43</v>
      </c>
      <c r="K2637" s="31" t="s">
        <v>94</v>
      </c>
      <c r="L2637" s="31" t="s">
        <v>95</v>
      </c>
    </row>
    <row r="2638" spans="1:12" x14ac:dyDescent="0.2">
      <c r="A2638" t="str">
        <f>VLOOKUP(B2638,StateFIPS!A$2:B$52,2)</f>
        <v>Virginia</v>
      </c>
      <c r="B2638">
        <f t="shared" si="42"/>
        <v>51</v>
      </c>
      <c r="C2638" s="31" t="s">
        <v>2601</v>
      </c>
      <c r="D2638" s="31" t="s">
        <v>3285</v>
      </c>
      <c r="E2638" s="31" t="s">
        <v>3286</v>
      </c>
      <c r="F2638" s="31" t="s">
        <v>3287</v>
      </c>
      <c r="G2638" s="33">
        <v>1227.37907807174</v>
      </c>
      <c r="H2638" s="31" t="s">
        <v>94</v>
      </c>
      <c r="I2638" s="33">
        <v>165.192338906022</v>
      </c>
      <c r="J2638" s="33">
        <v>7.43</v>
      </c>
      <c r="K2638" s="31" t="s">
        <v>94</v>
      </c>
      <c r="L2638" s="31" t="s">
        <v>95</v>
      </c>
    </row>
    <row r="2639" spans="1:12" x14ac:dyDescent="0.2">
      <c r="A2639" t="str">
        <f>VLOOKUP(B2639,StateFIPS!A$2:B$52,2)</f>
        <v>Virginia</v>
      </c>
      <c r="B2639">
        <f t="shared" si="42"/>
        <v>51</v>
      </c>
      <c r="C2639" s="31" t="s">
        <v>2568</v>
      </c>
      <c r="D2639" s="31" t="s">
        <v>3285</v>
      </c>
      <c r="E2639" s="31" t="s">
        <v>3286</v>
      </c>
      <c r="F2639" s="31" t="s">
        <v>3287</v>
      </c>
      <c r="G2639" s="33">
        <v>788.605881079911</v>
      </c>
      <c r="H2639" s="31" t="s">
        <v>94</v>
      </c>
      <c r="I2639" s="33">
        <v>106.138072823676</v>
      </c>
      <c r="J2639" s="33">
        <v>7.43</v>
      </c>
      <c r="K2639" s="31" t="s">
        <v>94</v>
      </c>
      <c r="L2639" s="31" t="s">
        <v>95</v>
      </c>
    </row>
    <row r="2640" spans="1:12" x14ac:dyDescent="0.2">
      <c r="A2640" t="str">
        <f>VLOOKUP(B2640,StateFIPS!A$2:B$52,2)</f>
        <v>Virginia</v>
      </c>
      <c r="B2640">
        <f t="shared" si="42"/>
        <v>51</v>
      </c>
      <c r="C2640" s="31" t="s">
        <v>2582</v>
      </c>
      <c r="D2640" s="31" t="s">
        <v>3285</v>
      </c>
      <c r="E2640" s="31" t="s">
        <v>3286</v>
      </c>
      <c r="F2640" s="31" t="s">
        <v>3287</v>
      </c>
      <c r="G2640" s="33">
        <v>978.345641941243</v>
      </c>
      <c r="H2640" s="31" t="s">
        <v>94</v>
      </c>
      <c r="I2640" s="33">
        <v>131.67505275117699</v>
      </c>
      <c r="J2640" s="33">
        <v>7.43</v>
      </c>
      <c r="K2640" s="31" t="s">
        <v>94</v>
      </c>
      <c r="L2640" s="31" t="s">
        <v>95</v>
      </c>
    </row>
    <row r="2641" spans="1:12" x14ac:dyDescent="0.2">
      <c r="A2641" t="str">
        <f>VLOOKUP(B2641,StateFIPS!A$2:B$52,2)</f>
        <v>Virginia</v>
      </c>
      <c r="B2641">
        <f t="shared" si="42"/>
        <v>51</v>
      </c>
      <c r="C2641" s="31" t="s">
        <v>2577</v>
      </c>
      <c r="D2641" s="31" t="s">
        <v>3285</v>
      </c>
      <c r="E2641" s="31" t="s">
        <v>3286</v>
      </c>
      <c r="F2641" s="31" t="s">
        <v>3287</v>
      </c>
      <c r="G2641" s="33">
        <v>524.749026132121</v>
      </c>
      <c r="H2641" s="31" t="s">
        <v>94</v>
      </c>
      <c r="I2641" s="33">
        <v>70.625710111994806</v>
      </c>
      <c r="J2641" s="33">
        <v>7.43</v>
      </c>
      <c r="K2641" s="31" t="s">
        <v>94</v>
      </c>
      <c r="L2641" s="31" t="s">
        <v>95</v>
      </c>
    </row>
    <row r="2642" spans="1:12" x14ac:dyDescent="0.2">
      <c r="A2642" t="str">
        <f>VLOOKUP(B2642,StateFIPS!A$2:B$52,2)</f>
        <v>Virginia</v>
      </c>
      <c r="B2642">
        <f t="shared" si="42"/>
        <v>51</v>
      </c>
      <c r="C2642" s="31" t="s">
        <v>2737</v>
      </c>
      <c r="D2642" s="31" t="s">
        <v>3285</v>
      </c>
      <c r="E2642" s="31" t="s">
        <v>3286</v>
      </c>
      <c r="F2642" s="31" t="s">
        <v>3287</v>
      </c>
      <c r="G2642" s="33">
        <v>524.749026132121</v>
      </c>
      <c r="H2642" s="31" t="s">
        <v>94</v>
      </c>
      <c r="I2642" s="33">
        <v>70.625710111994806</v>
      </c>
      <c r="J2642" s="33">
        <v>7.43</v>
      </c>
      <c r="K2642" s="31" t="s">
        <v>94</v>
      </c>
      <c r="L2642" s="31" t="s">
        <v>95</v>
      </c>
    </row>
    <row r="2643" spans="1:12" x14ac:dyDescent="0.2">
      <c r="A2643" t="str">
        <f>VLOOKUP(B2643,StateFIPS!A$2:B$52,2)</f>
        <v>Virginia</v>
      </c>
      <c r="B2643">
        <f t="shared" si="42"/>
        <v>51</v>
      </c>
      <c r="C2643" s="31" t="s">
        <v>2569</v>
      </c>
      <c r="D2643" s="31" t="s">
        <v>3285</v>
      </c>
      <c r="E2643" s="31" t="s">
        <v>3286</v>
      </c>
      <c r="F2643" s="31" t="s">
        <v>3287</v>
      </c>
      <c r="G2643" s="33">
        <v>2104.9254720554</v>
      </c>
      <c r="H2643" s="31" t="s">
        <v>94</v>
      </c>
      <c r="I2643" s="33">
        <v>283.30087107071398</v>
      </c>
      <c r="J2643" s="33">
        <v>7.43</v>
      </c>
      <c r="K2643" s="31" t="s">
        <v>94</v>
      </c>
      <c r="L2643" s="31" t="s">
        <v>95</v>
      </c>
    </row>
    <row r="2644" spans="1:12" x14ac:dyDescent="0.2">
      <c r="A2644" t="str">
        <f>VLOOKUP(B2644,StateFIPS!A$2:B$52,2)</f>
        <v>Virginia</v>
      </c>
      <c r="B2644">
        <f t="shared" si="42"/>
        <v>51</v>
      </c>
      <c r="C2644" s="31" t="s">
        <v>2563</v>
      </c>
      <c r="D2644" s="31" t="s">
        <v>3285</v>
      </c>
      <c r="E2644" s="31" t="s">
        <v>3286</v>
      </c>
      <c r="F2644" s="31" t="s">
        <v>3287</v>
      </c>
      <c r="G2644" s="33">
        <v>13441.87618352</v>
      </c>
      <c r="H2644" s="31" t="s">
        <v>94</v>
      </c>
      <c r="I2644" s="33">
        <v>1809.1354217389</v>
      </c>
      <c r="J2644" s="33">
        <v>7.43</v>
      </c>
      <c r="K2644" s="31" t="s">
        <v>94</v>
      </c>
      <c r="L2644" s="31" t="s">
        <v>95</v>
      </c>
    </row>
    <row r="2645" spans="1:12" x14ac:dyDescent="0.2">
      <c r="A2645" t="str">
        <f>VLOOKUP(B2645,StateFIPS!A$2:B$52,2)</f>
        <v>Virginia</v>
      </c>
      <c r="B2645">
        <f t="shared" si="42"/>
        <v>51</v>
      </c>
      <c r="C2645" s="31" t="s">
        <v>994</v>
      </c>
      <c r="D2645" s="31" t="s">
        <v>3285</v>
      </c>
      <c r="E2645" s="31" t="s">
        <v>3286</v>
      </c>
      <c r="F2645" s="31" t="s">
        <v>3287</v>
      </c>
      <c r="G2645" s="33">
        <v>1695.7991126981599</v>
      </c>
      <c r="H2645" s="31" t="s">
        <v>94</v>
      </c>
      <c r="I2645" s="33">
        <v>228.23675810204</v>
      </c>
      <c r="J2645" s="33">
        <v>7.43</v>
      </c>
      <c r="K2645" s="31" t="s">
        <v>94</v>
      </c>
      <c r="L2645" s="31" t="s">
        <v>95</v>
      </c>
    </row>
    <row r="2646" spans="1:12" x14ac:dyDescent="0.2">
      <c r="A2646" t="str">
        <f>VLOOKUP(B2646,StateFIPS!A$2:B$52,2)</f>
        <v>Virginia</v>
      </c>
      <c r="B2646">
        <f t="shared" si="42"/>
        <v>51</v>
      </c>
      <c r="C2646" s="31" t="s">
        <v>995</v>
      </c>
      <c r="D2646" s="31" t="s">
        <v>3285</v>
      </c>
      <c r="E2646" s="31" t="s">
        <v>3286</v>
      </c>
      <c r="F2646" s="31" t="s">
        <v>3287</v>
      </c>
      <c r="G2646" s="33">
        <v>486.20813720716302</v>
      </c>
      <c r="H2646" s="31" t="s">
        <v>94</v>
      </c>
      <c r="I2646" s="33">
        <v>65.438511064221203</v>
      </c>
      <c r="J2646" s="33">
        <v>7.43</v>
      </c>
      <c r="K2646" s="31" t="s">
        <v>94</v>
      </c>
      <c r="L2646" s="31" t="s">
        <v>95</v>
      </c>
    </row>
    <row r="2647" spans="1:12" x14ac:dyDescent="0.2">
      <c r="A2647" t="str">
        <f>VLOOKUP(B2647,StateFIPS!A$2:B$52,2)</f>
        <v>Virginia</v>
      </c>
      <c r="B2647">
        <f t="shared" si="42"/>
        <v>51</v>
      </c>
      <c r="C2647" s="31" t="s">
        <v>996</v>
      </c>
      <c r="D2647" s="31" t="s">
        <v>3285</v>
      </c>
      <c r="E2647" s="31" t="s">
        <v>3286</v>
      </c>
      <c r="F2647" s="31" t="s">
        <v>3287</v>
      </c>
      <c r="G2647" s="33">
        <v>1013.92184710274</v>
      </c>
      <c r="H2647" s="31" t="s">
        <v>94</v>
      </c>
      <c r="I2647" s="33">
        <v>136.463236487583</v>
      </c>
      <c r="J2647" s="33">
        <v>7.43</v>
      </c>
      <c r="K2647" s="31" t="s">
        <v>94</v>
      </c>
      <c r="L2647" s="31" t="s">
        <v>95</v>
      </c>
    </row>
    <row r="2648" spans="1:12" x14ac:dyDescent="0.2">
      <c r="A2648" t="str">
        <f>VLOOKUP(B2648,StateFIPS!A$2:B$52,2)</f>
        <v>Virginia</v>
      </c>
      <c r="B2648">
        <f t="shared" si="42"/>
        <v>51</v>
      </c>
      <c r="C2648" s="31" t="s">
        <v>2608</v>
      </c>
      <c r="D2648" s="31" t="s">
        <v>3285</v>
      </c>
      <c r="E2648" s="31" t="s">
        <v>3286</v>
      </c>
      <c r="F2648" s="31" t="s">
        <v>3287</v>
      </c>
      <c r="G2648" s="33">
        <v>7026.3005193961999</v>
      </c>
      <c r="H2648" s="31" t="s">
        <v>94</v>
      </c>
      <c r="I2648" s="33">
        <v>945.66628794026894</v>
      </c>
      <c r="J2648" s="33">
        <v>7.43</v>
      </c>
      <c r="K2648" s="31" t="s">
        <v>94</v>
      </c>
      <c r="L2648" s="31" t="s">
        <v>95</v>
      </c>
    </row>
    <row r="2649" spans="1:12" x14ac:dyDescent="0.2">
      <c r="A2649" t="str">
        <f>VLOOKUP(B2649,StateFIPS!A$2:B$52,2)</f>
        <v>Virginia</v>
      </c>
      <c r="B2649">
        <f t="shared" si="42"/>
        <v>51</v>
      </c>
      <c r="C2649" s="31" t="s">
        <v>2571</v>
      </c>
      <c r="D2649" s="31" t="s">
        <v>3285</v>
      </c>
      <c r="E2649" s="31" t="s">
        <v>3286</v>
      </c>
      <c r="F2649" s="31" t="s">
        <v>3287</v>
      </c>
      <c r="G2649" s="33">
        <v>44808.230400908898</v>
      </c>
      <c r="H2649" s="31" t="s">
        <v>94</v>
      </c>
      <c r="I2649" s="33">
        <v>6030.7174160038903</v>
      </c>
      <c r="J2649" s="33">
        <v>7.43</v>
      </c>
      <c r="K2649" s="31" t="s">
        <v>94</v>
      </c>
      <c r="L2649" s="31" t="s">
        <v>95</v>
      </c>
    </row>
    <row r="2650" spans="1:12" x14ac:dyDescent="0.2">
      <c r="A2650" t="str">
        <f>VLOOKUP(B2650,StateFIPS!A$2:B$52,2)</f>
        <v>Virginia</v>
      </c>
      <c r="B2650">
        <f t="shared" si="42"/>
        <v>51</v>
      </c>
      <c r="C2650" s="31" t="s">
        <v>2532</v>
      </c>
      <c r="D2650" s="31" t="s">
        <v>3285</v>
      </c>
      <c r="E2650" s="31" t="s">
        <v>3286</v>
      </c>
      <c r="F2650" s="31" t="s">
        <v>3287</v>
      </c>
      <c r="G2650" s="33">
        <v>7441.3562462803702</v>
      </c>
      <c r="H2650" s="31" t="s">
        <v>94</v>
      </c>
      <c r="I2650" s="33">
        <v>1001.52843153168</v>
      </c>
      <c r="J2650" s="33">
        <v>7.43</v>
      </c>
      <c r="K2650" s="31" t="s">
        <v>94</v>
      </c>
      <c r="L2650" s="31" t="s">
        <v>95</v>
      </c>
    </row>
    <row r="2651" spans="1:12" x14ac:dyDescent="0.2">
      <c r="A2651" t="str">
        <f>VLOOKUP(B2651,StateFIPS!A$2:B$52,2)</f>
        <v>Virginia</v>
      </c>
      <c r="B2651">
        <f t="shared" si="42"/>
        <v>51</v>
      </c>
      <c r="C2651" s="31" t="s">
        <v>2521</v>
      </c>
      <c r="D2651" s="31" t="s">
        <v>3285</v>
      </c>
      <c r="E2651" s="31" t="s">
        <v>3286</v>
      </c>
      <c r="F2651" s="31" t="s">
        <v>3287</v>
      </c>
      <c r="G2651" s="33">
        <v>1683.9403776443201</v>
      </c>
      <c r="H2651" s="31" t="s">
        <v>94</v>
      </c>
      <c r="I2651" s="33">
        <v>226.640696856571</v>
      </c>
      <c r="J2651" s="33">
        <v>7.43</v>
      </c>
      <c r="K2651" s="31" t="s">
        <v>94</v>
      </c>
      <c r="L2651" s="31" t="s">
        <v>95</v>
      </c>
    </row>
    <row r="2652" spans="1:12" x14ac:dyDescent="0.2">
      <c r="A2652" t="str">
        <f>VLOOKUP(B2652,StateFIPS!A$2:B$52,2)</f>
        <v>Virginia</v>
      </c>
      <c r="B2652">
        <f t="shared" si="42"/>
        <v>51</v>
      </c>
      <c r="C2652" s="31" t="s">
        <v>2559</v>
      </c>
      <c r="D2652" s="31" t="s">
        <v>3285</v>
      </c>
      <c r="E2652" s="31" t="s">
        <v>3286</v>
      </c>
      <c r="F2652" s="31" t="s">
        <v>3287</v>
      </c>
      <c r="G2652" s="33">
        <v>29599.4026943678</v>
      </c>
      <c r="H2652" s="31" t="s">
        <v>94</v>
      </c>
      <c r="I2652" s="33">
        <v>3983.7688686901502</v>
      </c>
      <c r="J2652" s="33">
        <v>7.43</v>
      </c>
      <c r="K2652" s="31" t="s">
        <v>94</v>
      </c>
      <c r="L2652" s="31" t="s">
        <v>95</v>
      </c>
    </row>
    <row r="2653" spans="1:12" x14ac:dyDescent="0.2">
      <c r="A2653" t="str">
        <f>VLOOKUP(B2653,StateFIPS!A$2:B$52,2)</f>
        <v>Virginia</v>
      </c>
      <c r="B2653">
        <f t="shared" si="42"/>
        <v>51</v>
      </c>
      <c r="C2653" s="31" t="s">
        <v>2586</v>
      </c>
      <c r="D2653" s="31" t="s">
        <v>3285</v>
      </c>
      <c r="E2653" s="31" t="s">
        <v>3286</v>
      </c>
      <c r="F2653" s="31" t="s">
        <v>3287</v>
      </c>
      <c r="G2653" s="33">
        <v>2715.6503273278099</v>
      </c>
      <c r="H2653" s="31" t="s">
        <v>94</v>
      </c>
      <c r="I2653" s="33">
        <v>365.49802521235699</v>
      </c>
      <c r="J2653" s="33">
        <v>7.43</v>
      </c>
      <c r="K2653" s="31" t="s">
        <v>94</v>
      </c>
      <c r="L2653" s="31" t="s">
        <v>95</v>
      </c>
    </row>
    <row r="2654" spans="1:12" x14ac:dyDescent="0.2">
      <c r="A2654" t="str">
        <f>VLOOKUP(B2654,StateFIPS!A$2:B$52,2)</f>
        <v>Virginia</v>
      </c>
      <c r="B2654">
        <f t="shared" si="42"/>
        <v>51</v>
      </c>
      <c r="C2654" s="31" t="s">
        <v>997</v>
      </c>
      <c r="D2654" s="31" t="s">
        <v>3285</v>
      </c>
      <c r="E2654" s="31" t="s">
        <v>3286</v>
      </c>
      <c r="F2654" s="31" t="s">
        <v>3287</v>
      </c>
      <c r="G2654" s="33">
        <v>859.75829140291103</v>
      </c>
      <c r="H2654" s="31" t="s">
        <v>94</v>
      </c>
      <c r="I2654" s="33">
        <v>115.714440296489</v>
      </c>
      <c r="J2654" s="33">
        <v>7.43</v>
      </c>
      <c r="K2654" s="31" t="s">
        <v>94</v>
      </c>
      <c r="L2654" s="31" t="s">
        <v>95</v>
      </c>
    </row>
    <row r="2655" spans="1:12" x14ac:dyDescent="0.2">
      <c r="A2655" t="str">
        <f>VLOOKUP(B2655,StateFIPS!A$2:B$52,2)</f>
        <v>Virginia</v>
      </c>
      <c r="B2655">
        <f t="shared" si="42"/>
        <v>51</v>
      </c>
      <c r="C2655" s="31" t="s">
        <v>2658</v>
      </c>
      <c r="D2655" s="31" t="s">
        <v>3285</v>
      </c>
      <c r="E2655" s="31" t="s">
        <v>3286</v>
      </c>
      <c r="F2655" s="31" t="s">
        <v>3287</v>
      </c>
      <c r="G2655" s="33">
        <v>764.88841097224497</v>
      </c>
      <c r="H2655" s="31" t="s">
        <v>94</v>
      </c>
      <c r="I2655" s="33">
        <v>102.94595033273799</v>
      </c>
      <c r="J2655" s="33">
        <v>7.43</v>
      </c>
      <c r="K2655" s="31" t="s">
        <v>94</v>
      </c>
      <c r="L2655" s="31" t="s">
        <v>95</v>
      </c>
    </row>
    <row r="2656" spans="1:12" x14ac:dyDescent="0.2">
      <c r="A2656" t="str">
        <f>VLOOKUP(B2656,StateFIPS!A$2:B$52,2)</f>
        <v>Virginia</v>
      </c>
      <c r="B2656">
        <f t="shared" si="42"/>
        <v>51</v>
      </c>
      <c r="C2656" s="31" t="s">
        <v>998</v>
      </c>
      <c r="D2656" s="31" t="s">
        <v>3285</v>
      </c>
      <c r="E2656" s="31" t="s">
        <v>3286</v>
      </c>
      <c r="F2656" s="31" t="s">
        <v>3287</v>
      </c>
      <c r="G2656" s="33">
        <v>524.749026132121</v>
      </c>
      <c r="H2656" s="31" t="s">
        <v>94</v>
      </c>
      <c r="I2656" s="33">
        <v>70.625710111994806</v>
      </c>
      <c r="J2656" s="33">
        <v>7.43</v>
      </c>
      <c r="K2656" s="31" t="s">
        <v>94</v>
      </c>
      <c r="L2656" s="31" t="s">
        <v>95</v>
      </c>
    </row>
    <row r="2657" spans="1:12" x14ac:dyDescent="0.2">
      <c r="A2657" t="str">
        <f>VLOOKUP(B2657,StateFIPS!A$2:B$52,2)</f>
        <v>Virginia</v>
      </c>
      <c r="B2657">
        <f t="shared" si="42"/>
        <v>51</v>
      </c>
      <c r="C2657" s="31" t="s">
        <v>3269</v>
      </c>
      <c r="D2657" s="31" t="s">
        <v>3285</v>
      </c>
      <c r="E2657" s="31" t="s">
        <v>3286</v>
      </c>
      <c r="F2657" s="31" t="s">
        <v>3287</v>
      </c>
      <c r="G2657" s="33">
        <v>524.749026132121</v>
      </c>
      <c r="H2657" s="31" t="s">
        <v>94</v>
      </c>
      <c r="I2657" s="33">
        <v>70.625710111994806</v>
      </c>
      <c r="J2657" s="33">
        <v>7.43</v>
      </c>
      <c r="K2657" s="31" t="s">
        <v>94</v>
      </c>
      <c r="L2657" s="31" t="s">
        <v>95</v>
      </c>
    </row>
    <row r="2658" spans="1:12" x14ac:dyDescent="0.2">
      <c r="A2658" t="str">
        <f>VLOOKUP(B2658,StateFIPS!A$2:B$52,2)</f>
        <v>Virginia</v>
      </c>
      <c r="B2658">
        <f t="shared" si="42"/>
        <v>51</v>
      </c>
      <c r="C2658" s="31" t="s">
        <v>2735</v>
      </c>
      <c r="D2658" s="31" t="s">
        <v>3285</v>
      </c>
      <c r="E2658" s="31" t="s">
        <v>3286</v>
      </c>
      <c r="F2658" s="31" t="s">
        <v>3287</v>
      </c>
      <c r="G2658" s="33">
        <v>524.749026132121</v>
      </c>
      <c r="H2658" s="31" t="s">
        <v>94</v>
      </c>
      <c r="I2658" s="33">
        <v>70.625710111994806</v>
      </c>
      <c r="J2658" s="33">
        <v>7.43</v>
      </c>
      <c r="K2658" s="31" t="s">
        <v>94</v>
      </c>
      <c r="L2658" s="31" t="s">
        <v>95</v>
      </c>
    </row>
    <row r="2659" spans="1:12" x14ac:dyDescent="0.2">
      <c r="A2659" t="str">
        <f>VLOOKUP(B2659,StateFIPS!A$2:B$52,2)</f>
        <v>Virginia</v>
      </c>
      <c r="B2659">
        <f t="shared" si="42"/>
        <v>51</v>
      </c>
      <c r="C2659" s="31" t="s">
        <v>2648</v>
      </c>
      <c r="D2659" s="31" t="s">
        <v>3285</v>
      </c>
      <c r="E2659" s="31" t="s">
        <v>3286</v>
      </c>
      <c r="F2659" s="31" t="s">
        <v>3287</v>
      </c>
      <c r="G2659" s="33">
        <v>17355.258751285</v>
      </c>
      <c r="H2659" s="31" t="s">
        <v>94</v>
      </c>
      <c r="I2659" s="33">
        <v>2335.8356327435999</v>
      </c>
      <c r="J2659" s="33">
        <v>7.43</v>
      </c>
      <c r="K2659" s="31" t="s">
        <v>94</v>
      </c>
      <c r="L2659" s="31" t="s">
        <v>95</v>
      </c>
    </row>
    <row r="2660" spans="1:12" x14ac:dyDescent="0.2">
      <c r="A2660" t="str">
        <f>VLOOKUP(B2660,StateFIPS!A$2:B$52,2)</f>
        <v>Virginia</v>
      </c>
      <c r="B2660">
        <f t="shared" si="42"/>
        <v>51</v>
      </c>
      <c r="C2660" s="31" t="s">
        <v>999</v>
      </c>
      <c r="D2660" s="31" t="s">
        <v>3285</v>
      </c>
      <c r="E2660" s="31" t="s">
        <v>3286</v>
      </c>
      <c r="F2660" s="31" t="s">
        <v>3287</v>
      </c>
      <c r="G2660" s="33">
        <v>2270.9477628090699</v>
      </c>
      <c r="H2660" s="31" t="s">
        <v>94</v>
      </c>
      <c r="I2660" s="33">
        <v>305.645728507277</v>
      </c>
      <c r="J2660" s="33">
        <v>7.43</v>
      </c>
      <c r="K2660" s="31" t="s">
        <v>94</v>
      </c>
      <c r="L2660" s="31" t="s">
        <v>95</v>
      </c>
    </row>
    <row r="2661" spans="1:12" x14ac:dyDescent="0.2">
      <c r="A2661" t="str">
        <f>VLOOKUP(B2661,StateFIPS!A$2:B$52,2)</f>
        <v>Virginia</v>
      </c>
      <c r="B2661">
        <f t="shared" si="42"/>
        <v>51</v>
      </c>
      <c r="C2661" s="31" t="s">
        <v>2619</v>
      </c>
      <c r="D2661" s="31" t="s">
        <v>3285</v>
      </c>
      <c r="E2661" s="31" t="s">
        <v>3286</v>
      </c>
      <c r="F2661" s="31" t="s">
        <v>3287</v>
      </c>
      <c r="G2661" s="33">
        <v>7992.7874262836103</v>
      </c>
      <c r="H2661" s="31" t="s">
        <v>94</v>
      </c>
      <c r="I2661" s="33">
        <v>1075.74527944598</v>
      </c>
      <c r="J2661" s="33">
        <v>7.43</v>
      </c>
      <c r="K2661" s="31" t="s">
        <v>94</v>
      </c>
      <c r="L2661" s="31" t="s">
        <v>95</v>
      </c>
    </row>
    <row r="2662" spans="1:12" x14ac:dyDescent="0.2">
      <c r="A2662" t="str">
        <f>VLOOKUP(B2662,StateFIPS!A$2:B$52,2)</f>
        <v>Virginia</v>
      </c>
      <c r="B2662">
        <f t="shared" si="42"/>
        <v>51</v>
      </c>
      <c r="C2662" s="31" t="s">
        <v>3144</v>
      </c>
      <c r="D2662" s="31" t="s">
        <v>3285</v>
      </c>
      <c r="E2662" s="31" t="s">
        <v>3286</v>
      </c>
      <c r="F2662" s="31" t="s">
        <v>3287</v>
      </c>
      <c r="G2662" s="33">
        <v>391.33825677649702</v>
      </c>
      <c r="H2662" s="31" t="s">
        <v>94</v>
      </c>
      <c r="I2662" s="33">
        <v>52.670021100470699</v>
      </c>
      <c r="J2662" s="33">
        <v>7.43</v>
      </c>
      <c r="K2662" s="31" t="s">
        <v>94</v>
      </c>
      <c r="L2662" s="31" t="s">
        <v>95</v>
      </c>
    </row>
    <row r="2663" spans="1:12" x14ac:dyDescent="0.2">
      <c r="A2663" t="str">
        <f>VLOOKUP(B2663,StateFIPS!A$2:B$52,2)</f>
        <v>Virginia</v>
      </c>
      <c r="B2663">
        <f t="shared" si="42"/>
        <v>51</v>
      </c>
      <c r="C2663" s="31" t="s">
        <v>2634</v>
      </c>
      <c r="D2663" s="31" t="s">
        <v>3285</v>
      </c>
      <c r="E2663" s="31" t="s">
        <v>3286</v>
      </c>
      <c r="F2663" s="31" t="s">
        <v>3287</v>
      </c>
      <c r="G2663" s="33">
        <v>15392.638099875599</v>
      </c>
      <c r="H2663" s="31" t="s">
        <v>94</v>
      </c>
      <c r="I2663" s="33">
        <v>2071.6874966185101</v>
      </c>
      <c r="J2663" s="33">
        <v>7.43</v>
      </c>
      <c r="K2663" s="31" t="s">
        <v>94</v>
      </c>
      <c r="L2663" s="31" t="s">
        <v>95</v>
      </c>
    </row>
    <row r="2664" spans="1:12" x14ac:dyDescent="0.2">
      <c r="A2664" t="str">
        <f>VLOOKUP(B2664,StateFIPS!A$2:B$52,2)</f>
        <v>Virginia</v>
      </c>
      <c r="B2664">
        <f t="shared" si="42"/>
        <v>51</v>
      </c>
      <c r="C2664" s="31" t="s">
        <v>1012</v>
      </c>
      <c r="D2664" s="31" t="s">
        <v>3285</v>
      </c>
      <c r="E2664" s="31" t="s">
        <v>3286</v>
      </c>
      <c r="F2664" s="31" t="s">
        <v>3287</v>
      </c>
      <c r="G2664" s="33">
        <v>524.749026132121</v>
      </c>
      <c r="H2664" s="31" t="s">
        <v>94</v>
      </c>
      <c r="I2664" s="33">
        <v>70.625710111994806</v>
      </c>
      <c r="J2664" s="33">
        <v>7.43</v>
      </c>
      <c r="K2664" s="31" t="s">
        <v>94</v>
      </c>
      <c r="L2664" s="31" t="s">
        <v>95</v>
      </c>
    </row>
    <row r="2665" spans="1:12" x14ac:dyDescent="0.2">
      <c r="A2665" t="str">
        <f>VLOOKUP(B2665,StateFIPS!A$2:B$52,2)</f>
        <v>Vermont</v>
      </c>
      <c r="B2665">
        <f t="shared" si="42"/>
        <v>50</v>
      </c>
      <c r="C2665" s="31" t="s">
        <v>2389</v>
      </c>
      <c r="D2665" s="31" t="s">
        <v>3285</v>
      </c>
      <c r="E2665" s="31" t="s">
        <v>3286</v>
      </c>
      <c r="F2665" s="31" t="s">
        <v>3287</v>
      </c>
      <c r="G2665" s="33">
        <v>6192.7760549468203</v>
      </c>
      <c r="H2665" s="31" t="s">
        <v>94</v>
      </c>
      <c r="I2665" s="33">
        <v>833.48264534950499</v>
      </c>
      <c r="J2665" s="33">
        <v>7.43</v>
      </c>
      <c r="K2665" s="31" t="s">
        <v>94</v>
      </c>
      <c r="L2665" s="31" t="s">
        <v>95</v>
      </c>
    </row>
    <row r="2666" spans="1:12" x14ac:dyDescent="0.2">
      <c r="A2666" t="str">
        <f>VLOOKUP(B2666,StateFIPS!A$2:B$52,2)</f>
        <v>Vermont</v>
      </c>
      <c r="B2666">
        <f t="shared" si="42"/>
        <v>50</v>
      </c>
      <c r="C2666" s="31" t="s">
        <v>2378</v>
      </c>
      <c r="D2666" s="31" t="s">
        <v>3285</v>
      </c>
      <c r="E2666" s="31" t="s">
        <v>3286</v>
      </c>
      <c r="F2666" s="31" t="s">
        <v>3287</v>
      </c>
      <c r="G2666" s="33">
        <v>1528.1396871339</v>
      </c>
      <c r="H2666" s="31" t="s">
        <v>94</v>
      </c>
      <c r="I2666" s="33">
        <v>205.67155950658099</v>
      </c>
      <c r="J2666" s="33">
        <v>7.43</v>
      </c>
      <c r="K2666" s="31" t="s">
        <v>94</v>
      </c>
      <c r="L2666" s="31" t="s">
        <v>95</v>
      </c>
    </row>
    <row r="2667" spans="1:12" x14ac:dyDescent="0.2">
      <c r="A2667" t="str">
        <f>VLOOKUP(B2667,StateFIPS!A$2:B$52,2)</f>
        <v>Vermont</v>
      </c>
      <c r="B2667">
        <f t="shared" si="42"/>
        <v>50</v>
      </c>
      <c r="C2667" s="31" t="s">
        <v>2375</v>
      </c>
      <c r="D2667" s="31" t="s">
        <v>3285</v>
      </c>
      <c r="E2667" s="31" t="s">
        <v>3286</v>
      </c>
      <c r="F2667" s="31" t="s">
        <v>3287</v>
      </c>
      <c r="G2667" s="33">
        <v>3698.0178255576202</v>
      </c>
      <c r="H2667" s="31" t="s">
        <v>94</v>
      </c>
      <c r="I2667" s="33">
        <v>497.71437759860299</v>
      </c>
      <c r="J2667" s="33">
        <v>7.43</v>
      </c>
      <c r="K2667" s="31" t="s">
        <v>94</v>
      </c>
      <c r="L2667" s="31" t="s">
        <v>95</v>
      </c>
    </row>
    <row r="2668" spans="1:12" x14ac:dyDescent="0.2">
      <c r="A2668" t="str">
        <f>VLOOKUP(B2668,StateFIPS!A$2:B$52,2)</f>
        <v>Vermont</v>
      </c>
      <c r="B2668">
        <f t="shared" si="42"/>
        <v>50</v>
      </c>
      <c r="C2668" s="31" t="s">
        <v>2339</v>
      </c>
      <c r="D2668" s="31" t="s">
        <v>3285</v>
      </c>
      <c r="E2668" s="31" t="s">
        <v>3286</v>
      </c>
      <c r="F2668" s="31" t="s">
        <v>3287</v>
      </c>
      <c r="G2668" s="33">
        <v>7684.8179541956597</v>
      </c>
      <c r="H2668" s="31" t="s">
        <v>94</v>
      </c>
      <c r="I2668" s="33">
        <v>1034.29582156065</v>
      </c>
      <c r="J2668" s="33">
        <v>7.43</v>
      </c>
      <c r="K2668" s="31" t="s">
        <v>94</v>
      </c>
      <c r="L2668" s="31" t="s">
        <v>95</v>
      </c>
    </row>
    <row r="2669" spans="1:12" x14ac:dyDescent="0.2">
      <c r="A2669" t="str">
        <f>VLOOKUP(B2669,StateFIPS!A$2:B$52,2)</f>
        <v>Vermont</v>
      </c>
      <c r="B2669">
        <f t="shared" si="42"/>
        <v>50</v>
      </c>
      <c r="C2669" s="31" t="s">
        <v>2991</v>
      </c>
      <c r="D2669" s="31" t="s">
        <v>3285</v>
      </c>
      <c r="E2669" s="31" t="s">
        <v>3286</v>
      </c>
      <c r="F2669" s="31" t="s">
        <v>3287</v>
      </c>
      <c r="G2669" s="33">
        <v>358.97244619024599</v>
      </c>
      <c r="H2669" s="31" t="s">
        <v>94</v>
      </c>
      <c r="I2669" s="33">
        <v>48.313922771230999</v>
      </c>
      <c r="J2669" s="33">
        <v>7.43</v>
      </c>
      <c r="K2669" s="31" t="s">
        <v>94</v>
      </c>
      <c r="L2669" s="31" t="s">
        <v>95</v>
      </c>
    </row>
    <row r="2670" spans="1:12" x14ac:dyDescent="0.2">
      <c r="A2670" t="str">
        <f>VLOOKUP(B2670,StateFIPS!A$2:B$52,2)</f>
        <v>Vermont</v>
      </c>
      <c r="B2670">
        <f t="shared" si="42"/>
        <v>50</v>
      </c>
      <c r="C2670" s="31" t="s">
        <v>2352</v>
      </c>
      <c r="D2670" s="31" t="s">
        <v>3285</v>
      </c>
      <c r="E2670" s="31" t="s">
        <v>3286</v>
      </c>
      <c r="F2670" s="31" t="s">
        <v>3287</v>
      </c>
      <c r="G2670" s="33">
        <v>3104.4097581145302</v>
      </c>
      <c r="H2670" s="31" t="s">
        <v>94</v>
      </c>
      <c r="I2670" s="33">
        <v>417.82096340707</v>
      </c>
      <c r="J2670" s="33">
        <v>7.43</v>
      </c>
      <c r="K2670" s="31" t="s">
        <v>94</v>
      </c>
      <c r="L2670" s="31" t="s">
        <v>95</v>
      </c>
    </row>
    <row r="2671" spans="1:12" x14ac:dyDescent="0.2">
      <c r="A2671" t="str">
        <f>VLOOKUP(B2671,StateFIPS!A$2:B$52,2)</f>
        <v>Vermont</v>
      </c>
      <c r="B2671">
        <f t="shared" si="42"/>
        <v>50</v>
      </c>
      <c r="C2671" s="31" t="s">
        <v>2347</v>
      </c>
      <c r="D2671" s="31" t="s">
        <v>3285</v>
      </c>
      <c r="E2671" s="31" t="s">
        <v>3286</v>
      </c>
      <c r="F2671" s="31" t="s">
        <v>3287</v>
      </c>
      <c r="G2671" s="33">
        <v>358.97244619024599</v>
      </c>
      <c r="H2671" s="31" t="s">
        <v>94</v>
      </c>
      <c r="I2671" s="33">
        <v>48.313922771230999</v>
      </c>
      <c r="J2671" s="33">
        <v>7.43</v>
      </c>
      <c r="K2671" s="31" t="s">
        <v>94</v>
      </c>
      <c r="L2671" s="31" t="s">
        <v>95</v>
      </c>
    </row>
    <row r="2672" spans="1:12" x14ac:dyDescent="0.2">
      <c r="A2672" t="str">
        <f>VLOOKUP(B2672,StateFIPS!A$2:B$52,2)</f>
        <v>Vermont</v>
      </c>
      <c r="B2672">
        <f t="shared" si="42"/>
        <v>50</v>
      </c>
      <c r="C2672" s="31" t="s">
        <v>2345</v>
      </c>
      <c r="D2672" s="31" t="s">
        <v>3285</v>
      </c>
      <c r="E2672" s="31" t="s">
        <v>3286</v>
      </c>
      <c r="F2672" s="31" t="s">
        <v>3287</v>
      </c>
      <c r="G2672" s="33">
        <v>3272.8661015781099</v>
      </c>
      <c r="H2672" s="31" t="s">
        <v>94</v>
      </c>
      <c r="I2672" s="33">
        <v>440.49341878574899</v>
      </c>
      <c r="J2672" s="33">
        <v>7.43</v>
      </c>
      <c r="K2672" s="31" t="s">
        <v>94</v>
      </c>
      <c r="L2672" s="31" t="s">
        <v>95</v>
      </c>
    </row>
    <row r="2673" spans="1:12" x14ac:dyDescent="0.2">
      <c r="A2673" t="str">
        <f>VLOOKUP(B2673,StateFIPS!A$2:B$52,2)</f>
        <v>Vermont</v>
      </c>
      <c r="B2673">
        <f t="shared" si="42"/>
        <v>50</v>
      </c>
      <c r="C2673" s="31" t="s">
        <v>2642</v>
      </c>
      <c r="D2673" s="31" t="s">
        <v>3285</v>
      </c>
      <c r="E2673" s="31" t="s">
        <v>3286</v>
      </c>
      <c r="F2673" s="31" t="s">
        <v>3287</v>
      </c>
      <c r="G2673" s="33">
        <v>7408.0682470769298</v>
      </c>
      <c r="H2673" s="31" t="s">
        <v>94</v>
      </c>
      <c r="I2673" s="33">
        <v>997.04821629568301</v>
      </c>
      <c r="J2673" s="33">
        <v>7.43</v>
      </c>
      <c r="K2673" s="31" t="s">
        <v>94</v>
      </c>
      <c r="L2673" s="31" t="s">
        <v>95</v>
      </c>
    </row>
    <row r="2674" spans="1:12" x14ac:dyDescent="0.2">
      <c r="A2674" t="str">
        <f>VLOOKUP(B2674,StateFIPS!A$2:B$52,2)</f>
        <v>Vermont</v>
      </c>
      <c r="B2674">
        <f t="shared" si="42"/>
        <v>50</v>
      </c>
      <c r="C2674" s="31" t="s">
        <v>2643</v>
      </c>
      <c r="D2674" s="31" t="s">
        <v>3285</v>
      </c>
      <c r="E2674" s="31" t="s">
        <v>3286</v>
      </c>
      <c r="F2674" s="31" t="s">
        <v>3287</v>
      </c>
      <c r="G2674" s="33">
        <v>2506.7908253508799</v>
      </c>
      <c r="H2674" s="31" t="s">
        <v>94</v>
      </c>
      <c r="I2674" s="33">
        <v>337.38772884937902</v>
      </c>
      <c r="J2674" s="33">
        <v>7.43</v>
      </c>
      <c r="K2674" s="31" t="s">
        <v>94</v>
      </c>
      <c r="L2674" s="31" t="s">
        <v>95</v>
      </c>
    </row>
    <row r="2675" spans="1:12" x14ac:dyDescent="0.2">
      <c r="A2675" t="str">
        <f>VLOOKUP(B2675,StateFIPS!A$2:B$52,2)</f>
        <v>Vermont</v>
      </c>
      <c r="B2675">
        <f t="shared" si="42"/>
        <v>50</v>
      </c>
      <c r="C2675" s="31" t="s">
        <v>2627</v>
      </c>
      <c r="D2675" s="31" t="s">
        <v>3285</v>
      </c>
      <c r="E2675" s="31" t="s">
        <v>3286</v>
      </c>
      <c r="F2675" s="31" t="s">
        <v>3287</v>
      </c>
      <c r="G2675" s="33">
        <v>4652.6037718512398</v>
      </c>
      <c r="H2675" s="31" t="s">
        <v>94</v>
      </c>
      <c r="I2675" s="33">
        <v>626.19162474444602</v>
      </c>
      <c r="J2675" s="33">
        <v>7.43</v>
      </c>
      <c r="K2675" s="31" t="s">
        <v>94</v>
      </c>
      <c r="L2675" s="31" t="s">
        <v>95</v>
      </c>
    </row>
    <row r="2676" spans="1:12" x14ac:dyDescent="0.2">
      <c r="A2676" t="str">
        <f>VLOOKUP(B2676,StateFIPS!A$2:B$52,2)</f>
        <v>Vermont</v>
      </c>
      <c r="B2676">
        <f t="shared" si="42"/>
        <v>50</v>
      </c>
      <c r="C2676" s="31" t="s">
        <v>2639</v>
      </c>
      <c r="D2676" s="31" t="s">
        <v>3285</v>
      </c>
      <c r="E2676" s="31" t="s">
        <v>3286</v>
      </c>
      <c r="F2676" s="31" t="s">
        <v>3287</v>
      </c>
      <c r="G2676" s="33">
        <v>2057.573909448</v>
      </c>
      <c r="H2676" s="31" t="s">
        <v>94</v>
      </c>
      <c r="I2676" s="33">
        <v>276.92784783957001</v>
      </c>
      <c r="J2676" s="33">
        <v>7.43</v>
      </c>
      <c r="K2676" s="31" t="s">
        <v>94</v>
      </c>
      <c r="L2676" s="31" t="s">
        <v>95</v>
      </c>
    </row>
    <row r="2677" spans="1:12" x14ac:dyDescent="0.2">
      <c r="A2677" t="str">
        <f>VLOOKUP(B2677,StateFIPS!A$2:B$52,2)</f>
        <v>Vermont</v>
      </c>
      <c r="B2677">
        <f t="shared" si="42"/>
        <v>50</v>
      </c>
      <c r="C2677" s="31" t="s">
        <v>2611</v>
      </c>
      <c r="D2677" s="31" t="s">
        <v>3285</v>
      </c>
      <c r="E2677" s="31" t="s">
        <v>3286</v>
      </c>
      <c r="F2677" s="31" t="s">
        <v>3287</v>
      </c>
      <c r="G2677" s="33">
        <v>9930.9025337100593</v>
      </c>
      <c r="H2677" s="31" t="s">
        <v>94</v>
      </c>
      <c r="I2677" s="33">
        <v>1336.5952266096999</v>
      </c>
      <c r="J2677" s="33">
        <v>7.43</v>
      </c>
      <c r="K2677" s="31" t="s">
        <v>94</v>
      </c>
      <c r="L2677" s="31" t="s">
        <v>95</v>
      </c>
    </row>
    <row r="2678" spans="1:12" x14ac:dyDescent="0.2">
      <c r="A2678" t="str">
        <f>VLOOKUP(B2678,StateFIPS!A$2:B$52,2)</f>
        <v>Vermont</v>
      </c>
      <c r="B2678">
        <f t="shared" si="42"/>
        <v>50</v>
      </c>
      <c r="C2678" s="31" t="s">
        <v>2671</v>
      </c>
      <c r="D2678" s="31" t="s">
        <v>3285</v>
      </c>
      <c r="E2678" s="31" t="s">
        <v>3286</v>
      </c>
      <c r="F2678" s="31" t="s">
        <v>3287</v>
      </c>
      <c r="G2678" s="33">
        <v>5446.7551053223997</v>
      </c>
      <c r="H2678" s="31" t="s">
        <v>94</v>
      </c>
      <c r="I2678" s="33">
        <v>733.07605724392999</v>
      </c>
      <c r="J2678" s="33">
        <v>7.43</v>
      </c>
      <c r="K2678" s="31" t="s">
        <v>94</v>
      </c>
      <c r="L2678" s="31" t="s">
        <v>95</v>
      </c>
    </row>
    <row r="2679" spans="1:12" x14ac:dyDescent="0.2">
      <c r="A2679" t="str">
        <f>VLOOKUP(B2679,StateFIPS!A$2:B$52,2)</f>
        <v>Washington</v>
      </c>
      <c r="B2679">
        <f t="shared" si="42"/>
        <v>53</v>
      </c>
      <c r="C2679" s="31" t="s">
        <v>2621</v>
      </c>
      <c r="D2679" s="31" t="s">
        <v>3285</v>
      </c>
      <c r="E2679" s="31" t="s">
        <v>3286</v>
      </c>
      <c r="F2679" s="31" t="s">
        <v>3287</v>
      </c>
      <c r="G2679" s="33">
        <v>8170.7552870090603</v>
      </c>
      <c r="H2679" s="31" t="s">
        <v>94</v>
      </c>
      <c r="I2679" s="33">
        <v>1099.69788519637</v>
      </c>
      <c r="J2679" s="33">
        <v>7.43</v>
      </c>
      <c r="K2679" s="31" t="s">
        <v>94</v>
      </c>
      <c r="L2679" s="31" t="s">
        <v>95</v>
      </c>
    </row>
    <row r="2680" spans="1:12" x14ac:dyDescent="0.2">
      <c r="A2680" t="str">
        <f>VLOOKUP(B2680,StateFIPS!A$2:B$52,2)</f>
        <v>Washington</v>
      </c>
      <c r="B2680">
        <f t="shared" si="42"/>
        <v>53</v>
      </c>
      <c r="C2680" s="31" t="s">
        <v>3146</v>
      </c>
      <c r="D2680" s="31" t="s">
        <v>3285</v>
      </c>
      <c r="E2680" s="31" t="s">
        <v>3286</v>
      </c>
      <c r="F2680" s="31" t="s">
        <v>3287</v>
      </c>
      <c r="G2680" s="33">
        <v>1702.57218249264</v>
      </c>
      <c r="H2680" s="31" t="s">
        <v>94</v>
      </c>
      <c r="I2680" s="33">
        <v>229.14834219281801</v>
      </c>
      <c r="J2680" s="33">
        <v>7.43</v>
      </c>
      <c r="K2680" s="31" t="s">
        <v>94</v>
      </c>
      <c r="L2680" s="31" t="s">
        <v>95</v>
      </c>
    </row>
    <row r="2681" spans="1:12" x14ac:dyDescent="0.2">
      <c r="A2681" t="str">
        <f>VLOOKUP(B2681,StateFIPS!A$2:B$52,2)</f>
        <v>Washington</v>
      </c>
      <c r="B2681">
        <f t="shared" si="42"/>
        <v>53</v>
      </c>
      <c r="C2681" s="31" t="s">
        <v>2636</v>
      </c>
      <c r="D2681" s="31" t="s">
        <v>3285</v>
      </c>
      <c r="E2681" s="31" t="s">
        <v>3286</v>
      </c>
      <c r="F2681" s="31" t="s">
        <v>3287</v>
      </c>
      <c r="G2681" s="33">
        <v>9610.7812918275995</v>
      </c>
      <c r="H2681" s="31" t="s">
        <v>94</v>
      </c>
      <c r="I2681" s="33">
        <v>1293.5102680790901</v>
      </c>
      <c r="J2681" s="33">
        <v>7.43</v>
      </c>
      <c r="K2681" s="31" t="s">
        <v>94</v>
      </c>
      <c r="L2681" s="31" t="s">
        <v>95</v>
      </c>
    </row>
    <row r="2682" spans="1:12" x14ac:dyDescent="0.2">
      <c r="A2682" t="str">
        <f>VLOOKUP(B2682,StateFIPS!A$2:B$52,2)</f>
        <v>Washington</v>
      </c>
      <c r="B2682">
        <f t="shared" si="42"/>
        <v>53</v>
      </c>
      <c r="C2682" s="31" t="s">
        <v>992</v>
      </c>
      <c r="D2682" s="31" t="s">
        <v>3285</v>
      </c>
      <c r="E2682" s="31" t="s">
        <v>3286</v>
      </c>
      <c r="F2682" s="31" t="s">
        <v>3287</v>
      </c>
      <c r="G2682" s="33">
        <v>859.24203602432203</v>
      </c>
      <c r="H2682" s="31" t="s">
        <v>94</v>
      </c>
      <c r="I2682" s="33">
        <v>115.64495774217001</v>
      </c>
      <c r="J2682" s="33">
        <v>7.43</v>
      </c>
      <c r="K2682" s="31" t="s">
        <v>94</v>
      </c>
      <c r="L2682" s="31" t="s">
        <v>95</v>
      </c>
    </row>
    <row r="2683" spans="1:12" x14ac:dyDescent="0.2">
      <c r="A2683" t="str">
        <f>VLOOKUP(B2683,StateFIPS!A$2:B$52,2)</f>
        <v>Washington</v>
      </c>
      <c r="B2683">
        <f t="shared" si="42"/>
        <v>53</v>
      </c>
      <c r="C2683" s="31" t="s">
        <v>2622</v>
      </c>
      <c r="D2683" s="31" t="s">
        <v>3285</v>
      </c>
      <c r="E2683" s="31" t="s">
        <v>3286</v>
      </c>
      <c r="F2683" s="31" t="s">
        <v>3287</v>
      </c>
      <c r="G2683" s="33">
        <v>4638.3158055757403</v>
      </c>
      <c r="H2683" s="31" t="s">
        <v>94</v>
      </c>
      <c r="I2683" s="33">
        <v>624.26861447856504</v>
      </c>
      <c r="J2683" s="33">
        <v>7.43</v>
      </c>
      <c r="K2683" s="31" t="s">
        <v>94</v>
      </c>
      <c r="L2683" s="31" t="s">
        <v>95</v>
      </c>
    </row>
    <row r="2684" spans="1:12" x14ac:dyDescent="0.2">
      <c r="A2684" t="str">
        <f>VLOOKUP(B2684,StateFIPS!A$2:B$52,2)</f>
        <v>Washington</v>
      </c>
      <c r="B2684">
        <f t="shared" si="42"/>
        <v>53</v>
      </c>
      <c r="C2684" s="31" t="s">
        <v>2431</v>
      </c>
      <c r="D2684" s="31" t="s">
        <v>3285</v>
      </c>
      <c r="E2684" s="31" t="s">
        <v>3286</v>
      </c>
      <c r="F2684" s="31" t="s">
        <v>3287</v>
      </c>
      <c r="G2684" s="33">
        <v>8671.9798080232504</v>
      </c>
      <c r="H2684" s="31" t="s">
        <v>94</v>
      </c>
      <c r="I2684" s="33">
        <v>1167.15744387931</v>
      </c>
      <c r="J2684" s="33">
        <v>7.43</v>
      </c>
      <c r="K2684" s="31" t="s">
        <v>94</v>
      </c>
      <c r="L2684" s="31" t="s">
        <v>95</v>
      </c>
    </row>
    <row r="2685" spans="1:12" x14ac:dyDescent="0.2">
      <c r="A2685" t="str">
        <f>VLOOKUP(B2685,StateFIPS!A$2:B$52,2)</f>
        <v>Washington</v>
      </c>
      <c r="B2685">
        <f t="shared" si="42"/>
        <v>53</v>
      </c>
      <c r="C2685" s="31" t="s">
        <v>1003</v>
      </c>
      <c r="D2685" s="31" t="s">
        <v>3285</v>
      </c>
      <c r="E2685" s="31" t="s">
        <v>3286</v>
      </c>
      <c r="F2685" s="31" t="s">
        <v>3287</v>
      </c>
      <c r="G2685" s="33">
        <v>3787.0297143294201</v>
      </c>
      <c r="H2685" s="31" t="s">
        <v>94</v>
      </c>
      <c r="I2685" s="33">
        <v>509.69444338215601</v>
      </c>
      <c r="J2685" s="33">
        <v>7.43</v>
      </c>
      <c r="K2685" s="31" t="s">
        <v>94</v>
      </c>
      <c r="L2685" s="31" t="s">
        <v>95</v>
      </c>
    </row>
    <row r="2686" spans="1:12" x14ac:dyDescent="0.2">
      <c r="A2686" t="str">
        <f>VLOOKUP(B2686,StateFIPS!A$2:B$52,2)</f>
        <v>Washington</v>
      </c>
      <c r="B2686">
        <f t="shared" si="42"/>
        <v>53</v>
      </c>
      <c r="C2686" s="31" t="s">
        <v>2344</v>
      </c>
      <c r="D2686" s="31" t="s">
        <v>3285</v>
      </c>
      <c r="E2686" s="31" t="s">
        <v>3286</v>
      </c>
      <c r="F2686" s="31" t="s">
        <v>3287</v>
      </c>
      <c r="G2686" s="33">
        <v>4431.4612413476598</v>
      </c>
      <c r="H2686" s="31" t="s">
        <v>94</v>
      </c>
      <c r="I2686" s="33">
        <v>596.42816168878301</v>
      </c>
      <c r="J2686" s="33">
        <v>7.43</v>
      </c>
      <c r="K2686" s="31" t="s">
        <v>94</v>
      </c>
      <c r="L2686" s="31" t="s">
        <v>95</v>
      </c>
    </row>
    <row r="2687" spans="1:12" x14ac:dyDescent="0.2">
      <c r="A2687" t="str">
        <f>VLOOKUP(B2687,StateFIPS!A$2:B$52,2)</f>
        <v>Washington</v>
      </c>
      <c r="B2687">
        <f t="shared" si="42"/>
        <v>53</v>
      </c>
      <c r="C2687" s="31" t="s">
        <v>3149</v>
      </c>
      <c r="D2687" s="31" t="s">
        <v>3285</v>
      </c>
      <c r="E2687" s="31" t="s">
        <v>3286</v>
      </c>
      <c r="F2687" s="31" t="s">
        <v>3287</v>
      </c>
      <c r="G2687" s="33">
        <v>1503.6735630425601</v>
      </c>
      <c r="H2687" s="31" t="s">
        <v>94</v>
      </c>
      <c r="I2687" s="33">
        <v>202.37867604879699</v>
      </c>
      <c r="J2687" s="33">
        <v>7.43</v>
      </c>
      <c r="K2687" s="31" t="s">
        <v>94</v>
      </c>
      <c r="L2687" s="31" t="s">
        <v>95</v>
      </c>
    </row>
    <row r="2688" spans="1:12" x14ac:dyDescent="0.2">
      <c r="A2688" t="str">
        <f>VLOOKUP(B2688,StateFIPS!A$2:B$52,2)</f>
        <v>Washington</v>
      </c>
      <c r="B2688">
        <f t="shared" si="42"/>
        <v>53</v>
      </c>
      <c r="C2688" s="31" t="s">
        <v>1004</v>
      </c>
      <c r="D2688" s="31" t="s">
        <v>3285</v>
      </c>
      <c r="E2688" s="31" t="s">
        <v>3286</v>
      </c>
      <c r="F2688" s="31" t="s">
        <v>3287</v>
      </c>
      <c r="G2688" s="33">
        <v>2394.7393781789001</v>
      </c>
      <c r="H2688" s="31" t="s">
        <v>94</v>
      </c>
      <c r="I2688" s="33">
        <v>322.30678037400997</v>
      </c>
      <c r="J2688" s="33">
        <v>7.43</v>
      </c>
      <c r="K2688" s="31" t="s">
        <v>94</v>
      </c>
      <c r="L2688" s="31" t="s">
        <v>95</v>
      </c>
    </row>
    <row r="2689" spans="1:12" x14ac:dyDescent="0.2">
      <c r="A2689" t="str">
        <f>VLOOKUP(B2689,StateFIPS!A$2:B$52,2)</f>
        <v>Washington</v>
      </c>
      <c r="B2689">
        <f t="shared" si="42"/>
        <v>53</v>
      </c>
      <c r="C2689" s="31" t="s">
        <v>2356</v>
      </c>
      <c r="D2689" s="31" t="s">
        <v>3285</v>
      </c>
      <c r="E2689" s="31" t="s">
        <v>3286</v>
      </c>
      <c r="F2689" s="31" t="s">
        <v>3287</v>
      </c>
      <c r="G2689" s="33">
        <v>13994.506864507201</v>
      </c>
      <c r="H2689" s="31" t="s">
        <v>94</v>
      </c>
      <c r="I2689" s="33">
        <v>1883.5137098933001</v>
      </c>
      <c r="J2689" s="33">
        <v>7.43</v>
      </c>
      <c r="K2689" s="31" t="s">
        <v>94</v>
      </c>
      <c r="L2689" s="31" t="s">
        <v>95</v>
      </c>
    </row>
    <row r="2690" spans="1:12" x14ac:dyDescent="0.2">
      <c r="A2690" t="str">
        <f>VLOOKUP(B2690,StateFIPS!A$2:B$52,2)</f>
        <v>Washington</v>
      </c>
      <c r="B2690">
        <f t="shared" si="42"/>
        <v>53</v>
      </c>
      <c r="C2690" s="31" t="s">
        <v>1005</v>
      </c>
      <c r="D2690" s="31" t="s">
        <v>3285</v>
      </c>
      <c r="E2690" s="31" t="s">
        <v>3286</v>
      </c>
      <c r="F2690" s="31" t="s">
        <v>3287</v>
      </c>
      <c r="G2690" s="33">
        <v>668.29936135225103</v>
      </c>
      <c r="H2690" s="31" t="s">
        <v>94</v>
      </c>
      <c r="I2690" s="33">
        <v>89.946078243909895</v>
      </c>
      <c r="J2690" s="33">
        <v>7.43</v>
      </c>
      <c r="K2690" s="31" t="s">
        <v>94</v>
      </c>
      <c r="L2690" s="31" t="s">
        <v>95</v>
      </c>
    </row>
    <row r="2691" spans="1:12" x14ac:dyDescent="0.2">
      <c r="A2691" t="str">
        <f>VLOOKUP(B2691,StateFIPS!A$2:B$52,2)</f>
        <v>Washington</v>
      </c>
      <c r="B2691">
        <f t="shared" ref="B2691:B2754" si="43">VALUE(LEFT(C2691,2))</f>
        <v>53</v>
      </c>
      <c r="C2691" s="31" t="s">
        <v>2309</v>
      </c>
      <c r="D2691" s="31" t="s">
        <v>3285</v>
      </c>
      <c r="E2691" s="31" t="s">
        <v>3286</v>
      </c>
      <c r="F2691" s="31" t="s">
        <v>3287</v>
      </c>
      <c r="G2691" s="33">
        <v>41004.939385827398</v>
      </c>
      <c r="H2691" s="31" t="s">
        <v>94</v>
      </c>
      <c r="I2691" s="33">
        <v>5518.83437225133</v>
      </c>
      <c r="J2691" s="33">
        <v>7.43</v>
      </c>
      <c r="K2691" s="31" t="s">
        <v>94</v>
      </c>
      <c r="L2691" s="31" t="s">
        <v>95</v>
      </c>
    </row>
    <row r="2692" spans="1:12" x14ac:dyDescent="0.2">
      <c r="A2692" t="str">
        <f>VLOOKUP(B2692,StateFIPS!A$2:B$52,2)</f>
        <v>Washington</v>
      </c>
      <c r="B2692">
        <f t="shared" si="43"/>
        <v>53</v>
      </c>
      <c r="C2692" s="31" t="s">
        <v>2336</v>
      </c>
      <c r="D2692" s="31" t="s">
        <v>3285</v>
      </c>
      <c r="E2692" s="31" t="s">
        <v>3286</v>
      </c>
      <c r="F2692" s="31" t="s">
        <v>3287</v>
      </c>
      <c r="G2692" s="33">
        <v>3078.95062908715</v>
      </c>
      <c r="H2692" s="31" t="s">
        <v>94</v>
      </c>
      <c r="I2692" s="33">
        <v>414.39443190944201</v>
      </c>
      <c r="J2692" s="33">
        <v>7.43</v>
      </c>
      <c r="K2692" s="31" t="s">
        <v>94</v>
      </c>
      <c r="L2692" s="31" t="s">
        <v>95</v>
      </c>
    </row>
    <row r="2693" spans="1:12" x14ac:dyDescent="0.2">
      <c r="A2693" t="str">
        <f>VLOOKUP(B2693,StateFIPS!A$2:B$52,2)</f>
        <v>Washington</v>
      </c>
      <c r="B2693">
        <f t="shared" si="43"/>
        <v>53</v>
      </c>
      <c r="C2693" s="31" t="s">
        <v>2373</v>
      </c>
      <c r="D2693" s="31" t="s">
        <v>3285</v>
      </c>
      <c r="E2693" s="31" t="s">
        <v>3286</v>
      </c>
      <c r="F2693" s="31" t="s">
        <v>3287</v>
      </c>
      <c r="G2693" s="33">
        <v>1257.03927492447</v>
      </c>
      <c r="H2693" s="31" t="s">
        <v>94</v>
      </c>
      <c r="I2693" s="33">
        <v>169.184290030211</v>
      </c>
      <c r="J2693" s="33">
        <v>7.43</v>
      </c>
      <c r="K2693" s="31" t="s">
        <v>94</v>
      </c>
      <c r="L2693" s="31" t="s">
        <v>95</v>
      </c>
    </row>
    <row r="2694" spans="1:12" x14ac:dyDescent="0.2">
      <c r="A2694" t="str">
        <f>VLOOKUP(B2694,StateFIPS!A$2:B$52,2)</f>
        <v>Washington</v>
      </c>
      <c r="B2694">
        <f t="shared" si="43"/>
        <v>53</v>
      </c>
      <c r="C2694" s="31" t="s">
        <v>2379</v>
      </c>
      <c r="D2694" s="31" t="s">
        <v>3285</v>
      </c>
      <c r="E2694" s="31" t="s">
        <v>3286</v>
      </c>
      <c r="F2694" s="31" t="s">
        <v>3287</v>
      </c>
      <c r="G2694" s="33">
        <v>636.47558224023896</v>
      </c>
      <c r="H2694" s="31" t="s">
        <v>94</v>
      </c>
      <c r="I2694" s="33">
        <v>85.662931660866604</v>
      </c>
      <c r="J2694" s="33">
        <v>7.43</v>
      </c>
      <c r="K2694" s="31" t="s">
        <v>94</v>
      </c>
      <c r="L2694" s="31" t="s">
        <v>95</v>
      </c>
    </row>
    <row r="2695" spans="1:12" x14ac:dyDescent="0.2">
      <c r="A2695" t="str">
        <f>VLOOKUP(B2695,StateFIPS!A$2:B$52,2)</f>
        <v>Washington</v>
      </c>
      <c r="B2695">
        <f t="shared" si="43"/>
        <v>53</v>
      </c>
      <c r="C2695" s="31" t="s">
        <v>2383</v>
      </c>
      <c r="D2695" s="31" t="s">
        <v>3285</v>
      </c>
      <c r="E2695" s="31" t="s">
        <v>3286</v>
      </c>
      <c r="F2695" s="31" t="s">
        <v>3287</v>
      </c>
      <c r="G2695" s="33">
        <v>9634.6491261616102</v>
      </c>
      <c r="H2695" s="31" t="s">
        <v>94</v>
      </c>
      <c r="I2695" s="33">
        <v>1296.72262801637</v>
      </c>
      <c r="J2695" s="33">
        <v>7.43</v>
      </c>
      <c r="K2695" s="31" t="s">
        <v>94</v>
      </c>
      <c r="L2695" s="31" t="s">
        <v>95</v>
      </c>
    </row>
    <row r="2696" spans="1:12" x14ac:dyDescent="0.2">
      <c r="A2696" t="str">
        <f>VLOOKUP(B2696,StateFIPS!A$2:B$52,2)</f>
        <v>Washington</v>
      </c>
      <c r="B2696">
        <f t="shared" si="43"/>
        <v>53</v>
      </c>
      <c r="C2696" s="31" t="s">
        <v>1006</v>
      </c>
      <c r="D2696" s="31" t="s">
        <v>3285</v>
      </c>
      <c r="E2696" s="31" t="s">
        <v>3286</v>
      </c>
      <c r="F2696" s="31" t="s">
        <v>3287</v>
      </c>
      <c r="G2696" s="33">
        <v>3349.4527515392601</v>
      </c>
      <c r="H2696" s="31" t="s">
        <v>94</v>
      </c>
      <c r="I2696" s="33">
        <v>450.80117786531002</v>
      </c>
      <c r="J2696" s="33">
        <v>7.43</v>
      </c>
      <c r="K2696" s="31" t="s">
        <v>94</v>
      </c>
      <c r="L2696" s="31" t="s">
        <v>95</v>
      </c>
    </row>
    <row r="2697" spans="1:12" x14ac:dyDescent="0.2">
      <c r="A2697" t="str">
        <f>VLOOKUP(B2697,StateFIPS!A$2:B$52,2)</f>
        <v>Washington</v>
      </c>
      <c r="B2697">
        <f t="shared" si="43"/>
        <v>53</v>
      </c>
      <c r="C2697" s="31" t="s">
        <v>2372</v>
      </c>
      <c r="D2697" s="31" t="s">
        <v>3285</v>
      </c>
      <c r="E2697" s="31" t="s">
        <v>3286</v>
      </c>
      <c r="F2697" s="31" t="s">
        <v>3287</v>
      </c>
      <c r="G2697" s="33">
        <v>18776.029676087001</v>
      </c>
      <c r="H2697" s="31" t="s">
        <v>94</v>
      </c>
      <c r="I2697" s="33">
        <v>2527.05648399556</v>
      </c>
      <c r="J2697" s="33">
        <v>7.43</v>
      </c>
      <c r="K2697" s="31" t="s">
        <v>94</v>
      </c>
      <c r="L2697" s="31" t="s">
        <v>95</v>
      </c>
    </row>
    <row r="2698" spans="1:12" x14ac:dyDescent="0.2">
      <c r="A2698" t="str">
        <f>VLOOKUP(B2698,StateFIPS!A$2:B$52,2)</f>
        <v>Washington</v>
      </c>
      <c r="B2698">
        <f t="shared" si="43"/>
        <v>53</v>
      </c>
      <c r="C2698" s="31" t="s">
        <v>2369</v>
      </c>
      <c r="D2698" s="31" t="s">
        <v>3285</v>
      </c>
      <c r="E2698" s="31" t="s">
        <v>3286</v>
      </c>
      <c r="F2698" s="31" t="s">
        <v>3287</v>
      </c>
      <c r="G2698" s="33">
        <v>21958.407587288199</v>
      </c>
      <c r="H2698" s="31" t="s">
        <v>94</v>
      </c>
      <c r="I2698" s="33">
        <v>2955.3711422998999</v>
      </c>
      <c r="J2698" s="33">
        <v>7.43</v>
      </c>
      <c r="K2698" s="31" t="s">
        <v>94</v>
      </c>
      <c r="L2698" s="31" t="s">
        <v>95</v>
      </c>
    </row>
    <row r="2699" spans="1:12" x14ac:dyDescent="0.2">
      <c r="A2699" t="str">
        <f>VLOOKUP(B2699,StateFIPS!A$2:B$52,2)</f>
        <v>Washington</v>
      </c>
      <c r="B2699">
        <f t="shared" si="43"/>
        <v>53</v>
      </c>
      <c r="C2699" s="31" t="s">
        <v>2362</v>
      </c>
      <c r="D2699" s="31" t="s">
        <v>3285</v>
      </c>
      <c r="E2699" s="31" t="s">
        <v>3286</v>
      </c>
      <c r="F2699" s="31" t="s">
        <v>3287</v>
      </c>
      <c r="G2699" s="33">
        <v>8799.2749244712995</v>
      </c>
      <c r="H2699" s="31" t="s">
        <v>94</v>
      </c>
      <c r="I2699" s="33">
        <v>1184.2900302114799</v>
      </c>
      <c r="J2699" s="33">
        <v>7.43</v>
      </c>
      <c r="K2699" s="31" t="s">
        <v>94</v>
      </c>
      <c r="L2699" s="31" t="s">
        <v>95</v>
      </c>
    </row>
    <row r="2700" spans="1:12" x14ac:dyDescent="0.2">
      <c r="A2700" t="str">
        <f>VLOOKUP(B2700,StateFIPS!A$2:B$52,2)</f>
        <v>Washington</v>
      </c>
      <c r="B2700">
        <f t="shared" si="43"/>
        <v>53</v>
      </c>
      <c r="C2700" s="31" t="s">
        <v>1073</v>
      </c>
      <c r="D2700" s="31" t="s">
        <v>3285</v>
      </c>
      <c r="E2700" s="31" t="s">
        <v>3286</v>
      </c>
      <c r="F2700" s="31" t="s">
        <v>3287</v>
      </c>
      <c r="G2700" s="33">
        <v>8528.7728020192008</v>
      </c>
      <c r="H2700" s="31" t="s">
        <v>94</v>
      </c>
      <c r="I2700" s="33">
        <v>1147.8832842556101</v>
      </c>
      <c r="J2700" s="33">
        <v>7.43</v>
      </c>
      <c r="K2700" s="31" t="s">
        <v>94</v>
      </c>
      <c r="L2700" s="31" t="s">
        <v>95</v>
      </c>
    </row>
    <row r="2701" spans="1:12" x14ac:dyDescent="0.2">
      <c r="A2701" t="str">
        <f>VLOOKUP(B2701,StateFIPS!A$2:B$52,2)</f>
        <v>Washington</v>
      </c>
      <c r="B2701">
        <f t="shared" si="43"/>
        <v>53</v>
      </c>
      <c r="C2701" s="31" t="s">
        <v>1007</v>
      </c>
      <c r="D2701" s="31" t="s">
        <v>3285</v>
      </c>
      <c r="E2701" s="31" t="s">
        <v>3286</v>
      </c>
      <c r="F2701" s="31" t="s">
        <v>3287</v>
      </c>
      <c r="G2701" s="33">
        <v>899.02175991433705</v>
      </c>
      <c r="H2701" s="31" t="s">
        <v>94</v>
      </c>
      <c r="I2701" s="33">
        <v>120.998890970974</v>
      </c>
      <c r="J2701" s="33">
        <v>7.43</v>
      </c>
      <c r="K2701" s="31" t="s">
        <v>94</v>
      </c>
      <c r="L2701" s="31" t="s">
        <v>95</v>
      </c>
    </row>
    <row r="2702" spans="1:12" x14ac:dyDescent="0.2">
      <c r="A2702" t="str">
        <f>VLOOKUP(B2702,StateFIPS!A$2:B$52,2)</f>
        <v>Washington</v>
      </c>
      <c r="B2702">
        <f t="shared" si="43"/>
        <v>53</v>
      </c>
      <c r="C2702" s="31" t="s">
        <v>1235</v>
      </c>
      <c r="D2702" s="31" t="s">
        <v>3285</v>
      </c>
      <c r="E2702" s="31" t="s">
        <v>3286</v>
      </c>
      <c r="F2702" s="31" t="s">
        <v>3287</v>
      </c>
      <c r="G2702" s="33">
        <v>33542.263184060597</v>
      </c>
      <c r="H2702" s="31" t="s">
        <v>94</v>
      </c>
      <c r="I2702" s="33">
        <v>4514.4364985276698</v>
      </c>
      <c r="J2702" s="33">
        <v>7.43</v>
      </c>
      <c r="K2702" s="31" t="s">
        <v>94</v>
      </c>
      <c r="L2702" s="31" t="s">
        <v>95</v>
      </c>
    </row>
    <row r="2703" spans="1:12" x14ac:dyDescent="0.2">
      <c r="A2703" t="str">
        <f>VLOOKUP(B2703,StateFIPS!A$2:B$52,2)</f>
        <v>Washington</v>
      </c>
      <c r="B2703">
        <f t="shared" si="43"/>
        <v>53</v>
      </c>
      <c r="C2703" s="31" t="s">
        <v>2293</v>
      </c>
      <c r="D2703" s="31" t="s">
        <v>3285</v>
      </c>
      <c r="E2703" s="31" t="s">
        <v>3286</v>
      </c>
      <c r="F2703" s="31" t="s">
        <v>3287</v>
      </c>
      <c r="G2703" s="33">
        <v>620.56369268423305</v>
      </c>
      <c r="H2703" s="31" t="s">
        <v>94</v>
      </c>
      <c r="I2703" s="33">
        <v>83.521358369344895</v>
      </c>
      <c r="J2703" s="33">
        <v>7.43</v>
      </c>
      <c r="K2703" s="31" t="s">
        <v>94</v>
      </c>
      <c r="L2703" s="31" t="s">
        <v>95</v>
      </c>
    </row>
    <row r="2704" spans="1:12" x14ac:dyDescent="0.2">
      <c r="A2704" t="str">
        <f>VLOOKUP(B2704,StateFIPS!A$2:B$52,2)</f>
        <v>Washington</v>
      </c>
      <c r="B2704">
        <f t="shared" si="43"/>
        <v>53</v>
      </c>
      <c r="C2704" s="31" t="s">
        <v>1008</v>
      </c>
      <c r="D2704" s="31" t="s">
        <v>3285</v>
      </c>
      <c r="E2704" s="31" t="s">
        <v>3286</v>
      </c>
      <c r="F2704" s="31" t="s">
        <v>3287</v>
      </c>
      <c r="G2704" s="33">
        <v>1264.99521970247</v>
      </c>
      <c r="H2704" s="31" t="s">
        <v>94</v>
      </c>
      <c r="I2704" s="33">
        <v>170.25507667597199</v>
      </c>
      <c r="J2704" s="33">
        <v>7.43</v>
      </c>
      <c r="K2704" s="31" t="s">
        <v>94</v>
      </c>
      <c r="L2704" s="31" t="s">
        <v>95</v>
      </c>
    </row>
    <row r="2705" spans="1:12" x14ac:dyDescent="0.2">
      <c r="A2705" t="str">
        <f>VLOOKUP(B2705,StateFIPS!A$2:B$52,2)</f>
        <v>Washington</v>
      </c>
      <c r="B2705">
        <f t="shared" si="43"/>
        <v>53</v>
      </c>
      <c r="C2705" s="31" t="s">
        <v>2283</v>
      </c>
      <c r="D2705" s="31" t="s">
        <v>3285</v>
      </c>
      <c r="E2705" s="31" t="s">
        <v>3286</v>
      </c>
      <c r="F2705" s="31" t="s">
        <v>3287</v>
      </c>
      <c r="G2705" s="33">
        <v>9674.4288500516304</v>
      </c>
      <c r="H2705" s="31" t="s">
        <v>94</v>
      </c>
      <c r="I2705" s="33">
        <v>1302.0765612451701</v>
      </c>
      <c r="J2705" s="33">
        <v>7.43</v>
      </c>
      <c r="K2705" s="31" t="s">
        <v>94</v>
      </c>
      <c r="L2705" s="31" t="s">
        <v>95</v>
      </c>
    </row>
    <row r="2706" spans="1:12" x14ac:dyDescent="0.2">
      <c r="A2706" t="str">
        <f>VLOOKUP(B2706,StateFIPS!A$2:B$52,2)</f>
        <v>Washington</v>
      </c>
      <c r="B2706">
        <f t="shared" si="43"/>
        <v>53</v>
      </c>
      <c r="C2706" s="31" t="s">
        <v>1009</v>
      </c>
      <c r="D2706" s="31" t="s">
        <v>3285</v>
      </c>
      <c r="E2706" s="31" t="s">
        <v>3286</v>
      </c>
      <c r="F2706" s="31" t="s">
        <v>3287</v>
      </c>
      <c r="G2706" s="33">
        <v>16810.911315920301</v>
      </c>
      <c r="H2706" s="31" t="s">
        <v>94</v>
      </c>
      <c r="I2706" s="33">
        <v>2262.57218249264</v>
      </c>
      <c r="J2706" s="33">
        <v>7.43</v>
      </c>
      <c r="K2706" s="31" t="s">
        <v>94</v>
      </c>
      <c r="L2706" s="31" t="s">
        <v>95</v>
      </c>
    </row>
    <row r="2707" spans="1:12" x14ac:dyDescent="0.2">
      <c r="A2707" t="str">
        <f>VLOOKUP(B2707,StateFIPS!A$2:B$52,2)</f>
        <v>Washington</v>
      </c>
      <c r="B2707">
        <f t="shared" si="43"/>
        <v>53</v>
      </c>
      <c r="C2707" s="31" t="s">
        <v>2278</v>
      </c>
      <c r="D2707" s="31" t="s">
        <v>3285</v>
      </c>
      <c r="E2707" s="31" t="s">
        <v>3286</v>
      </c>
      <c r="F2707" s="31" t="s">
        <v>3287</v>
      </c>
      <c r="G2707" s="33">
        <v>2832.3163409690601</v>
      </c>
      <c r="H2707" s="31" t="s">
        <v>94</v>
      </c>
      <c r="I2707" s="33">
        <v>381.20004589085602</v>
      </c>
      <c r="J2707" s="33">
        <v>7.43</v>
      </c>
      <c r="K2707" s="31" t="s">
        <v>94</v>
      </c>
      <c r="L2707" s="31" t="s">
        <v>95</v>
      </c>
    </row>
    <row r="2708" spans="1:12" x14ac:dyDescent="0.2">
      <c r="A2708" t="str">
        <f>VLOOKUP(B2708,StateFIPS!A$2:B$52,2)</f>
        <v>Washington</v>
      </c>
      <c r="B2708">
        <f t="shared" si="43"/>
        <v>53</v>
      </c>
      <c r="C2708" s="31" t="s">
        <v>3162</v>
      </c>
      <c r="D2708" s="31" t="s">
        <v>3285</v>
      </c>
      <c r="E2708" s="31" t="s">
        <v>3286</v>
      </c>
      <c r="F2708" s="31" t="s">
        <v>3287</v>
      </c>
      <c r="G2708" s="33">
        <v>3246.0254694252199</v>
      </c>
      <c r="H2708" s="31" t="s">
        <v>94</v>
      </c>
      <c r="I2708" s="33">
        <v>436.88095147041997</v>
      </c>
      <c r="J2708" s="33">
        <v>7.43</v>
      </c>
      <c r="K2708" s="31" t="s">
        <v>94</v>
      </c>
      <c r="L2708" s="31" t="s">
        <v>95</v>
      </c>
    </row>
    <row r="2709" spans="1:12" x14ac:dyDescent="0.2">
      <c r="A2709" t="str">
        <f>VLOOKUP(B2709,StateFIPS!A$2:B$52,2)</f>
        <v>Washington</v>
      </c>
      <c r="B2709">
        <f t="shared" si="43"/>
        <v>53</v>
      </c>
      <c r="C2709" s="31" t="s">
        <v>2281</v>
      </c>
      <c r="D2709" s="31" t="s">
        <v>3285</v>
      </c>
      <c r="E2709" s="31" t="s">
        <v>3286</v>
      </c>
      <c r="F2709" s="31" t="s">
        <v>3287</v>
      </c>
      <c r="G2709" s="33">
        <v>9324.3672798194893</v>
      </c>
      <c r="H2709" s="31" t="s">
        <v>94</v>
      </c>
      <c r="I2709" s="33">
        <v>1254.9619488317001</v>
      </c>
      <c r="J2709" s="33">
        <v>7.43</v>
      </c>
      <c r="K2709" s="31" t="s">
        <v>94</v>
      </c>
      <c r="L2709" s="31" t="s">
        <v>95</v>
      </c>
    </row>
    <row r="2710" spans="1:12" x14ac:dyDescent="0.2">
      <c r="A2710" t="str">
        <f>VLOOKUP(B2710,StateFIPS!A$2:B$52,2)</f>
        <v>Washington</v>
      </c>
      <c r="B2710">
        <f t="shared" si="43"/>
        <v>53</v>
      </c>
      <c r="C2710" s="31" t="s">
        <v>2273</v>
      </c>
      <c r="D2710" s="31" t="s">
        <v>3285</v>
      </c>
      <c r="E2710" s="31" t="s">
        <v>3286</v>
      </c>
      <c r="F2710" s="31" t="s">
        <v>3287</v>
      </c>
      <c r="G2710" s="33">
        <v>17972.4792535087</v>
      </c>
      <c r="H2710" s="31" t="s">
        <v>94</v>
      </c>
      <c r="I2710" s="33">
        <v>2418.9070327737199</v>
      </c>
      <c r="J2710" s="33">
        <v>7.43</v>
      </c>
      <c r="K2710" s="31" t="s">
        <v>94</v>
      </c>
      <c r="L2710" s="31" t="s">
        <v>95</v>
      </c>
    </row>
    <row r="2711" spans="1:12" x14ac:dyDescent="0.2">
      <c r="A2711" t="str">
        <f>VLOOKUP(B2711,StateFIPS!A$2:B$52,2)</f>
        <v>Washington</v>
      </c>
      <c r="B2711">
        <f t="shared" si="43"/>
        <v>53</v>
      </c>
      <c r="C2711" s="31" t="s">
        <v>2321</v>
      </c>
      <c r="D2711" s="31" t="s">
        <v>3285</v>
      </c>
      <c r="E2711" s="31" t="s">
        <v>3286</v>
      </c>
      <c r="F2711" s="31" t="s">
        <v>3287</v>
      </c>
      <c r="G2711" s="33">
        <v>11456.5604803243</v>
      </c>
      <c r="H2711" s="31" t="s">
        <v>94</v>
      </c>
      <c r="I2711" s="33">
        <v>1541.9327698955999</v>
      </c>
      <c r="J2711" s="33">
        <v>7.43</v>
      </c>
      <c r="K2711" s="31" t="s">
        <v>94</v>
      </c>
      <c r="L2711" s="31" t="s">
        <v>95</v>
      </c>
    </row>
    <row r="2712" spans="1:12" x14ac:dyDescent="0.2">
      <c r="A2712" t="str">
        <f>VLOOKUP(B2712,StateFIPS!A$2:B$52,2)</f>
        <v>Washington</v>
      </c>
      <c r="B2712">
        <f t="shared" si="43"/>
        <v>53</v>
      </c>
      <c r="C2712" s="31" t="s">
        <v>2326</v>
      </c>
      <c r="D2712" s="31" t="s">
        <v>3285</v>
      </c>
      <c r="E2712" s="31" t="s">
        <v>3286</v>
      </c>
      <c r="F2712" s="31" t="s">
        <v>3287</v>
      </c>
      <c r="G2712" s="33">
        <v>10247.2568740678</v>
      </c>
      <c r="H2712" s="31" t="s">
        <v>94</v>
      </c>
      <c r="I2712" s="33">
        <v>1379.17319973995</v>
      </c>
      <c r="J2712" s="33">
        <v>7.43</v>
      </c>
      <c r="K2712" s="31" t="s">
        <v>94</v>
      </c>
      <c r="L2712" s="31" t="s">
        <v>95</v>
      </c>
    </row>
    <row r="2713" spans="1:12" x14ac:dyDescent="0.2">
      <c r="A2713" t="str">
        <f>VLOOKUP(B2713,StateFIPS!A$2:B$52,2)</f>
        <v>Washington</v>
      </c>
      <c r="B2713">
        <f t="shared" si="43"/>
        <v>53</v>
      </c>
      <c r="C2713" s="31" t="s">
        <v>2291</v>
      </c>
      <c r="D2713" s="31" t="s">
        <v>3285</v>
      </c>
      <c r="E2713" s="31" t="s">
        <v>3286</v>
      </c>
      <c r="F2713" s="31" t="s">
        <v>3287</v>
      </c>
      <c r="G2713" s="33">
        <v>3246.0254694252199</v>
      </c>
      <c r="H2713" s="31" t="s">
        <v>94</v>
      </c>
      <c r="I2713" s="33">
        <v>436.88095147041997</v>
      </c>
      <c r="J2713" s="33">
        <v>7.43</v>
      </c>
      <c r="K2713" s="31" t="s">
        <v>94</v>
      </c>
      <c r="L2713" s="31" t="s">
        <v>95</v>
      </c>
    </row>
    <row r="2714" spans="1:12" x14ac:dyDescent="0.2">
      <c r="A2714" t="str">
        <f>VLOOKUP(B2714,StateFIPS!A$2:B$52,2)</f>
        <v>Washington</v>
      </c>
      <c r="B2714">
        <f t="shared" si="43"/>
        <v>53</v>
      </c>
      <c r="C2714" s="31" t="s">
        <v>1010</v>
      </c>
      <c r="D2714" s="31" t="s">
        <v>3285</v>
      </c>
      <c r="E2714" s="31" t="s">
        <v>3286</v>
      </c>
      <c r="F2714" s="31" t="s">
        <v>3287</v>
      </c>
      <c r="G2714" s="33">
        <v>12594.2605835787</v>
      </c>
      <c r="H2714" s="31" t="s">
        <v>94</v>
      </c>
      <c r="I2714" s="33">
        <v>1695.0552602394</v>
      </c>
      <c r="J2714" s="33">
        <v>7.43</v>
      </c>
      <c r="K2714" s="31" t="s">
        <v>94</v>
      </c>
      <c r="L2714" s="31" t="s">
        <v>95</v>
      </c>
    </row>
    <row r="2715" spans="1:12" x14ac:dyDescent="0.2">
      <c r="A2715" t="str">
        <f>VLOOKUP(B2715,StateFIPS!A$2:B$52,2)</f>
        <v>Washington</v>
      </c>
      <c r="B2715">
        <f t="shared" si="43"/>
        <v>53</v>
      </c>
      <c r="C2715" s="31" t="s">
        <v>2313</v>
      </c>
      <c r="D2715" s="31" t="s">
        <v>3285</v>
      </c>
      <c r="E2715" s="31" t="s">
        <v>3286</v>
      </c>
      <c r="F2715" s="31" t="s">
        <v>3287</v>
      </c>
      <c r="G2715" s="33">
        <v>3230.1135798692098</v>
      </c>
      <c r="H2715" s="31" t="s">
        <v>94</v>
      </c>
      <c r="I2715" s="33">
        <v>434.73937817889799</v>
      </c>
      <c r="J2715" s="33">
        <v>7.43</v>
      </c>
      <c r="K2715" s="31" t="s">
        <v>94</v>
      </c>
      <c r="L2715" s="31" t="s">
        <v>95</v>
      </c>
    </row>
    <row r="2716" spans="1:12" x14ac:dyDescent="0.2">
      <c r="A2716" t="str">
        <f>VLOOKUP(B2716,StateFIPS!A$2:B$52,2)</f>
        <v>Washington</v>
      </c>
      <c r="B2716">
        <f t="shared" si="43"/>
        <v>53</v>
      </c>
      <c r="C2716" s="31" t="s">
        <v>982</v>
      </c>
      <c r="D2716" s="31" t="s">
        <v>3285</v>
      </c>
      <c r="E2716" s="31" t="s">
        <v>3286</v>
      </c>
      <c r="F2716" s="31" t="s">
        <v>3287</v>
      </c>
      <c r="G2716" s="33">
        <v>18529.3953879689</v>
      </c>
      <c r="H2716" s="31" t="s">
        <v>94</v>
      </c>
      <c r="I2716" s="33">
        <v>2493.8620979769798</v>
      </c>
      <c r="J2716" s="33">
        <v>7.43</v>
      </c>
      <c r="K2716" s="31" t="s">
        <v>94</v>
      </c>
      <c r="L2716" s="31" t="s">
        <v>95</v>
      </c>
    </row>
    <row r="2717" spans="1:12" x14ac:dyDescent="0.2">
      <c r="A2717" t="str">
        <f>VLOOKUP(B2717,StateFIPS!A$2:B$52,2)</f>
        <v>Washington</v>
      </c>
      <c r="B2717">
        <f t="shared" si="43"/>
        <v>53</v>
      </c>
      <c r="C2717" s="31" t="s">
        <v>2307</v>
      </c>
      <c r="D2717" s="31" t="s">
        <v>3285</v>
      </c>
      <c r="E2717" s="31" t="s">
        <v>3286</v>
      </c>
      <c r="F2717" s="31" t="s">
        <v>3287</v>
      </c>
      <c r="G2717" s="33">
        <v>83131.666985353193</v>
      </c>
      <c r="H2717" s="31" t="s">
        <v>94</v>
      </c>
      <c r="I2717" s="33">
        <v>11188.6496615549</v>
      </c>
      <c r="J2717" s="33">
        <v>7.43</v>
      </c>
      <c r="K2717" s="31" t="s">
        <v>94</v>
      </c>
      <c r="L2717" s="31" t="s">
        <v>95</v>
      </c>
    </row>
    <row r="2718" spans="1:12" x14ac:dyDescent="0.2">
      <c r="A2718" t="str">
        <f>VLOOKUP(B2718,StateFIPS!A$2:B$52,2)</f>
        <v>Wisconsin</v>
      </c>
      <c r="B2718">
        <f t="shared" si="43"/>
        <v>55</v>
      </c>
      <c r="C2718" s="31" t="s">
        <v>2511</v>
      </c>
      <c r="D2718" s="31" t="s">
        <v>3285</v>
      </c>
      <c r="E2718" s="31" t="s">
        <v>3286</v>
      </c>
      <c r="F2718" s="31" t="s">
        <v>3287</v>
      </c>
      <c r="G2718" s="33">
        <v>1140.17841892975</v>
      </c>
      <c r="H2718" s="31" t="s">
        <v>94</v>
      </c>
      <c r="I2718" s="33">
        <v>153.45604561638601</v>
      </c>
      <c r="J2718" s="33">
        <v>7.43</v>
      </c>
      <c r="K2718" s="31" t="s">
        <v>94</v>
      </c>
      <c r="L2718" s="31" t="s">
        <v>95</v>
      </c>
    </row>
    <row r="2719" spans="1:12" x14ac:dyDescent="0.2">
      <c r="A2719" t="str">
        <f>VLOOKUP(B2719,StateFIPS!A$2:B$52,2)</f>
        <v>Wisconsin</v>
      </c>
      <c r="B2719">
        <f t="shared" si="43"/>
        <v>55</v>
      </c>
      <c r="C2719" s="31" t="s">
        <v>2487</v>
      </c>
      <c r="D2719" s="31" t="s">
        <v>3285</v>
      </c>
      <c r="E2719" s="31" t="s">
        <v>3286</v>
      </c>
      <c r="F2719" s="31" t="s">
        <v>3287</v>
      </c>
      <c r="G2719" s="33">
        <v>1007.41791809546</v>
      </c>
      <c r="H2719" s="31" t="s">
        <v>94</v>
      </c>
      <c r="I2719" s="33">
        <v>135.58787592132799</v>
      </c>
      <c r="J2719" s="33">
        <v>7.43</v>
      </c>
      <c r="K2719" s="31" t="s">
        <v>94</v>
      </c>
      <c r="L2719" s="31" t="s">
        <v>95</v>
      </c>
    </row>
    <row r="2720" spans="1:12" x14ac:dyDescent="0.2">
      <c r="A2720" t="str">
        <f>VLOOKUP(B2720,StateFIPS!A$2:B$52,2)</f>
        <v>Wisconsin</v>
      </c>
      <c r="B2720">
        <f t="shared" si="43"/>
        <v>55</v>
      </c>
      <c r="C2720" s="31" t="s">
        <v>2493</v>
      </c>
      <c r="D2720" s="31" t="s">
        <v>3285</v>
      </c>
      <c r="E2720" s="31" t="s">
        <v>3286</v>
      </c>
      <c r="F2720" s="31" t="s">
        <v>3287</v>
      </c>
      <c r="G2720" s="33">
        <v>8590.38534810085</v>
      </c>
      <c r="H2720" s="31" t="s">
        <v>94</v>
      </c>
      <c r="I2720" s="33">
        <v>1156.17568615085</v>
      </c>
      <c r="J2720" s="33">
        <v>7.43</v>
      </c>
      <c r="K2720" s="31" t="s">
        <v>94</v>
      </c>
      <c r="L2720" s="31" t="s">
        <v>95</v>
      </c>
    </row>
    <row r="2721" spans="1:12" x14ac:dyDescent="0.2">
      <c r="A2721" t="str">
        <f>VLOOKUP(B2721,StateFIPS!A$2:B$52,2)</f>
        <v>Wisconsin</v>
      </c>
      <c r="B2721">
        <f t="shared" si="43"/>
        <v>55</v>
      </c>
      <c r="C2721" s="31" t="s">
        <v>2497</v>
      </c>
      <c r="D2721" s="31" t="s">
        <v>3285</v>
      </c>
      <c r="E2721" s="31" t="s">
        <v>3286</v>
      </c>
      <c r="F2721" s="31" t="s">
        <v>3287</v>
      </c>
      <c r="G2721" s="33">
        <v>5935.1753314151301</v>
      </c>
      <c r="H2721" s="31" t="s">
        <v>94</v>
      </c>
      <c r="I2721" s="33">
        <v>798.81229224968104</v>
      </c>
      <c r="J2721" s="33">
        <v>7.43</v>
      </c>
      <c r="K2721" s="31" t="s">
        <v>94</v>
      </c>
      <c r="L2721" s="31" t="s">
        <v>95</v>
      </c>
    </row>
    <row r="2722" spans="1:12" x14ac:dyDescent="0.2">
      <c r="A2722" t="str">
        <f>VLOOKUP(B2722,StateFIPS!A$2:B$52,2)</f>
        <v>Wisconsin</v>
      </c>
      <c r="B2722">
        <f t="shared" si="43"/>
        <v>55</v>
      </c>
      <c r="C2722" s="31" t="s">
        <v>2408</v>
      </c>
      <c r="D2722" s="31" t="s">
        <v>3285</v>
      </c>
      <c r="E2722" s="31" t="s">
        <v>3286</v>
      </c>
      <c r="F2722" s="31" t="s">
        <v>3287</v>
      </c>
      <c r="G2722" s="33">
        <v>2319.4040439872301</v>
      </c>
      <c r="H2722" s="31" t="s">
        <v>94</v>
      </c>
      <c r="I2722" s="33">
        <v>312.167435260731</v>
      </c>
      <c r="J2722" s="33">
        <v>7.43</v>
      </c>
      <c r="K2722" s="31" t="s">
        <v>94</v>
      </c>
      <c r="L2722" s="31" t="s">
        <v>95</v>
      </c>
    </row>
    <row r="2723" spans="1:12" x14ac:dyDescent="0.2">
      <c r="A2723" t="str">
        <f>VLOOKUP(B2723,StateFIPS!A$2:B$52,2)</f>
        <v>Wisconsin</v>
      </c>
      <c r="B2723">
        <f t="shared" si="43"/>
        <v>55</v>
      </c>
      <c r="C2723" s="31" t="s">
        <v>2417</v>
      </c>
      <c r="D2723" s="31" t="s">
        <v>3285</v>
      </c>
      <c r="E2723" s="31" t="s">
        <v>3286</v>
      </c>
      <c r="F2723" s="31" t="s">
        <v>3287</v>
      </c>
      <c r="G2723" s="33">
        <v>8887.1441146716097</v>
      </c>
      <c r="H2723" s="31" t="s">
        <v>94</v>
      </c>
      <c r="I2723" s="33">
        <v>1196.11630076334</v>
      </c>
      <c r="J2723" s="33">
        <v>7.43</v>
      </c>
      <c r="K2723" s="31" t="s">
        <v>94</v>
      </c>
      <c r="L2723" s="31" t="s">
        <v>95</v>
      </c>
    </row>
    <row r="2724" spans="1:12" x14ac:dyDescent="0.2">
      <c r="A2724" t="str">
        <f>VLOOKUP(B2724,StateFIPS!A$2:B$52,2)</f>
        <v>Wisconsin</v>
      </c>
      <c r="B2724">
        <f t="shared" si="43"/>
        <v>55</v>
      </c>
      <c r="C2724" s="31" t="s">
        <v>2403</v>
      </c>
      <c r="D2724" s="31" t="s">
        <v>3285</v>
      </c>
      <c r="E2724" s="31" t="s">
        <v>3286</v>
      </c>
      <c r="F2724" s="31" t="s">
        <v>3287</v>
      </c>
      <c r="G2724" s="33">
        <v>1140.17841892975</v>
      </c>
      <c r="H2724" s="31" t="s">
        <v>94</v>
      </c>
      <c r="I2724" s="33">
        <v>153.45604561638601</v>
      </c>
      <c r="J2724" s="33">
        <v>7.43</v>
      </c>
      <c r="K2724" s="31" t="s">
        <v>94</v>
      </c>
      <c r="L2724" s="31" t="s">
        <v>95</v>
      </c>
    </row>
    <row r="2725" spans="1:12" x14ac:dyDescent="0.2">
      <c r="A2725" t="str">
        <f>VLOOKUP(B2725,StateFIPS!A$2:B$52,2)</f>
        <v>Wisconsin</v>
      </c>
      <c r="B2725">
        <f t="shared" si="43"/>
        <v>55</v>
      </c>
      <c r="C2725" s="31" t="s">
        <v>2398</v>
      </c>
      <c r="D2725" s="31" t="s">
        <v>3285</v>
      </c>
      <c r="E2725" s="31" t="s">
        <v>3286</v>
      </c>
      <c r="F2725" s="31" t="s">
        <v>3287</v>
      </c>
      <c r="G2725" s="33">
        <v>1593.12601001143</v>
      </c>
      <c r="H2725" s="31" t="s">
        <v>94</v>
      </c>
      <c r="I2725" s="33">
        <v>214.41803634070399</v>
      </c>
      <c r="J2725" s="33">
        <v>7.43</v>
      </c>
      <c r="K2725" s="31" t="s">
        <v>94</v>
      </c>
      <c r="L2725" s="31" t="s">
        <v>95</v>
      </c>
    </row>
    <row r="2726" spans="1:12" x14ac:dyDescent="0.2">
      <c r="A2726" t="str">
        <f>VLOOKUP(B2726,StateFIPS!A$2:B$52,2)</f>
        <v>Wisconsin</v>
      </c>
      <c r="B2726">
        <f t="shared" si="43"/>
        <v>55</v>
      </c>
      <c r="C2726" s="31" t="s">
        <v>2392</v>
      </c>
      <c r="D2726" s="31" t="s">
        <v>3285</v>
      </c>
      <c r="E2726" s="31" t="s">
        <v>3286</v>
      </c>
      <c r="F2726" s="31" t="s">
        <v>3287</v>
      </c>
      <c r="G2726" s="33">
        <v>8887.1441146716097</v>
      </c>
      <c r="H2726" s="31" t="s">
        <v>94</v>
      </c>
      <c r="I2726" s="33">
        <v>1196.11630076334</v>
      </c>
      <c r="J2726" s="33">
        <v>7.43</v>
      </c>
      <c r="K2726" s="31" t="s">
        <v>94</v>
      </c>
      <c r="L2726" s="31" t="s">
        <v>95</v>
      </c>
    </row>
    <row r="2727" spans="1:12" x14ac:dyDescent="0.2">
      <c r="A2727" t="str">
        <f>VLOOKUP(B2727,StateFIPS!A$2:B$52,2)</f>
        <v>Wisconsin</v>
      </c>
      <c r="B2727">
        <f t="shared" si="43"/>
        <v>55</v>
      </c>
      <c r="C2727" s="31" t="s">
        <v>2406</v>
      </c>
      <c r="D2727" s="31" t="s">
        <v>3285</v>
      </c>
      <c r="E2727" s="31" t="s">
        <v>3286</v>
      </c>
      <c r="F2727" s="31" t="s">
        <v>3287</v>
      </c>
      <c r="G2727" s="33">
        <v>14588.0362093204</v>
      </c>
      <c r="H2727" s="31" t="s">
        <v>94</v>
      </c>
      <c r="I2727" s="33">
        <v>1963.39652884527</v>
      </c>
      <c r="J2727" s="33">
        <v>7.43</v>
      </c>
      <c r="K2727" s="31" t="s">
        <v>94</v>
      </c>
      <c r="L2727" s="31" t="s">
        <v>95</v>
      </c>
    </row>
    <row r="2728" spans="1:12" x14ac:dyDescent="0.2">
      <c r="A2728" t="str">
        <f>VLOOKUP(B2728,StateFIPS!A$2:B$52,2)</f>
        <v>Wisconsin</v>
      </c>
      <c r="B2728">
        <f t="shared" si="43"/>
        <v>55</v>
      </c>
      <c r="C2728" s="31" t="s">
        <v>2451</v>
      </c>
      <c r="D2728" s="31" t="s">
        <v>3285</v>
      </c>
      <c r="E2728" s="31" t="s">
        <v>3286</v>
      </c>
      <c r="F2728" s="31" t="s">
        <v>3287</v>
      </c>
      <c r="G2728" s="33">
        <v>30456.8207796303</v>
      </c>
      <c r="H2728" s="31" t="s">
        <v>94</v>
      </c>
      <c r="I2728" s="33">
        <v>4099.16834180758</v>
      </c>
      <c r="J2728" s="33">
        <v>7.43</v>
      </c>
      <c r="K2728" s="31" t="s">
        <v>94</v>
      </c>
      <c r="L2728" s="31" t="s">
        <v>95</v>
      </c>
    </row>
    <row r="2729" spans="1:12" x14ac:dyDescent="0.2">
      <c r="A2729" t="str">
        <f>VLOOKUP(B2729,StateFIPS!A$2:B$52,2)</f>
        <v>Wisconsin</v>
      </c>
      <c r="B2729">
        <f t="shared" si="43"/>
        <v>55</v>
      </c>
      <c r="C2729" s="31" t="s">
        <v>2448</v>
      </c>
      <c r="D2729" s="31" t="s">
        <v>3285</v>
      </c>
      <c r="E2729" s="31" t="s">
        <v>3286</v>
      </c>
      <c r="F2729" s="31" t="s">
        <v>3287</v>
      </c>
      <c r="G2729" s="33">
        <v>5302.6105921458902</v>
      </c>
      <c r="H2729" s="31" t="s">
        <v>94</v>
      </c>
      <c r="I2729" s="33">
        <v>713.67571899675499</v>
      </c>
      <c r="J2729" s="33">
        <v>7.43</v>
      </c>
      <c r="K2729" s="31" t="s">
        <v>94</v>
      </c>
      <c r="L2729" s="31" t="s">
        <v>95</v>
      </c>
    </row>
    <row r="2730" spans="1:12" x14ac:dyDescent="0.2">
      <c r="A2730" t="str">
        <f>VLOOKUP(B2730,StateFIPS!A$2:B$52,2)</f>
        <v>Wisconsin</v>
      </c>
      <c r="B2730">
        <f t="shared" si="43"/>
        <v>55</v>
      </c>
      <c r="C2730" s="31" t="s">
        <v>2425</v>
      </c>
      <c r="D2730" s="31" t="s">
        <v>3285</v>
      </c>
      <c r="E2730" s="31" t="s">
        <v>3286</v>
      </c>
      <c r="F2730" s="31" t="s">
        <v>3287</v>
      </c>
      <c r="G2730" s="33">
        <v>29902.350452616502</v>
      </c>
      <c r="H2730" s="31" t="s">
        <v>94</v>
      </c>
      <c r="I2730" s="33">
        <v>4024.5424566105698</v>
      </c>
      <c r="J2730" s="33">
        <v>7.43</v>
      </c>
      <c r="K2730" s="31" t="s">
        <v>94</v>
      </c>
      <c r="L2730" s="31" t="s">
        <v>95</v>
      </c>
    </row>
    <row r="2731" spans="1:12" x14ac:dyDescent="0.2">
      <c r="A2731" t="str">
        <f>VLOOKUP(B2731,StateFIPS!A$2:B$52,2)</f>
        <v>Wisconsin</v>
      </c>
      <c r="B2731">
        <f t="shared" si="43"/>
        <v>55</v>
      </c>
      <c r="C2731" s="31" t="s">
        <v>2419</v>
      </c>
      <c r="D2731" s="31" t="s">
        <v>3285</v>
      </c>
      <c r="E2731" s="31" t="s">
        <v>3286</v>
      </c>
      <c r="F2731" s="31" t="s">
        <v>3287</v>
      </c>
      <c r="G2731" s="33">
        <v>12010.9206048901</v>
      </c>
      <c r="H2731" s="31" t="s">
        <v>94</v>
      </c>
      <c r="I2731" s="33">
        <v>1616.54382300001</v>
      </c>
      <c r="J2731" s="33">
        <v>7.43</v>
      </c>
      <c r="K2731" s="31" t="s">
        <v>94</v>
      </c>
      <c r="L2731" s="31" t="s">
        <v>95</v>
      </c>
    </row>
    <row r="2732" spans="1:12" x14ac:dyDescent="0.2">
      <c r="A2732" t="str">
        <f>VLOOKUP(B2732,StateFIPS!A$2:B$52,2)</f>
        <v>Wisconsin</v>
      </c>
      <c r="B2732">
        <f t="shared" si="43"/>
        <v>55</v>
      </c>
      <c r="C2732" s="31" t="s">
        <v>2434</v>
      </c>
      <c r="D2732" s="31" t="s">
        <v>3285</v>
      </c>
      <c r="E2732" s="31" t="s">
        <v>3286</v>
      </c>
      <c r="F2732" s="31" t="s">
        <v>3287</v>
      </c>
      <c r="G2732" s="33">
        <v>7106.5915152470698</v>
      </c>
      <c r="H2732" s="31" t="s">
        <v>94</v>
      </c>
      <c r="I2732" s="33">
        <v>956.47261308843395</v>
      </c>
      <c r="J2732" s="33">
        <v>7.43</v>
      </c>
      <c r="K2732" s="31" t="s">
        <v>94</v>
      </c>
      <c r="L2732" s="31" t="s">
        <v>95</v>
      </c>
    </row>
    <row r="2733" spans="1:12" x14ac:dyDescent="0.2">
      <c r="A2733" t="str">
        <f>VLOOKUP(B2733,StateFIPS!A$2:B$52,2)</f>
        <v>Wisconsin</v>
      </c>
      <c r="B2733">
        <f t="shared" si="43"/>
        <v>55</v>
      </c>
      <c r="C2733" s="31" t="s">
        <v>2426</v>
      </c>
      <c r="D2733" s="31" t="s">
        <v>3285</v>
      </c>
      <c r="E2733" s="31" t="s">
        <v>3286</v>
      </c>
      <c r="F2733" s="31" t="s">
        <v>3287</v>
      </c>
      <c r="G2733" s="33">
        <v>6442.7890110756398</v>
      </c>
      <c r="H2733" s="31" t="s">
        <v>94</v>
      </c>
      <c r="I2733" s="33">
        <v>867.13176461314094</v>
      </c>
      <c r="J2733" s="33">
        <v>7.43</v>
      </c>
      <c r="K2733" s="31" t="s">
        <v>94</v>
      </c>
      <c r="L2733" s="31" t="s">
        <v>95</v>
      </c>
    </row>
    <row r="2734" spans="1:12" x14ac:dyDescent="0.2">
      <c r="A2734" t="str">
        <f>VLOOKUP(B2734,StateFIPS!A$2:B$52,2)</f>
        <v>Wisconsin</v>
      </c>
      <c r="B2734">
        <f t="shared" si="43"/>
        <v>55</v>
      </c>
      <c r="C2734" s="31" t="s">
        <v>2449</v>
      </c>
      <c r="D2734" s="31" t="s">
        <v>3285</v>
      </c>
      <c r="E2734" s="31" t="s">
        <v>3286</v>
      </c>
      <c r="F2734" s="31" t="s">
        <v>3287</v>
      </c>
      <c r="G2734" s="33">
        <v>14884.7949758911</v>
      </c>
      <c r="H2734" s="31" t="s">
        <v>94</v>
      </c>
      <c r="I2734" s="33">
        <v>2003.33714345775</v>
      </c>
      <c r="J2734" s="33">
        <v>7.43</v>
      </c>
      <c r="K2734" s="31" t="s">
        <v>94</v>
      </c>
      <c r="L2734" s="31" t="s">
        <v>95</v>
      </c>
    </row>
    <row r="2735" spans="1:12" x14ac:dyDescent="0.2">
      <c r="A2735" t="str">
        <f>VLOOKUP(B2735,StateFIPS!A$2:B$52,2)</f>
        <v>Wisconsin</v>
      </c>
      <c r="B2735">
        <f t="shared" si="43"/>
        <v>55</v>
      </c>
      <c r="C2735" s="31" t="s">
        <v>2441</v>
      </c>
      <c r="D2735" s="31" t="s">
        <v>3285</v>
      </c>
      <c r="E2735" s="31" t="s">
        <v>3286</v>
      </c>
      <c r="F2735" s="31" t="s">
        <v>3287</v>
      </c>
      <c r="G2735" s="33">
        <v>2975.3971069331101</v>
      </c>
      <c r="H2735" s="31" t="s">
        <v>94</v>
      </c>
      <c r="I2735" s="33">
        <v>400.45721493043197</v>
      </c>
      <c r="J2735" s="33">
        <v>7.43</v>
      </c>
      <c r="K2735" s="31" t="s">
        <v>94</v>
      </c>
      <c r="L2735" s="31" t="s">
        <v>95</v>
      </c>
    </row>
    <row r="2736" spans="1:12" x14ac:dyDescent="0.2">
      <c r="A2736" t="str">
        <f>VLOOKUP(B2736,StateFIPS!A$2:B$52,2)</f>
        <v>Wisconsin</v>
      </c>
      <c r="B2736">
        <f t="shared" si="43"/>
        <v>55</v>
      </c>
      <c r="C2736" s="31" t="s">
        <v>1050</v>
      </c>
      <c r="D2736" s="31" t="s">
        <v>3285</v>
      </c>
      <c r="E2736" s="31" t="s">
        <v>3286</v>
      </c>
      <c r="F2736" s="31" t="s">
        <v>3287</v>
      </c>
      <c r="G2736" s="33">
        <v>566.18448885210103</v>
      </c>
      <c r="H2736" s="31" t="s">
        <v>94</v>
      </c>
      <c r="I2736" s="33">
        <v>76.202488405397204</v>
      </c>
      <c r="J2736" s="33">
        <v>7.43</v>
      </c>
      <c r="K2736" s="31" t="s">
        <v>94</v>
      </c>
      <c r="L2736" s="31" t="s">
        <v>95</v>
      </c>
    </row>
    <row r="2737" spans="1:12" x14ac:dyDescent="0.2">
      <c r="A2737" t="str">
        <f>VLOOKUP(B2737,StateFIPS!A$2:B$52,2)</f>
        <v>Wisconsin</v>
      </c>
      <c r="B2737">
        <f t="shared" si="43"/>
        <v>55</v>
      </c>
      <c r="C2737" s="31" t="s">
        <v>2422</v>
      </c>
      <c r="D2737" s="31" t="s">
        <v>3285</v>
      </c>
      <c r="E2737" s="31" t="s">
        <v>3286</v>
      </c>
      <c r="F2737" s="31" t="s">
        <v>3287</v>
      </c>
      <c r="G2737" s="33">
        <v>10675.5061553217</v>
      </c>
      <c r="H2737" s="31" t="s">
        <v>94</v>
      </c>
      <c r="I2737" s="33">
        <v>1436.81105724383</v>
      </c>
      <c r="J2737" s="33">
        <v>7.43</v>
      </c>
      <c r="K2737" s="31" t="s">
        <v>94</v>
      </c>
      <c r="L2737" s="31" t="s">
        <v>95</v>
      </c>
    </row>
    <row r="2738" spans="1:12" x14ac:dyDescent="0.2">
      <c r="A2738" t="str">
        <f>VLOOKUP(B2738,StateFIPS!A$2:B$52,2)</f>
        <v>Wisconsin</v>
      </c>
      <c r="B2738">
        <f t="shared" si="43"/>
        <v>55</v>
      </c>
      <c r="C2738" s="31" t="s">
        <v>2397</v>
      </c>
      <c r="D2738" s="31" t="s">
        <v>3285</v>
      </c>
      <c r="E2738" s="31" t="s">
        <v>3286</v>
      </c>
      <c r="F2738" s="31" t="s">
        <v>3287</v>
      </c>
      <c r="G2738" s="33">
        <v>566.18448885210103</v>
      </c>
      <c r="H2738" s="31" t="s">
        <v>94</v>
      </c>
      <c r="I2738" s="33">
        <v>76.202488405397204</v>
      </c>
      <c r="J2738" s="33">
        <v>7.43</v>
      </c>
      <c r="K2738" s="31" t="s">
        <v>94</v>
      </c>
      <c r="L2738" s="31" t="s">
        <v>95</v>
      </c>
    </row>
    <row r="2739" spans="1:12" x14ac:dyDescent="0.2">
      <c r="A2739" t="str">
        <f>VLOOKUP(B2739,StateFIPS!A$2:B$52,2)</f>
        <v>Wisconsin</v>
      </c>
      <c r="B2739">
        <f t="shared" si="43"/>
        <v>55</v>
      </c>
      <c r="C2739" s="31" t="s">
        <v>2413</v>
      </c>
      <c r="D2739" s="31" t="s">
        <v>3285</v>
      </c>
      <c r="E2739" s="31" t="s">
        <v>3286</v>
      </c>
      <c r="F2739" s="31" t="s">
        <v>3287</v>
      </c>
      <c r="G2739" s="33">
        <v>18914.466648272999</v>
      </c>
      <c r="H2739" s="31" t="s">
        <v>94</v>
      </c>
      <c r="I2739" s="33">
        <v>2545.6886471430598</v>
      </c>
      <c r="J2739" s="33">
        <v>7.43</v>
      </c>
      <c r="K2739" s="31" t="s">
        <v>94</v>
      </c>
      <c r="L2739" s="31" t="s">
        <v>95</v>
      </c>
    </row>
    <row r="2740" spans="1:12" x14ac:dyDescent="0.2">
      <c r="A2740" t="str">
        <f>VLOOKUP(B2740,StateFIPS!A$2:B$52,2)</f>
        <v>Wisconsin</v>
      </c>
      <c r="B2740">
        <f t="shared" si="43"/>
        <v>55</v>
      </c>
      <c r="C2740" s="31" t="s">
        <v>2412</v>
      </c>
      <c r="D2740" s="31" t="s">
        <v>3285</v>
      </c>
      <c r="E2740" s="31" t="s">
        <v>3286</v>
      </c>
      <c r="F2740" s="31" t="s">
        <v>3287</v>
      </c>
      <c r="G2740" s="33">
        <v>14798.891122410099</v>
      </c>
      <c r="H2740" s="31" t="s">
        <v>94</v>
      </c>
      <c r="I2740" s="33">
        <v>1991.77538659625</v>
      </c>
      <c r="J2740" s="33">
        <v>7.43</v>
      </c>
      <c r="K2740" s="31" t="s">
        <v>94</v>
      </c>
      <c r="L2740" s="31" t="s">
        <v>95</v>
      </c>
    </row>
    <row r="2741" spans="1:12" x14ac:dyDescent="0.2">
      <c r="A2741" t="str">
        <f>VLOOKUP(B2741,StateFIPS!A$2:B$52,2)</f>
        <v>Wisconsin</v>
      </c>
      <c r="B2741">
        <f t="shared" si="43"/>
        <v>55</v>
      </c>
      <c r="C2741" s="31" t="s">
        <v>2404</v>
      </c>
      <c r="D2741" s="31" t="s">
        <v>3285</v>
      </c>
      <c r="E2741" s="31" t="s">
        <v>3286</v>
      </c>
      <c r="F2741" s="31" t="s">
        <v>3287</v>
      </c>
      <c r="G2741" s="33">
        <v>2600.5439281068898</v>
      </c>
      <c r="H2741" s="31" t="s">
        <v>94</v>
      </c>
      <c r="I2741" s="33">
        <v>350.00591226203102</v>
      </c>
      <c r="J2741" s="33">
        <v>7.43</v>
      </c>
      <c r="K2741" s="31" t="s">
        <v>94</v>
      </c>
      <c r="L2741" s="31" t="s">
        <v>95</v>
      </c>
    </row>
    <row r="2742" spans="1:12" x14ac:dyDescent="0.2">
      <c r="A2742" t="str">
        <f>VLOOKUP(B2742,StateFIPS!A$2:B$52,2)</f>
        <v>Wisconsin</v>
      </c>
      <c r="B2742">
        <f t="shared" si="43"/>
        <v>55</v>
      </c>
      <c r="C2742" s="31" t="s">
        <v>2492</v>
      </c>
      <c r="D2742" s="31" t="s">
        <v>3285</v>
      </c>
      <c r="E2742" s="31" t="s">
        <v>3286</v>
      </c>
      <c r="F2742" s="31" t="s">
        <v>3287</v>
      </c>
      <c r="G2742" s="33">
        <v>13479.095555292801</v>
      </c>
      <c r="H2742" s="31" t="s">
        <v>94</v>
      </c>
      <c r="I2742" s="33">
        <v>1814.14475845125</v>
      </c>
      <c r="J2742" s="33">
        <v>7.43</v>
      </c>
      <c r="K2742" s="31" t="s">
        <v>94</v>
      </c>
      <c r="L2742" s="31" t="s">
        <v>95</v>
      </c>
    </row>
    <row r="2743" spans="1:12" x14ac:dyDescent="0.2">
      <c r="A2743" t="str">
        <f>VLOOKUP(B2743,StateFIPS!A$2:B$52,2)</f>
        <v>Wisconsin</v>
      </c>
      <c r="B2743">
        <f t="shared" si="43"/>
        <v>55</v>
      </c>
      <c r="C2743" s="31" t="s">
        <v>1051</v>
      </c>
      <c r="D2743" s="31" t="s">
        <v>3285</v>
      </c>
      <c r="E2743" s="31" t="s">
        <v>3286</v>
      </c>
      <c r="F2743" s="31" t="s">
        <v>3287</v>
      </c>
      <c r="G2743" s="33">
        <v>566.18448885210103</v>
      </c>
      <c r="H2743" s="31" t="s">
        <v>94</v>
      </c>
      <c r="I2743" s="33">
        <v>76.202488405397204</v>
      </c>
      <c r="J2743" s="33">
        <v>7.43</v>
      </c>
      <c r="K2743" s="31" t="s">
        <v>94</v>
      </c>
      <c r="L2743" s="31" t="s">
        <v>95</v>
      </c>
    </row>
    <row r="2744" spans="1:12" x14ac:dyDescent="0.2">
      <c r="A2744" t="str">
        <f>VLOOKUP(B2744,StateFIPS!A$2:B$52,2)</f>
        <v>Wisconsin</v>
      </c>
      <c r="B2744">
        <f t="shared" si="43"/>
        <v>55</v>
      </c>
      <c r="C2744" s="31" t="s">
        <v>2505</v>
      </c>
      <c r="D2744" s="31" t="s">
        <v>3285</v>
      </c>
      <c r="E2744" s="31" t="s">
        <v>3286</v>
      </c>
      <c r="F2744" s="31" t="s">
        <v>3287</v>
      </c>
      <c r="G2744" s="33">
        <v>7434.5880467200104</v>
      </c>
      <c r="H2744" s="31" t="s">
        <v>94</v>
      </c>
      <c r="I2744" s="33">
        <v>1000.61750292329</v>
      </c>
      <c r="J2744" s="33">
        <v>7.43</v>
      </c>
      <c r="K2744" s="31" t="s">
        <v>94</v>
      </c>
      <c r="L2744" s="31" t="s">
        <v>95</v>
      </c>
    </row>
    <row r="2745" spans="1:12" x14ac:dyDescent="0.2">
      <c r="A2745" t="str">
        <f>VLOOKUP(B2745,StateFIPS!A$2:B$52,2)</f>
        <v>Wisconsin</v>
      </c>
      <c r="B2745">
        <f t="shared" si="43"/>
        <v>55</v>
      </c>
      <c r="C2745" s="31" t="s">
        <v>2499</v>
      </c>
      <c r="D2745" s="31" t="s">
        <v>3285</v>
      </c>
      <c r="E2745" s="31" t="s">
        <v>3286</v>
      </c>
      <c r="F2745" s="31" t="s">
        <v>3287</v>
      </c>
      <c r="G2745" s="33">
        <v>7801.6317843206798</v>
      </c>
      <c r="H2745" s="31" t="s">
        <v>94</v>
      </c>
      <c r="I2745" s="33">
        <v>1050.0177367860899</v>
      </c>
      <c r="J2745" s="33">
        <v>7.43</v>
      </c>
      <c r="K2745" s="31" t="s">
        <v>94</v>
      </c>
      <c r="L2745" s="31" t="s">
        <v>95</v>
      </c>
    </row>
    <row r="2746" spans="1:12" x14ac:dyDescent="0.2">
      <c r="A2746" t="str">
        <f>VLOOKUP(B2746,StateFIPS!A$2:B$52,2)</f>
        <v>Wisconsin</v>
      </c>
      <c r="B2746">
        <f t="shared" si="43"/>
        <v>55</v>
      </c>
      <c r="C2746" s="31" t="s">
        <v>2481</v>
      </c>
      <c r="D2746" s="31" t="s">
        <v>3285</v>
      </c>
      <c r="E2746" s="31" t="s">
        <v>3286</v>
      </c>
      <c r="F2746" s="31" t="s">
        <v>3287</v>
      </c>
      <c r="G2746" s="33">
        <v>4537.2853520423596</v>
      </c>
      <c r="H2746" s="31" t="s">
        <v>94</v>
      </c>
      <c r="I2746" s="33">
        <v>610.67097604876994</v>
      </c>
      <c r="J2746" s="33">
        <v>7.43</v>
      </c>
      <c r="K2746" s="31" t="s">
        <v>94</v>
      </c>
      <c r="L2746" s="31" t="s">
        <v>95</v>
      </c>
    </row>
    <row r="2747" spans="1:12" x14ac:dyDescent="0.2">
      <c r="A2747" t="str">
        <f>VLOOKUP(B2747,StateFIPS!A$2:B$52,2)</f>
        <v>Wisconsin</v>
      </c>
      <c r="B2747">
        <f t="shared" si="43"/>
        <v>55</v>
      </c>
      <c r="C2747" s="31" t="s">
        <v>2457</v>
      </c>
      <c r="D2747" s="31" t="s">
        <v>3285</v>
      </c>
      <c r="E2747" s="31" t="s">
        <v>3286</v>
      </c>
      <c r="F2747" s="31" t="s">
        <v>3287</v>
      </c>
      <c r="G2747" s="33">
        <v>4045.29055483295</v>
      </c>
      <c r="H2747" s="31" t="s">
        <v>94</v>
      </c>
      <c r="I2747" s="33">
        <v>544.45364129649295</v>
      </c>
      <c r="J2747" s="33">
        <v>7.43</v>
      </c>
      <c r="K2747" s="31" t="s">
        <v>94</v>
      </c>
      <c r="L2747" s="31" t="s">
        <v>95</v>
      </c>
    </row>
    <row r="2748" spans="1:12" x14ac:dyDescent="0.2">
      <c r="A2748" t="str">
        <f>VLOOKUP(B2748,StateFIPS!A$2:B$52,2)</f>
        <v>Wisconsin</v>
      </c>
      <c r="B2748">
        <f t="shared" si="43"/>
        <v>55</v>
      </c>
      <c r="C2748" s="31" t="s">
        <v>2465</v>
      </c>
      <c r="D2748" s="31" t="s">
        <v>3285</v>
      </c>
      <c r="E2748" s="31" t="s">
        <v>3286</v>
      </c>
      <c r="F2748" s="31" t="s">
        <v>3287</v>
      </c>
      <c r="G2748" s="33">
        <v>4763.7591475831996</v>
      </c>
      <c r="H2748" s="31" t="s">
        <v>94</v>
      </c>
      <c r="I2748" s="33">
        <v>641.15197141092801</v>
      </c>
      <c r="J2748" s="33">
        <v>7.43</v>
      </c>
      <c r="K2748" s="31" t="s">
        <v>94</v>
      </c>
      <c r="L2748" s="31" t="s">
        <v>95</v>
      </c>
    </row>
    <row r="2749" spans="1:12" x14ac:dyDescent="0.2">
      <c r="A2749" t="str">
        <f>VLOOKUP(B2749,StateFIPS!A$2:B$52,2)</f>
        <v>Wisconsin</v>
      </c>
      <c r="B2749">
        <f t="shared" si="43"/>
        <v>55</v>
      </c>
      <c r="C2749" s="31" t="s">
        <v>2476</v>
      </c>
      <c r="D2749" s="31" t="s">
        <v>3285</v>
      </c>
      <c r="E2749" s="31" t="s">
        <v>3286</v>
      </c>
      <c r="F2749" s="31" t="s">
        <v>3287</v>
      </c>
      <c r="G2749" s="33">
        <v>5419.75221052908</v>
      </c>
      <c r="H2749" s="31" t="s">
        <v>94</v>
      </c>
      <c r="I2749" s="33">
        <v>729.44175108062996</v>
      </c>
      <c r="J2749" s="33">
        <v>7.43</v>
      </c>
      <c r="K2749" s="31" t="s">
        <v>94</v>
      </c>
      <c r="L2749" s="31" t="s">
        <v>95</v>
      </c>
    </row>
    <row r="2750" spans="1:12" x14ac:dyDescent="0.2">
      <c r="A2750" t="str">
        <f>VLOOKUP(B2750,StateFIPS!A$2:B$52,2)</f>
        <v>Wisconsin</v>
      </c>
      <c r="B2750">
        <f t="shared" si="43"/>
        <v>55</v>
      </c>
      <c r="C2750" s="31" t="s">
        <v>2468</v>
      </c>
      <c r="D2750" s="31" t="s">
        <v>3285</v>
      </c>
      <c r="E2750" s="31" t="s">
        <v>3286</v>
      </c>
      <c r="F2750" s="31" t="s">
        <v>3287</v>
      </c>
      <c r="G2750" s="33">
        <v>9761.8015319327897</v>
      </c>
      <c r="H2750" s="31" t="s">
        <v>94</v>
      </c>
      <c r="I2750" s="33">
        <v>1313.83600698961</v>
      </c>
      <c r="J2750" s="33">
        <v>7.43</v>
      </c>
      <c r="K2750" s="31" t="s">
        <v>94</v>
      </c>
      <c r="L2750" s="31" t="s">
        <v>95</v>
      </c>
    </row>
    <row r="2751" spans="1:12" x14ac:dyDescent="0.2">
      <c r="A2751" t="str">
        <f>VLOOKUP(B2751,StateFIPS!A$2:B$52,2)</f>
        <v>Wisconsin</v>
      </c>
      <c r="B2751">
        <f t="shared" si="43"/>
        <v>55</v>
      </c>
      <c r="C2751" s="31" t="s">
        <v>2305</v>
      </c>
      <c r="D2751" s="31" t="s">
        <v>3285</v>
      </c>
      <c r="E2751" s="31" t="s">
        <v>3286</v>
      </c>
      <c r="F2751" s="31" t="s">
        <v>3287</v>
      </c>
      <c r="G2751" s="33">
        <v>2178.8341019273998</v>
      </c>
      <c r="H2751" s="31" t="s">
        <v>94</v>
      </c>
      <c r="I2751" s="33">
        <v>293.24819676008002</v>
      </c>
      <c r="J2751" s="33">
        <v>7.43</v>
      </c>
      <c r="K2751" s="31" t="s">
        <v>94</v>
      </c>
      <c r="L2751" s="31" t="s">
        <v>95</v>
      </c>
    </row>
    <row r="2752" spans="1:12" x14ac:dyDescent="0.2">
      <c r="A2752" t="str">
        <f>VLOOKUP(B2752,StateFIPS!A$2:B$52,2)</f>
        <v>Wisconsin</v>
      </c>
      <c r="B2752">
        <f t="shared" si="43"/>
        <v>55</v>
      </c>
      <c r="C2752" s="31" t="s">
        <v>2320</v>
      </c>
      <c r="D2752" s="31" t="s">
        <v>3285</v>
      </c>
      <c r="E2752" s="31" t="s">
        <v>3286</v>
      </c>
      <c r="F2752" s="31" t="s">
        <v>3287</v>
      </c>
      <c r="G2752" s="33">
        <v>3311.2030796315998</v>
      </c>
      <c r="H2752" s="31" t="s">
        <v>94</v>
      </c>
      <c r="I2752" s="33">
        <v>445.65317357087503</v>
      </c>
      <c r="J2752" s="33">
        <v>7.43</v>
      </c>
      <c r="K2752" s="31" t="s">
        <v>94</v>
      </c>
      <c r="L2752" s="31" t="s">
        <v>95</v>
      </c>
    </row>
    <row r="2753" spans="1:12" x14ac:dyDescent="0.2">
      <c r="A2753" t="str">
        <f>VLOOKUP(B2753,StateFIPS!A$2:B$52,2)</f>
        <v>Wisconsin</v>
      </c>
      <c r="B2753">
        <f t="shared" si="43"/>
        <v>55</v>
      </c>
      <c r="C2753" s="31" t="s">
        <v>2323</v>
      </c>
      <c r="D2753" s="31" t="s">
        <v>3285</v>
      </c>
      <c r="E2753" s="31" t="s">
        <v>3286</v>
      </c>
      <c r="F2753" s="31" t="s">
        <v>3287</v>
      </c>
      <c r="G2753" s="33">
        <v>9418.1861180087508</v>
      </c>
      <c r="H2753" s="31" t="s">
        <v>94</v>
      </c>
      <c r="I2753" s="33">
        <v>1267.5889795435701</v>
      </c>
      <c r="J2753" s="33">
        <v>7.43</v>
      </c>
      <c r="K2753" s="31" t="s">
        <v>94</v>
      </c>
      <c r="L2753" s="31" t="s">
        <v>95</v>
      </c>
    </row>
    <row r="2754" spans="1:12" x14ac:dyDescent="0.2">
      <c r="A2754" t="str">
        <f>VLOOKUP(B2754,StateFIPS!A$2:B$52,2)</f>
        <v>Wisconsin</v>
      </c>
      <c r="B2754">
        <f t="shared" si="43"/>
        <v>55</v>
      </c>
      <c r="C2754" s="31" t="s">
        <v>2315</v>
      </c>
      <c r="D2754" s="31" t="s">
        <v>3285</v>
      </c>
      <c r="E2754" s="31" t="s">
        <v>3286</v>
      </c>
      <c r="F2754" s="31" t="s">
        <v>3287</v>
      </c>
      <c r="G2754" s="33">
        <v>13221.383994849801</v>
      </c>
      <c r="H2754" s="31" t="s">
        <v>94</v>
      </c>
      <c r="I2754" s="33">
        <v>1779.4594878667201</v>
      </c>
      <c r="J2754" s="33">
        <v>7.43</v>
      </c>
      <c r="K2754" s="31" t="s">
        <v>94</v>
      </c>
      <c r="L2754" s="31" t="s">
        <v>95</v>
      </c>
    </row>
    <row r="2755" spans="1:12" x14ac:dyDescent="0.2">
      <c r="A2755" t="str">
        <f>VLOOKUP(B2755,StateFIPS!A$2:B$52,2)</f>
        <v>Wisconsin</v>
      </c>
      <c r="B2755">
        <f t="shared" ref="B2755:B2818" si="44">VALUE(LEFT(C2755,2))</f>
        <v>55</v>
      </c>
      <c r="C2755" s="31" t="s">
        <v>2284</v>
      </c>
      <c r="D2755" s="31" t="s">
        <v>3285</v>
      </c>
      <c r="E2755" s="31" t="s">
        <v>3286</v>
      </c>
      <c r="F2755" s="31" t="s">
        <v>3287</v>
      </c>
      <c r="G2755" s="33">
        <v>2007.02639496538</v>
      </c>
      <c r="H2755" s="31" t="s">
        <v>94</v>
      </c>
      <c r="I2755" s="33">
        <v>270.12468303706299</v>
      </c>
      <c r="J2755" s="33">
        <v>7.43</v>
      </c>
      <c r="K2755" s="31" t="s">
        <v>94</v>
      </c>
      <c r="L2755" s="31" t="s">
        <v>95</v>
      </c>
    </row>
    <row r="2756" spans="1:12" x14ac:dyDescent="0.2">
      <c r="A2756" t="str">
        <f>VLOOKUP(B2756,StateFIPS!A$2:B$52,2)</f>
        <v>Wisconsin</v>
      </c>
      <c r="B2756">
        <f t="shared" si="44"/>
        <v>55</v>
      </c>
      <c r="C2756" s="31" t="s">
        <v>2276</v>
      </c>
      <c r="D2756" s="31" t="s">
        <v>3285</v>
      </c>
      <c r="E2756" s="31" t="s">
        <v>3286</v>
      </c>
      <c r="F2756" s="31" t="s">
        <v>3287</v>
      </c>
      <c r="G2756" s="33">
        <v>11433.021954199699</v>
      </c>
      <c r="H2756" s="31" t="s">
        <v>94</v>
      </c>
      <c r="I2756" s="33">
        <v>1538.7647313862301</v>
      </c>
      <c r="J2756" s="33">
        <v>7.43</v>
      </c>
      <c r="K2756" s="31" t="s">
        <v>94</v>
      </c>
      <c r="L2756" s="31" t="s">
        <v>95</v>
      </c>
    </row>
    <row r="2757" spans="1:12" x14ac:dyDescent="0.2">
      <c r="A2757" t="str">
        <f>VLOOKUP(B2757,StateFIPS!A$2:B$52,2)</f>
        <v>Wisconsin</v>
      </c>
      <c r="B2757">
        <f t="shared" si="44"/>
        <v>55</v>
      </c>
      <c r="C2757" s="31" t="s">
        <v>1022</v>
      </c>
      <c r="D2757" s="31" t="s">
        <v>3285</v>
      </c>
      <c r="E2757" s="31" t="s">
        <v>3286</v>
      </c>
      <c r="F2757" s="31" t="s">
        <v>3287</v>
      </c>
      <c r="G2757" s="33">
        <v>566.18448885210103</v>
      </c>
      <c r="H2757" s="31" t="s">
        <v>94</v>
      </c>
      <c r="I2757" s="33">
        <v>76.202488405397204</v>
      </c>
      <c r="J2757" s="33">
        <v>7.43</v>
      </c>
      <c r="K2757" s="31" t="s">
        <v>94</v>
      </c>
      <c r="L2757" s="31" t="s">
        <v>95</v>
      </c>
    </row>
    <row r="2758" spans="1:12" x14ac:dyDescent="0.2">
      <c r="A2758" t="str">
        <f>VLOOKUP(B2758,StateFIPS!A$2:B$52,2)</f>
        <v>Wisconsin</v>
      </c>
      <c r="B2758">
        <f t="shared" si="44"/>
        <v>55</v>
      </c>
      <c r="C2758" s="31" t="s">
        <v>2292</v>
      </c>
      <c r="D2758" s="31" t="s">
        <v>3285</v>
      </c>
      <c r="E2758" s="31" t="s">
        <v>3286</v>
      </c>
      <c r="F2758" s="31" t="s">
        <v>3287</v>
      </c>
      <c r="G2758" s="33">
        <v>15548.597480062501</v>
      </c>
      <c r="H2758" s="31" t="s">
        <v>94</v>
      </c>
      <c r="I2758" s="33">
        <v>2092.6779919330502</v>
      </c>
      <c r="J2758" s="33">
        <v>7.43</v>
      </c>
      <c r="K2758" s="31" t="s">
        <v>94</v>
      </c>
      <c r="L2758" s="31" t="s">
        <v>95</v>
      </c>
    </row>
    <row r="2759" spans="1:12" x14ac:dyDescent="0.2">
      <c r="A2759" t="str">
        <f>VLOOKUP(B2759,StateFIPS!A$2:B$52,2)</f>
        <v>Wisconsin</v>
      </c>
      <c r="B2759">
        <f t="shared" si="44"/>
        <v>55</v>
      </c>
      <c r="C2759" s="31" t="s">
        <v>2388</v>
      </c>
      <c r="D2759" s="31" t="s">
        <v>3285</v>
      </c>
      <c r="E2759" s="31" t="s">
        <v>3286</v>
      </c>
      <c r="F2759" s="31" t="s">
        <v>3287</v>
      </c>
      <c r="G2759" s="33">
        <v>2663.0194579112599</v>
      </c>
      <c r="H2759" s="31" t="s">
        <v>94</v>
      </c>
      <c r="I2759" s="33">
        <v>358.41446270676499</v>
      </c>
      <c r="J2759" s="33">
        <v>7.43</v>
      </c>
      <c r="K2759" s="31" t="s">
        <v>94</v>
      </c>
      <c r="L2759" s="31" t="s">
        <v>95</v>
      </c>
    </row>
    <row r="2760" spans="1:12" x14ac:dyDescent="0.2">
      <c r="A2760" t="str">
        <f>VLOOKUP(B2760,StateFIPS!A$2:B$52,2)</f>
        <v>Wisconsin</v>
      </c>
      <c r="B2760">
        <f t="shared" si="44"/>
        <v>55</v>
      </c>
      <c r="C2760" s="31" t="s">
        <v>1021</v>
      </c>
      <c r="D2760" s="31" t="s">
        <v>3285</v>
      </c>
      <c r="E2760" s="31" t="s">
        <v>3286</v>
      </c>
      <c r="F2760" s="31" t="s">
        <v>3287</v>
      </c>
      <c r="G2760" s="33">
        <v>1757.1242757478999</v>
      </c>
      <c r="H2760" s="31" t="s">
        <v>94</v>
      </c>
      <c r="I2760" s="33">
        <v>236.49048125812899</v>
      </c>
      <c r="J2760" s="33">
        <v>7.43</v>
      </c>
      <c r="K2760" s="31" t="s">
        <v>94</v>
      </c>
      <c r="L2760" s="31" t="s">
        <v>95</v>
      </c>
    </row>
    <row r="2761" spans="1:12" x14ac:dyDescent="0.2">
      <c r="A2761" t="str">
        <f>VLOOKUP(B2761,StateFIPS!A$2:B$52,2)</f>
        <v>Wisconsin</v>
      </c>
      <c r="B2761">
        <f t="shared" si="44"/>
        <v>55</v>
      </c>
      <c r="C2761" s="31" t="s">
        <v>2368</v>
      </c>
      <c r="D2761" s="31" t="s">
        <v>3285</v>
      </c>
      <c r="E2761" s="31" t="s">
        <v>3286</v>
      </c>
      <c r="F2761" s="31" t="s">
        <v>3287</v>
      </c>
      <c r="G2761" s="33">
        <v>4818.4252361620202</v>
      </c>
      <c r="H2761" s="31" t="s">
        <v>94</v>
      </c>
      <c r="I2761" s="33">
        <v>648.50945305006996</v>
      </c>
      <c r="J2761" s="33">
        <v>7.43</v>
      </c>
      <c r="K2761" s="31" t="s">
        <v>94</v>
      </c>
      <c r="L2761" s="31" t="s">
        <v>95</v>
      </c>
    </row>
    <row r="2762" spans="1:12" x14ac:dyDescent="0.2">
      <c r="A2762" t="str">
        <f>VLOOKUP(B2762,StateFIPS!A$2:B$52,2)</f>
        <v>Wisconsin</v>
      </c>
      <c r="B2762">
        <f t="shared" si="44"/>
        <v>55</v>
      </c>
      <c r="C2762" s="31" t="s">
        <v>2654</v>
      </c>
      <c r="D2762" s="31" t="s">
        <v>3285</v>
      </c>
      <c r="E2762" s="31" t="s">
        <v>3286</v>
      </c>
      <c r="F2762" s="31" t="s">
        <v>3287</v>
      </c>
      <c r="G2762" s="33">
        <v>2327.2134852127801</v>
      </c>
      <c r="H2762" s="31" t="s">
        <v>94</v>
      </c>
      <c r="I2762" s="33">
        <v>313.218504066322</v>
      </c>
      <c r="J2762" s="33">
        <v>7.43</v>
      </c>
      <c r="K2762" s="31" t="s">
        <v>94</v>
      </c>
      <c r="L2762" s="31" t="s">
        <v>95</v>
      </c>
    </row>
    <row r="2763" spans="1:12" x14ac:dyDescent="0.2">
      <c r="A2763" t="str">
        <f>VLOOKUP(B2763,StateFIPS!A$2:B$52,2)</f>
        <v>Wisconsin</v>
      </c>
      <c r="B2763">
        <f t="shared" si="44"/>
        <v>55</v>
      </c>
      <c r="C2763" s="31" t="s">
        <v>2374</v>
      </c>
      <c r="D2763" s="31" t="s">
        <v>3285</v>
      </c>
      <c r="E2763" s="31" t="s">
        <v>3286</v>
      </c>
      <c r="F2763" s="31" t="s">
        <v>3287</v>
      </c>
      <c r="G2763" s="33">
        <v>3069.1104016396698</v>
      </c>
      <c r="H2763" s="31" t="s">
        <v>94</v>
      </c>
      <c r="I2763" s="33">
        <v>413.07004059753302</v>
      </c>
      <c r="J2763" s="33">
        <v>7.43</v>
      </c>
      <c r="K2763" s="31" t="s">
        <v>94</v>
      </c>
      <c r="L2763" s="31" t="s">
        <v>95</v>
      </c>
    </row>
    <row r="2764" spans="1:12" x14ac:dyDescent="0.2">
      <c r="A2764" t="str">
        <f>VLOOKUP(B2764,StateFIPS!A$2:B$52,2)</f>
        <v>Wisconsin</v>
      </c>
      <c r="B2764">
        <f t="shared" si="44"/>
        <v>55</v>
      </c>
      <c r="C2764" s="31" t="s">
        <v>2357</v>
      </c>
      <c r="D2764" s="31" t="s">
        <v>3285</v>
      </c>
      <c r="E2764" s="31" t="s">
        <v>3286</v>
      </c>
      <c r="F2764" s="31" t="s">
        <v>3287</v>
      </c>
      <c r="G2764" s="33">
        <v>20046.835625977201</v>
      </c>
      <c r="H2764" s="31" t="s">
        <v>94</v>
      </c>
      <c r="I2764" s="33">
        <v>2698.0936239538601</v>
      </c>
      <c r="J2764" s="33">
        <v>7.43</v>
      </c>
      <c r="K2764" s="31" t="s">
        <v>94</v>
      </c>
      <c r="L2764" s="31" t="s">
        <v>95</v>
      </c>
    </row>
    <row r="2765" spans="1:12" x14ac:dyDescent="0.2">
      <c r="A2765" t="str">
        <f>VLOOKUP(B2765,StateFIPS!A$2:B$52,2)</f>
        <v>Wisconsin</v>
      </c>
      <c r="B2765">
        <f t="shared" si="44"/>
        <v>55</v>
      </c>
      <c r="C2765" s="31" t="s">
        <v>2335</v>
      </c>
      <c r="D2765" s="31" t="s">
        <v>3285</v>
      </c>
      <c r="E2765" s="31" t="s">
        <v>3286</v>
      </c>
      <c r="F2765" s="31" t="s">
        <v>3287</v>
      </c>
      <c r="G2765" s="33">
        <v>25076.1157752289</v>
      </c>
      <c r="H2765" s="31" t="s">
        <v>94</v>
      </c>
      <c r="I2765" s="33">
        <v>3374.9819347549001</v>
      </c>
      <c r="J2765" s="33">
        <v>7.43</v>
      </c>
      <c r="K2765" s="31" t="s">
        <v>94</v>
      </c>
      <c r="L2765" s="31" t="s">
        <v>95</v>
      </c>
    </row>
    <row r="2766" spans="1:12" x14ac:dyDescent="0.2">
      <c r="A2766" t="str">
        <f>VLOOKUP(B2766,StateFIPS!A$2:B$52,2)</f>
        <v>Wisconsin</v>
      </c>
      <c r="B2766">
        <f t="shared" si="44"/>
        <v>55</v>
      </c>
      <c r="C2766" s="31" t="s">
        <v>2342</v>
      </c>
      <c r="D2766" s="31" t="s">
        <v>3285</v>
      </c>
      <c r="E2766" s="31" t="s">
        <v>3286</v>
      </c>
      <c r="F2766" s="31" t="s">
        <v>3287</v>
      </c>
      <c r="G2766" s="33">
        <v>8246.7699341768202</v>
      </c>
      <c r="H2766" s="31" t="s">
        <v>94</v>
      </c>
      <c r="I2766" s="33">
        <v>1109.92865870482</v>
      </c>
      <c r="J2766" s="33">
        <v>7.43</v>
      </c>
      <c r="K2766" s="31" t="s">
        <v>94</v>
      </c>
      <c r="L2766" s="31" t="s">
        <v>95</v>
      </c>
    </row>
    <row r="2767" spans="1:12" x14ac:dyDescent="0.2">
      <c r="A2767" t="str">
        <f>VLOOKUP(B2767,StateFIPS!A$2:B$52,2)</f>
        <v>Wisconsin</v>
      </c>
      <c r="B2767">
        <f t="shared" si="44"/>
        <v>55</v>
      </c>
      <c r="C2767" s="31" t="s">
        <v>2354</v>
      </c>
      <c r="D2767" s="31" t="s">
        <v>3285</v>
      </c>
      <c r="E2767" s="31" t="s">
        <v>3286</v>
      </c>
      <c r="F2767" s="31" t="s">
        <v>3287</v>
      </c>
      <c r="G2767" s="33">
        <v>8301.4360227556408</v>
      </c>
      <c r="H2767" s="31" t="s">
        <v>94</v>
      </c>
      <c r="I2767" s="33">
        <v>1117.2861403439599</v>
      </c>
      <c r="J2767" s="33">
        <v>7.43</v>
      </c>
      <c r="K2767" s="31" t="s">
        <v>94</v>
      </c>
      <c r="L2767" s="31" t="s">
        <v>95</v>
      </c>
    </row>
    <row r="2768" spans="1:12" x14ac:dyDescent="0.2">
      <c r="A2768" t="str">
        <f>VLOOKUP(B2768,StateFIPS!A$2:B$52,2)</f>
        <v>Wisconsin</v>
      </c>
      <c r="B2768">
        <f t="shared" si="44"/>
        <v>55</v>
      </c>
      <c r="C2768" s="31" t="s">
        <v>2346</v>
      </c>
      <c r="D2768" s="31" t="s">
        <v>3285</v>
      </c>
      <c r="E2768" s="31" t="s">
        <v>3286</v>
      </c>
      <c r="F2768" s="31" t="s">
        <v>3287</v>
      </c>
      <c r="G2768" s="33">
        <v>14923.8421820188</v>
      </c>
      <c r="H2768" s="31" t="s">
        <v>94</v>
      </c>
      <c r="I2768" s="33">
        <v>2008.5924874857101</v>
      </c>
      <c r="J2768" s="33">
        <v>7.43</v>
      </c>
      <c r="K2768" s="31" t="s">
        <v>94</v>
      </c>
      <c r="L2768" s="31" t="s">
        <v>95</v>
      </c>
    </row>
    <row r="2769" spans="1:12" x14ac:dyDescent="0.2">
      <c r="A2769" t="str">
        <f>VLOOKUP(B2769,StateFIPS!A$2:B$52,2)</f>
        <v>Wisconsin</v>
      </c>
      <c r="B2769">
        <f t="shared" si="44"/>
        <v>55</v>
      </c>
      <c r="C2769" s="31" t="s">
        <v>2661</v>
      </c>
      <c r="D2769" s="31" t="s">
        <v>3285</v>
      </c>
      <c r="E2769" s="31" t="s">
        <v>3286</v>
      </c>
      <c r="F2769" s="31" t="s">
        <v>3287</v>
      </c>
      <c r="G2769" s="33">
        <v>15525.1691563859</v>
      </c>
      <c r="H2769" s="31" t="s">
        <v>94</v>
      </c>
      <c r="I2769" s="33">
        <v>2089.5247855162702</v>
      </c>
      <c r="J2769" s="33">
        <v>7.43</v>
      </c>
      <c r="K2769" s="31" t="s">
        <v>94</v>
      </c>
      <c r="L2769" s="31" t="s">
        <v>95</v>
      </c>
    </row>
    <row r="2770" spans="1:12" x14ac:dyDescent="0.2">
      <c r="A2770" t="str">
        <f>VLOOKUP(B2770,StateFIPS!A$2:B$52,2)</f>
        <v>Wisconsin</v>
      </c>
      <c r="B2770">
        <f t="shared" si="44"/>
        <v>55</v>
      </c>
      <c r="C2770" s="31" t="s">
        <v>2664</v>
      </c>
      <c r="D2770" s="31" t="s">
        <v>3285</v>
      </c>
      <c r="E2770" s="31" t="s">
        <v>3286</v>
      </c>
      <c r="F2770" s="31" t="s">
        <v>3287</v>
      </c>
      <c r="G2770" s="33">
        <v>23506.418088894101</v>
      </c>
      <c r="H2770" s="31" t="s">
        <v>94</v>
      </c>
      <c r="I2770" s="33">
        <v>3163.7171048309701</v>
      </c>
      <c r="J2770" s="33">
        <v>7.43</v>
      </c>
      <c r="K2770" s="31" t="s">
        <v>94</v>
      </c>
      <c r="L2770" s="31" t="s">
        <v>95</v>
      </c>
    </row>
    <row r="2771" spans="1:12" x14ac:dyDescent="0.2">
      <c r="A2771" t="str">
        <f>VLOOKUP(B2771,StateFIPS!A$2:B$52,2)</f>
        <v>Wisconsin</v>
      </c>
      <c r="B2771">
        <f t="shared" si="44"/>
        <v>55</v>
      </c>
      <c r="C2771" s="31" t="s">
        <v>2623</v>
      </c>
      <c r="D2771" s="31" t="s">
        <v>3285</v>
      </c>
      <c r="E2771" s="31" t="s">
        <v>3286</v>
      </c>
      <c r="F2771" s="31" t="s">
        <v>3287</v>
      </c>
      <c r="G2771" s="33">
        <v>6606.7872768121097</v>
      </c>
      <c r="H2771" s="31" t="s">
        <v>94</v>
      </c>
      <c r="I2771" s="33">
        <v>889.204209530566</v>
      </c>
      <c r="J2771" s="33">
        <v>7.43</v>
      </c>
      <c r="K2771" s="31" t="s">
        <v>94</v>
      </c>
      <c r="L2771" s="31" t="s">
        <v>95</v>
      </c>
    </row>
    <row r="2772" spans="1:12" x14ac:dyDescent="0.2">
      <c r="A2772" t="str">
        <f>VLOOKUP(B2772,StateFIPS!A$2:B$52,2)</f>
        <v>Wisconsin</v>
      </c>
      <c r="B2772">
        <f t="shared" si="44"/>
        <v>55</v>
      </c>
      <c r="C2772" s="31" t="s">
        <v>2665</v>
      </c>
      <c r="D2772" s="31" t="s">
        <v>3285</v>
      </c>
      <c r="E2772" s="31" t="s">
        <v>3286</v>
      </c>
      <c r="F2772" s="31" t="s">
        <v>3287</v>
      </c>
      <c r="G2772" s="33">
        <v>20741.875895050802</v>
      </c>
      <c r="H2772" s="31" t="s">
        <v>94</v>
      </c>
      <c r="I2772" s="33">
        <v>2791.6387476515201</v>
      </c>
      <c r="J2772" s="33">
        <v>7.43</v>
      </c>
      <c r="K2772" s="31" t="s">
        <v>94</v>
      </c>
      <c r="L2772" s="31" t="s">
        <v>95</v>
      </c>
    </row>
    <row r="2773" spans="1:12" x14ac:dyDescent="0.2">
      <c r="A2773" t="str">
        <f>VLOOKUP(B2773,StateFIPS!A$2:B$52,2)</f>
        <v>Wisconsin</v>
      </c>
      <c r="B2773">
        <f t="shared" si="44"/>
        <v>55</v>
      </c>
      <c r="C2773" s="31" t="s">
        <v>2541</v>
      </c>
      <c r="D2773" s="31" t="s">
        <v>3285</v>
      </c>
      <c r="E2773" s="31" t="s">
        <v>3286</v>
      </c>
      <c r="F2773" s="31" t="s">
        <v>3287</v>
      </c>
      <c r="G2773" s="33">
        <v>952.75182951663999</v>
      </c>
      <c r="H2773" s="31" t="s">
        <v>94</v>
      </c>
      <c r="I2773" s="33">
        <v>128.23039428218601</v>
      </c>
      <c r="J2773" s="33">
        <v>7.43</v>
      </c>
      <c r="K2773" s="31" t="s">
        <v>94</v>
      </c>
      <c r="L2773" s="31" t="s">
        <v>95</v>
      </c>
    </row>
    <row r="2774" spans="1:12" x14ac:dyDescent="0.2">
      <c r="A2774" t="str">
        <f>VLOOKUP(B2774,StateFIPS!A$2:B$52,2)</f>
        <v>Wisconsin</v>
      </c>
      <c r="B2774">
        <f t="shared" si="44"/>
        <v>55</v>
      </c>
      <c r="C2774" s="31" t="s">
        <v>2554</v>
      </c>
      <c r="D2774" s="31" t="s">
        <v>3285</v>
      </c>
      <c r="E2774" s="31" t="s">
        <v>3286</v>
      </c>
      <c r="F2774" s="31" t="s">
        <v>3287</v>
      </c>
      <c r="G2774" s="33">
        <v>3623.58072865345</v>
      </c>
      <c r="H2774" s="31" t="s">
        <v>94</v>
      </c>
      <c r="I2774" s="33">
        <v>487.69592579454201</v>
      </c>
      <c r="J2774" s="33">
        <v>7.43</v>
      </c>
      <c r="K2774" s="31" t="s">
        <v>94</v>
      </c>
      <c r="L2774" s="31" t="s">
        <v>95</v>
      </c>
    </row>
    <row r="2775" spans="1:12" x14ac:dyDescent="0.2">
      <c r="A2775" t="str">
        <f>VLOOKUP(B2775,StateFIPS!A$2:B$52,2)</f>
        <v>Wisconsin</v>
      </c>
      <c r="B2775">
        <f t="shared" si="44"/>
        <v>55</v>
      </c>
      <c r="C2775" s="31" t="s">
        <v>2519</v>
      </c>
      <c r="D2775" s="31" t="s">
        <v>3285</v>
      </c>
      <c r="E2775" s="31" t="s">
        <v>3286</v>
      </c>
      <c r="F2775" s="31" t="s">
        <v>3287</v>
      </c>
      <c r="G2775" s="33">
        <v>9410.3766767832003</v>
      </c>
      <c r="H2775" s="31" t="s">
        <v>94</v>
      </c>
      <c r="I2775" s="33">
        <v>1266.5379107379799</v>
      </c>
      <c r="J2775" s="33">
        <v>7.43</v>
      </c>
      <c r="K2775" s="31" t="s">
        <v>94</v>
      </c>
      <c r="L2775" s="31" t="s">
        <v>95</v>
      </c>
    </row>
    <row r="2776" spans="1:12" x14ac:dyDescent="0.2">
      <c r="A2776" t="str">
        <f>VLOOKUP(B2776,StateFIPS!A$2:B$52,2)</f>
        <v>Wisconsin</v>
      </c>
      <c r="B2776">
        <f t="shared" si="44"/>
        <v>55</v>
      </c>
      <c r="C2776" s="31" t="s">
        <v>2625</v>
      </c>
      <c r="D2776" s="31" t="s">
        <v>3285</v>
      </c>
      <c r="E2776" s="31" t="s">
        <v>3286</v>
      </c>
      <c r="F2776" s="31" t="s">
        <v>3287</v>
      </c>
      <c r="G2776" s="33">
        <v>12010.9206048901</v>
      </c>
      <c r="H2776" s="31" t="s">
        <v>94</v>
      </c>
      <c r="I2776" s="33">
        <v>1616.54382300001</v>
      </c>
      <c r="J2776" s="33">
        <v>7.43</v>
      </c>
      <c r="K2776" s="31" t="s">
        <v>94</v>
      </c>
      <c r="L2776" s="31" t="s">
        <v>95</v>
      </c>
    </row>
    <row r="2777" spans="1:12" x14ac:dyDescent="0.2">
      <c r="A2777" t="str">
        <f>VLOOKUP(B2777,StateFIPS!A$2:B$52,2)</f>
        <v>Wisconsin</v>
      </c>
      <c r="B2777">
        <f t="shared" si="44"/>
        <v>55</v>
      </c>
      <c r="C2777" s="31" t="s">
        <v>2531</v>
      </c>
      <c r="D2777" s="31" t="s">
        <v>3285</v>
      </c>
      <c r="E2777" s="31" t="s">
        <v>3286</v>
      </c>
      <c r="F2777" s="31" t="s">
        <v>3287</v>
      </c>
      <c r="G2777" s="33">
        <v>2647.4005754601699</v>
      </c>
      <c r="H2777" s="31" t="s">
        <v>94</v>
      </c>
      <c r="I2777" s="33">
        <v>356.31232509558203</v>
      </c>
      <c r="J2777" s="33">
        <v>7.43</v>
      </c>
      <c r="K2777" s="31" t="s">
        <v>94</v>
      </c>
      <c r="L2777" s="31" t="s">
        <v>95</v>
      </c>
    </row>
    <row r="2778" spans="1:12" x14ac:dyDescent="0.2">
      <c r="A2778" t="str">
        <f>VLOOKUP(B2778,StateFIPS!A$2:B$52,2)</f>
        <v>Wisconsin</v>
      </c>
      <c r="B2778">
        <f t="shared" si="44"/>
        <v>55</v>
      </c>
      <c r="C2778" s="31" t="s">
        <v>2589</v>
      </c>
      <c r="D2778" s="31" t="s">
        <v>3285</v>
      </c>
      <c r="E2778" s="31" t="s">
        <v>3286</v>
      </c>
      <c r="F2778" s="31" t="s">
        <v>3287</v>
      </c>
      <c r="G2778" s="33">
        <v>9355.7105882043797</v>
      </c>
      <c r="H2778" s="31" t="s">
        <v>94</v>
      </c>
      <c r="I2778" s="33">
        <v>1259.18042909884</v>
      </c>
      <c r="J2778" s="33">
        <v>7.43</v>
      </c>
      <c r="K2778" s="31" t="s">
        <v>94</v>
      </c>
      <c r="L2778" s="31" t="s">
        <v>95</v>
      </c>
    </row>
    <row r="2779" spans="1:12" x14ac:dyDescent="0.2">
      <c r="A2779" t="str">
        <f>VLOOKUP(B2779,StateFIPS!A$2:B$52,2)</f>
        <v>Wisconsin</v>
      </c>
      <c r="B2779">
        <f t="shared" si="44"/>
        <v>55</v>
      </c>
      <c r="C2779" s="31" t="s">
        <v>2432</v>
      </c>
      <c r="D2779" s="31" t="s">
        <v>3285</v>
      </c>
      <c r="E2779" s="31" t="s">
        <v>3286</v>
      </c>
      <c r="F2779" s="31" t="s">
        <v>3287</v>
      </c>
      <c r="G2779" s="33">
        <v>14869.176093440001</v>
      </c>
      <c r="H2779" s="31" t="s">
        <v>94</v>
      </c>
      <c r="I2779" s="33">
        <v>2001.2350058465699</v>
      </c>
      <c r="J2779" s="33">
        <v>7.43</v>
      </c>
      <c r="K2779" s="31" t="s">
        <v>94</v>
      </c>
      <c r="L2779" s="31" t="s">
        <v>95</v>
      </c>
    </row>
    <row r="2780" spans="1:12" x14ac:dyDescent="0.2">
      <c r="A2780" t="str">
        <f>VLOOKUP(B2780,StateFIPS!A$2:B$52,2)</f>
        <v>Wisconsin</v>
      </c>
      <c r="B2780">
        <f t="shared" si="44"/>
        <v>55</v>
      </c>
      <c r="C2780" s="31" t="s">
        <v>2762</v>
      </c>
      <c r="D2780" s="31" t="s">
        <v>3285</v>
      </c>
      <c r="E2780" s="31" t="s">
        <v>3286</v>
      </c>
      <c r="F2780" s="31" t="s">
        <v>3287</v>
      </c>
      <c r="G2780" s="33">
        <v>3935.9583776753002</v>
      </c>
      <c r="H2780" s="31" t="s">
        <v>94</v>
      </c>
      <c r="I2780" s="33">
        <v>529.73867801820995</v>
      </c>
      <c r="J2780" s="33">
        <v>7.43</v>
      </c>
      <c r="K2780" s="31" t="s">
        <v>94</v>
      </c>
      <c r="L2780" s="31" t="s">
        <v>95</v>
      </c>
    </row>
    <row r="2781" spans="1:12" x14ac:dyDescent="0.2">
      <c r="A2781" t="str">
        <f>VLOOKUP(B2781,StateFIPS!A$2:B$52,2)</f>
        <v>Wisconsin</v>
      </c>
      <c r="B2781">
        <f t="shared" si="44"/>
        <v>55</v>
      </c>
      <c r="C2781" s="31" t="s">
        <v>2564</v>
      </c>
      <c r="D2781" s="31" t="s">
        <v>3285</v>
      </c>
      <c r="E2781" s="31" t="s">
        <v>3286</v>
      </c>
      <c r="F2781" s="31" t="s">
        <v>3287</v>
      </c>
      <c r="G2781" s="33">
        <v>14517.751238290401</v>
      </c>
      <c r="H2781" s="31" t="s">
        <v>94</v>
      </c>
      <c r="I2781" s="33">
        <v>1953.9369095949401</v>
      </c>
      <c r="J2781" s="33">
        <v>7.43</v>
      </c>
      <c r="K2781" s="31" t="s">
        <v>94</v>
      </c>
      <c r="L2781" s="31" t="s">
        <v>95</v>
      </c>
    </row>
    <row r="2782" spans="1:12" x14ac:dyDescent="0.2">
      <c r="A2782" t="str">
        <f>VLOOKUP(B2782,StateFIPS!A$2:B$52,2)</f>
        <v>Wisconsin</v>
      </c>
      <c r="B2782">
        <f t="shared" si="44"/>
        <v>55</v>
      </c>
      <c r="C2782" s="31" t="s">
        <v>2575</v>
      </c>
      <c r="D2782" s="31" t="s">
        <v>3285</v>
      </c>
      <c r="E2782" s="31" t="s">
        <v>3286</v>
      </c>
      <c r="F2782" s="31" t="s">
        <v>3287</v>
      </c>
      <c r="G2782" s="33">
        <v>6411.5512461734497</v>
      </c>
      <c r="H2782" s="31" t="s">
        <v>94</v>
      </c>
      <c r="I2782" s="33">
        <v>862.92748939077399</v>
      </c>
      <c r="J2782" s="33">
        <v>7.43</v>
      </c>
      <c r="K2782" s="31" t="s">
        <v>94</v>
      </c>
      <c r="L2782" s="31" t="s">
        <v>95</v>
      </c>
    </row>
    <row r="2783" spans="1:12" x14ac:dyDescent="0.2">
      <c r="A2783" t="str">
        <f>VLOOKUP(B2783,StateFIPS!A$2:B$52,2)</f>
        <v>Wisconsin</v>
      </c>
      <c r="B2783">
        <f t="shared" si="44"/>
        <v>55</v>
      </c>
      <c r="C2783" s="31" t="s">
        <v>2579</v>
      </c>
      <c r="D2783" s="31" t="s">
        <v>3285</v>
      </c>
      <c r="E2783" s="31" t="s">
        <v>3286</v>
      </c>
      <c r="F2783" s="31" t="s">
        <v>3287</v>
      </c>
      <c r="G2783" s="33">
        <v>3912.5300539986602</v>
      </c>
      <c r="H2783" s="31" t="s">
        <v>94</v>
      </c>
      <c r="I2783" s="33">
        <v>526.58547160143496</v>
      </c>
      <c r="J2783" s="33">
        <v>7.43</v>
      </c>
      <c r="K2783" s="31" t="s">
        <v>94</v>
      </c>
      <c r="L2783" s="31" t="s">
        <v>95</v>
      </c>
    </row>
    <row r="2784" spans="1:12" x14ac:dyDescent="0.2">
      <c r="A2784" t="str">
        <f>VLOOKUP(B2784,StateFIPS!A$2:B$52,2)</f>
        <v>Wisconsin</v>
      </c>
      <c r="B2784">
        <f t="shared" si="44"/>
        <v>55</v>
      </c>
      <c r="C2784" s="31" t="s">
        <v>2573</v>
      </c>
      <c r="D2784" s="31" t="s">
        <v>3285</v>
      </c>
      <c r="E2784" s="31" t="s">
        <v>3286</v>
      </c>
      <c r="F2784" s="31" t="s">
        <v>3287</v>
      </c>
      <c r="G2784" s="33">
        <v>7489.2541352988301</v>
      </c>
      <c r="H2784" s="31" t="s">
        <v>94</v>
      </c>
      <c r="I2784" s="33">
        <v>1007.97498456243</v>
      </c>
      <c r="J2784" s="33">
        <v>7.43</v>
      </c>
      <c r="K2784" s="31" t="s">
        <v>94</v>
      </c>
      <c r="L2784" s="31" t="s">
        <v>95</v>
      </c>
    </row>
    <row r="2785" spans="1:12" x14ac:dyDescent="0.2">
      <c r="A2785" t="str">
        <f>VLOOKUP(B2785,StateFIPS!A$2:B$52,2)</f>
        <v>Wisconsin</v>
      </c>
      <c r="B2785">
        <f t="shared" si="44"/>
        <v>55</v>
      </c>
      <c r="C2785" s="31" t="s">
        <v>2607</v>
      </c>
      <c r="D2785" s="31" t="s">
        <v>3285</v>
      </c>
      <c r="E2785" s="31" t="s">
        <v>3286</v>
      </c>
      <c r="F2785" s="31" t="s">
        <v>3287</v>
      </c>
      <c r="G2785" s="33">
        <v>6536.50230578219</v>
      </c>
      <c r="H2785" s="31" t="s">
        <v>94</v>
      </c>
      <c r="I2785" s="33">
        <v>879.74459028024103</v>
      </c>
      <c r="J2785" s="33">
        <v>7.43</v>
      </c>
      <c r="K2785" s="31" t="s">
        <v>94</v>
      </c>
      <c r="L2785" s="31" t="s">
        <v>95</v>
      </c>
    </row>
    <row r="2786" spans="1:12" x14ac:dyDescent="0.2">
      <c r="A2786" t="str">
        <f>VLOOKUP(B2786,StateFIPS!A$2:B$52,2)</f>
        <v>Wisconsin</v>
      </c>
      <c r="B2786">
        <f t="shared" si="44"/>
        <v>55</v>
      </c>
      <c r="C2786" s="31" t="s">
        <v>2548</v>
      </c>
      <c r="D2786" s="31" t="s">
        <v>3285</v>
      </c>
      <c r="E2786" s="31" t="s">
        <v>3286</v>
      </c>
      <c r="F2786" s="31" t="s">
        <v>3287</v>
      </c>
      <c r="G2786" s="33">
        <v>4818.4252361620202</v>
      </c>
      <c r="H2786" s="31" t="s">
        <v>94</v>
      </c>
      <c r="I2786" s="33">
        <v>648.50945305006996</v>
      </c>
      <c r="J2786" s="33">
        <v>7.43</v>
      </c>
      <c r="K2786" s="31" t="s">
        <v>94</v>
      </c>
      <c r="L2786" s="31" t="s">
        <v>95</v>
      </c>
    </row>
    <row r="2787" spans="1:12" x14ac:dyDescent="0.2">
      <c r="A2787" t="str">
        <f>VLOOKUP(B2787,StateFIPS!A$2:B$52,2)</f>
        <v>Wisconsin</v>
      </c>
      <c r="B2787">
        <f t="shared" si="44"/>
        <v>55</v>
      </c>
      <c r="C2787" s="31" t="s">
        <v>2543</v>
      </c>
      <c r="D2787" s="31" t="s">
        <v>3285</v>
      </c>
      <c r="E2787" s="31" t="s">
        <v>3286</v>
      </c>
      <c r="F2787" s="31" t="s">
        <v>3287</v>
      </c>
      <c r="G2787" s="33">
        <v>3279.9653147294198</v>
      </c>
      <c r="H2787" s="31" t="s">
        <v>94</v>
      </c>
      <c r="I2787" s="33">
        <v>441.44889834850801</v>
      </c>
      <c r="J2787" s="33">
        <v>7.43</v>
      </c>
      <c r="K2787" s="31" t="s">
        <v>94</v>
      </c>
      <c r="L2787" s="31" t="s">
        <v>95</v>
      </c>
    </row>
    <row r="2788" spans="1:12" x14ac:dyDescent="0.2">
      <c r="A2788" t="str">
        <f>VLOOKUP(B2788,StateFIPS!A$2:B$52,2)</f>
        <v>Wisconsin</v>
      </c>
      <c r="B2788">
        <f t="shared" si="44"/>
        <v>55</v>
      </c>
      <c r="C2788" s="31" t="s">
        <v>2617</v>
      </c>
      <c r="D2788" s="31" t="s">
        <v>3285</v>
      </c>
      <c r="E2788" s="31" t="s">
        <v>3286</v>
      </c>
      <c r="F2788" s="31" t="s">
        <v>3287</v>
      </c>
      <c r="G2788" s="33">
        <v>6231.9340979858898</v>
      </c>
      <c r="H2788" s="31" t="s">
        <v>94</v>
      </c>
      <c r="I2788" s="33">
        <v>838.75290686216499</v>
      </c>
      <c r="J2788" s="33">
        <v>7.43</v>
      </c>
      <c r="K2788" s="31" t="s">
        <v>94</v>
      </c>
      <c r="L2788" s="31" t="s">
        <v>95</v>
      </c>
    </row>
    <row r="2789" spans="1:12" x14ac:dyDescent="0.2">
      <c r="A2789" t="str">
        <f>VLOOKUP(B2789,StateFIPS!A$2:B$52,2)</f>
        <v>West Virginia</v>
      </c>
      <c r="B2789">
        <f t="shared" si="44"/>
        <v>54</v>
      </c>
      <c r="C2789" s="31" t="s">
        <v>1002</v>
      </c>
      <c r="D2789" s="31" t="s">
        <v>3285</v>
      </c>
      <c r="E2789" s="31" t="s">
        <v>3286</v>
      </c>
      <c r="F2789" s="31" t="s">
        <v>3287</v>
      </c>
      <c r="G2789" s="33">
        <v>1998.9034365865</v>
      </c>
      <c r="H2789" s="31" t="s">
        <v>94</v>
      </c>
      <c r="I2789" s="33">
        <v>269.03141811393101</v>
      </c>
      <c r="J2789" s="33">
        <v>7.43</v>
      </c>
      <c r="K2789" s="31" t="s">
        <v>94</v>
      </c>
      <c r="L2789" s="31" t="s">
        <v>95</v>
      </c>
    </row>
    <row r="2790" spans="1:12" x14ac:dyDescent="0.2">
      <c r="A2790" t="str">
        <f>VLOOKUP(B2790,StateFIPS!A$2:B$52,2)</f>
        <v>West Virginia</v>
      </c>
      <c r="B2790">
        <f t="shared" si="44"/>
        <v>54</v>
      </c>
      <c r="C2790" s="31" t="s">
        <v>2472</v>
      </c>
      <c r="D2790" s="31" t="s">
        <v>3285</v>
      </c>
      <c r="E2790" s="31" t="s">
        <v>3286</v>
      </c>
      <c r="F2790" s="31" t="s">
        <v>3287</v>
      </c>
      <c r="G2790" s="33">
        <v>4045.0782382274201</v>
      </c>
      <c r="H2790" s="31" t="s">
        <v>94</v>
      </c>
      <c r="I2790" s="33">
        <v>544.42506571028503</v>
      </c>
      <c r="J2790" s="33">
        <v>7.43</v>
      </c>
      <c r="K2790" s="31" t="s">
        <v>94</v>
      </c>
      <c r="L2790" s="31" t="s">
        <v>95</v>
      </c>
    </row>
    <row r="2791" spans="1:12" x14ac:dyDescent="0.2">
      <c r="A2791" t="str">
        <f>VLOOKUP(B2791,StateFIPS!A$2:B$52,2)</f>
        <v>West Virginia</v>
      </c>
      <c r="B2791">
        <f t="shared" si="44"/>
        <v>54</v>
      </c>
      <c r="C2791" s="31" t="s">
        <v>972</v>
      </c>
      <c r="D2791" s="31" t="s">
        <v>3285</v>
      </c>
      <c r="E2791" s="31" t="s">
        <v>3286</v>
      </c>
      <c r="F2791" s="31" t="s">
        <v>3287</v>
      </c>
      <c r="G2791" s="33">
        <v>2539.1476086369098</v>
      </c>
      <c r="H2791" s="31" t="s">
        <v>94</v>
      </c>
      <c r="I2791" s="33">
        <v>341.74261219877701</v>
      </c>
      <c r="J2791" s="33">
        <v>7.43</v>
      </c>
      <c r="K2791" s="31" t="s">
        <v>94</v>
      </c>
      <c r="L2791" s="31" t="s">
        <v>95</v>
      </c>
    </row>
    <row r="2792" spans="1:12" x14ac:dyDescent="0.2">
      <c r="A2792" t="str">
        <f>VLOOKUP(B2792,StateFIPS!A$2:B$52,2)</f>
        <v>West Virginia</v>
      </c>
      <c r="B2792">
        <f t="shared" si="44"/>
        <v>54</v>
      </c>
      <c r="C2792" s="31" t="s">
        <v>3088</v>
      </c>
      <c r="D2792" s="31" t="s">
        <v>3285</v>
      </c>
      <c r="E2792" s="31" t="s">
        <v>3286</v>
      </c>
      <c r="F2792" s="31" t="s">
        <v>3287</v>
      </c>
      <c r="G2792" s="33">
        <v>871.14372743128104</v>
      </c>
      <c r="H2792" s="31" t="s">
        <v>94</v>
      </c>
      <c r="I2792" s="33">
        <v>117.246800461814</v>
      </c>
      <c r="J2792" s="33">
        <v>7.43</v>
      </c>
      <c r="K2792" s="31" t="s">
        <v>94</v>
      </c>
      <c r="L2792" s="31" t="s">
        <v>95</v>
      </c>
    </row>
    <row r="2793" spans="1:12" x14ac:dyDescent="0.2">
      <c r="A2793" t="str">
        <f>VLOOKUP(B2793,StateFIPS!A$2:B$52,2)</f>
        <v>West Virginia</v>
      </c>
      <c r="B2793">
        <f t="shared" si="44"/>
        <v>54</v>
      </c>
      <c r="C2793" s="31" t="s">
        <v>973</v>
      </c>
      <c r="D2793" s="31" t="s">
        <v>3285</v>
      </c>
      <c r="E2793" s="31" t="s">
        <v>3286</v>
      </c>
      <c r="F2793" s="31" t="s">
        <v>3287</v>
      </c>
      <c r="G2793" s="33">
        <v>413.62444422609298</v>
      </c>
      <c r="H2793" s="31" t="s">
        <v>94</v>
      </c>
      <c r="I2793" s="33">
        <v>55.669507971210301</v>
      </c>
      <c r="J2793" s="33">
        <v>7.43</v>
      </c>
      <c r="K2793" s="31" t="s">
        <v>94</v>
      </c>
      <c r="L2793" s="31" t="s">
        <v>95</v>
      </c>
    </row>
    <row r="2794" spans="1:12" x14ac:dyDescent="0.2">
      <c r="A2794" t="str">
        <f>VLOOKUP(B2794,StateFIPS!A$2:B$52,2)</f>
        <v>West Virginia</v>
      </c>
      <c r="B2794">
        <f t="shared" si="44"/>
        <v>54</v>
      </c>
      <c r="C2794" s="31" t="s">
        <v>974</v>
      </c>
      <c r="D2794" s="31" t="s">
        <v>3285</v>
      </c>
      <c r="E2794" s="31" t="s">
        <v>3286</v>
      </c>
      <c r="F2794" s="31" t="s">
        <v>3287</v>
      </c>
      <c r="G2794" s="33">
        <v>413.62444422609298</v>
      </c>
      <c r="H2794" s="31" t="s">
        <v>94</v>
      </c>
      <c r="I2794" s="33">
        <v>55.669507971210301</v>
      </c>
      <c r="J2794" s="33">
        <v>7.43</v>
      </c>
      <c r="K2794" s="31" t="s">
        <v>94</v>
      </c>
      <c r="L2794" s="31" t="s">
        <v>95</v>
      </c>
    </row>
    <row r="2795" spans="1:12" x14ac:dyDescent="0.2">
      <c r="A2795" t="str">
        <f>VLOOKUP(B2795,StateFIPS!A$2:B$52,2)</f>
        <v>West Virginia</v>
      </c>
      <c r="B2795">
        <f t="shared" si="44"/>
        <v>54</v>
      </c>
      <c r="C2795" s="31" t="s">
        <v>975</v>
      </c>
      <c r="D2795" s="31" t="s">
        <v>3285</v>
      </c>
      <c r="E2795" s="31" t="s">
        <v>3286</v>
      </c>
      <c r="F2795" s="31" t="s">
        <v>3287</v>
      </c>
      <c r="G2795" s="33">
        <v>413.62444422609298</v>
      </c>
      <c r="H2795" s="31" t="s">
        <v>94</v>
      </c>
      <c r="I2795" s="33">
        <v>55.669507971210301</v>
      </c>
      <c r="J2795" s="33">
        <v>7.43</v>
      </c>
      <c r="K2795" s="31" t="s">
        <v>94</v>
      </c>
      <c r="L2795" s="31" t="s">
        <v>95</v>
      </c>
    </row>
    <row r="2796" spans="1:12" x14ac:dyDescent="0.2">
      <c r="A2796" t="str">
        <f>VLOOKUP(B2796,StateFIPS!A$2:B$52,2)</f>
        <v>West Virginia</v>
      </c>
      <c r="B2796">
        <f t="shared" si="44"/>
        <v>54</v>
      </c>
      <c r="C2796" s="31" t="s">
        <v>976</v>
      </c>
      <c r="D2796" s="31" t="s">
        <v>3285</v>
      </c>
      <c r="E2796" s="31" t="s">
        <v>3286</v>
      </c>
      <c r="F2796" s="31" t="s">
        <v>3287</v>
      </c>
      <c r="G2796" s="33">
        <v>1154.7719177577401</v>
      </c>
      <c r="H2796" s="31" t="s">
        <v>94</v>
      </c>
      <c r="I2796" s="33">
        <v>155.42017735635901</v>
      </c>
      <c r="J2796" s="33">
        <v>7.43</v>
      </c>
      <c r="K2796" s="31" t="s">
        <v>94</v>
      </c>
      <c r="L2796" s="31" t="s">
        <v>95</v>
      </c>
    </row>
    <row r="2797" spans="1:12" x14ac:dyDescent="0.2">
      <c r="A2797" t="str">
        <f>VLOOKUP(B2797,StateFIPS!A$2:B$52,2)</f>
        <v>West Virginia</v>
      </c>
      <c r="B2797">
        <f t="shared" si="44"/>
        <v>54</v>
      </c>
      <c r="C2797" s="31" t="s">
        <v>977</v>
      </c>
      <c r="D2797" s="31" t="s">
        <v>3285</v>
      </c>
      <c r="E2797" s="31" t="s">
        <v>3286</v>
      </c>
      <c r="F2797" s="31" t="s">
        <v>3287</v>
      </c>
      <c r="G2797" s="33">
        <v>999.45171829325204</v>
      </c>
      <c r="H2797" s="31" t="s">
        <v>94</v>
      </c>
      <c r="I2797" s="33">
        <v>134.51570905696499</v>
      </c>
      <c r="J2797" s="33">
        <v>7.43</v>
      </c>
      <c r="K2797" s="31" t="s">
        <v>94</v>
      </c>
      <c r="L2797" s="31" t="s">
        <v>95</v>
      </c>
    </row>
    <row r="2798" spans="1:12" x14ac:dyDescent="0.2">
      <c r="A2798" t="str">
        <f>VLOOKUP(B2798,StateFIPS!A$2:B$52,2)</f>
        <v>West Virginia</v>
      </c>
      <c r="B2798">
        <f t="shared" si="44"/>
        <v>54</v>
      </c>
      <c r="C2798" s="31" t="s">
        <v>978</v>
      </c>
      <c r="D2798" s="31" t="s">
        <v>3285</v>
      </c>
      <c r="E2798" s="31" t="s">
        <v>3286</v>
      </c>
      <c r="F2798" s="31" t="s">
        <v>3287</v>
      </c>
      <c r="G2798" s="33">
        <v>1715.2752462600399</v>
      </c>
      <c r="H2798" s="31" t="s">
        <v>94</v>
      </c>
      <c r="I2798" s="33">
        <v>230.858041219386</v>
      </c>
      <c r="J2798" s="33">
        <v>7.43</v>
      </c>
      <c r="K2798" s="31" t="s">
        <v>94</v>
      </c>
      <c r="L2798" s="31" t="s">
        <v>95</v>
      </c>
    </row>
    <row r="2799" spans="1:12" x14ac:dyDescent="0.2">
      <c r="A2799" t="str">
        <f>VLOOKUP(B2799,StateFIPS!A$2:B$52,2)</f>
        <v>West Virginia</v>
      </c>
      <c r="B2799">
        <f t="shared" si="44"/>
        <v>54</v>
      </c>
      <c r="C2799" s="31" t="s">
        <v>979</v>
      </c>
      <c r="D2799" s="31" t="s">
        <v>3285</v>
      </c>
      <c r="E2799" s="31" t="s">
        <v>3286</v>
      </c>
      <c r="F2799" s="31" t="s">
        <v>3287</v>
      </c>
      <c r="G2799" s="33">
        <v>11628.755803385</v>
      </c>
      <c r="H2799" s="31" t="s">
        <v>94</v>
      </c>
      <c r="I2799" s="33">
        <v>1565.10845267631</v>
      </c>
      <c r="J2799" s="33">
        <v>7.43</v>
      </c>
      <c r="K2799" s="31" t="s">
        <v>94</v>
      </c>
      <c r="L2799" s="31" t="s">
        <v>95</v>
      </c>
    </row>
    <row r="2800" spans="1:12" x14ac:dyDescent="0.2">
      <c r="A2800" t="str">
        <f>VLOOKUP(B2800,StateFIPS!A$2:B$52,2)</f>
        <v>West Virginia</v>
      </c>
      <c r="B2800">
        <f t="shared" si="44"/>
        <v>54</v>
      </c>
      <c r="C2800" s="31" t="s">
        <v>2480</v>
      </c>
      <c r="D2800" s="31" t="s">
        <v>3285</v>
      </c>
      <c r="E2800" s="31" t="s">
        <v>3286</v>
      </c>
      <c r="F2800" s="31" t="s">
        <v>3287</v>
      </c>
      <c r="G2800" s="33">
        <v>16983.9261588347</v>
      </c>
      <c r="H2800" s="31" t="s">
        <v>94</v>
      </c>
      <c r="I2800" s="33">
        <v>2285.8581640423499</v>
      </c>
      <c r="J2800" s="33">
        <v>7.43</v>
      </c>
      <c r="K2800" s="31" t="s">
        <v>94</v>
      </c>
      <c r="L2800" s="31" t="s">
        <v>95</v>
      </c>
    </row>
    <row r="2801" spans="1:12" x14ac:dyDescent="0.2">
      <c r="A2801" t="str">
        <f>VLOOKUP(B2801,StateFIPS!A$2:B$52,2)</f>
        <v>West Virginia</v>
      </c>
      <c r="B2801">
        <f t="shared" si="44"/>
        <v>54</v>
      </c>
      <c r="C2801" s="31" t="s">
        <v>991</v>
      </c>
      <c r="D2801" s="31" t="s">
        <v>3285</v>
      </c>
      <c r="E2801" s="31" t="s">
        <v>3286</v>
      </c>
      <c r="F2801" s="31" t="s">
        <v>3287</v>
      </c>
      <c r="G2801" s="33">
        <v>4058.5843425286798</v>
      </c>
      <c r="H2801" s="31" t="s">
        <v>94</v>
      </c>
      <c r="I2801" s="33">
        <v>546.24284556240605</v>
      </c>
      <c r="J2801" s="33">
        <v>7.43</v>
      </c>
      <c r="K2801" s="31" t="s">
        <v>94</v>
      </c>
      <c r="L2801" s="31" t="s">
        <v>95</v>
      </c>
    </row>
    <row r="2802" spans="1:12" x14ac:dyDescent="0.2">
      <c r="A2802" t="str">
        <f>VLOOKUP(B2802,StateFIPS!A$2:B$52,2)</f>
        <v>West Virginia</v>
      </c>
      <c r="B2802">
        <f t="shared" si="44"/>
        <v>54</v>
      </c>
      <c r="C2802" s="31" t="s">
        <v>981</v>
      </c>
      <c r="D2802" s="31" t="s">
        <v>3285</v>
      </c>
      <c r="E2802" s="31" t="s">
        <v>3286</v>
      </c>
      <c r="F2802" s="31" t="s">
        <v>3287</v>
      </c>
      <c r="G2802" s="33">
        <v>413.62444422609298</v>
      </c>
      <c r="H2802" s="31" t="s">
        <v>94</v>
      </c>
      <c r="I2802" s="33">
        <v>55.669507971210301</v>
      </c>
      <c r="J2802" s="33">
        <v>7.43</v>
      </c>
      <c r="K2802" s="31" t="s">
        <v>94</v>
      </c>
      <c r="L2802" s="31" t="s">
        <v>95</v>
      </c>
    </row>
    <row r="2803" spans="1:12" x14ac:dyDescent="0.2">
      <c r="A2803" t="str">
        <f>VLOOKUP(B2803,StateFIPS!A$2:B$52,2)</f>
        <v>West Virginia</v>
      </c>
      <c r="B2803">
        <f t="shared" si="44"/>
        <v>54</v>
      </c>
      <c r="C2803" s="31" t="s">
        <v>971</v>
      </c>
      <c r="D2803" s="31" t="s">
        <v>3285</v>
      </c>
      <c r="E2803" s="31" t="s">
        <v>3286</v>
      </c>
      <c r="F2803" s="31" t="s">
        <v>3287</v>
      </c>
      <c r="G2803" s="33">
        <v>16112.782431403401</v>
      </c>
      <c r="H2803" s="31" t="s">
        <v>94</v>
      </c>
      <c r="I2803" s="33">
        <v>2168.61136358054</v>
      </c>
      <c r="J2803" s="33">
        <v>7.43</v>
      </c>
      <c r="K2803" s="31" t="s">
        <v>94</v>
      </c>
      <c r="L2803" s="31" t="s">
        <v>95</v>
      </c>
    </row>
    <row r="2804" spans="1:12" x14ac:dyDescent="0.2">
      <c r="A2804" t="str">
        <f>VLOOKUP(B2804,StateFIPS!A$2:B$52,2)</f>
        <v>West Virginia</v>
      </c>
      <c r="B2804">
        <f t="shared" si="44"/>
        <v>54</v>
      </c>
      <c r="C2804" s="31" t="s">
        <v>983</v>
      </c>
      <c r="D2804" s="31" t="s">
        <v>3285</v>
      </c>
      <c r="E2804" s="31" t="s">
        <v>3286</v>
      </c>
      <c r="F2804" s="31" t="s">
        <v>3287</v>
      </c>
      <c r="G2804" s="33">
        <v>1472.1653688373599</v>
      </c>
      <c r="H2804" s="31" t="s">
        <v>94</v>
      </c>
      <c r="I2804" s="33">
        <v>198.138003881206</v>
      </c>
      <c r="J2804" s="33">
        <v>7.43</v>
      </c>
      <c r="K2804" s="31" t="s">
        <v>94</v>
      </c>
      <c r="L2804" s="31" t="s">
        <v>95</v>
      </c>
    </row>
    <row r="2805" spans="1:12" x14ac:dyDescent="0.2">
      <c r="A2805" t="str">
        <f>VLOOKUP(B2805,StateFIPS!A$2:B$52,2)</f>
        <v>West Virginia</v>
      </c>
      <c r="B2805">
        <f t="shared" si="44"/>
        <v>54</v>
      </c>
      <c r="C2805" s="31" t="s">
        <v>984</v>
      </c>
      <c r="D2805" s="31" t="s">
        <v>3285</v>
      </c>
      <c r="E2805" s="31" t="s">
        <v>3286</v>
      </c>
      <c r="F2805" s="31" t="s">
        <v>3287</v>
      </c>
      <c r="G2805" s="33">
        <v>4619.0876710309803</v>
      </c>
      <c r="H2805" s="31" t="s">
        <v>94</v>
      </c>
      <c r="I2805" s="33">
        <v>621.68070942543397</v>
      </c>
      <c r="J2805" s="33">
        <v>7.43</v>
      </c>
      <c r="K2805" s="31" t="s">
        <v>94</v>
      </c>
      <c r="L2805" s="31" t="s">
        <v>95</v>
      </c>
    </row>
    <row r="2806" spans="1:12" x14ac:dyDescent="0.2">
      <c r="A2806" t="str">
        <f>VLOOKUP(B2806,StateFIPS!A$2:B$52,2)</f>
        <v>West Virginia</v>
      </c>
      <c r="B2806">
        <f t="shared" si="44"/>
        <v>54</v>
      </c>
      <c r="C2806" s="31" t="s">
        <v>2464</v>
      </c>
      <c r="D2806" s="31" t="s">
        <v>3285</v>
      </c>
      <c r="E2806" s="31" t="s">
        <v>3286</v>
      </c>
      <c r="F2806" s="31" t="s">
        <v>3287</v>
      </c>
      <c r="G2806" s="33">
        <v>2377.0743570217901</v>
      </c>
      <c r="H2806" s="31" t="s">
        <v>94</v>
      </c>
      <c r="I2806" s="33">
        <v>319.929253973323</v>
      </c>
      <c r="J2806" s="33">
        <v>7.43</v>
      </c>
      <c r="K2806" s="31" t="s">
        <v>94</v>
      </c>
      <c r="L2806" s="31" t="s">
        <v>95</v>
      </c>
    </row>
    <row r="2807" spans="1:12" x14ac:dyDescent="0.2">
      <c r="A2807" t="str">
        <f>VLOOKUP(B2807,StateFIPS!A$2:B$52,2)</f>
        <v>West Virginia</v>
      </c>
      <c r="B2807">
        <f t="shared" si="44"/>
        <v>54</v>
      </c>
      <c r="C2807" s="31" t="s">
        <v>985</v>
      </c>
      <c r="D2807" s="31" t="s">
        <v>3285</v>
      </c>
      <c r="E2807" s="31" t="s">
        <v>3286</v>
      </c>
      <c r="F2807" s="31" t="s">
        <v>3287</v>
      </c>
      <c r="G2807" s="33">
        <v>979.19256184136202</v>
      </c>
      <c r="H2807" s="31" t="s">
        <v>94</v>
      </c>
      <c r="I2807" s="33">
        <v>131.789039278784</v>
      </c>
      <c r="J2807" s="33">
        <v>7.43</v>
      </c>
      <c r="K2807" s="31" t="s">
        <v>94</v>
      </c>
      <c r="L2807" s="31" t="s">
        <v>95</v>
      </c>
    </row>
    <row r="2808" spans="1:12" x14ac:dyDescent="0.2">
      <c r="A2808" t="str">
        <f>VLOOKUP(B2808,StateFIPS!A$2:B$52,2)</f>
        <v>West Virginia</v>
      </c>
      <c r="B2808">
        <f t="shared" si="44"/>
        <v>54</v>
      </c>
      <c r="C2808" s="31" t="s">
        <v>986</v>
      </c>
      <c r="D2808" s="31" t="s">
        <v>3285</v>
      </c>
      <c r="E2808" s="31" t="s">
        <v>3286</v>
      </c>
      <c r="F2808" s="31" t="s">
        <v>3287</v>
      </c>
      <c r="G2808" s="33">
        <v>6881.3601414920504</v>
      </c>
      <c r="H2808" s="31" t="s">
        <v>94</v>
      </c>
      <c r="I2808" s="33">
        <v>926.15883465572699</v>
      </c>
      <c r="J2808" s="33">
        <v>7.43</v>
      </c>
      <c r="K2808" s="31" t="s">
        <v>94</v>
      </c>
      <c r="L2808" s="31" t="s">
        <v>95</v>
      </c>
    </row>
    <row r="2809" spans="1:12" x14ac:dyDescent="0.2">
      <c r="A2809" t="str">
        <f>VLOOKUP(B2809,StateFIPS!A$2:B$52,2)</f>
        <v>West Virginia</v>
      </c>
      <c r="B2809">
        <f t="shared" si="44"/>
        <v>54</v>
      </c>
      <c r="C2809" s="31" t="s">
        <v>987</v>
      </c>
      <c r="D2809" s="31" t="s">
        <v>3285</v>
      </c>
      <c r="E2809" s="31" t="s">
        <v>3286</v>
      </c>
      <c r="F2809" s="31" t="s">
        <v>3287</v>
      </c>
      <c r="G2809" s="33">
        <v>413.62444422609298</v>
      </c>
      <c r="H2809" s="31" t="s">
        <v>94</v>
      </c>
      <c r="I2809" s="33">
        <v>55.669507971210301</v>
      </c>
      <c r="J2809" s="33">
        <v>7.43</v>
      </c>
      <c r="K2809" s="31" t="s">
        <v>94</v>
      </c>
      <c r="L2809" s="31" t="s">
        <v>95</v>
      </c>
    </row>
    <row r="2810" spans="1:12" x14ac:dyDescent="0.2">
      <c r="A2810" t="str">
        <f>VLOOKUP(B2810,StateFIPS!A$2:B$52,2)</f>
        <v>West Virginia</v>
      </c>
      <c r="B2810">
        <f t="shared" si="44"/>
        <v>54</v>
      </c>
      <c r="C2810" s="31" t="s">
        <v>3133</v>
      </c>
      <c r="D2810" s="31" t="s">
        <v>3285</v>
      </c>
      <c r="E2810" s="31" t="s">
        <v>3286</v>
      </c>
      <c r="F2810" s="31" t="s">
        <v>3287</v>
      </c>
      <c r="G2810" s="33">
        <v>1965.13817583335</v>
      </c>
      <c r="H2810" s="31" t="s">
        <v>94</v>
      </c>
      <c r="I2810" s="33">
        <v>264.486968483628</v>
      </c>
      <c r="J2810" s="33">
        <v>7.43</v>
      </c>
      <c r="K2810" s="31" t="s">
        <v>94</v>
      </c>
      <c r="L2810" s="31" t="s">
        <v>95</v>
      </c>
    </row>
    <row r="2811" spans="1:12" x14ac:dyDescent="0.2">
      <c r="A2811" t="str">
        <f>VLOOKUP(B2811,StateFIPS!A$2:B$52,2)</f>
        <v>West Virginia</v>
      </c>
      <c r="B2811">
        <f t="shared" si="44"/>
        <v>54</v>
      </c>
      <c r="C2811" s="31" t="s">
        <v>988</v>
      </c>
      <c r="D2811" s="31" t="s">
        <v>3285</v>
      </c>
      <c r="E2811" s="31" t="s">
        <v>3286</v>
      </c>
      <c r="F2811" s="31" t="s">
        <v>3287</v>
      </c>
      <c r="G2811" s="33">
        <v>5483.47834631163</v>
      </c>
      <c r="H2811" s="31" t="s">
        <v>94</v>
      </c>
      <c r="I2811" s="33">
        <v>738.01861996118805</v>
      </c>
      <c r="J2811" s="33">
        <v>7.43</v>
      </c>
      <c r="K2811" s="31" t="s">
        <v>94</v>
      </c>
      <c r="L2811" s="31" t="s">
        <v>95</v>
      </c>
    </row>
    <row r="2812" spans="1:12" x14ac:dyDescent="0.2">
      <c r="A2812" t="str">
        <f>VLOOKUP(B2812,StateFIPS!A$2:B$52,2)</f>
        <v>West Virginia</v>
      </c>
      <c r="B2812">
        <f t="shared" si="44"/>
        <v>54</v>
      </c>
      <c r="C2812" s="31" t="s">
        <v>2458</v>
      </c>
      <c r="D2812" s="31" t="s">
        <v>3285</v>
      </c>
      <c r="E2812" s="31" t="s">
        <v>3286</v>
      </c>
      <c r="F2812" s="31" t="s">
        <v>3287</v>
      </c>
      <c r="G2812" s="33">
        <v>1688.26303765752</v>
      </c>
      <c r="H2812" s="31" t="s">
        <v>94</v>
      </c>
      <c r="I2812" s="33">
        <v>227.22248151514401</v>
      </c>
      <c r="J2812" s="33">
        <v>7.43</v>
      </c>
      <c r="K2812" s="31" t="s">
        <v>94</v>
      </c>
      <c r="L2812" s="31" t="s">
        <v>95</v>
      </c>
    </row>
    <row r="2813" spans="1:12" x14ac:dyDescent="0.2">
      <c r="A2813" t="str">
        <f>VLOOKUP(B2813,StateFIPS!A$2:B$52,2)</f>
        <v>West Virginia</v>
      </c>
      <c r="B2813">
        <f t="shared" si="44"/>
        <v>54</v>
      </c>
      <c r="C2813" s="31" t="s">
        <v>989</v>
      </c>
      <c r="D2813" s="31" t="s">
        <v>3285</v>
      </c>
      <c r="E2813" s="31" t="s">
        <v>3286</v>
      </c>
      <c r="F2813" s="31" t="s">
        <v>3287</v>
      </c>
      <c r="G2813" s="33">
        <v>1465.41231668673</v>
      </c>
      <c r="H2813" s="31" t="s">
        <v>94</v>
      </c>
      <c r="I2813" s="33">
        <v>197.22911395514501</v>
      </c>
      <c r="J2813" s="33">
        <v>7.43</v>
      </c>
      <c r="K2813" s="31" t="s">
        <v>94</v>
      </c>
      <c r="L2813" s="31" t="s">
        <v>95</v>
      </c>
    </row>
    <row r="2814" spans="1:12" x14ac:dyDescent="0.2">
      <c r="A2814" t="str">
        <f>VLOOKUP(B2814,StateFIPS!A$2:B$52,2)</f>
        <v>West Virginia</v>
      </c>
      <c r="B2814">
        <f t="shared" si="44"/>
        <v>54</v>
      </c>
      <c r="C2814" s="31" t="s">
        <v>990</v>
      </c>
      <c r="D2814" s="31" t="s">
        <v>3285</v>
      </c>
      <c r="E2814" s="31" t="s">
        <v>3286</v>
      </c>
      <c r="F2814" s="31" t="s">
        <v>3287</v>
      </c>
      <c r="G2814" s="33">
        <v>5253.8745731902</v>
      </c>
      <c r="H2814" s="31" t="s">
        <v>94</v>
      </c>
      <c r="I2814" s="33">
        <v>707.11636247512797</v>
      </c>
      <c r="J2814" s="33">
        <v>7.43</v>
      </c>
      <c r="K2814" s="31" t="s">
        <v>94</v>
      </c>
      <c r="L2814" s="31" t="s">
        <v>95</v>
      </c>
    </row>
    <row r="2815" spans="1:12" x14ac:dyDescent="0.2">
      <c r="A2815" t="str">
        <f>VLOOKUP(B2815,StateFIPS!A$2:B$52,2)</f>
        <v>West Virginia</v>
      </c>
      <c r="B2815">
        <f t="shared" si="44"/>
        <v>54</v>
      </c>
      <c r="C2815" s="31" t="s">
        <v>1014</v>
      </c>
      <c r="D2815" s="31" t="s">
        <v>3285</v>
      </c>
      <c r="E2815" s="31" t="s">
        <v>3286</v>
      </c>
      <c r="F2815" s="31" t="s">
        <v>3287</v>
      </c>
      <c r="G2815" s="33">
        <v>8103.6625807561004</v>
      </c>
      <c r="H2815" s="31" t="s">
        <v>94</v>
      </c>
      <c r="I2815" s="33">
        <v>1090.6679112726899</v>
      </c>
      <c r="J2815" s="33">
        <v>7.43</v>
      </c>
      <c r="K2815" s="31" t="s">
        <v>94</v>
      </c>
      <c r="L2815" s="31" t="s">
        <v>95</v>
      </c>
    </row>
    <row r="2816" spans="1:12" x14ac:dyDescent="0.2">
      <c r="A2816" t="str">
        <f>VLOOKUP(B2816,StateFIPS!A$2:B$52,2)</f>
        <v>West Virginia</v>
      </c>
      <c r="B2816">
        <f t="shared" si="44"/>
        <v>54</v>
      </c>
      <c r="C2816" s="31" t="s">
        <v>2453</v>
      </c>
      <c r="D2816" s="31" t="s">
        <v>3285</v>
      </c>
      <c r="E2816" s="31" t="s">
        <v>3286</v>
      </c>
      <c r="F2816" s="31" t="s">
        <v>3287</v>
      </c>
      <c r="G2816" s="33">
        <v>13337.277997494401</v>
      </c>
      <c r="H2816" s="31" t="s">
        <v>94</v>
      </c>
      <c r="I2816" s="33">
        <v>1795.05760396964</v>
      </c>
      <c r="J2816" s="33">
        <v>7.43</v>
      </c>
      <c r="K2816" s="31" t="s">
        <v>94</v>
      </c>
      <c r="L2816" s="31" t="s">
        <v>95</v>
      </c>
    </row>
    <row r="2817" spans="1:12" x14ac:dyDescent="0.2">
      <c r="A2817" t="str">
        <f>VLOOKUP(B2817,StateFIPS!A$2:B$52,2)</f>
        <v>West Virginia</v>
      </c>
      <c r="B2817">
        <f t="shared" si="44"/>
        <v>54</v>
      </c>
      <c r="C2817" s="31" t="s">
        <v>1042</v>
      </c>
      <c r="D2817" s="31" t="s">
        <v>3285</v>
      </c>
      <c r="E2817" s="31" t="s">
        <v>3286</v>
      </c>
      <c r="F2817" s="31" t="s">
        <v>3287</v>
      </c>
      <c r="G2817" s="33">
        <v>317.39345107961401</v>
      </c>
      <c r="H2817" s="31" t="s">
        <v>94</v>
      </c>
      <c r="I2817" s="33">
        <v>42.717826524847098</v>
      </c>
      <c r="J2817" s="33">
        <v>7.43</v>
      </c>
      <c r="K2817" s="31" t="s">
        <v>94</v>
      </c>
      <c r="L2817" s="31" t="s">
        <v>95</v>
      </c>
    </row>
    <row r="2818" spans="1:12" x14ac:dyDescent="0.2">
      <c r="A2818" t="str">
        <f>VLOOKUP(B2818,StateFIPS!A$2:B$52,2)</f>
        <v>West Virginia</v>
      </c>
      <c r="B2818">
        <f t="shared" si="44"/>
        <v>54</v>
      </c>
      <c r="C2818" s="31" t="s">
        <v>1011</v>
      </c>
      <c r="D2818" s="31" t="s">
        <v>3285</v>
      </c>
      <c r="E2818" s="31" t="s">
        <v>3286</v>
      </c>
      <c r="F2818" s="31" t="s">
        <v>3287</v>
      </c>
      <c r="G2818" s="33">
        <v>1384.37569087917</v>
      </c>
      <c r="H2818" s="31" t="s">
        <v>94</v>
      </c>
      <c r="I2818" s="33">
        <v>186.32243484241801</v>
      </c>
      <c r="J2818" s="33">
        <v>7.43</v>
      </c>
      <c r="K2818" s="31" t="s">
        <v>94</v>
      </c>
      <c r="L2818" s="31" t="s">
        <v>95</v>
      </c>
    </row>
    <row r="2819" spans="1:12" x14ac:dyDescent="0.2">
      <c r="A2819" t="str">
        <f>VLOOKUP(B2819,StateFIPS!A$2:B$52,2)</f>
        <v>West Virginia</v>
      </c>
      <c r="B2819">
        <f t="shared" ref="B2819:B2861" si="45">VALUE(LEFT(C2819,2))</f>
        <v>54</v>
      </c>
      <c r="C2819" s="31" t="s">
        <v>1032</v>
      </c>
      <c r="D2819" s="31" t="s">
        <v>3285</v>
      </c>
      <c r="E2819" s="31" t="s">
        <v>3286</v>
      </c>
      <c r="F2819" s="31" t="s">
        <v>3287</v>
      </c>
      <c r="G2819" s="33">
        <v>1188.53717851089</v>
      </c>
      <c r="H2819" s="31" t="s">
        <v>94</v>
      </c>
      <c r="I2819" s="33">
        <v>159.96462698666099</v>
      </c>
      <c r="J2819" s="33">
        <v>7.43</v>
      </c>
      <c r="K2819" s="31" t="s">
        <v>94</v>
      </c>
      <c r="L2819" s="31" t="s">
        <v>95</v>
      </c>
    </row>
    <row r="2820" spans="1:12" x14ac:dyDescent="0.2">
      <c r="A2820" t="str">
        <f>VLOOKUP(B2820,StateFIPS!A$2:B$52,2)</f>
        <v>West Virginia</v>
      </c>
      <c r="B2820">
        <f t="shared" si="45"/>
        <v>54</v>
      </c>
      <c r="C2820" s="31" t="s">
        <v>1033</v>
      </c>
      <c r="D2820" s="31" t="s">
        <v>3285</v>
      </c>
      <c r="E2820" s="31" t="s">
        <v>3286</v>
      </c>
      <c r="F2820" s="31" t="s">
        <v>3287</v>
      </c>
      <c r="G2820" s="33">
        <v>60574.877791151797</v>
      </c>
      <c r="H2820" s="31" t="s">
        <v>94</v>
      </c>
      <c r="I2820" s="33">
        <v>8152.7426367633698</v>
      </c>
      <c r="J2820" s="33">
        <v>7.43</v>
      </c>
      <c r="K2820" s="31" t="s">
        <v>94</v>
      </c>
      <c r="L2820" s="31" t="s">
        <v>95</v>
      </c>
    </row>
    <row r="2821" spans="1:12" x14ac:dyDescent="0.2">
      <c r="A2821" t="str">
        <f>VLOOKUP(B2821,StateFIPS!A$2:B$52,2)</f>
        <v>West Virginia</v>
      </c>
      <c r="B2821">
        <f t="shared" si="45"/>
        <v>54</v>
      </c>
      <c r="C2821" s="31" t="s">
        <v>1034</v>
      </c>
      <c r="D2821" s="31" t="s">
        <v>3285</v>
      </c>
      <c r="E2821" s="31" t="s">
        <v>3286</v>
      </c>
      <c r="F2821" s="31" t="s">
        <v>3287</v>
      </c>
      <c r="G2821" s="33">
        <v>413.62444422609298</v>
      </c>
      <c r="H2821" s="31" t="s">
        <v>94</v>
      </c>
      <c r="I2821" s="33">
        <v>55.669507971210301</v>
      </c>
      <c r="J2821" s="33">
        <v>7.43</v>
      </c>
      <c r="K2821" s="31" t="s">
        <v>94</v>
      </c>
      <c r="L2821" s="31" t="s">
        <v>95</v>
      </c>
    </row>
    <row r="2822" spans="1:12" x14ac:dyDescent="0.2">
      <c r="A2822" t="str">
        <f>VLOOKUP(B2822,StateFIPS!A$2:B$52,2)</f>
        <v>West Virginia</v>
      </c>
      <c r="B2822">
        <f t="shared" si="45"/>
        <v>54</v>
      </c>
      <c r="C2822" s="31" t="s">
        <v>1035</v>
      </c>
      <c r="D2822" s="31" t="s">
        <v>3285</v>
      </c>
      <c r="E2822" s="31" t="s">
        <v>3286</v>
      </c>
      <c r="F2822" s="31" t="s">
        <v>3287</v>
      </c>
      <c r="G2822" s="33">
        <v>29720.182514922999</v>
      </c>
      <c r="H2822" s="31" t="s">
        <v>94</v>
      </c>
      <c r="I2822" s="33">
        <v>4000.0245645926002</v>
      </c>
      <c r="J2822" s="33">
        <v>7.43</v>
      </c>
      <c r="K2822" s="31" t="s">
        <v>94</v>
      </c>
      <c r="L2822" s="31" t="s">
        <v>95</v>
      </c>
    </row>
    <row r="2823" spans="1:12" x14ac:dyDescent="0.2">
      <c r="A2823" t="str">
        <f>VLOOKUP(B2823,StateFIPS!A$2:B$52,2)</f>
        <v>West Virginia</v>
      </c>
      <c r="B2823">
        <f t="shared" si="45"/>
        <v>54</v>
      </c>
      <c r="C2823" s="31" t="s">
        <v>2514</v>
      </c>
      <c r="D2823" s="31" t="s">
        <v>3285</v>
      </c>
      <c r="E2823" s="31" t="s">
        <v>3286</v>
      </c>
      <c r="F2823" s="31" t="s">
        <v>3287</v>
      </c>
      <c r="G2823" s="33">
        <v>19388.012724459</v>
      </c>
      <c r="H2823" s="31" t="s">
        <v>94</v>
      </c>
      <c r="I2823" s="33">
        <v>2609.4229777199098</v>
      </c>
      <c r="J2823" s="33">
        <v>7.43</v>
      </c>
      <c r="K2823" s="31" t="s">
        <v>94</v>
      </c>
      <c r="L2823" s="31" t="s">
        <v>95</v>
      </c>
    </row>
    <row r="2824" spans="1:12" x14ac:dyDescent="0.2">
      <c r="A2824" t="str">
        <f>VLOOKUP(B2824,StateFIPS!A$2:B$52,2)</f>
        <v>West Virginia</v>
      </c>
      <c r="B2824">
        <f t="shared" si="45"/>
        <v>54</v>
      </c>
      <c r="C2824" s="31" t="s">
        <v>1036</v>
      </c>
      <c r="D2824" s="31" t="s">
        <v>3285</v>
      </c>
      <c r="E2824" s="31" t="s">
        <v>3286</v>
      </c>
      <c r="F2824" s="31" t="s">
        <v>3287</v>
      </c>
      <c r="G2824" s="33">
        <v>661.79911076174801</v>
      </c>
      <c r="H2824" s="31" t="s">
        <v>94</v>
      </c>
      <c r="I2824" s="33">
        <v>89.071212753936507</v>
      </c>
      <c r="J2824" s="33">
        <v>7.43</v>
      </c>
      <c r="K2824" s="31" t="s">
        <v>94</v>
      </c>
      <c r="L2824" s="31" t="s">
        <v>95</v>
      </c>
    </row>
    <row r="2825" spans="1:12" x14ac:dyDescent="0.2">
      <c r="A2825" t="str">
        <f>VLOOKUP(B2825,StateFIPS!A$2:B$52,2)</f>
        <v>West Virginia</v>
      </c>
      <c r="B2825">
        <f t="shared" si="45"/>
        <v>54</v>
      </c>
      <c r="C2825" s="31" t="s">
        <v>1037</v>
      </c>
      <c r="D2825" s="31" t="s">
        <v>3285</v>
      </c>
      <c r="E2825" s="31" t="s">
        <v>3286</v>
      </c>
      <c r="F2825" s="31" t="s">
        <v>3287</v>
      </c>
      <c r="G2825" s="33">
        <v>1202.04328281215</v>
      </c>
      <c r="H2825" s="31" t="s">
        <v>94</v>
      </c>
      <c r="I2825" s="33">
        <v>161.782406838783</v>
      </c>
      <c r="J2825" s="33">
        <v>7.43</v>
      </c>
      <c r="K2825" s="31" t="s">
        <v>94</v>
      </c>
      <c r="L2825" s="31" t="s">
        <v>95</v>
      </c>
    </row>
    <row r="2826" spans="1:12" x14ac:dyDescent="0.2">
      <c r="A2826" t="str">
        <f>VLOOKUP(B2826,StateFIPS!A$2:B$52,2)</f>
        <v>West Virginia</v>
      </c>
      <c r="B2826">
        <f t="shared" si="45"/>
        <v>54</v>
      </c>
      <c r="C2826" s="31" t="s">
        <v>1038</v>
      </c>
      <c r="D2826" s="31" t="s">
        <v>3285</v>
      </c>
      <c r="E2826" s="31" t="s">
        <v>3286</v>
      </c>
      <c r="F2826" s="31" t="s">
        <v>3287</v>
      </c>
      <c r="G2826" s="33">
        <v>19246.198629295701</v>
      </c>
      <c r="H2826" s="31" t="s">
        <v>94</v>
      </c>
      <c r="I2826" s="33">
        <v>2590.33628927264</v>
      </c>
      <c r="J2826" s="33">
        <v>7.43</v>
      </c>
      <c r="K2826" s="31" t="s">
        <v>94</v>
      </c>
      <c r="L2826" s="31" t="s">
        <v>95</v>
      </c>
    </row>
    <row r="2827" spans="1:12" x14ac:dyDescent="0.2">
      <c r="A2827" t="str">
        <f>VLOOKUP(B2827,StateFIPS!A$2:B$52,2)</f>
        <v>West Virginia</v>
      </c>
      <c r="B2827">
        <f t="shared" si="45"/>
        <v>54</v>
      </c>
      <c r="C2827" s="31" t="s">
        <v>1039</v>
      </c>
      <c r="D2827" s="31" t="s">
        <v>3285</v>
      </c>
      <c r="E2827" s="31" t="s">
        <v>3286</v>
      </c>
      <c r="F2827" s="31" t="s">
        <v>3287</v>
      </c>
      <c r="G2827" s="33">
        <v>4538.0510452234103</v>
      </c>
      <c r="H2827" s="31" t="s">
        <v>94</v>
      </c>
      <c r="I2827" s="33">
        <v>610.77403031270705</v>
      </c>
      <c r="J2827" s="33">
        <v>7.43</v>
      </c>
      <c r="K2827" s="31" t="s">
        <v>94</v>
      </c>
      <c r="L2827" s="31" t="s">
        <v>95</v>
      </c>
    </row>
    <row r="2828" spans="1:12" x14ac:dyDescent="0.2">
      <c r="A2828" t="str">
        <f>VLOOKUP(B2828,StateFIPS!A$2:B$52,2)</f>
        <v>West Virginia</v>
      </c>
      <c r="B2828">
        <f t="shared" si="45"/>
        <v>54</v>
      </c>
      <c r="C2828" s="31" t="s">
        <v>1040</v>
      </c>
      <c r="D2828" s="31" t="s">
        <v>3285</v>
      </c>
      <c r="E2828" s="31" t="s">
        <v>3286</v>
      </c>
      <c r="F2828" s="31" t="s">
        <v>3287</v>
      </c>
      <c r="G2828" s="33">
        <v>3437.3035446707099</v>
      </c>
      <c r="H2828" s="31" t="s">
        <v>94</v>
      </c>
      <c r="I2828" s="33">
        <v>462.62497236483301</v>
      </c>
      <c r="J2828" s="33">
        <v>7.43</v>
      </c>
      <c r="K2828" s="31" t="s">
        <v>94</v>
      </c>
      <c r="L2828" s="31" t="s">
        <v>95</v>
      </c>
    </row>
    <row r="2829" spans="1:12" x14ac:dyDescent="0.2">
      <c r="A2829" t="str">
        <f>VLOOKUP(B2829,StateFIPS!A$2:B$52,2)</f>
        <v>West Virginia</v>
      </c>
      <c r="B2829">
        <f t="shared" si="45"/>
        <v>54</v>
      </c>
      <c r="C2829" s="31" t="s">
        <v>1052</v>
      </c>
      <c r="D2829" s="31" t="s">
        <v>3285</v>
      </c>
      <c r="E2829" s="31" t="s">
        <v>3286</v>
      </c>
      <c r="F2829" s="31" t="s">
        <v>3287</v>
      </c>
      <c r="G2829" s="33">
        <v>1310.0921172222399</v>
      </c>
      <c r="H2829" s="31" t="s">
        <v>94</v>
      </c>
      <c r="I2829" s="33">
        <v>176.32464565575199</v>
      </c>
      <c r="J2829" s="33">
        <v>7.43</v>
      </c>
      <c r="K2829" s="31" t="s">
        <v>94</v>
      </c>
      <c r="L2829" s="31" t="s">
        <v>95</v>
      </c>
    </row>
    <row r="2830" spans="1:12" x14ac:dyDescent="0.2">
      <c r="A2830" t="str">
        <f>VLOOKUP(B2830,StateFIPS!A$2:B$52,2)</f>
        <v>West Virginia</v>
      </c>
      <c r="B2830">
        <f t="shared" si="45"/>
        <v>54</v>
      </c>
      <c r="C2830" s="31" t="s">
        <v>1041</v>
      </c>
      <c r="D2830" s="31" t="s">
        <v>3285</v>
      </c>
      <c r="E2830" s="31" t="s">
        <v>3286</v>
      </c>
      <c r="F2830" s="31" t="s">
        <v>3287</v>
      </c>
      <c r="G2830" s="33">
        <v>413.62444422609298</v>
      </c>
      <c r="H2830" s="31" t="s">
        <v>94</v>
      </c>
      <c r="I2830" s="33">
        <v>55.669507971210301</v>
      </c>
      <c r="J2830" s="33">
        <v>7.43</v>
      </c>
      <c r="K2830" s="31" t="s">
        <v>94</v>
      </c>
      <c r="L2830" s="31" t="s">
        <v>95</v>
      </c>
    </row>
    <row r="2831" spans="1:12" x14ac:dyDescent="0.2">
      <c r="A2831" t="str">
        <f>VLOOKUP(B2831,StateFIPS!A$2:B$52,2)</f>
        <v>West Virginia</v>
      </c>
      <c r="B2831">
        <f t="shared" si="45"/>
        <v>54</v>
      </c>
      <c r="C2831" s="31" t="s">
        <v>1030</v>
      </c>
      <c r="D2831" s="31" t="s">
        <v>3285</v>
      </c>
      <c r="E2831" s="31" t="s">
        <v>3286</v>
      </c>
      <c r="F2831" s="31" t="s">
        <v>3287</v>
      </c>
      <c r="G2831" s="33">
        <v>2809.2696946621099</v>
      </c>
      <c r="H2831" s="31" t="s">
        <v>94</v>
      </c>
      <c r="I2831" s="33">
        <v>378.09820924119998</v>
      </c>
      <c r="J2831" s="33">
        <v>7.43</v>
      </c>
      <c r="K2831" s="31" t="s">
        <v>94</v>
      </c>
      <c r="L2831" s="31" t="s">
        <v>95</v>
      </c>
    </row>
    <row r="2832" spans="1:12" x14ac:dyDescent="0.2">
      <c r="A2832" t="str">
        <f>VLOOKUP(B2832,StateFIPS!A$2:B$52,2)</f>
        <v>West Virginia</v>
      </c>
      <c r="B2832">
        <f t="shared" si="45"/>
        <v>54</v>
      </c>
      <c r="C2832" s="31" t="s">
        <v>1043</v>
      </c>
      <c r="D2832" s="31" t="s">
        <v>3285</v>
      </c>
      <c r="E2832" s="31" t="s">
        <v>3286</v>
      </c>
      <c r="F2832" s="31" t="s">
        <v>3287</v>
      </c>
      <c r="G2832" s="33">
        <v>1276.32685646909</v>
      </c>
      <c r="H2832" s="31" t="s">
        <v>94</v>
      </c>
      <c r="I2832" s="33">
        <v>171.78019602544899</v>
      </c>
      <c r="J2832" s="33">
        <v>7.43</v>
      </c>
      <c r="K2832" s="31" t="s">
        <v>94</v>
      </c>
      <c r="L2832" s="31" t="s">
        <v>95</v>
      </c>
    </row>
    <row r="2833" spans="1:12" x14ac:dyDescent="0.2">
      <c r="A2833" t="str">
        <f>VLOOKUP(B2833,StateFIPS!A$2:B$52,2)</f>
        <v>West Virginia</v>
      </c>
      <c r="B2833">
        <f t="shared" si="45"/>
        <v>54</v>
      </c>
      <c r="C2833" s="31" t="s">
        <v>1044</v>
      </c>
      <c r="D2833" s="31" t="s">
        <v>3285</v>
      </c>
      <c r="E2833" s="31" t="s">
        <v>3286</v>
      </c>
      <c r="F2833" s="31" t="s">
        <v>3287</v>
      </c>
      <c r="G2833" s="33">
        <v>2451.3579306787201</v>
      </c>
      <c r="H2833" s="31" t="s">
        <v>94</v>
      </c>
      <c r="I2833" s="33">
        <v>329.92704315998901</v>
      </c>
      <c r="J2833" s="33">
        <v>7.43</v>
      </c>
      <c r="K2833" s="31" t="s">
        <v>94</v>
      </c>
      <c r="L2833" s="31" t="s">
        <v>95</v>
      </c>
    </row>
    <row r="2834" spans="1:12" x14ac:dyDescent="0.2">
      <c r="A2834" t="str">
        <f>VLOOKUP(B2834,StateFIPS!A$2:B$52,2)</f>
        <v>West Virginia</v>
      </c>
      <c r="B2834">
        <f t="shared" si="45"/>
        <v>54</v>
      </c>
      <c r="C2834" s="31" t="s">
        <v>1045</v>
      </c>
      <c r="D2834" s="31" t="s">
        <v>3285</v>
      </c>
      <c r="E2834" s="31" t="s">
        <v>3286</v>
      </c>
      <c r="F2834" s="31" t="s">
        <v>3287</v>
      </c>
      <c r="G2834" s="33">
        <v>413.62444422609298</v>
      </c>
      <c r="H2834" s="31" t="s">
        <v>94</v>
      </c>
      <c r="I2834" s="33">
        <v>55.669507971210301</v>
      </c>
      <c r="J2834" s="33">
        <v>7.43</v>
      </c>
      <c r="K2834" s="31" t="s">
        <v>94</v>
      </c>
      <c r="L2834" s="31" t="s">
        <v>95</v>
      </c>
    </row>
    <row r="2835" spans="1:12" x14ac:dyDescent="0.2">
      <c r="A2835" t="str">
        <f>VLOOKUP(B2835,StateFIPS!A$2:B$52,2)</f>
        <v>West Virginia</v>
      </c>
      <c r="B2835">
        <f t="shared" si="45"/>
        <v>54</v>
      </c>
      <c r="C2835" s="31" t="s">
        <v>1046</v>
      </c>
      <c r="D2835" s="31" t="s">
        <v>3285</v>
      </c>
      <c r="E2835" s="31" t="s">
        <v>3286</v>
      </c>
      <c r="F2835" s="31" t="s">
        <v>3287</v>
      </c>
      <c r="G2835" s="33">
        <v>1289.8329607703499</v>
      </c>
      <c r="H2835" s="31" t="s">
        <v>94</v>
      </c>
      <c r="I2835" s="33">
        <v>173.59797587757001</v>
      </c>
      <c r="J2835" s="33">
        <v>7.43</v>
      </c>
      <c r="K2835" s="31" t="s">
        <v>94</v>
      </c>
      <c r="L2835" s="31" t="s">
        <v>95</v>
      </c>
    </row>
    <row r="2836" spans="1:12" x14ac:dyDescent="0.2">
      <c r="A2836" t="str">
        <f>VLOOKUP(B2836,StateFIPS!A$2:B$52,2)</f>
        <v>West Virginia</v>
      </c>
      <c r="B2836">
        <f t="shared" si="45"/>
        <v>54</v>
      </c>
      <c r="C2836" s="31" t="s">
        <v>1047</v>
      </c>
      <c r="D2836" s="31" t="s">
        <v>3285</v>
      </c>
      <c r="E2836" s="31" t="s">
        <v>3286</v>
      </c>
      <c r="F2836" s="31" t="s">
        <v>3287</v>
      </c>
      <c r="G2836" s="33">
        <v>2660.7025473482499</v>
      </c>
      <c r="H2836" s="31" t="s">
        <v>94</v>
      </c>
      <c r="I2836" s="33">
        <v>358.10263086786699</v>
      </c>
      <c r="J2836" s="33">
        <v>7.43</v>
      </c>
      <c r="K2836" s="31" t="s">
        <v>94</v>
      </c>
      <c r="L2836" s="31" t="s">
        <v>95</v>
      </c>
    </row>
    <row r="2837" spans="1:12" x14ac:dyDescent="0.2">
      <c r="A2837" t="str">
        <f>VLOOKUP(B2837,StateFIPS!A$2:B$52,2)</f>
        <v>West Virginia</v>
      </c>
      <c r="B2837">
        <f t="shared" si="45"/>
        <v>54</v>
      </c>
      <c r="C2837" s="31" t="s">
        <v>1048</v>
      </c>
      <c r="D2837" s="31" t="s">
        <v>3285</v>
      </c>
      <c r="E2837" s="31" t="s">
        <v>3286</v>
      </c>
      <c r="F2837" s="31" t="s">
        <v>3287</v>
      </c>
      <c r="G2837" s="33">
        <v>526.73806774914601</v>
      </c>
      <c r="H2837" s="31" t="s">
        <v>94</v>
      </c>
      <c r="I2837" s="33">
        <v>70.893414232724993</v>
      </c>
      <c r="J2837" s="33">
        <v>7.43</v>
      </c>
      <c r="K2837" s="31" t="s">
        <v>94</v>
      </c>
      <c r="L2837" s="31" t="s">
        <v>95</v>
      </c>
    </row>
    <row r="2838" spans="1:12" x14ac:dyDescent="0.2">
      <c r="A2838" t="str">
        <f>VLOOKUP(B2838,StateFIPS!A$2:B$52,2)</f>
        <v>West Virginia</v>
      </c>
      <c r="B2838">
        <f t="shared" si="45"/>
        <v>54</v>
      </c>
      <c r="C2838" s="31" t="s">
        <v>1049</v>
      </c>
      <c r="D2838" s="31" t="s">
        <v>3285</v>
      </c>
      <c r="E2838" s="31" t="s">
        <v>3286</v>
      </c>
      <c r="F2838" s="31" t="s">
        <v>3287</v>
      </c>
      <c r="G2838" s="33">
        <v>1884.1015500257899</v>
      </c>
      <c r="H2838" s="31" t="s">
        <v>94</v>
      </c>
      <c r="I2838" s="33">
        <v>253.580289370901</v>
      </c>
      <c r="J2838" s="33">
        <v>7.43</v>
      </c>
      <c r="K2838" s="31" t="s">
        <v>94</v>
      </c>
      <c r="L2838" s="31" t="s">
        <v>95</v>
      </c>
    </row>
    <row r="2839" spans="1:12" x14ac:dyDescent="0.2">
      <c r="A2839" t="str">
        <f>VLOOKUP(B2839,StateFIPS!A$2:B$52,2)</f>
        <v>Wyoming</v>
      </c>
      <c r="B2839">
        <f t="shared" si="45"/>
        <v>56</v>
      </c>
      <c r="C2839" s="31" t="s">
        <v>3077</v>
      </c>
      <c r="D2839" s="31" t="s">
        <v>3285</v>
      </c>
      <c r="E2839" s="31" t="s">
        <v>3286</v>
      </c>
      <c r="F2839" s="31" t="s">
        <v>3287</v>
      </c>
      <c r="G2839" s="33">
        <v>33578.662059526301</v>
      </c>
      <c r="H2839" s="31" t="s">
        <v>94</v>
      </c>
      <c r="I2839" s="33">
        <v>4519.3354050506496</v>
      </c>
      <c r="J2839" s="33">
        <v>7.43</v>
      </c>
      <c r="K2839" s="31" t="s">
        <v>94</v>
      </c>
      <c r="L2839" s="31" t="s">
        <v>95</v>
      </c>
    </row>
    <row r="2840" spans="1:12" x14ac:dyDescent="0.2">
      <c r="A2840" t="str">
        <f>VLOOKUP(B2840,StateFIPS!A$2:B$52,2)</f>
        <v>Wyoming</v>
      </c>
      <c r="B2840">
        <f t="shared" si="45"/>
        <v>56</v>
      </c>
      <c r="C2840" s="31" t="s">
        <v>1015</v>
      </c>
      <c r="D2840" s="31" t="s">
        <v>3285</v>
      </c>
      <c r="E2840" s="31" t="s">
        <v>3286</v>
      </c>
      <c r="F2840" s="31" t="s">
        <v>3287</v>
      </c>
      <c r="G2840" s="33">
        <v>181881.91884402701</v>
      </c>
      <c r="H2840" s="31" t="s">
        <v>94</v>
      </c>
      <c r="I2840" s="33">
        <v>24479.396883449099</v>
      </c>
      <c r="J2840" s="33">
        <v>7.43</v>
      </c>
      <c r="K2840" s="31" t="s">
        <v>94</v>
      </c>
      <c r="L2840" s="31" t="s">
        <v>95</v>
      </c>
    </row>
    <row r="2841" spans="1:12" x14ac:dyDescent="0.2">
      <c r="A2841" t="str">
        <f>VLOOKUP(B2841,StateFIPS!A$2:B$52,2)</f>
        <v>Wyoming</v>
      </c>
      <c r="B2841">
        <f t="shared" si="45"/>
        <v>56</v>
      </c>
      <c r="C2841" s="31" t="s">
        <v>1016</v>
      </c>
      <c r="D2841" s="31" t="s">
        <v>3285</v>
      </c>
      <c r="E2841" s="31" t="s">
        <v>3286</v>
      </c>
      <c r="F2841" s="31" t="s">
        <v>3287</v>
      </c>
      <c r="G2841" s="33">
        <v>299377.22831147601</v>
      </c>
      <c r="H2841" s="31" t="s">
        <v>94</v>
      </c>
      <c r="I2841" s="33">
        <v>40293.0320742228</v>
      </c>
      <c r="J2841" s="33">
        <v>7.43</v>
      </c>
      <c r="K2841" s="31" t="s">
        <v>94</v>
      </c>
      <c r="L2841" s="31" t="s">
        <v>95</v>
      </c>
    </row>
    <row r="2842" spans="1:12" x14ac:dyDescent="0.2">
      <c r="A2842" t="str">
        <f>VLOOKUP(B2842,StateFIPS!A$2:B$52,2)</f>
        <v>Wyoming</v>
      </c>
      <c r="B2842">
        <f t="shared" si="45"/>
        <v>56</v>
      </c>
      <c r="C2842" s="31" t="s">
        <v>3075</v>
      </c>
      <c r="D2842" s="31" t="s">
        <v>3285</v>
      </c>
      <c r="E2842" s="31" t="s">
        <v>3286</v>
      </c>
      <c r="F2842" s="31" t="s">
        <v>3287</v>
      </c>
      <c r="G2842" s="33">
        <v>171034.12051112301</v>
      </c>
      <c r="H2842" s="31" t="s">
        <v>94</v>
      </c>
      <c r="I2842" s="33">
        <v>23019.397107822799</v>
      </c>
      <c r="J2842" s="33">
        <v>7.43</v>
      </c>
      <c r="K2842" s="31" t="s">
        <v>94</v>
      </c>
      <c r="L2842" s="31" t="s">
        <v>95</v>
      </c>
    </row>
    <row r="2843" spans="1:12" x14ac:dyDescent="0.2">
      <c r="A2843" t="str">
        <f>VLOOKUP(B2843,StateFIPS!A$2:B$52,2)</f>
        <v>Wyoming</v>
      </c>
      <c r="B2843">
        <f t="shared" si="45"/>
        <v>56</v>
      </c>
      <c r="C2843" s="31" t="s">
        <v>1017</v>
      </c>
      <c r="D2843" s="31" t="s">
        <v>3285</v>
      </c>
      <c r="E2843" s="31" t="s">
        <v>3286</v>
      </c>
      <c r="F2843" s="31" t="s">
        <v>3287</v>
      </c>
      <c r="G2843" s="33">
        <v>343473.60355408001</v>
      </c>
      <c r="H2843" s="31" t="s">
        <v>94</v>
      </c>
      <c r="I2843" s="33">
        <v>46227.941258960898</v>
      </c>
      <c r="J2843" s="33">
        <v>7.43</v>
      </c>
      <c r="K2843" s="31" t="s">
        <v>94</v>
      </c>
      <c r="L2843" s="31" t="s">
        <v>95</v>
      </c>
    </row>
    <row r="2844" spans="1:12" x14ac:dyDescent="0.2">
      <c r="A2844" t="str">
        <f>VLOOKUP(B2844,StateFIPS!A$2:B$52,2)</f>
        <v>Wyoming</v>
      </c>
      <c r="B2844">
        <f t="shared" si="45"/>
        <v>56</v>
      </c>
      <c r="C2844" s="31" t="s">
        <v>1018</v>
      </c>
      <c r="D2844" s="31" t="s">
        <v>3285</v>
      </c>
      <c r="E2844" s="31" t="s">
        <v>3286</v>
      </c>
      <c r="F2844" s="31" t="s">
        <v>3287</v>
      </c>
      <c r="G2844" s="33">
        <v>145727.59235783099</v>
      </c>
      <c r="H2844" s="31" t="s">
        <v>94</v>
      </c>
      <c r="I2844" s="33">
        <v>19613.404085845399</v>
      </c>
      <c r="J2844" s="33">
        <v>7.43</v>
      </c>
      <c r="K2844" s="31" t="s">
        <v>94</v>
      </c>
      <c r="L2844" s="31" t="s">
        <v>95</v>
      </c>
    </row>
    <row r="2845" spans="1:12" x14ac:dyDescent="0.2">
      <c r="A2845" t="str">
        <f>VLOOKUP(B2845,StateFIPS!A$2:B$52,2)</f>
        <v>Wyoming</v>
      </c>
      <c r="B2845">
        <f t="shared" si="45"/>
        <v>56</v>
      </c>
      <c r="C2845" s="31" t="s">
        <v>1019</v>
      </c>
      <c r="D2845" s="31" t="s">
        <v>3285</v>
      </c>
      <c r="E2845" s="31" t="s">
        <v>3286</v>
      </c>
      <c r="F2845" s="31" t="s">
        <v>3287</v>
      </c>
      <c r="G2845" s="33">
        <v>202617.26780125001</v>
      </c>
      <c r="H2845" s="31" t="s">
        <v>94</v>
      </c>
      <c r="I2845" s="33">
        <v>27270.157173788699</v>
      </c>
      <c r="J2845" s="33">
        <v>7.43</v>
      </c>
      <c r="K2845" s="31" t="s">
        <v>94</v>
      </c>
      <c r="L2845" s="31" t="s">
        <v>95</v>
      </c>
    </row>
    <row r="2846" spans="1:12" x14ac:dyDescent="0.2">
      <c r="A2846" t="str">
        <f>VLOOKUP(B2846,StateFIPS!A$2:B$52,2)</f>
        <v>Wyoming</v>
      </c>
      <c r="B2846">
        <f t="shared" si="45"/>
        <v>56</v>
      </c>
      <c r="C2846" s="31" t="s">
        <v>1020</v>
      </c>
      <c r="D2846" s="31" t="s">
        <v>3285</v>
      </c>
      <c r="E2846" s="31" t="s">
        <v>3286</v>
      </c>
      <c r="F2846" s="31" t="s">
        <v>3287</v>
      </c>
      <c r="G2846" s="33">
        <v>23996.190134287699</v>
      </c>
      <c r="H2846" s="31" t="s">
        <v>94</v>
      </c>
      <c r="I2846" s="33">
        <v>3229.63528052324</v>
      </c>
      <c r="J2846" s="33">
        <v>7.43</v>
      </c>
      <c r="K2846" s="31" t="s">
        <v>94</v>
      </c>
      <c r="L2846" s="31" t="s">
        <v>95</v>
      </c>
    </row>
    <row r="2847" spans="1:12" x14ac:dyDescent="0.2">
      <c r="A2847" t="str">
        <f>VLOOKUP(B2847,StateFIPS!A$2:B$52,2)</f>
        <v>Wyoming</v>
      </c>
      <c r="B2847">
        <f t="shared" si="45"/>
        <v>56</v>
      </c>
      <c r="C2847" s="31" t="s">
        <v>3087</v>
      </c>
      <c r="D2847" s="31" t="s">
        <v>3285</v>
      </c>
      <c r="E2847" s="31" t="s">
        <v>3286</v>
      </c>
      <c r="F2847" s="31" t="s">
        <v>3287</v>
      </c>
      <c r="G2847" s="33">
        <v>5886.5185052222996</v>
      </c>
      <c r="H2847" s="31" t="s">
        <v>94</v>
      </c>
      <c r="I2847" s="33">
        <v>792.26359424256998</v>
      </c>
      <c r="J2847" s="33">
        <v>7.43</v>
      </c>
      <c r="K2847" s="31" t="s">
        <v>94</v>
      </c>
      <c r="L2847" s="31" t="s">
        <v>95</v>
      </c>
    </row>
    <row r="2848" spans="1:12" x14ac:dyDescent="0.2">
      <c r="A2848" t="str">
        <f>VLOOKUP(B2848,StateFIPS!A$2:B$52,2)</f>
        <v>Wyoming</v>
      </c>
      <c r="B2848">
        <f t="shared" si="45"/>
        <v>56</v>
      </c>
      <c r="C2848" s="31" t="s">
        <v>3091</v>
      </c>
      <c r="D2848" s="31" t="s">
        <v>3285</v>
      </c>
      <c r="E2848" s="31" t="s">
        <v>3286</v>
      </c>
      <c r="F2848" s="31" t="s">
        <v>3287</v>
      </c>
      <c r="G2848" s="33">
        <v>371165.74710838398</v>
      </c>
      <c r="H2848" s="31" t="s">
        <v>94</v>
      </c>
      <c r="I2848" s="33">
        <v>49955.013069768997</v>
      </c>
      <c r="J2848" s="33">
        <v>7.43</v>
      </c>
      <c r="K2848" s="31" t="s">
        <v>94</v>
      </c>
      <c r="L2848" s="31" t="s">
        <v>95</v>
      </c>
    </row>
    <row r="2849" spans="1:12" x14ac:dyDescent="0.2">
      <c r="A2849" t="str">
        <f>VLOOKUP(B2849,StateFIPS!A$2:B$52,2)</f>
        <v>Wyoming</v>
      </c>
      <c r="B2849">
        <f t="shared" si="45"/>
        <v>56</v>
      </c>
      <c r="C2849" s="31" t="s">
        <v>1029</v>
      </c>
      <c r="D2849" s="31" t="s">
        <v>3285</v>
      </c>
      <c r="E2849" s="31" t="s">
        <v>3286</v>
      </c>
      <c r="F2849" s="31" t="s">
        <v>3287</v>
      </c>
      <c r="G2849" s="33">
        <v>239421.762006798</v>
      </c>
      <c r="H2849" s="31" t="s">
        <v>94</v>
      </c>
      <c r="I2849" s="33">
        <v>32223.6557209688</v>
      </c>
      <c r="J2849" s="33">
        <v>7.43</v>
      </c>
      <c r="K2849" s="31" t="s">
        <v>94</v>
      </c>
      <c r="L2849" s="31" t="s">
        <v>95</v>
      </c>
    </row>
    <row r="2850" spans="1:12" x14ac:dyDescent="0.2">
      <c r="A2850" t="str">
        <f>VLOOKUP(B2850,StateFIPS!A$2:B$52,2)</f>
        <v>Wyoming</v>
      </c>
      <c r="B2850">
        <f t="shared" si="45"/>
        <v>56</v>
      </c>
      <c r="C2850" s="31" t="s">
        <v>2670</v>
      </c>
      <c r="D2850" s="31" t="s">
        <v>3285</v>
      </c>
      <c r="E2850" s="31" t="s">
        <v>3286</v>
      </c>
      <c r="F2850" s="31" t="s">
        <v>3287</v>
      </c>
      <c r="G2850" s="33">
        <v>147232.98069264201</v>
      </c>
      <c r="H2850" s="31" t="s">
        <v>94</v>
      </c>
      <c r="I2850" s="33">
        <v>19816.013552172499</v>
      </c>
      <c r="J2850" s="33">
        <v>7.43</v>
      </c>
      <c r="K2850" s="31" t="s">
        <v>94</v>
      </c>
      <c r="L2850" s="31" t="s">
        <v>95</v>
      </c>
    </row>
    <row r="2851" spans="1:12" x14ac:dyDescent="0.2">
      <c r="A2851" t="str">
        <f>VLOOKUP(B2851,StateFIPS!A$2:B$52,2)</f>
        <v>Wyoming</v>
      </c>
      <c r="B2851">
        <f t="shared" si="45"/>
        <v>56</v>
      </c>
      <c r="C2851" s="31" t="s">
        <v>3090</v>
      </c>
      <c r="D2851" s="31" t="s">
        <v>3285</v>
      </c>
      <c r="E2851" s="31" t="s">
        <v>3286</v>
      </c>
      <c r="F2851" s="31" t="s">
        <v>3287</v>
      </c>
      <c r="G2851" s="33">
        <v>301167.69018477201</v>
      </c>
      <c r="H2851" s="31" t="s">
        <v>94</v>
      </c>
      <c r="I2851" s="33">
        <v>40534.009446133503</v>
      </c>
      <c r="J2851" s="33">
        <v>7.43</v>
      </c>
      <c r="K2851" s="31" t="s">
        <v>94</v>
      </c>
      <c r="L2851" s="31" t="s">
        <v>95</v>
      </c>
    </row>
    <row r="2852" spans="1:12" x14ac:dyDescent="0.2">
      <c r="A2852" t="str">
        <f>VLOOKUP(B2852,StateFIPS!A$2:B$52,2)</f>
        <v>Wyoming</v>
      </c>
      <c r="B2852">
        <f t="shared" si="45"/>
        <v>56</v>
      </c>
      <c r="C2852" s="31" t="s">
        <v>1013</v>
      </c>
      <c r="D2852" s="31" t="s">
        <v>3285</v>
      </c>
      <c r="E2852" s="31" t="s">
        <v>3286</v>
      </c>
      <c r="F2852" s="31" t="s">
        <v>3287</v>
      </c>
      <c r="G2852" s="33">
        <v>82071.171342988906</v>
      </c>
      <c r="H2852" s="31" t="s">
        <v>94</v>
      </c>
      <c r="I2852" s="33">
        <v>11045.918081156</v>
      </c>
      <c r="J2852" s="33">
        <v>7.43</v>
      </c>
      <c r="K2852" s="31" t="s">
        <v>94</v>
      </c>
      <c r="L2852" s="31" t="s">
        <v>95</v>
      </c>
    </row>
    <row r="2853" spans="1:12" x14ac:dyDescent="0.2">
      <c r="A2853" t="str">
        <f>VLOOKUP(B2853,StateFIPS!A$2:B$52,2)</f>
        <v>Wyoming</v>
      </c>
      <c r="B2853">
        <f t="shared" si="45"/>
        <v>56</v>
      </c>
      <c r="C2853" s="31" t="s">
        <v>1023</v>
      </c>
      <c r="D2853" s="31" t="s">
        <v>3285</v>
      </c>
      <c r="E2853" s="31" t="s">
        <v>3286</v>
      </c>
      <c r="F2853" s="31" t="s">
        <v>3287</v>
      </c>
      <c r="G2853" s="33">
        <v>284863.48429944902</v>
      </c>
      <c r="H2853" s="31" t="s">
        <v>94</v>
      </c>
      <c r="I2853" s="33">
        <v>38339.634495215199</v>
      </c>
      <c r="J2853" s="33">
        <v>7.43</v>
      </c>
      <c r="K2853" s="31" t="s">
        <v>94</v>
      </c>
      <c r="L2853" s="31" t="s">
        <v>95</v>
      </c>
    </row>
    <row r="2854" spans="1:12" x14ac:dyDescent="0.2">
      <c r="A2854" t="str">
        <f>VLOOKUP(B2854,StateFIPS!A$2:B$52,2)</f>
        <v>Wyoming</v>
      </c>
      <c r="B2854">
        <f t="shared" si="45"/>
        <v>56</v>
      </c>
      <c r="C2854" s="31" t="s">
        <v>1024</v>
      </c>
      <c r="D2854" s="31" t="s">
        <v>3285</v>
      </c>
      <c r="E2854" s="31" t="s">
        <v>3286</v>
      </c>
      <c r="F2854" s="31" t="s">
        <v>3287</v>
      </c>
      <c r="G2854" s="33">
        <v>9772.5209508958105</v>
      </c>
      <c r="H2854" s="31" t="s">
        <v>94</v>
      </c>
      <c r="I2854" s="33">
        <v>1315.27872824977</v>
      </c>
      <c r="J2854" s="33">
        <v>7.43</v>
      </c>
      <c r="K2854" s="31" t="s">
        <v>94</v>
      </c>
      <c r="L2854" s="31" t="s">
        <v>95</v>
      </c>
    </row>
    <row r="2855" spans="1:12" x14ac:dyDescent="0.2">
      <c r="A2855" t="str">
        <f>VLOOKUP(B2855,StateFIPS!A$2:B$52,2)</f>
        <v>Wyoming</v>
      </c>
      <c r="B2855">
        <f t="shared" si="45"/>
        <v>56</v>
      </c>
      <c r="C2855" s="31" t="s">
        <v>3089</v>
      </c>
      <c r="D2855" s="31" t="s">
        <v>3285</v>
      </c>
      <c r="E2855" s="31" t="s">
        <v>3286</v>
      </c>
      <c r="F2855" s="31" t="s">
        <v>3287</v>
      </c>
      <c r="G2855" s="33">
        <v>78530.2579175875</v>
      </c>
      <c r="H2855" s="31" t="s">
        <v>94</v>
      </c>
      <c r="I2855" s="33">
        <v>10569.348306539399</v>
      </c>
      <c r="J2855" s="33">
        <v>7.43</v>
      </c>
      <c r="K2855" s="31" t="s">
        <v>94</v>
      </c>
      <c r="L2855" s="31" t="s">
        <v>95</v>
      </c>
    </row>
    <row r="2856" spans="1:12" x14ac:dyDescent="0.2">
      <c r="A2856" t="str">
        <f>VLOOKUP(B2856,StateFIPS!A$2:B$52,2)</f>
        <v>Wyoming</v>
      </c>
      <c r="B2856">
        <f t="shared" si="45"/>
        <v>56</v>
      </c>
      <c r="C2856" s="31" t="s">
        <v>1025</v>
      </c>
      <c r="D2856" s="31" t="s">
        <v>3285</v>
      </c>
      <c r="E2856" s="31" t="s">
        <v>3286</v>
      </c>
      <c r="F2856" s="31" t="s">
        <v>3287</v>
      </c>
      <c r="G2856" s="33">
        <v>85256.993167820299</v>
      </c>
      <c r="H2856" s="31" t="s">
        <v>94</v>
      </c>
      <c r="I2856" s="33">
        <v>11474.6962540808</v>
      </c>
      <c r="J2856" s="33">
        <v>7.43</v>
      </c>
      <c r="K2856" s="31" t="s">
        <v>94</v>
      </c>
      <c r="L2856" s="31" t="s">
        <v>95</v>
      </c>
    </row>
    <row r="2857" spans="1:12" x14ac:dyDescent="0.2">
      <c r="A2857" t="str">
        <f>VLOOKUP(B2857,StateFIPS!A$2:B$52,2)</f>
        <v>Wyoming</v>
      </c>
      <c r="B2857">
        <f t="shared" si="45"/>
        <v>56</v>
      </c>
      <c r="C2857" s="31" t="s">
        <v>3083</v>
      </c>
      <c r="D2857" s="31" t="s">
        <v>3285</v>
      </c>
      <c r="E2857" s="31" t="s">
        <v>3286</v>
      </c>
      <c r="F2857" s="31" t="s">
        <v>3287</v>
      </c>
      <c r="G2857" s="33">
        <v>55604.343875158498</v>
      </c>
      <c r="H2857" s="31" t="s">
        <v>94</v>
      </c>
      <c r="I2857" s="33">
        <v>7483.7609522420498</v>
      </c>
      <c r="J2857" s="33">
        <v>7.43</v>
      </c>
      <c r="K2857" s="31" t="s">
        <v>94</v>
      </c>
      <c r="L2857" s="31" t="s">
        <v>95</v>
      </c>
    </row>
    <row r="2858" spans="1:12" x14ac:dyDescent="0.2">
      <c r="A2858" t="str">
        <f>VLOOKUP(B2858,StateFIPS!A$2:B$52,2)</f>
        <v>Wyoming</v>
      </c>
      <c r="B2858">
        <f t="shared" si="45"/>
        <v>56</v>
      </c>
      <c r="C2858" s="31" t="s">
        <v>3163</v>
      </c>
      <c r="D2858" s="31" t="s">
        <v>3285</v>
      </c>
      <c r="E2858" s="31" t="s">
        <v>3286</v>
      </c>
      <c r="F2858" s="31" t="s">
        <v>3287</v>
      </c>
      <c r="G2858" s="33">
        <v>5886.5185052222996</v>
      </c>
      <c r="H2858" s="31" t="s">
        <v>94</v>
      </c>
      <c r="I2858" s="33">
        <v>792.26359424256998</v>
      </c>
      <c r="J2858" s="33">
        <v>7.43</v>
      </c>
      <c r="K2858" s="31" t="s">
        <v>94</v>
      </c>
      <c r="L2858" s="31" t="s">
        <v>95</v>
      </c>
    </row>
    <row r="2859" spans="1:12" x14ac:dyDescent="0.2">
      <c r="A2859" t="str">
        <f>VLOOKUP(B2859,StateFIPS!A$2:B$52,2)</f>
        <v>Wyoming</v>
      </c>
      <c r="B2859">
        <f t="shared" si="45"/>
        <v>56</v>
      </c>
      <c r="C2859" s="31" t="s">
        <v>1026</v>
      </c>
      <c r="D2859" s="31" t="s">
        <v>3285</v>
      </c>
      <c r="E2859" s="31" t="s">
        <v>3286</v>
      </c>
      <c r="F2859" s="31" t="s">
        <v>3287</v>
      </c>
      <c r="G2859" s="33">
        <v>252715.1912225</v>
      </c>
      <c r="H2859" s="31" t="s">
        <v>94</v>
      </c>
      <c r="I2859" s="33">
        <v>34012.8117392329</v>
      </c>
      <c r="J2859" s="33">
        <v>7.43</v>
      </c>
      <c r="K2859" s="31" t="s">
        <v>94</v>
      </c>
      <c r="L2859" s="31" t="s">
        <v>95</v>
      </c>
    </row>
    <row r="2860" spans="1:12" x14ac:dyDescent="0.2">
      <c r="A2860" t="str">
        <f>VLOOKUP(B2860,StateFIPS!A$2:B$52,2)</f>
        <v>Wyoming</v>
      </c>
      <c r="B2860">
        <f t="shared" si="45"/>
        <v>56</v>
      </c>
      <c r="C2860" s="31" t="s">
        <v>3164</v>
      </c>
      <c r="D2860" s="31" t="s">
        <v>3285</v>
      </c>
      <c r="E2860" s="31" t="s">
        <v>3286</v>
      </c>
      <c r="F2860" s="31" t="s">
        <v>3287</v>
      </c>
      <c r="G2860" s="33">
        <v>220696.931689422</v>
      </c>
      <c r="H2860" s="31" t="s">
        <v>94</v>
      </c>
      <c r="I2860" s="33">
        <v>29703.4901331658</v>
      </c>
      <c r="J2860" s="33">
        <v>7.43</v>
      </c>
      <c r="K2860" s="31" t="s">
        <v>94</v>
      </c>
      <c r="L2860" s="31" t="s">
        <v>95</v>
      </c>
    </row>
    <row r="2861" spans="1:12" x14ac:dyDescent="0.2">
      <c r="A2861" t="str">
        <f>VLOOKUP(B2861,StateFIPS!A$2:B$52,2)</f>
        <v>Wyoming</v>
      </c>
      <c r="B2861">
        <f t="shared" si="45"/>
        <v>56</v>
      </c>
      <c r="C2861" s="31" t="s">
        <v>584</v>
      </c>
      <c r="D2861" s="31" t="s">
        <v>3285</v>
      </c>
      <c r="E2861" s="31" t="s">
        <v>3286</v>
      </c>
      <c r="F2861" s="31" t="s">
        <v>3287</v>
      </c>
      <c r="G2861" s="33">
        <v>24441.304957537301</v>
      </c>
      <c r="H2861" s="31" t="s">
        <v>94</v>
      </c>
      <c r="I2861" s="33">
        <v>3289.5430629256098</v>
      </c>
      <c r="J2861" s="33">
        <v>7.43</v>
      </c>
      <c r="K2861" s="31" t="s">
        <v>94</v>
      </c>
      <c r="L2861" s="31" t="s">
        <v>95</v>
      </c>
    </row>
  </sheetData>
  <sortState ref="Q2:Q51">
    <sortCondition ref="Q2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74"/>
  <sheetViews>
    <sheetView topLeftCell="D18" workbookViewId="0">
      <selection activeCell="O26" sqref="O26"/>
    </sheetView>
  </sheetViews>
  <sheetFormatPr baseColWidth="10" defaultColWidth="8.83203125" defaultRowHeight="16" x14ac:dyDescent="0.2"/>
  <cols>
    <col min="3" max="3" width="6.83203125" customWidth="1"/>
    <col min="4" max="4" width="19.1640625" customWidth="1"/>
    <col min="5" max="5" width="14" customWidth="1"/>
    <col min="6" max="6" width="30" customWidth="1"/>
    <col min="7" max="7" width="11" customWidth="1"/>
    <col min="8" max="8" width="13.6640625" customWidth="1"/>
    <col min="9" max="9" width="9" customWidth="1"/>
    <col min="10" max="10" width="5.5" customWidth="1"/>
    <col min="11" max="11" width="9" customWidth="1"/>
    <col min="12" max="12" width="14" customWidth="1"/>
  </cols>
  <sheetData>
    <row r="1" spans="1:15" x14ac:dyDescent="0.2">
      <c r="A1" t="s">
        <v>2864</v>
      </c>
      <c r="B1" t="s">
        <v>2865</v>
      </c>
      <c r="C1" s="8" t="s">
        <v>82</v>
      </c>
      <c r="D1" s="8" t="s">
        <v>83</v>
      </c>
      <c r="E1" s="8" t="s">
        <v>84</v>
      </c>
      <c r="F1" s="8" t="s">
        <v>85</v>
      </c>
      <c r="G1" s="8" t="s">
        <v>86</v>
      </c>
      <c r="H1" s="8" t="s">
        <v>87</v>
      </c>
      <c r="I1" s="8" t="s">
        <v>3284</v>
      </c>
      <c r="J1" s="8" t="s">
        <v>89</v>
      </c>
      <c r="K1" s="8" t="s">
        <v>90</v>
      </c>
      <c r="L1" s="8" t="s">
        <v>91</v>
      </c>
      <c r="O1" t="s">
        <v>3300</v>
      </c>
    </row>
    <row r="2" spans="1:15" x14ac:dyDescent="0.2">
      <c r="A2" t="str">
        <f>VLOOKUP(B2,StateFIPS!A$2:B$52,2)</f>
        <v>Alabama</v>
      </c>
      <c r="B2">
        <f>VALUE(LEFT(C2,2))</f>
        <v>1</v>
      </c>
      <c r="C2" s="31" t="s">
        <v>98</v>
      </c>
      <c r="D2" s="31" t="s">
        <v>3285</v>
      </c>
      <c r="E2" s="31" t="s">
        <v>3299</v>
      </c>
      <c r="F2" s="31" t="s">
        <v>3300</v>
      </c>
      <c r="G2" s="33">
        <v>4424.0215949779104</v>
      </c>
      <c r="H2" s="31" t="s">
        <v>94</v>
      </c>
      <c r="I2" s="33">
        <v>313.76039680694402</v>
      </c>
      <c r="J2" s="33">
        <v>14.1</v>
      </c>
      <c r="K2" s="31" t="s">
        <v>94</v>
      </c>
      <c r="L2" s="31" t="s">
        <v>95</v>
      </c>
      <c r="N2" s="13" t="s">
        <v>2838</v>
      </c>
      <c r="O2" s="24">
        <f>SUMIF(A$2:A$3074,N2,I$2:I$3074)</f>
        <v>27578</v>
      </c>
    </row>
    <row r="3" spans="1:15" x14ac:dyDescent="0.2">
      <c r="A3" t="str">
        <f>VLOOKUP(B3,StateFIPS!A$2:B$52,2)</f>
        <v>Alabama</v>
      </c>
      <c r="B3">
        <f t="shared" ref="B3:B66" si="0">VALUE(LEFT(C3,2))</f>
        <v>1</v>
      </c>
      <c r="C3" s="31" t="s">
        <v>97</v>
      </c>
      <c r="D3" s="31" t="s">
        <v>3285</v>
      </c>
      <c r="E3" s="31" t="s">
        <v>3299</v>
      </c>
      <c r="F3" s="31" t="s">
        <v>3300</v>
      </c>
      <c r="G3" s="33">
        <v>4424.0215949779104</v>
      </c>
      <c r="H3" s="31" t="s">
        <v>94</v>
      </c>
      <c r="I3" s="33">
        <v>313.76039680694402</v>
      </c>
      <c r="J3" s="33">
        <v>14.1</v>
      </c>
      <c r="K3" s="31" t="s">
        <v>94</v>
      </c>
      <c r="L3" s="31" t="s">
        <v>95</v>
      </c>
      <c r="N3" s="13" t="s">
        <v>2861</v>
      </c>
      <c r="O3" s="24">
        <f t="shared" ref="O3:O51" si="1">SUMIF(A$2:A$3074,N3,I$2:I$3074)</f>
        <v>167.00000000000011</v>
      </c>
    </row>
    <row r="4" spans="1:15" x14ac:dyDescent="0.2">
      <c r="A4" t="str">
        <f>VLOOKUP(B4,StateFIPS!A$2:B$52,2)</f>
        <v>Alabama</v>
      </c>
      <c r="B4">
        <f t="shared" si="0"/>
        <v>1</v>
      </c>
      <c r="C4" s="31" t="s">
        <v>96</v>
      </c>
      <c r="D4" s="31" t="s">
        <v>3285</v>
      </c>
      <c r="E4" s="31" t="s">
        <v>3299</v>
      </c>
      <c r="F4" s="31" t="s">
        <v>3300</v>
      </c>
      <c r="G4" s="33">
        <v>4424.0215949779104</v>
      </c>
      <c r="H4" s="31" t="s">
        <v>94</v>
      </c>
      <c r="I4" s="33">
        <v>313.76039680694402</v>
      </c>
      <c r="J4" s="33">
        <v>14.1</v>
      </c>
      <c r="K4" s="31" t="s">
        <v>94</v>
      </c>
      <c r="L4" s="31" t="s">
        <v>95</v>
      </c>
      <c r="N4" s="13" t="s">
        <v>2849</v>
      </c>
      <c r="O4" s="24">
        <f t="shared" si="1"/>
        <v>40999.999999999985</v>
      </c>
    </row>
    <row r="5" spans="1:15" x14ac:dyDescent="0.2">
      <c r="A5" t="str">
        <f>VLOOKUP(B5,StateFIPS!A$2:B$52,2)</f>
        <v>Alabama</v>
      </c>
      <c r="B5">
        <f t="shared" si="0"/>
        <v>1</v>
      </c>
      <c r="C5" s="31" t="s">
        <v>588</v>
      </c>
      <c r="D5" s="31" t="s">
        <v>3285</v>
      </c>
      <c r="E5" s="31" t="s">
        <v>3299</v>
      </c>
      <c r="F5" s="31" t="s">
        <v>3300</v>
      </c>
      <c r="G5" s="33">
        <v>4424.0215949779104</v>
      </c>
      <c r="H5" s="31" t="s">
        <v>94</v>
      </c>
      <c r="I5" s="33">
        <v>313.76039680694402</v>
      </c>
      <c r="J5" s="33">
        <v>14.1</v>
      </c>
      <c r="K5" s="31" t="s">
        <v>94</v>
      </c>
      <c r="L5" s="31" t="s">
        <v>95</v>
      </c>
      <c r="N5" s="13" t="s">
        <v>2841</v>
      </c>
      <c r="O5" s="24">
        <f t="shared" si="1"/>
        <v>17082.999999999978</v>
      </c>
    </row>
    <row r="6" spans="1:15" x14ac:dyDescent="0.2">
      <c r="A6" t="str">
        <f>VLOOKUP(B6,StateFIPS!A$2:B$52,2)</f>
        <v>Alabama</v>
      </c>
      <c r="B6">
        <f t="shared" si="0"/>
        <v>1</v>
      </c>
      <c r="C6" s="31" t="s">
        <v>589</v>
      </c>
      <c r="D6" s="31" t="s">
        <v>3285</v>
      </c>
      <c r="E6" s="31" t="s">
        <v>3299</v>
      </c>
      <c r="F6" s="31" t="s">
        <v>3300</v>
      </c>
      <c r="G6" s="33">
        <v>4424.0215949779104</v>
      </c>
      <c r="H6" s="31" t="s">
        <v>94</v>
      </c>
      <c r="I6" s="33">
        <v>313.76039680694402</v>
      </c>
      <c r="J6" s="33">
        <v>14.1</v>
      </c>
      <c r="K6" s="31" t="s">
        <v>94</v>
      </c>
      <c r="L6" s="31" t="s">
        <v>95</v>
      </c>
      <c r="N6" s="13" t="s">
        <v>2853</v>
      </c>
      <c r="O6" s="24">
        <f t="shared" si="1"/>
        <v>40191</v>
      </c>
    </row>
    <row r="7" spans="1:15" x14ac:dyDescent="0.2">
      <c r="A7" t="str">
        <f>VLOOKUP(B7,StateFIPS!A$2:B$52,2)</f>
        <v>Alabama</v>
      </c>
      <c r="B7">
        <f t="shared" si="0"/>
        <v>1</v>
      </c>
      <c r="C7" s="31" t="s">
        <v>590</v>
      </c>
      <c r="D7" s="31" t="s">
        <v>3285</v>
      </c>
      <c r="E7" s="31" t="s">
        <v>3299</v>
      </c>
      <c r="F7" s="31" t="s">
        <v>3300</v>
      </c>
      <c r="G7" s="33">
        <v>4424.0215949779104</v>
      </c>
      <c r="H7" s="31" t="s">
        <v>94</v>
      </c>
      <c r="I7" s="33">
        <v>313.76039680694402</v>
      </c>
      <c r="J7" s="33">
        <v>14.1</v>
      </c>
      <c r="K7" s="31" t="s">
        <v>94</v>
      </c>
      <c r="L7" s="31" t="s">
        <v>95</v>
      </c>
      <c r="N7" s="13" t="s">
        <v>2848</v>
      </c>
      <c r="O7" s="24">
        <f t="shared" si="1"/>
        <v>12840.999999999985</v>
      </c>
    </row>
    <row r="8" spans="1:15" x14ac:dyDescent="0.2">
      <c r="A8" t="str">
        <f>VLOOKUP(B8,StateFIPS!A$2:B$52,2)</f>
        <v>Alabama</v>
      </c>
      <c r="B8">
        <f t="shared" si="0"/>
        <v>1</v>
      </c>
      <c r="C8" s="31" t="s">
        <v>591</v>
      </c>
      <c r="D8" s="31" t="s">
        <v>3285</v>
      </c>
      <c r="E8" s="31" t="s">
        <v>3299</v>
      </c>
      <c r="F8" s="31" t="s">
        <v>3300</v>
      </c>
      <c r="G8" s="33">
        <v>8453.2565217391293</v>
      </c>
      <c r="H8" s="31" t="s">
        <v>94</v>
      </c>
      <c r="I8" s="33">
        <v>599.52173913043498</v>
      </c>
      <c r="J8" s="33">
        <v>14.1</v>
      </c>
      <c r="K8" s="31" t="s">
        <v>94</v>
      </c>
      <c r="L8" s="31" t="s">
        <v>95</v>
      </c>
      <c r="N8" s="13" t="s">
        <v>2810</v>
      </c>
      <c r="O8" s="24">
        <f t="shared" si="1"/>
        <v>1460.0000000000007</v>
      </c>
    </row>
    <row r="9" spans="1:15" x14ac:dyDescent="0.2">
      <c r="A9" t="str">
        <f>VLOOKUP(B9,StateFIPS!A$2:B$52,2)</f>
        <v>Alabama</v>
      </c>
      <c r="B9">
        <f t="shared" si="0"/>
        <v>1</v>
      </c>
      <c r="C9" s="31" t="s">
        <v>592</v>
      </c>
      <c r="D9" s="31" t="s">
        <v>3285</v>
      </c>
      <c r="E9" s="31" t="s">
        <v>3299</v>
      </c>
      <c r="F9" s="31" t="s">
        <v>3300</v>
      </c>
      <c r="G9" s="33">
        <v>4424.0215949779104</v>
      </c>
      <c r="H9" s="31" t="s">
        <v>94</v>
      </c>
      <c r="I9" s="33">
        <v>313.76039680694402</v>
      </c>
      <c r="J9" s="33">
        <v>14.1</v>
      </c>
      <c r="K9" s="31" t="s">
        <v>94</v>
      </c>
      <c r="L9" s="31" t="s">
        <v>95</v>
      </c>
      <c r="N9" s="13" t="s">
        <v>2826</v>
      </c>
      <c r="O9" s="24">
        <f t="shared" si="1"/>
        <v>674.00000000000102</v>
      </c>
    </row>
    <row r="10" spans="1:15" x14ac:dyDescent="0.2">
      <c r="A10" t="str">
        <f>VLOOKUP(B10,StateFIPS!A$2:B$52,2)</f>
        <v>Alabama</v>
      </c>
      <c r="B10">
        <f t="shared" si="0"/>
        <v>1</v>
      </c>
      <c r="C10" s="31" t="s">
        <v>593</v>
      </c>
      <c r="D10" s="31" t="s">
        <v>3285</v>
      </c>
      <c r="E10" s="31" t="s">
        <v>3299</v>
      </c>
      <c r="F10" s="31" t="s">
        <v>3300</v>
      </c>
      <c r="G10" s="33">
        <v>4424.0215949779104</v>
      </c>
      <c r="H10" s="31" t="s">
        <v>94</v>
      </c>
      <c r="I10" s="33">
        <v>313.76039680694402</v>
      </c>
      <c r="J10" s="33">
        <v>14.1</v>
      </c>
      <c r="K10" s="31" t="s">
        <v>94</v>
      </c>
      <c r="L10" s="31" t="s">
        <v>95</v>
      </c>
      <c r="N10" s="13" t="s">
        <v>2834</v>
      </c>
      <c r="O10" s="24">
        <f t="shared" si="1"/>
        <v>24209.000000000007</v>
      </c>
    </row>
    <row r="11" spans="1:15" x14ac:dyDescent="0.2">
      <c r="A11" t="str">
        <f>VLOOKUP(B11,StateFIPS!A$2:B$52,2)</f>
        <v>Alabama</v>
      </c>
      <c r="B11">
        <f t="shared" si="0"/>
        <v>1</v>
      </c>
      <c r="C11" s="31" t="s">
        <v>607</v>
      </c>
      <c r="D11" s="31" t="s">
        <v>3285</v>
      </c>
      <c r="E11" s="31" t="s">
        <v>3299</v>
      </c>
      <c r="F11" s="31" t="s">
        <v>3300</v>
      </c>
      <c r="G11" s="33">
        <v>1823.2514066496201</v>
      </c>
      <c r="H11" s="31" t="s">
        <v>94</v>
      </c>
      <c r="I11" s="33">
        <v>129.308610400682</v>
      </c>
      <c r="J11" s="33">
        <v>14.1</v>
      </c>
      <c r="K11" s="31" t="s">
        <v>94</v>
      </c>
      <c r="L11" s="31" t="s">
        <v>95</v>
      </c>
      <c r="N11" s="13" t="s">
        <v>2833</v>
      </c>
      <c r="O11" s="24">
        <f t="shared" si="1"/>
        <v>36637.000000000029</v>
      </c>
    </row>
    <row r="12" spans="1:15" x14ac:dyDescent="0.2">
      <c r="A12" t="str">
        <f>VLOOKUP(B12,StateFIPS!A$2:B$52,2)</f>
        <v>Alabama</v>
      </c>
      <c r="B12">
        <f t="shared" si="0"/>
        <v>1</v>
      </c>
      <c r="C12" s="31" t="s">
        <v>595</v>
      </c>
      <c r="D12" s="31" t="s">
        <v>3285</v>
      </c>
      <c r="E12" s="31" t="s">
        <v>3299</v>
      </c>
      <c r="F12" s="31" t="s">
        <v>3300</v>
      </c>
      <c r="G12" s="33">
        <v>4424.0215949779104</v>
      </c>
      <c r="H12" s="31" t="s">
        <v>94</v>
      </c>
      <c r="I12" s="33">
        <v>313.76039680694402</v>
      </c>
      <c r="J12" s="33">
        <v>14.1</v>
      </c>
      <c r="K12" s="31" t="s">
        <v>94</v>
      </c>
      <c r="L12" s="31" t="s">
        <v>95</v>
      </c>
      <c r="N12" s="13" t="s">
        <v>2863</v>
      </c>
      <c r="O12" s="24">
        <f t="shared" si="1"/>
        <v>3305</v>
      </c>
    </row>
    <row r="13" spans="1:15" x14ac:dyDescent="0.2">
      <c r="A13" t="str">
        <f>VLOOKUP(B13,StateFIPS!A$2:B$52,2)</f>
        <v>Alabama</v>
      </c>
      <c r="B13">
        <f t="shared" si="0"/>
        <v>1</v>
      </c>
      <c r="C13" s="31" t="s">
        <v>583</v>
      </c>
      <c r="D13" s="31" t="s">
        <v>3285</v>
      </c>
      <c r="E13" s="31" t="s">
        <v>3299</v>
      </c>
      <c r="F13" s="31" t="s">
        <v>3300</v>
      </c>
      <c r="G13" s="33">
        <v>4424.0215949779104</v>
      </c>
      <c r="H13" s="31" t="s">
        <v>94</v>
      </c>
      <c r="I13" s="33">
        <v>313.76039680694402</v>
      </c>
      <c r="J13" s="33">
        <v>14.1</v>
      </c>
      <c r="K13" s="31" t="s">
        <v>94</v>
      </c>
      <c r="L13" s="31" t="s">
        <v>95</v>
      </c>
      <c r="N13" s="13" t="s">
        <v>2843</v>
      </c>
      <c r="O13" s="24">
        <f t="shared" si="1"/>
        <v>6269</v>
      </c>
    </row>
    <row r="14" spans="1:15" x14ac:dyDescent="0.2">
      <c r="A14" t="str">
        <f>VLOOKUP(B14,StateFIPS!A$2:B$52,2)</f>
        <v>Alabama</v>
      </c>
      <c r="B14">
        <f t="shared" si="0"/>
        <v>1</v>
      </c>
      <c r="C14" s="31" t="s">
        <v>597</v>
      </c>
      <c r="D14" s="31" t="s">
        <v>3285</v>
      </c>
      <c r="E14" s="31" t="s">
        <v>3299</v>
      </c>
      <c r="F14" s="31" t="s">
        <v>3300</v>
      </c>
      <c r="G14" s="33">
        <v>4424.0215949779104</v>
      </c>
      <c r="H14" s="31" t="s">
        <v>94</v>
      </c>
      <c r="I14" s="33">
        <v>313.76039680694402</v>
      </c>
      <c r="J14" s="33">
        <v>14.1</v>
      </c>
      <c r="K14" s="31" t="s">
        <v>94</v>
      </c>
      <c r="L14" s="31" t="s">
        <v>95</v>
      </c>
      <c r="N14" s="13" t="s">
        <v>2816</v>
      </c>
      <c r="O14" s="24">
        <f t="shared" si="1"/>
        <v>10780.999999999975</v>
      </c>
    </row>
    <row r="15" spans="1:15" x14ac:dyDescent="0.2">
      <c r="A15" t="str">
        <f>VLOOKUP(B15,StateFIPS!A$2:B$52,2)</f>
        <v>Alabama</v>
      </c>
      <c r="B15">
        <f t="shared" si="0"/>
        <v>1</v>
      </c>
      <c r="C15" s="31" t="s">
        <v>598</v>
      </c>
      <c r="D15" s="31" t="s">
        <v>3285</v>
      </c>
      <c r="E15" s="31" t="s">
        <v>3299</v>
      </c>
      <c r="F15" s="31" t="s">
        <v>3300</v>
      </c>
      <c r="G15" s="33">
        <v>4424.0215949779104</v>
      </c>
      <c r="H15" s="31" t="s">
        <v>94</v>
      </c>
      <c r="I15" s="33">
        <v>313.76039680694402</v>
      </c>
      <c r="J15" s="33">
        <v>14.1</v>
      </c>
      <c r="K15" s="31" t="s">
        <v>94</v>
      </c>
      <c r="L15" s="31" t="s">
        <v>95</v>
      </c>
      <c r="N15" s="13" t="s">
        <v>2817</v>
      </c>
      <c r="O15" s="24">
        <f t="shared" si="1"/>
        <v>11664.000000000031</v>
      </c>
    </row>
    <row r="16" spans="1:15" x14ac:dyDescent="0.2">
      <c r="A16" t="str">
        <f>VLOOKUP(B16,StateFIPS!A$2:B$52,2)</f>
        <v>Alabama</v>
      </c>
      <c r="B16">
        <f t="shared" si="0"/>
        <v>1</v>
      </c>
      <c r="C16" s="31" t="s">
        <v>599</v>
      </c>
      <c r="D16" s="31" t="s">
        <v>3285</v>
      </c>
      <c r="E16" s="31" t="s">
        <v>3299</v>
      </c>
      <c r="F16" s="31" t="s">
        <v>3300</v>
      </c>
      <c r="G16" s="33">
        <v>4424.0215949779104</v>
      </c>
      <c r="H16" s="31" t="s">
        <v>94</v>
      </c>
      <c r="I16" s="33">
        <v>313.76039680694402</v>
      </c>
      <c r="J16" s="33">
        <v>14.1</v>
      </c>
      <c r="K16" s="31" t="s">
        <v>94</v>
      </c>
      <c r="L16" s="31" t="s">
        <v>95</v>
      </c>
      <c r="N16" s="13" t="s">
        <v>2824</v>
      </c>
      <c r="O16" s="24">
        <f t="shared" si="1"/>
        <v>12274.999999999989</v>
      </c>
    </row>
    <row r="17" spans="1:15" x14ac:dyDescent="0.2">
      <c r="A17" t="str">
        <f>VLOOKUP(B17,StateFIPS!A$2:B$52,2)</f>
        <v>Alabama</v>
      </c>
      <c r="B17">
        <f t="shared" si="0"/>
        <v>1</v>
      </c>
      <c r="C17" s="31" t="s">
        <v>600</v>
      </c>
      <c r="D17" s="31" t="s">
        <v>3285</v>
      </c>
      <c r="E17" s="31" t="s">
        <v>3299</v>
      </c>
      <c r="F17" s="31" t="s">
        <v>3300</v>
      </c>
      <c r="G17" s="33">
        <v>4424.0215949779104</v>
      </c>
      <c r="H17" s="31" t="s">
        <v>94</v>
      </c>
      <c r="I17" s="33">
        <v>313.76039680694402</v>
      </c>
      <c r="J17" s="33">
        <v>14.1</v>
      </c>
      <c r="K17" s="31" t="s">
        <v>94</v>
      </c>
      <c r="L17" s="31" t="s">
        <v>95</v>
      </c>
      <c r="N17" s="13" t="s">
        <v>2822</v>
      </c>
      <c r="O17" s="24">
        <f t="shared" si="1"/>
        <v>7293.0000000000309</v>
      </c>
    </row>
    <row r="18" spans="1:15" x14ac:dyDescent="0.2">
      <c r="A18" t="str">
        <f>VLOOKUP(B18,StateFIPS!A$2:B$52,2)</f>
        <v>Alabama</v>
      </c>
      <c r="B18">
        <f t="shared" si="0"/>
        <v>1</v>
      </c>
      <c r="C18" s="31" t="s">
        <v>601</v>
      </c>
      <c r="D18" s="31" t="s">
        <v>3285</v>
      </c>
      <c r="E18" s="31" t="s">
        <v>3299</v>
      </c>
      <c r="F18" s="31" t="s">
        <v>3300</v>
      </c>
      <c r="G18" s="33">
        <v>4424.0215949779104</v>
      </c>
      <c r="H18" s="31" t="s">
        <v>94</v>
      </c>
      <c r="I18" s="33">
        <v>313.76039680694402</v>
      </c>
      <c r="J18" s="33">
        <v>14.1</v>
      </c>
      <c r="K18" s="31" t="s">
        <v>94</v>
      </c>
      <c r="L18" s="31" t="s">
        <v>95</v>
      </c>
      <c r="N18" s="13" t="s">
        <v>2835</v>
      </c>
      <c r="O18" s="24">
        <f t="shared" si="1"/>
        <v>13876.999999999989</v>
      </c>
    </row>
    <row r="19" spans="1:15" x14ac:dyDescent="0.2">
      <c r="A19" t="str">
        <f>VLOOKUP(B19,StateFIPS!A$2:B$52,2)</f>
        <v>Alabama</v>
      </c>
      <c r="B19">
        <f t="shared" si="0"/>
        <v>1</v>
      </c>
      <c r="C19" s="31" t="s">
        <v>602</v>
      </c>
      <c r="D19" s="31" t="s">
        <v>3285</v>
      </c>
      <c r="E19" s="31" t="s">
        <v>3299</v>
      </c>
      <c r="F19" s="31" t="s">
        <v>3300</v>
      </c>
      <c r="G19" s="33">
        <v>30663.773657288999</v>
      </c>
      <c r="H19" s="31" t="s">
        <v>94</v>
      </c>
      <c r="I19" s="33">
        <v>2174.7357203751098</v>
      </c>
      <c r="J19" s="33">
        <v>14.1</v>
      </c>
      <c r="K19" s="31" t="s">
        <v>94</v>
      </c>
      <c r="L19" s="31" t="s">
        <v>95</v>
      </c>
      <c r="N19" s="13" t="s">
        <v>2842</v>
      </c>
      <c r="O19" s="24">
        <f t="shared" si="1"/>
        <v>8315.0000000000055</v>
      </c>
    </row>
    <row r="20" spans="1:15" x14ac:dyDescent="0.2">
      <c r="A20" t="str">
        <f>VLOOKUP(B20,StateFIPS!A$2:B$52,2)</f>
        <v>Alabama</v>
      </c>
      <c r="B20">
        <f t="shared" si="0"/>
        <v>1</v>
      </c>
      <c r="C20" s="31" t="s">
        <v>603</v>
      </c>
      <c r="D20" s="31" t="s">
        <v>3285</v>
      </c>
      <c r="E20" s="31" t="s">
        <v>3299</v>
      </c>
      <c r="F20" s="31" t="s">
        <v>3300</v>
      </c>
      <c r="G20" s="33">
        <v>2486.2519181585699</v>
      </c>
      <c r="H20" s="31" t="s">
        <v>94</v>
      </c>
      <c r="I20" s="33">
        <v>176.32992327365699</v>
      </c>
      <c r="J20" s="33">
        <v>14.1</v>
      </c>
      <c r="K20" s="31" t="s">
        <v>94</v>
      </c>
      <c r="L20" s="31" t="s">
        <v>95</v>
      </c>
      <c r="N20" s="13" t="s">
        <v>2805</v>
      </c>
      <c r="O20" s="24">
        <f t="shared" si="1"/>
        <v>2214.0000000000005</v>
      </c>
    </row>
    <row r="21" spans="1:15" x14ac:dyDescent="0.2">
      <c r="A21" t="str">
        <f>VLOOKUP(B21,StateFIPS!A$2:B$52,2)</f>
        <v>Alabama</v>
      </c>
      <c r="B21">
        <f t="shared" si="0"/>
        <v>1</v>
      </c>
      <c r="C21" s="31" t="s">
        <v>604</v>
      </c>
      <c r="D21" s="31" t="s">
        <v>3285</v>
      </c>
      <c r="E21" s="31" t="s">
        <v>3299</v>
      </c>
      <c r="F21" s="31" t="s">
        <v>3300</v>
      </c>
      <c r="G21" s="33">
        <v>4424.0215949779104</v>
      </c>
      <c r="H21" s="31" t="s">
        <v>94</v>
      </c>
      <c r="I21" s="33">
        <v>313.76039680694402</v>
      </c>
      <c r="J21" s="33">
        <v>14.1</v>
      </c>
      <c r="K21" s="31" t="s">
        <v>94</v>
      </c>
      <c r="L21" s="31" t="s">
        <v>95</v>
      </c>
      <c r="N21" s="13" t="s">
        <v>2827</v>
      </c>
      <c r="O21" s="24">
        <f t="shared" si="1"/>
        <v>5310.9999999999909</v>
      </c>
    </row>
    <row r="22" spans="1:15" x14ac:dyDescent="0.2">
      <c r="A22" t="str">
        <f>VLOOKUP(B22,StateFIPS!A$2:B$52,2)</f>
        <v>Alabama</v>
      </c>
      <c r="B22">
        <f t="shared" si="0"/>
        <v>1</v>
      </c>
      <c r="C22" s="31" t="s">
        <v>605</v>
      </c>
      <c r="D22" s="31" t="s">
        <v>3285</v>
      </c>
      <c r="E22" s="31" t="s">
        <v>3299</v>
      </c>
      <c r="F22" s="31" t="s">
        <v>3300</v>
      </c>
      <c r="G22" s="33">
        <v>4424.0215949779104</v>
      </c>
      <c r="H22" s="31" t="s">
        <v>94</v>
      </c>
      <c r="I22" s="33">
        <v>313.76039680694402</v>
      </c>
      <c r="J22" s="33">
        <v>14.1</v>
      </c>
      <c r="K22" s="31" t="s">
        <v>94</v>
      </c>
      <c r="L22" s="31" t="s">
        <v>95</v>
      </c>
      <c r="N22" s="13" t="s">
        <v>2808</v>
      </c>
      <c r="O22" s="24">
        <f t="shared" si="1"/>
        <v>2490.0000000000009</v>
      </c>
    </row>
    <row r="23" spans="1:15" x14ac:dyDescent="0.2">
      <c r="A23" t="str">
        <f>VLOOKUP(B23,StateFIPS!A$2:B$52,2)</f>
        <v>Alabama</v>
      </c>
      <c r="B23">
        <f t="shared" si="0"/>
        <v>1</v>
      </c>
      <c r="C23" s="31" t="s">
        <v>606</v>
      </c>
      <c r="D23" s="31" t="s">
        <v>3285</v>
      </c>
      <c r="E23" s="31" t="s">
        <v>3299</v>
      </c>
      <c r="F23" s="31" t="s">
        <v>3300</v>
      </c>
      <c r="G23" s="33">
        <v>4424.0215949779104</v>
      </c>
      <c r="H23" s="31" t="s">
        <v>94</v>
      </c>
      <c r="I23" s="33">
        <v>313.76039680694402</v>
      </c>
      <c r="J23" s="33">
        <v>14.1</v>
      </c>
      <c r="K23" s="31" t="s">
        <v>94</v>
      </c>
      <c r="L23" s="31" t="s">
        <v>95</v>
      </c>
      <c r="N23" s="13" t="s">
        <v>2815</v>
      </c>
      <c r="O23" s="24">
        <f t="shared" si="1"/>
        <v>10603.000000000007</v>
      </c>
    </row>
    <row r="24" spans="1:15" x14ac:dyDescent="0.2">
      <c r="A24" t="str">
        <f>VLOOKUP(B24,StateFIPS!A$2:B$52,2)</f>
        <v>Alabama</v>
      </c>
      <c r="B24">
        <f t="shared" si="0"/>
        <v>1</v>
      </c>
      <c r="C24" s="31" t="s">
        <v>573</v>
      </c>
      <c r="D24" s="31" t="s">
        <v>3285</v>
      </c>
      <c r="E24" s="31" t="s">
        <v>3299</v>
      </c>
      <c r="F24" s="31" t="s">
        <v>3300</v>
      </c>
      <c r="G24" s="33">
        <v>4424.0215949779104</v>
      </c>
      <c r="H24" s="31" t="s">
        <v>94</v>
      </c>
      <c r="I24" s="33">
        <v>313.76039680694402</v>
      </c>
      <c r="J24" s="33">
        <v>14.1</v>
      </c>
      <c r="K24" s="31" t="s">
        <v>94</v>
      </c>
      <c r="L24" s="31" t="s">
        <v>95</v>
      </c>
      <c r="N24" s="13" t="s">
        <v>2823</v>
      </c>
      <c r="O24" s="24">
        <f t="shared" si="1"/>
        <v>7870.9999999999991</v>
      </c>
    </row>
    <row r="25" spans="1:15" x14ac:dyDescent="0.2">
      <c r="A25" t="str">
        <f>VLOOKUP(B25,StateFIPS!A$2:B$52,2)</f>
        <v>Alabama</v>
      </c>
      <c r="B25">
        <f t="shared" si="0"/>
        <v>1</v>
      </c>
      <c r="C25" s="31" t="s">
        <v>571</v>
      </c>
      <c r="D25" s="31" t="s">
        <v>3285</v>
      </c>
      <c r="E25" s="31" t="s">
        <v>3299</v>
      </c>
      <c r="F25" s="31" t="s">
        <v>3300</v>
      </c>
      <c r="G25" s="33">
        <v>10939.5084398977</v>
      </c>
      <c r="H25" s="31" t="s">
        <v>94</v>
      </c>
      <c r="I25" s="33">
        <v>775.85166240409205</v>
      </c>
      <c r="J25" s="33">
        <v>14.1</v>
      </c>
      <c r="K25" s="31" t="s">
        <v>94</v>
      </c>
      <c r="L25" s="31" t="s">
        <v>95</v>
      </c>
      <c r="N25" s="13" t="s">
        <v>2837</v>
      </c>
      <c r="O25" s="24">
        <f t="shared" si="1"/>
        <v>18388.999999999989</v>
      </c>
    </row>
    <row r="26" spans="1:15" x14ac:dyDescent="0.2">
      <c r="A26" t="str">
        <f>VLOOKUP(B26,StateFIPS!A$2:B$52,2)</f>
        <v>Alabama</v>
      </c>
      <c r="B26">
        <f t="shared" si="0"/>
        <v>1</v>
      </c>
      <c r="C26" s="31" t="s">
        <v>594</v>
      </c>
      <c r="D26" s="31" t="s">
        <v>3285</v>
      </c>
      <c r="E26" s="31" t="s">
        <v>3299</v>
      </c>
      <c r="F26" s="31" t="s">
        <v>3300</v>
      </c>
      <c r="G26" s="33">
        <v>4424.0215949779104</v>
      </c>
      <c r="H26" s="31" t="s">
        <v>94</v>
      </c>
      <c r="I26" s="33">
        <v>313.76039680694402</v>
      </c>
      <c r="J26" s="33">
        <v>14.1</v>
      </c>
      <c r="K26" s="31" t="s">
        <v>94</v>
      </c>
      <c r="L26" s="31" t="s">
        <v>95</v>
      </c>
      <c r="N26" s="13" t="s">
        <v>2825</v>
      </c>
      <c r="O26" s="24">
        <f t="shared" si="1"/>
        <v>22682.99999999996</v>
      </c>
    </row>
    <row r="27" spans="1:15" x14ac:dyDescent="0.2">
      <c r="A27" t="str">
        <f>VLOOKUP(B27,StateFIPS!A$2:B$52,2)</f>
        <v>Alabama</v>
      </c>
      <c r="B27">
        <f t="shared" si="0"/>
        <v>1</v>
      </c>
      <c r="C27" s="31" t="s">
        <v>562</v>
      </c>
      <c r="D27" s="31" t="s">
        <v>3285</v>
      </c>
      <c r="E27" s="31" t="s">
        <v>3299</v>
      </c>
      <c r="F27" s="31" t="s">
        <v>3300</v>
      </c>
      <c r="G27" s="33">
        <v>4424.0215949779104</v>
      </c>
      <c r="H27" s="31" t="s">
        <v>94</v>
      </c>
      <c r="I27" s="33">
        <v>313.76039680694402</v>
      </c>
      <c r="J27" s="33">
        <v>14.1</v>
      </c>
      <c r="K27" s="31" t="s">
        <v>94</v>
      </c>
      <c r="L27" s="31" t="s">
        <v>95</v>
      </c>
      <c r="N27" s="13" t="s">
        <v>2844</v>
      </c>
      <c r="O27" s="24">
        <f t="shared" si="1"/>
        <v>4909</v>
      </c>
    </row>
    <row r="28" spans="1:15" x14ac:dyDescent="0.2">
      <c r="A28" t="str">
        <f>VLOOKUP(B28,StateFIPS!A$2:B$52,2)</f>
        <v>Alabama</v>
      </c>
      <c r="B28">
        <f t="shared" si="0"/>
        <v>1</v>
      </c>
      <c r="C28" s="31" t="s">
        <v>563</v>
      </c>
      <c r="D28" s="31" t="s">
        <v>3285</v>
      </c>
      <c r="E28" s="31" t="s">
        <v>3299</v>
      </c>
      <c r="F28" s="31" t="s">
        <v>3300</v>
      </c>
      <c r="G28" s="33">
        <v>4424.0215949779104</v>
      </c>
      <c r="H28" s="31" t="s">
        <v>94</v>
      </c>
      <c r="I28" s="33">
        <v>313.76039680694402</v>
      </c>
      <c r="J28" s="33">
        <v>14.1</v>
      </c>
      <c r="K28" s="31" t="s">
        <v>94</v>
      </c>
      <c r="L28" s="31" t="s">
        <v>95</v>
      </c>
      <c r="N28" s="13" t="s">
        <v>2821</v>
      </c>
      <c r="O28" s="24">
        <f t="shared" si="1"/>
        <v>5184.9999999999964</v>
      </c>
    </row>
    <row r="29" spans="1:15" x14ac:dyDescent="0.2">
      <c r="A29" t="str">
        <f>VLOOKUP(B29,StateFIPS!A$2:B$52,2)</f>
        <v>Alabama</v>
      </c>
      <c r="B29">
        <f t="shared" si="0"/>
        <v>1</v>
      </c>
      <c r="C29" s="31" t="s">
        <v>564</v>
      </c>
      <c r="D29" s="31" t="s">
        <v>3285</v>
      </c>
      <c r="E29" s="31" t="s">
        <v>3299</v>
      </c>
      <c r="F29" s="31" t="s">
        <v>3300</v>
      </c>
      <c r="G29" s="33">
        <v>4424.0215949779104</v>
      </c>
      <c r="H29" s="31" t="s">
        <v>94</v>
      </c>
      <c r="I29" s="33">
        <v>313.76039680694402</v>
      </c>
      <c r="J29" s="33">
        <v>14.1</v>
      </c>
      <c r="K29" s="31" t="s">
        <v>94</v>
      </c>
      <c r="L29" s="31" t="s">
        <v>95</v>
      </c>
      <c r="N29" s="13" t="s">
        <v>2846</v>
      </c>
      <c r="O29" s="24">
        <f t="shared" si="1"/>
        <v>1827.9999999999984</v>
      </c>
    </row>
    <row r="30" spans="1:15" x14ac:dyDescent="0.2">
      <c r="A30" t="str">
        <f>VLOOKUP(B30,StateFIPS!A$2:B$52,2)</f>
        <v>Alabama</v>
      </c>
      <c r="B30">
        <f t="shared" si="0"/>
        <v>1</v>
      </c>
      <c r="C30" s="31" t="s">
        <v>565</v>
      </c>
      <c r="D30" s="31" t="s">
        <v>3285</v>
      </c>
      <c r="E30" s="31" t="s">
        <v>3299</v>
      </c>
      <c r="F30" s="31" t="s">
        <v>3300</v>
      </c>
      <c r="G30" s="33">
        <v>4424.0215949779104</v>
      </c>
      <c r="H30" s="31" t="s">
        <v>94</v>
      </c>
      <c r="I30" s="33">
        <v>313.76039680694402</v>
      </c>
      <c r="J30" s="33">
        <v>14.1</v>
      </c>
      <c r="K30" s="31" t="s">
        <v>94</v>
      </c>
      <c r="L30" s="31" t="s">
        <v>95</v>
      </c>
      <c r="N30" s="13" t="s">
        <v>2806</v>
      </c>
      <c r="O30" s="24">
        <f t="shared" si="1"/>
        <v>2368.0000000000009</v>
      </c>
    </row>
    <row r="31" spans="1:15" x14ac:dyDescent="0.2">
      <c r="A31" t="str">
        <f>VLOOKUP(B31,StateFIPS!A$2:B$52,2)</f>
        <v>Alabama</v>
      </c>
      <c r="B31">
        <f t="shared" si="0"/>
        <v>1</v>
      </c>
      <c r="C31" s="31" t="s">
        <v>566</v>
      </c>
      <c r="D31" s="31" t="s">
        <v>3285</v>
      </c>
      <c r="E31" s="31" t="s">
        <v>3299</v>
      </c>
      <c r="F31" s="31" t="s">
        <v>3300</v>
      </c>
      <c r="G31" s="33">
        <v>14751.7613810742</v>
      </c>
      <c r="H31" s="31" t="s">
        <v>94</v>
      </c>
      <c r="I31" s="33">
        <v>1046.2242114236999</v>
      </c>
      <c r="J31" s="33">
        <v>14.1</v>
      </c>
      <c r="K31" s="31" t="s">
        <v>94</v>
      </c>
      <c r="L31" s="31" t="s">
        <v>95</v>
      </c>
      <c r="N31" s="13" t="s">
        <v>2813</v>
      </c>
      <c r="O31" s="24">
        <f t="shared" si="1"/>
        <v>4039.9999999999918</v>
      </c>
    </row>
    <row r="32" spans="1:15" x14ac:dyDescent="0.2">
      <c r="A32" t="str">
        <f>VLOOKUP(B32,StateFIPS!A$2:B$52,2)</f>
        <v>Alabama</v>
      </c>
      <c r="B32">
        <f t="shared" si="0"/>
        <v>1</v>
      </c>
      <c r="C32" s="31" t="s">
        <v>567</v>
      </c>
      <c r="D32" s="31" t="s">
        <v>3285</v>
      </c>
      <c r="E32" s="31" t="s">
        <v>3299</v>
      </c>
      <c r="F32" s="31" t="s">
        <v>3300</v>
      </c>
      <c r="G32" s="33">
        <v>4424.0215949779104</v>
      </c>
      <c r="H32" s="31" t="s">
        <v>94</v>
      </c>
      <c r="I32" s="33">
        <v>313.76039680694402</v>
      </c>
      <c r="J32" s="33">
        <v>14.1</v>
      </c>
      <c r="K32" s="31" t="s">
        <v>94</v>
      </c>
      <c r="L32" s="31" t="s">
        <v>95</v>
      </c>
      <c r="N32" s="13" t="s">
        <v>2850</v>
      </c>
      <c r="O32" s="24">
        <f t="shared" si="1"/>
        <v>45294.000000000109</v>
      </c>
    </row>
    <row r="33" spans="1:15" x14ac:dyDescent="0.2">
      <c r="A33" t="str">
        <f>VLOOKUP(B33,StateFIPS!A$2:B$52,2)</f>
        <v>Alabama</v>
      </c>
      <c r="B33">
        <f t="shared" si="0"/>
        <v>1</v>
      </c>
      <c r="C33" s="31" t="s">
        <v>568</v>
      </c>
      <c r="D33" s="31" t="s">
        <v>3285</v>
      </c>
      <c r="E33" s="31" t="s">
        <v>3299</v>
      </c>
      <c r="F33" s="31" t="s">
        <v>3300</v>
      </c>
      <c r="G33" s="33">
        <v>4424.0215949779104</v>
      </c>
      <c r="H33" s="31" t="s">
        <v>94</v>
      </c>
      <c r="I33" s="33">
        <v>313.76039680694402</v>
      </c>
      <c r="J33" s="33">
        <v>14.1</v>
      </c>
      <c r="K33" s="31" t="s">
        <v>94</v>
      </c>
      <c r="L33" s="31" t="s">
        <v>95</v>
      </c>
      <c r="N33" s="13" t="s">
        <v>2811</v>
      </c>
      <c r="O33" s="24">
        <f t="shared" si="1"/>
        <v>14321.999999999962</v>
      </c>
    </row>
    <row r="34" spans="1:15" x14ac:dyDescent="0.2">
      <c r="A34" t="str">
        <f>VLOOKUP(B34,StateFIPS!A$2:B$52,2)</f>
        <v>Alabama</v>
      </c>
      <c r="B34">
        <f t="shared" si="0"/>
        <v>1</v>
      </c>
      <c r="C34" s="31" t="s">
        <v>569</v>
      </c>
      <c r="D34" s="31" t="s">
        <v>3285</v>
      </c>
      <c r="E34" s="31" t="s">
        <v>3299</v>
      </c>
      <c r="F34" s="31" t="s">
        <v>3300</v>
      </c>
      <c r="G34" s="33">
        <v>4424.0215949779104</v>
      </c>
      <c r="H34" s="31" t="s">
        <v>94</v>
      </c>
      <c r="I34" s="33">
        <v>313.76039680694402</v>
      </c>
      <c r="J34" s="33">
        <v>14.1</v>
      </c>
      <c r="K34" s="31" t="s">
        <v>94</v>
      </c>
      <c r="L34" s="31" t="s">
        <v>95</v>
      </c>
      <c r="N34" s="13" t="s">
        <v>2831</v>
      </c>
      <c r="O34" s="24">
        <f t="shared" si="1"/>
        <v>36892.000000000109</v>
      </c>
    </row>
    <row r="35" spans="1:15" x14ac:dyDescent="0.2">
      <c r="A35" t="str">
        <f>VLOOKUP(B35,StateFIPS!A$2:B$52,2)</f>
        <v>Alabama</v>
      </c>
      <c r="B35">
        <f t="shared" si="0"/>
        <v>1</v>
      </c>
      <c r="C35" s="31" t="s">
        <v>570</v>
      </c>
      <c r="D35" s="31" t="s">
        <v>3285</v>
      </c>
      <c r="E35" s="31" t="s">
        <v>3299</v>
      </c>
      <c r="F35" s="31" t="s">
        <v>3300</v>
      </c>
      <c r="G35" s="33">
        <v>4424.0215949779104</v>
      </c>
      <c r="H35" s="31" t="s">
        <v>94</v>
      </c>
      <c r="I35" s="33">
        <v>313.76039680694402</v>
      </c>
      <c r="J35" s="33">
        <v>14.1</v>
      </c>
      <c r="K35" s="31" t="s">
        <v>94</v>
      </c>
      <c r="L35" s="31" t="s">
        <v>95</v>
      </c>
      <c r="N35" s="13" t="s">
        <v>2819</v>
      </c>
      <c r="O35" s="24">
        <f t="shared" si="1"/>
        <v>6315.0000000000055</v>
      </c>
    </row>
    <row r="36" spans="1:15" x14ac:dyDescent="0.2">
      <c r="A36" t="str">
        <f>VLOOKUP(B36,StateFIPS!A$2:B$52,2)</f>
        <v>Alabama</v>
      </c>
      <c r="B36">
        <f t="shared" si="0"/>
        <v>1</v>
      </c>
      <c r="C36" s="31" t="s">
        <v>582</v>
      </c>
      <c r="D36" s="31" t="s">
        <v>3285</v>
      </c>
      <c r="E36" s="31" t="s">
        <v>3299</v>
      </c>
      <c r="F36" s="31" t="s">
        <v>3300</v>
      </c>
      <c r="G36" s="33">
        <v>4424.0215949779104</v>
      </c>
      <c r="H36" s="31" t="s">
        <v>94</v>
      </c>
      <c r="I36" s="33">
        <v>313.76039680694402</v>
      </c>
      <c r="J36" s="33">
        <v>14.1</v>
      </c>
      <c r="K36" s="31" t="s">
        <v>94</v>
      </c>
      <c r="L36" s="31" t="s">
        <v>95</v>
      </c>
      <c r="N36" s="13" t="s">
        <v>2818</v>
      </c>
      <c r="O36" s="24">
        <f t="shared" si="1"/>
        <v>20002.999999999985</v>
      </c>
    </row>
    <row r="37" spans="1:15" x14ac:dyDescent="0.2">
      <c r="A37" t="str">
        <f>VLOOKUP(B37,StateFIPS!A$2:B$52,2)</f>
        <v>Alabama</v>
      </c>
      <c r="B37">
        <f t="shared" si="0"/>
        <v>1</v>
      </c>
      <c r="C37" s="31" t="s">
        <v>572</v>
      </c>
      <c r="D37" s="31" t="s">
        <v>3285</v>
      </c>
      <c r="E37" s="31" t="s">
        <v>3299</v>
      </c>
      <c r="F37" s="31" t="s">
        <v>3300</v>
      </c>
      <c r="G37" s="33">
        <v>4424.0215949779104</v>
      </c>
      <c r="H37" s="31" t="s">
        <v>94</v>
      </c>
      <c r="I37" s="33">
        <v>313.76039680694402</v>
      </c>
      <c r="J37" s="33">
        <v>14.1</v>
      </c>
      <c r="K37" s="31" t="s">
        <v>94</v>
      </c>
      <c r="L37" s="31" t="s">
        <v>95</v>
      </c>
      <c r="N37" s="13" t="s">
        <v>2839</v>
      </c>
      <c r="O37" s="24">
        <f t="shared" si="1"/>
        <v>31967.000000000011</v>
      </c>
    </row>
    <row r="38" spans="1:15" x14ac:dyDescent="0.2">
      <c r="A38" t="str">
        <f>VLOOKUP(B38,StateFIPS!A$2:B$52,2)</f>
        <v>Alabama</v>
      </c>
      <c r="B38">
        <f t="shared" si="0"/>
        <v>1</v>
      </c>
      <c r="C38" s="31" t="s">
        <v>560</v>
      </c>
      <c r="D38" s="31" t="s">
        <v>3285</v>
      </c>
      <c r="E38" s="31" t="s">
        <v>3299</v>
      </c>
      <c r="F38" s="31" t="s">
        <v>3300</v>
      </c>
      <c r="G38" s="33">
        <v>4424.0215949779104</v>
      </c>
      <c r="H38" s="31" t="s">
        <v>94</v>
      </c>
      <c r="I38" s="33">
        <v>313.76039680694402</v>
      </c>
      <c r="J38" s="33">
        <v>14.1</v>
      </c>
      <c r="K38" s="31" t="s">
        <v>94</v>
      </c>
      <c r="L38" s="31" t="s">
        <v>95</v>
      </c>
      <c r="N38" s="13" t="s">
        <v>2852</v>
      </c>
      <c r="O38" s="24">
        <f t="shared" si="1"/>
        <v>16607.999999999985</v>
      </c>
    </row>
    <row r="39" spans="1:15" x14ac:dyDescent="0.2">
      <c r="A39" t="str">
        <f>VLOOKUP(B39,StateFIPS!A$2:B$52,2)</f>
        <v>Alabama</v>
      </c>
      <c r="B39">
        <f t="shared" si="0"/>
        <v>1</v>
      </c>
      <c r="C39" s="31" t="s">
        <v>574</v>
      </c>
      <c r="D39" s="31" t="s">
        <v>3285</v>
      </c>
      <c r="E39" s="31" t="s">
        <v>3299</v>
      </c>
      <c r="F39" s="31" t="s">
        <v>3300</v>
      </c>
      <c r="G39" s="33">
        <v>4424.0215949779104</v>
      </c>
      <c r="H39" s="31" t="s">
        <v>94</v>
      </c>
      <c r="I39" s="33">
        <v>313.76039680694402</v>
      </c>
      <c r="J39" s="33">
        <v>14.1</v>
      </c>
      <c r="K39" s="31" t="s">
        <v>94</v>
      </c>
      <c r="L39" s="31" t="s">
        <v>95</v>
      </c>
      <c r="N39" s="13" t="s">
        <v>2812</v>
      </c>
      <c r="O39" s="24">
        <f t="shared" si="1"/>
        <v>20403</v>
      </c>
    </row>
    <row r="40" spans="1:15" x14ac:dyDescent="0.2">
      <c r="A40" t="str">
        <f>VLOOKUP(B40,StateFIPS!A$2:B$52,2)</f>
        <v>Alabama</v>
      </c>
      <c r="B40">
        <f t="shared" si="0"/>
        <v>1</v>
      </c>
      <c r="C40" s="31" t="s">
        <v>3203</v>
      </c>
      <c r="D40" s="31" t="s">
        <v>3285</v>
      </c>
      <c r="E40" s="31" t="s">
        <v>3299</v>
      </c>
      <c r="F40" s="31" t="s">
        <v>3300</v>
      </c>
      <c r="G40" s="33">
        <v>4424.0215949779104</v>
      </c>
      <c r="H40" s="31" t="s">
        <v>94</v>
      </c>
      <c r="I40" s="33">
        <v>313.76039680694402</v>
      </c>
      <c r="J40" s="33">
        <v>14.1</v>
      </c>
      <c r="K40" s="31" t="s">
        <v>94</v>
      </c>
      <c r="L40" s="31" t="s">
        <v>95</v>
      </c>
      <c r="N40" s="13" t="s">
        <v>2809</v>
      </c>
      <c r="O40" s="24">
        <f t="shared" si="1"/>
        <v>298</v>
      </c>
    </row>
    <row r="41" spans="1:15" x14ac:dyDescent="0.2">
      <c r="A41" t="str">
        <f>VLOOKUP(B41,StateFIPS!A$2:B$52,2)</f>
        <v>Alabama</v>
      </c>
      <c r="B41">
        <f t="shared" si="0"/>
        <v>1</v>
      </c>
      <c r="C41" s="31" t="s">
        <v>576</v>
      </c>
      <c r="D41" s="31" t="s">
        <v>3285</v>
      </c>
      <c r="E41" s="31" t="s">
        <v>3299</v>
      </c>
      <c r="F41" s="31" t="s">
        <v>3300</v>
      </c>
      <c r="G41" s="33">
        <v>4424.0215949779104</v>
      </c>
      <c r="H41" s="31" t="s">
        <v>94</v>
      </c>
      <c r="I41" s="33">
        <v>313.76039680694402</v>
      </c>
      <c r="J41" s="33">
        <v>14.1</v>
      </c>
      <c r="K41" s="31" t="s">
        <v>94</v>
      </c>
      <c r="L41" s="31" t="s">
        <v>95</v>
      </c>
      <c r="N41" s="13" t="s">
        <v>2832</v>
      </c>
      <c r="O41" s="24">
        <f t="shared" si="1"/>
        <v>27152.999999999989</v>
      </c>
    </row>
    <row r="42" spans="1:15" x14ac:dyDescent="0.2">
      <c r="A42" t="str">
        <f>VLOOKUP(B42,StateFIPS!A$2:B$52,2)</f>
        <v>Alabama</v>
      </c>
      <c r="B42">
        <f t="shared" si="0"/>
        <v>1</v>
      </c>
      <c r="C42" s="31" t="s">
        <v>575</v>
      </c>
      <c r="D42" s="31" t="s">
        <v>3285</v>
      </c>
      <c r="E42" s="31" t="s">
        <v>3299</v>
      </c>
      <c r="F42" s="31" t="s">
        <v>3300</v>
      </c>
      <c r="G42" s="33">
        <v>4424.0215949779104</v>
      </c>
      <c r="H42" s="31" t="s">
        <v>94</v>
      </c>
      <c r="I42" s="33">
        <v>313.76039680694402</v>
      </c>
      <c r="J42" s="33">
        <v>14.1</v>
      </c>
      <c r="K42" s="31" t="s">
        <v>94</v>
      </c>
      <c r="L42" s="31" t="s">
        <v>95</v>
      </c>
      <c r="N42" s="13" t="s">
        <v>2820</v>
      </c>
      <c r="O42" s="24">
        <f t="shared" si="1"/>
        <v>5100.99999999999</v>
      </c>
    </row>
    <row r="43" spans="1:15" x14ac:dyDescent="0.2">
      <c r="A43" t="str">
        <f>VLOOKUP(B43,StateFIPS!A$2:B$52,2)</f>
        <v>Alabama</v>
      </c>
      <c r="B43">
        <f t="shared" si="0"/>
        <v>1</v>
      </c>
      <c r="C43" s="31" t="s">
        <v>3106</v>
      </c>
      <c r="D43" s="31" t="s">
        <v>3285</v>
      </c>
      <c r="E43" s="31" t="s">
        <v>3299</v>
      </c>
      <c r="F43" s="31" t="s">
        <v>3300</v>
      </c>
      <c r="G43" s="33">
        <v>4424.0215949779104</v>
      </c>
      <c r="H43" s="31" t="s">
        <v>94</v>
      </c>
      <c r="I43" s="33">
        <v>313.76039680694402</v>
      </c>
      <c r="J43" s="33">
        <v>14.1</v>
      </c>
      <c r="K43" s="31" t="s">
        <v>94</v>
      </c>
      <c r="L43" s="31" t="s">
        <v>95</v>
      </c>
      <c r="N43" s="13" t="s">
        <v>2836</v>
      </c>
      <c r="O43" s="24">
        <f t="shared" si="1"/>
        <v>49754.999999999956</v>
      </c>
    </row>
    <row r="44" spans="1:15" x14ac:dyDescent="0.2">
      <c r="A44" t="str">
        <f>VLOOKUP(B44,StateFIPS!A$2:B$52,2)</f>
        <v>Alabama</v>
      </c>
      <c r="B44">
        <f t="shared" si="0"/>
        <v>1</v>
      </c>
      <c r="C44" s="31" t="s">
        <v>577</v>
      </c>
      <c r="D44" s="31" t="s">
        <v>3285</v>
      </c>
      <c r="E44" s="31" t="s">
        <v>3299</v>
      </c>
      <c r="F44" s="31" t="s">
        <v>3300</v>
      </c>
      <c r="G44" s="33">
        <v>4424.0215949779104</v>
      </c>
      <c r="H44" s="31" t="s">
        <v>94</v>
      </c>
      <c r="I44" s="33">
        <v>313.76039680694402</v>
      </c>
      <c r="J44" s="33">
        <v>14.1</v>
      </c>
      <c r="K44" s="31" t="s">
        <v>94</v>
      </c>
      <c r="L44" s="31" t="s">
        <v>95</v>
      </c>
      <c r="N44" s="13" t="s">
        <v>2840</v>
      </c>
      <c r="O44" s="24">
        <f t="shared" si="1"/>
        <v>1280431</v>
      </c>
    </row>
    <row r="45" spans="1:15" x14ac:dyDescent="0.2">
      <c r="A45" t="str">
        <f>VLOOKUP(B45,StateFIPS!A$2:B$52,2)</f>
        <v>Alabama</v>
      </c>
      <c r="B45">
        <f t="shared" si="0"/>
        <v>1</v>
      </c>
      <c r="C45" s="31" t="s">
        <v>578</v>
      </c>
      <c r="D45" s="31" t="s">
        <v>3285</v>
      </c>
      <c r="E45" s="31" t="s">
        <v>3299</v>
      </c>
      <c r="F45" s="31" t="s">
        <v>3300</v>
      </c>
      <c r="G45" s="33">
        <v>4424.0215949779104</v>
      </c>
      <c r="H45" s="31" t="s">
        <v>94</v>
      </c>
      <c r="I45" s="33">
        <v>313.76039680694402</v>
      </c>
      <c r="J45" s="33">
        <v>14.1</v>
      </c>
      <c r="K45" s="31" t="s">
        <v>94</v>
      </c>
      <c r="L45" s="31" t="s">
        <v>95</v>
      </c>
      <c r="N45" s="13" t="s">
        <v>2847</v>
      </c>
      <c r="O45" s="24">
        <f t="shared" si="1"/>
        <v>5973.9999999999991</v>
      </c>
    </row>
    <row r="46" spans="1:15" x14ac:dyDescent="0.2">
      <c r="A46" t="str">
        <f>VLOOKUP(B46,StateFIPS!A$2:B$52,2)</f>
        <v>Alabama</v>
      </c>
      <c r="B46">
        <f t="shared" si="0"/>
        <v>1</v>
      </c>
      <c r="C46" s="31" t="s">
        <v>579</v>
      </c>
      <c r="D46" s="31" t="s">
        <v>3285</v>
      </c>
      <c r="E46" s="31" t="s">
        <v>3299</v>
      </c>
      <c r="F46" s="31" t="s">
        <v>3300</v>
      </c>
      <c r="G46" s="33">
        <v>4424.0215949779104</v>
      </c>
      <c r="H46" s="31" t="s">
        <v>94</v>
      </c>
      <c r="I46" s="33">
        <v>313.76039680694402</v>
      </c>
      <c r="J46" s="33">
        <v>14.1</v>
      </c>
      <c r="K46" s="31" t="s">
        <v>94</v>
      </c>
      <c r="L46" s="31" t="s">
        <v>95</v>
      </c>
      <c r="N46" s="13" t="s">
        <v>2807</v>
      </c>
      <c r="O46" s="24">
        <f t="shared" si="1"/>
        <v>2617.0000000000014</v>
      </c>
    </row>
    <row r="47" spans="1:15" x14ac:dyDescent="0.2">
      <c r="A47" t="str">
        <f>VLOOKUP(B47,StateFIPS!A$2:B$52,2)</f>
        <v>Alabama</v>
      </c>
      <c r="B47">
        <f t="shared" si="0"/>
        <v>1</v>
      </c>
      <c r="C47" s="31" t="s">
        <v>580</v>
      </c>
      <c r="D47" s="31" t="s">
        <v>3285</v>
      </c>
      <c r="E47" s="31" t="s">
        <v>3299</v>
      </c>
      <c r="F47" s="31" t="s">
        <v>3300</v>
      </c>
      <c r="G47" s="33">
        <v>4424.0215949779104</v>
      </c>
      <c r="H47" s="31" t="s">
        <v>94</v>
      </c>
      <c r="I47" s="33">
        <v>313.76039680694402</v>
      </c>
      <c r="J47" s="33">
        <v>14.1</v>
      </c>
      <c r="K47" s="31" t="s">
        <v>94</v>
      </c>
      <c r="L47" s="31" t="s">
        <v>95</v>
      </c>
      <c r="N47" s="13" t="s">
        <v>2829</v>
      </c>
      <c r="O47" s="24">
        <f t="shared" si="1"/>
        <v>19830</v>
      </c>
    </row>
    <row r="48" spans="1:15" x14ac:dyDescent="0.2">
      <c r="A48" t="str">
        <f>VLOOKUP(B48,StateFIPS!A$2:B$52,2)</f>
        <v>Alabama</v>
      </c>
      <c r="B48">
        <f t="shared" si="0"/>
        <v>1</v>
      </c>
      <c r="C48" s="31" t="s">
        <v>609</v>
      </c>
      <c r="D48" s="31" t="s">
        <v>3285</v>
      </c>
      <c r="E48" s="31" t="s">
        <v>3299</v>
      </c>
      <c r="F48" s="31" t="s">
        <v>3300</v>
      </c>
      <c r="G48" s="33">
        <v>4424.0215949779104</v>
      </c>
      <c r="H48" s="31" t="s">
        <v>94</v>
      </c>
      <c r="I48" s="33">
        <v>313.76039680694402</v>
      </c>
      <c r="J48" s="33">
        <v>14.1</v>
      </c>
      <c r="K48" s="31" t="s">
        <v>94</v>
      </c>
      <c r="L48" s="31" t="s">
        <v>95</v>
      </c>
      <c r="N48" s="13" t="s">
        <v>2851</v>
      </c>
      <c r="O48" s="24">
        <f t="shared" si="1"/>
        <v>9508.9999999999945</v>
      </c>
    </row>
    <row r="49" spans="1:15" x14ac:dyDescent="0.2">
      <c r="A49" t="str">
        <f>VLOOKUP(B49,StateFIPS!A$2:B$52,2)</f>
        <v>Alabama</v>
      </c>
      <c r="B49">
        <f t="shared" si="0"/>
        <v>1</v>
      </c>
      <c r="C49" s="31" t="s">
        <v>561</v>
      </c>
      <c r="D49" s="31" t="s">
        <v>3285</v>
      </c>
      <c r="E49" s="31" t="s">
        <v>3299</v>
      </c>
      <c r="F49" s="31" t="s">
        <v>3300</v>
      </c>
      <c r="G49" s="33">
        <v>4424.0215949779104</v>
      </c>
      <c r="H49" s="31" t="s">
        <v>94</v>
      </c>
      <c r="I49" s="33">
        <v>313.76039680694402</v>
      </c>
      <c r="J49" s="33">
        <v>14.1</v>
      </c>
      <c r="K49" s="31" t="s">
        <v>94</v>
      </c>
      <c r="L49" s="31" t="s">
        <v>95</v>
      </c>
      <c r="N49" s="13" t="s">
        <v>2830</v>
      </c>
      <c r="O49" s="24">
        <f t="shared" si="1"/>
        <v>7571.9999999999882</v>
      </c>
    </row>
    <row r="50" spans="1:15" x14ac:dyDescent="0.2">
      <c r="A50" t="str">
        <f>VLOOKUP(B50,StateFIPS!A$2:B$52,2)</f>
        <v>Alabama</v>
      </c>
      <c r="B50">
        <f t="shared" si="0"/>
        <v>1</v>
      </c>
      <c r="C50" s="31" t="s">
        <v>596</v>
      </c>
      <c r="D50" s="31" t="s">
        <v>3285</v>
      </c>
      <c r="E50" s="31" t="s">
        <v>3299</v>
      </c>
      <c r="F50" s="31" t="s">
        <v>3300</v>
      </c>
      <c r="G50" s="33">
        <v>4424.0215949779104</v>
      </c>
      <c r="H50" s="31" t="s">
        <v>94</v>
      </c>
      <c r="I50" s="33">
        <v>313.76039680694402</v>
      </c>
      <c r="J50" s="33">
        <v>14.1</v>
      </c>
      <c r="K50" s="31" t="s">
        <v>94</v>
      </c>
      <c r="L50" s="31" t="s">
        <v>95</v>
      </c>
      <c r="N50" t="s">
        <v>2814</v>
      </c>
      <c r="O50" s="24">
        <f t="shared" si="1"/>
        <v>20071.000000000029</v>
      </c>
    </row>
    <row r="51" spans="1:15" x14ac:dyDescent="0.2">
      <c r="A51" t="str">
        <f>VLOOKUP(B51,StateFIPS!A$2:B$52,2)</f>
        <v>Arkansas</v>
      </c>
      <c r="B51">
        <f t="shared" si="0"/>
        <v>5</v>
      </c>
      <c r="C51" s="31" t="s">
        <v>2728</v>
      </c>
      <c r="D51" s="31" t="s">
        <v>3285</v>
      </c>
      <c r="E51" s="31" t="s">
        <v>3299</v>
      </c>
      <c r="F51" s="31" t="s">
        <v>3300</v>
      </c>
      <c r="G51" s="33">
        <v>1358.61718137451</v>
      </c>
      <c r="H51" s="31" t="s">
        <v>94</v>
      </c>
      <c r="I51" s="33">
        <v>96.355828466277202</v>
      </c>
      <c r="J51" s="33">
        <v>14.1</v>
      </c>
      <c r="K51" s="31" t="s">
        <v>94</v>
      </c>
      <c r="L51" s="31" t="s">
        <v>95</v>
      </c>
      <c r="N51" t="s">
        <v>2845</v>
      </c>
      <c r="O51" s="24">
        <f t="shared" si="1"/>
        <v>6174</v>
      </c>
    </row>
    <row r="52" spans="1:15" x14ac:dyDescent="0.2">
      <c r="A52" t="str">
        <f>VLOOKUP(B52,StateFIPS!A$2:B$52,2)</f>
        <v>Arkansas</v>
      </c>
      <c r="B52">
        <f t="shared" si="0"/>
        <v>5</v>
      </c>
      <c r="C52" s="31" t="s">
        <v>649</v>
      </c>
      <c r="D52" s="31" t="s">
        <v>3285</v>
      </c>
      <c r="E52" s="31" t="s">
        <v>3299</v>
      </c>
      <c r="F52" s="31" t="s">
        <v>3300</v>
      </c>
      <c r="G52" s="33">
        <v>1358.61718137451</v>
      </c>
      <c r="H52" s="31" t="s">
        <v>94</v>
      </c>
      <c r="I52" s="33">
        <v>96.355828466277202</v>
      </c>
      <c r="J52" s="33">
        <v>14.1</v>
      </c>
      <c r="K52" s="31" t="s">
        <v>94</v>
      </c>
      <c r="L52" s="31" t="s">
        <v>95</v>
      </c>
    </row>
    <row r="53" spans="1:15" x14ac:dyDescent="0.2">
      <c r="A53" t="str">
        <f>VLOOKUP(B53,StateFIPS!A$2:B$52,2)</f>
        <v>Arkansas</v>
      </c>
      <c r="B53">
        <f t="shared" si="0"/>
        <v>5</v>
      </c>
      <c r="C53" s="31" t="s">
        <v>638</v>
      </c>
      <c r="D53" s="31" t="s">
        <v>3285</v>
      </c>
      <c r="E53" s="31" t="s">
        <v>3299</v>
      </c>
      <c r="F53" s="31" t="s">
        <v>3300</v>
      </c>
      <c r="G53" s="33">
        <v>1358.61718137451</v>
      </c>
      <c r="H53" s="31" t="s">
        <v>94</v>
      </c>
      <c r="I53" s="33">
        <v>96.355828466277202</v>
      </c>
      <c r="J53" s="33">
        <v>14.1</v>
      </c>
      <c r="K53" s="31" t="s">
        <v>94</v>
      </c>
      <c r="L53" s="31" t="s">
        <v>95</v>
      </c>
    </row>
    <row r="54" spans="1:15" x14ac:dyDescent="0.2">
      <c r="A54" t="str">
        <f>VLOOKUP(B54,StateFIPS!A$2:B$52,2)</f>
        <v>Arkansas</v>
      </c>
      <c r="B54">
        <f t="shared" si="0"/>
        <v>5</v>
      </c>
      <c r="C54" s="31" t="s">
        <v>2678</v>
      </c>
      <c r="D54" s="31" t="s">
        <v>3285</v>
      </c>
      <c r="E54" s="31" t="s">
        <v>3299</v>
      </c>
      <c r="F54" s="31" t="s">
        <v>3300</v>
      </c>
      <c r="G54" s="33">
        <v>1358.61718137451</v>
      </c>
      <c r="H54" s="31" t="s">
        <v>94</v>
      </c>
      <c r="I54" s="33">
        <v>96.355828466277202</v>
      </c>
      <c r="J54" s="33">
        <v>14.1</v>
      </c>
      <c r="K54" s="31" t="s">
        <v>94</v>
      </c>
      <c r="L54" s="31" t="s">
        <v>95</v>
      </c>
    </row>
    <row r="55" spans="1:15" x14ac:dyDescent="0.2">
      <c r="A55" t="str">
        <f>VLOOKUP(B55,StateFIPS!A$2:B$52,2)</f>
        <v>Arkansas</v>
      </c>
      <c r="B55">
        <f t="shared" si="0"/>
        <v>5</v>
      </c>
      <c r="C55" s="31" t="s">
        <v>631</v>
      </c>
      <c r="D55" s="31" t="s">
        <v>3285</v>
      </c>
      <c r="E55" s="31" t="s">
        <v>3299</v>
      </c>
      <c r="F55" s="31" t="s">
        <v>3300</v>
      </c>
      <c r="G55" s="33">
        <v>1358.61718137451</v>
      </c>
      <c r="H55" s="31" t="s">
        <v>94</v>
      </c>
      <c r="I55" s="33">
        <v>96.355828466277202</v>
      </c>
      <c r="J55" s="33">
        <v>14.1</v>
      </c>
      <c r="K55" s="31" t="s">
        <v>94</v>
      </c>
      <c r="L55" s="31" t="s">
        <v>95</v>
      </c>
    </row>
    <row r="56" spans="1:15" x14ac:dyDescent="0.2">
      <c r="A56" t="str">
        <f>VLOOKUP(B56,StateFIPS!A$2:B$52,2)</f>
        <v>Arkansas</v>
      </c>
      <c r="B56">
        <f t="shared" si="0"/>
        <v>5</v>
      </c>
      <c r="C56" s="31" t="s">
        <v>640</v>
      </c>
      <c r="D56" s="31" t="s">
        <v>3285</v>
      </c>
      <c r="E56" s="31" t="s">
        <v>3299</v>
      </c>
      <c r="F56" s="31" t="s">
        <v>3300</v>
      </c>
      <c r="G56" s="33">
        <v>1358.61718137451</v>
      </c>
      <c r="H56" s="31" t="s">
        <v>94</v>
      </c>
      <c r="I56" s="33">
        <v>96.355828466277202</v>
      </c>
      <c r="J56" s="33">
        <v>14.1</v>
      </c>
      <c r="K56" s="31" t="s">
        <v>94</v>
      </c>
      <c r="L56" s="31" t="s">
        <v>95</v>
      </c>
    </row>
    <row r="57" spans="1:15" x14ac:dyDescent="0.2">
      <c r="A57" t="str">
        <f>VLOOKUP(B57,StateFIPS!A$2:B$52,2)</f>
        <v>Arkansas</v>
      </c>
      <c r="B57">
        <f t="shared" si="0"/>
        <v>5</v>
      </c>
      <c r="C57" s="31" t="s">
        <v>3115</v>
      </c>
      <c r="D57" s="31" t="s">
        <v>3285</v>
      </c>
      <c r="E57" s="31" t="s">
        <v>3299</v>
      </c>
      <c r="F57" s="31" t="s">
        <v>3300</v>
      </c>
      <c r="G57" s="33">
        <v>1358.61718137451</v>
      </c>
      <c r="H57" s="31" t="s">
        <v>94</v>
      </c>
      <c r="I57" s="33">
        <v>96.355828466277202</v>
      </c>
      <c r="J57" s="33">
        <v>14.1</v>
      </c>
      <c r="K57" s="31" t="s">
        <v>94</v>
      </c>
      <c r="L57" s="31" t="s">
        <v>95</v>
      </c>
    </row>
    <row r="58" spans="1:15" x14ac:dyDescent="0.2">
      <c r="A58" t="str">
        <f>VLOOKUP(B58,StateFIPS!A$2:B$52,2)</f>
        <v>Arkansas</v>
      </c>
      <c r="B58">
        <f t="shared" si="0"/>
        <v>5</v>
      </c>
      <c r="C58" s="31" t="s">
        <v>2688</v>
      </c>
      <c r="D58" s="31" t="s">
        <v>3285</v>
      </c>
      <c r="E58" s="31" t="s">
        <v>3299</v>
      </c>
      <c r="F58" s="31" t="s">
        <v>3300</v>
      </c>
      <c r="G58" s="33">
        <v>46084.769159378797</v>
      </c>
      <c r="H58" s="31" t="s">
        <v>94</v>
      </c>
      <c r="I58" s="33">
        <v>3268.4233446367998</v>
      </c>
      <c r="J58" s="33">
        <v>14.1</v>
      </c>
      <c r="K58" s="31" t="s">
        <v>94</v>
      </c>
      <c r="L58" s="31" t="s">
        <v>95</v>
      </c>
    </row>
    <row r="59" spans="1:15" x14ac:dyDescent="0.2">
      <c r="A59" t="str">
        <f>VLOOKUP(B59,StateFIPS!A$2:B$52,2)</f>
        <v>Arkansas</v>
      </c>
      <c r="B59">
        <f t="shared" si="0"/>
        <v>5</v>
      </c>
      <c r="C59" s="31" t="s">
        <v>641</v>
      </c>
      <c r="D59" s="31" t="s">
        <v>3285</v>
      </c>
      <c r="E59" s="31" t="s">
        <v>3299</v>
      </c>
      <c r="F59" s="31" t="s">
        <v>3300</v>
      </c>
      <c r="G59" s="33">
        <v>1358.61718137451</v>
      </c>
      <c r="H59" s="31" t="s">
        <v>94</v>
      </c>
      <c r="I59" s="33">
        <v>96.355828466277202</v>
      </c>
      <c r="J59" s="33">
        <v>14.1</v>
      </c>
      <c r="K59" s="31" t="s">
        <v>94</v>
      </c>
      <c r="L59" s="31" t="s">
        <v>95</v>
      </c>
    </row>
    <row r="60" spans="1:15" x14ac:dyDescent="0.2">
      <c r="A60" t="str">
        <f>VLOOKUP(B60,StateFIPS!A$2:B$52,2)</f>
        <v>Arkansas</v>
      </c>
      <c r="B60">
        <f t="shared" si="0"/>
        <v>5</v>
      </c>
      <c r="C60" s="31" t="s">
        <v>642</v>
      </c>
      <c r="D60" s="31" t="s">
        <v>3285</v>
      </c>
      <c r="E60" s="31" t="s">
        <v>3299</v>
      </c>
      <c r="F60" s="31" t="s">
        <v>3300</v>
      </c>
      <c r="G60" s="33">
        <v>1358.61718137451</v>
      </c>
      <c r="H60" s="31" t="s">
        <v>94</v>
      </c>
      <c r="I60" s="33">
        <v>96.355828466277202</v>
      </c>
      <c r="J60" s="33">
        <v>14.1</v>
      </c>
      <c r="K60" s="31" t="s">
        <v>94</v>
      </c>
      <c r="L60" s="31" t="s">
        <v>95</v>
      </c>
    </row>
    <row r="61" spans="1:15" x14ac:dyDescent="0.2">
      <c r="A61" t="str">
        <f>VLOOKUP(B61,StateFIPS!A$2:B$52,2)</f>
        <v>Arkansas</v>
      </c>
      <c r="B61">
        <f t="shared" si="0"/>
        <v>5</v>
      </c>
      <c r="C61" s="31" t="s">
        <v>643</v>
      </c>
      <c r="D61" s="31" t="s">
        <v>3285</v>
      </c>
      <c r="E61" s="31" t="s">
        <v>3299</v>
      </c>
      <c r="F61" s="31" t="s">
        <v>3300</v>
      </c>
      <c r="G61" s="33">
        <v>2020.5076030697801</v>
      </c>
      <c r="H61" s="31" t="s">
        <v>94</v>
      </c>
      <c r="I61" s="33">
        <v>143.29841156523301</v>
      </c>
      <c r="J61" s="33">
        <v>14.1</v>
      </c>
      <c r="K61" s="31" t="s">
        <v>94</v>
      </c>
      <c r="L61" s="31" t="s">
        <v>95</v>
      </c>
    </row>
    <row r="62" spans="1:15" x14ac:dyDescent="0.2">
      <c r="A62" t="str">
        <f>VLOOKUP(B62,StateFIPS!A$2:B$52,2)</f>
        <v>Arkansas</v>
      </c>
      <c r="B62">
        <f t="shared" si="0"/>
        <v>5</v>
      </c>
      <c r="C62" s="31" t="s">
        <v>644</v>
      </c>
      <c r="D62" s="31" t="s">
        <v>3285</v>
      </c>
      <c r="E62" s="31" t="s">
        <v>3299</v>
      </c>
      <c r="F62" s="31" t="s">
        <v>3300</v>
      </c>
      <c r="G62" s="33">
        <v>4169.9837765482698</v>
      </c>
      <c r="H62" s="31" t="s">
        <v>94</v>
      </c>
      <c r="I62" s="33">
        <v>295.74353025164999</v>
      </c>
      <c r="J62" s="33">
        <v>14.1</v>
      </c>
      <c r="K62" s="31" t="s">
        <v>94</v>
      </c>
      <c r="L62" s="31" t="s">
        <v>95</v>
      </c>
    </row>
    <row r="63" spans="1:15" x14ac:dyDescent="0.2">
      <c r="A63" t="str">
        <f>VLOOKUP(B63,StateFIPS!A$2:B$52,2)</f>
        <v>Arkansas</v>
      </c>
      <c r="B63">
        <f t="shared" si="0"/>
        <v>5</v>
      </c>
      <c r="C63" s="31" t="s">
        <v>645</v>
      </c>
      <c r="D63" s="31" t="s">
        <v>3285</v>
      </c>
      <c r="E63" s="31" t="s">
        <v>3299</v>
      </c>
      <c r="F63" s="31" t="s">
        <v>3300</v>
      </c>
      <c r="G63" s="33">
        <v>1358.61718137451</v>
      </c>
      <c r="H63" s="31" t="s">
        <v>94</v>
      </c>
      <c r="I63" s="33">
        <v>96.355828466277202</v>
      </c>
      <c r="J63" s="33">
        <v>14.1</v>
      </c>
      <c r="K63" s="31" t="s">
        <v>94</v>
      </c>
      <c r="L63" s="31" t="s">
        <v>95</v>
      </c>
    </row>
    <row r="64" spans="1:15" x14ac:dyDescent="0.2">
      <c r="A64" t="str">
        <f>VLOOKUP(B64,StateFIPS!A$2:B$52,2)</f>
        <v>Arkansas</v>
      </c>
      <c r="B64">
        <f t="shared" si="0"/>
        <v>5</v>
      </c>
      <c r="C64" s="31" t="s">
        <v>646</v>
      </c>
      <c r="D64" s="31" t="s">
        <v>3285</v>
      </c>
      <c r="E64" s="31" t="s">
        <v>3299</v>
      </c>
      <c r="F64" s="31" t="s">
        <v>3300</v>
      </c>
      <c r="G64" s="33">
        <v>1358.61718137451</v>
      </c>
      <c r="H64" s="31" t="s">
        <v>94</v>
      </c>
      <c r="I64" s="33">
        <v>96.355828466277202</v>
      </c>
      <c r="J64" s="33">
        <v>14.1</v>
      </c>
      <c r="K64" s="31" t="s">
        <v>94</v>
      </c>
      <c r="L64" s="31" t="s">
        <v>95</v>
      </c>
    </row>
    <row r="65" spans="1:12" x14ac:dyDescent="0.2">
      <c r="A65" t="str">
        <f>VLOOKUP(B65,StateFIPS!A$2:B$52,2)</f>
        <v>Arkansas</v>
      </c>
      <c r="B65">
        <f t="shared" si="0"/>
        <v>5</v>
      </c>
      <c r="C65" s="31" t="s">
        <v>2689</v>
      </c>
      <c r="D65" s="31" t="s">
        <v>3285</v>
      </c>
      <c r="E65" s="31" t="s">
        <v>3299</v>
      </c>
      <c r="F65" s="31" t="s">
        <v>3300</v>
      </c>
      <c r="G65" s="33">
        <v>2450.4028377654799</v>
      </c>
      <c r="H65" s="31" t="s">
        <v>94</v>
      </c>
      <c r="I65" s="33">
        <v>173.787435302516</v>
      </c>
      <c r="J65" s="33">
        <v>14.1</v>
      </c>
      <c r="K65" s="31" t="s">
        <v>94</v>
      </c>
      <c r="L65" s="31" t="s">
        <v>95</v>
      </c>
    </row>
    <row r="66" spans="1:12" x14ac:dyDescent="0.2">
      <c r="A66" t="str">
        <f>VLOOKUP(B66,StateFIPS!A$2:B$52,2)</f>
        <v>Arkansas</v>
      </c>
      <c r="B66">
        <f t="shared" si="0"/>
        <v>5</v>
      </c>
      <c r="C66" s="31" t="s">
        <v>647</v>
      </c>
      <c r="D66" s="31" t="s">
        <v>3285</v>
      </c>
      <c r="E66" s="31" t="s">
        <v>3299</v>
      </c>
      <c r="F66" s="31" t="s">
        <v>3300</v>
      </c>
      <c r="G66" s="33">
        <v>1358.61718137451</v>
      </c>
      <c r="H66" s="31" t="s">
        <v>94</v>
      </c>
      <c r="I66" s="33">
        <v>96.355828466277202</v>
      </c>
      <c r="J66" s="33">
        <v>14.1</v>
      </c>
      <c r="K66" s="31" t="s">
        <v>94</v>
      </c>
      <c r="L66" s="31" t="s">
        <v>95</v>
      </c>
    </row>
    <row r="67" spans="1:12" x14ac:dyDescent="0.2">
      <c r="A67" t="str">
        <f>VLOOKUP(B67,StateFIPS!A$2:B$52,2)</f>
        <v>Arkansas</v>
      </c>
      <c r="B67">
        <f t="shared" ref="B67:B130" si="2">VALUE(LEFT(C67,2))</f>
        <v>5</v>
      </c>
      <c r="C67" s="31" t="s">
        <v>648</v>
      </c>
      <c r="D67" s="31" t="s">
        <v>3285</v>
      </c>
      <c r="E67" s="31" t="s">
        <v>3299</v>
      </c>
      <c r="F67" s="31" t="s">
        <v>3300</v>
      </c>
      <c r="G67" s="33">
        <v>1358.61718137451</v>
      </c>
      <c r="H67" s="31" t="s">
        <v>94</v>
      </c>
      <c r="I67" s="33">
        <v>96.355828466277202</v>
      </c>
      <c r="J67" s="33">
        <v>14.1</v>
      </c>
      <c r="K67" s="31" t="s">
        <v>94</v>
      </c>
      <c r="L67" s="31" t="s">
        <v>95</v>
      </c>
    </row>
    <row r="68" spans="1:12" x14ac:dyDescent="0.2">
      <c r="A68" t="str">
        <f>VLOOKUP(B68,StateFIPS!A$2:B$52,2)</f>
        <v>Arkansas</v>
      </c>
      <c r="B68">
        <f t="shared" si="2"/>
        <v>5</v>
      </c>
      <c r="C68" s="31" t="s">
        <v>3135</v>
      </c>
      <c r="D68" s="31" t="s">
        <v>3285</v>
      </c>
      <c r="E68" s="31" t="s">
        <v>3299</v>
      </c>
      <c r="F68" s="31" t="s">
        <v>3300</v>
      </c>
      <c r="G68" s="33">
        <v>1358.61718137451</v>
      </c>
      <c r="H68" s="31" t="s">
        <v>94</v>
      </c>
      <c r="I68" s="33">
        <v>96.355828466277202</v>
      </c>
      <c r="J68" s="33">
        <v>14.1</v>
      </c>
      <c r="K68" s="31" t="s">
        <v>94</v>
      </c>
      <c r="L68" s="31" t="s">
        <v>95</v>
      </c>
    </row>
    <row r="69" spans="1:12" x14ac:dyDescent="0.2">
      <c r="A69" t="str">
        <f>VLOOKUP(B69,StateFIPS!A$2:B$52,2)</f>
        <v>Arkansas</v>
      </c>
      <c r="B69">
        <f t="shared" si="2"/>
        <v>5</v>
      </c>
      <c r="C69" s="31" t="s">
        <v>3138</v>
      </c>
      <c r="D69" s="31" t="s">
        <v>3285</v>
      </c>
      <c r="E69" s="31" t="s">
        <v>3299</v>
      </c>
      <c r="F69" s="31" t="s">
        <v>3300</v>
      </c>
      <c r="G69" s="33">
        <v>1358.61718137451</v>
      </c>
      <c r="H69" s="31" t="s">
        <v>94</v>
      </c>
      <c r="I69" s="33">
        <v>96.355828466277202</v>
      </c>
      <c r="J69" s="33">
        <v>14.1</v>
      </c>
      <c r="K69" s="31" t="s">
        <v>94</v>
      </c>
      <c r="L69" s="31" t="s">
        <v>95</v>
      </c>
    </row>
    <row r="70" spans="1:12" x14ac:dyDescent="0.2">
      <c r="A70" t="str">
        <f>VLOOKUP(B70,StateFIPS!A$2:B$52,2)</f>
        <v>Arkansas</v>
      </c>
      <c r="B70">
        <f t="shared" si="2"/>
        <v>5</v>
      </c>
      <c r="C70" s="31" t="s">
        <v>1028</v>
      </c>
      <c r="D70" s="31" t="s">
        <v>3285</v>
      </c>
      <c r="E70" s="31" t="s">
        <v>3299</v>
      </c>
      <c r="F70" s="31" t="s">
        <v>3300</v>
      </c>
      <c r="G70" s="33">
        <v>1358.61718137451</v>
      </c>
      <c r="H70" s="31" t="s">
        <v>94</v>
      </c>
      <c r="I70" s="33">
        <v>96.355828466277202</v>
      </c>
      <c r="J70" s="33">
        <v>14.1</v>
      </c>
      <c r="K70" s="31" t="s">
        <v>94</v>
      </c>
      <c r="L70" s="31" t="s">
        <v>95</v>
      </c>
    </row>
    <row r="71" spans="1:12" x14ac:dyDescent="0.2">
      <c r="A71" t="str">
        <f>VLOOKUP(B71,StateFIPS!A$2:B$52,2)</f>
        <v>Alaska</v>
      </c>
      <c r="B71">
        <f t="shared" si="2"/>
        <v>2</v>
      </c>
      <c r="C71" s="31" t="s">
        <v>3099</v>
      </c>
      <c r="D71" s="31" t="s">
        <v>3285</v>
      </c>
      <c r="E71" s="31" t="s">
        <v>3299</v>
      </c>
      <c r="F71" s="31" t="s">
        <v>3300</v>
      </c>
      <c r="G71" s="33">
        <v>356.112037037037</v>
      </c>
      <c r="H71" s="31" t="s">
        <v>94</v>
      </c>
      <c r="I71" s="33">
        <v>25.256172839506199</v>
      </c>
      <c r="J71" s="33">
        <v>14.1</v>
      </c>
      <c r="K71" s="31" t="s">
        <v>94</v>
      </c>
      <c r="L71" s="31" t="s">
        <v>95</v>
      </c>
    </row>
    <row r="72" spans="1:12" x14ac:dyDescent="0.2">
      <c r="A72" t="str">
        <f>VLOOKUP(B72,StateFIPS!A$2:B$52,2)</f>
        <v>Alaska</v>
      </c>
      <c r="B72">
        <f t="shared" si="2"/>
        <v>2</v>
      </c>
      <c r="C72" s="31" t="s">
        <v>2064</v>
      </c>
      <c r="D72" s="31" t="s">
        <v>3285</v>
      </c>
      <c r="E72" s="31" t="s">
        <v>3299</v>
      </c>
      <c r="F72" s="31" t="s">
        <v>3300</v>
      </c>
      <c r="G72" s="33">
        <v>930.25185185185205</v>
      </c>
      <c r="H72" s="31" t="s">
        <v>94</v>
      </c>
      <c r="I72" s="33">
        <v>65.975308641975303</v>
      </c>
      <c r="J72" s="33">
        <v>14.1</v>
      </c>
      <c r="K72" s="31" t="s">
        <v>94</v>
      </c>
      <c r="L72" s="31" t="s">
        <v>95</v>
      </c>
    </row>
    <row r="73" spans="1:12" x14ac:dyDescent="0.2">
      <c r="A73" t="str">
        <f>VLOOKUP(B73,StateFIPS!A$2:B$52,2)</f>
        <v>Alaska</v>
      </c>
      <c r="B73">
        <f t="shared" si="2"/>
        <v>2</v>
      </c>
      <c r="C73" s="31" t="s">
        <v>3108</v>
      </c>
      <c r="D73" s="31" t="s">
        <v>3285</v>
      </c>
      <c r="E73" s="31" t="s">
        <v>3299</v>
      </c>
      <c r="F73" s="31" t="s">
        <v>3300</v>
      </c>
      <c r="G73" s="33">
        <v>356.112037037037</v>
      </c>
      <c r="H73" s="31" t="s">
        <v>94</v>
      </c>
      <c r="I73" s="33">
        <v>25.256172839506199</v>
      </c>
      <c r="J73" s="33">
        <v>14.1</v>
      </c>
      <c r="K73" s="31" t="s">
        <v>94</v>
      </c>
      <c r="L73" s="31" t="s">
        <v>95</v>
      </c>
    </row>
    <row r="74" spans="1:12" x14ac:dyDescent="0.2">
      <c r="A74" t="str">
        <f>VLOOKUP(B74,StateFIPS!A$2:B$52,2)</f>
        <v>Alaska</v>
      </c>
      <c r="B74">
        <f t="shared" si="2"/>
        <v>2</v>
      </c>
      <c r="C74" s="31" t="s">
        <v>3104</v>
      </c>
      <c r="D74" s="31" t="s">
        <v>3285</v>
      </c>
      <c r="E74" s="31" t="s">
        <v>3299</v>
      </c>
      <c r="F74" s="31" t="s">
        <v>3300</v>
      </c>
      <c r="G74" s="33">
        <v>356.112037037037</v>
      </c>
      <c r="H74" s="31" t="s">
        <v>94</v>
      </c>
      <c r="I74" s="33">
        <v>25.256172839506199</v>
      </c>
      <c r="J74" s="33">
        <v>14.1</v>
      </c>
      <c r="K74" s="31" t="s">
        <v>94</v>
      </c>
      <c r="L74" s="31" t="s">
        <v>95</v>
      </c>
    </row>
    <row r="75" spans="1:12" x14ac:dyDescent="0.2">
      <c r="A75" t="str">
        <f>VLOOKUP(B75,StateFIPS!A$2:B$52,2)</f>
        <v>Alaska</v>
      </c>
      <c r="B75">
        <f t="shared" si="2"/>
        <v>2</v>
      </c>
      <c r="C75" s="31" t="s">
        <v>3103</v>
      </c>
      <c r="D75" s="31" t="s">
        <v>3285</v>
      </c>
      <c r="E75" s="31" t="s">
        <v>3299</v>
      </c>
      <c r="F75" s="31" t="s">
        <v>3300</v>
      </c>
      <c r="G75" s="33">
        <v>356.112037037037</v>
      </c>
      <c r="H75" s="31" t="s">
        <v>94</v>
      </c>
      <c r="I75" s="33">
        <v>25.256172839506199</v>
      </c>
      <c r="J75" s="33">
        <v>14.1</v>
      </c>
      <c r="K75" s="31" t="s">
        <v>94</v>
      </c>
      <c r="L75" s="31" t="s">
        <v>95</v>
      </c>
    </row>
    <row r="76" spans="1:12" x14ac:dyDescent="0.2">
      <c r="A76" t="str">
        <f>VLOOKUP(B76,StateFIPS!A$2:B$52,2)</f>
        <v>Alabama</v>
      </c>
      <c r="B76">
        <f t="shared" si="2"/>
        <v>1</v>
      </c>
      <c r="C76" s="31" t="s">
        <v>585</v>
      </c>
      <c r="D76" s="31" t="s">
        <v>3285</v>
      </c>
      <c r="E76" s="31" t="s">
        <v>3299</v>
      </c>
      <c r="F76" s="31" t="s">
        <v>3300</v>
      </c>
      <c r="G76" s="33">
        <v>4424.0215949779104</v>
      </c>
      <c r="H76" s="31" t="s">
        <v>94</v>
      </c>
      <c r="I76" s="33">
        <v>313.76039680694402</v>
      </c>
      <c r="J76" s="33">
        <v>14.1</v>
      </c>
      <c r="K76" s="31" t="s">
        <v>94</v>
      </c>
      <c r="L76" s="31" t="s">
        <v>95</v>
      </c>
    </row>
    <row r="77" spans="1:12" x14ac:dyDescent="0.2">
      <c r="A77" t="str">
        <f>VLOOKUP(B77,StateFIPS!A$2:B$52,2)</f>
        <v>Alabama</v>
      </c>
      <c r="B77">
        <f t="shared" si="2"/>
        <v>1</v>
      </c>
      <c r="C77" s="31" t="s">
        <v>586</v>
      </c>
      <c r="D77" s="31" t="s">
        <v>3285</v>
      </c>
      <c r="E77" s="31" t="s">
        <v>3299</v>
      </c>
      <c r="F77" s="31" t="s">
        <v>3300</v>
      </c>
      <c r="G77" s="33">
        <v>52211.290281329901</v>
      </c>
      <c r="H77" s="31" t="s">
        <v>94</v>
      </c>
      <c r="I77" s="33">
        <v>3702.9283887468</v>
      </c>
      <c r="J77" s="33">
        <v>14.1</v>
      </c>
      <c r="K77" s="31" t="s">
        <v>94</v>
      </c>
      <c r="L77" s="31" t="s">
        <v>95</v>
      </c>
    </row>
    <row r="78" spans="1:12" x14ac:dyDescent="0.2">
      <c r="A78" t="str">
        <f>VLOOKUP(B78,StateFIPS!A$2:B$52,2)</f>
        <v>Alabama</v>
      </c>
      <c r="B78">
        <f t="shared" si="2"/>
        <v>1</v>
      </c>
      <c r="C78" s="31" t="s">
        <v>587</v>
      </c>
      <c r="D78" s="31" t="s">
        <v>3285</v>
      </c>
      <c r="E78" s="31" t="s">
        <v>3299</v>
      </c>
      <c r="F78" s="31" t="s">
        <v>3300</v>
      </c>
      <c r="G78" s="33">
        <v>4424.0215949779104</v>
      </c>
      <c r="H78" s="31" t="s">
        <v>94</v>
      </c>
      <c r="I78" s="33">
        <v>313.76039680694402</v>
      </c>
      <c r="J78" s="33">
        <v>14.1</v>
      </c>
      <c r="K78" s="31" t="s">
        <v>94</v>
      </c>
      <c r="L78" s="31" t="s">
        <v>95</v>
      </c>
    </row>
    <row r="79" spans="1:12" x14ac:dyDescent="0.2">
      <c r="A79" t="str">
        <f>VLOOKUP(B79,StateFIPS!A$2:B$52,2)</f>
        <v>Alabama</v>
      </c>
      <c r="B79">
        <f t="shared" si="2"/>
        <v>1</v>
      </c>
      <c r="C79" s="31" t="s">
        <v>3270</v>
      </c>
      <c r="D79" s="31" t="s">
        <v>3285</v>
      </c>
      <c r="E79" s="31" t="s">
        <v>3299</v>
      </c>
      <c r="F79" s="31" t="s">
        <v>3300</v>
      </c>
      <c r="G79" s="33">
        <v>4424.0215949779104</v>
      </c>
      <c r="H79" s="31" t="s">
        <v>94</v>
      </c>
      <c r="I79" s="33">
        <v>313.76039680694402</v>
      </c>
      <c r="J79" s="33">
        <v>14.1</v>
      </c>
      <c r="K79" s="31" t="s">
        <v>94</v>
      </c>
      <c r="L79" s="31" t="s">
        <v>95</v>
      </c>
    </row>
    <row r="80" spans="1:12" x14ac:dyDescent="0.2">
      <c r="A80" t="str">
        <f>VLOOKUP(B80,StateFIPS!A$2:B$52,2)</f>
        <v>Alabama</v>
      </c>
      <c r="B80">
        <f t="shared" si="2"/>
        <v>1</v>
      </c>
      <c r="C80" s="31" t="s">
        <v>104</v>
      </c>
      <c r="D80" s="31" t="s">
        <v>3285</v>
      </c>
      <c r="E80" s="31" t="s">
        <v>3299</v>
      </c>
      <c r="F80" s="31" t="s">
        <v>3300</v>
      </c>
      <c r="G80" s="33">
        <v>6132.7547314577996</v>
      </c>
      <c r="H80" s="31" t="s">
        <v>94</v>
      </c>
      <c r="I80" s="33">
        <v>434.94714407502101</v>
      </c>
      <c r="J80" s="33">
        <v>14.1</v>
      </c>
      <c r="K80" s="31" t="s">
        <v>94</v>
      </c>
      <c r="L80" s="31" t="s">
        <v>95</v>
      </c>
    </row>
    <row r="81" spans="1:12" x14ac:dyDescent="0.2">
      <c r="A81" t="str">
        <f>VLOOKUP(B81,StateFIPS!A$2:B$52,2)</f>
        <v>Alabama</v>
      </c>
      <c r="B81">
        <f t="shared" si="2"/>
        <v>1</v>
      </c>
      <c r="C81" s="31" t="s">
        <v>110</v>
      </c>
      <c r="D81" s="31" t="s">
        <v>3285</v>
      </c>
      <c r="E81" s="31" t="s">
        <v>3299</v>
      </c>
      <c r="F81" s="31" t="s">
        <v>3300</v>
      </c>
      <c r="G81" s="33">
        <v>4424.0215949779104</v>
      </c>
      <c r="H81" s="31" t="s">
        <v>94</v>
      </c>
      <c r="I81" s="33">
        <v>313.76039680694402</v>
      </c>
      <c r="J81" s="33">
        <v>14.1</v>
      </c>
      <c r="K81" s="31" t="s">
        <v>94</v>
      </c>
      <c r="L81" s="31" t="s">
        <v>95</v>
      </c>
    </row>
    <row r="82" spans="1:12" x14ac:dyDescent="0.2">
      <c r="A82" t="str">
        <f>VLOOKUP(B82,StateFIPS!A$2:B$52,2)</f>
        <v>Alabama</v>
      </c>
      <c r="B82">
        <f t="shared" si="2"/>
        <v>1</v>
      </c>
      <c r="C82" s="31" t="s">
        <v>109</v>
      </c>
      <c r="D82" s="31" t="s">
        <v>3285</v>
      </c>
      <c r="E82" s="31" t="s">
        <v>3299</v>
      </c>
      <c r="F82" s="31" t="s">
        <v>3300</v>
      </c>
      <c r="G82" s="33">
        <v>2817.7521739130402</v>
      </c>
      <c r="H82" s="31" t="s">
        <v>94</v>
      </c>
      <c r="I82" s="33">
        <v>199.84057971014499</v>
      </c>
      <c r="J82" s="33">
        <v>14.1</v>
      </c>
      <c r="K82" s="31" t="s">
        <v>94</v>
      </c>
      <c r="L82" s="31" t="s">
        <v>95</v>
      </c>
    </row>
    <row r="83" spans="1:12" x14ac:dyDescent="0.2">
      <c r="A83" t="str">
        <f>VLOOKUP(B83,StateFIPS!A$2:B$52,2)</f>
        <v>Alabama</v>
      </c>
      <c r="B83">
        <f t="shared" si="2"/>
        <v>1</v>
      </c>
      <c r="C83" s="31" t="s">
        <v>108</v>
      </c>
      <c r="D83" s="31" t="s">
        <v>3285</v>
      </c>
      <c r="E83" s="31" t="s">
        <v>3299</v>
      </c>
      <c r="F83" s="31" t="s">
        <v>3300</v>
      </c>
      <c r="G83" s="33">
        <v>4424.0215949779104</v>
      </c>
      <c r="H83" s="31" t="s">
        <v>94</v>
      </c>
      <c r="I83" s="33">
        <v>313.76039680694402</v>
      </c>
      <c r="J83" s="33">
        <v>14.1</v>
      </c>
      <c r="K83" s="31" t="s">
        <v>94</v>
      </c>
      <c r="L83" s="31" t="s">
        <v>95</v>
      </c>
    </row>
    <row r="84" spans="1:12" x14ac:dyDescent="0.2">
      <c r="A84" t="str">
        <f>VLOOKUP(B84,StateFIPS!A$2:B$52,2)</f>
        <v>Alabama</v>
      </c>
      <c r="B84">
        <f t="shared" si="2"/>
        <v>1</v>
      </c>
      <c r="C84" s="31" t="s">
        <v>107</v>
      </c>
      <c r="D84" s="31" t="s">
        <v>3285</v>
      </c>
      <c r="E84" s="31" t="s">
        <v>3299</v>
      </c>
      <c r="F84" s="31" t="s">
        <v>3300</v>
      </c>
      <c r="G84" s="33">
        <v>1326.0010230179</v>
      </c>
      <c r="H84" s="31" t="s">
        <v>94</v>
      </c>
      <c r="I84" s="33">
        <v>94.042625745950602</v>
      </c>
      <c r="J84" s="33">
        <v>14.1</v>
      </c>
      <c r="K84" s="31" t="s">
        <v>94</v>
      </c>
      <c r="L84" s="31" t="s">
        <v>95</v>
      </c>
    </row>
    <row r="85" spans="1:12" x14ac:dyDescent="0.2">
      <c r="A85" t="str">
        <f>VLOOKUP(B85,StateFIPS!A$2:B$52,2)</f>
        <v>Alabama</v>
      </c>
      <c r="B85">
        <f t="shared" si="2"/>
        <v>1</v>
      </c>
      <c r="C85" s="31" t="s">
        <v>106</v>
      </c>
      <c r="D85" s="31" t="s">
        <v>3285</v>
      </c>
      <c r="E85" s="31" t="s">
        <v>3299</v>
      </c>
      <c r="F85" s="31" t="s">
        <v>3300</v>
      </c>
      <c r="G85" s="33">
        <v>3315.0025575447598</v>
      </c>
      <c r="H85" s="31" t="s">
        <v>94</v>
      </c>
      <c r="I85" s="33">
        <v>235.10656436487599</v>
      </c>
      <c r="J85" s="33">
        <v>14.1</v>
      </c>
      <c r="K85" s="31" t="s">
        <v>94</v>
      </c>
      <c r="L85" s="31" t="s">
        <v>95</v>
      </c>
    </row>
    <row r="86" spans="1:12" x14ac:dyDescent="0.2">
      <c r="A86" t="str">
        <f>VLOOKUP(B86,StateFIPS!A$2:B$52,2)</f>
        <v>Alabama</v>
      </c>
      <c r="B86">
        <f t="shared" si="2"/>
        <v>1</v>
      </c>
      <c r="C86" s="31" t="s">
        <v>105</v>
      </c>
      <c r="D86" s="31" t="s">
        <v>3285</v>
      </c>
      <c r="E86" s="31" t="s">
        <v>3299</v>
      </c>
      <c r="F86" s="31" t="s">
        <v>3300</v>
      </c>
      <c r="G86" s="33">
        <v>4424.0215949779104</v>
      </c>
      <c r="H86" s="31" t="s">
        <v>94</v>
      </c>
      <c r="I86" s="33">
        <v>313.76039680694402</v>
      </c>
      <c r="J86" s="33">
        <v>14.1</v>
      </c>
      <c r="K86" s="31" t="s">
        <v>94</v>
      </c>
      <c r="L86" s="31" t="s">
        <v>95</v>
      </c>
    </row>
    <row r="87" spans="1:12" x14ac:dyDescent="0.2">
      <c r="A87" t="str">
        <f>VLOOKUP(B87,StateFIPS!A$2:B$52,2)</f>
        <v>Alabama</v>
      </c>
      <c r="B87">
        <f t="shared" si="2"/>
        <v>1</v>
      </c>
      <c r="C87" s="31" t="s">
        <v>111</v>
      </c>
      <c r="D87" s="31" t="s">
        <v>3285</v>
      </c>
      <c r="E87" s="31" t="s">
        <v>3299</v>
      </c>
      <c r="F87" s="31" t="s">
        <v>3300</v>
      </c>
      <c r="G87" s="33">
        <v>4424.0215949779104</v>
      </c>
      <c r="H87" s="31" t="s">
        <v>94</v>
      </c>
      <c r="I87" s="33">
        <v>313.76039680694402</v>
      </c>
      <c r="J87" s="33">
        <v>14.1</v>
      </c>
      <c r="K87" s="31" t="s">
        <v>94</v>
      </c>
      <c r="L87" s="31" t="s">
        <v>95</v>
      </c>
    </row>
    <row r="88" spans="1:12" x14ac:dyDescent="0.2">
      <c r="A88" t="str">
        <f>VLOOKUP(B88,StateFIPS!A$2:B$52,2)</f>
        <v>Alabama</v>
      </c>
      <c r="B88">
        <f t="shared" si="2"/>
        <v>1</v>
      </c>
      <c r="C88" s="31" t="s">
        <v>103</v>
      </c>
      <c r="D88" s="31" t="s">
        <v>3285</v>
      </c>
      <c r="E88" s="31" t="s">
        <v>3299</v>
      </c>
      <c r="F88" s="31" t="s">
        <v>3300</v>
      </c>
      <c r="G88" s="33">
        <v>4424.0215949779104</v>
      </c>
      <c r="H88" s="31" t="s">
        <v>94</v>
      </c>
      <c r="I88" s="33">
        <v>313.76039680694402</v>
      </c>
      <c r="J88" s="33">
        <v>14.1</v>
      </c>
      <c r="K88" s="31" t="s">
        <v>94</v>
      </c>
      <c r="L88" s="31" t="s">
        <v>95</v>
      </c>
    </row>
    <row r="89" spans="1:12" x14ac:dyDescent="0.2">
      <c r="A89" t="str">
        <f>VLOOKUP(B89,StateFIPS!A$2:B$52,2)</f>
        <v>Alabama</v>
      </c>
      <c r="B89">
        <f t="shared" si="2"/>
        <v>1</v>
      </c>
      <c r="C89" s="31" t="s">
        <v>102</v>
      </c>
      <c r="D89" s="31" t="s">
        <v>3285</v>
      </c>
      <c r="E89" s="31" t="s">
        <v>3299</v>
      </c>
      <c r="F89" s="31" t="s">
        <v>3300</v>
      </c>
      <c r="G89" s="33">
        <v>4424.0215949779104</v>
      </c>
      <c r="H89" s="31" t="s">
        <v>94</v>
      </c>
      <c r="I89" s="33">
        <v>313.76039680694402</v>
      </c>
      <c r="J89" s="33">
        <v>14.1</v>
      </c>
      <c r="K89" s="31" t="s">
        <v>94</v>
      </c>
      <c r="L89" s="31" t="s">
        <v>95</v>
      </c>
    </row>
    <row r="90" spans="1:12" x14ac:dyDescent="0.2">
      <c r="A90" t="str">
        <f>VLOOKUP(B90,StateFIPS!A$2:B$52,2)</f>
        <v>Alabama</v>
      </c>
      <c r="B90">
        <f t="shared" si="2"/>
        <v>1</v>
      </c>
      <c r="C90" s="31" t="s">
        <v>101</v>
      </c>
      <c r="D90" s="31" t="s">
        <v>3285</v>
      </c>
      <c r="E90" s="31" t="s">
        <v>3299</v>
      </c>
      <c r="F90" s="31" t="s">
        <v>3300</v>
      </c>
      <c r="G90" s="33">
        <v>4424.0215949779104</v>
      </c>
      <c r="H90" s="31" t="s">
        <v>94</v>
      </c>
      <c r="I90" s="33">
        <v>313.76039680694402</v>
      </c>
      <c r="J90" s="33">
        <v>14.1</v>
      </c>
      <c r="K90" s="31" t="s">
        <v>94</v>
      </c>
      <c r="L90" s="31" t="s">
        <v>95</v>
      </c>
    </row>
    <row r="91" spans="1:12" x14ac:dyDescent="0.2">
      <c r="A91" t="str">
        <f>VLOOKUP(B91,StateFIPS!A$2:B$52,2)</f>
        <v>Alabama</v>
      </c>
      <c r="B91">
        <f t="shared" si="2"/>
        <v>1</v>
      </c>
      <c r="C91" s="31" t="s">
        <v>100</v>
      </c>
      <c r="D91" s="31" t="s">
        <v>3285</v>
      </c>
      <c r="E91" s="31" t="s">
        <v>3299</v>
      </c>
      <c r="F91" s="31" t="s">
        <v>3300</v>
      </c>
      <c r="G91" s="33">
        <v>10608.0081841432</v>
      </c>
      <c r="H91" s="31" t="s">
        <v>94</v>
      </c>
      <c r="I91" s="33">
        <v>752.34100596760402</v>
      </c>
      <c r="J91" s="33">
        <v>14.1</v>
      </c>
      <c r="K91" s="31" t="s">
        <v>94</v>
      </c>
      <c r="L91" s="31" t="s">
        <v>95</v>
      </c>
    </row>
    <row r="92" spans="1:12" x14ac:dyDescent="0.2">
      <c r="A92" t="str">
        <f>VLOOKUP(B92,StateFIPS!A$2:B$52,2)</f>
        <v>Alabama</v>
      </c>
      <c r="B92">
        <f t="shared" si="2"/>
        <v>1</v>
      </c>
      <c r="C92" s="31" t="s">
        <v>99</v>
      </c>
      <c r="D92" s="31" t="s">
        <v>3285</v>
      </c>
      <c r="E92" s="31" t="s">
        <v>3299</v>
      </c>
      <c r="F92" s="31" t="s">
        <v>3300</v>
      </c>
      <c r="G92" s="33">
        <v>4424.0215949779104</v>
      </c>
      <c r="H92" s="31" t="s">
        <v>94</v>
      </c>
      <c r="I92" s="33">
        <v>313.76039680694402</v>
      </c>
      <c r="J92" s="33">
        <v>14.1</v>
      </c>
      <c r="K92" s="31" t="s">
        <v>94</v>
      </c>
      <c r="L92" s="31" t="s">
        <v>95</v>
      </c>
    </row>
    <row r="93" spans="1:12" x14ac:dyDescent="0.2">
      <c r="A93" t="str">
        <f>VLOOKUP(B93,StateFIPS!A$2:B$52,2)</f>
        <v>Alabama</v>
      </c>
      <c r="B93">
        <f t="shared" si="2"/>
        <v>1</v>
      </c>
      <c r="C93" s="31" t="s">
        <v>92</v>
      </c>
      <c r="D93" s="31" t="s">
        <v>3285</v>
      </c>
      <c r="E93" s="31" t="s">
        <v>3299</v>
      </c>
      <c r="F93" s="31" t="s">
        <v>3300</v>
      </c>
      <c r="G93" s="33">
        <v>4424.0215949779104</v>
      </c>
      <c r="H93" s="31" t="s">
        <v>94</v>
      </c>
      <c r="I93" s="33">
        <v>313.76039680694402</v>
      </c>
      <c r="J93" s="33">
        <v>14.1</v>
      </c>
      <c r="K93" s="31" t="s">
        <v>94</v>
      </c>
      <c r="L93" s="31" t="s">
        <v>95</v>
      </c>
    </row>
    <row r="94" spans="1:12" x14ac:dyDescent="0.2">
      <c r="A94" t="str">
        <f>VLOOKUP(B94,StateFIPS!A$2:B$52,2)</f>
        <v>Arkansas</v>
      </c>
      <c r="B94">
        <f t="shared" si="2"/>
        <v>5</v>
      </c>
      <c r="C94" s="31" t="s">
        <v>2727</v>
      </c>
      <c r="D94" s="31" t="s">
        <v>3285</v>
      </c>
      <c r="E94" s="31" t="s">
        <v>3299</v>
      </c>
      <c r="F94" s="31" t="s">
        <v>3300</v>
      </c>
      <c r="G94" s="33">
        <v>1358.61718137451</v>
      </c>
      <c r="H94" s="31" t="s">
        <v>94</v>
      </c>
      <c r="I94" s="33">
        <v>96.355828466277202</v>
      </c>
      <c r="J94" s="33">
        <v>14.1</v>
      </c>
      <c r="K94" s="31" t="s">
        <v>94</v>
      </c>
      <c r="L94" s="31" t="s">
        <v>95</v>
      </c>
    </row>
    <row r="95" spans="1:12" x14ac:dyDescent="0.2">
      <c r="A95" t="str">
        <f>VLOOKUP(B95,StateFIPS!A$2:B$52,2)</f>
        <v>Arkansas</v>
      </c>
      <c r="B95">
        <f t="shared" si="2"/>
        <v>5</v>
      </c>
      <c r="C95" s="31" t="s">
        <v>621</v>
      </c>
      <c r="D95" s="31" t="s">
        <v>3285</v>
      </c>
      <c r="E95" s="31" t="s">
        <v>3299</v>
      </c>
      <c r="F95" s="31" t="s">
        <v>3300</v>
      </c>
      <c r="G95" s="33">
        <v>1358.61718137451</v>
      </c>
      <c r="H95" s="31" t="s">
        <v>94</v>
      </c>
      <c r="I95" s="33">
        <v>96.355828466277202</v>
      </c>
      <c r="J95" s="33">
        <v>14.1</v>
      </c>
      <c r="K95" s="31" t="s">
        <v>94</v>
      </c>
      <c r="L95" s="31" t="s">
        <v>95</v>
      </c>
    </row>
    <row r="96" spans="1:12" x14ac:dyDescent="0.2">
      <c r="A96" t="str">
        <f>VLOOKUP(B96,StateFIPS!A$2:B$52,2)</f>
        <v>Arkansas</v>
      </c>
      <c r="B96">
        <f t="shared" si="2"/>
        <v>5</v>
      </c>
      <c r="C96" s="31" t="s">
        <v>2687</v>
      </c>
      <c r="D96" s="31" t="s">
        <v>3285</v>
      </c>
      <c r="E96" s="31" t="s">
        <v>3299</v>
      </c>
      <c r="F96" s="31" t="s">
        <v>3300</v>
      </c>
      <c r="G96" s="33">
        <v>1358.61718137451</v>
      </c>
      <c r="H96" s="31" t="s">
        <v>94</v>
      </c>
      <c r="I96" s="33">
        <v>96.355828466277202</v>
      </c>
      <c r="J96" s="33">
        <v>14.1</v>
      </c>
      <c r="K96" s="31" t="s">
        <v>94</v>
      </c>
      <c r="L96" s="31" t="s">
        <v>95</v>
      </c>
    </row>
    <row r="97" spans="1:12" x14ac:dyDescent="0.2">
      <c r="A97" t="str">
        <f>VLOOKUP(B97,StateFIPS!A$2:B$52,2)</f>
        <v>Arkansas</v>
      </c>
      <c r="B97">
        <f t="shared" si="2"/>
        <v>5</v>
      </c>
      <c r="C97" s="31" t="s">
        <v>704</v>
      </c>
      <c r="D97" s="31" t="s">
        <v>3285</v>
      </c>
      <c r="E97" s="31" t="s">
        <v>3299</v>
      </c>
      <c r="F97" s="31" t="s">
        <v>3300</v>
      </c>
      <c r="G97" s="33">
        <v>1358.61718137451</v>
      </c>
      <c r="H97" s="31" t="s">
        <v>94</v>
      </c>
      <c r="I97" s="33">
        <v>96.355828466277202</v>
      </c>
      <c r="J97" s="33">
        <v>14.1</v>
      </c>
      <c r="K97" s="31" t="s">
        <v>94</v>
      </c>
      <c r="L97" s="31" t="s">
        <v>95</v>
      </c>
    </row>
    <row r="98" spans="1:12" x14ac:dyDescent="0.2">
      <c r="A98" t="str">
        <f>VLOOKUP(B98,StateFIPS!A$2:B$52,2)</f>
        <v>Arkansas</v>
      </c>
      <c r="B98">
        <f t="shared" si="2"/>
        <v>5</v>
      </c>
      <c r="C98" s="31" t="s">
        <v>2685</v>
      </c>
      <c r="D98" s="31" t="s">
        <v>3285</v>
      </c>
      <c r="E98" s="31" t="s">
        <v>3299</v>
      </c>
      <c r="F98" s="31" t="s">
        <v>3300</v>
      </c>
      <c r="G98" s="33">
        <v>10661.4018204533</v>
      </c>
      <c r="H98" s="31" t="s">
        <v>94</v>
      </c>
      <c r="I98" s="33">
        <v>756.12778868463204</v>
      </c>
      <c r="J98" s="33">
        <v>14.1</v>
      </c>
      <c r="K98" s="31" t="s">
        <v>94</v>
      </c>
      <c r="L98" s="31" t="s">
        <v>95</v>
      </c>
    </row>
    <row r="99" spans="1:12" x14ac:dyDescent="0.2">
      <c r="A99" t="str">
        <f>VLOOKUP(B99,StateFIPS!A$2:B$52,2)</f>
        <v>Arkansas</v>
      </c>
      <c r="B99">
        <f t="shared" si="2"/>
        <v>5</v>
      </c>
      <c r="C99" s="31" t="s">
        <v>619</v>
      </c>
      <c r="D99" s="31" t="s">
        <v>3285</v>
      </c>
      <c r="E99" s="31" t="s">
        <v>3299</v>
      </c>
      <c r="F99" s="31" t="s">
        <v>3300</v>
      </c>
      <c r="G99" s="33">
        <v>1358.61718137451</v>
      </c>
      <c r="H99" s="31" t="s">
        <v>94</v>
      </c>
      <c r="I99" s="33">
        <v>96.355828466277202</v>
      </c>
      <c r="J99" s="33">
        <v>14.1</v>
      </c>
      <c r="K99" s="31" t="s">
        <v>94</v>
      </c>
      <c r="L99" s="31" t="s">
        <v>95</v>
      </c>
    </row>
    <row r="100" spans="1:12" x14ac:dyDescent="0.2">
      <c r="A100" t="str">
        <f>VLOOKUP(B100,StateFIPS!A$2:B$52,2)</f>
        <v>Arkansas</v>
      </c>
      <c r="B100">
        <f t="shared" si="2"/>
        <v>5</v>
      </c>
      <c r="C100" s="31" t="s">
        <v>637</v>
      </c>
      <c r="D100" s="31" t="s">
        <v>3285</v>
      </c>
      <c r="E100" s="31" t="s">
        <v>3299</v>
      </c>
      <c r="F100" s="31" t="s">
        <v>3300</v>
      </c>
      <c r="G100" s="33">
        <v>1358.61718137451</v>
      </c>
      <c r="H100" s="31" t="s">
        <v>94</v>
      </c>
      <c r="I100" s="33">
        <v>96.355828466277202</v>
      </c>
      <c r="J100" s="33">
        <v>14.1</v>
      </c>
      <c r="K100" s="31" t="s">
        <v>94</v>
      </c>
      <c r="L100" s="31" t="s">
        <v>95</v>
      </c>
    </row>
    <row r="101" spans="1:12" x14ac:dyDescent="0.2">
      <c r="A101" t="str">
        <f>VLOOKUP(B101,StateFIPS!A$2:B$52,2)</f>
        <v>Arkansas</v>
      </c>
      <c r="B101">
        <f t="shared" si="2"/>
        <v>5</v>
      </c>
      <c r="C101" s="31" t="s">
        <v>610</v>
      </c>
      <c r="D101" s="31" t="s">
        <v>3285</v>
      </c>
      <c r="E101" s="31" t="s">
        <v>3299</v>
      </c>
      <c r="F101" s="31" t="s">
        <v>3300</v>
      </c>
      <c r="G101" s="33">
        <v>1358.61718137451</v>
      </c>
      <c r="H101" s="31" t="s">
        <v>94</v>
      </c>
      <c r="I101" s="33">
        <v>96.355828466277202</v>
      </c>
      <c r="J101" s="33">
        <v>14.1</v>
      </c>
      <c r="K101" s="31" t="s">
        <v>94</v>
      </c>
      <c r="L101" s="31" t="s">
        <v>95</v>
      </c>
    </row>
    <row r="102" spans="1:12" x14ac:dyDescent="0.2">
      <c r="A102" t="str">
        <f>VLOOKUP(B102,StateFIPS!A$2:B$52,2)</f>
        <v>Arkansas</v>
      </c>
      <c r="B102">
        <f t="shared" si="2"/>
        <v>5</v>
      </c>
      <c r="C102" s="31" t="s">
        <v>611</v>
      </c>
      <c r="D102" s="31" t="s">
        <v>3285</v>
      </c>
      <c r="E102" s="31" t="s">
        <v>3299</v>
      </c>
      <c r="F102" s="31" t="s">
        <v>3300</v>
      </c>
      <c r="G102" s="33">
        <v>1358.61718137451</v>
      </c>
      <c r="H102" s="31" t="s">
        <v>94</v>
      </c>
      <c r="I102" s="33">
        <v>96.355828466277202</v>
      </c>
      <c r="J102" s="33">
        <v>14.1</v>
      </c>
      <c r="K102" s="31" t="s">
        <v>94</v>
      </c>
      <c r="L102" s="31" t="s">
        <v>95</v>
      </c>
    </row>
    <row r="103" spans="1:12" x14ac:dyDescent="0.2">
      <c r="A103" t="str">
        <f>VLOOKUP(B103,StateFIPS!A$2:B$52,2)</f>
        <v>Arkansas</v>
      </c>
      <c r="B103">
        <f t="shared" si="2"/>
        <v>5</v>
      </c>
      <c r="C103" s="31" t="s">
        <v>612</v>
      </c>
      <c r="D103" s="31" t="s">
        <v>3285</v>
      </c>
      <c r="E103" s="31" t="s">
        <v>3299</v>
      </c>
      <c r="F103" s="31" t="s">
        <v>3300</v>
      </c>
      <c r="G103" s="33">
        <v>5330.7009102266502</v>
      </c>
      <c r="H103" s="31" t="s">
        <v>94</v>
      </c>
      <c r="I103" s="33">
        <v>378.06389434231602</v>
      </c>
      <c r="J103" s="33">
        <v>14.1</v>
      </c>
      <c r="K103" s="31" t="s">
        <v>94</v>
      </c>
      <c r="L103" s="31" t="s">
        <v>95</v>
      </c>
    </row>
    <row r="104" spans="1:12" x14ac:dyDescent="0.2">
      <c r="A104" t="str">
        <f>VLOOKUP(B104,StateFIPS!A$2:B$52,2)</f>
        <v>Arkansas</v>
      </c>
      <c r="B104">
        <f t="shared" si="2"/>
        <v>5</v>
      </c>
      <c r="C104" s="31" t="s">
        <v>613</v>
      </c>
      <c r="D104" s="31" t="s">
        <v>3285</v>
      </c>
      <c r="E104" s="31" t="s">
        <v>3299</v>
      </c>
      <c r="F104" s="31" t="s">
        <v>3300</v>
      </c>
      <c r="G104" s="33">
        <v>1358.61718137451</v>
      </c>
      <c r="H104" s="31" t="s">
        <v>94</v>
      </c>
      <c r="I104" s="33">
        <v>96.355828466277202</v>
      </c>
      <c r="J104" s="33">
        <v>14.1</v>
      </c>
      <c r="K104" s="31" t="s">
        <v>94</v>
      </c>
      <c r="L104" s="31" t="s">
        <v>95</v>
      </c>
    </row>
    <row r="105" spans="1:12" x14ac:dyDescent="0.2">
      <c r="A105" t="str">
        <f>VLOOKUP(B105,StateFIPS!A$2:B$52,2)</f>
        <v>Arkansas</v>
      </c>
      <c r="B105">
        <f t="shared" si="2"/>
        <v>5</v>
      </c>
      <c r="C105" s="31" t="s">
        <v>614</v>
      </c>
      <c r="D105" s="31" t="s">
        <v>3285</v>
      </c>
      <c r="E105" s="31" t="s">
        <v>3299</v>
      </c>
      <c r="F105" s="31" t="s">
        <v>3300</v>
      </c>
      <c r="G105" s="33">
        <v>1358.61718137451</v>
      </c>
      <c r="H105" s="31" t="s">
        <v>94</v>
      </c>
      <c r="I105" s="33">
        <v>96.355828466277202</v>
      </c>
      <c r="J105" s="33">
        <v>14.1</v>
      </c>
      <c r="K105" s="31" t="s">
        <v>94</v>
      </c>
      <c r="L105" s="31" t="s">
        <v>95</v>
      </c>
    </row>
    <row r="106" spans="1:12" x14ac:dyDescent="0.2">
      <c r="A106" t="str">
        <f>VLOOKUP(B106,StateFIPS!A$2:B$52,2)</f>
        <v>Arkansas</v>
      </c>
      <c r="B106">
        <f t="shared" si="2"/>
        <v>5</v>
      </c>
      <c r="C106" s="31" t="s">
        <v>615</v>
      </c>
      <c r="D106" s="31" t="s">
        <v>3285</v>
      </c>
      <c r="E106" s="31" t="s">
        <v>3299</v>
      </c>
      <c r="F106" s="31" t="s">
        <v>3300</v>
      </c>
      <c r="G106" s="33">
        <v>1358.61718137451</v>
      </c>
      <c r="H106" s="31" t="s">
        <v>94</v>
      </c>
      <c r="I106" s="33">
        <v>96.355828466277202</v>
      </c>
      <c r="J106" s="33">
        <v>14.1</v>
      </c>
      <c r="K106" s="31" t="s">
        <v>94</v>
      </c>
      <c r="L106" s="31" t="s">
        <v>95</v>
      </c>
    </row>
    <row r="107" spans="1:12" x14ac:dyDescent="0.2">
      <c r="A107" t="str">
        <f>VLOOKUP(B107,StateFIPS!A$2:B$52,2)</f>
        <v>Arkansas</v>
      </c>
      <c r="B107">
        <f t="shared" si="2"/>
        <v>5</v>
      </c>
      <c r="C107" s="31" t="s">
        <v>2730</v>
      </c>
      <c r="D107" s="31" t="s">
        <v>3285</v>
      </c>
      <c r="E107" s="31" t="s">
        <v>3299</v>
      </c>
      <c r="F107" s="31" t="s">
        <v>3300</v>
      </c>
      <c r="G107" s="33">
        <v>1358.61718137451</v>
      </c>
      <c r="H107" s="31" t="s">
        <v>94</v>
      </c>
      <c r="I107" s="33">
        <v>96.355828466277202</v>
      </c>
      <c r="J107" s="33">
        <v>14.1</v>
      </c>
      <c r="K107" s="31" t="s">
        <v>94</v>
      </c>
      <c r="L107" s="31" t="s">
        <v>95</v>
      </c>
    </row>
    <row r="108" spans="1:12" x14ac:dyDescent="0.2">
      <c r="A108" t="str">
        <f>VLOOKUP(B108,StateFIPS!A$2:B$52,2)</f>
        <v>Arkansas</v>
      </c>
      <c r="B108">
        <f t="shared" si="2"/>
        <v>5</v>
      </c>
      <c r="C108" s="31" t="s">
        <v>2731</v>
      </c>
      <c r="D108" s="31" t="s">
        <v>3285</v>
      </c>
      <c r="E108" s="31" t="s">
        <v>3299</v>
      </c>
      <c r="F108" s="31" t="s">
        <v>3300</v>
      </c>
      <c r="G108" s="33">
        <v>1358.61718137451</v>
      </c>
      <c r="H108" s="31" t="s">
        <v>94</v>
      </c>
      <c r="I108" s="33">
        <v>96.355828466277202</v>
      </c>
      <c r="J108" s="33">
        <v>14.1</v>
      </c>
      <c r="K108" s="31" t="s">
        <v>94</v>
      </c>
      <c r="L108" s="31" t="s">
        <v>95</v>
      </c>
    </row>
    <row r="109" spans="1:12" x14ac:dyDescent="0.2">
      <c r="A109" t="str">
        <f>VLOOKUP(B109,StateFIPS!A$2:B$52,2)</f>
        <v>Arkansas</v>
      </c>
      <c r="B109">
        <f t="shared" si="2"/>
        <v>5</v>
      </c>
      <c r="C109" s="31" t="s">
        <v>616</v>
      </c>
      <c r="D109" s="31" t="s">
        <v>3285</v>
      </c>
      <c r="E109" s="31" t="s">
        <v>3299</v>
      </c>
      <c r="F109" s="31" t="s">
        <v>3300</v>
      </c>
      <c r="G109" s="33">
        <v>1358.61718137451</v>
      </c>
      <c r="H109" s="31" t="s">
        <v>94</v>
      </c>
      <c r="I109" s="33">
        <v>96.355828466277202</v>
      </c>
      <c r="J109" s="33">
        <v>14.1</v>
      </c>
      <c r="K109" s="31" t="s">
        <v>94</v>
      </c>
      <c r="L109" s="31" t="s">
        <v>95</v>
      </c>
    </row>
    <row r="110" spans="1:12" x14ac:dyDescent="0.2">
      <c r="A110" t="str">
        <f>VLOOKUP(B110,StateFIPS!A$2:B$52,2)</f>
        <v>Arkansas</v>
      </c>
      <c r="B110">
        <f t="shared" si="2"/>
        <v>5</v>
      </c>
      <c r="C110" s="31" t="s">
        <v>617</v>
      </c>
      <c r="D110" s="31" t="s">
        <v>3285</v>
      </c>
      <c r="E110" s="31" t="s">
        <v>3299</v>
      </c>
      <c r="F110" s="31" t="s">
        <v>3300</v>
      </c>
      <c r="G110" s="33">
        <v>1358.61718137451</v>
      </c>
      <c r="H110" s="31" t="s">
        <v>94</v>
      </c>
      <c r="I110" s="33">
        <v>96.355828466277202</v>
      </c>
      <c r="J110" s="33">
        <v>14.1</v>
      </c>
      <c r="K110" s="31" t="s">
        <v>94</v>
      </c>
      <c r="L110" s="31" t="s">
        <v>95</v>
      </c>
    </row>
    <row r="111" spans="1:12" x14ac:dyDescent="0.2">
      <c r="A111" t="str">
        <f>VLOOKUP(B111,StateFIPS!A$2:B$52,2)</f>
        <v>Arkansas</v>
      </c>
      <c r="B111">
        <f t="shared" si="2"/>
        <v>5</v>
      </c>
      <c r="C111" s="31" t="s">
        <v>618</v>
      </c>
      <c r="D111" s="31" t="s">
        <v>3285</v>
      </c>
      <c r="E111" s="31" t="s">
        <v>3299</v>
      </c>
      <c r="F111" s="31" t="s">
        <v>3300</v>
      </c>
      <c r="G111" s="33">
        <v>1358.61718137451</v>
      </c>
      <c r="H111" s="31" t="s">
        <v>94</v>
      </c>
      <c r="I111" s="33">
        <v>96.355828466277202</v>
      </c>
      <c r="J111" s="33">
        <v>14.1</v>
      </c>
      <c r="K111" s="31" t="s">
        <v>94</v>
      </c>
      <c r="L111" s="31" t="s">
        <v>95</v>
      </c>
    </row>
    <row r="112" spans="1:12" x14ac:dyDescent="0.2">
      <c r="A112" t="str">
        <f>VLOOKUP(B112,StateFIPS!A$2:B$52,2)</f>
        <v>Arkansas</v>
      </c>
      <c r="B112">
        <f t="shared" si="2"/>
        <v>5</v>
      </c>
      <c r="C112" s="31" t="s">
        <v>3139</v>
      </c>
      <c r="D112" s="31" t="s">
        <v>3285</v>
      </c>
      <c r="E112" s="31" t="s">
        <v>3299</v>
      </c>
      <c r="F112" s="31" t="s">
        <v>3300</v>
      </c>
      <c r="G112" s="33">
        <v>1358.61718137451</v>
      </c>
      <c r="H112" s="31" t="s">
        <v>94</v>
      </c>
      <c r="I112" s="33">
        <v>96.355828466277202</v>
      </c>
      <c r="J112" s="33">
        <v>14.1</v>
      </c>
      <c r="K112" s="31" t="s">
        <v>94</v>
      </c>
      <c r="L112" s="31" t="s">
        <v>95</v>
      </c>
    </row>
    <row r="113" spans="1:12" x14ac:dyDescent="0.2">
      <c r="A113" t="str">
        <f>VLOOKUP(B113,StateFIPS!A$2:B$52,2)</f>
        <v>Arkansas</v>
      </c>
      <c r="B113">
        <f t="shared" si="2"/>
        <v>5</v>
      </c>
      <c r="C113" s="31" t="s">
        <v>620</v>
      </c>
      <c r="D113" s="31" t="s">
        <v>3285</v>
      </c>
      <c r="E113" s="31" t="s">
        <v>3299</v>
      </c>
      <c r="F113" s="31" t="s">
        <v>3300</v>
      </c>
      <c r="G113" s="33">
        <v>1358.61718137451</v>
      </c>
      <c r="H113" s="31" t="s">
        <v>94</v>
      </c>
      <c r="I113" s="33">
        <v>96.355828466277202</v>
      </c>
      <c r="J113" s="33">
        <v>14.1</v>
      </c>
      <c r="K113" s="31" t="s">
        <v>94</v>
      </c>
      <c r="L113" s="31" t="s">
        <v>95</v>
      </c>
    </row>
    <row r="114" spans="1:12" x14ac:dyDescent="0.2">
      <c r="A114" t="str">
        <f>VLOOKUP(B114,StateFIPS!A$2:B$52,2)</f>
        <v>Arkansas</v>
      </c>
      <c r="B114">
        <f t="shared" si="2"/>
        <v>5</v>
      </c>
      <c r="C114" s="31" t="s">
        <v>608</v>
      </c>
      <c r="D114" s="31" t="s">
        <v>3285</v>
      </c>
      <c r="E114" s="31" t="s">
        <v>3299</v>
      </c>
      <c r="F114" s="31" t="s">
        <v>3300</v>
      </c>
      <c r="G114" s="33">
        <v>1358.61718137451</v>
      </c>
      <c r="H114" s="31" t="s">
        <v>94</v>
      </c>
      <c r="I114" s="33">
        <v>96.355828466277202</v>
      </c>
      <c r="J114" s="33">
        <v>14.1</v>
      </c>
      <c r="K114" s="31" t="s">
        <v>94</v>
      </c>
      <c r="L114" s="31" t="s">
        <v>95</v>
      </c>
    </row>
    <row r="115" spans="1:12" x14ac:dyDescent="0.2">
      <c r="A115" t="str">
        <f>VLOOKUP(B115,StateFIPS!A$2:B$52,2)</f>
        <v>Arkansas</v>
      </c>
      <c r="B115">
        <f t="shared" si="2"/>
        <v>5</v>
      </c>
      <c r="C115" s="31" t="s">
        <v>2686</v>
      </c>
      <c r="D115" s="31" t="s">
        <v>3285</v>
      </c>
      <c r="E115" s="31" t="s">
        <v>3299</v>
      </c>
      <c r="F115" s="31" t="s">
        <v>3300</v>
      </c>
      <c r="G115" s="33">
        <v>1358.61718137451</v>
      </c>
      <c r="H115" s="31" t="s">
        <v>94</v>
      </c>
      <c r="I115" s="33">
        <v>96.355828466277202</v>
      </c>
      <c r="J115" s="33">
        <v>14.1</v>
      </c>
      <c r="K115" s="31" t="s">
        <v>94</v>
      </c>
      <c r="L115" s="31" t="s">
        <v>95</v>
      </c>
    </row>
    <row r="116" spans="1:12" x14ac:dyDescent="0.2">
      <c r="A116" t="str">
        <f>VLOOKUP(B116,StateFIPS!A$2:B$52,2)</f>
        <v>Arkansas</v>
      </c>
      <c r="B116">
        <f t="shared" si="2"/>
        <v>5</v>
      </c>
      <c r="C116" s="31" t="s">
        <v>622</v>
      </c>
      <c r="D116" s="31" t="s">
        <v>3285</v>
      </c>
      <c r="E116" s="31" t="s">
        <v>3299</v>
      </c>
      <c r="F116" s="31" t="s">
        <v>3300</v>
      </c>
      <c r="G116" s="33">
        <v>1805.5599857219299</v>
      </c>
      <c r="H116" s="31" t="s">
        <v>94</v>
      </c>
      <c r="I116" s="33">
        <v>128.053899696591</v>
      </c>
      <c r="J116" s="33">
        <v>14.1</v>
      </c>
      <c r="K116" s="31" t="s">
        <v>94</v>
      </c>
      <c r="L116" s="31" t="s">
        <v>95</v>
      </c>
    </row>
    <row r="117" spans="1:12" x14ac:dyDescent="0.2">
      <c r="A117" t="str">
        <f>VLOOKUP(B117,StateFIPS!A$2:B$52,2)</f>
        <v>Arkansas</v>
      </c>
      <c r="B117">
        <f t="shared" si="2"/>
        <v>5</v>
      </c>
      <c r="C117" s="31" t="s">
        <v>2690</v>
      </c>
      <c r="D117" s="31" t="s">
        <v>3285</v>
      </c>
      <c r="E117" s="31" t="s">
        <v>3299</v>
      </c>
      <c r="F117" s="31" t="s">
        <v>3300</v>
      </c>
      <c r="G117" s="33">
        <v>1358.61718137451</v>
      </c>
      <c r="H117" s="31" t="s">
        <v>94</v>
      </c>
      <c r="I117" s="33">
        <v>96.355828466277202</v>
      </c>
      <c r="J117" s="33">
        <v>14.1</v>
      </c>
      <c r="K117" s="31" t="s">
        <v>94</v>
      </c>
      <c r="L117" s="31" t="s">
        <v>95</v>
      </c>
    </row>
    <row r="118" spans="1:12" x14ac:dyDescent="0.2">
      <c r="A118" t="str">
        <f>VLOOKUP(B118,StateFIPS!A$2:B$52,2)</f>
        <v>Arkansas</v>
      </c>
      <c r="B118">
        <f t="shared" si="2"/>
        <v>5</v>
      </c>
      <c r="C118" s="31" t="s">
        <v>623</v>
      </c>
      <c r="D118" s="31" t="s">
        <v>3285</v>
      </c>
      <c r="E118" s="31" t="s">
        <v>3299</v>
      </c>
      <c r="F118" s="31" t="s">
        <v>3300</v>
      </c>
      <c r="G118" s="33">
        <v>13627.6789398536</v>
      </c>
      <c r="H118" s="31" t="s">
        <v>94</v>
      </c>
      <c r="I118" s="33">
        <v>966.50205247188796</v>
      </c>
      <c r="J118" s="33">
        <v>14.1</v>
      </c>
      <c r="K118" s="31" t="s">
        <v>94</v>
      </c>
      <c r="L118" s="31" t="s">
        <v>95</v>
      </c>
    </row>
    <row r="119" spans="1:12" x14ac:dyDescent="0.2">
      <c r="A119" t="str">
        <f>VLOOKUP(B119,StateFIPS!A$2:B$52,2)</f>
        <v>Arkansas</v>
      </c>
      <c r="B119">
        <f t="shared" si="2"/>
        <v>5</v>
      </c>
      <c r="C119" s="31" t="s">
        <v>624</v>
      </c>
      <c r="D119" s="31" t="s">
        <v>3285</v>
      </c>
      <c r="E119" s="31" t="s">
        <v>3299</v>
      </c>
      <c r="F119" s="31" t="s">
        <v>3300</v>
      </c>
      <c r="G119" s="33">
        <v>1358.61718137451</v>
      </c>
      <c r="H119" s="31" t="s">
        <v>94</v>
      </c>
      <c r="I119" s="33">
        <v>96.355828466277202</v>
      </c>
      <c r="J119" s="33">
        <v>14.1</v>
      </c>
      <c r="K119" s="31" t="s">
        <v>94</v>
      </c>
      <c r="L119" s="31" t="s">
        <v>95</v>
      </c>
    </row>
    <row r="120" spans="1:12" x14ac:dyDescent="0.2">
      <c r="A120" t="str">
        <f>VLOOKUP(B120,StateFIPS!A$2:B$52,2)</f>
        <v>Arkansas</v>
      </c>
      <c r="B120">
        <f t="shared" si="2"/>
        <v>5</v>
      </c>
      <c r="C120" s="31" t="s">
        <v>3125</v>
      </c>
      <c r="D120" s="31" t="s">
        <v>3285</v>
      </c>
      <c r="E120" s="31" t="s">
        <v>3299</v>
      </c>
      <c r="F120" s="31" t="s">
        <v>3300</v>
      </c>
      <c r="G120" s="33">
        <v>1358.61718137451</v>
      </c>
      <c r="H120" s="31" t="s">
        <v>94</v>
      </c>
      <c r="I120" s="33">
        <v>96.355828466277202</v>
      </c>
      <c r="J120" s="33">
        <v>14.1</v>
      </c>
      <c r="K120" s="31" t="s">
        <v>94</v>
      </c>
      <c r="L120" s="31" t="s">
        <v>95</v>
      </c>
    </row>
    <row r="121" spans="1:12" x14ac:dyDescent="0.2">
      <c r="A121" t="str">
        <f>VLOOKUP(B121,StateFIPS!A$2:B$52,2)</f>
        <v>Arkansas</v>
      </c>
      <c r="B121">
        <f t="shared" si="2"/>
        <v>5</v>
      </c>
      <c r="C121" s="31" t="s">
        <v>2743</v>
      </c>
      <c r="D121" s="31" t="s">
        <v>3285</v>
      </c>
      <c r="E121" s="31" t="s">
        <v>3299</v>
      </c>
      <c r="F121" s="31" t="s">
        <v>3300</v>
      </c>
      <c r="G121" s="33">
        <v>1358.61718137451</v>
      </c>
      <c r="H121" s="31" t="s">
        <v>94</v>
      </c>
      <c r="I121" s="33">
        <v>96.355828466277202</v>
      </c>
      <c r="J121" s="33">
        <v>14.1</v>
      </c>
      <c r="K121" s="31" t="s">
        <v>94</v>
      </c>
      <c r="L121" s="31" t="s">
        <v>95</v>
      </c>
    </row>
    <row r="122" spans="1:12" x14ac:dyDescent="0.2">
      <c r="A122" t="str">
        <f>VLOOKUP(B122,StateFIPS!A$2:B$52,2)</f>
        <v>Arkansas</v>
      </c>
      <c r="B122">
        <f t="shared" si="2"/>
        <v>5</v>
      </c>
      <c r="C122" s="31" t="s">
        <v>625</v>
      </c>
      <c r="D122" s="31" t="s">
        <v>3285</v>
      </c>
      <c r="E122" s="31" t="s">
        <v>3299</v>
      </c>
      <c r="F122" s="31" t="s">
        <v>3300</v>
      </c>
      <c r="G122" s="33">
        <v>1358.61718137451</v>
      </c>
      <c r="H122" s="31" t="s">
        <v>94</v>
      </c>
      <c r="I122" s="33">
        <v>96.355828466277202</v>
      </c>
      <c r="J122" s="33">
        <v>14.1</v>
      </c>
      <c r="K122" s="31" t="s">
        <v>94</v>
      </c>
      <c r="L122" s="31" t="s">
        <v>95</v>
      </c>
    </row>
    <row r="123" spans="1:12" x14ac:dyDescent="0.2">
      <c r="A123" t="str">
        <f>VLOOKUP(B123,StateFIPS!A$2:B$52,2)</f>
        <v>Arkansas</v>
      </c>
      <c r="B123">
        <f t="shared" si="2"/>
        <v>5</v>
      </c>
      <c r="C123" s="31" t="s">
        <v>626</v>
      </c>
      <c r="D123" s="31" t="s">
        <v>3285</v>
      </c>
      <c r="E123" s="31" t="s">
        <v>3299</v>
      </c>
      <c r="F123" s="31" t="s">
        <v>3300</v>
      </c>
      <c r="G123" s="33">
        <v>1358.61718137451</v>
      </c>
      <c r="H123" s="31" t="s">
        <v>94</v>
      </c>
      <c r="I123" s="33">
        <v>96.355828466277202</v>
      </c>
      <c r="J123" s="33">
        <v>14.1</v>
      </c>
      <c r="K123" s="31" t="s">
        <v>94</v>
      </c>
      <c r="L123" s="31" t="s">
        <v>95</v>
      </c>
    </row>
    <row r="124" spans="1:12" x14ac:dyDescent="0.2">
      <c r="A124" t="str">
        <f>VLOOKUP(B124,StateFIPS!A$2:B$52,2)</f>
        <v>Arkansas</v>
      </c>
      <c r="B124">
        <f t="shared" si="2"/>
        <v>5</v>
      </c>
      <c r="C124" s="31" t="s">
        <v>627</v>
      </c>
      <c r="D124" s="31" t="s">
        <v>3285</v>
      </c>
      <c r="E124" s="31" t="s">
        <v>3299</v>
      </c>
      <c r="F124" s="31" t="s">
        <v>3300</v>
      </c>
      <c r="G124" s="33">
        <v>1358.61718137451</v>
      </c>
      <c r="H124" s="31" t="s">
        <v>94</v>
      </c>
      <c r="I124" s="33">
        <v>96.355828466277202</v>
      </c>
      <c r="J124" s="33">
        <v>14.1</v>
      </c>
      <c r="K124" s="31" t="s">
        <v>94</v>
      </c>
      <c r="L124" s="31" t="s">
        <v>95</v>
      </c>
    </row>
    <row r="125" spans="1:12" x14ac:dyDescent="0.2">
      <c r="A125" t="str">
        <f>VLOOKUP(B125,StateFIPS!A$2:B$52,2)</f>
        <v>Arkansas</v>
      </c>
      <c r="B125">
        <f t="shared" si="2"/>
        <v>5</v>
      </c>
      <c r="C125" s="31" t="s">
        <v>628</v>
      </c>
      <c r="D125" s="31" t="s">
        <v>3285</v>
      </c>
      <c r="E125" s="31" t="s">
        <v>3299</v>
      </c>
      <c r="F125" s="31" t="s">
        <v>3300</v>
      </c>
      <c r="G125" s="33">
        <v>1358.61718137451</v>
      </c>
      <c r="H125" s="31" t="s">
        <v>94</v>
      </c>
      <c r="I125" s="33">
        <v>96.355828466277202</v>
      </c>
      <c r="J125" s="33">
        <v>14.1</v>
      </c>
      <c r="K125" s="31" t="s">
        <v>94</v>
      </c>
      <c r="L125" s="31" t="s">
        <v>95</v>
      </c>
    </row>
    <row r="126" spans="1:12" x14ac:dyDescent="0.2">
      <c r="A126" t="str">
        <f>VLOOKUP(B126,StateFIPS!A$2:B$52,2)</f>
        <v>Arkansas</v>
      </c>
      <c r="B126">
        <f t="shared" si="2"/>
        <v>5</v>
      </c>
      <c r="C126" s="31" t="s">
        <v>629</v>
      </c>
      <c r="D126" s="31" t="s">
        <v>3285</v>
      </c>
      <c r="E126" s="31" t="s">
        <v>3299</v>
      </c>
      <c r="F126" s="31" t="s">
        <v>3300</v>
      </c>
      <c r="G126" s="33">
        <v>1358.61718137451</v>
      </c>
      <c r="H126" s="31" t="s">
        <v>94</v>
      </c>
      <c r="I126" s="33">
        <v>96.355828466277202</v>
      </c>
      <c r="J126" s="33">
        <v>14.1</v>
      </c>
      <c r="K126" s="31" t="s">
        <v>94</v>
      </c>
      <c r="L126" s="31" t="s">
        <v>95</v>
      </c>
    </row>
    <row r="127" spans="1:12" x14ac:dyDescent="0.2">
      <c r="A127" t="str">
        <f>VLOOKUP(B127,StateFIPS!A$2:B$52,2)</f>
        <v>Arkansas</v>
      </c>
      <c r="B127">
        <f t="shared" si="2"/>
        <v>5</v>
      </c>
      <c r="C127" s="31" t="s">
        <v>3132</v>
      </c>
      <c r="D127" s="31" t="s">
        <v>3285</v>
      </c>
      <c r="E127" s="31" t="s">
        <v>3299</v>
      </c>
      <c r="F127" s="31" t="s">
        <v>3300</v>
      </c>
      <c r="G127" s="33">
        <v>1358.61718137451</v>
      </c>
      <c r="H127" s="31" t="s">
        <v>94</v>
      </c>
      <c r="I127" s="33">
        <v>96.355828466277202</v>
      </c>
      <c r="J127" s="33">
        <v>14.1</v>
      </c>
      <c r="K127" s="31" t="s">
        <v>94</v>
      </c>
      <c r="L127" s="31" t="s">
        <v>95</v>
      </c>
    </row>
    <row r="128" spans="1:12" x14ac:dyDescent="0.2">
      <c r="A128" t="str">
        <f>VLOOKUP(B128,StateFIPS!A$2:B$52,2)</f>
        <v>Arkansas</v>
      </c>
      <c r="B128">
        <f t="shared" si="2"/>
        <v>5</v>
      </c>
      <c r="C128" s="31" t="s">
        <v>542</v>
      </c>
      <c r="D128" s="31" t="s">
        <v>3285</v>
      </c>
      <c r="E128" s="31" t="s">
        <v>3299</v>
      </c>
      <c r="F128" s="31" t="s">
        <v>3300</v>
      </c>
      <c r="G128" s="33">
        <v>1358.61718137451</v>
      </c>
      <c r="H128" s="31" t="s">
        <v>94</v>
      </c>
      <c r="I128" s="33">
        <v>96.355828466277202</v>
      </c>
      <c r="J128" s="33">
        <v>14.1</v>
      </c>
      <c r="K128" s="31" t="s">
        <v>94</v>
      </c>
      <c r="L128" s="31" t="s">
        <v>95</v>
      </c>
    </row>
    <row r="129" spans="1:12" x14ac:dyDescent="0.2">
      <c r="A129" t="str">
        <f>VLOOKUP(B129,StateFIPS!A$2:B$52,2)</f>
        <v>Arkansas</v>
      </c>
      <c r="B129">
        <f t="shared" si="2"/>
        <v>5</v>
      </c>
      <c r="C129" s="31" t="s">
        <v>3131</v>
      </c>
      <c r="D129" s="31" t="s">
        <v>3285</v>
      </c>
      <c r="E129" s="31" t="s">
        <v>3299</v>
      </c>
      <c r="F129" s="31" t="s">
        <v>3300</v>
      </c>
      <c r="G129" s="33">
        <v>1358.61718137451</v>
      </c>
      <c r="H129" s="31" t="s">
        <v>94</v>
      </c>
      <c r="I129" s="33">
        <v>96.355828466277202</v>
      </c>
      <c r="J129" s="33">
        <v>14.1</v>
      </c>
      <c r="K129" s="31" t="s">
        <v>94</v>
      </c>
      <c r="L129" s="31" t="s">
        <v>95</v>
      </c>
    </row>
    <row r="130" spans="1:12" x14ac:dyDescent="0.2">
      <c r="A130" t="str">
        <f>VLOOKUP(B130,StateFIPS!A$2:B$52,2)</f>
        <v>Arkansas</v>
      </c>
      <c r="B130">
        <f t="shared" si="2"/>
        <v>5</v>
      </c>
      <c r="C130" s="31" t="s">
        <v>639</v>
      </c>
      <c r="D130" s="31" t="s">
        <v>3285</v>
      </c>
      <c r="E130" s="31" t="s">
        <v>3299</v>
      </c>
      <c r="F130" s="31" t="s">
        <v>3300</v>
      </c>
      <c r="G130" s="33">
        <v>1358.61718137451</v>
      </c>
      <c r="H130" s="31" t="s">
        <v>94</v>
      </c>
      <c r="I130" s="33">
        <v>96.355828466277202</v>
      </c>
      <c r="J130" s="33">
        <v>14.1</v>
      </c>
      <c r="K130" s="31" t="s">
        <v>94</v>
      </c>
      <c r="L130" s="31" t="s">
        <v>95</v>
      </c>
    </row>
    <row r="131" spans="1:12" x14ac:dyDescent="0.2">
      <c r="A131" t="str">
        <f>VLOOKUP(B131,StateFIPS!A$2:B$52,2)</f>
        <v>Arkansas</v>
      </c>
      <c r="B131">
        <f t="shared" ref="B131:B194" si="3">VALUE(LEFT(C131,2))</f>
        <v>5</v>
      </c>
      <c r="C131" s="31" t="s">
        <v>581</v>
      </c>
      <c r="D131" s="31" t="s">
        <v>3285</v>
      </c>
      <c r="E131" s="31" t="s">
        <v>3299</v>
      </c>
      <c r="F131" s="31" t="s">
        <v>3300</v>
      </c>
      <c r="G131" s="33">
        <v>5631.62757451364</v>
      </c>
      <c r="H131" s="31" t="s">
        <v>94</v>
      </c>
      <c r="I131" s="33">
        <v>399.40621095841402</v>
      </c>
      <c r="J131" s="33">
        <v>14.1</v>
      </c>
      <c r="K131" s="31" t="s">
        <v>94</v>
      </c>
      <c r="L131" s="31" t="s">
        <v>95</v>
      </c>
    </row>
    <row r="132" spans="1:12" x14ac:dyDescent="0.2">
      <c r="A132" t="str">
        <f>VLOOKUP(B132,StateFIPS!A$2:B$52,2)</f>
        <v>Arkansas</v>
      </c>
      <c r="B132">
        <f t="shared" si="3"/>
        <v>5</v>
      </c>
      <c r="C132" s="31" t="s">
        <v>496</v>
      </c>
      <c r="D132" s="31" t="s">
        <v>3285</v>
      </c>
      <c r="E132" s="31" t="s">
        <v>3299</v>
      </c>
      <c r="F132" s="31" t="s">
        <v>3300</v>
      </c>
      <c r="G132" s="33">
        <v>1358.61718137451</v>
      </c>
      <c r="H132" s="31" t="s">
        <v>94</v>
      </c>
      <c r="I132" s="33">
        <v>96.355828466277202</v>
      </c>
      <c r="J132" s="33">
        <v>14.1</v>
      </c>
      <c r="K132" s="31" t="s">
        <v>94</v>
      </c>
      <c r="L132" s="31" t="s">
        <v>95</v>
      </c>
    </row>
    <row r="133" spans="1:12" x14ac:dyDescent="0.2">
      <c r="A133" t="str">
        <f>VLOOKUP(B133,StateFIPS!A$2:B$52,2)</f>
        <v>Arkansas</v>
      </c>
      <c r="B133">
        <f t="shared" si="3"/>
        <v>5</v>
      </c>
      <c r="C133" s="31" t="s">
        <v>497</v>
      </c>
      <c r="D133" s="31" t="s">
        <v>3285</v>
      </c>
      <c r="E133" s="31" t="s">
        <v>3299</v>
      </c>
      <c r="F133" s="31" t="s">
        <v>3300</v>
      </c>
      <c r="G133" s="33">
        <v>1358.61718137451</v>
      </c>
      <c r="H133" s="31" t="s">
        <v>94</v>
      </c>
      <c r="I133" s="33">
        <v>96.355828466277202</v>
      </c>
      <c r="J133" s="33">
        <v>14.1</v>
      </c>
      <c r="K133" s="31" t="s">
        <v>94</v>
      </c>
      <c r="L133" s="31" t="s">
        <v>95</v>
      </c>
    </row>
    <row r="134" spans="1:12" x14ac:dyDescent="0.2">
      <c r="A134" t="str">
        <f>VLOOKUP(B134,StateFIPS!A$2:B$52,2)</f>
        <v>Arkansas</v>
      </c>
      <c r="B134">
        <f t="shared" si="3"/>
        <v>5</v>
      </c>
      <c r="C134" s="31" t="s">
        <v>498</v>
      </c>
      <c r="D134" s="31" t="s">
        <v>3285</v>
      </c>
      <c r="E134" s="31" t="s">
        <v>3299</v>
      </c>
      <c r="F134" s="31" t="s">
        <v>3300</v>
      </c>
      <c r="G134" s="33">
        <v>32414.100696055601</v>
      </c>
      <c r="H134" s="31" t="s">
        <v>94</v>
      </c>
      <c r="I134" s="33">
        <v>2298.87238979118</v>
      </c>
      <c r="J134" s="33">
        <v>14.1</v>
      </c>
      <c r="K134" s="31" t="s">
        <v>94</v>
      </c>
      <c r="L134" s="31" t="s">
        <v>95</v>
      </c>
    </row>
    <row r="135" spans="1:12" x14ac:dyDescent="0.2">
      <c r="A135" t="str">
        <f>VLOOKUP(B135,StateFIPS!A$2:B$52,2)</f>
        <v>Arkansas</v>
      </c>
      <c r="B135">
        <f t="shared" si="3"/>
        <v>5</v>
      </c>
      <c r="C135" s="31" t="s">
        <v>499</v>
      </c>
      <c r="D135" s="31" t="s">
        <v>3285</v>
      </c>
      <c r="E135" s="31" t="s">
        <v>3299</v>
      </c>
      <c r="F135" s="31" t="s">
        <v>3300</v>
      </c>
      <c r="G135" s="33">
        <v>1358.61718137451</v>
      </c>
      <c r="H135" s="31" t="s">
        <v>94</v>
      </c>
      <c r="I135" s="33">
        <v>96.355828466277202</v>
      </c>
      <c r="J135" s="33">
        <v>14.1</v>
      </c>
      <c r="K135" s="31" t="s">
        <v>94</v>
      </c>
      <c r="L135" s="31" t="s">
        <v>95</v>
      </c>
    </row>
    <row r="136" spans="1:12" x14ac:dyDescent="0.2">
      <c r="A136" t="str">
        <f>VLOOKUP(B136,StateFIPS!A$2:B$52,2)</f>
        <v>Arkansas</v>
      </c>
      <c r="B136">
        <f t="shared" si="3"/>
        <v>5</v>
      </c>
      <c r="C136" s="31" t="s">
        <v>500</v>
      </c>
      <c r="D136" s="31" t="s">
        <v>3285</v>
      </c>
      <c r="E136" s="31" t="s">
        <v>3299</v>
      </c>
      <c r="F136" s="31" t="s">
        <v>3300</v>
      </c>
      <c r="G136" s="33">
        <v>2106.4866500089202</v>
      </c>
      <c r="H136" s="31" t="s">
        <v>94</v>
      </c>
      <c r="I136" s="33">
        <v>149.39621631268901</v>
      </c>
      <c r="J136" s="33">
        <v>14.1</v>
      </c>
      <c r="K136" s="31" t="s">
        <v>94</v>
      </c>
      <c r="L136" s="31" t="s">
        <v>95</v>
      </c>
    </row>
    <row r="137" spans="1:12" x14ac:dyDescent="0.2">
      <c r="A137" t="str">
        <f>VLOOKUP(B137,StateFIPS!A$2:B$52,2)</f>
        <v>Arkansas</v>
      </c>
      <c r="B137">
        <f t="shared" si="3"/>
        <v>5</v>
      </c>
      <c r="C137" s="31" t="s">
        <v>2692</v>
      </c>
      <c r="D137" s="31" t="s">
        <v>3285</v>
      </c>
      <c r="E137" s="31" t="s">
        <v>3299</v>
      </c>
      <c r="F137" s="31" t="s">
        <v>3300</v>
      </c>
      <c r="G137" s="33">
        <v>4599.8790112439701</v>
      </c>
      <c r="H137" s="31" t="s">
        <v>94</v>
      </c>
      <c r="I137" s="33">
        <v>326.232553988934</v>
      </c>
      <c r="J137" s="33">
        <v>14.1</v>
      </c>
      <c r="K137" s="31" t="s">
        <v>94</v>
      </c>
      <c r="L137" s="31" t="s">
        <v>95</v>
      </c>
    </row>
    <row r="138" spans="1:12" x14ac:dyDescent="0.2">
      <c r="A138" t="str">
        <f>VLOOKUP(B138,StateFIPS!A$2:B$52,2)</f>
        <v>Arkansas</v>
      </c>
      <c r="B138">
        <f t="shared" si="3"/>
        <v>5</v>
      </c>
      <c r="C138" s="31" t="s">
        <v>501</v>
      </c>
      <c r="D138" s="31" t="s">
        <v>3285</v>
      </c>
      <c r="E138" s="31" t="s">
        <v>3299</v>
      </c>
      <c r="F138" s="31" t="s">
        <v>3300</v>
      </c>
      <c r="G138" s="33">
        <v>7652.13517758342</v>
      </c>
      <c r="H138" s="31" t="s">
        <v>94</v>
      </c>
      <c r="I138" s="33">
        <v>542.704622523647</v>
      </c>
      <c r="J138" s="33">
        <v>14.1</v>
      </c>
      <c r="K138" s="31" t="s">
        <v>94</v>
      </c>
      <c r="L138" s="31" t="s">
        <v>95</v>
      </c>
    </row>
    <row r="139" spans="1:12" x14ac:dyDescent="0.2">
      <c r="A139" t="str">
        <f>VLOOKUP(B139,StateFIPS!A$2:B$52,2)</f>
        <v>Arkansas</v>
      </c>
      <c r="B139">
        <f t="shared" si="3"/>
        <v>5</v>
      </c>
      <c r="C139" s="31" t="s">
        <v>502</v>
      </c>
      <c r="D139" s="31" t="s">
        <v>3285</v>
      </c>
      <c r="E139" s="31" t="s">
        <v>3299</v>
      </c>
      <c r="F139" s="31" t="s">
        <v>3300</v>
      </c>
      <c r="G139" s="33">
        <v>1358.61718137451</v>
      </c>
      <c r="H139" s="31" t="s">
        <v>94</v>
      </c>
      <c r="I139" s="33">
        <v>96.355828466277202</v>
      </c>
      <c r="J139" s="33">
        <v>14.1</v>
      </c>
      <c r="K139" s="31" t="s">
        <v>94</v>
      </c>
      <c r="L139" s="31" t="s">
        <v>95</v>
      </c>
    </row>
    <row r="140" spans="1:12" x14ac:dyDescent="0.2">
      <c r="A140" t="str">
        <f>VLOOKUP(B140,StateFIPS!A$2:B$52,2)</f>
        <v>Arkansas</v>
      </c>
      <c r="B140">
        <f t="shared" si="3"/>
        <v>5</v>
      </c>
      <c r="C140" s="31" t="s">
        <v>503</v>
      </c>
      <c r="D140" s="31" t="s">
        <v>3285</v>
      </c>
      <c r="E140" s="31" t="s">
        <v>3299</v>
      </c>
      <c r="F140" s="31" t="s">
        <v>3300</v>
      </c>
      <c r="G140" s="33">
        <v>1246.69618061752</v>
      </c>
      <c r="H140" s="31" t="s">
        <v>94</v>
      </c>
      <c r="I140" s="33">
        <v>88.418168838122298</v>
      </c>
      <c r="J140" s="33">
        <v>14.1</v>
      </c>
      <c r="K140" s="31" t="s">
        <v>94</v>
      </c>
      <c r="L140" s="31" t="s">
        <v>95</v>
      </c>
    </row>
    <row r="141" spans="1:12" x14ac:dyDescent="0.2">
      <c r="A141" t="str">
        <f>VLOOKUP(B141,StateFIPS!A$2:B$52,2)</f>
        <v>Arkansas</v>
      </c>
      <c r="B141">
        <f t="shared" si="3"/>
        <v>5</v>
      </c>
      <c r="C141" s="31" t="s">
        <v>3130</v>
      </c>
      <c r="D141" s="31" t="s">
        <v>3285</v>
      </c>
      <c r="E141" s="31" t="s">
        <v>3299</v>
      </c>
      <c r="F141" s="31" t="s">
        <v>3300</v>
      </c>
      <c r="G141" s="33">
        <v>1358.61718137451</v>
      </c>
      <c r="H141" s="31" t="s">
        <v>94</v>
      </c>
      <c r="I141" s="33">
        <v>96.355828466277202</v>
      </c>
      <c r="J141" s="33">
        <v>14.1</v>
      </c>
      <c r="K141" s="31" t="s">
        <v>94</v>
      </c>
      <c r="L141" s="31" t="s">
        <v>95</v>
      </c>
    </row>
    <row r="142" spans="1:12" x14ac:dyDescent="0.2">
      <c r="A142" t="str">
        <f>VLOOKUP(B142,StateFIPS!A$2:B$52,2)</f>
        <v>Arkansas</v>
      </c>
      <c r="B142">
        <f t="shared" si="3"/>
        <v>5</v>
      </c>
      <c r="C142" s="31" t="s">
        <v>504</v>
      </c>
      <c r="D142" s="31" t="s">
        <v>3285</v>
      </c>
      <c r="E142" s="31" t="s">
        <v>3299</v>
      </c>
      <c r="F142" s="31" t="s">
        <v>3300</v>
      </c>
      <c r="G142" s="33">
        <v>1358.61718137451</v>
      </c>
      <c r="H142" s="31" t="s">
        <v>94</v>
      </c>
      <c r="I142" s="33">
        <v>96.355828466277202</v>
      </c>
      <c r="J142" s="33">
        <v>14.1</v>
      </c>
      <c r="K142" s="31" t="s">
        <v>94</v>
      </c>
      <c r="L142" s="31" t="s">
        <v>95</v>
      </c>
    </row>
    <row r="143" spans="1:12" x14ac:dyDescent="0.2">
      <c r="A143" t="str">
        <f>VLOOKUP(B143,StateFIPS!A$2:B$52,2)</f>
        <v>Arkansas</v>
      </c>
      <c r="B143">
        <f t="shared" si="3"/>
        <v>5</v>
      </c>
      <c r="C143" s="31" t="s">
        <v>518</v>
      </c>
      <c r="D143" s="31" t="s">
        <v>3285</v>
      </c>
      <c r="E143" s="31" t="s">
        <v>3299</v>
      </c>
      <c r="F143" s="31" t="s">
        <v>3300</v>
      </c>
      <c r="G143" s="33">
        <v>1358.61718137451</v>
      </c>
      <c r="H143" s="31" t="s">
        <v>94</v>
      </c>
      <c r="I143" s="33">
        <v>96.355828466277202</v>
      </c>
      <c r="J143" s="33">
        <v>14.1</v>
      </c>
      <c r="K143" s="31" t="s">
        <v>94</v>
      </c>
      <c r="L143" s="31" t="s">
        <v>95</v>
      </c>
    </row>
    <row r="144" spans="1:12" x14ac:dyDescent="0.2">
      <c r="A144" t="str">
        <f>VLOOKUP(B144,StateFIPS!A$2:B$52,2)</f>
        <v>Arkansas</v>
      </c>
      <c r="B144">
        <f t="shared" si="3"/>
        <v>5</v>
      </c>
      <c r="C144" s="31" t="s">
        <v>2691</v>
      </c>
      <c r="D144" s="31" t="s">
        <v>3285</v>
      </c>
      <c r="E144" s="31" t="s">
        <v>3299</v>
      </c>
      <c r="F144" s="31" t="s">
        <v>3300</v>
      </c>
      <c r="G144" s="33">
        <v>2622.3609316437601</v>
      </c>
      <c r="H144" s="31" t="s">
        <v>94</v>
      </c>
      <c r="I144" s="33">
        <v>185.98304479743001</v>
      </c>
      <c r="J144" s="33">
        <v>14.1</v>
      </c>
      <c r="K144" s="31" t="s">
        <v>94</v>
      </c>
      <c r="L144" s="31" t="s">
        <v>95</v>
      </c>
    </row>
    <row r="145" spans="1:12" x14ac:dyDescent="0.2">
      <c r="A145" t="str">
        <f>VLOOKUP(B145,StateFIPS!A$2:B$52,2)</f>
        <v>Arkansas</v>
      </c>
      <c r="B145">
        <f t="shared" si="3"/>
        <v>5</v>
      </c>
      <c r="C145" s="31" t="s">
        <v>2683</v>
      </c>
      <c r="D145" s="31" t="s">
        <v>3285</v>
      </c>
      <c r="E145" s="31" t="s">
        <v>3299</v>
      </c>
      <c r="F145" s="31" t="s">
        <v>3300</v>
      </c>
      <c r="G145" s="33">
        <v>18012.610333749701</v>
      </c>
      <c r="H145" s="31" t="s">
        <v>94</v>
      </c>
      <c r="I145" s="33">
        <v>1277.49009459218</v>
      </c>
      <c r="J145" s="33">
        <v>14.1</v>
      </c>
      <c r="K145" s="31" t="s">
        <v>94</v>
      </c>
      <c r="L145" s="31" t="s">
        <v>95</v>
      </c>
    </row>
    <row r="146" spans="1:12" x14ac:dyDescent="0.2">
      <c r="A146" t="str">
        <f>VLOOKUP(B146,StateFIPS!A$2:B$52,2)</f>
        <v>Arkansas</v>
      </c>
      <c r="B146">
        <f t="shared" si="3"/>
        <v>5</v>
      </c>
      <c r="C146" s="31" t="s">
        <v>2684</v>
      </c>
      <c r="D146" s="31" t="s">
        <v>3285</v>
      </c>
      <c r="E146" s="31" t="s">
        <v>3299</v>
      </c>
      <c r="F146" s="31" t="s">
        <v>3300</v>
      </c>
      <c r="G146" s="33">
        <v>1358.61718137451</v>
      </c>
      <c r="H146" s="31" t="s">
        <v>94</v>
      </c>
      <c r="I146" s="33">
        <v>96.355828466277202</v>
      </c>
      <c r="J146" s="33">
        <v>14.1</v>
      </c>
      <c r="K146" s="31" t="s">
        <v>94</v>
      </c>
      <c r="L146" s="31" t="s">
        <v>95</v>
      </c>
    </row>
    <row r="147" spans="1:12" x14ac:dyDescent="0.2">
      <c r="A147" t="str">
        <f>VLOOKUP(B147,StateFIPS!A$2:B$52,2)</f>
        <v>Arkansas</v>
      </c>
      <c r="B147">
        <f t="shared" si="3"/>
        <v>5</v>
      </c>
      <c r="C147" s="31" t="s">
        <v>3301</v>
      </c>
      <c r="D147" s="31" t="s">
        <v>3285</v>
      </c>
      <c r="E147" s="31" t="s">
        <v>3299</v>
      </c>
      <c r="F147" s="31" t="s">
        <v>3300</v>
      </c>
      <c r="G147" s="33">
        <v>1358.61718137451</v>
      </c>
      <c r="H147" s="31" t="s">
        <v>94</v>
      </c>
      <c r="I147" s="33">
        <v>96.355828466277202</v>
      </c>
      <c r="J147" s="33">
        <v>14.1</v>
      </c>
      <c r="K147" s="31" t="s">
        <v>94</v>
      </c>
      <c r="L147" s="31" t="s">
        <v>95</v>
      </c>
    </row>
    <row r="148" spans="1:12" x14ac:dyDescent="0.2">
      <c r="A148" t="str">
        <f>VLOOKUP(B148,StateFIPS!A$2:B$52,2)</f>
        <v>Arkansas</v>
      </c>
      <c r="B148">
        <f t="shared" si="3"/>
        <v>5</v>
      </c>
      <c r="C148" s="31" t="s">
        <v>506</v>
      </c>
      <c r="D148" s="31" t="s">
        <v>3285</v>
      </c>
      <c r="E148" s="31" t="s">
        <v>3299</v>
      </c>
      <c r="F148" s="31" t="s">
        <v>3300</v>
      </c>
      <c r="G148" s="33">
        <v>1633.60189184365</v>
      </c>
      <c r="H148" s="31" t="s">
        <v>94</v>
      </c>
      <c r="I148" s="33">
        <v>115.85829020167699</v>
      </c>
      <c r="J148" s="33">
        <v>14.1</v>
      </c>
      <c r="K148" s="31" t="s">
        <v>94</v>
      </c>
      <c r="L148" s="31" t="s">
        <v>95</v>
      </c>
    </row>
    <row r="149" spans="1:12" x14ac:dyDescent="0.2">
      <c r="A149" t="str">
        <f>VLOOKUP(B149,StateFIPS!A$2:B$52,2)</f>
        <v>Arizona</v>
      </c>
      <c r="B149">
        <f t="shared" si="3"/>
        <v>4</v>
      </c>
      <c r="C149" s="31" t="s">
        <v>632</v>
      </c>
      <c r="D149" s="31" t="s">
        <v>3285</v>
      </c>
      <c r="E149" s="31" t="s">
        <v>3299</v>
      </c>
      <c r="F149" s="31" t="s">
        <v>3300</v>
      </c>
      <c r="G149" s="33">
        <v>166.27271538763301</v>
      </c>
      <c r="H149" s="31" t="s">
        <v>94</v>
      </c>
      <c r="I149" s="33">
        <v>11.792391162243399</v>
      </c>
      <c r="J149" s="33">
        <v>14.1</v>
      </c>
      <c r="K149" s="31" t="s">
        <v>94</v>
      </c>
      <c r="L149" s="31" t="s">
        <v>95</v>
      </c>
    </row>
    <row r="150" spans="1:12" x14ac:dyDescent="0.2">
      <c r="A150" t="str">
        <f>VLOOKUP(B150,StateFIPS!A$2:B$52,2)</f>
        <v>Arizona</v>
      </c>
      <c r="B150">
        <f t="shared" si="3"/>
        <v>4</v>
      </c>
      <c r="C150" s="31" t="s">
        <v>2066</v>
      </c>
      <c r="D150" s="31" t="s">
        <v>3285</v>
      </c>
      <c r="E150" s="31" t="s">
        <v>3299</v>
      </c>
      <c r="F150" s="31" t="s">
        <v>3300</v>
      </c>
      <c r="G150" s="33">
        <v>3144.0658909661402</v>
      </c>
      <c r="H150" s="31" t="s">
        <v>94</v>
      </c>
      <c r="I150" s="33">
        <v>222.983396522422</v>
      </c>
      <c r="J150" s="33">
        <v>14.1</v>
      </c>
      <c r="K150" s="31" t="s">
        <v>94</v>
      </c>
      <c r="L150" s="31" t="s">
        <v>95</v>
      </c>
    </row>
    <row r="151" spans="1:12" x14ac:dyDescent="0.2">
      <c r="A151" t="str">
        <f>VLOOKUP(B151,StateFIPS!A$2:B$52,2)</f>
        <v>Arizona</v>
      </c>
      <c r="B151">
        <f t="shared" si="3"/>
        <v>4</v>
      </c>
      <c r="C151" s="31" t="s">
        <v>2068</v>
      </c>
      <c r="D151" s="31" t="s">
        <v>3285</v>
      </c>
      <c r="E151" s="31" t="s">
        <v>3299</v>
      </c>
      <c r="F151" s="31" t="s">
        <v>3300</v>
      </c>
      <c r="G151" s="33">
        <v>574.39665315727598</v>
      </c>
      <c r="H151" s="31" t="s">
        <v>94</v>
      </c>
      <c r="I151" s="33">
        <v>40.737351287750101</v>
      </c>
      <c r="J151" s="33">
        <v>14.1</v>
      </c>
      <c r="K151" s="31" t="s">
        <v>94</v>
      </c>
      <c r="L151" s="31" t="s">
        <v>95</v>
      </c>
    </row>
    <row r="152" spans="1:12" x14ac:dyDescent="0.2">
      <c r="A152" t="str">
        <f>VLOOKUP(B152,StateFIPS!A$2:B$52,2)</f>
        <v>Arizona</v>
      </c>
      <c r="B152">
        <f t="shared" si="3"/>
        <v>4</v>
      </c>
      <c r="C152" s="31" t="s">
        <v>633</v>
      </c>
      <c r="D152" s="31" t="s">
        <v>3285</v>
      </c>
      <c r="E152" s="31" t="s">
        <v>3299</v>
      </c>
      <c r="F152" s="31" t="s">
        <v>3300</v>
      </c>
      <c r="G152" s="33">
        <v>63341.506950799703</v>
      </c>
      <c r="H152" s="31" t="s">
        <v>94</v>
      </c>
      <c r="I152" s="33">
        <v>4492.3054575035203</v>
      </c>
      <c r="J152" s="33">
        <v>14.1</v>
      </c>
      <c r="K152" s="31" t="s">
        <v>94</v>
      </c>
      <c r="L152" s="31" t="s">
        <v>95</v>
      </c>
    </row>
    <row r="153" spans="1:12" x14ac:dyDescent="0.2">
      <c r="A153" t="str">
        <f>VLOOKUP(B153,StateFIPS!A$2:B$52,2)</f>
        <v>Arizona</v>
      </c>
      <c r="B153">
        <f t="shared" si="3"/>
        <v>4</v>
      </c>
      <c r="C153" s="31" t="s">
        <v>634</v>
      </c>
      <c r="D153" s="31" t="s">
        <v>3285</v>
      </c>
      <c r="E153" s="31" t="s">
        <v>3299</v>
      </c>
      <c r="F153" s="31" t="s">
        <v>3300</v>
      </c>
      <c r="G153" s="33">
        <v>63341.506950799703</v>
      </c>
      <c r="H153" s="31" t="s">
        <v>94</v>
      </c>
      <c r="I153" s="33">
        <v>4492.3054575035203</v>
      </c>
      <c r="J153" s="33">
        <v>14.1</v>
      </c>
      <c r="K153" s="31" t="s">
        <v>94</v>
      </c>
      <c r="L153" s="31" t="s">
        <v>95</v>
      </c>
    </row>
    <row r="154" spans="1:12" x14ac:dyDescent="0.2">
      <c r="A154" t="str">
        <f>VLOOKUP(B154,StateFIPS!A$2:B$52,2)</f>
        <v>Arizona</v>
      </c>
      <c r="B154">
        <f t="shared" si="3"/>
        <v>4</v>
      </c>
      <c r="C154" s="31" t="s">
        <v>3240</v>
      </c>
      <c r="D154" s="31" t="s">
        <v>3285</v>
      </c>
      <c r="E154" s="31" t="s">
        <v>3299</v>
      </c>
      <c r="F154" s="31" t="s">
        <v>3300</v>
      </c>
      <c r="G154" s="33">
        <v>63341.506950799703</v>
      </c>
      <c r="H154" s="31" t="s">
        <v>94</v>
      </c>
      <c r="I154" s="33">
        <v>4492.3054575035203</v>
      </c>
      <c r="J154" s="33">
        <v>14.1</v>
      </c>
      <c r="K154" s="31" t="s">
        <v>94</v>
      </c>
      <c r="L154" s="31" t="s">
        <v>95</v>
      </c>
    </row>
    <row r="155" spans="1:12" x14ac:dyDescent="0.2">
      <c r="A155" t="str">
        <f>VLOOKUP(B155,StateFIPS!A$2:B$52,2)</f>
        <v>Arizona</v>
      </c>
      <c r="B155">
        <f t="shared" si="3"/>
        <v>4</v>
      </c>
      <c r="C155" s="31" t="s">
        <v>3233</v>
      </c>
      <c r="D155" s="31" t="s">
        <v>3285</v>
      </c>
      <c r="E155" s="31" t="s">
        <v>3299</v>
      </c>
      <c r="F155" s="31" t="s">
        <v>3300</v>
      </c>
      <c r="G155" s="33">
        <v>63341.506950799703</v>
      </c>
      <c r="H155" s="31" t="s">
        <v>94</v>
      </c>
      <c r="I155" s="33">
        <v>4492.3054575035203</v>
      </c>
      <c r="J155" s="33">
        <v>14.1</v>
      </c>
      <c r="K155" s="31" t="s">
        <v>94</v>
      </c>
      <c r="L155" s="31" t="s">
        <v>95</v>
      </c>
    </row>
    <row r="156" spans="1:12" x14ac:dyDescent="0.2">
      <c r="A156" t="str">
        <f>VLOOKUP(B156,StateFIPS!A$2:B$52,2)</f>
        <v>Arizona</v>
      </c>
      <c r="B156">
        <f t="shared" si="3"/>
        <v>4</v>
      </c>
      <c r="C156" s="31" t="s">
        <v>3236</v>
      </c>
      <c r="D156" s="31" t="s">
        <v>3285</v>
      </c>
      <c r="E156" s="31" t="s">
        <v>3299</v>
      </c>
      <c r="F156" s="31" t="s">
        <v>3300</v>
      </c>
      <c r="G156" s="33">
        <v>63341.506950799703</v>
      </c>
      <c r="H156" s="31" t="s">
        <v>94</v>
      </c>
      <c r="I156" s="33">
        <v>4492.3054575035203</v>
      </c>
      <c r="J156" s="33">
        <v>14.1</v>
      </c>
      <c r="K156" s="31" t="s">
        <v>94</v>
      </c>
      <c r="L156" s="31" t="s">
        <v>95</v>
      </c>
    </row>
    <row r="157" spans="1:12" x14ac:dyDescent="0.2">
      <c r="A157" t="str">
        <f>VLOOKUP(B157,StateFIPS!A$2:B$52,2)</f>
        <v>Arizona</v>
      </c>
      <c r="B157">
        <f t="shared" si="3"/>
        <v>4</v>
      </c>
      <c r="C157" s="31" t="s">
        <v>3102</v>
      </c>
      <c r="D157" s="31" t="s">
        <v>3285</v>
      </c>
      <c r="E157" s="31" t="s">
        <v>3299</v>
      </c>
      <c r="F157" s="31" t="s">
        <v>3300</v>
      </c>
      <c r="G157" s="33">
        <v>529.04954896064896</v>
      </c>
      <c r="H157" s="31" t="s">
        <v>94</v>
      </c>
      <c r="I157" s="33">
        <v>37.5212446071382</v>
      </c>
      <c r="J157" s="33">
        <v>14.1</v>
      </c>
      <c r="K157" s="31" t="s">
        <v>94</v>
      </c>
      <c r="L157" s="31" t="s">
        <v>95</v>
      </c>
    </row>
    <row r="158" spans="1:12" x14ac:dyDescent="0.2">
      <c r="A158" t="str">
        <f>VLOOKUP(B158,StateFIPS!A$2:B$52,2)</f>
        <v>Arizona</v>
      </c>
      <c r="B158">
        <f t="shared" si="3"/>
        <v>4</v>
      </c>
      <c r="C158" s="31" t="s">
        <v>635</v>
      </c>
      <c r="D158" s="31" t="s">
        <v>3285</v>
      </c>
      <c r="E158" s="31" t="s">
        <v>3299</v>
      </c>
      <c r="F158" s="31" t="s">
        <v>3300</v>
      </c>
      <c r="G158" s="33">
        <v>63341.506950799703</v>
      </c>
      <c r="H158" s="31" t="s">
        <v>94</v>
      </c>
      <c r="I158" s="33">
        <v>4492.3054575035203</v>
      </c>
      <c r="J158" s="33">
        <v>14.1</v>
      </c>
      <c r="K158" s="31" t="s">
        <v>94</v>
      </c>
      <c r="L158" s="31" t="s">
        <v>95</v>
      </c>
    </row>
    <row r="159" spans="1:12" x14ac:dyDescent="0.2">
      <c r="A159" t="str">
        <f>VLOOKUP(B159,StateFIPS!A$2:B$52,2)</f>
        <v>Arizona</v>
      </c>
      <c r="B159">
        <f t="shared" si="3"/>
        <v>4</v>
      </c>
      <c r="C159" s="31" t="s">
        <v>3101</v>
      </c>
      <c r="D159" s="31" t="s">
        <v>3285</v>
      </c>
      <c r="E159" s="31" t="s">
        <v>3299</v>
      </c>
      <c r="F159" s="31" t="s">
        <v>3300</v>
      </c>
      <c r="G159" s="33">
        <v>770.90077134266005</v>
      </c>
      <c r="H159" s="31" t="s">
        <v>94</v>
      </c>
      <c r="I159" s="33">
        <v>54.6738135704014</v>
      </c>
      <c r="J159" s="33">
        <v>14.1</v>
      </c>
      <c r="K159" s="31" t="s">
        <v>94</v>
      </c>
      <c r="L159" s="31" t="s">
        <v>95</v>
      </c>
    </row>
    <row r="160" spans="1:12" x14ac:dyDescent="0.2">
      <c r="A160" t="str">
        <f>VLOOKUP(B160,StateFIPS!A$2:B$52,2)</f>
        <v>Arizona</v>
      </c>
      <c r="B160">
        <f t="shared" si="3"/>
        <v>4</v>
      </c>
      <c r="C160" s="31" t="s">
        <v>2061</v>
      </c>
      <c r="D160" s="31" t="s">
        <v>3285</v>
      </c>
      <c r="E160" s="31" t="s">
        <v>3299</v>
      </c>
      <c r="F160" s="31" t="s">
        <v>3300</v>
      </c>
      <c r="G160" s="33">
        <v>63341.506950799703</v>
      </c>
      <c r="H160" s="31" t="s">
        <v>94</v>
      </c>
      <c r="I160" s="33">
        <v>4492.3054575035203</v>
      </c>
      <c r="J160" s="33">
        <v>14.1</v>
      </c>
      <c r="K160" s="31" t="s">
        <v>94</v>
      </c>
      <c r="L160" s="31" t="s">
        <v>95</v>
      </c>
    </row>
    <row r="161" spans="1:12" x14ac:dyDescent="0.2">
      <c r="A161" t="str">
        <f>VLOOKUP(B161,StateFIPS!A$2:B$52,2)</f>
        <v>Arizona</v>
      </c>
      <c r="B161">
        <f t="shared" si="3"/>
        <v>4</v>
      </c>
      <c r="C161" s="31" t="s">
        <v>3100</v>
      </c>
      <c r="D161" s="31" t="s">
        <v>3285</v>
      </c>
      <c r="E161" s="31" t="s">
        <v>3299</v>
      </c>
      <c r="F161" s="31" t="s">
        <v>3300</v>
      </c>
      <c r="G161" s="33">
        <v>63341.506950799703</v>
      </c>
      <c r="H161" s="31" t="s">
        <v>94</v>
      </c>
      <c r="I161" s="33">
        <v>4492.3054575035203</v>
      </c>
      <c r="J161" s="33">
        <v>14.1</v>
      </c>
      <c r="K161" s="31" t="s">
        <v>94</v>
      </c>
      <c r="L161" s="31" t="s">
        <v>95</v>
      </c>
    </row>
    <row r="162" spans="1:12" x14ac:dyDescent="0.2">
      <c r="A162" t="str">
        <f>VLOOKUP(B162,StateFIPS!A$2:B$52,2)</f>
        <v>Arizona</v>
      </c>
      <c r="B162">
        <f t="shared" si="3"/>
        <v>4</v>
      </c>
      <c r="C162" s="31" t="s">
        <v>2074</v>
      </c>
      <c r="D162" s="31" t="s">
        <v>3285</v>
      </c>
      <c r="E162" s="31" t="s">
        <v>3299</v>
      </c>
      <c r="F162" s="31" t="s">
        <v>3300</v>
      </c>
      <c r="G162" s="33">
        <v>2841.7518629886299</v>
      </c>
      <c r="H162" s="31" t="s">
        <v>94</v>
      </c>
      <c r="I162" s="33">
        <v>201.54268531834299</v>
      </c>
      <c r="J162" s="33">
        <v>14.1</v>
      </c>
      <c r="K162" s="31" t="s">
        <v>94</v>
      </c>
      <c r="L162" s="31" t="s">
        <v>95</v>
      </c>
    </row>
    <row r="163" spans="1:12" x14ac:dyDescent="0.2">
      <c r="A163" t="str">
        <f>VLOOKUP(B163,StateFIPS!A$2:B$52,2)</f>
        <v>Arizona</v>
      </c>
      <c r="B163">
        <f t="shared" si="3"/>
        <v>4</v>
      </c>
      <c r="C163" s="31" t="s">
        <v>636</v>
      </c>
      <c r="D163" s="31" t="s">
        <v>3285</v>
      </c>
      <c r="E163" s="31" t="s">
        <v>3299</v>
      </c>
      <c r="F163" s="31" t="s">
        <v>3300</v>
      </c>
      <c r="G163" s="33">
        <v>63341.506950799703</v>
      </c>
      <c r="H163" s="31" t="s">
        <v>94</v>
      </c>
      <c r="I163" s="33">
        <v>4492.3054575035203</v>
      </c>
      <c r="J163" s="33">
        <v>14.1</v>
      </c>
      <c r="K163" s="31" t="s">
        <v>94</v>
      </c>
      <c r="L163" s="31" t="s">
        <v>95</v>
      </c>
    </row>
    <row r="164" spans="1:12" x14ac:dyDescent="0.2">
      <c r="A164" t="str">
        <f>VLOOKUP(B164,StateFIPS!A$2:B$52,2)</f>
        <v>California</v>
      </c>
      <c r="B164">
        <f t="shared" si="3"/>
        <v>6</v>
      </c>
      <c r="C164" s="31" t="s">
        <v>495</v>
      </c>
      <c r="D164" s="31" t="s">
        <v>3285</v>
      </c>
      <c r="E164" s="31" t="s">
        <v>3299</v>
      </c>
      <c r="F164" s="31" t="s">
        <v>3300</v>
      </c>
      <c r="G164" s="33">
        <v>4427.7716966541302</v>
      </c>
      <c r="H164" s="31" t="s">
        <v>94</v>
      </c>
      <c r="I164" s="33">
        <v>314.02636146483201</v>
      </c>
      <c r="J164" s="33">
        <v>14.1</v>
      </c>
      <c r="K164" s="31" t="s">
        <v>94</v>
      </c>
      <c r="L164" s="31" t="s">
        <v>95</v>
      </c>
    </row>
    <row r="165" spans="1:12" x14ac:dyDescent="0.2">
      <c r="A165" t="str">
        <f>VLOOKUP(B165,StateFIPS!A$2:B$52,2)</f>
        <v>California</v>
      </c>
      <c r="B165">
        <f t="shared" si="3"/>
        <v>6</v>
      </c>
      <c r="C165" s="31" t="s">
        <v>3302</v>
      </c>
      <c r="D165" s="31" t="s">
        <v>3285</v>
      </c>
      <c r="E165" s="31" t="s">
        <v>3299</v>
      </c>
      <c r="F165" s="31" t="s">
        <v>3300</v>
      </c>
      <c r="G165" s="33">
        <v>4427.7716966541302</v>
      </c>
      <c r="H165" s="31" t="s">
        <v>94</v>
      </c>
      <c r="I165" s="33">
        <v>314.02636146483201</v>
      </c>
      <c r="J165" s="33">
        <v>14.1</v>
      </c>
      <c r="K165" s="31" t="s">
        <v>94</v>
      </c>
      <c r="L165" s="31" t="s">
        <v>95</v>
      </c>
    </row>
    <row r="166" spans="1:12" x14ac:dyDescent="0.2">
      <c r="A166" t="str">
        <f>VLOOKUP(B166,StateFIPS!A$2:B$52,2)</f>
        <v>California</v>
      </c>
      <c r="B166">
        <f t="shared" si="3"/>
        <v>6</v>
      </c>
      <c r="C166" s="31" t="s">
        <v>508</v>
      </c>
      <c r="D166" s="31" t="s">
        <v>3285</v>
      </c>
      <c r="E166" s="31" t="s">
        <v>3299</v>
      </c>
      <c r="F166" s="31" t="s">
        <v>3300</v>
      </c>
      <c r="G166" s="33">
        <v>19778.895122957201</v>
      </c>
      <c r="H166" s="31" t="s">
        <v>94</v>
      </c>
      <c r="I166" s="33">
        <v>1402.7585193586599</v>
      </c>
      <c r="J166" s="33">
        <v>14.1</v>
      </c>
      <c r="K166" s="31" t="s">
        <v>94</v>
      </c>
      <c r="L166" s="31" t="s">
        <v>95</v>
      </c>
    </row>
    <row r="167" spans="1:12" x14ac:dyDescent="0.2">
      <c r="A167" t="str">
        <f>VLOOKUP(B167,StateFIPS!A$2:B$52,2)</f>
        <v>California</v>
      </c>
      <c r="B167">
        <f t="shared" si="3"/>
        <v>6</v>
      </c>
      <c r="C167" s="31" t="s">
        <v>2075</v>
      </c>
      <c r="D167" s="31" t="s">
        <v>3285</v>
      </c>
      <c r="E167" s="31" t="s">
        <v>3299</v>
      </c>
      <c r="F167" s="31" t="s">
        <v>3300</v>
      </c>
      <c r="G167" s="33">
        <v>1577.6371294530099</v>
      </c>
      <c r="H167" s="31" t="s">
        <v>94</v>
      </c>
      <c r="I167" s="33">
        <v>111.889158117235</v>
      </c>
      <c r="J167" s="33">
        <v>14.1</v>
      </c>
      <c r="K167" s="31" t="s">
        <v>94</v>
      </c>
      <c r="L167" s="31" t="s">
        <v>95</v>
      </c>
    </row>
    <row r="168" spans="1:12" x14ac:dyDescent="0.2">
      <c r="A168" t="str">
        <f>VLOOKUP(B168,StateFIPS!A$2:B$52,2)</f>
        <v>California</v>
      </c>
      <c r="B168">
        <f t="shared" si="3"/>
        <v>6</v>
      </c>
      <c r="C168" s="31" t="s">
        <v>509</v>
      </c>
      <c r="D168" s="31" t="s">
        <v>3285</v>
      </c>
      <c r="E168" s="31" t="s">
        <v>3299</v>
      </c>
      <c r="F168" s="31" t="s">
        <v>3300</v>
      </c>
      <c r="G168" s="33">
        <v>7099.3670825385298</v>
      </c>
      <c r="H168" s="31" t="s">
        <v>94</v>
      </c>
      <c r="I168" s="33">
        <v>503.50121152755599</v>
      </c>
      <c r="J168" s="33">
        <v>14.1</v>
      </c>
      <c r="K168" s="31" t="s">
        <v>94</v>
      </c>
      <c r="L168" s="31" t="s">
        <v>95</v>
      </c>
    </row>
    <row r="169" spans="1:12" x14ac:dyDescent="0.2">
      <c r="A169" t="str">
        <f>VLOOKUP(B169,StateFIPS!A$2:B$52,2)</f>
        <v>California</v>
      </c>
      <c r="B169">
        <f t="shared" si="3"/>
        <v>6</v>
      </c>
      <c r="C169" s="31" t="s">
        <v>2078</v>
      </c>
      <c r="D169" s="31" t="s">
        <v>3285</v>
      </c>
      <c r="E169" s="31" t="s">
        <v>3299</v>
      </c>
      <c r="F169" s="31" t="s">
        <v>3300</v>
      </c>
      <c r="G169" s="33">
        <v>4427.7716966541302</v>
      </c>
      <c r="H169" s="31" t="s">
        <v>94</v>
      </c>
      <c r="I169" s="33">
        <v>314.02636146483201</v>
      </c>
      <c r="J169" s="33">
        <v>14.1</v>
      </c>
      <c r="K169" s="31" t="s">
        <v>94</v>
      </c>
      <c r="L169" s="31" t="s">
        <v>95</v>
      </c>
    </row>
    <row r="170" spans="1:12" x14ac:dyDescent="0.2">
      <c r="A170" t="str">
        <f>VLOOKUP(B170,StateFIPS!A$2:B$52,2)</f>
        <v>California</v>
      </c>
      <c r="B170">
        <f t="shared" si="3"/>
        <v>6</v>
      </c>
      <c r="C170" s="31" t="s">
        <v>2079</v>
      </c>
      <c r="D170" s="31" t="s">
        <v>3285</v>
      </c>
      <c r="E170" s="31" t="s">
        <v>3299</v>
      </c>
      <c r="F170" s="31" t="s">
        <v>3300</v>
      </c>
      <c r="G170" s="33">
        <v>4427.7716966541302</v>
      </c>
      <c r="H170" s="31" t="s">
        <v>94</v>
      </c>
      <c r="I170" s="33">
        <v>314.02636146483201</v>
      </c>
      <c r="J170" s="33">
        <v>14.1</v>
      </c>
      <c r="K170" s="31" t="s">
        <v>94</v>
      </c>
      <c r="L170" s="31" t="s">
        <v>95</v>
      </c>
    </row>
    <row r="171" spans="1:12" x14ac:dyDescent="0.2">
      <c r="A171" t="str">
        <f>VLOOKUP(B171,StateFIPS!A$2:B$52,2)</f>
        <v>California</v>
      </c>
      <c r="B171">
        <f t="shared" si="3"/>
        <v>6</v>
      </c>
      <c r="C171" s="31" t="s">
        <v>2081</v>
      </c>
      <c r="D171" s="31" t="s">
        <v>3285</v>
      </c>
      <c r="E171" s="31" t="s">
        <v>3299</v>
      </c>
      <c r="F171" s="31" t="s">
        <v>3300</v>
      </c>
      <c r="G171" s="33">
        <v>4427.7716966541302</v>
      </c>
      <c r="H171" s="31" t="s">
        <v>94</v>
      </c>
      <c r="I171" s="33">
        <v>314.02636146483201</v>
      </c>
      <c r="J171" s="33">
        <v>14.1</v>
      </c>
      <c r="K171" s="31" t="s">
        <v>94</v>
      </c>
      <c r="L171" s="31" t="s">
        <v>95</v>
      </c>
    </row>
    <row r="172" spans="1:12" x14ac:dyDescent="0.2">
      <c r="A172" t="str">
        <f>VLOOKUP(B172,StateFIPS!A$2:B$52,2)</f>
        <v>California</v>
      </c>
      <c r="B172">
        <f t="shared" si="3"/>
        <v>6</v>
      </c>
      <c r="C172" s="31" t="s">
        <v>510</v>
      </c>
      <c r="D172" s="31" t="s">
        <v>3285</v>
      </c>
      <c r="E172" s="31" t="s">
        <v>3299</v>
      </c>
      <c r="F172" s="31" t="s">
        <v>3300</v>
      </c>
      <c r="G172" s="33">
        <v>4427.7716966541302</v>
      </c>
      <c r="H172" s="31" t="s">
        <v>94</v>
      </c>
      <c r="I172" s="33">
        <v>314.02636146483201</v>
      </c>
      <c r="J172" s="33">
        <v>14.1</v>
      </c>
      <c r="K172" s="31" t="s">
        <v>94</v>
      </c>
      <c r="L172" s="31" t="s">
        <v>95</v>
      </c>
    </row>
    <row r="173" spans="1:12" x14ac:dyDescent="0.2">
      <c r="A173" t="str">
        <f>VLOOKUP(B173,StateFIPS!A$2:B$52,2)</f>
        <v>California</v>
      </c>
      <c r="B173">
        <f t="shared" si="3"/>
        <v>6</v>
      </c>
      <c r="C173" s="31" t="s">
        <v>2083</v>
      </c>
      <c r="D173" s="31" t="s">
        <v>3285</v>
      </c>
      <c r="E173" s="31" t="s">
        <v>3299</v>
      </c>
      <c r="F173" s="31" t="s">
        <v>3300</v>
      </c>
      <c r="G173" s="33">
        <v>66903.500489766404</v>
      </c>
      <c r="H173" s="31" t="s">
        <v>94</v>
      </c>
      <c r="I173" s="33">
        <v>4744.9291127493898</v>
      </c>
      <c r="J173" s="33">
        <v>14.1</v>
      </c>
      <c r="K173" s="31" t="s">
        <v>94</v>
      </c>
      <c r="L173" s="31" t="s">
        <v>95</v>
      </c>
    </row>
    <row r="174" spans="1:12" x14ac:dyDescent="0.2">
      <c r="A174" t="str">
        <f>VLOOKUP(B174,StateFIPS!A$2:B$52,2)</f>
        <v>California</v>
      </c>
      <c r="B174">
        <f t="shared" si="3"/>
        <v>6</v>
      </c>
      <c r="C174" s="31" t="s">
        <v>2084</v>
      </c>
      <c r="D174" s="31" t="s">
        <v>3285</v>
      </c>
      <c r="E174" s="31" t="s">
        <v>3299</v>
      </c>
      <c r="F174" s="31" t="s">
        <v>3300</v>
      </c>
      <c r="G174" s="33">
        <v>4236.2478476053002</v>
      </c>
      <c r="H174" s="31" t="s">
        <v>94</v>
      </c>
      <c r="I174" s="33">
        <v>300.443109759241</v>
      </c>
      <c r="J174" s="33">
        <v>14.1</v>
      </c>
      <c r="K174" s="31" t="s">
        <v>94</v>
      </c>
      <c r="L174" s="31" t="s">
        <v>95</v>
      </c>
    </row>
    <row r="175" spans="1:12" x14ac:dyDescent="0.2">
      <c r="A175" t="str">
        <f>VLOOKUP(B175,StateFIPS!A$2:B$52,2)</f>
        <v>California</v>
      </c>
      <c r="B175">
        <f t="shared" si="3"/>
        <v>6</v>
      </c>
      <c r="C175" s="31" t="s">
        <v>2072</v>
      </c>
      <c r="D175" s="31" t="s">
        <v>3285</v>
      </c>
      <c r="E175" s="31" t="s">
        <v>3299</v>
      </c>
      <c r="F175" s="31" t="s">
        <v>3300</v>
      </c>
      <c r="G175" s="33">
        <v>4427.7716966541302</v>
      </c>
      <c r="H175" s="31" t="s">
        <v>94</v>
      </c>
      <c r="I175" s="33">
        <v>314.02636146483201</v>
      </c>
      <c r="J175" s="33">
        <v>14.1</v>
      </c>
      <c r="K175" s="31" t="s">
        <v>94</v>
      </c>
      <c r="L175" s="31" t="s">
        <v>95</v>
      </c>
    </row>
    <row r="176" spans="1:12" x14ac:dyDescent="0.2">
      <c r="A176" t="str">
        <f>VLOOKUP(B176,StateFIPS!A$2:B$52,2)</f>
        <v>California</v>
      </c>
      <c r="B176">
        <f t="shared" si="3"/>
        <v>6</v>
      </c>
      <c r="C176" s="31" t="s">
        <v>2035</v>
      </c>
      <c r="D176" s="31" t="s">
        <v>3285</v>
      </c>
      <c r="E176" s="31" t="s">
        <v>3299</v>
      </c>
      <c r="F176" s="31" t="s">
        <v>3300</v>
      </c>
      <c r="G176" s="33">
        <v>4427.7716966541302</v>
      </c>
      <c r="H176" s="31" t="s">
        <v>94</v>
      </c>
      <c r="I176" s="33">
        <v>314.02636146483201</v>
      </c>
      <c r="J176" s="33">
        <v>14.1</v>
      </c>
      <c r="K176" s="31" t="s">
        <v>94</v>
      </c>
      <c r="L176" s="31" t="s">
        <v>95</v>
      </c>
    </row>
    <row r="177" spans="1:12" x14ac:dyDescent="0.2">
      <c r="A177" t="str">
        <f>VLOOKUP(B177,StateFIPS!A$2:B$52,2)</f>
        <v>California</v>
      </c>
      <c r="B177">
        <f t="shared" si="3"/>
        <v>6</v>
      </c>
      <c r="C177" s="31" t="s">
        <v>3085</v>
      </c>
      <c r="D177" s="31" t="s">
        <v>3285</v>
      </c>
      <c r="E177" s="31" t="s">
        <v>3299</v>
      </c>
      <c r="F177" s="31" t="s">
        <v>3300</v>
      </c>
      <c r="G177" s="33">
        <v>4427.7716966541302</v>
      </c>
      <c r="H177" s="31" t="s">
        <v>94</v>
      </c>
      <c r="I177" s="33">
        <v>314.02636146483201</v>
      </c>
      <c r="J177" s="33">
        <v>14.1</v>
      </c>
      <c r="K177" s="31" t="s">
        <v>94</v>
      </c>
      <c r="L177" s="31" t="s">
        <v>95</v>
      </c>
    </row>
    <row r="178" spans="1:12" x14ac:dyDescent="0.2">
      <c r="A178" t="str">
        <f>VLOOKUP(B178,StateFIPS!A$2:B$52,2)</f>
        <v>California</v>
      </c>
      <c r="B178">
        <f t="shared" si="3"/>
        <v>6</v>
      </c>
      <c r="C178" s="31" t="s">
        <v>2037</v>
      </c>
      <c r="D178" s="31" t="s">
        <v>3285</v>
      </c>
      <c r="E178" s="31" t="s">
        <v>3299</v>
      </c>
      <c r="F178" s="31" t="s">
        <v>3300</v>
      </c>
      <c r="G178" s="33">
        <v>4427.7716966541302</v>
      </c>
      <c r="H178" s="31" t="s">
        <v>94</v>
      </c>
      <c r="I178" s="33">
        <v>314.02636146483201</v>
      </c>
      <c r="J178" s="33">
        <v>14.1</v>
      </c>
      <c r="K178" s="31" t="s">
        <v>94</v>
      </c>
      <c r="L178" s="31" t="s">
        <v>95</v>
      </c>
    </row>
    <row r="179" spans="1:12" x14ac:dyDescent="0.2">
      <c r="A179" t="str">
        <f>VLOOKUP(B179,StateFIPS!A$2:B$52,2)</f>
        <v>California</v>
      </c>
      <c r="B179">
        <f t="shared" si="3"/>
        <v>6</v>
      </c>
      <c r="C179" s="31" t="s">
        <v>2039</v>
      </c>
      <c r="D179" s="31" t="s">
        <v>3285</v>
      </c>
      <c r="E179" s="31" t="s">
        <v>3299</v>
      </c>
      <c r="F179" s="31" t="s">
        <v>3300</v>
      </c>
      <c r="G179" s="33">
        <v>25621.995602412699</v>
      </c>
      <c r="H179" s="31" t="s">
        <v>94</v>
      </c>
      <c r="I179" s="33">
        <v>1817.16280868175</v>
      </c>
      <c r="J179" s="33">
        <v>14.1</v>
      </c>
      <c r="K179" s="31" t="s">
        <v>94</v>
      </c>
      <c r="L179" s="31" t="s">
        <v>95</v>
      </c>
    </row>
    <row r="180" spans="1:12" x14ac:dyDescent="0.2">
      <c r="A180" t="str">
        <f>VLOOKUP(B180,StateFIPS!A$2:B$52,2)</f>
        <v>California</v>
      </c>
      <c r="B180">
        <f t="shared" si="3"/>
        <v>6</v>
      </c>
      <c r="C180" s="31" t="s">
        <v>511</v>
      </c>
      <c r="D180" s="31" t="s">
        <v>3285</v>
      </c>
      <c r="E180" s="31" t="s">
        <v>3299</v>
      </c>
      <c r="F180" s="31" t="s">
        <v>3300</v>
      </c>
      <c r="G180" s="33">
        <v>5375.6524410991397</v>
      </c>
      <c r="H180" s="31" t="s">
        <v>94</v>
      </c>
      <c r="I180" s="33">
        <v>381.25194617724401</v>
      </c>
      <c r="J180" s="33">
        <v>14.1</v>
      </c>
      <c r="K180" s="31" t="s">
        <v>94</v>
      </c>
      <c r="L180" s="31" t="s">
        <v>95</v>
      </c>
    </row>
    <row r="181" spans="1:12" x14ac:dyDescent="0.2">
      <c r="A181" t="str">
        <f>VLOOKUP(B181,StateFIPS!A$2:B$52,2)</f>
        <v>California</v>
      </c>
      <c r="B181">
        <f t="shared" si="3"/>
        <v>6</v>
      </c>
      <c r="C181" s="31" t="s">
        <v>512</v>
      </c>
      <c r="D181" s="31" t="s">
        <v>3285</v>
      </c>
      <c r="E181" s="31" t="s">
        <v>3299</v>
      </c>
      <c r="F181" s="31" t="s">
        <v>3300</v>
      </c>
      <c r="G181" s="33">
        <v>4427.7716966541302</v>
      </c>
      <c r="H181" s="31" t="s">
        <v>94</v>
      </c>
      <c r="I181" s="33">
        <v>314.02636146483201</v>
      </c>
      <c r="J181" s="33">
        <v>14.1</v>
      </c>
      <c r="K181" s="31" t="s">
        <v>94</v>
      </c>
      <c r="L181" s="31" t="s">
        <v>95</v>
      </c>
    </row>
    <row r="182" spans="1:12" x14ac:dyDescent="0.2">
      <c r="A182" t="str">
        <f>VLOOKUP(B182,StateFIPS!A$2:B$52,2)</f>
        <v>California</v>
      </c>
      <c r="B182">
        <f t="shared" si="3"/>
        <v>6</v>
      </c>
      <c r="C182" s="31" t="s">
        <v>2040</v>
      </c>
      <c r="D182" s="31" t="s">
        <v>3285</v>
      </c>
      <c r="E182" s="31" t="s">
        <v>3299</v>
      </c>
      <c r="F182" s="31" t="s">
        <v>3300</v>
      </c>
      <c r="G182" s="33">
        <v>12241.2955044594</v>
      </c>
      <c r="H182" s="31" t="s">
        <v>94</v>
      </c>
      <c r="I182" s="33">
        <v>868.17698613187599</v>
      </c>
      <c r="J182" s="33">
        <v>14.1</v>
      </c>
      <c r="K182" s="31" t="s">
        <v>94</v>
      </c>
      <c r="L182" s="31" t="s">
        <v>95</v>
      </c>
    </row>
    <row r="183" spans="1:12" x14ac:dyDescent="0.2">
      <c r="A183" t="str">
        <f>VLOOKUP(B183,StateFIPS!A$2:B$52,2)</f>
        <v>California</v>
      </c>
      <c r="B183">
        <f t="shared" si="3"/>
        <v>6</v>
      </c>
      <c r="C183" s="31" t="s">
        <v>2043</v>
      </c>
      <c r="D183" s="31" t="s">
        <v>3285</v>
      </c>
      <c r="E183" s="31" t="s">
        <v>3299</v>
      </c>
      <c r="F183" s="31" t="s">
        <v>3300</v>
      </c>
      <c r="G183" s="33">
        <v>2395.67119657679</v>
      </c>
      <c r="H183" s="31" t="s">
        <v>94</v>
      </c>
      <c r="I183" s="33">
        <v>169.905758622467</v>
      </c>
      <c r="J183" s="33">
        <v>14.1</v>
      </c>
      <c r="K183" s="31" t="s">
        <v>94</v>
      </c>
      <c r="L183" s="31" t="s">
        <v>95</v>
      </c>
    </row>
    <row r="184" spans="1:12" x14ac:dyDescent="0.2">
      <c r="A184" t="str">
        <f>VLOOKUP(B184,StateFIPS!A$2:B$52,2)</f>
        <v>California</v>
      </c>
      <c r="B184">
        <f t="shared" si="3"/>
        <v>6</v>
      </c>
      <c r="C184" s="31" t="s">
        <v>2044</v>
      </c>
      <c r="D184" s="31" t="s">
        <v>3285</v>
      </c>
      <c r="E184" s="31" t="s">
        <v>3299</v>
      </c>
      <c r="F184" s="31" t="s">
        <v>3300</v>
      </c>
      <c r="G184" s="33">
        <v>4427.7716966541302</v>
      </c>
      <c r="H184" s="31" t="s">
        <v>94</v>
      </c>
      <c r="I184" s="33">
        <v>314.02636146483201</v>
      </c>
      <c r="J184" s="33">
        <v>14.1</v>
      </c>
      <c r="K184" s="31" t="s">
        <v>94</v>
      </c>
      <c r="L184" s="31" t="s">
        <v>95</v>
      </c>
    </row>
    <row r="185" spans="1:12" x14ac:dyDescent="0.2">
      <c r="A185" t="str">
        <f>VLOOKUP(B185,StateFIPS!A$2:B$52,2)</f>
        <v>California</v>
      </c>
      <c r="B185">
        <f t="shared" si="3"/>
        <v>6</v>
      </c>
      <c r="C185" s="31" t="s">
        <v>513</v>
      </c>
      <c r="D185" s="31" t="s">
        <v>3285</v>
      </c>
      <c r="E185" s="31" t="s">
        <v>3299</v>
      </c>
      <c r="F185" s="31" t="s">
        <v>3300</v>
      </c>
      <c r="G185" s="33">
        <v>4427.7716966541302</v>
      </c>
      <c r="H185" s="31" t="s">
        <v>94</v>
      </c>
      <c r="I185" s="33">
        <v>314.02636146483201</v>
      </c>
      <c r="J185" s="33">
        <v>14.1</v>
      </c>
      <c r="K185" s="31" t="s">
        <v>94</v>
      </c>
      <c r="L185" s="31" t="s">
        <v>95</v>
      </c>
    </row>
    <row r="186" spans="1:12" x14ac:dyDescent="0.2">
      <c r="A186" t="str">
        <f>VLOOKUP(B186,StateFIPS!A$2:B$52,2)</f>
        <v>California</v>
      </c>
      <c r="B186">
        <f t="shared" si="3"/>
        <v>6</v>
      </c>
      <c r="C186" s="31" t="s">
        <v>2060</v>
      </c>
      <c r="D186" s="31" t="s">
        <v>3285</v>
      </c>
      <c r="E186" s="31" t="s">
        <v>3299</v>
      </c>
      <c r="F186" s="31" t="s">
        <v>3300</v>
      </c>
      <c r="G186" s="33">
        <v>7391.5221065113101</v>
      </c>
      <c r="H186" s="31" t="s">
        <v>94</v>
      </c>
      <c r="I186" s="33">
        <v>524.22142599371</v>
      </c>
      <c r="J186" s="33">
        <v>14.1</v>
      </c>
      <c r="K186" s="31" t="s">
        <v>94</v>
      </c>
      <c r="L186" s="31" t="s">
        <v>95</v>
      </c>
    </row>
    <row r="187" spans="1:12" x14ac:dyDescent="0.2">
      <c r="A187" t="str">
        <f>VLOOKUP(B187,StateFIPS!A$2:B$52,2)</f>
        <v>California</v>
      </c>
      <c r="B187">
        <f t="shared" si="3"/>
        <v>6</v>
      </c>
      <c r="C187" s="31" t="s">
        <v>2047</v>
      </c>
      <c r="D187" s="31" t="s">
        <v>3285</v>
      </c>
      <c r="E187" s="31" t="s">
        <v>3299</v>
      </c>
      <c r="F187" s="31" t="s">
        <v>3300</v>
      </c>
      <c r="G187" s="33">
        <v>19106.938567819801</v>
      </c>
      <c r="H187" s="31" t="s">
        <v>94</v>
      </c>
      <c r="I187" s="33">
        <v>1355.10202608651</v>
      </c>
      <c r="J187" s="33">
        <v>14.1</v>
      </c>
      <c r="K187" s="31" t="s">
        <v>94</v>
      </c>
      <c r="L187" s="31" t="s">
        <v>95</v>
      </c>
    </row>
    <row r="188" spans="1:12" x14ac:dyDescent="0.2">
      <c r="A188" t="str">
        <f>VLOOKUP(B188,StateFIPS!A$2:B$52,2)</f>
        <v>California</v>
      </c>
      <c r="B188">
        <f t="shared" si="3"/>
        <v>6</v>
      </c>
      <c r="C188" s="31" t="s">
        <v>514</v>
      </c>
      <c r="D188" s="31" t="s">
        <v>3285</v>
      </c>
      <c r="E188" s="31" t="s">
        <v>3299</v>
      </c>
      <c r="F188" s="31" t="s">
        <v>3300</v>
      </c>
      <c r="G188" s="33">
        <v>4427.7716966541302</v>
      </c>
      <c r="H188" s="31" t="s">
        <v>94</v>
      </c>
      <c r="I188" s="33">
        <v>314.02636146483201</v>
      </c>
      <c r="J188" s="33">
        <v>14.1</v>
      </c>
      <c r="K188" s="31" t="s">
        <v>94</v>
      </c>
      <c r="L188" s="31" t="s">
        <v>95</v>
      </c>
    </row>
    <row r="189" spans="1:12" x14ac:dyDescent="0.2">
      <c r="A189" t="str">
        <f>VLOOKUP(B189,StateFIPS!A$2:B$52,2)</f>
        <v>California</v>
      </c>
      <c r="B189">
        <f t="shared" si="3"/>
        <v>6</v>
      </c>
      <c r="C189" s="31" t="s">
        <v>2774</v>
      </c>
      <c r="D189" s="31" t="s">
        <v>3285</v>
      </c>
      <c r="E189" s="31" t="s">
        <v>3299</v>
      </c>
      <c r="F189" s="31" t="s">
        <v>3300</v>
      </c>
      <c r="G189" s="33">
        <v>4427.7716966541302</v>
      </c>
      <c r="H189" s="31" t="s">
        <v>94</v>
      </c>
      <c r="I189" s="33">
        <v>314.02636146483201</v>
      </c>
      <c r="J189" s="33">
        <v>14.1</v>
      </c>
      <c r="K189" s="31" t="s">
        <v>94</v>
      </c>
      <c r="L189" s="31" t="s">
        <v>95</v>
      </c>
    </row>
    <row r="190" spans="1:12" x14ac:dyDescent="0.2">
      <c r="A190" t="str">
        <f>VLOOKUP(B190,StateFIPS!A$2:B$52,2)</f>
        <v>California</v>
      </c>
      <c r="B190">
        <f t="shared" si="3"/>
        <v>6</v>
      </c>
      <c r="C190" s="31" t="s">
        <v>2049</v>
      </c>
      <c r="D190" s="31" t="s">
        <v>3285</v>
      </c>
      <c r="E190" s="31" t="s">
        <v>3299</v>
      </c>
      <c r="F190" s="31" t="s">
        <v>3300</v>
      </c>
      <c r="G190" s="33">
        <v>17237.146414393999</v>
      </c>
      <c r="H190" s="31" t="s">
        <v>94</v>
      </c>
      <c r="I190" s="33">
        <v>1222.49265350312</v>
      </c>
      <c r="J190" s="33">
        <v>14.1</v>
      </c>
      <c r="K190" s="31" t="s">
        <v>94</v>
      </c>
      <c r="L190" s="31" t="s">
        <v>95</v>
      </c>
    </row>
    <row r="191" spans="1:12" x14ac:dyDescent="0.2">
      <c r="A191" t="str">
        <f>VLOOKUP(B191,StateFIPS!A$2:B$52,2)</f>
        <v>California</v>
      </c>
      <c r="B191">
        <f t="shared" si="3"/>
        <v>6</v>
      </c>
      <c r="C191" s="31" t="s">
        <v>2051</v>
      </c>
      <c r="D191" s="31" t="s">
        <v>3285</v>
      </c>
      <c r="E191" s="31" t="s">
        <v>3299</v>
      </c>
      <c r="F191" s="31" t="s">
        <v>3300</v>
      </c>
      <c r="G191" s="33">
        <v>22846.5228746713</v>
      </c>
      <c r="H191" s="31" t="s">
        <v>94</v>
      </c>
      <c r="I191" s="33">
        <v>1620.3207712532901</v>
      </c>
      <c r="J191" s="33">
        <v>14.1</v>
      </c>
      <c r="K191" s="31" t="s">
        <v>94</v>
      </c>
      <c r="L191" s="31" t="s">
        <v>95</v>
      </c>
    </row>
    <row r="192" spans="1:12" x14ac:dyDescent="0.2">
      <c r="A192" t="str">
        <f>VLOOKUP(B192,StateFIPS!A$2:B$52,2)</f>
        <v>California</v>
      </c>
      <c r="B192">
        <f t="shared" si="3"/>
        <v>6</v>
      </c>
      <c r="C192" s="31" t="s">
        <v>515</v>
      </c>
      <c r="D192" s="31" t="s">
        <v>3285</v>
      </c>
      <c r="E192" s="31" t="s">
        <v>3299</v>
      </c>
      <c r="F192" s="31" t="s">
        <v>3300</v>
      </c>
      <c r="G192" s="33">
        <v>4427.7716966541302</v>
      </c>
      <c r="H192" s="31" t="s">
        <v>94</v>
      </c>
      <c r="I192" s="33">
        <v>314.02636146483201</v>
      </c>
      <c r="J192" s="33">
        <v>14.1</v>
      </c>
      <c r="K192" s="31" t="s">
        <v>94</v>
      </c>
      <c r="L192" s="31" t="s">
        <v>95</v>
      </c>
    </row>
    <row r="193" spans="1:12" x14ac:dyDescent="0.2">
      <c r="A193" t="str">
        <f>VLOOKUP(B193,StateFIPS!A$2:B$52,2)</f>
        <v>California</v>
      </c>
      <c r="B193">
        <f t="shared" si="3"/>
        <v>6</v>
      </c>
      <c r="C193" s="31" t="s">
        <v>3074</v>
      </c>
      <c r="D193" s="31" t="s">
        <v>3285</v>
      </c>
      <c r="E193" s="31" t="s">
        <v>3299</v>
      </c>
      <c r="F193" s="31" t="s">
        <v>3300</v>
      </c>
      <c r="G193" s="33">
        <v>4427.7716966541302</v>
      </c>
      <c r="H193" s="31" t="s">
        <v>94</v>
      </c>
      <c r="I193" s="33">
        <v>314.02636146483201</v>
      </c>
      <c r="J193" s="33">
        <v>14.1</v>
      </c>
      <c r="K193" s="31" t="s">
        <v>94</v>
      </c>
      <c r="L193" s="31" t="s">
        <v>95</v>
      </c>
    </row>
    <row r="194" spans="1:12" x14ac:dyDescent="0.2">
      <c r="A194" t="str">
        <f>VLOOKUP(B194,StateFIPS!A$2:B$52,2)</f>
        <v>California</v>
      </c>
      <c r="B194">
        <f t="shared" si="3"/>
        <v>6</v>
      </c>
      <c r="C194" s="31" t="s">
        <v>2054</v>
      </c>
      <c r="D194" s="31" t="s">
        <v>3285</v>
      </c>
      <c r="E194" s="31" t="s">
        <v>3299</v>
      </c>
      <c r="F194" s="31" t="s">
        <v>3300</v>
      </c>
      <c r="G194" s="33">
        <v>15513.4317729546</v>
      </c>
      <c r="H194" s="31" t="s">
        <v>94</v>
      </c>
      <c r="I194" s="33">
        <v>1100.24338815281</v>
      </c>
      <c r="J194" s="33">
        <v>14.1</v>
      </c>
      <c r="K194" s="31" t="s">
        <v>94</v>
      </c>
      <c r="L194" s="31" t="s">
        <v>95</v>
      </c>
    </row>
    <row r="195" spans="1:12" x14ac:dyDescent="0.2">
      <c r="A195" t="str">
        <f>VLOOKUP(B195,StateFIPS!A$2:B$52,2)</f>
        <v>California</v>
      </c>
      <c r="B195">
        <f t="shared" ref="B195:B258" si="4">VALUE(LEFT(C195,2))</f>
        <v>6</v>
      </c>
      <c r="C195" s="31" t="s">
        <v>516</v>
      </c>
      <c r="D195" s="31" t="s">
        <v>3285</v>
      </c>
      <c r="E195" s="31" t="s">
        <v>3299</v>
      </c>
      <c r="F195" s="31" t="s">
        <v>3300</v>
      </c>
      <c r="G195" s="33">
        <v>262.93952157550098</v>
      </c>
      <c r="H195" s="31" t="s">
        <v>94</v>
      </c>
      <c r="I195" s="33">
        <v>18.6481930195391</v>
      </c>
      <c r="J195" s="33">
        <v>14.1</v>
      </c>
      <c r="K195" s="31" t="s">
        <v>94</v>
      </c>
      <c r="L195" s="31" t="s">
        <v>95</v>
      </c>
    </row>
    <row r="196" spans="1:12" x14ac:dyDescent="0.2">
      <c r="A196" t="str">
        <f>VLOOKUP(B196,StateFIPS!A$2:B$52,2)</f>
        <v>California</v>
      </c>
      <c r="B196">
        <f t="shared" si="4"/>
        <v>6</v>
      </c>
      <c r="C196" s="31" t="s">
        <v>2055</v>
      </c>
      <c r="D196" s="31" t="s">
        <v>3285</v>
      </c>
      <c r="E196" s="31" t="s">
        <v>3299</v>
      </c>
      <c r="F196" s="31" t="s">
        <v>3300</v>
      </c>
      <c r="G196" s="33">
        <v>21677.902778780201</v>
      </c>
      <c r="H196" s="31" t="s">
        <v>94</v>
      </c>
      <c r="I196" s="33">
        <v>1537.43991338867</v>
      </c>
      <c r="J196" s="33">
        <v>14.1</v>
      </c>
      <c r="K196" s="31" t="s">
        <v>94</v>
      </c>
      <c r="L196" s="31" t="s">
        <v>95</v>
      </c>
    </row>
    <row r="197" spans="1:12" x14ac:dyDescent="0.2">
      <c r="A197" t="str">
        <f>VLOOKUP(B197,StateFIPS!A$2:B$52,2)</f>
        <v>California</v>
      </c>
      <c r="B197">
        <f t="shared" si="4"/>
        <v>6</v>
      </c>
      <c r="C197" s="31" t="s">
        <v>2057</v>
      </c>
      <c r="D197" s="31" t="s">
        <v>3285</v>
      </c>
      <c r="E197" s="31" t="s">
        <v>3299</v>
      </c>
      <c r="F197" s="31" t="s">
        <v>3300</v>
      </c>
      <c r="G197" s="33">
        <v>15162.8457441872</v>
      </c>
      <c r="H197" s="31" t="s">
        <v>94</v>
      </c>
      <c r="I197" s="33">
        <v>1075.37913079342</v>
      </c>
      <c r="J197" s="33">
        <v>14.1</v>
      </c>
      <c r="K197" s="31" t="s">
        <v>94</v>
      </c>
      <c r="L197" s="31" t="s">
        <v>95</v>
      </c>
    </row>
    <row r="198" spans="1:12" x14ac:dyDescent="0.2">
      <c r="A198" t="str">
        <f>VLOOKUP(B198,StateFIPS!A$2:B$52,2)</f>
        <v>California</v>
      </c>
      <c r="B198">
        <f t="shared" si="4"/>
        <v>6</v>
      </c>
      <c r="C198" s="31" t="s">
        <v>2058</v>
      </c>
      <c r="D198" s="31" t="s">
        <v>3285</v>
      </c>
      <c r="E198" s="31" t="s">
        <v>3299</v>
      </c>
      <c r="F198" s="31" t="s">
        <v>3300</v>
      </c>
      <c r="G198" s="33">
        <v>2746.2572253441199</v>
      </c>
      <c r="H198" s="31" t="s">
        <v>94</v>
      </c>
      <c r="I198" s="33">
        <v>194.77001598185299</v>
      </c>
      <c r="J198" s="33">
        <v>14.1</v>
      </c>
      <c r="K198" s="31" t="s">
        <v>94</v>
      </c>
      <c r="L198" s="31" t="s">
        <v>95</v>
      </c>
    </row>
    <row r="199" spans="1:12" x14ac:dyDescent="0.2">
      <c r="A199" t="str">
        <f>VLOOKUP(B199,StateFIPS!A$2:B$52,2)</f>
        <v>California</v>
      </c>
      <c r="B199">
        <f t="shared" si="4"/>
        <v>6</v>
      </c>
      <c r="C199" s="31" t="s">
        <v>2085</v>
      </c>
      <c r="D199" s="31" t="s">
        <v>3285</v>
      </c>
      <c r="E199" s="31" t="s">
        <v>3299</v>
      </c>
      <c r="F199" s="31" t="s">
        <v>3300</v>
      </c>
      <c r="G199" s="33">
        <v>32955.086704129499</v>
      </c>
      <c r="H199" s="31" t="s">
        <v>94</v>
      </c>
      <c r="I199" s="33">
        <v>2337.2401917822299</v>
      </c>
      <c r="J199" s="33">
        <v>14.1</v>
      </c>
      <c r="K199" s="31" t="s">
        <v>94</v>
      </c>
      <c r="L199" s="31" t="s">
        <v>95</v>
      </c>
    </row>
    <row r="200" spans="1:12" x14ac:dyDescent="0.2">
      <c r="A200" t="str">
        <f>VLOOKUP(B200,StateFIPS!A$2:B$52,2)</f>
        <v>California</v>
      </c>
      <c r="B200">
        <f t="shared" si="4"/>
        <v>6</v>
      </c>
      <c r="C200" s="31" t="s">
        <v>2117</v>
      </c>
      <c r="D200" s="31" t="s">
        <v>3285</v>
      </c>
      <c r="E200" s="31" t="s">
        <v>3299</v>
      </c>
      <c r="F200" s="31" t="s">
        <v>3300</v>
      </c>
      <c r="G200" s="33">
        <v>14870.690720214499</v>
      </c>
      <c r="H200" s="31" t="s">
        <v>94</v>
      </c>
      <c r="I200" s="33">
        <v>1054.6589163272699</v>
      </c>
      <c r="J200" s="33">
        <v>14.1</v>
      </c>
      <c r="K200" s="31" t="s">
        <v>94</v>
      </c>
      <c r="L200" s="31" t="s">
        <v>95</v>
      </c>
    </row>
    <row r="201" spans="1:12" x14ac:dyDescent="0.2">
      <c r="A201" t="str">
        <f>VLOOKUP(B201,StateFIPS!A$2:B$52,2)</f>
        <v>California</v>
      </c>
      <c r="B201">
        <f t="shared" si="4"/>
        <v>6</v>
      </c>
      <c r="C201" s="31" t="s">
        <v>3303</v>
      </c>
      <c r="D201" s="31" t="s">
        <v>3285</v>
      </c>
      <c r="E201" s="31" t="s">
        <v>3299</v>
      </c>
      <c r="F201" s="31" t="s">
        <v>3300</v>
      </c>
      <c r="G201" s="33">
        <v>4427.7716966541302</v>
      </c>
      <c r="H201" s="31" t="s">
        <v>94</v>
      </c>
      <c r="I201" s="33">
        <v>314.02636146483201</v>
      </c>
      <c r="J201" s="33">
        <v>14.1</v>
      </c>
      <c r="K201" s="31" t="s">
        <v>94</v>
      </c>
      <c r="L201" s="31" t="s">
        <v>95</v>
      </c>
    </row>
    <row r="202" spans="1:12" x14ac:dyDescent="0.2">
      <c r="A202" t="str">
        <f>VLOOKUP(B202,StateFIPS!A$2:B$52,2)</f>
        <v>California</v>
      </c>
      <c r="B202">
        <f t="shared" si="4"/>
        <v>6</v>
      </c>
      <c r="C202" s="31" t="s">
        <v>2119</v>
      </c>
      <c r="D202" s="31" t="s">
        <v>3285</v>
      </c>
      <c r="E202" s="31" t="s">
        <v>3299</v>
      </c>
      <c r="F202" s="31" t="s">
        <v>3300</v>
      </c>
      <c r="G202" s="33">
        <v>3242.92076609785</v>
      </c>
      <c r="H202" s="31" t="s">
        <v>94</v>
      </c>
      <c r="I202" s="33">
        <v>229.99438057431601</v>
      </c>
      <c r="J202" s="33">
        <v>14.1</v>
      </c>
      <c r="K202" s="31" t="s">
        <v>94</v>
      </c>
      <c r="L202" s="31" t="s">
        <v>95</v>
      </c>
    </row>
    <row r="203" spans="1:12" x14ac:dyDescent="0.2">
      <c r="A203" t="str">
        <f>VLOOKUP(B203,StateFIPS!A$2:B$52,2)</f>
        <v>California</v>
      </c>
      <c r="B203">
        <f t="shared" si="4"/>
        <v>6</v>
      </c>
      <c r="C203" s="31" t="s">
        <v>2120</v>
      </c>
      <c r="D203" s="31" t="s">
        <v>3285</v>
      </c>
      <c r="E203" s="31" t="s">
        <v>3299</v>
      </c>
      <c r="F203" s="31" t="s">
        <v>3300</v>
      </c>
      <c r="G203" s="33">
        <v>9115.2367479507102</v>
      </c>
      <c r="H203" s="31" t="s">
        <v>94</v>
      </c>
      <c r="I203" s="33">
        <v>646.47069134402204</v>
      </c>
      <c r="J203" s="33">
        <v>14.1</v>
      </c>
      <c r="K203" s="31" t="s">
        <v>94</v>
      </c>
      <c r="L203" s="31" t="s">
        <v>95</v>
      </c>
    </row>
    <row r="204" spans="1:12" x14ac:dyDescent="0.2">
      <c r="A204" t="str">
        <f>VLOOKUP(B204,StateFIPS!A$2:B$52,2)</f>
        <v>California</v>
      </c>
      <c r="B204">
        <f t="shared" si="4"/>
        <v>6</v>
      </c>
      <c r="C204" s="31" t="s">
        <v>484</v>
      </c>
      <c r="D204" s="31" t="s">
        <v>3285</v>
      </c>
      <c r="E204" s="31" t="s">
        <v>3299</v>
      </c>
      <c r="F204" s="31" t="s">
        <v>3300</v>
      </c>
      <c r="G204" s="33">
        <v>4427.7716966541302</v>
      </c>
      <c r="H204" s="31" t="s">
        <v>94</v>
      </c>
      <c r="I204" s="33">
        <v>314.02636146483201</v>
      </c>
      <c r="J204" s="33">
        <v>14.1</v>
      </c>
      <c r="K204" s="31" t="s">
        <v>94</v>
      </c>
      <c r="L204" s="31" t="s">
        <v>95</v>
      </c>
    </row>
    <row r="205" spans="1:12" x14ac:dyDescent="0.2">
      <c r="A205" t="str">
        <f>VLOOKUP(B205,StateFIPS!A$2:B$52,2)</f>
        <v>California</v>
      </c>
      <c r="B205">
        <f t="shared" si="4"/>
        <v>6</v>
      </c>
      <c r="C205" s="31" t="s">
        <v>2122</v>
      </c>
      <c r="D205" s="31" t="s">
        <v>3285</v>
      </c>
      <c r="E205" s="31" t="s">
        <v>3299</v>
      </c>
      <c r="F205" s="31" t="s">
        <v>3300</v>
      </c>
      <c r="G205" s="33">
        <v>2833.90373253596</v>
      </c>
      <c r="H205" s="31" t="s">
        <v>94</v>
      </c>
      <c r="I205" s="33">
        <v>200.98608032169901</v>
      </c>
      <c r="J205" s="33">
        <v>14.1</v>
      </c>
      <c r="K205" s="31" t="s">
        <v>94</v>
      </c>
      <c r="L205" s="31" t="s">
        <v>95</v>
      </c>
    </row>
    <row r="206" spans="1:12" x14ac:dyDescent="0.2">
      <c r="A206" t="str">
        <f>VLOOKUP(B206,StateFIPS!A$2:B$52,2)</f>
        <v>California</v>
      </c>
      <c r="B206">
        <f t="shared" si="4"/>
        <v>6</v>
      </c>
      <c r="C206" s="31" t="s">
        <v>2124</v>
      </c>
      <c r="D206" s="31" t="s">
        <v>3285</v>
      </c>
      <c r="E206" s="31" t="s">
        <v>3299</v>
      </c>
      <c r="F206" s="31" t="s">
        <v>3300</v>
      </c>
      <c r="G206" s="33">
        <v>3973.3083260297999</v>
      </c>
      <c r="H206" s="31" t="s">
        <v>94</v>
      </c>
      <c r="I206" s="33">
        <v>281.79491673970199</v>
      </c>
      <c r="J206" s="33">
        <v>14.1</v>
      </c>
      <c r="K206" s="31" t="s">
        <v>94</v>
      </c>
      <c r="L206" s="31" t="s">
        <v>95</v>
      </c>
    </row>
    <row r="207" spans="1:12" x14ac:dyDescent="0.2">
      <c r="A207" t="str">
        <f>VLOOKUP(B207,StateFIPS!A$2:B$52,2)</f>
        <v>California</v>
      </c>
      <c r="B207">
        <f t="shared" si="4"/>
        <v>6</v>
      </c>
      <c r="C207" s="31" t="s">
        <v>2126</v>
      </c>
      <c r="D207" s="31" t="s">
        <v>3285</v>
      </c>
      <c r="E207" s="31" t="s">
        <v>3299</v>
      </c>
      <c r="F207" s="31" t="s">
        <v>3300</v>
      </c>
      <c r="G207" s="33">
        <v>3535.0757900706299</v>
      </c>
      <c r="H207" s="31" t="s">
        <v>94</v>
      </c>
      <c r="I207" s="33">
        <v>250.71459504046999</v>
      </c>
      <c r="J207" s="33">
        <v>14.1</v>
      </c>
      <c r="K207" s="31" t="s">
        <v>94</v>
      </c>
      <c r="L207" s="31" t="s">
        <v>95</v>
      </c>
    </row>
    <row r="208" spans="1:12" x14ac:dyDescent="0.2">
      <c r="A208" t="str">
        <f>VLOOKUP(B208,StateFIPS!A$2:B$52,2)</f>
        <v>California</v>
      </c>
      <c r="B208">
        <f t="shared" si="4"/>
        <v>6</v>
      </c>
      <c r="C208" s="31" t="s">
        <v>2128</v>
      </c>
      <c r="D208" s="31" t="s">
        <v>3285</v>
      </c>
      <c r="E208" s="31" t="s">
        <v>3299</v>
      </c>
      <c r="F208" s="31" t="s">
        <v>3300</v>
      </c>
      <c r="G208" s="33">
        <v>4427.7716966541302</v>
      </c>
      <c r="H208" s="31" t="s">
        <v>94</v>
      </c>
      <c r="I208" s="33">
        <v>314.02636146483201</v>
      </c>
      <c r="J208" s="33">
        <v>14.1</v>
      </c>
      <c r="K208" s="31" t="s">
        <v>94</v>
      </c>
      <c r="L208" s="31" t="s">
        <v>95</v>
      </c>
    </row>
    <row r="209" spans="1:12" x14ac:dyDescent="0.2">
      <c r="A209" t="str">
        <f>VLOOKUP(B209,StateFIPS!A$2:B$52,2)</f>
        <v>California</v>
      </c>
      <c r="B209">
        <f t="shared" si="4"/>
        <v>6</v>
      </c>
      <c r="C209" s="31" t="s">
        <v>2145</v>
      </c>
      <c r="D209" s="31" t="s">
        <v>3285</v>
      </c>
      <c r="E209" s="31" t="s">
        <v>3299</v>
      </c>
      <c r="F209" s="31" t="s">
        <v>3300</v>
      </c>
      <c r="G209" s="33">
        <v>4427.7716966541302</v>
      </c>
      <c r="H209" s="31" t="s">
        <v>94</v>
      </c>
      <c r="I209" s="33">
        <v>314.02636146483201</v>
      </c>
      <c r="J209" s="33">
        <v>14.1</v>
      </c>
      <c r="K209" s="31" t="s">
        <v>94</v>
      </c>
      <c r="L209" s="31" t="s">
        <v>95</v>
      </c>
    </row>
    <row r="210" spans="1:12" x14ac:dyDescent="0.2">
      <c r="A210" t="str">
        <f>VLOOKUP(B210,StateFIPS!A$2:B$52,2)</f>
        <v>California</v>
      </c>
      <c r="B210">
        <f t="shared" si="4"/>
        <v>6</v>
      </c>
      <c r="C210" s="31" t="s">
        <v>2116</v>
      </c>
      <c r="D210" s="31" t="s">
        <v>3285</v>
      </c>
      <c r="E210" s="31" t="s">
        <v>3299</v>
      </c>
      <c r="F210" s="31" t="s">
        <v>3300</v>
      </c>
      <c r="G210" s="33">
        <v>613.52555034283603</v>
      </c>
      <c r="H210" s="31" t="s">
        <v>94</v>
      </c>
      <c r="I210" s="33">
        <v>43.512450378924598</v>
      </c>
      <c r="J210" s="33">
        <v>14.1</v>
      </c>
      <c r="K210" s="31" t="s">
        <v>94</v>
      </c>
      <c r="L210" s="31" t="s">
        <v>95</v>
      </c>
    </row>
    <row r="211" spans="1:12" x14ac:dyDescent="0.2">
      <c r="A211" t="str">
        <f>VLOOKUP(B211,StateFIPS!A$2:B$52,2)</f>
        <v>California</v>
      </c>
      <c r="B211">
        <f t="shared" si="4"/>
        <v>6</v>
      </c>
      <c r="C211" s="31" t="s">
        <v>2132</v>
      </c>
      <c r="D211" s="31" t="s">
        <v>3285</v>
      </c>
      <c r="E211" s="31" t="s">
        <v>3299</v>
      </c>
      <c r="F211" s="31" t="s">
        <v>3300</v>
      </c>
      <c r="G211" s="33">
        <v>4427.7716966541302</v>
      </c>
      <c r="H211" s="31" t="s">
        <v>94</v>
      </c>
      <c r="I211" s="33">
        <v>314.02636146483201</v>
      </c>
      <c r="J211" s="33">
        <v>14.1</v>
      </c>
      <c r="K211" s="31" t="s">
        <v>94</v>
      </c>
      <c r="L211" s="31" t="s">
        <v>95</v>
      </c>
    </row>
    <row r="212" spans="1:12" x14ac:dyDescent="0.2">
      <c r="A212" t="str">
        <f>VLOOKUP(B212,StateFIPS!A$2:B$52,2)</f>
        <v>California</v>
      </c>
      <c r="B212">
        <f t="shared" si="4"/>
        <v>6</v>
      </c>
      <c r="C212" s="31" t="s">
        <v>2135</v>
      </c>
      <c r="D212" s="31" t="s">
        <v>3285</v>
      </c>
      <c r="E212" s="31" t="s">
        <v>3299</v>
      </c>
      <c r="F212" s="31" t="s">
        <v>3300</v>
      </c>
      <c r="G212" s="33">
        <v>40697.194839408097</v>
      </c>
      <c r="H212" s="31" t="s">
        <v>94</v>
      </c>
      <c r="I212" s="33">
        <v>2886.3258751353301</v>
      </c>
      <c r="J212" s="33">
        <v>14.1</v>
      </c>
      <c r="K212" s="31" t="s">
        <v>94</v>
      </c>
      <c r="L212" s="31" t="s">
        <v>95</v>
      </c>
    </row>
    <row r="213" spans="1:12" x14ac:dyDescent="0.2">
      <c r="A213" t="str">
        <f>VLOOKUP(B213,StateFIPS!A$2:B$52,2)</f>
        <v>California</v>
      </c>
      <c r="B213">
        <f t="shared" si="4"/>
        <v>6</v>
      </c>
      <c r="C213" s="31" t="s">
        <v>2136</v>
      </c>
      <c r="D213" s="31" t="s">
        <v>3285</v>
      </c>
      <c r="E213" s="31" t="s">
        <v>3299</v>
      </c>
      <c r="F213" s="31" t="s">
        <v>3300</v>
      </c>
      <c r="G213" s="33">
        <v>42128.754456874798</v>
      </c>
      <c r="H213" s="31" t="s">
        <v>94</v>
      </c>
      <c r="I213" s="33">
        <v>2987.85492601949</v>
      </c>
      <c r="J213" s="33">
        <v>14.1</v>
      </c>
      <c r="K213" s="31" t="s">
        <v>94</v>
      </c>
      <c r="L213" s="31" t="s">
        <v>95</v>
      </c>
    </row>
    <row r="214" spans="1:12" x14ac:dyDescent="0.2">
      <c r="A214" t="str">
        <f>VLOOKUP(B214,StateFIPS!A$2:B$52,2)</f>
        <v>California</v>
      </c>
      <c r="B214">
        <f t="shared" si="4"/>
        <v>6</v>
      </c>
      <c r="C214" s="31" t="s">
        <v>2138</v>
      </c>
      <c r="D214" s="31" t="s">
        <v>3285</v>
      </c>
      <c r="E214" s="31" t="s">
        <v>3299</v>
      </c>
      <c r="F214" s="31" t="s">
        <v>3300</v>
      </c>
      <c r="G214" s="33">
        <v>4427.7716966541302</v>
      </c>
      <c r="H214" s="31" t="s">
        <v>94</v>
      </c>
      <c r="I214" s="33">
        <v>314.02636146483201</v>
      </c>
      <c r="J214" s="33">
        <v>14.1</v>
      </c>
      <c r="K214" s="31" t="s">
        <v>94</v>
      </c>
      <c r="L214" s="31" t="s">
        <v>95</v>
      </c>
    </row>
    <row r="215" spans="1:12" x14ac:dyDescent="0.2">
      <c r="A215" t="str">
        <f>VLOOKUP(B215,StateFIPS!A$2:B$52,2)</f>
        <v>California</v>
      </c>
      <c r="B215">
        <f t="shared" si="4"/>
        <v>6</v>
      </c>
      <c r="C215" s="31" t="s">
        <v>2139</v>
      </c>
      <c r="D215" s="31" t="s">
        <v>3285</v>
      </c>
      <c r="E215" s="31" t="s">
        <v>3299</v>
      </c>
      <c r="F215" s="31" t="s">
        <v>3300</v>
      </c>
      <c r="G215" s="33">
        <v>4427.7716966541302</v>
      </c>
      <c r="H215" s="31" t="s">
        <v>94</v>
      </c>
      <c r="I215" s="33">
        <v>314.02636146483201</v>
      </c>
      <c r="J215" s="33">
        <v>14.1</v>
      </c>
      <c r="K215" s="31" t="s">
        <v>94</v>
      </c>
      <c r="L215" s="31" t="s">
        <v>95</v>
      </c>
    </row>
    <row r="216" spans="1:12" x14ac:dyDescent="0.2">
      <c r="A216" t="str">
        <f>VLOOKUP(B216,StateFIPS!A$2:B$52,2)</f>
        <v>California</v>
      </c>
      <c r="B216">
        <f t="shared" si="4"/>
        <v>6</v>
      </c>
      <c r="C216" s="31" t="s">
        <v>507</v>
      </c>
      <c r="D216" s="31" t="s">
        <v>3285</v>
      </c>
      <c r="E216" s="31" t="s">
        <v>3299</v>
      </c>
      <c r="F216" s="31" t="s">
        <v>3300</v>
      </c>
      <c r="G216" s="33">
        <v>4427.7716966541302</v>
      </c>
      <c r="H216" s="31" t="s">
        <v>94</v>
      </c>
      <c r="I216" s="33">
        <v>314.02636146483201</v>
      </c>
      <c r="J216" s="33">
        <v>14.1</v>
      </c>
      <c r="K216" s="31" t="s">
        <v>94</v>
      </c>
      <c r="L216" s="31" t="s">
        <v>95</v>
      </c>
    </row>
    <row r="217" spans="1:12" x14ac:dyDescent="0.2">
      <c r="A217" t="str">
        <f>VLOOKUP(B217,StateFIPS!A$2:B$52,2)</f>
        <v>California</v>
      </c>
      <c r="B217">
        <f t="shared" si="4"/>
        <v>6</v>
      </c>
      <c r="C217" s="31" t="s">
        <v>2141</v>
      </c>
      <c r="D217" s="31" t="s">
        <v>3285</v>
      </c>
      <c r="E217" s="31" t="s">
        <v>3299</v>
      </c>
      <c r="F217" s="31" t="s">
        <v>3300</v>
      </c>
      <c r="G217" s="33">
        <v>23927.4964633706</v>
      </c>
      <c r="H217" s="31" t="s">
        <v>94</v>
      </c>
      <c r="I217" s="33">
        <v>1696.9855647780601</v>
      </c>
      <c r="J217" s="33">
        <v>14.1</v>
      </c>
      <c r="K217" s="31" t="s">
        <v>94</v>
      </c>
      <c r="L217" s="31" t="s">
        <v>95</v>
      </c>
    </row>
    <row r="218" spans="1:12" x14ac:dyDescent="0.2">
      <c r="A218" t="str">
        <f>VLOOKUP(B218,StateFIPS!A$2:B$52,2)</f>
        <v>California</v>
      </c>
      <c r="B218">
        <f t="shared" si="4"/>
        <v>6</v>
      </c>
      <c r="C218" s="31" t="s">
        <v>2142</v>
      </c>
      <c r="D218" s="31" t="s">
        <v>3285</v>
      </c>
      <c r="E218" s="31" t="s">
        <v>3299</v>
      </c>
      <c r="F218" s="31" t="s">
        <v>3300</v>
      </c>
      <c r="G218" s="33">
        <v>4427.7716966541302</v>
      </c>
      <c r="H218" s="31" t="s">
        <v>94</v>
      </c>
      <c r="I218" s="33">
        <v>314.02636146483201</v>
      </c>
      <c r="J218" s="33">
        <v>14.1</v>
      </c>
      <c r="K218" s="31" t="s">
        <v>94</v>
      </c>
      <c r="L218" s="31" t="s">
        <v>95</v>
      </c>
    </row>
    <row r="219" spans="1:12" x14ac:dyDescent="0.2">
      <c r="A219" t="str">
        <f>VLOOKUP(B219,StateFIPS!A$2:B$52,2)</f>
        <v>California</v>
      </c>
      <c r="B219">
        <f t="shared" si="4"/>
        <v>6</v>
      </c>
      <c r="C219" s="31" t="s">
        <v>2131</v>
      </c>
      <c r="D219" s="31" t="s">
        <v>3285</v>
      </c>
      <c r="E219" s="31" t="s">
        <v>3299</v>
      </c>
      <c r="F219" s="31" t="s">
        <v>3300</v>
      </c>
      <c r="G219" s="33">
        <v>4427.7716966541302</v>
      </c>
      <c r="H219" s="31" t="s">
        <v>94</v>
      </c>
      <c r="I219" s="33">
        <v>314.02636146483201</v>
      </c>
      <c r="J219" s="33">
        <v>14.1</v>
      </c>
      <c r="K219" s="31" t="s">
        <v>94</v>
      </c>
      <c r="L219" s="31" t="s">
        <v>95</v>
      </c>
    </row>
    <row r="220" spans="1:12" x14ac:dyDescent="0.2">
      <c r="A220" t="str">
        <f>VLOOKUP(B220,StateFIPS!A$2:B$52,2)</f>
        <v>California</v>
      </c>
      <c r="B220">
        <f t="shared" si="4"/>
        <v>6</v>
      </c>
      <c r="C220" s="31" t="s">
        <v>2088</v>
      </c>
      <c r="D220" s="31" t="s">
        <v>3285</v>
      </c>
      <c r="E220" s="31" t="s">
        <v>3299</v>
      </c>
      <c r="F220" s="31" t="s">
        <v>3300</v>
      </c>
      <c r="G220" s="33">
        <v>1343.9131102747799</v>
      </c>
      <c r="H220" s="31" t="s">
        <v>94</v>
      </c>
      <c r="I220" s="33">
        <v>95.312986544310903</v>
      </c>
      <c r="J220" s="33">
        <v>14.1</v>
      </c>
      <c r="K220" s="31" t="s">
        <v>94</v>
      </c>
      <c r="L220" s="31" t="s">
        <v>95</v>
      </c>
    </row>
    <row r="221" spans="1:12" x14ac:dyDescent="0.2">
      <c r="A221" t="str">
        <f>VLOOKUP(B221,StateFIPS!A$2:B$52,2)</f>
        <v>California</v>
      </c>
      <c r="B221">
        <f t="shared" si="4"/>
        <v>6</v>
      </c>
      <c r="C221" s="31" t="s">
        <v>2089</v>
      </c>
      <c r="D221" s="31" t="s">
        <v>3285</v>
      </c>
      <c r="E221" s="31" t="s">
        <v>3299</v>
      </c>
      <c r="F221" s="31" t="s">
        <v>3300</v>
      </c>
      <c r="G221" s="33">
        <v>730.38755993194798</v>
      </c>
      <c r="H221" s="31" t="s">
        <v>94</v>
      </c>
      <c r="I221" s="33">
        <v>51.800536165386397</v>
      </c>
      <c r="J221" s="33">
        <v>14.1</v>
      </c>
      <c r="K221" s="31" t="s">
        <v>94</v>
      </c>
      <c r="L221" s="31" t="s">
        <v>95</v>
      </c>
    </row>
    <row r="222" spans="1:12" x14ac:dyDescent="0.2">
      <c r="A222" t="str">
        <f>VLOOKUP(B222,StateFIPS!A$2:B$52,2)</f>
        <v>Colorado</v>
      </c>
      <c r="B222">
        <f t="shared" si="4"/>
        <v>8</v>
      </c>
      <c r="C222" s="31" t="s">
        <v>2091</v>
      </c>
      <c r="D222" s="31" t="s">
        <v>3285</v>
      </c>
      <c r="E222" s="31" t="s">
        <v>3299</v>
      </c>
      <c r="F222" s="31" t="s">
        <v>3300</v>
      </c>
      <c r="G222" s="33">
        <v>4672.26479043991</v>
      </c>
      <c r="H222" s="31" t="s">
        <v>94</v>
      </c>
      <c r="I222" s="33">
        <v>331.36629719432</v>
      </c>
      <c r="J222" s="33">
        <v>14.1</v>
      </c>
      <c r="K222" s="31" t="s">
        <v>94</v>
      </c>
      <c r="L222" s="31" t="s">
        <v>95</v>
      </c>
    </row>
    <row r="223" spans="1:12" x14ac:dyDescent="0.2">
      <c r="A223" t="str">
        <f>VLOOKUP(B223,StateFIPS!A$2:B$52,2)</f>
        <v>Colorado</v>
      </c>
      <c r="B223">
        <f t="shared" si="4"/>
        <v>8</v>
      </c>
      <c r="C223" s="31" t="s">
        <v>505</v>
      </c>
      <c r="D223" s="31" t="s">
        <v>3285</v>
      </c>
      <c r="E223" s="31" t="s">
        <v>3299</v>
      </c>
      <c r="F223" s="31" t="s">
        <v>3300</v>
      </c>
      <c r="G223" s="33">
        <v>7494.4381537928703</v>
      </c>
      <c r="H223" s="31" t="s">
        <v>94</v>
      </c>
      <c r="I223" s="33">
        <v>531.52043643921002</v>
      </c>
      <c r="J223" s="33">
        <v>14.1</v>
      </c>
      <c r="K223" s="31" t="s">
        <v>94</v>
      </c>
      <c r="L223" s="31" t="s">
        <v>95</v>
      </c>
    </row>
    <row r="224" spans="1:12" x14ac:dyDescent="0.2">
      <c r="A224" t="str">
        <f>VLOOKUP(B224,StateFIPS!A$2:B$52,2)</f>
        <v>Colorado</v>
      </c>
      <c r="B224">
        <f t="shared" si="4"/>
        <v>8</v>
      </c>
      <c r="C224" s="31" t="s">
        <v>474</v>
      </c>
      <c r="D224" s="31" t="s">
        <v>3285</v>
      </c>
      <c r="E224" s="31" t="s">
        <v>3299</v>
      </c>
      <c r="F224" s="31" t="s">
        <v>3300</v>
      </c>
      <c r="G224" s="33">
        <v>1191.58430897125</v>
      </c>
      <c r="H224" s="31" t="s">
        <v>94</v>
      </c>
      <c r="I224" s="33">
        <v>84.509525458954002</v>
      </c>
      <c r="J224" s="33">
        <v>14.1</v>
      </c>
      <c r="K224" s="31" t="s">
        <v>94</v>
      </c>
      <c r="L224" s="31" t="s">
        <v>95</v>
      </c>
    </row>
    <row r="225" spans="1:12" x14ac:dyDescent="0.2">
      <c r="A225" t="str">
        <f>VLOOKUP(B225,StateFIPS!A$2:B$52,2)</f>
        <v>Colorado</v>
      </c>
      <c r="B225">
        <f t="shared" si="4"/>
        <v>8</v>
      </c>
      <c r="C225" s="31" t="s">
        <v>475</v>
      </c>
      <c r="D225" s="31" t="s">
        <v>3285</v>
      </c>
      <c r="E225" s="31" t="s">
        <v>3299</v>
      </c>
      <c r="F225" s="31" t="s">
        <v>3300</v>
      </c>
      <c r="G225" s="33">
        <v>2916.2458087980599</v>
      </c>
      <c r="H225" s="31" t="s">
        <v>94</v>
      </c>
      <c r="I225" s="33">
        <v>206.82594388638699</v>
      </c>
      <c r="J225" s="33">
        <v>14.1</v>
      </c>
      <c r="K225" s="31" t="s">
        <v>94</v>
      </c>
      <c r="L225" s="31" t="s">
        <v>95</v>
      </c>
    </row>
    <row r="226" spans="1:12" x14ac:dyDescent="0.2">
      <c r="A226" t="str">
        <f>VLOOKUP(B226,StateFIPS!A$2:B$52,2)</f>
        <v>Colorado</v>
      </c>
      <c r="B226">
        <f t="shared" si="4"/>
        <v>8</v>
      </c>
      <c r="C226" s="31" t="s">
        <v>476</v>
      </c>
      <c r="D226" s="31" t="s">
        <v>3285</v>
      </c>
      <c r="E226" s="31" t="s">
        <v>3299</v>
      </c>
      <c r="F226" s="31" t="s">
        <v>3300</v>
      </c>
      <c r="G226" s="33">
        <v>2004.11199953137</v>
      </c>
      <c r="H226" s="31" t="s">
        <v>94</v>
      </c>
      <c r="I226" s="33">
        <v>142.135602803643</v>
      </c>
      <c r="J226" s="33">
        <v>14.1</v>
      </c>
      <c r="K226" s="31" t="s">
        <v>94</v>
      </c>
      <c r="L226" s="31" t="s">
        <v>95</v>
      </c>
    </row>
    <row r="227" spans="1:12" x14ac:dyDescent="0.2">
      <c r="A227" t="str">
        <f>VLOOKUP(B227,StateFIPS!A$2:B$52,2)</f>
        <v>Colorado</v>
      </c>
      <c r="B227">
        <f t="shared" si="4"/>
        <v>8</v>
      </c>
      <c r="C227" s="31" t="s">
        <v>477</v>
      </c>
      <c r="D227" s="31" t="s">
        <v>3285</v>
      </c>
      <c r="E227" s="31" t="s">
        <v>3299</v>
      </c>
      <c r="F227" s="31" t="s">
        <v>3300</v>
      </c>
      <c r="G227" s="33">
        <v>1411.0866816764801</v>
      </c>
      <c r="H227" s="31" t="s">
        <v>94</v>
      </c>
      <c r="I227" s="33">
        <v>100.07706962244499</v>
      </c>
      <c r="J227" s="33">
        <v>14.1</v>
      </c>
      <c r="K227" s="31" t="s">
        <v>94</v>
      </c>
      <c r="L227" s="31" t="s">
        <v>95</v>
      </c>
    </row>
    <row r="228" spans="1:12" x14ac:dyDescent="0.2">
      <c r="A228" t="str">
        <f>VLOOKUP(B228,StateFIPS!A$2:B$52,2)</f>
        <v>Colorado</v>
      </c>
      <c r="B228">
        <f t="shared" si="4"/>
        <v>8</v>
      </c>
      <c r="C228" s="31" t="s">
        <v>478</v>
      </c>
      <c r="D228" s="31" t="s">
        <v>3285</v>
      </c>
      <c r="E228" s="31" t="s">
        <v>3299</v>
      </c>
      <c r="F228" s="31" t="s">
        <v>3300</v>
      </c>
      <c r="G228" s="33">
        <v>12950.6399896086</v>
      </c>
      <c r="H228" s="31" t="s">
        <v>94</v>
      </c>
      <c r="I228" s="33">
        <v>918.48510564599997</v>
      </c>
      <c r="J228" s="33">
        <v>14.1</v>
      </c>
      <c r="K228" s="31" t="s">
        <v>94</v>
      </c>
      <c r="L228" s="31" t="s">
        <v>95</v>
      </c>
    </row>
    <row r="229" spans="1:12" x14ac:dyDescent="0.2">
      <c r="A229" t="str">
        <f>VLOOKUP(B229,StateFIPS!A$2:B$52,2)</f>
        <v>Colorado</v>
      </c>
      <c r="B229">
        <f t="shared" si="4"/>
        <v>8</v>
      </c>
      <c r="C229" s="31" t="s">
        <v>479</v>
      </c>
      <c r="D229" s="31" t="s">
        <v>3285</v>
      </c>
      <c r="E229" s="31" t="s">
        <v>3299</v>
      </c>
      <c r="F229" s="31" t="s">
        <v>3300</v>
      </c>
      <c r="G229" s="33">
        <v>2004.11199953137</v>
      </c>
      <c r="H229" s="31" t="s">
        <v>94</v>
      </c>
      <c r="I229" s="33">
        <v>142.135602803643</v>
      </c>
      <c r="J229" s="33">
        <v>14.1</v>
      </c>
      <c r="K229" s="31" t="s">
        <v>94</v>
      </c>
      <c r="L229" s="31" t="s">
        <v>95</v>
      </c>
    </row>
    <row r="230" spans="1:12" x14ac:dyDescent="0.2">
      <c r="A230" t="str">
        <f>VLOOKUP(B230,StateFIPS!A$2:B$52,2)</f>
        <v>Colorado</v>
      </c>
      <c r="B230">
        <f t="shared" si="4"/>
        <v>8</v>
      </c>
      <c r="C230" s="31" t="s">
        <v>3199</v>
      </c>
      <c r="D230" s="31" t="s">
        <v>3285</v>
      </c>
      <c r="E230" s="31" t="s">
        <v>3299</v>
      </c>
      <c r="F230" s="31" t="s">
        <v>3300</v>
      </c>
      <c r="G230" s="33">
        <v>2004.11199953137</v>
      </c>
      <c r="H230" s="31" t="s">
        <v>94</v>
      </c>
      <c r="I230" s="33">
        <v>142.135602803643</v>
      </c>
      <c r="J230" s="33">
        <v>14.1</v>
      </c>
      <c r="K230" s="31" t="s">
        <v>94</v>
      </c>
      <c r="L230" s="31" t="s">
        <v>95</v>
      </c>
    </row>
    <row r="231" spans="1:12" x14ac:dyDescent="0.2">
      <c r="A231" t="str">
        <f>VLOOKUP(B231,StateFIPS!A$2:B$52,2)</f>
        <v>Colorado</v>
      </c>
      <c r="B231">
        <f t="shared" si="4"/>
        <v>8</v>
      </c>
      <c r="C231" s="31" t="s">
        <v>3304</v>
      </c>
      <c r="D231" s="31" t="s">
        <v>3285</v>
      </c>
      <c r="E231" s="31" t="s">
        <v>3299</v>
      </c>
      <c r="F231" s="31" t="s">
        <v>3300</v>
      </c>
      <c r="G231" s="33">
        <v>2004.11199953137</v>
      </c>
      <c r="H231" s="31" t="s">
        <v>94</v>
      </c>
      <c r="I231" s="33">
        <v>142.135602803643</v>
      </c>
      <c r="J231" s="33">
        <v>14.1</v>
      </c>
      <c r="K231" s="31" t="s">
        <v>94</v>
      </c>
      <c r="L231" s="31" t="s">
        <v>95</v>
      </c>
    </row>
    <row r="232" spans="1:12" x14ac:dyDescent="0.2">
      <c r="A232" t="str">
        <f>VLOOKUP(B232,StateFIPS!A$2:B$52,2)</f>
        <v>Colorado</v>
      </c>
      <c r="B232">
        <f t="shared" si="4"/>
        <v>8</v>
      </c>
      <c r="C232" s="31" t="s">
        <v>2092</v>
      </c>
      <c r="D232" s="31" t="s">
        <v>3285</v>
      </c>
      <c r="E232" s="31" t="s">
        <v>3299</v>
      </c>
      <c r="F232" s="31" t="s">
        <v>3300</v>
      </c>
      <c r="G232" s="33">
        <v>2004.11199953137</v>
      </c>
      <c r="H232" s="31" t="s">
        <v>94</v>
      </c>
      <c r="I232" s="33">
        <v>142.135602803643</v>
      </c>
      <c r="J232" s="33">
        <v>14.1</v>
      </c>
      <c r="K232" s="31" t="s">
        <v>94</v>
      </c>
      <c r="L232" s="31" t="s">
        <v>95</v>
      </c>
    </row>
    <row r="233" spans="1:12" x14ac:dyDescent="0.2">
      <c r="A233" t="str">
        <f>VLOOKUP(B233,StateFIPS!A$2:B$52,2)</f>
        <v>Colorado</v>
      </c>
      <c r="B233">
        <f t="shared" si="4"/>
        <v>8</v>
      </c>
      <c r="C233" s="31" t="s">
        <v>480</v>
      </c>
      <c r="D233" s="31" t="s">
        <v>3285</v>
      </c>
      <c r="E233" s="31" t="s">
        <v>3299</v>
      </c>
      <c r="F233" s="31" t="s">
        <v>3300</v>
      </c>
      <c r="G233" s="33">
        <v>2004.11199953137</v>
      </c>
      <c r="H233" s="31" t="s">
        <v>94</v>
      </c>
      <c r="I233" s="33">
        <v>142.135602803643</v>
      </c>
      <c r="J233" s="33">
        <v>14.1</v>
      </c>
      <c r="K233" s="31" t="s">
        <v>94</v>
      </c>
      <c r="L233" s="31" t="s">
        <v>95</v>
      </c>
    </row>
    <row r="234" spans="1:12" x14ac:dyDescent="0.2">
      <c r="A234" t="str">
        <f>VLOOKUP(B234,StateFIPS!A$2:B$52,2)</f>
        <v>Colorado</v>
      </c>
      <c r="B234">
        <f t="shared" si="4"/>
        <v>8</v>
      </c>
      <c r="C234" s="31" t="s">
        <v>481</v>
      </c>
      <c r="D234" s="31" t="s">
        <v>3285</v>
      </c>
      <c r="E234" s="31" t="s">
        <v>3299</v>
      </c>
      <c r="F234" s="31" t="s">
        <v>3300</v>
      </c>
      <c r="G234" s="33">
        <v>2004.11199953137</v>
      </c>
      <c r="H234" s="31" t="s">
        <v>94</v>
      </c>
      <c r="I234" s="33">
        <v>142.135602803643</v>
      </c>
      <c r="J234" s="33">
        <v>14.1</v>
      </c>
      <c r="K234" s="31" t="s">
        <v>94</v>
      </c>
      <c r="L234" s="31" t="s">
        <v>95</v>
      </c>
    </row>
    <row r="235" spans="1:12" x14ac:dyDescent="0.2">
      <c r="A235" t="str">
        <f>VLOOKUP(B235,StateFIPS!A$2:B$52,2)</f>
        <v>Colorado</v>
      </c>
      <c r="B235">
        <f t="shared" si="4"/>
        <v>8</v>
      </c>
      <c r="C235" s="31" t="s">
        <v>494</v>
      </c>
      <c r="D235" s="31" t="s">
        <v>3285</v>
      </c>
      <c r="E235" s="31" t="s">
        <v>3299</v>
      </c>
      <c r="F235" s="31" t="s">
        <v>3300</v>
      </c>
      <c r="G235" s="33">
        <v>2004.11199953137</v>
      </c>
      <c r="H235" s="31" t="s">
        <v>94</v>
      </c>
      <c r="I235" s="33">
        <v>142.135602803643</v>
      </c>
      <c r="J235" s="33">
        <v>14.1</v>
      </c>
      <c r="K235" s="31" t="s">
        <v>94</v>
      </c>
      <c r="L235" s="31" t="s">
        <v>95</v>
      </c>
    </row>
    <row r="236" spans="1:12" x14ac:dyDescent="0.2">
      <c r="A236" t="str">
        <f>VLOOKUP(B236,StateFIPS!A$2:B$52,2)</f>
        <v>Colorado</v>
      </c>
      <c r="B236">
        <f t="shared" si="4"/>
        <v>8</v>
      </c>
      <c r="C236" s="31" t="s">
        <v>2095</v>
      </c>
      <c r="D236" s="31" t="s">
        <v>3285</v>
      </c>
      <c r="E236" s="31" t="s">
        <v>3299</v>
      </c>
      <c r="F236" s="31" t="s">
        <v>3300</v>
      </c>
      <c r="G236" s="33">
        <v>5487.5593176307602</v>
      </c>
      <c r="H236" s="31" t="s">
        <v>94</v>
      </c>
      <c r="I236" s="33">
        <v>389.18860408728801</v>
      </c>
      <c r="J236" s="33">
        <v>14.1</v>
      </c>
      <c r="K236" s="31" t="s">
        <v>94</v>
      </c>
      <c r="L236" s="31" t="s">
        <v>95</v>
      </c>
    </row>
    <row r="237" spans="1:12" x14ac:dyDescent="0.2">
      <c r="A237" t="str">
        <f>VLOOKUP(B237,StateFIPS!A$2:B$52,2)</f>
        <v>Colorado</v>
      </c>
      <c r="B237">
        <f t="shared" si="4"/>
        <v>8</v>
      </c>
      <c r="C237" s="31" t="s">
        <v>3305</v>
      </c>
      <c r="D237" s="31" t="s">
        <v>3285</v>
      </c>
      <c r="E237" s="31" t="s">
        <v>3299</v>
      </c>
      <c r="F237" s="31" t="s">
        <v>3300</v>
      </c>
      <c r="G237" s="33">
        <v>2004.11199953137</v>
      </c>
      <c r="H237" s="31" t="s">
        <v>94</v>
      </c>
      <c r="I237" s="33">
        <v>142.135602803643</v>
      </c>
      <c r="J237" s="33">
        <v>14.1</v>
      </c>
      <c r="K237" s="31" t="s">
        <v>94</v>
      </c>
      <c r="L237" s="31" t="s">
        <v>95</v>
      </c>
    </row>
    <row r="238" spans="1:12" x14ac:dyDescent="0.2">
      <c r="A238" t="str">
        <f>VLOOKUP(B238,StateFIPS!A$2:B$52,2)</f>
        <v>Colorado</v>
      </c>
      <c r="B238">
        <f t="shared" si="4"/>
        <v>8</v>
      </c>
      <c r="C238" s="31" t="s">
        <v>2717</v>
      </c>
      <c r="D238" s="31" t="s">
        <v>3285</v>
      </c>
      <c r="E238" s="31" t="s">
        <v>3299</v>
      </c>
      <c r="F238" s="31" t="s">
        <v>3300</v>
      </c>
      <c r="G238" s="33">
        <v>2004.11199953137</v>
      </c>
      <c r="H238" s="31" t="s">
        <v>94</v>
      </c>
      <c r="I238" s="33">
        <v>142.135602803643</v>
      </c>
      <c r="J238" s="33">
        <v>14.1</v>
      </c>
      <c r="K238" s="31" t="s">
        <v>94</v>
      </c>
      <c r="L238" s="31" t="s">
        <v>95</v>
      </c>
    </row>
    <row r="239" spans="1:12" x14ac:dyDescent="0.2">
      <c r="A239" t="str">
        <f>VLOOKUP(B239,StateFIPS!A$2:B$52,2)</f>
        <v>Colorado</v>
      </c>
      <c r="B239">
        <f t="shared" si="4"/>
        <v>8</v>
      </c>
      <c r="C239" s="31" t="s">
        <v>483</v>
      </c>
      <c r="D239" s="31" t="s">
        <v>3285</v>
      </c>
      <c r="E239" s="31" t="s">
        <v>3299</v>
      </c>
      <c r="F239" s="31" t="s">
        <v>3300</v>
      </c>
      <c r="G239" s="33">
        <v>4045.1151541392501</v>
      </c>
      <c r="H239" s="31" t="s">
        <v>94</v>
      </c>
      <c r="I239" s="33">
        <v>286.887599584344</v>
      </c>
      <c r="J239" s="33">
        <v>14.1</v>
      </c>
      <c r="K239" s="31" t="s">
        <v>94</v>
      </c>
      <c r="L239" s="31" t="s">
        <v>95</v>
      </c>
    </row>
    <row r="240" spans="1:12" x14ac:dyDescent="0.2">
      <c r="A240" t="str">
        <f>VLOOKUP(B240,StateFIPS!A$2:B$52,2)</f>
        <v>Colorado</v>
      </c>
      <c r="B240">
        <f t="shared" si="4"/>
        <v>8</v>
      </c>
      <c r="C240" s="31" t="s">
        <v>473</v>
      </c>
      <c r="D240" s="31" t="s">
        <v>3285</v>
      </c>
      <c r="E240" s="31" t="s">
        <v>3299</v>
      </c>
      <c r="F240" s="31" t="s">
        <v>3300</v>
      </c>
      <c r="G240" s="33">
        <v>2004.11199953137</v>
      </c>
      <c r="H240" s="31" t="s">
        <v>94</v>
      </c>
      <c r="I240" s="33">
        <v>142.135602803643</v>
      </c>
      <c r="J240" s="33">
        <v>14.1</v>
      </c>
      <c r="K240" s="31" t="s">
        <v>94</v>
      </c>
      <c r="L240" s="31" t="s">
        <v>95</v>
      </c>
    </row>
    <row r="241" spans="1:12" x14ac:dyDescent="0.2">
      <c r="A241" t="str">
        <f>VLOOKUP(B241,StateFIPS!A$2:B$52,2)</f>
        <v>Colorado</v>
      </c>
      <c r="B241">
        <f t="shared" si="4"/>
        <v>8</v>
      </c>
      <c r="C241" s="31" t="s">
        <v>2098</v>
      </c>
      <c r="D241" s="31" t="s">
        <v>3285</v>
      </c>
      <c r="E241" s="31" t="s">
        <v>3299</v>
      </c>
      <c r="F241" s="31" t="s">
        <v>3300</v>
      </c>
      <c r="G241" s="33">
        <v>4546.8348631797699</v>
      </c>
      <c r="H241" s="31" t="s">
        <v>94</v>
      </c>
      <c r="I241" s="33">
        <v>322.47055767232399</v>
      </c>
      <c r="J241" s="33">
        <v>14.1</v>
      </c>
      <c r="K241" s="31" t="s">
        <v>94</v>
      </c>
      <c r="L241" s="31" t="s">
        <v>95</v>
      </c>
    </row>
    <row r="242" spans="1:12" x14ac:dyDescent="0.2">
      <c r="A242" t="str">
        <f>VLOOKUP(B242,StateFIPS!A$2:B$52,2)</f>
        <v>Colorado</v>
      </c>
      <c r="B242">
        <f t="shared" si="4"/>
        <v>8</v>
      </c>
      <c r="C242" s="31" t="s">
        <v>2096</v>
      </c>
      <c r="D242" s="31" t="s">
        <v>3285</v>
      </c>
      <c r="E242" s="31" t="s">
        <v>3299</v>
      </c>
      <c r="F242" s="31" t="s">
        <v>3300</v>
      </c>
      <c r="G242" s="33">
        <v>3668.82537235885</v>
      </c>
      <c r="H242" s="31" t="s">
        <v>94</v>
      </c>
      <c r="I242" s="33">
        <v>260.20038101835797</v>
      </c>
      <c r="J242" s="33">
        <v>14.1</v>
      </c>
      <c r="K242" s="31" t="s">
        <v>94</v>
      </c>
      <c r="L242" s="31" t="s">
        <v>95</v>
      </c>
    </row>
    <row r="243" spans="1:12" x14ac:dyDescent="0.2">
      <c r="A243" t="str">
        <f>VLOOKUP(B243,StateFIPS!A$2:B$52,2)</f>
        <v>Colorado</v>
      </c>
      <c r="B243">
        <f t="shared" si="4"/>
        <v>8</v>
      </c>
      <c r="C243" s="31" t="s">
        <v>2099</v>
      </c>
      <c r="D243" s="31" t="s">
        <v>3285</v>
      </c>
      <c r="E243" s="31" t="s">
        <v>3299</v>
      </c>
      <c r="F243" s="31" t="s">
        <v>3300</v>
      </c>
      <c r="G243" s="33">
        <v>4295.9750086595104</v>
      </c>
      <c r="H243" s="31" t="s">
        <v>94</v>
      </c>
      <c r="I243" s="33">
        <v>304.67907862833403</v>
      </c>
      <c r="J243" s="33">
        <v>14.1</v>
      </c>
      <c r="K243" s="31" t="s">
        <v>94</v>
      </c>
      <c r="L243" s="31" t="s">
        <v>95</v>
      </c>
    </row>
    <row r="244" spans="1:12" x14ac:dyDescent="0.2">
      <c r="A244" t="str">
        <f>VLOOKUP(B244,StateFIPS!A$2:B$52,2)</f>
        <v>Colorado</v>
      </c>
      <c r="B244">
        <f t="shared" si="4"/>
        <v>8</v>
      </c>
      <c r="C244" s="31" t="s">
        <v>485</v>
      </c>
      <c r="D244" s="31" t="s">
        <v>3285</v>
      </c>
      <c r="E244" s="31" t="s">
        <v>3299</v>
      </c>
      <c r="F244" s="31" t="s">
        <v>3300</v>
      </c>
      <c r="G244" s="33">
        <v>940.72445445098697</v>
      </c>
      <c r="H244" s="31" t="s">
        <v>94</v>
      </c>
      <c r="I244" s="33">
        <v>66.718046414963695</v>
      </c>
      <c r="J244" s="33">
        <v>14.1</v>
      </c>
      <c r="K244" s="31" t="s">
        <v>94</v>
      </c>
      <c r="L244" s="31" t="s">
        <v>95</v>
      </c>
    </row>
    <row r="245" spans="1:12" x14ac:dyDescent="0.2">
      <c r="A245" t="str">
        <f>VLOOKUP(B245,StateFIPS!A$2:B$52,2)</f>
        <v>Colorado</v>
      </c>
      <c r="B245">
        <f t="shared" si="4"/>
        <v>8</v>
      </c>
      <c r="C245" s="31" t="s">
        <v>3306</v>
      </c>
      <c r="D245" s="31" t="s">
        <v>3285</v>
      </c>
      <c r="E245" s="31" t="s">
        <v>3299</v>
      </c>
      <c r="F245" s="31" t="s">
        <v>3300</v>
      </c>
      <c r="G245" s="33">
        <v>2004.11199953137</v>
      </c>
      <c r="H245" s="31" t="s">
        <v>94</v>
      </c>
      <c r="I245" s="33">
        <v>142.135602803643</v>
      </c>
      <c r="J245" s="33">
        <v>14.1</v>
      </c>
      <c r="K245" s="31" t="s">
        <v>94</v>
      </c>
      <c r="L245" s="31" t="s">
        <v>95</v>
      </c>
    </row>
    <row r="246" spans="1:12" x14ac:dyDescent="0.2">
      <c r="A246" t="str">
        <f>VLOOKUP(B246,StateFIPS!A$2:B$52,2)</f>
        <v>Colorado</v>
      </c>
      <c r="B246">
        <f t="shared" si="4"/>
        <v>8</v>
      </c>
      <c r="C246" s="31" t="s">
        <v>486</v>
      </c>
      <c r="D246" s="31" t="s">
        <v>3285</v>
      </c>
      <c r="E246" s="31" t="s">
        <v>3299</v>
      </c>
      <c r="F246" s="31" t="s">
        <v>3300</v>
      </c>
      <c r="G246" s="33">
        <v>313.57481815032901</v>
      </c>
      <c r="H246" s="31" t="s">
        <v>94</v>
      </c>
      <c r="I246" s="33">
        <v>22.239348804987898</v>
      </c>
      <c r="J246" s="33">
        <v>14.1</v>
      </c>
      <c r="K246" s="31" t="s">
        <v>94</v>
      </c>
      <c r="L246" s="31" t="s">
        <v>95</v>
      </c>
    </row>
    <row r="247" spans="1:12" x14ac:dyDescent="0.2">
      <c r="A247" t="str">
        <f>VLOOKUP(B247,StateFIPS!A$2:B$52,2)</f>
        <v>Colorado</v>
      </c>
      <c r="B247">
        <f t="shared" si="4"/>
        <v>8</v>
      </c>
      <c r="C247" s="31" t="s">
        <v>3211</v>
      </c>
      <c r="D247" s="31" t="s">
        <v>3285</v>
      </c>
      <c r="E247" s="31" t="s">
        <v>3299</v>
      </c>
      <c r="F247" s="31" t="s">
        <v>3300</v>
      </c>
      <c r="G247" s="33">
        <v>878.009490820922</v>
      </c>
      <c r="H247" s="31" t="s">
        <v>94</v>
      </c>
      <c r="I247" s="33">
        <v>62.270176653966097</v>
      </c>
      <c r="J247" s="33">
        <v>14.1</v>
      </c>
      <c r="K247" s="31" t="s">
        <v>94</v>
      </c>
      <c r="L247" s="31" t="s">
        <v>95</v>
      </c>
    </row>
    <row r="248" spans="1:12" x14ac:dyDescent="0.2">
      <c r="A248" t="str">
        <f>VLOOKUP(B248,StateFIPS!A$2:B$52,2)</f>
        <v>Colorado</v>
      </c>
      <c r="B248">
        <f t="shared" si="4"/>
        <v>8</v>
      </c>
      <c r="C248" s="31" t="s">
        <v>3307</v>
      </c>
      <c r="D248" s="31" t="s">
        <v>3285</v>
      </c>
      <c r="E248" s="31" t="s">
        <v>3299</v>
      </c>
      <c r="F248" s="31" t="s">
        <v>3300</v>
      </c>
      <c r="G248" s="33">
        <v>2004.11199953137</v>
      </c>
      <c r="H248" s="31" t="s">
        <v>94</v>
      </c>
      <c r="I248" s="33">
        <v>142.135602803643</v>
      </c>
      <c r="J248" s="33">
        <v>14.1</v>
      </c>
      <c r="K248" s="31" t="s">
        <v>94</v>
      </c>
      <c r="L248" s="31" t="s">
        <v>95</v>
      </c>
    </row>
    <row r="249" spans="1:12" x14ac:dyDescent="0.2">
      <c r="A249" t="str">
        <f>VLOOKUP(B249,StateFIPS!A$2:B$52,2)</f>
        <v>Colorado</v>
      </c>
      <c r="B249">
        <f t="shared" si="4"/>
        <v>8</v>
      </c>
      <c r="C249" s="31" t="s">
        <v>487</v>
      </c>
      <c r="D249" s="31" t="s">
        <v>3285</v>
      </c>
      <c r="E249" s="31" t="s">
        <v>3299</v>
      </c>
      <c r="F249" s="31" t="s">
        <v>3300</v>
      </c>
      <c r="G249" s="33">
        <v>2004.11199953137</v>
      </c>
      <c r="H249" s="31" t="s">
        <v>94</v>
      </c>
      <c r="I249" s="33">
        <v>142.135602803643</v>
      </c>
      <c r="J249" s="33">
        <v>14.1</v>
      </c>
      <c r="K249" s="31" t="s">
        <v>94</v>
      </c>
      <c r="L249" s="31" t="s">
        <v>95</v>
      </c>
    </row>
    <row r="250" spans="1:12" x14ac:dyDescent="0.2">
      <c r="A250" t="str">
        <f>VLOOKUP(B250,StateFIPS!A$2:B$52,2)</f>
        <v>Colorado</v>
      </c>
      <c r="B250">
        <f t="shared" si="4"/>
        <v>8</v>
      </c>
      <c r="C250" s="31" t="s">
        <v>488</v>
      </c>
      <c r="D250" s="31" t="s">
        <v>3285</v>
      </c>
      <c r="E250" s="31" t="s">
        <v>3299</v>
      </c>
      <c r="F250" s="31" t="s">
        <v>3300</v>
      </c>
      <c r="G250" s="33">
        <v>2004.11199953137</v>
      </c>
      <c r="H250" s="31" t="s">
        <v>94</v>
      </c>
      <c r="I250" s="33">
        <v>142.135602803643</v>
      </c>
      <c r="J250" s="33">
        <v>14.1</v>
      </c>
      <c r="K250" s="31" t="s">
        <v>94</v>
      </c>
      <c r="L250" s="31" t="s">
        <v>95</v>
      </c>
    </row>
    <row r="251" spans="1:12" x14ac:dyDescent="0.2">
      <c r="A251" t="str">
        <f>VLOOKUP(B251,StateFIPS!A$2:B$52,2)</f>
        <v>Colorado</v>
      </c>
      <c r="B251">
        <f t="shared" si="4"/>
        <v>8</v>
      </c>
      <c r="C251" s="31" t="s">
        <v>489</v>
      </c>
      <c r="D251" s="31" t="s">
        <v>3285</v>
      </c>
      <c r="E251" s="31" t="s">
        <v>3299</v>
      </c>
      <c r="F251" s="31" t="s">
        <v>3300</v>
      </c>
      <c r="G251" s="33">
        <v>1818.73394527191</v>
      </c>
      <c r="H251" s="31" t="s">
        <v>94</v>
      </c>
      <c r="I251" s="33">
        <v>128.98822306893001</v>
      </c>
      <c r="J251" s="33">
        <v>14.1</v>
      </c>
      <c r="K251" s="31" t="s">
        <v>94</v>
      </c>
      <c r="L251" s="31" t="s">
        <v>95</v>
      </c>
    </row>
    <row r="252" spans="1:12" x14ac:dyDescent="0.2">
      <c r="A252" t="str">
        <f>VLOOKUP(B252,StateFIPS!A$2:B$52,2)</f>
        <v>Colorado</v>
      </c>
      <c r="B252">
        <f t="shared" si="4"/>
        <v>8</v>
      </c>
      <c r="C252" s="31" t="s">
        <v>490</v>
      </c>
      <c r="D252" s="31" t="s">
        <v>3285</v>
      </c>
      <c r="E252" s="31" t="s">
        <v>3299</v>
      </c>
      <c r="F252" s="31" t="s">
        <v>3300</v>
      </c>
      <c r="G252" s="33">
        <v>2004.11199953137</v>
      </c>
      <c r="H252" s="31" t="s">
        <v>94</v>
      </c>
      <c r="I252" s="33">
        <v>142.135602803643</v>
      </c>
      <c r="J252" s="33">
        <v>14.1</v>
      </c>
      <c r="K252" s="31" t="s">
        <v>94</v>
      </c>
      <c r="L252" s="31" t="s">
        <v>95</v>
      </c>
    </row>
    <row r="253" spans="1:12" x14ac:dyDescent="0.2">
      <c r="A253" t="str">
        <f>VLOOKUP(B253,StateFIPS!A$2:B$52,2)</f>
        <v>Colorado</v>
      </c>
      <c r="B253">
        <f t="shared" si="4"/>
        <v>8</v>
      </c>
      <c r="C253" s="31" t="s">
        <v>2101</v>
      </c>
      <c r="D253" s="31" t="s">
        <v>3285</v>
      </c>
      <c r="E253" s="31" t="s">
        <v>3299</v>
      </c>
      <c r="F253" s="31" t="s">
        <v>3300</v>
      </c>
      <c r="G253" s="33">
        <v>2004.11199953137</v>
      </c>
      <c r="H253" s="31" t="s">
        <v>94</v>
      </c>
      <c r="I253" s="33">
        <v>142.135602803643</v>
      </c>
      <c r="J253" s="33">
        <v>14.1</v>
      </c>
      <c r="K253" s="31" t="s">
        <v>94</v>
      </c>
      <c r="L253" s="31" t="s">
        <v>95</v>
      </c>
    </row>
    <row r="254" spans="1:12" x14ac:dyDescent="0.2">
      <c r="A254" t="str">
        <f>VLOOKUP(B254,StateFIPS!A$2:B$52,2)</f>
        <v>Colorado</v>
      </c>
      <c r="B254">
        <f t="shared" si="4"/>
        <v>8</v>
      </c>
      <c r="C254" s="31" t="s">
        <v>2087</v>
      </c>
      <c r="D254" s="31" t="s">
        <v>3285</v>
      </c>
      <c r="E254" s="31" t="s">
        <v>3299</v>
      </c>
      <c r="F254" s="31" t="s">
        <v>3300</v>
      </c>
      <c r="G254" s="33">
        <v>7870.7279355732599</v>
      </c>
      <c r="H254" s="31" t="s">
        <v>94</v>
      </c>
      <c r="I254" s="33">
        <v>558.20765500519599</v>
      </c>
      <c r="J254" s="33">
        <v>14.1</v>
      </c>
      <c r="K254" s="31" t="s">
        <v>94</v>
      </c>
      <c r="L254" s="31" t="s">
        <v>95</v>
      </c>
    </row>
    <row r="255" spans="1:12" x14ac:dyDescent="0.2">
      <c r="A255" t="str">
        <f>VLOOKUP(B255,StateFIPS!A$2:B$52,2)</f>
        <v>Colorado</v>
      </c>
      <c r="B255">
        <f t="shared" si="4"/>
        <v>8</v>
      </c>
      <c r="C255" s="31" t="s">
        <v>3308</v>
      </c>
      <c r="D255" s="31" t="s">
        <v>3285</v>
      </c>
      <c r="E255" s="31" t="s">
        <v>3299</v>
      </c>
      <c r="F255" s="31" t="s">
        <v>3300</v>
      </c>
      <c r="G255" s="33">
        <v>2004.11199953137</v>
      </c>
      <c r="H255" s="31" t="s">
        <v>94</v>
      </c>
      <c r="I255" s="33">
        <v>142.135602803643</v>
      </c>
      <c r="J255" s="33">
        <v>14.1</v>
      </c>
      <c r="K255" s="31" t="s">
        <v>94</v>
      </c>
      <c r="L255" s="31" t="s">
        <v>95</v>
      </c>
    </row>
    <row r="256" spans="1:12" x14ac:dyDescent="0.2">
      <c r="A256" t="str">
        <f>VLOOKUP(B256,StateFIPS!A$2:B$52,2)</f>
        <v>Colorado</v>
      </c>
      <c r="B256">
        <f t="shared" si="4"/>
        <v>8</v>
      </c>
      <c r="C256" s="31" t="s">
        <v>2105</v>
      </c>
      <c r="D256" s="31" t="s">
        <v>3285</v>
      </c>
      <c r="E256" s="31" t="s">
        <v>3299</v>
      </c>
      <c r="F256" s="31" t="s">
        <v>3300</v>
      </c>
      <c r="G256" s="33">
        <v>4546.8348631797699</v>
      </c>
      <c r="H256" s="31" t="s">
        <v>94</v>
      </c>
      <c r="I256" s="33">
        <v>322.47055767232399</v>
      </c>
      <c r="J256" s="33">
        <v>14.1</v>
      </c>
      <c r="K256" s="31" t="s">
        <v>94</v>
      </c>
      <c r="L256" s="31" t="s">
        <v>95</v>
      </c>
    </row>
    <row r="257" spans="1:12" x14ac:dyDescent="0.2">
      <c r="A257" t="str">
        <f>VLOOKUP(B257,StateFIPS!A$2:B$52,2)</f>
        <v>Colorado</v>
      </c>
      <c r="B257">
        <f t="shared" si="4"/>
        <v>8</v>
      </c>
      <c r="C257" s="31" t="s">
        <v>491</v>
      </c>
      <c r="D257" s="31" t="s">
        <v>3285</v>
      </c>
      <c r="E257" s="31" t="s">
        <v>3299</v>
      </c>
      <c r="F257" s="31" t="s">
        <v>3300</v>
      </c>
      <c r="G257" s="33">
        <v>8686.0224627641201</v>
      </c>
      <c r="H257" s="31" t="s">
        <v>94</v>
      </c>
      <c r="I257" s="33">
        <v>616.02996189816395</v>
      </c>
      <c r="J257" s="33">
        <v>14.1</v>
      </c>
      <c r="K257" s="31" t="s">
        <v>94</v>
      </c>
      <c r="L257" s="31" t="s">
        <v>95</v>
      </c>
    </row>
    <row r="258" spans="1:12" x14ac:dyDescent="0.2">
      <c r="A258" t="str">
        <f>VLOOKUP(B258,StateFIPS!A$2:B$52,2)</f>
        <v>Colorado</v>
      </c>
      <c r="B258">
        <f t="shared" si="4"/>
        <v>8</v>
      </c>
      <c r="C258" s="31" t="s">
        <v>492</v>
      </c>
      <c r="D258" s="31" t="s">
        <v>3285</v>
      </c>
      <c r="E258" s="31" t="s">
        <v>3299</v>
      </c>
      <c r="F258" s="31" t="s">
        <v>3300</v>
      </c>
      <c r="G258" s="33">
        <v>2004.11199953137</v>
      </c>
      <c r="H258" s="31" t="s">
        <v>94</v>
      </c>
      <c r="I258" s="33">
        <v>142.135602803643</v>
      </c>
      <c r="J258" s="33">
        <v>14.1</v>
      </c>
      <c r="K258" s="31" t="s">
        <v>94</v>
      </c>
      <c r="L258" s="31" t="s">
        <v>95</v>
      </c>
    </row>
    <row r="259" spans="1:12" x14ac:dyDescent="0.2">
      <c r="A259" t="str">
        <f>VLOOKUP(B259,StateFIPS!A$2:B$52,2)</f>
        <v>Colorado</v>
      </c>
      <c r="B259">
        <f t="shared" ref="B259:B322" si="5">VALUE(LEFT(C259,2))</f>
        <v>8</v>
      </c>
      <c r="C259" s="31" t="s">
        <v>493</v>
      </c>
      <c r="D259" s="31" t="s">
        <v>3285</v>
      </c>
      <c r="E259" s="31" t="s">
        <v>3299</v>
      </c>
      <c r="F259" s="31" t="s">
        <v>3300</v>
      </c>
      <c r="G259" s="33">
        <v>2004.11199953137</v>
      </c>
      <c r="H259" s="31" t="s">
        <v>94</v>
      </c>
      <c r="I259" s="33">
        <v>142.135602803643</v>
      </c>
      <c r="J259" s="33">
        <v>14.1</v>
      </c>
      <c r="K259" s="31" t="s">
        <v>94</v>
      </c>
      <c r="L259" s="31" t="s">
        <v>95</v>
      </c>
    </row>
    <row r="260" spans="1:12" x14ac:dyDescent="0.2">
      <c r="A260" t="str">
        <f>VLOOKUP(B260,StateFIPS!A$2:B$52,2)</f>
        <v>Colorado</v>
      </c>
      <c r="B260">
        <f t="shared" si="5"/>
        <v>8</v>
      </c>
      <c r="C260" s="31" t="s">
        <v>2107</v>
      </c>
      <c r="D260" s="31" t="s">
        <v>3285</v>
      </c>
      <c r="E260" s="31" t="s">
        <v>3299</v>
      </c>
      <c r="F260" s="31" t="s">
        <v>3300</v>
      </c>
      <c r="G260" s="33">
        <v>2004.11199953137</v>
      </c>
      <c r="H260" s="31" t="s">
        <v>94</v>
      </c>
      <c r="I260" s="33">
        <v>142.135602803643</v>
      </c>
      <c r="J260" s="33">
        <v>14.1</v>
      </c>
      <c r="K260" s="31" t="s">
        <v>94</v>
      </c>
      <c r="L260" s="31" t="s">
        <v>95</v>
      </c>
    </row>
    <row r="261" spans="1:12" x14ac:dyDescent="0.2">
      <c r="A261" t="str">
        <f>VLOOKUP(B261,StateFIPS!A$2:B$52,2)</f>
        <v>Colorado</v>
      </c>
      <c r="B261">
        <f t="shared" si="5"/>
        <v>8</v>
      </c>
      <c r="C261" s="31" t="s">
        <v>3309</v>
      </c>
      <c r="D261" s="31" t="s">
        <v>3285</v>
      </c>
      <c r="E261" s="31" t="s">
        <v>3299</v>
      </c>
      <c r="F261" s="31" t="s">
        <v>3300</v>
      </c>
      <c r="G261" s="33">
        <v>2004.11199953137</v>
      </c>
      <c r="H261" s="31" t="s">
        <v>94</v>
      </c>
      <c r="I261" s="33">
        <v>142.135602803643</v>
      </c>
      <c r="J261" s="33">
        <v>14.1</v>
      </c>
      <c r="K261" s="31" t="s">
        <v>94</v>
      </c>
      <c r="L261" s="31" t="s">
        <v>95</v>
      </c>
    </row>
    <row r="262" spans="1:12" x14ac:dyDescent="0.2">
      <c r="A262" t="str">
        <f>VLOOKUP(B262,StateFIPS!A$2:B$52,2)</f>
        <v>Colorado</v>
      </c>
      <c r="B262">
        <f t="shared" si="5"/>
        <v>8</v>
      </c>
      <c r="C262" s="31" t="s">
        <v>520</v>
      </c>
      <c r="D262" s="31" t="s">
        <v>3285</v>
      </c>
      <c r="E262" s="31" t="s">
        <v>3299</v>
      </c>
      <c r="F262" s="31" t="s">
        <v>3300</v>
      </c>
      <c r="G262" s="33">
        <v>1222.9417907862801</v>
      </c>
      <c r="H262" s="31" t="s">
        <v>94</v>
      </c>
      <c r="I262" s="33">
        <v>86.733460339452805</v>
      </c>
      <c r="J262" s="33">
        <v>14.1</v>
      </c>
      <c r="K262" s="31" t="s">
        <v>94</v>
      </c>
      <c r="L262" s="31" t="s">
        <v>95</v>
      </c>
    </row>
    <row r="263" spans="1:12" x14ac:dyDescent="0.2">
      <c r="A263" t="str">
        <f>VLOOKUP(B263,StateFIPS!A$2:B$52,2)</f>
        <v>Colorado</v>
      </c>
      <c r="B263">
        <f t="shared" si="5"/>
        <v>8</v>
      </c>
      <c r="C263" s="31" t="s">
        <v>552</v>
      </c>
      <c r="D263" s="31" t="s">
        <v>3285</v>
      </c>
      <c r="E263" s="31" t="s">
        <v>3299</v>
      </c>
      <c r="F263" s="31" t="s">
        <v>3300</v>
      </c>
      <c r="G263" s="33">
        <v>16713.5378074125</v>
      </c>
      <c r="H263" s="31" t="s">
        <v>94</v>
      </c>
      <c r="I263" s="33">
        <v>1185.3572913058499</v>
      </c>
      <c r="J263" s="33">
        <v>14.1</v>
      </c>
      <c r="K263" s="31" t="s">
        <v>94</v>
      </c>
      <c r="L263" s="31" t="s">
        <v>95</v>
      </c>
    </row>
    <row r="264" spans="1:12" x14ac:dyDescent="0.2">
      <c r="A264" t="str">
        <f>VLOOKUP(B264,StateFIPS!A$2:B$52,2)</f>
        <v>Colorado</v>
      </c>
      <c r="B264">
        <f t="shared" si="5"/>
        <v>8</v>
      </c>
      <c r="C264" s="31" t="s">
        <v>2108</v>
      </c>
      <c r="D264" s="31" t="s">
        <v>3285</v>
      </c>
      <c r="E264" s="31" t="s">
        <v>3299</v>
      </c>
      <c r="F264" s="31" t="s">
        <v>3300</v>
      </c>
      <c r="G264" s="33">
        <v>2947.6032906130899</v>
      </c>
      <c r="H264" s="31" t="s">
        <v>94</v>
      </c>
      <c r="I264" s="33">
        <v>209.049878766886</v>
      </c>
      <c r="J264" s="33">
        <v>14.1</v>
      </c>
      <c r="K264" s="31" t="s">
        <v>94</v>
      </c>
      <c r="L264" s="31" t="s">
        <v>95</v>
      </c>
    </row>
    <row r="265" spans="1:12" x14ac:dyDescent="0.2">
      <c r="A265" t="str">
        <f>VLOOKUP(B265,StateFIPS!A$2:B$52,2)</f>
        <v>Colorado</v>
      </c>
      <c r="B265">
        <f t="shared" si="5"/>
        <v>8</v>
      </c>
      <c r="C265" s="31" t="s">
        <v>2110</v>
      </c>
      <c r="D265" s="31" t="s">
        <v>3285</v>
      </c>
      <c r="E265" s="31" t="s">
        <v>3299</v>
      </c>
      <c r="F265" s="31" t="s">
        <v>3300</v>
      </c>
      <c r="G265" s="33">
        <v>3041.6757360581901</v>
      </c>
      <c r="H265" s="31" t="s">
        <v>94</v>
      </c>
      <c r="I265" s="33">
        <v>215.721683408383</v>
      </c>
      <c r="J265" s="33">
        <v>14.1</v>
      </c>
      <c r="K265" s="31" t="s">
        <v>94</v>
      </c>
      <c r="L265" s="31" t="s">
        <v>95</v>
      </c>
    </row>
    <row r="266" spans="1:12" x14ac:dyDescent="0.2">
      <c r="A266" t="str">
        <f>VLOOKUP(B266,StateFIPS!A$2:B$52,2)</f>
        <v>Colorado</v>
      </c>
      <c r="B266">
        <f t="shared" si="5"/>
        <v>8</v>
      </c>
      <c r="C266" s="31" t="s">
        <v>2111</v>
      </c>
      <c r="D266" s="31" t="s">
        <v>3285</v>
      </c>
      <c r="E266" s="31" t="s">
        <v>3299</v>
      </c>
      <c r="F266" s="31" t="s">
        <v>3300</v>
      </c>
      <c r="G266" s="33">
        <v>2383.1686179425001</v>
      </c>
      <c r="H266" s="31" t="s">
        <v>94</v>
      </c>
      <c r="I266" s="33">
        <v>169.019050917908</v>
      </c>
      <c r="J266" s="33">
        <v>14.1</v>
      </c>
      <c r="K266" s="31" t="s">
        <v>94</v>
      </c>
      <c r="L266" s="31" t="s">
        <v>95</v>
      </c>
    </row>
    <row r="267" spans="1:12" x14ac:dyDescent="0.2">
      <c r="A267" t="str">
        <f>VLOOKUP(B267,StateFIPS!A$2:B$52,2)</f>
        <v>Colorado</v>
      </c>
      <c r="B267">
        <f t="shared" si="5"/>
        <v>8</v>
      </c>
      <c r="C267" s="31" t="s">
        <v>2719</v>
      </c>
      <c r="D267" s="31" t="s">
        <v>3285</v>
      </c>
      <c r="E267" s="31" t="s">
        <v>3299</v>
      </c>
      <c r="F267" s="31" t="s">
        <v>3300</v>
      </c>
      <c r="G267" s="33">
        <v>2004.11199953137</v>
      </c>
      <c r="H267" s="31" t="s">
        <v>94</v>
      </c>
      <c r="I267" s="33">
        <v>142.135602803643</v>
      </c>
      <c r="J267" s="33">
        <v>14.1</v>
      </c>
      <c r="K267" s="31" t="s">
        <v>94</v>
      </c>
      <c r="L267" s="31" t="s">
        <v>95</v>
      </c>
    </row>
    <row r="268" spans="1:12" x14ac:dyDescent="0.2">
      <c r="A268" t="str">
        <f>VLOOKUP(B268,StateFIPS!A$2:B$52,2)</f>
        <v>Colorado</v>
      </c>
      <c r="B268">
        <f t="shared" si="5"/>
        <v>8</v>
      </c>
      <c r="C268" s="31" t="s">
        <v>517</v>
      </c>
      <c r="D268" s="31" t="s">
        <v>3285</v>
      </c>
      <c r="E268" s="31" t="s">
        <v>3299</v>
      </c>
      <c r="F268" s="31" t="s">
        <v>3300</v>
      </c>
      <c r="G268" s="33">
        <v>2004.11199953137</v>
      </c>
      <c r="H268" s="31" t="s">
        <v>94</v>
      </c>
      <c r="I268" s="33">
        <v>142.135602803643</v>
      </c>
      <c r="J268" s="33">
        <v>14.1</v>
      </c>
      <c r="K268" s="31" t="s">
        <v>94</v>
      </c>
      <c r="L268" s="31" t="s">
        <v>95</v>
      </c>
    </row>
    <row r="269" spans="1:12" x14ac:dyDescent="0.2">
      <c r="A269" t="str">
        <f>VLOOKUP(B269,StateFIPS!A$2:B$52,2)</f>
        <v>Colorado</v>
      </c>
      <c r="B269">
        <f t="shared" si="5"/>
        <v>8</v>
      </c>
      <c r="C269" s="31" t="s">
        <v>2114</v>
      </c>
      <c r="D269" s="31" t="s">
        <v>3285</v>
      </c>
      <c r="E269" s="31" t="s">
        <v>3299</v>
      </c>
      <c r="F269" s="31" t="s">
        <v>3300</v>
      </c>
      <c r="G269" s="33">
        <v>2004.11199953137</v>
      </c>
      <c r="H269" s="31" t="s">
        <v>94</v>
      </c>
      <c r="I269" s="33">
        <v>142.135602803643</v>
      </c>
      <c r="J269" s="33">
        <v>14.1</v>
      </c>
      <c r="K269" s="31" t="s">
        <v>94</v>
      </c>
      <c r="L269" s="31" t="s">
        <v>95</v>
      </c>
    </row>
    <row r="270" spans="1:12" x14ac:dyDescent="0.2">
      <c r="A270" t="str">
        <f>VLOOKUP(B270,StateFIPS!A$2:B$52,2)</f>
        <v>Colorado</v>
      </c>
      <c r="B270">
        <f t="shared" si="5"/>
        <v>8</v>
      </c>
      <c r="C270" s="31" t="s">
        <v>543</v>
      </c>
      <c r="D270" s="31" t="s">
        <v>3285</v>
      </c>
      <c r="E270" s="31" t="s">
        <v>3299</v>
      </c>
      <c r="F270" s="31" t="s">
        <v>3300</v>
      </c>
      <c r="G270" s="33">
        <v>2004.11199953137</v>
      </c>
      <c r="H270" s="31" t="s">
        <v>94</v>
      </c>
      <c r="I270" s="33">
        <v>142.135602803643</v>
      </c>
      <c r="J270" s="33">
        <v>14.1</v>
      </c>
      <c r="K270" s="31" t="s">
        <v>94</v>
      </c>
      <c r="L270" s="31" t="s">
        <v>95</v>
      </c>
    </row>
    <row r="271" spans="1:12" x14ac:dyDescent="0.2">
      <c r="A271" t="str">
        <f>VLOOKUP(B271,StateFIPS!A$2:B$52,2)</f>
        <v>Colorado</v>
      </c>
      <c r="B271">
        <f t="shared" si="5"/>
        <v>8</v>
      </c>
      <c r="C271" s="31" t="s">
        <v>544</v>
      </c>
      <c r="D271" s="31" t="s">
        <v>3285</v>
      </c>
      <c r="E271" s="31" t="s">
        <v>3299</v>
      </c>
      <c r="F271" s="31" t="s">
        <v>3300</v>
      </c>
      <c r="G271" s="33">
        <v>2004.11199953137</v>
      </c>
      <c r="H271" s="31" t="s">
        <v>94</v>
      </c>
      <c r="I271" s="33">
        <v>142.135602803643</v>
      </c>
      <c r="J271" s="33">
        <v>14.1</v>
      </c>
      <c r="K271" s="31" t="s">
        <v>94</v>
      </c>
      <c r="L271" s="31" t="s">
        <v>95</v>
      </c>
    </row>
    <row r="272" spans="1:12" x14ac:dyDescent="0.2">
      <c r="A272" t="str">
        <f>VLOOKUP(B272,StateFIPS!A$2:B$52,2)</f>
        <v>Colorado</v>
      </c>
      <c r="B272">
        <f t="shared" si="5"/>
        <v>8</v>
      </c>
      <c r="C272" s="31" t="s">
        <v>2032</v>
      </c>
      <c r="D272" s="31" t="s">
        <v>3285</v>
      </c>
      <c r="E272" s="31" t="s">
        <v>3299</v>
      </c>
      <c r="F272" s="31" t="s">
        <v>3300</v>
      </c>
      <c r="G272" s="33">
        <v>2004.11199953137</v>
      </c>
      <c r="H272" s="31" t="s">
        <v>94</v>
      </c>
      <c r="I272" s="33">
        <v>142.135602803643</v>
      </c>
      <c r="J272" s="33">
        <v>14.1</v>
      </c>
      <c r="K272" s="31" t="s">
        <v>94</v>
      </c>
      <c r="L272" s="31" t="s">
        <v>95</v>
      </c>
    </row>
    <row r="273" spans="1:12" x14ac:dyDescent="0.2">
      <c r="A273" t="str">
        <f>VLOOKUP(B273,StateFIPS!A$2:B$52,2)</f>
        <v>Colorado</v>
      </c>
      <c r="B273">
        <f t="shared" si="5"/>
        <v>8</v>
      </c>
      <c r="C273" s="31" t="s">
        <v>545</v>
      </c>
      <c r="D273" s="31" t="s">
        <v>3285</v>
      </c>
      <c r="E273" s="31" t="s">
        <v>3299</v>
      </c>
      <c r="F273" s="31" t="s">
        <v>3300</v>
      </c>
      <c r="G273" s="33">
        <v>2004.11199953137</v>
      </c>
      <c r="H273" s="31" t="s">
        <v>94</v>
      </c>
      <c r="I273" s="33">
        <v>142.135602803643</v>
      </c>
      <c r="J273" s="33">
        <v>14.1</v>
      </c>
      <c r="K273" s="31" t="s">
        <v>94</v>
      </c>
      <c r="L273" s="31" t="s">
        <v>95</v>
      </c>
    </row>
    <row r="274" spans="1:12" x14ac:dyDescent="0.2">
      <c r="A274" t="str">
        <f>VLOOKUP(B274,StateFIPS!A$2:B$52,2)</f>
        <v>Colorado</v>
      </c>
      <c r="B274">
        <f t="shared" si="5"/>
        <v>8</v>
      </c>
      <c r="C274" s="31" t="s">
        <v>3210</v>
      </c>
      <c r="D274" s="31" t="s">
        <v>3285</v>
      </c>
      <c r="E274" s="31" t="s">
        <v>3299</v>
      </c>
      <c r="F274" s="31" t="s">
        <v>3300</v>
      </c>
      <c r="G274" s="33">
        <v>2320.45365431244</v>
      </c>
      <c r="H274" s="31" t="s">
        <v>94</v>
      </c>
      <c r="I274" s="33">
        <v>164.57118115691</v>
      </c>
      <c r="J274" s="33">
        <v>14.1</v>
      </c>
      <c r="K274" s="31" t="s">
        <v>94</v>
      </c>
      <c r="L274" s="31" t="s">
        <v>95</v>
      </c>
    </row>
    <row r="275" spans="1:12" x14ac:dyDescent="0.2">
      <c r="A275" t="str">
        <f>VLOOKUP(B275,StateFIPS!A$2:B$52,2)</f>
        <v>Colorado</v>
      </c>
      <c r="B275">
        <f t="shared" si="5"/>
        <v>8</v>
      </c>
      <c r="C275" s="31" t="s">
        <v>546</v>
      </c>
      <c r="D275" s="31" t="s">
        <v>3285</v>
      </c>
      <c r="E275" s="31" t="s">
        <v>3299</v>
      </c>
      <c r="F275" s="31" t="s">
        <v>3300</v>
      </c>
      <c r="G275" s="33">
        <v>1254.2992726013199</v>
      </c>
      <c r="H275" s="31" t="s">
        <v>94</v>
      </c>
      <c r="I275" s="33">
        <v>88.957395219951593</v>
      </c>
      <c r="J275" s="33">
        <v>14.1</v>
      </c>
      <c r="K275" s="31" t="s">
        <v>94</v>
      </c>
      <c r="L275" s="31" t="s">
        <v>95</v>
      </c>
    </row>
    <row r="276" spans="1:12" x14ac:dyDescent="0.2">
      <c r="A276" t="str">
        <f>VLOOKUP(B276,StateFIPS!A$2:B$52,2)</f>
        <v>Colorado</v>
      </c>
      <c r="B276">
        <f t="shared" si="5"/>
        <v>8</v>
      </c>
      <c r="C276" s="31" t="s">
        <v>547</v>
      </c>
      <c r="D276" s="31" t="s">
        <v>3285</v>
      </c>
      <c r="E276" s="31" t="s">
        <v>3299</v>
      </c>
      <c r="F276" s="31" t="s">
        <v>3300</v>
      </c>
      <c r="G276" s="33">
        <v>2320.45365431244</v>
      </c>
      <c r="H276" s="31" t="s">
        <v>94</v>
      </c>
      <c r="I276" s="33">
        <v>164.57118115691</v>
      </c>
      <c r="J276" s="33">
        <v>14.1</v>
      </c>
      <c r="K276" s="31" t="s">
        <v>94</v>
      </c>
      <c r="L276" s="31" t="s">
        <v>95</v>
      </c>
    </row>
    <row r="277" spans="1:12" x14ac:dyDescent="0.2">
      <c r="A277" t="str">
        <f>VLOOKUP(B277,StateFIPS!A$2:B$52,2)</f>
        <v>Colorado</v>
      </c>
      <c r="B277">
        <f t="shared" si="5"/>
        <v>8</v>
      </c>
      <c r="C277" s="31" t="s">
        <v>3310</v>
      </c>
      <c r="D277" s="31" t="s">
        <v>3285</v>
      </c>
      <c r="E277" s="31" t="s">
        <v>3299</v>
      </c>
      <c r="F277" s="31" t="s">
        <v>3300</v>
      </c>
      <c r="G277" s="33">
        <v>2004.11199953137</v>
      </c>
      <c r="H277" s="31" t="s">
        <v>94</v>
      </c>
      <c r="I277" s="33">
        <v>142.135602803643</v>
      </c>
      <c r="J277" s="33">
        <v>14.1</v>
      </c>
      <c r="K277" s="31" t="s">
        <v>94</v>
      </c>
      <c r="L277" s="31" t="s">
        <v>95</v>
      </c>
    </row>
    <row r="278" spans="1:12" x14ac:dyDescent="0.2">
      <c r="A278" t="str">
        <f>VLOOKUP(B278,StateFIPS!A$2:B$52,2)</f>
        <v>Colorado</v>
      </c>
      <c r="B278">
        <f t="shared" si="5"/>
        <v>8</v>
      </c>
      <c r="C278" s="31" t="s">
        <v>548</v>
      </c>
      <c r="D278" s="31" t="s">
        <v>3285</v>
      </c>
      <c r="E278" s="31" t="s">
        <v>3299</v>
      </c>
      <c r="F278" s="31" t="s">
        <v>3300</v>
      </c>
      <c r="G278" s="33">
        <v>313.57481815032901</v>
      </c>
      <c r="H278" s="31" t="s">
        <v>94</v>
      </c>
      <c r="I278" s="33">
        <v>22.239348804987898</v>
      </c>
      <c r="J278" s="33">
        <v>14.1</v>
      </c>
      <c r="K278" s="31" t="s">
        <v>94</v>
      </c>
      <c r="L278" s="31" t="s">
        <v>95</v>
      </c>
    </row>
    <row r="279" spans="1:12" x14ac:dyDescent="0.2">
      <c r="A279" t="str">
        <f>VLOOKUP(B279,StateFIPS!A$2:B$52,2)</f>
        <v>Colorado</v>
      </c>
      <c r="B279">
        <f t="shared" si="5"/>
        <v>8</v>
      </c>
      <c r="C279" s="31" t="s">
        <v>549</v>
      </c>
      <c r="D279" s="31" t="s">
        <v>3285</v>
      </c>
      <c r="E279" s="31" t="s">
        <v>3299</v>
      </c>
      <c r="F279" s="31" t="s">
        <v>3300</v>
      </c>
      <c r="G279" s="33">
        <v>2004.11199953137</v>
      </c>
      <c r="H279" s="31" t="s">
        <v>94</v>
      </c>
      <c r="I279" s="33">
        <v>142.135602803643</v>
      </c>
      <c r="J279" s="33">
        <v>14.1</v>
      </c>
      <c r="K279" s="31" t="s">
        <v>94</v>
      </c>
      <c r="L279" s="31" t="s">
        <v>95</v>
      </c>
    </row>
    <row r="280" spans="1:12" x14ac:dyDescent="0.2">
      <c r="A280" t="str">
        <f>VLOOKUP(B280,StateFIPS!A$2:B$52,2)</f>
        <v>Colorado</v>
      </c>
      <c r="B280">
        <f t="shared" si="5"/>
        <v>8</v>
      </c>
      <c r="C280" s="31" t="s">
        <v>3206</v>
      </c>
      <c r="D280" s="31" t="s">
        <v>3285</v>
      </c>
      <c r="E280" s="31" t="s">
        <v>3299</v>
      </c>
      <c r="F280" s="31" t="s">
        <v>3300</v>
      </c>
      <c r="G280" s="33">
        <v>2004.11199953137</v>
      </c>
      <c r="H280" s="31" t="s">
        <v>94</v>
      </c>
      <c r="I280" s="33">
        <v>142.135602803643</v>
      </c>
      <c r="J280" s="33">
        <v>14.1</v>
      </c>
      <c r="K280" s="31" t="s">
        <v>94</v>
      </c>
      <c r="L280" s="31" t="s">
        <v>95</v>
      </c>
    </row>
    <row r="281" spans="1:12" x14ac:dyDescent="0.2">
      <c r="A281" t="str">
        <f>VLOOKUP(B281,StateFIPS!A$2:B$52,2)</f>
        <v>Colorado</v>
      </c>
      <c r="B281">
        <f t="shared" si="5"/>
        <v>8</v>
      </c>
      <c r="C281" s="31" t="s">
        <v>550</v>
      </c>
      <c r="D281" s="31" t="s">
        <v>3285</v>
      </c>
      <c r="E281" s="31" t="s">
        <v>3299</v>
      </c>
      <c r="F281" s="31" t="s">
        <v>3300</v>
      </c>
      <c r="G281" s="33">
        <v>1066.1543817111201</v>
      </c>
      <c r="H281" s="31" t="s">
        <v>94</v>
      </c>
      <c r="I281" s="33">
        <v>75.613785936958806</v>
      </c>
      <c r="J281" s="33">
        <v>14.1</v>
      </c>
      <c r="K281" s="31" t="s">
        <v>94</v>
      </c>
      <c r="L281" s="31" t="s">
        <v>95</v>
      </c>
    </row>
    <row r="282" spans="1:12" x14ac:dyDescent="0.2">
      <c r="A282" t="str">
        <f>VLOOKUP(B282,StateFIPS!A$2:B$52,2)</f>
        <v>Colorado</v>
      </c>
      <c r="B282">
        <f t="shared" si="5"/>
        <v>8</v>
      </c>
      <c r="C282" s="31" t="s">
        <v>2059</v>
      </c>
      <c r="D282" s="31" t="s">
        <v>3285</v>
      </c>
      <c r="E282" s="31" t="s">
        <v>3299</v>
      </c>
      <c r="F282" s="31" t="s">
        <v>3300</v>
      </c>
      <c r="G282" s="33">
        <v>1599.2315725666799</v>
      </c>
      <c r="H282" s="31" t="s">
        <v>94</v>
      </c>
      <c r="I282" s="33">
        <v>113.420678905438</v>
      </c>
      <c r="J282" s="33">
        <v>14.1</v>
      </c>
      <c r="K282" s="31" t="s">
        <v>94</v>
      </c>
      <c r="L282" s="31" t="s">
        <v>95</v>
      </c>
    </row>
    <row r="283" spans="1:12" x14ac:dyDescent="0.2">
      <c r="A283" t="str">
        <f>VLOOKUP(B283,StateFIPS!A$2:B$52,2)</f>
        <v>Colorado</v>
      </c>
      <c r="B283">
        <f t="shared" si="5"/>
        <v>8</v>
      </c>
      <c r="C283" s="31" t="s">
        <v>1961</v>
      </c>
      <c r="D283" s="31" t="s">
        <v>3285</v>
      </c>
      <c r="E283" s="31" t="s">
        <v>3299</v>
      </c>
      <c r="F283" s="31" t="s">
        <v>3300</v>
      </c>
      <c r="G283" s="33">
        <v>2004.11199953137</v>
      </c>
      <c r="H283" s="31" t="s">
        <v>94</v>
      </c>
      <c r="I283" s="33">
        <v>142.135602803643</v>
      </c>
      <c r="J283" s="33">
        <v>14.1</v>
      </c>
      <c r="K283" s="31" t="s">
        <v>94</v>
      </c>
      <c r="L283" s="31" t="s">
        <v>95</v>
      </c>
    </row>
    <row r="284" spans="1:12" x14ac:dyDescent="0.2">
      <c r="A284" t="str">
        <f>VLOOKUP(B284,StateFIPS!A$2:B$52,2)</f>
        <v>Colorado</v>
      </c>
      <c r="B284">
        <f t="shared" si="5"/>
        <v>8</v>
      </c>
      <c r="C284" s="31" t="s">
        <v>1963</v>
      </c>
      <c r="D284" s="31" t="s">
        <v>3285</v>
      </c>
      <c r="E284" s="31" t="s">
        <v>3299</v>
      </c>
      <c r="F284" s="31" t="s">
        <v>3300</v>
      </c>
      <c r="G284" s="33">
        <v>2004.11199953137</v>
      </c>
      <c r="H284" s="31" t="s">
        <v>94</v>
      </c>
      <c r="I284" s="33">
        <v>142.135602803643</v>
      </c>
      <c r="J284" s="33">
        <v>14.1</v>
      </c>
      <c r="K284" s="31" t="s">
        <v>94</v>
      </c>
      <c r="L284" s="31" t="s">
        <v>95</v>
      </c>
    </row>
    <row r="285" spans="1:12" x14ac:dyDescent="0.2">
      <c r="A285" t="str">
        <f>VLOOKUP(B285,StateFIPS!A$2:B$52,2)</f>
        <v>Connecticut</v>
      </c>
      <c r="B285">
        <f t="shared" si="5"/>
        <v>9</v>
      </c>
      <c r="C285" s="31" t="s">
        <v>559</v>
      </c>
      <c r="D285" s="31" t="s">
        <v>3285</v>
      </c>
      <c r="E285" s="31" t="s">
        <v>3299</v>
      </c>
      <c r="F285" s="31" t="s">
        <v>3300</v>
      </c>
      <c r="G285" s="33">
        <v>1832.2617801047099</v>
      </c>
      <c r="H285" s="31" t="s">
        <v>94</v>
      </c>
      <c r="I285" s="33">
        <v>129.947643979058</v>
      </c>
      <c r="J285" s="33">
        <v>14.1</v>
      </c>
      <c r="K285" s="31" t="s">
        <v>94</v>
      </c>
      <c r="L285" s="31" t="s">
        <v>95</v>
      </c>
    </row>
    <row r="286" spans="1:12" x14ac:dyDescent="0.2">
      <c r="A286" t="str">
        <f>VLOOKUP(B286,StateFIPS!A$2:B$52,2)</f>
        <v>Connecticut</v>
      </c>
      <c r="B286">
        <f t="shared" si="5"/>
        <v>9</v>
      </c>
      <c r="C286" s="31" t="s">
        <v>1964</v>
      </c>
      <c r="D286" s="31" t="s">
        <v>3285</v>
      </c>
      <c r="E286" s="31" t="s">
        <v>3299</v>
      </c>
      <c r="F286" s="31" t="s">
        <v>3300</v>
      </c>
      <c r="G286" s="33">
        <v>2227.4554973822001</v>
      </c>
      <c r="H286" s="31" t="s">
        <v>94</v>
      </c>
      <c r="I286" s="33">
        <v>157.975567190227</v>
      </c>
      <c r="J286" s="33">
        <v>14.1</v>
      </c>
      <c r="K286" s="31" t="s">
        <v>94</v>
      </c>
      <c r="L286" s="31" t="s">
        <v>95</v>
      </c>
    </row>
    <row r="287" spans="1:12" x14ac:dyDescent="0.2">
      <c r="A287" t="str">
        <f>VLOOKUP(B287,StateFIPS!A$2:B$52,2)</f>
        <v>Connecticut</v>
      </c>
      <c r="B287">
        <f t="shared" si="5"/>
        <v>9</v>
      </c>
      <c r="C287" s="31" t="s">
        <v>1966</v>
      </c>
      <c r="D287" s="31" t="s">
        <v>3285</v>
      </c>
      <c r="E287" s="31" t="s">
        <v>3299</v>
      </c>
      <c r="F287" s="31" t="s">
        <v>3300</v>
      </c>
      <c r="G287" s="33">
        <v>2227.4554973822001</v>
      </c>
      <c r="H287" s="31" t="s">
        <v>94</v>
      </c>
      <c r="I287" s="33">
        <v>157.975567190227</v>
      </c>
      <c r="J287" s="33">
        <v>14.1</v>
      </c>
      <c r="K287" s="31" t="s">
        <v>94</v>
      </c>
      <c r="L287" s="31" t="s">
        <v>95</v>
      </c>
    </row>
    <row r="288" spans="1:12" x14ac:dyDescent="0.2">
      <c r="A288" t="str">
        <f>VLOOKUP(B288,StateFIPS!A$2:B$52,2)</f>
        <v>Connecticut</v>
      </c>
      <c r="B288">
        <f t="shared" si="5"/>
        <v>9</v>
      </c>
      <c r="C288" s="31" t="s">
        <v>551</v>
      </c>
      <c r="D288" s="31" t="s">
        <v>3285</v>
      </c>
      <c r="E288" s="31" t="s">
        <v>3299</v>
      </c>
      <c r="F288" s="31" t="s">
        <v>3300</v>
      </c>
      <c r="G288" s="33">
        <v>2227.4554973822001</v>
      </c>
      <c r="H288" s="31" t="s">
        <v>94</v>
      </c>
      <c r="I288" s="33">
        <v>157.975567190227</v>
      </c>
      <c r="J288" s="33">
        <v>14.1</v>
      </c>
      <c r="K288" s="31" t="s">
        <v>94</v>
      </c>
      <c r="L288" s="31" t="s">
        <v>95</v>
      </c>
    </row>
    <row r="289" spans="1:12" x14ac:dyDescent="0.2">
      <c r="A289" t="str">
        <f>VLOOKUP(B289,StateFIPS!A$2:B$52,2)</f>
        <v>Connecticut</v>
      </c>
      <c r="B289">
        <f t="shared" si="5"/>
        <v>9</v>
      </c>
      <c r="C289" s="31" t="s">
        <v>1967</v>
      </c>
      <c r="D289" s="31" t="s">
        <v>3285</v>
      </c>
      <c r="E289" s="31" t="s">
        <v>3299</v>
      </c>
      <c r="F289" s="31" t="s">
        <v>3300</v>
      </c>
      <c r="G289" s="33">
        <v>2227.4554973822001</v>
      </c>
      <c r="H289" s="31" t="s">
        <v>94</v>
      </c>
      <c r="I289" s="33">
        <v>157.975567190227</v>
      </c>
      <c r="J289" s="33">
        <v>14.1</v>
      </c>
      <c r="K289" s="31" t="s">
        <v>94</v>
      </c>
      <c r="L289" s="31" t="s">
        <v>95</v>
      </c>
    </row>
    <row r="290" spans="1:12" x14ac:dyDescent="0.2">
      <c r="A290" t="str">
        <f>VLOOKUP(B290,StateFIPS!A$2:B$52,2)</f>
        <v>Connecticut</v>
      </c>
      <c r="B290">
        <f t="shared" si="5"/>
        <v>9</v>
      </c>
      <c r="C290" s="31" t="s">
        <v>1969</v>
      </c>
      <c r="D290" s="31" t="s">
        <v>3285</v>
      </c>
      <c r="E290" s="31" t="s">
        <v>3299</v>
      </c>
      <c r="F290" s="31" t="s">
        <v>3300</v>
      </c>
      <c r="G290" s="33">
        <v>1149.6544502617801</v>
      </c>
      <c r="H290" s="31" t="s">
        <v>94</v>
      </c>
      <c r="I290" s="33">
        <v>81.535776614310606</v>
      </c>
      <c r="J290" s="33">
        <v>14.1</v>
      </c>
      <c r="K290" s="31" t="s">
        <v>94</v>
      </c>
      <c r="L290" s="31" t="s">
        <v>95</v>
      </c>
    </row>
    <row r="291" spans="1:12" x14ac:dyDescent="0.2">
      <c r="A291" t="str">
        <f>VLOOKUP(B291,StateFIPS!A$2:B$52,2)</f>
        <v>Connecticut</v>
      </c>
      <c r="B291">
        <f t="shared" si="5"/>
        <v>9</v>
      </c>
      <c r="C291" s="31" t="s">
        <v>1982</v>
      </c>
      <c r="D291" s="31" t="s">
        <v>3285</v>
      </c>
      <c r="E291" s="31" t="s">
        <v>3299</v>
      </c>
      <c r="F291" s="31" t="s">
        <v>3300</v>
      </c>
      <c r="G291" s="33">
        <v>6466.8062827225103</v>
      </c>
      <c r="H291" s="31" t="s">
        <v>94</v>
      </c>
      <c r="I291" s="33">
        <v>458.63874345549698</v>
      </c>
      <c r="J291" s="33">
        <v>14.1</v>
      </c>
      <c r="K291" s="31" t="s">
        <v>94</v>
      </c>
      <c r="L291" s="31" t="s">
        <v>95</v>
      </c>
    </row>
    <row r="292" spans="1:12" x14ac:dyDescent="0.2">
      <c r="A292" t="str">
        <f>VLOOKUP(B292,StateFIPS!A$2:B$52,2)</f>
        <v>Connecticut</v>
      </c>
      <c r="B292">
        <f t="shared" si="5"/>
        <v>9</v>
      </c>
      <c r="C292" s="31" t="s">
        <v>1971</v>
      </c>
      <c r="D292" s="31" t="s">
        <v>3285</v>
      </c>
      <c r="E292" s="31" t="s">
        <v>3299</v>
      </c>
      <c r="F292" s="31" t="s">
        <v>3300</v>
      </c>
      <c r="G292" s="33">
        <v>2227.4554973822001</v>
      </c>
      <c r="H292" s="31" t="s">
        <v>94</v>
      </c>
      <c r="I292" s="33">
        <v>157.975567190227</v>
      </c>
      <c r="J292" s="33">
        <v>14.1</v>
      </c>
      <c r="K292" s="31" t="s">
        <v>94</v>
      </c>
      <c r="L292" s="31" t="s">
        <v>95</v>
      </c>
    </row>
    <row r="293" spans="1:12" x14ac:dyDescent="0.2">
      <c r="A293" t="str">
        <f>VLOOKUP(B293,StateFIPS!A$2:B$52,2)</f>
        <v>Delaware</v>
      </c>
      <c r="B293">
        <f t="shared" si="5"/>
        <v>10</v>
      </c>
      <c r="C293" s="31" t="s">
        <v>1973</v>
      </c>
      <c r="D293" s="31" t="s">
        <v>3285</v>
      </c>
      <c r="E293" s="31" t="s">
        <v>3299</v>
      </c>
      <c r="F293" s="31" t="s">
        <v>3300</v>
      </c>
      <c r="G293" s="33">
        <v>3167.8</v>
      </c>
      <c r="H293" s="31" t="s">
        <v>94</v>
      </c>
      <c r="I293" s="33">
        <v>224.666666666667</v>
      </c>
      <c r="J293" s="33">
        <v>14.1</v>
      </c>
      <c r="K293" s="31" t="s">
        <v>94</v>
      </c>
      <c r="L293" s="31" t="s">
        <v>95</v>
      </c>
    </row>
    <row r="294" spans="1:12" x14ac:dyDescent="0.2">
      <c r="A294" t="str">
        <f>VLOOKUP(B294,StateFIPS!A$2:B$52,2)</f>
        <v>Delaware</v>
      </c>
      <c r="B294">
        <f t="shared" si="5"/>
        <v>10</v>
      </c>
      <c r="C294" s="31" t="s">
        <v>1974</v>
      </c>
      <c r="D294" s="31" t="s">
        <v>3285</v>
      </c>
      <c r="E294" s="31" t="s">
        <v>3299</v>
      </c>
      <c r="F294" s="31" t="s">
        <v>3300</v>
      </c>
      <c r="G294" s="33">
        <v>3167.8</v>
      </c>
      <c r="H294" s="31" t="s">
        <v>94</v>
      </c>
      <c r="I294" s="33">
        <v>224.666666666667</v>
      </c>
      <c r="J294" s="33">
        <v>14.1</v>
      </c>
      <c r="K294" s="31" t="s">
        <v>94</v>
      </c>
      <c r="L294" s="31" t="s">
        <v>95</v>
      </c>
    </row>
    <row r="295" spans="1:12" x14ac:dyDescent="0.2">
      <c r="A295" t="str">
        <f>VLOOKUP(B295,StateFIPS!A$2:B$52,2)</f>
        <v>Delaware</v>
      </c>
      <c r="B295">
        <f t="shared" si="5"/>
        <v>10</v>
      </c>
      <c r="C295" s="31" t="s">
        <v>1975</v>
      </c>
      <c r="D295" s="31" t="s">
        <v>3285</v>
      </c>
      <c r="E295" s="31" t="s">
        <v>3299</v>
      </c>
      <c r="F295" s="31" t="s">
        <v>3300</v>
      </c>
      <c r="G295" s="33">
        <v>3167.8</v>
      </c>
      <c r="H295" s="31" t="s">
        <v>94</v>
      </c>
      <c r="I295" s="33">
        <v>224.666666666667</v>
      </c>
      <c r="J295" s="33">
        <v>14.1</v>
      </c>
      <c r="K295" s="31" t="s">
        <v>94</v>
      </c>
      <c r="L295" s="31" t="s">
        <v>95</v>
      </c>
    </row>
    <row r="296" spans="1:12" x14ac:dyDescent="0.2">
      <c r="A296" t="str">
        <f>VLOOKUP(B296,StateFIPS!A$2:B$52,2)</f>
        <v>Florida</v>
      </c>
      <c r="B296">
        <f t="shared" si="5"/>
        <v>12</v>
      </c>
      <c r="C296" s="31" t="s">
        <v>1976</v>
      </c>
      <c r="D296" s="31" t="s">
        <v>3285</v>
      </c>
      <c r="E296" s="31" t="s">
        <v>3299</v>
      </c>
      <c r="F296" s="31" t="s">
        <v>3300</v>
      </c>
      <c r="G296" s="33">
        <v>6031.7236363636302</v>
      </c>
      <c r="H296" s="31" t="s">
        <v>94</v>
      </c>
      <c r="I296" s="33">
        <v>427.78181818181798</v>
      </c>
      <c r="J296" s="33">
        <v>14.1</v>
      </c>
      <c r="K296" s="31" t="s">
        <v>94</v>
      </c>
      <c r="L296" s="31" t="s">
        <v>95</v>
      </c>
    </row>
    <row r="297" spans="1:12" x14ac:dyDescent="0.2">
      <c r="A297" t="str">
        <f>VLOOKUP(B297,StateFIPS!A$2:B$52,2)</f>
        <v>Florida</v>
      </c>
      <c r="B297">
        <f t="shared" si="5"/>
        <v>12</v>
      </c>
      <c r="C297" s="31" t="s">
        <v>1977</v>
      </c>
      <c r="D297" s="31" t="s">
        <v>3285</v>
      </c>
      <c r="E297" s="31" t="s">
        <v>3299</v>
      </c>
      <c r="F297" s="31" t="s">
        <v>3300</v>
      </c>
      <c r="G297" s="33">
        <v>6031.7236363636302</v>
      </c>
      <c r="H297" s="31" t="s">
        <v>94</v>
      </c>
      <c r="I297" s="33">
        <v>427.78181818181798</v>
      </c>
      <c r="J297" s="33">
        <v>14.1</v>
      </c>
      <c r="K297" s="31" t="s">
        <v>94</v>
      </c>
      <c r="L297" s="31" t="s">
        <v>95</v>
      </c>
    </row>
    <row r="298" spans="1:12" x14ac:dyDescent="0.2">
      <c r="A298" t="str">
        <f>VLOOKUP(B298,StateFIPS!A$2:B$52,2)</f>
        <v>Florida</v>
      </c>
      <c r="B298">
        <f t="shared" si="5"/>
        <v>12</v>
      </c>
      <c r="C298" s="31" t="s">
        <v>2747</v>
      </c>
      <c r="D298" s="31" t="s">
        <v>3285</v>
      </c>
      <c r="E298" s="31" t="s">
        <v>3299</v>
      </c>
      <c r="F298" s="31" t="s">
        <v>3300</v>
      </c>
      <c r="G298" s="33">
        <v>6031.7236363636302</v>
      </c>
      <c r="H298" s="31" t="s">
        <v>94</v>
      </c>
      <c r="I298" s="33">
        <v>427.78181818181798</v>
      </c>
      <c r="J298" s="33">
        <v>14.1</v>
      </c>
      <c r="K298" s="31" t="s">
        <v>94</v>
      </c>
      <c r="L298" s="31" t="s">
        <v>95</v>
      </c>
    </row>
    <row r="299" spans="1:12" x14ac:dyDescent="0.2">
      <c r="A299" t="str">
        <f>VLOOKUP(B299,StateFIPS!A$2:B$52,2)</f>
        <v>Florida</v>
      </c>
      <c r="B299">
        <f t="shared" si="5"/>
        <v>12</v>
      </c>
      <c r="C299" s="31" t="s">
        <v>541</v>
      </c>
      <c r="D299" s="31" t="s">
        <v>3285</v>
      </c>
      <c r="E299" s="31" t="s">
        <v>3299</v>
      </c>
      <c r="F299" s="31" t="s">
        <v>3300</v>
      </c>
      <c r="G299" s="33">
        <v>6031.7236363636302</v>
      </c>
      <c r="H299" s="31" t="s">
        <v>94</v>
      </c>
      <c r="I299" s="33">
        <v>427.78181818181798</v>
      </c>
      <c r="J299" s="33">
        <v>14.1</v>
      </c>
      <c r="K299" s="31" t="s">
        <v>94</v>
      </c>
      <c r="L299" s="31" t="s">
        <v>95</v>
      </c>
    </row>
    <row r="300" spans="1:12" x14ac:dyDescent="0.2">
      <c r="A300" t="str">
        <f>VLOOKUP(B300,StateFIPS!A$2:B$52,2)</f>
        <v>Florida</v>
      </c>
      <c r="B300">
        <f t="shared" si="5"/>
        <v>12</v>
      </c>
      <c r="C300" s="31" t="s">
        <v>553</v>
      </c>
      <c r="D300" s="31" t="s">
        <v>3285</v>
      </c>
      <c r="E300" s="31" t="s">
        <v>3299</v>
      </c>
      <c r="F300" s="31" t="s">
        <v>3300</v>
      </c>
      <c r="G300" s="33">
        <v>6031.7236363636302</v>
      </c>
      <c r="H300" s="31" t="s">
        <v>94</v>
      </c>
      <c r="I300" s="33">
        <v>427.78181818181798</v>
      </c>
      <c r="J300" s="33">
        <v>14.1</v>
      </c>
      <c r="K300" s="31" t="s">
        <v>94</v>
      </c>
      <c r="L300" s="31" t="s">
        <v>95</v>
      </c>
    </row>
    <row r="301" spans="1:12" x14ac:dyDescent="0.2">
      <c r="A301" t="str">
        <f>VLOOKUP(B301,StateFIPS!A$2:B$52,2)</f>
        <v>Florida</v>
      </c>
      <c r="B301">
        <f t="shared" si="5"/>
        <v>12</v>
      </c>
      <c r="C301" s="31" t="s">
        <v>3160</v>
      </c>
      <c r="D301" s="31" t="s">
        <v>3285</v>
      </c>
      <c r="E301" s="31" t="s">
        <v>3299</v>
      </c>
      <c r="F301" s="31" t="s">
        <v>3300</v>
      </c>
      <c r="G301" s="33">
        <v>6031.7236363636302</v>
      </c>
      <c r="H301" s="31" t="s">
        <v>94</v>
      </c>
      <c r="I301" s="33">
        <v>427.78181818181798</v>
      </c>
      <c r="J301" s="33">
        <v>14.1</v>
      </c>
      <c r="K301" s="31" t="s">
        <v>94</v>
      </c>
      <c r="L301" s="31" t="s">
        <v>95</v>
      </c>
    </row>
    <row r="302" spans="1:12" x14ac:dyDescent="0.2">
      <c r="A302" t="str">
        <f>VLOOKUP(B302,StateFIPS!A$2:B$52,2)</f>
        <v>Florida</v>
      </c>
      <c r="B302">
        <f t="shared" si="5"/>
        <v>12</v>
      </c>
      <c r="C302" s="31" t="s">
        <v>554</v>
      </c>
      <c r="D302" s="31" t="s">
        <v>3285</v>
      </c>
      <c r="E302" s="31" t="s">
        <v>3299</v>
      </c>
      <c r="F302" s="31" t="s">
        <v>3300</v>
      </c>
      <c r="G302" s="33">
        <v>6031.7236363636302</v>
      </c>
      <c r="H302" s="31" t="s">
        <v>94</v>
      </c>
      <c r="I302" s="33">
        <v>427.78181818181798</v>
      </c>
      <c r="J302" s="33">
        <v>14.1</v>
      </c>
      <c r="K302" s="31" t="s">
        <v>94</v>
      </c>
      <c r="L302" s="31" t="s">
        <v>95</v>
      </c>
    </row>
    <row r="303" spans="1:12" x14ac:dyDescent="0.2">
      <c r="A303" t="str">
        <f>VLOOKUP(B303,StateFIPS!A$2:B$52,2)</f>
        <v>Florida</v>
      </c>
      <c r="B303">
        <f t="shared" si="5"/>
        <v>12</v>
      </c>
      <c r="C303" s="31" t="s">
        <v>555</v>
      </c>
      <c r="D303" s="31" t="s">
        <v>3285</v>
      </c>
      <c r="E303" s="31" t="s">
        <v>3299</v>
      </c>
      <c r="F303" s="31" t="s">
        <v>3300</v>
      </c>
      <c r="G303" s="33">
        <v>6031.7236363636302</v>
      </c>
      <c r="H303" s="31" t="s">
        <v>94</v>
      </c>
      <c r="I303" s="33">
        <v>427.78181818181798</v>
      </c>
      <c r="J303" s="33">
        <v>14.1</v>
      </c>
      <c r="K303" s="31" t="s">
        <v>94</v>
      </c>
      <c r="L303" s="31" t="s">
        <v>95</v>
      </c>
    </row>
    <row r="304" spans="1:12" x14ac:dyDescent="0.2">
      <c r="A304" t="str">
        <f>VLOOKUP(B304,StateFIPS!A$2:B$52,2)</f>
        <v>Florida</v>
      </c>
      <c r="B304">
        <f t="shared" si="5"/>
        <v>12</v>
      </c>
      <c r="C304" s="31" t="s">
        <v>556</v>
      </c>
      <c r="D304" s="31" t="s">
        <v>3285</v>
      </c>
      <c r="E304" s="31" t="s">
        <v>3299</v>
      </c>
      <c r="F304" s="31" t="s">
        <v>3300</v>
      </c>
      <c r="G304" s="33">
        <v>6031.7236363636302</v>
      </c>
      <c r="H304" s="31" t="s">
        <v>94</v>
      </c>
      <c r="I304" s="33">
        <v>427.78181818181798</v>
      </c>
      <c r="J304" s="33">
        <v>14.1</v>
      </c>
      <c r="K304" s="31" t="s">
        <v>94</v>
      </c>
      <c r="L304" s="31" t="s">
        <v>95</v>
      </c>
    </row>
    <row r="305" spans="1:12" x14ac:dyDescent="0.2">
      <c r="A305" t="str">
        <f>VLOOKUP(B305,StateFIPS!A$2:B$52,2)</f>
        <v>Florida</v>
      </c>
      <c r="B305">
        <f t="shared" si="5"/>
        <v>12</v>
      </c>
      <c r="C305" s="31" t="s">
        <v>1978</v>
      </c>
      <c r="D305" s="31" t="s">
        <v>3285</v>
      </c>
      <c r="E305" s="31" t="s">
        <v>3299</v>
      </c>
      <c r="F305" s="31" t="s">
        <v>3300</v>
      </c>
      <c r="G305" s="33">
        <v>6031.7236363636302</v>
      </c>
      <c r="H305" s="31" t="s">
        <v>94</v>
      </c>
      <c r="I305" s="33">
        <v>427.78181818181798</v>
      </c>
      <c r="J305" s="33">
        <v>14.1</v>
      </c>
      <c r="K305" s="31" t="s">
        <v>94</v>
      </c>
      <c r="L305" s="31" t="s">
        <v>95</v>
      </c>
    </row>
    <row r="306" spans="1:12" x14ac:dyDescent="0.2">
      <c r="A306" t="str">
        <f>VLOOKUP(B306,StateFIPS!A$2:B$52,2)</f>
        <v>Florida</v>
      </c>
      <c r="B306">
        <f t="shared" si="5"/>
        <v>12</v>
      </c>
      <c r="C306" s="31" t="s">
        <v>3161</v>
      </c>
      <c r="D306" s="31" t="s">
        <v>3285</v>
      </c>
      <c r="E306" s="31" t="s">
        <v>3299</v>
      </c>
      <c r="F306" s="31" t="s">
        <v>3300</v>
      </c>
      <c r="G306" s="33">
        <v>761.4</v>
      </c>
      <c r="H306" s="31" t="s">
        <v>94</v>
      </c>
      <c r="I306" s="33">
        <v>54</v>
      </c>
      <c r="J306" s="33">
        <v>14.1</v>
      </c>
      <c r="K306" s="31" t="s">
        <v>94</v>
      </c>
      <c r="L306" s="31" t="s">
        <v>95</v>
      </c>
    </row>
    <row r="307" spans="1:12" x14ac:dyDescent="0.2">
      <c r="A307" t="str">
        <f>VLOOKUP(B307,StateFIPS!A$2:B$52,2)</f>
        <v>Florida</v>
      </c>
      <c r="B307">
        <f t="shared" si="5"/>
        <v>12</v>
      </c>
      <c r="C307" s="31" t="s">
        <v>557</v>
      </c>
      <c r="D307" s="31" t="s">
        <v>3285</v>
      </c>
      <c r="E307" s="31" t="s">
        <v>3299</v>
      </c>
      <c r="F307" s="31" t="s">
        <v>3300</v>
      </c>
      <c r="G307" s="33">
        <v>6031.7236363636302</v>
      </c>
      <c r="H307" s="31" t="s">
        <v>94</v>
      </c>
      <c r="I307" s="33">
        <v>427.78181818181798</v>
      </c>
      <c r="J307" s="33">
        <v>14.1</v>
      </c>
      <c r="K307" s="31" t="s">
        <v>94</v>
      </c>
      <c r="L307" s="31" t="s">
        <v>95</v>
      </c>
    </row>
    <row r="308" spans="1:12" x14ac:dyDescent="0.2">
      <c r="A308" t="str">
        <f>VLOOKUP(B308,StateFIPS!A$2:B$52,2)</f>
        <v>Florida</v>
      </c>
      <c r="B308">
        <f t="shared" si="5"/>
        <v>12</v>
      </c>
      <c r="C308" s="31" t="s">
        <v>558</v>
      </c>
      <c r="D308" s="31" t="s">
        <v>3285</v>
      </c>
      <c r="E308" s="31" t="s">
        <v>3299</v>
      </c>
      <c r="F308" s="31" t="s">
        <v>3300</v>
      </c>
      <c r="G308" s="33">
        <v>6031.7236363636302</v>
      </c>
      <c r="H308" s="31" t="s">
        <v>94</v>
      </c>
      <c r="I308" s="33">
        <v>427.78181818181798</v>
      </c>
      <c r="J308" s="33">
        <v>14.1</v>
      </c>
      <c r="K308" s="31" t="s">
        <v>94</v>
      </c>
      <c r="L308" s="31" t="s">
        <v>95</v>
      </c>
    </row>
    <row r="309" spans="1:12" x14ac:dyDescent="0.2">
      <c r="A309" t="str">
        <f>VLOOKUP(B309,StateFIPS!A$2:B$52,2)</f>
        <v>Florida</v>
      </c>
      <c r="B309">
        <f t="shared" si="5"/>
        <v>12</v>
      </c>
      <c r="C309" s="31" t="s">
        <v>3148</v>
      </c>
      <c r="D309" s="31" t="s">
        <v>3285</v>
      </c>
      <c r="E309" s="31" t="s">
        <v>3299</v>
      </c>
      <c r="F309" s="31" t="s">
        <v>3300</v>
      </c>
      <c r="G309" s="33">
        <v>6031.7236363636302</v>
      </c>
      <c r="H309" s="31" t="s">
        <v>94</v>
      </c>
      <c r="I309" s="33">
        <v>427.78181818181798</v>
      </c>
      <c r="J309" s="33">
        <v>14.1</v>
      </c>
      <c r="K309" s="31" t="s">
        <v>94</v>
      </c>
      <c r="L309" s="31" t="s">
        <v>95</v>
      </c>
    </row>
    <row r="310" spans="1:12" x14ac:dyDescent="0.2">
      <c r="A310" t="str">
        <f>VLOOKUP(B310,StateFIPS!A$2:B$52,2)</f>
        <v>Florida</v>
      </c>
      <c r="B310">
        <f t="shared" si="5"/>
        <v>12</v>
      </c>
      <c r="C310" s="31" t="s">
        <v>1980</v>
      </c>
      <c r="D310" s="31" t="s">
        <v>3285</v>
      </c>
      <c r="E310" s="31" t="s">
        <v>3299</v>
      </c>
      <c r="F310" s="31" t="s">
        <v>3300</v>
      </c>
      <c r="G310" s="33">
        <v>6031.7236363636302</v>
      </c>
      <c r="H310" s="31" t="s">
        <v>94</v>
      </c>
      <c r="I310" s="33">
        <v>427.78181818181798</v>
      </c>
      <c r="J310" s="33">
        <v>14.1</v>
      </c>
      <c r="K310" s="31" t="s">
        <v>94</v>
      </c>
      <c r="L310" s="31" t="s">
        <v>95</v>
      </c>
    </row>
    <row r="311" spans="1:12" x14ac:dyDescent="0.2">
      <c r="A311" t="str">
        <f>VLOOKUP(B311,StateFIPS!A$2:B$52,2)</f>
        <v>Florida</v>
      </c>
      <c r="B311">
        <f t="shared" si="5"/>
        <v>12</v>
      </c>
      <c r="C311" s="31" t="s">
        <v>1946</v>
      </c>
      <c r="D311" s="31" t="s">
        <v>3285</v>
      </c>
      <c r="E311" s="31" t="s">
        <v>3299</v>
      </c>
      <c r="F311" s="31" t="s">
        <v>3300</v>
      </c>
      <c r="G311" s="33">
        <v>6031.7236363636302</v>
      </c>
      <c r="H311" s="31" t="s">
        <v>94</v>
      </c>
      <c r="I311" s="33">
        <v>427.78181818181798</v>
      </c>
      <c r="J311" s="33">
        <v>14.1</v>
      </c>
      <c r="K311" s="31" t="s">
        <v>94</v>
      </c>
      <c r="L311" s="31" t="s">
        <v>95</v>
      </c>
    </row>
    <row r="312" spans="1:12" x14ac:dyDescent="0.2">
      <c r="A312" t="str">
        <f>VLOOKUP(B312,StateFIPS!A$2:B$52,2)</f>
        <v>Florida</v>
      </c>
      <c r="B312">
        <f t="shared" si="5"/>
        <v>12</v>
      </c>
      <c r="C312" s="31" t="s">
        <v>1970</v>
      </c>
      <c r="D312" s="31" t="s">
        <v>3285</v>
      </c>
      <c r="E312" s="31" t="s">
        <v>3299</v>
      </c>
      <c r="F312" s="31" t="s">
        <v>3300</v>
      </c>
      <c r="G312" s="33">
        <v>6031.7236363636302</v>
      </c>
      <c r="H312" s="31" t="s">
        <v>94</v>
      </c>
      <c r="I312" s="33">
        <v>427.78181818181798</v>
      </c>
      <c r="J312" s="33">
        <v>14.1</v>
      </c>
      <c r="K312" s="31" t="s">
        <v>94</v>
      </c>
      <c r="L312" s="31" t="s">
        <v>95</v>
      </c>
    </row>
    <row r="313" spans="1:12" x14ac:dyDescent="0.2">
      <c r="A313" t="str">
        <f>VLOOKUP(B313,StateFIPS!A$2:B$52,2)</f>
        <v>Florida</v>
      </c>
      <c r="B313">
        <f t="shared" si="5"/>
        <v>12</v>
      </c>
      <c r="C313" s="31" t="s">
        <v>3147</v>
      </c>
      <c r="D313" s="31" t="s">
        <v>3285</v>
      </c>
      <c r="E313" s="31" t="s">
        <v>3299</v>
      </c>
      <c r="F313" s="31" t="s">
        <v>3300</v>
      </c>
      <c r="G313" s="33">
        <v>6031.7236363636302</v>
      </c>
      <c r="H313" s="31" t="s">
        <v>94</v>
      </c>
      <c r="I313" s="33">
        <v>427.78181818181798</v>
      </c>
      <c r="J313" s="33">
        <v>14.1</v>
      </c>
      <c r="K313" s="31" t="s">
        <v>94</v>
      </c>
      <c r="L313" s="31" t="s">
        <v>95</v>
      </c>
    </row>
    <row r="314" spans="1:12" x14ac:dyDescent="0.2">
      <c r="A314" t="str">
        <f>VLOOKUP(B314,StateFIPS!A$2:B$52,2)</f>
        <v>Florida</v>
      </c>
      <c r="B314">
        <f t="shared" si="5"/>
        <v>12</v>
      </c>
      <c r="C314" s="31" t="s">
        <v>2741</v>
      </c>
      <c r="D314" s="31" t="s">
        <v>3285</v>
      </c>
      <c r="E314" s="31" t="s">
        <v>3299</v>
      </c>
      <c r="F314" s="31" t="s">
        <v>3300</v>
      </c>
      <c r="G314" s="33">
        <v>6031.7236363636302</v>
      </c>
      <c r="H314" s="31" t="s">
        <v>94</v>
      </c>
      <c r="I314" s="33">
        <v>427.78181818181798</v>
      </c>
      <c r="J314" s="33">
        <v>14.1</v>
      </c>
      <c r="K314" s="31" t="s">
        <v>94</v>
      </c>
      <c r="L314" s="31" t="s">
        <v>95</v>
      </c>
    </row>
    <row r="315" spans="1:12" x14ac:dyDescent="0.2">
      <c r="A315" t="str">
        <f>VLOOKUP(B315,StateFIPS!A$2:B$52,2)</f>
        <v>Florida</v>
      </c>
      <c r="B315">
        <f t="shared" si="5"/>
        <v>12</v>
      </c>
      <c r="C315" s="31" t="s">
        <v>3150</v>
      </c>
      <c r="D315" s="31" t="s">
        <v>3285</v>
      </c>
      <c r="E315" s="31" t="s">
        <v>3299</v>
      </c>
      <c r="F315" s="31" t="s">
        <v>3300</v>
      </c>
      <c r="G315" s="33">
        <v>6031.7236363636302</v>
      </c>
      <c r="H315" s="31" t="s">
        <v>94</v>
      </c>
      <c r="I315" s="33">
        <v>427.78181818181798</v>
      </c>
      <c r="J315" s="33">
        <v>14.1</v>
      </c>
      <c r="K315" s="31" t="s">
        <v>94</v>
      </c>
      <c r="L315" s="31" t="s">
        <v>95</v>
      </c>
    </row>
    <row r="316" spans="1:12" x14ac:dyDescent="0.2">
      <c r="A316" t="str">
        <f>VLOOKUP(B316,StateFIPS!A$2:B$52,2)</f>
        <v>Florida</v>
      </c>
      <c r="B316">
        <f t="shared" si="5"/>
        <v>12</v>
      </c>
      <c r="C316" s="31" t="s">
        <v>1933</v>
      </c>
      <c r="D316" s="31" t="s">
        <v>3285</v>
      </c>
      <c r="E316" s="31" t="s">
        <v>3299</v>
      </c>
      <c r="F316" s="31" t="s">
        <v>3300</v>
      </c>
      <c r="G316" s="33">
        <v>6031.7236363636302</v>
      </c>
      <c r="H316" s="31" t="s">
        <v>94</v>
      </c>
      <c r="I316" s="33">
        <v>427.78181818181798</v>
      </c>
      <c r="J316" s="33">
        <v>14.1</v>
      </c>
      <c r="K316" s="31" t="s">
        <v>94</v>
      </c>
      <c r="L316" s="31" t="s">
        <v>95</v>
      </c>
    </row>
    <row r="317" spans="1:12" x14ac:dyDescent="0.2">
      <c r="A317" t="str">
        <f>VLOOKUP(B317,StateFIPS!A$2:B$52,2)</f>
        <v>Florida</v>
      </c>
      <c r="B317">
        <f t="shared" si="5"/>
        <v>12</v>
      </c>
      <c r="C317" s="31" t="s">
        <v>529</v>
      </c>
      <c r="D317" s="31" t="s">
        <v>3285</v>
      </c>
      <c r="E317" s="31" t="s">
        <v>3299</v>
      </c>
      <c r="F317" s="31" t="s">
        <v>3300</v>
      </c>
      <c r="G317" s="33">
        <v>6031.7236363636302</v>
      </c>
      <c r="H317" s="31" t="s">
        <v>94</v>
      </c>
      <c r="I317" s="33">
        <v>427.78181818181798</v>
      </c>
      <c r="J317" s="33">
        <v>14.1</v>
      </c>
      <c r="K317" s="31" t="s">
        <v>94</v>
      </c>
      <c r="L317" s="31" t="s">
        <v>95</v>
      </c>
    </row>
    <row r="318" spans="1:12" x14ac:dyDescent="0.2">
      <c r="A318" t="str">
        <f>VLOOKUP(B318,StateFIPS!A$2:B$52,2)</f>
        <v>Florida</v>
      </c>
      <c r="B318">
        <f t="shared" si="5"/>
        <v>12</v>
      </c>
      <c r="C318" s="31" t="s">
        <v>3311</v>
      </c>
      <c r="D318" s="31" t="s">
        <v>3285</v>
      </c>
      <c r="E318" s="31" t="s">
        <v>3299</v>
      </c>
      <c r="F318" s="31" t="s">
        <v>3300</v>
      </c>
      <c r="G318" s="33">
        <v>6031.7236363636302</v>
      </c>
      <c r="H318" s="31" t="s">
        <v>94</v>
      </c>
      <c r="I318" s="33">
        <v>427.78181818181798</v>
      </c>
      <c r="J318" s="33">
        <v>14.1</v>
      </c>
      <c r="K318" s="31" t="s">
        <v>94</v>
      </c>
      <c r="L318" s="31" t="s">
        <v>95</v>
      </c>
    </row>
    <row r="319" spans="1:12" x14ac:dyDescent="0.2">
      <c r="A319" t="str">
        <f>VLOOKUP(B319,StateFIPS!A$2:B$52,2)</f>
        <v>Florida</v>
      </c>
      <c r="B319">
        <f t="shared" si="5"/>
        <v>12</v>
      </c>
      <c r="C319" s="31" t="s">
        <v>521</v>
      </c>
      <c r="D319" s="31" t="s">
        <v>3285</v>
      </c>
      <c r="E319" s="31" t="s">
        <v>3299</v>
      </c>
      <c r="F319" s="31" t="s">
        <v>3300</v>
      </c>
      <c r="G319" s="33">
        <v>6031.7236363636302</v>
      </c>
      <c r="H319" s="31" t="s">
        <v>94</v>
      </c>
      <c r="I319" s="33">
        <v>427.78181818181798</v>
      </c>
      <c r="J319" s="33">
        <v>14.1</v>
      </c>
      <c r="K319" s="31" t="s">
        <v>94</v>
      </c>
      <c r="L319" s="31" t="s">
        <v>95</v>
      </c>
    </row>
    <row r="320" spans="1:12" x14ac:dyDescent="0.2">
      <c r="A320" t="str">
        <f>VLOOKUP(B320,StateFIPS!A$2:B$52,2)</f>
        <v>Florida</v>
      </c>
      <c r="B320">
        <f t="shared" si="5"/>
        <v>12</v>
      </c>
      <c r="C320" s="31" t="s">
        <v>1934</v>
      </c>
      <c r="D320" s="31" t="s">
        <v>3285</v>
      </c>
      <c r="E320" s="31" t="s">
        <v>3299</v>
      </c>
      <c r="F320" s="31" t="s">
        <v>3300</v>
      </c>
      <c r="G320" s="33">
        <v>6031.7236363636302</v>
      </c>
      <c r="H320" s="31" t="s">
        <v>94</v>
      </c>
      <c r="I320" s="33">
        <v>427.78181818181798</v>
      </c>
      <c r="J320" s="33">
        <v>14.1</v>
      </c>
      <c r="K320" s="31" t="s">
        <v>94</v>
      </c>
      <c r="L320" s="31" t="s">
        <v>95</v>
      </c>
    </row>
    <row r="321" spans="1:12" x14ac:dyDescent="0.2">
      <c r="A321" t="str">
        <f>VLOOKUP(B321,StateFIPS!A$2:B$52,2)</f>
        <v>Florida</v>
      </c>
      <c r="B321">
        <f t="shared" si="5"/>
        <v>12</v>
      </c>
      <c r="C321" s="31" t="s">
        <v>522</v>
      </c>
      <c r="D321" s="31" t="s">
        <v>3285</v>
      </c>
      <c r="E321" s="31" t="s">
        <v>3299</v>
      </c>
      <c r="F321" s="31" t="s">
        <v>3300</v>
      </c>
      <c r="G321" s="33">
        <v>437.1</v>
      </c>
      <c r="H321" s="31" t="s">
        <v>94</v>
      </c>
      <c r="I321" s="33">
        <v>31</v>
      </c>
      <c r="J321" s="33">
        <v>14.1</v>
      </c>
      <c r="K321" s="31" t="s">
        <v>94</v>
      </c>
      <c r="L321" s="31" t="s">
        <v>95</v>
      </c>
    </row>
    <row r="322" spans="1:12" x14ac:dyDescent="0.2">
      <c r="A322" t="str">
        <f>VLOOKUP(B322,StateFIPS!A$2:B$52,2)</f>
        <v>Florida</v>
      </c>
      <c r="B322">
        <f t="shared" si="5"/>
        <v>12</v>
      </c>
      <c r="C322" s="31" t="s">
        <v>1937</v>
      </c>
      <c r="D322" s="31" t="s">
        <v>3285</v>
      </c>
      <c r="E322" s="31" t="s">
        <v>3299</v>
      </c>
      <c r="F322" s="31" t="s">
        <v>3300</v>
      </c>
      <c r="G322" s="33">
        <v>6031.7236363636302</v>
      </c>
      <c r="H322" s="31" t="s">
        <v>94</v>
      </c>
      <c r="I322" s="33">
        <v>427.78181818181798</v>
      </c>
      <c r="J322" s="33">
        <v>14.1</v>
      </c>
      <c r="K322" s="31" t="s">
        <v>94</v>
      </c>
      <c r="L322" s="31" t="s">
        <v>95</v>
      </c>
    </row>
    <row r="323" spans="1:12" x14ac:dyDescent="0.2">
      <c r="A323" t="str">
        <f>VLOOKUP(B323,StateFIPS!A$2:B$52,2)</f>
        <v>Florida</v>
      </c>
      <c r="B323">
        <f t="shared" ref="B323:B386" si="6">VALUE(LEFT(C323,2))</f>
        <v>12</v>
      </c>
      <c r="C323" s="31" t="s">
        <v>1938</v>
      </c>
      <c r="D323" s="31" t="s">
        <v>3285</v>
      </c>
      <c r="E323" s="31" t="s">
        <v>3299</v>
      </c>
      <c r="F323" s="31" t="s">
        <v>3300</v>
      </c>
      <c r="G323" s="33">
        <v>676.8</v>
      </c>
      <c r="H323" s="31" t="s">
        <v>94</v>
      </c>
      <c r="I323" s="33">
        <v>48</v>
      </c>
      <c r="J323" s="33">
        <v>14.1</v>
      </c>
      <c r="K323" s="31" t="s">
        <v>94</v>
      </c>
      <c r="L323" s="31" t="s">
        <v>95</v>
      </c>
    </row>
    <row r="324" spans="1:12" x14ac:dyDescent="0.2">
      <c r="A324" t="str">
        <f>VLOOKUP(B324,StateFIPS!A$2:B$52,2)</f>
        <v>Florida</v>
      </c>
      <c r="B324">
        <f t="shared" si="6"/>
        <v>12</v>
      </c>
      <c r="C324" s="31" t="s">
        <v>1940</v>
      </c>
      <c r="D324" s="31" t="s">
        <v>3285</v>
      </c>
      <c r="E324" s="31" t="s">
        <v>3299</v>
      </c>
      <c r="F324" s="31" t="s">
        <v>3300</v>
      </c>
      <c r="G324" s="33">
        <v>662.7</v>
      </c>
      <c r="H324" s="31" t="s">
        <v>94</v>
      </c>
      <c r="I324" s="33">
        <v>47</v>
      </c>
      <c r="J324" s="33">
        <v>14.1</v>
      </c>
      <c r="K324" s="31" t="s">
        <v>94</v>
      </c>
      <c r="L324" s="31" t="s">
        <v>95</v>
      </c>
    </row>
    <row r="325" spans="1:12" x14ac:dyDescent="0.2">
      <c r="A325" t="str">
        <f>VLOOKUP(B325,StateFIPS!A$2:B$52,2)</f>
        <v>Florida</v>
      </c>
      <c r="B325">
        <f t="shared" si="6"/>
        <v>12</v>
      </c>
      <c r="C325" s="31" t="s">
        <v>1941</v>
      </c>
      <c r="D325" s="31" t="s">
        <v>3285</v>
      </c>
      <c r="E325" s="31" t="s">
        <v>3299</v>
      </c>
      <c r="F325" s="31" t="s">
        <v>3300</v>
      </c>
      <c r="G325" s="33">
        <v>6031.7236363636302</v>
      </c>
      <c r="H325" s="31" t="s">
        <v>94</v>
      </c>
      <c r="I325" s="33">
        <v>427.78181818181798</v>
      </c>
      <c r="J325" s="33">
        <v>14.1</v>
      </c>
      <c r="K325" s="31" t="s">
        <v>94</v>
      </c>
      <c r="L325" s="31" t="s">
        <v>95</v>
      </c>
    </row>
    <row r="326" spans="1:12" x14ac:dyDescent="0.2">
      <c r="A326" t="str">
        <f>VLOOKUP(B326,StateFIPS!A$2:B$52,2)</f>
        <v>Florida</v>
      </c>
      <c r="B326">
        <f t="shared" si="6"/>
        <v>12</v>
      </c>
      <c r="C326" s="31" t="s">
        <v>523</v>
      </c>
      <c r="D326" s="31" t="s">
        <v>3285</v>
      </c>
      <c r="E326" s="31" t="s">
        <v>3299</v>
      </c>
      <c r="F326" s="31" t="s">
        <v>3300</v>
      </c>
      <c r="G326" s="33">
        <v>6031.7236363636302</v>
      </c>
      <c r="H326" s="31" t="s">
        <v>94</v>
      </c>
      <c r="I326" s="33">
        <v>427.78181818181798</v>
      </c>
      <c r="J326" s="33">
        <v>14.1</v>
      </c>
      <c r="K326" s="31" t="s">
        <v>94</v>
      </c>
      <c r="L326" s="31" t="s">
        <v>95</v>
      </c>
    </row>
    <row r="327" spans="1:12" x14ac:dyDescent="0.2">
      <c r="A327" t="str">
        <f>VLOOKUP(B327,StateFIPS!A$2:B$52,2)</f>
        <v>Florida</v>
      </c>
      <c r="B327">
        <f t="shared" si="6"/>
        <v>12</v>
      </c>
      <c r="C327" s="31" t="s">
        <v>1943</v>
      </c>
      <c r="D327" s="31" t="s">
        <v>3285</v>
      </c>
      <c r="E327" s="31" t="s">
        <v>3299</v>
      </c>
      <c r="F327" s="31" t="s">
        <v>3300</v>
      </c>
      <c r="G327" s="33">
        <v>831.9</v>
      </c>
      <c r="H327" s="31" t="s">
        <v>94</v>
      </c>
      <c r="I327" s="33">
        <v>59</v>
      </c>
      <c r="J327" s="33">
        <v>14.1</v>
      </c>
      <c r="K327" s="31" t="s">
        <v>94</v>
      </c>
      <c r="L327" s="31" t="s">
        <v>95</v>
      </c>
    </row>
    <row r="328" spans="1:12" x14ac:dyDescent="0.2">
      <c r="A328" t="str">
        <f>VLOOKUP(B328,StateFIPS!A$2:B$52,2)</f>
        <v>Florida</v>
      </c>
      <c r="B328">
        <f t="shared" si="6"/>
        <v>12</v>
      </c>
      <c r="C328" s="31" t="s">
        <v>524</v>
      </c>
      <c r="D328" s="31" t="s">
        <v>3285</v>
      </c>
      <c r="E328" s="31" t="s">
        <v>3299</v>
      </c>
      <c r="F328" s="31" t="s">
        <v>3300</v>
      </c>
      <c r="G328" s="33">
        <v>6031.7236363636302</v>
      </c>
      <c r="H328" s="31" t="s">
        <v>94</v>
      </c>
      <c r="I328" s="33">
        <v>427.78181818181798</v>
      </c>
      <c r="J328" s="33">
        <v>14.1</v>
      </c>
      <c r="K328" s="31" t="s">
        <v>94</v>
      </c>
      <c r="L328" s="31" t="s">
        <v>95</v>
      </c>
    </row>
    <row r="329" spans="1:12" x14ac:dyDescent="0.2">
      <c r="A329" t="str">
        <f>VLOOKUP(B329,StateFIPS!A$2:B$52,2)</f>
        <v>Florida</v>
      </c>
      <c r="B329">
        <f t="shared" si="6"/>
        <v>12</v>
      </c>
      <c r="C329" s="31" t="s">
        <v>1958</v>
      </c>
      <c r="D329" s="31" t="s">
        <v>3285</v>
      </c>
      <c r="E329" s="31" t="s">
        <v>3299</v>
      </c>
      <c r="F329" s="31" t="s">
        <v>3300</v>
      </c>
      <c r="G329" s="33">
        <v>6031.7236363636302</v>
      </c>
      <c r="H329" s="31" t="s">
        <v>94</v>
      </c>
      <c r="I329" s="33">
        <v>427.78181818181798</v>
      </c>
      <c r="J329" s="33">
        <v>14.1</v>
      </c>
      <c r="K329" s="31" t="s">
        <v>94</v>
      </c>
      <c r="L329" s="31" t="s">
        <v>95</v>
      </c>
    </row>
    <row r="330" spans="1:12" x14ac:dyDescent="0.2">
      <c r="A330" t="str">
        <f>VLOOKUP(B330,StateFIPS!A$2:B$52,2)</f>
        <v>Florida</v>
      </c>
      <c r="B330">
        <f t="shared" si="6"/>
        <v>12</v>
      </c>
      <c r="C330" s="31" t="s">
        <v>1947</v>
      </c>
      <c r="D330" s="31" t="s">
        <v>3285</v>
      </c>
      <c r="E330" s="31" t="s">
        <v>3299</v>
      </c>
      <c r="F330" s="31" t="s">
        <v>3300</v>
      </c>
      <c r="G330" s="33">
        <v>6031.7236363636302</v>
      </c>
      <c r="H330" s="31" t="s">
        <v>94</v>
      </c>
      <c r="I330" s="33">
        <v>427.78181818181798</v>
      </c>
      <c r="J330" s="33">
        <v>14.1</v>
      </c>
      <c r="K330" s="31" t="s">
        <v>94</v>
      </c>
      <c r="L330" s="31" t="s">
        <v>95</v>
      </c>
    </row>
    <row r="331" spans="1:12" x14ac:dyDescent="0.2">
      <c r="A331" t="str">
        <f>VLOOKUP(B331,StateFIPS!A$2:B$52,2)</f>
        <v>Florida</v>
      </c>
      <c r="B331">
        <f t="shared" si="6"/>
        <v>12</v>
      </c>
      <c r="C331" s="31" t="s">
        <v>525</v>
      </c>
      <c r="D331" s="31" t="s">
        <v>3285</v>
      </c>
      <c r="E331" s="31" t="s">
        <v>3299</v>
      </c>
      <c r="F331" s="31" t="s">
        <v>3300</v>
      </c>
      <c r="G331" s="33">
        <v>535.79999999999995</v>
      </c>
      <c r="H331" s="31" t="s">
        <v>94</v>
      </c>
      <c r="I331" s="33">
        <v>38</v>
      </c>
      <c r="J331" s="33">
        <v>14.1</v>
      </c>
      <c r="K331" s="31" t="s">
        <v>94</v>
      </c>
      <c r="L331" s="31" t="s">
        <v>95</v>
      </c>
    </row>
    <row r="332" spans="1:12" x14ac:dyDescent="0.2">
      <c r="A332" t="str">
        <f>VLOOKUP(B332,StateFIPS!A$2:B$52,2)</f>
        <v>Florida</v>
      </c>
      <c r="B332">
        <f t="shared" si="6"/>
        <v>12</v>
      </c>
      <c r="C332" s="31" t="s">
        <v>526</v>
      </c>
      <c r="D332" s="31" t="s">
        <v>3285</v>
      </c>
      <c r="E332" s="31" t="s">
        <v>3299</v>
      </c>
      <c r="F332" s="31" t="s">
        <v>3300</v>
      </c>
      <c r="G332" s="33">
        <v>141</v>
      </c>
      <c r="H332" s="31" t="s">
        <v>94</v>
      </c>
      <c r="I332" s="33">
        <v>10</v>
      </c>
      <c r="J332" s="33">
        <v>14.1</v>
      </c>
      <c r="K332" s="31" t="s">
        <v>94</v>
      </c>
      <c r="L332" s="31" t="s">
        <v>95</v>
      </c>
    </row>
    <row r="333" spans="1:12" x14ac:dyDescent="0.2">
      <c r="A333" t="str">
        <f>VLOOKUP(B333,StateFIPS!A$2:B$52,2)</f>
        <v>Florida</v>
      </c>
      <c r="B333">
        <f t="shared" si="6"/>
        <v>12</v>
      </c>
      <c r="C333" s="31" t="s">
        <v>1948</v>
      </c>
      <c r="D333" s="31" t="s">
        <v>3285</v>
      </c>
      <c r="E333" s="31" t="s">
        <v>3299</v>
      </c>
      <c r="F333" s="31" t="s">
        <v>3300</v>
      </c>
      <c r="G333" s="33">
        <v>3031.5</v>
      </c>
      <c r="H333" s="31" t="s">
        <v>94</v>
      </c>
      <c r="I333" s="33">
        <v>215</v>
      </c>
      <c r="J333" s="33">
        <v>14.1</v>
      </c>
      <c r="K333" s="31" t="s">
        <v>94</v>
      </c>
      <c r="L333" s="31" t="s">
        <v>95</v>
      </c>
    </row>
    <row r="334" spans="1:12" x14ac:dyDescent="0.2">
      <c r="A334" t="str">
        <f>VLOOKUP(B334,StateFIPS!A$2:B$52,2)</f>
        <v>Florida</v>
      </c>
      <c r="B334">
        <f t="shared" si="6"/>
        <v>12</v>
      </c>
      <c r="C334" s="31" t="s">
        <v>3141</v>
      </c>
      <c r="D334" s="31" t="s">
        <v>3285</v>
      </c>
      <c r="E334" s="31" t="s">
        <v>3299</v>
      </c>
      <c r="F334" s="31" t="s">
        <v>3300</v>
      </c>
      <c r="G334" s="33">
        <v>6031.7236363636302</v>
      </c>
      <c r="H334" s="31" t="s">
        <v>94</v>
      </c>
      <c r="I334" s="33">
        <v>427.78181818181798</v>
      </c>
      <c r="J334" s="33">
        <v>14.1</v>
      </c>
      <c r="K334" s="31" t="s">
        <v>94</v>
      </c>
      <c r="L334" s="31" t="s">
        <v>95</v>
      </c>
    </row>
    <row r="335" spans="1:12" x14ac:dyDescent="0.2">
      <c r="A335" t="str">
        <f>VLOOKUP(B335,StateFIPS!A$2:B$52,2)</f>
        <v>Florida</v>
      </c>
      <c r="B335">
        <f t="shared" si="6"/>
        <v>12</v>
      </c>
      <c r="C335" s="31" t="s">
        <v>527</v>
      </c>
      <c r="D335" s="31" t="s">
        <v>3285</v>
      </c>
      <c r="E335" s="31" t="s">
        <v>3299</v>
      </c>
      <c r="F335" s="31" t="s">
        <v>3300</v>
      </c>
      <c r="G335" s="33">
        <v>6031.7236363636302</v>
      </c>
      <c r="H335" s="31" t="s">
        <v>94</v>
      </c>
      <c r="I335" s="33">
        <v>427.78181818181798</v>
      </c>
      <c r="J335" s="33">
        <v>14.1</v>
      </c>
      <c r="K335" s="31" t="s">
        <v>94</v>
      </c>
      <c r="L335" s="31" t="s">
        <v>95</v>
      </c>
    </row>
    <row r="336" spans="1:12" x14ac:dyDescent="0.2">
      <c r="A336" t="str">
        <f>VLOOKUP(B336,StateFIPS!A$2:B$52,2)</f>
        <v>Florida</v>
      </c>
      <c r="B336">
        <f t="shared" si="6"/>
        <v>12</v>
      </c>
      <c r="C336" s="31" t="s">
        <v>1950</v>
      </c>
      <c r="D336" s="31" t="s">
        <v>3285</v>
      </c>
      <c r="E336" s="31" t="s">
        <v>3299</v>
      </c>
      <c r="F336" s="31" t="s">
        <v>3300</v>
      </c>
      <c r="G336" s="33">
        <v>155.1</v>
      </c>
      <c r="H336" s="31" t="s">
        <v>94</v>
      </c>
      <c r="I336" s="33">
        <v>11</v>
      </c>
      <c r="J336" s="33">
        <v>14.1</v>
      </c>
      <c r="K336" s="31" t="s">
        <v>94</v>
      </c>
      <c r="L336" s="31" t="s">
        <v>95</v>
      </c>
    </row>
    <row r="337" spans="1:12" x14ac:dyDescent="0.2">
      <c r="A337" t="str">
        <f>VLOOKUP(B337,StateFIPS!A$2:B$52,2)</f>
        <v>Florida</v>
      </c>
      <c r="B337">
        <f t="shared" si="6"/>
        <v>12</v>
      </c>
      <c r="C337" s="31" t="s">
        <v>1951</v>
      </c>
      <c r="D337" s="31" t="s">
        <v>3285</v>
      </c>
      <c r="E337" s="31" t="s">
        <v>3299</v>
      </c>
      <c r="F337" s="31" t="s">
        <v>3300</v>
      </c>
      <c r="G337" s="33">
        <v>6031.7236363636302</v>
      </c>
      <c r="H337" s="31" t="s">
        <v>94</v>
      </c>
      <c r="I337" s="33">
        <v>427.78181818181798</v>
      </c>
      <c r="J337" s="33">
        <v>14.1</v>
      </c>
      <c r="K337" s="31" t="s">
        <v>94</v>
      </c>
      <c r="L337" s="31" t="s">
        <v>95</v>
      </c>
    </row>
    <row r="338" spans="1:12" x14ac:dyDescent="0.2">
      <c r="A338" t="str">
        <f>VLOOKUP(B338,StateFIPS!A$2:B$52,2)</f>
        <v>Florida</v>
      </c>
      <c r="B338">
        <f t="shared" si="6"/>
        <v>12</v>
      </c>
      <c r="C338" s="31" t="s">
        <v>528</v>
      </c>
      <c r="D338" s="31" t="s">
        <v>3285</v>
      </c>
      <c r="E338" s="31" t="s">
        <v>3299</v>
      </c>
      <c r="F338" s="31" t="s">
        <v>3300</v>
      </c>
      <c r="G338" s="33">
        <v>6031.7236363636302</v>
      </c>
      <c r="H338" s="31" t="s">
        <v>94</v>
      </c>
      <c r="I338" s="33">
        <v>427.78181818181798</v>
      </c>
      <c r="J338" s="33">
        <v>14.1</v>
      </c>
      <c r="K338" s="31" t="s">
        <v>94</v>
      </c>
      <c r="L338" s="31" t="s">
        <v>95</v>
      </c>
    </row>
    <row r="339" spans="1:12" x14ac:dyDescent="0.2">
      <c r="A339" t="str">
        <f>VLOOKUP(B339,StateFIPS!A$2:B$52,2)</f>
        <v>Florida</v>
      </c>
      <c r="B339">
        <f t="shared" si="6"/>
        <v>12</v>
      </c>
      <c r="C339" s="31" t="s">
        <v>3312</v>
      </c>
      <c r="D339" s="31" t="s">
        <v>3285</v>
      </c>
      <c r="E339" s="31" t="s">
        <v>3299</v>
      </c>
      <c r="F339" s="31" t="s">
        <v>3300</v>
      </c>
      <c r="G339" s="33">
        <v>6031.7236363636302</v>
      </c>
      <c r="H339" s="31" t="s">
        <v>94</v>
      </c>
      <c r="I339" s="33">
        <v>427.78181818181798</v>
      </c>
      <c r="J339" s="33">
        <v>14.1</v>
      </c>
      <c r="K339" s="31" t="s">
        <v>94</v>
      </c>
      <c r="L339" s="31" t="s">
        <v>95</v>
      </c>
    </row>
    <row r="340" spans="1:12" x14ac:dyDescent="0.2">
      <c r="A340" t="str">
        <f>VLOOKUP(B340,StateFIPS!A$2:B$52,2)</f>
        <v>Florida</v>
      </c>
      <c r="B340">
        <f t="shared" si="6"/>
        <v>12</v>
      </c>
      <c r="C340" s="31" t="s">
        <v>1953</v>
      </c>
      <c r="D340" s="31" t="s">
        <v>3285</v>
      </c>
      <c r="E340" s="31" t="s">
        <v>3299</v>
      </c>
      <c r="F340" s="31" t="s">
        <v>3300</v>
      </c>
      <c r="G340" s="33">
        <v>6031.7236363636302</v>
      </c>
      <c r="H340" s="31" t="s">
        <v>94</v>
      </c>
      <c r="I340" s="33">
        <v>427.78181818181798</v>
      </c>
      <c r="J340" s="33">
        <v>14.1</v>
      </c>
      <c r="K340" s="31" t="s">
        <v>94</v>
      </c>
      <c r="L340" s="31" t="s">
        <v>95</v>
      </c>
    </row>
    <row r="341" spans="1:12" x14ac:dyDescent="0.2">
      <c r="A341" t="str">
        <f>VLOOKUP(B341,StateFIPS!A$2:B$52,2)</f>
        <v>Florida</v>
      </c>
      <c r="B341">
        <f t="shared" si="6"/>
        <v>12</v>
      </c>
      <c r="C341" s="31" t="s">
        <v>540</v>
      </c>
      <c r="D341" s="31" t="s">
        <v>3285</v>
      </c>
      <c r="E341" s="31" t="s">
        <v>3299</v>
      </c>
      <c r="F341" s="31" t="s">
        <v>3300</v>
      </c>
      <c r="G341" s="33">
        <v>6031.7236363636302</v>
      </c>
      <c r="H341" s="31" t="s">
        <v>94</v>
      </c>
      <c r="I341" s="33">
        <v>427.78181818181798</v>
      </c>
      <c r="J341" s="33">
        <v>14.1</v>
      </c>
      <c r="K341" s="31" t="s">
        <v>94</v>
      </c>
      <c r="L341" s="31" t="s">
        <v>95</v>
      </c>
    </row>
    <row r="342" spans="1:12" x14ac:dyDescent="0.2">
      <c r="A342" t="str">
        <f>VLOOKUP(B342,StateFIPS!A$2:B$52,2)</f>
        <v>Florida</v>
      </c>
      <c r="B342">
        <f t="shared" si="6"/>
        <v>12</v>
      </c>
      <c r="C342" s="31" t="s">
        <v>1956</v>
      </c>
      <c r="D342" s="31" t="s">
        <v>3285</v>
      </c>
      <c r="E342" s="31" t="s">
        <v>3299</v>
      </c>
      <c r="F342" s="31" t="s">
        <v>3300</v>
      </c>
      <c r="G342" s="33">
        <v>6031.7236363636302</v>
      </c>
      <c r="H342" s="31" t="s">
        <v>94</v>
      </c>
      <c r="I342" s="33">
        <v>427.78181818181798</v>
      </c>
      <c r="J342" s="33">
        <v>14.1</v>
      </c>
      <c r="K342" s="31" t="s">
        <v>94</v>
      </c>
      <c r="L342" s="31" t="s">
        <v>95</v>
      </c>
    </row>
    <row r="343" spans="1:12" x14ac:dyDescent="0.2">
      <c r="A343" t="str">
        <f>VLOOKUP(B343,StateFIPS!A$2:B$52,2)</f>
        <v>Florida</v>
      </c>
      <c r="B343">
        <f t="shared" si="6"/>
        <v>12</v>
      </c>
      <c r="C343" s="31" t="s">
        <v>530</v>
      </c>
      <c r="D343" s="31" t="s">
        <v>3285</v>
      </c>
      <c r="E343" s="31" t="s">
        <v>3299</v>
      </c>
      <c r="F343" s="31" t="s">
        <v>3300</v>
      </c>
      <c r="G343" s="33">
        <v>6031.7236363636302</v>
      </c>
      <c r="H343" s="31" t="s">
        <v>94</v>
      </c>
      <c r="I343" s="33">
        <v>427.78181818181798</v>
      </c>
      <c r="J343" s="33">
        <v>14.1</v>
      </c>
      <c r="K343" s="31" t="s">
        <v>94</v>
      </c>
      <c r="L343" s="31" t="s">
        <v>95</v>
      </c>
    </row>
    <row r="344" spans="1:12" x14ac:dyDescent="0.2">
      <c r="A344" t="str">
        <f>VLOOKUP(B344,StateFIPS!A$2:B$52,2)</f>
        <v>Florida</v>
      </c>
      <c r="B344">
        <f t="shared" si="6"/>
        <v>12</v>
      </c>
      <c r="C344" s="31" t="s">
        <v>519</v>
      </c>
      <c r="D344" s="31" t="s">
        <v>3285</v>
      </c>
      <c r="E344" s="31" t="s">
        <v>3299</v>
      </c>
      <c r="F344" s="31" t="s">
        <v>3300</v>
      </c>
      <c r="G344" s="33">
        <v>6031.7236363636302</v>
      </c>
      <c r="H344" s="31" t="s">
        <v>94</v>
      </c>
      <c r="I344" s="33">
        <v>427.78181818181798</v>
      </c>
      <c r="J344" s="33">
        <v>14.1</v>
      </c>
      <c r="K344" s="31" t="s">
        <v>94</v>
      </c>
      <c r="L344" s="31" t="s">
        <v>95</v>
      </c>
    </row>
    <row r="345" spans="1:12" x14ac:dyDescent="0.2">
      <c r="A345" t="str">
        <f>VLOOKUP(B345,StateFIPS!A$2:B$52,2)</f>
        <v>Florida</v>
      </c>
      <c r="B345">
        <f t="shared" si="6"/>
        <v>12</v>
      </c>
      <c r="C345" s="31" t="s">
        <v>531</v>
      </c>
      <c r="D345" s="31" t="s">
        <v>3285</v>
      </c>
      <c r="E345" s="31" t="s">
        <v>3299</v>
      </c>
      <c r="F345" s="31" t="s">
        <v>3300</v>
      </c>
      <c r="G345" s="33">
        <v>6031.7236363636302</v>
      </c>
      <c r="H345" s="31" t="s">
        <v>94</v>
      </c>
      <c r="I345" s="33">
        <v>427.78181818181798</v>
      </c>
      <c r="J345" s="33">
        <v>14.1</v>
      </c>
      <c r="K345" s="31" t="s">
        <v>94</v>
      </c>
      <c r="L345" s="31" t="s">
        <v>95</v>
      </c>
    </row>
    <row r="346" spans="1:12" x14ac:dyDescent="0.2">
      <c r="A346" t="str">
        <f>VLOOKUP(B346,StateFIPS!A$2:B$52,2)</f>
        <v>Florida</v>
      </c>
      <c r="B346">
        <f t="shared" si="6"/>
        <v>12</v>
      </c>
      <c r="C346" s="31" t="s">
        <v>1957</v>
      </c>
      <c r="D346" s="31" t="s">
        <v>3285</v>
      </c>
      <c r="E346" s="31" t="s">
        <v>3299</v>
      </c>
      <c r="F346" s="31" t="s">
        <v>3300</v>
      </c>
      <c r="G346" s="33">
        <v>6031.7236363636302</v>
      </c>
      <c r="H346" s="31" t="s">
        <v>94</v>
      </c>
      <c r="I346" s="33">
        <v>427.78181818181798</v>
      </c>
      <c r="J346" s="33">
        <v>14.1</v>
      </c>
      <c r="K346" s="31" t="s">
        <v>94</v>
      </c>
      <c r="L346" s="31" t="s">
        <v>95</v>
      </c>
    </row>
    <row r="347" spans="1:12" x14ac:dyDescent="0.2">
      <c r="A347" t="str">
        <f>VLOOKUP(B347,StateFIPS!A$2:B$52,2)</f>
        <v>Florida</v>
      </c>
      <c r="B347">
        <f t="shared" si="6"/>
        <v>12</v>
      </c>
      <c r="C347" s="31" t="s">
        <v>2755</v>
      </c>
      <c r="D347" s="31" t="s">
        <v>3285</v>
      </c>
      <c r="E347" s="31" t="s">
        <v>3299</v>
      </c>
      <c r="F347" s="31" t="s">
        <v>3300</v>
      </c>
      <c r="G347" s="33">
        <v>6031.7236363636302</v>
      </c>
      <c r="H347" s="31" t="s">
        <v>94</v>
      </c>
      <c r="I347" s="33">
        <v>427.78181818181798</v>
      </c>
      <c r="J347" s="33">
        <v>14.1</v>
      </c>
      <c r="K347" s="31" t="s">
        <v>94</v>
      </c>
      <c r="L347" s="31" t="s">
        <v>95</v>
      </c>
    </row>
    <row r="348" spans="1:12" x14ac:dyDescent="0.2">
      <c r="A348" t="str">
        <f>VLOOKUP(B348,StateFIPS!A$2:B$52,2)</f>
        <v>Florida</v>
      </c>
      <c r="B348">
        <f t="shared" si="6"/>
        <v>12</v>
      </c>
      <c r="C348" s="31" t="s">
        <v>1944</v>
      </c>
      <c r="D348" s="31" t="s">
        <v>3285</v>
      </c>
      <c r="E348" s="31" t="s">
        <v>3299</v>
      </c>
      <c r="F348" s="31" t="s">
        <v>3300</v>
      </c>
      <c r="G348" s="33">
        <v>1128</v>
      </c>
      <c r="H348" s="31" t="s">
        <v>94</v>
      </c>
      <c r="I348" s="33">
        <v>80</v>
      </c>
      <c r="J348" s="33">
        <v>14.1</v>
      </c>
      <c r="K348" s="31" t="s">
        <v>94</v>
      </c>
      <c r="L348" s="31" t="s">
        <v>95</v>
      </c>
    </row>
    <row r="349" spans="1:12" x14ac:dyDescent="0.2">
      <c r="A349" t="str">
        <f>VLOOKUP(B349,StateFIPS!A$2:B$52,2)</f>
        <v>Florida</v>
      </c>
      <c r="B349">
        <f t="shared" si="6"/>
        <v>12</v>
      </c>
      <c r="C349" s="31" t="s">
        <v>532</v>
      </c>
      <c r="D349" s="31" t="s">
        <v>3285</v>
      </c>
      <c r="E349" s="31" t="s">
        <v>3299</v>
      </c>
      <c r="F349" s="31" t="s">
        <v>3300</v>
      </c>
      <c r="G349" s="33">
        <v>6031.7236363636302</v>
      </c>
      <c r="H349" s="31" t="s">
        <v>94</v>
      </c>
      <c r="I349" s="33">
        <v>427.78181818181798</v>
      </c>
      <c r="J349" s="33">
        <v>14.1</v>
      </c>
      <c r="K349" s="31" t="s">
        <v>94</v>
      </c>
      <c r="L349" s="31" t="s">
        <v>95</v>
      </c>
    </row>
    <row r="350" spans="1:12" x14ac:dyDescent="0.2">
      <c r="A350" t="str">
        <f>VLOOKUP(B350,StateFIPS!A$2:B$52,2)</f>
        <v>Florida</v>
      </c>
      <c r="B350">
        <f t="shared" si="6"/>
        <v>12</v>
      </c>
      <c r="C350" s="31" t="s">
        <v>534</v>
      </c>
      <c r="D350" s="31" t="s">
        <v>3285</v>
      </c>
      <c r="E350" s="31" t="s">
        <v>3299</v>
      </c>
      <c r="F350" s="31" t="s">
        <v>3300</v>
      </c>
      <c r="G350" s="33">
        <v>6031.7236363636302</v>
      </c>
      <c r="H350" s="31" t="s">
        <v>94</v>
      </c>
      <c r="I350" s="33">
        <v>427.78181818181798</v>
      </c>
      <c r="J350" s="33">
        <v>14.1</v>
      </c>
      <c r="K350" s="31" t="s">
        <v>94</v>
      </c>
      <c r="L350" s="31" t="s">
        <v>95</v>
      </c>
    </row>
    <row r="351" spans="1:12" x14ac:dyDescent="0.2">
      <c r="A351" t="str">
        <f>VLOOKUP(B351,StateFIPS!A$2:B$52,2)</f>
        <v>Florida</v>
      </c>
      <c r="B351">
        <f t="shared" si="6"/>
        <v>12</v>
      </c>
      <c r="C351" s="31" t="s">
        <v>535</v>
      </c>
      <c r="D351" s="31" t="s">
        <v>3285</v>
      </c>
      <c r="E351" s="31" t="s">
        <v>3299</v>
      </c>
      <c r="F351" s="31" t="s">
        <v>3300</v>
      </c>
      <c r="G351" s="33">
        <v>6031.7236363636302</v>
      </c>
      <c r="H351" s="31" t="s">
        <v>94</v>
      </c>
      <c r="I351" s="33">
        <v>427.78181818181798</v>
      </c>
      <c r="J351" s="33">
        <v>14.1</v>
      </c>
      <c r="K351" s="31" t="s">
        <v>94</v>
      </c>
      <c r="L351" s="31" t="s">
        <v>95</v>
      </c>
    </row>
    <row r="352" spans="1:12" x14ac:dyDescent="0.2">
      <c r="A352" t="str">
        <f>VLOOKUP(B352,StateFIPS!A$2:B$52,2)</f>
        <v>Florida</v>
      </c>
      <c r="B352">
        <f t="shared" si="6"/>
        <v>12</v>
      </c>
      <c r="C352" s="31" t="s">
        <v>536</v>
      </c>
      <c r="D352" s="31" t="s">
        <v>3285</v>
      </c>
      <c r="E352" s="31" t="s">
        <v>3299</v>
      </c>
      <c r="F352" s="31" t="s">
        <v>3300</v>
      </c>
      <c r="G352" s="33">
        <v>6031.7236363636302</v>
      </c>
      <c r="H352" s="31" t="s">
        <v>94</v>
      </c>
      <c r="I352" s="33">
        <v>427.78181818181798</v>
      </c>
      <c r="J352" s="33">
        <v>14.1</v>
      </c>
      <c r="K352" s="31" t="s">
        <v>94</v>
      </c>
      <c r="L352" s="31" t="s">
        <v>95</v>
      </c>
    </row>
    <row r="353" spans="1:12" x14ac:dyDescent="0.2">
      <c r="A353" t="str">
        <f>VLOOKUP(B353,StateFIPS!A$2:B$52,2)</f>
        <v>Florida</v>
      </c>
      <c r="B353">
        <f t="shared" si="6"/>
        <v>12</v>
      </c>
      <c r="C353" s="31" t="s">
        <v>533</v>
      </c>
      <c r="D353" s="31" t="s">
        <v>3285</v>
      </c>
      <c r="E353" s="31" t="s">
        <v>3299</v>
      </c>
      <c r="F353" s="31" t="s">
        <v>3300</v>
      </c>
      <c r="G353" s="33">
        <v>6031.7236363636302</v>
      </c>
      <c r="H353" s="31" t="s">
        <v>94</v>
      </c>
      <c r="I353" s="33">
        <v>427.78181818181798</v>
      </c>
      <c r="J353" s="33">
        <v>14.1</v>
      </c>
      <c r="K353" s="31" t="s">
        <v>94</v>
      </c>
      <c r="L353" s="31" t="s">
        <v>95</v>
      </c>
    </row>
    <row r="354" spans="1:12" x14ac:dyDescent="0.2">
      <c r="A354" t="str">
        <f>VLOOKUP(B354,StateFIPS!A$2:B$52,2)</f>
        <v>Florida</v>
      </c>
      <c r="B354">
        <f t="shared" si="6"/>
        <v>12</v>
      </c>
      <c r="C354" s="31" t="s">
        <v>3157</v>
      </c>
      <c r="D354" s="31" t="s">
        <v>3285</v>
      </c>
      <c r="E354" s="31" t="s">
        <v>3299</v>
      </c>
      <c r="F354" s="31" t="s">
        <v>3300</v>
      </c>
      <c r="G354" s="33">
        <v>6031.7236363636302</v>
      </c>
      <c r="H354" s="31" t="s">
        <v>94</v>
      </c>
      <c r="I354" s="33">
        <v>427.78181818181798</v>
      </c>
      <c r="J354" s="33">
        <v>14.1</v>
      </c>
      <c r="K354" s="31" t="s">
        <v>94</v>
      </c>
      <c r="L354" s="31" t="s">
        <v>95</v>
      </c>
    </row>
    <row r="355" spans="1:12" x14ac:dyDescent="0.2">
      <c r="A355" t="str">
        <f>VLOOKUP(B355,StateFIPS!A$2:B$52,2)</f>
        <v>Florida</v>
      </c>
      <c r="B355">
        <f t="shared" si="6"/>
        <v>12</v>
      </c>
      <c r="C355" s="31" t="s">
        <v>1981</v>
      </c>
      <c r="D355" s="31" t="s">
        <v>3285</v>
      </c>
      <c r="E355" s="31" t="s">
        <v>3299</v>
      </c>
      <c r="F355" s="31" t="s">
        <v>3300</v>
      </c>
      <c r="G355" s="33">
        <v>592.20000000000005</v>
      </c>
      <c r="H355" s="31" t="s">
        <v>94</v>
      </c>
      <c r="I355" s="33">
        <v>42</v>
      </c>
      <c r="J355" s="33">
        <v>14.1</v>
      </c>
      <c r="K355" s="31" t="s">
        <v>94</v>
      </c>
      <c r="L355" s="31" t="s">
        <v>95</v>
      </c>
    </row>
    <row r="356" spans="1:12" x14ac:dyDescent="0.2">
      <c r="A356" t="str">
        <f>VLOOKUP(B356,StateFIPS!A$2:B$52,2)</f>
        <v>Florida</v>
      </c>
      <c r="B356">
        <f t="shared" si="6"/>
        <v>12</v>
      </c>
      <c r="C356" s="31" t="s">
        <v>2008</v>
      </c>
      <c r="D356" s="31" t="s">
        <v>3285</v>
      </c>
      <c r="E356" s="31" t="s">
        <v>3299</v>
      </c>
      <c r="F356" s="31" t="s">
        <v>3300</v>
      </c>
      <c r="G356" s="33">
        <v>6031.7236363636302</v>
      </c>
      <c r="H356" s="31" t="s">
        <v>94</v>
      </c>
      <c r="I356" s="33">
        <v>427.78181818181798</v>
      </c>
      <c r="J356" s="33">
        <v>14.1</v>
      </c>
      <c r="K356" s="31" t="s">
        <v>94</v>
      </c>
      <c r="L356" s="31" t="s">
        <v>95</v>
      </c>
    </row>
    <row r="357" spans="1:12" x14ac:dyDescent="0.2">
      <c r="A357" t="str">
        <f>VLOOKUP(B357,StateFIPS!A$2:B$52,2)</f>
        <v>Florida</v>
      </c>
      <c r="B357">
        <f t="shared" si="6"/>
        <v>12</v>
      </c>
      <c r="C357" s="31" t="s">
        <v>537</v>
      </c>
      <c r="D357" s="31" t="s">
        <v>3285</v>
      </c>
      <c r="E357" s="31" t="s">
        <v>3299</v>
      </c>
      <c r="F357" s="31" t="s">
        <v>3300</v>
      </c>
      <c r="G357" s="33">
        <v>6031.7236363636302</v>
      </c>
      <c r="H357" s="31" t="s">
        <v>94</v>
      </c>
      <c r="I357" s="33">
        <v>427.78181818181798</v>
      </c>
      <c r="J357" s="33">
        <v>14.1</v>
      </c>
      <c r="K357" s="31" t="s">
        <v>94</v>
      </c>
      <c r="L357" s="31" t="s">
        <v>95</v>
      </c>
    </row>
    <row r="358" spans="1:12" x14ac:dyDescent="0.2">
      <c r="A358" t="str">
        <f>VLOOKUP(B358,StateFIPS!A$2:B$52,2)</f>
        <v>Florida</v>
      </c>
      <c r="B358">
        <f t="shared" si="6"/>
        <v>12</v>
      </c>
      <c r="C358" s="31" t="s">
        <v>538</v>
      </c>
      <c r="D358" s="31" t="s">
        <v>3285</v>
      </c>
      <c r="E358" s="31" t="s">
        <v>3299</v>
      </c>
      <c r="F358" s="31" t="s">
        <v>3300</v>
      </c>
      <c r="G358" s="33">
        <v>6031.7236363636302</v>
      </c>
      <c r="H358" s="31" t="s">
        <v>94</v>
      </c>
      <c r="I358" s="33">
        <v>427.78181818181798</v>
      </c>
      <c r="J358" s="33">
        <v>14.1</v>
      </c>
      <c r="K358" s="31" t="s">
        <v>94</v>
      </c>
      <c r="L358" s="31" t="s">
        <v>95</v>
      </c>
    </row>
    <row r="359" spans="1:12" x14ac:dyDescent="0.2">
      <c r="A359" t="str">
        <f>VLOOKUP(B359,StateFIPS!A$2:B$52,2)</f>
        <v>Florida</v>
      </c>
      <c r="B359">
        <f t="shared" si="6"/>
        <v>12</v>
      </c>
      <c r="C359" s="31" t="s">
        <v>657</v>
      </c>
      <c r="D359" s="31" t="s">
        <v>3285</v>
      </c>
      <c r="E359" s="31" t="s">
        <v>3299</v>
      </c>
      <c r="F359" s="31" t="s">
        <v>3300</v>
      </c>
      <c r="G359" s="33">
        <v>648.6</v>
      </c>
      <c r="H359" s="31" t="s">
        <v>94</v>
      </c>
      <c r="I359" s="33">
        <v>46</v>
      </c>
      <c r="J359" s="33">
        <v>14.1</v>
      </c>
      <c r="K359" s="31" t="s">
        <v>94</v>
      </c>
      <c r="L359" s="31" t="s">
        <v>95</v>
      </c>
    </row>
    <row r="360" spans="1:12" x14ac:dyDescent="0.2">
      <c r="A360" t="str">
        <f>VLOOKUP(B360,StateFIPS!A$2:B$52,2)</f>
        <v>Florida</v>
      </c>
      <c r="B360">
        <f t="shared" si="6"/>
        <v>12</v>
      </c>
      <c r="C360" s="31" t="s">
        <v>482</v>
      </c>
      <c r="D360" s="31" t="s">
        <v>3285</v>
      </c>
      <c r="E360" s="31" t="s">
        <v>3299</v>
      </c>
      <c r="F360" s="31" t="s">
        <v>3300</v>
      </c>
      <c r="G360" s="33">
        <v>6031.7236363636302</v>
      </c>
      <c r="H360" s="31" t="s">
        <v>94</v>
      </c>
      <c r="I360" s="33">
        <v>427.78181818181798</v>
      </c>
      <c r="J360" s="33">
        <v>14.1</v>
      </c>
      <c r="K360" s="31" t="s">
        <v>94</v>
      </c>
      <c r="L360" s="31" t="s">
        <v>95</v>
      </c>
    </row>
    <row r="361" spans="1:12" x14ac:dyDescent="0.2">
      <c r="A361" t="str">
        <f>VLOOKUP(B361,StateFIPS!A$2:B$52,2)</f>
        <v>Florida</v>
      </c>
      <c r="B361">
        <f t="shared" si="6"/>
        <v>12</v>
      </c>
      <c r="C361" s="31" t="s">
        <v>630</v>
      </c>
      <c r="D361" s="31" t="s">
        <v>3285</v>
      </c>
      <c r="E361" s="31" t="s">
        <v>3299</v>
      </c>
      <c r="F361" s="31" t="s">
        <v>3300</v>
      </c>
      <c r="G361" s="33">
        <v>6031.7236363636302</v>
      </c>
      <c r="H361" s="31" t="s">
        <v>94</v>
      </c>
      <c r="I361" s="33">
        <v>427.78181818181798</v>
      </c>
      <c r="J361" s="33">
        <v>14.1</v>
      </c>
      <c r="K361" s="31" t="s">
        <v>94</v>
      </c>
      <c r="L361" s="31" t="s">
        <v>95</v>
      </c>
    </row>
    <row r="362" spans="1:12" x14ac:dyDescent="0.2">
      <c r="A362" t="str">
        <f>VLOOKUP(B362,StateFIPS!A$2:B$52,2)</f>
        <v>Florida</v>
      </c>
      <c r="B362">
        <f t="shared" si="6"/>
        <v>12</v>
      </c>
      <c r="C362" s="31" t="s">
        <v>748</v>
      </c>
      <c r="D362" s="31" t="s">
        <v>3285</v>
      </c>
      <c r="E362" s="31" t="s">
        <v>3299</v>
      </c>
      <c r="F362" s="31" t="s">
        <v>3300</v>
      </c>
      <c r="G362" s="33">
        <v>6031.7236363636302</v>
      </c>
      <c r="H362" s="31" t="s">
        <v>94</v>
      </c>
      <c r="I362" s="33">
        <v>427.78181818181798</v>
      </c>
      <c r="J362" s="33">
        <v>14.1</v>
      </c>
      <c r="K362" s="31" t="s">
        <v>94</v>
      </c>
      <c r="L362" s="31" t="s">
        <v>95</v>
      </c>
    </row>
    <row r="363" spans="1:12" x14ac:dyDescent="0.2">
      <c r="A363" t="str">
        <f>VLOOKUP(B363,StateFIPS!A$2:B$52,2)</f>
        <v>Georgia</v>
      </c>
      <c r="B363">
        <f t="shared" si="6"/>
        <v>13</v>
      </c>
      <c r="C363" s="31" t="s">
        <v>2009</v>
      </c>
      <c r="D363" s="31" t="s">
        <v>3285</v>
      </c>
      <c r="E363" s="31" t="s">
        <v>3299</v>
      </c>
      <c r="F363" s="31" t="s">
        <v>3300</v>
      </c>
      <c r="G363" s="33">
        <v>2587.3989331220801</v>
      </c>
      <c r="H363" s="31" t="s">
        <v>94</v>
      </c>
      <c r="I363" s="33">
        <v>183.50347043419001</v>
      </c>
      <c r="J363" s="33">
        <v>14.1</v>
      </c>
      <c r="K363" s="31" t="s">
        <v>94</v>
      </c>
      <c r="L363" s="31" t="s">
        <v>95</v>
      </c>
    </row>
    <row r="364" spans="1:12" x14ac:dyDescent="0.2">
      <c r="A364" t="str">
        <f>VLOOKUP(B364,StateFIPS!A$2:B$52,2)</f>
        <v>Georgia</v>
      </c>
      <c r="B364">
        <f t="shared" si="6"/>
        <v>13</v>
      </c>
      <c r="C364" s="31" t="s">
        <v>749</v>
      </c>
      <c r="D364" s="31" t="s">
        <v>3285</v>
      </c>
      <c r="E364" s="31" t="s">
        <v>3299</v>
      </c>
      <c r="F364" s="31" t="s">
        <v>3300</v>
      </c>
      <c r="G364" s="33">
        <v>2587.3989331220801</v>
      </c>
      <c r="H364" s="31" t="s">
        <v>94</v>
      </c>
      <c r="I364" s="33">
        <v>183.50347043419001</v>
      </c>
      <c r="J364" s="33">
        <v>14.1</v>
      </c>
      <c r="K364" s="31" t="s">
        <v>94</v>
      </c>
      <c r="L364" s="31" t="s">
        <v>95</v>
      </c>
    </row>
    <row r="365" spans="1:12" x14ac:dyDescent="0.2">
      <c r="A365" t="str">
        <f>VLOOKUP(B365,StateFIPS!A$2:B$52,2)</f>
        <v>Georgia</v>
      </c>
      <c r="B365">
        <f t="shared" si="6"/>
        <v>13</v>
      </c>
      <c r="C365" s="31" t="s">
        <v>750</v>
      </c>
      <c r="D365" s="31" t="s">
        <v>3285</v>
      </c>
      <c r="E365" s="31" t="s">
        <v>3299</v>
      </c>
      <c r="F365" s="31" t="s">
        <v>3300</v>
      </c>
      <c r="G365" s="33">
        <v>2587.3989331220801</v>
      </c>
      <c r="H365" s="31" t="s">
        <v>94</v>
      </c>
      <c r="I365" s="33">
        <v>183.50347043419001</v>
      </c>
      <c r="J365" s="33">
        <v>14.1</v>
      </c>
      <c r="K365" s="31" t="s">
        <v>94</v>
      </c>
      <c r="L365" s="31" t="s">
        <v>95</v>
      </c>
    </row>
    <row r="366" spans="1:12" x14ac:dyDescent="0.2">
      <c r="A366" t="str">
        <f>VLOOKUP(B366,StateFIPS!A$2:B$52,2)</f>
        <v>Georgia</v>
      </c>
      <c r="B366">
        <f t="shared" si="6"/>
        <v>13</v>
      </c>
      <c r="C366" s="31" t="s">
        <v>2724</v>
      </c>
      <c r="D366" s="31" t="s">
        <v>3285</v>
      </c>
      <c r="E366" s="31" t="s">
        <v>3299</v>
      </c>
      <c r="F366" s="31" t="s">
        <v>3300</v>
      </c>
      <c r="G366" s="33">
        <v>2587.3989331220801</v>
      </c>
      <c r="H366" s="31" t="s">
        <v>94</v>
      </c>
      <c r="I366" s="33">
        <v>183.50347043419001</v>
      </c>
      <c r="J366" s="33">
        <v>14.1</v>
      </c>
      <c r="K366" s="31" t="s">
        <v>94</v>
      </c>
      <c r="L366" s="31" t="s">
        <v>95</v>
      </c>
    </row>
    <row r="367" spans="1:12" x14ac:dyDescent="0.2">
      <c r="A367" t="str">
        <f>VLOOKUP(B367,StateFIPS!A$2:B$52,2)</f>
        <v>Georgia</v>
      </c>
      <c r="B367">
        <f t="shared" si="6"/>
        <v>13</v>
      </c>
      <c r="C367" s="31" t="s">
        <v>751</v>
      </c>
      <c r="D367" s="31" t="s">
        <v>3285</v>
      </c>
      <c r="E367" s="31" t="s">
        <v>3299</v>
      </c>
      <c r="F367" s="31" t="s">
        <v>3300</v>
      </c>
      <c r="G367" s="33">
        <v>2587.3989331220801</v>
      </c>
      <c r="H367" s="31" t="s">
        <v>94</v>
      </c>
      <c r="I367" s="33">
        <v>183.50347043419001</v>
      </c>
      <c r="J367" s="33">
        <v>14.1</v>
      </c>
      <c r="K367" s="31" t="s">
        <v>94</v>
      </c>
      <c r="L367" s="31" t="s">
        <v>95</v>
      </c>
    </row>
    <row r="368" spans="1:12" x14ac:dyDescent="0.2">
      <c r="A368" t="str">
        <f>VLOOKUP(B368,StateFIPS!A$2:B$52,2)</f>
        <v>Georgia</v>
      </c>
      <c r="B368">
        <f t="shared" si="6"/>
        <v>13</v>
      </c>
      <c r="C368" s="31" t="s">
        <v>752</v>
      </c>
      <c r="D368" s="31" t="s">
        <v>3285</v>
      </c>
      <c r="E368" s="31" t="s">
        <v>3299</v>
      </c>
      <c r="F368" s="31" t="s">
        <v>3300</v>
      </c>
      <c r="G368" s="33">
        <v>2587.3989331220801</v>
      </c>
      <c r="H368" s="31" t="s">
        <v>94</v>
      </c>
      <c r="I368" s="33">
        <v>183.50347043419001</v>
      </c>
      <c r="J368" s="33">
        <v>14.1</v>
      </c>
      <c r="K368" s="31" t="s">
        <v>94</v>
      </c>
      <c r="L368" s="31" t="s">
        <v>95</v>
      </c>
    </row>
    <row r="369" spans="1:12" x14ac:dyDescent="0.2">
      <c r="A369" t="str">
        <f>VLOOKUP(B369,StateFIPS!A$2:B$52,2)</f>
        <v>Georgia</v>
      </c>
      <c r="B369">
        <f t="shared" si="6"/>
        <v>13</v>
      </c>
      <c r="C369" s="31" t="s">
        <v>753</v>
      </c>
      <c r="D369" s="31" t="s">
        <v>3285</v>
      </c>
      <c r="E369" s="31" t="s">
        <v>3299</v>
      </c>
      <c r="F369" s="31" t="s">
        <v>3300</v>
      </c>
      <c r="G369" s="33">
        <v>2587.3989331220801</v>
      </c>
      <c r="H369" s="31" t="s">
        <v>94</v>
      </c>
      <c r="I369" s="33">
        <v>183.50347043419001</v>
      </c>
      <c r="J369" s="33">
        <v>14.1</v>
      </c>
      <c r="K369" s="31" t="s">
        <v>94</v>
      </c>
      <c r="L369" s="31" t="s">
        <v>95</v>
      </c>
    </row>
    <row r="370" spans="1:12" x14ac:dyDescent="0.2">
      <c r="A370" t="str">
        <f>VLOOKUP(B370,StateFIPS!A$2:B$52,2)</f>
        <v>Georgia</v>
      </c>
      <c r="B370">
        <f t="shared" si="6"/>
        <v>13</v>
      </c>
      <c r="C370" s="31" t="s">
        <v>754</v>
      </c>
      <c r="D370" s="31" t="s">
        <v>3285</v>
      </c>
      <c r="E370" s="31" t="s">
        <v>3299</v>
      </c>
      <c r="F370" s="31" t="s">
        <v>3300</v>
      </c>
      <c r="G370" s="33">
        <v>2587.3989331220801</v>
      </c>
      <c r="H370" s="31" t="s">
        <v>94</v>
      </c>
      <c r="I370" s="33">
        <v>183.50347043419001</v>
      </c>
      <c r="J370" s="33">
        <v>14.1</v>
      </c>
      <c r="K370" s="31" t="s">
        <v>94</v>
      </c>
      <c r="L370" s="31" t="s">
        <v>95</v>
      </c>
    </row>
    <row r="371" spans="1:12" x14ac:dyDescent="0.2">
      <c r="A371" t="str">
        <f>VLOOKUP(B371,StateFIPS!A$2:B$52,2)</f>
        <v>Georgia</v>
      </c>
      <c r="B371">
        <f t="shared" si="6"/>
        <v>13</v>
      </c>
      <c r="C371" s="31" t="s">
        <v>755</v>
      </c>
      <c r="D371" s="31" t="s">
        <v>3285</v>
      </c>
      <c r="E371" s="31" t="s">
        <v>3299</v>
      </c>
      <c r="F371" s="31" t="s">
        <v>3300</v>
      </c>
      <c r="G371" s="33">
        <v>2587.3989331220801</v>
      </c>
      <c r="H371" s="31" t="s">
        <v>94</v>
      </c>
      <c r="I371" s="33">
        <v>183.50347043419001</v>
      </c>
      <c r="J371" s="33">
        <v>14.1</v>
      </c>
      <c r="K371" s="31" t="s">
        <v>94</v>
      </c>
      <c r="L371" s="31" t="s">
        <v>95</v>
      </c>
    </row>
    <row r="372" spans="1:12" x14ac:dyDescent="0.2">
      <c r="A372" t="str">
        <f>VLOOKUP(B372,StateFIPS!A$2:B$52,2)</f>
        <v>Georgia</v>
      </c>
      <c r="B372">
        <f t="shared" si="6"/>
        <v>13</v>
      </c>
      <c r="C372" s="31" t="s">
        <v>2012</v>
      </c>
      <c r="D372" s="31" t="s">
        <v>3285</v>
      </c>
      <c r="E372" s="31" t="s">
        <v>3299</v>
      </c>
      <c r="F372" s="31" t="s">
        <v>3300</v>
      </c>
      <c r="G372" s="33">
        <v>2587.3989331220801</v>
      </c>
      <c r="H372" s="31" t="s">
        <v>94</v>
      </c>
      <c r="I372" s="33">
        <v>183.50347043419001</v>
      </c>
      <c r="J372" s="33">
        <v>14.1</v>
      </c>
      <c r="K372" s="31" t="s">
        <v>94</v>
      </c>
      <c r="L372" s="31" t="s">
        <v>95</v>
      </c>
    </row>
    <row r="373" spans="1:12" x14ac:dyDescent="0.2">
      <c r="A373" t="str">
        <f>VLOOKUP(B373,StateFIPS!A$2:B$52,2)</f>
        <v>Georgia</v>
      </c>
      <c r="B373">
        <f t="shared" si="6"/>
        <v>13</v>
      </c>
      <c r="C373" s="31" t="s">
        <v>756</v>
      </c>
      <c r="D373" s="31" t="s">
        <v>3285</v>
      </c>
      <c r="E373" s="31" t="s">
        <v>3299</v>
      </c>
      <c r="F373" s="31" t="s">
        <v>3300</v>
      </c>
      <c r="G373" s="33">
        <v>2587.3989331220801</v>
      </c>
      <c r="H373" s="31" t="s">
        <v>94</v>
      </c>
      <c r="I373" s="33">
        <v>183.50347043419001</v>
      </c>
      <c r="J373" s="33">
        <v>14.1</v>
      </c>
      <c r="K373" s="31" t="s">
        <v>94</v>
      </c>
      <c r="L373" s="31" t="s">
        <v>95</v>
      </c>
    </row>
    <row r="374" spans="1:12" x14ac:dyDescent="0.2">
      <c r="A374" t="str">
        <f>VLOOKUP(B374,StateFIPS!A$2:B$52,2)</f>
        <v>Georgia</v>
      </c>
      <c r="B374">
        <f t="shared" si="6"/>
        <v>13</v>
      </c>
      <c r="C374" s="31" t="s">
        <v>3152</v>
      </c>
      <c r="D374" s="31" t="s">
        <v>3285</v>
      </c>
      <c r="E374" s="31" t="s">
        <v>3299</v>
      </c>
      <c r="F374" s="31" t="s">
        <v>3300</v>
      </c>
      <c r="G374" s="33">
        <v>2587.3989331220801</v>
      </c>
      <c r="H374" s="31" t="s">
        <v>94</v>
      </c>
      <c r="I374" s="33">
        <v>183.50347043419001</v>
      </c>
      <c r="J374" s="33">
        <v>14.1</v>
      </c>
      <c r="K374" s="31" t="s">
        <v>94</v>
      </c>
      <c r="L374" s="31" t="s">
        <v>95</v>
      </c>
    </row>
    <row r="375" spans="1:12" x14ac:dyDescent="0.2">
      <c r="A375" t="str">
        <f>VLOOKUP(B375,StateFIPS!A$2:B$52,2)</f>
        <v>Georgia</v>
      </c>
      <c r="B375">
        <f t="shared" si="6"/>
        <v>13</v>
      </c>
      <c r="C375" s="31" t="s">
        <v>768</v>
      </c>
      <c r="D375" s="31" t="s">
        <v>3285</v>
      </c>
      <c r="E375" s="31" t="s">
        <v>3299</v>
      </c>
      <c r="F375" s="31" t="s">
        <v>3300</v>
      </c>
      <c r="G375" s="33">
        <v>2587.3989331220801</v>
      </c>
      <c r="H375" s="31" t="s">
        <v>94</v>
      </c>
      <c r="I375" s="33">
        <v>183.50347043419001</v>
      </c>
      <c r="J375" s="33">
        <v>14.1</v>
      </c>
      <c r="K375" s="31" t="s">
        <v>94</v>
      </c>
      <c r="L375" s="31" t="s">
        <v>95</v>
      </c>
    </row>
    <row r="376" spans="1:12" x14ac:dyDescent="0.2">
      <c r="A376" t="str">
        <f>VLOOKUP(B376,StateFIPS!A$2:B$52,2)</f>
        <v>Georgia</v>
      </c>
      <c r="B376">
        <f t="shared" si="6"/>
        <v>13</v>
      </c>
      <c r="C376" s="31" t="s">
        <v>3257</v>
      </c>
      <c r="D376" s="31" t="s">
        <v>3285</v>
      </c>
      <c r="E376" s="31" t="s">
        <v>3299</v>
      </c>
      <c r="F376" s="31" t="s">
        <v>3300</v>
      </c>
      <c r="G376" s="33">
        <v>2587.3989331220801</v>
      </c>
      <c r="H376" s="31" t="s">
        <v>94</v>
      </c>
      <c r="I376" s="33">
        <v>183.50347043419001</v>
      </c>
      <c r="J376" s="33">
        <v>14.1</v>
      </c>
      <c r="K376" s="31" t="s">
        <v>94</v>
      </c>
      <c r="L376" s="31" t="s">
        <v>95</v>
      </c>
    </row>
    <row r="377" spans="1:12" x14ac:dyDescent="0.2">
      <c r="A377" t="str">
        <f>VLOOKUP(B377,StateFIPS!A$2:B$52,2)</f>
        <v>Georgia</v>
      </c>
      <c r="B377">
        <f t="shared" si="6"/>
        <v>13</v>
      </c>
      <c r="C377" s="31" t="s">
        <v>3095</v>
      </c>
      <c r="D377" s="31" t="s">
        <v>3285</v>
      </c>
      <c r="E377" s="31" t="s">
        <v>3299</v>
      </c>
      <c r="F377" s="31" t="s">
        <v>3300</v>
      </c>
      <c r="G377" s="33">
        <v>2587.3989331220801</v>
      </c>
      <c r="H377" s="31" t="s">
        <v>94</v>
      </c>
      <c r="I377" s="33">
        <v>183.50347043419001</v>
      </c>
      <c r="J377" s="33">
        <v>14.1</v>
      </c>
      <c r="K377" s="31" t="s">
        <v>94</v>
      </c>
      <c r="L377" s="31" t="s">
        <v>95</v>
      </c>
    </row>
    <row r="378" spans="1:12" x14ac:dyDescent="0.2">
      <c r="A378" t="str">
        <f>VLOOKUP(B378,StateFIPS!A$2:B$52,2)</f>
        <v>Georgia</v>
      </c>
      <c r="B378">
        <f t="shared" si="6"/>
        <v>13</v>
      </c>
      <c r="C378" s="31" t="s">
        <v>758</v>
      </c>
      <c r="D378" s="31" t="s">
        <v>3285</v>
      </c>
      <c r="E378" s="31" t="s">
        <v>3299</v>
      </c>
      <c r="F378" s="31" t="s">
        <v>3300</v>
      </c>
      <c r="G378" s="33">
        <v>2587.3989331220801</v>
      </c>
      <c r="H378" s="31" t="s">
        <v>94</v>
      </c>
      <c r="I378" s="33">
        <v>183.50347043419001</v>
      </c>
      <c r="J378" s="33">
        <v>14.1</v>
      </c>
      <c r="K378" s="31" t="s">
        <v>94</v>
      </c>
      <c r="L378" s="31" t="s">
        <v>95</v>
      </c>
    </row>
    <row r="379" spans="1:12" x14ac:dyDescent="0.2">
      <c r="A379" t="str">
        <f>VLOOKUP(B379,StateFIPS!A$2:B$52,2)</f>
        <v>Georgia</v>
      </c>
      <c r="B379">
        <f t="shared" si="6"/>
        <v>13</v>
      </c>
      <c r="C379" s="31" t="s">
        <v>2014</v>
      </c>
      <c r="D379" s="31" t="s">
        <v>3285</v>
      </c>
      <c r="E379" s="31" t="s">
        <v>3299</v>
      </c>
      <c r="F379" s="31" t="s">
        <v>3300</v>
      </c>
      <c r="G379" s="33">
        <v>2587.3989331220801</v>
      </c>
      <c r="H379" s="31" t="s">
        <v>94</v>
      </c>
      <c r="I379" s="33">
        <v>183.50347043419001</v>
      </c>
      <c r="J379" s="33">
        <v>14.1</v>
      </c>
      <c r="K379" s="31" t="s">
        <v>94</v>
      </c>
      <c r="L379" s="31" t="s">
        <v>95</v>
      </c>
    </row>
    <row r="380" spans="1:12" x14ac:dyDescent="0.2">
      <c r="A380" t="str">
        <f>VLOOKUP(B380,StateFIPS!A$2:B$52,2)</f>
        <v>Georgia</v>
      </c>
      <c r="B380">
        <f t="shared" si="6"/>
        <v>13</v>
      </c>
      <c r="C380" s="31" t="s">
        <v>2994</v>
      </c>
      <c r="D380" s="31" t="s">
        <v>3285</v>
      </c>
      <c r="E380" s="31" t="s">
        <v>3299</v>
      </c>
      <c r="F380" s="31" t="s">
        <v>3300</v>
      </c>
      <c r="G380" s="33">
        <v>2587.3989331220801</v>
      </c>
      <c r="H380" s="31" t="s">
        <v>94</v>
      </c>
      <c r="I380" s="33">
        <v>183.50347043419001</v>
      </c>
      <c r="J380" s="33">
        <v>14.1</v>
      </c>
      <c r="K380" s="31" t="s">
        <v>94</v>
      </c>
      <c r="L380" s="31" t="s">
        <v>95</v>
      </c>
    </row>
    <row r="381" spans="1:12" x14ac:dyDescent="0.2">
      <c r="A381" t="str">
        <f>VLOOKUP(B381,StateFIPS!A$2:B$52,2)</f>
        <v>Georgia</v>
      </c>
      <c r="B381">
        <f t="shared" si="6"/>
        <v>13</v>
      </c>
      <c r="C381" s="31" t="s">
        <v>2770</v>
      </c>
      <c r="D381" s="31" t="s">
        <v>3285</v>
      </c>
      <c r="E381" s="31" t="s">
        <v>3299</v>
      </c>
      <c r="F381" s="31" t="s">
        <v>3300</v>
      </c>
      <c r="G381" s="33">
        <v>2587.3989331220801</v>
      </c>
      <c r="H381" s="31" t="s">
        <v>94</v>
      </c>
      <c r="I381" s="33">
        <v>183.50347043419001</v>
      </c>
      <c r="J381" s="33">
        <v>14.1</v>
      </c>
      <c r="K381" s="31" t="s">
        <v>94</v>
      </c>
      <c r="L381" s="31" t="s">
        <v>95</v>
      </c>
    </row>
    <row r="382" spans="1:12" x14ac:dyDescent="0.2">
      <c r="A382" t="str">
        <f>VLOOKUP(B382,StateFIPS!A$2:B$52,2)</f>
        <v>Georgia</v>
      </c>
      <c r="B382">
        <f t="shared" si="6"/>
        <v>13</v>
      </c>
      <c r="C382" s="31" t="s">
        <v>2993</v>
      </c>
      <c r="D382" s="31" t="s">
        <v>3285</v>
      </c>
      <c r="E382" s="31" t="s">
        <v>3299</v>
      </c>
      <c r="F382" s="31" t="s">
        <v>3300</v>
      </c>
      <c r="G382" s="33">
        <v>2587.3989331220801</v>
      </c>
      <c r="H382" s="31" t="s">
        <v>94</v>
      </c>
      <c r="I382" s="33">
        <v>183.50347043419001</v>
      </c>
      <c r="J382" s="33">
        <v>14.1</v>
      </c>
      <c r="K382" s="31" t="s">
        <v>94</v>
      </c>
      <c r="L382" s="31" t="s">
        <v>95</v>
      </c>
    </row>
    <row r="383" spans="1:12" x14ac:dyDescent="0.2">
      <c r="A383" t="str">
        <f>VLOOKUP(B383,StateFIPS!A$2:B$52,2)</f>
        <v>Georgia</v>
      </c>
      <c r="B383">
        <f t="shared" si="6"/>
        <v>13</v>
      </c>
      <c r="C383" s="31" t="s">
        <v>760</v>
      </c>
      <c r="D383" s="31" t="s">
        <v>3285</v>
      </c>
      <c r="E383" s="31" t="s">
        <v>3299</v>
      </c>
      <c r="F383" s="31" t="s">
        <v>3300</v>
      </c>
      <c r="G383" s="33">
        <v>2587.3989331220801</v>
      </c>
      <c r="H383" s="31" t="s">
        <v>94</v>
      </c>
      <c r="I383" s="33">
        <v>183.50347043419001</v>
      </c>
      <c r="J383" s="33">
        <v>14.1</v>
      </c>
      <c r="K383" s="31" t="s">
        <v>94</v>
      </c>
      <c r="L383" s="31" t="s">
        <v>95</v>
      </c>
    </row>
    <row r="384" spans="1:12" x14ac:dyDescent="0.2">
      <c r="A384" t="str">
        <f>VLOOKUP(B384,StateFIPS!A$2:B$52,2)</f>
        <v>Georgia</v>
      </c>
      <c r="B384">
        <f t="shared" si="6"/>
        <v>13</v>
      </c>
      <c r="C384" s="31" t="s">
        <v>761</v>
      </c>
      <c r="D384" s="31" t="s">
        <v>3285</v>
      </c>
      <c r="E384" s="31" t="s">
        <v>3299</v>
      </c>
      <c r="F384" s="31" t="s">
        <v>3300</v>
      </c>
      <c r="G384" s="33">
        <v>2587.3989331220801</v>
      </c>
      <c r="H384" s="31" t="s">
        <v>94</v>
      </c>
      <c r="I384" s="33">
        <v>183.50347043419001</v>
      </c>
      <c r="J384" s="33">
        <v>14.1</v>
      </c>
      <c r="K384" s="31" t="s">
        <v>94</v>
      </c>
      <c r="L384" s="31" t="s">
        <v>95</v>
      </c>
    </row>
    <row r="385" spans="1:12" x14ac:dyDescent="0.2">
      <c r="A385" t="str">
        <f>VLOOKUP(B385,StateFIPS!A$2:B$52,2)</f>
        <v>Georgia</v>
      </c>
      <c r="B385">
        <f t="shared" si="6"/>
        <v>13</v>
      </c>
      <c r="C385" s="31" t="s">
        <v>2015</v>
      </c>
      <c r="D385" s="31" t="s">
        <v>3285</v>
      </c>
      <c r="E385" s="31" t="s">
        <v>3299</v>
      </c>
      <c r="F385" s="31" t="s">
        <v>3300</v>
      </c>
      <c r="G385" s="33">
        <v>2587.3989331220801</v>
      </c>
      <c r="H385" s="31" t="s">
        <v>94</v>
      </c>
      <c r="I385" s="33">
        <v>183.50347043419001</v>
      </c>
      <c r="J385" s="33">
        <v>14.1</v>
      </c>
      <c r="K385" s="31" t="s">
        <v>94</v>
      </c>
      <c r="L385" s="31" t="s">
        <v>95</v>
      </c>
    </row>
    <row r="386" spans="1:12" x14ac:dyDescent="0.2">
      <c r="A386" t="str">
        <f>VLOOKUP(B386,StateFIPS!A$2:B$52,2)</f>
        <v>Georgia</v>
      </c>
      <c r="B386">
        <f t="shared" si="6"/>
        <v>13</v>
      </c>
      <c r="C386" s="31" t="s">
        <v>762</v>
      </c>
      <c r="D386" s="31" t="s">
        <v>3285</v>
      </c>
      <c r="E386" s="31" t="s">
        <v>3299</v>
      </c>
      <c r="F386" s="31" t="s">
        <v>3300</v>
      </c>
      <c r="G386" s="33">
        <v>2587.3989331220801</v>
      </c>
      <c r="H386" s="31" t="s">
        <v>94</v>
      </c>
      <c r="I386" s="33">
        <v>183.50347043419001</v>
      </c>
      <c r="J386" s="33">
        <v>14.1</v>
      </c>
      <c r="K386" s="31" t="s">
        <v>94</v>
      </c>
      <c r="L386" s="31" t="s">
        <v>95</v>
      </c>
    </row>
    <row r="387" spans="1:12" x14ac:dyDescent="0.2">
      <c r="A387" t="str">
        <f>VLOOKUP(B387,StateFIPS!A$2:B$52,2)</f>
        <v>Georgia</v>
      </c>
      <c r="B387">
        <f t="shared" ref="B387:B450" si="7">VALUE(LEFT(C387,2))</f>
        <v>13</v>
      </c>
      <c r="C387" s="31" t="s">
        <v>3313</v>
      </c>
      <c r="D387" s="31" t="s">
        <v>3285</v>
      </c>
      <c r="E387" s="31" t="s">
        <v>3299</v>
      </c>
      <c r="F387" s="31" t="s">
        <v>3300</v>
      </c>
      <c r="G387" s="33">
        <v>2587.3989331220801</v>
      </c>
      <c r="H387" s="31" t="s">
        <v>94</v>
      </c>
      <c r="I387" s="33">
        <v>183.50347043419001</v>
      </c>
      <c r="J387" s="33">
        <v>14.1</v>
      </c>
      <c r="K387" s="31" t="s">
        <v>94</v>
      </c>
      <c r="L387" s="31" t="s">
        <v>95</v>
      </c>
    </row>
    <row r="388" spans="1:12" x14ac:dyDescent="0.2">
      <c r="A388" t="str">
        <f>VLOOKUP(B388,StateFIPS!A$2:B$52,2)</f>
        <v>Georgia</v>
      </c>
      <c r="B388">
        <f t="shared" si="7"/>
        <v>13</v>
      </c>
      <c r="C388" s="31" t="s">
        <v>3314</v>
      </c>
      <c r="D388" s="31" t="s">
        <v>3285</v>
      </c>
      <c r="E388" s="31" t="s">
        <v>3299</v>
      </c>
      <c r="F388" s="31" t="s">
        <v>3300</v>
      </c>
      <c r="G388" s="33">
        <v>2587.3989331220801</v>
      </c>
      <c r="H388" s="31" t="s">
        <v>94</v>
      </c>
      <c r="I388" s="33">
        <v>183.50347043419001</v>
      </c>
      <c r="J388" s="33">
        <v>14.1</v>
      </c>
      <c r="K388" s="31" t="s">
        <v>94</v>
      </c>
      <c r="L388" s="31" t="s">
        <v>95</v>
      </c>
    </row>
    <row r="389" spans="1:12" x14ac:dyDescent="0.2">
      <c r="A389" t="str">
        <f>VLOOKUP(B389,StateFIPS!A$2:B$52,2)</f>
        <v>Georgia</v>
      </c>
      <c r="B389">
        <f t="shared" si="7"/>
        <v>13</v>
      </c>
      <c r="C389" s="31" t="s">
        <v>763</v>
      </c>
      <c r="D389" s="31" t="s">
        <v>3285</v>
      </c>
      <c r="E389" s="31" t="s">
        <v>3299</v>
      </c>
      <c r="F389" s="31" t="s">
        <v>3300</v>
      </c>
      <c r="G389" s="33">
        <v>2587.3989331220801</v>
      </c>
      <c r="H389" s="31" t="s">
        <v>94</v>
      </c>
      <c r="I389" s="33">
        <v>183.50347043419001</v>
      </c>
      <c r="J389" s="33">
        <v>14.1</v>
      </c>
      <c r="K389" s="31" t="s">
        <v>94</v>
      </c>
      <c r="L389" s="31" t="s">
        <v>95</v>
      </c>
    </row>
    <row r="390" spans="1:12" x14ac:dyDescent="0.2">
      <c r="A390" t="str">
        <f>VLOOKUP(B390,StateFIPS!A$2:B$52,2)</f>
        <v>Georgia</v>
      </c>
      <c r="B390">
        <f t="shared" si="7"/>
        <v>13</v>
      </c>
      <c r="C390" s="31" t="s">
        <v>764</v>
      </c>
      <c r="D390" s="31" t="s">
        <v>3285</v>
      </c>
      <c r="E390" s="31" t="s">
        <v>3299</v>
      </c>
      <c r="F390" s="31" t="s">
        <v>3300</v>
      </c>
      <c r="G390" s="33">
        <v>38613.177575757603</v>
      </c>
      <c r="H390" s="31" t="s">
        <v>94</v>
      </c>
      <c r="I390" s="33">
        <v>2738.5232323232399</v>
      </c>
      <c r="J390" s="33">
        <v>14.1</v>
      </c>
      <c r="K390" s="31" t="s">
        <v>94</v>
      </c>
      <c r="L390" s="31" t="s">
        <v>95</v>
      </c>
    </row>
    <row r="391" spans="1:12" x14ac:dyDescent="0.2">
      <c r="A391" t="str">
        <f>VLOOKUP(B391,StateFIPS!A$2:B$52,2)</f>
        <v>Georgia</v>
      </c>
      <c r="B391">
        <f t="shared" si="7"/>
        <v>13</v>
      </c>
      <c r="C391" s="31" t="s">
        <v>765</v>
      </c>
      <c r="D391" s="31" t="s">
        <v>3285</v>
      </c>
      <c r="E391" s="31" t="s">
        <v>3299</v>
      </c>
      <c r="F391" s="31" t="s">
        <v>3300</v>
      </c>
      <c r="G391" s="33">
        <v>2587.3989331220801</v>
      </c>
      <c r="H391" s="31" t="s">
        <v>94</v>
      </c>
      <c r="I391" s="33">
        <v>183.50347043419001</v>
      </c>
      <c r="J391" s="33">
        <v>14.1</v>
      </c>
      <c r="K391" s="31" t="s">
        <v>94</v>
      </c>
      <c r="L391" s="31" t="s">
        <v>95</v>
      </c>
    </row>
    <row r="392" spans="1:12" x14ac:dyDescent="0.2">
      <c r="A392" t="str">
        <f>VLOOKUP(B392,StateFIPS!A$2:B$52,2)</f>
        <v>Georgia</v>
      </c>
      <c r="B392">
        <f t="shared" si="7"/>
        <v>13</v>
      </c>
      <c r="C392" s="31" t="s">
        <v>766</v>
      </c>
      <c r="D392" s="31" t="s">
        <v>3285</v>
      </c>
      <c r="E392" s="31" t="s">
        <v>3299</v>
      </c>
      <c r="F392" s="31" t="s">
        <v>3300</v>
      </c>
      <c r="G392" s="33">
        <v>2587.3989331220801</v>
      </c>
      <c r="H392" s="31" t="s">
        <v>94</v>
      </c>
      <c r="I392" s="33">
        <v>183.50347043419001</v>
      </c>
      <c r="J392" s="33">
        <v>14.1</v>
      </c>
      <c r="K392" s="31" t="s">
        <v>94</v>
      </c>
      <c r="L392" s="31" t="s">
        <v>95</v>
      </c>
    </row>
    <row r="393" spans="1:12" x14ac:dyDescent="0.2">
      <c r="A393" t="str">
        <f>VLOOKUP(B393,StateFIPS!A$2:B$52,2)</f>
        <v>Georgia</v>
      </c>
      <c r="B393">
        <f t="shared" si="7"/>
        <v>13</v>
      </c>
      <c r="C393" s="31" t="s">
        <v>2776</v>
      </c>
      <c r="D393" s="31" t="s">
        <v>3285</v>
      </c>
      <c r="E393" s="31" t="s">
        <v>3299</v>
      </c>
      <c r="F393" s="31" t="s">
        <v>3300</v>
      </c>
      <c r="G393" s="33">
        <v>2587.3989331220801</v>
      </c>
      <c r="H393" s="31" t="s">
        <v>94</v>
      </c>
      <c r="I393" s="33">
        <v>183.50347043419001</v>
      </c>
      <c r="J393" s="33">
        <v>14.1</v>
      </c>
      <c r="K393" s="31" t="s">
        <v>94</v>
      </c>
      <c r="L393" s="31" t="s">
        <v>95</v>
      </c>
    </row>
    <row r="394" spans="1:12" x14ac:dyDescent="0.2">
      <c r="A394" t="str">
        <f>VLOOKUP(B394,StateFIPS!A$2:B$52,2)</f>
        <v>Georgia</v>
      </c>
      <c r="B394">
        <f t="shared" si="7"/>
        <v>13</v>
      </c>
      <c r="C394" s="31" t="s">
        <v>2995</v>
      </c>
      <c r="D394" s="31" t="s">
        <v>3285</v>
      </c>
      <c r="E394" s="31" t="s">
        <v>3299</v>
      </c>
      <c r="F394" s="31" t="s">
        <v>3300</v>
      </c>
      <c r="G394" s="33">
        <v>2587.3989331220801</v>
      </c>
      <c r="H394" s="31" t="s">
        <v>94</v>
      </c>
      <c r="I394" s="33">
        <v>183.50347043419001</v>
      </c>
      <c r="J394" s="33">
        <v>14.1</v>
      </c>
      <c r="K394" s="31" t="s">
        <v>94</v>
      </c>
      <c r="L394" s="31" t="s">
        <v>95</v>
      </c>
    </row>
    <row r="395" spans="1:12" x14ac:dyDescent="0.2">
      <c r="A395" t="str">
        <f>VLOOKUP(B395,StateFIPS!A$2:B$52,2)</f>
        <v>Georgia</v>
      </c>
      <c r="B395">
        <f t="shared" si="7"/>
        <v>13</v>
      </c>
      <c r="C395" s="31" t="s">
        <v>2775</v>
      </c>
      <c r="D395" s="31" t="s">
        <v>3285</v>
      </c>
      <c r="E395" s="31" t="s">
        <v>3299</v>
      </c>
      <c r="F395" s="31" t="s">
        <v>3300</v>
      </c>
      <c r="G395" s="33">
        <v>2587.3989331220801</v>
      </c>
      <c r="H395" s="31" t="s">
        <v>94</v>
      </c>
      <c r="I395" s="33">
        <v>183.50347043419001</v>
      </c>
      <c r="J395" s="33">
        <v>14.1</v>
      </c>
      <c r="K395" s="31" t="s">
        <v>94</v>
      </c>
      <c r="L395" s="31" t="s">
        <v>95</v>
      </c>
    </row>
    <row r="396" spans="1:12" x14ac:dyDescent="0.2">
      <c r="A396" t="str">
        <f>VLOOKUP(B396,StateFIPS!A$2:B$52,2)</f>
        <v>Georgia</v>
      </c>
      <c r="B396">
        <f t="shared" si="7"/>
        <v>13</v>
      </c>
      <c r="C396" s="31" t="s">
        <v>767</v>
      </c>
      <c r="D396" s="31" t="s">
        <v>3285</v>
      </c>
      <c r="E396" s="31" t="s">
        <v>3299</v>
      </c>
      <c r="F396" s="31" t="s">
        <v>3300</v>
      </c>
      <c r="G396" s="33">
        <v>2587.3989331220801</v>
      </c>
      <c r="H396" s="31" t="s">
        <v>94</v>
      </c>
      <c r="I396" s="33">
        <v>183.50347043419001</v>
      </c>
      <c r="J396" s="33">
        <v>14.1</v>
      </c>
      <c r="K396" s="31" t="s">
        <v>94</v>
      </c>
      <c r="L396" s="31" t="s">
        <v>95</v>
      </c>
    </row>
    <row r="397" spans="1:12" x14ac:dyDescent="0.2">
      <c r="A397" t="str">
        <f>VLOOKUP(B397,StateFIPS!A$2:B$52,2)</f>
        <v>Georgia</v>
      </c>
      <c r="B397">
        <f t="shared" si="7"/>
        <v>13</v>
      </c>
      <c r="C397" s="31" t="s">
        <v>2017</v>
      </c>
      <c r="D397" s="31" t="s">
        <v>3285</v>
      </c>
      <c r="E397" s="31" t="s">
        <v>3299</v>
      </c>
      <c r="F397" s="31" t="s">
        <v>3300</v>
      </c>
      <c r="G397" s="33">
        <v>2587.3989331220801</v>
      </c>
      <c r="H397" s="31" t="s">
        <v>94</v>
      </c>
      <c r="I397" s="33">
        <v>183.50347043419001</v>
      </c>
      <c r="J397" s="33">
        <v>14.1</v>
      </c>
      <c r="K397" s="31" t="s">
        <v>94</v>
      </c>
      <c r="L397" s="31" t="s">
        <v>95</v>
      </c>
    </row>
    <row r="398" spans="1:12" x14ac:dyDescent="0.2">
      <c r="A398" t="str">
        <f>VLOOKUP(B398,StateFIPS!A$2:B$52,2)</f>
        <v>Georgia</v>
      </c>
      <c r="B398">
        <f t="shared" si="7"/>
        <v>13</v>
      </c>
      <c r="C398" s="31" t="s">
        <v>2997</v>
      </c>
      <c r="D398" s="31" t="s">
        <v>3285</v>
      </c>
      <c r="E398" s="31" t="s">
        <v>3299</v>
      </c>
      <c r="F398" s="31" t="s">
        <v>3300</v>
      </c>
      <c r="G398" s="33">
        <v>11827.4597979798</v>
      </c>
      <c r="H398" s="31" t="s">
        <v>94</v>
      </c>
      <c r="I398" s="33">
        <v>838.82693602693701</v>
      </c>
      <c r="J398" s="33">
        <v>14.1</v>
      </c>
      <c r="K398" s="31" t="s">
        <v>94</v>
      </c>
      <c r="L398" s="31" t="s">
        <v>95</v>
      </c>
    </row>
    <row r="399" spans="1:12" x14ac:dyDescent="0.2">
      <c r="A399" t="str">
        <f>VLOOKUP(B399,StateFIPS!A$2:B$52,2)</f>
        <v>Georgia</v>
      </c>
      <c r="B399">
        <f t="shared" si="7"/>
        <v>13</v>
      </c>
      <c r="C399" s="31" t="s">
        <v>2996</v>
      </c>
      <c r="D399" s="31" t="s">
        <v>3285</v>
      </c>
      <c r="E399" s="31" t="s">
        <v>3299</v>
      </c>
      <c r="F399" s="31" t="s">
        <v>3300</v>
      </c>
      <c r="G399" s="33">
        <v>2587.3989331220801</v>
      </c>
      <c r="H399" s="31" t="s">
        <v>94</v>
      </c>
      <c r="I399" s="33">
        <v>183.50347043419001</v>
      </c>
      <c r="J399" s="33">
        <v>14.1</v>
      </c>
      <c r="K399" s="31" t="s">
        <v>94</v>
      </c>
      <c r="L399" s="31" t="s">
        <v>95</v>
      </c>
    </row>
    <row r="400" spans="1:12" x14ac:dyDescent="0.2">
      <c r="A400" t="str">
        <f>VLOOKUP(B400,StateFIPS!A$2:B$52,2)</f>
        <v>Georgia</v>
      </c>
      <c r="B400">
        <f t="shared" si="7"/>
        <v>13</v>
      </c>
      <c r="C400" s="31" t="s">
        <v>735</v>
      </c>
      <c r="D400" s="31" t="s">
        <v>3285</v>
      </c>
      <c r="E400" s="31" t="s">
        <v>3299</v>
      </c>
      <c r="F400" s="31" t="s">
        <v>3300</v>
      </c>
      <c r="G400" s="33">
        <v>2587.3989331220801</v>
      </c>
      <c r="H400" s="31" t="s">
        <v>94</v>
      </c>
      <c r="I400" s="33">
        <v>183.50347043419001</v>
      </c>
      <c r="J400" s="33">
        <v>14.1</v>
      </c>
      <c r="K400" s="31" t="s">
        <v>94</v>
      </c>
      <c r="L400" s="31" t="s">
        <v>95</v>
      </c>
    </row>
    <row r="401" spans="1:12" x14ac:dyDescent="0.2">
      <c r="A401" t="str">
        <f>VLOOKUP(B401,StateFIPS!A$2:B$52,2)</f>
        <v>Georgia</v>
      </c>
      <c r="B401">
        <f t="shared" si="7"/>
        <v>13</v>
      </c>
      <c r="C401" s="31" t="s">
        <v>757</v>
      </c>
      <c r="D401" s="31" t="s">
        <v>3285</v>
      </c>
      <c r="E401" s="31" t="s">
        <v>3299</v>
      </c>
      <c r="F401" s="31" t="s">
        <v>3300</v>
      </c>
      <c r="G401" s="33">
        <v>2587.3989331220801</v>
      </c>
      <c r="H401" s="31" t="s">
        <v>94</v>
      </c>
      <c r="I401" s="33">
        <v>183.50347043419001</v>
      </c>
      <c r="J401" s="33">
        <v>14.1</v>
      </c>
      <c r="K401" s="31" t="s">
        <v>94</v>
      </c>
      <c r="L401" s="31" t="s">
        <v>95</v>
      </c>
    </row>
    <row r="402" spans="1:12" x14ac:dyDescent="0.2">
      <c r="A402" t="str">
        <f>VLOOKUP(B402,StateFIPS!A$2:B$52,2)</f>
        <v>Georgia</v>
      </c>
      <c r="B402">
        <f t="shared" si="7"/>
        <v>13</v>
      </c>
      <c r="C402" s="31" t="s">
        <v>2773</v>
      </c>
      <c r="D402" s="31" t="s">
        <v>3285</v>
      </c>
      <c r="E402" s="31" t="s">
        <v>3299</v>
      </c>
      <c r="F402" s="31" t="s">
        <v>3300</v>
      </c>
      <c r="G402" s="33">
        <v>2587.3989331220801</v>
      </c>
      <c r="H402" s="31" t="s">
        <v>94</v>
      </c>
      <c r="I402" s="33">
        <v>183.50347043419001</v>
      </c>
      <c r="J402" s="33">
        <v>14.1</v>
      </c>
      <c r="K402" s="31" t="s">
        <v>94</v>
      </c>
      <c r="L402" s="31" t="s">
        <v>95</v>
      </c>
    </row>
    <row r="403" spans="1:12" x14ac:dyDescent="0.2">
      <c r="A403" t="str">
        <f>VLOOKUP(B403,StateFIPS!A$2:B$52,2)</f>
        <v>Georgia</v>
      </c>
      <c r="B403">
        <f t="shared" si="7"/>
        <v>13</v>
      </c>
      <c r="C403" s="31" t="s">
        <v>728</v>
      </c>
      <c r="D403" s="31" t="s">
        <v>3285</v>
      </c>
      <c r="E403" s="31" t="s">
        <v>3299</v>
      </c>
      <c r="F403" s="31" t="s">
        <v>3300</v>
      </c>
      <c r="G403" s="33">
        <v>2587.3989331220801</v>
      </c>
      <c r="H403" s="31" t="s">
        <v>94</v>
      </c>
      <c r="I403" s="33">
        <v>183.50347043419001</v>
      </c>
      <c r="J403" s="33">
        <v>14.1</v>
      </c>
      <c r="K403" s="31" t="s">
        <v>94</v>
      </c>
      <c r="L403" s="31" t="s">
        <v>95</v>
      </c>
    </row>
    <row r="404" spans="1:12" x14ac:dyDescent="0.2">
      <c r="A404" t="str">
        <f>VLOOKUP(B404,StateFIPS!A$2:B$52,2)</f>
        <v>Georgia</v>
      </c>
      <c r="B404">
        <f t="shared" si="7"/>
        <v>13</v>
      </c>
      <c r="C404" s="31" t="s">
        <v>729</v>
      </c>
      <c r="D404" s="31" t="s">
        <v>3285</v>
      </c>
      <c r="E404" s="31" t="s">
        <v>3299</v>
      </c>
      <c r="F404" s="31" t="s">
        <v>3300</v>
      </c>
      <c r="G404" s="33">
        <v>2587.3989331220801</v>
      </c>
      <c r="H404" s="31" t="s">
        <v>94</v>
      </c>
      <c r="I404" s="33">
        <v>183.50347043419001</v>
      </c>
      <c r="J404" s="33">
        <v>14.1</v>
      </c>
      <c r="K404" s="31" t="s">
        <v>94</v>
      </c>
      <c r="L404" s="31" t="s">
        <v>95</v>
      </c>
    </row>
    <row r="405" spans="1:12" x14ac:dyDescent="0.2">
      <c r="A405" t="str">
        <f>VLOOKUP(B405,StateFIPS!A$2:B$52,2)</f>
        <v>Georgia</v>
      </c>
      <c r="B405">
        <f t="shared" si="7"/>
        <v>13</v>
      </c>
      <c r="C405" s="31" t="s">
        <v>3288</v>
      </c>
      <c r="D405" s="31" t="s">
        <v>3285</v>
      </c>
      <c r="E405" s="31" t="s">
        <v>3299</v>
      </c>
      <c r="F405" s="31" t="s">
        <v>3300</v>
      </c>
      <c r="G405" s="33">
        <v>2587.3989331220801</v>
      </c>
      <c r="H405" s="31" t="s">
        <v>94</v>
      </c>
      <c r="I405" s="33">
        <v>183.50347043419001</v>
      </c>
      <c r="J405" s="33">
        <v>14.1</v>
      </c>
      <c r="K405" s="31" t="s">
        <v>94</v>
      </c>
      <c r="L405" s="31" t="s">
        <v>95</v>
      </c>
    </row>
    <row r="406" spans="1:12" x14ac:dyDescent="0.2">
      <c r="A406" t="str">
        <f>VLOOKUP(B406,StateFIPS!A$2:B$52,2)</f>
        <v>Georgia</v>
      </c>
      <c r="B406">
        <f t="shared" si="7"/>
        <v>13</v>
      </c>
      <c r="C406" s="31" t="s">
        <v>730</v>
      </c>
      <c r="D406" s="31" t="s">
        <v>3285</v>
      </c>
      <c r="E406" s="31" t="s">
        <v>3299</v>
      </c>
      <c r="F406" s="31" t="s">
        <v>3300</v>
      </c>
      <c r="G406" s="33">
        <v>2587.3989331220801</v>
      </c>
      <c r="H406" s="31" t="s">
        <v>94</v>
      </c>
      <c r="I406" s="33">
        <v>183.50347043419001</v>
      </c>
      <c r="J406" s="33">
        <v>14.1</v>
      </c>
      <c r="K406" s="31" t="s">
        <v>94</v>
      </c>
      <c r="L406" s="31" t="s">
        <v>95</v>
      </c>
    </row>
    <row r="407" spans="1:12" x14ac:dyDescent="0.2">
      <c r="A407" t="str">
        <f>VLOOKUP(B407,StateFIPS!A$2:B$52,2)</f>
        <v>Georgia</v>
      </c>
      <c r="B407">
        <f t="shared" si="7"/>
        <v>13</v>
      </c>
      <c r="C407" s="31" t="s">
        <v>731</v>
      </c>
      <c r="D407" s="31" t="s">
        <v>3285</v>
      </c>
      <c r="E407" s="31" t="s">
        <v>3299</v>
      </c>
      <c r="F407" s="31" t="s">
        <v>3300</v>
      </c>
      <c r="G407" s="33">
        <v>2587.3989331220801</v>
      </c>
      <c r="H407" s="31" t="s">
        <v>94</v>
      </c>
      <c r="I407" s="33">
        <v>183.50347043419001</v>
      </c>
      <c r="J407" s="33">
        <v>14.1</v>
      </c>
      <c r="K407" s="31" t="s">
        <v>94</v>
      </c>
      <c r="L407" s="31" t="s">
        <v>95</v>
      </c>
    </row>
    <row r="408" spans="1:12" x14ac:dyDescent="0.2">
      <c r="A408" t="str">
        <f>VLOOKUP(B408,StateFIPS!A$2:B$52,2)</f>
        <v>Georgia</v>
      </c>
      <c r="B408">
        <f t="shared" si="7"/>
        <v>13</v>
      </c>
      <c r="C408" s="31" t="s">
        <v>732</v>
      </c>
      <c r="D408" s="31" t="s">
        <v>3285</v>
      </c>
      <c r="E408" s="31" t="s">
        <v>3299</v>
      </c>
      <c r="F408" s="31" t="s">
        <v>3300</v>
      </c>
      <c r="G408" s="33">
        <v>2587.3989331220801</v>
      </c>
      <c r="H408" s="31" t="s">
        <v>94</v>
      </c>
      <c r="I408" s="33">
        <v>183.50347043419001</v>
      </c>
      <c r="J408" s="33">
        <v>14.1</v>
      </c>
      <c r="K408" s="31" t="s">
        <v>94</v>
      </c>
      <c r="L408" s="31" t="s">
        <v>95</v>
      </c>
    </row>
    <row r="409" spans="1:12" x14ac:dyDescent="0.2">
      <c r="A409" t="str">
        <f>VLOOKUP(B409,StateFIPS!A$2:B$52,2)</f>
        <v>Georgia</v>
      </c>
      <c r="B409">
        <f t="shared" si="7"/>
        <v>13</v>
      </c>
      <c r="C409" s="31" t="s">
        <v>733</v>
      </c>
      <c r="D409" s="31" t="s">
        <v>3285</v>
      </c>
      <c r="E409" s="31" t="s">
        <v>3299</v>
      </c>
      <c r="F409" s="31" t="s">
        <v>3300</v>
      </c>
      <c r="G409" s="33">
        <v>2587.3989331220801</v>
      </c>
      <c r="H409" s="31" t="s">
        <v>94</v>
      </c>
      <c r="I409" s="33">
        <v>183.50347043419001</v>
      </c>
      <c r="J409" s="33">
        <v>14.1</v>
      </c>
      <c r="K409" s="31" t="s">
        <v>94</v>
      </c>
      <c r="L409" s="31" t="s">
        <v>95</v>
      </c>
    </row>
    <row r="410" spans="1:12" x14ac:dyDescent="0.2">
      <c r="A410" t="str">
        <f>VLOOKUP(B410,StateFIPS!A$2:B$52,2)</f>
        <v>Georgia</v>
      </c>
      <c r="B410">
        <f t="shared" si="7"/>
        <v>13</v>
      </c>
      <c r="C410" s="31" t="s">
        <v>2990</v>
      </c>
      <c r="D410" s="31" t="s">
        <v>3285</v>
      </c>
      <c r="E410" s="31" t="s">
        <v>3299</v>
      </c>
      <c r="F410" s="31" t="s">
        <v>3300</v>
      </c>
      <c r="G410" s="33">
        <v>2587.3989331220801</v>
      </c>
      <c r="H410" s="31" t="s">
        <v>94</v>
      </c>
      <c r="I410" s="33">
        <v>183.50347043419001</v>
      </c>
      <c r="J410" s="33">
        <v>14.1</v>
      </c>
      <c r="K410" s="31" t="s">
        <v>94</v>
      </c>
      <c r="L410" s="31" t="s">
        <v>95</v>
      </c>
    </row>
    <row r="411" spans="1:12" x14ac:dyDescent="0.2">
      <c r="A411" t="str">
        <f>VLOOKUP(B411,StateFIPS!A$2:B$52,2)</f>
        <v>Georgia</v>
      </c>
      <c r="B411">
        <f t="shared" si="7"/>
        <v>13</v>
      </c>
      <c r="C411" s="31" t="s">
        <v>2989</v>
      </c>
      <c r="D411" s="31" t="s">
        <v>3285</v>
      </c>
      <c r="E411" s="31" t="s">
        <v>3299</v>
      </c>
      <c r="F411" s="31" t="s">
        <v>3300</v>
      </c>
      <c r="G411" s="33">
        <v>2587.3989331220801</v>
      </c>
      <c r="H411" s="31" t="s">
        <v>94</v>
      </c>
      <c r="I411" s="33">
        <v>183.50347043419001</v>
      </c>
      <c r="J411" s="33">
        <v>14.1</v>
      </c>
      <c r="K411" s="31" t="s">
        <v>94</v>
      </c>
      <c r="L411" s="31" t="s">
        <v>95</v>
      </c>
    </row>
    <row r="412" spans="1:12" x14ac:dyDescent="0.2">
      <c r="A412" t="str">
        <f>VLOOKUP(B412,StateFIPS!A$2:B$52,2)</f>
        <v>Georgia</v>
      </c>
      <c r="B412">
        <f t="shared" si="7"/>
        <v>13</v>
      </c>
      <c r="C412" s="31" t="s">
        <v>734</v>
      </c>
      <c r="D412" s="31" t="s">
        <v>3285</v>
      </c>
      <c r="E412" s="31" t="s">
        <v>3299</v>
      </c>
      <c r="F412" s="31" t="s">
        <v>3300</v>
      </c>
      <c r="G412" s="33">
        <v>2587.3989331220801</v>
      </c>
      <c r="H412" s="31" t="s">
        <v>94</v>
      </c>
      <c r="I412" s="33">
        <v>183.50347043419001</v>
      </c>
      <c r="J412" s="33">
        <v>14.1</v>
      </c>
      <c r="K412" s="31" t="s">
        <v>94</v>
      </c>
      <c r="L412" s="31" t="s">
        <v>95</v>
      </c>
    </row>
    <row r="413" spans="1:12" x14ac:dyDescent="0.2">
      <c r="A413" t="str">
        <f>VLOOKUP(B413,StateFIPS!A$2:B$52,2)</f>
        <v>Georgia</v>
      </c>
      <c r="B413">
        <f t="shared" si="7"/>
        <v>13</v>
      </c>
      <c r="C413" s="31" t="s">
        <v>747</v>
      </c>
      <c r="D413" s="31" t="s">
        <v>3285</v>
      </c>
      <c r="E413" s="31" t="s">
        <v>3299</v>
      </c>
      <c r="F413" s="31" t="s">
        <v>3300</v>
      </c>
      <c r="G413" s="33">
        <v>2587.3989331220801</v>
      </c>
      <c r="H413" s="31" t="s">
        <v>94</v>
      </c>
      <c r="I413" s="33">
        <v>183.50347043419001</v>
      </c>
      <c r="J413" s="33">
        <v>14.1</v>
      </c>
      <c r="K413" s="31" t="s">
        <v>94</v>
      </c>
      <c r="L413" s="31" t="s">
        <v>95</v>
      </c>
    </row>
    <row r="414" spans="1:12" x14ac:dyDescent="0.2">
      <c r="A414" t="str">
        <f>VLOOKUP(B414,StateFIPS!A$2:B$52,2)</f>
        <v>Georgia</v>
      </c>
      <c r="B414">
        <f t="shared" si="7"/>
        <v>13</v>
      </c>
      <c r="C414" s="31" t="s">
        <v>2020</v>
      </c>
      <c r="D414" s="31" t="s">
        <v>3285</v>
      </c>
      <c r="E414" s="31" t="s">
        <v>3299</v>
      </c>
      <c r="F414" s="31" t="s">
        <v>3300</v>
      </c>
      <c r="G414" s="33">
        <v>2587.3989331220801</v>
      </c>
      <c r="H414" s="31" t="s">
        <v>94</v>
      </c>
      <c r="I414" s="33">
        <v>183.50347043419001</v>
      </c>
      <c r="J414" s="33">
        <v>14.1</v>
      </c>
      <c r="K414" s="31" t="s">
        <v>94</v>
      </c>
      <c r="L414" s="31" t="s">
        <v>95</v>
      </c>
    </row>
    <row r="415" spans="1:12" x14ac:dyDescent="0.2">
      <c r="A415" t="str">
        <f>VLOOKUP(B415,StateFIPS!A$2:B$52,2)</f>
        <v>Georgia</v>
      </c>
      <c r="B415">
        <f t="shared" si="7"/>
        <v>13</v>
      </c>
      <c r="C415" s="31" t="s">
        <v>736</v>
      </c>
      <c r="D415" s="31" t="s">
        <v>3285</v>
      </c>
      <c r="E415" s="31" t="s">
        <v>3299</v>
      </c>
      <c r="F415" s="31" t="s">
        <v>3300</v>
      </c>
      <c r="G415" s="33">
        <v>2587.3989331220801</v>
      </c>
      <c r="H415" s="31" t="s">
        <v>94</v>
      </c>
      <c r="I415" s="33">
        <v>183.50347043419001</v>
      </c>
      <c r="J415" s="33">
        <v>14.1</v>
      </c>
      <c r="K415" s="31" t="s">
        <v>94</v>
      </c>
      <c r="L415" s="31" t="s">
        <v>95</v>
      </c>
    </row>
    <row r="416" spans="1:12" x14ac:dyDescent="0.2">
      <c r="A416" t="str">
        <f>VLOOKUP(B416,StateFIPS!A$2:B$52,2)</f>
        <v>Georgia</v>
      </c>
      <c r="B416">
        <f t="shared" si="7"/>
        <v>13</v>
      </c>
      <c r="C416" s="31" t="s">
        <v>2725</v>
      </c>
      <c r="D416" s="31" t="s">
        <v>3285</v>
      </c>
      <c r="E416" s="31" t="s">
        <v>3299</v>
      </c>
      <c r="F416" s="31" t="s">
        <v>3300</v>
      </c>
      <c r="G416" s="33">
        <v>2587.3989331220801</v>
      </c>
      <c r="H416" s="31" t="s">
        <v>94</v>
      </c>
      <c r="I416" s="33">
        <v>183.50347043419001</v>
      </c>
      <c r="J416" s="33">
        <v>14.1</v>
      </c>
      <c r="K416" s="31" t="s">
        <v>94</v>
      </c>
      <c r="L416" s="31" t="s">
        <v>95</v>
      </c>
    </row>
    <row r="417" spans="1:12" x14ac:dyDescent="0.2">
      <c r="A417" t="str">
        <f>VLOOKUP(B417,StateFIPS!A$2:B$52,2)</f>
        <v>Georgia</v>
      </c>
      <c r="B417">
        <f t="shared" si="7"/>
        <v>13</v>
      </c>
      <c r="C417" s="31" t="s">
        <v>726</v>
      </c>
      <c r="D417" s="31" t="s">
        <v>3285</v>
      </c>
      <c r="E417" s="31" t="s">
        <v>3299</v>
      </c>
      <c r="F417" s="31" t="s">
        <v>3300</v>
      </c>
      <c r="G417" s="33">
        <v>2587.3989331220801</v>
      </c>
      <c r="H417" s="31" t="s">
        <v>94</v>
      </c>
      <c r="I417" s="33">
        <v>183.50347043419001</v>
      </c>
      <c r="J417" s="33">
        <v>14.1</v>
      </c>
      <c r="K417" s="31" t="s">
        <v>94</v>
      </c>
      <c r="L417" s="31" t="s">
        <v>95</v>
      </c>
    </row>
    <row r="418" spans="1:12" x14ac:dyDescent="0.2">
      <c r="A418" t="str">
        <f>VLOOKUP(B418,StateFIPS!A$2:B$52,2)</f>
        <v>Georgia</v>
      </c>
      <c r="B418">
        <f t="shared" si="7"/>
        <v>13</v>
      </c>
      <c r="C418" s="31" t="s">
        <v>2988</v>
      </c>
      <c r="D418" s="31" t="s">
        <v>3285</v>
      </c>
      <c r="E418" s="31" t="s">
        <v>3299</v>
      </c>
      <c r="F418" s="31" t="s">
        <v>3300</v>
      </c>
      <c r="G418" s="33">
        <v>2587.3989331220801</v>
      </c>
      <c r="H418" s="31" t="s">
        <v>94</v>
      </c>
      <c r="I418" s="33">
        <v>183.50347043419001</v>
      </c>
      <c r="J418" s="33">
        <v>14.1</v>
      </c>
      <c r="K418" s="31" t="s">
        <v>94</v>
      </c>
      <c r="L418" s="31" t="s">
        <v>95</v>
      </c>
    </row>
    <row r="419" spans="1:12" x14ac:dyDescent="0.2">
      <c r="A419" t="str">
        <f>VLOOKUP(B419,StateFIPS!A$2:B$52,2)</f>
        <v>Georgia</v>
      </c>
      <c r="B419">
        <f t="shared" si="7"/>
        <v>13</v>
      </c>
      <c r="C419" s="31" t="s">
        <v>737</v>
      </c>
      <c r="D419" s="31" t="s">
        <v>3285</v>
      </c>
      <c r="E419" s="31" t="s">
        <v>3299</v>
      </c>
      <c r="F419" s="31" t="s">
        <v>3300</v>
      </c>
      <c r="G419" s="33">
        <v>2587.3989331220801</v>
      </c>
      <c r="H419" s="31" t="s">
        <v>94</v>
      </c>
      <c r="I419" s="33">
        <v>183.50347043419001</v>
      </c>
      <c r="J419" s="33">
        <v>14.1</v>
      </c>
      <c r="K419" s="31" t="s">
        <v>94</v>
      </c>
      <c r="L419" s="31" t="s">
        <v>95</v>
      </c>
    </row>
    <row r="420" spans="1:12" x14ac:dyDescent="0.2">
      <c r="A420" t="str">
        <f>VLOOKUP(B420,StateFIPS!A$2:B$52,2)</f>
        <v>Georgia</v>
      </c>
      <c r="B420">
        <f t="shared" si="7"/>
        <v>13</v>
      </c>
      <c r="C420" s="31" t="s">
        <v>738</v>
      </c>
      <c r="D420" s="31" t="s">
        <v>3285</v>
      </c>
      <c r="E420" s="31" t="s">
        <v>3299</v>
      </c>
      <c r="F420" s="31" t="s">
        <v>3300</v>
      </c>
      <c r="G420" s="33">
        <v>2587.3989331220801</v>
      </c>
      <c r="H420" s="31" t="s">
        <v>94</v>
      </c>
      <c r="I420" s="33">
        <v>183.50347043419001</v>
      </c>
      <c r="J420" s="33">
        <v>14.1</v>
      </c>
      <c r="K420" s="31" t="s">
        <v>94</v>
      </c>
      <c r="L420" s="31" t="s">
        <v>95</v>
      </c>
    </row>
    <row r="421" spans="1:12" x14ac:dyDescent="0.2">
      <c r="A421" t="str">
        <f>VLOOKUP(B421,StateFIPS!A$2:B$52,2)</f>
        <v>Georgia</v>
      </c>
      <c r="B421">
        <f t="shared" si="7"/>
        <v>13</v>
      </c>
      <c r="C421" s="31" t="s">
        <v>739</v>
      </c>
      <c r="D421" s="31" t="s">
        <v>3285</v>
      </c>
      <c r="E421" s="31" t="s">
        <v>3299</v>
      </c>
      <c r="F421" s="31" t="s">
        <v>3300</v>
      </c>
      <c r="G421" s="33">
        <v>2587.3989331220801</v>
      </c>
      <c r="H421" s="31" t="s">
        <v>94</v>
      </c>
      <c r="I421" s="33">
        <v>183.50347043419001</v>
      </c>
      <c r="J421" s="33">
        <v>14.1</v>
      </c>
      <c r="K421" s="31" t="s">
        <v>94</v>
      </c>
      <c r="L421" s="31" t="s">
        <v>95</v>
      </c>
    </row>
    <row r="422" spans="1:12" x14ac:dyDescent="0.2">
      <c r="A422" t="str">
        <f>VLOOKUP(B422,StateFIPS!A$2:B$52,2)</f>
        <v>Georgia</v>
      </c>
      <c r="B422">
        <f t="shared" si="7"/>
        <v>13</v>
      </c>
      <c r="C422" s="31" t="s">
        <v>2726</v>
      </c>
      <c r="D422" s="31" t="s">
        <v>3285</v>
      </c>
      <c r="E422" s="31" t="s">
        <v>3299</v>
      </c>
      <c r="F422" s="31" t="s">
        <v>3300</v>
      </c>
      <c r="G422" s="33">
        <v>3478.6646464646501</v>
      </c>
      <c r="H422" s="31" t="s">
        <v>94</v>
      </c>
      <c r="I422" s="33">
        <v>246.71380471380499</v>
      </c>
      <c r="J422" s="33">
        <v>14.1</v>
      </c>
      <c r="K422" s="31" t="s">
        <v>94</v>
      </c>
      <c r="L422" s="31" t="s">
        <v>95</v>
      </c>
    </row>
    <row r="423" spans="1:12" x14ac:dyDescent="0.2">
      <c r="A423" t="str">
        <f>VLOOKUP(B423,StateFIPS!A$2:B$52,2)</f>
        <v>Georgia</v>
      </c>
      <c r="B423">
        <f t="shared" si="7"/>
        <v>13</v>
      </c>
      <c r="C423" s="31" t="s">
        <v>2021</v>
      </c>
      <c r="D423" s="31" t="s">
        <v>3285</v>
      </c>
      <c r="E423" s="31" t="s">
        <v>3299</v>
      </c>
      <c r="F423" s="31" t="s">
        <v>3300</v>
      </c>
      <c r="G423" s="33">
        <v>2587.3989331220801</v>
      </c>
      <c r="H423" s="31" t="s">
        <v>94</v>
      </c>
      <c r="I423" s="33">
        <v>183.50347043419001</v>
      </c>
      <c r="J423" s="33">
        <v>14.1</v>
      </c>
      <c r="K423" s="31" t="s">
        <v>94</v>
      </c>
      <c r="L423" s="31" t="s">
        <v>95</v>
      </c>
    </row>
    <row r="424" spans="1:12" x14ac:dyDescent="0.2">
      <c r="A424" t="str">
        <f>VLOOKUP(B424,StateFIPS!A$2:B$52,2)</f>
        <v>Georgia</v>
      </c>
      <c r="B424">
        <f t="shared" si="7"/>
        <v>13</v>
      </c>
      <c r="C424" s="31" t="s">
        <v>2987</v>
      </c>
      <c r="D424" s="31" t="s">
        <v>3285</v>
      </c>
      <c r="E424" s="31" t="s">
        <v>3299</v>
      </c>
      <c r="F424" s="31" t="s">
        <v>3300</v>
      </c>
      <c r="G424" s="33">
        <v>2587.3989331220801</v>
      </c>
      <c r="H424" s="31" t="s">
        <v>94</v>
      </c>
      <c r="I424" s="33">
        <v>183.50347043419001</v>
      </c>
      <c r="J424" s="33">
        <v>14.1</v>
      </c>
      <c r="K424" s="31" t="s">
        <v>94</v>
      </c>
      <c r="L424" s="31" t="s">
        <v>95</v>
      </c>
    </row>
    <row r="425" spans="1:12" x14ac:dyDescent="0.2">
      <c r="A425" t="str">
        <f>VLOOKUP(B425,StateFIPS!A$2:B$52,2)</f>
        <v>Georgia</v>
      </c>
      <c r="B425">
        <f t="shared" si="7"/>
        <v>13</v>
      </c>
      <c r="C425" s="31" t="s">
        <v>2992</v>
      </c>
      <c r="D425" s="31" t="s">
        <v>3285</v>
      </c>
      <c r="E425" s="31" t="s">
        <v>3299</v>
      </c>
      <c r="F425" s="31" t="s">
        <v>3300</v>
      </c>
      <c r="G425" s="33">
        <v>2587.3989331220801</v>
      </c>
      <c r="H425" s="31" t="s">
        <v>94</v>
      </c>
      <c r="I425" s="33">
        <v>183.50347043419001</v>
      </c>
      <c r="J425" s="33">
        <v>14.1</v>
      </c>
      <c r="K425" s="31" t="s">
        <v>94</v>
      </c>
      <c r="L425" s="31" t="s">
        <v>95</v>
      </c>
    </row>
    <row r="426" spans="1:12" x14ac:dyDescent="0.2">
      <c r="A426" t="str">
        <f>VLOOKUP(B426,StateFIPS!A$2:B$52,2)</f>
        <v>Georgia</v>
      </c>
      <c r="B426">
        <f t="shared" si="7"/>
        <v>13</v>
      </c>
      <c r="C426" s="31" t="s">
        <v>740</v>
      </c>
      <c r="D426" s="31" t="s">
        <v>3285</v>
      </c>
      <c r="E426" s="31" t="s">
        <v>3299</v>
      </c>
      <c r="F426" s="31" t="s">
        <v>3300</v>
      </c>
      <c r="G426" s="33">
        <v>2587.3989331220801</v>
      </c>
      <c r="H426" s="31" t="s">
        <v>94</v>
      </c>
      <c r="I426" s="33">
        <v>183.50347043419001</v>
      </c>
      <c r="J426" s="33">
        <v>14.1</v>
      </c>
      <c r="K426" s="31" t="s">
        <v>94</v>
      </c>
      <c r="L426" s="31" t="s">
        <v>95</v>
      </c>
    </row>
    <row r="427" spans="1:12" x14ac:dyDescent="0.2">
      <c r="A427" t="str">
        <f>VLOOKUP(B427,StateFIPS!A$2:B$52,2)</f>
        <v>Georgia</v>
      </c>
      <c r="B427">
        <f t="shared" si="7"/>
        <v>13</v>
      </c>
      <c r="C427" s="31" t="s">
        <v>2023</v>
      </c>
      <c r="D427" s="31" t="s">
        <v>3285</v>
      </c>
      <c r="E427" s="31" t="s">
        <v>3299</v>
      </c>
      <c r="F427" s="31" t="s">
        <v>3300</v>
      </c>
      <c r="G427" s="33">
        <v>2587.3989331220801</v>
      </c>
      <c r="H427" s="31" t="s">
        <v>94</v>
      </c>
      <c r="I427" s="33">
        <v>183.50347043419001</v>
      </c>
      <c r="J427" s="33">
        <v>14.1</v>
      </c>
      <c r="K427" s="31" t="s">
        <v>94</v>
      </c>
      <c r="L427" s="31" t="s">
        <v>95</v>
      </c>
    </row>
    <row r="428" spans="1:12" x14ac:dyDescent="0.2">
      <c r="A428" t="str">
        <f>VLOOKUP(B428,StateFIPS!A$2:B$52,2)</f>
        <v>Georgia</v>
      </c>
      <c r="B428">
        <f t="shared" si="7"/>
        <v>13</v>
      </c>
      <c r="C428" s="31" t="s">
        <v>2024</v>
      </c>
      <c r="D428" s="31" t="s">
        <v>3285</v>
      </c>
      <c r="E428" s="31" t="s">
        <v>3299</v>
      </c>
      <c r="F428" s="31" t="s">
        <v>3300</v>
      </c>
      <c r="G428" s="33">
        <v>2587.3989331220801</v>
      </c>
      <c r="H428" s="31" t="s">
        <v>94</v>
      </c>
      <c r="I428" s="33">
        <v>183.50347043419001</v>
      </c>
      <c r="J428" s="33">
        <v>14.1</v>
      </c>
      <c r="K428" s="31" t="s">
        <v>94</v>
      </c>
      <c r="L428" s="31" t="s">
        <v>95</v>
      </c>
    </row>
    <row r="429" spans="1:12" x14ac:dyDescent="0.2">
      <c r="A429" t="str">
        <f>VLOOKUP(B429,StateFIPS!A$2:B$52,2)</f>
        <v>Georgia</v>
      </c>
      <c r="B429">
        <f t="shared" si="7"/>
        <v>13</v>
      </c>
      <c r="C429" s="31" t="s">
        <v>741</v>
      </c>
      <c r="D429" s="31" t="s">
        <v>3285</v>
      </c>
      <c r="E429" s="31" t="s">
        <v>3299</v>
      </c>
      <c r="F429" s="31" t="s">
        <v>3300</v>
      </c>
      <c r="G429" s="33">
        <v>2587.3989331220801</v>
      </c>
      <c r="H429" s="31" t="s">
        <v>94</v>
      </c>
      <c r="I429" s="33">
        <v>183.50347043419001</v>
      </c>
      <c r="J429" s="33">
        <v>14.1</v>
      </c>
      <c r="K429" s="31" t="s">
        <v>94</v>
      </c>
      <c r="L429" s="31" t="s">
        <v>95</v>
      </c>
    </row>
    <row r="430" spans="1:12" x14ac:dyDescent="0.2">
      <c r="A430" t="str">
        <f>VLOOKUP(B430,StateFIPS!A$2:B$52,2)</f>
        <v>Georgia</v>
      </c>
      <c r="B430">
        <f t="shared" si="7"/>
        <v>13</v>
      </c>
      <c r="C430" s="31" t="s">
        <v>742</v>
      </c>
      <c r="D430" s="31" t="s">
        <v>3285</v>
      </c>
      <c r="E430" s="31" t="s">
        <v>3299</v>
      </c>
      <c r="F430" s="31" t="s">
        <v>3300</v>
      </c>
      <c r="G430" s="33">
        <v>2587.3989331220801</v>
      </c>
      <c r="H430" s="31" t="s">
        <v>94</v>
      </c>
      <c r="I430" s="33">
        <v>183.50347043419001</v>
      </c>
      <c r="J430" s="33">
        <v>14.1</v>
      </c>
      <c r="K430" s="31" t="s">
        <v>94</v>
      </c>
      <c r="L430" s="31" t="s">
        <v>95</v>
      </c>
    </row>
    <row r="431" spans="1:12" x14ac:dyDescent="0.2">
      <c r="A431" t="str">
        <f>VLOOKUP(B431,StateFIPS!A$2:B$52,2)</f>
        <v>Georgia</v>
      </c>
      <c r="B431">
        <f t="shared" si="7"/>
        <v>13</v>
      </c>
      <c r="C431" s="31" t="s">
        <v>2026</v>
      </c>
      <c r="D431" s="31" t="s">
        <v>3285</v>
      </c>
      <c r="E431" s="31" t="s">
        <v>3299</v>
      </c>
      <c r="F431" s="31" t="s">
        <v>3300</v>
      </c>
      <c r="G431" s="33">
        <v>2587.3989331220801</v>
      </c>
      <c r="H431" s="31" t="s">
        <v>94</v>
      </c>
      <c r="I431" s="33">
        <v>183.50347043419001</v>
      </c>
      <c r="J431" s="33">
        <v>14.1</v>
      </c>
      <c r="K431" s="31" t="s">
        <v>94</v>
      </c>
      <c r="L431" s="31" t="s">
        <v>95</v>
      </c>
    </row>
    <row r="432" spans="1:12" x14ac:dyDescent="0.2">
      <c r="A432" t="str">
        <f>VLOOKUP(B432,StateFIPS!A$2:B$52,2)</f>
        <v>Georgia</v>
      </c>
      <c r="B432">
        <f t="shared" si="7"/>
        <v>13</v>
      </c>
      <c r="C432" s="31" t="s">
        <v>743</v>
      </c>
      <c r="D432" s="31" t="s">
        <v>3285</v>
      </c>
      <c r="E432" s="31" t="s">
        <v>3299</v>
      </c>
      <c r="F432" s="31" t="s">
        <v>3300</v>
      </c>
      <c r="G432" s="33">
        <v>2587.3989331220801</v>
      </c>
      <c r="H432" s="31" t="s">
        <v>94</v>
      </c>
      <c r="I432" s="33">
        <v>183.50347043419001</v>
      </c>
      <c r="J432" s="33">
        <v>14.1</v>
      </c>
      <c r="K432" s="31" t="s">
        <v>94</v>
      </c>
      <c r="L432" s="31" t="s">
        <v>95</v>
      </c>
    </row>
    <row r="433" spans="1:12" x14ac:dyDescent="0.2">
      <c r="A433" t="str">
        <f>VLOOKUP(B433,StateFIPS!A$2:B$52,2)</f>
        <v>Georgia</v>
      </c>
      <c r="B433">
        <f t="shared" si="7"/>
        <v>13</v>
      </c>
      <c r="C433" s="31" t="s">
        <v>744</v>
      </c>
      <c r="D433" s="31" t="s">
        <v>3285</v>
      </c>
      <c r="E433" s="31" t="s">
        <v>3299</v>
      </c>
      <c r="F433" s="31" t="s">
        <v>3300</v>
      </c>
      <c r="G433" s="33">
        <v>2587.3989331220801</v>
      </c>
      <c r="H433" s="31" t="s">
        <v>94</v>
      </c>
      <c r="I433" s="33">
        <v>183.50347043419001</v>
      </c>
      <c r="J433" s="33">
        <v>14.1</v>
      </c>
      <c r="K433" s="31" t="s">
        <v>94</v>
      </c>
      <c r="L433" s="31" t="s">
        <v>95</v>
      </c>
    </row>
    <row r="434" spans="1:12" x14ac:dyDescent="0.2">
      <c r="A434" t="str">
        <f>VLOOKUP(B434,StateFIPS!A$2:B$52,2)</f>
        <v>Georgia</v>
      </c>
      <c r="B434">
        <f t="shared" si="7"/>
        <v>13</v>
      </c>
      <c r="C434" s="31" t="s">
        <v>745</v>
      </c>
      <c r="D434" s="31" t="s">
        <v>3285</v>
      </c>
      <c r="E434" s="31" t="s">
        <v>3299</v>
      </c>
      <c r="F434" s="31" t="s">
        <v>3300</v>
      </c>
      <c r="G434" s="33">
        <v>2587.3989331220801</v>
      </c>
      <c r="H434" s="31" t="s">
        <v>94</v>
      </c>
      <c r="I434" s="33">
        <v>183.50347043419001</v>
      </c>
      <c r="J434" s="33">
        <v>14.1</v>
      </c>
      <c r="K434" s="31" t="s">
        <v>94</v>
      </c>
      <c r="L434" s="31" t="s">
        <v>95</v>
      </c>
    </row>
    <row r="435" spans="1:12" x14ac:dyDescent="0.2">
      <c r="A435" t="str">
        <f>VLOOKUP(B435,StateFIPS!A$2:B$52,2)</f>
        <v>Georgia</v>
      </c>
      <c r="B435">
        <f t="shared" si="7"/>
        <v>13</v>
      </c>
      <c r="C435" s="31" t="s">
        <v>2027</v>
      </c>
      <c r="D435" s="31" t="s">
        <v>3285</v>
      </c>
      <c r="E435" s="31" t="s">
        <v>3299</v>
      </c>
      <c r="F435" s="31" t="s">
        <v>3300</v>
      </c>
      <c r="G435" s="33">
        <v>2587.3989331220801</v>
      </c>
      <c r="H435" s="31" t="s">
        <v>94</v>
      </c>
      <c r="I435" s="33">
        <v>183.50347043419001</v>
      </c>
      <c r="J435" s="33">
        <v>14.1</v>
      </c>
      <c r="K435" s="31" t="s">
        <v>94</v>
      </c>
      <c r="L435" s="31" t="s">
        <v>95</v>
      </c>
    </row>
    <row r="436" spans="1:12" x14ac:dyDescent="0.2">
      <c r="A436" t="str">
        <f>VLOOKUP(B436,StateFIPS!A$2:B$52,2)</f>
        <v>Georgia</v>
      </c>
      <c r="B436">
        <f t="shared" si="7"/>
        <v>13</v>
      </c>
      <c r="C436" s="31" t="s">
        <v>769</v>
      </c>
      <c r="D436" s="31" t="s">
        <v>3285</v>
      </c>
      <c r="E436" s="31" t="s">
        <v>3299</v>
      </c>
      <c r="F436" s="31" t="s">
        <v>3300</v>
      </c>
      <c r="G436" s="33">
        <v>2587.3989331220801</v>
      </c>
      <c r="H436" s="31" t="s">
        <v>94</v>
      </c>
      <c r="I436" s="33">
        <v>183.50347043419001</v>
      </c>
      <c r="J436" s="33">
        <v>14.1</v>
      </c>
      <c r="K436" s="31" t="s">
        <v>94</v>
      </c>
      <c r="L436" s="31" t="s">
        <v>95</v>
      </c>
    </row>
    <row r="437" spans="1:12" x14ac:dyDescent="0.2">
      <c r="A437" t="str">
        <f>VLOOKUP(B437,StateFIPS!A$2:B$52,2)</f>
        <v>Georgia</v>
      </c>
      <c r="B437">
        <f t="shared" si="7"/>
        <v>13</v>
      </c>
      <c r="C437" s="31" t="s">
        <v>727</v>
      </c>
      <c r="D437" s="31" t="s">
        <v>3285</v>
      </c>
      <c r="E437" s="31" t="s">
        <v>3299</v>
      </c>
      <c r="F437" s="31" t="s">
        <v>3300</v>
      </c>
      <c r="G437" s="33">
        <v>2587.3989331220801</v>
      </c>
      <c r="H437" s="31" t="s">
        <v>94</v>
      </c>
      <c r="I437" s="33">
        <v>183.50347043419001</v>
      </c>
      <c r="J437" s="33">
        <v>14.1</v>
      </c>
      <c r="K437" s="31" t="s">
        <v>94</v>
      </c>
      <c r="L437" s="31" t="s">
        <v>95</v>
      </c>
    </row>
    <row r="438" spans="1:12" x14ac:dyDescent="0.2">
      <c r="A438" t="str">
        <f>VLOOKUP(B438,StateFIPS!A$2:B$52,2)</f>
        <v>Georgia</v>
      </c>
      <c r="B438">
        <f t="shared" si="7"/>
        <v>13</v>
      </c>
      <c r="C438" s="31" t="s">
        <v>2030</v>
      </c>
      <c r="D438" s="31" t="s">
        <v>3285</v>
      </c>
      <c r="E438" s="31" t="s">
        <v>3299</v>
      </c>
      <c r="F438" s="31" t="s">
        <v>3300</v>
      </c>
      <c r="G438" s="33">
        <v>2587.3989331220801</v>
      </c>
      <c r="H438" s="31" t="s">
        <v>94</v>
      </c>
      <c r="I438" s="33">
        <v>183.50347043419001</v>
      </c>
      <c r="J438" s="33">
        <v>14.1</v>
      </c>
      <c r="K438" s="31" t="s">
        <v>94</v>
      </c>
      <c r="L438" s="31" t="s">
        <v>95</v>
      </c>
    </row>
    <row r="439" spans="1:12" x14ac:dyDescent="0.2">
      <c r="A439" t="str">
        <f>VLOOKUP(B439,StateFIPS!A$2:B$52,2)</f>
        <v>Georgia</v>
      </c>
      <c r="B439">
        <f t="shared" si="7"/>
        <v>13</v>
      </c>
      <c r="C439" s="31" t="s">
        <v>759</v>
      </c>
      <c r="D439" s="31" t="s">
        <v>3285</v>
      </c>
      <c r="E439" s="31" t="s">
        <v>3299</v>
      </c>
      <c r="F439" s="31" t="s">
        <v>3300</v>
      </c>
      <c r="G439" s="33">
        <v>2587.3989331220801</v>
      </c>
      <c r="H439" s="31" t="s">
        <v>94</v>
      </c>
      <c r="I439" s="33">
        <v>183.50347043419001</v>
      </c>
      <c r="J439" s="33">
        <v>14.1</v>
      </c>
      <c r="K439" s="31" t="s">
        <v>94</v>
      </c>
      <c r="L439" s="31" t="s">
        <v>95</v>
      </c>
    </row>
    <row r="440" spans="1:12" x14ac:dyDescent="0.2">
      <c r="A440" t="str">
        <f>VLOOKUP(B440,StateFIPS!A$2:B$52,2)</f>
        <v>Georgia</v>
      </c>
      <c r="B440">
        <f t="shared" si="7"/>
        <v>13</v>
      </c>
      <c r="C440" s="31" t="s">
        <v>788</v>
      </c>
      <c r="D440" s="31" t="s">
        <v>3285</v>
      </c>
      <c r="E440" s="31" t="s">
        <v>3299</v>
      </c>
      <c r="F440" s="31" t="s">
        <v>3300</v>
      </c>
      <c r="G440" s="33">
        <v>32003.714747474802</v>
      </c>
      <c r="H440" s="31" t="s">
        <v>94</v>
      </c>
      <c r="I440" s="33">
        <v>2269.7670033670101</v>
      </c>
      <c r="J440" s="33">
        <v>14.1</v>
      </c>
      <c r="K440" s="31" t="s">
        <v>94</v>
      </c>
      <c r="L440" s="31" t="s">
        <v>95</v>
      </c>
    </row>
    <row r="441" spans="1:12" x14ac:dyDescent="0.2">
      <c r="A441" t="str">
        <f>VLOOKUP(B441,StateFIPS!A$2:B$52,2)</f>
        <v>Georgia</v>
      </c>
      <c r="B441">
        <f t="shared" si="7"/>
        <v>13</v>
      </c>
      <c r="C441" s="31" t="s">
        <v>2031</v>
      </c>
      <c r="D441" s="31" t="s">
        <v>3285</v>
      </c>
      <c r="E441" s="31" t="s">
        <v>3299</v>
      </c>
      <c r="F441" s="31" t="s">
        <v>3300</v>
      </c>
      <c r="G441" s="33">
        <v>2587.3989331220801</v>
      </c>
      <c r="H441" s="31" t="s">
        <v>94</v>
      </c>
      <c r="I441" s="33">
        <v>183.50347043419001</v>
      </c>
      <c r="J441" s="33">
        <v>14.1</v>
      </c>
      <c r="K441" s="31" t="s">
        <v>94</v>
      </c>
      <c r="L441" s="31" t="s">
        <v>95</v>
      </c>
    </row>
    <row r="442" spans="1:12" x14ac:dyDescent="0.2">
      <c r="A442" t="str">
        <f>VLOOKUP(B442,StateFIPS!A$2:B$52,2)</f>
        <v>Georgia</v>
      </c>
      <c r="B442">
        <f t="shared" si="7"/>
        <v>13</v>
      </c>
      <c r="C442" s="31" t="s">
        <v>2720</v>
      </c>
      <c r="D442" s="31" t="s">
        <v>3285</v>
      </c>
      <c r="E442" s="31" t="s">
        <v>3299</v>
      </c>
      <c r="F442" s="31" t="s">
        <v>3300</v>
      </c>
      <c r="G442" s="33">
        <v>2587.3989331220801</v>
      </c>
      <c r="H442" s="31" t="s">
        <v>94</v>
      </c>
      <c r="I442" s="33">
        <v>183.50347043419001</v>
      </c>
      <c r="J442" s="33">
        <v>14.1</v>
      </c>
      <c r="K442" s="31" t="s">
        <v>94</v>
      </c>
      <c r="L442" s="31" t="s">
        <v>95</v>
      </c>
    </row>
    <row r="443" spans="1:12" x14ac:dyDescent="0.2">
      <c r="A443" t="str">
        <f>VLOOKUP(B443,StateFIPS!A$2:B$52,2)</f>
        <v>Georgia</v>
      </c>
      <c r="B443">
        <f t="shared" si="7"/>
        <v>13</v>
      </c>
      <c r="C443" s="31" t="s">
        <v>3003</v>
      </c>
      <c r="D443" s="31" t="s">
        <v>3285</v>
      </c>
      <c r="E443" s="31" t="s">
        <v>3299</v>
      </c>
      <c r="F443" s="31" t="s">
        <v>3300</v>
      </c>
      <c r="G443" s="33">
        <v>2587.3989331220801</v>
      </c>
      <c r="H443" s="31" t="s">
        <v>94</v>
      </c>
      <c r="I443" s="33">
        <v>183.50347043419001</v>
      </c>
      <c r="J443" s="33">
        <v>14.1</v>
      </c>
      <c r="K443" s="31" t="s">
        <v>94</v>
      </c>
      <c r="L443" s="31" t="s">
        <v>95</v>
      </c>
    </row>
    <row r="444" spans="1:12" x14ac:dyDescent="0.2">
      <c r="A444" t="str">
        <f>VLOOKUP(B444,StateFIPS!A$2:B$52,2)</f>
        <v>Georgia</v>
      </c>
      <c r="B444">
        <f t="shared" si="7"/>
        <v>13</v>
      </c>
      <c r="C444" s="31" t="s">
        <v>2018</v>
      </c>
      <c r="D444" s="31" t="s">
        <v>3285</v>
      </c>
      <c r="E444" s="31" t="s">
        <v>3299</v>
      </c>
      <c r="F444" s="31" t="s">
        <v>3300</v>
      </c>
      <c r="G444" s="33">
        <v>2587.3989331220801</v>
      </c>
      <c r="H444" s="31" t="s">
        <v>94</v>
      </c>
      <c r="I444" s="33">
        <v>183.50347043419001</v>
      </c>
      <c r="J444" s="33">
        <v>14.1</v>
      </c>
      <c r="K444" s="31" t="s">
        <v>94</v>
      </c>
      <c r="L444" s="31" t="s">
        <v>95</v>
      </c>
    </row>
    <row r="445" spans="1:12" x14ac:dyDescent="0.2">
      <c r="A445" t="str">
        <f>VLOOKUP(B445,StateFIPS!A$2:B$52,2)</f>
        <v>Georgia</v>
      </c>
      <c r="B445">
        <f t="shared" si="7"/>
        <v>13</v>
      </c>
      <c r="C445" s="31" t="s">
        <v>789</v>
      </c>
      <c r="D445" s="31" t="s">
        <v>3285</v>
      </c>
      <c r="E445" s="31" t="s">
        <v>3299</v>
      </c>
      <c r="F445" s="31" t="s">
        <v>3300</v>
      </c>
      <c r="G445" s="33">
        <v>2587.3989331220801</v>
      </c>
      <c r="H445" s="31" t="s">
        <v>94</v>
      </c>
      <c r="I445" s="33">
        <v>183.50347043419001</v>
      </c>
      <c r="J445" s="33">
        <v>14.1</v>
      </c>
      <c r="K445" s="31" t="s">
        <v>94</v>
      </c>
      <c r="L445" s="31" t="s">
        <v>95</v>
      </c>
    </row>
    <row r="446" spans="1:12" x14ac:dyDescent="0.2">
      <c r="A446" t="str">
        <f>VLOOKUP(B446,StateFIPS!A$2:B$52,2)</f>
        <v>Georgia</v>
      </c>
      <c r="B446">
        <f t="shared" si="7"/>
        <v>13</v>
      </c>
      <c r="C446" s="31" t="s">
        <v>1985</v>
      </c>
      <c r="D446" s="31" t="s">
        <v>3285</v>
      </c>
      <c r="E446" s="31" t="s">
        <v>3299</v>
      </c>
      <c r="F446" s="31" t="s">
        <v>3300</v>
      </c>
      <c r="G446" s="33">
        <v>2587.3989331220801</v>
      </c>
      <c r="H446" s="31" t="s">
        <v>94</v>
      </c>
      <c r="I446" s="33">
        <v>183.50347043419001</v>
      </c>
      <c r="J446" s="33">
        <v>14.1</v>
      </c>
      <c r="K446" s="31" t="s">
        <v>94</v>
      </c>
      <c r="L446" s="31" t="s">
        <v>95</v>
      </c>
    </row>
    <row r="447" spans="1:12" x14ac:dyDescent="0.2">
      <c r="A447" t="str">
        <f>VLOOKUP(B447,StateFIPS!A$2:B$52,2)</f>
        <v>Georgia</v>
      </c>
      <c r="B447">
        <f t="shared" si="7"/>
        <v>13</v>
      </c>
      <c r="C447" s="31" t="s">
        <v>1987</v>
      </c>
      <c r="D447" s="31" t="s">
        <v>3285</v>
      </c>
      <c r="E447" s="31" t="s">
        <v>3299</v>
      </c>
      <c r="F447" s="31" t="s">
        <v>3300</v>
      </c>
      <c r="G447" s="33">
        <v>2587.3989331220801</v>
      </c>
      <c r="H447" s="31" t="s">
        <v>94</v>
      </c>
      <c r="I447" s="33">
        <v>183.50347043419001</v>
      </c>
      <c r="J447" s="33">
        <v>14.1</v>
      </c>
      <c r="K447" s="31" t="s">
        <v>94</v>
      </c>
      <c r="L447" s="31" t="s">
        <v>95</v>
      </c>
    </row>
    <row r="448" spans="1:12" x14ac:dyDescent="0.2">
      <c r="A448" t="str">
        <f>VLOOKUP(B448,StateFIPS!A$2:B$52,2)</f>
        <v>Georgia</v>
      </c>
      <c r="B448">
        <f t="shared" si="7"/>
        <v>13</v>
      </c>
      <c r="C448" s="31" t="s">
        <v>3002</v>
      </c>
      <c r="D448" s="31" t="s">
        <v>3285</v>
      </c>
      <c r="E448" s="31" t="s">
        <v>3299</v>
      </c>
      <c r="F448" s="31" t="s">
        <v>3300</v>
      </c>
      <c r="G448" s="33">
        <v>2587.3989331220801</v>
      </c>
      <c r="H448" s="31" t="s">
        <v>94</v>
      </c>
      <c r="I448" s="33">
        <v>183.50347043419001</v>
      </c>
      <c r="J448" s="33">
        <v>14.1</v>
      </c>
      <c r="K448" s="31" t="s">
        <v>94</v>
      </c>
      <c r="L448" s="31" t="s">
        <v>95</v>
      </c>
    </row>
    <row r="449" spans="1:12" x14ac:dyDescent="0.2">
      <c r="A449" t="str">
        <f>VLOOKUP(B449,StateFIPS!A$2:B$52,2)</f>
        <v>Georgia</v>
      </c>
      <c r="B449">
        <f t="shared" si="7"/>
        <v>13</v>
      </c>
      <c r="C449" s="31" t="s">
        <v>790</v>
      </c>
      <c r="D449" s="31" t="s">
        <v>3285</v>
      </c>
      <c r="E449" s="31" t="s">
        <v>3299</v>
      </c>
      <c r="F449" s="31" t="s">
        <v>3300</v>
      </c>
      <c r="G449" s="33">
        <v>2587.3989331220801</v>
      </c>
      <c r="H449" s="31" t="s">
        <v>94</v>
      </c>
      <c r="I449" s="33">
        <v>183.50347043419001</v>
      </c>
      <c r="J449" s="33">
        <v>14.1</v>
      </c>
      <c r="K449" s="31" t="s">
        <v>94</v>
      </c>
      <c r="L449" s="31" t="s">
        <v>95</v>
      </c>
    </row>
    <row r="450" spans="1:12" x14ac:dyDescent="0.2">
      <c r="A450" t="str">
        <f>VLOOKUP(B450,StateFIPS!A$2:B$52,2)</f>
        <v>Georgia</v>
      </c>
      <c r="B450">
        <f t="shared" si="7"/>
        <v>13</v>
      </c>
      <c r="C450" s="31" t="s">
        <v>791</v>
      </c>
      <c r="D450" s="31" t="s">
        <v>3285</v>
      </c>
      <c r="E450" s="31" t="s">
        <v>3299</v>
      </c>
      <c r="F450" s="31" t="s">
        <v>3300</v>
      </c>
      <c r="G450" s="33">
        <v>2587.3989331220801</v>
      </c>
      <c r="H450" s="31" t="s">
        <v>94</v>
      </c>
      <c r="I450" s="33">
        <v>183.50347043419001</v>
      </c>
      <c r="J450" s="33">
        <v>14.1</v>
      </c>
      <c r="K450" s="31" t="s">
        <v>94</v>
      </c>
      <c r="L450" s="31" t="s">
        <v>95</v>
      </c>
    </row>
    <row r="451" spans="1:12" x14ac:dyDescent="0.2">
      <c r="A451" t="str">
        <f>VLOOKUP(B451,StateFIPS!A$2:B$52,2)</f>
        <v>Georgia</v>
      </c>
      <c r="B451">
        <f t="shared" ref="B451:B514" si="8">VALUE(LEFT(C451,2))</f>
        <v>13</v>
      </c>
      <c r="C451" s="31" t="s">
        <v>3004</v>
      </c>
      <c r="D451" s="31" t="s">
        <v>3285</v>
      </c>
      <c r="E451" s="31" t="s">
        <v>3299</v>
      </c>
      <c r="F451" s="31" t="s">
        <v>3300</v>
      </c>
      <c r="G451" s="33">
        <v>2587.3989331220801</v>
      </c>
      <c r="H451" s="31" t="s">
        <v>94</v>
      </c>
      <c r="I451" s="33">
        <v>183.50347043419001</v>
      </c>
      <c r="J451" s="33">
        <v>14.1</v>
      </c>
      <c r="K451" s="31" t="s">
        <v>94</v>
      </c>
      <c r="L451" s="31" t="s">
        <v>95</v>
      </c>
    </row>
    <row r="452" spans="1:12" x14ac:dyDescent="0.2">
      <c r="A452" t="str">
        <f>VLOOKUP(B452,StateFIPS!A$2:B$52,2)</f>
        <v>Georgia</v>
      </c>
      <c r="B452">
        <f t="shared" si="8"/>
        <v>13</v>
      </c>
      <c r="C452" s="31" t="s">
        <v>792</v>
      </c>
      <c r="D452" s="31" t="s">
        <v>3285</v>
      </c>
      <c r="E452" s="31" t="s">
        <v>3299</v>
      </c>
      <c r="F452" s="31" t="s">
        <v>3300</v>
      </c>
      <c r="G452" s="33">
        <v>2587.3989331220801</v>
      </c>
      <c r="H452" s="31" t="s">
        <v>94</v>
      </c>
      <c r="I452" s="33">
        <v>183.50347043419001</v>
      </c>
      <c r="J452" s="33">
        <v>14.1</v>
      </c>
      <c r="K452" s="31" t="s">
        <v>94</v>
      </c>
      <c r="L452" s="31" t="s">
        <v>95</v>
      </c>
    </row>
    <row r="453" spans="1:12" x14ac:dyDescent="0.2">
      <c r="A453" t="str">
        <f>VLOOKUP(B453,StateFIPS!A$2:B$52,2)</f>
        <v>Georgia</v>
      </c>
      <c r="B453">
        <f t="shared" si="8"/>
        <v>13</v>
      </c>
      <c r="C453" s="31" t="s">
        <v>2722</v>
      </c>
      <c r="D453" s="31" t="s">
        <v>3285</v>
      </c>
      <c r="E453" s="31" t="s">
        <v>3299</v>
      </c>
      <c r="F453" s="31" t="s">
        <v>3300</v>
      </c>
      <c r="G453" s="33">
        <v>2587.3989331220801</v>
      </c>
      <c r="H453" s="31" t="s">
        <v>94</v>
      </c>
      <c r="I453" s="33">
        <v>183.50347043419001</v>
      </c>
      <c r="J453" s="33">
        <v>14.1</v>
      </c>
      <c r="K453" s="31" t="s">
        <v>94</v>
      </c>
      <c r="L453" s="31" t="s">
        <v>95</v>
      </c>
    </row>
    <row r="454" spans="1:12" x14ac:dyDescent="0.2">
      <c r="A454" t="str">
        <f>VLOOKUP(B454,StateFIPS!A$2:B$52,2)</f>
        <v>Georgia</v>
      </c>
      <c r="B454">
        <f t="shared" si="8"/>
        <v>13</v>
      </c>
      <c r="C454" s="31" t="s">
        <v>793</v>
      </c>
      <c r="D454" s="31" t="s">
        <v>3285</v>
      </c>
      <c r="E454" s="31" t="s">
        <v>3299</v>
      </c>
      <c r="F454" s="31" t="s">
        <v>3300</v>
      </c>
      <c r="G454" s="33">
        <v>2587.3989331220801</v>
      </c>
      <c r="H454" s="31" t="s">
        <v>94</v>
      </c>
      <c r="I454" s="33">
        <v>183.50347043419001</v>
      </c>
      <c r="J454" s="33">
        <v>14.1</v>
      </c>
      <c r="K454" s="31" t="s">
        <v>94</v>
      </c>
      <c r="L454" s="31" t="s">
        <v>95</v>
      </c>
    </row>
    <row r="455" spans="1:12" x14ac:dyDescent="0.2">
      <c r="A455" t="str">
        <f>VLOOKUP(B455,StateFIPS!A$2:B$52,2)</f>
        <v>Georgia</v>
      </c>
      <c r="B455">
        <f t="shared" si="8"/>
        <v>13</v>
      </c>
      <c r="C455" s="31" t="s">
        <v>794</v>
      </c>
      <c r="D455" s="31" t="s">
        <v>3285</v>
      </c>
      <c r="E455" s="31" t="s">
        <v>3299</v>
      </c>
      <c r="F455" s="31" t="s">
        <v>3300</v>
      </c>
      <c r="G455" s="33">
        <v>2587.3989331220801</v>
      </c>
      <c r="H455" s="31" t="s">
        <v>94</v>
      </c>
      <c r="I455" s="33">
        <v>183.50347043419001</v>
      </c>
      <c r="J455" s="33">
        <v>14.1</v>
      </c>
      <c r="K455" s="31" t="s">
        <v>94</v>
      </c>
      <c r="L455" s="31" t="s">
        <v>95</v>
      </c>
    </row>
    <row r="456" spans="1:12" x14ac:dyDescent="0.2">
      <c r="A456" t="str">
        <f>VLOOKUP(B456,StateFIPS!A$2:B$52,2)</f>
        <v>Georgia</v>
      </c>
      <c r="B456">
        <f t="shared" si="8"/>
        <v>13</v>
      </c>
      <c r="C456" s="31" t="s">
        <v>1991</v>
      </c>
      <c r="D456" s="31" t="s">
        <v>3285</v>
      </c>
      <c r="E456" s="31" t="s">
        <v>3299</v>
      </c>
      <c r="F456" s="31" t="s">
        <v>3300</v>
      </c>
      <c r="G456" s="33">
        <v>2587.3989331220801</v>
      </c>
      <c r="H456" s="31" t="s">
        <v>94</v>
      </c>
      <c r="I456" s="33">
        <v>183.50347043419001</v>
      </c>
      <c r="J456" s="33">
        <v>14.1</v>
      </c>
      <c r="K456" s="31" t="s">
        <v>94</v>
      </c>
      <c r="L456" s="31" t="s">
        <v>95</v>
      </c>
    </row>
    <row r="457" spans="1:12" x14ac:dyDescent="0.2">
      <c r="A457" t="str">
        <f>VLOOKUP(B457,StateFIPS!A$2:B$52,2)</f>
        <v>Georgia</v>
      </c>
      <c r="B457">
        <f t="shared" si="8"/>
        <v>13</v>
      </c>
      <c r="C457" s="31" t="s">
        <v>795</v>
      </c>
      <c r="D457" s="31" t="s">
        <v>3285</v>
      </c>
      <c r="E457" s="31" t="s">
        <v>3299</v>
      </c>
      <c r="F457" s="31" t="s">
        <v>3300</v>
      </c>
      <c r="G457" s="33">
        <v>2587.3989331220801</v>
      </c>
      <c r="H457" s="31" t="s">
        <v>94</v>
      </c>
      <c r="I457" s="33">
        <v>183.50347043419001</v>
      </c>
      <c r="J457" s="33">
        <v>14.1</v>
      </c>
      <c r="K457" s="31" t="s">
        <v>94</v>
      </c>
      <c r="L457" s="31" t="s">
        <v>95</v>
      </c>
    </row>
    <row r="458" spans="1:12" x14ac:dyDescent="0.2">
      <c r="A458" t="str">
        <f>VLOOKUP(B458,StateFIPS!A$2:B$52,2)</f>
        <v>Georgia</v>
      </c>
      <c r="B458">
        <f t="shared" si="8"/>
        <v>13</v>
      </c>
      <c r="C458" s="31" t="s">
        <v>796</v>
      </c>
      <c r="D458" s="31" t="s">
        <v>3285</v>
      </c>
      <c r="E458" s="31" t="s">
        <v>3299</v>
      </c>
      <c r="F458" s="31" t="s">
        <v>3300</v>
      </c>
      <c r="G458" s="33">
        <v>2587.3989331220801</v>
      </c>
      <c r="H458" s="31" t="s">
        <v>94</v>
      </c>
      <c r="I458" s="33">
        <v>183.50347043419001</v>
      </c>
      <c r="J458" s="33">
        <v>14.1</v>
      </c>
      <c r="K458" s="31" t="s">
        <v>94</v>
      </c>
      <c r="L458" s="31" t="s">
        <v>95</v>
      </c>
    </row>
    <row r="459" spans="1:12" x14ac:dyDescent="0.2">
      <c r="A459" t="str">
        <f>VLOOKUP(B459,StateFIPS!A$2:B$52,2)</f>
        <v>Georgia</v>
      </c>
      <c r="B459">
        <f t="shared" si="8"/>
        <v>13</v>
      </c>
      <c r="C459" s="31" t="s">
        <v>1989</v>
      </c>
      <c r="D459" s="31" t="s">
        <v>3285</v>
      </c>
      <c r="E459" s="31" t="s">
        <v>3299</v>
      </c>
      <c r="F459" s="31" t="s">
        <v>3300</v>
      </c>
      <c r="G459" s="33">
        <v>23654.9195959596</v>
      </c>
      <c r="H459" s="31" t="s">
        <v>94</v>
      </c>
      <c r="I459" s="33">
        <v>1677.6538720538699</v>
      </c>
      <c r="J459" s="33">
        <v>14.1</v>
      </c>
      <c r="K459" s="31" t="s">
        <v>94</v>
      </c>
      <c r="L459" s="31" t="s">
        <v>95</v>
      </c>
    </row>
    <row r="460" spans="1:12" x14ac:dyDescent="0.2">
      <c r="A460" t="str">
        <f>VLOOKUP(B460,StateFIPS!A$2:B$52,2)</f>
        <v>Georgia</v>
      </c>
      <c r="B460">
        <f t="shared" si="8"/>
        <v>13</v>
      </c>
      <c r="C460" s="31" t="s">
        <v>2749</v>
      </c>
      <c r="D460" s="31" t="s">
        <v>3285</v>
      </c>
      <c r="E460" s="31" t="s">
        <v>3299</v>
      </c>
      <c r="F460" s="31" t="s">
        <v>3300</v>
      </c>
      <c r="G460" s="33">
        <v>2587.3989331220801</v>
      </c>
      <c r="H460" s="31" t="s">
        <v>94</v>
      </c>
      <c r="I460" s="33">
        <v>183.50347043419001</v>
      </c>
      <c r="J460" s="33">
        <v>14.1</v>
      </c>
      <c r="K460" s="31" t="s">
        <v>94</v>
      </c>
      <c r="L460" s="31" t="s">
        <v>95</v>
      </c>
    </row>
    <row r="461" spans="1:12" x14ac:dyDescent="0.2">
      <c r="A461" t="str">
        <f>VLOOKUP(B461,StateFIPS!A$2:B$52,2)</f>
        <v>Georgia</v>
      </c>
      <c r="B461">
        <f t="shared" si="8"/>
        <v>13</v>
      </c>
      <c r="C461" s="31" t="s">
        <v>797</v>
      </c>
      <c r="D461" s="31" t="s">
        <v>3285</v>
      </c>
      <c r="E461" s="31" t="s">
        <v>3299</v>
      </c>
      <c r="F461" s="31" t="s">
        <v>3300</v>
      </c>
      <c r="G461" s="33">
        <v>2587.3989331220801</v>
      </c>
      <c r="H461" s="31" t="s">
        <v>94</v>
      </c>
      <c r="I461" s="33">
        <v>183.50347043419001</v>
      </c>
      <c r="J461" s="33">
        <v>14.1</v>
      </c>
      <c r="K461" s="31" t="s">
        <v>94</v>
      </c>
      <c r="L461" s="31" t="s">
        <v>95</v>
      </c>
    </row>
    <row r="462" spans="1:12" x14ac:dyDescent="0.2">
      <c r="A462" t="str">
        <f>VLOOKUP(B462,StateFIPS!A$2:B$52,2)</f>
        <v>Georgia</v>
      </c>
      <c r="B462">
        <f t="shared" si="8"/>
        <v>13</v>
      </c>
      <c r="C462" s="31" t="s">
        <v>806</v>
      </c>
      <c r="D462" s="31" t="s">
        <v>3285</v>
      </c>
      <c r="E462" s="31" t="s">
        <v>3299</v>
      </c>
      <c r="F462" s="31" t="s">
        <v>3300</v>
      </c>
      <c r="G462" s="33">
        <v>2587.3989331220801</v>
      </c>
      <c r="H462" s="31" t="s">
        <v>94</v>
      </c>
      <c r="I462" s="33">
        <v>183.50347043419001</v>
      </c>
      <c r="J462" s="33">
        <v>14.1</v>
      </c>
      <c r="K462" s="31" t="s">
        <v>94</v>
      </c>
      <c r="L462" s="31" t="s">
        <v>95</v>
      </c>
    </row>
    <row r="463" spans="1:12" x14ac:dyDescent="0.2">
      <c r="A463" t="str">
        <f>VLOOKUP(B463,StateFIPS!A$2:B$52,2)</f>
        <v>Georgia</v>
      </c>
      <c r="B463">
        <f t="shared" si="8"/>
        <v>13</v>
      </c>
      <c r="C463" s="31" t="s">
        <v>1992</v>
      </c>
      <c r="D463" s="31" t="s">
        <v>3285</v>
      </c>
      <c r="E463" s="31" t="s">
        <v>3299</v>
      </c>
      <c r="F463" s="31" t="s">
        <v>3300</v>
      </c>
      <c r="G463" s="33">
        <v>2587.3989331220801</v>
      </c>
      <c r="H463" s="31" t="s">
        <v>94</v>
      </c>
      <c r="I463" s="33">
        <v>183.50347043419001</v>
      </c>
      <c r="J463" s="33">
        <v>14.1</v>
      </c>
      <c r="K463" s="31" t="s">
        <v>94</v>
      </c>
      <c r="L463" s="31" t="s">
        <v>95</v>
      </c>
    </row>
    <row r="464" spans="1:12" x14ac:dyDescent="0.2">
      <c r="A464" t="str">
        <f>VLOOKUP(B464,StateFIPS!A$2:B$52,2)</f>
        <v>Georgia</v>
      </c>
      <c r="B464">
        <f t="shared" si="8"/>
        <v>13</v>
      </c>
      <c r="C464" s="31" t="s">
        <v>1993</v>
      </c>
      <c r="D464" s="31" t="s">
        <v>3285</v>
      </c>
      <c r="E464" s="31" t="s">
        <v>3299</v>
      </c>
      <c r="F464" s="31" t="s">
        <v>3300</v>
      </c>
      <c r="G464" s="33">
        <v>2587.3989331220801</v>
      </c>
      <c r="H464" s="31" t="s">
        <v>94</v>
      </c>
      <c r="I464" s="33">
        <v>183.50347043419001</v>
      </c>
      <c r="J464" s="33">
        <v>14.1</v>
      </c>
      <c r="K464" s="31" t="s">
        <v>94</v>
      </c>
      <c r="L464" s="31" t="s">
        <v>95</v>
      </c>
    </row>
    <row r="465" spans="1:12" x14ac:dyDescent="0.2">
      <c r="A465" t="str">
        <f>VLOOKUP(B465,StateFIPS!A$2:B$52,2)</f>
        <v>Georgia</v>
      </c>
      <c r="B465">
        <f t="shared" si="8"/>
        <v>13</v>
      </c>
      <c r="C465" s="31" t="s">
        <v>3084</v>
      </c>
      <c r="D465" s="31" t="s">
        <v>3285</v>
      </c>
      <c r="E465" s="31" t="s">
        <v>3299</v>
      </c>
      <c r="F465" s="31" t="s">
        <v>3300</v>
      </c>
      <c r="G465" s="33">
        <v>2587.3989331220801</v>
      </c>
      <c r="H465" s="31" t="s">
        <v>94</v>
      </c>
      <c r="I465" s="33">
        <v>183.50347043419001</v>
      </c>
      <c r="J465" s="33">
        <v>14.1</v>
      </c>
      <c r="K465" s="31" t="s">
        <v>94</v>
      </c>
      <c r="L465" s="31" t="s">
        <v>95</v>
      </c>
    </row>
    <row r="466" spans="1:12" x14ac:dyDescent="0.2">
      <c r="A466" t="str">
        <f>VLOOKUP(B466,StateFIPS!A$2:B$52,2)</f>
        <v>Georgia</v>
      </c>
      <c r="B466">
        <f t="shared" si="8"/>
        <v>13</v>
      </c>
      <c r="C466" s="31" t="s">
        <v>1994</v>
      </c>
      <c r="D466" s="31" t="s">
        <v>3285</v>
      </c>
      <c r="E466" s="31" t="s">
        <v>3299</v>
      </c>
      <c r="F466" s="31" t="s">
        <v>3300</v>
      </c>
      <c r="G466" s="33">
        <v>2587.3989331220801</v>
      </c>
      <c r="H466" s="31" t="s">
        <v>94</v>
      </c>
      <c r="I466" s="33">
        <v>183.50347043419001</v>
      </c>
      <c r="J466" s="33">
        <v>14.1</v>
      </c>
      <c r="K466" s="31" t="s">
        <v>94</v>
      </c>
      <c r="L466" s="31" t="s">
        <v>95</v>
      </c>
    </row>
    <row r="467" spans="1:12" x14ac:dyDescent="0.2">
      <c r="A467" t="str">
        <f>VLOOKUP(B467,StateFIPS!A$2:B$52,2)</f>
        <v>Georgia</v>
      </c>
      <c r="B467">
        <f t="shared" si="8"/>
        <v>13</v>
      </c>
      <c r="C467" s="31" t="s">
        <v>787</v>
      </c>
      <c r="D467" s="31" t="s">
        <v>3285</v>
      </c>
      <c r="E467" s="31" t="s">
        <v>3299</v>
      </c>
      <c r="F467" s="31" t="s">
        <v>3300</v>
      </c>
      <c r="G467" s="33">
        <v>2587.3989331220801</v>
      </c>
      <c r="H467" s="31" t="s">
        <v>94</v>
      </c>
      <c r="I467" s="33">
        <v>183.50347043419001</v>
      </c>
      <c r="J467" s="33">
        <v>14.1</v>
      </c>
      <c r="K467" s="31" t="s">
        <v>94</v>
      </c>
      <c r="L467" s="31" t="s">
        <v>95</v>
      </c>
    </row>
    <row r="468" spans="1:12" x14ac:dyDescent="0.2">
      <c r="A468" t="str">
        <f>VLOOKUP(B468,StateFIPS!A$2:B$52,2)</f>
        <v>Georgia</v>
      </c>
      <c r="B468">
        <f t="shared" si="8"/>
        <v>13</v>
      </c>
      <c r="C468" s="31" t="s">
        <v>2999</v>
      </c>
      <c r="D468" s="31" t="s">
        <v>3285</v>
      </c>
      <c r="E468" s="31" t="s">
        <v>3299</v>
      </c>
      <c r="F468" s="31" t="s">
        <v>3300</v>
      </c>
      <c r="G468" s="33">
        <v>2587.3989331220801</v>
      </c>
      <c r="H468" s="31" t="s">
        <v>94</v>
      </c>
      <c r="I468" s="33">
        <v>183.50347043419001</v>
      </c>
      <c r="J468" s="33">
        <v>14.1</v>
      </c>
      <c r="K468" s="31" t="s">
        <v>94</v>
      </c>
      <c r="L468" s="31" t="s">
        <v>95</v>
      </c>
    </row>
    <row r="469" spans="1:12" x14ac:dyDescent="0.2">
      <c r="A469" t="str">
        <f>VLOOKUP(B469,StateFIPS!A$2:B$52,2)</f>
        <v>Georgia</v>
      </c>
      <c r="B469">
        <f t="shared" si="8"/>
        <v>13</v>
      </c>
      <c r="C469" s="31" t="s">
        <v>798</v>
      </c>
      <c r="D469" s="31" t="s">
        <v>3285</v>
      </c>
      <c r="E469" s="31" t="s">
        <v>3299</v>
      </c>
      <c r="F469" s="31" t="s">
        <v>3300</v>
      </c>
      <c r="G469" s="33">
        <v>2587.3989331220801</v>
      </c>
      <c r="H469" s="31" t="s">
        <v>94</v>
      </c>
      <c r="I469" s="33">
        <v>183.50347043419001</v>
      </c>
      <c r="J469" s="33">
        <v>14.1</v>
      </c>
      <c r="K469" s="31" t="s">
        <v>94</v>
      </c>
      <c r="L469" s="31" t="s">
        <v>95</v>
      </c>
    </row>
    <row r="470" spans="1:12" x14ac:dyDescent="0.2">
      <c r="A470" t="str">
        <f>VLOOKUP(B470,StateFIPS!A$2:B$52,2)</f>
        <v>Georgia</v>
      </c>
      <c r="B470">
        <f t="shared" si="8"/>
        <v>13</v>
      </c>
      <c r="C470" s="31" t="s">
        <v>799</v>
      </c>
      <c r="D470" s="31" t="s">
        <v>3285</v>
      </c>
      <c r="E470" s="31" t="s">
        <v>3299</v>
      </c>
      <c r="F470" s="31" t="s">
        <v>3300</v>
      </c>
      <c r="G470" s="33">
        <v>11131.726868686899</v>
      </c>
      <c r="H470" s="31" t="s">
        <v>94</v>
      </c>
      <c r="I470" s="33">
        <v>789.48417508417594</v>
      </c>
      <c r="J470" s="33">
        <v>14.1</v>
      </c>
      <c r="K470" s="31" t="s">
        <v>94</v>
      </c>
      <c r="L470" s="31" t="s">
        <v>95</v>
      </c>
    </row>
    <row r="471" spans="1:12" x14ac:dyDescent="0.2">
      <c r="A471" t="str">
        <f>VLOOKUP(B471,StateFIPS!A$2:B$52,2)</f>
        <v>Georgia</v>
      </c>
      <c r="B471">
        <f t="shared" si="8"/>
        <v>13</v>
      </c>
      <c r="C471" s="31" t="s">
        <v>1983</v>
      </c>
      <c r="D471" s="31" t="s">
        <v>3285</v>
      </c>
      <c r="E471" s="31" t="s">
        <v>3299</v>
      </c>
      <c r="F471" s="31" t="s">
        <v>3300</v>
      </c>
      <c r="G471" s="33">
        <v>2587.3989331220801</v>
      </c>
      <c r="H471" s="31" t="s">
        <v>94</v>
      </c>
      <c r="I471" s="33">
        <v>183.50347043419001</v>
      </c>
      <c r="J471" s="33">
        <v>14.1</v>
      </c>
      <c r="K471" s="31" t="s">
        <v>94</v>
      </c>
      <c r="L471" s="31" t="s">
        <v>95</v>
      </c>
    </row>
    <row r="472" spans="1:12" x14ac:dyDescent="0.2">
      <c r="A472" t="str">
        <f>VLOOKUP(B472,StateFIPS!A$2:B$52,2)</f>
        <v>Georgia</v>
      </c>
      <c r="B472">
        <f t="shared" si="8"/>
        <v>13</v>
      </c>
      <c r="C472" s="31" t="s">
        <v>800</v>
      </c>
      <c r="D472" s="31" t="s">
        <v>3285</v>
      </c>
      <c r="E472" s="31" t="s">
        <v>3299</v>
      </c>
      <c r="F472" s="31" t="s">
        <v>3300</v>
      </c>
      <c r="G472" s="33">
        <v>2587.3989331220801</v>
      </c>
      <c r="H472" s="31" t="s">
        <v>94</v>
      </c>
      <c r="I472" s="33">
        <v>183.50347043419001</v>
      </c>
      <c r="J472" s="33">
        <v>14.1</v>
      </c>
      <c r="K472" s="31" t="s">
        <v>94</v>
      </c>
      <c r="L472" s="31" t="s">
        <v>95</v>
      </c>
    </row>
    <row r="473" spans="1:12" x14ac:dyDescent="0.2">
      <c r="A473" t="str">
        <f>VLOOKUP(B473,StateFIPS!A$2:B$52,2)</f>
        <v>Georgia</v>
      </c>
      <c r="B473">
        <f t="shared" si="8"/>
        <v>13</v>
      </c>
      <c r="C473" s="31" t="s">
        <v>2998</v>
      </c>
      <c r="D473" s="31" t="s">
        <v>3285</v>
      </c>
      <c r="E473" s="31" t="s">
        <v>3299</v>
      </c>
      <c r="F473" s="31" t="s">
        <v>3300</v>
      </c>
      <c r="G473" s="33">
        <v>2587.3989331220801</v>
      </c>
      <c r="H473" s="31" t="s">
        <v>94</v>
      </c>
      <c r="I473" s="33">
        <v>183.50347043419001</v>
      </c>
      <c r="J473" s="33">
        <v>14.1</v>
      </c>
      <c r="K473" s="31" t="s">
        <v>94</v>
      </c>
      <c r="L473" s="31" t="s">
        <v>95</v>
      </c>
    </row>
    <row r="474" spans="1:12" x14ac:dyDescent="0.2">
      <c r="A474" t="str">
        <f>VLOOKUP(B474,StateFIPS!A$2:B$52,2)</f>
        <v>Georgia</v>
      </c>
      <c r="B474">
        <f t="shared" si="8"/>
        <v>13</v>
      </c>
      <c r="C474" s="31" t="s">
        <v>801</v>
      </c>
      <c r="D474" s="31" t="s">
        <v>3285</v>
      </c>
      <c r="E474" s="31" t="s">
        <v>3299</v>
      </c>
      <c r="F474" s="31" t="s">
        <v>3300</v>
      </c>
      <c r="G474" s="33">
        <v>2587.3989331220801</v>
      </c>
      <c r="H474" s="31" t="s">
        <v>94</v>
      </c>
      <c r="I474" s="33">
        <v>183.50347043419001</v>
      </c>
      <c r="J474" s="33">
        <v>14.1</v>
      </c>
      <c r="K474" s="31" t="s">
        <v>94</v>
      </c>
      <c r="L474" s="31" t="s">
        <v>95</v>
      </c>
    </row>
    <row r="475" spans="1:12" x14ac:dyDescent="0.2">
      <c r="A475" t="str">
        <f>VLOOKUP(B475,StateFIPS!A$2:B$52,2)</f>
        <v>Georgia</v>
      </c>
      <c r="B475">
        <f t="shared" si="8"/>
        <v>13</v>
      </c>
      <c r="C475" s="31" t="s">
        <v>1997</v>
      </c>
      <c r="D475" s="31" t="s">
        <v>3285</v>
      </c>
      <c r="E475" s="31" t="s">
        <v>3299</v>
      </c>
      <c r="F475" s="31" t="s">
        <v>3300</v>
      </c>
      <c r="G475" s="33">
        <v>2587.3989331220801</v>
      </c>
      <c r="H475" s="31" t="s">
        <v>94</v>
      </c>
      <c r="I475" s="33">
        <v>183.50347043419001</v>
      </c>
      <c r="J475" s="33">
        <v>14.1</v>
      </c>
      <c r="K475" s="31" t="s">
        <v>94</v>
      </c>
      <c r="L475" s="31" t="s">
        <v>95</v>
      </c>
    </row>
    <row r="476" spans="1:12" x14ac:dyDescent="0.2">
      <c r="A476" t="str">
        <f>VLOOKUP(B476,StateFIPS!A$2:B$52,2)</f>
        <v>Georgia</v>
      </c>
      <c r="B476">
        <f t="shared" si="8"/>
        <v>13</v>
      </c>
      <c r="C476" s="31" t="s">
        <v>802</v>
      </c>
      <c r="D476" s="31" t="s">
        <v>3285</v>
      </c>
      <c r="E476" s="31" t="s">
        <v>3299</v>
      </c>
      <c r="F476" s="31" t="s">
        <v>3300</v>
      </c>
      <c r="G476" s="33">
        <v>2587.3989331220801</v>
      </c>
      <c r="H476" s="31" t="s">
        <v>94</v>
      </c>
      <c r="I476" s="33">
        <v>183.50347043419001</v>
      </c>
      <c r="J476" s="33">
        <v>14.1</v>
      </c>
      <c r="K476" s="31" t="s">
        <v>94</v>
      </c>
      <c r="L476" s="31" t="s">
        <v>95</v>
      </c>
    </row>
    <row r="477" spans="1:12" x14ac:dyDescent="0.2">
      <c r="A477" t="str">
        <f>VLOOKUP(B477,StateFIPS!A$2:B$52,2)</f>
        <v>Georgia</v>
      </c>
      <c r="B477">
        <f t="shared" si="8"/>
        <v>13</v>
      </c>
      <c r="C477" s="31" t="s">
        <v>803</v>
      </c>
      <c r="D477" s="31" t="s">
        <v>3285</v>
      </c>
      <c r="E477" s="31" t="s">
        <v>3299</v>
      </c>
      <c r="F477" s="31" t="s">
        <v>3300</v>
      </c>
      <c r="G477" s="33">
        <v>2587.3989331220801</v>
      </c>
      <c r="H477" s="31" t="s">
        <v>94</v>
      </c>
      <c r="I477" s="33">
        <v>183.50347043419001</v>
      </c>
      <c r="J477" s="33">
        <v>14.1</v>
      </c>
      <c r="K477" s="31" t="s">
        <v>94</v>
      </c>
      <c r="L477" s="31" t="s">
        <v>95</v>
      </c>
    </row>
    <row r="478" spans="1:12" x14ac:dyDescent="0.2">
      <c r="A478" t="str">
        <f>VLOOKUP(B478,StateFIPS!A$2:B$52,2)</f>
        <v>Georgia</v>
      </c>
      <c r="B478">
        <f t="shared" si="8"/>
        <v>13</v>
      </c>
      <c r="C478" s="31" t="s">
        <v>804</v>
      </c>
      <c r="D478" s="31" t="s">
        <v>3285</v>
      </c>
      <c r="E478" s="31" t="s">
        <v>3299</v>
      </c>
      <c r="F478" s="31" t="s">
        <v>3300</v>
      </c>
      <c r="G478" s="33">
        <v>2587.3989331220801</v>
      </c>
      <c r="H478" s="31" t="s">
        <v>94</v>
      </c>
      <c r="I478" s="33">
        <v>183.50347043419001</v>
      </c>
      <c r="J478" s="33">
        <v>14.1</v>
      </c>
      <c r="K478" s="31" t="s">
        <v>94</v>
      </c>
      <c r="L478" s="31" t="s">
        <v>95</v>
      </c>
    </row>
    <row r="479" spans="1:12" x14ac:dyDescent="0.2">
      <c r="A479" t="str">
        <f>VLOOKUP(B479,StateFIPS!A$2:B$52,2)</f>
        <v>Georgia</v>
      </c>
      <c r="B479">
        <f t="shared" si="8"/>
        <v>13</v>
      </c>
      <c r="C479" s="31" t="s">
        <v>1998</v>
      </c>
      <c r="D479" s="31" t="s">
        <v>3285</v>
      </c>
      <c r="E479" s="31" t="s">
        <v>3299</v>
      </c>
      <c r="F479" s="31" t="s">
        <v>3300</v>
      </c>
      <c r="G479" s="33">
        <v>2587.3989331220801</v>
      </c>
      <c r="H479" s="31" t="s">
        <v>94</v>
      </c>
      <c r="I479" s="33">
        <v>183.50347043419001</v>
      </c>
      <c r="J479" s="33">
        <v>14.1</v>
      </c>
      <c r="K479" s="31" t="s">
        <v>94</v>
      </c>
      <c r="L479" s="31" t="s">
        <v>95</v>
      </c>
    </row>
    <row r="480" spans="1:12" x14ac:dyDescent="0.2">
      <c r="A480" t="str">
        <f>VLOOKUP(B480,StateFIPS!A$2:B$52,2)</f>
        <v>Georgia</v>
      </c>
      <c r="B480">
        <f t="shared" si="8"/>
        <v>13</v>
      </c>
      <c r="C480" s="31" t="s">
        <v>3315</v>
      </c>
      <c r="D480" s="31" t="s">
        <v>3285</v>
      </c>
      <c r="E480" s="31" t="s">
        <v>3299</v>
      </c>
      <c r="F480" s="31" t="s">
        <v>3300</v>
      </c>
      <c r="G480" s="33">
        <v>2587.3989331220801</v>
      </c>
      <c r="H480" s="31" t="s">
        <v>94</v>
      </c>
      <c r="I480" s="33">
        <v>183.50347043419001</v>
      </c>
      <c r="J480" s="33">
        <v>14.1</v>
      </c>
      <c r="K480" s="31" t="s">
        <v>94</v>
      </c>
      <c r="L480" s="31" t="s">
        <v>95</v>
      </c>
    </row>
    <row r="481" spans="1:12" x14ac:dyDescent="0.2">
      <c r="A481" t="str">
        <f>VLOOKUP(B481,StateFIPS!A$2:B$52,2)</f>
        <v>Georgia</v>
      </c>
      <c r="B481">
        <f t="shared" si="8"/>
        <v>13</v>
      </c>
      <c r="C481" s="31" t="s">
        <v>805</v>
      </c>
      <c r="D481" s="31" t="s">
        <v>3285</v>
      </c>
      <c r="E481" s="31" t="s">
        <v>3299</v>
      </c>
      <c r="F481" s="31" t="s">
        <v>3300</v>
      </c>
      <c r="G481" s="33">
        <v>2587.3989331220801</v>
      </c>
      <c r="H481" s="31" t="s">
        <v>94</v>
      </c>
      <c r="I481" s="33">
        <v>183.50347043419001</v>
      </c>
      <c r="J481" s="33">
        <v>14.1</v>
      </c>
      <c r="K481" s="31" t="s">
        <v>94</v>
      </c>
      <c r="L481" s="31" t="s">
        <v>95</v>
      </c>
    </row>
    <row r="482" spans="1:12" x14ac:dyDescent="0.2">
      <c r="A482" t="str">
        <f>VLOOKUP(B482,StateFIPS!A$2:B$52,2)</f>
        <v>Georgia</v>
      </c>
      <c r="B482">
        <f t="shared" si="8"/>
        <v>13</v>
      </c>
      <c r="C482" s="31" t="s">
        <v>3000</v>
      </c>
      <c r="D482" s="31" t="s">
        <v>3285</v>
      </c>
      <c r="E482" s="31" t="s">
        <v>3299</v>
      </c>
      <c r="F482" s="31" t="s">
        <v>3300</v>
      </c>
      <c r="G482" s="33">
        <v>2587.3989331220801</v>
      </c>
      <c r="H482" s="31" t="s">
        <v>94</v>
      </c>
      <c r="I482" s="33">
        <v>183.50347043419001</v>
      </c>
      <c r="J482" s="33">
        <v>14.1</v>
      </c>
      <c r="K482" s="31" t="s">
        <v>94</v>
      </c>
      <c r="L482" s="31" t="s">
        <v>95</v>
      </c>
    </row>
    <row r="483" spans="1:12" x14ac:dyDescent="0.2">
      <c r="A483" t="str">
        <f>VLOOKUP(B483,StateFIPS!A$2:B$52,2)</f>
        <v>Georgia</v>
      </c>
      <c r="B483">
        <f t="shared" si="8"/>
        <v>13</v>
      </c>
      <c r="C483" s="31" t="s">
        <v>2985</v>
      </c>
      <c r="D483" s="31" t="s">
        <v>3285</v>
      </c>
      <c r="E483" s="31" t="s">
        <v>3299</v>
      </c>
      <c r="F483" s="31" t="s">
        <v>3300</v>
      </c>
      <c r="G483" s="33">
        <v>2587.3989331220801</v>
      </c>
      <c r="H483" s="31" t="s">
        <v>94</v>
      </c>
      <c r="I483" s="33">
        <v>183.50347043419001</v>
      </c>
      <c r="J483" s="33">
        <v>14.1</v>
      </c>
      <c r="K483" s="31" t="s">
        <v>94</v>
      </c>
      <c r="L483" s="31" t="s">
        <v>95</v>
      </c>
    </row>
    <row r="484" spans="1:12" x14ac:dyDescent="0.2">
      <c r="A484" t="str">
        <f>VLOOKUP(B484,StateFIPS!A$2:B$52,2)</f>
        <v>Georgia</v>
      </c>
      <c r="B484">
        <f t="shared" si="8"/>
        <v>13</v>
      </c>
      <c r="C484" s="31" t="s">
        <v>777</v>
      </c>
      <c r="D484" s="31" t="s">
        <v>3285</v>
      </c>
      <c r="E484" s="31" t="s">
        <v>3299</v>
      </c>
      <c r="F484" s="31" t="s">
        <v>3300</v>
      </c>
      <c r="G484" s="33">
        <v>2587.3989331220801</v>
      </c>
      <c r="H484" s="31" t="s">
        <v>94</v>
      </c>
      <c r="I484" s="33">
        <v>183.50347043419001</v>
      </c>
      <c r="J484" s="33">
        <v>14.1</v>
      </c>
      <c r="K484" s="31" t="s">
        <v>94</v>
      </c>
      <c r="L484" s="31" t="s">
        <v>95</v>
      </c>
    </row>
    <row r="485" spans="1:12" x14ac:dyDescent="0.2">
      <c r="A485" t="str">
        <f>VLOOKUP(B485,StateFIPS!A$2:B$52,2)</f>
        <v>Georgia</v>
      </c>
      <c r="B485">
        <f t="shared" si="8"/>
        <v>13</v>
      </c>
      <c r="C485" s="31" t="s">
        <v>2733</v>
      </c>
      <c r="D485" s="31" t="s">
        <v>3285</v>
      </c>
      <c r="E485" s="31" t="s">
        <v>3299</v>
      </c>
      <c r="F485" s="31" t="s">
        <v>3300</v>
      </c>
      <c r="G485" s="33">
        <v>2587.3989331220801</v>
      </c>
      <c r="H485" s="31" t="s">
        <v>94</v>
      </c>
      <c r="I485" s="33">
        <v>183.50347043419001</v>
      </c>
      <c r="J485" s="33">
        <v>14.1</v>
      </c>
      <c r="K485" s="31" t="s">
        <v>94</v>
      </c>
      <c r="L485" s="31" t="s">
        <v>95</v>
      </c>
    </row>
    <row r="486" spans="1:12" x14ac:dyDescent="0.2">
      <c r="A486" t="str">
        <f>VLOOKUP(B486,StateFIPS!A$2:B$52,2)</f>
        <v>Georgia</v>
      </c>
      <c r="B486">
        <f t="shared" si="8"/>
        <v>13</v>
      </c>
      <c r="C486" s="31" t="s">
        <v>776</v>
      </c>
      <c r="D486" s="31" t="s">
        <v>3285</v>
      </c>
      <c r="E486" s="31" t="s">
        <v>3299</v>
      </c>
      <c r="F486" s="31" t="s">
        <v>3300</v>
      </c>
      <c r="G486" s="33">
        <v>2587.3989331220801</v>
      </c>
      <c r="H486" s="31" t="s">
        <v>94</v>
      </c>
      <c r="I486" s="33">
        <v>183.50347043419001</v>
      </c>
      <c r="J486" s="33">
        <v>14.1</v>
      </c>
      <c r="K486" s="31" t="s">
        <v>94</v>
      </c>
      <c r="L486" s="31" t="s">
        <v>95</v>
      </c>
    </row>
    <row r="487" spans="1:12" x14ac:dyDescent="0.2">
      <c r="A487" t="str">
        <f>VLOOKUP(B487,StateFIPS!A$2:B$52,2)</f>
        <v>Georgia</v>
      </c>
      <c r="B487">
        <f t="shared" si="8"/>
        <v>13</v>
      </c>
      <c r="C487" s="31" t="s">
        <v>2954</v>
      </c>
      <c r="D487" s="31" t="s">
        <v>3285</v>
      </c>
      <c r="E487" s="31" t="s">
        <v>3299</v>
      </c>
      <c r="F487" s="31" t="s">
        <v>3300</v>
      </c>
      <c r="G487" s="33">
        <v>2587.3989331220801</v>
      </c>
      <c r="H487" s="31" t="s">
        <v>94</v>
      </c>
      <c r="I487" s="33">
        <v>183.50347043419001</v>
      </c>
      <c r="J487" s="33">
        <v>14.1</v>
      </c>
      <c r="K487" s="31" t="s">
        <v>94</v>
      </c>
      <c r="L487" s="31" t="s">
        <v>95</v>
      </c>
    </row>
    <row r="488" spans="1:12" x14ac:dyDescent="0.2">
      <c r="A488" t="str">
        <f>VLOOKUP(B488,StateFIPS!A$2:B$52,2)</f>
        <v>Georgia</v>
      </c>
      <c r="B488">
        <f t="shared" si="8"/>
        <v>13</v>
      </c>
      <c r="C488" s="31" t="s">
        <v>2000</v>
      </c>
      <c r="D488" s="31" t="s">
        <v>3285</v>
      </c>
      <c r="E488" s="31" t="s">
        <v>3299</v>
      </c>
      <c r="F488" s="31" t="s">
        <v>3300</v>
      </c>
      <c r="G488" s="33">
        <v>2587.3989331220801</v>
      </c>
      <c r="H488" s="31" t="s">
        <v>94</v>
      </c>
      <c r="I488" s="33">
        <v>183.50347043419001</v>
      </c>
      <c r="J488" s="33">
        <v>14.1</v>
      </c>
      <c r="K488" s="31" t="s">
        <v>94</v>
      </c>
      <c r="L488" s="31" t="s">
        <v>95</v>
      </c>
    </row>
    <row r="489" spans="1:12" x14ac:dyDescent="0.2">
      <c r="A489" t="str">
        <f>VLOOKUP(B489,StateFIPS!A$2:B$52,2)</f>
        <v>Georgia</v>
      </c>
      <c r="B489">
        <f t="shared" si="8"/>
        <v>13</v>
      </c>
      <c r="C489" s="31" t="s">
        <v>770</v>
      </c>
      <c r="D489" s="31" t="s">
        <v>3285</v>
      </c>
      <c r="E489" s="31" t="s">
        <v>3299</v>
      </c>
      <c r="F489" s="31" t="s">
        <v>3300</v>
      </c>
      <c r="G489" s="33">
        <v>2587.3989331220801</v>
      </c>
      <c r="H489" s="31" t="s">
        <v>94</v>
      </c>
      <c r="I489" s="33">
        <v>183.50347043419001</v>
      </c>
      <c r="J489" s="33">
        <v>14.1</v>
      </c>
      <c r="K489" s="31" t="s">
        <v>94</v>
      </c>
      <c r="L489" s="31" t="s">
        <v>95</v>
      </c>
    </row>
    <row r="490" spans="1:12" x14ac:dyDescent="0.2">
      <c r="A490" t="str">
        <f>VLOOKUP(B490,StateFIPS!A$2:B$52,2)</f>
        <v>Georgia</v>
      </c>
      <c r="B490">
        <f t="shared" si="8"/>
        <v>13</v>
      </c>
      <c r="C490" s="31" t="s">
        <v>2766</v>
      </c>
      <c r="D490" s="31" t="s">
        <v>3285</v>
      </c>
      <c r="E490" s="31" t="s">
        <v>3299</v>
      </c>
      <c r="F490" s="31" t="s">
        <v>3300</v>
      </c>
      <c r="G490" s="33">
        <v>2587.3989331220801</v>
      </c>
      <c r="H490" s="31" t="s">
        <v>94</v>
      </c>
      <c r="I490" s="33">
        <v>183.50347043419001</v>
      </c>
      <c r="J490" s="33">
        <v>14.1</v>
      </c>
      <c r="K490" s="31" t="s">
        <v>94</v>
      </c>
      <c r="L490" s="31" t="s">
        <v>95</v>
      </c>
    </row>
    <row r="491" spans="1:12" x14ac:dyDescent="0.2">
      <c r="A491" t="str">
        <f>VLOOKUP(B491,StateFIPS!A$2:B$52,2)</f>
        <v>Georgia</v>
      </c>
      <c r="B491">
        <f t="shared" si="8"/>
        <v>13</v>
      </c>
      <c r="C491" s="31" t="s">
        <v>771</v>
      </c>
      <c r="D491" s="31" t="s">
        <v>3285</v>
      </c>
      <c r="E491" s="31" t="s">
        <v>3299</v>
      </c>
      <c r="F491" s="31" t="s">
        <v>3300</v>
      </c>
      <c r="G491" s="33">
        <v>2587.3989331220801</v>
      </c>
      <c r="H491" s="31" t="s">
        <v>94</v>
      </c>
      <c r="I491" s="33">
        <v>183.50347043419001</v>
      </c>
      <c r="J491" s="33">
        <v>14.1</v>
      </c>
      <c r="K491" s="31" t="s">
        <v>94</v>
      </c>
      <c r="L491" s="31" t="s">
        <v>95</v>
      </c>
    </row>
    <row r="492" spans="1:12" x14ac:dyDescent="0.2">
      <c r="A492" t="str">
        <f>VLOOKUP(B492,StateFIPS!A$2:B$52,2)</f>
        <v>Georgia</v>
      </c>
      <c r="B492">
        <f t="shared" si="8"/>
        <v>13</v>
      </c>
      <c r="C492" s="31" t="s">
        <v>2953</v>
      </c>
      <c r="D492" s="31" t="s">
        <v>3285</v>
      </c>
      <c r="E492" s="31" t="s">
        <v>3299</v>
      </c>
      <c r="F492" s="31" t="s">
        <v>3300</v>
      </c>
      <c r="G492" s="33">
        <v>2587.3989331220801</v>
      </c>
      <c r="H492" s="31" t="s">
        <v>94</v>
      </c>
      <c r="I492" s="33">
        <v>183.50347043419001</v>
      </c>
      <c r="J492" s="33">
        <v>14.1</v>
      </c>
      <c r="K492" s="31" t="s">
        <v>94</v>
      </c>
      <c r="L492" s="31" t="s">
        <v>95</v>
      </c>
    </row>
    <row r="493" spans="1:12" x14ac:dyDescent="0.2">
      <c r="A493" t="str">
        <f>VLOOKUP(B493,StateFIPS!A$2:B$52,2)</f>
        <v>Georgia</v>
      </c>
      <c r="B493">
        <f t="shared" si="8"/>
        <v>13</v>
      </c>
      <c r="C493" s="31" t="s">
        <v>2951</v>
      </c>
      <c r="D493" s="31" t="s">
        <v>3285</v>
      </c>
      <c r="E493" s="31" t="s">
        <v>3299</v>
      </c>
      <c r="F493" s="31" t="s">
        <v>3300</v>
      </c>
      <c r="G493" s="33">
        <v>2587.3989331220801</v>
      </c>
      <c r="H493" s="31" t="s">
        <v>94</v>
      </c>
      <c r="I493" s="33">
        <v>183.50347043419001</v>
      </c>
      <c r="J493" s="33">
        <v>14.1</v>
      </c>
      <c r="K493" s="31" t="s">
        <v>94</v>
      </c>
      <c r="L493" s="31" t="s">
        <v>95</v>
      </c>
    </row>
    <row r="494" spans="1:12" x14ac:dyDescent="0.2">
      <c r="A494" t="str">
        <f>VLOOKUP(B494,StateFIPS!A$2:B$52,2)</f>
        <v>Georgia</v>
      </c>
      <c r="B494">
        <f t="shared" si="8"/>
        <v>13</v>
      </c>
      <c r="C494" s="31" t="s">
        <v>772</v>
      </c>
      <c r="D494" s="31" t="s">
        <v>3285</v>
      </c>
      <c r="E494" s="31" t="s">
        <v>3299</v>
      </c>
      <c r="F494" s="31" t="s">
        <v>3300</v>
      </c>
      <c r="G494" s="33">
        <v>2587.3989331220801</v>
      </c>
      <c r="H494" s="31" t="s">
        <v>94</v>
      </c>
      <c r="I494" s="33">
        <v>183.50347043419001</v>
      </c>
      <c r="J494" s="33">
        <v>14.1</v>
      </c>
      <c r="K494" s="31" t="s">
        <v>94</v>
      </c>
      <c r="L494" s="31" t="s">
        <v>95</v>
      </c>
    </row>
    <row r="495" spans="1:12" x14ac:dyDescent="0.2">
      <c r="A495" t="str">
        <f>VLOOKUP(B495,StateFIPS!A$2:B$52,2)</f>
        <v>Georgia</v>
      </c>
      <c r="B495">
        <f t="shared" si="8"/>
        <v>13</v>
      </c>
      <c r="C495" s="31" t="s">
        <v>773</v>
      </c>
      <c r="D495" s="31" t="s">
        <v>3285</v>
      </c>
      <c r="E495" s="31" t="s">
        <v>3299</v>
      </c>
      <c r="F495" s="31" t="s">
        <v>3300</v>
      </c>
      <c r="G495" s="33">
        <v>2587.3989331220801</v>
      </c>
      <c r="H495" s="31" t="s">
        <v>94</v>
      </c>
      <c r="I495" s="33">
        <v>183.50347043419001</v>
      </c>
      <c r="J495" s="33">
        <v>14.1</v>
      </c>
      <c r="K495" s="31" t="s">
        <v>94</v>
      </c>
      <c r="L495" s="31" t="s">
        <v>95</v>
      </c>
    </row>
    <row r="496" spans="1:12" x14ac:dyDescent="0.2">
      <c r="A496" t="str">
        <f>VLOOKUP(B496,StateFIPS!A$2:B$52,2)</f>
        <v>Georgia</v>
      </c>
      <c r="B496">
        <f t="shared" si="8"/>
        <v>13</v>
      </c>
      <c r="C496" s="31" t="s">
        <v>774</v>
      </c>
      <c r="D496" s="31" t="s">
        <v>3285</v>
      </c>
      <c r="E496" s="31" t="s">
        <v>3299</v>
      </c>
      <c r="F496" s="31" t="s">
        <v>3300</v>
      </c>
      <c r="G496" s="33">
        <v>2587.3989331220801</v>
      </c>
      <c r="H496" s="31" t="s">
        <v>94</v>
      </c>
      <c r="I496" s="33">
        <v>183.50347043419001</v>
      </c>
      <c r="J496" s="33">
        <v>14.1</v>
      </c>
      <c r="K496" s="31" t="s">
        <v>94</v>
      </c>
      <c r="L496" s="31" t="s">
        <v>95</v>
      </c>
    </row>
    <row r="497" spans="1:12" x14ac:dyDescent="0.2">
      <c r="A497" t="str">
        <f>VLOOKUP(B497,StateFIPS!A$2:B$52,2)</f>
        <v>Georgia</v>
      </c>
      <c r="B497">
        <f t="shared" si="8"/>
        <v>13</v>
      </c>
      <c r="C497" s="31" t="s">
        <v>2950</v>
      </c>
      <c r="D497" s="31" t="s">
        <v>3285</v>
      </c>
      <c r="E497" s="31" t="s">
        <v>3299</v>
      </c>
      <c r="F497" s="31" t="s">
        <v>3300</v>
      </c>
      <c r="G497" s="33">
        <v>2587.3989331220801</v>
      </c>
      <c r="H497" s="31" t="s">
        <v>94</v>
      </c>
      <c r="I497" s="33">
        <v>183.50347043419001</v>
      </c>
      <c r="J497" s="33">
        <v>14.1</v>
      </c>
      <c r="K497" s="31" t="s">
        <v>94</v>
      </c>
      <c r="L497" s="31" t="s">
        <v>95</v>
      </c>
    </row>
    <row r="498" spans="1:12" x14ac:dyDescent="0.2">
      <c r="A498" t="str">
        <f>VLOOKUP(B498,StateFIPS!A$2:B$52,2)</f>
        <v>Georgia</v>
      </c>
      <c r="B498">
        <f t="shared" si="8"/>
        <v>13</v>
      </c>
      <c r="C498" s="31" t="s">
        <v>775</v>
      </c>
      <c r="D498" s="31" t="s">
        <v>3285</v>
      </c>
      <c r="E498" s="31" t="s">
        <v>3299</v>
      </c>
      <c r="F498" s="31" t="s">
        <v>3300</v>
      </c>
      <c r="G498" s="33">
        <v>2587.3989331220801</v>
      </c>
      <c r="H498" s="31" t="s">
        <v>94</v>
      </c>
      <c r="I498" s="33">
        <v>183.50347043419001</v>
      </c>
      <c r="J498" s="33">
        <v>14.1</v>
      </c>
      <c r="K498" s="31" t="s">
        <v>94</v>
      </c>
      <c r="L498" s="31" t="s">
        <v>95</v>
      </c>
    </row>
    <row r="499" spans="1:12" x14ac:dyDescent="0.2">
      <c r="A499" t="str">
        <f>VLOOKUP(B499,StateFIPS!A$2:B$52,2)</f>
        <v>Georgia</v>
      </c>
      <c r="B499">
        <f t="shared" si="8"/>
        <v>13</v>
      </c>
      <c r="C499" s="31" t="s">
        <v>3202</v>
      </c>
      <c r="D499" s="31" t="s">
        <v>3285</v>
      </c>
      <c r="E499" s="31" t="s">
        <v>3299</v>
      </c>
      <c r="F499" s="31" t="s">
        <v>3300</v>
      </c>
      <c r="G499" s="33">
        <v>2587.3989331220801</v>
      </c>
      <c r="H499" s="31" t="s">
        <v>94</v>
      </c>
      <c r="I499" s="33">
        <v>183.50347043419001</v>
      </c>
      <c r="J499" s="33">
        <v>14.1</v>
      </c>
      <c r="K499" s="31" t="s">
        <v>94</v>
      </c>
      <c r="L499" s="31" t="s">
        <v>95</v>
      </c>
    </row>
    <row r="500" spans="1:12" x14ac:dyDescent="0.2">
      <c r="A500" t="str">
        <f>VLOOKUP(B500,StateFIPS!A$2:B$52,2)</f>
        <v>Georgia</v>
      </c>
      <c r="B500">
        <f t="shared" si="8"/>
        <v>13</v>
      </c>
      <c r="C500" s="31" t="s">
        <v>786</v>
      </c>
      <c r="D500" s="31" t="s">
        <v>3285</v>
      </c>
      <c r="E500" s="31" t="s">
        <v>3299</v>
      </c>
      <c r="F500" s="31" t="s">
        <v>3300</v>
      </c>
      <c r="G500" s="33">
        <v>2587.3989331220801</v>
      </c>
      <c r="H500" s="31" t="s">
        <v>94</v>
      </c>
      <c r="I500" s="33">
        <v>183.50347043419001</v>
      </c>
      <c r="J500" s="33">
        <v>14.1</v>
      </c>
      <c r="K500" s="31" t="s">
        <v>94</v>
      </c>
      <c r="L500" s="31" t="s">
        <v>95</v>
      </c>
    </row>
    <row r="501" spans="1:12" x14ac:dyDescent="0.2">
      <c r="A501" t="str">
        <f>VLOOKUP(B501,StateFIPS!A$2:B$52,2)</f>
        <v>Georgia</v>
      </c>
      <c r="B501">
        <f t="shared" si="8"/>
        <v>13</v>
      </c>
      <c r="C501" s="31" t="s">
        <v>2949</v>
      </c>
      <c r="D501" s="31" t="s">
        <v>3285</v>
      </c>
      <c r="E501" s="31" t="s">
        <v>3299</v>
      </c>
      <c r="F501" s="31" t="s">
        <v>3300</v>
      </c>
      <c r="G501" s="33">
        <v>2587.3989331220801</v>
      </c>
      <c r="H501" s="31" t="s">
        <v>94</v>
      </c>
      <c r="I501" s="33">
        <v>183.50347043419001</v>
      </c>
      <c r="J501" s="33">
        <v>14.1</v>
      </c>
      <c r="K501" s="31" t="s">
        <v>94</v>
      </c>
      <c r="L501" s="31" t="s">
        <v>95</v>
      </c>
    </row>
    <row r="502" spans="1:12" x14ac:dyDescent="0.2">
      <c r="A502" t="str">
        <f>VLOOKUP(B502,StateFIPS!A$2:B$52,2)</f>
        <v>Georgia</v>
      </c>
      <c r="B502">
        <f t="shared" si="8"/>
        <v>13</v>
      </c>
      <c r="C502" s="31" t="s">
        <v>2961</v>
      </c>
      <c r="D502" s="31" t="s">
        <v>3285</v>
      </c>
      <c r="E502" s="31" t="s">
        <v>3299</v>
      </c>
      <c r="F502" s="31" t="s">
        <v>3300</v>
      </c>
      <c r="G502" s="33">
        <v>2587.3989331220801</v>
      </c>
      <c r="H502" s="31" t="s">
        <v>94</v>
      </c>
      <c r="I502" s="33">
        <v>183.50347043419001</v>
      </c>
      <c r="J502" s="33">
        <v>14.1</v>
      </c>
      <c r="K502" s="31" t="s">
        <v>94</v>
      </c>
      <c r="L502" s="31" t="s">
        <v>95</v>
      </c>
    </row>
    <row r="503" spans="1:12" x14ac:dyDescent="0.2">
      <c r="A503" t="str">
        <f>VLOOKUP(B503,StateFIPS!A$2:B$52,2)</f>
        <v>Georgia</v>
      </c>
      <c r="B503">
        <f t="shared" si="8"/>
        <v>13</v>
      </c>
      <c r="C503" s="31" t="s">
        <v>778</v>
      </c>
      <c r="D503" s="31" t="s">
        <v>3285</v>
      </c>
      <c r="E503" s="31" t="s">
        <v>3299</v>
      </c>
      <c r="F503" s="31" t="s">
        <v>3300</v>
      </c>
      <c r="G503" s="33">
        <v>2587.3989331220801</v>
      </c>
      <c r="H503" s="31" t="s">
        <v>94</v>
      </c>
      <c r="I503" s="33">
        <v>183.50347043419001</v>
      </c>
      <c r="J503" s="33">
        <v>14.1</v>
      </c>
      <c r="K503" s="31" t="s">
        <v>94</v>
      </c>
      <c r="L503" s="31" t="s">
        <v>95</v>
      </c>
    </row>
    <row r="504" spans="1:12" x14ac:dyDescent="0.2">
      <c r="A504" t="str">
        <f>VLOOKUP(B504,StateFIPS!A$2:B$52,2)</f>
        <v>Georgia</v>
      </c>
      <c r="B504">
        <f t="shared" si="8"/>
        <v>13</v>
      </c>
      <c r="C504" s="31" t="s">
        <v>779</v>
      </c>
      <c r="D504" s="31" t="s">
        <v>3285</v>
      </c>
      <c r="E504" s="31" t="s">
        <v>3299</v>
      </c>
      <c r="F504" s="31" t="s">
        <v>3300</v>
      </c>
      <c r="G504" s="33">
        <v>2587.3989331220801</v>
      </c>
      <c r="H504" s="31" t="s">
        <v>94</v>
      </c>
      <c r="I504" s="33">
        <v>183.50347043419001</v>
      </c>
      <c r="J504" s="33">
        <v>14.1</v>
      </c>
      <c r="K504" s="31" t="s">
        <v>94</v>
      </c>
      <c r="L504" s="31" t="s">
        <v>95</v>
      </c>
    </row>
    <row r="505" spans="1:12" x14ac:dyDescent="0.2">
      <c r="A505" t="str">
        <f>VLOOKUP(B505,StateFIPS!A$2:B$52,2)</f>
        <v>Georgia</v>
      </c>
      <c r="B505">
        <f t="shared" si="8"/>
        <v>13</v>
      </c>
      <c r="C505" s="31" t="s">
        <v>2960</v>
      </c>
      <c r="D505" s="31" t="s">
        <v>3285</v>
      </c>
      <c r="E505" s="31" t="s">
        <v>3299</v>
      </c>
      <c r="F505" s="31" t="s">
        <v>3300</v>
      </c>
      <c r="G505" s="33">
        <v>2587.3989331220801</v>
      </c>
      <c r="H505" s="31" t="s">
        <v>94</v>
      </c>
      <c r="I505" s="33">
        <v>183.50347043419001</v>
      </c>
      <c r="J505" s="33">
        <v>14.1</v>
      </c>
      <c r="K505" s="31" t="s">
        <v>94</v>
      </c>
      <c r="L505" s="31" t="s">
        <v>95</v>
      </c>
    </row>
    <row r="506" spans="1:12" x14ac:dyDescent="0.2">
      <c r="A506" t="str">
        <f>VLOOKUP(B506,StateFIPS!A$2:B$52,2)</f>
        <v>Georgia</v>
      </c>
      <c r="B506">
        <f t="shared" si="8"/>
        <v>13</v>
      </c>
      <c r="C506" s="31" t="s">
        <v>2959</v>
      </c>
      <c r="D506" s="31" t="s">
        <v>3285</v>
      </c>
      <c r="E506" s="31" t="s">
        <v>3299</v>
      </c>
      <c r="F506" s="31" t="s">
        <v>3300</v>
      </c>
      <c r="G506" s="33">
        <v>2587.3989331220801</v>
      </c>
      <c r="H506" s="31" t="s">
        <v>94</v>
      </c>
      <c r="I506" s="33">
        <v>183.50347043419001</v>
      </c>
      <c r="J506" s="33">
        <v>14.1</v>
      </c>
      <c r="K506" s="31" t="s">
        <v>94</v>
      </c>
      <c r="L506" s="31" t="s">
        <v>95</v>
      </c>
    </row>
    <row r="507" spans="1:12" x14ac:dyDescent="0.2">
      <c r="A507" t="str">
        <f>VLOOKUP(B507,StateFIPS!A$2:B$52,2)</f>
        <v>Georgia</v>
      </c>
      <c r="B507">
        <f t="shared" si="8"/>
        <v>13</v>
      </c>
      <c r="C507" s="31" t="s">
        <v>780</v>
      </c>
      <c r="D507" s="31" t="s">
        <v>3285</v>
      </c>
      <c r="E507" s="31" t="s">
        <v>3299</v>
      </c>
      <c r="F507" s="31" t="s">
        <v>3300</v>
      </c>
      <c r="G507" s="33">
        <v>2587.3989331220801</v>
      </c>
      <c r="H507" s="31" t="s">
        <v>94</v>
      </c>
      <c r="I507" s="33">
        <v>183.50347043419001</v>
      </c>
      <c r="J507" s="33">
        <v>14.1</v>
      </c>
      <c r="K507" s="31" t="s">
        <v>94</v>
      </c>
      <c r="L507" s="31" t="s">
        <v>95</v>
      </c>
    </row>
    <row r="508" spans="1:12" x14ac:dyDescent="0.2">
      <c r="A508" t="str">
        <f>VLOOKUP(B508,StateFIPS!A$2:B$52,2)</f>
        <v>Georgia</v>
      </c>
      <c r="B508">
        <f t="shared" si="8"/>
        <v>13</v>
      </c>
      <c r="C508" s="31" t="s">
        <v>2003</v>
      </c>
      <c r="D508" s="31" t="s">
        <v>3285</v>
      </c>
      <c r="E508" s="31" t="s">
        <v>3299</v>
      </c>
      <c r="F508" s="31" t="s">
        <v>3300</v>
      </c>
      <c r="G508" s="33">
        <v>2587.3989331220801</v>
      </c>
      <c r="H508" s="31" t="s">
        <v>94</v>
      </c>
      <c r="I508" s="33">
        <v>183.50347043419001</v>
      </c>
      <c r="J508" s="33">
        <v>14.1</v>
      </c>
      <c r="K508" s="31" t="s">
        <v>94</v>
      </c>
      <c r="L508" s="31" t="s">
        <v>95</v>
      </c>
    </row>
    <row r="509" spans="1:12" x14ac:dyDescent="0.2">
      <c r="A509" t="str">
        <f>VLOOKUP(B509,StateFIPS!A$2:B$52,2)</f>
        <v>Georgia</v>
      </c>
      <c r="B509">
        <f t="shared" si="8"/>
        <v>13</v>
      </c>
      <c r="C509" s="31" t="s">
        <v>781</v>
      </c>
      <c r="D509" s="31" t="s">
        <v>3285</v>
      </c>
      <c r="E509" s="31" t="s">
        <v>3299</v>
      </c>
      <c r="F509" s="31" t="s">
        <v>3300</v>
      </c>
      <c r="G509" s="33">
        <v>2587.3989331220801</v>
      </c>
      <c r="H509" s="31" t="s">
        <v>94</v>
      </c>
      <c r="I509" s="33">
        <v>183.50347043419001</v>
      </c>
      <c r="J509" s="33">
        <v>14.1</v>
      </c>
      <c r="K509" s="31" t="s">
        <v>94</v>
      </c>
      <c r="L509" s="31" t="s">
        <v>95</v>
      </c>
    </row>
    <row r="510" spans="1:12" x14ac:dyDescent="0.2">
      <c r="A510" t="str">
        <f>VLOOKUP(B510,StateFIPS!A$2:B$52,2)</f>
        <v>Georgia</v>
      </c>
      <c r="B510">
        <f t="shared" si="8"/>
        <v>13</v>
      </c>
      <c r="C510" s="31" t="s">
        <v>782</v>
      </c>
      <c r="D510" s="31" t="s">
        <v>3285</v>
      </c>
      <c r="E510" s="31" t="s">
        <v>3299</v>
      </c>
      <c r="F510" s="31" t="s">
        <v>3300</v>
      </c>
      <c r="G510" s="33">
        <v>2587.3989331220801</v>
      </c>
      <c r="H510" s="31" t="s">
        <v>94</v>
      </c>
      <c r="I510" s="33">
        <v>183.50347043419001</v>
      </c>
      <c r="J510" s="33">
        <v>14.1</v>
      </c>
      <c r="K510" s="31" t="s">
        <v>94</v>
      </c>
      <c r="L510" s="31" t="s">
        <v>95</v>
      </c>
    </row>
    <row r="511" spans="1:12" x14ac:dyDescent="0.2">
      <c r="A511" t="str">
        <f>VLOOKUP(B511,StateFIPS!A$2:B$52,2)</f>
        <v>Georgia</v>
      </c>
      <c r="B511">
        <f t="shared" si="8"/>
        <v>13</v>
      </c>
      <c r="C511" s="31" t="s">
        <v>2957</v>
      </c>
      <c r="D511" s="31" t="s">
        <v>3285</v>
      </c>
      <c r="E511" s="31" t="s">
        <v>3299</v>
      </c>
      <c r="F511" s="31" t="s">
        <v>3300</v>
      </c>
      <c r="G511" s="33">
        <v>2587.3989331220801</v>
      </c>
      <c r="H511" s="31" t="s">
        <v>94</v>
      </c>
      <c r="I511" s="33">
        <v>183.50347043419001</v>
      </c>
      <c r="J511" s="33">
        <v>14.1</v>
      </c>
      <c r="K511" s="31" t="s">
        <v>94</v>
      </c>
      <c r="L511" s="31" t="s">
        <v>95</v>
      </c>
    </row>
    <row r="512" spans="1:12" x14ac:dyDescent="0.2">
      <c r="A512" t="str">
        <f>VLOOKUP(B512,StateFIPS!A$2:B$52,2)</f>
        <v>Georgia</v>
      </c>
      <c r="B512">
        <f t="shared" si="8"/>
        <v>13</v>
      </c>
      <c r="C512" s="31" t="s">
        <v>783</v>
      </c>
      <c r="D512" s="31" t="s">
        <v>3285</v>
      </c>
      <c r="E512" s="31" t="s">
        <v>3299</v>
      </c>
      <c r="F512" s="31" t="s">
        <v>3300</v>
      </c>
      <c r="G512" s="33">
        <v>2587.3989331220801</v>
      </c>
      <c r="H512" s="31" t="s">
        <v>94</v>
      </c>
      <c r="I512" s="33">
        <v>183.50347043419001</v>
      </c>
      <c r="J512" s="33">
        <v>14.1</v>
      </c>
      <c r="K512" s="31" t="s">
        <v>94</v>
      </c>
      <c r="L512" s="31" t="s">
        <v>95</v>
      </c>
    </row>
    <row r="513" spans="1:12" x14ac:dyDescent="0.2">
      <c r="A513" t="str">
        <f>VLOOKUP(B513,StateFIPS!A$2:B$52,2)</f>
        <v>Georgia</v>
      </c>
      <c r="B513">
        <f t="shared" si="8"/>
        <v>13</v>
      </c>
      <c r="C513" s="31" t="s">
        <v>784</v>
      </c>
      <c r="D513" s="31" t="s">
        <v>3285</v>
      </c>
      <c r="E513" s="31" t="s">
        <v>3299</v>
      </c>
      <c r="F513" s="31" t="s">
        <v>3300</v>
      </c>
      <c r="G513" s="33">
        <v>2587.3989331220801</v>
      </c>
      <c r="H513" s="31" t="s">
        <v>94</v>
      </c>
      <c r="I513" s="33">
        <v>183.50347043419001</v>
      </c>
      <c r="J513" s="33">
        <v>14.1</v>
      </c>
      <c r="K513" s="31" t="s">
        <v>94</v>
      </c>
      <c r="L513" s="31" t="s">
        <v>95</v>
      </c>
    </row>
    <row r="514" spans="1:12" x14ac:dyDescent="0.2">
      <c r="A514" t="str">
        <f>VLOOKUP(B514,StateFIPS!A$2:B$52,2)</f>
        <v>Georgia</v>
      </c>
      <c r="B514">
        <f t="shared" si="8"/>
        <v>13</v>
      </c>
      <c r="C514" s="31" t="s">
        <v>706</v>
      </c>
      <c r="D514" s="31" t="s">
        <v>3285</v>
      </c>
      <c r="E514" s="31" t="s">
        <v>3299</v>
      </c>
      <c r="F514" s="31" t="s">
        <v>3300</v>
      </c>
      <c r="G514" s="33">
        <v>2587.3989331220801</v>
      </c>
      <c r="H514" s="31" t="s">
        <v>94</v>
      </c>
      <c r="I514" s="33">
        <v>183.50347043419001</v>
      </c>
      <c r="J514" s="33">
        <v>14.1</v>
      </c>
      <c r="K514" s="31" t="s">
        <v>94</v>
      </c>
      <c r="L514" s="31" t="s">
        <v>95</v>
      </c>
    </row>
    <row r="515" spans="1:12" x14ac:dyDescent="0.2">
      <c r="A515" t="str">
        <f>VLOOKUP(B515,StateFIPS!A$2:B$52,2)</f>
        <v>Georgia</v>
      </c>
      <c r="B515">
        <f t="shared" ref="B515:B578" si="9">VALUE(LEFT(C515,2))</f>
        <v>13</v>
      </c>
      <c r="C515" s="31" t="s">
        <v>2956</v>
      </c>
      <c r="D515" s="31" t="s">
        <v>3285</v>
      </c>
      <c r="E515" s="31" t="s">
        <v>3299</v>
      </c>
      <c r="F515" s="31" t="s">
        <v>3300</v>
      </c>
      <c r="G515" s="33">
        <v>2587.3989331220801</v>
      </c>
      <c r="H515" s="31" t="s">
        <v>94</v>
      </c>
      <c r="I515" s="33">
        <v>183.50347043419001</v>
      </c>
      <c r="J515" s="33">
        <v>14.1</v>
      </c>
      <c r="K515" s="31" t="s">
        <v>94</v>
      </c>
      <c r="L515" s="31" t="s">
        <v>95</v>
      </c>
    </row>
    <row r="516" spans="1:12" x14ac:dyDescent="0.2">
      <c r="A516" t="str">
        <f>VLOOKUP(B516,StateFIPS!A$2:B$52,2)</f>
        <v>Georgia</v>
      </c>
      <c r="B516">
        <f t="shared" si="9"/>
        <v>13</v>
      </c>
      <c r="C516" s="31" t="s">
        <v>746</v>
      </c>
      <c r="D516" s="31" t="s">
        <v>3285</v>
      </c>
      <c r="E516" s="31" t="s">
        <v>3299</v>
      </c>
      <c r="F516" s="31" t="s">
        <v>3300</v>
      </c>
      <c r="G516" s="33">
        <v>2587.3989331220801</v>
      </c>
      <c r="H516" s="31" t="s">
        <v>94</v>
      </c>
      <c r="I516" s="33">
        <v>183.50347043419001</v>
      </c>
      <c r="J516" s="33">
        <v>14.1</v>
      </c>
      <c r="K516" s="31" t="s">
        <v>94</v>
      </c>
      <c r="L516" s="31" t="s">
        <v>95</v>
      </c>
    </row>
    <row r="517" spans="1:12" x14ac:dyDescent="0.2">
      <c r="A517" t="str">
        <f>VLOOKUP(B517,StateFIPS!A$2:B$52,2)</f>
        <v>Georgia</v>
      </c>
      <c r="B517">
        <f t="shared" si="9"/>
        <v>13</v>
      </c>
      <c r="C517" s="31" t="s">
        <v>671</v>
      </c>
      <c r="D517" s="31" t="s">
        <v>3285</v>
      </c>
      <c r="E517" s="31" t="s">
        <v>3299</v>
      </c>
      <c r="F517" s="31" t="s">
        <v>3300</v>
      </c>
      <c r="G517" s="33">
        <v>2587.3989331220801</v>
      </c>
      <c r="H517" s="31" t="s">
        <v>94</v>
      </c>
      <c r="I517" s="33">
        <v>183.50347043419001</v>
      </c>
      <c r="J517" s="33">
        <v>14.1</v>
      </c>
      <c r="K517" s="31" t="s">
        <v>94</v>
      </c>
      <c r="L517" s="31" t="s">
        <v>95</v>
      </c>
    </row>
    <row r="518" spans="1:12" x14ac:dyDescent="0.2">
      <c r="A518" t="str">
        <f>VLOOKUP(B518,StateFIPS!A$2:B$52,2)</f>
        <v>Georgia</v>
      </c>
      <c r="B518">
        <f t="shared" si="9"/>
        <v>13</v>
      </c>
      <c r="C518" s="31" t="s">
        <v>1960</v>
      </c>
      <c r="D518" s="31" t="s">
        <v>3285</v>
      </c>
      <c r="E518" s="31" t="s">
        <v>3299</v>
      </c>
      <c r="F518" s="31" t="s">
        <v>3300</v>
      </c>
      <c r="G518" s="33">
        <v>2587.3989331220801</v>
      </c>
      <c r="H518" s="31" t="s">
        <v>94</v>
      </c>
      <c r="I518" s="33">
        <v>183.50347043419001</v>
      </c>
      <c r="J518" s="33">
        <v>14.1</v>
      </c>
      <c r="K518" s="31" t="s">
        <v>94</v>
      </c>
      <c r="L518" s="31" t="s">
        <v>95</v>
      </c>
    </row>
    <row r="519" spans="1:12" x14ac:dyDescent="0.2">
      <c r="A519" t="str">
        <f>VLOOKUP(B519,StateFIPS!A$2:B$52,2)</f>
        <v>Georgia</v>
      </c>
      <c r="B519">
        <f t="shared" si="9"/>
        <v>13</v>
      </c>
      <c r="C519" s="31" t="s">
        <v>2256</v>
      </c>
      <c r="D519" s="31" t="s">
        <v>3285</v>
      </c>
      <c r="E519" s="31" t="s">
        <v>3299</v>
      </c>
      <c r="F519" s="31" t="s">
        <v>3300</v>
      </c>
      <c r="G519" s="33">
        <v>2587.3989331220801</v>
      </c>
      <c r="H519" s="31" t="s">
        <v>94</v>
      </c>
      <c r="I519" s="33">
        <v>183.50347043419001</v>
      </c>
      <c r="J519" s="33">
        <v>14.1</v>
      </c>
      <c r="K519" s="31" t="s">
        <v>94</v>
      </c>
      <c r="L519" s="31" t="s">
        <v>95</v>
      </c>
    </row>
    <row r="520" spans="1:12" x14ac:dyDescent="0.2">
      <c r="A520" t="str">
        <f>VLOOKUP(B520,StateFIPS!A$2:B$52,2)</f>
        <v>Georgia</v>
      </c>
      <c r="B520">
        <f t="shared" si="9"/>
        <v>13</v>
      </c>
      <c r="C520" s="31" t="s">
        <v>2943</v>
      </c>
      <c r="D520" s="31" t="s">
        <v>3285</v>
      </c>
      <c r="E520" s="31" t="s">
        <v>3299</v>
      </c>
      <c r="F520" s="31" t="s">
        <v>3300</v>
      </c>
      <c r="G520" s="33">
        <v>2587.3989331220801</v>
      </c>
      <c r="H520" s="31" t="s">
        <v>94</v>
      </c>
      <c r="I520" s="33">
        <v>183.50347043419001</v>
      </c>
      <c r="J520" s="33">
        <v>14.1</v>
      </c>
      <c r="K520" s="31" t="s">
        <v>94</v>
      </c>
      <c r="L520" s="31" t="s">
        <v>95</v>
      </c>
    </row>
    <row r="521" spans="1:12" x14ac:dyDescent="0.2">
      <c r="A521" t="str">
        <f>VLOOKUP(B521,StateFIPS!A$2:B$52,2)</f>
        <v>Georgia</v>
      </c>
      <c r="B521">
        <f t="shared" si="9"/>
        <v>13</v>
      </c>
      <c r="C521" s="31" t="s">
        <v>672</v>
      </c>
      <c r="D521" s="31" t="s">
        <v>3285</v>
      </c>
      <c r="E521" s="31" t="s">
        <v>3299</v>
      </c>
      <c r="F521" s="31" t="s">
        <v>3300</v>
      </c>
      <c r="G521" s="33">
        <v>2587.3989331220801</v>
      </c>
      <c r="H521" s="31" t="s">
        <v>94</v>
      </c>
      <c r="I521" s="33">
        <v>183.50347043419001</v>
      </c>
      <c r="J521" s="33">
        <v>14.1</v>
      </c>
      <c r="K521" s="31" t="s">
        <v>94</v>
      </c>
      <c r="L521" s="31" t="s">
        <v>95</v>
      </c>
    </row>
    <row r="522" spans="1:12" x14ac:dyDescent="0.2">
      <c r="A522" t="str">
        <f>VLOOKUP(B522,StateFIPS!A$2:B$52,2)</f>
        <v>Hawaii</v>
      </c>
      <c r="B522">
        <f t="shared" si="9"/>
        <v>15</v>
      </c>
      <c r="C522" s="31" t="s">
        <v>2261</v>
      </c>
      <c r="D522" s="31" t="s">
        <v>3285</v>
      </c>
      <c r="E522" s="31" t="s">
        <v>3299</v>
      </c>
      <c r="F522" s="31" t="s">
        <v>3300</v>
      </c>
      <c r="G522" s="33">
        <v>4808.1000000000004</v>
      </c>
      <c r="H522" s="31" t="s">
        <v>94</v>
      </c>
      <c r="I522" s="33">
        <v>341</v>
      </c>
      <c r="J522" s="33">
        <v>14.1</v>
      </c>
      <c r="K522" s="31" t="s">
        <v>94</v>
      </c>
      <c r="L522" s="31" t="s">
        <v>95</v>
      </c>
    </row>
    <row r="523" spans="1:12" x14ac:dyDescent="0.2">
      <c r="A523" t="str">
        <f>VLOOKUP(B523,StateFIPS!A$2:B$52,2)</f>
        <v>Hawaii</v>
      </c>
      <c r="B523">
        <f t="shared" si="9"/>
        <v>15</v>
      </c>
      <c r="C523" s="31" t="s">
        <v>2236</v>
      </c>
      <c r="D523" s="31" t="s">
        <v>3285</v>
      </c>
      <c r="E523" s="31" t="s">
        <v>3299</v>
      </c>
      <c r="F523" s="31" t="s">
        <v>3300</v>
      </c>
      <c r="G523" s="33">
        <v>20029.05</v>
      </c>
      <c r="H523" s="31" t="s">
        <v>94</v>
      </c>
      <c r="I523" s="33">
        <v>1420.5</v>
      </c>
      <c r="J523" s="33">
        <v>14.1</v>
      </c>
      <c r="K523" s="31" t="s">
        <v>94</v>
      </c>
      <c r="L523" s="31" t="s">
        <v>95</v>
      </c>
    </row>
    <row r="524" spans="1:12" x14ac:dyDescent="0.2">
      <c r="A524" t="str">
        <f>VLOOKUP(B524,StateFIPS!A$2:B$52,2)</f>
        <v>Hawaii</v>
      </c>
      <c r="B524">
        <f t="shared" si="9"/>
        <v>15</v>
      </c>
      <c r="C524" s="31" t="s">
        <v>673</v>
      </c>
      <c r="D524" s="31" t="s">
        <v>3285</v>
      </c>
      <c r="E524" s="31" t="s">
        <v>3299</v>
      </c>
      <c r="F524" s="31" t="s">
        <v>3300</v>
      </c>
      <c r="G524" s="33">
        <v>20029.05</v>
      </c>
      <c r="H524" s="31" t="s">
        <v>94</v>
      </c>
      <c r="I524" s="33">
        <v>1420.5</v>
      </c>
      <c r="J524" s="33">
        <v>14.1</v>
      </c>
      <c r="K524" s="31" t="s">
        <v>94</v>
      </c>
      <c r="L524" s="31" t="s">
        <v>95</v>
      </c>
    </row>
    <row r="525" spans="1:12" x14ac:dyDescent="0.2">
      <c r="A525" t="str">
        <f>VLOOKUP(B525,StateFIPS!A$2:B$52,2)</f>
        <v>Hawaii</v>
      </c>
      <c r="B525">
        <f t="shared" si="9"/>
        <v>15</v>
      </c>
      <c r="C525" s="31" t="s">
        <v>674</v>
      </c>
      <c r="D525" s="31" t="s">
        <v>3285</v>
      </c>
      <c r="E525" s="31" t="s">
        <v>3299</v>
      </c>
      <c r="F525" s="31" t="s">
        <v>3300</v>
      </c>
      <c r="G525" s="33">
        <v>1734.3</v>
      </c>
      <c r="H525" s="31" t="s">
        <v>94</v>
      </c>
      <c r="I525" s="33">
        <v>123</v>
      </c>
      <c r="J525" s="33">
        <v>14.1</v>
      </c>
      <c r="K525" s="31" t="s">
        <v>94</v>
      </c>
      <c r="L525" s="31" t="s">
        <v>95</v>
      </c>
    </row>
    <row r="526" spans="1:12" x14ac:dyDescent="0.2">
      <c r="A526" t="str">
        <f>VLOOKUP(B526,StateFIPS!A$2:B$52,2)</f>
        <v>Iowa</v>
      </c>
      <c r="B526">
        <f t="shared" si="9"/>
        <v>19</v>
      </c>
      <c r="C526" s="31" t="s">
        <v>239</v>
      </c>
      <c r="D526" s="31" t="s">
        <v>3285</v>
      </c>
      <c r="E526" s="31" t="s">
        <v>3299</v>
      </c>
      <c r="F526" s="31" t="s">
        <v>3300</v>
      </c>
      <c r="G526" s="33">
        <v>1718.02833813641</v>
      </c>
      <c r="H526" s="31" t="s">
        <v>94</v>
      </c>
      <c r="I526" s="33">
        <v>121.845981428114</v>
      </c>
      <c r="J526" s="33">
        <v>14.1</v>
      </c>
      <c r="K526" s="31" t="s">
        <v>94</v>
      </c>
      <c r="L526" s="31" t="s">
        <v>95</v>
      </c>
    </row>
    <row r="527" spans="1:12" x14ac:dyDescent="0.2">
      <c r="A527" t="str">
        <f>VLOOKUP(B527,StateFIPS!A$2:B$52,2)</f>
        <v>Iowa</v>
      </c>
      <c r="B527">
        <f t="shared" si="9"/>
        <v>19</v>
      </c>
      <c r="C527" s="31" t="s">
        <v>240</v>
      </c>
      <c r="D527" s="31" t="s">
        <v>3285</v>
      </c>
      <c r="E527" s="31" t="s">
        <v>3299</v>
      </c>
      <c r="F527" s="31" t="s">
        <v>3300</v>
      </c>
      <c r="G527" s="33">
        <v>1037.7783293503001</v>
      </c>
      <c r="H527" s="31" t="s">
        <v>94</v>
      </c>
      <c r="I527" s="33">
        <v>73.601299953921696</v>
      </c>
      <c r="J527" s="33">
        <v>14.1</v>
      </c>
      <c r="K527" s="31" t="s">
        <v>94</v>
      </c>
      <c r="L527" s="31" t="s">
        <v>95</v>
      </c>
    </row>
    <row r="528" spans="1:12" x14ac:dyDescent="0.2">
      <c r="A528" t="str">
        <f>VLOOKUP(B528,StateFIPS!A$2:B$52,2)</f>
        <v>Iowa</v>
      </c>
      <c r="B528">
        <f t="shared" si="9"/>
        <v>19</v>
      </c>
      <c r="C528" s="31" t="s">
        <v>1688</v>
      </c>
      <c r="D528" s="31" t="s">
        <v>3285</v>
      </c>
      <c r="E528" s="31" t="s">
        <v>3299</v>
      </c>
      <c r="F528" s="31" t="s">
        <v>3300</v>
      </c>
      <c r="G528" s="33">
        <v>27294.482468779999</v>
      </c>
      <c r="H528" s="31" t="s">
        <v>94</v>
      </c>
      <c r="I528" s="33">
        <v>1935.77889849504</v>
      </c>
      <c r="J528" s="33">
        <v>14.1</v>
      </c>
      <c r="K528" s="31" t="s">
        <v>94</v>
      </c>
      <c r="L528" s="31" t="s">
        <v>95</v>
      </c>
    </row>
    <row r="529" spans="1:12" x14ac:dyDescent="0.2">
      <c r="A529" t="str">
        <f>VLOOKUP(B529,StateFIPS!A$2:B$52,2)</f>
        <v>Iowa</v>
      </c>
      <c r="B529">
        <f t="shared" si="9"/>
        <v>19</v>
      </c>
      <c r="C529" s="31" t="s">
        <v>241</v>
      </c>
      <c r="D529" s="31" t="s">
        <v>3285</v>
      </c>
      <c r="E529" s="31" t="s">
        <v>3299</v>
      </c>
      <c r="F529" s="31" t="s">
        <v>3300</v>
      </c>
      <c r="G529" s="33">
        <v>3214.37560038424</v>
      </c>
      <c r="H529" s="31" t="s">
        <v>94</v>
      </c>
      <c r="I529" s="33">
        <v>227.969900736471</v>
      </c>
      <c r="J529" s="33">
        <v>14.1</v>
      </c>
      <c r="K529" s="31" t="s">
        <v>94</v>
      </c>
      <c r="L529" s="31" t="s">
        <v>95</v>
      </c>
    </row>
    <row r="530" spans="1:12" x14ac:dyDescent="0.2">
      <c r="A530" t="str">
        <f>VLOOKUP(B530,StateFIPS!A$2:B$52,2)</f>
        <v>Iowa</v>
      </c>
      <c r="B530">
        <f t="shared" si="9"/>
        <v>19</v>
      </c>
      <c r="C530" s="31" t="s">
        <v>242</v>
      </c>
      <c r="D530" s="31" t="s">
        <v>3285</v>
      </c>
      <c r="E530" s="31" t="s">
        <v>3299</v>
      </c>
      <c r="F530" s="31" t="s">
        <v>3300</v>
      </c>
      <c r="G530" s="33">
        <v>1037.7783293503001</v>
      </c>
      <c r="H530" s="31" t="s">
        <v>94</v>
      </c>
      <c r="I530" s="33">
        <v>73.601299953921696</v>
      </c>
      <c r="J530" s="33">
        <v>14.1</v>
      </c>
      <c r="K530" s="31" t="s">
        <v>94</v>
      </c>
      <c r="L530" s="31" t="s">
        <v>95</v>
      </c>
    </row>
    <row r="531" spans="1:12" x14ac:dyDescent="0.2">
      <c r="A531" t="str">
        <f>VLOOKUP(B531,StateFIPS!A$2:B$52,2)</f>
        <v>Iowa</v>
      </c>
      <c r="B531">
        <f t="shared" si="9"/>
        <v>19</v>
      </c>
      <c r="C531" s="31" t="s">
        <v>1676</v>
      </c>
      <c r="D531" s="31" t="s">
        <v>3285</v>
      </c>
      <c r="E531" s="31" t="s">
        <v>3299</v>
      </c>
      <c r="F531" s="31" t="s">
        <v>3300</v>
      </c>
      <c r="G531" s="33">
        <v>1037.7783293503001</v>
      </c>
      <c r="H531" s="31" t="s">
        <v>94</v>
      </c>
      <c r="I531" s="33">
        <v>73.601299953921696</v>
      </c>
      <c r="J531" s="33">
        <v>14.1</v>
      </c>
      <c r="K531" s="31" t="s">
        <v>94</v>
      </c>
      <c r="L531" s="31" t="s">
        <v>95</v>
      </c>
    </row>
    <row r="532" spans="1:12" x14ac:dyDescent="0.2">
      <c r="A532" t="str">
        <f>VLOOKUP(B532,StateFIPS!A$2:B$52,2)</f>
        <v>Iowa</v>
      </c>
      <c r="B532">
        <f t="shared" si="9"/>
        <v>19</v>
      </c>
      <c r="C532" s="31" t="s">
        <v>1692</v>
      </c>
      <c r="D532" s="31" t="s">
        <v>3285</v>
      </c>
      <c r="E532" s="31" t="s">
        <v>3299</v>
      </c>
      <c r="F532" s="31" t="s">
        <v>3300</v>
      </c>
      <c r="G532" s="33">
        <v>1037.7783293503001</v>
      </c>
      <c r="H532" s="31" t="s">
        <v>94</v>
      </c>
      <c r="I532" s="33">
        <v>73.601299953921696</v>
      </c>
      <c r="J532" s="33">
        <v>14.1</v>
      </c>
      <c r="K532" s="31" t="s">
        <v>94</v>
      </c>
      <c r="L532" s="31" t="s">
        <v>95</v>
      </c>
    </row>
    <row r="533" spans="1:12" x14ac:dyDescent="0.2">
      <c r="A533" t="str">
        <f>VLOOKUP(B533,StateFIPS!A$2:B$52,2)</f>
        <v>Iowa</v>
      </c>
      <c r="B533">
        <f t="shared" si="9"/>
        <v>19</v>
      </c>
      <c r="C533" s="31" t="s">
        <v>243</v>
      </c>
      <c r="D533" s="31" t="s">
        <v>3285</v>
      </c>
      <c r="E533" s="31" t="s">
        <v>3299</v>
      </c>
      <c r="F533" s="31" t="s">
        <v>3300</v>
      </c>
      <c r="G533" s="33">
        <v>1037.7783293503001</v>
      </c>
      <c r="H533" s="31" t="s">
        <v>94</v>
      </c>
      <c r="I533" s="33">
        <v>73.601299953921696</v>
      </c>
      <c r="J533" s="33">
        <v>14.1</v>
      </c>
      <c r="K533" s="31" t="s">
        <v>94</v>
      </c>
      <c r="L533" s="31" t="s">
        <v>95</v>
      </c>
    </row>
    <row r="534" spans="1:12" x14ac:dyDescent="0.2">
      <c r="A534" t="str">
        <f>VLOOKUP(B534,StateFIPS!A$2:B$52,2)</f>
        <v>Iowa</v>
      </c>
      <c r="B534">
        <f t="shared" si="9"/>
        <v>19</v>
      </c>
      <c r="C534" s="31" t="s">
        <v>1694</v>
      </c>
      <c r="D534" s="31" t="s">
        <v>3285</v>
      </c>
      <c r="E534" s="31" t="s">
        <v>3299</v>
      </c>
      <c r="F534" s="31" t="s">
        <v>3300</v>
      </c>
      <c r="G534" s="33">
        <v>1037.7783293503001</v>
      </c>
      <c r="H534" s="31" t="s">
        <v>94</v>
      </c>
      <c r="I534" s="33">
        <v>73.601299953921696</v>
      </c>
      <c r="J534" s="33">
        <v>14.1</v>
      </c>
      <c r="K534" s="31" t="s">
        <v>94</v>
      </c>
      <c r="L534" s="31" t="s">
        <v>95</v>
      </c>
    </row>
    <row r="535" spans="1:12" x14ac:dyDescent="0.2">
      <c r="A535" t="str">
        <f>VLOOKUP(B535,StateFIPS!A$2:B$52,2)</f>
        <v>Iowa</v>
      </c>
      <c r="B535">
        <f t="shared" si="9"/>
        <v>19</v>
      </c>
      <c r="C535" s="31" t="s">
        <v>1696</v>
      </c>
      <c r="D535" s="31" t="s">
        <v>3285</v>
      </c>
      <c r="E535" s="31" t="s">
        <v>3299</v>
      </c>
      <c r="F535" s="31" t="s">
        <v>3300</v>
      </c>
      <c r="G535" s="33">
        <v>4516.7519212295801</v>
      </c>
      <c r="H535" s="31" t="s">
        <v>94</v>
      </c>
      <c r="I535" s="33">
        <v>320.33701569004103</v>
      </c>
      <c r="J535" s="33">
        <v>14.1</v>
      </c>
      <c r="K535" s="31" t="s">
        <v>94</v>
      </c>
      <c r="L535" s="31" t="s">
        <v>95</v>
      </c>
    </row>
    <row r="536" spans="1:12" x14ac:dyDescent="0.2">
      <c r="A536" t="str">
        <f>VLOOKUP(B536,StateFIPS!A$2:B$52,2)</f>
        <v>Iowa</v>
      </c>
      <c r="B536">
        <f t="shared" si="9"/>
        <v>19</v>
      </c>
      <c r="C536" s="31" t="s">
        <v>244</v>
      </c>
      <c r="D536" s="31" t="s">
        <v>3285</v>
      </c>
      <c r="E536" s="31" t="s">
        <v>3299</v>
      </c>
      <c r="F536" s="31" t="s">
        <v>3300</v>
      </c>
      <c r="G536" s="33">
        <v>1037.7783293503001</v>
      </c>
      <c r="H536" s="31" t="s">
        <v>94</v>
      </c>
      <c r="I536" s="33">
        <v>73.601299953921696</v>
      </c>
      <c r="J536" s="33">
        <v>14.1</v>
      </c>
      <c r="K536" s="31" t="s">
        <v>94</v>
      </c>
      <c r="L536" s="31" t="s">
        <v>95</v>
      </c>
    </row>
    <row r="537" spans="1:12" x14ac:dyDescent="0.2">
      <c r="A537" t="str">
        <f>VLOOKUP(B537,StateFIPS!A$2:B$52,2)</f>
        <v>Iowa</v>
      </c>
      <c r="B537">
        <f t="shared" si="9"/>
        <v>19</v>
      </c>
      <c r="C537" s="31" t="s">
        <v>1697</v>
      </c>
      <c r="D537" s="31" t="s">
        <v>3285</v>
      </c>
      <c r="E537" s="31" t="s">
        <v>3299</v>
      </c>
      <c r="F537" s="31" t="s">
        <v>3300</v>
      </c>
      <c r="G537" s="33">
        <v>1037.7783293503001</v>
      </c>
      <c r="H537" s="31" t="s">
        <v>94</v>
      </c>
      <c r="I537" s="33">
        <v>73.601299953921696</v>
      </c>
      <c r="J537" s="33">
        <v>14.1</v>
      </c>
      <c r="K537" s="31" t="s">
        <v>94</v>
      </c>
      <c r="L537" s="31" t="s">
        <v>95</v>
      </c>
    </row>
    <row r="538" spans="1:12" x14ac:dyDescent="0.2">
      <c r="A538" t="str">
        <f>VLOOKUP(B538,StateFIPS!A$2:B$52,2)</f>
        <v>Iowa</v>
      </c>
      <c r="B538">
        <f t="shared" si="9"/>
        <v>19</v>
      </c>
      <c r="C538" s="31" t="s">
        <v>211</v>
      </c>
      <c r="D538" s="31" t="s">
        <v>3285</v>
      </c>
      <c r="E538" s="31" t="s">
        <v>3299</v>
      </c>
      <c r="F538" s="31" t="s">
        <v>3300</v>
      </c>
      <c r="G538" s="33">
        <v>1037.7783293503001</v>
      </c>
      <c r="H538" s="31" t="s">
        <v>94</v>
      </c>
      <c r="I538" s="33">
        <v>73.601299953921696</v>
      </c>
      <c r="J538" s="33">
        <v>14.1</v>
      </c>
      <c r="K538" s="31" t="s">
        <v>94</v>
      </c>
      <c r="L538" s="31" t="s">
        <v>95</v>
      </c>
    </row>
    <row r="539" spans="1:12" x14ac:dyDescent="0.2">
      <c r="A539" t="str">
        <f>VLOOKUP(B539,StateFIPS!A$2:B$52,2)</f>
        <v>Iowa</v>
      </c>
      <c r="B539">
        <f t="shared" si="9"/>
        <v>19</v>
      </c>
      <c r="C539" s="31" t="s">
        <v>236</v>
      </c>
      <c r="D539" s="31" t="s">
        <v>3285</v>
      </c>
      <c r="E539" s="31" t="s">
        <v>3299</v>
      </c>
      <c r="F539" s="31" t="s">
        <v>3300</v>
      </c>
      <c r="G539" s="33">
        <v>1037.7783293503001</v>
      </c>
      <c r="H539" s="31" t="s">
        <v>94</v>
      </c>
      <c r="I539" s="33">
        <v>73.601299953921696</v>
      </c>
      <c r="J539" s="33">
        <v>14.1</v>
      </c>
      <c r="K539" s="31" t="s">
        <v>94</v>
      </c>
      <c r="L539" s="31" t="s">
        <v>95</v>
      </c>
    </row>
    <row r="540" spans="1:12" x14ac:dyDescent="0.2">
      <c r="A540" t="str">
        <f>VLOOKUP(B540,StateFIPS!A$2:B$52,2)</f>
        <v>Iowa</v>
      </c>
      <c r="B540">
        <f t="shared" si="9"/>
        <v>19</v>
      </c>
      <c r="C540" s="31" t="s">
        <v>234</v>
      </c>
      <c r="D540" s="31" t="s">
        <v>3285</v>
      </c>
      <c r="E540" s="31" t="s">
        <v>3299</v>
      </c>
      <c r="F540" s="31" t="s">
        <v>3300</v>
      </c>
      <c r="G540" s="33">
        <v>1037.7783293503001</v>
      </c>
      <c r="H540" s="31" t="s">
        <v>94</v>
      </c>
      <c r="I540" s="33">
        <v>73.601299953921696</v>
      </c>
      <c r="J540" s="33">
        <v>14.1</v>
      </c>
      <c r="K540" s="31" t="s">
        <v>94</v>
      </c>
      <c r="L540" s="31" t="s">
        <v>95</v>
      </c>
    </row>
    <row r="541" spans="1:12" x14ac:dyDescent="0.2">
      <c r="A541" t="str">
        <f>VLOOKUP(B541,StateFIPS!A$2:B$52,2)</f>
        <v>Iowa</v>
      </c>
      <c r="B541">
        <f t="shared" si="9"/>
        <v>19</v>
      </c>
      <c r="C541" s="31" t="s">
        <v>1699</v>
      </c>
      <c r="D541" s="31" t="s">
        <v>3285</v>
      </c>
      <c r="E541" s="31" t="s">
        <v>3299</v>
      </c>
      <c r="F541" s="31" t="s">
        <v>3300</v>
      </c>
      <c r="G541" s="33">
        <v>1037.7783293503001</v>
      </c>
      <c r="H541" s="31" t="s">
        <v>94</v>
      </c>
      <c r="I541" s="33">
        <v>73.601299953921696</v>
      </c>
      <c r="J541" s="33">
        <v>14.1</v>
      </c>
      <c r="K541" s="31" t="s">
        <v>94</v>
      </c>
      <c r="L541" s="31" t="s">
        <v>95</v>
      </c>
    </row>
    <row r="542" spans="1:12" x14ac:dyDescent="0.2">
      <c r="A542" t="str">
        <f>VLOOKUP(B542,StateFIPS!A$2:B$52,2)</f>
        <v>Iowa</v>
      </c>
      <c r="B542">
        <f t="shared" si="9"/>
        <v>19</v>
      </c>
      <c r="C542" s="31" t="s">
        <v>200</v>
      </c>
      <c r="D542" s="31" t="s">
        <v>3285</v>
      </c>
      <c r="E542" s="31" t="s">
        <v>3299</v>
      </c>
      <c r="F542" s="31" t="s">
        <v>3300</v>
      </c>
      <c r="G542" s="33">
        <v>1037.7783293503001</v>
      </c>
      <c r="H542" s="31" t="s">
        <v>94</v>
      </c>
      <c r="I542" s="33">
        <v>73.601299953921696</v>
      </c>
      <c r="J542" s="33">
        <v>14.1</v>
      </c>
      <c r="K542" s="31" t="s">
        <v>94</v>
      </c>
      <c r="L542" s="31" t="s">
        <v>95</v>
      </c>
    </row>
    <row r="543" spans="1:12" x14ac:dyDescent="0.2">
      <c r="A543" t="str">
        <f>VLOOKUP(B543,StateFIPS!A$2:B$52,2)</f>
        <v>Iowa</v>
      </c>
      <c r="B543">
        <f t="shared" si="9"/>
        <v>19</v>
      </c>
      <c r="C543" s="31" t="s">
        <v>1701</v>
      </c>
      <c r="D543" s="31" t="s">
        <v>3285</v>
      </c>
      <c r="E543" s="31" t="s">
        <v>3299</v>
      </c>
      <c r="F543" s="31" t="s">
        <v>3300</v>
      </c>
      <c r="G543" s="33">
        <v>1037.7783293503001</v>
      </c>
      <c r="H543" s="31" t="s">
        <v>94</v>
      </c>
      <c r="I543" s="33">
        <v>73.601299953921696</v>
      </c>
      <c r="J543" s="33">
        <v>14.1</v>
      </c>
      <c r="K543" s="31" t="s">
        <v>94</v>
      </c>
      <c r="L543" s="31" t="s">
        <v>95</v>
      </c>
    </row>
    <row r="544" spans="1:12" x14ac:dyDescent="0.2">
      <c r="A544" t="str">
        <f>VLOOKUP(B544,StateFIPS!A$2:B$52,2)</f>
        <v>Iowa</v>
      </c>
      <c r="B544">
        <f t="shared" si="9"/>
        <v>19</v>
      </c>
      <c r="C544" s="31" t="s">
        <v>1703</v>
      </c>
      <c r="D544" s="31" t="s">
        <v>3285</v>
      </c>
      <c r="E544" s="31" t="s">
        <v>3299</v>
      </c>
      <c r="F544" s="31" t="s">
        <v>3300</v>
      </c>
      <c r="G544" s="33">
        <v>1037.7783293503001</v>
      </c>
      <c r="H544" s="31" t="s">
        <v>94</v>
      </c>
      <c r="I544" s="33">
        <v>73.601299953921696</v>
      </c>
      <c r="J544" s="33">
        <v>14.1</v>
      </c>
      <c r="K544" s="31" t="s">
        <v>94</v>
      </c>
      <c r="L544" s="31" t="s">
        <v>95</v>
      </c>
    </row>
    <row r="545" spans="1:12" x14ac:dyDescent="0.2">
      <c r="A545" t="str">
        <f>VLOOKUP(B545,StateFIPS!A$2:B$52,2)</f>
        <v>Iowa</v>
      </c>
      <c r="B545">
        <f t="shared" si="9"/>
        <v>19</v>
      </c>
      <c r="C545" s="31" t="s">
        <v>201</v>
      </c>
      <c r="D545" s="31" t="s">
        <v>3285</v>
      </c>
      <c r="E545" s="31" t="s">
        <v>3299</v>
      </c>
      <c r="F545" s="31" t="s">
        <v>3300</v>
      </c>
      <c r="G545" s="33">
        <v>1037.7783293503001</v>
      </c>
      <c r="H545" s="31" t="s">
        <v>94</v>
      </c>
      <c r="I545" s="33">
        <v>73.601299953921696</v>
      </c>
      <c r="J545" s="33">
        <v>14.1</v>
      </c>
      <c r="K545" s="31" t="s">
        <v>94</v>
      </c>
      <c r="L545" s="31" t="s">
        <v>95</v>
      </c>
    </row>
    <row r="546" spans="1:12" x14ac:dyDescent="0.2">
      <c r="A546" t="str">
        <f>VLOOKUP(B546,StateFIPS!A$2:B$52,2)</f>
        <v>Iowa</v>
      </c>
      <c r="B546">
        <f t="shared" si="9"/>
        <v>19</v>
      </c>
      <c r="C546" s="31" t="s">
        <v>202</v>
      </c>
      <c r="D546" s="31" t="s">
        <v>3285</v>
      </c>
      <c r="E546" s="31" t="s">
        <v>3299</v>
      </c>
      <c r="F546" s="31" t="s">
        <v>3300</v>
      </c>
      <c r="G546" s="33">
        <v>1037.7783293503001</v>
      </c>
      <c r="H546" s="31" t="s">
        <v>94</v>
      </c>
      <c r="I546" s="33">
        <v>73.601299953921696</v>
      </c>
      <c r="J546" s="33">
        <v>14.1</v>
      </c>
      <c r="K546" s="31" t="s">
        <v>94</v>
      </c>
      <c r="L546" s="31" t="s">
        <v>95</v>
      </c>
    </row>
    <row r="547" spans="1:12" x14ac:dyDescent="0.2">
      <c r="A547" t="str">
        <f>VLOOKUP(B547,StateFIPS!A$2:B$52,2)</f>
        <v>Iowa</v>
      </c>
      <c r="B547">
        <f t="shared" si="9"/>
        <v>19</v>
      </c>
      <c r="C547" s="31" t="s">
        <v>1704</v>
      </c>
      <c r="D547" s="31" t="s">
        <v>3285</v>
      </c>
      <c r="E547" s="31" t="s">
        <v>3299</v>
      </c>
      <c r="F547" s="31" t="s">
        <v>3300</v>
      </c>
      <c r="G547" s="33">
        <v>1037.7783293503001</v>
      </c>
      <c r="H547" s="31" t="s">
        <v>94</v>
      </c>
      <c r="I547" s="33">
        <v>73.601299953921696</v>
      </c>
      <c r="J547" s="33">
        <v>14.1</v>
      </c>
      <c r="K547" s="31" t="s">
        <v>94</v>
      </c>
      <c r="L547" s="31" t="s">
        <v>95</v>
      </c>
    </row>
    <row r="548" spans="1:12" x14ac:dyDescent="0.2">
      <c r="A548" t="str">
        <f>VLOOKUP(B548,StateFIPS!A$2:B$52,2)</f>
        <v>Iowa</v>
      </c>
      <c r="B548">
        <f t="shared" si="9"/>
        <v>19</v>
      </c>
      <c r="C548" s="31" t="s">
        <v>1659</v>
      </c>
      <c r="D548" s="31" t="s">
        <v>3285</v>
      </c>
      <c r="E548" s="31" t="s">
        <v>3299</v>
      </c>
      <c r="F548" s="31" t="s">
        <v>3300</v>
      </c>
      <c r="G548" s="33">
        <v>1037.7783293503001</v>
      </c>
      <c r="H548" s="31" t="s">
        <v>94</v>
      </c>
      <c r="I548" s="33">
        <v>73.601299953921696</v>
      </c>
      <c r="J548" s="33">
        <v>14.1</v>
      </c>
      <c r="K548" s="31" t="s">
        <v>94</v>
      </c>
      <c r="L548" s="31" t="s">
        <v>95</v>
      </c>
    </row>
    <row r="549" spans="1:12" x14ac:dyDescent="0.2">
      <c r="A549" t="str">
        <f>VLOOKUP(B549,StateFIPS!A$2:B$52,2)</f>
        <v>Iowa</v>
      </c>
      <c r="B549">
        <f t="shared" si="9"/>
        <v>19</v>
      </c>
      <c r="C549" s="31" t="s">
        <v>1689</v>
      </c>
      <c r="D549" s="31" t="s">
        <v>3285</v>
      </c>
      <c r="E549" s="31" t="s">
        <v>3299</v>
      </c>
      <c r="F549" s="31" t="s">
        <v>3300</v>
      </c>
      <c r="G549" s="33">
        <v>5735.9978386167104</v>
      </c>
      <c r="H549" s="31" t="s">
        <v>94</v>
      </c>
      <c r="I549" s="33">
        <v>406.808357348703</v>
      </c>
      <c r="J549" s="33">
        <v>14.1</v>
      </c>
      <c r="K549" s="31" t="s">
        <v>94</v>
      </c>
      <c r="L549" s="31" t="s">
        <v>95</v>
      </c>
    </row>
    <row r="550" spans="1:12" x14ac:dyDescent="0.2">
      <c r="A550" t="str">
        <f>VLOOKUP(B550,StateFIPS!A$2:B$52,2)</f>
        <v>Iowa</v>
      </c>
      <c r="B550">
        <f t="shared" si="9"/>
        <v>19</v>
      </c>
      <c r="C550" s="31" t="s">
        <v>203</v>
      </c>
      <c r="D550" s="31" t="s">
        <v>3285</v>
      </c>
      <c r="E550" s="31" t="s">
        <v>3299</v>
      </c>
      <c r="F550" s="31" t="s">
        <v>3300</v>
      </c>
      <c r="G550" s="33">
        <v>2937.27425552353</v>
      </c>
      <c r="H550" s="31" t="s">
        <v>94</v>
      </c>
      <c r="I550" s="33">
        <v>208.31732308677499</v>
      </c>
      <c r="J550" s="33">
        <v>14.1</v>
      </c>
      <c r="K550" s="31" t="s">
        <v>94</v>
      </c>
      <c r="L550" s="31" t="s">
        <v>95</v>
      </c>
    </row>
    <row r="551" spans="1:12" x14ac:dyDescent="0.2">
      <c r="A551" t="str">
        <f>VLOOKUP(B551,StateFIPS!A$2:B$52,2)</f>
        <v>Iowa</v>
      </c>
      <c r="B551">
        <f t="shared" si="9"/>
        <v>19</v>
      </c>
      <c r="C551" s="31" t="s">
        <v>1650</v>
      </c>
      <c r="D551" s="31" t="s">
        <v>3285</v>
      </c>
      <c r="E551" s="31" t="s">
        <v>3299</v>
      </c>
      <c r="F551" s="31" t="s">
        <v>3300</v>
      </c>
      <c r="G551" s="33">
        <v>1037.7783293503001</v>
      </c>
      <c r="H551" s="31" t="s">
        <v>94</v>
      </c>
      <c r="I551" s="33">
        <v>73.601299953921696</v>
      </c>
      <c r="J551" s="33">
        <v>14.1</v>
      </c>
      <c r="K551" s="31" t="s">
        <v>94</v>
      </c>
      <c r="L551" s="31" t="s">
        <v>95</v>
      </c>
    </row>
    <row r="552" spans="1:12" x14ac:dyDescent="0.2">
      <c r="A552" t="str">
        <f>VLOOKUP(B552,StateFIPS!A$2:B$52,2)</f>
        <v>Iowa</v>
      </c>
      <c r="B552">
        <f t="shared" si="9"/>
        <v>19</v>
      </c>
      <c r="C552" s="31" t="s">
        <v>204</v>
      </c>
      <c r="D552" s="31" t="s">
        <v>3285</v>
      </c>
      <c r="E552" s="31" t="s">
        <v>3299</v>
      </c>
      <c r="F552" s="31" t="s">
        <v>3300</v>
      </c>
      <c r="G552" s="33">
        <v>1037.7783293503001</v>
      </c>
      <c r="H552" s="31" t="s">
        <v>94</v>
      </c>
      <c r="I552" s="33">
        <v>73.601299953921696</v>
      </c>
      <c r="J552" s="33">
        <v>14.1</v>
      </c>
      <c r="K552" s="31" t="s">
        <v>94</v>
      </c>
      <c r="L552" s="31" t="s">
        <v>95</v>
      </c>
    </row>
    <row r="553" spans="1:12" x14ac:dyDescent="0.2">
      <c r="A553" t="str">
        <f>VLOOKUP(B553,StateFIPS!A$2:B$52,2)</f>
        <v>Iowa</v>
      </c>
      <c r="B553">
        <f t="shared" si="9"/>
        <v>19</v>
      </c>
      <c r="C553" s="31" t="s">
        <v>1651</v>
      </c>
      <c r="D553" s="31" t="s">
        <v>3285</v>
      </c>
      <c r="E553" s="31" t="s">
        <v>3299</v>
      </c>
      <c r="F553" s="31" t="s">
        <v>3300</v>
      </c>
      <c r="G553" s="33">
        <v>1037.7783293503001</v>
      </c>
      <c r="H553" s="31" t="s">
        <v>94</v>
      </c>
      <c r="I553" s="33">
        <v>73.601299953921696</v>
      </c>
      <c r="J553" s="33">
        <v>14.1</v>
      </c>
      <c r="K553" s="31" t="s">
        <v>94</v>
      </c>
      <c r="L553" s="31" t="s">
        <v>95</v>
      </c>
    </row>
    <row r="554" spans="1:12" x14ac:dyDescent="0.2">
      <c r="A554" t="str">
        <f>VLOOKUP(B554,StateFIPS!A$2:B$52,2)</f>
        <v>Iowa</v>
      </c>
      <c r="B554">
        <f t="shared" si="9"/>
        <v>19</v>
      </c>
      <c r="C554" s="31" t="s">
        <v>205</v>
      </c>
      <c r="D554" s="31" t="s">
        <v>3285</v>
      </c>
      <c r="E554" s="31" t="s">
        <v>3299</v>
      </c>
      <c r="F554" s="31" t="s">
        <v>3300</v>
      </c>
      <c r="G554" s="33">
        <v>1037.7783293503001</v>
      </c>
      <c r="H554" s="31" t="s">
        <v>94</v>
      </c>
      <c r="I554" s="33">
        <v>73.601299953921696</v>
      </c>
      <c r="J554" s="33">
        <v>14.1</v>
      </c>
      <c r="K554" s="31" t="s">
        <v>94</v>
      </c>
      <c r="L554" s="31" t="s">
        <v>95</v>
      </c>
    </row>
    <row r="555" spans="1:12" x14ac:dyDescent="0.2">
      <c r="A555" t="str">
        <f>VLOOKUP(B555,StateFIPS!A$2:B$52,2)</f>
        <v>Iowa</v>
      </c>
      <c r="B555">
        <f t="shared" si="9"/>
        <v>19</v>
      </c>
      <c r="C555" s="31" t="s">
        <v>206</v>
      </c>
      <c r="D555" s="31" t="s">
        <v>3285</v>
      </c>
      <c r="E555" s="31" t="s">
        <v>3299</v>
      </c>
      <c r="F555" s="31" t="s">
        <v>3300</v>
      </c>
      <c r="G555" s="33">
        <v>1037.7783293503001</v>
      </c>
      <c r="H555" s="31" t="s">
        <v>94</v>
      </c>
      <c r="I555" s="33">
        <v>73.601299953921696</v>
      </c>
      <c r="J555" s="33">
        <v>14.1</v>
      </c>
      <c r="K555" s="31" t="s">
        <v>94</v>
      </c>
      <c r="L555" s="31" t="s">
        <v>95</v>
      </c>
    </row>
    <row r="556" spans="1:12" x14ac:dyDescent="0.2">
      <c r="A556" t="str">
        <f>VLOOKUP(B556,StateFIPS!A$2:B$52,2)</f>
        <v>Iowa</v>
      </c>
      <c r="B556">
        <f t="shared" si="9"/>
        <v>19</v>
      </c>
      <c r="C556" s="31" t="s">
        <v>1653</v>
      </c>
      <c r="D556" s="31" t="s">
        <v>3285</v>
      </c>
      <c r="E556" s="31" t="s">
        <v>3299</v>
      </c>
      <c r="F556" s="31" t="s">
        <v>3300</v>
      </c>
      <c r="G556" s="33">
        <v>1967.4195485110499</v>
      </c>
      <c r="H556" s="31" t="s">
        <v>94</v>
      </c>
      <c r="I556" s="33">
        <v>139.53330131284</v>
      </c>
      <c r="J556" s="33">
        <v>14.1</v>
      </c>
      <c r="K556" s="31" t="s">
        <v>94</v>
      </c>
      <c r="L556" s="31" t="s">
        <v>95</v>
      </c>
    </row>
    <row r="557" spans="1:12" x14ac:dyDescent="0.2">
      <c r="A557" t="str">
        <f>VLOOKUP(B557,StateFIPS!A$2:B$52,2)</f>
        <v>Iowa</v>
      </c>
      <c r="B557">
        <f t="shared" si="9"/>
        <v>19</v>
      </c>
      <c r="C557" s="31" t="s">
        <v>207</v>
      </c>
      <c r="D557" s="31" t="s">
        <v>3285</v>
      </c>
      <c r="E557" s="31" t="s">
        <v>3299</v>
      </c>
      <c r="F557" s="31" t="s">
        <v>3300</v>
      </c>
      <c r="G557" s="33">
        <v>1037.7783293503001</v>
      </c>
      <c r="H557" s="31" t="s">
        <v>94</v>
      </c>
      <c r="I557" s="33">
        <v>73.601299953921696</v>
      </c>
      <c r="J557" s="33">
        <v>14.1</v>
      </c>
      <c r="K557" s="31" t="s">
        <v>94</v>
      </c>
      <c r="L557" s="31" t="s">
        <v>95</v>
      </c>
    </row>
    <row r="558" spans="1:12" x14ac:dyDescent="0.2">
      <c r="A558" t="str">
        <f>VLOOKUP(B558,StateFIPS!A$2:B$52,2)</f>
        <v>Iowa</v>
      </c>
      <c r="B558">
        <f t="shared" si="9"/>
        <v>19</v>
      </c>
      <c r="C558" s="31" t="s">
        <v>1655</v>
      </c>
      <c r="D558" s="31" t="s">
        <v>3285</v>
      </c>
      <c r="E558" s="31" t="s">
        <v>3299</v>
      </c>
      <c r="F558" s="31" t="s">
        <v>3300</v>
      </c>
      <c r="G558" s="33">
        <v>4876.9836695485101</v>
      </c>
      <c r="H558" s="31" t="s">
        <v>94</v>
      </c>
      <c r="I558" s="33">
        <v>345.885366634646</v>
      </c>
      <c r="J558" s="33">
        <v>14.1</v>
      </c>
      <c r="K558" s="31" t="s">
        <v>94</v>
      </c>
      <c r="L558" s="31" t="s">
        <v>95</v>
      </c>
    </row>
    <row r="559" spans="1:12" x14ac:dyDescent="0.2">
      <c r="A559" t="str">
        <f>VLOOKUP(B559,StateFIPS!A$2:B$52,2)</f>
        <v>Iowa</v>
      </c>
      <c r="B559">
        <f t="shared" si="9"/>
        <v>19</v>
      </c>
      <c r="C559" s="31" t="s">
        <v>1656</v>
      </c>
      <c r="D559" s="31" t="s">
        <v>3285</v>
      </c>
      <c r="E559" s="31" t="s">
        <v>3299</v>
      </c>
      <c r="F559" s="31" t="s">
        <v>3300</v>
      </c>
      <c r="G559" s="33">
        <v>1037.7783293503001</v>
      </c>
      <c r="H559" s="31" t="s">
        <v>94</v>
      </c>
      <c r="I559" s="33">
        <v>73.601299953921696</v>
      </c>
      <c r="J559" s="33">
        <v>14.1</v>
      </c>
      <c r="K559" s="31" t="s">
        <v>94</v>
      </c>
      <c r="L559" s="31" t="s">
        <v>95</v>
      </c>
    </row>
    <row r="560" spans="1:12" x14ac:dyDescent="0.2">
      <c r="A560" t="str">
        <f>VLOOKUP(B560,StateFIPS!A$2:B$52,2)</f>
        <v>Iowa</v>
      </c>
      <c r="B560">
        <f t="shared" si="9"/>
        <v>19</v>
      </c>
      <c r="C560" s="31" t="s">
        <v>208</v>
      </c>
      <c r="D560" s="31" t="s">
        <v>3285</v>
      </c>
      <c r="E560" s="31" t="s">
        <v>3299</v>
      </c>
      <c r="F560" s="31" t="s">
        <v>3300</v>
      </c>
      <c r="G560" s="33">
        <v>1037.7783293503001</v>
      </c>
      <c r="H560" s="31" t="s">
        <v>94</v>
      </c>
      <c r="I560" s="33">
        <v>73.601299953921696</v>
      </c>
      <c r="J560" s="33">
        <v>14.1</v>
      </c>
      <c r="K560" s="31" t="s">
        <v>94</v>
      </c>
      <c r="L560" s="31" t="s">
        <v>95</v>
      </c>
    </row>
    <row r="561" spans="1:12" x14ac:dyDescent="0.2">
      <c r="A561" t="str">
        <f>VLOOKUP(B561,StateFIPS!A$2:B$52,2)</f>
        <v>Iowa</v>
      </c>
      <c r="B561">
        <f t="shared" si="9"/>
        <v>19</v>
      </c>
      <c r="C561" s="31" t="s">
        <v>222</v>
      </c>
      <c r="D561" s="31" t="s">
        <v>3285</v>
      </c>
      <c r="E561" s="31" t="s">
        <v>3299</v>
      </c>
      <c r="F561" s="31" t="s">
        <v>3300</v>
      </c>
      <c r="G561" s="33">
        <v>1037.7783293503001</v>
      </c>
      <c r="H561" s="31" t="s">
        <v>94</v>
      </c>
      <c r="I561" s="33">
        <v>73.601299953921696</v>
      </c>
      <c r="J561" s="33">
        <v>14.1</v>
      </c>
      <c r="K561" s="31" t="s">
        <v>94</v>
      </c>
      <c r="L561" s="31" t="s">
        <v>95</v>
      </c>
    </row>
    <row r="562" spans="1:12" x14ac:dyDescent="0.2">
      <c r="A562" t="str">
        <f>VLOOKUP(B562,StateFIPS!A$2:B$52,2)</f>
        <v>Iowa</v>
      </c>
      <c r="B562">
        <f t="shared" si="9"/>
        <v>19</v>
      </c>
      <c r="C562" s="31" t="s">
        <v>210</v>
      </c>
      <c r="D562" s="31" t="s">
        <v>3285</v>
      </c>
      <c r="E562" s="31" t="s">
        <v>3299</v>
      </c>
      <c r="F562" s="31" t="s">
        <v>3300</v>
      </c>
      <c r="G562" s="33">
        <v>1037.7783293503001</v>
      </c>
      <c r="H562" s="31" t="s">
        <v>94</v>
      </c>
      <c r="I562" s="33">
        <v>73.601299953921696</v>
      </c>
      <c r="J562" s="33">
        <v>14.1</v>
      </c>
      <c r="K562" s="31" t="s">
        <v>94</v>
      </c>
      <c r="L562" s="31" t="s">
        <v>95</v>
      </c>
    </row>
    <row r="563" spans="1:12" x14ac:dyDescent="0.2">
      <c r="A563" t="str">
        <f>VLOOKUP(B563,StateFIPS!A$2:B$52,2)</f>
        <v>Iowa</v>
      </c>
      <c r="B563">
        <f t="shared" si="9"/>
        <v>19</v>
      </c>
      <c r="C563" s="31" t="s">
        <v>1658</v>
      </c>
      <c r="D563" s="31" t="s">
        <v>3285</v>
      </c>
      <c r="E563" s="31" t="s">
        <v>3299</v>
      </c>
      <c r="F563" s="31" t="s">
        <v>3300</v>
      </c>
      <c r="G563" s="33">
        <v>1037.7783293503001</v>
      </c>
      <c r="H563" s="31" t="s">
        <v>94</v>
      </c>
      <c r="I563" s="33">
        <v>73.601299953921696</v>
      </c>
      <c r="J563" s="33">
        <v>14.1</v>
      </c>
      <c r="K563" s="31" t="s">
        <v>94</v>
      </c>
      <c r="L563" s="31" t="s">
        <v>95</v>
      </c>
    </row>
    <row r="564" spans="1:12" x14ac:dyDescent="0.2">
      <c r="A564" t="str">
        <f>VLOOKUP(B564,StateFIPS!A$2:B$52,2)</f>
        <v>Iowa</v>
      </c>
      <c r="B564">
        <f t="shared" si="9"/>
        <v>19</v>
      </c>
      <c r="C564" s="31" t="s">
        <v>199</v>
      </c>
      <c r="D564" s="31" t="s">
        <v>3285</v>
      </c>
      <c r="E564" s="31" t="s">
        <v>3299</v>
      </c>
      <c r="F564" s="31" t="s">
        <v>3300</v>
      </c>
      <c r="G564" s="33">
        <v>1037.7783293503001</v>
      </c>
      <c r="H564" s="31" t="s">
        <v>94</v>
      </c>
      <c r="I564" s="33">
        <v>73.601299953921696</v>
      </c>
      <c r="J564" s="33">
        <v>14.1</v>
      </c>
      <c r="K564" s="31" t="s">
        <v>94</v>
      </c>
      <c r="L564" s="31" t="s">
        <v>95</v>
      </c>
    </row>
    <row r="565" spans="1:12" x14ac:dyDescent="0.2">
      <c r="A565" t="str">
        <f>VLOOKUP(B565,StateFIPS!A$2:B$52,2)</f>
        <v>Iowa</v>
      </c>
      <c r="B565">
        <f t="shared" si="9"/>
        <v>19</v>
      </c>
      <c r="C565" s="31" t="s">
        <v>212</v>
      </c>
      <c r="D565" s="31" t="s">
        <v>3285</v>
      </c>
      <c r="E565" s="31" t="s">
        <v>3299</v>
      </c>
      <c r="F565" s="31" t="s">
        <v>3300</v>
      </c>
      <c r="G565" s="33">
        <v>1037.7783293503001</v>
      </c>
      <c r="H565" s="31" t="s">
        <v>94</v>
      </c>
      <c r="I565" s="33">
        <v>73.601299953921696</v>
      </c>
      <c r="J565" s="33">
        <v>14.1</v>
      </c>
      <c r="K565" s="31" t="s">
        <v>94</v>
      </c>
      <c r="L565" s="31" t="s">
        <v>95</v>
      </c>
    </row>
    <row r="566" spans="1:12" x14ac:dyDescent="0.2">
      <c r="A566" t="str">
        <f>VLOOKUP(B566,StateFIPS!A$2:B$52,2)</f>
        <v>Iowa</v>
      </c>
      <c r="B566">
        <f t="shared" si="9"/>
        <v>19</v>
      </c>
      <c r="C566" s="31" t="s">
        <v>213</v>
      </c>
      <c r="D566" s="31" t="s">
        <v>3285</v>
      </c>
      <c r="E566" s="31" t="s">
        <v>3299</v>
      </c>
      <c r="F566" s="31" t="s">
        <v>3300</v>
      </c>
      <c r="G566" s="33">
        <v>1037.7783293503001</v>
      </c>
      <c r="H566" s="31" t="s">
        <v>94</v>
      </c>
      <c r="I566" s="33">
        <v>73.601299953921696</v>
      </c>
      <c r="J566" s="33">
        <v>14.1</v>
      </c>
      <c r="K566" s="31" t="s">
        <v>94</v>
      </c>
      <c r="L566" s="31" t="s">
        <v>95</v>
      </c>
    </row>
    <row r="567" spans="1:12" x14ac:dyDescent="0.2">
      <c r="A567" t="str">
        <f>VLOOKUP(B567,StateFIPS!A$2:B$52,2)</f>
        <v>Iowa</v>
      </c>
      <c r="B567">
        <f t="shared" si="9"/>
        <v>19</v>
      </c>
      <c r="C567" s="31" t="s">
        <v>214</v>
      </c>
      <c r="D567" s="31" t="s">
        <v>3285</v>
      </c>
      <c r="E567" s="31" t="s">
        <v>3299</v>
      </c>
      <c r="F567" s="31" t="s">
        <v>3300</v>
      </c>
      <c r="G567" s="33">
        <v>1037.7783293503001</v>
      </c>
      <c r="H567" s="31" t="s">
        <v>94</v>
      </c>
      <c r="I567" s="33">
        <v>73.601299953921696</v>
      </c>
      <c r="J567" s="33">
        <v>14.1</v>
      </c>
      <c r="K567" s="31" t="s">
        <v>94</v>
      </c>
      <c r="L567" s="31" t="s">
        <v>95</v>
      </c>
    </row>
    <row r="568" spans="1:12" x14ac:dyDescent="0.2">
      <c r="A568" t="str">
        <f>VLOOKUP(B568,StateFIPS!A$2:B$52,2)</f>
        <v>Iowa</v>
      </c>
      <c r="B568">
        <f t="shared" si="9"/>
        <v>19</v>
      </c>
      <c r="C568" s="31" t="s">
        <v>215</v>
      </c>
      <c r="D568" s="31" t="s">
        <v>3285</v>
      </c>
      <c r="E568" s="31" t="s">
        <v>3299</v>
      </c>
      <c r="F568" s="31" t="s">
        <v>3300</v>
      </c>
      <c r="G568" s="33">
        <v>1037.7783293503001</v>
      </c>
      <c r="H568" s="31" t="s">
        <v>94</v>
      </c>
      <c r="I568" s="33">
        <v>73.601299953921696</v>
      </c>
      <c r="J568" s="33">
        <v>14.1</v>
      </c>
      <c r="K568" s="31" t="s">
        <v>94</v>
      </c>
      <c r="L568" s="31" t="s">
        <v>95</v>
      </c>
    </row>
    <row r="569" spans="1:12" x14ac:dyDescent="0.2">
      <c r="A569" t="str">
        <f>VLOOKUP(B569,StateFIPS!A$2:B$52,2)</f>
        <v>Iowa</v>
      </c>
      <c r="B569">
        <f t="shared" si="9"/>
        <v>19</v>
      </c>
      <c r="C569" s="31" t="s">
        <v>216</v>
      </c>
      <c r="D569" s="31" t="s">
        <v>3285</v>
      </c>
      <c r="E569" s="31" t="s">
        <v>3299</v>
      </c>
      <c r="F569" s="31" t="s">
        <v>3300</v>
      </c>
      <c r="G569" s="33">
        <v>1037.7783293503001</v>
      </c>
      <c r="H569" s="31" t="s">
        <v>94</v>
      </c>
      <c r="I569" s="33">
        <v>73.601299953921696</v>
      </c>
      <c r="J569" s="33">
        <v>14.1</v>
      </c>
      <c r="K569" s="31" t="s">
        <v>94</v>
      </c>
      <c r="L569" s="31" t="s">
        <v>95</v>
      </c>
    </row>
    <row r="570" spans="1:12" x14ac:dyDescent="0.2">
      <c r="A570" t="str">
        <f>VLOOKUP(B570,StateFIPS!A$2:B$52,2)</f>
        <v>Iowa</v>
      </c>
      <c r="B570">
        <f t="shared" si="9"/>
        <v>19</v>
      </c>
      <c r="C570" s="31" t="s">
        <v>1660</v>
      </c>
      <c r="D570" s="31" t="s">
        <v>3285</v>
      </c>
      <c r="E570" s="31" t="s">
        <v>3299</v>
      </c>
      <c r="F570" s="31" t="s">
        <v>3300</v>
      </c>
      <c r="G570" s="33">
        <v>8423.8808837656106</v>
      </c>
      <c r="H570" s="31" t="s">
        <v>94</v>
      </c>
      <c r="I570" s="33">
        <v>597.43836055075201</v>
      </c>
      <c r="J570" s="33">
        <v>14.1</v>
      </c>
      <c r="K570" s="31" t="s">
        <v>94</v>
      </c>
      <c r="L570" s="31" t="s">
        <v>95</v>
      </c>
    </row>
    <row r="571" spans="1:12" x14ac:dyDescent="0.2">
      <c r="A571" t="str">
        <f>VLOOKUP(B571,StateFIPS!A$2:B$52,2)</f>
        <v>Iowa</v>
      </c>
      <c r="B571">
        <f t="shared" si="9"/>
        <v>19</v>
      </c>
      <c r="C571" s="31" t="s">
        <v>217</v>
      </c>
      <c r="D571" s="31" t="s">
        <v>3285</v>
      </c>
      <c r="E571" s="31" t="s">
        <v>3299</v>
      </c>
      <c r="F571" s="31" t="s">
        <v>3300</v>
      </c>
      <c r="G571" s="33">
        <v>1037.7783293503001</v>
      </c>
      <c r="H571" s="31" t="s">
        <v>94</v>
      </c>
      <c r="I571" s="33">
        <v>73.601299953921696</v>
      </c>
      <c r="J571" s="33">
        <v>14.1</v>
      </c>
      <c r="K571" s="31" t="s">
        <v>94</v>
      </c>
      <c r="L571" s="31" t="s">
        <v>95</v>
      </c>
    </row>
    <row r="572" spans="1:12" x14ac:dyDescent="0.2">
      <c r="A572" t="str">
        <f>VLOOKUP(B572,StateFIPS!A$2:B$52,2)</f>
        <v>Iowa</v>
      </c>
      <c r="B572">
        <f t="shared" si="9"/>
        <v>19</v>
      </c>
      <c r="C572" s="31" t="s">
        <v>218</v>
      </c>
      <c r="D572" s="31" t="s">
        <v>3285</v>
      </c>
      <c r="E572" s="31" t="s">
        <v>3299</v>
      </c>
      <c r="F572" s="31" t="s">
        <v>3300</v>
      </c>
      <c r="G572" s="33">
        <v>1037.7783293503001</v>
      </c>
      <c r="H572" s="31" t="s">
        <v>94</v>
      </c>
      <c r="I572" s="33">
        <v>73.601299953921696</v>
      </c>
      <c r="J572" s="33">
        <v>14.1</v>
      </c>
      <c r="K572" s="31" t="s">
        <v>94</v>
      </c>
      <c r="L572" s="31" t="s">
        <v>95</v>
      </c>
    </row>
    <row r="573" spans="1:12" x14ac:dyDescent="0.2">
      <c r="A573" t="str">
        <f>VLOOKUP(B573,StateFIPS!A$2:B$52,2)</f>
        <v>Iowa</v>
      </c>
      <c r="B573">
        <f t="shared" si="9"/>
        <v>19</v>
      </c>
      <c r="C573" s="31" t="s">
        <v>1662</v>
      </c>
      <c r="D573" s="31" t="s">
        <v>3285</v>
      </c>
      <c r="E573" s="31" t="s">
        <v>3299</v>
      </c>
      <c r="F573" s="31" t="s">
        <v>3300</v>
      </c>
      <c r="G573" s="33">
        <v>2881.8539865513899</v>
      </c>
      <c r="H573" s="31" t="s">
        <v>94</v>
      </c>
      <c r="I573" s="33">
        <v>204.386807556836</v>
      </c>
      <c r="J573" s="33">
        <v>14.1</v>
      </c>
      <c r="K573" s="31" t="s">
        <v>94</v>
      </c>
      <c r="L573" s="31" t="s">
        <v>95</v>
      </c>
    </row>
    <row r="574" spans="1:12" x14ac:dyDescent="0.2">
      <c r="A574" t="str">
        <f>VLOOKUP(B574,StateFIPS!A$2:B$52,2)</f>
        <v>Iowa</v>
      </c>
      <c r="B574">
        <f t="shared" si="9"/>
        <v>19</v>
      </c>
      <c r="C574" s="31" t="s">
        <v>1663</v>
      </c>
      <c r="D574" s="31" t="s">
        <v>3285</v>
      </c>
      <c r="E574" s="31" t="s">
        <v>3299</v>
      </c>
      <c r="F574" s="31" t="s">
        <v>3300</v>
      </c>
      <c r="G574" s="33">
        <v>1037.7783293503001</v>
      </c>
      <c r="H574" s="31" t="s">
        <v>94</v>
      </c>
      <c r="I574" s="33">
        <v>73.601299953921696</v>
      </c>
      <c r="J574" s="33">
        <v>14.1</v>
      </c>
      <c r="K574" s="31" t="s">
        <v>94</v>
      </c>
      <c r="L574" s="31" t="s">
        <v>95</v>
      </c>
    </row>
    <row r="575" spans="1:12" x14ac:dyDescent="0.2">
      <c r="A575" t="str">
        <f>VLOOKUP(B575,StateFIPS!A$2:B$52,2)</f>
        <v>Iowa</v>
      </c>
      <c r="B575">
        <f t="shared" si="9"/>
        <v>19</v>
      </c>
      <c r="C575" s="31" t="s">
        <v>1665</v>
      </c>
      <c r="D575" s="31" t="s">
        <v>3285</v>
      </c>
      <c r="E575" s="31" t="s">
        <v>3299</v>
      </c>
      <c r="F575" s="31" t="s">
        <v>3300</v>
      </c>
      <c r="G575" s="33">
        <v>1037.7783293503001</v>
      </c>
      <c r="H575" s="31" t="s">
        <v>94</v>
      </c>
      <c r="I575" s="33">
        <v>73.601299953921696</v>
      </c>
      <c r="J575" s="33">
        <v>14.1</v>
      </c>
      <c r="K575" s="31" t="s">
        <v>94</v>
      </c>
      <c r="L575" s="31" t="s">
        <v>95</v>
      </c>
    </row>
    <row r="576" spans="1:12" x14ac:dyDescent="0.2">
      <c r="A576" t="str">
        <f>VLOOKUP(B576,StateFIPS!A$2:B$52,2)</f>
        <v>Iowa</v>
      </c>
      <c r="B576">
        <f t="shared" si="9"/>
        <v>19</v>
      </c>
      <c r="C576" s="31" t="s">
        <v>219</v>
      </c>
      <c r="D576" s="31" t="s">
        <v>3285</v>
      </c>
      <c r="E576" s="31" t="s">
        <v>3299</v>
      </c>
      <c r="F576" s="31" t="s">
        <v>3300</v>
      </c>
      <c r="G576" s="33">
        <v>1037.7783293503001</v>
      </c>
      <c r="H576" s="31" t="s">
        <v>94</v>
      </c>
      <c r="I576" s="33">
        <v>73.601299953921696</v>
      </c>
      <c r="J576" s="33">
        <v>14.1</v>
      </c>
      <c r="K576" s="31" t="s">
        <v>94</v>
      </c>
      <c r="L576" s="31" t="s">
        <v>95</v>
      </c>
    </row>
    <row r="577" spans="1:12" x14ac:dyDescent="0.2">
      <c r="A577" t="str">
        <f>VLOOKUP(B577,StateFIPS!A$2:B$52,2)</f>
        <v>Iowa</v>
      </c>
      <c r="B577">
        <f t="shared" si="9"/>
        <v>19</v>
      </c>
      <c r="C577" s="31" t="s">
        <v>1666</v>
      </c>
      <c r="D577" s="31" t="s">
        <v>3285</v>
      </c>
      <c r="E577" s="31" t="s">
        <v>3299</v>
      </c>
      <c r="F577" s="31" t="s">
        <v>3300</v>
      </c>
      <c r="G577" s="33">
        <v>9781.6774735830895</v>
      </c>
      <c r="H577" s="31" t="s">
        <v>94</v>
      </c>
      <c r="I577" s="33">
        <v>693.73599103426102</v>
      </c>
      <c r="J577" s="33">
        <v>14.1</v>
      </c>
      <c r="K577" s="31" t="s">
        <v>94</v>
      </c>
      <c r="L577" s="31" t="s">
        <v>95</v>
      </c>
    </row>
    <row r="578" spans="1:12" x14ac:dyDescent="0.2">
      <c r="A578" t="str">
        <f>VLOOKUP(B578,StateFIPS!A$2:B$52,2)</f>
        <v>Iowa</v>
      </c>
      <c r="B578">
        <f t="shared" si="9"/>
        <v>19</v>
      </c>
      <c r="C578" s="31" t="s">
        <v>1616</v>
      </c>
      <c r="D578" s="31" t="s">
        <v>3285</v>
      </c>
      <c r="E578" s="31" t="s">
        <v>3299</v>
      </c>
      <c r="F578" s="31" t="s">
        <v>3300</v>
      </c>
      <c r="G578" s="33">
        <v>1037.7783293503001</v>
      </c>
      <c r="H578" s="31" t="s">
        <v>94</v>
      </c>
      <c r="I578" s="33">
        <v>73.601299953921696</v>
      </c>
      <c r="J578" s="33">
        <v>14.1</v>
      </c>
      <c r="K578" s="31" t="s">
        <v>94</v>
      </c>
      <c r="L578" s="31" t="s">
        <v>95</v>
      </c>
    </row>
    <row r="579" spans="1:12" x14ac:dyDescent="0.2">
      <c r="A579" t="str">
        <f>VLOOKUP(B579,StateFIPS!A$2:B$52,2)</f>
        <v>Iowa</v>
      </c>
      <c r="B579">
        <f t="shared" ref="B579:B642" si="10">VALUE(LEFT(C579,2))</f>
        <v>19</v>
      </c>
      <c r="C579" s="31" t="s">
        <v>220</v>
      </c>
      <c r="D579" s="31" t="s">
        <v>3285</v>
      </c>
      <c r="E579" s="31" t="s">
        <v>3299</v>
      </c>
      <c r="F579" s="31" t="s">
        <v>3300</v>
      </c>
      <c r="G579" s="33">
        <v>304.81147934678199</v>
      </c>
      <c r="H579" s="31" t="s">
        <v>94</v>
      </c>
      <c r="I579" s="33">
        <v>21.6178354146654</v>
      </c>
      <c r="J579" s="33">
        <v>14.1</v>
      </c>
      <c r="K579" s="31" t="s">
        <v>94</v>
      </c>
      <c r="L579" s="31" t="s">
        <v>95</v>
      </c>
    </row>
    <row r="580" spans="1:12" x14ac:dyDescent="0.2">
      <c r="A580" t="str">
        <f>VLOOKUP(B580,StateFIPS!A$2:B$52,2)</f>
        <v>Iowa</v>
      </c>
      <c r="B580">
        <f t="shared" si="10"/>
        <v>19</v>
      </c>
      <c r="C580" s="31" t="s">
        <v>1670</v>
      </c>
      <c r="D580" s="31" t="s">
        <v>3285</v>
      </c>
      <c r="E580" s="31" t="s">
        <v>3299</v>
      </c>
      <c r="F580" s="31" t="s">
        <v>3300</v>
      </c>
      <c r="G580" s="33">
        <v>1037.7783293503001</v>
      </c>
      <c r="H580" s="31" t="s">
        <v>94</v>
      </c>
      <c r="I580" s="33">
        <v>73.601299953921696</v>
      </c>
      <c r="J580" s="33">
        <v>14.1</v>
      </c>
      <c r="K580" s="31" t="s">
        <v>94</v>
      </c>
      <c r="L580" s="31" t="s">
        <v>95</v>
      </c>
    </row>
    <row r="581" spans="1:12" x14ac:dyDescent="0.2">
      <c r="A581" t="str">
        <f>VLOOKUP(B581,StateFIPS!A$2:B$52,2)</f>
        <v>Iowa</v>
      </c>
      <c r="B581">
        <f t="shared" si="10"/>
        <v>19</v>
      </c>
      <c r="C581" s="31" t="s">
        <v>1672</v>
      </c>
      <c r="D581" s="31" t="s">
        <v>3285</v>
      </c>
      <c r="E581" s="31" t="s">
        <v>3299</v>
      </c>
      <c r="F581" s="31" t="s">
        <v>3300</v>
      </c>
      <c r="G581" s="33">
        <v>1037.7783293503001</v>
      </c>
      <c r="H581" s="31" t="s">
        <v>94</v>
      </c>
      <c r="I581" s="33">
        <v>73.601299953921696</v>
      </c>
      <c r="J581" s="33">
        <v>14.1</v>
      </c>
      <c r="K581" s="31" t="s">
        <v>94</v>
      </c>
      <c r="L581" s="31" t="s">
        <v>95</v>
      </c>
    </row>
    <row r="582" spans="1:12" x14ac:dyDescent="0.2">
      <c r="A582" t="str">
        <f>VLOOKUP(B582,StateFIPS!A$2:B$52,2)</f>
        <v>Iowa</v>
      </c>
      <c r="B582">
        <f t="shared" si="10"/>
        <v>19</v>
      </c>
      <c r="C582" s="31" t="s">
        <v>1673</v>
      </c>
      <c r="D582" s="31" t="s">
        <v>3285</v>
      </c>
      <c r="E582" s="31" t="s">
        <v>3299</v>
      </c>
      <c r="F582" s="31" t="s">
        <v>3300</v>
      </c>
      <c r="G582" s="33">
        <v>1037.7783293503001</v>
      </c>
      <c r="H582" s="31" t="s">
        <v>94</v>
      </c>
      <c r="I582" s="33">
        <v>73.601299953921696</v>
      </c>
      <c r="J582" s="33">
        <v>14.1</v>
      </c>
      <c r="K582" s="31" t="s">
        <v>94</v>
      </c>
      <c r="L582" s="31" t="s">
        <v>95</v>
      </c>
    </row>
    <row r="583" spans="1:12" x14ac:dyDescent="0.2">
      <c r="A583" t="str">
        <f>VLOOKUP(B583,StateFIPS!A$2:B$52,2)</f>
        <v>Iowa</v>
      </c>
      <c r="B583">
        <f t="shared" si="10"/>
        <v>19</v>
      </c>
      <c r="C583" s="31" t="s">
        <v>221</v>
      </c>
      <c r="D583" s="31" t="s">
        <v>3285</v>
      </c>
      <c r="E583" s="31" t="s">
        <v>3299</v>
      </c>
      <c r="F583" s="31" t="s">
        <v>3300</v>
      </c>
      <c r="G583" s="33">
        <v>332.52161383285301</v>
      </c>
      <c r="H583" s="31" t="s">
        <v>94</v>
      </c>
      <c r="I583" s="33">
        <v>23.583093179635</v>
      </c>
      <c r="J583" s="33">
        <v>14.1</v>
      </c>
      <c r="K583" s="31" t="s">
        <v>94</v>
      </c>
      <c r="L583" s="31" t="s">
        <v>95</v>
      </c>
    </row>
    <row r="584" spans="1:12" x14ac:dyDescent="0.2">
      <c r="A584" t="str">
        <f>VLOOKUP(B584,StateFIPS!A$2:B$52,2)</f>
        <v>Iowa</v>
      </c>
      <c r="B584">
        <f t="shared" si="10"/>
        <v>19</v>
      </c>
      <c r="C584" s="31" t="s">
        <v>248</v>
      </c>
      <c r="D584" s="31" t="s">
        <v>3285</v>
      </c>
      <c r="E584" s="31" t="s">
        <v>3299</v>
      </c>
      <c r="F584" s="31" t="s">
        <v>3300</v>
      </c>
      <c r="G584" s="33">
        <v>1037.7783293503001</v>
      </c>
      <c r="H584" s="31" t="s">
        <v>94</v>
      </c>
      <c r="I584" s="33">
        <v>73.601299953921696</v>
      </c>
      <c r="J584" s="33">
        <v>14.1</v>
      </c>
      <c r="K584" s="31" t="s">
        <v>94</v>
      </c>
      <c r="L584" s="31" t="s">
        <v>95</v>
      </c>
    </row>
    <row r="585" spans="1:12" x14ac:dyDescent="0.2">
      <c r="A585" t="str">
        <f>VLOOKUP(B585,StateFIPS!A$2:B$52,2)</f>
        <v>Iowa</v>
      </c>
      <c r="B585">
        <f t="shared" si="10"/>
        <v>19</v>
      </c>
      <c r="C585" s="31" t="s">
        <v>1691</v>
      </c>
      <c r="D585" s="31" t="s">
        <v>3285</v>
      </c>
      <c r="E585" s="31" t="s">
        <v>3299</v>
      </c>
      <c r="F585" s="31" t="s">
        <v>3300</v>
      </c>
      <c r="G585" s="33">
        <v>1037.7783293503001</v>
      </c>
      <c r="H585" s="31" t="s">
        <v>94</v>
      </c>
      <c r="I585" s="33">
        <v>73.601299953921696</v>
      </c>
      <c r="J585" s="33">
        <v>14.1</v>
      </c>
      <c r="K585" s="31" t="s">
        <v>94</v>
      </c>
      <c r="L585" s="31" t="s">
        <v>95</v>
      </c>
    </row>
    <row r="586" spans="1:12" x14ac:dyDescent="0.2">
      <c r="A586" t="str">
        <f>VLOOKUP(B586,StateFIPS!A$2:B$52,2)</f>
        <v>Iowa</v>
      </c>
      <c r="B586">
        <f t="shared" si="10"/>
        <v>19</v>
      </c>
      <c r="C586" s="31" t="s">
        <v>279</v>
      </c>
      <c r="D586" s="31" t="s">
        <v>3285</v>
      </c>
      <c r="E586" s="31" t="s">
        <v>3299</v>
      </c>
      <c r="F586" s="31" t="s">
        <v>3300</v>
      </c>
      <c r="G586" s="33">
        <v>1037.7783293503001</v>
      </c>
      <c r="H586" s="31" t="s">
        <v>94</v>
      </c>
      <c r="I586" s="33">
        <v>73.601299953921696</v>
      </c>
      <c r="J586" s="33">
        <v>14.1</v>
      </c>
      <c r="K586" s="31" t="s">
        <v>94</v>
      </c>
      <c r="L586" s="31" t="s">
        <v>95</v>
      </c>
    </row>
    <row r="587" spans="1:12" x14ac:dyDescent="0.2">
      <c r="A587" t="str">
        <f>VLOOKUP(B587,StateFIPS!A$2:B$52,2)</f>
        <v>Iowa</v>
      </c>
      <c r="B587">
        <f t="shared" si="10"/>
        <v>19</v>
      </c>
      <c r="C587" s="31" t="s">
        <v>1503</v>
      </c>
      <c r="D587" s="31" t="s">
        <v>3285</v>
      </c>
      <c r="E587" s="31" t="s">
        <v>3299</v>
      </c>
      <c r="F587" s="31" t="s">
        <v>3300</v>
      </c>
      <c r="G587" s="33">
        <v>277.10134486071098</v>
      </c>
      <c r="H587" s="31" t="s">
        <v>94</v>
      </c>
      <c r="I587" s="33">
        <v>19.6525776496958</v>
      </c>
      <c r="J587" s="33">
        <v>14.1</v>
      </c>
      <c r="K587" s="31" t="s">
        <v>94</v>
      </c>
      <c r="L587" s="31" t="s">
        <v>95</v>
      </c>
    </row>
    <row r="588" spans="1:12" x14ac:dyDescent="0.2">
      <c r="A588" t="str">
        <f>VLOOKUP(B588,StateFIPS!A$2:B$52,2)</f>
        <v>Iowa</v>
      </c>
      <c r="B588">
        <f t="shared" si="10"/>
        <v>19</v>
      </c>
      <c r="C588" s="31" t="s">
        <v>1505</v>
      </c>
      <c r="D588" s="31" t="s">
        <v>3285</v>
      </c>
      <c r="E588" s="31" t="s">
        <v>3299</v>
      </c>
      <c r="F588" s="31" t="s">
        <v>3300</v>
      </c>
      <c r="G588" s="33">
        <v>1246.9560518732001</v>
      </c>
      <c r="H588" s="31" t="s">
        <v>94</v>
      </c>
      <c r="I588" s="33">
        <v>88.436599423631094</v>
      </c>
      <c r="J588" s="33">
        <v>14.1</v>
      </c>
      <c r="K588" s="31" t="s">
        <v>94</v>
      </c>
      <c r="L588" s="31" t="s">
        <v>95</v>
      </c>
    </row>
    <row r="589" spans="1:12" x14ac:dyDescent="0.2">
      <c r="A589" t="str">
        <f>VLOOKUP(B589,StateFIPS!A$2:B$52,2)</f>
        <v>Iowa</v>
      </c>
      <c r="B589">
        <f t="shared" si="10"/>
        <v>19</v>
      </c>
      <c r="C589" s="31" t="s">
        <v>1507</v>
      </c>
      <c r="D589" s="31" t="s">
        <v>3285</v>
      </c>
      <c r="E589" s="31" t="s">
        <v>3299</v>
      </c>
      <c r="F589" s="31" t="s">
        <v>3300</v>
      </c>
      <c r="G589" s="33">
        <v>1037.7783293503001</v>
      </c>
      <c r="H589" s="31" t="s">
        <v>94</v>
      </c>
      <c r="I589" s="33">
        <v>73.601299953921696</v>
      </c>
      <c r="J589" s="33">
        <v>14.1</v>
      </c>
      <c r="K589" s="31" t="s">
        <v>94</v>
      </c>
      <c r="L589" s="31" t="s">
        <v>95</v>
      </c>
    </row>
    <row r="590" spans="1:12" x14ac:dyDescent="0.2">
      <c r="A590" t="str">
        <f>VLOOKUP(B590,StateFIPS!A$2:B$52,2)</f>
        <v>Iowa</v>
      </c>
      <c r="B590">
        <f t="shared" si="10"/>
        <v>19</v>
      </c>
      <c r="C590" s="31" t="s">
        <v>245</v>
      </c>
      <c r="D590" s="31" t="s">
        <v>3285</v>
      </c>
      <c r="E590" s="31" t="s">
        <v>3299</v>
      </c>
      <c r="F590" s="31" t="s">
        <v>3300</v>
      </c>
      <c r="G590" s="33">
        <v>1037.7783293503001</v>
      </c>
      <c r="H590" s="31" t="s">
        <v>94</v>
      </c>
      <c r="I590" s="33">
        <v>73.601299953921696</v>
      </c>
      <c r="J590" s="33">
        <v>14.1</v>
      </c>
      <c r="K590" s="31" t="s">
        <v>94</v>
      </c>
      <c r="L590" s="31" t="s">
        <v>95</v>
      </c>
    </row>
    <row r="591" spans="1:12" x14ac:dyDescent="0.2">
      <c r="A591" t="str">
        <f>VLOOKUP(B591,StateFIPS!A$2:B$52,2)</f>
        <v>Iowa</v>
      </c>
      <c r="B591">
        <f t="shared" si="10"/>
        <v>19</v>
      </c>
      <c r="C591" s="31" t="s">
        <v>1508</v>
      </c>
      <c r="D591" s="31" t="s">
        <v>3285</v>
      </c>
      <c r="E591" s="31" t="s">
        <v>3299</v>
      </c>
      <c r="F591" s="31" t="s">
        <v>3300</v>
      </c>
      <c r="G591" s="33">
        <v>1037.7783293503001</v>
      </c>
      <c r="H591" s="31" t="s">
        <v>94</v>
      </c>
      <c r="I591" s="33">
        <v>73.601299953921696</v>
      </c>
      <c r="J591" s="33">
        <v>14.1</v>
      </c>
      <c r="K591" s="31" t="s">
        <v>94</v>
      </c>
      <c r="L591" s="31" t="s">
        <v>95</v>
      </c>
    </row>
    <row r="592" spans="1:12" x14ac:dyDescent="0.2">
      <c r="A592" t="str">
        <f>VLOOKUP(B592,StateFIPS!A$2:B$52,2)</f>
        <v>Iowa</v>
      </c>
      <c r="B592">
        <f t="shared" si="10"/>
        <v>19</v>
      </c>
      <c r="C592" s="31" t="s">
        <v>269</v>
      </c>
      <c r="D592" s="31" t="s">
        <v>3285</v>
      </c>
      <c r="E592" s="31" t="s">
        <v>3299</v>
      </c>
      <c r="F592" s="31" t="s">
        <v>3300</v>
      </c>
      <c r="G592" s="33">
        <v>1037.7783293503001</v>
      </c>
      <c r="H592" s="31" t="s">
        <v>94</v>
      </c>
      <c r="I592" s="33">
        <v>73.601299953921696</v>
      </c>
      <c r="J592" s="33">
        <v>14.1</v>
      </c>
      <c r="K592" s="31" t="s">
        <v>94</v>
      </c>
      <c r="L592" s="31" t="s">
        <v>95</v>
      </c>
    </row>
    <row r="593" spans="1:12" x14ac:dyDescent="0.2">
      <c r="A593" t="str">
        <f>VLOOKUP(B593,StateFIPS!A$2:B$52,2)</f>
        <v>Iowa</v>
      </c>
      <c r="B593">
        <f t="shared" si="10"/>
        <v>19</v>
      </c>
      <c r="C593" s="31" t="s">
        <v>1510</v>
      </c>
      <c r="D593" s="31" t="s">
        <v>3285</v>
      </c>
      <c r="E593" s="31" t="s">
        <v>3299</v>
      </c>
      <c r="F593" s="31" t="s">
        <v>3300</v>
      </c>
      <c r="G593" s="33">
        <v>1037.7783293503001</v>
      </c>
      <c r="H593" s="31" t="s">
        <v>94</v>
      </c>
      <c r="I593" s="33">
        <v>73.601299953921696</v>
      </c>
      <c r="J593" s="33">
        <v>14.1</v>
      </c>
      <c r="K593" s="31" t="s">
        <v>94</v>
      </c>
      <c r="L593" s="31" t="s">
        <v>95</v>
      </c>
    </row>
    <row r="594" spans="1:12" x14ac:dyDescent="0.2">
      <c r="A594" t="str">
        <f>VLOOKUP(B594,StateFIPS!A$2:B$52,2)</f>
        <v>Iowa</v>
      </c>
      <c r="B594">
        <f t="shared" si="10"/>
        <v>19</v>
      </c>
      <c r="C594" s="31" t="s">
        <v>270</v>
      </c>
      <c r="D594" s="31" t="s">
        <v>3285</v>
      </c>
      <c r="E594" s="31" t="s">
        <v>3299</v>
      </c>
      <c r="F594" s="31" t="s">
        <v>3300</v>
      </c>
      <c r="G594" s="33">
        <v>1037.7783293503001</v>
      </c>
      <c r="H594" s="31" t="s">
        <v>94</v>
      </c>
      <c r="I594" s="33">
        <v>73.601299953921696</v>
      </c>
      <c r="J594" s="33">
        <v>14.1</v>
      </c>
      <c r="K594" s="31" t="s">
        <v>94</v>
      </c>
      <c r="L594" s="31" t="s">
        <v>95</v>
      </c>
    </row>
    <row r="595" spans="1:12" x14ac:dyDescent="0.2">
      <c r="A595" t="str">
        <f>VLOOKUP(B595,StateFIPS!A$2:B$52,2)</f>
        <v>Iowa</v>
      </c>
      <c r="B595">
        <f t="shared" si="10"/>
        <v>19</v>
      </c>
      <c r="C595" s="31" t="s">
        <v>1511</v>
      </c>
      <c r="D595" s="31" t="s">
        <v>3285</v>
      </c>
      <c r="E595" s="31" t="s">
        <v>3299</v>
      </c>
      <c r="F595" s="31" t="s">
        <v>3300</v>
      </c>
      <c r="G595" s="33">
        <v>1037.7783293503001</v>
      </c>
      <c r="H595" s="31" t="s">
        <v>94</v>
      </c>
      <c r="I595" s="33">
        <v>73.601299953921696</v>
      </c>
      <c r="J595" s="33">
        <v>14.1</v>
      </c>
      <c r="K595" s="31" t="s">
        <v>94</v>
      </c>
      <c r="L595" s="31" t="s">
        <v>95</v>
      </c>
    </row>
    <row r="596" spans="1:12" x14ac:dyDescent="0.2">
      <c r="A596" t="str">
        <f>VLOOKUP(B596,StateFIPS!A$2:B$52,2)</f>
        <v>Iowa</v>
      </c>
      <c r="B596">
        <f t="shared" si="10"/>
        <v>19</v>
      </c>
      <c r="C596" s="31" t="s">
        <v>1514</v>
      </c>
      <c r="D596" s="31" t="s">
        <v>3285</v>
      </c>
      <c r="E596" s="31" t="s">
        <v>3299</v>
      </c>
      <c r="F596" s="31" t="s">
        <v>3300</v>
      </c>
      <c r="G596" s="33">
        <v>1037.7783293503001</v>
      </c>
      <c r="H596" s="31" t="s">
        <v>94</v>
      </c>
      <c r="I596" s="33">
        <v>73.601299953921696</v>
      </c>
      <c r="J596" s="33">
        <v>14.1</v>
      </c>
      <c r="K596" s="31" t="s">
        <v>94</v>
      </c>
      <c r="L596" s="31" t="s">
        <v>95</v>
      </c>
    </row>
    <row r="597" spans="1:12" x14ac:dyDescent="0.2">
      <c r="A597" t="str">
        <f>VLOOKUP(B597,StateFIPS!A$2:B$52,2)</f>
        <v>Iowa</v>
      </c>
      <c r="B597">
        <f t="shared" si="10"/>
        <v>19</v>
      </c>
      <c r="C597" s="31" t="s">
        <v>1531</v>
      </c>
      <c r="D597" s="31" t="s">
        <v>3285</v>
      </c>
      <c r="E597" s="31" t="s">
        <v>3299</v>
      </c>
      <c r="F597" s="31" t="s">
        <v>3300</v>
      </c>
      <c r="G597" s="33">
        <v>1037.7783293503001</v>
      </c>
      <c r="H597" s="31" t="s">
        <v>94</v>
      </c>
      <c r="I597" s="33">
        <v>73.601299953921696</v>
      </c>
      <c r="J597" s="33">
        <v>14.1</v>
      </c>
      <c r="K597" s="31" t="s">
        <v>94</v>
      </c>
      <c r="L597" s="31" t="s">
        <v>95</v>
      </c>
    </row>
    <row r="598" spans="1:12" x14ac:dyDescent="0.2">
      <c r="A598" t="str">
        <f>VLOOKUP(B598,StateFIPS!A$2:B$52,2)</f>
        <v>Iowa</v>
      </c>
      <c r="B598">
        <f t="shared" si="10"/>
        <v>19</v>
      </c>
      <c r="C598" s="31" t="s">
        <v>271</v>
      </c>
      <c r="D598" s="31" t="s">
        <v>3285</v>
      </c>
      <c r="E598" s="31" t="s">
        <v>3299</v>
      </c>
      <c r="F598" s="31" t="s">
        <v>3300</v>
      </c>
      <c r="G598" s="33">
        <v>1037.7783293503001</v>
      </c>
      <c r="H598" s="31" t="s">
        <v>94</v>
      </c>
      <c r="I598" s="33">
        <v>73.601299953921696</v>
      </c>
      <c r="J598" s="33">
        <v>14.1</v>
      </c>
      <c r="K598" s="31" t="s">
        <v>94</v>
      </c>
      <c r="L598" s="31" t="s">
        <v>95</v>
      </c>
    </row>
    <row r="599" spans="1:12" x14ac:dyDescent="0.2">
      <c r="A599" t="str">
        <f>VLOOKUP(B599,StateFIPS!A$2:B$52,2)</f>
        <v>Iowa</v>
      </c>
      <c r="B599">
        <f t="shared" si="10"/>
        <v>19</v>
      </c>
      <c r="C599" s="31" t="s">
        <v>272</v>
      </c>
      <c r="D599" s="31" t="s">
        <v>3285</v>
      </c>
      <c r="E599" s="31" t="s">
        <v>3299</v>
      </c>
      <c r="F599" s="31" t="s">
        <v>3300</v>
      </c>
      <c r="G599" s="33">
        <v>1037.7783293503001</v>
      </c>
      <c r="H599" s="31" t="s">
        <v>94</v>
      </c>
      <c r="I599" s="33">
        <v>73.601299953921696</v>
      </c>
      <c r="J599" s="33">
        <v>14.1</v>
      </c>
      <c r="K599" s="31" t="s">
        <v>94</v>
      </c>
      <c r="L599" s="31" t="s">
        <v>95</v>
      </c>
    </row>
    <row r="600" spans="1:12" x14ac:dyDescent="0.2">
      <c r="A600" t="str">
        <f>VLOOKUP(B600,StateFIPS!A$2:B$52,2)</f>
        <v>Iowa</v>
      </c>
      <c r="B600">
        <f t="shared" si="10"/>
        <v>19</v>
      </c>
      <c r="C600" s="31" t="s">
        <v>1502</v>
      </c>
      <c r="D600" s="31" t="s">
        <v>3285</v>
      </c>
      <c r="E600" s="31" t="s">
        <v>3299</v>
      </c>
      <c r="F600" s="31" t="s">
        <v>3300</v>
      </c>
      <c r="G600" s="33">
        <v>1037.7783293503001</v>
      </c>
      <c r="H600" s="31" t="s">
        <v>94</v>
      </c>
      <c r="I600" s="33">
        <v>73.601299953921696</v>
      </c>
      <c r="J600" s="33">
        <v>14.1</v>
      </c>
      <c r="K600" s="31" t="s">
        <v>94</v>
      </c>
      <c r="L600" s="31" t="s">
        <v>95</v>
      </c>
    </row>
    <row r="601" spans="1:12" x14ac:dyDescent="0.2">
      <c r="A601" t="str">
        <f>VLOOKUP(B601,StateFIPS!A$2:B$52,2)</f>
        <v>Iowa</v>
      </c>
      <c r="B601">
        <f t="shared" si="10"/>
        <v>19</v>
      </c>
      <c r="C601" s="31" t="s">
        <v>273</v>
      </c>
      <c r="D601" s="31" t="s">
        <v>3285</v>
      </c>
      <c r="E601" s="31" t="s">
        <v>3299</v>
      </c>
      <c r="F601" s="31" t="s">
        <v>3300</v>
      </c>
      <c r="G601" s="33">
        <v>1037.7783293503001</v>
      </c>
      <c r="H601" s="31" t="s">
        <v>94</v>
      </c>
      <c r="I601" s="33">
        <v>73.601299953921696</v>
      </c>
      <c r="J601" s="33">
        <v>14.1</v>
      </c>
      <c r="K601" s="31" t="s">
        <v>94</v>
      </c>
      <c r="L601" s="31" t="s">
        <v>95</v>
      </c>
    </row>
    <row r="602" spans="1:12" x14ac:dyDescent="0.2">
      <c r="A602" t="str">
        <f>VLOOKUP(B602,StateFIPS!A$2:B$52,2)</f>
        <v>Iowa</v>
      </c>
      <c r="B602">
        <f t="shared" si="10"/>
        <v>19</v>
      </c>
      <c r="C602" s="31" t="s">
        <v>274</v>
      </c>
      <c r="D602" s="31" t="s">
        <v>3285</v>
      </c>
      <c r="E602" s="31" t="s">
        <v>3299</v>
      </c>
      <c r="F602" s="31" t="s">
        <v>3300</v>
      </c>
      <c r="G602" s="33">
        <v>1037.7783293503001</v>
      </c>
      <c r="H602" s="31" t="s">
        <v>94</v>
      </c>
      <c r="I602" s="33">
        <v>73.601299953921696</v>
      </c>
      <c r="J602" s="33">
        <v>14.1</v>
      </c>
      <c r="K602" s="31" t="s">
        <v>94</v>
      </c>
      <c r="L602" s="31" t="s">
        <v>95</v>
      </c>
    </row>
    <row r="603" spans="1:12" x14ac:dyDescent="0.2">
      <c r="A603" t="str">
        <f>VLOOKUP(B603,StateFIPS!A$2:B$52,2)</f>
        <v>Iowa</v>
      </c>
      <c r="B603">
        <f t="shared" si="10"/>
        <v>19</v>
      </c>
      <c r="C603" s="31" t="s">
        <v>275</v>
      </c>
      <c r="D603" s="31" t="s">
        <v>3285</v>
      </c>
      <c r="E603" s="31" t="s">
        <v>3299</v>
      </c>
      <c r="F603" s="31" t="s">
        <v>3300</v>
      </c>
      <c r="G603" s="33">
        <v>1037.7783293503001</v>
      </c>
      <c r="H603" s="31" t="s">
        <v>94</v>
      </c>
      <c r="I603" s="33">
        <v>73.601299953921696</v>
      </c>
      <c r="J603" s="33">
        <v>14.1</v>
      </c>
      <c r="K603" s="31" t="s">
        <v>94</v>
      </c>
      <c r="L603" s="31" t="s">
        <v>95</v>
      </c>
    </row>
    <row r="604" spans="1:12" x14ac:dyDescent="0.2">
      <c r="A604" t="str">
        <f>VLOOKUP(B604,StateFIPS!A$2:B$52,2)</f>
        <v>Iowa</v>
      </c>
      <c r="B604">
        <f t="shared" si="10"/>
        <v>19</v>
      </c>
      <c r="C604" s="31" t="s">
        <v>1518</v>
      </c>
      <c r="D604" s="31" t="s">
        <v>3285</v>
      </c>
      <c r="E604" s="31" t="s">
        <v>3299</v>
      </c>
      <c r="F604" s="31" t="s">
        <v>3300</v>
      </c>
      <c r="G604" s="33">
        <v>1037.7783293503001</v>
      </c>
      <c r="H604" s="31" t="s">
        <v>94</v>
      </c>
      <c r="I604" s="33">
        <v>73.601299953921696</v>
      </c>
      <c r="J604" s="33">
        <v>14.1</v>
      </c>
      <c r="K604" s="31" t="s">
        <v>94</v>
      </c>
      <c r="L604" s="31" t="s">
        <v>95</v>
      </c>
    </row>
    <row r="605" spans="1:12" x14ac:dyDescent="0.2">
      <c r="A605" t="str">
        <f>VLOOKUP(B605,StateFIPS!A$2:B$52,2)</f>
        <v>Iowa</v>
      </c>
      <c r="B605">
        <f t="shared" si="10"/>
        <v>19</v>
      </c>
      <c r="C605" s="31" t="s">
        <v>276</v>
      </c>
      <c r="D605" s="31" t="s">
        <v>3285</v>
      </c>
      <c r="E605" s="31" t="s">
        <v>3299</v>
      </c>
      <c r="F605" s="31" t="s">
        <v>3300</v>
      </c>
      <c r="G605" s="33">
        <v>1037.7783293503001</v>
      </c>
      <c r="H605" s="31" t="s">
        <v>94</v>
      </c>
      <c r="I605" s="33">
        <v>73.601299953921696</v>
      </c>
      <c r="J605" s="33">
        <v>14.1</v>
      </c>
      <c r="K605" s="31" t="s">
        <v>94</v>
      </c>
      <c r="L605" s="31" t="s">
        <v>95</v>
      </c>
    </row>
    <row r="606" spans="1:12" x14ac:dyDescent="0.2">
      <c r="A606" t="str">
        <f>VLOOKUP(B606,StateFIPS!A$2:B$52,2)</f>
        <v>Iowa</v>
      </c>
      <c r="B606">
        <f t="shared" si="10"/>
        <v>19</v>
      </c>
      <c r="C606" s="31" t="s">
        <v>1520</v>
      </c>
      <c r="D606" s="31" t="s">
        <v>3285</v>
      </c>
      <c r="E606" s="31" t="s">
        <v>3299</v>
      </c>
      <c r="F606" s="31" t="s">
        <v>3300</v>
      </c>
      <c r="G606" s="33">
        <v>1037.7783293503001</v>
      </c>
      <c r="H606" s="31" t="s">
        <v>94</v>
      </c>
      <c r="I606" s="33">
        <v>73.601299953921696</v>
      </c>
      <c r="J606" s="33">
        <v>14.1</v>
      </c>
      <c r="K606" s="31" t="s">
        <v>94</v>
      </c>
      <c r="L606" s="31" t="s">
        <v>95</v>
      </c>
    </row>
    <row r="607" spans="1:12" x14ac:dyDescent="0.2">
      <c r="A607" t="str">
        <f>VLOOKUP(B607,StateFIPS!A$2:B$52,2)</f>
        <v>Iowa</v>
      </c>
      <c r="B607">
        <f t="shared" si="10"/>
        <v>19</v>
      </c>
      <c r="C607" s="31" t="s">
        <v>1522</v>
      </c>
      <c r="D607" s="31" t="s">
        <v>3285</v>
      </c>
      <c r="E607" s="31" t="s">
        <v>3299</v>
      </c>
      <c r="F607" s="31" t="s">
        <v>3300</v>
      </c>
      <c r="G607" s="33">
        <v>1884.28914505283</v>
      </c>
      <c r="H607" s="31" t="s">
        <v>94</v>
      </c>
      <c r="I607" s="33">
        <v>133.637528017931</v>
      </c>
      <c r="J607" s="33">
        <v>14.1</v>
      </c>
      <c r="K607" s="31" t="s">
        <v>94</v>
      </c>
      <c r="L607" s="31" t="s">
        <v>95</v>
      </c>
    </row>
    <row r="608" spans="1:12" x14ac:dyDescent="0.2">
      <c r="A608" t="str">
        <f>VLOOKUP(B608,StateFIPS!A$2:B$52,2)</f>
        <v>Iowa</v>
      </c>
      <c r="B608">
        <f t="shared" si="10"/>
        <v>19</v>
      </c>
      <c r="C608" s="31" t="s">
        <v>277</v>
      </c>
      <c r="D608" s="31" t="s">
        <v>3285</v>
      </c>
      <c r="E608" s="31" t="s">
        <v>3299</v>
      </c>
      <c r="F608" s="31" t="s">
        <v>3300</v>
      </c>
      <c r="G608" s="33">
        <v>1037.7783293503001</v>
      </c>
      <c r="H608" s="31" t="s">
        <v>94</v>
      </c>
      <c r="I608" s="33">
        <v>73.601299953921696</v>
      </c>
      <c r="J608" s="33">
        <v>14.1</v>
      </c>
      <c r="K608" s="31" t="s">
        <v>94</v>
      </c>
      <c r="L608" s="31" t="s">
        <v>95</v>
      </c>
    </row>
    <row r="609" spans="1:12" x14ac:dyDescent="0.2">
      <c r="A609" t="str">
        <f>VLOOKUP(B609,StateFIPS!A$2:B$52,2)</f>
        <v>Iowa</v>
      </c>
      <c r="B609">
        <f t="shared" si="10"/>
        <v>19</v>
      </c>
      <c r="C609" s="31" t="s">
        <v>1524</v>
      </c>
      <c r="D609" s="31" t="s">
        <v>3285</v>
      </c>
      <c r="E609" s="31" t="s">
        <v>3299</v>
      </c>
      <c r="F609" s="31" t="s">
        <v>3300</v>
      </c>
      <c r="G609" s="33">
        <v>1037.7783293503001</v>
      </c>
      <c r="H609" s="31" t="s">
        <v>94</v>
      </c>
      <c r="I609" s="33">
        <v>73.601299953921696</v>
      </c>
      <c r="J609" s="33">
        <v>14.1</v>
      </c>
      <c r="K609" s="31" t="s">
        <v>94</v>
      </c>
      <c r="L609" s="31" t="s">
        <v>95</v>
      </c>
    </row>
    <row r="610" spans="1:12" x14ac:dyDescent="0.2">
      <c r="A610" t="str">
        <f>VLOOKUP(B610,StateFIPS!A$2:B$52,2)</f>
        <v>Iowa</v>
      </c>
      <c r="B610">
        <f t="shared" si="10"/>
        <v>19</v>
      </c>
      <c r="C610" s="31" t="s">
        <v>1526</v>
      </c>
      <c r="D610" s="31" t="s">
        <v>3285</v>
      </c>
      <c r="E610" s="31" t="s">
        <v>3299</v>
      </c>
      <c r="F610" s="31" t="s">
        <v>3300</v>
      </c>
      <c r="G610" s="33">
        <v>1037.7783293503001</v>
      </c>
      <c r="H610" s="31" t="s">
        <v>94</v>
      </c>
      <c r="I610" s="33">
        <v>73.601299953921696</v>
      </c>
      <c r="J610" s="33">
        <v>14.1</v>
      </c>
      <c r="K610" s="31" t="s">
        <v>94</v>
      </c>
      <c r="L610" s="31" t="s">
        <v>95</v>
      </c>
    </row>
    <row r="611" spans="1:12" x14ac:dyDescent="0.2">
      <c r="A611" t="str">
        <f>VLOOKUP(B611,StateFIPS!A$2:B$52,2)</f>
        <v>Iowa</v>
      </c>
      <c r="B611">
        <f t="shared" si="10"/>
        <v>19</v>
      </c>
      <c r="C611" s="31" t="s">
        <v>1527</v>
      </c>
      <c r="D611" s="31" t="s">
        <v>3285</v>
      </c>
      <c r="E611" s="31" t="s">
        <v>3299</v>
      </c>
      <c r="F611" s="31" t="s">
        <v>3300</v>
      </c>
      <c r="G611" s="33">
        <v>1037.7783293503001</v>
      </c>
      <c r="H611" s="31" t="s">
        <v>94</v>
      </c>
      <c r="I611" s="33">
        <v>73.601299953921696</v>
      </c>
      <c r="J611" s="33">
        <v>14.1</v>
      </c>
      <c r="K611" s="31" t="s">
        <v>94</v>
      </c>
      <c r="L611" s="31" t="s">
        <v>95</v>
      </c>
    </row>
    <row r="612" spans="1:12" x14ac:dyDescent="0.2">
      <c r="A612" t="str">
        <f>VLOOKUP(B612,StateFIPS!A$2:B$52,2)</f>
        <v>Iowa</v>
      </c>
      <c r="B612">
        <f t="shared" si="10"/>
        <v>19</v>
      </c>
      <c r="C612" s="31" t="s">
        <v>289</v>
      </c>
      <c r="D612" s="31" t="s">
        <v>3285</v>
      </c>
      <c r="E612" s="31" t="s">
        <v>3299</v>
      </c>
      <c r="F612" s="31" t="s">
        <v>3300</v>
      </c>
      <c r="G612" s="33">
        <v>1037.7783293503001</v>
      </c>
      <c r="H612" s="31" t="s">
        <v>94</v>
      </c>
      <c r="I612" s="33">
        <v>73.601299953921696</v>
      </c>
      <c r="J612" s="33">
        <v>14.1</v>
      </c>
      <c r="K612" s="31" t="s">
        <v>94</v>
      </c>
      <c r="L612" s="31" t="s">
        <v>95</v>
      </c>
    </row>
    <row r="613" spans="1:12" x14ac:dyDescent="0.2">
      <c r="A613" t="str">
        <f>VLOOKUP(B613,StateFIPS!A$2:B$52,2)</f>
        <v>Iowa</v>
      </c>
      <c r="B613">
        <f t="shared" si="10"/>
        <v>19</v>
      </c>
      <c r="C613" s="31" t="s">
        <v>278</v>
      </c>
      <c r="D613" s="31" t="s">
        <v>3285</v>
      </c>
      <c r="E613" s="31" t="s">
        <v>3299</v>
      </c>
      <c r="F613" s="31" t="s">
        <v>3300</v>
      </c>
      <c r="G613" s="33">
        <v>1037.7783293503001</v>
      </c>
      <c r="H613" s="31" t="s">
        <v>94</v>
      </c>
      <c r="I613" s="33">
        <v>73.601299953921696</v>
      </c>
      <c r="J613" s="33">
        <v>14.1</v>
      </c>
      <c r="K613" s="31" t="s">
        <v>94</v>
      </c>
      <c r="L613" s="31" t="s">
        <v>95</v>
      </c>
    </row>
    <row r="614" spans="1:12" x14ac:dyDescent="0.2">
      <c r="A614" t="str">
        <f>VLOOKUP(B614,StateFIPS!A$2:B$52,2)</f>
        <v>Iowa</v>
      </c>
      <c r="B614">
        <f t="shared" si="10"/>
        <v>19</v>
      </c>
      <c r="C614" s="31" t="s">
        <v>1529</v>
      </c>
      <c r="D614" s="31" t="s">
        <v>3285</v>
      </c>
      <c r="E614" s="31" t="s">
        <v>3299</v>
      </c>
      <c r="F614" s="31" t="s">
        <v>3300</v>
      </c>
      <c r="G614" s="33">
        <v>1037.7783293503001</v>
      </c>
      <c r="H614" s="31" t="s">
        <v>94</v>
      </c>
      <c r="I614" s="33">
        <v>73.601299953921696</v>
      </c>
      <c r="J614" s="33">
        <v>14.1</v>
      </c>
      <c r="K614" s="31" t="s">
        <v>94</v>
      </c>
      <c r="L614" s="31" t="s">
        <v>95</v>
      </c>
    </row>
    <row r="615" spans="1:12" x14ac:dyDescent="0.2">
      <c r="A615" t="str">
        <f>VLOOKUP(B615,StateFIPS!A$2:B$52,2)</f>
        <v>Iowa</v>
      </c>
      <c r="B615">
        <f t="shared" si="10"/>
        <v>19</v>
      </c>
      <c r="C615" s="31" t="s">
        <v>267</v>
      </c>
      <c r="D615" s="31" t="s">
        <v>3285</v>
      </c>
      <c r="E615" s="31" t="s">
        <v>3299</v>
      </c>
      <c r="F615" s="31" t="s">
        <v>3300</v>
      </c>
      <c r="G615" s="33">
        <v>1037.7783293503001</v>
      </c>
      <c r="H615" s="31" t="s">
        <v>94</v>
      </c>
      <c r="I615" s="33">
        <v>73.601299953921696</v>
      </c>
      <c r="J615" s="33">
        <v>14.1</v>
      </c>
      <c r="K615" s="31" t="s">
        <v>94</v>
      </c>
      <c r="L615" s="31" t="s">
        <v>95</v>
      </c>
    </row>
    <row r="616" spans="1:12" x14ac:dyDescent="0.2">
      <c r="A616" t="str">
        <f>VLOOKUP(B616,StateFIPS!A$2:B$52,2)</f>
        <v>Iowa</v>
      </c>
      <c r="B616">
        <f t="shared" si="10"/>
        <v>19</v>
      </c>
      <c r="C616" s="31" t="s">
        <v>280</v>
      </c>
      <c r="D616" s="31" t="s">
        <v>3285</v>
      </c>
      <c r="E616" s="31" t="s">
        <v>3299</v>
      </c>
      <c r="F616" s="31" t="s">
        <v>3300</v>
      </c>
      <c r="G616" s="33">
        <v>1037.7783293503001</v>
      </c>
      <c r="H616" s="31" t="s">
        <v>94</v>
      </c>
      <c r="I616" s="33">
        <v>73.601299953921696</v>
      </c>
      <c r="J616" s="33">
        <v>14.1</v>
      </c>
      <c r="K616" s="31" t="s">
        <v>94</v>
      </c>
      <c r="L616" s="31" t="s">
        <v>95</v>
      </c>
    </row>
    <row r="617" spans="1:12" x14ac:dyDescent="0.2">
      <c r="A617" t="str">
        <f>VLOOKUP(B617,StateFIPS!A$2:B$52,2)</f>
        <v>Iowa</v>
      </c>
      <c r="B617">
        <f t="shared" si="10"/>
        <v>19</v>
      </c>
      <c r="C617" s="31" t="s">
        <v>1530</v>
      </c>
      <c r="D617" s="31" t="s">
        <v>3285</v>
      </c>
      <c r="E617" s="31" t="s">
        <v>3299</v>
      </c>
      <c r="F617" s="31" t="s">
        <v>3300</v>
      </c>
      <c r="G617" s="33">
        <v>1037.7783293503001</v>
      </c>
      <c r="H617" s="31" t="s">
        <v>94</v>
      </c>
      <c r="I617" s="33">
        <v>73.601299953921696</v>
      </c>
      <c r="J617" s="33">
        <v>14.1</v>
      </c>
      <c r="K617" s="31" t="s">
        <v>94</v>
      </c>
      <c r="L617" s="31" t="s">
        <v>95</v>
      </c>
    </row>
    <row r="618" spans="1:12" x14ac:dyDescent="0.2">
      <c r="A618" t="str">
        <f>VLOOKUP(B618,StateFIPS!A$2:B$52,2)</f>
        <v>Iowa</v>
      </c>
      <c r="B618">
        <f t="shared" si="10"/>
        <v>19</v>
      </c>
      <c r="C618" s="31" t="s">
        <v>281</v>
      </c>
      <c r="D618" s="31" t="s">
        <v>3285</v>
      </c>
      <c r="E618" s="31" t="s">
        <v>3299</v>
      </c>
      <c r="F618" s="31" t="s">
        <v>3300</v>
      </c>
      <c r="G618" s="33">
        <v>1037.7783293503001</v>
      </c>
      <c r="H618" s="31" t="s">
        <v>94</v>
      </c>
      <c r="I618" s="33">
        <v>73.601299953921696</v>
      </c>
      <c r="J618" s="33">
        <v>14.1</v>
      </c>
      <c r="K618" s="31" t="s">
        <v>94</v>
      </c>
      <c r="L618" s="31" t="s">
        <v>95</v>
      </c>
    </row>
    <row r="619" spans="1:12" x14ac:dyDescent="0.2">
      <c r="A619" t="str">
        <f>VLOOKUP(B619,StateFIPS!A$2:B$52,2)</f>
        <v>Iowa</v>
      </c>
      <c r="B619">
        <f t="shared" si="10"/>
        <v>19</v>
      </c>
      <c r="C619" s="31" t="s">
        <v>282</v>
      </c>
      <c r="D619" s="31" t="s">
        <v>3285</v>
      </c>
      <c r="E619" s="31" t="s">
        <v>3299</v>
      </c>
      <c r="F619" s="31" t="s">
        <v>3300</v>
      </c>
      <c r="G619" s="33">
        <v>1037.7783293503001</v>
      </c>
      <c r="H619" s="31" t="s">
        <v>94</v>
      </c>
      <c r="I619" s="33">
        <v>73.601299953921696</v>
      </c>
      <c r="J619" s="33">
        <v>14.1</v>
      </c>
      <c r="K619" s="31" t="s">
        <v>94</v>
      </c>
      <c r="L619" s="31" t="s">
        <v>95</v>
      </c>
    </row>
    <row r="620" spans="1:12" x14ac:dyDescent="0.2">
      <c r="A620" t="str">
        <f>VLOOKUP(B620,StateFIPS!A$2:B$52,2)</f>
        <v>Iowa</v>
      </c>
      <c r="B620">
        <f t="shared" si="10"/>
        <v>19</v>
      </c>
      <c r="C620" s="31" t="s">
        <v>283</v>
      </c>
      <c r="D620" s="31" t="s">
        <v>3285</v>
      </c>
      <c r="E620" s="31" t="s">
        <v>3299</v>
      </c>
      <c r="F620" s="31" t="s">
        <v>3300</v>
      </c>
      <c r="G620" s="33">
        <v>1037.7783293503001</v>
      </c>
      <c r="H620" s="31" t="s">
        <v>94</v>
      </c>
      <c r="I620" s="33">
        <v>73.601299953921696</v>
      </c>
      <c r="J620" s="33">
        <v>14.1</v>
      </c>
      <c r="K620" s="31" t="s">
        <v>94</v>
      </c>
      <c r="L620" s="31" t="s">
        <v>95</v>
      </c>
    </row>
    <row r="621" spans="1:12" x14ac:dyDescent="0.2">
      <c r="A621" t="str">
        <f>VLOOKUP(B621,StateFIPS!A$2:B$52,2)</f>
        <v>Iowa</v>
      </c>
      <c r="B621">
        <f t="shared" si="10"/>
        <v>19</v>
      </c>
      <c r="C621" s="31" t="s">
        <v>1486</v>
      </c>
      <c r="D621" s="31" t="s">
        <v>3285</v>
      </c>
      <c r="E621" s="31" t="s">
        <v>3299</v>
      </c>
      <c r="F621" s="31" t="s">
        <v>3300</v>
      </c>
      <c r="G621" s="33">
        <v>10585.271373679099</v>
      </c>
      <c r="H621" s="31" t="s">
        <v>94</v>
      </c>
      <c r="I621" s="33">
        <v>750.72846621837903</v>
      </c>
      <c r="J621" s="33">
        <v>14.1</v>
      </c>
      <c r="K621" s="31" t="s">
        <v>94</v>
      </c>
      <c r="L621" s="31" t="s">
        <v>95</v>
      </c>
    </row>
    <row r="622" spans="1:12" x14ac:dyDescent="0.2">
      <c r="A622" t="str">
        <f>VLOOKUP(B622,StateFIPS!A$2:B$52,2)</f>
        <v>Iowa</v>
      </c>
      <c r="B622">
        <f t="shared" si="10"/>
        <v>19</v>
      </c>
      <c r="C622" s="31" t="s">
        <v>284</v>
      </c>
      <c r="D622" s="31" t="s">
        <v>3285</v>
      </c>
      <c r="E622" s="31" t="s">
        <v>3299</v>
      </c>
      <c r="F622" s="31" t="s">
        <v>3300</v>
      </c>
      <c r="G622" s="33">
        <v>1037.7783293503001</v>
      </c>
      <c r="H622" s="31" t="s">
        <v>94</v>
      </c>
      <c r="I622" s="33">
        <v>73.601299953921696</v>
      </c>
      <c r="J622" s="33">
        <v>14.1</v>
      </c>
      <c r="K622" s="31" t="s">
        <v>94</v>
      </c>
      <c r="L622" s="31" t="s">
        <v>95</v>
      </c>
    </row>
    <row r="623" spans="1:12" x14ac:dyDescent="0.2">
      <c r="A623" t="str">
        <f>VLOOKUP(B623,StateFIPS!A$2:B$52,2)</f>
        <v>Iowa</v>
      </c>
      <c r="B623">
        <f t="shared" si="10"/>
        <v>19</v>
      </c>
      <c r="C623" s="31" t="s">
        <v>285</v>
      </c>
      <c r="D623" s="31" t="s">
        <v>3285</v>
      </c>
      <c r="E623" s="31" t="s">
        <v>3299</v>
      </c>
      <c r="F623" s="31" t="s">
        <v>3300</v>
      </c>
      <c r="G623" s="33">
        <v>1037.7783293503001</v>
      </c>
      <c r="H623" s="31" t="s">
        <v>94</v>
      </c>
      <c r="I623" s="33">
        <v>73.601299953921696</v>
      </c>
      <c r="J623" s="33">
        <v>14.1</v>
      </c>
      <c r="K623" s="31" t="s">
        <v>94</v>
      </c>
      <c r="L623" s="31" t="s">
        <v>95</v>
      </c>
    </row>
    <row r="624" spans="1:12" x14ac:dyDescent="0.2">
      <c r="A624" t="str">
        <f>VLOOKUP(B624,StateFIPS!A$2:B$52,2)</f>
        <v>Iowa</v>
      </c>
      <c r="B624">
        <f t="shared" si="10"/>
        <v>19</v>
      </c>
      <c r="C624" s="31" t="s">
        <v>286</v>
      </c>
      <c r="D624" s="31" t="s">
        <v>3285</v>
      </c>
      <c r="E624" s="31" t="s">
        <v>3299</v>
      </c>
      <c r="F624" s="31" t="s">
        <v>3300</v>
      </c>
      <c r="G624" s="33">
        <v>1037.7783293503001</v>
      </c>
      <c r="H624" s="31" t="s">
        <v>94</v>
      </c>
      <c r="I624" s="33">
        <v>73.601299953921696</v>
      </c>
      <c r="J624" s="33">
        <v>14.1</v>
      </c>
      <c r="K624" s="31" t="s">
        <v>94</v>
      </c>
      <c r="L624" s="31" t="s">
        <v>95</v>
      </c>
    </row>
    <row r="625" spans="1:12" x14ac:dyDescent="0.2">
      <c r="A625" t="str">
        <f>VLOOKUP(B625,StateFIPS!A$2:B$52,2)</f>
        <v>Idaho</v>
      </c>
      <c r="B625">
        <f t="shared" si="10"/>
        <v>16</v>
      </c>
      <c r="C625" s="31" t="s">
        <v>2224</v>
      </c>
      <c r="D625" s="31" t="s">
        <v>3285</v>
      </c>
      <c r="E625" s="31" t="s">
        <v>3299</v>
      </c>
      <c r="F625" s="31" t="s">
        <v>3300</v>
      </c>
      <c r="G625" s="33">
        <v>4108.0033653846103</v>
      </c>
      <c r="H625" s="31" t="s">
        <v>94</v>
      </c>
      <c r="I625" s="33">
        <v>291.34775641025601</v>
      </c>
      <c r="J625" s="33">
        <v>14.1</v>
      </c>
      <c r="K625" s="31" t="s">
        <v>94</v>
      </c>
      <c r="L625" s="31" t="s">
        <v>95</v>
      </c>
    </row>
    <row r="626" spans="1:12" x14ac:dyDescent="0.2">
      <c r="A626" t="str">
        <f>VLOOKUP(B626,StateFIPS!A$2:B$52,2)</f>
        <v>Idaho</v>
      </c>
      <c r="B626">
        <f t="shared" si="10"/>
        <v>16</v>
      </c>
      <c r="C626" s="31" t="s">
        <v>2944</v>
      </c>
      <c r="D626" s="31" t="s">
        <v>3285</v>
      </c>
      <c r="E626" s="31" t="s">
        <v>3299</v>
      </c>
      <c r="F626" s="31" t="s">
        <v>3300</v>
      </c>
      <c r="G626" s="33">
        <v>1685.6979326923099</v>
      </c>
      <c r="H626" s="31" t="s">
        <v>94</v>
      </c>
      <c r="I626" s="33">
        <v>119.553044871795</v>
      </c>
      <c r="J626" s="33">
        <v>14.1</v>
      </c>
      <c r="K626" s="31" t="s">
        <v>94</v>
      </c>
      <c r="L626" s="31" t="s">
        <v>95</v>
      </c>
    </row>
    <row r="627" spans="1:12" x14ac:dyDescent="0.2">
      <c r="A627" t="str">
        <f>VLOOKUP(B627,StateFIPS!A$2:B$52,2)</f>
        <v>Idaho</v>
      </c>
      <c r="B627">
        <f t="shared" si="10"/>
        <v>16</v>
      </c>
      <c r="C627" s="31" t="s">
        <v>2227</v>
      </c>
      <c r="D627" s="31" t="s">
        <v>3285</v>
      </c>
      <c r="E627" s="31" t="s">
        <v>3299</v>
      </c>
      <c r="F627" s="31" t="s">
        <v>3300</v>
      </c>
      <c r="G627" s="33">
        <v>4731.2866346153796</v>
      </c>
      <c r="H627" s="31" t="s">
        <v>94</v>
      </c>
      <c r="I627" s="33">
        <v>335.55224358974402</v>
      </c>
      <c r="J627" s="33">
        <v>14.1</v>
      </c>
      <c r="K627" s="31" t="s">
        <v>94</v>
      </c>
      <c r="L627" s="31" t="s">
        <v>95</v>
      </c>
    </row>
    <row r="628" spans="1:12" x14ac:dyDescent="0.2">
      <c r="A628" t="str">
        <f>VLOOKUP(B628,StateFIPS!A$2:B$52,2)</f>
        <v>Idaho</v>
      </c>
      <c r="B628">
        <f t="shared" si="10"/>
        <v>16</v>
      </c>
      <c r="C628" s="31" t="s">
        <v>2942</v>
      </c>
      <c r="D628" s="31" t="s">
        <v>3285</v>
      </c>
      <c r="E628" s="31" t="s">
        <v>3299</v>
      </c>
      <c r="F628" s="31" t="s">
        <v>3300</v>
      </c>
      <c r="G628" s="33">
        <v>254.979519230769</v>
      </c>
      <c r="H628" s="31" t="s">
        <v>94</v>
      </c>
      <c r="I628" s="33">
        <v>18.083653846153801</v>
      </c>
      <c r="J628" s="33">
        <v>14.1</v>
      </c>
      <c r="K628" s="31" t="s">
        <v>94</v>
      </c>
      <c r="L628" s="31" t="s">
        <v>95</v>
      </c>
    </row>
    <row r="629" spans="1:12" x14ac:dyDescent="0.2">
      <c r="A629" t="str">
        <f>VLOOKUP(B629,StateFIPS!A$2:B$52,2)</f>
        <v>Idaho</v>
      </c>
      <c r="B629">
        <f t="shared" si="10"/>
        <v>16</v>
      </c>
      <c r="C629" s="31" t="s">
        <v>675</v>
      </c>
      <c r="D629" s="31" t="s">
        <v>3285</v>
      </c>
      <c r="E629" s="31" t="s">
        <v>3299</v>
      </c>
      <c r="F629" s="31" t="s">
        <v>3300</v>
      </c>
      <c r="G629" s="33">
        <v>623.28326923076895</v>
      </c>
      <c r="H629" s="31" t="s">
        <v>94</v>
      </c>
      <c r="I629" s="33">
        <v>44.204487179487202</v>
      </c>
      <c r="J629" s="33">
        <v>14.1</v>
      </c>
      <c r="K629" s="31" t="s">
        <v>94</v>
      </c>
      <c r="L629" s="31" t="s">
        <v>95</v>
      </c>
    </row>
    <row r="630" spans="1:12" x14ac:dyDescent="0.2">
      <c r="A630" t="str">
        <f>VLOOKUP(B630,StateFIPS!A$2:B$52,2)</f>
        <v>Idaho</v>
      </c>
      <c r="B630">
        <f t="shared" si="10"/>
        <v>16</v>
      </c>
      <c r="C630" s="31" t="s">
        <v>2246</v>
      </c>
      <c r="D630" s="31" t="s">
        <v>3285</v>
      </c>
      <c r="E630" s="31" t="s">
        <v>3299</v>
      </c>
      <c r="F630" s="31" t="s">
        <v>3300</v>
      </c>
      <c r="G630" s="33">
        <v>4221.3275961538502</v>
      </c>
      <c r="H630" s="31" t="s">
        <v>94</v>
      </c>
      <c r="I630" s="33">
        <v>299.38493589743598</v>
      </c>
      <c r="J630" s="33">
        <v>14.1</v>
      </c>
      <c r="K630" s="31" t="s">
        <v>94</v>
      </c>
      <c r="L630" s="31" t="s">
        <v>95</v>
      </c>
    </row>
    <row r="631" spans="1:12" x14ac:dyDescent="0.2">
      <c r="A631" t="str">
        <f>VLOOKUP(B631,StateFIPS!A$2:B$52,2)</f>
        <v>Idaho</v>
      </c>
      <c r="B631">
        <f t="shared" si="10"/>
        <v>16</v>
      </c>
      <c r="C631" s="31" t="s">
        <v>2948</v>
      </c>
      <c r="D631" s="31" t="s">
        <v>3285</v>
      </c>
      <c r="E631" s="31" t="s">
        <v>3299</v>
      </c>
      <c r="F631" s="31" t="s">
        <v>3300</v>
      </c>
      <c r="G631" s="33">
        <v>1685.6979326923099</v>
      </c>
      <c r="H631" s="31" t="s">
        <v>94</v>
      </c>
      <c r="I631" s="33">
        <v>119.553044871795</v>
      </c>
      <c r="J631" s="33">
        <v>14.1</v>
      </c>
      <c r="K631" s="31" t="s">
        <v>94</v>
      </c>
      <c r="L631" s="31" t="s">
        <v>95</v>
      </c>
    </row>
    <row r="632" spans="1:12" x14ac:dyDescent="0.2">
      <c r="A632" t="str">
        <f>VLOOKUP(B632,StateFIPS!A$2:B$52,2)</f>
        <v>Idaho</v>
      </c>
      <c r="B632">
        <f t="shared" si="10"/>
        <v>16</v>
      </c>
      <c r="C632" s="31" t="s">
        <v>2947</v>
      </c>
      <c r="D632" s="31" t="s">
        <v>3285</v>
      </c>
      <c r="E632" s="31" t="s">
        <v>3299</v>
      </c>
      <c r="F632" s="31" t="s">
        <v>3300</v>
      </c>
      <c r="G632" s="33">
        <v>1685.6979326923099</v>
      </c>
      <c r="H632" s="31" t="s">
        <v>94</v>
      </c>
      <c r="I632" s="33">
        <v>119.553044871795</v>
      </c>
      <c r="J632" s="33">
        <v>14.1</v>
      </c>
      <c r="K632" s="31" t="s">
        <v>94</v>
      </c>
      <c r="L632" s="31" t="s">
        <v>95</v>
      </c>
    </row>
    <row r="633" spans="1:12" x14ac:dyDescent="0.2">
      <c r="A633" t="str">
        <f>VLOOKUP(B633,StateFIPS!A$2:B$52,2)</f>
        <v>Idaho</v>
      </c>
      <c r="B633">
        <f t="shared" si="10"/>
        <v>16</v>
      </c>
      <c r="C633" s="31" t="s">
        <v>2241</v>
      </c>
      <c r="D633" s="31" t="s">
        <v>3285</v>
      </c>
      <c r="E633" s="31" t="s">
        <v>3299</v>
      </c>
      <c r="F633" s="31" t="s">
        <v>3300</v>
      </c>
      <c r="G633" s="33">
        <v>2493.1330769230799</v>
      </c>
      <c r="H633" s="31" t="s">
        <v>94</v>
      </c>
      <c r="I633" s="33">
        <v>176.81794871794901</v>
      </c>
      <c r="J633" s="33">
        <v>14.1</v>
      </c>
      <c r="K633" s="31" t="s">
        <v>94</v>
      </c>
      <c r="L633" s="31" t="s">
        <v>95</v>
      </c>
    </row>
    <row r="634" spans="1:12" x14ac:dyDescent="0.2">
      <c r="A634" t="str">
        <f>VLOOKUP(B634,StateFIPS!A$2:B$52,2)</f>
        <v>Idaho</v>
      </c>
      <c r="B634">
        <f t="shared" si="10"/>
        <v>16</v>
      </c>
      <c r="C634" s="31" t="s">
        <v>2946</v>
      </c>
      <c r="D634" s="31" t="s">
        <v>3285</v>
      </c>
      <c r="E634" s="31" t="s">
        <v>3299</v>
      </c>
      <c r="F634" s="31" t="s">
        <v>3300</v>
      </c>
      <c r="G634" s="33">
        <v>1685.6979326923099</v>
      </c>
      <c r="H634" s="31" t="s">
        <v>94</v>
      </c>
      <c r="I634" s="33">
        <v>119.553044871795</v>
      </c>
      <c r="J634" s="33">
        <v>14.1</v>
      </c>
      <c r="K634" s="31" t="s">
        <v>94</v>
      </c>
      <c r="L634" s="31" t="s">
        <v>95</v>
      </c>
    </row>
    <row r="635" spans="1:12" x14ac:dyDescent="0.2">
      <c r="A635" t="str">
        <f>VLOOKUP(B635,StateFIPS!A$2:B$52,2)</f>
        <v>Idaho</v>
      </c>
      <c r="B635">
        <f t="shared" si="10"/>
        <v>16</v>
      </c>
      <c r="C635" s="31" t="s">
        <v>2232</v>
      </c>
      <c r="D635" s="31" t="s">
        <v>3285</v>
      </c>
      <c r="E635" s="31" t="s">
        <v>3299</v>
      </c>
      <c r="F635" s="31" t="s">
        <v>3300</v>
      </c>
      <c r="G635" s="33">
        <v>1685.6979326923099</v>
      </c>
      <c r="H635" s="31" t="s">
        <v>94</v>
      </c>
      <c r="I635" s="33">
        <v>119.553044871795</v>
      </c>
      <c r="J635" s="33">
        <v>14.1</v>
      </c>
      <c r="K635" s="31" t="s">
        <v>94</v>
      </c>
      <c r="L635" s="31" t="s">
        <v>95</v>
      </c>
    </row>
    <row r="636" spans="1:12" x14ac:dyDescent="0.2">
      <c r="A636" t="str">
        <f>VLOOKUP(B636,StateFIPS!A$2:B$52,2)</f>
        <v>Idaho</v>
      </c>
      <c r="B636">
        <f t="shared" si="10"/>
        <v>16</v>
      </c>
      <c r="C636" s="31" t="s">
        <v>2231</v>
      </c>
      <c r="D636" s="31" t="s">
        <v>3285</v>
      </c>
      <c r="E636" s="31" t="s">
        <v>3299</v>
      </c>
      <c r="F636" s="31" t="s">
        <v>3300</v>
      </c>
      <c r="G636" s="33">
        <v>1685.6979326923099</v>
      </c>
      <c r="H636" s="31" t="s">
        <v>94</v>
      </c>
      <c r="I636" s="33">
        <v>119.553044871795</v>
      </c>
      <c r="J636" s="33">
        <v>14.1</v>
      </c>
      <c r="K636" s="31" t="s">
        <v>94</v>
      </c>
      <c r="L636" s="31" t="s">
        <v>95</v>
      </c>
    </row>
    <row r="637" spans="1:12" x14ac:dyDescent="0.2">
      <c r="A637" t="str">
        <f>VLOOKUP(B637,StateFIPS!A$2:B$52,2)</f>
        <v>Idaho</v>
      </c>
      <c r="B637">
        <f t="shared" si="10"/>
        <v>16</v>
      </c>
      <c r="C637" s="31" t="s">
        <v>3316</v>
      </c>
      <c r="D637" s="31" t="s">
        <v>3285</v>
      </c>
      <c r="E637" s="31" t="s">
        <v>3299</v>
      </c>
      <c r="F637" s="31" t="s">
        <v>3300</v>
      </c>
      <c r="G637" s="33">
        <v>1685.6979326923099</v>
      </c>
      <c r="H637" s="31" t="s">
        <v>94</v>
      </c>
      <c r="I637" s="33">
        <v>119.553044871795</v>
      </c>
      <c r="J637" s="33">
        <v>14.1</v>
      </c>
      <c r="K637" s="31" t="s">
        <v>94</v>
      </c>
      <c r="L637" s="31" t="s">
        <v>95</v>
      </c>
    </row>
    <row r="638" spans="1:12" x14ac:dyDescent="0.2">
      <c r="A638" t="str">
        <f>VLOOKUP(B638,StateFIPS!A$2:B$52,2)</f>
        <v>Idaho</v>
      </c>
      <c r="B638">
        <f t="shared" si="10"/>
        <v>16</v>
      </c>
      <c r="C638" s="31" t="s">
        <v>2945</v>
      </c>
      <c r="D638" s="31" t="s">
        <v>3285</v>
      </c>
      <c r="E638" s="31" t="s">
        <v>3299</v>
      </c>
      <c r="F638" s="31" t="s">
        <v>3300</v>
      </c>
      <c r="G638" s="33">
        <v>1685.6979326923099</v>
      </c>
      <c r="H638" s="31" t="s">
        <v>94</v>
      </c>
      <c r="I638" s="33">
        <v>119.553044871795</v>
      </c>
      <c r="J638" s="33">
        <v>14.1</v>
      </c>
      <c r="K638" s="31" t="s">
        <v>94</v>
      </c>
      <c r="L638" s="31" t="s">
        <v>95</v>
      </c>
    </row>
    <row r="639" spans="1:12" x14ac:dyDescent="0.2">
      <c r="A639" t="str">
        <f>VLOOKUP(B639,StateFIPS!A$2:B$52,2)</f>
        <v>Idaho</v>
      </c>
      <c r="B639">
        <f t="shared" si="10"/>
        <v>16</v>
      </c>
      <c r="C639" s="31" t="s">
        <v>2226</v>
      </c>
      <c r="D639" s="31" t="s">
        <v>3285</v>
      </c>
      <c r="E639" s="31" t="s">
        <v>3299</v>
      </c>
      <c r="F639" s="31" t="s">
        <v>3300</v>
      </c>
      <c r="G639" s="33">
        <v>566.62115384615402</v>
      </c>
      <c r="H639" s="31" t="s">
        <v>94</v>
      </c>
      <c r="I639" s="33">
        <v>40.185897435897402</v>
      </c>
      <c r="J639" s="33">
        <v>14.1</v>
      </c>
      <c r="K639" s="31" t="s">
        <v>94</v>
      </c>
      <c r="L639" s="31" t="s">
        <v>95</v>
      </c>
    </row>
    <row r="640" spans="1:12" x14ac:dyDescent="0.2">
      <c r="A640" t="str">
        <f>VLOOKUP(B640,StateFIPS!A$2:B$52,2)</f>
        <v>Idaho</v>
      </c>
      <c r="B640">
        <f t="shared" si="10"/>
        <v>16</v>
      </c>
      <c r="C640" s="31" t="s">
        <v>2974</v>
      </c>
      <c r="D640" s="31" t="s">
        <v>3285</v>
      </c>
      <c r="E640" s="31" t="s">
        <v>3299</v>
      </c>
      <c r="F640" s="31" t="s">
        <v>3300</v>
      </c>
      <c r="G640" s="33">
        <v>538.29009615384598</v>
      </c>
      <c r="H640" s="31" t="s">
        <v>94</v>
      </c>
      <c r="I640" s="33">
        <v>38.176602564102602</v>
      </c>
      <c r="J640" s="33">
        <v>14.1</v>
      </c>
      <c r="K640" s="31" t="s">
        <v>94</v>
      </c>
      <c r="L640" s="31" t="s">
        <v>95</v>
      </c>
    </row>
    <row r="641" spans="1:12" x14ac:dyDescent="0.2">
      <c r="A641" t="str">
        <f>VLOOKUP(B641,StateFIPS!A$2:B$52,2)</f>
        <v>Idaho</v>
      </c>
      <c r="B641">
        <f t="shared" si="10"/>
        <v>16</v>
      </c>
      <c r="C641" s="31" t="s">
        <v>2971</v>
      </c>
      <c r="D641" s="31" t="s">
        <v>3285</v>
      </c>
      <c r="E641" s="31" t="s">
        <v>3299</v>
      </c>
      <c r="F641" s="31" t="s">
        <v>3300</v>
      </c>
      <c r="G641" s="33">
        <v>1685.6979326923099</v>
      </c>
      <c r="H641" s="31" t="s">
        <v>94</v>
      </c>
      <c r="I641" s="33">
        <v>119.553044871795</v>
      </c>
      <c r="J641" s="33">
        <v>14.1</v>
      </c>
      <c r="K641" s="31" t="s">
        <v>94</v>
      </c>
      <c r="L641" s="31" t="s">
        <v>95</v>
      </c>
    </row>
    <row r="642" spans="1:12" x14ac:dyDescent="0.2">
      <c r="A642" t="str">
        <f>VLOOKUP(B642,StateFIPS!A$2:B$52,2)</f>
        <v>Idaho</v>
      </c>
      <c r="B642">
        <f t="shared" si="10"/>
        <v>16</v>
      </c>
      <c r="C642" s="31" t="s">
        <v>2970</v>
      </c>
      <c r="D642" s="31" t="s">
        <v>3285</v>
      </c>
      <c r="E642" s="31" t="s">
        <v>3299</v>
      </c>
      <c r="F642" s="31" t="s">
        <v>3300</v>
      </c>
      <c r="G642" s="33">
        <v>2946.43</v>
      </c>
      <c r="H642" s="31" t="s">
        <v>94</v>
      </c>
      <c r="I642" s="33">
        <v>208.96666666666701</v>
      </c>
      <c r="J642" s="33">
        <v>14.1</v>
      </c>
      <c r="K642" s="31" t="s">
        <v>94</v>
      </c>
      <c r="L642" s="31" t="s">
        <v>95</v>
      </c>
    </row>
    <row r="643" spans="1:12" x14ac:dyDescent="0.2">
      <c r="A643" t="str">
        <f>VLOOKUP(B643,StateFIPS!A$2:B$52,2)</f>
        <v>Idaho</v>
      </c>
      <c r="B643">
        <f t="shared" ref="B643:B706" si="11">VALUE(LEFT(C643,2))</f>
        <v>16</v>
      </c>
      <c r="C643" s="31" t="s">
        <v>2969</v>
      </c>
      <c r="D643" s="31" t="s">
        <v>3285</v>
      </c>
      <c r="E643" s="31" t="s">
        <v>3299</v>
      </c>
      <c r="F643" s="31" t="s">
        <v>3300</v>
      </c>
      <c r="G643" s="33">
        <v>1685.6979326923099</v>
      </c>
      <c r="H643" s="31" t="s">
        <v>94</v>
      </c>
      <c r="I643" s="33">
        <v>119.553044871795</v>
      </c>
      <c r="J643" s="33">
        <v>14.1</v>
      </c>
      <c r="K643" s="31" t="s">
        <v>94</v>
      </c>
      <c r="L643" s="31" t="s">
        <v>95</v>
      </c>
    </row>
    <row r="644" spans="1:12" x14ac:dyDescent="0.2">
      <c r="A644" t="str">
        <f>VLOOKUP(B644,StateFIPS!A$2:B$52,2)</f>
        <v>Idaho</v>
      </c>
      <c r="B644">
        <f t="shared" si="11"/>
        <v>16</v>
      </c>
      <c r="C644" s="31" t="s">
        <v>2225</v>
      </c>
      <c r="D644" s="31" t="s">
        <v>3285</v>
      </c>
      <c r="E644" s="31" t="s">
        <v>3299</v>
      </c>
      <c r="F644" s="31" t="s">
        <v>3300</v>
      </c>
      <c r="G644" s="33">
        <v>1685.6979326923099</v>
      </c>
      <c r="H644" s="31" t="s">
        <v>94</v>
      </c>
      <c r="I644" s="33">
        <v>119.553044871795</v>
      </c>
      <c r="J644" s="33">
        <v>14.1</v>
      </c>
      <c r="K644" s="31" t="s">
        <v>94</v>
      </c>
      <c r="L644" s="31" t="s">
        <v>95</v>
      </c>
    </row>
    <row r="645" spans="1:12" x14ac:dyDescent="0.2">
      <c r="A645" t="str">
        <f>VLOOKUP(B645,StateFIPS!A$2:B$52,2)</f>
        <v>Idaho</v>
      </c>
      <c r="B645">
        <f t="shared" si="11"/>
        <v>16</v>
      </c>
      <c r="C645" s="31" t="s">
        <v>2978</v>
      </c>
      <c r="D645" s="31" t="s">
        <v>3285</v>
      </c>
      <c r="E645" s="31" t="s">
        <v>3299</v>
      </c>
      <c r="F645" s="31" t="s">
        <v>3300</v>
      </c>
      <c r="G645" s="33">
        <v>2663.1194230769202</v>
      </c>
      <c r="H645" s="31" t="s">
        <v>94</v>
      </c>
      <c r="I645" s="33">
        <v>188.873717948718</v>
      </c>
      <c r="J645" s="33">
        <v>14.1</v>
      </c>
      <c r="K645" s="31" t="s">
        <v>94</v>
      </c>
      <c r="L645" s="31" t="s">
        <v>95</v>
      </c>
    </row>
    <row r="646" spans="1:12" x14ac:dyDescent="0.2">
      <c r="A646" t="str">
        <f>VLOOKUP(B646,StateFIPS!A$2:B$52,2)</f>
        <v>Idaho</v>
      </c>
      <c r="B646">
        <f t="shared" si="11"/>
        <v>16</v>
      </c>
      <c r="C646" s="31" t="s">
        <v>2980</v>
      </c>
      <c r="D646" s="31" t="s">
        <v>3285</v>
      </c>
      <c r="E646" s="31" t="s">
        <v>3299</v>
      </c>
      <c r="F646" s="31" t="s">
        <v>3300</v>
      </c>
      <c r="G646" s="33">
        <v>283.31057692307701</v>
      </c>
      <c r="H646" s="31" t="s">
        <v>94</v>
      </c>
      <c r="I646" s="33">
        <v>20.092948717948701</v>
      </c>
      <c r="J646" s="33">
        <v>14.1</v>
      </c>
      <c r="K646" s="31" t="s">
        <v>94</v>
      </c>
      <c r="L646" s="31" t="s">
        <v>95</v>
      </c>
    </row>
    <row r="647" spans="1:12" x14ac:dyDescent="0.2">
      <c r="A647" t="str">
        <f>VLOOKUP(B647,StateFIPS!A$2:B$52,2)</f>
        <v>Idaho</v>
      </c>
      <c r="B647">
        <f t="shared" si="11"/>
        <v>16</v>
      </c>
      <c r="C647" s="31" t="s">
        <v>2973</v>
      </c>
      <c r="D647" s="31" t="s">
        <v>3285</v>
      </c>
      <c r="E647" s="31" t="s">
        <v>3299</v>
      </c>
      <c r="F647" s="31" t="s">
        <v>3300</v>
      </c>
      <c r="G647" s="33">
        <v>1685.6979326923099</v>
      </c>
      <c r="H647" s="31" t="s">
        <v>94</v>
      </c>
      <c r="I647" s="33">
        <v>119.553044871795</v>
      </c>
      <c r="J647" s="33">
        <v>14.1</v>
      </c>
      <c r="K647" s="31" t="s">
        <v>94</v>
      </c>
      <c r="L647" s="31" t="s">
        <v>95</v>
      </c>
    </row>
    <row r="648" spans="1:12" x14ac:dyDescent="0.2">
      <c r="A648" t="str">
        <f>VLOOKUP(B648,StateFIPS!A$2:B$52,2)</f>
        <v>Idaho</v>
      </c>
      <c r="B648">
        <f t="shared" si="11"/>
        <v>16</v>
      </c>
      <c r="C648" s="31" t="s">
        <v>2264</v>
      </c>
      <c r="D648" s="31" t="s">
        <v>3285</v>
      </c>
      <c r="E648" s="31" t="s">
        <v>3299</v>
      </c>
      <c r="F648" s="31" t="s">
        <v>3300</v>
      </c>
      <c r="G648" s="33">
        <v>1685.6979326923099</v>
      </c>
      <c r="H648" s="31" t="s">
        <v>94</v>
      </c>
      <c r="I648" s="33">
        <v>119.553044871795</v>
      </c>
      <c r="J648" s="33">
        <v>14.1</v>
      </c>
      <c r="K648" s="31" t="s">
        <v>94</v>
      </c>
      <c r="L648" s="31" t="s">
        <v>95</v>
      </c>
    </row>
    <row r="649" spans="1:12" x14ac:dyDescent="0.2">
      <c r="A649" t="str">
        <f>VLOOKUP(B649,StateFIPS!A$2:B$52,2)</f>
        <v>Idaho</v>
      </c>
      <c r="B649">
        <f t="shared" si="11"/>
        <v>16</v>
      </c>
      <c r="C649" s="31" t="s">
        <v>2253</v>
      </c>
      <c r="D649" s="31" t="s">
        <v>3285</v>
      </c>
      <c r="E649" s="31" t="s">
        <v>3299</v>
      </c>
      <c r="F649" s="31" t="s">
        <v>3300</v>
      </c>
      <c r="G649" s="33">
        <v>1685.6979326923099</v>
      </c>
      <c r="H649" s="31" t="s">
        <v>94</v>
      </c>
      <c r="I649" s="33">
        <v>119.553044871795</v>
      </c>
      <c r="J649" s="33">
        <v>14.1</v>
      </c>
      <c r="K649" s="31" t="s">
        <v>94</v>
      </c>
      <c r="L649" s="31" t="s">
        <v>95</v>
      </c>
    </row>
    <row r="650" spans="1:12" x14ac:dyDescent="0.2">
      <c r="A650" t="str">
        <f>VLOOKUP(B650,StateFIPS!A$2:B$52,2)</f>
        <v>Idaho</v>
      </c>
      <c r="B650">
        <f t="shared" si="11"/>
        <v>16</v>
      </c>
      <c r="C650" s="31" t="s">
        <v>2984</v>
      </c>
      <c r="D650" s="31" t="s">
        <v>3285</v>
      </c>
      <c r="E650" s="31" t="s">
        <v>3299</v>
      </c>
      <c r="F650" s="31" t="s">
        <v>3300</v>
      </c>
      <c r="G650" s="33">
        <v>1685.6979326923099</v>
      </c>
      <c r="H650" s="31" t="s">
        <v>94</v>
      </c>
      <c r="I650" s="33">
        <v>119.553044871795</v>
      </c>
      <c r="J650" s="33">
        <v>14.1</v>
      </c>
      <c r="K650" s="31" t="s">
        <v>94</v>
      </c>
      <c r="L650" s="31" t="s">
        <v>95</v>
      </c>
    </row>
    <row r="651" spans="1:12" x14ac:dyDescent="0.2">
      <c r="A651" t="str">
        <f>VLOOKUP(B651,StateFIPS!A$2:B$52,2)</f>
        <v>Idaho</v>
      </c>
      <c r="B651">
        <f t="shared" si="11"/>
        <v>16</v>
      </c>
      <c r="C651" s="31" t="s">
        <v>2168</v>
      </c>
      <c r="D651" s="31" t="s">
        <v>3285</v>
      </c>
      <c r="E651" s="31" t="s">
        <v>3299</v>
      </c>
      <c r="F651" s="31" t="s">
        <v>3300</v>
      </c>
      <c r="G651" s="33">
        <v>3909.6859615384601</v>
      </c>
      <c r="H651" s="31" t="s">
        <v>94</v>
      </c>
      <c r="I651" s="33">
        <v>277.282692307692</v>
      </c>
      <c r="J651" s="33">
        <v>14.1</v>
      </c>
      <c r="K651" s="31" t="s">
        <v>94</v>
      </c>
      <c r="L651" s="31" t="s">
        <v>95</v>
      </c>
    </row>
    <row r="652" spans="1:12" x14ac:dyDescent="0.2">
      <c r="A652" t="str">
        <f>VLOOKUP(B652,StateFIPS!A$2:B$52,2)</f>
        <v>Idaho</v>
      </c>
      <c r="B652">
        <f t="shared" si="11"/>
        <v>16</v>
      </c>
      <c r="C652" s="31" t="s">
        <v>670</v>
      </c>
      <c r="D652" s="31" t="s">
        <v>3285</v>
      </c>
      <c r="E652" s="31" t="s">
        <v>3299</v>
      </c>
      <c r="F652" s="31" t="s">
        <v>3300</v>
      </c>
      <c r="G652" s="33">
        <v>2039.83615384615</v>
      </c>
      <c r="H652" s="31" t="s">
        <v>94</v>
      </c>
      <c r="I652" s="33">
        <v>144.66923076923101</v>
      </c>
      <c r="J652" s="33">
        <v>14.1</v>
      </c>
      <c r="K652" s="31" t="s">
        <v>94</v>
      </c>
      <c r="L652" s="31" t="s">
        <v>95</v>
      </c>
    </row>
    <row r="653" spans="1:12" x14ac:dyDescent="0.2">
      <c r="A653" t="str">
        <f>VLOOKUP(B653,StateFIPS!A$2:B$52,2)</f>
        <v>Idaho</v>
      </c>
      <c r="B653">
        <f t="shared" si="11"/>
        <v>16</v>
      </c>
      <c r="C653" s="31" t="s">
        <v>678</v>
      </c>
      <c r="D653" s="31" t="s">
        <v>3285</v>
      </c>
      <c r="E653" s="31" t="s">
        <v>3299</v>
      </c>
      <c r="F653" s="31" t="s">
        <v>3300</v>
      </c>
      <c r="G653" s="33">
        <v>283.31057692307701</v>
      </c>
      <c r="H653" s="31" t="s">
        <v>94</v>
      </c>
      <c r="I653" s="33">
        <v>20.092948717948701</v>
      </c>
      <c r="J653" s="33">
        <v>14.1</v>
      </c>
      <c r="K653" s="31" t="s">
        <v>94</v>
      </c>
      <c r="L653" s="31" t="s">
        <v>95</v>
      </c>
    </row>
    <row r="654" spans="1:12" x14ac:dyDescent="0.2">
      <c r="A654" t="str">
        <f>VLOOKUP(B654,StateFIPS!A$2:B$52,2)</f>
        <v>Idaho</v>
      </c>
      <c r="B654">
        <f t="shared" si="11"/>
        <v>16</v>
      </c>
      <c r="C654" s="31" t="s">
        <v>2983</v>
      </c>
      <c r="D654" s="31" t="s">
        <v>3285</v>
      </c>
      <c r="E654" s="31" t="s">
        <v>3299</v>
      </c>
      <c r="F654" s="31" t="s">
        <v>3300</v>
      </c>
      <c r="G654" s="33">
        <v>963.25596153846095</v>
      </c>
      <c r="H654" s="31" t="s">
        <v>94</v>
      </c>
      <c r="I654" s="33">
        <v>68.316025641025604</v>
      </c>
      <c r="J654" s="33">
        <v>14.1</v>
      </c>
      <c r="K654" s="31" t="s">
        <v>94</v>
      </c>
      <c r="L654" s="31" t="s">
        <v>95</v>
      </c>
    </row>
    <row r="655" spans="1:12" x14ac:dyDescent="0.2">
      <c r="A655" t="str">
        <f>VLOOKUP(B655,StateFIPS!A$2:B$52,2)</f>
        <v>Idaho</v>
      </c>
      <c r="B655">
        <f t="shared" si="11"/>
        <v>16</v>
      </c>
      <c r="C655" s="31" t="s">
        <v>2982</v>
      </c>
      <c r="D655" s="31" t="s">
        <v>3285</v>
      </c>
      <c r="E655" s="31" t="s">
        <v>3299</v>
      </c>
      <c r="F655" s="31" t="s">
        <v>3300</v>
      </c>
      <c r="G655" s="33">
        <v>396.63480769230802</v>
      </c>
      <c r="H655" s="31" t="s">
        <v>94</v>
      </c>
      <c r="I655" s="33">
        <v>28.130128205128202</v>
      </c>
      <c r="J655" s="33">
        <v>14.1</v>
      </c>
      <c r="K655" s="31" t="s">
        <v>94</v>
      </c>
      <c r="L655" s="31" t="s">
        <v>95</v>
      </c>
    </row>
    <row r="656" spans="1:12" x14ac:dyDescent="0.2">
      <c r="A656" t="str">
        <f>VLOOKUP(B656,StateFIPS!A$2:B$52,2)</f>
        <v>Idaho</v>
      </c>
      <c r="B656">
        <f t="shared" si="11"/>
        <v>16</v>
      </c>
      <c r="C656" s="31" t="s">
        <v>2981</v>
      </c>
      <c r="D656" s="31" t="s">
        <v>3285</v>
      </c>
      <c r="E656" s="31" t="s">
        <v>3299</v>
      </c>
      <c r="F656" s="31" t="s">
        <v>3300</v>
      </c>
      <c r="G656" s="33">
        <v>1685.6979326923099</v>
      </c>
      <c r="H656" s="31" t="s">
        <v>94</v>
      </c>
      <c r="I656" s="33">
        <v>119.553044871795</v>
      </c>
      <c r="J656" s="33">
        <v>14.1</v>
      </c>
      <c r="K656" s="31" t="s">
        <v>94</v>
      </c>
      <c r="L656" s="31" t="s">
        <v>95</v>
      </c>
    </row>
    <row r="657" spans="1:12" x14ac:dyDescent="0.2">
      <c r="A657" t="str">
        <f>VLOOKUP(B657,StateFIPS!A$2:B$52,2)</f>
        <v>Idaho</v>
      </c>
      <c r="B657">
        <f t="shared" si="11"/>
        <v>16</v>
      </c>
      <c r="C657" s="31" t="s">
        <v>2979</v>
      </c>
      <c r="D657" s="31" t="s">
        <v>3285</v>
      </c>
      <c r="E657" s="31" t="s">
        <v>3299</v>
      </c>
      <c r="F657" s="31" t="s">
        <v>3300</v>
      </c>
      <c r="G657" s="33">
        <v>1685.6979326923099</v>
      </c>
      <c r="H657" s="31" t="s">
        <v>94</v>
      </c>
      <c r="I657" s="33">
        <v>119.553044871795</v>
      </c>
      <c r="J657" s="33">
        <v>14.1</v>
      </c>
      <c r="K657" s="31" t="s">
        <v>94</v>
      </c>
      <c r="L657" s="31" t="s">
        <v>95</v>
      </c>
    </row>
    <row r="658" spans="1:12" x14ac:dyDescent="0.2">
      <c r="A658" t="str">
        <f>VLOOKUP(B658,StateFIPS!A$2:B$52,2)</f>
        <v>Idaho</v>
      </c>
      <c r="B658">
        <f t="shared" si="11"/>
        <v>16</v>
      </c>
      <c r="C658" s="31" t="s">
        <v>2986</v>
      </c>
      <c r="D658" s="31" t="s">
        <v>3285</v>
      </c>
      <c r="E658" s="31" t="s">
        <v>3299</v>
      </c>
      <c r="F658" s="31" t="s">
        <v>3300</v>
      </c>
      <c r="G658" s="33">
        <v>1048.2491346153799</v>
      </c>
      <c r="H658" s="31" t="s">
        <v>94</v>
      </c>
      <c r="I658" s="33">
        <v>74.343910256410297</v>
      </c>
      <c r="J658" s="33">
        <v>14.1</v>
      </c>
      <c r="K658" s="31" t="s">
        <v>94</v>
      </c>
      <c r="L658" s="31" t="s">
        <v>95</v>
      </c>
    </row>
    <row r="659" spans="1:12" x14ac:dyDescent="0.2">
      <c r="A659" t="str">
        <f>VLOOKUP(B659,StateFIPS!A$2:B$52,2)</f>
        <v>Idaho</v>
      </c>
      <c r="B659">
        <f t="shared" si="11"/>
        <v>16</v>
      </c>
      <c r="C659" s="31" t="s">
        <v>2977</v>
      </c>
      <c r="D659" s="31" t="s">
        <v>3285</v>
      </c>
      <c r="E659" s="31" t="s">
        <v>3299</v>
      </c>
      <c r="F659" s="31" t="s">
        <v>3300</v>
      </c>
      <c r="G659" s="33">
        <v>1685.6979326923099</v>
      </c>
      <c r="H659" s="31" t="s">
        <v>94</v>
      </c>
      <c r="I659" s="33">
        <v>119.553044871795</v>
      </c>
      <c r="J659" s="33">
        <v>14.1</v>
      </c>
      <c r="K659" s="31" t="s">
        <v>94</v>
      </c>
      <c r="L659" s="31" t="s">
        <v>95</v>
      </c>
    </row>
    <row r="660" spans="1:12" x14ac:dyDescent="0.2">
      <c r="A660" t="str">
        <f>VLOOKUP(B660,StateFIPS!A$2:B$52,2)</f>
        <v>Idaho</v>
      </c>
      <c r="B660">
        <f t="shared" si="11"/>
        <v>16</v>
      </c>
      <c r="C660" s="31" t="s">
        <v>2976</v>
      </c>
      <c r="D660" s="31" t="s">
        <v>3285</v>
      </c>
      <c r="E660" s="31" t="s">
        <v>3299</v>
      </c>
      <c r="F660" s="31" t="s">
        <v>3300</v>
      </c>
      <c r="G660" s="33">
        <v>1685.6979326923099</v>
      </c>
      <c r="H660" s="31" t="s">
        <v>94</v>
      </c>
      <c r="I660" s="33">
        <v>119.553044871795</v>
      </c>
      <c r="J660" s="33">
        <v>14.1</v>
      </c>
      <c r="K660" s="31" t="s">
        <v>94</v>
      </c>
      <c r="L660" s="31" t="s">
        <v>95</v>
      </c>
    </row>
    <row r="661" spans="1:12" x14ac:dyDescent="0.2">
      <c r="A661" t="str">
        <f>VLOOKUP(B661,StateFIPS!A$2:B$52,2)</f>
        <v>Idaho</v>
      </c>
      <c r="B661">
        <f t="shared" si="11"/>
        <v>16</v>
      </c>
      <c r="C661" s="31" t="s">
        <v>2968</v>
      </c>
      <c r="D661" s="31" t="s">
        <v>3285</v>
      </c>
      <c r="E661" s="31" t="s">
        <v>3299</v>
      </c>
      <c r="F661" s="31" t="s">
        <v>3300</v>
      </c>
      <c r="G661" s="33">
        <v>1685.6979326923099</v>
      </c>
      <c r="H661" s="31" t="s">
        <v>94</v>
      </c>
      <c r="I661" s="33">
        <v>119.553044871795</v>
      </c>
      <c r="J661" s="33">
        <v>14.1</v>
      </c>
      <c r="K661" s="31" t="s">
        <v>94</v>
      </c>
      <c r="L661" s="31" t="s">
        <v>95</v>
      </c>
    </row>
    <row r="662" spans="1:12" x14ac:dyDescent="0.2">
      <c r="A662" t="str">
        <f>VLOOKUP(B662,StateFIPS!A$2:B$52,2)</f>
        <v>Idaho</v>
      </c>
      <c r="B662">
        <f t="shared" si="11"/>
        <v>16</v>
      </c>
      <c r="C662" s="31" t="s">
        <v>2172</v>
      </c>
      <c r="D662" s="31" t="s">
        <v>3285</v>
      </c>
      <c r="E662" s="31" t="s">
        <v>3299</v>
      </c>
      <c r="F662" s="31" t="s">
        <v>3300</v>
      </c>
      <c r="G662" s="33">
        <v>6176.1705769230803</v>
      </c>
      <c r="H662" s="31" t="s">
        <v>94</v>
      </c>
      <c r="I662" s="33">
        <v>438.02628205128201</v>
      </c>
      <c r="J662" s="33">
        <v>14.1</v>
      </c>
      <c r="K662" s="31" t="s">
        <v>94</v>
      </c>
      <c r="L662" s="31" t="s">
        <v>95</v>
      </c>
    </row>
    <row r="663" spans="1:12" x14ac:dyDescent="0.2">
      <c r="A663" t="str">
        <f>VLOOKUP(B663,StateFIPS!A$2:B$52,2)</f>
        <v>Idaho</v>
      </c>
      <c r="B663">
        <f t="shared" si="11"/>
        <v>16</v>
      </c>
      <c r="C663" s="31" t="s">
        <v>2967</v>
      </c>
      <c r="D663" s="31" t="s">
        <v>3285</v>
      </c>
      <c r="E663" s="31" t="s">
        <v>3299</v>
      </c>
      <c r="F663" s="31" t="s">
        <v>3300</v>
      </c>
      <c r="G663" s="33">
        <v>1685.6979326923099</v>
      </c>
      <c r="H663" s="31" t="s">
        <v>94</v>
      </c>
      <c r="I663" s="33">
        <v>119.553044871795</v>
      </c>
      <c r="J663" s="33">
        <v>14.1</v>
      </c>
      <c r="K663" s="31" t="s">
        <v>94</v>
      </c>
      <c r="L663" s="31" t="s">
        <v>95</v>
      </c>
    </row>
    <row r="664" spans="1:12" x14ac:dyDescent="0.2">
      <c r="A664" t="str">
        <f>VLOOKUP(B664,StateFIPS!A$2:B$52,2)</f>
        <v>Idaho</v>
      </c>
      <c r="B664">
        <f t="shared" si="11"/>
        <v>16</v>
      </c>
      <c r="C664" s="31" t="s">
        <v>2966</v>
      </c>
      <c r="D664" s="31" t="s">
        <v>3285</v>
      </c>
      <c r="E664" s="31" t="s">
        <v>3299</v>
      </c>
      <c r="F664" s="31" t="s">
        <v>3300</v>
      </c>
      <c r="G664" s="33">
        <v>1685.6979326923099</v>
      </c>
      <c r="H664" s="31" t="s">
        <v>94</v>
      </c>
      <c r="I664" s="33">
        <v>119.553044871795</v>
      </c>
      <c r="J664" s="33">
        <v>14.1</v>
      </c>
      <c r="K664" s="31" t="s">
        <v>94</v>
      </c>
      <c r="L664" s="31" t="s">
        <v>95</v>
      </c>
    </row>
    <row r="665" spans="1:12" x14ac:dyDescent="0.2">
      <c r="A665" t="str">
        <f>VLOOKUP(B665,StateFIPS!A$2:B$52,2)</f>
        <v>Idaho</v>
      </c>
      <c r="B665">
        <f t="shared" si="11"/>
        <v>16</v>
      </c>
      <c r="C665" s="31" t="s">
        <v>2150</v>
      </c>
      <c r="D665" s="31" t="s">
        <v>3285</v>
      </c>
      <c r="E665" s="31" t="s">
        <v>3299</v>
      </c>
      <c r="F665" s="31" t="s">
        <v>3300</v>
      </c>
      <c r="G665" s="33">
        <v>1685.6979326923099</v>
      </c>
      <c r="H665" s="31" t="s">
        <v>94</v>
      </c>
      <c r="I665" s="33">
        <v>119.553044871795</v>
      </c>
      <c r="J665" s="33">
        <v>14.1</v>
      </c>
      <c r="K665" s="31" t="s">
        <v>94</v>
      </c>
      <c r="L665" s="31" t="s">
        <v>95</v>
      </c>
    </row>
    <row r="666" spans="1:12" x14ac:dyDescent="0.2">
      <c r="A666" t="str">
        <f>VLOOKUP(B666,StateFIPS!A$2:B$52,2)</f>
        <v>Idaho</v>
      </c>
      <c r="B666">
        <f t="shared" si="11"/>
        <v>16</v>
      </c>
      <c r="C666" s="31" t="s">
        <v>2164</v>
      </c>
      <c r="D666" s="31" t="s">
        <v>3285</v>
      </c>
      <c r="E666" s="31" t="s">
        <v>3299</v>
      </c>
      <c r="F666" s="31" t="s">
        <v>3300</v>
      </c>
      <c r="G666" s="33">
        <v>9320.9179807692308</v>
      </c>
      <c r="H666" s="31" t="s">
        <v>94</v>
      </c>
      <c r="I666" s="33">
        <v>661.058012820513</v>
      </c>
      <c r="J666" s="33">
        <v>14.1</v>
      </c>
      <c r="K666" s="31" t="s">
        <v>94</v>
      </c>
      <c r="L666" s="31" t="s">
        <v>95</v>
      </c>
    </row>
    <row r="667" spans="1:12" x14ac:dyDescent="0.2">
      <c r="A667" t="str">
        <f>VLOOKUP(B667,StateFIPS!A$2:B$52,2)</f>
        <v>Idaho</v>
      </c>
      <c r="B667">
        <f t="shared" si="11"/>
        <v>16</v>
      </c>
      <c r="C667" s="31" t="s">
        <v>2964</v>
      </c>
      <c r="D667" s="31" t="s">
        <v>3285</v>
      </c>
      <c r="E667" s="31" t="s">
        <v>3299</v>
      </c>
      <c r="F667" s="31" t="s">
        <v>3300</v>
      </c>
      <c r="G667" s="33">
        <v>1685.6979326923099</v>
      </c>
      <c r="H667" s="31" t="s">
        <v>94</v>
      </c>
      <c r="I667" s="33">
        <v>119.553044871795</v>
      </c>
      <c r="J667" s="33">
        <v>14.1</v>
      </c>
      <c r="K667" s="31" t="s">
        <v>94</v>
      </c>
      <c r="L667" s="31" t="s">
        <v>95</v>
      </c>
    </row>
    <row r="668" spans="1:12" x14ac:dyDescent="0.2">
      <c r="A668" t="str">
        <f>VLOOKUP(B668,StateFIPS!A$2:B$52,2)</f>
        <v>Idaho</v>
      </c>
      <c r="B668">
        <f t="shared" si="11"/>
        <v>16</v>
      </c>
      <c r="C668" s="31" t="s">
        <v>2963</v>
      </c>
      <c r="D668" s="31" t="s">
        <v>3285</v>
      </c>
      <c r="E668" s="31" t="s">
        <v>3299</v>
      </c>
      <c r="F668" s="31" t="s">
        <v>3300</v>
      </c>
      <c r="G668" s="33">
        <v>368.30374999999998</v>
      </c>
      <c r="H668" s="31" t="s">
        <v>94</v>
      </c>
      <c r="I668" s="33">
        <v>26.120833333333302</v>
      </c>
      <c r="J668" s="33">
        <v>14.1</v>
      </c>
      <c r="K668" s="31" t="s">
        <v>94</v>
      </c>
      <c r="L668" s="31" t="s">
        <v>95</v>
      </c>
    </row>
    <row r="669" spans="1:12" x14ac:dyDescent="0.2">
      <c r="A669" t="str">
        <f>VLOOKUP(B669,StateFIPS!A$2:B$52,2)</f>
        <v>Illinois</v>
      </c>
      <c r="B669">
        <f t="shared" si="11"/>
        <v>17</v>
      </c>
      <c r="C669" s="31" t="s">
        <v>2157</v>
      </c>
      <c r="D669" s="31" t="s">
        <v>3285</v>
      </c>
      <c r="E669" s="31" t="s">
        <v>3299</v>
      </c>
      <c r="F669" s="31" t="s">
        <v>3300</v>
      </c>
      <c r="G669" s="33">
        <v>1002.67192418071</v>
      </c>
      <c r="H669" s="31" t="s">
        <v>94</v>
      </c>
      <c r="I669" s="33">
        <v>71.111483984447204</v>
      </c>
      <c r="J669" s="33">
        <v>14.1</v>
      </c>
      <c r="K669" s="31" t="s">
        <v>94</v>
      </c>
      <c r="L669" s="31" t="s">
        <v>95</v>
      </c>
    </row>
    <row r="670" spans="1:12" x14ac:dyDescent="0.2">
      <c r="A670" t="str">
        <f>VLOOKUP(B670,StateFIPS!A$2:B$52,2)</f>
        <v>Illinois</v>
      </c>
      <c r="B670">
        <f t="shared" si="11"/>
        <v>17</v>
      </c>
      <c r="C670" s="31" t="s">
        <v>2962</v>
      </c>
      <c r="D670" s="31" t="s">
        <v>3285</v>
      </c>
      <c r="E670" s="31" t="s">
        <v>3299</v>
      </c>
      <c r="F670" s="31" t="s">
        <v>3300</v>
      </c>
      <c r="G670" s="33">
        <v>1002.67192418071</v>
      </c>
      <c r="H670" s="31" t="s">
        <v>94</v>
      </c>
      <c r="I670" s="33">
        <v>71.111483984447204</v>
      </c>
      <c r="J670" s="33">
        <v>14.1</v>
      </c>
      <c r="K670" s="31" t="s">
        <v>94</v>
      </c>
      <c r="L670" s="31" t="s">
        <v>95</v>
      </c>
    </row>
    <row r="671" spans="1:12" x14ac:dyDescent="0.2">
      <c r="A671" t="str">
        <f>VLOOKUP(B671,StateFIPS!A$2:B$52,2)</f>
        <v>Illinois</v>
      </c>
      <c r="B671">
        <f t="shared" si="11"/>
        <v>17</v>
      </c>
      <c r="C671" s="31" t="s">
        <v>2159</v>
      </c>
      <c r="D671" s="31" t="s">
        <v>3285</v>
      </c>
      <c r="E671" s="31" t="s">
        <v>3299</v>
      </c>
      <c r="F671" s="31" t="s">
        <v>3300</v>
      </c>
      <c r="G671" s="33">
        <v>1002.67192418071</v>
      </c>
      <c r="H671" s="31" t="s">
        <v>94</v>
      </c>
      <c r="I671" s="33">
        <v>71.111483984447204</v>
      </c>
      <c r="J671" s="33">
        <v>14.1</v>
      </c>
      <c r="K671" s="31" t="s">
        <v>94</v>
      </c>
      <c r="L671" s="31" t="s">
        <v>95</v>
      </c>
    </row>
    <row r="672" spans="1:12" x14ac:dyDescent="0.2">
      <c r="A672" t="str">
        <f>VLOOKUP(B672,StateFIPS!A$2:B$52,2)</f>
        <v>Illinois</v>
      </c>
      <c r="B672">
        <f t="shared" si="11"/>
        <v>17</v>
      </c>
      <c r="C672" s="31" t="s">
        <v>2163</v>
      </c>
      <c r="D672" s="31" t="s">
        <v>3285</v>
      </c>
      <c r="E672" s="31" t="s">
        <v>3299</v>
      </c>
      <c r="F672" s="31" t="s">
        <v>3300</v>
      </c>
      <c r="G672" s="33">
        <v>19543.307153767801</v>
      </c>
      <c r="H672" s="31" t="s">
        <v>94</v>
      </c>
      <c r="I672" s="33">
        <v>1386.0501527494901</v>
      </c>
      <c r="J672" s="33">
        <v>14.1</v>
      </c>
      <c r="K672" s="31" t="s">
        <v>94</v>
      </c>
      <c r="L672" s="31" t="s">
        <v>95</v>
      </c>
    </row>
    <row r="673" spans="1:12" x14ac:dyDescent="0.2">
      <c r="A673" t="str">
        <f>VLOOKUP(B673,StateFIPS!A$2:B$52,2)</f>
        <v>Illinois</v>
      </c>
      <c r="B673">
        <f t="shared" si="11"/>
        <v>17</v>
      </c>
      <c r="C673" s="31" t="s">
        <v>3170</v>
      </c>
      <c r="D673" s="31" t="s">
        <v>3285</v>
      </c>
      <c r="E673" s="31" t="s">
        <v>3299</v>
      </c>
      <c r="F673" s="31" t="s">
        <v>3300</v>
      </c>
      <c r="G673" s="33">
        <v>1002.67192418071</v>
      </c>
      <c r="H673" s="31" t="s">
        <v>94</v>
      </c>
      <c r="I673" s="33">
        <v>71.111483984447204</v>
      </c>
      <c r="J673" s="33">
        <v>14.1</v>
      </c>
      <c r="K673" s="31" t="s">
        <v>94</v>
      </c>
      <c r="L673" s="31" t="s">
        <v>95</v>
      </c>
    </row>
    <row r="674" spans="1:12" x14ac:dyDescent="0.2">
      <c r="A674" t="str">
        <f>VLOOKUP(B674,StateFIPS!A$2:B$52,2)</f>
        <v>Illinois</v>
      </c>
      <c r="B674">
        <f t="shared" si="11"/>
        <v>17</v>
      </c>
      <c r="C674" s="31" t="s">
        <v>2204</v>
      </c>
      <c r="D674" s="31" t="s">
        <v>3285</v>
      </c>
      <c r="E674" s="31" t="s">
        <v>3299</v>
      </c>
      <c r="F674" s="31" t="s">
        <v>3300</v>
      </c>
      <c r="G674" s="33">
        <v>1044.88968940937</v>
      </c>
      <c r="H674" s="31" t="s">
        <v>94</v>
      </c>
      <c r="I674" s="33">
        <v>74.105651731160805</v>
      </c>
      <c r="J674" s="33">
        <v>14.1</v>
      </c>
      <c r="K674" s="31" t="s">
        <v>94</v>
      </c>
      <c r="L674" s="31" t="s">
        <v>95</v>
      </c>
    </row>
    <row r="675" spans="1:12" x14ac:dyDescent="0.2">
      <c r="A675" t="str">
        <f>VLOOKUP(B675,StateFIPS!A$2:B$52,2)</f>
        <v>Illinois</v>
      </c>
      <c r="B675">
        <f t="shared" si="11"/>
        <v>17</v>
      </c>
      <c r="C675" s="31" t="s">
        <v>679</v>
      </c>
      <c r="D675" s="31" t="s">
        <v>3285</v>
      </c>
      <c r="E675" s="31" t="s">
        <v>3299</v>
      </c>
      <c r="F675" s="31" t="s">
        <v>3300</v>
      </c>
      <c r="G675" s="33">
        <v>1002.67192418071</v>
      </c>
      <c r="H675" s="31" t="s">
        <v>94</v>
      </c>
      <c r="I675" s="33">
        <v>71.111483984447204</v>
      </c>
      <c r="J675" s="33">
        <v>14.1</v>
      </c>
      <c r="K675" s="31" t="s">
        <v>94</v>
      </c>
      <c r="L675" s="31" t="s">
        <v>95</v>
      </c>
    </row>
    <row r="676" spans="1:12" x14ac:dyDescent="0.2">
      <c r="A676" t="str">
        <f>VLOOKUP(B676,StateFIPS!A$2:B$52,2)</f>
        <v>Illinois</v>
      </c>
      <c r="B676">
        <f t="shared" si="11"/>
        <v>17</v>
      </c>
      <c r="C676" s="31" t="s">
        <v>2206</v>
      </c>
      <c r="D676" s="31" t="s">
        <v>3285</v>
      </c>
      <c r="E676" s="31" t="s">
        <v>3299</v>
      </c>
      <c r="F676" s="31" t="s">
        <v>3300</v>
      </c>
      <c r="G676" s="33">
        <v>1002.67192418071</v>
      </c>
      <c r="H676" s="31" t="s">
        <v>94</v>
      </c>
      <c r="I676" s="33">
        <v>71.111483984447204</v>
      </c>
      <c r="J676" s="33">
        <v>14.1</v>
      </c>
      <c r="K676" s="31" t="s">
        <v>94</v>
      </c>
      <c r="L676" s="31" t="s">
        <v>95</v>
      </c>
    </row>
    <row r="677" spans="1:12" x14ac:dyDescent="0.2">
      <c r="A677" t="str">
        <f>VLOOKUP(B677,StateFIPS!A$2:B$52,2)</f>
        <v>Illinois</v>
      </c>
      <c r="B677">
        <f t="shared" si="11"/>
        <v>17</v>
      </c>
      <c r="C677" s="31" t="s">
        <v>2734</v>
      </c>
      <c r="D677" s="31" t="s">
        <v>3285</v>
      </c>
      <c r="E677" s="31" t="s">
        <v>3299</v>
      </c>
      <c r="F677" s="31" t="s">
        <v>3300</v>
      </c>
      <c r="G677" s="33">
        <v>503.09503564154699</v>
      </c>
      <c r="H677" s="31" t="s">
        <v>94</v>
      </c>
      <c r="I677" s="33">
        <v>35.680498981669999</v>
      </c>
      <c r="J677" s="33">
        <v>14.1</v>
      </c>
      <c r="K677" s="31" t="s">
        <v>94</v>
      </c>
      <c r="L677" s="31" t="s">
        <v>95</v>
      </c>
    </row>
    <row r="678" spans="1:12" x14ac:dyDescent="0.2">
      <c r="A678" t="str">
        <f>VLOOKUP(B678,StateFIPS!A$2:B$52,2)</f>
        <v>Illinois</v>
      </c>
      <c r="B678">
        <f t="shared" si="11"/>
        <v>17</v>
      </c>
      <c r="C678" s="31" t="s">
        <v>680</v>
      </c>
      <c r="D678" s="31" t="s">
        <v>3285</v>
      </c>
      <c r="E678" s="31" t="s">
        <v>3299</v>
      </c>
      <c r="F678" s="31" t="s">
        <v>3300</v>
      </c>
      <c r="G678" s="33">
        <v>1002.67192418071</v>
      </c>
      <c r="H678" s="31" t="s">
        <v>94</v>
      </c>
      <c r="I678" s="33">
        <v>71.111483984447204</v>
      </c>
      <c r="J678" s="33">
        <v>14.1</v>
      </c>
      <c r="K678" s="31" t="s">
        <v>94</v>
      </c>
      <c r="L678" s="31" t="s">
        <v>95</v>
      </c>
    </row>
    <row r="679" spans="1:12" x14ac:dyDescent="0.2">
      <c r="A679" t="str">
        <f>VLOOKUP(B679,StateFIPS!A$2:B$52,2)</f>
        <v>Illinois</v>
      </c>
      <c r="B679">
        <f t="shared" si="11"/>
        <v>17</v>
      </c>
      <c r="C679" s="31" t="s">
        <v>659</v>
      </c>
      <c r="D679" s="31" t="s">
        <v>3285</v>
      </c>
      <c r="E679" s="31" t="s">
        <v>3299</v>
      </c>
      <c r="F679" s="31" t="s">
        <v>3300</v>
      </c>
      <c r="G679" s="33">
        <v>1002.67192418071</v>
      </c>
      <c r="H679" s="31" t="s">
        <v>94</v>
      </c>
      <c r="I679" s="33">
        <v>71.111483984447204</v>
      </c>
      <c r="J679" s="33">
        <v>14.1</v>
      </c>
      <c r="K679" s="31" t="s">
        <v>94</v>
      </c>
      <c r="L679" s="31" t="s">
        <v>95</v>
      </c>
    </row>
    <row r="680" spans="1:12" x14ac:dyDescent="0.2">
      <c r="A680" t="str">
        <f>VLOOKUP(B680,StateFIPS!A$2:B$52,2)</f>
        <v>Illinois</v>
      </c>
      <c r="B680">
        <f t="shared" si="11"/>
        <v>17</v>
      </c>
      <c r="C680" s="31" t="s">
        <v>677</v>
      </c>
      <c r="D680" s="31" t="s">
        <v>3285</v>
      </c>
      <c r="E680" s="31" t="s">
        <v>3299</v>
      </c>
      <c r="F680" s="31" t="s">
        <v>3300</v>
      </c>
      <c r="G680" s="33">
        <v>1002.67192418071</v>
      </c>
      <c r="H680" s="31" t="s">
        <v>94</v>
      </c>
      <c r="I680" s="33">
        <v>71.111483984447204</v>
      </c>
      <c r="J680" s="33">
        <v>14.1</v>
      </c>
      <c r="K680" s="31" t="s">
        <v>94</v>
      </c>
      <c r="L680" s="31" t="s">
        <v>95</v>
      </c>
    </row>
    <row r="681" spans="1:12" x14ac:dyDescent="0.2">
      <c r="A681" t="str">
        <f>VLOOKUP(B681,StateFIPS!A$2:B$52,2)</f>
        <v>Illinois</v>
      </c>
      <c r="B681">
        <f t="shared" si="11"/>
        <v>17</v>
      </c>
      <c r="C681" s="31" t="s">
        <v>676</v>
      </c>
      <c r="D681" s="31" t="s">
        <v>3285</v>
      </c>
      <c r="E681" s="31" t="s">
        <v>3299</v>
      </c>
      <c r="F681" s="31" t="s">
        <v>3300</v>
      </c>
      <c r="G681" s="33">
        <v>1002.67192418071</v>
      </c>
      <c r="H681" s="31" t="s">
        <v>94</v>
      </c>
      <c r="I681" s="33">
        <v>71.111483984447204</v>
      </c>
      <c r="J681" s="33">
        <v>14.1</v>
      </c>
      <c r="K681" s="31" t="s">
        <v>94</v>
      </c>
      <c r="L681" s="31" t="s">
        <v>95</v>
      </c>
    </row>
    <row r="682" spans="1:12" x14ac:dyDescent="0.2">
      <c r="A682" t="str">
        <f>VLOOKUP(B682,StateFIPS!A$2:B$52,2)</f>
        <v>Illinois</v>
      </c>
      <c r="B682">
        <f t="shared" si="11"/>
        <v>17</v>
      </c>
      <c r="C682" s="31" t="s">
        <v>2208</v>
      </c>
      <c r="D682" s="31" t="s">
        <v>3285</v>
      </c>
      <c r="E682" s="31" t="s">
        <v>3299</v>
      </c>
      <c r="F682" s="31" t="s">
        <v>3300</v>
      </c>
      <c r="G682" s="33">
        <v>1002.67192418071</v>
      </c>
      <c r="H682" s="31" t="s">
        <v>94</v>
      </c>
      <c r="I682" s="33">
        <v>71.111483984447204</v>
      </c>
      <c r="J682" s="33">
        <v>14.1</v>
      </c>
      <c r="K682" s="31" t="s">
        <v>94</v>
      </c>
      <c r="L682" s="31" t="s">
        <v>95</v>
      </c>
    </row>
    <row r="683" spans="1:12" x14ac:dyDescent="0.2">
      <c r="A683" t="str">
        <f>VLOOKUP(B683,StateFIPS!A$2:B$52,2)</f>
        <v>Illinois</v>
      </c>
      <c r="B683">
        <f t="shared" si="11"/>
        <v>17</v>
      </c>
      <c r="C683" s="31" t="s">
        <v>650</v>
      </c>
      <c r="D683" s="31" t="s">
        <v>3285</v>
      </c>
      <c r="E683" s="31" t="s">
        <v>3299</v>
      </c>
      <c r="F683" s="31" t="s">
        <v>3300</v>
      </c>
      <c r="G683" s="33">
        <v>657.89350814663896</v>
      </c>
      <c r="H683" s="31" t="s">
        <v>94</v>
      </c>
      <c r="I683" s="33">
        <v>46.6591140529531</v>
      </c>
      <c r="J683" s="33">
        <v>14.1</v>
      </c>
      <c r="K683" s="31" t="s">
        <v>94</v>
      </c>
      <c r="L683" s="31" t="s">
        <v>95</v>
      </c>
    </row>
    <row r="684" spans="1:12" x14ac:dyDescent="0.2">
      <c r="A684" t="str">
        <f>VLOOKUP(B684,StateFIPS!A$2:B$52,2)</f>
        <v>Illinois</v>
      </c>
      <c r="B684">
        <f t="shared" si="11"/>
        <v>17</v>
      </c>
      <c r="C684" s="31" t="s">
        <v>3194</v>
      </c>
      <c r="D684" s="31" t="s">
        <v>3285</v>
      </c>
      <c r="E684" s="31" t="s">
        <v>3299</v>
      </c>
      <c r="F684" s="31" t="s">
        <v>3300</v>
      </c>
      <c r="G684" s="33">
        <v>1002.67192418071</v>
      </c>
      <c r="H684" s="31" t="s">
        <v>94</v>
      </c>
      <c r="I684" s="33">
        <v>71.111483984447204</v>
      </c>
      <c r="J684" s="33">
        <v>14.1</v>
      </c>
      <c r="K684" s="31" t="s">
        <v>94</v>
      </c>
      <c r="L684" s="31" t="s">
        <v>95</v>
      </c>
    </row>
    <row r="685" spans="1:12" x14ac:dyDescent="0.2">
      <c r="A685" t="str">
        <f>VLOOKUP(B685,StateFIPS!A$2:B$52,2)</f>
        <v>Illinois</v>
      </c>
      <c r="B685">
        <f t="shared" si="11"/>
        <v>17</v>
      </c>
      <c r="C685" s="31" t="s">
        <v>651</v>
      </c>
      <c r="D685" s="31" t="s">
        <v>3285</v>
      </c>
      <c r="E685" s="31" t="s">
        <v>3299</v>
      </c>
      <c r="F685" s="31" t="s">
        <v>3300</v>
      </c>
      <c r="G685" s="33">
        <v>1002.67192418071</v>
      </c>
      <c r="H685" s="31" t="s">
        <v>94</v>
      </c>
      <c r="I685" s="33">
        <v>71.111483984447204</v>
      </c>
      <c r="J685" s="33">
        <v>14.1</v>
      </c>
      <c r="K685" s="31" t="s">
        <v>94</v>
      </c>
      <c r="L685" s="31" t="s">
        <v>95</v>
      </c>
    </row>
    <row r="686" spans="1:12" x14ac:dyDescent="0.2">
      <c r="A686" t="str">
        <f>VLOOKUP(B686,StateFIPS!A$2:B$52,2)</f>
        <v>Illinois</v>
      </c>
      <c r="B686">
        <f t="shared" si="11"/>
        <v>17</v>
      </c>
      <c r="C686" s="31" t="s">
        <v>2211</v>
      </c>
      <c r="D686" s="31" t="s">
        <v>3285</v>
      </c>
      <c r="E686" s="31" t="s">
        <v>3299</v>
      </c>
      <c r="F686" s="31" t="s">
        <v>3300</v>
      </c>
      <c r="G686" s="33">
        <v>1002.67192418071</v>
      </c>
      <c r="H686" s="31" t="s">
        <v>94</v>
      </c>
      <c r="I686" s="33">
        <v>71.111483984447204</v>
      </c>
      <c r="J686" s="33">
        <v>14.1</v>
      </c>
      <c r="K686" s="31" t="s">
        <v>94</v>
      </c>
      <c r="L686" s="31" t="s">
        <v>95</v>
      </c>
    </row>
    <row r="687" spans="1:12" x14ac:dyDescent="0.2">
      <c r="A687" t="str">
        <f>VLOOKUP(B687,StateFIPS!A$2:B$52,2)</f>
        <v>Illinois</v>
      </c>
      <c r="B687">
        <f t="shared" si="11"/>
        <v>17</v>
      </c>
      <c r="C687" s="31" t="s">
        <v>2202</v>
      </c>
      <c r="D687" s="31" t="s">
        <v>3285</v>
      </c>
      <c r="E687" s="31" t="s">
        <v>3299</v>
      </c>
      <c r="F687" s="31" t="s">
        <v>3300</v>
      </c>
      <c r="G687" s="33">
        <v>1002.67192418071</v>
      </c>
      <c r="H687" s="31" t="s">
        <v>94</v>
      </c>
      <c r="I687" s="33">
        <v>71.111483984447204</v>
      </c>
      <c r="J687" s="33">
        <v>14.1</v>
      </c>
      <c r="K687" s="31" t="s">
        <v>94</v>
      </c>
      <c r="L687" s="31" t="s">
        <v>95</v>
      </c>
    </row>
    <row r="688" spans="1:12" x14ac:dyDescent="0.2">
      <c r="A688" t="str">
        <f>VLOOKUP(B688,StateFIPS!A$2:B$52,2)</f>
        <v>Illinois</v>
      </c>
      <c r="B688">
        <f t="shared" si="11"/>
        <v>17</v>
      </c>
      <c r="C688" s="31" t="s">
        <v>652</v>
      </c>
      <c r="D688" s="31" t="s">
        <v>3285</v>
      </c>
      <c r="E688" s="31" t="s">
        <v>3299</v>
      </c>
      <c r="F688" s="31" t="s">
        <v>3300</v>
      </c>
      <c r="G688" s="33">
        <v>1002.67192418071</v>
      </c>
      <c r="H688" s="31" t="s">
        <v>94</v>
      </c>
      <c r="I688" s="33">
        <v>71.111483984447204</v>
      </c>
      <c r="J688" s="33">
        <v>14.1</v>
      </c>
      <c r="K688" s="31" t="s">
        <v>94</v>
      </c>
      <c r="L688" s="31" t="s">
        <v>95</v>
      </c>
    </row>
    <row r="689" spans="1:12" x14ac:dyDescent="0.2">
      <c r="A689" t="str">
        <f>VLOOKUP(B689,StateFIPS!A$2:B$52,2)</f>
        <v>Illinois</v>
      </c>
      <c r="B689">
        <f t="shared" si="11"/>
        <v>17</v>
      </c>
      <c r="C689" s="31" t="s">
        <v>2217</v>
      </c>
      <c r="D689" s="31" t="s">
        <v>3285</v>
      </c>
      <c r="E689" s="31" t="s">
        <v>3299</v>
      </c>
      <c r="F689" s="31" t="s">
        <v>3300</v>
      </c>
      <c r="G689" s="33">
        <v>1547.9847250509099</v>
      </c>
      <c r="H689" s="31" t="s">
        <v>94</v>
      </c>
      <c r="I689" s="33">
        <v>109.786150712831</v>
      </c>
      <c r="J689" s="33">
        <v>14.1</v>
      </c>
      <c r="K689" s="31" t="s">
        <v>94</v>
      </c>
      <c r="L689" s="31" t="s">
        <v>95</v>
      </c>
    </row>
    <row r="690" spans="1:12" x14ac:dyDescent="0.2">
      <c r="A690" t="str">
        <f>VLOOKUP(B690,StateFIPS!A$2:B$52,2)</f>
        <v>Illinois</v>
      </c>
      <c r="B690">
        <f t="shared" si="11"/>
        <v>17</v>
      </c>
      <c r="C690" s="31" t="s">
        <v>2748</v>
      </c>
      <c r="D690" s="31" t="s">
        <v>3285</v>
      </c>
      <c r="E690" s="31" t="s">
        <v>3299</v>
      </c>
      <c r="F690" s="31" t="s">
        <v>3300</v>
      </c>
      <c r="G690" s="33">
        <v>1002.67192418071</v>
      </c>
      <c r="H690" s="31" t="s">
        <v>94</v>
      </c>
      <c r="I690" s="33">
        <v>71.111483984447204</v>
      </c>
      <c r="J690" s="33">
        <v>14.1</v>
      </c>
      <c r="K690" s="31" t="s">
        <v>94</v>
      </c>
      <c r="L690" s="31" t="s">
        <v>95</v>
      </c>
    </row>
    <row r="691" spans="1:12" x14ac:dyDescent="0.2">
      <c r="A691" t="str">
        <f>VLOOKUP(B691,StateFIPS!A$2:B$52,2)</f>
        <v>Illinois</v>
      </c>
      <c r="B691">
        <f t="shared" si="11"/>
        <v>17</v>
      </c>
      <c r="C691" s="31" t="s">
        <v>653</v>
      </c>
      <c r="D691" s="31" t="s">
        <v>3285</v>
      </c>
      <c r="E691" s="31" t="s">
        <v>3299</v>
      </c>
      <c r="F691" s="31" t="s">
        <v>3300</v>
      </c>
      <c r="G691" s="33">
        <v>1002.67192418071</v>
      </c>
      <c r="H691" s="31" t="s">
        <v>94</v>
      </c>
      <c r="I691" s="33">
        <v>71.111483984447204</v>
      </c>
      <c r="J691" s="33">
        <v>14.1</v>
      </c>
      <c r="K691" s="31" t="s">
        <v>94</v>
      </c>
      <c r="L691" s="31" t="s">
        <v>95</v>
      </c>
    </row>
    <row r="692" spans="1:12" x14ac:dyDescent="0.2">
      <c r="A692" t="str">
        <f>VLOOKUP(B692,StateFIPS!A$2:B$52,2)</f>
        <v>Illinois</v>
      </c>
      <c r="B692">
        <f t="shared" si="11"/>
        <v>17</v>
      </c>
      <c r="C692" s="31" t="s">
        <v>2732</v>
      </c>
      <c r="D692" s="31" t="s">
        <v>3285</v>
      </c>
      <c r="E692" s="31" t="s">
        <v>3299</v>
      </c>
      <c r="F692" s="31" t="s">
        <v>3300</v>
      </c>
      <c r="G692" s="33">
        <v>1002.67192418071</v>
      </c>
      <c r="H692" s="31" t="s">
        <v>94</v>
      </c>
      <c r="I692" s="33">
        <v>71.111483984447204</v>
      </c>
      <c r="J692" s="33">
        <v>14.1</v>
      </c>
      <c r="K692" s="31" t="s">
        <v>94</v>
      </c>
      <c r="L692" s="31" t="s">
        <v>95</v>
      </c>
    </row>
    <row r="693" spans="1:12" x14ac:dyDescent="0.2">
      <c r="A693" t="str">
        <f>VLOOKUP(B693,StateFIPS!A$2:B$52,2)</f>
        <v>Illinois</v>
      </c>
      <c r="B693">
        <f t="shared" si="11"/>
        <v>17</v>
      </c>
      <c r="C693" s="31" t="s">
        <v>2176</v>
      </c>
      <c r="D693" s="31" t="s">
        <v>3285</v>
      </c>
      <c r="E693" s="31" t="s">
        <v>3299</v>
      </c>
      <c r="F693" s="31" t="s">
        <v>3300</v>
      </c>
      <c r="G693" s="33">
        <v>1625.38396130346</v>
      </c>
      <c r="H693" s="31" t="s">
        <v>94</v>
      </c>
      <c r="I693" s="33">
        <v>115.27545824847201</v>
      </c>
      <c r="J693" s="33">
        <v>14.1</v>
      </c>
      <c r="K693" s="31" t="s">
        <v>94</v>
      </c>
      <c r="L693" s="31" t="s">
        <v>95</v>
      </c>
    </row>
    <row r="694" spans="1:12" x14ac:dyDescent="0.2">
      <c r="A694" t="str">
        <f>VLOOKUP(B694,StateFIPS!A$2:B$52,2)</f>
        <v>Illinois</v>
      </c>
      <c r="B694">
        <f t="shared" si="11"/>
        <v>17</v>
      </c>
      <c r="C694" s="31" t="s">
        <v>2222</v>
      </c>
      <c r="D694" s="31" t="s">
        <v>3285</v>
      </c>
      <c r="E694" s="31" t="s">
        <v>3299</v>
      </c>
      <c r="F694" s="31" t="s">
        <v>3300</v>
      </c>
      <c r="G694" s="33">
        <v>1393.18625254582</v>
      </c>
      <c r="H694" s="31" t="s">
        <v>94</v>
      </c>
      <c r="I694" s="33">
        <v>98.807535641547801</v>
      </c>
      <c r="J694" s="33">
        <v>14.1</v>
      </c>
      <c r="K694" s="31" t="s">
        <v>94</v>
      </c>
      <c r="L694" s="31" t="s">
        <v>95</v>
      </c>
    </row>
    <row r="695" spans="1:12" x14ac:dyDescent="0.2">
      <c r="A695" t="str">
        <f>VLOOKUP(B695,StateFIPS!A$2:B$52,2)</f>
        <v>Illinois</v>
      </c>
      <c r="B695">
        <f t="shared" si="11"/>
        <v>17</v>
      </c>
      <c r="C695" s="31" t="s">
        <v>654</v>
      </c>
      <c r="D695" s="31" t="s">
        <v>3285</v>
      </c>
      <c r="E695" s="31" t="s">
        <v>3299</v>
      </c>
      <c r="F695" s="31" t="s">
        <v>3300</v>
      </c>
      <c r="G695" s="33">
        <v>1002.67192418071</v>
      </c>
      <c r="H695" s="31" t="s">
        <v>94</v>
      </c>
      <c r="I695" s="33">
        <v>71.111483984447204</v>
      </c>
      <c r="J695" s="33">
        <v>14.1</v>
      </c>
      <c r="K695" s="31" t="s">
        <v>94</v>
      </c>
      <c r="L695" s="31" t="s">
        <v>95</v>
      </c>
    </row>
    <row r="696" spans="1:12" x14ac:dyDescent="0.2">
      <c r="A696" t="str">
        <f>VLOOKUP(B696,StateFIPS!A$2:B$52,2)</f>
        <v>Illinois</v>
      </c>
      <c r="B696">
        <f t="shared" si="11"/>
        <v>17</v>
      </c>
      <c r="C696" s="31" t="s">
        <v>655</v>
      </c>
      <c r="D696" s="31" t="s">
        <v>3285</v>
      </c>
      <c r="E696" s="31" t="s">
        <v>3299</v>
      </c>
      <c r="F696" s="31" t="s">
        <v>3300</v>
      </c>
      <c r="G696" s="33">
        <v>1002.67192418071</v>
      </c>
      <c r="H696" s="31" t="s">
        <v>94</v>
      </c>
      <c r="I696" s="33">
        <v>71.111483984447204</v>
      </c>
      <c r="J696" s="33">
        <v>14.1</v>
      </c>
      <c r="K696" s="31" t="s">
        <v>94</v>
      </c>
      <c r="L696" s="31" t="s">
        <v>95</v>
      </c>
    </row>
    <row r="697" spans="1:12" x14ac:dyDescent="0.2">
      <c r="A697" t="str">
        <f>VLOOKUP(B697,StateFIPS!A$2:B$52,2)</f>
        <v>Illinois</v>
      </c>
      <c r="B697">
        <f t="shared" si="11"/>
        <v>17</v>
      </c>
      <c r="C697" s="31" t="s">
        <v>656</v>
      </c>
      <c r="D697" s="31" t="s">
        <v>3285</v>
      </c>
      <c r="E697" s="31" t="s">
        <v>3299</v>
      </c>
      <c r="F697" s="31" t="s">
        <v>3300</v>
      </c>
      <c r="G697" s="33">
        <v>1002.67192418071</v>
      </c>
      <c r="H697" s="31" t="s">
        <v>94</v>
      </c>
      <c r="I697" s="33">
        <v>71.111483984447204</v>
      </c>
      <c r="J697" s="33">
        <v>14.1</v>
      </c>
      <c r="K697" s="31" t="s">
        <v>94</v>
      </c>
      <c r="L697" s="31" t="s">
        <v>95</v>
      </c>
    </row>
    <row r="698" spans="1:12" x14ac:dyDescent="0.2">
      <c r="A698" t="str">
        <f>VLOOKUP(B698,StateFIPS!A$2:B$52,2)</f>
        <v>Illinois</v>
      </c>
      <c r="B698">
        <f t="shared" si="11"/>
        <v>17</v>
      </c>
      <c r="C698" s="31" t="s">
        <v>3185</v>
      </c>
      <c r="D698" s="31" t="s">
        <v>3285</v>
      </c>
      <c r="E698" s="31" t="s">
        <v>3299</v>
      </c>
      <c r="F698" s="31" t="s">
        <v>3300</v>
      </c>
      <c r="G698" s="33">
        <v>1002.67192418071</v>
      </c>
      <c r="H698" s="31" t="s">
        <v>94</v>
      </c>
      <c r="I698" s="33">
        <v>71.111483984447204</v>
      </c>
      <c r="J698" s="33">
        <v>14.1</v>
      </c>
      <c r="K698" s="31" t="s">
        <v>94</v>
      </c>
      <c r="L698" s="31" t="s">
        <v>95</v>
      </c>
    </row>
    <row r="699" spans="1:12" x14ac:dyDescent="0.2">
      <c r="A699" t="str">
        <f>VLOOKUP(B699,StateFIPS!A$2:B$52,2)</f>
        <v>Illinois</v>
      </c>
      <c r="B699">
        <f t="shared" si="11"/>
        <v>17</v>
      </c>
      <c r="C699" s="31" t="s">
        <v>669</v>
      </c>
      <c r="D699" s="31" t="s">
        <v>3285</v>
      </c>
      <c r="E699" s="31" t="s">
        <v>3299</v>
      </c>
      <c r="F699" s="31" t="s">
        <v>3300</v>
      </c>
      <c r="G699" s="33">
        <v>464.395417515274</v>
      </c>
      <c r="H699" s="31" t="s">
        <v>94</v>
      </c>
      <c r="I699" s="33">
        <v>32.935845213849298</v>
      </c>
      <c r="J699" s="33">
        <v>14.1</v>
      </c>
      <c r="K699" s="31" t="s">
        <v>94</v>
      </c>
      <c r="L699" s="31" t="s">
        <v>95</v>
      </c>
    </row>
    <row r="700" spans="1:12" x14ac:dyDescent="0.2">
      <c r="A700" t="str">
        <f>VLOOKUP(B700,StateFIPS!A$2:B$52,2)</f>
        <v>Illinois</v>
      </c>
      <c r="B700">
        <f t="shared" si="11"/>
        <v>17</v>
      </c>
      <c r="C700" s="31" t="s">
        <v>658</v>
      </c>
      <c r="D700" s="31" t="s">
        <v>3285</v>
      </c>
      <c r="E700" s="31" t="s">
        <v>3299</v>
      </c>
      <c r="F700" s="31" t="s">
        <v>3300</v>
      </c>
      <c r="G700" s="33">
        <v>1002.67192418071</v>
      </c>
      <c r="H700" s="31" t="s">
        <v>94</v>
      </c>
      <c r="I700" s="33">
        <v>71.111483984447204</v>
      </c>
      <c r="J700" s="33">
        <v>14.1</v>
      </c>
      <c r="K700" s="31" t="s">
        <v>94</v>
      </c>
      <c r="L700" s="31" t="s">
        <v>95</v>
      </c>
    </row>
    <row r="701" spans="1:12" x14ac:dyDescent="0.2">
      <c r="A701" t="str">
        <f>VLOOKUP(B701,StateFIPS!A$2:B$52,2)</f>
        <v>Illinois</v>
      </c>
      <c r="B701">
        <f t="shared" si="11"/>
        <v>17</v>
      </c>
      <c r="C701" s="31" t="s">
        <v>3182</v>
      </c>
      <c r="D701" s="31" t="s">
        <v>3285</v>
      </c>
      <c r="E701" s="31" t="s">
        <v>3299</v>
      </c>
      <c r="F701" s="31" t="s">
        <v>3300</v>
      </c>
      <c r="G701" s="33">
        <v>1002.67192418071</v>
      </c>
      <c r="H701" s="31" t="s">
        <v>94</v>
      </c>
      <c r="I701" s="33">
        <v>71.111483984447204</v>
      </c>
      <c r="J701" s="33">
        <v>14.1</v>
      </c>
      <c r="K701" s="31" t="s">
        <v>94</v>
      </c>
      <c r="L701" s="31" t="s">
        <v>95</v>
      </c>
    </row>
    <row r="702" spans="1:12" x14ac:dyDescent="0.2">
      <c r="A702" t="str">
        <f>VLOOKUP(B702,StateFIPS!A$2:B$52,2)</f>
        <v>Illinois</v>
      </c>
      <c r="B702">
        <f t="shared" si="11"/>
        <v>17</v>
      </c>
      <c r="C702" s="31" t="s">
        <v>660</v>
      </c>
      <c r="D702" s="31" t="s">
        <v>3285</v>
      </c>
      <c r="E702" s="31" t="s">
        <v>3299</v>
      </c>
      <c r="F702" s="31" t="s">
        <v>3300</v>
      </c>
      <c r="G702" s="33">
        <v>4798.7526476578396</v>
      </c>
      <c r="H702" s="31" t="s">
        <v>94</v>
      </c>
      <c r="I702" s="33">
        <v>340.33706720977602</v>
      </c>
      <c r="J702" s="33">
        <v>14.1</v>
      </c>
      <c r="K702" s="31" t="s">
        <v>94</v>
      </c>
      <c r="L702" s="31" t="s">
        <v>95</v>
      </c>
    </row>
    <row r="703" spans="1:12" x14ac:dyDescent="0.2">
      <c r="A703" t="str">
        <f>VLOOKUP(B703,StateFIPS!A$2:B$52,2)</f>
        <v>Illinois</v>
      </c>
      <c r="B703">
        <f t="shared" si="11"/>
        <v>17</v>
      </c>
      <c r="C703" s="31" t="s">
        <v>3183</v>
      </c>
      <c r="D703" s="31" t="s">
        <v>3285</v>
      </c>
      <c r="E703" s="31" t="s">
        <v>3299</v>
      </c>
      <c r="F703" s="31" t="s">
        <v>3300</v>
      </c>
      <c r="G703" s="33">
        <v>1002.67192418071</v>
      </c>
      <c r="H703" s="31" t="s">
        <v>94</v>
      </c>
      <c r="I703" s="33">
        <v>71.111483984447204</v>
      </c>
      <c r="J703" s="33">
        <v>14.1</v>
      </c>
      <c r="K703" s="31" t="s">
        <v>94</v>
      </c>
      <c r="L703" s="31" t="s">
        <v>95</v>
      </c>
    </row>
    <row r="704" spans="1:12" x14ac:dyDescent="0.2">
      <c r="A704" t="str">
        <f>VLOOKUP(B704,StateFIPS!A$2:B$52,2)</f>
        <v>Illinois</v>
      </c>
      <c r="B704">
        <f t="shared" si="11"/>
        <v>17</v>
      </c>
      <c r="C704" s="31" t="s">
        <v>661</v>
      </c>
      <c r="D704" s="31" t="s">
        <v>3285</v>
      </c>
      <c r="E704" s="31" t="s">
        <v>3299</v>
      </c>
      <c r="F704" s="31" t="s">
        <v>3300</v>
      </c>
      <c r="G704" s="33">
        <v>1002.67192418071</v>
      </c>
      <c r="H704" s="31" t="s">
        <v>94</v>
      </c>
      <c r="I704" s="33">
        <v>71.111483984447204</v>
      </c>
      <c r="J704" s="33">
        <v>14.1</v>
      </c>
      <c r="K704" s="31" t="s">
        <v>94</v>
      </c>
      <c r="L704" s="31" t="s">
        <v>95</v>
      </c>
    </row>
    <row r="705" spans="1:12" x14ac:dyDescent="0.2">
      <c r="A705" t="str">
        <f>VLOOKUP(B705,StateFIPS!A$2:B$52,2)</f>
        <v>Illinois</v>
      </c>
      <c r="B705">
        <f t="shared" si="11"/>
        <v>17</v>
      </c>
      <c r="C705" s="31" t="s">
        <v>662</v>
      </c>
      <c r="D705" s="31" t="s">
        <v>3285</v>
      </c>
      <c r="E705" s="31" t="s">
        <v>3299</v>
      </c>
      <c r="F705" s="31" t="s">
        <v>3300</v>
      </c>
      <c r="G705" s="33">
        <v>7275.5282077393003</v>
      </c>
      <c r="H705" s="31" t="s">
        <v>94</v>
      </c>
      <c r="I705" s="33">
        <v>515.99490835030497</v>
      </c>
      <c r="J705" s="33">
        <v>14.1</v>
      </c>
      <c r="K705" s="31" t="s">
        <v>94</v>
      </c>
      <c r="L705" s="31" t="s">
        <v>95</v>
      </c>
    </row>
    <row r="706" spans="1:12" x14ac:dyDescent="0.2">
      <c r="A706" t="str">
        <f>VLOOKUP(B706,StateFIPS!A$2:B$52,2)</f>
        <v>Illinois</v>
      </c>
      <c r="B706">
        <f t="shared" si="11"/>
        <v>17</v>
      </c>
      <c r="C706" s="31" t="s">
        <v>2191</v>
      </c>
      <c r="D706" s="31" t="s">
        <v>3285</v>
      </c>
      <c r="E706" s="31" t="s">
        <v>3299</v>
      </c>
      <c r="F706" s="31" t="s">
        <v>3300</v>
      </c>
      <c r="G706" s="33">
        <v>1160.9885437881901</v>
      </c>
      <c r="H706" s="31" t="s">
        <v>94</v>
      </c>
      <c r="I706" s="33">
        <v>82.339613034623099</v>
      </c>
      <c r="J706" s="33">
        <v>14.1</v>
      </c>
      <c r="K706" s="31" t="s">
        <v>94</v>
      </c>
      <c r="L706" s="31" t="s">
        <v>95</v>
      </c>
    </row>
    <row r="707" spans="1:12" x14ac:dyDescent="0.2">
      <c r="A707" t="str">
        <f>VLOOKUP(B707,StateFIPS!A$2:B$52,2)</f>
        <v>Illinois</v>
      </c>
      <c r="B707">
        <f t="shared" ref="B707:B770" si="12">VALUE(LEFT(C707,2))</f>
        <v>17</v>
      </c>
      <c r="C707" s="31" t="s">
        <v>663</v>
      </c>
      <c r="D707" s="31" t="s">
        <v>3285</v>
      </c>
      <c r="E707" s="31" t="s">
        <v>3299</v>
      </c>
      <c r="F707" s="31" t="s">
        <v>3300</v>
      </c>
      <c r="G707" s="33">
        <v>1002.67192418071</v>
      </c>
      <c r="H707" s="31" t="s">
        <v>94</v>
      </c>
      <c r="I707" s="33">
        <v>71.111483984447204</v>
      </c>
      <c r="J707" s="33">
        <v>14.1</v>
      </c>
      <c r="K707" s="31" t="s">
        <v>94</v>
      </c>
      <c r="L707" s="31" t="s">
        <v>95</v>
      </c>
    </row>
    <row r="708" spans="1:12" x14ac:dyDescent="0.2">
      <c r="A708" t="str">
        <f>VLOOKUP(B708,StateFIPS!A$2:B$52,2)</f>
        <v>Illinois</v>
      </c>
      <c r="B708">
        <f t="shared" si="12"/>
        <v>17</v>
      </c>
      <c r="C708" s="31" t="s">
        <v>2183</v>
      </c>
      <c r="D708" s="31" t="s">
        <v>3285</v>
      </c>
      <c r="E708" s="31" t="s">
        <v>3299</v>
      </c>
      <c r="F708" s="31" t="s">
        <v>3300</v>
      </c>
      <c r="G708" s="33">
        <v>1315.78701629328</v>
      </c>
      <c r="H708" s="31" t="s">
        <v>94</v>
      </c>
      <c r="I708" s="33">
        <v>93.318228105906201</v>
      </c>
      <c r="J708" s="33">
        <v>14.1</v>
      </c>
      <c r="K708" s="31" t="s">
        <v>94</v>
      </c>
      <c r="L708" s="31" t="s">
        <v>95</v>
      </c>
    </row>
    <row r="709" spans="1:12" x14ac:dyDescent="0.2">
      <c r="A709" t="str">
        <f>VLOOKUP(B709,StateFIPS!A$2:B$52,2)</f>
        <v>Illinois</v>
      </c>
      <c r="B709">
        <f t="shared" si="12"/>
        <v>17</v>
      </c>
      <c r="C709" s="31" t="s">
        <v>664</v>
      </c>
      <c r="D709" s="31" t="s">
        <v>3285</v>
      </c>
      <c r="E709" s="31" t="s">
        <v>3299</v>
      </c>
      <c r="F709" s="31" t="s">
        <v>3300</v>
      </c>
      <c r="G709" s="33">
        <v>1934.9809063136399</v>
      </c>
      <c r="H709" s="31" t="s">
        <v>94</v>
      </c>
      <c r="I709" s="33">
        <v>137.23268839103901</v>
      </c>
      <c r="J709" s="33">
        <v>14.1</v>
      </c>
      <c r="K709" s="31" t="s">
        <v>94</v>
      </c>
      <c r="L709" s="31" t="s">
        <v>95</v>
      </c>
    </row>
    <row r="710" spans="1:12" x14ac:dyDescent="0.2">
      <c r="A710" t="str">
        <f>VLOOKUP(B710,StateFIPS!A$2:B$52,2)</f>
        <v>Illinois</v>
      </c>
      <c r="B710">
        <f t="shared" si="12"/>
        <v>17</v>
      </c>
      <c r="C710" s="31" t="s">
        <v>665</v>
      </c>
      <c r="D710" s="31" t="s">
        <v>3285</v>
      </c>
      <c r="E710" s="31" t="s">
        <v>3299</v>
      </c>
      <c r="F710" s="31" t="s">
        <v>3300</v>
      </c>
      <c r="G710" s="33">
        <v>1002.67192418071</v>
      </c>
      <c r="H710" s="31" t="s">
        <v>94</v>
      </c>
      <c r="I710" s="33">
        <v>71.111483984447204</v>
      </c>
      <c r="J710" s="33">
        <v>14.1</v>
      </c>
      <c r="K710" s="31" t="s">
        <v>94</v>
      </c>
      <c r="L710" s="31" t="s">
        <v>95</v>
      </c>
    </row>
    <row r="711" spans="1:12" x14ac:dyDescent="0.2">
      <c r="A711" t="str">
        <f>VLOOKUP(B711,StateFIPS!A$2:B$52,2)</f>
        <v>Illinois</v>
      </c>
      <c r="B711">
        <f t="shared" si="12"/>
        <v>17</v>
      </c>
      <c r="C711" s="31" t="s">
        <v>2186</v>
      </c>
      <c r="D711" s="31" t="s">
        <v>3285</v>
      </c>
      <c r="E711" s="31" t="s">
        <v>3299</v>
      </c>
      <c r="F711" s="31" t="s">
        <v>3300</v>
      </c>
      <c r="G711" s="33">
        <v>2438.07594195519</v>
      </c>
      <c r="H711" s="31" t="s">
        <v>94</v>
      </c>
      <c r="I711" s="33">
        <v>172.91318737270899</v>
      </c>
      <c r="J711" s="33">
        <v>14.1</v>
      </c>
      <c r="K711" s="31" t="s">
        <v>94</v>
      </c>
      <c r="L711" s="31" t="s">
        <v>95</v>
      </c>
    </row>
    <row r="712" spans="1:12" x14ac:dyDescent="0.2">
      <c r="A712" t="str">
        <f>VLOOKUP(B712,StateFIPS!A$2:B$52,2)</f>
        <v>Illinois</v>
      </c>
      <c r="B712">
        <f t="shared" si="12"/>
        <v>17</v>
      </c>
      <c r="C712" s="31" t="s">
        <v>666</v>
      </c>
      <c r="D712" s="31" t="s">
        <v>3285</v>
      </c>
      <c r="E712" s="31" t="s">
        <v>3299</v>
      </c>
      <c r="F712" s="31" t="s">
        <v>3300</v>
      </c>
      <c r="G712" s="33">
        <v>1002.67192418071</v>
      </c>
      <c r="H712" s="31" t="s">
        <v>94</v>
      </c>
      <c r="I712" s="33">
        <v>71.111483984447204</v>
      </c>
      <c r="J712" s="33">
        <v>14.1</v>
      </c>
      <c r="K712" s="31" t="s">
        <v>94</v>
      </c>
      <c r="L712" s="31" t="s">
        <v>95</v>
      </c>
    </row>
    <row r="713" spans="1:12" x14ac:dyDescent="0.2">
      <c r="A713" t="str">
        <f>VLOOKUP(B713,StateFIPS!A$2:B$52,2)</f>
        <v>Illinois</v>
      </c>
      <c r="B713">
        <f t="shared" si="12"/>
        <v>17</v>
      </c>
      <c r="C713" s="31" t="s">
        <v>2189</v>
      </c>
      <c r="D713" s="31" t="s">
        <v>3285</v>
      </c>
      <c r="E713" s="31" t="s">
        <v>3299</v>
      </c>
      <c r="F713" s="31" t="s">
        <v>3300</v>
      </c>
      <c r="G713" s="33">
        <v>1002.67192418071</v>
      </c>
      <c r="H713" s="31" t="s">
        <v>94</v>
      </c>
      <c r="I713" s="33">
        <v>71.111483984447204</v>
      </c>
      <c r="J713" s="33">
        <v>14.1</v>
      </c>
      <c r="K713" s="31" t="s">
        <v>94</v>
      </c>
      <c r="L713" s="31" t="s">
        <v>95</v>
      </c>
    </row>
    <row r="714" spans="1:12" x14ac:dyDescent="0.2">
      <c r="A714" t="str">
        <f>VLOOKUP(B714,StateFIPS!A$2:B$52,2)</f>
        <v>Illinois</v>
      </c>
      <c r="B714">
        <f t="shared" si="12"/>
        <v>17</v>
      </c>
      <c r="C714" s="31" t="s">
        <v>667</v>
      </c>
      <c r="D714" s="31" t="s">
        <v>3285</v>
      </c>
      <c r="E714" s="31" t="s">
        <v>3299</v>
      </c>
      <c r="F714" s="31" t="s">
        <v>3300</v>
      </c>
      <c r="G714" s="33">
        <v>2321.9770875763702</v>
      </c>
      <c r="H714" s="31" t="s">
        <v>94</v>
      </c>
      <c r="I714" s="33">
        <v>164.679226069246</v>
      </c>
      <c r="J714" s="33">
        <v>14.1</v>
      </c>
      <c r="K714" s="31" t="s">
        <v>94</v>
      </c>
      <c r="L714" s="31" t="s">
        <v>95</v>
      </c>
    </row>
    <row r="715" spans="1:12" x14ac:dyDescent="0.2">
      <c r="A715" t="str">
        <f>VLOOKUP(B715,StateFIPS!A$2:B$52,2)</f>
        <v>Illinois</v>
      </c>
      <c r="B715">
        <f t="shared" si="12"/>
        <v>17</v>
      </c>
      <c r="C715" s="31" t="s">
        <v>668</v>
      </c>
      <c r="D715" s="31" t="s">
        <v>3285</v>
      </c>
      <c r="E715" s="31" t="s">
        <v>3299</v>
      </c>
      <c r="F715" s="31" t="s">
        <v>3300</v>
      </c>
      <c r="G715" s="33">
        <v>1002.67192418071</v>
      </c>
      <c r="H715" s="31" t="s">
        <v>94</v>
      </c>
      <c r="I715" s="33">
        <v>71.111483984447204</v>
      </c>
      <c r="J715" s="33">
        <v>14.1</v>
      </c>
      <c r="K715" s="31" t="s">
        <v>94</v>
      </c>
      <c r="L715" s="31" t="s">
        <v>95</v>
      </c>
    </row>
    <row r="716" spans="1:12" x14ac:dyDescent="0.2">
      <c r="A716" t="str">
        <f>VLOOKUP(B716,StateFIPS!A$2:B$52,2)</f>
        <v>Illinois</v>
      </c>
      <c r="B716">
        <f t="shared" si="12"/>
        <v>17</v>
      </c>
      <c r="C716" s="31" t="s">
        <v>683</v>
      </c>
      <c r="D716" s="31" t="s">
        <v>3285</v>
      </c>
      <c r="E716" s="31" t="s">
        <v>3299</v>
      </c>
      <c r="F716" s="31" t="s">
        <v>3300</v>
      </c>
      <c r="G716" s="33">
        <v>1122.2889256619101</v>
      </c>
      <c r="H716" s="31" t="s">
        <v>94</v>
      </c>
      <c r="I716" s="33">
        <v>79.594959266802405</v>
      </c>
      <c r="J716" s="33">
        <v>14.1</v>
      </c>
      <c r="K716" s="31" t="s">
        <v>94</v>
      </c>
      <c r="L716" s="31" t="s">
        <v>95</v>
      </c>
    </row>
    <row r="717" spans="1:12" x14ac:dyDescent="0.2">
      <c r="A717" t="str">
        <f>VLOOKUP(B717,StateFIPS!A$2:B$52,2)</f>
        <v>Illinois</v>
      </c>
      <c r="B717">
        <f t="shared" si="12"/>
        <v>17</v>
      </c>
      <c r="C717" s="31" t="s">
        <v>681</v>
      </c>
      <c r="D717" s="31" t="s">
        <v>3285</v>
      </c>
      <c r="E717" s="31" t="s">
        <v>3299</v>
      </c>
      <c r="F717" s="31" t="s">
        <v>3300</v>
      </c>
      <c r="G717" s="33">
        <v>232.197708757637</v>
      </c>
      <c r="H717" s="31" t="s">
        <v>94</v>
      </c>
      <c r="I717" s="33">
        <v>16.467922606924599</v>
      </c>
      <c r="J717" s="33">
        <v>14.1</v>
      </c>
      <c r="K717" s="31" t="s">
        <v>94</v>
      </c>
      <c r="L717" s="31" t="s">
        <v>95</v>
      </c>
    </row>
    <row r="718" spans="1:12" x14ac:dyDescent="0.2">
      <c r="A718" t="str">
        <f>VLOOKUP(B718,StateFIPS!A$2:B$52,2)</f>
        <v>Illinois</v>
      </c>
      <c r="B718">
        <f t="shared" si="12"/>
        <v>17</v>
      </c>
      <c r="C718" s="31" t="s">
        <v>715</v>
      </c>
      <c r="D718" s="31" t="s">
        <v>3285</v>
      </c>
      <c r="E718" s="31" t="s">
        <v>3299</v>
      </c>
      <c r="F718" s="31" t="s">
        <v>3300</v>
      </c>
      <c r="G718" s="33">
        <v>1741.48281568228</v>
      </c>
      <c r="H718" s="31" t="s">
        <v>94</v>
      </c>
      <c r="I718" s="33">
        <v>123.509419551935</v>
      </c>
      <c r="J718" s="33">
        <v>14.1</v>
      </c>
      <c r="K718" s="31" t="s">
        <v>94</v>
      </c>
      <c r="L718" s="31" t="s">
        <v>95</v>
      </c>
    </row>
    <row r="719" spans="1:12" x14ac:dyDescent="0.2">
      <c r="A719" t="str">
        <f>VLOOKUP(B719,StateFIPS!A$2:B$52,2)</f>
        <v>Illinois</v>
      </c>
      <c r="B719">
        <f t="shared" si="12"/>
        <v>17</v>
      </c>
      <c r="C719" s="31" t="s">
        <v>707</v>
      </c>
      <c r="D719" s="31" t="s">
        <v>3285</v>
      </c>
      <c r="E719" s="31" t="s">
        <v>3299</v>
      </c>
      <c r="F719" s="31" t="s">
        <v>3300</v>
      </c>
      <c r="G719" s="33">
        <v>1002.67192418071</v>
      </c>
      <c r="H719" s="31" t="s">
        <v>94</v>
      </c>
      <c r="I719" s="33">
        <v>71.111483984447204</v>
      </c>
      <c r="J719" s="33">
        <v>14.1</v>
      </c>
      <c r="K719" s="31" t="s">
        <v>94</v>
      </c>
      <c r="L719" s="31" t="s">
        <v>95</v>
      </c>
    </row>
    <row r="720" spans="1:12" x14ac:dyDescent="0.2">
      <c r="A720" t="str">
        <f>VLOOKUP(B720,StateFIPS!A$2:B$52,2)</f>
        <v>Illinois</v>
      </c>
      <c r="B720">
        <f t="shared" si="12"/>
        <v>17</v>
      </c>
      <c r="C720" s="31" t="s">
        <v>708</v>
      </c>
      <c r="D720" s="31" t="s">
        <v>3285</v>
      </c>
      <c r="E720" s="31" t="s">
        <v>3299</v>
      </c>
      <c r="F720" s="31" t="s">
        <v>3300</v>
      </c>
      <c r="G720" s="33">
        <v>348.29656313645597</v>
      </c>
      <c r="H720" s="31" t="s">
        <v>94</v>
      </c>
      <c r="I720" s="33">
        <v>24.701883910386901</v>
      </c>
      <c r="J720" s="33">
        <v>14.1</v>
      </c>
      <c r="K720" s="31" t="s">
        <v>94</v>
      </c>
      <c r="L720" s="31" t="s">
        <v>95</v>
      </c>
    </row>
    <row r="721" spans="1:12" x14ac:dyDescent="0.2">
      <c r="A721" t="str">
        <f>VLOOKUP(B721,StateFIPS!A$2:B$52,2)</f>
        <v>Illinois</v>
      </c>
      <c r="B721">
        <f t="shared" si="12"/>
        <v>17</v>
      </c>
      <c r="C721" s="31" t="s">
        <v>2181</v>
      </c>
      <c r="D721" s="31" t="s">
        <v>3285</v>
      </c>
      <c r="E721" s="31" t="s">
        <v>3299</v>
      </c>
      <c r="F721" s="31" t="s">
        <v>3300</v>
      </c>
      <c r="G721" s="33">
        <v>3482.9656313645601</v>
      </c>
      <c r="H721" s="31" t="s">
        <v>94</v>
      </c>
      <c r="I721" s="33">
        <v>247.018839103869</v>
      </c>
      <c r="J721" s="33">
        <v>14.1</v>
      </c>
      <c r="K721" s="31" t="s">
        <v>94</v>
      </c>
      <c r="L721" s="31" t="s">
        <v>95</v>
      </c>
    </row>
    <row r="722" spans="1:12" x14ac:dyDescent="0.2">
      <c r="A722" t="str">
        <f>VLOOKUP(B722,StateFIPS!A$2:B$52,2)</f>
        <v>Illinois</v>
      </c>
      <c r="B722">
        <f t="shared" si="12"/>
        <v>17</v>
      </c>
      <c r="C722" s="31" t="s">
        <v>709</v>
      </c>
      <c r="D722" s="31" t="s">
        <v>3285</v>
      </c>
      <c r="E722" s="31" t="s">
        <v>3299</v>
      </c>
      <c r="F722" s="31" t="s">
        <v>3300</v>
      </c>
      <c r="G722" s="33">
        <v>1002.67192418071</v>
      </c>
      <c r="H722" s="31" t="s">
        <v>94</v>
      </c>
      <c r="I722" s="33">
        <v>71.111483984447204</v>
      </c>
      <c r="J722" s="33">
        <v>14.1</v>
      </c>
      <c r="K722" s="31" t="s">
        <v>94</v>
      </c>
      <c r="L722" s="31" t="s">
        <v>95</v>
      </c>
    </row>
    <row r="723" spans="1:12" x14ac:dyDescent="0.2">
      <c r="A723" t="str">
        <f>VLOOKUP(B723,StateFIPS!A$2:B$52,2)</f>
        <v>Illinois</v>
      </c>
      <c r="B723">
        <f t="shared" si="12"/>
        <v>17</v>
      </c>
      <c r="C723" s="31" t="s">
        <v>3180</v>
      </c>
      <c r="D723" s="31" t="s">
        <v>3285</v>
      </c>
      <c r="E723" s="31" t="s">
        <v>3299</v>
      </c>
      <c r="F723" s="31" t="s">
        <v>3300</v>
      </c>
      <c r="G723" s="33">
        <v>1002.67192418071</v>
      </c>
      <c r="H723" s="31" t="s">
        <v>94</v>
      </c>
      <c r="I723" s="33">
        <v>71.111483984447204</v>
      </c>
      <c r="J723" s="33">
        <v>14.1</v>
      </c>
      <c r="K723" s="31" t="s">
        <v>94</v>
      </c>
      <c r="L723" s="31" t="s">
        <v>95</v>
      </c>
    </row>
    <row r="724" spans="1:12" x14ac:dyDescent="0.2">
      <c r="A724" t="str">
        <f>VLOOKUP(B724,StateFIPS!A$2:B$52,2)</f>
        <v>Illinois</v>
      </c>
      <c r="B724">
        <f t="shared" si="12"/>
        <v>17</v>
      </c>
      <c r="C724" s="31" t="s">
        <v>2199</v>
      </c>
      <c r="D724" s="31" t="s">
        <v>3285</v>
      </c>
      <c r="E724" s="31" t="s">
        <v>3299</v>
      </c>
      <c r="F724" s="31" t="s">
        <v>3300</v>
      </c>
      <c r="G724" s="33">
        <v>2863.7717413441901</v>
      </c>
      <c r="H724" s="31" t="s">
        <v>94</v>
      </c>
      <c r="I724" s="33">
        <v>203.10437881873699</v>
      </c>
      <c r="J724" s="33">
        <v>14.1</v>
      </c>
      <c r="K724" s="31" t="s">
        <v>94</v>
      </c>
      <c r="L724" s="31" t="s">
        <v>95</v>
      </c>
    </row>
    <row r="725" spans="1:12" x14ac:dyDescent="0.2">
      <c r="A725" t="str">
        <f>VLOOKUP(B725,StateFIPS!A$2:B$52,2)</f>
        <v>Illinois</v>
      </c>
      <c r="B725">
        <f t="shared" si="12"/>
        <v>17</v>
      </c>
      <c r="C725" s="31" t="s">
        <v>2177</v>
      </c>
      <c r="D725" s="31" t="s">
        <v>3285</v>
      </c>
      <c r="E725" s="31" t="s">
        <v>3299</v>
      </c>
      <c r="F725" s="31" t="s">
        <v>3300</v>
      </c>
      <c r="G725" s="33">
        <v>6424.1366089613002</v>
      </c>
      <c r="H725" s="31" t="s">
        <v>94</v>
      </c>
      <c r="I725" s="33">
        <v>455.612525458248</v>
      </c>
      <c r="J725" s="33">
        <v>14.1</v>
      </c>
      <c r="K725" s="31" t="s">
        <v>94</v>
      </c>
      <c r="L725" s="31" t="s">
        <v>95</v>
      </c>
    </row>
    <row r="726" spans="1:12" x14ac:dyDescent="0.2">
      <c r="A726" t="str">
        <f>VLOOKUP(B726,StateFIPS!A$2:B$52,2)</f>
        <v>Illinois</v>
      </c>
      <c r="B726">
        <f t="shared" si="12"/>
        <v>17</v>
      </c>
      <c r="C726" s="31" t="s">
        <v>711</v>
      </c>
      <c r="D726" s="31" t="s">
        <v>3285</v>
      </c>
      <c r="E726" s="31" t="s">
        <v>3299</v>
      </c>
      <c r="F726" s="31" t="s">
        <v>3300</v>
      </c>
      <c r="G726" s="33">
        <v>503.09503564154699</v>
      </c>
      <c r="H726" s="31" t="s">
        <v>94</v>
      </c>
      <c r="I726" s="33">
        <v>35.680498981669999</v>
      </c>
      <c r="J726" s="33">
        <v>14.1</v>
      </c>
      <c r="K726" s="31" t="s">
        <v>94</v>
      </c>
      <c r="L726" s="31" t="s">
        <v>95</v>
      </c>
    </row>
    <row r="727" spans="1:12" x14ac:dyDescent="0.2">
      <c r="A727" t="str">
        <f>VLOOKUP(B727,StateFIPS!A$2:B$52,2)</f>
        <v>Illinois</v>
      </c>
      <c r="B727">
        <f t="shared" si="12"/>
        <v>17</v>
      </c>
      <c r="C727" s="31" t="s">
        <v>3173</v>
      </c>
      <c r="D727" s="31" t="s">
        <v>3285</v>
      </c>
      <c r="E727" s="31" t="s">
        <v>3299</v>
      </c>
      <c r="F727" s="31" t="s">
        <v>3300</v>
      </c>
      <c r="G727" s="33">
        <v>1002.67192418071</v>
      </c>
      <c r="H727" s="31" t="s">
        <v>94</v>
      </c>
      <c r="I727" s="33">
        <v>71.111483984447204</v>
      </c>
      <c r="J727" s="33">
        <v>14.1</v>
      </c>
      <c r="K727" s="31" t="s">
        <v>94</v>
      </c>
      <c r="L727" s="31" t="s">
        <v>95</v>
      </c>
    </row>
    <row r="728" spans="1:12" x14ac:dyDescent="0.2">
      <c r="A728" t="str">
        <f>VLOOKUP(B728,StateFIPS!A$2:B$52,2)</f>
        <v>Illinois</v>
      </c>
      <c r="B728">
        <f t="shared" si="12"/>
        <v>17</v>
      </c>
      <c r="C728" s="31" t="s">
        <v>712</v>
      </c>
      <c r="D728" s="31" t="s">
        <v>3285</v>
      </c>
      <c r="E728" s="31" t="s">
        <v>3299</v>
      </c>
      <c r="F728" s="31" t="s">
        <v>3300</v>
      </c>
      <c r="G728" s="33">
        <v>1002.67192418071</v>
      </c>
      <c r="H728" s="31" t="s">
        <v>94</v>
      </c>
      <c r="I728" s="33">
        <v>71.111483984447204</v>
      </c>
      <c r="J728" s="33">
        <v>14.1</v>
      </c>
      <c r="K728" s="31" t="s">
        <v>94</v>
      </c>
      <c r="L728" s="31" t="s">
        <v>95</v>
      </c>
    </row>
    <row r="729" spans="1:12" x14ac:dyDescent="0.2">
      <c r="A729" t="str">
        <f>VLOOKUP(B729,StateFIPS!A$2:B$52,2)</f>
        <v>Illinois</v>
      </c>
      <c r="B729">
        <f t="shared" si="12"/>
        <v>17</v>
      </c>
      <c r="C729" s="31" t="s">
        <v>713</v>
      </c>
      <c r="D729" s="31" t="s">
        <v>3285</v>
      </c>
      <c r="E729" s="31" t="s">
        <v>3299</v>
      </c>
      <c r="F729" s="31" t="s">
        <v>3300</v>
      </c>
      <c r="G729" s="33">
        <v>1002.67192418071</v>
      </c>
      <c r="H729" s="31" t="s">
        <v>94</v>
      </c>
      <c r="I729" s="33">
        <v>71.111483984447204</v>
      </c>
      <c r="J729" s="33">
        <v>14.1</v>
      </c>
      <c r="K729" s="31" t="s">
        <v>94</v>
      </c>
      <c r="L729" s="31" t="s">
        <v>95</v>
      </c>
    </row>
    <row r="730" spans="1:12" x14ac:dyDescent="0.2">
      <c r="A730" t="str">
        <f>VLOOKUP(B730,StateFIPS!A$2:B$52,2)</f>
        <v>Illinois</v>
      </c>
      <c r="B730">
        <f t="shared" si="12"/>
        <v>17</v>
      </c>
      <c r="C730" s="31" t="s">
        <v>710</v>
      </c>
      <c r="D730" s="31" t="s">
        <v>3285</v>
      </c>
      <c r="E730" s="31" t="s">
        <v>3299</v>
      </c>
      <c r="F730" s="31" t="s">
        <v>3300</v>
      </c>
      <c r="G730" s="33">
        <v>619.19389002036598</v>
      </c>
      <c r="H730" s="31" t="s">
        <v>94</v>
      </c>
      <c r="I730" s="33">
        <v>43.9144602851323</v>
      </c>
      <c r="J730" s="33">
        <v>14.1</v>
      </c>
      <c r="K730" s="31" t="s">
        <v>94</v>
      </c>
      <c r="L730" s="31" t="s">
        <v>95</v>
      </c>
    </row>
    <row r="731" spans="1:12" x14ac:dyDescent="0.2">
      <c r="A731" t="str">
        <f>VLOOKUP(B731,StateFIPS!A$2:B$52,2)</f>
        <v>Illinois</v>
      </c>
      <c r="B731">
        <f t="shared" si="12"/>
        <v>17</v>
      </c>
      <c r="C731" s="31" t="s">
        <v>2192</v>
      </c>
      <c r="D731" s="31" t="s">
        <v>3285</v>
      </c>
      <c r="E731" s="31" t="s">
        <v>3299</v>
      </c>
      <c r="F731" s="31" t="s">
        <v>3300</v>
      </c>
      <c r="G731" s="33">
        <v>1002.67192418071</v>
      </c>
      <c r="H731" s="31" t="s">
        <v>94</v>
      </c>
      <c r="I731" s="33">
        <v>71.111483984447204</v>
      </c>
      <c r="J731" s="33">
        <v>14.1</v>
      </c>
      <c r="K731" s="31" t="s">
        <v>94</v>
      </c>
      <c r="L731" s="31" t="s">
        <v>95</v>
      </c>
    </row>
    <row r="732" spans="1:12" x14ac:dyDescent="0.2">
      <c r="A732" t="str">
        <f>VLOOKUP(B732,StateFIPS!A$2:B$52,2)</f>
        <v>Illinois</v>
      </c>
      <c r="B732">
        <f t="shared" si="12"/>
        <v>17</v>
      </c>
      <c r="C732" s="31" t="s">
        <v>2195</v>
      </c>
      <c r="D732" s="31" t="s">
        <v>3285</v>
      </c>
      <c r="E732" s="31" t="s">
        <v>3299</v>
      </c>
      <c r="F732" s="31" t="s">
        <v>3300</v>
      </c>
      <c r="G732" s="33">
        <v>3676.46372199592</v>
      </c>
      <c r="H732" s="31" t="s">
        <v>94</v>
      </c>
      <c r="I732" s="33">
        <v>260.74210794297301</v>
      </c>
      <c r="J732" s="33">
        <v>14.1</v>
      </c>
      <c r="K732" s="31" t="s">
        <v>94</v>
      </c>
      <c r="L732" s="31" t="s">
        <v>95</v>
      </c>
    </row>
    <row r="733" spans="1:12" x14ac:dyDescent="0.2">
      <c r="A733" t="str">
        <f>VLOOKUP(B733,StateFIPS!A$2:B$52,2)</f>
        <v>Illinois</v>
      </c>
      <c r="B733">
        <f t="shared" si="12"/>
        <v>17</v>
      </c>
      <c r="C733" s="31" t="s">
        <v>725</v>
      </c>
      <c r="D733" s="31" t="s">
        <v>3285</v>
      </c>
      <c r="E733" s="31" t="s">
        <v>3299</v>
      </c>
      <c r="F733" s="31" t="s">
        <v>3300</v>
      </c>
      <c r="G733" s="33">
        <v>1002.67192418071</v>
      </c>
      <c r="H733" s="31" t="s">
        <v>94</v>
      </c>
      <c r="I733" s="33">
        <v>71.111483984447204</v>
      </c>
      <c r="J733" s="33">
        <v>14.1</v>
      </c>
      <c r="K733" s="31" t="s">
        <v>94</v>
      </c>
      <c r="L733" s="31" t="s">
        <v>95</v>
      </c>
    </row>
    <row r="734" spans="1:12" x14ac:dyDescent="0.2">
      <c r="A734" t="str">
        <f>VLOOKUP(B734,StateFIPS!A$2:B$52,2)</f>
        <v>Illinois</v>
      </c>
      <c r="B734">
        <f t="shared" si="12"/>
        <v>17</v>
      </c>
      <c r="C734" s="31" t="s">
        <v>714</v>
      </c>
      <c r="D734" s="31" t="s">
        <v>3285</v>
      </c>
      <c r="E734" s="31" t="s">
        <v>3299</v>
      </c>
      <c r="F734" s="31" t="s">
        <v>3300</v>
      </c>
      <c r="G734" s="33">
        <v>1002.67192418071</v>
      </c>
      <c r="H734" s="31" t="s">
        <v>94</v>
      </c>
      <c r="I734" s="33">
        <v>71.111483984447204</v>
      </c>
      <c r="J734" s="33">
        <v>14.1</v>
      </c>
      <c r="K734" s="31" t="s">
        <v>94</v>
      </c>
      <c r="L734" s="31" t="s">
        <v>95</v>
      </c>
    </row>
    <row r="735" spans="1:12" x14ac:dyDescent="0.2">
      <c r="A735" t="str">
        <f>VLOOKUP(B735,StateFIPS!A$2:B$52,2)</f>
        <v>Illinois</v>
      </c>
      <c r="B735">
        <f t="shared" si="12"/>
        <v>17</v>
      </c>
      <c r="C735" s="31" t="s">
        <v>2197</v>
      </c>
      <c r="D735" s="31" t="s">
        <v>3285</v>
      </c>
      <c r="E735" s="31" t="s">
        <v>3299</v>
      </c>
      <c r="F735" s="31" t="s">
        <v>3300</v>
      </c>
      <c r="G735" s="33">
        <v>1002.67192418071</v>
      </c>
      <c r="H735" s="31" t="s">
        <v>94</v>
      </c>
      <c r="I735" s="33">
        <v>71.111483984447204</v>
      </c>
      <c r="J735" s="33">
        <v>14.1</v>
      </c>
      <c r="K735" s="31" t="s">
        <v>94</v>
      </c>
      <c r="L735" s="31" t="s">
        <v>95</v>
      </c>
    </row>
    <row r="736" spans="1:12" x14ac:dyDescent="0.2">
      <c r="A736" t="str">
        <f>VLOOKUP(B736,StateFIPS!A$2:B$52,2)</f>
        <v>Illinois</v>
      </c>
      <c r="B736">
        <f t="shared" si="12"/>
        <v>17</v>
      </c>
      <c r="C736" s="31" t="s">
        <v>2194</v>
      </c>
      <c r="D736" s="31" t="s">
        <v>3285</v>
      </c>
      <c r="E736" s="31" t="s">
        <v>3299</v>
      </c>
      <c r="F736" s="31" t="s">
        <v>3300</v>
      </c>
      <c r="G736" s="33">
        <v>1002.67192418071</v>
      </c>
      <c r="H736" s="31" t="s">
        <v>94</v>
      </c>
      <c r="I736" s="33">
        <v>71.111483984447204</v>
      </c>
      <c r="J736" s="33">
        <v>14.1</v>
      </c>
      <c r="K736" s="31" t="s">
        <v>94</v>
      </c>
      <c r="L736" s="31" t="s">
        <v>95</v>
      </c>
    </row>
    <row r="737" spans="1:12" x14ac:dyDescent="0.2">
      <c r="A737" t="str">
        <f>VLOOKUP(B737,StateFIPS!A$2:B$52,2)</f>
        <v>Illinois</v>
      </c>
      <c r="B737">
        <f t="shared" si="12"/>
        <v>17</v>
      </c>
      <c r="C737" s="31" t="s">
        <v>705</v>
      </c>
      <c r="D737" s="31" t="s">
        <v>3285</v>
      </c>
      <c r="E737" s="31" t="s">
        <v>3299</v>
      </c>
      <c r="F737" s="31" t="s">
        <v>3300</v>
      </c>
      <c r="G737" s="33">
        <v>1002.67192418071</v>
      </c>
      <c r="H737" s="31" t="s">
        <v>94</v>
      </c>
      <c r="I737" s="33">
        <v>71.111483984447204</v>
      </c>
      <c r="J737" s="33">
        <v>14.1</v>
      </c>
      <c r="K737" s="31" t="s">
        <v>94</v>
      </c>
      <c r="L737" s="31" t="s">
        <v>95</v>
      </c>
    </row>
    <row r="738" spans="1:12" x14ac:dyDescent="0.2">
      <c r="A738" t="str">
        <f>VLOOKUP(B738,StateFIPS!A$2:B$52,2)</f>
        <v>Illinois</v>
      </c>
      <c r="B738">
        <f t="shared" si="12"/>
        <v>17</v>
      </c>
      <c r="C738" s="31" t="s">
        <v>2201</v>
      </c>
      <c r="D738" s="31" t="s">
        <v>3285</v>
      </c>
      <c r="E738" s="31" t="s">
        <v>3299</v>
      </c>
      <c r="F738" s="31" t="s">
        <v>3300</v>
      </c>
      <c r="G738" s="33">
        <v>696.59312627291195</v>
      </c>
      <c r="H738" s="31" t="s">
        <v>94</v>
      </c>
      <c r="I738" s="33">
        <v>49.403767820773901</v>
      </c>
      <c r="J738" s="33">
        <v>14.1</v>
      </c>
      <c r="K738" s="31" t="s">
        <v>94</v>
      </c>
      <c r="L738" s="31" t="s">
        <v>95</v>
      </c>
    </row>
    <row r="739" spans="1:12" x14ac:dyDescent="0.2">
      <c r="A739" t="str">
        <f>VLOOKUP(B739,StateFIPS!A$2:B$52,2)</f>
        <v>Illinois</v>
      </c>
      <c r="B739">
        <f t="shared" si="12"/>
        <v>17</v>
      </c>
      <c r="C739" s="31" t="s">
        <v>2187</v>
      </c>
      <c r="D739" s="31" t="s">
        <v>3285</v>
      </c>
      <c r="E739" s="31" t="s">
        <v>3299</v>
      </c>
      <c r="F739" s="31" t="s">
        <v>3300</v>
      </c>
      <c r="G739" s="33">
        <v>7120.7297352342102</v>
      </c>
      <c r="H739" s="31" t="s">
        <v>94</v>
      </c>
      <c r="I739" s="33">
        <v>505.01629327902202</v>
      </c>
      <c r="J739" s="33">
        <v>14.1</v>
      </c>
      <c r="K739" s="31" t="s">
        <v>94</v>
      </c>
      <c r="L739" s="31" t="s">
        <v>95</v>
      </c>
    </row>
    <row r="740" spans="1:12" x14ac:dyDescent="0.2">
      <c r="A740" t="str">
        <f>VLOOKUP(B740,StateFIPS!A$2:B$52,2)</f>
        <v>Illinois</v>
      </c>
      <c r="B740">
        <f t="shared" si="12"/>
        <v>17</v>
      </c>
      <c r="C740" s="31" t="s">
        <v>716</v>
      </c>
      <c r="D740" s="31" t="s">
        <v>3285</v>
      </c>
      <c r="E740" s="31" t="s">
        <v>3299</v>
      </c>
      <c r="F740" s="31" t="s">
        <v>3300</v>
      </c>
      <c r="G740" s="33">
        <v>1002.67192418071</v>
      </c>
      <c r="H740" s="31" t="s">
        <v>94</v>
      </c>
      <c r="I740" s="33">
        <v>71.111483984447204</v>
      </c>
      <c r="J740" s="33">
        <v>14.1</v>
      </c>
      <c r="K740" s="31" t="s">
        <v>94</v>
      </c>
      <c r="L740" s="31" t="s">
        <v>95</v>
      </c>
    </row>
    <row r="741" spans="1:12" x14ac:dyDescent="0.2">
      <c r="A741" t="str">
        <f>VLOOKUP(B741,StateFIPS!A$2:B$52,2)</f>
        <v>Illinois</v>
      </c>
      <c r="B741">
        <f t="shared" si="12"/>
        <v>17</v>
      </c>
      <c r="C741" s="31" t="s">
        <v>717</v>
      </c>
      <c r="D741" s="31" t="s">
        <v>3285</v>
      </c>
      <c r="E741" s="31" t="s">
        <v>3299</v>
      </c>
      <c r="F741" s="31" t="s">
        <v>3300</v>
      </c>
      <c r="G741" s="33">
        <v>1002.67192418071</v>
      </c>
      <c r="H741" s="31" t="s">
        <v>94</v>
      </c>
      <c r="I741" s="33">
        <v>71.111483984447204</v>
      </c>
      <c r="J741" s="33">
        <v>14.1</v>
      </c>
      <c r="K741" s="31" t="s">
        <v>94</v>
      </c>
      <c r="L741" s="31" t="s">
        <v>95</v>
      </c>
    </row>
    <row r="742" spans="1:12" x14ac:dyDescent="0.2">
      <c r="A742" t="str">
        <f>VLOOKUP(B742,StateFIPS!A$2:B$52,2)</f>
        <v>Illinois</v>
      </c>
      <c r="B742">
        <f t="shared" si="12"/>
        <v>17</v>
      </c>
      <c r="C742" s="31" t="s">
        <v>718</v>
      </c>
      <c r="D742" s="31" t="s">
        <v>3285</v>
      </c>
      <c r="E742" s="31" t="s">
        <v>3299</v>
      </c>
      <c r="F742" s="31" t="s">
        <v>3300</v>
      </c>
      <c r="G742" s="33">
        <v>1002.67192418071</v>
      </c>
      <c r="H742" s="31" t="s">
        <v>94</v>
      </c>
      <c r="I742" s="33">
        <v>71.111483984447204</v>
      </c>
      <c r="J742" s="33">
        <v>14.1</v>
      </c>
      <c r="K742" s="31" t="s">
        <v>94</v>
      </c>
      <c r="L742" s="31" t="s">
        <v>95</v>
      </c>
    </row>
    <row r="743" spans="1:12" x14ac:dyDescent="0.2">
      <c r="A743" t="str">
        <f>VLOOKUP(B743,StateFIPS!A$2:B$52,2)</f>
        <v>Illinois</v>
      </c>
      <c r="B743">
        <f t="shared" si="12"/>
        <v>17</v>
      </c>
      <c r="C743" s="31" t="s">
        <v>719</v>
      </c>
      <c r="D743" s="31" t="s">
        <v>3285</v>
      </c>
      <c r="E743" s="31" t="s">
        <v>3299</v>
      </c>
      <c r="F743" s="31" t="s">
        <v>3300</v>
      </c>
      <c r="G743" s="33">
        <v>580.494271894093</v>
      </c>
      <c r="H743" s="31" t="s">
        <v>94</v>
      </c>
      <c r="I743" s="33">
        <v>41.169806517311599</v>
      </c>
      <c r="J743" s="33">
        <v>14.1</v>
      </c>
      <c r="K743" s="31" t="s">
        <v>94</v>
      </c>
      <c r="L743" s="31" t="s">
        <v>95</v>
      </c>
    </row>
    <row r="744" spans="1:12" x14ac:dyDescent="0.2">
      <c r="A744" t="str">
        <f>VLOOKUP(B744,StateFIPS!A$2:B$52,2)</f>
        <v>Illinois</v>
      </c>
      <c r="B744">
        <f t="shared" si="12"/>
        <v>17</v>
      </c>
      <c r="C744" s="31" t="s">
        <v>720</v>
      </c>
      <c r="D744" s="31" t="s">
        <v>3285</v>
      </c>
      <c r="E744" s="31" t="s">
        <v>3299</v>
      </c>
      <c r="F744" s="31" t="s">
        <v>3300</v>
      </c>
      <c r="G744" s="33">
        <v>1002.67192418071</v>
      </c>
      <c r="H744" s="31" t="s">
        <v>94</v>
      </c>
      <c r="I744" s="33">
        <v>71.111483984447204</v>
      </c>
      <c r="J744" s="33">
        <v>14.1</v>
      </c>
      <c r="K744" s="31" t="s">
        <v>94</v>
      </c>
      <c r="L744" s="31" t="s">
        <v>95</v>
      </c>
    </row>
    <row r="745" spans="1:12" x14ac:dyDescent="0.2">
      <c r="A745" t="str">
        <f>VLOOKUP(B745,StateFIPS!A$2:B$52,2)</f>
        <v>Illinois</v>
      </c>
      <c r="B745">
        <f t="shared" si="12"/>
        <v>17</v>
      </c>
      <c r="C745" s="31" t="s">
        <v>3193</v>
      </c>
      <c r="D745" s="31" t="s">
        <v>3285</v>
      </c>
      <c r="E745" s="31" t="s">
        <v>3299</v>
      </c>
      <c r="F745" s="31" t="s">
        <v>3300</v>
      </c>
      <c r="G745" s="33">
        <v>1002.67192418071</v>
      </c>
      <c r="H745" s="31" t="s">
        <v>94</v>
      </c>
      <c r="I745" s="33">
        <v>71.111483984447204</v>
      </c>
      <c r="J745" s="33">
        <v>14.1</v>
      </c>
      <c r="K745" s="31" t="s">
        <v>94</v>
      </c>
      <c r="L745" s="31" t="s">
        <v>95</v>
      </c>
    </row>
    <row r="746" spans="1:12" x14ac:dyDescent="0.2">
      <c r="A746" t="str">
        <f>VLOOKUP(B746,StateFIPS!A$2:B$52,2)</f>
        <v>Illinois</v>
      </c>
      <c r="B746">
        <f t="shared" si="12"/>
        <v>17</v>
      </c>
      <c r="C746" s="31" t="s">
        <v>721</v>
      </c>
      <c r="D746" s="31" t="s">
        <v>3285</v>
      </c>
      <c r="E746" s="31" t="s">
        <v>3299</v>
      </c>
      <c r="F746" s="31" t="s">
        <v>3300</v>
      </c>
      <c r="G746" s="33">
        <v>1002.67192418071</v>
      </c>
      <c r="H746" s="31" t="s">
        <v>94</v>
      </c>
      <c r="I746" s="33">
        <v>71.111483984447204</v>
      </c>
      <c r="J746" s="33">
        <v>14.1</v>
      </c>
      <c r="K746" s="31" t="s">
        <v>94</v>
      </c>
      <c r="L746" s="31" t="s">
        <v>95</v>
      </c>
    </row>
    <row r="747" spans="1:12" x14ac:dyDescent="0.2">
      <c r="A747" t="str">
        <f>VLOOKUP(B747,StateFIPS!A$2:B$52,2)</f>
        <v>Illinois</v>
      </c>
      <c r="B747">
        <f t="shared" si="12"/>
        <v>17</v>
      </c>
      <c r="C747" s="31" t="s">
        <v>2214</v>
      </c>
      <c r="D747" s="31" t="s">
        <v>3285</v>
      </c>
      <c r="E747" s="31" t="s">
        <v>3299</v>
      </c>
      <c r="F747" s="31" t="s">
        <v>3300</v>
      </c>
      <c r="G747" s="33">
        <v>1002.67192418071</v>
      </c>
      <c r="H747" s="31" t="s">
        <v>94</v>
      </c>
      <c r="I747" s="33">
        <v>71.111483984447204</v>
      </c>
      <c r="J747" s="33">
        <v>14.1</v>
      </c>
      <c r="K747" s="31" t="s">
        <v>94</v>
      </c>
      <c r="L747" s="31" t="s">
        <v>95</v>
      </c>
    </row>
    <row r="748" spans="1:12" x14ac:dyDescent="0.2">
      <c r="A748" t="str">
        <f>VLOOKUP(B748,StateFIPS!A$2:B$52,2)</f>
        <v>Illinois</v>
      </c>
      <c r="B748">
        <f t="shared" si="12"/>
        <v>17</v>
      </c>
      <c r="C748" s="31" t="s">
        <v>722</v>
      </c>
      <c r="D748" s="31" t="s">
        <v>3285</v>
      </c>
      <c r="E748" s="31" t="s">
        <v>3299</v>
      </c>
      <c r="F748" s="31" t="s">
        <v>3300</v>
      </c>
      <c r="G748" s="33">
        <v>1002.67192418071</v>
      </c>
      <c r="H748" s="31" t="s">
        <v>94</v>
      </c>
      <c r="I748" s="33">
        <v>71.111483984447204</v>
      </c>
      <c r="J748" s="33">
        <v>14.1</v>
      </c>
      <c r="K748" s="31" t="s">
        <v>94</v>
      </c>
      <c r="L748" s="31" t="s">
        <v>95</v>
      </c>
    </row>
    <row r="749" spans="1:12" x14ac:dyDescent="0.2">
      <c r="A749" t="str">
        <f>VLOOKUP(B749,StateFIPS!A$2:B$52,2)</f>
        <v>Illinois</v>
      </c>
      <c r="B749">
        <f t="shared" si="12"/>
        <v>17</v>
      </c>
      <c r="C749" s="31" t="s">
        <v>723</v>
      </c>
      <c r="D749" s="31" t="s">
        <v>3285</v>
      </c>
      <c r="E749" s="31" t="s">
        <v>3299</v>
      </c>
      <c r="F749" s="31" t="s">
        <v>3300</v>
      </c>
      <c r="G749" s="33">
        <v>309.59694501018299</v>
      </c>
      <c r="H749" s="31" t="s">
        <v>94</v>
      </c>
      <c r="I749" s="33">
        <v>21.9572301425662</v>
      </c>
      <c r="J749" s="33">
        <v>14.1</v>
      </c>
      <c r="K749" s="31" t="s">
        <v>94</v>
      </c>
      <c r="L749" s="31" t="s">
        <v>95</v>
      </c>
    </row>
    <row r="750" spans="1:12" x14ac:dyDescent="0.2">
      <c r="A750" t="str">
        <f>VLOOKUP(B750,StateFIPS!A$2:B$52,2)</f>
        <v>Illinois</v>
      </c>
      <c r="B750">
        <f t="shared" si="12"/>
        <v>17</v>
      </c>
      <c r="C750" s="31" t="s">
        <v>724</v>
      </c>
      <c r="D750" s="31" t="s">
        <v>3285</v>
      </c>
      <c r="E750" s="31" t="s">
        <v>3299</v>
      </c>
      <c r="F750" s="31" t="s">
        <v>3300</v>
      </c>
      <c r="G750" s="33">
        <v>425.69579938900199</v>
      </c>
      <c r="H750" s="31" t="s">
        <v>94</v>
      </c>
      <c r="I750" s="33">
        <v>30.191191446028501</v>
      </c>
      <c r="J750" s="33">
        <v>14.1</v>
      </c>
      <c r="K750" s="31" t="s">
        <v>94</v>
      </c>
      <c r="L750" s="31" t="s">
        <v>95</v>
      </c>
    </row>
    <row r="751" spans="1:12" x14ac:dyDescent="0.2">
      <c r="A751" t="str">
        <f>VLOOKUP(B751,StateFIPS!A$2:B$52,2)</f>
        <v>Illinois</v>
      </c>
      <c r="B751">
        <f t="shared" si="12"/>
        <v>17</v>
      </c>
      <c r="C751" s="31" t="s">
        <v>694</v>
      </c>
      <c r="D751" s="31" t="s">
        <v>3285</v>
      </c>
      <c r="E751" s="31" t="s">
        <v>3299</v>
      </c>
      <c r="F751" s="31" t="s">
        <v>3300</v>
      </c>
      <c r="G751" s="33">
        <v>1002.67192418071</v>
      </c>
      <c r="H751" s="31" t="s">
        <v>94</v>
      </c>
      <c r="I751" s="33">
        <v>71.111483984447204</v>
      </c>
      <c r="J751" s="33">
        <v>14.1</v>
      </c>
      <c r="K751" s="31" t="s">
        <v>94</v>
      </c>
      <c r="L751" s="31" t="s">
        <v>95</v>
      </c>
    </row>
    <row r="752" spans="1:12" x14ac:dyDescent="0.2">
      <c r="A752" t="str">
        <f>VLOOKUP(B752,StateFIPS!A$2:B$52,2)</f>
        <v>Illinois</v>
      </c>
      <c r="B752">
        <f t="shared" si="12"/>
        <v>17</v>
      </c>
      <c r="C752" s="31" t="s">
        <v>692</v>
      </c>
      <c r="D752" s="31" t="s">
        <v>3285</v>
      </c>
      <c r="E752" s="31" t="s">
        <v>3299</v>
      </c>
      <c r="F752" s="31" t="s">
        <v>3300</v>
      </c>
      <c r="G752" s="33">
        <v>1002.67192418071</v>
      </c>
      <c r="H752" s="31" t="s">
        <v>94</v>
      </c>
      <c r="I752" s="33">
        <v>71.111483984447204</v>
      </c>
      <c r="J752" s="33">
        <v>14.1</v>
      </c>
      <c r="K752" s="31" t="s">
        <v>94</v>
      </c>
      <c r="L752" s="31" t="s">
        <v>95</v>
      </c>
    </row>
    <row r="753" spans="1:12" x14ac:dyDescent="0.2">
      <c r="A753" t="str">
        <f>VLOOKUP(B753,StateFIPS!A$2:B$52,2)</f>
        <v>Illinois</v>
      </c>
      <c r="B753">
        <f t="shared" si="12"/>
        <v>17</v>
      </c>
      <c r="C753" s="31" t="s">
        <v>3178</v>
      </c>
      <c r="D753" s="31" t="s">
        <v>3285</v>
      </c>
      <c r="E753" s="31" t="s">
        <v>3299</v>
      </c>
      <c r="F753" s="31" t="s">
        <v>3300</v>
      </c>
      <c r="G753" s="33">
        <v>1002.67192418071</v>
      </c>
      <c r="H753" s="31" t="s">
        <v>94</v>
      </c>
      <c r="I753" s="33">
        <v>71.111483984447204</v>
      </c>
      <c r="J753" s="33">
        <v>14.1</v>
      </c>
      <c r="K753" s="31" t="s">
        <v>94</v>
      </c>
      <c r="L753" s="31" t="s">
        <v>95</v>
      </c>
    </row>
    <row r="754" spans="1:12" x14ac:dyDescent="0.2">
      <c r="A754" t="str">
        <f>VLOOKUP(B754,StateFIPS!A$2:B$52,2)</f>
        <v>Illinois</v>
      </c>
      <c r="B754">
        <f t="shared" si="12"/>
        <v>17</v>
      </c>
      <c r="C754" s="31" t="s">
        <v>2216</v>
      </c>
      <c r="D754" s="31" t="s">
        <v>3285</v>
      </c>
      <c r="E754" s="31" t="s">
        <v>3299</v>
      </c>
      <c r="F754" s="31" t="s">
        <v>3300</v>
      </c>
      <c r="G754" s="33">
        <v>1002.67192418071</v>
      </c>
      <c r="H754" s="31" t="s">
        <v>94</v>
      </c>
      <c r="I754" s="33">
        <v>71.111483984447204</v>
      </c>
      <c r="J754" s="33">
        <v>14.1</v>
      </c>
      <c r="K754" s="31" t="s">
        <v>94</v>
      </c>
      <c r="L754" s="31" t="s">
        <v>95</v>
      </c>
    </row>
    <row r="755" spans="1:12" x14ac:dyDescent="0.2">
      <c r="A755" t="str">
        <f>VLOOKUP(B755,StateFIPS!A$2:B$52,2)</f>
        <v>Illinois</v>
      </c>
      <c r="B755">
        <f t="shared" si="12"/>
        <v>17</v>
      </c>
      <c r="C755" s="31" t="s">
        <v>2219</v>
      </c>
      <c r="D755" s="31" t="s">
        <v>3285</v>
      </c>
      <c r="E755" s="31" t="s">
        <v>3299</v>
      </c>
      <c r="F755" s="31" t="s">
        <v>3300</v>
      </c>
      <c r="G755" s="33">
        <v>425.69579938900199</v>
      </c>
      <c r="H755" s="31" t="s">
        <v>94</v>
      </c>
      <c r="I755" s="33">
        <v>30.191191446028501</v>
      </c>
      <c r="J755" s="33">
        <v>14.1</v>
      </c>
      <c r="K755" s="31" t="s">
        <v>94</v>
      </c>
      <c r="L755" s="31" t="s">
        <v>95</v>
      </c>
    </row>
    <row r="756" spans="1:12" x14ac:dyDescent="0.2">
      <c r="A756" t="str">
        <f>VLOOKUP(B756,StateFIPS!A$2:B$52,2)</f>
        <v>Illinois</v>
      </c>
      <c r="B756">
        <f t="shared" si="12"/>
        <v>17</v>
      </c>
      <c r="C756" s="31" t="s">
        <v>684</v>
      </c>
      <c r="D756" s="31" t="s">
        <v>3285</v>
      </c>
      <c r="E756" s="31" t="s">
        <v>3299</v>
      </c>
      <c r="F756" s="31" t="s">
        <v>3300</v>
      </c>
      <c r="G756" s="33">
        <v>2012.38014256619</v>
      </c>
      <c r="H756" s="31" t="s">
        <v>94</v>
      </c>
      <c r="I756" s="33">
        <v>142.72199592667999</v>
      </c>
      <c r="J756" s="33">
        <v>14.1</v>
      </c>
      <c r="K756" s="31" t="s">
        <v>94</v>
      </c>
      <c r="L756" s="31" t="s">
        <v>95</v>
      </c>
    </row>
    <row r="757" spans="1:12" x14ac:dyDescent="0.2">
      <c r="A757" t="str">
        <f>VLOOKUP(B757,StateFIPS!A$2:B$52,2)</f>
        <v>Illinois</v>
      </c>
      <c r="B757">
        <f t="shared" si="12"/>
        <v>17</v>
      </c>
      <c r="C757" s="31" t="s">
        <v>2223</v>
      </c>
      <c r="D757" s="31" t="s">
        <v>3285</v>
      </c>
      <c r="E757" s="31" t="s">
        <v>3299</v>
      </c>
      <c r="F757" s="31" t="s">
        <v>3300</v>
      </c>
      <c r="G757" s="33">
        <v>1002.67192418071</v>
      </c>
      <c r="H757" s="31" t="s">
        <v>94</v>
      </c>
      <c r="I757" s="33">
        <v>71.111483984447204</v>
      </c>
      <c r="J757" s="33">
        <v>14.1</v>
      </c>
      <c r="K757" s="31" t="s">
        <v>94</v>
      </c>
      <c r="L757" s="31" t="s">
        <v>95</v>
      </c>
    </row>
    <row r="758" spans="1:12" x14ac:dyDescent="0.2">
      <c r="A758" t="str">
        <f>VLOOKUP(B758,StateFIPS!A$2:B$52,2)</f>
        <v>Illinois</v>
      </c>
      <c r="B758">
        <f t="shared" si="12"/>
        <v>17</v>
      </c>
      <c r="C758" s="31" t="s">
        <v>2207</v>
      </c>
      <c r="D758" s="31" t="s">
        <v>3285</v>
      </c>
      <c r="E758" s="31" t="s">
        <v>3299</v>
      </c>
      <c r="F758" s="31" t="s">
        <v>3300</v>
      </c>
      <c r="G758" s="33">
        <v>2786.3725050916501</v>
      </c>
      <c r="H758" s="31" t="s">
        <v>94</v>
      </c>
      <c r="I758" s="33">
        <v>197.615071283096</v>
      </c>
      <c r="J758" s="33">
        <v>14.1</v>
      </c>
      <c r="K758" s="31" t="s">
        <v>94</v>
      </c>
      <c r="L758" s="31" t="s">
        <v>95</v>
      </c>
    </row>
    <row r="759" spans="1:12" x14ac:dyDescent="0.2">
      <c r="A759" t="str">
        <f>VLOOKUP(B759,StateFIPS!A$2:B$52,2)</f>
        <v>Illinois</v>
      </c>
      <c r="B759">
        <f t="shared" si="12"/>
        <v>17</v>
      </c>
      <c r="C759" s="31" t="s">
        <v>3175</v>
      </c>
      <c r="D759" s="31" t="s">
        <v>3285</v>
      </c>
      <c r="E759" s="31" t="s">
        <v>3299</v>
      </c>
      <c r="F759" s="31" t="s">
        <v>3300</v>
      </c>
      <c r="G759" s="33">
        <v>1002.67192418071</v>
      </c>
      <c r="H759" s="31" t="s">
        <v>94</v>
      </c>
      <c r="I759" s="33">
        <v>71.111483984447204</v>
      </c>
      <c r="J759" s="33">
        <v>14.1</v>
      </c>
      <c r="K759" s="31" t="s">
        <v>94</v>
      </c>
      <c r="L759" s="31" t="s">
        <v>95</v>
      </c>
    </row>
    <row r="760" spans="1:12" x14ac:dyDescent="0.2">
      <c r="A760" t="str">
        <f>VLOOKUP(B760,StateFIPS!A$2:B$52,2)</f>
        <v>Illinois</v>
      </c>
      <c r="B760">
        <f t="shared" si="12"/>
        <v>17</v>
      </c>
      <c r="C760" s="31" t="s">
        <v>685</v>
      </c>
      <c r="D760" s="31" t="s">
        <v>3285</v>
      </c>
      <c r="E760" s="31" t="s">
        <v>3299</v>
      </c>
      <c r="F760" s="31" t="s">
        <v>3300</v>
      </c>
      <c r="G760" s="33">
        <v>232.197708757637</v>
      </c>
      <c r="H760" s="31" t="s">
        <v>94</v>
      </c>
      <c r="I760" s="33">
        <v>16.467922606924599</v>
      </c>
      <c r="J760" s="33">
        <v>14.1</v>
      </c>
      <c r="K760" s="31" t="s">
        <v>94</v>
      </c>
      <c r="L760" s="31" t="s">
        <v>95</v>
      </c>
    </row>
    <row r="761" spans="1:12" x14ac:dyDescent="0.2">
      <c r="A761" t="str">
        <f>VLOOKUP(B761,StateFIPS!A$2:B$52,2)</f>
        <v>Illinois</v>
      </c>
      <c r="B761">
        <f t="shared" si="12"/>
        <v>17</v>
      </c>
      <c r="C761" s="31" t="s">
        <v>3172</v>
      </c>
      <c r="D761" s="31" t="s">
        <v>3285</v>
      </c>
      <c r="E761" s="31" t="s">
        <v>3299</v>
      </c>
      <c r="F761" s="31" t="s">
        <v>3300</v>
      </c>
      <c r="G761" s="33">
        <v>1002.67192418071</v>
      </c>
      <c r="H761" s="31" t="s">
        <v>94</v>
      </c>
      <c r="I761" s="33">
        <v>71.111483984447204</v>
      </c>
      <c r="J761" s="33">
        <v>14.1</v>
      </c>
      <c r="K761" s="31" t="s">
        <v>94</v>
      </c>
      <c r="L761" s="31" t="s">
        <v>95</v>
      </c>
    </row>
    <row r="762" spans="1:12" x14ac:dyDescent="0.2">
      <c r="A762" t="str">
        <f>VLOOKUP(B762,StateFIPS!A$2:B$52,2)</f>
        <v>Illinois</v>
      </c>
      <c r="B762">
        <f t="shared" si="12"/>
        <v>17</v>
      </c>
      <c r="C762" s="31" t="s">
        <v>686</v>
      </c>
      <c r="D762" s="31" t="s">
        <v>3285</v>
      </c>
      <c r="E762" s="31" t="s">
        <v>3299</v>
      </c>
      <c r="F762" s="31" t="s">
        <v>3300</v>
      </c>
      <c r="G762" s="33">
        <v>1002.67192418071</v>
      </c>
      <c r="H762" s="31" t="s">
        <v>94</v>
      </c>
      <c r="I762" s="33">
        <v>71.111483984447204</v>
      </c>
      <c r="J762" s="33">
        <v>14.1</v>
      </c>
      <c r="K762" s="31" t="s">
        <v>94</v>
      </c>
      <c r="L762" s="31" t="s">
        <v>95</v>
      </c>
    </row>
    <row r="763" spans="1:12" x14ac:dyDescent="0.2">
      <c r="A763" t="str">
        <f>VLOOKUP(B763,StateFIPS!A$2:B$52,2)</f>
        <v>Illinois</v>
      </c>
      <c r="B763">
        <f t="shared" si="12"/>
        <v>17</v>
      </c>
      <c r="C763" s="31" t="s">
        <v>2160</v>
      </c>
      <c r="D763" s="31" t="s">
        <v>3285</v>
      </c>
      <c r="E763" s="31" t="s">
        <v>3299</v>
      </c>
      <c r="F763" s="31" t="s">
        <v>3300</v>
      </c>
      <c r="G763" s="33">
        <v>1002.67192418071</v>
      </c>
      <c r="H763" s="31" t="s">
        <v>94</v>
      </c>
      <c r="I763" s="33">
        <v>71.111483984447204</v>
      </c>
      <c r="J763" s="33">
        <v>14.1</v>
      </c>
      <c r="K763" s="31" t="s">
        <v>94</v>
      </c>
      <c r="L763" s="31" t="s">
        <v>95</v>
      </c>
    </row>
    <row r="764" spans="1:12" x14ac:dyDescent="0.2">
      <c r="A764" t="str">
        <f>VLOOKUP(B764,StateFIPS!A$2:B$52,2)</f>
        <v>Illinois</v>
      </c>
      <c r="B764">
        <f t="shared" si="12"/>
        <v>17</v>
      </c>
      <c r="C764" s="31" t="s">
        <v>687</v>
      </c>
      <c r="D764" s="31" t="s">
        <v>3285</v>
      </c>
      <c r="E764" s="31" t="s">
        <v>3299</v>
      </c>
      <c r="F764" s="31" t="s">
        <v>3300</v>
      </c>
      <c r="G764" s="33">
        <v>232.197708757637</v>
      </c>
      <c r="H764" s="31" t="s">
        <v>94</v>
      </c>
      <c r="I764" s="33">
        <v>16.467922606924599</v>
      </c>
      <c r="J764" s="33">
        <v>14.1</v>
      </c>
      <c r="K764" s="31" t="s">
        <v>94</v>
      </c>
      <c r="L764" s="31" t="s">
        <v>95</v>
      </c>
    </row>
    <row r="765" spans="1:12" x14ac:dyDescent="0.2">
      <c r="A765" t="str">
        <f>VLOOKUP(B765,StateFIPS!A$2:B$52,2)</f>
        <v>Illinois</v>
      </c>
      <c r="B765">
        <f t="shared" si="12"/>
        <v>17</v>
      </c>
      <c r="C765" s="31" t="s">
        <v>688</v>
      </c>
      <c r="D765" s="31" t="s">
        <v>3285</v>
      </c>
      <c r="E765" s="31" t="s">
        <v>3299</v>
      </c>
      <c r="F765" s="31" t="s">
        <v>3300</v>
      </c>
      <c r="G765" s="33">
        <v>1973.68052443992</v>
      </c>
      <c r="H765" s="31" t="s">
        <v>94</v>
      </c>
      <c r="I765" s="33">
        <v>139.97734215885899</v>
      </c>
      <c r="J765" s="33">
        <v>14.1</v>
      </c>
      <c r="K765" s="31" t="s">
        <v>94</v>
      </c>
      <c r="L765" s="31" t="s">
        <v>95</v>
      </c>
    </row>
    <row r="766" spans="1:12" x14ac:dyDescent="0.2">
      <c r="A766" t="str">
        <f>VLOOKUP(B766,StateFIPS!A$2:B$52,2)</f>
        <v>Illinois</v>
      </c>
      <c r="B766">
        <f t="shared" si="12"/>
        <v>17</v>
      </c>
      <c r="C766" s="31" t="s">
        <v>2156</v>
      </c>
      <c r="D766" s="31" t="s">
        <v>3285</v>
      </c>
      <c r="E766" s="31" t="s">
        <v>3299</v>
      </c>
      <c r="F766" s="31" t="s">
        <v>3300</v>
      </c>
      <c r="G766" s="33">
        <v>1002.67192418071</v>
      </c>
      <c r="H766" s="31" t="s">
        <v>94</v>
      </c>
      <c r="I766" s="33">
        <v>71.111483984447204</v>
      </c>
      <c r="J766" s="33">
        <v>14.1</v>
      </c>
      <c r="K766" s="31" t="s">
        <v>94</v>
      </c>
      <c r="L766" s="31" t="s">
        <v>95</v>
      </c>
    </row>
    <row r="767" spans="1:12" x14ac:dyDescent="0.2">
      <c r="A767" t="str">
        <f>VLOOKUP(B767,StateFIPS!A$2:B$52,2)</f>
        <v>Illinois</v>
      </c>
      <c r="B767">
        <f t="shared" si="12"/>
        <v>17</v>
      </c>
      <c r="C767" s="31" t="s">
        <v>2151</v>
      </c>
      <c r="D767" s="31" t="s">
        <v>3285</v>
      </c>
      <c r="E767" s="31" t="s">
        <v>3299</v>
      </c>
      <c r="F767" s="31" t="s">
        <v>3300</v>
      </c>
      <c r="G767" s="33">
        <v>1002.67192418071</v>
      </c>
      <c r="H767" s="31" t="s">
        <v>94</v>
      </c>
      <c r="I767" s="33">
        <v>71.111483984447204</v>
      </c>
      <c r="J767" s="33">
        <v>14.1</v>
      </c>
      <c r="K767" s="31" t="s">
        <v>94</v>
      </c>
      <c r="L767" s="31" t="s">
        <v>95</v>
      </c>
    </row>
    <row r="768" spans="1:12" x14ac:dyDescent="0.2">
      <c r="A768" t="str">
        <f>VLOOKUP(B768,StateFIPS!A$2:B$52,2)</f>
        <v>Illinois</v>
      </c>
      <c r="B768">
        <f t="shared" si="12"/>
        <v>17</v>
      </c>
      <c r="C768" s="31" t="s">
        <v>689</v>
      </c>
      <c r="D768" s="31" t="s">
        <v>3285</v>
      </c>
      <c r="E768" s="31" t="s">
        <v>3299</v>
      </c>
      <c r="F768" s="31" t="s">
        <v>3300</v>
      </c>
      <c r="G768" s="33">
        <v>1002.67192418071</v>
      </c>
      <c r="H768" s="31" t="s">
        <v>94</v>
      </c>
      <c r="I768" s="33">
        <v>71.111483984447204</v>
      </c>
      <c r="J768" s="33">
        <v>14.1</v>
      </c>
      <c r="K768" s="31" t="s">
        <v>94</v>
      </c>
      <c r="L768" s="31" t="s">
        <v>95</v>
      </c>
    </row>
    <row r="769" spans="1:12" x14ac:dyDescent="0.2">
      <c r="A769" t="str">
        <f>VLOOKUP(B769,StateFIPS!A$2:B$52,2)</f>
        <v>Illinois</v>
      </c>
      <c r="B769">
        <f t="shared" si="12"/>
        <v>17</v>
      </c>
      <c r="C769" s="31" t="s">
        <v>2148</v>
      </c>
      <c r="D769" s="31" t="s">
        <v>3285</v>
      </c>
      <c r="E769" s="31" t="s">
        <v>3299</v>
      </c>
      <c r="F769" s="31" t="s">
        <v>3300</v>
      </c>
      <c r="G769" s="33">
        <v>1002.67192418071</v>
      </c>
      <c r="H769" s="31" t="s">
        <v>94</v>
      </c>
      <c r="I769" s="33">
        <v>71.111483984447204</v>
      </c>
      <c r="J769" s="33">
        <v>14.1</v>
      </c>
      <c r="K769" s="31" t="s">
        <v>94</v>
      </c>
      <c r="L769" s="31" t="s">
        <v>95</v>
      </c>
    </row>
    <row r="770" spans="1:12" x14ac:dyDescent="0.2">
      <c r="A770" t="str">
        <f>VLOOKUP(B770,StateFIPS!A$2:B$52,2)</f>
        <v>Illinois</v>
      </c>
      <c r="B770">
        <f t="shared" si="12"/>
        <v>17</v>
      </c>
      <c r="C770" s="31" t="s">
        <v>690</v>
      </c>
      <c r="D770" s="31" t="s">
        <v>3285</v>
      </c>
      <c r="E770" s="31" t="s">
        <v>3299</v>
      </c>
      <c r="F770" s="31" t="s">
        <v>3300</v>
      </c>
      <c r="G770" s="33">
        <v>1002.67192418071</v>
      </c>
      <c r="H770" s="31" t="s">
        <v>94</v>
      </c>
      <c r="I770" s="33">
        <v>71.111483984447204</v>
      </c>
      <c r="J770" s="33">
        <v>14.1</v>
      </c>
      <c r="K770" s="31" t="s">
        <v>94</v>
      </c>
      <c r="L770" s="31" t="s">
        <v>95</v>
      </c>
    </row>
    <row r="771" spans="1:12" x14ac:dyDescent="0.2">
      <c r="A771" t="str">
        <f>VLOOKUP(B771,StateFIPS!A$2:B$52,2)</f>
        <v>Indiana</v>
      </c>
      <c r="B771">
        <f t="shared" ref="B771:B834" si="13">VALUE(LEFT(C771,2))</f>
        <v>18</v>
      </c>
      <c r="C771" s="31" t="s">
        <v>2154</v>
      </c>
      <c r="D771" s="31" t="s">
        <v>3285</v>
      </c>
      <c r="E771" s="31" t="s">
        <v>3299</v>
      </c>
      <c r="F771" s="31" t="s">
        <v>3300</v>
      </c>
      <c r="G771" s="33">
        <v>10959.996658439401</v>
      </c>
      <c r="H771" s="31" t="s">
        <v>94</v>
      </c>
      <c r="I771" s="33">
        <v>777.30472754889001</v>
      </c>
      <c r="J771" s="33">
        <v>14.1</v>
      </c>
      <c r="K771" s="31" t="s">
        <v>94</v>
      </c>
      <c r="L771" s="31" t="s">
        <v>95</v>
      </c>
    </row>
    <row r="772" spans="1:12" x14ac:dyDescent="0.2">
      <c r="A772" t="str">
        <f>VLOOKUP(B772,StateFIPS!A$2:B$52,2)</f>
        <v>Indiana</v>
      </c>
      <c r="B772">
        <f t="shared" si="13"/>
        <v>18</v>
      </c>
      <c r="C772" s="31" t="s">
        <v>2178</v>
      </c>
      <c r="D772" s="31" t="s">
        <v>3285</v>
      </c>
      <c r="E772" s="31" t="s">
        <v>3299</v>
      </c>
      <c r="F772" s="31" t="s">
        <v>3300</v>
      </c>
      <c r="G772" s="33">
        <v>983.88401975991803</v>
      </c>
      <c r="H772" s="31" t="s">
        <v>94</v>
      </c>
      <c r="I772" s="33">
        <v>69.779008493611201</v>
      </c>
      <c r="J772" s="33">
        <v>14.1</v>
      </c>
      <c r="K772" s="31" t="s">
        <v>94</v>
      </c>
      <c r="L772" s="31" t="s">
        <v>95</v>
      </c>
    </row>
    <row r="773" spans="1:12" x14ac:dyDescent="0.2">
      <c r="A773" t="str">
        <f>VLOOKUP(B773,StateFIPS!A$2:B$52,2)</f>
        <v>Indiana</v>
      </c>
      <c r="B773">
        <f t="shared" si="13"/>
        <v>18</v>
      </c>
      <c r="C773" s="31" t="s">
        <v>2175</v>
      </c>
      <c r="D773" s="31" t="s">
        <v>3285</v>
      </c>
      <c r="E773" s="31" t="s">
        <v>3299</v>
      </c>
      <c r="F773" s="31" t="s">
        <v>3300</v>
      </c>
      <c r="G773" s="33">
        <v>983.88401975991803</v>
      </c>
      <c r="H773" s="31" t="s">
        <v>94</v>
      </c>
      <c r="I773" s="33">
        <v>69.779008493611201</v>
      </c>
      <c r="J773" s="33">
        <v>14.1</v>
      </c>
      <c r="K773" s="31" t="s">
        <v>94</v>
      </c>
      <c r="L773" s="31" t="s">
        <v>95</v>
      </c>
    </row>
    <row r="774" spans="1:12" x14ac:dyDescent="0.2">
      <c r="A774" t="str">
        <f>VLOOKUP(B774,StateFIPS!A$2:B$52,2)</f>
        <v>Indiana</v>
      </c>
      <c r="B774">
        <f t="shared" si="13"/>
        <v>18</v>
      </c>
      <c r="C774" s="31" t="s">
        <v>691</v>
      </c>
      <c r="D774" s="31" t="s">
        <v>3285</v>
      </c>
      <c r="E774" s="31" t="s">
        <v>3299</v>
      </c>
      <c r="F774" s="31" t="s">
        <v>3300</v>
      </c>
      <c r="G774" s="33">
        <v>983.88401975991803</v>
      </c>
      <c r="H774" s="31" t="s">
        <v>94</v>
      </c>
      <c r="I774" s="33">
        <v>69.779008493611201</v>
      </c>
      <c r="J774" s="33">
        <v>14.1</v>
      </c>
      <c r="K774" s="31" t="s">
        <v>94</v>
      </c>
      <c r="L774" s="31" t="s">
        <v>95</v>
      </c>
    </row>
    <row r="775" spans="1:12" x14ac:dyDescent="0.2">
      <c r="A775" t="str">
        <f>VLOOKUP(B775,StateFIPS!A$2:B$52,2)</f>
        <v>Indiana</v>
      </c>
      <c r="B775">
        <f t="shared" si="13"/>
        <v>18</v>
      </c>
      <c r="C775" s="31" t="s">
        <v>3187</v>
      </c>
      <c r="D775" s="31" t="s">
        <v>3285</v>
      </c>
      <c r="E775" s="31" t="s">
        <v>3299</v>
      </c>
      <c r="F775" s="31" t="s">
        <v>3300</v>
      </c>
      <c r="G775" s="33">
        <v>983.88401975991803</v>
      </c>
      <c r="H775" s="31" t="s">
        <v>94</v>
      </c>
      <c r="I775" s="33">
        <v>69.779008493611201</v>
      </c>
      <c r="J775" s="33">
        <v>14.1</v>
      </c>
      <c r="K775" s="31" t="s">
        <v>94</v>
      </c>
      <c r="L775" s="31" t="s">
        <v>95</v>
      </c>
    </row>
    <row r="776" spans="1:12" x14ac:dyDescent="0.2">
      <c r="A776" t="str">
        <f>VLOOKUP(B776,StateFIPS!A$2:B$52,2)</f>
        <v>Indiana</v>
      </c>
      <c r="B776">
        <f t="shared" si="13"/>
        <v>18</v>
      </c>
      <c r="C776" s="31" t="s">
        <v>693</v>
      </c>
      <c r="D776" s="31" t="s">
        <v>3285</v>
      </c>
      <c r="E776" s="31" t="s">
        <v>3299</v>
      </c>
      <c r="F776" s="31" t="s">
        <v>3300</v>
      </c>
      <c r="G776" s="33">
        <v>5339.4855515473801</v>
      </c>
      <c r="H776" s="31" t="s">
        <v>94</v>
      </c>
      <c r="I776" s="33">
        <v>378.68691854945899</v>
      </c>
      <c r="J776" s="33">
        <v>14.1</v>
      </c>
      <c r="K776" s="31" t="s">
        <v>94</v>
      </c>
      <c r="L776" s="31" t="s">
        <v>95</v>
      </c>
    </row>
    <row r="777" spans="1:12" x14ac:dyDescent="0.2">
      <c r="A777" t="str">
        <f>VLOOKUP(B777,StateFIPS!A$2:B$52,2)</f>
        <v>Indiana</v>
      </c>
      <c r="B777">
        <f t="shared" si="13"/>
        <v>18</v>
      </c>
      <c r="C777" s="31" t="s">
        <v>682</v>
      </c>
      <c r="D777" s="31" t="s">
        <v>3285</v>
      </c>
      <c r="E777" s="31" t="s">
        <v>3299</v>
      </c>
      <c r="F777" s="31" t="s">
        <v>3300</v>
      </c>
      <c r="G777" s="33">
        <v>983.88401975991803</v>
      </c>
      <c r="H777" s="31" t="s">
        <v>94</v>
      </c>
      <c r="I777" s="33">
        <v>69.779008493611201</v>
      </c>
      <c r="J777" s="33">
        <v>14.1</v>
      </c>
      <c r="K777" s="31" t="s">
        <v>94</v>
      </c>
      <c r="L777" s="31" t="s">
        <v>95</v>
      </c>
    </row>
    <row r="778" spans="1:12" x14ac:dyDescent="0.2">
      <c r="A778" t="str">
        <f>VLOOKUP(B778,StateFIPS!A$2:B$52,2)</f>
        <v>Indiana</v>
      </c>
      <c r="B778">
        <f t="shared" si="13"/>
        <v>18</v>
      </c>
      <c r="C778" s="31" t="s">
        <v>2180</v>
      </c>
      <c r="D778" s="31" t="s">
        <v>3285</v>
      </c>
      <c r="E778" s="31" t="s">
        <v>3299</v>
      </c>
      <c r="F778" s="31" t="s">
        <v>3300</v>
      </c>
      <c r="G778" s="33">
        <v>1217.7774064932601</v>
      </c>
      <c r="H778" s="31" t="s">
        <v>94</v>
      </c>
      <c r="I778" s="33">
        <v>86.367191949876698</v>
      </c>
      <c r="J778" s="33">
        <v>14.1</v>
      </c>
      <c r="K778" s="31" t="s">
        <v>94</v>
      </c>
      <c r="L778" s="31" t="s">
        <v>95</v>
      </c>
    </row>
    <row r="779" spans="1:12" x14ac:dyDescent="0.2">
      <c r="A779" t="str">
        <f>VLOOKUP(B779,StateFIPS!A$2:B$52,2)</f>
        <v>Indiana</v>
      </c>
      <c r="B779">
        <f t="shared" si="13"/>
        <v>18</v>
      </c>
      <c r="C779" s="31" t="s">
        <v>2170</v>
      </c>
      <c r="D779" s="31" t="s">
        <v>3285</v>
      </c>
      <c r="E779" s="31" t="s">
        <v>3299</v>
      </c>
      <c r="F779" s="31" t="s">
        <v>3300</v>
      </c>
      <c r="G779" s="33">
        <v>2529.2299981013898</v>
      </c>
      <c r="H779" s="31" t="s">
        <v>94</v>
      </c>
      <c r="I779" s="33">
        <v>179.378014049744</v>
      </c>
      <c r="J779" s="33">
        <v>14.1</v>
      </c>
      <c r="K779" s="31" t="s">
        <v>94</v>
      </c>
      <c r="L779" s="31" t="s">
        <v>95</v>
      </c>
    </row>
    <row r="780" spans="1:12" x14ac:dyDescent="0.2">
      <c r="A780" t="str">
        <f>VLOOKUP(B780,StateFIPS!A$2:B$52,2)</f>
        <v>Indiana</v>
      </c>
      <c r="B780">
        <f t="shared" si="13"/>
        <v>18</v>
      </c>
      <c r="C780" s="31" t="s">
        <v>2270</v>
      </c>
      <c r="D780" s="31" t="s">
        <v>3285</v>
      </c>
      <c r="E780" s="31" t="s">
        <v>3299</v>
      </c>
      <c r="F780" s="31" t="s">
        <v>3300</v>
      </c>
      <c r="G780" s="33">
        <v>983.88401975991803</v>
      </c>
      <c r="H780" s="31" t="s">
        <v>94</v>
      </c>
      <c r="I780" s="33">
        <v>69.779008493611201</v>
      </c>
      <c r="J780" s="33">
        <v>14.1</v>
      </c>
      <c r="K780" s="31" t="s">
        <v>94</v>
      </c>
      <c r="L780" s="31" t="s">
        <v>95</v>
      </c>
    </row>
    <row r="781" spans="1:12" x14ac:dyDescent="0.2">
      <c r="A781" t="str">
        <f>VLOOKUP(B781,StateFIPS!A$2:B$52,2)</f>
        <v>Indiana</v>
      </c>
      <c r="B781">
        <f t="shared" si="13"/>
        <v>18</v>
      </c>
      <c r="C781" s="31" t="s">
        <v>2259</v>
      </c>
      <c r="D781" s="31" t="s">
        <v>3285</v>
      </c>
      <c r="E781" s="31" t="s">
        <v>3299</v>
      </c>
      <c r="F781" s="31" t="s">
        <v>3300</v>
      </c>
      <c r="G781" s="33">
        <v>686.95135750901898</v>
      </c>
      <c r="H781" s="31" t="s">
        <v>94</v>
      </c>
      <c r="I781" s="33">
        <v>48.719954433263801</v>
      </c>
      <c r="J781" s="33">
        <v>14.1</v>
      </c>
      <c r="K781" s="31" t="s">
        <v>94</v>
      </c>
      <c r="L781" s="31" t="s">
        <v>95</v>
      </c>
    </row>
    <row r="782" spans="1:12" x14ac:dyDescent="0.2">
      <c r="A782" t="str">
        <f>VLOOKUP(B782,StateFIPS!A$2:B$52,2)</f>
        <v>Indiana</v>
      </c>
      <c r="B782">
        <f t="shared" si="13"/>
        <v>18</v>
      </c>
      <c r="C782" s="31" t="s">
        <v>695</v>
      </c>
      <c r="D782" s="31" t="s">
        <v>3285</v>
      </c>
      <c r="E782" s="31" t="s">
        <v>3299</v>
      </c>
      <c r="F782" s="31" t="s">
        <v>3300</v>
      </c>
      <c r="G782" s="33">
        <v>983.88401975991803</v>
      </c>
      <c r="H782" s="31" t="s">
        <v>94</v>
      </c>
      <c r="I782" s="33">
        <v>69.779008493611201</v>
      </c>
      <c r="J782" s="33">
        <v>14.1</v>
      </c>
      <c r="K782" s="31" t="s">
        <v>94</v>
      </c>
      <c r="L782" s="31" t="s">
        <v>95</v>
      </c>
    </row>
    <row r="783" spans="1:12" x14ac:dyDescent="0.2">
      <c r="A783" t="str">
        <f>VLOOKUP(B783,StateFIPS!A$2:B$52,2)</f>
        <v>Indiana</v>
      </c>
      <c r="B783">
        <f t="shared" si="13"/>
        <v>18</v>
      </c>
      <c r="C783" s="31" t="s">
        <v>696</v>
      </c>
      <c r="D783" s="31" t="s">
        <v>3285</v>
      </c>
      <c r="E783" s="31" t="s">
        <v>3299</v>
      </c>
      <c r="F783" s="31" t="s">
        <v>3300</v>
      </c>
      <c r="G783" s="33">
        <v>218.575431934688</v>
      </c>
      <c r="H783" s="31" t="s">
        <v>94</v>
      </c>
      <c r="I783" s="33">
        <v>15.5018036833112</v>
      </c>
      <c r="J783" s="33">
        <v>14.1</v>
      </c>
      <c r="K783" s="31" t="s">
        <v>94</v>
      </c>
      <c r="L783" s="31" t="s">
        <v>95</v>
      </c>
    </row>
    <row r="784" spans="1:12" x14ac:dyDescent="0.2">
      <c r="A784" t="str">
        <f>VLOOKUP(B784,StateFIPS!A$2:B$52,2)</f>
        <v>Indiana</v>
      </c>
      <c r="B784">
        <f t="shared" si="13"/>
        <v>18</v>
      </c>
      <c r="C784" s="31" t="s">
        <v>2266</v>
      </c>
      <c r="D784" s="31" t="s">
        <v>3285</v>
      </c>
      <c r="E784" s="31" t="s">
        <v>3299</v>
      </c>
      <c r="F784" s="31" t="s">
        <v>3300</v>
      </c>
      <c r="G784" s="33">
        <v>3153.7312322005</v>
      </c>
      <c r="H784" s="31" t="s">
        <v>94</v>
      </c>
      <c r="I784" s="33">
        <v>223.66888171634699</v>
      </c>
      <c r="J784" s="33">
        <v>14.1</v>
      </c>
      <c r="K784" s="31" t="s">
        <v>94</v>
      </c>
      <c r="L784" s="31" t="s">
        <v>95</v>
      </c>
    </row>
    <row r="785" spans="1:12" x14ac:dyDescent="0.2">
      <c r="A785" t="str">
        <f>VLOOKUP(B785,StateFIPS!A$2:B$52,2)</f>
        <v>Indiana</v>
      </c>
      <c r="B785">
        <f t="shared" si="13"/>
        <v>18</v>
      </c>
      <c r="C785" s="31" t="s">
        <v>2245</v>
      </c>
      <c r="D785" s="31" t="s">
        <v>3285</v>
      </c>
      <c r="E785" s="31" t="s">
        <v>3299</v>
      </c>
      <c r="F785" s="31" t="s">
        <v>3300</v>
      </c>
      <c r="G785" s="33">
        <v>16674.1829504462</v>
      </c>
      <c r="H785" s="31" t="s">
        <v>94</v>
      </c>
      <c r="I785" s="33">
        <v>1182.5661666983101</v>
      </c>
      <c r="J785" s="33">
        <v>14.1</v>
      </c>
      <c r="K785" s="31" t="s">
        <v>94</v>
      </c>
      <c r="L785" s="31" t="s">
        <v>95</v>
      </c>
    </row>
    <row r="786" spans="1:12" x14ac:dyDescent="0.2">
      <c r="A786" t="str">
        <f>VLOOKUP(B786,StateFIPS!A$2:B$52,2)</f>
        <v>Indiana</v>
      </c>
      <c r="B786">
        <f t="shared" si="13"/>
        <v>18</v>
      </c>
      <c r="C786" s="31" t="s">
        <v>2234</v>
      </c>
      <c r="D786" s="31" t="s">
        <v>3285</v>
      </c>
      <c r="E786" s="31" t="s">
        <v>3299</v>
      </c>
      <c r="F786" s="31" t="s">
        <v>3300</v>
      </c>
      <c r="G786" s="33">
        <v>983.88401975991803</v>
      </c>
      <c r="H786" s="31" t="s">
        <v>94</v>
      </c>
      <c r="I786" s="33">
        <v>69.779008493611201</v>
      </c>
      <c r="J786" s="33">
        <v>14.1</v>
      </c>
      <c r="K786" s="31" t="s">
        <v>94</v>
      </c>
      <c r="L786" s="31" t="s">
        <v>95</v>
      </c>
    </row>
    <row r="787" spans="1:12" x14ac:dyDescent="0.2">
      <c r="A787" t="str">
        <f>VLOOKUP(B787,StateFIPS!A$2:B$52,2)</f>
        <v>Indiana</v>
      </c>
      <c r="B787">
        <f t="shared" si="13"/>
        <v>18</v>
      </c>
      <c r="C787" s="31" t="s">
        <v>2247</v>
      </c>
      <c r="D787" s="31" t="s">
        <v>3285</v>
      </c>
      <c r="E787" s="31" t="s">
        <v>3299</v>
      </c>
      <c r="F787" s="31" t="s">
        <v>3300</v>
      </c>
      <c r="G787" s="33">
        <v>1467.5779001328999</v>
      </c>
      <c r="H787" s="31" t="s">
        <v>94</v>
      </c>
      <c r="I787" s="33">
        <v>104.083539016518</v>
      </c>
      <c r="J787" s="33">
        <v>14.1</v>
      </c>
      <c r="K787" s="31" t="s">
        <v>94</v>
      </c>
      <c r="L787" s="31" t="s">
        <v>95</v>
      </c>
    </row>
    <row r="788" spans="1:12" x14ac:dyDescent="0.2">
      <c r="A788" t="str">
        <f>VLOOKUP(B788,StateFIPS!A$2:B$52,2)</f>
        <v>Indiana</v>
      </c>
      <c r="B788">
        <f t="shared" si="13"/>
        <v>18</v>
      </c>
      <c r="C788" s="31" t="s">
        <v>2250</v>
      </c>
      <c r="D788" s="31" t="s">
        <v>3285</v>
      </c>
      <c r="E788" s="31" t="s">
        <v>3299</v>
      </c>
      <c r="F788" s="31" t="s">
        <v>3300</v>
      </c>
      <c r="G788" s="33">
        <v>983.88401975991803</v>
      </c>
      <c r="H788" s="31" t="s">
        <v>94</v>
      </c>
      <c r="I788" s="33">
        <v>69.779008493611201</v>
      </c>
      <c r="J788" s="33">
        <v>14.1</v>
      </c>
      <c r="K788" s="31" t="s">
        <v>94</v>
      </c>
      <c r="L788" s="31" t="s">
        <v>95</v>
      </c>
    </row>
    <row r="789" spans="1:12" x14ac:dyDescent="0.2">
      <c r="A789" t="str">
        <f>VLOOKUP(B789,StateFIPS!A$2:B$52,2)</f>
        <v>Indiana</v>
      </c>
      <c r="B789">
        <f t="shared" si="13"/>
        <v>18</v>
      </c>
      <c r="C789" s="31" t="s">
        <v>2239</v>
      </c>
      <c r="D789" s="31" t="s">
        <v>3285</v>
      </c>
      <c r="E789" s="31" t="s">
        <v>3299</v>
      </c>
      <c r="F789" s="31" t="s">
        <v>3300</v>
      </c>
      <c r="G789" s="33">
        <v>983.88401975991803</v>
      </c>
      <c r="H789" s="31" t="s">
        <v>94</v>
      </c>
      <c r="I789" s="33">
        <v>69.779008493611201</v>
      </c>
      <c r="J789" s="33">
        <v>14.1</v>
      </c>
      <c r="K789" s="31" t="s">
        <v>94</v>
      </c>
      <c r="L789" s="31" t="s">
        <v>95</v>
      </c>
    </row>
    <row r="790" spans="1:12" x14ac:dyDescent="0.2">
      <c r="A790" t="str">
        <f>VLOOKUP(B790,StateFIPS!A$2:B$52,2)</f>
        <v>Indiana</v>
      </c>
      <c r="B790">
        <f t="shared" si="13"/>
        <v>18</v>
      </c>
      <c r="C790" s="31" t="s">
        <v>2244</v>
      </c>
      <c r="D790" s="31" t="s">
        <v>3285</v>
      </c>
      <c r="E790" s="31" t="s">
        <v>3299</v>
      </c>
      <c r="F790" s="31" t="s">
        <v>3300</v>
      </c>
      <c r="G790" s="33">
        <v>4933.55974938296</v>
      </c>
      <c r="H790" s="31" t="s">
        <v>94</v>
      </c>
      <c r="I790" s="33">
        <v>349.89785456616698</v>
      </c>
      <c r="J790" s="33">
        <v>14.1</v>
      </c>
      <c r="K790" s="31" t="s">
        <v>94</v>
      </c>
      <c r="L790" s="31" t="s">
        <v>95</v>
      </c>
    </row>
    <row r="791" spans="1:12" x14ac:dyDescent="0.2">
      <c r="A791" t="str">
        <f>VLOOKUP(B791,StateFIPS!A$2:B$52,2)</f>
        <v>Indiana</v>
      </c>
      <c r="B791">
        <f t="shared" si="13"/>
        <v>18</v>
      </c>
      <c r="C791" s="31" t="s">
        <v>3184</v>
      </c>
      <c r="D791" s="31" t="s">
        <v>3285</v>
      </c>
      <c r="E791" s="31" t="s">
        <v>3299</v>
      </c>
      <c r="F791" s="31" t="s">
        <v>3300</v>
      </c>
      <c r="G791" s="33">
        <v>983.88401975991803</v>
      </c>
      <c r="H791" s="31" t="s">
        <v>94</v>
      </c>
      <c r="I791" s="33">
        <v>69.779008493611201</v>
      </c>
      <c r="J791" s="33">
        <v>14.1</v>
      </c>
      <c r="K791" s="31" t="s">
        <v>94</v>
      </c>
      <c r="L791" s="31" t="s">
        <v>95</v>
      </c>
    </row>
    <row r="792" spans="1:12" x14ac:dyDescent="0.2">
      <c r="A792" t="str">
        <f>VLOOKUP(B792,StateFIPS!A$2:B$52,2)</f>
        <v>Indiana</v>
      </c>
      <c r="B792">
        <f t="shared" si="13"/>
        <v>18</v>
      </c>
      <c r="C792" s="31" t="s">
        <v>697</v>
      </c>
      <c r="D792" s="31" t="s">
        <v>3285</v>
      </c>
      <c r="E792" s="31" t="s">
        <v>3299</v>
      </c>
      <c r="F792" s="31" t="s">
        <v>3300</v>
      </c>
      <c r="G792" s="33">
        <v>983.88401975991803</v>
      </c>
      <c r="H792" s="31" t="s">
        <v>94</v>
      </c>
      <c r="I792" s="33">
        <v>69.779008493611201</v>
      </c>
      <c r="J792" s="33">
        <v>14.1</v>
      </c>
      <c r="K792" s="31" t="s">
        <v>94</v>
      </c>
      <c r="L792" s="31" t="s">
        <v>95</v>
      </c>
    </row>
    <row r="793" spans="1:12" x14ac:dyDescent="0.2">
      <c r="A793" t="str">
        <f>VLOOKUP(B793,StateFIPS!A$2:B$52,2)</f>
        <v>Indiana</v>
      </c>
      <c r="B793">
        <f t="shared" si="13"/>
        <v>18</v>
      </c>
      <c r="C793" s="31" t="s">
        <v>698</v>
      </c>
      <c r="D793" s="31" t="s">
        <v>3285</v>
      </c>
      <c r="E793" s="31" t="s">
        <v>3299</v>
      </c>
      <c r="F793" s="31" t="s">
        <v>3300</v>
      </c>
      <c r="G793" s="33">
        <v>187.35037022973299</v>
      </c>
      <c r="H793" s="31" t="s">
        <v>94</v>
      </c>
      <c r="I793" s="33">
        <v>13.287260299981</v>
      </c>
      <c r="J793" s="33">
        <v>14.1</v>
      </c>
      <c r="K793" s="31" t="s">
        <v>94</v>
      </c>
      <c r="L793" s="31" t="s">
        <v>95</v>
      </c>
    </row>
    <row r="794" spans="1:12" x14ac:dyDescent="0.2">
      <c r="A794" t="str">
        <f>VLOOKUP(B794,StateFIPS!A$2:B$52,2)</f>
        <v>Indiana</v>
      </c>
      <c r="B794">
        <f t="shared" si="13"/>
        <v>18</v>
      </c>
      <c r="C794" s="31" t="s">
        <v>2235</v>
      </c>
      <c r="D794" s="31" t="s">
        <v>3285</v>
      </c>
      <c r="E794" s="31" t="s">
        <v>3299</v>
      </c>
      <c r="F794" s="31" t="s">
        <v>3300</v>
      </c>
      <c r="G794" s="33">
        <v>983.88401975991803</v>
      </c>
      <c r="H794" s="31" t="s">
        <v>94</v>
      </c>
      <c r="I794" s="33">
        <v>69.779008493611201</v>
      </c>
      <c r="J794" s="33">
        <v>14.1</v>
      </c>
      <c r="K794" s="31" t="s">
        <v>94</v>
      </c>
      <c r="L794" s="31" t="s">
        <v>95</v>
      </c>
    </row>
    <row r="795" spans="1:12" x14ac:dyDescent="0.2">
      <c r="A795" t="str">
        <f>VLOOKUP(B795,StateFIPS!A$2:B$52,2)</f>
        <v>Indiana</v>
      </c>
      <c r="B795">
        <f t="shared" si="13"/>
        <v>18</v>
      </c>
      <c r="C795" s="31" t="s">
        <v>2255</v>
      </c>
      <c r="D795" s="31" t="s">
        <v>3285</v>
      </c>
      <c r="E795" s="31" t="s">
        <v>3299</v>
      </c>
      <c r="F795" s="31" t="s">
        <v>3300</v>
      </c>
      <c r="G795" s="33">
        <v>2903.9307385608499</v>
      </c>
      <c r="H795" s="31" t="s">
        <v>94</v>
      </c>
      <c r="I795" s="33">
        <v>205.952534649706</v>
      </c>
      <c r="J795" s="33">
        <v>14.1</v>
      </c>
      <c r="K795" s="31" t="s">
        <v>94</v>
      </c>
      <c r="L795" s="31" t="s">
        <v>95</v>
      </c>
    </row>
    <row r="796" spans="1:12" x14ac:dyDescent="0.2">
      <c r="A796" t="str">
        <f>VLOOKUP(B796,StateFIPS!A$2:B$52,2)</f>
        <v>Indiana</v>
      </c>
      <c r="B796">
        <f t="shared" si="13"/>
        <v>18</v>
      </c>
      <c r="C796" s="31" t="s">
        <v>2006</v>
      </c>
      <c r="D796" s="31" t="s">
        <v>3285</v>
      </c>
      <c r="E796" s="31" t="s">
        <v>3299</v>
      </c>
      <c r="F796" s="31" t="s">
        <v>3300</v>
      </c>
      <c r="G796" s="33">
        <v>499.60098727928698</v>
      </c>
      <c r="H796" s="31" t="s">
        <v>94</v>
      </c>
      <c r="I796" s="33">
        <v>35.432694133282702</v>
      </c>
      <c r="J796" s="33">
        <v>14.1</v>
      </c>
      <c r="K796" s="31" t="s">
        <v>94</v>
      </c>
      <c r="L796" s="31" t="s">
        <v>95</v>
      </c>
    </row>
    <row r="797" spans="1:12" x14ac:dyDescent="0.2">
      <c r="A797" t="str">
        <f>VLOOKUP(B797,StateFIPS!A$2:B$52,2)</f>
        <v>Indiana</v>
      </c>
      <c r="B797">
        <f t="shared" si="13"/>
        <v>18</v>
      </c>
      <c r="C797" s="31" t="s">
        <v>3169</v>
      </c>
      <c r="D797" s="31" t="s">
        <v>3285</v>
      </c>
      <c r="E797" s="31" t="s">
        <v>3299</v>
      </c>
      <c r="F797" s="31" t="s">
        <v>3300</v>
      </c>
      <c r="G797" s="33">
        <v>983.88401975991803</v>
      </c>
      <c r="H797" s="31" t="s">
        <v>94</v>
      </c>
      <c r="I797" s="33">
        <v>69.779008493611201</v>
      </c>
      <c r="J797" s="33">
        <v>14.1</v>
      </c>
      <c r="K797" s="31" t="s">
        <v>94</v>
      </c>
      <c r="L797" s="31" t="s">
        <v>95</v>
      </c>
    </row>
    <row r="798" spans="1:12" x14ac:dyDescent="0.2">
      <c r="A798" t="str">
        <f>VLOOKUP(B798,StateFIPS!A$2:B$52,2)</f>
        <v>Indiana</v>
      </c>
      <c r="B798">
        <f t="shared" si="13"/>
        <v>18</v>
      </c>
      <c r="C798" s="31" t="s">
        <v>1618</v>
      </c>
      <c r="D798" s="31" t="s">
        <v>3285</v>
      </c>
      <c r="E798" s="31" t="s">
        <v>3299</v>
      </c>
      <c r="F798" s="31" t="s">
        <v>3300</v>
      </c>
      <c r="G798" s="33">
        <v>530.82604898424199</v>
      </c>
      <c r="H798" s="31" t="s">
        <v>94</v>
      </c>
      <c r="I798" s="33">
        <v>37.647237516612897</v>
      </c>
      <c r="J798" s="33">
        <v>14.1</v>
      </c>
      <c r="K798" s="31" t="s">
        <v>94</v>
      </c>
      <c r="L798" s="31" t="s">
        <v>95</v>
      </c>
    </row>
    <row r="799" spans="1:12" x14ac:dyDescent="0.2">
      <c r="A799" t="str">
        <f>VLOOKUP(B799,StateFIPS!A$2:B$52,2)</f>
        <v>Indiana</v>
      </c>
      <c r="B799">
        <f t="shared" si="13"/>
        <v>18</v>
      </c>
      <c r="C799" s="31" t="s">
        <v>699</v>
      </c>
      <c r="D799" s="31" t="s">
        <v>3285</v>
      </c>
      <c r="E799" s="31" t="s">
        <v>3299</v>
      </c>
      <c r="F799" s="31" t="s">
        <v>3300</v>
      </c>
      <c r="G799" s="33">
        <v>983.88401975991803</v>
      </c>
      <c r="H799" s="31" t="s">
        <v>94</v>
      </c>
      <c r="I799" s="33">
        <v>69.779008493611201</v>
      </c>
      <c r="J799" s="33">
        <v>14.1</v>
      </c>
      <c r="K799" s="31" t="s">
        <v>94</v>
      </c>
      <c r="L799" s="31" t="s">
        <v>95</v>
      </c>
    </row>
    <row r="800" spans="1:12" x14ac:dyDescent="0.2">
      <c r="A800" t="str">
        <f>VLOOKUP(B800,StateFIPS!A$2:B$52,2)</f>
        <v>Indiana</v>
      </c>
      <c r="B800">
        <f t="shared" si="13"/>
        <v>18</v>
      </c>
      <c r="C800" s="31" t="s">
        <v>700</v>
      </c>
      <c r="D800" s="31" t="s">
        <v>3285</v>
      </c>
      <c r="E800" s="31" t="s">
        <v>3299</v>
      </c>
      <c r="F800" s="31" t="s">
        <v>3300</v>
      </c>
      <c r="G800" s="33">
        <v>874.30172773875199</v>
      </c>
      <c r="H800" s="31" t="s">
        <v>94</v>
      </c>
      <c r="I800" s="33">
        <v>62.007214733244801</v>
      </c>
      <c r="J800" s="33">
        <v>14.1</v>
      </c>
      <c r="K800" s="31" t="s">
        <v>94</v>
      </c>
      <c r="L800" s="31" t="s">
        <v>95</v>
      </c>
    </row>
    <row r="801" spans="1:12" x14ac:dyDescent="0.2">
      <c r="A801" t="str">
        <f>VLOOKUP(B801,StateFIPS!A$2:B$52,2)</f>
        <v>Indiana</v>
      </c>
      <c r="B801">
        <f t="shared" si="13"/>
        <v>18</v>
      </c>
      <c r="C801" s="31" t="s">
        <v>1620</v>
      </c>
      <c r="D801" s="31" t="s">
        <v>3285</v>
      </c>
      <c r="E801" s="31" t="s">
        <v>3299</v>
      </c>
      <c r="F801" s="31" t="s">
        <v>3300</v>
      </c>
      <c r="G801" s="33">
        <v>983.88401975991803</v>
      </c>
      <c r="H801" s="31" t="s">
        <v>94</v>
      </c>
      <c r="I801" s="33">
        <v>69.779008493611201</v>
      </c>
      <c r="J801" s="33">
        <v>14.1</v>
      </c>
      <c r="K801" s="31" t="s">
        <v>94</v>
      </c>
      <c r="L801" s="31" t="s">
        <v>95</v>
      </c>
    </row>
    <row r="802" spans="1:12" x14ac:dyDescent="0.2">
      <c r="A802" t="str">
        <f>VLOOKUP(B802,StateFIPS!A$2:B$52,2)</f>
        <v>Indiana</v>
      </c>
      <c r="B802">
        <f t="shared" si="13"/>
        <v>18</v>
      </c>
      <c r="C802" s="31" t="s">
        <v>1621</v>
      </c>
      <c r="D802" s="31" t="s">
        <v>3285</v>
      </c>
      <c r="E802" s="31" t="s">
        <v>3299</v>
      </c>
      <c r="F802" s="31" t="s">
        <v>3300</v>
      </c>
      <c r="G802" s="33">
        <v>1124.1022213783999</v>
      </c>
      <c r="H802" s="31" t="s">
        <v>94</v>
      </c>
      <c r="I802" s="33">
        <v>79.723561799886198</v>
      </c>
      <c r="J802" s="33">
        <v>14.1</v>
      </c>
      <c r="K802" s="31" t="s">
        <v>94</v>
      </c>
      <c r="L802" s="31" t="s">
        <v>95</v>
      </c>
    </row>
    <row r="803" spans="1:12" x14ac:dyDescent="0.2">
      <c r="A803" t="str">
        <f>VLOOKUP(B803,StateFIPS!A$2:B$52,2)</f>
        <v>Indiana</v>
      </c>
      <c r="B803">
        <f t="shared" si="13"/>
        <v>18</v>
      </c>
      <c r="C803" s="31" t="s">
        <v>1623</v>
      </c>
      <c r="D803" s="31" t="s">
        <v>3285</v>
      </c>
      <c r="E803" s="31" t="s">
        <v>3299</v>
      </c>
      <c r="F803" s="31" t="s">
        <v>3300</v>
      </c>
      <c r="G803" s="33">
        <v>686.95135750901898</v>
      </c>
      <c r="H803" s="31" t="s">
        <v>94</v>
      </c>
      <c r="I803" s="33">
        <v>48.719954433263801</v>
      </c>
      <c r="J803" s="33">
        <v>14.1</v>
      </c>
      <c r="K803" s="31" t="s">
        <v>94</v>
      </c>
      <c r="L803" s="31" t="s">
        <v>95</v>
      </c>
    </row>
    <row r="804" spans="1:12" x14ac:dyDescent="0.2">
      <c r="A804" t="str">
        <f>VLOOKUP(B804,StateFIPS!A$2:B$52,2)</f>
        <v>Indiana</v>
      </c>
      <c r="B804">
        <f t="shared" si="13"/>
        <v>18</v>
      </c>
      <c r="C804" s="31" t="s">
        <v>1625</v>
      </c>
      <c r="D804" s="31" t="s">
        <v>3285</v>
      </c>
      <c r="E804" s="31" t="s">
        <v>3299</v>
      </c>
      <c r="F804" s="31" t="s">
        <v>3300</v>
      </c>
      <c r="G804" s="33">
        <v>983.88401975991803</v>
      </c>
      <c r="H804" s="31" t="s">
        <v>94</v>
      </c>
      <c r="I804" s="33">
        <v>69.779008493611201</v>
      </c>
      <c r="J804" s="33">
        <v>14.1</v>
      </c>
      <c r="K804" s="31" t="s">
        <v>94</v>
      </c>
      <c r="L804" s="31" t="s">
        <v>95</v>
      </c>
    </row>
    <row r="805" spans="1:12" x14ac:dyDescent="0.2">
      <c r="A805" t="str">
        <f>VLOOKUP(B805,StateFIPS!A$2:B$52,2)</f>
        <v>Indiana</v>
      </c>
      <c r="B805">
        <f t="shared" si="13"/>
        <v>18</v>
      </c>
      <c r="C805" s="31" t="s">
        <v>1627</v>
      </c>
      <c r="D805" s="31" t="s">
        <v>3285</v>
      </c>
      <c r="E805" s="31" t="s">
        <v>3299</v>
      </c>
      <c r="F805" s="31" t="s">
        <v>3300</v>
      </c>
      <c r="G805" s="33">
        <v>1030.42703626353</v>
      </c>
      <c r="H805" s="31" t="s">
        <v>94</v>
      </c>
      <c r="I805" s="33">
        <v>73.079931649895698</v>
      </c>
      <c r="J805" s="33">
        <v>14.1</v>
      </c>
      <c r="K805" s="31" t="s">
        <v>94</v>
      </c>
      <c r="L805" s="31" t="s">
        <v>95</v>
      </c>
    </row>
    <row r="806" spans="1:12" x14ac:dyDescent="0.2">
      <c r="A806" t="str">
        <f>VLOOKUP(B806,StateFIPS!A$2:B$52,2)</f>
        <v>Indiana</v>
      </c>
      <c r="B806">
        <f t="shared" si="13"/>
        <v>18</v>
      </c>
      <c r="C806" s="31" t="s">
        <v>1628</v>
      </c>
      <c r="D806" s="31" t="s">
        <v>3285</v>
      </c>
      <c r="E806" s="31" t="s">
        <v>3299</v>
      </c>
      <c r="F806" s="31" t="s">
        <v>3300</v>
      </c>
      <c r="G806" s="33">
        <v>1530.0280235428199</v>
      </c>
      <c r="H806" s="31" t="s">
        <v>94</v>
      </c>
      <c r="I806" s="33">
        <v>108.512625783178</v>
      </c>
      <c r="J806" s="33">
        <v>14.1</v>
      </c>
      <c r="K806" s="31" t="s">
        <v>94</v>
      </c>
      <c r="L806" s="31" t="s">
        <v>95</v>
      </c>
    </row>
    <row r="807" spans="1:12" x14ac:dyDescent="0.2">
      <c r="A807" t="str">
        <f>VLOOKUP(B807,StateFIPS!A$2:B$52,2)</f>
        <v>Indiana</v>
      </c>
      <c r="B807">
        <f t="shared" si="13"/>
        <v>18</v>
      </c>
      <c r="C807" s="31" t="s">
        <v>701</v>
      </c>
      <c r="D807" s="31" t="s">
        <v>3285</v>
      </c>
      <c r="E807" s="31" t="s">
        <v>3299</v>
      </c>
      <c r="F807" s="31" t="s">
        <v>3300</v>
      </c>
      <c r="G807" s="33">
        <v>983.88401975991803</v>
      </c>
      <c r="H807" s="31" t="s">
        <v>94</v>
      </c>
      <c r="I807" s="33">
        <v>69.779008493611201</v>
      </c>
      <c r="J807" s="33">
        <v>14.1</v>
      </c>
      <c r="K807" s="31" t="s">
        <v>94</v>
      </c>
      <c r="L807" s="31" t="s">
        <v>95</v>
      </c>
    </row>
    <row r="808" spans="1:12" x14ac:dyDescent="0.2">
      <c r="A808" t="str">
        <f>VLOOKUP(B808,StateFIPS!A$2:B$52,2)</f>
        <v>Indiana</v>
      </c>
      <c r="B808">
        <f t="shared" si="13"/>
        <v>18</v>
      </c>
      <c r="C808" s="31" t="s">
        <v>1630</v>
      </c>
      <c r="D808" s="31" t="s">
        <v>3285</v>
      </c>
      <c r="E808" s="31" t="s">
        <v>3299</v>
      </c>
      <c r="F808" s="31" t="s">
        <v>3300</v>
      </c>
      <c r="G808" s="33">
        <v>983.88401975991803</v>
      </c>
      <c r="H808" s="31" t="s">
        <v>94</v>
      </c>
      <c r="I808" s="33">
        <v>69.779008493611201</v>
      </c>
      <c r="J808" s="33">
        <v>14.1</v>
      </c>
      <c r="K808" s="31" t="s">
        <v>94</v>
      </c>
      <c r="L808" s="31" t="s">
        <v>95</v>
      </c>
    </row>
    <row r="809" spans="1:12" x14ac:dyDescent="0.2">
      <c r="A809" t="str">
        <f>VLOOKUP(B809,StateFIPS!A$2:B$52,2)</f>
        <v>Indiana</v>
      </c>
      <c r="B809">
        <f t="shared" si="13"/>
        <v>18</v>
      </c>
      <c r="C809" s="31" t="s">
        <v>1632</v>
      </c>
      <c r="D809" s="31" t="s">
        <v>3285</v>
      </c>
      <c r="E809" s="31" t="s">
        <v>3299</v>
      </c>
      <c r="F809" s="31" t="s">
        <v>3300</v>
      </c>
      <c r="G809" s="33">
        <v>405.92580216442002</v>
      </c>
      <c r="H809" s="31" t="s">
        <v>94</v>
      </c>
      <c r="I809" s="33">
        <v>28.789063983292198</v>
      </c>
      <c r="J809" s="33">
        <v>14.1</v>
      </c>
      <c r="K809" s="31" t="s">
        <v>94</v>
      </c>
      <c r="L809" s="31" t="s">
        <v>95</v>
      </c>
    </row>
    <row r="810" spans="1:12" x14ac:dyDescent="0.2">
      <c r="A810" t="str">
        <f>VLOOKUP(B810,StateFIPS!A$2:B$52,2)</f>
        <v>Indiana</v>
      </c>
      <c r="B810">
        <f t="shared" si="13"/>
        <v>18</v>
      </c>
      <c r="C810" s="31" t="s">
        <v>702</v>
      </c>
      <c r="D810" s="31" t="s">
        <v>3285</v>
      </c>
      <c r="E810" s="31" t="s">
        <v>3299</v>
      </c>
      <c r="F810" s="31" t="s">
        <v>3300</v>
      </c>
      <c r="G810" s="33">
        <v>983.88401975991803</v>
      </c>
      <c r="H810" s="31" t="s">
        <v>94</v>
      </c>
      <c r="I810" s="33">
        <v>69.779008493611201</v>
      </c>
      <c r="J810" s="33">
        <v>14.1</v>
      </c>
      <c r="K810" s="31" t="s">
        <v>94</v>
      </c>
      <c r="L810" s="31" t="s">
        <v>95</v>
      </c>
    </row>
    <row r="811" spans="1:12" x14ac:dyDescent="0.2">
      <c r="A811" t="str">
        <f>VLOOKUP(B811,StateFIPS!A$2:B$52,2)</f>
        <v>Indiana</v>
      </c>
      <c r="B811">
        <f t="shared" si="13"/>
        <v>18</v>
      </c>
      <c r="C811" s="31" t="s">
        <v>1634</v>
      </c>
      <c r="D811" s="31" t="s">
        <v>3285</v>
      </c>
      <c r="E811" s="31" t="s">
        <v>3299</v>
      </c>
      <c r="F811" s="31" t="s">
        <v>3300</v>
      </c>
      <c r="G811" s="33">
        <v>843.07666603379596</v>
      </c>
      <c r="H811" s="31" t="s">
        <v>94</v>
      </c>
      <c r="I811" s="33">
        <v>59.792671349914599</v>
      </c>
      <c r="J811" s="33">
        <v>14.1</v>
      </c>
      <c r="K811" s="31" t="s">
        <v>94</v>
      </c>
      <c r="L811" s="31" t="s">
        <v>95</v>
      </c>
    </row>
    <row r="812" spans="1:12" x14ac:dyDescent="0.2">
      <c r="A812" t="str">
        <f>VLOOKUP(B812,StateFIPS!A$2:B$52,2)</f>
        <v>Indiana</v>
      </c>
      <c r="B812">
        <f t="shared" si="13"/>
        <v>18</v>
      </c>
      <c r="C812" s="31" t="s">
        <v>703</v>
      </c>
      <c r="D812" s="31" t="s">
        <v>3285</v>
      </c>
      <c r="E812" s="31" t="s">
        <v>3299</v>
      </c>
      <c r="F812" s="31" t="s">
        <v>3300</v>
      </c>
      <c r="G812" s="33">
        <v>983.88401975991803</v>
      </c>
      <c r="H812" s="31" t="s">
        <v>94</v>
      </c>
      <c r="I812" s="33">
        <v>69.779008493611201</v>
      </c>
      <c r="J812" s="33">
        <v>14.1</v>
      </c>
      <c r="K812" s="31" t="s">
        <v>94</v>
      </c>
      <c r="L812" s="31" t="s">
        <v>95</v>
      </c>
    </row>
    <row r="813" spans="1:12" x14ac:dyDescent="0.2">
      <c r="A813" t="str">
        <f>VLOOKUP(B813,StateFIPS!A$2:B$52,2)</f>
        <v>Indiana</v>
      </c>
      <c r="B813">
        <f t="shared" si="13"/>
        <v>18</v>
      </c>
      <c r="C813" s="31" t="s">
        <v>1636</v>
      </c>
      <c r="D813" s="31" t="s">
        <v>3285</v>
      </c>
      <c r="E813" s="31" t="s">
        <v>3299</v>
      </c>
      <c r="F813" s="31" t="s">
        <v>3300</v>
      </c>
      <c r="G813" s="33">
        <v>16674.1829504462</v>
      </c>
      <c r="H813" s="31" t="s">
        <v>94</v>
      </c>
      <c r="I813" s="33">
        <v>1182.5661666983101</v>
      </c>
      <c r="J813" s="33">
        <v>14.1</v>
      </c>
      <c r="K813" s="31" t="s">
        <v>94</v>
      </c>
      <c r="L813" s="31" t="s">
        <v>95</v>
      </c>
    </row>
    <row r="814" spans="1:12" x14ac:dyDescent="0.2">
      <c r="A814" t="str">
        <f>VLOOKUP(B814,StateFIPS!A$2:B$52,2)</f>
        <v>Indiana</v>
      </c>
      <c r="B814">
        <f t="shared" si="13"/>
        <v>18</v>
      </c>
      <c r="C814" s="31" t="s">
        <v>1640</v>
      </c>
      <c r="D814" s="31" t="s">
        <v>3285</v>
      </c>
      <c r="E814" s="31" t="s">
        <v>3299</v>
      </c>
      <c r="F814" s="31" t="s">
        <v>3300</v>
      </c>
      <c r="G814" s="33">
        <v>983.88401975991803</v>
      </c>
      <c r="H814" s="31" t="s">
        <v>94</v>
      </c>
      <c r="I814" s="33">
        <v>69.779008493611201</v>
      </c>
      <c r="J814" s="33">
        <v>14.1</v>
      </c>
      <c r="K814" s="31" t="s">
        <v>94</v>
      </c>
      <c r="L814" s="31" t="s">
        <v>95</v>
      </c>
    </row>
    <row r="815" spans="1:12" x14ac:dyDescent="0.2">
      <c r="A815" t="str">
        <f>VLOOKUP(B815,StateFIPS!A$2:B$52,2)</f>
        <v>Indiana</v>
      </c>
      <c r="B815">
        <f t="shared" si="13"/>
        <v>18</v>
      </c>
      <c r="C815" s="31" t="s">
        <v>1637</v>
      </c>
      <c r="D815" s="31" t="s">
        <v>3285</v>
      </c>
      <c r="E815" s="31" t="s">
        <v>3299</v>
      </c>
      <c r="F815" s="31" t="s">
        <v>3300</v>
      </c>
      <c r="G815" s="33">
        <v>3934.3577748243802</v>
      </c>
      <c r="H815" s="31" t="s">
        <v>94</v>
      </c>
      <c r="I815" s="33">
        <v>279.03246629960199</v>
      </c>
      <c r="J815" s="33">
        <v>14.1</v>
      </c>
      <c r="K815" s="31" t="s">
        <v>94</v>
      </c>
      <c r="L815" s="31" t="s">
        <v>95</v>
      </c>
    </row>
    <row r="816" spans="1:12" x14ac:dyDescent="0.2">
      <c r="A816" t="str">
        <f>VLOOKUP(B816,StateFIPS!A$2:B$52,2)</f>
        <v>Indiana</v>
      </c>
      <c r="B816">
        <f t="shared" si="13"/>
        <v>18</v>
      </c>
      <c r="C816" s="31" t="s">
        <v>1639</v>
      </c>
      <c r="D816" s="31" t="s">
        <v>3285</v>
      </c>
      <c r="E816" s="31" t="s">
        <v>3299</v>
      </c>
      <c r="F816" s="31" t="s">
        <v>3300</v>
      </c>
      <c r="G816" s="33">
        <v>983.88401975991803</v>
      </c>
      <c r="H816" s="31" t="s">
        <v>94</v>
      </c>
      <c r="I816" s="33">
        <v>69.779008493611201</v>
      </c>
      <c r="J816" s="33">
        <v>14.1</v>
      </c>
      <c r="K816" s="31" t="s">
        <v>94</v>
      </c>
      <c r="L816" s="31" t="s">
        <v>95</v>
      </c>
    </row>
    <row r="817" spans="1:12" x14ac:dyDescent="0.2">
      <c r="A817" t="str">
        <f>VLOOKUP(B817,StateFIPS!A$2:B$52,2)</f>
        <v>Indiana</v>
      </c>
      <c r="B817">
        <f t="shared" si="13"/>
        <v>18</v>
      </c>
      <c r="C817" s="31" t="s">
        <v>1642</v>
      </c>
      <c r="D817" s="31" t="s">
        <v>3285</v>
      </c>
      <c r="E817" s="31" t="s">
        <v>3299</v>
      </c>
      <c r="F817" s="31" t="s">
        <v>3300</v>
      </c>
      <c r="G817" s="33">
        <v>983.88401975991803</v>
      </c>
      <c r="H817" s="31" t="s">
        <v>94</v>
      </c>
      <c r="I817" s="33">
        <v>69.779008493611201</v>
      </c>
      <c r="J817" s="33">
        <v>14.1</v>
      </c>
      <c r="K817" s="31" t="s">
        <v>94</v>
      </c>
      <c r="L817" s="31" t="s">
        <v>95</v>
      </c>
    </row>
    <row r="818" spans="1:12" x14ac:dyDescent="0.2">
      <c r="A818" t="str">
        <f>VLOOKUP(B818,StateFIPS!A$2:B$52,2)</f>
        <v>Indiana</v>
      </c>
      <c r="B818">
        <f t="shared" si="13"/>
        <v>18</v>
      </c>
      <c r="C818" s="31" t="s">
        <v>409</v>
      </c>
      <c r="D818" s="31" t="s">
        <v>3285</v>
      </c>
      <c r="E818" s="31" t="s">
        <v>3299</v>
      </c>
      <c r="F818" s="31" t="s">
        <v>3300</v>
      </c>
      <c r="G818" s="33">
        <v>983.88401975991803</v>
      </c>
      <c r="H818" s="31" t="s">
        <v>94</v>
      </c>
      <c r="I818" s="33">
        <v>69.779008493611201</v>
      </c>
      <c r="J818" s="33">
        <v>14.1</v>
      </c>
      <c r="K818" s="31" t="s">
        <v>94</v>
      </c>
      <c r="L818" s="31" t="s">
        <v>95</v>
      </c>
    </row>
    <row r="819" spans="1:12" x14ac:dyDescent="0.2">
      <c r="A819" t="str">
        <f>VLOOKUP(B819,StateFIPS!A$2:B$52,2)</f>
        <v>Indiana</v>
      </c>
      <c r="B819">
        <f t="shared" si="13"/>
        <v>18</v>
      </c>
      <c r="C819" s="31" t="s">
        <v>785</v>
      </c>
      <c r="D819" s="31" t="s">
        <v>3285</v>
      </c>
      <c r="E819" s="31" t="s">
        <v>3299</v>
      </c>
      <c r="F819" s="31" t="s">
        <v>3300</v>
      </c>
      <c r="G819" s="33">
        <v>983.88401975991803</v>
      </c>
      <c r="H819" s="31" t="s">
        <v>94</v>
      </c>
      <c r="I819" s="33">
        <v>69.779008493611201</v>
      </c>
      <c r="J819" s="33">
        <v>14.1</v>
      </c>
      <c r="K819" s="31" t="s">
        <v>94</v>
      </c>
      <c r="L819" s="31" t="s">
        <v>95</v>
      </c>
    </row>
    <row r="820" spans="1:12" x14ac:dyDescent="0.2">
      <c r="A820" t="str">
        <f>VLOOKUP(B820,StateFIPS!A$2:B$52,2)</f>
        <v>Indiana</v>
      </c>
      <c r="B820">
        <f t="shared" si="13"/>
        <v>18</v>
      </c>
      <c r="C820" s="31" t="s">
        <v>1644</v>
      </c>
      <c r="D820" s="31" t="s">
        <v>3285</v>
      </c>
      <c r="E820" s="31" t="s">
        <v>3299</v>
      </c>
      <c r="F820" s="31" t="s">
        <v>3300</v>
      </c>
      <c r="G820" s="33">
        <v>12115.3239415227</v>
      </c>
      <c r="H820" s="31" t="s">
        <v>94</v>
      </c>
      <c r="I820" s="33">
        <v>859.24283273210699</v>
      </c>
      <c r="J820" s="33">
        <v>14.1</v>
      </c>
      <c r="K820" s="31" t="s">
        <v>94</v>
      </c>
      <c r="L820" s="31" t="s">
        <v>95</v>
      </c>
    </row>
    <row r="821" spans="1:12" x14ac:dyDescent="0.2">
      <c r="A821" t="str">
        <f>VLOOKUP(B821,StateFIPS!A$2:B$52,2)</f>
        <v>Indiana</v>
      </c>
      <c r="B821">
        <f t="shared" si="13"/>
        <v>18</v>
      </c>
      <c r="C821" s="31" t="s">
        <v>539</v>
      </c>
      <c r="D821" s="31" t="s">
        <v>3285</v>
      </c>
      <c r="E821" s="31" t="s">
        <v>3299</v>
      </c>
      <c r="F821" s="31" t="s">
        <v>3300</v>
      </c>
      <c r="G821" s="33">
        <v>374.70074045946501</v>
      </c>
      <c r="H821" s="31" t="s">
        <v>94</v>
      </c>
      <c r="I821" s="33">
        <v>26.574520599962099</v>
      </c>
      <c r="J821" s="33">
        <v>14.1</v>
      </c>
      <c r="K821" s="31" t="s">
        <v>94</v>
      </c>
      <c r="L821" s="31" t="s">
        <v>95</v>
      </c>
    </row>
    <row r="822" spans="1:12" x14ac:dyDescent="0.2">
      <c r="A822" t="str">
        <f>VLOOKUP(B822,StateFIPS!A$2:B$52,2)</f>
        <v>Indiana</v>
      </c>
      <c r="B822">
        <f t="shared" si="13"/>
        <v>18</v>
      </c>
      <c r="C822" s="31" t="s">
        <v>1601</v>
      </c>
      <c r="D822" s="31" t="s">
        <v>3285</v>
      </c>
      <c r="E822" s="31" t="s">
        <v>3299</v>
      </c>
      <c r="F822" s="31" t="s">
        <v>3300</v>
      </c>
      <c r="G822" s="33">
        <v>1186.5523447883099</v>
      </c>
      <c r="H822" s="31" t="s">
        <v>94</v>
      </c>
      <c r="I822" s="33">
        <v>84.152648566546503</v>
      </c>
      <c r="J822" s="33">
        <v>14.1</v>
      </c>
      <c r="K822" s="31" t="s">
        <v>94</v>
      </c>
      <c r="L822" s="31" t="s">
        <v>95</v>
      </c>
    </row>
    <row r="823" spans="1:12" x14ac:dyDescent="0.2">
      <c r="A823" t="str">
        <f>VLOOKUP(B823,StateFIPS!A$2:B$52,2)</f>
        <v>Indiana</v>
      </c>
      <c r="B823">
        <f t="shared" si="13"/>
        <v>18</v>
      </c>
      <c r="C823" s="31" t="s">
        <v>224</v>
      </c>
      <c r="D823" s="31" t="s">
        <v>3285</v>
      </c>
      <c r="E823" s="31" t="s">
        <v>3299</v>
      </c>
      <c r="F823" s="31" t="s">
        <v>3300</v>
      </c>
      <c r="G823" s="33">
        <v>1342.6776533130801</v>
      </c>
      <c r="H823" s="31" t="s">
        <v>94</v>
      </c>
      <c r="I823" s="33">
        <v>95.225365483197393</v>
      </c>
      <c r="J823" s="33">
        <v>14.1</v>
      </c>
      <c r="K823" s="31" t="s">
        <v>94</v>
      </c>
      <c r="L823" s="31" t="s">
        <v>95</v>
      </c>
    </row>
    <row r="824" spans="1:12" x14ac:dyDescent="0.2">
      <c r="A824" t="str">
        <f>VLOOKUP(B824,StateFIPS!A$2:B$52,2)</f>
        <v>Indiana</v>
      </c>
      <c r="B824">
        <f t="shared" si="13"/>
        <v>18</v>
      </c>
      <c r="C824" s="31" t="s">
        <v>225</v>
      </c>
      <c r="D824" s="31" t="s">
        <v>3285</v>
      </c>
      <c r="E824" s="31" t="s">
        <v>3299</v>
      </c>
      <c r="F824" s="31" t="s">
        <v>3300</v>
      </c>
      <c r="G824" s="33">
        <v>983.88401975991803</v>
      </c>
      <c r="H824" s="31" t="s">
        <v>94</v>
      </c>
      <c r="I824" s="33">
        <v>69.779008493611201</v>
      </c>
      <c r="J824" s="33">
        <v>14.1</v>
      </c>
      <c r="K824" s="31" t="s">
        <v>94</v>
      </c>
      <c r="L824" s="31" t="s">
        <v>95</v>
      </c>
    </row>
    <row r="825" spans="1:12" x14ac:dyDescent="0.2">
      <c r="A825" t="str">
        <f>VLOOKUP(B825,StateFIPS!A$2:B$52,2)</f>
        <v>Indiana</v>
      </c>
      <c r="B825">
        <f t="shared" si="13"/>
        <v>18</v>
      </c>
      <c r="C825" s="31" t="s">
        <v>226</v>
      </c>
      <c r="D825" s="31" t="s">
        <v>3285</v>
      </c>
      <c r="E825" s="31" t="s">
        <v>3299</v>
      </c>
      <c r="F825" s="31" t="s">
        <v>3300</v>
      </c>
      <c r="G825" s="33">
        <v>249.80049363964301</v>
      </c>
      <c r="H825" s="31" t="s">
        <v>94</v>
      </c>
      <c r="I825" s="33">
        <v>17.716347066641401</v>
      </c>
      <c r="J825" s="33">
        <v>14.1</v>
      </c>
      <c r="K825" s="31" t="s">
        <v>94</v>
      </c>
      <c r="L825" s="31" t="s">
        <v>95</v>
      </c>
    </row>
    <row r="826" spans="1:12" x14ac:dyDescent="0.2">
      <c r="A826" t="str">
        <f>VLOOKUP(B826,StateFIPS!A$2:B$52,2)</f>
        <v>Indiana</v>
      </c>
      <c r="B826">
        <f t="shared" si="13"/>
        <v>18</v>
      </c>
      <c r="C826" s="31" t="s">
        <v>227</v>
      </c>
      <c r="D826" s="31" t="s">
        <v>3285</v>
      </c>
      <c r="E826" s="31" t="s">
        <v>3299</v>
      </c>
      <c r="F826" s="31" t="s">
        <v>3300</v>
      </c>
      <c r="G826" s="33">
        <v>983.88401975991803</v>
      </c>
      <c r="H826" s="31" t="s">
        <v>94</v>
      </c>
      <c r="I826" s="33">
        <v>69.779008493611201</v>
      </c>
      <c r="J826" s="33">
        <v>14.1</v>
      </c>
      <c r="K826" s="31" t="s">
        <v>94</v>
      </c>
      <c r="L826" s="31" t="s">
        <v>95</v>
      </c>
    </row>
    <row r="827" spans="1:12" x14ac:dyDescent="0.2">
      <c r="A827" t="str">
        <f>VLOOKUP(B827,StateFIPS!A$2:B$52,2)</f>
        <v>Indiana</v>
      </c>
      <c r="B827">
        <f t="shared" si="13"/>
        <v>18</v>
      </c>
      <c r="C827" s="31" t="s">
        <v>1629</v>
      </c>
      <c r="D827" s="31" t="s">
        <v>3285</v>
      </c>
      <c r="E827" s="31" t="s">
        <v>3299</v>
      </c>
      <c r="F827" s="31" t="s">
        <v>3300</v>
      </c>
      <c r="G827" s="33">
        <v>1061.6520979684799</v>
      </c>
      <c r="H827" s="31" t="s">
        <v>94</v>
      </c>
      <c r="I827" s="33">
        <v>75.294475033225794</v>
      </c>
      <c r="J827" s="33">
        <v>14.1</v>
      </c>
      <c r="K827" s="31" t="s">
        <v>94</v>
      </c>
      <c r="L827" s="31" t="s">
        <v>95</v>
      </c>
    </row>
    <row r="828" spans="1:12" x14ac:dyDescent="0.2">
      <c r="A828" t="str">
        <f>VLOOKUP(B828,StateFIPS!A$2:B$52,2)</f>
        <v>Indiana</v>
      </c>
      <c r="B828">
        <f t="shared" si="13"/>
        <v>18</v>
      </c>
      <c r="C828" s="31" t="s">
        <v>228</v>
      </c>
      <c r="D828" s="31" t="s">
        <v>3285</v>
      </c>
      <c r="E828" s="31" t="s">
        <v>3299</v>
      </c>
      <c r="F828" s="31" t="s">
        <v>3300</v>
      </c>
      <c r="G828" s="33">
        <v>983.88401975991803</v>
      </c>
      <c r="H828" s="31" t="s">
        <v>94</v>
      </c>
      <c r="I828" s="33">
        <v>69.779008493611201</v>
      </c>
      <c r="J828" s="33">
        <v>14.1</v>
      </c>
      <c r="K828" s="31" t="s">
        <v>94</v>
      </c>
      <c r="L828" s="31" t="s">
        <v>95</v>
      </c>
    </row>
    <row r="829" spans="1:12" x14ac:dyDescent="0.2">
      <c r="A829" t="str">
        <f>VLOOKUP(B829,StateFIPS!A$2:B$52,2)</f>
        <v>Indiana</v>
      </c>
      <c r="B829">
        <f t="shared" si="13"/>
        <v>18</v>
      </c>
      <c r="C829" s="31" t="s">
        <v>1591</v>
      </c>
      <c r="D829" s="31" t="s">
        <v>3285</v>
      </c>
      <c r="E829" s="31" t="s">
        <v>3299</v>
      </c>
      <c r="F829" s="31" t="s">
        <v>3300</v>
      </c>
      <c r="G829" s="33">
        <v>312.25061704955402</v>
      </c>
      <c r="H829" s="31" t="s">
        <v>94</v>
      </c>
      <c r="I829" s="33">
        <v>22.145433833301698</v>
      </c>
      <c r="J829" s="33">
        <v>14.1</v>
      </c>
      <c r="K829" s="31" t="s">
        <v>94</v>
      </c>
      <c r="L829" s="31" t="s">
        <v>95</v>
      </c>
    </row>
    <row r="830" spans="1:12" x14ac:dyDescent="0.2">
      <c r="A830" t="str">
        <f>VLOOKUP(B830,StateFIPS!A$2:B$52,2)</f>
        <v>Indiana</v>
      </c>
      <c r="B830">
        <f t="shared" si="13"/>
        <v>18</v>
      </c>
      <c r="C830" s="31" t="s">
        <v>229</v>
      </c>
      <c r="D830" s="31" t="s">
        <v>3285</v>
      </c>
      <c r="E830" s="31" t="s">
        <v>3299</v>
      </c>
      <c r="F830" s="31" t="s">
        <v>3300</v>
      </c>
      <c r="G830" s="33">
        <v>624.50123409910805</v>
      </c>
      <c r="H830" s="31" t="s">
        <v>94</v>
      </c>
      <c r="I830" s="33">
        <v>44.290867666603397</v>
      </c>
      <c r="J830" s="33">
        <v>14.1</v>
      </c>
      <c r="K830" s="31" t="s">
        <v>94</v>
      </c>
      <c r="L830" s="31" t="s">
        <v>95</v>
      </c>
    </row>
    <row r="831" spans="1:12" x14ac:dyDescent="0.2">
      <c r="A831" t="str">
        <f>VLOOKUP(B831,StateFIPS!A$2:B$52,2)</f>
        <v>Indiana</v>
      </c>
      <c r="B831">
        <f t="shared" si="13"/>
        <v>18</v>
      </c>
      <c r="C831" s="31" t="s">
        <v>1592</v>
      </c>
      <c r="D831" s="31" t="s">
        <v>3285</v>
      </c>
      <c r="E831" s="31" t="s">
        <v>3299</v>
      </c>
      <c r="F831" s="31" t="s">
        <v>3300</v>
      </c>
      <c r="G831" s="33">
        <v>983.88401975991803</v>
      </c>
      <c r="H831" s="31" t="s">
        <v>94</v>
      </c>
      <c r="I831" s="33">
        <v>69.779008493611201</v>
      </c>
      <c r="J831" s="33">
        <v>14.1</v>
      </c>
      <c r="K831" s="31" t="s">
        <v>94</v>
      </c>
      <c r="L831" s="31" t="s">
        <v>95</v>
      </c>
    </row>
    <row r="832" spans="1:12" x14ac:dyDescent="0.2">
      <c r="A832" t="str">
        <f>VLOOKUP(B832,StateFIPS!A$2:B$52,2)</f>
        <v>Indiana</v>
      </c>
      <c r="B832">
        <f t="shared" si="13"/>
        <v>18</v>
      </c>
      <c r="C832" s="31" t="s">
        <v>1595</v>
      </c>
      <c r="D832" s="31" t="s">
        <v>3285</v>
      </c>
      <c r="E832" s="31" t="s">
        <v>3299</v>
      </c>
      <c r="F832" s="31" t="s">
        <v>3300</v>
      </c>
      <c r="G832" s="33">
        <v>983.88401975991803</v>
      </c>
      <c r="H832" s="31" t="s">
        <v>94</v>
      </c>
      <c r="I832" s="33">
        <v>69.779008493611201</v>
      </c>
      <c r="J832" s="33">
        <v>14.1</v>
      </c>
      <c r="K832" s="31" t="s">
        <v>94</v>
      </c>
      <c r="L832" s="31" t="s">
        <v>95</v>
      </c>
    </row>
    <row r="833" spans="1:12" x14ac:dyDescent="0.2">
      <c r="A833" t="str">
        <f>VLOOKUP(B833,StateFIPS!A$2:B$52,2)</f>
        <v>Indiana</v>
      </c>
      <c r="B833">
        <f t="shared" si="13"/>
        <v>18</v>
      </c>
      <c r="C833" s="31" t="s">
        <v>230</v>
      </c>
      <c r="D833" s="31" t="s">
        <v>3285</v>
      </c>
      <c r="E833" s="31" t="s">
        <v>3299</v>
      </c>
      <c r="F833" s="31" t="s">
        <v>3300</v>
      </c>
      <c r="G833" s="33">
        <v>983.88401975991803</v>
      </c>
      <c r="H833" s="31" t="s">
        <v>94</v>
      </c>
      <c r="I833" s="33">
        <v>69.779008493611201</v>
      </c>
      <c r="J833" s="33">
        <v>14.1</v>
      </c>
      <c r="K833" s="31" t="s">
        <v>94</v>
      </c>
      <c r="L833" s="31" t="s">
        <v>95</v>
      </c>
    </row>
    <row r="834" spans="1:12" x14ac:dyDescent="0.2">
      <c r="A834" t="str">
        <f>VLOOKUP(B834,StateFIPS!A$2:B$52,2)</f>
        <v>Indiana</v>
      </c>
      <c r="B834">
        <f t="shared" si="13"/>
        <v>18</v>
      </c>
      <c r="C834" s="31" t="s">
        <v>1597</v>
      </c>
      <c r="D834" s="31" t="s">
        <v>3285</v>
      </c>
      <c r="E834" s="31" t="s">
        <v>3299</v>
      </c>
      <c r="F834" s="31" t="s">
        <v>3300</v>
      </c>
      <c r="G834" s="33">
        <v>983.88401975991803</v>
      </c>
      <c r="H834" s="31" t="s">
        <v>94</v>
      </c>
      <c r="I834" s="33">
        <v>69.779008493611201</v>
      </c>
      <c r="J834" s="33">
        <v>14.1</v>
      </c>
      <c r="K834" s="31" t="s">
        <v>94</v>
      </c>
      <c r="L834" s="31" t="s">
        <v>95</v>
      </c>
    </row>
    <row r="835" spans="1:12" x14ac:dyDescent="0.2">
      <c r="A835" t="str">
        <f>VLOOKUP(B835,StateFIPS!A$2:B$52,2)</f>
        <v>Indiana</v>
      </c>
      <c r="B835">
        <f t="shared" ref="B835:B898" si="14">VALUE(LEFT(C835,2))</f>
        <v>18</v>
      </c>
      <c r="C835" s="31" t="s">
        <v>1598</v>
      </c>
      <c r="D835" s="31" t="s">
        <v>3285</v>
      </c>
      <c r="E835" s="31" t="s">
        <v>3299</v>
      </c>
      <c r="F835" s="31" t="s">
        <v>3300</v>
      </c>
      <c r="G835" s="33">
        <v>983.88401975991803</v>
      </c>
      <c r="H835" s="31" t="s">
        <v>94</v>
      </c>
      <c r="I835" s="33">
        <v>69.779008493611201</v>
      </c>
      <c r="J835" s="33">
        <v>14.1</v>
      </c>
      <c r="K835" s="31" t="s">
        <v>94</v>
      </c>
      <c r="L835" s="31" t="s">
        <v>95</v>
      </c>
    </row>
    <row r="836" spans="1:12" x14ac:dyDescent="0.2">
      <c r="A836" t="str">
        <f>VLOOKUP(B836,StateFIPS!A$2:B$52,2)</f>
        <v>Indiana</v>
      </c>
      <c r="B836">
        <f t="shared" si="14"/>
        <v>18</v>
      </c>
      <c r="C836" s="31" t="s">
        <v>1600</v>
      </c>
      <c r="D836" s="31" t="s">
        <v>3285</v>
      </c>
      <c r="E836" s="31" t="s">
        <v>3299</v>
      </c>
      <c r="F836" s="31" t="s">
        <v>3300</v>
      </c>
      <c r="G836" s="33">
        <v>983.88401975991803</v>
      </c>
      <c r="H836" s="31" t="s">
        <v>94</v>
      </c>
      <c r="I836" s="33">
        <v>69.779008493611201</v>
      </c>
      <c r="J836" s="33">
        <v>14.1</v>
      </c>
      <c r="K836" s="31" t="s">
        <v>94</v>
      </c>
      <c r="L836" s="31" t="s">
        <v>95</v>
      </c>
    </row>
    <row r="837" spans="1:12" x14ac:dyDescent="0.2">
      <c r="A837" t="str">
        <f>VLOOKUP(B837,StateFIPS!A$2:B$52,2)</f>
        <v>Indiana</v>
      </c>
      <c r="B837">
        <f t="shared" si="14"/>
        <v>18</v>
      </c>
      <c r="C837" s="31" t="s">
        <v>231</v>
      </c>
      <c r="D837" s="31" t="s">
        <v>3285</v>
      </c>
      <c r="E837" s="31" t="s">
        <v>3299</v>
      </c>
      <c r="F837" s="31" t="s">
        <v>3300</v>
      </c>
      <c r="G837" s="33">
        <v>983.88401975991803</v>
      </c>
      <c r="H837" s="31" t="s">
        <v>94</v>
      </c>
      <c r="I837" s="33">
        <v>69.779008493611201</v>
      </c>
      <c r="J837" s="33">
        <v>14.1</v>
      </c>
      <c r="K837" s="31" t="s">
        <v>94</v>
      </c>
      <c r="L837" s="31" t="s">
        <v>95</v>
      </c>
    </row>
    <row r="838" spans="1:12" x14ac:dyDescent="0.2">
      <c r="A838" t="str">
        <f>VLOOKUP(B838,StateFIPS!A$2:B$52,2)</f>
        <v>Indiana</v>
      </c>
      <c r="B838">
        <f t="shared" si="14"/>
        <v>18</v>
      </c>
      <c r="C838" s="31" t="s">
        <v>1860</v>
      </c>
      <c r="D838" s="31" t="s">
        <v>3285</v>
      </c>
      <c r="E838" s="31" t="s">
        <v>3299</v>
      </c>
      <c r="F838" s="31" t="s">
        <v>3300</v>
      </c>
      <c r="G838" s="33">
        <v>983.88401975991803</v>
      </c>
      <c r="H838" s="31" t="s">
        <v>94</v>
      </c>
      <c r="I838" s="33">
        <v>69.779008493611201</v>
      </c>
      <c r="J838" s="33">
        <v>14.1</v>
      </c>
      <c r="K838" s="31" t="s">
        <v>94</v>
      </c>
      <c r="L838" s="31" t="s">
        <v>95</v>
      </c>
    </row>
    <row r="839" spans="1:12" x14ac:dyDescent="0.2">
      <c r="A839" t="str">
        <f>VLOOKUP(B839,StateFIPS!A$2:B$52,2)</f>
        <v>Indiana</v>
      </c>
      <c r="B839">
        <f t="shared" si="14"/>
        <v>18</v>
      </c>
      <c r="C839" s="31" t="s">
        <v>2033</v>
      </c>
      <c r="D839" s="31" t="s">
        <v>3285</v>
      </c>
      <c r="E839" s="31" t="s">
        <v>3299</v>
      </c>
      <c r="F839" s="31" t="s">
        <v>3300</v>
      </c>
      <c r="G839" s="33">
        <v>983.88401975991803</v>
      </c>
      <c r="H839" s="31" t="s">
        <v>94</v>
      </c>
      <c r="I839" s="33">
        <v>69.779008493611201</v>
      </c>
      <c r="J839" s="33">
        <v>14.1</v>
      </c>
      <c r="K839" s="31" t="s">
        <v>94</v>
      </c>
      <c r="L839" s="31" t="s">
        <v>95</v>
      </c>
    </row>
    <row r="840" spans="1:12" x14ac:dyDescent="0.2">
      <c r="A840" t="str">
        <f>VLOOKUP(B840,StateFIPS!A$2:B$52,2)</f>
        <v>Indiana</v>
      </c>
      <c r="B840">
        <f t="shared" si="14"/>
        <v>18</v>
      </c>
      <c r="C840" s="31" t="s">
        <v>1605</v>
      </c>
      <c r="D840" s="31" t="s">
        <v>3285</v>
      </c>
      <c r="E840" s="31" t="s">
        <v>3299</v>
      </c>
      <c r="F840" s="31" t="s">
        <v>3300</v>
      </c>
      <c r="G840" s="33">
        <v>983.88401975991803</v>
      </c>
      <c r="H840" s="31" t="s">
        <v>94</v>
      </c>
      <c r="I840" s="33">
        <v>69.779008493611201</v>
      </c>
      <c r="J840" s="33">
        <v>14.1</v>
      </c>
      <c r="K840" s="31" t="s">
        <v>94</v>
      </c>
      <c r="L840" s="31" t="s">
        <v>95</v>
      </c>
    </row>
    <row r="841" spans="1:12" x14ac:dyDescent="0.2">
      <c r="A841" t="str">
        <f>VLOOKUP(B841,StateFIPS!A$2:B$52,2)</f>
        <v>Indiana</v>
      </c>
      <c r="B841">
        <f t="shared" si="14"/>
        <v>18</v>
      </c>
      <c r="C841" s="31" t="s">
        <v>232</v>
      </c>
      <c r="D841" s="31" t="s">
        <v>3285</v>
      </c>
      <c r="E841" s="31" t="s">
        <v>3299</v>
      </c>
      <c r="F841" s="31" t="s">
        <v>3300</v>
      </c>
      <c r="G841" s="33">
        <v>983.88401975991803</v>
      </c>
      <c r="H841" s="31" t="s">
        <v>94</v>
      </c>
      <c r="I841" s="33">
        <v>69.779008493611201</v>
      </c>
      <c r="J841" s="33">
        <v>14.1</v>
      </c>
      <c r="K841" s="31" t="s">
        <v>94</v>
      </c>
      <c r="L841" s="31" t="s">
        <v>95</v>
      </c>
    </row>
    <row r="842" spans="1:12" x14ac:dyDescent="0.2">
      <c r="A842" t="str">
        <f>VLOOKUP(B842,StateFIPS!A$2:B$52,2)</f>
        <v>Indiana</v>
      </c>
      <c r="B842">
        <f t="shared" si="14"/>
        <v>18</v>
      </c>
      <c r="C842" s="31" t="s">
        <v>1608</v>
      </c>
      <c r="D842" s="31" t="s">
        <v>3285</v>
      </c>
      <c r="E842" s="31" t="s">
        <v>3299</v>
      </c>
      <c r="F842" s="31" t="s">
        <v>3300</v>
      </c>
      <c r="G842" s="33">
        <v>2935.1558002658098</v>
      </c>
      <c r="H842" s="31" t="s">
        <v>94</v>
      </c>
      <c r="I842" s="33">
        <v>208.16707803303601</v>
      </c>
      <c r="J842" s="33">
        <v>14.1</v>
      </c>
      <c r="K842" s="31" t="s">
        <v>94</v>
      </c>
      <c r="L842" s="31" t="s">
        <v>95</v>
      </c>
    </row>
    <row r="843" spans="1:12" x14ac:dyDescent="0.2">
      <c r="A843" t="str">
        <f>VLOOKUP(B843,StateFIPS!A$2:B$52,2)</f>
        <v>Indiana</v>
      </c>
      <c r="B843">
        <f t="shared" si="14"/>
        <v>18</v>
      </c>
      <c r="C843" s="31" t="s">
        <v>1610</v>
      </c>
      <c r="D843" s="31" t="s">
        <v>3285</v>
      </c>
      <c r="E843" s="31" t="s">
        <v>3299</v>
      </c>
      <c r="F843" s="31" t="s">
        <v>3300</v>
      </c>
      <c r="G843" s="33">
        <v>983.88401975991803</v>
      </c>
      <c r="H843" s="31" t="s">
        <v>94</v>
      </c>
      <c r="I843" s="33">
        <v>69.779008493611201</v>
      </c>
      <c r="J843" s="33">
        <v>14.1</v>
      </c>
      <c r="K843" s="31" t="s">
        <v>94</v>
      </c>
      <c r="L843" s="31" t="s">
        <v>95</v>
      </c>
    </row>
    <row r="844" spans="1:12" x14ac:dyDescent="0.2">
      <c r="A844" t="str">
        <f>VLOOKUP(B844,StateFIPS!A$2:B$52,2)</f>
        <v>Indiana</v>
      </c>
      <c r="B844">
        <f t="shared" si="14"/>
        <v>18</v>
      </c>
      <c r="C844" s="31" t="s">
        <v>1607</v>
      </c>
      <c r="D844" s="31" t="s">
        <v>3285</v>
      </c>
      <c r="E844" s="31" t="s">
        <v>3299</v>
      </c>
      <c r="F844" s="31" t="s">
        <v>3300</v>
      </c>
      <c r="G844" s="33">
        <v>1373.90271501804</v>
      </c>
      <c r="H844" s="31" t="s">
        <v>94</v>
      </c>
      <c r="I844" s="33">
        <v>97.439908866527603</v>
      </c>
      <c r="J844" s="33">
        <v>14.1</v>
      </c>
      <c r="K844" s="31" t="s">
        <v>94</v>
      </c>
      <c r="L844" s="31" t="s">
        <v>95</v>
      </c>
    </row>
    <row r="845" spans="1:12" x14ac:dyDescent="0.2">
      <c r="A845" t="str">
        <f>VLOOKUP(B845,StateFIPS!A$2:B$52,2)</f>
        <v>Indiana</v>
      </c>
      <c r="B845">
        <f t="shared" si="14"/>
        <v>18</v>
      </c>
      <c r="C845" s="31" t="s">
        <v>233</v>
      </c>
      <c r="D845" s="31" t="s">
        <v>3285</v>
      </c>
      <c r="E845" s="31" t="s">
        <v>3299</v>
      </c>
      <c r="F845" s="31" t="s">
        <v>3300</v>
      </c>
      <c r="G845" s="33">
        <v>312.25061704955402</v>
      </c>
      <c r="H845" s="31" t="s">
        <v>94</v>
      </c>
      <c r="I845" s="33">
        <v>22.145433833301698</v>
      </c>
      <c r="J845" s="33">
        <v>14.1</v>
      </c>
      <c r="K845" s="31" t="s">
        <v>94</v>
      </c>
      <c r="L845" s="31" t="s">
        <v>95</v>
      </c>
    </row>
    <row r="846" spans="1:12" x14ac:dyDescent="0.2">
      <c r="A846" t="str">
        <f>VLOOKUP(B846,StateFIPS!A$2:B$52,2)</f>
        <v>Indiana</v>
      </c>
      <c r="B846">
        <f t="shared" si="14"/>
        <v>18</v>
      </c>
      <c r="C846" s="31" t="s">
        <v>1611</v>
      </c>
      <c r="D846" s="31" t="s">
        <v>3285</v>
      </c>
      <c r="E846" s="31" t="s">
        <v>3299</v>
      </c>
      <c r="F846" s="31" t="s">
        <v>3300</v>
      </c>
      <c r="G846" s="33">
        <v>983.88401975991803</v>
      </c>
      <c r="H846" s="31" t="s">
        <v>94</v>
      </c>
      <c r="I846" s="33">
        <v>69.779008493611201</v>
      </c>
      <c r="J846" s="33">
        <v>14.1</v>
      </c>
      <c r="K846" s="31" t="s">
        <v>94</v>
      </c>
      <c r="L846" s="31" t="s">
        <v>95</v>
      </c>
    </row>
    <row r="847" spans="1:12" x14ac:dyDescent="0.2">
      <c r="A847" t="str">
        <f>VLOOKUP(B847,StateFIPS!A$2:B$52,2)</f>
        <v>Indiana</v>
      </c>
      <c r="B847">
        <f t="shared" si="14"/>
        <v>18</v>
      </c>
      <c r="C847" s="31" t="s">
        <v>246</v>
      </c>
      <c r="D847" s="31" t="s">
        <v>3285</v>
      </c>
      <c r="E847" s="31" t="s">
        <v>3299</v>
      </c>
      <c r="F847" s="31" t="s">
        <v>3300</v>
      </c>
      <c r="G847" s="33">
        <v>983.88401975991803</v>
      </c>
      <c r="H847" s="31" t="s">
        <v>94</v>
      </c>
      <c r="I847" s="33">
        <v>69.779008493611201</v>
      </c>
      <c r="J847" s="33">
        <v>14.1</v>
      </c>
      <c r="K847" s="31" t="s">
        <v>94</v>
      </c>
      <c r="L847" s="31" t="s">
        <v>95</v>
      </c>
    </row>
    <row r="848" spans="1:12" x14ac:dyDescent="0.2">
      <c r="A848" t="str">
        <f>VLOOKUP(B848,StateFIPS!A$2:B$52,2)</f>
        <v>Indiana</v>
      </c>
      <c r="B848">
        <f t="shared" si="14"/>
        <v>18</v>
      </c>
      <c r="C848" s="31" t="s">
        <v>1614</v>
      </c>
      <c r="D848" s="31" t="s">
        <v>3285</v>
      </c>
      <c r="E848" s="31" t="s">
        <v>3299</v>
      </c>
      <c r="F848" s="31" t="s">
        <v>3300</v>
      </c>
      <c r="G848" s="33">
        <v>1186.5523447883099</v>
      </c>
      <c r="H848" s="31" t="s">
        <v>94</v>
      </c>
      <c r="I848" s="33">
        <v>84.152648566546503</v>
      </c>
      <c r="J848" s="33">
        <v>14.1</v>
      </c>
      <c r="K848" s="31" t="s">
        <v>94</v>
      </c>
      <c r="L848" s="31" t="s">
        <v>95</v>
      </c>
    </row>
    <row r="849" spans="1:12" x14ac:dyDescent="0.2">
      <c r="A849" t="str">
        <f>VLOOKUP(B849,StateFIPS!A$2:B$52,2)</f>
        <v>Indiana</v>
      </c>
      <c r="B849">
        <f t="shared" si="14"/>
        <v>18</v>
      </c>
      <c r="C849" s="31" t="s">
        <v>235</v>
      </c>
      <c r="D849" s="31" t="s">
        <v>3285</v>
      </c>
      <c r="E849" s="31" t="s">
        <v>3299</v>
      </c>
      <c r="F849" s="31" t="s">
        <v>3300</v>
      </c>
      <c r="G849" s="33">
        <v>5651.7361685969299</v>
      </c>
      <c r="H849" s="31" t="s">
        <v>94</v>
      </c>
      <c r="I849" s="33">
        <v>400.83235238276097</v>
      </c>
      <c r="J849" s="33">
        <v>14.1</v>
      </c>
      <c r="K849" s="31" t="s">
        <v>94</v>
      </c>
      <c r="L849" s="31" t="s">
        <v>95</v>
      </c>
    </row>
    <row r="850" spans="1:12" x14ac:dyDescent="0.2">
      <c r="A850" t="str">
        <f>VLOOKUP(B850,StateFIPS!A$2:B$52,2)</f>
        <v>Indiana</v>
      </c>
      <c r="B850">
        <f t="shared" si="14"/>
        <v>18</v>
      </c>
      <c r="C850" s="31" t="s">
        <v>223</v>
      </c>
      <c r="D850" s="31" t="s">
        <v>3285</v>
      </c>
      <c r="E850" s="31" t="s">
        <v>3299</v>
      </c>
      <c r="F850" s="31" t="s">
        <v>3300</v>
      </c>
      <c r="G850" s="33">
        <v>983.88401975991803</v>
      </c>
      <c r="H850" s="31" t="s">
        <v>94</v>
      </c>
      <c r="I850" s="33">
        <v>69.779008493611201</v>
      </c>
      <c r="J850" s="33">
        <v>14.1</v>
      </c>
      <c r="K850" s="31" t="s">
        <v>94</v>
      </c>
      <c r="L850" s="31" t="s">
        <v>95</v>
      </c>
    </row>
    <row r="851" spans="1:12" x14ac:dyDescent="0.2">
      <c r="A851" t="str">
        <f>VLOOKUP(B851,StateFIPS!A$2:B$52,2)</f>
        <v>Indiana</v>
      </c>
      <c r="B851">
        <f t="shared" si="14"/>
        <v>18</v>
      </c>
      <c r="C851" s="31" t="s">
        <v>1647</v>
      </c>
      <c r="D851" s="31" t="s">
        <v>3285</v>
      </c>
      <c r="E851" s="31" t="s">
        <v>3299</v>
      </c>
      <c r="F851" s="31" t="s">
        <v>3300</v>
      </c>
      <c r="G851" s="33">
        <v>983.88401975991803</v>
      </c>
      <c r="H851" s="31" t="s">
        <v>94</v>
      </c>
      <c r="I851" s="33">
        <v>69.779008493611201</v>
      </c>
      <c r="J851" s="33">
        <v>14.1</v>
      </c>
      <c r="K851" s="31" t="s">
        <v>94</v>
      </c>
      <c r="L851" s="31" t="s">
        <v>95</v>
      </c>
    </row>
    <row r="852" spans="1:12" x14ac:dyDescent="0.2">
      <c r="A852" t="str">
        <f>VLOOKUP(B852,StateFIPS!A$2:B$52,2)</f>
        <v>Indiana</v>
      </c>
      <c r="B852">
        <f t="shared" si="14"/>
        <v>18</v>
      </c>
      <c r="C852" s="31" t="s">
        <v>1589</v>
      </c>
      <c r="D852" s="31" t="s">
        <v>3285</v>
      </c>
      <c r="E852" s="31" t="s">
        <v>3299</v>
      </c>
      <c r="F852" s="31" t="s">
        <v>3300</v>
      </c>
      <c r="G852" s="33">
        <v>983.88401975991803</v>
      </c>
      <c r="H852" s="31" t="s">
        <v>94</v>
      </c>
      <c r="I852" s="33">
        <v>69.779008493611201</v>
      </c>
      <c r="J852" s="33">
        <v>14.1</v>
      </c>
      <c r="K852" s="31" t="s">
        <v>94</v>
      </c>
      <c r="L852" s="31" t="s">
        <v>95</v>
      </c>
    </row>
    <row r="853" spans="1:12" x14ac:dyDescent="0.2">
      <c r="A853" t="str">
        <f>VLOOKUP(B853,StateFIPS!A$2:B$52,2)</f>
        <v>Indiana</v>
      </c>
      <c r="B853">
        <f t="shared" si="14"/>
        <v>18</v>
      </c>
      <c r="C853" s="31" t="s">
        <v>237</v>
      </c>
      <c r="D853" s="31" t="s">
        <v>3285</v>
      </c>
      <c r="E853" s="31" t="s">
        <v>3299</v>
      </c>
      <c r="F853" s="31" t="s">
        <v>3300</v>
      </c>
      <c r="G853" s="33">
        <v>983.88401975991803</v>
      </c>
      <c r="H853" s="31" t="s">
        <v>94</v>
      </c>
      <c r="I853" s="33">
        <v>69.779008493611201</v>
      </c>
      <c r="J853" s="33">
        <v>14.1</v>
      </c>
      <c r="K853" s="31" t="s">
        <v>94</v>
      </c>
      <c r="L853" s="31" t="s">
        <v>95</v>
      </c>
    </row>
    <row r="854" spans="1:12" x14ac:dyDescent="0.2">
      <c r="A854" t="str">
        <f>VLOOKUP(B854,StateFIPS!A$2:B$52,2)</f>
        <v>Indiana</v>
      </c>
      <c r="B854">
        <f t="shared" si="14"/>
        <v>18</v>
      </c>
      <c r="C854" s="31" t="s">
        <v>238</v>
      </c>
      <c r="D854" s="31" t="s">
        <v>3285</v>
      </c>
      <c r="E854" s="31" t="s">
        <v>3299</v>
      </c>
      <c r="F854" s="31" t="s">
        <v>3300</v>
      </c>
      <c r="G854" s="33">
        <v>983.88401975991803</v>
      </c>
      <c r="H854" s="31" t="s">
        <v>94</v>
      </c>
      <c r="I854" s="33">
        <v>69.779008493611201</v>
      </c>
      <c r="J854" s="33">
        <v>14.1</v>
      </c>
      <c r="K854" s="31" t="s">
        <v>94</v>
      </c>
      <c r="L854" s="31" t="s">
        <v>95</v>
      </c>
    </row>
    <row r="855" spans="1:12" x14ac:dyDescent="0.2">
      <c r="A855" t="str">
        <f>VLOOKUP(B855,StateFIPS!A$2:B$52,2)</f>
        <v>Indiana</v>
      </c>
      <c r="B855">
        <f t="shared" si="14"/>
        <v>18</v>
      </c>
      <c r="C855" s="31" t="s">
        <v>1677</v>
      </c>
      <c r="D855" s="31" t="s">
        <v>3285</v>
      </c>
      <c r="E855" s="31" t="s">
        <v>3299</v>
      </c>
      <c r="F855" s="31" t="s">
        <v>3300</v>
      </c>
      <c r="G855" s="33">
        <v>343.47567875451</v>
      </c>
      <c r="H855" s="31" t="s">
        <v>94</v>
      </c>
      <c r="I855" s="33">
        <v>24.359977216631901</v>
      </c>
      <c r="J855" s="33">
        <v>14.1</v>
      </c>
      <c r="K855" s="31" t="s">
        <v>94</v>
      </c>
      <c r="L855" s="31" t="s">
        <v>95</v>
      </c>
    </row>
    <row r="856" spans="1:12" x14ac:dyDescent="0.2">
      <c r="A856" t="str">
        <f>VLOOKUP(B856,StateFIPS!A$2:B$52,2)</f>
        <v>Indiana</v>
      </c>
      <c r="B856">
        <f t="shared" si="14"/>
        <v>18</v>
      </c>
      <c r="C856" s="31" t="s">
        <v>3188</v>
      </c>
      <c r="D856" s="31" t="s">
        <v>3285</v>
      </c>
      <c r="E856" s="31" t="s">
        <v>3299</v>
      </c>
      <c r="F856" s="31" t="s">
        <v>3300</v>
      </c>
      <c r="G856" s="33">
        <v>983.88401975991803</v>
      </c>
      <c r="H856" s="31" t="s">
        <v>94</v>
      </c>
      <c r="I856" s="33">
        <v>69.779008493611201</v>
      </c>
      <c r="J856" s="33">
        <v>14.1</v>
      </c>
      <c r="K856" s="31" t="s">
        <v>94</v>
      </c>
      <c r="L856" s="31" t="s">
        <v>95</v>
      </c>
    </row>
    <row r="857" spans="1:12" x14ac:dyDescent="0.2">
      <c r="A857" t="str">
        <f>VLOOKUP(B857,StateFIPS!A$2:B$52,2)</f>
        <v>Indiana</v>
      </c>
      <c r="B857">
        <f t="shared" si="14"/>
        <v>18</v>
      </c>
      <c r="C857" s="31" t="s">
        <v>1678</v>
      </c>
      <c r="D857" s="31" t="s">
        <v>3285</v>
      </c>
      <c r="E857" s="31" t="s">
        <v>3299</v>
      </c>
      <c r="F857" s="31" t="s">
        <v>3300</v>
      </c>
      <c r="G857" s="33">
        <v>983.88401975991803</v>
      </c>
      <c r="H857" s="31" t="s">
        <v>94</v>
      </c>
      <c r="I857" s="33">
        <v>69.779008493611201</v>
      </c>
      <c r="J857" s="33">
        <v>14.1</v>
      </c>
      <c r="K857" s="31" t="s">
        <v>94</v>
      </c>
      <c r="L857" s="31" t="s">
        <v>95</v>
      </c>
    </row>
    <row r="858" spans="1:12" x14ac:dyDescent="0.2">
      <c r="A858" t="str">
        <f>VLOOKUP(B858,StateFIPS!A$2:B$52,2)</f>
        <v>Indiana</v>
      </c>
      <c r="B858">
        <f t="shared" si="14"/>
        <v>18</v>
      </c>
      <c r="C858" s="31" t="s">
        <v>1680</v>
      </c>
      <c r="D858" s="31" t="s">
        <v>3285</v>
      </c>
      <c r="E858" s="31" t="s">
        <v>3299</v>
      </c>
      <c r="F858" s="31" t="s">
        <v>3300</v>
      </c>
      <c r="G858" s="33">
        <v>983.88401975991803</v>
      </c>
      <c r="H858" s="31" t="s">
        <v>94</v>
      </c>
      <c r="I858" s="33">
        <v>69.779008493611201</v>
      </c>
      <c r="J858" s="33">
        <v>14.1</v>
      </c>
      <c r="K858" s="31" t="s">
        <v>94</v>
      </c>
      <c r="L858" s="31" t="s">
        <v>95</v>
      </c>
    </row>
    <row r="859" spans="1:12" x14ac:dyDescent="0.2">
      <c r="A859" t="str">
        <f>VLOOKUP(B859,StateFIPS!A$2:B$52,2)</f>
        <v>Indiana</v>
      </c>
      <c r="B859">
        <f t="shared" si="14"/>
        <v>18</v>
      </c>
      <c r="C859" s="31" t="s">
        <v>1682</v>
      </c>
      <c r="D859" s="31" t="s">
        <v>3285</v>
      </c>
      <c r="E859" s="31" t="s">
        <v>3299</v>
      </c>
      <c r="F859" s="31" t="s">
        <v>3300</v>
      </c>
      <c r="G859" s="33">
        <v>2154.5292576419201</v>
      </c>
      <c r="H859" s="31" t="s">
        <v>94</v>
      </c>
      <c r="I859" s="33">
        <v>152.803493449782</v>
      </c>
      <c r="J859" s="33">
        <v>14.1</v>
      </c>
      <c r="K859" s="31" t="s">
        <v>94</v>
      </c>
      <c r="L859" s="31" t="s">
        <v>95</v>
      </c>
    </row>
    <row r="860" spans="1:12" x14ac:dyDescent="0.2">
      <c r="A860" t="str">
        <f>VLOOKUP(B860,StateFIPS!A$2:B$52,2)</f>
        <v>Indiana</v>
      </c>
      <c r="B860">
        <f t="shared" si="14"/>
        <v>18</v>
      </c>
      <c r="C860" s="31" t="s">
        <v>1684</v>
      </c>
      <c r="D860" s="31" t="s">
        <v>3285</v>
      </c>
      <c r="E860" s="31" t="s">
        <v>3299</v>
      </c>
      <c r="F860" s="31" t="s">
        <v>3300</v>
      </c>
      <c r="G860" s="33">
        <v>983.88401975991803</v>
      </c>
      <c r="H860" s="31" t="s">
        <v>94</v>
      </c>
      <c r="I860" s="33">
        <v>69.779008493611201</v>
      </c>
      <c r="J860" s="33">
        <v>14.1</v>
      </c>
      <c r="K860" s="31" t="s">
        <v>94</v>
      </c>
      <c r="L860" s="31" t="s">
        <v>95</v>
      </c>
    </row>
    <row r="861" spans="1:12" x14ac:dyDescent="0.2">
      <c r="A861" t="str">
        <f>VLOOKUP(B861,StateFIPS!A$2:B$52,2)</f>
        <v>Indiana</v>
      </c>
      <c r="B861">
        <f t="shared" si="14"/>
        <v>18</v>
      </c>
      <c r="C861" s="31" t="s">
        <v>1685</v>
      </c>
      <c r="D861" s="31" t="s">
        <v>3285</v>
      </c>
      <c r="E861" s="31" t="s">
        <v>3299</v>
      </c>
      <c r="F861" s="31" t="s">
        <v>3300</v>
      </c>
      <c r="G861" s="33">
        <v>983.88401975991803</v>
      </c>
      <c r="H861" s="31" t="s">
        <v>94</v>
      </c>
      <c r="I861" s="33">
        <v>69.779008493611201</v>
      </c>
      <c r="J861" s="33">
        <v>14.1</v>
      </c>
      <c r="K861" s="31" t="s">
        <v>94</v>
      </c>
      <c r="L861" s="31" t="s">
        <v>95</v>
      </c>
    </row>
    <row r="862" spans="1:12" x14ac:dyDescent="0.2">
      <c r="A862" t="str">
        <f>VLOOKUP(B862,StateFIPS!A$2:B$52,2)</f>
        <v>Indiana</v>
      </c>
      <c r="B862">
        <f t="shared" si="14"/>
        <v>18</v>
      </c>
      <c r="C862" s="31" t="s">
        <v>1687</v>
      </c>
      <c r="D862" s="31" t="s">
        <v>3285</v>
      </c>
      <c r="E862" s="31" t="s">
        <v>3299</v>
      </c>
      <c r="F862" s="31" t="s">
        <v>3300</v>
      </c>
      <c r="G862" s="33">
        <v>2685.3553066261702</v>
      </c>
      <c r="H862" s="31" t="s">
        <v>94</v>
      </c>
      <c r="I862" s="33">
        <v>190.45073096639501</v>
      </c>
      <c r="J862" s="33">
        <v>14.1</v>
      </c>
      <c r="K862" s="31" t="s">
        <v>94</v>
      </c>
      <c r="L862" s="31" t="s">
        <v>95</v>
      </c>
    </row>
    <row r="863" spans="1:12" x14ac:dyDescent="0.2">
      <c r="A863" t="str">
        <f>VLOOKUP(B863,StateFIPS!A$2:B$52,2)</f>
        <v>Kansas</v>
      </c>
      <c r="B863">
        <f t="shared" si="14"/>
        <v>20</v>
      </c>
      <c r="C863" s="31" t="s">
        <v>1482</v>
      </c>
      <c r="D863" s="31" t="s">
        <v>3285</v>
      </c>
      <c r="E863" s="31" t="s">
        <v>3299</v>
      </c>
      <c r="F863" s="31" t="s">
        <v>3300</v>
      </c>
      <c r="G863" s="33">
        <v>641.29279700654899</v>
      </c>
      <c r="H863" s="31" t="s">
        <v>94</v>
      </c>
      <c r="I863" s="33">
        <v>45.481758652946702</v>
      </c>
      <c r="J863" s="33">
        <v>14.1</v>
      </c>
      <c r="K863" s="31" t="s">
        <v>94</v>
      </c>
      <c r="L863" s="31" t="s">
        <v>95</v>
      </c>
    </row>
    <row r="864" spans="1:12" x14ac:dyDescent="0.2">
      <c r="A864" t="str">
        <f>VLOOKUP(B864,StateFIPS!A$2:B$52,2)</f>
        <v>Kansas</v>
      </c>
      <c r="B864">
        <f t="shared" si="14"/>
        <v>20</v>
      </c>
      <c r="C864" s="31" t="s">
        <v>1487</v>
      </c>
      <c r="D864" s="31" t="s">
        <v>3285</v>
      </c>
      <c r="E864" s="31" t="s">
        <v>3299</v>
      </c>
      <c r="F864" s="31" t="s">
        <v>3300</v>
      </c>
      <c r="G864" s="33">
        <v>192.387839101965</v>
      </c>
      <c r="H864" s="31" t="s">
        <v>94</v>
      </c>
      <c r="I864" s="33">
        <v>13.644527595884</v>
      </c>
      <c r="J864" s="33">
        <v>14.1</v>
      </c>
      <c r="K864" s="31" t="s">
        <v>94</v>
      </c>
      <c r="L864" s="31" t="s">
        <v>95</v>
      </c>
    </row>
    <row r="865" spans="1:12" x14ac:dyDescent="0.2">
      <c r="A865" t="str">
        <f>VLOOKUP(B865,StateFIPS!A$2:B$52,2)</f>
        <v>Kansas</v>
      </c>
      <c r="B865">
        <f t="shared" si="14"/>
        <v>20</v>
      </c>
      <c r="C865" s="31" t="s">
        <v>1481</v>
      </c>
      <c r="D865" s="31" t="s">
        <v>3285</v>
      </c>
      <c r="E865" s="31" t="s">
        <v>3299</v>
      </c>
      <c r="F865" s="31" t="s">
        <v>3300</v>
      </c>
      <c r="G865" s="33">
        <v>739.86187506496401</v>
      </c>
      <c r="H865" s="31" t="s">
        <v>94</v>
      </c>
      <c r="I865" s="33">
        <v>52.472473408862697</v>
      </c>
      <c r="J865" s="33">
        <v>14.1</v>
      </c>
      <c r="K865" s="31" t="s">
        <v>94</v>
      </c>
      <c r="L865" s="31" t="s">
        <v>95</v>
      </c>
    </row>
    <row r="866" spans="1:12" x14ac:dyDescent="0.2">
      <c r="A866" t="str">
        <f>VLOOKUP(B866,StateFIPS!A$2:B$52,2)</f>
        <v>Kansas</v>
      </c>
      <c r="B866">
        <f t="shared" si="14"/>
        <v>20</v>
      </c>
      <c r="C866" s="31" t="s">
        <v>1479</v>
      </c>
      <c r="D866" s="31" t="s">
        <v>3285</v>
      </c>
      <c r="E866" s="31" t="s">
        <v>3299</v>
      </c>
      <c r="F866" s="31" t="s">
        <v>3300</v>
      </c>
      <c r="G866" s="33">
        <v>739.86187506496401</v>
      </c>
      <c r="H866" s="31" t="s">
        <v>94</v>
      </c>
      <c r="I866" s="33">
        <v>52.472473408862697</v>
      </c>
      <c r="J866" s="33">
        <v>14.1</v>
      </c>
      <c r="K866" s="31" t="s">
        <v>94</v>
      </c>
      <c r="L866" s="31" t="s">
        <v>95</v>
      </c>
    </row>
    <row r="867" spans="1:12" x14ac:dyDescent="0.2">
      <c r="A867" t="str">
        <f>VLOOKUP(B867,StateFIPS!A$2:B$52,2)</f>
        <v>Kansas</v>
      </c>
      <c r="B867">
        <f t="shared" si="14"/>
        <v>20</v>
      </c>
      <c r="C867" s="31" t="s">
        <v>1478</v>
      </c>
      <c r="D867" s="31" t="s">
        <v>3285</v>
      </c>
      <c r="E867" s="31" t="s">
        <v>3299</v>
      </c>
      <c r="F867" s="31" t="s">
        <v>3300</v>
      </c>
      <c r="G867" s="33">
        <v>1923.8783910196501</v>
      </c>
      <c r="H867" s="31" t="s">
        <v>94</v>
      </c>
      <c r="I867" s="33">
        <v>136.44527595884</v>
      </c>
      <c r="J867" s="33">
        <v>14.1</v>
      </c>
      <c r="K867" s="31" t="s">
        <v>94</v>
      </c>
      <c r="L867" s="31" t="s">
        <v>95</v>
      </c>
    </row>
    <row r="868" spans="1:12" x14ac:dyDescent="0.2">
      <c r="A868" t="str">
        <f>VLOOKUP(B868,StateFIPS!A$2:B$52,2)</f>
        <v>Kansas</v>
      </c>
      <c r="B868">
        <f t="shared" si="14"/>
        <v>20</v>
      </c>
      <c r="C868" s="31" t="s">
        <v>1475</v>
      </c>
      <c r="D868" s="31" t="s">
        <v>3285</v>
      </c>
      <c r="E868" s="31" t="s">
        <v>3299</v>
      </c>
      <c r="F868" s="31" t="s">
        <v>3300</v>
      </c>
      <c r="G868" s="33">
        <v>737.48671655753105</v>
      </c>
      <c r="H868" s="31" t="s">
        <v>94</v>
      </c>
      <c r="I868" s="33">
        <v>52.304022450888702</v>
      </c>
      <c r="J868" s="33">
        <v>14.1</v>
      </c>
      <c r="K868" s="31" t="s">
        <v>94</v>
      </c>
      <c r="L868" s="31" t="s">
        <v>95</v>
      </c>
    </row>
    <row r="869" spans="1:12" x14ac:dyDescent="0.2">
      <c r="A869" t="str">
        <f>VLOOKUP(B869,StateFIPS!A$2:B$52,2)</f>
        <v>Kansas</v>
      </c>
      <c r="B869">
        <f t="shared" si="14"/>
        <v>20</v>
      </c>
      <c r="C869" s="31" t="s">
        <v>1484</v>
      </c>
      <c r="D869" s="31" t="s">
        <v>3285</v>
      </c>
      <c r="E869" s="31" t="s">
        <v>3299</v>
      </c>
      <c r="F869" s="31" t="s">
        <v>3300</v>
      </c>
      <c r="G869" s="33">
        <v>1058.13311506081</v>
      </c>
      <c r="H869" s="31" t="s">
        <v>94</v>
      </c>
      <c r="I869" s="33">
        <v>75.044901777362099</v>
      </c>
      <c r="J869" s="33">
        <v>14.1</v>
      </c>
      <c r="K869" s="31" t="s">
        <v>94</v>
      </c>
      <c r="L869" s="31" t="s">
        <v>95</v>
      </c>
    </row>
    <row r="870" spans="1:12" x14ac:dyDescent="0.2">
      <c r="A870" t="str">
        <f>VLOOKUP(B870,StateFIPS!A$2:B$52,2)</f>
        <v>Kansas</v>
      </c>
      <c r="B870">
        <f t="shared" si="14"/>
        <v>20</v>
      </c>
      <c r="C870" s="31" t="s">
        <v>1488</v>
      </c>
      <c r="D870" s="31" t="s">
        <v>3285</v>
      </c>
      <c r="E870" s="31" t="s">
        <v>3299</v>
      </c>
      <c r="F870" s="31" t="s">
        <v>3300</v>
      </c>
      <c r="G870" s="33">
        <v>739.86187506496401</v>
      </c>
      <c r="H870" s="31" t="s">
        <v>94</v>
      </c>
      <c r="I870" s="33">
        <v>52.472473408862697</v>
      </c>
      <c r="J870" s="33">
        <v>14.1</v>
      </c>
      <c r="K870" s="31" t="s">
        <v>94</v>
      </c>
      <c r="L870" s="31" t="s">
        <v>95</v>
      </c>
    </row>
    <row r="871" spans="1:12" x14ac:dyDescent="0.2">
      <c r="A871" t="str">
        <f>VLOOKUP(B871,StateFIPS!A$2:B$52,2)</f>
        <v>Kansas</v>
      </c>
      <c r="B871">
        <f t="shared" si="14"/>
        <v>20</v>
      </c>
      <c r="C871" s="31" t="s">
        <v>1490</v>
      </c>
      <c r="D871" s="31" t="s">
        <v>3285</v>
      </c>
      <c r="E871" s="31" t="s">
        <v>3299</v>
      </c>
      <c r="F871" s="31" t="s">
        <v>3300</v>
      </c>
      <c r="G871" s="33">
        <v>739.86187506496401</v>
      </c>
      <c r="H871" s="31" t="s">
        <v>94</v>
      </c>
      <c r="I871" s="33">
        <v>52.472473408862697</v>
      </c>
      <c r="J871" s="33">
        <v>14.1</v>
      </c>
      <c r="K871" s="31" t="s">
        <v>94</v>
      </c>
      <c r="L871" s="31" t="s">
        <v>95</v>
      </c>
    </row>
    <row r="872" spans="1:12" x14ac:dyDescent="0.2">
      <c r="A872" t="str">
        <f>VLOOKUP(B872,StateFIPS!A$2:B$52,2)</f>
        <v>Kansas</v>
      </c>
      <c r="B872">
        <f t="shared" si="14"/>
        <v>20</v>
      </c>
      <c r="C872" s="31" t="s">
        <v>287</v>
      </c>
      <c r="D872" s="31" t="s">
        <v>3285</v>
      </c>
      <c r="E872" s="31" t="s">
        <v>3299</v>
      </c>
      <c r="F872" s="31" t="s">
        <v>3300</v>
      </c>
      <c r="G872" s="33">
        <v>739.86187506496401</v>
      </c>
      <c r="H872" s="31" t="s">
        <v>94</v>
      </c>
      <c r="I872" s="33">
        <v>52.472473408862697</v>
      </c>
      <c r="J872" s="33">
        <v>14.1</v>
      </c>
      <c r="K872" s="31" t="s">
        <v>94</v>
      </c>
      <c r="L872" s="31" t="s">
        <v>95</v>
      </c>
    </row>
    <row r="873" spans="1:12" x14ac:dyDescent="0.2">
      <c r="A873" t="str">
        <f>VLOOKUP(B873,StateFIPS!A$2:B$52,2)</f>
        <v>Kansas</v>
      </c>
      <c r="B873">
        <f t="shared" si="14"/>
        <v>20</v>
      </c>
      <c r="C873" s="31" t="s">
        <v>288</v>
      </c>
      <c r="D873" s="31" t="s">
        <v>3285</v>
      </c>
      <c r="E873" s="31" t="s">
        <v>3299</v>
      </c>
      <c r="F873" s="31" t="s">
        <v>3300</v>
      </c>
      <c r="G873" s="33">
        <v>160.32319925163699</v>
      </c>
      <c r="H873" s="31" t="s">
        <v>94</v>
      </c>
      <c r="I873" s="33">
        <v>11.3704396632367</v>
      </c>
      <c r="J873" s="33">
        <v>14.1</v>
      </c>
      <c r="K873" s="31" t="s">
        <v>94</v>
      </c>
      <c r="L873" s="31" t="s">
        <v>95</v>
      </c>
    </row>
    <row r="874" spans="1:12" x14ac:dyDescent="0.2">
      <c r="A874" t="str">
        <f>VLOOKUP(B874,StateFIPS!A$2:B$52,2)</f>
        <v>Kansas</v>
      </c>
      <c r="B874">
        <f t="shared" si="14"/>
        <v>20</v>
      </c>
      <c r="C874" s="31" t="s">
        <v>3216</v>
      </c>
      <c r="D874" s="31" t="s">
        <v>3285</v>
      </c>
      <c r="E874" s="31" t="s">
        <v>3299</v>
      </c>
      <c r="F874" s="31" t="s">
        <v>3300</v>
      </c>
      <c r="G874" s="33">
        <v>739.86187506496401</v>
      </c>
      <c r="H874" s="31" t="s">
        <v>94</v>
      </c>
      <c r="I874" s="33">
        <v>52.472473408862697</v>
      </c>
      <c r="J874" s="33">
        <v>14.1</v>
      </c>
      <c r="K874" s="31" t="s">
        <v>94</v>
      </c>
      <c r="L874" s="31" t="s">
        <v>95</v>
      </c>
    </row>
    <row r="875" spans="1:12" x14ac:dyDescent="0.2">
      <c r="A875" t="str">
        <f>VLOOKUP(B875,StateFIPS!A$2:B$52,2)</f>
        <v>Kansas</v>
      </c>
      <c r="B875">
        <f t="shared" si="14"/>
        <v>20</v>
      </c>
      <c r="C875" s="31" t="s">
        <v>3046</v>
      </c>
      <c r="D875" s="31" t="s">
        <v>3285</v>
      </c>
      <c r="E875" s="31" t="s">
        <v>3299</v>
      </c>
      <c r="F875" s="31" t="s">
        <v>3300</v>
      </c>
      <c r="G875" s="33">
        <v>739.86187506496401</v>
      </c>
      <c r="H875" s="31" t="s">
        <v>94</v>
      </c>
      <c r="I875" s="33">
        <v>52.472473408862697</v>
      </c>
      <c r="J875" s="33">
        <v>14.1</v>
      </c>
      <c r="K875" s="31" t="s">
        <v>94</v>
      </c>
      <c r="L875" s="31" t="s">
        <v>95</v>
      </c>
    </row>
    <row r="876" spans="1:12" x14ac:dyDescent="0.2">
      <c r="A876" t="str">
        <f>VLOOKUP(B876,StateFIPS!A$2:B$52,2)</f>
        <v>Kansas</v>
      </c>
      <c r="B876">
        <f t="shared" si="14"/>
        <v>20</v>
      </c>
      <c r="C876" s="31" t="s">
        <v>1491</v>
      </c>
      <c r="D876" s="31" t="s">
        <v>3285</v>
      </c>
      <c r="E876" s="31" t="s">
        <v>3299</v>
      </c>
      <c r="F876" s="31" t="s">
        <v>3300</v>
      </c>
      <c r="G876" s="33">
        <v>160.32319925163699</v>
      </c>
      <c r="H876" s="31" t="s">
        <v>94</v>
      </c>
      <c r="I876" s="33">
        <v>11.3704396632367</v>
      </c>
      <c r="J876" s="33">
        <v>14.1</v>
      </c>
      <c r="K876" s="31" t="s">
        <v>94</v>
      </c>
      <c r="L876" s="31" t="s">
        <v>95</v>
      </c>
    </row>
    <row r="877" spans="1:12" x14ac:dyDescent="0.2">
      <c r="A877" t="str">
        <f>VLOOKUP(B877,StateFIPS!A$2:B$52,2)</f>
        <v>Kansas</v>
      </c>
      <c r="B877">
        <f t="shared" si="14"/>
        <v>20</v>
      </c>
      <c r="C877" s="31" t="s">
        <v>256</v>
      </c>
      <c r="D877" s="31" t="s">
        <v>3285</v>
      </c>
      <c r="E877" s="31" t="s">
        <v>3299</v>
      </c>
      <c r="F877" s="31" t="s">
        <v>3300</v>
      </c>
      <c r="G877" s="33">
        <v>739.86187506496401</v>
      </c>
      <c r="H877" s="31" t="s">
        <v>94</v>
      </c>
      <c r="I877" s="33">
        <v>52.472473408862697</v>
      </c>
      <c r="J877" s="33">
        <v>14.1</v>
      </c>
      <c r="K877" s="31" t="s">
        <v>94</v>
      </c>
      <c r="L877" s="31" t="s">
        <v>95</v>
      </c>
    </row>
    <row r="878" spans="1:12" x14ac:dyDescent="0.2">
      <c r="A878" t="str">
        <f>VLOOKUP(B878,StateFIPS!A$2:B$52,2)</f>
        <v>Kansas</v>
      </c>
      <c r="B878">
        <f t="shared" si="14"/>
        <v>20</v>
      </c>
      <c r="C878" s="31" t="s">
        <v>3215</v>
      </c>
      <c r="D878" s="31" t="s">
        <v>3285</v>
      </c>
      <c r="E878" s="31" t="s">
        <v>3299</v>
      </c>
      <c r="F878" s="31" t="s">
        <v>3300</v>
      </c>
      <c r="G878" s="33">
        <v>739.86187506496401</v>
      </c>
      <c r="H878" s="31" t="s">
        <v>94</v>
      </c>
      <c r="I878" s="33">
        <v>52.472473408862697</v>
      </c>
      <c r="J878" s="33">
        <v>14.1</v>
      </c>
      <c r="K878" s="31" t="s">
        <v>94</v>
      </c>
      <c r="L878" s="31" t="s">
        <v>95</v>
      </c>
    </row>
    <row r="879" spans="1:12" x14ac:dyDescent="0.2">
      <c r="A879" t="str">
        <f>VLOOKUP(B879,StateFIPS!A$2:B$52,2)</f>
        <v>Kansas</v>
      </c>
      <c r="B879">
        <f t="shared" si="14"/>
        <v>20</v>
      </c>
      <c r="C879" s="31" t="s">
        <v>3223</v>
      </c>
      <c r="D879" s="31" t="s">
        <v>3285</v>
      </c>
      <c r="E879" s="31" t="s">
        <v>3299</v>
      </c>
      <c r="F879" s="31" t="s">
        <v>3300</v>
      </c>
      <c r="G879" s="33">
        <v>739.86187506496401</v>
      </c>
      <c r="H879" s="31" t="s">
        <v>94</v>
      </c>
      <c r="I879" s="33">
        <v>52.472473408862697</v>
      </c>
      <c r="J879" s="33">
        <v>14.1</v>
      </c>
      <c r="K879" s="31" t="s">
        <v>94</v>
      </c>
      <c r="L879" s="31" t="s">
        <v>95</v>
      </c>
    </row>
    <row r="880" spans="1:12" x14ac:dyDescent="0.2">
      <c r="A880" t="str">
        <f>VLOOKUP(B880,StateFIPS!A$2:B$52,2)</f>
        <v>Kansas</v>
      </c>
      <c r="B880">
        <f t="shared" si="14"/>
        <v>20</v>
      </c>
      <c r="C880" s="31" t="s">
        <v>1494</v>
      </c>
      <c r="D880" s="31" t="s">
        <v>3285</v>
      </c>
      <c r="E880" s="31" t="s">
        <v>3299</v>
      </c>
      <c r="F880" s="31" t="s">
        <v>3300</v>
      </c>
      <c r="G880" s="33">
        <v>13691.601216089801</v>
      </c>
      <c r="H880" s="31" t="s">
        <v>94</v>
      </c>
      <c r="I880" s="33">
        <v>971.03554724041305</v>
      </c>
      <c r="J880" s="33">
        <v>14.1</v>
      </c>
      <c r="K880" s="31" t="s">
        <v>94</v>
      </c>
      <c r="L880" s="31" t="s">
        <v>95</v>
      </c>
    </row>
    <row r="881" spans="1:12" x14ac:dyDescent="0.2">
      <c r="A881" t="str">
        <f>VLOOKUP(B881,StateFIPS!A$2:B$52,2)</f>
        <v>Kansas</v>
      </c>
      <c r="B881">
        <f t="shared" si="14"/>
        <v>20</v>
      </c>
      <c r="C881" s="31" t="s">
        <v>1495</v>
      </c>
      <c r="D881" s="31" t="s">
        <v>3285</v>
      </c>
      <c r="E881" s="31" t="s">
        <v>3299</v>
      </c>
      <c r="F881" s="31" t="s">
        <v>3300</v>
      </c>
      <c r="G881" s="33">
        <v>1314.65023386343</v>
      </c>
      <c r="H881" s="31" t="s">
        <v>94</v>
      </c>
      <c r="I881" s="33">
        <v>93.237605238540795</v>
      </c>
      <c r="J881" s="33">
        <v>14.1</v>
      </c>
      <c r="K881" s="31" t="s">
        <v>94</v>
      </c>
      <c r="L881" s="31" t="s">
        <v>95</v>
      </c>
    </row>
    <row r="882" spans="1:12" x14ac:dyDescent="0.2">
      <c r="A882" t="str">
        <f>VLOOKUP(B882,StateFIPS!A$2:B$52,2)</f>
        <v>Kansas</v>
      </c>
      <c r="B882">
        <f t="shared" si="14"/>
        <v>20</v>
      </c>
      <c r="C882" s="31" t="s">
        <v>249</v>
      </c>
      <c r="D882" s="31" t="s">
        <v>3285</v>
      </c>
      <c r="E882" s="31" t="s">
        <v>3299</v>
      </c>
      <c r="F882" s="31" t="s">
        <v>3300</v>
      </c>
      <c r="G882" s="33">
        <v>739.86187506496401</v>
      </c>
      <c r="H882" s="31" t="s">
        <v>94</v>
      </c>
      <c r="I882" s="33">
        <v>52.472473408862697</v>
      </c>
      <c r="J882" s="33">
        <v>14.1</v>
      </c>
      <c r="K882" s="31" t="s">
        <v>94</v>
      </c>
      <c r="L882" s="31" t="s">
        <v>95</v>
      </c>
    </row>
    <row r="883" spans="1:12" x14ac:dyDescent="0.2">
      <c r="A883" t="str">
        <f>VLOOKUP(B883,StateFIPS!A$2:B$52,2)</f>
        <v>Kansas</v>
      </c>
      <c r="B883">
        <f t="shared" si="14"/>
        <v>20</v>
      </c>
      <c r="C883" s="31" t="s">
        <v>3220</v>
      </c>
      <c r="D883" s="31" t="s">
        <v>3285</v>
      </c>
      <c r="E883" s="31" t="s">
        <v>3299</v>
      </c>
      <c r="F883" s="31" t="s">
        <v>3300</v>
      </c>
      <c r="G883" s="33">
        <v>739.86187506496401</v>
      </c>
      <c r="H883" s="31" t="s">
        <v>94</v>
      </c>
      <c r="I883" s="33">
        <v>52.472473408862697</v>
      </c>
      <c r="J883" s="33">
        <v>14.1</v>
      </c>
      <c r="K883" s="31" t="s">
        <v>94</v>
      </c>
      <c r="L883" s="31" t="s">
        <v>95</v>
      </c>
    </row>
    <row r="884" spans="1:12" x14ac:dyDescent="0.2">
      <c r="A884" t="str">
        <f>VLOOKUP(B884,StateFIPS!A$2:B$52,2)</f>
        <v>Kansas</v>
      </c>
      <c r="B884">
        <f t="shared" si="14"/>
        <v>20</v>
      </c>
      <c r="C884" s="31" t="s">
        <v>1485</v>
      </c>
      <c r="D884" s="31" t="s">
        <v>3285</v>
      </c>
      <c r="E884" s="31" t="s">
        <v>3299</v>
      </c>
      <c r="F884" s="31" t="s">
        <v>3300</v>
      </c>
      <c r="G884" s="33">
        <v>352.71103835360202</v>
      </c>
      <c r="H884" s="31" t="s">
        <v>94</v>
      </c>
      <c r="I884" s="33">
        <v>25.014967259120699</v>
      </c>
      <c r="J884" s="33">
        <v>14.1</v>
      </c>
      <c r="K884" s="31" t="s">
        <v>94</v>
      </c>
      <c r="L884" s="31" t="s">
        <v>95</v>
      </c>
    </row>
    <row r="885" spans="1:12" x14ac:dyDescent="0.2">
      <c r="A885" t="str">
        <f>VLOOKUP(B885,StateFIPS!A$2:B$52,2)</f>
        <v>Kansas</v>
      </c>
      <c r="B885">
        <f t="shared" si="14"/>
        <v>20</v>
      </c>
      <c r="C885" s="31" t="s">
        <v>1499</v>
      </c>
      <c r="D885" s="31" t="s">
        <v>3285</v>
      </c>
      <c r="E885" s="31" t="s">
        <v>3299</v>
      </c>
      <c r="F885" s="31" t="s">
        <v>3300</v>
      </c>
      <c r="G885" s="33">
        <v>2180.39550982227</v>
      </c>
      <c r="H885" s="31" t="s">
        <v>94</v>
      </c>
      <c r="I885" s="33">
        <v>154.63797942001901</v>
      </c>
      <c r="J885" s="33">
        <v>14.1</v>
      </c>
      <c r="K885" s="31" t="s">
        <v>94</v>
      </c>
      <c r="L885" s="31" t="s">
        <v>95</v>
      </c>
    </row>
    <row r="886" spans="1:12" x14ac:dyDescent="0.2">
      <c r="A886" t="str">
        <f>VLOOKUP(B886,StateFIPS!A$2:B$52,2)</f>
        <v>Kansas</v>
      </c>
      <c r="B886">
        <f t="shared" si="14"/>
        <v>20</v>
      </c>
      <c r="C886" s="31" t="s">
        <v>3200</v>
      </c>
      <c r="D886" s="31" t="s">
        <v>3285</v>
      </c>
      <c r="E886" s="31" t="s">
        <v>3299</v>
      </c>
      <c r="F886" s="31" t="s">
        <v>3300</v>
      </c>
      <c r="G886" s="33">
        <v>739.86187506496401</v>
      </c>
      <c r="H886" s="31" t="s">
        <v>94</v>
      </c>
      <c r="I886" s="33">
        <v>52.472473408862697</v>
      </c>
      <c r="J886" s="33">
        <v>14.1</v>
      </c>
      <c r="K886" s="31" t="s">
        <v>94</v>
      </c>
      <c r="L886" s="31" t="s">
        <v>95</v>
      </c>
    </row>
    <row r="887" spans="1:12" x14ac:dyDescent="0.2">
      <c r="A887" t="str">
        <f>VLOOKUP(B887,StateFIPS!A$2:B$52,2)</f>
        <v>Kansas</v>
      </c>
      <c r="B887">
        <f t="shared" si="14"/>
        <v>20</v>
      </c>
      <c r="C887" s="31" t="s">
        <v>250</v>
      </c>
      <c r="D887" s="31" t="s">
        <v>3285</v>
      </c>
      <c r="E887" s="31" t="s">
        <v>3299</v>
      </c>
      <c r="F887" s="31" t="s">
        <v>3300</v>
      </c>
      <c r="G887" s="33">
        <v>739.86187506496401</v>
      </c>
      <c r="H887" s="31" t="s">
        <v>94</v>
      </c>
      <c r="I887" s="33">
        <v>52.472473408862697</v>
      </c>
      <c r="J887" s="33">
        <v>14.1</v>
      </c>
      <c r="K887" s="31" t="s">
        <v>94</v>
      </c>
      <c r="L887" s="31" t="s">
        <v>95</v>
      </c>
    </row>
    <row r="888" spans="1:12" x14ac:dyDescent="0.2">
      <c r="A888" t="str">
        <f>VLOOKUP(B888,StateFIPS!A$2:B$52,2)</f>
        <v>Kansas</v>
      </c>
      <c r="B888">
        <f t="shared" si="14"/>
        <v>20</v>
      </c>
      <c r="C888" s="31" t="s">
        <v>1500</v>
      </c>
      <c r="D888" s="31" t="s">
        <v>3285</v>
      </c>
      <c r="E888" s="31" t="s">
        <v>3299</v>
      </c>
      <c r="F888" s="31" t="s">
        <v>3300</v>
      </c>
      <c r="G888" s="33">
        <v>739.86187506496401</v>
      </c>
      <c r="H888" s="31" t="s">
        <v>94</v>
      </c>
      <c r="I888" s="33">
        <v>52.472473408862697</v>
      </c>
      <c r="J888" s="33">
        <v>14.1</v>
      </c>
      <c r="K888" s="31" t="s">
        <v>94</v>
      </c>
      <c r="L888" s="31" t="s">
        <v>95</v>
      </c>
    </row>
    <row r="889" spans="1:12" x14ac:dyDescent="0.2">
      <c r="A889" t="str">
        <f>VLOOKUP(B889,StateFIPS!A$2:B$52,2)</f>
        <v>Kansas</v>
      </c>
      <c r="B889">
        <f t="shared" si="14"/>
        <v>20</v>
      </c>
      <c r="C889" s="31" t="s">
        <v>251</v>
      </c>
      <c r="D889" s="31" t="s">
        <v>3285</v>
      </c>
      <c r="E889" s="31" t="s">
        <v>3299</v>
      </c>
      <c r="F889" s="31" t="s">
        <v>3300</v>
      </c>
      <c r="G889" s="33">
        <v>739.86187506496401</v>
      </c>
      <c r="H889" s="31" t="s">
        <v>94</v>
      </c>
      <c r="I889" s="33">
        <v>52.472473408862697</v>
      </c>
      <c r="J889" s="33">
        <v>14.1</v>
      </c>
      <c r="K889" s="31" t="s">
        <v>94</v>
      </c>
      <c r="L889" s="31" t="s">
        <v>95</v>
      </c>
    </row>
    <row r="890" spans="1:12" x14ac:dyDescent="0.2">
      <c r="A890" t="str">
        <f>VLOOKUP(B890,StateFIPS!A$2:B$52,2)</f>
        <v>Kansas</v>
      </c>
      <c r="B890">
        <f t="shared" si="14"/>
        <v>20</v>
      </c>
      <c r="C890" s="31" t="s">
        <v>252</v>
      </c>
      <c r="D890" s="31" t="s">
        <v>3285</v>
      </c>
      <c r="E890" s="31" t="s">
        <v>3299</v>
      </c>
      <c r="F890" s="31" t="s">
        <v>3300</v>
      </c>
      <c r="G890" s="33">
        <v>739.86187506496401</v>
      </c>
      <c r="H890" s="31" t="s">
        <v>94</v>
      </c>
      <c r="I890" s="33">
        <v>52.472473408862697</v>
      </c>
      <c r="J890" s="33">
        <v>14.1</v>
      </c>
      <c r="K890" s="31" t="s">
        <v>94</v>
      </c>
      <c r="L890" s="31" t="s">
        <v>95</v>
      </c>
    </row>
    <row r="891" spans="1:12" x14ac:dyDescent="0.2">
      <c r="A891" t="str">
        <f>VLOOKUP(B891,StateFIPS!A$2:B$52,2)</f>
        <v>Kansas</v>
      </c>
      <c r="B891">
        <f t="shared" si="14"/>
        <v>20</v>
      </c>
      <c r="C891" s="31" t="s">
        <v>253</v>
      </c>
      <c r="D891" s="31" t="s">
        <v>3285</v>
      </c>
      <c r="E891" s="31" t="s">
        <v>3299</v>
      </c>
      <c r="F891" s="31" t="s">
        <v>3300</v>
      </c>
      <c r="G891" s="33">
        <v>739.86187506496401</v>
      </c>
      <c r="H891" s="31" t="s">
        <v>94</v>
      </c>
      <c r="I891" s="33">
        <v>52.472473408862697</v>
      </c>
      <c r="J891" s="33">
        <v>14.1</v>
      </c>
      <c r="K891" s="31" t="s">
        <v>94</v>
      </c>
      <c r="L891" s="31" t="s">
        <v>95</v>
      </c>
    </row>
    <row r="892" spans="1:12" x14ac:dyDescent="0.2">
      <c r="A892" t="str">
        <f>VLOOKUP(B892,StateFIPS!A$2:B$52,2)</f>
        <v>Kansas</v>
      </c>
      <c r="B892">
        <f t="shared" si="14"/>
        <v>20</v>
      </c>
      <c r="C892" s="31" t="s">
        <v>1560</v>
      </c>
      <c r="D892" s="31" t="s">
        <v>3285</v>
      </c>
      <c r="E892" s="31" t="s">
        <v>3299</v>
      </c>
      <c r="F892" s="31" t="s">
        <v>3300</v>
      </c>
      <c r="G892" s="33">
        <v>739.86187506496401</v>
      </c>
      <c r="H892" s="31" t="s">
        <v>94</v>
      </c>
      <c r="I892" s="33">
        <v>52.472473408862697</v>
      </c>
      <c r="J892" s="33">
        <v>14.1</v>
      </c>
      <c r="K892" s="31" t="s">
        <v>94</v>
      </c>
      <c r="L892" s="31" t="s">
        <v>95</v>
      </c>
    </row>
    <row r="893" spans="1:12" x14ac:dyDescent="0.2">
      <c r="A893" t="str">
        <f>VLOOKUP(B893,StateFIPS!A$2:B$52,2)</f>
        <v>Kansas</v>
      </c>
      <c r="B893">
        <f t="shared" si="14"/>
        <v>20</v>
      </c>
      <c r="C893" s="31" t="s">
        <v>1562</v>
      </c>
      <c r="D893" s="31" t="s">
        <v>3285</v>
      </c>
      <c r="E893" s="31" t="s">
        <v>3299</v>
      </c>
      <c r="F893" s="31" t="s">
        <v>3300</v>
      </c>
      <c r="G893" s="33">
        <v>705.42207670720404</v>
      </c>
      <c r="H893" s="31" t="s">
        <v>94</v>
      </c>
      <c r="I893" s="33">
        <v>50.029934518241397</v>
      </c>
      <c r="J893" s="33">
        <v>14.1</v>
      </c>
      <c r="K893" s="31" t="s">
        <v>94</v>
      </c>
      <c r="L893" s="31" t="s">
        <v>95</v>
      </c>
    </row>
    <row r="894" spans="1:12" x14ac:dyDescent="0.2">
      <c r="A894" t="str">
        <f>VLOOKUP(B894,StateFIPS!A$2:B$52,2)</f>
        <v>Kansas</v>
      </c>
      <c r="B894">
        <f t="shared" si="14"/>
        <v>20</v>
      </c>
      <c r="C894" s="31" t="s">
        <v>1563</v>
      </c>
      <c r="D894" s="31" t="s">
        <v>3285</v>
      </c>
      <c r="E894" s="31" t="s">
        <v>3299</v>
      </c>
      <c r="F894" s="31" t="s">
        <v>3300</v>
      </c>
      <c r="G894" s="33">
        <v>739.86187506496401</v>
      </c>
      <c r="H894" s="31" t="s">
        <v>94</v>
      </c>
      <c r="I894" s="33">
        <v>52.472473408862697</v>
      </c>
      <c r="J894" s="33">
        <v>14.1</v>
      </c>
      <c r="K894" s="31" t="s">
        <v>94</v>
      </c>
      <c r="L894" s="31" t="s">
        <v>95</v>
      </c>
    </row>
    <row r="895" spans="1:12" x14ac:dyDescent="0.2">
      <c r="A895" t="str">
        <f>VLOOKUP(B895,StateFIPS!A$2:B$52,2)</f>
        <v>Kansas</v>
      </c>
      <c r="B895">
        <f t="shared" si="14"/>
        <v>20</v>
      </c>
      <c r="C895" s="31" t="s">
        <v>1565</v>
      </c>
      <c r="D895" s="31" t="s">
        <v>3285</v>
      </c>
      <c r="E895" s="31" t="s">
        <v>3299</v>
      </c>
      <c r="F895" s="31" t="s">
        <v>3300</v>
      </c>
      <c r="G895" s="33">
        <v>739.86187506496401</v>
      </c>
      <c r="H895" s="31" t="s">
        <v>94</v>
      </c>
      <c r="I895" s="33">
        <v>52.472473408862697</v>
      </c>
      <c r="J895" s="33">
        <v>14.1</v>
      </c>
      <c r="K895" s="31" t="s">
        <v>94</v>
      </c>
      <c r="L895" s="31" t="s">
        <v>95</v>
      </c>
    </row>
    <row r="896" spans="1:12" x14ac:dyDescent="0.2">
      <c r="A896" t="str">
        <f>VLOOKUP(B896,StateFIPS!A$2:B$52,2)</f>
        <v>Kansas</v>
      </c>
      <c r="B896">
        <f t="shared" si="14"/>
        <v>20</v>
      </c>
      <c r="C896" s="31" t="s">
        <v>3248</v>
      </c>
      <c r="D896" s="31" t="s">
        <v>3285</v>
      </c>
      <c r="E896" s="31" t="s">
        <v>3299</v>
      </c>
      <c r="F896" s="31" t="s">
        <v>3300</v>
      </c>
      <c r="G896" s="33">
        <v>739.86187506496401</v>
      </c>
      <c r="H896" s="31" t="s">
        <v>94</v>
      </c>
      <c r="I896" s="33">
        <v>52.472473408862697</v>
      </c>
      <c r="J896" s="33">
        <v>14.1</v>
      </c>
      <c r="K896" s="31" t="s">
        <v>94</v>
      </c>
      <c r="L896" s="31" t="s">
        <v>95</v>
      </c>
    </row>
    <row r="897" spans="1:12" x14ac:dyDescent="0.2">
      <c r="A897" t="str">
        <f>VLOOKUP(B897,StateFIPS!A$2:B$52,2)</f>
        <v>Kansas</v>
      </c>
      <c r="B897">
        <f t="shared" si="14"/>
        <v>20</v>
      </c>
      <c r="C897" s="31" t="s">
        <v>1569</v>
      </c>
      <c r="D897" s="31" t="s">
        <v>3285</v>
      </c>
      <c r="E897" s="31" t="s">
        <v>3299</v>
      </c>
      <c r="F897" s="31" t="s">
        <v>3300</v>
      </c>
      <c r="G897" s="33">
        <v>739.86187506496401</v>
      </c>
      <c r="H897" s="31" t="s">
        <v>94</v>
      </c>
      <c r="I897" s="33">
        <v>52.472473408862697</v>
      </c>
      <c r="J897" s="33">
        <v>14.1</v>
      </c>
      <c r="K897" s="31" t="s">
        <v>94</v>
      </c>
      <c r="L897" s="31" t="s">
        <v>95</v>
      </c>
    </row>
    <row r="898" spans="1:12" x14ac:dyDescent="0.2">
      <c r="A898" t="str">
        <f>VLOOKUP(B898,StateFIPS!A$2:B$52,2)</f>
        <v>Kansas</v>
      </c>
      <c r="B898">
        <f t="shared" si="14"/>
        <v>20</v>
      </c>
      <c r="C898" s="31" t="s">
        <v>3244</v>
      </c>
      <c r="D898" s="31" t="s">
        <v>3285</v>
      </c>
      <c r="E898" s="31" t="s">
        <v>3299</v>
      </c>
      <c r="F898" s="31" t="s">
        <v>3300</v>
      </c>
      <c r="G898" s="33">
        <v>739.86187506496401</v>
      </c>
      <c r="H898" s="31" t="s">
        <v>94</v>
      </c>
      <c r="I898" s="33">
        <v>52.472473408862697</v>
      </c>
      <c r="J898" s="33">
        <v>14.1</v>
      </c>
      <c r="K898" s="31" t="s">
        <v>94</v>
      </c>
      <c r="L898" s="31" t="s">
        <v>95</v>
      </c>
    </row>
    <row r="899" spans="1:12" x14ac:dyDescent="0.2">
      <c r="A899" t="str">
        <f>VLOOKUP(B899,StateFIPS!A$2:B$52,2)</f>
        <v>Kansas</v>
      </c>
      <c r="B899">
        <f t="shared" ref="B899:B962" si="15">VALUE(LEFT(C899,2))</f>
        <v>20</v>
      </c>
      <c r="C899" s="31" t="s">
        <v>1571</v>
      </c>
      <c r="D899" s="31" t="s">
        <v>3285</v>
      </c>
      <c r="E899" s="31" t="s">
        <v>3299</v>
      </c>
      <c r="F899" s="31" t="s">
        <v>3300</v>
      </c>
      <c r="G899" s="33">
        <v>739.86187506496401</v>
      </c>
      <c r="H899" s="31" t="s">
        <v>94</v>
      </c>
      <c r="I899" s="33">
        <v>52.472473408862697</v>
      </c>
      <c r="J899" s="33">
        <v>14.1</v>
      </c>
      <c r="K899" s="31" t="s">
        <v>94</v>
      </c>
      <c r="L899" s="31" t="s">
        <v>95</v>
      </c>
    </row>
    <row r="900" spans="1:12" x14ac:dyDescent="0.2">
      <c r="A900" t="str">
        <f>VLOOKUP(B900,StateFIPS!A$2:B$52,2)</f>
        <v>Kansas</v>
      </c>
      <c r="B900">
        <f t="shared" si="15"/>
        <v>20</v>
      </c>
      <c r="C900" s="31" t="s">
        <v>1579</v>
      </c>
      <c r="D900" s="31" t="s">
        <v>3285</v>
      </c>
      <c r="E900" s="31" t="s">
        <v>3299</v>
      </c>
      <c r="F900" s="31" t="s">
        <v>3300</v>
      </c>
      <c r="G900" s="33">
        <v>739.86187506496401</v>
      </c>
      <c r="H900" s="31" t="s">
        <v>94</v>
      </c>
      <c r="I900" s="33">
        <v>52.472473408862697</v>
      </c>
      <c r="J900" s="33">
        <v>14.1</v>
      </c>
      <c r="K900" s="31" t="s">
        <v>94</v>
      </c>
      <c r="L900" s="31" t="s">
        <v>95</v>
      </c>
    </row>
    <row r="901" spans="1:12" x14ac:dyDescent="0.2">
      <c r="A901" t="str">
        <f>VLOOKUP(B901,StateFIPS!A$2:B$52,2)</f>
        <v>Kansas</v>
      </c>
      <c r="B901">
        <f t="shared" si="15"/>
        <v>20</v>
      </c>
      <c r="C901" s="31" t="s">
        <v>254</v>
      </c>
      <c r="D901" s="31" t="s">
        <v>3285</v>
      </c>
      <c r="E901" s="31" t="s">
        <v>3299</v>
      </c>
      <c r="F901" s="31" t="s">
        <v>3300</v>
      </c>
      <c r="G901" s="33">
        <v>739.86187506496401</v>
      </c>
      <c r="H901" s="31" t="s">
        <v>94</v>
      </c>
      <c r="I901" s="33">
        <v>52.472473408862697</v>
      </c>
      <c r="J901" s="33">
        <v>14.1</v>
      </c>
      <c r="K901" s="31" t="s">
        <v>94</v>
      </c>
      <c r="L901" s="31" t="s">
        <v>95</v>
      </c>
    </row>
    <row r="902" spans="1:12" x14ac:dyDescent="0.2">
      <c r="A902" t="str">
        <f>VLOOKUP(B902,StateFIPS!A$2:B$52,2)</f>
        <v>Kansas</v>
      </c>
      <c r="B902">
        <f t="shared" si="15"/>
        <v>20</v>
      </c>
      <c r="C902" s="31" t="s">
        <v>1559</v>
      </c>
      <c r="D902" s="31" t="s">
        <v>3285</v>
      </c>
      <c r="E902" s="31" t="s">
        <v>3299</v>
      </c>
      <c r="F902" s="31" t="s">
        <v>3300</v>
      </c>
      <c r="G902" s="33">
        <v>384.77567820392898</v>
      </c>
      <c r="H902" s="31" t="s">
        <v>94</v>
      </c>
      <c r="I902" s="33">
        <v>27.289055191768</v>
      </c>
      <c r="J902" s="33">
        <v>14.1</v>
      </c>
      <c r="K902" s="31" t="s">
        <v>94</v>
      </c>
      <c r="L902" s="31" t="s">
        <v>95</v>
      </c>
    </row>
    <row r="903" spans="1:12" x14ac:dyDescent="0.2">
      <c r="A903" t="str">
        <f>VLOOKUP(B903,StateFIPS!A$2:B$52,2)</f>
        <v>Kansas</v>
      </c>
      <c r="B903">
        <f t="shared" si="15"/>
        <v>20</v>
      </c>
      <c r="C903" s="31" t="s">
        <v>3250</v>
      </c>
      <c r="D903" s="31" t="s">
        <v>3285</v>
      </c>
      <c r="E903" s="31" t="s">
        <v>3299</v>
      </c>
      <c r="F903" s="31" t="s">
        <v>3300</v>
      </c>
      <c r="G903" s="33">
        <v>739.86187506496401</v>
      </c>
      <c r="H903" s="31" t="s">
        <v>94</v>
      </c>
      <c r="I903" s="33">
        <v>52.472473408862697</v>
      </c>
      <c r="J903" s="33">
        <v>14.1</v>
      </c>
      <c r="K903" s="31" t="s">
        <v>94</v>
      </c>
      <c r="L903" s="31" t="s">
        <v>95</v>
      </c>
    </row>
    <row r="904" spans="1:12" x14ac:dyDescent="0.2">
      <c r="A904" t="str">
        <f>VLOOKUP(B904,StateFIPS!A$2:B$52,2)</f>
        <v>Kansas</v>
      </c>
      <c r="B904">
        <f t="shared" si="15"/>
        <v>20</v>
      </c>
      <c r="C904" s="31" t="s">
        <v>1583</v>
      </c>
      <c r="D904" s="31" t="s">
        <v>3285</v>
      </c>
      <c r="E904" s="31" t="s">
        <v>3299</v>
      </c>
      <c r="F904" s="31" t="s">
        <v>3300</v>
      </c>
      <c r="G904" s="33">
        <v>865.74527595884103</v>
      </c>
      <c r="H904" s="31" t="s">
        <v>94</v>
      </c>
      <c r="I904" s="33">
        <v>61.400374181478099</v>
      </c>
      <c r="J904" s="33">
        <v>14.1</v>
      </c>
      <c r="K904" s="31" t="s">
        <v>94</v>
      </c>
      <c r="L904" s="31" t="s">
        <v>95</v>
      </c>
    </row>
    <row r="905" spans="1:12" x14ac:dyDescent="0.2">
      <c r="A905" t="str">
        <f>VLOOKUP(B905,StateFIPS!A$2:B$52,2)</f>
        <v>Kansas</v>
      </c>
      <c r="B905">
        <f t="shared" si="15"/>
        <v>20</v>
      </c>
      <c r="C905" s="31" t="s">
        <v>1582</v>
      </c>
      <c r="D905" s="31" t="s">
        <v>3285</v>
      </c>
      <c r="E905" s="31" t="s">
        <v>3299</v>
      </c>
      <c r="F905" s="31" t="s">
        <v>3300</v>
      </c>
      <c r="G905" s="33">
        <v>8625.3881197380797</v>
      </c>
      <c r="H905" s="31" t="s">
        <v>94</v>
      </c>
      <c r="I905" s="33">
        <v>611.72965388213402</v>
      </c>
      <c r="J905" s="33">
        <v>14.1</v>
      </c>
      <c r="K905" s="31" t="s">
        <v>94</v>
      </c>
      <c r="L905" s="31" t="s">
        <v>95</v>
      </c>
    </row>
    <row r="906" spans="1:12" x14ac:dyDescent="0.2">
      <c r="A906" t="str">
        <f>VLOOKUP(B906,StateFIPS!A$2:B$52,2)</f>
        <v>Kansas</v>
      </c>
      <c r="B906">
        <f t="shared" si="15"/>
        <v>20</v>
      </c>
      <c r="C906" s="31" t="s">
        <v>1580</v>
      </c>
      <c r="D906" s="31" t="s">
        <v>3285</v>
      </c>
      <c r="E906" s="31" t="s">
        <v>3299</v>
      </c>
      <c r="F906" s="31" t="s">
        <v>3300</v>
      </c>
      <c r="G906" s="33">
        <v>739.86187506496401</v>
      </c>
      <c r="H906" s="31" t="s">
        <v>94</v>
      </c>
      <c r="I906" s="33">
        <v>52.472473408862697</v>
      </c>
      <c r="J906" s="33">
        <v>14.1</v>
      </c>
      <c r="K906" s="31" t="s">
        <v>94</v>
      </c>
      <c r="L906" s="31" t="s">
        <v>95</v>
      </c>
    </row>
    <row r="907" spans="1:12" x14ac:dyDescent="0.2">
      <c r="A907" t="str">
        <f>VLOOKUP(B907,StateFIPS!A$2:B$52,2)</f>
        <v>Kansas</v>
      </c>
      <c r="B907">
        <f t="shared" si="15"/>
        <v>20</v>
      </c>
      <c r="C907" s="31" t="s">
        <v>1578</v>
      </c>
      <c r="D907" s="31" t="s">
        <v>3285</v>
      </c>
      <c r="E907" s="31" t="s">
        <v>3299</v>
      </c>
      <c r="F907" s="31" t="s">
        <v>3300</v>
      </c>
      <c r="G907" s="33">
        <v>739.86187506496401</v>
      </c>
      <c r="H907" s="31" t="s">
        <v>94</v>
      </c>
      <c r="I907" s="33">
        <v>52.472473408862697</v>
      </c>
      <c r="J907" s="33">
        <v>14.1</v>
      </c>
      <c r="K907" s="31" t="s">
        <v>94</v>
      </c>
      <c r="L907" s="31" t="s">
        <v>95</v>
      </c>
    </row>
    <row r="908" spans="1:12" x14ac:dyDescent="0.2">
      <c r="A908" t="str">
        <f>VLOOKUP(B908,StateFIPS!A$2:B$52,2)</f>
        <v>Kansas</v>
      </c>
      <c r="B908">
        <f t="shared" si="15"/>
        <v>20</v>
      </c>
      <c r="C908" s="31" t="s">
        <v>1577</v>
      </c>
      <c r="D908" s="31" t="s">
        <v>3285</v>
      </c>
      <c r="E908" s="31" t="s">
        <v>3299</v>
      </c>
      <c r="F908" s="31" t="s">
        <v>3300</v>
      </c>
      <c r="G908" s="33">
        <v>739.86187506496401</v>
      </c>
      <c r="H908" s="31" t="s">
        <v>94</v>
      </c>
      <c r="I908" s="33">
        <v>52.472473408862697</v>
      </c>
      <c r="J908" s="33">
        <v>14.1</v>
      </c>
      <c r="K908" s="31" t="s">
        <v>94</v>
      </c>
      <c r="L908" s="31" t="s">
        <v>95</v>
      </c>
    </row>
    <row r="909" spans="1:12" x14ac:dyDescent="0.2">
      <c r="A909" t="str">
        <f>VLOOKUP(B909,StateFIPS!A$2:B$52,2)</f>
        <v>Kansas</v>
      </c>
      <c r="B909">
        <f t="shared" si="15"/>
        <v>20</v>
      </c>
      <c r="C909" s="31" t="s">
        <v>1545</v>
      </c>
      <c r="D909" s="31" t="s">
        <v>3285</v>
      </c>
      <c r="E909" s="31" t="s">
        <v>3299</v>
      </c>
      <c r="F909" s="31" t="s">
        <v>3300</v>
      </c>
      <c r="G909" s="33">
        <v>739.86187506496401</v>
      </c>
      <c r="H909" s="31" t="s">
        <v>94</v>
      </c>
      <c r="I909" s="33">
        <v>52.472473408862697</v>
      </c>
      <c r="J909" s="33">
        <v>14.1</v>
      </c>
      <c r="K909" s="31" t="s">
        <v>94</v>
      </c>
      <c r="L909" s="31" t="s">
        <v>95</v>
      </c>
    </row>
    <row r="910" spans="1:12" x14ac:dyDescent="0.2">
      <c r="A910" t="str">
        <f>VLOOKUP(B910,StateFIPS!A$2:B$52,2)</f>
        <v>Kansas</v>
      </c>
      <c r="B910">
        <f t="shared" si="15"/>
        <v>20</v>
      </c>
      <c r="C910" s="31" t="s">
        <v>1586</v>
      </c>
      <c r="D910" s="31" t="s">
        <v>3285</v>
      </c>
      <c r="E910" s="31" t="s">
        <v>3299</v>
      </c>
      <c r="F910" s="31" t="s">
        <v>3300</v>
      </c>
      <c r="G910" s="33">
        <v>739.86187506496401</v>
      </c>
      <c r="H910" s="31" t="s">
        <v>94</v>
      </c>
      <c r="I910" s="33">
        <v>52.472473408862697</v>
      </c>
      <c r="J910" s="33">
        <v>14.1</v>
      </c>
      <c r="K910" s="31" t="s">
        <v>94</v>
      </c>
      <c r="L910" s="31" t="s">
        <v>95</v>
      </c>
    </row>
    <row r="911" spans="1:12" x14ac:dyDescent="0.2">
      <c r="A911" t="str">
        <f>VLOOKUP(B911,StateFIPS!A$2:B$52,2)</f>
        <v>Kansas</v>
      </c>
      <c r="B911">
        <f t="shared" si="15"/>
        <v>20</v>
      </c>
      <c r="C911" s="31" t="s">
        <v>1533</v>
      </c>
      <c r="D911" s="31" t="s">
        <v>3285</v>
      </c>
      <c r="E911" s="31" t="s">
        <v>3299</v>
      </c>
      <c r="F911" s="31" t="s">
        <v>3300</v>
      </c>
      <c r="G911" s="33">
        <v>739.86187506496401</v>
      </c>
      <c r="H911" s="31" t="s">
        <v>94</v>
      </c>
      <c r="I911" s="33">
        <v>52.472473408862697</v>
      </c>
      <c r="J911" s="33">
        <v>14.1</v>
      </c>
      <c r="K911" s="31" t="s">
        <v>94</v>
      </c>
      <c r="L911" s="31" t="s">
        <v>95</v>
      </c>
    </row>
    <row r="912" spans="1:12" x14ac:dyDescent="0.2">
      <c r="A912" t="str">
        <f>VLOOKUP(B912,StateFIPS!A$2:B$52,2)</f>
        <v>Kansas</v>
      </c>
      <c r="B912">
        <f t="shared" si="15"/>
        <v>20</v>
      </c>
      <c r="C912" s="31" t="s">
        <v>1534</v>
      </c>
      <c r="D912" s="31" t="s">
        <v>3285</v>
      </c>
      <c r="E912" s="31" t="s">
        <v>3299</v>
      </c>
      <c r="F912" s="31" t="s">
        <v>3300</v>
      </c>
      <c r="G912" s="33">
        <v>739.86187506496401</v>
      </c>
      <c r="H912" s="31" t="s">
        <v>94</v>
      </c>
      <c r="I912" s="33">
        <v>52.472473408862697</v>
      </c>
      <c r="J912" s="33">
        <v>14.1</v>
      </c>
      <c r="K912" s="31" t="s">
        <v>94</v>
      </c>
      <c r="L912" s="31" t="s">
        <v>95</v>
      </c>
    </row>
    <row r="913" spans="1:12" x14ac:dyDescent="0.2">
      <c r="A913" t="str">
        <f>VLOOKUP(B913,StateFIPS!A$2:B$52,2)</f>
        <v>Kansas</v>
      </c>
      <c r="B913">
        <f t="shared" si="15"/>
        <v>20</v>
      </c>
      <c r="C913" s="31" t="s">
        <v>2695</v>
      </c>
      <c r="D913" s="31" t="s">
        <v>3285</v>
      </c>
      <c r="E913" s="31" t="s">
        <v>3299</v>
      </c>
      <c r="F913" s="31" t="s">
        <v>3300</v>
      </c>
      <c r="G913" s="33">
        <v>739.86187506496401</v>
      </c>
      <c r="H913" s="31" t="s">
        <v>94</v>
      </c>
      <c r="I913" s="33">
        <v>52.472473408862697</v>
      </c>
      <c r="J913" s="33">
        <v>14.1</v>
      </c>
      <c r="K913" s="31" t="s">
        <v>94</v>
      </c>
      <c r="L913" s="31" t="s">
        <v>95</v>
      </c>
    </row>
    <row r="914" spans="1:12" x14ac:dyDescent="0.2">
      <c r="A914" t="str">
        <f>VLOOKUP(B914,StateFIPS!A$2:B$52,2)</f>
        <v>Kansas</v>
      </c>
      <c r="B914">
        <f t="shared" si="15"/>
        <v>20</v>
      </c>
      <c r="C914" s="31" t="s">
        <v>1536</v>
      </c>
      <c r="D914" s="31" t="s">
        <v>3285</v>
      </c>
      <c r="E914" s="31" t="s">
        <v>3299</v>
      </c>
      <c r="F914" s="31" t="s">
        <v>3300</v>
      </c>
      <c r="G914" s="33">
        <v>739.86187506496401</v>
      </c>
      <c r="H914" s="31" t="s">
        <v>94</v>
      </c>
      <c r="I914" s="33">
        <v>52.472473408862697</v>
      </c>
      <c r="J914" s="33">
        <v>14.1</v>
      </c>
      <c r="K914" s="31" t="s">
        <v>94</v>
      </c>
      <c r="L914" s="31" t="s">
        <v>95</v>
      </c>
    </row>
    <row r="915" spans="1:12" x14ac:dyDescent="0.2">
      <c r="A915" t="str">
        <f>VLOOKUP(B915,StateFIPS!A$2:B$52,2)</f>
        <v>Kansas</v>
      </c>
      <c r="B915">
        <f t="shared" si="15"/>
        <v>20</v>
      </c>
      <c r="C915" s="31" t="s">
        <v>3036</v>
      </c>
      <c r="D915" s="31" t="s">
        <v>3285</v>
      </c>
      <c r="E915" s="31" t="s">
        <v>3299</v>
      </c>
      <c r="F915" s="31" t="s">
        <v>3300</v>
      </c>
      <c r="G915" s="33">
        <v>739.86187506496401</v>
      </c>
      <c r="H915" s="31" t="s">
        <v>94</v>
      </c>
      <c r="I915" s="33">
        <v>52.472473408862697</v>
      </c>
      <c r="J915" s="33">
        <v>14.1</v>
      </c>
      <c r="K915" s="31" t="s">
        <v>94</v>
      </c>
      <c r="L915" s="31" t="s">
        <v>95</v>
      </c>
    </row>
    <row r="916" spans="1:12" x14ac:dyDescent="0.2">
      <c r="A916" t="str">
        <f>VLOOKUP(B916,StateFIPS!A$2:B$52,2)</f>
        <v>Kansas</v>
      </c>
      <c r="B916">
        <f t="shared" si="15"/>
        <v>20</v>
      </c>
      <c r="C916" s="31" t="s">
        <v>1537</v>
      </c>
      <c r="D916" s="31" t="s">
        <v>3285</v>
      </c>
      <c r="E916" s="31" t="s">
        <v>3299</v>
      </c>
      <c r="F916" s="31" t="s">
        <v>3300</v>
      </c>
      <c r="G916" s="33">
        <v>739.86187506496401</v>
      </c>
      <c r="H916" s="31" t="s">
        <v>94</v>
      </c>
      <c r="I916" s="33">
        <v>52.472473408862697</v>
      </c>
      <c r="J916" s="33">
        <v>14.1</v>
      </c>
      <c r="K916" s="31" t="s">
        <v>94</v>
      </c>
      <c r="L916" s="31" t="s">
        <v>95</v>
      </c>
    </row>
    <row r="917" spans="1:12" x14ac:dyDescent="0.2">
      <c r="A917" t="str">
        <f>VLOOKUP(B917,StateFIPS!A$2:B$52,2)</f>
        <v>Kansas</v>
      </c>
      <c r="B917">
        <f t="shared" si="15"/>
        <v>20</v>
      </c>
      <c r="C917" s="31" t="s">
        <v>3035</v>
      </c>
      <c r="D917" s="31" t="s">
        <v>3285</v>
      </c>
      <c r="E917" s="31" t="s">
        <v>3299</v>
      </c>
      <c r="F917" s="31" t="s">
        <v>3300</v>
      </c>
      <c r="G917" s="33">
        <v>739.86187506496401</v>
      </c>
      <c r="H917" s="31" t="s">
        <v>94</v>
      </c>
      <c r="I917" s="33">
        <v>52.472473408862697</v>
      </c>
      <c r="J917" s="33">
        <v>14.1</v>
      </c>
      <c r="K917" s="31" t="s">
        <v>94</v>
      </c>
      <c r="L917" s="31" t="s">
        <v>95</v>
      </c>
    </row>
    <row r="918" spans="1:12" x14ac:dyDescent="0.2">
      <c r="A918" t="str">
        <f>VLOOKUP(B918,StateFIPS!A$2:B$52,2)</f>
        <v>Kansas</v>
      </c>
      <c r="B918">
        <f t="shared" si="15"/>
        <v>20</v>
      </c>
      <c r="C918" s="31" t="s">
        <v>1540</v>
      </c>
      <c r="D918" s="31" t="s">
        <v>3285</v>
      </c>
      <c r="E918" s="31" t="s">
        <v>3299</v>
      </c>
      <c r="F918" s="31" t="s">
        <v>3300</v>
      </c>
      <c r="G918" s="33">
        <v>739.86187506496401</v>
      </c>
      <c r="H918" s="31" t="s">
        <v>94</v>
      </c>
      <c r="I918" s="33">
        <v>52.472473408862697</v>
      </c>
      <c r="J918" s="33">
        <v>14.1</v>
      </c>
      <c r="K918" s="31" t="s">
        <v>94</v>
      </c>
      <c r="L918" s="31" t="s">
        <v>95</v>
      </c>
    </row>
    <row r="919" spans="1:12" x14ac:dyDescent="0.2">
      <c r="A919" t="str">
        <f>VLOOKUP(B919,StateFIPS!A$2:B$52,2)</f>
        <v>Kansas</v>
      </c>
      <c r="B919">
        <f t="shared" si="15"/>
        <v>20</v>
      </c>
      <c r="C919" s="31" t="s">
        <v>1558</v>
      </c>
      <c r="D919" s="31" t="s">
        <v>3285</v>
      </c>
      <c r="E919" s="31" t="s">
        <v>3299</v>
      </c>
      <c r="F919" s="31" t="s">
        <v>3300</v>
      </c>
      <c r="G919" s="33">
        <v>739.86187506496401</v>
      </c>
      <c r="H919" s="31" t="s">
        <v>94</v>
      </c>
      <c r="I919" s="33">
        <v>52.472473408862697</v>
      </c>
      <c r="J919" s="33">
        <v>14.1</v>
      </c>
      <c r="K919" s="31" t="s">
        <v>94</v>
      </c>
      <c r="L919" s="31" t="s">
        <v>95</v>
      </c>
    </row>
    <row r="920" spans="1:12" x14ac:dyDescent="0.2">
      <c r="A920" t="str">
        <f>VLOOKUP(B920,StateFIPS!A$2:B$52,2)</f>
        <v>Kansas</v>
      </c>
      <c r="B920">
        <f t="shared" si="15"/>
        <v>20</v>
      </c>
      <c r="C920" s="31" t="s">
        <v>1544</v>
      </c>
      <c r="D920" s="31" t="s">
        <v>3285</v>
      </c>
      <c r="E920" s="31" t="s">
        <v>3299</v>
      </c>
      <c r="F920" s="31" t="s">
        <v>3300</v>
      </c>
      <c r="G920" s="33">
        <v>739.86187506496401</v>
      </c>
      <c r="H920" s="31" t="s">
        <v>94</v>
      </c>
      <c r="I920" s="33">
        <v>52.472473408862697</v>
      </c>
      <c r="J920" s="33">
        <v>14.1</v>
      </c>
      <c r="K920" s="31" t="s">
        <v>94</v>
      </c>
      <c r="L920" s="31" t="s">
        <v>95</v>
      </c>
    </row>
    <row r="921" spans="1:12" x14ac:dyDescent="0.2">
      <c r="A921" t="str">
        <f>VLOOKUP(B921,StateFIPS!A$2:B$52,2)</f>
        <v>Kansas</v>
      </c>
      <c r="B921">
        <f t="shared" si="15"/>
        <v>20</v>
      </c>
      <c r="C921" s="31" t="s">
        <v>1542</v>
      </c>
      <c r="D921" s="31" t="s">
        <v>3285</v>
      </c>
      <c r="E921" s="31" t="s">
        <v>3299</v>
      </c>
      <c r="F921" s="31" t="s">
        <v>3300</v>
      </c>
      <c r="G921" s="33">
        <v>739.86187506496401</v>
      </c>
      <c r="H921" s="31" t="s">
        <v>94</v>
      </c>
      <c r="I921" s="33">
        <v>52.472473408862697</v>
      </c>
      <c r="J921" s="33">
        <v>14.1</v>
      </c>
      <c r="K921" s="31" t="s">
        <v>94</v>
      </c>
      <c r="L921" s="31" t="s">
        <v>95</v>
      </c>
    </row>
    <row r="922" spans="1:12" x14ac:dyDescent="0.2">
      <c r="A922" t="str">
        <f>VLOOKUP(B922,StateFIPS!A$2:B$52,2)</f>
        <v>Kansas</v>
      </c>
      <c r="B922">
        <f t="shared" si="15"/>
        <v>20</v>
      </c>
      <c r="C922" s="31" t="s">
        <v>3226</v>
      </c>
      <c r="D922" s="31" t="s">
        <v>3285</v>
      </c>
      <c r="E922" s="31" t="s">
        <v>3299</v>
      </c>
      <c r="F922" s="31" t="s">
        <v>3300</v>
      </c>
      <c r="G922" s="33">
        <v>739.86187506496401</v>
      </c>
      <c r="H922" s="31" t="s">
        <v>94</v>
      </c>
      <c r="I922" s="33">
        <v>52.472473408862697</v>
      </c>
      <c r="J922" s="33">
        <v>14.1</v>
      </c>
      <c r="K922" s="31" t="s">
        <v>94</v>
      </c>
      <c r="L922" s="31" t="s">
        <v>95</v>
      </c>
    </row>
    <row r="923" spans="1:12" x14ac:dyDescent="0.2">
      <c r="A923" t="str">
        <f>VLOOKUP(B923,StateFIPS!A$2:B$52,2)</f>
        <v>Kansas</v>
      </c>
      <c r="B923">
        <f t="shared" si="15"/>
        <v>20</v>
      </c>
      <c r="C923" s="31" t="s">
        <v>1547</v>
      </c>
      <c r="D923" s="31" t="s">
        <v>3285</v>
      </c>
      <c r="E923" s="31" t="s">
        <v>3299</v>
      </c>
      <c r="F923" s="31" t="s">
        <v>3300</v>
      </c>
      <c r="G923" s="33">
        <v>739.86187506496401</v>
      </c>
      <c r="H923" s="31" t="s">
        <v>94</v>
      </c>
      <c r="I923" s="33">
        <v>52.472473408862697</v>
      </c>
      <c r="J923" s="33">
        <v>14.1</v>
      </c>
      <c r="K923" s="31" t="s">
        <v>94</v>
      </c>
      <c r="L923" s="31" t="s">
        <v>95</v>
      </c>
    </row>
    <row r="924" spans="1:12" x14ac:dyDescent="0.2">
      <c r="A924" t="str">
        <f>VLOOKUP(B924,StateFIPS!A$2:B$52,2)</f>
        <v>Kansas</v>
      </c>
      <c r="B924">
        <f t="shared" si="15"/>
        <v>20</v>
      </c>
      <c r="C924" s="31" t="s">
        <v>3246</v>
      </c>
      <c r="D924" s="31" t="s">
        <v>3285</v>
      </c>
      <c r="E924" s="31" t="s">
        <v>3299</v>
      </c>
      <c r="F924" s="31" t="s">
        <v>3300</v>
      </c>
      <c r="G924" s="33">
        <v>739.86187506496401</v>
      </c>
      <c r="H924" s="31" t="s">
        <v>94</v>
      </c>
      <c r="I924" s="33">
        <v>52.472473408862697</v>
      </c>
      <c r="J924" s="33">
        <v>14.1</v>
      </c>
      <c r="K924" s="31" t="s">
        <v>94</v>
      </c>
      <c r="L924" s="31" t="s">
        <v>95</v>
      </c>
    </row>
    <row r="925" spans="1:12" x14ac:dyDescent="0.2">
      <c r="A925" t="str">
        <f>VLOOKUP(B925,StateFIPS!A$2:B$52,2)</f>
        <v>Kansas</v>
      </c>
      <c r="B925">
        <f t="shared" si="15"/>
        <v>20</v>
      </c>
      <c r="C925" s="31" t="s">
        <v>1549</v>
      </c>
      <c r="D925" s="31" t="s">
        <v>3285</v>
      </c>
      <c r="E925" s="31" t="s">
        <v>3299</v>
      </c>
      <c r="F925" s="31" t="s">
        <v>3300</v>
      </c>
      <c r="G925" s="33">
        <v>865.74527595884103</v>
      </c>
      <c r="H925" s="31" t="s">
        <v>94</v>
      </c>
      <c r="I925" s="33">
        <v>61.400374181478099</v>
      </c>
      <c r="J925" s="33">
        <v>14.1</v>
      </c>
      <c r="K925" s="31" t="s">
        <v>94</v>
      </c>
      <c r="L925" s="31" t="s">
        <v>95</v>
      </c>
    </row>
    <row r="926" spans="1:12" x14ac:dyDescent="0.2">
      <c r="A926" t="str">
        <f>VLOOKUP(B926,StateFIPS!A$2:B$52,2)</f>
        <v>Kansas</v>
      </c>
      <c r="B926">
        <f t="shared" si="15"/>
        <v>20</v>
      </c>
      <c r="C926" s="31" t="s">
        <v>1550</v>
      </c>
      <c r="D926" s="31" t="s">
        <v>3285</v>
      </c>
      <c r="E926" s="31" t="s">
        <v>3299</v>
      </c>
      <c r="F926" s="31" t="s">
        <v>3300</v>
      </c>
      <c r="G926" s="33">
        <v>739.86187506496401</v>
      </c>
      <c r="H926" s="31" t="s">
        <v>94</v>
      </c>
      <c r="I926" s="33">
        <v>52.472473408862697</v>
      </c>
      <c r="J926" s="33">
        <v>14.1</v>
      </c>
      <c r="K926" s="31" t="s">
        <v>94</v>
      </c>
      <c r="L926" s="31" t="s">
        <v>95</v>
      </c>
    </row>
    <row r="927" spans="1:12" x14ac:dyDescent="0.2">
      <c r="A927" t="str">
        <f>VLOOKUP(B927,StateFIPS!A$2:B$52,2)</f>
        <v>Kansas</v>
      </c>
      <c r="B927">
        <f t="shared" si="15"/>
        <v>20</v>
      </c>
      <c r="C927" s="31" t="s">
        <v>3208</v>
      </c>
      <c r="D927" s="31" t="s">
        <v>3285</v>
      </c>
      <c r="E927" s="31" t="s">
        <v>3299</v>
      </c>
      <c r="F927" s="31" t="s">
        <v>3300</v>
      </c>
      <c r="G927" s="33">
        <v>739.86187506496401</v>
      </c>
      <c r="H927" s="31" t="s">
        <v>94</v>
      </c>
      <c r="I927" s="33">
        <v>52.472473408862697</v>
      </c>
      <c r="J927" s="33">
        <v>14.1</v>
      </c>
      <c r="K927" s="31" t="s">
        <v>94</v>
      </c>
      <c r="L927" s="31" t="s">
        <v>95</v>
      </c>
    </row>
    <row r="928" spans="1:12" x14ac:dyDescent="0.2">
      <c r="A928" t="str">
        <f>VLOOKUP(B928,StateFIPS!A$2:B$52,2)</f>
        <v>Kansas</v>
      </c>
      <c r="B928">
        <f t="shared" si="15"/>
        <v>20</v>
      </c>
      <c r="C928" s="31" t="s">
        <v>1552</v>
      </c>
      <c r="D928" s="31" t="s">
        <v>3285</v>
      </c>
      <c r="E928" s="31" t="s">
        <v>3299</v>
      </c>
      <c r="F928" s="31" t="s">
        <v>3300</v>
      </c>
      <c r="G928" s="33">
        <v>739.86187506496401</v>
      </c>
      <c r="H928" s="31" t="s">
        <v>94</v>
      </c>
      <c r="I928" s="33">
        <v>52.472473408862697</v>
      </c>
      <c r="J928" s="33">
        <v>14.1</v>
      </c>
      <c r="K928" s="31" t="s">
        <v>94</v>
      </c>
      <c r="L928" s="31" t="s">
        <v>95</v>
      </c>
    </row>
    <row r="929" spans="1:12" x14ac:dyDescent="0.2">
      <c r="A929" t="str">
        <f>VLOOKUP(B929,StateFIPS!A$2:B$52,2)</f>
        <v>Kansas</v>
      </c>
      <c r="B929">
        <f t="shared" si="15"/>
        <v>20</v>
      </c>
      <c r="C929" s="31" t="s">
        <v>1553</v>
      </c>
      <c r="D929" s="31" t="s">
        <v>3285</v>
      </c>
      <c r="E929" s="31" t="s">
        <v>3299</v>
      </c>
      <c r="F929" s="31" t="s">
        <v>3300</v>
      </c>
      <c r="G929" s="33">
        <v>739.86187506496401</v>
      </c>
      <c r="H929" s="31" t="s">
        <v>94</v>
      </c>
      <c r="I929" s="33">
        <v>52.472473408862697</v>
      </c>
      <c r="J929" s="33">
        <v>14.1</v>
      </c>
      <c r="K929" s="31" t="s">
        <v>94</v>
      </c>
      <c r="L929" s="31" t="s">
        <v>95</v>
      </c>
    </row>
    <row r="930" spans="1:12" x14ac:dyDescent="0.2">
      <c r="A930" t="str">
        <f>VLOOKUP(B930,StateFIPS!A$2:B$52,2)</f>
        <v>Kansas</v>
      </c>
      <c r="B930">
        <f t="shared" si="15"/>
        <v>20</v>
      </c>
      <c r="C930" s="31" t="s">
        <v>266</v>
      </c>
      <c r="D930" s="31" t="s">
        <v>3285</v>
      </c>
      <c r="E930" s="31" t="s">
        <v>3299</v>
      </c>
      <c r="F930" s="31" t="s">
        <v>3300</v>
      </c>
      <c r="G930" s="33">
        <v>739.86187506496401</v>
      </c>
      <c r="H930" s="31" t="s">
        <v>94</v>
      </c>
      <c r="I930" s="33">
        <v>52.472473408862697</v>
      </c>
      <c r="J930" s="33">
        <v>14.1</v>
      </c>
      <c r="K930" s="31" t="s">
        <v>94</v>
      </c>
      <c r="L930" s="31" t="s">
        <v>95</v>
      </c>
    </row>
    <row r="931" spans="1:12" x14ac:dyDescent="0.2">
      <c r="A931" t="str">
        <f>VLOOKUP(B931,StateFIPS!A$2:B$52,2)</f>
        <v>Kansas</v>
      </c>
      <c r="B931">
        <f t="shared" si="15"/>
        <v>20</v>
      </c>
      <c r="C931" s="31" t="s">
        <v>255</v>
      </c>
      <c r="D931" s="31" t="s">
        <v>3285</v>
      </c>
      <c r="E931" s="31" t="s">
        <v>3299</v>
      </c>
      <c r="F931" s="31" t="s">
        <v>3300</v>
      </c>
      <c r="G931" s="33">
        <v>739.86187506496401</v>
      </c>
      <c r="H931" s="31" t="s">
        <v>94</v>
      </c>
      <c r="I931" s="33">
        <v>52.472473408862697</v>
      </c>
      <c r="J931" s="33">
        <v>14.1</v>
      </c>
      <c r="K931" s="31" t="s">
        <v>94</v>
      </c>
      <c r="L931" s="31" t="s">
        <v>95</v>
      </c>
    </row>
    <row r="932" spans="1:12" x14ac:dyDescent="0.2">
      <c r="A932" t="str">
        <f>VLOOKUP(B932,StateFIPS!A$2:B$52,2)</f>
        <v>Kansas</v>
      </c>
      <c r="B932">
        <f t="shared" si="15"/>
        <v>20</v>
      </c>
      <c r="C932" s="31" t="s">
        <v>247</v>
      </c>
      <c r="D932" s="31" t="s">
        <v>3285</v>
      </c>
      <c r="E932" s="31" t="s">
        <v>3299</v>
      </c>
      <c r="F932" s="31" t="s">
        <v>3300</v>
      </c>
      <c r="G932" s="33">
        <v>739.86187506496401</v>
      </c>
      <c r="H932" s="31" t="s">
        <v>94</v>
      </c>
      <c r="I932" s="33">
        <v>52.472473408862697</v>
      </c>
      <c r="J932" s="33">
        <v>14.1</v>
      </c>
      <c r="K932" s="31" t="s">
        <v>94</v>
      </c>
      <c r="L932" s="31" t="s">
        <v>95</v>
      </c>
    </row>
    <row r="933" spans="1:12" x14ac:dyDescent="0.2">
      <c r="A933" t="str">
        <f>VLOOKUP(B933,StateFIPS!A$2:B$52,2)</f>
        <v>Kansas</v>
      </c>
      <c r="B933">
        <f t="shared" si="15"/>
        <v>20</v>
      </c>
      <c r="C933" s="31" t="s">
        <v>3221</v>
      </c>
      <c r="D933" s="31" t="s">
        <v>3285</v>
      </c>
      <c r="E933" s="31" t="s">
        <v>3299</v>
      </c>
      <c r="F933" s="31" t="s">
        <v>3300</v>
      </c>
      <c r="G933" s="33">
        <v>739.86187506496401</v>
      </c>
      <c r="H933" s="31" t="s">
        <v>94</v>
      </c>
      <c r="I933" s="33">
        <v>52.472473408862697</v>
      </c>
      <c r="J933" s="33">
        <v>14.1</v>
      </c>
      <c r="K933" s="31" t="s">
        <v>94</v>
      </c>
      <c r="L933" s="31" t="s">
        <v>95</v>
      </c>
    </row>
    <row r="934" spans="1:12" x14ac:dyDescent="0.2">
      <c r="A934" t="str">
        <f>VLOOKUP(B934,StateFIPS!A$2:B$52,2)</f>
        <v>Kansas</v>
      </c>
      <c r="B934">
        <f t="shared" si="15"/>
        <v>20</v>
      </c>
      <c r="C934" s="31" t="s">
        <v>257</v>
      </c>
      <c r="D934" s="31" t="s">
        <v>3285</v>
      </c>
      <c r="E934" s="31" t="s">
        <v>3299</v>
      </c>
      <c r="F934" s="31" t="s">
        <v>3300</v>
      </c>
      <c r="G934" s="33">
        <v>929.87455565949597</v>
      </c>
      <c r="H934" s="31" t="s">
        <v>94</v>
      </c>
      <c r="I934" s="33">
        <v>65.948550046772795</v>
      </c>
      <c r="J934" s="33">
        <v>14.1</v>
      </c>
      <c r="K934" s="31" t="s">
        <v>94</v>
      </c>
      <c r="L934" s="31" t="s">
        <v>95</v>
      </c>
    </row>
    <row r="935" spans="1:12" x14ac:dyDescent="0.2">
      <c r="A935" t="str">
        <f>VLOOKUP(B935,StateFIPS!A$2:B$52,2)</f>
        <v>Kansas</v>
      </c>
      <c r="B935">
        <f t="shared" si="15"/>
        <v>20</v>
      </c>
      <c r="C935" s="31" t="s">
        <v>1556</v>
      </c>
      <c r="D935" s="31" t="s">
        <v>3285</v>
      </c>
      <c r="E935" s="31" t="s">
        <v>3299</v>
      </c>
      <c r="F935" s="31" t="s">
        <v>3300</v>
      </c>
      <c r="G935" s="33">
        <v>739.86187506496401</v>
      </c>
      <c r="H935" s="31" t="s">
        <v>94</v>
      </c>
      <c r="I935" s="33">
        <v>52.472473408862697</v>
      </c>
      <c r="J935" s="33">
        <v>14.1</v>
      </c>
      <c r="K935" s="31" t="s">
        <v>94</v>
      </c>
      <c r="L935" s="31" t="s">
        <v>95</v>
      </c>
    </row>
    <row r="936" spans="1:12" x14ac:dyDescent="0.2">
      <c r="A936" t="str">
        <f>VLOOKUP(B936,StateFIPS!A$2:B$52,2)</f>
        <v>Kansas</v>
      </c>
      <c r="B936">
        <f t="shared" si="15"/>
        <v>20</v>
      </c>
      <c r="C936" s="31" t="s">
        <v>258</v>
      </c>
      <c r="D936" s="31" t="s">
        <v>3285</v>
      </c>
      <c r="E936" s="31" t="s">
        <v>3299</v>
      </c>
      <c r="F936" s="31" t="s">
        <v>3300</v>
      </c>
      <c r="G936" s="33">
        <v>739.86187506496401</v>
      </c>
      <c r="H936" s="31" t="s">
        <v>94</v>
      </c>
      <c r="I936" s="33">
        <v>52.472473408862697</v>
      </c>
      <c r="J936" s="33">
        <v>14.1</v>
      </c>
      <c r="K936" s="31" t="s">
        <v>94</v>
      </c>
      <c r="L936" s="31" t="s">
        <v>95</v>
      </c>
    </row>
    <row r="937" spans="1:12" x14ac:dyDescent="0.2">
      <c r="A937" t="str">
        <f>VLOOKUP(B937,StateFIPS!A$2:B$52,2)</f>
        <v>Kansas</v>
      </c>
      <c r="B937">
        <f t="shared" si="15"/>
        <v>20</v>
      </c>
      <c r="C937" s="31" t="s">
        <v>1557</v>
      </c>
      <c r="D937" s="31" t="s">
        <v>3285</v>
      </c>
      <c r="E937" s="31" t="s">
        <v>3299</v>
      </c>
      <c r="F937" s="31" t="s">
        <v>3300</v>
      </c>
      <c r="G937" s="33">
        <v>2501.0419083255401</v>
      </c>
      <c r="H937" s="31" t="s">
        <v>94</v>
      </c>
      <c r="I937" s="33">
        <v>177.378858746492</v>
      </c>
      <c r="J937" s="33">
        <v>14.1</v>
      </c>
      <c r="K937" s="31" t="s">
        <v>94</v>
      </c>
      <c r="L937" s="31" t="s">
        <v>95</v>
      </c>
    </row>
    <row r="938" spans="1:12" x14ac:dyDescent="0.2">
      <c r="A938" t="str">
        <f>VLOOKUP(B938,StateFIPS!A$2:B$52,2)</f>
        <v>Kansas</v>
      </c>
      <c r="B938">
        <f t="shared" si="15"/>
        <v>20</v>
      </c>
      <c r="C938" s="31" t="s">
        <v>259</v>
      </c>
      <c r="D938" s="31" t="s">
        <v>3285</v>
      </c>
      <c r="E938" s="31" t="s">
        <v>3299</v>
      </c>
      <c r="F938" s="31" t="s">
        <v>3300</v>
      </c>
      <c r="G938" s="33">
        <v>739.86187506496401</v>
      </c>
      <c r="H938" s="31" t="s">
        <v>94</v>
      </c>
      <c r="I938" s="33">
        <v>52.472473408862697</v>
      </c>
      <c r="J938" s="33">
        <v>14.1</v>
      </c>
      <c r="K938" s="31" t="s">
        <v>94</v>
      </c>
      <c r="L938" s="31" t="s">
        <v>95</v>
      </c>
    </row>
    <row r="939" spans="1:12" x14ac:dyDescent="0.2">
      <c r="A939" t="str">
        <f>VLOOKUP(B939,StateFIPS!A$2:B$52,2)</f>
        <v>Kansas</v>
      </c>
      <c r="B939">
        <f t="shared" si="15"/>
        <v>20</v>
      </c>
      <c r="C939" s="31" t="s">
        <v>260</v>
      </c>
      <c r="D939" s="31" t="s">
        <v>3285</v>
      </c>
      <c r="E939" s="31" t="s">
        <v>3299</v>
      </c>
      <c r="F939" s="31" t="s">
        <v>3300</v>
      </c>
      <c r="G939" s="33">
        <v>739.86187506496401</v>
      </c>
      <c r="H939" s="31" t="s">
        <v>94</v>
      </c>
      <c r="I939" s="33">
        <v>52.472473408862697</v>
      </c>
      <c r="J939" s="33">
        <v>14.1</v>
      </c>
      <c r="K939" s="31" t="s">
        <v>94</v>
      </c>
      <c r="L939" s="31" t="s">
        <v>95</v>
      </c>
    </row>
    <row r="940" spans="1:12" x14ac:dyDescent="0.2">
      <c r="A940" t="str">
        <f>VLOOKUP(B940,StateFIPS!A$2:B$52,2)</f>
        <v>Kansas</v>
      </c>
      <c r="B940">
        <f t="shared" si="15"/>
        <v>20</v>
      </c>
      <c r="C940" s="31" t="s">
        <v>1899</v>
      </c>
      <c r="D940" s="31" t="s">
        <v>3285</v>
      </c>
      <c r="E940" s="31" t="s">
        <v>3299</v>
      </c>
      <c r="F940" s="31" t="s">
        <v>3300</v>
      </c>
      <c r="G940" s="33">
        <v>739.86187506496401</v>
      </c>
      <c r="H940" s="31" t="s">
        <v>94</v>
      </c>
      <c r="I940" s="33">
        <v>52.472473408862697</v>
      </c>
      <c r="J940" s="33">
        <v>14.1</v>
      </c>
      <c r="K940" s="31" t="s">
        <v>94</v>
      </c>
      <c r="L940" s="31" t="s">
        <v>95</v>
      </c>
    </row>
    <row r="941" spans="1:12" x14ac:dyDescent="0.2">
      <c r="A941" t="str">
        <f>VLOOKUP(B941,StateFIPS!A$2:B$52,2)</f>
        <v>Kansas</v>
      </c>
      <c r="B941">
        <f t="shared" si="15"/>
        <v>20</v>
      </c>
      <c r="C941" s="31" t="s">
        <v>261</v>
      </c>
      <c r="D941" s="31" t="s">
        <v>3285</v>
      </c>
      <c r="E941" s="31" t="s">
        <v>3299</v>
      </c>
      <c r="F941" s="31" t="s">
        <v>3300</v>
      </c>
      <c r="G941" s="33">
        <v>352.71103835360202</v>
      </c>
      <c r="H941" s="31" t="s">
        <v>94</v>
      </c>
      <c r="I941" s="33">
        <v>25.014967259120699</v>
      </c>
      <c r="J941" s="33">
        <v>14.1</v>
      </c>
      <c r="K941" s="31" t="s">
        <v>94</v>
      </c>
      <c r="L941" s="31" t="s">
        <v>95</v>
      </c>
    </row>
    <row r="942" spans="1:12" x14ac:dyDescent="0.2">
      <c r="A942" t="str">
        <f>VLOOKUP(B942,StateFIPS!A$2:B$52,2)</f>
        <v>Kansas</v>
      </c>
      <c r="B942">
        <f t="shared" si="15"/>
        <v>20</v>
      </c>
      <c r="C942" s="31" t="s">
        <v>262</v>
      </c>
      <c r="D942" s="31" t="s">
        <v>3285</v>
      </c>
      <c r="E942" s="31" t="s">
        <v>3299</v>
      </c>
      <c r="F942" s="31" t="s">
        <v>3300</v>
      </c>
      <c r="G942" s="33">
        <v>739.86187506496401</v>
      </c>
      <c r="H942" s="31" t="s">
        <v>94</v>
      </c>
      <c r="I942" s="33">
        <v>52.472473408862697</v>
      </c>
      <c r="J942" s="33">
        <v>14.1</v>
      </c>
      <c r="K942" s="31" t="s">
        <v>94</v>
      </c>
      <c r="L942" s="31" t="s">
        <v>95</v>
      </c>
    </row>
    <row r="943" spans="1:12" x14ac:dyDescent="0.2">
      <c r="A943" t="str">
        <f>VLOOKUP(B943,StateFIPS!A$2:B$52,2)</f>
        <v>Kansas</v>
      </c>
      <c r="B943">
        <f t="shared" si="15"/>
        <v>20</v>
      </c>
      <c r="C943" s="31" t="s">
        <v>1852</v>
      </c>
      <c r="D943" s="31" t="s">
        <v>3285</v>
      </c>
      <c r="E943" s="31" t="s">
        <v>3299</v>
      </c>
      <c r="F943" s="31" t="s">
        <v>3300</v>
      </c>
      <c r="G943" s="33">
        <v>384.77567820392898</v>
      </c>
      <c r="H943" s="31" t="s">
        <v>94</v>
      </c>
      <c r="I943" s="33">
        <v>27.289055191768</v>
      </c>
      <c r="J943" s="33">
        <v>14.1</v>
      </c>
      <c r="K943" s="31" t="s">
        <v>94</v>
      </c>
      <c r="L943" s="31" t="s">
        <v>95</v>
      </c>
    </row>
    <row r="944" spans="1:12" x14ac:dyDescent="0.2">
      <c r="A944" t="str">
        <f>VLOOKUP(B944,StateFIPS!A$2:B$52,2)</f>
        <v>Kansas</v>
      </c>
      <c r="B944">
        <f t="shared" si="15"/>
        <v>20</v>
      </c>
      <c r="C944" s="31" t="s">
        <v>3034</v>
      </c>
      <c r="D944" s="31" t="s">
        <v>3285</v>
      </c>
      <c r="E944" s="31" t="s">
        <v>3299</v>
      </c>
      <c r="F944" s="31" t="s">
        <v>3300</v>
      </c>
      <c r="G944" s="33">
        <v>739.86187506496401</v>
      </c>
      <c r="H944" s="31" t="s">
        <v>94</v>
      </c>
      <c r="I944" s="33">
        <v>52.472473408862697</v>
      </c>
      <c r="J944" s="33">
        <v>14.1</v>
      </c>
      <c r="K944" s="31" t="s">
        <v>94</v>
      </c>
      <c r="L944" s="31" t="s">
        <v>95</v>
      </c>
    </row>
    <row r="945" spans="1:12" x14ac:dyDescent="0.2">
      <c r="A945" t="str">
        <f>VLOOKUP(B945,StateFIPS!A$2:B$52,2)</f>
        <v>Kansas</v>
      </c>
      <c r="B945">
        <f t="shared" si="15"/>
        <v>20</v>
      </c>
      <c r="C945" s="31" t="s">
        <v>263</v>
      </c>
      <c r="D945" s="31" t="s">
        <v>3285</v>
      </c>
      <c r="E945" s="31" t="s">
        <v>3299</v>
      </c>
      <c r="F945" s="31" t="s">
        <v>3300</v>
      </c>
      <c r="G945" s="33">
        <v>739.86187506496401</v>
      </c>
      <c r="H945" s="31" t="s">
        <v>94</v>
      </c>
      <c r="I945" s="33">
        <v>52.472473408862697</v>
      </c>
      <c r="J945" s="33">
        <v>14.1</v>
      </c>
      <c r="K945" s="31" t="s">
        <v>94</v>
      </c>
      <c r="L945" s="31" t="s">
        <v>95</v>
      </c>
    </row>
    <row r="946" spans="1:12" x14ac:dyDescent="0.2">
      <c r="A946" t="str">
        <f>VLOOKUP(B946,StateFIPS!A$2:B$52,2)</f>
        <v>Kansas</v>
      </c>
      <c r="B946">
        <f t="shared" si="15"/>
        <v>20</v>
      </c>
      <c r="C946" s="31" t="s">
        <v>264</v>
      </c>
      <c r="D946" s="31" t="s">
        <v>3285</v>
      </c>
      <c r="E946" s="31" t="s">
        <v>3299</v>
      </c>
      <c r="F946" s="31" t="s">
        <v>3300</v>
      </c>
      <c r="G946" s="33">
        <v>739.86187506496401</v>
      </c>
      <c r="H946" s="31" t="s">
        <v>94</v>
      </c>
      <c r="I946" s="33">
        <v>52.472473408862697</v>
      </c>
      <c r="J946" s="33">
        <v>14.1</v>
      </c>
      <c r="K946" s="31" t="s">
        <v>94</v>
      </c>
      <c r="L946" s="31" t="s">
        <v>95</v>
      </c>
    </row>
    <row r="947" spans="1:12" x14ac:dyDescent="0.2">
      <c r="A947" t="str">
        <f>VLOOKUP(B947,StateFIPS!A$2:B$52,2)</f>
        <v>Kansas</v>
      </c>
      <c r="B947">
        <f t="shared" si="15"/>
        <v>20</v>
      </c>
      <c r="C947" s="31" t="s">
        <v>1857</v>
      </c>
      <c r="D947" s="31" t="s">
        <v>3285</v>
      </c>
      <c r="E947" s="31" t="s">
        <v>3299</v>
      </c>
      <c r="F947" s="31" t="s">
        <v>3300</v>
      </c>
      <c r="G947" s="33">
        <v>739.86187506496401</v>
      </c>
      <c r="H947" s="31" t="s">
        <v>94</v>
      </c>
      <c r="I947" s="33">
        <v>52.472473408862697</v>
      </c>
      <c r="J947" s="33">
        <v>14.1</v>
      </c>
      <c r="K947" s="31" t="s">
        <v>94</v>
      </c>
      <c r="L947" s="31" t="s">
        <v>95</v>
      </c>
    </row>
    <row r="948" spans="1:12" x14ac:dyDescent="0.2">
      <c r="A948" t="str">
        <f>VLOOKUP(B948,StateFIPS!A$2:B$52,2)</f>
        <v>Kansas</v>
      </c>
      <c r="B948">
        <f t="shared" si="15"/>
        <v>20</v>
      </c>
      <c r="C948" s="31" t="s">
        <v>3256</v>
      </c>
      <c r="D948" s="31" t="s">
        <v>3285</v>
      </c>
      <c r="E948" s="31" t="s">
        <v>3299</v>
      </c>
      <c r="F948" s="31" t="s">
        <v>3300</v>
      </c>
      <c r="G948" s="33">
        <v>739.86187506496401</v>
      </c>
      <c r="H948" s="31" t="s">
        <v>94</v>
      </c>
      <c r="I948" s="33">
        <v>52.472473408862697</v>
      </c>
      <c r="J948" s="33">
        <v>14.1</v>
      </c>
      <c r="K948" s="31" t="s">
        <v>94</v>
      </c>
      <c r="L948" s="31" t="s">
        <v>95</v>
      </c>
    </row>
    <row r="949" spans="1:12" x14ac:dyDescent="0.2">
      <c r="A949" t="str">
        <f>VLOOKUP(B949,StateFIPS!A$2:B$52,2)</f>
        <v>Kansas</v>
      </c>
      <c r="B949">
        <f t="shared" si="15"/>
        <v>20</v>
      </c>
      <c r="C949" s="31" t="s">
        <v>1858</v>
      </c>
      <c r="D949" s="31" t="s">
        <v>3285</v>
      </c>
      <c r="E949" s="31" t="s">
        <v>3299</v>
      </c>
      <c r="F949" s="31" t="s">
        <v>3300</v>
      </c>
      <c r="G949" s="33">
        <v>513.03423760523901</v>
      </c>
      <c r="H949" s="31" t="s">
        <v>94</v>
      </c>
      <c r="I949" s="33">
        <v>36.385406922357397</v>
      </c>
      <c r="J949" s="33">
        <v>14.1</v>
      </c>
      <c r="K949" s="31" t="s">
        <v>94</v>
      </c>
      <c r="L949" s="31" t="s">
        <v>95</v>
      </c>
    </row>
    <row r="950" spans="1:12" x14ac:dyDescent="0.2">
      <c r="A950" t="str">
        <f>VLOOKUP(B950,StateFIPS!A$2:B$52,2)</f>
        <v>Kansas</v>
      </c>
      <c r="B950">
        <f t="shared" si="15"/>
        <v>20</v>
      </c>
      <c r="C950" s="31" t="s">
        <v>3262</v>
      </c>
      <c r="D950" s="31" t="s">
        <v>3285</v>
      </c>
      <c r="E950" s="31" t="s">
        <v>3299</v>
      </c>
      <c r="F950" s="31" t="s">
        <v>3300</v>
      </c>
      <c r="G950" s="33">
        <v>739.86187506496401</v>
      </c>
      <c r="H950" s="31" t="s">
        <v>94</v>
      </c>
      <c r="I950" s="33">
        <v>52.472473408862697</v>
      </c>
      <c r="J950" s="33">
        <v>14.1</v>
      </c>
      <c r="K950" s="31" t="s">
        <v>94</v>
      </c>
      <c r="L950" s="31" t="s">
        <v>95</v>
      </c>
    </row>
    <row r="951" spans="1:12" x14ac:dyDescent="0.2">
      <c r="A951" t="str">
        <f>VLOOKUP(B951,StateFIPS!A$2:B$52,2)</f>
        <v>Kansas</v>
      </c>
      <c r="B951">
        <f t="shared" si="15"/>
        <v>20</v>
      </c>
      <c r="C951" s="31" t="s">
        <v>265</v>
      </c>
      <c r="D951" s="31" t="s">
        <v>3285</v>
      </c>
      <c r="E951" s="31" t="s">
        <v>3299</v>
      </c>
      <c r="F951" s="31" t="s">
        <v>3300</v>
      </c>
      <c r="G951" s="33">
        <v>2468.9772684752102</v>
      </c>
      <c r="H951" s="31" t="s">
        <v>94</v>
      </c>
      <c r="I951" s="33">
        <v>175.10477081384499</v>
      </c>
      <c r="J951" s="33">
        <v>14.1</v>
      </c>
      <c r="K951" s="31" t="s">
        <v>94</v>
      </c>
      <c r="L951" s="31" t="s">
        <v>95</v>
      </c>
    </row>
    <row r="952" spans="1:12" x14ac:dyDescent="0.2">
      <c r="A952" t="str">
        <f>VLOOKUP(B952,StateFIPS!A$2:B$52,2)</f>
        <v>Kansas</v>
      </c>
      <c r="B952">
        <f t="shared" si="15"/>
        <v>20</v>
      </c>
      <c r="C952" s="31" t="s">
        <v>1667</v>
      </c>
      <c r="D952" s="31" t="s">
        <v>3285</v>
      </c>
      <c r="E952" s="31" t="s">
        <v>3299</v>
      </c>
      <c r="F952" s="31" t="s">
        <v>3300</v>
      </c>
      <c r="G952" s="33">
        <v>739.86187506496401</v>
      </c>
      <c r="H952" s="31" t="s">
        <v>94</v>
      </c>
      <c r="I952" s="33">
        <v>52.472473408862697</v>
      </c>
      <c r="J952" s="33">
        <v>14.1</v>
      </c>
      <c r="K952" s="31" t="s">
        <v>94</v>
      </c>
      <c r="L952" s="31" t="s">
        <v>95</v>
      </c>
    </row>
    <row r="953" spans="1:12" x14ac:dyDescent="0.2">
      <c r="A953" t="str">
        <f>VLOOKUP(B953,StateFIPS!A$2:B$52,2)</f>
        <v>Kansas</v>
      </c>
      <c r="B953">
        <f t="shared" si="15"/>
        <v>20</v>
      </c>
      <c r="C953" s="31" t="s">
        <v>1862</v>
      </c>
      <c r="D953" s="31" t="s">
        <v>3285</v>
      </c>
      <c r="E953" s="31" t="s">
        <v>3299</v>
      </c>
      <c r="F953" s="31" t="s">
        <v>3300</v>
      </c>
      <c r="G953" s="33">
        <v>739.86187506496401</v>
      </c>
      <c r="H953" s="31" t="s">
        <v>94</v>
      </c>
      <c r="I953" s="33">
        <v>52.472473408862697</v>
      </c>
      <c r="J953" s="33">
        <v>14.1</v>
      </c>
      <c r="K953" s="31" t="s">
        <v>94</v>
      </c>
      <c r="L953" s="31" t="s">
        <v>95</v>
      </c>
    </row>
    <row r="954" spans="1:12" x14ac:dyDescent="0.2">
      <c r="A954" t="str">
        <f>VLOOKUP(B954,StateFIPS!A$2:B$52,2)</f>
        <v>Kansas</v>
      </c>
      <c r="B954">
        <f t="shared" si="15"/>
        <v>20</v>
      </c>
      <c r="C954" s="31" t="s">
        <v>1876</v>
      </c>
      <c r="D954" s="31" t="s">
        <v>3285</v>
      </c>
      <c r="E954" s="31" t="s">
        <v>3299</v>
      </c>
      <c r="F954" s="31" t="s">
        <v>3300</v>
      </c>
      <c r="G954" s="33">
        <v>739.86187506496401</v>
      </c>
      <c r="H954" s="31" t="s">
        <v>94</v>
      </c>
      <c r="I954" s="33">
        <v>52.472473408862697</v>
      </c>
      <c r="J954" s="33">
        <v>14.1</v>
      </c>
      <c r="K954" s="31" t="s">
        <v>94</v>
      </c>
      <c r="L954" s="31" t="s">
        <v>95</v>
      </c>
    </row>
    <row r="955" spans="1:12" x14ac:dyDescent="0.2">
      <c r="A955" t="str">
        <f>VLOOKUP(B955,StateFIPS!A$2:B$52,2)</f>
        <v>Kansas</v>
      </c>
      <c r="B955">
        <f t="shared" si="15"/>
        <v>20</v>
      </c>
      <c r="C955" s="31" t="s">
        <v>3268</v>
      </c>
      <c r="D955" s="31" t="s">
        <v>3285</v>
      </c>
      <c r="E955" s="31" t="s">
        <v>3299</v>
      </c>
      <c r="F955" s="31" t="s">
        <v>3300</v>
      </c>
      <c r="G955" s="33">
        <v>739.86187506496401</v>
      </c>
      <c r="H955" s="31" t="s">
        <v>94</v>
      </c>
      <c r="I955" s="33">
        <v>52.472473408862697</v>
      </c>
      <c r="J955" s="33">
        <v>14.1</v>
      </c>
      <c r="K955" s="31" t="s">
        <v>94</v>
      </c>
      <c r="L955" s="31" t="s">
        <v>95</v>
      </c>
    </row>
    <row r="956" spans="1:12" x14ac:dyDescent="0.2">
      <c r="A956" t="str">
        <f>VLOOKUP(B956,StateFIPS!A$2:B$52,2)</f>
        <v>Kansas</v>
      </c>
      <c r="B956">
        <f t="shared" si="15"/>
        <v>20</v>
      </c>
      <c r="C956" s="31" t="s">
        <v>3266</v>
      </c>
      <c r="D956" s="31" t="s">
        <v>3285</v>
      </c>
      <c r="E956" s="31" t="s">
        <v>3299</v>
      </c>
      <c r="F956" s="31" t="s">
        <v>3300</v>
      </c>
      <c r="G956" s="33">
        <v>739.86187506496401</v>
      </c>
      <c r="H956" s="31" t="s">
        <v>94</v>
      </c>
      <c r="I956" s="33">
        <v>52.472473408862697</v>
      </c>
      <c r="J956" s="33">
        <v>14.1</v>
      </c>
      <c r="K956" s="31" t="s">
        <v>94</v>
      </c>
      <c r="L956" s="31" t="s">
        <v>95</v>
      </c>
    </row>
    <row r="957" spans="1:12" x14ac:dyDescent="0.2">
      <c r="A957" t="str">
        <f>VLOOKUP(B957,StateFIPS!A$2:B$52,2)</f>
        <v>Kansas</v>
      </c>
      <c r="B957">
        <f t="shared" si="15"/>
        <v>20</v>
      </c>
      <c r="C957" s="31" t="s">
        <v>3264</v>
      </c>
      <c r="D957" s="31" t="s">
        <v>3285</v>
      </c>
      <c r="E957" s="31" t="s">
        <v>3299</v>
      </c>
      <c r="F957" s="31" t="s">
        <v>3300</v>
      </c>
      <c r="G957" s="33">
        <v>739.86187506496401</v>
      </c>
      <c r="H957" s="31" t="s">
        <v>94</v>
      </c>
      <c r="I957" s="33">
        <v>52.472473408862697</v>
      </c>
      <c r="J957" s="33">
        <v>14.1</v>
      </c>
      <c r="K957" s="31" t="s">
        <v>94</v>
      </c>
      <c r="L957" s="31" t="s">
        <v>95</v>
      </c>
    </row>
    <row r="958" spans="1:12" x14ac:dyDescent="0.2">
      <c r="A958" t="str">
        <f>VLOOKUP(B958,StateFIPS!A$2:B$52,2)</f>
        <v>Kansas</v>
      </c>
      <c r="B958">
        <f t="shared" si="15"/>
        <v>20</v>
      </c>
      <c r="C958" s="31" t="s">
        <v>1867</v>
      </c>
      <c r="D958" s="31" t="s">
        <v>3285</v>
      </c>
      <c r="E958" s="31" t="s">
        <v>3299</v>
      </c>
      <c r="F958" s="31" t="s">
        <v>3300</v>
      </c>
      <c r="G958" s="33">
        <v>833.68063610851402</v>
      </c>
      <c r="H958" s="31" t="s">
        <v>94</v>
      </c>
      <c r="I958" s="33">
        <v>59.126286248830802</v>
      </c>
      <c r="J958" s="33">
        <v>14.1</v>
      </c>
      <c r="K958" s="31" t="s">
        <v>94</v>
      </c>
      <c r="L958" s="31" t="s">
        <v>95</v>
      </c>
    </row>
    <row r="959" spans="1:12" x14ac:dyDescent="0.2">
      <c r="A959" t="str">
        <f>VLOOKUP(B959,StateFIPS!A$2:B$52,2)</f>
        <v>Kansas</v>
      </c>
      <c r="B959">
        <f t="shared" si="15"/>
        <v>20</v>
      </c>
      <c r="C959" s="31" t="s">
        <v>1869</v>
      </c>
      <c r="D959" s="31" t="s">
        <v>3285</v>
      </c>
      <c r="E959" s="31" t="s">
        <v>3299</v>
      </c>
      <c r="F959" s="31" t="s">
        <v>3300</v>
      </c>
      <c r="G959" s="33">
        <v>739.86187506496401</v>
      </c>
      <c r="H959" s="31" t="s">
        <v>94</v>
      </c>
      <c r="I959" s="33">
        <v>52.472473408862697</v>
      </c>
      <c r="J959" s="33">
        <v>14.1</v>
      </c>
      <c r="K959" s="31" t="s">
        <v>94</v>
      </c>
      <c r="L959" s="31" t="s">
        <v>95</v>
      </c>
    </row>
    <row r="960" spans="1:12" x14ac:dyDescent="0.2">
      <c r="A960" t="str">
        <f>VLOOKUP(B960,StateFIPS!A$2:B$52,2)</f>
        <v>Kansas</v>
      </c>
      <c r="B960">
        <f t="shared" si="15"/>
        <v>20</v>
      </c>
      <c r="C960" s="31" t="s">
        <v>178</v>
      </c>
      <c r="D960" s="31" t="s">
        <v>3285</v>
      </c>
      <c r="E960" s="31" t="s">
        <v>3299</v>
      </c>
      <c r="F960" s="31" t="s">
        <v>3300</v>
      </c>
      <c r="G960" s="33">
        <v>739.86187506496401</v>
      </c>
      <c r="H960" s="31" t="s">
        <v>94</v>
      </c>
      <c r="I960" s="33">
        <v>52.472473408862697</v>
      </c>
      <c r="J960" s="33">
        <v>14.1</v>
      </c>
      <c r="K960" s="31" t="s">
        <v>94</v>
      </c>
      <c r="L960" s="31" t="s">
        <v>95</v>
      </c>
    </row>
    <row r="961" spans="1:12" x14ac:dyDescent="0.2">
      <c r="A961" t="str">
        <f>VLOOKUP(B961,StateFIPS!A$2:B$52,2)</f>
        <v>Kansas</v>
      </c>
      <c r="B961">
        <f t="shared" si="15"/>
        <v>20</v>
      </c>
      <c r="C961" s="31" t="s">
        <v>1872</v>
      </c>
      <c r="D961" s="31" t="s">
        <v>3285</v>
      </c>
      <c r="E961" s="31" t="s">
        <v>3299</v>
      </c>
      <c r="F961" s="31" t="s">
        <v>3300</v>
      </c>
      <c r="G961" s="33">
        <v>739.86187506496401</v>
      </c>
      <c r="H961" s="31" t="s">
        <v>94</v>
      </c>
      <c r="I961" s="33">
        <v>52.472473408862697</v>
      </c>
      <c r="J961" s="33">
        <v>14.1</v>
      </c>
      <c r="K961" s="31" t="s">
        <v>94</v>
      </c>
      <c r="L961" s="31" t="s">
        <v>95</v>
      </c>
    </row>
    <row r="962" spans="1:12" x14ac:dyDescent="0.2">
      <c r="A962" t="str">
        <f>VLOOKUP(B962,StateFIPS!A$2:B$52,2)</f>
        <v>Kansas</v>
      </c>
      <c r="B962">
        <f t="shared" si="15"/>
        <v>20</v>
      </c>
      <c r="C962" s="31" t="s">
        <v>1873</v>
      </c>
      <c r="D962" s="31" t="s">
        <v>3285</v>
      </c>
      <c r="E962" s="31" t="s">
        <v>3299</v>
      </c>
      <c r="F962" s="31" t="s">
        <v>3300</v>
      </c>
      <c r="G962" s="33">
        <v>739.86187506496401</v>
      </c>
      <c r="H962" s="31" t="s">
        <v>94</v>
      </c>
      <c r="I962" s="33">
        <v>52.472473408862697</v>
      </c>
      <c r="J962" s="33">
        <v>14.1</v>
      </c>
      <c r="K962" s="31" t="s">
        <v>94</v>
      </c>
      <c r="L962" s="31" t="s">
        <v>95</v>
      </c>
    </row>
    <row r="963" spans="1:12" x14ac:dyDescent="0.2">
      <c r="A963" t="str">
        <f>VLOOKUP(B963,StateFIPS!A$2:B$52,2)</f>
        <v>Kansas</v>
      </c>
      <c r="B963">
        <f t="shared" ref="B963:B1026" si="16">VALUE(LEFT(C963,2))</f>
        <v>20</v>
      </c>
      <c r="C963" s="31" t="s">
        <v>1875</v>
      </c>
      <c r="D963" s="31" t="s">
        <v>3285</v>
      </c>
      <c r="E963" s="31" t="s">
        <v>3299</v>
      </c>
      <c r="F963" s="31" t="s">
        <v>3300</v>
      </c>
      <c r="G963" s="33">
        <v>1058.13311506081</v>
      </c>
      <c r="H963" s="31" t="s">
        <v>94</v>
      </c>
      <c r="I963" s="33">
        <v>75.044901777362099</v>
      </c>
      <c r="J963" s="33">
        <v>14.1</v>
      </c>
      <c r="K963" s="31" t="s">
        <v>94</v>
      </c>
      <c r="L963" s="31" t="s">
        <v>95</v>
      </c>
    </row>
    <row r="964" spans="1:12" x14ac:dyDescent="0.2">
      <c r="A964" t="str">
        <f>VLOOKUP(B964,StateFIPS!A$2:B$52,2)</f>
        <v>Kansas</v>
      </c>
      <c r="B964">
        <f t="shared" si="16"/>
        <v>20</v>
      </c>
      <c r="C964" s="31" t="s">
        <v>3259</v>
      </c>
      <c r="D964" s="31" t="s">
        <v>3285</v>
      </c>
      <c r="E964" s="31" t="s">
        <v>3299</v>
      </c>
      <c r="F964" s="31" t="s">
        <v>3300</v>
      </c>
      <c r="G964" s="33">
        <v>739.86187506496401</v>
      </c>
      <c r="H964" s="31" t="s">
        <v>94</v>
      </c>
      <c r="I964" s="33">
        <v>52.472473408862697</v>
      </c>
      <c r="J964" s="33">
        <v>14.1</v>
      </c>
      <c r="K964" s="31" t="s">
        <v>94</v>
      </c>
      <c r="L964" s="31" t="s">
        <v>95</v>
      </c>
    </row>
    <row r="965" spans="1:12" x14ac:dyDescent="0.2">
      <c r="A965" t="str">
        <f>VLOOKUP(B965,StateFIPS!A$2:B$52,2)</f>
        <v>Kansas</v>
      </c>
      <c r="B965">
        <f t="shared" si="16"/>
        <v>20</v>
      </c>
      <c r="C965" s="31" t="s">
        <v>1863</v>
      </c>
      <c r="D965" s="31" t="s">
        <v>3285</v>
      </c>
      <c r="E965" s="31" t="s">
        <v>3299</v>
      </c>
      <c r="F965" s="31" t="s">
        <v>3300</v>
      </c>
      <c r="G965" s="33">
        <v>739.86187506496401</v>
      </c>
      <c r="H965" s="31" t="s">
        <v>94</v>
      </c>
      <c r="I965" s="33">
        <v>52.472473408862697</v>
      </c>
      <c r="J965" s="33">
        <v>14.1</v>
      </c>
      <c r="K965" s="31" t="s">
        <v>94</v>
      </c>
      <c r="L965" s="31" t="s">
        <v>95</v>
      </c>
    </row>
    <row r="966" spans="1:12" x14ac:dyDescent="0.2">
      <c r="A966" t="str">
        <f>VLOOKUP(B966,StateFIPS!A$2:B$52,2)</f>
        <v>Kansas</v>
      </c>
      <c r="B966">
        <f t="shared" si="16"/>
        <v>20</v>
      </c>
      <c r="C966" s="31" t="s">
        <v>2693</v>
      </c>
      <c r="D966" s="31" t="s">
        <v>3285</v>
      </c>
      <c r="E966" s="31" t="s">
        <v>3299</v>
      </c>
      <c r="F966" s="31" t="s">
        <v>3300</v>
      </c>
      <c r="G966" s="33">
        <v>739.86187506496401</v>
      </c>
      <c r="H966" s="31" t="s">
        <v>94</v>
      </c>
      <c r="I966" s="33">
        <v>52.472473408862697</v>
      </c>
      <c r="J966" s="33">
        <v>14.1</v>
      </c>
      <c r="K966" s="31" t="s">
        <v>94</v>
      </c>
      <c r="L966" s="31" t="s">
        <v>95</v>
      </c>
    </row>
    <row r="967" spans="1:12" x14ac:dyDescent="0.2">
      <c r="A967" t="str">
        <f>VLOOKUP(B967,StateFIPS!A$2:B$52,2)</f>
        <v>Kansas</v>
      </c>
      <c r="B967">
        <f t="shared" si="16"/>
        <v>20</v>
      </c>
      <c r="C967" s="31" t="s">
        <v>1825</v>
      </c>
      <c r="D967" s="31" t="s">
        <v>3285</v>
      </c>
      <c r="E967" s="31" t="s">
        <v>3299</v>
      </c>
      <c r="F967" s="31" t="s">
        <v>3300</v>
      </c>
      <c r="G967" s="33">
        <v>739.86187506496401</v>
      </c>
      <c r="H967" s="31" t="s">
        <v>94</v>
      </c>
      <c r="I967" s="33">
        <v>52.472473408862697</v>
      </c>
      <c r="J967" s="33">
        <v>14.1</v>
      </c>
      <c r="K967" s="31" t="s">
        <v>94</v>
      </c>
      <c r="L967" s="31" t="s">
        <v>95</v>
      </c>
    </row>
    <row r="968" spans="1:12" x14ac:dyDescent="0.2">
      <c r="A968" t="str">
        <f>VLOOKUP(B968,StateFIPS!A$2:B$52,2)</f>
        <v>Kentucky</v>
      </c>
      <c r="B968">
        <f t="shared" si="16"/>
        <v>21</v>
      </c>
      <c r="C968" s="31" t="s">
        <v>1828</v>
      </c>
      <c r="D968" s="31" t="s">
        <v>3285</v>
      </c>
      <c r="E968" s="31" t="s">
        <v>3299</v>
      </c>
      <c r="F968" s="31" t="s">
        <v>3300</v>
      </c>
      <c r="G968" s="33">
        <v>2142.60445834963</v>
      </c>
      <c r="H968" s="31" t="s">
        <v>94</v>
      </c>
      <c r="I968" s="33">
        <v>151.95776300352</v>
      </c>
      <c r="J968" s="33">
        <v>14.1</v>
      </c>
      <c r="K968" s="31" t="s">
        <v>94</v>
      </c>
      <c r="L968" s="31" t="s">
        <v>95</v>
      </c>
    </row>
    <row r="969" spans="1:12" x14ac:dyDescent="0.2">
      <c r="A969" t="str">
        <f>VLOOKUP(B969,StateFIPS!A$2:B$52,2)</f>
        <v>Kentucky</v>
      </c>
      <c r="B969">
        <f t="shared" si="16"/>
        <v>21</v>
      </c>
      <c r="C969" s="31" t="s">
        <v>119</v>
      </c>
      <c r="D969" s="31" t="s">
        <v>3285</v>
      </c>
      <c r="E969" s="31" t="s">
        <v>3299</v>
      </c>
      <c r="F969" s="31" t="s">
        <v>3300</v>
      </c>
      <c r="G969" s="33">
        <v>1236.0578926995099</v>
      </c>
      <c r="H969" s="31" t="s">
        <v>94</v>
      </c>
      <c r="I969" s="33">
        <v>87.663680333298799</v>
      </c>
      <c r="J969" s="33">
        <v>14.1</v>
      </c>
      <c r="K969" s="31" t="s">
        <v>94</v>
      </c>
      <c r="L969" s="31" t="s">
        <v>95</v>
      </c>
    </row>
    <row r="970" spans="1:12" x14ac:dyDescent="0.2">
      <c r="A970" t="str">
        <f>VLOOKUP(B970,StateFIPS!A$2:B$52,2)</f>
        <v>Kentucky</v>
      </c>
      <c r="B970">
        <f t="shared" si="16"/>
        <v>21</v>
      </c>
      <c r="C970" s="31" t="s">
        <v>1829</v>
      </c>
      <c r="D970" s="31" t="s">
        <v>3285</v>
      </c>
      <c r="E970" s="31" t="s">
        <v>3299</v>
      </c>
      <c r="F970" s="31" t="s">
        <v>3300</v>
      </c>
      <c r="G970" s="33">
        <v>1606.9533437622199</v>
      </c>
      <c r="H970" s="31" t="s">
        <v>94</v>
      </c>
      <c r="I970" s="33">
        <v>113.96832225263999</v>
      </c>
      <c r="J970" s="33">
        <v>14.1</v>
      </c>
      <c r="K970" s="31" t="s">
        <v>94</v>
      </c>
      <c r="L970" s="31" t="s">
        <v>95</v>
      </c>
    </row>
    <row r="971" spans="1:12" x14ac:dyDescent="0.2">
      <c r="A971" t="str">
        <f>VLOOKUP(B971,StateFIPS!A$2:B$52,2)</f>
        <v>Kentucky</v>
      </c>
      <c r="B971">
        <f t="shared" si="16"/>
        <v>21</v>
      </c>
      <c r="C971" s="31" t="s">
        <v>209</v>
      </c>
      <c r="D971" s="31" t="s">
        <v>3285</v>
      </c>
      <c r="E971" s="31" t="s">
        <v>3299</v>
      </c>
      <c r="F971" s="31" t="s">
        <v>3300</v>
      </c>
      <c r="G971" s="33">
        <v>1236.0578926995099</v>
      </c>
      <c r="H971" s="31" t="s">
        <v>94</v>
      </c>
      <c r="I971" s="33">
        <v>87.663680333298799</v>
      </c>
      <c r="J971" s="33">
        <v>14.1</v>
      </c>
      <c r="K971" s="31" t="s">
        <v>94</v>
      </c>
      <c r="L971" s="31" t="s">
        <v>95</v>
      </c>
    </row>
    <row r="972" spans="1:12" x14ac:dyDescent="0.2">
      <c r="A972" t="str">
        <f>VLOOKUP(B972,StateFIPS!A$2:B$52,2)</f>
        <v>Kentucky</v>
      </c>
      <c r="B972">
        <f t="shared" si="16"/>
        <v>21</v>
      </c>
      <c r="C972" s="31" t="s">
        <v>1831</v>
      </c>
      <c r="D972" s="31" t="s">
        <v>3285</v>
      </c>
      <c r="E972" s="31" t="s">
        <v>3299</v>
      </c>
      <c r="F972" s="31" t="s">
        <v>3300</v>
      </c>
      <c r="G972" s="33">
        <v>1236.0578926995099</v>
      </c>
      <c r="H972" s="31" t="s">
        <v>94</v>
      </c>
      <c r="I972" s="33">
        <v>87.663680333298799</v>
      </c>
      <c r="J972" s="33">
        <v>14.1</v>
      </c>
      <c r="K972" s="31" t="s">
        <v>94</v>
      </c>
      <c r="L972" s="31" t="s">
        <v>95</v>
      </c>
    </row>
    <row r="973" spans="1:12" x14ac:dyDescent="0.2">
      <c r="A973" t="str">
        <f>VLOOKUP(B973,StateFIPS!A$2:B$52,2)</f>
        <v>Kentucky</v>
      </c>
      <c r="B973">
        <f t="shared" si="16"/>
        <v>21</v>
      </c>
      <c r="C973" s="31" t="s">
        <v>134</v>
      </c>
      <c r="D973" s="31" t="s">
        <v>3285</v>
      </c>
      <c r="E973" s="31" t="s">
        <v>3299</v>
      </c>
      <c r="F973" s="31" t="s">
        <v>3300</v>
      </c>
      <c r="G973" s="33">
        <v>1236.0578926995099</v>
      </c>
      <c r="H973" s="31" t="s">
        <v>94</v>
      </c>
      <c r="I973" s="33">
        <v>87.663680333298799</v>
      </c>
      <c r="J973" s="33">
        <v>14.1</v>
      </c>
      <c r="K973" s="31" t="s">
        <v>94</v>
      </c>
      <c r="L973" s="31" t="s">
        <v>95</v>
      </c>
    </row>
    <row r="974" spans="1:12" x14ac:dyDescent="0.2">
      <c r="A974" t="str">
        <f>VLOOKUP(B974,StateFIPS!A$2:B$52,2)</f>
        <v>Kentucky</v>
      </c>
      <c r="B974">
        <f t="shared" si="16"/>
        <v>21</v>
      </c>
      <c r="C974" s="31" t="s">
        <v>3039</v>
      </c>
      <c r="D974" s="31" t="s">
        <v>3285</v>
      </c>
      <c r="E974" s="31" t="s">
        <v>3299</v>
      </c>
      <c r="F974" s="31" t="s">
        <v>3300</v>
      </c>
      <c r="G974" s="33">
        <v>1236.0578926995099</v>
      </c>
      <c r="H974" s="31" t="s">
        <v>94</v>
      </c>
      <c r="I974" s="33">
        <v>87.663680333298799</v>
      </c>
      <c r="J974" s="33">
        <v>14.1</v>
      </c>
      <c r="K974" s="31" t="s">
        <v>94</v>
      </c>
      <c r="L974" s="31" t="s">
        <v>95</v>
      </c>
    </row>
    <row r="975" spans="1:12" x14ac:dyDescent="0.2">
      <c r="A975" t="str">
        <f>VLOOKUP(B975,StateFIPS!A$2:B$52,2)</f>
        <v>Kentucky</v>
      </c>
      <c r="B975">
        <f t="shared" si="16"/>
        <v>21</v>
      </c>
      <c r="C975" s="31" t="s">
        <v>135</v>
      </c>
      <c r="D975" s="31" t="s">
        <v>3285</v>
      </c>
      <c r="E975" s="31" t="s">
        <v>3299</v>
      </c>
      <c r="F975" s="31" t="s">
        <v>3300</v>
      </c>
      <c r="G975" s="33">
        <v>765.21587798201006</v>
      </c>
      <c r="H975" s="31" t="s">
        <v>94</v>
      </c>
      <c r="I975" s="33">
        <v>54.270629644114202</v>
      </c>
      <c r="J975" s="33">
        <v>14.1</v>
      </c>
      <c r="K975" s="31" t="s">
        <v>94</v>
      </c>
      <c r="L975" s="31" t="s">
        <v>95</v>
      </c>
    </row>
    <row r="976" spans="1:12" x14ac:dyDescent="0.2">
      <c r="A976" t="str">
        <f>VLOOKUP(B976,StateFIPS!A$2:B$52,2)</f>
        <v>Kentucky</v>
      </c>
      <c r="B976">
        <f t="shared" si="16"/>
        <v>21</v>
      </c>
      <c r="C976" s="31" t="s">
        <v>136</v>
      </c>
      <c r="D976" s="31" t="s">
        <v>3285</v>
      </c>
      <c r="E976" s="31" t="s">
        <v>3299</v>
      </c>
      <c r="F976" s="31" t="s">
        <v>3300</v>
      </c>
      <c r="G976" s="33">
        <v>1236.0578926995099</v>
      </c>
      <c r="H976" s="31" t="s">
        <v>94</v>
      </c>
      <c r="I976" s="33">
        <v>87.663680333298799</v>
      </c>
      <c r="J976" s="33">
        <v>14.1</v>
      </c>
      <c r="K976" s="31" t="s">
        <v>94</v>
      </c>
      <c r="L976" s="31" t="s">
        <v>95</v>
      </c>
    </row>
    <row r="977" spans="1:12" x14ac:dyDescent="0.2">
      <c r="A977" t="str">
        <f>VLOOKUP(B977,StateFIPS!A$2:B$52,2)</f>
        <v>Kentucky</v>
      </c>
      <c r="B977">
        <f t="shared" si="16"/>
        <v>21</v>
      </c>
      <c r="C977" s="31" t="s">
        <v>137</v>
      </c>
      <c r="D977" s="31" t="s">
        <v>3285</v>
      </c>
      <c r="E977" s="31" t="s">
        <v>3299</v>
      </c>
      <c r="F977" s="31" t="s">
        <v>3300</v>
      </c>
      <c r="G977" s="33">
        <v>1236.0578926995099</v>
      </c>
      <c r="H977" s="31" t="s">
        <v>94</v>
      </c>
      <c r="I977" s="33">
        <v>87.663680333298799</v>
      </c>
      <c r="J977" s="33">
        <v>14.1</v>
      </c>
      <c r="K977" s="31" t="s">
        <v>94</v>
      </c>
      <c r="L977" s="31" t="s">
        <v>95</v>
      </c>
    </row>
    <row r="978" spans="1:12" x14ac:dyDescent="0.2">
      <c r="A978" t="str">
        <f>VLOOKUP(B978,StateFIPS!A$2:B$52,2)</f>
        <v>Kentucky</v>
      </c>
      <c r="B978">
        <f t="shared" si="16"/>
        <v>21</v>
      </c>
      <c r="C978" s="31" t="s">
        <v>138</v>
      </c>
      <c r="D978" s="31" t="s">
        <v>3285</v>
      </c>
      <c r="E978" s="31" t="s">
        <v>3299</v>
      </c>
      <c r="F978" s="31" t="s">
        <v>3300</v>
      </c>
      <c r="G978" s="33">
        <v>1236.0578926995099</v>
      </c>
      <c r="H978" s="31" t="s">
        <v>94</v>
      </c>
      <c r="I978" s="33">
        <v>87.663680333298799</v>
      </c>
      <c r="J978" s="33">
        <v>14.1</v>
      </c>
      <c r="K978" s="31" t="s">
        <v>94</v>
      </c>
      <c r="L978" s="31" t="s">
        <v>95</v>
      </c>
    </row>
    <row r="979" spans="1:12" x14ac:dyDescent="0.2">
      <c r="A979" t="str">
        <f>VLOOKUP(B979,StateFIPS!A$2:B$52,2)</f>
        <v>Kentucky</v>
      </c>
      <c r="B979">
        <f t="shared" si="16"/>
        <v>21</v>
      </c>
      <c r="C979" s="31" t="s">
        <v>1832</v>
      </c>
      <c r="D979" s="31" t="s">
        <v>3285</v>
      </c>
      <c r="E979" s="31" t="s">
        <v>3299</v>
      </c>
      <c r="F979" s="31" t="s">
        <v>3300</v>
      </c>
      <c r="G979" s="33">
        <v>2907.8203363316402</v>
      </c>
      <c r="H979" s="31" t="s">
        <v>94</v>
      </c>
      <c r="I979" s="33">
        <v>206.228392647634</v>
      </c>
      <c r="J979" s="33">
        <v>14.1</v>
      </c>
      <c r="K979" s="31" t="s">
        <v>94</v>
      </c>
      <c r="L979" s="31" t="s">
        <v>95</v>
      </c>
    </row>
    <row r="980" spans="1:12" x14ac:dyDescent="0.2">
      <c r="A980" t="str">
        <f>VLOOKUP(B980,StateFIPS!A$2:B$52,2)</f>
        <v>Kentucky</v>
      </c>
      <c r="B980">
        <f t="shared" si="16"/>
        <v>21</v>
      </c>
      <c r="C980" s="31" t="s">
        <v>139</v>
      </c>
      <c r="D980" s="31" t="s">
        <v>3285</v>
      </c>
      <c r="E980" s="31" t="s">
        <v>3299</v>
      </c>
      <c r="F980" s="31" t="s">
        <v>3300</v>
      </c>
      <c r="G980" s="33">
        <v>1236.0578926995099</v>
      </c>
      <c r="H980" s="31" t="s">
        <v>94</v>
      </c>
      <c r="I980" s="33">
        <v>87.663680333298799</v>
      </c>
      <c r="J980" s="33">
        <v>14.1</v>
      </c>
      <c r="K980" s="31" t="s">
        <v>94</v>
      </c>
      <c r="L980" s="31" t="s">
        <v>95</v>
      </c>
    </row>
    <row r="981" spans="1:12" x14ac:dyDescent="0.2">
      <c r="A981" t="str">
        <f>VLOOKUP(B981,StateFIPS!A$2:B$52,2)</f>
        <v>Kentucky</v>
      </c>
      <c r="B981">
        <f t="shared" si="16"/>
        <v>21</v>
      </c>
      <c r="C981" s="31" t="s">
        <v>140</v>
      </c>
      <c r="D981" s="31" t="s">
        <v>3285</v>
      </c>
      <c r="E981" s="31" t="s">
        <v>3299</v>
      </c>
      <c r="F981" s="31" t="s">
        <v>3300</v>
      </c>
      <c r="G981" s="33">
        <v>1236.0578926995099</v>
      </c>
      <c r="H981" s="31" t="s">
        <v>94</v>
      </c>
      <c r="I981" s="33">
        <v>87.663680333298799</v>
      </c>
      <c r="J981" s="33">
        <v>14.1</v>
      </c>
      <c r="K981" s="31" t="s">
        <v>94</v>
      </c>
      <c r="L981" s="31" t="s">
        <v>95</v>
      </c>
    </row>
    <row r="982" spans="1:12" x14ac:dyDescent="0.2">
      <c r="A982" t="str">
        <f>VLOOKUP(B982,StateFIPS!A$2:B$52,2)</f>
        <v>Kentucky</v>
      </c>
      <c r="B982">
        <f t="shared" si="16"/>
        <v>21</v>
      </c>
      <c r="C982" s="31" t="s">
        <v>141</v>
      </c>
      <c r="D982" s="31" t="s">
        <v>3285</v>
      </c>
      <c r="E982" s="31" t="s">
        <v>3299</v>
      </c>
      <c r="F982" s="31" t="s">
        <v>3300</v>
      </c>
      <c r="G982" s="33">
        <v>1236.0578926995099</v>
      </c>
      <c r="H982" s="31" t="s">
        <v>94</v>
      </c>
      <c r="I982" s="33">
        <v>87.663680333298799</v>
      </c>
      <c r="J982" s="33">
        <v>14.1</v>
      </c>
      <c r="K982" s="31" t="s">
        <v>94</v>
      </c>
      <c r="L982" s="31" t="s">
        <v>95</v>
      </c>
    </row>
    <row r="983" spans="1:12" x14ac:dyDescent="0.2">
      <c r="A983" t="str">
        <f>VLOOKUP(B983,StateFIPS!A$2:B$52,2)</f>
        <v>Kentucky</v>
      </c>
      <c r="B983">
        <f t="shared" si="16"/>
        <v>21</v>
      </c>
      <c r="C983" s="31" t="s">
        <v>142</v>
      </c>
      <c r="D983" s="31" t="s">
        <v>3285</v>
      </c>
      <c r="E983" s="31" t="s">
        <v>3299</v>
      </c>
      <c r="F983" s="31" t="s">
        <v>3300</v>
      </c>
      <c r="G983" s="33">
        <v>1236.0578926995099</v>
      </c>
      <c r="H983" s="31" t="s">
        <v>94</v>
      </c>
      <c r="I983" s="33">
        <v>87.663680333298799</v>
      </c>
      <c r="J983" s="33">
        <v>14.1</v>
      </c>
      <c r="K983" s="31" t="s">
        <v>94</v>
      </c>
      <c r="L983" s="31" t="s">
        <v>95</v>
      </c>
    </row>
    <row r="984" spans="1:12" x14ac:dyDescent="0.2">
      <c r="A984" t="str">
        <f>VLOOKUP(B984,StateFIPS!A$2:B$52,2)</f>
        <v>Kentucky</v>
      </c>
      <c r="B984">
        <f t="shared" si="16"/>
        <v>21</v>
      </c>
      <c r="C984" s="31" t="s">
        <v>155</v>
      </c>
      <c r="D984" s="31" t="s">
        <v>3285</v>
      </c>
      <c r="E984" s="31" t="s">
        <v>3299</v>
      </c>
      <c r="F984" s="31" t="s">
        <v>3300</v>
      </c>
      <c r="G984" s="33">
        <v>1236.0578926995099</v>
      </c>
      <c r="H984" s="31" t="s">
        <v>94</v>
      </c>
      <c r="I984" s="33">
        <v>87.663680333298799</v>
      </c>
      <c r="J984" s="33">
        <v>14.1</v>
      </c>
      <c r="K984" s="31" t="s">
        <v>94</v>
      </c>
      <c r="L984" s="31" t="s">
        <v>95</v>
      </c>
    </row>
    <row r="985" spans="1:12" x14ac:dyDescent="0.2">
      <c r="A985" t="str">
        <f>VLOOKUP(B985,StateFIPS!A$2:B$52,2)</f>
        <v>Kentucky</v>
      </c>
      <c r="B985">
        <f t="shared" si="16"/>
        <v>21</v>
      </c>
      <c r="C985" s="31" t="s">
        <v>1834</v>
      </c>
      <c r="D985" s="31" t="s">
        <v>3285</v>
      </c>
      <c r="E985" s="31" t="s">
        <v>3299</v>
      </c>
      <c r="F985" s="31" t="s">
        <v>3300</v>
      </c>
      <c r="G985" s="33">
        <v>1236.0578926995099</v>
      </c>
      <c r="H985" s="31" t="s">
        <v>94</v>
      </c>
      <c r="I985" s="33">
        <v>87.663680333298799</v>
      </c>
      <c r="J985" s="33">
        <v>14.1</v>
      </c>
      <c r="K985" s="31" t="s">
        <v>94</v>
      </c>
      <c r="L985" s="31" t="s">
        <v>95</v>
      </c>
    </row>
    <row r="986" spans="1:12" x14ac:dyDescent="0.2">
      <c r="A986" t="str">
        <f>VLOOKUP(B986,StateFIPS!A$2:B$52,2)</f>
        <v>Kentucky</v>
      </c>
      <c r="B986">
        <f t="shared" si="16"/>
        <v>21</v>
      </c>
      <c r="C986" s="31" t="s">
        <v>144</v>
      </c>
      <c r="D986" s="31" t="s">
        <v>3285</v>
      </c>
      <c r="E986" s="31" t="s">
        <v>3299</v>
      </c>
      <c r="F986" s="31" t="s">
        <v>3300</v>
      </c>
      <c r="G986" s="33">
        <v>1236.0578926995099</v>
      </c>
      <c r="H986" s="31" t="s">
        <v>94</v>
      </c>
      <c r="I986" s="33">
        <v>87.663680333298799</v>
      </c>
      <c r="J986" s="33">
        <v>14.1</v>
      </c>
      <c r="K986" s="31" t="s">
        <v>94</v>
      </c>
      <c r="L986" s="31" t="s">
        <v>95</v>
      </c>
    </row>
    <row r="987" spans="1:12" x14ac:dyDescent="0.2">
      <c r="A987" t="str">
        <f>VLOOKUP(B987,StateFIPS!A$2:B$52,2)</f>
        <v>Kentucky</v>
      </c>
      <c r="B987">
        <f t="shared" si="16"/>
        <v>21</v>
      </c>
      <c r="C987" s="31" t="s">
        <v>132</v>
      </c>
      <c r="D987" s="31" t="s">
        <v>3285</v>
      </c>
      <c r="E987" s="31" t="s">
        <v>3299</v>
      </c>
      <c r="F987" s="31" t="s">
        <v>3300</v>
      </c>
      <c r="G987" s="33">
        <v>1236.0578926995099</v>
      </c>
      <c r="H987" s="31" t="s">
        <v>94</v>
      </c>
      <c r="I987" s="33">
        <v>87.663680333298799</v>
      </c>
      <c r="J987" s="33">
        <v>14.1</v>
      </c>
      <c r="K987" s="31" t="s">
        <v>94</v>
      </c>
      <c r="L987" s="31" t="s">
        <v>95</v>
      </c>
    </row>
    <row r="988" spans="1:12" x14ac:dyDescent="0.2">
      <c r="A988" t="str">
        <f>VLOOKUP(B988,StateFIPS!A$2:B$52,2)</f>
        <v>Kentucky</v>
      </c>
      <c r="B988">
        <f t="shared" si="16"/>
        <v>21</v>
      </c>
      <c r="C988" s="31" t="s">
        <v>3038</v>
      </c>
      <c r="D988" s="31" t="s">
        <v>3285</v>
      </c>
      <c r="E988" s="31" t="s">
        <v>3299</v>
      </c>
      <c r="F988" s="31" t="s">
        <v>3300</v>
      </c>
      <c r="G988" s="33">
        <v>1236.0578926995099</v>
      </c>
      <c r="H988" s="31" t="s">
        <v>94</v>
      </c>
      <c r="I988" s="33">
        <v>87.663680333298799</v>
      </c>
      <c r="J988" s="33">
        <v>14.1</v>
      </c>
      <c r="K988" s="31" t="s">
        <v>94</v>
      </c>
      <c r="L988" s="31" t="s">
        <v>95</v>
      </c>
    </row>
    <row r="989" spans="1:12" x14ac:dyDescent="0.2">
      <c r="A989" t="str">
        <f>VLOOKUP(B989,StateFIPS!A$2:B$52,2)</f>
        <v>Kentucky</v>
      </c>
      <c r="B989">
        <f t="shared" si="16"/>
        <v>21</v>
      </c>
      <c r="C989" s="31" t="s">
        <v>146</v>
      </c>
      <c r="D989" s="31" t="s">
        <v>3285</v>
      </c>
      <c r="E989" s="31" t="s">
        <v>3299</v>
      </c>
      <c r="F989" s="31" t="s">
        <v>3300</v>
      </c>
      <c r="G989" s="33">
        <v>1236.0578926995099</v>
      </c>
      <c r="H989" s="31" t="s">
        <v>94</v>
      </c>
      <c r="I989" s="33">
        <v>87.663680333298799</v>
      </c>
      <c r="J989" s="33">
        <v>14.1</v>
      </c>
      <c r="K989" s="31" t="s">
        <v>94</v>
      </c>
      <c r="L989" s="31" t="s">
        <v>95</v>
      </c>
    </row>
    <row r="990" spans="1:12" x14ac:dyDescent="0.2">
      <c r="A990" t="str">
        <f>VLOOKUP(B990,StateFIPS!A$2:B$52,2)</f>
        <v>Kentucky</v>
      </c>
      <c r="B990">
        <f t="shared" si="16"/>
        <v>21</v>
      </c>
      <c r="C990" s="31" t="s">
        <v>1850</v>
      </c>
      <c r="D990" s="31" t="s">
        <v>3285</v>
      </c>
      <c r="E990" s="31" t="s">
        <v>3299</v>
      </c>
      <c r="F990" s="31" t="s">
        <v>3300</v>
      </c>
      <c r="G990" s="33">
        <v>6580.8565506452896</v>
      </c>
      <c r="H990" s="31" t="s">
        <v>94</v>
      </c>
      <c r="I990" s="33">
        <v>466.72741493938202</v>
      </c>
      <c r="J990" s="33">
        <v>14.1</v>
      </c>
      <c r="K990" s="31" t="s">
        <v>94</v>
      </c>
      <c r="L990" s="31" t="s">
        <v>95</v>
      </c>
    </row>
    <row r="991" spans="1:12" x14ac:dyDescent="0.2">
      <c r="A991" t="str">
        <f>VLOOKUP(B991,StateFIPS!A$2:B$52,2)</f>
        <v>Kentucky</v>
      </c>
      <c r="B991">
        <f t="shared" si="16"/>
        <v>21</v>
      </c>
      <c r="C991" s="31" t="s">
        <v>1824</v>
      </c>
      <c r="D991" s="31" t="s">
        <v>3285</v>
      </c>
      <c r="E991" s="31" t="s">
        <v>3299</v>
      </c>
      <c r="F991" s="31" t="s">
        <v>3300</v>
      </c>
      <c r="G991" s="33">
        <v>1236.0578926995099</v>
      </c>
      <c r="H991" s="31" t="s">
        <v>94</v>
      </c>
      <c r="I991" s="33">
        <v>87.663680333298799</v>
      </c>
      <c r="J991" s="33">
        <v>14.1</v>
      </c>
      <c r="K991" s="31" t="s">
        <v>94</v>
      </c>
      <c r="L991" s="31" t="s">
        <v>95</v>
      </c>
    </row>
    <row r="992" spans="1:12" x14ac:dyDescent="0.2">
      <c r="A992" t="str">
        <f>VLOOKUP(B992,StateFIPS!A$2:B$52,2)</f>
        <v>Kentucky</v>
      </c>
      <c r="B992">
        <f t="shared" si="16"/>
        <v>21</v>
      </c>
      <c r="C992" s="31" t="s">
        <v>147</v>
      </c>
      <c r="D992" s="31" t="s">
        <v>3285</v>
      </c>
      <c r="E992" s="31" t="s">
        <v>3299</v>
      </c>
      <c r="F992" s="31" t="s">
        <v>3300</v>
      </c>
      <c r="G992" s="33">
        <v>1236.0578926995099</v>
      </c>
      <c r="H992" s="31" t="s">
        <v>94</v>
      </c>
      <c r="I992" s="33">
        <v>87.663680333298799</v>
      </c>
      <c r="J992" s="33">
        <v>14.1</v>
      </c>
      <c r="K992" s="31" t="s">
        <v>94</v>
      </c>
      <c r="L992" s="31" t="s">
        <v>95</v>
      </c>
    </row>
    <row r="993" spans="1:12" x14ac:dyDescent="0.2">
      <c r="A993" t="str">
        <f>VLOOKUP(B993,StateFIPS!A$2:B$52,2)</f>
        <v>Kentucky</v>
      </c>
      <c r="B993">
        <f t="shared" si="16"/>
        <v>21</v>
      </c>
      <c r="C993" s="31" t="s">
        <v>148</v>
      </c>
      <c r="D993" s="31" t="s">
        <v>3285</v>
      </c>
      <c r="E993" s="31" t="s">
        <v>3299</v>
      </c>
      <c r="F993" s="31" t="s">
        <v>3300</v>
      </c>
      <c r="G993" s="33">
        <v>1236.0578926995099</v>
      </c>
      <c r="H993" s="31" t="s">
        <v>94</v>
      </c>
      <c r="I993" s="33">
        <v>87.663680333298799</v>
      </c>
      <c r="J993" s="33">
        <v>14.1</v>
      </c>
      <c r="K993" s="31" t="s">
        <v>94</v>
      </c>
      <c r="L993" s="31" t="s">
        <v>95</v>
      </c>
    </row>
    <row r="994" spans="1:12" x14ac:dyDescent="0.2">
      <c r="A994" t="str">
        <f>VLOOKUP(B994,StateFIPS!A$2:B$52,2)</f>
        <v>Kentucky</v>
      </c>
      <c r="B994">
        <f t="shared" si="16"/>
        <v>21</v>
      </c>
      <c r="C994" s="31" t="s">
        <v>149</v>
      </c>
      <c r="D994" s="31" t="s">
        <v>3285</v>
      </c>
      <c r="E994" s="31" t="s">
        <v>3299</v>
      </c>
      <c r="F994" s="31" t="s">
        <v>3300</v>
      </c>
      <c r="G994" s="33">
        <v>1236.0578926995099</v>
      </c>
      <c r="H994" s="31" t="s">
        <v>94</v>
      </c>
      <c r="I994" s="33">
        <v>87.663680333298799</v>
      </c>
      <c r="J994" s="33">
        <v>14.1</v>
      </c>
      <c r="K994" s="31" t="s">
        <v>94</v>
      </c>
      <c r="L994" s="31" t="s">
        <v>95</v>
      </c>
    </row>
    <row r="995" spans="1:12" x14ac:dyDescent="0.2">
      <c r="A995" t="str">
        <f>VLOOKUP(B995,StateFIPS!A$2:B$52,2)</f>
        <v>Kentucky</v>
      </c>
      <c r="B995">
        <f t="shared" si="16"/>
        <v>21</v>
      </c>
      <c r="C995" s="31" t="s">
        <v>150</v>
      </c>
      <c r="D995" s="31" t="s">
        <v>3285</v>
      </c>
      <c r="E995" s="31" t="s">
        <v>3299</v>
      </c>
      <c r="F995" s="31" t="s">
        <v>3300</v>
      </c>
      <c r="G995" s="33">
        <v>9335.6337113805293</v>
      </c>
      <c r="H995" s="31" t="s">
        <v>94</v>
      </c>
      <c r="I995" s="33">
        <v>662.101681658193</v>
      </c>
      <c r="J995" s="33">
        <v>14.1</v>
      </c>
      <c r="K995" s="31" t="s">
        <v>94</v>
      </c>
      <c r="L995" s="31" t="s">
        <v>95</v>
      </c>
    </row>
    <row r="996" spans="1:12" x14ac:dyDescent="0.2">
      <c r="A996" t="str">
        <f>VLOOKUP(B996,StateFIPS!A$2:B$52,2)</f>
        <v>Kentucky</v>
      </c>
      <c r="B996">
        <f t="shared" si="16"/>
        <v>21</v>
      </c>
      <c r="C996" s="31" t="s">
        <v>151</v>
      </c>
      <c r="D996" s="31" t="s">
        <v>3285</v>
      </c>
      <c r="E996" s="31" t="s">
        <v>3299</v>
      </c>
      <c r="F996" s="31" t="s">
        <v>3300</v>
      </c>
      <c r="G996" s="33">
        <v>1236.0578926995099</v>
      </c>
      <c r="H996" s="31" t="s">
        <v>94</v>
      </c>
      <c r="I996" s="33">
        <v>87.663680333298799</v>
      </c>
      <c r="J996" s="33">
        <v>14.1</v>
      </c>
      <c r="K996" s="31" t="s">
        <v>94</v>
      </c>
      <c r="L996" s="31" t="s">
        <v>95</v>
      </c>
    </row>
    <row r="997" spans="1:12" x14ac:dyDescent="0.2">
      <c r="A997" t="str">
        <f>VLOOKUP(B997,StateFIPS!A$2:B$52,2)</f>
        <v>Kentucky</v>
      </c>
      <c r="B997">
        <f t="shared" si="16"/>
        <v>21</v>
      </c>
      <c r="C997" s="31" t="s">
        <v>152</v>
      </c>
      <c r="D997" s="31" t="s">
        <v>3285</v>
      </c>
      <c r="E997" s="31" t="s">
        <v>3299</v>
      </c>
      <c r="F997" s="31" t="s">
        <v>3300</v>
      </c>
      <c r="G997" s="33">
        <v>1236.0578926995099</v>
      </c>
      <c r="H997" s="31" t="s">
        <v>94</v>
      </c>
      <c r="I997" s="33">
        <v>87.663680333298799</v>
      </c>
      <c r="J997" s="33">
        <v>14.1</v>
      </c>
      <c r="K997" s="31" t="s">
        <v>94</v>
      </c>
      <c r="L997" s="31" t="s">
        <v>95</v>
      </c>
    </row>
    <row r="998" spans="1:12" x14ac:dyDescent="0.2">
      <c r="A998" t="str">
        <f>VLOOKUP(B998,StateFIPS!A$2:B$52,2)</f>
        <v>Kentucky</v>
      </c>
      <c r="B998">
        <f t="shared" si="16"/>
        <v>21</v>
      </c>
      <c r="C998" s="31" t="s">
        <v>3263</v>
      </c>
      <c r="D998" s="31" t="s">
        <v>3285</v>
      </c>
      <c r="E998" s="31" t="s">
        <v>3299</v>
      </c>
      <c r="F998" s="31" t="s">
        <v>3300</v>
      </c>
      <c r="G998" s="33">
        <v>1236.0578926995099</v>
      </c>
      <c r="H998" s="31" t="s">
        <v>94</v>
      </c>
      <c r="I998" s="33">
        <v>87.663680333298799</v>
      </c>
      <c r="J998" s="33">
        <v>14.1</v>
      </c>
      <c r="K998" s="31" t="s">
        <v>94</v>
      </c>
      <c r="L998" s="31" t="s">
        <v>95</v>
      </c>
    </row>
    <row r="999" spans="1:12" x14ac:dyDescent="0.2">
      <c r="A999" t="str">
        <f>VLOOKUP(B999,StateFIPS!A$2:B$52,2)</f>
        <v>Kentucky</v>
      </c>
      <c r="B999">
        <f t="shared" si="16"/>
        <v>21</v>
      </c>
      <c r="C999" s="31" t="s">
        <v>153</v>
      </c>
      <c r="D999" s="31" t="s">
        <v>3285</v>
      </c>
      <c r="E999" s="31" t="s">
        <v>3299</v>
      </c>
      <c r="F999" s="31" t="s">
        <v>3300</v>
      </c>
      <c r="G999" s="33">
        <v>1236.0578926995099</v>
      </c>
      <c r="H999" s="31" t="s">
        <v>94</v>
      </c>
      <c r="I999" s="33">
        <v>87.663680333298799</v>
      </c>
      <c r="J999" s="33">
        <v>14.1</v>
      </c>
      <c r="K999" s="31" t="s">
        <v>94</v>
      </c>
      <c r="L999" s="31" t="s">
        <v>95</v>
      </c>
    </row>
    <row r="1000" spans="1:12" x14ac:dyDescent="0.2">
      <c r="A1000" t="str">
        <f>VLOOKUP(B1000,StateFIPS!A$2:B$52,2)</f>
        <v>Kentucky</v>
      </c>
      <c r="B1000">
        <f t="shared" si="16"/>
        <v>21</v>
      </c>
      <c r="C1000" s="31" t="s">
        <v>121</v>
      </c>
      <c r="D1000" s="31" t="s">
        <v>3285</v>
      </c>
      <c r="E1000" s="31" t="s">
        <v>3299</v>
      </c>
      <c r="F1000" s="31" t="s">
        <v>3300</v>
      </c>
      <c r="G1000" s="33">
        <v>1236.0578926995099</v>
      </c>
      <c r="H1000" s="31" t="s">
        <v>94</v>
      </c>
      <c r="I1000" s="33">
        <v>87.663680333298799</v>
      </c>
      <c r="J1000" s="33">
        <v>14.1</v>
      </c>
      <c r="K1000" s="31" t="s">
        <v>94</v>
      </c>
      <c r="L1000" s="31" t="s">
        <v>95</v>
      </c>
    </row>
    <row r="1001" spans="1:12" x14ac:dyDescent="0.2">
      <c r="A1001" t="str">
        <f>VLOOKUP(B1001,StateFIPS!A$2:B$52,2)</f>
        <v>Kentucky</v>
      </c>
      <c r="B1001">
        <f t="shared" si="16"/>
        <v>21</v>
      </c>
      <c r="C1001" s="31" t="s">
        <v>145</v>
      </c>
      <c r="D1001" s="31" t="s">
        <v>3285</v>
      </c>
      <c r="E1001" s="31" t="s">
        <v>3299</v>
      </c>
      <c r="F1001" s="31" t="s">
        <v>3300</v>
      </c>
      <c r="G1001" s="33">
        <v>1236.0578926995099</v>
      </c>
      <c r="H1001" s="31" t="s">
        <v>94</v>
      </c>
      <c r="I1001" s="33">
        <v>87.663680333298799</v>
      </c>
      <c r="J1001" s="33">
        <v>14.1</v>
      </c>
      <c r="K1001" s="31" t="s">
        <v>94</v>
      </c>
      <c r="L1001" s="31" t="s">
        <v>95</v>
      </c>
    </row>
    <row r="1002" spans="1:12" x14ac:dyDescent="0.2">
      <c r="A1002" t="str">
        <f>VLOOKUP(B1002,StateFIPS!A$2:B$52,2)</f>
        <v>Kentucky</v>
      </c>
      <c r="B1002">
        <f t="shared" si="16"/>
        <v>21</v>
      </c>
      <c r="C1002" s="31" t="s">
        <v>1839</v>
      </c>
      <c r="D1002" s="31" t="s">
        <v>3285</v>
      </c>
      <c r="E1002" s="31" t="s">
        <v>3299</v>
      </c>
      <c r="F1002" s="31" t="s">
        <v>3300</v>
      </c>
      <c r="G1002" s="33">
        <v>1236.0578926995099</v>
      </c>
      <c r="H1002" s="31" t="s">
        <v>94</v>
      </c>
      <c r="I1002" s="33">
        <v>87.663680333298799</v>
      </c>
      <c r="J1002" s="33">
        <v>14.1</v>
      </c>
      <c r="K1002" s="31" t="s">
        <v>94</v>
      </c>
      <c r="L1002" s="31" t="s">
        <v>95</v>
      </c>
    </row>
    <row r="1003" spans="1:12" x14ac:dyDescent="0.2">
      <c r="A1003" t="str">
        <f>VLOOKUP(B1003,StateFIPS!A$2:B$52,2)</f>
        <v>Kentucky</v>
      </c>
      <c r="B1003">
        <f t="shared" si="16"/>
        <v>21</v>
      </c>
      <c r="C1003" s="31" t="s">
        <v>143</v>
      </c>
      <c r="D1003" s="31" t="s">
        <v>3285</v>
      </c>
      <c r="E1003" s="31" t="s">
        <v>3299</v>
      </c>
      <c r="F1003" s="31" t="s">
        <v>3300</v>
      </c>
      <c r="G1003" s="33">
        <v>1236.0578926995099</v>
      </c>
      <c r="H1003" s="31" t="s">
        <v>94</v>
      </c>
      <c r="I1003" s="33">
        <v>87.663680333298799</v>
      </c>
      <c r="J1003" s="33">
        <v>14.1</v>
      </c>
      <c r="K1003" s="31" t="s">
        <v>94</v>
      </c>
      <c r="L1003" s="31" t="s">
        <v>95</v>
      </c>
    </row>
    <row r="1004" spans="1:12" x14ac:dyDescent="0.2">
      <c r="A1004" t="str">
        <f>VLOOKUP(B1004,StateFIPS!A$2:B$52,2)</f>
        <v>Kentucky</v>
      </c>
      <c r="B1004">
        <f t="shared" si="16"/>
        <v>21</v>
      </c>
      <c r="C1004" s="31" t="s">
        <v>3066</v>
      </c>
      <c r="D1004" s="31" t="s">
        <v>3285</v>
      </c>
      <c r="E1004" s="31" t="s">
        <v>3299</v>
      </c>
      <c r="F1004" s="31" t="s">
        <v>3300</v>
      </c>
      <c r="G1004" s="33">
        <v>1236.0578926995099</v>
      </c>
      <c r="H1004" s="31" t="s">
        <v>94</v>
      </c>
      <c r="I1004" s="33">
        <v>87.663680333298799</v>
      </c>
      <c r="J1004" s="33">
        <v>14.1</v>
      </c>
      <c r="K1004" s="31" t="s">
        <v>94</v>
      </c>
      <c r="L1004" s="31" t="s">
        <v>95</v>
      </c>
    </row>
    <row r="1005" spans="1:12" x14ac:dyDescent="0.2">
      <c r="A1005" t="str">
        <f>VLOOKUP(B1005,StateFIPS!A$2:B$52,2)</f>
        <v>Kentucky</v>
      </c>
      <c r="B1005">
        <f t="shared" si="16"/>
        <v>21</v>
      </c>
      <c r="C1005" s="31" t="s">
        <v>2694</v>
      </c>
      <c r="D1005" s="31" t="s">
        <v>3285</v>
      </c>
      <c r="E1005" s="31" t="s">
        <v>3299</v>
      </c>
      <c r="F1005" s="31" t="s">
        <v>3300</v>
      </c>
      <c r="G1005" s="33">
        <v>1236.0578926995099</v>
      </c>
      <c r="H1005" s="31" t="s">
        <v>94</v>
      </c>
      <c r="I1005" s="33">
        <v>87.663680333298799</v>
      </c>
      <c r="J1005" s="33">
        <v>14.1</v>
      </c>
      <c r="K1005" s="31" t="s">
        <v>94</v>
      </c>
      <c r="L1005" s="31" t="s">
        <v>95</v>
      </c>
    </row>
    <row r="1006" spans="1:12" x14ac:dyDescent="0.2">
      <c r="A1006" t="str">
        <f>VLOOKUP(B1006,StateFIPS!A$2:B$52,2)</f>
        <v>Kentucky</v>
      </c>
      <c r="B1006">
        <f t="shared" si="16"/>
        <v>21</v>
      </c>
      <c r="C1006" s="31" t="s">
        <v>3060</v>
      </c>
      <c r="D1006" s="31" t="s">
        <v>3285</v>
      </c>
      <c r="E1006" s="31" t="s">
        <v>3299</v>
      </c>
      <c r="F1006" s="31" t="s">
        <v>3300</v>
      </c>
      <c r="G1006" s="33">
        <v>1236.0578926995099</v>
      </c>
      <c r="H1006" s="31" t="s">
        <v>94</v>
      </c>
      <c r="I1006" s="33">
        <v>87.663680333298799</v>
      </c>
      <c r="J1006" s="33">
        <v>14.1</v>
      </c>
      <c r="K1006" s="31" t="s">
        <v>94</v>
      </c>
      <c r="L1006" s="31" t="s">
        <v>95</v>
      </c>
    </row>
    <row r="1007" spans="1:12" x14ac:dyDescent="0.2">
      <c r="A1007" t="str">
        <f>VLOOKUP(B1007,StateFIPS!A$2:B$52,2)</f>
        <v>Kentucky</v>
      </c>
      <c r="B1007">
        <f t="shared" si="16"/>
        <v>21</v>
      </c>
      <c r="C1007" s="31" t="s">
        <v>1841</v>
      </c>
      <c r="D1007" s="31" t="s">
        <v>3285</v>
      </c>
      <c r="E1007" s="31" t="s">
        <v>3299</v>
      </c>
      <c r="F1007" s="31" t="s">
        <v>3300</v>
      </c>
      <c r="G1007" s="33">
        <v>1236.0578926995099</v>
      </c>
      <c r="H1007" s="31" t="s">
        <v>94</v>
      </c>
      <c r="I1007" s="33">
        <v>87.663680333298799</v>
      </c>
      <c r="J1007" s="33">
        <v>14.1</v>
      </c>
      <c r="K1007" s="31" t="s">
        <v>94</v>
      </c>
      <c r="L1007" s="31" t="s">
        <v>95</v>
      </c>
    </row>
    <row r="1008" spans="1:12" x14ac:dyDescent="0.2">
      <c r="A1008" t="str">
        <f>VLOOKUP(B1008,StateFIPS!A$2:B$52,2)</f>
        <v>Kentucky</v>
      </c>
      <c r="B1008">
        <f t="shared" si="16"/>
        <v>21</v>
      </c>
      <c r="C1008" s="31" t="s">
        <v>113</v>
      </c>
      <c r="D1008" s="31" t="s">
        <v>3285</v>
      </c>
      <c r="E1008" s="31" t="s">
        <v>3299</v>
      </c>
      <c r="F1008" s="31" t="s">
        <v>3300</v>
      </c>
      <c r="G1008" s="33">
        <v>1236.0578926995099</v>
      </c>
      <c r="H1008" s="31" t="s">
        <v>94</v>
      </c>
      <c r="I1008" s="33">
        <v>87.663680333298799</v>
      </c>
      <c r="J1008" s="33">
        <v>14.1</v>
      </c>
      <c r="K1008" s="31" t="s">
        <v>94</v>
      </c>
      <c r="L1008" s="31" t="s">
        <v>95</v>
      </c>
    </row>
    <row r="1009" spans="1:12" x14ac:dyDescent="0.2">
      <c r="A1009" t="str">
        <f>VLOOKUP(B1009,StateFIPS!A$2:B$52,2)</f>
        <v>Kentucky</v>
      </c>
      <c r="B1009">
        <f t="shared" si="16"/>
        <v>21</v>
      </c>
      <c r="C1009" s="31" t="s">
        <v>1842</v>
      </c>
      <c r="D1009" s="31" t="s">
        <v>3285</v>
      </c>
      <c r="E1009" s="31" t="s">
        <v>3299</v>
      </c>
      <c r="F1009" s="31" t="s">
        <v>3300</v>
      </c>
      <c r="G1009" s="33">
        <v>1236.0578926995099</v>
      </c>
      <c r="H1009" s="31" t="s">
        <v>94</v>
      </c>
      <c r="I1009" s="33">
        <v>87.663680333298799</v>
      </c>
      <c r="J1009" s="33">
        <v>14.1</v>
      </c>
      <c r="K1009" s="31" t="s">
        <v>94</v>
      </c>
      <c r="L1009" s="31" t="s">
        <v>95</v>
      </c>
    </row>
    <row r="1010" spans="1:12" x14ac:dyDescent="0.2">
      <c r="A1010" t="str">
        <f>VLOOKUP(B1010,StateFIPS!A$2:B$52,2)</f>
        <v>Kentucky</v>
      </c>
      <c r="B1010">
        <f t="shared" si="16"/>
        <v>21</v>
      </c>
      <c r="C1010" s="31" t="s">
        <v>1845</v>
      </c>
      <c r="D1010" s="31" t="s">
        <v>3285</v>
      </c>
      <c r="E1010" s="31" t="s">
        <v>3299</v>
      </c>
      <c r="F1010" s="31" t="s">
        <v>3300</v>
      </c>
      <c r="G1010" s="33">
        <v>841.73746578021098</v>
      </c>
      <c r="H1010" s="31" t="s">
        <v>94</v>
      </c>
      <c r="I1010" s="33">
        <v>59.6976926085256</v>
      </c>
      <c r="J1010" s="33">
        <v>14.1</v>
      </c>
      <c r="K1010" s="31" t="s">
        <v>94</v>
      </c>
      <c r="L1010" s="31" t="s">
        <v>95</v>
      </c>
    </row>
    <row r="1011" spans="1:12" x14ac:dyDescent="0.2">
      <c r="A1011" t="str">
        <f>VLOOKUP(B1011,StateFIPS!A$2:B$52,2)</f>
        <v>Kentucky</v>
      </c>
      <c r="B1011">
        <f t="shared" si="16"/>
        <v>21</v>
      </c>
      <c r="C1011" s="31" t="s">
        <v>1846</v>
      </c>
      <c r="D1011" s="31" t="s">
        <v>3285</v>
      </c>
      <c r="E1011" s="31" t="s">
        <v>3299</v>
      </c>
      <c r="F1011" s="31" t="s">
        <v>3300</v>
      </c>
      <c r="G1011" s="33">
        <v>1989.56128275323</v>
      </c>
      <c r="H1011" s="31" t="s">
        <v>94</v>
      </c>
      <c r="I1011" s="33">
        <v>141.10363707469699</v>
      </c>
      <c r="J1011" s="33">
        <v>14.1</v>
      </c>
      <c r="K1011" s="31" t="s">
        <v>94</v>
      </c>
      <c r="L1011" s="31" t="s">
        <v>95</v>
      </c>
    </row>
    <row r="1012" spans="1:12" x14ac:dyDescent="0.2">
      <c r="A1012" t="str">
        <f>VLOOKUP(B1012,StateFIPS!A$2:B$52,2)</f>
        <v>Kentucky</v>
      </c>
      <c r="B1012">
        <f t="shared" si="16"/>
        <v>21</v>
      </c>
      <c r="C1012" s="31" t="s">
        <v>114</v>
      </c>
      <c r="D1012" s="31" t="s">
        <v>3285</v>
      </c>
      <c r="E1012" s="31" t="s">
        <v>3299</v>
      </c>
      <c r="F1012" s="31" t="s">
        <v>3300</v>
      </c>
      <c r="G1012" s="33">
        <v>1236.0578926995099</v>
      </c>
      <c r="H1012" s="31" t="s">
        <v>94</v>
      </c>
      <c r="I1012" s="33">
        <v>87.663680333298799</v>
      </c>
      <c r="J1012" s="33">
        <v>14.1</v>
      </c>
      <c r="K1012" s="31" t="s">
        <v>94</v>
      </c>
      <c r="L1012" s="31" t="s">
        <v>95</v>
      </c>
    </row>
    <row r="1013" spans="1:12" x14ac:dyDescent="0.2">
      <c r="A1013" t="str">
        <f>VLOOKUP(B1013,StateFIPS!A$2:B$52,2)</f>
        <v>Kentucky</v>
      </c>
      <c r="B1013">
        <f t="shared" si="16"/>
        <v>21</v>
      </c>
      <c r="C1013" s="31" t="s">
        <v>115</v>
      </c>
      <c r="D1013" s="31" t="s">
        <v>3285</v>
      </c>
      <c r="E1013" s="31" t="s">
        <v>3299</v>
      </c>
      <c r="F1013" s="31" t="s">
        <v>3300</v>
      </c>
      <c r="G1013" s="33">
        <v>1236.0578926995099</v>
      </c>
      <c r="H1013" s="31" t="s">
        <v>94</v>
      </c>
      <c r="I1013" s="33">
        <v>87.663680333298799</v>
      </c>
      <c r="J1013" s="33">
        <v>14.1</v>
      </c>
      <c r="K1013" s="31" t="s">
        <v>94</v>
      </c>
      <c r="L1013" s="31" t="s">
        <v>95</v>
      </c>
    </row>
    <row r="1014" spans="1:12" x14ac:dyDescent="0.2">
      <c r="A1014" t="str">
        <f>VLOOKUP(B1014,StateFIPS!A$2:B$52,2)</f>
        <v>Kentucky</v>
      </c>
      <c r="B1014">
        <f t="shared" si="16"/>
        <v>21</v>
      </c>
      <c r="C1014" s="31" t="s">
        <v>1848</v>
      </c>
      <c r="D1014" s="31" t="s">
        <v>3285</v>
      </c>
      <c r="E1014" s="31" t="s">
        <v>3299</v>
      </c>
      <c r="F1014" s="31" t="s">
        <v>3300</v>
      </c>
      <c r="G1014" s="33">
        <v>7728.6803676183099</v>
      </c>
      <c r="H1014" s="31" t="s">
        <v>94</v>
      </c>
      <c r="I1014" s="33">
        <v>548.13335940555396</v>
      </c>
      <c r="J1014" s="33">
        <v>14.1</v>
      </c>
      <c r="K1014" s="31" t="s">
        <v>94</v>
      </c>
      <c r="L1014" s="31" t="s">
        <v>95</v>
      </c>
    </row>
    <row r="1015" spans="1:12" x14ac:dyDescent="0.2">
      <c r="A1015" t="str">
        <f>VLOOKUP(B1015,StateFIPS!A$2:B$52,2)</f>
        <v>Kentucky</v>
      </c>
      <c r="B1015">
        <f t="shared" si="16"/>
        <v>21</v>
      </c>
      <c r="C1015" s="31" t="s">
        <v>3317</v>
      </c>
      <c r="D1015" s="31" t="s">
        <v>3285</v>
      </c>
      <c r="E1015" s="31" t="s">
        <v>3299</v>
      </c>
      <c r="F1015" s="31" t="s">
        <v>3300</v>
      </c>
      <c r="G1015" s="33">
        <v>1236.0578926995099</v>
      </c>
      <c r="H1015" s="31" t="s">
        <v>94</v>
      </c>
      <c r="I1015" s="33">
        <v>87.663680333298799</v>
      </c>
      <c r="J1015" s="33">
        <v>14.1</v>
      </c>
      <c r="K1015" s="31" t="s">
        <v>94</v>
      </c>
      <c r="L1015" s="31" t="s">
        <v>95</v>
      </c>
    </row>
    <row r="1016" spans="1:12" x14ac:dyDescent="0.2">
      <c r="A1016" t="str">
        <f>VLOOKUP(B1016,StateFIPS!A$2:B$52,2)</f>
        <v>Kentucky</v>
      </c>
      <c r="B1016">
        <f t="shared" si="16"/>
        <v>21</v>
      </c>
      <c r="C1016" s="31" t="s">
        <v>116</v>
      </c>
      <c r="D1016" s="31" t="s">
        <v>3285</v>
      </c>
      <c r="E1016" s="31" t="s">
        <v>3299</v>
      </c>
      <c r="F1016" s="31" t="s">
        <v>3300</v>
      </c>
      <c r="G1016" s="33">
        <v>1236.0578926995099</v>
      </c>
      <c r="H1016" s="31" t="s">
        <v>94</v>
      </c>
      <c r="I1016" s="33">
        <v>87.663680333298799</v>
      </c>
      <c r="J1016" s="33">
        <v>14.1</v>
      </c>
      <c r="K1016" s="31" t="s">
        <v>94</v>
      </c>
      <c r="L1016" s="31" t="s">
        <v>95</v>
      </c>
    </row>
    <row r="1017" spans="1:12" x14ac:dyDescent="0.2">
      <c r="A1017" t="str">
        <f>VLOOKUP(B1017,StateFIPS!A$2:B$52,2)</f>
        <v>Kentucky</v>
      </c>
      <c r="B1017">
        <f t="shared" si="16"/>
        <v>21</v>
      </c>
      <c r="C1017" s="31" t="s">
        <v>1849</v>
      </c>
      <c r="D1017" s="31" t="s">
        <v>3285</v>
      </c>
      <c r="E1017" s="31" t="s">
        <v>3299</v>
      </c>
      <c r="F1017" s="31" t="s">
        <v>3300</v>
      </c>
      <c r="G1017" s="33">
        <v>3060.8635119280402</v>
      </c>
      <c r="H1017" s="31" t="s">
        <v>94</v>
      </c>
      <c r="I1017" s="33">
        <v>217.08251857645701</v>
      </c>
      <c r="J1017" s="33">
        <v>14.1</v>
      </c>
      <c r="K1017" s="31" t="s">
        <v>94</v>
      </c>
      <c r="L1017" s="31" t="s">
        <v>95</v>
      </c>
    </row>
    <row r="1018" spans="1:12" x14ac:dyDescent="0.2">
      <c r="A1018" t="str">
        <f>VLOOKUP(B1018,StateFIPS!A$2:B$52,2)</f>
        <v>Kentucky</v>
      </c>
      <c r="B1018">
        <f t="shared" si="16"/>
        <v>21</v>
      </c>
      <c r="C1018" s="31" t="s">
        <v>117</v>
      </c>
      <c r="D1018" s="31" t="s">
        <v>3285</v>
      </c>
      <c r="E1018" s="31" t="s">
        <v>3299</v>
      </c>
      <c r="F1018" s="31" t="s">
        <v>3300</v>
      </c>
      <c r="G1018" s="33">
        <v>1236.0578926995099</v>
      </c>
      <c r="H1018" s="31" t="s">
        <v>94</v>
      </c>
      <c r="I1018" s="33">
        <v>87.663680333298799</v>
      </c>
      <c r="J1018" s="33">
        <v>14.1</v>
      </c>
      <c r="K1018" s="31" t="s">
        <v>94</v>
      </c>
      <c r="L1018" s="31" t="s">
        <v>95</v>
      </c>
    </row>
    <row r="1019" spans="1:12" x14ac:dyDescent="0.2">
      <c r="A1019" t="str">
        <f>VLOOKUP(B1019,StateFIPS!A$2:B$52,2)</f>
        <v>Kentucky</v>
      </c>
      <c r="B1019">
        <f t="shared" si="16"/>
        <v>21</v>
      </c>
      <c r="C1019" s="31" t="s">
        <v>1917</v>
      </c>
      <c r="D1019" s="31" t="s">
        <v>3285</v>
      </c>
      <c r="E1019" s="31" t="s">
        <v>3299</v>
      </c>
      <c r="F1019" s="31" t="s">
        <v>3300</v>
      </c>
      <c r="G1019" s="33">
        <v>1236.0578926995099</v>
      </c>
      <c r="H1019" s="31" t="s">
        <v>94</v>
      </c>
      <c r="I1019" s="33">
        <v>87.663680333298799</v>
      </c>
      <c r="J1019" s="33">
        <v>14.1</v>
      </c>
      <c r="K1019" s="31" t="s">
        <v>94</v>
      </c>
      <c r="L1019" s="31" t="s">
        <v>95</v>
      </c>
    </row>
    <row r="1020" spans="1:12" x14ac:dyDescent="0.2">
      <c r="A1020" t="str">
        <f>VLOOKUP(B1020,StateFIPS!A$2:B$52,2)</f>
        <v>Kentucky</v>
      </c>
      <c r="B1020">
        <f t="shared" si="16"/>
        <v>21</v>
      </c>
      <c r="C1020" s="31" t="s">
        <v>118</v>
      </c>
      <c r="D1020" s="31" t="s">
        <v>3285</v>
      </c>
      <c r="E1020" s="31" t="s">
        <v>3299</v>
      </c>
      <c r="F1020" s="31" t="s">
        <v>3300</v>
      </c>
      <c r="G1020" s="33">
        <v>1236.0578926995099</v>
      </c>
      <c r="H1020" s="31" t="s">
        <v>94</v>
      </c>
      <c r="I1020" s="33">
        <v>87.663680333298799</v>
      </c>
      <c r="J1020" s="33">
        <v>14.1</v>
      </c>
      <c r="K1020" s="31" t="s">
        <v>94</v>
      </c>
      <c r="L1020" s="31" t="s">
        <v>95</v>
      </c>
    </row>
    <row r="1021" spans="1:12" x14ac:dyDescent="0.2">
      <c r="A1021" t="str">
        <f>VLOOKUP(B1021,StateFIPS!A$2:B$52,2)</f>
        <v>Kentucky</v>
      </c>
      <c r="B1021">
        <f t="shared" si="16"/>
        <v>21</v>
      </c>
      <c r="C1021" s="31" t="s">
        <v>131</v>
      </c>
      <c r="D1021" s="31" t="s">
        <v>3285</v>
      </c>
      <c r="E1021" s="31" t="s">
        <v>3299</v>
      </c>
      <c r="F1021" s="31" t="s">
        <v>3300</v>
      </c>
      <c r="G1021" s="33">
        <v>1236.0578926995099</v>
      </c>
      <c r="H1021" s="31" t="s">
        <v>94</v>
      </c>
      <c r="I1021" s="33">
        <v>87.663680333298799</v>
      </c>
      <c r="J1021" s="33">
        <v>14.1</v>
      </c>
      <c r="K1021" s="31" t="s">
        <v>94</v>
      </c>
      <c r="L1021" s="31" t="s">
        <v>95</v>
      </c>
    </row>
    <row r="1022" spans="1:12" x14ac:dyDescent="0.2">
      <c r="A1022" t="str">
        <f>VLOOKUP(B1022,StateFIPS!A$2:B$52,2)</f>
        <v>Kentucky</v>
      </c>
      <c r="B1022">
        <f t="shared" si="16"/>
        <v>21</v>
      </c>
      <c r="C1022" s="31" t="s">
        <v>120</v>
      </c>
      <c r="D1022" s="31" t="s">
        <v>3285</v>
      </c>
      <c r="E1022" s="31" t="s">
        <v>3299</v>
      </c>
      <c r="F1022" s="31" t="s">
        <v>3300</v>
      </c>
      <c r="G1022" s="33">
        <v>1377.3885803676201</v>
      </c>
      <c r="H1022" s="31" t="s">
        <v>94</v>
      </c>
      <c r="I1022" s="33">
        <v>97.687133359405607</v>
      </c>
      <c r="J1022" s="33">
        <v>14.1</v>
      </c>
      <c r="K1022" s="31" t="s">
        <v>94</v>
      </c>
      <c r="L1022" s="31" t="s">
        <v>95</v>
      </c>
    </row>
    <row r="1023" spans="1:12" x14ac:dyDescent="0.2">
      <c r="A1023" t="str">
        <f>VLOOKUP(B1023,StateFIPS!A$2:B$52,2)</f>
        <v>Kentucky</v>
      </c>
      <c r="B1023">
        <f t="shared" si="16"/>
        <v>21</v>
      </c>
      <c r="C1023" s="31" t="s">
        <v>112</v>
      </c>
      <c r="D1023" s="31" t="s">
        <v>3285</v>
      </c>
      <c r="E1023" s="31" t="s">
        <v>3299</v>
      </c>
      <c r="F1023" s="31" t="s">
        <v>3300</v>
      </c>
      <c r="G1023" s="33">
        <v>3443.4714509190499</v>
      </c>
      <c r="H1023" s="31" t="s">
        <v>94</v>
      </c>
      <c r="I1023" s="33">
        <v>244.21783339851399</v>
      </c>
      <c r="J1023" s="33">
        <v>14.1</v>
      </c>
      <c r="K1023" s="31" t="s">
        <v>94</v>
      </c>
      <c r="L1023" s="31" t="s">
        <v>95</v>
      </c>
    </row>
    <row r="1024" spans="1:12" x14ac:dyDescent="0.2">
      <c r="A1024" t="str">
        <f>VLOOKUP(B1024,StateFIPS!A$2:B$52,2)</f>
        <v>Kentucky</v>
      </c>
      <c r="B1024">
        <f t="shared" si="16"/>
        <v>21</v>
      </c>
      <c r="C1024" s="31" t="s">
        <v>122</v>
      </c>
      <c r="D1024" s="31" t="s">
        <v>3285</v>
      </c>
      <c r="E1024" s="31" t="s">
        <v>3299</v>
      </c>
      <c r="F1024" s="31" t="s">
        <v>3300</v>
      </c>
      <c r="G1024" s="33">
        <v>4667.8168556902601</v>
      </c>
      <c r="H1024" s="31" t="s">
        <v>94</v>
      </c>
      <c r="I1024" s="33">
        <v>331.05084082909701</v>
      </c>
      <c r="J1024" s="33">
        <v>14.1</v>
      </c>
      <c r="K1024" s="31" t="s">
        <v>94</v>
      </c>
      <c r="L1024" s="31" t="s">
        <v>95</v>
      </c>
    </row>
    <row r="1025" spans="1:12" x14ac:dyDescent="0.2">
      <c r="A1025" t="str">
        <f>VLOOKUP(B1025,StateFIPS!A$2:B$52,2)</f>
        <v>Kentucky</v>
      </c>
      <c r="B1025">
        <f t="shared" si="16"/>
        <v>21</v>
      </c>
      <c r="C1025" s="31" t="s">
        <v>123</v>
      </c>
      <c r="D1025" s="31" t="s">
        <v>3285</v>
      </c>
      <c r="E1025" s="31" t="s">
        <v>3299</v>
      </c>
      <c r="F1025" s="31" t="s">
        <v>3300</v>
      </c>
      <c r="G1025" s="33">
        <v>1236.0578926995099</v>
      </c>
      <c r="H1025" s="31" t="s">
        <v>94</v>
      </c>
      <c r="I1025" s="33">
        <v>87.663680333298799</v>
      </c>
      <c r="J1025" s="33">
        <v>14.1</v>
      </c>
      <c r="K1025" s="31" t="s">
        <v>94</v>
      </c>
      <c r="L1025" s="31" t="s">
        <v>95</v>
      </c>
    </row>
    <row r="1026" spans="1:12" x14ac:dyDescent="0.2">
      <c r="A1026" t="str">
        <f>VLOOKUP(B1026,StateFIPS!A$2:B$52,2)</f>
        <v>Kentucky</v>
      </c>
      <c r="B1026">
        <f t="shared" si="16"/>
        <v>21</v>
      </c>
      <c r="C1026" s="31" t="s">
        <v>124</v>
      </c>
      <c r="D1026" s="31" t="s">
        <v>3285</v>
      </c>
      <c r="E1026" s="31" t="s">
        <v>3299</v>
      </c>
      <c r="F1026" s="31" t="s">
        <v>3300</v>
      </c>
      <c r="G1026" s="33">
        <v>1236.0578926995099</v>
      </c>
      <c r="H1026" s="31" t="s">
        <v>94</v>
      </c>
      <c r="I1026" s="33">
        <v>87.663680333298799</v>
      </c>
      <c r="J1026" s="33">
        <v>14.1</v>
      </c>
      <c r="K1026" s="31" t="s">
        <v>94</v>
      </c>
      <c r="L1026" s="31" t="s">
        <v>95</v>
      </c>
    </row>
    <row r="1027" spans="1:12" x14ac:dyDescent="0.2">
      <c r="A1027" t="str">
        <f>VLOOKUP(B1027,StateFIPS!A$2:B$52,2)</f>
        <v>Kentucky</v>
      </c>
      <c r="B1027">
        <f t="shared" ref="B1027:B1090" si="17">VALUE(LEFT(C1027,2))</f>
        <v>21</v>
      </c>
      <c r="C1027" s="31" t="s">
        <v>125</v>
      </c>
      <c r="D1027" s="31" t="s">
        <v>3285</v>
      </c>
      <c r="E1027" s="31" t="s">
        <v>3299</v>
      </c>
      <c r="F1027" s="31" t="s">
        <v>3300</v>
      </c>
      <c r="G1027" s="33">
        <v>1236.0578926995099</v>
      </c>
      <c r="H1027" s="31" t="s">
        <v>94</v>
      </c>
      <c r="I1027" s="33">
        <v>87.663680333298799</v>
      </c>
      <c r="J1027" s="33">
        <v>14.1</v>
      </c>
      <c r="K1027" s="31" t="s">
        <v>94</v>
      </c>
      <c r="L1027" s="31" t="s">
        <v>95</v>
      </c>
    </row>
    <row r="1028" spans="1:12" x14ac:dyDescent="0.2">
      <c r="A1028" t="str">
        <f>VLOOKUP(B1028,StateFIPS!A$2:B$52,2)</f>
        <v>Kentucky</v>
      </c>
      <c r="B1028">
        <f t="shared" si="17"/>
        <v>21</v>
      </c>
      <c r="C1028" s="31" t="s">
        <v>126</v>
      </c>
      <c r="D1028" s="31" t="s">
        <v>3285</v>
      </c>
      <c r="E1028" s="31" t="s">
        <v>3299</v>
      </c>
      <c r="F1028" s="31" t="s">
        <v>3300</v>
      </c>
      <c r="G1028" s="33">
        <v>1236.0578926995099</v>
      </c>
      <c r="H1028" s="31" t="s">
        <v>94</v>
      </c>
      <c r="I1028" s="33">
        <v>87.663680333298799</v>
      </c>
      <c r="J1028" s="33">
        <v>14.1</v>
      </c>
      <c r="K1028" s="31" t="s">
        <v>94</v>
      </c>
      <c r="L1028" s="31" t="s">
        <v>95</v>
      </c>
    </row>
    <row r="1029" spans="1:12" x14ac:dyDescent="0.2">
      <c r="A1029" t="str">
        <f>VLOOKUP(B1029,StateFIPS!A$2:B$52,2)</f>
        <v>Kentucky</v>
      </c>
      <c r="B1029">
        <f t="shared" si="17"/>
        <v>21</v>
      </c>
      <c r="C1029" s="31" t="s">
        <v>1903</v>
      </c>
      <c r="D1029" s="31" t="s">
        <v>3285</v>
      </c>
      <c r="E1029" s="31" t="s">
        <v>3299</v>
      </c>
      <c r="F1029" s="31" t="s">
        <v>3300</v>
      </c>
      <c r="G1029" s="33">
        <v>4514.7736800938601</v>
      </c>
      <c r="H1029" s="31" t="s">
        <v>94</v>
      </c>
      <c r="I1029" s="33">
        <v>320.196714900274</v>
      </c>
      <c r="J1029" s="33">
        <v>14.1</v>
      </c>
      <c r="K1029" s="31" t="s">
        <v>94</v>
      </c>
      <c r="L1029" s="31" t="s">
        <v>95</v>
      </c>
    </row>
    <row r="1030" spans="1:12" x14ac:dyDescent="0.2">
      <c r="A1030" t="str">
        <f>VLOOKUP(B1030,StateFIPS!A$2:B$52,2)</f>
        <v>Kentucky</v>
      </c>
      <c r="B1030">
        <f t="shared" si="17"/>
        <v>21</v>
      </c>
      <c r="C1030" s="31" t="s">
        <v>127</v>
      </c>
      <c r="D1030" s="31" t="s">
        <v>3285</v>
      </c>
      <c r="E1030" s="31" t="s">
        <v>3299</v>
      </c>
      <c r="F1030" s="31" t="s">
        <v>3300</v>
      </c>
      <c r="G1030" s="33">
        <v>2601.7339851388401</v>
      </c>
      <c r="H1030" s="31" t="s">
        <v>94</v>
      </c>
      <c r="I1030" s="33">
        <v>184.52014078998801</v>
      </c>
      <c r="J1030" s="33">
        <v>14.1</v>
      </c>
      <c r="K1030" s="31" t="s">
        <v>94</v>
      </c>
      <c r="L1030" s="31" t="s">
        <v>95</v>
      </c>
    </row>
    <row r="1031" spans="1:12" x14ac:dyDescent="0.2">
      <c r="A1031" t="str">
        <f>VLOOKUP(B1031,StateFIPS!A$2:B$52,2)</f>
        <v>Kentucky</v>
      </c>
      <c r="B1031">
        <f t="shared" si="17"/>
        <v>21</v>
      </c>
      <c r="C1031" s="31" t="s">
        <v>128</v>
      </c>
      <c r="D1031" s="31" t="s">
        <v>3285</v>
      </c>
      <c r="E1031" s="31" t="s">
        <v>3299</v>
      </c>
      <c r="F1031" s="31" t="s">
        <v>3300</v>
      </c>
      <c r="G1031" s="33">
        <v>1236.0578926995099</v>
      </c>
      <c r="H1031" s="31" t="s">
        <v>94</v>
      </c>
      <c r="I1031" s="33">
        <v>87.663680333298799</v>
      </c>
      <c r="J1031" s="33">
        <v>14.1</v>
      </c>
      <c r="K1031" s="31" t="s">
        <v>94</v>
      </c>
      <c r="L1031" s="31" t="s">
        <v>95</v>
      </c>
    </row>
    <row r="1032" spans="1:12" x14ac:dyDescent="0.2">
      <c r="A1032" t="str">
        <f>VLOOKUP(B1032,StateFIPS!A$2:B$52,2)</f>
        <v>Kentucky</v>
      </c>
      <c r="B1032">
        <f t="shared" si="17"/>
        <v>21</v>
      </c>
      <c r="C1032" s="31" t="s">
        <v>129</v>
      </c>
      <c r="D1032" s="31" t="s">
        <v>3285</v>
      </c>
      <c r="E1032" s="31" t="s">
        <v>3299</v>
      </c>
      <c r="F1032" s="31" t="s">
        <v>3300</v>
      </c>
      <c r="G1032" s="33">
        <v>1236.0578926995099</v>
      </c>
      <c r="H1032" s="31" t="s">
        <v>94</v>
      </c>
      <c r="I1032" s="33">
        <v>87.663680333298799</v>
      </c>
      <c r="J1032" s="33">
        <v>14.1</v>
      </c>
      <c r="K1032" s="31" t="s">
        <v>94</v>
      </c>
      <c r="L1032" s="31" t="s">
        <v>95</v>
      </c>
    </row>
    <row r="1033" spans="1:12" x14ac:dyDescent="0.2">
      <c r="A1033" t="str">
        <f>VLOOKUP(B1033,StateFIPS!A$2:B$52,2)</f>
        <v>Kentucky</v>
      </c>
      <c r="B1033">
        <f t="shared" si="17"/>
        <v>21</v>
      </c>
      <c r="C1033" s="31" t="s">
        <v>3067</v>
      </c>
      <c r="D1033" s="31" t="s">
        <v>3285</v>
      </c>
      <c r="E1033" s="31" t="s">
        <v>3299</v>
      </c>
      <c r="F1033" s="31" t="s">
        <v>3300</v>
      </c>
      <c r="G1033" s="33">
        <v>1236.0578926995099</v>
      </c>
      <c r="H1033" s="31" t="s">
        <v>94</v>
      </c>
      <c r="I1033" s="33">
        <v>87.663680333298799</v>
      </c>
      <c r="J1033" s="33">
        <v>14.1</v>
      </c>
      <c r="K1033" s="31" t="s">
        <v>94</v>
      </c>
      <c r="L1033" s="31" t="s">
        <v>95</v>
      </c>
    </row>
    <row r="1034" spans="1:12" x14ac:dyDescent="0.2">
      <c r="A1034" t="str">
        <f>VLOOKUP(B1034,StateFIPS!A$2:B$52,2)</f>
        <v>Kentucky</v>
      </c>
      <c r="B1034">
        <f t="shared" si="17"/>
        <v>21</v>
      </c>
      <c r="C1034" s="31" t="s">
        <v>130</v>
      </c>
      <c r="D1034" s="31" t="s">
        <v>3285</v>
      </c>
      <c r="E1034" s="31" t="s">
        <v>3299</v>
      </c>
      <c r="F1034" s="31" t="s">
        <v>3300</v>
      </c>
      <c r="G1034" s="33">
        <v>1236.0578926995099</v>
      </c>
      <c r="H1034" s="31" t="s">
        <v>94</v>
      </c>
      <c r="I1034" s="33">
        <v>87.663680333298799</v>
      </c>
      <c r="J1034" s="33">
        <v>14.1</v>
      </c>
      <c r="K1034" s="31" t="s">
        <v>94</v>
      </c>
      <c r="L1034" s="31" t="s">
        <v>95</v>
      </c>
    </row>
    <row r="1035" spans="1:12" x14ac:dyDescent="0.2">
      <c r="A1035" t="str">
        <f>VLOOKUP(B1035,StateFIPS!A$2:B$52,2)</f>
        <v>Kentucky</v>
      </c>
      <c r="B1035">
        <f t="shared" si="17"/>
        <v>21</v>
      </c>
      <c r="C1035" s="31" t="s">
        <v>1905</v>
      </c>
      <c r="D1035" s="31" t="s">
        <v>3285</v>
      </c>
      <c r="E1035" s="31" t="s">
        <v>3299</v>
      </c>
      <c r="F1035" s="31" t="s">
        <v>3300</v>
      </c>
      <c r="G1035" s="33">
        <v>1236.0578926995099</v>
      </c>
      <c r="H1035" s="31" t="s">
        <v>94</v>
      </c>
      <c r="I1035" s="33">
        <v>87.663680333298799</v>
      </c>
      <c r="J1035" s="33">
        <v>14.1</v>
      </c>
      <c r="K1035" s="31" t="s">
        <v>94</v>
      </c>
      <c r="L1035" s="31" t="s">
        <v>95</v>
      </c>
    </row>
    <row r="1036" spans="1:12" x14ac:dyDescent="0.2">
      <c r="A1036" t="str">
        <f>VLOOKUP(B1036,StateFIPS!A$2:B$52,2)</f>
        <v>Kentucky</v>
      </c>
      <c r="B1036">
        <f t="shared" si="17"/>
        <v>21</v>
      </c>
      <c r="C1036" s="31" t="s">
        <v>1907</v>
      </c>
      <c r="D1036" s="31" t="s">
        <v>3285</v>
      </c>
      <c r="E1036" s="31" t="s">
        <v>3299</v>
      </c>
      <c r="F1036" s="31" t="s">
        <v>3300</v>
      </c>
      <c r="G1036" s="33">
        <v>1530.4317559640201</v>
      </c>
      <c r="H1036" s="31" t="s">
        <v>94</v>
      </c>
      <c r="I1036" s="33">
        <v>108.54125928822801</v>
      </c>
      <c r="J1036" s="33">
        <v>14.1</v>
      </c>
      <c r="K1036" s="31" t="s">
        <v>94</v>
      </c>
      <c r="L1036" s="31" t="s">
        <v>95</v>
      </c>
    </row>
    <row r="1037" spans="1:12" x14ac:dyDescent="0.2">
      <c r="A1037" t="str">
        <f>VLOOKUP(B1037,StateFIPS!A$2:B$52,2)</f>
        <v>Kentucky</v>
      </c>
      <c r="B1037">
        <f t="shared" si="17"/>
        <v>21</v>
      </c>
      <c r="C1037" s="31" t="s">
        <v>157</v>
      </c>
      <c r="D1037" s="31" t="s">
        <v>3285</v>
      </c>
      <c r="E1037" s="31" t="s">
        <v>3299</v>
      </c>
      <c r="F1037" s="31" t="s">
        <v>3300</v>
      </c>
      <c r="G1037" s="33">
        <v>1236.0578926995099</v>
      </c>
      <c r="H1037" s="31" t="s">
        <v>94</v>
      </c>
      <c r="I1037" s="33">
        <v>87.663680333298799</v>
      </c>
      <c r="J1037" s="33">
        <v>14.1</v>
      </c>
      <c r="K1037" s="31" t="s">
        <v>94</v>
      </c>
      <c r="L1037" s="31" t="s">
        <v>95</v>
      </c>
    </row>
    <row r="1038" spans="1:12" x14ac:dyDescent="0.2">
      <c r="A1038" t="str">
        <f>VLOOKUP(B1038,StateFIPS!A$2:B$52,2)</f>
        <v>Kentucky</v>
      </c>
      <c r="B1038">
        <f t="shared" si="17"/>
        <v>21</v>
      </c>
      <c r="C1038" s="31" t="s">
        <v>1908</v>
      </c>
      <c r="D1038" s="31" t="s">
        <v>3285</v>
      </c>
      <c r="E1038" s="31" t="s">
        <v>3299</v>
      </c>
      <c r="F1038" s="31" t="s">
        <v>3300</v>
      </c>
      <c r="G1038" s="33">
        <v>1236.0578926995099</v>
      </c>
      <c r="H1038" s="31" t="s">
        <v>94</v>
      </c>
      <c r="I1038" s="33">
        <v>87.663680333298799</v>
      </c>
      <c r="J1038" s="33">
        <v>14.1</v>
      </c>
      <c r="K1038" s="31" t="s">
        <v>94</v>
      </c>
      <c r="L1038" s="31" t="s">
        <v>95</v>
      </c>
    </row>
    <row r="1039" spans="1:12" x14ac:dyDescent="0.2">
      <c r="A1039" t="str">
        <f>VLOOKUP(B1039,StateFIPS!A$2:B$52,2)</f>
        <v>Kentucky</v>
      </c>
      <c r="B1039">
        <f t="shared" si="17"/>
        <v>21</v>
      </c>
      <c r="C1039" s="31" t="s">
        <v>188</v>
      </c>
      <c r="D1039" s="31" t="s">
        <v>3285</v>
      </c>
      <c r="E1039" s="31" t="s">
        <v>3299</v>
      </c>
      <c r="F1039" s="31" t="s">
        <v>3300</v>
      </c>
      <c r="G1039" s="33">
        <v>3290.4282753226498</v>
      </c>
      <c r="H1039" s="31" t="s">
        <v>94</v>
      </c>
      <c r="I1039" s="33">
        <v>233.36370746969101</v>
      </c>
      <c r="J1039" s="33">
        <v>14.1</v>
      </c>
      <c r="K1039" s="31" t="s">
        <v>94</v>
      </c>
      <c r="L1039" s="31" t="s">
        <v>95</v>
      </c>
    </row>
    <row r="1040" spans="1:12" x14ac:dyDescent="0.2">
      <c r="A1040" t="str">
        <f>VLOOKUP(B1040,StateFIPS!A$2:B$52,2)</f>
        <v>Kentucky</v>
      </c>
      <c r="B1040">
        <f t="shared" si="17"/>
        <v>21</v>
      </c>
      <c r="C1040" s="31" t="s">
        <v>181</v>
      </c>
      <c r="D1040" s="31" t="s">
        <v>3285</v>
      </c>
      <c r="E1040" s="31" t="s">
        <v>3299</v>
      </c>
      <c r="F1040" s="31" t="s">
        <v>3300</v>
      </c>
      <c r="G1040" s="33">
        <v>1236.0578926995099</v>
      </c>
      <c r="H1040" s="31" t="s">
        <v>94</v>
      </c>
      <c r="I1040" s="33">
        <v>87.663680333298799</v>
      </c>
      <c r="J1040" s="33">
        <v>14.1</v>
      </c>
      <c r="K1040" s="31" t="s">
        <v>94</v>
      </c>
      <c r="L1040" s="31" t="s">
        <v>95</v>
      </c>
    </row>
    <row r="1041" spans="1:12" x14ac:dyDescent="0.2">
      <c r="A1041" t="str">
        <f>VLOOKUP(B1041,StateFIPS!A$2:B$52,2)</f>
        <v>Kentucky</v>
      </c>
      <c r="B1041">
        <f t="shared" si="17"/>
        <v>21</v>
      </c>
      <c r="C1041" s="31" t="s">
        <v>182</v>
      </c>
      <c r="D1041" s="31" t="s">
        <v>3285</v>
      </c>
      <c r="E1041" s="31" t="s">
        <v>3299</v>
      </c>
      <c r="F1041" s="31" t="s">
        <v>3300</v>
      </c>
      <c r="G1041" s="33">
        <v>1236.0578926995099</v>
      </c>
      <c r="H1041" s="31" t="s">
        <v>94</v>
      </c>
      <c r="I1041" s="33">
        <v>87.663680333298799</v>
      </c>
      <c r="J1041" s="33">
        <v>14.1</v>
      </c>
      <c r="K1041" s="31" t="s">
        <v>94</v>
      </c>
      <c r="L1041" s="31" t="s">
        <v>95</v>
      </c>
    </row>
    <row r="1042" spans="1:12" x14ac:dyDescent="0.2">
      <c r="A1042" t="str">
        <f>VLOOKUP(B1042,StateFIPS!A$2:B$52,2)</f>
        <v>Kentucky</v>
      </c>
      <c r="B1042">
        <f t="shared" si="17"/>
        <v>21</v>
      </c>
      <c r="C1042" s="31" t="s">
        <v>1910</v>
      </c>
      <c r="D1042" s="31" t="s">
        <v>3285</v>
      </c>
      <c r="E1042" s="31" t="s">
        <v>3299</v>
      </c>
      <c r="F1042" s="31" t="s">
        <v>3300</v>
      </c>
      <c r="G1042" s="33">
        <v>1236.0578926995099</v>
      </c>
      <c r="H1042" s="31" t="s">
        <v>94</v>
      </c>
      <c r="I1042" s="33">
        <v>87.663680333298799</v>
      </c>
      <c r="J1042" s="33">
        <v>14.1</v>
      </c>
      <c r="K1042" s="31" t="s">
        <v>94</v>
      </c>
      <c r="L1042" s="31" t="s">
        <v>95</v>
      </c>
    </row>
    <row r="1043" spans="1:12" x14ac:dyDescent="0.2">
      <c r="A1043" t="str">
        <f>VLOOKUP(B1043,StateFIPS!A$2:B$52,2)</f>
        <v>Kentucky</v>
      </c>
      <c r="B1043">
        <f t="shared" si="17"/>
        <v>21</v>
      </c>
      <c r="C1043" s="31" t="s">
        <v>183</v>
      </c>
      <c r="D1043" s="31" t="s">
        <v>3285</v>
      </c>
      <c r="E1043" s="31" t="s">
        <v>3299</v>
      </c>
      <c r="F1043" s="31" t="s">
        <v>3300</v>
      </c>
      <c r="G1043" s="33">
        <v>1236.0578926995099</v>
      </c>
      <c r="H1043" s="31" t="s">
        <v>94</v>
      </c>
      <c r="I1043" s="33">
        <v>87.663680333298799</v>
      </c>
      <c r="J1043" s="33">
        <v>14.1</v>
      </c>
      <c r="K1043" s="31" t="s">
        <v>94</v>
      </c>
      <c r="L1043" s="31" t="s">
        <v>95</v>
      </c>
    </row>
    <row r="1044" spans="1:12" x14ac:dyDescent="0.2">
      <c r="A1044" t="str">
        <f>VLOOKUP(B1044,StateFIPS!A$2:B$52,2)</f>
        <v>Kentucky</v>
      </c>
      <c r="B1044">
        <f t="shared" si="17"/>
        <v>21</v>
      </c>
      <c r="C1044" s="31" t="s">
        <v>3318</v>
      </c>
      <c r="D1044" s="31" t="s">
        <v>3285</v>
      </c>
      <c r="E1044" s="31" t="s">
        <v>3299</v>
      </c>
      <c r="F1044" s="31" t="s">
        <v>3300</v>
      </c>
      <c r="G1044" s="33">
        <v>1236.0578926995099</v>
      </c>
      <c r="H1044" s="31" t="s">
        <v>94</v>
      </c>
      <c r="I1044" s="33">
        <v>87.663680333298799</v>
      </c>
      <c r="J1044" s="33">
        <v>14.1</v>
      </c>
      <c r="K1044" s="31" t="s">
        <v>94</v>
      </c>
      <c r="L1044" s="31" t="s">
        <v>95</v>
      </c>
    </row>
    <row r="1045" spans="1:12" x14ac:dyDescent="0.2">
      <c r="A1045" t="str">
        <f>VLOOKUP(B1045,StateFIPS!A$2:B$52,2)</f>
        <v>Kentucky</v>
      </c>
      <c r="B1045">
        <f t="shared" si="17"/>
        <v>21</v>
      </c>
      <c r="C1045" s="31" t="s">
        <v>1911</v>
      </c>
      <c r="D1045" s="31" t="s">
        <v>3285</v>
      </c>
      <c r="E1045" s="31" t="s">
        <v>3299</v>
      </c>
      <c r="F1045" s="31" t="s">
        <v>3300</v>
      </c>
      <c r="G1045" s="33">
        <v>1236.0578926995099</v>
      </c>
      <c r="H1045" s="31" t="s">
        <v>94</v>
      </c>
      <c r="I1045" s="33">
        <v>87.663680333298799</v>
      </c>
      <c r="J1045" s="33">
        <v>14.1</v>
      </c>
      <c r="K1045" s="31" t="s">
        <v>94</v>
      </c>
      <c r="L1045" s="31" t="s">
        <v>95</v>
      </c>
    </row>
    <row r="1046" spans="1:12" x14ac:dyDescent="0.2">
      <c r="A1046" t="str">
        <f>VLOOKUP(B1046,StateFIPS!A$2:B$52,2)</f>
        <v>Kentucky</v>
      </c>
      <c r="B1046">
        <f t="shared" si="17"/>
        <v>21</v>
      </c>
      <c r="C1046" s="31" t="s">
        <v>154</v>
      </c>
      <c r="D1046" s="31" t="s">
        <v>3285</v>
      </c>
      <c r="E1046" s="31" t="s">
        <v>3299</v>
      </c>
      <c r="F1046" s="31" t="s">
        <v>3300</v>
      </c>
      <c r="G1046" s="33">
        <v>1236.0578926995099</v>
      </c>
      <c r="H1046" s="31" t="s">
        <v>94</v>
      </c>
      <c r="I1046" s="33">
        <v>87.663680333298799</v>
      </c>
      <c r="J1046" s="33">
        <v>14.1</v>
      </c>
      <c r="K1046" s="31" t="s">
        <v>94</v>
      </c>
      <c r="L1046" s="31" t="s">
        <v>95</v>
      </c>
    </row>
    <row r="1047" spans="1:12" x14ac:dyDescent="0.2">
      <c r="A1047" t="str">
        <f>VLOOKUP(B1047,StateFIPS!A$2:B$52,2)</f>
        <v>Kentucky</v>
      </c>
      <c r="B1047">
        <f t="shared" si="17"/>
        <v>21</v>
      </c>
      <c r="C1047" s="31" t="s">
        <v>179</v>
      </c>
      <c r="D1047" s="31" t="s">
        <v>3285</v>
      </c>
      <c r="E1047" s="31" t="s">
        <v>3299</v>
      </c>
      <c r="F1047" s="31" t="s">
        <v>3300</v>
      </c>
      <c r="G1047" s="33">
        <v>1236.0578926995099</v>
      </c>
      <c r="H1047" s="31" t="s">
        <v>94</v>
      </c>
      <c r="I1047" s="33">
        <v>87.663680333298799</v>
      </c>
      <c r="J1047" s="33">
        <v>14.1</v>
      </c>
      <c r="K1047" s="31" t="s">
        <v>94</v>
      </c>
      <c r="L1047" s="31" t="s">
        <v>95</v>
      </c>
    </row>
    <row r="1048" spans="1:12" x14ac:dyDescent="0.2">
      <c r="A1048" t="str">
        <f>VLOOKUP(B1048,StateFIPS!A$2:B$52,2)</f>
        <v>Kentucky</v>
      </c>
      <c r="B1048">
        <f t="shared" si="17"/>
        <v>21</v>
      </c>
      <c r="C1048" s="31" t="s">
        <v>180</v>
      </c>
      <c r="D1048" s="31" t="s">
        <v>3285</v>
      </c>
      <c r="E1048" s="31" t="s">
        <v>3299</v>
      </c>
      <c r="F1048" s="31" t="s">
        <v>3300</v>
      </c>
      <c r="G1048" s="33">
        <v>1236.0578926995099</v>
      </c>
      <c r="H1048" s="31" t="s">
        <v>94</v>
      </c>
      <c r="I1048" s="33">
        <v>87.663680333298799</v>
      </c>
      <c r="J1048" s="33">
        <v>14.1</v>
      </c>
      <c r="K1048" s="31" t="s">
        <v>94</v>
      </c>
      <c r="L1048" s="31" t="s">
        <v>95</v>
      </c>
    </row>
    <row r="1049" spans="1:12" x14ac:dyDescent="0.2">
      <c r="A1049" t="str">
        <f>VLOOKUP(B1049,StateFIPS!A$2:B$52,2)</f>
        <v>Kentucky</v>
      </c>
      <c r="B1049">
        <f t="shared" si="17"/>
        <v>21</v>
      </c>
      <c r="C1049" s="31" t="s">
        <v>184</v>
      </c>
      <c r="D1049" s="31" t="s">
        <v>3285</v>
      </c>
      <c r="E1049" s="31" t="s">
        <v>3299</v>
      </c>
      <c r="F1049" s="31" t="s">
        <v>3300</v>
      </c>
      <c r="G1049" s="33">
        <v>1236.0578926995099</v>
      </c>
      <c r="H1049" s="31" t="s">
        <v>94</v>
      </c>
      <c r="I1049" s="33">
        <v>87.663680333298799</v>
      </c>
      <c r="J1049" s="33">
        <v>14.1</v>
      </c>
      <c r="K1049" s="31" t="s">
        <v>94</v>
      </c>
      <c r="L1049" s="31" t="s">
        <v>95</v>
      </c>
    </row>
    <row r="1050" spans="1:12" x14ac:dyDescent="0.2">
      <c r="A1050" t="str">
        <f>VLOOKUP(B1050,StateFIPS!A$2:B$52,2)</f>
        <v>Kentucky</v>
      </c>
      <c r="B1050">
        <f t="shared" si="17"/>
        <v>21</v>
      </c>
      <c r="C1050" s="31" t="s">
        <v>3055</v>
      </c>
      <c r="D1050" s="31" t="s">
        <v>3285</v>
      </c>
      <c r="E1050" s="31" t="s">
        <v>3299</v>
      </c>
      <c r="F1050" s="31" t="s">
        <v>3300</v>
      </c>
      <c r="G1050" s="33">
        <v>1236.0578926995099</v>
      </c>
      <c r="H1050" s="31" t="s">
        <v>94</v>
      </c>
      <c r="I1050" s="33">
        <v>87.663680333298799</v>
      </c>
      <c r="J1050" s="33">
        <v>14.1</v>
      </c>
      <c r="K1050" s="31" t="s">
        <v>94</v>
      </c>
      <c r="L1050" s="31" t="s">
        <v>95</v>
      </c>
    </row>
    <row r="1051" spans="1:12" x14ac:dyDescent="0.2">
      <c r="A1051" t="str">
        <f>VLOOKUP(B1051,StateFIPS!A$2:B$52,2)</f>
        <v>Kentucky</v>
      </c>
      <c r="B1051">
        <f t="shared" si="17"/>
        <v>21</v>
      </c>
      <c r="C1051" s="31" t="s">
        <v>1914</v>
      </c>
      <c r="D1051" s="31" t="s">
        <v>3285</v>
      </c>
      <c r="E1051" s="31" t="s">
        <v>3299</v>
      </c>
      <c r="F1051" s="31" t="s">
        <v>3300</v>
      </c>
      <c r="G1051" s="33">
        <v>3826.0793899100499</v>
      </c>
      <c r="H1051" s="31" t="s">
        <v>94</v>
      </c>
      <c r="I1051" s="33">
        <v>271.35314822057097</v>
      </c>
      <c r="J1051" s="33">
        <v>14.1</v>
      </c>
      <c r="K1051" s="31" t="s">
        <v>94</v>
      </c>
      <c r="L1051" s="31" t="s">
        <v>95</v>
      </c>
    </row>
    <row r="1052" spans="1:12" x14ac:dyDescent="0.2">
      <c r="A1052" t="str">
        <f>VLOOKUP(B1052,StateFIPS!A$2:B$52,2)</f>
        <v>Kentucky</v>
      </c>
      <c r="B1052">
        <f t="shared" si="17"/>
        <v>21</v>
      </c>
      <c r="C1052" s="31" t="s">
        <v>1922</v>
      </c>
      <c r="D1052" s="31" t="s">
        <v>3285</v>
      </c>
      <c r="E1052" s="31" t="s">
        <v>3299</v>
      </c>
      <c r="F1052" s="31" t="s">
        <v>3300</v>
      </c>
      <c r="G1052" s="33">
        <v>1236.0578926995099</v>
      </c>
      <c r="H1052" s="31" t="s">
        <v>94</v>
      </c>
      <c r="I1052" s="33">
        <v>87.663680333298799</v>
      </c>
      <c r="J1052" s="33">
        <v>14.1</v>
      </c>
      <c r="K1052" s="31" t="s">
        <v>94</v>
      </c>
      <c r="L1052" s="31" t="s">
        <v>95</v>
      </c>
    </row>
    <row r="1053" spans="1:12" x14ac:dyDescent="0.2">
      <c r="A1053" t="str">
        <f>VLOOKUP(B1053,StateFIPS!A$2:B$52,2)</f>
        <v>Kentucky</v>
      </c>
      <c r="B1053">
        <f t="shared" si="17"/>
        <v>21</v>
      </c>
      <c r="C1053" s="31" t="s">
        <v>1901</v>
      </c>
      <c r="D1053" s="31" t="s">
        <v>3285</v>
      </c>
      <c r="E1053" s="31" t="s">
        <v>3299</v>
      </c>
      <c r="F1053" s="31" t="s">
        <v>3300</v>
      </c>
      <c r="G1053" s="33">
        <v>1236.0578926995099</v>
      </c>
      <c r="H1053" s="31" t="s">
        <v>94</v>
      </c>
      <c r="I1053" s="33">
        <v>87.663680333298799</v>
      </c>
      <c r="J1053" s="33">
        <v>14.1</v>
      </c>
      <c r="K1053" s="31" t="s">
        <v>94</v>
      </c>
      <c r="L1053" s="31" t="s">
        <v>95</v>
      </c>
    </row>
    <row r="1054" spans="1:12" x14ac:dyDescent="0.2">
      <c r="A1054" t="str">
        <f>VLOOKUP(B1054,StateFIPS!A$2:B$52,2)</f>
        <v>Kentucky</v>
      </c>
      <c r="B1054">
        <f t="shared" si="17"/>
        <v>21</v>
      </c>
      <c r="C1054" s="31" t="s">
        <v>185</v>
      </c>
      <c r="D1054" s="31" t="s">
        <v>3285</v>
      </c>
      <c r="E1054" s="31" t="s">
        <v>3299</v>
      </c>
      <c r="F1054" s="31" t="s">
        <v>3300</v>
      </c>
      <c r="G1054" s="33">
        <v>1236.0578926995099</v>
      </c>
      <c r="H1054" s="31" t="s">
        <v>94</v>
      </c>
      <c r="I1054" s="33">
        <v>87.663680333298799</v>
      </c>
      <c r="J1054" s="33">
        <v>14.1</v>
      </c>
      <c r="K1054" s="31" t="s">
        <v>94</v>
      </c>
      <c r="L1054" s="31" t="s">
        <v>95</v>
      </c>
    </row>
    <row r="1055" spans="1:12" x14ac:dyDescent="0.2">
      <c r="A1055" t="str">
        <f>VLOOKUP(B1055,StateFIPS!A$2:B$52,2)</f>
        <v>Kentucky</v>
      </c>
      <c r="B1055">
        <f t="shared" si="17"/>
        <v>21</v>
      </c>
      <c r="C1055" s="31" t="s">
        <v>186</v>
      </c>
      <c r="D1055" s="31" t="s">
        <v>3285</v>
      </c>
      <c r="E1055" s="31" t="s">
        <v>3299</v>
      </c>
      <c r="F1055" s="31" t="s">
        <v>3300</v>
      </c>
      <c r="G1055" s="33">
        <v>1236.0578926995099</v>
      </c>
      <c r="H1055" s="31" t="s">
        <v>94</v>
      </c>
      <c r="I1055" s="33">
        <v>87.663680333298799</v>
      </c>
      <c r="J1055" s="33">
        <v>14.1</v>
      </c>
      <c r="K1055" s="31" t="s">
        <v>94</v>
      </c>
      <c r="L1055" s="31" t="s">
        <v>95</v>
      </c>
    </row>
    <row r="1056" spans="1:12" x14ac:dyDescent="0.2">
      <c r="A1056" t="str">
        <f>VLOOKUP(B1056,StateFIPS!A$2:B$52,2)</f>
        <v>Kentucky</v>
      </c>
      <c r="B1056">
        <f t="shared" si="17"/>
        <v>21</v>
      </c>
      <c r="C1056" s="31" t="s">
        <v>198</v>
      </c>
      <c r="D1056" s="31" t="s">
        <v>3285</v>
      </c>
      <c r="E1056" s="31" t="s">
        <v>3299</v>
      </c>
      <c r="F1056" s="31" t="s">
        <v>3300</v>
      </c>
      <c r="G1056" s="33">
        <v>1236.0578926995099</v>
      </c>
      <c r="H1056" s="31" t="s">
        <v>94</v>
      </c>
      <c r="I1056" s="33">
        <v>87.663680333298799</v>
      </c>
      <c r="J1056" s="33">
        <v>14.1</v>
      </c>
      <c r="K1056" s="31" t="s">
        <v>94</v>
      </c>
      <c r="L1056" s="31" t="s">
        <v>95</v>
      </c>
    </row>
    <row r="1057" spans="1:12" x14ac:dyDescent="0.2">
      <c r="A1057" t="str">
        <f>VLOOKUP(B1057,StateFIPS!A$2:B$52,2)</f>
        <v>Kentucky</v>
      </c>
      <c r="B1057">
        <f t="shared" si="17"/>
        <v>21</v>
      </c>
      <c r="C1057" s="31" t="s">
        <v>1929</v>
      </c>
      <c r="D1057" s="31" t="s">
        <v>3285</v>
      </c>
      <c r="E1057" s="31" t="s">
        <v>3299</v>
      </c>
      <c r="F1057" s="31" t="s">
        <v>3300</v>
      </c>
      <c r="G1057" s="33">
        <v>1236.0578926995099</v>
      </c>
      <c r="H1057" s="31" t="s">
        <v>94</v>
      </c>
      <c r="I1057" s="33">
        <v>87.663680333298799</v>
      </c>
      <c r="J1057" s="33">
        <v>14.1</v>
      </c>
      <c r="K1057" s="31" t="s">
        <v>94</v>
      </c>
      <c r="L1057" s="31" t="s">
        <v>95</v>
      </c>
    </row>
    <row r="1058" spans="1:12" x14ac:dyDescent="0.2">
      <c r="A1058" t="str">
        <f>VLOOKUP(B1058,StateFIPS!A$2:B$52,2)</f>
        <v>Kentucky</v>
      </c>
      <c r="B1058">
        <f t="shared" si="17"/>
        <v>21</v>
      </c>
      <c r="C1058" s="31" t="s">
        <v>187</v>
      </c>
      <c r="D1058" s="31" t="s">
        <v>3285</v>
      </c>
      <c r="E1058" s="31" t="s">
        <v>3299</v>
      </c>
      <c r="F1058" s="31" t="s">
        <v>3300</v>
      </c>
      <c r="G1058" s="33">
        <v>1236.0578926995099</v>
      </c>
      <c r="H1058" s="31" t="s">
        <v>94</v>
      </c>
      <c r="I1058" s="33">
        <v>87.663680333298799</v>
      </c>
      <c r="J1058" s="33">
        <v>14.1</v>
      </c>
      <c r="K1058" s="31" t="s">
        <v>94</v>
      </c>
      <c r="L1058" s="31" t="s">
        <v>95</v>
      </c>
    </row>
    <row r="1059" spans="1:12" x14ac:dyDescent="0.2">
      <c r="A1059" t="str">
        <f>VLOOKUP(B1059,StateFIPS!A$2:B$52,2)</f>
        <v>Kentucky</v>
      </c>
      <c r="B1059">
        <f t="shared" si="17"/>
        <v>21</v>
      </c>
      <c r="C1059" s="31" t="s">
        <v>177</v>
      </c>
      <c r="D1059" s="31" t="s">
        <v>3285</v>
      </c>
      <c r="E1059" s="31" t="s">
        <v>3299</v>
      </c>
      <c r="F1059" s="31" t="s">
        <v>3300</v>
      </c>
      <c r="G1059" s="33">
        <v>1236.0578926995099</v>
      </c>
      <c r="H1059" s="31" t="s">
        <v>94</v>
      </c>
      <c r="I1059" s="33">
        <v>87.663680333298799</v>
      </c>
      <c r="J1059" s="33">
        <v>14.1</v>
      </c>
      <c r="K1059" s="31" t="s">
        <v>94</v>
      </c>
      <c r="L1059" s="31" t="s">
        <v>95</v>
      </c>
    </row>
    <row r="1060" spans="1:12" x14ac:dyDescent="0.2">
      <c r="A1060" t="str">
        <f>VLOOKUP(B1060,StateFIPS!A$2:B$52,2)</f>
        <v>Kentucky</v>
      </c>
      <c r="B1060">
        <f t="shared" si="17"/>
        <v>21</v>
      </c>
      <c r="C1060" s="31" t="s">
        <v>189</v>
      </c>
      <c r="D1060" s="31" t="s">
        <v>3285</v>
      </c>
      <c r="E1060" s="31" t="s">
        <v>3299</v>
      </c>
      <c r="F1060" s="31" t="s">
        <v>3300</v>
      </c>
      <c r="G1060" s="33">
        <v>1236.0578926995099</v>
      </c>
      <c r="H1060" s="31" t="s">
        <v>94</v>
      </c>
      <c r="I1060" s="33">
        <v>87.663680333298799</v>
      </c>
      <c r="J1060" s="33">
        <v>14.1</v>
      </c>
      <c r="K1060" s="31" t="s">
        <v>94</v>
      </c>
      <c r="L1060" s="31" t="s">
        <v>95</v>
      </c>
    </row>
    <row r="1061" spans="1:12" x14ac:dyDescent="0.2">
      <c r="A1061" t="str">
        <f>VLOOKUP(B1061,StateFIPS!A$2:B$52,2)</f>
        <v>Kentucky</v>
      </c>
      <c r="B1061">
        <f t="shared" si="17"/>
        <v>21</v>
      </c>
      <c r="C1061" s="31" t="s">
        <v>190</v>
      </c>
      <c r="D1061" s="31" t="s">
        <v>3285</v>
      </c>
      <c r="E1061" s="31" t="s">
        <v>3299</v>
      </c>
      <c r="F1061" s="31" t="s">
        <v>3300</v>
      </c>
      <c r="G1061" s="33">
        <v>612.17270238560798</v>
      </c>
      <c r="H1061" s="31" t="s">
        <v>94</v>
      </c>
      <c r="I1061" s="33">
        <v>43.416503715291398</v>
      </c>
      <c r="J1061" s="33">
        <v>14.1</v>
      </c>
      <c r="K1061" s="31" t="s">
        <v>94</v>
      </c>
      <c r="L1061" s="31" t="s">
        <v>95</v>
      </c>
    </row>
    <row r="1062" spans="1:12" x14ac:dyDescent="0.2">
      <c r="A1062" t="str">
        <f>VLOOKUP(B1062,StateFIPS!A$2:B$52,2)</f>
        <v>Kentucky</v>
      </c>
      <c r="B1062">
        <f t="shared" si="17"/>
        <v>21</v>
      </c>
      <c r="C1062" s="31" t="s">
        <v>191</v>
      </c>
      <c r="D1062" s="31" t="s">
        <v>3285</v>
      </c>
      <c r="E1062" s="31" t="s">
        <v>3299</v>
      </c>
      <c r="F1062" s="31" t="s">
        <v>3300</v>
      </c>
      <c r="G1062" s="33">
        <v>1236.0578926995099</v>
      </c>
      <c r="H1062" s="31" t="s">
        <v>94</v>
      </c>
      <c r="I1062" s="33">
        <v>87.663680333298799</v>
      </c>
      <c r="J1062" s="33">
        <v>14.1</v>
      </c>
      <c r="K1062" s="31" t="s">
        <v>94</v>
      </c>
      <c r="L1062" s="31" t="s">
        <v>95</v>
      </c>
    </row>
    <row r="1063" spans="1:12" x14ac:dyDescent="0.2">
      <c r="A1063" t="str">
        <f>VLOOKUP(B1063,StateFIPS!A$2:B$52,2)</f>
        <v>Kentucky</v>
      </c>
      <c r="B1063">
        <f t="shared" si="17"/>
        <v>21</v>
      </c>
      <c r="C1063" s="31" t="s">
        <v>192</v>
      </c>
      <c r="D1063" s="31" t="s">
        <v>3285</v>
      </c>
      <c r="E1063" s="31" t="s">
        <v>3299</v>
      </c>
      <c r="F1063" s="31" t="s">
        <v>3300</v>
      </c>
      <c r="G1063" s="33">
        <v>1236.0578926995099</v>
      </c>
      <c r="H1063" s="31" t="s">
        <v>94</v>
      </c>
      <c r="I1063" s="33">
        <v>87.663680333298799</v>
      </c>
      <c r="J1063" s="33">
        <v>14.1</v>
      </c>
      <c r="K1063" s="31" t="s">
        <v>94</v>
      </c>
      <c r="L1063" s="31" t="s">
        <v>95</v>
      </c>
    </row>
    <row r="1064" spans="1:12" x14ac:dyDescent="0.2">
      <c r="A1064" t="str">
        <f>VLOOKUP(B1064,StateFIPS!A$2:B$52,2)</f>
        <v>Kentucky</v>
      </c>
      <c r="B1064">
        <f t="shared" si="17"/>
        <v>21</v>
      </c>
      <c r="C1064" s="31" t="s">
        <v>3054</v>
      </c>
      <c r="D1064" s="31" t="s">
        <v>3285</v>
      </c>
      <c r="E1064" s="31" t="s">
        <v>3299</v>
      </c>
      <c r="F1064" s="31" t="s">
        <v>3300</v>
      </c>
      <c r="G1064" s="33">
        <v>1236.0578926995099</v>
      </c>
      <c r="H1064" s="31" t="s">
        <v>94</v>
      </c>
      <c r="I1064" s="33">
        <v>87.663680333298799</v>
      </c>
      <c r="J1064" s="33">
        <v>14.1</v>
      </c>
      <c r="K1064" s="31" t="s">
        <v>94</v>
      </c>
      <c r="L1064" s="31" t="s">
        <v>95</v>
      </c>
    </row>
    <row r="1065" spans="1:12" x14ac:dyDescent="0.2">
      <c r="A1065" t="str">
        <f>VLOOKUP(B1065,StateFIPS!A$2:B$52,2)</f>
        <v>Kentucky</v>
      </c>
      <c r="B1065">
        <f t="shared" si="17"/>
        <v>21</v>
      </c>
      <c r="C1065" s="31" t="s">
        <v>3053</v>
      </c>
      <c r="D1065" s="31" t="s">
        <v>3285</v>
      </c>
      <c r="E1065" s="31" t="s">
        <v>3299</v>
      </c>
      <c r="F1065" s="31" t="s">
        <v>3300</v>
      </c>
      <c r="G1065" s="33">
        <v>1236.0578926995099</v>
      </c>
      <c r="H1065" s="31" t="s">
        <v>94</v>
      </c>
      <c r="I1065" s="33">
        <v>87.663680333298799</v>
      </c>
      <c r="J1065" s="33">
        <v>14.1</v>
      </c>
      <c r="K1065" s="31" t="s">
        <v>94</v>
      </c>
      <c r="L1065" s="31" t="s">
        <v>95</v>
      </c>
    </row>
    <row r="1066" spans="1:12" x14ac:dyDescent="0.2">
      <c r="A1066" t="str">
        <f>VLOOKUP(B1066,StateFIPS!A$2:B$52,2)</f>
        <v>Kentucky</v>
      </c>
      <c r="B1066">
        <f t="shared" si="17"/>
        <v>21</v>
      </c>
      <c r="C1066" s="31" t="s">
        <v>193</v>
      </c>
      <c r="D1066" s="31" t="s">
        <v>3285</v>
      </c>
      <c r="E1066" s="31" t="s">
        <v>3299</v>
      </c>
      <c r="F1066" s="31" t="s">
        <v>3300</v>
      </c>
      <c r="G1066" s="33">
        <v>1236.0578926995099</v>
      </c>
      <c r="H1066" s="31" t="s">
        <v>94</v>
      </c>
      <c r="I1066" s="33">
        <v>87.663680333298799</v>
      </c>
      <c r="J1066" s="33">
        <v>14.1</v>
      </c>
      <c r="K1066" s="31" t="s">
        <v>94</v>
      </c>
      <c r="L1066" s="31" t="s">
        <v>95</v>
      </c>
    </row>
    <row r="1067" spans="1:12" x14ac:dyDescent="0.2">
      <c r="A1067" t="str">
        <f>VLOOKUP(B1067,StateFIPS!A$2:B$52,2)</f>
        <v>Kentucky</v>
      </c>
      <c r="B1067">
        <f t="shared" si="17"/>
        <v>21</v>
      </c>
      <c r="C1067" s="31" t="s">
        <v>1927</v>
      </c>
      <c r="D1067" s="31" t="s">
        <v>3285</v>
      </c>
      <c r="E1067" s="31" t="s">
        <v>3299</v>
      </c>
      <c r="F1067" s="31" t="s">
        <v>3300</v>
      </c>
      <c r="G1067" s="33">
        <v>1236.0578926995099</v>
      </c>
      <c r="H1067" s="31" t="s">
        <v>94</v>
      </c>
      <c r="I1067" s="33">
        <v>87.663680333298799</v>
      </c>
      <c r="J1067" s="33">
        <v>14.1</v>
      </c>
      <c r="K1067" s="31" t="s">
        <v>94</v>
      </c>
      <c r="L1067" s="31" t="s">
        <v>95</v>
      </c>
    </row>
    <row r="1068" spans="1:12" x14ac:dyDescent="0.2">
      <c r="A1068" t="str">
        <f>VLOOKUP(B1068,StateFIPS!A$2:B$52,2)</f>
        <v>Kentucky</v>
      </c>
      <c r="B1068">
        <f t="shared" si="17"/>
        <v>21</v>
      </c>
      <c r="C1068" s="31" t="s">
        <v>194</v>
      </c>
      <c r="D1068" s="31" t="s">
        <v>3285</v>
      </c>
      <c r="E1068" s="31" t="s">
        <v>3299</v>
      </c>
      <c r="F1068" s="31" t="s">
        <v>3300</v>
      </c>
      <c r="G1068" s="33">
        <v>1236.0578926995099</v>
      </c>
      <c r="H1068" s="31" t="s">
        <v>94</v>
      </c>
      <c r="I1068" s="33">
        <v>87.663680333298799</v>
      </c>
      <c r="J1068" s="33">
        <v>14.1</v>
      </c>
      <c r="K1068" s="31" t="s">
        <v>94</v>
      </c>
      <c r="L1068" s="31" t="s">
        <v>95</v>
      </c>
    </row>
    <row r="1069" spans="1:12" x14ac:dyDescent="0.2">
      <c r="A1069" t="str">
        <f>VLOOKUP(B1069,StateFIPS!A$2:B$52,2)</f>
        <v>Kentucky</v>
      </c>
      <c r="B1069">
        <f t="shared" si="17"/>
        <v>21</v>
      </c>
      <c r="C1069" s="31" t="s">
        <v>195</v>
      </c>
      <c r="D1069" s="31" t="s">
        <v>3285</v>
      </c>
      <c r="E1069" s="31" t="s">
        <v>3299</v>
      </c>
      <c r="F1069" s="31" t="s">
        <v>3300</v>
      </c>
      <c r="G1069" s="33">
        <v>1236.0578926995099</v>
      </c>
      <c r="H1069" s="31" t="s">
        <v>94</v>
      </c>
      <c r="I1069" s="33">
        <v>87.663680333298799</v>
      </c>
      <c r="J1069" s="33">
        <v>14.1</v>
      </c>
      <c r="K1069" s="31" t="s">
        <v>94</v>
      </c>
      <c r="L1069" s="31" t="s">
        <v>95</v>
      </c>
    </row>
    <row r="1070" spans="1:12" x14ac:dyDescent="0.2">
      <c r="A1070" t="str">
        <f>VLOOKUP(B1070,StateFIPS!A$2:B$52,2)</f>
        <v>Kentucky</v>
      </c>
      <c r="B1070">
        <f t="shared" si="17"/>
        <v>21</v>
      </c>
      <c r="C1070" s="31" t="s">
        <v>196</v>
      </c>
      <c r="D1070" s="31" t="s">
        <v>3285</v>
      </c>
      <c r="E1070" s="31" t="s">
        <v>3299</v>
      </c>
      <c r="F1070" s="31" t="s">
        <v>3300</v>
      </c>
      <c r="G1070" s="33">
        <v>1236.0578926995099</v>
      </c>
      <c r="H1070" s="31" t="s">
        <v>94</v>
      </c>
      <c r="I1070" s="33">
        <v>87.663680333298799</v>
      </c>
      <c r="J1070" s="33">
        <v>14.1</v>
      </c>
      <c r="K1070" s="31" t="s">
        <v>94</v>
      </c>
      <c r="L1070" s="31" t="s">
        <v>95</v>
      </c>
    </row>
    <row r="1071" spans="1:12" x14ac:dyDescent="0.2">
      <c r="A1071" t="str">
        <f>VLOOKUP(B1071,StateFIPS!A$2:B$52,2)</f>
        <v>Kentucky</v>
      </c>
      <c r="B1071">
        <f t="shared" si="17"/>
        <v>21</v>
      </c>
      <c r="C1071" s="31" t="s">
        <v>1925</v>
      </c>
      <c r="D1071" s="31" t="s">
        <v>3285</v>
      </c>
      <c r="E1071" s="31" t="s">
        <v>3299</v>
      </c>
      <c r="F1071" s="31" t="s">
        <v>3300</v>
      </c>
      <c r="G1071" s="33">
        <v>1236.0578926995099</v>
      </c>
      <c r="H1071" s="31" t="s">
        <v>94</v>
      </c>
      <c r="I1071" s="33">
        <v>87.663680333298799</v>
      </c>
      <c r="J1071" s="33">
        <v>14.1</v>
      </c>
      <c r="K1071" s="31" t="s">
        <v>94</v>
      </c>
      <c r="L1071" s="31" t="s">
        <v>95</v>
      </c>
    </row>
    <row r="1072" spans="1:12" x14ac:dyDescent="0.2">
      <c r="A1072" t="str">
        <f>VLOOKUP(B1072,StateFIPS!A$2:B$52,2)</f>
        <v>Kentucky</v>
      </c>
      <c r="B1072">
        <f t="shared" si="17"/>
        <v>21</v>
      </c>
      <c r="C1072" s="31" t="s">
        <v>197</v>
      </c>
      <c r="D1072" s="31" t="s">
        <v>3285</v>
      </c>
      <c r="E1072" s="31" t="s">
        <v>3299</v>
      </c>
      <c r="F1072" s="31" t="s">
        <v>3300</v>
      </c>
      <c r="G1072" s="33">
        <v>1236.0578926995099</v>
      </c>
      <c r="H1072" s="31" t="s">
        <v>94</v>
      </c>
      <c r="I1072" s="33">
        <v>87.663680333298799</v>
      </c>
      <c r="J1072" s="33">
        <v>14.1</v>
      </c>
      <c r="K1072" s="31" t="s">
        <v>94</v>
      </c>
      <c r="L1072" s="31" t="s">
        <v>95</v>
      </c>
    </row>
    <row r="1073" spans="1:12" x14ac:dyDescent="0.2">
      <c r="A1073" t="str">
        <f>VLOOKUP(B1073,StateFIPS!A$2:B$52,2)</f>
        <v>Kentucky</v>
      </c>
      <c r="B1073">
        <f t="shared" si="17"/>
        <v>21</v>
      </c>
      <c r="C1073" s="31" t="s">
        <v>1923</v>
      </c>
      <c r="D1073" s="31" t="s">
        <v>3285</v>
      </c>
      <c r="E1073" s="31" t="s">
        <v>3299</v>
      </c>
      <c r="F1073" s="31" t="s">
        <v>3300</v>
      </c>
      <c r="G1073" s="33">
        <v>11172.151818537401</v>
      </c>
      <c r="H1073" s="31" t="s">
        <v>94</v>
      </c>
      <c r="I1073" s="33">
        <v>792.35119280406798</v>
      </c>
      <c r="J1073" s="33">
        <v>14.1</v>
      </c>
      <c r="K1073" s="31" t="s">
        <v>94</v>
      </c>
      <c r="L1073" s="31" t="s">
        <v>95</v>
      </c>
    </row>
    <row r="1074" spans="1:12" x14ac:dyDescent="0.2">
      <c r="A1074" t="str">
        <f>VLOOKUP(B1074,StateFIPS!A$2:B$52,2)</f>
        <v>Kentucky</v>
      </c>
      <c r="B1074">
        <f t="shared" si="17"/>
        <v>21</v>
      </c>
      <c r="C1074" s="31" t="s">
        <v>3198</v>
      </c>
      <c r="D1074" s="31" t="s">
        <v>3285</v>
      </c>
      <c r="E1074" s="31" t="s">
        <v>3299</v>
      </c>
      <c r="F1074" s="31" t="s">
        <v>3300</v>
      </c>
      <c r="G1074" s="33">
        <v>1236.0578926995099</v>
      </c>
      <c r="H1074" s="31" t="s">
        <v>94</v>
      </c>
      <c r="I1074" s="33">
        <v>87.663680333298799</v>
      </c>
      <c r="J1074" s="33">
        <v>14.1</v>
      </c>
      <c r="K1074" s="31" t="s">
        <v>94</v>
      </c>
      <c r="L1074" s="31" t="s">
        <v>95</v>
      </c>
    </row>
    <row r="1075" spans="1:12" x14ac:dyDescent="0.2">
      <c r="A1075" t="str">
        <f>VLOOKUP(B1075,StateFIPS!A$2:B$52,2)</f>
        <v>Kentucky</v>
      </c>
      <c r="B1075">
        <f t="shared" si="17"/>
        <v>21</v>
      </c>
      <c r="C1075" s="31" t="s">
        <v>1920</v>
      </c>
      <c r="D1075" s="31" t="s">
        <v>3285</v>
      </c>
      <c r="E1075" s="31" t="s">
        <v>3299</v>
      </c>
      <c r="F1075" s="31" t="s">
        <v>3300</v>
      </c>
      <c r="G1075" s="33">
        <v>1236.0578926995099</v>
      </c>
      <c r="H1075" s="31" t="s">
        <v>94</v>
      </c>
      <c r="I1075" s="33">
        <v>87.663680333298799</v>
      </c>
      <c r="J1075" s="33">
        <v>14.1</v>
      </c>
      <c r="K1075" s="31" t="s">
        <v>94</v>
      </c>
      <c r="L1075" s="31" t="s">
        <v>95</v>
      </c>
    </row>
    <row r="1076" spans="1:12" x14ac:dyDescent="0.2">
      <c r="A1076" t="str">
        <f>VLOOKUP(B1076,StateFIPS!A$2:B$52,2)</f>
        <v>Kentucky</v>
      </c>
      <c r="B1076">
        <f t="shared" si="17"/>
        <v>21</v>
      </c>
      <c r="C1076" s="31" t="s">
        <v>1918</v>
      </c>
      <c r="D1076" s="31" t="s">
        <v>3285</v>
      </c>
      <c r="E1076" s="31" t="s">
        <v>3299</v>
      </c>
      <c r="F1076" s="31" t="s">
        <v>3300</v>
      </c>
      <c r="G1076" s="33">
        <v>306.08635119280399</v>
      </c>
      <c r="H1076" s="31" t="s">
        <v>94</v>
      </c>
      <c r="I1076" s="33">
        <v>21.708251857645699</v>
      </c>
      <c r="J1076" s="33">
        <v>14.1</v>
      </c>
      <c r="K1076" s="31" t="s">
        <v>94</v>
      </c>
      <c r="L1076" s="31" t="s">
        <v>95</v>
      </c>
    </row>
    <row r="1077" spans="1:12" x14ac:dyDescent="0.2">
      <c r="A1077" t="str">
        <f>VLOOKUP(B1077,StateFIPS!A$2:B$52,2)</f>
        <v>Kentucky</v>
      </c>
      <c r="B1077">
        <f t="shared" si="17"/>
        <v>21</v>
      </c>
      <c r="C1077" s="31" t="s">
        <v>1891</v>
      </c>
      <c r="D1077" s="31" t="s">
        <v>3285</v>
      </c>
      <c r="E1077" s="31" t="s">
        <v>3299</v>
      </c>
      <c r="F1077" s="31" t="s">
        <v>3300</v>
      </c>
      <c r="G1077" s="33">
        <v>1236.0578926995099</v>
      </c>
      <c r="H1077" s="31" t="s">
        <v>94</v>
      </c>
      <c r="I1077" s="33">
        <v>87.663680333298799</v>
      </c>
      <c r="J1077" s="33">
        <v>14.1</v>
      </c>
      <c r="K1077" s="31" t="s">
        <v>94</v>
      </c>
      <c r="L1077" s="31" t="s">
        <v>95</v>
      </c>
    </row>
    <row r="1078" spans="1:12" x14ac:dyDescent="0.2">
      <c r="A1078" t="str">
        <f>VLOOKUP(B1078,StateFIPS!A$2:B$52,2)</f>
        <v>Kentucky</v>
      </c>
      <c r="B1078">
        <f t="shared" si="17"/>
        <v>21</v>
      </c>
      <c r="C1078" s="31" t="s">
        <v>3207</v>
      </c>
      <c r="D1078" s="31" t="s">
        <v>3285</v>
      </c>
      <c r="E1078" s="31" t="s">
        <v>3299</v>
      </c>
      <c r="F1078" s="31" t="s">
        <v>3300</v>
      </c>
      <c r="G1078" s="33">
        <v>1236.0578926995099</v>
      </c>
      <c r="H1078" s="31" t="s">
        <v>94</v>
      </c>
      <c r="I1078" s="33">
        <v>87.663680333298799</v>
      </c>
      <c r="J1078" s="33">
        <v>14.1</v>
      </c>
      <c r="K1078" s="31" t="s">
        <v>94</v>
      </c>
      <c r="L1078" s="31" t="s">
        <v>95</v>
      </c>
    </row>
    <row r="1079" spans="1:12" x14ac:dyDescent="0.2">
      <c r="A1079" t="str">
        <f>VLOOKUP(B1079,StateFIPS!A$2:B$52,2)</f>
        <v>Kentucky</v>
      </c>
      <c r="B1079">
        <f t="shared" si="17"/>
        <v>21</v>
      </c>
      <c r="C1079" s="31" t="s">
        <v>167</v>
      </c>
      <c r="D1079" s="31" t="s">
        <v>3285</v>
      </c>
      <c r="E1079" s="31" t="s">
        <v>3299</v>
      </c>
      <c r="F1079" s="31" t="s">
        <v>3300</v>
      </c>
      <c r="G1079" s="33">
        <v>1236.0578926995099</v>
      </c>
      <c r="H1079" s="31" t="s">
        <v>94</v>
      </c>
      <c r="I1079" s="33">
        <v>87.663680333298799</v>
      </c>
      <c r="J1079" s="33">
        <v>14.1</v>
      </c>
      <c r="K1079" s="31" t="s">
        <v>94</v>
      </c>
      <c r="L1079" s="31" t="s">
        <v>95</v>
      </c>
    </row>
    <row r="1080" spans="1:12" x14ac:dyDescent="0.2">
      <c r="A1080" t="str">
        <f>VLOOKUP(B1080,StateFIPS!A$2:B$52,2)</f>
        <v>Kentucky</v>
      </c>
      <c r="B1080">
        <f t="shared" si="17"/>
        <v>21</v>
      </c>
      <c r="C1080" s="31" t="s">
        <v>3209</v>
      </c>
      <c r="D1080" s="31" t="s">
        <v>3285</v>
      </c>
      <c r="E1080" s="31" t="s">
        <v>3299</v>
      </c>
      <c r="F1080" s="31" t="s">
        <v>3300</v>
      </c>
      <c r="G1080" s="33">
        <v>1236.0578926995099</v>
      </c>
      <c r="H1080" s="31" t="s">
        <v>94</v>
      </c>
      <c r="I1080" s="33">
        <v>87.663680333298799</v>
      </c>
      <c r="J1080" s="33">
        <v>14.1</v>
      </c>
      <c r="K1080" s="31" t="s">
        <v>94</v>
      </c>
      <c r="L1080" s="31" t="s">
        <v>95</v>
      </c>
    </row>
    <row r="1081" spans="1:12" x14ac:dyDescent="0.2">
      <c r="A1081" t="str">
        <f>VLOOKUP(B1081,StateFIPS!A$2:B$52,2)</f>
        <v>Kentucky</v>
      </c>
      <c r="B1081">
        <f t="shared" si="17"/>
        <v>21</v>
      </c>
      <c r="C1081" s="31" t="s">
        <v>1878</v>
      </c>
      <c r="D1081" s="31" t="s">
        <v>3285</v>
      </c>
      <c r="E1081" s="31" t="s">
        <v>3299</v>
      </c>
      <c r="F1081" s="31" t="s">
        <v>3300</v>
      </c>
      <c r="G1081" s="33">
        <v>1236.0578926995099</v>
      </c>
      <c r="H1081" s="31" t="s">
        <v>94</v>
      </c>
      <c r="I1081" s="33">
        <v>87.663680333298799</v>
      </c>
      <c r="J1081" s="33">
        <v>14.1</v>
      </c>
      <c r="K1081" s="31" t="s">
        <v>94</v>
      </c>
      <c r="L1081" s="31" t="s">
        <v>95</v>
      </c>
    </row>
    <row r="1082" spans="1:12" x14ac:dyDescent="0.2">
      <c r="A1082" t="str">
        <f>VLOOKUP(B1082,StateFIPS!A$2:B$52,2)</f>
        <v>Kentucky</v>
      </c>
      <c r="B1082">
        <f t="shared" si="17"/>
        <v>21</v>
      </c>
      <c r="C1082" s="31" t="s">
        <v>1879</v>
      </c>
      <c r="D1082" s="31" t="s">
        <v>3285</v>
      </c>
      <c r="E1082" s="31" t="s">
        <v>3299</v>
      </c>
      <c r="F1082" s="31" t="s">
        <v>3300</v>
      </c>
      <c r="G1082" s="33">
        <v>1236.0578926995099</v>
      </c>
      <c r="H1082" s="31" t="s">
        <v>94</v>
      </c>
      <c r="I1082" s="33">
        <v>87.663680333298799</v>
      </c>
      <c r="J1082" s="33">
        <v>14.1</v>
      </c>
      <c r="K1082" s="31" t="s">
        <v>94</v>
      </c>
      <c r="L1082" s="31" t="s">
        <v>95</v>
      </c>
    </row>
    <row r="1083" spans="1:12" x14ac:dyDescent="0.2">
      <c r="A1083" t="str">
        <f>VLOOKUP(B1083,StateFIPS!A$2:B$52,2)</f>
        <v>Kentucky</v>
      </c>
      <c r="B1083">
        <f t="shared" si="17"/>
        <v>21</v>
      </c>
      <c r="C1083" s="31" t="s">
        <v>158</v>
      </c>
      <c r="D1083" s="31" t="s">
        <v>3285</v>
      </c>
      <c r="E1083" s="31" t="s">
        <v>3299</v>
      </c>
      <c r="F1083" s="31" t="s">
        <v>3300</v>
      </c>
      <c r="G1083" s="33">
        <v>1236.0578926995099</v>
      </c>
      <c r="H1083" s="31" t="s">
        <v>94</v>
      </c>
      <c r="I1083" s="33">
        <v>87.663680333298799</v>
      </c>
      <c r="J1083" s="33">
        <v>14.1</v>
      </c>
      <c r="K1083" s="31" t="s">
        <v>94</v>
      </c>
      <c r="L1083" s="31" t="s">
        <v>95</v>
      </c>
    </row>
    <row r="1084" spans="1:12" x14ac:dyDescent="0.2">
      <c r="A1084" t="str">
        <f>VLOOKUP(B1084,StateFIPS!A$2:B$52,2)</f>
        <v>Kentucky</v>
      </c>
      <c r="B1084">
        <f t="shared" si="17"/>
        <v>21</v>
      </c>
      <c r="C1084" s="31" t="s">
        <v>159</v>
      </c>
      <c r="D1084" s="31" t="s">
        <v>3285</v>
      </c>
      <c r="E1084" s="31" t="s">
        <v>3299</v>
      </c>
      <c r="F1084" s="31" t="s">
        <v>3300</v>
      </c>
      <c r="G1084" s="33">
        <v>1236.0578926995099</v>
      </c>
      <c r="H1084" s="31" t="s">
        <v>94</v>
      </c>
      <c r="I1084" s="33">
        <v>87.663680333298799</v>
      </c>
      <c r="J1084" s="33">
        <v>14.1</v>
      </c>
      <c r="K1084" s="31" t="s">
        <v>94</v>
      </c>
      <c r="L1084" s="31" t="s">
        <v>95</v>
      </c>
    </row>
    <row r="1085" spans="1:12" x14ac:dyDescent="0.2">
      <c r="A1085" t="str">
        <f>VLOOKUP(B1085,StateFIPS!A$2:B$52,2)</f>
        <v>Kentucky</v>
      </c>
      <c r="B1085">
        <f t="shared" si="17"/>
        <v>21</v>
      </c>
      <c r="C1085" s="31" t="s">
        <v>160</v>
      </c>
      <c r="D1085" s="31" t="s">
        <v>3285</v>
      </c>
      <c r="E1085" s="31" t="s">
        <v>3299</v>
      </c>
      <c r="F1085" s="31" t="s">
        <v>3300</v>
      </c>
      <c r="G1085" s="33">
        <v>1236.0578926995099</v>
      </c>
      <c r="H1085" s="31" t="s">
        <v>94</v>
      </c>
      <c r="I1085" s="33">
        <v>87.663680333298799</v>
      </c>
      <c r="J1085" s="33">
        <v>14.1</v>
      </c>
      <c r="K1085" s="31" t="s">
        <v>94</v>
      </c>
      <c r="L1085" s="31" t="s">
        <v>95</v>
      </c>
    </row>
    <row r="1086" spans="1:12" x14ac:dyDescent="0.2">
      <c r="A1086" t="str">
        <f>VLOOKUP(B1086,StateFIPS!A$2:B$52,2)</f>
        <v>Kentucky</v>
      </c>
      <c r="B1086">
        <f t="shared" si="17"/>
        <v>21</v>
      </c>
      <c r="C1086" s="31" t="s">
        <v>161</v>
      </c>
      <c r="D1086" s="31" t="s">
        <v>3285</v>
      </c>
      <c r="E1086" s="31" t="s">
        <v>3299</v>
      </c>
      <c r="F1086" s="31" t="s">
        <v>3300</v>
      </c>
      <c r="G1086" s="33">
        <v>229.56476339460301</v>
      </c>
      <c r="H1086" s="31" t="s">
        <v>94</v>
      </c>
      <c r="I1086" s="33">
        <v>16.281188893234301</v>
      </c>
      <c r="J1086" s="33">
        <v>14.1</v>
      </c>
      <c r="K1086" s="31" t="s">
        <v>94</v>
      </c>
      <c r="L1086" s="31" t="s">
        <v>95</v>
      </c>
    </row>
    <row r="1087" spans="1:12" x14ac:dyDescent="0.2">
      <c r="A1087" t="str">
        <f>VLOOKUP(B1087,StateFIPS!A$2:B$52,2)</f>
        <v>Kentucky</v>
      </c>
      <c r="B1087">
        <f t="shared" si="17"/>
        <v>21</v>
      </c>
      <c r="C1087" s="31" t="s">
        <v>162</v>
      </c>
      <c r="D1087" s="31" t="s">
        <v>3285</v>
      </c>
      <c r="E1087" s="31" t="s">
        <v>3299</v>
      </c>
      <c r="F1087" s="31" t="s">
        <v>3300</v>
      </c>
      <c r="G1087" s="33">
        <v>1236.0578926995099</v>
      </c>
      <c r="H1087" s="31" t="s">
        <v>94</v>
      </c>
      <c r="I1087" s="33">
        <v>87.663680333298799</v>
      </c>
      <c r="J1087" s="33">
        <v>14.1</v>
      </c>
      <c r="K1087" s="31" t="s">
        <v>94</v>
      </c>
      <c r="L1087" s="31" t="s">
        <v>95</v>
      </c>
    </row>
    <row r="1088" spans="1:12" x14ac:dyDescent="0.2">
      <c r="A1088" t="str">
        <f>VLOOKUP(B1088,StateFIPS!A$2:B$52,2)</f>
        <v>Louisiana</v>
      </c>
      <c r="B1088">
        <f t="shared" si="17"/>
        <v>22</v>
      </c>
      <c r="C1088" s="31" t="s">
        <v>163</v>
      </c>
      <c r="D1088" s="31" t="s">
        <v>3285</v>
      </c>
      <c r="E1088" s="31" t="s">
        <v>3299</v>
      </c>
      <c r="F1088" s="31" t="s">
        <v>3300</v>
      </c>
      <c r="G1088" s="33">
        <v>1711.2157505027701</v>
      </c>
      <c r="H1088" s="31" t="s">
        <v>94</v>
      </c>
      <c r="I1088" s="33">
        <v>121.362819184594</v>
      </c>
      <c r="J1088" s="33">
        <v>14.1</v>
      </c>
      <c r="K1088" s="31" t="s">
        <v>94</v>
      </c>
      <c r="L1088" s="31" t="s">
        <v>95</v>
      </c>
    </row>
    <row r="1089" spans="1:12" x14ac:dyDescent="0.2">
      <c r="A1089" t="str">
        <f>VLOOKUP(B1089,StateFIPS!A$2:B$52,2)</f>
        <v>Louisiana</v>
      </c>
      <c r="B1089">
        <f t="shared" si="17"/>
        <v>22</v>
      </c>
      <c r="C1089" s="31" t="s">
        <v>164</v>
      </c>
      <c r="D1089" s="31" t="s">
        <v>3285</v>
      </c>
      <c r="E1089" s="31" t="s">
        <v>3299</v>
      </c>
      <c r="F1089" s="31" t="s">
        <v>3300</v>
      </c>
      <c r="G1089" s="33">
        <v>1711.2157505027701</v>
      </c>
      <c r="H1089" s="31" t="s">
        <v>94</v>
      </c>
      <c r="I1089" s="33">
        <v>121.362819184594</v>
      </c>
      <c r="J1089" s="33">
        <v>14.1</v>
      </c>
      <c r="K1089" s="31" t="s">
        <v>94</v>
      </c>
      <c r="L1089" s="31" t="s">
        <v>95</v>
      </c>
    </row>
    <row r="1090" spans="1:12" x14ac:dyDescent="0.2">
      <c r="A1090" t="str">
        <f>VLOOKUP(B1090,StateFIPS!A$2:B$52,2)</f>
        <v>Louisiana</v>
      </c>
      <c r="B1090">
        <f t="shared" si="17"/>
        <v>22</v>
      </c>
      <c r="C1090" s="31" t="s">
        <v>165</v>
      </c>
      <c r="D1090" s="31" t="s">
        <v>3285</v>
      </c>
      <c r="E1090" s="31" t="s">
        <v>3299</v>
      </c>
      <c r="F1090" s="31" t="s">
        <v>3300</v>
      </c>
      <c r="G1090" s="33">
        <v>1711.2157505027701</v>
      </c>
      <c r="H1090" s="31" t="s">
        <v>94</v>
      </c>
      <c r="I1090" s="33">
        <v>121.362819184594</v>
      </c>
      <c r="J1090" s="33">
        <v>14.1</v>
      </c>
      <c r="K1090" s="31" t="s">
        <v>94</v>
      </c>
      <c r="L1090" s="31" t="s">
        <v>95</v>
      </c>
    </row>
    <row r="1091" spans="1:12" x14ac:dyDescent="0.2">
      <c r="A1091" t="str">
        <f>VLOOKUP(B1091,StateFIPS!A$2:B$52,2)</f>
        <v>Louisiana</v>
      </c>
      <c r="B1091">
        <f t="shared" ref="B1091:B1154" si="18">VALUE(LEFT(C1091,2))</f>
        <v>22</v>
      </c>
      <c r="C1091" s="31" t="s">
        <v>2761</v>
      </c>
      <c r="D1091" s="31" t="s">
        <v>3285</v>
      </c>
      <c r="E1091" s="31" t="s">
        <v>3299</v>
      </c>
      <c r="F1091" s="31" t="s">
        <v>3300</v>
      </c>
      <c r="G1091" s="33">
        <v>1711.2157505027701</v>
      </c>
      <c r="H1091" s="31" t="s">
        <v>94</v>
      </c>
      <c r="I1091" s="33">
        <v>121.362819184594</v>
      </c>
      <c r="J1091" s="33">
        <v>14.1</v>
      </c>
      <c r="K1091" s="31" t="s">
        <v>94</v>
      </c>
      <c r="L1091" s="31" t="s">
        <v>95</v>
      </c>
    </row>
    <row r="1092" spans="1:12" x14ac:dyDescent="0.2">
      <c r="A1092" t="str">
        <f>VLOOKUP(B1092,StateFIPS!A$2:B$52,2)</f>
        <v>Louisiana</v>
      </c>
      <c r="B1092">
        <f t="shared" si="18"/>
        <v>22</v>
      </c>
      <c r="C1092" s="31" t="s">
        <v>166</v>
      </c>
      <c r="D1092" s="31" t="s">
        <v>3285</v>
      </c>
      <c r="E1092" s="31" t="s">
        <v>3299</v>
      </c>
      <c r="F1092" s="31" t="s">
        <v>3300</v>
      </c>
      <c r="G1092" s="33">
        <v>1711.2157505027701</v>
      </c>
      <c r="H1092" s="31" t="s">
        <v>94</v>
      </c>
      <c r="I1092" s="33">
        <v>121.362819184594</v>
      </c>
      <c r="J1092" s="33">
        <v>14.1</v>
      </c>
      <c r="K1092" s="31" t="s">
        <v>94</v>
      </c>
      <c r="L1092" s="31" t="s">
        <v>95</v>
      </c>
    </row>
    <row r="1093" spans="1:12" x14ac:dyDescent="0.2">
      <c r="A1093" t="str">
        <f>VLOOKUP(B1093,StateFIPS!A$2:B$52,2)</f>
        <v>Louisiana</v>
      </c>
      <c r="B1093">
        <f t="shared" si="18"/>
        <v>22</v>
      </c>
      <c r="C1093" s="31" t="s">
        <v>176</v>
      </c>
      <c r="D1093" s="31" t="s">
        <v>3285</v>
      </c>
      <c r="E1093" s="31" t="s">
        <v>3299</v>
      </c>
      <c r="F1093" s="31" t="s">
        <v>3300</v>
      </c>
      <c r="G1093" s="33">
        <v>8063.0771375464701</v>
      </c>
      <c r="H1093" s="31" t="s">
        <v>94</v>
      </c>
      <c r="I1093" s="33">
        <v>571.84944237918205</v>
      </c>
      <c r="J1093" s="33">
        <v>14.1</v>
      </c>
      <c r="K1093" s="31" t="s">
        <v>94</v>
      </c>
      <c r="L1093" s="31" t="s">
        <v>95</v>
      </c>
    </row>
    <row r="1094" spans="1:12" x14ac:dyDescent="0.2">
      <c r="A1094" t="str">
        <f>VLOOKUP(B1094,StateFIPS!A$2:B$52,2)</f>
        <v>Louisiana</v>
      </c>
      <c r="B1094">
        <f t="shared" si="18"/>
        <v>22</v>
      </c>
      <c r="C1094" s="31" t="s">
        <v>168</v>
      </c>
      <c r="D1094" s="31" t="s">
        <v>3285</v>
      </c>
      <c r="E1094" s="31" t="s">
        <v>3299</v>
      </c>
      <c r="F1094" s="31" t="s">
        <v>3300</v>
      </c>
      <c r="G1094" s="33">
        <v>1711.2157505027701</v>
      </c>
      <c r="H1094" s="31" t="s">
        <v>94</v>
      </c>
      <c r="I1094" s="33">
        <v>121.362819184594</v>
      </c>
      <c r="J1094" s="33">
        <v>14.1</v>
      </c>
      <c r="K1094" s="31" t="s">
        <v>94</v>
      </c>
      <c r="L1094" s="31" t="s">
        <v>95</v>
      </c>
    </row>
    <row r="1095" spans="1:12" x14ac:dyDescent="0.2">
      <c r="A1095" t="str">
        <f>VLOOKUP(B1095,StateFIPS!A$2:B$52,2)</f>
        <v>Louisiana</v>
      </c>
      <c r="B1095">
        <f t="shared" si="18"/>
        <v>22</v>
      </c>
      <c r="C1095" s="31" t="s">
        <v>156</v>
      </c>
      <c r="D1095" s="31" t="s">
        <v>3285</v>
      </c>
      <c r="E1095" s="31" t="s">
        <v>3299</v>
      </c>
      <c r="F1095" s="31" t="s">
        <v>3300</v>
      </c>
      <c r="G1095" s="33">
        <v>4140.4990706319704</v>
      </c>
      <c r="H1095" s="31" t="s">
        <v>94</v>
      </c>
      <c r="I1095" s="33">
        <v>293.65241635687698</v>
      </c>
      <c r="J1095" s="33">
        <v>14.1</v>
      </c>
      <c r="K1095" s="31" t="s">
        <v>94</v>
      </c>
      <c r="L1095" s="31" t="s">
        <v>95</v>
      </c>
    </row>
    <row r="1096" spans="1:12" x14ac:dyDescent="0.2">
      <c r="A1096" t="str">
        <f>VLOOKUP(B1096,StateFIPS!A$2:B$52,2)</f>
        <v>Louisiana</v>
      </c>
      <c r="B1096">
        <f t="shared" si="18"/>
        <v>22</v>
      </c>
      <c r="C1096" s="31" t="s">
        <v>169</v>
      </c>
      <c r="D1096" s="31" t="s">
        <v>3285</v>
      </c>
      <c r="E1096" s="31" t="s">
        <v>3299</v>
      </c>
      <c r="F1096" s="31" t="s">
        <v>3300</v>
      </c>
      <c r="G1096" s="33">
        <v>1711.2157505027701</v>
      </c>
      <c r="H1096" s="31" t="s">
        <v>94</v>
      </c>
      <c r="I1096" s="33">
        <v>121.362819184594</v>
      </c>
      <c r="J1096" s="33">
        <v>14.1</v>
      </c>
      <c r="K1096" s="31" t="s">
        <v>94</v>
      </c>
      <c r="L1096" s="31" t="s">
        <v>95</v>
      </c>
    </row>
    <row r="1097" spans="1:12" x14ac:dyDescent="0.2">
      <c r="A1097" t="str">
        <f>VLOOKUP(B1097,StateFIPS!A$2:B$52,2)</f>
        <v>Louisiana</v>
      </c>
      <c r="B1097">
        <f t="shared" si="18"/>
        <v>22</v>
      </c>
      <c r="C1097" s="31" t="s">
        <v>170</v>
      </c>
      <c r="D1097" s="31" t="s">
        <v>3285</v>
      </c>
      <c r="E1097" s="31" t="s">
        <v>3299</v>
      </c>
      <c r="F1097" s="31" t="s">
        <v>3300</v>
      </c>
      <c r="G1097" s="33">
        <v>1711.2157505027701</v>
      </c>
      <c r="H1097" s="31" t="s">
        <v>94</v>
      </c>
      <c r="I1097" s="33">
        <v>121.362819184594</v>
      </c>
      <c r="J1097" s="33">
        <v>14.1</v>
      </c>
      <c r="K1097" s="31" t="s">
        <v>94</v>
      </c>
      <c r="L1097" s="31" t="s">
        <v>95</v>
      </c>
    </row>
    <row r="1098" spans="1:12" x14ac:dyDescent="0.2">
      <c r="A1098" t="str">
        <f>VLOOKUP(B1098,StateFIPS!A$2:B$52,2)</f>
        <v>Louisiana</v>
      </c>
      <c r="B1098">
        <f t="shared" si="18"/>
        <v>22</v>
      </c>
      <c r="C1098" s="31" t="s">
        <v>171</v>
      </c>
      <c r="D1098" s="31" t="s">
        <v>3285</v>
      </c>
      <c r="E1098" s="31" t="s">
        <v>3299</v>
      </c>
      <c r="F1098" s="31" t="s">
        <v>3300</v>
      </c>
      <c r="G1098" s="33">
        <v>1711.2157505027701</v>
      </c>
      <c r="H1098" s="31" t="s">
        <v>94</v>
      </c>
      <c r="I1098" s="33">
        <v>121.362819184594</v>
      </c>
      <c r="J1098" s="33">
        <v>14.1</v>
      </c>
      <c r="K1098" s="31" t="s">
        <v>94</v>
      </c>
      <c r="L1098" s="31" t="s">
        <v>95</v>
      </c>
    </row>
    <row r="1099" spans="1:12" x14ac:dyDescent="0.2">
      <c r="A1099" t="str">
        <f>VLOOKUP(B1099,StateFIPS!A$2:B$52,2)</f>
        <v>Louisiana</v>
      </c>
      <c r="B1099">
        <f t="shared" si="18"/>
        <v>22</v>
      </c>
      <c r="C1099" s="31" t="s">
        <v>172</v>
      </c>
      <c r="D1099" s="31" t="s">
        <v>3285</v>
      </c>
      <c r="E1099" s="31" t="s">
        <v>3299</v>
      </c>
      <c r="F1099" s="31" t="s">
        <v>3300</v>
      </c>
      <c r="G1099" s="33">
        <v>1711.2157505027701</v>
      </c>
      <c r="H1099" s="31" t="s">
        <v>94</v>
      </c>
      <c r="I1099" s="33">
        <v>121.362819184594</v>
      </c>
      <c r="J1099" s="33">
        <v>14.1</v>
      </c>
      <c r="K1099" s="31" t="s">
        <v>94</v>
      </c>
      <c r="L1099" s="31" t="s">
        <v>95</v>
      </c>
    </row>
    <row r="1100" spans="1:12" x14ac:dyDescent="0.2">
      <c r="A1100" t="str">
        <f>VLOOKUP(B1100,StateFIPS!A$2:B$52,2)</f>
        <v>Louisiana</v>
      </c>
      <c r="B1100">
        <f t="shared" si="18"/>
        <v>22</v>
      </c>
      <c r="C1100" s="31" t="s">
        <v>3010</v>
      </c>
      <c r="D1100" s="31" t="s">
        <v>3285</v>
      </c>
      <c r="E1100" s="31" t="s">
        <v>3299</v>
      </c>
      <c r="F1100" s="31" t="s">
        <v>3300</v>
      </c>
      <c r="G1100" s="33">
        <v>1711.2157505027701</v>
      </c>
      <c r="H1100" s="31" t="s">
        <v>94</v>
      </c>
      <c r="I1100" s="33">
        <v>121.362819184594</v>
      </c>
      <c r="J1100" s="33">
        <v>14.1</v>
      </c>
      <c r="K1100" s="31" t="s">
        <v>94</v>
      </c>
      <c r="L1100" s="31" t="s">
        <v>95</v>
      </c>
    </row>
    <row r="1101" spans="1:12" x14ac:dyDescent="0.2">
      <c r="A1101" t="str">
        <f>VLOOKUP(B1101,StateFIPS!A$2:B$52,2)</f>
        <v>Louisiana</v>
      </c>
      <c r="B1101">
        <f t="shared" si="18"/>
        <v>22</v>
      </c>
      <c r="C1101" s="31" t="s">
        <v>173</v>
      </c>
      <c r="D1101" s="31" t="s">
        <v>3285</v>
      </c>
      <c r="E1101" s="31" t="s">
        <v>3299</v>
      </c>
      <c r="F1101" s="31" t="s">
        <v>3300</v>
      </c>
      <c r="G1101" s="33">
        <v>1711.2157505027701</v>
      </c>
      <c r="H1101" s="31" t="s">
        <v>94</v>
      </c>
      <c r="I1101" s="33">
        <v>121.362819184594</v>
      </c>
      <c r="J1101" s="33">
        <v>14.1</v>
      </c>
      <c r="K1101" s="31" t="s">
        <v>94</v>
      </c>
      <c r="L1101" s="31" t="s">
        <v>95</v>
      </c>
    </row>
    <row r="1102" spans="1:12" x14ac:dyDescent="0.2">
      <c r="A1102" t="str">
        <f>VLOOKUP(B1102,StateFIPS!A$2:B$52,2)</f>
        <v>Louisiana</v>
      </c>
      <c r="B1102">
        <f t="shared" si="18"/>
        <v>22</v>
      </c>
      <c r="C1102" s="31" t="s">
        <v>3008</v>
      </c>
      <c r="D1102" s="31" t="s">
        <v>3285</v>
      </c>
      <c r="E1102" s="31" t="s">
        <v>3299</v>
      </c>
      <c r="F1102" s="31" t="s">
        <v>3300</v>
      </c>
      <c r="G1102" s="33">
        <v>1711.2157505027701</v>
      </c>
      <c r="H1102" s="31" t="s">
        <v>94</v>
      </c>
      <c r="I1102" s="33">
        <v>121.362819184594</v>
      </c>
      <c r="J1102" s="33">
        <v>14.1</v>
      </c>
      <c r="K1102" s="31" t="s">
        <v>94</v>
      </c>
      <c r="L1102" s="31" t="s">
        <v>95</v>
      </c>
    </row>
    <row r="1103" spans="1:12" x14ac:dyDescent="0.2">
      <c r="A1103" t="str">
        <f>VLOOKUP(B1103,StateFIPS!A$2:B$52,2)</f>
        <v>Louisiana</v>
      </c>
      <c r="B1103">
        <f t="shared" si="18"/>
        <v>22</v>
      </c>
      <c r="C1103" s="31" t="s">
        <v>1881</v>
      </c>
      <c r="D1103" s="31" t="s">
        <v>3285</v>
      </c>
      <c r="E1103" s="31" t="s">
        <v>3299</v>
      </c>
      <c r="F1103" s="31" t="s">
        <v>3300</v>
      </c>
      <c r="G1103" s="33">
        <v>1711.2157505027701</v>
      </c>
      <c r="H1103" s="31" t="s">
        <v>94</v>
      </c>
      <c r="I1103" s="33">
        <v>121.362819184594</v>
      </c>
      <c r="J1103" s="33">
        <v>14.1</v>
      </c>
      <c r="K1103" s="31" t="s">
        <v>94</v>
      </c>
      <c r="L1103" s="31" t="s">
        <v>95</v>
      </c>
    </row>
    <row r="1104" spans="1:12" x14ac:dyDescent="0.2">
      <c r="A1104" t="str">
        <f>VLOOKUP(B1104,StateFIPS!A$2:B$52,2)</f>
        <v>Louisiana</v>
      </c>
      <c r="B1104">
        <f t="shared" si="18"/>
        <v>22</v>
      </c>
      <c r="C1104" s="31" t="s">
        <v>174</v>
      </c>
      <c r="D1104" s="31" t="s">
        <v>3285</v>
      </c>
      <c r="E1104" s="31" t="s">
        <v>3299</v>
      </c>
      <c r="F1104" s="31" t="s">
        <v>3300</v>
      </c>
      <c r="G1104" s="33">
        <v>1711.2157505027701</v>
      </c>
      <c r="H1104" s="31" t="s">
        <v>94</v>
      </c>
      <c r="I1104" s="33">
        <v>121.362819184594</v>
      </c>
      <c r="J1104" s="33">
        <v>14.1</v>
      </c>
      <c r="K1104" s="31" t="s">
        <v>94</v>
      </c>
      <c r="L1104" s="31" t="s">
        <v>95</v>
      </c>
    </row>
    <row r="1105" spans="1:12" x14ac:dyDescent="0.2">
      <c r="A1105" t="str">
        <f>VLOOKUP(B1105,StateFIPS!A$2:B$52,2)</f>
        <v>Louisiana</v>
      </c>
      <c r="B1105">
        <f t="shared" si="18"/>
        <v>22</v>
      </c>
      <c r="C1105" s="31" t="s">
        <v>175</v>
      </c>
      <c r="D1105" s="31" t="s">
        <v>3285</v>
      </c>
      <c r="E1105" s="31" t="s">
        <v>3299</v>
      </c>
      <c r="F1105" s="31" t="s">
        <v>3300</v>
      </c>
      <c r="G1105" s="33">
        <v>1711.2157505027701</v>
      </c>
      <c r="H1105" s="31" t="s">
        <v>94</v>
      </c>
      <c r="I1105" s="33">
        <v>121.362819184594</v>
      </c>
      <c r="J1105" s="33">
        <v>14.1</v>
      </c>
      <c r="K1105" s="31" t="s">
        <v>94</v>
      </c>
      <c r="L1105" s="31" t="s">
        <v>95</v>
      </c>
    </row>
    <row r="1106" spans="1:12" x14ac:dyDescent="0.2">
      <c r="A1106" t="str">
        <f>VLOOKUP(B1106,StateFIPS!A$2:B$52,2)</f>
        <v>Louisiana</v>
      </c>
      <c r="B1106">
        <f t="shared" si="18"/>
        <v>22</v>
      </c>
      <c r="C1106" s="31" t="s">
        <v>3007</v>
      </c>
      <c r="D1106" s="31" t="s">
        <v>3285</v>
      </c>
      <c r="E1106" s="31" t="s">
        <v>3299</v>
      </c>
      <c r="F1106" s="31" t="s">
        <v>3300</v>
      </c>
      <c r="G1106" s="33">
        <v>1711.2157505027701</v>
      </c>
      <c r="H1106" s="31" t="s">
        <v>94</v>
      </c>
      <c r="I1106" s="33">
        <v>121.362819184594</v>
      </c>
      <c r="J1106" s="33">
        <v>14.1</v>
      </c>
      <c r="K1106" s="31" t="s">
        <v>94</v>
      </c>
      <c r="L1106" s="31" t="s">
        <v>95</v>
      </c>
    </row>
    <row r="1107" spans="1:12" x14ac:dyDescent="0.2">
      <c r="A1107" t="str">
        <f>VLOOKUP(B1107,StateFIPS!A$2:B$52,2)</f>
        <v>Louisiana</v>
      </c>
      <c r="B1107">
        <f t="shared" si="18"/>
        <v>22</v>
      </c>
      <c r="C1107" s="31" t="s">
        <v>299</v>
      </c>
      <c r="D1107" s="31" t="s">
        <v>3285</v>
      </c>
      <c r="E1107" s="31" t="s">
        <v>3299</v>
      </c>
      <c r="F1107" s="31" t="s">
        <v>3300</v>
      </c>
      <c r="G1107" s="33">
        <v>1711.2157505027701</v>
      </c>
      <c r="H1107" s="31" t="s">
        <v>94</v>
      </c>
      <c r="I1107" s="33">
        <v>121.362819184594</v>
      </c>
      <c r="J1107" s="33">
        <v>14.1</v>
      </c>
      <c r="K1107" s="31" t="s">
        <v>94</v>
      </c>
      <c r="L1107" s="31" t="s">
        <v>95</v>
      </c>
    </row>
    <row r="1108" spans="1:12" x14ac:dyDescent="0.2">
      <c r="A1108" t="str">
        <f>VLOOKUP(B1108,StateFIPS!A$2:B$52,2)</f>
        <v>Louisiana</v>
      </c>
      <c r="B1108">
        <f t="shared" si="18"/>
        <v>22</v>
      </c>
      <c r="C1108" s="31" t="s">
        <v>448</v>
      </c>
      <c r="D1108" s="31" t="s">
        <v>3285</v>
      </c>
      <c r="E1108" s="31" t="s">
        <v>3299</v>
      </c>
      <c r="F1108" s="31" t="s">
        <v>3300</v>
      </c>
      <c r="G1108" s="33">
        <v>1711.2157505027701</v>
      </c>
      <c r="H1108" s="31" t="s">
        <v>94</v>
      </c>
      <c r="I1108" s="33">
        <v>121.362819184594</v>
      </c>
      <c r="J1108" s="33">
        <v>14.1</v>
      </c>
      <c r="K1108" s="31" t="s">
        <v>94</v>
      </c>
      <c r="L1108" s="31" t="s">
        <v>95</v>
      </c>
    </row>
    <row r="1109" spans="1:12" x14ac:dyDescent="0.2">
      <c r="A1109" t="str">
        <f>VLOOKUP(B1109,StateFIPS!A$2:B$52,2)</f>
        <v>Louisiana</v>
      </c>
      <c r="B1109">
        <f t="shared" si="18"/>
        <v>22</v>
      </c>
      <c r="C1109" s="31" t="s">
        <v>268</v>
      </c>
      <c r="D1109" s="31" t="s">
        <v>3285</v>
      </c>
      <c r="E1109" s="31" t="s">
        <v>3299</v>
      </c>
      <c r="F1109" s="31" t="s">
        <v>3300</v>
      </c>
      <c r="G1109" s="33">
        <v>1711.2157505027701</v>
      </c>
      <c r="H1109" s="31" t="s">
        <v>94</v>
      </c>
      <c r="I1109" s="33">
        <v>121.362819184594</v>
      </c>
      <c r="J1109" s="33">
        <v>14.1</v>
      </c>
      <c r="K1109" s="31" t="s">
        <v>94</v>
      </c>
      <c r="L1109" s="31" t="s">
        <v>95</v>
      </c>
    </row>
    <row r="1110" spans="1:12" x14ac:dyDescent="0.2">
      <c r="A1110" t="str">
        <f>VLOOKUP(B1110,StateFIPS!A$2:B$52,2)</f>
        <v>Louisiana</v>
      </c>
      <c r="B1110">
        <f t="shared" si="18"/>
        <v>22</v>
      </c>
      <c r="C1110" s="31" t="s">
        <v>410</v>
      </c>
      <c r="D1110" s="31" t="s">
        <v>3285</v>
      </c>
      <c r="E1110" s="31" t="s">
        <v>3299</v>
      </c>
      <c r="F1110" s="31" t="s">
        <v>3300</v>
      </c>
      <c r="G1110" s="33">
        <v>1711.2157505027701</v>
      </c>
      <c r="H1110" s="31" t="s">
        <v>94</v>
      </c>
      <c r="I1110" s="33">
        <v>121.362819184594</v>
      </c>
      <c r="J1110" s="33">
        <v>14.1</v>
      </c>
      <c r="K1110" s="31" t="s">
        <v>94</v>
      </c>
      <c r="L1110" s="31" t="s">
        <v>95</v>
      </c>
    </row>
    <row r="1111" spans="1:12" x14ac:dyDescent="0.2">
      <c r="A1111" t="str">
        <f>VLOOKUP(B1111,StateFIPS!A$2:B$52,2)</f>
        <v>Louisiana</v>
      </c>
      <c r="B1111">
        <f t="shared" si="18"/>
        <v>22</v>
      </c>
      <c r="C1111" s="31" t="s">
        <v>3012</v>
      </c>
      <c r="D1111" s="31" t="s">
        <v>3285</v>
      </c>
      <c r="E1111" s="31" t="s">
        <v>3299</v>
      </c>
      <c r="F1111" s="31" t="s">
        <v>3300</v>
      </c>
      <c r="G1111" s="33">
        <v>1711.2157505027701</v>
      </c>
      <c r="H1111" s="31" t="s">
        <v>94</v>
      </c>
      <c r="I1111" s="33">
        <v>121.362819184594</v>
      </c>
      <c r="J1111" s="33">
        <v>14.1</v>
      </c>
      <c r="K1111" s="31" t="s">
        <v>94</v>
      </c>
      <c r="L1111" s="31" t="s">
        <v>95</v>
      </c>
    </row>
    <row r="1112" spans="1:12" x14ac:dyDescent="0.2">
      <c r="A1112" t="str">
        <f>VLOOKUP(B1112,StateFIPS!A$2:B$52,2)</f>
        <v>Louisiana</v>
      </c>
      <c r="B1112">
        <f t="shared" si="18"/>
        <v>22</v>
      </c>
      <c r="C1112" s="31" t="s">
        <v>411</v>
      </c>
      <c r="D1112" s="31" t="s">
        <v>3285</v>
      </c>
      <c r="E1112" s="31" t="s">
        <v>3299</v>
      </c>
      <c r="F1112" s="31" t="s">
        <v>3300</v>
      </c>
      <c r="G1112" s="33">
        <v>1711.2157505027701</v>
      </c>
      <c r="H1112" s="31" t="s">
        <v>94</v>
      </c>
      <c r="I1112" s="33">
        <v>121.362819184594</v>
      </c>
      <c r="J1112" s="33">
        <v>14.1</v>
      </c>
      <c r="K1112" s="31" t="s">
        <v>94</v>
      </c>
      <c r="L1112" s="31" t="s">
        <v>95</v>
      </c>
    </row>
    <row r="1113" spans="1:12" x14ac:dyDescent="0.2">
      <c r="A1113" t="str">
        <f>VLOOKUP(B1113,StateFIPS!A$2:B$52,2)</f>
        <v>Louisiana</v>
      </c>
      <c r="B1113">
        <f t="shared" si="18"/>
        <v>22</v>
      </c>
      <c r="C1113" s="31" t="s">
        <v>412</v>
      </c>
      <c r="D1113" s="31" t="s">
        <v>3285</v>
      </c>
      <c r="E1113" s="31" t="s">
        <v>3299</v>
      </c>
      <c r="F1113" s="31" t="s">
        <v>3300</v>
      </c>
      <c r="G1113" s="33">
        <v>1711.2157505027701</v>
      </c>
      <c r="H1113" s="31" t="s">
        <v>94</v>
      </c>
      <c r="I1113" s="33">
        <v>121.362819184594</v>
      </c>
      <c r="J1113" s="33">
        <v>14.1</v>
      </c>
      <c r="K1113" s="31" t="s">
        <v>94</v>
      </c>
      <c r="L1113" s="31" t="s">
        <v>95</v>
      </c>
    </row>
    <row r="1114" spans="1:12" x14ac:dyDescent="0.2">
      <c r="A1114" t="str">
        <f>VLOOKUP(B1114,StateFIPS!A$2:B$52,2)</f>
        <v>Louisiana</v>
      </c>
      <c r="B1114">
        <f t="shared" si="18"/>
        <v>22</v>
      </c>
      <c r="C1114" s="31" t="s">
        <v>413</v>
      </c>
      <c r="D1114" s="31" t="s">
        <v>3285</v>
      </c>
      <c r="E1114" s="31" t="s">
        <v>3299</v>
      </c>
      <c r="F1114" s="31" t="s">
        <v>3300</v>
      </c>
      <c r="G1114" s="33">
        <v>1711.2157505027701</v>
      </c>
      <c r="H1114" s="31" t="s">
        <v>94</v>
      </c>
      <c r="I1114" s="33">
        <v>121.362819184594</v>
      </c>
      <c r="J1114" s="33">
        <v>14.1</v>
      </c>
      <c r="K1114" s="31" t="s">
        <v>94</v>
      </c>
      <c r="L1114" s="31" t="s">
        <v>95</v>
      </c>
    </row>
    <row r="1115" spans="1:12" x14ac:dyDescent="0.2">
      <c r="A1115" t="str">
        <f>VLOOKUP(B1115,StateFIPS!A$2:B$52,2)</f>
        <v>Louisiana</v>
      </c>
      <c r="B1115">
        <f t="shared" si="18"/>
        <v>22</v>
      </c>
      <c r="C1115" s="31" t="s">
        <v>416</v>
      </c>
      <c r="D1115" s="31" t="s">
        <v>3285</v>
      </c>
      <c r="E1115" s="31" t="s">
        <v>3299</v>
      </c>
      <c r="F1115" s="31" t="s">
        <v>3300</v>
      </c>
      <c r="G1115" s="33">
        <v>1711.2157505027701</v>
      </c>
      <c r="H1115" s="31" t="s">
        <v>94</v>
      </c>
      <c r="I1115" s="33">
        <v>121.362819184594</v>
      </c>
      <c r="J1115" s="33">
        <v>14.1</v>
      </c>
      <c r="K1115" s="31" t="s">
        <v>94</v>
      </c>
      <c r="L1115" s="31" t="s">
        <v>95</v>
      </c>
    </row>
    <row r="1116" spans="1:12" x14ac:dyDescent="0.2">
      <c r="A1116" t="str">
        <f>VLOOKUP(B1116,StateFIPS!A$2:B$52,2)</f>
        <v>Louisiana</v>
      </c>
      <c r="B1116">
        <f t="shared" si="18"/>
        <v>22</v>
      </c>
      <c r="C1116" s="31" t="s">
        <v>414</v>
      </c>
      <c r="D1116" s="31" t="s">
        <v>3285</v>
      </c>
      <c r="E1116" s="31" t="s">
        <v>3299</v>
      </c>
      <c r="F1116" s="31" t="s">
        <v>3300</v>
      </c>
      <c r="G1116" s="33">
        <v>1711.2157505027701</v>
      </c>
      <c r="H1116" s="31" t="s">
        <v>94</v>
      </c>
      <c r="I1116" s="33">
        <v>121.362819184594</v>
      </c>
      <c r="J1116" s="33">
        <v>14.1</v>
      </c>
      <c r="K1116" s="31" t="s">
        <v>94</v>
      </c>
      <c r="L1116" s="31" t="s">
        <v>95</v>
      </c>
    </row>
    <row r="1117" spans="1:12" x14ac:dyDescent="0.2">
      <c r="A1117" t="str">
        <f>VLOOKUP(B1117,StateFIPS!A$2:B$52,2)</f>
        <v>Louisiana</v>
      </c>
      <c r="B1117">
        <f t="shared" si="18"/>
        <v>22</v>
      </c>
      <c r="C1117" s="31" t="s">
        <v>415</v>
      </c>
      <c r="D1117" s="31" t="s">
        <v>3285</v>
      </c>
      <c r="E1117" s="31" t="s">
        <v>3299</v>
      </c>
      <c r="F1117" s="31" t="s">
        <v>3300</v>
      </c>
      <c r="G1117" s="33">
        <v>1711.2157505027701</v>
      </c>
      <c r="H1117" s="31" t="s">
        <v>94</v>
      </c>
      <c r="I1117" s="33">
        <v>121.362819184594</v>
      </c>
      <c r="J1117" s="33">
        <v>14.1</v>
      </c>
      <c r="K1117" s="31" t="s">
        <v>94</v>
      </c>
      <c r="L1117" s="31" t="s">
        <v>95</v>
      </c>
    </row>
    <row r="1118" spans="1:12" x14ac:dyDescent="0.2">
      <c r="A1118" t="str">
        <f>VLOOKUP(B1118,StateFIPS!A$2:B$52,2)</f>
        <v>Louisiana</v>
      </c>
      <c r="B1118">
        <f t="shared" si="18"/>
        <v>22</v>
      </c>
      <c r="C1118" s="31" t="s">
        <v>417</v>
      </c>
      <c r="D1118" s="31" t="s">
        <v>3285</v>
      </c>
      <c r="E1118" s="31" t="s">
        <v>3299</v>
      </c>
      <c r="F1118" s="31" t="s">
        <v>3300</v>
      </c>
      <c r="G1118" s="33">
        <v>1711.2157505027701</v>
      </c>
      <c r="H1118" s="31" t="s">
        <v>94</v>
      </c>
      <c r="I1118" s="33">
        <v>121.362819184594</v>
      </c>
      <c r="J1118" s="33">
        <v>14.1</v>
      </c>
      <c r="K1118" s="31" t="s">
        <v>94</v>
      </c>
      <c r="L1118" s="31" t="s">
        <v>95</v>
      </c>
    </row>
    <row r="1119" spans="1:12" x14ac:dyDescent="0.2">
      <c r="A1119" t="str">
        <f>VLOOKUP(B1119,StateFIPS!A$2:B$52,2)</f>
        <v>Louisiana</v>
      </c>
      <c r="B1119">
        <f t="shared" si="18"/>
        <v>22</v>
      </c>
      <c r="C1119" s="31" t="s">
        <v>429</v>
      </c>
      <c r="D1119" s="31" t="s">
        <v>3285</v>
      </c>
      <c r="E1119" s="31" t="s">
        <v>3299</v>
      </c>
      <c r="F1119" s="31" t="s">
        <v>3300</v>
      </c>
      <c r="G1119" s="33">
        <v>1711.2157505027701</v>
      </c>
      <c r="H1119" s="31" t="s">
        <v>94</v>
      </c>
      <c r="I1119" s="33">
        <v>121.362819184594</v>
      </c>
      <c r="J1119" s="33">
        <v>14.1</v>
      </c>
      <c r="K1119" s="31" t="s">
        <v>94</v>
      </c>
      <c r="L1119" s="31" t="s">
        <v>95</v>
      </c>
    </row>
    <row r="1120" spans="1:12" x14ac:dyDescent="0.2">
      <c r="A1120" t="str">
        <f>VLOOKUP(B1120,StateFIPS!A$2:B$52,2)</f>
        <v>Louisiana</v>
      </c>
      <c r="B1120">
        <f t="shared" si="18"/>
        <v>22</v>
      </c>
      <c r="C1120" s="31" t="s">
        <v>419</v>
      </c>
      <c r="D1120" s="31" t="s">
        <v>3285</v>
      </c>
      <c r="E1120" s="31" t="s">
        <v>3299</v>
      </c>
      <c r="F1120" s="31" t="s">
        <v>3300</v>
      </c>
      <c r="G1120" s="33">
        <v>1711.2157505027701</v>
      </c>
      <c r="H1120" s="31" t="s">
        <v>94</v>
      </c>
      <c r="I1120" s="33">
        <v>121.362819184594</v>
      </c>
      <c r="J1120" s="33">
        <v>14.1</v>
      </c>
      <c r="K1120" s="31" t="s">
        <v>94</v>
      </c>
      <c r="L1120" s="31" t="s">
        <v>95</v>
      </c>
    </row>
    <row r="1121" spans="1:12" x14ac:dyDescent="0.2">
      <c r="A1121" t="str">
        <f>VLOOKUP(B1121,StateFIPS!A$2:B$52,2)</f>
        <v>Louisiana</v>
      </c>
      <c r="B1121">
        <f t="shared" si="18"/>
        <v>22</v>
      </c>
      <c r="C1121" s="31" t="s">
        <v>408</v>
      </c>
      <c r="D1121" s="31" t="s">
        <v>3285</v>
      </c>
      <c r="E1121" s="31" t="s">
        <v>3299</v>
      </c>
      <c r="F1121" s="31" t="s">
        <v>3300</v>
      </c>
      <c r="G1121" s="33">
        <v>1711.2157505027701</v>
      </c>
      <c r="H1121" s="31" t="s">
        <v>94</v>
      </c>
      <c r="I1121" s="33">
        <v>121.362819184594</v>
      </c>
      <c r="J1121" s="33">
        <v>14.1</v>
      </c>
      <c r="K1121" s="31" t="s">
        <v>94</v>
      </c>
      <c r="L1121" s="31" t="s">
        <v>95</v>
      </c>
    </row>
    <row r="1122" spans="1:12" x14ac:dyDescent="0.2">
      <c r="A1122" t="str">
        <f>VLOOKUP(B1122,StateFIPS!A$2:B$52,2)</f>
        <v>Louisiana</v>
      </c>
      <c r="B1122">
        <f t="shared" si="18"/>
        <v>22</v>
      </c>
      <c r="C1122" s="31" t="s">
        <v>421</v>
      </c>
      <c r="D1122" s="31" t="s">
        <v>3285</v>
      </c>
      <c r="E1122" s="31" t="s">
        <v>3299</v>
      </c>
      <c r="F1122" s="31" t="s">
        <v>3300</v>
      </c>
      <c r="G1122" s="33">
        <v>1711.2157505027701</v>
      </c>
      <c r="H1122" s="31" t="s">
        <v>94</v>
      </c>
      <c r="I1122" s="33">
        <v>121.362819184594</v>
      </c>
      <c r="J1122" s="33">
        <v>14.1</v>
      </c>
      <c r="K1122" s="31" t="s">
        <v>94</v>
      </c>
      <c r="L1122" s="31" t="s">
        <v>95</v>
      </c>
    </row>
    <row r="1123" spans="1:12" x14ac:dyDescent="0.2">
      <c r="A1123" t="str">
        <f>VLOOKUP(B1123,StateFIPS!A$2:B$52,2)</f>
        <v>Louisiana</v>
      </c>
      <c r="B1123">
        <f t="shared" si="18"/>
        <v>22</v>
      </c>
      <c r="C1123" s="31" t="s">
        <v>3319</v>
      </c>
      <c r="D1123" s="31" t="s">
        <v>3285</v>
      </c>
      <c r="E1123" s="31" t="s">
        <v>3299</v>
      </c>
      <c r="F1123" s="31" t="s">
        <v>3300</v>
      </c>
      <c r="G1123" s="33">
        <v>1711.2157505027701</v>
      </c>
      <c r="H1123" s="31" t="s">
        <v>94</v>
      </c>
      <c r="I1123" s="33">
        <v>121.362819184594</v>
      </c>
      <c r="J1123" s="33">
        <v>14.1</v>
      </c>
      <c r="K1123" s="31" t="s">
        <v>94</v>
      </c>
      <c r="L1123" s="31" t="s">
        <v>95</v>
      </c>
    </row>
    <row r="1124" spans="1:12" x14ac:dyDescent="0.2">
      <c r="A1124" t="str">
        <f>VLOOKUP(B1124,StateFIPS!A$2:B$52,2)</f>
        <v>Louisiana</v>
      </c>
      <c r="B1124">
        <f t="shared" si="18"/>
        <v>22</v>
      </c>
      <c r="C1124" s="31" t="s">
        <v>422</v>
      </c>
      <c r="D1124" s="31" t="s">
        <v>3285</v>
      </c>
      <c r="E1124" s="31" t="s">
        <v>3299</v>
      </c>
      <c r="F1124" s="31" t="s">
        <v>3300</v>
      </c>
      <c r="G1124" s="33">
        <v>1711.2157505027701</v>
      </c>
      <c r="H1124" s="31" t="s">
        <v>94</v>
      </c>
      <c r="I1124" s="33">
        <v>121.362819184594</v>
      </c>
      <c r="J1124" s="33">
        <v>14.1</v>
      </c>
      <c r="K1124" s="31" t="s">
        <v>94</v>
      </c>
      <c r="L1124" s="31" t="s">
        <v>95</v>
      </c>
    </row>
    <row r="1125" spans="1:12" x14ac:dyDescent="0.2">
      <c r="A1125" t="str">
        <f>VLOOKUP(B1125,StateFIPS!A$2:B$52,2)</f>
        <v>Louisiana</v>
      </c>
      <c r="B1125">
        <f t="shared" si="18"/>
        <v>22</v>
      </c>
      <c r="C1125" s="31" t="s">
        <v>2777</v>
      </c>
      <c r="D1125" s="31" t="s">
        <v>3285</v>
      </c>
      <c r="E1125" s="31" t="s">
        <v>3299</v>
      </c>
      <c r="F1125" s="31" t="s">
        <v>3300</v>
      </c>
      <c r="G1125" s="33">
        <v>1711.2157505027701</v>
      </c>
      <c r="H1125" s="31" t="s">
        <v>94</v>
      </c>
      <c r="I1125" s="33">
        <v>121.362819184594</v>
      </c>
      <c r="J1125" s="33">
        <v>14.1</v>
      </c>
      <c r="K1125" s="31" t="s">
        <v>94</v>
      </c>
      <c r="L1125" s="31" t="s">
        <v>95</v>
      </c>
    </row>
    <row r="1126" spans="1:12" x14ac:dyDescent="0.2">
      <c r="A1126" t="str">
        <f>VLOOKUP(B1126,StateFIPS!A$2:B$52,2)</f>
        <v>Louisiana</v>
      </c>
      <c r="B1126">
        <f t="shared" si="18"/>
        <v>22</v>
      </c>
      <c r="C1126" s="31" t="s">
        <v>423</v>
      </c>
      <c r="D1126" s="31" t="s">
        <v>3285</v>
      </c>
      <c r="E1126" s="31" t="s">
        <v>3299</v>
      </c>
      <c r="F1126" s="31" t="s">
        <v>3300</v>
      </c>
      <c r="G1126" s="33">
        <v>1711.2157505027701</v>
      </c>
      <c r="H1126" s="31" t="s">
        <v>94</v>
      </c>
      <c r="I1126" s="33">
        <v>121.362819184594</v>
      </c>
      <c r="J1126" s="33">
        <v>14.1</v>
      </c>
      <c r="K1126" s="31" t="s">
        <v>94</v>
      </c>
      <c r="L1126" s="31" t="s">
        <v>95</v>
      </c>
    </row>
    <row r="1127" spans="1:12" x14ac:dyDescent="0.2">
      <c r="A1127" t="str">
        <f>VLOOKUP(B1127,StateFIPS!A$2:B$52,2)</f>
        <v>Louisiana</v>
      </c>
      <c r="B1127">
        <f t="shared" si="18"/>
        <v>22</v>
      </c>
      <c r="C1127" s="31" t="s">
        <v>424</v>
      </c>
      <c r="D1127" s="31" t="s">
        <v>3285</v>
      </c>
      <c r="E1127" s="31" t="s">
        <v>3299</v>
      </c>
      <c r="F1127" s="31" t="s">
        <v>3300</v>
      </c>
      <c r="G1127" s="33">
        <v>1711.2157505027701</v>
      </c>
      <c r="H1127" s="31" t="s">
        <v>94</v>
      </c>
      <c r="I1127" s="33">
        <v>121.362819184594</v>
      </c>
      <c r="J1127" s="33">
        <v>14.1</v>
      </c>
      <c r="K1127" s="31" t="s">
        <v>94</v>
      </c>
      <c r="L1127" s="31" t="s">
        <v>95</v>
      </c>
    </row>
    <row r="1128" spans="1:12" x14ac:dyDescent="0.2">
      <c r="A1128" t="str">
        <f>VLOOKUP(B1128,StateFIPS!A$2:B$52,2)</f>
        <v>Louisiana</v>
      </c>
      <c r="B1128">
        <f t="shared" si="18"/>
        <v>22</v>
      </c>
      <c r="C1128" s="31" t="s">
        <v>3030</v>
      </c>
      <c r="D1128" s="31" t="s">
        <v>3285</v>
      </c>
      <c r="E1128" s="31" t="s">
        <v>3299</v>
      </c>
      <c r="F1128" s="31" t="s">
        <v>3300</v>
      </c>
      <c r="G1128" s="33">
        <v>1711.2157505027701</v>
      </c>
      <c r="H1128" s="31" t="s">
        <v>94</v>
      </c>
      <c r="I1128" s="33">
        <v>121.362819184594</v>
      </c>
      <c r="J1128" s="33">
        <v>14.1</v>
      </c>
      <c r="K1128" s="31" t="s">
        <v>94</v>
      </c>
      <c r="L1128" s="31" t="s">
        <v>95</v>
      </c>
    </row>
    <row r="1129" spans="1:12" x14ac:dyDescent="0.2">
      <c r="A1129" t="str">
        <f>VLOOKUP(B1129,StateFIPS!A$2:B$52,2)</f>
        <v>Louisiana</v>
      </c>
      <c r="B1129">
        <f t="shared" si="18"/>
        <v>22</v>
      </c>
      <c r="C1129" s="31" t="s">
        <v>2697</v>
      </c>
      <c r="D1129" s="31" t="s">
        <v>3285</v>
      </c>
      <c r="E1129" s="31" t="s">
        <v>3299</v>
      </c>
      <c r="F1129" s="31" t="s">
        <v>3300</v>
      </c>
      <c r="G1129" s="33">
        <v>1711.2157505027701</v>
      </c>
      <c r="H1129" s="31" t="s">
        <v>94</v>
      </c>
      <c r="I1129" s="33">
        <v>121.362819184594</v>
      </c>
      <c r="J1129" s="33">
        <v>14.1</v>
      </c>
      <c r="K1129" s="31" t="s">
        <v>94</v>
      </c>
      <c r="L1129" s="31" t="s">
        <v>95</v>
      </c>
    </row>
    <row r="1130" spans="1:12" x14ac:dyDescent="0.2">
      <c r="A1130" t="str">
        <f>VLOOKUP(B1130,StateFIPS!A$2:B$52,2)</f>
        <v>Louisiana</v>
      </c>
      <c r="B1130">
        <f t="shared" si="18"/>
        <v>22</v>
      </c>
      <c r="C1130" s="31" t="s">
        <v>425</v>
      </c>
      <c r="D1130" s="31" t="s">
        <v>3285</v>
      </c>
      <c r="E1130" s="31" t="s">
        <v>3299</v>
      </c>
      <c r="F1130" s="31" t="s">
        <v>3300</v>
      </c>
      <c r="G1130" s="33">
        <v>1711.2157505027701</v>
      </c>
      <c r="H1130" s="31" t="s">
        <v>94</v>
      </c>
      <c r="I1130" s="33">
        <v>121.362819184594</v>
      </c>
      <c r="J1130" s="33">
        <v>14.1</v>
      </c>
      <c r="K1130" s="31" t="s">
        <v>94</v>
      </c>
      <c r="L1130" s="31" t="s">
        <v>95</v>
      </c>
    </row>
    <row r="1131" spans="1:12" x14ac:dyDescent="0.2">
      <c r="A1131" t="str">
        <f>VLOOKUP(B1131,StateFIPS!A$2:B$52,2)</f>
        <v>Louisiana</v>
      </c>
      <c r="B1131">
        <f t="shared" si="18"/>
        <v>22</v>
      </c>
      <c r="C1131" s="31" t="s">
        <v>3320</v>
      </c>
      <c r="D1131" s="31" t="s">
        <v>3285</v>
      </c>
      <c r="E1131" s="31" t="s">
        <v>3299</v>
      </c>
      <c r="F1131" s="31" t="s">
        <v>3300</v>
      </c>
      <c r="G1131" s="33">
        <v>1711.2157505027701</v>
      </c>
      <c r="H1131" s="31" t="s">
        <v>94</v>
      </c>
      <c r="I1131" s="33">
        <v>121.362819184594</v>
      </c>
      <c r="J1131" s="33">
        <v>14.1</v>
      </c>
      <c r="K1131" s="31" t="s">
        <v>94</v>
      </c>
      <c r="L1131" s="31" t="s">
        <v>95</v>
      </c>
    </row>
    <row r="1132" spans="1:12" x14ac:dyDescent="0.2">
      <c r="A1132" t="str">
        <f>VLOOKUP(B1132,StateFIPS!A$2:B$52,2)</f>
        <v>Louisiana</v>
      </c>
      <c r="B1132">
        <f t="shared" si="18"/>
        <v>22</v>
      </c>
      <c r="C1132" s="31" t="s">
        <v>3031</v>
      </c>
      <c r="D1132" s="31" t="s">
        <v>3285</v>
      </c>
      <c r="E1132" s="31" t="s">
        <v>3299</v>
      </c>
      <c r="F1132" s="31" t="s">
        <v>3300</v>
      </c>
      <c r="G1132" s="33">
        <v>1711.2157505027701</v>
      </c>
      <c r="H1132" s="31" t="s">
        <v>94</v>
      </c>
      <c r="I1132" s="33">
        <v>121.362819184594</v>
      </c>
      <c r="J1132" s="33">
        <v>14.1</v>
      </c>
      <c r="K1132" s="31" t="s">
        <v>94</v>
      </c>
      <c r="L1132" s="31" t="s">
        <v>95</v>
      </c>
    </row>
    <row r="1133" spans="1:12" x14ac:dyDescent="0.2">
      <c r="A1133" t="str">
        <f>VLOOKUP(B1133,StateFIPS!A$2:B$52,2)</f>
        <v>Louisiana</v>
      </c>
      <c r="B1133">
        <f t="shared" si="18"/>
        <v>22</v>
      </c>
      <c r="C1133" s="31" t="s">
        <v>1882</v>
      </c>
      <c r="D1133" s="31" t="s">
        <v>3285</v>
      </c>
      <c r="E1133" s="31" t="s">
        <v>3299</v>
      </c>
      <c r="F1133" s="31" t="s">
        <v>3300</v>
      </c>
      <c r="G1133" s="33">
        <v>1711.2157505027701</v>
      </c>
      <c r="H1133" s="31" t="s">
        <v>94</v>
      </c>
      <c r="I1133" s="33">
        <v>121.362819184594</v>
      </c>
      <c r="J1133" s="33">
        <v>14.1</v>
      </c>
      <c r="K1133" s="31" t="s">
        <v>94</v>
      </c>
      <c r="L1133" s="31" t="s">
        <v>95</v>
      </c>
    </row>
    <row r="1134" spans="1:12" x14ac:dyDescent="0.2">
      <c r="A1134" t="str">
        <f>VLOOKUP(B1134,StateFIPS!A$2:B$52,2)</f>
        <v>Louisiana</v>
      </c>
      <c r="B1134">
        <f t="shared" si="18"/>
        <v>22</v>
      </c>
      <c r="C1134" s="31" t="s">
        <v>3032</v>
      </c>
      <c r="D1134" s="31" t="s">
        <v>3285</v>
      </c>
      <c r="E1134" s="31" t="s">
        <v>3299</v>
      </c>
      <c r="F1134" s="31" t="s">
        <v>3300</v>
      </c>
      <c r="G1134" s="33">
        <v>1711.2157505027701</v>
      </c>
      <c r="H1134" s="31" t="s">
        <v>94</v>
      </c>
      <c r="I1134" s="33">
        <v>121.362819184594</v>
      </c>
      <c r="J1134" s="33">
        <v>14.1</v>
      </c>
      <c r="K1134" s="31" t="s">
        <v>94</v>
      </c>
      <c r="L1134" s="31" t="s">
        <v>95</v>
      </c>
    </row>
    <row r="1135" spans="1:12" x14ac:dyDescent="0.2">
      <c r="A1135" t="str">
        <f>VLOOKUP(B1135,StateFIPS!A$2:B$52,2)</f>
        <v>Louisiana</v>
      </c>
      <c r="B1135">
        <f t="shared" si="18"/>
        <v>22</v>
      </c>
      <c r="C1135" s="31" t="s">
        <v>3321</v>
      </c>
      <c r="D1135" s="31" t="s">
        <v>3285</v>
      </c>
      <c r="E1135" s="31" t="s">
        <v>3299</v>
      </c>
      <c r="F1135" s="31" t="s">
        <v>3300</v>
      </c>
      <c r="G1135" s="33">
        <v>1711.2157505027701</v>
      </c>
      <c r="H1135" s="31" t="s">
        <v>94</v>
      </c>
      <c r="I1135" s="33">
        <v>121.362819184594</v>
      </c>
      <c r="J1135" s="33">
        <v>14.1</v>
      </c>
      <c r="K1135" s="31" t="s">
        <v>94</v>
      </c>
      <c r="L1135" s="31" t="s">
        <v>95</v>
      </c>
    </row>
    <row r="1136" spans="1:12" x14ac:dyDescent="0.2">
      <c r="A1136" t="str">
        <f>VLOOKUP(B1136,StateFIPS!A$2:B$52,2)</f>
        <v>Louisiana</v>
      </c>
      <c r="B1136">
        <f t="shared" si="18"/>
        <v>22</v>
      </c>
      <c r="C1136" s="31" t="s">
        <v>426</v>
      </c>
      <c r="D1136" s="31" t="s">
        <v>3285</v>
      </c>
      <c r="E1136" s="31" t="s">
        <v>3299</v>
      </c>
      <c r="F1136" s="31" t="s">
        <v>3300</v>
      </c>
      <c r="G1136" s="33">
        <v>653.76301115241699</v>
      </c>
      <c r="H1136" s="31" t="s">
        <v>94</v>
      </c>
      <c r="I1136" s="33">
        <v>46.366171003717497</v>
      </c>
      <c r="J1136" s="33">
        <v>14.1</v>
      </c>
      <c r="K1136" s="31" t="s">
        <v>94</v>
      </c>
      <c r="L1136" s="31" t="s">
        <v>95</v>
      </c>
    </row>
    <row r="1137" spans="1:12" x14ac:dyDescent="0.2">
      <c r="A1137" t="str">
        <f>VLOOKUP(B1137,StateFIPS!A$2:B$52,2)</f>
        <v>Louisiana</v>
      </c>
      <c r="B1137">
        <f t="shared" si="18"/>
        <v>22</v>
      </c>
      <c r="C1137" s="31" t="s">
        <v>427</v>
      </c>
      <c r="D1137" s="31" t="s">
        <v>3285</v>
      </c>
      <c r="E1137" s="31" t="s">
        <v>3299</v>
      </c>
      <c r="F1137" s="31" t="s">
        <v>3300</v>
      </c>
      <c r="G1137" s="33">
        <v>1711.2157505027701</v>
      </c>
      <c r="H1137" s="31" t="s">
        <v>94</v>
      </c>
      <c r="I1137" s="33">
        <v>121.362819184594</v>
      </c>
      <c r="J1137" s="33">
        <v>14.1</v>
      </c>
      <c r="K1137" s="31" t="s">
        <v>94</v>
      </c>
      <c r="L1137" s="31" t="s">
        <v>95</v>
      </c>
    </row>
    <row r="1138" spans="1:12" x14ac:dyDescent="0.2">
      <c r="A1138" t="str">
        <f>VLOOKUP(B1138,StateFIPS!A$2:B$52,2)</f>
        <v>Louisiana</v>
      </c>
      <c r="B1138">
        <f t="shared" si="18"/>
        <v>22</v>
      </c>
      <c r="C1138" s="31" t="s">
        <v>2779</v>
      </c>
      <c r="D1138" s="31" t="s">
        <v>3285</v>
      </c>
      <c r="E1138" s="31" t="s">
        <v>3299</v>
      </c>
      <c r="F1138" s="31" t="s">
        <v>3300</v>
      </c>
      <c r="G1138" s="33">
        <v>1711.2157505027701</v>
      </c>
      <c r="H1138" s="31" t="s">
        <v>94</v>
      </c>
      <c r="I1138" s="33">
        <v>121.362819184594</v>
      </c>
      <c r="J1138" s="33">
        <v>14.1</v>
      </c>
      <c r="K1138" s="31" t="s">
        <v>94</v>
      </c>
      <c r="L1138" s="31" t="s">
        <v>95</v>
      </c>
    </row>
    <row r="1139" spans="1:12" x14ac:dyDescent="0.2">
      <c r="A1139" t="str">
        <f>VLOOKUP(B1139,StateFIPS!A$2:B$52,2)</f>
        <v>Louisiana</v>
      </c>
      <c r="B1139">
        <f t="shared" si="18"/>
        <v>22</v>
      </c>
      <c r="C1139" s="31" t="s">
        <v>428</v>
      </c>
      <c r="D1139" s="31" t="s">
        <v>3285</v>
      </c>
      <c r="E1139" s="31" t="s">
        <v>3299</v>
      </c>
      <c r="F1139" s="31" t="s">
        <v>3300</v>
      </c>
      <c r="G1139" s="33">
        <v>1711.2157505027701</v>
      </c>
      <c r="H1139" s="31" t="s">
        <v>94</v>
      </c>
      <c r="I1139" s="33">
        <v>121.362819184594</v>
      </c>
      <c r="J1139" s="33">
        <v>14.1</v>
      </c>
      <c r="K1139" s="31" t="s">
        <v>94</v>
      </c>
      <c r="L1139" s="31" t="s">
        <v>95</v>
      </c>
    </row>
    <row r="1140" spans="1:12" x14ac:dyDescent="0.2">
      <c r="A1140" t="str">
        <f>VLOOKUP(B1140,StateFIPS!A$2:B$52,2)</f>
        <v>Louisiana</v>
      </c>
      <c r="B1140">
        <f t="shared" si="18"/>
        <v>22</v>
      </c>
      <c r="C1140" s="31" t="s">
        <v>1884</v>
      </c>
      <c r="D1140" s="31" t="s">
        <v>3285</v>
      </c>
      <c r="E1140" s="31" t="s">
        <v>3299</v>
      </c>
      <c r="F1140" s="31" t="s">
        <v>3300</v>
      </c>
      <c r="G1140" s="33">
        <v>1711.2157505027701</v>
      </c>
      <c r="H1140" s="31" t="s">
        <v>94</v>
      </c>
      <c r="I1140" s="33">
        <v>121.362819184594</v>
      </c>
      <c r="J1140" s="33">
        <v>14.1</v>
      </c>
      <c r="K1140" s="31" t="s">
        <v>94</v>
      </c>
      <c r="L1140" s="31" t="s">
        <v>95</v>
      </c>
    </row>
    <row r="1141" spans="1:12" x14ac:dyDescent="0.2">
      <c r="A1141" t="str">
        <f>VLOOKUP(B1141,StateFIPS!A$2:B$52,2)</f>
        <v>Louisiana</v>
      </c>
      <c r="B1141">
        <f t="shared" si="18"/>
        <v>22</v>
      </c>
      <c r="C1141" s="31" t="s">
        <v>2778</v>
      </c>
      <c r="D1141" s="31" t="s">
        <v>3285</v>
      </c>
      <c r="E1141" s="31" t="s">
        <v>3299</v>
      </c>
      <c r="F1141" s="31" t="s">
        <v>3300</v>
      </c>
      <c r="G1141" s="33">
        <v>1711.2157505027701</v>
      </c>
      <c r="H1141" s="31" t="s">
        <v>94</v>
      </c>
      <c r="I1141" s="33">
        <v>121.362819184594</v>
      </c>
      <c r="J1141" s="33">
        <v>14.1</v>
      </c>
      <c r="K1141" s="31" t="s">
        <v>94</v>
      </c>
      <c r="L1141" s="31" t="s">
        <v>95</v>
      </c>
    </row>
    <row r="1142" spans="1:12" x14ac:dyDescent="0.2">
      <c r="A1142" t="str">
        <f>VLOOKUP(B1142,StateFIPS!A$2:B$52,2)</f>
        <v>Louisiana</v>
      </c>
      <c r="B1142">
        <f t="shared" si="18"/>
        <v>22</v>
      </c>
      <c r="C1142" s="31" t="s">
        <v>2698</v>
      </c>
      <c r="D1142" s="31" t="s">
        <v>3285</v>
      </c>
      <c r="E1142" s="31" t="s">
        <v>3299</v>
      </c>
      <c r="F1142" s="31" t="s">
        <v>3300</v>
      </c>
      <c r="G1142" s="33">
        <v>1711.2157505027701</v>
      </c>
      <c r="H1142" s="31" t="s">
        <v>94</v>
      </c>
      <c r="I1142" s="33">
        <v>121.362819184594</v>
      </c>
      <c r="J1142" s="33">
        <v>14.1</v>
      </c>
      <c r="K1142" s="31" t="s">
        <v>94</v>
      </c>
      <c r="L1142" s="31" t="s">
        <v>95</v>
      </c>
    </row>
    <row r="1143" spans="1:12" x14ac:dyDescent="0.2">
      <c r="A1143" t="str">
        <f>VLOOKUP(B1143,StateFIPS!A$2:B$52,2)</f>
        <v>Louisiana</v>
      </c>
      <c r="B1143">
        <f t="shared" si="18"/>
        <v>22</v>
      </c>
      <c r="C1143" s="31" t="s">
        <v>396</v>
      </c>
      <c r="D1143" s="31" t="s">
        <v>3285</v>
      </c>
      <c r="E1143" s="31" t="s">
        <v>3299</v>
      </c>
      <c r="F1143" s="31" t="s">
        <v>3300</v>
      </c>
      <c r="G1143" s="33">
        <v>1711.2157505027701</v>
      </c>
      <c r="H1143" s="31" t="s">
        <v>94</v>
      </c>
      <c r="I1143" s="33">
        <v>121.362819184594</v>
      </c>
      <c r="J1143" s="33">
        <v>14.1</v>
      </c>
      <c r="K1143" s="31" t="s">
        <v>94</v>
      </c>
      <c r="L1143" s="31" t="s">
        <v>95</v>
      </c>
    </row>
    <row r="1144" spans="1:12" x14ac:dyDescent="0.2">
      <c r="A1144" t="str">
        <f>VLOOKUP(B1144,StateFIPS!A$2:B$52,2)</f>
        <v>Louisiana</v>
      </c>
      <c r="B1144">
        <f t="shared" si="18"/>
        <v>22</v>
      </c>
      <c r="C1144" s="31" t="s">
        <v>394</v>
      </c>
      <c r="D1144" s="31" t="s">
        <v>3285</v>
      </c>
      <c r="E1144" s="31" t="s">
        <v>3299</v>
      </c>
      <c r="F1144" s="31" t="s">
        <v>3300</v>
      </c>
      <c r="G1144" s="33">
        <v>1711.2157505027701</v>
      </c>
      <c r="H1144" s="31" t="s">
        <v>94</v>
      </c>
      <c r="I1144" s="33">
        <v>121.362819184594</v>
      </c>
      <c r="J1144" s="33">
        <v>14.1</v>
      </c>
      <c r="K1144" s="31" t="s">
        <v>94</v>
      </c>
      <c r="L1144" s="31" t="s">
        <v>95</v>
      </c>
    </row>
    <row r="1145" spans="1:12" x14ac:dyDescent="0.2">
      <c r="A1145" t="str">
        <f>VLOOKUP(B1145,StateFIPS!A$2:B$52,2)</f>
        <v>Louisiana</v>
      </c>
      <c r="B1145">
        <f t="shared" si="18"/>
        <v>22</v>
      </c>
      <c r="C1145" s="31" t="s">
        <v>418</v>
      </c>
      <c r="D1145" s="31" t="s">
        <v>3285</v>
      </c>
      <c r="E1145" s="31" t="s">
        <v>3299</v>
      </c>
      <c r="F1145" s="31" t="s">
        <v>3300</v>
      </c>
      <c r="G1145" s="33">
        <v>1711.2157505027701</v>
      </c>
      <c r="H1145" s="31" t="s">
        <v>94</v>
      </c>
      <c r="I1145" s="33">
        <v>121.362819184594</v>
      </c>
      <c r="J1145" s="33">
        <v>14.1</v>
      </c>
      <c r="K1145" s="31" t="s">
        <v>94</v>
      </c>
      <c r="L1145" s="31" t="s">
        <v>95</v>
      </c>
    </row>
    <row r="1146" spans="1:12" x14ac:dyDescent="0.2">
      <c r="A1146" t="str">
        <f>VLOOKUP(B1146,StateFIPS!A$2:B$52,2)</f>
        <v>Louisiana</v>
      </c>
      <c r="B1146">
        <f t="shared" si="18"/>
        <v>22</v>
      </c>
      <c r="C1146" s="31" t="s">
        <v>1886</v>
      </c>
      <c r="D1146" s="31" t="s">
        <v>3285</v>
      </c>
      <c r="E1146" s="31" t="s">
        <v>3299</v>
      </c>
      <c r="F1146" s="31" t="s">
        <v>3300</v>
      </c>
      <c r="G1146" s="33">
        <v>1711.2157505027701</v>
      </c>
      <c r="H1146" s="31" t="s">
        <v>94</v>
      </c>
      <c r="I1146" s="33">
        <v>121.362819184594</v>
      </c>
      <c r="J1146" s="33">
        <v>14.1</v>
      </c>
      <c r="K1146" s="31" t="s">
        <v>94</v>
      </c>
      <c r="L1146" s="31" t="s">
        <v>95</v>
      </c>
    </row>
    <row r="1147" spans="1:12" x14ac:dyDescent="0.2">
      <c r="A1147" t="str">
        <f>VLOOKUP(B1147,StateFIPS!A$2:B$52,2)</f>
        <v>Louisiana</v>
      </c>
      <c r="B1147">
        <f t="shared" si="18"/>
        <v>22</v>
      </c>
      <c r="C1147" s="31" t="s">
        <v>388</v>
      </c>
      <c r="D1147" s="31" t="s">
        <v>3285</v>
      </c>
      <c r="E1147" s="31" t="s">
        <v>3299</v>
      </c>
      <c r="F1147" s="31" t="s">
        <v>3300</v>
      </c>
      <c r="G1147" s="33">
        <v>1711.2157505027701</v>
      </c>
      <c r="H1147" s="31" t="s">
        <v>94</v>
      </c>
      <c r="I1147" s="33">
        <v>121.362819184594</v>
      </c>
      <c r="J1147" s="33">
        <v>14.1</v>
      </c>
      <c r="K1147" s="31" t="s">
        <v>94</v>
      </c>
      <c r="L1147" s="31" t="s">
        <v>95</v>
      </c>
    </row>
    <row r="1148" spans="1:12" x14ac:dyDescent="0.2">
      <c r="A1148" t="str">
        <f>VLOOKUP(B1148,StateFIPS!A$2:B$52,2)</f>
        <v>Louisiana</v>
      </c>
      <c r="B1148">
        <f t="shared" si="18"/>
        <v>22</v>
      </c>
      <c r="C1148" s="31" t="s">
        <v>389</v>
      </c>
      <c r="D1148" s="31" t="s">
        <v>3285</v>
      </c>
      <c r="E1148" s="31" t="s">
        <v>3299</v>
      </c>
      <c r="F1148" s="31" t="s">
        <v>3300</v>
      </c>
      <c r="G1148" s="33">
        <v>1711.2157505027701</v>
      </c>
      <c r="H1148" s="31" t="s">
        <v>94</v>
      </c>
      <c r="I1148" s="33">
        <v>121.362819184594</v>
      </c>
      <c r="J1148" s="33">
        <v>14.1</v>
      </c>
      <c r="K1148" s="31" t="s">
        <v>94</v>
      </c>
      <c r="L1148" s="31" t="s">
        <v>95</v>
      </c>
    </row>
    <row r="1149" spans="1:12" x14ac:dyDescent="0.2">
      <c r="A1149" t="str">
        <f>VLOOKUP(B1149,StateFIPS!A$2:B$52,2)</f>
        <v>Louisiana</v>
      </c>
      <c r="B1149">
        <f t="shared" si="18"/>
        <v>22</v>
      </c>
      <c r="C1149" s="31" t="s">
        <v>390</v>
      </c>
      <c r="D1149" s="31" t="s">
        <v>3285</v>
      </c>
      <c r="E1149" s="31" t="s">
        <v>3299</v>
      </c>
      <c r="F1149" s="31" t="s">
        <v>3300</v>
      </c>
      <c r="G1149" s="33">
        <v>1711.2157505027701</v>
      </c>
      <c r="H1149" s="31" t="s">
        <v>94</v>
      </c>
      <c r="I1149" s="33">
        <v>121.362819184594</v>
      </c>
      <c r="J1149" s="33">
        <v>14.1</v>
      </c>
      <c r="K1149" s="31" t="s">
        <v>94</v>
      </c>
      <c r="L1149" s="31" t="s">
        <v>95</v>
      </c>
    </row>
    <row r="1150" spans="1:12" x14ac:dyDescent="0.2">
      <c r="A1150" t="str">
        <f>VLOOKUP(B1150,StateFIPS!A$2:B$52,2)</f>
        <v>Louisiana</v>
      </c>
      <c r="B1150">
        <f t="shared" si="18"/>
        <v>22</v>
      </c>
      <c r="C1150" s="31" t="s">
        <v>2696</v>
      </c>
      <c r="D1150" s="31" t="s">
        <v>3285</v>
      </c>
      <c r="E1150" s="31" t="s">
        <v>3299</v>
      </c>
      <c r="F1150" s="31" t="s">
        <v>3300</v>
      </c>
      <c r="G1150" s="33">
        <v>1711.2157505027701</v>
      </c>
      <c r="H1150" s="31" t="s">
        <v>94</v>
      </c>
      <c r="I1150" s="33">
        <v>121.362819184594</v>
      </c>
      <c r="J1150" s="33">
        <v>14.1</v>
      </c>
      <c r="K1150" s="31" t="s">
        <v>94</v>
      </c>
      <c r="L1150" s="31" t="s">
        <v>95</v>
      </c>
    </row>
    <row r="1151" spans="1:12" x14ac:dyDescent="0.2">
      <c r="A1151" t="str">
        <f>VLOOKUP(B1151,StateFIPS!A$2:B$52,2)</f>
        <v>Louisiana</v>
      </c>
      <c r="B1151">
        <f t="shared" si="18"/>
        <v>22</v>
      </c>
      <c r="C1151" s="31" t="s">
        <v>391</v>
      </c>
      <c r="D1151" s="31" t="s">
        <v>3285</v>
      </c>
      <c r="E1151" s="31" t="s">
        <v>3299</v>
      </c>
      <c r="F1151" s="31" t="s">
        <v>3300</v>
      </c>
      <c r="G1151" s="33">
        <v>1711.2157505027701</v>
      </c>
      <c r="H1151" s="31" t="s">
        <v>94</v>
      </c>
      <c r="I1151" s="33">
        <v>121.362819184594</v>
      </c>
      <c r="J1151" s="33">
        <v>14.1</v>
      </c>
      <c r="K1151" s="31" t="s">
        <v>94</v>
      </c>
      <c r="L1151" s="31" t="s">
        <v>95</v>
      </c>
    </row>
    <row r="1152" spans="1:12" x14ac:dyDescent="0.2">
      <c r="A1152" t="str">
        <f>VLOOKUP(B1152,StateFIPS!A$2:B$52,2)</f>
        <v>Massachusetts</v>
      </c>
      <c r="B1152">
        <f t="shared" si="18"/>
        <v>25</v>
      </c>
      <c r="C1152" s="31" t="s">
        <v>403</v>
      </c>
      <c r="D1152" s="31" t="s">
        <v>3285</v>
      </c>
      <c r="E1152" s="31" t="s">
        <v>3299</v>
      </c>
      <c r="F1152" s="31" t="s">
        <v>3300</v>
      </c>
      <c r="G1152" s="33">
        <v>1524.2568518069399</v>
      </c>
      <c r="H1152" s="31" t="s">
        <v>94</v>
      </c>
      <c r="I1152" s="33">
        <v>108.103322823187</v>
      </c>
      <c r="J1152" s="33">
        <v>14.1</v>
      </c>
      <c r="K1152" s="31" t="s">
        <v>94</v>
      </c>
      <c r="L1152" s="31" t="s">
        <v>95</v>
      </c>
    </row>
    <row r="1153" spans="1:12" x14ac:dyDescent="0.2">
      <c r="A1153" t="str">
        <f>VLOOKUP(B1153,StateFIPS!A$2:B$52,2)</f>
        <v>Massachusetts</v>
      </c>
      <c r="B1153">
        <f t="shared" si="18"/>
        <v>25</v>
      </c>
      <c r="C1153" s="31" t="s">
        <v>1757</v>
      </c>
      <c r="D1153" s="31" t="s">
        <v>3285</v>
      </c>
      <c r="E1153" s="31" t="s">
        <v>3299</v>
      </c>
      <c r="F1153" s="31" t="s">
        <v>3300</v>
      </c>
      <c r="G1153" s="33">
        <v>2980.3904923599298</v>
      </c>
      <c r="H1153" s="31" t="s">
        <v>94</v>
      </c>
      <c r="I1153" s="33">
        <v>211.37521222410899</v>
      </c>
      <c r="J1153" s="33">
        <v>14.1</v>
      </c>
      <c r="K1153" s="31" t="s">
        <v>94</v>
      </c>
      <c r="L1153" s="31" t="s">
        <v>95</v>
      </c>
    </row>
    <row r="1154" spans="1:12" x14ac:dyDescent="0.2">
      <c r="A1154" t="str">
        <f>VLOOKUP(B1154,StateFIPS!A$2:B$52,2)</f>
        <v>Massachusetts</v>
      </c>
      <c r="B1154">
        <f t="shared" si="18"/>
        <v>25</v>
      </c>
      <c r="C1154" s="31" t="s">
        <v>1759</v>
      </c>
      <c r="D1154" s="31" t="s">
        <v>3285</v>
      </c>
      <c r="E1154" s="31" t="s">
        <v>3299</v>
      </c>
      <c r="F1154" s="31" t="s">
        <v>3300</v>
      </c>
      <c r="G1154" s="33">
        <v>5990.58488964346</v>
      </c>
      <c r="H1154" s="31" t="s">
        <v>94</v>
      </c>
      <c r="I1154" s="33">
        <v>424.86417657045803</v>
      </c>
      <c r="J1154" s="33">
        <v>14.1</v>
      </c>
      <c r="K1154" s="31" t="s">
        <v>94</v>
      </c>
      <c r="L1154" s="31" t="s">
        <v>95</v>
      </c>
    </row>
    <row r="1155" spans="1:12" x14ac:dyDescent="0.2">
      <c r="A1155" t="str">
        <f>VLOOKUP(B1155,StateFIPS!A$2:B$52,2)</f>
        <v>Massachusetts</v>
      </c>
      <c r="B1155">
        <f t="shared" ref="B1155:B1218" si="19">VALUE(LEFT(C1155,2))</f>
        <v>25</v>
      </c>
      <c r="C1155" s="31" t="s">
        <v>404</v>
      </c>
      <c r="D1155" s="31" t="s">
        <v>3285</v>
      </c>
      <c r="E1155" s="31" t="s">
        <v>3299</v>
      </c>
      <c r="F1155" s="31" t="s">
        <v>3300</v>
      </c>
      <c r="G1155" s="33">
        <v>1524.2568518069399</v>
      </c>
      <c r="H1155" s="31" t="s">
        <v>94</v>
      </c>
      <c r="I1155" s="33">
        <v>108.103322823187</v>
      </c>
      <c r="J1155" s="33">
        <v>14.1</v>
      </c>
      <c r="K1155" s="31" t="s">
        <v>94</v>
      </c>
      <c r="L1155" s="31" t="s">
        <v>95</v>
      </c>
    </row>
    <row r="1156" spans="1:12" x14ac:dyDescent="0.2">
      <c r="A1156" t="str">
        <f>VLOOKUP(B1156,StateFIPS!A$2:B$52,2)</f>
        <v>Massachusetts</v>
      </c>
      <c r="B1156">
        <f t="shared" si="19"/>
        <v>25</v>
      </c>
      <c r="C1156" s="31" t="s">
        <v>405</v>
      </c>
      <c r="D1156" s="31" t="s">
        <v>3285</v>
      </c>
      <c r="E1156" s="31" t="s">
        <v>3299</v>
      </c>
      <c r="F1156" s="31" t="s">
        <v>3300</v>
      </c>
      <c r="G1156" s="33">
        <v>2920.7826825127299</v>
      </c>
      <c r="H1156" s="31" t="s">
        <v>94</v>
      </c>
      <c r="I1156" s="33">
        <v>207.147707979627</v>
      </c>
      <c r="J1156" s="33">
        <v>14.1</v>
      </c>
      <c r="K1156" s="31" t="s">
        <v>94</v>
      </c>
      <c r="L1156" s="31" t="s">
        <v>95</v>
      </c>
    </row>
    <row r="1157" spans="1:12" x14ac:dyDescent="0.2">
      <c r="A1157" t="str">
        <f>VLOOKUP(B1157,StateFIPS!A$2:B$52,2)</f>
        <v>Massachusetts</v>
      </c>
      <c r="B1157">
        <f t="shared" si="19"/>
        <v>25</v>
      </c>
      <c r="C1157" s="31" t="s">
        <v>1761</v>
      </c>
      <c r="D1157" s="31" t="s">
        <v>3285</v>
      </c>
      <c r="E1157" s="31" t="s">
        <v>3299</v>
      </c>
      <c r="F1157" s="31" t="s">
        <v>3300</v>
      </c>
      <c r="G1157" s="33">
        <v>1524.2568518069399</v>
      </c>
      <c r="H1157" s="31" t="s">
        <v>94</v>
      </c>
      <c r="I1157" s="33">
        <v>108.103322823187</v>
      </c>
      <c r="J1157" s="33">
        <v>14.1</v>
      </c>
      <c r="K1157" s="31" t="s">
        <v>94</v>
      </c>
      <c r="L1157" s="31" t="s">
        <v>95</v>
      </c>
    </row>
    <row r="1158" spans="1:12" x14ac:dyDescent="0.2">
      <c r="A1158" t="str">
        <f>VLOOKUP(B1158,StateFIPS!A$2:B$52,2)</f>
        <v>Massachusetts</v>
      </c>
      <c r="B1158">
        <f t="shared" si="19"/>
        <v>25</v>
      </c>
      <c r="C1158" s="31" t="s">
        <v>1762</v>
      </c>
      <c r="D1158" s="31" t="s">
        <v>3285</v>
      </c>
      <c r="E1158" s="31" t="s">
        <v>3299</v>
      </c>
      <c r="F1158" s="31" t="s">
        <v>3300</v>
      </c>
      <c r="G1158" s="33">
        <v>983.52886247877802</v>
      </c>
      <c r="H1158" s="31" t="s">
        <v>94</v>
      </c>
      <c r="I1158" s="33">
        <v>69.753820033955904</v>
      </c>
      <c r="J1158" s="33">
        <v>14.1</v>
      </c>
      <c r="K1158" s="31" t="s">
        <v>94</v>
      </c>
      <c r="L1158" s="31" t="s">
        <v>95</v>
      </c>
    </row>
    <row r="1159" spans="1:12" x14ac:dyDescent="0.2">
      <c r="A1159" t="str">
        <f>VLOOKUP(B1159,StateFIPS!A$2:B$52,2)</f>
        <v>Massachusetts</v>
      </c>
      <c r="B1159">
        <f t="shared" si="19"/>
        <v>25</v>
      </c>
      <c r="C1159" s="31" t="s">
        <v>1764</v>
      </c>
      <c r="D1159" s="31" t="s">
        <v>3285</v>
      </c>
      <c r="E1159" s="31" t="s">
        <v>3299</v>
      </c>
      <c r="F1159" s="31" t="s">
        <v>3300</v>
      </c>
      <c r="G1159" s="33">
        <v>268.23514431239403</v>
      </c>
      <c r="H1159" s="31" t="s">
        <v>94</v>
      </c>
      <c r="I1159" s="33">
        <v>19.023769100169801</v>
      </c>
      <c r="J1159" s="33">
        <v>14.1</v>
      </c>
      <c r="K1159" s="31" t="s">
        <v>94</v>
      </c>
      <c r="L1159" s="31" t="s">
        <v>95</v>
      </c>
    </row>
    <row r="1160" spans="1:12" x14ac:dyDescent="0.2">
      <c r="A1160" t="str">
        <f>VLOOKUP(B1160,StateFIPS!A$2:B$52,2)</f>
        <v>Massachusetts</v>
      </c>
      <c r="B1160">
        <f t="shared" si="19"/>
        <v>25</v>
      </c>
      <c r="C1160" s="31" t="s">
        <v>431</v>
      </c>
      <c r="D1160" s="31" t="s">
        <v>3285</v>
      </c>
      <c r="E1160" s="31" t="s">
        <v>3299</v>
      </c>
      <c r="F1160" s="31" t="s">
        <v>3300</v>
      </c>
      <c r="G1160" s="33">
        <v>1524.2568518069399</v>
      </c>
      <c r="H1160" s="31" t="s">
        <v>94</v>
      </c>
      <c r="I1160" s="33">
        <v>108.103322823187</v>
      </c>
      <c r="J1160" s="33">
        <v>14.1</v>
      </c>
      <c r="K1160" s="31" t="s">
        <v>94</v>
      </c>
      <c r="L1160" s="31" t="s">
        <v>95</v>
      </c>
    </row>
    <row r="1161" spans="1:12" x14ac:dyDescent="0.2">
      <c r="A1161" t="str">
        <f>VLOOKUP(B1161,StateFIPS!A$2:B$52,2)</f>
        <v>Massachusetts</v>
      </c>
      <c r="B1161">
        <f t="shared" si="19"/>
        <v>25</v>
      </c>
      <c r="C1161" s="31" t="s">
        <v>3322</v>
      </c>
      <c r="D1161" s="31" t="s">
        <v>3285</v>
      </c>
      <c r="E1161" s="31" t="s">
        <v>3299</v>
      </c>
      <c r="F1161" s="31" t="s">
        <v>3300</v>
      </c>
      <c r="G1161" s="33">
        <v>1524.2568518069399</v>
      </c>
      <c r="H1161" s="31" t="s">
        <v>94</v>
      </c>
      <c r="I1161" s="33">
        <v>108.103322823187</v>
      </c>
      <c r="J1161" s="33">
        <v>14.1</v>
      </c>
      <c r="K1161" s="31" t="s">
        <v>94</v>
      </c>
      <c r="L1161" s="31" t="s">
        <v>95</v>
      </c>
    </row>
    <row r="1162" spans="1:12" x14ac:dyDescent="0.2">
      <c r="A1162" t="str">
        <f>VLOOKUP(B1162,StateFIPS!A$2:B$52,2)</f>
        <v>Massachusetts</v>
      </c>
      <c r="B1162">
        <f t="shared" si="19"/>
        <v>25</v>
      </c>
      <c r="C1162" s="31" t="s">
        <v>387</v>
      </c>
      <c r="D1162" s="31" t="s">
        <v>3285</v>
      </c>
      <c r="E1162" s="31" t="s">
        <v>3299</v>
      </c>
      <c r="F1162" s="31" t="s">
        <v>3300</v>
      </c>
      <c r="G1162" s="33">
        <v>1524.2568518069399</v>
      </c>
      <c r="H1162" s="31" t="s">
        <v>94</v>
      </c>
      <c r="I1162" s="33">
        <v>108.103322823187</v>
      </c>
      <c r="J1162" s="33">
        <v>14.1</v>
      </c>
      <c r="K1162" s="31" t="s">
        <v>94</v>
      </c>
      <c r="L1162" s="31" t="s">
        <v>95</v>
      </c>
    </row>
    <row r="1163" spans="1:12" x14ac:dyDescent="0.2">
      <c r="A1163" t="str">
        <f>VLOOKUP(B1163,StateFIPS!A$2:B$52,2)</f>
        <v>Massachusetts</v>
      </c>
      <c r="B1163">
        <f t="shared" si="19"/>
        <v>25</v>
      </c>
      <c r="C1163" s="31" t="s">
        <v>420</v>
      </c>
      <c r="D1163" s="31" t="s">
        <v>3285</v>
      </c>
      <c r="E1163" s="31" t="s">
        <v>3299</v>
      </c>
      <c r="F1163" s="31" t="s">
        <v>3300</v>
      </c>
      <c r="G1163" s="33">
        <v>2533.3319185059399</v>
      </c>
      <c r="H1163" s="31" t="s">
        <v>94</v>
      </c>
      <c r="I1163" s="33">
        <v>179.66893039049199</v>
      </c>
      <c r="J1163" s="33">
        <v>14.1</v>
      </c>
      <c r="K1163" s="31" t="s">
        <v>94</v>
      </c>
      <c r="L1163" s="31" t="s">
        <v>95</v>
      </c>
    </row>
    <row r="1164" spans="1:12" x14ac:dyDescent="0.2">
      <c r="A1164" t="str">
        <f>VLOOKUP(B1164,StateFIPS!A$2:B$52,2)</f>
        <v>Massachusetts</v>
      </c>
      <c r="B1164">
        <f t="shared" si="19"/>
        <v>25</v>
      </c>
      <c r="C1164" s="31" t="s">
        <v>3323</v>
      </c>
      <c r="D1164" s="31" t="s">
        <v>3285</v>
      </c>
      <c r="E1164" s="31" t="s">
        <v>3299</v>
      </c>
      <c r="F1164" s="31" t="s">
        <v>3300</v>
      </c>
      <c r="G1164" s="33">
        <v>1524.2568518069399</v>
      </c>
      <c r="H1164" s="31" t="s">
        <v>94</v>
      </c>
      <c r="I1164" s="33">
        <v>108.103322823187</v>
      </c>
      <c r="J1164" s="33">
        <v>14.1</v>
      </c>
      <c r="K1164" s="31" t="s">
        <v>94</v>
      </c>
      <c r="L1164" s="31" t="s">
        <v>95</v>
      </c>
    </row>
    <row r="1165" spans="1:12" x14ac:dyDescent="0.2">
      <c r="A1165" t="str">
        <f>VLOOKUP(B1165,StateFIPS!A$2:B$52,2)</f>
        <v>Massachusetts</v>
      </c>
      <c r="B1165">
        <f t="shared" si="19"/>
        <v>25</v>
      </c>
      <c r="C1165" s="31" t="s">
        <v>1721</v>
      </c>
      <c r="D1165" s="31" t="s">
        <v>3285</v>
      </c>
      <c r="E1165" s="31" t="s">
        <v>3299</v>
      </c>
      <c r="F1165" s="31" t="s">
        <v>3300</v>
      </c>
      <c r="G1165" s="33">
        <v>8762.3480475382003</v>
      </c>
      <c r="H1165" s="31" t="s">
        <v>94</v>
      </c>
      <c r="I1165" s="33">
        <v>621.44312393888003</v>
      </c>
      <c r="J1165" s="33">
        <v>14.1</v>
      </c>
      <c r="K1165" s="31" t="s">
        <v>94</v>
      </c>
      <c r="L1165" s="31" t="s">
        <v>95</v>
      </c>
    </row>
    <row r="1166" spans="1:12" x14ac:dyDescent="0.2">
      <c r="A1166" t="str">
        <f>VLOOKUP(B1166,StateFIPS!A$2:B$52,2)</f>
        <v>Maryland</v>
      </c>
      <c r="B1166">
        <f t="shared" si="19"/>
        <v>24</v>
      </c>
      <c r="C1166" s="31" t="s">
        <v>393</v>
      </c>
      <c r="D1166" s="31" t="s">
        <v>3285</v>
      </c>
      <c r="E1166" s="31" t="s">
        <v>3299</v>
      </c>
      <c r="F1166" s="31" t="s">
        <v>3300</v>
      </c>
      <c r="G1166" s="33">
        <v>3109.8056700019602</v>
      </c>
      <c r="H1166" s="31" t="s">
        <v>94</v>
      </c>
      <c r="I1166" s="33">
        <v>220.55359361716</v>
      </c>
      <c r="J1166" s="33">
        <v>14.1</v>
      </c>
      <c r="K1166" s="31" t="s">
        <v>94</v>
      </c>
      <c r="L1166" s="31" t="s">
        <v>95</v>
      </c>
    </row>
    <row r="1167" spans="1:12" x14ac:dyDescent="0.2">
      <c r="A1167" t="str">
        <f>VLOOKUP(B1167,StateFIPS!A$2:B$52,2)</f>
        <v>Maryland</v>
      </c>
      <c r="B1167">
        <f t="shared" si="19"/>
        <v>24</v>
      </c>
      <c r="C1167" s="31" t="s">
        <v>407</v>
      </c>
      <c r="D1167" s="31" t="s">
        <v>3285</v>
      </c>
      <c r="E1167" s="31" t="s">
        <v>3299</v>
      </c>
      <c r="F1167" s="31" t="s">
        <v>3300</v>
      </c>
      <c r="G1167" s="33">
        <v>3109.8056700019602</v>
      </c>
      <c r="H1167" s="31" t="s">
        <v>94</v>
      </c>
      <c r="I1167" s="33">
        <v>220.55359361716</v>
      </c>
      <c r="J1167" s="33">
        <v>14.1</v>
      </c>
      <c r="K1167" s="31" t="s">
        <v>94</v>
      </c>
      <c r="L1167" s="31" t="s">
        <v>95</v>
      </c>
    </row>
    <row r="1168" spans="1:12" x14ac:dyDescent="0.2">
      <c r="A1168" t="str">
        <f>VLOOKUP(B1168,StateFIPS!A$2:B$52,2)</f>
        <v>Maryland</v>
      </c>
      <c r="B1168">
        <f t="shared" si="19"/>
        <v>24</v>
      </c>
      <c r="C1168" s="31" t="s">
        <v>1737</v>
      </c>
      <c r="D1168" s="31" t="s">
        <v>3285</v>
      </c>
      <c r="E1168" s="31" t="s">
        <v>3299</v>
      </c>
      <c r="F1168" s="31" t="s">
        <v>3300</v>
      </c>
      <c r="G1168" s="33">
        <v>3109.8056700019602</v>
      </c>
      <c r="H1168" s="31" t="s">
        <v>94</v>
      </c>
      <c r="I1168" s="33">
        <v>220.55359361716</v>
      </c>
      <c r="J1168" s="33">
        <v>14.1</v>
      </c>
      <c r="K1168" s="31" t="s">
        <v>94</v>
      </c>
      <c r="L1168" s="31" t="s">
        <v>95</v>
      </c>
    </row>
    <row r="1169" spans="1:12" x14ac:dyDescent="0.2">
      <c r="A1169" t="str">
        <f>VLOOKUP(B1169,StateFIPS!A$2:B$52,2)</f>
        <v>Maryland</v>
      </c>
      <c r="B1169">
        <f t="shared" si="19"/>
        <v>24</v>
      </c>
      <c r="C1169" s="31" t="s">
        <v>395</v>
      </c>
      <c r="D1169" s="31" t="s">
        <v>3285</v>
      </c>
      <c r="E1169" s="31" t="s">
        <v>3299</v>
      </c>
      <c r="F1169" s="31" t="s">
        <v>3300</v>
      </c>
      <c r="G1169" s="33">
        <v>440.75985874043499</v>
      </c>
      <c r="H1169" s="31" t="s">
        <v>94</v>
      </c>
      <c r="I1169" s="33">
        <v>31.259564449676301</v>
      </c>
      <c r="J1169" s="33">
        <v>14.1</v>
      </c>
      <c r="K1169" s="31" t="s">
        <v>94</v>
      </c>
      <c r="L1169" s="31" t="s">
        <v>95</v>
      </c>
    </row>
    <row r="1170" spans="1:12" x14ac:dyDescent="0.2">
      <c r="A1170" t="str">
        <f>VLOOKUP(B1170,StateFIPS!A$2:B$52,2)</f>
        <v>Maryland</v>
      </c>
      <c r="B1170">
        <f t="shared" si="19"/>
        <v>24</v>
      </c>
      <c r="C1170" s="31" t="s">
        <v>1853</v>
      </c>
      <c r="D1170" s="31" t="s">
        <v>3285</v>
      </c>
      <c r="E1170" s="31" t="s">
        <v>3299</v>
      </c>
      <c r="F1170" s="31" t="s">
        <v>3300</v>
      </c>
      <c r="G1170" s="33">
        <v>3109.8056700019602</v>
      </c>
      <c r="H1170" s="31" t="s">
        <v>94</v>
      </c>
      <c r="I1170" s="33">
        <v>220.55359361716</v>
      </c>
      <c r="J1170" s="33">
        <v>14.1</v>
      </c>
      <c r="K1170" s="31" t="s">
        <v>94</v>
      </c>
      <c r="L1170" s="31" t="s">
        <v>95</v>
      </c>
    </row>
    <row r="1171" spans="1:12" x14ac:dyDescent="0.2">
      <c r="A1171" t="str">
        <f>VLOOKUP(B1171,StateFIPS!A$2:B$52,2)</f>
        <v>Maryland</v>
      </c>
      <c r="B1171">
        <f t="shared" si="19"/>
        <v>24</v>
      </c>
      <c r="C1171" s="31" t="s">
        <v>1739</v>
      </c>
      <c r="D1171" s="31" t="s">
        <v>3285</v>
      </c>
      <c r="E1171" s="31" t="s">
        <v>3299</v>
      </c>
      <c r="F1171" s="31" t="s">
        <v>3300</v>
      </c>
      <c r="G1171" s="33">
        <v>8815.1971748086999</v>
      </c>
      <c r="H1171" s="31" t="s">
        <v>94</v>
      </c>
      <c r="I1171" s="33">
        <v>625.19128899352495</v>
      </c>
      <c r="J1171" s="33">
        <v>14.1</v>
      </c>
      <c r="K1171" s="31" t="s">
        <v>94</v>
      </c>
      <c r="L1171" s="31" t="s">
        <v>95</v>
      </c>
    </row>
    <row r="1172" spans="1:12" x14ac:dyDescent="0.2">
      <c r="A1172" t="str">
        <f>VLOOKUP(B1172,StateFIPS!A$2:B$52,2)</f>
        <v>Maryland</v>
      </c>
      <c r="B1172">
        <f t="shared" si="19"/>
        <v>24</v>
      </c>
      <c r="C1172" s="31" t="s">
        <v>1741</v>
      </c>
      <c r="D1172" s="31" t="s">
        <v>3285</v>
      </c>
      <c r="E1172" s="31" t="s">
        <v>3299</v>
      </c>
      <c r="F1172" s="31" t="s">
        <v>3300</v>
      </c>
      <c r="G1172" s="33">
        <v>3109.8056700019602</v>
      </c>
      <c r="H1172" s="31" t="s">
        <v>94</v>
      </c>
      <c r="I1172" s="33">
        <v>220.55359361716</v>
      </c>
      <c r="J1172" s="33">
        <v>14.1</v>
      </c>
      <c r="K1172" s="31" t="s">
        <v>94</v>
      </c>
      <c r="L1172" s="31" t="s">
        <v>95</v>
      </c>
    </row>
    <row r="1173" spans="1:12" x14ac:dyDescent="0.2">
      <c r="A1173" t="str">
        <f>VLOOKUP(B1173,StateFIPS!A$2:B$52,2)</f>
        <v>Maryland</v>
      </c>
      <c r="B1173">
        <f t="shared" si="19"/>
        <v>24</v>
      </c>
      <c r="C1173" s="31" t="s">
        <v>386</v>
      </c>
      <c r="D1173" s="31" t="s">
        <v>3285</v>
      </c>
      <c r="E1173" s="31" t="s">
        <v>3299</v>
      </c>
      <c r="F1173" s="31" t="s">
        <v>3300</v>
      </c>
      <c r="G1173" s="33">
        <v>3109.8056700019602</v>
      </c>
      <c r="H1173" s="31" t="s">
        <v>94</v>
      </c>
      <c r="I1173" s="33">
        <v>220.55359361716</v>
      </c>
      <c r="J1173" s="33">
        <v>14.1</v>
      </c>
      <c r="K1173" s="31" t="s">
        <v>94</v>
      </c>
      <c r="L1173" s="31" t="s">
        <v>95</v>
      </c>
    </row>
    <row r="1174" spans="1:12" x14ac:dyDescent="0.2">
      <c r="A1174" t="str">
        <f>VLOOKUP(B1174,StateFIPS!A$2:B$52,2)</f>
        <v>Maryland</v>
      </c>
      <c r="B1174">
        <f t="shared" si="19"/>
        <v>24</v>
      </c>
      <c r="C1174" s="31" t="s">
        <v>397</v>
      </c>
      <c r="D1174" s="31" t="s">
        <v>3285</v>
      </c>
      <c r="E1174" s="31" t="s">
        <v>3299</v>
      </c>
      <c r="F1174" s="31" t="s">
        <v>3300</v>
      </c>
      <c r="G1174" s="33">
        <v>3109.8056700019602</v>
      </c>
      <c r="H1174" s="31" t="s">
        <v>94</v>
      </c>
      <c r="I1174" s="33">
        <v>220.55359361716</v>
      </c>
      <c r="J1174" s="33">
        <v>14.1</v>
      </c>
      <c r="K1174" s="31" t="s">
        <v>94</v>
      </c>
      <c r="L1174" s="31" t="s">
        <v>95</v>
      </c>
    </row>
    <row r="1175" spans="1:12" x14ac:dyDescent="0.2">
      <c r="A1175" t="str">
        <f>VLOOKUP(B1175,StateFIPS!A$2:B$52,2)</f>
        <v>Maryland</v>
      </c>
      <c r="B1175">
        <f t="shared" si="19"/>
        <v>24</v>
      </c>
      <c r="C1175" s="31" t="s">
        <v>1744</v>
      </c>
      <c r="D1175" s="31" t="s">
        <v>3285</v>
      </c>
      <c r="E1175" s="31" t="s">
        <v>3299</v>
      </c>
      <c r="F1175" s="31" t="s">
        <v>3300</v>
      </c>
      <c r="G1175" s="33">
        <v>3109.8056700019602</v>
      </c>
      <c r="H1175" s="31" t="s">
        <v>94</v>
      </c>
      <c r="I1175" s="33">
        <v>220.55359361716</v>
      </c>
      <c r="J1175" s="33">
        <v>14.1</v>
      </c>
      <c r="K1175" s="31" t="s">
        <v>94</v>
      </c>
      <c r="L1175" s="31" t="s">
        <v>95</v>
      </c>
    </row>
    <row r="1176" spans="1:12" x14ac:dyDescent="0.2">
      <c r="A1176" t="str">
        <f>VLOOKUP(B1176,StateFIPS!A$2:B$52,2)</f>
        <v>Maryland</v>
      </c>
      <c r="B1176">
        <f t="shared" si="19"/>
        <v>24</v>
      </c>
      <c r="C1176" s="31" t="s">
        <v>1745</v>
      </c>
      <c r="D1176" s="31" t="s">
        <v>3285</v>
      </c>
      <c r="E1176" s="31" t="s">
        <v>3299</v>
      </c>
      <c r="F1176" s="31" t="s">
        <v>3300</v>
      </c>
      <c r="G1176" s="33">
        <v>3109.8056700019602</v>
      </c>
      <c r="H1176" s="31" t="s">
        <v>94</v>
      </c>
      <c r="I1176" s="33">
        <v>220.55359361716</v>
      </c>
      <c r="J1176" s="33">
        <v>14.1</v>
      </c>
      <c r="K1176" s="31" t="s">
        <v>94</v>
      </c>
      <c r="L1176" s="31" t="s">
        <v>95</v>
      </c>
    </row>
    <row r="1177" spans="1:12" x14ac:dyDescent="0.2">
      <c r="A1177" t="str">
        <f>VLOOKUP(B1177,StateFIPS!A$2:B$52,2)</f>
        <v>Maryland</v>
      </c>
      <c r="B1177">
        <f t="shared" si="19"/>
        <v>24</v>
      </c>
      <c r="C1177" s="31" t="s">
        <v>1747</v>
      </c>
      <c r="D1177" s="31" t="s">
        <v>3285</v>
      </c>
      <c r="E1177" s="31" t="s">
        <v>3299</v>
      </c>
      <c r="F1177" s="31" t="s">
        <v>3300</v>
      </c>
      <c r="G1177" s="33">
        <v>6258.7899941141804</v>
      </c>
      <c r="H1177" s="31" t="s">
        <v>94</v>
      </c>
      <c r="I1177" s="33">
        <v>443.88581518540298</v>
      </c>
      <c r="J1177" s="33">
        <v>14.1</v>
      </c>
      <c r="K1177" s="31" t="s">
        <v>94</v>
      </c>
      <c r="L1177" s="31" t="s">
        <v>95</v>
      </c>
    </row>
    <row r="1178" spans="1:12" x14ac:dyDescent="0.2">
      <c r="A1178" t="str">
        <f>VLOOKUP(B1178,StateFIPS!A$2:B$52,2)</f>
        <v>Maryland</v>
      </c>
      <c r="B1178">
        <f t="shared" si="19"/>
        <v>24</v>
      </c>
      <c r="C1178" s="31" t="s">
        <v>1748</v>
      </c>
      <c r="D1178" s="31" t="s">
        <v>3285</v>
      </c>
      <c r="E1178" s="31" t="s">
        <v>3299</v>
      </c>
      <c r="F1178" s="31" t="s">
        <v>3300</v>
      </c>
      <c r="G1178" s="33">
        <v>2203.79929370218</v>
      </c>
      <c r="H1178" s="31" t="s">
        <v>94</v>
      </c>
      <c r="I1178" s="33">
        <v>156.29782224838101</v>
      </c>
      <c r="J1178" s="33">
        <v>14.1</v>
      </c>
      <c r="K1178" s="31" t="s">
        <v>94</v>
      </c>
      <c r="L1178" s="31" t="s">
        <v>95</v>
      </c>
    </row>
    <row r="1179" spans="1:12" x14ac:dyDescent="0.2">
      <c r="A1179" t="str">
        <f>VLOOKUP(B1179,StateFIPS!A$2:B$52,2)</f>
        <v>Maryland</v>
      </c>
      <c r="B1179">
        <f t="shared" si="19"/>
        <v>24</v>
      </c>
      <c r="C1179" s="31" t="s">
        <v>1750</v>
      </c>
      <c r="D1179" s="31" t="s">
        <v>3285</v>
      </c>
      <c r="E1179" s="31" t="s">
        <v>3299</v>
      </c>
      <c r="F1179" s="31" t="s">
        <v>3300</v>
      </c>
      <c r="G1179" s="33">
        <v>3109.8056700019602</v>
      </c>
      <c r="H1179" s="31" t="s">
        <v>94</v>
      </c>
      <c r="I1179" s="33">
        <v>220.55359361716</v>
      </c>
      <c r="J1179" s="33">
        <v>14.1</v>
      </c>
      <c r="K1179" s="31" t="s">
        <v>94</v>
      </c>
      <c r="L1179" s="31" t="s">
        <v>95</v>
      </c>
    </row>
    <row r="1180" spans="1:12" x14ac:dyDescent="0.2">
      <c r="A1180" t="str">
        <f>VLOOKUP(B1180,StateFIPS!A$2:B$52,2)</f>
        <v>Maryland</v>
      </c>
      <c r="B1180">
        <f t="shared" si="19"/>
        <v>24</v>
      </c>
      <c r="C1180" s="31" t="s">
        <v>1736</v>
      </c>
      <c r="D1180" s="31" t="s">
        <v>3285</v>
      </c>
      <c r="E1180" s="31" t="s">
        <v>3299</v>
      </c>
      <c r="F1180" s="31" t="s">
        <v>3300</v>
      </c>
      <c r="G1180" s="33">
        <v>3109.8056700019602</v>
      </c>
      <c r="H1180" s="31" t="s">
        <v>94</v>
      </c>
      <c r="I1180" s="33">
        <v>220.55359361716</v>
      </c>
      <c r="J1180" s="33">
        <v>14.1</v>
      </c>
      <c r="K1180" s="31" t="s">
        <v>94</v>
      </c>
      <c r="L1180" s="31" t="s">
        <v>95</v>
      </c>
    </row>
    <row r="1181" spans="1:12" x14ac:dyDescent="0.2">
      <c r="A1181" t="str">
        <f>VLOOKUP(B1181,StateFIPS!A$2:B$52,2)</f>
        <v>Maryland</v>
      </c>
      <c r="B1181">
        <f t="shared" si="19"/>
        <v>24</v>
      </c>
      <c r="C1181" s="31" t="s">
        <v>398</v>
      </c>
      <c r="D1181" s="31" t="s">
        <v>3285</v>
      </c>
      <c r="E1181" s="31" t="s">
        <v>3299</v>
      </c>
      <c r="F1181" s="31" t="s">
        <v>3300</v>
      </c>
      <c r="G1181" s="33">
        <v>3109.8056700019602</v>
      </c>
      <c r="H1181" s="31" t="s">
        <v>94</v>
      </c>
      <c r="I1181" s="33">
        <v>220.55359361716</v>
      </c>
      <c r="J1181" s="33">
        <v>14.1</v>
      </c>
      <c r="K1181" s="31" t="s">
        <v>94</v>
      </c>
      <c r="L1181" s="31" t="s">
        <v>95</v>
      </c>
    </row>
    <row r="1182" spans="1:12" x14ac:dyDescent="0.2">
      <c r="A1182" t="str">
        <f>VLOOKUP(B1182,StateFIPS!A$2:B$52,2)</f>
        <v>Maryland</v>
      </c>
      <c r="B1182">
        <f t="shared" si="19"/>
        <v>24</v>
      </c>
      <c r="C1182" s="31" t="s">
        <v>1753</v>
      </c>
      <c r="D1182" s="31" t="s">
        <v>3285</v>
      </c>
      <c r="E1182" s="31" t="s">
        <v>3299</v>
      </c>
      <c r="F1182" s="31" t="s">
        <v>3300</v>
      </c>
      <c r="G1182" s="33">
        <v>3109.8056700019602</v>
      </c>
      <c r="H1182" s="31" t="s">
        <v>94</v>
      </c>
      <c r="I1182" s="33">
        <v>220.55359361716</v>
      </c>
      <c r="J1182" s="33">
        <v>14.1</v>
      </c>
      <c r="K1182" s="31" t="s">
        <v>94</v>
      </c>
      <c r="L1182" s="31" t="s">
        <v>95</v>
      </c>
    </row>
    <row r="1183" spans="1:12" x14ac:dyDescent="0.2">
      <c r="A1183" t="str">
        <f>VLOOKUP(B1183,StateFIPS!A$2:B$52,2)</f>
        <v>Maryland</v>
      </c>
      <c r="B1183">
        <f t="shared" si="19"/>
        <v>24</v>
      </c>
      <c r="C1183" s="31" t="s">
        <v>400</v>
      </c>
      <c r="D1183" s="31" t="s">
        <v>3285</v>
      </c>
      <c r="E1183" s="31" t="s">
        <v>3299</v>
      </c>
      <c r="F1183" s="31" t="s">
        <v>3300</v>
      </c>
      <c r="G1183" s="33">
        <v>3109.8056700019602</v>
      </c>
      <c r="H1183" s="31" t="s">
        <v>94</v>
      </c>
      <c r="I1183" s="33">
        <v>220.55359361716</v>
      </c>
      <c r="J1183" s="33">
        <v>14.1</v>
      </c>
      <c r="K1183" s="31" t="s">
        <v>94</v>
      </c>
      <c r="L1183" s="31" t="s">
        <v>95</v>
      </c>
    </row>
    <row r="1184" spans="1:12" x14ac:dyDescent="0.2">
      <c r="A1184" t="str">
        <f>VLOOKUP(B1184,StateFIPS!A$2:B$52,2)</f>
        <v>Maryland</v>
      </c>
      <c r="B1184">
        <f t="shared" si="19"/>
        <v>24</v>
      </c>
      <c r="C1184" s="31" t="s">
        <v>399</v>
      </c>
      <c r="D1184" s="31" t="s">
        <v>3285</v>
      </c>
      <c r="E1184" s="31" t="s">
        <v>3299</v>
      </c>
      <c r="F1184" s="31" t="s">
        <v>3300</v>
      </c>
      <c r="G1184" s="33">
        <v>3109.8056700019602</v>
      </c>
      <c r="H1184" s="31" t="s">
        <v>94</v>
      </c>
      <c r="I1184" s="33">
        <v>220.55359361716</v>
      </c>
      <c r="J1184" s="33">
        <v>14.1</v>
      </c>
      <c r="K1184" s="31" t="s">
        <v>94</v>
      </c>
      <c r="L1184" s="31" t="s">
        <v>95</v>
      </c>
    </row>
    <row r="1185" spans="1:12" x14ac:dyDescent="0.2">
      <c r="A1185" t="str">
        <f>VLOOKUP(B1185,StateFIPS!A$2:B$52,2)</f>
        <v>Maryland</v>
      </c>
      <c r="B1185">
        <f t="shared" si="19"/>
        <v>24</v>
      </c>
      <c r="C1185" s="31" t="s">
        <v>1754</v>
      </c>
      <c r="D1185" s="31" t="s">
        <v>3285</v>
      </c>
      <c r="E1185" s="31" t="s">
        <v>3299</v>
      </c>
      <c r="F1185" s="31" t="s">
        <v>3300</v>
      </c>
      <c r="G1185" s="33">
        <v>3109.8056700019602</v>
      </c>
      <c r="H1185" s="31" t="s">
        <v>94</v>
      </c>
      <c r="I1185" s="33">
        <v>220.55359361716</v>
      </c>
      <c r="J1185" s="33">
        <v>14.1</v>
      </c>
      <c r="K1185" s="31" t="s">
        <v>94</v>
      </c>
      <c r="L1185" s="31" t="s">
        <v>95</v>
      </c>
    </row>
    <row r="1186" spans="1:12" x14ac:dyDescent="0.2">
      <c r="A1186" t="str">
        <f>VLOOKUP(B1186,StateFIPS!A$2:B$52,2)</f>
        <v>Maryland</v>
      </c>
      <c r="B1186">
        <f t="shared" si="19"/>
        <v>24</v>
      </c>
      <c r="C1186" s="31" t="s">
        <v>1756</v>
      </c>
      <c r="D1186" s="31" t="s">
        <v>3285</v>
      </c>
      <c r="E1186" s="31" t="s">
        <v>3299</v>
      </c>
      <c r="F1186" s="31" t="s">
        <v>3300</v>
      </c>
      <c r="G1186" s="33">
        <v>3109.8056700019602</v>
      </c>
      <c r="H1186" s="31" t="s">
        <v>94</v>
      </c>
      <c r="I1186" s="33">
        <v>220.55359361716</v>
      </c>
      <c r="J1186" s="33">
        <v>14.1</v>
      </c>
      <c r="K1186" s="31" t="s">
        <v>94</v>
      </c>
      <c r="L1186" s="31" t="s">
        <v>95</v>
      </c>
    </row>
    <row r="1187" spans="1:12" x14ac:dyDescent="0.2">
      <c r="A1187" t="str">
        <f>VLOOKUP(B1187,StateFIPS!A$2:B$52,2)</f>
        <v>Maryland</v>
      </c>
      <c r="B1187">
        <f t="shared" si="19"/>
        <v>24</v>
      </c>
      <c r="C1187" s="31" t="s">
        <v>401</v>
      </c>
      <c r="D1187" s="31" t="s">
        <v>3285</v>
      </c>
      <c r="E1187" s="31" t="s">
        <v>3299</v>
      </c>
      <c r="F1187" s="31" t="s">
        <v>3300</v>
      </c>
      <c r="G1187" s="33">
        <v>1190.0516185991701</v>
      </c>
      <c r="H1187" s="31" t="s">
        <v>94</v>
      </c>
      <c r="I1187" s="33">
        <v>84.400824014125902</v>
      </c>
      <c r="J1187" s="33">
        <v>14.1</v>
      </c>
      <c r="K1187" s="31" t="s">
        <v>94</v>
      </c>
      <c r="L1187" s="31" t="s">
        <v>95</v>
      </c>
    </row>
    <row r="1188" spans="1:12" x14ac:dyDescent="0.2">
      <c r="A1188" t="str">
        <f>VLOOKUP(B1188,StateFIPS!A$2:B$52,2)</f>
        <v>Maryland</v>
      </c>
      <c r="B1188">
        <f t="shared" si="19"/>
        <v>24</v>
      </c>
      <c r="C1188" s="31" t="s">
        <v>402</v>
      </c>
      <c r="D1188" s="31" t="s">
        <v>3285</v>
      </c>
      <c r="E1188" s="31" t="s">
        <v>3299</v>
      </c>
      <c r="F1188" s="31" t="s">
        <v>3300</v>
      </c>
      <c r="G1188" s="33">
        <v>3109.8056700019602</v>
      </c>
      <c r="H1188" s="31" t="s">
        <v>94</v>
      </c>
      <c r="I1188" s="33">
        <v>220.55359361716</v>
      </c>
      <c r="J1188" s="33">
        <v>14.1</v>
      </c>
      <c r="K1188" s="31" t="s">
        <v>94</v>
      </c>
      <c r="L1188" s="31" t="s">
        <v>95</v>
      </c>
    </row>
    <row r="1189" spans="1:12" x14ac:dyDescent="0.2">
      <c r="A1189" t="str">
        <f>VLOOKUP(B1189,StateFIPS!A$2:B$52,2)</f>
        <v>Maine</v>
      </c>
      <c r="B1189">
        <f t="shared" si="19"/>
        <v>23</v>
      </c>
      <c r="C1189" s="31" t="s">
        <v>3017</v>
      </c>
      <c r="D1189" s="31" t="s">
        <v>3285</v>
      </c>
      <c r="E1189" s="31" t="s">
        <v>3299</v>
      </c>
      <c r="F1189" s="31" t="s">
        <v>3300</v>
      </c>
      <c r="G1189" s="33">
        <v>1129.6515913384701</v>
      </c>
      <c r="H1189" s="31" t="s">
        <v>94</v>
      </c>
      <c r="I1189" s="33">
        <v>80.117134137480093</v>
      </c>
      <c r="J1189" s="33">
        <v>14.1</v>
      </c>
      <c r="K1189" s="31" t="s">
        <v>94</v>
      </c>
      <c r="L1189" s="31" t="s">
        <v>95</v>
      </c>
    </row>
    <row r="1190" spans="1:12" x14ac:dyDescent="0.2">
      <c r="A1190" t="str">
        <f>VLOOKUP(B1190,StateFIPS!A$2:B$52,2)</f>
        <v>Maine</v>
      </c>
      <c r="B1190">
        <f t="shared" si="19"/>
        <v>23</v>
      </c>
      <c r="C1190" s="31" t="s">
        <v>1888</v>
      </c>
      <c r="D1190" s="31" t="s">
        <v>3285</v>
      </c>
      <c r="E1190" s="31" t="s">
        <v>3299</v>
      </c>
      <c r="F1190" s="31" t="s">
        <v>3300</v>
      </c>
      <c r="G1190" s="33">
        <v>1905.43641912513</v>
      </c>
      <c r="H1190" s="31" t="s">
        <v>94</v>
      </c>
      <c r="I1190" s="33">
        <v>135.13733468972501</v>
      </c>
      <c r="J1190" s="33">
        <v>14.1</v>
      </c>
      <c r="K1190" s="31" t="s">
        <v>94</v>
      </c>
      <c r="L1190" s="31" t="s">
        <v>95</v>
      </c>
    </row>
    <row r="1191" spans="1:12" x14ac:dyDescent="0.2">
      <c r="A1191" t="str">
        <f>VLOOKUP(B1191,StateFIPS!A$2:B$52,2)</f>
        <v>Maine</v>
      </c>
      <c r="B1191">
        <f t="shared" si="19"/>
        <v>23</v>
      </c>
      <c r="C1191" s="31" t="s">
        <v>1890</v>
      </c>
      <c r="D1191" s="31" t="s">
        <v>3285</v>
      </c>
      <c r="E1191" s="31" t="s">
        <v>3299</v>
      </c>
      <c r="F1191" s="31" t="s">
        <v>3300</v>
      </c>
      <c r="G1191" s="33">
        <v>317.57273652085399</v>
      </c>
      <c r="H1191" s="31" t="s">
        <v>94</v>
      </c>
      <c r="I1191" s="33">
        <v>22.5228891149542</v>
      </c>
      <c r="J1191" s="33">
        <v>14.1</v>
      </c>
      <c r="K1191" s="31" t="s">
        <v>94</v>
      </c>
      <c r="L1191" s="31" t="s">
        <v>95</v>
      </c>
    </row>
    <row r="1192" spans="1:12" x14ac:dyDescent="0.2">
      <c r="A1192" t="str">
        <f>VLOOKUP(B1192,StateFIPS!A$2:B$52,2)</f>
        <v>Maine</v>
      </c>
      <c r="B1192">
        <f t="shared" si="19"/>
        <v>23</v>
      </c>
      <c r="C1192" s="31" t="s">
        <v>3029</v>
      </c>
      <c r="D1192" s="31" t="s">
        <v>3285</v>
      </c>
      <c r="E1192" s="31" t="s">
        <v>3299</v>
      </c>
      <c r="F1192" s="31" t="s">
        <v>3300</v>
      </c>
      <c r="G1192" s="33">
        <v>2699.3682604272599</v>
      </c>
      <c r="H1192" s="31" t="s">
        <v>94</v>
      </c>
      <c r="I1192" s="33">
        <v>191.444557477111</v>
      </c>
      <c r="J1192" s="33">
        <v>14.1</v>
      </c>
      <c r="K1192" s="31" t="s">
        <v>94</v>
      </c>
      <c r="L1192" s="31" t="s">
        <v>95</v>
      </c>
    </row>
    <row r="1193" spans="1:12" x14ac:dyDescent="0.2">
      <c r="A1193" t="str">
        <f>VLOOKUP(B1193,StateFIPS!A$2:B$52,2)</f>
        <v>Maine</v>
      </c>
      <c r="B1193">
        <f t="shared" si="19"/>
        <v>23</v>
      </c>
      <c r="C1193" s="31" t="s">
        <v>3027</v>
      </c>
      <c r="D1193" s="31" t="s">
        <v>3285</v>
      </c>
      <c r="E1193" s="31" t="s">
        <v>3299</v>
      </c>
      <c r="F1193" s="31" t="s">
        <v>3300</v>
      </c>
      <c r="G1193" s="33">
        <v>6256.1829094608302</v>
      </c>
      <c r="H1193" s="31" t="s">
        <v>94</v>
      </c>
      <c r="I1193" s="33">
        <v>443.70091556459801</v>
      </c>
      <c r="J1193" s="33">
        <v>14.1</v>
      </c>
      <c r="K1193" s="31" t="s">
        <v>94</v>
      </c>
      <c r="L1193" s="31" t="s">
        <v>95</v>
      </c>
    </row>
    <row r="1194" spans="1:12" x14ac:dyDescent="0.2">
      <c r="A1194" t="str">
        <f>VLOOKUP(B1194,StateFIPS!A$2:B$52,2)</f>
        <v>Maine</v>
      </c>
      <c r="B1194">
        <f t="shared" si="19"/>
        <v>23</v>
      </c>
      <c r="C1194" s="31" t="s">
        <v>3026</v>
      </c>
      <c r="D1194" s="31" t="s">
        <v>3285</v>
      </c>
      <c r="E1194" s="31" t="s">
        <v>3299</v>
      </c>
      <c r="F1194" s="31" t="s">
        <v>3300</v>
      </c>
      <c r="G1194" s="33">
        <v>1129.6515913384701</v>
      </c>
      <c r="H1194" s="31" t="s">
        <v>94</v>
      </c>
      <c r="I1194" s="33">
        <v>80.117134137480093</v>
      </c>
      <c r="J1194" s="33">
        <v>14.1</v>
      </c>
      <c r="K1194" s="31" t="s">
        <v>94</v>
      </c>
      <c r="L1194" s="31" t="s">
        <v>95</v>
      </c>
    </row>
    <row r="1195" spans="1:12" x14ac:dyDescent="0.2">
      <c r="A1195" t="str">
        <f>VLOOKUP(B1195,StateFIPS!A$2:B$52,2)</f>
        <v>Maine</v>
      </c>
      <c r="B1195">
        <f t="shared" si="19"/>
        <v>23</v>
      </c>
      <c r="C1195" s="31" t="s">
        <v>3025</v>
      </c>
      <c r="D1195" s="31" t="s">
        <v>3285</v>
      </c>
      <c r="E1195" s="31" t="s">
        <v>3299</v>
      </c>
      <c r="F1195" s="31" t="s">
        <v>3300</v>
      </c>
      <c r="G1195" s="33">
        <v>1129.6515913384701</v>
      </c>
      <c r="H1195" s="31" t="s">
        <v>94</v>
      </c>
      <c r="I1195" s="33">
        <v>80.117134137480093</v>
      </c>
      <c r="J1195" s="33">
        <v>14.1</v>
      </c>
      <c r="K1195" s="31" t="s">
        <v>94</v>
      </c>
      <c r="L1195" s="31" t="s">
        <v>95</v>
      </c>
    </row>
    <row r="1196" spans="1:12" x14ac:dyDescent="0.2">
      <c r="A1196" t="str">
        <f>VLOOKUP(B1196,StateFIPS!A$2:B$52,2)</f>
        <v>Maine</v>
      </c>
      <c r="B1196">
        <f t="shared" si="19"/>
        <v>23</v>
      </c>
      <c r="C1196" s="31" t="s">
        <v>3019</v>
      </c>
      <c r="D1196" s="31" t="s">
        <v>3285</v>
      </c>
      <c r="E1196" s="31" t="s">
        <v>3299</v>
      </c>
      <c r="F1196" s="31" t="s">
        <v>3300</v>
      </c>
      <c r="G1196" s="33">
        <v>952.71820956256397</v>
      </c>
      <c r="H1196" s="31" t="s">
        <v>94</v>
      </c>
      <c r="I1196" s="33">
        <v>67.568667344862703</v>
      </c>
      <c r="J1196" s="33">
        <v>14.1</v>
      </c>
      <c r="K1196" s="31" t="s">
        <v>94</v>
      </c>
      <c r="L1196" s="31" t="s">
        <v>95</v>
      </c>
    </row>
    <row r="1197" spans="1:12" x14ac:dyDescent="0.2">
      <c r="A1197" t="str">
        <f>VLOOKUP(B1197,StateFIPS!A$2:B$52,2)</f>
        <v>Maine</v>
      </c>
      <c r="B1197">
        <f t="shared" si="19"/>
        <v>23</v>
      </c>
      <c r="C1197" s="31" t="s">
        <v>3023</v>
      </c>
      <c r="D1197" s="31" t="s">
        <v>3285</v>
      </c>
      <c r="E1197" s="31" t="s">
        <v>3299</v>
      </c>
      <c r="F1197" s="31" t="s">
        <v>3300</v>
      </c>
      <c r="G1197" s="33">
        <v>1129.6515913384701</v>
      </c>
      <c r="H1197" s="31" t="s">
        <v>94</v>
      </c>
      <c r="I1197" s="33">
        <v>80.117134137480093</v>
      </c>
      <c r="J1197" s="33">
        <v>14.1</v>
      </c>
      <c r="K1197" s="31" t="s">
        <v>94</v>
      </c>
      <c r="L1197" s="31" t="s">
        <v>95</v>
      </c>
    </row>
    <row r="1198" spans="1:12" x14ac:dyDescent="0.2">
      <c r="A1198" t="str">
        <f>VLOOKUP(B1198,StateFIPS!A$2:B$52,2)</f>
        <v>Maine</v>
      </c>
      <c r="B1198">
        <f t="shared" si="19"/>
        <v>23</v>
      </c>
      <c r="C1198" s="31" t="s">
        <v>1895</v>
      </c>
      <c r="D1198" s="31" t="s">
        <v>3285</v>
      </c>
      <c r="E1198" s="31" t="s">
        <v>3299</v>
      </c>
      <c r="F1198" s="31" t="s">
        <v>3300</v>
      </c>
      <c r="G1198" s="33">
        <v>1129.6515913384701</v>
      </c>
      <c r="H1198" s="31" t="s">
        <v>94</v>
      </c>
      <c r="I1198" s="33">
        <v>80.117134137480093</v>
      </c>
      <c r="J1198" s="33">
        <v>14.1</v>
      </c>
      <c r="K1198" s="31" t="s">
        <v>94</v>
      </c>
      <c r="L1198" s="31" t="s">
        <v>95</v>
      </c>
    </row>
    <row r="1199" spans="1:12" x14ac:dyDescent="0.2">
      <c r="A1199" t="str">
        <f>VLOOKUP(B1199,StateFIPS!A$2:B$52,2)</f>
        <v>Maine</v>
      </c>
      <c r="B1199">
        <f t="shared" si="19"/>
        <v>23</v>
      </c>
      <c r="C1199" s="31" t="s">
        <v>1896</v>
      </c>
      <c r="D1199" s="31" t="s">
        <v>3285</v>
      </c>
      <c r="E1199" s="31" t="s">
        <v>3299</v>
      </c>
      <c r="F1199" s="31" t="s">
        <v>3300</v>
      </c>
      <c r="G1199" s="33">
        <v>1129.6515913384701</v>
      </c>
      <c r="H1199" s="31" t="s">
        <v>94</v>
      </c>
      <c r="I1199" s="33">
        <v>80.117134137480093</v>
      </c>
      <c r="J1199" s="33">
        <v>14.1</v>
      </c>
      <c r="K1199" s="31" t="s">
        <v>94</v>
      </c>
      <c r="L1199" s="31" t="s">
        <v>95</v>
      </c>
    </row>
    <row r="1200" spans="1:12" x14ac:dyDescent="0.2">
      <c r="A1200" t="str">
        <f>VLOOKUP(B1200,StateFIPS!A$2:B$52,2)</f>
        <v>Maine</v>
      </c>
      <c r="B1200">
        <f t="shared" si="19"/>
        <v>23</v>
      </c>
      <c r="C1200" s="31" t="s">
        <v>3020</v>
      </c>
      <c r="D1200" s="31" t="s">
        <v>3285</v>
      </c>
      <c r="E1200" s="31" t="s">
        <v>3299</v>
      </c>
      <c r="F1200" s="31" t="s">
        <v>3300</v>
      </c>
      <c r="G1200" s="33">
        <v>1129.6515913384701</v>
      </c>
      <c r="H1200" s="31" t="s">
        <v>94</v>
      </c>
      <c r="I1200" s="33">
        <v>80.117134137480093</v>
      </c>
      <c r="J1200" s="33">
        <v>14.1</v>
      </c>
      <c r="K1200" s="31" t="s">
        <v>94</v>
      </c>
      <c r="L1200" s="31" t="s">
        <v>95</v>
      </c>
    </row>
    <row r="1201" spans="1:12" x14ac:dyDescent="0.2">
      <c r="A1201" t="str">
        <f>VLOOKUP(B1201,StateFIPS!A$2:B$52,2)</f>
        <v>Maine</v>
      </c>
      <c r="B1201">
        <f t="shared" si="19"/>
        <v>23</v>
      </c>
      <c r="C1201" s="31" t="s">
        <v>3024</v>
      </c>
      <c r="D1201" s="31" t="s">
        <v>3285</v>
      </c>
      <c r="E1201" s="31" t="s">
        <v>3299</v>
      </c>
      <c r="F1201" s="31" t="s">
        <v>3300</v>
      </c>
      <c r="G1201" s="33">
        <v>5970.3674465920603</v>
      </c>
      <c r="H1201" s="31" t="s">
        <v>94</v>
      </c>
      <c r="I1201" s="33">
        <v>423.43031536113898</v>
      </c>
      <c r="J1201" s="33">
        <v>14.1</v>
      </c>
      <c r="K1201" s="31" t="s">
        <v>94</v>
      </c>
      <c r="L1201" s="31" t="s">
        <v>95</v>
      </c>
    </row>
    <row r="1202" spans="1:12" x14ac:dyDescent="0.2">
      <c r="A1202" t="str">
        <f>VLOOKUP(B1202,StateFIPS!A$2:B$52,2)</f>
        <v>Maine</v>
      </c>
      <c r="B1202">
        <f t="shared" si="19"/>
        <v>23</v>
      </c>
      <c r="C1202" s="31" t="s">
        <v>3028</v>
      </c>
      <c r="D1202" s="31" t="s">
        <v>3285</v>
      </c>
      <c r="E1202" s="31" t="s">
        <v>3299</v>
      </c>
      <c r="F1202" s="31" t="s">
        <v>3300</v>
      </c>
      <c r="G1202" s="33">
        <v>2604.0964394710099</v>
      </c>
      <c r="H1202" s="31" t="s">
        <v>94</v>
      </c>
      <c r="I1202" s="33">
        <v>184.68769074262499</v>
      </c>
      <c r="J1202" s="33">
        <v>14.1</v>
      </c>
      <c r="K1202" s="31" t="s">
        <v>94</v>
      </c>
      <c r="L1202" s="31" t="s">
        <v>95</v>
      </c>
    </row>
    <row r="1203" spans="1:12" x14ac:dyDescent="0.2">
      <c r="A1203" t="str">
        <f>VLOOKUP(B1203,StateFIPS!A$2:B$52,2)</f>
        <v>Maine</v>
      </c>
      <c r="B1203">
        <f t="shared" si="19"/>
        <v>23</v>
      </c>
      <c r="C1203" s="31" t="s">
        <v>392</v>
      </c>
      <c r="D1203" s="31" t="s">
        <v>3285</v>
      </c>
      <c r="E1203" s="31" t="s">
        <v>3299</v>
      </c>
      <c r="F1203" s="31" t="s">
        <v>3300</v>
      </c>
      <c r="G1203" s="33">
        <v>1714.8927772126101</v>
      </c>
      <c r="H1203" s="31" t="s">
        <v>94</v>
      </c>
      <c r="I1203" s="33">
        <v>121.623601220753</v>
      </c>
      <c r="J1203" s="33">
        <v>14.1</v>
      </c>
      <c r="K1203" s="31" t="s">
        <v>94</v>
      </c>
      <c r="L1203" s="31" t="s">
        <v>95</v>
      </c>
    </row>
    <row r="1204" spans="1:12" x14ac:dyDescent="0.2">
      <c r="A1204" t="str">
        <f>VLOOKUP(B1204,StateFIPS!A$2:B$52,2)</f>
        <v>Maine</v>
      </c>
      <c r="B1204">
        <f t="shared" si="19"/>
        <v>23</v>
      </c>
      <c r="C1204" s="31" t="s">
        <v>3018</v>
      </c>
      <c r="D1204" s="31" t="s">
        <v>3285</v>
      </c>
      <c r="E1204" s="31" t="s">
        <v>3299</v>
      </c>
      <c r="F1204" s="31" t="s">
        <v>3300</v>
      </c>
      <c r="G1204" s="33">
        <v>889.20366225839302</v>
      </c>
      <c r="H1204" s="31" t="s">
        <v>94</v>
      </c>
      <c r="I1204" s="33">
        <v>63.0640895218718</v>
      </c>
      <c r="J1204" s="33">
        <v>14.1</v>
      </c>
      <c r="K1204" s="31" t="s">
        <v>94</v>
      </c>
      <c r="L1204" s="31" t="s">
        <v>95</v>
      </c>
    </row>
    <row r="1205" spans="1:12" x14ac:dyDescent="0.2">
      <c r="A1205" t="str">
        <f>VLOOKUP(B1205,StateFIPS!A$2:B$52,2)</f>
        <v>Michigan</v>
      </c>
      <c r="B1205">
        <f t="shared" si="19"/>
        <v>26</v>
      </c>
      <c r="C1205" s="31" t="s">
        <v>1749</v>
      </c>
      <c r="D1205" s="31" t="s">
        <v>3285</v>
      </c>
      <c r="E1205" s="31" t="s">
        <v>3299</v>
      </c>
      <c r="F1205" s="31" t="s">
        <v>3300</v>
      </c>
      <c r="G1205" s="33">
        <v>1303.0131325115799</v>
      </c>
      <c r="H1205" s="31" t="s">
        <v>94</v>
      </c>
      <c r="I1205" s="33">
        <v>92.4122789015302</v>
      </c>
      <c r="J1205" s="33">
        <v>14.1</v>
      </c>
      <c r="K1205" s="31" t="s">
        <v>94</v>
      </c>
      <c r="L1205" s="31" t="s">
        <v>95</v>
      </c>
    </row>
    <row r="1206" spans="1:12" x14ac:dyDescent="0.2">
      <c r="A1206" t="str">
        <f>VLOOKUP(B1206,StateFIPS!A$2:B$52,2)</f>
        <v>Michigan</v>
      </c>
      <c r="B1206">
        <f t="shared" si="19"/>
        <v>26</v>
      </c>
      <c r="C1206" s="31" t="s">
        <v>451</v>
      </c>
      <c r="D1206" s="31" t="s">
        <v>3285</v>
      </c>
      <c r="E1206" s="31" t="s">
        <v>3299</v>
      </c>
      <c r="F1206" s="31" t="s">
        <v>3300</v>
      </c>
      <c r="G1206" s="33">
        <v>1303.0131325115799</v>
      </c>
      <c r="H1206" s="31" t="s">
        <v>94</v>
      </c>
      <c r="I1206" s="33">
        <v>92.4122789015302</v>
      </c>
      <c r="J1206" s="33">
        <v>14.1</v>
      </c>
      <c r="K1206" s="31" t="s">
        <v>94</v>
      </c>
      <c r="L1206" s="31" t="s">
        <v>95</v>
      </c>
    </row>
    <row r="1207" spans="1:12" x14ac:dyDescent="0.2">
      <c r="A1207" t="str">
        <f>VLOOKUP(B1207,StateFIPS!A$2:B$52,2)</f>
        <v>Michigan</v>
      </c>
      <c r="B1207">
        <f t="shared" si="19"/>
        <v>26</v>
      </c>
      <c r="C1207" s="31" t="s">
        <v>1708</v>
      </c>
      <c r="D1207" s="31" t="s">
        <v>3285</v>
      </c>
      <c r="E1207" s="31" t="s">
        <v>3299</v>
      </c>
      <c r="F1207" s="31" t="s">
        <v>3300</v>
      </c>
      <c r="G1207" s="33">
        <v>3353.8925220938099</v>
      </c>
      <c r="H1207" s="31" t="s">
        <v>94</v>
      </c>
      <c r="I1207" s="33">
        <v>237.86471787899401</v>
      </c>
      <c r="J1207" s="33">
        <v>14.1</v>
      </c>
      <c r="K1207" s="31" t="s">
        <v>94</v>
      </c>
      <c r="L1207" s="31" t="s">
        <v>95</v>
      </c>
    </row>
    <row r="1208" spans="1:12" x14ac:dyDescent="0.2">
      <c r="A1208" t="str">
        <f>VLOOKUP(B1208,StateFIPS!A$2:B$52,2)</f>
        <v>Michigan</v>
      </c>
      <c r="B1208">
        <f t="shared" si="19"/>
        <v>26</v>
      </c>
      <c r="C1208" s="31" t="s">
        <v>1710</v>
      </c>
      <c r="D1208" s="31" t="s">
        <v>3285</v>
      </c>
      <c r="E1208" s="31" t="s">
        <v>3299</v>
      </c>
      <c r="F1208" s="31" t="s">
        <v>3300</v>
      </c>
      <c r="G1208" s="33">
        <v>1143.3724507137999</v>
      </c>
      <c r="H1208" s="31" t="s">
        <v>94</v>
      </c>
      <c r="I1208" s="33">
        <v>81.090244731475195</v>
      </c>
      <c r="J1208" s="33">
        <v>14.1</v>
      </c>
      <c r="K1208" s="31" t="s">
        <v>94</v>
      </c>
      <c r="L1208" s="31" t="s">
        <v>95</v>
      </c>
    </row>
    <row r="1209" spans="1:12" x14ac:dyDescent="0.2">
      <c r="A1209" t="str">
        <f>VLOOKUP(B1209,StateFIPS!A$2:B$52,2)</f>
        <v>Michigan</v>
      </c>
      <c r="B1209">
        <f t="shared" si="19"/>
        <v>26</v>
      </c>
      <c r="C1209" s="31" t="s">
        <v>1711</v>
      </c>
      <c r="D1209" s="31" t="s">
        <v>3285</v>
      </c>
      <c r="E1209" s="31" t="s">
        <v>3299</v>
      </c>
      <c r="F1209" s="31" t="s">
        <v>3300</v>
      </c>
      <c r="G1209" s="33">
        <v>1303.0131325115799</v>
      </c>
      <c r="H1209" s="31" t="s">
        <v>94</v>
      </c>
      <c r="I1209" s="33">
        <v>92.4122789015302</v>
      </c>
      <c r="J1209" s="33">
        <v>14.1</v>
      </c>
      <c r="K1209" s="31" t="s">
        <v>94</v>
      </c>
      <c r="L1209" s="31" t="s">
        <v>95</v>
      </c>
    </row>
    <row r="1210" spans="1:12" x14ac:dyDescent="0.2">
      <c r="A1210" t="str">
        <f>VLOOKUP(B1210,StateFIPS!A$2:B$52,2)</f>
        <v>Michigan</v>
      </c>
      <c r="B1210">
        <f t="shared" si="19"/>
        <v>26</v>
      </c>
      <c r="C1210" s="31" t="s">
        <v>1713</v>
      </c>
      <c r="D1210" s="31" t="s">
        <v>3285</v>
      </c>
      <c r="E1210" s="31" t="s">
        <v>3299</v>
      </c>
      <c r="F1210" s="31" t="s">
        <v>3300</v>
      </c>
      <c r="G1210" s="33">
        <v>1303.0131325115799</v>
      </c>
      <c r="H1210" s="31" t="s">
        <v>94</v>
      </c>
      <c r="I1210" s="33">
        <v>92.4122789015302</v>
      </c>
      <c r="J1210" s="33">
        <v>14.1</v>
      </c>
      <c r="K1210" s="31" t="s">
        <v>94</v>
      </c>
      <c r="L1210" s="31" t="s">
        <v>95</v>
      </c>
    </row>
    <row r="1211" spans="1:12" x14ac:dyDescent="0.2">
      <c r="A1211" t="str">
        <f>VLOOKUP(B1211,StateFIPS!A$2:B$52,2)</f>
        <v>Michigan</v>
      </c>
      <c r="B1211">
        <f t="shared" si="19"/>
        <v>26</v>
      </c>
      <c r="C1211" s="31" t="s">
        <v>452</v>
      </c>
      <c r="D1211" s="31" t="s">
        <v>3285</v>
      </c>
      <c r="E1211" s="31" t="s">
        <v>3299</v>
      </c>
      <c r="F1211" s="31" t="s">
        <v>3300</v>
      </c>
      <c r="G1211" s="33">
        <v>1303.0131325115799</v>
      </c>
      <c r="H1211" s="31" t="s">
        <v>94</v>
      </c>
      <c r="I1211" s="33">
        <v>92.4122789015302</v>
      </c>
      <c r="J1211" s="33">
        <v>14.1</v>
      </c>
      <c r="K1211" s="31" t="s">
        <v>94</v>
      </c>
      <c r="L1211" s="31" t="s">
        <v>95</v>
      </c>
    </row>
    <row r="1212" spans="1:12" x14ac:dyDescent="0.2">
      <c r="A1212" t="str">
        <f>VLOOKUP(B1212,StateFIPS!A$2:B$52,2)</f>
        <v>Michigan</v>
      </c>
      <c r="B1212">
        <f t="shared" si="19"/>
        <v>26</v>
      </c>
      <c r="C1212" s="31" t="s">
        <v>1714</v>
      </c>
      <c r="D1212" s="31" t="s">
        <v>3285</v>
      </c>
      <c r="E1212" s="31" t="s">
        <v>3299</v>
      </c>
      <c r="F1212" s="31" t="s">
        <v>3300</v>
      </c>
      <c r="G1212" s="33">
        <v>1303.0131325115799</v>
      </c>
      <c r="H1212" s="31" t="s">
        <v>94</v>
      </c>
      <c r="I1212" s="33">
        <v>92.4122789015302</v>
      </c>
      <c r="J1212" s="33">
        <v>14.1</v>
      </c>
      <c r="K1212" s="31" t="s">
        <v>94</v>
      </c>
      <c r="L1212" s="31" t="s">
        <v>95</v>
      </c>
    </row>
    <row r="1213" spans="1:12" x14ac:dyDescent="0.2">
      <c r="A1213" t="str">
        <f>VLOOKUP(B1213,StateFIPS!A$2:B$52,2)</f>
        <v>Michigan</v>
      </c>
      <c r="B1213">
        <f t="shared" si="19"/>
        <v>26</v>
      </c>
      <c r="C1213" s="31" t="s">
        <v>1716</v>
      </c>
      <c r="D1213" s="31" t="s">
        <v>3285</v>
      </c>
      <c r="E1213" s="31" t="s">
        <v>3299</v>
      </c>
      <c r="F1213" s="31" t="s">
        <v>3300</v>
      </c>
      <c r="G1213" s="33">
        <v>1303.0131325115799</v>
      </c>
      <c r="H1213" s="31" t="s">
        <v>94</v>
      </c>
      <c r="I1213" s="33">
        <v>92.4122789015302</v>
      </c>
      <c r="J1213" s="33">
        <v>14.1</v>
      </c>
      <c r="K1213" s="31" t="s">
        <v>94</v>
      </c>
      <c r="L1213" s="31" t="s">
        <v>95</v>
      </c>
    </row>
    <row r="1214" spans="1:12" x14ac:dyDescent="0.2">
      <c r="A1214" t="str">
        <f>VLOOKUP(B1214,StateFIPS!A$2:B$52,2)</f>
        <v>Michigan</v>
      </c>
      <c r="B1214">
        <f t="shared" si="19"/>
        <v>26</v>
      </c>
      <c r="C1214" s="31" t="s">
        <v>453</v>
      </c>
      <c r="D1214" s="31" t="s">
        <v>3285</v>
      </c>
      <c r="E1214" s="31" t="s">
        <v>3299</v>
      </c>
      <c r="F1214" s="31" t="s">
        <v>3300</v>
      </c>
      <c r="G1214" s="33">
        <v>203.266213460231</v>
      </c>
      <c r="H1214" s="31" t="s">
        <v>94</v>
      </c>
      <c r="I1214" s="33">
        <v>14.4160435078178</v>
      </c>
      <c r="J1214" s="33">
        <v>14.1</v>
      </c>
      <c r="K1214" s="31" t="s">
        <v>94</v>
      </c>
      <c r="L1214" s="31" t="s">
        <v>95</v>
      </c>
    </row>
    <row r="1215" spans="1:12" x14ac:dyDescent="0.2">
      <c r="A1215" t="str">
        <f>VLOOKUP(B1215,StateFIPS!A$2:B$52,2)</f>
        <v>Michigan</v>
      </c>
      <c r="B1215">
        <f t="shared" si="19"/>
        <v>26</v>
      </c>
      <c r="C1215" s="31" t="s">
        <v>1717</v>
      </c>
      <c r="D1215" s="31" t="s">
        <v>3285</v>
      </c>
      <c r="E1215" s="31" t="s">
        <v>3299</v>
      </c>
      <c r="F1215" s="31" t="s">
        <v>3300</v>
      </c>
      <c r="G1215" s="33">
        <v>1303.0131325115799</v>
      </c>
      <c r="H1215" s="31" t="s">
        <v>94</v>
      </c>
      <c r="I1215" s="33">
        <v>92.4122789015302</v>
      </c>
      <c r="J1215" s="33">
        <v>14.1</v>
      </c>
      <c r="K1215" s="31" t="s">
        <v>94</v>
      </c>
      <c r="L1215" s="31" t="s">
        <v>95</v>
      </c>
    </row>
    <row r="1216" spans="1:12" x14ac:dyDescent="0.2">
      <c r="A1216" t="str">
        <f>VLOOKUP(B1216,StateFIPS!A$2:B$52,2)</f>
        <v>Michigan</v>
      </c>
      <c r="B1216">
        <f t="shared" si="19"/>
        <v>26</v>
      </c>
      <c r="C1216" s="31" t="s">
        <v>1735</v>
      </c>
      <c r="D1216" s="31" t="s">
        <v>3285</v>
      </c>
      <c r="E1216" s="31" t="s">
        <v>3299</v>
      </c>
      <c r="F1216" s="31" t="s">
        <v>3300</v>
      </c>
      <c r="G1216" s="33">
        <v>1549.9048776342599</v>
      </c>
      <c r="H1216" s="31" t="s">
        <v>94</v>
      </c>
      <c r="I1216" s="33">
        <v>109.922331747111</v>
      </c>
      <c r="J1216" s="33">
        <v>14.1</v>
      </c>
      <c r="K1216" s="31" t="s">
        <v>94</v>
      </c>
      <c r="L1216" s="31" t="s">
        <v>95</v>
      </c>
    </row>
    <row r="1217" spans="1:12" x14ac:dyDescent="0.2">
      <c r="A1217" t="str">
        <f>VLOOKUP(B1217,StateFIPS!A$2:B$52,2)</f>
        <v>Michigan</v>
      </c>
      <c r="B1217">
        <f t="shared" si="19"/>
        <v>26</v>
      </c>
      <c r="C1217" s="31" t="s">
        <v>1706</v>
      </c>
      <c r="D1217" s="31" t="s">
        <v>3285</v>
      </c>
      <c r="E1217" s="31" t="s">
        <v>3299</v>
      </c>
      <c r="F1217" s="31" t="s">
        <v>3300</v>
      </c>
      <c r="G1217" s="33">
        <v>1303.0131325115799</v>
      </c>
      <c r="H1217" s="31" t="s">
        <v>94</v>
      </c>
      <c r="I1217" s="33">
        <v>92.4122789015302</v>
      </c>
      <c r="J1217" s="33">
        <v>14.1</v>
      </c>
      <c r="K1217" s="31" t="s">
        <v>94</v>
      </c>
      <c r="L1217" s="31" t="s">
        <v>95</v>
      </c>
    </row>
    <row r="1218" spans="1:12" x14ac:dyDescent="0.2">
      <c r="A1218" t="str">
        <f>VLOOKUP(B1218,StateFIPS!A$2:B$52,2)</f>
        <v>Michigan</v>
      </c>
      <c r="B1218">
        <f t="shared" si="19"/>
        <v>26</v>
      </c>
      <c r="C1218" s="31" t="s">
        <v>1722</v>
      </c>
      <c r="D1218" s="31" t="s">
        <v>3285</v>
      </c>
      <c r="E1218" s="31" t="s">
        <v>3299</v>
      </c>
      <c r="F1218" s="31" t="s">
        <v>3300</v>
      </c>
      <c r="G1218" s="33">
        <v>1303.0131325115799</v>
      </c>
      <c r="H1218" s="31" t="s">
        <v>94</v>
      </c>
      <c r="I1218" s="33">
        <v>92.4122789015302</v>
      </c>
      <c r="J1218" s="33">
        <v>14.1</v>
      </c>
      <c r="K1218" s="31" t="s">
        <v>94</v>
      </c>
      <c r="L1218" s="31" t="s">
        <v>95</v>
      </c>
    </row>
    <row r="1219" spans="1:12" x14ac:dyDescent="0.2">
      <c r="A1219" t="str">
        <f>VLOOKUP(B1219,StateFIPS!A$2:B$52,2)</f>
        <v>Michigan</v>
      </c>
      <c r="B1219">
        <f t="shared" ref="B1219:B1282" si="20">VALUE(LEFT(C1219,2))</f>
        <v>26</v>
      </c>
      <c r="C1219" s="31" t="s">
        <v>1724</v>
      </c>
      <c r="D1219" s="31" t="s">
        <v>3285</v>
      </c>
      <c r="E1219" s="31" t="s">
        <v>3299</v>
      </c>
      <c r="F1219" s="31" t="s">
        <v>3300</v>
      </c>
      <c r="G1219" s="33">
        <v>1303.0131325115799</v>
      </c>
      <c r="H1219" s="31" t="s">
        <v>94</v>
      </c>
      <c r="I1219" s="33">
        <v>92.4122789015302</v>
      </c>
      <c r="J1219" s="33">
        <v>14.1</v>
      </c>
      <c r="K1219" s="31" t="s">
        <v>94</v>
      </c>
      <c r="L1219" s="31" t="s">
        <v>95</v>
      </c>
    </row>
    <row r="1220" spans="1:12" x14ac:dyDescent="0.2">
      <c r="A1220" t="str">
        <f>VLOOKUP(B1220,StateFIPS!A$2:B$52,2)</f>
        <v>Michigan</v>
      </c>
      <c r="B1220">
        <f t="shared" si="20"/>
        <v>26</v>
      </c>
      <c r="C1220" s="31" t="s">
        <v>1725</v>
      </c>
      <c r="D1220" s="31" t="s">
        <v>3285</v>
      </c>
      <c r="E1220" s="31" t="s">
        <v>3299</v>
      </c>
      <c r="F1220" s="31" t="s">
        <v>3300</v>
      </c>
      <c r="G1220" s="33">
        <v>1303.0131325115799</v>
      </c>
      <c r="H1220" s="31" t="s">
        <v>94</v>
      </c>
      <c r="I1220" s="33">
        <v>92.4122789015302</v>
      </c>
      <c r="J1220" s="33">
        <v>14.1</v>
      </c>
      <c r="K1220" s="31" t="s">
        <v>94</v>
      </c>
      <c r="L1220" s="31" t="s">
        <v>95</v>
      </c>
    </row>
    <row r="1221" spans="1:12" x14ac:dyDescent="0.2">
      <c r="A1221" t="str">
        <f>VLOOKUP(B1221,StateFIPS!A$2:B$52,2)</f>
        <v>Michigan</v>
      </c>
      <c r="B1221">
        <f t="shared" si="20"/>
        <v>26</v>
      </c>
      <c r="C1221" s="31" t="s">
        <v>1727</v>
      </c>
      <c r="D1221" s="31" t="s">
        <v>3285</v>
      </c>
      <c r="E1221" s="31" t="s">
        <v>3299</v>
      </c>
      <c r="F1221" s="31" t="s">
        <v>3300</v>
      </c>
      <c r="G1221" s="33">
        <v>1303.0131325115799</v>
      </c>
      <c r="H1221" s="31" t="s">
        <v>94</v>
      </c>
      <c r="I1221" s="33">
        <v>92.4122789015302</v>
      </c>
      <c r="J1221" s="33">
        <v>14.1</v>
      </c>
      <c r="K1221" s="31" t="s">
        <v>94</v>
      </c>
      <c r="L1221" s="31" t="s">
        <v>95</v>
      </c>
    </row>
    <row r="1222" spans="1:12" x14ac:dyDescent="0.2">
      <c r="A1222" t="str">
        <f>VLOOKUP(B1222,StateFIPS!A$2:B$52,2)</f>
        <v>Michigan</v>
      </c>
      <c r="B1222">
        <f t="shared" si="20"/>
        <v>26</v>
      </c>
      <c r="C1222" s="31" t="s">
        <v>1728</v>
      </c>
      <c r="D1222" s="31" t="s">
        <v>3285</v>
      </c>
      <c r="E1222" s="31" t="s">
        <v>3299</v>
      </c>
      <c r="F1222" s="31" t="s">
        <v>3300</v>
      </c>
      <c r="G1222" s="33">
        <v>330.30759687287599</v>
      </c>
      <c r="H1222" s="31" t="s">
        <v>94</v>
      </c>
      <c r="I1222" s="33">
        <v>23.426070700203901</v>
      </c>
      <c r="J1222" s="33">
        <v>14.1</v>
      </c>
      <c r="K1222" s="31" t="s">
        <v>94</v>
      </c>
      <c r="L1222" s="31" t="s">
        <v>95</v>
      </c>
    </row>
    <row r="1223" spans="1:12" x14ac:dyDescent="0.2">
      <c r="A1223" t="str">
        <f>VLOOKUP(B1223,StateFIPS!A$2:B$52,2)</f>
        <v>Michigan</v>
      </c>
      <c r="B1223">
        <f t="shared" si="20"/>
        <v>26</v>
      </c>
      <c r="C1223" s="31" t="s">
        <v>1730</v>
      </c>
      <c r="D1223" s="31" t="s">
        <v>3285</v>
      </c>
      <c r="E1223" s="31" t="s">
        <v>3299</v>
      </c>
      <c r="F1223" s="31" t="s">
        <v>3300</v>
      </c>
      <c r="G1223" s="33">
        <v>1303.0131325115799</v>
      </c>
      <c r="H1223" s="31" t="s">
        <v>94</v>
      </c>
      <c r="I1223" s="33">
        <v>92.4122789015302</v>
      </c>
      <c r="J1223" s="33">
        <v>14.1</v>
      </c>
      <c r="K1223" s="31" t="s">
        <v>94</v>
      </c>
      <c r="L1223" s="31" t="s">
        <v>95</v>
      </c>
    </row>
    <row r="1224" spans="1:12" x14ac:dyDescent="0.2">
      <c r="A1224" t="str">
        <f>VLOOKUP(B1224,StateFIPS!A$2:B$52,2)</f>
        <v>Michigan</v>
      </c>
      <c r="B1224">
        <f t="shared" si="20"/>
        <v>26</v>
      </c>
      <c r="C1224" s="31" t="s">
        <v>2765</v>
      </c>
      <c r="D1224" s="31" t="s">
        <v>3285</v>
      </c>
      <c r="E1224" s="31" t="s">
        <v>3299</v>
      </c>
      <c r="F1224" s="31" t="s">
        <v>3300</v>
      </c>
      <c r="G1224" s="33">
        <v>1303.0131325115799</v>
      </c>
      <c r="H1224" s="31" t="s">
        <v>94</v>
      </c>
      <c r="I1224" s="33">
        <v>92.4122789015302</v>
      </c>
      <c r="J1224" s="33">
        <v>14.1</v>
      </c>
      <c r="K1224" s="31" t="s">
        <v>94</v>
      </c>
      <c r="L1224" s="31" t="s">
        <v>95</v>
      </c>
    </row>
    <row r="1225" spans="1:12" x14ac:dyDescent="0.2">
      <c r="A1225" t="str">
        <f>VLOOKUP(B1225,StateFIPS!A$2:B$52,2)</f>
        <v>Michigan</v>
      </c>
      <c r="B1225">
        <f t="shared" si="20"/>
        <v>26</v>
      </c>
      <c r="C1225" s="31" t="s">
        <v>1731</v>
      </c>
      <c r="D1225" s="31" t="s">
        <v>3285</v>
      </c>
      <c r="E1225" s="31" t="s">
        <v>3299</v>
      </c>
      <c r="F1225" s="31" t="s">
        <v>3300</v>
      </c>
      <c r="G1225" s="33">
        <v>1303.0131325115799</v>
      </c>
      <c r="H1225" s="31" t="s">
        <v>94</v>
      </c>
      <c r="I1225" s="33">
        <v>92.4122789015302</v>
      </c>
      <c r="J1225" s="33">
        <v>14.1</v>
      </c>
      <c r="K1225" s="31" t="s">
        <v>94</v>
      </c>
      <c r="L1225" s="31" t="s">
        <v>95</v>
      </c>
    </row>
    <row r="1226" spans="1:12" x14ac:dyDescent="0.2">
      <c r="A1226" t="str">
        <f>VLOOKUP(B1226,StateFIPS!A$2:B$52,2)</f>
        <v>Michigan</v>
      </c>
      <c r="B1226">
        <f t="shared" si="20"/>
        <v>26</v>
      </c>
      <c r="C1226" s="31" t="s">
        <v>1733</v>
      </c>
      <c r="D1226" s="31" t="s">
        <v>3285</v>
      </c>
      <c r="E1226" s="31" t="s">
        <v>3299</v>
      </c>
      <c r="F1226" s="31" t="s">
        <v>3300</v>
      </c>
      <c r="G1226" s="33">
        <v>1303.0131325115799</v>
      </c>
      <c r="H1226" s="31" t="s">
        <v>94</v>
      </c>
      <c r="I1226" s="33">
        <v>92.4122789015302</v>
      </c>
      <c r="J1226" s="33">
        <v>14.1</v>
      </c>
      <c r="K1226" s="31" t="s">
        <v>94</v>
      </c>
      <c r="L1226" s="31" t="s">
        <v>95</v>
      </c>
    </row>
    <row r="1227" spans="1:12" x14ac:dyDescent="0.2">
      <c r="A1227" t="str">
        <f>VLOOKUP(B1227,StateFIPS!A$2:B$52,2)</f>
        <v>Michigan</v>
      </c>
      <c r="B1227">
        <f t="shared" si="20"/>
        <v>26</v>
      </c>
      <c r="C1227" s="31" t="s">
        <v>1767</v>
      </c>
      <c r="D1227" s="31" t="s">
        <v>3285</v>
      </c>
      <c r="E1227" s="31" t="s">
        <v>3299</v>
      </c>
      <c r="F1227" s="31" t="s">
        <v>3300</v>
      </c>
      <c r="G1227" s="33">
        <v>1702.3545377294399</v>
      </c>
      <c r="H1227" s="31" t="s">
        <v>94</v>
      </c>
      <c r="I1227" s="33">
        <v>120.734364377974</v>
      </c>
      <c r="J1227" s="33">
        <v>14.1</v>
      </c>
      <c r="K1227" s="31" t="s">
        <v>94</v>
      </c>
      <c r="L1227" s="31" t="s">
        <v>95</v>
      </c>
    </row>
    <row r="1228" spans="1:12" x14ac:dyDescent="0.2">
      <c r="A1228" t="str">
        <f>VLOOKUP(B1228,StateFIPS!A$2:B$52,2)</f>
        <v>Michigan</v>
      </c>
      <c r="B1228">
        <f t="shared" si="20"/>
        <v>26</v>
      </c>
      <c r="C1228" s="31" t="s">
        <v>1751</v>
      </c>
      <c r="D1228" s="31" t="s">
        <v>3285</v>
      </c>
      <c r="E1228" s="31" t="s">
        <v>3299</v>
      </c>
      <c r="F1228" s="31" t="s">
        <v>3300</v>
      </c>
      <c r="G1228" s="33">
        <v>330.30759687287599</v>
      </c>
      <c r="H1228" s="31" t="s">
        <v>94</v>
      </c>
      <c r="I1228" s="33">
        <v>23.426070700203901</v>
      </c>
      <c r="J1228" s="33">
        <v>14.1</v>
      </c>
      <c r="K1228" s="31" t="s">
        <v>94</v>
      </c>
      <c r="L1228" s="31" t="s">
        <v>95</v>
      </c>
    </row>
    <row r="1229" spans="1:12" x14ac:dyDescent="0.2">
      <c r="A1229" t="str">
        <f>VLOOKUP(B1229,StateFIPS!A$2:B$52,2)</f>
        <v>Michigan</v>
      </c>
      <c r="B1229">
        <f t="shared" si="20"/>
        <v>26</v>
      </c>
      <c r="C1229" s="31" t="s">
        <v>1797</v>
      </c>
      <c r="D1229" s="31" t="s">
        <v>3285</v>
      </c>
      <c r="E1229" s="31" t="s">
        <v>3299</v>
      </c>
      <c r="F1229" s="31" t="s">
        <v>3300</v>
      </c>
      <c r="G1229" s="33">
        <v>1168.7807273963299</v>
      </c>
      <c r="H1229" s="31" t="s">
        <v>94</v>
      </c>
      <c r="I1229" s="33">
        <v>82.892250169952405</v>
      </c>
      <c r="J1229" s="33">
        <v>14.1</v>
      </c>
      <c r="K1229" s="31" t="s">
        <v>94</v>
      </c>
      <c r="L1229" s="31" t="s">
        <v>95</v>
      </c>
    </row>
    <row r="1230" spans="1:12" x14ac:dyDescent="0.2">
      <c r="A1230" t="str">
        <f>VLOOKUP(B1230,StateFIPS!A$2:B$52,2)</f>
        <v>Michigan</v>
      </c>
      <c r="B1230">
        <f t="shared" si="20"/>
        <v>26</v>
      </c>
      <c r="C1230" s="31" t="s">
        <v>1798</v>
      </c>
      <c r="D1230" s="31" t="s">
        <v>3285</v>
      </c>
      <c r="E1230" s="31" t="s">
        <v>3299</v>
      </c>
      <c r="F1230" s="31" t="s">
        <v>3300</v>
      </c>
      <c r="G1230" s="33">
        <v>1303.0131325115799</v>
      </c>
      <c r="H1230" s="31" t="s">
        <v>94</v>
      </c>
      <c r="I1230" s="33">
        <v>92.4122789015302</v>
      </c>
      <c r="J1230" s="33">
        <v>14.1</v>
      </c>
      <c r="K1230" s="31" t="s">
        <v>94</v>
      </c>
      <c r="L1230" s="31" t="s">
        <v>95</v>
      </c>
    </row>
    <row r="1231" spans="1:12" x14ac:dyDescent="0.2">
      <c r="A1231" t="str">
        <f>VLOOKUP(B1231,StateFIPS!A$2:B$52,2)</f>
        <v>Michigan</v>
      </c>
      <c r="B1231">
        <f t="shared" si="20"/>
        <v>26</v>
      </c>
      <c r="C1231" s="31" t="s">
        <v>2972</v>
      </c>
      <c r="D1231" s="31" t="s">
        <v>3285</v>
      </c>
      <c r="E1231" s="31" t="s">
        <v>3299</v>
      </c>
      <c r="F1231" s="31" t="s">
        <v>3300</v>
      </c>
      <c r="G1231" s="33">
        <v>1303.0131325115799</v>
      </c>
      <c r="H1231" s="31" t="s">
        <v>94</v>
      </c>
      <c r="I1231" s="33">
        <v>92.4122789015302</v>
      </c>
      <c r="J1231" s="33">
        <v>14.1</v>
      </c>
      <c r="K1231" s="31" t="s">
        <v>94</v>
      </c>
      <c r="L1231" s="31" t="s">
        <v>95</v>
      </c>
    </row>
    <row r="1232" spans="1:12" x14ac:dyDescent="0.2">
      <c r="A1232" t="str">
        <f>VLOOKUP(B1232,StateFIPS!A$2:B$52,2)</f>
        <v>Michigan</v>
      </c>
      <c r="B1232">
        <f t="shared" si="20"/>
        <v>26</v>
      </c>
      <c r="C1232" s="31" t="s">
        <v>1800</v>
      </c>
      <c r="D1232" s="31" t="s">
        <v>3285</v>
      </c>
      <c r="E1232" s="31" t="s">
        <v>3299</v>
      </c>
      <c r="F1232" s="31" t="s">
        <v>3300</v>
      </c>
      <c r="G1232" s="33">
        <v>1303.0131325115799</v>
      </c>
      <c r="H1232" s="31" t="s">
        <v>94</v>
      </c>
      <c r="I1232" s="33">
        <v>92.4122789015302</v>
      </c>
      <c r="J1232" s="33">
        <v>14.1</v>
      </c>
      <c r="K1232" s="31" t="s">
        <v>94</v>
      </c>
      <c r="L1232" s="31" t="s">
        <v>95</v>
      </c>
    </row>
    <row r="1233" spans="1:12" x14ac:dyDescent="0.2">
      <c r="A1233" t="str">
        <f>VLOOKUP(B1233,StateFIPS!A$2:B$52,2)</f>
        <v>Michigan</v>
      </c>
      <c r="B1233">
        <f t="shared" si="20"/>
        <v>26</v>
      </c>
      <c r="C1233" s="31" t="s">
        <v>1801</v>
      </c>
      <c r="D1233" s="31" t="s">
        <v>3285</v>
      </c>
      <c r="E1233" s="31" t="s">
        <v>3299</v>
      </c>
      <c r="F1233" s="31" t="s">
        <v>3300</v>
      </c>
      <c r="G1233" s="33">
        <v>914.69796057103997</v>
      </c>
      <c r="H1233" s="31" t="s">
        <v>94</v>
      </c>
      <c r="I1233" s="33">
        <v>64.872195785180196</v>
      </c>
      <c r="J1233" s="33">
        <v>14.1</v>
      </c>
      <c r="K1233" s="31" t="s">
        <v>94</v>
      </c>
      <c r="L1233" s="31" t="s">
        <v>95</v>
      </c>
    </row>
    <row r="1234" spans="1:12" x14ac:dyDescent="0.2">
      <c r="A1234" t="str">
        <f>VLOOKUP(B1234,StateFIPS!A$2:B$52,2)</f>
        <v>Michigan</v>
      </c>
      <c r="B1234">
        <f t="shared" si="20"/>
        <v>26</v>
      </c>
      <c r="C1234" s="31" t="s">
        <v>1803</v>
      </c>
      <c r="D1234" s="31" t="s">
        <v>3285</v>
      </c>
      <c r="E1234" s="31" t="s">
        <v>3299</v>
      </c>
      <c r="F1234" s="31" t="s">
        <v>3300</v>
      </c>
      <c r="G1234" s="33">
        <v>1303.0131325115799</v>
      </c>
      <c r="H1234" s="31" t="s">
        <v>94</v>
      </c>
      <c r="I1234" s="33">
        <v>92.4122789015302</v>
      </c>
      <c r="J1234" s="33">
        <v>14.1</v>
      </c>
      <c r="K1234" s="31" t="s">
        <v>94</v>
      </c>
      <c r="L1234" s="31" t="s">
        <v>95</v>
      </c>
    </row>
    <row r="1235" spans="1:12" x14ac:dyDescent="0.2">
      <c r="A1235" t="str">
        <f>VLOOKUP(B1235,StateFIPS!A$2:B$52,2)</f>
        <v>Michigan</v>
      </c>
      <c r="B1235">
        <f t="shared" si="20"/>
        <v>26</v>
      </c>
      <c r="C1235" s="31" t="s">
        <v>454</v>
      </c>
      <c r="D1235" s="31" t="s">
        <v>3285</v>
      </c>
      <c r="E1235" s="31" t="s">
        <v>3299</v>
      </c>
      <c r="F1235" s="31" t="s">
        <v>3300</v>
      </c>
      <c r="G1235" s="33">
        <v>1303.0131325115799</v>
      </c>
      <c r="H1235" s="31" t="s">
        <v>94</v>
      </c>
      <c r="I1235" s="33">
        <v>92.4122789015302</v>
      </c>
      <c r="J1235" s="33">
        <v>14.1</v>
      </c>
      <c r="K1235" s="31" t="s">
        <v>94</v>
      </c>
      <c r="L1235" s="31" t="s">
        <v>95</v>
      </c>
    </row>
    <row r="1236" spans="1:12" x14ac:dyDescent="0.2">
      <c r="A1236" t="str">
        <f>VLOOKUP(B1236,StateFIPS!A$2:B$52,2)</f>
        <v>Michigan</v>
      </c>
      <c r="B1236">
        <f t="shared" si="20"/>
        <v>26</v>
      </c>
      <c r="C1236" s="31" t="s">
        <v>1804</v>
      </c>
      <c r="D1236" s="31" t="s">
        <v>3285</v>
      </c>
      <c r="E1236" s="31" t="s">
        <v>3299</v>
      </c>
      <c r="F1236" s="31" t="s">
        <v>3300</v>
      </c>
      <c r="G1236" s="33">
        <v>101.633106730116</v>
      </c>
      <c r="H1236" s="31" t="s">
        <v>94</v>
      </c>
      <c r="I1236" s="33">
        <v>7.20802175390891</v>
      </c>
      <c r="J1236" s="33">
        <v>14.1</v>
      </c>
      <c r="K1236" s="31" t="s">
        <v>94</v>
      </c>
      <c r="L1236" s="31" t="s">
        <v>95</v>
      </c>
    </row>
    <row r="1237" spans="1:12" x14ac:dyDescent="0.2">
      <c r="A1237" t="str">
        <f>VLOOKUP(B1237,StateFIPS!A$2:B$52,2)</f>
        <v>Michigan</v>
      </c>
      <c r="B1237">
        <f t="shared" si="20"/>
        <v>26</v>
      </c>
      <c r="C1237" s="31" t="s">
        <v>1807</v>
      </c>
      <c r="D1237" s="31" t="s">
        <v>3285</v>
      </c>
      <c r="E1237" s="31" t="s">
        <v>3299</v>
      </c>
      <c r="F1237" s="31" t="s">
        <v>3300</v>
      </c>
      <c r="G1237" s="33">
        <v>9477.2872025832803</v>
      </c>
      <c r="H1237" s="31" t="s">
        <v>94</v>
      </c>
      <c r="I1237" s="33">
        <v>672.14802855200605</v>
      </c>
      <c r="J1237" s="33">
        <v>14.1</v>
      </c>
      <c r="K1237" s="31" t="s">
        <v>94</v>
      </c>
      <c r="L1237" s="31" t="s">
        <v>95</v>
      </c>
    </row>
    <row r="1238" spans="1:12" x14ac:dyDescent="0.2">
      <c r="A1238" t="str">
        <f>VLOOKUP(B1238,StateFIPS!A$2:B$52,2)</f>
        <v>Michigan</v>
      </c>
      <c r="B1238">
        <f t="shared" si="20"/>
        <v>26</v>
      </c>
      <c r="C1238" s="31" t="s">
        <v>1823</v>
      </c>
      <c r="D1238" s="31" t="s">
        <v>3285</v>
      </c>
      <c r="E1238" s="31" t="s">
        <v>3299</v>
      </c>
      <c r="F1238" s="31" t="s">
        <v>3300</v>
      </c>
      <c r="G1238" s="33">
        <v>1321.2303874915001</v>
      </c>
      <c r="H1238" s="31" t="s">
        <v>94</v>
      </c>
      <c r="I1238" s="33">
        <v>93.704282800815804</v>
      </c>
      <c r="J1238" s="33">
        <v>14.1</v>
      </c>
      <c r="K1238" s="31" t="s">
        <v>94</v>
      </c>
      <c r="L1238" s="31" t="s">
        <v>95</v>
      </c>
    </row>
    <row r="1239" spans="1:12" x14ac:dyDescent="0.2">
      <c r="A1239" t="str">
        <f>VLOOKUP(B1239,StateFIPS!A$2:B$52,2)</f>
        <v>Michigan</v>
      </c>
      <c r="B1239">
        <f t="shared" si="20"/>
        <v>26</v>
      </c>
      <c r="C1239" s="31" t="s">
        <v>1795</v>
      </c>
      <c r="D1239" s="31" t="s">
        <v>3285</v>
      </c>
      <c r="E1239" s="31" t="s">
        <v>3299</v>
      </c>
      <c r="F1239" s="31" t="s">
        <v>3300</v>
      </c>
      <c r="G1239" s="33">
        <v>279.49104350781801</v>
      </c>
      <c r="H1239" s="31" t="s">
        <v>94</v>
      </c>
      <c r="I1239" s="33">
        <v>19.8220598232495</v>
      </c>
      <c r="J1239" s="33">
        <v>14.1</v>
      </c>
      <c r="K1239" s="31" t="s">
        <v>94</v>
      </c>
      <c r="L1239" s="31" t="s">
        <v>95</v>
      </c>
    </row>
    <row r="1240" spans="1:12" x14ac:dyDescent="0.2">
      <c r="A1240" t="str">
        <f>VLOOKUP(B1240,StateFIPS!A$2:B$52,2)</f>
        <v>Michigan</v>
      </c>
      <c r="B1240">
        <f t="shared" si="20"/>
        <v>26</v>
      </c>
      <c r="C1240" s="31" t="s">
        <v>455</v>
      </c>
      <c r="D1240" s="31" t="s">
        <v>3285</v>
      </c>
      <c r="E1240" s="31" t="s">
        <v>3299</v>
      </c>
      <c r="F1240" s="31" t="s">
        <v>3300</v>
      </c>
      <c r="G1240" s="33">
        <v>1303.0131325115799</v>
      </c>
      <c r="H1240" s="31" t="s">
        <v>94</v>
      </c>
      <c r="I1240" s="33">
        <v>92.4122789015302</v>
      </c>
      <c r="J1240" s="33">
        <v>14.1</v>
      </c>
      <c r="K1240" s="31" t="s">
        <v>94</v>
      </c>
      <c r="L1240" s="31" t="s">
        <v>95</v>
      </c>
    </row>
    <row r="1241" spans="1:12" x14ac:dyDescent="0.2">
      <c r="A1241" t="str">
        <f>VLOOKUP(B1241,StateFIPS!A$2:B$52,2)</f>
        <v>Michigan</v>
      </c>
      <c r="B1241">
        <f t="shared" si="20"/>
        <v>26</v>
      </c>
      <c r="C1241" s="31" t="s">
        <v>1810</v>
      </c>
      <c r="D1241" s="31" t="s">
        <v>3285</v>
      </c>
      <c r="E1241" s="31" t="s">
        <v>3299</v>
      </c>
      <c r="F1241" s="31" t="s">
        <v>3300</v>
      </c>
      <c r="G1241" s="33">
        <v>1600.7214309993201</v>
      </c>
      <c r="H1241" s="31" t="s">
        <v>94</v>
      </c>
      <c r="I1241" s="33">
        <v>113.52634262406499</v>
      </c>
      <c r="J1241" s="33">
        <v>14.1</v>
      </c>
      <c r="K1241" s="31" t="s">
        <v>94</v>
      </c>
      <c r="L1241" s="31" t="s">
        <v>95</v>
      </c>
    </row>
    <row r="1242" spans="1:12" x14ac:dyDescent="0.2">
      <c r="A1242" t="str">
        <f>VLOOKUP(B1242,StateFIPS!A$2:B$52,2)</f>
        <v>Michigan</v>
      </c>
      <c r="B1242">
        <f t="shared" si="20"/>
        <v>26</v>
      </c>
      <c r="C1242" s="31" t="s">
        <v>1812</v>
      </c>
      <c r="D1242" s="31" t="s">
        <v>3285</v>
      </c>
      <c r="E1242" s="31" t="s">
        <v>3299</v>
      </c>
      <c r="F1242" s="31" t="s">
        <v>3300</v>
      </c>
      <c r="G1242" s="33">
        <v>1303.0131325115799</v>
      </c>
      <c r="H1242" s="31" t="s">
        <v>94</v>
      </c>
      <c r="I1242" s="33">
        <v>92.4122789015302</v>
      </c>
      <c r="J1242" s="33">
        <v>14.1</v>
      </c>
      <c r="K1242" s="31" t="s">
        <v>94</v>
      </c>
      <c r="L1242" s="31" t="s">
        <v>95</v>
      </c>
    </row>
    <row r="1243" spans="1:12" x14ac:dyDescent="0.2">
      <c r="A1243" t="str">
        <f>VLOOKUP(B1243,StateFIPS!A$2:B$52,2)</f>
        <v>Michigan</v>
      </c>
      <c r="B1243">
        <f t="shared" si="20"/>
        <v>26</v>
      </c>
      <c r="C1243" s="31" t="s">
        <v>1813</v>
      </c>
      <c r="D1243" s="31" t="s">
        <v>3285</v>
      </c>
      <c r="E1243" s="31" t="s">
        <v>3299</v>
      </c>
      <c r="F1243" s="31" t="s">
        <v>3300</v>
      </c>
      <c r="G1243" s="33">
        <v>1303.0131325115799</v>
      </c>
      <c r="H1243" s="31" t="s">
        <v>94</v>
      </c>
      <c r="I1243" s="33">
        <v>92.4122789015302</v>
      </c>
      <c r="J1243" s="33">
        <v>14.1</v>
      </c>
      <c r="K1243" s="31" t="s">
        <v>94</v>
      </c>
      <c r="L1243" s="31" t="s">
        <v>95</v>
      </c>
    </row>
    <row r="1244" spans="1:12" x14ac:dyDescent="0.2">
      <c r="A1244" t="str">
        <f>VLOOKUP(B1244,StateFIPS!A$2:B$52,2)</f>
        <v>Michigan</v>
      </c>
      <c r="B1244">
        <f t="shared" si="20"/>
        <v>26</v>
      </c>
      <c r="C1244" s="31" t="s">
        <v>456</v>
      </c>
      <c r="D1244" s="31" t="s">
        <v>3285</v>
      </c>
      <c r="E1244" s="31" t="s">
        <v>3299</v>
      </c>
      <c r="F1244" s="31" t="s">
        <v>3300</v>
      </c>
      <c r="G1244" s="33">
        <v>1303.0131325115799</v>
      </c>
      <c r="H1244" s="31" t="s">
        <v>94</v>
      </c>
      <c r="I1244" s="33">
        <v>92.4122789015302</v>
      </c>
      <c r="J1244" s="33">
        <v>14.1</v>
      </c>
      <c r="K1244" s="31" t="s">
        <v>94</v>
      </c>
      <c r="L1244" s="31" t="s">
        <v>95</v>
      </c>
    </row>
    <row r="1245" spans="1:12" x14ac:dyDescent="0.2">
      <c r="A1245" t="str">
        <f>VLOOKUP(B1245,StateFIPS!A$2:B$52,2)</f>
        <v>Michigan</v>
      </c>
      <c r="B1245">
        <f t="shared" si="20"/>
        <v>26</v>
      </c>
      <c r="C1245" s="31" t="s">
        <v>1816</v>
      </c>
      <c r="D1245" s="31" t="s">
        <v>3285</v>
      </c>
      <c r="E1245" s="31" t="s">
        <v>3299</v>
      </c>
      <c r="F1245" s="31" t="s">
        <v>3300</v>
      </c>
      <c r="G1245" s="33">
        <v>1143.3724507137999</v>
      </c>
      <c r="H1245" s="31" t="s">
        <v>94</v>
      </c>
      <c r="I1245" s="33">
        <v>81.090244731475195</v>
      </c>
      <c r="J1245" s="33">
        <v>14.1</v>
      </c>
      <c r="K1245" s="31" t="s">
        <v>94</v>
      </c>
      <c r="L1245" s="31" t="s">
        <v>95</v>
      </c>
    </row>
    <row r="1246" spans="1:12" x14ac:dyDescent="0.2">
      <c r="A1246" t="str">
        <f>VLOOKUP(B1246,StateFIPS!A$2:B$52,2)</f>
        <v>Michigan</v>
      </c>
      <c r="B1246">
        <f t="shared" si="20"/>
        <v>26</v>
      </c>
      <c r="C1246" s="31" t="s">
        <v>3324</v>
      </c>
      <c r="D1246" s="31" t="s">
        <v>3285</v>
      </c>
      <c r="E1246" s="31" t="s">
        <v>3299</v>
      </c>
      <c r="F1246" s="31" t="s">
        <v>3300</v>
      </c>
      <c r="G1246" s="33">
        <v>1303.0131325115799</v>
      </c>
      <c r="H1246" s="31" t="s">
        <v>94</v>
      </c>
      <c r="I1246" s="33">
        <v>92.4122789015302</v>
      </c>
      <c r="J1246" s="33">
        <v>14.1</v>
      </c>
      <c r="K1246" s="31" t="s">
        <v>94</v>
      </c>
      <c r="L1246" s="31" t="s">
        <v>95</v>
      </c>
    </row>
    <row r="1247" spans="1:12" x14ac:dyDescent="0.2">
      <c r="A1247" t="str">
        <f>VLOOKUP(B1247,StateFIPS!A$2:B$52,2)</f>
        <v>Michigan</v>
      </c>
      <c r="B1247">
        <f t="shared" si="20"/>
        <v>26</v>
      </c>
      <c r="C1247" s="31" t="s">
        <v>457</v>
      </c>
      <c r="D1247" s="31" t="s">
        <v>3285</v>
      </c>
      <c r="E1247" s="31" t="s">
        <v>3299</v>
      </c>
      <c r="F1247" s="31" t="s">
        <v>3300</v>
      </c>
      <c r="G1247" s="33">
        <v>1303.0131325115799</v>
      </c>
      <c r="H1247" s="31" t="s">
        <v>94</v>
      </c>
      <c r="I1247" s="33">
        <v>92.4122789015302</v>
      </c>
      <c r="J1247" s="33">
        <v>14.1</v>
      </c>
      <c r="K1247" s="31" t="s">
        <v>94</v>
      </c>
      <c r="L1247" s="31" t="s">
        <v>95</v>
      </c>
    </row>
    <row r="1248" spans="1:12" x14ac:dyDescent="0.2">
      <c r="A1248" t="str">
        <f>VLOOKUP(B1248,StateFIPS!A$2:B$52,2)</f>
        <v>Michigan</v>
      </c>
      <c r="B1248">
        <f t="shared" si="20"/>
        <v>26</v>
      </c>
      <c r="C1248" s="31" t="s">
        <v>1818</v>
      </c>
      <c r="D1248" s="31" t="s">
        <v>3285</v>
      </c>
      <c r="E1248" s="31" t="s">
        <v>3299</v>
      </c>
      <c r="F1248" s="31" t="s">
        <v>3300</v>
      </c>
      <c r="G1248" s="33">
        <v>15067.1080727396</v>
      </c>
      <c r="H1248" s="31" t="s">
        <v>94</v>
      </c>
      <c r="I1248" s="33">
        <v>1068.589225017</v>
      </c>
      <c r="J1248" s="33">
        <v>14.1</v>
      </c>
      <c r="K1248" s="31" t="s">
        <v>94</v>
      </c>
      <c r="L1248" s="31" t="s">
        <v>95</v>
      </c>
    </row>
    <row r="1249" spans="1:12" x14ac:dyDescent="0.2">
      <c r="A1249" t="str">
        <f>VLOOKUP(B1249,StateFIPS!A$2:B$52,2)</f>
        <v>Michigan</v>
      </c>
      <c r="B1249">
        <f t="shared" si="20"/>
        <v>26</v>
      </c>
      <c r="C1249" s="31" t="s">
        <v>458</v>
      </c>
      <c r="D1249" s="31" t="s">
        <v>3285</v>
      </c>
      <c r="E1249" s="31" t="s">
        <v>3299</v>
      </c>
      <c r="F1249" s="31" t="s">
        <v>3300</v>
      </c>
      <c r="G1249" s="33">
        <v>1303.0131325115799</v>
      </c>
      <c r="H1249" s="31" t="s">
        <v>94</v>
      </c>
      <c r="I1249" s="33">
        <v>92.4122789015302</v>
      </c>
      <c r="J1249" s="33">
        <v>14.1</v>
      </c>
      <c r="K1249" s="31" t="s">
        <v>94</v>
      </c>
      <c r="L1249" s="31" t="s">
        <v>95</v>
      </c>
    </row>
    <row r="1250" spans="1:12" x14ac:dyDescent="0.2">
      <c r="A1250" t="str">
        <f>VLOOKUP(B1250,StateFIPS!A$2:B$52,2)</f>
        <v>Michigan</v>
      </c>
      <c r="B1250">
        <f t="shared" si="20"/>
        <v>26</v>
      </c>
      <c r="C1250" s="31" t="s">
        <v>1819</v>
      </c>
      <c r="D1250" s="31" t="s">
        <v>3285</v>
      </c>
      <c r="E1250" s="31" t="s">
        <v>3299</v>
      </c>
      <c r="F1250" s="31" t="s">
        <v>3300</v>
      </c>
      <c r="G1250" s="33">
        <v>1303.0131325115799</v>
      </c>
      <c r="H1250" s="31" t="s">
        <v>94</v>
      </c>
      <c r="I1250" s="33">
        <v>92.4122789015302</v>
      </c>
      <c r="J1250" s="33">
        <v>14.1</v>
      </c>
      <c r="K1250" s="31" t="s">
        <v>94</v>
      </c>
      <c r="L1250" s="31" t="s">
        <v>95</v>
      </c>
    </row>
    <row r="1251" spans="1:12" x14ac:dyDescent="0.2">
      <c r="A1251" t="str">
        <f>VLOOKUP(B1251,StateFIPS!A$2:B$52,2)</f>
        <v>Michigan</v>
      </c>
      <c r="B1251">
        <f t="shared" si="20"/>
        <v>26</v>
      </c>
      <c r="C1251" s="31" t="s">
        <v>1821</v>
      </c>
      <c r="D1251" s="31" t="s">
        <v>3285</v>
      </c>
      <c r="E1251" s="31" t="s">
        <v>3299</v>
      </c>
      <c r="F1251" s="31" t="s">
        <v>3300</v>
      </c>
      <c r="G1251" s="33">
        <v>2007.2538579197801</v>
      </c>
      <c r="H1251" s="31" t="s">
        <v>94</v>
      </c>
      <c r="I1251" s="33">
        <v>142.358429639701</v>
      </c>
      <c r="J1251" s="33">
        <v>14.1</v>
      </c>
      <c r="K1251" s="31" t="s">
        <v>94</v>
      </c>
      <c r="L1251" s="31" t="s">
        <v>95</v>
      </c>
    </row>
    <row r="1252" spans="1:12" x14ac:dyDescent="0.2">
      <c r="A1252" t="str">
        <f>VLOOKUP(B1252,StateFIPS!A$2:B$52,2)</f>
        <v>Michigan</v>
      </c>
      <c r="B1252">
        <f t="shared" si="20"/>
        <v>26</v>
      </c>
      <c r="C1252" s="31" t="s">
        <v>3325</v>
      </c>
      <c r="D1252" s="31" t="s">
        <v>3285</v>
      </c>
      <c r="E1252" s="31" t="s">
        <v>3299</v>
      </c>
      <c r="F1252" s="31" t="s">
        <v>3300</v>
      </c>
      <c r="G1252" s="33">
        <v>1303.0131325115799</v>
      </c>
      <c r="H1252" s="31" t="s">
        <v>94</v>
      </c>
      <c r="I1252" s="33">
        <v>92.4122789015302</v>
      </c>
      <c r="J1252" s="33">
        <v>14.1</v>
      </c>
      <c r="K1252" s="31" t="s">
        <v>94</v>
      </c>
      <c r="L1252" s="31" t="s">
        <v>95</v>
      </c>
    </row>
    <row r="1253" spans="1:12" x14ac:dyDescent="0.2">
      <c r="A1253" t="str">
        <f>VLOOKUP(B1253,StateFIPS!A$2:B$52,2)</f>
        <v>Michigan</v>
      </c>
      <c r="B1253">
        <f t="shared" si="20"/>
        <v>26</v>
      </c>
      <c r="C1253" s="31" t="s">
        <v>1822</v>
      </c>
      <c r="D1253" s="31" t="s">
        <v>3285</v>
      </c>
      <c r="E1253" s="31" t="s">
        <v>3299</v>
      </c>
      <c r="F1253" s="31" t="s">
        <v>3300</v>
      </c>
      <c r="G1253" s="33">
        <v>1303.0131325115799</v>
      </c>
      <c r="H1253" s="31" t="s">
        <v>94</v>
      </c>
      <c r="I1253" s="33">
        <v>92.4122789015302</v>
      </c>
      <c r="J1253" s="33">
        <v>14.1</v>
      </c>
      <c r="K1253" s="31" t="s">
        <v>94</v>
      </c>
      <c r="L1253" s="31" t="s">
        <v>95</v>
      </c>
    </row>
    <row r="1254" spans="1:12" x14ac:dyDescent="0.2">
      <c r="A1254" t="str">
        <f>VLOOKUP(B1254,StateFIPS!A$2:B$52,2)</f>
        <v>Michigan</v>
      </c>
      <c r="B1254">
        <f t="shared" si="20"/>
        <v>26</v>
      </c>
      <c r="C1254" s="31" t="s">
        <v>1808</v>
      </c>
      <c r="D1254" s="31" t="s">
        <v>3285</v>
      </c>
      <c r="E1254" s="31" t="s">
        <v>3299</v>
      </c>
      <c r="F1254" s="31" t="s">
        <v>3300</v>
      </c>
      <c r="G1254" s="33">
        <v>1303.0131325115799</v>
      </c>
      <c r="H1254" s="31" t="s">
        <v>94</v>
      </c>
      <c r="I1254" s="33">
        <v>92.4122789015302</v>
      </c>
      <c r="J1254" s="33">
        <v>14.1</v>
      </c>
      <c r="K1254" s="31" t="s">
        <v>94</v>
      </c>
      <c r="L1254" s="31" t="s">
        <v>95</v>
      </c>
    </row>
    <row r="1255" spans="1:12" x14ac:dyDescent="0.2">
      <c r="A1255" t="str">
        <f>VLOOKUP(B1255,StateFIPS!A$2:B$52,2)</f>
        <v>Michigan</v>
      </c>
      <c r="B1255">
        <f t="shared" si="20"/>
        <v>26</v>
      </c>
      <c r="C1255" s="31" t="s">
        <v>459</v>
      </c>
      <c r="D1255" s="31" t="s">
        <v>3285</v>
      </c>
      <c r="E1255" s="31" t="s">
        <v>3299</v>
      </c>
      <c r="F1255" s="31" t="s">
        <v>3300</v>
      </c>
      <c r="G1255" s="33">
        <v>1303.0131325115799</v>
      </c>
      <c r="H1255" s="31" t="s">
        <v>94</v>
      </c>
      <c r="I1255" s="33">
        <v>92.4122789015302</v>
      </c>
      <c r="J1255" s="33">
        <v>14.1</v>
      </c>
      <c r="K1255" s="31" t="s">
        <v>94</v>
      </c>
      <c r="L1255" s="31" t="s">
        <v>95</v>
      </c>
    </row>
    <row r="1256" spans="1:12" x14ac:dyDescent="0.2">
      <c r="A1256" t="str">
        <f>VLOOKUP(B1256,StateFIPS!A$2:B$52,2)</f>
        <v>Michigan</v>
      </c>
      <c r="B1256">
        <f t="shared" si="20"/>
        <v>26</v>
      </c>
      <c r="C1256" s="31" t="s">
        <v>1768</v>
      </c>
      <c r="D1256" s="31" t="s">
        <v>3285</v>
      </c>
      <c r="E1256" s="31" t="s">
        <v>3299</v>
      </c>
      <c r="F1256" s="31" t="s">
        <v>3300</v>
      </c>
      <c r="G1256" s="33">
        <v>1303.0131325115799</v>
      </c>
      <c r="H1256" s="31" t="s">
        <v>94</v>
      </c>
      <c r="I1256" s="33">
        <v>92.4122789015302</v>
      </c>
      <c r="J1256" s="33">
        <v>14.1</v>
      </c>
      <c r="K1256" s="31" t="s">
        <v>94</v>
      </c>
      <c r="L1256" s="31" t="s">
        <v>95</v>
      </c>
    </row>
    <row r="1257" spans="1:12" x14ac:dyDescent="0.2">
      <c r="A1257" t="str">
        <f>VLOOKUP(B1257,StateFIPS!A$2:B$52,2)</f>
        <v>Michigan</v>
      </c>
      <c r="B1257">
        <f t="shared" si="20"/>
        <v>26</v>
      </c>
      <c r="C1257" s="31" t="s">
        <v>1770</v>
      </c>
      <c r="D1257" s="31" t="s">
        <v>3285</v>
      </c>
      <c r="E1257" s="31" t="s">
        <v>3299</v>
      </c>
      <c r="F1257" s="31" t="s">
        <v>3300</v>
      </c>
      <c r="G1257" s="33">
        <v>762.24830047586704</v>
      </c>
      <c r="H1257" s="31" t="s">
        <v>94</v>
      </c>
      <c r="I1257" s="33">
        <v>54.060163154316797</v>
      </c>
      <c r="J1257" s="33">
        <v>14.1</v>
      </c>
      <c r="K1257" s="31" t="s">
        <v>94</v>
      </c>
      <c r="L1257" s="31" t="s">
        <v>95</v>
      </c>
    </row>
    <row r="1258" spans="1:12" x14ac:dyDescent="0.2">
      <c r="A1258" t="str">
        <f>VLOOKUP(B1258,StateFIPS!A$2:B$52,2)</f>
        <v>Michigan</v>
      </c>
      <c r="B1258">
        <f t="shared" si="20"/>
        <v>26</v>
      </c>
      <c r="C1258" s="31" t="s">
        <v>1771</v>
      </c>
      <c r="D1258" s="31" t="s">
        <v>3285</v>
      </c>
      <c r="E1258" s="31" t="s">
        <v>3299</v>
      </c>
      <c r="F1258" s="31" t="s">
        <v>3300</v>
      </c>
      <c r="G1258" s="33">
        <v>1303.0131325115799</v>
      </c>
      <c r="H1258" s="31" t="s">
        <v>94</v>
      </c>
      <c r="I1258" s="33">
        <v>92.4122789015302</v>
      </c>
      <c r="J1258" s="33">
        <v>14.1</v>
      </c>
      <c r="K1258" s="31" t="s">
        <v>94</v>
      </c>
      <c r="L1258" s="31" t="s">
        <v>95</v>
      </c>
    </row>
    <row r="1259" spans="1:12" x14ac:dyDescent="0.2">
      <c r="A1259" t="str">
        <f>VLOOKUP(B1259,StateFIPS!A$2:B$52,2)</f>
        <v>Michigan</v>
      </c>
      <c r="B1259">
        <f t="shared" si="20"/>
        <v>26</v>
      </c>
      <c r="C1259" s="31" t="s">
        <v>1773</v>
      </c>
      <c r="D1259" s="31" t="s">
        <v>3285</v>
      </c>
      <c r="E1259" s="31" t="s">
        <v>3299</v>
      </c>
      <c r="F1259" s="31" t="s">
        <v>3300</v>
      </c>
      <c r="G1259" s="33">
        <v>152.44966009517299</v>
      </c>
      <c r="H1259" s="31" t="s">
        <v>94</v>
      </c>
      <c r="I1259" s="33">
        <v>10.812032630863399</v>
      </c>
      <c r="J1259" s="33">
        <v>14.1</v>
      </c>
      <c r="K1259" s="31" t="s">
        <v>94</v>
      </c>
      <c r="L1259" s="31" t="s">
        <v>95</v>
      </c>
    </row>
    <row r="1260" spans="1:12" x14ac:dyDescent="0.2">
      <c r="A1260" t="str">
        <f>VLOOKUP(B1260,StateFIPS!A$2:B$52,2)</f>
        <v>Michigan</v>
      </c>
      <c r="B1260">
        <f t="shared" si="20"/>
        <v>26</v>
      </c>
      <c r="C1260" s="31" t="s">
        <v>1774</v>
      </c>
      <c r="D1260" s="31" t="s">
        <v>3285</v>
      </c>
      <c r="E1260" s="31" t="s">
        <v>3299</v>
      </c>
      <c r="F1260" s="31" t="s">
        <v>3300</v>
      </c>
      <c r="G1260" s="33">
        <v>1143.3724507137999</v>
      </c>
      <c r="H1260" s="31" t="s">
        <v>94</v>
      </c>
      <c r="I1260" s="33">
        <v>81.090244731475195</v>
      </c>
      <c r="J1260" s="33">
        <v>14.1</v>
      </c>
      <c r="K1260" s="31" t="s">
        <v>94</v>
      </c>
      <c r="L1260" s="31" t="s">
        <v>95</v>
      </c>
    </row>
    <row r="1261" spans="1:12" x14ac:dyDescent="0.2">
      <c r="A1261" t="str">
        <f>VLOOKUP(B1261,StateFIPS!A$2:B$52,2)</f>
        <v>Michigan</v>
      </c>
      <c r="B1261">
        <f t="shared" si="20"/>
        <v>26</v>
      </c>
      <c r="C1261" s="31" t="s">
        <v>1777</v>
      </c>
      <c r="D1261" s="31" t="s">
        <v>3285</v>
      </c>
      <c r="E1261" s="31" t="s">
        <v>3299</v>
      </c>
      <c r="F1261" s="31" t="s">
        <v>3300</v>
      </c>
      <c r="G1261" s="33">
        <v>1303.0131325115799</v>
      </c>
      <c r="H1261" s="31" t="s">
        <v>94</v>
      </c>
      <c r="I1261" s="33">
        <v>92.4122789015302</v>
      </c>
      <c r="J1261" s="33">
        <v>14.1</v>
      </c>
      <c r="K1261" s="31" t="s">
        <v>94</v>
      </c>
      <c r="L1261" s="31" t="s">
        <v>95</v>
      </c>
    </row>
    <row r="1262" spans="1:12" x14ac:dyDescent="0.2">
      <c r="A1262" t="str">
        <f>VLOOKUP(B1262,StateFIPS!A$2:B$52,2)</f>
        <v>Michigan</v>
      </c>
      <c r="B1262">
        <f t="shared" si="20"/>
        <v>26</v>
      </c>
      <c r="C1262" s="31" t="s">
        <v>1794</v>
      </c>
      <c r="D1262" s="31" t="s">
        <v>3285</v>
      </c>
      <c r="E1262" s="31" t="s">
        <v>3299</v>
      </c>
      <c r="F1262" s="31" t="s">
        <v>3300</v>
      </c>
      <c r="G1262" s="33">
        <v>3150.6263086335798</v>
      </c>
      <c r="H1262" s="31" t="s">
        <v>94</v>
      </c>
      <c r="I1262" s="33">
        <v>223.448674371176</v>
      </c>
      <c r="J1262" s="33">
        <v>14.1</v>
      </c>
      <c r="K1262" s="31" t="s">
        <v>94</v>
      </c>
      <c r="L1262" s="31" t="s">
        <v>95</v>
      </c>
    </row>
    <row r="1263" spans="1:12" x14ac:dyDescent="0.2">
      <c r="A1263" t="str">
        <f>VLOOKUP(B1263,StateFIPS!A$2:B$52,2)</f>
        <v>Michigan</v>
      </c>
      <c r="B1263">
        <f t="shared" si="20"/>
        <v>26</v>
      </c>
      <c r="C1263" s="31" t="s">
        <v>1780</v>
      </c>
      <c r="D1263" s="31" t="s">
        <v>3285</v>
      </c>
      <c r="E1263" s="31" t="s">
        <v>3299</v>
      </c>
      <c r="F1263" s="31" t="s">
        <v>3300</v>
      </c>
      <c r="G1263" s="33">
        <v>3607.9752889191</v>
      </c>
      <c r="H1263" s="31" t="s">
        <v>94</v>
      </c>
      <c r="I1263" s="33">
        <v>255.884772263766</v>
      </c>
      <c r="J1263" s="33">
        <v>14.1</v>
      </c>
      <c r="K1263" s="31" t="s">
        <v>94</v>
      </c>
      <c r="L1263" s="31" t="s">
        <v>95</v>
      </c>
    </row>
    <row r="1264" spans="1:12" x14ac:dyDescent="0.2">
      <c r="A1264" t="str">
        <f>VLOOKUP(B1264,StateFIPS!A$2:B$52,2)</f>
        <v>Michigan</v>
      </c>
      <c r="B1264">
        <f t="shared" si="20"/>
        <v>26</v>
      </c>
      <c r="C1264" s="31" t="s">
        <v>3159</v>
      </c>
      <c r="D1264" s="31" t="s">
        <v>3285</v>
      </c>
      <c r="E1264" s="31" t="s">
        <v>3299</v>
      </c>
      <c r="F1264" s="31" t="s">
        <v>3300</v>
      </c>
      <c r="G1264" s="33">
        <v>1303.0131325115799</v>
      </c>
      <c r="H1264" s="31" t="s">
        <v>94</v>
      </c>
      <c r="I1264" s="33">
        <v>92.4122789015302</v>
      </c>
      <c r="J1264" s="33">
        <v>14.1</v>
      </c>
      <c r="K1264" s="31" t="s">
        <v>94</v>
      </c>
      <c r="L1264" s="31" t="s">
        <v>95</v>
      </c>
    </row>
    <row r="1265" spans="1:12" x14ac:dyDescent="0.2">
      <c r="A1265" t="str">
        <f>VLOOKUP(B1265,StateFIPS!A$2:B$52,2)</f>
        <v>Michigan</v>
      </c>
      <c r="B1265">
        <f t="shared" si="20"/>
        <v>26</v>
      </c>
      <c r="C1265" s="31" t="s">
        <v>1782</v>
      </c>
      <c r="D1265" s="31" t="s">
        <v>3285</v>
      </c>
      <c r="E1265" s="31" t="s">
        <v>3299</v>
      </c>
      <c r="F1265" s="31" t="s">
        <v>3300</v>
      </c>
      <c r="G1265" s="33">
        <v>1303.0131325115799</v>
      </c>
      <c r="H1265" s="31" t="s">
        <v>94</v>
      </c>
      <c r="I1265" s="33">
        <v>92.4122789015302</v>
      </c>
      <c r="J1265" s="33">
        <v>14.1</v>
      </c>
      <c r="K1265" s="31" t="s">
        <v>94</v>
      </c>
      <c r="L1265" s="31" t="s">
        <v>95</v>
      </c>
    </row>
    <row r="1266" spans="1:12" x14ac:dyDescent="0.2">
      <c r="A1266" t="str">
        <f>VLOOKUP(B1266,StateFIPS!A$2:B$52,2)</f>
        <v>Michigan</v>
      </c>
      <c r="B1266">
        <f t="shared" si="20"/>
        <v>26</v>
      </c>
      <c r="C1266" s="31" t="s">
        <v>1785</v>
      </c>
      <c r="D1266" s="31" t="s">
        <v>3285</v>
      </c>
      <c r="E1266" s="31" t="s">
        <v>3299</v>
      </c>
      <c r="F1266" s="31" t="s">
        <v>3300</v>
      </c>
      <c r="G1266" s="33">
        <v>4903.7973997280797</v>
      </c>
      <c r="H1266" s="31" t="s">
        <v>94</v>
      </c>
      <c r="I1266" s="33">
        <v>347.78704962610499</v>
      </c>
      <c r="J1266" s="33">
        <v>14.1</v>
      </c>
      <c r="K1266" s="31" t="s">
        <v>94</v>
      </c>
      <c r="L1266" s="31" t="s">
        <v>95</v>
      </c>
    </row>
    <row r="1267" spans="1:12" x14ac:dyDescent="0.2">
      <c r="A1267" t="str">
        <f>VLOOKUP(B1267,StateFIPS!A$2:B$52,2)</f>
        <v>Michigan</v>
      </c>
      <c r="B1267">
        <f t="shared" si="20"/>
        <v>26</v>
      </c>
      <c r="C1267" s="31" t="s">
        <v>460</v>
      </c>
      <c r="D1267" s="31" t="s">
        <v>3285</v>
      </c>
      <c r="E1267" s="31" t="s">
        <v>3299</v>
      </c>
      <c r="F1267" s="31" t="s">
        <v>3300</v>
      </c>
      <c r="G1267" s="33">
        <v>1346.6386641740301</v>
      </c>
      <c r="H1267" s="31" t="s">
        <v>94</v>
      </c>
      <c r="I1267" s="33">
        <v>95.506288239292999</v>
      </c>
      <c r="J1267" s="33">
        <v>14.1</v>
      </c>
      <c r="K1267" s="31" t="s">
        <v>94</v>
      </c>
      <c r="L1267" s="31" t="s">
        <v>95</v>
      </c>
    </row>
    <row r="1268" spans="1:12" x14ac:dyDescent="0.2">
      <c r="A1268" t="str">
        <f>VLOOKUP(B1268,StateFIPS!A$2:B$52,2)</f>
        <v>Michigan</v>
      </c>
      <c r="B1268">
        <f t="shared" si="20"/>
        <v>26</v>
      </c>
      <c r="C1268" s="31" t="s">
        <v>1786</v>
      </c>
      <c r="D1268" s="31" t="s">
        <v>3285</v>
      </c>
      <c r="E1268" s="31" t="s">
        <v>3299</v>
      </c>
      <c r="F1268" s="31" t="s">
        <v>3300</v>
      </c>
      <c r="G1268" s="33">
        <v>1303.0131325115799</v>
      </c>
      <c r="H1268" s="31" t="s">
        <v>94</v>
      </c>
      <c r="I1268" s="33">
        <v>92.4122789015302</v>
      </c>
      <c r="J1268" s="33">
        <v>14.1</v>
      </c>
      <c r="K1268" s="31" t="s">
        <v>94</v>
      </c>
      <c r="L1268" s="31" t="s">
        <v>95</v>
      </c>
    </row>
    <row r="1269" spans="1:12" x14ac:dyDescent="0.2">
      <c r="A1269" t="str">
        <f>VLOOKUP(B1269,StateFIPS!A$2:B$52,2)</f>
        <v>Michigan</v>
      </c>
      <c r="B1269">
        <f t="shared" si="20"/>
        <v>26</v>
      </c>
      <c r="C1269" s="31" t="s">
        <v>1788</v>
      </c>
      <c r="D1269" s="31" t="s">
        <v>3285</v>
      </c>
      <c r="E1269" s="31" t="s">
        <v>3299</v>
      </c>
      <c r="F1269" s="31" t="s">
        <v>3300</v>
      </c>
      <c r="G1269" s="33">
        <v>1303.0131325115799</v>
      </c>
      <c r="H1269" s="31" t="s">
        <v>94</v>
      </c>
      <c r="I1269" s="33">
        <v>92.4122789015302</v>
      </c>
      <c r="J1269" s="33">
        <v>14.1</v>
      </c>
      <c r="K1269" s="31" t="s">
        <v>94</v>
      </c>
      <c r="L1269" s="31" t="s">
        <v>95</v>
      </c>
    </row>
    <row r="1270" spans="1:12" x14ac:dyDescent="0.2">
      <c r="A1270" t="str">
        <f>VLOOKUP(B1270,StateFIPS!A$2:B$52,2)</f>
        <v>Michigan</v>
      </c>
      <c r="B1270">
        <f t="shared" si="20"/>
        <v>26</v>
      </c>
      <c r="C1270" s="31" t="s">
        <v>1789</v>
      </c>
      <c r="D1270" s="31" t="s">
        <v>3285</v>
      </c>
      <c r="E1270" s="31" t="s">
        <v>3299</v>
      </c>
      <c r="F1270" s="31" t="s">
        <v>3300</v>
      </c>
      <c r="G1270" s="33">
        <v>1303.0131325115799</v>
      </c>
      <c r="H1270" s="31" t="s">
        <v>94</v>
      </c>
      <c r="I1270" s="33">
        <v>92.4122789015302</v>
      </c>
      <c r="J1270" s="33">
        <v>14.1</v>
      </c>
      <c r="K1270" s="31" t="s">
        <v>94</v>
      </c>
      <c r="L1270" s="31" t="s">
        <v>95</v>
      </c>
    </row>
    <row r="1271" spans="1:12" x14ac:dyDescent="0.2">
      <c r="A1271" t="str">
        <f>VLOOKUP(B1271,StateFIPS!A$2:B$52,2)</f>
        <v>Michigan</v>
      </c>
      <c r="B1271">
        <f t="shared" si="20"/>
        <v>26</v>
      </c>
      <c r="C1271" s="31" t="s">
        <v>1791</v>
      </c>
      <c r="D1271" s="31" t="s">
        <v>3285</v>
      </c>
      <c r="E1271" s="31" t="s">
        <v>3299</v>
      </c>
      <c r="F1271" s="31" t="s">
        <v>3300</v>
      </c>
      <c r="G1271" s="33">
        <v>1303.0131325115799</v>
      </c>
      <c r="H1271" s="31" t="s">
        <v>94</v>
      </c>
      <c r="I1271" s="33">
        <v>92.4122789015302</v>
      </c>
      <c r="J1271" s="33">
        <v>14.1</v>
      </c>
      <c r="K1271" s="31" t="s">
        <v>94</v>
      </c>
      <c r="L1271" s="31" t="s">
        <v>95</v>
      </c>
    </row>
    <row r="1272" spans="1:12" x14ac:dyDescent="0.2">
      <c r="A1272" t="str">
        <f>VLOOKUP(B1272,StateFIPS!A$2:B$52,2)</f>
        <v>Michigan</v>
      </c>
      <c r="B1272">
        <f t="shared" si="20"/>
        <v>26</v>
      </c>
      <c r="C1272" s="31" t="s">
        <v>1792</v>
      </c>
      <c r="D1272" s="31" t="s">
        <v>3285</v>
      </c>
      <c r="E1272" s="31" t="s">
        <v>3299</v>
      </c>
      <c r="F1272" s="31" t="s">
        <v>3300</v>
      </c>
      <c r="G1272" s="33">
        <v>1303.0131325115799</v>
      </c>
      <c r="H1272" s="31" t="s">
        <v>94</v>
      </c>
      <c r="I1272" s="33">
        <v>92.4122789015302</v>
      </c>
      <c r="J1272" s="33">
        <v>14.1</v>
      </c>
      <c r="K1272" s="31" t="s">
        <v>94</v>
      </c>
      <c r="L1272" s="31" t="s">
        <v>95</v>
      </c>
    </row>
    <row r="1273" spans="1:12" x14ac:dyDescent="0.2">
      <c r="A1273" t="str">
        <f>VLOOKUP(B1273,StateFIPS!A$2:B$52,2)</f>
        <v>Michigan</v>
      </c>
      <c r="B1273">
        <f t="shared" si="20"/>
        <v>26</v>
      </c>
      <c r="C1273" s="31" t="s">
        <v>472</v>
      </c>
      <c r="D1273" s="31" t="s">
        <v>3285</v>
      </c>
      <c r="E1273" s="31" t="s">
        <v>3299</v>
      </c>
      <c r="F1273" s="31" t="s">
        <v>3300</v>
      </c>
      <c r="G1273" s="33">
        <v>1303.0131325115799</v>
      </c>
      <c r="H1273" s="31" t="s">
        <v>94</v>
      </c>
      <c r="I1273" s="33">
        <v>92.4122789015302</v>
      </c>
      <c r="J1273" s="33">
        <v>14.1</v>
      </c>
      <c r="K1273" s="31" t="s">
        <v>94</v>
      </c>
      <c r="L1273" s="31" t="s">
        <v>95</v>
      </c>
    </row>
    <row r="1274" spans="1:12" x14ac:dyDescent="0.2">
      <c r="A1274" t="str">
        <f>VLOOKUP(B1274,StateFIPS!A$2:B$52,2)</f>
        <v>Michigan</v>
      </c>
      <c r="B1274">
        <f t="shared" si="20"/>
        <v>26</v>
      </c>
      <c r="C1274" s="31" t="s">
        <v>1588</v>
      </c>
      <c r="D1274" s="31" t="s">
        <v>3285</v>
      </c>
      <c r="E1274" s="31" t="s">
        <v>3299</v>
      </c>
      <c r="F1274" s="31" t="s">
        <v>3300</v>
      </c>
      <c r="G1274" s="33">
        <v>4802.1642929979598</v>
      </c>
      <c r="H1274" s="31" t="s">
        <v>94</v>
      </c>
      <c r="I1274" s="33">
        <v>340.57902787219598</v>
      </c>
      <c r="J1274" s="33">
        <v>14.1</v>
      </c>
      <c r="K1274" s="31" t="s">
        <v>94</v>
      </c>
      <c r="L1274" s="31" t="s">
        <v>95</v>
      </c>
    </row>
    <row r="1275" spans="1:12" x14ac:dyDescent="0.2">
      <c r="A1275" t="str">
        <f>VLOOKUP(B1275,StateFIPS!A$2:B$52,2)</f>
        <v>Michigan</v>
      </c>
      <c r="B1275">
        <f t="shared" si="20"/>
        <v>26</v>
      </c>
      <c r="C1275" s="31" t="s">
        <v>1790</v>
      </c>
      <c r="D1275" s="31" t="s">
        <v>3285</v>
      </c>
      <c r="E1275" s="31" t="s">
        <v>3299</v>
      </c>
      <c r="F1275" s="31" t="s">
        <v>3300</v>
      </c>
      <c r="G1275" s="33">
        <v>2007.2538579197801</v>
      </c>
      <c r="H1275" s="31" t="s">
        <v>94</v>
      </c>
      <c r="I1275" s="33">
        <v>142.358429639701</v>
      </c>
      <c r="J1275" s="33">
        <v>14.1</v>
      </c>
      <c r="K1275" s="31" t="s">
        <v>94</v>
      </c>
      <c r="L1275" s="31" t="s">
        <v>95</v>
      </c>
    </row>
    <row r="1276" spans="1:12" x14ac:dyDescent="0.2">
      <c r="A1276" t="str">
        <f>VLOOKUP(B1276,StateFIPS!A$2:B$52,2)</f>
        <v>Michigan</v>
      </c>
      <c r="B1276">
        <f t="shared" si="20"/>
        <v>26</v>
      </c>
      <c r="C1276" s="31" t="s">
        <v>2754</v>
      </c>
      <c r="D1276" s="31" t="s">
        <v>3285</v>
      </c>
      <c r="E1276" s="31" t="s">
        <v>3299</v>
      </c>
      <c r="F1276" s="31" t="s">
        <v>3300</v>
      </c>
      <c r="G1276" s="33">
        <v>1303.0131325115799</v>
      </c>
      <c r="H1276" s="31" t="s">
        <v>94</v>
      </c>
      <c r="I1276" s="33">
        <v>92.4122789015302</v>
      </c>
      <c r="J1276" s="33">
        <v>14.1</v>
      </c>
      <c r="K1276" s="31" t="s">
        <v>94</v>
      </c>
      <c r="L1276" s="31" t="s">
        <v>95</v>
      </c>
    </row>
    <row r="1277" spans="1:12" x14ac:dyDescent="0.2">
      <c r="A1277" t="str">
        <f>VLOOKUP(B1277,StateFIPS!A$2:B$52,2)</f>
        <v>Michigan</v>
      </c>
      <c r="B1277">
        <f t="shared" si="20"/>
        <v>26</v>
      </c>
      <c r="C1277" s="31" t="s">
        <v>1787</v>
      </c>
      <c r="D1277" s="31" t="s">
        <v>3285</v>
      </c>
      <c r="E1277" s="31" t="s">
        <v>3299</v>
      </c>
      <c r="F1277" s="31" t="s">
        <v>3300</v>
      </c>
      <c r="G1277" s="33">
        <v>1303.0131325115799</v>
      </c>
      <c r="H1277" s="31" t="s">
        <v>94</v>
      </c>
      <c r="I1277" s="33">
        <v>92.4122789015302</v>
      </c>
      <c r="J1277" s="33">
        <v>14.1</v>
      </c>
      <c r="K1277" s="31" t="s">
        <v>94</v>
      </c>
      <c r="L1277" s="31" t="s">
        <v>95</v>
      </c>
    </row>
    <row r="1278" spans="1:12" x14ac:dyDescent="0.2">
      <c r="A1278" t="str">
        <f>VLOOKUP(B1278,StateFIPS!A$2:B$52,2)</f>
        <v>Michigan</v>
      </c>
      <c r="B1278">
        <f t="shared" si="20"/>
        <v>26</v>
      </c>
      <c r="C1278" s="31" t="s">
        <v>1776</v>
      </c>
      <c r="D1278" s="31" t="s">
        <v>3285</v>
      </c>
      <c r="E1278" s="31" t="s">
        <v>3299</v>
      </c>
      <c r="F1278" s="31" t="s">
        <v>3300</v>
      </c>
      <c r="G1278" s="33">
        <v>1303.0131325115799</v>
      </c>
      <c r="H1278" s="31" t="s">
        <v>94</v>
      </c>
      <c r="I1278" s="33">
        <v>92.4122789015302</v>
      </c>
      <c r="J1278" s="33">
        <v>14.1</v>
      </c>
      <c r="K1278" s="31" t="s">
        <v>94</v>
      </c>
      <c r="L1278" s="31" t="s">
        <v>95</v>
      </c>
    </row>
    <row r="1279" spans="1:12" x14ac:dyDescent="0.2">
      <c r="A1279" t="str">
        <f>VLOOKUP(B1279,StateFIPS!A$2:B$52,2)</f>
        <v>Michigan</v>
      </c>
      <c r="B1279">
        <f t="shared" si="20"/>
        <v>26</v>
      </c>
      <c r="C1279" s="31" t="s">
        <v>461</v>
      </c>
      <c r="D1279" s="31" t="s">
        <v>3285</v>
      </c>
      <c r="E1279" s="31" t="s">
        <v>3299</v>
      </c>
      <c r="F1279" s="31" t="s">
        <v>3300</v>
      </c>
      <c r="G1279" s="33">
        <v>1303.0131325115799</v>
      </c>
      <c r="H1279" s="31" t="s">
        <v>94</v>
      </c>
      <c r="I1279" s="33">
        <v>92.4122789015302</v>
      </c>
      <c r="J1279" s="33">
        <v>14.1</v>
      </c>
      <c r="K1279" s="31" t="s">
        <v>94</v>
      </c>
      <c r="L1279" s="31" t="s">
        <v>95</v>
      </c>
    </row>
    <row r="1280" spans="1:12" x14ac:dyDescent="0.2">
      <c r="A1280" t="str">
        <f>VLOOKUP(B1280,StateFIPS!A$2:B$52,2)</f>
        <v>Michigan</v>
      </c>
      <c r="B1280">
        <f t="shared" si="20"/>
        <v>26</v>
      </c>
      <c r="C1280" s="31" t="s">
        <v>1772</v>
      </c>
      <c r="D1280" s="31" t="s">
        <v>3285</v>
      </c>
      <c r="E1280" s="31" t="s">
        <v>3299</v>
      </c>
      <c r="F1280" s="31" t="s">
        <v>3300</v>
      </c>
      <c r="G1280" s="33">
        <v>5615.2291468388903</v>
      </c>
      <c r="H1280" s="31" t="s">
        <v>94</v>
      </c>
      <c r="I1280" s="33">
        <v>398.24320190346702</v>
      </c>
      <c r="J1280" s="33">
        <v>14.1</v>
      </c>
      <c r="K1280" s="31" t="s">
        <v>94</v>
      </c>
      <c r="L1280" s="31" t="s">
        <v>95</v>
      </c>
    </row>
    <row r="1281" spans="1:12" x14ac:dyDescent="0.2">
      <c r="A1281" t="str">
        <f>VLOOKUP(B1281,StateFIPS!A$2:B$52,2)</f>
        <v>Michigan</v>
      </c>
      <c r="B1281">
        <f t="shared" si="20"/>
        <v>26</v>
      </c>
      <c r="C1281" s="31" t="s">
        <v>1783</v>
      </c>
      <c r="D1281" s="31" t="s">
        <v>3285</v>
      </c>
      <c r="E1281" s="31" t="s">
        <v>3299</v>
      </c>
      <c r="F1281" s="31" t="s">
        <v>3300</v>
      </c>
      <c r="G1281" s="33">
        <v>1303.0131325115799</v>
      </c>
      <c r="H1281" s="31" t="s">
        <v>94</v>
      </c>
      <c r="I1281" s="33">
        <v>92.4122789015302</v>
      </c>
      <c r="J1281" s="33">
        <v>14.1</v>
      </c>
      <c r="K1281" s="31" t="s">
        <v>94</v>
      </c>
      <c r="L1281" s="31" t="s">
        <v>95</v>
      </c>
    </row>
    <row r="1282" spans="1:12" x14ac:dyDescent="0.2">
      <c r="A1282" t="str">
        <f>VLOOKUP(B1282,StateFIPS!A$2:B$52,2)</f>
        <v>Michigan</v>
      </c>
      <c r="B1282">
        <f t="shared" si="20"/>
        <v>26</v>
      </c>
      <c r="C1282" s="31" t="s">
        <v>1766</v>
      </c>
      <c r="D1282" s="31" t="s">
        <v>3285</v>
      </c>
      <c r="E1282" s="31" t="s">
        <v>3299</v>
      </c>
      <c r="F1282" s="31" t="s">
        <v>3300</v>
      </c>
      <c r="G1282" s="33">
        <v>1303.0131325115799</v>
      </c>
      <c r="H1282" s="31" t="s">
        <v>94</v>
      </c>
      <c r="I1282" s="33">
        <v>92.4122789015302</v>
      </c>
      <c r="J1282" s="33">
        <v>14.1</v>
      </c>
      <c r="K1282" s="31" t="s">
        <v>94</v>
      </c>
      <c r="L1282" s="31" t="s">
        <v>95</v>
      </c>
    </row>
    <row r="1283" spans="1:12" x14ac:dyDescent="0.2">
      <c r="A1283" t="str">
        <f>VLOOKUP(B1283,StateFIPS!A$2:B$52,2)</f>
        <v>Michigan</v>
      </c>
      <c r="B1283">
        <f t="shared" ref="B1283:B1346" si="21">VALUE(LEFT(C1283,2))</f>
        <v>26</v>
      </c>
      <c r="C1283" s="31" t="s">
        <v>1769</v>
      </c>
      <c r="D1283" s="31" t="s">
        <v>3285</v>
      </c>
      <c r="E1283" s="31" t="s">
        <v>3299</v>
      </c>
      <c r="F1283" s="31" t="s">
        <v>3300</v>
      </c>
      <c r="G1283" s="33">
        <v>3252.2594153637001</v>
      </c>
      <c r="H1283" s="31" t="s">
        <v>94</v>
      </c>
      <c r="I1283" s="33">
        <v>230.65669612508501</v>
      </c>
      <c r="J1283" s="33">
        <v>14.1</v>
      </c>
      <c r="K1283" s="31" t="s">
        <v>94</v>
      </c>
      <c r="L1283" s="31" t="s">
        <v>95</v>
      </c>
    </row>
    <row r="1284" spans="1:12" x14ac:dyDescent="0.2">
      <c r="A1284" t="str">
        <f>VLOOKUP(B1284,StateFIPS!A$2:B$52,2)</f>
        <v>Michigan</v>
      </c>
      <c r="B1284">
        <f t="shared" si="21"/>
        <v>26</v>
      </c>
      <c r="C1284" s="31" t="s">
        <v>1781</v>
      </c>
      <c r="D1284" s="31" t="s">
        <v>3285</v>
      </c>
      <c r="E1284" s="31" t="s">
        <v>3299</v>
      </c>
      <c r="F1284" s="31" t="s">
        <v>3300</v>
      </c>
      <c r="G1284" s="33">
        <v>3633.3835656016299</v>
      </c>
      <c r="H1284" s="31" t="s">
        <v>94</v>
      </c>
      <c r="I1284" s="33">
        <v>257.68677770224298</v>
      </c>
      <c r="J1284" s="33">
        <v>14.1</v>
      </c>
      <c r="K1284" s="31" t="s">
        <v>94</v>
      </c>
      <c r="L1284" s="31" t="s">
        <v>95</v>
      </c>
    </row>
    <row r="1285" spans="1:12" x14ac:dyDescent="0.2">
      <c r="A1285" t="str">
        <f>VLOOKUP(B1285,StateFIPS!A$2:B$52,2)</f>
        <v>Michigan</v>
      </c>
      <c r="B1285">
        <f t="shared" si="21"/>
        <v>26</v>
      </c>
      <c r="C1285" s="31" t="s">
        <v>1820</v>
      </c>
      <c r="D1285" s="31" t="s">
        <v>3285</v>
      </c>
      <c r="E1285" s="31" t="s">
        <v>3299</v>
      </c>
      <c r="F1285" s="31" t="s">
        <v>3300</v>
      </c>
      <c r="G1285" s="33">
        <v>4370.2235893949701</v>
      </c>
      <c r="H1285" s="31" t="s">
        <v>94</v>
      </c>
      <c r="I1285" s="33">
        <v>309.94493541808299</v>
      </c>
      <c r="J1285" s="33">
        <v>14.1</v>
      </c>
      <c r="K1285" s="31" t="s">
        <v>94</v>
      </c>
      <c r="L1285" s="31" t="s">
        <v>95</v>
      </c>
    </row>
    <row r="1286" spans="1:12" x14ac:dyDescent="0.2">
      <c r="A1286" t="str">
        <f>VLOOKUP(B1286,StateFIPS!A$2:B$52,2)</f>
        <v>Michigan</v>
      </c>
      <c r="B1286">
        <f t="shared" si="21"/>
        <v>26</v>
      </c>
      <c r="C1286" s="31" t="s">
        <v>450</v>
      </c>
      <c r="D1286" s="31" t="s">
        <v>3285</v>
      </c>
      <c r="E1286" s="31" t="s">
        <v>3299</v>
      </c>
      <c r="F1286" s="31" t="s">
        <v>3300</v>
      </c>
      <c r="G1286" s="33">
        <v>1303.0131325115799</v>
      </c>
      <c r="H1286" s="31" t="s">
        <v>94</v>
      </c>
      <c r="I1286" s="33">
        <v>92.4122789015302</v>
      </c>
      <c r="J1286" s="33">
        <v>14.1</v>
      </c>
      <c r="K1286" s="31" t="s">
        <v>94</v>
      </c>
      <c r="L1286" s="31" t="s">
        <v>95</v>
      </c>
    </row>
    <row r="1287" spans="1:12" x14ac:dyDescent="0.2">
      <c r="A1287" t="str">
        <f>VLOOKUP(B1287,StateFIPS!A$2:B$52,2)</f>
        <v>Michigan</v>
      </c>
      <c r="B1287">
        <f t="shared" si="21"/>
        <v>26</v>
      </c>
      <c r="C1287" s="31" t="s">
        <v>1817</v>
      </c>
      <c r="D1287" s="31" t="s">
        <v>3285</v>
      </c>
      <c r="E1287" s="31" t="s">
        <v>3299</v>
      </c>
      <c r="F1287" s="31" t="s">
        <v>3300</v>
      </c>
      <c r="G1287" s="33">
        <v>1303.0131325115799</v>
      </c>
      <c r="H1287" s="31" t="s">
        <v>94</v>
      </c>
      <c r="I1287" s="33">
        <v>92.4122789015302</v>
      </c>
      <c r="J1287" s="33">
        <v>14.1</v>
      </c>
      <c r="K1287" s="31" t="s">
        <v>94</v>
      </c>
      <c r="L1287" s="31" t="s">
        <v>95</v>
      </c>
    </row>
    <row r="1288" spans="1:12" x14ac:dyDescent="0.2">
      <c r="A1288" t="str">
        <f>VLOOKUP(B1288,StateFIPS!A$2:B$52,2)</f>
        <v>Minnesota</v>
      </c>
      <c r="B1288">
        <f t="shared" si="21"/>
        <v>27</v>
      </c>
      <c r="C1288" s="31" t="s">
        <v>1811</v>
      </c>
      <c r="D1288" s="31" t="s">
        <v>3285</v>
      </c>
      <c r="E1288" s="31" t="s">
        <v>3299</v>
      </c>
      <c r="F1288" s="31" t="s">
        <v>3300</v>
      </c>
      <c r="G1288" s="33">
        <v>771.27935260187098</v>
      </c>
      <c r="H1288" s="31" t="s">
        <v>94</v>
      </c>
      <c r="I1288" s="33">
        <v>54.700663305097201</v>
      </c>
      <c r="J1288" s="33">
        <v>14.1</v>
      </c>
      <c r="K1288" s="31" t="s">
        <v>94</v>
      </c>
      <c r="L1288" s="31" t="s">
        <v>95</v>
      </c>
    </row>
    <row r="1289" spans="1:12" x14ac:dyDescent="0.2">
      <c r="A1289" t="str">
        <f>VLOOKUP(B1289,StateFIPS!A$2:B$52,2)</f>
        <v>Minnesota</v>
      </c>
      <c r="B1289">
        <f t="shared" si="21"/>
        <v>27</v>
      </c>
      <c r="C1289" s="31" t="s">
        <v>463</v>
      </c>
      <c r="D1289" s="31" t="s">
        <v>3285</v>
      </c>
      <c r="E1289" s="31" t="s">
        <v>3299</v>
      </c>
      <c r="F1289" s="31" t="s">
        <v>3300</v>
      </c>
      <c r="G1289" s="33">
        <v>771.27935260187098</v>
      </c>
      <c r="H1289" s="31" t="s">
        <v>94</v>
      </c>
      <c r="I1289" s="33">
        <v>54.700663305097201</v>
      </c>
      <c r="J1289" s="33">
        <v>14.1</v>
      </c>
      <c r="K1289" s="31" t="s">
        <v>94</v>
      </c>
      <c r="L1289" s="31" t="s">
        <v>95</v>
      </c>
    </row>
    <row r="1290" spans="1:12" x14ac:dyDescent="0.2">
      <c r="A1290" t="str">
        <f>VLOOKUP(B1290,StateFIPS!A$2:B$52,2)</f>
        <v>Minnesota</v>
      </c>
      <c r="B1290">
        <f t="shared" si="21"/>
        <v>27</v>
      </c>
      <c r="C1290" s="31" t="s">
        <v>1809</v>
      </c>
      <c r="D1290" s="31" t="s">
        <v>3285</v>
      </c>
      <c r="E1290" s="31" t="s">
        <v>3299</v>
      </c>
      <c r="F1290" s="31" t="s">
        <v>3300</v>
      </c>
      <c r="G1290" s="33">
        <v>771.27935260187098</v>
      </c>
      <c r="H1290" s="31" t="s">
        <v>94</v>
      </c>
      <c r="I1290" s="33">
        <v>54.700663305097201</v>
      </c>
      <c r="J1290" s="33">
        <v>14.1</v>
      </c>
      <c r="K1290" s="31" t="s">
        <v>94</v>
      </c>
      <c r="L1290" s="31" t="s">
        <v>95</v>
      </c>
    </row>
    <row r="1291" spans="1:12" x14ac:dyDescent="0.2">
      <c r="A1291" t="str">
        <f>VLOOKUP(B1291,StateFIPS!A$2:B$52,2)</f>
        <v>Minnesota</v>
      </c>
      <c r="B1291">
        <f t="shared" si="21"/>
        <v>27</v>
      </c>
      <c r="C1291" s="31" t="s">
        <v>1805</v>
      </c>
      <c r="D1291" s="31" t="s">
        <v>3285</v>
      </c>
      <c r="E1291" s="31" t="s">
        <v>3299</v>
      </c>
      <c r="F1291" s="31" t="s">
        <v>3300</v>
      </c>
      <c r="G1291" s="33">
        <v>771.27935260187098</v>
      </c>
      <c r="H1291" s="31" t="s">
        <v>94</v>
      </c>
      <c r="I1291" s="33">
        <v>54.700663305097201</v>
      </c>
      <c r="J1291" s="33">
        <v>14.1</v>
      </c>
      <c r="K1291" s="31" t="s">
        <v>94</v>
      </c>
      <c r="L1291" s="31" t="s">
        <v>95</v>
      </c>
    </row>
    <row r="1292" spans="1:12" x14ac:dyDescent="0.2">
      <c r="A1292" t="str">
        <f>VLOOKUP(B1292,StateFIPS!A$2:B$52,2)</f>
        <v>Minnesota</v>
      </c>
      <c r="B1292">
        <f t="shared" si="21"/>
        <v>27</v>
      </c>
      <c r="C1292" s="31" t="s">
        <v>1802</v>
      </c>
      <c r="D1292" s="31" t="s">
        <v>3285</v>
      </c>
      <c r="E1292" s="31" t="s">
        <v>3299</v>
      </c>
      <c r="F1292" s="31" t="s">
        <v>3300</v>
      </c>
      <c r="G1292" s="33">
        <v>771.27935260187098</v>
      </c>
      <c r="H1292" s="31" t="s">
        <v>94</v>
      </c>
      <c r="I1292" s="33">
        <v>54.700663305097201</v>
      </c>
      <c r="J1292" s="33">
        <v>14.1</v>
      </c>
      <c r="K1292" s="31" t="s">
        <v>94</v>
      </c>
      <c r="L1292" s="31" t="s">
        <v>95</v>
      </c>
    </row>
    <row r="1293" spans="1:12" x14ac:dyDescent="0.2">
      <c r="A1293" t="str">
        <f>VLOOKUP(B1293,StateFIPS!A$2:B$52,2)</f>
        <v>Minnesota</v>
      </c>
      <c r="B1293">
        <f t="shared" si="21"/>
        <v>27</v>
      </c>
      <c r="C1293" s="31" t="s">
        <v>1799</v>
      </c>
      <c r="D1293" s="31" t="s">
        <v>3285</v>
      </c>
      <c r="E1293" s="31" t="s">
        <v>3299</v>
      </c>
      <c r="F1293" s="31" t="s">
        <v>3300</v>
      </c>
      <c r="G1293" s="33">
        <v>771.27935260187098</v>
      </c>
      <c r="H1293" s="31" t="s">
        <v>94</v>
      </c>
      <c r="I1293" s="33">
        <v>54.700663305097201</v>
      </c>
      <c r="J1293" s="33">
        <v>14.1</v>
      </c>
      <c r="K1293" s="31" t="s">
        <v>94</v>
      </c>
      <c r="L1293" s="31" t="s">
        <v>95</v>
      </c>
    </row>
    <row r="1294" spans="1:12" x14ac:dyDescent="0.2">
      <c r="A1294" t="str">
        <f>VLOOKUP(B1294,StateFIPS!A$2:B$52,2)</f>
        <v>Minnesota</v>
      </c>
      <c r="B1294">
        <f t="shared" si="21"/>
        <v>27</v>
      </c>
      <c r="C1294" s="31" t="s">
        <v>1707</v>
      </c>
      <c r="D1294" s="31" t="s">
        <v>3285</v>
      </c>
      <c r="E1294" s="31" t="s">
        <v>3299</v>
      </c>
      <c r="F1294" s="31" t="s">
        <v>3300</v>
      </c>
      <c r="G1294" s="33">
        <v>771.27935260187098</v>
      </c>
      <c r="H1294" s="31" t="s">
        <v>94</v>
      </c>
      <c r="I1294" s="33">
        <v>54.700663305097201</v>
      </c>
      <c r="J1294" s="33">
        <v>14.1</v>
      </c>
      <c r="K1294" s="31" t="s">
        <v>94</v>
      </c>
      <c r="L1294" s="31" t="s">
        <v>95</v>
      </c>
    </row>
    <row r="1295" spans="1:12" x14ac:dyDescent="0.2">
      <c r="A1295" t="str">
        <f>VLOOKUP(B1295,StateFIPS!A$2:B$52,2)</f>
        <v>Minnesota</v>
      </c>
      <c r="B1295">
        <f t="shared" si="21"/>
        <v>27</v>
      </c>
      <c r="C1295" s="31" t="s">
        <v>1732</v>
      </c>
      <c r="D1295" s="31" t="s">
        <v>3285</v>
      </c>
      <c r="E1295" s="31" t="s">
        <v>3299</v>
      </c>
      <c r="F1295" s="31" t="s">
        <v>3300</v>
      </c>
      <c r="G1295" s="33">
        <v>771.27935260187098</v>
      </c>
      <c r="H1295" s="31" t="s">
        <v>94</v>
      </c>
      <c r="I1295" s="33">
        <v>54.700663305097201</v>
      </c>
      <c r="J1295" s="33">
        <v>14.1</v>
      </c>
      <c r="K1295" s="31" t="s">
        <v>94</v>
      </c>
      <c r="L1295" s="31" t="s">
        <v>95</v>
      </c>
    </row>
    <row r="1296" spans="1:12" x14ac:dyDescent="0.2">
      <c r="A1296" t="str">
        <f>VLOOKUP(B1296,StateFIPS!A$2:B$52,2)</f>
        <v>Minnesota</v>
      </c>
      <c r="B1296">
        <f t="shared" si="21"/>
        <v>27</v>
      </c>
      <c r="C1296" s="31" t="s">
        <v>1729</v>
      </c>
      <c r="D1296" s="31" t="s">
        <v>3285</v>
      </c>
      <c r="E1296" s="31" t="s">
        <v>3299</v>
      </c>
      <c r="F1296" s="31" t="s">
        <v>3300</v>
      </c>
      <c r="G1296" s="33">
        <v>771.27935260187098</v>
      </c>
      <c r="H1296" s="31" t="s">
        <v>94</v>
      </c>
      <c r="I1296" s="33">
        <v>54.700663305097201</v>
      </c>
      <c r="J1296" s="33">
        <v>14.1</v>
      </c>
      <c r="K1296" s="31" t="s">
        <v>94</v>
      </c>
      <c r="L1296" s="31" t="s">
        <v>95</v>
      </c>
    </row>
    <row r="1297" spans="1:12" x14ac:dyDescent="0.2">
      <c r="A1297" t="str">
        <f>VLOOKUP(B1297,StateFIPS!A$2:B$52,2)</f>
        <v>Minnesota</v>
      </c>
      <c r="B1297">
        <f t="shared" si="21"/>
        <v>27</v>
      </c>
      <c r="C1297" s="31" t="s">
        <v>1726</v>
      </c>
      <c r="D1297" s="31" t="s">
        <v>3285</v>
      </c>
      <c r="E1297" s="31" t="s">
        <v>3299</v>
      </c>
      <c r="F1297" s="31" t="s">
        <v>3300</v>
      </c>
      <c r="G1297" s="33">
        <v>771.27935260187098</v>
      </c>
      <c r="H1297" s="31" t="s">
        <v>94</v>
      </c>
      <c r="I1297" s="33">
        <v>54.700663305097201</v>
      </c>
      <c r="J1297" s="33">
        <v>14.1</v>
      </c>
      <c r="K1297" s="31" t="s">
        <v>94</v>
      </c>
      <c r="L1297" s="31" t="s">
        <v>95</v>
      </c>
    </row>
    <row r="1298" spans="1:12" x14ac:dyDescent="0.2">
      <c r="A1298" t="str">
        <f>VLOOKUP(B1298,StateFIPS!A$2:B$52,2)</f>
        <v>Minnesota</v>
      </c>
      <c r="B1298">
        <f t="shared" si="21"/>
        <v>27</v>
      </c>
      <c r="C1298" s="31" t="s">
        <v>1723</v>
      </c>
      <c r="D1298" s="31" t="s">
        <v>3285</v>
      </c>
      <c r="E1298" s="31" t="s">
        <v>3299</v>
      </c>
      <c r="F1298" s="31" t="s">
        <v>3300</v>
      </c>
      <c r="G1298" s="33">
        <v>771.27935260187098</v>
      </c>
      <c r="H1298" s="31" t="s">
        <v>94</v>
      </c>
      <c r="I1298" s="33">
        <v>54.700663305097201</v>
      </c>
      <c r="J1298" s="33">
        <v>14.1</v>
      </c>
      <c r="K1298" s="31" t="s">
        <v>94</v>
      </c>
      <c r="L1298" s="31" t="s">
        <v>95</v>
      </c>
    </row>
    <row r="1299" spans="1:12" x14ac:dyDescent="0.2">
      <c r="A1299" t="str">
        <f>VLOOKUP(B1299,StateFIPS!A$2:B$52,2)</f>
        <v>Minnesota</v>
      </c>
      <c r="B1299">
        <f t="shared" si="21"/>
        <v>27</v>
      </c>
      <c r="C1299" s="31" t="s">
        <v>1720</v>
      </c>
      <c r="D1299" s="31" t="s">
        <v>3285</v>
      </c>
      <c r="E1299" s="31" t="s">
        <v>3299</v>
      </c>
      <c r="F1299" s="31" t="s">
        <v>3300</v>
      </c>
      <c r="G1299" s="33">
        <v>339.79140367404602</v>
      </c>
      <c r="H1299" s="31" t="s">
        <v>94</v>
      </c>
      <c r="I1299" s="33">
        <v>24.098681111634502</v>
      </c>
      <c r="J1299" s="33">
        <v>14.1</v>
      </c>
      <c r="K1299" s="31" t="s">
        <v>94</v>
      </c>
      <c r="L1299" s="31" t="s">
        <v>95</v>
      </c>
    </row>
    <row r="1300" spans="1:12" x14ac:dyDescent="0.2">
      <c r="A1300" t="str">
        <f>VLOOKUP(B1300,StateFIPS!A$2:B$52,2)</f>
        <v>Minnesota</v>
      </c>
      <c r="B1300">
        <f t="shared" si="21"/>
        <v>27</v>
      </c>
      <c r="C1300" s="31" t="s">
        <v>1715</v>
      </c>
      <c r="D1300" s="31" t="s">
        <v>3285</v>
      </c>
      <c r="E1300" s="31" t="s">
        <v>3299</v>
      </c>
      <c r="F1300" s="31" t="s">
        <v>3300</v>
      </c>
      <c r="G1300" s="33">
        <v>2378.5398257183201</v>
      </c>
      <c r="H1300" s="31" t="s">
        <v>94</v>
      </c>
      <c r="I1300" s="33">
        <v>168.690767781441</v>
      </c>
      <c r="J1300" s="33">
        <v>14.1</v>
      </c>
      <c r="K1300" s="31" t="s">
        <v>94</v>
      </c>
      <c r="L1300" s="31" t="s">
        <v>95</v>
      </c>
    </row>
    <row r="1301" spans="1:12" x14ac:dyDescent="0.2">
      <c r="A1301" t="str">
        <f>VLOOKUP(B1301,StateFIPS!A$2:B$52,2)</f>
        <v>Minnesota</v>
      </c>
      <c r="B1301">
        <f t="shared" si="21"/>
        <v>27</v>
      </c>
      <c r="C1301" s="31" t="s">
        <v>1712</v>
      </c>
      <c r="D1301" s="31" t="s">
        <v>3285</v>
      </c>
      <c r="E1301" s="31" t="s">
        <v>3299</v>
      </c>
      <c r="F1301" s="31" t="s">
        <v>3300</v>
      </c>
      <c r="G1301" s="33">
        <v>771.27935260187098</v>
      </c>
      <c r="H1301" s="31" t="s">
        <v>94</v>
      </c>
      <c r="I1301" s="33">
        <v>54.700663305097201</v>
      </c>
      <c r="J1301" s="33">
        <v>14.1</v>
      </c>
      <c r="K1301" s="31" t="s">
        <v>94</v>
      </c>
      <c r="L1301" s="31" t="s">
        <v>95</v>
      </c>
    </row>
    <row r="1302" spans="1:12" x14ac:dyDescent="0.2">
      <c r="A1302" t="str">
        <f>VLOOKUP(B1302,StateFIPS!A$2:B$52,2)</f>
        <v>Minnesota</v>
      </c>
      <c r="B1302">
        <f t="shared" si="21"/>
        <v>27</v>
      </c>
      <c r="C1302" s="31" t="s">
        <v>1709</v>
      </c>
      <c r="D1302" s="31" t="s">
        <v>3285</v>
      </c>
      <c r="E1302" s="31" t="s">
        <v>3299</v>
      </c>
      <c r="F1302" s="31" t="s">
        <v>3300</v>
      </c>
      <c r="G1302" s="33">
        <v>3502.4652378709402</v>
      </c>
      <c r="H1302" s="31" t="s">
        <v>94</v>
      </c>
      <c r="I1302" s="33">
        <v>248.40178991992499</v>
      </c>
      <c r="J1302" s="33">
        <v>14.1</v>
      </c>
      <c r="K1302" s="31" t="s">
        <v>94</v>
      </c>
      <c r="L1302" s="31" t="s">
        <v>95</v>
      </c>
    </row>
    <row r="1303" spans="1:12" x14ac:dyDescent="0.2">
      <c r="A1303" t="str">
        <f>VLOOKUP(B1303,StateFIPS!A$2:B$52,2)</f>
        <v>Minnesota</v>
      </c>
      <c r="B1303">
        <f t="shared" si="21"/>
        <v>27</v>
      </c>
      <c r="C1303" s="31" t="s">
        <v>3326</v>
      </c>
      <c r="D1303" s="31" t="s">
        <v>3285</v>
      </c>
      <c r="E1303" s="31" t="s">
        <v>3299</v>
      </c>
      <c r="F1303" s="31" t="s">
        <v>3300</v>
      </c>
      <c r="G1303" s="33">
        <v>771.27935260187098</v>
      </c>
      <c r="H1303" s="31" t="s">
        <v>94</v>
      </c>
      <c r="I1303" s="33">
        <v>54.700663305097201</v>
      </c>
      <c r="J1303" s="33">
        <v>14.1</v>
      </c>
      <c r="K1303" s="31" t="s">
        <v>94</v>
      </c>
      <c r="L1303" s="31" t="s">
        <v>95</v>
      </c>
    </row>
    <row r="1304" spans="1:12" x14ac:dyDescent="0.2">
      <c r="A1304" t="str">
        <f>VLOOKUP(B1304,StateFIPS!A$2:B$52,2)</f>
        <v>Minnesota</v>
      </c>
      <c r="B1304">
        <f t="shared" si="21"/>
        <v>27</v>
      </c>
      <c r="C1304" s="31" t="s">
        <v>1719</v>
      </c>
      <c r="D1304" s="31" t="s">
        <v>3285</v>
      </c>
      <c r="E1304" s="31" t="s">
        <v>3299</v>
      </c>
      <c r="F1304" s="31" t="s">
        <v>3300</v>
      </c>
      <c r="G1304" s="33">
        <v>771.27935260187098</v>
      </c>
      <c r="H1304" s="31" t="s">
        <v>94</v>
      </c>
      <c r="I1304" s="33">
        <v>54.700663305097201</v>
      </c>
      <c r="J1304" s="33">
        <v>14.1</v>
      </c>
      <c r="K1304" s="31" t="s">
        <v>94</v>
      </c>
      <c r="L1304" s="31" t="s">
        <v>95</v>
      </c>
    </row>
    <row r="1305" spans="1:12" x14ac:dyDescent="0.2">
      <c r="A1305" t="str">
        <f>VLOOKUP(B1305,StateFIPS!A$2:B$52,2)</f>
        <v>Minnesota</v>
      </c>
      <c r="B1305">
        <f t="shared" si="21"/>
        <v>27</v>
      </c>
      <c r="C1305" s="31" t="s">
        <v>1763</v>
      </c>
      <c r="D1305" s="31" t="s">
        <v>3285</v>
      </c>
      <c r="E1305" s="31" t="s">
        <v>3299</v>
      </c>
      <c r="F1305" s="31" t="s">
        <v>3300</v>
      </c>
      <c r="G1305" s="33">
        <v>771.27935260187098</v>
      </c>
      <c r="H1305" s="31" t="s">
        <v>94</v>
      </c>
      <c r="I1305" s="33">
        <v>54.700663305097201</v>
      </c>
      <c r="J1305" s="33">
        <v>14.1</v>
      </c>
      <c r="K1305" s="31" t="s">
        <v>94</v>
      </c>
      <c r="L1305" s="31" t="s">
        <v>95</v>
      </c>
    </row>
    <row r="1306" spans="1:12" x14ac:dyDescent="0.2">
      <c r="A1306" t="str">
        <f>VLOOKUP(B1306,StateFIPS!A$2:B$52,2)</f>
        <v>Minnesota</v>
      </c>
      <c r="B1306">
        <f t="shared" si="21"/>
        <v>27</v>
      </c>
      <c r="C1306" s="31" t="s">
        <v>1758</v>
      </c>
      <c r="D1306" s="31" t="s">
        <v>3285</v>
      </c>
      <c r="E1306" s="31" t="s">
        <v>3299</v>
      </c>
      <c r="F1306" s="31" t="s">
        <v>3300</v>
      </c>
      <c r="G1306" s="33">
        <v>4338.8748469147404</v>
      </c>
      <c r="H1306" s="31" t="s">
        <v>94</v>
      </c>
      <c r="I1306" s="33">
        <v>307.72162034856302</v>
      </c>
      <c r="J1306" s="33">
        <v>14.1</v>
      </c>
      <c r="K1306" s="31" t="s">
        <v>94</v>
      </c>
      <c r="L1306" s="31" t="s">
        <v>95</v>
      </c>
    </row>
    <row r="1307" spans="1:12" x14ac:dyDescent="0.2">
      <c r="A1307" t="str">
        <f>VLOOKUP(B1307,StateFIPS!A$2:B$52,2)</f>
        <v>Minnesota</v>
      </c>
      <c r="B1307">
        <f t="shared" si="21"/>
        <v>27</v>
      </c>
      <c r="C1307" s="31" t="s">
        <v>1755</v>
      </c>
      <c r="D1307" s="31" t="s">
        <v>3285</v>
      </c>
      <c r="E1307" s="31" t="s">
        <v>3299</v>
      </c>
      <c r="F1307" s="31" t="s">
        <v>3300</v>
      </c>
      <c r="G1307" s="33">
        <v>771.27935260187098</v>
      </c>
      <c r="H1307" s="31" t="s">
        <v>94</v>
      </c>
      <c r="I1307" s="33">
        <v>54.700663305097201</v>
      </c>
      <c r="J1307" s="33">
        <v>14.1</v>
      </c>
      <c r="K1307" s="31" t="s">
        <v>94</v>
      </c>
      <c r="L1307" s="31" t="s">
        <v>95</v>
      </c>
    </row>
    <row r="1308" spans="1:12" x14ac:dyDescent="0.2">
      <c r="A1308" t="str">
        <f>VLOOKUP(B1308,StateFIPS!A$2:B$52,2)</f>
        <v>Minnesota</v>
      </c>
      <c r="B1308">
        <f t="shared" si="21"/>
        <v>27</v>
      </c>
      <c r="C1308" s="31" t="s">
        <v>1752</v>
      </c>
      <c r="D1308" s="31" t="s">
        <v>3285</v>
      </c>
      <c r="E1308" s="31" t="s">
        <v>3299</v>
      </c>
      <c r="F1308" s="31" t="s">
        <v>3300</v>
      </c>
      <c r="G1308" s="33">
        <v>771.27935260187098</v>
      </c>
      <c r="H1308" s="31" t="s">
        <v>94</v>
      </c>
      <c r="I1308" s="33">
        <v>54.700663305097201</v>
      </c>
      <c r="J1308" s="33">
        <v>14.1</v>
      </c>
      <c r="K1308" s="31" t="s">
        <v>94</v>
      </c>
      <c r="L1308" s="31" t="s">
        <v>95</v>
      </c>
    </row>
    <row r="1309" spans="1:12" x14ac:dyDescent="0.2">
      <c r="A1309" t="str">
        <f>VLOOKUP(B1309,StateFIPS!A$2:B$52,2)</f>
        <v>Minnesota</v>
      </c>
      <c r="B1309">
        <f t="shared" si="21"/>
        <v>27</v>
      </c>
      <c r="C1309" s="31" t="s">
        <v>1765</v>
      </c>
      <c r="D1309" s="31" t="s">
        <v>3285</v>
      </c>
      <c r="E1309" s="31" t="s">
        <v>3299</v>
      </c>
      <c r="F1309" s="31" t="s">
        <v>3300</v>
      </c>
      <c r="G1309" s="33">
        <v>771.27935260187098</v>
      </c>
      <c r="H1309" s="31" t="s">
        <v>94</v>
      </c>
      <c r="I1309" s="33">
        <v>54.700663305097201</v>
      </c>
      <c r="J1309" s="33">
        <v>14.1</v>
      </c>
      <c r="K1309" s="31" t="s">
        <v>94</v>
      </c>
      <c r="L1309" s="31" t="s">
        <v>95</v>
      </c>
    </row>
    <row r="1310" spans="1:12" x14ac:dyDescent="0.2">
      <c r="A1310" t="str">
        <f>VLOOKUP(B1310,StateFIPS!A$2:B$52,2)</f>
        <v>Minnesota</v>
      </c>
      <c r="B1310">
        <f t="shared" si="21"/>
        <v>27</v>
      </c>
      <c r="C1310" s="31" t="s">
        <v>1746</v>
      </c>
      <c r="D1310" s="31" t="s">
        <v>3285</v>
      </c>
      <c r="E1310" s="31" t="s">
        <v>3299</v>
      </c>
      <c r="F1310" s="31" t="s">
        <v>3300</v>
      </c>
      <c r="G1310" s="33">
        <v>6325.3476683937797</v>
      </c>
      <c r="H1310" s="31" t="s">
        <v>94</v>
      </c>
      <c r="I1310" s="33">
        <v>448.60621761658001</v>
      </c>
      <c r="J1310" s="33">
        <v>14.1</v>
      </c>
      <c r="K1310" s="31" t="s">
        <v>94</v>
      </c>
      <c r="L1310" s="31" t="s">
        <v>95</v>
      </c>
    </row>
    <row r="1311" spans="1:12" x14ac:dyDescent="0.2">
      <c r="A1311" t="str">
        <f>VLOOKUP(B1311,StateFIPS!A$2:B$52,2)</f>
        <v>Minnesota</v>
      </c>
      <c r="B1311">
        <f t="shared" si="21"/>
        <v>27</v>
      </c>
      <c r="C1311" s="31" t="s">
        <v>1743</v>
      </c>
      <c r="D1311" s="31" t="s">
        <v>3285</v>
      </c>
      <c r="E1311" s="31" t="s">
        <v>3299</v>
      </c>
      <c r="F1311" s="31" t="s">
        <v>3300</v>
      </c>
      <c r="G1311" s="33">
        <v>771.27935260187098</v>
      </c>
      <c r="H1311" s="31" t="s">
        <v>94</v>
      </c>
      <c r="I1311" s="33">
        <v>54.700663305097201</v>
      </c>
      <c r="J1311" s="33">
        <v>14.1</v>
      </c>
      <c r="K1311" s="31" t="s">
        <v>94</v>
      </c>
      <c r="L1311" s="31" t="s">
        <v>95</v>
      </c>
    </row>
    <row r="1312" spans="1:12" x14ac:dyDescent="0.2">
      <c r="A1312" t="str">
        <f>VLOOKUP(B1312,StateFIPS!A$2:B$52,2)</f>
        <v>Minnesota</v>
      </c>
      <c r="B1312">
        <f t="shared" si="21"/>
        <v>27</v>
      </c>
      <c r="C1312" s="31" t="s">
        <v>1738</v>
      </c>
      <c r="D1312" s="31" t="s">
        <v>3285</v>
      </c>
      <c r="E1312" s="31" t="s">
        <v>3299</v>
      </c>
      <c r="F1312" s="31" t="s">
        <v>3300</v>
      </c>
      <c r="G1312" s="33">
        <v>2639.91782854451</v>
      </c>
      <c r="H1312" s="31" t="s">
        <v>94</v>
      </c>
      <c r="I1312" s="33">
        <v>187.22821479039101</v>
      </c>
      <c r="J1312" s="33">
        <v>14.1</v>
      </c>
      <c r="K1312" s="31" t="s">
        <v>94</v>
      </c>
      <c r="L1312" s="31" t="s">
        <v>95</v>
      </c>
    </row>
    <row r="1313" spans="1:12" x14ac:dyDescent="0.2">
      <c r="A1313" t="str">
        <f>VLOOKUP(B1313,StateFIPS!A$2:B$52,2)</f>
        <v>Minnesota</v>
      </c>
      <c r="B1313">
        <f t="shared" si="21"/>
        <v>27</v>
      </c>
      <c r="C1313" s="31" t="s">
        <v>1902</v>
      </c>
      <c r="D1313" s="31" t="s">
        <v>3285</v>
      </c>
      <c r="E1313" s="31" t="s">
        <v>3299</v>
      </c>
      <c r="F1313" s="31" t="s">
        <v>3300</v>
      </c>
      <c r="G1313" s="33">
        <v>771.27935260187098</v>
      </c>
      <c r="H1313" s="31" t="s">
        <v>94</v>
      </c>
      <c r="I1313" s="33">
        <v>54.700663305097201</v>
      </c>
      <c r="J1313" s="33">
        <v>14.1</v>
      </c>
      <c r="K1313" s="31" t="s">
        <v>94</v>
      </c>
      <c r="L1313" s="31" t="s">
        <v>95</v>
      </c>
    </row>
    <row r="1314" spans="1:12" x14ac:dyDescent="0.2">
      <c r="A1314" t="str">
        <f>VLOOKUP(B1314,StateFIPS!A$2:B$52,2)</f>
        <v>Minnesota</v>
      </c>
      <c r="B1314">
        <f t="shared" si="21"/>
        <v>27</v>
      </c>
      <c r="C1314" s="31" t="s">
        <v>1897</v>
      </c>
      <c r="D1314" s="31" t="s">
        <v>3285</v>
      </c>
      <c r="E1314" s="31" t="s">
        <v>3299</v>
      </c>
      <c r="F1314" s="31" t="s">
        <v>3300</v>
      </c>
      <c r="G1314" s="33">
        <v>771.27935260187098</v>
      </c>
      <c r="H1314" s="31" t="s">
        <v>94</v>
      </c>
      <c r="I1314" s="33">
        <v>54.700663305097201</v>
      </c>
      <c r="J1314" s="33">
        <v>14.1</v>
      </c>
      <c r="K1314" s="31" t="s">
        <v>94</v>
      </c>
      <c r="L1314" s="31" t="s">
        <v>95</v>
      </c>
    </row>
    <row r="1315" spans="1:12" x14ac:dyDescent="0.2">
      <c r="A1315" t="str">
        <f>VLOOKUP(B1315,StateFIPS!A$2:B$52,2)</f>
        <v>Minnesota</v>
      </c>
      <c r="B1315">
        <f t="shared" si="21"/>
        <v>27</v>
      </c>
      <c r="C1315" s="31" t="s">
        <v>1894</v>
      </c>
      <c r="D1315" s="31" t="s">
        <v>3285</v>
      </c>
      <c r="E1315" s="31" t="s">
        <v>3299</v>
      </c>
      <c r="F1315" s="31" t="s">
        <v>3300</v>
      </c>
      <c r="G1315" s="33">
        <v>771.27935260187098</v>
      </c>
      <c r="H1315" s="31" t="s">
        <v>94</v>
      </c>
      <c r="I1315" s="33">
        <v>54.700663305097201</v>
      </c>
      <c r="J1315" s="33">
        <v>14.1</v>
      </c>
      <c r="K1315" s="31" t="s">
        <v>94</v>
      </c>
      <c r="L1315" s="31" t="s">
        <v>95</v>
      </c>
    </row>
    <row r="1316" spans="1:12" x14ac:dyDescent="0.2">
      <c r="A1316" t="str">
        <f>VLOOKUP(B1316,StateFIPS!A$2:B$52,2)</f>
        <v>Minnesota</v>
      </c>
      <c r="B1316">
        <f t="shared" si="21"/>
        <v>27</v>
      </c>
      <c r="C1316" s="31" t="s">
        <v>1893</v>
      </c>
      <c r="D1316" s="31" t="s">
        <v>3285</v>
      </c>
      <c r="E1316" s="31" t="s">
        <v>3299</v>
      </c>
      <c r="F1316" s="31" t="s">
        <v>3300</v>
      </c>
      <c r="G1316" s="33">
        <v>470.48040508714098</v>
      </c>
      <c r="H1316" s="31" t="s">
        <v>94</v>
      </c>
      <c r="I1316" s="33">
        <v>33.367404616109297</v>
      </c>
      <c r="J1316" s="33">
        <v>14.1</v>
      </c>
      <c r="K1316" s="31" t="s">
        <v>94</v>
      </c>
      <c r="L1316" s="31" t="s">
        <v>95</v>
      </c>
    </row>
    <row r="1317" spans="1:12" x14ac:dyDescent="0.2">
      <c r="A1317" t="str">
        <f>VLOOKUP(B1317,StateFIPS!A$2:B$52,2)</f>
        <v>Minnesota</v>
      </c>
      <c r="B1317">
        <f t="shared" si="21"/>
        <v>27</v>
      </c>
      <c r="C1317" s="31" t="s">
        <v>1900</v>
      </c>
      <c r="D1317" s="31" t="s">
        <v>3285</v>
      </c>
      <c r="E1317" s="31" t="s">
        <v>3299</v>
      </c>
      <c r="F1317" s="31" t="s">
        <v>3300</v>
      </c>
      <c r="G1317" s="33">
        <v>771.27935260187098</v>
      </c>
      <c r="H1317" s="31" t="s">
        <v>94</v>
      </c>
      <c r="I1317" s="33">
        <v>54.700663305097201</v>
      </c>
      <c r="J1317" s="33">
        <v>14.1</v>
      </c>
      <c r="K1317" s="31" t="s">
        <v>94</v>
      </c>
      <c r="L1317" s="31" t="s">
        <v>95</v>
      </c>
    </row>
    <row r="1318" spans="1:12" x14ac:dyDescent="0.2">
      <c r="A1318" t="str">
        <f>VLOOKUP(B1318,StateFIPS!A$2:B$52,2)</f>
        <v>Minnesota</v>
      </c>
      <c r="B1318">
        <f t="shared" si="21"/>
        <v>27</v>
      </c>
      <c r="C1318" s="31" t="s">
        <v>464</v>
      </c>
      <c r="D1318" s="31" t="s">
        <v>3285</v>
      </c>
      <c r="E1318" s="31" t="s">
        <v>3299</v>
      </c>
      <c r="F1318" s="31" t="s">
        <v>3300</v>
      </c>
      <c r="G1318" s="33">
        <v>1150.0632124352301</v>
      </c>
      <c r="H1318" s="31" t="s">
        <v>94</v>
      </c>
      <c r="I1318" s="33">
        <v>81.564766839378194</v>
      </c>
      <c r="J1318" s="33">
        <v>14.1</v>
      </c>
      <c r="K1318" s="31" t="s">
        <v>94</v>
      </c>
      <c r="L1318" s="31" t="s">
        <v>95</v>
      </c>
    </row>
    <row r="1319" spans="1:12" x14ac:dyDescent="0.2">
      <c r="A1319" t="str">
        <f>VLOOKUP(B1319,StateFIPS!A$2:B$52,2)</f>
        <v>Minnesota</v>
      </c>
      <c r="B1319">
        <f t="shared" si="21"/>
        <v>27</v>
      </c>
      <c r="C1319" s="31" t="s">
        <v>465</v>
      </c>
      <c r="D1319" s="31" t="s">
        <v>3285</v>
      </c>
      <c r="E1319" s="31" t="s">
        <v>3299</v>
      </c>
      <c r="F1319" s="31" t="s">
        <v>3300</v>
      </c>
      <c r="G1319" s="33">
        <v>771.27935260187098</v>
      </c>
      <c r="H1319" s="31" t="s">
        <v>94</v>
      </c>
      <c r="I1319" s="33">
        <v>54.700663305097201</v>
      </c>
      <c r="J1319" s="33">
        <v>14.1</v>
      </c>
      <c r="K1319" s="31" t="s">
        <v>94</v>
      </c>
      <c r="L1319" s="31" t="s">
        <v>95</v>
      </c>
    </row>
    <row r="1320" spans="1:12" x14ac:dyDescent="0.2">
      <c r="A1320" t="str">
        <f>VLOOKUP(B1320,StateFIPS!A$2:B$52,2)</f>
        <v>Minnesota</v>
      </c>
      <c r="B1320">
        <f t="shared" si="21"/>
        <v>27</v>
      </c>
      <c r="C1320" s="31" t="s">
        <v>1887</v>
      </c>
      <c r="D1320" s="31" t="s">
        <v>3285</v>
      </c>
      <c r="E1320" s="31" t="s">
        <v>3299</v>
      </c>
      <c r="F1320" s="31" t="s">
        <v>3300</v>
      </c>
      <c r="G1320" s="33">
        <v>914.82300989166299</v>
      </c>
      <c r="H1320" s="31" t="s">
        <v>94</v>
      </c>
      <c r="I1320" s="33">
        <v>64.881064531323602</v>
      </c>
      <c r="J1320" s="33">
        <v>14.1</v>
      </c>
      <c r="K1320" s="31" t="s">
        <v>94</v>
      </c>
      <c r="L1320" s="31" t="s">
        <v>95</v>
      </c>
    </row>
    <row r="1321" spans="1:12" x14ac:dyDescent="0.2">
      <c r="A1321" t="str">
        <f>VLOOKUP(B1321,StateFIPS!A$2:B$52,2)</f>
        <v>Minnesota</v>
      </c>
      <c r="B1321">
        <f t="shared" si="21"/>
        <v>27</v>
      </c>
      <c r="C1321" s="31" t="s">
        <v>1883</v>
      </c>
      <c r="D1321" s="31" t="s">
        <v>3285</v>
      </c>
      <c r="E1321" s="31" t="s">
        <v>3299</v>
      </c>
      <c r="F1321" s="31" t="s">
        <v>3300</v>
      </c>
      <c r="G1321" s="33">
        <v>771.27935260187098</v>
      </c>
      <c r="H1321" s="31" t="s">
        <v>94</v>
      </c>
      <c r="I1321" s="33">
        <v>54.700663305097201</v>
      </c>
      <c r="J1321" s="33">
        <v>14.1</v>
      </c>
      <c r="K1321" s="31" t="s">
        <v>94</v>
      </c>
      <c r="L1321" s="31" t="s">
        <v>95</v>
      </c>
    </row>
    <row r="1322" spans="1:12" x14ac:dyDescent="0.2">
      <c r="A1322" t="str">
        <f>VLOOKUP(B1322,StateFIPS!A$2:B$52,2)</f>
        <v>Minnesota</v>
      </c>
      <c r="B1322">
        <f t="shared" si="21"/>
        <v>27</v>
      </c>
      <c r="C1322" s="31" t="s">
        <v>466</v>
      </c>
      <c r="D1322" s="31" t="s">
        <v>3285</v>
      </c>
      <c r="E1322" s="31" t="s">
        <v>3299</v>
      </c>
      <c r="F1322" s="31" t="s">
        <v>3300</v>
      </c>
      <c r="G1322" s="33">
        <v>771.27935260187098</v>
      </c>
      <c r="H1322" s="31" t="s">
        <v>94</v>
      </c>
      <c r="I1322" s="33">
        <v>54.700663305097201</v>
      </c>
      <c r="J1322" s="33">
        <v>14.1</v>
      </c>
      <c r="K1322" s="31" t="s">
        <v>94</v>
      </c>
      <c r="L1322" s="31" t="s">
        <v>95</v>
      </c>
    </row>
    <row r="1323" spans="1:12" x14ac:dyDescent="0.2">
      <c r="A1323" t="str">
        <f>VLOOKUP(B1323,StateFIPS!A$2:B$52,2)</f>
        <v>Minnesota</v>
      </c>
      <c r="B1323">
        <f t="shared" si="21"/>
        <v>27</v>
      </c>
      <c r="C1323" s="31" t="s">
        <v>467</v>
      </c>
      <c r="D1323" s="31" t="s">
        <v>3285</v>
      </c>
      <c r="E1323" s="31" t="s">
        <v>3299</v>
      </c>
      <c r="F1323" s="31" t="s">
        <v>3300</v>
      </c>
      <c r="G1323" s="33">
        <v>771.27935260187098</v>
      </c>
      <c r="H1323" s="31" t="s">
        <v>94</v>
      </c>
      <c r="I1323" s="33">
        <v>54.700663305097201</v>
      </c>
      <c r="J1323" s="33">
        <v>14.1</v>
      </c>
      <c r="K1323" s="31" t="s">
        <v>94</v>
      </c>
      <c r="L1323" s="31" t="s">
        <v>95</v>
      </c>
    </row>
    <row r="1324" spans="1:12" x14ac:dyDescent="0.2">
      <c r="A1324" t="str">
        <f>VLOOKUP(B1324,StateFIPS!A$2:B$52,2)</f>
        <v>Minnesota</v>
      </c>
      <c r="B1324">
        <f t="shared" si="21"/>
        <v>27</v>
      </c>
      <c r="C1324" s="31" t="s">
        <v>1880</v>
      </c>
      <c r="D1324" s="31" t="s">
        <v>3285</v>
      </c>
      <c r="E1324" s="31" t="s">
        <v>3299</v>
      </c>
      <c r="F1324" s="31" t="s">
        <v>3300</v>
      </c>
      <c r="G1324" s="33">
        <v>771.27935260187098</v>
      </c>
      <c r="H1324" s="31" t="s">
        <v>94</v>
      </c>
      <c r="I1324" s="33">
        <v>54.700663305097201</v>
      </c>
      <c r="J1324" s="33">
        <v>14.1</v>
      </c>
      <c r="K1324" s="31" t="s">
        <v>94</v>
      </c>
      <c r="L1324" s="31" t="s">
        <v>95</v>
      </c>
    </row>
    <row r="1325" spans="1:12" x14ac:dyDescent="0.2">
      <c r="A1325" t="str">
        <f>VLOOKUP(B1325,StateFIPS!A$2:B$52,2)</f>
        <v>Minnesota</v>
      </c>
      <c r="B1325">
        <f t="shared" si="21"/>
        <v>27</v>
      </c>
      <c r="C1325" s="31" t="s">
        <v>468</v>
      </c>
      <c r="D1325" s="31" t="s">
        <v>3285</v>
      </c>
      <c r="E1325" s="31" t="s">
        <v>3299</v>
      </c>
      <c r="F1325" s="31" t="s">
        <v>3300</v>
      </c>
      <c r="G1325" s="33">
        <v>771.27935260187098</v>
      </c>
      <c r="H1325" s="31" t="s">
        <v>94</v>
      </c>
      <c r="I1325" s="33">
        <v>54.700663305097201</v>
      </c>
      <c r="J1325" s="33">
        <v>14.1</v>
      </c>
      <c r="K1325" s="31" t="s">
        <v>94</v>
      </c>
      <c r="L1325" s="31" t="s">
        <v>95</v>
      </c>
    </row>
    <row r="1326" spans="1:12" x14ac:dyDescent="0.2">
      <c r="A1326" t="str">
        <f>VLOOKUP(B1326,StateFIPS!A$2:B$52,2)</f>
        <v>Minnesota</v>
      </c>
      <c r="B1326">
        <f t="shared" si="21"/>
        <v>27</v>
      </c>
      <c r="C1326" s="31" t="s">
        <v>469</v>
      </c>
      <c r="D1326" s="31" t="s">
        <v>3285</v>
      </c>
      <c r="E1326" s="31" t="s">
        <v>3299</v>
      </c>
      <c r="F1326" s="31" t="s">
        <v>3300</v>
      </c>
      <c r="G1326" s="33">
        <v>771.27935260187098</v>
      </c>
      <c r="H1326" s="31" t="s">
        <v>94</v>
      </c>
      <c r="I1326" s="33">
        <v>54.700663305097201</v>
      </c>
      <c r="J1326" s="33">
        <v>14.1</v>
      </c>
      <c r="K1326" s="31" t="s">
        <v>94</v>
      </c>
      <c r="L1326" s="31" t="s">
        <v>95</v>
      </c>
    </row>
    <row r="1327" spans="1:12" x14ac:dyDescent="0.2">
      <c r="A1327" t="str">
        <f>VLOOKUP(B1327,StateFIPS!A$2:B$52,2)</f>
        <v>Minnesota</v>
      </c>
      <c r="B1327">
        <f t="shared" si="21"/>
        <v>27</v>
      </c>
      <c r="C1327" s="31" t="s">
        <v>1915</v>
      </c>
      <c r="D1327" s="31" t="s">
        <v>3285</v>
      </c>
      <c r="E1327" s="31" t="s">
        <v>3299</v>
      </c>
      <c r="F1327" s="31" t="s">
        <v>3300</v>
      </c>
      <c r="G1327" s="33">
        <v>653.44500706547296</v>
      </c>
      <c r="H1327" s="31" t="s">
        <v>94</v>
      </c>
      <c r="I1327" s="33">
        <v>46.343617522373997</v>
      </c>
      <c r="J1327" s="33">
        <v>14.1</v>
      </c>
      <c r="K1327" s="31" t="s">
        <v>94</v>
      </c>
      <c r="L1327" s="31" t="s">
        <v>95</v>
      </c>
    </row>
    <row r="1328" spans="1:12" x14ac:dyDescent="0.2">
      <c r="A1328" t="str">
        <f>VLOOKUP(B1328,StateFIPS!A$2:B$52,2)</f>
        <v>Minnesota</v>
      </c>
      <c r="B1328">
        <f t="shared" si="21"/>
        <v>27</v>
      </c>
      <c r="C1328" s="31" t="s">
        <v>1919</v>
      </c>
      <c r="D1328" s="31" t="s">
        <v>3285</v>
      </c>
      <c r="E1328" s="31" t="s">
        <v>3299</v>
      </c>
      <c r="F1328" s="31" t="s">
        <v>3300</v>
      </c>
      <c r="G1328" s="33">
        <v>771.27935260187098</v>
      </c>
      <c r="H1328" s="31" t="s">
        <v>94</v>
      </c>
      <c r="I1328" s="33">
        <v>54.700663305097201</v>
      </c>
      <c r="J1328" s="33">
        <v>14.1</v>
      </c>
      <c r="K1328" s="31" t="s">
        <v>94</v>
      </c>
      <c r="L1328" s="31" t="s">
        <v>95</v>
      </c>
    </row>
    <row r="1329" spans="1:12" x14ac:dyDescent="0.2">
      <c r="A1329" t="str">
        <f>VLOOKUP(B1329,StateFIPS!A$2:B$52,2)</f>
        <v>Minnesota</v>
      </c>
      <c r="B1329">
        <f t="shared" si="21"/>
        <v>27</v>
      </c>
      <c r="C1329" s="31" t="s">
        <v>1916</v>
      </c>
      <c r="D1329" s="31" t="s">
        <v>3285</v>
      </c>
      <c r="E1329" s="31" t="s">
        <v>3299</v>
      </c>
      <c r="F1329" s="31" t="s">
        <v>3300</v>
      </c>
      <c r="G1329" s="33">
        <v>771.27935260187098</v>
      </c>
      <c r="H1329" s="31" t="s">
        <v>94</v>
      </c>
      <c r="I1329" s="33">
        <v>54.700663305097201</v>
      </c>
      <c r="J1329" s="33">
        <v>14.1</v>
      </c>
      <c r="K1329" s="31" t="s">
        <v>94</v>
      </c>
      <c r="L1329" s="31" t="s">
        <v>95</v>
      </c>
    </row>
    <row r="1330" spans="1:12" x14ac:dyDescent="0.2">
      <c r="A1330" t="str">
        <f>VLOOKUP(B1330,StateFIPS!A$2:B$52,2)</f>
        <v>Minnesota</v>
      </c>
      <c r="B1330">
        <f t="shared" si="21"/>
        <v>27</v>
      </c>
      <c r="C1330" s="31" t="s">
        <v>1924</v>
      </c>
      <c r="D1330" s="31" t="s">
        <v>3285</v>
      </c>
      <c r="E1330" s="31" t="s">
        <v>3299</v>
      </c>
      <c r="F1330" s="31" t="s">
        <v>3300</v>
      </c>
      <c r="G1330" s="33">
        <v>771.27935260187098</v>
      </c>
      <c r="H1330" s="31" t="s">
        <v>94</v>
      </c>
      <c r="I1330" s="33">
        <v>54.700663305097201</v>
      </c>
      <c r="J1330" s="33">
        <v>14.1</v>
      </c>
      <c r="K1330" s="31" t="s">
        <v>94</v>
      </c>
      <c r="L1330" s="31" t="s">
        <v>95</v>
      </c>
    </row>
    <row r="1331" spans="1:12" x14ac:dyDescent="0.2">
      <c r="A1331" t="str">
        <f>VLOOKUP(B1331,StateFIPS!A$2:B$52,2)</f>
        <v>Minnesota</v>
      </c>
      <c r="B1331">
        <f t="shared" si="21"/>
        <v>27</v>
      </c>
      <c r="C1331" s="31" t="s">
        <v>1913</v>
      </c>
      <c r="D1331" s="31" t="s">
        <v>3285</v>
      </c>
      <c r="E1331" s="31" t="s">
        <v>3299</v>
      </c>
      <c r="F1331" s="31" t="s">
        <v>3300</v>
      </c>
      <c r="G1331" s="33">
        <v>771.27935260187098</v>
      </c>
      <c r="H1331" s="31" t="s">
        <v>94</v>
      </c>
      <c r="I1331" s="33">
        <v>54.700663305097201</v>
      </c>
      <c r="J1331" s="33">
        <v>14.1</v>
      </c>
      <c r="K1331" s="31" t="s">
        <v>94</v>
      </c>
      <c r="L1331" s="31" t="s">
        <v>95</v>
      </c>
    </row>
    <row r="1332" spans="1:12" x14ac:dyDescent="0.2">
      <c r="A1332" t="str">
        <f>VLOOKUP(B1332,StateFIPS!A$2:B$52,2)</f>
        <v>Minnesota</v>
      </c>
      <c r="B1332">
        <f t="shared" si="21"/>
        <v>27</v>
      </c>
      <c r="C1332" s="31" t="s">
        <v>1909</v>
      </c>
      <c r="D1332" s="31" t="s">
        <v>3285</v>
      </c>
      <c r="E1332" s="31" t="s">
        <v>3299</v>
      </c>
      <c r="F1332" s="31" t="s">
        <v>3300</v>
      </c>
      <c r="G1332" s="33">
        <v>182.96460197833201</v>
      </c>
      <c r="H1332" s="31" t="s">
        <v>94</v>
      </c>
      <c r="I1332" s="33">
        <v>12.976212906264699</v>
      </c>
      <c r="J1332" s="33">
        <v>14.1</v>
      </c>
      <c r="K1332" s="31" t="s">
        <v>94</v>
      </c>
      <c r="L1332" s="31" t="s">
        <v>95</v>
      </c>
    </row>
    <row r="1333" spans="1:12" x14ac:dyDescent="0.2">
      <c r="A1333" t="str">
        <f>VLOOKUP(B1333,StateFIPS!A$2:B$52,2)</f>
        <v>Minnesota</v>
      </c>
      <c r="B1333">
        <f t="shared" si="21"/>
        <v>27</v>
      </c>
      <c r="C1333" s="31" t="s">
        <v>1928</v>
      </c>
      <c r="D1333" s="31" t="s">
        <v>3285</v>
      </c>
      <c r="E1333" s="31" t="s">
        <v>3299</v>
      </c>
      <c r="F1333" s="31" t="s">
        <v>3300</v>
      </c>
      <c r="G1333" s="33">
        <v>771.27935260187098</v>
      </c>
      <c r="H1333" s="31" t="s">
        <v>94</v>
      </c>
      <c r="I1333" s="33">
        <v>54.700663305097201</v>
      </c>
      <c r="J1333" s="33">
        <v>14.1</v>
      </c>
      <c r="K1333" s="31" t="s">
        <v>94</v>
      </c>
      <c r="L1333" s="31" t="s">
        <v>95</v>
      </c>
    </row>
    <row r="1334" spans="1:12" x14ac:dyDescent="0.2">
      <c r="A1334" t="str">
        <f>VLOOKUP(B1334,StateFIPS!A$2:B$52,2)</f>
        <v>Minnesota</v>
      </c>
      <c r="B1334">
        <f t="shared" si="21"/>
        <v>27</v>
      </c>
      <c r="C1334" s="31" t="s">
        <v>1904</v>
      </c>
      <c r="D1334" s="31" t="s">
        <v>3285</v>
      </c>
      <c r="E1334" s="31" t="s">
        <v>3299</v>
      </c>
      <c r="F1334" s="31" t="s">
        <v>3300</v>
      </c>
      <c r="G1334" s="33">
        <v>771.27935260187098</v>
      </c>
      <c r="H1334" s="31" t="s">
        <v>94</v>
      </c>
      <c r="I1334" s="33">
        <v>54.700663305097201</v>
      </c>
      <c r="J1334" s="33">
        <v>14.1</v>
      </c>
      <c r="K1334" s="31" t="s">
        <v>94</v>
      </c>
      <c r="L1334" s="31" t="s">
        <v>95</v>
      </c>
    </row>
    <row r="1335" spans="1:12" x14ac:dyDescent="0.2">
      <c r="A1335" t="str">
        <f>VLOOKUP(B1335,StateFIPS!A$2:B$52,2)</f>
        <v>Minnesota</v>
      </c>
      <c r="B1335">
        <f t="shared" si="21"/>
        <v>27</v>
      </c>
      <c r="C1335" s="31" t="s">
        <v>1889</v>
      </c>
      <c r="D1335" s="31" t="s">
        <v>3285</v>
      </c>
      <c r="E1335" s="31" t="s">
        <v>3299</v>
      </c>
      <c r="F1335" s="31" t="s">
        <v>3300</v>
      </c>
      <c r="G1335" s="33">
        <v>731.85840791332998</v>
      </c>
      <c r="H1335" s="31" t="s">
        <v>94</v>
      </c>
      <c r="I1335" s="33">
        <v>51.904851625058903</v>
      </c>
      <c r="J1335" s="33">
        <v>14.1</v>
      </c>
      <c r="K1335" s="31" t="s">
        <v>94</v>
      </c>
      <c r="L1335" s="31" t="s">
        <v>95</v>
      </c>
    </row>
    <row r="1336" spans="1:12" x14ac:dyDescent="0.2">
      <c r="A1336" t="str">
        <f>VLOOKUP(B1336,StateFIPS!A$2:B$52,2)</f>
        <v>Minnesota</v>
      </c>
      <c r="B1336">
        <f t="shared" si="21"/>
        <v>27</v>
      </c>
      <c r="C1336" s="31" t="s">
        <v>1847</v>
      </c>
      <c r="D1336" s="31" t="s">
        <v>3285</v>
      </c>
      <c r="E1336" s="31" t="s">
        <v>3299</v>
      </c>
      <c r="F1336" s="31" t="s">
        <v>3300</v>
      </c>
      <c r="G1336" s="33">
        <v>771.27935260187098</v>
      </c>
      <c r="H1336" s="31" t="s">
        <v>94</v>
      </c>
      <c r="I1336" s="33">
        <v>54.700663305097201</v>
      </c>
      <c r="J1336" s="33">
        <v>14.1</v>
      </c>
      <c r="K1336" s="31" t="s">
        <v>94</v>
      </c>
      <c r="L1336" s="31" t="s">
        <v>95</v>
      </c>
    </row>
    <row r="1337" spans="1:12" x14ac:dyDescent="0.2">
      <c r="A1337" t="str">
        <f>VLOOKUP(B1337,StateFIPS!A$2:B$52,2)</f>
        <v>Minnesota</v>
      </c>
      <c r="B1337">
        <f t="shared" si="21"/>
        <v>27</v>
      </c>
      <c r="C1337" s="31" t="s">
        <v>1844</v>
      </c>
      <c r="D1337" s="31" t="s">
        <v>3285</v>
      </c>
      <c r="E1337" s="31" t="s">
        <v>3299</v>
      </c>
      <c r="F1337" s="31" t="s">
        <v>3300</v>
      </c>
      <c r="G1337" s="33">
        <v>6429.8988695242597</v>
      </c>
      <c r="H1337" s="31" t="s">
        <v>94</v>
      </c>
      <c r="I1337" s="33">
        <v>456.02119642015998</v>
      </c>
      <c r="J1337" s="33">
        <v>14.1</v>
      </c>
      <c r="K1337" s="31" t="s">
        <v>94</v>
      </c>
      <c r="L1337" s="31" t="s">
        <v>95</v>
      </c>
    </row>
    <row r="1338" spans="1:12" x14ac:dyDescent="0.2">
      <c r="A1338" t="str">
        <f>VLOOKUP(B1338,StateFIPS!A$2:B$52,2)</f>
        <v>Minnesota</v>
      </c>
      <c r="B1338">
        <f t="shared" si="21"/>
        <v>27</v>
      </c>
      <c r="C1338" s="31" t="s">
        <v>1840</v>
      </c>
      <c r="D1338" s="31" t="s">
        <v>3285</v>
      </c>
      <c r="E1338" s="31" t="s">
        <v>3299</v>
      </c>
      <c r="F1338" s="31" t="s">
        <v>3300</v>
      </c>
      <c r="G1338" s="33">
        <v>771.27935260187098</v>
      </c>
      <c r="H1338" s="31" t="s">
        <v>94</v>
      </c>
      <c r="I1338" s="33">
        <v>54.700663305097201</v>
      </c>
      <c r="J1338" s="33">
        <v>14.1</v>
      </c>
      <c r="K1338" s="31" t="s">
        <v>94</v>
      </c>
      <c r="L1338" s="31" t="s">
        <v>95</v>
      </c>
    </row>
    <row r="1339" spans="1:12" x14ac:dyDescent="0.2">
      <c r="A1339" t="str">
        <f>VLOOKUP(B1339,StateFIPS!A$2:B$52,2)</f>
        <v>Minnesota</v>
      </c>
      <c r="B1339">
        <f t="shared" si="21"/>
        <v>27</v>
      </c>
      <c r="C1339" s="31" t="s">
        <v>1838</v>
      </c>
      <c r="D1339" s="31" t="s">
        <v>3285</v>
      </c>
      <c r="E1339" s="31" t="s">
        <v>3299</v>
      </c>
      <c r="F1339" s="31" t="s">
        <v>3300</v>
      </c>
      <c r="G1339" s="33">
        <v>771.27935260187098</v>
      </c>
      <c r="H1339" s="31" t="s">
        <v>94</v>
      </c>
      <c r="I1339" s="33">
        <v>54.700663305097201</v>
      </c>
      <c r="J1339" s="33">
        <v>14.1</v>
      </c>
      <c r="K1339" s="31" t="s">
        <v>94</v>
      </c>
      <c r="L1339" s="31" t="s">
        <v>95</v>
      </c>
    </row>
    <row r="1340" spans="1:12" x14ac:dyDescent="0.2">
      <c r="A1340" t="str">
        <f>VLOOKUP(B1340,StateFIPS!A$2:B$52,2)</f>
        <v>Minnesota</v>
      </c>
      <c r="B1340">
        <f t="shared" si="21"/>
        <v>27</v>
      </c>
      <c r="C1340" s="31" t="s">
        <v>1833</v>
      </c>
      <c r="D1340" s="31" t="s">
        <v>3285</v>
      </c>
      <c r="E1340" s="31" t="s">
        <v>3299</v>
      </c>
      <c r="F1340" s="31" t="s">
        <v>3300</v>
      </c>
      <c r="G1340" s="33">
        <v>771.27935260187098</v>
      </c>
      <c r="H1340" s="31" t="s">
        <v>94</v>
      </c>
      <c r="I1340" s="33">
        <v>54.700663305097201</v>
      </c>
      <c r="J1340" s="33">
        <v>14.1</v>
      </c>
      <c r="K1340" s="31" t="s">
        <v>94</v>
      </c>
      <c r="L1340" s="31" t="s">
        <v>95</v>
      </c>
    </row>
    <row r="1341" spans="1:12" x14ac:dyDescent="0.2">
      <c r="A1341" t="str">
        <f>VLOOKUP(B1341,StateFIPS!A$2:B$52,2)</f>
        <v>Minnesota</v>
      </c>
      <c r="B1341">
        <f t="shared" si="21"/>
        <v>27</v>
      </c>
      <c r="C1341" s="31" t="s">
        <v>1830</v>
      </c>
      <c r="D1341" s="31" t="s">
        <v>3285</v>
      </c>
      <c r="E1341" s="31" t="s">
        <v>3299</v>
      </c>
      <c r="F1341" s="31" t="s">
        <v>3300</v>
      </c>
      <c r="G1341" s="33">
        <v>771.27935260187098</v>
      </c>
      <c r="H1341" s="31" t="s">
        <v>94</v>
      </c>
      <c r="I1341" s="33">
        <v>54.700663305097201</v>
      </c>
      <c r="J1341" s="33">
        <v>14.1</v>
      </c>
      <c r="K1341" s="31" t="s">
        <v>94</v>
      </c>
      <c r="L1341" s="31" t="s">
        <v>95</v>
      </c>
    </row>
    <row r="1342" spans="1:12" x14ac:dyDescent="0.2">
      <c r="A1342" t="str">
        <f>VLOOKUP(B1342,StateFIPS!A$2:B$52,2)</f>
        <v>Minnesota</v>
      </c>
      <c r="B1342">
        <f t="shared" si="21"/>
        <v>27</v>
      </c>
      <c r="C1342" s="31" t="s">
        <v>1827</v>
      </c>
      <c r="D1342" s="31" t="s">
        <v>3285</v>
      </c>
      <c r="E1342" s="31" t="s">
        <v>3299</v>
      </c>
      <c r="F1342" s="31" t="s">
        <v>3300</v>
      </c>
      <c r="G1342" s="33">
        <v>3241.0872350447498</v>
      </c>
      <c r="H1342" s="31" t="s">
        <v>94</v>
      </c>
      <c r="I1342" s="33">
        <v>229.86434291097501</v>
      </c>
      <c r="J1342" s="33">
        <v>14.1</v>
      </c>
      <c r="K1342" s="31" t="s">
        <v>94</v>
      </c>
      <c r="L1342" s="31" t="s">
        <v>95</v>
      </c>
    </row>
    <row r="1343" spans="1:12" x14ac:dyDescent="0.2">
      <c r="A1343" t="str">
        <f>VLOOKUP(B1343,StateFIPS!A$2:B$52,2)</f>
        <v>Minnesota</v>
      </c>
      <c r="B1343">
        <f t="shared" si="21"/>
        <v>27</v>
      </c>
      <c r="C1343" s="31" t="s">
        <v>1836</v>
      </c>
      <c r="D1343" s="31" t="s">
        <v>3285</v>
      </c>
      <c r="E1343" s="31" t="s">
        <v>3299</v>
      </c>
      <c r="F1343" s="31" t="s">
        <v>3300</v>
      </c>
      <c r="G1343" s="33">
        <v>3110.3982336316499</v>
      </c>
      <c r="H1343" s="31" t="s">
        <v>94</v>
      </c>
      <c r="I1343" s="33">
        <v>220.59561940649999</v>
      </c>
      <c r="J1343" s="33">
        <v>14.1</v>
      </c>
      <c r="K1343" s="31" t="s">
        <v>94</v>
      </c>
      <c r="L1343" s="31" t="s">
        <v>95</v>
      </c>
    </row>
    <row r="1344" spans="1:12" x14ac:dyDescent="0.2">
      <c r="A1344" t="str">
        <f>VLOOKUP(B1344,StateFIPS!A$2:B$52,2)</f>
        <v>Minnesota</v>
      </c>
      <c r="B1344">
        <f t="shared" si="21"/>
        <v>27</v>
      </c>
      <c r="C1344" s="31" t="s">
        <v>1874</v>
      </c>
      <c r="D1344" s="31" t="s">
        <v>3285</v>
      </c>
      <c r="E1344" s="31" t="s">
        <v>3299</v>
      </c>
      <c r="F1344" s="31" t="s">
        <v>3300</v>
      </c>
      <c r="G1344" s="33">
        <v>771.27935260187098</v>
      </c>
      <c r="H1344" s="31" t="s">
        <v>94</v>
      </c>
      <c r="I1344" s="33">
        <v>54.700663305097201</v>
      </c>
      <c r="J1344" s="33">
        <v>14.1</v>
      </c>
      <c r="K1344" s="31" t="s">
        <v>94</v>
      </c>
      <c r="L1344" s="31" t="s">
        <v>95</v>
      </c>
    </row>
    <row r="1345" spans="1:12" x14ac:dyDescent="0.2">
      <c r="A1345" t="str">
        <f>VLOOKUP(B1345,StateFIPS!A$2:B$52,2)</f>
        <v>Minnesota</v>
      </c>
      <c r="B1345">
        <f t="shared" si="21"/>
        <v>27</v>
      </c>
      <c r="C1345" s="31" t="s">
        <v>1868</v>
      </c>
      <c r="D1345" s="31" t="s">
        <v>3285</v>
      </c>
      <c r="E1345" s="31" t="s">
        <v>3299</v>
      </c>
      <c r="F1345" s="31" t="s">
        <v>3300</v>
      </c>
      <c r="G1345" s="33">
        <v>3502.4652378709402</v>
      </c>
      <c r="H1345" s="31" t="s">
        <v>94</v>
      </c>
      <c r="I1345" s="33">
        <v>248.40178991992499</v>
      </c>
      <c r="J1345" s="33">
        <v>14.1</v>
      </c>
      <c r="K1345" s="31" t="s">
        <v>94</v>
      </c>
      <c r="L1345" s="31" t="s">
        <v>95</v>
      </c>
    </row>
    <row r="1346" spans="1:12" x14ac:dyDescent="0.2">
      <c r="A1346" t="str">
        <f>VLOOKUP(B1346,StateFIPS!A$2:B$52,2)</f>
        <v>Minnesota</v>
      </c>
      <c r="B1346">
        <f t="shared" si="21"/>
        <v>27</v>
      </c>
      <c r="C1346" s="31" t="s">
        <v>1866</v>
      </c>
      <c r="D1346" s="31" t="s">
        <v>3285</v>
      </c>
      <c r="E1346" s="31" t="s">
        <v>3299</v>
      </c>
      <c r="F1346" s="31" t="s">
        <v>3300</v>
      </c>
      <c r="G1346" s="33">
        <v>771.27935260187098</v>
      </c>
      <c r="H1346" s="31" t="s">
        <v>94</v>
      </c>
      <c r="I1346" s="33">
        <v>54.700663305097201</v>
      </c>
      <c r="J1346" s="33">
        <v>14.1</v>
      </c>
      <c r="K1346" s="31" t="s">
        <v>94</v>
      </c>
      <c r="L1346" s="31" t="s">
        <v>95</v>
      </c>
    </row>
    <row r="1347" spans="1:12" x14ac:dyDescent="0.2">
      <c r="A1347" t="str">
        <f>VLOOKUP(B1347,StateFIPS!A$2:B$52,2)</f>
        <v>Minnesota</v>
      </c>
      <c r="B1347">
        <f t="shared" ref="B1347:B1410" si="22">VALUE(LEFT(C1347,2))</f>
        <v>27</v>
      </c>
      <c r="C1347" s="31" t="s">
        <v>1851</v>
      </c>
      <c r="D1347" s="31" t="s">
        <v>3285</v>
      </c>
      <c r="E1347" s="31" t="s">
        <v>3299</v>
      </c>
      <c r="F1347" s="31" t="s">
        <v>3300</v>
      </c>
      <c r="G1347" s="33">
        <v>7972.0290861987696</v>
      </c>
      <c r="H1347" s="31" t="s">
        <v>94</v>
      </c>
      <c r="I1347" s="33">
        <v>565.39213377296301</v>
      </c>
      <c r="J1347" s="33">
        <v>14.1</v>
      </c>
      <c r="K1347" s="31" t="s">
        <v>94</v>
      </c>
      <c r="L1347" s="31" t="s">
        <v>95</v>
      </c>
    </row>
    <row r="1348" spans="1:12" x14ac:dyDescent="0.2">
      <c r="A1348" t="str">
        <f>VLOOKUP(B1348,StateFIPS!A$2:B$52,2)</f>
        <v>Minnesota</v>
      </c>
      <c r="B1348">
        <f t="shared" si="22"/>
        <v>27</v>
      </c>
      <c r="C1348" s="31" t="s">
        <v>1861</v>
      </c>
      <c r="D1348" s="31" t="s">
        <v>3285</v>
      </c>
      <c r="E1348" s="31" t="s">
        <v>3299</v>
      </c>
      <c r="F1348" s="31" t="s">
        <v>3300</v>
      </c>
      <c r="G1348" s="33">
        <v>771.27935260187098</v>
      </c>
      <c r="H1348" s="31" t="s">
        <v>94</v>
      </c>
      <c r="I1348" s="33">
        <v>54.700663305097201</v>
      </c>
      <c r="J1348" s="33">
        <v>14.1</v>
      </c>
      <c r="K1348" s="31" t="s">
        <v>94</v>
      </c>
      <c r="L1348" s="31" t="s">
        <v>95</v>
      </c>
    </row>
    <row r="1349" spans="1:12" x14ac:dyDescent="0.2">
      <c r="A1349" t="str">
        <f>VLOOKUP(B1349,StateFIPS!A$2:B$52,2)</f>
        <v>Minnesota</v>
      </c>
      <c r="B1349">
        <f t="shared" si="22"/>
        <v>27</v>
      </c>
      <c r="C1349" s="31" t="s">
        <v>2742</v>
      </c>
      <c r="D1349" s="31" t="s">
        <v>3285</v>
      </c>
      <c r="E1349" s="31" t="s">
        <v>3299</v>
      </c>
      <c r="F1349" s="31" t="s">
        <v>3300</v>
      </c>
      <c r="G1349" s="33">
        <v>771.27935260187098</v>
      </c>
      <c r="H1349" s="31" t="s">
        <v>94</v>
      </c>
      <c r="I1349" s="33">
        <v>54.700663305097201</v>
      </c>
      <c r="J1349" s="33">
        <v>14.1</v>
      </c>
      <c r="K1349" s="31" t="s">
        <v>94</v>
      </c>
      <c r="L1349" s="31" t="s">
        <v>95</v>
      </c>
    </row>
    <row r="1350" spans="1:12" x14ac:dyDescent="0.2">
      <c r="A1350" t="str">
        <f>VLOOKUP(B1350,StateFIPS!A$2:B$52,2)</f>
        <v>Minnesota</v>
      </c>
      <c r="B1350">
        <f t="shared" si="22"/>
        <v>27</v>
      </c>
      <c r="C1350" s="31" t="s">
        <v>1734</v>
      </c>
      <c r="D1350" s="31" t="s">
        <v>3285</v>
      </c>
      <c r="E1350" s="31" t="s">
        <v>3299</v>
      </c>
      <c r="F1350" s="31" t="s">
        <v>3300</v>
      </c>
      <c r="G1350" s="33">
        <v>771.27935260187098</v>
      </c>
      <c r="H1350" s="31" t="s">
        <v>94</v>
      </c>
      <c r="I1350" s="33">
        <v>54.700663305097201</v>
      </c>
      <c r="J1350" s="33">
        <v>14.1</v>
      </c>
      <c r="K1350" s="31" t="s">
        <v>94</v>
      </c>
      <c r="L1350" s="31" t="s">
        <v>95</v>
      </c>
    </row>
    <row r="1351" spans="1:12" x14ac:dyDescent="0.2">
      <c r="A1351" t="str">
        <f>VLOOKUP(B1351,StateFIPS!A$2:B$52,2)</f>
        <v>Minnesota</v>
      </c>
      <c r="B1351">
        <f t="shared" si="22"/>
        <v>27</v>
      </c>
      <c r="C1351" s="31" t="s">
        <v>1855</v>
      </c>
      <c r="D1351" s="31" t="s">
        <v>3285</v>
      </c>
      <c r="E1351" s="31" t="s">
        <v>3299</v>
      </c>
      <c r="F1351" s="31" t="s">
        <v>3300</v>
      </c>
      <c r="G1351" s="33">
        <v>2456.9532265661801</v>
      </c>
      <c r="H1351" s="31" t="s">
        <v>94</v>
      </c>
      <c r="I1351" s="33">
        <v>174.252001884126</v>
      </c>
      <c r="J1351" s="33">
        <v>14.1</v>
      </c>
      <c r="K1351" s="31" t="s">
        <v>94</v>
      </c>
      <c r="L1351" s="31" t="s">
        <v>95</v>
      </c>
    </row>
    <row r="1352" spans="1:12" x14ac:dyDescent="0.2">
      <c r="A1352" t="str">
        <f>VLOOKUP(B1352,StateFIPS!A$2:B$52,2)</f>
        <v>Minnesota</v>
      </c>
      <c r="B1352">
        <f t="shared" si="22"/>
        <v>27</v>
      </c>
      <c r="C1352" s="31" t="s">
        <v>1669</v>
      </c>
      <c r="D1352" s="31" t="s">
        <v>3285</v>
      </c>
      <c r="E1352" s="31" t="s">
        <v>3299</v>
      </c>
      <c r="F1352" s="31" t="s">
        <v>3300</v>
      </c>
      <c r="G1352" s="33">
        <v>771.27935260187098</v>
      </c>
      <c r="H1352" s="31" t="s">
        <v>94</v>
      </c>
      <c r="I1352" s="33">
        <v>54.700663305097201</v>
      </c>
      <c r="J1352" s="33">
        <v>14.1</v>
      </c>
      <c r="K1352" s="31" t="s">
        <v>94</v>
      </c>
      <c r="L1352" s="31" t="s">
        <v>95</v>
      </c>
    </row>
    <row r="1353" spans="1:12" x14ac:dyDescent="0.2">
      <c r="A1353" t="str">
        <f>VLOOKUP(B1353,StateFIPS!A$2:B$52,2)</f>
        <v>Minnesota</v>
      </c>
      <c r="B1353">
        <f t="shared" si="22"/>
        <v>27</v>
      </c>
      <c r="C1353" s="31" t="s">
        <v>1555</v>
      </c>
      <c r="D1353" s="31" t="s">
        <v>3285</v>
      </c>
      <c r="E1353" s="31" t="s">
        <v>3299</v>
      </c>
      <c r="F1353" s="31" t="s">
        <v>3300</v>
      </c>
      <c r="G1353" s="33">
        <v>1176.2010127178501</v>
      </c>
      <c r="H1353" s="31" t="s">
        <v>94</v>
      </c>
      <c r="I1353" s="33">
        <v>83.418511540273201</v>
      </c>
      <c r="J1353" s="33">
        <v>14.1</v>
      </c>
      <c r="K1353" s="31" t="s">
        <v>94</v>
      </c>
      <c r="L1353" s="31" t="s">
        <v>95</v>
      </c>
    </row>
    <row r="1354" spans="1:12" x14ac:dyDescent="0.2">
      <c r="A1354" t="str">
        <f>VLOOKUP(B1354,StateFIPS!A$2:B$52,2)</f>
        <v>Minnesota</v>
      </c>
      <c r="B1354">
        <f t="shared" si="22"/>
        <v>27</v>
      </c>
      <c r="C1354" s="31" t="s">
        <v>1551</v>
      </c>
      <c r="D1354" s="31" t="s">
        <v>3285</v>
      </c>
      <c r="E1354" s="31" t="s">
        <v>3299</v>
      </c>
      <c r="F1354" s="31" t="s">
        <v>3300</v>
      </c>
      <c r="G1354" s="33">
        <v>771.27935260187098</v>
      </c>
      <c r="H1354" s="31" t="s">
        <v>94</v>
      </c>
      <c r="I1354" s="33">
        <v>54.700663305097201</v>
      </c>
      <c r="J1354" s="33">
        <v>14.1</v>
      </c>
      <c r="K1354" s="31" t="s">
        <v>94</v>
      </c>
      <c r="L1354" s="31" t="s">
        <v>95</v>
      </c>
    </row>
    <row r="1355" spans="1:12" x14ac:dyDescent="0.2">
      <c r="A1355" t="str">
        <f>VLOOKUP(B1355,StateFIPS!A$2:B$52,2)</f>
        <v>Minnesota</v>
      </c>
      <c r="B1355">
        <f t="shared" si="22"/>
        <v>27</v>
      </c>
      <c r="C1355" s="31" t="s">
        <v>1548</v>
      </c>
      <c r="D1355" s="31" t="s">
        <v>3285</v>
      </c>
      <c r="E1355" s="31" t="s">
        <v>3299</v>
      </c>
      <c r="F1355" s="31" t="s">
        <v>3300</v>
      </c>
      <c r="G1355" s="33">
        <v>771.27935260187098</v>
      </c>
      <c r="H1355" s="31" t="s">
        <v>94</v>
      </c>
      <c r="I1355" s="33">
        <v>54.700663305097201</v>
      </c>
      <c r="J1355" s="33">
        <v>14.1</v>
      </c>
      <c r="K1355" s="31" t="s">
        <v>94</v>
      </c>
      <c r="L1355" s="31" t="s">
        <v>95</v>
      </c>
    </row>
    <row r="1356" spans="1:12" x14ac:dyDescent="0.2">
      <c r="A1356" t="str">
        <f>VLOOKUP(B1356,StateFIPS!A$2:B$52,2)</f>
        <v>Minnesota</v>
      </c>
      <c r="B1356">
        <f t="shared" si="22"/>
        <v>27</v>
      </c>
      <c r="C1356" s="31" t="s">
        <v>1541</v>
      </c>
      <c r="D1356" s="31" t="s">
        <v>3285</v>
      </c>
      <c r="E1356" s="31" t="s">
        <v>3299</v>
      </c>
      <c r="F1356" s="31" t="s">
        <v>3300</v>
      </c>
      <c r="G1356" s="33">
        <v>771.27935260187098</v>
      </c>
      <c r="H1356" s="31" t="s">
        <v>94</v>
      </c>
      <c r="I1356" s="33">
        <v>54.700663305097201</v>
      </c>
      <c r="J1356" s="33">
        <v>14.1</v>
      </c>
      <c r="K1356" s="31" t="s">
        <v>94</v>
      </c>
      <c r="L1356" s="31" t="s">
        <v>95</v>
      </c>
    </row>
    <row r="1357" spans="1:12" x14ac:dyDescent="0.2">
      <c r="A1357" t="str">
        <f>VLOOKUP(B1357,StateFIPS!A$2:B$52,2)</f>
        <v>Minnesota</v>
      </c>
      <c r="B1357">
        <f t="shared" si="22"/>
        <v>27</v>
      </c>
      <c r="C1357" s="31" t="s">
        <v>1539</v>
      </c>
      <c r="D1357" s="31" t="s">
        <v>3285</v>
      </c>
      <c r="E1357" s="31" t="s">
        <v>3299</v>
      </c>
      <c r="F1357" s="31" t="s">
        <v>3300</v>
      </c>
      <c r="G1357" s="33">
        <v>771.27935260187098</v>
      </c>
      <c r="H1357" s="31" t="s">
        <v>94</v>
      </c>
      <c r="I1357" s="33">
        <v>54.700663305097201</v>
      </c>
      <c r="J1357" s="33">
        <v>14.1</v>
      </c>
      <c r="K1357" s="31" t="s">
        <v>94</v>
      </c>
      <c r="L1357" s="31" t="s">
        <v>95</v>
      </c>
    </row>
    <row r="1358" spans="1:12" x14ac:dyDescent="0.2">
      <c r="A1358" t="str">
        <f>VLOOKUP(B1358,StateFIPS!A$2:B$52,2)</f>
        <v>Minnesota</v>
      </c>
      <c r="B1358">
        <f t="shared" si="22"/>
        <v>27</v>
      </c>
      <c r="C1358" s="31" t="s">
        <v>1535</v>
      </c>
      <c r="D1358" s="31" t="s">
        <v>3285</v>
      </c>
      <c r="E1358" s="31" t="s">
        <v>3299</v>
      </c>
      <c r="F1358" s="31" t="s">
        <v>3300</v>
      </c>
      <c r="G1358" s="33">
        <v>771.27935260187098</v>
      </c>
      <c r="H1358" s="31" t="s">
        <v>94</v>
      </c>
      <c r="I1358" s="33">
        <v>54.700663305097201</v>
      </c>
      <c r="J1358" s="33">
        <v>14.1</v>
      </c>
      <c r="K1358" s="31" t="s">
        <v>94</v>
      </c>
      <c r="L1358" s="31" t="s">
        <v>95</v>
      </c>
    </row>
    <row r="1359" spans="1:12" x14ac:dyDescent="0.2">
      <c r="A1359" t="str">
        <f>VLOOKUP(B1359,StateFIPS!A$2:B$52,2)</f>
        <v>Minnesota</v>
      </c>
      <c r="B1359">
        <f t="shared" si="22"/>
        <v>27</v>
      </c>
      <c r="C1359" s="31" t="s">
        <v>1532</v>
      </c>
      <c r="D1359" s="31" t="s">
        <v>3285</v>
      </c>
      <c r="E1359" s="31" t="s">
        <v>3299</v>
      </c>
      <c r="F1359" s="31" t="s">
        <v>3300</v>
      </c>
      <c r="G1359" s="33">
        <v>1751.2326189354701</v>
      </c>
      <c r="H1359" s="31" t="s">
        <v>94</v>
      </c>
      <c r="I1359" s="33">
        <v>124.200894959962</v>
      </c>
      <c r="J1359" s="33">
        <v>14.1</v>
      </c>
      <c r="K1359" s="31" t="s">
        <v>94</v>
      </c>
      <c r="L1359" s="31" t="s">
        <v>95</v>
      </c>
    </row>
    <row r="1360" spans="1:12" x14ac:dyDescent="0.2">
      <c r="A1360" t="str">
        <f>VLOOKUP(B1360,StateFIPS!A$2:B$52,2)</f>
        <v>Minnesota</v>
      </c>
      <c r="B1360">
        <f t="shared" si="22"/>
        <v>27</v>
      </c>
      <c r="C1360" s="31" t="s">
        <v>1572</v>
      </c>
      <c r="D1360" s="31" t="s">
        <v>3285</v>
      </c>
      <c r="E1360" s="31" t="s">
        <v>3299</v>
      </c>
      <c r="F1360" s="31" t="s">
        <v>3300</v>
      </c>
      <c r="G1360" s="33">
        <v>2247.8508243052302</v>
      </c>
      <c r="H1360" s="31" t="s">
        <v>94</v>
      </c>
      <c r="I1360" s="33">
        <v>159.422044276967</v>
      </c>
      <c r="J1360" s="33">
        <v>14.1</v>
      </c>
      <c r="K1360" s="31" t="s">
        <v>94</v>
      </c>
      <c r="L1360" s="31" t="s">
        <v>95</v>
      </c>
    </row>
    <row r="1361" spans="1:12" x14ac:dyDescent="0.2">
      <c r="A1361" t="str">
        <f>VLOOKUP(B1361,StateFIPS!A$2:B$52,2)</f>
        <v>Minnesota</v>
      </c>
      <c r="B1361">
        <f t="shared" si="22"/>
        <v>27</v>
      </c>
      <c r="C1361" s="31" t="s">
        <v>1576</v>
      </c>
      <c r="D1361" s="31" t="s">
        <v>3285</v>
      </c>
      <c r="E1361" s="31" t="s">
        <v>3299</v>
      </c>
      <c r="F1361" s="31" t="s">
        <v>3300</v>
      </c>
      <c r="G1361" s="33">
        <v>771.27935260187098</v>
      </c>
      <c r="H1361" s="31" t="s">
        <v>94</v>
      </c>
      <c r="I1361" s="33">
        <v>54.700663305097201</v>
      </c>
      <c r="J1361" s="33">
        <v>14.1</v>
      </c>
      <c r="K1361" s="31" t="s">
        <v>94</v>
      </c>
      <c r="L1361" s="31" t="s">
        <v>95</v>
      </c>
    </row>
    <row r="1362" spans="1:12" x14ac:dyDescent="0.2">
      <c r="A1362" t="str">
        <f>VLOOKUP(B1362,StateFIPS!A$2:B$52,2)</f>
        <v>Minnesota</v>
      </c>
      <c r="B1362">
        <f t="shared" si="22"/>
        <v>27</v>
      </c>
      <c r="C1362" s="31" t="s">
        <v>1587</v>
      </c>
      <c r="D1362" s="31" t="s">
        <v>3285</v>
      </c>
      <c r="E1362" s="31" t="s">
        <v>3299</v>
      </c>
      <c r="F1362" s="31" t="s">
        <v>3300</v>
      </c>
      <c r="G1362" s="33">
        <v>771.27935260187098</v>
      </c>
      <c r="H1362" s="31" t="s">
        <v>94</v>
      </c>
      <c r="I1362" s="33">
        <v>54.700663305097201</v>
      </c>
      <c r="J1362" s="33">
        <v>14.1</v>
      </c>
      <c r="K1362" s="31" t="s">
        <v>94</v>
      </c>
      <c r="L1362" s="31" t="s">
        <v>95</v>
      </c>
    </row>
    <row r="1363" spans="1:12" x14ac:dyDescent="0.2">
      <c r="A1363" t="str">
        <f>VLOOKUP(B1363,StateFIPS!A$2:B$52,2)</f>
        <v>Minnesota</v>
      </c>
      <c r="B1363">
        <f t="shared" si="22"/>
        <v>27</v>
      </c>
      <c r="C1363" s="31" t="s">
        <v>1584</v>
      </c>
      <c r="D1363" s="31" t="s">
        <v>3285</v>
      </c>
      <c r="E1363" s="31" t="s">
        <v>3299</v>
      </c>
      <c r="F1363" s="31" t="s">
        <v>3300</v>
      </c>
      <c r="G1363" s="33">
        <v>771.27935260187098</v>
      </c>
      <c r="H1363" s="31" t="s">
        <v>94</v>
      </c>
      <c r="I1363" s="33">
        <v>54.700663305097201</v>
      </c>
      <c r="J1363" s="33">
        <v>14.1</v>
      </c>
      <c r="K1363" s="31" t="s">
        <v>94</v>
      </c>
      <c r="L1363" s="31" t="s">
        <v>95</v>
      </c>
    </row>
    <row r="1364" spans="1:12" x14ac:dyDescent="0.2">
      <c r="A1364" t="str">
        <f>VLOOKUP(B1364,StateFIPS!A$2:B$52,2)</f>
        <v>Minnesota</v>
      </c>
      <c r="B1364">
        <f t="shared" si="22"/>
        <v>27</v>
      </c>
      <c r="C1364" s="31" t="s">
        <v>1581</v>
      </c>
      <c r="D1364" s="31" t="s">
        <v>3285</v>
      </c>
      <c r="E1364" s="31" t="s">
        <v>3299</v>
      </c>
      <c r="F1364" s="31" t="s">
        <v>3300</v>
      </c>
      <c r="G1364" s="33">
        <v>1542.1302166745199</v>
      </c>
      <c r="H1364" s="31" t="s">
        <v>94</v>
      </c>
      <c r="I1364" s="33">
        <v>109.370937352803</v>
      </c>
      <c r="J1364" s="33">
        <v>14.1</v>
      </c>
      <c r="K1364" s="31" t="s">
        <v>94</v>
      </c>
      <c r="L1364" s="31" t="s">
        <v>95</v>
      </c>
    </row>
    <row r="1365" spans="1:12" x14ac:dyDescent="0.2">
      <c r="A1365" t="str">
        <f>VLOOKUP(B1365,StateFIPS!A$2:B$52,2)</f>
        <v>Minnesota</v>
      </c>
      <c r="B1365">
        <f t="shared" si="22"/>
        <v>27</v>
      </c>
      <c r="C1365" s="31" t="s">
        <v>470</v>
      </c>
      <c r="D1365" s="31" t="s">
        <v>3285</v>
      </c>
      <c r="E1365" s="31" t="s">
        <v>3299</v>
      </c>
      <c r="F1365" s="31" t="s">
        <v>3300</v>
      </c>
      <c r="G1365" s="33">
        <v>771.27935260187098</v>
      </c>
      <c r="H1365" s="31" t="s">
        <v>94</v>
      </c>
      <c r="I1365" s="33">
        <v>54.700663305097201</v>
      </c>
      <c r="J1365" s="33">
        <v>14.1</v>
      </c>
      <c r="K1365" s="31" t="s">
        <v>94</v>
      </c>
      <c r="L1365" s="31" t="s">
        <v>95</v>
      </c>
    </row>
    <row r="1366" spans="1:12" x14ac:dyDescent="0.2">
      <c r="A1366" t="str">
        <f>VLOOKUP(B1366,StateFIPS!A$2:B$52,2)</f>
        <v>Minnesota</v>
      </c>
      <c r="B1366">
        <f t="shared" si="22"/>
        <v>27</v>
      </c>
      <c r="C1366" s="31" t="s">
        <v>1570</v>
      </c>
      <c r="D1366" s="31" t="s">
        <v>3285</v>
      </c>
      <c r="E1366" s="31" t="s">
        <v>3299</v>
      </c>
      <c r="F1366" s="31" t="s">
        <v>3300</v>
      </c>
      <c r="G1366" s="33">
        <v>771.27935260187098</v>
      </c>
      <c r="H1366" s="31" t="s">
        <v>94</v>
      </c>
      <c r="I1366" s="33">
        <v>54.700663305097201</v>
      </c>
      <c r="J1366" s="33">
        <v>14.1</v>
      </c>
      <c r="K1366" s="31" t="s">
        <v>94</v>
      </c>
      <c r="L1366" s="31" t="s">
        <v>95</v>
      </c>
    </row>
    <row r="1367" spans="1:12" x14ac:dyDescent="0.2">
      <c r="A1367" t="str">
        <f>VLOOKUP(B1367,StateFIPS!A$2:B$52,2)</f>
        <v>Minnesota</v>
      </c>
      <c r="B1367">
        <f t="shared" si="22"/>
        <v>27</v>
      </c>
      <c r="C1367" s="31" t="s">
        <v>1567</v>
      </c>
      <c r="D1367" s="31" t="s">
        <v>3285</v>
      </c>
      <c r="E1367" s="31" t="s">
        <v>3299</v>
      </c>
      <c r="F1367" s="31" t="s">
        <v>3300</v>
      </c>
      <c r="G1367" s="33">
        <v>771.27935260187098</v>
      </c>
      <c r="H1367" s="31" t="s">
        <v>94</v>
      </c>
      <c r="I1367" s="33">
        <v>54.700663305097201</v>
      </c>
      <c r="J1367" s="33">
        <v>14.1</v>
      </c>
      <c r="K1367" s="31" t="s">
        <v>94</v>
      </c>
      <c r="L1367" s="31" t="s">
        <v>95</v>
      </c>
    </row>
    <row r="1368" spans="1:12" x14ac:dyDescent="0.2">
      <c r="A1368" t="str">
        <f>VLOOKUP(B1368,StateFIPS!A$2:B$52,2)</f>
        <v>Minnesota</v>
      </c>
      <c r="B1368">
        <f t="shared" si="22"/>
        <v>27</v>
      </c>
      <c r="C1368" s="31" t="s">
        <v>1564</v>
      </c>
      <c r="D1368" s="31" t="s">
        <v>3285</v>
      </c>
      <c r="E1368" s="31" t="s">
        <v>3299</v>
      </c>
      <c r="F1368" s="31" t="s">
        <v>3300</v>
      </c>
      <c r="G1368" s="33">
        <v>3502.4652378709402</v>
      </c>
      <c r="H1368" s="31" t="s">
        <v>94</v>
      </c>
      <c r="I1368" s="33">
        <v>248.40178991992499</v>
      </c>
      <c r="J1368" s="33">
        <v>14.1</v>
      </c>
      <c r="K1368" s="31" t="s">
        <v>94</v>
      </c>
      <c r="L1368" s="31" t="s">
        <v>95</v>
      </c>
    </row>
    <row r="1369" spans="1:12" x14ac:dyDescent="0.2">
      <c r="A1369" t="str">
        <f>VLOOKUP(B1369,StateFIPS!A$2:B$52,2)</f>
        <v>Minnesota</v>
      </c>
      <c r="B1369">
        <f t="shared" si="22"/>
        <v>27</v>
      </c>
      <c r="C1369" s="31" t="s">
        <v>1574</v>
      </c>
      <c r="D1369" s="31" t="s">
        <v>3285</v>
      </c>
      <c r="E1369" s="31" t="s">
        <v>3299</v>
      </c>
      <c r="F1369" s="31" t="s">
        <v>3300</v>
      </c>
      <c r="G1369" s="33">
        <v>470.48040508714098</v>
      </c>
      <c r="H1369" s="31" t="s">
        <v>94</v>
      </c>
      <c r="I1369" s="33">
        <v>33.367404616109297</v>
      </c>
      <c r="J1369" s="33">
        <v>14.1</v>
      </c>
      <c r="K1369" s="31" t="s">
        <v>94</v>
      </c>
      <c r="L1369" s="31" t="s">
        <v>95</v>
      </c>
    </row>
    <row r="1370" spans="1:12" x14ac:dyDescent="0.2">
      <c r="A1370" t="str">
        <f>VLOOKUP(B1370,StateFIPS!A$2:B$52,2)</f>
        <v>Minnesota</v>
      </c>
      <c r="B1370">
        <f t="shared" si="22"/>
        <v>27</v>
      </c>
      <c r="C1370" s="31" t="s">
        <v>1498</v>
      </c>
      <c r="D1370" s="31" t="s">
        <v>3285</v>
      </c>
      <c r="E1370" s="31" t="s">
        <v>3299</v>
      </c>
      <c r="F1370" s="31" t="s">
        <v>3300</v>
      </c>
      <c r="G1370" s="33">
        <v>771.27935260187098</v>
      </c>
      <c r="H1370" s="31" t="s">
        <v>94</v>
      </c>
      <c r="I1370" s="33">
        <v>54.700663305097201</v>
      </c>
      <c r="J1370" s="33">
        <v>14.1</v>
      </c>
      <c r="K1370" s="31" t="s">
        <v>94</v>
      </c>
      <c r="L1370" s="31" t="s">
        <v>95</v>
      </c>
    </row>
    <row r="1371" spans="1:12" x14ac:dyDescent="0.2">
      <c r="A1371" t="str">
        <f>VLOOKUP(B1371,StateFIPS!A$2:B$52,2)</f>
        <v>Minnesota</v>
      </c>
      <c r="B1371">
        <f t="shared" si="22"/>
        <v>27</v>
      </c>
      <c r="C1371" s="31" t="s">
        <v>471</v>
      </c>
      <c r="D1371" s="31" t="s">
        <v>3285</v>
      </c>
      <c r="E1371" s="31" t="s">
        <v>3299</v>
      </c>
      <c r="F1371" s="31" t="s">
        <v>3300</v>
      </c>
      <c r="G1371" s="33">
        <v>771.27935260187098</v>
      </c>
      <c r="H1371" s="31" t="s">
        <v>94</v>
      </c>
      <c r="I1371" s="33">
        <v>54.700663305097201</v>
      </c>
      <c r="J1371" s="33">
        <v>14.1</v>
      </c>
      <c r="K1371" s="31" t="s">
        <v>94</v>
      </c>
      <c r="L1371" s="31" t="s">
        <v>95</v>
      </c>
    </row>
    <row r="1372" spans="1:12" x14ac:dyDescent="0.2">
      <c r="A1372" t="str">
        <f>VLOOKUP(B1372,StateFIPS!A$2:B$52,2)</f>
        <v>Minnesota</v>
      </c>
      <c r="B1372">
        <f t="shared" si="22"/>
        <v>27</v>
      </c>
      <c r="C1372" s="31" t="s">
        <v>1501</v>
      </c>
      <c r="D1372" s="31" t="s">
        <v>3285</v>
      </c>
      <c r="E1372" s="31" t="s">
        <v>3299</v>
      </c>
      <c r="F1372" s="31" t="s">
        <v>3300</v>
      </c>
      <c r="G1372" s="33">
        <v>1881.9216203485601</v>
      </c>
      <c r="H1372" s="31" t="s">
        <v>94</v>
      </c>
      <c r="I1372" s="33">
        <v>133.46961846443699</v>
      </c>
      <c r="J1372" s="33">
        <v>14.1</v>
      </c>
      <c r="K1372" s="31" t="s">
        <v>94</v>
      </c>
      <c r="L1372" s="31" t="s">
        <v>95</v>
      </c>
    </row>
    <row r="1373" spans="1:12" x14ac:dyDescent="0.2">
      <c r="A1373" t="str">
        <f>VLOOKUP(B1373,StateFIPS!A$2:B$52,2)</f>
        <v>Minnesota</v>
      </c>
      <c r="B1373">
        <f t="shared" si="22"/>
        <v>27</v>
      </c>
      <c r="C1373" s="31" t="s">
        <v>1492</v>
      </c>
      <c r="D1373" s="31" t="s">
        <v>3285</v>
      </c>
      <c r="E1373" s="31" t="s">
        <v>3299</v>
      </c>
      <c r="F1373" s="31" t="s">
        <v>3300</v>
      </c>
      <c r="G1373" s="33">
        <v>1019.37421102214</v>
      </c>
      <c r="H1373" s="31" t="s">
        <v>94</v>
      </c>
      <c r="I1373" s="33">
        <v>72.296043334903402</v>
      </c>
      <c r="J1373" s="33">
        <v>14.1</v>
      </c>
      <c r="K1373" s="31" t="s">
        <v>94</v>
      </c>
      <c r="L1373" s="31" t="s">
        <v>95</v>
      </c>
    </row>
    <row r="1374" spans="1:12" x14ac:dyDescent="0.2">
      <c r="A1374" t="str">
        <f>VLOOKUP(B1374,StateFIPS!A$2:B$52,2)</f>
        <v>Minnesota</v>
      </c>
      <c r="B1374">
        <f t="shared" si="22"/>
        <v>27</v>
      </c>
      <c r="C1374" s="31" t="s">
        <v>1489</v>
      </c>
      <c r="D1374" s="31" t="s">
        <v>3285</v>
      </c>
      <c r="E1374" s="31" t="s">
        <v>3299</v>
      </c>
      <c r="F1374" s="31" t="s">
        <v>3300</v>
      </c>
      <c r="G1374" s="33">
        <v>771.27935260187098</v>
      </c>
      <c r="H1374" s="31" t="s">
        <v>94</v>
      </c>
      <c r="I1374" s="33">
        <v>54.700663305097201</v>
      </c>
      <c r="J1374" s="33">
        <v>14.1</v>
      </c>
      <c r="K1374" s="31" t="s">
        <v>94</v>
      </c>
      <c r="L1374" s="31" t="s">
        <v>95</v>
      </c>
    </row>
    <row r="1375" spans="1:12" x14ac:dyDescent="0.2">
      <c r="A1375" t="str">
        <f>VLOOKUP(B1375,StateFIPS!A$2:B$52,2)</f>
        <v>Missouri</v>
      </c>
      <c r="B1375">
        <f t="shared" si="22"/>
        <v>29</v>
      </c>
      <c r="C1375" s="31" t="s">
        <v>298</v>
      </c>
      <c r="D1375" s="31" t="s">
        <v>3285</v>
      </c>
      <c r="E1375" s="31" t="s">
        <v>3299</v>
      </c>
      <c r="F1375" s="31" t="s">
        <v>3300</v>
      </c>
      <c r="G1375" s="33">
        <v>2136.21221788194</v>
      </c>
      <c r="H1375" s="31" t="s">
        <v>94</v>
      </c>
      <c r="I1375" s="33">
        <v>151.50441261573999</v>
      </c>
      <c r="J1375" s="33">
        <v>14.1</v>
      </c>
      <c r="K1375" s="31" t="s">
        <v>94</v>
      </c>
      <c r="L1375" s="31" t="s">
        <v>95</v>
      </c>
    </row>
    <row r="1376" spans="1:12" x14ac:dyDescent="0.2">
      <c r="A1376" t="str">
        <f>VLOOKUP(B1376,StateFIPS!A$2:B$52,2)</f>
        <v>Missouri</v>
      </c>
      <c r="B1376">
        <f t="shared" si="22"/>
        <v>29</v>
      </c>
      <c r="C1376" s="31" t="s">
        <v>1516</v>
      </c>
      <c r="D1376" s="31" t="s">
        <v>3285</v>
      </c>
      <c r="E1376" s="31" t="s">
        <v>3299</v>
      </c>
      <c r="F1376" s="31" t="s">
        <v>3300</v>
      </c>
      <c r="G1376" s="33">
        <v>2136.21221788194</v>
      </c>
      <c r="H1376" s="31" t="s">
        <v>94</v>
      </c>
      <c r="I1376" s="33">
        <v>151.50441261573999</v>
      </c>
      <c r="J1376" s="33">
        <v>14.1</v>
      </c>
      <c r="K1376" s="31" t="s">
        <v>94</v>
      </c>
      <c r="L1376" s="31" t="s">
        <v>95</v>
      </c>
    </row>
    <row r="1377" spans="1:12" x14ac:dyDescent="0.2">
      <c r="A1377" t="str">
        <f>VLOOKUP(B1377,StateFIPS!A$2:B$52,2)</f>
        <v>Missouri</v>
      </c>
      <c r="B1377">
        <f t="shared" si="22"/>
        <v>29</v>
      </c>
      <c r="C1377" s="31" t="s">
        <v>3192</v>
      </c>
      <c r="D1377" s="31" t="s">
        <v>3285</v>
      </c>
      <c r="E1377" s="31" t="s">
        <v>3299</v>
      </c>
      <c r="F1377" s="31" t="s">
        <v>3300</v>
      </c>
      <c r="G1377" s="33">
        <v>2136.21221788194</v>
      </c>
      <c r="H1377" s="31" t="s">
        <v>94</v>
      </c>
      <c r="I1377" s="33">
        <v>151.50441261573999</v>
      </c>
      <c r="J1377" s="33">
        <v>14.1</v>
      </c>
      <c r="K1377" s="31" t="s">
        <v>94</v>
      </c>
      <c r="L1377" s="31" t="s">
        <v>95</v>
      </c>
    </row>
    <row r="1378" spans="1:12" x14ac:dyDescent="0.2">
      <c r="A1378" t="str">
        <f>VLOOKUP(B1378,StateFIPS!A$2:B$52,2)</f>
        <v>Missouri</v>
      </c>
      <c r="B1378">
        <f t="shared" si="22"/>
        <v>29</v>
      </c>
      <c r="C1378" s="31" t="s">
        <v>1512</v>
      </c>
      <c r="D1378" s="31" t="s">
        <v>3285</v>
      </c>
      <c r="E1378" s="31" t="s">
        <v>3299</v>
      </c>
      <c r="F1378" s="31" t="s">
        <v>3300</v>
      </c>
      <c r="G1378" s="33">
        <v>2136.21221788194</v>
      </c>
      <c r="H1378" s="31" t="s">
        <v>94</v>
      </c>
      <c r="I1378" s="33">
        <v>151.50441261573999</v>
      </c>
      <c r="J1378" s="33">
        <v>14.1</v>
      </c>
      <c r="K1378" s="31" t="s">
        <v>94</v>
      </c>
      <c r="L1378" s="31" t="s">
        <v>95</v>
      </c>
    </row>
    <row r="1379" spans="1:12" x14ac:dyDescent="0.2">
      <c r="A1379" t="str">
        <f>VLOOKUP(B1379,StateFIPS!A$2:B$52,2)</f>
        <v>Missouri</v>
      </c>
      <c r="B1379">
        <f t="shared" si="22"/>
        <v>29</v>
      </c>
      <c r="C1379" s="31" t="s">
        <v>1509</v>
      </c>
      <c r="D1379" s="31" t="s">
        <v>3285</v>
      </c>
      <c r="E1379" s="31" t="s">
        <v>3299</v>
      </c>
      <c r="F1379" s="31" t="s">
        <v>3300</v>
      </c>
      <c r="G1379" s="33">
        <v>2136.21221788194</v>
      </c>
      <c r="H1379" s="31" t="s">
        <v>94</v>
      </c>
      <c r="I1379" s="33">
        <v>151.50441261573999</v>
      </c>
      <c r="J1379" s="33">
        <v>14.1</v>
      </c>
      <c r="K1379" s="31" t="s">
        <v>94</v>
      </c>
      <c r="L1379" s="31" t="s">
        <v>95</v>
      </c>
    </row>
    <row r="1380" spans="1:12" x14ac:dyDescent="0.2">
      <c r="A1380" t="str">
        <f>VLOOKUP(B1380,StateFIPS!A$2:B$52,2)</f>
        <v>Missouri</v>
      </c>
      <c r="B1380">
        <f t="shared" si="22"/>
        <v>29</v>
      </c>
      <c r="C1380" s="31" t="s">
        <v>300</v>
      </c>
      <c r="D1380" s="31" t="s">
        <v>3285</v>
      </c>
      <c r="E1380" s="31" t="s">
        <v>3299</v>
      </c>
      <c r="F1380" s="31" t="s">
        <v>3300</v>
      </c>
      <c r="G1380" s="33">
        <v>2136.21221788194</v>
      </c>
      <c r="H1380" s="31" t="s">
        <v>94</v>
      </c>
      <c r="I1380" s="33">
        <v>151.50441261573999</v>
      </c>
      <c r="J1380" s="33">
        <v>14.1</v>
      </c>
      <c r="K1380" s="31" t="s">
        <v>94</v>
      </c>
      <c r="L1380" s="31" t="s">
        <v>95</v>
      </c>
    </row>
    <row r="1381" spans="1:12" x14ac:dyDescent="0.2">
      <c r="A1381" t="str">
        <f>VLOOKUP(B1381,StateFIPS!A$2:B$52,2)</f>
        <v>Missouri</v>
      </c>
      <c r="B1381">
        <f t="shared" si="22"/>
        <v>29</v>
      </c>
      <c r="C1381" s="31" t="s">
        <v>1506</v>
      </c>
      <c r="D1381" s="31" t="s">
        <v>3285</v>
      </c>
      <c r="E1381" s="31" t="s">
        <v>3299</v>
      </c>
      <c r="F1381" s="31" t="s">
        <v>3300</v>
      </c>
      <c r="G1381" s="33">
        <v>2136.21221788194</v>
      </c>
      <c r="H1381" s="31" t="s">
        <v>94</v>
      </c>
      <c r="I1381" s="33">
        <v>151.50441261573999</v>
      </c>
      <c r="J1381" s="33">
        <v>14.1</v>
      </c>
      <c r="K1381" s="31" t="s">
        <v>94</v>
      </c>
      <c r="L1381" s="31" t="s">
        <v>95</v>
      </c>
    </row>
    <row r="1382" spans="1:12" x14ac:dyDescent="0.2">
      <c r="A1382" t="str">
        <f>VLOOKUP(B1382,StateFIPS!A$2:B$52,2)</f>
        <v>Missouri</v>
      </c>
      <c r="B1382">
        <f t="shared" si="22"/>
        <v>29</v>
      </c>
      <c r="C1382" s="31" t="s">
        <v>1566</v>
      </c>
      <c r="D1382" s="31" t="s">
        <v>3285</v>
      </c>
      <c r="E1382" s="31" t="s">
        <v>3299</v>
      </c>
      <c r="F1382" s="31" t="s">
        <v>3300</v>
      </c>
      <c r="G1382" s="33">
        <v>2136.21221788194</v>
      </c>
      <c r="H1382" s="31" t="s">
        <v>94</v>
      </c>
      <c r="I1382" s="33">
        <v>151.50441261573999</v>
      </c>
      <c r="J1382" s="33">
        <v>14.1</v>
      </c>
      <c r="K1382" s="31" t="s">
        <v>94</v>
      </c>
      <c r="L1382" s="31" t="s">
        <v>95</v>
      </c>
    </row>
    <row r="1383" spans="1:12" x14ac:dyDescent="0.2">
      <c r="A1383" t="str">
        <f>VLOOKUP(B1383,StateFIPS!A$2:B$52,2)</f>
        <v>Missouri</v>
      </c>
      <c r="B1383">
        <f t="shared" si="22"/>
        <v>29</v>
      </c>
      <c r="C1383" s="31" t="s">
        <v>290</v>
      </c>
      <c r="D1383" s="31" t="s">
        <v>3285</v>
      </c>
      <c r="E1383" s="31" t="s">
        <v>3299</v>
      </c>
      <c r="F1383" s="31" t="s">
        <v>3300</v>
      </c>
      <c r="G1383" s="33">
        <v>5401.5457375919004</v>
      </c>
      <c r="H1383" s="31" t="s">
        <v>94</v>
      </c>
      <c r="I1383" s="33">
        <v>383.08835018382302</v>
      </c>
      <c r="J1383" s="33">
        <v>14.1</v>
      </c>
      <c r="K1383" s="31" t="s">
        <v>94</v>
      </c>
      <c r="L1383" s="31" t="s">
        <v>95</v>
      </c>
    </row>
    <row r="1384" spans="1:12" x14ac:dyDescent="0.2">
      <c r="A1384" t="str">
        <f>VLOOKUP(B1384,StateFIPS!A$2:B$52,2)</f>
        <v>Missouri</v>
      </c>
      <c r="B1384">
        <f t="shared" si="22"/>
        <v>29</v>
      </c>
      <c r="C1384" s="31" t="s">
        <v>302</v>
      </c>
      <c r="D1384" s="31" t="s">
        <v>3285</v>
      </c>
      <c r="E1384" s="31" t="s">
        <v>3299</v>
      </c>
      <c r="F1384" s="31" t="s">
        <v>3300</v>
      </c>
      <c r="G1384" s="33">
        <v>2136.21221788194</v>
      </c>
      <c r="H1384" s="31" t="s">
        <v>94</v>
      </c>
      <c r="I1384" s="33">
        <v>151.50441261573999</v>
      </c>
      <c r="J1384" s="33">
        <v>14.1</v>
      </c>
      <c r="K1384" s="31" t="s">
        <v>94</v>
      </c>
      <c r="L1384" s="31" t="s">
        <v>95</v>
      </c>
    </row>
    <row r="1385" spans="1:12" x14ac:dyDescent="0.2">
      <c r="A1385" t="str">
        <f>VLOOKUP(B1385,StateFIPS!A$2:B$52,2)</f>
        <v>Missouri</v>
      </c>
      <c r="B1385">
        <f t="shared" si="22"/>
        <v>29</v>
      </c>
      <c r="C1385" s="31" t="s">
        <v>303</v>
      </c>
      <c r="D1385" s="31" t="s">
        <v>3285</v>
      </c>
      <c r="E1385" s="31" t="s">
        <v>3299</v>
      </c>
      <c r="F1385" s="31" t="s">
        <v>3300</v>
      </c>
      <c r="G1385" s="33">
        <v>1690.27961856617</v>
      </c>
      <c r="H1385" s="31" t="s">
        <v>94</v>
      </c>
      <c r="I1385" s="33">
        <v>119.877987132353</v>
      </c>
      <c r="J1385" s="33">
        <v>14.1</v>
      </c>
      <c r="K1385" s="31" t="s">
        <v>94</v>
      </c>
      <c r="L1385" s="31" t="s">
        <v>95</v>
      </c>
    </row>
    <row r="1386" spans="1:12" x14ac:dyDescent="0.2">
      <c r="A1386" t="str">
        <f>VLOOKUP(B1386,StateFIPS!A$2:B$52,2)</f>
        <v>Missouri</v>
      </c>
      <c r="B1386">
        <f t="shared" si="22"/>
        <v>29</v>
      </c>
      <c r="C1386" s="31" t="s">
        <v>304</v>
      </c>
      <c r="D1386" s="31" t="s">
        <v>3285</v>
      </c>
      <c r="E1386" s="31" t="s">
        <v>3299</v>
      </c>
      <c r="F1386" s="31" t="s">
        <v>3300</v>
      </c>
      <c r="G1386" s="33">
        <v>881.88501838235095</v>
      </c>
      <c r="H1386" s="31" t="s">
        <v>94</v>
      </c>
      <c r="I1386" s="33">
        <v>62.545036764705699</v>
      </c>
      <c r="J1386" s="33">
        <v>14.1</v>
      </c>
      <c r="K1386" s="31" t="s">
        <v>94</v>
      </c>
      <c r="L1386" s="31" t="s">
        <v>95</v>
      </c>
    </row>
    <row r="1387" spans="1:12" x14ac:dyDescent="0.2">
      <c r="A1387" t="str">
        <f>VLOOKUP(B1387,StateFIPS!A$2:B$52,2)</f>
        <v>Missouri</v>
      </c>
      <c r="B1387">
        <f t="shared" si="22"/>
        <v>29</v>
      </c>
      <c r="C1387" s="31" t="s">
        <v>305</v>
      </c>
      <c r="D1387" s="31" t="s">
        <v>3285</v>
      </c>
      <c r="E1387" s="31" t="s">
        <v>3299</v>
      </c>
      <c r="F1387" s="31" t="s">
        <v>3300</v>
      </c>
      <c r="G1387" s="33">
        <v>918.63022748161598</v>
      </c>
      <c r="H1387" s="31" t="s">
        <v>94</v>
      </c>
      <c r="I1387" s="33">
        <v>65.151079963235105</v>
      </c>
      <c r="J1387" s="33">
        <v>14.1</v>
      </c>
      <c r="K1387" s="31" t="s">
        <v>94</v>
      </c>
      <c r="L1387" s="31" t="s">
        <v>95</v>
      </c>
    </row>
    <row r="1388" spans="1:12" x14ac:dyDescent="0.2">
      <c r="A1388" t="str">
        <f>VLOOKUP(B1388,StateFIPS!A$2:B$52,2)</f>
        <v>Missouri</v>
      </c>
      <c r="B1388">
        <f t="shared" si="22"/>
        <v>29</v>
      </c>
      <c r="C1388" s="31" t="s">
        <v>306</v>
      </c>
      <c r="D1388" s="31" t="s">
        <v>3285</v>
      </c>
      <c r="E1388" s="31" t="s">
        <v>3299</v>
      </c>
      <c r="F1388" s="31" t="s">
        <v>3300</v>
      </c>
      <c r="G1388" s="33">
        <v>2136.21221788194</v>
      </c>
      <c r="H1388" s="31" t="s">
        <v>94</v>
      </c>
      <c r="I1388" s="33">
        <v>151.50441261573999</v>
      </c>
      <c r="J1388" s="33">
        <v>14.1</v>
      </c>
      <c r="K1388" s="31" t="s">
        <v>94</v>
      </c>
      <c r="L1388" s="31" t="s">
        <v>95</v>
      </c>
    </row>
    <row r="1389" spans="1:12" x14ac:dyDescent="0.2">
      <c r="A1389" t="str">
        <f>VLOOKUP(B1389,StateFIPS!A$2:B$52,2)</f>
        <v>Missouri</v>
      </c>
      <c r="B1389">
        <f t="shared" si="22"/>
        <v>29</v>
      </c>
      <c r="C1389" s="31" t="s">
        <v>1671</v>
      </c>
      <c r="D1389" s="31" t="s">
        <v>3285</v>
      </c>
      <c r="E1389" s="31" t="s">
        <v>3299</v>
      </c>
      <c r="F1389" s="31" t="s">
        <v>3300</v>
      </c>
      <c r="G1389" s="33">
        <v>2136.21221788194</v>
      </c>
      <c r="H1389" s="31" t="s">
        <v>94</v>
      </c>
      <c r="I1389" s="33">
        <v>151.50441261573999</v>
      </c>
      <c r="J1389" s="33">
        <v>14.1</v>
      </c>
      <c r="K1389" s="31" t="s">
        <v>94</v>
      </c>
      <c r="L1389" s="31" t="s">
        <v>95</v>
      </c>
    </row>
    <row r="1390" spans="1:12" x14ac:dyDescent="0.2">
      <c r="A1390" t="str">
        <f>VLOOKUP(B1390,StateFIPS!A$2:B$52,2)</f>
        <v>Missouri</v>
      </c>
      <c r="B1390">
        <f t="shared" si="22"/>
        <v>29</v>
      </c>
      <c r="C1390" s="31" t="s">
        <v>1568</v>
      </c>
      <c r="D1390" s="31" t="s">
        <v>3285</v>
      </c>
      <c r="E1390" s="31" t="s">
        <v>3299</v>
      </c>
      <c r="F1390" s="31" t="s">
        <v>3300</v>
      </c>
      <c r="G1390" s="33">
        <v>2136.21221788194</v>
      </c>
      <c r="H1390" s="31" t="s">
        <v>94</v>
      </c>
      <c r="I1390" s="33">
        <v>151.50441261573999</v>
      </c>
      <c r="J1390" s="33">
        <v>14.1</v>
      </c>
      <c r="K1390" s="31" t="s">
        <v>94</v>
      </c>
      <c r="L1390" s="31" t="s">
        <v>95</v>
      </c>
    </row>
    <row r="1391" spans="1:12" x14ac:dyDescent="0.2">
      <c r="A1391" t="str">
        <f>VLOOKUP(B1391,StateFIPS!A$2:B$52,2)</f>
        <v>Missouri</v>
      </c>
      <c r="B1391">
        <f t="shared" si="22"/>
        <v>29</v>
      </c>
      <c r="C1391" s="31" t="s">
        <v>307</v>
      </c>
      <c r="D1391" s="31" t="s">
        <v>3285</v>
      </c>
      <c r="E1391" s="31" t="s">
        <v>3299</v>
      </c>
      <c r="F1391" s="31" t="s">
        <v>3300</v>
      </c>
      <c r="G1391" s="33">
        <v>2136.21221788194</v>
      </c>
      <c r="H1391" s="31" t="s">
        <v>94</v>
      </c>
      <c r="I1391" s="33">
        <v>151.50441261573999</v>
      </c>
      <c r="J1391" s="33">
        <v>14.1</v>
      </c>
      <c r="K1391" s="31" t="s">
        <v>94</v>
      </c>
      <c r="L1391" s="31" t="s">
        <v>95</v>
      </c>
    </row>
    <row r="1392" spans="1:12" x14ac:dyDescent="0.2">
      <c r="A1392" t="str">
        <f>VLOOKUP(B1392,StateFIPS!A$2:B$52,2)</f>
        <v>Missouri</v>
      </c>
      <c r="B1392">
        <f t="shared" si="22"/>
        <v>29</v>
      </c>
      <c r="C1392" s="31" t="s">
        <v>308</v>
      </c>
      <c r="D1392" s="31" t="s">
        <v>3285</v>
      </c>
      <c r="E1392" s="31" t="s">
        <v>3299</v>
      </c>
      <c r="F1392" s="31" t="s">
        <v>3300</v>
      </c>
      <c r="G1392" s="33">
        <v>2136.21221788194</v>
      </c>
      <c r="H1392" s="31" t="s">
        <v>94</v>
      </c>
      <c r="I1392" s="33">
        <v>151.50441261573999</v>
      </c>
      <c r="J1392" s="33">
        <v>14.1</v>
      </c>
      <c r="K1392" s="31" t="s">
        <v>94</v>
      </c>
      <c r="L1392" s="31" t="s">
        <v>95</v>
      </c>
    </row>
    <row r="1393" spans="1:12" x14ac:dyDescent="0.2">
      <c r="A1393" t="str">
        <f>VLOOKUP(B1393,StateFIPS!A$2:B$52,2)</f>
        <v>Missouri</v>
      </c>
      <c r="B1393">
        <f t="shared" si="22"/>
        <v>29</v>
      </c>
      <c r="C1393" s="31" t="s">
        <v>1664</v>
      </c>
      <c r="D1393" s="31" t="s">
        <v>3285</v>
      </c>
      <c r="E1393" s="31" t="s">
        <v>3299</v>
      </c>
      <c r="F1393" s="31" t="s">
        <v>3300</v>
      </c>
      <c r="G1393" s="33">
        <v>2136.21221788194</v>
      </c>
      <c r="H1393" s="31" t="s">
        <v>94</v>
      </c>
      <c r="I1393" s="33">
        <v>151.50441261573999</v>
      </c>
      <c r="J1393" s="33">
        <v>14.1</v>
      </c>
      <c r="K1393" s="31" t="s">
        <v>94</v>
      </c>
      <c r="L1393" s="31" t="s">
        <v>95</v>
      </c>
    </row>
    <row r="1394" spans="1:12" x14ac:dyDescent="0.2">
      <c r="A1394" t="str">
        <f>VLOOKUP(B1394,StateFIPS!A$2:B$52,2)</f>
        <v>Missouri</v>
      </c>
      <c r="B1394">
        <f t="shared" si="22"/>
        <v>29</v>
      </c>
      <c r="C1394" s="31" t="s">
        <v>309</v>
      </c>
      <c r="D1394" s="31" t="s">
        <v>3285</v>
      </c>
      <c r="E1394" s="31" t="s">
        <v>3299</v>
      </c>
      <c r="F1394" s="31" t="s">
        <v>3300</v>
      </c>
      <c r="G1394" s="33">
        <v>2136.21221788194</v>
      </c>
      <c r="H1394" s="31" t="s">
        <v>94</v>
      </c>
      <c r="I1394" s="33">
        <v>151.50441261573999</v>
      </c>
      <c r="J1394" s="33">
        <v>14.1</v>
      </c>
      <c r="K1394" s="31" t="s">
        <v>94</v>
      </c>
      <c r="L1394" s="31" t="s">
        <v>95</v>
      </c>
    </row>
    <row r="1395" spans="1:12" x14ac:dyDescent="0.2">
      <c r="A1395" t="str">
        <f>VLOOKUP(B1395,StateFIPS!A$2:B$52,2)</f>
        <v>Missouri</v>
      </c>
      <c r="B1395">
        <f t="shared" si="22"/>
        <v>29</v>
      </c>
      <c r="C1395" s="31" t="s">
        <v>310</v>
      </c>
      <c r="D1395" s="31" t="s">
        <v>3285</v>
      </c>
      <c r="E1395" s="31" t="s">
        <v>3299</v>
      </c>
      <c r="F1395" s="31" t="s">
        <v>3300</v>
      </c>
      <c r="G1395" s="33">
        <v>2136.21221788194</v>
      </c>
      <c r="H1395" s="31" t="s">
        <v>94</v>
      </c>
      <c r="I1395" s="33">
        <v>151.50441261573999</v>
      </c>
      <c r="J1395" s="33">
        <v>14.1</v>
      </c>
      <c r="K1395" s="31" t="s">
        <v>94</v>
      </c>
      <c r="L1395" s="31" t="s">
        <v>95</v>
      </c>
    </row>
    <row r="1396" spans="1:12" x14ac:dyDescent="0.2">
      <c r="A1396" t="str">
        <f>VLOOKUP(B1396,StateFIPS!A$2:B$52,2)</f>
        <v>Missouri</v>
      </c>
      <c r="B1396">
        <f t="shared" si="22"/>
        <v>29</v>
      </c>
      <c r="C1396" s="31" t="s">
        <v>1646</v>
      </c>
      <c r="D1396" s="31" t="s">
        <v>3285</v>
      </c>
      <c r="E1396" s="31" t="s">
        <v>3299</v>
      </c>
      <c r="F1396" s="31" t="s">
        <v>3300</v>
      </c>
      <c r="G1396" s="33">
        <v>6393.6663832720396</v>
      </c>
      <c r="H1396" s="31" t="s">
        <v>94</v>
      </c>
      <c r="I1396" s="33">
        <v>453.451516544117</v>
      </c>
      <c r="J1396" s="33">
        <v>14.1</v>
      </c>
      <c r="K1396" s="31" t="s">
        <v>94</v>
      </c>
      <c r="L1396" s="31" t="s">
        <v>95</v>
      </c>
    </row>
    <row r="1397" spans="1:12" x14ac:dyDescent="0.2">
      <c r="A1397" t="str">
        <f>VLOOKUP(B1397,StateFIPS!A$2:B$52,2)</f>
        <v>Missouri</v>
      </c>
      <c r="B1397">
        <f t="shared" si="22"/>
        <v>29</v>
      </c>
      <c r="C1397" s="31" t="s">
        <v>311</v>
      </c>
      <c r="D1397" s="31" t="s">
        <v>3285</v>
      </c>
      <c r="E1397" s="31" t="s">
        <v>3299</v>
      </c>
      <c r="F1397" s="31" t="s">
        <v>3300</v>
      </c>
      <c r="G1397" s="33">
        <v>2136.21221788194</v>
      </c>
      <c r="H1397" s="31" t="s">
        <v>94</v>
      </c>
      <c r="I1397" s="33">
        <v>151.50441261573999</v>
      </c>
      <c r="J1397" s="33">
        <v>14.1</v>
      </c>
      <c r="K1397" s="31" t="s">
        <v>94</v>
      </c>
      <c r="L1397" s="31" t="s">
        <v>95</v>
      </c>
    </row>
    <row r="1398" spans="1:12" x14ac:dyDescent="0.2">
      <c r="A1398" t="str">
        <f>VLOOKUP(B1398,StateFIPS!A$2:B$52,2)</f>
        <v>Missouri</v>
      </c>
      <c r="B1398">
        <f t="shared" si="22"/>
        <v>29</v>
      </c>
      <c r="C1398" s="31" t="s">
        <v>337</v>
      </c>
      <c r="D1398" s="31" t="s">
        <v>3285</v>
      </c>
      <c r="E1398" s="31" t="s">
        <v>3299</v>
      </c>
      <c r="F1398" s="31" t="s">
        <v>3300</v>
      </c>
      <c r="G1398" s="33">
        <v>2136.21221788194</v>
      </c>
      <c r="H1398" s="31" t="s">
        <v>94</v>
      </c>
      <c r="I1398" s="33">
        <v>151.50441261573999</v>
      </c>
      <c r="J1398" s="33">
        <v>14.1</v>
      </c>
      <c r="K1398" s="31" t="s">
        <v>94</v>
      </c>
      <c r="L1398" s="31" t="s">
        <v>95</v>
      </c>
    </row>
    <row r="1399" spans="1:12" x14ac:dyDescent="0.2">
      <c r="A1399" t="str">
        <f>VLOOKUP(B1399,StateFIPS!A$2:B$52,2)</f>
        <v>Missouri</v>
      </c>
      <c r="B1399">
        <f t="shared" si="22"/>
        <v>29</v>
      </c>
      <c r="C1399" s="31" t="s">
        <v>374</v>
      </c>
      <c r="D1399" s="31" t="s">
        <v>3285</v>
      </c>
      <c r="E1399" s="31" t="s">
        <v>3299</v>
      </c>
      <c r="F1399" s="31" t="s">
        <v>3300</v>
      </c>
      <c r="G1399" s="33">
        <v>2136.21221788194</v>
      </c>
      <c r="H1399" s="31" t="s">
        <v>94</v>
      </c>
      <c r="I1399" s="33">
        <v>151.50441261573999</v>
      </c>
      <c r="J1399" s="33">
        <v>14.1</v>
      </c>
      <c r="K1399" s="31" t="s">
        <v>94</v>
      </c>
      <c r="L1399" s="31" t="s">
        <v>95</v>
      </c>
    </row>
    <row r="1400" spans="1:12" x14ac:dyDescent="0.2">
      <c r="A1400" t="str">
        <f>VLOOKUP(B1400,StateFIPS!A$2:B$52,2)</f>
        <v>Missouri</v>
      </c>
      <c r="B1400">
        <f t="shared" si="22"/>
        <v>29</v>
      </c>
      <c r="C1400" s="31" t="s">
        <v>334</v>
      </c>
      <c r="D1400" s="31" t="s">
        <v>3285</v>
      </c>
      <c r="E1400" s="31" t="s">
        <v>3299</v>
      </c>
      <c r="F1400" s="31" t="s">
        <v>3300</v>
      </c>
      <c r="G1400" s="33">
        <v>2136.21221788194</v>
      </c>
      <c r="H1400" s="31" t="s">
        <v>94</v>
      </c>
      <c r="I1400" s="33">
        <v>151.50441261573999</v>
      </c>
      <c r="J1400" s="33">
        <v>14.1</v>
      </c>
      <c r="K1400" s="31" t="s">
        <v>94</v>
      </c>
      <c r="L1400" s="31" t="s">
        <v>95</v>
      </c>
    </row>
    <row r="1401" spans="1:12" x14ac:dyDescent="0.2">
      <c r="A1401" t="str">
        <f>VLOOKUP(B1401,StateFIPS!A$2:B$52,2)</f>
        <v>Missouri</v>
      </c>
      <c r="B1401">
        <f t="shared" si="22"/>
        <v>29</v>
      </c>
      <c r="C1401" s="31" t="s">
        <v>363</v>
      </c>
      <c r="D1401" s="31" t="s">
        <v>3285</v>
      </c>
      <c r="E1401" s="31" t="s">
        <v>3299</v>
      </c>
      <c r="F1401" s="31" t="s">
        <v>3300</v>
      </c>
      <c r="G1401" s="33">
        <v>293.96167279411702</v>
      </c>
      <c r="H1401" s="31" t="s">
        <v>94</v>
      </c>
      <c r="I1401" s="33">
        <v>20.848345588235201</v>
      </c>
      <c r="J1401" s="33">
        <v>14.1</v>
      </c>
      <c r="K1401" s="31" t="s">
        <v>94</v>
      </c>
      <c r="L1401" s="31" t="s">
        <v>95</v>
      </c>
    </row>
    <row r="1402" spans="1:12" x14ac:dyDescent="0.2">
      <c r="A1402" t="str">
        <f>VLOOKUP(B1402,StateFIPS!A$2:B$52,2)</f>
        <v>Missouri</v>
      </c>
      <c r="B1402">
        <f t="shared" si="22"/>
        <v>29</v>
      </c>
      <c r="C1402" s="31" t="s">
        <v>364</v>
      </c>
      <c r="D1402" s="31" t="s">
        <v>3285</v>
      </c>
      <c r="E1402" s="31" t="s">
        <v>3299</v>
      </c>
      <c r="F1402" s="31" t="s">
        <v>3300</v>
      </c>
      <c r="G1402" s="33">
        <v>2136.21221788194</v>
      </c>
      <c r="H1402" s="31" t="s">
        <v>94</v>
      </c>
      <c r="I1402" s="33">
        <v>151.50441261573999</v>
      </c>
      <c r="J1402" s="33">
        <v>14.1</v>
      </c>
      <c r="K1402" s="31" t="s">
        <v>94</v>
      </c>
      <c r="L1402" s="31" t="s">
        <v>95</v>
      </c>
    </row>
    <row r="1403" spans="1:12" x14ac:dyDescent="0.2">
      <c r="A1403" t="str">
        <f>VLOOKUP(B1403,StateFIPS!A$2:B$52,2)</f>
        <v>Missouri</v>
      </c>
      <c r="B1403">
        <f t="shared" si="22"/>
        <v>29</v>
      </c>
      <c r="C1403" s="31" t="s">
        <v>1657</v>
      </c>
      <c r="D1403" s="31" t="s">
        <v>3285</v>
      </c>
      <c r="E1403" s="31" t="s">
        <v>3299</v>
      </c>
      <c r="F1403" s="31" t="s">
        <v>3300</v>
      </c>
      <c r="G1403" s="33">
        <v>2136.21221788194</v>
      </c>
      <c r="H1403" s="31" t="s">
        <v>94</v>
      </c>
      <c r="I1403" s="33">
        <v>151.50441261573999</v>
      </c>
      <c r="J1403" s="33">
        <v>14.1</v>
      </c>
      <c r="K1403" s="31" t="s">
        <v>94</v>
      </c>
      <c r="L1403" s="31" t="s">
        <v>95</v>
      </c>
    </row>
    <row r="1404" spans="1:12" x14ac:dyDescent="0.2">
      <c r="A1404" t="str">
        <f>VLOOKUP(B1404,StateFIPS!A$2:B$52,2)</f>
        <v>Missouri</v>
      </c>
      <c r="B1404">
        <f t="shared" si="22"/>
        <v>29</v>
      </c>
      <c r="C1404" s="31" t="s">
        <v>1652</v>
      </c>
      <c r="D1404" s="31" t="s">
        <v>3285</v>
      </c>
      <c r="E1404" s="31" t="s">
        <v>3299</v>
      </c>
      <c r="F1404" s="31" t="s">
        <v>3300</v>
      </c>
      <c r="G1404" s="33">
        <v>5879.2334558823404</v>
      </c>
      <c r="H1404" s="31" t="s">
        <v>94</v>
      </c>
      <c r="I1404" s="33">
        <v>416.966911764705</v>
      </c>
      <c r="J1404" s="33">
        <v>14.1</v>
      </c>
      <c r="K1404" s="31" t="s">
        <v>94</v>
      </c>
      <c r="L1404" s="31" t="s">
        <v>95</v>
      </c>
    </row>
    <row r="1405" spans="1:12" x14ac:dyDescent="0.2">
      <c r="A1405" t="str">
        <f>VLOOKUP(B1405,StateFIPS!A$2:B$52,2)</f>
        <v>Missouri</v>
      </c>
      <c r="B1405">
        <f t="shared" si="22"/>
        <v>29</v>
      </c>
      <c r="C1405" s="31" t="s">
        <v>365</v>
      </c>
      <c r="D1405" s="31" t="s">
        <v>3285</v>
      </c>
      <c r="E1405" s="31" t="s">
        <v>3299</v>
      </c>
      <c r="F1405" s="31" t="s">
        <v>3300</v>
      </c>
      <c r="G1405" s="33">
        <v>440.94250919117502</v>
      </c>
      <c r="H1405" s="31" t="s">
        <v>94</v>
      </c>
      <c r="I1405" s="33">
        <v>31.272518382352899</v>
      </c>
      <c r="J1405" s="33">
        <v>14.1</v>
      </c>
      <c r="K1405" s="31" t="s">
        <v>94</v>
      </c>
      <c r="L1405" s="31" t="s">
        <v>95</v>
      </c>
    </row>
    <row r="1406" spans="1:12" x14ac:dyDescent="0.2">
      <c r="A1406" t="str">
        <f>VLOOKUP(B1406,StateFIPS!A$2:B$52,2)</f>
        <v>Missouri</v>
      </c>
      <c r="B1406">
        <f t="shared" si="22"/>
        <v>29</v>
      </c>
      <c r="C1406" s="31" t="s">
        <v>366</v>
      </c>
      <c r="D1406" s="31" t="s">
        <v>3285</v>
      </c>
      <c r="E1406" s="31" t="s">
        <v>3299</v>
      </c>
      <c r="F1406" s="31" t="s">
        <v>3300</v>
      </c>
      <c r="G1406" s="33">
        <v>2136.21221788194</v>
      </c>
      <c r="H1406" s="31" t="s">
        <v>94</v>
      </c>
      <c r="I1406" s="33">
        <v>151.50441261573999</v>
      </c>
      <c r="J1406" s="33">
        <v>14.1</v>
      </c>
      <c r="K1406" s="31" t="s">
        <v>94</v>
      </c>
      <c r="L1406" s="31" t="s">
        <v>95</v>
      </c>
    </row>
    <row r="1407" spans="1:12" x14ac:dyDescent="0.2">
      <c r="A1407" t="str">
        <f>VLOOKUP(B1407,StateFIPS!A$2:B$52,2)</f>
        <v>Missouri</v>
      </c>
      <c r="B1407">
        <f t="shared" si="22"/>
        <v>29</v>
      </c>
      <c r="C1407" s="31" t="s">
        <v>367</v>
      </c>
      <c r="D1407" s="31" t="s">
        <v>3285</v>
      </c>
      <c r="E1407" s="31" t="s">
        <v>3299</v>
      </c>
      <c r="F1407" s="31" t="s">
        <v>3300</v>
      </c>
      <c r="G1407" s="33">
        <v>2136.21221788194</v>
      </c>
      <c r="H1407" s="31" t="s">
        <v>94</v>
      </c>
      <c r="I1407" s="33">
        <v>151.50441261573999</v>
      </c>
      <c r="J1407" s="33">
        <v>14.1</v>
      </c>
      <c r="K1407" s="31" t="s">
        <v>94</v>
      </c>
      <c r="L1407" s="31" t="s">
        <v>95</v>
      </c>
    </row>
    <row r="1408" spans="1:12" x14ac:dyDescent="0.2">
      <c r="A1408" t="str">
        <f>VLOOKUP(B1408,StateFIPS!A$2:B$52,2)</f>
        <v>Missouri</v>
      </c>
      <c r="B1408">
        <f t="shared" si="22"/>
        <v>29</v>
      </c>
      <c r="C1408" s="31" t="s">
        <v>1648</v>
      </c>
      <c r="D1408" s="31" t="s">
        <v>3285</v>
      </c>
      <c r="E1408" s="31" t="s">
        <v>3299</v>
      </c>
      <c r="F1408" s="31" t="s">
        <v>3300</v>
      </c>
      <c r="G1408" s="33">
        <v>2792.6358915441101</v>
      </c>
      <c r="H1408" s="31" t="s">
        <v>94</v>
      </c>
      <c r="I1408" s="33">
        <v>198.05928308823499</v>
      </c>
      <c r="J1408" s="33">
        <v>14.1</v>
      </c>
      <c r="K1408" s="31" t="s">
        <v>94</v>
      </c>
      <c r="L1408" s="31" t="s">
        <v>95</v>
      </c>
    </row>
    <row r="1409" spans="1:12" x14ac:dyDescent="0.2">
      <c r="A1409" t="str">
        <f>VLOOKUP(B1409,StateFIPS!A$2:B$52,2)</f>
        <v>Missouri</v>
      </c>
      <c r="B1409">
        <f t="shared" si="22"/>
        <v>29</v>
      </c>
      <c r="C1409" s="31" t="s">
        <v>368</v>
      </c>
      <c r="D1409" s="31" t="s">
        <v>3285</v>
      </c>
      <c r="E1409" s="31" t="s">
        <v>3299</v>
      </c>
      <c r="F1409" s="31" t="s">
        <v>3300</v>
      </c>
      <c r="G1409" s="33">
        <v>2136.21221788194</v>
      </c>
      <c r="H1409" s="31" t="s">
        <v>94</v>
      </c>
      <c r="I1409" s="33">
        <v>151.50441261573999</v>
      </c>
      <c r="J1409" s="33">
        <v>14.1</v>
      </c>
      <c r="K1409" s="31" t="s">
        <v>94</v>
      </c>
      <c r="L1409" s="31" t="s">
        <v>95</v>
      </c>
    </row>
    <row r="1410" spans="1:12" x14ac:dyDescent="0.2">
      <c r="A1410" t="str">
        <f>VLOOKUP(B1410,StateFIPS!A$2:B$52,2)</f>
        <v>Missouri</v>
      </c>
      <c r="B1410">
        <f t="shared" si="22"/>
        <v>29</v>
      </c>
      <c r="C1410" s="31" t="s">
        <v>1661</v>
      </c>
      <c r="D1410" s="31" t="s">
        <v>3285</v>
      </c>
      <c r="E1410" s="31" t="s">
        <v>3299</v>
      </c>
      <c r="F1410" s="31" t="s">
        <v>3300</v>
      </c>
      <c r="G1410" s="33">
        <v>3490.79486443014</v>
      </c>
      <c r="H1410" s="31" t="s">
        <v>94</v>
      </c>
      <c r="I1410" s="33">
        <v>247.574103860294</v>
      </c>
      <c r="J1410" s="33">
        <v>14.1</v>
      </c>
      <c r="K1410" s="31" t="s">
        <v>94</v>
      </c>
      <c r="L1410" s="31" t="s">
        <v>95</v>
      </c>
    </row>
    <row r="1411" spans="1:12" x14ac:dyDescent="0.2">
      <c r="A1411" t="str">
        <f>VLOOKUP(B1411,StateFIPS!A$2:B$52,2)</f>
        <v>Missouri</v>
      </c>
      <c r="B1411">
        <f t="shared" ref="B1411:B1474" si="23">VALUE(LEFT(C1411,2))</f>
        <v>29</v>
      </c>
      <c r="C1411" s="31" t="s">
        <v>369</v>
      </c>
      <c r="D1411" s="31" t="s">
        <v>3285</v>
      </c>
      <c r="E1411" s="31" t="s">
        <v>3299</v>
      </c>
      <c r="F1411" s="31" t="s">
        <v>3300</v>
      </c>
      <c r="G1411" s="33">
        <v>477.68771829043999</v>
      </c>
      <c r="H1411" s="31" t="s">
        <v>94</v>
      </c>
      <c r="I1411" s="33">
        <v>33.878561580882298</v>
      </c>
      <c r="J1411" s="33">
        <v>14.1</v>
      </c>
      <c r="K1411" s="31" t="s">
        <v>94</v>
      </c>
      <c r="L1411" s="31" t="s">
        <v>95</v>
      </c>
    </row>
    <row r="1412" spans="1:12" x14ac:dyDescent="0.2">
      <c r="A1412" t="str">
        <f>VLOOKUP(B1412,StateFIPS!A$2:B$52,2)</f>
        <v>Missouri</v>
      </c>
      <c r="B1412">
        <f t="shared" si="23"/>
        <v>29</v>
      </c>
      <c r="C1412" s="31" t="s">
        <v>370</v>
      </c>
      <c r="D1412" s="31" t="s">
        <v>3285</v>
      </c>
      <c r="E1412" s="31" t="s">
        <v>3299</v>
      </c>
      <c r="F1412" s="31" t="s">
        <v>3300</v>
      </c>
      <c r="G1412" s="33">
        <v>2136.21221788194</v>
      </c>
      <c r="H1412" s="31" t="s">
        <v>94</v>
      </c>
      <c r="I1412" s="33">
        <v>151.50441261573999</v>
      </c>
      <c r="J1412" s="33">
        <v>14.1</v>
      </c>
      <c r="K1412" s="31" t="s">
        <v>94</v>
      </c>
      <c r="L1412" s="31" t="s">
        <v>95</v>
      </c>
    </row>
    <row r="1413" spans="1:12" x14ac:dyDescent="0.2">
      <c r="A1413" t="str">
        <f>VLOOKUP(B1413,StateFIPS!A$2:B$52,2)</f>
        <v>Missouri</v>
      </c>
      <c r="B1413">
        <f t="shared" si="23"/>
        <v>29</v>
      </c>
      <c r="C1413" s="31" t="s">
        <v>1702</v>
      </c>
      <c r="D1413" s="31" t="s">
        <v>3285</v>
      </c>
      <c r="E1413" s="31" t="s">
        <v>3299</v>
      </c>
      <c r="F1413" s="31" t="s">
        <v>3300</v>
      </c>
      <c r="G1413" s="33">
        <v>2136.21221788194</v>
      </c>
      <c r="H1413" s="31" t="s">
        <v>94</v>
      </c>
      <c r="I1413" s="33">
        <v>151.50441261573999</v>
      </c>
      <c r="J1413" s="33">
        <v>14.1</v>
      </c>
      <c r="K1413" s="31" t="s">
        <v>94</v>
      </c>
      <c r="L1413" s="31" t="s">
        <v>95</v>
      </c>
    </row>
    <row r="1414" spans="1:12" x14ac:dyDescent="0.2">
      <c r="A1414" t="str">
        <f>VLOOKUP(B1414,StateFIPS!A$2:B$52,2)</f>
        <v>Missouri</v>
      </c>
      <c r="B1414">
        <f t="shared" si="23"/>
        <v>29</v>
      </c>
      <c r="C1414" s="31" t="s">
        <v>371</v>
      </c>
      <c r="D1414" s="31" t="s">
        <v>3285</v>
      </c>
      <c r="E1414" s="31" t="s">
        <v>3299</v>
      </c>
      <c r="F1414" s="31" t="s">
        <v>3300</v>
      </c>
      <c r="G1414" s="33">
        <v>2136.21221788194</v>
      </c>
      <c r="H1414" s="31" t="s">
        <v>94</v>
      </c>
      <c r="I1414" s="33">
        <v>151.50441261573999</v>
      </c>
      <c r="J1414" s="33">
        <v>14.1</v>
      </c>
      <c r="K1414" s="31" t="s">
        <v>94</v>
      </c>
      <c r="L1414" s="31" t="s">
        <v>95</v>
      </c>
    </row>
    <row r="1415" spans="1:12" x14ac:dyDescent="0.2">
      <c r="A1415" t="str">
        <f>VLOOKUP(B1415,StateFIPS!A$2:B$52,2)</f>
        <v>Missouri</v>
      </c>
      <c r="B1415">
        <f t="shared" si="23"/>
        <v>29</v>
      </c>
      <c r="C1415" s="31" t="s">
        <v>385</v>
      </c>
      <c r="D1415" s="31" t="s">
        <v>3285</v>
      </c>
      <c r="E1415" s="31" t="s">
        <v>3299</v>
      </c>
      <c r="F1415" s="31" t="s">
        <v>3300</v>
      </c>
      <c r="G1415" s="33">
        <v>2136.21221788194</v>
      </c>
      <c r="H1415" s="31" t="s">
        <v>94</v>
      </c>
      <c r="I1415" s="33">
        <v>151.50441261573999</v>
      </c>
      <c r="J1415" s="33">
        <v>14.1</v>
      </c>
      <c r="K1415" s="31" t="s">
        <v>94</v>
      </c>
      <c r="L1415" s="31" t="s">
        <v>95</v>
      </c>
    </row>
    <row r="1416" spans="1:12" x14ac:dyDescent="0.2">
      <c r="A1416" t="str">
        <f>VLOOKUP(B1416,StateFIPS!A$2:B$52,2)</f>
        <v>Missouri</v>
      </c>
      <c r="B1416">
        <f t="shared" si="23"/>
        <v>29</v>
      </c>
      <c r="C1416" s="31" t="s">
        <v>1698</v>
      </c>
      <c r="D1416" s="31" t="s">
        <v>3285</v>
      </c>
      <c r="E1416" s="31" t="s">
        <v>3299</v>
      </c>
      <c r="F1416" s="31" t="s">
        <v>3300</v>
      </c>
      <c r="G1416" s="33">
        <v>2136.21221788194</v>
      </c>
      <c r="H1416" s="31" t="s">
        <v>94</v>
      </c>
      <c r="I1416" s="33">
        <v>151.50441261573999</v>
      </c>
      <c r="J1416" s="33">
        <v>14.1</v>
      </c>
      <c r="K1416" s="31" t="s">
        <v>94</v>
      </c>
      <c r="L1416" s="31" t="s">
        <v>95</v>
      </c>
    </row>
    <row r="1417" spans="1:12" x14ac:dyDescent="0.2">
      <c r="A1417" t="str">
        <f>VLOOKUP(B1417,StateFIPS!A$2:B$52,2)</f>
        <v>Missouri</v>
      </c>
      <c r="B1417">
        <f t="shared" si="23"/>
        <v>29</v>
      </c>
      <c r="C1417" s="31" t="s">
        <v>1695</v>
      </c>
      <c r="D1417" s="31" t="s">
        <v>3285</v>
      </c>
      <c r="E1417" s="31" t="s">
        <v>3299</v>
      </c>
      <c r="F1417" s="31" t="s">
        <v>3300</v>
      </c>
      <c r="G1417" s="33">
        <v>2136.21221788194</v>
      </c>
      <c r="H1417" s="31" t="s">
        <v>94</v>
      </c>
      <c r="I1417" s="33">
        <v>151.50441261573999</v>
      </c>
      <c r="J1417" s="33">
        <v>14.1</v>
      </c>
      <c r="K1417" s="31" t="s">
        <v>94</v>
      </c>
      <c r="L1417" s="31" t="s">
        <v>95</v>
      </c>
    </row>
    <row r="1418" spans="1:12" x14ac:dyDescent="0.2">
      <c r="A1418" t="str">
        <f>VLOOKUP(B1418,StateFIPS!A$2:B$52,2)</f>
        <v>Missouri</v>
      </c>
      <c r="B1418">
        <f t="shared" si="23"/>
        <v>29</v>
      </c>
      <c r="C1418" s="31" t="s">
        <v>373</v>
      </c>
      <c r="D1418" s="31" t="s">
        <v>3285</v>
      </c>
      <c r="E1418" s="31" t="s">
        <v>3299</v>
      </c>
      <c r="F1418" s="31" t="s">
        <v>3300</v>
      </c>
      <c r="G1418" s="33">
        <v>2136.21221788194</v>
      </c>
      <c r="H1418" s="31" t="s">
        <v>94</v>
      </c>
      <c r="I1418" s="33">
        <v>151.50441261573999</v>
      </c>
      <c r="J1418" s="33">
        <v>14.1</v>
      </c>
      <c r="K1418" s="31" t="s">
        <v>94</v>
      </c>
      <c r="L1418" s="31" t="s">
        <v>95</v>
      </c>
    </row>
    <row r="1419" spans="1:12" x14ac:dyDescent="0.2">
      <c r="A1419" t="str">
        <f>VLOOKUP(B1419,StateFIPS!A$2:B$52,2)</f>
        <v>Missouri</v>
      </c>
      <c r="B1419">
        <f t="shared" si="23"/>
        <v>29</v>
      </c>
      <c r="C1419" s="31" t="s">
        <v>361</v>
      </c>
      <c r="D1419" s="31" t="s">
        <v>3285</v>
      </c>
      <c r="E1419" s="31" t="s">
        <v>3299</v>
      </c>
      <c r="F1419" s="31" t="s">
        <v>3300</v>
      </c>
      <c r="G1419" s="33">
        <v>477.68771829043999</v>
      </c>
      <c r="H1419" s="31" t="s">
        <v>94</v>
      </c>
      <c r="I1419" s="33">
        <v>33.878561580882298</v>
      </c>
      <c r="J1419" s="33">
        <v>14.1</v>
      </c>
      <c r="K1419" s="31" t="s">
        <v>94</v>
      </c>
      <c r="L1419" s="31" t="s">
        <v>95</v>
      </c>
    </row>
    <row r="1420" spans="1:12" x14ac:dyDescent="0.2">
      <c r="A1420" t="str">
        <f>VLOOKUP(B1420,StateFIPS!A$2:B$52,2)</f>
        <v>Missouri</v>
      </c>
      <c r="B1420">
        <f t="shared" si="23"/>
        <v>29</v>
      </c>
      <c r="C1420" s="31" t="s">
        <v>1705</v>
      </c>
      <c r="D1420" s="31" t="s">
        <v>3285</v>
      </c>
      <c r="E1420" s="31" t="s">
        <v>3299</v>
      </c>
      <c r="F1420" s="31" t="s">
        <v>3300</v>
      </c>
      <c r="G1420" s="33">
        <v>46960.377228860198</v>
      </c>
      <c r="H1420" s="31" t="s">
        <v>94</v>
      </c>
      <c r="I1420" s="33">
        <v>3330.5232077205801</v>
      </c>
      <c r="J1420" s="33">
        <v>14.1</v>
      </c>
      <c r="K1420" s="31" t="s">
        <v>94</v>
      </c>
      <c r="L1420" s="31" t="s">
        <v>95</v>
      </c>
    </row>
    <row r="1421" spans="1:12" x14ac:dyDescent="0.2">
      <c r="A1421" t="str">
        <f>VLOOKUP(B1421,StateFIPS!A$2:B$52,2)</f>
        <v>Missouri</v>
      </c>
      <c r="B1421">
        <f t="shared" si="23"/>
        <v>29</v>
      </c>
      <c r="C1421" s="31" t="s">
        <v>375</v>
      </c>
      <c r="D1421" s="31" t="s">
        <v>3285</v>
      </c>
      <c r="E1421" s="31" t="s">
        <v>3299</v>
      </c>
      <c r="F1421" s="31" t="s">
        <v>3300</v>
      </c>
      <c r="G1421" s="33">
        <v>2136.21221788194</v>
      </c>
      <c r="H1421" s="31" t="s">
        <v>94</v>
      </c>
      <c r="I1421" s="33">
        <v>151.50441261573999</v>
      </c>
      <c r="J1421" s="33">
        <v>14.1</v>
      </c>
      <c r="K1421" s="31" t="s">
        <v>94</v>
      </c>
      <c r="L1421" s="31" t="s">
        <v>95</v>
      </c>
    </row>
    <row r="1422" spans="1:12" x14ac:dyDescent="0.2">
      <c r="A1422" t="str">
        <f>VLOOKUP(B1422,StateFIPS!A$2:B$52,2)</f>
        <v>Missouri</v>
      </c>
      <c r="B1422">
        <f t="shared" si="23"/>
        <v>29</v>
      </c>
      <c r="C1422" s="31" t="s">
        <v>376</v>
      </c>
      <c r="D1422" s="31" t="s">
        <v>3285</v>
      </c>
      <c r="E1422" s="31" t="s">
        <v>3299</v>
      </c>
      <c r="F1422" s="31" t="s">
        <v>3300</v>
      </c>
      <c r="G1422" s="33">
        <v>2136.21221788194</v>
      </c>
      <c r="H1422" s="31" t="s">
        <v>94</v>
      </c>
      <c r="I1422" s="33">
        <v>151.50441261573999</v>
      </c>
      <c r="J1422" s="33">
        <v>14.1</v>
      </c>
      <c r="K1422" s="31" t="s">
        <v>94</v>
      </c>
      <c r="L1422" s="31" t="s">
        <v>95</v>
      </c>
    </row>
    <row r="1423" spans="1:12" x14ac:dyDescent="0.2">
      <c r="A1423" t="str">
        <f>VLOOKUP(B1423,StateFIPS!A$2:B$52,2)</f>
        <v>Missouri</v>
      </c>
      <c r="B1423">
        <f t="shared" si="23"/>
        <v>29</v>
      </c>
      <c r="C1423" s="31" t="s">
        <v>1686</v>
      </c>
      <c r="D1423" s="31" t="s">
        <v>3285</v>
      </c>
      <c r="E1423" s="31" t="s">
        <v>3299</v>
      </c>
      <c r="F1423" s="31" t="s">
        <v>3300</v>
      </c>
      <c r="G1423" s="33">
        <v>220.47125459558799</v>
      </c>
      <c r="H1423" s="31" t="s">
        <v>94</v>
      </c>
      <c r="I1423" s="33">
        <v>15.6362591911764</v>
      </c>
      <c r="J1423" s="33">
        <v>14.1</v>
      </c>
      <c r="K1423" s="31" t="s">
        <v>94</v>
      </c>
      <c r="L1423" s="31" t="s">
        <v>95</v>
      </c>
    </row>
    <row r="1424" spans="1:12" x14ac:dyDescent="0.2">
      <c r="A1424" t="str">
        <f>VLOOKUP(B1424,StateFIPS!A$2:B$52,2)</f>
        <v>Missouri</v>
      </c>
      <c r="B1424">
        <f t="shared" si="23"/>
        <v>29</v>
      </c>
      <c r="C1424" s="31" t="s">
        <v>1683</v>
      </c>
      <c r="D1424" s="31" t="s">
        <v>3285</v>
      </c>
      <c r="E1424" s="31" t="s">
        <v>3299</v>
      </c>
      <c r="F1424" s="31" t="s">
        <v>3300</v>
      </c>
      <c r="G1424" s="33">
        <v>2136.21221788194</v>
      </c>
      <c r="H1424" s="31" t="s">
        <v>94</v>
      </c>
      <c r="I1424" s="33">
        <v>151.50441261573999</v>
      </c>
      <c r="J1424" s="33">
        <v>14.1</v>
      </c>
      <c r="K1424" s="31" t="s">
        <v>94</v>
      </c>
      <c r="L1424" s="31" t="s">
        <v>95</v>
      </c>
    </row>
    <row r="1425" spans="1:12" x14ac:dyDescent="0.2">
      <c r="A1425" t="str">
        <f>VLOOKUP(B1425,StateFIPS!A$2:B$52,2)</f>
        <v>Missouri</v>
      </c>
      <c r="B1425">
        <f t="shared" si="23"/>
        <v>29</v>
      </c>
      <c r="C1425" s="31" t="s">
        <v>1679</v>
      </c>
      <c r="D1425" s="31" t="s">
        <v>3285</v>
      </c>
      <c r="E1425" s="31" t="s">
        <v>3299</v>
      </c>
      <c r="F1425" s="31" t="s">
        <v>3300</v>
      </c>
      <c r="G1425" s="33">
        <v>955.37543658087998</v>
      </c>
      <c r="H1425" s="31" t="s">
        <v>94</v>
      </c>
      <c r="I1425" s="33">
        <v>67.757123161764596</v>
      </c>
      <c r="J1425" s="33">
        <v>14.1</v>
      </c>
      <c r="K1425" s="31" t="s">
        <v>94</v>
      </c>
      <c r="L1425" s="31" t="s">
        <v>95</v>
      </c>
    </row>
    <row r="1426" spans="1:12" x14ac:dyDescent="0.2">
      <c r="A1426" t="str">
        <f>VLOOKUP(B1426,StateFIPS!A$2:B$52,2)</f>
        <v>Missouri</v>
      </c>
      <c r="B1426">
        <f t="shared" si="23"/>
        <v>29</v>
      </c>
      <c r="C1426" s="31" t="s">
        <v>1631</v>
      </c>
      <c r="D1426" s="31" t="s">
        <v>3285</v>
      </c>
      <c r="E1426" s="31" t="s">
        <v>3299</v>
      </c>
      <c r="F1426" s="31" t="s">
        <v>3300</v>
      </c>
      <c r="G1426" s="33">
        <v>2136.21221788194</v>
      </c>
      <c r="H1426" s="31" t="s">
        <v>94</v>
      </c>
      <c r="I1426" s="33">
        <v>151.50441261573999</v>
      </c>
      <c r="J1426" s="33">
        <v>14.1</v>
      </c>
      <c r="K1426" s="31" t="s">
        <v>94</v>
      </c>
      <c r="L1426" s="31" t="s">
        <v>95</v>
      </c>
    </row>
    <row r="1427" spans="1:12" x14ac:dyDescent="0.2">
      <c r="A1427" t="str">
        <f>VLOOKUP(B1427,StateFIPS!A$2:B$52,2)</f>
        <v>Missouri</v>
      </c>
      <c r="B1427">
        <f t="shared" si="23"/>
        <v>29</v>
      </c>
      <c r="C1427" s="31" t="s">
        <v>1612</v>
      </c>
      <c r="D1427" s="31" t="s">
        <v>3285</v>
      </c>
      <c r="E1427" s="31" t="s">
        <v>3299</v>
      </c>
      <c r="F1427" s="31" t="s">
        <v>3300</v>
      </c>
      <c r="G1427" s="33">
        <v>8708.6145565257102</v>
      </c>
      <c r="H1427" s="31" t="s">
        <v>94</v>
      </c>
      <c r="I1427" s="33">
        <v>617.63223805146902</v>
      </c>
      <c r="J1427" s="33">
        <v>14.1</v>
      </c>
      <c r="K1427" s="31" t="s">
        <v>94</v>
      </c>
      <c r="L1427" s="31" t="s">
        <v>95</v>
      </c>
    </row>
    <row r="1428" spans="1:12" x14ac:dyDescent="0.2">
      <c r="A1428" t="str">
        <f>VLOOKUP(B1428,StateFIPS!A$2:B$52,2)</f>
        <v>Missouri</v>
      </c>
      <c r="B1428">
        <f t="shared" si="23"/>
        <v>29</v>
      </c>
      <c r="C1428" s="31" t="s">
        <v>1609</v>
      </c>
      <c r="D1428" s="31" t="s">
        <v>3285</v>
      </c>
      <c r="E1428" s="31" t="s">
        <v>3299</v>
      </c>
      <c r="F1428" s="31" t="s">
        <v>3300</v>
      </c>
      <c r="G1428" s="33">
        <v>7238.8061925551301</v>
      </c>
      <c r="H1428" s="31" t="s">
        <v>94</v>
      </c>
      <c r="I1428" s="33">
        <v>513.39051011029301</v>
      </c>
      <c r="J1428" s="33">
        <v>14.1</v>
      </c>
      <c r="K1428" s="31" t="s">
        <v>94</v>
      </c>
      <c r="L1428" s="31" t="s">
        <v>95</v>
      </c>
    </row>
    <row r="1429" spans="1:12" x14ac:dyDescent="0.2">
      <c r="A1429" t="str">
        <f>VLOOKUP(B1429,StateFIPS!A$2:B$52,2)</f>
        <v>Missouri</v>
      </c>
      <c r="B1429">
        <f t="shared" si="23"/>
        <v>29</v>
      </c>
      <c r="C1429" s="31" t="s">
        <v>1606</v>
      </c>
      <c r="D1429" s="31" t="s">
        <v>3285</v>
      </c>
      <c r="E1429" s="31" t="s">
        <v>3299</v>
      </c>
      <c r="F1429" s="31" t="s">
        <v>3300</v>
      </c>
      <c r="G1429" s="33">
        <v>5952.7238740808698</v>
      </c>
      <c r="H1429" s="31" t="s">
        <v>94</v>
      </c>
      <c r="I1429" s="33">
        <v>422.17899816176401</v>
      </c>
      <c r="J1429" s="33">
        <v>14.1</v>
      </c>
      <c r="K1429" s="31" t="s">
        <v>94</v>
      </c>
      <c r="L1429" s="31" t="s">
        <v>95</v>
      </c>
    </row>
    <row r="1430" spans="1:12" x14ac:dyDescent="0.2">
      <c r="A1430" t="str">
        <f>VLOOKUP(B1430,StateFIPS!A$2:B$52,2)</f>
        <v>Missouri</v>
      </c>
      <c r="B1430">
        <f t="shared" si="23"/>
        <v>29</v>
      </c>
      <c r="C1430" s="31" t="s">
        <v>377</v>
      </c>
      <c r="D1430" s="31" t="s">
        <v>3285</v>
      </c>
      <c r="E1430" s="31" t="s">
        <v>3299</v>
      </c>
      <c r="F1430" s="31" t="s">
        <v>3300</v>
      </c>
      <c r="G1430" s="33">
        <v>2136.21221788194</v>
      </c>
      <c r="H1430" s="31" t="s">
        <v>94</v>
      </c>
      <c r="I1430" s="33">
        <v>151.50441261573999</v>
      </c>
      <c r="J1430" s="33">
        <v>14.1</v>
      </c>
      <c r="K1430" s="31" t="s">
        <v>94</v>
      </c>
      <c r="L1430" s="31" t="s">
        <v>95</v>
      </c>
    </row>
    <row r="1431" spans="1:12" x14ac:dyDescent="0.2">
      <c r="A1431" t="str">
        <f>VLOOKUP(B1431,StateFIPS!A$2:B$52,2)</f>
        <v>Missouri</v>
      </c>
      <c r="B1431">
        <f t="shared" si="23"/>
        <v>29</v>
      </c>
      <c r="C1431" s="31" t="s">
        <v>1602</v>
      </c>
      <c r="D1431" s="31" t="s">
        <v>3285</v>
      </c>
      <c r="E1431" s="31" t="s">
        <v>3299</v>
      </c>
      <c r="F1431" s="31" t="s">
        <v>3300</v>
      </c>
      <c r="G1431" s="33">
        <v>2136.21221788194</v>
      </c>
      <c r="H1431" s="31" t="s">
        <v>94</v>
      </c>
      <c r="I1431" s="33">
        <v>151.50441261573999</v>
      </c>
      <c r="J1431" s="33">
        <v>14.1</v>
      </c>
      <c r="K1431" s="31" t="s">
        <v>94</v>
      </c>
      <c r="L1431" s="31" t="s">
        <v>95</v>
      </c>
    </row>
    <row r="1432" spans="1:12" x14ac:dyDescent="0.2">
      <c r="A1432" t="str">
        <f>VLOOKUP(B1432,StateFIPS!A$2:B$52,2)</f>
        <v>Missouri</v>
      </c>
      <c r="B1432">
        <f t="shared" si="23"/>
        <v>29</v>
      </c>
      <c r="C1432" s="31" t="s">
        <v>378</v>
      </c>
      <c r="D1432" s="31" t="s">
        <v>3285</v>
      </c>
      <c r="E1432" s="31" t="s">
        <v>3299</v>
      </c>
      <c r="F1432" s="31" t="s">
        <v>3300</v>
      </c>
      <c r="G1432" s="33">
        <v>955.37543658087998</v>
      </c>
      <c r="H1432" s="31" t="s">
        <v>94</v>
      </c>
      <c r="I1432" s="33">
        <v>67.757123161764596</v>
      </c>
      <c r="J1432" s="33">
        <v>14.1</v>
      </c>
      <c r="K1432" s="31" t="s">
        <v>94</v>
      </c>
      <c r="L1432" s="31" t="s">
        <v>95</v>
      </c>
    </row>
    <row r="1433" spans="1:12" x14ac:dyDescent="0.2">
      <c r="A1433" t="str">
        <f>VLOOKUP(B1433,StateFIPS!A$2:B$52,2)</f>
        <v>Missouri</v>
      </c>
      <c r="B1433">
        <f t="shared" si="23"/>
        <v>29</v>
      </c>
      <c r="C1433" s="31" t="s">
        <v>379</v>
      </c>
      <c r="D1433" s="31" t="s">
        <v>3285</v>
      </c>
      <c r="E1433" s="31" t="s">
        <v>3299</v>
      </c>
      <c r="F1433" s="31" t="s">
        <v>3300</v>
      </c>
      <c r="G1433" s="33">
        <v>2136.21221788194</v>
      </c>
      <c r="H1433" s="31" t="s">
        <v>94</v>
      </c>
      <c r="I1433" s="33">
        <v>151.50441261573999</v>
      </c>
      <c r="J1433" s="33">
        <v>14.1</v>
      </c>
      <c r="K1433" s="31" t="s">
        <v>94</v>
      </c>
      <c r="L1433" s="31" t="s">
        <v>95</v>
      </c>
    </row>
    <row r="1434" spans="1:12" x14ac:dyDescent="0.2">
      <c r="A1434" t="str">
        <f>VLOOKUP(B1434,StateFIPS!A$2:B$52,2)</f>
        <v>Missouri</v>
      </c>
      <c r="B1434">
        <f t="shared" si="23"/>
        <v>29</v>
      </c>
      <c r="C1434" s="31" t="s">
        <v>380</v>
      </c>
      <c r="D1434" s="31" t="s">
        <v>3285</v>
      </c>
      <c r="E1434" s="31" t="s">
        <v>3299</v>
      </c>
      <c r="F1434" s="31" t="s">
        <v>3300</v>
      </c>
      <c r="G1434" s="33">
        <v>477.68771829043999</v>
      </c>
      <c r="H1434" s="31" t="s">
        <v>94</v>
      </c>
      <c r="I1434" s="33">
        <v>33.878561580882298</v>
      </c>
      <c r="J1434" s="33">
        <v>14.1</v>
      </c>
      <c r="K1434" s="31" t="s">
        <v>94</v>
      </c>
      <c r="L1434" s="31" t="s">
        <v>95</v>
      </c>
    </row>
    <row r="1435" spans="1:12" x14ac:dyDescent="0.2">
      <c r="A1435" t="str">
        <f>VLOOKUP(B1435,StateFIPS!A$2:B$52,2)</f>
        <v>Missouri</v>
      </c>
      <c r="B1435">
        <f t="shared" si="23"/>
        <v>29</v>
      </c>
      <c r="C1435" s="31" t="s">
        <v>381</v>
      </c>
      <c r="D1435" s="31" t="s">
        <v>3285</v>
      </c>
      <c r="E1435" s="31" t="s">
        <v>3299</v>
      </c>
      <c r="F1435" s="31" t="s">
        <v>3300</v>
      </c>
      <c r="G1435" s="33">
        <v>2136.21221788194</v>
      </c>
      <c r="H1435" s="31" t="s">
        <v>94</v>
      </c>
      <c r="I1435" s="33">
        <v>151.50441261573999</v>
      </c>
      <c r="J1435" s="33">
        <v>14.1</v>
      </c>
      <c r="K1435" s="31" t="s">
        <v>94</v>
      </c>
      <c r="L1435" s="31" t="s">
        <v>95</v>
      </c>
    </row>
    <row r="1436" spans="1:12" x14ac:dyDescent="0.2">
      <c r="A1436" t="str">
        <f>VLOOKUP(B1436,StateFIPS!A$2:B$52,2)</f>
        <v>Missouri</v>
      </c>
      <c r="B1436">
        <f t="shared" si="23"/>
        <v>29</v>
      </c>
      <c r="C1436" s="31" t="s">
        <v>382</v>
      </c>
      <c r="D1436" s="31" t="s">
        <v>3285</v>
      </c>
      <c r="E1436" s="31" t="s">
        <v>3299</v>
      </c>
      <c r="F1436" s="31" t="s">
        <v>3300</v>
      </c>
      <c r="G1436" s="33">
        <v>2572.1646369485202</v>
      </c>
      <c r="H1436" s="31" t="s">
        <v>94</v>
      </c>
      <c r="I1436" s="33">
        <v>182.42302389705799</v>
      </c>
      <c r="J1436" s="33">
        <v>14.1</v>
      </c>
      <c r="K1436" s="31" t="s">
        <v>94</v>
      </c>
      <c r="L1436" s="31" t="s">
        <v>95</v>
      </c>
    </row>
    <row r="1437" spans="1:12" x14ac:dyDescent="0.2">
      <c r="A1437" t="str">
        <f>VLOOKUP(B1437,StateFIPS!A$2:B$52,2)</f>
        <v>Missouri</v>
      </c>
      <c r="B1437">
        <f t="shared" si="23"/>
        <v>29</v>
      </c>
      <c r="C1437" s="31" t="s">
        <v>1596</v>
      </c>
      <c r="D1437" s="31" t="s">
        <v>3285</v>
      </c>
      <c r="E1437" s="31" t="s">
        <v>3299</v>
      </c>
      <c r="F1437" s="31" t="s">
        <v>3300</v>
      </c>
      <c r="G1437" s="33">
        <v>2136.21221788194</v>
      </c>
      <c r="H1437" s="31" t="s">
        <v>94</v>
      </c>
      <c r="I1437" s="33">
        <v>151.50441261573999</v>
      </c>
      <c r="J1437" s="33">
        <v>14.1</v>
      </c>
      <c r="K1437" s="31" t="s">
        <v>94</v>
      </c>
      <c r="L1437" s="31" t="s">
        <v>95</v>
      </c>
    </row>
    <row r="1438" spans="1:12" x14ac:dyDescent="0.2">
      <c r="A1438" t="str">
        <f>VLOOKUP(B1438,StateFIPS!A$2:B$52,2)</f>
        <v>Missouri</v>
      </c>
      <c r="B1438">
        <f t="shared" si="23"/>
        <v>29</v>
      </c>
      <c r="C1438" s="31" t="s">
        <v>1599</v>
      </c>
      <c r="D1438" s="31" t="s">
        <v>3285</v>
      </c>
      <c r="E1438" s="31" t="s">
        <v>3299</v>
      </c>
      <c r="F1438" s="31" t="s">
        <v>3300</v>
      </c>
      <c r="G1438" s="33">
        <v>3013.1071461397</v>
      </c>
      <c r="H1438" s="31" t="s">
        <v>94</v>
      </c>
      <c r="I1438" s="33">
        <v>213.695542279411</v>
      </c>
      <c r="J1438" s="33">
        <v>14.1</v>
      </c>
      <c r="K1438" s="31" t="s">
        <v>94</v>
      </c>
      <c r="L1438" s="31" t="s">
        <v>95</v>
      </c>
    </row>
    <row r="1439" spans="1:12" x14ac:dyDescent="0.2">
      <c r="A1439" t="str">
        <f>VLOOKUP(B1439,StateFIPS!A$2:B$52,2)</f>
        <v>Missouri</v>
      </c>
      <c r="B1439">
        <f t="shared" si="23"/>
        <v>29</v>
      </c>
      <c r="C1439" s="31" t="s">
        <v>383</v>
      </c>
      <c r="D1439" s="31" t="s">
        <v>3285</v>
      </c>
      <c r="E1439" s="31" t="s">
        <v>3299</v>
      </c>
      <c r="F1439" s="31" t="s">
        <v>3300</v>
      </c>
      <c r="G1439" s="33">
        <v>1580.0439912683801</v>
      </c>
      <c r="H1439" s="31" t="s">
        <v>94</v>
      </c>
      <c r="I1439" s="33">
        <v>112.059857536764</v>
      </c>
      <c r="J1439" s="33">
        <v>14.1</v>
      </c>
      <c r="K1439" s="31" t="s">
        <v>94</v>
      </c>
      <c r="L1439" s="31" t="s">
        <v>95</v>
      </c>
    </row>
    <row r="1440" spans="1:12" x14ac:dyDescent="0.2">
      <c r="A1440" t="str">
        <f>VLOOKUP(B1440,StateFIPS!A$2:B$52,2)</f>
        <v>Missouri</v>
      </c>
      <c r="B1440">
        <f t="shared" si="23"/>
        <v>29</v>
      </c>
      <c r="C1440" s="31" t="s">
        <v>384</v>
      </c>
      <c r="D1440" s="31" t="s">
        <v>3285</v>
      </c>
      <c r="E1440" s="31" t="s">
        <v>3299</v>
      </c>
      <c r="F1440" s="31" t="s">
        <v>3300</v>
      </c>
      <c r="G1440" s="33">
        <v>2136.21221788194</v>
      </c>
      <c r="H1440" s="31" t="s">
        <v>94</v>
      </c>
      <c r="I1440" s="33">
        <v>151.50441261573999</v>
      </c>
      <c r="J1440" s="33">
        <v>14.1</v>
      </c>
      <c r="K1440" s="31" t="s">
        <v>94</v>
      </c>
      <c r="L1440" s="31" t="s">
        <v>95</v>
      </c>
    </row>
    <row r="1441" spans="1:12" x14ac:dyDescent="0.2">
      <c r="A1441" t="str">
        <f>VLOOKUP(B1441,StateFIPS!A$2:B$52,2)</f>
        <v>Missouri</v>
      </c>
      <c r="B1441">
        <f t="shared" si="23"/>
        <v>29</v>
      </c>
      <c r="C1441" s="31" t="s">
        <v>349</v>
      </c>
      <c r="D1441" s="31" t="s">
        <v>3285</v>
      </c>
      <c r="E1441" s="31" t="s">
        <v>3299</v>
      </c>
      <c r="F1441" s="31" t="s">
        <v>3300</v>
      </c>
      <c r="G1441" s="33">
        <v>2136.21221788194</v>
      </c>
      <c r="H1441" s="31" t="s">
        <v>94</v>
      </c>
      <c r="I1441" s="33">
        <v>151.50441261573999</v>
      </c>
      <c r="J1441" s="33">
        <v>14.1</v>
      </c>
      <c r="K1441" s="31" t="s">
        <v>94</v>
      </c>
      <c r="L1441" s="31" t="s">
        <v>95</v>
      </c>
    </row>
    <row r="1442" spans="1:12" x14ac:dyDescent="0.2">
      <c r="A1442" t="str">
        <f>VLOOKUP(B1442,StateFIPS!A$2:B$52,2)</f>
        <v>Missouri</v>
      </c>
      <c r="B1442">
        <f t="shared" si="23"/>
        <v>29</v>
      </c>
      <c r="C1442" s="31" t="s">
        <v>1590</v>
      </c>
      <c r="D1442" s="31" t="s">
        <v>3285</v>
      </c>
      <c r="E1442" s="31" t="s">
        <v>3299</v>
      </c>
      <c r="F1442" s="31" t="s">
        <v>3300</v>
      </c>
      <c r="G1442" s="33">
        <v>2136.21221788194</v>
      </c>
      <c r="H1442" s="31" t="s">
        <v>94</v>
      </c>
      <c r="I1442" s="33">
        <v>151.50441261573999</v>
      </c>
      <c r="J1442" s="33">
        <v>14.1</v>
      </c>
      <c r="K1442" s="31" t="s">
        <v>94</v>
      </c>
      <c r="L1442" s="31" t="s">
        <v>95</v>
      </c>
    </row>
    <row r="1443" spans="1:12" x14ac:dyDescent="0.2">
      <c r="A1443" t="str">
        <f>VLOOKUP(B1443,StateFIPS!A$2:B$52,2)</f>
        <v>Missouri</v>
      </c>
      <c r="B1443">
        <f t="shared" si="23"/>
        <v>29</v>
      </c>
      <c r="C1443" s="31" t="s">
        <v>347</v>
      </c>
      <c r="D1443" s="31" t="s">
        <v>3285</v>
      </c>
      <c r="E1443" s="31" t="s">
        <v>3299</v>
      </c>
      <c r="F1443" s="31" t="s">
        <v>3300</v>
      </c>
      <c r="G1443" s="33">
        <v>2136.21221788194</v>
      </c>
      <c r="H1443" s="31" t="s">
        <v>94</v>
      </c>
      <c r="I1443" s="33">
        <v>151.50441261573999</v>
      </c>
      <c r="J1443" s="33">
        <v>14.1</v>
      </c>
      <c r="K1443" s="31" t="s">
        <v>94</v>
      </c>
      <c r="L1443" s="31" t="s">
        <v>95</v>
      </c>
    </row>
    <row r="1444" spans="1:12" x14ac:dyDescent="0.2">
      <c r="A1444" t="str">
        <f>VLOOKUP(B1444,StateFIPS!A$2:B$52,2)</f>
        <v>Missouri</v>
      </c>
      <c r="B1444">
        <f t="shared" si="23"/>
        <v>29</v>
      </c>
      <c r="C1444" s="31" t="s">
        <v>372</v>
      </c>
      <c r="D1444" s="31" t="s">
        <v>3285</v>
      </c>
      <c r="E1444" s="31" t="s">
        <v>3299</v>
      </c>
      <c r="F1444" s="31" t="s">
        <v>3300</v>
      </c>
      <c r="G1444" s="33">
        <v>2136.21221788194</v>
      </c>
      <c r="H1444" s="31" t="s">
        <v>94</v>
      </c>
      <c r="I1444" s="33">
        <v>151.50441261573999</v>
      </c>
      <c r="J1444" s="33">
        <v>14.1</v>
      </c>
      <c r="K1444" s="31" t="s">
        <v>94</v>
      </c>
      <c r="L1444" s="31" t="s">
        <v>95</v>
      </c>
    </row>
    <row r="1445" spans="1:12" x14ac:dyDescent="0.2">
      <c r="A1445" t="str">
        <f>VLOOKUP(B1445,StateFIPS!A$2:B$52,2)</f>
        <v>Missouri</v>
      </c>
      <c r="B1445">
        <f t="shared" si="23"/>
        <v>29</v>
      </c>
      <c r="C1445" s="31" t="s">
        <v>1603</v>
      </c>
      <c r="D1445" s="31" t="s">
        <v>3285</v>
      </c>
      <c r="E1445" s="31" t="s">
        <v>3299</v>
      </c>
      <c r="F1445" s="31" t="s">
        <v>3300</v>
      </c>
      <c r="G1445" s="33">
        <v>2136.21221788194</v>
      </c>
      <c r="H1445" s="31" t="s">
        <v>94</v>
      </c>
      <c r="I1445" s="33">
        <v>151.50441261573999</v>
      </c>
      <c r="J1445" s="33">
        <v>14.1</v>
      </c>
      <c r="K1445" s="31" t="s">
        <v>94</v>
      </c>
      <c r="L1445" s="31" t="s">
        <v>95</v>
      </c>
    </row>
    <row r="1446" spans="1:12" x14ac:dyDescent="0.2">
      <c r="A1446" t="str">
        <f>VLOOKUP(B1446,StateFIPS!A$2:B$52,2)</f>
        <v>Missouri</v>
      </c>
      <c r="B1446">
        <f t="shared" si="23"/>
        <v>29</v>
      </c>
      <c r="C1446" s="31" t="s">
        <v>338</v>
      </c>
      <c r="D1446" s="31" t="s">
        <v>3285</v>
      </c>
      <c r="E1446" s="31" t="s">
        <v>3299</v>
      </c>
      <c r="F1446" s="31" t="s">
        <v>3300</v>
      </c>
      <c r="G1446" s="33">
        <v>2136.21221788194</v>
      </c>
      <c r="H1446" s="31" t="s">
        <v>94</v>
      </c>
      <c r="I1446" s="33">
        <v>151.50441261573999</v>
      </c>
      <c r="J1446" s="33">
        <v>14.1</v>
      </c>
      <c r="K1446" s="31" t="s">
        <v>94</v>
      </c>
      <c r="L1446" s="31" t="s">
        <v>95</v>
      </c>
    </row>
    <row r="1447" spans="1:12" x14ac:dyDescent="0.2">
      <c r="A1447" t="str">
        <f>VLOOKUP(B1447,StateFIPS!A$2:B$52,2)</f>
        <v>Missouri</v>
      </c>
      <c r="B1447">
        <f t="shared" si="23"/>
        <v>29</v>
      </c>
      <c r="C1447" s="31" t="s">
        <v>1641</v>
      </c>
      <c r="D1447" s="31" t="s">
        <v>3285</v>
      </c>
      <c r="E1447" s="31" t="s">
        <v>3299</v>
      </c>
      <c r="F1447" s="31" t="s">
        <v>3300</v>
      </c>
      <c r="G1447" s="33">
        <v>2136.21221788194</v>
      </c>
      <c r="H1447" s="31" t="s">
        <v>94</v>
      </c>
      <c r="I1447" s="33">
        <v>151.50441261573999</v>
      </c>
      <c r="J1447" s="33">
        <v>14.1</v>
      </c>
      <c r="K1447" s="31" t="s">
        <v>94</v>
      </c>
      <c r="L1447" s="31" t="s">
        <v>95</v>
      </c>
    </row>
    <row r="1448" spans="1:12" x14ac:dyDescent="0.2">
      <c r="A1448" t="str">
        <f>VLOOKUP(B1448,StateFIPS!A$2:B$52,2)</f>
        <v>Missouri</v>
      </c>
      <c r="B1448">
        <f t="shared" si="23"/>
        <v>29</v>
      </c>
      <c r="C1448" s="31" t="s">
        <v>339</v>
      </c>
      <c r="D1448" s="31" t="s">
        <v>3285</v>
      </c>
      <c r="E1448" s="31" t="s">
        <v>3299</v>
      </c>
      <c r="F1448" s="31" t="s">
        <v>3300</v>
      </c>
      <c r="G1448" s="33">
        <v>2136.21221788194</v>
      </c>
      <c r="H1448" s="31" t="s">
        <v>94</v>
      </c>
      <c r="I1448" s="33">
        <v>151.50441261573999</v>
      </c>
      <c r="J1448" s="33">
        <v>14.1</v>
      </c>
      <c r="K1448" s="31" t="s">
        <v>94</v>
      </c>
      <c r="L1448" s="31" t="s">
        <v>95</v>
      </c>
    </row>
    <row r="1449" spans="1:12" x14ac:dyDescent="0.2">
      <c r="A1449" t="str">
        <f>VLOOKUP(B1449,StateFIPS!A$2:B$52,2)</f>
        <v>Missouri</v>
      </c>
      <c r="B1449">
        <f t="shared" si="23"/>
        <v>29</v>
      </c>
      <c r="C1449" s="31" t="s">
        <v>1638</v>
      </c>
      <c r="D1449" s="31" t="s">
        <v>3285</v>
      </c>
      <c r="E1449" s="31" t="s">
        <v>3299</v>
      </c>
      <c r="F1449" s="31" t="s">
        <v>3300</v>
      </c>
      <c r="G1449" s="33">
        <v>2136.21221788194</v>
      </c>
      <c r="H1449" s="31" t="s">
        <v>94</v>
      </c>
      <c r="I1449" s="33">
        <v>151.50441261573999</v>
      </c>
      <c r="J1449" s="33">
        <v>14.1</v>
      </c>
      <c r="K1449" s="31" t="s">
        <v>94</v>
      </c>
      <c r="L1449" s="31" t="s">
        <v>95</v>
      </c>
    </row>
    <row r="1450" spans="1:12" x14ac:dyDescent="0.2">
      <c r="A1450" t="str">
        <f>VLOOKUP(B1450,StateFIPS!A$2:B$52,2)</f>
        <v>Missouri</v>
      </c>
      <c r="B1450">
        <f t="shared" si="23"/>
        <v>29</v>
      </c>
      <c r="C1450" s="31" t="s">
        <v>1635</v>
      </c>
      <c r="D1450" s="31" t="s">
        <v>3285</v>
      </c>
      <c r="E1450" s="31" t="s">
        <v>3299</v>
      </c>
      <c r="F1450" s="31" t="s">
        <v>3300</v>
      </c>
      <c r="G1450" s="33">
        <v>1322.82752757353</v>
      </c>
      <c r="H1450" s="31" t="s">
        <v>94</v>
      </c>
      <c r="I1450" s="33">
        <v>93.817555147058599</v>
      </c>
      <c r="J1450" s="33">
        <v>14.1</v>
      </c>
      <c r="K1450" s="31" t="s">
        <v>94</v>
      </c>
      <c r="L1450" s="31" t="s">
        <v>95</v>
      </c>
    </row>
    <row r="1451" spans="1:12" x14ac:dyDescent="0.2">
      <c r="A1451" t="str">
        <f>VLOOKUP(B1451,StateFIPS!A$2:B$52,2)</f>
        <v>Missouri</v>
      </c>
      <c r="B1451">
        <f t="shared" si="23"/>
        <v>29</v>
      </c>
      <c r="C1451" s="31" t="s">
        <v>1645</v>
      </c>
      <c r="D1451" s="31" t="s">
        <v>3285</v>
      </c>
      <c r="E1451" s="31" t="s">
        <v>3299</v>
      </c>
      <c r="F1451" s="31" t="s">
        <v>3300</v>
      </c>
      <c r="G1451" s="33">
        <v>2136.21221788194</v>
      </c>
      <c r="H1451" s="31" t="s">
        <v>94</v>
      </c>
      <c r="I1451" s="33">
        <v>151.50441261573999</v>
      </c>
      <c r="J1451" s="33">
        <v>14.1</v>
      </c>
      <c r="K1451" s="31" t="s">
        <v>94</v>
      </c>
      <c r="L1451" s="31" t="s">
        <v>95</v>
      </c>
    </row>
    <row r="1452" spans="1:12" x14ac:dyDescent="0.2">
      <c r="A1452" t="str">
        <f>VLOOKUP(B1452,StateFIPS!A$2:B$52,2)</f>
        <v>Missouri</v>
      </c>
      <c r="B1452">
        <f t="shared" si="23"/>
        <v>29</v>
      </c>
      <c r="C1452" s="31" t="s">
        <v>2763</v>
      </c>
      <c r="D1452" s="31" t="s">
        <v>3285</v>
      </c>
      <c r="E1452" s="31" t="s">
        <v>3299</v>
      </c>
      <c r="F1452" s="31" t="s">
        <v>3300</v>
      </c>
      <c r="G1452" s="33">
        <v>2136.21221788194</v>
      </c>
      <c r="H1452" s="31" t="s">
        <v>94</v>
      </c>
      <c r="I1452" s="33">
        <v>151.50441261573999</v>
      </c>
      <c r="J1452" s="33">
        <v>14.1</v>
      </c>
      <c r="K1452" s="31" t="s">
        <v>94</v>
      </c>
      <c r="L1452" s="31" t="s">
        <v>95</v>
      </c>
    </row>
    <row r="1453" spans="1:12" x14ac:dyDescent="0.2">
      <c r="A1453" t="str">
        <f>VLOOKUP(B1453,StateFIPS!A$2:B$52,2)</f>
        <v>Missouri</v>
      </c>
      <c r="B1453">
        <f t="shared" si="23"/>
        <v>29</v>
      </c>
      <c r="C1453" s="31" t="s">
        <v>1626</v>
      </c>
      <c r="D1453" s="31" t="s">
        <v>3285</v>
      </c>
      <c r="E1453" s="31" t="s">
        <v>3299</v>
      </c>
      <c r="F1453" s="31" t="s">
        <v>3300</v>
      </c>
      <c r="G1453" s="33">
        <v>2136.21221788194</v>
      </c>
      <c r="H1453" s="31" t="s">
        <v>94</v>
      </c>
      <c r="I1453" s="33">
        <v>151.50441261573999</v>
      </c>
      <c r="J1453" s="33">
        <v>14.1</v>
      </c>
      <c r="K1453" s="31" t="s">
        <v>94</v>
      </c>
      <c r="L1453" s="31" t="s">
        <v>95</v>
      </c>
    </row>
    <row r="1454" spans="1:12" x14ac:dyDescent="0.2">
      <c r="A1454" t="str">
        <f>VLOOKUP(B1454,StateFIPS!A$2:B$52,2)</f>
        <v>Missouri</v>
      </c>
      <c r="B1454">
        <f t="shared" si="23"/>
        <v>29</v>
      </c>
      <c r="C1454" s="31" t="s">
        <v>1622</v>
      </c>
      <c r="D1454" s="31" t="s">
        <v>3285</v>
      </c>
      <c r="E1454" s="31" t="s">
        <v>3299</v>
      </c>
      <c r="F1454" s="31" t="s">
        <v>3300</v>
      </c>
      <c r="G1454" s="33">
        <v>404.19730009191102</v>
      </c>
      <c r="H1454" s="31" t="s">
        <v>94</v>
      </c>
      <c r="I1454" s="33">
        <v>28.666475183823501</v>
      </c>
      <c r="J1454" s="33">
        <v>14.1</v>
      </c>
      <c r="K1454" s="31" t="s">
        <v>94</v>
      </c>
      <c r="L1454" s="31" t="s">
        <v>95</v>
      </c>
    </row>
    <row r="1455" spans="1:12" x14ac:dyDescent="0.2">
      <c r="A1455" t="str">
        <f>VLOOKUP(B1455,StateFIPS!A$2:B$52,2)</f>
        <v>Missouri</v>
      </c>
      <c r="B1455">
        <f t="shared" si="23"/>
        <v>29</v>
      </c>
      <c r="C1455" s="31" t="s">
        <v>340</v>
      </c>
      <c r="D1455" s="31" t="s">
        <v>3285</v>
      </c>
      <c r="E1455" s="31" t="s">
        <v>3299</v>
      </c>
      <c r="F1455" s="31" t="s">
        <v>3300</v>
      </c>
      <c r="G1455" s="33">
        <v>3968.48258272058</v>
      </c>
      <c r="H1455" s="31" t="s">
        <v>94</v>
      </c>
      <c r="I1455" s="33">
        <v>281.45266544117601</v>
      </c>
      <c r="J1455" s="33">
        <v>14.1</v>
      </c>
      <c r="K1455" s="31" t="s">
        <v>94</v>
      </c>
      <c r="L1455" s="31" t="s">
        <v>95</v>
      </c>
    </row>
    <row r="1456" spans="1:12" x14ac:dyDescent="0.2">
      <c r="A1456" t="str">
        <f>VLOOKUP(B1456,StateFIPS!A$2:B$52,2)</f>
        <v>Missouri</v>
      </c>
      <c r="B1456">
        <f t="shared" si="23"/>
        <v>29</v>
      </c>
      <c r="C1456" s="31" t="s">
        <v>341</v>
      </c>
      <c r="D1456" s="31" t="s">
        <v>3285</v>
      </c>
      <c r="E1456" s="31" t="s">
        <v>3299</v>
      </c>
      <c r="F1456" s="31" t="s">
        <v>3300</v>
      </c>
      <c r="G1456" s="33">
        <v>2136.21221788194</v>
      </c>
      <c r="H1456" s="31" t="s">
        <v>94</v>
      </c>
      <c r="I1456" s="33">
        <v>151.50441261573999</v>
      </c>
      <c r="J1456" s="33">
        <v>14.1</v>
      </c>
      <c r="K1456" s="31" t="s">
        <v>94</v>
      </c>
      <c r="L1456" s="31" t="s">
        <v>95</v>
      </c>
    </row>
    <row r="1457" spans="1:12" x14ac:dyDescent="0.2">
      <c r="A1457" t="str">
        <f>VLOOKUP(B1457,StateFIPS!A$2:B$52,2)</f>
        <v>Missouri</v>
      </c>
      <c r="B1457">
        <f t="shared" si="23"/>
        <v>29</v>
      </c>
      <c r="C1457" s="31" t="s">
        <v>342</v>
      </c>
      <c r="D1457" s="31" t="s">
        <v>3285</v>
      </c>
      <c r="E1457" s="31" t="s">
        <v>3299</v>
      </c>
      <c r="F1457" s="31" t="s">
        <v>3300</v>
      </c>
      <c r="G1457" s="33">
        <v>2136.21221788194</v>
      </c>
      <c r="H1457" s="31" t="s">
        <v>94</v>
      </c>
      <c r="I1457" s="33">
        <v>151.50441261573999</v>
      </c>
      <c r="J1457" s="33">
        <v>14.1</v>
      </c>
      <c r="K1457" s="31" t="s">
        <v>94</v>
      </c>
      <c r="L1457" s="31" t="s">
        <v>95</v>
      </c>
    </row>
    <row r="1458" spans="1:12" x14ac:dyDescent="0.2">
      <c r="A1458" t="str">
        <f>VLOOKUP(B1458,StateFIPS!A$2:B$52,2)</f>
        <v>Missouri</v>
      </c>
      <c r="B1458">
        <f t="shared" si="23"/>
        <v>29</v>
      </c>
      <c r="C1458" s="31" t="s">
        <v>1619</v>
      </c>
      <c r="D1458" s="31" t="s">
        <v>3285</v>
      </c>
      <c r="E1458" s="31" t="s">
        <v>3299</v>
      </c>
      <c r="F1458" s="31" t="s">
        <v>3300</v>
      </c>
      <c r="G1458" s="33">
        <v>18078.642876838199</v>
      </c>
      <c r="H1458" s="31" t="s">
        <v>94</v>
      </c>
      <c r="I1458" s="33">
        <v>1282.17325367647</v>
      </c>
      <c r="J1458" s="33">
        <v>14.1</v>
      </c>
      <c r="K1458" s="31" t="s">
        <v>94</v>
      </c>
      <c r="L1458" s="31" t="s">
        <v>95</v>
      </c>
    </row>
    <row r="1459" spans="1:12" x14ac:dyDescent="0.2">
      <c r="A1459" t="str">
        <f>VLOOKUP(B1459,StateFIPS!A$2:B$52,2)</f>
        <v>Missouri</v>
      </c>
      <c r="B1459">
        <f t="shared" si="23"/>
        <v>29</v>
      </c>
      <c r="C1459" s="31" t="s">
        <v>343</v>
      </c>
      <c r="D1459" s="31" t="s">
        <v>3285</v>
      </c>
      <c r="E1459" s="31" t="s">
        <v>3299</v>
      </c>
      <c r="F1459" s="31" t="s">
        <v>3300</v>
      </c>
      <c r="G1459" s="33">
        <v>2136.21221788194</v>
      </c>
      <c r="H1459" s="31" t="s">
        <v>94</v>
      </c>
      <c r="I1459" s="33">
        <v>151.50441261573999</v>
      </c>
      <c r="J1459" s="33">
        <v>14.1</v>
      </c>
      <c r="K1459" s="31" t="s">
        <v>94</v>
      </c>
      <c r="L1459" s="31" t="s">
        <v>95</v>
      </c>
    </row>
    <row r="1460" spans="1:12" x14ac:dyDescent="0.2">
      <c r="A1460" t="str">
        <f>VLOOKUP(B1460,StateFIPS!A$2:B$52,2)</f>
        <v>Missouri</v>
      </c>
      <c r="B1460">
        <f t="shared" si="23"/>
        <v>29</v>
      </c>
      <c r="C1460" s="31" t="s">
        <v>344</v>
      </c>
      <c r="D1460" s="31" t="s">
        <v>3285</v>
      </c>
      <c r="E1460" s="31" t="s">
        <v>3299</v>
      </c>
      <c r="F1460" s="31" t="s">
        <v>3300</v>
      </c>
      <c r="G1460" s="33">
        <v>698.15897288602798</v>
      </c>
      <c r="H1460" s="31" t="s">
        <v>94</v>
      </c>
      <c r="I1460" s="33">
        <v>49.514820772058698</v>
      </c>
      <c r="J1460" s="33">
        <v>14.1</v>
      </c>
      <c r="K1460" s="31" t="s">
        <v>94</v>
      </c>
      <c r="L1460" s="31" t="s">
        <v>95</v>
      </c>
    </row>
    <row r="1461" spans="1:12" x14ac:dyDescent="0.2">
      <c r="A1461" t="str">
        <f>VLOOKUP(B1461,StateFIPS!A$2:B$52,2)</f>
        <v>Missouri</v>
      </c>
      <c r="B1461">
        <f t="shared" si="23"/>
        <v>29</v>
      </c>
      <c r="C1461" s="31" t="s">
        <v>345</v>
      </c>
      <c r="D1461" s="31" t="s">
        <v>3285</v>
      </c>
      <c r="E1461" s="31" t="s">
        <v>3299</v>
      </c>
      <c r="F1461" s="31" t="s">
        <v>3300</v>
      </c>
      <c r="G1461" s="33">
        <v>2136.21221788194</v>
      </c>
      <c r="H1461" s="31" t="s">
        <v>94</v>
      </c>
      <c r="I1461" s="33">
        <v>151.50441261573999</v>
      </c>
      <c r="J1461" s="33">
        <v>14.1</v>
      </c>
      <c r="K1461" s="31" t="s">
        <v>94</v>
      </c>
      <c r="L1461" s="31" t="s">
        <v>95</v>
      </c>
    </row>
    <row r="1462" spans="1:12" x14ac:dyDescent="0.2">
      <c r="A1462" t="str">
        <f>VLOOKUP(B1462,StateFIPS!A$2:B$52,2)</f>
        <v>Missouri</v>
      </c>
      <c r="B1462">
        <f t="shared" si="23"/>
        <v>29</v>
      </c>
      <c r="C1462" s="31" t="s">
        <v>346</v>
      </c>
      <c r="D1462" s="31" t="s">
        <v>3285</v>
      </c>
      <c r="E1462" s="31" t="s">
        <v>3299</v>
      </c>
      <c r="F1462" s="31" t="s">
        <v>3300</v>
      </c>
      <c r="G1462" s="33">
        <v>1396.3179457720601</v>
      </c>
      <c r="H1462" s="31" t="s">
        <v>94</v>
      </c>
      <c r="I1462" s="33">
        <v>99.029641544117396</v>
      </c>
      <c r="J1462" s="33">
        <v>14.1</v>
      </c>
      <c r="K1462" s="31" t="s">
        <v>94</v>
      </c>
      <c r="L1462" s="31" t="s">
        <v>95</v>
      </c>
    </row>
    <row r="1463" spans="1:12" x14ac:dyDescent="0.2">
      <c r="A1463" t="str">
        <f>VLOOKUP(B1463,StateFIPS!A$2:B$52,2)</f>
        <v>Missouri</v>
      </c>
      <c r="B1463">
        <f t="shared" si="23"/>
        <v>29</v>
      </c>
      <c r="C1463" s="31" t="s">
        <v>360</v>
      </c>
      <c r="D1463" s="31" t="s">
        <v>3285</v>
      </c>
      <c r="E1463" s="31" t="s">
        <v>3299</v>
      </c>
      <c r="F1463" s="31" t="s">
        <v>3300</v>
      </c>
      <c r="G1463" s="33">
        <v>2136.21221788194</v>
      </c>
      <c r="H1463" s="31" t="s">
        <v>94</v>
      </c>
      <c r="I1463" s="33">
        <v>151.50441261573999</v>
      </c>
      <c r="J1463" s="33">
        <v>14.1</v>
      </c>
      <c r="K1463" s="31" t="s">
        <v>94</v>
      </c>
      <c r="L1463" s="31" t="s">
        <v>95</v>
      </c>
    </row>
    <row r="1464" spans="1:12" x14ac:dyDescent="0.2">
      <c r="A1464" t="str">
        <f>VLOOKUP(B1464,StateFIPS!A$2:B$52,2)</f>
        <v>Missouri</v>
      </c>
      <c r="B1464">
        <f t="shared" si="23"/>
        <v>29</v>
      </c>
      <c r="C1464" s="31" t="s">
        <v>348</v>
      </c>
      <c r="D1464" s="31" t="s">
        <v>3285</v>
      </c>
      <c r="E1464" s="31" t="s">
        <v>3299</v>
      </c>
      <c r="F1464" s="31" t="s">
        <v>3300</v>
      </c>
      <c r="G1464" s="33">
        <v>2136.21221788194</v>
      </c>
      <c r="H1464" s="31" t="s">
        <v>94</v>
      </c>
      <c r="I1464" s="33">
        <v>151.50441261573999</v>
      </c>
      <c r="J1464" s="33">
        <v>14.1</v>
      </c>
      <c r="K1464" s="31" t="s">
        <v>94</v>
      </c>
      <c r="L1464" s="31" t="s">
        <v>95</v>
      </c>
    </row>
    <row r="1465" spans="1:12" x14ac:dyDescent="0.2">
      <c r="A1465" t="str">
        <f>VLOOKUP(B1465,StateFIPS!A$2:B$52,2)</f>
        <v>Missouri</v>
      </c>
      <c r="B1465">
        <f t="shared" si="23"/>
        <v>29</v>
      </c>
      <c r="C1465" s="31" t="s">
        <v>336</v>
      </c>
      <c r="D1465" s="31" t="s">
        <v>3285</v>
      </c>
      <c r="E1465" s="31" t="s">
        <v>3299</v>
      </c>
      <c r="F1465" s="31" t="s">
        <v>3300</v>
      </c>
      <c r="G1465" s="33">
        <v>2136.21221788194</v>
      </c>
      <c r="H1465" s="31" t="s">
        <v>94</v>
      </c>
      <c r="I1465" s="33">
        <v>151.50441261573999</v>
      </c>
      <c r="J1465" s="33">
        <v>14.1</v>
      </c>
      <c r="K1465" s="31" t="s">
        <v>94</v>
      </c>
      <c r="L1465" s="31" t="s">
        <v>95</v>
      </c>
    </row>
    <row r="1466" spans="1:12" x14ac:dyDescent="0.2">
      <c r="A1466" t="str">
        <f>VLOOKUP(B1466,StateFIPS!A$2:B$52,2)</f>
        <v>Missouri</v>
      </c>
      <c r="B1466">
        <f t="shared" si="23"/>
        <v>29</v>
      </c>
      <c r="C1466" s="31" t="s">
        <v>355</v>
      </c>
      <c r="D1466" s="31" t="s">
        <v>3285</v>
      </c>
      <c r="E1466" s="31" t="s">
        <v>3299</v>
      </c>
      <c r="F1466" s="31" t="s">
        <v>3300</v>
      </c>
      <c r="G1466" s="33">
        <v>2136.21221788194</v>
      </c>
      <c r="H1466" s="31" t="s">
        <v>94</v>
      </c>
      <c r="I1466" s="33">
        <v>151.50441261573999</v>
      </c>
      <c r="J1466" s="33">
        <v>14.1</v>
      </c>
      <c r="K1466" s="31" t="s">
        <v>94</v>
      </c>
      <c r="L1466" s="31" t="s">
        <v>95</v>
      </c>
    </row>
    <row r="1467" spans="1:12" x14ac:dyDescent="0.2">
      <c r="A1467" t="str">
        <f>VLOOKUP(B1467,StateFIPS!A$2:B$52,2)</f>
        <v>Missouri</v>
      </c>
      <c r="B1467">
        <f t="shared" si="23"/>
        <v>29</v>
      </c>
      <c r="C1467" s="31" t="s">
        <v>356</v>
      </c>
      <c r="D1467" s="31" t="s">
        <v>3285</v>
      </c>
      <c r="E1467" s="31" t="s">
        <v>3299</v>
      </c>
      <c r="F1467" s="31" t="s">
        <v>3300</v>
      </c>
      <c r="G1467" s="33">
        <v>2136.21221788194</v>
      </c>
      <c r="H1467" s="31" t="s">
        <v>94</v>
      </c>
      <c r="I1467" s="33">
        <v>151.50441261573999</v>
      </c>
      <c r="J1467" s="33">
        <v>14.1</v>
      </c>
      <c r="K1467" s="31" t="s">
        <v>94</v>
      </c>
      <c r="L1467" s="31" t="s">
        <v>95</v>
      </c>
    </row>
    <row r="1468" spans="1:12" x14ac:dyDescent="0.2">
      <c r="A1468" t="str">
        <f>VLOOKUP(B1468,StateFIPS!A$2:B$52,2)</f>
        <v>Missouri</v>
      </c>
      <c r="B1468">
        <f t="shared" si="23"/>
        <v>29</v>
      </c>
      <c r="C1468" s="31" t="s">
        <v>1859</v>
      </c>
      <c r="D1468" s="31" t="s">
        <v>3285</v>
      </c>
      <c r="E1468" s="31" t="s">
        <v>3299</v>
      </c>
      <c r="F1468" s="31" t="s">
        <v>3300</v>
      </c>
      <c r="G1468" s="33">
        <v>2136.21221788194</v>
      </c>
      <c r="H1468" s="31" t="s">
        <v>94</v>
      </c>
      <c r="I1468" s="33">
        <v>151.50441261573999</v>
      </c>
      <c r="J1468" s="33">
        <v>14.1</v>
      </c>
      <c r="K1468" s="31" t="s">
        <v>94</v>
      </c>
      <c r="L1468" s="31" t="s">
        <v>95</v>
      </c>
    </row>
    <row r="1469" spans="1:12" x14ac:dyDescent="0.2">
      <c r="A1469" t="str">
        <f>VLOOKUP(B1469,StateFIPS!A$2:B$52,2)</f>
        <v>Missouri</v>
      </c>
      <c r="B1469">
        <f t="shared" si="23"/>
        <v>29</v>
      </c>
      <c r="C1469" s="31" t="s">
        <v>357</v>
      </c>
      <c r="D1469" s="31" t="s">
        <v>3285</v>
      </c>
      <c r="E1469" s="31" t="s">
        <v>3299</v>
      </c>
      <c r="F1469" s="31" t="s">
        <v>3300</v>
      </c>
      <c r="G1469" s="33">
        <v>2136.21221788194</v>
      </c>
      <c r="H1469" s="31" t="s">
        <v>94</v>
      </c>
      <c r="I1469" s="33">
        <v>151.50441261573999</v>
      </c>
      <c r="J1469" s="33">
        <v>14.1</v>
      </c>
      <c r="K1469" s="31" t="s">
        <v>94</v>
      </c>
      <c r="L1469" s="31" t="s">
        <v>95</v>
      </c>
    </row>
    <row r="1470" spans="1:12" x14ac:dyDescent="0.2">
      <c r="A1470" t="str">
        <f>VLOOKUP(B1470,StateFIPS!A$2:B$52,2)</f>
        <v>Missouri</v>
      </c>
      <c r="B1470">
        <f t="shared" si="23"/>
        <v>29</v>
      </c>
      <c r="C1470" s="31" t="s">
        <v>358</v>
      </c>
      <c r="D1470" s="31" t="s">
        <v>3285</v>
      </c>
      <c r="E1470" s="31" t="s">
        <v>3299</v>
      </c>
      <c r="F1470" s="31" t="s">
        <v>3300</v>
      </c>
      <c r="G1470" s="33">
        <v>8818.8501838235097</v>
      </c>
      <c r="H1470" s="31" t="s">
        <v>94</v>
      </c>
      <c r="I1470" s="33">
        <v>625.45036764705696</v>
      </c>
      <c r="J1470" s="33">
        <v>14.1</v>
      </c>
      <c r="K1470" s="31" t="s">
        <v>94</v>
      </c>
      <c r="L1470" s="31" t="s">
        <v>95</v>
      </c>
    </row>
    <row r="1471" spans="1:12" x14ac:dyDescent="0.2">
      <c r="A1471" t="str">
        <f>VLOOKUP(B1471,StateFIPS!A$2:B$52,2)</f>
        <v>Missouri</v>
      </c>
      <c r="B1471">
        <f t="shared" si="23"/>
        <v>29</v>
      </c>
      <c r="C1471" s="31" t="s">
        <v>359</v>
      </c>
      <c r="D1471" s="31" t="s">
        <v>3285</v>
      </c>
      <c r="E1471" s="31" t="s">
        <v>3299</v>
      </c>
      <c r="F1471" s="31" t="s">
        <v>3300</v>
      </c>
      <c r="G1471" s="33">
        <v>2136.21221788194</v>
      </c>
      <c r="H1471" s="31" t="s">
        <v>94</v>
      </c>
      <c r="I1471" s="33">
        <v>151.50441261573999</v>
      </c>
      <c r="J1471" s="33">
        <v>14.1</v>
      </c>
      <c r="K1471" s="31" t="s">
        <v>94</v>
      </c>
      <c r="L1471" s="31" t="s">
        <v>95</v>
      </c>
    </row>
    <row r="1472" spans="1:12" x14ac:dyDescent="0.2">
      <c r="A1472" t="str">
        <f>VLOOKUP(B1472,StateFIPS!A$2:B$52,2)</f>
        <v>Missouri</v>
      </c>
      <c r="B1472">
        <f t="shared" si="23"/>
        <v>29</v>
      </c>
      <c r="C1472" s="31" t="s">
        <v>350</v>
      </c>
      <c r="D1472" s="31" t="s">
        <v>3285</v>
      </c>
      <c r="E1472" s="31" t="s">
        <v>3299</v>
      </c>
      <c r="F1472" s="31" t="s">
        <v>3300</v>
      </c>
      <c r="G1472" s="33">
        <v>2136.21221788194</v>
      </c>
      <c r="H1472" s="31" t="s">
        <v>94</v>
      </c>
      <c r="I1472" s="33">
        <v>151.50441261573999</v>
      </c>
      <c r="J1472" s="33">
        <v>14.1</v>
      </c>
      <c r="K1472" s="31" t="s">
        <v>94</v>
      </c>
      <c r="L1472" s="31" t="s">
        <v>95</v>
      </c>
    </row>
    <row r="1473" spans="1:12" x14ac:dyDescent="0.2">
      <c r="A1473" t="str">
        <f>VLOOKUP(B1473,StateFIPS!A$2:B$52,2)</f>
        <v>Missouri</v>
      </c>
      <c r="B1473">
        <f t="shared" si="23"/>
        <v>29</v>
      </c>
      <c r="C1473" s="31" t="s">
        <v>351</v>
      </c>
      <c r="D1473" s="31" t="s">
        <v>3285</v>
      </c>
      <c r="E1473" s="31" t="s">
        <v>3299</v>
      </c>
      <c r="F1473" s="31" t="s">
        <v>3300</v>
      </c>
      <c r="G1473" s="33">
        <v>2136.21221788194</v>
      </c>
      <c r="H1473" s="31" t="s">
        <v>94</v>
      </c>
      <c r="I1473" s="33">
        <v>151.50441261573999</v>
      </c>
      <c r="J1473" s="33">
        <v>14.1</v>
      </c>
      <c r="K1473" s="31" t="s">
        <v>94</v>
      </c>
      <c r="L1473" s="31" t="s">
        <v>95</v>
      </c>
    </row>
    <row r="1474" spans="1:12" x14ac:dyDescent="0.2">
      <c r="A1474" t="str">
        <f>VLOOKUP(B1474,StateFIPS!A$2:B$52,2)</f>
        <v>Missouri</v>
      </c>
      <c r="B1474">
        <f t="shared" si="23"/>
        <v>29</v>
      </c>
      <c r="C1474" s="31" t="s">
        <v>353</v>
      </c>
      <c r="D1474" s="31" t="s">
        <v>3285</v>
      </c>
      <c r="E1474" s="31" t="s">
        <v>3299</v>
      </c>
      <c r="F1474" s="31" t="s">
        <v>3300</v>
      </c>
      <c r="G1474" s="33">
        <v>2136.21221788194</v>
      </c>
      <c r="H1474" s="31" t="s">
        <v>94</v>
      </c>
      <c r="I1474" s="33">
        <v>151.50441261573999</v>
      </c>
      <c r="J1474" s="33">
        <v>14.1</v>
      </c>
      <c r="K1474" s="31" t="s">
        <v>94</v>
      </c>
      <c r="L1474" s="31" t="s">
        <v>95</v>
      </c>
    </row>
    <row r="1475" spans="1:12" x14ac:dyDescent="0.2">
      <c r="A1475" t="str">
        <f>VLOOKUP(B1475,StateFIPS!A$2:B$52,2)</f>
        <v>Missouri</v>
      </c>
      <c r="B1475">
        <f t="shared" ref="B1475:B1538" si="24">VALUE(LEFT(C1475,2))</f>
        <v>29</v>
      </c>
      <c r="C1475" s="31" t="s">
        <v>354</v>
      </c>
      <c r="D1475" s="31" t="s">
        <v>3285</v>
      </c>
      <c r="E1475" s="31" t="s">
        <v>3299</v>
      </c>
      <c r="F1475" s="31" t="s">
        <v>3300</v>
      </c>
      <c r="G1475" s="33">
        <v>2136.21221788194</v>
      </c>
      <c r="H1475" s="31" t="s">
        <v>94</v>
      </c>
      <c r="I1475" s="33">
        <v>151.50441261573999</v>
      </c>
      <c r="J1475" s="33">
        <v>14.1</v>
      </c>
      <c r="K1475" s="31" t="s">
        <v>94</v>
      </c>
      <c r="L1475" s="31" t="s">
        <v>95</v>
      </c>
    </row>
    <row r="1476" spans="1:12" x14ac:dyDescent="0.2">
      <c r="A1476" t="str">
        <f>VLOOKUP(B1476,StateFIPS!A$2:B$52,2)</f>
        <v>Missouri</v>
      </c>
      <c r="B1476">
        <f t="shared" si="24"/>
        <v>29</v>
      </c>
      <c r="C1476" s="31" t="s">
        <v>352</v>
      </c>
      <c r="D1476" s="31" t="s">
        <v>3285</v>
      </c>
      <c r="E1476" s="31" t="s">
        <v>3299</v>
      </c>
      <c r="F1476" s="31" t="s">
        <v>3300</v>
      </c>
      <c r="G1476" s="33">
        <v>2136.21221788194</v>
      </c>
      <c r="H1476" s="31" t="s">
        <v>94</v>
      </c>
      <c r="I1476" s="33">
        <v>151.50441261573999</v>
      </c>
      <c r="J1476" s="33">
        <v>14.1</v>
      </c>
      <c r="K1476" s="31" t="s">
        <v>94</v>
      </c>
      <c r="L1476" s="31" t="s">
        <v>95</v>
      </c>
    </row>
    <row r="1477" spans="1:12" x14ac:dyDescent="0.2">
      <c r="A1477" t="str">
        <f>VLOOKUP(B1477,StateFIPS!A$2:B$52,2)</f>
        <v>Missouri</v>
      </c>
      <c r="B1477">
        <f t="shared" si="24"/>
        <v>29</v>
      </c>
      <c r="C1477" s="31" t="s">
        <v>133</v>
      </c>
      <c r="D1477" s="31" t="s">
        <v>3285</v>
      </c>
      <c r="E1477" s="31" t="s">
        <v>3299</v>
      </c>
      <c r="F1477" s="31" t="s">
        <v>3300</v>
      </c>
      <c r="G1477" s="33">
        <v>2136.21221788194</v>
      </c>
      <c r="H1477" s="31" t="s">
        <v>94</v>
      </c>
      <c r="I1477" s="33">
        <v>151.50441261573999</v>
      </c>
      <c r="J1477" s="33">
        <v>14.1</v>
      </c>
      <c r="K1477" s="31" t="s">
        <v>94</v>
      </c>
      <c r="L1477" s="31" t="s">
        <v>95</v>
      </c>
    </row>
    <row r="1478" spans="1:12" x14ac:dyDescent="0.2">
      <c r="A1478" t="str">
        <f>VLOOKUP(B1478,StateFIPS!A$2:B$52,2)</f>
        <v>Missouri</v>
      </c>
      <c r="B1478">
        <f t="shared" si="24"/>
        <v>29</v>
      </c>
      <c r="C1478" s="31" t="s">
        <v>2267</v>
      </c>
      <c r="D1478" s="31" t="s">
        <v>3285</v>
      </c>
      <c r="E1478" s="31" t="s">
        <v>3299</v>
      </c>
      <c r="F1478" s="31" t="s">
        <v>3300</v>
      </c>
      <c r="G1478" s="33">
        <v>1616.78920036764</v>
      </c>
      <c r="H1478" s="31" t="s">
        <v>94</v>
      </c>
      <c r="I1478" s="33">
        <v>114.665900735294</v>
      </c>
      <c r="J1478" s="33">
        <v>14.1</v>
      </c>
      <c r="K1478" s="31" t="s">
        <v>94</v>
      </c>
      <c r="L1478" s="31" t="s">
        <v>95</v>
      </c>
    </row>
    <row r="1479" spans="1:12" x14ac:dyDescent="0.2">
      <c r="A1479" t="str">
        <f>VLOOKUP(B1479,StateFIPS!A$2:B$52,2)</f>
        <v>Missouri</v>
      </c>
      <c r="B1479">
        <f t="shared" si="24"/>
        <v>29</v>
      </c>
      <c r="C1479" s="31" t="s">
        <v>1027</v>
      </c>
      <c r="D1479" s="31" t="s">
        <v>3285</v>
      </c>
      <c r="E1479" s="31" t="s">
        <v>3299</v>
      </c>
      <c r="F1479" s="31" t="s">
        <v>3300</v>
      </c>
      <c r="G1479" s="33">
        <v>1396.3179457720601</v>
      </c>
      <c r="H1479" s="31" t="s">
        <v>94</v>
      </c>
      <c r="I1479" s="33">
        <v>99.029641544117396</v>
      </c>
      <c r="J1479" s="33">
        <v>14.1</v>
      </c>
      <c r="K1479" s="31" t="s">
        <v>94</v>
      </c>
      <c r="L1479" s="31" t="s">
        <v>95</v>
      </c>
    </row>
    <row r="1480" spans="1:12" x14ac:dyDescent="0.2">
      <c r="A1480" t="str">
        <f>VLOOKUP(B1480,StateFIPS!A$2:B$52,2)</f>
        <v>Missouri</v>
      </c>
      <c r="B1480">
        <f t="shared" si="24"/>
        <v>29</v>
      </c>
      <c r="C1480" s="31" t="s">
        <v>1233</v>
      </c>
      <c r="D1480" s="31" t="s">
        <v>3285</v>
      </c>
      <c r="E1480" s="31" t="s">
        <v>3299</v>
      </c>
      <c r="F1480" s="31" t="s">
        <v>3300</v>
      </c>
      <c r="G1480" s="33">
        <v>2136.21221788194</v>
      </c>
      <c r="H1480" s="31" t="s">
        <v>94</v>
      </c>
      <c r="I1480" s="33">
        <v>151.50441261573999</v>
      </c>
      <c r="J1480" s="33">
        <v>14.1</v>
      </c>
      <c r="K1480" s="31" t="s">
        <v>94</v>
      </c>
      <c r="L1480" s="31" t="s">
        <v>95</v>
      </c>
    </row>
    <row r="1481" spans="1:12" x14ac:dyDescent="0.2">
      <c r="A1481" t="str">
        <f>VLOOKUP(B1481,StateFIPS!A$2:B$52,2)</f>
        <v>Missouri</v>
      </c>
      <c r="B1481">
        <f t="shared" si="24"/>
        <v>29</v>
      </c>
      <c r="C1481" s="31" t="s">
        <v>2242</v>
      </c>
      <c r="D1481" s="31" t="s">
        <v>3285</v>
      </c>
      <c r="E1481" s="31" t="s">
        <v>3299</v>
      </c>
      <c r="F1481" s="31" t="s">
        <v>3300</v>
      </c>
      <c r="G1481" s="33">
        <v>2136.21221788194</v>
      </c>
      <c r="H1481" s="31" t="s">
        <v>94</v>
      </c>
      <c r="I1481" s="33">
        <v>151.50441261573999</v>
      </c>
      <c r="J1481" s="33">
        <v>14.1</v>
      </c>
      <c r="K1481" s="31" t="s">
        <v>94</v>
      </c>
      <c r="L1481" s="31" t="s">
        <v>95</v>
      </c>
    </row>
    <row r="1482" spans="1:12" x14ac:dyDescent="0.2">
      <c r="A1482" t="str">
        <f>VLOOKUP(B1482,StateFIPS!A$2:B$52,2)</f>
        <v>Missouri</v>
      </c>
      <c r="B1482">
        <f t="shared" si="24"/>
        <v>29</v>
      </c>
      <c r="C1482" s="31" t="s">
        <v>2252</v>
      </c>
      <c r="D1482" s="31" t="s">
        <v>3285</v>
      </c>
      <c r="E1482" s="31" t="s">
        <v>3299</v>
      </c>
      <c r="F1482" s="31" t="s">
        <v>3300</v>
      </c>
      <c r="G1482" s="33">
        <v>2136.21221788194</v>
      </c>
      <c r="H1482" s="31" t="s">
        <v>94</v>
      </c>
      <c r="I1482" s="33">
        <v>151.50441261573999</v>
      </c>
      <c r="J1482" s="33">
        <v>14.1</v>
      </c>
      <c r="K1482" s="31" t="s">
        <v>94</v>
      </c>
      <c r="L1482" s="31" t="s">
        <v>95</v>
      </c>
    </row>
    <row r="1483" spans="1:12" x14ac:dyDescent="0.2">
      <c r="A1483" t="str">
        <f>VLOOKUP(B1483,StateFIPS!A$2:B$52,2)</f>
        <v>Missouri</v>
      </c>
      <c r="B1483">
        <f t="shared" si="24"/>
        <v>29</v>
      </c>
      <c r="C1483" s="31" t="s">
        <v>1232</v>
      </c>
      <c r="D1483" s="31" t="s">
        <v>3285</v>
      </c>
      <c r="E1483" s="31" t="s">
        <v>3299</v>
      </c>
      <c r="F1483" s="31" t="s">
        <v>3300</v>
      </c>
      <c r="G1483" s="33">
        <v>2136.21221788194</v>
      </c>
      <c r="H1483" s="31" t="s">
        <v>94</v>
      </c>
      <c r="I1483" s="33">
        <v>151.50441261573999</v>
      </c>
      <c r="J1483" s="33">
        <v>14.1</v>
      </c>
      <c r="K1483" s="31" t="s">
        <v>94</v>
      </c>
      <c r="L1483" s="31" t="s">
        <v>95</v>
      </c>
    </row>
    <row r="1484" spans="1:12" x14ac:dyDescent="0.2">
      <c r="A1484" t="str">
        <f>VLOOKUP(B1484,StateFIPS!A$2:B$52,2)</f>
        <v>Missouri</v>
      </c>
      <c r="B1484">
        <f t="shared" si="24"/>
        <v>29</v>
      </c>
      <c r="C1484" s="31" t="s">
        <v>1234</v>
      </c>
      <c r="D1484" s="31" t="s">
        <v>3285</v>
      </c>
      <c r="E1484" s="31" t="s">
        <v>3299</v>
      </c>
      <c r="F1484" s="31" t="s">
        <v>3300</v>
      </c>
      <c r="G1484" s="33">
        <v>2136.21221788194</v>
      </c>
      <c r="H1484" s="31" t="s">
        <v>94</v>
      </c>
      <c r="I1484" s="33">
        <v>151.50441261573999</v>
      </c>
      <c r="J1484" s="33">
        <v>14.1</v>
      </c>
      <c r="K1484" s="31" t="s">
        <v>94</v>
      </c>
      <c r="L1484" s="31" t="s">
        <v>95</v>
      </c>
    </row>
    <row r="1485" spans="1:12" x14ac:dyDescent="0.2">
      <c r="A1485" t="str">
        <f>VLOOKUP(B1485,StateFIPS!A$2:B$52,2)</f>
        <v>Missouri</v>
      </c>
      <c r="B1485">
        <f t="shared" si="24"/>
        <v>29</v>
      </c>
      <c r="C1485" s="31" t="s">
        <v>1237</v>
      </c>
      <c r="D1485" s="31" t="s">
        <v>3285</v>
      </c>
      <c r="E1485" s="31" t="s">
        <v>3299</v>
      </c>
      <c r="F1485" s="31" t="s">
        <v>3300</v>
      </c>
      <c r="G1485" s="33">
        <v>2136.21221788194</v>
      </c>
      <c r="H1485" s="31" t="s">
        <v>94</v>
      </c>
      <c r="I1485" s="33">
        <v>151.50441261573999</v>
      </c>
      <c r="J1485" s="33">
        <v>14.1</v>
      </c>
      <c r="K1485" s="31" t="s">
        <v>94</v>
      </c>
      <c r="L1485" s="31" t="s">
        <v>95</v>
      </c>
    </row>
    <row r="1486" spans="1:12" x14ac:dyDescent="0.2">
      <c r="A1486" t="str">
        <f>VLOOKUP(B1486,StateFIPS!A$2:B$52,2)</f>
        <v>Missouri</v>
      </c>
      <c r="B1486">
        <f t="shared" si="24"/>
        <v>29</v>
      </c>
      <c r="C1486" s="31" t="s">
        <v>2233</v>
      </c>
      <c r="D1486" s="31" t="s">
        <v>3285</v>
      </c>
      <c r="E1486" s="31" t="s">
        <v>3299</v>
      </c>
      <c r="F1486" s="31" t="s">
        <v>3300</v>
      </c>
      <c r="G1486" s="33">
        <v>1322.82752757353</v>
      </c>
      <c r="H1486" s="31" t="s">
        <v>94</v>
      </c>
      <c r="I1486" s="33">
        <v>93.817555147058599</v>
      </c>
      <c r="J1486" s="33">
        <v>14.1</v>
      </c>
      <c r="K1486" s="31" t="s">
        <v>94</v>
      </c>
      <c r="L1486" s="31" t="s">
        <v>95</v>
      </c>
    </row>
    <row r="1487" spans="1:12" x14ac:dyDescent="0.2">
      <c r="A1487" t="str">
        <f>VLOOKUP(B1487,StateFIPS!A$2:B$52,2)</f>
        <v>Missouri</v>
      </c>
      <c r="B1487">
        <f t="shared" si="24"/>
        <v>29</v>
      </c>
      <c r="C1487" s="31" t="s">
        <v>1238</v>
      </c>
      <c r="D1487" s="31" t="s">
        <v>3285</v>
      </c>
      <c r="E1487" s="31" t="s">
        <v>3299</v>
      </c>
      <c r="F1487" s="31" t="s">
        <v>3300</v>
      </c>
      <c r="G1487" s="33">
        <v>2136.21221788194</v>
      </c>
      <c r="H1487" s="31" t="s">
        <v>94</v>
      </c>
      <c r="I1487" s="33">
        <v>151.50441261573999</v>
      </c>
      <c r="J1487" s="33">
        <v>14.1</v>
      </c>
      <c r="K1487" s="31" t="s">
        <v>94</v>
      </c>
      <c r="L1487" s="31" t="s">
        <v>95</v>
      </c>
    </row>
    <row r="1488" spans="1:12" x14ac:dyDescent="0.2">
      <c r="A1488" t="str">
        <f>VLOOKUP(B1488,StateFIPS!A$2:B$52,2)</f>
        <v>Missouri</v>
      </c>
      <c r="B1488">
        <f t="shared" si="24"/>
        <v>29</v>
      </c>
      <c r="C1488" s="31" t="s">
        <v>2257</v>
      </c>
      <c r="D1488" s="31" t="s">
        <v>3285</v>
      </c>
      <c r="E1488" s="31" t="s">
        <v>3299</v>
      </c>
      <c r="F1488" s="31" t="s">
        <v>3300</v>
      </c>
      <c r="G1488" s="33">
        <v>2136.21221788194</v>
      </c>
      <c r="H1488" s="31" t="s">
        <v>94</v>
      </c>
      <c r="I1488" s="33">
        <v>151.50441261573999</v>
      </c>
      <c r="J1488" s="33">
        <v>14.1</v>
      </c>
      <c r="K1488" s="31" t="s">
        <v>94</v>
      </c>
      <c r="L1488" s="31" t="s">
        <v>95</v>
      </c>
    </row>
    <row r="1489" spans="1:12" x14ac:dyDescent="0.2">
      <c r="A1489" t="str">
        <f>VLOOKUP(B1489,StateFIPS!A$2:B$52,2)</f>
        <v>Mississippi</v>
      </c>
      <c r="B1489">
        <f t="shared" si="24"/>
        <v>28</v>
      </c>
      <c r="C1489" s="31" t="s">
        <v>3033</v>
      </c>
      <c r="D1489" s="31" t="s">
        <v>3285</v>
      </c>
      <c r="E1489" s="31" t="s">
        <v>3299</v>
      </c>
      <c r="F1489" s="31" t="s">
        <v>3300</v>
      </c>
      <c r="G1489" s="33">
        <v>2675.9333282314201</v>
      </c>
      <c r="H1489" s="31" t="s">
        <v>94</v>
      </c>
      <c r="I1489" s="33">
        <v>189.782505548328</v>
      </c>
      <c r="J1489" s="33">
        <v>14.1</v>
      </c>
      <c r="K1489" s="31" t="s">
        <v>94</v>
      </c>
      <c r="L1489" s="31" t="s">
        <v>95</v>
      </c>
    </row>
    <row r="1490" spans="1:12" x14ac:dyDescent="0.2">
      <c r="A1490" t="str">
        <f>VLOOKUP(B1490,StateFIPS!A$2:B$52,2)</f>
        <v>Mississippi</v>
      </c>
      <c r="B1490">
        <f t="shared" si="24"/>
        <v>28</v>
      </c>
      <c r="C1490" s="31" t="s">
        <v>440</v>
      </c>
      <c r="D1490" s="31" t="s">
        <v>3285</v>
      </c>
      <c r="E1490" s="31" t="s">
        <v>3299</v>
      </c>
      <c r="F1490" s="31" t="s">
        <v>3300</v>
      </c>
      <c r="G1490" s="33">
        <v>827.72513966480199</v>
      </c>
      <c r="H1490" s="31" t="s">
        <v>94</v>
      </c>
      <c r="I1490" s="33">
        <v>58.703910614525</v>
      </c>
      <c r="J1490" s="33">
        <v>14.1</v>
      </c>
      <c r="K1490" s="31" t="s">
        <v>94</v>
      </c>
      <c r="L1490" s="31" t="s">
        <v>95</v>
      </c>
    </row>
    <row r="1491" spans="1:12" x14ac:dyDescent="0.2">
      <c r="A1491" t="str">
        <f>VLOOKUP(B1491,StateFIPS!A$2:B$52,2)</f>
        <v>Mississippi</v>
      </c>
      <c r="B1491">
        <f t="shared" si="24"/>
        <v>28</v>
      </c>
      <c r="C1491" s="31" t="s">
        <v>1474</v>
      </c>
      <c r="D1491" s="31" t="s">
        <v>3285</v>
      </c>
      <c r="E1491" s="31" t="s">
        <v>3299</v>
      </c>
      <c r="F1491" s="31" t="s">
        <v>3300</v>
      </c>
      <c r="G1491" s="33">
        <v>2675.9333282314201</v>
      </c>
      <c r="H1491" s="31" t="s">
        <v>94</v>
      </c>
      <c r="I1491" s="33">
        <v>189.782505548328</v>
      </c>
      <c r="J1491" s="33">
        <v>14.1</v>
      </c>
      <c r="K1491" s="31" t="s">
        <v>94</v>
      </c>
      <c r="L1491" s="31" t="s">
        <v>95</v>
      </c>
    </row>
    <row r="1492" spans="1:12" x14ac:dyDescent="0.2">
      <c r="A1492" t="str">
        <f>VLOOKUP(B1492,StateFIPS!A$2:B$52,2)</f>
        <v>Mississippi</v>
      </c>
      <c r="B1492">
        <f t="shared" si="24"/>
        <v>28</v>
      </c>
      <c r="C1492" s="31" t="s">
        <v>438</v>
      </c>
      <c r="D1492" s="31" t="s">
        <v>3285</v>
      </c>
      <c r="E1492" s="31" t="s">
        <v>3299</v>
      </c>
      <c r="F1492" s="31" t="s">
        <v>3300</v>
      </c>
      <c r="G1492" s="33">
        <v>2675.9333282314201</v>
      </c>
      <c r="H1492" s="31" t="s">
        <v>94</v>
      </c>
      <c r="I1492" s="33">
        <v>189.782505548328</v>
      </c>
      <c r="J1492" s="33">
        <v>14.1</v>
      </c>
      <c r="K1492" s="31" t="s">
        <v>94</v>
      </c>
      <c r="L1492" s="31" t="s">
        <v>95</v>
      </c>
    </row>
    <row r="1493" spans="1:12" x14ac:dyDescent="0.2">
      <c r="A1493" t="str">
        <f>VLOOKUP(B1493,StateFIPS!A$2:B$52,2)</f>
        <v>Mississippi</v>
      </c>
      <c r="B1493">
        <f t="shared" si="24"/>
        <v>28</v>
      </c>
      <c r="C1493" s="31" t="s">
        <v>3042</v>
      </c>
      <c r="D1493" s="31" t="s">
        <v>3285</v>
      </c>
      <c r="E1493" s="31" t="s">
        <v>3299</v>
      </c>
      <c r="F1493" s="31" t="s">
        <v>3300</v>
      </c>
      <c r="G1493" s="33">
        <v>2675.9333282314201</v>
      </c>
      <c r="H1493" s="31" t="s">
        <v>94</v>
      </c>
      <c r="I1493" s="33">
        <v>189.782505548328</v>
      </c>
      <c r="J1493" s="33">
        <v>14.1</v>
      </c>
      <c r="K1493" s="31" t="s">
        <v>94</v>
      </c>
      <c r="L1493" s="31" t="s">
        <v>95</v>
      </c>
    </row>
    <row r="1494" spans="1:12" x14ac:dyDescent="0.2">
      <c r="A1494" t="str">
        <f>VLOOKUP(B1494,StateFIPS!A$2:B$52,2)</f>
        <v>Mississippi</v>
      </c>
      <c r="B1494">
        <f t="shared" si="24"/>
        <v>28</v>
      </c>
      <c r="C1494" s="31" t="s">
        <v>3043</v>
      </c>
      <c r="D1494" s="31" t="s">
        <v>3285</v>
      </c>
      <c r="E1494" s="31" t="s">
        <v>3299</v>
      </c>
      <c r="F1494" s="31" t="s">
        <v>3300</v>
      </c>
      <c r="G1494" s="33">
        <v>2675.9333282314201</v>
      </c>
      <c r="H1494" s="31" t="s">
        <v>94</v>
      </c>
      <c r="I1494" s="33">
        <v>189.782505548328</v>
      </c>
      <c r="J1494" s="33">
        <v>14.1</v>
      </c>
      <c r="K1494" s="31" t="s">
        <v>94</v>
      </c>
      <c r="L1494" s="31" t="s">
        <v>95</v>
      </c>
    </row>
    <row r="1495" spans="1:12" x14ac:dyDescent="0.2">
      <c r="A1495" t="str">
        <f>VLOOKUP(B1495,StateFIPS!A$2:B$52,2)</f>
        <v>Mississippi</v>
      </c>
      <c r="B1495">
        <f t="shared" si="24"/>
        <v>28</v>
      </c>
      <c r="C1495" s="31" t="s">
        <v>432</v>
      </c>
      <c r="D1495" s="31" t="s">
        <v>3285</v>
      </c>
      <c r="E1495" s="31" t="s">
        <v>3299</v>
      </c>
      <c r="F1495" s="31" t="s">
        <v>3300</v>
      </c>
      <c r="G1495" s="33">
        <v>2675.9333282314201</v>
      </c>
      <c r="H1495" s="31" t="s">
        <v>94</v>
      </c>
      <c r="I1495" s="33">
        <v>189.782505548328</v>
      </c>
      <c r="J1495" s="33">
        <v>14.1</v>
      </c>
      <c r="K1495" s="31" t="s">
        <v>94</v>
      </c>
      <c r="L1495" s="31" t="s">
        <v>95</v>
      </c>
    </row>
    <row r="1496" spans="1:12" x14ac:dyDescent="0.2">
      <c r="A1496" t="str">
        <f>VLOOKUP(B1496,StateFIPS!A$2:B$52,2)</f>
        <v>Mississippi</v>
      </c>
      <c r="B1496">
        <f t="shared" si="24"/>
        <v>28</v>
      </c>
      <c r="C1496" s="31" t="s">
        <v>3044</v>
      </c>
      <c r="D1496" s="31" t="s">
        <v>3285</v>
      </c>
      <c r="E1496" s="31" t="s">
        <v>3299</v>
      </c>
      <c r="F1496" s="31" t="s">
        <v>3300</v>
      </c>
      <c r="G1496" s="33">
        <v>2675.9333282314201</v>
      </c>
      <c r="H1496" s="31" t="s">
        <v>94</v>
      </c>
      <c r="I1496" s="33">
        <v>189.782505548328</v>
      </c>
      <c r="J1496" s="33">
        <v>14.1</v>
      </c>
      <c r="K1496" s="31" t="s">
        <v>94</v>
      </c>
      <c r="L1496" s="31" t="s">
        <v>95</v>
      </c>
    </row>
    <row r="1497" spans="1:12" x14ac:dyDescent="0.2">
      <c r="A1497" t="str">
        <f>VLOOKUP(B1497,StateFIPS!A$2:B$52,2)</f>
        <v>Mississippi</v>
      </c>
      <c r="B1497">
        <f t="shared" si="24"/>
        <v>28</v>
      </c>
      <c r="C1497" s="31" t="s">
        <v>433</v>
      </c>
      <c r="D1497" s="31" t="s">
        <v>3285</v>
      </c>
      <c r="E1497" s="31" t="s">
        <v>3299</v>
      </c>
      <c r="F1497" s="31" t="s">
        <v>3300</v>
      </c>
      <c r="G1497" s="33">
        <v>2675.9333282314201</v>
      </c>
      <c r="H1497" s="31" t="s">
        <v>94</v>
      </c>
      <c r="I1497" s="33">
        <v>189.782505548328</v>
      </c>
      <c r="J1497" s="33">
        <v>14.1</v>
      </c>
      <c r="K1497" s="31" t="s">
        <v>94</v>
      </c>
      <c r="L1497" s="31" t="s">
        <v>95</v>
      </c>
    </row>
    <row r="1498" spans="1:12" x14ac:dyDescent="0.2">
      <c r="A1498" t="str">
        <f>VLOOKUP(B1498,StateFIPS!A$2:B$52,2)</f>
        <v>Mississippi</v>
      </c>
      <c r="B1498">
        <f t="shared" si="24"/>
        <v>28</v>
      </c>
      <c r="C1498" s="31" t="s">
        <v>3258</v>
      </c>
      <c r="D1498" s="31" t="s">
        <v>3285</v>
      </c>
      <c r="E1498" s="31" t="s">
        <v>3299</v>
      </c>
      <c r="F1498" s="31" t="s">
        <v>3300</v>
      </c>
      <c r="G1498" s="33">
        <v>2675.9333282314201</v>
      </c>
      <c r="H1498" s="31" t="s">
        <v>94</v>
      </c>
      <c r="I1498" s="33">
        <v>189.782505548328</v>
      </c>
      <c r="J1498" s="33">
        <v>14.1</v>
      </c>
      <c r="K1498" s="31" t="s">
        <v>94</v>
      </c>
      <c r="L1498" s="31" t="s">
        <v>95</v>
      </c>
    </row>
    <row r="1499" spans="1:12" x14ac:dyDescent="0.2">
      <c r="A1499" t="str">
        <f>VLOOKUP(B1499,StateFIPS!A$2:B$52,2)</f>
        <v>Mississippi</v>
      </c>
      <c r="B1499">
        <f t="shared" si="24"/>
        <v>28</v>
      </c>
      <c r="C1499" s="31" t="s">
        <v>3045</v>
      </c>
      <c r="D1499" s="31" t="s">
        <v>3285</v>
      </c>
      <c r="E1499" s="31" t="s">
        <v>3299</v>
      </c>
      <c r="F1499" s="31" t="s">
        <v>3300</v>
      </c>
      <c r="G1499" s="33">
        <v>2675.9333282314201</v>
      </c>
      <c r="H1499" s="31" t="s">
        <v>94</v>
      </c>
      <c r="I1499" s="33">
        <v>189.782505548328</v>
      </c>
      <c r="J1499" s="33">
        <v>14.1</v>
      </c>
      <c r="K1499" s="31" t="s">
        <v>94</v>
      </c>
      <c r="L1499" s="31" t="s">
        <v>95</v>
      </c>
    </row>
    <row r="1500" spans="1:12" x14ac:dyDescent="0.2">
      <c r="A1500" t="str">
        <f>VLOOKUP(B1500,StateFIPS!A$2:B$52,2)</f>
        <v>Mississippi</v>
      </c>
      <c r="B1500">
        <f t="shared" si="24"/>
        <v>28</v>
      </c>
      <c r="C1500" s="31" t="s">
        <v>434</v>
      </c>
      <c r="D1500" s="31" t="s">
        <v>3285</v>
      </c>
      <c r="E1500" s="31" t="s">
        <v>3299</v>
      </c>
      <c r="F1500" s="31" t="s">
        <v>3300</v>
      </c>
      <c r="G1500" s="33">
        <v>2675.9333282314201</v>
      </c>
      <c r="H1500" s="31" t="s">
        <v>94</v>
      </c>
      <c r="I1500" s="33">
        <v>189.782505548328</v>
      </c>
      <c r="J1500" s="33">
        <v>14.1</v>
      </c>
      <c r="K1500" s="31" t="s">
        <v>94</v>
      </c>
      <c r="L1500" s="31" t="s">
        <v>95</v>
      </c>
    </row>
    <row r="1501" spans="1:12" x14ac:dyDescent="0.2">
      <c r="A1501" t="str">
        <f>VLOOKUP(B1501,StateFIPS!A$2:B$52,2)</f>
        <v>Mississippi</v>
      </c>
      <c r="B1501">
        <f t="shared" si="24"/>
        <v>28</v>
      </c>
      <c r="C1501" s="31" t="s">
        <v>435</v>
      </c>
      <c r="D1501" s="31" t="s">
        <v>3285</v>
      </c>
      <c r="E1501" s="31" t="s">
        <v>3299</v>
      </c>
      <c r="F1501" s="31" t="s">
        <v>3300</v>
      </c>
      <c r="G1501" s="33">
        <v>2675.9333282314201</v>
      </c>
      <c r="H1501" s="31" t="s">
        <v>94</v>
      </c>
      <c r="I1501" s="33">
        <v>189.782505548328</v>
      </c>
      <c r="J1501" s="33">
        <v>14.1</v>
      </c>
      <c r="K1501" s="31" t="s">
        <v>94</v>
      </c>
      <c r="L1501" s="31" t="s">
        <v>95</v>
      </c>
    </row>
    <row r="1502" spans="1:12" x14ac:dyDescent="0.2">
      <c r="A1502" t="str">
        <f>VLOOKUP(B1502,StateFIPS!A$2:B$52,2)</f>
        <v>Mississippi</v>
      </c>
      <c r="B1502">
        <f t="shared" si="24"/>
        <v>28</v>
      </c>
      <c r="C1502" s="31" t="s">
        <v>3260</v>
      </c>
      <c r="D1502" s="31" t="s">
        <v>3285</v>
      </c>
      <c r="E1502" s="31" t="s">
        <v>3299</v>
      </c>
      <c r="F1502" s="31" t="s">
        <v>3300</v>
      </c>
      <c r="G1502" s="33">
        <v>2675.9333282314201</v>
      </c>
      <c r="H1502" s="31" t="s">
        <v>94</v>
      </c>
      <c r="I1502" s="33">
        <v>189.782505548328</v>
      </c>
      <c r="J1502" s="33">
        <v>14.1</v>
      </c>
      <c r="K1502" s="31" t="s">
        <v>94</v>
      </c>
      <c r="L1502" s="31" t="s">
        <v>95</v>
      </c>
    </row>
    <row r="1503" spans="1:12" x14ac:dyDescent="0.2">
      <c r="A1503" t="str">
        <f>VLOOKUP(B1503,StateFIPS!A$2:B$52,2)</f>
        <v>Mississippi</v>
      </c>
      <c r="B1503">
        <f t="shared" si="24"/>
        <v>28</v>
      </c>
      <c r="C1503" s="31" t="s">
        <v>436</v>
      </c>
      <c r="D1503" s="31" t="s">
        <v>3285</v>
      </c>
      <c r="E1503" s="31" t="s">
        <v>3299</v>
      </c>
      <c r="F1503" s="31" t="s">
        <v>3300</v>
      </c>
      <c r="G1503" s="33">
        <v>2675.9333282314201</v>
      </c>
      <c r="H1503" s="31" t="s">
        <v>94</v>
      </c>
      <c r="I1503" s="33">
        <v>189.782505548328</v>
      </c>
      <c r="J1503" s="33">
        <v>14.1</v>
      </c>
      <c r="K1503" s="31" t="s">
        <v>94</v>
      </c>
      <c r="L1503" s="31" t="s">
        <v>95</v>
      </c>
    </row>
    <row r="1504" spans="1:12" x14ac:dyDescent="0.2">
      <c r="A1504" t="str">
        <f>VLOOKUP(B1504,StateFIPS!A$2:B$52,2)</f>
        <v>Mississippi</v>
      </c>
      <c r="B1504">
        <f t="shared" si="24"/>
        <v>28</v>
      </c>
      <c r="C1504" s="31" t="s">
        <v>437</v>
      </c>
      <c r="D1504" s="31" t="s">
        <v>3285</v>
      </c>
      <c r="E1504" s="31" t="s">
        <v>3299</v>
      </c>
      <c r="F1504" s="31" t="s">
        <v>3300</v>
      </c>
      <c r="G1504" s="33">
        <v>827.72513966480199</v>
      </c>
      <c r="H1504" s="31" t="s">
        <v>94</v>
      </c>
      <c r="I1504" s="33">
        <v>58.703910614525</v>
      </c>
      <c r="J1504" s="33">
        <v>14.1</v>
      </c>
      <c r="K1504" s="31" t="s">
        <v>94</v>
      </c>
      <c r="L1504" s="31" t="s">
        <v>95</v>
      </c>
    </row>
    <row r="1505" spans="1:12" x14ac:dyDescent="0.2">
      <c r="A1505" t="str">
        <f>VLOOKUP(B1505,StateFIPS!A$2:B$52,2)</f>
        <v>Mississippi</v>
      </c>
      <c r="B1505">
        <f t="shared" si="24"/>
        <v>28</v>
      </c>
      <c r="C1505" s="31" t="s">
        <v>449</v>
      </c>
      <c r="D1505" s="31" t="s">
        <v>3285</v>
      </c>
      <c r="E1505" s="31" t="s">
        <v>3299</v>
      </c>
      <c r="F1505" s="31" t="s">
        <v>3300</v>
      </c>
      <c r="G1505" s="33">
        <v>2675.9333282314201</v>
      </c>
      <c r="H1505" s="31" t="s">
        <v>94</v>
      </c>
      <c r="I1505" s="33">
        <v>189.782505548328</v>
      </c>
      <c r="J1505" s="33">
        <v>14.1</v>
      </c>
      <c r="K1505" s="31" t="s">
        <v>94</v>
      </c>
      <c r="L1505" s="31" t="s">
        <v>95</v>
      </c>
    </row>
    <row r="1506" spans="1:12" x14ac:dyDescent="0.2">
      <c r="A1506" t="str">
        <f>VLOOKUP(B1506,StateFIPS!A$2:B$52,2)</f>
        <v>Mississippi</v>
      </c>
      <c r="B1506">
        <f t="shared" si="24"/>
        <v>28</v>
      </c>
      <c r="C1506" s="31" t="s">
        <v>439</v>
      </c>
      <c r="D1506" s="31" t="s">
        <v>3285</v>
      </c>
      <c r="E1506" s="31" t="s">
        <v>3299</v>
      </c>
      <c r="F1506" s="31" t="s">
        <v>3300</v>
      </c>
      <c r="G1506" s="33">
        <v>2675.9333282314201</v>
      </c>
      <c r="H1506" s="31" t="s">
        <v>94</v>
      </c>
      <c r="I1506" s="33">
        <v>189.782505548328</v>
      </c>
      <c r="J1506" s="33">
        <v>14.1</v>
      </c>
      <c r="K1506" s="31" t="s">
        <v>94</v>
      </c>
      <c r="L1506" s="31" t="s">
        <v>95</v>
      </c>
    </row>
    <row r="1507" spans="1:12" x14ac:dyDescent="0.2">
      <c r="A1507" t="str">
        <f>VLOOKUP(B1507,StateFIPS!A$2:B$52,2)</f>
        <v>Mississippi</v>
      </c>
      <c r="B1507">
        <f t="shared" si="24"/>
        <v>28</v>
      </c>
      <c r="C1507" s="31" t="s">
        <v>430</v>
      </c>
      <c r="D1507" s="31" t="s">
        <v>3285</v>
      </c>
      <c r="E1507" s="31" t="s">
        <v>3299</v>
      </c>
      <c r="F1507" s="31" t="s">
        <v>3300</v>
      </c>
      <c r="G1507" s="33">
        <v>2675.9333282314201</v>
      </c>
      <c r="H1507" s="31" t="s">
        <v>94</v>
      </c>
      <c r="I1507" s="33">
        <v>189.782505548328</v>
      </c>
      <c r="J1507" s="33">
        <v>14.1</v>
      </c>
      <c r="K1507" s="31" t="s">
        <v>94</v>
      </c>
      <c r="L1507" s="31" t="s">
        <v>95</v>
      </c>
    </row>
    <row r="1508" spans="1:12" x14ac:dyDescent="0.2">
      <c r="A1508" t="str">
        <f>VLOOKUP(B1508,StateFIPS!A$2:B$52,2)</f>
        <v>Mississippi</v>
      </c>
      <c r="B1508">
        <f t="shared" si="24"/>
        <v>28</v>
      </c>
      <c r="C1508" s="31" t="s">
        <v>441</v>
      </c>
      <c r="D1508" s="31" t="s">
        <v>3285</v>
      </c>
      <c r="E1508" s="31" t="s">
        <v>3299</v>
      </c>
      <c r="F1508" s="31" t="s">
        <v>3300</v>
      </c>
      <c r="G1508" s="33">
        <v>1241.5877094972</v>
      </c>
      <c r="H1508" s="31" t="s">
        <v>94</v>
      </c>
      <c r="I1508" s="33">
        <v>88.055865921787401</v>
      </c>
      <c r="J1508" s="33">
        <v>14.1</v>
      </c>
      <c r="K1508" s="31" t="s">
        <v>94</v>
      </c>
      <c r="L1508" s="31" t="s">
        <v>95</v>
      </c>
    </row>
    <row r="1509" spans="1:12" x14ac:dyDescent="0.2">
      <c r="A1509" t="str">
        <f>VLOOKUP(B1509,StateFIPS!A$2:B$52,2)</f>
        <v>Mississippi</v>
      </c>
      <c r="B1509">
        <f t="shared" si="24"/>
        <v>28</v>
      </c>
      <c r="C1509" s="31" t="s">
        <v>2708</v>
      </c>
      <c r="D1509" s="31" t="s">
        <v>3285</v>
      </c>
      <c r="E1509" s="31" t="s">
        <v>3299</v>
      </c>
      <c r="F1509" s="31" t="s">
        <v>3300</v>
      </c>
      <c r="G1509" s="33">
        <v>2675.9333282314201</v>
      </c>
      <c r="H1509" s="31" t="s">
        <v>94</v>
      </c>
      <c r="I1509" s="33">
        <v>189.782505548328</v>
      </c>
      <c r="J1509" s="33">
        <v>14.1</v>
      </c>
      <c r="K1509" s="31" t="s">
        <v>94</v>
      </c>
      <c r="L1509" s="31" t="s">
        <v>95</v>
      </c>
    </row>
    <row r="1510" spans="1:12" x14ac:dyDescent="0.2">
      <c r="A1510" t="str">
        <f>VLOOKUP(B1510,StateFIPS!A$2:B$52,2)</f>
        <v>Mississippi</v>
      </c>
      <c r="B1510">
        <f t="shared" si="24"/>
        <v>28</v>
      </c>
      <c r="C1510" s="31" t="s">
        <v>3261</v>
      </c>
      <c r="D1510" s="31" t="s">
        <v>3285</v>
      </c>
      <c r="E1510" s="31" t="s">
        <v>3299</v>
      </c>
      <c r="F1510" s="31" t="s">
        <v>3300</v>
      </c>
      <c r="G1510" s="33">
        <v>2675.9333282314201</v>
      </c>
      <c r="H1510" s="31" t="s">
        <v>94</v>
      </c>
      <c r="I1510" s="33">
        <v>189.782505548328</v>
      </c>
      <c r="J1510" s="33">
        <v>14.1</v>
      </c>
      <c r="K1510" s="31" t="s">
        <v>94</v>
      </c>
      <c r="L1510" s="31" t="s">
        <v>95</v>
      </c>
    </row>
    <row r="1511" spans="1:12" x14ac:dyDescent="0.2">
      <c r="A1511" t="str">
        <f>VLOOKUP(B1511,StateFIPS!A$2:B$52,2)</f>
        <v>Mississippi</v>
      </c>
      <c r="B1511">
        <f t="shared" si="24"/>
        <v>28</v>
      </c>
      <c r="C1511" s="31" t="s">
        <v>442</v>
      </c>
      <c r="D1511" s="31" t="s">
        <v>3285</v>
      </c>
      <c r="E1511" s="31" t="s">
        <v>3299</v>
      </c>
      <c r="F1511" s="31" t="s">
        <v>3300</v>
      </c>
      <c r="G1511" s="33">
        <v>2675.9333282314201</v>
      </c>
      <c r="H1511" s="31" t="s">
        <v>94</v>
      </c>
      <c r="I1511" s="33">
        <v>189.782505548328</v>
      </c>
      <c r="J1511" s="33">
        <v>14.1</v>
      </c>
      <c r="K1511" s="31" t="s">
        <v>94</v>
      </c>
      <c r="L1511" s="31" t="s">
        <v>95</v>
      </c>
    </row>
    <row r="1512" spans="1:12" x14ac:dyDescent="0.2">
      <c r="A1512" t="str">
        <f>VLOOKUP(B1512,StateFIPS!A$2:B$52,2)</f>
        <v>Mississippi</v>
      </c>
      <c r="B1512">
        <f t="shared" si="24"/>
        <v>28</v>
      </c>
      <c r="C1512" s="31" t="s">
        <v>443</v>
      </c>
      <c r="D1512" s="31" t="s">
        <v>3285</v>
      </c>
      <c r="E1512" s="31" t="s">
        <v>3299</v>
      </c>
      <c r="F1512" s="31" t="s">
        <v>3300</v>
      </c>
      <c r="G1512" s="33">
        <v>2675.9333282314201</v>
      </c>
      <c r="H1512" s="31" t="s">
        <v>94</v>
      </c>
      <c r="I1512" s="33">
        <v>189.782505548328</v>
      </c>
      <c r="J1512" s="33">
        <v>14.1</v>
      </c>
      <c r="K1512" s="31" t="s">
        <v>94</v>
      </c>
      <c r="L1512" s="31" t="s">
        <v>95</v>
      </c>
    </row>
    <row r="1513" spans="1:12" x14ac:dyDescent="0.2">
      <c r="A1513" t="str">
        <f>VLOOKUP(B1513,StateFIPS!A$2:B$52,2)</f>
        <v>Mississippi</v>
      </c>
      <c r="B1513">
        <f t="shared" si="24"/>
        <v>28</v>
      </c>
      <c r="C1513" s="31" t="s">
        <v>444</v>
      </c>
      <c r="D1513" s="31" t="s">
        <v>3285</v>
      </c>
      <c r="E1513" s="31" t="s">
        <v>3299</v>
      </c>
      <c r="F1513" s="31" t="s">
        <v>3300</v>
      </c>
      <c r="G1513" s="33">
        <v>2675.9333282314201</v>
      </c>
      <c r="H1513" s="31" t="s">
        <v>94</v>
      </c>
      <c r="I1513" s="33">
        <v>189.782505548328</v>
      </c>
      <c r="J1513" s="33">
        <v>14.1</v>
      </c>
      <c r="K1513" s="31" t="s">
        <v>94</v>
      </c>
      <c r="L1513" s="31" t="s">
        <v>95</v>
      </c>
    </row>
    <row r="1514" spans="1:12" x14ac:dyDescent="0.2">
      <c r="A1514" t="str">
        <f>VLOOKUP(B1514,StateFIPS!A$2:B$52,2)</f>
        <v>Mississippi</v>
      </c>
      <c r="B1514">
        <f t="shared" si="24"/>
        <v>28</v>
      </c>
      <c r="C1514" s="31" t="s">
        <v>3040</v>
      </c>
      <c r="D1514" s="31" t="s">
        <v>3285</v>
      </c>
      <c r="E1514" s="31" t="s">
        <v>3299</v>
      </c>
      <c r="F1514" s="31" t="s">
        <v>3300</v>
      </c>
      <c r="G1514" s="33">
        <v>2675.9333282314201</v>
      </c>
      <c r="H1514" s="31" t="s">
        <v>94</v>
      </c>
      <c r="I1514" s="33">
        <v>189.782505548328</v>
      </c>
      <c r="J1514" s="33">
        <v>14.1</v>
      </c>
      <c r="K1514" s="31" t="s">
        <v>94</v>
      </c>
      <c r="L1514" s="31" t="s">
        <v>95</v>
      </c>
    </row>
    <row r="1515" spans="1:12" x14ac:dyDescent="0.2">
      <c r="A1515" t="str">
        <f>VLOOKUP(B1515,StateFIPS!A$2:B$52,2)</f>
        <v>Mississippi</v>
      </c>
      <c r="B1515">
        <f t="shared" si="24"/>
        <v>28</v>
      </c>
      <c r="C1515" s="31" t="s">
        <v>2753</v>
      </c>
      <c r="D1515" s="31" t="s">
        <v>3285</v>
      </c>
      <c r="E1515" s="31" t="s">
        <v>3299</v>
      </c>
      <c r="F1515" s="31" t="s">
        <v>3300</v>
      </c>
      <c r="G1515" s="33">
        <v>2675.9333282314201</v>
      </c>
      <c r="H1515" s="31" t="s">
        <v>94</v>
      </c>
      <c r="I1515" s="33">
        <v>189.782505548328</v>
      </c>
      <c r="J1515" s="33">
        <v>14.1</v>
      </c>
      <c r="K1515" s="31" t="s">
        <v>94</v>
      </c>
      <c r="L1515" s="31" t="s">
        <v>95</v>
      </c>
    </row>
    <row r="1516" spans="1:12" x14ac:dyDescent="0.2">
      <c r="A1516" t="str">
        <f>VLOOKUP(B1516,StateFIPS!A$2:B$52,2)</f>
        <v>Mississippi</v>
      </c>
      <c r="B1516">
        <f t="shared" si="24"/>
        <v>28</v>
      </c>
      <c r="C1516" s="31" t="s">
        <v>3327</v>
      </c>
      <c r="D1516" s="31" t="s">
        <v>3285</v>
      </c>
      <c r="E1516" s="31" t="s">
        <v>3299</v>
      </c>
      <c r="F1516" s="31" t="s">
        <v>3300</v>
      </c>
      <c r="G1516" s="33">
        <v>2675.9333282314201</v>
      </c>
      <c r="H1516" s="31" t="s">
        <v>94</v>
      </c>
      <c r="I1516" s="33">
        <v>189.782505548328</v>
      </c>
      <c r="J1516" s="33">
        <v>14.1</v>
      </c>
      <c r="K1516" s="31" t="s">
        <v>94</v>
      </c>
      <c r="L1516" s="31" t="s">
        <v>95</v>
      </c>
    </row>
    <row r="1517" spans="1:12" x14ac:dyDescent="0.2">
      <c r="A1517" t="str">
        <f>VLOOKUP(B1517,StateFIPS!A$2:B$52,2)</f>
        <v>Mississippi</v>
      </c>
      <c r="B1517">
        <f t="shared" si="24"/>
        <v>28</v>
      </c>
      <c r="C1517" s="31" t="s">
        <v>445</v>
      </c>
      <c r="D1517" s="31" t="s">
        <v>3285</v>
      </c>
      <c r="E1517" s="31" t="s">
        <v>3299</v>
      </c>
      <c r="F1517" s="31" t="s">
        <v>3300</v>
      </c>
      <c r="G1517" s="33">
        <v>2675.9333282314201</v>
      </c>
      <c r="H1517" s="31" t="s">
        <v>94</v>
      </c>
      <c r="I1517" s="33">
        <v>189.782505548328</v>
      </c>
      <c r="J1517" s="33">
        <v>14.1</v>
      </c>
      <c r="K1517" s="31" t="s">
        <v>94</v>
      </c>
      <c r="L1517" s="31" t="s">
        <v>95</v>
      </c>
    </row>
    <row r="1518" spans="1:12" x14ac:dyDescent="0.2">
      <c r="A1518" t="str">
        <f>VLOOKUP(B1518,StateFIPS!A$2:B$52,2)</f>
        <v>Mississippi</v>
      </c>
      <c r="B1518">
        <f t="shared" si="24"/>
        <v>28</v>
      </c>
      <c r="C1518" s="31" t="s">
        <v>446</v>
      </c>
      <c r="D1518" s="31" t="s">
        <v>3285</v>
      </c>
      <c r="E1518" s="31" t="s">
        <v>3299</v>
      </c>
      <c r="F1518" s="31" t="s">
        <v>3300</v>
      </c>
      <c r="G1518" s="33">
        <v>2675.9333282314201</v>
      </c>
      <c r="H1518" s="31" t="s">
        <v>94</v>
      </c>
      <c r="I1518" s="33">
        <v>189.782505548328</v>
      </c>
      <c r="J1518" s="33">
        <v>14.1</v>
      </c>
      <c r="K1518" s="31" t="s">
        <v>94</v>
      </c>
      <c r="L1518" s="31" t="s">
        <v>95</v>
      </c>
    </row>
    <row r="1519" spans="1:12" x14ac:dyDescent="0.2">
      <c r="A1519" t="str">
        <f>VLOOKUP(B1519,StateFIPS!A$2:B$52,2)</f>
        <v>Mississippi</v>
      </c>
      <c r="B1519">
        <f t="shared" si="24"/>
        <v>28</v>
      </c>
      <c r="C1519" s="31" t="s">
        <v>447</v>
      </c>
      <c r="D1519" s="31" t="s">
        <v>3285</v>
      </c>
      <c r="E1519" s="31" t="s">
        <v>3299</v>
      </c>
      <c r="F1519" s="31" t="s">
        <v>3300</v>
      </c>
      <c r="G1519" s="33">
        <v>2675.9333282314201</v>
      </c>
      <c r="H1519" s="31" t="s">
        <v>94</v>
      </c>
      <c r="I1519" s="33">
        <v>189.782505548328</v>
      </c>
      <c r="J1519" s="33">
        <v>14.1</v>
      </c>
      <c r="K1519" s="31" t="s">
        <v>94</v>
      </c>
      <c r="L1519" s="31" t="s">
        <v>95</v>
      </c>
    </row>
    <row r="1520" spans="1:12" x14ac:dyDescent="0.2">
      <c r="A1520" t="str">
        <f>VLOOKUP(B1520,StateFIPS!A$2:B$52,2)</f>
        <v>Mississippi</v>
      </c>
      <c r="B1520">
        <f t="shared" si="24"/>
        <v>28</v>
      </c>
      <c r="C1520" s="31" t="s">
        <v>362</v>
      </c>
      <c r="D1520" s="31" t="s">
        <v>3285</v>
      </c>
      <c r="E1520" s="31" t="s">
        <v>3299</v>
      </c>
      <c r="F1520" s="31" t="s">
        <v>3300</v>
      </c>
      <c r="G1520" s="33">
        <v>2675.9333282314201</v>
      </c>
      <c r="H1520" s="31" t="s">
        <v>94</v>
      </c>
      <c r="I1520" s="33">
        <v>189.782505548328</v>
      </c>
      <c r="J1520" s="33">
        <v>14.1</v>
      </c>
      <c r="K1520" s="31" t="s">
        <v>94</v>
      </c>
      <c r="L1520" s="31" t="s">
        <v>95</v>
      </c>
    </row>
    <row r="1521" spans="1:12" x14ac:dyDescent="0.2">
      <c r="A1521" t="str">
        <f>VLOOKUP(B1521,StateFIPS!A$2:B$52,2)</f>
        <v>Mississippi</v>
      </c>
      <c r="B1521">
        <f t="shared" si="24"/>
        <v>28</v>
      </c>
      <c r="C1521" s="31" t="s">
        <v>462</v>
      </c>
      <c r="D1521" s="31" t="s">
        <v>3285</v>
      </c>
      <c r="E1521" s="31" t="s">
        <v>3299</v>
      </c>
      <c r="F1521" s="31" t="s">
        <v>3300</v>
      </c>
      <c r="G1521" s="33">
        <v>2675.9333282314201</v>
      </c>
      <c r="H1521" s="31" t="s">
        <v>94</v>
      </c>
      <c r="I1521" s="33">
        <v>189.782505548328</v>
      </c>
      <c r="J1521" s="33">
        <v>14.1</v>
      </c>
      <c r="K1521" s="31" t="s">
        <v>94</v>
      </c>
      <c r="L1521" s="31" t="s">
        <v>95</v>
      </c>
    </row>
    <row r="1522" spans="1:12" x14ac:dyDescent="0.2">
      <c r="A1522" t="str">
        <f>VLOOKUP(B1522,StateFIPS!A$2:B$52,2)</f>
        <v>Mississippi</v>
      </c>
      <c r="B1522">
        <f t="shared" si="24"/>
        <v>28</v>
      </c>
      <c r="C1522" s="31" t="s">
        <v>406</v>
      </c>
      <c r="D1522" s="31" t="s">
        <v>3285</v>
      </c>
      <c r="E1522" s="31" t="s">
        <v>3299</v>
      </c>
      <c r="F1522" s="31" t="s">
        <v>3300</v>
      </c>
      <c r="G1522" s="33">
        <v>2675.9333282314201</v>
      </c>
      <c r="H1522" s="31" t="s">
        <v>94</v>
      </c>
      <c r="I1522" s="33">
        <v>189.782505548328</v>
      </c>
      <c r="J1522" s="33">
        <v>14.1</v>
      </c>
      <c r="K1522" s="31" t="s">
        <v>94</v>
      </c>
      <c r="L1522" s="31" t="s">
        <v>95</v>
      </c>
    </row>
    <row r="1523" spans="1:12" x14ac:dyDescent="0.2">
      <c r="A1523" t="str">
        <f>VLOOKUP(B1523,StateFIPS!A$2:B$52,2)</f>
        <v>Mississippi</v>
      </c>
      <c r="B1523">
        <f t="shared" si="24"/>
        <v>28</v>
      </c>
      <c r="C1523" s="31" t="s">
        <v>313</v>
      </c>
      <c r="D1523" s="31" t="s">
        <v>3285</v>
      </c>
      <c r="E1523" s="31" t="s">
        <v>3299</v>
      </c>
      <c r="F1523" s="31" t="s">
        <v>3300</v>
      </c>
      <c r="G1523" s="33">
        <v>2675.9333282314201</v>
      </c>
      <c r="H1523" s="31" t="s">
        <v>94</v>
      </c>
      <c r="I1523" s="33">
        <v>189.782505548328</v>
      </c>
      <c r="J1523" s="33">
        <v>14.1</v>
      </c>
      <c r="K1523" s="31" t="s">
        <v>94</v>
      </c>
      <c r="L1523" s="31" t="s">
        <v>95</v>
      </c>
    </row>
    <row r="1524" spans="1:12" x14ac:dyDescent="0.2">
      <c r="A1524" t="str">
        <f>VLOOKUP(B1524,StateFIPS!A$2:B$52,2)</f>
        <v>Mississippi</v>
      </c>
      <c r="B1524">
        <f t="shared" si="24"/>
        <v>28</v>
      </c>
      <c r="C1524" s="31" t="s">
        <v>314</v>
      </c>
      <c r="D1524" s="31" t="s">
        <v>3285</v>
      </c>
      <c r="E1524" s="31" t="s">
        <v>3299</v>
      </c>
      <c r="F1524" s="31" t="s">
        <v>3300</v>
      </c>
      <c r="G1524" s="33">
        <v>2690.1067039106101</v>
      </c>
      <c r="H1524" s="31" t="s">
        <v>94</v>
      </c>
      <c r="I1524" s="33">
        <v>190.78770949720601</v>
      </c>
      <c r="J1524" s="33">
        <v>14.1</v>
      </c>
      <c r="K1524" s="31" t="s">
        <v>94</v>
      </c>
      <c r="L1524" s="31" t="s">
        <v>95</v>
      </c>
    </row>
    <row r="1525" spans="1:12" x14ac:dyDescent="0.2">
      <c r="A1525" t="str">
        <f>VLOOKUP(B1525,StateFIPS!A$2:B$52,2)</f>
        <v>Mississippi</v>
      </c>
      <c r="B1525">
        <f t="shared" si="24"/>
        <v>28</v>
      </c>
      <c r="C1525" s="31" t="s">
        <v>315</v>
      </c>
      <c r="D1525" s="31" t="s">
        <v>3285</v>
      </c>
      <c r="E1525" s="31" t="s">
        <v>3299</v>
      </c>
      <c r="F1525" s="31" t="s">
        <v>3300</v>
      </c>
      <c r="G1525" s="33">
        <v>2675.9333282314201</v>
      </c>
      <c r="H1525" s="31" t="s">
        <v>94</v>
      </c>
      <c r="I1525" s="33">
        <v>189.782505548328</v>
      </c>
      <c r="J1525" s="33">
        <v>14.1</v>
      </c>
      <c r="K1525" s="31" t="s">
        <v>94</v>
      </c>
      <c r="L1525" s="31" t="s">
        <v>95</v>
      </c>
    </row>
    <row r="1526" spans="1:12" x14ac:dyDescent="0.2">
      <c r="A1526" t="str">
        <f>VLOOKUP(B1526,StateFIPS!A$2:B$52,2)</f>
        <v>Mississippi</v>
      </c>
      <c r="B1526">
        <f t="shared" si="24"/>
        <v>28</v>
      </c>
      <c r="C1526" s="31" t="s">
        <v>316</v>
      </c>
      <c r="D1526" s="31" t="s">
        <v>3285</v>
      </c>
      <c r="E1526" s="31" t="s">
        <v>3299</v>
      </c>
      <c r="F1526" s="31" t="s">
        <v>3300</v>
      </c>
      <c r="G1526" s="33">
        <v>2675.9333282314201</v>
      </c>
      <c r="H1526" s="31" t="s">
        <v>94</v>
      </c>
      <c r="I1526" s="33">
        <v>189.782505548328</v>
      </c>
      <c r="J1526" s="33">
        <v>14.1</v>
      </c>
      <c r="K1526" s="31" t="s">
        <v>94</v>
      </c>
      <c r="L1526" s="31" t="s">
        <v>95</v>
      </c>
    </row>
    <row r="1527" spans="1:12" x14ac:dyDescent="0.2">
      <c r="A1527" t="str">
        <f>VLOOKUP(B1527,StateFIPS!A$2:B$52,2)</f>
        <v>Mississippi</v>
      </c>
      <c r="B1527">
        <f t="shared" si="24"/>
        <v>28</v>
      </c>
      <c r="C1527" s="31" t="s">
        <v>317</v>
      </c>
      <c r="D1527" s="31" t="s">
        <v>3285</v>
      </c>
      <c r="E1527" s="31" t="s">
        <v>3299</v>
      </c>
      <c r="F1527" s="31" t="s">
        <v>3300</v>
      </c>
      <c r="G1527" s="33">
        <v>2675.9333282314201</v>
      </c>
      <c r="H1527" s="31" t="s">
        <v>94</v>
      </c>
      <c r="I1527" s="33">
        <v>189.782505548328</v>
      </c>
      <c r="J1527" s="33">
        <v>14.1</v>
      </c>
      <c r="K1527" s="31" t="s">
        <v>94</v>
      </c>
      <c r="L1527" s="31" t="s">
        <v>95</v>
      </c>
    </row>
    <row r="1528" spans="1:12" x14ac:dyDescent="0.2">
      <c r="A1528" t="str">
        <f>VLOOKUP(B1528,StateFIPS!A$2:B$52,2)</f>
        <v>Mississippi</v>
      </c>
      <c r="B1528">
        <f t="shared" si="24"/>
        <v>28</v>
      </c>
      <c r="C1528" s="31" t="s">
        <v>318</v>
      </c>
      <c r="D1528" s="31" t="s">
        <v>3285</v>
      </c>
      <c r="E1528" s="31" t="s">
        <v>3299</v>
      </c>
      <c r="F1528" s="31" t="s">
        <v>3300</v>
      </c>
      <c r="G1528" s="33">
        <v>2675.9333282314201</v>
      </c>
      <c r="H1528" s="31" t="s">
        <v>94</v>
      </c>
      <c r="I1528" s="33">
        <v>189.782505548328</v>
      </c>
      <c r="J1528" s="33">
        <v>14.1</v>
      </c>
      <c r="K1528" s="31" t="s">
        <v>94</v>
      </c>
      <c r="L1528" s="31" t="s">
        <v>95</v>
      </c>
    </row>
    <row r="1529" spans="1:12" x14ac:dyDescent="0.2">
      <c r="A1529" t="str">
        <f>VLOOKUP(B1529,StateFIPS!A$2:B$52,2)</f>
        <v>Mississippi</v>
      </c>
      <c r="B1529">
        <f t="shared" si="24"/>
        <v>28</v>
      </c>
      <c r="C1529" s="31" t="s">
        <v>319</v>
      </c>
      <c r="D1529" s="31" t="s">
        <v>3285</v>
      </c>
      <c r="E1529" s="31" t="s">
        <v>3299</v>
      </c>
      <c r="F1529" s="31" t="s">
        <v>3300</v>
      </c>
      <c r="G1529" s="33">
        <v>2675.9333282314201</v>
      </c>
      <c r="H1529" s="31" t="s">
        <v>94</v>
      </c>
      <c r="I1529" s="33">
        <v>189.782505548328</v>
      </c>
      <c r="J1529" s="33">
        <v>14.1</v>
      </c>
      <c r="K1529" s="31" t="s">
        <v>94</v>
      </c>
      <c r="L1529" s="31" t="s">
        <v>95</v>
      </c>
    </row>
    <row r="1530" spans="1:12" x14ac:dyDescent="0.2">
      <c r="A1530" t="str">
        <f>VLOOKUP(B1530,StateFIPS!A$2:B$52,2)</f>
        <v>Mississippi</v>
      </c>
      <c r="B1530">
        <f t="shared" si="24"/>
        <v>28</v>
      </c>
      <c r="C1530" s="31" t="s">
        <v>3328</v>
      </c>
      <c r="D1530" s="31" t="s">
        <v>3285</v>
      </c>
      <c r="E1530" s="31" t="s">
        <v>3299</v>
      </c>
      <c r="F1530" s="31" t="s">
        <v>3300</v>
      </c>
      <c r="G1530" s="33">
        <v>2675.9333282314201</v>
      </c>
      <c r="H1530" s="31" t="s">
        <v>94</v>
      </c>
      <c r="I1530" s="33">
        <v>189.782505548328</v>
      </c>
      <c r="J1530" s="33">
        <v>14.1</v>
      </c>
      <c r="K1530" s="31" t="s">
        <v>94</v>
      </c>
      <c r="L1530" s="31" t="s">
        <v>95</v>
      </c>
    </row>
    <row r="1531" spans="1:12" x14ac:dyDescent="0.2">
      <c r="A1531" t="str">
        <f>VLOOKUP(B1531,StateFIPS!A$2:B$52,2)</f>
        <v>Mississippi</v>
      </c>
      <c r="B1531">
        <f t="shared" si="24"/>
        <v>28</v>
      </c>
      <c r="C1531" s="31" t="s">
        <v>1480</v>
      </c>
      <c r="D1531" s="31" t="s">
        <v>3285</v>
      </c>
      <c r="E1531" s="31" t="s">
        <v>3299</v>
      </c>
      <c r="F1531" s="31" t="s">
        <v>3300</v>
      </c>
      <c r="G1531" s="33">
        <v>2675.9333282314201</v>
      </c>
      <c r="H1531" s="31" t="s">
        <v>94</v>
      </c>
      <c r="I1531" s="33">
        <v>189.782505548328</v>
      </c>
      <c r="J1531" s="33">
        <v>14.1</v>
      </c>
      <c r="K1531" s="31" t="s">
        <v>94</v>
      </c>
      <c r="L1531" s="31" t="s">
        <v>95</v>
      </c>
    </row>
    <row r="1532" spans="1:12" x14ac:dyDescent="0.2">
      <c r="A1532" t="str">
        <f>VLOOKUP(B1532,StateFIPS!A$2:B$52,2)</f>
        <v>Mississippi</v>
      </c>
      <c r="B1532">
        <f t="shared" si="24"/>
        <v>28</v>
      </c>
      <c r="C1532" s="31" t="s">
        <v>320</v>
      </c>
      <c r="D1532" s="31" t="s">
        <v>3285</v>
      </c>
      <c r="E1532" s="31" t="s">
        <v>3299</v>
      </c>
      <c r="F1532" s="31" t="s">
        <v>3300</v>
      </c>
      <c r="G1532" s="33">
        <v>2675.9333282314201</v>
      </c>
      <c r="H1532" s="31" t="s">
        <v>94</v>
      </c>
      <c r="I1532" s="33">
        <v>189.782505548328</v>
      </c>
      <c r="J1532" s="33">
        <v>14.1</v>
      </c>
      <c r="K1532" s="31" t="s">
        <v>94</v>
      </c>
      <c r="L1532" s="31" t="s">
        <v>95</v>
      </c>
    </row>
    <row r="1533" spans="1:12" x14ac:dyDescent="0.2">
      <c r="A1533" t="str">
        <f>VLOOKUP(B1533,StateFIPS!A$2:B$52,2)</f>
        <v>Mississippi</v>
      </c>
      <c r="B1533">
        <f t="shared" si="24"/>
        <v>28</v>
      </c>
      <c r="C1533" s="31" t="s">
        <v>321</v>
      </c>
      <c r="D1533" s="31" t="s">
        <v>3285</v>
      </c>
      <c r="E1533" s="31" t="s">
        <v>3299</v>
      </c>
      <c r="F1533" s="31" t="s">
        <v>3300</v>
      </c>
      <c r="G1533" s="33">
        <v>2675.9333282314201</v>
      </c>
      <c r="H1533" s="31" t="s">
        <v>94</v>
      </c>
      <c r="I1533" s="33">
        <v>189.782505548328</v>
      </c>
      <c r="J1533" s="33">
        <v>14.1</v>
      </c>
      <c r="K1533" s="31" t="s">
        <v>94</v>
      </c>
      <c r="L1533" s="31" t="s">
        <v>95</v>
      </c>
    </row>
    <row r="1534" spans="1:12" x14ac:dyDescent="0.2">
      <c r="A1534" t="str">
        <f>VLOOKUP(B1534,StateFIPS!A$2:B$52,2)</f>
        <v>Mississippi</v>
      </c>
      <c r="B1534">
        <f t="shared" si="24"/>
        <v>28</v>
      </c>
      <c r="C1534" s="31" t="s">
        <v>1483</v>
      </c>
      <c r="D1534" s="31" t="s">
        <v>3285</v>
      </c>
      <c r="E1534" s="31" t="s">
        <v>3299</v>
      </c>
      <c r="F1534" s="31" t="s">
        <v>3300</v>
      </c>
      <c r="G1534" s="33">
        <v>2675.9333282314201</v>
      </c>
      <c r="H1534" s="31" t="s">
        <v>94</v>
      </c>
      <c r="I1534" s="33">
        <v>189.782505548328</v>
      </c>
      <c r="J1534" s="33">
        <v>14.1</v>
      </c>
      <c r="K1534" s="31" t="s">
        <v>94</v>
      </c>
      <c r="L1534" s="31" t="s">
        <v>95</v>
      </c>
    </row>
    <row r="1535" spans="1:12" x14ac:dyDescent="0.2">
      <c r="A1535" t="str">
        <f>VLOOKUP(B1535,StateFIPS!A$2:B$52,2)</f>
        <v>Mississippi</v>
      </c>
      <c r="B1535">
        <f t="shared" si="24"/>
        <v>28</v>
      </c>
      <c r="C1535" s="31" t="s">
        <v>335</v>
      </c>
      <c r="D1535" s="31" t="s">
        <v>3285</v>
      </c>
      <c r="E1535" s="31" t="s">
        <v>3299</v>
      </c>
      <c r="F1535" s="31" t="s">
        <v>3300</v>
      </c>
      <c r="G1535" s="33">
        <v>2675.9333282314201</v>
      </c>
      <c r="H1535" s="31" t="s">
        <v>94</v>
      </c>
      <c r="I1535" s="33">
        <v>189.782505548328</v>
      </c>
      <c r="J1535" s="33">
        <v>14.1</v>
      </c>
      <c r="K1535" s="31" t="s">
        <v>94</v>
      </c>
      <c r="L1535" s="31" t="s">
        <v>95</v>
      </c>
    </row>
    <row r="1536" spans="1:12" x14ac:dyDescent="0.2">
      <c r="A1536" t="str">
        <f>VLOOKUP(B1536,StateFIPS!A$2:B$52,2)</f>
        <v>Mississippi</v>
      </c>
      <c r="B1536">
        <f t="shared" si="24"/>
        <v>28</v>
      </c>
      <c r="C1536" s="31" t="s">
        <v>323</v>
      </c>
      <c r="D1536" s="31" t="s">
        <v>3285</v>
      </c>
      <c r="E1536" s="31" t="s">
        <v>3299</v>
      </c>
      <c r="F1536" s="31" t="s">
        <v>3300</v>
      </c>
      <c r="G1536" s="33">
        <v>2675.9333282314201</v>
      </c>
      <c r="H1536" s="31" t="s">
        <v>94</v>
      </c>
      <c r="I1536" s="33">
        <v>189.782505548328</v>
      </c>
      <c r="J1536" s="33">
        <v>14.1</v>
      </c>
      <c r="K1536" s="31" t="s">
        <v>94</v>
      </c>
      <c r="L1536" s="31" t="s">
        <v>95</v>
      </c>
    </row>
    <row r="1537" spans="1:12" x14ac:dyDescent="0.2">
      <c r="A1537" t="str">
        <f>VLOOKUP(B1537,StateFIPS!A$2:B$52,2)</f>
        <v>Mississippi</v>
      </c>
      <c r="B1537">
        <f t="shared" si="24"/>
        <v>28</v>
      </c>
      <c r="C1537" s="31" t="s">
        <v>2711</v>
      </c>
      <c r="D1537" s="31" t="s">
        <v>3285</v>
      </c>
      <c r="E1537" s="31" t="s">
        <v>3299</v>
      </c>
      <c r="F1537" s="31" t="s">
        <v>3300</v>
      </c>
      <c r="G1537" s="33">
        <v>2675.9333282314201</v>
      </c>
      <c r="H1537" s="31" t="s">
        <v>94</v>
      </c>
      <c r="I1537" s="33">
        <v>189.782505548328</v>
      </c>
      <c r="J1537" s="33">
        <v>14.1</v>
      </c>
      <c r="K1537" s="31" t="s">
        <v>94</v>
      </c>
      <c r="L1537" s="31" t="s">
        <v>95</v>
      </c>
    </row>
    <row r="1538" spans="1:12" x14ac:dyDescent="0.2">
      <c r="A1538" t="str">
        <f>VLOOKUP(B1538,StateFIPS!A$2:B$52,2)</f>
        <v>Mississippi</v>
      </c>
      <c r="B1538">
        <f t="shared" si="24"/>
        <v>28</v>
      </c>
      <c r="C1538" s="31" t="s">
        <v>312</v>
      </c>
      <c r="D1538" s="31" t="s">
        <v>3285</v>
      </c>
      <c r="E1538" s="31" t="s">
        <v>3299</v>
      </c>
      <c r="F1538" s="31" t="s">
        <v>3300</v>
      </c>
      <c r="G1538" s="33">
        <v>2675.9333282314201</v>
      </c>
      <c r="H1538" s="31" t="s">
        <v>94</v>
      </c>
      <c r="I1538" s="33">
        <v>189.782505548328</v>
      </c>
      <c r="J1538" s="33">
        <v>14.1</v>
      </c>
      <c r="K1538" s="31" t="s">
        <v>94</v>
      </c>
      <c r="L1538" s="31" t="s">
        <v>95</v>
      </c>
    </row>
    <row r="1539" spans="1:12" x14ac:dyDescent="0.2">
      <c r="A1539" t="str">
        <f>VLOOKUP(B1539,StateFIPS!A$2:B$52,2)</f>
        <v>Mississippi</v>
      </c>
      <c r="B1539">
        <f t="shared" ref="B1539:B1602" si="25">VALUE(LEFT(C1539,2))</f>
        <v>28</v>
      </c>
      <c r="C1539" s="31" t="s">
        <v>325</v>
      </c>
      <c r="D1539" s="31" t="s">
        <v>3285</v>
      </c>
      <c r="E1539" s="31" t="s">
        <v>3299</v>
      </c>
      <c r="F1539" s="31" t="s">
        <v>3300</v>
      </c>
      <c r="G1539" s="33">
        <v>2675.9333282314201</v>
      </c>
      <c r="H1539" s="31" t="s">
        <v>94</v>
      </c>
      <c r="I1539" s="33">
        <v>189.782505548328</v>
      </c>
      <c r="J1539" s="33">
        <v>14.1</v>
      </c>
      <c r="K1539" s="31" t="s">
        <v>94</v>
      </c>
      <c r="L1539" s="31" t="s">
        <v>95</v>
      </c>
    </row>
    <row r="1540" spans="1:12" x14ac:dyDescent="0.2">
      <c r="A1540" t="str">
        <f>VLOOKUP(B1540,StateFIPS!A$2:B$52,2)</f>
        <v>Mississippi</v>
      </c>
      <c r="B1540">
        <f t="shared" si="25"/>
        <v>28</v>
      </c>
      <c r="C1540" s="31" t="s">
        <v>326</v>
      </c>
      <c r="D1540" s="31" t="s">
        <v>3285</v>
      </c>
      <c r="E1540" s="31" t="s">
        <v>3299</v>
      </c>
      <c r="F1540" s="31" t="s">
        <v>3300</v>
      </c>
      <c r="G1540" s="33">
        <v>2675.9333282314201</v>
      </c>
      <c r="H1540" s="31" t="s">
        <v>94</v>
      </c>
      <c r="I1540" s="33">
        <v>189.782505548328</v>
      </c>
      <c r="J1540" s="33">
        <v>14.1</v>
      </c>
      <c r="K1540" s="31" t="s">
        <v>94</v>
      </c>
      <c r="L1540" s="31" t="s">
        <v>95</v>
      </c>
    </row>
    <row r="1541" spans="1:12" x14ac:dyDescent="0.2">
      <c r="A1541" t="str">
        <f>VLOOKUP(B1541,StateFIPS!A$2:B$52,2)</f>
        <v>Mississippi</v>
      </c>
      <c r="B1541">
        <f t="shared" si="25"/>
        <v>28</v>
      </c>
      <c r="C1541" s="31" t="s">
        <v>1517</v>
      </c>
      <c r="D1541" s="31" t="s">
        <v>3285</v>
      </c>
      <c r="E1541" s="31" t="s">
        <v>3299</v>
      </c>
      <c r="F1541" s="31" t="s">
        <v>3300</v>
      </c>
      <c r="G1541" s="33">
        <v>2675.9333282314201</v>
      </c>
      <c r="H1541" s="31" t="s">
        <v>94</v>
      </c>
      <c r="I1541" s="33">
        <v>189.782505548328</v>
      </c>
      <c r="J1541" s="33">
        <v>14.1</v>
      </c>
      <c r="K1541" s="31" t="s">
        <v>94</v>
      </c>
      <c r="L1541" s="31" t="s">
        <v>95</v>
      </c>
    </row>
    <row r="1542" spans="1:12" x14ac:dyDescent="0.2">
      <c r="A1542" t="str">
        <f>VLOOKUP(B1542,StateFIPS!A$2:B$52,2)</f>
        <v>Mississippi</v>
      </c>
      <c r="B1542">
        <f t="shared" si="25"/>
        <v>28</v>
      </c>
      <c r="C1542" s="31" t="s">
        <v>327</v>
      </c>
      <c r="D1542" s="31" t="s">
        <v>3285</v>
      </c>
      <c r="E1542" s="31" t="s">
        <v>3299</v>
      </c>
      <c r="F1542" s="31" t="s">
        <v>3300</v>
      </c>
      <c r="G1542" s="33">
        <v>2675.9333282314201</v>
      </c>
      <c r="H1542" s="31" t="s">
        <v>94</v>
      </c>
      <c r="I1542" s="33">
        <v>189.782505548328</v>
      </c>
      <c r="J1542" s="33">
        <v>14.1</v>
      </c>
      <c r="K1542" s="31" t="s">
        <v>94</v>
      </c>
      <c r="L1542" s="31" t="s">
        <v>95</v>
      </c>
    </row>
    <row r="1543" spans="1:12" x14ac:dyDescent="0.2">
      <c r="A1543" t="str">
        <f>VLOOKUP(B1543,StateFIPS!A$2:B$52,2)</f>
        <v>Mississippi</v>
      </c>
      <c r="B1543">
        <f t="shared" si="25"/>
        <v>28</v>
      </c>
      <c r="C1543" s="31" t="s">
        <v>328</v>
      </c>
      <c r="D1543" s="31" t="s">
        <v>3285</v>
      </c>
      <c r="E1543" s="31" t="s">
        <v>3299</v>
      </c>
      <c r="F1543" s="31" t="s">
        <v>3300</v>
      </c>
      <c r="G1543" s="33">
        <v>2675.9333282314201</v>
      </c>
      <c r="H1543" s="31" t="s">
        <v>94</v>
      </c>
      <c r="I1543" s="33">
        <v>189.782505548328</v>
      </c>
      <c r="J1543" s="33">
        <v>14.1</v>
      </c>
      <c r="K1543" s="31" t="s">
        <v>94</v>
      </c>
      <c r="L1543" s="31" t="s">
        <v>95</v>
      </c>
    </row>
    <row r="1544" spans="1:12" x14ac:dyDescent="0.2">
      <c r="A1544" t="str">
        <f>VLOOKUP(B1544,StateFIPS!A$2:B$52,2)</f>
        <v>Mississippi</v>
      </c>
      <c r="B1544">
        <f t="shared" si="25"/>
        <v>28</v>
      </c>
      <c r="C1544" s="31" t="s">
        <v>2705</v>
      </c>
      <c r="D1544" s="31" t="s">
        <v>3285</v>
      </c>
      <c r="E1544" s="31" t="s">
        <v>3299</v>
      </c>
      <c r="F1544" s="31" t="s">
        <v>3300</v>
      </c>
      <c r="G1544" s="33">
        <v>2675.9333282314201</v>
      </c>
      <c r="H1544" s="31" t="s">
        <v>94</v>
      </c>
      <c r="I1544" s="33">
        <v>189.782505548328</v>
      </c>
      <c r="J1544" s="33">
        <v>14.1</v>
      </c>
      <c r="K1544" s="31" t="s">
        <v>94</v>
      </c>
      <c r="L1544" s="31" t="s">
        <v>95</v>
      </c>
    </row>
    <row r="1545" spans="1:12" x14ac:dyDescent="0.2">
      <c r="A1545" t="str">
        <f>VLOOKUP(B1545,StateFIPS!A$2:B$52,2)</f>
        <v>Mississippi</v>
      </c>
      <c r="B1545">
        <f t="shared" si="25"/>
        <v>28</v>
      </c>
      <c r="C1545" s="31" t="s">
        <v>1528</v>
      </c>
      <c r="D1545" s="31" t="s">
        <v>3285</v>
      </c>
      <c r="E1545" s="31" t="s">
        <v>3299</v>
      </c>
      <c r="F1545" s="31" t="s">
        <v>3300</v>
      </c>
      <c r="G1545" s="33">
        <v>16140.640223463601</v>
      </c>
      <c r="H1545" s="31" t="s">
        <v>94</v>
      </c>
      <c r="I1545" s="33">
        <v>1144.7262569832401</v>
      </c>
      <c r="J1545" s="33">
        <v>14.1</v>
      </c>
      <c r="K1545" s="31" t="s">
        <v>94</v>
      </c>
      <c r="L1545" s="31" t="s">
        <v>95</v>
      </c>
    </row>
    <row r="1546" spans="1:12" x14ac:dyDescent="0.2">
      <c r="A1546" t="str">
        <f>VLOOKUP(B1546,StateFIPS!A$2:B$52,2)</f>
        <v>Mississippi</v>
      </c>
      <c r="B1546">
        <f t="shared" si="25"/>
        <v>28</v>
      </c>
      <c r="C1546" s="31" t="s">
        <v>329</v>
      </c>
      <c r="D1546" s="31" t="s">
        <v>3285</v>
      </c>
      <c r="E1546" s="31" t="s">
        <v>3299</v>
      </c>
      <c r="F1546" s="31" t="s">
        <v>3300</v>
      </c>
      <c r="G1546" s="33">
        <v>10967.3581005586</v>
      </c>
      <c r="H1546" s="31" t="s">
        <v>94</v>
      </c>
      <c r="I1546" s="33">
        <v>777.82681564245604</v>
      </c>
      <c r="J1546" s="33">
        <v>14.1</v>
      </c>
      <c r="K1546" s="31" t="s">
        <v>94</v>
      </c>
      <c r="L1546" s="31" t="s">
        <v>95</v>
      </c>
    </row>
    <row r="1547" spans="1:12" x14ac:dyDescent="0.2">
      <c r="A1547" t="str">
        <f>VLOOKUP(B1547,StateFIPS!A$2:B$52,2)</f>
        <v>Mississippi</v>
      </c>
      <c r="B1547">
        <f t="shared" si="25"/>
        <v>28</v>
      </c>
      <c r="C1547" s="31" t="s">
        <v>330</v>
      </c>
      <c r="D1547" s="31" t="s">
        <v>3285</v>
      </c>
      <c r="E1547" s="31" t="s">
        <v>3299</v>
      </c>
      <c r="F1547" s="31" t="s">
        <v>3300</v>
      </c>
      <c r="G1547" s="33">
        <v>2675.9333282314201</v>
      </c>
      <c r="H1547" s="31" t="s">
        <v>94</v>
      </c>
      <c r="I1547" s="33">
        <v>189.782505548328</v>
      </c>
      <c r="J1547" s="33">
        <v>14.1</v>
      </c>
      <c r="K1547" s="31" t="s">
        <v>94</v>
      </c>
      <c r="L1547" s="31" t="s">
        <v>95</v>
      </c>
    </row>
    <row r="1548" spans="1:12" x14ac:dyDescent="0.2">
      <c r="A1548" t="str">
        <f>VLOOKUP(B1548,StateFIPS!A$2:B$52,2)</f>
        <v>Mississippi</v>
      </c>
      <c r="B1548">
        <f t="shared" si="25"/>
        <v>28</v>
      </c>
      <c r="C1548" s="31" t="s">
        <v>3329</v>
      </c>
      <c r="D1548" s="31" t="s">
        <v>3285</v>
      </c>
      <c r="E1548" s="31" t="s">
        <v>3299</v>
      </c>
      <c r="F1548" s="31" t="s">
        <v>3300</v>
      </c>
      <c r="G1548" s="33">
        <v>2675.9333282314201</v>
      </c>
      <c r="H1548" s="31" t="s">
        <v>94</v>
      </c>
      <c r="I1548" s="33">
        <v>189.782505548328</v>
      </c>
      <c r="J1548" s="33">
        <v>14.1</v>
      </c>
      <c r="K1548" s="31" t="s">
        <v>94</v>
      </c>
      <c r="L1548" s="31" t="s">
        <v>95</v>
      </c>
    </row>
    <row r="1549" spans="1:12" x14ac:dyDescent="0.2">
      <c r="A1549" t="str">
        <f>VLOOKUP(B1549,StateFIPS!A$2:B$52,2)</f>
        <v>Mississippi</v>
      </c>
      <c r="B1549">
        <f t="shared" si="25"/>
        <v>28</v>
      </c>
      <c r="C1549" s="31" t="s">
        <v>331</v>
      </c>
      <c r="D1549" s="31" t="s">
        <v>3285</v>
      </c>
      <c r="E1549" s="31" t="s">
        <v>3299</v>
      </c>
      <c r="F1549" s="31" t="s">
        <v>3300</v>
      </c>
      <c r="G1549" s="33">
        <v>2675.9333282314201</v>
      </c>
      <c r="H1549" s="31" t="s">
        <v>94</v>
      </c>
      <c r="I1549" s="33">
        <v>189.782505548328</v>
      </c>
      <c r="J1549" s="33">
        <v>14.1</v>
      </c>
      <c r="K1549" s="31" t="s">
        <v>94</v>
      </c>
      <c r="L1549" s="31" t="s">
        <v>95</v>
      </c>
    </row>
    <row r="1550" spans="1:12" x14ac:dyDescent="0.2">
      <c r="A1550" t="str">
        <f>VLOOKUP(B1550,StateFIPS!A$2:B$52,2)</f>
        <v>Mississippi</v>
      </c>
      <c r="B1550">
        <f t="shared" si="25"/>
        <v>28</v>
      </c>
      <c r="C1550" s="31" t="s">
        <v>332</v>
      </c>
      <c r="D1550" s="31" t="s">
        <v>3285</v>
      </c>
      <c r="E1550" s="31" t="s">
        <v>3299</v>
      </c>
      <c r="F1550" s="31" t="s">
        <v>3300</v>
      </c>
      <c r="G1550" s="33">
        <v>5380.2134078212102</v>
      </c>
      <c r="H1550" s="31" t="s">
        <v>94</v>
      </c>
      <c r="I1550" s="33">
        <v>381.57541899441202</v>
      </c>
      <c r="J1550" s="33">
        <v>14.1</v>
      </c>
      <c r="K1550" s="31" t="s">
        <v>94</v>
      </c>
      <c r="L1550" s="31" t="s">
        <v>95</v>
      </c>
    </row>
    <row r="1551" spans="1:12" x14ac:dyDescent="0.2">
      <c r="A1551" t="str">
        <f>VLOOKUP(B1551,StateFIPS!A$2:B$52,2)</f>
        <v>Mississippi</v>
      </c>
      <c r="B1551">
        <f t="shared" si="25"/>
        <v>28</v>
      </c>
      <c r="C1551" s="31" t="s">
        <v>3330</v>
      </c>
      <c r="D1551" s="31" t="s">
        <v>3285</v>
      </c>
      <c r="E1551" s="31" t="s">
        <v>3299</v>
      </c>
      <c r="F1551" s="31" t="s">
        <v>3300</v>
      </c>
      <c r="G1551" s="33">
        <v>2675.9333282314201</v>
      </c>
      <c r="H1551" s="31" t="s">
        <v>94</v>
      </c>
      <c r="I1551" s="33">
        <v>189.782505548328</v>
      </c>
      <c r="J1551" s="33">
        <v>14.1</v>
      </c>
      <c r="K1551" s="31" t="s">
        <v>94</v>
      </c>
      <c r="L1551" s="31" t="s">
        <v>95</v>
      </c>
    </row>
    <row r="1552" spans="1:12" x14ac:dyDescent="0.2">
      <c r="A1552" t="str">
        <f>VLOOKUP(B1552,StateFIPS!A$2:B$52,2)</f>
        <v>Mississippi</v>
      </c>
      <c r="B1552">
        <f t="shared" si="25"/>
        <v>28</v>
      </c>
      <c r="C1552" s="31" t="s">
        <v>333</v>
      </c>
      <c r="D1552" s="31" t="s">
        <v>3285</v>
      </c>
      <c r="E1552" s="31" t="s">
        <v>3299</v>
      </c>
      <c r="F1552" s="31" t="s">
        <v>3300</v>
      </c>
      <c r="G1552" s="33">
        <v>2675.9333282314201</v>
      </c>
      <c r="H1552" s="31" t="s">
        <v>94</v>
      </c>
      <c r="I1552" s="33">
        <v>189.782505548328</v>
      </c>
      <c r="J1552" s="33">
        <v>14.1</v>
      </c>
      <c r="K1552" s="31" t="s">
        <v>94</v>
      </c>
      <c r="L1552" s="31" t="s">
        <v>95</v>
      </c>
    </row>
    <row r="1553" spans="1:12" x14ac:dyDescent="0.2">
      <c r="A1553" t="str">
        <f>VLOOKUP(B1553,StateFIPS!A$2:B$52,2)</f>
        <v>Mississippi</v>
      </c>
      <c r="B1553">
        <f t="shared" si="25"/>
        <v>28</v>
      </c>
      <c r="C1553" s="31" t="s">
        <v>301</v>
      </c>
      <c r="D1553" s="31" t="s">
        <v>3285</v>
      </c>
      <c r="E1553" s="31" t="s">
        <v>3299</v>
      </c>
      <c r="F1553" s="31" t="s">
        <v>3300</v>
      </c>
      <c r="G1553" s="33">
        <v>2675.9333282314201</v>
      </c>
      <c r="H1553" s="31" t="s">
        <v>94</v>
      </c>
      <c r="I1553" s="33">
        <v>189.782505548328</v>
      </c>
      <c r="J1553" s="33">
        <v>14.1</v>
      </c>
      <c r="K1553" s="31" t="s">
        <v>94</v>
      </c>
      <c r="L1553" s="31" t="s">
        <v>95</v>
      </c>
    </row>
    <row r="1554" spans="1:12" x14ac:dyDescent="0.2">
      <c r="A1554" t="str">
        <f>VLOOKUP(B1554,StateFIPS!A$2:B$52,2)</f>
        <v>Mississippi</v>
      </c>
      <c r="B1554">
        <f t="shared" si="25"/>
        <v>28</v>
      </c>
      <c r="C1554" s="31" t="s">
        <v>324</v>
      </c>
      <c r="D1554" s="31" t="s">
        <v>3285</v>
      </c>
      <c r="E1554" s="31" t="s">
        <v>3299</v>
      </c>
      <c r="F1554" s="31" t="s">
        <v>3300</v>
      </c>
      <c r="G1554" s="33">
        <v>2675.9333282314201</v>
      </c>
      <c r="H1554" s="31" t="s">
        <v>94</v>
      </c>
      <c r="I1554" s="33">
        <v>189.782505548328</v>
      </c>
      <c r="J1554" s="33">
        <v>14.1</v>
      </c>
      <c r="K1554" s="31" t="s">
        <v>94</v>
      </c>
      <c r="L1554" s="31" t="s">
        <v>95</v>
      </c>
    </row>
    <row r="1555" spans="1:12" x14ac:dyDescent="0.2">
      <c r="A1555" t="str">
        <f>VLOOKUP(B1555,StateFIPS!A$2:B$52,2)</f>
        <v>Mississippi</v>
      </c>
      <c r="B1555">
        <f t="shared" si="25"/>
        <v>28</v>
      </c>
      <c r="C1555" s="31" t="s">
        <v>3171</v>
      </c>
      <c r="D1555" s="31" t="s">
        <v>3285</v>
      </c>
      <c r="E1555" s="31" t="s">
        <v>3299</v>
      </c>
      <c r="F1555" s="31" t="s">
        <v>3300</v>
      </c>
      <c r="G1555" s="33">
        <v>2675.9333282314201</v>
      </c>
      <c r="H1555" s="31" t="s">
        <v>94</v>
      </c>
      <c r="I1555" s="33">
        <v>189.782505548328</v>
      </c>
      <c r="J1555" s="33">
        <v>14.1</v>
      </c>
      <c r="K1555" s="31" t="s">
        <v>94</v>
      </c>
      <c r="L1555" s="31" t="s">
        <v>95</v>
      </c>
    </row>
    <row r="1556" spans="1:12" x14ac:dyDescent="0.2">
      <c r="A1556" t="str">
        <f>VLOOKUP(B1556,StateFIPS!A$2:B$52,2)</f>
        <v>Mississippi</v>
      </c>
      <c r="B1556">
        <f t="shared" si="25"/>
        <v>28</v>
      </c>
      <c r="C1556" s="31" t="s">
        <v>2702</v>
      </c>
      <c r="D1556" s="31" t="s">
        <v>3285</v>
      </c>
      <c r="E1556" s="31" t="s">
        <v>3299</v>
      </c>
      <c r="F1556" s="31" t="s">
        <v>3300</v>
      </c>
      <c r="G1556" s="33">
        <v>2675.9333282314201</v>
      </c>
      <c r="H1556" s="31" t="s">
        <v>94</v>
      </c>
      <c r="I1556" s="33">
        <v>189.782505548328</v>
      </c>
      <c r="J1556" s="33">
        <v>14.1</v>
      </c>
      <c r="K1556" s="31" t="s">
        <v>94</v>
      </c>
      <c r="L1556" s="31" t="s">
        <v>95</v>
      </c>
    </row>
    <row r="1557" spans="1:12" x14ac:dyDescent="0.2">
      <c r="A1557" t="str">
        <f>VLOOKUP(B1557,StateFIPS!A$2:B$52,2)</f>
        <v>Mississippi</v>
      </c>
      <c r="B1557">
        <f t="shared" si="25"/>
        <v>28</v>
      </c>
      <c r="C1557" s="31" t="s">
        <v>1525</v>
      </c>
      <c r="D1557" s="31" t="s">
        <v>3285</v>
      </c>
      <c r="E1557" s="31" t="s">
        <v>3299</v>
      </c>
      <c r="F1557" s="31" t="s">
        <v>3300</v>
      </c>
      <c r="G1557" s="33">
        <v>2675.9333282314201</v>
      </c>
      <c r="H1557" s="31" t="s">
        <v>94</v>
      </c>
      <c r="I1557" s="33">
        <v>189.782505548328</v>
      </c>
      <c r="J1557" s="33">
        <v>14.1</v>
      </c>
      <c r="K1557" s="31" t="s">
        <v>94</v>
      </c>
      <c r="L1557" s="31" t="s">
        <v>95</v>
      </c>
    </row>
    <row r="1558" spans="1:12" x14ac:dyDescent="0.2">
      <c r="A1558" t="str">
        <f>VLOOKUP(B1558,StateFIPS!A$2:B$52,2)</f>
        <v>Mississippi</v>
      </c>
      <c r="B1558">
        <f t="shared" si="25"/>
        <v>28</v>
      </c>
      <c r="C1558" s="31" t="s">
        <v>322</v>
      </c>
      <c r="D1558" s="31" t="s">
        <v>3285</v>
      </c>
      <c r="E1558" s="31" t="s">
        <v>3299</v>
      </c>
      <c r="F1558" s="31" t="s">
        <v>3300</v>
      </c>
      <c r="G1558" s="33">
        <v>2675.9333282314201</v>
      </c>
      <c r="H1558" s="31" t="s">
        <v>94</v>
      </c>
      <c r="I1558" s="33">
        <v>189.782505548328</v>
      </c>
      <c r="J1558" s="33">
        <v>14.1</v>
      </c>
      <c r="K1558" s="31" t="s">
        <v>94</v>
      </c>
      <c r="L1558" s="31" t="s">
        <v>95</v>
      </c>
    </row>
    <row r="1559" spans="1:12" x14ac:dyDescent="0.2">
      <c r="A1559" t="str">
        <f>VLOOKUP(B1559,StateFIPS!A$2:B$52,2)</f>
        <v>Mississippi</v>
      </c>
      <c r="B1559">
        <f t="shared" si="25"/>
        <v>28</v>
      </c>
      <c r="C1559" s="31" t="s">
        <v>2703</v>
      </c>
      <c r="D1559" s="31" t="s">
        <v>3285</v>
      </c>
      <c r="E1559" s="31" t="s">
        <v>3299</v>
      </c>
      <c r="F1559" s="31" t="s">
        <v>3300</v>
      </c>
      <c r="G1559" s="33">
        <v>2675.9333282314201</v>
      </c>
      <c r="H1559" s="31" t="s">
        <v>94</v>
      </c>
      <c r="I1559" s="33">
        <v>189.782505548328</v>
      </c>
      <c r="J1559" s="33">
        <v>14.1</v>
      </c>
      <c r="K1559" s="31" t="s">
        <v>94</v>
      </c>
      <c r="L1559" s="31" t="s">
        <v>95</v>
      </c>
    </row>
    <row r="1560" spans="1:12" x14ac:dyDescent="0.2">
      <c r="A1560" t="str">
        <f>VLOOKUP(B1560,StateFIPS!A$2:B$52,2)</f>
        <v>Mississippi</v>
      </c>
      <c r="B1560">
        <f t="shared" si="25"/>
        <v>28</v>
      </c>
      <c r="C1560" s="31" t="s">
        <v>3331</v>
      </c>
      <c r="D1560" s="31" t="s">
        <v>3285</v>
      </c>
      <c r="E1560" s="31" t="s">
        <v>3299</v>
      </c>
      <c r="F1560" s="31" t="s">
        <v>3300</v>
      </c>
      <c r="G1560" s="33">
        <v>2675.9333282314201</v>
      </c>
      <c r="H1560" s="31" t="s">
        <v>94</v>
      </c>
      <c r="I1560" s="33">
        <v>189.782505548328</v>
      </c>
      <c r="J1560" s="33">
        <v>14.1</v>
      </c>
      <c r="K1560" s="31" t="s">
        <v>94</v>
      </c>
      <c r="L1560" s="31" t="s">
        <v>95</v>
      </c>
    </row>
    <row r="1561" spans="1:12" x14ac:dyDescent="0.2">
      <c r="A1561" t="str">
        <f>VLOOKUP(B1561,StateFIPS!A$2:B$52,2)</f>
        <v>Mississippi</v>
      </c>
      <c r="B1561">
        <f t="shared" si="25"/>
        <v>28</v>
      </c>
      <c r="C1561" s="31" t="s">
        <v>291</v>
      </c>
      <c r="D1561" s="31" t="s">
        <v>3285</v>
      </c>
      <c r="E1561" s="31" t="s">
        <v>3299</v>
      </c>
      <c r="F1561" s="31" t="s">
        <v>3300</v>
      </c>
      <c r="G1561" s="33">
        <v>2675.9333282314201</v>
      </c>
      <c r="H1561" s="31" t="s">
        <v>94</v>
      </c>
      <c r="I1561" s="33">
        <v>189.782505548328</v>
      </c>
      <c r="J1561" s="33">
        <v>14.1</v>
      </c>
      <c r="K1561" s="31" t="s">
        <v>94</v>
      </c>
      <c r="L1561" s="31" t="s">
        <v>95</v>
      </c>
    </row>
    <row r="1562" spans="1:12" x14ac:dyDescent="0.2">
      <c r="A1562" t="str">
        <f>VLOOKUP(B1562,StateFIPS!A$2:B$52,2)</f>
        <v>Mississippi</v>
      </c>
      <c r="B1562">
        <f t="shared" si="25"/>
        <v>28</v>
      </c>
      <c r="C1562" s="31" t="s">
        <v>1519</v>
      </c>
      <c r="D1562" s="31" t="s">
        <v>3285</v>
      </c>
      <c r="E1562" s="31" t="s">
        <v>3299</v>
      </c>
      <c r="F1562" s="31" t="s">
        <v>3300</v>
      </c>
      <c r="G1562" s="33">
        <v>19037.678212290401</v>
      </c>
      <c r="H1562" s="31" t="s">
        <v>94</v>
      </c>
      <c r="I1562" s="33">
        <v>1350.1899441340699</v>
      </c>
      <c r="J1562" s="33">
        <v>14.1</v>
      </c>
      <c r="K1562" s="31" t="s">
        <v>94</v>
      </c>
      <c r="L1562" s="31" t="s">
        <v>95</v>
      </c>
    </row>
    <row r="1563" spans="1:12" x14ac:dyDescent="0.2">
      <c r="A1563" t="str">
        <f>VLOOKUP(B1563,StateFIPS!A$2:B$52,2)</f>
        <v>Mississippi</v>
      </c>
      <c r="B1563">
        <f t="shared" si="25"/>
        <v>28</v>
      </c>
      <c r="C1563" s="31" t="s">
        <v>3167</v>
      </c>
      <c r="D1563" s="31" t="s">
        <v>3285</v>
      </c>
      <c r="E1563" s="31" t="s">
        <v>3299</v>
      </c>
      <c r="F1563" s="31" t="s">
        <v>3300</v>
      </c>
      <c r="G1563" s="33">
        <v>2675.9333282314201</v>
      </c>
      <c r="H1563" s="31" t="s">
        <v>94</v>
      </c>
      <c r="I1563" s="33">
        <v>189.782505548328</v>
      </c>
      <c r="J1563" s="33">
        <v>14.1</v>
      </c>
      <c r="K1563" s="31" t="s">
        <v>94</v>
      </c>
      <c r="L1563" s="31" t="s">
        <v>95</v>
      </c>
    </row>
    <row r="1564" spans="1:12" x14ac:dyDescent="0.2">
      <c r="A1564" t="str">
        <f>VLOOKUP(B1564,StateFIPS!A$2:B$52,2)</f>
        <v>Mississippi</v>
      </c>
      <c r="B1564">
        <f t="shared" si="25"/>
        <v>28</v>
      </c>
      <c r="C1564" s="31" t="s">
        <v>3289</v>
      </c>
      <c r="D1564" s="31" t="s">
        <v>3285</v>
      </c>
      <c r="E1564" s="31" t="s">
        <v>3299</v>
      </c>
      <c r="F1564" s="31" t="s">
        <v>3300</v>
      </c>
      <c r="G1564" s="33">
        <v>2675.9333282314201</v>
      </c>
      <c r="H1564" s="31" t="s">
        <v>94</v>
      </c>
      <c r="I1564" s="33">
        <v>189.782505548328</v>
      </c>
      <c r="J1564" s="33">
        <v>14.1</v>
      </c>
      <c r="K1564" s="31" t="s">
        <v>94</v>
      </c>
      <c r="L1564" s="31" t="s">
        <v>95</v>
      </c>
    </row>
    <row r="1565" spans="1:12" x14ac:dyDescent="0.2">
      <c r="A1565" t="str">
        <f>VLOOKUP(B1565,StateFIPS!A$2:B$52,2)</f>
        <v>Mississippi</v>
      </c>
      <c r="B1565">
        <f t="shared" si="25"/>
        <v>28</v>
      </c>
      <c r="C1565" s="31" t="s">
        <v>292</v>
      </c>
      <c r="D1565" s="31" t="s">
        <v>3285</v>
      </c>
      <c r="E1565" s="31" t="s">
        <v>3299</v>
      </c>
      <c r="F1565" s="31" t="s">
        <v>3300</v>
      </c>
      <c r="G1565" s="33">
        <v>2675.9333282314201</v>
      </c>
      <c r="H1565" s="31" t="s">
        <v>94</v>
      </c>
      <c r="I1565" s="33">
        <v>189.782505548328</v>
      </c>
      <c r="J1565" s="33">
        <v>14.1</v>
      </c>
      <c r="K1565" s="31" t="s">
        <v>94</v>
      </c>
      <c r="L1565" s="31" t="s">
        <v>95</v>
      </c>
    </row>
    <row r="1566" spans="1:12" x14ac:dyDescent="0.2">
      <c r="A1566" t="str">
        <f>VLOOKUP(B1566,StateFIPS!A$2:B$52,2)</f>
        <v>Mississippi</v>
      </c>
      <c r="B1566">
        <f t="shared" si="25"/>
        <v>28</v>
      </c>
      <c r="C1566" s="31" t="s">
        <v>293</v>
      </c>
      <c r="D1566" s="31" t="s">
        <v>3285</v>
      </c>
      <c r="E1566" s="31" t="s">
        <v>3299</v>
      </c>
      <c r="F1566" s="31" t="s">
        <v>3300</v>
      </c>
      <c r="G1566" s="33">
        <v>2675.9333282314201</v>
      </c>
      <c r="H1566" s="31" t="s">
        <v>94</v>
      </c>
      <c r="I1566" s="33">
        <v>189.782505548328</v>
      </c>
      <c r="J1566" s="33">
        <v>14.1</v>
      </c>
      <c r="K1566" s="31" t="s">
        <v>94</v>
      </c>
      <c r="L1566" s="31" t="s">
        <v>95</v>
      </c>
    </row>
    <row r="1567" spans="1:12" x14ac:dyDescent="0.2">
      <c r="A1567" t="str">
        <f>VLOOKUP(B1567,StateFIPS!A$2:B$52,2)</f>
        <v>Mississippi</v>
      </c>
      <c r="B1567">
        <f t="shared" si="25"/>
        <v>28</v>
      </c>
      <c r="C1567" s="31" t="s">
        <v>294</v>
      </c>
      <c r="D1567" s="31" t="s">
        <v>3285</v>
      </c>
      <c r="E1567" s="31" t="s">
        <v>3299</v>
      </c>
      <c r="F1567" s="31" t="s">
        <v>3300</v>
      </c>
      <c r="G1567" s="33">
        <v>2675.9333282314201</v>
      </c>
      <c r="H1567" s="31" t="s">
        <v>94</v>
      </c>
      <c r="I1567" s="33">
        <v>189.782505548328</v>
      </c>
      <c r="J1567" s="33">
        <v>14.1</v>
      </c>
      <c r="K1567" s="31" t="s">
        <v>94</v>
      </c>
      <c r="L1567" s="31" t="s">
        <v>95</v>
      </c>
    </row>
    <row r="1568" spans="1:12" x14ac:dyDescent="0.2">
      <c r="A1568" t="str">
        <f>VLOOKUP(B1568,StateFIPS!A$2:B$52,2)</f>
        <v>Mississippi</v>
      </c>
      <c r="B1568">
        <f t="shared" si="25"/>
        <v>28</v>
      </c>
      <c r="C1568" s="31" t="s">
        <v>295</v>
      </c>
      <c r="D1568" s="31" t="s">
        <v>3285</v>
      </c>
      <c r="E1568" s="31" t="s">
        <v>3299</v>
      </c>
      <c r="F1568" s="31" t="s">
        <v>3300</v>
      </c>
      <c r="G1568" s="33">
        <v>2675.9333282314201</v>
      </c>
      <c r="H1568" s="31" t="s">
        <v>94</v>
      </c>
      <c r="I1568" s="33">
        <v>189.782505548328</v>
      </c>
      <c r="J1568" s="33">
        <v>14.1</v>
      </c>
      <c r="K1568" s="31" t="s">
        <v>94</v>
      </c>
      <c r="L1568" s="31" t="s">
        <v>95</v>
      </c>
    </row>
    <row r="1569" spans="1:12" x14ac:dyDescent="0.2">
      <c r="A1569" t="str">
        <f>VLOOKUP(B1569,StateFIPS!A$2:B$52,2)</f>
        <v>Mississippi</v>
      </c>
      <c r="B1569">
        <f t="shared" si="25"/>
        <v>28</v>
      </c>
      <c r="C1569" s="31" t="s">
        <v>296</v>
      </c>
      <c r="D1569" s="31" t="s">
        <v>3285</v>
      </c>
      <c r="E1569" s="31" t="s">
        <v>3299</v>
      </c>
      <c r="F1569" s="31" t="s">
        <v>3300</v>
      </c>
      <c r="G1569" s="33">
        <v>6828.7324022346102</v>
      </c>
      <c r="H1569" s="31" t="s">
        <v>94</v>
      </c>
      <c r="I1569" s="33">
        <v>484.30726256983098</v>
      </c>
      <c r="J1569" s="33">
        <v>14.1</v>
      </c>
      <c r="K1569" s="31" t="s">
        <v>94</v>
      </c>
      <c r="L1569" s="31" t="s">
        <v>95</v>
      </c>
    </row>
    <row r="1570" spans="1:12" x14ac:dyDescent="0.2">
      <c r="A1570" t="str">
        <f>VLOOKUP(B1570,StateFIPS!A$2:B$52,2)</f>
        <v>Mississippi</v>
      </c>
      <c r="B1570">
        <f t="shared" si="25"/>
        <v>28</v>
      </c>
      <c r="C1570" s="31" t="s">
        <v>297</v>
      </c>
      <c r="D1570" s="31" t="s">
        <v>3285</v>
      </c>
      <c r="E1570" s="31" t="s">
        <v>3299</v>
      </c>
      <c r="F1570" s="31" t="s">
        <v>3300</v>
      </c>
      <c r="G1570" s="33">
        <v>2675.9333282314201</v>
      </c>
      <c r="H1570" s="31" t="s">
        <v>94</v>
      </c>
      <c r="I1570" s="33">
        <v>189.782505548328</v>
      </c>
      <c r="J1570" s="33">
        <v>14.1</v>
      </c>
      <c r="K1570" s="31" t="s">
        <v>94</v>
      </c>
      <c r="L1570" s="31" t="s">
        <v>95</v>
      </c>
    </row>
    <row r="1571" spans="1:12" x14ac:dyDescent="0.2">
      <c r="A1571" t="str">
        <f>VLOOKUP(B1571,StateFIPS!A$2:B$52,2)</f>
        <v>Montana</v>
      </c>
      <c r="B1571">
        <f t="shared" si="25"/>
        <v>30</v>
      </c>
      <c r="C1571" s="31" t="s">
        <v>3155</v>
      </c>
      <c r="D1571" s="31" t="s">
        <v>3285</v>
      </c>
      <c r="E1571" s="31" t="s">
        <v>3299</v>
      </c>
      <c r="F1571" s="31" t="s">
        <v>3300</v>
      </c>
      <c r="G1571" s="33">
        <v>970.50150793650801</v>
      </c>
      <c r="H1571" s="31" t="s">
        <v>94</v>
      </c>
      <c r="I1571" s="33">
        <v>68.829894179894197</v>
      </c>
      <c r="J1571" s="33">
        <v>14.1</v>
      </c>
      <c r="K1571" s="31" t="s">
        <v>94</v>
      </c>
      <c r="L1571" s="31" t="s">
        <v>95</v>
      </c>
    </row>
    <row r="1572" spans="1:12" x14ac:dyDescent="0.2">
      <c r="A1572" t="str">
        <f>VLOOKUP(B1572,StateFIPS!A$2:B$52,2)</f>
        <v>Montana</v>
      </c>
      <c r="B1572">
        <f t="shared" si="25"/>
        <v>30</v>
      </c>
      <c r="C1572" s="31" t="s">
        <v>1239</v>
      </c>
      <c r="D1572" s="31" t="s">
        <v>3285</v>
      </c>
      <c r="E1572" s="31" t="s">
        <v>3299</v>
      </c>
      <c r="F1572" s="31" t="s">
        <v>3300</v>
      </c>
      <c r="G1572" s="33">
        <v>970.50150793650801</v>
      </c>
      <c r="H1572" s="31" t="s">
        <v>94</v>
      </c>
      <c r="I1572" s="33">
        <v>68.829894179894197</v>
      </c>
      <c r="J1572" s="33">
        <v>14.1</v>
      </c>
      <c r="K1572" s="31" t="s">
        <v>94</v>
      </c>
      <c r="L1572" s="31" t="s">
        <v>95</v>
      </c>
    </row>
    <row r="1573" spans="1:12" x14ac:dyDescent="0.2">
      <c r="A1573" t="str">
        <f>VLOOKUP(B1573,StateFIPS!A$2:B$52,2)</f>
        <v>Montana</v>
      </c>
      <c r="B1573">
        <f t="shared" si="25"/>
        <v>30</v>
      </c>
      <c r="C1573" s="31" t="s">
        <v>3174</v>
      </c>
      <c r="D1573" s="31" t="s">
        <v>3285</v>
      </c>
      <c r="E1573" s="31" t="s">
        <v>3299</v>
      </c>
      <c r="F1573" s="31" t="s">
        <v>3300</v>
      </c>
      <c r="G1573" s="33">
        <v>640.89722222222201</v>
      </c>
      <c r="H1573" s="31" t="s">
        <v>94</v>
      </c>
      <c r="I1573" s="33">
        <v>45.453703703703702</v>
      </c>
      <c r="J1573" s="33">
        <v>14.1</v>
      </c>
      <c r="K1573" s="31" t="s">
        <v>94</v>
      </c>
      <c r="L1573" s="31" t="s">
        <v>95</v>
      </c>
    </row>
    <row r="1574" spans="1:12" x14ac:dyDescent="0.2">
      <c r="A1574" t="str">
        <f>VLOOKUP(B1574,StateFIPS!A$2:B$52,2)</f>
        <v>Montana</v>
      </c>
      <c r="B1574">
        <f t="shared" si="25"/>
        <v>30</v>
      </c>
      <c r="C1574" s="31" t="s">
        <v>3156</v>
      </c>
      <c r="D1574" s="31" t="s">
        <v>3285</v>
      </c>
      <c r="E1574" s="31" t="s">
        <v>3299</v>
      </c>
      <c r="F1574" s="31" t="s">
        <v>3300</v>
      </c>
      <c r="G1574" s="33">
        <v>970.50150793650801</v>
      </c>
      <c r="H1574" s="31" t="s">
        <v>94</v>
      </c>
      <c r="I1574" s="33">
        <v>68.829894179894197</v>
      </c>
      <c r="J1574" s="33">
        <v>14.1</v>
      </c>
      <c r="K1574" s="31" t="s">
        <v>94</v>
      </c>
      <c r="L1574" s="31" t="s">
        <v>95</v>
      </c>
    </row>
    <row r="1575" spans="1:12" x14ac:dyDescent="0.2">
      <c r="A1575" t="str">
        <f>VLOOKUP(B1575,StateFIPS!A$2:B$52,2)</f>
        <v>Montana</v>
      </c>
      <c r="B1575">
        <f t="shared" si="25"/>
        <v>30</v>
      </c>
      <c r="C1575" s="31" t="s">
        <v>1241</v>
      </c>
      <c r="D1575" s="31" t="s">
        <v>3285</v>
      </c>
      <c r="E1575" s="31" t="s">
        <v>3299</v>
      </c>
      <c r="F1575" s="31" t="s">
        <v>3300</v>
      </c>
      <c r="G1575" s="33">
        <v>970.50150793650801</v>
      </c>
      <c r="H1575" s="31" t="s">
        <v>94</v>
      </c>
      <c r="I1575" s="33">
        <v>68.829894179894197</v>
      </c>
      <c r="J1575" s="33">
        <v>14.1</v>
      </c>
      <c r="K1575" s="31" t="s">
        <v>94</v>
      </c>
      <c r="L1575" s="31" t="s">
        <v>95</v>
      </c>
    </row>
    <row r="1576" spans="1:12" x14ac:dyDescent="0.2">
      <c r="A1576" t="str">
        <f>VLOOKUP(B1576,StateFIPS!A$2:B$52,2)</f>
        <v>Montana</v>
      </c>
      <c r="B1576">
        <f t="shared" si="25"/>
        <v>30</v>
      </c>
      <c r="C1576" s="31" t="s">
        <v>1231</v>
      </c>
      <c r="D1576" s="31" t="s">
        <v>3285</v>
      </c>
      <c r="E1576" s="31" t="s">
        <v>3299</v>
      </c>
      <c r="F1576" s="31" t="s">
        <v>3300</v>
      </c>
      <c r="G1576" s="33">
        <v>970.50150793650801</v>
      </c>
      <c r="H1576" s="31" t="s">
        <v>94</v>
      </c>
      <c r="I1576" s="33">
        <v>68.829894179894197</v>
      </c>
      <c r="J1576" s="33">
        <v>14.1</v>
      </c>
      <c r="K1576" s="31" t="s">
        <v>94</v>
      </c>
      <c r="L1576" s="31" t="s">
        <v>95</v>
      </c>
    </row>
    <row r="1577" spans="1:12" x14ac:dyDescent="0.2">
      <c r="A1577" t="str">
        <f>VLOOKUP(B1577,StateFIPS!A$2:B$52,2)</f>
        <v>Montana</v>
      </c>
      <c r="B1577">
        <f t="shared" si="25"/>
        <v>30</v>
      </c>
      <c r="C1577" s="31" t="s">
        <v>2166</v>
      </c>
      <c r="D1577" s="31" t="s">
        <v>3285</v>
      </c>
      <c r="E1577" s="31" t="s">
        <v>3299</v>
      </c>
      <c r="F1577" s="31" t="s">
        <v>3300</v>
      </c>
      <c r="G1577" s="33">
        <v>3997.9779100529099</v>
      </c>
      <c r="H1577" s="31" t="s">
        <v>94</v>
      </c>
      <c r="I1577" s="33">
        <v>283.54453262786598</v>
      </c>
      <c r="J1577" s="33">
        <v>14.1</v>
      </c>
      <c r="K1577" s="31" t="s">
        <v>94</v>
      </c>
      <c r="L1577" s="31" t="s">
        <v>95</v>
      </c>
    </row>
    <row r="1578" spans="1:12" x14ac:dyDescent="0.2">
      <c r="A1578" t="str">
        <f>VLOOKUP(B1578,StateFIPS!A$2:B$52,2)</f>
        <v>Montana</v>
      </c>
      <c r="B1578">
        <f t="shared" si="25"/>
        <v>30</v>
      </c>
      <c r="C1578" s="31" t="s">
        <v>1243</v>
      </c>
      <c r="D1578" s="31" t="s">
        <v>3285</v>
      </c>
      <c r="E1578" s="31" t="s">
        <v>3299</v>
      </c>
      <c r="F1578" s="31" t="s">
        <v>3300</v>
      </c>
      <c r="G1578" s="33">
        <v>970.50150793650801</v>
      </c>
      <c r="H1578" s="31" t="s">
        <v>94</v>
      </c>
      <c r="I1578" s="33">
        <v>68.829894179894197</v>
      </c>
      <c r="J1578" s="33">
        <v>14.1</v>
      </c>
      <c r="K1578" s="31" t="s">
        <v>94</v>
      </c>
      <c r="L1578" s="31" t="s">
        <v>95</v>
      </c>
    </row>
    <row r="1579" spans="1:12" x14ac:dyDescent="0.2">
      <c r="A1579" t="str">
        <f>VLOOKUP(B1579,StateFIPS!A$2:B$52,2)</f>
        <v>Montana</v>
      </c>
      <c r="B1579">
        <f t="shared" si="25"/>
        <v>30</v>
      </c>
      <c r="C1579" s="31" t="s">
        <v>1244</v>
      </c>
      <c r="D1579" s="31" t="s">
        <v>3285</v>
      </c>
      <c r="E1579" s="31" t="s">
        <v>3299</v>
      </c>
      <c r="F1579" s="31" t="s">
        <v>3300</v>
      </c>
      <c r="G1579" s="33">
        <v>970.50150793650801</v>
      </c>
      <c r="H1579" s="31" t="s">
        <v>94</v>
      </c>
      <c r="I1579" s="33">
        <v>68.829894179894197</v>
      </c>
      <c r="J1579" s="33">
        <v>14.1</v>
      </c>
      <c r="K1579" s="31" t="s">
        <v>94</v>
      </c>
      <c r="L1579" s="31" t="s">
        <v>95</v>
      </c>
    </row>
    <row r="1580" spans="1:12" x14ac:dyDescent="0.2">
      <c r="A1580" t="str">
        <f>VLOOKUP(B1580,StateFIPS!A$2:B$52,2)</f>
        <v>Montana</v>
      </c>
      <c r="B1580">
        <f t="shared" si="25"/>
        <v>30</v>
      </c>
      <c r="C1580" s="31" t="s">
        <v>1245</v>
      </c>
      <c r="D1580" s="31" t="s">
        <v>3285</v>
      </c>
      <c r="E1580" s="31" t="s">
        <v>3299</v>
      </c>
      <c r="F1580" s="31" t="s">
        <v>3300</v>
      </c>
      <c r="G1580" s="33">
        <v>970.50150793650801</v>
      </c>
      <c r="H1580" s="31" t="s">
        <v>94</v>
      </c>
      <c r="I1580" s="33">
        <v>68.829894179894197</v>
      </c>
      <c r="J1580" s="33">
        <v>14.1</v>
      </c>
      <c r="K1580" s="31" t="s">
        <v>94</v>
      </c>
      <c r="L1580" s="31" t="s">
        <v>95</v>
      </c>
    </row>
    <row r="1581" spans="1:12" x14ac:dyDescent="0.2">
      <c r="A1581" t="str">
        <f>VLOOKUP(B1581,StateFIPS!A$2:B$52,2)</f>
        <v>Montana</v>
      </c>
      <c r="B1581">
        <f t="shared" si="25"/>
        <v>30</v>
      </c>
      <c r="C1581" s="31" t="s">
        <v>3142</v>
      </c>
      <c r="D1581" s="31" t="s">
        <v>3285</v>
      </c>
      <c r="E1581" s="31" t="s">
        <v>3299</v>
      </c>
      <c r="F1581" s="31" t="s">
        <v>3300</v>
      </c>
      <c r="G1581" s="33">
        <v>970.50150793650801</v>
      </c>
      <c r="H1581" s="31" t="s">
        <v>94</v>
      </c>
      <c r="I1581" s="33">
        <v>68.829894179894197</v>
      </c>
      <c r="J1581" s="33">
        <v>14.1</v>
      </c>
      <c r="K1581" s="31" t="s">
        <v>94</v>
      </c>
      <c r="L1581" s="31" t="s">
        <v>95</v>
      </c>
    </row>
    <row r="1582" spans="1:12" x14ac:dyDescent="0.2">
      <c r="A1582" t="str">
        <f>VLOOKUP(B1582,StateFIPS!A$2:B$52,2)</f>
        <v>Montana</v>
      </c>
      <c r="B1582">
        <f t="shared" si="25"/>
        <v>30</v>
      </c>
      <c r="C1582" s="31" t="s">
        <v>3082</v>
      </c>
      <c r="D1582" s="31" t="s">
        <v>3285</v>
      </c>
      <c r="E1582" s="31" t="s">
        <v>3299</v>
      </c>
      <c r="F1582" s="31" t="s">
        <v>3300</v>
      </c>
      <c r="G1582" s="33">
        <v>970.50150793650801</v>
      </c>
      <c r="H1582" s="31" t="s">
        <v>94</v>
      </c>
      <c r="I1582" s="33">
        <v>68.829894179894197</v>
      </c>
      <c r="J1582" s="33">
        <v>14.1</v>
      </c>
      <c r="K1582" s="31" t="s">
        <v>94</v>
      </c>
      <c r="L1582" s="31" t="s">
        <v>95</v>
      </c>
    </row>
    <row r="1583" spans="1:12" x14ac:dyDescent="0.2">
      <c r="A1583" t="str">
        <f>VLOOKUP(B1583,StateFIPS!A$2:B$52,2)</f>
        <v>Montana</v>
      </c>
      <c r="B1583">
        <f t="shared" si="25"/>
        <v>30</v>
      </c>
      <c r="C1583" s="31" t="s">
        <v>3128</v>
      </c>
      <c r="D1583" s="31" t="s">
        <v>3285</v>
      </c>
      <c r="E1583" s="31" t="s">
        <v>3299</v>
      </c>
      <c r="F1583" s="31" t="s">
        <v>3300</v>
      </c>
      <c r="G1583" s="33">
        <v>970.50150793650801</v>
      </c>
      <c r="H1583" s="31" t="s">
        <v>94</v>
      </c>
      <c r="I1583" s="33">
        <v>68.829894179894197</v>
      </c>
      <c r="J1583" s="33">
        <v>14.1</v>
      </c>
      <c r="K1583" s="31" t="s">
        <v>94</v>
      </c>
      <c r="L1583" s="31" t="s">
        <v>95</v>
      </c>
    </row>
    <row r="1584" spans="1:12" x14ac:dyDescent="0.2">
      <c r="A1584" t="str">
        <f>VLOOKUP(B1584,StateFIPS!A$2:B$52,2)</f>
        <v>Montana</v>
      </c>
      <c r="B1584">
        <f t="shared" si="25"/>
        <v>30</v>
      </c>
      <c r="C1584" s="31" t="s">
        <v>3166</v>
      </c>
      <c r="D1584" s="31" t="s">
        <v>3285</v>
      </c>
      <c r="E1584" s="31" t="s">
        <v>3299</v>
      </c>
      <c r="F1584" s="31" t="s">
        <v>3300</v>
      </c>
      <c r="G1584" s="33">
        <v>970.50150793650801</v>
      </c>
      <c r="H1584" s="31" t="s">
        <v>94</v>
      </c>
      <c r="I1584" s="33">
        <v>68.829894179894197</v>
      </c>
      <c r="J1584" s="33">
        <v>14.1</v>
      </c>
      <c r="K1584" s="31" t="s">
        <v>94</v>
      </c>
      <c r="L1584" s="31" t="s">
        <v>95</v>
      </c>
    </row>
    <row r="1585" spans="1:12" x14ac:dyDescent="0.2">
      <c r="A1585" t="str">
        <f>VLOOKUP(B1585,StateFIPS!A$2:B$52,2)</f>
        <v>Montana</v>
      </c>
      <c r="B1585">
        <f t="shared" si="25"/>
        <v>30</v>
      </c>
      <c r="C1585" s="31" t="s">
        <v>2249</v>
      </c>
      <c r="D1585" s="31" t="s">
        <v>3285</v>
      </c>
      <c r="E1585" s="31" t="s">
        <v>3299</v>
      </c>
      <c r="F1585" s="31" t="s">
        <v>3300</v>
      </c>
      <c r="G1585" s="33">
        <v>3479.1563492063501</v>
      </c>
      <c r="H1585" s="31" t="s">
        <v>94</v>
      </c>
      <c r="I1585" s="33">
        <v>246.74867724867701</v>
      </c>
      <c r="J1585" s="33">
        <v>14.1</v>
      </c>
      <c r="K1585" s="31" t="s">
        <v>94</v>
      </c>
      <c r="L1585" s="31" t="s">
        <v>95</v>
      </c>
    </row>
    <row r="1586" spans="1:12" x14ac:dyDescent="0.2">
      <c r="A1586" t="str">
        <f>VLOOKUP(B1586,StateFIPS!A$2:B$52,2)</f>
        <v>Montana</v>
      </c>
      <c r="B1586">
        <f t="shared" si="25"/>
        <v>30</v>
      </c>
      <c r="C1586" s="31" t="s">
        <v>2146</v>
      </c>
      <c r="D1586" s="31" t="s">
        <v>3285</v>
      </c>
      <c r="E1586" s="31" t="s">
        <v>3299</v>
      </c>
      <c r="F1586" s="31" t="s">
        <v>3300</v>
      </c>
      <c r="G1586" s="33">
        <v>2929.8158730158698</v>
      </c>
      <c r="H1586" s="31" t="s">
        <v>94</v>
      </c>
      <c r="I1586" s="33">
        <v>207.78835978836</v>
      </c>
      <c r="J1586" s="33">
        <v>14.1</v>
      </c>
      <c r="K1586" s="31" t="s">
        <v>94</v>
      </c>
      <c r="L1586" s="31" t="s">
        <v>95</v>
      </c>
    </row>
    <row r="1587" spans="1:12" x14ac:dyDescent="0.2">
      <c r="A1587" t="str">
        <f>VLOOKUP(B1587,StateFIPS!A$2:B$52,2)</f>
        <v>Montana</v>
      </c>
      <c r="B1587">
        <f t="shared" si="25"/>
        <v>30</v>
      </c>
      <c r="C1587" s="31" t="s">
        <v>3129</v>
      </c>
      <c r="D1587" s="31" t="s">
        <v>3285</v>
      </c>
      <c r="E1587" s="31" t="s">
        <v>3299</v>
      </c>
      <c r="F1587" s="31" t="s">
        <v>3300</v>
      </c>
      <c r="G1587" s="33">
        <v>970.50150793650801</v>
      </c>
      <c r="H1587" s="31" t="s">
        <v>94</v>
      </c>
      <c r="I1587" s="33">
        <v>68.829894179894197</v>
      </c>
      <c r="J1587" s="33">
        <v>14.1</v>
      </c>
      <c r="K1587" s="31" t="s">
        <v>94</v>
      </c>
      <c r="L1587" s="31" t="s">
        <v>95</v>
      </c>
    </row>
    <row r="1588" spans="1:12" x14ac:dyDescent="0.2">
      <c r="A1588" t="str">
        <f>VLOOKUP(B1588,StateFIPS!A$2:B$52,2)</f>
        <v>Montana</v>
      </c>
      <c r="B1588">
        <f t="shared" si="25"/>
        <v>30</v>
      </c>
      <c r="C1588" s="31" t="s">
        <v>3168</v>
      </c>
      <c r="D1588" s="31" t="s">
        <v>3285</v>
      </c>
      <c r="E1588" s="31" t="s">
        <v>3299</v>
      </c>
      <c r="F1588" s="31" t="s">
        <v>3300</v>
      </c>
      <c r="G1588" s="33">
        <v>427.264814814815</v>
      </c>
      <c r="H1588" s="31" t="s">
        <v>94</v>
      </c>
      <c r="I1588" s="33">
        <v>30.3024691358025</v>
      </c>
      <c r="J1588" s="33">
        <v>14.1</v>
      </c>
      <c r="K1588" s="31" t="s">
        <v>94</v>
      </c>
      <c r="L1588" s="31" t="s">
        <v>95</v>
      </c>
    </row>
    <row r="1589" spans="1:12" x14ac:dyDescent="0.2">
      <c r="A1589" t="str">
        <f>VLOOKUP(B1589,StateFIPS!A$2:B$52,2)</f>
        <v>Montana</v>
      </c>
      <c r="B1589">
        <f t="shared" si="25"/>
        <v>30</v>
      </c>
      <c r="C1589" s="31" t="s">
        <v>3107</v>
      </c>
      <c r="D1589" s="31" t="s">
        <v>3285</v>
      </c>
      <c r="E1589" s="31" t="s">
        <v>3299</v>
      </c>
      <c r="F1589" s="31" t="s">
        <v>3300</v>
      </c>
      <c r="G1589" s="33">
        <v>970.50150793650801</v>
      </c>
      <c r="H1589" s="31" t="s">
        <v>94</v>
      </c>
      <c r="I1589" s="33">
        <v>68.829894179894197</v>
      </c>
      <c r="J1589" s="33">
        <v>14.1</v>
      </c>
      <c r="K1589" s="31" t="s">
        <v>94</v>
      </c>
      <c r="L1589" s="31" t="s">
        <v>95</v>
      </c>
    </row>
    <row r="1590" spans="1:12" x14ac:dyDescent="0.2">
      <c r="A1590" t="str">
        <f>VLOOKUP(B1590,StateFIPS!A$2:B$52,2)</f>
        <v>Montana</v>
      </c>
      <c r="B1590">
        <f t="shared" si="25"/>
        <v>30</v>
      </c>
      <c r="C1590" s="31" t="s">
        <v>3120</v>
      </c>
      <c r="D1590" s="31" t="s">
        <v>3285</v>
      </c>
      <c r="E1590" s="31" t="s">
        <v>3299</v>
      </c>
      <c r="F1590" s="31" t="s">
        <v>3300</v>
      </c>
      <c r="G1590" s="33">
        <v>970.50150793650801</v>
      </c>
      <c r="H1590" s="31" t="s">
        <v>94</v>
      </c>
      <c r="I1590" s="33">
        <v>68.829894179894197</v>
      </c>
      <c r="J1590" s="33">
        <v>14.1</v>
      </c>
      <c r="K1590" s="31" t="s">
        <v>94</v>
      </c>
      <c r="L1590" s="31" t="s">
        <v>95</v>
      </c>
    </row>
    <row r="1591" spans="1:12" x14ac:dyDescent="0.2">
      <c r="A1591" t="str">
        <f>VLOOKUP(B1591,StateFIPS!A$2:B$52,2)</f>
        <v>Montana</v>
      </c>
      <c r="B1591">
        <f t="shared" si="25"/>
        <v>30</v>
      </c>
      <c r="C1591" s="31" t="s">
        <v>3196</v>
      </c>
      <c r="D1591" s="31" t="s">
        <v>3285</v>
      </c>
      <c r="E1591" s="31" t="s">
        <v>3299</v>
      </c>
      <c r="F1591" s="31" t="s">
        <v>3300</v>
      </c>
      <c r="G1591" s="33">
        <v>970.50150793650801</v>
      </c>
      <c r="H1591" s="31" t="s">
        <v>94</v>
      </c>
      <c r="I1591" s="33">
        <v>68.829894179894197</v>
      </c>
      <c r="J1591" s="33">
        <v>14.1</v>
      </c>
      <c r="K1591" s="31" t="s">
        <v>94</v>
      </c>
      <c r="L1591" s="31" t="s">
        <v>95</v>
      </c>
    </row>
    <row r="1592" spans="1:12" x14ac:dyDescent="0.2">
      <c r="A1592" t="str">
        <f>VLOOKUP(B1592,StateFIPS!A$2:B$52,2)</f>
        <v>Montana</v>
      </c>
      <c r="B1592">
        <f t="shared" si="25"/>
        <v>30</v>
      </c>
      <c r="C1592" s="31" t="s">
        <v>1240</v>
      </c>
      <c r="D1592" s="31" t="s">
        <v>3285</v>
      </c>
      <c r="E1592" s="31" t="s">
        <v>3299</v>
      </c>
      <c r="F1592" s="31" t="s">
        <v>3300</v>
      </c>
      <c r="G1592" s="33">
        <v>970.50150793650801</v>
      </c>
      <c r="H1592" s="31" t="s">
        <v>94</v>
      </c>
      <c r="I1592" s="33">
        <v>68.829894179894197</v>
      </c>
      <c r="J1592" s="33">
        <v>14.1</v>
      </c>
      <c r="K1592" s="31" t="s">
        <v>94</v>
      </c>
      <c r="L1592" s="31" t="s">
        <v>95</v>
      </c>
    </row>
    <row r="1593" spans="1:12" x14ac:dyDescent="0.2">
      <c r="A1593" t="str">
        <f>VLOOKUP(B1593,StateFIPS!A$2:B$52,2)</f>
        <v>Montana</v>
      </c>
      <c r="B1593">
        <f t="shared" si="25"/>
        <v>30</v>
      </c>
      <c r="C1593" s="31" t="s">
        <v>3122</v>
      </c>
      <c r="D1593" s="31" t="s">
        <v>3285</v>
      </c>
      <c r="E1593" s="31" t="s">
        <v>3299</v>
      </c>
      <c r="F1593" s="31" t="s">
        <v>3300</v>
      </c>
      <c r="G1593" s="33">
        <v>970.50150793650801</v>
      </c>
      <c r="H1593" s="31" t="s">
        <v>94</v>
      </c>
      <c r="I1593" s="33">
        <v>68.829894179894197</v>
      </c>
      <c r="J1593" s="33">
        <v>14.1</v>
      </c>
      <c r="K1593" s="31" t="s">
        <v>94</v>
      </c>
      <c r="L1593" s="31" t="s">
        <v>95</v>
      </c>
    </row>
    <row r="1594" spans="1:12" x14ac:dyDescent="0.2">
      <c r="A1594" t="str">
        <f>VLOOKUP(B1594,StateFIPS!A$2:B$52,2)</f>
        <v>Montana</v>
      </c>
      <c r="B1594">
        <f t="shared" si="25"/>
        <v>30</v>
      </c>
      <c r="C1594" s="31" t="s">
        <v>2155</v>
      </c>
      <c r="D1594" s="31" t="s">
        <v>3285</v>
      </c>
      <c r="E1594" s="31" t="s">
        <v>3299</v>
      </c>
      <c r="F1594" s="31" t="s">
        <v>3300</v>
      </c>
      <c r="G1594" s="33">
        <v>1068.1620370370399</v>
      </c>
      <c r="H1594" s="31" t="s">
        <v>94</v>
      </c>
      <c r="I1594" s="33">
        <v>75.756172839506206</v>
      </c>
      <c r="J1594" s="33">
        <v>14.1</v>
      </c>
      <c r="K1594" s="31" t="s">
        <v>94</v>
      </c>
      <c r="L1594" s="31" t="s">
        <v>95</v>
      </c>
    </row>
    <row r="1595" spans="1:12" x14ac:dyDescent="0.2">
      <c r="A1595" t="str">
        <f>VLOOKUP(B1595,StateFIPS!A$2:B$52,2)</f>
        <v>Montana</v>
      </c>
      <c r="B1595">
        <f t="shared" si="25"/>
        <v>30</v>
      </c>
      <c r="C1595" s="31" t="s">
        <v>3123</v>
      </c>
      <c r="D1595" s="31" t="s">
        <v>3285</v>
      </c>
      <c r="E1595" s="31" t="s">
        <v>3299</v>
      </c>
      <c r="F1595" s="31" t="s">
        <v>3300</v>
      </c>
      <c r="G1595" s="33">
        <v>2014.24841269841</v>
      </c>
      <c r="H1595" s="31" t="s">
        <v>94</v>
      </c>
      <c r="I1595" s="33">
        <v>142.854497354497</v>
      </c>
      <c r="J1595" s="33">
        <v>14.1</v>
      </c>
      <c r="K1595" s="31" t="s">
        <v>94</v>
      </c>
      <c r="L1595" s="31" t="s">
        <v>95</v>
      </c>
    </row>
    <row r="1596" spans="1:12" x14ac:dyDescent="0.2">
      <c r="A1596" t="str">
        <f>VLOOKUP(B1596,StateFIPS!A$2:B$52,2)</f>
        <v>Montana</v>
      </c>
      <c r="B1596">
        <f t="shared" si="25"/>
        <v>30</v>
      </c>
      <c r="C1596" s="31" t="s">
        <v>1221</v>
      </c>
      <c r="D1596" s="31" t="s">
        <v>3285</v>
      </c>
      <c r="E1596" s="31" t="s">
        <v>3299</v>
      </c>
      <c r="F1596" s="31" t="s">
        <v>3300</v>
      </c>
      <c r="G1596" s="33">
        <v>970.50150793650801</v>
      </c>
      <c r="H1596" s="31" t="s">
        <v>94</v>
      </c>
      <c r="I1596" s="33">
        <v>68.829894179894197</v>
      </c>
      <c r="J1596" s="33">
        <v>14.1</v>
      </c>
      <c r="K1596" s="31" t="s">
        <v>94</v>
      </c>
      <c r="L1596" s="31" t="s">
        <v>95</v>
      </c>
    </row>
    <row r="1597" spans="1:12" x14ac:dyDescent="0.2">
      <c r="A1597" t="str">
        <f>VLOOKUP(B1597,StateFIPS!A$2:B$52,2)</f>
        <v>Montana</v>
      </c>
      <c r="B1597">
        <f t="shared" si="25"/>
        <v>30</v>
      </c>
      <c r="C1597" s="31" t="s">
        <v>1222</v>
      </c>
      <c r="D1597" s="31" t="s">
        <v>3285</v>
      </c>
      <c r="E1597" s="31" t="s">
        <v>3299</v>
      </c>
      <c r="F1597" s="31" t="s">
        <v>3300</v>
      </c>
      <c r="G1597" s="33">
        <v>5188.2156084656099</v>
      </c>
      <c r="H1597" s="31" t="s">
        <v>94</v>
      </c>
      <c r="I1597" s="33">
        <v>367.95855379188703</v>
      </c>
      <c r="J1597" s="33">
        <v>14.1</v>
      </c>
      <c r="K1597" s="31" t="s">
        <v>94</v>
      </c>
      <c r="L1597" s="31" t="s">
        <v>95</v>
      </c>
    </row>
    <row r="1598" spans="1:12" x14ac:dyDescent="0.2">
      <c r="A1598" t="str">
        <f>VLOOKUP(B1598,StateFIPS!A$2:B$52,2)</f>
        <v>Montana</v>
      </c>
      <c r="B1598">
        <f t="shared" si="25"/>
        <v>30</v>
      </c>
      <c r="C1598" s="31" t="s">
        <v>1224</v>
      </c>
      <c r="D1598" s="31" t="s">
        <v>3285</v>
      </c>
      <c r="E1598" s="31" t="s">
        <v>3299</v>
      </c>
      <c r="F1598" s="31" t="s">
        <v>3300</v>
      </c>
      <c r="G1598" s="33">
        <v>335.708068783069</v>
      </c>
      <c r="H1598" s="31" t="s">
        <v>94</v>
      </c>
      <c r="I1598" s="33">
        <v>23.8090828924162</v>
      </c>
      <c r="J1598" s="33">
        <v>14.1</v>
      </c>
      <c r="K1598" s="31" t="s">
        <v>94</v>
      </c>
      <c r="L1598" s="31" t="s">
        <v>95</v>
      </c>
    </row>
    <row r="1599" spans="1:12" x14ac:dyDescent="0.2">
      <c r="A1599" t="str">
        <f>VLOOKUP(B1599,StateFIPS!A$2:B$52,2)</f>
        <v>Montana</v>
      </c>
      <c r="B1599">
        <f t="shared" si="25"/>
        <v>30</v>
      </c>
      <c r="C1599" s="31" t="s">
        <v>1223</v>
      </c>
      <c r="D1599" s="31" t="s">
        <v>3285</v>
      </c>
      <c r="E1599" s="31" t="s">
        <v>3299</v>
      </c>
      <c r="F1599" s="31" t="s">
        <v>3300</v>
      </c>
      <c r="G1599" s="33">
        <v>915.56746031746002</v>
      </c>
      <c r="H1599" s="31" t="s">
        <v>94</v>
      </c>
      <c r="I1599" s="33">
        <v>64.933862433862402</v>
      </c>
      <c r="J1599" s="33">
        <v>14.1</v>
      </c>
      <c r="K1599" s="31" t="s">
        <v>94</v>
      </c>
      <c r="L1599" s="31" t="s">
        <v>95</v>
      </c>
    </row>
    <row r="1600" spans="1:12" x14ac:dyDescent="0.2">
      <c r="A1600" t="str">
        <f>VLOOKUP(B1600,StateFIPS!A$2:B$52,2)</f>
        <v>Montana</v>
      </c>
      <c r="B1600">
        <f t="shared" si="25"/>
        <v>30</v>
      </c>
      <c r="C1600" s="31" t="s">
        <v>3117</v>
      </c>
      <c r="D1600" s="31" t="s">
        <v>3285</v>
      </c>
      <c r="E1600" s="31" t="s">
        <v>3299</v>
      </c>
      <c r="F1600" s="31" t="s">
        <v>3300</v>
      </c>
      <c r="G1600" s="33">
        <v>970.50150793650801</v>
      </c>
      <c r="H1600" s="31" t="s">
        <v>94</v>
      </c>
      <c r="I1600" s="33">
        <v>68.829894179894197</v>
      </c>
      <c r="J1600" s="33">
        <v>14.1</v>
      </c>
      <c r="K1600" s="31" t="s">
        <v>94</v>
      </c>
      <c r="L1600" s="31" t="s">
        <v>95</v>
      </c>
    </row>
    <row r="1601" spans="1:12" x14ac:dyDescent="0.2">
      <c r="A1601" t="str">
        <f>VLOOKUP(B1601,StateFIPS!A$2:B$52,2)</f>
        <v>Montana</v>
      </c>
      <c r="B1601">
        <f t="shared" si="25"/>
        <v>30</v>
      </c>
      <c r="C1601" s="31" t="s">
        <v>3116</v>
      </c>
      <c r="D1601" s="31" t="s">
        <v>3285</v>
      </c>
      <c r="E1601" s="31" t="s">
        <v>3299</v>
      </c>
      <c r="F1601" s="31" t="s">
        <v>3300</v>
      </c>
      <c r="G1601" s="33">
        <v>970.50150793650801</v>
      </c>
      <c r="H1601" s="31" t="s">
        <v>94</v>
      </c>
      <c r="I1601" s="33">
        <v>68.829894179894197</v>
      </c>
      <c r="J1601" s="33">
        <v>14.1</v>
      </c>
      <c r="K1601" s="31" t="s">
        <v>94</v>
      </c>
      <c r="L1601" s="31" t="s">
        <v>95</v>
      </c>
    </row>
    <row r="1602" spans="1:12" x14ac:dyDescent="0.2">
      <c r="A1602" t="str">
        <f>VLOOKUP(B1602,StateFIPS!A$2:B$52,2)</f>
        <v>Montana</v>
      </c>
      <c r="B1602">
        <f t="shared" si="25"/>
        <v>30</v>
      </c>
      <c r="C1602" s="31" t="s">
        <v>1225</v>
      </c>
      <c r="D1602" s="31" t="s">
        <v>3285</v>
      </c>
      <c r="E1602" s="31" t="s">
        <v>3299</v>
      </c>
      <c r="F1602" s="31" t="s">
        <v>3300</v>
      </c>
      <c r="G1602" s="33">
        <v>970.50150793650801</v>
      </c>
      <c r="H1602" s="31" t="s">
        <v>94</v>
      </c>
      <c r="I1602" s="33">
        <v>68.829894179894197</v>
      </c>
      <c r="J1602" s="33">
        <v>14.1</v>
      </c>
      <c r="K1602" s="31" t="s">
        <v>94</v>
      </c>
      <c r="L1602" s="31" t="s">
        <v>95</v>
      </c>
    </row>
    <row r="1603" spans="1:12" x14ac:dyDescent="0.2">
      <c r="A1603" t="str">
        <f>VLOOKUP(B1603,StateFIPS!A$2:B$52,2)</f>
        <v>Montana</v>
      </c>
      <c r="B1603">
        <f t="shared" ref="B1603:B1666" si="26">VALUE(LEFT(C1603,2))</f>
        <v>30</v>
      </c>
      <c r="C1603" s="31" t="s">
        <v>1230</v>
      </c>
      <c r="D1603" s="31" t="s">
        <v>3285</v>
      </c>
      <c r="E1603" s="31" t="s">
        <v>3299</v>
      </c>
      <c r="F1603" s="31" t="s">
        <v>3300</v>
      </c>
      <c r="G1603" s="33">
        <v>970.50150793650801</v>
      </c>
      <c r="H1603" s="31" t="s">
        <v>94</v>
      </c>
      <c r="I1603" s="33">
        <v>68.829894179894197</v>
      </c>
      <c r="J1603" s="33">
        <v>14.1</v>
      </c>
      <c r="K1603" s="31" t="s">
        <v>94</v>
      </c>
      <c r="L1603" s="31" t="s">
        <v>95</v>
      </c>
    </row>
    <row r="1604" spans="1:12" x14ac:dyDescent="0.2">
      <c r="A1604" t="str">
        <f>VLOOKUP(B1604,StateFIPS!A$2:B$52,2)</f>
        <v>Montana</v>
      </c>
      <c r="B1604">
        <f t="shared" si="26"/>
        <v>30</v>
      </c>
      <c r="C1604" s="31" t="s">
        <v>3119</v>
      </c>
      <c r="D1604" s="31" t="s">
        <v>3285</v>
      </c>
      <c r="E1604" s="31" t="s">
        <v>3299</v>
      </c>
      <c r="F1604" s="31" t="s">
        <v>3300</v>
      </c>
      <c r="G1604" s="33">
        <v>970.50150793650801</v>
      </c>
      <c r="H1604" s="31" t="s">
        <v>94</v>
      </c>
      <c r="I1604" s="33">
        <v>68.829894179894197</v>
      </c>
      <c r="J1604" s="33">
        <v>14.1</v>
      </c>
      <c r="K1604" s="31" t="s">
        <v>94</v>
      </c>
      <c r="L1604" s="31" t="s">
        <v>95</v>
      </c>
    </row>
    <row r="1605" spans="1:12" x14ac:dyDescent="0.2">
      <c r="A1605" t="str">
        <f>VLOOKUP(B1605,StateFIPS!A$2:B$52,2)</f>
        <v>Montana</v>
      </c>
      <c r="B1605">
        <f t="shared" si="26"/>
        <v>30</v>
      </c>
      <c r="C1605" s="31" t="s">
        <v>3114</v>
      </c>
      <c r="D1605" s="31" t="s">
        <v>3285</v>
      </c>
      <c r="E1605" s="31" t="s">
        <v>3299</v>
      </c>
      <c r="F1605" s="31" t="s">
        <v>3300</v>
      </c>
      <c r="G1605" s="33">
        <v>970.50150793650801</v>
      </c>
      <c r="H1605" s="31" t="s">
        <v>94</v>
      </c>
      <c r="I1605" s="33">
        <v>68.829894179894197</v>
      </c>
      <c r="J1605" s="33">
        <v>14.1</v>
      </c>
      <c r="K1605" s="31" t="s">
        <v>94</v>
      </c>
      <c r="L1605" s="31" t="s">
        <v>95</v>
      </c>
    </row>
    <row r="1606" spans="1:12" x14ac:dyDescent="0.2">
      <c r="A1606" t="str">
        <f>VLOOKUP(B1606,StateFIPS!A$2:B$52,2)</f>
        <v>Montana</v>
      </c>
      <c r="B1606">
        <f t="shared" si="26"/>
        <v>30</v>
      </c>
      <c r="C1606" s="31" t="s">
        <v>3190</v>
      </c>
      <c r="D1606" s="31" t="s">
        <v>3285</v>
      </c>
      <c r="E1606" s="31" t="s">
        <v>3299</v>
      </c>
      <c r="F1606" s="31" t="s">
        <v>3300</v>
      </c>
      <c r="G1606" s="33">
        <v>152.59457671957699</v>
      </c>
      <c r="H1606" s="31" t="s">
        <v>94</v>
      </c>
      <c r="I1606" s="33">
        <v>10.8223104056437</v>
      </c>
      <c r="J1606" s="33">
        <v>14.1</v>
      </c>
      <c r="K1606" s="31" t="s">
        <v>94</v>
      </c>
      <c r="L1606" s="31" t="s">
        <v>95</v>
      </c>
    </row>
    <row r="1607" spans="1:12" x14ac:dyDescent="0.2">
      <c r="A1607" t="str">
        <f>VLOOKUP(B1607,StateFIPS!A$2:B$52,2)</f>
        <v>Montana</v>
      </c>
      <c r="B1607">
        <f t="shared" si="26"/>
        <v>30</v>
      </c>
      <c r="C1607" s="31" t="s">
        <v>3197</v>
      </c>
      <c r="D1607" s="31" t="s">
        <v>3285</v>
      </c>
      <c r="E1607" s="31" t="s">
        <v>3299</v>
      </c>
      <c r="F1607" s="31" t="s">
        <v>3300</v>
      </c>
      <c r="G1607" s="33">
        <v>970.50150793650801</v>
      </c>
      <c r="H1607" s="31" t="s">
        <v>94</v>
      </c>
      <c r="I1607" s="33">
        <v>68.829894179894197</v>
      </c>
      <c r="J1607" s="33">
        <v>14.1</v>
      </c>
      <c r="K1607" s="31" t="s">
        <v>94</v>
      </c>
      <c r="L1607" s="31" t="s">
        <v>95</v>
      </c>
    </row>
    <row r="1608" spans="1:12" x14ac:dyDescent="0.2">
      <c r="A1608" t="str">
        <f>VLOOKUP(B1608,StateFIPS!A$2:B$52,2)</f>
        <v>Montana</v>
      </c>
      <c r="B1608">
        <f t="shared" si="26"/>
        <v>30</v>
      </c>
      <c r="C1608" s="31" t="s">
        <v>3121</v>
      </c>
      <c r="D1608" s="31" t="s">
        <v>3285</v>
      </c>
      <c r="E1608" s="31" t="s">
        <v>3299</v>
      </c>
      <c r="F1608" s="31" t="s">
        <v>3300</v>
      </c>
      <c r="G1608" s="33">
        <v>915.56746031746002</v>
      </c>
      <c r="H1608" s="31" t="s">
        <v>94</v>
      </c>
      <c r="I1608" s="33">
        <v>64.933862433862402</v>
      </c>
      <c r="J1608" s="33">
        <v>14.1</v>
      </c>
      <c r="K1608" s="31" t="s">
        <v>94</v>
      </c>
      <c r="L1608" s="31" t="s">
        <v>95</v>
      </c>
    </row>
    <row r="1609" spans="1:12" x14ac:dyDescent="0.2">
      <c r="A1609" t="str">
        <f>VLOOKUP(B1609,StateFIPS!A$2:B$52,2)</f>
        <v>Montana</v>
      </c>
      <c r="B1609">
        <f t="shared" si="26"/>
        <v>30</v>
      </c>
      <c r="C1609" s="31" t="s">
        <v>3105</v>
      </c>
      <c r="D1609" s="31" t="s">
        <v>3285</v>
      </c>
      <c r="E1609" s="31" t="s">
        <v>3299</v>
      </c>
      <c r="F1609" s="31" t="s">
        <v>3300</v>
      </c>
      <c r="G1609" s="33">
        <v>970.50150793650801</v>
      </c>
      <c r="H1609" s="31" t="s">
        <v>94</v>
      </c>
      <c r="I1609" s="33">
        <v>68.829894179894197</v>
      </c>
      <c r="J1609" s="33">
        <v>14.1</v>
      </c>
      <c r="K1609" s="31" t="s">
        <v>94</v>
      </c>
      <c r="L1609" s="31" t="s">
        <v>95</v>
      </c>
    </row>
    <row r="1610" spans="1:12" x14ac:dyDescent="0.2">
      <c r="A1610" t="str">
        <f>VLOOKUP(B1610,StateFIPS!A$2:B$52,2)</f>
        <v>Montana</v>
      </c>
      <c r="B1610">
        <f t="shared" si="26"/>
        <v>30</v>
      </c>
      <c r="C1610" s="31" t="s">
        <v>1226</v>
      </c>
      <c r="D1610" s="31" t="s">
        <v>3285</v>
      </c>
      <c r="E1610" s="31" t="s">
        <v>3299</v>
      </c>
      <c r="F1610" s="31" t="s">
        <v>3300</v>
      </c>
      <c r="G1610" s="33">
        <v>970.50150793650801</v>
      </c>
      <c r="H1610" s="31" t="s">
        <v>94</v>
      </c>
      <c r="I1610" s="33">
        <v>68.829894179894197</v>
      </c>
      <c r="J1610" s="33">
        <v>14.1</v>
      </c>
      <c r="K1610" s="31" t="s">
        <v>94</v>
      </c>
      <c r="L1610" s="31" t="s">
        <v>95</v>
      </c>
    </row>
    <row r="1611" spans="1:12" x14ac:dyDescent="0.2">
      <c r="A1611" t="str">
        <f>VLOOKUP(B1611,StateFIPS!A$2:B$52,2)</f>
        <v>Montana</v>
      </c>
      <c r="B1611">
        <f t="shared" si="26"/>
        <v>30</v>
      </c>
      <c r="C1611" s="31" t="s">
        <v>2210</v>
      </c>
      <c r="D1611" s="31" t="s">
        <v>3285</v>
      </c>
      <c r="E1611" s="31" t="s">
        <v>3299</v>
      </c>
      <c r="F1611" s="31" t="s">
        <v>3300</v>
      </c>
      <c r="G1611" s="33">
        <v>4211.6103174603204</v>
      </c>
      <c r="H1611" s="31" t="s">
        <v>94</v>
      </c>
      <c r="I1611" s="33">
        <v>298.69576719576702</v>
      </c>
      <c r="J1611" s="33">
        <v>14.1</v>
      </c>
      <c r="K1611" s="31" t="s">
        <v>94</v>
      </c>
      <c r="L1611" s="31" t="s">
        <v>95</v>
      </c>
    </row>
    <row r="1612" spans="1:12" x14ac:dyDescent="0.2">
      <c r="A1612" t="str">
        <f>VLOOKUP(B1612,StateFIPS!A$2:B$52,2)</f>
        <v>Montana</v>
      </c>
      <c r="B1612">
        <f t="shared" si="26"/>
        <v>30</v>
      </c>
      <c r="C1612" s="31" t="s">
        <v>1227</v>
      </c>
      <c r="D1612" s="31" t="s">
        <v>3285</v>
      </c>
      <c r="E1612" s="31" t="s">
        <v>3299</v>
      </c>
      <c r="F1612" s="31" t="s">
        <v>3300</v>
      </c>
      <c r="G1612" s="33">
        <v>970.50150793650801</v>
      </c>
      <c r="H1612" s="31" t="s">
        <v>94</v>
      </c>
      <c r="I1612" s="33">
        <v>68.829894179894197</v>
      </c>
      <c r="J1612" s="33">
        <v>14.1</v>
      </c>
      <c r="K1612" s="31" t="s">
        <v>94</v>
      </c>
      <c r="L1612" s="31" t="s">
        <v>95</v>
      </c>
    </row>
    <row r="1613" spans="1:12" x14ac:dyDescent="0.2">
      <c r="A1613" t="str">
        <f>VLOOKUP(B1613,StateFIPS!A$2:B$52,2)</f>
        <v>Montana</v>
      </c>
      <c r="B1613">
        <f t="shared" si="26"/>
        <v>30</v>
      </c>
      <c r="C1613" s="31" t="s">
        <v>1228</v>
      </c>
      <c r="D1613" s="31" t="s">
        <v>3285</v>
      </c>
      <c r="E1613" s="31" t="s">
        <v>3299</v>
      </c>
      <c r="F1613" s="31" t="s">
        <v>3300</v>
      </c>
      <c r="G1613" s="33">
        <v>970.50150793650801</v>
      </c>
      <c r="H1613" s="31" t="s">
        <v>94</v>
      </c>
      <c r="I1613" s="33">
        <v>68.829894179894197</v>
      </c>
      <c r="J1613" s="33">
        <v>14.1</v>
      </c>
      <c r="K1613" s="31" t="s">
        <v>94</v>
      </c>
      <c r="L1613" s="31" t="s">
        <v>95</v>
      </c>
    </row>
    <row r="1614" spans="1:12" x14ac:dyDescent="0.2">
      <c r="A1614" t="str">
        <f>VLOOKUP(B1614,StateFIPS!A$2:B$52,2)</f>
        <v>Montana</v>
      </c>
      <c r="B1614">
        <f t="shared" si="26"/>
        <v>30</v>
      </c>
      <c r="C1614" s="31" t="s">
        <v>3113</v>
      </c>
      <c r="D1614" s="31" t="s">
        <v>3285</v>
      </c>
      <c r="E1614" s="31" t="s">
        <v>3299</v>
      </c>
      <c r="F1614" s="31" t="s">
        <v>3300</v>
      </c>
      <c r="G1614" s="33">
        <v>518.82156084656106</v>
      </c>
      <c r="H1614" s="31" t="s">
        <v>94</v>
      </c>
      <c r="I1614" s="33">
        <v>36.795855379188701</v>
      </c>
      <c r="J1614" s="33">
        <v>14.1</v>
      </c>
      <c r="K1614" s="31" t="s">
        <v>94</v>
      </c>
      <c r="L1614" s="31" t="s">
        <v>95</v>
      </c>
    </row>
    <row r="1615" spans="1:12" x14ac:dyDescent="0.2">
      <c r="A1615" t="str">
        <f>VLOOKUP(B1615,StateFIPS!A$2:B$52,2)</f>
        <v>Montana</v>
      </c>
      <c r="B1615">
        <f t="shared" si="26"/>
        <v>30</v>
      </c>
      <c r="C1615" s="31" t="s">
        <v>3112</v>
      </c>
      <c r="D1615" s="31" t="s">
        <v>3285</v>
      </c>
      <c r="E1615" s="31" t="s">
        <v>3299</v>
      </c>
      <c r="F1615" s="31" t="s">
        <v>3300</v>
      </c>
      <c r="G1615" s="33">
        <v>970.50150793650801</v>
      </c>
      <c r="H1615" s="31" t="s">
        <v>94</v>
      </c>
      <c r="I1615" s="33">
        <v>68.829894179894197</v>
      </c>
      <c r="J1615" s="33">
        <v>14.1</v>
      </c>
      <c r="K1615" s="31" t="s">
        <v>94</v>
      </c>
      <c r="L1615" s="31" t="s">
        <v>95</v>
      </c>
    </row>
    <row r="1616" spans="1:12" x14ac:dyDescent="0.2">
      <c r="A1616" t="str">
        <f>VLOOKUP(B1616,StateFIPS!A$2:B$52,2)</f>
        <v>Montana</v>
      </c>
      <c r="B1616">
        <f t="shared" si="26"/>
        <v>30</v>
      </c>
      <c r="C1616" s="31" t="s">
        <v>3111</v>
      </c>
      <c r="D1616" s="31" t="s">
        <v>3285</v>
      </c>
      <c r="E1616" s="31" t="s">
        <v>3299</v>
      </c>
      <c r="F1616" s="31" t="s">
        <v>3300</v>
      </c>
      <c r="G1616" s="33">
        <v>970.50150793650801</v>
      </c>
      <c r="H1616" s="31" t="s">
        <v>94</v>
      </c>
      <c r="I1616" s="33">
        <v>68.829894179894197</v>
      </c>
      <c r="J1616" s="33">
        <v>14.1</v>
      </c>
      <c r="K1616" s="31" t="s">
        <v>94</v>
      </c>
      <c r="L1616" s="31" t="s">
        <v>95</v>
      </c>
    </row>
    <row r="1617" spans="1:12" x14ac:dyDescent="0.2">
      <c r="A1617" t="str">
        <f>VLOOKUP(B1617,StateFIPS!A$2:B$52,2)</f>
        <v>Montana</v>
      </c>
      <c r="B1617">
        <f t="shared" si="26"/>
        <v>30</v>
      </c>
      <c r="C1617" s="31" t="s">
        <v>3110</v>
      </c>
      <c r="D1617" s="31" t="s">
        <v>3285</v>
      </c>
      <c r="E1617" s="31" t="s">
        <v>3299</v>
      </c>
      <c r="F1617" s="31" t="s">
        <v>3300</v>
      </c>
      <c r="G1617" s="33">
        <v>970.50150793650801</v>
      </c>
      <c r="H1617" s="31" t="s">
        <v>94</v>
      </c>
      <c r="I1617" s="33">
        <v>68.829894179894197</v>
      </c>
      <c r="J1617" s="33">
        <v>14.1</v>
      </c>
      <c r="K1617" s="31" t="s">
        <v>94</v>
      </c>
      <c r="L1617" s="31" t="s">
        <v>95</v>
      </c>
    </row>
    <row r="1618" spans="1:12" x14ac:dyDescent="0.2">
      <c r="A1618" t="str">
        <f>VLOOKUP(B1618,StateFIPS!A$2:B$52,2)</f>
        <v>Montana</v>
      </c>
      <c r="B1618">
        <f t="shared" si="26"/>
        <v>30</v>
      </c>
      <c r="C1618" s="31" t="s">
        <v>1220</v>
      </c>
      <c r="D1618" s="31" t="s">
        <v>3285</v>
      </c>
      <c r="E1618" s="31" t="s">
        <v>3299</v>
      </c>
      <c r="F1618" s="31" t="s">
        <v>3300</v>
      </c>
      <c r="G1618" s="33">
        <v>970.50150793650801</v>
      </c>
      <c r="H1618" s="31" t="s">
        <v>94</v>
      </c>
      <c r="I1618" s="33">
        <v>68.829894179894197</v>
      </c>
      <c r="J1618" s="33">
        <v>14.1</v>
      </c>
      <c r="K1618" s="31" t="s">
        <v>94</v>
      </c>
      <c r="L1618" s="31" t="s">
        <v>95</v>
      </c>
    </row>
    <row r="1619" spans="1:12" x14ac:dyDescent="0.2">
      <c r="A1619" t="str">
        <f>VLOOKUP(B1619,StateFIPS!A$2:B$52,2)</f>
        <v>Montana</v>
      </c>
      <c r="B1619">
        <f t="shared" si="26"/>
        <v>30</v>
      </c>
      <c r="C1619" s="31" t="s">
        <v>1242</v>
      </c>
      <c r="D1619" s="31" t="s">
        <v>3285</v>
      </c>
      <c r="E1619" s="31" t="s">
        <v>3299</v>
      </c>
      <c r="F1619" s="31" t="s">
        <v>3300</v>
      </c>
      <c r="G1619" s="33">
        <v>762.97288359788399</v>
      </c>
      <c r="H1619" s="31" t="s">
        <v>94</v>
      </c>
      <c r="I1619" s="33">
        <v>54.111552028218703</v>
      </c>
      <c r="J1619" s="33">
        <v>14.1</v>
      </c>
      <c r="K1619" s="31" t="s">
        <v>94</v>
      </c>
      <c r="L1619" s="31" t="s">
        <v>95</v>
      </c>
    </row>
    <row r="1620" spans="1:12" x14ac:dyDescent="0.2">
      <c r="A1620" t="str">
        <f>VLOOKUP(B1620,StateFIPS!A$2:B$52,2)</f>
        <v>Montana</v>
      </c>
      <c r="B1620">
        <f t="shared" si="26"/>
        <v>30</v>
      </c>
      <c r="C1620" s="31" t="s">
        <v>3177</v>
      </c>
      <c r="D1620" s="31" t="s">
        <v>3285</v>
      </c>
      <c r="E1620" s="31" t="s">
        <v>3299</v>
      </c>
      <c r="F1620" s="31" t="s">
        <v>3300</v>
      </c>
      <c r="G1620" s="33">
        <v>970.50150793650801</v>
      </c>
      <c r="H1620" s="31" t="s">
        <v>94</v>
      </c>
      <c r="I1620" s="33">
        <v>68.829894179894197</v>
      </c>
      <c r="J1620" s="33">
        <v>14.1</v>
      </c>
      <c r="K1620" s="31" t="s">
        <v>94</v>
      </c>
      <c r="L1620" s="31" t="s">
        <v>95</v>
      </c>
    </row>
    <row r="1621" spans="1:12" x14ac:dyDescent="0.2">
      <c r="A1621" t="str">
        <f>VLOOKUP(B1621,StateFIPS!A$2:B$52,2)</f>
        <v>Montana</v>
      </c>
      <c r="B1621">
        <f t="shared" si="26"/>
        <v>30</v>
      </c>
      <c r="C1621" s="31" t="s">
        <v>3109</v>
      </c>
      <c r="D1621" s="31" t="s">
        <v>3285</v>
      </c>
      <c r="E1621" s="31" t="s">
        <v>3299</v>
      </c>
      <c r="F1621" s="31" t="s">
        <v>3300</v>
      </c>
      <c r="G1621" s="33">
        <v>970.50150793650801</v>
      </c>
      <c r="H1621" s="31" t="s">
        <v>94</v>
      </c>
      <c r="I1621" s="33">
        <v>68.829894179894197</v>
      </c>
      <c r="J1621" s="33">
        <v>14.1</v>
      </c>
      <c r="K1621" s="31" t="s">
        <v>94</v>
      </c>
      <c r="L1621" s="31" t="s">
        <v>95</v>
      </c>
    </row>
    <row r="1622" spans="1:12" x14ac:dyDescent="0.2">
      <c r="A1622" t="str">
        <f>VLOOKUP(B1622,StateFIPS!A$2:B$52,2)</f>
        <v>Montana</v>
      </c>
      <c r="B1622">
        <f t="shared" si="26"/>
        <v>30</v>
      </c>
      <c r="C1622" s="31" t="s">
        <v>1268</v>
      </c>
      <c r="D1622" s="31" t="s">
        <v>3285</v>
      </c>
      <c r="E1622" s="31" t="s">
        <v>3299</v>
      </c>
      <c r="F1622" s="31" t="s">
        <v>3300</v>
      </c>
      <c r="G1622" s="33">
        <v>970.50150793650801</v>
      </c>
      <c r="H1622" s="31" t="s">
        <v>94</v>
      </c>
      <c r="I1622" s="33">
        <v>68.829894179894197</v>
      </c>
      <c r="J1622" s="33">
        <v>14.1</v>
      </c>
      <c r="K1622" s="31" t="s">
        <v>94</v>
      </c>
      <c r="L1622" s="31" t="s">
        <v>95</v>
      </c>
    </row>
    <row r="1623" spans="1:12" x14ac:dyDescent="0.2">
      <c r="A1623" t="str">
        <f>VLOOKUP(B1623,StateFIPS!A$2:B$52,2)</f>
        <v>Montana</v>
      </c>
      <c r="B1623">
        <f t="shared" si="26"/>
        <v>30</v>
      </c>
      <c r="C1623" s="31" t="s">
        <v>1269</v>
      </c>
      <c r="D1623" s="31" t="s">
        <v>3285</v>
      </c>
      <c r="E1623" s="31" t="s">
        <v>3299</v>
      </c>
      <c r="F1623" s="31" t="s">
        <v>3300</v>
      </c>
      <c r="G1623" s="33">
        <v>970.50150793650801</v>
      </c>
      <c r="H1623" s="31" t="s">
        <v>94</v>
      </c>
      <c r="I1623" s="33">
        <v>68.829894179894197</v>
      </c>
      <c r="J1623" s="33">
        <v>14.1</v>
      </c>
      <c r="K1623" s="31" t="s">
        <v>94</v>
      </c>
      <c r="L1623" s="31" t="s">
        <v>95</v>
      </c>
    </row>
    <row r="1624" spans="1:12" x14ac:dyDescent="0.2">
      <c r="A1624" t="str">
        <f>VLOOKUP(B1624,StateFIPS!A$2:B$52,2)</f>
        <v>Montana</v>
      </c>
      <c r="B1624">
        <f t="shared" si="26"/>
        <v>30</v>
      </c>
      <c r="C1624" s="31" t="s">
        <v>3181</v>
      </c>
      <c r="D1624" s="31" t="s">
        <v>3285</v>
      </c>
      <c r="E1624" s="31" t="s">
        <v>3299</v>
      </c>
      <c r="F1624" s="31" t="s">
        <v>3300</v>
      </c>
      <c r="G1624" s="33">
        <v>970.50150793650801</v>
      </c>
      <c r="H1624" s="31" t="s">
        <v>94</v>
      </c>
      <c r="I1624" s="33">
        <v>68.829894179894197</v>
      </c>
      <c r="J1624" s="33">
        <v>14.1</v>
      </c>
      <c r="K1624" s="31" t="s">
        <v>94</v>
      </c>
      <c r="L1624" s="31" t="s">
        <v>95</v>
      </c>
    </row>
    <row r="1625" spans="1:12" x14ac:dyDescent="0.2">
      <c r="A1625" t="str">
        <f>VLOOKUP(B1625,StateFIPS!A$2:B$52,2)</f>
        <v>Montana</v>
      </c>
      <c r="B1625">
        <f t="shared" si="26"/>
        <v>30</v>
      </c>
      <c r="C1625" s="31" t="s">
        <v>1270</v>
      </c>
      <c r="D1625" s="31" t="s">
        <v>3285</v>
      </c>
      <c r="E1625" s="31" t="s">
        <v>3299</v>
      </c>
      <c r="F1625" s="31" t="s">
        <v>3300</v>
      </c>
      <c r="G1625" s="33">
        <v>970.50150793650801</v>
      </c>
      <c r="H1625" s="31" t="s">
        <v>94</v>
      </c>
      <c r="I1625" s="33">
        <v>68.829894179894197</v>
      </c>
      <c r="J1625" s="33">
        <v>14.1</v>
      </c>
      <c r="K1625" s="31" t="s">
        <v>94</v>
      </c>
      <c r="L1625" s="31" t="s">
        <v>95</v>
      </c>
    </row>
    <row r="1626" spans="1:12" x14ac:dyDescent="0.2">
      <c r="A1626" t="str">
        <f>VLOOKUP(B1626,StateFIPS!A$2:B$52,2)</f>
        <v>Montana</v>
      </c>
      <c r="B1626">
        <f t="shared" si="26"/>
        <v>30</v>
      </c>
      <c r="C1626" s="31" t="s">
        <v>2218</v>
      </c>
      <c r="D1626" s="31" t="s">
        <v>3285</v>
      </c>
      <c r="E1626" s="31" t="s">
        <v>3299</v>
      </c>
      <c r="F1626" s="31" t="s">
        <v>3300</v>
      </c>
      <c r="G1626" s="33">
        <v>2838.25912698413</v>
      </c>
      <c r="H1626" s="31" t="s">
        <v>94</v>
      </c>
      <c r="I1626" s="33">
        <v>201.294973544974</v>
      </c>
      <c r="J1626" s="33">
        <v>14.1</v>
      </c>
      <c r="K1626" s="31" t="s">
        <v>94</v>
      </c>
      <c r="L1626" s="31" t="s">
        <v>95</v>
      </c>
    </row>
    <row r="1627" spans="1:12" x14ac:dyDescent="0.2">
      <c r="A1627" t="str">
        <f>VLOOKUP(B1627,StateFIPS!A$2:B$52,2)</f>
        <v>North Carolina</v>
      </c>
      <c r="B1627">
        <f t="shared" si="26"/>
        <v>37</v>
      </c>
      <c r="C1627" s="31" t="s">
        <v>1674</v>
      </c>
      <c r="D1627" s="31" t="s">
        <v>3285</v>
      </c>
      <c r="E1627" s="31" t="s">
        <v>3299</v>
      </c>
      <c r="F1627" s="31" t="s">
        <v>3300</v>
      </c>
      <c r="G1627" s="33">
        <v>2114.54146341464</v>
      </c>
      <c r="H1627" s="31" t="s">
        <v>94</v>
      </c>
      <c r="I1627" s="33">
        <v>149.967479674797</v>
      </c>
      <c r="J1627" s="33">
        <v>14.1</v>
      </c>
      <c r="K1627" s="31" t="s">
        <v>94</v>
      </c>
      <c r="L1627" s="31" t="s">
        <v>95</v>
      </c>
    </row>
    <row r="1628" spans="1:12" x14ac:dyDescent="0.2">
      <c r="A1628" t="str">
        <f>VLOOKUP(B1628,StateFIPS!A$2:B$52,2)</f>
        <v>North Carolina</v>
      </c>
      <c r="B1628">
        <f t="shared" si="26"/>
        <v>37</v>
      </c>
      <c r="C1628" s="31" t="s">
        <v>1497</v>
      </c>
      <c r="D1628" s="31" t="s">
        <v>3285</v>
      </c>
      <c r="E1628" s="31" t="s">
        <v>3299</v>
      </c>
      <c r="F1628" s="31" t="s">
        <v>3300</v>
      </c>
      <c r="G1628" s="33">
        <v>2883.4656319290498</v>
      </c>
      <c r="H1628" s="31" t="s">
        <v>94</v>
      </c>
      <c r="I1628" s="33">
        <v>204.50110864745</v>
      </c>
      <c r="J1628" s="33">
        <v>14.1</v>
      </c>
      <c r="K1628" s="31" t="s">
        <v>94</v>
      </c>
      <c r="L1628" s="31" t="s">
        <v>95</v>
      </c>
    </row>
    <row r="1629" spans="1:12" x14ac:dyDescent="0.2">
      <c r="A1629" t="str">
        <f>VLOOKUP(B1629,StateFIPS!A$2:B$52,2)</f>
        <v>North Carolina</v>
      </c>
      <c r="B1629">
        <f t="shared" si="26"/>
        <v>37</v>
      </c>
      <c r="C1629" s="31" t="s">
        <v>1476</v>
      </c>
      <c r="D1629" s="31" t="s">
        <v>3285</v>
      </c>
      <c r="E1629" s="31" t="s">
        <v>3299</v>
      </c>
      <c r="F1629" s="31" t="s">
        <v>3300</v>
      </c>
      <c r="G1629" s="33">
        <v>5229.1420388554598</v>
      </c>
      <c r="H1629" s="31" t="s">
        <v>94</v>
      </c>
      <c r="I1629" s="33">
        <v>370.86113750748001</v>
      </c>
      <c r="J1629" s="33">
        <v>14.1</v>
      </c>
      <c r="K1629" s="31" t="s">
        <v>94</v>
      </c>
      <c r="L1629" s="31" t="s">
        <v>95</v>
      </c>
    </row>
    <row r="1630" spans="1:12" x14ac:dyDescent="0.2">
      <c r="A1630" t="str">
        <f>VLOOKUP(B1630,StateFIPS!A$2:B$52,2)</f>
        <v>North Carolina</v>
      </c>
      <c r="B1630">
        <f t="shared" si="26"/>
        <v>37</v>
      </c>
      <c r="C1630" s="31" t="s">
        <v>1200</v>
      </c>
      <c r="D1630" s="31" t="s">
        <v>3285</v>
      </c>
      <c r="E1630" s="31" t="s">
        <v>3299</v>
      </c>
      <c r="F1630" s="31" t="s">
        <v>3300</v>
      </c>
      <c r="G1630" s="33">
        <v>5229.1420388554598</v>
      </c>
      <c r="H1630" s="31" t="s">
        <v>94</v>
      </c>
      <c r="I1630" s="33">
        <v>370.86113750748001</v>
      </c>
      <c r="J1630" s="33">
        <v>14.1</v>
      </c>
      <c r="K1630" s="31" t="s">
        <v>94</v>
      </c>
      <c r="L1630" s="31" t="s">
        <v>95</v>
      </c>
    </row>
    <row r="1631" spans="1:12" x14ac:dyDescent="0.2">
      <c r="A1631" t="str">
        <f>VLOOKUP(B1631,StateFIPS!A$2:B$52,2)</f>
        <v>North Carolina</v>
      </c>
      <c r="B1631">
        <f t="shared" si="26"/>
        <v>37</v>
      </c>
      <c r="C1631" s="31" t="s">
        <v>1210</v>
      </c>
      <c r="D1631" s="31" t="s">
        <v>3285</v>
      </c>
      <c r="E1631" s="31" t="s">
        <v>3299</v>
      </c>
      <c r="F1631" s="31" t="s">
        <v>3300</v>
      </c>
      <c r="G1631" s="33">
        <v>5229.1420388554598</v>
      </c>
      <c r="H1631" s="31" t="s">
        <v>94</v>
      </c>
      <c r="I1631" s="33">
        <v>370.86113750748001</v>
      </c>
      <c r="J1631" s="33">
        <v>14.1</v>
      </c>
      <c r="K1631" s="31" t="s">
        <v>94</v>
      </c>
      <c r="L1631" s="31" t="s">
        <v>95</v>
      </c>
    </row>
    <row r="1632" spans="1:12" x14ac:dyDescent="0.2">
      <c r="A1632" t="str">
        <f>VLOOKUP(B1632,StateFIPS!A$2:B$52,2)</f>
        <v>North Carolina</v>
      </c>
      <c r="B1632">
        <f t="shared" si="26"/>
        <v>37</v>
      </c>
      <c r="C1632" s="31" t="s">
        <v>1211</v>
      </c>
      <c r="D1632" s="31" t="s">
        <v>3285</v>
      </c>
      <c r="E1632" s="31" t="s">
        <v>3299</v>
      </c>
      <c r="F1632" s="31" t="s">
        <v>3300</v>
      </c>
      <c r="G1632" s="33">
        <v>5229.1420388554598</v>
      </c>
      <c r="H1632" s="31" t="s">
        <v>94</v>
      </c>
      <c r="I1632" s="33">
        <v>370.86113750748001</v>
      </c>
      <c r="J1632" s="33">
        <v>14.1</v>
      </c>
      <c r="K1632" s="31" t="s">
        <v>94</v>
      </c>
      <c r="L1632" s="31" t="s">
        <v>95</v>
      </c>
    </row>
    <row r="1633" spans="1:12" x14ac:dyDescent="0.2">
      <c r="A1633" t="str">
        <f>VLOOKUP(B1633,StateFIPS!A$2:B$52,2)</f>
        <v>North Carolina</v>
      </c>
      <c r="B1633">
        <f t="shared" si="26"/>
        <v>37</v>
      </c>
      <c r="C1633" s="31" t="s">
        <v>2709</v>
      </c>
      <c r="D1633" s="31" t="s">
        <v>3285</v>
      </c>
      <c r="E1633" s="31" t="s">
        <v>3299</v>
      </c>
      <c r="F1633" s="31" t="s">
        <v>3300</v>
      </c>
      <c r="G1633" s="33">
        <v>5229.1420388554598</v>
      </c>
      <c r="H1633" s="31" t="s">
        <v>94</v>
      </c>
      <c r="I1633" s="33">
        <v>370.86113750748001</v>
      </c>
      <c r="J1633" s="33">
        <v>14.1</v>
      </c>
      <c r="K1633" s="31" t="s">
        <v>94</v>
      </c>
      <c r="L1633" s="31" t="s">
        <v>95</v>
      </c>
    </row>
    <row r="1634" spans="1:12" x14ac:dyDescent="0.2">
      <c r="A1634" t="str">
        <f>VLOOKUP(B1634,StateFIPS!A$2:B$52,2)</f>
        <v>North Carolina</v>
      </c>
      <c r="B1634">
        <f t="shared" si="26"/>
        <v>37</v>
      </c>
      <c r="C1634" s="31" t="s">
        <v>2710</v>
      </c>
      <c r="D1634" s="31" t="s">
        <v>3285</v>
      </c>
      <c r="E1634" s="31" t="s">
        <v>3299</v>
      </c>
      <c r="F1634" s="31" t="s">
        <v>3300</v>
      </c>
      <c r="G1634" s="33">
        <v>5229.1420388554598</v>
      </c>
      <c r="H1634" s="31" t="s">
        <v>94</v>
      </c>
      <c r="I1634" s="33">
        <v>370.86113750748001</v>
      </c>
      <c r="J1634" s="33">
        <v>14.1</v>
      </c>
      <c r="K1634" s="31" t="s">
        <v>94</v>
      </c>
      <c r="L1634" s="31" t="s">
        <v>95</v>
      </c>
    </row>
    <row r="1635" spans="1:12" x14ac:dyDescent="0.2">
      <c r="A1635" t="str">
        <f>VLOOKUP(B1635,StateFIPS!A$2:B$52,2)</f>
        <v>North Carolina</v>
      </c>
      <c r="B1635">
        <f t="shared" si="26"/>
        <v>37</v>
      </c>
      <c r="C1635" s="31" t="s">
        <v>1212</v>
      </c>
      <c r="D1635" s="31" t="s">
        <v>3285</v>
      </c>
      <c r="E1635" s="31" t="s">
        <v>3299</v>
      </c>
      <c r="F1635" s="31" t="s">
        <v>3300</v>
      </c>
      <c r="G1635" s="33">
        <v>5229.1420388554598</v>
      </c>
      <c r="H1635" s="31" t="s">
        <v>94</v>
      </c>
      <c r="I1635" s="33">
        <v>370.86113750748001</v>
      </c>
      <c r="J1635" s="33">
        <v>14.1</v>
      </c>
      <c r="K1635" s="31" t="s">
        <v>94</v>
      </c>
      <c r="L1635" s="31" t="s">
        <v>95</v>
      </c>
    </row>
    <row r="1636" spans="1:12" x14ac:dyDescent="0.2">
      <c r="A1636" t="str">
        <f>VLOOKUP(B1636,StateFIPS!A$2:B$52,2)</f>
        <v>North Carolina</v>
      </c>
      <c r="B1636">
        <f t="shared" si="26"/>
        <v>37</v>
      </c>
      <c r="C1636" s="31" t="s">
        <v>1213</v>
      </c>
      <c r="D1636" s="31" t="s">
        <v>3285</v>
      </c>
      <c r="E1636" s="31" t="s">
        <v>3299</v>
      </c>
      <c r="F1636" s="31" t="s">
        <v>3300</v>
      </c>
      <c r="G1636" s="33">
        <v>5229.1420388554598</v>
      </c>
      <c r="H1636" s="31" t="s">
        <v>94</v>
      </c>
      <c r="I1636" s="33">
        <v>370.86113750748001</v>
      </c>
      <c r="J1636" s="33">
        <v>14.1</v>
      </c>
      <c r="K1636" s="31" t="s">
        <v>94</v>
      </c>
      <c r="L1636" s="31" t="s">
        <v>95</v>
      </c>
    </row>
    <row r="1637" spans="1:12" x14ac:dyDescent="0.2">
      <c r="A1637" t="str">
        <f>VLOOKUP(B1637,StateFIPS!A$2:B$52,2)</f>
        <v>North Carolina</v>
      </c>
      <c r="B1637">
        <f t="shared" si="26"/>
        <v>37</v>
      </c>
      <c r="C1637" s="31" t="s">
        <v>1561</v>
      </c>
      <c r="D1637" s="31" t="s">
        <v>3285</v>
      </c>
      <c r="E1637" s="31" t="s">
        <v>3299</v>
      </c>
      <c r="F1637" s="31" t="s">
        <v>3300</v>
      </c>
      <c r="G1637" s="33">
        <v>16051.2920177384</v>
      </c>
      <c r="H1637" s="31" t="s">
        <v>94</v>
      </c>
      <c r="I1637" s="33">
        <v>1138.38950480414</v>
      </c>
      <c r="J1637" s="33">
        <v>14.1</v>
      </c>
      <c r="K1637" s="31" t="s">
        <v>94</v>
      </c>
      <c r="L1637" s="31" t="s">
        <v>95</v>
      </c>
    </row>
    <row r="1638" spans="1:12" x14ac:dyDescent="0.2">
      <c r="A1638" t="str">
        <f>VLOOKUP(B1638,StateFIPS!A$2:B$52,2)</f>
        <v>North Carolina</v>
      </c>
      <c r="B1638">
        <f t="shared" si="26"/>
        <v>37</v>
      </c>
      <c r="C1638" s="31" t="s">
        <v>1214</v>
      </c>
      <c r="D1638" s="31" t="s">
        <v>3285</v>
      </c>
      <c r="E1638" s="31" t="s">
        <v>3299</v>
      </c>
      <c r="F1638" s="31" t="s">
        <v>3300</v>
      </c>
      <c r="G1638" s="33">
        <v>5229.1420388554598</v>
      </c>
      <c r="H1638" s="31" t="s">
        <v>94</v>
      </c>
      <c r="I1638" s="33">
        <v>370.86113750748001</v>
      </c>
      <c r="J1638" s="33">
        <v>14.1</v>
      </c>
      <c r="K1638" s="31" t="s">
        <v>94</v>
      </c>
      <c r="L1638" s="31" t="s">
        <v>95</v>
      </c>
    </row>
    <row r="1639" spans="1:12" x14ac:dyDescent="0.2">
      <c r="A1639" t="str">
        <f>VLOOKUP(B1639,StateFIPS!A$2:B$52,2)</f>
        <v>North Carolina</v>
      </c>
      <c r="B1639">
        <f t="shared" si="26"/>
        <v>37</v>
      </c>
      <c r="C1639" s="31" t="s">
        <v>1215</v>
      </c>
      <c r="D1639" s="31" t="s">
        <v>3285</v>
      </c>
      <c r="E1639" s="31" t="s">
        <v>3299</v>
      </c>
      <c r="F1639" s="31" t="s">
        <v>3300</v>
      </c>
      <c r="G1639" s="33">
        <v>5229.1420388554598</v>
      </c>
      <c r="H1639" s="31" t="s">
        <v>94</v>
      </c>
      <c r="I1639" s="33">
        <v>370.86113750748001</v>
      </c>
      <c r="J1639" s="33">
        <v>14.1</v>
      </c>
      <c r="K1639" s="31" t="s">
        <v>94</v>
      </c>
      <c r="L1639" s="31" t="s">
        <v>95</v>
      </c>
    </row>
    <row r="1640" spans="1:12" x14ac:dyDescent="0.2">
      <c r="A1640" t="str">
        <f>VLOOKUP(B1640,StateFIPS!A$2:B$52,2)</f>
        <v>North Carolina</v>
      </c>
      <c r="B1640">
        <f t="shared" si="26"/>
        <v>37</v>
      </c>
      <c r="C1640" s="31" t="s">
        <v>1573</v>
      </c>
      <c r="D1640" s="31" t="s">
        <v>3285</v>
      </c>
      <c r="E1640" s="31" t="s">
        <v>3299</v>
      </c>
      <c r="F1640" s="31" t="s">
        <v>3300</v>
      </c>
      <c r="G1640" s="33">
        <v>5229.1420388554598</v>
      </c>
      <c r="H1640" s="31" t="s">
        <v>94</v>
      </c>
      <c r="I1640" s="33">
        <v>370.86113750748001</v>
      </c>
      <c r="J1640" s="33">
        <v>14.1</v>
      </c>
      <c r="K1640" s="31" t="s">
        <v>94</v>
      </c>
      <c r="L1640" s="31" t="s">
        <v>95</v>
      </c>
    </row>
    <row r="1641" spans="1:12" x14ac:dyDescent="0.2">
      <c r="A1641" t="str">
        <f>VLOOKUP(B1641,StateFIPS!A$2:B$52,2)</f>
        <v>North Carolina</v>
      </c>
      <c r="B1641">
        <f t="shared" si="26"/>
        <v>37</v>
      </c>
      <c r="C1641" s="31" t="s">
        <v>3176</v>
      </c>
      <c r="D1641" s="31" t="s">
        <v>3285</v>
      </c>
      <c r="E1641" s="31" t="s">
        <v>3299</v>
      </c>
      <c r="F1641" s="31" t="s">
        <v>3300</v>
      </c>
      <c r="G1641" s="33">
        <v>5229.1420388554598</v>
      </c>
      <c r="H1641" s="31" t="s">
        <v>94</v>
      </c>
      <c r="I1641" s="33">
        <v>370.86113750748001</v>
      </c>
      <c r="J1641" s="33">
        <v>14.1</v>
      </c>
      <c r="K1641" s="31" t="s">
        <v>94</v>
      </c>
      <c r="L1641" s="31" t="s">
        <v>95</v>
      </c>
    </row>
    <row r="1642" spans="1:12" x14ac:dyDescent="0.2">
      <c r="A1642" t="str">
        <f>VLOOKUP(B1642,StateFIPS!A$2:B$52,2)</f>
        <v>North Carolina</v>
      </c>
      <c r="B1642">
        <f t="shared" si="26"/>
        <v>37</v>
      </c>
      <c r="C1642" s="31" t="s">
        <v>1216</v>
      </c>
      <c r="D1642" s="31" t="s">
        <v>3285</v>
      </c>
      <c r="E1642" s="31" t="s">
        <v>3299</v>
      </c>
      <c r="F1642" s="31" t="s">
        <v>3300</v>
      </c>
      <c r="G1642" s="33">
        <v>5229.1420388554598</v>
      </c>
      <c r="H1642" s="31" t="s">
        <v>94</v>
      </c>
      <c r="I1642" s="33">
        <v>370.86113750748001</v>
      </c>
      <c r="J1642" s="33">
        <v>14.1</v>
      </c>
      <c r="K1642" s="31" t="s">
        <v>94</v>
      </c>
      <c r="L1642" s="31" t="s">
        <v>95</v>
      </c>
    </row>
    <row r="1643" spans="1:12" x14ac:dyDescent="0.2">
      <c r="A1643" t="str">
        <f>VLOOKUP(B1643,StateFIPS!A$2:B$52,2)</f>
        <v>North Carolina</v>
      </c>
      <c r="B1643">
        <f t="shared" si="26"/>
        <v>37</v>
      </c>
      <c r="C1643" s="31" t="s">
        <v>1217</v>
      </c>
      <c r="D1643" s="31" t="s">
        <v>3285</v>
      </c>
      <c r="E1643" s="31" t="s">
        <v>3299</v>
      </c>
      <c r="F1643" s="31" t="s">
        <v>3300</v>
      </c>
      <c r="G1643" s="33">
        <v>5229.1420388554598</v>
      </c>
      <c r="H1643" s="31" t="s">
        <v>94</v>
      </c>
      <c r="I1643" s="33">
        <v>370.86113750748001</v>
      </c>
      <c r="J1643" s="33">
        <v>14.1</v>
      </c>
      <c r="K1643" s="31" t="s">
        <v>94</v>
      </c>
      <c r="L1643" s="31" t="s">
        <v>95</v>
      </c>
    </row>
    <row r="1644" spans="1:12" x14ac:dyDescent="0.2">
      <c r="A1644" t="str">
        <f>VLOOKUP(B1644,StateFIPS!A$2:B$52,2)</f>
        <v>North Carolina</v>
      </c>
      <c r="B1644">
        <f t="shared" si="26"/>
        <v>37</v>
      </c>
      <c r="C1644" s="31" t="s">
        <v>1543</v>
      </c>
      <c r="D1644" s="31" t="s">
        <v>3285</v>
      </c>
      <c r="E1644" s="31" t="s">
        <v>3299</v>
      </c>
      <c r="F1644" s="31" t="s">
        <v>3300</v>
      </c>
      <c r="G1644" s="33">
        <v>7881.4727272727396</v>
      </c>
      <c r="H1644" s="31" t="s">
        <v>94</v>
      </c>
      <c r="I1644" s="33">
        <v>558.96969696969802</v>
      </c>
      <c r="J1644" s="33">
        <v>14.1</v>
      </c>
      <c r="K1644" s="31" t="s">
        <v>94</v>
      </c>
      <c r="L1644" s="31" t="s">
        <v>95</v>
      </c>
    </row>
    <row r="1645" spans="1:12" x14ac:dyDescent="0.2">
      <c r="A1645" t="str">
        <f>VLOOKUP(B1645,StateFIPS!A$2:B$52,2)</f>
        <v>North Carolina</v>
      </c>
      <c r="B1645">
        <f t="shared" si="26"/>
        <v>37</v>
      </c>
      <c r="C1645" s="31" t="s">
        <v>1854</v>
      </c>
      <c r="D1645" s="31" t="s">
        <v>3285</v>
      </c>
      <c r="E1645" s="31" t="s">
        <v>3299</v>
      </c>
      <c r="F1645" s="31" t="s">
        <v>3300</v>
      </c>
      <c r="G1645" s="33">
        <v>5229.1420388554598</v>
      </c>
      <c r="H1645" s="31" t="s">
        <v>94</v>
      </c>
      <c r="I1645" s="33">
        <v>370.86113750748001</v>
      </c>
      <c r="J1645" s="33">
        <v>14.1</v>
      </c>
      <c r="K1645" s="31" t="s">
        <v>94</v>
      </c>
      <c r="L1645" s="31" t="s">
        <v>95</v>
      </c>
    </row>
    <row r="1646" spans="1:12" x14ac:dyDescent="0.2">
      <c r="A1646" t="str">
        <f>VLOOKUP(B1646,StateFIPS!A$2:B$52,2)</f>
        <v>North Carolina</v>
      </c>
      <c r="B1646">
        <f t="shared" si="26"/>
        <v>37</v>
      </c>
      <c r="C1646" s="31" t="s">
        <v>1218</v>
      </c>
      <c r="D1646" s="31" t="s">
        <v>3285</v>
      </c>
      <c r="E1646" s="31" t="s">
        <v>3299</v>
      </c>
      <c r="F1646" s="31" t="s">
        <v>3300</v>
      </c>
      <c r="G1646" s="33">
        <v>5229.1420388554598</v>
      </c>
      <c r="H1646" s="31" t="s">
        <v>94</v>
      </c>
      <c r="I1646" s="33">
        <v>370.86113750748001</v>
      </c>
      <c r="J1646" s="33">
        <v>14.1</v>
      </c>
      <c r="K1646" s="31" t="s">
        <v>94</v>
      </c>
      <c r="L1646" s="31" t="s">
        <v>95</v>
      </c>
    </row>
    <row r="1647" spans="1:12" x14ac:dyDescent="0.2">
      <c r="A1647" t="str">
        <f>VLOOKUP(B1647,StateFIPS!A$2:B$52,2)</f>
        <v>North Carolina</v>
      </c>
      <c r="B1647">
        <f t="shared" si="26"/>
        <v>37</v>
      </c>
      <c r="C1647" s="31" t="s">
        <v>1219</v>
      </c>
      <c r="D1647" s="31" t="s">
        <v>3285</v>
      </c>
      <c r="E1647" s="31" t="s">
        <v>3299</v>
      </c>
      <c r="F1647" s="31" t="s">
        <v>3300</v>
      </c>
      <c r="G1647" s="33">
        <v>5229.1420388554598</v>
      </c>
      <c r="H1647" s="31" t="s">
        <v>94</v>
      </c>
      <c r="I1647" s="33">
        <v>370.86113750748001</v>
      </c>
      <c r="J1647" s="33">
        <v>14.1</v>
      </c>
      <c r="K1647" s="31" t="s">
        <v>94</v>
      </c>
      <c r="L1647" s="31" t="s">
        <v>95</v>
      </c>
    </row>
    <row r="1648" spans="1:12" x14ac:dyDescent="0.2">
      <c r="A1648" t="str">
        <f>VLOOKUP(B1648,StateFIPS!A$2:B$52,2)</f>
        <v>North Carolina</v>
      </c>
      <c r="B1648">
        <f t="shared" si="26"/>
        <v>37</v>
      </c>
      <c r="C1648" s="31" t="s">
        <v>1189</v>
      </c>
      <c r="D1648" s="31" t="s">
        <v>3285</v>
      </c>
      <c r="E1648" s="31" t="s">
        <v>3299</v>
      </c>
      <c r="F1648" s="31" t="s">
        <v>3300</v>
      </c>
      <c r="G1648" s="33">
        <v>5229.1420388554598</v>
      </c>
      <c r="H1648" s="31" t="s">
        <v>94</v>
      </c>
      <c r="I1648" s="33">
        <v>370.86113750748001</v>
      </c>
      <c r="J1648" s="33">
        <v>14.1</v>
      </c>
      <c r="K1648" s="31" t="s">
        <v>94</v>
      </c>
      <c r="L1648" s="31" t="s">
        <v>95</v>
      </c>
    </row>
    <row r="1649" spans="1:12" x14ac:dyDescent="0.2">
      <c r="A1649" t="str">
        <f>VLOOKUP(B1649,StateFIPS!A$2:B$52,2)</f>
        <v>North Carolina</v>
      </c>
      <c r="B1649">
        <f t="shared" si="26"/>
        <v>37</v>
      </c>
      <c r="C1649" s="31" t="s">
        <v>1187</v>
      </c>
      <c r="D1649" s="31" t="s">
        <v>3285</v>
      </c>
      <c r="E1649" s="31" t="s">
        <v>3299</v>
      </c>
      <c r="F1649" s="31" t="s">
        <v>3300</v>
      </c>
      <c r="G1649" s="33">
        <v>5229.1420388554598</v>
      </c>
      <c r="H1649" s="31" t="s">
        <v>94</v>
      </c>
      <c r="I1649" s="33">
        <v>370.86113750748001</v>
      </c>
      <c r="J1649" s="33">
        <v>14.1</v>
      </c>
      <c r="K1649" s="31" t="s">
        <v>94</v>
      </c>
      <c r="L1649" s="31" t="s">
        <v>95</v>
      </c>
    </row>
    <row r="1650" spans="1:12" x14ac:dyDescent="0.2">
      <c r="A1650" t="str">
        <f>VLOOKUP(B1650,StateFIPS!A$2:B$52,2)</f>
        <v>North Carolina</v>
      </c>
      <c r="B1650">
        <f t="shared" si="26"/>
        <v>37</v>
      </c>
      <c r="C1650" s="31" t="s">
        <v>1208</v>
      </c>
      <c r="D1650" s="31" t="s">
        <v>3285</v>
      </c>
      <c r="E1650" s="31" t="s">
        <v>3299</v>
      </c>
      <c r="F1650" s="31" t="s">
        <v>3300</v>
      </c>
      <c r="G1650" s="33">
        <v>5229.1420388554598</v>
      </c>
      <c r="H1650" s="31" t="s">
        <v>94</v>
      </c>
      <c r="I1650" s="33">
        <v>370.86113750748001</v>
      </c>
      <c r="J1650" s="33">
        <v>14.1</v>
      </c>
      <c r="K1650" s="31" t="s">
        <v>94</v>
      </c>
      <c r="L1650" s="31" t="s">
        <v>95</v>
      </c>
    </row>
    <row r="1651" spans="1:12" x14ac:dyDescent="0.2">
      <c r="A1651" t="str">
        <f>VLOOKUP(B1651,StateFIPS!A$2:B$52,2)</f>
        <v>North Carolina</v>
      </c>
      <c r="B1651">
        <f t="shared" si="26"/>
        <v>37</v>
      </c>
      <c r="C1651" s="31" t="s">
        <v>1178</v>
      </c>
      <c r="D1651" s="31" t="s">
        <v>3285</v>
      </c>
      <c r="E1651" s="31" t="s">
        <v>3299</v>
      </c>
      <c r="F1651" s="31" t="s">
        <v>3300</v>
      </c>
      <c r="G1651" s="33">
        <v>10572.7073170732</v>
      </c>
      <c r="H1651" s="31" t="s">
        <v>94</v>
      </c>
      <c r="I1651" s="33">
        <v>749.83739837398502</v>
      </c>
      <c r="J1651" s="33">
        <v>14.1</v>
      </c>
      <c r="K1651" s="31" t="s">
        <v>94</v>
      </c>
      <c r="L1651" s="31" t="s">
        <v>95</v>
      </c>
    </row>
    <row r="1652" spans="1:12" x14ac:dyDescent="0.2">
      <c r="A1652" t="str">
        <f>VLOOKUP(B1652,StateFIPS!A$2:B$52,2)</f>
        <v>North Carolina</v>
      </c>
      <c r="B1652">
        <f t="shared" si="26"/>
        <v>37</v>
      </c>
      <c r="C1652" s="31" t="s">
        <v>2707</v>
      </c>
      <c r="D1652" s="31" t="s">
        <v>3285</v>
      </c>
      <c r="E1652" s="31" t="s">
        <v>3299</v>
      </c>
      <c r="F1652" s="31" t="s">
        <v>3300</v>
      </c>
      <c r="G1652" s="33">
        <v>5229.1420388554598</v>
      </c>
      <c r="H1652" s="31" t="s">
        <v>94</v>
      </c>
      <c r="I1652" s="33">
        <v>370.86113750748001</v>
      </c>
      <c r="J1652" s="33">
        <v>14.1</v>
      </c>
      <c r="K1652" s="31" t="s">
        <v>94</v>
      </c>
      <c r="L1652" s="31" t="s">
        <v>95</v>
      </c>
    </row>
    <row r="1653" spans="1:12" x14ac:dyDescent="0.2">
      <c r="A1653" t="str">
        <f>VLOOKUP(B1653,StateFIPS!A$2:B$52,2)</f>
        <v>North Carolina</v>
      </c>
      <c r="B1653">
        <f t="shared" si="26"/>
        <v>37</v>
      </c>
      <c r="C1653" s="31" t="s">
        <v>2757</v>
      </c>
      <c r="D1653" s="31" t="s">
        <v>3285</v>
      </c>
      <c r="E1653" s="31" t="s">
        <v>3299</v>
      </c>
      <c r="F1653" s="31" t="s">
        <v>3300</v>
      </c>
      <c r="G1653" s="33">
        <v>5229.1420388554598</v>
      </c>
      <c r="H1653" s="31" t="s">
        <v>94</v>
      </c>
      <c r="I1653" s="33">
        <v>370.86113750748001</v>
      </c>
      <c r="J1653" s="33">
        <v>14.1</v>
      </c>
      <c r="K1653" s="31" t="s">
        <v>94</v>
      </c>
      <c r="L1653" s="31" t="s">
        <v>95</v>
      </c>
    </row>
    <row r="1654" spans="1:12" x14ac:dyDescent="0.2">
      <c r="A1654" t="str">
        <f>VLOOKUP(B1654,StateFIPS!A$2:B$52,2)</f>
        <v>North Carolina</v>
      </c>
      <c r="B1654">
        <f t="shared" si="26"/>
        <v>37</v>
      </c>
      <c r="C1654" s="31" t="s">
        <v>3332</v>
      </c>
      <c r="D1654" s="31" t="s">
        <v>3285</v>
      </c>
      <c r="E1654" s="31" t="s">
        <v>3299</v>
      </c>
      <c r="F1654" s="31" t="s">
        <v>3300</v>
      </c>
      <c r="G1654" s="33">
        <v>5229.1420388554598</v>
      </c>
      <c r="H1654" s="31" t="s">
        <v>94</v>
      </c>
      <c r="I1654" s="33">
        <v>370.86113750748001</v>
      </c>
      <c r="J1654" s="33">
        <v>14.1</v>
      </c>
      <c r="K1654" s="31" t="s">
        <v>94</v>
      </c>
      <c r="L1654" s="31" t="s">
        <v>95</v>
      </c>
    </row>
    <row r="1655" spans="1:12" x14ac:dyDescent="0.2">
      <c r="A1655" t="str">
        <f>VLOOKUP(B1655,StateFIPS!A$2:B$52,2)</f>
        <v>North Carolina</v>
      </c>
      <c r="B1655">
        <f t="shared" si="26"/>
        <v>37</v>
      </c>
      <c r="C1655" s="31" t="s">
        <v>1870</v>
      </c>
      <c r="D1655" s="31" t="s">
        <v>3285</v>
      </c>
      <c r="E1655" s="31" t="s">
        <v>3299</v>
      </c>
      <c r="F1655" s="31" t="s">
        <v>3300</v>
      </c>
      <c r="G1655" s="33">
        <v>2018.4259423503399</v>
      </c>
      <c r="H1655" s="31" t="s">
        <v>94</v>
      </c>
      <c r="I1655" s="33">
        <v>143.150776053215</v>
      </c>
      <c r="J1655" s="33">
        <v>14.1</v>
      </c>
      <c r="K1655" s="31" t="s">
        <v>94</v>
      </c>
      <c r="L1655" s="31" t="s">
        <v>95</v>
      </c>
    </row>
    <row r="1656" spans="1:12" x14ac:dyDescent="0.2">
      <c r="A1656" t="str">
        <f>VLOOKUP(B1656,StateFIPS!A$2:B$52,2)</f>
        <v>North Carolina</v>
      </c>
      <c r="B1656">
        <f t="shared" si="26"/>
        <v>37</v>
      </c>
      <c r="C1656" s="31" t="s">
        <v>1837</v>
      </c>
      <c r="D1656" s="31" t="s">
        <v>3285</v>
      </c>
      <c r="E1656" s="31" t="s">
        <v>3299</v>
      </c>
      <c r="F1656" s="31" t="s">
        <v>3300</v>
      </c>
      <c r="G1656" s="33">
        <v>768.92416851441396</v>
      </c>
      <c r="H1656" s="31" t="s">
        <v>94</v>
      </c>
      <c r="I1656" s="33">
        <v>54.533628972653403</v>
      </c>
      <c r="J1656" s="33">
        <v>14.1</v>
      </c>
      <c r="K1656" s="31" t="s">
        <v>94</v>
      </c>
      <c r="L1656" s="31" t="s">
        <v>95</v>
      </c>
    </row>
    <row r="1657" spans="1:12" x14ac:dyDescent="0.2">
      <c r="A1657" t="str">
        <f>VLOOKUP(B1657,StateFIPS!A$2:B$52,2)</f>
        <v>North Carolina</v>
      </c>
      <c r="B1657">
        <f t="shared" si="26"/>
        <v>37</v>
      </c>
      <c r="C1657" s="31" t="s">
        <v>1179</v>
      </c>
      <c r="D1657" s="31" t="s">
        <v>3285</v>
      </c>
      <c r="E1657" s="31" t="s">
        <v>3299</v>
      </c>
      <c r="F1657" s="31" t="s">
        <v>3300</v>
      </c>
      <c r="G1657" s="33">
        <v>6247.50886917961</v>
      </c>
      <c r="H1657" s="31" t="s">
        <v>94</v>
      </c>
      <c r="I1657" s="33">
        <v>443.08573540280901</v>
      </c>
      <c r="J1657" s="33">
        <v>14.1</v>
      </c>
      <c r="K1657" s="31" t="s">
        <v>94</v>
      </c>
      <c r="L1657" s="31" t="s">
        <v>95</v>
      </c>
    </row>
    <row r="1658" spans="1:12" x14ac:dyDescent="0.2">
      <c r="A1658" t="str">
        <f>VLOOKUP(B1658,StateFIPS!A$2:B$52,2)</f>
        <v>North Carolina</v>
      </c>
      <c r="B1658">
        <f t="shared" si="26"/>
        <v>37</v>
      </c>
      <c r="C1658" s="31" t="s">
        <v>1180</v>
      </c>
      <c r="D1658" s="31" t="s">
        <v>3285</v>
      </c>
      <c r="E1658" s="31" t="s">
        <v>3299</v>
      </c>
      <c r="F1658" s="31" t="s">
        <v>3300</v>
      </c>
      <c r="G1658" s="33">
        <v>5229.1420388554598</v>
      </c>
      <c r="H1658" s="31" t="s">
        <v>94</v>
      </c>
      <c r="I1658" s="33">
        <v>370.86113750748001</v>
      </c>
      <c r="J1658" s="33">
        <v>14.1</v>
      </c>
      <c r="K1658" s="31" t="s">
        <v>94</v>
      </c>
      <c r="L1658" s="31" t="s">
        <v>95</v>
      </c>
    </row>
    <row r="1659" spans="1:12" x14ac:dyDescent="0.2">
      <c r="A1659" t="str">
        <f>VLOOKUP(B1659,StateFIPS!A$2:B$52,2)</f>
        <v>North Carolina</v>
      </c>
      <c r="B1659">
        <f t="shared" si="26"/>
        <v>37</v>
      </c>
      <c r="C1659" s="31" t="s">
        <v>1181</v>
      </c>
      <c r="D1659" s="31" t="s">
        <v>3285</v>
      </c>
      <c r="E1659" s="31" t="s">
        <v>3299</v>
      </c>
      <c r="F1659" s="31" t="s">
        <v>3300</v>
      </c>
      <c r="G1659" s="33">
        <v>5229.1420388554598</v>
      </c>
      <c r="H1659" s="31" t="s">
        <v>94</v>
      </c>
      <c r="I1659" s="33">
        <v>370.86113750748001</v>
      </c>
      <c r="J1659" s="33">
        <v>14.1</v>
      </c>
      <c r="K1659" s="31" t="s">
        <v>94</v>
      </c>
      <c r="L1659" s="31" t="s">
        <v>95</v>
      </c>
    </row>
    <row r="1660" spans="1:12" x14ac:dyDescent="0.2">
      <c r="A1660" t="str">
        <f>VLOOKUP(B1660,StateFIPS!A$2:B$52,2)</f>
        <v>North Carolina</v>
      </c>
      <c r="B1660">
        <f t="shared" si="26"/>
        <v>37</v>
      </c>
      <c r="C1660" s="31" t="s">
        <v>1182</v>
      </c>
      <c r="D1660" s="31" t="s">
        <v>3285</v>
      </c>
      <c r="E1660" s="31" t="s">
        <v>3299</v>
      </c>
      <c r="F1660" s="31" t="s">
        <v>3300</v>
      </c>
      <c r="G1660" s="33">
        <v>5229.1420388554598</v>
      </c>
      <c r="H1660" s="31" t="s">
        <v>94</v>
      </c>
      <c r="I1660" s="33">
        <v>370.86113750748001</v>
      </c>
      <c r="J1660" s="33">
        <v>14.1</v>
      </c>
      <c r="K1660" s="31" t="s">
        <v>94</v>
      </c>
      <c r="L1660" s="31" t="s">
        <v>95</v>
      </c>
    </row>
    <row r="1661" spans="1:12" x14ac:dyDescent="0.2">
      <c r="A1661" t="str">
        <f>VLOOKUP(B1661,StateFIPS!A$2:B$52,2)</f>
        <v>North Carolina</v>
      </c>
      <c r="B1661">
        <f t="shared" si="26"/>
        <v>37</v>
      </c>
      <c r="C1661" s="31" t="s">
        <v>1183</v>
      </c>
      <c r="D1661" s="31" t="s">
        <v>3285</v>
      </c>
      <c r="E1661" s="31" t="s">
        <v>3299</v>
      </c>
      <c r="F1661" s="31" t="s">
        <v>3300</v>
      </c>
      <c r="G1661" s="33">
        <v>5229.1420388554598</v>
      </c>
      <c r="H1661" s="31" t="s">
        <v>94</v>
      </c>
      <c r="I1661" s="33">
        <v>370.86113750748001</v>
      </c>
      <c r="J1661" s="33">
        <v>14.1</v>
      </c>
      <c r="K1661" s="31" t="s">
        <v>94</v>
      </c>
      <c r="L1661" s="31" t="s">
        <v>95</v>
      </c>
    </row>
    <row r="1662" spans="1:12" x14ac:dyDescent="0.2">
      <c r="A1662" t="str">
        <f>VLOOKUP(B1662,StateFIPS!A$2:B$52,2)</f>
        <v>North Carolina</v>
      </c>
      <c r="B1662">
        <f t="shared" si="26"/>
        <v>37</v>
      </c>
      <c r="C1662" s="31" t="s">
        <v>1906</v>
      </c>
      <c r="D1662" s="31" t="s">
        <v>3285</v>
      </c>
      <c r="E1662" s="31" t="s">
        <v>3299</v>
      </c>
      <c r="F1662" s="31" t="s">
        <v>3300</v>
      </c>
      <c r="G1662" s="33">
        <v>5229.1420388554598</v>
      </c>
      <c r="H1662" s="31" t="s">
        <v>94</v>
      </c>
      <c r="I1662" s="33">
        <v>370.86113750748001</v>
      </c>
      <c r="J1662" s="33">
        <v>14.1</v>
      </c>
      <c r="K1662" s="31" t="s">
        <v>94</v>
      </c>
      <c r="L1662" s="31" t="s">
        <v>95</v>
      </c>
    </row>
    <row r="1663" spans="1:12" x14ac:dyDescent="0.2">
      <c r="A1663" t="str">
        <f>VLOOKUP(B1663,StateFIPS!A$2:B$52,2)</f>
        <v>North Carolina</v>
      </c>
      <c r="B1663">
        <f t="shared" si="26"/>
        <v>37</v>
      </c>
      <c r="C1663" s="31" t="s">
        <v>1184</v>
      </c>
      <c r="D1663" s="31" t="s">
        <v>3285</v>
      </c>
      <c r="E1663" s="31" t="s">
        <v>3299</v>
      </c>
      <c r="F1663" s="31" t="s">
        <v>3300</v>
      </c>
      <c r="G1663" s="33">
        <v>5229.1420388554598</v>
      </c>
      <c r="H1663" s="31" t="s">
        <v>94</v>
      </c>
      <c r="I1663" s="33">
        <v>370.86113750748001</v>
      </c>
      <c r="J1663" s="33">
        <v>14.1</v>
      </c>
      <c r="K1663" s="31" t="s">
        <v>94</v>
      </c>
      <c r="L1663" s="31" t="s">
        <v>95</v>
      </c>
    </row>
    <row r="1664" spans="1:12" x14ac:dyDescent="0.2">
      <c r="A1664" t="str">
        <f>VLOOKUP(B1664,StateFIPS!A$2:B$52,2)</f>
        <v>North Carolina</v>
      </c>
      <c r="B1664">
        <f t="shared" si="26"/>
        <v>37</v>
      </c>
      <c r="C1664" s="31" t="s">
        <v>1185</v>
      </c>
      <c r="D1664" s="31" t="s">
        <v>3285</v>
      </c>
      <c r="E1664" s="31" t="s">
        <v>3299</v>
      </c>
      <c r="F1664" s="31" t="s">
        <v>3300</v>
      </c>
      <c r="G1664" s="33">
        <v>5229.1420388554598</v>
      </c>
      <c r="H1664" s="31" t="s">
        <v>94</v>
      </c>
      <c r="I1664" s="33">
        <v>370.86113750748001</v>
      </c>
      <c r="J1664" s="33">
        <v>14.1</v>
      </c>
      <c r="K1664" s="31" t="s">
        <v>94</v>
      </c>
      <c r="L1664" s="31" t="s">
        <v>95</v>
      </c>
    </row>
    <row r="1665" spans="1:12" x14ac:dyDescent="0.2">
      <c r="A1665" t="str">
        <f>VLOOKUP(B1665,StateFIPS!A$2:B$52,2)</f>
        <v>North Carolina</v>
      </c>
      <c r="B1665">
        <f t="shared" si="26"/>
        <v>37</v>
      </c>
      <c r="C1665" s="31" t="s">
        <v>1921</v>
      </c>
      <c r="D1665" s="31" t="s">
        <v>3285</v>
      </c>
      <c r="E1665" s="31" t="s">
        <v>3299</v>
      </c>
      <c r="F1665" s="31" t="s">
        <v>3300</v>
      </c>
      <c r="G1665" s="33">
        <v>2595.11906873615</v>
      </c>
      <c r="H1665" s="31" t="s">
        <v>94</v>
      </c>
      <c r="I1665" s="33">
        <v>184.050997782705</v>
      </c>
      <c r="J1665" s="33">
        <v>14.1</v>
      </c>
      <c r="K1665" s="31" t="s">
        <v>94</v>
      </c>
      <c r="L1665" s="31" t="s">
        <v>95</v>
      </c>
    </row>
    <row r="1666" spans="1:12" x14ac:dyDescent="0.2">
      <c r="A1666" t="str">
        <f>VLOOKUP(B1666,StateFIPS!A$2:B$52,2)</f>
        <v>North Carolina</v>
      </c>
      <c r="B1666">
        <f t="shared" si="26"/>
        <v>37</v>
      </c>
      <c r="C1666" s="31" t="s">
        <v>1186</v>
      </c>
      <c r="D1666" s="31" t="s">
        <v>3285</v>
      </c>
      <c r="E1666" s="31" t="s">
        <v>3299</v>
      </c>
      <c r="F1666" s="31" t="s">
        <v>3300</v>
      </c>
      <c r="G1666" s="33">
        <v>5229.1420388554598</v>
      </c>
      <c r="H1666" s="31" t="s">
        <v>94</v>
      </c>
      <c r="I1666" s="33">
        <v>370.86113750748001</v>
      </c>
      <c r="J1666" s="33">
        <v>14.1</v>
      </c>
      <c r="K1666" s="31" t="s">
        <v>94</v>
      </c>
      <c r="L1666" s="31" t="s">
        <v>95</v>
      </c>
    </row>
    <row r="1667" spans="1:12" x14ac:dyDescent="0.2">
      <c r="A1667" t="str">
        <f>VLOOKUP(B1667,StateFIPS!A$2:B$52,2)</f>
        <v>North Carolina</v>
      </c>
      <c r="B1667">
        <f t="shared" ref="B1667:B1730" si="27">VALUE(LEFT(C1667,2))</f>
        <v>37</v>
      </c>
      <c r="C1667" s="31" t="s">
        <v>1877</v>
      </c>
      <c r="D1667" s="31" t="s">
        <v>3285</v>
      </c>
      <c r="E1667" s="31" t="s">
        <v>3299</v>
      </c>
      <c r="F1667" s="31" t="s">
        <v>3300</v>
      </c>
      <c r="G1667" s="33">
        <v>1441.7328159645299</v>
      </c>
      <c r="H1667" s="31" t="s">
        <v>94</v>
      </c>
      <c r="I1667" s="33">
        <v>102.250554323725</v>
      </c>
      <c r="J1667" s="33">
        <v>14.1</v>
      </c>
      <c r="K1667" s="31" t="s">
        <v>94</v>
      </c>
      <c r="L1667" s="31" t="s">
        <v>95</v>
      </c>
    </row>
    <row r="1668" spans="1:12" x14ac:dyDescent="0.2">
      <c r="A1668" t="str">
        <f>VLOOKUP(B1668,StateFIPS!A$2:B$52,2)</f>
        <v>North Carolina</v>
      </c>
      <c r="B1668">
        <f t="shared" si="27"/>
        <v>37</v>
      </c>
      <c r="C1668" s="31" t="s">
        <v>1199</v>
      </c>
      <c r="D1668" s="31" t="s">
        <v>3285</v>
      </c>
      <c r="E1668" s="31" t="s">
        <v>3299</v>
      </c>
      <c r="F1668" s="31" t="s">
        <v>3300</v>
      </c>
      <c r="G1668" s="33">
        <v>5229.1420388554598</v>
      </c>
      <c r="H1668" s="31" t="s">
        <v>94</v>
      </c>
      <c r="I1668" s="33">
        <v>370.86113750748001</v>
      </c>
      <c r="J1668" s="33">
        <v>14.1</v>
      </c>
      <c r="K1668" s="31" t="s">
        <v>94</v>
      </c>
      <c r="L1668" s="31" t="s">
        <v>95</v>
      </c>
    </row>
    <row r="1669" spans="1:12" x14ac:dyDescent="0.2">
      <c r="A1669" t="str">
        <f>VLOOKUP(B1669,StateFIPS!A$2:B$52,2)</f>
        <v>North Carolina</v>
      </c>
      <c r="B1669">
        <f t="shared" si="27"/>
        <v>37</v>
      </c>
      <c r="C1669" s="31" t="s">
        <v>1188</v>
      </c>
      <c r="D1669" s="31" t="s">
        <v>3285</v>
      </c>
      <c r="E1669" s="31" t="s">
        <v>3299</v>
      </c>
      <c r="F1669" s="31" t="s">
        <v>3300</v>
      </c>
      <c r="G1669" s="33">
        <v>5229.1420388554598</v>
      </c>
      <c r="H1669" s="31" t="s">
        <v>94</v>
      </c>
      <c r="I1669" s="33">
        <v>370.86113750748001</v>
      </c>
      <c r="J1669" s="33">
        <v>14.1</v>
      </c>
      <c r="K1669" s="31" t="s">
        <v>94</v>
      </c>
      <c r="L1669" s="31" t="s">
        <v>95</v>
      </c>
    </row>
    <row r="1670" spans="1:12" x14ac:dyDescent="0.2">
      <c r="A1670" t="str">
        <f>VLOOKUP(B1670,StateFIPS!A$2:B$52,2)</f>
        <v>North Carolina</v>
      </c>
      <c r="B1670">
        <f t="shared" si="27"/>
        <v>37</v>
      </c>
      <c r="C1670" s="31" t="s">
        <v>1740</v>
      </c>
      <c r="D1670" s="31" t="s">
        <v>3285</v>
      </c>
      <c r="E1670" s="31" t="s">
        <v>3299</v>
      </c>
      <c r="F1670" s="31" t="s">
        <v>3300</v>
      </c>
      <c r="G1670" s="33">
        <v>5229.1420388554598</v>
      </c>
      <c r="H1670" s="31" t="s">
        <v>94</v>
      </c>
      <c r="I1670" s="33">
        <v>370.86113750748001</v>
      </c>
      <c r="J1670" s="33">
        <v>14.1</v>
      </c>
      <c r="K1670" s="31" t="s">
        <v>94</v>
      </c>
      <c r="L1670" s="31" t="s">
        <v>95</v>
      </c>
    </row>
    <row r="1671" spans="1:12" x14ac:dyDescent="0.2">
      <c r="A1671" t="str">
        <f>VLOOKUP(B1671,StateFIPS!A$2:B$52,2)</f>
        <v>North Carolina</v>
      </c>
      <c r="B1671">
        <f t="shared" si="27"/>
        <v>37</v>
      </c>
      <c r="C1671" s="31" t="s">
        <v>1760</v>
      </c>
      <c r="D1671" s="31" t="s">
        <v>3285</v>
      </c>
      <c r="E1671" s="31" t="s">
        <v>3299</v>
      </c>
      <c r="F1671" s="31" t="s">
        <v>3300</v>
      </c>
      <c r="G1671" s="33">
        <v>5229.1420388554598</v>
      </c>
      <c r="H1671" s="31" t="s">
        <v>94</v>
      </c>
      <c r="I1671" s="33">
        <v>370.86113750748001</v>
      </c>
      <c r="J1671" s="33">
        <v>14.1</v>
      </c>
      <c r="K1671" s="31" t="s">
        <v>94</v>
      </c>
      <c r="L1671" s="31" t="s">
        <v>95</v>
      </c>
    </row>
    <row r="1672" spans="1:12" x14ac:dyDescent="0.2">
      <c r="A1672" t="str">
        <f>VLOOKUP(B1672,StateFIPS!A$2:B$52,2)</f>
        <v>North Carolina</v>
      </c>
      <c r="B1672">
        <f t="shared" si="27"/>
        <v>37</v>
      </c>
      <c r="C1672" s="31" t="s">
        <v>2756</v>
      </c>
      <c r="D1672" s="31" t="s">
        <v>3285</v>
      </c>
      <c r="E1672" s="31" t="s">
        <v>3299</v>
      </c>
      <c r="F1672" s="31" t="s">
        <v>3300</v>
      </c>
      <c r="G1672" s="33">
        <v>5229.1420388554598</v>
      </c>
      <c r="H1672" s="31" t="s">
        <v>94</v>
      </c>
      <c r="I1672" s="33">
        <v>370.86113750748001</v>
      </c>
      <c r="J1672" s="33">
        <v>14.1</v>
      </c>
      <c r="K1672" s="31" t="s">
        <v>94</v>
      </c>
      <c r="L1672" s="31" t="s">
        <v>95</v>
      </c>
    </row>
    <row r="1673" spans="1:12" x14ac:dyDescent="0.2">
      <c r="A1673" t="str">
        <f>VLOOKUP(B1673,StateFIPS!A$2:B$52,2)</f>
        <v>North Carolina</v>
      </c>
      <c r="B1673">
        <f t="shared" si="27"/>
        <v>37</v>
      </c>
      <c r="C1673" s="31" t="s">
        <v>1176</v>
      </c>
      <c r="D1673" s="31" t="s">
        <v>3285</v>
      </c>
      <c r="E1673" s="31" t="s">
        <v>3299</v>
      </c>
      <c r="F1673" s="31" t="s">
        <v>3300</v>
      </c>
      <c r="G1673" s="33">
        <v>5229.1420388554598</v>
      </c>
      <c r="H1673" s="31" t="s">
        <v>94</v>
      </c>
      <c r="I1673" s="33">
        <v>370.86113750748001</v>
      </c>
      <c r="J1673" s="33">
        <v>14.1</v>
      </c>
      <c r="K1673" s="31" t="s">
        <v>94</v>
      </c>
      <c r="L1673" s="31" t="s">
        <v>95</v>
      </c>
    </row>
    <row r="1674" spans="1:12" x14ac:dyDescent="0.2">
      <c r="A1674" t="str">
        <f>VLOOKUP(B1674,StateFIPS!A$2:B$52,2)</f>
        <v>North Carolina</v>
      </c>
      <c r="B1674">
        <f t="shared" si="27"/>
        <v>37</v>
      </c>
      <c r="C1674" s="31" t="s">
        <v>1190</v>
      </c>
      <c r="D1674" s="31" t="s">
        <v>3285</v>
      </c>
      <c r="E1674" s="31" t="s">
        <v>3299</v>
      </c>
      <c r="F1674" s="31" t="s">
        <v>3300</v>
      </c>
      <c r="G1674" s="33">
        <v>5229.1420388554598</v>
      </c>
      <c r="H1674" s="31" t="s">
        <v>94</v>
      </c>
      <c r="I1674" s="33">
        <v>370.86113750748001</v>
      </c>
      <c r="J1674" s="33">
        <v>14.1</v>
      </c>
      <c r="K1674" s="31" t="s">
        <v>94</v>
      </c>
      <c r="L1674" s="31" t="s">
        <v>95</v>
      </c>
    </row>
    <row r="1675" spans="1:12" x14ac:dyDescent="0.2">
      <c r="A1675" t="str">
        <f>VLOOKUP(B1675,StateFIPS!A$2:B$52,2)</f>
        <v>North Carolina</v>
      </c>
      <c r="B1675">
        <f t="shared" si="27"/>
        <v>37</v>
      </c>
      <c r="C1675" s="31" t="s">
        <v>1718</v>
      </c>
      <c r="D1675" s="31" t="s">
        <v>3285</v>
      </c>
      <c r="E1675" s="31" t="s">
        <v>3299</v>
      </c>
      <c r="F1675" s="31" t="s">
        <v>3300</v>
      </c>
      <c r="G1675" s="33">
        <v>5229.1420388554598</v>
      </c>
      <c r="H1675" s="31" t="s">
        <v>94</v>
      </c>
      <c r="I1675" s="33">
        <v>370.86113750748001</v>
      </c>
      <c r="J1675" s="33">
        <v>14.1</v>
      </c>
      <c r="K1675" s="31" t="s">
        <v>94</v>
      </c>
      <c r="L1675" s="31" t="s">
        <v>95</v>
      </c>
    </row>
    <row r="1676" spans="1:12" x14ac:dyDescent="0.2">
      <c r="A1676" t="str">
        <f>VLOOKUP(B1676,StateFIPS!A$2:B$52,2)</f>
        <v>North Carolina</v>
      </c>
      <c r="B1676">
        <f t="shared" si="27"/>
        <v>37</v>
      </c>
      <c r="C1676" s="31" t="s">
        <v>3195</v>
      </c>
      <c r="D1676" s="31" t="s">
        <v>3285</v>
      </c>
      <c r="E1676" s="31" t="s">
        <v>3299</v>
      </c>
      <c r="F1676" s="31" t="s">
        <v>3300</v>
      </c>
      <c r="G1676" s="33">
        <v>4805.7760532150896</v>
      </c>
      <c r="H1676" s="31" t="s">
        <v>94</v>
      </c>
      <c r="I1676" s="33">
        <v>340.83518107908401</v>
      </c>
      <c r="J1676" s="33">
        <v>14.1</v>
      </c>
      <c r="K1676" s="31" t="s">
        <v>94</v>
      </c>
      <c r="L1676" s="31" t="s">
        <v>95</v>
      </c>
    </row>
    <row r="1677" spans="1:12" x14ac:dyDescent="0.2">
      <c r="A1677" t="str">
        <f>VLOOKUP(B1677,StateFIPS!A$2:B$52,2)</f>
        <v>North Carolina</v>
      </c>
      <c r="B1677">
        <f t="shared" si="27"/>
        <v>37</v>
      </c>
      <c r="C1677" s="31" t="s">
        <v>1191</v>
      </c>
      <c r="D1677" s="31" t="s">
        <v>3285</v>
      </c>
      <c r="E1677" s="31" t="s">
        <v>3299</v>
      </c>
      <c r="F1677" s="31" t="s">
        <v>3300</v>
      </c>
      <c r="G1677" s="33">
        <v>5229.1420388554598</v>
      </c>
      <c r="H1677" s="31" t="s">
        <v>94</v>
      </c>
      <c r="I1677" s="33">
        <v>370.86113750748001</v>
      </c>
      <c r="J1677" s="33">
        <v>14.1</v>
      </c>
      <c r="K1677" s="31" t="s">
        <v>94</v>
      </c>
      <c r="L1677" s="31" t="s">
        <v>95</v>
      </c>
    </row>
    <row r="1678" spans="1:12" x14ac:dyDescent="0.2">
      <c r="A1678" t="str">
        <f>VLOOKUP(B1678,StateFIPS!A$2:B$52,2)</f>
        <v>North Carolina</v>
      </c>
      <c r="B1678">
        <f t="shared" si="27"/>
        <v>37</v>
      </c>
      <c r="C1678" s="31" t="s">
        <v>2715</v>
      </c>
      <c r="D1678" s="31" t="s">
        <v>3285</v>
      </c>
      <c r="E1678" s="31" t="s">
        <v>3299</v>
      </c>
      <c r="F1678" s="31" t="s">
        <v>3300</v>
      </c>
      <c r="G1678" s="33">
        <v>5229.1420388554598</v>
      </c>
      <c r="H1678" s="31" t="s">
        <v>94</v>
      </c>
      <c r="I1678" s="33">
        <v>370.86113750748001</v>
      </c>
      <c r="J1678" s="33">
        <v>14.1</v>
      </c>
      <c r="K1678" s="31" t="s">
        <v>94</v>
      </c>
      <c r="L1678" s="31" t="s">
        <v>95</v>
      </c>
    </row>
    <row r="1679" spans="1:12" x14ac:dyDescent="0.2">
      <c r="A1679" t="str">
        <f>VLOOKUP(B1679,StateFIPS!A$2:B$52,2)</f>
        <v>North Carolina</v>
      </c>
      <c r="B1679">
        <f t="shared" si="27"/>
        <v>37</v>
      </c>
      <c r="C1679" s="31" t="s">
        <v>1192</v>
      </c>
      <c r="D1679" s="31" t="s">
        <v>3285</v>
      </c>
      <c r="E1679" s="31" t="s">
        <v>3299</v>
      </c>
      <c r="F1679" s="31" t="s">
        <v>3300</v>
      </c>
      <c r="G1679" s="33">
        <v>5229.1420388554598</v>
      </c>
      <c r="H1679" s="31" t="s">
        <v>94</v>
      </c>
      <c r="I1679" s="33">
        <v>370.86113750748001</v>
      </c>
      <c r="J1679" s="33">
        <v>14.1</v>
      </c>
      <c r="K1679" s="31" t="s">
        <v>94</v>
      </c>
      <c r="L1679" s="31" t="s">
        <v>95</v>
      </c>
    </row>
    <row r="1680" spans="1:12" x14ac:dyDescent="0.2">
      <c r="A1680" t="str">
        <f>VLOOKUP(B1680,StateFIPS!A$2:B$52,2)</f>
        <v>North Carolina</v>
      </c>
      <c r="B1680">
        <f t="shared" si="27"/>
        <v>37</v>
      </c>
      <c r="C1680" s="31" t="s">
        <v>1193</v>
      </c>
      <c r="D1680" s="31" t="s">
        <v>3285</v>
      </c>
      <c r="E1680" s="31" t="s">
        <v>3299</v>
      </c>
      <c r="F1680" s="31" t="s">
        <v>3300</v>
      </c>
      <c r="G1680" s="33">
        <v>5229.1420388554598</v>
      </c>
      <c r="H1680" s="31" t="s">
        <v>94</v>
      </c>
      <c r="I1680" s="33">
        <v>370.86113750748001</v>
      </c>
      <c r="J1680" s="33">
        <v>14.1</v>
      </c>
      <c r="K1680" s="31" t="s">
        <v>94</v>
      </c>
      <c r="L1680" s="31" t="s">
        <v>95</v>
      </c>
    </row>
    <row r="1681" spans="1:12" x14ac:dyDescent="0.2">
      <c r="A1681" t="str">
        <f>VLOOKUP(B1681,StateFIPS!A$2:B$52,2)</f>
        <v>North Carolina</v>
      </c>
      <c r="B1681">
        <f t="shared" si="27"/>
        <v>37</v>
      </c>
      <c r="C1681" s="31" t="s">
        <v>1796</v>
      </c>
      <c r="D1681" s="31" t="s">
        <v>3285</v>
      </c>
      <c r="E1681" s="31" t="s">
        <v>3299</v>
      </c>
      <c r="F1681" s="31" t="s">
        <v>3300</v>
      </c>
      <c r="G1681" s="33">
        <v>5229.1420388554598</v>
      </c>
      <c r="H1681" s="31" t="s">
        <v>94</v>
      </c>
      <c r="I1681" s="33">
        <v>370.86113750748001</v>
      </c>
      <c r="J1681" s="33">
        <v>14.1</v>
      </c>
      <c r="K1681" s="31" t="s">
        <v>94</v>
      </c>
      <c r="L1681" s="31" t="s">
        <v>95</v>
      </c>
    </row>
    <row r="1682" spans="1:12" x14ac:dyDescent="0.2">
      <c r="A1682" t="str">
        <f>VLOOKUP(B1682,StateFIPS!A$2:B$52,2)</f>
        <v>North Carolina</v>
      </c>
      <c r="B1682">
        <f t="shared" si="27"/>
        <v>37</v>
      </c>
      <c r="C1682" s="31" t="s">
        <v>1195</v>
      </c>
      <c r="D1682" s="31" t="s">
        <v>3285</v>
      </c>
      <c r="E1682" s="31" t="s">
        <v>3299</v>
      </c>
      <c r="F1682" s="31" t="s">
        <v>3300</v>
      </c>
      <c r="G1682" s="33">
        <v>5229.1420388554598</v>
      </c>
      <c r="H1682" s="31" t="s">
        <v>94</v>
      </c>
      <c r="I1682" s="33">
        <v>370.86113750748001</v>
      </c>
      <c r="J1682" s="33">
        <v>14.1</v>
      </c>
      <c r="K1682" s="31" t="s">
        <v>94</v>
      </c>
      <c r="L1682" s="31" t="s">
        <v>95</v>
      </c>
    </row>
    <row r="1683" spans="1:12" x14ac:dyDescent="0.2">
      <c r="A1683" t="str">
        <f>VLOOKUP(B1683,StateFIPS!A$2:B$52,2)</f>
        <v>North Carolina</v>
      </c>
      <c r="B1683">
        <f t="shared" si="27"/>
        <v>37</v>
      </c>
      <c r="C1683" s="31" t="s">
        <v>1196</v>
      </c>
      <c r="D1683" s="31" t="s">
        <v>3285</v>
      </c>
      <c r="E1683" s="31" t="s">
        <v>3299</v>
      </c>
      <c r="F1683" s="31" t="s">
        <v>3300</v>
      </c>
      <c r="G1683" s="33">
        <v>5229.1420388554598</v>
      </c>
      <c r="H1683" s="31" t="s">
        <v>94</v>
      </c>
      <c r="I1683" s="33">
        <v>370.86113750748001</v>
      </c>
      <c r="J1683" s="33">
        <v>14.1</v>
      </c>
      <c r="K1683" s="31" t="s">
        <v>94</v>
      </c>
      <c r="L1683" s="31" t="s">
        <v>95</v>
      </c>
    </row>
    <row r="1684" spans="1:12" x14ac:dyDescent="0.2">
      <c r="A1684" t="str">
        <f>VLOOKUP(B1684,StateFIPS!A$2:B$52,2)</f>
        <v>North Carolina</v>
      </c>
      <c r="B1684">
        <f t="shared" si="27"/>
        <v>37</v>
      </c>
      <c r="C1684" s="31" t="s">
        <v>1197</v>
      </c>
      <c r="D1684" s="31" t="s">
        <v>3285</v>
      </c>
      <c r="E1684" s="31" t="s">
        <v>3299</v>
      </c>
      <c r="F1684" s="31" t="s">
        <v>3300</v>
      </c>
      <c r="G1684" s="33">
        <v>5229.1420388554598</v>
      </c>
      <c r="H1684" s="31" t="s">
        <v>94</v>
      </c>
      <c r="I1684" s="33">
        <v>370.86113750748001</v>
      </c>
      <c r="J1684" s="33">
        <v>14.1</v>
      </c>
      <c r="K1684" s="31" t="s">
        <v>94</v>
      </c>
      <c r="L1684" s="31" t="s">
        <v>95</v>
      </c>
    </row>
    <row r="1685" spans="1:12" x14ac:dyDescent="0.2">
      <c r="A1685" t="str">
        <f>VLOOKUP(B1685,StateFIPS!A$2:B$52,2)</f>
        <v>North Carolina</v>
      </c>
      <c r="B1685">
        <f t="shared" si="27"/>
        <v>37</v>
      </c>
      <c r="C1685" s="31" t="s">
        <v>1194</v>
      </c>
      <c r="D1685" s="31" t="s">
        <v>3285</v>
      </c>
      <c r="E1685" s="31" t="s">
        <v>3299</v>
      </c>
      <c r="F1685" s="31" t="s">
        <v>3300</v>
      </c>
      <c r="G1685" s="33">
        <v>5229.1420388554598</v>
      </c>
      <c r="H1685" s="31" t="s">
        <v>94</v>
      </c>
      <c r="I1685" s="33">
        <v>370.86113750748001</v>
      </c>
      <c r="J1685" s="33">
        <v>14.1</v>
      </c>
      <c r="K1685" s="31" t="s">
        <v>94</v>
      </c>
      <c r="L1685" s="31" t="s">
        <v>95</v>
      </c>
    </row>
    <row r="1686" spans="1:12" x14ac:dyDescent="0.2">
      <c r="A1686" t="str">
        <f>VLOOKUP(B1686,StateFIPS!A$2:B$52,2)</f>
        <v>North Carolina</v>
      </c>
      <c r="B1686">
        <f t="shared" si="27"/>
        <v>37</v>
      </c>
      <c r="C1686" s="31" t="s">
        <v>1815</v>
      </c>
      <c r="D1686" s="31" t="s">
        <v>3285</v>
      </c>
      <c r="E1686" s="31" t="s">
        <v>3299</v>
      </c>
      <c r="F1686" s="31" t="s">
        <v>3300</v>
      </c>
      <c r="G1686" s="33">
        <v>5229.1420388554598</v>
      </c>
      <c r="H1686" s="31" t="s">
        <v>94</v>
      </c>
      <c r="I1686" s="33">
        <v>370.86113750748001</v>
      </c>
      <c r="J1686" s="33">
        <v>14.1</v>
      </c>
      <c r="K1686" s="31" t="s">
        <v>94</v>
      </c>
      <c r="L1686" s="31" t="s">
        <v>95</v>
      </c>
    </row>
    <row r="1687" spans="1:12" x14ac:dyDescent="0.2">
      <c r="A1687" t="str">
        <f>VLOOKUP(B1687,StateFIPS!A$2:B$52,2)</f>
        <v>North Carolina</v>
      </c>
      <c r="B1687">
        <f t="shared" si="27"/>
        <v>37</v>
      </c>
      <c r="C1687" s="31" t="s">
        <v>2716</v>
      </c>
      <c r="D1687" s="31" t="s">
        <v>3285</v>
      </c>
      <c r="E1687" s="31" t="s">
        <v>3299</v>
      </c>
      <c r="F1687" s="31" t="s">
        <v>3300</v>
      </c>
      <c r="G1687" s="33">
        <v>5229.1420388554598</v>
      </c>
      <c r="H1687" s="31" t="s">
        <v>94</v>
      </c>
      <c r="I1687" s="33">
        <v>370.86113750748001</v>
      </c>
      <c r="J1687" s="33">
        <v>14.1</v>
      </c>
      <c r="K1687" s="31" t="s">
        <v>94</v>
      </c>
      <c r="L1687" s="31" t="s">
        <v>95</v>
      </c>
    </row>
    <row r="1688" spans="1:12" x14ac:dyDescent="0.2">
      <c r="A1688" t="str">
        <f>VLOOKUP(B1688,StateFIPS!A$2:B$52,2)</f>
        <v>North Carolina</v>
      </c>
      <c r="B1688">
        <f t="shared" si="27"/>
        <v>37</v>
      </c>
      <c r="C1688" s="31" t="s">
        <v>1198</v>
      </c>
      <c r="D1688" s="31" t="s">
        <v>3285</v>
      </c>
      <c r="E1688" s="31" t="s">
        <v>3299</v>
      </c>
      <c r="F1688" s="31" t="s">
        <v>3300</v>
      </c>
      <c r="G1688" s="33">
        <v>5229.1420388554598</v>
      </c>
      <c r="H1688" s="31" t="s">
        <v>94</v>
      </c>
      <c r="I1688" s="33">
        <v>370.86113750748001</v>
      </c>
      <c r="J1688" s="33">
        <v>14.1</v>
      </c>
      <c r="K1688" s="31" t="s">
        <v>94</v>
      </c>
      <c r="L1688" s="31" t="s">
        <v>95</v>
      </c>
    </row>
    <row r="1689" spans="1:12" x14ac:dyDescent="0.2">
      <c r="A1689" t="str">
        <f>VLOOKUP(B1689,StateFIPS!A$2:B$52,2)</f>
        <v>North Carolina</v>
      </c>
      <c r="B1689">
        <f t="shared" si="27"/>
        <v>37</v>
      </c>
      <c r="C1689" s="31" t="s">
        <v>1145</v>
      </c>
      <c r="D1689" s="31" t="s">
        <v>3285</v>
      </c>
      <c r="E1689" s="31" t="s">
        <v>3299</v>
      </c>
      <c r="F1689" s="31" t="s">
        <v>3300</v>
      </c>
      <c r="G1689" s="33">
        <v>5229.1420388554598</v>
      </c>
      <c r="H1689" s="31" t="s">
        <v>94</v>
      </c>
      <c r="I1689" s="33">
        <v>370.86113750748001</v>
      </c>
      <c r="J1689" s="33">
        <v>14.1</v>
      </c>
      <c r="K1689" s="31" t="s">
        <v>94</v>
      </c>
      <c r="L1689" s="31" t="s">
        <v>95</v>
      </c>
    </row>
    <row r="1690" spans="1:12" x14ac:dyDescent="0.2">
      <c r="A1690" t="str">
        <f>VLOOKUP(B1690,StateFIPS!A$2:B$52,2)</f>
        <v>North Carolina</v>
      </c>
      <c r="B1690">
        <f t="shared" si="27"/>
        <v>37</v>
      </c>
      <c r="C1690" s="31" t="s">
        <v>1355</v>
      </c>
      <c r="D1690" s="31" t="s">
        <v>3285</v>
      </c>
      <c r="E1690" s="31" t="s">
        <v>3299</v>
      </c>
      <c r="F1690" s="31" t="s">
        <v>3300</v>
      </c>
      <c r="G1690" s="33">
        <v>10284.360753880301</v>
      </c>
      <c r="H1690" s="31" t="s">
        <v>94</v>
      </c>
      <c r="I1690" s="33">
        <v>729.38728750923997</v>
      </c>
      <c r="J1690" s="33">
        <v>14.1</v>
      </c>
      <c r="K1690" s="31" t="s">
        <v>94</v>
      </c>
      <c r="L1690" s="31" t="s">
        <v>95</v>
      </c>
    </row>
    <row r="1691" spans="1:12" x14ac:dyDescent="0.2">
      <c r="A1691" t="str">
        <f>VLOOKUP(B1691,StateFIPS!A$2:B$52,2)</f>
        <v>North Carolina</v>
      </c>
      <c r="B1691">
        <f t="shared" si="27"/>
        <v>37</v>
      </c>
      <c r="C1691" s="31" t="s">
        <v>3290</v>
      </c>
      <c r="D1691" s="31" t="s">
        <v>3285</v>
      </c>
      <c r="E1691" s="31" t="s">
        <v>3299</v>
      </c>
      <c r="F1691" s="31" t="s">
        <v>3300</v>
      </c>
      <c r="G1691" s="33">
        <v>5229.1420388554598</v>
      </c>
      <c r="H1691" s="31" t="s">
        <v>94</v>
      </c>
      <c r="I1691" s="33">
        <v>370.86113750748001</v>
      </c>
      <c r="J1691" s="33">
        <v>14.1</v>
      </c>
      <c r="K1691" s="31" t="s">
        <v>94</v>
      </c>
      <c r="L1691" s="31" t="s">
        <v>95</v>
      </c>
    </row>
    <row r="1692" spans="1:12" x14ac:dyDescent="0.2">
      <c r="A1692" t="str">
        <f>VLOOKUP(B1692,StateFIPS!A$2:B$52,2)</f>
        <v>North Carolina</v>
      </c>
      <c r="B1692">
        <f t="shared" si="27"/>
        <v>37</v>
      </c>
      <c r="C1692" s="31" t="s">
        <v>1429</v>
      </c>
      <c r="D1692" s="31" t="s">
        <v>3285</v>
      </c>
      <c r="E1692" s="31" t="s">
        <v>3299</v>
      </c>
      <c r="F1692" s="31" t="s">
        <v>3300</v>
      </c>
      <c r="G1692" s="33">
        <v>5229.1420388554598</v>
      </c>
      <c r="H1692" s="31" t="s">
        <v>94</v>
      </c>
      <c r="I1692" s="33">
        <v>370.86113750748001</v>
      </c>
      <c r="J1692" s="33">
        <v>14.1</v>
      </c>
      <c r="K1692" s="31" t="s">
        <v>94</v>
      </c>
      <c r="L1692" s="31" t="s">
        <v>95</v>
      </c>
    </row>
    <row r="1693" spans="1:12" x14ac:dyDescent="0.2">
      <c r="A1693" t="str">
        <f>VLOOKUP(B1693,StateFIPS!A$2:B$52,2)</f>
        <v>North Carolina</v>
      </c>
      <c r="B1693">
        <f t="shared" si="27"/>
        <v>37</v>
      </c>
      <c r="C1693" s="31" t="s">
        <v>1405</v>
      </c>
      <c r="D1693" s="31" t="s">
        <v>3285</v>
      </c>
      <c r="E1693" s="31" t="s">
        <v>3299</v>
      </c>
      <c r="F1693" s="31" t="s">
        <v>3300</v>
      </c>
      <c r="G1693" s="33">
        <v>5229.1420388554598</v>
      </c>
      <c r="H1693" s="31" t="s">
        <v>94</v>
      </c>
      <c r="I1693" s="33">
        <v>370.86113750748001</v>
      </c>
      <c r="J1693" s="33">
        <v>14.1</v>
      </c>
      <c r="K1693" s="31" t="s">
        <v>94</v>
      </c>
      <c r="L1693" s="31" t="s">
        <v>95</v>
      </c>
    </row>
    <row r="1694" spans="1:12" x14ac:dyDescent="0.2">
      <c r="A1694" t="str">
        <f>VLOOKUP(B1694,StateFIPS!A$2:B$52,2)</f>
        <v>North Carolina</v>
      </c>
      <c r="B1694">
        <f t="shared" si="27"/>
        <v>37</v>
      </c>
      <c r="C1694" s="31" t="s">
        <v>1778</v>
      </c>
      <c r="D1694" s="31" t="s">
        <v>3285</v>
      </c>
      <c r="E1694" s="31" t="s">
        <v>3299</v>
      </c>
      <c r="F1694" s="31" t="s">
        <v>3300</v>
      </c>
      <c r="G1694" s="33">
        <v>5229.1420388554598</v>
      </c>
      <c r="H1694" s="31" t="s">
        <v>94</v>
      </c>
      <c r="I1694" s="33">
        <v>370.86113750748001</v>
      </c>
      <c r="J1694" s="33">
        <v>14.1</v>
      </c>
      <c r="K1694" s="31" t="s">
        <v>94</v>
      </c>
      <c r="L1694" s="31" t="s">
        <v>95</v>
      </c>
    </row>
    <row r="1695" spans="1:12" x14ac:dyDescent="0.2">
      <c r="A1695" t="str">
        <f>VLOOKUP(B1695,StateFIPS!A$2:B$52,2)</f>
        <v>North Carolina</v>
      </c>
      <c r="B1695">
        <f t="shared" si="27"/>
        <v>37</v>
      </c>
      <c r="C1695" s="31" t="s">
        <v>1403</v>
      </c>
      <c r="D1695" s="31" t="s">
        <v>3285</v>
      </c>
      <c r="E1695" s="31" t="s">
        <v>3299</v>
      </c>
      <c r="F1695" s="31" t="s">
        <v>3300</v>
      </c>
      <c r="G1695" s="33">
        <v>5229.1420388554598</v>
      </c>
      <c r="H1695" s="31" t="s">
        <v>94</v>
      </c>
      <c r="I1695" s="33">
        <v>370.86113750748001</v>
      </c>
      <c r="J1695" s="33">
        <v>14.1</v>
      </c>
      <c r="K1695" s="31" t="s">
        <v>94</v>
      </c>
      <c r="L1695" s="31" t="s">
        <v>95</v>
      </c>
    </row>
    <row r="1696" spans="1:12" x14ac:dyDescent="0.2">
      <c r="A1696" t="str">
        <f>VLOOKUP(B1696,StateFIPS!A$2:B$52,2)</f>
        <v>North Carolina</v>
      </c>
      <c r="B1696">
        <f t="shared" si="27"/>
        <v>37</v>
      </c>
      <c r="C1696" s="31" t="s">
        <v>1404</v>
      </c>
      <c r="D1696" s="31" t="s">
        <v>3285</v>
      </c>
      <c r="E1696" s="31" t="s">
        <v>3299</v>
      </c>
      <c r="F1696" s="31" t="s">
        <v>3300</v>
      </c>
      <c r="G1696" s="33">
        <v>5229.1420388554598</v>
      </c>
      <c r="H1696" s="31" t="s">
        <v>94</v>
      </c>
      <c r="I1696" s="33">
        <v>370.86113750748001</v>
      </c>
      <c r="J1696" s="33">
        <v>14.1</v>
      </c>
      <c r="K1696" s="31" t="s">
        <v>94</v>
      </c>
      <c r="L1696" s="31" t="s">
        <v>95</v>
      </c>
    </row>
    <row r="1697" spans="1:12" x14ac:dyDescent="0.2">
      <c r="A1697" t="str">
        <f>VLOOKUP(B1697,StateFIPS!A$2:B$52,2)</f>
        <v>North Carolina</v>
      </c>
      <c r="B1697">
        <f t="shared" si="27"/>
        <v>37</v>
      </c>
      <c r="C1697" s="31" t="s">
        <v>1406</v>
      </c>
      <c r="D1697" s="31" t="s">
        <v>3285</v>
      </c>
      <c r="E1697" s="31" t="s">
        <v>3299</v>
      </c>
      <c r="F1697" s="31" t="s">
        <v>3300</v>
      </c>
      <c r="G1697" s="33">
        <v>5229.1420388554598</v>
      </c>
      <c r="H1697" s="31" t="s">
        <v>94</v>
      </c>
      <c r="I1697" s="33">
        <v>370.86113750748001</v>
      </c>
      <c r="J1697" s="33">
        <v>14.1</v>
      </c>
      <c r="K1697" s="31" t="s">
        <v>94</v>
      </c>
      <c r="L1697" s="31" t="s">
        <v>95</v>
      </c>
    </row>
    <row r="1698" spans="1:12" x14ac:dyDescent="0.2">
      <c r="A1698" t="str">
        <f>VLOOKUP(B1698,StateFIPS!A$2:B$52,2)</f>
        <v>North Carolina</v>
      </c>
      <c r="B1698">
        <f t="shared" si="27"/>
        <v>37</v>
      </c>
      <c r="C1698" s="31" t="s">
        <v>1408</v>
      </c>
      <c r="D1698" s="31" t="s">
        <v>3285</v>
      </c>
      <c r="E1698" s="31" t="s">
        <v>3299</v>
      </c>
      <c r="F1698" s="31" t="s">
        <v>3300</v>
      </c>
      <c r="G1698" s="33">
        <v>5229.1420388554598</v>
      </c>
      <c r="H1698" s="31" t="s">
        <v>94</v>
      </c>
      <c r="I1698" s="33">
        <v>370.86113750748001</v>
      </c>
      <c r="J1698" s="33">
        <v>14.1</v>
      </c>
      <c r="K1698" s="31" t="s">
        <v>94</v>
      </c>
      <c r="L1698" s="31" t="s">
        <v>95</v>
      </c>
    </row>
    <row r="1699" spans="1:12" x14ac:dyDescent="0.2">
      <c r="A1699" t="str">
        <f>VLOOKUP(B1699,StateFIPS!A$2:B$52,2)</f>
        <v>North Carolina</v>
      </c>
      <c r="B1699">
        <f t="shared" si="27"/>
        <v>37</v>
      </c>
      <c r="C1699" s="31" t="s">
        <v>1409</v>
      </c>
      <c r="D1699" s="31" t="s">
        <v>3285</v>
      </c>
      <c r="E1699" s="31" t="s">
        <v>3299</v>
      </c>
      <c r="F1699" s="31" t="s">
        <v>3300</v>
      </c>
      <c r="G1699" s="33">
        <v>5229.1420388554598</v>
      </c>
      <c r="H1699" s="31" t="s">
        <v>94</v>
      </c>
      <c r="I1699" s="33">
        <v>370.86113750748001</v>
      </c>
      <c r="J1699" s="33">
        <v>14.1</v>
      </c>
      <c r="K1699" s="31" t="s">
        <v>94</v>
      </c>
      <c r="L1699" s="31" t="s">
        <v>95</v>
      </c>
    </row>
    <row r="1700" spans="1:12" x14ac:dyDescent="0.2">
      <c r="A1700" t="str">
        <f>VLOOKUP(B1700,StateFIPS!A$2:B$52,2)</f>
        <v>North Carolina</v>
      </c>
      <c r="B1700">
        <f t="shared" si="27"/>
        <v>37</v>
      </c>
      <c r="C1700" s="31" t="s">
        <v>2714</v>
      </c>
      <c r="D1700" s="31" t="s">
        <v>3285</v>
      </c>
      <c r="E1700" s="31" t="s">
        <v>3299</v>
      </c>
      <c r="F1700" s="31" t="s">
        <v>3300</v>
      </c>
      <c r="G1700" s="33">
        <v>5229.1420388554598</v>
      </c>
      <c r="H1700" s="31" t="s">
        <v>94</v>
      </c>
      <c r="I1700" s="33">
        <v>370.86113750748001</v>
      </c>
      <c r="J1700" s="33">
        <v>14.1</v>
      </c>
      <c r="K1700" s="31" t="s">
        <v>94</v>
      </c>
      <c r="L1700" s="31" t="s">
        <v>95</v>
      </c>
    </row>
    <row r="1701" spans="1:12" x14ac:dyDescent="0.2">
      <c r="A1701" t="str">
        <f>VLOOKUP(B1701,StateFIPS!A$2:B$52,2)</f>
        <v>North Carolina</v>
      </c>
      <c r="B1701">
        <f t="shared" si="27"/>
        <v>37</v>
      </c>
      <c r="C1701" s="31" t="s">
        <v>1410</v>
      </c>
      <c r="D1701" s="31" t="s">
        <v>3285</v>
      </c>
      <c r="E1701" s="31" t="s">
        <v>3299</v>
      </c>
      <c r="F1701" s="31" t="s">
        <v>3300</v>
      </c>
      <c r="G1701" s="33">
        <v>5229.1420388554598</v>
      </c>
      <c r="H1701" s="31" t="s">
        <v>94</v>
      </c>
      <c r="I1701" s="33">
        <v>370.86113750748001</v>
      </c>
      <c r="J1701" s="33">
        <v>14.1</v>
      </c>
      <c r="K1701" s="31" t="s">
        <v>94</v>
      </c>
      <c r="L1701" s="31" t="s">
        <v>95</v>
      </c>
    </row>
    <row r="1702" spans="1:12" x14ac:dyDescent="0.2">
      <c r="A1702" t="str">
        <f>VLOOKUP(B1702,StateFIPS!A$2:B$52,2)</f>
        <v>North Carolina</v>
      </c>
      <c r="B1702">
        <f t="shared" si="27"/>
        <v>37</v>
      </c>
      <c r="C1702" s="31" t="s">
        <v>1793</v>
      </c>
      <c r="D1702" s="31" t="s">
        <v>3285</v>
      </c>
      <c r="E1702" s="31" t="s">
        <v>3299</v>
      </c>
      <c r="F1702" s="31" t="s">
        <v>3300</v>
      </c>
      <c r="G1702" s="33">
        <v>5229.1420388554598</v>
      </c>
      <c r="H1702" s="31" t="s">
        <v>94</v>
      </c>
      <c r="I1702" s="33">
        <v>370.86113750748001</v>
      </c>
      <c r="J1702" s="33">
        <v>14.1</v>
      </c>
      <c r="K1702" s="31" t="s">
        <v>94</v>
      </c>
      <c r="L1702" s="31" t="s">
        <v>95</v>
      </c>
    </row>
    <row r="1703" spans="1:12" x14ac:dyDescent="0.2">
      <c r="A1703" t="str">
        <f>VLOOKUP(B1703,StateFIPS!A$2:B$52,2)</f>
        <v>North Carolina</v>
      </c>
      <c r="B1703">
        <f t="shared" si="27"/>
        <v>37</v>
      </c>
      <c r="C1703" s="31" t="s">
        <v>1411</v>
      </c>
      <c r="D1703" s="31" t="s">
        <v>3285</v>
      </c>
      <c r="E1703" s="31" t="s">
        <v>3299</v>
      </c>
      <c r="F1703" s="31" t="s">
        <v>3300</v>
      </c>
      <c r="G1703" s="33">
        <v>5229.1420388554598</v>
      </c>
      <c r="H1703" s="31" t="s">
        <v>94</v>
      </c>
      <c r="I1703" s="33">
        <v>370.86113750748001</v>
      </c>
      <c r="J1703" s="33">
        <v>14.1</v>
      </c>
      <c r="K1703" s="31" t="s">
        <v>94</v>
      </c>
      <c r="L1703" s="31" t="s">
        <v>95</v>
      </c>
    </row>
    <row r="1704" spans="1:12" x14ac:dyDescent="0.2">
      <c r="A1704" t="str">
        <f>VLOOKUP(B1704,StateFIPS!A$2:B$52,2)</f>
        <v>North Carolina</v>
      </c>
      <c r="B1704">
        <f t="shared" si="27"/>
        <v>37</v>
      </c>
      <c r="C1704" s="31" t="s">
        <v>1426</v>
      </c>
      <c r="D1704" s="31" t="s">
        <v>3285</v>
      </c>
      <c r="E1704" s="31" t="s">
        <v>3299</v>
      </c>
      <c r="F1704" s="31" t="s">
        <v>3300</v>
      </c>
      <c r="G1704" s="33">
        <v>5229.1420388554598</v>
      </c>
      <c r="H1704" s="31" t="s">
        <v>94</v>
      </c>
      <c r="I1704" s="33">
        <v>370.86113750748001</v>
      </c>
      <c r="J1704" s="33">
        <v>14.1</v>
      </c>
      <c r="K1704" s="31" t="s">
        <v>94</v>
      </c>
      <c r="L1704" s="31" t="s">
        <v>95</v>
      </c>
    </row>
    <row r="1705" spans="1:12" x14ac:dyDescent="0.2">
      <c r="A1705" t="str">
        <f>VLOOKUP(B1705,StateFIPS!A$2:B$52,2)</f>
        <v>North Carolina</v>
      </c>
      <c r="B1705">
        <f t="shared" si="27"/>
        <v>37</v>
      </c>
      <c r="C1705" s="31" t="s">
        <v>1784</v>
      </c>
      <c r="D1705" s="31" t="s">
        <v>3285</v>
      </c>
      <c r="E1705" s="31" t="s">
        <v>3299</v>
      </c>
      <c r="F1705" s="31" t="s">
        <v>3300</v>
      </c>
      <c r="G1705" s="33">
        <v>5229.1420388554598</v>
      </c>
      <c r="H1705" s="31" t="s">
        <v>94</v>
      </c>
      <c r="I1705" s="33">
        <v>370.86113750748001</v>
      </c>
      <c r="J1705" s="33">
        <v>14.1</v>
      </c>
      <c r="K1705" s="31" t="s">
        <v>94</v>
      </c>
      <c r="L1705" s="31" t="s">
        <v>95</v>
      </c>
    </row>
    <row r="1706" spans="1:12" x14ac:dyDescent="0.2">
      <c r="A1706" t="str">
        <f>VLOOKUP(B1706,StateFIPS!A$2:B$52,2)</f>
        <v>North Carolina</v>
      </c>
      <c r="B1706">
        <f t="shared" si="27"/>
        <v>37</v>
      </c>
      <c r="C1706" s="31" t="s">
        <v>1775</v>
      </c>
      <c r="D1706" s="31" t="s">
        <v>3285</v>
      </c>
      <c r="E1706" s="31" t="s">
        <v>3299</v>
      </c>
      <c r="F1706" s="31" t="s">
        <v>3300</v>
      </c>
      <c r="G1706" s="33">
        <v>1153.3862527716201</v>
      </c>
      <c r="H1706" s="31" t="s">
        <v>94</v>
      </c>
      <c r="I1706" s="33">
        <v>81.800443458980197</v>
      </c>
      <c r="J1706" s="33">
        <v>14.1</v>
      </c>
      <c r="K1706" s="31" t="s">
        <v>94</v>
      </c>
      <c r="L1706" s="31" t="s">
        <v>95</v>
      </c>
    </row>
    <row r="1707" spans="1:12" x14ac:dyDescent="0.2">
      <c r="A1707" t="str">
        <f>VLOOKUP(B1707,StateFIPS!A$2:B$52,2)</f>
        <v>North Carolina</v>
      </c>
      <c r="B1707">
        <f t="shared" si="27"/>
        <v>37</v>
      </c>
      <c r="C1707" s="31" t="s">
        <v>1413</v>
      </c>
      <c r="D1707" s="31" t="s">
        <v>3285</v>
      </c>
      <c r="E1707" s="31" t="s">
        <v>3299</v>
      </c>
      <c r="F1707" s="31" t="s">
        <v>3300</v>
      </c>
      <c r="G1707" s="33">
        <v>5229.1420388554598</v>
      </c>
      <c r="H1707" s="31" t="s">
        <v>94</v>
      </c>
      <c r="I1707" s="33">
        <v>370.86113750748001</v>
      </c>
      <c r="J1707" s="33">
        <v>14.1</v>
      </c>
      <c r="K1707" s="31" t="s">
        <v>94</v>
      </c>
      <c r="L1707" s="31" t="s">
        <v>95</v>
      </c>
    </row>
    <row r="1708" spans="1:12" x14ac:dyDescent="0.2">
      <c r="A1708" t="str">
        <f>VLOOKUP(B1708,StateFIPS!A$2:B$52,2)</f>
        <v>North Carolina</v>
      </c>
      <c r="B1708">
        <f t="shared" si="27"/>
        <v>37</v>
      </c>
      <c r="C1708" s="31" t="s">
        <v>1402</v>
      </c>
      <c r="D1708" s="31" t="s">
        <v>3285</v>
      </c>
      <c r="E1708" s="31" t="s">
        <v>3299</v>
      </c>
      <c r="F1708" s="31" t="s">
        <v>3300</v>
      </c>
      <c r="G1708" s="33">
        <v>5229.1420388554598</v>
      </c>
      <c r="H1708" s="31" t="s">
        <v>94</v>
      </c>
      <c r="I1708" s="33">
        <v>370.86113750748001</v>
      </c>
      <c r="J1708" s="33">
        <v>14.1</v>
      </c>
      <c r="K1708" s="31" t="s">
        <v>94</v>
      </c>
      <c r="L1708" s="31" t="s">
        <v>95</v>
      </c>
    </row>
    <row r="1709" spans="1:12" x14ac:dyDescent="0.2">
      <c r="A1709" t="str">
        <f>VLOOKUP(B1709,StateFIPS!A$2:B$52,2)</f>
        <v>North Carolina</v>
      </c>
      <c r="B1709">
        <f t="shared" si="27"/>
        <v>37</v>
      </c>
      <c r="C1709" s="31" t="s">
        <v>1415</v>
      </c>
      <c r="D1709" s="31" t="s">
        <v>3285</v>
      </c>
      <c r="E1709" s="31" t="s">
        <v>3299</v>
      </c>
      <c r="F1709" s="31" t="s">
        <v>3300</v>
      </c>
      <c r="G1709" s="33">
        <v>5229.1420388554598</v>
      </c>
      <c r="H1709" s="31" t="s">
        <v>94</v>
      </c>
      <c r="I1709" s="33">
        <v>370.86113750748001</v>
      </c>
      <c r="J1709" s="33">
        <v>14.1</v>
      </c>
      <c r="K1709" s="31" t="s">
        <v>94</v>
      </c>
      <c r="L1709" s="31" t="s">
        <v>95</v>
      </c>
    </row>
    <row r="1710" spans="1:12" x14ac:dyDescent="0.2">
      <c r="A1710" t="str">
        <f>VLOOKUP(B1710,StateFIPS!A$2:B$52,2)</f>
        <v>North Carolina</v>
      </c>
      <c r="B1710">
        <f t="shared" si="27"/>
        <v>37</v>
      </c>
      <c r="C1710" s="31" t="s">
        <v>1416</v>
      </c>
      <c r="D1710" s="31" t="s">
        <v>3285</v>
      </c>
      <c r="E1710" s="31" t="s">
        <v>3299</v>
      </c>
      <c r="F1710" s="31" t="s">
        <v>3300</v>
      </c>
      <c r="G1710" s="33">
        <v>5229.1420388554598</v>
      </c>
      <c r="H1710" s="31" t="s">
        <v>94</v>
      </c>
      <c r="I1710" s="33">
        <v>370.86113750748001</v>
      </c>
      <c r="J1710" s="33">
        <v>14.1</v>
      </c>
      <c r="K1710" s="31" t="s">
        <v>94</v>
      </c>
      <c r="L1710" s="31" t="s">
        <v>95</v>
      </c>
    </row>
    <row r="1711" spans="1:12" x14ac:dyDescent="0.2">
      <c r="A1711" t="str">
        <f>VLOOKUP(B1711,StateFIPS!A$2:B$52,2)</f>
        <v>North Carolina</v>
      </c>
      <c r="B1711">
        <f t="shared" si="27"/>
        <v>37</v>
      </c>
      <c r="C1711" s="31" t="s">
        <v>1417</v>
      </c>
      <c r="D1711" s="31" t="s">
        <v>3285</v>
      </c>
      <c r="E1711" s="31" t="s">
        <v>3299</v>
      </c>
      <c r="F1711" s="31" t="s">
        <v>3300</v>
      </c>
      <c r="G1711" s="33">
        <v>5229.1420388554598</v>
      </c>
      <c r="H1711" s="31" t="s">
        <v>94</v>
      </c>
      <c r="I1711" s="33">
        <v>370.86113750748001</v>
      </c>
      <c r="J1711" s="33">
        <v>14.1</v>
      </c>
      <c r="K1711" s="31" t="s">
        <v>94</v>
      </c>
      <c r="L1711" s="31" t="s">
        <v>95</v>
      </c>
    </row>
    <row r="1712" spans="1:12" x14ac:dyDescent="0.2">
      <c r="A1712" t="str">
        <f>VLOOKUP(B1712,StateFIPS!A$2:B$52,2)</f>
        <v>North Carolina</v>
      </c>
      <c r="B1712">
        <f t="shared" si="27"/>
        <v>37</v>
      </c>
      <c r="C1712" s="31" t="s">
        <v>1779</v>
      </c>
      <c r="D1712" s="31" t="s">
        <v>3285</v>
      </c>
      <c r="E1712" s="31" t="s">
        <v>3299</v>
      </c>
      <c r="F1712" s="31" t="s">
        <v>3300</v>
      </c>
      <c r="G1712" s="33">
        <v>5229.1420388554598</v>
      </c>
      <c r="H1712" s="31" t="s">
        <v>94</v>
      </c>
      <c r="I1712" s="33">
        <v>370.86113750748001</v>
      </c>
      <c r="J1712" s="33">
        <v>14.1</v>
      </c>
      <c r="K1712" s="31" t="s">
        <v>94</v>
      </c>
      <c r="L1712" s="31" t="s">
        <v>95</v>
      </c>
    </row>
    <row r="1713" spans="1:12" x14ac:dyDescent="0.2">
      <c r="A1713" t="str">
        <f>VLOOKUP(B1713,StateFIPS!A$2:B$52,2)</f>
        <v>North Carolina</v>
      </c>
      <c r="B1713">
        <f t="shared" si="27"/>
        <v>37</v>
      </c>
      <c r="C1713" s="31" t="s">
        <v>1418</v>
      </c>
      <c r="D1713" s="31" t="s">
        <v>3285</v>
      </c>
      <c r="E1713" s="31" t="s">
        <v>3299</v>
      </c>
      <c r="F1713" s="31" t="s">
        <v>3300</v>
      </c>
      <c r="G1713" s="33">
        <v>5229.1420388554598</v>
      </c>
      <c r="H1713" s="31" t="s">
        <v>94</v>
      </c>
      <c r="I1713" s="33">
        <v>370.86113750748001</v>
      </c>
      <c r="J1713" s="33">
        <v>14.1</v>
      </c>
      <c r="K1713" s="31" t="s">
        <v>94</v>
      </c>
      <c r="L1713" s="31" t="s">
        <v>95</v>
      </c>
    </row>
    <row r="1714" spans="1:12" x14ac:dyDescent="0.2">
      <c r="A1714" t="str">
        <f>VLOOKUP(B1714,StateFIPS!A$2:B$52,2)</f>
        <v>North Carolina</v>
      </c>
      <c r="B1714">
        <f t="shared" si="27"/>
        <v>37</v>
      </c>
      <c r="C1714" s="31" t="s">
        <v>1419</v>
      </c>
      <c r="D1714" s="31" t="s">
        <v>3285</v>
      </c>
      <c r="E1714" s="31" t="s">
        <v>3299</v>
      </c>
      <c r="F1714" s="31" t="s">
        <v>3300</v>
      </c>
      <c r="G1714" s="33">
        <v>1730.0793791574299</v>
      </c>
      <c r="H1714" s="31" t="s">
        <v>94</v>
      </c>
      <c r="I1714" s="33">
        <v>122.70066518847</v>
      </c>
      <c r="J1714" s="33">
        <v>14.1</v>
      </c>
      <c r="K1714" s="31" t="s">
        <v>94</v>
      </c>
      <c r="L1714" s="31" t="s">
        <v>95</v>
      </c>
    </row>
    <row r="1715" spans="1:12" x14ac:dyDescent="0.2">
      <c r="A1715" t="str">
        <f>VLOOKUP(B1715,StateFIPS!A$2:B$52,2)</f>
        <v>North Carolina</v>
      </c>
      <c r="B1715">
        <f t="shared" si="27"/>
        <v>37</v>
      </c>
      <c r="C1715" s="31" t="s">
        <v>2760</v>
      </c>
      <c r="D1715" s="31" t="s">
        <v>3285</v>
      </c>
      <c r="E1715" s="31" t="s">
        <v>3299</v>
      </c>
      <c r="F1715" s="31" t="s">
        <v>3300</v>
      </c>
      <c r="G1715" s="33">
        <v>5229.1420388554598</v>
      </c>
      <c r="H1715" s="31" t="s">
        <v>94</v>
      </c>
      <c r="I1715" s="33">
        <v>370.86113750748001</v>
      </c>
      <c r="J1715" s="33">
        <v>14.1</v>
      </c>
      <c r="K1715" s="31" t="s">
        <v>94</v>
      </c>
      <c r="L1715" s="31" t="s">
        <v>95</v>
      </c>
    </row>
    <row r="1716" spans="1:12" x14ac:dyDescent="0.2">
      <c r="A1716" t="str">
        <f>VLOOKUP(B1716,StateFIPS!A$2:B$52,2)</f>
        <v>North Carolina</v>
      </c>
      <c r="B1716">
        <f t="shared" si="27"/>
        <v>37</v>
      </c>
      <c r="C1716" s="31" t="s">
        <v>1420</v>
      </c>
      <c r="D1716" s="31" t="s">
        <v>3285</v>
      </c>
      <c r="E1716" s="31" t="s">
        <v>3299</v>
      </c>
      <c r="F1716" s="31" t="s">
        <v>3300</v>
      </c>
      <c r="G1716" s="33">
        <v>5229.1420388554598</v>
      </c>
      <c r="H1716" s="31" t="s">
        <v>94</v>
      </c>
      <c r="I1716" s="33">
        <v>370.86113750748001</v>
      </c>
      <c r="J1716" s="33">
        <v>14.1</v>
      </c>
      <c r="K1716" s="31" t="s">
        <v>94</v>
      </c>
      <c r="L1716" s="31" t="s">
        <v>95</v>
      </c>
    </row>
    <row r="1717" spans="1:12" x14ac:dyDescent="0.2">
      <c r="A1717" t="str">
        <f>VLOOKUP(B1717,StateFIPS!A$2:B$52,2)</f>
        <v>North Carolina</v>
      </c>
      <c r="B1717">
        <f t="shared" si="27"/>
        <v>37</v>
      </c>
      <c r="C1717" s="31" t="s">
        <v>2712</v>
      </c>
      <c r="D1717" s="31" t="s">
        <v>3285</v>
      </c>
      <c r="E1717" s="31" t="s">
        <v>3299</v>
      </c>
      <c r="F1717" s="31" t="s">
        <v>3300</v>
      </c>
      <c r="G1717" s="33">
        <v>5229.1420388554598</v>
      </c>
      <c r="H1717" s="31" t="s">
        <v>94</v>
      </c>
      <c r="I1717" s="33">
        <v>370.86113750748001</v>
      </c>
      <c r="J1717" s="33">
        <v>14.1</v>
      </c>
      <c r="K1717" s="31" t="s">
        <v>94</v>
      </c>
      <c r="L1717" s="31" t="s">
        <v>95</v>
      </c>
    </row>
    <row r="1718" spans="1:12" x14ac:dyDescent="0.2">
      <c r="A1718" t="str">
        <f>VLOOKUP(B1718,StateFIPS!A$2:B$52,2)</f>
        <v>North Carolina</v>
      </c>
      <c r="B1718">
        <f t="shared" si="27"/>
        <v>37</v>
      </c>
      <c r="C1718" s="31" t="s">
        <v>1421</v>
      </c>
      <c r="D1718" s="31" t="s">
        <v>3285</v>
      </c>
      <c r="E1718" s="31" t="s">
        <v>3299</v>
      </c>
      <c r="F1718" s="31" t="s">
        <v>3300</v>
      </c>
      <c r="G1718" s="33">
        <v>5094.1226164079899</v>
      </c>
      <c r="H1718" s="31" t="s">
        <v>94</v>
      </c>
      <c r="I1718" s="33">
        <v>361.28529194382901</v>
      </c>
      <c r="J1718" s="33">
        <v>14.1</v>
      </c>
      <c r="K1718" s="31" t="s">
        <v>94</v>
      </c>
      <c r="L1718" s="31" t="s">
        <v>95</v>
      </c>
    </row>
    <row r="1719" spans="1:12" x14ac:dyDescent="0.2">
      <c r="A1719" t="str">
        <f>VLOOKUP(B1719,StateFIPS!A$2:B$52,2)</f>
        <v>North Carolina</v>
      </c>
      <c r="B1719">
        <f t="shared" si="27"/>
        <v>37</v>
      </c>
      <c r="C1719" s="31" t="s">
        <v>1422</v>
      </c>
      <c r="D1719" s="31" t="s">
        <v>3285</v>
      </c>
      <c r="E1719" s="31" t="s">
        <v>3299</v>
      </c>
      <c r="F1719" s="31" t="s">
        <v>3300</v>
      </c>
      <c r="G1719" s="33">
        <v>5229.1420388554598</v>
      </c>
      <c r="H1719" s="31" t="s">
        <v>94</v>
      </c>
      <c r="I1719" s="33">
        <v>370.86113750748001</v>
      </c>
      <c r="J1719" s="33">
        <v>14.1</v>
      </c>
      <c r="K1719" s="31" t="s">
        <v>94</v>
      </c>
      <c r="L1719" s="31" t="s">
        <v>95</v>
      </c>
    </row>
    <row r="1720" spans="1:12" x14ac:dyDescent="0.2">
      <c r="A1720" t="str">
        <f>VLOOKUP(B1720,StateFIPS!A$2:B$52,2)</f>
        <v>North Carolina</v>
      </c>
      <c r="B1720">
        <f t="shared" si="27"/>
        <v>37</v>
      </c>
      <c r="C1720" s="31" t="s">
        <v>2713</v>
      </c>
      <c r="D1720" s="31" t="s">
        <v>3285</v>
      </c>
      <c r="E1720" s="31" t="s">
        <v>3299</v>
      </c>
      <c r="F1720" s="31" t="s">
        <v>3300</v>
      </c>
      <c r="G1720" s="33">
        <v>5229.1420388554598</v>
      </c>
      <c r="H1720" s="31" t="s">
        <v>94</v>
      </c>
      <c r="I1720" s="33">
        <v>370.86113750748001</v>
      </c>
      <c r="J1720" s="33">
        <v>14.1</v>
      </c>
      <c r="K1720" s="31" t="s">
        <v>94</v>
      </c>
      <c r="L1720" s="31" t="s">
        <v>95</v>
      </c>
    </row>
    <row r="1721" spans="1:12" x14ac:dyDescent="0.2">
      <c r="A1721" t="str">
        <f>VLOOKUP(B1721,StateFIPS!A$2:B$52,2)</f>
        <v>North Carolina</v>
      </c>
      <c r="B1721">
        <f t="shared" si="27"/>
        <v>37</v>
      </c>
      <c r="C1721" s="31" t="s">
        <v>1423</v>
      </c>
      <c r="D1721" s="31" t="s">
        <v>3285</v>
      </c>
      <c r="E1721" s="31" t="s">
        <v>3299</v>
      </c>
      <c r="F1721" s="31" t="s">
        <v>3300</v>
      </c>
      <c r="G1721" s="33">
        <v>5229.1420388554598</v>
      </c>
      <c r="H1721" s="31" t="s">
        <v>94</v>
      </c>
      <c r="I1721" s="33">
        <v>370.86113750748001</v>
      </c>
      <c r="J1721" s="33">
        <v>14.1</v>
      </c>
      <c r="K1721" s="31" t="s">
        <v>94</v>
      </c>
      <c r="L1721" s="31" t="s">
        <v>95</v>
      </c>
    </row>
    <row r="1722" spans="1:12" x14ac:dyDescent="0.2">
      <c r="A1722" t="str">
        <f>VLOOKUP(B1722,StateFIPS!A$2:B$52,2)</f>
        <v>North Carolina</v>
      </c>
      <c r="B1722">
        <f t="shared" si="27"/>
        <v>37</v>
      </c>
      <c r="C1722" s="31" t="s">
        <v>1424</v>
      </c>
      <c r="D1722" s="31" t="s">
        <v>3285</v>
      </c>
      <c r="E1722" s="31" t="s">
        <v>3299</v>
      </c>
      <c r="F1722" s="31" t="s">
        <v>3300</v>
      </c>
      <c r="G1722" s="33">
        <v>5229.1420388554598</v>
      </c>
      <c r="H1722" s="31" t="s">
        <v>94</v>
      </c>
      <c r="I1722" s="33">
        <v>370.86113750748001</v>
      </c>
      <c r="J1722" s="33">
        <v>14.1</v>
      </c>
      <c r="K1722" s="31" t="s">
        <v>94</v>
      </c>
      <c r="L1722" s="31" t="s">
        <v>95</v>
      </c>
    </row>
    <row r="1723" spans="1:12" x14ac:dyDescent="0.2">
      <c r="A1723" t="str">
        <f>VLOOKUP(B1723,StateFIPS!A$2:B$52,2)</f>
        <v>North Carolina</v>
      </c>
      <c r="B1723">
        <f t="shared" si="27"/>
        <v>37</v>
      </c>
      <c r="C1723" s="31" t="s">
        <v>1814</v>
      </c>
      <c r="D1723" s="31" t="s">
        <v>3285</v>
      </c>
      <c r="E1723" s="31" t="s">
        <v>3299</v>
      </c>
      <c r="F1723" s="31" t="s">
        <v>3300</v>
      </c>
      <c r="G1723" s="33">
        <v>5229.1420388554598</v>
      </c>
      <c r="H1723" s="31" t="s">
        <v>94</v>
      </c>
      <c r="I1723" s="33">
        <v>370.86113750748001</v>
      </c>
      <c r="J1723" s="33">
        <v>14.1</v>
      </c>
      <c r="K1723" s="31" t="s">
        <v>94</v>
      </c>
      <c r="L1723" s="31" t="s">
        <v>95</v>
      </c>
    </row>
    <row r="1724" spans="1:12" x14ac:dyDescent="0.2">
      <c r="A1724" t="str">
        <f>VLOOKUP(B1724,StateFIPS!A$2:B$52,2)</f>
        <v>North Carolina</v>
      </c>
      <c r="B1724">
        <f t="shared" si="27"/>
        <v>37</v>
      </c>
      <c r="C1724" s="31" t="s">
        <v>1425</v>
      </c>
      <c r="D1724" s="31" t="s">
        <v>3285</v>
      </c>
      <c r="E1724" s="31" t="s">
        <v>3299</v>
      </c>
      <c r="F1724" s="31" t="s">
        <v>3300</v>
      </c>
      <c r="G1724" s="33">
        <v>5229.1420388554598</v>
      </c>
      <c r="H1724" s="31" t="s">
        <v>94</v>
      </c>
      <c r="I1724" s="33">
        <v>370.86113750748001</v>
      </c>
      <c r="J1724" s="33">
        <v>14.1</v>
      </c>
      <c r="K1724" s="31" t="s">
        <v>94</v>
      </c>
      <c r="L1724" s="31" t="s">
        <v>95</v>
      </c>
    </row>
    <row r="1725" spans="1:12" x14ac:dyDescent="0.2">
      <c r="A1725" t="str">
        <f>VLOOKUP(B1725,StateFIPS!A$2:B$52,2)</f>
        <v>North Carolina</v>
      </c>
      <c r="B1725">
        <f t="shared" si="27"/>
        <v>37</v>
      </c>
      <c r="C1725" s="31" t="s">
        <v>1806</v>
      </c>
      <c r="D1725" s="31" t="s">
        <v>3285</v>
      </c>
      <c r="E1725" s="31" t="s">
        <v>3299</v>
      </c>
      <c r="F1725" s="31" t="s">
        <v>3300</v>
      </c>
      <c r="G1725" s="33">
        <v>5286.35365853659</v>
      </c>
      <c r="H1725" s="31" t="s">
        <v>94</v>
      </c>
      <c r="I1725" s="33">
        <v>374.918699186992</v>
      </c>
      <c r="J1725" s="33">
        <v>14.1</v>
      </c>
      <c r="K1725" s="31" t="s">
        <v>94</v>
      </c>
      <c r="L1725" s="31" t="s">
        <v>95</v>
      </c>
    </row>
    <row r="1726" spans="1:12" x14ac:dyDescent="0.2">
      <c r="A1726" t="str">
        <f>VLOOKUP(B1726,StateFIPS!A$2:B$52,2)</f>
        <v>North Carolina</v>
      </c>
      <c r="B1726">
        <f t="shared" si="27"/>
        <v>37</v>
      </c>
      <c r="C1726" s="31" t="s">
        <v>1443</v>
      </c>
      <c r="D1726" s="31" t="s">
        <v>3285</v>
      </c>
      <c r="E1726" s="31" t="s">
        <v>3299</v>
      </c>
      <c r="F1726" s="31" t="s">
        <v>3300</v>
      </c>
      <c r="G1726" s="33">
        <v>5229.1420388554598</v>
      </c>
      <c r="H1726" s="31" t="s">
        <v>94</v>
      </c>
      <c r="I1726" s="33">
        <v>370.86113750748001</v>
      </c>
      <c r="J1726" s="33">
        <v>14.1</v>
      </c>
      <c r="K1726" s="31" t="s">
        <v>94</v>
      </c>
      <c r="L1726" s="31" t="s">
        <v>95</v>
      </c>
    </row>
    <row r="1727" spans="1:12" x14ac:dyDescent="0.2">
      <c r="A1727" t="str">
        <f>VLOOKUP(B1727,StateFIPS!A$2:B$52,2)</f>
        <v>North Dakota</v>
      </c>
      <c r="B1727">
        <f t="shared" si="27"/>
        <v>38</v>
      </c>
      <c r="C1727" s="31" t="s">
        <v>1391</v>
      </c>
      <c r="D1727" s="31" t="s">
        <v>3285</v>
      </c>
      <c r="E1727" s="31" t="s">
        <v>3299</v>
      </c>
      <c r="F1727" s="31" t="s">
        <v>3300</v>
      </c>
      <c r="G1727" s="33">
        <v>835.79666011787799</v>
      </c>
      <c r="H1727" s="31" t="s">
        <v>94</v>
      </c>
      <c r="I1727" s="33">
        <v>59.276358873608402</v>
      </c>
      <c r="J1727" s="33">
        <v>14.1</v>
      </c>
      <c r="K1727" s="31" t="s">
        <v>94</v>
      </c>
      <c r="L1727" s="31" t="s">
        <v>95</v>
      </c>
    </row>
    <row r="1728" spans="1:12" x14ac:dyDescent="0.2">
      <c r="A1728" t="str">
        <f>VLOOKUP(B1728,StateFIPS!A$2:B$52,2)</f>
        <v>North Dakota</v>
      </c>
      <c r="B1728">
        <f t="shared" si="27"/>
        <v>38</v>
      </c>
      <c r="C1728" s="31" t="s">
        <v>1414</v>
      </c>
      <c r="D1728" s="31" t="s">
        <v>3285</v>
      </c>
      <c r="E1728" s="31" t="s">
        <v>3299</v>
      </c>
      <c r="F1728" s="31" t="s">
        <v>3300</v>
      </c>
      <c r="G1728" s="33">
        <v>835.79666011787799</v>
      </c>
      <c r="H1728" s="31" t="s">
        <v>94</v>
      </c>
      <c r="I1728" s="33">
        <v>59.276358873608402</v>
      </c>
      <c r="J1728" s="33">
        <v>14.1</v>
      </c>
      <c r="K1728" s="31" t="s">
        <v>94</v>
      </c>
      <c r="L1728" s="31" t="s">
        <v>95</v>
      </c>
    </row>
    <row r="1729" spans="1:12" x14ac:dyDescent="0.2">
      <c r="A1729" t="str">
        <f>VLOOKUP(B1729,StateFIPS!A$2:B$52,2)</f>
        <v>North Dakota</v>
      </c>
      <c r="B1729">
        <f t="shared" si="27"/>
        <v>38</v>
      </c>
      <c r="C1729" s="31" t="s">
        <v>1390</v>
      </c>
      <c r="D1729" s="31" t="s">
        <v>3285</v>
      </c>
      <c r="E1729" s="31" t="s">
        <v>3299</v>
      </c>
      <c r="F1729" s="31" t="s">
        <v>3300</v>
      </c>
      <c r="G1729" s="33">
        <v>835.79666011787799</v>
      </c>
      <c r="H1729" s="31" t="s">
        <v>94</v>
      </c>
      <c r="I1729" s="33">
        <v>59.276358873608402</v>
      </c>
      <c r="J1729" s="33">
        <v>14.1</v>
      </c>
      <c r="K1729" s="31" t="s">
        <v>94</v>
      </c>
      <c r="L1729" s="31" t="s">
        <v>95</v>
      </c>
    </row>
    <row r="1730" spans="1:12" x14ac:dyDescent="0.2">
      <c r="A1730" t="str">
        <f>VLOOKUP(B1730,StateFIPS!A$2:B$52,2)</f>
        <v>North Dakota</v>
      </c>
      <c r="B1730">
        <f t="shared" si="27"/>
        <v>38</v>
      </c>
      <c r="C1730" s="31" t="s">
        <v>1412</v>
      </c>
      <c r="D1730" s="31" t="s">
        <v>3285</v>
      </c>
      <c r="E1730" s="31" t="s">
        <v>3299</v>
      </c>
      <c r="F1730" s="31" t="s">
        <v>3300</v>
      </c>
      <c r="G1730" s="33">
        <v>835.79666011787799</v>
      </c>
      <c r="H1730" s="31" t="s">
        <v>94</v>
      </c>
      <c r="I1730" s="33">
        <v>59.276358873608402</v>
      </c>
      <c r="J1730" s="33">
        <v>14.1</v>
      </c>
      <c r="K1730" s="31" t="s">
        <v>94</v>
      </c>
      <c r="L1730" s="31" t="s">
        <v>95</v>
      </c>
    </row>
    <row r="1731" spans="1:12" x14ac:dyDescent="0.2">
      <c r="A1731" t="str">
        <f>VLOOKUP(B1731,StateFIPS!A$2:B$52,2)</f>
        <v>North Dakota</v>
      </c>
      <c r="B1731">
        <f t="shared" ref="B1731:B1794" si="28">VALUE(LEFT(C1731,2))</f>
        <v>38</v>
      </c>
      <c r="C1731" s="31" t="s">
        <v>1384</v>
      </c>
      <c r="D1731" s="31" t="s">
        <v>3285</v>
      </c>
      <c r="E1731" s="31" t="s">
        <v>3299</v>
      </c>
      <c r="F1731" s="31" t="s">
        <v>3300</v>
      </c>
      <c r="G1731" s="33">
        <v>835.79666011787799</v>
      </c>
      <c r="H1731" s="31" t="s">
        <v>94</v>
      </c>
      <c r="I1731" s="33">
        <v>59.276358873608402</v>
      </c>
      <c r="J1731" s="33">
        <v>14.1</v>
      </c>
      <c r="K1731" s="31" t="s">
        <v>94</v>
      </c>
      <c r="L1731" s="31" t="s">
        <v>95</v>
      </c>
    </row>
    <row r="1732" spans="1:12" x14ac:dyDescent="0.2">
      <c r="A1732" t="str">
        <f>VLOOKUP(B1732,StateFIPS!A$2:B$52,2)</f>
        <v>North Dakota</v>
      </c>
      <c r="B1732">
        <f t="shared" si="28"/>
        <v>38</v>
      </c>
      <c r="C1732" s="31" t="s">
        <v>1385</v>
      </c>
      <c r="D1732" s="31" t="s">
        <v>3285</v>
      </c>
      <c r="E1732" s="31" t="s">
        <v>3299</v>
      </c>
      <c r="F1732" s="31" t="s">
        <v>3300</v>
      </c>
      <c r="G1732" s="33">
        <v>835.79666011787799</v>
      </c>
      <c r="H1732" s="31" t="s">
        <v>94</v>
      </c>
      <c r="I1732" s="33">
        <v>59.276358873608402</v>
      </c>
      <c r="J1732" s="33">
        <v>14.1</v>
      </c>
      <c r="K1732" s="31" t="s">
        <v>94</v>
      </c>
      <c r="L1732" s="31" t="s">
        <v>95</v>
      </c>
    </row>
    <row r="1733" spans="1:12" x14ac:dyDescent="0.2">
      <c r="A1733" t="str">
        <f>VLOOKUP(B1733,StateFIPS!A$2:B$52,2)</f>
        <v>North Dakota</v>
      </c>
      <c r="B1733">
        <f t="shared" si="28"/>
        <v>38</v>
      </c>
      <c r="C1733" s="31" t="s">
        <v>3145</v>
      </c>
      <c r="D1733" s="31" t="s">
        <v>3285</v>
      </c>
      <c r="E1733" s="31" t="s">
        <v>3299</v>
      </c>
      <c r="F1733" s="31" t="s">
        <v>3300</v>
      </c>
      <c r="G1733" s="33">
        <v>835.79666011787799</v>
      </c>
      <c r="H1733" s="31" t="s">
        <v>94</v>
      </c>
      <c r="I1733" s="33">
        <v>59.276358873608402</v>
      </c>
      <c r="J1733" s="33">
        <v>14.1</v>
      </c>
      <c r="K1733" s="31" t="s">
        <v>94</v>
      </c>
      <c r="L1733" s="31" t="s">
        <v>95</v>
      </c>
    </row>
    <row r="1734" spans="1:12" x14ac:dyDescent="0.2">
      <c r="A1734" t="str">
        <f>VLOOKUP(B1734,StateFIPS!A$2:B$52,2)</f>
        <v>North Dakota</v>
      </c>
      <c r="B1734">
        <f t="shared" si="28"/>
        <v>38</v>
      </c>
      <c r="C1734" s="31" t="s">
        <v>1386</v>
      </c>
      <c r="D1734" s="31" t="s">
        <v>3285</v>
      </c>
      <c r="E1734" s="31" t="s">
        <v>3299</v>
      </c>
      <c r="F1734" s="31" t="s">
        <v>3300</v>
      </c>
      <c r="G1734" s="33">
        <v>835.79666011787799</v>
      </c>
      <c r="H1734" s="31" t="s">
        <v>94</v>
      </c>
      <c r="I1734" s="33">
        <v>59.276358873608402</v>
      </c>
      <c r="J1734" s="33">
        <v>14.1</v>
      </c>
      <c r="K1734" s="31" t="s">
        <v>94</v>
      </c>
      <c r="L1734" s="31" t="s">
        <v>95</v>
      </c>
    </row>
    <row r="1735" spans="1:12" x14ac:dyDescent="0.2">
      <c r="A1735" t="str">
        <f>VLOOKUP(B1735,StateFIPS!A$2:B$52,2)</f>
        <v>North Dakota</v>
      </c>
      <c r="B1735">
        <f t="shared" si="28"/>
        <v>38</v>
      </c>
      <c r="C1735" s="31" t="s">
        <v>1387</v>
      </c>
      <c r="D1735" s="31" t="s">
        <v>3285</v>
      </c>
      <c r="E1735" s="31" t="s">
        <v>3299</v>
      </c>
      <c r="F1735" s="31" t="s">
        <v>3300</v>
      </c>
      <c r="G1735" s="33">
        <v>19942.497053045201</v>
      </c>
      <c r="H1735" s="31" t="s">
        <v>94</v>
      </c>
      <c r="I1735" s="33">
        <v>1414.3614931237701</v>
      </c>
      <c r="J1735" s="33">
        <v>14.1</v>
      </c>
      <c r="K1735" s="31" t="s">
        <v>94</v>
      </c>
      <c r="L1735" s="31" t="s">
        <v>95</v>
      </c>
    </row>
    <row r="1736" spans="1:12" x14ac:dyDescent="0.2">
      <c r="A1736" t="str">
        <f>VLOOKUP(B1736,StateFIPS!A$2:B$52,2)</f>
        <v>North Dakota</v>
      </c>
      <c r="B1736">
        <f t="shared" si="28"/>
        <v>38</v>
      </c>
      <c r="C1736" s="31" t="s">
        <v>3143</v>
      </c>
      <c r="D1736" s="31" t="s">
        <v>3285</v>
      </c>
      <c r="E1736" s="31" t="s">
        <v>3299</v>
      </c>
      <c r="F1736" s="31" t="s">
        <v>3300</v>
      </c>
      <c r="G1736" s="33">
        <v>835.79666011787799</v>
      </c>
      <c r="H1736" s="31" t="s">
        <v>94</v>
      </c>
      <c r="I1736" s="33">
        <v>59.276358873608402</v>
      </c>
      <c r="J1736" s="33">
        <v>14.1</v>
      </c>
      <c r="K1736" s="31" t="s">
        <v>94</v>
      </c>
      <c r="L1736" s="31" t="s">
        <v>95</v>
      </c>
    </row>
    <row r="1737" spans="1:12" x14ac:dyDescent="0.2">
      <c r="A1737" t="str">
        <f>VLOOKUP(B1737,StateFIPS!A$2:B$52,2)</f>
        <v>North Dakota</v>
      </c>
      <c r="B1737">
        <f t="shared" si="28"/>
        <v>38</v>
      </c>
      <c r="C1737" s="31" t="s">
        <v>1388</v>
      </c>
      <c r="D1737" s="31" t="s">
        <v>3285</v>
      </c>
      <c r="E1737" s="31" t="s">
        <v>3299</v>
      </c>
      <c r="F1737" s="31" t="s">
        <v>3300</v>
      </c>
      <c r="G1737" s="33">
        <v>835.79666011787799</v>
      </c>
      <c r="H1737" s="31" t="s">
        <v>94</v>
      </c>
      <c r="I1737" s="33">
        <v>59.276358873608402</v>
      </c>
      <c r="J1737" s="33">
        <v>14.1</v>
      </c>
      <c r="K1737" s="31" t="s">
        <v>94</v>
      </c>
      <c r="L1737" s="31" t="s">
        <v>95</v>
      </c>
    </row>
    <row r="1738" spans="1:12" x14ac:dyDescent="0.2">
      <c r="A1738" t="str">
        <f>VLOOKUP(B1738,StateFIPS!A$2:B$52,2)</f>
        <v>North Dakota</v>
      </c>
      <c r="B1738">
        <f t="shared" si="28"/>
        <v>38</v>
      </c>
      <c r="C1738" s="31" t="s">
        <v>3189</v>
      </c>
      <c r="D1738" s="31" t="s">
        <v>3285</v>
      </c>
      <c r="E1738" s="31" t="s">
        <v>3299</v>
      </c>
      <c r="F1738" s="31" t="s">
        <v>3300</v>
      </c>
      <c r="G1738" s="33">
        <v>835.79666011787799</v>
      </c>
      <c r="H1738" s="31" t="s">
        <v>94</v>
      </c>
      <c r="I1738" s="33">
        <v>59.276358873608402</v>
      </c>
      <c r="J1738" s="33">
        <v>14.1</v>
      </c>
      <c r="K1738" s="31" t="s">
        <v>94</v>
      </c>
      <c r="L1738" s="31" t="s">
        <v>95</v>
      </c>
    </row>
    <row r="1739" spans="1:12" x14ac:dyDescent="0.2">
      <c r="A1739" t="str">
        <f>VLOOKUP(B1739,StateFIPS!A$2:B$52,2)</f>
        <v>North Dakota</v>
      </c>
      <c r="B1739">
        <f t="shared" si="28"/>
        <v>38</v>
      </c>
      <c r="C1739" s="31" t="s">
        <v>1389</v>
      </c>
      <c r="D1739" s="31" t="s">
        <v>3285</v>
      </c>
      <c r="E1739" s="31" t="s">
        <v>3299</v>
      </c>
      <c r="F1739" s="31" t="s">
        <v>3300</v>
      </c>
      <c r="G1739" s="33">
        <v>4217.85756385069</v>
      </c>
      <c r="H1739" s="31" t="s">
        <v>94</v>
      </c>
      <c r="I1739" s="33">
        <v>299.13883431565199</v>
      </c>
      <c r="J1739" s="33">
        <v>14.1</v>
      </c>
      <c r="K1739" s="31" t="s">
        <v>94</v>
      </c>
      <c r="L1739" s="31" t="s">
        <v>95</v>
      </c>
    </row>
    <row r="1740" spans="1:12" x14ac:dyDescent="0.2">
      <c r="A1740" t="str">
        <f>VLOOKUP(B1740,StateFIPS!A$2:B$52,2)</f>
        <v>North Dakota</v>
      </c>
      <c r="B1740">
        <f t="shared" si="28"/>
        <v>38</v>
      </c>
      <c r="C1740" s="31" t="s">
        <v>1401</v>
      </c>
      <c r="D1740" s="31" t="s">
        <v>3285</v>
      </c>
      <c r="E1740" s="31" t="s">
        <v>3299</v>
      </c>
      <c r="F1740" s="31" t="s">
        <v>3300</v>
      </c>
      <c r="G1740" s="33">
        <v>835.79666011787799</v>
      </c>
      <c r="H1740" s="31" t="s">
        <v>94</v>
      </c>
      <c r="I1740" s="33">
        <v>59.276358873608402</v>
      </c>
      <c r="J1740" s="33">
        <v>14.1</v>
      </c>
      <c r="K1740" s="31" t="s">
        <v>94</v>
      </c>
      <c r="L1740" s="31" t="s">
        <v>95</v>
      </c>
    </row>
    <row r="1741" spans="1:12" x14ac:dyDescent="0.2">
      <c r="A1741" t="str">
        <f>VLOOKUP(B1741,StateFIPS!A$2:B$52,2)</f>
        <v>North Dakota</v>
      </c>
      <c r="B1741">
        <f t="shared" si="28"/>
        <v>38</v>
      </c>
      <c r="C1741" s="31" t="s">
        <v>2681</v>
      </c>
      <c r="D1741" s="31" t="s">
        <v>3285</v>
      </c>
      <c r="E1741" s="31" t="s">
        <v>3299</v>
      </c>
      <c r="F1741" s="31" t="s">
        <v>3300</v>
      </c>
      <c r="G1741" s="33">
        <v>835.79666011787799</v>
      </c>
      <c r="H1741" s="31" t="s">
        <v>94</v>
      </c>
      <c r="I1741" s="33">
        <v>59.276358873608402</v>
      </c>
      <c r="J1741" s="33">
        <v>14.1</v>
      </c>
      <c r="K1741" s="31" t="s">
        <v>94</v>
      </c>
      <c r="L1741" s="31" t="s">
        <v>95</v>
      </c>
    </row>
    <row r="1742" spans="1:12" x14ac:dyDescent="0.2">
      <c r="A1742" t="str">
        <f>VLOOKUP(B1742,StateFIPS!A$2:B$52,2)</f>
        <v>North Dakota</v>
      </c>
      <c r="B1742">
        <f t="shared" si="28"/>
        <v>38</v>
      </c>
      <c r="C1742" s="31" t="s">
        <v>3186</v>
      </c>
      <c r="D1742" s="31" t="s">
        <v>3285</v>
      </c>
      <c r="E1742" s="31" t="s">
        <v>3299</v>
      </c>
      <c r="F1742" s="31" t="s">
        <v>3300</v>
      </c>
      <c r="G1742" s="33">
        <v>835.79666011787799</v>
      </c>
      <c r="H1742" s="31" t="s">
        <v>94</v>
      </c>
      <c r="I1742" s="33">
        <v>59.276358873608402</v>
      </c>
      <c r="J1742" s="33">
        <v>14.1</v>
      </c>
      <c r="K1742" s="31" t="s">
        <v>94</v>
      </c>
      <c r="L1742" s="31" t="s">
        <v>95</v>
      </c>
    </row>
    <row r="1743" spans="1:12" x14ac:dyDescent="0.2">
      <c r="A1743" t="str">
        <f>VLOOKUP(B1743,StateFIPS!A$2:B$52,2)</f>
        <v>North Dakota</v>
      </c>
      <c r="B1743">
        <f t="shared" si="28"/>
        <v>38</v>
      </c>
      <c r="C1743" s="31" t="s">
        <v>1382</v>
      </c>
      <c r="D1743" s="31" t="s">
        <v>3285</v>
      </c>
      <c r="E1743" s="31" t="s">
        <v>3299</v>
      </c>
      <c r="F1743" s="31" t="s">
        <v>3300</v>
      </c>
      <c r="G1743" s="33">
        <v>835.79666011787799</v>
      </c>
      <c r="H1743" s="31" t="s">
        <v>94</v>
      </c>
      <c r="I1743" s="33">
        <v>59.276358873608402</v>
      </c>
      <c r="J1743" s="33">
        <v>14.1</v>
      </c>
      <c r="K1743" s="31" t="s">
        <v>94</v>
      </c>
      <c r="L1743" s="31" t="s">
        <v>95</v>
      </c>
    </row>
    <row r="1744" spans="1:12" x14ac:dyDescent="0.2">
      <c r="A1744" t="str">
        <f>VLOOKUP(B1744,StateFIPS!A$2:B$52,2)</f>
        <v>North Dakota</v>
      </c>
      <c r="B1744">
        <f t="shared" si="28"/>
        <v>38</v>
      </c>
      <c r="C1744" s="31" t="s">
        <v>1392</v>
      </c>
      <c r="D1744" s="31" t="s">
        <v>3285</v>
      </c>
      <c r="E1744" s="31" t="s">
        <v>3299</v>
      </c>
      <c r="F1744" s="31" t="s">
        <v>3300</v>
      </c>
      <c r="G1744" s="33">
        <v>835.79666011787799</v>
      </c>
      <c r="H1744" s="31" t="s">
        <v>94</v>
      </c>
      <c r="I1744" s="33">
        <v>59.276358873608402</v>
      </c>
      <c r="J1744" s="33">
        <v>14.1</v>
      </c>
      <c r="K1744" s="31" t="s">
        <v>94</v>
      </c>
      <c r="L1744" s="31" t="s">
        <v>95</v>
      </c>
    </row>
    <row r="1745" spans="1:12" x14ac:dyDescent="0.2">
      <c r="A1745" t="str">
        <f>VLOOKUP(B1745,StateFIPS!A$2:B$52,2)</f>
        <v>North Dakota</v>
      </c>
      <c r="B1745">
        <f t="shared" si="28"/>
        <v>38</v>
      </c>
      <c r="C1745" s="31" t="s">
        <v>2682</v>
      </c>
      <c r="D1745" s="31" t="s">
        <v>3285</v>
      </c>
      <c r="E1745" s="31" t="s">
        <v>3299</v>
      </c>
      <c r="F1745" s="31" t="s">
        <v>3300</v>
      </c>
      <c r="G1745" s="33">
        <v>835.79666011787799</v>
      </c>
      <c r="H1745" s="31" t="s">
        <v>94</v>
      </c>
      <c r="I1745" s="33">
        <v>59.276358873608402</v>
      </c>
      <c r="J1745" s="33">
        <v>14.1</v>
      </c>
      <c r="K1745" s="31" t="s">
        <v>94</v>
      </c>
      <c r="L1745" s="31" t="s">
        <v>95</v>
      </c>
    </row>
    <row r="1746" spans="1:12" x14ac:dyDescent="0.2">
      <c r="A1746" t="str">
        <f>VLOOKUP(B1746,StateFIPS!A$2:B$52,2)</f>
        <v>North Dakota</v>
      </c>
      <c r="B1746">
        <f t="shared" si="28"/>
        <v>38</v>
      </c>
      <c r="C1746" s="31" t="s">
        <v>3154</v>
      </c>
      <c r="D1746" s="31" t="s">
        <v>3285</v>
      </c>
      <c r="E1746" s="31" t="s">
        <v>3299</v>
      </c>
      <c r="F1746" s="31" t="s">
        <v>3300</v>
      </c>
      <c r="G1746" s="33">
        <v>835.79666011787799</v>
      </c>
      <c r="H1746" s="31" t="s">
        <v>94</v>
      </c>
      <c r="I1746" s="33">
        <v>59.276358873608402</v>
      </c>
      <c r="J1746" s="33">
        <v>14.1</v>
      </c>
      <c r="K1746" s="31" t="s">
        <v>94</v>
      </c>
      <c r="L1746" s="31" t="s">
        <v>95</v>
      </c>
    </row>
    <row r="1747" spans="1:12" x14ac:dyDescent="0.2">
      <c r="A1747" t="str">
        <f>VLOOKUP(B1747,StateFIPS!A$2:B$52,2)</f>
        <v>North Dakota</v>
      </c>
      <c r="B1747">
        <f t="shared" si="28"/>
        <v>38</v>
      </c>
      <c r="C1747" s="31" t="s">
        <v>3191</v>
      </c>
      <c r="D1747" s="31" t="s">
        <v>3285</v>
      </c>
      <c r="E1747" s="31" t="s">
        <v>3299</v>
      </c>
      <c r="F1747" s="31" t="s">
        <v>3300</v>
      </c>
      <c r="G1747" s="33">
        <v>835.79666011787799</v>
      </c>
      <c r="H1747" s="31" t="s">
        <v>94</v>
      </c>
      <c r="I1747" s="33">
        <v>59.276358873608402</v>
      </c>
      <c r="J1747" s="33">
        <v>14.1</v>
      </c>
      <c r="K1747" s="31" t="s">
        <v>94</v>
      </c>
      <c r="L1747" s="31" t="s">
        <v>95</v>
      </c>
    </row>
    <row r="1748" spans="1:12" x14ac:dyDescent="0.2">
      <c r="A1748" t="str">
        <f>VLOOKUP(B1748,StateFIPS!A$2:B$52,2)</f>
        <v>North Dakota</v>
      </c>
      <c r="B1748">
        <f t="shared" si="28"/>
        <v>38</v>
      </c>
      <c r="C1748" s="31" t="s">
        <v>1393</v>
      </c>
      <c r="D1748" s="31" t="s">
        <v>3285</v>
      </c>
      <c r="E1748" s="31" t="s">
        <v>3299</v>
      </c>
      <c r="F1748" s="31" t="s">
        <v>3300</v>
      </c>
      <c r="G1748" s="33">
        <v>835.79666011787799</v>
      </c>
      <c r="H1748" s="31" t="s">
        <v>94</v>
      </c>
      <c r="I1748" s="33">
        <v>59.276358873608402</v>
      </c>
      <c r="J1748" s="33">
        <v>14.1</v>
      </c>
      <c r="K1748" s="31" t="s">
        <v>94</v>
      </c>
      <c r="L1748" s="31" t="s">
        <v>95</v>
      </c>
    </row>
    <row r="1749" spans="1:12" x14ac:dyDescent="0.2">
      <c r="A1749" t="str">
        <f>VLOOKUP(B1749,StateFIPS!A$2:B$52,2)</f>
        <v>North Dakota</v>
      </c>
      <c r="B1749">
        <f t="shared" si="28"/>
        <v>38</v>
      </c>
      <c r="C1749" s="31" t="s">
        <v>2679</v>
      </c>
      <c r="D1749" s="31" t="s">
        <v>3285</v>
      </c>
      <c r="E1749" s="31" t="s">
        <v>3299</v>
      </c>
      <c r="F1749" s="31" t="s">
        <v>3300</v>
      </c>
      <c r="G1749" s="33">
        <v>835.79666011787799</v>
      </c>
      <c r="H1749" s="31" t="s">
        <v>94</v>
      </c>
      <c r="I1749" s="33">
        <v>59.276358873608402</v>
      </c>
      <c r="J1749" s="33">
        <v>14.1</v>
      </c>
      <c r="K1749" s="31" t="s">
        <v>94</v>
      </c>
      <c r="L1749" s="31" t="s">
        <v>95</v>
      </c>
    </row>
    <row r="1750" spans="1:12" x14ac:dyDescent="0.2">
      <c r="A1750" t="str">
        <f>VLOOKUP(B1750,StateFIPS!A$2:B$52,2)</f>
        <v>North Dakota</v>
      </c>
      <c r="B1750">
        <f t="shared" si="28"/>
        <v>38</v>
      </c>
      <c r="C1750" s="31" t="s">
        <v>1394</v>
      </c>
      <c r="D1750" s="31" t="s">
        <v>3285</v>
      </c>
      <c r="E1750" s="31" t="s">
        <v>3299</v>
      </c>
      <c r="F1750" s="31" t="s">
        <v>3300</v>
      </c>
      <c r="G1750" s="33">
        <v>835.79666011787799</v>
      </c>
      <c r="H1750" s="31" t="s">
        <v>94</v>
      </c>
      <c r="I1750" s="33">
        <v>59.276358873608402</v>
      </c>
      <c r="J1750" s="33">
        <v>14.1</v>
      </c>
      <c r="K1750" s="31" t="s">
        <v>94</v>
      </c>
      <c r="L1750" s="31" t="s">
        <v>95</v>
      </c>
    </row>
    <row r="1751" spans="1:12" x14ac:dyDescent="0.2">
      <c r="A1751" t="str">
        <f>VLOOKUP(B1751,StateFIPS!A$2:B$52,2)</f>
        <v>North Dakota</v>
      </c>
      <c r="B1751">
        <f t="shared" si="28"/>
        <v>38</v>
      </c>
      <c r="C1751" s="31" t="s">
        <v>1395</v>
      </c>
      <c r="D1751" s="31" t="s">
        <v>3285</v>
      </c>
      <c r="E1751" s="31" t="s">
        <v>3299</v>
      </c>
      <c r="F1751" s="31" t="s">
        <v>3300</v>
      </c>
      <c r="G1751" s="33">
        <v>7599.9184675835004</v>
      </c>
      <c r="H1751" s="31" t="s">
        <v>94</v>
      </c>
      <c r="I1751" s="33">
        <v>539.00130975769503</v>
      </c>
      <c r="J1751" s="33">
        <v>14.1</v>
      </c>
      <c r="K1751" s="31" t="s">
        <v>94</v>
      </c>
      <c r="L1751" s="31" t="s">
        <v>95</v>
      </c>
    </row>
    <row r="1752" spans="1:12" x14ac:dyDescent="0.2">
      <c r="A1752" t="str">
        <f>VLOOKUP(B1752,StateFIPS!A$2:B$52,2)</f>
        <v>North Dakota</v>
      </c>
      <c r="B1752">
        <f t="shared" si="28"/>
        <v>38</v>
      </c>
      <c r="C1752" s="31" t="s">
        <v>2680</v>
      </c>
      <c r="D1752" s="31" t="s">
        <v>3285</v>
      </c>
      <c r="E1752" s="31" t="s">
        <v>3299</v>
      </c>
      <c r="F1752" s="31" t="s">
        <v>3300</v>
      </c>
      <c r="G1752" s="33">
        <v>835.79666011787799</v>
      </c>
      <c r="H1752" s="31" t="s">
        <v>94</v>
      </c>
      <c r="I1752" s="33">
        <v>59.276358873608402</v>
      </c>
      <c r="J1752" s="33">
        <v>14.1</v>
      </c>
      <c r="K1752" s="31" t="s">
        <v>94</v>
      </c>
      <c r="L1752" s="31" t="s">
        <v>95</v>
      </c>
    </row>
    <row r="1753" spans="1:12" x14ac:dyDescent="0.2">
      <c r="A1753" t="str">
        <f>VLOOKUP(B1753,StateFIPS!A$2:B$52,2)</f>
        <v>North Dakota</v>
      </c>
      <c r="B1753">
        <f t="shared" si="28"/>
        <v>38</v>
      </c>
      <c r="C1753" s="31" t="s">
        <v>1396</v>
      </c>
      <c r="D1753" s="31" t="s">
        <v>3285</v>
      </c>
      <c r="E1753" s="31" t="s">
        <v>3299</v>
      </c>
      <c r="F1753" s="31" t="s">
        <v>3300</v>
      </c>
      <c r="G1753" s="33">
        <v>835.79666011787799</v>
      </c>
      <c r="H1753" s="31" t="s">
        <v>94</v>
      </c>
      <c r="I1753" s="33">
        <v>59.276358873608402</v>
      </c>
      <c r="J1753" s="33">
        <v>14.1</v>
      </c>
      <c r="K1753" s="31" t="s">
        <v>94</v>
      </c>
      <c r="L1753" s="31" t="s">
        <v>95</v>
      </c>
    </row>
    <row r="1754" spans="1:12" x14ac:dyDescent="0.2">
      <c r="A1754" t="str">
        <f>VLOOKUP(B1754,StateFIPS!A$2:B$52,2)</f>
        <v>North Dakota</v>
      </c>
      <c r="B1754">
        <f t="shared" si="28"/>
        <v>38</v>
      </c>
      <c r="C1754" s="31" t="s">
        <v>1397</v>
      </c>
      <c r="D1754" s="31" t="s">
        <v>3285</v>
      </c>
      <c r="E1754" s="31" t="s">
        <v>3299</v>
      </c>
      <c r="F1754" s="31" t="s">
        <v>3300</v>
      </c>
      <c r="G1754" s="33">
        <v>835.79666011787799</v>
      </c>
      <c r="H1754" s="31" t="s">
        <v>94</v>
      </c>
      <c r="I1754" s="33">
        <v>59.276358873608402</v>
      </c>
      <c r="J1754" s="33">
        <v>14.1</v>
      </c>
      <c r="K1754" s="31" t="s">
        <v>94</v>
      </c>
      <c r="L1754" s="31" t="s">
        <v>95</v>
      </c>
    </row>
    <row r="1755" spans="1:12" x14ac:dyDescent="0.2">
      <c r="A1755" t="str">
        <f>VLOOKUP(B1755,StateFIPS!A$2:B$52,2)</f>
        <v>North Dakota</v>
      </c>
      <c r="B1755">
        <f t="shared" si="28"/>
        <v>38</v>
      </c>
      <c r="C1755" s="31" t="s">
        <v>1398</v>
      </c>
      <c r="D1755" s="31" t="s">
        <v>3285</v>
      </c>
      <c r="E1755" s="31" t="s">
        <v>3299</v>
      </c>
      <c r="F1755" s="31" t="s">
        <v>3300</v>
      </c>
      <c r="G1755" s="33">
        <v>291.55697445972498</v>
      </c>
      <c r="H1755" s="31" t="s">
        <v>94</v>
      </c>
      <c r="I1755" s="33">
        <v>20.6777996070727</v>
      </c>
      <c r="J1755" s="33">
        <v>14.1</v>
      </c>
      <c r="K1755" s="31" t="s">
        <v>94</v>
      </c>
      <c r="L1755" s="31" t="s">
        <v>95</v>
      </c>
    </row>
    <row r="1756" spans="1:12" x14ac:dyDescent="0.2">
      <c r="A1756" t="str">
        <f>VLOOKUP(B1756,StateFIPS!A$2:B$52,2)</f>
        <v>North Dakota</v>
      </c>
      <c r="B1756">
        <f t="shared" si="28"/>
        <v>38</v>
      </c>
      <c r="C1756" s="31" t="s">
        <v>2674</v>
      </c>
      <c r="D1756" s="31" t="s">
        <v>3285</v>
      </c>
      <c r="E1756" s="31" t="s">
        <v>3299</v>
      </c>
      <c r="F1756" s="31" t="s">
        <v>3300</v>
      </c>
      <c r="G1756" s="33">
        <v>835.79666011787799</v>
      </c>
      <c r="H1756" s="31" t="s">
        <v>94</v>
      </c>
      <c r="I1756" s="33">
        <v>59.276358873608402</v>
      </c>
      <c r="J1756" s="33">
        <v>14.1</v>
      </c>
      <c r="K1756" s="31" t="s">
        <v>94</v>
      </c>
      <c r="L1756" s="31" t="s">
        <v>95</v>
      </c>
    </row>
    <row r="1757" spans="1:12" x14ac:dyDescent="0.2">
      <c r="A1757" t="str">
        <f>VLOOKUP(B1757,StateFIPS!A$2:B$52,2)</f>
        <v>North Dakota</v>
      </c>
      <c r="B1757">
        <f t="shared" si="28"/>
        <v>38</v>
      </c>
      <c r="C1757" s="31" t="s">
        <v>1399</v>
      </c>
      <c r="D1757" s="31" t="s">
        <v>3285</v>
      </c>
      <c r="E1757" s="31" t="s">
        <v>3299</v>
      </c>
      <c r="F1757" s="31" t="s">
        <v>3300</v>
      </c>
      <c r="G1757" s="33">
        <v>835.79666011787799</v>
      </c>
      <c r="H1757" s="31" t="s">
        <v>94</v>
      </c>
      <c r="I1757" s="33">
        <v>59.276358873608402</v>
      </c>
      <c r="J1757" s="33">
        <v>14.1</v>
      </c>
      <c r="K1757" s="31" t="s">
        <v>94</v>
      </c>
      <c r="L1757" s="31" t="s">
        <v>95</v>
      </c>
    </row>
    <row r="1758" spans="1:12" x14ac:dyDescent="0.2">
      <c r="A1758" t="str">
        <f>VLOOKUP(B1758,StateFIPS!A$2:B$52,2)</f>
        <v>North Dakota</v>
      </c>
      <c r="B1758">
        <f t="shared" si="28"/>
        <v>38</v>
      </c>
      <c r="C1758" s="31" t="s">
        <v>1400</v>
      </c>
      <c r="D1758" s="31" t="s">
        <v>3285</v>
      </c>
      <c r="E1758" s="31" t="s">
        <v>3299</v>
      </c>
      <c r="F1758" s="31" t="s">
        <v>3300</v>
      </c>
      <c r="G1758" s="33">
        <v>835.79666011787799</v>
      </c>
      <c r="H1758" s="31" t="s">
        <v>94</v>
      </c>
      <c r="I1758" s="33">
        <v>59.276358873608402</v>
      </c>
      <c r="J1758" s="33">
        <v>14.1</v>
      </c>
      <c r="K1758" s="31" t="s">
        <v>94</v>
      </c>
      <c r="L1758" s="31" t="s">
        <v>95</v>
      </c>
    </row>
    <row r="1759" spans="1:12" x14ac:dyDescent="0.2">
      <c r="A1759" t="str">
        <f>VLOOKUP(B1759,StateFIPS!A$2:B$52,2)</f>
        <v>North Dakota</v>
      </c>
      <c r="B1759">
        <f t="shared" si="28"/>
        <v>38</v>
      </c>
      <c r="C1759" s="31" t="s">
        <v>2677</v>
      </c>
      <c r="D1759" s="31" t="s">
        <v>3285</v>
      </c>
      <c r="E1759" s="31" t="s">
        <v>3299</v>
      </c>
      <c r="F1759" s="31" t="s">
        <v>3300</v>
      </c>
      <c r="G1759" s="33">
        <v>835.79666011787799</v>
      </c>
      <c r="H1759" s="31" t="s">
        <v>94</v>
      </c>
      <c r="I1759" s="33">
        <v>59.276358873608402</v>
      </c>
      <c r="J1759" s="33">
        <v>14.1</v>
      </c>
      <c r="K1759" s="31" t="s">
        <v>94</v>
      </c>
      <c r="L1759" s="31" t="s">
        <v>95</v>
      </c>
    </row>
    <row r="1760" spans="1:12" x14ac:dyDescent="0.2">
      <c r="A1760" t="str">
        <f>VLOOKUP(B1760,StateFIPS!A$2:B$52,2)</f>
        <v>North Dakota</v>
      </c>
      <c r="B1760">
        <f t="shared" si="28"/>
        <v>38</v>
      </c>
      <c r="C1760" s="31" t="s">
        <v>2706</v>
      </c>
      <c r="D1760" s="31" t="s">
        <v>3285</v>
      </c>
      <c r="E1760" s="31" t="s">
        <v>3299</v>
      </c>
      <c r="F1760" s="31" t="s">
        <v>3300</v>
      </c>
      <c r="G1760" s="33">
        <v>835.79666011787799</v>
      </c>
      <c r="H1760" s="31" t="s">
        <v>94</v>
      </c>
      <c r="I1760" s="33">
        <v>59.276358873608402</v>
      </c>
      <c r="J1760" s="33">
        <v>14.1</v>
      </c>
      <c r="K1760" s="31" t="s">
        <v>94</v>
      </c>
      <c r="L1760" s="31" t="s">
        <v>95</v>
      </c>
    </row>
    <row r="1761" spans="1:12" x14ac:dyDescent="0.2">
      <c r="A1761" t="str">
        <f>VLOOKUP(B1761,StateFIPS!A$2:B$52,2)</f>
        <v>North Dakota</v>
      </c>
      <c r="B1761">
        <f t="shared" si="28"/>
        <v>38</v>
      </c>
      <c r="C1761" s="31" t="s">
        <v>1383</v>
      </c>
      <c r="D1761" s="31" t="s">
        <v>3285</v>
      </c>
      <c r="E1761" s="31" t="s">
        <v>3299</v>
      </c>
      <c r="F1761" s="31" t="s">
        <v>3300</v>
      </c>
      <c r="G1761" s="33">
        <v>835.79666011787799</v>
      </c>
      <c r="H1761" s="31" t="s">
        <v>94</v>
      </c>
      <c r="I1761" s="33">
        <v>59.276358873608402</v>
      </c>
      <c r="J1761" s="33">
        <v>14.1</v>
      </c>
      <c r="K1761" s="31" t="s">
        <v>94</v>
      </c>
      <c r="L1761" s="31" t="s">
        <v>95</v>
      </c>
    </row>
    <row r="1762" spans="1:12" x14ac:dyDescent="0.2">
      <c r="A1762" t="str">
        <f>VLOOKUP(B1762,StateFIPS!A$2:B$52,2)</f>
        <v>North Dakota</v>
      </c>
      <c r="B1762">
        <f t="shared" si="28"/>
        <v>38</v>
      </c>
      <c r="C1762" s="31" t="s">
        <v>1442</v>
      </c>
      <c r="D1762" s="31" t="s">
        <v>3285</v>
      </c>
      <c r="E1762" s="31" t="s">
        <v>3299</v>
      </c>
      <c r="F1762" s="31" t="s">
        <v>3300</v>
      </c>
      <c r="G1762" s="33">
        <v>835.79666011787799</v>
      </c>
      <c r="H1762" s="31" t="s">
        <v>94</v>
      </c>
      <c r="I1762" s="33">
        <v>59.276358873608402</v>
      </c>
      <c r="J1762" s="33">
        <v>14.1</v>
      </c>
      <c r="K1762" s="31" t="s">
        <v>94</v>
      </c>
      <c r="L1762" s="31" t="s">
        <v>95</v>
      </c>
    </row>
    <row r="1763" spans="1:12" x14ac:dyDescent="0.2">
      <c r="A1763" t="str">
        <f>VLOOKUP(B1763,StateFIPS!A$2:B$52,2)</f>
        <v>North Dakota</v>
      </c>
      <c r="B1763">
        <f t="shared" si="28"/>
        <v>38</v>
      </c>
      <c r="C1763" s="31" t="s">
        <v>1473</v>
      </c>
      <c r="D1763" s="31" t="s">
        <v>3285</v>
      </c>
      <c r="E1763" s="31" t="s">
        <v>3299</v>
      </c>
      <c r="F1763" s="31" t="s">
        <v>3300</v>
      </c>
      <c r="G1763" s="33">
        <v>835.79666011787799</v>
      </c>
      <c r="H1763" s="31" t="s">
        <v>94</v>
      </c>
      <c r="I1763" s="33">
        <v>59.276358873608402</v>
      </c>
      <c r="J1763" s="33">
        <v>14.1</v>
      </c>
      <c r="K1763" s="31" t="s">
        <v>94</v>
      </c>
      <c r="L1763" s="31" t="s">
        <v>95</v>
      </c>
    </row>
    <row r="1764" spans="1:12" x14ac:dyDescent="0.2">
      <c r="A1764" t="str">
        <f>VLOOKUP(B1764,StateFIPS!A$2:B$52,2)</f>
        <v>North Dakota</v>
      </c>
      <c r="B1764">
        <f t="shared" si="28"/>
        <v>38</v>
      </c>
      <c r="C1764" s="31" t="s">
        <v>1456</v>
      </c>
      <c r="D1764" s="31" t="s">
        <v>3285</v>
      </c>
      <c r="E1764" s="31" t="s">
        <v>3299</v>
      </c>
      <c r="F1764" s="31" t="s">
        <v>3300</v>
      </c>
      <c r="G1764" s="33">
        <v>835.79666011787799</v>
      </c>
      <c r="H1764" s="31" t="s">
        <v>94</v>
      </c>
      <c r="I1764" s="33">
        <v>59.276358873608402</v>
      </c>
      <c r="J1764" s="33">
        <v>14.1</v>
      </c>
      <c r="K1764" s="31" t="s">
        <v>94</v>
      </c>
      <c r="L1764" s="31" t="s">
        <v>95</v>
      </c>
    </row>
    <row r="1765" spans="1:12" x14ac:dyDescent="0.2">
      <c r="A1765" t="str">
        <f>VLOOKUP(B1765,StateFIPS!A$2:B$52,2)</f>
        <v>North Dakota</v>
      </c>
      <c r="B1765">
        <f t="shared" si="28"/>
        <v>38</v>
      </c>
      <c r="C1765" s="31" t="s">
        <v>1462</v>
      </c>
      <c r="D1765" s="31" t="s">
        <v>3285</v>
      </c>
      <c r="E1765" s="31" t="s">
        <v>3299</v>
      </c>
      <c r="F1765" s="31" t="s">
        <v>3300</v>
      </c>
      <c r="G1765" s="33">
        <v>835.79666011787799</v>
      </c>
      <c r="H1765" s="31" t="s">
        <v>94</v>
      </c>
      <c r="I1765" s="33">
        <v>59.276358873608402</v>
      </c>
      <c r="J1765" s="33">
        <v>14.1</v>
      </c>
      <c r="K1765" s="31" t="s">
        <v>94</v>
      </c>
      <c r="L1765" s="31" t="s">
        <v>95</v>
      </c>
    </row>
    <row r="1766" spans="1:12" x14ac:dyDescent="0.2">
      <c r="A1766" t="str">
        <f>VLOOKUP(B1766,StateFIPS!A$2:B$52,2)</f>
        <v>North Dakota</v>
      </c>
      <c r="B1766">
        <f t="shared" si="28"/>
        <v>38</v>
      </c>
      <c r="C1766" s="31" t="s">
        <v>1452</v>
      </c>
      <c r="D1766" s="31" t="s">
        <v>3285</v>
      </c>
      <c r="E1766" s="31" t="s">
        <v>3299</v>
      </c>
      <c r="F1766" s="31" t="s">
        <v>3300</v>
      </c>
      <c r="G1766" s="33">
        <v>835.79666011787799</v>
      </c>
      <c r="H1766" s="31" t="s">
        <v>94</v>
      </c>
      <c r="I1766" s="33">
        <v>59.276358873608402</v>
      </c>
      <c r="J1766" s="33">
        <v>14.1</v>
      </c>
      <c r="K1766" s="31" t="s">
        <v>94</v>
      </c>
      <c r="L1766" s="31" t="s">
        <v>95</v>
      </c>
    </row>
    <row r="1767" spans="1:12" x14ac:dyDescent="0.2">
      <c r="A1767" t="str">
        <f>VLOOKUP(B1767,StateFIPS!A$2:B$52,2)</f>
        <v>North Dakota</v>
      </c>
      <c r="B1767">
        <f t="shared" si="28"/>
        <v>38</v>
      </c>
      <c r="C1767" s="31" t="s">
        <v>1453</v>
      </c>
      <c r="D1767" s="31" t="s">
        <v>3285</v>
      </c>
      <c r="E1767" s="31" t="s">
        <v>3299</v>
      </c>
      <c r="F1767" s="31" t="s">
        <v>3300</v>
      </c>
      <c r="G1767" s="33">
        <v>835.79666011787799</v>
      </c>
      <c r="H1767" s="31" t="s">
        <v>94</v>
      </c>
      <c r="I1767" s="33">
        <v>59.276358873608402</v>
      </c>
      <c r="J1767" s="33">
        <v>14.1</v>
      </c>
      <c r="K1767" s="31" t="s">
        <v>94</v>
      </c>
      <c r="L1767" s="31" t="s">
        <v>95</v>
      </c>
    </row>
    <row r="1768" spans="1:12" x14ac:dyDescent="0.2">
      <c r="A1768" t="str">
        <f>VLOOKUP(B1768,StateFIPS!A$2:B$52,2)</f>
        <v>North Dakota</v>
      </c>
      <c r="B1768">
        <f t="shared" si="28"/>
        <v>38</v>
      </c>
      <c r="C1768" s="31" t="s">
        <v>1454</v>
      </c>
      <c r="D1768" s="31" t="s">
        <v>3285</v>
      </c>
      <c r="E1768" s="31" t="s">
        <v>3299</v>
      </c>
      <c r="F1768" s="31" t="s">
        <v>3300</v>
      </c>
      <c r="G1768" s="33">
        <v>835.79666011787799</v>
      </c>
      <c r="H1768" s="31" t="s">
        <v>94</v>
      </c>
      <c r="I1768" s="33">
        <v>59.276358873608402</v>
      </c>
      <c r="J1768" s="33">
        <v>14.1</v>
      </c>
      <c r="K1768" s="31" t="s">
        <v>94</v>
      </c>
      <c r="L1768" s="31" t="s">
        <v>95</v>
      </c>
    </row>
    <row r="1769" spans="1:12" x14ac:dyDescent="0.2">
      <c r="A1769" t="str">
        <f>VLOOKUP(B1769,StateFIPS!A$2:B$52,2)</f>
        <v>North Dakota</v>
      </c>
      <c r="B1769">
        <f t="shared" si="28"/>
        <v>38</v>
      </c>
      <c r="C1769" s="31" t="s">
        <v>1455</v>
      </c>
      <c r="D1769" s="31" t="s">
        <v>3285</v>
      </c>
      <c r="E1769" s="31" t="s">
        <v>3299</v>
      </c>
      <c r="F1769" s="31" t="s">
        <v>3300</v>
      </c>
      <c r="G1769" s="33">
        <v>835.79666011787799</v>
      </c>
      <c r="H1769" s="31" t="s">
        <v>94</v>
      </c>
      <c r="I1769" s="33">
        <v>59.276358873608402</v>
      </c>
      <c r="J1769" s="33">
        <v>14.1</v>
      </c>
      <c r="K1769" s="31" t="s">
        <v>94</v>
      </c>
      <c r="L1769" s="31" t="s">
        <v>95</v>
      </c>
    </row>
    <row r="1770" spans="1:12" x14ac:dyDescent="0.2">
      <c r="A1770" t="str">
        <f>VLOOKUP(B1770,StateFIPS!A$2:B$52,2)</f>
        <v>North Dakota</v>
      </c>
      <c r="B1770">
        <f t="shared" si="28"/>
        <v>38</v>
      </c>
      <c r="C1770" s="31" t="s">
        <v>1459</v>
      </c>
      <c r="D1770" s="31" t="s">
        <v>3285</v>
      </c>
      <c r="E1770" s="31" t="s">
        <v>3299</v>
      </c>
      <c r="F1770" s="31" t="s">
        <v>3300</v>
      </c>
      <c r="G1770" s="33">
        <v>6142.1335952848704</v>
      </c>
      <c r="H1770" s="31" t="s">
        <v>94</v>
      </c>
      <c r="I1770" s="33">
        <v>435.61231172233101</v>
      </c>
      <c r="J1770" s="33">
        <v>14.1</v>
      </c>
      <c r="K1770" s="31" t="s">
        <v>94</v>
      </c>
      <c r="L1770" s="31" t="s">
        <v>95</v>
      </c>
    </row>
    <row r="1771" spans="1:12" x14ac:dyDescent="0.2">
      <c r="A1771" t="str">
        <f>VLOOKUP(B1771,StateFIPS!A$2:B$52,2)</f>
        <v>North Dakota</v>
      </c>
      <c r="B1771">
        <f t="shared" si="28"/>
        <v>38</v>
      </c>
      <c r="C1771" s="31" t="s">
        <v>2676</v>
      </c>
      <c r="D1771" s="31" t="s">
        <v>3285</v>
      </c>
      <c r="E1771" s="31" t="s">
        <v>3299</v>
      </c>
      <c r="F1771" s="31" t="s">
        <v>3300</v>
      </c>
      <c r="G1771" s="33">
        <v>602.55108055009805</v>
      </c>
      <c r="H1771" s="31" t="s">
        <v>94</v>
      </c>
      <c r="I1771" s="33">
        <v>42.734119187950199</v>
      </c>
      <c r="J1771" s="33">
        <v>14.1</v>
      </c>
      <c r="K1771" s="31" t="s">
        <v>94</v>
      </c>
      <c r="L1771" s="31" t="s">
        <v>95</v>
      </c>
    </row>
    <row r="1772" spans="1:12" x14ac:dyDescent="0.2">
      <c r="A1772" t="str">
        <f>VLOOKUP(B1772,StateFIPS!A$2:B$52,2)</f>
        <v>North Dakota</v>
      </c>
      <c r="B1772">
        <f t="shared" si="28"/>
        <v>38</v>
      </c>
      <c r="C1772" s="31" t="s">
        <v>1460</v>
      </c>
      <c r="D1772" s="31" t="s">
        <v>3285</v>
      </c>
      <c r="E1772" s="31" t="s">
        <v>3299</v>
      </c>
      <c r="F1772" s="31" t="s">
        <v>3300</v>
      </c>
      <c r="G1772" s="33">
        <v>835.79666011787799</v>
      </c>
      <c r="H1772" s="31" t="s">
        <v>94</v>
      </c>
      <c r="I1772" s="33">
        <v>59.276358873608402</v>
      </c>
      <c r="J1772" s="33">
        <v>14.1</v>
      </c>
      <c r="K1772" s="31" t="s">
        <v>94</v>
      </c>
      <c r="L1772" s="31" t="s">
        <v>95</v>
      </c>
    </row>
    <row r="1773" spans="1:12" x14ac:dyDescent="0.2">
      <c r="A1773" t="str">
        <f>VLOOKUP(B1773,StateFIPS!A$2:B$52,2)</f>
        <v>North Dakota</v>
      </c>
      <c r="B1773">
        <f t="shared" si="28"/>
        <v>38</v>
      </c>
      <c r="C1773" s="31" t="s">
        <v>2675</v>
      </c>
      <c r="D1773" s="31" t="s">
        <v>3285</v>
      </c>
      <c r="E1773" s="31" t="s">
        <v>3299</v>
      </c>
      <c r="F1773" s="31" t="s">
        <v>3300</v>
      </c>
      <c r="G1773" s="33">
        <v>835.79666011787799</v>
      </c>
      <c r="H1773" s="31" t="s">
        <v>94</v>
      </c>
      <c r="I1773" s="33">
        <v>59.276358873608402</v>
      </c>
      <c r="J1773" s="33">
        <v>14.1</v>
      </c>
      <c r="K1773" s="31" t="s">
        <v>94</v>
      </c>
      <c r="L1773" s="31" t="s">
        <v>95</v>
      </c>
    </row>
    <row r="1774" spans="1:12" x14ac:dyDescent="0.2">
      <c r="A1774" t="str">
        <f>VLOOKUP(B1774,StateFIPS!A$2:B$52,2)</f>
        <v>North Dakota</v>
      </c>
      <c r="B1774">
        <f t="shared" si="28"/>
        <v>38</v>
      </c>
      <c r="C1774" s="31" t="s">
        <v>1461</v>
      </c>
      <c r="D1774" s="31" t="s">
        <v>3285</v>
      </c>
      <c r="E1774" s="31" t="s">
        <v>3299</v>
      </c>
      <c r="F1774" s="31" t="s">
        <v>3300</v>
      </c>
      <c r="G1774" s="33">
        <v>835.79666011787799</v>
      </c>
      <c r="H1774" s="31" t="s">
        <v>94</v>
      </c>
      <c r="I1774" s="33">
        <v>59.276358873608402</v>
      </c>
      <c r="J1774" s="33">
        <v>14.1</v>
      </c>
      <c r="K1774" s="31" t="s">
        <v>94</v>
      </c>
      <c r="L1774" s="31" t="s">
        <v>95</v>
      </c>
    </row>
    <row r="1775" spans="1:12" x14ac:dyDescent="0.2">
      <c r="A1775" t="str">
        <f>VLOOKUP(B1775,StateFIPS!A$2:B$52,2)</f>
        <v>North Dakota</v>
      </c>
      <c r="B1775">
        <f t="shared" si="28"/>
        <v>38</v>
      </c>
      <c r="C1775" s="31" t="s">
        <v>3153</v>
      </c>
      <c r="D1775" s="31" t="s">
        <v>3285</v>
      </c>
      <c r="E1775" s="31" t="s">
        <v>3299</v>
      </c>
      <c r="F1775" s="31" t="s">
        <v>3300</v>
      </c>
      <c r="G1775" s="33">
        <v>835.79666011787799</v>
      </c>
      <c r="H1775" s="31" t="s">
        <v>94</v>
      </c>
      <c r="I1775" s="33">
        <v>59.276358873608402</v>
      </c>
      <c r="J1775" s="33">
        <v>14.1</v>
      </c>
      <c r="K1775" s="31" t="s">
        <v>94</v>
      </c>
      <c r="L1775" s="31" t="s">
        <v>95</v>
      </c>
    </row>
    <row r="1776" spans="1:12" x14ac:dyDescent="0.2">
      <c r="A1776" t="str">
        <f>VLOOKUP(B1776,StateFIPS!A$2:B$52,2)</f>
        <v>North Dakota</v>
      </c>
      <c r="B1776">
        <f t="shared" si="28"/>
        <v>38</v>
      </c>
      <c r="C1776" s="31" t="s">
        <v>1472</v>
      </c>
      <c r="D1776" s="31" t="s">
        <v>3285</v>
      </c>
      <c r="E1776" s="31" t="s">
        <v>3299</v>
      </c>
      <c r="F1776" s="31" t="s">
        <v>3300</v>
      </c>
      <c r="G1776" s="33">
        <v>835.79666011787799</v>
      </c>
      <c r="H1776" s="31" t="s">
        <v>94</v>
      </c>
      <c r="I1776" s="33">
        <v>59.276358873608402</v>
      </c>
      <c r="J1776" s="33">
        <v>14.1</v>
      </c>
      <c r="K1776" s="31" t="s">
        <v>94</v>
      </c>
      <c r="L1776" s="31" t="s">
        <v>95</v>
      </c>
    </row>
    <row r="1777" spans="1:12" x14ac:dyDescent="0.2">
      <c r="A1777" t="str">
        <f>VLOOKUP(B1777,StateFIPS!A$2:B$52,2)</f>
        <v>North Dakota</v>
      </c>
      <c r="B1777">
        <f t="shared" si="28"/>
        <v>38</v>
      </c>
      <c r="C1777" s="31" t="s">
        <v>1463</v>
      </c>
      <c r="D1777" s="31" t="s">
        <v>3285</v>
      </c>
      <c r="E1777" s="31" t="s">
        <v>3299</v>
      </c>
      <c r="F1777" s="31" t="s">
        <v>3300</v>
      </c>
      <c r="G1777" s="33">
        <v>11798.338899803501</v>
      </c>
      <c r="H1777" s="31" t="s">
        <v>94</v>
      </c>
      <c r="I1777" s="33">
        <v>836.76162409954202</v>
      </c>
      <c r="J1777" s="33">
        <v>14.1</v>
      </c>
      <c r="K1777" s="31" t="s">
        <v>94</v>
      </c>
      <c r="L1777" s="31" t="s">
        <v>95</v>
      </c>
    </row>
    <row r="1778" spans="1:12" x14ac:dyDescent="0.2">
      <c r="A1778" t="str">
        <f>VLOOKUP(B1778,StateFIPS!A$2:B$52,2)</f>
        <v>North Dakota</v>
      </c>
      <c r="B1778">
        <f t="shared" si="28"/>
        <v>38</v>
      </c>
      <c r="C1778" s="31" t="s">
        <v>1451</v>
      </c>
      <c r="D1778" s="31" t="s">
        <v>3285</v>
      </c>
      <c r="E1778" s="31" t="s">
        <v>3299</v>
      </c>
      <c r="F1778" s="31" t="s">
        <v>3300</v>
      </c>
      <c r="G1778" s="33">
        <v>835.79666011787799</v>
      </c>
      <c r="H1778" s="31" t="s">
        <v>94</v>
      </c>
      <c r="I1778" s="33">
        <v>59.276358873608402</v>
      </c>
      <c r="J1778" s="33">
        <v>14.1</v>
      </c>
      <c r="K1778" s="31" t="s">
        <v>94</v>
      </c>
      <c r="L1778" s="31" t="s">
        <v>95</v>
      </c>
    </row>
    <row r="1779" spans="1:12" x14ac:dyDescent="0.2">
      <c r="A1779" t="str">
        <f>VLOOKUP(B1779,StateFIPS!A$2:B$52,2)</f>
        <v>North Dakota</v>
      </c>
      <c r="B1779">
        <f t="shared" si="28"/>
        <v>38</v>
      </c>
      <c r="C1779" s="31" t="s">
        <v>1464</v>
      </c>
      <c r="D1779" s="31" t="s">
        <v>3285</v>
      </c>
      <c r="E1779" s="31" t="s">
        <v>3299</v>
      </c>
      <c r="F1779" s="31" t="s">
        <v>3300</v>
      </c>
      <c r="G1779" s="33">
        <v>835.79666011787799</v>
      </c>
      <c r="H1779" s="31" t="s">
        <v>94</v>
      </c>
      <c r="I1779" s="33">
        <v>59.276358873608402</v>
      </c>
      <c r="J1779" s="33">
        <v>14.1</v>
      </c>
      <c r="K1779" s="31" t="s">
        <v>94</v>
      </c>
      <c r="L1779" s="31" t="s">
        <v>95</v>
      </c>
    </row>
    <row r="1780" spans="1:12" x14ac:dyDescent="0.2">
      <c r="A1780" t="str">
        <f>VLOOKUP(B1780,StateFIPS!A$2:B$52,2)</f>
        <v>Nebraska</v>
      </c>
      <c r="B1780">
        <f t="shared" si="28"/>
        <v>31</v>
      </c>
      <c r="C1780" s="31" t="s">
        <v>1271</v>
      </c>
      <c r="D1780" s="31" t="s">
        <v>3285</v>
      </c>
      <c r="E1780" s="31" t="s">
        <v>3299</v>
      </c>
      <c r="F1780" s="31" t="s">
        <v>3300</v>
      </c>
      <c r="G1780" s="33">
        <v>530.162197880397</v>
      </c>
      <c r="H1780" s="31" t="s">
        <v>94</v>
      </c>
      <c r="I1780" s="33">
        <v>37.600155878042301</v>
      </c>
      <c r="J1780" s="33">
        <v>14.1</v>
      </c>
      <c r="K1780" s="31" t="s">
        <v>94</v>
      </c>
      <c r="L1780" s="31" t="s">
        <v>95</v>
      </c>
    </row>
    <row r="1781" spans="1:12" x14ac:dyDescent="0.2">
      <c r="A1781" t="str">
        <f>VLOOKUP(B1781,StateFIPS!A$2:B$52,2)</f>
        <v>Nebraska</v>
      </c>
      <c r="B1781">
        <f t="shared" si="28"/>
        <v>31</v>
      </c>
      <c r="C1781" s="31" t="s">
        <v>2188</v>
      </c>
      <c r="D1781" s="31" t="s">
        <v>3285</v>
      </c>
      <c r="E1781" s="31" t="s">
        <v>3299</v>
      </c>
      <c r="F1781" s="31" t="s">
        <v>3300</v>
      </c>
      <c r="G1781" s="33">
        <v>8965.6868884540108</v>
      </c>
      <c r="H1781" s="31" t="s">
        <v>94</v>
      </c>
      <c r="I1781" s="33">
        <v>635.86431833007202</v>
      </c>
      <c r="J1781" s="33">
        <v>14.1</v>
      </c>
      <c r="K1781" s="31" t="s">
        <v>94</v>
      </c>
      <c r="L1781" s="31" t="s">
        <v>95</v>
      </c>
    </row>
    <row r="1782" spans="1:12" x14ac:dyDescent="0.2">
      <c r="A1782" t="str">
        <f>VLOOKUP(B1782,StateFIPS!A$2:B$52,2)</f>
        <v>Nebraska</v>
      </c>
      <c r="B1782">
        <f t="shared" si="28"/>
        <v>31</v>
      </c>
      <c r="C1782" s="31" t="s">
        <v>1272</v>
      </c>
      <c r="D1782" s="31" t="s">
        <v>3285</v>
      </c>
      <c r="E1782" s="31" t="s">
        <v>3299</v>
      </c>
      <c r="F1782" s="31" t="s">
        <v>3300</v>
      </c>
      <c r="G1782" s="33">
        <v>530.162197880397</v>
      </c>
      <c r="H1782" s="31" t="s">
        <v>94</v>
      </c>
      <c r="I1782" s="33">
        <v>37.600155878042301</v>
      </c>
      <c r="J1782" s="33">
        <v>14.1</v>
      </c>
      <c r="K1782" s="31" t="s">
        <v>94</v>
      </c>
      <c r="L1782" s="31" t="s">
        <v>95</v>
      </c>
    </row>
    <row r="1783" spans="1:12" x14ac:dyDescent="0.2">
      <c r="A1783" t="str">
        <f>VLOOKUP(B1783,StateFIPS!A$2:B$52,2)</f>
        <v>Nebraska</v>
      </c>
      <c r="B1783">
        <f t="shared" si="28"/>
        <v>31</v>
      </c>
      <c r="C1783" s="31" t="s">
        <v>1273</v>
      </c>
      <c r="D1783" s="31" t="s">
        <v>3285</v>
      </c>
      <c r="E1783" s="31" t="s">
        <v>3299</v>
      </c>
      <c r="F1783" s="31" t="s">
        <v>3300</v>
      </c>
      <c r="G1783" s="33">
        <v>429.20841487279802</v>
      </c>
      <c r="H1783" s="31" t="s">
        <v>94</v>
      </c>
      <c r="I1783" s="33">
        <v>30.440313111546001</v>
      </c>
      <c r="J1783" s="33">
        <v>14.1</v>
      </c>
      <c r="K1783" s="31" t="s">
        <v>94</v>
      </c>
      <c r="L1783" s="31" t="s">
        <v>95</v>
      </c>
    </row>
    <row r="1784" spans="1:12" x14ac:dyDescent="0.2">
      <c r="A1784" t="str">
        <f>VLOOKUP(B1784,StateFIPS!A$2:B$52,2)</f>
        <v>Nebraska</v>
      </c>
      <c r="B1784">
        <f t="shared" si="28"/>
        <v>31</v>
      </c>
      <c r="C1784" s="31" t="s">
        <v>1274</v>
      </c>
      <c r="D1784" s="31" t="s">
        <v>3285</v>
      </c>
      <c r="E1784" s="31" t="s">
        <v>3299</v>
      </c>
      <c r="F1784" s="31" t="s">
        <v>3300</v>
      </c>
      <c r="G1784" s="33">
        <v>530.162197880397</v>
      </c>
      <c r="H1784" s="31" t="s">
        <v>94</v>
      </c>
      <c r="I1784" s="33">
        <v>37.600155878042301</v>
      </c>
      <c r="J1784" s="33">
        <v>14.1</v>
      </c>
      <c r="K1784" s="31" t="s">
        <v>94</v>
      </c>
      <c r="L1784" s="31" t="s">
        <v>95</v>
      </c>
    </row>
    <row r="1785" spans="1:12" x14ac:dyDescent="0.2">
      <c r="A1785" t="str">
        <f>VLOOKUP(B1785,StateFIPS!A$2:B$52,2)</f>
        <v>Nebraska</v>
      </c>
      <c r="B1785">
        <f t="shared" si="28"/>
        <v>31</v>
      </c>
      <c r="C1785" s="31" t="s">
        <v>2196</v>
      </c>
      <c r="D1785" s="31" t="s">
        <v>3285</v>
      </c>
      <c r="E1785" s="31" t="s">
        <v>3299</v>
      </c>
      <c r="F1785" s="31" t="s">
        <v>3300</v>
      </c>
      <c r="G1785" s="33">
        <v>530.162197880397</v>
      </c>
      <c r="H1785" s="31" t="s">
        <v>94</v>
      </c>
      <c r="I1785" s="33">
        <v>37.600155878042301</v>
      </c>
      <c r="J1785" s="33">
        <v>14.1</v>
      </c>
      <c r="K1785" s="31" t="s">
        <v>94</v>
      </c>
      <c r="L1785" s="31" t="s">
        <v>95</v>
      </c>
    </row>
    <row r="1786" spans="1:12" x14ac:dyDescent="0.2">
      <c r="A1786" t="str">
        <f>VLOOKUP(B1786,StateFIPS!A$2:B$52,2)</f>
        <v>Nebraska</v>
      </c>
      <c r="B1786">
        <f t="shared" si="28"/>
        <v>31</v>
      </c>
      <c r="C1786" s="31" t="s">
        <v>1288</v>
      </c>
      <c r="D1786" s="31" t="s">
        <v>3285</v>
      </c>
      <c r="E1786" s="31" t="s">
        <v>3299</v>
      </c>
      <c r="F1786" s="31" t="s">
        <v>3300</v>
      </c>
      <c r="G1786" s="33">
        <v>530.162197880397</v>
      </c>
      <c r="H1786" s="31" t="s">
        <v>94</v>
      </c>
      <c r="I1786" s="33">
        <v>37.600155878042301</v>
      </c>
      <c r="J1786" s="33">
        <v>14.1</v>
      </c>
      <c r="K1786" s="31" t="s">
        <v>94</v>
      </c>
      <c r="L1786" s="31" t="s">
        <v>95</v>
      </c>
    </row>
    <row r="1787" spans="1:12" x14ac:dyDescent="0.2">
      <c r="A1787" t="str">
        <f>VLOOKUP(B1787,StateFIPS!A$2:B$52,2)</f>
        <v>Nebraska</v>
      </c>
      <c r="B1787">
        <f t="shared" si="28"/>
        <v>31</v>
      </c>
      <c r="C1787" s="31" t="s">
        <v>1276</v>
      </c>
      <c r="D1787" s="31" t="s">
        <v>3285</v>
      </c>
      <c r="E1787" s="31" t="s">
        <v>3299</v>
      </c>
      <c r="F1787" s="31" t="s">
        <v>3300</v>
      </c>
      <c r="G1787" s="33">
        <v>190.75929549902099</v>
      </c>
      <c r="H1787" s="31" t="s">
        <v>94</v>
      </c>
      <c r="I1787" s="33">
        <v>13.529028049576</v>
      </c>
      <c r="J1787" s="33">
        <v>14.1</v>
      </c>
      <c r="K1787" s="31" t="s">
        <v>94</v>
      </c>
      <c r="L1787" s="31" t="s">
        <v>95</v>
      </c>
    </row>
    <row r="1788" spans="1:12" x14ac:dyDescent="0.2">
      <c r="A1788" t="str">
        <f>VLOOKUP(B1788,StateFIPS!A$2:B$52,2)</f>
        <v>Nebraska</v>
      </c>
      <c r="B1788">
        <f t="shared" si="28"/>
        <v>31</v>
      </c>
      <c r="C1788" s="31" t="s">
        <v>1267</v>
      </c>
      <c r="D1788" s="31" t="s">
        <v>3285</v>
      </c>
      <c r="E1788" s="31" t="s">
        <v>3299</v>
      </c>
      <c r="F1788" s="31" t="s">
        <v>3300</v>
      </c>
      <c r="G1788" s="33">
        <v>530.162197880397</v>
      </c>
      <c r="H1788" s="31" t="s">
        <v>94</v>
      </c>
      <c r="I1788" s="33">
        <v>37.600155878042301</v>
      </c>
      <c r="J1788" s="33">
        <v>14.1</v>
      </c>
      <c r="K1788" s="31" t="s">
        <v>94</v>
      </c>
      <c r="L1788" s="31" t="s">
        <v>95</v>
      </c>
    </row>
    <row r="1789" spans="1:12" x14ac:dyDescent="0.2">
      <c r="A1789" t="str">
        <f>VLOOKUP(B1789,StateFIPS!A$2:B$52,2)</f>
        <v>Nebraska</v>
      </c>
      <c r="B1789">
        <f t="shared" si="28"/>
        <v>31</v>
      </c>
      <c r="C1789" s="31" t="s">
        <v>2200</v>
      </c>
      <c r="D1789" s="31" t="s">
        <v>3285</v>
      </c>
      <c r="E1789" s="31" t="s">
        <v>3299</v>
      </c>
      <c r="F1789" s="31" t="s">
        <v>3300</v>
      </c>
      <c r="G1789" s="33">
        <v>530.162197880397</v>
      </c>
      <c r="H1789" s="31" t="s">
        <v>94</v>
      </c>
      <c r="I1789" s="33">
        <v>37.600155878042301</v>
      </c>
      <c r="J1789" s="33">
        <v>14.1</v>
      </c>
      <c r="K1789" s="31" t="s">
        <v>94</v>
      </c>
      <c r="L1789" s="31" t="s">
        <v>95</v>
      </c>
    </row>
    <row r="1790" spans="1:12" x14ac:dyDescent="0.2">
      <c r="A1790" t="str">
        <f>VLOOKUP(B1790,StateFIPS!A$2:B$52,2)</f>
        <v>Nebraska</v>
      </c>
      <c r="B1790">
        <f t="shared" si="28"/>
        <v>31</v>
      </c>
      <c r="C1790" s="31" t="s">
        <v>1278</v>
      </c>
      <c r="D1790" s="31" t="s">
        <v>3285</v>
      </c>
      <c r="E1790" s="31" t="s">
        <v>3299</v>
      </c>
      <c r="F1790" s="31" t="s">
        <v>3300</v>
      </c>
      <c r="G1790" s="33">
        <v>530.162197880397</v>
      </c>
      <c r="H1790" s="31" t="s">
        <v>94</v>
      </c>
      <c r="I1790" s="33">
        <v>37.600155878042301</v>
      </c>
      <c r="J1790" s="33">
        <v>14.1</v>
      </c>
      <c r="K1790" s="31" t="s">
        <v>94</v>
      </c>
      <c r="L1790" s="31" t="s">
        <v>95</v>
      </c>
    </row>
    <row r="1791" spans="1:12" x14ac:dyDescent="0.2">
      <c r="A1791" t="str">
        <f>VLOOKUP(B1791,StateFIPS!A$2:B$52,2)</f>
        <v>Nebraska</v>
      </c>
      <c r="B1791">
        <f t="shared" si="28"/>
        <v>31</v>
      </c>
      <c r="C1791" s="31" t="s">
        <v>1279</v>
      </c>
      <c r="D1791" s="31" t="s">
        <v>3285</v>
      </c>
      <c r="E1791" s="31" t="s">
        <v>3299</v>
      </c>
      <c r="F1791" s="31" t="s">
        <v>3300</v>
      </c>
      <c r="G1791" s="33">
        <v>530.162197880397</v>
      </c>
      <c r="H1791" s="31" t="s">
        <v>94</v>
      </c>
      <c r="I1791" s="33">
        <v>37.600155878042301</v>
      </c>
      <c r="J1791" s="33">
        <v>14.1</v>
      </c>
      <c r="K1791" s="31" t="s">
        <v>94</v>
      </c>
      <c r="L1791" s="31" t="s">
        <v>95</v>
      </c>
    </row>
    <row r="1792" spans="1:12" x14ac:dyDescent="0.2">
      <c r="A1792" t="str">
        <f>VLOOKUP(B1792,StateFIPS!A$2:B$52,2)</f>
        <v>Nebraska</v>
      </c>
      <c r="B1792">
        <f t="shared" si="28"/>
        <v>31</v>
      </c>
      <c r="C1792" s="31" t="s">
        <v>1280</v>
      </c>
      <c r="D1792" s="31" t="s">
        <v>3285</v>
      </c>
      <c r="E1792" s="31" t="s">
        <v>3299</v>
      </c>
      <c r="F1792" s="31" t="s">
        <v>3300</v>
      </c>
      <c r="G1792" s="33">
        <v>530.162197880397</v>
      </c>
      <c r="H1792" s="31" t="s">
        <v>94</v>
      </c>
      <c r="I1792" s="33">
        <v>37.600155878042301</v>
      </c>
      <c r="J1792" s="33">
        <v>14.1</v>
      </c>
      <c r="K1792" s="31" t="s">
        <v>94</v>
      </c>
      <c r="L1792" s="31" t="s">
        <v>95</v>
      </c>
    </row>
    <row r="1793" spans="1:12" x14ac:dyDescent="0.2">
      <c r="A1793" t="str">
        <f>VLOOKUP(B1793,StateFIPS!A$2:B$52,2)</f>
        <v>Nebraska</v>
      </c>
      <c r="B1793">
        <f t="shared" si="28"/>
        <v>31</v>
      </c>
      <c r="C1793" s="31" t="s">
        <v>2193</v>
      </c>
      <c r="D1793" s="31" t="s">
        <v>3285</v>
      </c>
      <c r="E1793" s="31" t="s">
        <v>3299</v>
      </c>
      <c r="F1793" s="31" t="s">
        <v>3300</v>
      </c>
      <c r="G1793" s="33">
        <v>530.162197880397</v>
      </c>
      <c r="H1793" s="31" t="s">
        <v>94</v>
      </c>
      <c r="I1793" s="33">
        <v>37.600155878042301</v>
      </c>
      <c r="J1793" s="33">
        <v>14.1</v>
      </c>
      <c r="K1793" s="31" t="s">
        <v>94</v>
      </c>
      <c r="L1793" s="31" t="s">
        <v>95</v>
      </c>
    </row>
    <row r="1794" spans="1:12" x14ac:dyDescent="0.2">
      <c r="A1794" t="str">
        <f>VLOOKUP(B1794,StateFIPS!A$2:B$52,2)</f>
        <v>Nebraska</v>
      </c>
      <c r="B1794">
        <f t="shared" si="28"/>
        <v>31</v>
      </c>
      <c r="C1794" s="31" t="s">
        <v>1281</v>
      </c>
      <c r="D1794" s="31" t="s">
        <v>3285</v>
      </c>
      <c r="E1794" s="31" t="s">
        <v>3299</v>
      </c>
      <c r="F1794" s="31" t="s">
        <v>3300</v>
      </c>
      <c r="G1794" s="33">
        <v>190.75929549902099</v>
      </c>
      <c r="H1794" s="31" t="s">
        <v>94</v>
      </c>
      <c r="I1794" s="33">
        <v>13.529028049576</v>
      </c>
      <c r="J1794" s="33">
        <v>14.1</v>
      </c>
      <c r="K1794" s="31" t="s">
        <v>94</v>
      </c>
      <c r="L1794" s="31" t="s">
        <v>95</v>
      </c>
    </row>
    <row r="1795" spans="1:12" x14ac:dyDescent="0.2">
      <c r="A1795" t="str">
        <f>VLOOKUP(B1795,StateFIPS!A$2:B$52,2)</f>
        <v>Nebraska</v>
      </c>
      <c r="B1795">
        <f t="shared" ref="B1795:B1858" si="29">VALUE(LEFT(C1795,2))</f>
        <v>31</v>
      </c>
      <c r="C1795" s="31" t="s">
        <v>1282</v>
      </c>
      <c r="D1795" s="31" t="s">
        <v>3285</v>
      </c>
      <c r="E1795" s="31" t="s">
        <v>3299</v>
      </c>
      <c r="F1795" s="31" t="s">
        <v>3300</v>
      </c>
      <c r="G1795" s="33">
        <v>530.162197880397</v>
      </c>
      <c r="H1795" s="31" t="s">
        <v>94</v>
      </c>
      <c r="I1795" s="33">
        <v>37.600155878042301</v>
      </c>
      <c r="J1795" s="33">
        <v>14.1</v>
      </c>
      <c r="K1795" s="31" t="s">
        <v>94</v>
      </c>
      <c r="L1795" s="31" t="s">
        <v>95</v>
      </c>
    </row>
    <row r="1796" spans="1:12" x14ac:dyDescent="0.2">
      <c r="A1796" t="str">
        <f>VLOOKUP(B1796,StateFIPS!A$2:B$52,2)</f>
        <v>Nebraska</v>
      </c>
      <c r="B1796">
        <f t="shared" si="29"/>
        <v>31</v>
      </c>
      <c r="C1796" s="31" t="s">
        <v>1283</v>
      </c>
      <c r="D1796" s="31" t="s">
        <v>3285</v>
      </c>
      <c r="E1796" s="31" t="s">
        <v>3299</v>
      </c>
      <c r="F1796" s="31" t="s">
        <v>3300</v>
      </c>
      <c r="G1796" s="33">
        <v>530.162197880397</v>
      </c>
      <c r="H1796" s="31" t="s">
        <v>94</v>
      </c>
      <c r="I1796" s="33">
        <v>37.600155878042301</v>
      </c>
      <c r="J1796" s="33">
        <v>14.1</v>
      </c>
      <c r="K1796" s="31" t="s">
        <v>94</v>
      </c>
      <c r="L1796" s="31" t="s">
        <v>95</v>
      </c>
    </row>
    <row r="1797" spans="1:12" x14ac:dyDescent="0.2">
      <c r="A1797" t="str">
        <f>VLOOKUP(B1797,StateFIPS!A$2:B$52,2)</f>
        <v>Nebraska</v>
      </c>
      <c r="B1797">
        <f t="shared" si="29"/>
        <v>31</v>
      </c>
      <c r="C1797" s="31" t="s">
        <v>1284</v>
      </c>
      <c r="D1797" s="31" t="s">
        <v>3285</v>
      </c>
      <c r="E1797" s="31" t="s">
        <v>3299</v>
      </c>
      <c r="F1797" s="31" t="s">
        <v>3300</v>
      </c>
      <c r="G1797" s="33">
        <v>530.162197880397</v>
      </c>
      <c r="H1797" s="31" t="s">
        <v>94</v>
      </c>
      <c r="I1797" s="33">
        <v>37.600155878042301</v>
      </c>
      <c r="J1797" s="33">
        <v>14.1</v>
      </c>
      <c r="K1797" s="31" t="s">
        <v>94</v>
      </c>
      <c r="L1797" s="31" t="s">
        <v>95</v>
      </c>
    </row>
    <row r="1798" spans="1:12" x14ac:dyDescent="0.2">
      <c r="A1798" t="str">
        <f>VLOOKUP(B1798,StateFIPS!A$2:B$52,2)</f>
        <v>Nebraska</v>
      </c>
      <c r="B1798">
        <f t="shared" si="29"/>
        <v>31</v>
      </c>
      <c r="C1798" s="31" t="s">
        <v>1285</v>
      </c>
      <c r="D1798" s="31" t="s">
        <v>3285</v>
      </c>
      <c r="E1798" s="31" t="s">
        <v>3299</v>
      </c>
      <c r="F1798" s="31" t="s">
        <v>3300</v>
      </c>
      <c r="G1798" s="33">
        <v>530.162197880397</v>
      </c>
      <c r="H1798" s="31" t="s">
        <v>94</v>
      </c>
      <c r="I1798" s="33">
        <v>37.600155878042301</v>
      </c>
      <c r="J1798" s="33">
        <v>14.1</v>
      </c>
      <c r="K1798" s="31" t="s">
        <v>94</v>
      </c>
      <c r="L1798" s="31" t="s">
        <v>95</v>
      </c>
    </row>
    <row r="1799" spans="1:12" x14ac:dyDescent="0.2">
      <c r="A1799" t="str">
        <f>VLOOKUP(B1799,StateFIPS!A$2:B$52,2)</f>
        <v>Nebraska</v>
      </c>
      <c r="B1799">
        <f t="shared" si="29"/>
        <v>31</v>
      </c>
      <c r="C1799" s="31" t="s">
        <v>2190</v>
      </c>
      <c r="D1799" s="31" t="s">
        <v>3285</v>
      </c>
      <c r="E1799" s="31" t="s">
        <v>3299</v>
      </c>
      <c r="F1799" s="31" t="s">
        <v>3300</v>
      </c>
      <c r="G1799" s="33">
        <v>530.162197880397</v>
      </c>
      <c r="H1799" s="31" t="s">
        <v>94</v>
      </c>
      <c r="I1799" s="33">
        <v>37.600155878042301</v>
      </c>
      <c r="J1799" s="33">
        <v>14.1</v>
      </c>
      <c r="K1799" s="31" t="s">
        <v>94</v>
      </c>
      <c r="L1799" s="31" t="s">
        <v>95</v>
      </c>
    </row>
    <row r="1800" spans="1:12" x14ac:dyDescent="0.2">
      <c r="A1800" t="str">
        <f>VLOOKUP(B1800,StateFIPS!A$2:B$52,2)</f>
        <v>Nebraska</v>
      </c>
      <c r="B1800">
        <f t="shared" si="29"/>
        <v>31</v>
      </c>
      <c r="C1800" s="31" t="s">
        <v>2212</v>
      </c>
      <c r="D1800" s="31" t="s">
        <v>3285</v>
      </c>
      <c r="E1800" s="31" t="s">
        <v>3299</v>
      </c>
      <c r="F1800" s="31" t="s">
        <v>3300</v>
      </c>
      <c r="G1800" s="33">
        <v>1454.5396281800399</v>
      </c>
      <c r="H1800" s="31" t="s">
        <v>94</v>
      </c>
      <c r="I1800" s="33">
        <v>103.15883887801699</v>
      </c>
      <c r="J1800" s="33">
        <v>14.1</v>
      </c>
      <c r="K1800" s="31" t="s">
        <v>94</v>
      </c>
      <c r="L1800" s="31" t="s">
        <v>95</v>
      </c>
    </row>
    <row r="1801" spans="1:12" x14ac:dyDescent="0.2">
      <c r="A1801" t="str">
        <f>VLOOKUP(B1801,StateFIPS!A$2:B$52,2)</f>
        <v>Nebraska</v>
      </c>
      <c r="B1801">
        <f t="shared" si="29"/>
        <v>31</v>
      </c>
      <c r="C1801" s="31" t="s">
        <v>1286</v>
      </c>
      <c r="D1801" s="31" t="s">
        <v>3285</v>
      </c>
      <c r="E1801" s="31" t="s">
        <v>3299</v>
      </c>
      <c r="F1801" s="31" t="s">
        <v>3300</v>
      </c>
      <c r="G1801" s="33">
        <v>530.162197880397</v>
      </c>
      <c r="H1801" s="31" t="s">
        <v>94</v>
      </c>
      <c r="I1801" s="33">
        <v>37.600155878042301</v>
      </c>
      <c r="J1801" s="33">
        <v>14.1</v>
      </c>
      <c r="K1801" s="31" t="s">
        <v>94</v>
      </c>
      <c r="L1801" s="31" t="s">
        <v>95</v>
      </c>
    </row>
    <row r="1802" spans="1:12" x14ac:dyDescent="0.2">
      <c r="A1802" t="str">
        <f>VLOOKUP(B1802,StateFIPS!A$2:B$52,2)</f>
        <v>Nebraska</v>
      </c>
      <c r="B1802">
        <f t="shared" si="29"/>
        <v>31</v>
      </c>
      <c r="C1802" s="31" t="s">
        <v>1287</v>
      </c>
      <c r="D1802" s="31" t="s">
        <v>3285</v>
      </c>
      <c r="E1802" s="31" t="s">
        <v>3299</v>
      </c>
      <c r="F1802" s="31" t="s">
        <v>3300</v>
      </c>
      <c r="G1802" s="33">
        <v>530.162197880397</v>
      </c>
      <c r="H1802" s="31" t="s">
        <v>94</v>
      </c>
      <c r="I1802" s="33">
        <v>37.600155878042301</v>
      </c>
      <c r="J1802" s="33">
        <v>14.1</v>
      </c>
      <c r="K1802" s="31" t="s">
        <v>94</v>
      </c>
      <c r="L1802" s="31" t="s">
        <v>95</v>
      </c>
    </row>
    <row r="1803" spans="1:12" x14ac:dyDescent="0.2">
      <c r="A1803" t="str">
        <f>VLOOKUP(B1803,StateFIPS!A$2:B$52,2)</f>
        <v>Nebraska</v>
      </c>
      <c r="B1803">
        <f t="shared" si="29"/>
        <v>31</v>
      </c>
      <c r="C1803" s="31" t="s">
        <v>1256</v>
      </c>
      <c r="D1803" s="31" t="s">
        <v>3285</v>
      </c>
      <c r="E1803" s="31" t="s">
        <v>3299</v>
      </c>
      <c r="F1803" s="31" t="s">
        <v>3300</v>
      </c>
      <c r="G1803" s="33">
        <v>530.162197880397</v>
      </c>
      <c r="H1803" s="31" t="s">
        <v>94</v>
      </c>
      <c r="I1803" s="33">
        <v>37.600155878042301</v>
      </c>
      <c r="J1803" s="33">
        <v>14.1</v>
      </c>
      <c r="K1803" s="31" t="s">
        <v>94</v>
      </c>
      <c r="L1803" s="31" t="s">
        <v>95</v>
      </c>
    </row>
    <row r="1804" spans="1:12" x14ac:dyDescent="0.2">
      <c r="A1804" t="str">
        <f>VLOOKUP(B1804,StateFIPS!A$2:B$52,2)</f>
        <v>Nebraska</v>
      </c>
      <c r="B1804">
        <f t="shared" si="29"/>
        <v>31</v>
      </c>
      <c r="C1804" s="31" t="s">
        <v>1275</v>
      </c>
      <c r="D1804" s="31" t="s">
        <v>3285</v>
      </c>
      <c r="E1804" s="31" t="s">
        <v>3299</v>
      </c>
      <c r="F1804" s="31" t="s">
        <v>3300</v>
      </c>
      <c r="G1804" s="33">
        <v>530.162197880397</v>
      </c>
      <c r="H1804" s="31" t="s">
        <v>94</v>
      </c>
      <c r="I1804" s="33">
        <v>37.600155878042301</v>
      </c>
      <c r="J1804" s="33">
        <v>14.1</v>
      </c>
      <c r="K1804" s="31" t="s">
        <v>94</v>
      </c>
      <c r="L1804" s="31" t="s">
        <v>95</v>
      </c>
    </row>
    <row r="1805" spans="1:12" x14ac:dyDescent="0.2">
      <c r="A1805" t="str">
        <f>VLOOKUP(B1805,StateFIPS!A$2:B$52,2)</f>
        <v>Nebraska</v>
      </c>
      <c r="B1805">
        <f t="shared" si="29"/>
        <v>31</v>
      </c>
      <c r="C1805" s="31" t="s">
        <v>2220</v>
      </c>
      <c r="D1805" s="31" t="s">
        <v>3285</v>
      </c>
      <c r="E1805" s="31" t="s">
        <v>3299</v>
      </c>
      <c r="F1805" s="31" t="s">
        <v>3300</v>
      </c>
      <c r="G1805" s="33">
        <v>6628.8855185909997</v>
      </c>
      <c r="H1805" s="31" t="s">
        <v>94</v>
      </c>
      <c r="I1805" s="33">
        <v>470.13372472276598</v>
      </c>
      <c r="J1805" s="33">
        <v>14.1</v>
      </c>
      <c r="K1805" s="31" t="s">
        <v>94</v>
      </c>
      <c r="L1805" s="31" t="s">
        <v>95</v>
      </c>
    </row>
    <row r="1806" spans="1:12" x14ac:dyDescent="0.2">
      <c r="A1806" t="str">
        <f>VLOOKUP(B1806,StateFIPS!A$2:B$52,2)</f>
        <v>Nebraska</v>
      </c>
      <c r="B1806">
        <f t="shared" si="29"/>
        <v>31</v>
      </c>
      <c r="C1806" s="31" t="s">
        <v>1247</v>
      </c>
      <c r="D1806" s="31" t="s">
        <v>3285</v>
      </c>
      <c r="E1806" s="31" t="s">
        <v>3299</v>
      </c>
      <c r="F1806" s="31" t="s">
        <v>3300</v>
      </c>
      <c r="G1806" s="33">
        <v>715.34735812133101</v>
      </c>
      <c r="H1806" s="31" t="s">
        <v>94</v>
      </c>
      <c r="I1806" s="33">
        <v>50.733855185910002</v>
      </c>
      <c r="J1806" s="33">
        <v>14.1</v>
      </c>
      <c r="K1806" s="31" t="s">
        <v>94</v>
      </c>
      <c r="L1806" s="31" t="s">
        <v>95</v>
      </c>
    </row>
    <row r="1807" spans="1:12" x14ac:dyDescent="0.2">
      <c r="A1807" t="str">
        <f>VLOOKUP(B1807,StateFIPS!A$2:B$52,2)</f>
        <v>Nebraska</v>
      </c>
      <c r="B1807">
        <f t="shared" si="29"/>
        <v>31</v>
      </c>
      <c r="C1807" s="31" t="s">
        <v>1248</v>
      </c>
      <c r="D1807" s="31" t="s">
        <v>3285</v>
      </c>
      <c r="E1807" s="31" t="s">
        <v>3299</v>
      </c>
      <c r="F1807" s="31" t="s">
        <v>3300</v>
      </c>
      <c r="G1807" s="33">
        <v>530.162197880397</v>
      </c>
      <c r="H1807" s="31" t="s">
        <v>94</v>
      </c>
      <c r="I1807" s="33">
        <v>37.600155878042301</v>
      </c>
      <c r="J1807" s="33">
        <v>14.1</v>
      </c>
      <c r="K1807" s="31" t="s">
        <v>94</v>
      </c>
      <c r="L1807" s="31" t="s">
        <v>95</v>
      </c>
    </row>
    <row r="1808" spans="1:12" x14ac:dyDescent="0.2">
      <c r="A1808" t="str">
        <f>VLOOKUP(B1808,StateFIPS!A$2:B$52,2)</f>
        <v>Nebraska</v>
      </c>
      <c r="B1808">
        <f t="shared" si="29"/>
        <v>31</v>
      </c>
      <c r="C1808" s="31" t="s">
        <v>1265</v>
      </c>
      <c r="D1808" s="31" t="s">
        <v>3285</v>
      </c>
      <c r="E1808" s="31" t="s">
        <v>3299</v>
      </c>
      <c r="F1808" s="31" t="s">
        <v>3300</v>
      </c>
      <c r="G1808" s="33">
        <v>530.162197880397</v>
      </c>
      <c r="H1808" s="31" t="s">
        <v>94</v>
      </c>
      <c r="I1808" s="33">
        <v>37.600155878042301</v>
      </c>
      <c r="J1808" s="33">
        <v>14.1</v>
      </c>
      <c r="K1808" s="31" t="s">
        <v>94</v>
      </c>
      <c r="L1808" s="31" t="s">
        <v>95</v>
      </c>
    </row>
    <row r="1809" spans="1:12" x14ac:dyDescent="0.2">
      <c r="A1809" t="str">
        <f>VLOOKUP(B1809,StateFIPS!A$2:B$52,2)</f>
        <v>Nebraska</v>
      </c>
      <c r="B1809">
        <f t="shared" si="29"/>
        <v>31</v>
      </c>
      <c r="C1809" s="31" t="s">
        <v>1249</v>
      </c>
      <c r="D1809" s="31" t="s">
        <v>3285</v>
      </c>
      <c r="E1809" s="31" t="s">
        <v>3299</v>
      </c>
      <c r="F1809" s="31" t="s">
        <v>3300</v>
      </c>
      <c r="G1809" s="33">
        <v>530.162197880397</v>
      </c>
      <c r="H1809" s="31" t="s">
        <v>94</v>
      </c>
      <c r="I1809" s="33">
        <v>37.600155878042301</v>
      </c>
      <c r="J1809" s="33">
        <v>14.1</v>
      </c>
      <c r="K1809" s="31" t="s">
        <v>94</v>
      </c>
      <c r="L1809" s="31" t="s">
        <v>95</v>
      </c>
    </row>
    <row r="1810" spans="1:12" x14ac:dyDescent="0.2">
      <c r="A1810" t="str">
        <f>VLOOKUP(B1810,StateFIPS!A$2:B$52,2)</f>
        <v>Nebraska</v>
      </c>
      <c r="B1810">
        <f t="shared" si="29"/>
        <v>31</v>
      </c>
      <c r="C1810" s="31" t="s">
        <v>1250</v>
      </c>
      <c r="D1810" s="31" t="s">
        <v>3285</v>
      </c>
      <c r="E1810" s="31" t="s">
        <v>3299</v>
      </c>
      <c r="F1810" s="31" t="s">
        <v>3300</v>
      </c>
      <c r="G1810" s="33">
        <v>530.162197880397</v>
      </c>
      <c r="H1810" s="31" t="s">
        <v>94</v>
      </c>
      <c r="I1810" s="33">
        <v>37.600155878042301</v>
      </c>
      <c r="J1810" s="33">
        <v>14.1</v>
      </c>
      <c r="K1810" s="31" t="s">
        <v>94</v>
      </c>
      <c r="L1810" s="31" t="s">
        <v>95</v>
      </c>
    </row>
    <row r="1811" spans="1:12" x14ac:dyDescent="0.2">
      <c r="A1811" t="str">
        <f>VLOOKUP(B1811,StateFIPS!A$2:B$52,2)</f>
        <v>Nebraska</v>
      </c>
      <c r="B1811">
        <f t="shared" si="29"/>
        <v>31</v>
      </c>
      <c r="C1811" s="31" t="s">
        <v>1251</v>
      </c>
      <c r="D1811" s="31" t="s">
        <v>3285</v>
      </c>
      <c r="E1811" s="31" t="s">
        <v>3299</v>
      </c>
      <c r="F1811" s="31" t="s">
        <v>3300</v>
      </c>
      <c r="G1811" s="33">
        <v>530.162197880397</v>
      </c>
      <c r="H1811" s="31" t="s">
        <v>94</v>
      </c>
      <c r="I1811" s="33">
        <v>37.600155878042301</v>
      </c>
      <c r="J1811" s="33">
        <v>14.1</v>
      </c>
      <c r="K1811" s="31" t="s">
        <v>94</v>
      </c>
      <c r="L1811" s="31" t="s">
        <v>95</v>
      </c>
    </row>
    <row r="1812" spans="1:12" x14ac:dyDescent="0.2">
      <c r="A1812" t="str">
        <f>VLOOKUP(B1812,StateFIPS!A$2:B$52,2)</f>
        <v>Nebraska</v>
      </c>
      <c r="B1812">
        <f t="shared" si="29"/>
        <v>31</v>
      </c>
      <c r="C1812" s="31" t="s">
        <v>2215</v>
      </c>
      <c r="D1812" s="31" t="s">
        <v>3285</v>
      </c>
      <c r="E1812" s="31" t="s">
        <v>3299</v>
      </c>
      <c r="F1812" s="31" t="s">
        <v>3300</v>
      </c>
      <c r="G1812" s="33">
        <v>530.162197880397</v>
      </c>
      <c r="H1812" s="31" t="s">
        <v>94</v>
      </c>
      <c r="I1812" s="33">
        <v>37.600155878042301</v>
      </c>
      <c r="J1812" s="33">
        <v>14.1</v>
      </c>
      <c r="K1812" s="31" t="s">
        <v>94</v>
      </c>
      <c r="L1812" s="31" t="s">
        <v>95</v>
      </c>
    </row>
    <row r="1813" spans="1:12" x14ac:dyDescent="0.2">
      <c r="A1813" t="str">
        <f>VLOOKUP(B1813,StateFIPS!A$2:B$52,2)</f>
        <v>Nebraska</v>
      </c>
      <c r="B1813">
        <f t="shared" si="29"/>
        <v>31</v>
      </c>
      <c r="C1813" s="31" t="s">
        <v>1252</v>
      </c>
      <c r="D1813" s="31" t="s">
        <v>3285</v>
      </c>
      <c r="E1813" s="31" t="s">
        <v>3299</v>
      </c>
      <c r="F1813" s="31" t="s">
        <v>3300</v>
      </c>
      <c r="G1813" s="33">
        <v>530.162197880397</v>
      </c>
      <c r="H1813" s="31" t="s">
        <v>94</v>
      </c>
      <c r="I1813" s="33">
        <v>37.600155878042301</v>
      </c>
      <c r="J1813" s="33">
        <v>14.1</v>
      </c>
      <c r="K1813" s="31" t="s">
        <v>94</v>
      </c>
      <c r="L1813" s="31" t="s">
        <v>95</v>
      </c>
    </row>
    <row r="1814" spans="1:12" x14ac:dyDescent="0.2">
      <c r="A1814" t="str">
        <f>VLOOKUP(B1814,StateFIPS!A$2:B$52,2)</f>
        <v>Nebraska</v>
      </c>
      <c r="B1814">
        <f t="shared" si="29"/>
        <v>31</v>
      </c>
      <c r="C1814" s="31" t="s">
        <v>1253</v>
      </c>
      <c r="D1814" s="31" t="s">
        <v>3285</v>
      </c>
      <c r="E1814" s="31" t="s">
        <v>3299</v>
      </c>
      <c r="F1814" s="31" t="s">
        <v>3300</v>
      </c>
      <c r="G1814" s="33">
        <v>530.162197880397</v>
      </c>
      <c r="H1814" s="31" t="s">
        <v>94</v>
      </c>
      <c r="I1814" s="33">
        <v>37.600155878042301</v>
      </c>
      <c r="J1814" s="33">
        <v>14.1</v>
      </c>
      <c r="K1814" s="31" t="s">
        <v>94</v>
      </c>
      <c r="L1814" s="31" t="s">
        <v>95</v>
      </c>
    </row>
    <row r="1815" spans="1:12" x14ac:dyDescent="0.2">
      <c r="A1815" t="str">
        <f>VLOOKUP(B1815,StateFIPS!A$2:B$52,2)</f>
        <v>Nebraska</v>
      </c>
      <c r="B1815">
        <f t="shared" si="29"/>
        <v>31</v>
      </c>
      <c r="C1815" s="31" t="s">
        <v>1254</v>
      </c>
      <c r="D1815" s="31" t="s">
        <v>3285</v>
      </c>
      <c r="E1815" s="31" t="s">
        <v>3299</v>
      </c>
      <c r="F1815" s="31" t="s">
        <v>3300</v>
      </c>
      <c r="G1815" s="33">
        <v>530.162197880397</v>
      </c>
      <c r="H1815" s="31" t="s">
        <v>94</v>
      </c>
      <c r="I1815" s="33">
        <v>37.600155878042301</v>
      </c>
      <c r="J1815" s="33">
        <v>14.1</v>
      </c>
      <c r="K1815" s="31" t="s">
        <v>94</v>
      </c>
      <c r="L1815" s="31" t="s">
        <v>95</v>
      </c>
    </row>
    <row r="1816" spans="1:12" x14ac:dyDescent="0.2">
      <c r="A1816" t="str">
        <f>VLOOKUP(B1816,StateFIPS!A$2:B$52,2)</f>
        <v>Nebraska</v>
      </c>
      <c r="B1816">
        <f t="shared" si="29"/>
        <v>31</v>
      </c>
      <c r="C1816" s="31" t="s">
        <v>3333</v>
      </c>
      <c r="D1816" s="31" t="s">
        <v>3285</v>
      </c>
      <c r="E1816" s="31" t="s">
        <v>3299</v>
      </c>
      <c r="F1816" s="31" t="s">
        <v>3300</v>
      </c>
      <c r="G1816" s="33">
        <v>530.162197880397</v>
      </c>
      <c r="H1816" s="31" t="s">
        <v>94</v>
      </c>
      <c r="I1816" s="33">
        <v>37.600155878042301</v>
      </c>
      <c r="J1816" s="33">
        <v>14.1</v>
      </c>
      <c r="K1816" s="31" t="s">
        <v>94</v>
      </c>
      <c r="L1816" s="31" t="s">
        <v>95</v>
      </c>
    </row>
    <row r="1817" spans="1:12" x14ac:dyDescent="0.2">
      <c r="A1817" t="str">
        <f>VLOOKUP(B1817,StateFIPS!A$2:B$52,2)</f>
        <v>Nebraska</v>
      </c>
      <c r="B1817">
        <f t="shared" si="29"/>
        <v>31</v>
      </c>
      <c r="C1817" s="31" t="s">
        <v>1266</v>
      </c>
      <c r="D1817" s="31" t="s">
        <v>3285</v>
      </c>
      <c r="E1817" s="31" t="s">
        <v>3299</v>
      </c>
      <c r="F1817" s="31" t="s">
        <v>3300</v>
      </c>
      <c r="G1817" s="33">
        <v>530.162197880397</v>
      </c>
      <c r="H1817" s="31" t="s">
        <v>94</v>
      </c>
      <c r="I1817" s="33">
        <v>37.600155878042301</v>
      </c>
      <c r="J1817" s="33">
        <v>14.1</v>
      </c>
      <c r="K1817" s="31" t="s">
        <v>94</v>
      </c>
      <c r="L1817" s="31" t="s">
        <v>95</v>
      </c>
    </row>
    <row r="1818" spans="1:12" x14ac:dyDescent="0.2">
      <c r="A1818" t="str">
        <f>VLOOKUP(B1818,StateFIPS!A$2:B$52,2)</f>
        <v>Nebraska</v>
      </c>
      <c r="B1818">
        <f t="shared" si="29"/>
        <v>31</v>
      </c>
      <c r="C1818" s="31" t="s">
        <v>1255</v>
      </c>
      <c r="D1818" s="31" t="s">
        <v>3285</v>
      </c>
      <c r="E1818" s="31" t="s">
        <v>3299</v>
      </c>
      <c r="F1818" s="31" t="s">
        <v>3300</v>
      </c>
      <c r="G1818" s="33">
        <v>530.162197880397</v>
      </c>
      <c r="H1818" s="31" t="s">
        <v>94</v>
      </c>
      <c r="I1818" s="33">
        <v>37.600155878042301</v>
      </c>
      <c r="J1818" s="33">
        <v>14.1</v>
      </c>
      <c r="K1818" s="31" t="s">
        <v>94</v>
      </c>
      <c r="L1818" s="31" t="s">
        <v>95</v>
      </c>
    </row>
    <row r="1819" spans="1:12" x14ac:dyDescent="0.2">
      <c r="A1819" t="str">
        <f>VLOOKUP(B1819,StateFIPS!A$2:B$52,2)</f>
        <v>Nebraska</v>
      </c>
      <c r="B1819">
        <f t="shared" si="29"/>
        <v>31</v>
      </c>
      <c r="C1819" s="31" t="s">
        <v>1246</v>
      </c>
      <c r="D1819" s="31" t="s">
        <v>3285</v>
      </c>
      <c r="E1819" s="31" t="s">
        <v>3299</v>
      </c>
      <c r="F1819" s="31" t="s">
        <v>3300</v>
      </c>
      <c r="G1819" s="33">
        <v>530.162197880397</v>
      </c>
      <c r="H1819" s="31" t="s">
        <v>94</v>
      </c>
      <c r="I1819" s="33">
        <v>37.600155878042301</v>
      </c>
      <c r="J1819" s="33">
        <v>14.1</v>
      </c>
      <c r="K1819" s="31" t="s">
        <v>94</v>
      </c>
      <c r="L1819" s="31" t="s">
        <v>95</v>
      </c>
    </row>
    <row r="1820" spans="1:12" x14ac:dyDescent="0.2">
      <c r="A1820" t="str">
        <f>VLOOKUP(B1820,StateFIPS!A$2:B$52,2)</f>
        <v>Nebraska</v>
      </c>
      <c r="B1820">
        <f t="shared" si="29"/>
        <v>31</v>
      </c>
      <c r="C1820" s="31" t="s">
        <v>1257</v>
      </c>
      <c r="D1820" s="31" t="s">
        <v>3285</v>
      </c>
      <c r="E1820" s="31" t="s">
        <v>3299</v>
      </c>
      <c r="F1820" s="31" t="s">
        <v>3300</v>
      </c>
      <c r="G1820" s="33">
        <v>530.162197880397</v>
      </c>
      <c r="H1820" s="31" t="s">
        <v>94</v>
      </c>
      <c r="I1820" s="33">
        <v>37.600155878042301</v>
      </c>
      <c r="J1820" s="33">
        <v>14.1</v>
      </c>
      <c r="K1820" s="31" t="s">
        <v>94</v>
      </c>
      <c r="L1820" s="31" t="s">
        <v>95</v>
      </c>
    </row>
    <row r="1821" spans="1:12" x14ac:dyDescent="0.2">
      <c r="A1821" t="str">
        <f>VLOOKUP(B1821,StateFIPS!A$2:B$52,2)</f>
        <v>Nebraska</v>
      </c>
      <c r="B1821">
        <f t="shared" si="29"/>
        <v>31</v>
      </c>
      <c r="C1821" s="31" t="s">
        <v>1258</v>
      </c>
      <c r="D1821" s="31" t="s">
        <v>3285</v>
      </c>
      <c r="E1821" s="31" t="s">
        <v>3299</v>
      </c>
      <c r="F1821" s="31" t="s">
        <v>3300</v>
      </c>
      <c r="G1821" s="33">
        <v>530.162197880397</v>
      </c>
      <c r="H1821" s="31" t="s">
        <v>94</v>
      </c>
      <c r="I1821" s="33">
        <v>37.600155878042301</v>
      </c>
      <c r="J1821" s="33">
        <v>14.1</v>
      </c>
      <c r="K1821" s="31" t="s">
        <v>94</v>
      </c>
      <c r="L1821" s="31" t="s">
        <v>95</v>
      </c>
    </row>
    <row r="1822" spans="1:12" x14ac:dyDescent="0.2">
      <c r="A1822" t="str">
        <f>VLOOKUP(B1822,StateFIPS!A$2:B$52,2)</f>
        <v>Nebraska</v>
      </c>
      <c r="B1822">
        <f t="shared" si="29"/>
        <v>31</v>
      </c>
      <c r="C1822" s="31" t="s">
        <v>3179</v>
      </c>
      <c r="D1822" s="31" t="s">
        <v>3285</v>
      </c>
      <c r="E1822" s="31" t="s">
        <v>3299</v>
      </c>
      <c r="F1822" s="31" t="s">
        <v>3300</v>
      </c>
      <c r="G1822" s="33">
        <v>530.162197880397</v>
      </c>
      <c r="H1822" s="31" t="s">
        <v>94</v>
      </c>
      <c r="I1822" s="33">
        <v>37.600155878042301</v>
      </c>
      <c r="J1822" s="33">
        <v>14.1</v>
      </c>
      <c r="K1822" s="31" t="s">
        <v>94</v>
      </c>
      <c r="L1822" s="31" t="s">
        <v>95</v>
      </c>
    </row>
    <row r="1823" spans="1:12" x14ac:dyDescent="0.2">
      <c r="A1823" t="str">
        <f>VLOOKUP(B1823,StateFIPS!A$2:B$52,2)</f>
        <v>Nebraska</v>
      </c>
      <c r="B1823">
        <f t="shared" si="29"/>
        <v>31</v>
      </c>
      <c r="C1823" s="31" t="s">
        <v>2209</v>
      </c>
      <c r="D1823" s="31" t="s">
        <v>3285</v>
      </c>
      <c r="E1823" s="31" t="s">
        <v>3299</v>
      </c>
      <c r="F1823" s="31" t="s">
        <v>3300</v>
      </c>
      <c r="G1823" s="33">
        <v>95.379647749510696</v>
      </c>
      <c r="H1823" s="31" t="s">
        <v>94</v>
      </c>
      <c r="I1823" s="33">
        <v>6.7645140247880002</v>
      </c>
      <c r="J1823" s="33">
        <v>14.1</v>
      </c>
      <c r="K1823" s="31" t="s">
        <v>94</v>
      </c>
      <c r="L1823" s="31" t="s">
        <v>95</v>
      </c>
    </row>
    <row r="1824" spans="1:12" x14ac:dyDescent="0.2">
      <c r="A1824" t="str">
        <f>VLOOKUP(B1824,StateFIPS!A$2:B$52,2)</f>
        <v>Nebraska</v>
      </c>
      <c r="B1824">
        <f t="shared" si="29"/>
        <v>31</v>
      </c>
      <c r="C1824" s="31" t="s">
        <v>1259</v>
      </c>
      <c r="D1824" s="31" t="s">
        <v>3285</v>
      </c>
      <c r="E1824" s="31" t="s">
        <v>3299</v>
      </c>
      <c r="F1824" s="31" t="s">
        <v>3300</v>
      </c>
      <c r="G1824" s="33">
        <v>530.162197880397</v>
      </c>
      <c r="H1824" s="31" t="s">
        <v>94</v>
      </c>
      <c r="I1824" s="33">
        <v>37.600155878042301</v>
      </c>
      <c r="J1824" s="33">
        <v>14.1</v>
      </c>
      <c r="K1824" s="31" t="s">
        <v>94</v>
      </c>
      <c r="L1824" s="31" t="s">
        <v>95</v>
      </c>
    </row>
    <row r="1825" spans="1:12" x14ac:dyDescent="0.2">
      <c r="A1825" t="str">
        <f>VLOOKUP(B1825,StateFIPS!A$2:B$52,2)</f>
        <v>Nebraska</v>
      </c>
      <c r="B1825">
        <f t="shared" si="29"/>
        <v>31</v>
      </c>
      <c r="C1825" s="31" t="s">
        <v>2205</v>
      </c>
      <c r="D1825" s="31" t="s">
        <v>3285</v>
      </c>
      <c r="E1825" s="31" t="s">
        <v>3299</v>
      </c>
      <c r="F1825" s="31" t="s">
        <v>3300</v>
      </c>
      <c r="G1825" s="33">
        <v>530.162197880397</v>
      </c>
      <c r="H1825" s="31" t="s">
        <v>94</v>
      </c>
      <c r="I1825" s="33">
        <v>37.600155878042301</v>
      </c>
      <c r="J1825" s="33">
        <v>14.1</v>
      </c>
      <c r="K1825" s="31" t="s">
        <v>94</v>
      </c>
      <c r="L1825" s="31" t="s">
        <v>95</v>
      </c>
    </row>
    <row r="1826" spans="1:12" x14ac:dyDescent="0.2">
      <c r="A1826" t="str">
        <f>VLOOKUP(B1826,StateFIPS!A$2:B$52,2)</f>
        <v>Nebraska</v>
      </c>
      <c r="B1826">
        <f t="shared" si="29"/>
        <v>31</v>
      </c>
      <c r="C1826" s="31" t="s">
        <v>2162</v>
      </c>
      <c r="D1826" s="31" t="s">
        <v>3285</v>
      </c>
      <c r="E1826" s="31" t="s">
        <v>3299</v>
      </c>
      <c r="F1826" s="31" t="s">
        <v>3300</v>
      </c>
      <c r="G1826" s="33">
        <v>530.162197880397</v>
      </c>
      <c r="H1826" s="31" t="s">
        <v>94</v>
      </c>
      <c r="I1826" s="33">
        <v>37.600155878042301</v>
      </c>
      <c r="J1826" s="33">
        <v>14.1</v>
      </c>
      <c r="K1826" s="31" t="s">
        <v>94</v>
      </c>
      <c r="L1826" s="31" t="s">
        <v>95</v>
      </c>
    </row>
    <row r="1827" spans="1:12" x14ac:dyDescent="0.2">
      <c r="A1827" t="str">
        <f>VLOOKUP(B1827,StateFIPS!A$2:B$52,2)</f>
        <v>Nebraska</v>
      </c>
      <c r="B1827">
        <f t="shared" si="29"/>
        <v>31</v>
      </c>
      <c r="C1827" s="31" t="s">
        <v>1260</v>
      </c>
      <c r="D1827" s="31" t="s">
        <v>3285</v>
      </c>
      <c r="E1827" s="31" t="s">
        <v>3299</v>
      </c>
      <c r="F1827" s="31" t="s">
        <v>3300</v>
      </c>
      <c r="G1827" s="33">
        <v>530.162197880397</v>
      </c>
      <c r="H1827" s="31" t="s">
        <v>94</v>
      </c>
      <c r="I1827" s="33">
        <v>37.600155878042301</v>
      </c>
      <c r="J1827" s="33">
        <v>14.1</v>
      </c>
      <c r="K1827" s="31" t="s">
        <v>94</v>
      </c>
      <c r="L1827" s="31" t="s">
        <v>95</v>
      </c>
    </row>
    <row r="1828" spans="1:12" x14ac:dyDescent="0.2">
      <c r="A1828" t="str">
        <f>VLOOKUP(B1828,StateFIPS!A$2:B$52,2)</f>
        <v>Nebraska</v>
      </c>
      <c r="B1828">
        <f t="shared" si="29"/>
        <v>31</v>
      </c>
      <c r="C1828" s="31" t="s">
        <v>2704</v>
      </c>
      <c r="D1828" s="31" t="s">
        <v>3285</v>
      </c>
      <c r="E1828" s="31" t="s">
        <v>3299</v>
      </c>
      <c r="F1828" s="31" t="s">
        <v>3300</v>
      </c>
      <c r="G1828" s="33">
        <v>530.162197880397</v>
      </c>
      <c r="H1828" s="31" t="s">
        <v>94</v>
      </c>
      <c r="I1828" s="33">
        <v>37.600155878042301</v>
      </c>
      <c r="J1828" s="33">
        <v>14.1</v>
      </c>
      <c r="K1828" s="31" t="s">
        <v>94</v>
      </c>
      <c r="L1828" s="31" t="s">
        <v>95</v>
      </c>
    </row>
    <row r="1829" spans="1:12" x14ac:dyDescent="0.2">
      <c r="A1829" t="str">
        <f>VLOOKUP(B1829,StateFIPS!A$2:B$52,2)</f>
        <v>Nebraska</v>
      </c>
      <c r="B1829">
        <f t="shared" si="29"/>
        <v>31</v>
      </c>
      <c r="C1829" s="31" t="s">
        <v>1261</v>
      </c>
      <c r="D1829" s="31" t="s">
        <v>3285</v>
      </c>
      <c r="E1829" s="31" t="s">
        <v>3299</v>
      </c>
      <c r="F1829" s="31" t="s">
        <v>3300</v>
      </c>
      <c r="G1829" s="33">
        <v>530.162197880397</v>
      </c>
      <c r="H1829" s="31" t="s">
        <v>94</v>
      </c>
      <c r="I1829" s="33">
        <v>37.600155878042301</v>
      </c>
      <c r="J1829" s="33">
        <v>14.1</v>
      </c>
      <c r="K1829" s="31" t="s">
        <v>94</v>
      </c>
      <c r="L1829" s="31" t="s">
        <v>95</v>
      </c>
    </row>
    <row r="1830" spans="1:12" x14ac:dyDescent="0.2">
      <c r="A1830" t="str">
        <f>VLOOKUP(B1830,StateFIPS!A$2:B$52,2)</f>
        <v>Nebraska</v>
      </c>
      <c r="B1830">
        <f t="shared" si="29"/>
        <v>31</v>
      </c>
      <c r="C1830" s="31" t="s">
        <v>2153</v>
      </c>
      <c r="D1830" s="31" t="s">
        <v>3285</v>
      </c>
      <c r="E1830" s="31" t="s">
        <v>3299</v>
      </c>
      <c r="F1830" s="31" t="s">
        <v>3300</v>
      </c>
      <c r="G1830" s="33">
        <v>530.162197880397</v>
      </c>
      <c r="H1830" s="31" t="s">
        <v>94</v>
      </c>
      <c r="I1830" s="33">
        <v>37.600155878042301</v>
      </c>
      <c r="J1830" s="33">
        <v>14.1</v>
      </c>
      <c r="K1830" s="31" t="s">
        <v>94</v>
      </c>
      <c r="L1830" s="31" t="s">
        <v>95</v>
      </c>
    </row>
    <row r="1831" spans="1:12" x14ac:dyDescent="0.2">
      <c r="A1831" t="str">
        <f>VLOOKUP(B1831,StateFIPS!A$2:B$52,2)</f>
        <v>Nebraska</v>
      </c>
      <c r="B1831">
        <f t="shared" si="29"/>
        <v>31</v>
      </c>
      <c r="C1831" s="31" t="s">
        <v>1262</v>
      </c>
      <c r="D1831" s="31" t="s">
        <v>3285</v>
      </c>
      <c r="E1831" s="31" t="s">
        <v>3299</v>
      </c>
      <c r="F1831" s="31" t="s">
        <v>3300</v>
      </c>
      <c r="G1831" s="33">
        <v>530.162197880397</v>
      </c>
      <c r="H1831" s="31" t="s">
        <v>94</v>
      </c>
      <c r="I1831" s="33">
        <v>37.600155878042301</v>
      </c>
      <c r="J1831" s="33">
        <v>14.1</v>
      </c>
      <c r="K1831" s="31" t="s">
        <v>94</v>
      </c>
      <c r="L1831" s="31" t="s">
        <v>95</v>
      </c>
    </row>
    <row r="1832" spans="1:12" x14ac:dyDescent="0.2">
      <c r="A1832" t="str">
        <f>VLOOKUP(B1832,StateFIPS!A$2:B$52,2)</f>
        <v>Nebraska</v>
      </c>
      <c r="B1832">
        <f t="shared" si="29"/>
        <v>31</v>
      </c>
      <c r="C1832" s="31" t="s">
        <v>2149</v>
      </c>
      <c r="D1832" s="31" t="s">
        <v>3285</v>
      </c>
      <c r="E1832" s="31" t="s">
        <v>3299</v>
      </c>
      <c r="F1832" s="31" t="s">
        <v>3300</v>
      </c>
      <c r="G1832" s="33">
        <v>453.05332681017597</v>
      </c>
      <c r="H1832" s="31" t="s">
        <v>94</v>
      </c>
      <c r="I1832" s="33">
        <v>32.131441617743</v>
      </c>
      <c r="J1832" s="33">
        <v>14.1</v>
      </c>
      <c r="K1832" s="31" t="s">
        <v>94</v>
      </c>
      <c r="L1832" s="31" t="s">
        <v>95</v>
      </c>
    </row>
    <row r="1833" spans="1:12" x14ac:dyDescent="0.2">
      <c r="A1833" t="str">
        <f>VLOOKUP(B1833,StateFIPS!A$2:B$52,2)</f>
        <v>Nebraska</v>
      </c>
      <c r="B1833">
        <f t="shared" si="29"/>
        <v>31</v>
      </c>
      <c r="C1833" s="31" t="s">
        <v>2152</v>
      </c>
      <c r="D1833" s="31" t="s">
        <v>3285</v>
      </c>
      <c r="E1833" s="31" t="s">
        <v>3299</v>
      </c>
      <c r="F1833" s="31" t="s">
        <v>3300</v>
      </c>
      <c r="G1833" s="33">
        <v>7201.1634050880602</v>
      </c>
      <c r="H1833" s="31" t="s">
        <v>94</v>
      </c>
      <c r="I1833" s="33">
        <v>510.720808871494</v>
      </c>
      <c r="J1833" s="33">
        <v>14.1</v>
      </c>
      <c r="K1833" s="31" t="s">
        <v>94</v>
      </c>
      <c r="L1833" s="31" t="s">
        <v>95</v>
      </c>
    </row>
    <row r="1834" spans="1:12" x14ac:dyDescent="0.2">
      <c r="A1834" t="str">
        <f>VLOOKUP(B1834,StateFIPS!A$2:B$52,2)</f>
        <v>Nebraska</v>
      </c>
      <c r="B1834">
        <f t="shared" si="29"/>
        <v>31</v>
      </c>
      <c r="C1834" s="31" t="s">
        <v>2203</v>
      </c>
      <c r="D1834" s="31" t="s">
        <v>3285</v>
      </c>
      <c r="E1834" s="31" t="s">
        <v>3299</v>
      </c>
      <c r="F1834" s="31" t="s">
        <v>3300</v>
      </c>
      <c r="G1834" s="33">
        <v>530.162197880397</v>
      </c>
      <c r="H1834" s="31" t="s">
        <v>94</v>
      </c>
      <c r="I1834" s="33">
        <v>37.600155878042301</v>
      </c>
      <c r="J1834" s="33">
        <v>14.1</v>
      </c>
      <c r="K1834" s="31" t="s">
        <v>94</v>
      </c>
      <c r="L1834" s="31" t="s">
        <v>95</v>
      </c>
    </row>
    <row r="1835" spans="1:12" x14ac:dyDescent="0.2">
      <c r="A1835" t="str">
        <f>VLOOKUP(B1835,StateFIPS!A$2:B$52,2)</f>
        <v>Nebraska</v>
      </c>
      <c r="B1835">
        <f t="shared" si="29"/>
        <v>31</v>
      </c>
      <c r="C1835" s="31" t="s">
        <v>1263</v>
      </c>
      <c r="D1835" s="31" t="s">
        <v>3285</v>
      </c>
      <c r="E1835" s="31" t="s">
        <v>3299</v>
      </c>
      <c r="F1835" s="31" t="s">
        <v>3300</v>
      </c>
      <c r="G1835" s="33">
        <v>530.162197880397</v>
      </c>
      <c r="H1835" s="31" t="s">
        <v>94</v>
      </c>
      <c r="I1835" s="33">
        <v>37.600155878042301</v>
      </c>
      <c r="J1835" s="33">
        <v>14.1</v>
      </c>
      <c r="K1835" s="31" t="s">
        <v>94</v>
      </c>
      <c r="L1835" s="31" t="s">
        <v>95</v>
      </c>
    </row>
    <row r="1836" spans="1:12" x14ac:dyDescent="0.2">
      <c r="A1836" t="str">
        <f>VLOOKUP(B1836,StateFIPS!A$2:B$52,2)</f>
        <v>Nebraska</v>
      </c>
      <c r="B1836">
        <f t="shared" si="29"/>
        <v>31</v>
      </c>
      <c r="C1836" s="31" t="s">
        <v>1264</v>
      </c>
      <c r="D1836" s="31" t="s">
        <v>3285</v>
      </c>
      <c r="E1836" s="31" t="s">
        <v>3299</v>
      </c>
      <c r="F1836" s="31" t="s">
        <v>3300</v>
      </c>
      <c r="G1836" s="33">
        <v>530.162197880397</v>
      </c>
      <c r="H1836" s="31" t="s">
        <v>94</v>
      </c>
      <c r="I1836" s="33">
        <v>37.600155878042301</v>
      </c>
      <c r="J1836" s="33">
        <v>14.1</v>
      </c>
      <c r="K1836" s="31" t="s">
        <v>94</v>
      </c>
      <c r="L1836" s="31" t="s">
        <v>95</v>
      </c>
    </row>
    <row r="1837" spans="1:12" x14ac:dyDescent="0.2">
      <c r="A1837" t="str">
        <f>VLOOKUP(B1837,StateFIPS!A$2:B$52,2)</f>
        <v>Nebraska</v>
      </c>
      <c r="B1837">
        <f t="shared" si="29"/>
        <v>31</v>
      </c>
      <c r="C1837" s="31" t="s">
        <v>2173</v>
      </c>
      <c r="D1837" s="31" t="s">
        <v>3285</v>
      </c>
      <c r="E1837" s="31" t="s">
        <v>3299</v>
      </c>
      <c r="F1837" s="31" t="s">
        <v>3300</v>
      </c>
      <c r="G1837" s="33">
        <v>530.162197880397</v>
      </c>
      <c r="H1837" s="31" t="s">
        <v>94</v>
      </c>
      <c r="I1837" s="33">
        <v>37.600155878042301</v>
      </c>
      <c r="J1837" s="33">
        <v>14.1</v>
      </c>
      <c r="K1837" s="31" t="s">
        <v>94</v>
      </c>
      <c r="L1837" s="31" t="s">
        <v>95</v>
      </c>
    </row>
    <row r="1838" spans="1:12" x14ac:dyDescent="0.2">
      <c r="A1838" t="str">
        <f>VLOOKUP(B1838,StateFIPS!A$2:B$52,2)</f>
        <v>Nebraska</v>
      </c>
      <c r="B1838">
        <f t="shared" si="29"/>
        <v>31</v>
      </c>
      <c r="C1838" s="31" t="s">
        <v>1201</v>
      </c>
      <c r="D1838" s="31" t="s">
        <v>3285</v>
      </c>
      <c r="E1838" s="31" t="s">
        <v>3299</v>
      </c>
      <c r="F1838" s="31" t="s">
        <v>3300</v>
      </c>
      <c r="G1838" s="33">
        <v>530.162197880397</v>
      </c>
      <c r="H1838" s="31" t="s">
        <v>94</v>
      </c>
      <c r="I1838" s="33">
        <v>37.600155878042301</v>
      </c>
      <c r="J1838" s="33">
        <v>14.1</v>
      </c>
      <c r="K1838" s="31" t="s">
        <v>94</v>
      </c>
      <c r="L1838" s="31" t="s">
        <v>95</v>
      </c>
    </row>
    <row r="1839" spans="1:12" x14ac:dyDescent="0.2">
      <c r="A1839" t="str">
        <f>VLOOKUP(B1839,StateFIPS!A$2:B$52,2)</f>
        <v>Nebraska</v>
      </c>
      <c r="B1839">
        <f t="shared" si="29"/>
        <v>31</v>
      </c>
      <c r="C1839" s="31" t="s">
        <v>1277</v>
      </c>
      <c r="D1839" s="31" t="s">
        <v>3285</v>
      </c>
      <c r="E1839" s="31" t="s">
        <v>3299</v>
      </c>
      <c r="F1839" s="31" t="s">
        <v>3300</v>
      </c>
      <c r="G1839" s="33">
        <v>530.162197880397</v>
      </c>
      <c r="H1839" s="31" t="s">
        <v>94</v>
      </c>
      <c r="I1839" s="33">
        <v>37.600155878042301</v>
      </c>
      <c r="J1839" s="33">
        <v>14.1</v>
      </c>
      <c r="K1839" s="31" t="s">
        <v>94</v>
      </c>
      <c r="L1839" s="31" t="s">
        <v>95</v>
      </c>
    </row>
    <row r="1840" spans="1:12" x14ac:dyDescent="0.2">
      <c r="A1840" t="str">
        <f>VLOOKUP(B1840,StateFIPS!A$2:B$52,2)</f>
        <v>Nebraska</v>
      </c>
      <c r="B1840">
        <f t="shared" si="29"/>
        <v>31</v>
      </c>
      <c r="C1840" s="31" t="s">
        <v>1229</v>
      </c>
      <c r="D1840" s="31" t="s">
        <v>3285</v>
      </c>
      <c r="E1840" s="31" t="s">
        <v>3299</v>
      </c>
      <c r="F1840" s="31" t="s">
        <v>3300</v>
      </c>
      <c r="G1840" s="33">
        <v>530.162197880397</v>
      </c>
      <c r="H1840" s="31" t="s">
        <v>94</v>
      </c>
      <c r="I1840" s="33">
        <v>37.600155878042301</v>
      </c>
      <c r="J1840" s="33">
        <v>14.1</v>
      </c>
      <c r="K1840" s="31" t="s">
        <v>94</v>
      </c>
      <c r="L1840" s="31" t="s">
        <v>95</v>
      </c>
    </row>
    <row r="1841" spans="1:12" x14ac:dyDescent="0.2">
      <c r="A1841" t="str">
        <f>VLOOKUP(B1841,StateFIPS!A$2:B$52,2)</f>
        <v>Nebraska</v>
      </c>
      <c r="B1841">
        <f t="shared" si="29"/>
        <v>31</v>
      </c>
      <c r="C1841" s="31" t="s">
        <v>1154</v>
      </c>
      <c r="D1841" s="31" t="s">
        <v>3285</v>
      </c>
      <c r="E1841" s="31" t="s">
        <v>3299</v>
      </c>
      <c r="F1841" s="31" t="s">
        <v>3300</v>
      </c>
      <c r="G1841" s="33">
        <v>530.162197880397</v>
      </c>
      <c r="H1841" s="31" t="s">
        <v>94</v>
      </c>
      <c r="I1841" s="33">
        <v>37.600155878042301</v>
      </c>
      <c r="J1841" s="33">
        <v>14.1</v>
      </c>
      <c r="K1841" s="31" t="s">
        <v>94</v>
      </c>
      <c r="L1841" s="31" t="s">
        <v>95</v>
      </c>
    </row>
    <row r="1842" spans="1:12" x14ac:dyDescent="0.2">
      <c r="A1842" t="str">
        <f>VLOOKUP(B1842,StateFIPS!A$2:B$52,2)</f>
        <v>Nebraska</v>
      </c>
      <c r="B1842">
        <f t="shared" si="29"/>
        <v>31</v>
      </c>
      <c r="C1842" s="31" t="s">
        <v>1155</v>
      </c>
      <c r="D1842" s="31" t="s">
        <v>3285</v>
      </c>
      <c r="E1842" s="31" t="s">
        <v>3299</v>
      </c>
      <c r="F1842" s="31" t="s">
        <v>3300</v>
      </c>
      <c r="G1842" s="33">
        <v>530.162197880397</v>
      </c>
      <c r="H1842" s="31" t="s">
        <v>94</v>
      </c>
      <c r="I1842" s="33">
        <v>37.600155878042301</v>
      </c>
      <c r="J1842" s="33">
        <v>14.1</v>
      </c>
      <c r="K1842" s="31" t="s">
        <v>94</v>
      </c>
      <c r="L1842" s="31" t="s">
        <v>95</v>
      </c>
    </row>
    <row r="1843" spans="1:12" x14ac:dyDescent="0.2">
      <c r="A1843" t="str">
        <f>VLOOKUP(B1843,StateFIPS!A$2:B$52,2)</f>
        <v>Nebraska</v>
      </c>
      <c r="B1843">
        <f t="shared" si="29"/>
        <v>31</v>
      </c>
      <c r="C1843" s="31" t="s">
        <v>1156</v>
      </c>
      <c r="D1843" s="31" t="s">
        <v>3285</v>
      </c>
      <c r="E1843" s="31" t="s">
        <v>3299</v>
      </c>
      <c r="F1843" s="31" t="s">
        <v>3300</v>
      </c>
      <c r="G1843" s="33">
        <v>530.162197880397</v>
      </c>
      <c r="H1843" s="31" t="s">
        <v>94</v>
      </c>
      <c r="I1843" s="33">
        <v>37.600155878042301</v>
      </c>
      <c r="J1843" s="33">
        <v>14.1</v>
      </c>
      <c r="K1843" s="31" t="s">
        <v>94</v>
      </c>
      <c r="L1843" s="31" t="s">
        <v>95</v>
      </c>
    </row>
    <row r="1844" spans="1:12" x14ac:dyDescent="0.2">
      <c r="A1844" t="str">
        <f>VLOOKUP(B1844,StateFIPS!A$2:B$52,2)</f>
        <v>Nebraska</v>
      </c>
      <c r="B1844">
        <f t="shared" si="29"/>
        <v>31</v>
      </c>
      <c r="C1844" s="31" t="s">
        <v>2167</v>
      </c>
      <c r="D1844" s="31" t="s">
        <v>3285</v>
      </c>
      <c r="E1844" s="31" t="s">
        <v>3299</v>
      </c>
      <c r="F1844" s="31" t="s">
        <v>3300</v>
      </c>
      <c r="G1844" s="33">
        <v>1383.0048923679101</v>
      </c>
      <c r="H1844" s="31" t="s">
        <v>94</v>
      </c>
      <c r="I1844" s="33">
        <v>98.085453359425898</v>
      </c>
      <c r="J1844" s="33">
        <v>14.1</v>
      </c>
      <c r="K1844" s="31" t="s">
        <v>94</v>
      </c>
      <c r="L1844" s="31" t="s">
        <v>95</v>
      </c>
    </row>
    <row r="1845" spans="1:12" x14ac:dyDescent="0.2">
      <c r="A1845" t="str">
        <f>VLOOKUP(B1845,StateFIPS!A$2:B$52,2)</f>
        <v>Nebraska</v>
      </c>
      <c r="B1845">
        <f t="shared" si="29"/>
        <v>31</v>
      </c>
      <c r="C1845" s="31" t="s">
        <v>1157</v>
      </c>
      <c r="D1845" s="31" t="s">
        <v>3285</v>
      </c>
      <c r="E1845" s="31" t="s">
        <v>3299</v>
      </c>
      <c r="F1845" s="31" t="s">
        <v>3300</v>
      </c>
      <c r="G1845" s="33">
        <v>530.162197880397</v>
      </c>
      <c r="H1845" s="31" t="s">
        <v>94</v>
      </c>
      <c r="I1845" s="33">
        <v>37.600155878042301</v>
      </c>
      <c r="J1845" s="33">
        <v>14.1</v>
      </c>
      <c r="K1845" s="31" t="s">
        <v>94</v>
      </c>
      <c r="L1845" s="31" t="s">
        <v>95</v>
      </c>
    </row>
    <row r="1846" spans="1:12" x14ac:dyDescent="0.2">
      <c r="A1846" t="str">
        <f>VLOOKUP(B1846,StateFIPS!A$2:B$52,2)</f>
        <v>Nebraska</v>
      </c>
      <c r="B1846">
        <f t="shared" si="29"/>
        <v>31</v>
      </c>
      <c r="C1846" s="31" t="s">
        <v>1158</v>
      </c>
      <c r="D1846" s="31" t="s">
        <v>3285</v>
      </c>
      <c r="E1846" s="31" t="s">
        <v>3299</v>
      </c>
      <c r="F1846" s="31" t="s">
        <v>3300</v>
      </c>
      <c r="G1846" s="33">
        <v>530.162197880397</v>
      </c>
      <c r="H1846" s="31" t="s">
        <v>94</v>
      </c>
      <c r="I1846" s="33">
        <v>37.600155878042301</v>
      </c>
      <c r="J1846" s="33">
        <v>14.1</v>
      </c>
      <c r="K1846" s="31" t="s">
        <v>94</v>
      </c>
      <c r="L1846" s="31" t="s">
        <v>95</v>
      </c>
    </row>
    <row r="1847" spans="1:12" x14ac:dyDescent="0.2">
      <c r="A1847" t="str">
        <f>VLOOKUP(B1847,StateFIPS!A$2:B$52,2)</f>
        <v>Nebraska</v>
      </c>
      <c r="B1847">
        <f t="shared" si="29"/>
        <v>31</v>
      </c>
      <c r="C1847" s="31" t="s">
        <v>1159</v>
      </c>
      <c r="D1847" s="31" t="s">
        <v>3285</v>
      </c>
      <c r="E1847" s="31" t="s">
        <v>3299</v>
      </c>
      <c r="F1847" s="31" t="s">
        <v>3300</v>
      </c>
      <c r="G1847" s="33">
        <v>530.162197880397</v>
      </c>
      <c r="H1847" s="31" t="s">
        <v>94</v>
      </c>
      <c r="I1847" s="33">
        <v>37.600155878042301</v>
      </c>
      <c r="J1847" s="33">
        <v>14.1</v>
      </c>
      <c r="K1847" s="31" t="s">
        <v>94</v>
      </c>
      <c r="L1847" s="31" t="s">
        <v>95</v>
      </c>
    </row>
    <row r="1848" spans="1:12" x14ac:dyDescent="0.2">
      <c r="A1848" t="str">
        <f>VLOOKUP(B1848,StateFIPS!A$2:B$52,2)</f>
        <v>Nebraska</v>
      </c>
      <c r="B1848">
        <f t="shared" si="29"/>
        <v>31</v>
      </c>
      <c r="C1848" s="31" t="s">
        <v>2263</v>
      </c>
      <c r="D1848" s="31" t="s">
        <v>3285</v>
      </c>
      <c r="E1848" s="31" t="s">
        <v>3299</v>
      </c>
      <c r="F1848" s="31" t="s">
        <v>3300</v>
      </c>
      <c r="G1848" s="33">
        <v>530.162197880397</v>
      </c>
      <c r="H1848" s="31" t="s">
        <v>94</v>
      </c>
      <c r="I1848" s="33">
        <v>37.600155878042301</v>
      </c>
      <c r="J1848" s="33">
        <v>14.1</v>
      </c>
      <c r="K1848" s="31" t="s">
        <v>94</v>
      </c>
      <c r="L1848" s="31" t="s">
        <v>95</v>
      </c>
    </row>
    <row r="1849" spans="1:12" x14ac:dyDescent="0.2">
      <c r="A1849" t="str">
        <f>VLOOKUP(B1849,StateFIPS!A$2:B$52,2)</f>
        <v>Nebraska</v>
      </c>
      <c r="B1849">
        <f t="shared" si="29"/>
        <v>31</v>
      </c>
      <c r="C1849" s="31" t="s">
        <v>2265</v>
      </c>
      <c r="D1849" s="31" t="s">
        <v>3285</v>
      </c>
      <c r="E1849" s="31" t="s">
        <v>3299</v>
      </c>
      <c r="F1849" s="31" t="s">
        <v>3300</v>
      </c>
      <c r="G1849" s="33">
        <v>530.162197880397</v>
      </c>
      <c r="H1849" s="31" t="s">
        <v>94</v>
      </c>
      <c r="I1849" s="33">
        <v>37.600155878042301</v>
      </c>
      <c r="J1849" s="33">
        <v>14.1</v>
      </c>
      <c r="K1849" s="31" t="s">
        <v>94</v>
      </c>
      <c r="L1849" s="31" t="s">
        <v>95</v>
      </c>
    </row>
    <row r="1850" spans="1:12" x14ac:dyDescent="0.2">
      <c r="A1850" t="str">
        <f>VLOOKUP(B1850,StateFIPS!A$2:B$52,2)</f>
        <v>Nebraska</v>
      </c>
      <c r="B1850">
        <f t="shared" si="29"/>
        <v>31</v>
      </c>
      <c r="C1850" s="31" t="s">
        <v>1160</v>
      </c>
      <c r="D1850" s="31" t="s">
        <v>3285</v>
      </c>
      <c r="E1850" s="31" t="s">
        <v>3299</v>
      </c>
      <c r="F1850" s="31" t="s">
        <v>3300</v>
      </c>
      <c r="G1850" s="33">
        <v>530.162197880397</v>
      </c>
      <c r="H1850" s="31" t="s">
        <v>94</v>
      </c>
      <c r="I1850" s="33">
        <v>37.600155878042301</v>
      </c>
      <c r="J1850" s="33">
        <v>14.1</v>
      </c>
      <c r="K1850" s="31" t="s">
        <v>94</v>
      </c>
      <c r="L1850" s="31" t="s">
        <v>95</v>
      </c>
    </row>
    <row r="1851" spans="1:12" x14ac:dyDescent="0.2">
      <c r="A1851" t="str">
        <f>VLOOKUP(B1851,StateFIPS!A$2:B$52,2)</f>
        <v>Nebraska</v>
      </c>
      <c r="B1851">
        <f t="shared" si="29"/>
        <v>31</v>
      </c>
      <c r="C1851" s="31" t="s">
        <v>1161</v>
      </c>
      <c r="D1851" s="31" t="s">
        <v>3285</v>
      </c>
      <c r="E1851" s="31" t="s">
        <v>3299</v>
      </c>
      <c r="F1851" s="31" t="s">
        <v>3300</v>
      </c>
      <c r="G1851" s="33">
        <v>596.12279843444196</v>
      </c>
      <c r="H1851" s="31" t="s">
        <v>94</v>
      </c>
      <c r="I1851" s="33">
        <v>42.278212654924999</v>
      </c>
      <c r="J1851" s="33">
        <v>14.1</v>
      </c>
      <c r="K1851" s="31" t="s">
        <v>94</v>
      </c>
      <c r="L1851" s="31" t="s">
        <v>95</v>
      </c>
    </row>
    <row r="1852" spans="1:12" x14ac:dyDescent="0.2">
      <c r="A1852" t="str">
        <f>VLOOKUP(B1852,StateFIPS!A$2:B$52,2)</f>
        <v>Nebraska</v>
      </c>
      <c r="B1852">
        <f t="shared" si="29"/>
        <v>31</v>
      </c>
      <c r="C1852" s="31" t="s">
        <v>2272</v>
      </c>
      <c r="D1852" s="31" t="s">
        <v>3285</v>
      </c>
      <c r="E1852" s="31" t="s">
        <v>3299</v>
      </c>
      <c r="F1852" s="31" t="s">
        <v>3300</v>
      </c>
      <c r="G1852" s="33">
        <v>530.162197880397</v>
      </c>
      <c r="H1852" s="31" t="s">
        <v>94</v>
      </c>
      <c r="I1852" s="33">
        <v>37.600155878042301</v>
      </c>
      <c r="J1852" s="33">
        <v>14.1</v>
      </c>
      <c r="K1852" s="31" t="s">
        <v>94</v>
      </c>
      <c r="L1852" s="31" t="s">
        <v>95</v>
      </c>
    </row>
    <row r="1853" spans="1:12" x14ac:dyDescent="0.2">
      <c r="A1853" t="str">
        <f>VLOOKUP(B1853,StateFIPS!A$2:B$52,2)</f>
        <v>Nebraska</v>
      </c>
      <c r="B1853">
        <f t="shared" si="29"/>
        <v>31</v>
      </c>
      <c r="C1853" s="31" t="s">
        <v>1162</v>
      </c>
      <c r="D1853" s="31" t="s">
        <v>3285</v>
      </c>
      <c r="E1853" s="31" t="s">
        <v>3299</v>
      </c>
      <c r="F1853" s="31" t="s">
        <v>3300</v>
      </c>
      <c r="G1853" s="33">
        <v>530.162197880397</v>
      </c>
      <c r="H1853" s="31" t="s">
        <v>94</v>
      </c>
      <c r="I1853" s="33">
        <v>37.600155878042301</v>
      </c>
      <c r="J1853" s="33">
        <v>14.1</v>
      </c>
      <c r="K1853" s="31" t="s">
        <v>94</v>
      </c>
      <c r="L1853" s="31" t="s">
        <v>95</v>
      </c>
    </row>
    <row r="1854" spans="1:12" x14ac:dyDescent="0.2">
      <c r="A1854" t="str">
        <f>VLOOKUP(B1854,StateFIPS!A$2:B$52,2)</f>
        <v>Nebraska</v>
      </c>
      <c r="B1854">
        <f t="shared" si="29"/>
        <v>31</v>
      </c>
      <c r="C1854" s="31" t="s">
        <v>1163</v>
      </c>
      <c r="D1854" s="31" t="s">
        <v>3285</v>
      </c>
      <c r="E1854" s="31" t="s">
        <v>3299</v>
      </c>
      <c r="F1854" s="31" t="s">
        <v>3300</v>
      </c>
      <c r="G1854" s="33">
        <v>1144.5557729941299</v>
      </c>
      <c r="H1854" s="31" t="s">
        <v>94</v>
      </c>
      <c r="I1854" s="33">
        <v>81.174168297456006</v>
      </c>
      <c r="J1854" s="33">
        <v>14.1</v>
      </c>
      <c r="K1854" s="31" t="s">
        <v>94</v>
      </c>
      <c r="L1854" s="31" t="s">
        <v>95</v>
      </c>
    </row>
    <row r="1855" spans="1:12" x14ac:dyDescent="0.2">
      <c r="A1855" t="str">
        <f>VLOOKUP(B1855,StateFIPS!A$2:B$52,2)</f>
        <v>Nebraska</v>
      </c>
      <c r="B1855">
        <f t="shared" si="29"/>
        <v>31</v>
      </c>
      <c r="C1855" s="31" t="s">
        <v>1175</v>
      </c>
      <c r="D1855" s="31" t="s">
        <v>3285</v>
      </c>
      <c r="E1855" s="31" t="s">
        <v>3299</v>
      </c>
      <c r="F1855" s="31" t="s">
        <v>3300</v>
      </c>
      <c r="G1855" s="33">
        <v>2193.7318982387501</v>
      </c>
      <c r="H1855" s="31" t="s">
        <v>94</v>
      </c>
      <c r="I1855" s="33">
        <v>155.583822570124</v>
      </c>
      <c r="J1855" s="33">
        <v>14.1</v>
      </c>
      <c r="K1855" s="31" t="s">
        <v>94</v>
      </c>
      <c r="L1855" s="31" t="s">
        <v>95</v>
      </c>
    </row>
    <row r="1856" spans="1:12" x14ac:dyDescent="0.2">
      <c r="A1856" t="str">
        <f>VLOOKUP(B1856,StateFIPS!A$2:B$52,2)</f>
        <v>Nebraska</v>
      </c>
      <c r="B1856">
        <f t="shared" si="29"/>
        <v>31</v>
      </c>
      <c r="C1856" s="31" t="s">
        <v>2260</v>
      </c>
      <c r="D1856" s="31" t="s">
        <v>3285</v>
      </c>
      <c r="E1856" s="31" t="s">
        <v>3299</v>
      </c>
      <c r="F1856" s="31" t="s">
        <v>3300</v>
      </c>
      <c r="G1856" s="33">
        <v>530.162197880397</v>
      </c>
      <c r="H1856" s="31" t="s">
        <v>94</v>
      </c>
      <c r="I1856" s="33">
        <v>37.600155878042301</v>
      </c>
      <c r="J1856" s="33">
        <v>14.1</v>
      </c>
      <c r="K1856" s="31" t="s">
        <v>94</v>
      </c>
      <c r="L1856" s="31" t="s">
        <v>95</v>
      </c>
    </row>
    <row r="1857" spans="1:12" x14ac:dyDescent="0.2">
      <c r="A1857" t="str">
        <f>VLOOKUP(B1857,StateFIPS!A$2:B$52,2)</f>
        <v>Nebraska</v>
      </c>
      <c r="B1857">
        <f t="shared" si="29"/>
        <v>31</v>
      </c>
      <c r="C1857" s="31" t="s">
        <v>1165</v>
      </c>
      <c r="D1857" s="31" t="s">
        <v>3285</v>
      </c>
      <c r="E1857" s="31" t="s">
        <v>3299</v>
      </c>
      <c r="F1857" s="31" t="s">
        <v>3300</v>
      </c>
      <c r="G1857" s="33">
        <v>530.162197880397</v>
      </c>
      <c r="H1857" s="31" t="s">
        <v>94</v>
      </c>
      <c r="I1857" s="33">
        <v>37.600155878042301</v>
      </c>
      <c r="J1857" s="33">
        <v>14.1</v>
      </c>
      <c r="K1857" s="31" t="s">
        <v>94</v>
      </c>
      <c r="L1857" s="31" t="s">
        <v>95</v>
      </c>
    </row>
    <row r="1858" spans="1:12" x14ac:dyDescent="0.2">
      <c r="A1858" t="str">
        <f>VLOOKUP(B1858,StateFIPS!A$2:B$52,2)</f>
        <v>Nebraska</v>
      </c>
      <c r="B1858">
        <f t="shared" si="29"/>
        <v>31</v>
      </c>
      <c r="C1858" s="31" t="s">
        <v>2229</v>
      </c>
      <c r="D1858" s="31" t="s">
        <v>3285</v>
      </c>
      <c r="E1858" s="31" t="s">
        <v>3299</v>
      </c>
      <c r="F1858" s="31" t="s">
        <v>3300</v>
      </c>
      <c r="G1858" s="33">
        <v>530.162197880397</v>
      </c>
      <c r="H1858" s="31" t="s">
        <v>94</v>
      </c>
      <c r="I1858" s="33">
        <v>37.600155878042301</v>
      </c>
      <c r="J1858" s="33">
        <v>14.1</v>
      </c>
      <c r="K1858" s="31" t="s">
        <v>94</v>
      </c>
      <c r="L1858" s="31" t="s">
        <v>95</v>
      </c>
    </row>
    <row r="1859" spans="1:12" x14ac:dyDescent="0.2">
      <c r="A1859" t="str">
        <f>VLOOKUP(B1859,StateFIPS!A$2:B$52,2)</f>
        <v>Nebraska</v>
      </c>
      <c r="B1859">
        <f t="shared" ref="B1859:B1922" si="30">VALUE(LEFT(C1859,2))</f>
        <v>31</v>
      </c>
      <c r="C1859" s="31" t="s">
        <v>1153</v>
      </c>
      <c r="D1859" s="31" t="s">
        <v>3285</v>
      </c>
      <c r="E1859" s="31" t="s">
        <v>3299</v>
      </c>
      <c r="F1859" s="31" t="s">
        <v>3300</v>
      </c>
      <c r="G1859" s="33">
        <v>530.162197880397</v>
      </c>
      <c r="H1859" s="31" t="s">
        <v>94</v>
      </c>
      <c r="I1859" s="33">
        <v>37.600155878042301</v>
      </c>
      <c r="J1859" s="33">
        <v>14.1</v>
      </c>
      <c r="K1859" s="31" t="s">
        <v>94</v>
      </c>
      <c r="L1859" s="31" t="s">
        <v>95</v>
      </c>
    </row>
    <row r="1860" spans="1:12" x14ac:dyDescent="0.2">
      <c r="A1860" t="str">
        <f>VLOOKUP(B1860,StateFIPS!A$2:B$52,2)</f>
        <v>Nebraska</v>
      </c>
      <c r="B1860">
        <f t="shared" si="30"/>
        <v>31</v>
      </c>
      <c r="C1860" s="31" t="s">
        <v>2243</v>
      </c>
      <c r="D1860" s="31" t="s">
        <v>3285</v>
      </c>
      <c r="E1860" s="31" t="s">
        <v>3299</v>
      </c>
      <c r="F1860" s="31" t="s">
        <v>3300</v>
      </c>
      <c r="G1860" s="33">
        <v>530.162197880397</v>
      </c>
      <c r="H1860" s="31" t="s">
        <v>94</v>
      </c>
      <c r="I1860" s="33">
        <v>37.600155878042301</v>
      </c>
      <c r="J1860" s="33">
        <v>14.1</v>
      </c>
      <c r="K1860" s="31" t="s">
        <v>94</v>
      </c>
      <c r="L1860" s="31" t="s">
        <v>95</v>
      </c>
    </row>
    <row r="1861" spans="1:12" x14ac:dyDescent="0.2">
      <c r="A1861" t="str">
        <f>VLOOKUP(B1861,StateFIPS!A$2:B$52,2)</f>
        <v>Nebraska</v>
      </c>
      <c r="B1861">
        <f t="shared" si="30"/>
        <v>31</v>
      </c>
      <c r="C1861" s="31" t="s">
        <v>1167</v>
      </c>
      <c r="D1861" s="31" t="s">
        <v>3285</v>
      </c>
      <c r="E1861" s="31" t="s">
        <v>3299</v>
      </c>
      <c r="F1861" s="31" t="s">
        <v>3300</v>
      </c>
      <c r="G1861" s="33">
        <v>530.162197880397</v>
      </c>
      <c r="H1861" s="31" t="s">
        <v>94</v>
      </c>
      <c r="I1861" s="33">
        <v>37.600155878042301</v>
      </c>
      <c r="J1861" s="33">
        <v>14.1</v>
      </c>
      <c r="K1861" s="31" t="s">
        <v>94</v>
      </c>
      <c r="L1861" s="31" t="s">
        <v>95</v>
      </c>
    </row>
    <row r="1862" spans="1:12" x14ac:dyDescent="0.2">
      <c r="A1862" t="str">
        <f>VLOOKUP(B1862,StateFIPS!A$2:B$52,2)</f>
        <v>Nebraska</v>
      </c>
      <c r="B1862">
        <f t="shared" si="30"/>
        <v>31</v>
      </c>
      <c r="C1862" s="31" t="s">
        <v>2238</v>
      </c>
      <c r="D1862" s="31" t="s">
        <v>3285</v>
      </c>
      <c r="E1862" s="31" t="s">
        <v>3299</v>
      </c>
      <c r="F1862" s="31" t="s">
        <v>3300</v>
      </c>
      <c r="G1862" s="33">
        <v>530.162197880397</v>
      </c>
      <c r="H1862" s="31" t="s">
        <v>94</v>
      </c>
      <c r="I1862" s="33">
        <v>37.600155878042301</v>
      </c>
      <c r="J1862" s="33">
        <v>14.1</v>
      </c>
      <c r="K1862" s="31" t="s">
        <v>94</v>
      </c>
      <c r="L1862" s="31" t="s">
        <v>95</v>
      </c>
    </row>
    <row r="1863" spans="1:12" x14ac:dyDescent="0.2">
      <c r="A1863" t="str">
        <f>VLOOKUP(B1863,StateFIPS!A$2:B$52,2)</f>
        <v>Nebraska</v>
      </c>
      <c r="B1863">
        <f t="shared" si="30"/>
        <v>31</v>
      </c>
      <c r="C1863" s="31" t="s">
        <v>1168</v>
      </c>
      <c r="D1863" s="31" t="s">
        <v>3285</v>
      </c>
      <c r="E1863" s="31" t="s">
        <v>3299</v>
      </c>
      <c r="F1863" s="31" t="s">
        <v>3300</v>
      </c>
      <c r="G1863" s="33">
        <v>530.162197880397</v>
      </c>
      <c r="H1863" s="31" t="s">
        <v>94</v>
      </c>
      <c r="I1863" s="33">
        <v>37.600155878042301</v>
      </c>
      <c r="J1863" s="33">
        <v>14.1</v>
      </c>
      <c r="K1863" s="31" t="s">
        <v>94</v>
      </c>
      <c r="L1863" s="31" t="s">
        <v>95</v>
      </c>
    </row>
    <row r="1864" spans="1:12" x14ac:dyDescent="0.2">
      <c r="A1864" t="str">
        <f>VLOOKUP(B1864,StateFIPS!A$2:B$52,2)</f>
        <v>Nebraska</v>
      </c>
      <c r="B1864">
        <f t="shared" si="30"/>
        <v>31</v>
      </c>
      <c r="C1864" s="31" t="s">
        <v>1169</v>
      </c>
      <c r="D1864" s="31" t="s">
        <v>3285</v>
      </c>
      <c r="E1864" s="31" t="s">
        <v>3299</v>
      </c>
      <c r="F1864" s="31" t="s">
        <v>3300</v>
      </c>
      <c r="G1864" s="33">
        <v>530.162197880397</v>
      </c>
      <c r="H1864" s="31" t="s">
        <v>94</v>
      </c>
      <c r="I1864" s="33">
        <v>37.600155878042301</v>
      </c>
      <c r="J1864" s="33">
        <v>14.1</v>
      </c>
      <c r="K1864" s="31" t="s">
        <v>94</v>
      </c>
      <c r="L1864" s="31" t="s">
        <v>95</v>
      </c>
    </row>
    <row r="1865" spans="1:12" x14ac:dyDescent="0.2">
      <c r="A1865" t="str">
        <f>VLOOKUP(B1865,StateFIPS!A$2:B$52,2)</f>
        <v>Nebraska</v>
      </c>
      <c r="B1865">
        <f t="shared" si="30"/>
        <v>31</v>
      </c>
      <c r="C1865" s="31" t="s">
        <v>2237</v>
      </c>
      <c r="D1865" s="31" t="s">
        <v>3285</v>
      </c>
      <c r="E1865" s="31" t="s">
        <v>3299</v>
      </c>
      <c r="F1865" s="31" t="s">
        <v>3300</v>
      </c>
      <c r="G1865" s="33">
        <v>530.162197880397</v>
      </c>
      <c r="H1865" s="31" t="s">
        <v>94</v>
      </c>
      <c r="I1865" s="33">
        <v>37.600155878042301</v>
      </c>
      <c r="J1865" s="33">
        <v>14.1</v>
      </c>
      <c r="K1865" s="31" t="s">
        <v>94</v>
      </c>
      <c r="L1865" s="31" t="s">
        <v>95</v>
      </c>
    </row>
    <row r="1866" spans="1:12" x14ac:dyDescent="0.2">
      <c r="A1866" t="str">
        <f>VLOOKUP(B1866,StateFIPS!A$2:B$52,2)</f>
        <v>Nebraska</v>
      </c>
      <c r="B1866">
        <f t="shared" si="30"/>
        <v>31</v>
      </c>
      <c r="C1866" s="31" t="s">
        <v>1170</v>
      </c>
      <c r="D1866" s="31" t="s">
        <v>3285</v>
      </c>
      <c r="E1866" s="31" t="s">
        <v>3299</v>
      </c>
      <c r="F1866" s="31" t="s">
        <v>3300</v>
      </c>
      <c r="G1866" s="33">
        <v>530.162197880397</v>
      </c>
      <c r="H1866" s="31" t="s">
        <v>94</v>
      </c>
      <c r="I1866" s="33">
        <v>37.600155878042301</v>
      </c>
      <c r="J1866" s="33">
        <v>14.1</v>
      </c>
      <c r="K1866" s="31" t="s">
        <v>94</v>
      </c>
      <c r="L1866" s="31" t="s">
        <v>95</v>
      </c>
    </row>
    <row r="1867" spans="1:12" x14ac:dyDescent="0.2">
      <c r="A1867" t="str">
        <f>VLOOKUP(B1867,StateFIPS!A$2:B$52,2)</f>
        <v>Nebraska</v>
      </c>
      <c r="B1867">
        <f t="shared" si="30"/>
        <v>31</v>
      </c>
      <c r="C1867" s="31" t="s">
        <v>2254</v>
      </c>
      <c r="D1867" s="31" t="s">
        <v>3285</v>
      </c>
      <c r="E1867" s="31" t="s">
        <v>3299</v>
      </c>
      <c r="F1867" s="31" t="s">
        <v>3300</v>
      </c>
      <c r="G1867" s="33">
        <v>643.81262230919799</v>
      </c>
      <c r="H1867" s="31" t="s">
        <v>94</v>
      </c>
      <c r="I1867" s="33">
        <v>45.660469667318999</v>
      </c>
      <c r="J1867" s="33">
        <v>14.1</v>
      </c>
      <c r="K1867" s="31" t="s">
        <v>94</v>
      </c>
      <c r="L1867" s="31" t="s">
        <v>95</v>
      </c>
    </row>
    <row r="1868" spans="1:12" x14ac:dyDescent="0.2">
      <c r="A1868" t="str">
        <f>VLOOKUP(B1868,StateFIPS!A$2:B$52,2)</f>
        <v>Nebraska</v>
      </c>
      <c r="B1868">
        <f t="shared" si="30"/>
        <v>31</v>
      </c>
      <c r="C1868" s="31" t="s">
        <v>2262</v>
      </c>
      <c r="D1868" s="31" t="s">
        <v>3285</v>
      </c>
      <c r="E1868" s="31" t="s">
        <v>3299</v>
      </c>
      <c r="F1868" s="31" t="s">
        <v>3300</v>
      </c>
      <c r="G1868" s="33">
        <v>530.162197880397</v>
      </c>
      <c r="H1868" s="31" t="s">
        <v>94</v>
      </c>
      <c r="I1868" s="33">
        <v>37.600155878042301</v>
      </c>
      <c r="J1868" s="33">
        <v>14.1</v>
      </c>
      <c r="K1868" s="31" t="s">
        <v>94</v>
      </c>
      <c r="L1868" s="31" t="s">
        <v>95</v>
      </c>
    </row>
    <row r="1869" spans="1:12" x14ac:dyDescent="0.2">
      <c r="A1869" t="str">
        <f>VLOOKUP(B1869,StateFIPS!A$2:B$52,2)</f>
        <v>Nebraska</v>
      </c>
      <c r="B1869">
        <f t="shared" si="30"/>
        <v>31</v>
      </c>
      <c r="C1869" s="31" t="s">
        <v>1171</v>
      </c>
      <c r="D1869" s="31" t="s">
        <v>3285</v>
      </c>
      <c r="E1869" s="31" t="s">
        <v>3299</v>
      </c>
      <c r="F1869" s="31" t="s">
        <v>3300</v>
      </c>
      <c r="G1869" s="33">
        <v>530.162197880397</v>
      </c>
      <c r="H1869" s="31" t="s">
        <v>94</v>
      </c>
      <c r="I1869" s="33">
        <v>37.600155878042301</v>
      </c>
      <c r="J1869" s="33">
        <v>14.1</v>
      </c>
      <c r="K1869" s="31" t="s">
        <v>94</v>
      </c>
      <c r="L1869" s="31" t="s">
        <v>95</v>
      </c>
    </row>
    <row r="1870" spans="1:12" x14ac:dyDescent="0.2">
      <c r="A1870" t="str">
        <f>VLOOKUP(B1870,StateFIPS!A$2:B$52,2)</f>
        <v>Nebraska</v>
      </c>
      <c r="B1870">
        <f t="shared" si="30"/>
        <v>31</v>
      </c>
      <c r="C1870" s="31" t="s">
        <v>2002</v>
      </c>
      <c r="D1870" s="31" t="s">
        <v>3285</v>
      </c>
      <c r="E1870" s="31" t="s">
        <v>3299</v>
      </c>
      <c r="F1870" s="31" t="s">
        <v>3300</v>
      </c>
      <c r="G1870" s="33">
        <v>530.162197880397</v>
      </c>
      <c r="H1870" s="31" t="s">
        <v>94</v>
      </c>
      <c r="I1870" s="33">
        <v>37.600155878042301</v>
      </c>
      <c r="J1870" s="33">
        <v>14.1</v>
      </c>
      <c r="K1870" s="31" t="s">
        <v>94</v>
      </c>
      <c r="L1870" s="31" t="s">
        <v>95</v>
      </c>
    </row>
    <row r="1871" spans="1:12" x14ac:dyDescent="0.2">
      <c r="A1871" t="str">
        <f>VLOOKUP(B1871,StateFIPS!A$2:B$52,2)</f>
        <v>Nebraska</v>
      </c>
      <c r="B1871">
        <f t="shared" si="30"/>
        <v>31</v>
      </c>
      <c r="C1871" s="31" t="s">
        <v>1172</v>
      </c>
      <c r="D1871" s="31" t="s">
        <v>3285</v>
      </c>
      <c r="E1871" s="31" t="s">
        <v>3299</v>
      </c>
      <c r="F1871" s="31" t="s">
        <v>3300</v>
      </c>
      <c r="G1871" s="33">
        <v>530.162197880397</v>
      </c>
      <c r="H1871" s="31" t="s">
        <v>94</v>
      </c>
      <c r="I1871" s="33">
        <v>37.600155878042301</v>
      </c>
      <c r="J1871" s="33">
        <v>14.1</v>
      </c>
      <c r="K1871" s="31" t="s">
        <v>94</v>
      </c>
      <c r="L1871" s="31" t="s">
        <v>95</v>
      </c>
    </row>
    <row r="1872" spans="1:12" x14ac:dyDescent="0.2">
      <c r="A1872" t="str">
        <f>VLOOKUP(B1872,StateFIPS!A$2:B$52,2)</f>
        <v>New Hampshire</v>
      </c>
      <c r="B1872">
        <f t="shared" si="30"/>
        <v>33</v>
      </c>
      <c r="C1872" s="31" t="s">
        <v>1164</v>
      </c>
      <c r="D1872" s="31" t="s">
        <v>3285</v>
      </c>
      <c r="E1872" s="31" t="s">
        <v>3299</v>
      </c>
      <c r="F1872" s="31" t="s">
        <v>3300</v>
      </c>
      <c r="G1872" s="33">
        <v>535.75151862464202</v>
      </c>
      <c r="H1872" s="31" t="s">
        <v>94</v>
      </c>
      <c r="I1872" s="33">
        <v>37.9965616045845</v>
      </c>
      <c r="J1872" s="33">
        <v>14.1</v>
      </c>
      <c r="K1872" s="31" t="s">
        <v>94</v>
      </c>
      <c r="L1872" s="31" t="s">
        <v>95</v>
      </c>
    </row>
    <row r="1873" spans="1:12" x14ac:dyDescent="0.2">
      <c r="A1873" t="str">
        <f>VLOOKUP(B1873,StateFIPS!A$2:B$52,2)</f>
        <v>New Hampshire</v>
      </c>
      <c r="B1873">
        <f t="shared" si="30"/>
        <v>33</v>
      </c>
      <c r="C1873" s="31" t="s">
        <v>1136</v>
      </c>
      <c r="D1873" s="31" t="s">
        <v>3285</v>
      </c>
      <c r="E1873" s="31" t="s">
        <v>3299</v>
      </c>
      <c r="F1873" s="31" t="s">
        <v>3300</v>
      </c>
      <c r="G1873" s="33">
        <v>746.22532951289395</v>
      </c>
      <c r="H1873" s="31" t="s">
        <v>94</v>
      </c>
      <c r="I1873" s="33">
        <v>52.923782234957002</v>
      </c>
      <c r="J1873" s="33">
        <v>14.1</v>
      </c>
      <c r="K1873" s="31" t="s">
        <v>94</v>
      </c>
      <c r="L1873" s="31" t="s">
        <v>95</v>
      </c>
    </row>
    <row r="1874" spans="1:12" x14ac:dyDescent="0.2">
      <c r="A1874" t="str">
        <f>VLOOKUP(B1874,StateFIPS!A$2:B$52,2)</f>
        <v>New Hampshire</v>
      </c>
      <c r="B1874">
        <f t="shared" si="30"/>
        <v>33</v>
      </c>
      <c r="C1874" s="31" t="s">
        <v>2022</v>
      </c>
      <c r="D1874" s="31" t="s">
        <v>3285</v>
      </c>
      <c r="E1874" s="31" t="s">
        <v>3299</v>
      </c>
      <c r="F1874" s="31" t="s">
        <v>3300</v>
      </c>
      <c r="G1874" s="33">
        <v>746.22532951289395</v>
      </c>
      <c r="H1874" s="31" t="s">
        <v>94</v>
      </c>
      <c r="I1874" s="33">
        <v>52.923782234957002</v>
      </c>
      <c r="J1874" s="33">
        <v>14.1</v>
      </c>
      <c r="K1874" s="31" t="s">
        <v>94</v>
      </c>
      <c r="L1874" s="31" t="s">
        <v>95</v>
      </c>
    </row>
    <row r="1875" spans="1:12" x14ac:dyDescent="0.2">
      <c r="A1875" t="str">
        <f>VLOOKUP(B1875,StateFIPS!A$2:B$52,2)</f>
        <v>New Hampshire</v>
      </c>
      <c r="B1875">
        <f t="shared" si="30"/>
        <v>33</v>
      </c>
      <c r="C1875" s="31" t="s">
        <v>2016</v>
      </c>
      <c r="D1875" s="31" t="s">
        <v>3285</v>
      </c>
      <c r="E1875" s="31" t="s">
        <v>3299</v>
      </c>
      <c r="F1875" s="31" t="s">
        <v>3300</v>
      </c>
      <c r="G1875" s="33">
        <v>497.483553008596</v>
      </c>
      <c r="H1875" s="31" t="s">
        <v>94</v>
      </c>
      <c r="I1875" s="33">
        <v>35.282521489971302</v>
      </c>
      <c r="J1875" s="33">
        <v>14.1</v>
      </c>
      <c r="K1875" s="31" t="s">
        <v>94</v>
      </c>
      <c r="L1875" s="31" t="s">
        <v>95</v>
      </c>
    </row>
    <row r="1876" spans="1:12" x14ac:dyDescent="0.2">
      <c r="A1876" t="str">
        <f>VLOOKUP(B1876,StateFIPS!A$2:B$52,2)</f>
        <v>New Hampshire</v>
      </c>
      <c r="B1876">
        <f t="shared" si="30"/>
        <v>33</v>
      </c>
      <c r="C1876" s="31" t="s">
        <v>2013</v>
      </c>
      <c r="D1876" s="31" t="s">
        <v>3285</v>
      </c>
      <c r="E1876" s="31" t="s">
        <v>3299</v>
      </c>
      <c r="F1876" s="31" t="s">
        <v>3300</v>
      </c>
      <c r="G1876" s="33">
        <v>4821.7636676217799</v>
      </c>
      <c r="H1876" s="31" t="s">
        <v>94</v>
      </c>
      <c r="I1876" s="33">
        <v>341.96905444126099</v>
      </c>
      <c r="J1876" s="33">
        <v>14.1</v>
      </c>
      <c r="K1876" s="31" t="s">
        <v>94</v>
      </c>
      <c r="L1876" s="31" t="s">
        <v>95</v>
      </c>
    </row>
    <row r="1877" spans="1:12" x14ac:dyDescent="0.2">
      <c r="A1877" t="str">
        <f>VLOOKUP(B1877,StateFIPS!A$2:B$52,2)</f>
        <v>New Hampshire</v>
      </c>
      <c r="B1877">
        <f t="shared" si="30"/>
        <v>33</v>
      </c>
      <c r="C1877" s="31" t="s">
        <v>2011</v>
      </c>
      <c r="D1877" s="31" t="s">
        <v>3285</v>
      </c>
      <c r="E1877" s="31" t="s">
        <v>3299</v>
      </c>
      <c r="F1877" s="31" t="s">
        <v>3300</v>
      </c>
      <c r="G1877" s="33">
        <v>1989.9342120343799</v>
      </c>
      <c r="H1877" s="31" t="s">
        <v>94</v>
      </c>
      <c r="I1877" s="33">
        <v>141.13008595988501</v>
      </c>
      <c r="J1877" s="33">
        <v>14.1</v>
      </c>
      <c r="K1877" s="31" t="s">
        <v>94</v>
      </c>
      <c r="L1877" s="31" t="s">
        <v>95</v>
      </c>
    </row>
    <row r="1878" spans="1:12" x14ac:dyDescent="0.2">
      <c r="A1878" t="str">
        <f>VLOOKUP(B1878,StateFIPS!A$2:B$52,2)</f>
        <v>New Hampshire</v>
      </c>
      <c r="B1878">
        <f t="shared" si="30"/>
        <v>33</v>
      </c>
      <c r="C1878" s="31" t="s">
        <v>2007</v>
      </c>
      <c r="D1878" s="31" t="s">
        <v>3285</v>
      </c>
      <c r="E1878" s="31" t="s">
        <v>3299</v>
      </c>
      <c r="F1878" s="31" t="s">
        <v>3300</v>
      </c>
      <c r="G1878" s="33">
        <v>4400.8160458452703</v>
      </c>
      <c r="H1878" s="31" t="s">
        <v>94</v>
      </c>
      <c r="I1878" s="33">
        <v>312.11461318051602</v>
      </c>
      <c r="J1878" s="33">
        <v>14.1</v>
      </c>
      <c r="K1878" s="31" t="s">
        <v>94</v>
      </c>
      <c r="L1878" s="31" t="s">
        <v>95</v>
      </c>
    </row>
    <row r="1879" spans="1:12" x14ac:dyDescent="0.2">
      <c r="A1879" t="str">
        <f>VLOOKUP(B1879,StateFIPS!A$2:B$52,2)</f>
        <v>New Hampshire</v>
      </c>
      <c r="B1879">
        <f t="shared" si="30"/>
        <v>33</v>
      </c>
      <c r="C1879" s="31" t="s">
        <v>1995</v>
      </c>
      <c r="D1879" s="31" t="s">
        <v>3285</v>
      </c>
      <c r="E1879" s="31" t="s">
        <v>3299</v>
      </c>
      <c r="F1879" s="31" t="s">
        <v>3300</v>
      </c>
      <c r="G1879" s="33">
        <v>5854.9987392550102</v>
      </c>
      <c r="H1879" s="31" t="s">
        <v>94</v>
      </c>
      <c r="I1879" s="33">
        <v>415.24813753581702</v>
      </c>
      <c r="J1879" s="33">
        <v>14.1</v>
      </c>
      <c r="K1879" s="31" t="s">
        <v>94</v>
      </c>
      <c r="L1879" s="31" t="s">
        <v>95</v>
      </c>
    </row>
    <row r="1880" spans="1:12" x14ac:dyDescent="0.2">
      <c r="A1880" t="str">
        <f>VLOOKUP(B1880,StateFIPS!A$2:B$52,2)</f>
        <v>New Hampshire</v>
      </c>
      <c r="B1880">
        <f t="shared" si="30"/>
        <v>33</v>
      </c>
      <c r="C1880" s="31" t="s">
        <v>1954</v>
      </c>
      <c r="D1880" s="31" t="s">
        <v>3285</v>
      </c>
      <c r="E1880" s="31" t="s">
        <v>3299</v>
      </c>
      <c r="F1880" s="31" t="s">
        <v>3300</v>
      </c>
      <c r="G1880" s="33">
        <v>1702.9244699140399</v>
      </c>
      <c r="H1880" s="31" t="s">
        <v>94</v>
      </c>
      <c r="I1880" s="33">
        <v>120.774785100287</v>
      </c>
      <c r="J1880" s="33">
        <v>14.1</v>
      </c>
      <c r="K1880" s="31" t="s">
        <v>94</v>
      </c>
      <c r="L1880" s="31" t="s">
        <v>95</v>
      </c>
    </row>
    <row r="1881" spans="1:12" x14ac:dyDescent="0.2">
      <c r="A1881" t="str">
        <f>VLOOKUP(B1881,StateFIPS!A$2:B$52,2)</f>
        <v>New Hampshire</v>
      </c>
      <c r="B1881">
        <f t="shared" si="30"/>
        <v>33</v>
      </c>
      <c r="C1881" s="31" t="s">
        <v>1949</v>
      </c>
      <c r="D1881" s="31" t="s">
        <v>3285</v>
      </c>
      <c r="E1881" s="31" t="s">
        <v>3299</v>
      </c>
      <c r="F1881" s="31" t="s">
        <v>3300</v>
      </c>
      <c r="G1881" s="33">
        <v>12092.677134670501</v>
      </c>
      <c r="H1881" s="31" t="s">
        <v>94</v>
      </c>
      <c r="I1881" s="33">
        <v>857.63667621776494</v>
      </c>
      <c r="J1881" s="33">
        <v>14.1</v>
      </c>
      <c r="K1881" s="31" t="s">
        <v>94</v>
      </c>
      <c r="L1881" s="31" t="s">
        <v>95</v>
      </c>
    </row>
    <row r="1882" spans="1:12" x14ac:dyDescent="0.2">
      <c r="A1882" t="str">
        <f>VLOOKUP(B1882,StateFIPS!A$2:B$52,2)</f>
        <v>New Jersey</v>
      </c>
      <c r="B1882">
        <f t="shared" si="30"/>
        <v>34</v>
      </c>
      <c r="C1882" s="31" t="s">
        <v>2746</v>
      </c>
      <c r="D1882" s="31" t="s">
        <v>3285</v>
      </c>
      <c r="E1882" s="31" t="s">
        <v>3299</v>
      </c>
      <c r="F1882" s="31" t="s">
        <v>3300</v>
      </c>
      <c r="G1882" s="33">
        <v>2703.6719160104999</v>
      </c>
      <c r="H1882" s="31" t="s">
        <v>94</v>
      </c>
      <c r="I1882" s="33">
        <v>191.74978127733999</v>
      </c>
      <c r="J1882" s="33">
        <v>14.1</v>
      </c>
      <c r="K1882" s="31" t="s">
        <v>94</v>
      </c>
      <c r="L1882" s="31" t="s">
        <v>95</v>
      </c>
    </row>
    <row r="1883" spans="1:12" x14ac:dyDescent="0.2">
      <c r="A1883" t="str">
        <f>VLOOKUP(B1883,StateFIPS!A$2:B$52,2)</f>
        <v>New Jersey</v>
      </c>
      <c r="B1883">
        <f t="shared" si="30"/>
        <v>34</v>
      </c>
      <c r="C1883" s="31" t="s">
        <v>2745</v>
      </c>
      <c r="D1883" s="31" t="s">
        <v>3285</v>
      </c>
      <c r="E1883" s="31" t="s">
        <v>3299</v>
      </c>
      <c r="F1883" s="31" t="s">
        <v>3300</v>
      </c>
      <c r="G1883" s="33">
        <v>2703.6719160104999</v>
      </c>
      <c r="H1883" s="31" t="s">
        <v>94</v>
      </c>
      <c r="I1883" s="33">
        <v>191.74978127733999</v>
      </c>
      <c r="J1883" s="33">
        <v>14.1</v>
      </c>
      <c r="K1883" s="31" t="s">
        <v>94</v>
      </c>
      <c r="L1883" s="31" t="s">
        <v>95</v>
      </c>
    </row>
    <row r="1884" spans="1:12" x14ac:dyDescent="0.2">
      <c r="A1884" t="str">
        <f>VLOOKUP(B1884,StateFIPS!A$2:B$52,2)</f>
        <v>New Jersey</v>
      </c>
      <c r="B1884">
        <f t="shared" si="30"/>
        <v>34</v>
      </c>
      <c r="C1884" s="31" t="s">
        <v>1931</v>
      </c>
      <c r="D1884" s="31" t="s">
        <v>3285</v>
      </c>
      <c r="E1884" s="31" t="s">
        <v>3299</v>
      </c>
      <c r="F1884" s="31" t="s">
        <v>3300</v>
      </c>
      <c r="G1884" s="33">
        <v>2703.6719160104999</v>
      </c>
      <c r="H1884" s="31" t="s">
        <v>94</v>
      </c>
      <c r="I1884" s="33">
        <v>191.74978127733999</v>
      </c>
      <c r="J1884" s="33">
        <v>14.1</v>
      </c>
      <c r="K1884" s="31" t="s">
        <v>94</v>
      </c>
      <c r="L1884" s="31" t="s">
        <v>95</v>
      </c>
    </row>
    <row r="1885" spans="1:12" x14ac:dyDescent="0.2">
      <c r="A1885" t="str">
        <f>VLOOKUP(B1885,StateFIPS!A$2:B$52,2)</f>
        <v>New Jersey</v>
      </c>
      <c r="B1885">
        <f t="shared" si="30"/>
        <v>34</v>
      </c>
      <c r="C1885" s="31" t="s">
        <v>2752</v>
      </c>
      <c r="D1885" s="31" t="s">
        <v>3285</v>
      </c>
      <c r="E1885" s="31" t="s">
        <v>3299</v>
      </c>
      <c r="F1885" s="31" t="s">
        <v>3300</v>
      </c>
      <c r="G1885" s="33">
        <v>2703.6719160104999</v>
      </c>
      <c r="H1885" s="31" t="s">
        <v>94</v>
      </c>
      <c r="I1885" s="33">
        <v>191.74978127733999</v>
      </c>
      <c r="J1885" s="33">
        <v>14.1</v>
      </c>
      <c r="K1885" s="31" t="s">
        <v>94</v>
      </c>
      <c r="L1885" s="31" t="s">
        <v>95</v>
      </c>
    </row>
    <row r="1886" spans="1:12" x14ac:dyDescent="0.2">
      <c r="A1886" t="str">
        <f>VLOOKUP(B1886,StateFIPS!A$2:B$52,2)</f>
        <v>New Jersey</v>
      </c>
      <c r="B1886">
        <f t="shared" si="30"/>
        <v>34</v>
      </c>
      <c r="C1886" s="31" t="s">
        <v>1137</v>
      </c>
      <c r="D1886" s="31" t="s">
        <v>3285</v>
      </c>
      <c r="E1886" s="31" t="s">
        <v>3299</v>
      </c>
      <c r="F1886" s="31" t="s">
        <v>3300</v>
      </c>
      <c r="G1886" s="33">
        <v>2703.6719160104999</v>
      </c>
      <c r="H1886" s="31" t="s">
        <v>94</v>
      </c>
      <c r="I1886" s="33">
        <v>191.74978127733999</v>
      </c>
      <c r="J1886" s="33">
        <v>14.1</v>
      </c>
      <c r="K1886" s="31" t="s">
        <v>94</v>
      </c>
      <c r="L1886" s="31" t="s">
        <v>95</v>
      </c>
    </row>
    <row r="1887" spans="1:12" x14ac:dyDescent="0.2">
      <c r="A1887" t="str">
        <f>VLOOKUP(B1887,StateFIPS!A$2:B$52,2)</f>
        <v>New Jersey</v>
      </c>
      <c r="B1887">
        <f t="shared" si="30"/>
        <v>34</v>
      </c>
      <c r="C1887" s="31" t="s">
        <v>1138</v>
      </c>
      <c r="D1887" s="31" t="s">
        <v>3285</v>
      </c>
      <c r="E1887" s="31" t="s">
        <v>3299</v>
      </c>
      <c r="F1887" s="31" t="s">
        <v>3300</v>
      </c>
      <c r="G1887" s="33">
        <v>2703.6719160104999</v>
      </c>
      <c r="H1887" s="31" t="s">
        <v>94</v>
      </c>
      <c r="I1887" s="33">
        <v>191.74978127733999</v>
      </c>
      <c r="J1887" s="33">
        <v>14.1</v>
      </c>
      <c r="K1887" s="31" t="s">
        <v>94</v>
      </c>
      <c r="L1887" s="31" t="s">
        <v>95</v>
      </c>
    </row>
    <row r="1888" spans="1:12" x14ac:dyDescent="0.2">
      <c r="A1888" t="str">
        <f>VLOOKUP(B1888,StateFIPS!A$2:B$52,2)</f>
        <v>New Jersey</v>
      </c>
      <c r="B1888">
        <f t="shared" si="30"/>
        <v>34</v>
      </c>
      <c r="C1888" s="31" t="s">
        <v>2750</v>
      </c>
      <c r="D1888" s="31" t="s">
        <v>3285</v>
      </c>
      <c r="E1888" s="31" t="s">
        <v>3299</v>
      </c>
      <c r="F1888" s="31" t="s">
        <v>3300</v>
      </c>
      <c r="G1888" s="33">
        <v>2703.6719160104999</v>
      </c>
      <c r="H1888" s="31" t="s">
        <v>94</v>
      </c>
      <c r="I1888" s="33">
        <v>191.74978127733999</v>
      </c>
      <c r="J1888" s="33">
        <v>14.1</v>
      </c>
      <c r="K1888" s="31" t="s">
        <v>94</v>
      </c>
      <c r="L1888" s="31" t="s">
        <v>95</v>
      </c>
    </row>
    <row r="1889" spans="1:12" x14ac:dyDescent="0.2">
      <c r="A1889" t="str">
        <f>VLOOKUP(B1889,StateFIPS!A$2:B$52,2)</f>
        <v>New Jersey</v>
      </c>
      <c r="B1889">
        <f t="shared" si="30"/>
        <v>34</v>
      </c>
      <c r="C1889" s="31" t="s">
        <v>1139</v>
      </c>
      <c r="D1889" s="31" t="s">
        <v>3285</v>
      </c>
      <c r="E1889" s="31" t="s">
        <v>3299</v>
      </c>
      <c r="F1889" s="31" t="s">
        <v>3300</v>
      </c>
      <c r="G1889" s="33">
        <v>2703.6719160104999</v>
      </c>
      <c r="H1889" s="31" t="s">
        <v>94</v>
      </c>
      <c r="I1889" s="33">
        <v>191.74978127733999</v>
      </c>
      <c r="J1889" s="33">
        <v>14.1</v>
      </c>
      <c r="K1889" s="31" t="s">
        <v>94</v>
      </c>
      <c r="L1889" s="31" t="s">
        <v>95</v>
      </c>
    </row>
    <row r="1890" spans="1:12" x14ac:dyDescent="0.2">
      <c r="A1890" t="str">
        <f>VLOOKUP(B1890,StateFIPS!A$2:B$52,2)</f>
        <v>New Jersey</v>
      </c>
      <c r="B1890">
        <f t="shared" si="30"/>
        <v>34</v>
      </c>
      <c r="C1890" s="31" t="s">
        <v>3334</v>
      </c>
      <c r="D1890" s="31" t="s">
        <v>3285</v>
      </c>
      <c r="E1890" s="31" t="s">
        <v>3299</v>
      </c>
      <c r="F1890" s="31" t="s">
        <v>3300</v>
      </c>
      <c r="G1890" s="33">
        <v>2703.6719160104999</v>
      </c>
      <c r="H1890" s="31" t="s">
        <v>94</v>
      </c>
      <c r="I1890" s="33">
        <v>191.74978127733999</v>
      </c>
      <c r="J1890" s="33">
        <v>14.1</v>
      </c>
      <c r="K1890" s="31" t="s">
        <v>94</v>
      </c>
      <c r="L1890" s="31" t="s">
        <v>95</v>
      </c>
    </row>
    <row r="1891" spans="1:12" x14ac:dyDescent="0.2">
      <c r="A1891" t="str">
        <f>VLOOKUP(B1891,StateFIPS!A$2:B$52,2)</f>
        <v>New Jersey</v>
      </c>
      <c r="B1891">
        <f t="shared" si="30"/>
        <v>34</v>
      </c>
      <c r="C1891" s="31" t="s">
        <v>1140</v>
      </c>
      <c r="D1891" s="31" t="s">
        <v>3285</v>
      </c>
      <c r="E1891" s="31" t="s">
        <v>3299</v>
      </c>
      <c r="F1891" s="31" t="s">
        <v>3300</v>
      </c>
      <c r="G1891" s="33">
        <v>2703.6719160104999</v>
      </c>
      <c r="H1891" s="31" t="s">
        <v>94</v>
      </c>
      <c r="I1891" s="33">
        <v>191.74978127733999</v>
      </c>
      <c r="J1891" s="33">
        <v>14.1</v>
      </c>
      <c r="K1891" s="31" t="s">
        <v>94</v>
      </c>
      <c r="L1891" s="31" t="s">
        <v>95</v>
      </c>
    </row>
    <row r="1892" spans="1:12" x14ac:dyDescent="0.2">
      <c r="A1892" t="str">
        <f>VLOOKUP(B1892,StateFIPS!A$2:B$52,2)</f>
        <v>New Jersey</v>
      </c>
      <c r="B1892">
        <f t="shared" si="30"/>
        <v>34</v>
      </c>
      <c r="C1892" s="31" t="s">
        <v>1141</v>
      </c>
      <c r="D1892" s="31" t="s">
        <v>3285</v>
      </c>
      <c r="E1892" s="31" t="s">
        <v>3299</v>
      </c>
      <c r="F1892" s="31" t="s">
        <v>3300</v>
      </c>
      <c r="G1892" s="33">
        <v>2703.6719160104999</v>
      </c>
      <c r="H1892" s="31" t="s">
        <v>94</v>
      </c>
      <c r="I1892" s="33">
        <v>191.74978127733999</v>
      </c>
      <c r="J1892" s="33">
        <v>14.1</v>
      </c>
      <c r="K1892" s="31" t="s">
        <v>94</v>
      </c>
      <c r="L1892" s="31" t="s">
        <v>95</v>
      </c>
    </row>
    <row r="1893" spans="1:12" x14ac:dyDescent="0.2">
      <c r="A1893" t="str">
        <f>VLOOKUP(B1893,StateFIPS!A$2:B$52,2)</f>
        <v>New Jersey</v>
      </c>
      <c r="B1893">
        <f t="shared" si="30"/>
        <v>34</v>
      </c>
      <c r="C1893" s="31" t="s">
        <v>1142</v>
      </c>
      <c r="D1893" s="31" t="s">
        <v>3285</v>
      </c>
      <c r="E1893" s="31" t="s">
        <v>3299</v>
      </c>
      <c r="F1893" s="31" t="s">
        <v>3300</v>
      </c>
      <c r="G1893" s="33">
        <v>2691.2125984251902</v>
      </c>
      <c r="H1893" s="31" t="s">
        <v>94</v>
      </c>
      <c r="I1893" s="33">
        <v>190.86614173228301</v>
      </c>
      <c r="J1893" s="33">
        <v>14.1</v>
      </c>
      <c r="K1893" s="31" t="s">
        <v>94</v>
      </c>
      <c r="L1893" s="31" t="s">
        <v>95</v>
      </c>
    </row>
    <row r="1894" spans="1:12" x14ac:dyDescent="0.2">
      <c r="A1894" t="str">
        <f>VLOOKUP(B1894,StateFIPS!A$2:B$52,2)</f>
        <v>New Jersey</v>
      </c>
      <c r="B1894">
        <f t="shared" si="30"/>
        <v>34</v>
      </c>
      <c r="C1894" s="31" t="s">
        <v>1143</v>
      </c>
      <c r="D1894" s="31" t="s">
        <v>3285</v>
      </c>
      <c r="E1894" s="31" t="s">
        <v>3299</v>
      </c>
      <c r="F1894" s="31" t="s">
        <v>3300</v>
      </c>
      <c r="G1894" s="33">
        <v>2703.6719160104999</v>
      </c>
      <c r="H1894" s="31" t="s">
        <v>94</v>
      </c>
      <c r="I1894" s="33">
        <v>191.74978127733999</v>
      </c>
      <c r="J1894" s="33">
        <v>14.1</v>
      </c>
      <c r="K1894" s="31" t="s">
        <v>94</v>
      </c>
      <c r="L1894" s="31" t="s">
        <v>95</v>
      </c>
    </row>
    <row r="1895" spans="1:12" x14ac:dyDescent="0.2">
      <c r="A1895" t="str">
        <f>VLOOKUP(B1895,StateFIPS!A$2:B$52,2)</f>
        <v>New Jersey</v>
      </c>
      <c r="B1895">
        <f t="shared" si="30"/>
        <v>34</v>
      </c>
      <c r="C1895" s="31" t="s">
        <v>1144</v>
      </c>
      <c r="D1895" s="31" t="s">
        <v>3285</v>
      </c>
      <c r="E1895" s="31" t="s">
        <v>3299</v>
      </c>
      <c r="F1895" s="31" t="s">
        <v>3300</v>
      </c>
      <c r="G1895" s="33">
        <v>2703.6719160104999</v>
      </c>
      <c r="H1895" s="31" t="s">
        <v>94</v>
      </c>
      <c r="I1895" s="33">
        <v>191.74978127733999</v>
      </c>
      <c r="J1895" s="33">
        <v>14.1</v>
      </c>
      <c r="K1895" s="31" t="s">
        <v>94</v>
      </c>
      <c r="L1895" s="31" t="s">
        <v>95</v>
      </c>
    </row>
    <row r="1896" spans="1:12" x14ac:dyDescent="0.2">
      <c r="A1896" t="str">
        <f>VLOOKUP(B1896,StateFIPS!A$2:B$52,2)</f>
        <v>New Jersey</v>
      </c>
      <c r="B1896">
        <f t="shared" si="30"/>
        <v>34</v>
      </c>
      <c r="C1896" s="31" t="s">
        <v>1152</v>
      </c>
      <c r="D1896" s="31" t="s">
        <v>3285</v>
      </c>
      <c r="E1896" s="31" t="s">
        <v>3299</v>
      </c>
      <c r="F1896" s="31" t="s">
        <v>3300</v>
      </c>
      <c r="G1896" s="33">
        <v>2703.6719160104999</v>
      </c>
      <c r="H1896" s="31" t="s">
        <v>94</v>
      </c>
      <c r="I1896" s="33">
        <v>191.74978127733999</v>
      </c>
      <c r="J1896" s="33">
        <v>14.1</v>
      </c>
      <c r="K1896" s="31" t="s">
        <v>94</v>
      </c>
      <c r="L1896" s="31" t="s">
        <v>95</v>
      </c>
    </row>
    <row r="1897" spans="1:12" x14ac:dyDescent="0.2">
      <c r="A1897" t="str">
        <f>VLOOKUP(B1897,StateFIPS!A$2:B$52,2)</f>
        <v>New Jersey</v>
      </c>
      <c r="B1897">
        <f t="shared" si="30"/>
        <v>34</v>
      </c>
      <c r="C1897" s="31" t="s">
        <v>1146</v>
      </c>
      <c r="D1897" s="31" t="s">
        <v>3285</v>
      </c>
      <c r="E1897" s="31" t="s">
        <v>3299</v>
      </c>
      <c r="F1897" s="31" t="s">
        <v>3300</v>
      </c>
      <c r="G1897" s="33">
        <v>2703.6719160104999</v>
      </c>
      <c r="H1897" s="31" t="s">
        <v>94</v>
      </c>
      <c r="I1897" s="33">
        <v>191.74978127733999</v>
      </c>
      <c r="J1897" s="33">
        <v>14.1</v>
      </c>
      <c r="K1897" s="31" t="s">
        <v>94</v>
      </c>
      <c r="L1897" s="31" t="s">
        <v>95</v>
      </c>
    </row>
    <row r="1898" spans="1:12" x14ac:dyDescent="0.2">
      <c r="A1898" t="str">
        <f>VLOOKUP(B1898,StateFIPS!A$2:B$52,2)</f>
        <v>New Jersey</v>
      </c>
      <c r="B1898">
        <f t="shared" si="30"/>
        <v>34</v>
      </c>
      <c r="C1898" s="31" t="s">
        <v>1942</v>
      </c>
      <c r="D1898" s="31" t="s">
        <v>3285</v>
      </c>
      <c r="E1898" s="31" t="s">
        <v>3299</v>
      </c>
      <c r="F1898" s="31" t="s">
        <v>3300</v>
      </c>
      <c r="G1898" s="33">
        <v>2703.6719160104999</v>
      </c>
      <c r="H1898" s="31" t="s">
        <v>94</v>
      </c>
      <c r="I1898" s="33">
        <v>191.74978127733999</v>
      </c>
      <c r="J1898" s="33">
        <v>14.1</v>
      </c>
      <c r="K1898" s="31" t="s">
        <v>94</v>
      </c>
      <c r="L1898" s="31" t="s">
        <v>95</v>
      </c>
    </row>
    <row r="1899" spans="1:12" x14ac:dyDescent="0.2">
      <c r="A1899" t="str">
        <f>VLOOKUP(B1899,StateFIPS!A$2:B$52,2)</f>
        <v>New Jersey</v>
      </c>
      <c r="B1899">
        <f t="shared" si="30"/>
        <v>34</v>
      </c>
      <c r="C1899" s="31" t="s">
        <v>1135</v>
      </c>
      <c r="D1899" s="31" t="s">
        <v>3285</v>
      </c>
      <c r="E1899" s="31" t="s">
        <v>3299</v>
      </c>
      <c r="F1899" s="31" t="s">
        <v>3300</v>
      </c>
      <c r="G1899" s="33">
        <v>672.80314960629903</v>
      </c>
      <c r="H1899" s="31" t="s">
        <v>94</v>
      </c>
      <c r="I1899" s="33">
        <v>47.716535433070803</v>
      </c>
      <c r="J1899" s="33">
        <v>14.1</v>
      </c>
      <c r="K1899" s="31" t="s">
        <v>94</v>
      </c>
      <c r="L1899" s="31" t="s">
        <v>95</v>
      </c>
    </row>
    <row r="1900" spans="1:12" x14ac:dyDescent="0.2">
      <c r="A1900" t="str">
        <f>VLOOKUP(B1900,StateFIPS!A$2:B$52,2)</f>
        <v>New Jersey</v>
      </c>
      <c r="B1900">
        <f t="shared" si="30"/>
        <v>34</v>
      </c>
      <c r="C1900" s="31" t="s">
        <v>1939</v>
      </c>
      <c r="D1900" s="31" t="s">
        <v>3285</v>
      </c>
      <c r="E1900" s="31" t="s">
        <v>3299</v>
      </c>
      <c r="F1900" s="31" t="s">
        <v>3300</v>
      </c>
      <c r="G1900" s="33">
        <v>2703.6719160104999</v>
      </c>
      <c r="H1900" s="31" t="s">
        <v>94</v>
      </c>
      <c r="I1900" s="33">
        <v>191.74978127733999</v>
      </c>
      <c r="J1900" s="33">
        <v>14.1</v>
      </c>
      <c r="K1900" s="31" t="s">
        <v>94</v>
      </c>
      <c r="L1900" s="31" t="s">
        <v>95</v>
      </c>
    </row>
    <row r="1901" spans="1:12" x14ac:dyDescent="0.2">
      <c r="A1901" t="str">
        <f>VLOOKUP(B1901,StateFIPS!A$2:B$52,2)</f>
        <v>New Jersey</v>
      </c>
      <c r="B1901">
        <f t="shared" si="30"/>
        <v>34</v>
      </c>
      <c r="C1901" s="31" t="s">
        <v>3335</v>
      </c>
      <c r="D1901" s="31" t="s">
        <v>3285</v>
      </c>
      <c r="E1901" s="31" t="s">
        <v>3299</v>
      </c>
      <c r="F1901" s="31" t="s">
        <v>3300</v>
      </c>
      <c r="G1901" s="33">
        <v>2703.6719160104999</v>
      </c>
      <c r="H1901" s="31" t="s">
        <v>94</v>
      </c>
      <c r="I1901" s="33">
        <v>191.74978127733999</v>
      </c>
      <c r="J1901" s="33">
        <v>14.1</v>
      </c>
      <c r="K1901" s="31" t="s">
        <v>94</v>
      </c>
      <c r="L1901" s="31" t="s">
        <v>95</v>
      </c>
    </row>
    <row r="1902" spans="1:12" x14ac:dyDescent="0.2">
      <c r="A1902" t="str">
        <f>VLOOKUP(B1902,StateFIPS!A$2:B$52,2)</f>
        <v>New Jersey</v>
      </c>
      <c r="B1902">
        <f t="shared" si="30"/>
        <v>34</v>
      </c>
      <c r="C1902" s="31" t="s">
        <v>1935</v>
      </c>
      <c r="D1902" s="31" t="s">
        <v>3285</v>
      </c>
      <c r="E1902" s="31" t="s">
        <v>3299</v>
      </c>
      <c r="F1902" s="31" t="s">
        <v>3300</v>
      </c>
      <c r="G1902" s="33">
        <v>4933.8897637795199</v>
      </c>
      <c r="H1902" s="31" t="s">
        <v>94</v>
      </c>
      <c r="I1902" s="33">
        <v>349.92125984251902</v>
      </c>
      <c r="J1902" s="33">
        <v>14.1</v>
      </c>
      <c r="K1902" s="31" t="s">
        <v>94</v>
      </c>
      <c r="L1902" s="31" t="s">
        <v>95</v>
      </c>
    </row>
    <row r="1903" spans="1:12" x14ac:dyDescent="0.2">
      <c r="A1903" t="str">
        <f>VLOOKUP(B1903,StateFIPS!A$2:B$52,2)</f>
        <v>New Mexico</v>
      </c>
      <c r="B1903">
        <f t="shared" si="30"/>
        <v>35</v>
      </c>
      <c r="C1903" s="31" t="s">
        <v>3073</v>
      </c>
      <c r="D1903" s="31" t="s">
        <v>3285</v>
      </c>
      <c r="E1903" s="31" t="s">
        <v>3299</v>
      </c>
      <c r="F1903" s="31" t="s">
        <v>3300</v>
      </c>
      <c r="G1903" s="33">
        <v>5439.9929509576496</v>
      </c>
      <c r="H1903" s="31" t="s">
        <v>94</v>
      </c>
      <c r="I1903" s="33">
        <v>385.81510290479798</v>
      </c>
      <c r="J1903" s="33">
        <v>14.1</v>
      </c>
      <c r="K1903" s="31" t="s">
        <v>94</v>
      </c>
      <c r="L1903" s="31" t="s">
        <v>95</v>
      </c>
    </row>
    <row r="1904" spans="1:12" x14ac:dyDescent="0.2">
      <c r="A1904" t="str">
        <f>VLOOKUP(B1904,StateFIPS!A$2:B$52,2)</f>
        <v>New Mexico</v>
      </c>
      <c r="B1904">
        <f t="shared" si="30"/>
        <v>35</v>
      </c>
      <c r="C1904" s="31" t="s">
        <v>3072</v>
      </c>
      <c r="D1904" s="31" t="s">
        <v>3285</v>
      </c>
      <c r="E1904" s="31" t="s">
        <v>3299</v>
      </c>
      <c r="F1904" s="31" t="s">
        <v>3300</v>
      </c>
      <c r="G1904" s="33">
        <v>26689.132537019999</v>
      </c>
      <c r="H1904" s="31" t="s">
        <v>94</v>
      </c>
      <c r="I1904" s="33">
        <v>1892.8462792212799</v>
      </c>
      <c r="J1904" s="33">
        <v>14.1</v>
      </c>
      <c r="K1904" s="31" t="s">
        <v>94</v>
      </c>
      <c r="L1904" s="31" t="s">
        <v>95</v>
      </c>
    </row>
    <row r="1905" spans="1:12" x14ac:dyDescent="0.2">
      <c r="A1905" t="str">
        <f>VLOOKUP(B1905,StateFIPS!A$2:B$52,2)</f>
        <v>New Mexico</v>
      </c>
      <c r="B1905">
        <f t="shared" si="30"/>
        <v>35</v>
      </c>
      <c r="C1905" s="31" t="s">
        <v>3071</v>
      </c>
      <c r="D1905" s="31" t="s">
        <v>3285</v>
      </c>
      <c r="E1905" s="31" t="s">
        <v>3299</v>
      </c>
      <c r="F1905" s="31" t="s">
        <v>3300</v>
      </c>
      <c r="G1905" s="33">
        <v>26689.132537019999</v>
      </c>
      <c r="H1905" s="31" t="s">
        <v>94</v>
      </c>
      <c r="I1905" s="33">
        <v>1892.8462792212799</v>
      </c>
      <c r="J1905" s="33">
        <v>14.1</v>
      </c>
      <c r="K1905" s="31" t="s">
        <v>94</v>
      </c>
      <c r="L1905" s="31" t="s">
        <v>95</v>
      </c>
    </row>
    <row r="1906" spans="1:12" x14ac:dyDescent="0.2">
      <c r="A1906" t="str">
        <f>VLOOKUP(B1906,StateFIPS!A$2:B$52,2)</f>
        <v>New Mexico</v>
      </c>
      <c r="B1906">
        <f t="shared" si="30"/>
        <v>35</v>
      </c>
      <c r="C1906" s="31" t="s">
        <v>3078</v>
      </c>
      <c r="D1906" s="31" t="s">
        <v>3285</v>
      </c>
      <c r="E1906" s="31" t="s">
        <v>3299</v>
      </c>
      <c r="F1906" s="31" t="s">
        <v>3300</v>
      </c>
      <c r="G1906" s="33">
        <v>20473.266884292701</v>
      </c>
      <c r="H1906" s="31" t="s">
        <v>94</v>
      </c>
      <c r="I1906" s="33">
        <v>1452.00474356686</v>
      </c>
      <c r="J1906" s="33">
        <v>14.1</v>
      </c>
      <c r="K1906" s="31" t="s">
        <v>94</v>
      </c>
      <c r="L1906" s="31" t="s">
        <v>95</v>
      </c>
    </row>
    <row r="1907" spans="1:12" x14ac:dyDescent="0.2">
      <c r="A1907" t="str">
        <f>VLOOKUP(B1907,StateFIPS!A$2:B$52,2)</f>
        <v>New Mexico</v>
      </c>
      <c r="B1907">
        <f t="shared" si="30"/>
        <v>35</v>
      </c>
      <c r="C1907" s="31" t="s">
        <v>3081</v>
      </c>
      <c r="D1907" s="31" t="s">
        <v>3285</v>
      </c>
      <c r="E1907" s="31" t="s">
        <v>3299</v>
      </c>
      <c r="F1907" s="31" t="s">
        <v>3300</v>
      </c>
      <c r="G1907" s="33">
        <v>293.17327280610101</v>
      </c>
      <c r="H1907" s="31" t="s">
        <v>94</v>
      </c>
      <c r="I1907" s="33">
        <v>20.792430695468099</v>
      </c>
      <c r="J1907" s="33">
        <v>14.1</v>
      </c>
      <c r="K1907" s="31" t="s">
        <v>94</v>
      </c>
      <c r="L1907" s="31" t="s">
        <v>95</v>
      </c>
    </row>
    <row r="1908" spans="1:12" x14ac:dyDescent="0.2">
      <c r="A1908" t="str">
        <f>VLOOKUP(B1908,StateFIPS!A$2:B$52,2)</f>
        <v>New Mexico</v>
      </c>
      <c r="B1908">
        <f t="shared" si="30"/>
        <v>35</v>
      </c>
      <c r="C1908" s="31" t="s">
        <v>3080</v>
      </c>
      <c r="D1908" s="31" t="s">
        <v>3285</v>
      </c>
      <c r="E1908" s="31" t="s">
        <v>3299</v>
      </c>
      <c r="F1908" s="31" t="s">
        <v>3300</v>
      </c>
      <c r="G1908" s="33">
        <v>26689.132537019999</v>
      </c>
      <c r="H1908" s="31" t="s">
        <v>94</v>
      </c>
      <c r="I1908" s="33">
        <v>1892.8462792212799</v>
      </c>
      <c r="J1908" s="33">
        <v>14.1</v>
      </c>
      <c r="K1908" s="31" t="s">
        <v>94</v>
      </c>
      <c r="L1908" s="31" t="s">
        <v>95</v>
      </c>
    </row>
    <row r="1909" spans="1:12" x14ac:dyDescent="0.2">
      <c r="A1909" t="str">
        <f>VLOOKUP(B1909,StateFIPS!A$2:B$52,2)</f>
        <v>New Mexico</v>
      </c>
      <c r="B1909">
        <f t="shared" si="30"/>
        <v>35</v>
      </c>
      <c r="C1909" s="31" t="s">
        <v>1147</v>
      </c>
      <c r="D1909" s="31" t="s">
        <v>3285</v>
      </c>
      <c r="E1909" s="31" t="s">
        <v>3299</v>
      </c>
      <c r="F1909" s="31" t="s">
        <v>3300</v>
      </c>
      <c r="G1909" s="33">
        <v>211.73625258218399</v>
      </c>
      <c r="H1909" s="31" t="s">
        <v>94</v>
      </c>
      <c r="I1909" s="33">
        <v>15.0167555022825</v>
      </c>
      <c r="J1909" s="33">
        <v>14.1</v>
      </c>
      <c r="K1909" s="31" t="s">
        <v>94</v>
      </c>
      <c r="L1909" s="31" t="s">
        <v>95</v>
      </c>
    </row>
    <row r="1910" spans="1:12" x14ac:dyDescent="0.2">
      <c r="A1910" t="str">
        <f>VLOOKUP(B1910,StateFIPS!A$2:B$52,2)</f>
        <v>New Mexico</v>
      </c>
      <c r="B1910">
        <f t="shared" si="30"/>
        <v>35</v>
      </c>
      <c r="C1910" s="31" t="s">
        <v>3079</v>
      </c>
      <c r="D1910" s="31" t="s">
        <v>3285</v>
      </c>
      <c r="E1910" s="31" t="s">
        <v>3299</v>
      </c>
      <c r="F1910" s="31" t="s">
        <v>3300</v>
      </c>
      <c r="G1910" s="33">
        <v>26689.132537019999</v>
      </c>
      <c r="H1910" s="31" t="s">
        <v>94</v>
      </c>
      <c r="I1910" s="33">
        <v>1892.8462792212799</v>
      </c>
      <c r="J1910" s="33">
        <v>14.1</v>
      </c>
      <c r="K1910" s="31" t="s">
        <v>94</v>
      </c>
      <c r="L1910" s="31" t="s">
        <v>95</v>
      </c>
    </row>
    <row r="1911" spans="1:12" x14ac:dyDescent="0.2">
      <c r="A1911" t="str">
        <f>VLOOKUP(B1911,StateFIPS!A$2:B$52,2)</f>
        <v>New Mexico</v>
      </c>
      <c r="B1911">
        <f t="shared" si="30"/>
        <v>35</v>
      </c>
      <c r="C1911" s="31" t="s">
        <v>1959</v>
      </c>
      <c r="D1911" s="31" t="s">
        <v>3285</v>
      </c>
      <c r="E1911" s="31" t="s">
        <v>3299</v>
      </c>
      <c r="F1911" s="31" t="s">
        <v>3300</v>
      </c>
      <c r="G1911" s="33">
        <v>26689.132537019999</v>
      </c>
      <c r="H1911" s="31" t="s">
        <v>94</v>
      </c>
      <c r="I1911" s="33">
        <v>1892.8462792212799</v>
      </c>
      <c r="J1911" s="33">
        <v>14.1</v>
      </c>
      <c r="K1911" s="31" t="s">
        <v>94</v>
      </c>
      <c r="L1911" s="31" t="s">
        <v>95</v>
      </c>
    </row>
    <row r="1912" spans="1:12" x14ac:dyDescent="0.2">
      <c r="A1912" t="str">
        <f>VLOOKUP(B1912,StateFIPS!A$2:B$52,2)</f>
        <v>New Mexico</v>
      </c>
      <c r="B1912">
        <f t="shared" si="30"/>
        <v>35</v>
      </c>
      <c r="C1912" s="31" t="s">
        <v>1148</v>
      </c>
      <c r="D1912" s="31" t="s">
        <v>3285</v>
      </c>
      <c r="E1912" s="31" t="s">
        <v>3299</v>
      </c>
      <c r="F1912" s="31" t="s">
        <v>3300</v>
      </c>
      <c r="G1912" s="33">
        <v>26689.132537019999</v>
      </c>
      <c r="H1912" s="31" t="s">
        <v>94</v>
      </c>
      <c r="I1912" s="33">
        <v>1892.8462792212799</v>
      </c>
      <c r="J1912" s="33">
        <v>14.1</v>
      </c>
      <c r="K1912" s="31" t="s">
        <v>94</v>
      </c>
      <c r="L1912" s="31" t="s">
        <v>95</v>
      </c>
    </row>
    <row r="1913" spans="1:12" x14ac:dyDescent="0.2">
      <c r="A1913" t="str">
        <f>VLOOKUP(B1913,StateFIPS!A$2:B$52,2)</f>
        <v>New Mexico</v>
      </c>
      <c r="B1913">
        <f t="shared" si="30"/>
        <v>35</v>
      </c>
      <c r="C1913" s="31" t="s">
        <v>1149</v>
      </c>
      <c r="D1913" s="31" t="s">
        <v>3285</v>
      </c>
      <c r="E1913" s="31" t="s">
        <v>3299</v>
      </c>
      <c r="F1913" s="31" t="s">
        <v>3300</v>
      </c>
      <c r="G1913" s="33">
        <v>26689.132537019999</v>
      </c>
      <c r="H1913" s="31" t="s">
        <v>94</v>
      </c>
      <c r="I1913" s="33">
        <v>1892.8462792212799</v>
      </c>
      <c r="J1913" s="33">
        <v>14.1</v>
      </c>
      <c r="K1913" s="31" t="s">
        <v>94</v>
      </c>
      <c r="L1913" s="31" t="s">
        <v>95</v>
      </c>
    </row>
    <row r="1914" spans="1:12" x14ac:dyDescent="0.2">
      <c r="A1914" t="str">
        <f>VLOOKUP(B1914,StateFIPS!A$2:B$52,2)</f>
        <v>New Mexico</v>
      </c>
      <c r="B1914">
        <f t="shared" si="30"/>
        <v>35</v>
      </c>
      <c r="C1914" s="31" t="s">
        <v>1150</v>
      </c>
      <c r="D1914" s="31" t="s">
        <v>3285</v>
      </c>
      <c r="E1914" s="31" t="s">
        <v>3299</v>
      </c>
      <c r="F1914" s="31" t="s">
        <v>3300</v>
      </c>
      <c r="G1914" s="33">
        <v>26689.132537019999</v>
      </c>
      <c r="H1914" s="31" t="s">
        <v>94</v>
      </c>
      <c r="I1914" s="33">
        <v>1892.8462792212799</v>
      </c>
      <c r="J1914" s="33">
        <v>14.1</v>
      </c>
      <c r="K1914" s="31" t="s">
        <v>94</v>
      </c>
      <c r="L1914" s="31" t="s">
        <v>95</v>
      </c>
    </row>
    <row r="1915" spans="1:12" x14ac:dyDescent="0.2">
      <c r="A1915" t="str">
        <f>VLOOKUP(B1915,StateFIPS!A$2:B$52,2)</f>
        <v>New Mexico</v>
      </c>
      <c r="B1915">
        <f t="shared" si="30"/>
        <v>35</v>
      </c>
      <c r="C1915" s="31" t="s">
        <v>3076</v>
      </c>
      <c r="D1915" s="31" t="s">
        <v>3285</v>
      </c>
      <c r="E1915" s="31" t="s">
        <v>3299</v>
      </c>
      <c r="F1915" s="31" t="s">
        <v>3300</v>
      </c>
      <c r="G1915" s="33">
        <v>26689.132537019999</v>
      </c>
      <c r="H1915" s="31" t="s">
        <v>94</v>
      </c>
      <c r="I1915" s="33">
        <v>1892.8462792212799</v>
      </c>
      <c r="J1915" s="33">
        <v>14.1</v>
      </c>
      <c r="K1915" s="31" t="s">
        <v>94</v>
      </c>
      <c r="L1915" s="31" t="s">
        <v>95</v>
      </c>
    </row>
    <row r="1916" spans="1:12" x14ac:dyDescent="0.2">
      <c r="A1916" t="str">
        <f>VLOOKUP(B1916,StateFIPS!A$2:B$52,2)</f>
        <v>New Mexico</v>
      </c>
      <c r="B1916">
        <f t="shared" si="30"/>
        <v>35</v>
      </c>
      <c r="C1916" s="31" t="s">
        <v>3096</v>
      </c>
      <c r="D1916" s="31" t="s">
        <v>3285</v>
      </c>
      <c r="E1916" s="31" t="s">
        <v>3299</v>
      </c>
      <c r="F1916" s="31" t="s">
        <v>3300</v>
      </c>
      <c r="G1916" s="33">
        <v>26689.132537019999</v>
      </c>
      <c r="H1916" s="31" t="s">
        <v>94</v>
      </c>
      <c r="I1916" s="33">
        <v>1892.8462792212799</v>
      </c>
      <c r="J1916" s="33">
        <v>14.1</v>
      </c>
      <c r="K1916" s="31" t="s">
        <v>94</v>
      </c>
      <c r="L1916" s="31" t="s">
        <v>95</v>
      </c>
    </row>
    <row r="1917" spans="1:12" x14ac:dyDescent="0.2">
      <c r="A1917" t="str">
        <f>VLOOKUP(B1917,StateFIPS!A$2:B$52,2)</f>
        <v>New Mexico</v>
      </c>
      <c r="B1917">
        <f t="shared" si="30"/>
        <v>35</v>
      </c>
      <c r="C1917" s="31" t="s">
        <v>1151</v>
      </c>
      <c r="D1917" s="31" t="s">
        <v>3285</v>
      </c>
      <c r="E1917" s="31" t="s">
        <v>3299</v>
      </c>
      <c r="F1917" s="31" t="s">
        <v>3300</v>
      </c>
      <c r="G1917" s="33">
        <v>15359.022014230701</v>
      </c>
      <c r="H1917" s="31" t="s">
        <v>94</v>
      </c>
      <c r="I1917" s="33">
        <v>1089.2923414347999</v>
      </c>
      <c r="J1917" s="33">
        <v>14.1</v>
      </c>
      <c r="K1917" s="31" t="s">
        <v>94</v>
      </c>
      <c r="L1917" s="31" t="s">
        <v>95</v>
      </c>
    </row>
    <row r="1918" spans="1:12" x14ac:dyDescent="0.2">
      <c r="A1918" t="str">
        <f>VLOOKUP(B1918,StateFIPS!A$2:B$52,2)</f>
        <v>New Mexico</v>
      </c>
      <c r="B1918">
        <f t="shared" si="30"/>
        <v>35</v>
      </c>
      <c r="C1918" s="31" t="s">
        <v>3336</v>
      </c>
      <c r="D1918" s="31" t="s">
        <v>3285</v>
      </c>
      <c r="E1918" s="31" t="s">
        <v>3299</v>
      </c>
      <c r="F1918" s="31" t="s">
        <v>3300</v>
      </c>
      <c r="G1918" s="33">
        <v>26689.132537019999</v>
      </c>
      <c r="H1918" s="31" t="s">
        <v>94</v>
      </c>
      <c r="I1918" s="33">
        <v>1892.8462792212799</v>
      </c>
      <c r="J1918" s="33">
        <v>14.1</v>
      </c>
      <c r="K1918" s="31" t="s">
        <v>94</v>
      </c>
      <c r="L1918" s="31" t="s">
        <v>95</v>
      </c>
    </row>
    <row r="1919" spans="1:12" x14ac:dyDescent="0.2">
      <c r="A1919" t="str">
        <f>VLOOKUP(B1919,StateFIPS!A$2:B$52,2)</f>
        <v>New Mexico</v>
      </c>
      <c r="B1919">
        <f t="shared" si="30"/>
        <v>35</v>
      </c>
      <c r="C1919" s="31" t="s">
        <v>3094</v>
      </c>
      <c r="D1919" s="31" t="s">
        <v>3285</v>
      </c>
      <c r="E1919" s="31" t="s">
        <v>3299</v>
      </c>
      <c r="F1919" s="31" t="s">
        <v>3300</v>
      </c>
      <c r="G1919" s="33">
        <v>26689.132537019999</v>
      </c>
      <c r="H1919" s="31" t="s">
        <v>94</v>
      </c>
      <c r="I1919" s="33">
        <v>1892.8462792212799</v>
      </c>
      <c r="J1919" s="33">
        <v>14.1</v>
      </c>
      <c r="K1919" s="31" t="s">
        <v>94</v>
      </c>
      <c r="L1919" s="31" t="s">
        <v>95</v>
      </c>
    </row>
    <row r="1920" spans="1:12" x14ac:dyDescent="0.2">
      <c r="A1920" t="str">
        <f>VLOOKUP(B1920,StateFIPS!A$2:B$52,2)</f>
        <v>New Mexico</v>
      </c>
      <c r="B1920">
        <f t="shared" si="30"/>
        <v>35</v>
      </c>
      <c r="C1920" s="31" t="s">
        <v>1962</v>
      </c>
      <c r="D1920" s="31" t="s">
        <v>3285</v>
      </c>
      <c r="E1920" s="31" t="s">
        <v>3299</v>
      </c>
      <c r="F1920" s="31" t="s">
        <v>3300</v>
      </c>
      <c r="G1920" s="33">
        <v>26689.132537019999</v>
      </c>
      <c r="H1920" s="31" t="s">
        <v>94</v>
      </c>
      <c r="I1920" s="33">
        <v>1892.8462792212799</v>
      </c>
      <c r="J1920" s="33">
        <v>14.1</v>
      </c>
      <c r="K1920" s="31" t="s">
        <v>94</v>
      </c>
      <c r="L1920" s="31" t="s">
        <v>95</v>
      </c>
    </row>
    <row r="1921" spans="1:12" x14ac:dyDescent="0.2">
      <c r="A1921" t="str">
        <f>VLOOKUP(B1921,StateFIPS!A$2:B$52,2)</f>
        <v>New Mexico</v>
      </c>
      <c r="B1921">
        <f t="shared" si="30"/>
        <v>35</v>
      </c>
      <c r="C1921" s="31" t="s">
        <v>3093</v>
      </c>
      <c r="D1921" s="31" t="s">
        <v>3285</v>
      </c>
      <c r="E1921" s="31" t="s">
        <v>3299</v>
      </c>
      <c r="F1921" s="31" t="s">
        <v>3300</v>
      </c>
      <c r="G1921" s="33">
        <v>293.17327280610101</v>
      </c>
      <c r="H1921" s="31" t="s">
        <v>94</v>
      </c>
      <c r="I1921" s="33">
        <v>20.792430695468099</v>
      </c>
      <c r="J1921" s="33">
        <v>14.1</v>
      </c>
      <c r="K1921" s="31" t="s">
        <v>94</v>
      </c>
      <c r="L1921" s="31" t="s">
        <v>95</v>
      </c>
    </row>
    <row r="1922" spans="1:12" x14ac:dyDescent="0.2">
      <c r="A1922" t="str">
        <f>VLOOKUP(B1922,StateFIPS!A$2:B$52,2)</f>
        <v>New Mexico</v>
      </c>
      <c r="B1922">
        <f t="shared" si="30"/>
        <v>35</v>
      </c>
      <c r="C1922" s="31" t="s">
        <v>1177</v>
      </c>
      <c r="D1922" s="31" t="s">
        <v>3285</v>
      </c>
      <c r="E1922" s="31" t="s">
        <v>3299</v>
      </c>
      <c r="F1922" s="31" t="s">
        <v>3300</v>
      </c>
      <c r="G1922" s="33">
        <v>26689.132537019999</v>
      </c>
      <c r="H1922" s="31" t="s">
        <v>94</v>
      </c>
      <c r="I1922" s="33">
        <v>1892.8462792212799</v>
      </c>
      <c r="J1922" s="33">
        <v>14.1</v>
      </c>
      <c r="K1922" s="31" t="s">
        <v>94</v>
      </c>
      <c r="L1922" s="31" t="s">
        <v>95</v>
      </c>
    </row>
    <row r="1923" spans="1:12" x14ac:dyDescent="0.2">
      <c r="A1923" t="str">
        <f>VLOOKUP(B1923,StateFIPS!A$2:B$52,2)</f>
        <v>New Mexico</v>
      </c>
      <c r="B1923">
        <f t="shared" ref="B1923:B1986" si="31">VALUE(LEFT(C1923,2))</f>
        <v>35</v>
      </c>
      <c r="C1923" s="31" t="s">
        <v>3092</v>
      </c>
      <c r="D1923" s="31" t="s">
        <v>3285</v>
      </c>
      <c r="E1923" s="31" t="s">
        <v>3299</v>
      </c>
      <c r="F1923" s="31" t="s">
        <v>3300</v>
      </c>
      <c r="G1923" s="33">
        <v>26689.132537019999</v>
      </c>
      <c r="H1923" s="31" t="s">
        <v>94</v>
      </c>
      <c r="I1923" s="33">
        <v>1892.8462792212799</v>
      </c>
      <c r="J1923" s="33">
        <v>14.1</v>
      </c>
      <c r="K1923" s="31" t="s">
        <v>94</v>
      </c>
      <c r="L1923" s="31" t="s">
        <v>95</v>
      </c>
    </row>
    <row r="1924" spans="1:12" x14ac:dyDescent="0.2">
      <c r="A1924" t="str">
        <f>VLOOKUP(B1924,StateFIPS!A$2:B$52,2)</f>
        <v>New Mexico</v>
      </c>
      <c r="B1924">
        <f t="shared" si="31"/>
        <v>35</v>
      </c>
      <c r="C1924" s="31" t="s">
        <v>1174</v>
      </c>
      <c r="D1924" s="31" t="s">
        <v>3285</v>
      </c>
      <c r="E1924" s="31" t="s">
        <v>3299</v>
      </c>
      <c r="F1924" s="31" t="s">
        <v>3300</v>
      </c>
      <c r="G1924" s="33">
        <v>26689.132537019999</v>
      </c>
      <c r="H1924" s="31" t="s">
        <v>94</v>
      </c>
      <c r="I1924" s="33">
        <v>1892.8462792212799</v>
      </c>
      <c r="J1924" s="33">
        <v>14.1</v>
      </c>
      <c r="K1924" s="31" t="s">
        <v>94</v>
      </c>
      <c r="L1924" s="31" t="s">
        <v>95</v>
      </c>
    </row>
    <row r="1925" spans="1:12" x14ac:dyDescent="0.2">
      <c r="A1925" t="str">
        <f>VLOOKUP(B1925,StateFIPS!A$2:B$52,2)</f>
        <v>New Mexico</v>
      </c>
      <c r="B1925">
        <f t="shared" si="31"/>
        <v>35</v>
      </c>
      <c r="C1925" s="31" t="s">
        <v>3098</v>
      </c>
      <c r="D1925" s="31" t="s">
        <v>3285</v>
      </c>
      <c r="E1925" s="31" t="s">
        <v>3299</v>
      </c>
      <c r="F1925" s="31" t="s">
        <v>3300</v>
      </c>
      <c r="G1925" s="33">
        <v>2035.9255055979199</v>
      </c>
      <c r="H1925" s="31" t="s">
        <v>94</v>
      </c>
      <c r="I1925" s="33">
        <v>144.39187982964</v>
      </c>
      <c r="J1925" s="33">
        <v>14.1</v>
      </c>
      <c r="K1925" s="31" t="s">
        <v>94</v>
      </c>
      <c r="L1925" s="31" t="s">
        <v>95</v>
      </c>
    </row>
    <row r="1926" spans="1:12" x14ac:dyDescent="0.2">
      <c r="A1926" t="str">
        <f>VLOOKUP(B1926,StateFIPS!A$2:B$52,2)</f>
        <v>New Mexico</v>
      </c>
      <c r="B1926">
        <f t="shared" si="31"/>
        <v>35</v>
      </c>
      <c r="C1926" s="31" t="s">
        <v>1202</v>
      </c>
      <c r="D1926" s="31" t="s">
        <v>3285</v>
      </c>
      <c r="E1926" s="31" t="s">
        <v>3299</v>
      </c>
      <c r="F1926" s="31" t="s">
        <v>3300</v>
      </c>
      <c r="G1926" s="33">
        <v>716.645777970469</v>
      </c>
      <c r="H1926" s="31" t="s">
        <v>94</v>
      </c>
      <c r="I1926" s="33">
        <v>50.825941700033198</v>
      </c>
      <c r="J1926" s="33">
        <v>14.1</v>
      </c>
      <c r="K1926" s="31" t="s">
        <v>94</v>
      </c>
      <c r="L1926" s="31" t="s">
        <v>95</v>
      </c>
    </row>
    <row r="1927" spans="1:12" x14ac:dyDescent="0.2">
      <c r="A1927" t="str">
        <f>VLOOKUP(B1927,StateFIPS!A$2:B$52,2)</f>
        <v>New Mexico</v>
      </c>
      <c r="B1927">
        <f t="shared" si="31"/>
        <v>35</v>
      </c>
      <c r="C1927" s="31" t="s">
        <v>1203</v>
      </c>
      <c r="D1927" s="31" t="s">
        <v>3285</v>
      </c>
      <c r="E1927" s="31" t="s">
        <v>3299</v>
      </c>
      <c r="F1927" s="31" t="s">
        <v>3300</v>
      </c>
      <c r="G1927" s="33">
        <v>26689.132537019999</v>
      </c>
      <c r="H1927" s="31" t="s">
        <v>94</v>
      </c>
      <c r="I1927" s="33">
        <v>1892.8462792212799</v>
      </c>
      <c r="J1927" s="33">
        <v>14.1</v>
      </c>
      <c r="K1927" s="31" t="s">
        <v>94</v>
      </c>
      <c r="L1927" s="31" t="s">
        <v>95</v>
      </c>
    </row>
    <row r="1928" spans="1:12" x14ac:dyDescent="0.2">
      <c r="A1928" t="str">
        <f>VLOOKUP(B1928,StateFIPS!A$2:B$52,2)</f>
        <v>New Mexico</v>
      </c>
      <c r="B1928">
        <f t="shared" si="31"/>
        <v>35</v>
      </c>
      <c r="C1928" s="31" t="s">
        <v>2112</v>
      </c>
      <c r="D1928" s="31" t="s">
        <v>3285</v>
      </c>
      <c r="E1928" s="31" t="s">
        <v>3299</v>
      </c>
      <c r="F1928" s="31" t="s">
        <v>3300</v>
      </c>
      <c r="G1928" s="33">
        <v>26689.132537019999</v>
      </c>
      <c r="H1928" s="31" t="s">
        <v>94</v>
      </c>
      <c r="I1928" s="33">
        <v>1892.8462792212799</v>
      </c>
      <c r="J1928" s="33">
        <v>14.1</v>
      </c>
      <c r="K1928" s="31" t="s">
        <v>94</v>
      </c>
      <c r="L1928" s="31" t="s">
        <v>95</v>
      </c>
    </row>
    <row r="1929" spans="1:12" x14ac:dyDescent="0.2">
      <c r="A1929" t="str">
        <f>VLOOKUP(B1929,StateFIPS!A$2:B$52,2)</f>
        <v>New Mexico</v>
      </c>
      <c r="B1929">
        <f t="shared" si="31"/>
        <v>35</v>
      </c>
      <c r="C1929" s="31" t="s">
        <v>2109</v>
      </c>
      <c r="D1929" s="31" t="s">
        <v>3285</v>
      </c>
      <c r="E1929" s="31" t="s">
        <v>3299</v>
      </c>
      <c r="F1929" s="31" t="s">
        <v>3300</v>
      </c>
      <c r="G1929" s="33">
        <v>1156.4056871796199</v>
      </c>
      <c r="H1929" s="31" t="s">
        <v>94</v>
      </c>
      <c r="I1929" s="33">
        <v>82.014587743235495</v>
      </c>
      <c r="J1929" s="33">
        <v>14.1</v>
      </c>
      <c r="K1929" s="31" t="s">
        <v>94</v>
      </c>
      <c r="L1929" s="31" t="s">
        <v>95</v>
      </c>
    </row>
    <row r="1930" spans="1:12" x14ac:dyDescent="0.2">
      <c r="A1930" t="str">
        <f>VLOOKUP(B1930,StateFIPS!A$2:B$52,2)</f>
        <v>New Mexico</v>
      </c>
      <c r="B1930">
        <f t="shared" si="31"/>
        <v>35</v>
      </c>
      <c r="C1930" s="31" t="s">
        <v>2104</v>
      </c>
      <c r="D1930" s="31" t="s">
        <v>3285</v>
      </c>
      <c r="E1930" s="31" t="s">
        <v>3299</v>
      </c>
      <c r="F1930" s="31" t="s">
        <v>3300</v>
      </c>
      <c r="G1930" s="33">
        <v>3469.21706153886</v>
      </c>
      <c r="H1930" s="31" t="s">
        <v>94</v>
      </c>
      <c r="I1930" s="33">
        <v>246.043763229706</v>
      </c>
      <c r="J1930" s="33">
        <v>14.1</v>
      </c>
      <c r="K1930" s="31" t="s">
        <v>94</v>
      </c>
      <c r="L1930" s="31" t="s">
        <v>95</v>
      </c>
    </row>
    <row r="1931" spans="1:12" x14ac:dyDescent="0.2">
      <c r="A1931" t="str">
        <f>VLOOKUP(B1931,StateFIPS!A$2:B$52,2)</f>
        <v>New Mexico</v>
      </c>
      <c r="B1931">
        <f t="shared" si="31"/>
        <v>35</v>
      </c>
      <c r="C1931" s="31" t="s">
        <v>2115</v>
      </c>
      <c r="D1931" s="31" t="s">
        <v>3285</v>
      </c>
      <c r="E1931" s="31" t="s">
        <v>3299</v>
      </c>
      <c r="F1931" s="31" t="s">
        <v>3300</v>
      </c>
      <c r="G1931" s="33">
        <v>26689.132537019999</v>
      </c>
      <c r="H1931" s="31" t="s">
        <v>94</v>
      </c>
      <c r="I1931" s="33">
        <v>1892.8462792212799</v>
      </c>
      <c r="J1931" s="33">
        <v>14.1</v>
      </c>
      <c r="K1931" s="31" t="s">
        <v>94</v>
      </c>
      <c r="L1931" s="31" t="s">
        <v>95</v>
      </c>
    </row>
    <row r="1932" spans="1:12" x14ac:dyDescent="0.2">
      <c r="A1932" t="str">
        <f>VLOOKUP(B1932,StateFIPS!A$2:B$52,2)</f>
        <v>New Mexico</v>
      </c>
      <c r="B1932">
        <f t="shared" si="31"/>
        <v>35</v>
      </c>
      <c r="C1932" s="31" t="s">
        <v>3097</v>
      </c>
      <c r="D1932" s="31" t="s">
        <v>3285</v>
      </c>
      <c r="E1932" s="31" t="s">
        <v>3299</v>
      </c>
      <c r="F1932" s="31" t="s">
        <v>3300</v>
      </c>
      <c r="G1932" s="33">
        <v>26689.132537019999</v>
      </c>
      <c r="H1932" s="31" t="s">
        <v>94</v>
      </c>
      <c r="I1932" s="33">
        <v>1892.8462792212799</v>
      </c>
      <c r="J1932" s="33">
        <v>14.1</v>
      </c>
      <c r="K1932" s="31" t="s">
        <v>94</v>
      </c>
      <c r="L1932" s="31" t="s">
        <v>95</v>
      </c>
    </row>
    <row r="1933" spans="1:12" x14ac:dyDescent="0.2">
      <c r="A1933" t="str">
        <f>VLOOKUP(B1933,StateFIPS!A$2:B$52,2)</f>
        <v>New Mexico</v>
      </c>
      <c r="B1933">
        <f t="shared" si="31"/>
        <v>35</v>
      </c>
      <c r="C1933" s="31" t="s">
        <v>1204</v>
      </c>
      <c r="D1933" s="31" t="s">
        <v>3285</v>
      </c>
      <c r="E1933" s="31" t="s">
        <v>3299</v>
      </c>
      <c r="F1933" s="31" t="s">
        <v>3300</v>
      </c>
      <c r="G1933" s="33">
        <v>26689.132537019999</v>
      </c>
      <c r="H1933" s="31" t="s">
        <v>94</v>
      </c>
      <c r="I1933" s="33">
        <v>1892.8462792212799</v>
      </c>
      <c r="J1933" s="33">
        <v>14.1</v>
      </c>
      <c r="K1933" s="31" t="s">
        <v>94</v>
      </c>
      <c r="L1933" s="31" t="s">
        <v>95</v>
      </c>
    </row>
    <row r="1934" spans="1:12" x14ac:dyDescent="0.2">
      <c r="A1934" t="str">
        <f>VLOOKUP(B1934,StateFIPS!A$2:B$52,2)</f>
        <v>New Mexico</v>
      </c>
      <c r="B1934">
        <f t="shared" si="31"/>
        <v>35</v>
      </c>
      <c r="C1934" s="31" t="s">
        <v>3086</v>
      </c>
      <c r="D1934" s="31" t="s">
        <v>3285</v>
      </c>
      <c r="E1934" s="31" t="s">
        <v>3299</v>
      </c>
      <c r="F1934" s="31" t="s">
        <v>3300</v>
      </c>
      <c r="G1934" s="33">
        <v>26689.132537019999</v>
      </c>
      <c r="H1934" s="31" t="s">
        <v>94</v>
      </c>
      <c r="I1934" s="33">
        <v>1892.8462792212799</v>
      </c>
      <c r="J1934" s="33">
        <v>14.1</v>
      </c>
      <c r="K1934" s="31" t="s">
        <v>94</v>
      </c>
      <c r="L1934" s="31" t="s">
        <v>95</v>
      </c>
    </row>
    <row r="1935" spans="1:12" x14ac:dyDescent="0.2">
      <c r="A1935" t="str">
        <f>VLOOKUP(B1935,StateFIPS!A$2:B$52,2)</f>
        <v>New Mexico</v>
      </c>
      <c r="B1935">
        <f t="shared" si="31"/>
        <v>35</v>
      </c>
      <c r="C1935" s="31" t="s">
        <v>2097</v>
      </c>
      <c r="D1935" s="31" t="s">
        <v>3285</v>
      </c>
      <c r="E1935" s="31" t="s">
        <v>3299</v>
      </c>
      <c r="F1935" s="31" t="s">
        <v>3300</v>
      </c>
      <c r="G1935" s="33">
        <v>2035.9255055979199</v>
      </c>
      <c r="H1935" s="31" t="s">
        <v>94</v>
      </c>
      <c r="I1935" s="33">
        <v>144.39187982964</v>
      </c>
      <c r="J1935" s="33">
        <v>14.1</v>
      </c>
      <c r="K1935" s="31" t="s">
        <v>94</v>
      </c>
      <c r="L1935" s="31" t="s">
        <v>95</v>
      </c>
    </row>
    <row r="1936" spans="1:12" x14ac:dyDescent="0.2">
      <c r="A1936" t="str">
        <f>VLOOKUP(B1936,StateFIPS!A$2:B$52,2)</f>
        <v>Nevada</v>
      </c>
      <c r="B1936">
        <f t="shared" si="31"/>
        <v>32</v>
      </c>
      <c r="C1936" s="31" t="s">
        <v>1999</v>
      </c>
      <c r="D1936" s="31" t="s">
        <v>3285</v>
      </c>
      <c r="E1936" s="31" t="s">
        <v>3299</v>
      </c>
      <c r="F1936" s="31" t="s">
        <v>3300</v>
      </c>
      <c r="G1936" s="33">
        <v>686.13472222222197</v>
      </c>
      <c r="H1936" s="31" t="s">
        <v>94</v>
      </c>
      <c r="I1936" s="33">
        <v>48.662037037037003</v>
      </c>
      <c r="J1936" s="33">
        <v>14.1</v>
      </c>
      <c r="K1936" s="31" t="s">
        <v>94</v>
      </c>
      <c r="L1936" s="31" t="s">
        <v>95</v>
      </c>
    </row>
    <row r="1937" spans="1:12" x14ac:dyDescent="0.2">
      <c r="A1937" t="str">
        <f>VLOOKUP(B1937,StateFIPS!A$2:B$52,2)</f>
        <v>Nevada</v>
      </c>
      <c r="B1937">
        <f t="shared" si="31"/>
        <v>32</v>
      </c>
      <c r="C1937" s="31" t="s">
        <v>1996</v>
      </c>
      <c r="D1937" s="31" t="s">
        <v>3285</v>
      </c>
      <c r="E1937" s="31" t="s">
        <v>3299</v>
      </c>
      <c r="F1937" s="31" t="s">
        <v>3300</v>
      </c>
      <c r="G1937" s="33">
        <v>1909.24444444444</v>
      </c>
      <c r="H1937" s="31" t="s">
        <v>94</v>
      </c>
      <c r="I1937" s="33">
        <v>135.40740740740699</v>
      </c>
      <c r="J1937" s="33">
        <v>14.1</v>
      </c>
      <c r="K1937" s="31" t="s">
        <v>94</v>
      </c>
      <c r="L1937" s="31" t="s">
        <v>95</v>
      </c>
    </row>
    <row r="1938" spans="1:12" x14ac:dyDescent="0.2">
      <c r="A1938" t="str">
        <f>VLOOKUP(B1938,StateFIPS!A$2:B$52,2)</f>
        <v>Nevada</v>
      </c>
      <c r="B1938">
        <f t="shared" si="31"/>
        <v>32</v>
      </c>
      <c r="C1938" s="31" t="s">
        <v>3136</v>
      </c>
      <c r="D1938" s="31" t="s">
        <v>3285</v>
      </c>
      <c r="E1938" s="31" t="s">
        <v>3299</v>
      </c>
      <c r="F1938" s="31" t="s">
        <v>3300</v>
      </c>
      <c r="G1938" s="33">
        <v>686.13472222222197</v>
      </c>
      <c r="H1938" s="31" t="s">
        <v>94</v>
      </c>
      <c r="I1938" s="33">
        <v>48.662037037037003</v>
      </c>
      <c r="J1938" s="33">
        <v>14.1</v>
      </c>
      <c r="K1938" s="31" t="s">
        <v>94</v>
      </c>
      <c r="L1938" s="31" t="s">
        <v>95</v>
      </c>
    </row>
    <row r="1939" spans="1:12" x14ac:dyDescent="0.2">
      <c r="A1939" t="str">
        <f>VLOOKUP(B1939,StateFIPS!A$2:B$52,2)</f>
        <v>Nevada</v>
      </c>
      <c r="B1939">
        <f t="shared" si="31"/>
        <v>32</v>
      </c>
      <c r="C1939" s="31" t="s">
        <v>1173</v>
      </c>
      <c r="D1939" s="31" t="s">
        <v>3285</v>
      </c>
      <c r="E1939" s="31" t="s">
        <v>3299</v>
      </c>
      <c r="F1939" s="31" t="s">
        <v>3300</v>
      </c>
      <c r="G1939" s="33">
        <v>686.13472222222197</v>
      </c>
      <c r="H1939" s="31" t="s">
        <v>94</v>
      </c>
      <c r="I1939" s="33">
        <v>48.662037037037003</v>
      </c>
      <c r="J1939" s="33">
        <v>14.1</v>
      </c>
      <c r="K1939" s="31" t="s">
        <v>94</v>
      </c>
      <c r="L1939" s="31" t="s">
        <v>95</v>
      </c>
    </row>
    <row r="1940" spans="1:12" x14ac:dyDescent="0.2">
      <c r="A1940" t="str">
        <f>VLOOKUP(B1940,StateFIPS!A$2:B$52,2)</f>
        <v>Nevada</v>
      </c>
      <c r="B1940">
        <f t="shared" si="31"/>
        <v>32</v>
      </c>
      <c r="C1940" s="31" t="s">
        <v>3291</v>
      </c>
      <c r="D1940" s="31" t="s">
        <v>3285</v>
      </c>
      <c r="E1940" s="31" t="s">
        <v>3299</v>
      </c>
      <c r="F1940" s="31" t="s">
        <v>3300</v>
      </c>
      <c r="G1940" s="33">
        <v>686.13472222222197</v>
      </c>
      <c r="H1940" s="31" t="s">
        <v>94</v>
      </c>
      <c r="I1940" s="33">
        <v>48.662037037037003</v>
      </c>
      <c r="J1940" s="33">
        <v>14.1</v>
      </c>
      <c r="K1940" s="31" t="s">
        <v>94</v>
      </c>
      <c r="L1940" s="31" t="s">
        <v>95</v>
      </c>
    </row>
    <row r="1941" spans="1:12" x14ac:dyDescent="0.2">
      <c r="A1941" t="str">
        <f>VLOOKUP(B1941,StateFIPS!A$2:B$52,2)</f>
        <v>Nevada</v>
      </c>
      <c r="B1941">
        <f t="shared" si="31"/>
        <v>32</v>
      </c>
      <c r="C1941" s="31" t="s">
        <v>3292</v>
      </c>
      <c r="D1941" s="31" t="s">
        <v>3285</v>
      </c>
      <c r="E1941" s="31" t="s">
        <v>3299</v>
      </c>
      <c r="F1941" s="31" t="s">
        <v>3300</v>
      </c>
      <c r="G1941" s="33">
        <v>686.13472222222197</v>
      </c>
      <c r="H1941" s="31" t="s">
        <v>94</v>
      </c>
      <c r="I1941" s="33">
        <v>48.662037037037003</v>
      </c>
      <c r="J1941" s="33">
        <v>14.1</v>
      </c>
      <c r="K1941" s="31" t="s">
        <v>94</v>
      </c>
      <c r="L1941" s="31" t="s">
        <v>95</v>
      </c>
    </row>
    <row r="1942" spans="1:12" x14ac:dyDescent="0.2">
      <c r="A1942" t="str">
        <f>VLOOKUP(B1942,StateFIPS!A$2:B$52,2)</f>
        <v>Nevada</v>
      </c>
      <c r="B1942">
        <f t="shared" si="31"/>
        <v>32</v>
      </c>
      <c r="C1942" s="31" t="s">
        <v>3126</v>
      </c>
      <c r="D1942" s="31" t="s">
        <v>3285</v>
      </c>
      <c r="E1942" s="31" t="s">
        <v>3299</v>
      </c>
      <c r="F1942" s="31" t="s">
        <v>3300</v>
      </c>
      <c r="G1942" s="33">
        <v>1073.95</v>
      </c>
      <c r="H1942" s="31" t="s">
        <v>94</v>
      </c>
      <c r="I1942" s="33">
        <v>76.1666666666667</v>
      </c>
      <c r="J1942" s="33">
        <v>14.1</v>
      </c>
      <c r="K1942" s="31" t="s">
        <v>94</v>
      </c>
      <c r="L1942" s="31" t="s">
        <v>95</v>
      </c>
    </row>
    <row r="1943" spans="1:12" x14ac:dyDescent="0.2">
      <c r="A1943" t="str">
        <f>VLOOKUP(B1943,StateFIPS!A$2:B$52,2)</f>
        <v>Nevada</v>
      </c>
      <c r="B1943">
        <f t="shared" si="31"/>
        <v>32</v>
      </c>
      <c r="C1943" s="31" t="s">
        <v>3124</v>
      </c>
      <c r="D1943" s="31" t="s">
        <v>3285</v>
      </c>
      <c r="E1943" s="31" t="s">
        <v>3299</v>
      </c>
      <c r="F1943" s="31" t="s">
        <v>3300</v>
      </c>
      <c r="G1943" s="33">
        <v>686.13472222222197</v>
      </c>
      <c r="H1943" s="31" t="s">
        <v>94</v>
      </c>
      <c r="I1943" s="33">
        <v>48.662037037037003</v>
      </c>
      <c r="J1943" s="33">
        <v>14.1</v>
      </c>
      <c r="K1943" s="31" t="s">
        <v>94</v>
      </c>
      <c r="L1943" s="31" t="s">
        <v>95</v>
      </c>
    </row>
    <row r="1944" spans="1:12" x14ac:dyDescent="0.2">
      <c r="A1944" t="str">
        <f>VLOOKUP(B1944,StateFIPS!A$2:B$52,2)</f>
        <v>Nevada</v>
      </c>
      <c r="B1944">
        <f t="shared" si="31"/>
        <v>32</v>
      </c>
      <c r="C1944" s="31" t="s">
        <v>1990</v>
      </c>
      <c r="D1944" s="31" t="s">
        <v>3285</v>
      </c>
      <c r="E1944" s="31" t="s">
        <v>3299</v>
      </c>
      <c r="F1944" s="31" t="s">
        <v>3300</v>
      </c>
      <c r="G1944" s="33">
        <v>686.13472222222197</v>
      </c>
      <c r="H1944" s="31" t="s">
        <v>94</v>
      </c>
      <c r="I1944" s="33">
        <v>48.662037037037003</v>
      </c>
      <c r="J1944" s="33">
        <v>14.1</v>
      </c>
      <c r="K1944" s="31" t="s">
        <v>94</v>
      </c>
      <c r="L1944" s="31" t="s">
        <v>95</v>
      </c>
    </row>
    <row r="1945" spans="1:12" x14ac:dyDescent="0.2">
      <c r="A1945" t="str">
        <f>VLOOKUP(B1945,StateFIPS!A$2:B$52,2)</f>
        <v>Nevada</v>
      </c>
      <c r="B1945">
        <f t="shared" si="31"/>
        <v>32</v>
      </c>
      <c r="C1945" s="31" t="s">
        <v>1984</v>
      </c>
      <c r="D1945" s="31" t="s">
        <v>3285</v>
      </c>
      <c r="E1945" s="31" t="s">
        <v>3299</v>
      </c>
      <c r="F1945" s="31" t="s">
        <v>3300</v>
      </c>
      <c r="G1945" s="33">
        <v>8591.6</v>
      </c>
      <c r="H1945" s="31" t="s">
        <v>94</v>
      </c>
      <c r="I1945" s="33">
        <v>609.33333333333303</v>
      </c>
      <c r="J1945" s="33">
        <v>14.1</v>
      </c>
      <c r="K1945" s="31" t="s">
        <v>94</v>
      </c>
      <c r="L1945" s="31" t="s">
        <v>95</v>
      </c>
    </row>
    <row r="1946" spans="1:12" x14ac:dyDescent="0.2">
      <c r="A1946" t="str">
        <f>VLOOKUP(B1946,StateFIPS!A$2:B$52,2)</f>
        <v>Nevada</v>
      </c>
      <c r="B1946">
        <f t="shared" si="31"/>
        <v>32</v>
      </c>
      <c r="C1946" s="31" t="s">
        <v>3127</v>
      </c>
      <c r="D1946" s="31" t="s">
        <v>3285</v>
      </c>
      <c r="E1946" s="31" t="s">
        <v>3299</v>
      </c>
      <c r="F1946" s="31" t="s">
        <v>3300</v>
      </c>
      <c r="G1946" s="33">
        <v>686.13472222222197</v>
      </c>
      <c r="H1946" s="31" t="s">
        <v>94</v>
      </c>
      <c r="I1946" s="33">
        <v>48.662037037037003</v>
      </c>
      <c r="J1946" s="33">
        <v>14.1</v>
      </c>
      <c r="K1946" s="31" t="s">
        <v>94</v>
      </c>
      <c r="L1946" s="31" t="s">
        <v>95</v>
      </c>
    </row>
    <row r="1947" spans="1:12" x14ac:dyDescent="0.2">
      <c r="A1947" t="str">
        <f>VLOOKUP(B1947,StateFIPS!A$2:B$52,2)</f>
        <v>Nevada</v>
      </c>
      <c r="B1947">
        <f t="shared" si="31"/>
        <v>32</v>
      </c>
      <c r="C1947" s="31" t="s">
        <v>2029</v>
      </c>
      <c r="D1947" s="31" t="s">
        <v>3285</v>
      </c>
      <c r="E1947" s="31" t="s">
        <v>3299</v>
      </c>
      <c r="F1947" s="31" t="s">
        <v>3300</v>
      </c>
      <c r="G1947" s="33">
        <v>686.13472222222197</v>
      </c>
      <c r="H1947" s="31" t="s">
        <v>94</v>
      </c>
      <c r="I1947" s="33">
        <v>48.662037037037003</v>
      </c>
      <c r="J1947" s="33">
        <v>14.1</v>
      </c>
      <c r="K1947" s="31" t="s">
        <v>94</v>
      </c>
      <c r="L1947" s="31" t="s">
        <v>95</v>
      </c>
    </row>
    <row r="1948" spans="1:12" x14ac:dyDescent="0.2">
      <c r="A1948" t="str">
        <f>VLOOKUP(B1948,StateFIPS!A$2:B$52,2)</f>
        <v>Nevada</v>
      </c>
      <c r="B1948">
        <f t="shared" si="31"/>
        <v>32</v>
      </c>
      <c r="C1948" s="31" t="s">
        <v>3134</v>
      </c>
      <c r="D1948" s="31" t="s">
        <v>3285</v>
      </c>
      <c r="E1948" s="31" t="s">
        <v>3299</v>
      </c>
      <c r="F1948" s="31" t="s">
        <v>3300</v>
      </c>
      <c r="G1948" s="33">
        <v>686.13472222222197</v>
      </c>
      <c r="H1948" s="31" t="s">
        <v>94</v>
      </c>
      <c r="I1948" s="33">
        <v>48.662037037037003</v>
      </c>
      <c r="J1948" s="33">
        <v>14.1</v>
      </c>
      <c r="K1948" s="31" t="s">
        <v>94</v>
      </c>
      <c r="L1948" s="31" t="s">
        <v>95</v>
      </c>
    </row>
    <row r="1949" spans="1:12" x14ac:dyDescent="0.2">
      <c r="A1949" t="str">
        <f>VLOOKUP(B1949,StateFIPS!A$2:B$52,2)</f>
        <v>Nevada</v>
      </c>
      <c r="B1949">
        <f t="shared" si="31"/>
        <v>32</v>
      </c>
      <c r="C1949" s="31" t="s">
        <v>3337</v>
      </c>
      <c r="D1949" s="31" t="s">
        <v>3285</v>
      </c>
      <c r="E1949" s="31" t="s">
        <v>3299</v>
      </c>
      <c r="F1949" s="31" t="s">
        <v>3300</v>
      </c>
      <c r="G1949" s="33">
        <v>686.13472222222197</v>
      </c>
      <c r="H1949" s="31" t="s">
        <v>94</v>
      </c>
      <c r="I1949" s="33">
        <v>48.662037037037003</v>
      </c>
      <c r="J1949" s="33">
        <v>14.1</v>
      </c>
      <c r="K1949" s="31" t="s">
        <v>94</v>
      </c>
      <c r="L1949" s="31" t="s">
        <v>95</v>
      </c>
    </row>
    <row r="1950" spans="1:12" x14ac:dyDescent="0.2">
      <c r="A1950" t="str">
        <f>VLOOKUP(B1950,StateFIPS!A$2:B$52,2)</f>
        <v>Nevada</v>
      </c>
      <c r="B1950">
        <f t="shared" si="31"/>
        <v>32</v>
      </c>
      <c r="C1950" s="31" t="s">
        <v>2025</v>
      </c>
      <c r="D1950" s="31" t="s">
        <v>3285</v>
      </c>
      <c r="E1950" s="31" t="s">
        <v>3299</v>
      </c>
      <c r="F1950" s="31" t="s">
        <v>3300</v>
      </c>
      <c r="G1950" s="33">
        <v>5966.3888888888896</v>
      </c>
      <c r="H1950" s="31" t="s">
        <v>94</v>
      </c>
      <c r="I1950" s="33">
        <v>423.14814814814798</v>
      </c>
      <c r="J1950" s="33">
        <v>14.1</v>
      </c>
      <c r="K1950" s="31" t="s">
        <v>94</v>
      </c>
      <c r="L1950" s="31" t="s">
        <v>95</v>
      </c>
    </row>
    <row r="1951" spans="1:12" x14ac:dyDescent="0.2">
      <c r="A1951" t="str">
        <f>VLOOKUP(B1951,StateFIPS!A$2:B$52,2)</f>
        <v>Nevada</v>
      </c>
      <c r="B1951">
        <f t="shared" si="31"/>
        <v>32</v>
      </c>
      <c r="C1951" s="31" t="s">
        <v>1166</v>
      </c>
      <c r="D1951" s="31" t="s">
        <v>3285</v>
      </c>
      <c r="E1951" s="31" t="s">
        <v>3299</v>
      </c>
      <c r="F1951" s="31" t="s">
        <v>3300</v>
      </c>
      <c r="G1951" s="33">
        <v>686.13472222222197</v>
      </c>
      <c r="H1951" s="31" t="s">
        <v>94</v>
      </c>
      <c r="I1951" s="33">
        <v>48.662037037037003</v>
      </c>
      <c r="J1951" s="33">
        <v>14.1</v>
      </c>
      <c r="K1951" s="31" t="s">
        <v>94</v>
      </c>
      <c r="L1951" s="31" t="s">
        <v>95</v>
      </c>
    </row>
    <row r="1952" spans="1:12" x14ac:dyDescent="0.2">
      <c r="A1952" t="str">
        <f>VLOOKUP(B1952,StateFIPS!A$2:B$52,2)</f>
        <v>New York</v>
      </c>
      <c r="B1952">
        <f t="shared" si="31"/>
        <v>36</v>
      </c>
      <c r="C1952" s="31" t="s">
        <v>2093</v>
      </c>
      <c r="D1952" s="31" t="s">
        <v>3285</v>
      </c>
      <c r="E1952" s="31" t="s">
        <v>3299</v>
      </c>
      <c r="F1952" s="31" t="s">
        <v>3300</v>
      </c>
      <c r="G1952" s="33">
        <v>1582.1386601853201</v>
      </c>
      <c r="H1952" s="31" t="s">
        <v>94</v>
      </c>
      <c r="I1952" s="33">
        <v>112.20841561598</v>
      </c>
      <c r="J1952" s="33">
        <v>14.1</v>
      </c>
      <c r="K1952" s="31" t="s">
        <v>94</v>
      </c>
      <c r="L1952" s="31" t="s">
        <v>95</v>
      </c>
    </row>
    <row r="1953" spans="1:12" x14ac:dyDescent="0.2">
      <c r="A1953" t="str">
        <f>VLOOKUP(B1953,StateFIPS!A$2:B$52,2)</f>
        <v>New York</v>
      </c>
      <c r="B1953">
        <f t="shared" si="31"/>
        <v>36</v>
      </c>
      <c r="C1953" s="31" t="s">
        <v>2090</v>
      </c>
      <c r="D1953" s="31" t="s">
        <v>3285</v>
      </c>
      <c r="E1953" s="31" t="s">
        <v>3299</v>
      </c>
      <c r="F1953" s="31" t="s">
        <v>3300</v>
      </c>
      <c r="G1953" s="33">
        <v>2300.7010481543298</v>
      </c>
      <c r="H1953" s="31" t="s">
        <v>94</v>
      </c>
      <c r="I1953" s="33">
        <v>163.17028710314401</v>
      </c>
      <c r="J1953" s="33">
        <v>14.1</v>
      </c>
      <c r="K1953" s="31" t="s">
        <v>94</v>
      </c>
      <c r="L1953" s="31" t="s">
        <v>95</v>
      </c>
    </row>
    <row r="1954" spans="1:12" x14ac:dyDescent="0.2">
      <c r="A1954" t="str">
        <f>VLOOKUP(B1954,StateFIPS!A$2:B$52,2)</f>
        <v>New York</v>
      </c>
      <c r="B1954">
        <f t="shared" si="31"/>
        <v>36</v>
      </c>
      <c r="C1954" s="31" t="s">
        <v>3338</v>
      </c>
      <c r="D1954" s="31" t="s">
        <v>3285</v>
      </c>
      <c r="E1954" s="31" t="s">
        <v>3299</v>
      </c>
      <c r="F1954" s="31" t="s">
        <v>3300</v>
      </c>
      <c r="G1954" s="33">
        <v>1582.1386601853201</v>
      </c>
      <c r="H1954" s="31" t="s">
        <v>94</v>
      </c>
      <c r="I1954" s="33">
        <v>112.20841561598</v>
      </c>
      <c r="J1954" s="33">
        <v>14.1</v>
      </c>
      <c r="K1954" s="31" t="s">
        <v>94</v>
      </c>
      <c r="L1954" s="31" t="s">
        <v>95</v>
      </c>
    </row>
    <row r="1955" spans="1:12" x14ac:dyDescent="0.2">
      <c r="A1955" t="str">
        <f>VLOOKUP(B1955,StateFIPS!A$2:B$52,2)</f>
        <v>New York</v>
      </c>
      <c r="B1955">
        <f t="shared" si="31"/>
        <v>36</v>
      </c>
      <c r="C1955" s="31" t="s">
        <v>2129</v>
      </c>
      <c r="D1955" s="31" t="s">
        <v>3285</v>
      </c>
      <c r="E1955" s="31" t="s">
        <v>3299</v>
      </c>
      <c r="F1955" s="31" t="s">
        <v>3300</v>
      </c>
      <c r="G1955" s="33">
        <v>4540.0500683578903</v>
      </c>
      <c r="H1955" s="31" t="s">
        <v>94</v>
      </c>
      <c r="I1955" s="33">
        <v>321.98936655020498</v>
      </c>
      <c r="J1955" s="33">
        <v>14.1</v>
      </c>
      <c r="K1955" s="31" t="s">
        <v>94</v>
      </c>
      <c r="L1955" s="31" t="s">
        <v>95</v>
      </c>
    </row>
    <row r="1956" spans="1:12" x14ac:dyDescent="0.2">
      <c r="A1956" t="str">
        <f>VLOOKUP(B1956,StateFIPS!A$2:B$52,2)</f>
        <v>New York</v>
      </c>
      <c r="B1956">
        <f t="shared" si="31"/>
        <v>36</v>
      </c>
      <c r="C1956" s="31" t="s">
        <v>2140</v>
      </c>
      <c r="D1956" s="31" t="s">
        <v>3285</v>
      </c>
      <c r="E1956" s="31" t="s">
        <v>3299</v>
      </c>
      <c r="F1956" s="31" t="s">
        <v>3300</v>
      </c>
      <c r="G1956" s="33">
        <v>1472.4486708187701</v>
      </c>
      <c r="H1956" s="31" t="s">
        <v>94</v>
      </c>
      <c r="I1956" s="33">
        <v>104.42898374601199</v>
      </c>
      <c r="J1956" s="33">
        <v>14.1</v>
      </c>
      <c r="K1956" s="31" t="s">
        <v>94</v>
      </c>
      <c r="L1956" s="31" t="s">
        <v>95</v>
      </c>
    </row>
    <row r="1957" spans="1:12" x14ac:dyDescent="0.2">
      <c r="A1957" t="str">
        <f>VLOOKUP(B1957,StateFIPS!A$2:B$52,2)</f>
        <v>New York</v>
      </c>
      <c r="B1957">
        <f t="shared" si="31"/>
        <v>36</v>
      </c>
      <c r="C1957" s="31" t="s">
        <v>2137</v>
      </c>
      <c r="D1957" s="31" t="s">
        <v>3285</v>
      </c>
      <c r="E1957" s="31" t="s">
        <v>3299</v>
      </c>
      <c r="F1957" s="31" t="s">
        <v>3300</v>
      </c>
      <c r="G1957" s="33">
        <v>1135.0125170894701</v>
      </c>
      <c r="H1957" s="31" t="s">
        <v>94</v>
      </c>
      <c r="I1957" s="33">
        <v>80.497341637551202</v>
      </c>
      <c r="J1957" s="33">
        <v>14.1</v>
      </c>
      <c r="K1957" s="31" t="s">
        <v>94</v>
      </c>
      <c r="L1957" s="31" t="s">
        <v>95</v>
      </c>
    </row>
    <row r="1958" spans="1:12" x14ac:dyDescent="0.2">
      <c r="A1958" t="str">
        <f>VLOOKUP(B1958,StateFIPS!A$2:B$52,2)</f>
        <v>New York</v>
      </c>
      <c r="B1958">
        <f t="shared" si="31"/>
        <v>36</v>
      </c>
      <c r="C1958" s="31" t="s">
        <v>2133</v>
      </c>
      <c r="D1958" s="31" t="s">
        <v>3285</v>
      </c>
      <c r="E1958" s="31" t="s">
        <v>3299</v>
      </c>
      <c r="F1958" s="31" t="s">
        <v>3300</v>
      </c>
      <c r="G1958" s="33">
        <v>5491.0065015950104</v>
      </c>
      <c r="H1958" s="31" t="s">
        <v>94</v>
      </c>
      <c r="I1958" s="33">
        <v>389.43308521950399</v>
      </c>
      <c r="J1958" s="33">
        <v>14.1</v>
      </c>
      <c r="K1958" s="31" t="s">
        <v>94</v>
      </c>
      <c r="L1958" s="31" t="s">
        <v>95</v>
      </c>
    </row>
    <row r="1959" spans="1:12" x14ac:dyDescent="0.2">
      <c r="A1959" t="str">
        <f>VLOOKUP(B1959,StateFIPS!A$2:B$52,2)</f>
        <v>New York</v>
      </c>
      <c r="B1959">
        <f t="shared" si="31"/>
        <v>36</v>
      </c>
      <c r="C1959" s="31" t="s">
        <v>2130</v>
      </c>
      <c r="D1959" s="31" t="s">
        <v>3285</v>
      </c>
      <c r="E1959" s="31" t="s">
        <v>3299</v>
      </c>
      <c r="F1959" s="31" t="s">
        <v>3300</v>
      </c>
      <c r="G1959" s="33">
        <v>1582.1386601853201</v>
      </c>
      <c r="H1959" s="31" t="s">
        <v>94</v>
      </c>
      <c r="I1959" s="33">
        <v>112.20841561598</v>
      </c>
      <c r="J1959" s="33">
        <v>14.1</v>
      </c>
      <c r="K1959" s="31" t="s">
        <v>94</v>
      </c>
      <c r="L1959" s="31" t="s">
        <v>95</v>
      </c>
    </row>
    <row r="1960" spans="1:12" x14ac:dyDescent="0.2">
      <c r="A1960" t="str">
        <f>VLOOKUP(B1960,StateFIPS!A$2:B$52,2)</f>
        <v>New York</v>
      </c>
      <c r="B1960">
        <f t="shared" si="31"/>
        <v>36</v>
      </c>
      <c r="C1960" s="31" t="s">
        <v>2127</v>
      </c>
      <c r="D1960" s="31" t="s">
        <v>3285</v>
      </c>
      <c r="E1960" s="31" t="s">
        <v>3299</v>
      </c>
      <c r="F1960" s="31" t="s">
        <v>3300</v>
      </c>
      <c r="G1960" s="33">
        <v>6257.9068509797899</v>
      </c>
      <c r="H1960" s="31" t="s">
        <v>94</v>
      </c>
      <c r="I1960" s="33">
        <v>443.82318092055198</v>
      </c>
      <c r="J1960" s="33">
        <v>14.1</v>
      </c>
      <c r="K1960" s="31" t="s">
        <v>94</v>
      </c>
      <c r="L1960" s="31" t="s">
        <v>95</v>
      </c>
    </row>
    <row r="1961" spans="1:12" x14ac:dyDescent="0.2">
      <c r="A1961" t="str">
        <f>VLOOKUP(B1961,StateFIPS!A$2:B$52,2)</f>
        <v>New York</v>
      </c>
      <c r="B1961">
        <f t="shared" si="31"/>
        <v>36</v>
      </c>
      <c r="C1961" s="31" t="s">
        <v>2121</v>
      </c>
      <c r="D1961" s="31" t="s">
        <v>3285</v>
      </c>
      <c r="E1961" s="31" t="s">
        <v>3299</v>
      </c>
      <c r="F1961" s="31" t="s">
        <v>3300</v>
      </c>
      <c r="G1961" s="33">
        <v>1582.1386601853201</v>
      </c>
      <c r="H1961" s="31" t="s">
        <v>94</v>
      </c>
      <c r="I1961" s="33">
        <v>112.20841561598</v>
      </c>
      <c r="J1961" s="33">
        <v>14.1</v>
      </c>
      <c r="K1961" s="31" t="s">
        <v>94</v>
      </c>
      <c r="L1961" s="31" t="s">
        <v>95</v>
      </c>
    </row>
    <row r="1962" spans="1:12" x14ac:dyDescent="0.2">
      <c r="A1962" t="str">
        <f>VLOOKUP(B1962,StateFIPS!A$2:B$52,2)</f>
        <v>New York</v>
      </c>
      <c r="B1962">
        <f t="shared" si="31"/>
        <v>36</v>
      </c>
      <c r="C1962" s="31" t="s">
        <v>2118</v>
      </c>
      <c r="D1962" s="31" t="s">
        <v>3285</v>
      </c>
      <c r="E1962" s="31" t="s">
        <v>3299</v>
      </c>
      <c r="F1962" s="31" t="s">
        <v>3300</v>
      </c>
      <c r="G1962" s="33">
        <v>60646.479629348301</v>
      </c>
      <c r="H1962" s="31" t="s">
        <v>94</v>
      </c>
      <c r="I1962" s="33">
        <v>4301.1687680388804</v>
      </c>
      <c r="J1962" s="33">
        <v>14.1</v>
      </c>
      <c r="K1962" s="31" t="s">
        <v>94</v>
      </c>
      <c r="L1962" s="31" t="s">
        <v>95</v>
      </c>
    </row>
    <row r="1963" spans="1:12" x14ac:dyDescent="0.2">
      <c r="A1963" t="str">
        <f>VLOOKUP(B1963,StateFIPS!A$2:B$52,2)</f>
        <v>New York</v>
      </c>
      <c r="B1963">
        <f t="shared" si="31"/>
        <v>36</v>
      </c>
      <c r="C1963" s="31" t="s">
        <v>2100</v>
      </c>
      <c r="D1963" s="31" t="s">
        <v>3285</v>
      </c>
      <c r="E1963" s="31" t="s">
        <v>3299</v>
      </c>
      <c r="F1963" s="31" t="s">
        <v>3300</v>
      </c>
      <c r="G1963" s="33">
        <v>1196.3645450402501</v>
      </c>
      <c r="H1963" s="31" t="s">
        <v>94</v>
      </c>
      <c r="I1963" s="33">
        <v>84.848549293635003</v>
      </c>
      <c r="J1963" s="33">
        <v>14.1</v>
      </c>
      <c r="K1963" s="31" t="s">
        <v>94</v>
      </c>
      <c r="L1963" s="31" t="s">
        <v>95</v>
      </c>
    </row>
    <row r="1964" spans="1:12" x14ac:dyDescent="0.2">
      <c r="A1964" t="str">
        <f>VLOOKUP(B1964,StateFIPS!A$2:B$52,2)</f>
        <v>New York</v>
      </c>
      <c r="B1964">
        <f t="shared" si="31"/>
        <v>36</v>
      </c>
      <c r="C1964" s="31" t="s">
        <v>2056</v>
      </c>
      <c r="D1964" s="31" t="s">
        <v>3285</v>
      </c>
      <c r="E1964" s="31" t="s">
        <v>3299</v>
      </c>
      <c r="F1964" s="31" t="s">
        <v>3300</v>
      </c>
      <c r="G1964" s="33">
        <v>7791.7075497493497</v>
      </c>
      <c r="H1964" s="31" t="s">
        <v>94</v>
      </c>
      <c r="I1964" s="33">
        <v>552.60337232264897</v>
      </c>
      <c r="J1964" s="33">
        <v>14.1</v>
      </c>
      <c r="K1964" s="31" t="s">
        <v>94</v>
      </c>
      <c r="L1964" s="31" t="s">
        <v>95</v>
      </c>
    </row>
    <row r="1965" spans="1:12" x14ac:dyDescent="0.2">
      <c r="A1965" t="str">
        <f>VLOOKUP(B1965,StateFIPS!A$2:B$52,2)</f>
        <v>New York</v>
      </c>
      <c r="B1965">
        <f t="shared" si="31"/>
        <v>36</v>
      </c>
      <c r="C1965" s="31" t="s">
        <v>2053</v>
      </c>
      <c r="D1965" s="31" t="s">
        <v>3285</v>
      </c>
      <c r="E1965" s="31" t="s">
        <v>3299</v>
      </c>
      <c r="F1965" s="31" t="s">
        <v>3300</v>
      </c>
      <c r="G1965" s="33">
        <v>3251.6574813914599</v>
      </c>
      <c r="H1965" s="31" t="s">
        <v>94</v>
      </c>
      <c r="I1965" s="33">
        <v>230.61400577244399</v>
      </c>
      <c r="J1965" s="33">
        <v>14.1</v>
      </c>
      <c r="K1965" s="31" t="s">
        <v>94</v>
      </c>
      <c r="L1965" s="31" t="s">
        <v>95</v>
      </c>
    </row>
    <row r="1966" spans="1:12" x14ac:dyDescent="0.2">
      <c r="A1966" t="str">
        <f>VLOOKUP(B1966,StateFIPS!A$2:B$52,2)</f>
        <v>New York</v>
      </c>
      <c r="B1966">
        <f t="shared" si="31"/>
        <v>36</v>
      </c>
      <c r="C1966" s="31" t="s">
        <v>2050</v>
      </c>
      <c r="D1966" s="31" t="s">
        <v>3285</v>
      </c>
      <c r="E1966" s="31" t="s">
        <v>3299</v>
      </c>
      <c r="F1966" s="31" t="s">
        <v>3300</v>
      </c>
      <c r="G1966" s="33">
        <v>1582.1386601853201</v>
      </c>
      <c r="H1966" s="31" t="s">
        <v>94</v>
      </c>
      <c r="I1966" s="33">
        <v>112.20841561598</v>
      </c>
      <c r="J1966" s="33">
        <v>14.1</v>
      </c>
      <c r="K1966" s="31" t="s">
        <v>94</v>
      </c>
      <c r="L1966" s="31" t="s">
        <v>95</v>
      </c>
    </row>
    <row r="1967" spans="1:12" x14ac:dyDescent="0.2">
      <c r="A1967" t="str">
        <f>VLOOKUP(B1967,StateFIPS!A$2:B$52,2)</f>
        <v>New York</v>
      </c>
      <c r="B1967">
        <f t="shared" si="31"/>
        <v>36</v>
      </c>
      <c r="C1967" s="31" t="s">
        <v>2045</v>
      </c>
      <c r="D1967" s="31" t="s">
        <v>3285</v>
      </c>
      <c r="E1967" s="31" t="s">
        <v>3299</v>
      </c>
      <c r="F1967" s="31" t="s">
        <v>3300</v>
      </c>
      <c r="G1967" s="33">
        <v>1582.1386601853201</v>
      </c>
      <c r="H1967" s="31" t="s">
        <v>94</v>
      </c>
      <c r="I1967" s="33">
        <v>112.20841561598</v>
      </c>
      <c r="J1967" s="33">
        <v>14.1</v>
      </c>
      <c r="K1967" s="31" t="s">
        <v>94</v>
      </c>
      <c r="L1967" s="31" t="s">
        <v>95</v>
      </c>
    </row>
    <row r="1968" spans="1:12" x14ac:dyDescent="0.2">
      <c r="A1968" t="str">
        <f>VLOOKUP(B1968,StateFIPS!A$2:B$52,2)</f>
        <v>New York</v>
      </c>
      <c r="B1968">
        <f t="shared" si="31"/>
        <v>36</v>
      </c>
      <c r="C1968" s="31" t="s">
        <v>2041</v>
      </c>
      <c r="D1968" s="31" t="s">
        <v>3285</v>
      </c>
      <c r="E1968" s="31" t="s">
        <v>3299</v>
      </c>
      <c r="F1968" s="31" t="s">
        <v>3300</v>
      </c>
      <c r="G1968" s="33">
        <v>1582.1386601853201</v>
      </c>
      <c r="H1968" s="31" t="s">
        <v>94</v>
      </c>
      <c r="I1968" s="33">
        <v>112.20841561598</v>
      </c>
      <c r="J1968" s="33">
        <v>14.1</v>
      </c>
      <c r="K1968" s="31" t="s">
        <v>94</v>
      </c>
      <c r="L1968" s="31" t="s">
        <v>95</v>
      </c>
    </row>
    <row r="1969" spans="1:12" x14ac:dyDescent="0.2">
      <c r="A1969" t="str">
        <f>VLOOKUP(B1969,StateFIPS!A$2:B$52,2)</f>
        <v>New York</v>
      </c>
      <c r="B1969">
        <f t="shared" si="31"/>
        <v>36</v>
      </c>
      <c r="C1969" s="31" t="s">
        <v>2038</v>
      </c>
      <c r="D1969" s="31" t="s">
        <v>3285</v>
      </c>
      <c r="E1969" s="31" t="s">
        <v>3299</v>
      </c>
      <c r="F1969" s="31" t="s">
        <v>3300</v>
      </c>
      <c r="G1969" s="33">
        <v>276.08412577851999</v>
      </c>
      <c r="H1969" s="31" t="s">
        <v>94</v>
      </c>
      <c r="I1969" s="33">
        <v>19.5804344523773</v>
      </c>
      <c r="J1969" s="33">
        <v>14.1</v>
      </c>
      <c r="K1969" s="31" t="s">
        <v>94</v>
      </c>
      <c r="L1969" s="31" t="s">
        <v>95</v>
      </c>
    </row>
    <row r="1970" spans="1:12" x14ac:dyDescent="0.2">
      <c r="A1970" t="str">
        <f>VLOOKUP(B1970,StateFIPS!A$2:B$52,2)</f>
        <v>New York</v>
      </c>
      <c r="B1970">
        <f t="shared" si="31"/>
        <v>36</v>
      </c>
      <c r="C1970" s="31" t="s">
        <v>2036</v>
      </c>
      <c r="D1970" s="31" t="s">
        <v>3285</v>
      </c>
      <c r="E1970" s="31" t="s">
        <v>3299</v>
      </c>
      <c r="F1970" s="31" t="s">
        <v>3300</v>
      </c>
      <c r="G1970" s="33">
        <v>920.28041926173398</v>
      </c>
      <c r="H1970" s="31" t="s">
        <v>94</v>
      </c>
      <c r="I1970" s="33">
        <v>65.268114841257699</v>
      </c>
      <c r="J1970" s="33">
        <v>14.1</v>
      </c>
      <c r="K1970" s="31" t="s">
        <v>94</v>
      </c>
      <c r="L1970" s="31" t="s">
        <v>95</v>
      </c>
    </row>
    <row r="1971" spans="1:12" x14ac:dyDescent="0.2">
      <c r="A1971" t="str">
        <f>VLOOKUP(B1971,StateFIPS!A$2:B$52,2)</f>
        <v>New York</v>
      </c>
      <c r="B1971">
        <f t="shared" si="31"/>
        <v>36</v>
      </c>
      <c r="C1971" s="31" t="s">
        <v>2048</v>
      </c>
      <c r="D1971" s="31" t="s">
        <v>3285</v>
      </c>
      <c r="E1971" s="31" t="s">
        <v>3299</v>
      </c>
      <c r="F1971" s="31" t="s">
        <v>3300</v>
      </c>
      <c r="G1971" s="33">
        <v>4478.6980404071001</v>
      </c>
      <c r="H1971" s="31" t="s">
        <v>94</v>
      </c>
      <c r="I1971" s="33">
        <v>317.63815889412098</v>
      </c>
      <c r="J1971" s="33">
        <v>14.1</v>
      </c>
      <c r="K1971" s="31" t="s">
        <v>94</v>
      </c>
      <c r="L1971" s="31" t="s">
        <v>95</v>
      </c>
    </row>
    <row r="1972" spans="1:12" x14ac:dyDescent="0.2">
      <c r="A1972" t="str">
        <f>VLOOKUP(B1972,StateFIPS!A$2:B$52,2)</f>
        <v>New York</v>
      </c>
      <c r="B1972">
        <f t="shared" si="31"/>
        <v>36</v>
      </c>
      <c r="C1972" s="31" t="s">
        <v>3293</v>
      </c>
      <c r="D1972" s="31" t="s">
        <v>3285</v>
      </c>
      <c r="E1972" s="31" t="s">
        <v>3299</v>
      </c>
      <c r="F1972" s="31" t="s">
        <v>3300</v>
      </c>
      <c r="G1972" s="33">
        <v>1582.1386601853201</v>
      </c>
      <c r="H1972" s="31" t="s">
        <v>94</v>
      </c>
      <c r="I1972" s="33">
        <v>112.20841561598</v>
      </c>
      <c r="J1972" s="33">
        <v>14.1</v>
      </c>
      <c r="K1972" s="31" t="s">
        <v>94</v>
      </c>
      <c r="L1972" s="31" t="s">
        <v>95</v>
      </c>
    </row>
    <row r="1973" spans="1:12" x14ac:dyDescent="0.2">
      <c r="A1973" t="str">
        <f>VLOOKUP(B1973,StateFIPS!A$2:B$52,2)</f>
        <v>New York</v>
      </c>
      <c r="B1973">
        <f t="shared" si="31"/>
        <v>36</v>
      </c>
      <c r="C1973" s="31" t="s">
        <v>2080</v>
      </c>
      <c r="D1973" s="31" t="s">
        <v>3285</v>
      </c>
      <c r="E1973" s="31" t="s">
        <v>3299</v>
      </c>
      <c r="F1973" s="31" t="s">
        <v>3300</v>
      </c>
      <c r="G1973" s="33">
        <v>1582.1386601853201</v>
      </c>
      <c r="H1973" s="31" t="s">
        <v>94</v>
      </c>
      <c r="I1973" s="33">
        <v>112.20841561598</v>
      </c>
      <c r="J1973" s="33">
        <v>14.1</v>
      </c>
      <c r="K1973" s="31" t="s">
        <v>94</v>
      </c>
      <c r="L1973" s="31" t="s">
        <v>95</v>
      </c>
    </row>
    <row r="1974" spans="1:12" x14ac:dyDescent="0.2">
      <c r="A1974" t="str">
        <f>VLOOKUP(B1974,StateFIPS!A$2:B$52,2)</f>
        <v>New York</v>
      </c>
      <c r="B1974">
        <f t="shared" si="31"/>
        <v>36</v>
      </c>
      <c r="C1974" s="31" t="s">
        <v>2076</v>
      </c>
      <c r="D1974" s="31" t="s">
        <v>3285</v>
      </c>
      <c r="E1974" s="31" t="s">
        <v>3299</v>
      </c>
      <c r="F1974" s="31" t="s">
        <v>3300</v>
      </c>
      <c r="G1974" s="33">
        <v>1582.1386601853201</v>
      </c>
      <c r="H1974" s="31" t="s">
        <v>94</v>
      </c>
      <c r="I1974" s="33">
        <v>112.20841561598</v>
      </c>
      <c r="J1974" s="33">
        <v>14.1</v>
      </c>
      <c r="K1974" s="31" t="s">
        <v>94</v>
      </c>
      <c r="L1974" s="31" t="s">
        <v>95</v>
      </c>
    </row>
    <row r="1975" spans="1:12" x14ac:dyDescent="0.2">
      <c r="A1975" t="str">
        <f>VLOOKUP(B1975,StateFIPS!A$2:B$52,2)</f>
        <v>New York</v>
      </c>
      <c r="B1975">
        <f t="shared" si="31"/>
        <v>36</v>
      </c>
      <c r="C1975" s="31" t="s">
        <v>3339</v>
      </c>
      <c r="D1975" s="31" t="s">
        <v>3285</v>
      </c>
      <c r="E1975" s="31" t="s">
        <v>3299</v>
      </c>
      <c r="F1975" s="31" t="s">
        <v>3300</v>
      </c>
      <c r="G1975" s="33">
        <v>1582.1386601853201</v>
      </c>
      <c r="H1975" s="31" t="s">
        <v>94</v>
      </c>
      <c r="I1975" s="33">
        <v>112.20841561598</v>
      </c>
      <c r="J1975" s="33">
        <v>14.1</v>
      </c>
      <c r="K1975" s="31" t="s">
        <v>94</v>
      </c>
      <c r="L1975" s="31" t="s">
        <v>95</v>
      </c>
    </row>
    <row r="1976" spans="1:12" x14ac:dyDescent="0.2">
      <c r="A1976" t="str">
        <f>VLOOKUP(B1976,StateFIPS!A$2:B$52,2)</f>
        <v>New York</v>
      </c>
      <c r="B1976">
        <f t="shared" si="31"/>
        <v>36</v>
      </c>
      <c r="C1976" s="31" t="s">
        <v>2073</v>
      </c>
      <c r="D1976" s="31" t="s">
        <v>3285</v>
      </c>
      <c r="E1976" s="31" t="s">
        <v>3299</v>
      </c>
      <c r="F1976" s="31" t="s">
        <v>3300</v>
      </c>
      <c r="G1976" s="33">
        <v>1582.1386601853201</v>
      </c>
      <c r="H1976" s="31" t="s">
        <v>94</v>
      </c>
      <c r="I1976" s="33">
        <v>112.20841561598</v>
      </c>
      <c r="J1976" s="33">
        <v>14.1</v>
      </c>
      <c r="K1976" s="31" t="s">
        <v>94</v>
      </c>
      <c r="L1976" s="31" t="s">
        <v>95</v>
      </c>
    </row>
    <row r="1977" spans="1:12" x14ac:dyDescent="0.2">
      <c r="A1977" t="str">
        <f>VLOOKUP(B1977,StateFIPS!A$2:B$52,2)</f>
        <v>New York</v>
      </c>
      <c r="B1977">
        <f t="shared" si="31"/>
        <v>36</v>
      </c>
      <c r="C1977" s="31" t="s">
        <v>2086</v>
      </c>
      <c r="D1977" s="31" t="s">
        <v>3285</v>
      </c>
      <c r="E1977" s="31" t="s">
        <v>3299</v>
      </c>
      <c r="F1977" s="31" t="s">
        <v>3300</v>
      </c>
      <c r="G1977" s="33">
        <v>1582.1386601853201</v>
      </c>
      <c r="H1977" s="31" t="s">
        <v>94</v>
      </c>
      <c r="I1977" s="33">
        <v>112.20841561598</v>
      </c>
      <c r="J1977" s="33">
        <v>14.1</v>
      </c>
      <c r="K1977" s="31" t="s">
        <v>94</v>
      </c>
      <c r="L1977" s="31" t="s">
        <v>95</v>
      </c>
    </row>
    <row r="1978" spans="1:12" x14ac:dyDescent="0.2">
      <c r="A1978" t="str">
        <f>VLOOKUP(B1978,StateFIPS!A$2:B$52,2)</f>
        <v>New York</v>
      </c>
      <c r="B1978">
        <f t="shared" si="31"/>
        <v>36</v>
      </c>
      <c r="C1978" s="31" t="s">
        <v>2069</v>
      </c>
      <c r="D1978" s="31" t="s">
        <v>3285</v>
      </c>
      <c r="E1978" s="31" t="s">
        <v>3299</v>
      </c>
      <c r="F1978" s="31" t="s">
        <v>3300</v>
      </c>
      <c r="G1978" s="33">
        <v>3159.62943946529</v>
      </c>
      <c r="H1978" s="31" t="s">
        <v>94</v>
      </c>
      <c r="I1978" s="33">
        <v>224.08719428831799</v>
      </c>
      <c r="J1978" s="33">
        <v>14.1</v>
      </c>
      <c r="K1978" s="31" t="s">
        <v>94</v>
      </c>
      <c r="L1978" s="31" t="s">
        <v>95</v>
      </c>
    </row>
    <row r="1979" spans="1:12" x14ac:dyDescent="0.2">
      <c r="A1979" t="str">
        <f>VLOOKUP(B1979,StateFIPS!A$2:B$52,2)</f>
        <v>New York</v>
      </c>
      <c r="B1979">
        <f t="shared" si="31"/>
        <v>36</v>
      </c>
      <c r="C1979" s="31" t="s">
        <v>2067</v>
      </c>
      <c r="D1979" s="31" t="s">
        <v>3285</v>
      </c>
      <c r="E1979" s="31" t="s">
        <v>3299</v>
      </c>
      <c r="F1979" s="31" t="s">
        <v>3300</v>
      </c>
      <c r="G1979" s="33">
        <v>1582.1386601853201</v>
      </c>
      <c r="H1979" s="31" t="s">
        <v>94</v>
      </c>
      <c r="I1979" s="33">
        <v>112.20841561598</v>
      </c>
      <c r="J1979" s="33">
        <v>14.1</v>
      </c>
      <c r="K1979" s="31" t="s">
        <v>94</v>
      </c>
      <c r="L1979" s="31" t="s">
        <v>95</v>
      </c>
    </row>
    <row r="1980" spans="1:12" x14ac:dyDescent="0.2">
      <c r="A1980" t="str">
        <f>VLOOKUP(B1980,StateFIPS!A$2:B$52,2)</f>
        <v>New York</v>
      </c>
      <c r="B1980">
        <f t="shared" si="31"/>
        <v>36</v>
      </c>
      <c r="C1980" s="31" t="s">
        <v>2065</v>
      </c>
      <c r="D1980" s="31" t="s">
        <v>3285</v>
      </c>
      <c r="E1980" s="31" t="s">
        <v>3299</v>
      </c>
      <c r="F1980" s="31" t="s">
        <v>3300</v>
      </c>
      <c r="G1980" s="33">
        <v>1564.47671274495</v>
      </c>
      <c r="H1980" s="31" t="s">
        <v>94</v>
      </c>
      <c r="I1980" s="33">
        <v>110.95579523013799</v>
      </c>
      <c r="J1980" s="33">
        <v>14.1</v>
      </c>
      <c r="K1980" s="31" t="s">
        <v>94</v>
      </c>
      <c r="L1980" s="31" t="s">
        <v>95</v>
      </c>
    </row>
    <row r="1981" spans="1:12" x14ac:dyDescent="0.2">
      <c r="A1981" t="str">
        <f>VLOOKUP(B1981,StateFIPS!A$2:B$52,2)</f>
        <v>New York</v>
      </c>
      <c r="B1981">
        <f t="shared" si="31"/>
        <v>36</v>
      </c>
      <c r="C1981" s="31" t="s">
        <v>3294</v>
      </c>
      <c r="D1981" s="31" t="s">
        <v>3285</v>
      </c>
      <c r="E1981" s="31" t="s">
        <v>3299</v>
      </c>
      <c r="F1981" s="31" t="s">
        <v>3300</v>
      </c>
      <c r="G1981" s="33">
        <v>1582.1386601853201</v>
      </c>
      <c r="H1981" s="31" t="s">
        <v>94</v>
      </c>
      <c r="I1981" s="33">
        <v>112.20841561598</v>
      </c>
      <c r="J1981" s="33">
        <v>14.1</v>
      </c>
      <c r="K1981" s="31" t="s">
        <v>94</v>
      </c>
      <c r="L1981" s="31" t="s">
        <v>95</v>
      </c>
    </row>
    <row r="1982" spans="1:12" x14ac:dyDescent="0.2">
      <c r="A1982" t="str">
        <f>VLOOKUP(B1982,StateFIPS!A$2:B$52,2)</f>
        <v>New York</v>
      </c>
      <c r="B1982">
        <f t="shared" si="31"/>
        <v>36</v>
      </c>
      <c r="C1982" s="31" t="s">
        <v>3340</v>
      </c>
      <c r="D1982" s="31" t="s">
        <v>3285</v>
      </c>
      <c r="E1982" s="31" t="s">
        <v>3299</v>
      </c>
      <c r="F1982" s="31" t="s">
        <v>3300</v>
      </c>
      <c r="G1982" s="33">
        <v>1582.1386601853201</v>
      </c>
      <c r="H1982" s="31" t="s">
        <v>94</v>
      </c>
      <c r="I1982" s="33">
        <v>112.20841561598</v>
      </c>
      <c r="J1982" s="33">
        <v>14.1</v>
      </c>
      <c r="K1982" s="31" t="s">
        <v>94</v>
      </c>
      <c r="L1982" s="31" t="s">
        <v>95</v>
      </c>
    </row>
    <row r="1983" spans="1:12" x14ac:dyDescent="0.2">
      <c r="A1983" t="str">
        <f>VLOOKUP(B1983,StateFIPS!A$2:B$52,2)</f>
        <v>New York</v>
      </c>
      <c r="B1983">
        <f t="shared" si="31"/>
        <v>36</v>
      </c>
      <c r="C1983" s="31" t="s">
        <v>2082</v>
      </c>
      <c r="D1983" s="31" t="s">
        <v>3285</v>
      </c>
      <c r="E1983" s="31" t="s">
        <v>3299</v>
      </c>
      <c r="F1983" s="31" t="s">
        <v>3300</v>
      </c>
      <c r="G1983" s="33">
        <v>245.408111803129</v>
      </c>
      <c r="H1983" s="31" t="s">
        <v>94</v>
      </c>
      <c r="I1983" s="33">
        <v>17.4048306243354</v>
      </c>
      <c r="J1983" s="33">
        <v>14.1</v>
      </c>
      <c r="K1983" s="31" t="s">
        <v>94</v>
      </c>
      <c r="L1983" s="31" t="s">
        <v>95</v>
      </c>
    </row>
    <row r="1984" spans="1:12" x14ac:dyDescent="0.2">
      <c r="A1984" t="str">
        <f>VLOOKUP(B1984,StateFIPS!A$2:B$52,2)</f>
        <v>New York</v>
      </c>
      <c r="B1984">
        <f t="shared" si="31"/>
        <v>36</v>
      </c>
      <c r="C1984" s="31" t="s">
        <v>2034</v>
      </c>
      <c r="D1984" s="31" t="s">
        <v>3285</v>
      </c>
      <c r="E1984" s="31" t="s">
        <v>3299</v>
      </c>
      <c r="F1984" s="31" t="s">
        <v>3300</v>
      </c>
      <c r="G1984" s="33">
        <v>1582.1386601853201</v>
      </c>
      <c r="H1984" s="31" t="s">
        <v>94</v>
      </c>
      <c r="I1984" s="33">
        <v>112.20841561598</v>
      </c>
      <c r="J1984" s="33">
        <v>14.1</v>
      </c>
      <c r="K1984" s="31" t="s">
        <v>94</v>
      </c>
      <c r="L1984" s="31" t="s">
        <v>95</v>
      </c>
    </row>
    <row r="1985" spans="1:12" x14ac:dyDescent="0.2">
      <c r="A1985" t="str">
        <f>VLOOKUP(B1985,StateFIPS!A$2:B$52,2)</f>
        <v>New York</v>
      </c>
      <c r="B1985">
        <f t="shared" si="31"/>
        <v>36</v>
      </c>
      <c r="C1985" s="31" t="s">
        <v>2123</v>
      </c>
      <c r="D1985" s="31" t="s">
        <v>3285</v>
      </c>
      <c r="E1985" s="31" t="s">
        <v>3299</v>
      </c>
      <c r="F1985" s="31" t="s">
        <v>3300</v>
      </c>
      <c r="G1985" s="33">
        <v>6411.2869208567499</v>
      </c>
      <c r="H1985" s="31" t="s">
        <v>94</v>
      </c>
      <c r="I1985" s="33">
        <v>454.70120006076201</v>
      </c>
      <c r="J1985" s="33">
        <v>14.1</v>
      </c>
      <c r="K1985" s="31" t="s">
        <v>94</v>
      </c>
      <c r="L1985" s="31" t="s">
        <v>95</v>
      </c>
    </row>
    <row r="1986" spans="1:12" x14ac:dyDescent="0.2">
      <c r="A1986" t="str">
        <f>VLOOKUP(B1986,StateFIPS!A$2:B$52,2)</f>
        <v>New York</v>
      </c>
      <c r="B1986">
        <f t="shared" si="31"/>
        <v>36</v>
      </c>
      <c r="C1986" s="31" t="s">
        <v>2102</v>
      </c>
      <c r="D1986" s="31" t="s">
        <v>3285</v>
      </c>
      <c r="E1986" s="31" t="s">
        <v>3299</v>
      </c>
      <c r="F1986" s="31" t="s">
        <v>3300</v>
      </c>
      <c r="G1986" s="33">
        <v>2055.2929363512098</v>
      </c>
      <c r="H1986" s="31" t="s">
        <v>94</v>
      </c>
      <c r="I1986" s="33">
        <v>145.765456478809</v>
      </c>
      <c r="J1986" s="33">
        <v>14.1</v>
      </c>
      <c r="K1986" s="31" t="s">
        <v>94</v>
      </c>
      <c r="L1986" s="31" t="s">
        <v>95</v>
      </c>
    </row>
    <row r="1987" spans="1:12" x14ac:dyDescent="0.2">
      <c r="A1987" t="str">
        <f>VLOOKUP(B1987,StateFIPS!A$2:B$52,2)</f>
        <v>New York</v>
      </c>
      <c r="B1987">
        <f t="shared" ref="B1987:B2050" si="32">VALUE(LEFT(C1987,2))</f>
        <v>36</v>
      </c>
      <c r="C1987" s="31" t="s">
        <v>2106</v>
      </c>
      <c r="D1987" s="31" t="s">
        <v>3285</v>
      </c>
      <c r="E1987" s="31" t="s">
        <v>3299</v>
      </c>
      <c r="F1987" s="31" t="s">
        <v>3300</v>
      </c>
      <c r="G1987" s="33">
        <v>1582.1386601853201</v>
      </c>
      <c r="H1987" s="31" t="s">
        <v>94</v>
      </c>
      <c r="I1987" s="33">
        <v>112.20841561598</v>
      </c>
      <c r="J1987" s="33">
        <v>14.1</v>
      </c>
      <c r="K1987" s="31" t="s">
        <v>94</v>
      </c>
      <c r="L1987" s="31" t="s">
        <v>95</v>
      </c>
    </row>
    <row r="1988" spans="1:12" x14ac:dyDescent="0.2">
      <c r="A1988" t="str">
        <f>VLOOKUP(B1988,StateFIPS!A$2:B$52,2)</f>
        <v>New York</v>
      </c>
      <c r="B1988">
        <f t="shared" si="32"/>
        <v>36</v>
      </c>
      <c r="C1988" s="31" t="s">
        <v>1968</v>
      </c>
      <c r="D1988" s="31" t="s">
        <v>3285</v>
      </c>
      <c r="E1988" s="31" t="s">
        <v>3299</v>
      </c>
      <c r="F1988" s="31" t="s">
        <v>3300</v>
      </c>
      <c r="G1988" s="33">
        <v>1871.2368524988599</v>
      </c>
      <c r="H1988" s="31" t="s">
        <v>94</v>
      </c>
      <c r="I1988" s="33">
        <v>132.711833510557</v>
      </c>
      <c r="J1988" s="33">
        <v>14.1</v>
      </c>
      <c r="K1988" s="31" t="s">
        <v>94</v>
      </c>
      <c r="L1988" s="31" t="s">
        <v>95</v>
      </c>
    </row>
    <row r="1989" spans="1:12" x14ac:dyDescent="0.2">
      <c r="A1989" t="str">
        <f>VLOOKUP(B1989,StateFIPS!A$2:B$52,2)</f>
        <v>New York</v>
      </c>
      <c r="B1989">
        <f t="shared" si="32"/>
        <v>36</v>
      </c>
      <c r="C1989" s="31" t="s">
        <v>1932</v>
      </c>
      <c r="D1989" s="31" t="s">
        <v>3285</v>
      </c>
      <c r="E1989" s="31" t="s">
        <v>3299</v>
      </c>
      <c r="F1989" s="31" t="s">
        <v>3300</v>
      </c>
      <c r="G1989" s="33">
        <v>1582.1386601853201</v>
      </c>
      <c r="H1989" s="31" t="s">
        <v>94</v>
      </c>
      <c r="I1989" s="33">
        <v>112.20841561598</v>
      </c>
      <c r="J1989" s="33">
        <v>14.1</v>
      </c>
      <c r="K1989" s="31" t="s">
        <v>94</v>
      </c>
      <c r="L1989" s="31" t="s">
        <v>95</v>
      </c>
    </row>
    <row r="1990" spans="1:12" x14ac:dyDescent="0.2">
      <c r="A1990" t="str">
        <f>VLOOKUP(B1990,StateFIPS!A$2:B$52,2)</f>
        <v>New York</v>
      </c>
      <c r="B1990">
        <f t="shared" si="32"/>
        <v>36</v>
      </c>
      <c r="C1990" s="31" t="s">
        <v>1952</v>
      </c>
      <c r="D1990" s="31" t="s">
        <v>3285</v>
      </c>
      <c r="E1990" s="31" t="s">
        <v>3299</v>
      </c>
      <c r="F1990" s="31" t="s">
        <v>3300</v>
      </c>
      <c r="G1990" s="33">
        <v>1582.1386601853201</v>
      </c>
      <c r="H1990" s="31" t="s">
        <v>94</v>
      </c>
      <c r="I1990" s="33">
        <v>112.20841561598</v>
      </c>
      <c r="J1990" s="33">
        <v>14.1</v>
      </c>
      <c r="K1990" s="31" t="s">
        <v>94</v>
      </c>
      <c r="L1990" s="31" t="s">
        <v>95</v>
      </c>
    </row>
    <row r="1991" spans="1:12" x14ac:dyDescent="0.2">
      <c r="A1991" t="str">
        <f>VLOOKUP(B1991,StateFIPS!A$2:B$52,2)</f>
        <v>New York</v>
      </c>
      <c r="B1991">
        <f t="shared" si="32"/>
        <v>36</v>
      </c>
      <c r="C1991" s="31" t="s">
        <v>1205</v>
      </c>
      <c r="D1991" s="31" t="s">
        <v>3285</v>
      </c>
      <c r="E1991" s="31" t="s">
        <v>3299</v>
      </c>
      <c r="F1991" s="31" t="s">
        <v>3300</v>
      </c>
      <c r="G1991" s="33">
        <v>276.08412577851999</v>
      </c>
      <c r="H1991" s="31" t="s">
        <v>94</v>
      </c>
      <c r="I1991" s="33">
        <v>19.5804344523773</v>
      </c>
      <c r="J1991" s="33">
        <v>14.1</v>
      </c>
      <c r="K1991" s="31" t="s">
        <v>94</v>
      </c>
      <c r="L1991" s="31" t="s">
        <v>95</v>
      </c>
    </row>
    <row r="1992" spans="1:12" x14ac:dyDescent="0.2">
      <c r="A1992" t="str">
        <f>VLOOKUP(B1992,StateFIPS!A$2:B$52,2)</f>
        <v>New York</v>
      </c>
      <c r="B1992">
        <f t="shared" si="32"/>
        <v>36</v>
      </c>
      <c r="C1992" s="31" t="s">
        <v>3341</v>
      </c>
      <c r="D1992" s="31" t="s">
        <v>3285</v>
      </c>
      <c r="E1992" s="31" t="s">
        <v>3299</v>
      </c>
      <c r="F1992" s="31" t="s">
        <v>3300</v>
      </c>
      <c r="G1992" s="33">
        <v>1582.1386601853201</v>
      </c>
      <c r="H1992" s="31" t="s">
        <v>94</v>
      </c>
      <c r="I1992" s="33">
        <v>112.20841561598</v>
      </c>
      <c r="J1992" s="33">
        <v>14.1</v>
      </c>
      <c r="K1992" s="31" t="s">
        <v>94</v>
      </c>
      <c r="L1992" s="31" t="s">
        <v>95</v>
      </c>
    </row>
    <row r="1993" spans="1:12" x14ac:dyDescent="0.2">
      <c r="A1993" t="str">
        <f>VLOOKUP(B1993,StateFIPS!A$2:B$52,2)</f>
        <v>New York</v>
      </c>
      <c r="B1993">
        <f t="shared" si="32"/>
        <v>36</v>
      </c>
      <c r="C1993" s="31" t="s">
        <v>2019</v>
      </c>
      <c r="D1993" s="31" t="s">
        <v>3285</v>
      </c>
      <c r="E1993" s="31" t="s">
        <v>3299</v>
      </c>
      <c r="F1993" s="31" t="s">
        <v>3300</v>
      </c>
      <c r="G1993" s="33">
        <v>4171.9379006531899</v>
      </c>
      <c r="H1993" s="31" t="s">
        <v>94</v>
      </c>
      <c r="I1993" s="33">
        <v>295.882120613702</v>
      </c>
      <c r="J1993" s="33">
        <v>14.1</v>
      </c>
      <c r="K1993" s="31" t="s">
        <v>94</v>
      </c>
      <c r="L1993" s="31" t="s">
        <v>95</v>
      </c>
    </row>
    <row r="1994" spans="1:12" x14ac:dyDescent="0.2">
      <c r="A1994" t="str">
        <f>VLOOKUP(B1994,StateFIPS!A$2:B$52,2)</f>
        <v>New York</v>
      </c>
      <c r="B1994">
        <f t="shared" si="32"/>
        <v>36</v>
      </c>
      <c r="C1994" s="31" t="s">
        <v>3342</v>
      </c>
      <c r="D1994" s="31" t="s">
        <v>3285</v>
      </c>
      <c r="E1994" s="31" t="s">
        <v>3299</v>
      </c>
      <c r="F1994" s="31" t="s">
        <v>3300</v>
      </c>
      <c r="G1994" s="33">
        <v>1582.1386601853201</v>
      </c>
      <c r="H1994" s="31" t="s">
        <v>94</v>
      </c>
      <c r="I1994" s="33">
        <v>112.20841561598</v>
      </c>
      <c r="J1994" s="33">
        <v>14.1</v>
      </c>
      <c r="K1994" s="31" t="s">
        <v>94</v>
      </c>
      <c r="L1994" s="31" t="s">
        <v>95</v>
      </c>
    </row>
    <row r="1995" spans="1:12" x14ac:dyDescent="0.2">
      <c r="A1995" t="str">
        <f>VLOOKUP(B1995,StateFIPS!A$2:B$52,2)</f>
        <v>New York</v>
      </c>
      <c r="B1995">
        <f t="shared" si="32"/>
        <v>36</v>
      </c>
      <c r="C1995" s="31" t="s">
        <v>2758</v>
      </c>
      <c r="D1995" s="31" t="s">
        <v>3285</v>
      </c>
      <c r="E1995" s="31" t="s">
        <v>3299</v>
      </c>
      <c r="F1995" s="31" t="s">
        <v>3300</v>
      </c>
      <c r="G1995" s="33">
        <v>1582.1386601853201</v>
      </c>
      <c r="H1995" s="31" t="s">
        <v>94</v>
      </c>
      <c r="I1995" s="33">
        <v>112.20841561598</v>
      </c>
      <c r="J1995" s="33">
        <v>14.1</v>
      </c>
      <c r="K1995" s="31" t="s">
        <v>94</v>
      </c>
      <c r="L1995" s="31" t="s">
        <v>95</v>
      </c>
    </row>
    <row r="1996" spans="1:12" x14ac:dyDescent="0.2">
      <c r="A1996" t="str">
        <f>VLOOKUP(B1996,StateFIPS!A$2:B$52,2)</f>
        <v>New York</v>
      </c>
      <c r="B1996">
        <f t="shared" si="32"/>
        <v>36</v>
      </c>
      <c r="C1996" s="31" t="s">
        <v>2004</v>
      </c>
      <c r="D1996" s="31" t="s">
        <v>3285</v>
      </c>
      <c r="E1996" s="31" t="s">
        <v>3299</v>
      </c>
      <c r="F1996" s="31" t="s">
        <v>3300</v>
      </c>
      <c r="G1996" s="33">
        <v>2576.7851739328498</v>
      </c>
      <c r="H1996" s="31" t="s">
        <v>94</v>
      </c>
      <c r="I1996" s="33">
        <v>182.75072155552201</v>
      </c>
      <c r="J1996" s="33">
        <v>14.1</v>
      </c>
      <c r="K1996" s="31" t="s">
        <v>94</v>
      </c>
      <c r="L1996" s="31" t="s">
        <v>95</v>
      </c>
    </row>
    <row r="1997" spans="1:12" x14ac:dyDescent="0.2">
      <c r="A1997" t="str">
        <f>VLOOKUP(B1997,StateFIPS!A$2:B$52,2)</f>
        <v>New York</v>
      </c>
      <c r="B1997">
        <f t="shared" si="32"/>
        <v>36</v>
      </c>
      <c r="C1997" s="31" t="s">
        <v>1206</v>
      </c>
      <c r="D1997" s="31" t="s">
        <v>3285</v>
      </c>
      <c r="E1997" s="31" t="s">
        <v>3299</v>
      </c>
      <c r="F1997" s="31" t="s">
        <v>3300</v>
      </c>
      <c r="G1997" s="33">
        <v>1582.1386601853201</v>
      </c>
      <c r="H1997" s="31" t="s">
        <v>94</v>
      </c>
      <c r="I1997" s="33">
        <v>112.20841561598</v>
      </c>
      <c r="J1997" s="33">
        <v>14.1</v>
      </c>
      <c r="K1997" s="31" t="s">
        <v>94</v>
      </c>
      <c r="L1997" s="31" t="s">
        <v>95</v>
      </c>
    </row>
    <row r="1998" spans="1:12" x14ac:dyDescent="0.2">
      <c r="A1998" t="str">
        <f>VLOOKUP(B1998,StateFIPS!A$2:B$52,2)</f>
        <v>New York</v>
      </c>
      <c r="B1998">
        <f t="shared" si="32"/>
        <v>36</v>
      </c>
      <c r="C1998" s="31" t="s">
        <v>2251</v>
      </c>
      <c r="D1998" s="31" t="s">
        <v>3285</v>
      </c>
      <c r="E1998" s="31" t="s">
        <v>3299</v>
      </c>
      <c r="F1998" s="31" t="s">
        <v>3300</v>
      </c>
      <c r="G1998" s="33">
        <v>1196.3645450402501</v>
      </c>
      <c r="H1998" s="31" t="s">
        <v>94</v>
      </c>
      <c r="I1998" s="33">
        <v>84.848549293635003</v>
      </c>
      <c r="J1998" s="33">
        <v>14.1</v>
      </c>
      <c r="K1998" s="31" t="s">
        <v>94</v>
      </c>
      <c r="L1998" s="31" t="s">
        <v>95</v>
      </c>
    </row>
    <row r="1999" spans="1:12" x14ac:dyDescent="0.2">
      <c r="A1999" t="str">
        <f>VLOOKUP(B1999,StateFIPS!A$2:B$52,2)</f>
        <v>New York</v>
      </c>
      <c r="B1999">
        <f t="shared" si="32"/>
        <v>36</v>
      </c>
      <c r="C1999" s="31" t="s">
        <v>2169</v>
      </c>
      <c r="D1999" s="31" t="s">
        <v>3285</v>
      </c>
      <c r="E1999" s="31" t="s">
        <v>3299</v>
      </c>
      <c r="F1999" s="31" t="s">
        <v>3300</v>
      </c>
      <c r="G1999" s="33">
        <v>1582.1386601853201</v>
      </c>
      <c r="H1999" s="31" t="s">
        <v>94</v>
      </c>
      <c r="I1999" s="33">
        <v>112.20841561598</v>
      </c>
      <c r="J1999" s="33">
        <v>14.1</v>
      </c>
      <c r="K1999" s="31" t="s">
        <v>94</v>
      </c>
      <c r="L1999" s="31" t="s">
        <v>95</v>
      </c>
    </row>
    <row r="2000" spans="1:12" x14ac:dyDescent="0.2">
      <c r="A2000" t="str">
        <f>VLOOKUP(B2000,StateFIPS!A$2:B$52,2)</f>
        <v>New York</v>
      </c>
      <c r="B2000">
        <f t="shared" si="32"/>
        <v>36</v>
      </c>
      <c r="C2000" s="31" t="s">
        <v>2158</v>
      </c>
      <c r="D2000" s="31" t="s">
        <v>3285</v>
      </c>
      <c r="E2000" s="31" t="s">
        <v>3299</v>
      </c>
      <c r="F2000" s="31" t="s">
        <v>3300</v>
      </c>
      <c r="G2000" s="33">
        <v>4540.0500683578903</v>
      </c>
      <c r="H2000" s="31" t="s">
        <v>94</v>
      </c>
      <c r="I2000" s="33">
        <v>321.98936655020498</v>
      </c>
      <c r="J2000" s="33">
        <v>14.1</v>
      </c>
      <c r="K2000" s="31" t="s">
        <v>94</v>
      </c>
      <c r="L2000" s="31" t="s">
        <v>95</v>
      </c>
    </row>
    <row r="2001" spans="1:12" x14ac:dyDescent="0.2">
      <c r="A2001" t="str">
        <f>VLOOKUP(B2001,StateFIPS!A$2:B$52,2)</f>
        <v>New York</v>
      </c>
      <c r="B2001">
        <f t="shared" si="32"/>
        <v>36</v>
      </c>
      <c r="C2001" s="31" t="s">
        <v>1988</v>
      </c>
      <c r="D2001" s="31" t="s">
        <v>3285</v>
      </c>
      <c r="E2001" s="31" t="s">
        <v>3299</v>
      </c>
      <c r="F2001" s="31" t="s">
        <v>3300</v>
      </c>
      <c r="G2001" s="33">
        <v>1963.26489442503</v>
      </c>
      <c r="H2001" s="31" t="s">
        <v>94</v>
      </c>
      <c r="I2001" s="33">
        <v>139.238644994683</v>
      </c>
      <c r="J2001" s="33">
        <v>14.1</v>
      </c>
      <c r="K2001" s="31" t="s">
        <v>94</v>
      </c>
      <c r="L2001" s="31" t="s">
        <v>95</v>
      </c>
    </row>
    <row r="2002" spans="1:12" x14ac:dyDescent="0.2">
      <c r="A2002" t="str">
        <f>VLOOKUP(B2002,StateFIPS!A$2:B$52,2)</f>
        <v>New York</v>
      </c>
      <c r="B2002">
        <f t="shared" si="32"/>
        <v>36</v>
      </c>
      <c r="C2002" s="31" t="s">
        <v>2185</v>
      </c>
      <c r="D2002" s="31" t="s">
        <v>3285</v>
      </c>
      <c r="E2002" s="31" t="s">
        <v>3299</v>
      </c>
      <c r="F2002" s="31" t="s">
        <v>3300</v>
      </c>
      <c r="G2002" s="33">
        <v>1582.1386601853201</v>
      </c>
      <c r="H2002" s="31" t="s">
        <v>94</v>
      </c>
      <c r="I2002" s="33">
        <v>112.20841561598</v>
      </c>
      <c r="J2002" s="33">
        <v>14.1</v>
      </c>
      <c r="K2002" s="31" t="s">
        <v>94</v>
      </c>
      <c r="L2002" s="31" t="s">
        <v>95</v>
      </c>
    </row>
    <row r="2003" spans="1:12" x14ac:dyDescent="0.2">
      <c r="A2003" t="str">
        <f>VLOOKUP(B2003,StateFIPS!A$2:B$52,2)</f>
        <v>New York</v>
      </c>
      <c r="B2003">
        <f t="shared" si="32"/>
        <v>36</v>
      </c>
      <c r="C2003" s="31" t="s">
        <v>1207</v>
      </c>
      <c r="D2003" s="31" t="s">
        <v>3285</v>
      </c>
      <c r="E2003" s="31" t="s">
        <v>3299</v>
      </c>
      <c r="F2003" s="31" t="s">
        <v>3300</v>
      </c>
      <c r="G2003" s="33">
        <v>1993.9409084004201</v>
      </c>
      <c r="H2003" s="31" t="s">
        <v>94</v>
      </c>
      <c r="I2003" s="33">
        <v>141.414248822725</v>
      </c>
      <c r="J2003" s="33">
        <v>14.1</v>
      </c>
      <c r="K2003" s="31" t="s">
        <v>94</v>
      </c>
      <c r="L2003" s="31" t="s">
        <v>95</v>
      </c>
    </row>
    <row r="2004" spans="1:12" x14ac:dyDescent="0.2">
      <c r="A2004" t="str">
        <f>VLOOKUP(B2004,StateFIPS!A$2:B$52,2)</f>
        <v>New York</v>
      </c>
      <c r="B2004">
        <f t="shared" si="32"/>
        <v>36</v>
      </c>
      <c r="C2004" s="31" t="s">
        <v>2221</v>
      </c>
      <c r="D2004" s="31" t="s">
        <v>3285</v>
      </c>
      <c r="E2004" s="31" t="s">
        <v>3299</v>
      </c>
      <c r="F2004" s="31" t="s">
        <v>3300</v>
      </c>
      <c r="G2004" s="33">
        <v>1582.1386601853201</v>
      </c>
      <c r="H2004" s="31" t="s">
        <v>94</v>
      </c>
      <c r="I2004" s="33">
        <v>112.20841561598</v>
      </c>
      <c r="J2004" s="33">
        <v>14.1</v>
      </c>
      <c r="K2004" s="31" t="s">
        <v>94</v>
      </c>
      <c r="L2004" s="31" t="s">
        <v>95</v>
      </c>
    </row>
    <row r="2005" spans="1:12" x14ac:dyDescent="0.2">
      <c r="A2005" t="str">
        <f>VLOOKUP(B2005,StateFIPS!A$2:B$52,2)</f>
        <v>New York</v>
      </c>
      <c r="B2005">
        <f t="shared" si="32"/>
        <v>36</v>
      </c>
      <c r="C2005" s="31" t="s">
        <v>2165</v>
      </c>
      <c r="D2005" s="31" t="s">
        <v>3285</v>
      </c>
      <c r="E2005" s="31" t="s">
        <v>3299</v>
      </c>
      <c r="F2005" s="31" t="s">
        <v>3300</v>
      </c>
      <c r="G2005" s="33">
        <v>1582.1386601853201</v>
      </c>
      <c r="H2005" s="31" t="s">
        <v>94</v>
      </c>
      <c r="I2005" s="33">
        <v>112.20841561598</v>
      </c>
      <c r="J2005" s="33">
        <v>14.1</v>
      </c>
      <c r="K2005" s="31" t="s">
        <v>94</v>
      </c>
      <c r="L2005" s="31" t="s">
        <v>95</v>
      </c>
    </row>
    <row r="2006" spans="1:12" x14ac:dyDescent="0.2">
      <c r="A2006" t="str">
        <f>VLOOKUP(B2006,StateFIPS!A$2:B$52,2)</f>
        <v>New York</v>
      </c>
      <c r="B2006">
        <f t="shared" si="32"/>
        <v>36</v>
      </c>
      <c r="C2006" s="31" t="s">
        <v>2228</v>
      </c>
      <c r="D2006" s="31" t="s">
        <v>3285</v>
      </c>
      <c r="E2006" s="31" t="s">
        <v>3299</v>
      </c>
      <c r="F2006" s="31" t="s">
        <v>3300</v>
      </c>
      <c r="G2006" s="33">
        <v>1582.1386601853201</v>
      </c>
      <c r="H2006" s="31" t="s">
        <v>94</v>
      </c>
      <c r="I2006" s="33">
        <v>112.20841561598</v>
      </c>
      <c r="J2006" s="33">
        <v>14.1</v>
      </c>
      <c r="K2006" s="31" t="s">
        <v>94</v>
      </c>
      <c r="L2006" s="31" t="s">
        <v>95</v>
      </c>
    </row>
    <row r="2007" spans="1:12" x14ac:dyDescent="0.2">
      <c r="A2007" t="str">
        <f>VLOOKUP(B2007,StateFIPS!A$2:B$52,2)</f>
        <v>New York</v>
      </c>
      <c r="B2007">
        <f t="shared" si="32"/>
        <v>36</v>
      </c>
      <c r="C2007" s="31" t="s">
        <v>1617</v>
      </c>
      <c r="D2007" s="31" t="s">
        <v>3285</v>
      </c>
      <c r="E2007" s="31" t="s">
        <v>3299</v>
      </c>
      <c r="F2007" s="31" t="s">
        <v>3300</v>
      </c>
      <c r="G2007" s="33">
        <v>1582.1386601853201</v>
      </c>
      <c r="H2007" s="31" t="s">
        <v>94</v>
      </c>
      <c r="I2007" s="33">
        <v>112.20841561598</v>
      </c>
      <c r="J2007" s="33">
        <v>14.1</v>
      </c>
      <c r="K2007" s="31" t="s">
        <v>94</v>
      </c>
      <c r="L2007" s="31" t="s">
        <v>95</v>
      </c>
    </row>
    <row r="2008" spans="1:12" x14ac:dyDescent="0.2">
      <c r="A2008" t="str">
        <f>VLOOKUP(B2008,StateFIPS!A$2:B$52,2)</f>
        <v>New York</v>
      </c>
      <c r="B2008">
        <f t="shared" si="32"/>
        <v>36</v>
      </c>
      <c r="C2008" s="31" t="s">
        <v>3151</v>
      </c>
      <c r="D2008" s="31" t="s">
        <v>3285</v>
      </c>
      <c r="E2008" s="31" t="s">
        <v>3299</v>
      </c>
      <c r="F2008" s="31" t="s">
        <v>3300</v>
      </c>
      <c r="G2008" s="33">
        <v>1582.1386601853201</v>
      </c>
      <c r="H2008" s="31" t="s">
        <v>94</v>
      </c>
      <c r="I2008" s="33">
        <v>112.20841561598</v>
      </c>
      <c r="J2008" s="33">
        <v>14.1</v>
      </c>
      <c r="K2008" s="31" t="s">
        <v>94</v>
      </c>
      <c r="L2008" s="31" t="s">
        <v>95</v>
      </c>
    </row>
    <row r="2009" spans="1:12" x14ac:dyDescent="0.2">
      <c r="A2009" t="str">
        <f>VLOOKUP(B2009,StateFIPS!A$2:B$52,2)</f>
        <v>New York</v>
      </c>
      <c r="B2009">
        <f t="shared" si="32"/>
        <v>36</v>
      </c>
      <c r="C2009" s="31" t="s">
        <v>1593</v>
      </c>
      <c r="D2009" s="31" t="s">
        <v>3285</v>
      </c>
      <c r="E2009" s="31" t="s">
        <v>3299</v>
      </c>
      <c r="F2009" s="31" t="s">
        <v>3300</v>
      </c>
      <c r="G2009" s="33">
        <v>10061.7325839283</v>
      </c>
      <c r="H2009" s="31" t="s">
        <v>94</v>
      </c>
      <c r="I2009" s="33">
        <v>713.598055597751</v>
      </c>
      <c r="J2009" s="33">
        <v>14.1</v>
      </c>
      <c r="K2009" s="31" t="s">
        <v>94</v>
      </c>
      <c r="L2009" s="31" t="s">
        <v>95</v>
      </c>
    </row>
    <row r="2010" spans="1:12" x14ac:dyDescent="0.2">
      <c r="A2010" t="str">
        <f>VLOOKUP(B2010,StateFIPS!A$2:B$52,2)</f>
        <v>New York</v>
      </c>
      <c r="B2010">
        <f t="shared" si="32"/>
        <v>36</v>
      </c>
      <c r="C2010" s="31" t="s">
        <v>1615</v>
      </c>
      <c r="D2010" s="31" t="s">
        <v>3285</v>
      </c>
      <c r="E2010" s="31" t="s">
        <v>3299</v>
      </c>
      <c r="F2010" s="31" t="s">
        <v>3300</v>
      </c>
      <c r="G2010" s="33">
        <v>5337.6264317180503</v>
      </c>
      <c r="H2010" s="31" t="s">
        <v>94</v>
      </c>
      <c r="I2010" s="33">
        <v>378.55506607929499</v>
      </c>
      <c r="J2010" s="33">
        <v>14.1</v>
      </c>
      <c r="K2010" s="31" t="s">
        <v>94</v>
      </c>
      <c r="L2010" s="31" t="s">
        <v>95</v>
      </c>
    </row>
    <row r="2011" spans="1:12" x14ac:dyDescent="0.2">
      <c r="A2011" t="str">
        <f>VLOOKUP(B2011,StateFIPS!A$2:B$52,2)</f>
        <v>New York</v>
      </c>
      <c r="B2011">
        <f t="shared" si="32"/>
        <v>36</v>
      </c>
      <c r="C2011" s="31" t="s">
        <v>1209</v>
      </c>
      <c r="D2011" s="31" t="s">
        <v>3285</v>
      </c>
      <c r="E2011" s="31" t="s">
        <v>3299</v>
      </c>
      <c r="F2011" s="31" t="s">
        <v>3300</v>
      </c>
      <c r="G2011" s="33">
        <v>1582.1386601853201</v>
      </c>
      <c r="H2011" s="31" t="s">
        <v>94</v>
      </c>
      <c r="I2011" s="33">
        <v>112.20841561598</v>
      </c>
      <c r="J2011" s="33">
        <v>14.1</v>
      </c>
      <c r="K2011" s="31" t="s">
        <v>94</v>
      </c>
      <c r="L2011" s="31" t="s">
        <v>95</v>
      </c>
    </row>
    <row r="2012" spans="1:12" x14ac:dyDescent="0.2">
      <c r="A2012" t="str">
        <f>VLOOKUP(B2012,StateFIPS!A$2:B$52,2)</f>
        <v>New York</v>
      </c>
      <c r="B2012">
        <f t="shared" si="32"/>
        <v>36</v>
      </c>
      <c r="C2012" s="31" t="s">
        <v>1693</v>
      </c>
      <c r="D2012" s="31" t="s">
        <v>3285</v>
      </c>
      <c r="E2012" s="31" t="s">
        <v>3299</v>
      </c>
      <c r="F2012" s="31" t="s">
        <v>3300</v>
      </c>
      <c r="G2012" s="33">
        <v>2546.1091599574602</v>
      </c>
      <c r="H2012" s="31" t="s">
        <v>94</v>
      </c>
      <c r="I2012" s="33">
        <v>180.57511772748001</v>
      </c>
      <c r="J2012" s="33">
        <v>14.1</v>
      </c>
      <c r="K2012" s="31" t="s">
        <v>94</v>
      </c>
      <c r="L2012" s="31" t="s">
        <v>95</v>
      </c>
    </row>
    <row r="2013" spans="1:12" x14ac:dyDescent="0.2">
      <c r="A2013" t="str">
        <f>VLOOKUP(B2013,StateFIPS!A$2:B$52,2)</f>
        <v>New York</v>
      </c>
      <c r="B2013">
        <f t="shared" si="32"/>
        <v>36</v>
      </c>
      <c r="C2013" s="31" t="s">
        <v>1654</v>
      </c>
      <c r="D2013" s="31" t="s">
        <v>3285</v>
      </c>
      <c r="E2013" s="31" t="s">
        <v>3299</v>
      </c>
      <c r="F2013" s="31" t="s">
        <v>3300</v>
      </c>
      <c r="G2013" s="33">
        <v>1582.1386601853201</v>
      </c>
      <c r="H2013" s="31" t="s">
        <v>94</v>
      </c>
      <c r="I2013" s="33">
        <v>112.20841561598</v>
      </c>
      <c r="J2013" s="33">
        <v>14.1</v>
      </c>
      <c r="K2013" s="31" t="s">
        <v>94</v>
      </c>
      <c r="L2013" s="31" t="s">
        <v>95</v>
      </c>
    </row>
    <row r="2014" spans="1:12" x14ac:dyDescent="0.2">
      <c r="A2014" t="str">
        <f>VLOOKUP(B2014,StateFIPS!A$2:B$52,2)</f>
        <v>Ohio</v>
      </c>
      <c r="B2014">
        <f t="shared" si="32"/>
        <v>39</v>
      </c>
      <c r="C2014" s="31" t="s">
        <v>1742</v>
      </c>
      <c r="D2014" s="31" t="s">
        <v>3285</v>
      </c>
      <c r="E2014" s="31" t="s">
        <v>3299</v>
      </c>
      <c r="F2014" s="31" t="s">
        <v>3300</v>
      </c>
      <c r="G2014" s="33">
        <v>1838.8352375038801</v>
      </c>
      <c r="H2014" s="31" t="s">
        <v>94</v>
      </c>
      <c r="I2014" s="33">
        <v>130.41384663148099</v>
      </c>
      <c r="J2014" s="33">
        <v>14.1</v>
      </c>
      <c r="K2014" s="31" t="s">
        <v>94</v>
      </c>
      <c r="L2014" s="31" t="s">
        <v>95</v>
      </c>
    </row>
    <row r="2015" spans="1:12" x14ac:dyDescent="0.2">
      <c r="A2015" t="str">
        <f>VLOOKUP(B2015,StateFIPS!A$2:B$52,2)</f>
        <v>Ohio</v>
      </c>
      <c r="B2015">
        <f t="shared" si="32"/>
        <v>39</v>
      </c>
      <c r="C2015" s="31" t="s">
        <v>1898</v>
      </c>
      <c r="D2015" s="31" t="s">
        <v>3285</v>
      </c>
      <c r="E2015" s="31" t="s">
        <v>3299</v>
      </c>
      <c r="F2015" s="31" t="s">
        <v>3300</v>
      </c>
      <c r="G2015" s="33">
        <v>671.320800993479</v>
      </c>
      <c r="H2015" s="31" t="s">
        <v>94</v>
      </c>
      <c r="I2015" s="33">
        <v>47.6114043257787</v>
      </c>
      <c r="J2015" s="33">
        <v>14.1</v>
      </c>
      <c r="K2015" s="31" t="s">
        <v>94</v>
      </c>
      <c r="L2015" s="31" t="s">
        <v>95</v>
      </c>
    </row>
    <row r="2016" spans="1:12" x14ac:dyDescent="0.2">
      <c r="A2016" t="str">
        <f>VLOOKUP(B2016,StateFIPS!A$2:B$52,2)</f>
        <v>Ohio</v>
      </c>
      <c r="B2016">
        <f t="shared" si="32"/>
        <v>39</v>
      </c>
      <c r="C2016" s="31" t="s">
        <v>1892</v>
      </c>
      <c r="D2016" s="31" t="s">
        <v>3285</v>
      </c>
      <c r="E2016" s="31" t="s">
        <v>3299</v>
      </c>
      <c r="F2016" s="31" t="s">
        <v>3300</v>
      </c>
      <c r="G2016" s="33">
        <v>5487.3178515988702</v>
      </c>
      <c r="H2016" s="31" t="s">
        <v>94</v>
      </c>
      <c r="I2016" s="33">
        <v>389.17147883680002</v>
      </c>
      <c r="J2016" s="33">
        <v>14.1</v>
      </c>
      <c r="K2016" s="31" t="s">
        <v>94</v>
      </c>
      <c r="L2016" s="31" t="s">
        <v>95</v>
      </c>
    </row>
    <row r="2017" spans="1:12" x14ac:dyDescent="0.2">
      <c r="A2017" t="str">
        <f>VLOOKUP(B2017,StateFIPS!A$2:B$52,2)</f>
        <v>Ohio</v>
      </c>
      <c r="B2017">
        <f t="shared" si="32"/>
        <v>39</v>
      </c>
      <c r="C2017" s="31" t="s">
        <v>1885</v>
      </c>
      <c r="D2017" s="31" t="s">
        <v>3285</v>
      </c>
      <c r="E2017" s="31" t="s">
        <v>3299</v>
      </c>
      <c r="F2017" s="31" t="s">
        <v>3300</v>
      </c>
      <c r="G2017" s="33">
        <v>2218.2774293697598</v>
      </c>
      <c r="H2017" s="31" t="s">
        <v>94</v>
      </c>
      <c r="I2017" s="33">
        <v>157.32464038083401</v>
      </c>
      <c r="J2017" s="33">
        <v>14.1</v>
      </c>
      <c r="K2017" s="31" t="s">
        <v>94</v>
      </c>
      <c r="L2017" s="31" t="s">
        <v>95</v>
      </c>
    </row>
    <row r="2018" spans="1:12" x14ac:dyDescent="0.2">
      <c r="A2018" t="str">
        <f>VLOOKUP(B2018,StateFIPS!A$2:B$52,2)</f>
        <v>Ohio</v>
      </c>
      <c r="B2018">
        <f t="shared" si="32"/>
        <v>39</v>
      </c>
      <c r="C2018" s="31" t="s">
        <v>1930</v>
      </c>
      <c r="D2018" s="31" t="s">
        <v>3285</v>
      </c>
      <c r="E2018" s="31" t="s">
        <v>3299</v>
      </c>
      <c r="F2018" s="31" t="s">
        <v>3300</v>
      </c>
      <c r="G2018" s="33">
        <v>5399.7542688605899</v>
      </c>
      <c r="H2018" s="31" t="s">
        <v>94</v>
      </c>
      <c r="I2018" s="33">
        <v>382.96129566387202</v>
      </c>
      <c r="J2018" s="33">
        <v>14.1</v>
      </c>
      <c r="K2018" s="31" t="s">
        <v>94</v>
      </c>
      <c r="L2018" s="31" t="s">
        <v>95</v>
      </c>
    </row>
    <row r="2019" spans="1:12" x14ac:dyDescent="0.2">
      <c r="A2019" t="str">
        <f>VLOOKUP(B2019,StateFIPS!A$2:B$52,2)</f>
        <v>Ohio</v>
      </c>
      <c r="B2019">
        <f t="shared" si="32"/>
        <v>39</v>
      </c>
      <c r="C2019" s="31" t="s">
        <v>1926</v>
      </c>
      <c r="D2019" s="31" t="s">
        <v>3285</v>
      </c>
      <c r="E2019" s="31" t="s">
        <v>3299</v>
      </c>
      <c r="F2019" s="31" t="s">
        <v>3300</v>
      </c>
      <c r="G2019" s="33">
        <v>2005.33871680167</v>
      </c>
      <c r="H2019" s="31" t="s">
        <v>94</v>
      </c>
      <c r="I2019" s="33">
        <v>142.22260402848701</v>
      </c>
      <c r="J2019" s="33">
        <v>14.1</v>
      </c>
      <c r="K2019" s="31" t="s">
        <v>94</v>
      </c>
      <c r="L2019" s="31" t="s">
        <v>95</v>
      </c>
    </row>
    <row r="2020" spans="1:12" x14ac:dyDescent="0.2">
      <c r="A2020" t="str">
        <f>VLOOKUP(B2020,StateFIPS!A$2:B$52,2)</f>
        <v>Ohio</v>
      </c>
      <c r="B2020">
        <f t="shared" si="32"/>
        <v>39</v>
      </c>
      <c r="C2020" s="31" t="s">
        <v>1912</v>
      </c>
      <c r="D2020" s="31" t="s">
        <v>3285</v>
      </c>
      <c r="E2020" s="31" t="s">
        <v>3299</v>
      </c>
      <c r="F2020" s="31" t="s">
        <v>3300</v>
      </c>
      <c r="G2020" s="33">
        <v>1868.0230984166401</v>
      </c>
      <c r="H2020" s="31" t="s">
        <v>94</v>
      </c>
      <c r="I2020" s="33">
        <v>132.48390768912299</v>
      </c>
      <c r="J2020" s="33">
        <v>14.1</v>
      </c>
      <c r="K2020" s="31" t="s">
        <v>94</v>
      </c>
      <c r="L2020" s="31" t="s">
        <v>95</v>
      </c>
    </row>
    <row r="2021" spans="1:12" x14ac:dyDescent="0.2">
      <c r="A2021" t="str">
        <f>VLOOKUP(B2021,StateFIPS!A$2:B$52,2)</f>
        <v>Ohio</v>
      </c>
      <c r="B2021">
        <f t="shared" si="32"/>
        <v>39</v>
      </c>
      <c r="C2021" s="31" t="s">
        <v>1865</v>
      </c>
      <c r="D2021" s="31" t="s">
        <v>3285</v>
      </c>
      <c r="E2021" s="31" t="s">
        <v>3299</v>
      </c>
      <c r="F2021" s="31" t="s">
        <v>3300</v>
      </c>
      <c r="G2021" s="33">
        <v>2305.8410121080401</v>
      </c>
      <c r="H2021" s="31" t="s">
        <v>94</v>
      </c>
      <c r="I2021" s="33">
        <v>163.53482355376201</v>
      </c>
      <c r="J2021" s="33">
        <v>14.1</v>
      </c>
      <c r="K2021" s="31" t="s">
        <v>94</v>
      </c>
      <c r="L2021" s="31" t="s">
        <v>95</v>
      </c>
    </row>
    <row r="2022" spans="1:12" x14ac:dyDescent="0.2">
      <c r="A2022" t="str">
        <f>VLOOKUP(B2022,StateFIPS!A$2:B$52,2)</f>
        <v>Ohio</v>
      </c>
      <c r="B2022">
        <f t="shared" si="32"/>
        <v>39</v>
      </c>
      <c r="C2022" s="31" t="s">
        <v>1843</v>
      </c>
      <c r="D2022" s="31" t="s">
        <v>3285</v>
      </c>
      <c r="E2022" s="31" t="s">
        <v>3299</v>
      </c>
      <c r="F2022" s="31" t="s">
        <v>3300</v>
      </c>
      <c r="G2022" s="33">
        <v>2005.33871680167</v>
      </c>
      <c r="H2022" s="31" t="s">
        <v>94</v>
      </c>
      <c r="I2022" s="33">
        <v>142.22260402848701</v>
      </c>
      <c r="J2022" s="33">
        <v>14.1</v>
      </c>
      <c r="K2022" s="31" t="s">
        <v>94</v>
      </c>
      <c r="L2022" s="31" t="s">
        <v>95</v>
      </c>
    </row>
    <row r="2023" spans="1:12" x14ac:dyDescent="0.2">
      <c r="A2023" t="str">
        <f>VLOOKUP(B2023,StateFIPS!A$2:B$52,2)</f>
        <v>Ohio</v>
      </c>
      <c r="B2023">
        <f t="shared" si="32"/>
        <v>39</v>
      </c>
      <c r="C2023" s="31" t="s">
        <v>1835</v>
      </c>
      <c r="D2023" s="31" t="s">
        <v>3285</v>
      </c>
      <c r="E2023" s="31" t="s">
        <v>3299</v>
      </c>
      <c r="F2023" s="31" t="s">
        <v>3300</v>
      </c>
      <c r="G2023" s="33">
        <v>2005.33871680167</v>
      </c>
      <c r="H2023" s="31" t="s">
        <v>94</v>
      </c>
      <c r="I2023" s="33">
        <v>142.22260402848701</v>
      </c>
      <c r="J2023" s="33">
        <v>14.1</v>
      </c>
      <c r="K2023" s="31" t="s">
        <v>94</v>
      </c>
      <c r="L2023" s="31" t="s">
        <v>95</v>
      </c>
    </row>
    <row r="2024" spans="1:12" x14ac:dyDescent="0.2">
      <c r="A2024" t="str">
        <f>VLOOKUP(B2024,StateFIPS!A$2:B$52,2)</f>
        <v>Ohio</v>
      </c>
      <c r="B2024">
        <f t="shared" si="32"/>
        <v>39</v>
      </c>
      <c r="C2024" s="31" t="s">
        <v>1826</v>
      </c>
      <c r="D2024" s="31" t="s">
        <v>3285</v>
      </c>
      <c r="E2024" s="31" t="s">
        <v>3299</v>
      </c>
      <c r="F2024" s="31" t="s">
        <v>3300</v>
      </c>
      <c r="G2024" s="33">
        <v>4699.2456069543596</v>
      </c>
      <c r="H2024" s="31" t="s">
        <v>94</v>
      </c>
      <c r="I2024" s="33">
        <v>333.27983028045099</v>
      </c>
      <c r="J2024" s="33">
        <v>14.1</v>
      </c>
      <c r="K2024" s="31" t="s">
        <v>94</v>
      </c>
      <c r="L2024" s="31" t="s">
        <v>95</v>
      </c>
    </row>
    <row r="2025" spans="1:12" x14ac:dyDescent="0.2">
      <c r="A2025" t="str">
        <f>VLOOKUP(B2025,StateFIPS!A$2:B$52,2)</f>
        <v>Ohio</v>
      </c>
      <c r="B2025">
        <f t="shared" si="32"/>
        <v>39</v>
      </c>
      <c r="C2025" s="31" t="s">
        <v>1871</v>
      </c>
      <c r="D2025" s="31" t="s">
        <v>3285</v>
      </c>
      <c r="E2025" s="31" t="s">
        <v>3299</v>
      </c>
      <c r="F2025" s="31" t="s">
        <v>3300</v>
      </c>
      <c r="G2025" s="33">
        <v>4407.3669978267599</v>
      </c>
      <c r="H2025" s="31" t="s">
        <v>94</v>
      </c>
      <c r="I2025" s="33">
        <v>312.57921970402498</v>
      </c>
      <c r="J2025" s="33">
        <v>14.1</v>
      </c>
      <c r="K2025" s="31" t="s">
        <v>94</v>
      </c>
      <c r="L2025" s="31" t="s">
        <v>95</v>
      </c>
    </row>
    <row r="2026" spans="1:12" x14ac:dyDescent="0.2">
      <c r="A2026" t="str">
        <f>VLOOKUP(B2026,StateFIPS!A$2:B$52,2)</f>
        <v>Ohio</v>
      </c>
      <c r="B2026">
        <f t="shared" si="32"/>
        <v>39</v>
      </c>
      <c r="C2026" s="31" t="s">
        <v>1466</v>
      </c>
      <c r="D2026" s="31" t="s">
        <v>3285</v>
      </c>
      <c r="E2026" s="31" t="s">
        <v>3299</v>
      </c>
      <c r="F2026" s="31" t="s">
        <v>3300</v>
      </c>
      <c r="G2026" s="33">
        <v>2005.33871680167</v>
      </c>
      <c r="H2026" s="31" t="s">
        <v>94</v>
      </c>
      <c r="I2026" s="33">
        <v>142.22260402848701</v>
      </c>
      <c r="J2026" s="33">
        <v>14.1</v>
      </c>
      <c r="K2026" s="31" t="s">
        <v>94</v>
      </c>
      <c r="L2026" s="31" t="s">
        <v>95</v>
      </c>
    </row>
    <row r="2027" spans="1:12" x14ac:dyDescent="0.2">
      <c r="A2027" t="str">
        <f>VLOOKUP(B2027,StateFIPS!A$2:B$52,2)</f>
        <v>Ohio</v>
      </c>
      <c r="B2027">
        <f t="shared" si="32"/>
        <v>39</v>
      </c>
      <c r="C2027" s="31" t="s">
        <v>1467</v>
      </c>
      <c r="D2027" s="31" t="s">
        <v>3285</v>
      </c>
      <c r="E2027" s="31" t="s">
        <v>3299</v>
      </c>
      <c r="F2027" s="31" t="s">
        <v>3300</v>
      </c>
      <c r="G2027" s="33">
        <v>2005.33871680167</v>
      </c>
      <c r="H2027" s="31" t="s">
        <v>94</v>
      </c>
      <c r="I2027" s="33">
        <v>142.22260402848701</v>
      </c>
      <c r="J2027" s="33">
        <v>14.1</v>
      </c>
      <c r="K2027" s="31" t="s">
        <v>94</v>
      </c>
      <c r="L2027" s="31" t="s">
        <v>95</v>
      </c>
    </row>
    <row r="2028" spans="1:12" x14ac:dyDescent="0.2">
      <c r="A2028" t="str">
        <f>VLOOKUP(B2028,StateFIPS!A$2:B$52,2)</f>
        <v>Ohio</v>
      </c>
      <c r="B2028">
        <f t="shared" si="32"/>
        <v>39</v>
      </c>
      <c r="C2028" s="31" t="s">
        <v>1864</v>
      </c>
      <c r="D2028" s="31" t="s">
        <v>3285</v>
      </c>
      <c r="E2028" s="31" t="s">
        <v>3299</v>
      </c>
      <c r="F2028" s="31" t="s">
        <v>3300</v>
      </c>
      <c r="G2028" s="33">
        <v>3502.5433095312001</v>
      </c>
      <c r="H2028" s="31" t="s">
        <v>94</v>
      </c>
      <c r="I2028" s="33">
        <v>248.40732691710599</v>
      </c>
      <c r="J2028" s="33">
        <v>14.1</v>
      </c>
      <c r="K2028" s="31" t="s">
        <v>94</v>
      </c>
      <c r="L2028" s="31" t="s">
        <v>95</v>
      </c>
    </row>
    <row r="2029" spans="1:12" x14ac:dyDescent="0.2">
      <c r="A2029" t="str">
        <f>VLOOKUP(B2029,StateFIPS!A$2:B$52,2)</f>
        <v>Ohio</v>
      </c>
      <c r="B2029">
        <f t="shared" si="32"/>
        <v>39</v>
      </c>
      <c r="C2029" s="31" t="s">
        <v>1856</v>
      </c>
      <c r="D2029" s="31" t="s">
        <v>3285</v>
      </c>
      <c r="E2029" s="31" t="s">
        <v>3299</v>
      </c>
      <c r="F2029" s="31" t="s">
        <v>3300</v>
      </c>
      <c r="G2029" s="33">
        <v>14769.0576218565</v>
      </c>
      <c r="H2029" s="31" t="s">
        <v>94</v>
      </c>
      <c r="I2029" s="33">
        <v>1047.4508951671301</v>
      </c>
      <c r="J2029" s="33">
        <v>14.1</v>
      </c>
      <c r="K2029" s="31" t="s">
        <v>94</v>
      </c>
      <c r="L2029" s="31" t="s">
        <v>95</v>
      </c>
    </row>
    <row r="2030" spans="1:12" x14ac:dyDescent="0.2">
      <c r="A2030" t="str">
        <f>VLOOKUP(B2030,StateFIPS!A$2:B$52,2)</f>
        <v>Ohio</v>
      </c>
      <c r="B2030">
        <f t="shared" si="32"/>
        <v>39</v>
      </c>
      <c r="C2030" s="31" t="s">
        <v>1554</v>
      </c>
      <c r="D2030" s="31" t="s">
        <v>3285</v>
      </c>
      <c r="E2030" s="31" t="s">
        <v>3299</v>
      </c>
      <c r="F2030" s="31" t="s">
        <v>3300</v>
      </c>
      <c r="G2030" s="33">
        <v>437.81791369140001</v>
      </c>
      <c r="H2030" s="31" t="s">
        <v>94</v>
      </c>
      <c r="I2030" s="33">
        <v>31.050915864638299</v>
      </c>
      <c r="J2030" s="33">
        <v>14.1</v>
      </c>
      <c r="K2030" s="31" t="s">
        <v>94</v>
      </c>
      <c r="L2030" s="31" t="s">
        <v>95</v>
      </c>
    </row>
    <row r="2031" spans="1:12" x14ac:dyDescent="0.2">
      <c r="A2031" t="str">
        <f>VLOOKUP(B2031,StateFIPS!A$2:B$52,2)</f>
        <v>Ohio</v>
      </c>
      <c r="B2031">
        <f t="shared" si="32"/>
        <v>39</v>
      </c>
      <c r="C2031" s="31" t="s">
        <v>2759</v>
      </c>
      <c r="D2031" s="31" t="s">
        <v>3285</v>
      </c>
      <c r="E2031" s="31" t="s">
        <v>3299</v>
      </c>
      <c r="F2031" s="31" t="s">
        <v>3300</v>
      </c>
      <c r="G2031" s="33">
        <v>2005.33871680167</v>
      </c>
      <c r="H2031" s="31" t="s">
        <v>94</v>
      </c>
      <c r="I2031" s="33">
        <v>142.22260402848701</v>
      </c>
      <c r="J2031" s="33">
        <v>14.1</v>
      </c>
      <c r="K2031" s="31" t="s">
        <v>94</v>
      </c>
      <c r="L2031" s="31" t="s">
        <v>95</v>
      </c>
    </row>
    <row r="2032" spans="1:12" x14ac:dyDescent="0.2">
      <c r="A2032" t="str">
        <f>VLOOKUP(B2032,StateFIPS!A$2:B$52,2)</f>
        <v>Ohio</v>
      </c>
      <c r="B2032">
        <f t="shared" si="32"/>
        <v>39</v>
      </c>
      <c r="C2032" s="31" t="s">
        <v>1546</v>
      </c>
      <c r="D2032" s="31" t="s">
        <v>3285</v>
      </c>
      <c r="E2032" s="31" t="s">
        <v>3299</v>
      </c>
      <c r="F2032" s="31" t="s">
        <v>3300</v>
      </c>
      <c r="G2032" s="33">
        <v>3706.8583359205199</v>
      </c>
      <c r="H2032" s="31" t="s">
        <v>94</v>
      </c>
      <c r="I2032" s="33">
        <v>262.89775432060401</v>
      </c>
      <c r="J2032" s="33">
        <v>14.1</v>
      </c>
      <c r="K2032" s="31" t="s">
        <v>94</v>
      </c>
      <c r="L2032" s="31" t="s">
        <v>95</v>
      </c>
    </row>
    <row r="2033" spans="1:12" x14ac:dyDescent="0.2">
      <c r="A2033" t="str">
        <f>VLOOKUP(B2033,StateFIPS!A$2:B$52,2)</f>
        <v>Ohio</v>
      </c>
      <c r="B2033">
        <f t="shared" si="32"/>
        <v>39</v>
      </c>
      <c r="C2033" s="31" t="s">
        <v>1538</v>
      </c>
      <c r="D2033" s="31" t="s">
        <v>3285</v>
      </c>
      <c r="E2033" s="31" t="s">
        <v>3299</v>
      </c>
      <c r="F2033" s="31" t="s">
        <v>3300</v>
      </c>
      <c r="G2033" s="33">
        <v>1546.9566283762799</v>
      </c>
      <c r="H2033" s="31" t="s">
        <v>94</v>
      </c>
      <c r="I2033" s="33">
        <v>109.71323605505501</v>
      </c>
      <c r="J2033" s="33">
        <v>14.1</v>
      </c>
      <c r="K2033" s="31" t="s">
        <v>94</v>
      </c>
      <c r="L2033" s="31" t="s">
        <v>95</v>
      </c>
    </row>
    <row r="2034" spans="1:12" x14ac:dyDescent="0.2">
      <c r="A2034" t="str">
        <f>VLOOKUP(B2034,StateFIPS!A$2:B$52,2)</f>
        <v>Ohio</v>
      </c>
      <c r="B2034">
        <f t="shared" si="32"/>
        <v>39</v>
      </c>
      <c r="C2034" s="31" t="s">
        <v>1575</v>
      </c>
      <c r="D2034" s="31" t="s">
        <v>3285</v>
      </c>
      <c r="E2034" s="31" t="s">
        <v>3299</v>
      </c>
      <c r="F2034" s="31" t="s">
        <v>3300</v>
      </c>
      <c r="G2034" s="33">
        <v>5662.4450170754299</v>
      </c>
      <c r="H2034" s="31" t="s">
        <v>94</v>
      </c>
      <c r="I2034" s="33">
        <v>401.59184518265499</v>
      </c>
      <c r="J2034" s="33">
        <v>14.1</v>
      </c>
      <c r="K2034" s="31" t="s">
        <v>94</v>
      </c>
      <c r="L2034" s="31" t="s">
        <v>95</v>
      </c>
    </row>
    <row r="2035" spans="1:12" x14ac:dyDescent="0.2">
      <c r="A2035" t="str">
        <f>VLOOKUP(B2035,StateFIPS!A$2:B$52,2)</f>
        <v>Ohio</v>
      </c>
      <c r="B2035">
        <f t="shared" si="32"/>
        <v>39</v>
      </c>
      <c r="C2035" s="31" t="s">
        <v>1585</v>
      </c>
      <c r="D2035" s="31" t="s">
        <v>3285</v>
      </c>
      <c r="E2035" s="31" t="s">
        <v>3299</v>
      </c>
      <c r="F2035" s="31" t="s">
        <v>3300</v>
      </c>
      <c r="G2035" s="33">
        <v>2005.33871680167</v>
      </c>
      <c r="H2035" s="31" t="s">
        <v>94</v>
      </c>
      <c r="I2035" s="33">
        <v>142.22260402848701</v>
      </c>
      <c r="J2035" s="33">
        <v>14.1</v>
      </c>
      <c r="K2035" s="31" t="s">
        <v>94</v>
      </c>
      <c r="L2035" s="31" t="s">
        <v>95</v>
      </c>
    </row>
    <row r="2036" spans="1:12" x14ac:dyDescent="0.2">
      <c r="A2036" t="str">
        <f>VLOOKUP(B2036,StateFIPS!A$2:B$52,2)</f>
        <v>Ohio</v>
      </c>
      <c r="B2036">
        <f t="shared" si="32"/>
        <v>39</v>
      </c>
      <c r="C2036" s="31" t="s">
        <v>1521</v>
      </c>
      <c r="D2036" s="31" t="s">
        <v>3285</v>
      </c>
      <c r="E2036" s="31" t="s">
        <v>3299</v>
      </c>
      <c r="F2036" s="31" t="s">
        <v>3300</v>
      </c>
      <c r="G2036" s="33">
        <v>3823.60977957156</v>
      </c>
      <c r="H2036" s="31" t="s">
        <v>94</v>
      </c>
      <c r="I2036" s="33">
        <v>271.17799855117403</v>
      </c>
      <c r="J2036" s="33">
        <v>14.1</v>
      </c>
      <c r="K2036" s="31" t="s">
        <v>94</v>
      </c>
      <c r="L2036" s="31" t="s">
        <v>95</v>
      </c>
    </row>
    <row r="2037" spans="1:12" x14ac:dyDescent="0.2">
      <c r="A2037" t="str">
        <f>VLOOKUP(B2037,StateFIPS!A$2:B$52,2)</f>
        <v>Ohio</v>
      </c>
      <c r="B2037">
        <f t="shared" si="32"/>
        <v>39</v>
      </c>
      <c r="C2037" s="31" t="s">
        <v>1468</v>
      </c>
      <c r="D2037" s="31" t="s">
        <v>3285</v>
      </c>
      <c r="E2037" s="31" t="s">
        <v>3299</v>
      </c>
      <c r="F2037" s="31" t="s">
        <v>3300</v>
      </c>
      <c r="G2037" s="33">
        <v>3677.6704750077602</v>
      </c>
      <c r="H2037" s="31" t="s">
        <v>94</v>
      </c>
      <c r="I2037" s="33">
        <v>260.82769326296102</v>
      </c>
      <c r="J2037" s="33">
        <v>14.1</v>
      </c>
      <c r="K2037" s="31" t="s">
        <v>94</v>
      </c>
      <c r="L2037" s="31" t="s">
        <v>95</v>
      </c>
    </row>
    <row r="2038" spans="1:12" x14ac:dyDescent="0.2">
      <c r="A2038" t="str">
        <f>VLOOKUP(B2038,StateFIPS!A$2:B$52,2)</f>
        <v>Ohio</v>
      </c>
      <c r="B2038">
        <f t="shared" si="32"/>
        <v>39</v>
      </c>
      <c r="C2038" s="31" t="s">
        <v>1469</v>
      </c>
      <c r="D2038" s="31" t="s">
        <v>3285</v>
      </c>
      <c r="E2038" s="31" t="s">
        <v>3299</v>
      </c>
      <c r="F2038" s="31" t="s">
        <v>3300</v>
      </c>
      <c r="G2038" s="33">
        <v>291.87860912759999</v>
      </c>
      <c r="H2038" s="31" t="s">
        <v>94</v>
      </c>
      <c r="I2038" s="33">
        <v>20.7006105764255</v>
      </c>
      <c r="J2038" s="33">
        <v>14.1</v>
      </c>
      <c r="K2038" s="31" t="s">
        <v>94</v>
      </c>
      <c r="L2038" s="31" t="s">
        <v>95</v>
      </c>
    </row>
    <row r="2039" spans="1:12" x14ac:dyDescent="0.2">
      <c r="A2039" t="str">
        <f>VLOOKUP(B2039,StateFIPS!A$2:B$52,2)</f>
        <v>Ohio</v>
      </c>
      <c r="B2039">
        <f t="shared" si="32"/>
        <v>39</v>
      </c>
      <c r="C2039" s="31" t="s">
        <v>1523</v>
      </c>
      <c r="D2039" s="31" t="s">
        <v>3285</v>
      </c>
      <c r="E2039" s="31" t="s">
        <v>3299</v>
      </c>
      <c r="F2039" s="31" t="s">
        <v>3300</v>
      </c>
      <c r="G2039" s="33">
        <v>2005.33871680167</v>
      </c>
      <c r="H2039" s="31" t="s">
        <v>94</v>
      </c>
      <c r="I2039" s="33">
        <v>142.22260402848701</v>
      </c>
      <c r="J2039" s="33">
        <v>14.1</v>
      </c>
      <c r="K2039" s="31" t="s">
        <v>94</v>
      </c>
      <c r="L2039" s="31" t="s">
        <v>95</v>
      </c>
    </row>
    <row r="2040" spans="1:12" x14ac:dyDescent="0.2">
      <c r="A2040" t="str">
        <f>VLOOKUP(B2040,StateFIPS!A$2:B$52,2)</f>
        <v>Ohio</v>
      </c>
      <c r="B2040">
        <f t="shared" si="32"/>
        <v>39</v>
      </c>
      <c r="C2040" s="31" t="s">
        <v>1493</v>
      </c>
      <c r="D2040" s="31" t="s">
        <v>3285</v>
      </c>
      <c r="E2040" s="31" t="s">
        <v>3299</v>
      </c>
      <c r="F2040" s="31" t="s">
        <v>3300</v>
      </c>
      <c r="G2040" s="33">
        <v>2005.33871680167</v>
      </c>
      <c r="H2040" s="31" t="s">
        <v>94</v>
      </c>
      <c r="I2040" s="33">
        <v>142.22260402848701</v>
      </c>
      <c r="J2040" s="33">
        <v>14.1</v>
      </c>
      <c r="K2040" s="31" t="s">
        <v>94</v>
      </c>
      <c r="L2040" s="31" t="s">
        <v>95</v>
      </c>
    </row>
    <row r="2041" spans="1:12" x14ac:dyDescent="0.2">
      <c r="A2041" t="str">
        <f>VLOOKUP(B2041,StateFIPS!A$2:B$52,2)</f>
        <v>Ohio</v>
      </c>
      <c r="B2041">
        <f t="shared" si="32"/>
        <v>39</v>
      </c>
      <c r="C2041" s="31" t="s">
        <v>1477</v>
      </c>
      <c r="D2041" s="31" t="s">
        <v>3285</v>
      </c>
      <c r="E2041" s="31" t="s">
        <v>3299</v>
      </c>
      <c r="F2041" s="31" t="s">
        <v>3300</v>
      </c>
      <c r="G2041" s="33">
        <v>2005.33871680167</v>
      </c>
      <c r="H2041" s="31" t="s">
        <v>94</v>
      </c>
      <c r="I2041" s="33">
        <v>142.22260402848701</v>
      </c>
      <c r="J2041" s="33">
        <v>14.1</v>
      </c>
      <c r="K2041" s="31" t="s">
        <v>94</v>
      </c>
      <c r="L2041" s="31" t="s">
        <v>95</v>
      </c>
    </row>
    <row r="2042" spans="1:12" x14ac:dyDescent="0.2">
      <c r="A2042" t="str">
        <f>VLOOKUP(B2042,StateFIPS!A$2:B$52,2)</f>
        <v>Ohio</v>
      </c>
      <c r="B2042">
        <f t="shared" si="32"/>
        <v>39</v>
      </c>
      <c r="C2042" s="31" t="s">
        <v>1496</v>
      </c>
      <c r="D2042" s="31" t="s">
        <v>3285</v>
      </c>
      <c r="E2042" s="31" t="s">
        <v>3299</v>
      </c>
      <c r="F2042" s="31" t="s">
        <v>3300</v>
      </c>
      <c r="G2042" s="33">
        <v>2005.33871680167</v>
      </c>
      <c r="H2042" s="31" t="s">
        <v>94</v>
      </c>
      <c r="I2042" s="33">
        <v>142.22260402848701</v>
      </c>
      <c r="J2042" s="33">
        <v>14.1</v>
      </c>
      <c r="K2042" s="31" t="s">
        <v>94</v>
      </c>
      <c r="L2042" s="31" t="s">
        <v>95</v>
      </c>
    </row>
    <row r="2043" spans="1:12" x14ac:dyDescent="0.2">
      <c r="A2043" t="str">
        <f>VLOOKUP(B2043,StateFIPS!A$2:B$52,2)</f>
        <v>Ohio</v>
      </c>
      <c r="B2043">
        <f t="shared" si="32"/>
        <v>39</v>
      </c>
      <c r="C2043" s="31" t="s">
        <v>1515</v>
      </c>
      <c r="D2043" s="31" t="s">
        <v>3285</v>
      </c>
      <c r="E2043" s="31" t="s">
        <v>3299</v>
      </c>
      <c r="F2043" s="31" t="s">
        <v>3300</v>
      </c>
      <c r="G2043" s="33">
        <v>4757.6213287798801</v>
      </c>
      <c r="H2043" s="31" t="s">
        <v>94</v>
      </c>
      <c r="I2043" s="33">
        <v>337.419952395736</v>
      </c>
      <c r="J2043" s="33">
        <v>14.1</v>
      </c>
      <c r="K2043" s="31" t="s">
        <v>94</v>
      </c>
      <c r="L2043" s="31" t="s">
        <v>95</v>
      </c>
    </row>
    <row r="2044" spans="1:12" x14ac:dyDescent="0.2">
      <c r="A2044" t="str">
        <f>VLOOKUP(B2044,StateFIPS!A$2:B$52,2)</f>
        <v>Ohio</v>
      </c>
      <c r="B2044">
        <f t="shared" si="32"/>
        <v>39</v>
      </c>
      <c r="C2044" s="31" t="s">
        <v>1470</v>
      </c>
      <c r="D2044" s="31" t="s">
        <v>3285</v>
      </c>
      <c r="E2044" s="31" t="s">
        <v>3299</v>
      </c>
      <c r="F2044" s="31" t="s">
        <v>3300</v>
      </c>
      <c r="G2044" s="33">
        <v>2005.33871680167</v>
      </c>
      <c r="H2044" s="31" t="s">
        <v>94</v>
      </c>
      <c r="I2044" s="33">
        <v>142.22260402848701</v>
      </c>
      <c r="J2044" s="33">
        <v>14.1</v>
      </c>
      <c r="K2044" s="31" t="s">
        <v>94</v>
      </c>
      <c r="L2044" s="31" t="s">
        <v>95</v>
      </c>
    </row>
    <row r="2045" spans="1:12" x14ac:dyDescent="0.2">
      <c r="A2045" t="str">
        <f>VLOOKUP(B2045,StateFIPS!A$2:B$52,2)</f>
        <v>Ohio</v>
      </c>
      <c r="B2045">
        <f t="shared" si="32"/>
        <v>39</v>
      </c>
      <c r="C2045" s="31" t="s">
        <v>1513</v>
      </c>
      <c r="D2045" s="31" t="s">
        <v>3285</v>
      </c>
      <c r="E2045" s="31" t="s">
        <v>3299</v>
      </c>
      <c r="F2045" s="31" t="s">
        <v>3300</v>
      </c>
      <c r="G2045" s="33">
        <v>2005.33871680167</v>
      </c>
      <c r="H2045" s="31" t="s">
        <v>94</v>
      </c>
      <c r="I2045" s="33">
        <v>142.22260402848701</v>
      </c>
      <c r="J2045" s="33">
        <v>14.1</v>
      </c>
      <c r="K2045" s="31" t="s">
        <v>94</v>
      </c>
      <c r="L2045" s="31" t="s">
        <v>95</v>
      </c>
    </row>
    <row r="2046" spans="1:12" x14ac:dyDescent="0.2">
      <c r="A2046" t="str">
        <f>VLOOKUP(B2046,StateFIPS!A$2:B$52,2)</f>
        <v>Ohio</v>
      </c>
      <c r="B2046">
        <f t="shared" si="32"/>
        <v>39</v>
      </c>
      <c r="C2046" s="31" t="s">
        <v>1504</v>
      </c>
      <c r="D2046" s="31" t="s">
        <v>3285</v>
      </c>
      <c r="E2046" s="31" t="s">
        <v>3299</v>
      </c>
      <c r="F2046" s="31" t="s">
        <v>3300</v>
      </c>
      <c r="G2046" s="33">
        <v>1663.70807202732</v>
      </c>
      <c r="H2046" s="31" t="s">
        <v>94</v>
      </c>
      <c r="I2046" s="33">
        <v>117.993480285625</v>
      </c>
      <c r="J2046" s="33">
        <v>14.1</v>
      </c>
      <c r="K2046" s="31" t="s">
        <v>94</v>
      </c>
      <c r="L2046" s="31" t="s">
        <v>95</v>
      </c>
    </row>
    <row r="2047" spans="1:12" x14ac:dyDescent="0.2">
      <c r="A2047" t="str">
        <f>VLOOKUP(B2047,StateFIPS!A$2:B$52,2)</f>
        <v>Ohio</v>
      </c>
      <c r="B2047">
        <f t="shared" si="32"/>
        <v>39</v>
      </c>
      <c r="C2047" s="31" t="s">
        <v>1668</v>
      </c>
      <c r="D2047" s="31" t="s">
        <v>3285</v>
      </c>
      <c r="E2047" s="31" t="s">
        <v>3299</v>
      </c>
      <c r="F2047" s="31" t="s">
        <v>3300</v>
      </c>
      <c r="G2047" s="33">
        <v>2005.33871680167</v>
      </c>
      <c r="H2047" s="31" t="s">
        <v>94</v>
      </c>
      <c r="I2047" s="33">
        <v>142.22260402848701</v>
      </c>
      <c r="J2047" s="33">
        <v>14.1</v>
      </c>
      <c r="K2047" s="31" t="s">
        <v>94</v>
      </c>
      <c r="L2047" s="31" t="s">
        <v>95</v>
      </c>
    </row>
    <row r="2048" spans="1:12" x14ac:dyDescent="0.2">
      <c r="A2048" t="str">
        <f>VLOOKUP(B2048,StateFIPS!A$2:B$52,2)</f>
        <v>Ohio</v>
      </c>
      <c r="B2048">
        <f t="shared" si="32"/>
        <v>39</v>
      </c>
      <c r="C2048" s="31" t="s">
        <v>1675</v>
      </c>
      <c r="D2048" s="31" t="s">
        <v>3285</v>
      </c>
      <c r="E2048" s="31" t="s">
        <v>3299</v>
      </c>
      <c r="F2048" s="31" t="s">
        <v>3300</v>
      </c>
      <c r="G2048" s="33">
        <v>1838.8352375038801</v>
      </c>
      <c r="H2048" s="31" t="s">
        <v>94</v>
      </c>
      <c r="I2048" s="33">
        <v>130.41384663148099</v>
      </c>
      <c r="J2048" s="33">
        <v>14.1</v>
      </c>
      <c r="K2048" s="31" t="s">
        <v>94</v>
      </c>
      <c r="L2048" s="31" t="s">
        <v>95</v>
      </c>
    </row>
    <row r="2049" spans="1:12" x14ac:dyDescent="0.2">
      <c r="A2049" t="str">
        <f>VLOOKUP(B2049,StateFIPS!A$2:B$52,2)</f>
        <v>Ohio</v>
      </c>
      <c r="B2049">
        <f t="shared" si="32"/>
        <v>39</v>
      </c>
      <c r="C2049" s="31" t="s">
        <v>1649</v>
      </c>
      <c r="D2049" s="31" t="s">
        <v>3285</v>
      </c>
      <c r="E2049" s="31" t="s">
        <v>3299</v>
      </c>
      <c r="F2049" s="31" t="s">
        <v>3300</v>
      </c>
      <c r="G2049" s="33">
        <v>8289.3524992238308</v>
      </c>
      <c r="H2049" s="31" t="s">
        <v>94</v>
      </c>
      <c r="I2049" s="33">
        <v>587.89734037048402</v>
      </c>
      <c r="J2049" s="33">
        <v>14.1</v>
      </c>
      <c r="K2049" s="31" t="s">
        <v>94</v>
      </c>
      <c r="L2049" s="31" t="s">
        <v>95</v>
      </c>
    </row>
    <row r="2050" spans="1:12" x14ac:dyDescent="0.2">
      <c r="A2050" t="str">
        <f>VLOOKUP(B2050,StateFIPS!A$2:B$52,2)</f>
        <v>Ohio</v>
      </c>
      <c r="B2050">
        <f t="shared" si="32"/>
        <v>39</v>
      </c>
      <c r="C2050" s="31" t="s">
        <v>1465</v>
      </c>
      <c r="D2050" s="31" t="s">
        <v>3285</v>
      </c>
      <c r="E2050" s="31" t="s">
        <v>3299</v>
      </c>
      <c r="F2050" s="31" t="s">
        <v>3300</v>
      </c>
      <c r="G2050" s="33">
        <v>904.82368829555901</v>
      </c>
      <c r="H2050" s="31" t="s">
        <v>94</v>
      </c>
      <c r="I2050" s="33">
        <v>64.171892786919102</v>
      </c>
      <c r="J2050" s="33">
        <v>14.1</v>
      </c>
      <c r="K2050" s="31" t="s">
        <v>94</v>
      </c>
      <c r="L2050" s="31" t="s">
        <v>95</v>
      </c>
    </row>
    <row r="2051" spans="1:12" x14ac:dyDescent="0.2">
      <c r="A2051" t="str">
        <f>VLOOKUP(B2051,StateFIPS!A$2:B$52,2)</f>
        <v>Ohio</v>
      </c>
      <c r="B2051">
        <f t="shared" ref="B2051:B2114" si="33">VALUE(LEFT(C2051,2))</f>
        <v>39</v>
      </c>
      <c r="C2051" s="31" t="s">
        <v>1700</v>
      </c>
      <c r="D2051" s="31" t="s">
        <v>3285</v>
      </c>
      <c r="E2051" s="31" t="s">
        <v>3299</v>
      </c>
      <c r="F2051" s="31" t="s">
        <v>3300</v>
      </c>
      <c r="G2051" s="33">
        <v>10799.5085377212</v>
      </c>
      <c r="H2051" s="31" t="s">
        <v>94</v>
      </c>
      <c r="I2051" s="33">
        <v>765.92259132774404</v>
      </c>
      <c r="J2051" s="33">
        <v>14.1</v>
      </c>
      <c r="K2051" s="31" t="s">
        <v>94</v>
      </c>
      <c r="L2051" s="31" t="s">
        <v>95</v>
      </c>
    </row>
    <row r="2052" spans="1:12" x14ac:dyDescent="0.2">
      <c r="A2052" t="str">
        <f>VLOOKUP(B2052,StateFIPS!A$2:B$52,2)</f>
        <v>Ohio</v>
      </c>
      <c r="B2052">
        <f t="shared" si="33"/>
        <v>39</v>
      </c>
      <c r="C2052" s="31" t="s">
        <v>1690</v>
      </c>
      <c r="D2052" s="31" t="s">
        <v>3285</v>
      </c>
      <c r="E2052" s="31" t="s">
        <v>3299</v>
      </c>
      <c r="F2052" s="31" t="s">
        <v>3300</v>
      </c>
      <c r="G2052" s="33">
        <v>2043.1502638932</v>
      </c>
      <c r="H2052" s="31" t="s">
        <v>94</v>
      </c>
      <c r="I2052" s="33">
        <v>144.90427403497901</v>
      </c>
      <c r="J2052" s="33">
        <v>14.1</v>
      </c>
      <c r="K2052" s="31" t="s">
        <v>94</v>
      </c>
      <c r="L2052" s="31" t="s">
        <v>95</v>
      </c>
    </row>
    <row r="2053" spans="1:12" x14ac:dyDescent="0.2">
      <c r="A2053" t="str">
        <f>VLOOKUP(B2053,StateFIPS!A$2:B$52,2)</f>
        <v>Ohio</v>
      </c>
      <c r="B2053">
        <f t="shared" si="33"/>
        <v>39</v>
      </c>
      <c r="C2053" s="31" t="s">
        <v>1471</v>
      </c>
      <c r="D2053" s="31" t="s">
        <v>3285</v>
      </c>
      <c r="E2053" s="31" t="s">
        <v>3299</v>
      </c>
      <c r="F2053" s="31" t="s">
        <v>3300</v>
      </c>
      <c r="G2053" s="33">
        <v>3035.5375349270398</v>
      </c>
      <c r="H2053" s="31" t="s">
        <v>94</v>
      </c>
      <c r="I2053" s="33">
        <v>215.286349994825</v>
      </c>
      <c r="J2053" s="33">
        <v>14.1</v>
      </c>
      <c r="K2053" s="31" t="s">
        <v>94</v>
      </c>
      <c r="L2053" s="31" t="s">
        <v>95</v>
      </c>
    </row>
    <row r="2054" spans="1:12" x14ac:dyDescent="0.2">
      <c r="A2054" t="str">
        <f>VLOOKUP(B2054,StateFIPS!A$2:B$52,2)</f>
        <v>Ohio</v>
      </c>
      <c r="B2054">
        <f t="shared" si="33"/>
        <v>39</v>
      </c>
      <c r="C2054" s="31" t="s">
        <v>1681</v>
      </c>
      <c r="D2054" s="31" t="s">
        <v>3285</v>
      </c>
      <c r="E2054" s="31" t="s">
        <v>3299</v>
      </c>
      <c r="F2054" s="31" t="s">
        <v>3300</v>
      </c>
      <c r="G2054" s="33">
        <v>1050.7629928593601</v>
      </c>
      <c r="H2054" s="31" t="s">
        <v>94</v>
      </c>
      <c r="I2054" s="33">
        <v>74.522198075131797</v>
      </c>
      <c r="J2054" s="33">
        <v>14.1</v>
      </c>
      <c r="K2054" s="31" t="s">
        <v>94</v>
      </c>
      <c r="L2054" s="31" t="s">
        <v>95</v>
      </c>
    </row>
    <row r="2055" spans="1:12" x14ac:dyDescent="0.2">
      <c r="A2055" t="str">
        <f>VLOOKUP(B2055,StateFIPS!A$2:B$52,2)</f>
        <v>Ohio</v>
      </c>
      <c r="B2055">
        <f t="shared" si="33"/>
        <v>39</v>
      </c>
      <c r="C2055" s="31" t="s">
        <v>1613</v>
      </c>
      <c r="D2055" s="31" t="s">
        <v>3285</v>
      </c>
      <c r="E2055" s="31" t="s">
        <v>3299</v>
      </c>
      <c r="F2055" s="31" t="s">
        <v>3300</v>
      </c>
      <c r="G2055" s="33">
        <v>15323.626979199</v>
      </c>
      <c r="H2055" s="31" t="s">
        <v>94</v>
      </c>
      <c r="I2055" s="33">
        <v>1086.78205526234</v>
      </c>
      <c r="J2055" s="33">
        <v>14.1</v>
      </c>
      <c r="K2055" s="31" t="s">
        <v>94</v>
      </c>
      <c r="L2055" s="31" t="s">
        <v>95</v>
      </c>
    </row>
    <row r="2056" spans="1:12" x14ac:dyDescent="0.2">
      <c r="A2056" t="str">
        <f>VLOOKUP(B2056,StateFIPS!A$2:B$52,2)</f>
        <v>Ohio</v>
      </c>
      <c r="B2056">
        <f t="shared" si="33"/>
        <v>39</v>
      </c>
      <c r="C2056" s="31" t="s">
        <v>1458</v>
      </c>
      <c r="D2056" s="31" t="s">
        <v>3285</v>
      </c>
      <c r="E2056" s="31" t="s">
        <v>3299</v>
      </c>
      <c r="F2056" s="31" t="s">
        <v>3300</v>
      </c>
      <c r="G2056" s="33">
        <v>2005.33871680167</v>
      </c>
      <c r="H2056" s="31" t="s">
        <v>94</v>
      </c>
      <c r="I2056" s="33">
        <v>142.22260402848701</v>
      </c>
      <c r="J2056" s="33">
        <v>14.1</v>
      </c>
      <c r="K2056" s="31" t="s">
        <v>94</v>
      </c>
      <c r="L2056" s="31" t="s">
        <v>95</v>
      </c>
    </row>
    <row r="2057" spans="1:12" x14ac:dyDescent="0.2">
      <c r="A2057" t="str">
        <f>VLOOKUP(B2057,StateFIPS!A$2:B$52,2)</f>
        <v>Ohio</v>
      </c>
      <c r="B2057">
        <f t="shared" si="33"/>
        <v>39</v>
      </c>
      <c r="C2057" s="31" t="s">
        <v>1437</v>
      </c>
      <c r="D2057" s="31" t="s">
        <v>3285</v>
      </c>
      <c r="E2057" s="31" t="s">
        <v>3299</v>
      </c>
      <c r="F2057" s="31" t="s">
        <v>3300</v>
      </c>
      <c r="G2057" s="33">
        <v>2005.33871680167</v>
      </c>
      <c r="H2057" s="31" t="s">
        <v>94</v>
      </c>
      <c r="I2057" s="33">
        <v>142.22260402848701</v>
      </c>
      <c r="J2057" s="33">
        <v>14.1</v>
      </c>
      <c r="K2057" s="31" t="s">
        <v>94</v>
      </c>
      <c r="L2057" s="31" t="s">
        <v>95</v>
      </c>
    </row>
    <row r="2058" spans="1:12" x14ac:dyDescent="0.2">
      <c r="A2058" t="str">
        <f>VLOOKUP(B2058,StateFIPS!A$2:B$52,2)</f>
        <v>Ohio</v>
      </c>
      <c r="B2058">
        <f t="shared" si="33"/>
        <v>39</v>
      </c>
      <c r="C2058" s="31" t="s">
        <v>1604</v>
      </c>
      <c r="D2058" s="31" t="s">
        <v>3285</v>
      </c>
      <c r="E2058" s="31" t="s">
        <v>3299</v>
      </c>
      <c r="F2058" s="31" t="s">
        <v>3300</v>
      </c>
      <c r="G2058" s="33">
        <v>7530.46811549207</v>
      </c>
      <c r="H2058" s="31" t="s">
        <v>94</v>
      </c>
      <c r="I2058" s="33">
        <v>534.07575287177804</v>
      </c>
      <c r="J2058" s="33">
        <v>14.1</v>
      </c>
      <c r="K2058" s="31" t="s">
        <v>94</v>
      </c>
      <c r="L2058" s="31" t="s">
        <v>95</v>
      </c>
    </row>
    <row r="2059" spans="1:12" x14ac:dyDescent="0.2">
      <c r="A2059" t="str">
        <f>VLOOKUP(B2059,StateFIPS!A$2:B$52,2)</f>
        <v>Ohio</v>
      </c>
      <c r="B2059">
        <f t="shared" si="33"/>
        <v>39</v>
      </c>
      <c r="C2059" s="31" t="s">
        <v>1594</v>
      </c>
      <c r="D2059" s="31" t="s">
        <v>3285</v>
      </c>
      <c r="E2059" s="31" t="s">
        <v>3299</v>
      </c>
      <c r="F2059" s="31" t="s">
        <v>3300</v>
      </c>
      <c r="G2059" s="33">
        <v>10361.690624029799</v>
      </c>
      <c r="H2059" s="31" t="s">
        <v>94</v>
      </c>
      <c r="I2059" s="33">
        <v>734.87167546310604</v>
      </c>
      <c r="J2059" s="33">
        <v>14.1</v>
      </c>
      <c r="K2059" s="31" t="s">
        <v>94</v>
      </c>
      <c r="L2059" s="31" t="s">
        <v>95</v>
      </c>
    </row>
    <row r="2060" spans="1:12" x14ac:dyDescent="0.2">
      <c r="A2060" t="str">
        <f>VLOOKUP(B2060,StateFIPS!A$2:B$52,2)</f>
        <v>Ohio</v>
      </c>
      <c r="B2060">
        <f t="shared" si="33"/>
        <v>39</v>
      </c>
      <c r="C2060" s="31" t="s">
        <v>1643</v>
      </c>
      <c r="D2060" s="31" t="s">
        <v>3285</v>
      </c>
      <c r="E2060" s="31" t="s">
        <v>3299</v>
      </c>
      <c r="F2060" s="31" t="s">
        <v>3300</v>
      </c>
      <c r="G2060" s="33">
        <v>6392.14153989443</v>
      </c>
      <c r="H2060" s="31" t="s">
        <v>94</v>
      </c>
      <c r="I2060" s="33">
        <v>453.34337162371901</v>
      </c>
      <c r="J2060" s="33">
        <v>14.1</v>
      </c>
      <c r="K2060" s="31" t="s">
        <v>94</v>
      </c>
      <c r="L2060" s="31" t="s">
        <v>95</v>
      </c>
    </row>
    <row r="2061" spans="1:12" x14ac:dyDescent="0.2">
      <c r="A2061" t="str">
        <f>VLOOKUP(B2061,StateFIPS!A$2:B$52,2)</f>
        <v>Ohio</v>
      </c>
      <c r="B2061">
        <f t="shared" si="33"/>
        <v>39</v>
      </c>
      <c r="C2061" s="31" t="s">
        <v>1428</v>
      </c>
      <c r="D2061" s="31" t="s">
        <v>3285</v>
      </c>
      <c r="E2061" s="31" t="s">
        <v>3299</v>
      </c>
      <c r="F2061" s="31" t="s">
        <v>3300</v>
      </c>
      <c r="G2061" s="33">
        <v>2005.33871680167</v>
      </c>
      <c r="H2061" s="31" t="s">
        <v>94</v>
      </c>
      <c r="I2061" s="33">
        <v>142.22260402848701</v>
      </c>
      <c r="J2061" s="33">
        <v>14.1</v>
      </c>
      <c r="K2061" s="31" t="s">
        <v>94</v>
      </c>
      <c r="L2061" s="31" t="s">
        <v>95</v>
      </c>
    </row>
    <row r="2062" spans="1:12" x14ac:dyDescent="0.2">
      <c r="A2062" t="str">
        <f>VLOOKUP(B2062,StateFIPS!A$2:B$52,2)</f>
        <v>Ohio</v>
      </c>
      <c r="B2062">
        <f t="shared" si="33"/>
        <v>39</v>
      </c>
      <c r="C2062" s="31" t="s">
        <v>1633</v>
      </c>
      <c r="D2062" s="31" t="s">
        <v>3285</v>
      </c>
      <c r="E2062" s="31" t="s">
        <v>3299</v>
      </c>
      <c r="F2062" s="31" t="s">
        <v>3300</v>
      </c>
      <c r="G2062" s="33">
        <v>2005.33871680167</v>
      </c>
      <c r="H2062" s="31" t="s">
        <v>94</v>
      </c>
      <c r="I2062" s="33">
        <v>142.22260402848701</v>
      </c>
      <c r="J2062" s="33">
        <v>14.1</v>
      </c>
      <c r="K2062" s="31" t="s">
        <v>94</v>
      </c>
      <c r="L2062" s="31" t="s">
        <v>95</v>
      </c>
    </row>
    <row r="2063" spans="1:12" x14ac:dyDescent="0.2">
      <c r="A2063" t="str">
        <f>VLOOKUP(B2063,StateFIPS!A$2:B$52,2)</f>
        <v>Ohio</v>
      </c>
      <c r="B2063">
        <f t="shared" si="33"/>
        <v>39</v>
      </c>
      <c r="C2063" s="31" t="s">
        <v>1624</v>
      </c>
      <c r="D2063" s="31" t="s">
        <v>3285</v>
      </c>
      <c r="E2063" s="31" t="s">
        <v>3299</v>
      </c>
      <c r="F2063" s="31" t="s">
        <v>3300</v>
      </c>
      <c r="G2063" s="33">
        <v>4582.4941633033204</v>
      </c>
      <c r="H2063" s="31" t="s">
        <v>94</v>
      </c>
      <c r="I2063" s="33">
        <v>324.99958604988097</v>
      </c>
      <c r="J2063" s="33">
        <v>14.1</v>
      </c>
      <c r="K2063" s="31" t="s">
        <v>94</v>
      </c>
      <c r="L2063" s="31" t="s">
        <v>95</v>
      </c>
    </row>
    <row r="2064" spans="1:12" x14ac:dyDescent="0.2">
      <c r="A2064" t="str">
        <f>VLOOKUP(B2064,StateFIPS!A$2:B$52,2)</f>
        <v>Ohio</v>
      </c>
      <c r="B2064">
        <f t="shared" si="33"/>
        <v>39</v>
      </c>
      <c r="C2064" s="31" t="s">
        <v>2271</v>
      </c>
      <c r="D2064" s="31" t="s">
        <v>3285</v>
      </c>
      <c r="E2064" s="31" t="s">
        <v>3299</v>
      </c>
      <c r="F2064" s="31" t="s">
        <v>3300</v>
      </c>
      <c r="G2064" s="33">
        <v>2831.2225085377199</v>
      </c>
      <c r="H2064" s="31" t="s">
        <v>94</v>
      </c>
      <c r="I2064" s="33">
        <v>200.79592259132701</v>
      </c>
      <c r="J2064" s="33">
        <v>14.1</v>
      </c>
      <c r="K2064" s="31" t="s">
        <v>94</v>
      </c>
      <c r="L2064" s="31" t="s">
        <v>95</v>
      </c>
    </row>
    <row r="2065" spans="1:12" x14ac:dyDescent="0.2">
      <c r="A2065" t="str">
        <f>VLOOKUP(B2065,StateFIPS!A$2:B$52,2)</f>
        <v>Ohio</v>
      </c>
      <c r="B2065">
        <f t="shared" si="33"/>
        <v>39</v>
      </c>
      <c r="C2065" s="31" t="s">
        <v>2248</v>
      </c>
      <c r="D2065" s="31" t="s">
        <v>3285</v>
      </c>
      <c r="E2065" s="31" t="s">
        <v>3299</v>
      </c>
      <c r="F2065" s="31" t="s">
        <v>3300</v>
      </c>
      <c r="G2065" s="33">
        <v>2005.33871680167</v>
      </c>
      <c r="H2065" s="31" t="s">
        <v>94</v>
      </c>
      <c r="I2065" s="33">
        <v>142.22260402848701</v>
      </c>
      <c r="J2065" s="33">
        <v>14.1</v>
      </c>
      <c r="K2065" s="31" t="s">
        <v>94</v>
      </c>
      <c r="L2065" s="31" t="s">
        <v>95</v>
      </c>
    </row>
    <row r="2066" spans="1:12" x14ac:dyDescent="0.2">
      <c r="A2066" t="str">
        <f>VLOOKUP(B2066,StateFIPS!A$2:B$52,2)</f>
        <v>Ohio</v>
      </c>
      <c r="B2066">
        <f t="shared" si="33"/>
        <v>39</v>
      </c>
      <c r="C2066" s="31" t="s">
        <v>2269</v>
      </c>
      <c r="D2066" s="31" t="s">
        <v>3285</v>
      </c>
      <c r="E2066" s="31" t="s">
        <v>3299</v>
      </c>
      <c r="F2066" s="31" t="s">
        <v>3300</v>
      </c>
      <c r="G2066" s="33">
        <v>2005.33871680167</v>
      </c>
      <c r="H2066" s="31" t="s">
        <v>94</v>
      </c>
      <c r="I2066" s="33">
        <v>142.22260402848701</v>
      </c>
      <c r="J2066" s="33">
        <v>14.1</v>
      </c>
      <c r="K2066" s="31" t="s">
        <v>94</v>
      </c>
      <c r="L2066" s="31" t="s">
        <v>95</v>
      </c>
    </row>
    <row r="2067" spans="1:12" x14ac:dyDescent="0.2">
      <c r="A2067" t="str">
        <f>VLOOKUP(B2067,StateFIPS!A$2:B$52,2)</f>
        <v>Ohio</v>
      </c>
      <c r="B2067">
        <f t="shared" si="33"/>
        <v>39</v>
      </c>
      <c r="C2067" s="31" t="s">
        <v>2179</v>
      </c>
      <c r="D2067" s="31" t="s">
        <v>3285</v>
      </c>
      <c r="E2067" s="31" t="s">
        <v>3299</v>
      </c>
      <c r="F2067" s="31" t="s">
        <v>3300</v>
      </c>
      <c r="G2067" s="33">
        <v>2005.33871680167</v>
      </c>
      <c r="H2067" s="31" t="s">
        <v>94</v>
      </c>
      <c r="I2067" s="33">
        <v>142.22260402848701</v>
      </c>
      <c r="J2067" s="33">
        <v>14.1</v>
      </c>
      <c r="K2067" s="31" t="s">
        <v>94</v>
      </c>
      <c r="L2067" s="31" t="s">
        <v>95</v>
      </c>
    </row>
    <row r="2068" spans="1:12" x14ac:dyDescent="0.2">
      <c r="A2068" t="str">
        <f>VLOOKUP(B2068,StateFIPS!A$2:B$52,2)</f>
        <v>Ohio</v>
      </c>
      <c r="B2068">
        <f t="shared" si="33"/>
        <v>39</v>
      </c>
      <c r="C2068" s="31" t="s">
        <v>2174</v>
      </c>
      <c r="D2068" s="31" t="s">
        <v>3285</v>
      </c>
      <c r="E2068" s="31" t="s">
        <v>3299</v>
      </c>
      <c r="F2068" s="31" t="s">
        <v>3300</v>
      </c>
      <c r="G2068" s="33">
        <v>1984.7745420676799</v>
      </c>
      <c r="H2068" s="31" t="s">
        <v>94</v>
      </c>
      <c r="I2068" s="33">
        <v>140.76415191969301</v>
      </c>
      <c r="J2068" s="33">
        <v>14.1</v>
      </c>
      <c r="K2068" s="31" t="s">
        <v>94</v>
      </c>
      <c r="L2068" s="31" t="s">
        <v>95</v>
      </c>
    </row>
    <row r="2069" spans="1:12" x14ac:dyDescent="0.2">
      <c r="A2069" t="str">
        <f>VLOOKUP(B2069,StateFIPS!A$2:B$52,2)</f>
        <v>Ohio</v>
      </c>
      <c r="B2069">
        <f t="shared" si="33"/>
        <v>39</v>
      </c>
      <c r="C2069" s="31" t="s">
        <v>2182</v>
      </c>
      <c r="D2069" s="31" t="s">
        <v>3285</v>
      </c>
      <c r="E2069" s="31" t="s">
        <v>3299</v>
      </c>
      <c r="F2069" s="31" t="s">
        <v>3300</v>
      </c>
      <c r="G2069" s="33">
        <v>2005.33871680167</v>
      </c>
      <c r="H2069" s="31" t="s">
        <v>94</v>
      </c>
      <c r="I2069" s="33">
        <v>142.22260402848701</v>
      </c>
      <c r="J2069" s="33">
        <v>14.1</v>
      </c>
      <c r="K2069" s="31" t="s">
        <v>94</v>
      </c>
      <c r="L2069" s="31" t="s">
        <v>95</v>
      </c>
    </row>
    <row r="2070" spans="1:12" x14ac:dyDescent="0.2">
      <c r="A2070" t="str">
        <f>VLOOKUP(B2070,StateFIPS!A$2:B$52,2)</f>
        <v>Ohio</v>
      </c>
      <c r="B2070">
        <f t="shared" si="33"/>
        <v>39</v>
      </c>
      <c r="C2070" s="31" t="s">
        <v>2198</v>
      </c>
      <c r="D2070" s="31" t="s">
        <v>3285</v>
      </c>
      <c r="E2070" s="31" t="s">
        <v>3299</v>
      </c>
      <c r="F2070" s="31" t="s">
        <v>3300</v>
      </c>
      <c r="G2070" s="33">
        <v>2005.33871680167</v>
      </c>
      <c r="H2070" s="31" t="s">
        <v>94</v>
      </c>
      <c r="I2070" s="33">
        <v>142.22260402848701</v>
      </c>
      <c r="J2070" s="33">
        <v>14.1</v>
      </c>
      <c r="K2070" s="31" t="s">
        <v>94</v>
      </c>
      <c r="L2070" s="31" t="s">
        <v>95</v>
      </c>
    </row>
    <row r="2071" spans="1:12" x14ac:dyDescent="0.2">
      <c r="A2071" t="str">
        <f>VLOOKUP(B2071,StateFIPS!A$2:B$52,2)</f>
        <v>Ohio</v>
      </c>
      <c r="B2071">
        <f t="shared" si="33"/>
        <v>39</v>
      </c>
      <c r="C2071" s="31" t="s">
        <v>2184</v>
      </c>
      <c r="D2071" s="31" t="s">
        <v>3285</v>
      </c>
      <c r="E2071" s="31" t="s">
        <v>3299</v>
      </c>
      <c r="F2071" s="31" t="s">
        <v>3300</v>
      </c>
      <c r="G2071" s="33">
        <v>2005.33871680167</v>
      </c>
      <c r="H2071" s="31" t="s">
        <v>94</v>
      </c>
      <c r="I2071" s="33">
        <v>142.22260402848701</v>
      </c>
      <c r="J2071" s="33">
        <v>14.1</v>
      </c>
      <c r="K2071" s="31" t="s">
        <v>94</v>
      </c>
      <c r="L2071" s="31" t="s">
        <v>95</v>
      </c>
    </row>
    <row r="2072" spans="1:12" x14ac:dyDescent="0.2">
      <c r="A2072" t="str">
        <f>VLOOKUP(B2072,StateFIPS!A$2:B$52,2)</f>
        <v>Ohio</v>
      </c>
      <c r="B2072">
        <f t="shared" si="33"/>
        <v>39</v>
      </c>
      <c r="C2072" s="31" t="s">
        <v>2213</v>
      </c>
      <c r="D2072" s="31" t="s">
        <v>3285</v>
      </c>
      <c r="E2072" s="31" t="s">
        <v>3299</v>
      </c>
      <c r="F2072" s="31" t="s">
        <v>3300</v>
      </c>
      <c r="G2072" s="33">
        <v>2005.33871680167</v>
      </c>
      <c r="H2072" s="31" t="s">
        <v>94</v>
      </c>
      <c r="I2072" s="33">
        <v>142.22260402848701</v>
      </c>
      <c r="J2072" s="33">
        <v>14.1</v>
      </c>
      <c r="K2072" s="31" t="s">
        <v>94</v>
      </c>
      <c r="L2072" s="31" t="s">
        <v>95</v>
      </c>
    </row>
    <row r="2073" spans="1:12" x14ac:dyDescent="0.2">
      <c r="A2073" t="str">
        <f>VLOOKUP(B2073,StateFIPS!A$2:B$52,2)</f>
        <v>Ohio</v>
      </c>
      <c r="B2073">
        <f t="shared" si="33"/>
        <v>39</v>
      </c>
      <c r="C2073" s="31" t="s">
        <v>2161</v>
      </c>
      <c r="D2073" s="31" t="s">
        <v>3285</v>
      </c>
      <c r="E2073" s="31" t="s">
        <v>3299</v>
      </c>
      <c r="F2073" s="31" t="s">
        <v>3300</v>
      </c>
      <c r="G2073" s="33">
        <v>7530.46811549207</v>
      </c>
      <c r="H2073" s="31" t="s">
        <v>94</v>
      </c>
      <c r="I2073" s="33">
        <v>534.07575287177804</v>
      </c>
      <c r="J2073" s="33">
        <v>14.1</v>
      </c>
      <c r="K2073" s="31" t="s">
        <v>94</v>
      </c>
      <c r="L2073" s="31" t="s">
        <v>95</v>
      </c>
    </row>
    <row r="2074" spans="1:12" x14ac:dyDescent="0.2">
      <c r="A2074" t="str">
        <f>VLOOKUP(B2074,StateFIPS!A$2:B$52,2)</f>
        <v>Ohio</v>
      </c>
      <c r="B2074">
        <f t="shared" si="33"/>
        <v>39</v>
      </c>
      <c r="C2074" s="31" t="s">
        <v>1430</v>
      </c>
      <c r="D2074" s="31" t="s">
        <v>3285</v>
      </c>
      <c r="E2074" s="31" t="s">
        <v>3299</v>
      </c>
      <c r="F2074" s="31" t="s">
        <v>3300</v>
      </c>
      <c r="G2074" s="33">
        <v>2005.33871680167</v>
      </c>
      <c r="H2074" s="31" t="s">
        <v>94</v>
      </c>
      <c r="I2074" s="33">
        <v>142.22260402848701</v>
      </c>
      <c r="J2074" s="33">
        <v>14.1</v>
      </c>
      <c r="K2074" s="31" t="s">
        <v>94</v>
      </c>
      <c r="L2074" s="31" t="s">
        <v>95</v>
      </c>
    </row>
    <row r="2075" spans="1:12" x14ac:dyDescent="0.2">
      <c r="A2075" t="str">
        <f>VLOOKUP(B2075,StateFIPS!A$2:B$52,2)</f>
        <v>Ohio</v>
      </c>
      <c r="B2075">
        <f t="shared" si="33"/>
        <v>39</v>
      </c>
      <c r="C2075" s="31" t="s">
        <v>1431</v>
      </c>
      <c r="D2075" s="31" t="s">
        <v>3285</v>
      </c>
      <c r="E2075" s="31" t="s">
        <v>3299</v>
      </c>
      <c r="F2075" s="31" t="s">
        <v>3300</v>
      </c>
      <c r="G2075" s="33">
        <v>2005.33871680167</v>
      </c>
      <c r="H2075" s="31" t="s">
        <v>94</v>
      </c>
      <c r="I2075" s="33">
        <v>142.22260402848701</v>
      </c>
      <c r="J2075" s="33">
        <v>14.1</v>
      </c>
      <c r="K2075" s="31" t="s">
        <v>94</v>
      </c>
      <c r="L2075" s="31" t="s">
        <v>95</v>
      </c>
    </row>
    <row r="2076" spans="1:12" x14ac:dyDescent="0.2">
      <c r="A2076" t="str">
        <f>VLOOKUP(B2076,StateFIPS!A$2:B$52,2)</f>
        <v>Ohio</v>
      </c>
      <c r="B2076">
        <f t="shared" si="33"/>
        <v>39</v>
      </c>
      <c r="C2076" s="31" t="s">
        <v>1432</v>
      </c>
      <c r="D2076" s="31" t="s">
        <v>3285</v>
      </c>
      <c r="E2076" s="31" t="s">
        <v>3299</v>
      </c>
      <c r="F2076" s="31" t="s">
        <v>3300</v>
      </c>
      <c r="G2076" s="33">
        <v>2005.33871680167</v>
      </c>
      <c r="H2076" s="31" t="s">
        <v>94</v>
      </c>
      <c r="I2076" s="33">
        <v>142.22260402848701</v>
      </c>
      <c r="J2076" s="33">
        <v>14.1</v>
      </c>
      <c r="K2076" s="31" t="s">
        <v>94</v>
      </c>
      <c r="L2076" s="31" t="s">
        <v>95</v>
      </c>
    </row>
    <row r="2077" spans="1:12" x14ac:dyDescent="0.2">
      <c r="A2077" t="str">
        <f>VLOOKUP(B2077,StateFIPS!A$2:B$52,2)</f>
        <v>Ohio</v>
      </c>
      <c r="B2077">
        <f t="shared" si="33"/>
        <v>39</v>
      </c>
      <c r="C2077" s="31" t="s">
        <v>2147</v>
      </c>
      <c r="D2077" s="31" t="s">
        <v>3285</v>
      </c>
      <c r="E2077" s="31" t="s">
        <v>3299</v>
      </c>
      <c r="F2077" s="31" t="s">
        <v>3300</v>
      </c>
      <c r="G2077" s="33">
        <v>3298.2282831418802</v>
      </c>
      <c r="H2077" s="31" t="s">
        <v>94</v>
      </c>
      <c r="I2077" s="33">
        <v>233.916899513608</v>
      </c>
      <c r="J2077" s="33">
        <v>14.1</v>
      </c>
      <c r="K2077" s="31" t="s">
        <v>94</v>
      </c>
      <c r="L2077" s="31" t="s">
        <v>95</v>
      </c>
    </row>
    <row r="2078" spans="1:12" x14ac:dyDescent="0.2">
      <c r="A2078" t="str">
        <f>VLOOKUP(B2078,StateFIPS!A$2:B$52,2)</f>
        <v>Ohio</v>
      </c>
      <c r="B2078">
        <f t="shared" si="33"/>
        <v>39</v>
      </c>
      <c r="C2078" s="31" t="s">
        <v>2171</v>
      </c>
      <c r="D2078" s="31" t="s">
        <v>3285</v>
      </c>
      <c r="E2078" s="31" t="s">
        <v>3299</v>
      </c>
      <c r="F2078" s="31" t="s">
        <v>3300</v>
      </c>
      <c r="G2078" s="33">
        <v>1167.5144365103999</v>
      </c>
      <c r="H2078" s="31" t="s">
        <v>94</v>
      </c>
      <c r="I2078" s="33">
        <v>82.802442305702002</v>
      </c>
      <c r="J2078" s="33">
        <v>14.1</v>
      </c>
      <c r="K2078" s="31" t="s">
        <v>94</v>
      </c>
      <c r="L2078" s="31" t="s">
        <v>95</v>
      </c>
    </row>
    <row r="2079" spans="1:12" x14ac:dyDescent="0.2">
      <c r="A2079" t="str">
        <f>VLOOKUP(B2079,StateFIPS!A$2:B$52,2)</f>
        <v>Ohio</v>
      </c>
      <c r="B2079">
        <f t="shared" si="33"/>
        <v>39</v>
      </c>
      <c r="C2079" s="31" t="s">
        <v>2268</v>
      </c>
      <c r="D2079" s="31" t="s">
        <v>3285</v>
      </c>
      <c r="E2079" s="31" t="s">
        <v>3299</v>
      </c>
      <c r="F2079" s="31" t="s">
        <v>3300</v>
      </c>
      <c r="G2079" s="33">
        <v>2005.33871680167</v>
      </c>
      <c r="H2079" s="31" t="s">
        <v>94</v>
      </c>
      <c r="I2079" s="33">
        <v>142.22260402848701</v>
      </c>
      <c r="J2079" s="33">
        <v>14.1</v>
      </c>
      <c r="K2079" s="31" t="s">
        <v>94</v>
      </c>
      <c r="L2079" s="31" t="s">
        <v>95</v>
      </c>
    </row>
    <row r="2080" spans="1:12" x14ac:dyDescent="0.2">
      <c r="A2080" t="str">
        <f>VLOOKUP(B2080,StateFIPS!A$2:B$52,2)</f>
        <v>Ohio</v>
      </c>
      <c r="B2080">
        <f t="shared" si="33"/>
        <v>39</v>
      </c>
      <c r="C2080" s="31" t="s">
        <v>2230</v>
      </c>
      <c r="D2080" s="31" t="s">
        <v>3285</v>
      </c>
      <c r="E2080" s="31" t="s">
        <v>3299</v>
      </c>
      <c r="F2080" s="31" t="s">
        <v>3300</v>
      </c>
      <c r="G2080" s="33">
        <v>7180.2137845389498</v>
      </c>
      <c r="H2080" s="31" t="s">
        <v>94</v>
      </c>
      <c r="I2080" s="33">
        <v>509.23502018006798</v>
      </c>
      <c r="J2080" s="33">
        <v>14.1</v>
      </c>
      <c r="K2080" s="31" t="s">
        <v>94</v>
      </c>
      <c r="L2080" s="31" t="s">
        <v>95</v>
      </c>
    </row>
    <row r="2081" spans="1:12" x14ac:dyDescent="0.2">
      <c r="A2081" t="str">
        <f>VLOOKUP(B2081,StateFIPS!A$2:B$52,2)</f>
        <v>Ohio</v>
      </c>
      <c r="B2081">
        <f t="shared" si="33"/>
        <v>39</v>
      </c>
      <c r="C2081" s="31" t="s">
        <v>2240</v>
      </c>
      <c r="D2081" s="31" t="s">
        <v>3285</v>
      </c>
      <c r="E2081" s="31" t="s">
        <v>3299</v>
      </c>
      <c r="F2081" s="31" t="s">
        <v>3300</v>
      </c>
      <c r="G2081" s="33">
        <v>6187.8265135051097</v>
      </c>
      <c r="H2081" s="31" t="s">
        <v>94</v>
      </c>
      <c r="I2081" s="33">
        <v>438.85294422022099</v>
      </c>
      <c r="J2081" s="33">
        <v>14.1</v>
      </c>
      <c r="K2081" s="31" t="s">
        <v>94</v>
      </c>
      <c r="L2081" s="31" t="s">
        <v>95</v>
      </c>
    </row>
    <row r="2082" spans="1:12" x14ac:dyDescent="0.2">
      <c r="A2082" t="str">
        <f>VLOOKUP(B2082,StateFIPS!A$2:B$52,2)</f>
        <v>Ohio</v>
      </c>
      <c r="B2082">
        <f t="shared" si="33"/>
        <v>39</v>
      </c>
      <c r="C2082" s="31" t="s">
        <v>2258</v>
      </c>
      <c r="D2082" s="31" t="s">
        <v>3285</v>
      </c>
      <c r="E2082" s="31" t="s">
        <v>3299</v>
      </c>
      <c r="F2082" s="31" t="s">
        <v>3300</v>
      </c>
      <c r="G2082" s="33">
        <v>2005.33871680167</v>
      </c>
      <c r="H2082" s="31" t="s">
        <v>94</v>
      </c>
      <c r="I2082" s="33">
        <v>142.22260402848701</v>
      </c>
      <c r="J2082" s="33">
        <v>14.1</v>
      </c>
      <c r="K2082" s="31" t="s">
        <v>94</v>
      </c>
      <c r="L2082" s="31" t="s">
        <v>95</v>
      </c>
    </row>
    <row r="2083" spans="1:12" x14ac:dyDescent="0.2">
      <c r="A2083" t="str">
        <f>VLOOKUP(B2083,StateFIPS!A$2:B$52,2)</f>
        <v>Ohio</v>
      </c>
      <c r="B2083">
        <f t="shared" si="33"/>
        <v>39</v>
      </c>
      <c r="C2083" s="31" t="s">
        <v>2001</v>
      </c>
      <c r="D2083" s="31" t="s">
        <v>3285</v>
      </c>
      <c r="E2083" s="31" t="s">
        <v>3299</v>
      </c>
      <c r="F2083" s="31" t="s">
        <v>3300</v>
      </c>
      <c r="G2083" s="33">
        <v>9340.1154920831905</v>
      </c>
      <c r="H2083" s="31" t="s">
        <v>94</v>
      </c>
      <c r="I2083" s="33">
        <v>662.41953844561601</v>
      </c>
      <c r="J2083" s="33">
        <v>14.1</v>
      </c>
      <c r="K2083" s="31" t="s">
        <v>94</v>
      </c>
      <c r="L2083" s="31" t="s">
        <v>95</v>
      </c>
    </row>
    <row r="2084" spans="1:12" x14ac:dyDescent="0.2">
      <c r="A2084" t="str">
        <f>VLOOKUP(B2084,StateFIPS!A$2:B$52,2)</f>
        <v>Ohio</v>
      </c>
      <c r="B2084">
        <f t="shared" si="33"/>
        <v>39</v>
      </c>
      <c r="C2084" s="31" t="s">
        <v>2005</v>
      </c>
      <c r="D2084" s="31" t="s">
        <v>3285</v>
      </c>
      <c r="E2084" s="31" t="s">
        <v>3299</v>
      </c>
      <c r="F2084" s="31" t="s">
        <v>3300</v>
      </c>
      <c r="G2084" s="33">
        <v>2005.33871680167</v>
      </c>
      <c r="H2084" s="31" t="s">
        <v>94</v>
      </c>
      <c r="I2084" s="33">
        <v>142.22260402848701</v>
      </c>
      <c r="J2084" s="33">
        <v>14.1</v>
      </c>
      <c r="K2084" s="31" t="s">
        <v>94</v>
      </c>
      <c r="L2084" s="31" t="s">
        <v>95</v>
      </c>
    </row>
    <row r="2085" spans="1:12" x14ac:dyDescent="0.2">
      <c r="A2085" t="str">
        <f>VLOOKUP(B2085,StateFIPS!A$2:B$52,2)</f>
        <v>Ohio</v>
      </c>
      <c r="B2085">
        <f t="shared" si="33"/>
        <v>39</v>
      </c>
      <c r="C2085" s="31" t="s">
        <v>1986</v>
      </c>
      <c r="D2085" s="31" t="s">
        <v>3285</v>
      </c>
      <c r="E2085" s="31" t="s">
        <v>3299</v>
      </c>
      <c r="F2085" s="31" t="s">
        <v>3300</v>
      </c>
      <c r="G2085" s="33">
        <v>350.25433095312002</v>
      </c>
      <c r="H2085" s="31" t="s">
        <v>94</v>
      </c>
      <c r="I2085" s="33">
        <v>24.840732691710599</v>
      </c>
      <c r="J2085" s="33">
        <v>14.1</v>
      </c>
      <c r="K2085" s="31" t="s">
        <v>94</v>
      </c>
      <c r="L2085" s="31" t="s">
        <v>95</v>
      </c>
    </row>
    <row r="2086" spans="1:12" x14ac:dyDescent="0.2">
      <c r="A2086" t="str">
        <f>VLOOKUP(B2086,StateFIPS!A$2:B$52,2)</f>
        <v>Ohio</v>
      </c>
      <c r="B2086">
        <f t="shared" si="33"/>
        <v>39</v>
      </c>
      <c r="C2086" s="31" t="s">
        <v>1439</v>
      </c>
      <c r="D2086" s="31" t="s">
        <v>3285</v>
      </c>
      <c r="E2086" s="31" t="s">
        <v>3299</v>
      </c>
      <c r="F2086" s="31" t="s">
        <v>3300</v>
      </c>
      <c r="G2086" s="33">
        <v>2005.33871680167</v>
      </c>
      <c r="H2086" s="31" t="s">
        <v>94</v>
      </c>
      <c r="I2086" s="33">
        <v>142.22260402848701</v>
      </c>
      <c r="J2086" s="33">
        <v>14.1</v>
      </c>
      <c r="K2086" s="31" t="s">
        <v>94</v>
      </c>
      <c r="L2086" s="31" t="s">
        <v>95</v>
      </c>
    </row>
    <row r="2087" spans="1:12" x14ac:dyDescent="0.2">
      <c r="A2087" t="str">
        <f>VLOOKUP(B2087,StateFIPS!A$2:B$52,2)</f>
        <v>Ohio</v>
      </c>
      <c r="B2087">
        <f t="shared" si="33"/>
        <v>39</v>
      </c>
      <c r="C2087" s="31" t="s">
        <v>2028</v>
      </c>
      <c r="D2087" s="31" t="s">
        <v>3285</v>
      </c>
      <c r="E2087" s="31" t="s">
        <v>3299</v>
      </c>
      <c r="F2087" s="31" t="s">
        <v>3300</v>
      </c>
      <c r="G2087" s="33">
        <v>846.44796647003898</v>
      </c>
      <c r="H2087" s="31" t="s">
        <v>94</v>
      </c>
      <c r="I2087" s="33">
        <v>60.031770671634</v>
      </c>
      <c r="J2087" s="33">
        <v>14.1</v>
      </c>
      <c r="K2087" s="31" t="s">
        <v>94</v>
      </c>
      <c r="L2087" s="31" t="s">
        <v>95</v>
      </c>
    </row>
    <row r="2088" spans="1:12" x14ac:dyDescent="0.2">
      <c r="A2088" t="str">
        <f>VLOOKUP(B2088,StateFIPS!A$2:B$52,2)</f>
        <v>Ohio</v>
      </c>
      <c r="B2088">
        <f t="shared" si="33"/>
        <v>39</v>
      </c>
      <c r="C2088" s="31" t="s">
        <v>2144</v>
      </c>
      <c r="D2088" s="31" t="s">
        <v>3285</v>
      </c>
      <c r="E2088" s="31" t="s">
        <v>3299</v>
      </c>
      <c r="F2088" s="31" t="s">
        <v>3300</v>
      </c>
      <c r="G2088" s="33">
        <v>2005.33871680167</v>
      </c>
      <c r="H2088" s="31" t="s">
        <v>94</v>
      </c>
      <c r="I2088" s="33">
        <v>142.22260402848701</v>
      </c>
      <c r="J2088" s="33">
        <v>14.1</v>
      </c>
      <c r="K2088" s="31" t="s">
        <v>94</v>
      </c>
      <c r="L2088" s="31" t="s">
        <v>95</v>
      </c>
    </row>
    <row r="2089" spans="1:12" x14ac:dyDescent="0.2">
      <c r="A2089" t="str">
        <f>VLOOKUP(B2089,StateFIPS!A$2:B$52,2)</f>
        <v>Ohio</v>
      </c>
      <c r="B2089">
        <f t="shared" si="33"/>
        <v>39</v>
      </c>
      <c r="C2089" s="31" t="s">
        <v>2010</v>
      </c>
      <c r="D2089" s="31" t="s">
        <v>3285</v>
      </c>
      <c r="E2089" s="31" t="s">
        <v>3299</v>
      </c>
      <c r="F2089" s="31" t="s">
        <v>3300</v>
      </c>
      <c r="G2089" s="33">
        <v>2005.33871680167</v>
      </c>
      <c r="H2089" s="31" t="s">
        <v>94</v>
      </c>
      <c r="I2089" s="33">
        <v>142.22260402848701</v>
      </c>
      <c r="J2089" s="33">
        <v>14.1</v>
      </c>
      <c r="K2089" s="31" t="s">
        <v>94</v>
      </c>
      <c r="L2089" s="31" t="s">
        <v>95</v>
      </c>
    </row>
    <row r="2090" spans="1:12" x14ac:dyDescent="0.2">
      <c r="A2090" t="str">
        <f>VLOOKUP(B2090,StateFIPS!A$2:B$52,2)</f>
        <v>Ohio</v>
      </c>
      <c r="B2090">
        <f t="shared" si="33"/>
        <v>39</v>
      </c>
      <c r="C2090" s="31" t="s">
        <v>1433</v>
      </c>
      <c r="D2090" s="31" t="s">
        <v>3285</v>
      </c>
      <c r="E2090" s="31" t="s">
        <v>3299</v>
      </c>
      <c r="F2090" s="31" t="s">
        <v>3300</v>
      </c>
      <c r="G2090" s="33">
        <v>2005.33871680167</v>
      </c>
      <c r="H2090" s="31" t="s">
        <v>94</v>
      </c>
      <c r="I2090" s="33">
        <v>142.22260402848701</v>
      </c>
      <c r="J2090" s="33">
        <v>14.1</v>
      </c>
      <c r="K2090" s="31" t="s">
        <v>94</v>
      </c>
      <c r="L2090" s="31" t="s">
        <v>95</v>
      </c>
    </row>
    <row r="2091" spans="1:12" x14ac:dyDescent="0.2">
      <c r="A2091" t="str">
        <f>VLOOKUP(B2091,StateFIPS!A$2:B$52,2)</f>
        <v>Ohio</v>
      </c>
      <c r="B2091">
        <f t="shared" si="33"/>
        <v>39</v>
      </c>
      <c r="C2091" s="31" t="s">
        <v>1955</v>
      </c>
      <c r="D2091" s="31" t="s">
        <v>3285</v>
      </c>
      <c r="E2091" s="31" t="s">
        <v>3299</v>
      </c>
      <c r="F2091" s="31" t="s">
        <v>3300</v>
      </c>
      <c r="G2091" s="33">
        <v>2005.33871680167</v>
      </c>
      <c r="H2091" s="31" t="s">
        <v>94</v>
      </c>
      <c r="I2091" s="33">
        <v>142.22260402848701</v>
      </c>
      <c r="J2091" s="33">
        <v>14.1</v>
      </c>
      <c r="K2091" s="31" t="s">
        <v>94</v>
      </c>
      <c r="L2091" s="31" t="s">
        <v>95</v>
      </c>
    </row>
    <row r="2092" spans="1:12" x14ac:dyDescent="0.2">
      <c r="A2092" t="str">
        <f>VLOOKUP(B2092,StateFIPS!A$2:B$52,2)</f>
        <v>Ohio</v>
      </c>
      <c r="B2092">
        <f t="shared" si="33"/>
        <v>39</v>
      </c>
      <c r="C2092" s="31" t="s">
        <v>1945</v>
      </c>
      <c r="D2092" s="31" t="s">
        <v>3285</v>
      </c>
      <c r="E2092" s="31" t="s">
        <v>3299</v>
      </c>
      <c r="F2092" s="31" t="s">
        <v>3300</v>
      </c>
      <c r="G2092" s="33">
        <v>2005.33871680167</v>
      </c>
      <c r="H2092" s="31" t="s">
        <v>94</v>
      </c>
      <c r="I2092" s="33">
        <v>142.22260402848701</v>
      </c>
      <c r="J2092" s="33">
        <v>14.1</v>
      </c>
      <c r="K2092" s="31" t="s">
        <v>94</v>
      </c>
      <c r="L2092" s="31" t="s">
        <v>95</v>
      </c>
    </row>
    <row r="2093" spans="1:12" x14ac:dyDescent="0.2">
      <c r="A2093" t="str">
        <f>VLOOKUP(B2093,StateFIPS!A$2:B$52,2)</f>
        <v>Ohio</v>
      </c>
      <c r="B2093">
        <f t="shared" si="33"/>
        <v>39</v>
      </c>
      <c r="C2093" s="31" t="s">
        <v>1936</v>
      </c>
      <c r="D2093" s="31" t="s">
        <v>3285</v>
      </c>
      <c r="E2093" s="31" t="s">
        <v>3299</v>
      </c>
      <c r="F2093" s="31" t="s">
        <v>3300</v>
      </c>
      <c r="G2093" s="33">
        <v>2005.33871680167</v>
      </c>
      <c r="H2093" s="31" t="s">
        <v>94</v>
      </c>
      <c r="I2093" s="33">
        <v>142.22260402848701</v>
      </c>
      <c r="J2093" s="33">
        <v>14.1</v>
      </c>
      <c r="K2093" s="31" t="s">
        <v>94</v>
      </c>
      <c r="L2093" s="31" t="s">
        <v>95</v>
      </c>
    </row>
    <row r="2094" spans="1:12" x14ac:dyDescent="0.2">
      <c r="A2094" t="str">
        <f>VLOOKUP(B2094,StateFIPS!A$2:B$52,2)</f>
        <v>Ohio</v>
      </c>
      <c r="B2094">
        <f t="shared" si="33"/>
        <v>39</v>
      </c>
      <c r="C2094" s="31" t="s">
        <v>1979</v>
      </c>
      <c r="D2094" s="31" t="s">
        <v>3285</v>
      </c>
      <c r="E2094" s="31" t="s">
        <v>3299</v>
      </c>
      <c r="F2094" s="31" t="s">
        <v>3300</v>
      </c>
      <c r="G2094" s="33">
        <v>2005.33871680167</v>
      </c>
      <c r="H2094" s="31" t="s">
        <v>94</v>
      </c>
      <c r="I2094" s="33">
        <v>142.22260402848701</v>
      </c>
      <c r="J2094" s="33">
        <v>14.1</v>
      </c>
      <c r="K2094" s="31" t="s">
        <v>94</v>
      </c>
      <c r="L2094" s="31" t="s">
        <v>95</v>
      </c>
    </row>
    <row r="2095" spans="1:12" x14ac:dyDescent="0.2">
      <c r="A2095" t="str">
        <f>VLOOKUP(B2095,StateFIPS!A$2:B$52,2)</f>
        <v>Ohio</v>
      </c>
      <c r="B2095">
        <f t="shared" si="33"/>
        <v>39</v>
      </c>
      <c r="C2095" s="31" t="s">
        <v>1457</v>
      </c>
      <c r="D2095" s="31" t="s">
        <v>3285</v>
      </c>
      <c r="E2095" s="31" t="s">
        <v>3299</v>
      </c>
      <c r="F2095" s="31" t="s">
        <v>3300</v>
      </c>
      <c r="G2095" s="33">
        <v>2005.33871680167</v>
      </c>
      <c r="H2095" s="31" t="s">
        <v>94</v>
      </c>
      <c r="I2095" s="33">
        <v>142.22260402848701</v>
      </c>
      <c r="J2095" s="33">
        <v>14.1</v>
      </c>
      <c r="K2095" s="31" t="s">
        <v>94</v>
      </c>
      <c r="L2095" s="31" t="s">
        <v>95</v>
      </c>
    </row>
    <row r="2096" spans="1:12" x14ac:dyDescent="0.2">
      <c r="A2096" t="str">
        <f>VLOOKUP(B2096,StateFIPS!A$2:B$52,2)</f>
        <v>Ohio</v>
      </c>
      <c r="B2096">
        <f t="shared" si="33"/>
        <v>39</v>
      </c>
      <c r="C2096" s="31" t="s">
        <v>1434</v>
      </c>
      <c r="D2096" s="31" t="s">
        <v>3285</v>
      </c>
      <c r="E2096" s="31" t="s">
        <v>3299</v>
      </c>
      <c r="F2096" s="31" t="s">
        <v>3300</v>
      </c>
      <c r="G2096" s="33">
        <v>2005.33871680167</v>
      </c>
      <c r="H2096" s="31" t="s">
        <v>94</v>
      </c>
      <c r="I2096" s="33">
        <v>142.22260402848701</v>
      </c>
      <c r="J2096" s="33">
        <v>14.1</v>
      </c>
      <c r="K2096" s="31" t="s">
        <v>94</v>
      </c>
      <c r="L2096" s="31" t="s">
        <v>95</v>
      </c>
    </row>
    <row r="2097" spans="1:12" x14ac:dyDescent="0.2">
      <c r="A2097" t="str">
        <f>VLOOKUP(B2097,StateFIPS!A$2:B$52,2)</f>
        <v>Ohio</v>
      </c>
      <c r="B2097">
        <f t="shared" si="33"/>
        <v>39</v>
      </c>
      <c r="C2097" s="31" t="s">
        <v>1972</v>
      </c>
      <c r="D2097" s="31" t="s">
        <v>3285</v>
      </c>
      <c r="E2097" s="31" t="s">
        <v>3299</v>
      </c>
      <c r="F2097" s="31" t="s">
        <v>3300</v>
      </c>
      <c r="G2097" s="33">
        <v>2005.33871680167</v>
      </c>
      <c r="H2097" s="31" t="s">
        <v>94</v>
      </c>
      <c r="I2097" s="33">
        <v>142.22260402848701</v>
      </c>
      <c r="J2097" s="33">
        <v>14.1</v>
      </c>
      <c r="K2097" s="31" t="s">
        <v>94</v>
      </c>
      <c r="L2097" s="31" t="s">
        <v>95</v>
      </c>
    </row>
    <row r="2098" spans="1:12" x14ac:dyDescent="0.2">
      <c r="A2098" t="str">
        <f>VLOOKUP(B2098,StateFIPS!A$2:B$52,2)</f>
        <v>Ohio</v>
      </c>
      <c r="B2098">
        <f t="shared" si="33"/>
        <v>39</v>
      </c>
      <c r="C2098" s="31" t="s">
        <v>1965</v>
      </c>
      <c r="D2098" s="31" t="s">
        <v>3285</v>
      </c>
      <c r="E2098" s="31" t="s">
        <v>3299</v>
      </c>
      <c r="F2098" s="31" t="s">
        <v>3300</v>
      </c>
      <c r="G2098" s="33">
        <v>6304.5779571561498</v>
      </c>
      <c r="H2098" s="31" t="s">
        <v>94</v>
      </c>
      <c r="I2098" s="33">
        <v>447.13318845079101</v>
      </c>
      <c r="J2098" s="33">
        <v>14.1</v>
      </c>
      <c r="K2098" s="31" t="s">
        <v>94</v>
      </c>
      <c r="L2098" s="31" t="s">
        <v>95</v>
      </c>
    </row>
    <row r="2099" spans="1:12" x14ac:dyDescent="0.2">
      <c r="A2099" t="str">
        <f>VLOOKUP(B2099,StateFIPS!A$2:B$52,2)</f>
        <v>Ohio</v>
      </c>
      <c r="B2099">
        <f t="shared" si="33"/>
        <v>39</v>
      </c>
      <c r="C2099" s="31" t="s">
        <v>2113</v>
      </c>
      <c r="D2099" s="31" t="s">
        <v>3285</v>
      </c>
      <c r="E2099" s="31" t="s">
        <v>3299</v>
      </c>
      <c r="F2099" s="31" t="s">
        <v>3300</v>
      </c>
      <c r="G2099" s="33">
        <v>2005.33871680167</v>
      </c>
      <c r="H2099" s="31" t="s">
        <v>94</v>
      </c>
      <c r="I2099" s="33">
        <v>142.22260402848701</v>
      </c>
      <c r="J2099" s="33">
        <v>14.1</v>
      </c>
      <c r="K2099" s="31" t="s">
        <v>94</v>
      </c>
      <c r="L2099" s="31" t="s">
        <v>95</v>
      </c>
    </row>
    <row r="2100" spans="1:12" x14ac:dyDescent="0.2">
      <c r="A2100" t="str">
        <f>VLOOKUP(B2100,StateFIPS!A$2:B$52,2)</f>
        <v>Ohio</v>
      </c>
      <c r="B2100">
        <f t="shared" si="33"/>
        <v>39</v>
      </c>
      <c r="C2100" s="31" t="s">
        <v>2103</v>
      </c>
      <c r="D2100" s="31" t="s">
        <v>3285</v>
      </c>
      <c r="E2100" s="31" t="s">
        <v>3299</v>
      </c>
      <c r="F2100" s="31" t="s">
        <v>3300</v>
      </c>
      <c r="G2100" s="33">
        <v>1897.2109593294001</v>
      </c>
      <c r="H2100" s="31" t="s">
        <v>94</v>
      </c>
      <c r="I2100" s="33">
        <v>134.553968746766</v>
      </c>
      <c r="J2100" s="33">
        <v>14.1</v>
      </c>
      <c r="K2100" s="31" t="s">
        <v>94</v>
      </c>
      <c r="L2100" s="31" t="s">
        <v>95</v>
      </c>
    </row>
    <row r="2101" spans="1:12" x14ac:dyDescent="0.2">
      <c r="A2101" t="str">
        <f>VLOOKUP(B2101,StateFIPS!A$2:B$52,2)</f>
        <v>Ohio</v>
      </c>
      <c r="B2101">
        <f t="shared" si="33"/>
        <v>39</v>
      </c>
      <c r="C2101" s="31" t="s">
        <v>2094</v>
      </c>
      <c r="D2101" s="31" t="s">
        <v>3285</v>
      </c>
      <c r="E2101" s="31" t="s">
        <v>3299</v>
      </c>
      <c r="F2101" s="31" t="s">
        <v>3300</v>
      </c>
      <c r="G2101" s="33">
        <v>2005.33871680167</v>
      </c>
      <c r="H2101" s="31" t="s">
        <v>94</v>
      </c>
      <c r="I2101" s="33">
        <v>142.22260402848701</v>
      </c>
      <c r="J2101" s="33">
        <v>14.1</v>
      </c>
      <c r="K2101" s="31" t="s">
        <v>94</v>
      </c>
      <c r="L2101" s="31" t="s">
        <v>95</v>
      </c>
    </row>
    <row r="2102" spans="1:12" x14ac:dyDescent="0.2">
      <c r="A2102" t="str">
        <f>VLOOKUP(B2102,StateFIPS!A$2:B$52,2)</f>
        <v>Oklahoma</v>
      </c>
      <c r="B2102">
        <f t="shared" si="33"/>
        <v>40</v>
      </c>
      <c r="C2102" s="31" t="s">
        <v>2143</v>
      </c>
      <c r="D2102" s="31" t="s">
        <v>3285</v>
      </c>
      <c r="E2102" s="31" t="s">
        <v>3299</v>
      </c>
      <c r="F2102" s="31" t="s">
        <v>3300</v>
      </c>
      <c r="G2102" s="33">
        <v>5746.6258632933504</v>
      </c>
      <c r="H2102" s="31" t="s">
        <v>94</v>
      </c>
      <c r="I2102" s="33">
        <v>407.56211796406802</v>
      </c>
      <c r="J2102" s="33">
        <v>14.1</v>
      </c>
      <c r="K2102" s="31" t="s">
        <v>94</v>
      </c>
      <c r="L2102" s="31" t="s">
        <v>95</v>
      </c>
    </row>
    <row r="2103" spans="1:12" x14ac:dyDescent="0.2">
      <c r="A2103" t="str">
        <f>VLOOKUP(B2103,StateFIPS!A$2:B$52,2)</f>
        <v>Oklahoma</v>
      </c>
      <c r="B2103">
        <f t="shared" si="33"/>
        <v>40</v>
      </c>
      <c r="C2103" s="31" t="s">
        <v>1435</v>
      </c>
      <c r="D2103" s="31" t="s">
        <v>3285</v>
      </c>
      <c r="E2103" s="31" t="s">
        <v>3299</v>
      </c>
      <c r="F2103" s="31" t="s">
        <v>3300</v>
      </c>
      <c r="G2103" s="33">
        <v>1995.31465425126</v>
      </c>
      <c r="H2103" s="31" t="s">
        <v>94</v>
      </c>
      <c r="I2103" s="33">
        <v>141.51167760647201</v>
      </c>
      <c r="J2103" s="33">
        <v>14.1</v>
      </c>
      <c r="K2103" s="31" t="s">
        <v>94</v>
      </c>
      <c r="L2103" s="31" t="s">
        <v>95</v>
      </c>
    </row>
    <row r="2104" spans="1:12" x14ac:dyDescent="0.2">
      <c r="A2104" t="str">
        <f>VLOOKUP(B2104,StateFIPS!A$2:B$52,2)</f>
        <v>Oklahoma</v>
      </c>
      <c r="B2104">
        <f t="shared" si="33"/>
        <v>40</v>
      </c>
      <c r="C2104" s="31" t="s">
        <v>1436</v>
      </c>
      <c r="D2104" s="31" t="s">
        <v>3285</v>
      </c>
      <c r="E2104" s="31" t="s">
        <v>3299</v>
      </c>
      <c r="F2104" s="31" t="s">
        <v>3300</v>
      </c>
      <c r="G2104" s="33">
        <v>3921.8253549076398</v>
      </c>
      <c r="H2104" s="31" t="s">
        <v>94</v>
      </c>
      <c r="I2104" s="33">
        <v>278.14364219203202</v>
      </c>
      <c r="J2104" s="33">
        <v>14.1</v>
      </c>
      <c r="K2104" s="31" t="s">
        <v>94</v>
      </c>
      <c r="L2104" s="31" t="s">
        <v>95</v>
      </c>
    </row>
    <row r="2105" spans="1:12" x14ac:dyDescent="0.2">
      <c r="A2105" t="str">
        <f>VLOOKUP(B2105,StateFIPS!A$2:B$52,2)</f>
        <v>Oklahoma</v>
      </c>
      <c r="B2105">
        <f t="shared" si="33"/>
        <v>40</v>
      </c>
      <c r="C2105" s="31" t="s">
        <v>1450</v>
      </c>
      <c r="D2105" s="31" t="s">
        <v>3285</v>
      </c>
      <c r="E2105" s="31" t="s">
        <v>3299</v>
      </c>
      <c r="F2105" s="31" t="s">
        <v>3300</v>
      </c>
      <c r="G2105" s="33">
        <v>5746.6258632933504</v>
      </c>
      <c r="H2105" s="31" t="s">
        <v>94</v>
      </c>
      <c r="I2105" s="33">
        <v>407.56211796406802</v>
      </c>
      <c r="J2105" s="33">
        <v>14.1</v>
      </c>
      <c r="K2105" s="31" t="s">
        <v>94</v>
      </c>
      <c r="L2105" s="31" t="s">
        <v>95</v>
      </c>
    </row>
    <row r="2106" spans="1:12" x14ac:dyDescent="0.2">
      <c r="A2106" t="str">
        <f>VLOOKUP(B2106,StateFIPS!A$2:B$52,2)</f>
        <v>Oklahoma</v>
      </c>
      <c r="B2106">
        <f t="shared" si="33"/>
        <v>40</v>
      </c>
      <c r="C2106" s="31" t="s">
        <v>1438</v>
      </c>
      <c r="D2106" s="31" t="s">
        <v>3285</v>
      </c>
      <c r="E2106" s="31" t="s">
        <v>3299</v>
      </c>
      <c r="F2106" s="31" t="s">
        <v>3300</v>
      </c>
      <c r="G2106" s="33">
        <v>25044.639108533</v>
      </c>
      <c r="H2106" s="31" t="s">
        <v>94</v>
      </c>
      <c r="I2106" s="33">
        <v>1776.21553961227</v>
      </c>
      <c r="J2106" s="33">
        <v>14.1</v>
      </c>
      <c r="K2106" s="31" t="s">
        <v>94</v>
      </c>
      <c r="L2106" s="31" t="s">
        <v>95</v>
      </c>
    </row>
    <row r="2107" spans="1:12" x14ac:dyDescent="0.2">
      <c r="A2107" t="str">
        <f>VLOOKUP(B2107,StateFIPS!A$2:B$52,2)</f>
        <v>Oklahoma</v>
      </c>
      <c r="B2107">
        <f t="shared" si="33"/>
        <v>40</v>
      </c>
      <c r="C2107" s="31" t="s">
        <v>1427</v>
      </c>
      <c r="D2107" s="31" t="s">
        <v>3285</v>
      </c>
      <c r="E2107" s="31" t="s">
        <v>3299</v>
      </c>
      <c r="F2107" s="31" t="s">
        <v>3300</v>
      </c>
      <c r="G2107" s="33">
        <v>5746.6258632933504</v>
      </c>
      <c r="H2107" s="31" t="s">
        <v>94</v>
      </c>
      <c r="I2107" s="33">
        <v>407.56211796406802</v>
      </c>
      <c r="J2107" s="33">
        <v>14.1</v>
      </c>
      <c r="K2107" s="31" t="s">
        <v>94</v>
      </c>
      <c r="L2107" s="31" t="s">
        <v>95</v>
      </c>
    </row>
    <row r="2108" spans="1:12" x14ac:dyDescent="0.2">
      <c r="A2108" t="str">
        <f>VLOOKUP(B2108,StateFIPS!A$2:B$52,2)</f>
        <v>Oklahoma</v>
      </c>
      <c r="B2108">
        <f t="shared" si="33"/>
        <v>40</v>
      </c>
      <c r="C2108" s="31" t="s">
        <v>2134</v>
      </c>
      <c r="D2108" s="31" t="s">
        <v>3285</v>
      </c>
      <c r="E2108" s="31" t="s">
        <v>3299</v>
      </c>
      <c r="F2108" s="31" t="s">
        <v>3300</v>
      </c>
      <c r="G2108" s="33">
        <v>5746.6258632933504</v>
      </c>
      <c r="H2108" s="31" t="s">
        <v>94</v>
      </c>
      <c r="I2108" s="33">
        <v>407.56211796406802</v>
      </c>
      <c r="J2108" s="33">
        <v>14.1</v>
      </c>
      <c r="K2108" s="31" t="s">
        <v>94</v>
      </c>
      <c r="L2108" s="31" t="s">
        <v>95</v>
      </c>
    </row>
    <row r="2109" spans="1:12" x14ac:dyDescent="0.2">
      <c r="A2109" t="str">
        <f>VLOOKUP(B2109,StateFIPS!A$2:B$52,2)</f>
        <v>Oklahoma</v>
      </c>
      <c r="B2109">
        <f t="shared" si="33"/>
        <v>40</v>
      </c>
      <c r="C2109" s="31" t="s">
        <v>1440</v>
      </c>
      <c r="D2109" s="31" t="s">
        <v>3285</v>
      </c>
      <c r="E2109" s="31" t="s">
        <v>3299</v>
      </c>
      <c r="F2109" s="31" t="s">
        <v>3300</v>
      </c>
      <c r="G2109" s="33">
        <v>5746.6258632933504</v>
      </c>
      <c r="H2109" s="31" t="s">
        <v>94</v>
      </c>
      <c r="I2109" s="33">
        <v>407.56211796406802</v>
      </c>
      <c r="J2109" s="33">
        <v>14.1</v>
      </c>
      <c r="K2109" s="31" t="s">
        <v>94</v>
      </c>
      <c r="L2109" s="31" t="s">
        <v>95</v>
      </c>
    </row>
    <row r="2110" spans="1:12" x14ac:dyDescent="0.2">
      <c r="A2110" t="str">
        <f>VLOOKUP(B2110,StateFIPS!A$2:B$52,2)</f>
        <v>Oklahoma</v>
      </c>
      <c r="B2110">
        <f t="shared" si="33"/>
        <v>40</v>
      </c>
      <c r="C2110" s="31" t="s">
        <v>2125</v>
      </c>
      <c r="D2110" s="31" t="s">
        <v>3285</v>
      </c>
      <c r="E2110" s="31" t="s">
        <v>3299</v>
      </c>
      <c r="F2110" s="31" t="s">
        <v>3300</v>
      </c>
      <c r="G2110" s="33">
        <v>5160.29651961532</v>
      </c>
      <c r="H2110" s="31" t="s">
        <v>94</v>
      </c>
      <c r="I2110" s="33">
        <v>365.97847656846301</v>
      </c>
      <c r="J2110" s="33">
        <v>14.1</v>
      </c>
      <c r="K2110" s="31" t="s">
        <v>94</v>
      </c>
      <c r="L2110" s="31" t="s">
        <v>95</v>
      </c>
    </row>
    <row r="2111" spans="1:12" x14ac:dyDescent="0.2">
      <c r="A2111" t="str">
        <f>VLOOKUP(B2111,StateFIPS!A$2:B$52,2)</f>
        <v>Oklahoma</v>
      </c>
      <c r="B2111">
        <f t="shared" si="33"/>
        <v>40</v>
      </c>
      <c r="C2111" s="31" t="s">
        <v>1441</v>
      </c>
      <c r="D2111" s="31" t="s">
        <v>3285</v>
      </c>
      <c r="E2111" s="31" t="s">
        <v>3299</v>
      </c>
      <c r="F2111" s="31" t="s">
        <v>3300</v>
      </c>
      <c r="G2111" s="33">
        <v>4128.2372156922602</v>
      </c>
      <c r="H2111" s="31" t="s">
        <v>94</v>
      </c>
      <c r="I2111" s="33">
        <v>292.78278125476999</v>
      </c>
      <c r="J2111" s="33">
        <v>14.1</v>
      </c>
      <c r="K2111" s="31" t="s">
        <v>94</v>
      </c>
      <c r="L2111" s="31" t="s">
        <v>95</v>
      </c>
    </row>
    <row r="2112" spans="1:12" x14ac:dyDescent="0.2">
      <c r="A2112" t="str">
        <f>VLOOKUP(B2112,StateFIPS!A$2:B$52,2)</f>
        <v>Oklahoma</v>
      </c>
      <c r="B2112">
        <f t="shared" si="33"/>
        <v>40</v>
      </c>
      <c r="C2112" s="31" t="s">
        <v>2046</v>
      </c>
      <c r="D2112" s="31" t="s">
        <v>3285</v>
      </c>
      <c r="E2112" s="31" t="s">
        <v>3299</v>
      </c>
      <c r="F2112" s="31" t="s">
        <v>3300</v>
      </c>
      <c r="G2112" s="33">
        <v>5746.6258632933504</v>
      </c>
      <c r="H2112" s="31" t="s">
        <v>94</v>
      </c>
      <c r="I2112" s="33">
        <v>407.56211796406802</v>
      </c>
      <c r="J2112" s="33">
        <v>14.1</v>
      </c>
      <c r="K2112" s="31" t="s">
        <v>94</v>
      </c>
      <c r="L2112" s="31" t="s">
        <v>95</v>
      </c>
    </row>
    <row r="2113" spans="1:12" x14ac:dyDescent="0.2">
      <c r="A2113" t="str">
        <f>VLOOKUP(B2113,StateFIPS!A$2:B$52,2)</f>
        <v>Oklahoma</v>
      </c>
      <c r="B2113">
        <f t="shared" si="33"/>
        <v>40</v>
      </c>
      <c r="C2113" s="31" t="s">
        <v>1445</v>
      </c>
      <c r="D2113" s="31" t="s">
        <v>3285</v>
      </c>
      <c r="E2113" s="31" t="s">
        <v>3299</v>
      </c>
      <c r="F2113" s="31" t="s">
        <v>3300</v>
      </c>
      <c r="G2113" s="33">
        <v>5710.72814837429</v>
      </c>
      <c r="H2113" s="31" t="s">
        <v>94</v>
      </c>
      <c r="I2113" s="33">
        <v>405.01618073576498</v>
      </c>
      <c r="J2113" s="33">
        <v>14.1</v>
      </c>
      <c r="K2113" s="31" t="s">
        <v>94</v>
      </c>
      <c r="L2113" s="31" t="s">
        <v>95</v>
      </c>
    </row>
    <row r="2114" spans="1:12" x14ac:dyDescent="0.2">
      <c r="A2114" t="str">
        <f>VLOOKUP(B2114,StateFIPS!A$2:B$52,2)</f>
        <v>Oklahoma</v>
      </c>
      <c r="B2114">
        <f t="shared" si="33"/>
        <v>40</v>
      </c>
      <c r="C2114" s="31" t="s">
        <v>2052</v>
      </c>
      <c r="D2114" s="31" t="s">
        <v>3285</v>
      </c>
      <c r="E2114" s="31" t="s">
        <v>3299</v>
      </c>
      <c r="F2114" s="31" t="s">
        <v>3300</v>
      </c>
      <c r="G2114" s="33">
        <v>5746.6258632933504</v>
      </c>
      <c r="H2114" s="31" t="s">
        <v>94</v>
      </c>
      <c r="I2114" s="33">
        <v>407.56211796406802</v>
      </c>
      <c r="J2114" s="33">
        <v>14.1</v>
      </c>
      <c r="K2114" s="31" t="s">
        <v>94</v>
      </c>
      <c r="L2114" s="31" t="s">
        <v>95</v>
      </c>
    </row>
    <row r="2115" spans="1:12" x14ac:dyDescent="0.2">
      <c r="A2115" t="str">
        <f>VLOOKUP(B2115,StateFIPS!A$2:B$52,2)</f>
        <v>Oklahoma</v>
      </c>
      <c r="B2115">
        <f t="shared" ref="B2115:B2178" si="34">VALUE(LEFT(C2115,2))</f>
        <v>40</v>
      </c>
      <c r="C2115" s="31" t="s">
        <v>1447</v>
      </c>
      <c r="D2115" s="31" t="s">
        <v>3285</v>
      </c>
      <c r="E2115" s="31" t="s">
        <v>3299</v>
      </c>
      <c r="F2115" s="31" t="s">
        <v>3300</v>
      </c>
      <c r="G2115" s="33">
        <v>5746.6258632933504</v>
      </c>
      <c r="H2115" s="31" t="s">
        <v>94</v>
      </c>
      <c r="I2115" s="33">
        <v>407.56211796406802</v>
      </c>
      <c r="J2115" s="33">
        <v>14.1</v>
      </c>
      <c r="K2115" s="31" t="s">
        <v>94</v>
      </c>
      <c r="L2115" s="31" t="s">
        <v>95</v>
      </c>
    </row>
    <row r="2116" spans="1:12" x14ac:dyDescent="0.2">
      <c r="A2116" t="str">
        <f>VLOOKUP(B2116,StateFIPS!A$2:B$52,2)</f>
        <v>Oklahoma</v>
      </c>
      <c r="B2116">
        <f t="shared" si="34"/>
        <v>40</v>
      </c>
      <c r="C2116" s="31" t="s">
        <v>2042</v>
      </c>
      <c r="D2116" s="31" t="s">
        <v>3285</v>
      </c>
      <c r="E2116" s="31" t="s">
        <v>3299</v>
      </c>
      <c r="F2116" s="31" t="s">
        <v>3300</v>
      </c>
      <c r="G2116" s="33">
        <v>5746.6258632933504</v>
      </c>
      <c r="H2116" s="31" t="s">
        <v>94</v>
      </c>
      <c r="I2116" s="33">
        <v>407.56211796406802</v>
      </c>
      <c r="J2116" s="33">
        <v>14.1</v>
      </c>
      <c r="K2116" s="31" t="s">
        <v>94</v>
      </c>
      <c r="L2116" s="31" t="s">
        <v>95</v>
      </c>
    </row>
    <row r="2117" spans="1:12" x14ac:dyDescent="0.2">
      <c r="A2117" t="str">
        <f>VLOOKUP(B2117,StateFIPS!A$2:B$52,2)</f>
        <v>Oklahoma</v>
      </c>
      <c r="B2117">
        <f t="shared" si="34"/>
        <v>40</v>
      </c>
      <c r="C2117" s="31" t="s">
        <v>2071</v>
      </c>
      <c r="D2117" s="31" t="s">
        <v>3285</v>
      </c>
      <c r="E2117" s="31" t="s">
        <v>3299</v>
      </c>
      <c r="F2117" s="31" t="s">
        <v>3300</v>
      </c>
      <c r="G2117" s="33">
        <v>1238.4711647076799</v>
      </c>
      <c r="H2117" s="31" t="s">
        <v>94</v>
      </c>
      <c r="I2117" s="33">
        <v>87.834834376431004</v>
      </c>
      <c r="J2117" s="33">
        <v>14.1</v>
      </c>
      <c r="K2117" s="31" t="s">
        <v>94</v>
      </c>
      <c r="L2117" s="31" t="s">
        <v>95</v>
      </c>
    </row>
    <row r="2118" spans="1:12" x14ac:dyDescent="0.2">
      <c r="A2118" t="str">
        <f>VLOOKUP(B2118,StateFIPS!A$2:B$52,2)</f>
        <v>Oklahoma</v>
      </c>
      <c r="B2118">
        <f t="shared" si="34"/>
        <v>40</v>
      </c>
      <c r="C2118" s="31" t="s">
        <v>1449</v>
      </c>
      <c r="D2118" s="31" t="s">
        <v>3285</v>
      </c>
      <c r="E2118" s="31" t="s">
        <v>3299</v>
      </c>
      <c r="F2118" s="31" t="s">
        <v>3300</v>
      </c>
      <c r="G2118" s="33">
        <v>5746.6258632933504</v>
      </c>
      <c r="H2118" s="31" t="s">
        <v>94</v>
      </c>
      <c r="I2118" s="33">
        <v>407.56211796406802</v>
      </c>
      <c r="J2118" s="33">
        <v>14.1</v>
      </c>
      <c r="K2118" s="31" t="s">
        <v>94</v>
      </c>
      <c r="L2118" s="31" t="s">
        <v>95</v>
      </c>
    </row>
    <row r="2119" spans="1:12" x14ac:dyDescent="0.2">
      <c r="A2119" t="str">
        <f>VLOOKUP(B2119,StateFIPS!A$2:B$52,2)</f>
        <v>Oklahoma</v>
      </c>
      <c r="B2119">
        <f t="shared" si="34"/>
        <v>40</v>
      </c>
      <c r="C2119" s="31" t="s">
        <v>2077</v>
      </c>
      <c r="D2119" s="31" t="s">
        <v>3285</v>
      </c>
      <c r="E2119" s="31" t="s">
        <v>3299</v>
      </c>
      <c r="F2119" s="31" t="s">
        <v>3300</v>
      </c>
      <c r="G2119" s="33">
        <v>5746.6258632933504</v>
      </c>
      <c r="H2119" s="31" t="s">
        <v>94</v>
      </c>
      <c r="I2119" s="33">
        <v>407.56211796406802</v>
      </c>
      <c r="J2119" s="33">
        <v>14.1</v>
      </c>
      <c r="K2119" s="31" t="s">
        <v>94</v>
      </c>
      <c r="L2119" s="31" t="s">
        <v>95</v>
      </c>
    </row>
    <row r="2120" spans="1:12" x14ac:dyDescent="0.2">
      <c r="A2120" t="str">
        <f>VLOOKUP(B2120,StateFIPS!A$2:B$52,2)</f>
        <v>Oklahoma</v>
      </c>
      <c r="B2120">
        <f t="shared" si="34"/>
        <v>40</v>
      </c>
      <c r="C2120" s="31" t="s">
        <v>2070</v>
      </c>
      <c r="D2120" s="31" t="s">
        <v>3285</v>
      </c>
      <c r="E2120" s="31" t="s">
        <v>3299</v>
      </c>
      <c r="F2120" s="31" t="s">
        <v>3300</v>
      </c>
      <c r="G2120" s="33">
        <v>5746.6258632933504</v>
      </c>
      <c r="H2120" s="31" t="s">
        <v>94</v>
      </c>
      <c r="I2120" s="33">
        <v>407.56211796406802</v>
      </c>
      <c r="J2120" s="33">
        <v>14.1</v>
      </c>
      <c r="K2120" s="31" t="s">
        <v>94</v>
      </c>
      <c r="L2120" s="31" t="s">
        <v>95</v>
      </c>
    </row>
    <row r="2121" spans="1:12" x14ac:dyDescent="0.2">
      <c r="A2121" t="str">
        <f>VLOOKUP(B2121,StateFIPS!A$2:B$52,2)</f>
        <v>Oklahoma</v>
      </c>
      <c r="B2121">
        <f t="shared" si="34"/>
        <v>40</v>
      </c>
      <c r="C2121" s="31" t="s">
        <v>2063</v>
      </c>
      <c r="D2121" s="31" t="s">
        <v>3285</v>
      </c>
      <c r="E2121" s="31" t="s">
        <v>3299</v>
      </c>
      <c r="F2121" s="31" t="s">
        <v>3300</v>
      </c>
      <c r="G2121" s="33">
        <v>412.823721569226</v>
      </c>
      <c r="H2121" s="31" t="s">
        <v>94</v>
      </c>
      <c r="I2121" s="33">
        <v>29.278278125477001</v>
      </c>
      <c r="J2121" s="33">
        <v>14.1</v>
      </c>
      <c r="K2121" s="31" t="s">
        <v>94</v>
      </c>
      <c r="L2121" s="31" t="s">
        <v>95</v>
      </c>
    </row>
    <row r="2122" spans="1:12" x14ac:dyDescent="0.2">
      <c r="A2122" t="str">
        <f>VLOOKUP(B2122,StateFIPS!A$2:B$52,2)</f>
        <v>Oklahoma</v>
      </c>
      <c r="B2122">
        <f t="shared" si="34"/>
        <v>40</v>
      </c>
      <c r="C2122" s="31" t="s">
        <v>2062</v>
      </c>
      <c r="D2122" s="31" t="s">
        <v>3285</v>
      </c>
      <c r="E2122" s="31" t="s">
        <v>3299</v>
      </c>
      <c r="F2122" s="31" t="s">
        <v>3300</v>
      </c>
      <c r="G2122" s="33">
        <v>5746.6258632933504</v>
      </c>
      <c r="H2122" s="31" t="s">
        <v>94</v>
      </c>
      <c r="I2122" s="33">
        <v>407.56211796406802</v>
      </c>
      <c r="J2122" s="33">
        <v>14.1</v>
      </c>
      <c r="K2122" s="31" t="s">
        <v>94</v>
      </c>
      <c r="L2122" s="31" t="s">
        <v>95</v>
      </c>
    </row>
    <row r="2123" spans="1:12" x14ac:dyDescent="0.2">
      <c r="A2123" t="str">
        <f>VLOOKUP(B2123,StateFIPS!A$2:B$52,2)</f>
        <v>Oklahoma</v>
      </c>
      <c r="B2123">
        <f t="shared" si="34"/>
        <v>40</v>
      </c>
      <c r="C2123" s="31" t="s">
        <v>1448</v>
      </c>
      <c r="D2123" s="31" t="s">
        <v>3285</v>
      </c>
      <c r="E2123" s="31" t="s">
        <v>3299</v>
      </c>
      <c r="F2123" s="31" t="s">
        <v>3300</v>
      </c>
      <c r="G2123" s="33">
        <v>5746.6258632933504</v>
      </c>
      <c r="H2123" s="31" t="s">
        <v>94</v>
      </c>
      <c r="I2123" s="33">
        <v>407.56211796406802</v>
      </c>
      <c r="J2123" s="33">
        <v>14.1</v>
      </c>
      <c r="K2123" s="31" t="s">
        <v>94</v>
      </c>
      <c r="L2123" s="31" t="s">
        <v>95</v>
      </c>
    </row>
    <row r="2124" spans="1:12" x14ac:dyDescent="0.2">
      <c r="A2124" t="str">
        <f>VLOOKUP(B2124,StateFIPS!A$2:B$52,2)</f>
        <v>Oklahoma</v>
      </c>
      <c r="B2124">
        <f t="shared" si="34"/>
        <v>40</v>
      </c>
      <c r="C2124" s="31" t="s">
        <v>2644</v>
      </c>
      <c r="D2124" s="31" t="s">
        <v>3285</v>
      </c>
      <c r="E2124" s="31" t="s">
        <v>3299</v>
      </c>
      <c r="F2124" s="31" t="s">
        <v>3300</v>
      </c>
      <c r="G2124" s="33">
        <v>5746.6258632933504</v>
      </c>
      <c r="H2124" s="31" t="s">
        <v>94</v>
      </c>
      <c r="I2124" s="33">
        <v>407.56211796406802</v>
      </c>
      <c r="J2124" s="33">
        <v>14.1</v>
      </c>
      <c r="K2124" s="31" t="s">
        <v>94</v>
      </c>
      <c r="L2124" s="31" t="s">
        <v>95</v>
      </c>
    </row>
    <row r="2125" spans="1:12" x14ac:dyDescent="0.2">
      <c r="A2125" t="str">
        <f>VLOOKUP(B2125,StateFIPS!A$2:B$52,2)</f>
        <v>Oklahoma</v>
      </c>
      <c r="B2125">
        <f t="shared" si="34"/>
        <v>40</v>
      </c>
      <c r="C2125" s="31" t="s">
        <v>2581</v>
      </c>
      <c r="D2125" s="31" t="s">
        <v>3285</v>
      </c>
      <c r="E2125" s="31" t="s">
        <v>3299</v>
      </c>
      <c r="F2125" s="31" t="s">
        <v>3300</v>
      </c>
      <c r="G2125" s="33">
        <v>5746.6258632933504</v>
      </c>
      <c r="H2125" s="31" t="s">
        <v>94</v>
      </c>
      <c r="I2125" s="33">
        <v>407.56211796406802</v>
      </c>
      <c r="J2125" s="33">
        <v>14.1</v>
      </c>
      <c r="K2125" s="31" t="s">
        <v>94</v>
      </c>
      <c r="L2125" s="31" t="s">
        <v>95</v>
      </c>
    </row>
    <row r="2126" spans="1:12" x14ac:dyDescent="0.2">
      <c r="A2126" t="str">
        <f>VLOOKUP(B2126,StateFIPS!A$2:B$52,2)</f>
        <v>Oklahoma</v>
      </c>
      <c r="B2126">
        <f t="shared" si="34"/>
        <v>40</v>
      </c>
      <c r="C2126" s="31" t="s">
        <v>2518</v>
      </c>
      <c r="D2126" s="31" t="s">
        <v>3285</v>
      </c>
      <c r="E2126" s="31" t="s">
        <v>3299</v>
      </c>
      <c r="F2126" s="31" t="s">
        <v>3300</v>
      </c>
      <c r="G2126" s="33">
        <v>5746.6258632933504</v>
      </c>
      <c r="H2126" s="31" t="s">
        <v>94</v>
      </c>
      <c r="I2126" s="33">
        <v>407.56211796406802</v>
      </c>
      <c r="J2126" s="33">
        <v>14.1</v>
      </c>
      <c r="K2126" s="31" t="s">
        <v>94</v>
      </c>
      <c r="L2126" s="31" t="s">
        <v>95</v>
      </c>
    </row>
    <row r="2127" spans="1:12" x14ac:dyDescent="0.2">
      <c r="A2127" t="str">
        <f>VLOOKUP(B2127,StateFIPS!A$2:B$52,2)</f>
        <v>Oklahoma</v>
      </c>
      <c r="B2127">
        <f t="shared" si="34"/>
        <v>40</v>
      </c>
      <c r="C2127" s="31" t="s">
        <v>2637</v>
      </c>
      <c r="D2127" s="31" t="s">
        <v>3285</v>
      </c>
      <c r="E2127" s="31" t="s">
        <v>3299</v>
      </c>
      <c r="F2127" s="31" t="s">
        <v>3300</v>
      </c>
      <c r="G2127" s="33">
        <v>2752.1581437948398</v>
      </c>
      <c r="H2127" s="31" t="s">
        <v>94</v>
      </c>
      <c r="I2127" s="33">
        <v>195.18852083651299</v>
      </c>
      <c r="J2127" s="33">
        <v>14.1</v>
      </c>
      <c r="K2127" s="31" t="s">
        <v>94</v>
      </c>
      <c r="L2127" s="31" t="s">
        <v>95</v>
      </c>
    </row>
    <row r="2128" spans="1:12" x14ac:dyDescent="0.2">
      <c r="A2128" t="str">
        <f>VLOOKUP(B2128,StateFIPS!A$2:B$52,2)</f>
        <v>Oklahoma</v>
      </c>
      <c r="B2128">
        <f t="shared" si="34"/>
        <v>40</v>
      </c>
      <c r="C2128" s="31" t="s">
        <v>1446</v>
      </c>
      <c r="D2128" s="31" t="s">
        <v>3285</v>
      </c>
      <c r="E2128" s="31" t="s">
        <v>3299</v>
      </c>
      <c r="F2128" s="31" t="s">
        <v>3300</v>
      </c>
      <c r="G2128" s="33">
        <v>2614.5502366051001</v>
      </c>
      <c r="H2128" s="31" t="s">
        <v>94</v>
      </c>
      <c r="I2128" s="33">
        <v>185.42909479468801</v>
      </c>
      <c r="J2128" s="33">
        <v>14.1</v>
      </c>
      <c r="K2128" s="31" t="s">
        <v>94</v>
      </c>
      <c r="L2128" s="31" t="s">
        <v>95</v>
      </c>
    </row>
    <row r="2129" spans="1:12" x14ac:dyDescent="0.2">
      <c r="A2129" t="str">
        <f>VLOOKUP(B2129,StateFIPS!A$2:B$52,2)</f>
        <v>Oklahoma</v>
      </c>
      <c r="B2129">
        <f t="shared" si="34"/>
        <v>40</v>
      </c>
      <c r="C2129" s="31" t="s">
        <v>1444</v>
      </c>
      <c r="D2129" s="31" t="s">
        <v>3285</v>
      </c>
      <c r="E2129" s="31" t="s">
        <v>3299</v>
      </c>
      <c r="F2129" s="31" t="s">
        <v>3300</v>
      </c>
      <c r="G2129" s="33">
        <v>5746.6258632933504</v>
      </c>
      <c r="H2129" s="31" t="s">
        <v>94</v>
      </c>
      <c r="I2129" s="33">
        <v>407.56211796406802</v>
      </c>
      <c r="J2129" s="33">
        <v>14.1</v>
      </c>
      <c r="K2129" s="31" t="s">
        <v>94</v>
      </c>
      <c r="L2129" s="31" t="s">
        <v>95</v>
      </c>
    </row>
    <row r="2130" spans="1:12" x14ac:dyDescent="0.2">
      <c r="A2130" t="str">
        <f>VLOOKUP(B2130,StateFIPS!A$2:B$52,2)</f>
        <v>Oklahoma</v>
      </c>
      <c r="B2130">
        <f t="shared" si="34"/>
        <v>40</v>
      </c>
      <c r="C2130" s="31" t="s">
        <v>3006</v>
      </c>
      <c r="D2130" s="31" t="s">
        <v>3285</v>
      </c>
      <c r="E2130" s="31" t="s">
        <v>3299</v>
      </c>
      <c r="F2130" s="31" t="s">
        <v>3300</v>
      </c>
      <c r="G2130" s="33">
        <v>5746.6258632933504</v>
      </c>
      <c r="H2130" s="31" t="s">
        <v>94</v>
      </c>
      <c r="I2130" s="33">
        <v>407.56211796406802</v>
      </c>
      <c r="J2130" s="33">
        <v>14.1</v>
      </c>
      <c r="K2130" s="31" t="s">
        <v>94</v>
      </c>
      <c r="L2130" s="31" t="s">
        <v>95</v>
      </c>
    </row>
    <row r="2131" spans="1:12" x14ac:dyDescent="0.2">
      <c r="A2131" t="str">
        <f>VLOOKUP(B2131,StateFIPS!A$2:B$52,2)</f>
        <v>Oklahoma</v>
      </c>
      <c r="B2131">
        <f t="shared" si="34"/>
        <v>40</v>
      </c>
      <c r="C2131" s="31" t="s">
        <v>1407</v>
      </c>
      <c r="D2131" s="31" t="s">
        <v>3285</v>
      </c>
      <c r="E2131" s="31" t="s">
        <v>3299</v>
      </c>
      <c r="F2131" s="31" t="s">
        <v>3300</v>
      </c>
      <c r="G2131" s="33">
        <v>5746.6258632933504</v>
      </c>
      <c r="H2131" s="31" t="s">
        <v>94</v>
      </c>
      <c r="I2131" s="33">
        <v>407.56211796406802</v>
      </c>
      <c r="J2131" s="33">
        <v>14.1</v>
      </c>
      <c r="K2131" s="31" t="s">
        <v>94</v>
      </c>
      <c r="L2131" s="31" t="s">
        <v>95</v>
      </c>
    </row>
    <row r="2132" spans="1:12" x14ac:dyDescent="0.2">
      <c r="A2132" t="str">
        <f>VLOOKUP(B2132,StateFIPS!A$2:B$52,2)</f>
        <v>Oklahoma</v>
      </c>
      <c r="B2132">
        <f t="shared" si="34"/>
        <v>40</v>
      </c>
      <c r="C2132" s="31" t="s">
        <v>1298</v>
      </c>
      <c r="D2132" s="31" t="s">
        <v>3285</v>
      </c>
      <c r="E2132" s="31" t="s">
        <v>3299</v>
      </c>
      <c r="F2132" s="31" t="s">
        <v>3300</v>
      </c>
      <c r="G2132" s="33">
        <v>5091.4925660204499</v>
      </c>
      <c r="H2132" s="31" t="s">
        <v>94</v>
      </c>
      <c r="I2132" s="33">
        <v>361.09876354754999</v>
      </c>
      <c r="J2132" s="33">
        <v>14.1</v>
      </c>
      <c r="K2132" s="31" t="s">
        <v>94</v>
      </c>
      <c r="L2132" s="31" t="s">
        <v>95</v>
      </c>
    </row>
    <row r="2133" spans="1:12" x14ac:dyDescent="0.2">
      <c r="A2133" t="str">
        <f>VLOOKUP(B2133,StateFIPS!A$2:B$52,2)</f>
        <v>Oklahoma</v>
      </c>
      <c r="B2133">
        <f t="shared" si="34"/>
        <v>40</v>
      </c>
      <c r="C2133" s="31" t="s">
        <v>1313</v>
      </c>
      <c r="D2133" s="31" t="s">
        <v>3285</v>
      </c>
      <c r="E2133" s="31" t="s">
        <v>3299</v>
      </c>
      <c r="F2133" s="31" t="s">
        <v>3300</v>
      </c>
      <c r="G2133" s="33">
        <v>5746.6258632933504</v>
      </c>
      <c r="H2133" s="31" t="s">
        <v>94</v>
      </c>
      <c r="I2133" s="33">
        <v>407.56211796406802</v>
      </c>
      <c r="J2133" s="33">
        <v>14.1</v>
      </c>
      <c r="K2133" s="31" t="s">
        <v>94</v>
      </c>
      <c r="L2133" s="31" t="s">
        <v>95</v>
      </c>
    </row>
    <row r="2134" spans="1:12" x14ac:dyDescent="0.2">
      <c r="A2134" t="str">
        <f>VLOOKUP(B2134,StateFIPS!A$2:B$52,2)</f>
        <v>Oklahoma</v>
      </c>
      <c r="B2134">
        <f t="shared" si="34"/>
        <v>40</v>
      </c>
      <c r="C2134" s="31" t="s">
        <v>1314</v>
      </c>
      <c r="D2134" s="31" t="s">
        <v>3285</v>
      </c>
      <c r="E2134" s="31" t="s">
        <v>3299</v>
      </c>
      <c r="F2134" s="31" t="s">
        <v>3300</v>
      </c>
      <c r="G2134" s="33">
        <v>5746.6258632933504</v>
      </c>
      <c r="H2134" s="31" t="s">
        <v>94</v>
      </c>
      <c r="I2134" s="33">
        <v>407.56211796406802</v>
      </c>
      <c r="J2134" s="33">
        <v>14.1</v>
      </c>
      <c r="K2134" s="31" t="s">
        <v>94</v>
      </c>
      <c r="L2134" s="31" t="s">
        <v>95</v>
      </c>
    </row>
    <row r="2135" spans="1:12" x14ac:dyDescent="0.2">
      <c r="A2135" t="str">
        <f>VLOOKUP(B2135,StateFIPS!A$2:B$52,2)</f>
        <v>Oklahoma</v>
      </c>
      <c r="B2135">
        <f t="shared" si="34"/>
        <v>40</v>
      </c>
      <c r="C2135" s="31" t="s">
        <v>2308</v>
      </c>
      <c r="D2135" s="31" t="s">
        <v>3285</v>
      </c>
      <c r="E2135" s="31" t="s">
        <v>3299</v>
      </c>
      <c r="F2135" s="31" t="s">
        <v>3300</v>
      </c>
      <c r="G2135" s="33">
        <v>5746.6258632933504</v>
      </c>
      <c r="H2135" s="31" t="s">
        <v>94</v>
      </c>
      <c r="I2135" s="33">
        <v>407.56211796406802</v>
      </c>
      <c r="J2135" s="33">
        <v>14.1</v>
      </c>
      <c r="K2135" s="31" t="s">
        <v>94</v>
      </c>
      <c r="L2135" s="31" t="s">
        <v>95</v>
      </c>
    </row>
    <row r="2136" spans="1:12" x14ac:dyDescent="0.2">
      <c r="A2136" t="str">
        <f>VLOOKUP(B2136,StateFIPS!A$2:B$52,2)</f>
        <v>Oklahoma</v>
      </c>
      <c r="B2136">
        <f t="shared" si="34"/>
        <v>40</v>
      </c>
      <c r="C2136" s="31" t="s">
        <v>1315</v>
      </c>
      <c r="D2136" s="31" t="s">
        <v>3285</v>
      </c>
      <c r="E2136" s="31" t="s">
        <v>3299</v>
      </c>
      <c r="F2136" s="31" t="s">
        <v>3300</v>
      </c>
      <c r="G2136" s="33">
        <v>550.43162875896803</v>
      </c>
      <c r="H2136" s="31" t="s">
        <v>94</v>
      </c>
      <c r="I2136" s="33">
        <v>39.037704167302699</v>
      </c>
      <c r="J2136" s="33">
        <v>14.1</v>
      </c>
      <c r="K2136" s="31" t="s">
        <v>94</v>
      </c>
      <c r="L2136" s="31" t="s">
        <v>95</v>
      </c>
    </row>
    <row r="2137" spans="1:12" x14ac:dyDescent="0.2">
      <c r="A2137" t="str">
        <f>VLOOKUP(B2137,StateFIPS!A$2:B$52,2)</f>
        <v>Oklahoma</v>
      </c>
      <c r="B2137">
        <f t="shared" si="34"/>
        <v>40</v>
      </c>
      <c r="C2137" s="31" t="s">
        <v>1316</v>
      </c>
      <c r="D2137" s="31" t="s">
        <v>3285</v>
      </c>
      <c r="E2137" s="31" t="s">
        <v>3299</v>
      </c>
      <c r="F2137" s="31" t="s">
        <v>3300</v>
      </c>
      <c r="G2137" s="33">
        <v>5435.5123339948104</v>
      </c>
      <c r="H2137" s="31" t="s">
        <v>94</v>
      </c>
      <c r="I2137" s="33">
        <v>385.49732865211399</v>
      </c>
      <c r="J2137" s="33">
        <v>14.1</v>
      </c>
      <c r="K2137" s="31" t="s">
        <v>94</v>
      </c>
      <c r="L2137" s="31" t="s">
        <v>95</v>
      </c>
    </row>
    <row r="2138" spans="1:12" x14ac:dyDescent="0.2">
      <c r="A2138" t="str">
        <f>VLOOKUP(B2138,StateFIPS!A$2:B$52,2)</f>
        <v>Oklahoma</v>
      </c>
      <c r="B2138">
        <f t="shared" si="34"/>
        <v>40</v>
      </c>
      <c r="C2138" s="31" t="s">
        <v>2299</v>
      </c>
      <c r="D2138" s="31" t="s">
        <v>3285</v>
      </c>
      <c r="E2138" s="31" t="s">
        <v>3299</v>
      </c>
      <c r="F2138" s="31" t="s">
        <v>3300</v>
      </c>
      <c r="G2138" s="33">
        <v>5746.6258632933504</v>
      </c>
      <c r="H2138" s="31" t="s">
        <v>94</v>
      </c>
      <c r="I2138" s="33">
        <v>407.56211796406802</v>
      </c>
      <c r="J2138" s="33">
        <v>14.1</v>
      </c>
      <c r="K2138" s="31" t="s">
        <v>94</v>
      </c>
      <c r="L2138" s="31" t="s">
        <v>95</v>
      </c>
    </row>
    <row r="2139" spans="1:12" x14ac:dyDescent="0.2">
      <c r="A2139" t="str">
        <f>VLOOKUP(B2139,StateFIPS!A$2:B$52,2)</f>
        <v>Oklahoma</v>
      </c>
      <c r="B2139">
        <f t="shared" si="34"/>
        <v>40</v>
      </c>
      <c r="C2139" s="31" t="s">
        <v>1317</v>
      </c>
      <c r="D2139" s="31" t="s">
        <v>3285</v>
      </c>
      <c r="E2139" s="31" t="s">
        <v>3299</v>
      </c>
      <c r="F2139" s="31" t="s">
        <v>3300</v>
      </c>
      <c r="G2139" s="33">
        <v>5746.6258632933504</v>
      </c>
      <c r="H2139" s="31" t="s">
        <v>94</v>
      </c>
      <c r="I2139" s="33">
        <v>407.56211796406802</v>
      </c>
      <c r="J2139" s="33">
        <v>14.1</v>
      </c>
      <c r="K2139" s="31" t="s">
        <v>94</v>
      </c>
      <c r="L2139" s="31" t="s">
        <v>95</v>
      </c>
    </row>
    <row r="2140" spans="1:12" x14ac:dyDescent="0.2">
      <c r="A2140" t="str">
        <f>VLOOKUP(B2140,StateFIPS!A$2:B$52,2)</f>
        <v>Oklahoma</v>
      </c>
      <c r="B2140">
        <f t="shared" si="34"/>
        <v>40</v>
      </c>
      <c r="C2140" s="31" t="s">
        <v>1318</v>
      </c>
      <c r="D2140" s="31" t="s">
        <v>3285</v>
      </c>
      <c r="E2140" s="31" t="s">
        <v>3299</v>
      </c>
      <c r="F2140" s="31" t="s">
        <v>3300</v>
      </c>
      <c r="G2140" s="33">
        <v>5746.6258632933504</v>
      </c>
      <c r="H2140" s="31" t="s">
        <v>94</v>
      </c>
      <c r="I2140" s="33">
        <v>407.56211796406802</v>
      </c>
      <c r="J2140" s="33">
        <v>14.1</v>
      </c>
      <c r="K2140" s="31" t="s">
        <v>94</v>
      </c>
      <c r="L2140" s="31" t="s">
        <v>95</v>
      </c>
    </row>
    <row r="2141" spans="1:12" x14ac:dyDescent="0.2">
      <c r="A2141" t="str">
        <f>VLOOKUP(B2141,StateFIPS!A$2:B$52,2)</f>
        <v>Oklahoma</v>
      </c>
      <c r="B2141">
        <f t="shared" si="34"/>
        <v>40</v>
      </c>
      <c r="C2141" s="31" t="s">
        <v>1319</v>
      </c>
      <c r="D2141" s="31" t="s">
        <v>3285</v>
      </c>
      <c r="E2141" s="31" t="s">
        <v>3299</v>
      </c>
      <c r="F2141" s="31" t="s">
        <v>3300</v>
      </c>
      <c r="G2141" s="33">
        <v>2270.53046863074</v>
      </c>
      <c r="H2141" s="31" t="s">
        <v>94</v>
      </c>
      <c r="I2141" s="33">
        <v>161.03052969012401</v>
      </c>
      <c r="J2141" s="33">
        <v>14.1</v>
      </c>
      <c r="K2141" s="31" t="s">
        <v>94</v>
      </c>
      <c r="L2141" s="31" t="s">
        <v>95</v>
      </c>
    </row>
    <row r="2142" spans="1:12" x14ac:dyDescent="0.2">
      <c r="A2142" t="str">
        <f>VLOOKUP(B2142,StateFIPS!A$2:B$52,2)</f>
        <v>Oklahoma</v>
      </c>
      <c r="B2142">
        <f t="shared" si="34"/>
        <v>40</v>
      </c>
      <c r="C2142" s="31" t="s">
        <v>2456</v>
      </c>
      <c r="D2142" s="31" t="s">
        <v>3285</v>
      </c>
      <c r="E2142" s="31" t="s">
        <v>3299</v>
      </c>
      <c r="F2142" s="31" t="s">
        <v>3300</v>
      </c>
      <c r="G2142" s="33">
        <v>5746.6258632933504</v>
      </c>
      <c r="H2142" s="31" t="s">
        <v>94</v>
      </c>
      <c r="I2142" s="33">
        <v>407.56211796406802</v>
      </c>
      <c r="J2142" s="33">
        <v>14.1</v>
      </c>
      <c r="K2142" s="31" t="s">
        <v>94</v>
      </c>
      <c r="L2142" s="31" t="s">
        <v>95</v>
      </c>
    </row>
    <row r="2143" spans="1:12" x14ac:dyDescent="0.2">
      <c r="A2143" t="str">
        <f>VLOOKUP(B2143,StateFIPS!A$2:B$52,2)</f>
        <v>Oklahoma</v>
      </c>
      <c r="B2143">
        <f t="shared" si="34"/>
        <v>40</v>
      </c>
      <c r="C2143" s="31" t="s">
        <v>1320</v>
      </c>
      <c r="D2143" s="31" t="s">
        <v>3285</v>
      </c>
      <c r="E2143" s="31" t="s">
        <v>3299</v>
      </c>
      <c r="F2143" s="31" t="s">
        <v>3300</v>
      </c>
      <c r="G2143" s="33">
        <v>5746.6258632933504</v>
      </c>
      <c r="H2143" s="31" t="s">
        <v>94</v>
      </c>
      <c r="I2143" s="33">
        <v>407.56211796406802</v>
      </c>
      <c r="J2143" s="33">
        <v>14.1</v>
      </c>
      <c r="K2143" s="31" t="s">
        <v>94</v>
      </c>
      <c r="L2143" s="31" t="s">
        <v>95</v>
      </c>
    </row>
    <row r="2144" spans="1:12" x14ac:dyDescent="0.2">
      <c r="A2144" t="str">
        <f>VLOOKUP(B2144,StateFIPS!A$2:B$52,2)</f>
        <v>Oklahoma</v>
      </c>
      <c r="B2144">
        <f t="shared" si="34"/>
        <v>40</v>
      </c>
      <c r="C2144" s="31" t="s">
        <v>1321</v>
      </c>
      <c r="D2144" s="31" t="s">
        <v>3285</v>
      </c>
      <c r="E2144" s="31" t="s">
        <v>3299</v>
      </c>
      <c r="F2144" s="31" t="s">
        <v>3300</v>
      </c>
      <c r="G2144" s="33">
        <v>5746.6258632933504</v>
      </c>
      <c r="H2144" s="31" t="s">
        <v>94</v>
      </c>
      <c r="I2144" s="33">
        <v>407.56211796406802</v>
      </c>
      <c r="J2144" s="33">
        <v>14.1</v>
      </c>
      <c r="K2144" s="31" t="s">
        <v>94</v>
      </c>
      <c r="L2144" s="31" t="s">
        <v>95</v>
      </c>
    </row>
    <row r="2145" spans="1:12" x14ac:dyDescent="0.2">
      <c r="A2145" t="str">
        <f>VLOOKUP(B2145,StateFIPS!A$2:B$52,2)</f>
        <v>Oklahoma</v>
      </c>
      <c r="B2145">
        <f t="shared" si="34"/>
        <v>40</v>
      </c>
      <c r="C2145" s="31" t="s">
        <v>2440</v>
      </c>
      <c r="D2145" s="31" t="s">
        <v>3285</v>
      </c>
      <c r="E2145" s="31" t="s">
        <v>3299</v>
      </c>
      <c r="F2145" s="31" t="s">
        <v>3300</v>
      </c>
      <c r="G2145" s="33">
        <v>2614.5502366051001</v>
      </c>
      <c r="H2145" s="31" t="s">
        <v>94</v>
      </c>
      <c r="I2145" s="33">
        <v>185.42909479468801</v>
      </c>
      <c r="J2145" s="33">
        <v>14.1</v>
      </c>
      <c r="K2145" s="31" t="s">
        <v>94</v>
      </c>
      <c r="L2145" s="31" t="s">
        <v>95</v>
      </c>
    </row>
    <row r="2146" spans="1:12" x14ac:dyDescent="0.2">
      <c r="A2146" t="str">
        <f>VLOOKUP(B2146,StateFIPS!A$2:B$52,2)</f>
        <v>Oklahoma</v>
      </c>
      <c r="B2146">
        <f t="shared" si="34"/>
        <v>40</v>
      </c>
      <c r="C2146" s="31" t="s">
        <v>2415</v>
      </c>
      <c r="D2146" s="31" t="s">
        <v>3285</v>
      </c>
      <c r="E2146" s="31" t="s">
        <v>3299</v>
      </c>
      <c r="F2146" s="31" t="s">
        <v>3300</v>
      </c>
      <c r="G2146" s="33">
        <v>5746.6258632933504</v>
      </c>
      <c r="H2146" s="31" t="s">
        <v>94</v>
      </c>
      <c r="I2146" s="33">
        <v>407.56211796406802</v>
      </c>
      <c r="J2146" s="33">
        <v>14.1</v>
      </c>
      <c r="K2146" s="31" t="s">
        <v>94</v>
      </c>
      <c r="L2146" s="31" t="s">
        <v>95</v>
      </c>
    </row>
    <row r="2147" spans="1:12" x14ac:dyDescent="0.2">
      <c r="A2147" t="str">
        <f>VLOOKUP(B2147,StateFIPS!A$2:B$52,2)</f>
        <v>Oklahoma</v>
      </c>
      <c r="B2147">
        <f t="shared" si="34"/>
        <v>40</v>
      </c>
      <c r="C2147" s="31" t="s">
        <v>2504</v>
      </c>
      <c r="D2147" s="31" t="s">
        <v>3285</v>
      </c>
      <c r="E2147" s="31" t="s">
        <v>3299</v>
      </c>
      <c r="F2147" s="31" t="s">
        <v>3300</v>
      </c>
      <c r="G2147" s="33">
        <v>5746.6258632933504</v>
      </c>
      <c r="H2147" s="31" t="s">
        <v>94</v>
      </c>
      <c r="I2147" s="33">
        <v>407.56211796406802</v>
      </c>
      <c r="J2147" s="33">
        <v>14.1</v>
      </c>
      <c r="K2147" s="31" t="s">
        <v>94</v>
      </c>
      <c r="L2147" s="31" t="s">
        <v>95</v>
      </c>
    </row>
    <row r="2148" spans="1:12" x14ac:dyDescent="0.2">
      <c r="A2148" t="str">
        <f>VLOOKUP(B2148,StateFIPS!A$2:B$52,2)</f>
        <v>Oklahoma</v>
      </c>
      <c r="B2148">
        <f t="shared" si="34"/>
        <v>40</v>
      </c>
      <c r="C2148" s="31" t="s">
        <v>2405</v>
      </c>
      <c r="D2148" s="31" t="s">
        <v>3285</v>
      </c>
      <c r="E2148" s="31" t="s">
        <v>3299</v>
      </c>
      <c r="F2148" s="31" t="s">
        <v>3300</v>
      </c>
      <c r="G2148" s="33">
        <v>4334.6490764768696</v>
      </c>
      <c r="H2148" s="31" t="s">
        <v>94</v>
      </c>
      <c r="I2148" s="33">
        <v>307.42192031750898</v>
      </c>
      <c r="J2148" s="33">
        <v>14.1</v>
      </c>
      <c r="K2148" s="31" t="s">
        <v>94</v>
      </c>
      <c r="L2148" s="31" t="s">
        <v>95</v>
      </c>
    </row>
    <row r="2149" spans="1:12" x14ac:dyDescent="0.2">
      <c r="A2149" t="str">
        <f>VLOOKUP(B2149,StateFIPS!A$2:B$52,2)</f>
        <v>Oklahoma</v>
      </c>
      <c r="B2149">
        <f t="shared" si="34"/>
        <v>40</v>
      </c>
      <c r="C2149" s="31" t="s">
        <v>2429</v>
      </c>
      <c r="D2149" s="31" t="s">
        <v>3285</v>
      </c>
      <c r="E2149" s="31" t="s">
        <v>3299</v>
      </c>
      <c r="F2149" s="31" t="s">
        <v>3300</v>
      </c>
      <c r="G2149" s="33">
        <v>894.45139673332199</v>
      </c>
      <c r="H2149" s="31" t="s">
        <v>94</v>
      </c>
      <c r="I2149" s="33">
        <v>63.436269271866799</v>
      </c>
      <c r="J2149" s="33">
        <v>14.1</v>
      </c>
      <c r="K2149" s="31" t="s">
        <v>94</v>
      </c>
      <c r="L2149" s="31" t="s">
        <v>95</v>
      </c>
    </row>
    <row r="2150" spans="1:12" x14ac:dyDescent="0.2">
      <c r="A2150" t="str">
        <f>VLOOKUP(B2150,StateFIPS!A$2:B$52,2)</f>
        <v>Oklahoma</v>
      </c>
      <c r="B2150">
        <f t="shared" si="34"/>
        <v>40</v>
      </c>
      <c r="C2150" s="31" t="s">
        <v>1322</v>
      </c>
      <c r="D2150" s="31" t="s">
        <v>3285</v>
      </c>
      <c r="E2150" s="31" t="s">
        <v>3299</v>
      </c>
      <c r="F2150" s="31" t="s">
        <v>3300</v>
      </c>
      <c r="G2150" s="33">
        <v>5746.6258632933504</v>
      </c>
      <c r="H2150" s="31" t="s">
        <v>94</v>
      </c>
      <c r="I2150" s="33">
        <v>407.56211796406802</v>
      </c>
      <c r="J2150" s="33">
        <v>14.1</v>
      </c>
      <c r="K2150" s="31" t="s">
        <v>94</v>
      </c>
      <c r="L2150" s="31" t="s">
        <v>95</v>
      </c>
    </row>
    <row r="2151" spans="1:12" x14ac:dyDescent="0.2">
      <c r="A2151" t="str">
        <f>VLOOKUP(B2151,StateFIPS!A$2:B$52,2)</f>
        <v>Oklahoma</v>
      </c>
      <c r="B2151">
        <f t="shared" si="34"/>
        <v>40</v>
      </c>
      <c r="C2151" s="31" t="s">
        <v>2471</v>
      </c>
      <c r="D2151" s="31" t="s">
        <v>3285</v>
      </c>
      <c r="E2151" s="31" t="s">
        <v>3299</v>
      </c>
      <c r="F2151" s="31" t="s">
        <v>3300</v>
      </c>
      <c r="G2151" s="33">
        <v>5746.6258632933504</v>
      </c>
      <c r="H2151" s="31" t="s">
        <v>94</v>
      </c>
      <c r="I2151" s="33">
        <v>407.56211796406802</v>
      </c>
      <c r="J2151" s="33">
        <v>14.1</v>
      </c>
      <c r="K2151" s="31" t="s">
        <v>94</v>
      </c>
      <c r="L2151" s="31" t="s">
        <v>95</v>
      </c>
    </row>
    <row r="2152" spans="1:12" x14ac:dyDescent="0.2">
      <c r="A2152" t="str">
        <f>VLOOKUP(B2152,StateFIPS!A$2:B$52,2)</f>
        <v>Oklahoma</v>
      </c>
      <c r="B2152">
        <f t="shared" si="34"/>
        <v>40</v>
      </c>
      <c r="C2152" s="31" t="s">
        <v>2274</v>
      </c>
      <c r="D2152" s="31" t="s">
        <v>3285</v>
      </c>
      <c r="E2152" s="31" t="s">
        <v>3299</v>
      </c>
      <c r="F2152" s="31" t="s">
        <v>3300</v>
      </c>
      <c r="G2152" s="33">
        <v>2614.5502366051001</v>
      </c>
      <c r="H2152" s="31" t="s">
        <v>94</v>
      </c>
      <c r="I2152" s="33">
        <v>185.42909479468801</v>
      </c>
      <c r="J2152" s="33">
        <v>14.1</v>
      </c>
      <c r="K2152" s="31" t="s">
        <v>94</v>
      </c>
      <c r="L2152" s="31" t="s">
        <v>95</v>
      </c>
    </row>
    <row r="2153" spans="1:12" x14ac:dyDescent="0.2">
      <c r="A2153" t="str">
        <f>VLOOKUP(B2153,StateFIPS!A$2:B$52,2)</f>
        <v>Oklahoma</v>
      </c>
      <c r="B2153">
        <f t="shared" si="34"/>
        <v>40</v>
      </c>
      <c r="C2153" s="31" t="s">
        <v>1335</v>
      </c>
      <c r="D2153" s="31" t="s">
        <v>3285</v>
      </c>
      <c r="E2153" s="31" t="s">
        <v>3299</v>
      </c>
      <c r="F2153" s="31" t="s">
        <v>3300</v>
      </c>
      <c r="G2153" s="33">
        <v>7706.0428026255504</v>
      </c>
      <c r="H2153" s="31" t="s">
        <v>94</v>
      </c>
      <c r="I2153" s="33">
        <v>546.52785834223698</v>
      </c>
      <c r="J2153" s="33">
        <v>14.1</v>
      </c>
      <c r="K2153" s="31" t="s">
        <v>94</v>
      </c>
      <c r="L2153" s="31" t="s">
        <v>95</v>
      </c>
    </row>
    <row r="2154" spans="1:12" x14ac:dyDescent="0.2">
      <c r="A2154" t="str">
        <f>VLOOKUP(B2154,StateFIPS!A$2:B$52,2)</f>
        <v>Oklahoma</v>
      </c>
      <c r="B2154">
        <f t="shared" si="34"/>
        <v>40</v>
      </c>
      <c r="C2154" s="31" t="s">
        <v>1324</v>
      </c>
      <c r="D2154" s="31" t="s">
        <v>3285</v>
      </c>
      <c r="E2154" s="31" t="s">
        <v>3299</v>
      </c>
      <c r="F2154" s="31" t="s">
        <v>3300</v>
      </c>
      <c r="G2154" s="33">
        <v>3440.19767974355</v>
      </c>
      <c r="H2154" s="31" t="s">
        <v>94</v>
      </c>
      <c r="I2154" s="33">
        <v>243.98565104564199</v>
      </c>
      <c r="J2154" s="33">
        <v>14.1</v>
      </c>
      <c r="K2154" s="31" t="s">
        <v>94</v>
      </c>
      <c r="L2154" s="31" t="s">
        <v>95</v>
      </c>
    </row>
    <row r="2155" spans="1:12" x14ac:dyDescent="0.2">
      <c r="A2155" t="str">
        <f>VLOOKUP(B2155,StateFIPS!A$2:B$52,2)</f>
        <v>Oklahoma</v>
      </c>
      <c r="B2155">
        <f t="shared" si="34"/>
        <v>40</v>
      </c>
      <c r="C2155" s="31" t="s">
        <v>1312</v>
      </c>
      <c r="D2155" s="31" t="s">
        <v>3285</v>
      </c>
      <c r="E2155" s="31" t="s">
        <v>3299</v>
      </c>
      <c r="F2155" s="31" t="s">
        <v>3300</v>
      </c>
      <c r="G2155" s="33">
        <v>5746.6258632933504</v>
      </c>
      <c r="H2155" s="31" t="s">
        <v>94</v>
      </c>
      <c r="I2155" s="33">
        <v>407.56211796406802</v>
      </c>
      <c r="J2155" s="33">
        <v>14.1</v>
      </c>
      <c r="K2155" s="31" t="s">
        <v>94</v>
      </c>
      <c r="L2155" s="31" t="s">
        <v>95</v>
      </c>
    </row>
    <row r="2156" spans="1:12" x14ac:dyDescent="0.2">
      <c r="A2156" t="str">
        <f>VLOOKUP(B2156,StateFIPS!A$2:B$52,2)</f>
        <v>Oklahoma</v>
      </c>
      <c r="B2156">
        <f t="shared" si="34"/>
        <v>40</v>
      </c>
      <c r="C2156" s="31" t="s">
        <v>1326</v>
      </c>
      <c r="D2156" s="31" t="s">
        <v>3285</v>
      </c>
      <c r="E2156" s="31" t="s">
        <v>3299</v>
      </c>
      <c r="F2156" s="31" t="s">
        <v>3300</v>
      </c>
      <c r="G2156" s="33">
        <v>4334.6490764768696</v>
      </c>
      <c r="H2156" s="31" t="s">
        <v>94</v>
      </c>
      <c r="I2156" s="33">
        <v>307.42192031750898</v>
      </c>
      <c r="J2156" s="33">
        <v>14.1</v>
      </c>
      <c r="K2156" s="31" t="s">
        <v>94</v>
      </c>
      <c r="L2156" s="31" t="s">
        <v>95</v>
      </c>
    </row>
    <row r="2157" spans="1:12" x14ac:dyDescent="0.2">
      <c r="A2157" t="str">
        <f>VLOOKUP(B2157,StateFIPS!A$2:B$52,2)</f>
        <v>Oklahoma</v>
      </c>
      <c r="B2157">
        <f t="shared" si="34"/>
        <v>40</v>
      </c>
      <c r="C2157" s="31" t="s">
        <v>1327</v>
      </c>
      <c r="D2157" s="31" t="s">
        <v>3285</v>
      </c>
      <c r="E2157" s="31" t="s">
        <v>3299</v>
      </c>
      <c r="F2157" s="31" t="s">
        <v>3300</v>
      </c>
      <c r="G2157" s="33">
        <v>2614.5502366051001</v>
      </c>
      <c r="H2157" s="31" t="s">
        <v>94</v>
      </c>
      <c r="I2157" s="33">
        <v>185.42909479468801</v>
      </c>
      <c r="J2157" s="33">
        <v>14.1</v>
      </c>
      <c r="K2157" s="31" t="s">
        <v>94</v>
      </c>
      <c r="L2157" s="31" t="s">
        <v>95</v>
      </c>
    </row>
    <row r="2158" spans="1:12" x14ac:dyDescent="0.2">
      <c r="A2158" t="str">
        <f>VLOOKUP(B2158,StateFIPS!A$2:B$52,2)</f>
        <v>Oklahoma</v>
      </c>
      <c r="B2158">
        <f t="shared" si="34"/>
        <v>40</v>
      </c>
      <c r="C2158" s="31" t="s">
        <v>2363</v>
      </c>
      <c r="D2158" s="31" t="s">
        <v>3285</v>
      </c>
      <c r="E2158" s="31" t="s">
        <v>3299</v>
      </c>
      <c r="F2158" s="31" t="s">
        <v>3300</v>
      </c>
      <c r="G2158" s="33">
        <v>7843.6507098152897</v>
      </c>
      <c r="H2158" s="31" t="s">
        <v>94</v>
      </c>
      <c r="I2158" s="33">
        <v>556.28728438406301</v>
      </c>
      <c r="J2158" s="33">
        <v>14.1</v>
      </c>
      <c r="K2158" s="31" t="s">
        <v>94</v>
      </c>
      <c r="L2158" s="31" t="s">
        <v>95</v>
      </c>
    </row>
    <row r="2159" spans="1:12" x14ac:dyDescent="0.2">
      <c r="A2159" t="str">
        <f>VLOOKUP(B2159,StateFIPS!A$2:B$52,2)</f>
        <v>Oklahoma</v>
      </c>
      <c r="B2159">
        <f t="shared" si="34"/>
        <v>40</v>
      </c>
      <c r="C2159" s="31" t="s">
        <v>2337</v>
      </c>
      <c r="D2159" s="31" t="s">
        <v>3285</v>
      </c>
      <c r="E2159" s="31" t="s">
        <v>3299</v>
      </c>
      <c r="F2159" s="31" t="s">
        <v>3300</v>
      </c>
      <c r="G2159" s="33">
        <v>5746.6258632933504</v>
      </c>
      <c r="H2159" s="31" t="s">
        <v>94</v>
      </c>
      <c r="I2159" s="33">
        <v>407.56211796406802</v>
      </c>
      <c r="J2159" s="33">
        <v>14.1</v>
      </c>
      <c r="K2159" s="31" t="s">
        <v>94</v>
      </c>
      <c r="L2159" s="31" t="s">
        <v>95</v>
      </c>
    </row>
    <row r="2160" spans="1:12" x14ac:dyDescent="0.2">
      <c r="A2160" t="str">
        <f>VLOOKUP(B2160,StateFIPS!A$2:B$52,2)</f>
        <v>Oklahoma</v>
      </c>
      <c r="B2160">
        <f t="shared" si="34"/>
        <v>40</v>
      </c>
      <c r="C2160" s="31" t="s">
        <v>1328</v>
      </c>
      <c r="D2160" s="31" t="s">
        <v>3285</v>
      </c>
      <c r="E2160" s="31" t="s">
        <v>3299</v>
      </c>
      <c r="F2160" s="31" t="s">
        <v>3300</v>
      </c>
      <c r="G2160" s="33">
        <v>5746.6258632933504</v>
      </c>
      <c r="H2160" s="31" t="s">
        <v>94</v>
      </c>
      <c r="I2160" s="33">
        <v>407.56211796406802</v>
      </c>
      <c r="J2160" s="33">
        <v>14.1</v>
      </c>
      <c r="K2160" s="31" t="s">
        <v>94</v>
      </c>
      <c r="L2160" s="31" t="s">
        <v>95</v>
      </c>
    </row>
    <row r="2161" spans="1:12" x14ac:dyDescent="0.2">
      <c r="A2161" t="str">
        <f>VLOOKUP(B2161,StateFIPS!A$2:B$52,2)</f>
        <v>Oklahoma</v>
      </c>
      <c r="B2161">
        <f t="shared" si="34"/>
        <v>40</v>
      </c>
      <c r="C2161" s="31" t="s">
        <v>2609</v>
      </c>
      <c r="D2161" s="31" t="s">
        <v>3285</v>
      </c>
      <c r="E2161" s="31" t="s">
        <v>3299</v>
      </c>
      <c r="F2161" s="31" t="s">
        <v>3300</v>
      </c>
      <c r="G2161" s="33">
        <v>14104.8104869485</v>
      </c>
      <c r="H2161" s="31" t="s">
        <v>94</v>
      </c>
      <c r="I2161" s="33">
        <v>1000.34116928713</v>
      </c>
      <c r="J2161" s="33">
        <v>14.1</v>
      </c>
      <c r="K2161" s="31" t="s">
        <v>94</v>
      </c>
      <c r="L2161" s="31" t="s">
        <v>95</v>
      </c>
    </row>
    <row r="2162" spans="1:12" x14ac:dyDescent="0.2">
      <c r="A2162" t="str">
        <f>VLOOKUP(B2162,StateFIPS!A$2:B$52,2)</f>
        <v>Oklahoma</v>
      </c>
      <c r="B2162">
        <f t="shared" si="34"/>
        <v>40</v>
      </c>
      <c r="C2162" s="31" t="s">
        <v>1329</v>
      </c>
      <c r="D2162" s="31" t="s">
        <v>3285</v>
      </c>
      <c r="E2162" s="31" t="s">
        <v>3299</v>
      </c>
      <c r="F2162" s="31" t="s">
        <v>3300</v>
      </c>
      <c r="G2162" s="33">
        <v>5746.6258632933504</v>
      </c>
      <c r="H2162" s="31" t="s">
        <v>94</v>
      </c>
      <c r="I2162" s="33">
        <v>407.56211796406802</v>
      </c>
      <c r="J2162" s="33">
        <v>14.1</v>
      </c>
      <c r="K2162" s="31" t="s">
        <v>94</v>
      </c>
      <c r="L2162" s="31" t="s">
        <v>95</v>
      </c>
    </row>
    <row r="2163" spans="1:12" x14ac:dyDescent="0.2">
      <c r="A2163" t="str">
        <f>VLOOKUP(B2163,StateFIPS!A$2:B$52,2)</f>
        <v>Oklahoma</v>
      </c>
      <c r="B2163">
        <f t="shared" si="34"/>
        <v>40</v>
      </c>
      <c r="C2163" s="31" t="s">
        <v>2516</v>
      </c>
      <c r="D2163" s="31" t="s">
        <v>3285</v>
      </c>
      <c r="E2163" s="31" t="s">
        <v>3299</v>
      </c>
      <c r="F2163" s="31" t="s">
        <v>3300</v>
      </c>
      <c r="G2163" s="33">
        <v>5746.6258632933504</v>
      </c>
      <c r="H2163" s="31" t="s">
        <v>94</v>
      </c>
      <c r="I2163" s="33">
        <v>407.56211796406802</v>
      </c>
      <c r="J2163" s="33">
        <v>14.1</v>
      </c>
      <c r="K2163" s="31" t="s">
        <v>94</v>
      </c>
      <c r="L2163" s="31" t="s">
        <v>95</v>
      </c>
    </row>
    <row r="2164" spans="1:12" x14ac:dyDescent="0.2">
      <c r="A2164" t="str">
        <f>VLOOKUP(B2164,StateFIPS!A$2:B$52,2)</f>
        <v>Oklahoma</v>
      </c>
      <c r="B2164">
        <f t="shared" si="34"/>
        <v>40</v>
      </c>
      <c r="C2164" s="31" t="s">
        <v>2550</v>
      </c>
      <c r="D2164" s="31" t="s">
        <v>3285</v>
      </c>
      <c r="E2164" s="31" t="s">
        <v>3299</v>
      </c>
      <c r="F2164" s="31" t="s">
        <v>3300</v>
      </c>
      <c r="G2164" s="33">
        <v>5746.6258632933504</v>
      </c>
      <c r="H2164" s="31" t="s">
        <v>94</v>
      </c>
      <c r="I2164" s="33">
        <v>407.56211796406802</v>
      </c>
      <c r="J2164" s="33">
        <v>14.1</v>
      </c>
      <c r="K2164" s="31" t="s">
        <v>94</v>
      </c>
      <c r="L2164" s="31" t="s">
        <v>95</v>
      </c>
    </row>
    <row r="2165" spans="1:12" x14ac:dyDescent="0.2">
      <c r="A2165" t="str">
        <f>VLOOKUP(B2165,StateFIPS!A$2:B$52,2)</f>
        <v>Oklahoma</v>
      </c>
      <c r="B2165">
        <f t="shared" si="34"/>
        <v>40</v>
      </c>
      <c r="C2165" s="31" t="s">
        <v>1330</v>
      </c>
      <c r="D2165" s="31" t="s">
        <v>3285</v>
      </c>
      <c r="E2165" s="31" t="s">
        <v>3299</v>
      </c>
      <c r="F2165" s="31" t="s">
        <v>3300</v>
      </c>
      <c r="G2165" s="33">
        <v>3027.3739581743198</v>
      </c>
      <c r="H2165" s="31" t="s">
        <v>94</v>
      </c>
      <c r="I2165" s="33">
        <v>214.707372920165</v>
      </c>
      <c r="J2165" s="33">
        <v>14.1</v>
      </c>
      <c r="K2165" s="31" t="s">
        <v>94</v>
      </c>
      <c r="L2165" s="31" t="s">
        <v>95</v>
      </c>
    </row>
    <row r="2166" spans="1:12" x14ac:dyDescent="0.2">
      <c r="A2166" t="str">
        <f>VLOOKUP(B2166,StateFIPS!A$2:B$52,2)</f>
        <v>Oklahoma</v>
      </c>
      <c r="B2166">
        <f t="shared" si="34"/>
        <v>40</v>
      </c>
      <c r="C2166" s="31" t="s">
        <v>2566</v>
      </c>
      <c r="D2166" s="31" t="s">
        <v>3285</v>
      </c>
      <c r="E2166" s="31" t="s">
        <v>3299</v>
      </c>
      <c r="F2166" s="31" t="s">
        <v>3300</v>
      </c>
      <c r="G2166" s="33">
        <v>5746.6258632933504</v>
      </c>
      <c r="H2166" s="31" t="s">
        <v>94</v>
      </c>
      <c r="I2166" s="33">
        <v>407.56211796406802</v>
      </c>
      <c r="J2166" s="33">
        <v>14.1</v>
      </c>
      <c r="K2166" s="31" t="s">
        <v>94</v>
      </c>
      <c r="L2166" s="31" t="s">
        <v>95</v>
      </c>
    </row>
    <row r="2167" spans="1:12" x14ac:dyDescent="0.2">
      <c r="A2167" t="str">
        <f>VLOOKUP(B2167,StateFIPS!A$2:B$52,2)</f>
        <v>Oklahoma</v>
      </c>
      <c r="B2167">
        <f t="shared" si="34"/>
        <v>40</v>
      </c>
      <c r="C2167" s="31" t="s">
        <v>2652</v>
      </c>
      <c r="D2167" s="31" t="s">
        <v>3285</v>
      </c>
      <c r="E2167" s="31" t="s">
        <v>3299</v>
      </c>
      <c r="F2167" s="31" t="s">
        <v>3300</v>
      </c>
      <c r="G2167" s="33">
        <v>26627.130041215099</v>
      </c>
      <c r="H2167" s="31" t="s">
        <v>94</v>
      </c>
      <c r="I2167" s="33">
        <v>1888.4489390932699</v>
      </c>
      <c r="J2167" s="33">
        <v>14.1</v>
      </c>
      <c r="K2167" s="31" t="s">
        <v>94</v>
      </c>
      <c r="L2167" s="31" t="s">
        <v>95</v>
      </c>
    </row>
    <row r="2168" spans="1:12" x14ac:dyDescent="0.2">
      <c r="A2168" t="str">
        <f>VLOOKUP(B2168,StateFIPS!A$2:B$52,2)</f>
        <v>Oklahoma</v>
      </c>
      <c r="B2168">
        <f t="shared" si="34"/>
        <v>40</v>
      </c>
      <c r="C2168" s="31" t="s">
        <v>1331</v>
      </c>
      <c r="D2168" s="31" t="s">
        <v>3285</v>
      </c>
      <c r="E2168" s="31" t="s">
        <v>3299</v>
      </c>
      <c r="F2168" s="31" t="s">
        <v>3300</v>
      </c>
      <c r="G2168" s="33">
        <v>5746.6258632933504</v>
      </c>
      <c r="H2168" s="31" t="s">
        <v>94</v>
      </c>
      <c r="I2168" s="33">
        <v>407.56211796406802</v>
      </c>
      <c r="J2168" s="33">
        <v>14.1</v>
      </c>
      <c r="K2168" s="31" t="s">
        <v>94</v>
      </c>
      <c r="L2168" s="31" t="s">
        <v>95</v>
      </c>
    </row>
    <row r="2169" spans="1:12" x14ac:dyDescent="0.2">
      <c r="A2169" t="str">
        <f>VLOOKUP(B2169,StateFIPS!A$2:B$52,2)</f>
        <v>Oklahoma</v>
      </c>
      <c r="B2169">
        <f t="shared" si="34"/>
        <v>40</v>
      </c>
      <c r="C2169" s="31" t="s">
        <v>1332</v>
      </c>
      <c r="D2169" s="31" t="s">
        <v>3285</v>
      </c>
      <c r="E2169" s="31" t="s">
        <v>3299</v>
      </c>
      <c r="F2169" s="31" t="s">
        <v>3300</v>
      </c>
      <c r="G2169" s="33">
        <v>5746.6258632933504</v>
      </c>
      <c r="H2169" s="31" t="s">
        <v>94</v>
      </c>
      <c r="I2169" s="33">
        <v>407.56211796406802</v>
      </c>
      <c r="J2169" s="33">
        <v>14.1</v>
      </c>
      <c r="K2169" s="31" t="s">
        <v>94</v>
      </c>
      <c r="L2169" s="31" t="s">
        <v>95</v>
      </c>
    </row>
    <row r="2170" spans="1:12" x14ac:dyDescent="0.2">
      <c r="A2170" t="str">
        <f>VLOOKUP(B2170,StateFIPS!A$2:B$52,2)</f>
        <v>Oklahoma</v>
      </c>
      <c r="B2170">
        <f t="shared" si="34"/>
        <v>40</v>
      </c>
      <c r="C2170" s="31" t="s">
        <v>2660</v>
      </c>
      <c r="D2170" s="31" t="s">
        <v>3285</v>
      </c>
      <c r="E2170" s="31" t="s">
        <v>3299</v>
      </c>
      <c r="F2170" s="31" t="s">
        <v>3300</v>
      </c>
      <c r="G2170" s="33">
        <v>1857.70674706152</v>
      </c>
      <c r="H2170" s="31" t="s">
        <v>94</v>
      </c>
      <c r="I2170" s="33">
        <v>131.752251564647</v>
      </c>
      <c r="J2170" s="33">
        <v>14.1</v>
      </c>
      <c r="K2170" s="31" t="s">
        <v>94</v>
      </c>
      <c r="L2170" s="31" t="s">
        <v>95</v>
      </c>
    </row>
    <row r="2171" spans="1:12" x14ac:dyDescent="0.2">
      <c r="A2171" t="str">
        <f>VLOOKUP(B2171,StateFIPS!A$2:B$52,2)</f>
        <v>Oklahoma</v>
      </c>
      <c r="B2171">
        <f t="shared" si="34"/>
        <v>40</v>
      </c>
      <c r="C2171" s="31" t="s">
        <v>1333</v>
      </c>
      <c r="D2171" s="31" t="s">
        <v>3285</v>
      </c>
      <c r="E2171" s="31" t="s">
        <v>3299</v>
      </c>
      <c r="F2171" s="31" t="s">
        <v>3300</v>
      </c>
      <c r="G2171" s="33">
        <v>5746.6258632933504</v>
      </c>
      <c r="H2171" s="31" t="s">
        <v>94</v>
      </c>
      <c r="I2171" s="33">
        <v>407.56211796406802</v>
      </c>
      <c r="J2171" s="33">
        <v>14.1</v>
      </c>
      <c r="K2171" s="31" t="s">
        <v>94</v>
      </c>
      <c r="L2171" s="31" t="s">
        <v>95</v>
      </c>
    </row>
    <row r="2172" spans="1:12" x14ac:dyDescent="0.2">
      <c r="A2172" t="str">
        <f>VLOOKUP(B2172,StateFIPS!A$2:B$52,2)</f>
        <v>Oklahoma</v>
      </c>
      <c r="B2172">
        <f t="shared" si="34"/>
        <v>40</v>
      </c>
      <c r="C2172" s="31" t="s">
        <v>2604</v>
      </c>
      <c r="D2172" s="31" t="s">
        <v>3285</v>
      </c>
      <c r="E2172" s="31" t="s">
        <v>3299</v>
      </c>
      <c r="F2172" s="31" t="s">
        <v>3300</v>
      </c>
      <c r="G2172" s="33">
        <v>5746.6258632933504</v>
      </c>
      <c r="H2172" s="31" t="s">
        <v>94</v>
      </c>
      <c r="I2172" s="33">
        <v>407.56211796406802</v>
      </c>
      <c r="J2172" s="33">
        <v>14.1</v>
      </c>
      <c r="K2172" s="31" t="s">
        <v>94</v>
      </c>
      <c r="L2172" s="31" t="s">
        <v>95</v>
      </c>
    </row>
    <row r="2173" spans="1:12" x14ac:dyDescent="0.2">
      <c r="A2173" t="str">
        <f>VLOOKUP(B2173,StateFIPS!A$2:B$52,2)</f>
        <v>Oklahoma</v>
      </c>
      <c r="B2173">
        <f t="shared" si="34"/>
        <v>40</v>
      </c>
      <c r="C2173" s="31" t="s">
        <v>1334</v>
      </c>
      <c r="D2173" s="31" t="s">
        <v>3285</v>
      </c>
      <c r="E2173" s="31" t="s">
        <v>3299</v>
      </c>
      <c r="F2173" s="31" t="s">
        <v>3300</v>
      </c>
      <c r="G2173" s="33">
        <v>5746.6258632933504</v>
      </c>
      <c r="H2173" s="31" t="s">
        <v>94</v>
      </c>
      <c r="I2173" s="33">
        <v>407.56211796406802</v>
      </c>
      <c r="J2173" s="33">
        <v>14.1</v>
      </c>
      <c r="K2173" s="31" t="s">
        <v>94</v>
      </c>
      <c r="L2173" s="31" t="s">
        <v>95</v>
      </c>
    </row>
    <row r="2174" spans="1:12" x14ac:dyDescent="0.2">
      <c r="A2174" t="str">
        <f>VLOOKUP(B2174,StateFIPS!A$2:B$52,2)</f>
        <v>Oklahoma</v>
      </c>
      <c r="B2174">
        <f t="shared" si="34"/>
        <v>40</v>
      </c>
      <c r="C2174" s="31" t="s">
        <v>2605</v>
      </c>
      <c r="D2174" s="31" t="s">
        <v>3285</v>
      </c>
      <c r="E2174" s="31" t="s">
        <v>3299</v>
      </c>
      <c r="F2174" s="31" t="s">
        <v>3300</v>
      </c>
      <c r="G2174" s="33">
        <v>619.23558235383905</v>
      </c>
      <c r="H2174" s="31" t="s">
        <v>94</v>
      </c>
      <c r="I2174" s="33">
        <v>43.917417188215502</v>
      </c>
      <c r="J2174" s="33">
        <v>14.1</v>
      </c>
      <c r="K2174" s="31" t="s">
        <v>94</v>
      </c>
      <c r="L2174" s="31" t="s">
        <v>95</v>
      </c>
    </row>
    <row r="2175" spans="1:12" x14ac:dyDescent="0.2">
      <c r="A2175" t="str">
        <f>VLOOKUP(B2175,StateFIPS!A$2:B$52,2)</f>
        <v>Oklahoma</v>
      </c>
      <c r="B2175">
        <f t="shared" si="34"/>
        <v>40</v>
      </c>
      <c r="C2175" s="31" t="s">
        <v>1300</v>
      </c>
      <c r="D2175" s="31" t="s">
        <v>3285</v>
      </c>
      <c r="E2175" s="31" t="s">
        <v>3299</v>
      </c>
      <c r="F2175" s="31" t="s">
        <v>3300</v>
      </c>
      <c r="G2175" s="33">
        <v>2958.5700045794501</v>
      </c>
      <c r="H2175" s="31" t="s">
        <v>94</v>
      </c>
      <c r="I2175" s="33">
        <v>209.82765989925201</v>
      </c>
      <c r="J2175" s="33">
        <v>14.1</v>
      </c>
      <c r="K2175" s="31" t="s">
        <v>94</v>
      </c>
      <c r="L2175" s="31" t="s">
        <v>95</v>
      </c>
    </row>
    <row r="2176" spans="1:12" x14ac:dyDescent="0.2">
      <c r="A2176" t="str">
        <f>VLOOKUP(B2176,StateFIPS!A$2:B$52,2)</f>
        <v>Oklahoma</v>
      </c>
      <c r="B2176">
        <f t="shared" si="34"/>
        <v>40</v>
      </c>
      <c r="C2176" s="31" t="s">
        <v>1325</v>
      </c>
      <c r="D2176" s="31" t="s">
        <v>3285</v>
      </c>
      <c r="E2176" s="31" t="s">
        <v>3299</v>
      </c>
      <c r="F2176" s="31" t="s">
        <v>3300</v>
      </c>
      <c r="G2176" s="33">
        <v>32406.6621431842</v>
      </c>
      <c r="H2176" s="31" t="s">
        <v>94</v>
      </c>
      <c r="I2176" s="33">
        <v>2298.3448328499398</v>
      </c>
      <c r="J2176" s="33">
        <v>14.1</v>
      </c>
      <c r="K2176" s="31" t="s">
        <v>94</v>
      </c>
      <c r="L2176" s="31" t="s">
        <v>95</v>
      </c>
    </row>
    <row r="2177" spans="1:12" x14ac:dyDescent="0.2">
      <c r="A2177" t="str">
        <f>VLOOKUP(B2177,StateFIPS!A$2:B$52,2)</f>
        <v>Oklahoma</v>
      </c>
      <c r="B2177">
        <f t="shared" si="34"/>
        <v>40</v>
      </c>
      <c r="C2177" s="31" t="s">
        <v>1323</v>
      </c>
      <c r="D2177" s="31" t="s">
        <v>3285</v>
      </c>
      <c r="E2177" s="31" t="s">
        <v>3299</v>
      </c>
      <c r="F2177" s="31" t="s">
        <v>3300</v>
      </c>
      <c r="G2177" s="33">
        <v>5746.6258632933504</v>
      </c>
      <c r="H2177" s="31" t="s">
        <v>94</v>
      </c>
      <c r="I2177" s="33">
        <v>407.56211796406802</v>
      </c>
      <c r="J2177" s="33">
        <v>14.1</v>
      </c>
      <c r="K2177" s="31" t="s">
        <v>94</v>
      </c>
      <c r="L2177" s="31" t="s">
        <v>95</v>
      </c>
    </row>
    <row r="2178" spans="1:12" x14ac:dyDescent="0.2">
      <c r="A2178" t="str">
        <f>VLOOKUP(B2178,StateFIPS!A$2:B$52,2)</f>
        <v>Oklahoma</v>
      </c>
      <c r="B2178">
        <f t="shared" si="34"/>
        <v>40</v>
      </c>
      <c r="C2178" s="31" t="s">
        <v>1290</v>
      </c>
      <c r="D2178" s="31" t="s">
        <v>3285</v>
      </c>
      <c r="E2178" s="31" t="s">
        <v>3299</v>
      </c>
      <c r="F2178" s="31" t="s">
        <v>3300</v>
      </c>
      <c r="G2178" s="33">
        <v>2064.1186078461301</v>
      </c>
      <c r="H2178" s="31" t="s">
        <v>94</v>
      </c>
      <c r="I2178" s="33">
        <v>146.39139062738499</v>
      </c>
      <c r="J2178" s="33">
        <v>14.1</v>
      </c>
      <c r="K2178" s="31" t="s">
        <v>94</v>
      </c>
      <c r="L2178" s="31" t="s">
        <v>95</v>
      </c>
    </row>
    <row r="2179" spans="1:12" x14ac:dyDescent="0.2">
      <c r="A2179" t="str">
        <f>VLOOKUP(B2179,StateFIPS!A$2:B$52,2)</f>
        <v>Oregon</v>
      </c>
      <c r="B2179">
        <f t="shared" ref="B2179:B2242" si="35">VALUE(LEFT(C2179,2))</f>
        <v>41</v>
      </c>
      <c r="C2179" s="31" t="s">
        <v>2542</v>
      </c>
      <c r="D2179" s="31" t="s">
        <v>3285</v>
      </c>
      <c r="E2179" s="31" t="s">
        <v>3299</v>
      </c>
      <c r="F2179" s="31" t="s">
        <v>3300</v>
      </c>
      <c r="G2179" s="33">
        <v>1955.78619153675</v>
      </c>
      <c r="H2179" s="31" t="s">
        <v>94</v>
      </c>
      <c r="I2179" s="33">
        <v>138.708240534521</v>
      </c>
      <c r="J2179" s="33">
        <v>14.1</v>
      </c>
      <c r="K2179" s="31" t="s">
        <v>94</v>
      </c>
      <c r="L2179" s="31" t="s">
        <v>95</v>
      </c>
    </row>
    <row r="2180" spans="1:12" x14ac:dyDescent="0.2">
      <c r="A2180" t="str">
        <f>VLOOKUP(B2180,StateFIPS!A$2:B$52,2)</f>
        <v>Oregon</v>
      </c>
      <c r="B2180">
        <f t="shared" si="35"/>
        <v>41</v>
      </c>
      <c r="C2180" s="31" t="s">
        <v>2641</v>
      </c>
      <c r="D2180" s="31" t="s">
        <v>3285</v>
      </c>
      <c r="E2180" s="31" t="s">
        <v>3299</v>
      </c>
      <c r="F2180" s="31" t="s">
        <v>3300</v>
      </c>
      <c r="G2180" s="33">
        <v>6584.4801781737096</v>
      </c>
      <c r="H2180" s="31" t="s">
        <v>94</v>
      </c>
      <c r="I2180" s="33">
        <v>466.98440979955399</v>
      </c>
      <c r="J2180" s="33">
        <v>14.1</v>
      </c>
      <c r="K2180" s="31" t="s">
        <v>94</v>
      </c>
      <c r="L2180" s="31" t="s">
        <v>95</v>
      </c>
    </row>
    <row r="2181" spans="1:12" x14ac:dyDescent="0.2">
      <c r="A2181" t="str">
        <f>VLOOKUP(B2181,StateFIPS!A$2:B$52,2)</f>
        <v>Oregon</v>
      </c>
      <c r="B2181">
        <f t="shared" si="35"/>
        <v>41</v>
      </c>
      <c r="C2181" s="31" t="s">
        <v>2340</v>
      </c>
      <c r="D2181" s="31" t="s">
        <v>3285</v>
      </c>
      <c r="E2181" s="31" t="s">
        <v>3299</v>
      </c>
      <c r="F2181" s="31" t="s">
        <v>3300</v>
      </c>
      <c r="G2181" s="33">
        <v>27250.620935412</v>
      </c>
      <c r="H2181" s="31" t="s">
        <v>94</v>
      </c>
      <c r="I2181" s="33">
        <v>1932.66815144766</v>
      </c>
      <c r="J2181" s="33">
        <v>14.1</v>
      </c>
      <c r="K2181" s="31" t="s">
        <v>94</v>
      </c>
      <c r="L2181" s="31" t="s">
        <v>95</v>
      </c>
    </row>
    <row r="2182" spans="1:12" x14ac:dyDescent="0.2">
      <c r="A2182" t="str">
        <f>VLOOKUP(B2182,StateFIPS!A$2:B$52,2)</f>
        <v>Oregon</v>
      </c>
      <c r="B2182">
        <f t="shared" si="35"/>
        <v>41</v>
      </c>
      <c r="C2182" s="31" t="s">
        <v>2387</v>
      </c>
      <c r="D2182" s="31" t="s">
        <v>3285</v>
      </c>
      <c r="E2182" s="31" t="s">
        <v>3299</v>
      </c>
      <c r="F2182" s="31" t="s">
        <v>3300</v>
      </c>
      <c r="G2182" s="33">
        <v>2249.1541202672602</v>
      </c>
      <c r="H2182" s="31" t="s">
        <v>94</v>
      </c>
      <c r="I2182" s="33">
        <v>159.51447661469899</v>
      </c>
      <c r="J2182" s="33">
        <v>14.1</v>
      </c>
      <c r="K2182" s="31" t="s">
        <v>94</v>
      </c>
      <c r="L2182" s="31" t="s">
        <v>95</v>
      </c>
    </row>
    <row r="2183" spans="1:12" x14ac:dyDescent="0.2">
      <c r="A2183" t="str">
        <f>VLOOKUP(B2183,StateFIPS!A$2:B$52,2)</f>
        <v>Oregon</v>
      </c>
      <c r="B2183">
        <f t="shared" si="35"/>
        <v>41</v>
      </c>
      <c r="C2183" s="31" t="s">
        <v>1291</v>
      </c>
      <c r="D2183" s="31" t="s">
        <v>3285</v>
      </c>
      <c r="E2183" s="31" t="s">
        <v>3299</v>
      </c>
      <c r="F2183" s="31" t="s">
        <v>3300</v>
      </c>
      <c r="G2183" s="33">
        <v>2254.1689566558198</v>
      </c>
      <c r="H2183" s="31" t="s">
        <v>94</v>
      </c>
      <c r="I2183" s="33">
        <v>159.870138769916</v>
      </c>
      <c r="J2183" s="33">
        <v>14.1</v>
      </c>
      <c r="K2183" s="31" t="s">
        <v>94</v>
      </c>
      <c r="L2183" s="31" t="s">
        <v>95</v>
      </c>
    </row>
    <row r="2184" spans="1:12" x14ac:dyDescent="0.2">
      <c r="A2184" t="str">
        <f>VLOOKUP(B2184,StateFIPS!A$2:B$52,2)</f>
        <v>Oregon</v>
      </c>
      <c r="B2184">
        <f t="shared" si="35"/>
        <v>41</v>
      </c>
      <c r="C2184" s="31" t="s">
        <v>2285</v>
      </c>
      <c r="D2184" s="31" t="s">
        <v>3285</v>
      </c>
      <c r="E2184" s="31" t="s">
        <v>3299</v>
      </c>
      <c r="F2184" s="31" t="s">
        <v>3300</v>
      </c>
      <c r="G2184" s="33">
        <v>1629.8218262806199</v>
      </c>
      <c r="H2184" s="31" t="s">
        <v>94</v>
      </c>
      <c r="I2184" s="33">
        <v>115.59020044543399</v>
      </c>
      <c r="J2184" s="33">
        <v>14.1</v>
      </c>
      <c r="K2184" s="31" t="s">
        <v>94</v>
      </c>
      <c r="L2184" s="31" t="s">
        <v>95</v>
      </c>
    </row>
    <row r="2185" spans="1:12" x14ac:dyDescent="0.2">
      <c r="A2185" t="str">
        <f>VLOOKUP(B2185,StateFIPS!A$2:B$52,2)</f>
        <v>Oregon</v>
      </c>
      <c r="B2185">
        <f t="shared" si="35"/>
        <v>41</v>
      </c>
      <c r="C2185" s="31" t="s">
        <v>1292</v>
      </c>
      <c r="D2185" s="31" t="s">
        <v>3285</v>
      </c>
      <c r="E2185" s="31" t="s">
        <v>3299</v>
      </c>
      <c r="F2185" s="31" t="s">
        <v>3300</v>
      </c>
      <c r="G2185" s="33">
        <v>1532.0325167037799</v>
      </c>
      <c r="H2185" s="31" t="s">
        <v>94</v>
      </c>
      <c r="I2185" s="33">
        <v>108.65478841870799</v>
      </c>
      <c r="J2185" s="33">
        <v>14.1</v>
      </c>
      <c r="K2185" s="31" t="s">
        <v>94</v>
      </c>
      <c r="L2185" s="31" t="s">
        <v>95</v>
      </c>
    </row>
    <row r="2186" spans="1:12" x14ac:dyDescent="0.2">
      <c r="A2186" t="str">
        <f>VLOOKUP(B2186,StateFIPS!A$2:B$52,2)</f>
        <v>Oregon</v>
      </c>
      <c r="B2186">
        <f t="shared" si="35"/>
        <v>41</v>
      </c>
      <c r="C2186" s="31" t="s">
        <v>1293</v>
      </c>
      <c r="D2186" s="31" t="s">
        <v>3285</v>
      </c>
      <c r="E2186" s="31" t="s">
        <v>3299</v>
      </c>
      <c r="F2186" s="31" t="s">
        <v>3300</v>
      </c>
      <c r="G2186" s="33">
        <v>2379.5398663697101</v>
      </c>
      <c r="H2186" s="31" t="s">
        <v>94</v>
      </c>
      <c r="I2186" s="33">
        <v>168.761692650334</v>
      </c>
      <c r="J2186" s="33">
        <v>14.1</v>
      </c>
      <c r="K2186" s="31" t="s">
        <v>94</v>
      </c>
      <c r="L2186" s="31" t="s">
        <v>95</v>
      </c>
    </row>
    <row r="2187" spans="1:12" x14ac:dyDescent="0.2">
      <c r="A2187" t="str">
        <f>VLOOKUP(B2187,StateFIPS!A$2:B$52,2)</f>
        <v>Oregon</v>
      </c>
      <c r="B2187">
        <f t="shared" si="35"/>
        <v>41</v>
      </c>
      <c r="C2187" s="31" t="s">
        <v>2304</v>
      </c>
      <c r="D2187" s="31" t="s">
        <v>3285</v>
      </c>
      <c r="E2187" s="31" t="s">
        <v>3299</v>
      </c>
      <c r="F2187" s="31" t="s">
        <v>3300</v>
      </c>
      <c r="G2187" s="33">
        <v>13690.503340757199</v>
      </c>
      <c r="H2187" s="31" t="s">
        <v>94</v>
      </c>
      <c r="I2187" s="33">
        <v>970.95768374164697</v>
      </c>
      <c r="J2187" s="33">
        <v>14.1</v>
      </c>
      <c r="K2187" s="31" t="s">
        <v>94</v>
      </c>
      <c r="L2187" s="31" t="s">
        <v>95</v>
      </c>
    </row>
    <row r="2188" spans="1:12" x14ac:dyDescent="0.2">
      <c r="A2188" t="str">
        <f>VLOOKUP(B2188,StateFIPS!A$2:B$52,2)</f>
        <v>Oregon</v>
      </c>
      <c r="B2188">
        <f t="shared" si="35"/>
        <v>41</v>
      </c>
      <c r="C2188" s="31" t="s">
        <v>1294</v>
      </c>
      <c r="D2188" s="31" t="s">
        <v>3285</v>
      </c>
      <c r="E2188" s="31" t="s">
        <v>3299</v>
      </c>
      <c r="F2188" s="31" t="s">
        <v>3300</v>
      </c>
      <c r="G2188" s="33">
        <v>47525.604454342902</v>
      </c>
      <c r="H2188" s="31" t="s">
        <v>94</v>
      </c>
      <c r="I2188" s="33">
        <v>3370.6102449888599</v>
      </c>
      <c r="J2188" s="33">
        <v>14.1</v>
      </c>
      <c r="K2188" s="31" t="s">
        <v>94</v>
      </c>
      <c r="L2188" s="31" t="s">
        <v>95</v>
      </c>
    </row>
    <row r="2189" spans="1:12" x14ac:dyDescent="0.2">
      <c r="A2189" t="str">
        <f>VLOOKUP(B2189,StateFIPS!A$2:B$52,2)</f>
        <v>Oregon</v>
      </c>
      <c r="B2189">
        <f t="shared" si="35"/>
        <v>41</v>
      </c>
      <c r="C2189" s="31" t="s">
        <v>2958</v>
      </c>
      <c r="D2189" s="31" t="s">
        <v>3285</v>
      </c>
      <c r="E2189" s="31" t="s">
        <v>3299</v>
      </c>
      <c r="F2189" s="31" t="s">
        <v>3300</v>
      </c>
      <c r="G2189" s="33">
        <v>2254.1689566558198</v>
      </c>
      <c r="H2189" s="31" t="s">
        <v>94</v>
      </c>
      <c r="I2189" s="33">
        <v>159.870138769916</v>
      </c>
      <c r="J2189" s="33">
        <v>14.1</v>
      </c>
      <c r="K2189" s="31" t="s">
        <v>94</v>
      </c>
      <c r="L2189" s="31" t="s">
        <v>95</v>
      </c>
    </row>
    <row r="2190" spans="1:12" x14ac:dyDescent="0.2">
      <c r="A2190" t="str">
        <f>VLOOKUP(B2190,StateFIPS!A$2:B$52,2)</f>
        <v>Oregon</v>
      </c>
      <c r="B2190">
        <f t="shared" si="35"/>
        <v>41</v>
      </c>
      <c r="C2190" s="31" t="s">
        <v>1295</v>
      </c>
      <c r="D2190" s="31" t="s">
        <v>3285</v>
      </c>
      <c r="E2190" s="31" t="s">
        <v>3299</v>
      </c>
      <c r="F2190" s="31" t="s">
        <v>3300</v>
      </c>
      <c r="G2190" s="33">
        <v>1857.9968819599101</v>
      </c>
      <c r="H2190" s="31" t="s">
        <v>94</v>
      </c>
      <c r="I2190" s="33">
        <v>131.772828507795</v>
      </c>
      <c r="J2190" s="33">
        <v>14.1</v>
      </c>
      <c r="K2190" s="31" t="s">
        <v>94</v>
      </c>
      <c r="L2190" s="31" t="s">
        <v>95</v>
      </c>
    </row>
    <row r="2191" spans="1:12" x14ac:dyDescent="0.2">
      <c r="A2191" t="str">
        <f>VLOOKUP(B2191,StateFIPS!A$2:B$52,2)</f>
        <v>Oregon</v>
      </c>
      <c r="B2191">
        <f t="shared" si="35"/>
        <v>41</v>
      </c>
      <c r="C2191" s="31" t="s">
        <v>1296</v>
      </c>
      <c r="D2191" s="31" t="s">
        <v>3285</v>
      </c>
      <c r="E2191" s="31" t="s">
        <v>3299</v>
      </c>
      <c r="F2191" s="31" t="s">
        <v>3300</v>
      </c>
      <c r="G2191" s="33">
        <v>3618.2044543429802</v>
      </c>
      <c r="H2191" s="31" t="s">
        <v>94</v>
      </c>
      <c r="I2191" s="33">
        <v>256.610244988864</v>
      </c>
      <c r="J2191" s="33">
        <v>14.1</v>
      </c>
      <c r="K2191" s="31" t="s">
        <v>94</v>
      </c>
      <c r="L2191" s="31" t="s">
        <v>95</v>
      </c>
    </row>
    <row r="2192" spans="1:12" x14ac:dyDescent="0.2">
      <c r="A2192" t="str">
        <f>VLOOKUP(B2192,StateFIPS!A$2:B$52,2)</f>
        <v>Oregon</v>
      </c>
      <c r="B2192">
        <f t="shared" si="35"/>
        <v>41</v>
      </c>
      <c r="C2192" s="31" t="s">
        <v>1297</v>
      </c>
      <c r="D2192" s="31" t="s">
        <v>3285</v>
      </c>
      <c r="E2192" s="31" t="s">
        <v>3299</v>
      </c>
      <c r="F2192" s="31" t="s">
        <v>3300</v>
      </c>
      <c r="G2192" s="33">
        <v>2254.1689566558198</v>
      </c>
      <c r="H2192" s="31" t="s">
        <v>94</v>
      </c>
      <c r="I2192" s="33">
        <v>159.870138769916</v>
      </c>
      <c r="J2192" s="33">
        <v>14.1</v>
      </c>
      <c r="K2192" s="31" t="s">
        <v>94</v>
      </c>
      <c r="L2192" s="31" t="s">
        <v>95</v>
      </c>
    </row>
    <row r="2193" spans="1:12" x14ac:dyDescent="0.2">
      <c r="A2193" t="str">
        <f>VLOOKUP(B2193,StateFIPS!A$2:B$52,2)</f>
        <v>Oregon</v>
      </c>
      <c r="B2193">
        <f t="shared" si="35"/>
        <v>41</v>
      </c>
      <c r="C2193" s="31" t="s">
        <v>2462</v>
      </c>
      <c r="D2193" s="31" t="s">
        <v>3285</v>
      </c>
      <c r="E2193" s="31" t="s">
        <v>3299</v>
      </c>
      <c r="F2193" s="31" t="s">
        <v>3300</v>
      </c>
      <c r="G2193" s="33">
        <v>19981.615590200399</v>
      </c>
      <c r="H2193" s="31" t="s">
        <v>94</v>
      </c>
      <c r="I2193" s="33">
        <v>1417.1358574610199</v>
      </c>
      <c r="J2193" s="33">
        <v>14.1</v>
      </c>
      <c r="K2193" s="31" t="s">
        <v>94</v>
      </c>
      <c r="L2193" s="31" t="s">
        <v>95</v>
      </c>
    </row>
    <row r="2194" spans="1:12" x14ac:dyDescent="0.2">
      <c r="A2194" t="str">
        <f>VLOOKUP(B2194,StateFIPS!A$2:B$52,2)</f>
        <v>Oregon</v>
      </c>
      <c r="B2194">
        <f t="shared" si="35"/>
        <v>41</v>
      </c>
      <c r="C2194" s="31" t="s">
        <v>1311</v>
      </c>
      <c r="D2194" s="31" t="s">
        <v>3285</v>
      </c>
      <c r="E2194" s="31" t="s">
        <v>3299</v>
      </c>
      <c r="F2194" s="31" t="s">
        <v>3300</v>
      </c>
      <c r="G2194" s="33">
        <v>3944.1688195991101</v>
      </c>
      <c r="H2194" s="31" t="s">
        <v>94</v>
      </c>
      <c r="I2194" s="33">
        <v>279.728285077951</v>
      </c>
      <c r="J2194" s="33">
        <v>14.1</v>
      </c>
      <c r="K2194" s="31" t="s">
        <v>94</v>
      </c>
      <c r="L2194" s="31" t="s">
        <v>95</v>
      </c>
    </row>
    <row r="2195" spans="1:12" x14ac:dyDescent="0.2">
      <c r="A2195" t="str">
        <f>VLOOKUP(B2195,StateFIPS!A$2:B$52,2)</f>
        <v>Oregon</v>
      </c>
      <c r="B2195">
        <f t="shared" si="35"/>
        <v>41</v>
      </c>
      <c r="C2195" s="31" t="s">
        <v>2490</v>
      </c>
      <c r="D2195" s="31" t="s">
        <v>3285</v>
      </c>
      <c r="E2195" s="31" t="s">
        <v>3299</v>
      </c>
      <c r="F2195" s="31" t="s">
        <v>3300</v>
      </c>
      <c r="G2195" s="33">
        <v>6649.6730512249396</v>
      </c>
      <c r="H2195" s="31" t="s">
        <v>94</v>
      </c>
      <c r="I2195" s="33">
        <v>471.608017817372</v>
      </c>
      <c r="J2195" s="33">
        <v>14.1</v>
      </c>
      <c r="K2195" s="31" t="s">
        <v>94</v>
      </c>
      <c r="L2195" s="31" t="s">
        <v>95</v>
      </c>
    </row>
    <row r="2196" spans="1:12" x14ac:dyDescent="0.2">
      <c r="A2196" t="str">
        <f>VLOOKUP(B2196,StateFIPS!A$2:B$52,2)</f>
        <v>Oregon</v>
      </c>
      <c r="B2196">
        <f t="shared" si="35"/>
        <v>41</v>
      </c>
      <c r="C2196" s="31" t="s">
        <v>2399</v>
      </c>
      <c r="D2196" s="31" t="s">
        <v>3285</v>
      </c>
      <c r="E2196" s="31" t="s">
        <v>3299</v>
      </c>
      <c r="F2196" s="31" t="s">
        <v>3300</v>
      </c>
      <c r="G2196" s="33">
        <v>3064.0650334075699</v>
      </c>
      <c r="H2196" s="31" t="s">
        <v>94</v>
      </c>
      <c r="I2196" s="33">
        <v>217.30957683741599</v>
      </c>
      <c r="J2196" s="33">
        <v>14.1</v>
      </c>
      <c r="K2196" s="31" t="s">
        <v>94</v>
      </c>
      <c r="L2196" s="31" t="s">
        <v>95</v>
      </c>
    </row>
    <row r="2197" spans="1:12" x14ac:dyDescent="0.2">
      <c r="A2197" t="str">
        <f>VLOOKUP(B2197,StateFIPS!A$2:B$52,2)</f>
        <v>Oregon</v>
      </c>
      <c r="B2197">
        <f t="shared" si="35"/>
        <v>41</v>
      </c>
      <c r="C2197" s="31" t="s">
        <v>1299</v>
      </c>
      <c r="D2197" s="31" t="s">
        <v>3285</v>
      </c>
      <c r="E2197" s="31" t="s">
        <v>3299</v>
      </c>
      <c r="F2197" s="31" t="s">
        <v>3300</v>
      </c>
      <c r="G2197" s="33">
        <v>2254.1689566558198</v>
      </c>
      <c r="H2197" s="31" t="s">
        <v>94</v>
      </c>
      <c r="I2197" s="33">
        <v>159.870138769916</v>
      </c>
      <c r="J2197" s="33">
        <v>14.1</v>
      </c>
      <c r="K2197" s="31" t="s">
        <v>94</v>
      </c>
      <c r="L2197" s="31" t="s">
        <v>95</v>
      </c>
    </row>
    <row r="2198" spans="1:12" x14ac:dyDescent="0.2">
      <c r="A2198" t="str">
        <f>VLOOKUP(B2198,StateFIPS!A$2:B$52,2)</f>
        <v>Oregon</v>
      </c>
      <c r="B2198">
        <f t="shared" si="35"/>
        <v>41</v>
      </c>
      <c r="C2198" s="31" t="s">
        <v>2442</v>
      </c>
      <c r="D2198" s="31" t="s">
        <v>3285</v>
      </c>
      <c r="E2198" s="31" t="s">
        <v>3299</v>
      </c>
      <c r="F2198" s="31" t="s">
        <v>3300</v>
      </c>
      <c r="G2198" s="33">
        <v>19264.493986637</v>
      </c>
      <c r="H2198" s="31" t="s">
        <v>94</v>
      </c>
      <c r="I2198" s="33">
        <v>1366.2761692650299</v>
      </c>
      <c r="J2198" s="33">
        <v>14.1</v>
      </c>
      <c r="K2198" s="31" t="s">
        <v>94</v>
      </c>
      <c r="L2198" s="31" t="s">
        <v>95</v>
      </c>
    </row>
    <row r="2199" spans="1:12" x14ac:dyDescent="0.2">
      <c r="A2199" t="str">
        <f>VLOOKUP(B2199,StateFIPS!A$2:B$52,2)</f>
        <v>Oregon</v>
      </c>
      <c r="B2199">
        <f t="shared" si="35"/>
        <v>41</v>
      </c>
      <c r="C2199" s="31" t="s">
        <v>1289</v>
      </c>
      <c r="D2199" s="31" t="s">
        <v>3285</v>
      </c>
      <c r="E2199" s="31" t="s">
        <v>3299</v>
      </c>
      <c r="F2199" s="31" t="s">
        <v>3300</v>
      </c>
      <c r="G2199" s="33">
        <v>2254.1689566558198</v>
      </c>
      <c r="H2199" s="31" t="s">
        <v>94</v>
      </c>
      <c r="I2199" s="33">
        <v>159.870138769916</v>
      </c>
      <c r="J2199" s="33">
        <v>14.1</v>
      </c>
      <c r="K2199" s="31" t="s">
        <v>94</v>
      </c>
      <c r="L2199" s="31" t="s">
        <v>95</v>
      </c>
    </row>
    <row r="2200" spans="1:12" x14ac:dyDescent="0.2">
      <c r="A2200" t="str">
        <f>VLOOKUP(B2200,StateFIPS!A$2:B$52,2)</f>
        <v>Oregon</v>
      </c>
      <c r="B2200">
        <f t="shared" si="35"/>
        <v>41</v>
      </c>
      <c r="C2200" s="31" t="s">
        <v>2443</v>
      </c>
      <c r="D2200" s="31" t="s">
        <v>3285</v>
      </c>
      <c r="E2200" s="31" t="s">
        <v>3299</v>
      </c>
      <c r="F2200" s="31" t="s">
        <v>3300</v>
      </c>
      <c r="G2200" s="33">
        <v>8801.0378619153598</v>
      </c>
      <c r="H2200" s="31" t="s">
        <v>94</v>
      </c>
      <c r="I2200" s="33">
        <v>624.187082405345</v>
      </c>
      <c r="J2200" s="33">
        <v>14.1</v>
      </c>
      <c r="K2200" s="31" t="s">
        <v>94</v>
      </c>
      <c r="L2200" s="31" t="s">
        <v>95</v>
      </c>
    </row>
    <row r="2201" spans="1:12" x14ac:dyDescent="0.2">
      <c r="A2201" t="str">
        <f>VLOOKUP(B2201,StateFIPS!A$2:B$52,2)</f>
        <v>Oregon</v>
      </c>
      <c r="B2201">
        <f t="shared" si="35"/>
        <v>41</v>
      </c>
      <c r="C2201" s="31" t="s">
        <v>2409</v>
      </c>
      <c r="D2201" s="31" t="s">
        <v>3285</v>
      </c>
      <c r="E2201" s="31" t="s">
        <v>3299</v>
      </c>
      <c r="F2201" s="31" t="s">
        <v>3300</v>
      </c>
      <c r="G2201" s="33">
        <v>2254.1689566558198</v>
      </c>
      <c r="H2201" s="31" t="s">
        <v>94</v>
      </c>
      <c r="I2201" s="33">
        <v>159.870138769916</v>
      </c>
      <c r="J2201" s="33">
        <v>14.1</v>
      </c>
      <c r="K2201" s="31" t="s">
        <v>94</v>
      </c>
      <c r="L2201" s="31" t="s">
        <v>95</v>
      </c>
    </row>
    <row r="2202" spans="1:12" x14ac:dyDescent="0.2">
      <c r="A2202" t="str">
        <f>VLOOKUP(B2202,StateFIPS!A$2:B$52,2)</f>
        <v>Oregon</v>
      </c>
      <c r="B2202">
        <f t="shared" si="35"/>
        <v>41</v>
      </c>
      <c r="C2202" s="31" t="s">
        <v>2295</v>
      </c>
      <c r="D2202" s="31" t="s">
        <v>3285</v>
      </c>
      <c r="E2202" s="31" t="s">
        <v>3299</v>
      </c>
      <c r="F2202" s="31" t="s">
        <v>3300</v>
      </c>
      <c r="G2202" s="33">
        <v>7953.5305122494401</v>
      </c>
      <c r="H2202" s="31" t="s">
        <v>94</v>
      </c>
      <c r="I2202" s="33">
        <v>564.08017817371899</v>
      </c>
      <c r="J2202" s="33">
        <v>14.1</v>
      </c>
      <c r="K2202" s="31" t="s">
        <v>94</v>
      </c>
      <c r="L2202" s="31" t="s">
        <v>95</v>
      </c>
    </row>
    <row r="2203" spans="1:12" x14ac:dyDescent="0.2">
      <c r="A2203" t="str">
        <f>VLOOKUP(B2203,StateFIPS!A$2:B$52,2)</f>
        <v>Oregon</v>
      </c>
      <c r="B2203">
        <f t="shared" si="35"/>
        <v>41</v>
      </c>
      <c r="C2203" s="31" t="s">
        <v>1301</v>
      </c>
      <c r="D2203" s="31" t="s">
        <v>3285</v>
      </c>
      <c r="E2203" s="31" t="s">
        <v>3299</v>
      </c>
      <c r="F2203" s="31" t="s">
        <v>3300</v>
      </c>
      <c r="G2203" s="33">
        <v>2254.1689566558198</v>
      </c>
      <c r="H2203" s="31" t="s">
        <v>94</v>
      </c>
      <c r="I2203" s="33">
        <v>159.870138769916</v>
      </c>
      <c r="J2203" s="33">
        <v>14.1</v>
      </c>
      <c r="K2203" s="31" t="s">
        <v>94</v>
      </c>
      <c r="L2203" s="31" t="s">
        <v>95</v>
      </c>
    </row>
    <row r="2204" spans="1:12" x14ac:dyDescent="0.2">
      <c r="A2204" t="str">
        <f>VLOOKUP(B2204,StateFIPS!A$2:B$52,2)</f>
        <v>Oregon</v>
      </c>
      <c r="B2204">
        <f t="shared" si="35"/>
        <v>41</v>
      </c>
      <c r="C2204" s="31" t="s">
        <v>1302</v>
      </c>
      <c r="D2204" s="31" t="s">
        <v>3285</v>
      </c>
      <c r="E2204" s="31" t="s">
        <v>3299</v>
      </c>
      <c r="F2204" s="31" t="s">
        <v>3300</v>
      </c>
      <c r="G2204" s="33">
        <v>554.13942093541198</v>
      </c>
      <c r="H2204" s="31" t="s">
        <v>94</v>
      </c>
      <c r="I2204" s="33">
        <v>39.300668151447603</v>
      </c>
      <c r="J2204" s="33">
        <v>14.1</v>
      </c>
      <c r="K2204" s="31" t="s">
        <v>94</v>
      </c>
      <c r="L2204" s="31" t="s">
        <v>95</v>
      </c>
    </row>
    <row r="2205" spans="1:12" x14ac:dyDescent="0.2">
      <c r="A2205" t="str">
        <f>VLOOKUP(B2205,StateFIPS!A$2:B$52,2)</f>
        <v>Oregon</v>
      </c>
      <c r="B2205">
        <f t="shared" si="35"/>
        <v>41</v>
      </c>
      <c r="C2205" s="31" t="s">
        <v>2343</v>
      </c>
      <c r="D2205" s="31" t="s">
        <v>3285</v>
      </c>
      <c r="E2205" s="31" t="s">
        <v>3299</v>
      </c>
      <c r="F2205" s="31" t="s">
        <v>3300</v>
      </c>
      <c r="G2205" s="33">
        <v>5932.5514476614599</v>
      </c>
      <c r="H2205" s="31" t="s">
        <v>94</v>
      </c>
      <c r="I2205" s="33">
        <v>420.74832962137998</v>
      </c>
      <c r="J2205" s="33">
        <v>14.1</v>
      </c>
      <c r="K2205" s="31" t="s">
        <v>94</v>
      </c>
      <c r="L2205" s="31" t="s">
        <v>95</v>
      </c>
    </row>
    <row r="2206" spans="1:12" x14ac:dyDescent="0.2">
      <c r="A2206" t="str">
        <f>VLOOKUP(B2206,StateFIPS!A$2:B$52,2)</f>
        <v>Oregon</v>
      </c>
      <c r="B2206">
        <f t="shared" si="35"/>
        <v>41</v>
      </c>
      <c r="C2206" s="31" t="s">
        <v>1303</v>
      </c>
      <c r="D2206" s="31" t="s">
        <v>3285</v>
      </c>
      <c r="E2206" s="31" t="s">
        <v>3299</v>
      </c>
      <c r="F2206" s="31" t="s">
        <v>3300</v>
      </c>
      <c r="G2206" s="33">
        <v>2254.1689566558198</v>
      </c>
      <c r="H2206" s="31" t="s">
        <v>94</v>
      </c>
      <c r="I2206" s="33">
        <v>159.870138769916</v>
      </c>
      <c r="J2206" s="33">
        <v>14.1</v>
      </c>
      <c r="K2206" s="31" t="s">
        <v>94</v>
      </c>
      <c r="L2206" s="31" t="s">
        <v>95</v>
      </c>
    </row>
    <row r="2207" spans="1:12" x14ac:dyDescent="0.2">
      <c r="A2207" t="str">
        <f>VLOOKUP(B2207,StateFIPS!A$2:B$52,2)</f>
        <v>Oregon</v>
      </c>
      <c r="B2207">
        <f t="shared" si="35"/>
        <v>41</v>
      </c>
      <c r="C2207" s="31" t="s">
        <v>2626</v>
      </c>
      <c r="D2207" s="31" t="s">
        <v>3285</v>
      </c>
      <c r="E2207" s="31" t="s">
        <v>3299</v>
      </c>
      <c r="F2207" s="31" t="s">
        <v>3300</v>
      </c>
      <c r="G2207" s="33">
        <v>2254.1689566558198</v>
      </c>
      <c r="H2207" s="31" t="s">
        <v>94</v>
      </c>
      <c r="I2207" s="33">
        <v>159.870138769916</v>
      </c>
      <c r="J2207" s="33">
        <v>14.1</v>
      </c>
      <c r="K2207" s="31" t="s">
        <v>94</v>
      </c>
      <c r="L2207" s="31" t="s">
        <v>95</v>
      </c>
    </row>
    <row r="2208" spans="1:12" x14ac:dyDescent="0.2">
      <c r="A2208" t="str">
        <f>VLOOKUP(B2208,StateFIPS!A$2:B$52,2)</f>
        <v>Oregon</v>
      </c>
      <c r="B2208">
        <f t="shared" si="35"/>
        <v>41</v>
      </c>
      <c r="C2208" s="31" t="s">
        <v>1304</v>
      </c>
      <c r="D2208" s="31" t="s">
        <v>3285</v>
      </c>
      <c r="E2208" s="31" t="s">
        <v>3299</v>
      </c>
      <c r="F2208" s="31" t="s">
        <v>3300</v>
      </c>
      <c r="G2208" s="33">
        <v>2254.1689566558198</v>
      </c>
      <c r="H2208" s="31" t="s">
        <v>94</v>
      </c>
      <c r="I2208" s="33">
        <v>159.870138769916</v>
      </c>
      <c r="J2208" s="33">
        <v>14.1</v>
      </c>
      <c r="K2208" s="31" t="s">
        <v>94</v>
      </c>
      <c r="L2208" s="31" t="s">
        <v>95</v>
      </c>
    </row>
    <row r="2209" spans="1:12" x14ac:dyDescent="0.2">
      <c r="A2209" t="str">
        <f>VLOOKUP(B2209,StateFIPS!A$2:B$52,2)</f>
        <v>Oregon</v>
      </c>
      <c r="B2209">
        <f t="shared" si="35"/>
        <v>41</v>
      </c>
      <c r="C2209" s="31" t="s">
        <v>1305</v>
      </c>
      <c r="D2209" s="31" t="s">
        <v>3285</v>
      </c>
      <c r="E2209" s="31" t="s">
        <v>3299</v>
      </c>
      <c r="F2209" s="31" t="s">
        <v>3300</v>
      </c>
      <c r="G2209" s="33">
        <v>2254.1689566558198</v>
      </c>
      <c r="H2209" s="31" t="s">
        <v>94</v>
      </c>
      <c r="I2209" s="33">
        <v>159.870138769916</v>
      </c>
      <c r="J2209" s="33">
        <v>14.1</v>
      </c>
      <c r="K2209" s="31" t="s">
        <v>94</v>
      </c>
      <c r="L2209" s="31" t="s">
        <v>95</v>
      </c>
    </row>
    <row r="2210" spans="1:12" x14ac:dyDescent="0.2">
      <c r="A2210" t="str">
        <f>VLOOKUP(B2210,StateFIPS!A$2:B$52,2)</f>
        <v>Oregon</v>
      </c>
      <c r="B2210">
        <f t="shared" si="35"/>
        <v>41</v>
      </c>
      <c r="C2210" s="31" t="s">
        <v>1306</v>
      </c>
      <c r="D2210" s="31" t="s">
        <v>3285</v>
      </c>
      <c r="E2210" s="31" t="s">
        <v>3299</v>
      </c>
      <c r="F2210" s="31" t="s">
        <v>3300</v>
      </c>
      <c r="G2210" s="33">
        <v>325.96436525612398</v>
      </c>
      <c r="H2210" s="31" t="s">
        <v>94</v>
      </c>
      <c r="I2210" s="33">
        <v>23.118040089086801</v>
      </c>
      <c r="J2210" s="33">
        <v>14.1</v>
      </c>
      <c r="K2210" s="31" t="s">
        <v>94</v>
      </c>
      <c r="L2210" s="31" t="s">
        <v>95</v>
      </c>
    </row>
    <row r="2211" spans="1:12" x14ac:dyDescent="0.2">
      <c r="A2211" t="str">
        <f>VLOOKUP(B2211,StateFIPS!A$2:B$52,2)</f>
        <v>Oregon</v>
      </c>
      <c r="B2211">
        <f t="shared" si="35"/>
        <v>41</v>
      </c>
      <c r="C2211" s="31" t="s">
        <v>1307</v>
      </c>
      <c r="D2211" s="31" t="s">
        <v>3285</v>
      </c>
      <c r="E2211" s="31" t="s">
        <v>3299</v>
      </c>
      <c r="F2211" s="31" t="s">
        <v>3300</v>
      </c>
      <c r="G2211" s="33">
        <v>2254.1689566558198</v>
      </c>
      <c r="H2211" s="31" t="s">
        <v>94</v>
      </c>
      <c r="I2211" s="33">
        <v>159.870138769916</v>
      </c>
      <c r="J2211" s="33">
        <v>14.1</v>
      </c>
      <c r="K2211" s="31" t="s">
        <v>94</v>
      </c>
      <c r="L2211" s="31" t="s">
        <v>95</v>
      </c>
    </row>
    <row r="2212" spans="1:12" x14ac:dyDescent="0.2">
      <c r="A2212" t="str">
        <f>VLOOKUP(B2212,StateFIPS!A$2:B$52,2)</f>
        <v>Oregon</v>
      </c>
      <c r="B2212">
        <f t="shared" si="35"/>
        <v>41</v>
      </c>
      <c r="C2212" s="31" t="s">
        <v>2545</v>
      </c>
      <c r="D2212" s="31" t="s">
        <v>3285</v>
      </c>
      <c r="E2212" s="31" t="s">
        <v>3299</v>
      </c>
      <c r="F2212" s="31" t="s">
        <v>3300</v>
      </c>
      <c r="G2212" s="33">
        <v>5476.20133630289</v>
      </c>
      <c r="H2212" s="31" t="s">
        <v>94</v>
      </c>
      <c r="I2212" s="33">
        <v>388.38307349665899</v>
      </c>
      <c r="J2212" s="33">
        <v>14.1</v>
      </c>
      <c r="K2212" s="31" t="s">
        <v>94</v>
      </c>
      <c r="L2212" s="31" t="s">
        <v>95</v>
      </c>
    </row>
    <row r="2213" spans="1:12" x14ac:dyDescent="0.2">
      <c r="A2213" t="str">
        <f>VLOOKUP(B2213,StateFIPS!A$2:B$52,2)</f>
        <v>Oregon</v>
      </c>
      <c r="B2213">
        <f t="shared" si="35"/>
        <v>41</v>
      </c>
      <c r="C2213" s="31" t="s">
        <v>1308</v>
      </c>
      <c r="D2213" s="31" t="s">
        <v>3285</v>
      </c>
      <c r="E2213" s="31" t="s">
        <v>3299</v>
      </c>
      <c r="F2213" s="31" t="s">
        <v>3300</v>
      </c>
      <c r="G2213" s="33">
        <v>2254.1689566558198</v>
      </c>
      <c r="H2213" s="31" t="s">
        <v>94</v>
      </c>
      <c r="I2213" s="33">
        <v>159.870138769916</v>
      </c>
      <c r="J2213" s="33">
        <v>14.1</v>
      </c>
      <c r="K2213" s="31" t="s">
        <v>94</v>
      </c>
      <c r="L2213" s="31" t="s">
        <v>95</v>
      </c>
    </row>
    <row r="2214" spans="1:12" x14ac:dyDescent="0.2">
      <c r="A2214" t="str">
        <f>VLOOKUP(B2214,StateFIPS!A$2:B$52,2)</f>
        <v>Oregon</v>
      </c>
      <c r="B2214">
        <f t="shared" si="35"/>
        <v>41</v>
      </c>
      <c r="C2214" s="31" t="s">
        <v>2596</v>
      </c>
      <c r="D2214" s="31" t="s">
        <v>3285</v>
      </c>
      <c r="E2214" s="31" t="s">
        <v>3299</v>
      </c>
      <c r="F2214" s="31" t="s">
        <v>3300</v>
      </c>
      <c r="G2214" s="33">
        <v>12647.417371937599</v>
      </c>
      <c r="H2214" s="31" t="s">
        <v>94</v>
      </c>
      <c r="I2214" s="33">
        <v>896.97995545656897</v>
      </c>
      <c r="J2214" s="33">
        <v>14.1</v>
      </c>
      <c r="K2214" s="31" t="s">
        <v>94</v>
      </c>
      <c r="L2214" s="31" t="s">
        <v>95</v>
      </c>
    </row>
    <row r="2215" spans="1:12" x14ac:dyDescent="0.2">
      <c r="A2215" t="str">
        <f>VLOOKUP(B2215,StateFIPS!A$2:B$52,2)</f>
        <v>Pennsylvania</v>
      </c>
      <c r="B2215">
        <f t="shared" si="35"/>
        <v>42</v>
      </c>
      <c r="C2215" s="31" t="s">
        <v>2524</v>
      </c>
      <c r="D2215" s="31" t="s">
        <v>3285</v>
      </c>
      <c r="E2215" s="31" t="s">
        <v>3299</v>
      </c>
      <c r="F2215" s="31" t="s">
        <v>3300</v>
      </c>
      <c r="G2215" s="33">
        <v>4882.4872511024996</v>
      </c>
      <c r="H2215" s="31" t="s">
        <v>94</v>
      </c>
      <c r="I2215" s="33">
        <v>346.275691567553</v>
      </c>
      <c r="J2215" s="33">
        <v>14.1</v>
      </c>
      <c r="K2215" s="31" t="s">
        <v>94</v>
      </c>
      <c r="L2215" s="31" t="s">
        <v>95</v>
      </c>
    </row>
    <row r="2216" spans="1:12" x14ac:dyDescent="0.2">
      <c r="A2216" t="str">
        <f>VLOOKUP(B2216,StateFIPS!A$2:B$52,2)</f>
        <v>Pennsylvania</v>
      </c>
      <c r="B2216">
        <f t="shared" si="35"/>
        <v>42</v>
      </c>
      <c r="C2216" s="31" t="s">
        <v>1309</v>
      </c>
      <c r="D2216" s="31" t="s">
        <v>3285</v>
      </c>
      <c r="E2216" s="31" t="s">
        <v>3299</v>
      </c>
      <c r="F2216" s="31" t="s">
        <v>3300</v>
      </c>
      <c r="G2216" s="33">
        <v>1976.8058618891</v>
      </c>
      <c r="H2216" s="31" t="s">
        <v>94</v>
      </c>
      <c r="I2216" s="33">
        <v>140.198997297099</v>
      </c>
      <c r="J2216" s="33">
        <v>14.1</v>
      </c>
      <c r="K2216" s="31" t="s">
        <v>94</v>
      </c>
      <c r="L2216" s="31" t="s">
        <v>95</v>
      </c>
    </row>
    <row r="2217" spans="1:12" x14ac:dyDescent="0.2">
      <c r="A2217" t="str">
        <f>VLOOKUP(B2217,StateFIPS!A$2:B$52,2)</f>
        <v>Pennsylvania</v>
      </c>
      <c r="B2217">
        <f t="shared" si="35"/>
        <v>42</v>
      </c>
      <c r="C2217" s="31" t="s">
        <v>2672</v>
      </c>
      <c r="D2217" s="31" t="s">
        <v>3285</v>
      </c>
      <c r="E2217" s="31" t="s">
        <v>3299</v>
      </c>
      <c r="F2217" s="31" t="s">
        <v>3300</v>
      </c>
      <c r="G2217" s="33">
        <v>1976.8058618891</v>
      </c>
      <c r="H2217" s="31" t="s">
        <v>94</v>
      </c>
      <c r="I2217" s="33">
        <v>140.198997297099</v>
      </c>
      <c r="J2217" s="33">
        <v>14.1</v>
      </c>
      <c r="K2217" s="31" t="s">
        <v>94</v>
      </c>
      <c r="L2217" s="31" t="s">
        <v>95</v>
      </c>
    </row>
    <row r="2218" spans="1:12" x14ac:dyDescent="0.2">
      <c r="A2218" t="str">
        <f>VLOOKUP(B2218,StateFIPS!A$2:B$52,2)</f>
        <v>Pennsylvania</v>
      </c>
      <c r="B2218">
        <f t="shared" si="35"/>
        <v>42</v>
      </c>
      <c r="C2218" s="31" t="s">
        <v>2461</v>
      </c>
      <c r="D2218" s="31" t="s">
        <v>3285</v>
      </c>
      <c r="E2218" s="31" t="s">
        <v>3299</v>
      </c>
      <c r="F2218" s="31" t="s">
        <v>3300</v>
      </c>
      <c r="G2218" s="33">
        <v>2614.2451423225998</v>
      </c>
      <c r="H2218" s="31" t="s">
        <v>94</v>
      </c>
      <c r="I2218" s="33">
        <v>185.40745690231199</v>
      </c>
      <c r="J2218" s="33">
        <v>14.1</v>
      </c>
      <c r="K2218" s="31" t="s">
        <v>94</v>
      </c>
      <c r="L2218" s="31" t="s">
        <v>95</v>
      </c>
    </row>
    <row r="2219" spans="1:12" x14ac:dyDescent="0.2">
      <c r="A2219" t="str">
        <f>VLOOKUP(B2219,StateFIPS!A$2:B$52,2)</f>
        <v>Pennsylvania</v>
      </c>
      <c r="B2219">
        <f t="shared" si="35"/>
        <v>42</v>
      </c>
      <c r="C2219" s="31" t="s">
        <v>2327</v>
      </c>
      <c r="D2219" s="31" t="s">
        <v>3285</v>
      </c>
      <c r="E2219" s="31" t="s">
        <v>3299</v>
      </c>
      <c r="F2219" s="31" t="s">
        <v>3300</v>
      </c>
      <c r="G2219" s="33">
        <v>1976.8058618891</v>
      </c>
      <c r="H2219" s="31" t="s">
        <v>94</v>
      </c>
      <c r="I2219" s="33">
        <v>140.198997297099</v>
      </c>
      <c r="J2219" s="33">
        <v>14.1</v>
      </c>
      <c r="K2219" s="31" t="s">
        <v>94</v>
      </c>
      <c r="L2219" s="31" t="s">
        <v>95</v>
      </c>
    </row>
    <row r="2220" spans="1:12" x14ac:dyDescent="0.2">
      <c r="A2220" t="str">
        <f>VLOOKUP(B2220,StateFIPS!A$2:B$52,2)</f>
        <v>Pennsylvania</v>
      </c>
      <c r="B2220">
        <f t="shared" si="35"/>
        <v>42</v>
      </c>
      <c r="C2220" s="31" t="s">
        <v>2547</v>
      </c>
      <c r="D2220" s="31" t="s">
        <v>3285</v>
      </c>
      <c r="E2220" s="31" t="s">
        <v>3299</v>
      </c>
      <c r="F2220" s="31" t="s">
        <v>3300</v>
      </c>
      <c r="G2220" s="33">
        <v>1976.8058618891</v>
      </c>
      <c r="H2220" s="31" t="s">
        <v>94</v>
      </c>
      <c r="I2220" s="33">
        <v>140.198997297099</v>
      </c>
      <c r="J2220" s="33">
        <v>14.1</v>
      </c>
      <c r="K2220" s="31" t="s">
        <v>94</v>
      </c>
      <c r="L2220" s="31" t="s">
        <v>95</v>
      </c>
    </row>
    <row r="2221" spans="1:12" x14ac:dyDescent="0.2">
      <c r="A2221" t="str">
        <f>VLOOKUP(B2221,StateFIPS!A$2:B$52,2)</f>
        <v>Pennsylvania</v>
      </c>
      <c r="B2221">
        <f t="shared" si="35"/>
        <v>42</v>
      </c>
      <c r="C2221" s="31" t="s">
        <v>2364</v>
      </c>
      <c r="D2221" s="31" t="s">
        <v>3285</v>
      </c>
      <c r="E2221" s="31" t="s">
        <v>3299</v>
      </c>
      <c r="F2221" s="31" t="s">
        <v>3300</v>
      </c>
      <c r="G2221" s="33">
        <v>6727.8367633302196</v>
      </c>
      <c r="H2221" s="31" t="s">
        <v>94</v>
      </c>
      <c r="I2221" s="33">
        <v>477.15154349859699</v>
      </c>
      <c r="J2221" s="33">
        <v>14.1</v>
      </c>
      <c r="K2221" s="31" t="s">
        <v>94</v>
      </c>
      <c r="L2221" s="31" t="s">
        <v>95</v>
      </c>
    </row>
    <row r="2222" spans="1:12" x14ac:dyDescent="0.2">
      <c r="A2222" t="str">
        <f>VLOOKUP(B2222,StateFIPS!A$2:B$52,2)</f>
        <v>Pennsylvania</v>
      </c>
      <c r="B2222">
        <f t="shared" si="35"/>
        <v>42</v>
      </c>
      <c r="C2222" s="31" t="s">
        <v>2502</v>
      </c>
      <c r="D2222" s="31" t="s">
        <v>3285</v>
      </c>
      <c r="E2222" s="31" t="s">
        <v>3299</v>
      </c>
      <c r="F2222" s="31" t="s">
        <v>3300</v>
      </c>
      <c r="G2222" s="33">
        <v>1976.8058618891</v>
      </c>
      <c r="H2222" s="31" t="s">
        <v>94</v>
      </c>
      <c r="I2222" s="33">
        <v>140.198997297099</v>
      </c>
      <c r="J2222" s="33">
        <v>14.1</v>
      </c>
      <c r="K2222" s="31" t="s">
        <v>94</v>
      </c>
      <c r="L2222" s="31" t="s">
        <v>95</v>
      </c>
    </row>
    <row r="2223" spans="1:12" x14ac:dyDescent="0.2">
      <c r="A2223" t="str">
        <f>VLOOKUP(B2223,StateFIPS!A$2:B$52,2)</f>
        <v>Pennsylvania</v>
      </c>
      <c r="B2223">
        <f t="shared" si="35"/>
        <v>42</v>
      </c>
      <c r="C2223" s="31" t="s">
        <v>2435</v>
      </c>
      <c r="D2223" s="31" t="s">
        <v>3285</v>
      </c>
      <c r="E2223" s="31" t="s">
        <v>3299</v>
      </c>
      <c r="F2223" s="31" t="s">
        <v>3300</v>
      </c>
      <c r="G2223" s="33">
        <v>1976.8058618891</v>
      </c>
      <c r="H2223" s="31" t="s">
        <v>94</v>
      </c>
      <c r="I2223" s="33">
        <v>140.198997297099</v>
      </c>
      <c r="J2223" s="33">
        <v>14.1</v>
      </c>
      <c r="K2223" s="31" t="s">
        <v>94</v>
      </c>
      <c r="L2223" s="31" t="s">
        <v>95</v>
      </c>
    </row>
    <row r="2224" spans="1:12" x14ac:dyDescent="0.2">
      <c r="A2224" t="str">
        <f>VLOOKUP(B2224,StateFIPS!A$2:B$52,2)</f>
        <v>Pennsylvania</v>
      </c>
      <c r="B2224">
        <f t="shared" si="35"/>
        <v>42</v>
      </c>
      <c r="C2224" s="31" t="s">
        <v>2510</v>
      </c>
      <c r="D2224" s="31" t="s">
        <v>3285</v>
      </c>
      <c r="E2224" s="31" t="s">
        <v>3299</v>
      </c>
      <c r="F2224" s="31" t="s">
        <v>3300</v>
      </c>
      <c r="G2224" s="33">
        <v>1976.8058618891</v>
      </c>
      <c r="H2224" s="31" t="s">
        <v>94</v>
      </c>
      <c r="I2224" s="33">
        <v>140.198997297099</v>
      </c>
      <c r="J2224" s="33">
        <v>14.1</v>
      </c>
      <c r="K2224" s="31" t="s">
        <v>94</v>
      </c>
      <c r="L2224" s="31" t="s">
        <v>95</v>
      </c>
    </row>
    <row r="2225" spans="1:12" x14ac:dyDescent="0.2">
      <c r="A2225" t="str">
        <f>VLOOKUP(B2225,StateFIPS!A$2:B$52,2)</f>
        <v>Pennsylvania</v>
      </c>
      <c r="B2225">
        <f t="shared" si="35"/>
        <v>42</v>
      </c>
      <c r="C2225" s="31" t="s">
        <v>2279</v>
      </c>
      <c r="D2225" s="31" t="s">
        <v>3285</v>
      </c>
      <c r="E2225" s="31" t="s">
        <v>3299</v>
      </c>
      <c r="F2225" s="31" t="s">
        <v>3300</v>
      </c>
      <c r="G2225" s="33">
        <v>1976.8058618891</v>
      </c>
      <c r="H2225" s="31" t="s">
        <v>94</v>
      </c>
      <c r="I2225" s="33">
        <v>140.198997297099</v>
      </c>
      <c r="J2225" s="33">
        <v>14.1</v>
      </c>
      <c r="K2225" s="31" t="s">
        <v>94</v>
      </c>
      <c r="L2225" s="31" t="s">
        <v>95</v>
      </c>
    </row>
    <row r="2226" spans="1:12" x14ac:dyDescent="0.2">
      <c r="A2226" t="str">
        <f>VLOOKUP(B2226,StateFIPS!A$2:B$52,2)</f>
        <v>Pennsylvania</v>
      </c>
      <c r="B2226">
        <f t="shared" si="35"/>
        <v>42</v>
      </c>
      <c r="C2226" s="31" t="s">
        <v>1310</v>
      </c>
      <c r="D2226" s="31" t="s">
        <v>3285</v>
      </c>
      <c r="E2226" s="31" t="s">
        <v>3299</v>
      </c>
      <c r="F2226" s="31" t="s">
        <v>3300</v>
      </c>
      <c r="G2226" s="33">
        <v>1976.8058618891</v>
      </c>
      <c r="H2226" s="31" t="s">
        <v>94</v>
      </c>
      <c r="I2226" s="33">
        <v>140.198997297099</v>
      </c>
      <c r="J2226" s="33">
        <v>14.1</v>
      </c>
      <c r="K2226" s="31" t="s">
        <v>94</v>
      </c>
      <c r="L2226" s="31" t="s">
        <v>95</v>
      </c>
    </row>
    <row r="2227" spans="1:12" x14ac:dyDescent="0.2">
      <c r="A2227" t="str">
        <f>VLOOKUP(B2227,StateFIPS!A$2:B$52,2)</f>
        <v>Pennsylvania</v>
      </c>
      <c r="B2227">
        <f t="shared" si="35"/>
        <v>42</v>
      </c>
      <c r="C2227" s="31" t="s">
        <v>1337</v>
      </c>
      <c r="D2227" s="31" t="s">
        <v>3285</v>
      </c>
      <c r="E2227" s="31" t="s">
        <v>3299</v>
      </c>
      <c r="F2227" s="31" t="s">
        <v>3300</v>
      </c>
      <c r="G2227" s="33">
        <v>1976.8058618891</v>
      </c>
      <c r="H2227" s="31" t="s">
        <v>94</v>
      </c>
      <c r="I2227" s="33">
        <v>140.198997297099</v>
      </c>
      <c r="J2227" s="33">
        <v>14.1</v>
      </c>
      <c r="K2227" s="31" t="s">
        <v>94</v>
      </c>
      <c r="L2227" s="31" t="s">
        <v>95</v>
      </c>
    </row>
    <row r="2228" spans="1:12" x14ac:dyDescent="0.2">
      <c r="A2228" t="str">
        <f>VLOOKUP(B2228,StateFIPS!A$2:B$52,2)</f>
        <v>Pennsylvania</v>
      </c>
      <c r="B2228">
        <f t="shared" si="35"/>
        <v>42</v>
      </c>
      <c r="C2228" s="31" t="s">
        <v>2348</v>
      </c>
      <c r="D2228" s="31" t="s">
        <v>3285</v>
      </c>
      <c r="E2228" s="31" t="s">
        <v>3299</v>
      </c>
      <c r="F2228" s="31" t="s">
        <v>3300</v>
      </c>
      <c r="G2228" s="33">
        <v>23912.654095950798</v>
      </c>
      <c r="H2228" s="31" t="s">
        <v>94</v>
      </c>
      <c r="I2228" s="33">
        <v>1695.9329146064399</v>
      </c>
      <c r="J2228" s="33">
        <v>14.1</v>
      </c>
      <c r="K2228" s="31" t="s">
        <v>94</v>
      </c>
      <c r="L2228" s="31" t="s">
        <v>95</v>
      </c>
    </row>
    <row r="2229" spans="1:12" x14ac:dyDescent="0.2">
      <c r="A2229" t="str">
        <f>VLOOKUP(B2229,StateFIPS!A$2:B$52,2)</f>
        <v>Pennsylvania</v>
      </c>
      <c r="B2229">
        <f t="shared" si="35"/>
        <v>42</v>
      </c>
      <c r="C2229" s="31" t="s">
        <v>2594</v>
      </c>
      <c r="D2229" s="31" t="s">
        <v>3285</v>
      </c>
      <c r="E2229" s="31" t="s">
        <v>3299</v>
      </c>
      <c r="F2229" s="31" t="s">
        <v>3300</v>
      </c>
      <c r="G2229" s="33">
        <v>4190.4811840171096</v>
      </c>
      <c r="H2229" s="31" t="s">
        <v>94</v>
      </c>
      <c r="I2229" s="33">
        <v>297.19724709341199</v>
      </c>
      <c r="J2229" s="33">
        <v>14.1</v>
      </c>
      <c r="K2229" s="31" t="s">
        <v>94</v>
      </c>
      <c r="L2229" s="31" t="s">
        <v>95</v>
      </c>
    </row>
    <row r="2230" spans="1:12" x14ac:dyDescent="0.2">
      <c r="A2230" t="str">
        <f>VLOOKUP(B2230,StateFIPS!A$2:B$52,2)</f>
        <v>Pennsylvania</v>
      </c>
      <c r="B2230">
        <f t="shared" si="35"/>
        <v>42</v>
      </c>
      <c r="C2230" s="31" t="s">
        <v>2651</v>
      </c>
      <c r="D2230" s="31" t="s">
        <v>3285</v>
      </c>
      <c r="E2230" s="31" t="s">
        <v>3299</v>
      </c>
      <c r="F2230" s="31" t="s">
        <v>3300</v>
      </c>
      <c r="G2230" s="33">
        <v>1976.8058618891</v>
      </c>
      <c r="H2230" s="31" t="s">
        <v>94</v>
      </c>
      <c r="I2230" s="33">
        <v>140.198997297099</v>
      </c>
      <c r="J2230" s="33">
        <v>14.1</v>
      </c>
      <c r="K2230" s="31" t="s">
        <v>94</v>
      </c>
      <c r="L2230" s="31" t="s">
        <v>95</v>
      </c>
    </row>
    <row r="2231" spans="1:12" x14ac:dyDescent="0.2">
      <c r="A2231" t="str">
        <f>VLOOKUP(B2231,StateFIPS!A$2:B$52,2)</f>
        <v>Pennsylvania</v>
      </c>
      <c r="B2231">
        <f t="shared" si="35"/>
        <v>42</v>
      </c>
      <c r="C2231" s="31" t="s">
        <v>2588</v>
      </c>
      <c r="D2231" s="31" t="s">
        <v>3285</v>
      </c>
      <c r="E2231" s="31" t="s">
        <v>3299</v>
      </c>
      <c r="F2231" s="31" t="s">
        <v>3300</v>
      </c>
      <c r="G2231" s="33">
        <v>1976.8058618891</v>
      </c>
      <c r="H2231" s="31" t="s">
        <v>94</v>
      </c>
      <c r="I2231" s="33">
        <v>140.198997297099</v>
      </c>
      <c r="J2231" s="33">
        <v>14.1</v>
      </c>
      <c r="K2231" s="31" t="s">
        <v>94</v>
      </c>
      <c r="L2231" s="31" t="s">
        <v>95</v>
      </c>
    </row>
    <row r="2232" spans="1:12" x14ac:dyDescent="0.2">
      <c r="A2232" t="str">
        <f>VLOOKUP(B2232,StateFIPS!A$2:B$52,2)</f>
        <v>Pennsylvania</v>
      </c>
      <c r="B2232">
        <f t="shared" si="35"/>
        <v>42</v>
      </c>
      <c r="C2232" s="31" t="s">
        <v>2600</v>
      </c>
      <c r="D2232" s="31" t="s">
        <v>3285</v>
      </c>
      <c r="E2232" s="31" t="s">
        <v>3299</v>
      </c>
      <c r="F2232" s="31" t="s">
        <v>3300</v>
      </c>
      <c r="G2232" s="33">
        <v>1976.8058618891</v>
      </c>
      <c r="H2232" s="31" t="s">
        <v>94</v>
      </c>
      <c r="I2232" s="33">
        <v>140.198997297099</v>
      </c>
      <c r="J2232" s="33">
        <v>14.1</v>
      </c>
      <c r="K2232" s="31" t="s">
        <v>94</v>
      </c>
      <c r="L2232" s="31" t="s">
        <v>95</v>
      </c>
    </row>
    <row r="2233" spans="1:12" x14ac:dyDescent="0.2">
      <c r="A2233" t="str">
        <f>VLOOKUP(B2233,StateFIPS!A$2:B$52,2)</f>
        <v>Pennsylvania</v>
      </c>
      <c r="B2233">
        <f t="shared" si="35"/>
        <v>42</v>
      </c>
      <c r="C2233" s="31" t="s">
        <v>2317</v>
      </c>
      <c r="D2233" s="31" t="s">
        <v>3285</v>
      </c>
      <c r="E2233" s="31" t="s">
        <v>3299</v>
      </c>
      <c r="F2233" s="31" t="s">
        <v>3300</v>
      </c>
      <c r="G2233" s="33">
        <v>730.45084859013798</v>
      </c>
      <c r="H2233" s="31" t="s">
        <v>94</v>
      </c>
      <c r="I2233" s="33">
        <v>51.8050247227048</v>
      </c>
      <c r="J2233" s="33">
        <v>14.1</v>
      </c>
      <c r="K2233" s="31" t="s">
        <v>94</v>
      </c>
      <c r="L2233" s="31" t="s">
        <v>95</v>
      </c>
    </row>
    <row r="2234" spans="1:12" x14ac:dyDescent="0.2">
      <c r="A2234" t="str">
        <f>VLOOKUP(B2234,StateFIPS!A$2:B$52,2)</f>
        <v>Pennsylvania</v>
      </c>
      <c r="B2234">
        <f t="shared" si="35"/>
        <v>42</v>
      </c>
      <c r="C2234" s="31" t="s">
        <v>2485</v>
      </c>
      <c r="D2234" s="31" t="s">
        <v>3285</v>
      </c>
      <c r="E2234" s="31" t="s">
        <v>3299</v>
      </c>
      <c r="F2234" s="31" t="s">
        <v>3300</v>
      </c>
      <c r="G2234" s="33">
        <v>13148.1152746225</v>
      </c>
      <c r="H2234" s="31" t="s">
        <v>94</v>
      </c>
      <c r="I2234" s="33">
        <v>932.49044500868695</v>
      </c>
      <c r="J2234" s="33">
        <v>14.1</v>
      </c>
      <c r="K2234" s="31" t="s">
        <v>94</v>
      </c>
      <c r="L2234" s="31" t="s">
        <v>95</v>
      </c>
    </row>
    <row r="2235" spans="1:12" x14ac:dyDescent="0.2">
      <c r="A2235" t="str">
        <f>VLOOKUP(B2235,StateFIPS!A$2:B$52,2)</f>
        <v>Pennsylvania</v>
      </c>
      <c r="B2235">
        <f t="shared" si="35"/>
        <v>42</v>
      </c>
      <c r="C2235" s="31" t="s">
        <v>2445</v>
      </c>
      <c r="D2235" s="31" t="s">
        <v>3285</v>
      </c>
      <c r="E2235" s="31" t="s">
        <v>3299</v>
      </c>
      <c r="F2235" s="31" t="s">
        <v>3300</v>
      </c>
      <c r="G2235" s="33">
        <v>8880.7445275958908</v>
      </c>
      <c r="H2235" s="31" t="s">
        <v>94</v>
      </c>
      <c r="I2235" s="33">
        <v>629.84003741814797</v>
      </c>
      <c r="J2235" s="33">
        <v>14.1</v>
      </c>
      <c r="K2235" s="31" t="s">
        <v>94</v>
      </c>
      <c r="L2235" s="31" t="s">
        <v>95</v>
      </c>
    </row>
    <row r="2236" spans="1:12" x14ac:dyDescent="0.2">
      <c r="A2236" t="str">
        <f>VLOOKUP(B2236,StateFIPS!A$2:B$52,2)</f>
        <v>Pennsylvania</v>
      </c>
      <c r="B2236">
        <f t="shared" si="35"/>
        <v>42</v>
      </c>
      <c r="C2236" s="31" t="s">
        <v>2478</v>
      </c>
      <c r="D2236" s="31" t="s">
        <v>3285</v>
      </c>
      <c r="E2236" s="31" t="s">
        <v>3299</v>
      </c>
      <c r="F2236" s="31" t="s">
        <v>3300</v>
      </c>
      <c r="G2236" s="33">
        <v>576.67172257116204</v>
      </c>
      <c r="H2236" s="31" t="s">
        <v>94</v>
      </c>
      <c r="I2236" s="33">
        <v>40.898703728451203</v>
      </c>
      <c r="J2236" s="33">
        <v>14.1</v>
      </c>
      <c r="K2236" s="31" t="s">
        <v>94</v>
      </c>
      <c r="L2236" s="31" t="s">
        <v>95</v>
      </c>
    </row>
    <row r="2237" spans="1:12" x14ac:dyDescent="0.2">
      <c r="A2237" t="str">
        <f>VLOOKUP(B2237,StateFIPS!A$2:B$52,2)</f>
        <v>Pennsylvania</v>
      </c>
      <c r="B2237">
        <f t="shared" si="35"/>
        <v>42</v>
      </c>
      <c r="C2237" s="31" t="s">
        <v>1370</v>
      </c>
      <c r="D2237" s="31" t="s">
        <v>3285</v>
      </c>
      <c r="E2237" s="31" t="s">
        <v>3299</v>
      </c>
      <c r="F2237" s="31" t="s">
        <v>3300</v>
      </c>
      <c r="G2237" s="33">
        <v>1976.8058618891</v>
      </c>
      <c r="H2237" s="31" t="s">
        <v>94</v>
      </c>
      <c r="I2237" s="33">
        <v>140.198997297099</v>
      </c>
      <c r="J2237" s="33">
        <v>14.1</v>
      </c>
      <c r="K2237" s="31" t="s">
        <v>94</v>
      </c>
      <c r="L2237" s="31" t="s">
        <v>95</v>
      </c>
    </row>
    <row r="2238" spans="1:12" x14ac:dyDescent="0.2">
      <c r="A2238" t="str">
        <f>VLOOKUP(B2238,StateFIPS!A$2:B$52,2)</f>
        <v>Pennsylvania</v>
      </c>
      <c r="B2238">
        <f t="shared" si="35"/>
        <v>42</v>
      </c>
      <c r="C2238" s="31" t="s">
        <v>2331</v>
      </c>
      <c r="D2238" s="31" t="s">
        <v>3285</v>
      </c>
      <c r="E2238" s="31" t="s">
        <v>3299</v>
      </c>
      <c r="F2238" s="31" t="s">
        <v>3300</v>
      </c>
      <c r="G2238" s="33">
        <v>1976.8058618891</v>
      </c>
      <c r="H2238" s="31" t="s">
        <v>94</v>
      </c>
      <c r="I2238" s="33">
        <v>140.198997297099</v>
      </c>
      <c r="J2238" s="33">
        <v>14.1</v>
      </c>
      <c r="K2238" s="31" t="s">
        <v>94</v>
      </c>
      <c r="L2238" s="31" t="s">
        <v>95</v>
      </c>
    </row>
    <row r="2239" spans="1:12" x14ac:dyDescent="0.2">
      <c r="A2239" t="str">
        <f>VLOOKUP(B2239,StateFIPS!A$2:B$52,2)</f>
        <v>Pennsylvania</v>
      </c>
      <c r="B2239">
        <f t="shared" si="35"/>
        <v>42</v>
      </c>
      <c r="C2239" s="31" t="s">
        <v>2599</v>
      </c>
      <c r="D2239" s="31" t="s">
        <v>3285</v>
      </c>
      <c r="E2239" s="31" t="s">
        <v>3299</v>
      </c>
      <c r="F2239" s="31" t="s">
        <v>3300</v>
      </c>
      <c r="G2239" s="33">
        <v>16761.924736068398</v>
      </c>
      <c r="H2239" s="31" t="s">
        <v>94</v>
      </c>
      <c r="I2239" s="33">
        <v>1188.78898837365</v>
      </c>
      <c r="J2239" s="33">
        <v>14.1</v>
      </c>
      <c r="K2239" s="31" t="s">
        <v>94</v>
      </c>
      <c r="L2239" s="31" t="s">
        <v>95</v>
      </c>
    </row>
    <row r="2240" spans="1:12" x14ac:dyDescent="0.2">
      <c r="A2240" t="str">
        <f>VLOOKUP(B2240,StateFIPS!A$2:B$52,2)</f>
        <v>Pennsylvania</v>
      </c>
      <c r="B2240">
        <f t="shared" si="35"/>
        <v>42</v>
      </c>
      <c r="C2240" s="31" t="s">
        <v>2610</v>
      </c>
      <c r="D2240" s="31" t="s">
        <v>3285</v>
      </c>
      <c r="E2240" s="31" t="s">
        <v>3299</v>
      </c>
      <c r="F2240" s="31" t="s">
        <v>3300</v>
      </c>
      <c r="G2240" s="33">
        <v>1976.8058618891</v>
      </c>
      <c r="H2240" s="31" t="s">
        <v>94</v>
      </c>
      <c r="I2240" s="33">
        <v>140.198997297099</v>
      </c>
      <c r="J2240" s="33">
        <v>14.1</v>
      </c>
      <c r="K2240" s="31" t="s">
        <v>94</v>
      </c>
      <c r="L2240" s="31" t="s">
        <v>95</v>
      </c>
    </row>
    <row r="2241" spans="1:12" x14ac:dyDescent="0.2">
      <c r="A2241" t="str">
        <f>VLOOKUP(B2241,StateFIPS!A$2:B$52,2)</f>
        <v>Pennsylvania</v>
      </c>
      <c r="B2241">
        <f t="shared" si="35"/>
        <v>42</v>
      </c>
      <c r="C2241" s="31" t="s">
        <v>2965</v>
      </c>
      <c r="D2241" s="31" t="s">
        <v>3285</v>
      </c>
      <c r="E2241" s="31" t="s">
        <v>3299</v>
      </c>
      <c r="F2241" s="31" t="s">
        <v>3300</v>
      </c>
      <c r="G2241" s="33">
        <v>1976.8058618891</v>
      </c>
      <c r="H2241" s="31" t="s">
        <v>94</v>
      </c>
      <c r="I2241" s="33">
        <v>140.198997297099</v>
      </c>
      <c r="J2241" s="33">
        <v>14.1</v>
      </c>
      <c r="K2241" s="31" t="s">
        <v>94</v>
      </c>
      <c r="L2241" s="31" t="s">
        <v>95</v>
      </c>
    </row>
    <row r="2242" spans="1:12" x14ac:dyDescent="0.2">
      <c r="A2242" t="str">
        <f>VLOOKUP(B2242,StateFIPS!A$2:B$52,2)</f>
        <v>Pennsylvania</v>
      </c>
      <c r="B2242">
        <f t="shared" si="35"/>
        <v>42</v>
      </c>
      <c r="C2242" s="31" t="s">
        <v>2667</v>
      </c>
      <c r="D2242" s="31" t="s">
        <v>3285</v>
      </c>
      <c r="E2242" s="31" t="s">
        <v>3299</v>
      </c>
      <c r="F2242" s="31" t="s">
        <v>3300</v>
      </c>
      <c r="G2242" s="33">
        <v>11840.992703461199</v>
      </c>
      <c r="H2242" s="31" t="s">
        <v>94</v>
      </c>
      <c r="I2242" s="33">
        <v>839.78671655753101</v>
      </c>
      <c r="J2242" s="33">
        <v>14.1</v>
      </c>
      <c r="K2242" s="31" t="s">
        <v>94</v>
      </c>
      <c r="L2242" s="31" t="s">
        <v>95</v>
      </c>
    </row>
    <row r="2243" spans="1:12" x14ac:dyDescent="0.2">
      <c r="A2243" t="str">
        <f>VLOOKUP(B2243,StateFIPS!A$2:B$52,2)</f>
        <v>Pennsylvania</v>
      </c>
      <c r="B2243">
        <f t="shared" ref="B2243:B2306" si="36">VALUE(LEFT(C2243,2))</f>
        <v>42</v>
      </c>
      <c r="C2243" s="31" t="s">
        <v>2593</v>
      </c>
      <c r="D2243" s="31" t="s">
        <v>3285</v>
      </c>
      <c r="E2243" s="31" t="s">
        <v>3299</v>
      </c>
      <c r="F2243" s="31" t="s">
        <v>3300</v>
      </c>
      <c r="G2243" s="33">
        <v>1976.8058618891</v>
      </c>
      <c r="H2243" s="31" t="s">
        <v>94</v>
      </c>
      <c r="I2243" s="33">
        <v>140.198997297099</v>
      </c>
      <c r="J2243" s="33">
        <v>14.1</v>
      </c>
      <c r="K2243" s="31" t="s">
        <v>94</v>
      </c>
      <c r="L2243" s="31" t="s">
        <v>95</v>
      </c>
    </row>
    <row r="2244" spans="1:12" x14ac:dyDescent="0.2">
      <c r="A2244" t="str">
        <f>VLOOKUP(B2244,StateFIPS!A$2:B$52,2)</f>
        <v>Pennsylvania</v>
      </c>
      <c r="B2244">
        <f t="shared" si="36"/>
        <v>42</v>
      </c>
      <c r="C2244" s="31" t="s">
        <v>2583</v>
      </c>
      <c r="D2244" s="31" t="s">
        <v>3285</v>
      </c>
      <c r="E2244" s="31" t="s">
        <v>3299</v>
      </c>
      <c r="F2244" s="31" t="s">
        <v>3300</v>
      </c>
      <c r="G2244" s="33">
        <v>499.78215956167298</v>
      </c>
      <c r="H2244" s="31" t="s">
        <v>94</v>
      </c>
      <c r="I2244" s="33">
        <v>35.4455432313244</v>
      </c>
      <c r="J2244" s="33">
        <v>14.1</v>
      </c>
      <c r="K2244" s="31" t="s">
        <v>94</v>
      </c>
      <c r="L2244" s="31" t="s">
        <v>95</v>
      </c>
    </row>
    <row r="2245" spans="1:12" x14ac:dyDescent="0.2">
      <c r="A2245" t="str">
        <f>VLOOKUP(B2245,StateFIPS!A$2:B$52,2)</f>
        <v>Pennsylvania</v>
      </c>
      <c r="B2245">
        <f t="shared" si="36"/>
        <v>42</v>
      </c>
      <c r="C2245" s="31" t="s">
        <v>2597</v>
      </c>
      <c r="D2245" s="31" t="s">
        <v>3285</v>
      </c>
      <c r="E2245" s="31" t="s">
        <v>3299</v>
      </c>
      <c r="F2245" s="31" t="s">
        <v>3300</v>
      </c>
      <c r="G2245" s="33">
        <v>10495.4253507951</v>
      </c>
      <c r="H2245" s="31" t="s">
        <v>94</v>
      </c>
      <c r="I2245" s="33">
        <v>744.35640785781095</v>
      </c>
      <c r="J2245" s="33">
        <v>14.1</v>
      </c>
      <c r="K2245" s="31" t="s">
        <v>94</v>
      </c>
      <c r="L2245" s="31" t="s">
        <v>95</v>
      </c>
    </row>
    <row r="2246" spans="1:12" x14ac:dyDescent="0.2">
      <c r="A2246" t="str">
        <f>VLOOKUP(B2246,StateFIPS!A$2:B$52,2)</f>
        <v>Pennsylvania</v>
      </c>
      <c r="B2246">
        <f t="shared" si="36"/>
        <v>42</v>
      </c>
      <c r="C2246" s="31" t="s">
        <v>2528</v>
      </c>
      <c r="D2246" s="31" t="s">
        <v>3285</v>
      </c>
      <c r="E2246" s="31" t="s">
        <v>3299</v>
      </c>
      <c r="F2246" s="31" t="s">
        <v>3300</v>
      </c>
      <c r="G2246" s="33">
        <v>2229.7973272751601</v>
      </c>
      <c r="H2246" s="31" t="s">
        <v>94</v>
      </c>
      <c r="I2246" s="33">
        <v>158.14165441667799</v>
      </c>
      <c r="J2246" s="33">
        <v>14.1</v>
      </c>
      <c r="K2246" s="31" t="s">
        <v>94</v>
      </c>
      <c r="L2246" s="31" t="s">
        <v>95</v>
      </c>
    </row>
    <row r="2247" spans="1:12" x14ac:dyDescent="0.2">
      <c r="A2247" t="str">
        <f>VLOOKUP(B2247,StateFIPS!A$2:B$52,2)</f>
        <v>Pennsylvania</v>
      </c>
      <c r="B2247">
        <f t="shared" si="36"/>
        <v>42</v>
      </c>
      <c r="C2247" s="31" t="s">
        <v>2539</v>
      </c>
      <c r="D2247" s="31" t="s">
        <v>3285</v>
      </c>
      <c r="E2247" s="31" t="s">
        <v>3299</v>
      </c>
      <c r="F2247" s="31" t="s">
        <v>3300</v>
      </c>
      <c r="G2247" s="33">
        <v>1976.8058618891</v>
      </c>
      <c r="H2247" s="31" t="s">
        <v>94</v>
      </c>
      <c r="I2247" s="33">
        <v>140.198997297099</v>
      </c>
      <c r="J2247" s="33">
        <v>14.1</v>
      </c>
      <c r="K2247" s="31" t="s">
        <v>94</v>
      </c>
      <c r="L2247" s="31" t="s">
        <v>95</v>
      </c>
    </row>
    <row r="2248" spans="1:12" x14ac:dyDescent="0.2">
      <c r="A2248" t="str">
        <f>VLOOKUP(B2248,StateFIPS!A$2:B$52,2)</f>
        <v>Pennsylvania</v>
      </c>
      <c r="B2248">
        <f t="shared" si="36"/>
        <v>42</v>
      </c>
      <c r="C2248" s="31" t="s">
        <v>2640</v>
      </c>
      <c r="D2248" s="31" t="s">
        <v>3285</v>
      </c>
      <c r="E2248" s="31" t="s">
        <v>3299</v>
      </c>
      <c r="F2248" s="31" t="s">
        <v>3300</v>
      </c>
      <c r="G2248" s="33">
        <v>10610.7596953094</v>
      </c>
      <c r="H2248" s="31" t="s">
        <v>94</v>
      </c>
      <c r="I2248" s="33">
        <v>752.53614860350206</v>
      </c>
      <c r="J2248" s="33">
        <v>14.1</v>
      </c>
      <c r="K2248" s="31" t="s">
        <v>94</v>
      </c>
      <c r="L2248" s="31" t="s">
        <v>95</v>
      </c>
    </row>
    <row r="2249" spans="1:12" x14ac:dyDescent="0.2">
      <c r="A2249" t="str">
        <f>VLOOKUP(B2249,StateFIPS!A$2:B$52,2)</f>
        <v>Pennsylvania</v>
      </c>
      <c r="B2249">
        <f t="shared" si="36"/>
        <v>42</v>
      </c>
      <c r="C2249" s="31" t="s">
        <v>2647</v>
      </c>
      <c r="D2249" s="31" t="s">
        <v>3285</v>
      </c>
      <c r="E2249" s="31" t="s">
        <v>3299</v>
      </c>
      <c r="F2249" s="31" t="s">
        <v>3300</v>
      </c>
      <c r="G2249" s="33">
        <v>1976.8058618891</v>
      </c>
      <c r="H2249" s="31" t="s">
        <v>94</v>
      </c>
      <c r="I2249" s="33">
        <v>140.198997297099</v>
      </c>
      <c r="J2249" s="33">
        <v>14.1</v>
      </c>
      <c r="K2249" s="31" t="s">
        <v>94</v>
      </c>
      <c r="L2249" s="31" t="s">
        <v>95</v>
      </c>
    </row>
    <row r="2250" spans="1:12" x14ac:dyDescent="0.2">
      <c r="A2250" t="str">
        <f>VLOOKUP(B2250,StateFIPS!A$2:B$52,2)</f>
        <v>Pennsylvania</v>
      </c>
      <c r="B2250">
        <f t="shared" si="36"/>
        <v>42</v>
      </c>
      <c r="C2250" s="31" t="s">
        <v>2341</v>
      </c>
      <c r="D2250" s="31" t="s">
        <v>3285</v>
      </c>
      <c r="E2250" s="31" t="s">
        <v>3299</v>
      </c>
      <c r="F2250" s="31" t="s">
        <v>3300</v>
      </c>
      <c r="G2250" s="33">
        <v>1976.8058618891</v>
      </c>
      <c r="H2250" s="31" t="s">
        <v>94</v>
      </c>
      <c r="I2250" s="33">
        <v>140.198997297099</v>
      </c>
      <c r="J2250" s="33">
        <v>14.1</v>
      </c>
      <c r="K2250" s="31" t="s">
        <v>94</v>
      </c>
      <c r="L2250" s="31" t="s">
        <v>95</v>
      </c>
    </row>
    <row r="2251" spans="1:12" x14ac:dyDescent="0.2">
      <c r="A2251" t="str">
        <f>VLOOKUP(B2251,StateFIPS!A$2:B$52,2)</f>
        <v>Pennsylvania</v>
      </c>
      <c r="B2251">
        <f t="shared" si="36"/>
        <v>42</v>
      </c>
      <c r="C2251" s="31" t="s">
        <v>2377</v>
      </c>
      <c r="D2251" s="31" t="s">
        <v>3285</v>
      </c>
      <c r="E2251" s="31" t="s">
        <v>3299</v>
      </c>
      <c r="F2251" s="31" t="s">
        <v>3300</v>
      </c>
      <c r="G2251" s="33">
        <v>1976.8058618891</v>
      </c>
      <c r="H2251" s="31" t="s">
        <v>94</v>
      </c>
      <c r="I2251" s="33">
        <v>140.198997297099</v>
      </c>
      <c r="J2251" s="33">
        <v>14.1</v>
      </c>
      <c r="K2251" s="31" t="s">
        <v>94</v>
      </c>
      <c r="L2251" s="31" t="s">
        <v>95</v>
      </c>
    </row>
    <row r="2252" spans="1:12" x14ac:dyDescent="0.2">
      <c r="A2252" t="str">
        <f>VLOOKUP(B2252,StateFIPS!A$2:B$52,2)</f>
        <v>Pennsylvania</v>
      </c>
      <c r="B2252">
        <f t="shared" si="36"/>
        <v>42</v>
      </c>
      <c r="C2252" s="31" t="s">
        <v>2367</v>
      </c>
      <c r="D2252" s="31" t="s">
        <v>3285</v>
      </c>
      <c r="E2252" s="31" t="s">
        <v>3299</v>
      </c>
      <c r="F2252" s="31" t="s">
        <v>3300</v>
      </c>
      <c r="G2252" s="33">
        <v>1268.67778965656</v>
      </c>
      <c r="H2252" s="31" t="s">
        <v>94</v>
      </c>
      <c r="I2252" s="33">
        <v>89.977148202592602</v>
      </c>
      <c r="J2252" s="33">
        <v>14.1</v>
      </c>
      <c r="K2252" s="31" t="s">
        <v>94</v>
      </c>
      <c r="L2252" s="31" t="s">
        <v>95</v>
      </c>
    </row>
    <row r="2253" spans="1:12" x14ac:dyDescent="0.2">
      <c r="A2253" t="str">
        <f>VLOOKUP(B2253,StateFIPS!A$2:B$52,2)</f>
        <v>Pennsylvania</v>
      </c>
      <c r="B2253">
        <f t="shared" si="36"/>
        <v>42</v>
      </c>
      <c r="C2253" s="31" t="s">
        <v>2289</v>
      </c>
      <c r="D2253" s="31" t="s">
        <v>3285</v>
      </c>
      <c r="E2253" s="31" t="s">
        <v>3299</v>
      </c>
      <c r="F2253" s="31" t="s">
        <v>3300</v>
      </c>
      <c r="G2253" s="33">
        <v>1976.8058618891</v>
      </c>
      <c r="H2253" s="31" t="s">
        <v>94</v>
      </c>
      <c r="I2253" s="33">
        <v>140.198997297099</v>
      </c>
      <c r="J2253" s="33">
        <v>14.1</v>
      </c>
      <c r="K2253" s="31" t="s">
        <v>94</v>
      </c>
      <c r="L2253" s="31" t="s">
        <v>95</v>
      </c>
    </row>
    <row r="2254" spans="1:12" x14ac:dyDescent="0.2">
      <c r="A2254" t="str">
        <f>VLOOKUP(B2254,StateFIPS!A$2:B$52,2)</f>
        <v>Pennsylvania</v>
      </c>
      <c r="B2254">
        <f t="shared" si="36"/>
        <v>42</v>
      </c>
      <c r="C2254" s="31" t="s">
        <v>2318</v>
      </c>
      <c r="D2254" s="31" t="s">
        <v>3285</v>
      </c>
      <c r="E2254" s="31" t="s">
        <v>3299</v>
      </c>
      <c r="F2254" s="31" t="s">
        <v>3300</v>
      </c>
      <c r="G2254" s="33">
        <v>1976.8058618891</v>
      </c>
      <c r="H2254" s="31" t="s">
        <v>94</v>
      </c>
      <c r="I2254" s="33">
        <v>140.198997297099</v>
      </c>
      <c r="J2254" s="33">
        <v>14.1</v>
      </c>
      <c r="K2254" s="31" t="s">
        <v>94</v>
      </c>
      <c r="L2254" s="31" t="s">
        <v>95</v>
      </c>
    </row>
    <row r="2255" spans="1:12" x14ac:dyDescent="0.2">
      <c r="A2255" t="str">
        <f>VLOOKUP(B2255,StateFIPS!A$2:B$52,2)</f>
        <v>Pennsylvania</v>
      </c>
      <c r="B2255">
        <f t="shared" si="36"/>
        <v>42</v>
      </c>
      <c r="C2255" s="31" t="s">
        <v>2301</v>
      </c>
      <c r="D2255" s="31" t="s">
        <v>3285</v>
      </c>
      <c r="E2255" s="31" t="s">
        <v>3299</v>
      </c>
      <c r="F2255" s="31" t="s">
        <v>3300</v>
      </c>
      <c r="G2255" s="33">
        <v>1976.8058618891</v>
      </c>
      <c r="H2255" s="31" t="s">
        <v>94</v>
      </c>
      <c r="I2255" s="33">
        <v>140.198997297099</v>
      </c>
      <c r="J2255" s="33">
        <v>14.1</v>
      </c>
      <c r="K2255" s="31" t="s">
        <v>94</v>
      </c>
      <c r="L2255" s="31" t="s">
        <v>95</v>
      </c>
    </row>
    <row r="2256" spans="1:12" x14ac:dyDescent="0.2">
      <c r="A2256" t="str">
        <f>VLOOKUP(B2256,StateFIPS!A$2:B$52,2)</f>
        <v>Pennsylvania</v>
      </c>
      <c r="B2256">
        <f t="shared" si="36"/>
        <v>42</v>
      </c>
      <c r="C2256" s="31" t="s">
        <v>2479</v>
      </c>
      <c r="D2256" s="31" t="s">
        <v>3285</v>
      </c>
      <c r="E2256" s="31" t="s">
        <v>3299</v>
      </c>
      <c r="F2256" s="31" t="s">
        <v>3300</v>
      </c>
      <c r="G2256" s="33">
        <v>1976.8058618891</v>
      </c>
      <c r="H2256" s="31" t="s">
        <v>94</v>
      </c>
      <c r="I2256" s="33">
        <v>140.198997297099</v>
      </c>
      <c r="J2256" s="33">
        <v>14.1</v>
      </c>
      <c r="K2256" s="31" t="s">
        <v>94</v>
      </c>
      <c r="L2256" s="31" t="s">
        <v>95</v>
      </c>
    </row>
    <row r="2257" spans="1:12" x14ac:dyDescent="0.2">
      <c r="A2257" t="str">
        <f>VLOOKUP(B2257,StateFIPS!A$2:B$52,2)</f>
        <v>Pennsylvania</v>
      </c>
      <c r="B2257">
        <f t="shared" si="36"/>
        <v>42</v>
      </c>
      <c r="C2257" s="31" t="s">
        <v>2455</v>
      </c>
      <c r="D2257" s="31" t="s">
        <v>3285</v>
      </c>
      <c r="E2257" s="31" t="s">
        <v>3299</v>
      </c>
      <c r="F2257" s="31" t="s">
        <v>3300</v>
      </c>
      <c r="G2257" s="33">
        <v>1114.8986636375801</v>
      </c>
      <c r="H2257" s="31" t="s">
        <v>94</v>
      </c>
      <c r="I2257" s="33">
        <v>79.070827208338898</v>
      </c>
      <c r="J2257" s="33">
        <v>14.1</v>
      </c>
      <c r="K2257" s="31" t="s">
        <v>94</v>
      </c>
      <c r="L2257" s="31" t="s">
        <v>95</v>
      </c>
    </row>
    <row r="2258" spans="1:12" x14ac:dyDescent="0.2">
      <c r="A2258" t="str">
        <f>VLOOKUP(B2258,StateFIPS!A$2:B$52,2)</f>
        <v>Pennsylvania</v>
      </c>
      <c r="B2258">
        <f t="shared" si="36"/>
        <v>42</v>
      </c>
      <c r="C2258" s="31" t="s">
        <v>2488</v>
      </c>
      <c r="D2258" s="31" t="s">
        <v>3285</v>
      </c>
      <c r="E2258" s="31" t="s">
        <v>3299</v>
      </c>
      <c r="F2258" s="31" t="s">
        <v>3300</v>
      </c>
      <c r="G2258" s="33">
        <v>2768.02426834158</v>
      </c>
      <c r="H2258" s="31" t="s">
        <v>94</v>
      </c>
      <c r="I2258" s="33">
        <v>196.31377789656599</v>
      </c>
      <c r="J2258" s="33">
        <v>14.1</v>
      </c>
      <c r="K2258" s="31" t="s">
        <v>94</v>
      </c>
      <c r="L2258" s="31" t="s">
        <v>95</v>
      </c>
    </row>
    <row r="2259" spans="1:12" x14ac:dyDescent="0.2">
      <c r="A2259" t="str">
        <f>VLOOKUP(B2259,StateFIPS!A$2:B$52,2)</f>
        <v>Pennsylvania</v>
      </c>
      <c r="B2259">
        <f t="shared" si="36"/>
        <v>42</v>
      </c>
      <c r="C2259" s="31" t="s">
        <v>1361</v>
      </c>
      <c r="D2259" s="31" t="s">
        <v>3285</v>
      </c>
      <c r="E2259" s="31" t="s">
        <v>3299</v>
      </c>
      <c r="F2259" s="31" t="s">
        <v>3300</v>
      </c>
      <c r="G2259" s="33">
        <v>1976.8058618891</v>
      </c>
      <c r="H2259" s="31" t="s">
        <v>94</v>
      </c>
      <c r="I2259" s="33">
        <v>140.198997297099</v>
      </c>
      <c r="J2259" s="33">
        <v>14.1</v>
      </c>
      <c r="K2259" s="31" t="s">
        <v>94</v>
      </c>
      <c r="L2259" s="31" t="s">
        <v>95</v>
      </c>
    </row>
    <row r="2260" spans="1:12" x14ac:dyDescent="0.2">
      <c r="A2260" t="str">
        <f>VLOOKUP(B2260,StateFIPS!A$2:B$52,2)</f>
        <v>Pennsylvania</v>
      </c>
      <c r="B2260">
        <f t="shared" si="36"/>
        <v>42</v>
      </c>
      <c r="C2260" s="31" t="s">
        <v>2407</v>
      </c>
      <c r="D2260" s="31" t="s">
        <v>3285</v>
      </c>
      <c r="E2260" s="31" t="s">
        <v>3299</v>
      </c>
      <c r="F2260" s="31" t="s">
        <v>3300</v>
      </c>
      <c r="G2260" s="33">
        <v>2383.5764532941298</v>
      </c>
      <c r="H2260" s="31" t="s">
        <v>94</v>
      </c>
      <c r="I2260" s="33">
        <v>169.047975410932</v>
      </c>
      <c r="J2260" s="33">
        <v>14.1</v>
      </c>
      <c r="K2260" s="31" t="s">
        <v>94</v>
      </c>
      <c r="L2260" s="31" t="s">
        <v>95</v>
      </c>
    </row>
    <row r="2261" spans="1:12" x14ac:dyDescent="0.2">
      <c r="A2261" t="str">
        <f>VLOOKUP(B2261,StateFIPS!A$2:B$52,2)</f>
        <v>Pennsylvania</v>
      </c>
      <c r="B2261">
        <f t="shared" si="36"/>
        <v>42</v>
      </c>
      <c r="C2261" s="31" t="s">
        <v>2393</v>
      </c>
      <c r="D2261" s="31" t="s">
        <v>3285</v>
      </c>
      <c r="E2261" s="31" t="s">
        <v>3299</v>
      </c>
      <c r="F2261" s="31" t="s">
        <v>3300</v>
      </c>
      <c r="G2261" s="33">
        <v>230.668689028465</v>
      </c>
      <c r="H2261" s="31" t="s">
        <v>94</v>
      </c>
      <c r="I2261" s="33">
        <v>16.3594814913805</v>
      </c>
      <c r="J2261" s="33">
        <v>14.1</v>
      </c>
      <c r="K2261" s="31" t="s">
        <v>94</v>
      </c>
      <c r="L2261" s="31" t="s">
        <v>95</v>
      </c>
    </row>
    <row r="2262" spans="1:12" x14ac:dyDescent="0.2">
      <c r="A2262" t="str">
        <f>VLOOKUP(B2262,StateFIPS!A$2:B$52,2)</f>
        <v>Pennsylvania</v>
      </c>
      <c r="B2262">
        <f t="shared" si="36"/>
        <v>42</v>
      </c>
      <c r="C2262" s="31" t="s">
        <v>2450</v>
      </c>
      <c r="D2262" s="31" t="s">
        <v>3285</v>
      </c>
      <c r="E2262" s="31" t="s">
        <v>3299</v>
      </c>
      <c r="F2262" s="31" t="s">
        <v>3300</v>
      </c>
      <c r="G2262" s="33">
        <v>6420.2785112922602</v>
      </c>
      <c r="H2262" s="31" t="s">
        <v>94</v>
      </c>
      <c r="I2262" s="33">
        <v>455.33890151009001</v>
      </c>
      <c r="J2262" s="33">
        <v>14.1</v>
      </c>
      <c r="K2262" s="31" t="s">
        <v>94</v>
      </c>
      <c r="L2262" s="31" t="s">
        <v>95</v>
      </c>
    </row>
    <row r="2263" spans="1:12" x14ac:dyDescent="0.2">
      <c r="A2263" t="str">
        <f>VLOOKUP(B2263,StateFIPS!A$2:B$52,2)</f>
        <v>Pennsylvania</v>
      </c>
      <c r="B2263">
        <f t="shared" si="36"/>
        <v>42</v>
      </c>
      <c r="C2263" s="31" t="s">
        <v>2645</v>
      </c>
      <c r="D2263" s="31" t="s">
        <v>3285</v>
      </c>
      <c r="E2263" s="31" t="s">
        <v>3299</v>
      </c>
      <c r="F2263" s="31" t="s">
        <v>3300</v>
      </c>
      <c r="G2263" s="33">
        <v>1345.5673526660401</v>
      </c>
      <c r="H2263" s="31" t="s">
        <v>94</v>
      </c>
      <c r="I2263" s="33">
        <v>95.430308699719404</v>
      </c>
      <c r="J2263" s="33">
        <v>14.1</v>
      </c>
      <c r="K2263" s="31" t="s">
        <v>94</v>
      </c>
      <c r="L2263" s="31" t="s">
        <v>95</v>
      </c>
    </row>
    <row r="2264" spans="1:12" x14ac:dyDescent="0.2">
      <c r="A2264" t="str">
        <f>VLOOKUP(B2264,StateFIPS!A$2:B$52,2)</f>
        <v>Pennsylvania</v>
      </c>
      <c r="B2264">
        <f t="shared" si="36"/>
        <v>42</v>
      </c>
      <c r="C2264" s="31" t="s">
        <v>2423</v>
      </c>
      <c r="D2264" s="31" t="s">
        <v>3285</v>
      </c>
      <c r="E2264" s="31" t="s">
        <v>3299</v>
      </c>
      <c r="F2264" s="31" t="s">
        <v>3300</v>
      </c>
      <c r="G2264" s="33">
        <v>4152.0364025123599</v>
      </c>
      <c r="H2264" s="31" t="s">
        <v>94</v>
      </c>
      <c r="I2264" s="33">
        <v>294.47066684484798</v>
      </c>
      <c r="J2264" s="33">
        <v>14.1</v>
      </c>
      <c r="K2264" s="31" t="s">
        <v>94</v>
      </c>
      <c r="L2264" s="31" t="s">
        <v>95</v>
      </c>
    </row>
    <row r="2265" spans="1:12" x14ac:dyDescent="0.2">
      <c r="A2265" t="str">
        <f>VLOOKUP(B2265,StateFIPS!A$2:B$52,2)</f>
        <v>Pennsylvania</v>
      </c>
      <c r="B2265">
        <f t="shared" si="36"/>
        <v>42</v>
      </c>
      <c r="C2265" s="31" t="s">
        <v>3255</v>
      </c>
      <c r="D2265" s="31" t="s">
        <v>3285</v>
      </c>
      <c r="E2265" s="31" t="s">
        <v>3299</v>
      </c>
      <c r="F2265" s="31" t="s">
        <v>3300</v>
      </c>
      <c r="G2265" s="33">
        <v>1976.8058618891</v>
      </c>
      <c r="H2265" s="31" t="s">
        <v>94</v>
      </c>
      <c r="I2265" s="33">
        <v>140.198997297099</v>
      </c>
      <c r="J2265" s="33">
        <v>14.1</v>
      </c>
      <c r="K2265" s="31" t="s">
        <v>94</v>
      </c>
      <c r="L2265" s="31" t="s">
        <v>95</v>
      </c>
    </row>
    <row r="2266" spans="1:12" x14ac:dyDescent="0.2">
      <c r="A2266" t="str">
        <f>VLOOKUP(B2266,StateFIPS!A$2:B$52,2)</f>
        <v>Pennsylvania</v>
      </c>
      <c r="B2266">
        <f t="shared" si="36"/>
        <v>42</v>
      </c>
      <c r="C2266" s="31" t="s">
        <v>1362</v>
      </c>
      <c r="D2266" s="31" t="s">
        <v>3285</v>
      </c>
      <c r="E2266" s="31" t="s">
        <v>3299</v>
      </c>
      <c r="F2266" s="31" t="s">
        <v>3300</v>
      </c>
      <c r="G2266" s="33">
        <v>1976.8058618891</v>
      </c>
      <c r="H2266" s="31" t="s">
        <v>94</v>
      </c>
      <c r="I2266" s="33">
        <v>140.198997297099</v>
      </c>
      <c r="J2266" s="33">
        <v>14.1</v>
      </c>
      <c r="K2266" s="31" t="s">
        <v>94</v>
      </c>
      <c r="L2266" s="31" t="s">
        <v>95</v>
      </c>
    </row>
    <row r="2267" spans="1:12" x14ac:dyDescent="0.2">
      <c r="A2267" t="str">
        <f>VLOOKUP(B2267,StateFIPS!A$2:B$52,2)</f>
        <v>Pennsylvania</v>
      </c>
      <c r="B2267">
        <f t="shared" si="36"/>
        <v>42</v>
      </c>
      <c r="C2267" s="31" t="s">
        <v>2673</v>
      </c>
      <c r="D2267" s="31" t="s">
        <v>3285</v>
      </c>
      <c r="E2267" s="31" t="s">
        <v>3299</v>
      </c>
      <c r="F2267" s="31" t="s">
        <v>3300</v>
      </c>
      <c r="G2267" s="33">
        <v>1976.8058618891</v>
      </c>
      <c r="H2267" s="31" t="s">
        <v>94</v>
      </c>
      <c r="I2267" s="33">
        <v>140.198997297099</v>
      </c>
      <c r="J2267" s="33">
        <v>14.1</v>
      </c>
      <c r="K2267" s="31" t="s">
        <v>94</v>
      </c>
      <c r="L2267" s="31" t="s">
        <v>95</v>
      </c>
    </row>
    <row r="2268" spans="1:12" x14ac:dyDescent="0.2">
      <c r="A2268" t="str">
        <f>VLOOKUP(B2268,StateFIPS!A$2:B$52,2)</f>
        <v>Pennsylvania</v>
      </c>
      <c r="B2268">
        <f t="shared" si="36"/>
        <v>42</v>
      </c>
      <c r="C2268" s="31" t="s">
        <v>2411</v>
      </c>
      <c r="D2268" s="31" t="s">
        <v>3285</v>
      </c>
      <c r="E2268" s="31" t="s">
        <v>3299</v>
      </c>
      <c r="F2268" s="31" t="s">
        <v>3300</v>
      </c>
      <c r="G2268" s="33">
        <v>269.11347053320901</v>
      </c>
      <c r="H2268" s="31" t="s">
        <v>94</v>
      </c>
      <c r="I2268" s="33">
        <v>19.086061739943901</v>
      </c>
      <c r="J2268" s="33">
        <v>14.1</v>
      </c>
      <c r="K2268" s="31" t="s">
        <v>94</v>
      </c>
      <c r="L2268" s="31" t="s">
        <v>95</v>
      </c>
    </row>
    <row r="2269" spans="1:12" x14ac:dyDescent="0.2">
      <c r="A2269" t="str">
        <f>VLOOKUP(B2269,StateFIPS!A$2:B$52,2)</f>
        <v>Pennsylvania</v>
      </c>
      <c r="B2269">
        <f t="shared" si="36"/>
        <v>42</v>
      </c>
      <c r="C2269" s="31" t="s">
        <v>2437</v>
      </c>
      <c r="D2269" s="31" t="s">
        <v>3285</v>
      </c>
      <c r="E2269" s="31" t="s">
        <v>3299</v>
      </c>
      <c r="F2269" s="31" t="s">
        <v>3300</v>
      </c>
      <c r="G2269" s="33">
        <v>2460.4660163036201</v>
      </c>
      <c r="H2269" s="31" t="s">
        <v>94</v>
      </c>
      <c r="I2269" s="33">
        <v>174.50113590805799</v>
      </c>
      <c r="J2269" s="33">
        <v>14.1</v>
      </c>
      <c r="K2269" s="31" t="s">
        <v>94</v>
      </c>
      <c r="L2269" s="31" t="s">
        <v>95</v>
      </c>
    </row>
    <row r="2270" spans="1:12" x14ac:dyDescent="0.2">
      <c r="A2270" t="str">
        <f>VLOOKUP(B2270,StateFIPS!A$2:B$52,2)</f>
        <v>Pennsylvania</v>
      </c>
      <c r="B2270">
        <f t="shared" si="36"/>
        <v>42</v>
      </c>
      <c r="C2270" s="31" t="s">
        <v>2489</v>
      </c>
      <c r="D2270" s="31" t="s">
        <v>3285</v>
      </c>
      <c r="E2270" s="31" t="s">
        <v>3299</v>
      </c>
      <c r="F2270" s="31" t="s">
        <v>3300</v>
      </c>
      <c r="G2270" s="33">
        <v>20106.6207269812</v>
      </c>
      <c r="H2270" s="31" t="s">
        <v>94</v>
      </c>
      <c r="I2270" s="33">
        <v>1426.00146999866</v>
      </c>
      <c r="J2270" s="33">
        <v>14.1</v>
      </c>
      <c r="K2270" s="31" t="s">
        <v>94</v>
      </c>
      <c r="L2270" s="31" t="s">
        <v>95</v>
      </c>
    </row>
    <row r="2271" spans="1:12" x14ac:dyDescent="0.2">
      <c r="A2271" t="str">
        <f>VLOOKUP(B2271,StateFIPS!A$2:B$52,2)</f>
        <v>Pennsylvania</v>
      </c>
      <c r="B2271">
        <f t="shared" si="36"/>
        <v>42</v>
      </c>
      <c r="C2271" s="31" t="s">
        <v>2501</v>
      </c>
      <c r="D2271" s="31" t="s">
        <v>3285</v>
      </c>
      <c r="E2271" s="31" t="s">
        <v>3299</v>
      </c>
      <c r="F2271" s="31" t="s">
        <v>3300</v>
      </c>
      <c r="G2271" s="33">
        <v>1976.8058618891</v>
      </c>
      <c r="H2271" s="31" t="s">
        <v>94</v>
      </c>
      <c r="I2271" s="33">
        <v>140.198997297099</v>
      </c>
      <c r="J2271" s="33">
        <v>14.1</v>
      </c>
      <c r="K2271" s="31" t="s">
        <v>94</v>
      </c>
      <c r="L2271" s="31" t="s">
        <v>95</v>
      </c>
    </row>
    <row r="2272" spans="1:12" x14ac:dyDescent="0.2">
      <c r="A2272" t="str">
        <f>VLOOKUP(B2272,StateFIPS!A$2:B$52,2)</f>
        <v>Pennsylvania</v>
      </c>
      <c r="B2272">
        <f t="shared" si="36"/>
        <v>42</v>
      </c>
      <c r="C2272" s="31" t="s">
        <v>2473</v>
      </c>
      <c r="D2272" s="31" t="s">
        <v>3285</v>
      </c>
      <c r="E2272" s="31" t="s">
        <v>3299</v>
      </c>
      <c r="F2272" s="31" t="s">
        <v>3300</v>
      </c>
      <c r="G2272" s="33">
        <v>768.89563009488199</v>
      </c>
      <c r="H2272" s="31" t="s">
        <v>94</v>
      </c>
      <c r="I2272" s="33">
        <v>54.531604971268202</v>
      </c>
      <c r="J2272" s="33">
        <v>14.1</v>
      </c>
      <c r="K2272" s="31" t="s">
        <v>94</v>
      </c>
      <c r="L2272" s="31" t="s">
        <v>95</v>
      </c>
    </row>
    <row r="2273" spans="1:12" x14ac:dyDescent="0.2">
      <c r="A2273" t="str">
        <f>VLOOKUP(B2273,StateFIPS!A$2:B$52,2)</f>
        <v>Pennsylvania</v>
      </c>
      <c r="B2273">
        <f t="shared" si="36"/>
        <v>42</v>
      </c>
      <c r="C2273" s="31" t="s">
        <v>2470</v>
      </c>
      <c r="D2273" s="31" t="s">
        <v>3285</v>
      </c>
      <c r="E2273" s="31" t="s">
        <v>3299</v>
      </c>
      <c r="F2273" s="31" t="s">
        <v>3300</v>
      </c>
      <c r="G2273" s="33">
        <v>1576.23604169451</v>
      </c>
      <c r="H2273" s="31" t="s">
        <v>94</v>
      </c>
      <c r="I2273" s="33">
        <v>111.7897901911</v>
      </c>
      <c r="J2273" s="33">
        <v>14.1</v>
      </c>
      <c r="K2273" s="31" t="s">
        <v>94</v>
      </c>
      <c r="L2273" s="31" t="s">
        <v>95</v>
      </c>
    </row>
    <row r="2274" spans="1:12" x14ac:dyDescent="0.2">
      <c r="A2274" t="str">
        <f>VLOOKUP(B2274,StateFIPS!A$2:B$52,2)</f>
        <v>Pennsylvania</v>
      </c>
      <c r="B2274">
        <f t="shared" si="36"/>
        <v>42</v>
      </c>
      <c r="C2274" s="31" t="s">
        <v>2328</v>
      </c>
      <c r="D2274" s="31" t="s">
        <v>3285</v>
      </c>
      <c r="E2274" s="31" t="s">
        <v>3299</v>
      </c>
      <c r="F2274" s="31" t="s">
        <v>3300</v>
      </c>
      <c r="G2274" s="33">
        <v>1691.57038620874</v>
      </c>
      <c r="H2274" s="31" t="s">
        <v>94</v>
      </c>
      <c r="I2274" s="33">
        <v>119.96953093678999</v>
      </c>
      <c r="J2274" s="33">
        <v>14.1</v>
      </c>
      <c r="K2274" s="31" t="s">
        <v>94</v>
      </c>
      <c r="L2274" s="31" t="s">
        <v>95</v>
      </c>
    </row>
    <row r="2275" spans="1:12" x14ac:dyDescent="0.2">
      <c r="A2275" t="str">
        <f>VLOOKUP(B2275,StateFIPS!A$2:B$52,2)</f>
        <v>Pennsylvania</v>
      </c>
      <c r="B2275">
        <f t="shared" si="36"/>
        <v>42</v>
      </c>
      <c r="C2275" s="31" t="s">
        <v>2322</v>
      </c>
      <c r="D2275" s="31" t="s">
        <v>3285</v>
      </c>
      <c r="E2275" s="31" t="s">
        <v>3299</v>
      </c>
      <c r="F2275" s="31" t="s">
        <v>3300</v>
      </c>
      <c r="G2275" s="33">
        <v>10187.8670987572</v>
      </c>
      <c r="H2275" s="31" t="s">
        <v>94</v>
      </c>
      <c r="I2275" s="33">
        <v>722.54376586930402</v>
      </c>
      <c r="J2275" s="33">
        <v>14.1</v>
      </c>
      <c r="K2275" s="31" t="s">
        <v>94</v>
      </c>
      <c r="L2275" s="31" t="s">
        <v>95</v>
      </c>
    </row>
    <row r="2276" spans="1:12" x14ac:dyDescent="0.2">
      <c r="A2276" t="str">
        <f>VLOOKUP(B2276,StateFIPS!A$2:B$52,2)</f>
        <v>Pennsylvania</v>
      </c>
      <c r="B2276">
        <f t="shared" si="36"/>
        <v>42</v>
      </c>
      <c r="C2276" s="31" t="s">
        <v>2286</v>
      </c>
      <c r="D2276" s="31" t="s">
        <v>3285</v>
      </c>
      <c r="E2276" s="31" t="s">
        <v>3299</v>
      </c>
      <c r="F2276" s="31" t="s">
        <v>3300</v>
      </c>
      <c r="G2276" s="33">
        <v>538.226941066417</v>
      </c>
      <c r="H2276" s="31" t="s">
        <v>94</v>
      </c>
      <c r="I2276" s="33">
        <v>38.172123479887802</v>
      </c>
      <c r="J2276" s="33">
        <v>14.1</v>
      </c>
      <c r="K2276" s="31" t="s">
        <v>94</v>
      </c>
      <c r="L2276" s="31" t="s">
        <v>95</v>
      </c>
    </row>
    <row r="2277" spans="1:12" x14ac:dyDescent="0.2">
      <c r="A2277" t="str">
        <f>VLOOKUP(B2277,StateFIPS!A$2:B$52,2)</f>
        <v>Pennsylvania</v>
      </c>
      <c r="B2277">
        <f t="shared" si="36"/>
        <v>42</v>
      </c>
      <c r="C2277" s="31" t="s">
        <v>2287</v>
      </c>
      <c r="D2277" s="31" t="s">
        <v>3285</v>
      </c>
      <c r="E2277" s="31" t="s">
        <v>3299</v>
      </c>
      <c r="F2277" s="31" t="s">
        <v>3300</v>
      </c>
      <c r="G2277" s="33">
        <v>8650.0758385674199</v>
      </c>
      <c r="H2277" s="31" t="s">
        <v>94</v>
      </c>
      <c r="I2277" s="33">
        <v>613.48055592676803</v>
      </c>
      <c r="J2277" s="33">
        <v>14.1</v>
      </c>
      <c r="K2277" s="31" t="s">
        <v>94</v>
      </c>
      <c r="L2277" s="31" t="s">
        <v>95</v>
      </c>
    </row>
    <row r="2278" spans="1:12" x14ac:dyDescent="0.2">
      <c r="A2278" t="str">
        <f>VLOOKUP(B2278,StateFIPS!A$2:B$52,2)</f>
        <v>Pennsylvania</v>
      </c>
      <c r="B2278">
        <f t="shared" si="36"/>
        <v>42</v>
      </c>
      <c r="C2278" s="31" t="s">
        <v>2382</v>
      </c>
      <c r="D2278" s="31" t="s">
        <v>3285</v>
      </c>
      <c r="E2278" s="31" t="s">
        <v>3299</v>
      </c>
      <c r="F2278" s="31" t="s">
        <v>3300</v>
      </c>
      <c r="G2278" s="33">
        <v>1114.8986636375801</v>
      </c>
      <c r="H2278" s="31" t="s">
        <v>94</v>
      </c>
      <c r="I2278" s="33">
        <v>79.070827208338898</v>
      </c>
      <c r="J2278" s="33">
        <v>14.1</v>
      </c>
      <c r="K2278" s="31" t="s">
        <v>94</v>
      </c>
      <c r="L2278" s="31" t="s">
        <v>95</v>
      </c>
    </row>
    <row r="2279" spans="1:12" x14ac:dyDescent="0.2">
      <c r="A2279" t="str">
        <f>VLOOKUP(B2279,StateFIPS!A$2:B$52,2)</f>
        <v>Pennsylvania</v>
      </c>
      <c r="B2279">
        <f t="shared" si="36"/>
        <v>42</v>
      </c>
      <c r="C2279" s="31" t="s">
        <v>2332</v>
      </c>
      <c r="D2279" s="31" t="s">
        <v>3285</v>
      </c>
      <c r="E2279" s="31" t="s">
        <v>3299</v>
      </c>
      <c r="F2279" s="31" t="s">
        <v>3300</v>
      </c>
      <c r="G2279" s="33">
        <v>30371.377388747798</v>
      </c>
      <c r="H2279" s="31" t="s">
        <v>94</v>
      </c>
      <c r="I2279" s="33">
        <v>2153.9983963650998</v>
      </c>
      <c r="J2279" s="33">
        <v>14.1</v>
      </c>
      <c r="K2279" s="31" t="s">
        <v>94</v>
      </c>
      <c r="L2279" s="31" t="s">
        <v>95</v>
      </c>
    </row>
    <row r="2280" spans="1:12" x14ac:dyDescent="0.2">
      <c r="A2280" t="str">
        <f>VLOOKUP(B2280,StateFIPS!A$2:B$52,2)</f>
        <v>Pennsylvania</v>
      </c>
      <c r="B2280">
        <f t="shared" si="36"/>
        <v>42</v>
      </c>
      <c r="C2280" s="31" t="s">
        <v>2330</v>
      </c>
      <c r="D2280" s="31" t="s">
        <v>3285</v>
      </c>
      <c r="E2280" s="31" t="s">
        <v>3299</v>
      </c>
      <c r="F2280" s="31" t="s">
        <v>3300</v>
      </c>
      <c r="G2280" s="33">
        <v>269.11347053320901</v>
      </c>
      <c r="H2280" s="31" t="s">
        <v>94</v>
      </c>
      <c r="I2280" s="33">
        <v>19.086061739943901</v>
      </c>
      <c r="J2280" s="33">
        <v>14.1</v>
      </c>
      <c r="K2280" s="31" t="s">
        <v>94</v>
      </c>
      <c r="L2280" s="31" t="s">
        <v>95</v>
      </c>
    </row>
    <row r="2281" spans="1:12" x14ac:dyDescent="0.2">
      <c r="A2281" t="str">
        <f>VLOOKUP(B2281,StateFIPS!A$2:B$52,2)</f>
        <v>Pennsylvania</v>
      </c>
      <c r="B2281">
        <f t="shared" si="36"/>
        <v>42</v>
      </c>
      <c r="C2281" s="31" t="s">
        <v>2655</v>
      </c>
      <c r="D2281" s="31" t="s">
        <v>3285</v>
      </c>
      <c r="E2281" s="31" t="s">
        <v>3299</v>
      </c>
      <c r="F2281" s="31" t="s">
        <v>3300</v>
      </c>
      <c r="G2281" s="33">
        <v>10610.7596953094</v>
      </c>
      <c r="H2281" s="31" t="s">
        <v>94</v>
      </c>
      <c r="I2281" s="33">
        <v>752.53614860350206</v>
      </c>
      <c r="J2281" s="33">
        <v>14.1</v>
      </c>
      <c r="K2281" s="31" t="s">
        <v>94</v>
      </c>
      <c r="L2281" s="31" t="s">
        <v>95</v>
      </c>
    </row>
    <row r="2282" spans="1:12" x14ac:dyDescent="0.2">
      <c r="A2282" t="str">
        <f>VLOOKUP(B2282,StateFIPS!A$2:B$52,2)</f>
        <v>Rhode Island</v>
      </c>
      <c r="B2282">
        <f t="shared" si="36"/>
        <v>44</v>
      </c>
      <c r="C2282" s="31" t="s">
        <v>1360</v>
      </c>
      <c r="D2282" s="31" t="s">
        <v>3285</v>
      </c>
      <c r="E2282" s="31" t="s">
        <v>3299</v>
      </c>
      <c r="F2282" s="31" t="s">
        <v>3300</v>
      </c>
      <c r="G2282" s="33">
        <v>923.55</v>
      </c>
      <c r="H2282" s="31" t="s">
        <v>94</v>
      </c>
      <c r="I2282" s="33">
        <v>65.5</v>
      </c>
      <c r="J2282" s="33">
        <v>14.1</v>
      </c>
      <c r="K2282" s="31" t="s">
        <v>94</v>
      </c>
      <c r="L2282" s="31" t="s">
        <v>95</v>
      </c>
    </row>
    <row r="2283" spans="1:12" x14ac:dyDescent="0.2">
      <c r="A2283" t="str">
        <f>VLOOKUP(B2283,StateFIPS!A$2:B$52,2)</f>
        <v>Rhode Island</v>
      </c>
      <c r="B2283">
        <f t="shared" si="36"/>
        <v>44</v>
      </c>
      <c r="C2283" s="31" t="s">
        <v>1363</v>
      </c>
      <c r="D2283" s="31" t="s">
        <v>3285</v>
      </c>
      <c r="E2283" s="31" t="s">
        <v>3299</v>
      </c>
      <c r="F2283" s="31" t="s">
        <v>3300</v>
      </c>
      <c r="G2283" s="33">
        <v>923.55</v>
      </c>
      <c r="H2283" s="31" t="s">
        <v>94</v>
      </c>
      <c r="I2283" s="33">
        <v>65.5</v>
      </c>
      <c r="J2283" s="33">
        <v>14.1</v>
      </c>
      <c r="K2283" s="31" t="s">
        <v>94</v>
      </c>
      <c r="L2283" s="31" t="s">
        <v>95</v>
      </c>
    </row>
    <row r="2284" spans="1:12" x14ac:dyDescent="0.2">
      <c r="A2284" t="str">
        <f>VLOOKUP(B2284,StateFIPS!A$2:B$52,2)</f>
        <v>Rhode Island</v>
      </c>
      <c r="B2284">
        <f t="shared" si="36"/>
        <v>44</v>
      </c>
      <c r="C2284" s="31" t="s">
        <v>3065</v>
      </c>
      <c r="D2284" s="31" t="s">
        <v>3285</v>
      </c>
      <c r="E2284" s="31" t="s">
        <v>3299</v>
      </c>
      <c r="F2284" s="31" t="s">
        <v>3300</v>
      </c>
      <c r="G2284" s="33">
        <v>507.6</v>
      </c>
      <c r="H2284" s="31" t="s">
        <v>94</v>
      </c>
      <c r="I2284" s="33">
        <v>36</v>
      </c>
      <c r="J2284" s="33">
        <v>14.1</v>
      </c>
      <c r="K2284" s="31" t="s">
        <v>94</v>
      </c>
      <c r="L2284" s="31" t="s">
        <v>95</v>
      </c>
    </row>
    <row r="2285" spans="1:12" x14ac:dyDescent="0.2">
      <c r="A2285" t="str">
        <f>VLOOKUP(B2285,StateFIPS!A$2:B$52,2)</f>
        <v>Rhode Island</v>
      </c>
      <c r="B2285">
        <f t="shared" si="36"/>
        <v>44</v>
      </c>
      <c r="C2285" s="31" t="s">
        <v>3041</v>
      </c>
      <c r="D2285" s="31" t="s">
        <v>3285</v>
      </c>
      <c r="E2285" s="31" t="s">
        <v>3299</v>
      </c>
      <c r="F2285" s="31" t="s">
        <v>3300</v>
      </c>
      <c r="G2285" s="33">
        <v>923.55</v>
      </c>
      <c r="H2285" s="31" t="s">
        <v>94</v>
      </c>
      <c r="I2285" s="33">
        <v>65.5</v>
      </c>
      <c r="J2285" s="33">
        <v>14.1</v>
      </c>
      <c r="K2285" s="31" t="s">
        <v>94</v>
      </c>
      <c r="L2285" s="31" t="s">
        <v>95</v>
      </c>
    </row>
    <row r="2286" spans="1:12" x14ac:dyDescent="0.2">
      <c r="A2286" t="str">
        <f>VLOOKUP(B2286,StateFIPS!A$2:B$52,2)</f>
        <v>Rhode Island</v>
      </c>
      <c r="B2286">
        <f t="shared" si="36"/>
        <v>44</v>
      </c>
      <c r="C2286" s="31" t="s">
        <v>1365</v>
      </c>
      <c r="D2286" s="31" t="s">
        <v>3285</v>
      </c>
      <c r="E2286" s="31" t="s">
        <v>3299</v>
      </c>
      <c r="F2286" s="31" t="s">
        <v>3300</v>
      </c>
      <c r="G2286" s="33">
        <v>923.55</v>
      </c>
      <c r="H2286" s="31" t="s">
        <v>94</v>
      </c>
      <c r="I2286" s="33">
        <v>65.5</v>
      </c>
      <c r="J2286" s="33">
        <v>14.1</v>
      </c>
      <c r="K2286" s="31" t="s">
        <v>94</v>
      </c>
      <c r="L2286" s="31" t="s">
        <v>95</v>
      </c>
    </row>
    <row r="2287" spans="1:12" x14ac:dyDescent="0.2">
      <c r="A2287" t="str">
        <f>VLOOKUP(B2287,StateFIPS!A$2:B$52,2)</f>
        <v>South Carolina</v>
      </c>
      <c r="B2287">
        <f t="shared" si="36"/>
        <v>45</v>
      </c>
      <c r="C2287" s="31" t="s">
        <v>1366</v>
      </c>
      <c r="D2287" s="31" t="s">
        <v>3285</v>
      </c>
      <c r="E2287" s="31" t="s">
        <v>3299</v>
      </c>
      <c r="F2287" s="31" t="s">
        <v>3300</v>
      </c>
      <c r="G2287" s="33">
        <v>10574.9761555806</v>
      </c>
      <c r="H2287" s="31" t="s">
        <v>94</v>
      </c>
      <c r="I2287" s="33">
        <v>749.99830890642602</v>
      </c>
      <c r="J2287" s="33">
        <v>14.1</v>
      </c>
      <c r="K2287" s="31" t="s">
        <v>94</v>
      </c>
      <c r="L2287" s="31" t="s">
        <v>95</v>
      </c>
    </row>
    <row r="2288" spans="1:12" x14ac:dyDescent="0.2">
      <c r="A2288" t="str">
        <f>VLOOKUP(B2288,StateFIPS!A$2:B$52,2)</f>
        <v>South Carolina</v>
      </c>
      <c r="B2288">
        <f t="shared" si="36"/>
        <v>45</v>
      </c>
      <c r="C2288" s="31" t="s">
        <v>1367</v>
      </c>
      <c r="D2288" s="31" t="s">
        <v>3285</v>
      </c>
      <c r="E2288" s="31" t="s">
        <v>3299</v>
      </c>
      <c r="F2288" s="31" t="s">
        <v>3300</v>
      </c>
      <c r="G2288" s="33">
        <v>5145.85893284949</v>
      </c>
      <c r="H2288" s="31" t="s">
        <v>94</v>
      </c>
      <c r="I2288" s="33">
        <v>364.954534244645</v>
      </c>
      <c r="J2288" s="33">
        <v>14.1</v>
      </c>
      <c r="K2288" s="31" t="s">
        <v>94</v>
      </c>
      <c r="L2288" s="31" t="s">
        <v>95</v>
      </c>
    </row>
    <row r="2289" spans="1:12" x14ac:dyDescent="0.2">
      <c r="A2289" t="str">
        <f>VLOOKUP(B2289,StateFIPS!A$2:B$52,2)</f>
        <v>South Carolina</v>
      </c>
      <c r="B2289">
        <f t="shared" si="36"/>
        <v>45</v>
      </c>
      <c r="C2289" s="31" t="s">
        <v>1381</v>
      </c>
      <c r="D2289" s="31" t="s">
        <v>3285</v>
      </c>
      <c r="E2289" s="31" t="s">
        <v>3299</v>
      </c>
      <c r="F2289" s="31" t="s">
        <v>3300</v>
      </c>
      <c r="G2289" s="33">
        <v>5145.85893284949</v>
      </c>
      <c r="H2289" s="31" t="s">
        <v>94</v>
      </c>
      <c r="I2289" s="33">
        <v>364.954534244645</v>
      </c>
      <c r="J2289" s="33">
        <v>14.1</v>
      </c>
      <c r="K2289" s="31" t="s">
        <v>94</v>
      </c>
      <c r="L2289" s="31" t="s">
        <v>95</v>
      </c>
    </row>
    <row r="2290" spans="1:12" x14ac:dyDescent="0.2">
      <c r="A2290" t="str">
        <f>VLOOKUP(B2290,StateFIPS!A$2:B$52,2)</f>
        <v>South Carolina</v>
      </c>
      <c r="B2290">
        <f t="shared" si="36"/>
        <v>45</v>
      </c>
      <c r="C2290" s="31" t="s">
        <v>2613</v>
      </c>
      <c r="D2290" s="31" t="s">
        <v>3285</v>
      </c>
      <c r="E2290" s="31" t="s">
        <v>3299</v>
      </c>
      <c r="F2290" s="31" t="s">
        <v>3300</v>
      </c>
      <c r="G2290" s="33">
        <v>74240.6489289741</v>
      </c>
      <c r="H2290" s="31" t="s">
        <v>94</v>
      </c>
      <c r="I2290" s="33">
        <v>5265.2942502818496</v>
      </c>
      <c r="J2290" s="33">
        <v>14.1</v>
      </c>
      <c r="K2290" s="31" t="s">
        <v>94</v>
      </c>
      <c r="L2290" s="31" t="s">
        <v>95</v>
      </c>
    </row>
    <row r="2291" spans="1:12" x14ac:dyDescent="0.2">
      <c r="A2291" t="str">
        <f>VLOOKUP(B2291,StateFIPS!A$2:B$52,2)</f>
        <v>South Carolina</v>
      </c>
      <c r="B2291">
        <f t="shared" si="36"/>
        <v>45</v>
      </c>
      <c r="C2291" s="31" t="s">
        <v>2624</v>
      </c>
      <c r="D2291" s="31" t="s">
        <v>3285</v>
      </c>
      <c r="E2291" s="31" t="s">
        <v>3299</v>
      </c>
      <c r="F2291" s="31" t="s">
        <v>3300</v>
      </c>
      <c r="G2291" s="33">
        <v>5145.85893284949</v>
      </c>
      <c r="H2291" s="31" t="s">
        <v>94</v>
      </c>
      <c r="I2291" s="33">
        <v>364.954534244645</v>
      </c>
      <c r="J2291" s="33">
        <v>14.1</v>
      </c>
      <c r="K2291" s="31" t="s">
        <v>94</v>
      </c>
      <c r="L2291" s="31" t="s">
        <v>95</v>
      </c>
    </row>
    <row r="2292" spans="1:12" x14ac:dyDescent="0.2">
      <c r="A2292" t="str">
        <f>VLOOKUP(B2292,StateFIPS!A$2:B$52,2)</f>
        <v>South Carolina</v>
      </c>
      <c r="B2292">
        <f t="shared" si="36"/>
        <v>45</v>
      </c>
      <c r="C2292" s="31" t="s">
        <v>1369</v>
      </c>
      <c r="D2292" s="31" t="s">
        <v>3285</v>
      </c>
      <c r="E2292" s="31" t="s">
        <v>3299</v>
      </c>
      <c r="F2292" s="31" t="s">
        <v>3300</v>
      </c>
      <c r="G2292" s="33">
        <v>5145.85893284949</v>
      </c>
      <c r="H2292" s="31" t="s">
        <v>94</v>
      </c>
      <c r="I2292" s="33">
        <v>364.954534244645</v>
      </c>
      <c r="J2292" s="33">
        <v>14.1</v>
      </c>
      <c r="K2292" s="31" t="s">
        <v>94</v>
      </c>
      <c r="L2292" s="31" t="s">
        <v>95</v>
      </c>
    </row>
    <row r="2293" spans="1:12" x14ac:dyDescent="0.2">
      <c r="A2293" t="str">
        <f>VLOOKUP(B2293,StateFIPS!A$2:B$52,2)</f>
        <v>South Carolina</v>
      </c>
      <c r="B2293">
        <f t="shared" si="36"/>
        <v>45</v>
      </c>
      <c r="C2293" s="31" t="s">
        <v>2700</v>
      </c>
      <c r="D2293" s="31" t="s">
        <v>3285</v>
      </c>
      <c r="E2293" s="31" t="s">
        <v>3299</v>
      </c>
      <c r="F2293" s="31" t="s">
        <v>3300</v>
      </c>
      <c r="G2293" s="33">
        <v>5145.85893284949</v>
      </c>
      <c r="H2293" s="31" t="s">
        <v>94</v>
      </c>
      <c r="I2293" s="33">
        <v>364.954534244645</v>
      </c>
      <c r="J2293" s="33">
        <v>14.1</v>
      </c>
      <c r="K2293" s="31" t="s">
        <v>94</v>
      </c>
      <c r="L2293" s="31" t="s">
        <v>95</v>
      </c>
    </row>
    <row r="2294" spans="1:12" x14ac:dyDescent="0.2">
      <c r="A2294" t="str">
        <f>VLOOKUP(B2294,StateFIPS!A$2:B$52,2)</f>
        <v>South Carolina</v>
      </c>
      <c r="B2294">
        <f t="shared" si="36"/>
        <v>45</v>
      </c>
      <c r="C2294" s="31" t="s">
        <v>1359</v>
      </c>
      <c r="D2294" s="31" t="s">
        <v>3285</v>
      </c>
      <c r="E2294" s="31" t="s">
        <v>3299</v>
      </c>
      <c r="F2294" s="31" t="s">
        <v>3300</v>
      </c>
      <c r="G2294" s="33">
        <v>3668.8692784667401</v>
      </c>
      <c r="H2294" s="31" t="s">
        <v>94</v>
      </c>
      <c r="I2294" s="33">
        <v>260.20349492671897</v>
      </c>
      <c r="J2294" s="33">
        <v>14.1</v>
      </c>
      <c r="K2294" s="31" t="s">
        <v>94</v>
      </c>
      <c r="L2294" s="31" t="s">
        <v>95</v>
      </c>
    </row>
    <row r="2295" spans="1:12" x14ac:dyDescent="0.2">
      <c r="A2295" t="str">
        <f>VLOOKUP(B2295,StateFIPS!A$2:B$52,2)</f>
        <v>South Carolina</v>
      </c>
      <c r="B2295">
        <f t="shared" si="36"/>
        <v>45</v>
      </c>
      <c r="C2295" s="31" t="s">
        <v>1371</v>
      </c>
      <c r="D2295" s="31" t="s">
        <v>3285</v>
      </c>
      <c r="E2295" s="31" t="s">
        <v>3299</v>
      </c>
      <c r="F2295" s="31" t="s">
        <v>3300</v>
      </c>
      <c r="G2295" s="33">
        <v>5145.85893284949</v>
      </c>
      <c r="H2295" s="31" t="s">
        <v>94</v>
      </c>
      <c r="I2295" s="33">
        <v>364.954534244645</v>
      </c>
      <c r="J2295" s="33">
        <v>14.1</v>
      </c>
      <c r="K2295" s="31" t="s">
        <v>94</v>
      </c>
      <c r="L2295" s="31" t="s">
        <v>95</v>
      </c>
    </row>
    <row r="2296" spans="1:12" x14ac:dyDescent="0.2">
      <c r="A2296" t="str">
        <f>VLOOKUP(B2296,StateFIPS!A$2:B$52,2)</f>
        <v>South Carolina</v>
      </c>
      <c r="B2296">
        <f t="shared" si="36"/>
        <v>45</v>
      </c>
      <c r="C2296" s="31" t="s">
        <v>1372</v>
      </c>
      <c r="D2296" s="31" t="s">
        <v>3285</v>
      </c>
      <c r="E2296" s="31" t="s">
        <v>3299</v>
      </c>
      <c r="F2296" s="31" t="s">
        <v>3300</v>
      </c>
      <c r="G2296" s="33">
        <v>5145.85893284949</v>
      </c>
      <c r="H2296" s="31" t="s">
        <v>94</v>
      </c>
      <c r="I2296" s="33">
        <v>364.954534244645</v>
      </c>
      <c r="J2296" s="33">
        <v>14.1</v>
      </c>
      <c r="K2296" s="31" t="s">
        <v>94</v>
      </c>
      <c r="L2296" s="31" t="s">
        <v>95</v>
      </c>
    </row>
    <row r="2297" spans="1:12" x14ac:dyDescent="0.2">
      <c r="A2297" t="str">
        <f>VLOOKUP(B2297,StateFIPS!A$2:B$52,2)</f>
        <v>South Carolina</v>
      </c>
      <c r="B2297">
        <f t="shared" si="36"/>
        <v>45</v>
      </c>
      <c r="C2297" s="31" t="s">
        <v>1373</v>
      </c>
      <c r="D2297" s="31" t="s">
        <v>3285</v>
      </c>
      <c r="E2297" s="31" t="s">
        <v>3299</v>
      </c>
      <c r="F2297" s="31" t="s">
        <v>3300</v>
      </c>
      <c r="G2297" s="33">
        <v>5145.85893284949</v>
      </c>
      <c r="H2297" s="31" t="s">
        <v>94</v>
      </c>
      <c r="I2297" s="33">
        <v>364.954534244645</v>
      </c>
      <c r="J2297" s="33">
        <v>14.1</v>
      </c>
      <c r="K2297" s="31" t="s">
        <v>94</v>
      </c>
      <c r="L2297" s="31" t="s">
        <v>95</v>
      </c>
    </row>
    <row r="2298" spans="1:12" x14ac:dyDescent="0.2">
      <c r="A2298" t="str">
        <f>VLOOKUP(B2298,StateFIPS!A$2:B$52,2)</f>
        <v>South Carolina</v>
      </c>
      <c r="B2298">
        <f t="shared" si="36"/>
        <v>45</v>
      </c>
      <c r="C2298" s="31" t="s">
        <v>1374</v>
      </c>
      <c r="D2298" s="31" t="s">
        <v>3285</v>
      </c>
      <c r="E2298" s="31" t="s">
        <v>3299</v>
      </c>
      <c r="F2298" s="31" t="s">
        <v>3300</v>
      </c>
      <c r="G2298" s="33">
        <v>5145.85893284949</v>
      </c>
      <c r="H2298" s="31" t="s">
        <v>94</v>
      </c>
      <c r="I2298" s="33">
        <v>364.954534244645</v>
      </c>
      <c r="J2298" s="33">
        <v>14.1</v>
      </c>
      <c r="K2298" s="31" t="s">
        <v>94</v>
      </c>
      <c r="L2298" s="31" t="s">
        <v>95</v>
      </c>
    </row>
    <row r="2299" spans="1:12" x14ac:dyDescent="0.2">
      <c r="A2299" t="str">
        <f>VLOOKUP(B2299,StateFIPS!A$2:B$52,2)</f>
        <v>South Carolina</v>
      </c>
      <c r="B2299">
        <f t="shared" si="36"/>
        <v>45</v>
      </c>
      <c r="C2299" s="31" t="s">
        <v>1375</v>
      </c>
      <c r="D2299" s="31" t="s">
        <v>3285</v>
      </c>
      <c r="E2299" s="31" t="s">
        <v>3299</v>
      </c>
      <c r="F2299" s="31" t="s">
        <v>3300</v>
      </c>
      <c r="G2299" s="33">
        <v>10359.160315670801</v>
      </c>
      <c r="H2299" s="31" t="s">
        <v>94</v>
      </c>
      <c r="I2299" s="33">
        <v>734.69222096956003</v>
      </c>
      <c r="J2299" s="33">
        <v>14.1</v>
      </c>
      <c r="K2299" s="31" t="s">
        <v>94</v>
      </c>
      <c r="L2299" s="31" t="s">
        <v>95</v>
      </c>
    </row>
    <row r="2300" spans="1:12" x14ac:dyDescent="0.2">
      <c r="A2300" t="str">
        <f>VLOOKUP(B2300,StateFIPS!A$2:B$52,2)</f>
        <v>South Carolina</v>
      </c>
      <c r="B2300">
        <f t="shared" si="36"/>
        <v>45</v>
      </c>
      <c r="C2300" s="31" t="s">
        <v>1376</v>
      </c>
      <c r="D2300" s="31" t="s">
        <v>3285</v>
      </c>
      <c r="E2300" s="31" t="s">
        <v>3299</v>
      </c>
      <c r="F2300" s="31" t="s">
        <v>3300</v>
      </c>
      <c r="G2300" s="33">
        <v>8416.8177564825291</v>
      </c>
      <c r="H2300" s="31" t="s">
        <v>94</v>
      </c>
      <c r="I2300" s="33">
        <v>596.93742953776803</v>
      </c>
      <c r="J2300" s="33">
        <v>14.1</v>
      </c>
      <c r="K2300" s="31" t="s">
        <v>94</v>
      </c>
      <c r="L2300" s="31" t="s">
        <v>95</v>
      </c>
    </row>
    <row r="2301" spans="1:12" x14ac:dyDescent="0.2">
      <c r="A2301" t="str">
        <f>VLOOKUP(B2301,StateFIPS!A$2:B$52,2)</f>
        <v>South Carolina</v>
      </c>
      <c r="B2301">
        <f t="shared" si="36"/>
        <v>45</v>
      </c>
      <c r="C2301" s="31" t="s">
        <v>1377</v>
      </c>
      <c r="D2301" s="31" t="s">
        <v>3285</v>
      </c>
      <c r="E2301" s="31" t="s">
        <v>3299</v>
      </c>
      <c r="F2301" s="31" t="s">
        <v>3300</v>
      </c>
      <c r="G2301" s="33">
        <v>5145.85893284949</v>
      </c>
      <c r="H2301" s="31" t="s">
        <v>94</v>
      </c>
      <c r="I2301" s="33">
        <v>364.954534244645</v>
      </c>
      <c r="J2301" s="33">
        <v>14.1</v>
      </c>
      <c r="K2301" s="31" t="s">
        <v>94</v>
      </c>
      <c r="L2301" s="31" t="s">
        <v>95</v>
      </c>
    </row>
    <row r="2302" spans="1:12" x14ac:dyDescent="0.2">
      <c r="A2302" t="str">
        <f>VLOOKUP(B2302,StateFIPS!A$2:B$52,2)</f>
        <v>South Carolina</v>
      </c>
      <c r="B2302">
        <f t="shared" si="36"/>
        <v>45</v>
      </c>
      <c r="C2302" s="31" t="s">
        <v>1378</v>
      </c>
      <c r="D2302" s="31" t="s">
        <v>3285</v>
      </c>
      <c r="E2302" s="31" t="s">
        <v>3299</v>
      </c>
      <c r="F2302" s="31" t="s">
        <v>3300</v>
      </c>
      <c r="G2302" s="33">
        <v>5145.85893284949</v>
      </c>
      <c r="H2302" s="31" t="s">
        <v>94</v>
      </c>
      <c r="I2302" s="33">
        <v>364.954534244645</v>
      </c>
      <c r="J2302" s="33">
        <v>14.1</v>
      </c>
      <c r="K2302" s="31" t="s">
        <v>94</v>
      </c>
      <c r="L2302" s="31" t="s">
        <v>95</v>
      </c>
    </row>
    <row r="2303" spans="1:12" x14ac:dyDescent="0.2">
      <c r="A2303" t="str">
        <f>VLOOKUP(B2303,StateFIPS!A$2:B$52,2)</f>
        <v>South Carolina</v>
      </c>
      <c r="B2303">
        <f t="shared" si="36"/>
        <v>45</v>
      </c>
      <c r="C2303" s="31" t="s">
        <v>2701</v>
      </c>
      <c r="D2303" s="31" t="s">
        <v>3285</v>
      </c>
      <c r="E2303" s="31" t="s">
        <v>3299</v>
      </c>
      <c r="F2303" s="31" t="s">
        <v>3300</v>
      </c>
      <c r="G2303" s="33">
        <v>5145.85893284949</v>
      </c>
      <c r="H2303" s="31" t="s">
        <v>94</v>
      </c>
      <c r="I2303" s="33">
        <v>364.954534244645</v>
      </c>
      <c r="J2303" s="33">
        <v>14.1</v>
      </c>
      <c r="K2303" s="31" t="s">
        <v>94</v>
      </c>
      <c r="L2303" s="31" t="s">
        <v>95</v>
      </c>
    </row>
    <row r="2304" spans="1:12" x14ac:dyDescent="0.2">
      <c r="A2304" t="str">
        <f>VLOOKUP(B2304,StateFIPS!A$2:B$52,2)</f>
        <v>South Carolina</v>
      </c>
      <c r="B2304">
        <f t="shared" si="36"/>
        <v>45</v>
      </c>
      <c r="C2304" s="31" t="s">
        <v>1379</v>
      </c>
      <c r="D2304" s="31" t="s">
        <v>3285</v>
      </c>
      <c r="E2304" s="31" t="s">
        <v>3299</v>
      </c>
      <c r="F2304" s="31" t="s">
        <v>3300</v>
      </c>
      <c r="G2304" s="33">
        <v>15970.372153325799</v>
      </c>
      <c r="H2304" s="31" t="s">
        <v>94</v>
      </c>
      <c r="I2304" s="33">
        <v>1132.65050732807</v>
      </c>
      <c r="J2304" s="33">
        <v>14.1</v>
      </c>
      <c r="K2304" s="31" t="s">
        <v>94</v>
      </c>
      <c r="L2304" s="31" t="s">
        <v>95</v>
      </c>
    </row>
    <row r="2305" spans="1:12" x14ac:dyDescent="0.2">
      <c r="A2305" t="str">
        <f>VLOOKUP(B2305,StateFIPS!A$2:B$52,2)</f>
        <v>South Carolina</v>
      </c>
      <c r="B2305">
        <f t="shared" si="36"/>
        <v>45</v>
      </c>
      <c r="C2305" s="31" t="s">
        <v>1380</v>
      </c>
      <c r="D2305" s="31" t="s">
        <v>3285</v>
      </c>
      <c r="E2305" s="31" t="s">
        <v>3299</v>
      </c>
      <c r="F2305" s="31" t="s">
        <v>3300</v>
      </c>
      <c r="G2305" s="33">
        <v>5145.85893284949</v>
      </c>
      <c r="H2305" s="31" t="s">
        <v>94</v>
      </c>
      <c r="I2305" s="33">
        <v>364.954534244645</v>
      </c>
      <c r="J2305" s="33">
        <v>14.1</v>
      </c>
      <c r="K2305" s="31" t="s">
        <v>94</v>
      </c>
      <c r="L2305" s="31" t="s">
        <v>95</v>
      </c>
    </row>
    <row r="2306" spans="1:12" x14ac:dyDescent="0.2">
      <c r="A2306" t="str">
        <f>VLOOKUP(B2306,StateFIPS!A$2:B$52,2)</f>
        <v>South Carolina</v>
      </c>
      <c r="B2306">
        <f t="shared" si="36"/>
        <v>45</v>
      </c>
      <c r="C2306" s="31" t="s">
        <v>1349</v>
      </c>
      <c r="D2306" s="31" t="s">
        <v>3285</v>
      </c>
      <c r="E2306" s="31" t="s">
        <v>3299</v>
      </c>
      <c r="F2306" s="31" t="s">
        <v>3300</v>
      </c>
      <c r="G2306" s="33">
        <v>5145.85893284949</v>
      </c>
      <c r="H2306" s="31" t="s">
        <v>94</v>
      </c>
      <c r="I2306" s="33">
        <v>364.954534244645</v>
      </c>
      <c r="J2306" s="33">
        <v>14.1</v>
      </c>
      <c r="K2306" s="31" t="s">
        <v>94</v>
      </c>
      <c r="L2306" s="31" t="s">
        <v>95</v>
      </c>
    </row>
    <row r="2307" spans="1:12" x14ac:dyDescent="0.2">
      <c r="A2307" t="str">
        <f>VLOOKUP(B2307,StateFIPS!A$2:B$52,2)</f>
        <v>South Carolina</v>
      </c>
      <c r="B2307">
        <f t="shared" ref="B2307:B2370" si="37">VALUE(LEFT(C2307,2))</f>
        <v>45</v>
      </c>
      <c r="C2307" s="31" t="s">
        <v>1347</v>
      </c>
      <c r="D2307" s="31" t="s">
        <v>3285</v>
      </c>
      <c r="E2307" s="31" t="s">
        <v>3299</v>
      </c>
      <c r="F2307" s="31" t="s">
        <v>3300</v>
      </c>
      <c r="G2307" s="33">
        <v>5145.85893284949</v>
      </c>
      <c r="H2307" s="31" t="s">
        <v>94</v>
      </c>
      <c r="I2307" s="33">
        <v>364.954534244645</v>
      </c>
      <c r="J2307" s="33">
        <v>14.1</v>
      </c>
      <c r="K2307" s="31" t="s">
        <v>94</v>
      </c>
      <c r="L2307" s="31" t="s">
        <v>95</v>
      </c>
    </row>
    <row r="2308" spans="1:12" x14ac:dyDescent="0.2">
      <c r="A2308" t="str">
        <f>VLOOKUP(B2308,StateFIPS!A$2:B$52,2)</f>
        <v>South Carolina</v>
      </c>
      <c r="B2308">
        <f t="shared" si="37"/>
        <v>45</v>
      </c>
      <c r="C2308" s="31" t="s">
        <v>1368</v>
      </c>
      <c r="D2308" s="31" t="s">
        <v>3285</v>
      </c>
      <c r="E2308" s="31" t="s">
        <v>3299</v>
      </c>
      <c r="F2308" s="31" t="s">
        <v>3300</v>
      </c>
      <c r="G2308" s="33">
        <v>7553.5543968432903</v>
      </c>
      <c r="H2308" s="31" t="s">
        <v>94</v>
      </c>
      <c r="I2308" s="33">
        <v>535.71307779030406</v>
      </c>
      <c r="J2308" s="33">
        <v>14.1</v>
      </c>
      <c r="K2308" s="31" t="s">
        <v>94</v>
      </c>
      <c r="L2308" s="31" t="s">
        <v>95</v>
      </c>
    </row>
    <row r="2309" spans="1:12" x14ac:dyDescent="0.2">
      <c r="A2309" t="str">
        <f>VLOOKUP(B2309,StateFIPS!A$2:B$52,2)</f>
        <v>South Carolina</v>
      </c>
      <c r="B2309">
        <f t="shared" si="37"/>
        <v>45</v>
      </c>
      <c r="C2309" s="31" t="s">
        <v>1338</v>
      </c>
      <c r="D2309" s="31" t="s">
        <v>3285</v>
      </c>
      <c r="E2309" s="31" t="s">
        <v>3299</v>
      </c>
      <c r="F2309" s="31" t="s">
        <v>3300</v>
      </c>
      <c r="G2309" s="33">
        <v>5145.85893284949</v>
      </c>
      <c r="H2309" s="31" t="s">
        <v>94</v>
      </c>
      <c r="I2309" s="33">
        <v>364.954534244645</v>
      </c>
      <c r="J2309" s="33">
        <v>14.1</v>
      </c>
      <c r="K2309" s="31" t="s">
        <v>94</v>
      </c>
      <c r="L2309" s="31" t="s">
        <v>95</v>
      </c>
    </row>
    <row r="2310" spans="1:12" x14ac:dyDescent="0.2">
      <c r="A2310" t="str">
        <f>VLOOKUP(B2310,StateFIPS!A$2:B$52,2)</f>
        <v>South Carolina</v>
      </c>
      <c r="B2310">
        <f t="shared" si="37"/>
        <v>45</v>
      </c>
      <c r="C2310" s="31" t="s">
        <v>1339</v>
      </c>
      <c r="D2310" s="31" t="s">
        <v>3285</v>
      </c>
      <c r="E2310" s="31" t="s">
        <v>3299</v>
      </c>
      <c r="F2310" s="31" t="s">
        <v>3300</v>
      </c>
      <c r="G2310" s="33">
        <v>5145.85893284949</v>
      </c>
      <c r="H2310" s="31" t="s">
        <v>94</v>
      </c>
      <c r="I2310" s="33">
        <v>364.954534244645</v>
      </c>
      <c r="J2310" s="33">
        <v>14.1</v>
      </c>
      <c r="K2310" s="31" t="s">
        <v>94</v>
      </c>
      <c r="L2310" s="31" t="s">
        <v>95</v>
      </c>
    </row>
    <row r="2311" spans="1:12" x14ac:dyDescent="0.2">
      <c r="A2311" t="str">
        <f>VLOOKUP(B2311,StateFIPS!A$2:B$52,2)</f>
        <v>South Carolina</v>
      </c>
      <c r="B2311">
        <f t="shared" si="37"/>
        <v>45</v>
      </c>
      <c r="C2311" s="31" t="s">
        <v>1340</v>
      </c>
      <c r="D2311" s="31" t="s">
        <v>3285</v>
      </c>
      <c r="E2311" s="31" t="s">
        <v>3299</v>
      </c>
      <c r="F2311" s="31" t="s">
        <v>3300</v>
      </c>
      <c r="G2311" s="33">
        <v>5145.85893284949</v>
      </c>
      <c r="H2311" s="31" t="s">
        <v>94</v>
      </c>
      <c r="I2311" s="33">
        <v>364.954534244645</v>
      </c>
      <c r="J2311" s="33">
        <v>14.1</v>
      </c>
      <c r="K2311" s="31" t="s">
        <v>94</v>
      </c>
      <c r="L2311" s="31" t="s">
        <v>95</v>
      </c>
    </row>
    <row r="2312" spans="1:12" x14ac:dyDescent="0.2">
      <c r="A2312" t="str">
        <f>VLOOKUP(B2312,StateFIPS!A$2:B$52,2)</f>
        <v>South Carolina</v>
      </c>
      <c r="B2312">
        <f t="shared" si="37"/>
        <v>45</v>
      </c>
      <c r="C2312" s="31" t="s">
        <v>1341</v>
      </c>
      <c r="D2312" s="31" t="s">
        <v>3285</v>
      </c>
      <c r="E2312" s="31" t="s">
        <v>3299</v>
      </c>
      <c r="F2312" s="31" t="s">
        <v>3300</v>
      </c>
      <c r="G2312" s="33">
        <v>25897.900789177002</v>
      </c>
      <c r="H2312" s="31" t="s">
        <v>94</v>
      </c>
      <c r="I2312" s="33">
        <v>1836.7305524239</v>
      </c>
      <c r="J2312" s="33">
        <v>14.1</v>
      </c>
      <c r="K2312" s="31" t="s">
        <v>94</v>
      </c>
      <c r="L2312" s="31" t="s">
        <v>95</v>
      </c>
    </row>
    <row r="2313" spans="1:12" x14ac:dyDescent="0.2">
      <c r="A2313" t="str">
        <f>VLOOKUP(B2313,StateFIPS!A$2:B$52,2)</f>
        <v>South Carolina</v>
      </c>
      <c r="B2313">
        <f t="shared" si="37"/>
        <v>45</v>
      </c>
      <c r="C2313" s="31" t="s">
        <v>1342</v>
      </c>
      <c r="D2313" s="31" t="s">
        <v>3285</v>
      </c>
      <c r="E2313" s="31" t="s">
        <v>3299</v>
      </c>
      <c r="F2313" s="31" t="s">
        <v>3300</v>
      </c>
      <c r="G2313" s="33">
        <v>5145.85893284949</v>
      </c>
      <c r="H2313" s="31" t="s">
        <v>94</v>
      </c>
      <c r="I2313" s="33">
        <v>364.954534244645</v>
      </c>
      <c r="J2313" s="33">
        <v>14.1</v>
      </c>
      <c r="K2313" s="31" t="s">
        <v>94</v>
      </c>
      <c r="L2313" s="31" t="s">
        <v>95</v>
      </c>
    </row>
    <row r="2314" spans="1:12" x14ac:dyDescent="0.2">
      <c r="A2314" t="str">
        <f>VLOOKUP(B2314,StateFIPS!A$2:B$52,2)</f>
        <v>South Carolina</v>
      </c>
      <c r="B2314">
        <f t="shared" si="37"/>
        <v>45</v>
      </c>
      <c r="C2314" s="31" t="s">
        <v>1343</v>
      </c>
      <c r="D2314" s="31" t="s">
        <v>3285</v>
      </c>
      <c r="E2314" s="31" t="s">
        <v>3299</v>
      </c>
      <c r="F2314" s="31" t="s">
        <v>3300</v>
      </c>
      <c r="G2314" s="33">
        <v>5145.85893284949</v>
      </c>
      <c r="H2314" s="31" t="s">
        <v>94</v>
      </c>
      <c r="I2314" s="33">
        <v>364.954534244645</v>
      </c>
      <c r="J2314" s="33">
        <v>14.1</v>
      </c>
      <c r="K2314" s="31" t="s">
        <v>94</v>
      </c>
      <c r="L2314" s="31" t="s">
        <v>95</v>
      </c>
    </row>
    <row r="2315" spans="1:12" x14ac:dyDescent="0.2">
      <c r="A2315" t="str">
        <f>VLOOKUP(B2315,StateFIPS!A$2:B$52,2)</f>
        <v>South Carolina</v>
      </c>
      <c r="B2315">
        <f t="shared" si="37"/>
        <v>45</v>
      </c>
      <c r="C2315" s="31" t="s">
        <v>1344</v>
      </c>
      <c r="D2315" s="31" t="s">
        <v>3285</v>
      </c>
      <c r="E2315" s="31" t="s">
        <v>3299</v>
      </c>
      <c r="F2315" s="31" t="s">
        <v>3300</v>
      </c>
      <c r="G2315" s="33">
        <v>5145.85893284949</v>
      </c>
      <c r="H2315" s="31" t="s">
        <v>94</v>
      </c>
      <c r="I2315" s="33">
        <v>364.954534244645</v>
      </c>
      <c r="J2315" s="33">
        <v>14.1</v>
      </c>
      <c r="K2315" s="31" t="s">
        <v>94</v>
      </c>
      <c r="L2315" s="31" t="s">
        <v>95</v>
      </c>
    </row>
    <row r="2316" spans="1:12" x14ac:dyDescent="0.2">
      <c r="A2316" t="str">
        <f>VLOOKUP(B2316,StateFIPS!A$2:B$52,2)</f>
        <v>South Carolina</v>
      </c>
      <c r="B2316">
        <f t="shared" si="37"/>
        <v>45</v>
      </c>
      <c r="C2316" s="31" t="s">
        <v>2540</v>
      </c>
      <c r="D2316" s="31" t="s">
        <v>3285</v>
      </c>
      <c r="E2316" s="31" t="s">
        <v>3299</v>
      </c>
      <c r="F2316" s="31" t="s">
        <v>3300</v>
      </c>
      <c r="G2316" s="33">
        <v>5145.85893284949</v>
      </c>
      <c r="H2316" s="31" t="s">
        <v>94</v>
      </c>
      <c r="I2316" s="33">
        <v>364.954534244645</v>
      </c>
      <c r="J2316" s="33">
        <v>14.1</v>
      </c>
      <c r="K2316" s="31" t="s">
        <v>94</v>
      </c>
      <c r="L2316" s="31" t="s">
        <v>95</v>
      </c>
    </row>
    <row r="2317" spans="1:12" x14ac:dyDescent="0.2">
      <c r="A2317" t="str">
        <f>VLOOKUP(B2317,StateFIPS!A$2:B$52,2)</f>
        <v>South Carolina</v>
      </c>
      <c r="B2317">
        <f t="shared" si="37"/>
        <v>45</v>
      </c>
      <c r="C2317" s="31" t="s">
        <v>2699</v>
      </c>
      <c r="D2317" s="31" t="s">
        <v>3285</v>
      </c>
      <c r="E2317" s="31" t="s">
        <v>3299</v>
      </c>
      <c r="F2317" s="31" t="s">
        <v>3300</v>
      </c>
      <c r="G2317" s="33">
        <v>5145.85893284949</v>
      </c>
      <c r="H2317" s="31" t="s">
        <v>94</v>
      </c>
      <c r="I2317" s="33">
        <v>364.954534244645</v>
      </c>
      <c r="J2317" s="33">
        <v>14.1</v>
      </c>
      <c r="K2317" s="31" t="s">
        <v>94</v>
      </c>
      <c r="L2317" s="31" t="s">
        <v>95</v>
      </c>
    </row>
    <row r="2318" spans="1:12" x14ac:dyDescent="0.2">
      <c r="A2318" t="str">
        <f>VLOOKUP(B2318,StateFIPS!A$2:B$52,2)</f>
        <v>South Carolina</v>
      </c>
      <c r="B2318">
        <f t="shared" si="37"/>
        <v>45</v>
      </c>
      <c r="C2318" s="31" t="s">
        <v>1345</v>
      </c>
      <c r="D2318" s="31" t="s">
        <v>3285</v>
      </c>
      <c r="E2318" s="31" t="s">
        <v>3299</v>
      </c>
      <c r="F2318" s="31" t="s">
        <v>3300</v>
      </c>
      <c r="G2318" s="33">
        <v>35393.797745208598</v>
      </c>
      <c r="H2318" s="31" t="s">
        <v>94</v>
      </c>
      <c r="I2318" s="33">
        <v>2510.198421646</v>
      </c>
      <c r="J2318" s="33">
        <v>14.1</v>
      </c>
      <c r="K2318" s="31" t="s">
        <v>94</v>
      </c>
      <c r="L2318" s="31" t="s">
        <v>95</v>
      </c>
    </row>
    <row r="2319" spans="1:12" x14ac:dyDescent="0.2">
      <c r="A2319" t="str">
        <f>VLOOKUP(B2319,StateFIPS!A$2:B$52,2)</f>
        <v>South Carolina</v>
      </c>
      <c r="B2319">
        <f t="shared" si="37"/>
        <v>45</v>
      </c>
      <c r="C2319" s="31" t="s">
        <v>1358</v>
      </c>
      <c r="D2319" s="31" t="s">
        <v>3285</v>
      </c>
      <c r="E2319" s="31" t="s">
        <v>3299</v>
      </c>
      <c r="F2319" s="31" t="s">
        <v>3300</v>
      </c>
      <c r="G2319" s="33">
        <v>5145.85893284949</v>
      </c>
      <c r="H2319" s="31" t="s">
        <v>94</v>
      </c>
      <c r="I2319" s="33">
        <v>364.954534244645</v>
      </c>
      <c r="J2319" s="33">
        <v>14.1</v>
      </c>
      <c r="K2319" s="31" t="s">
        <v>94</v>
      </c>
      <c r="L2319" s="31" t="s">
        <v>95</v>
      </c>
    </row>
    <row r="2320" spans="1:12" x14ac:dyDescent="0.2">
      <c r="A2320" t="str">
        <f>VLOOKUP(B2320,StateFIPS!A$2:B$52,2)</f>
        <v>South Carolina</v>
      </c>
      <c r="B2320">
        <f t="shared" si="37"/>
        <v>45</v>
      </c>
      <c r="C2320" s="31" t="s">
        <v>1348</v>
      </c>
      <c r="D2320" s="31" t="s">
        <v>3285</v>
      </c>
      <c r="E2320" s="31" t="s">
        <v>3299</v>
      </c>
      <c r="F2320" s="31" t="s">
        <v>3300</v>
      </c>
      <c r="G2320" s="33">
        <v>5145.85893284949</v>
      </c>
      <c r="H2320" s="31" t="s">
        <v>94</v>
      </c>
      <c r="I2320" s="33">
        <v>364.954534244645</v>
      </c>
      <c r="J2320" s="33">
        <v>14.1</v>
      </c>
      <c r="K2320" s="31" t="s">
        <v>94</v>
      </c>
      <c r="L2320" s="31" t="s">
        <v>95</v>
      </c>
    </row>
    <row r="2321" spans="1:12" x14ac:dyDescent="0.2">
      <c r="A2321" t="str">
        <f>VLOOKUP(B2321,StateFIPS!A$2:B$52,2)</f>
        <v>South Carolina</v>
      </c>
      <c r="B2321">
        <f t="shared" si="37"/>
        <v>45</v>
      </c>
      <c r="C2321" s="31" t="s">
        <v>1346</v>
      </c>
      <c r="D2321" s="31" t="s">
        <v>3285</v>
      </c>
      <c r="E2321" s="31" t="s">
        <v>3299</v>
      </c>
      <c r="F2321" s="31" t="s">
        <v>3300</v>
      </c>
      <c r="G2321" s="33">
        <v>5145.85893284949</v>
      </c>
      <c r="H2321" s="31" t="s">
        <v>94</v>
      </c>
      <c r="I2321" s="33">
        <v>364.954534244645</v>
      </c>
      <c r="J2321" s="33">
        <v>14.1</v>
      </c>
      <c r="K2321" s="31" t="s">
        <v>94</v>
      </c>
      <c r="L2321" s="31" t="s">
        <v>95</v>
      </c>
    </row>
    <row r="2322" spans="1:12" x14ac:dyDescent="0.2">
      <c r="A2322" t="str">
        <f>VLOOKUP(B2322,StateFIPS!A$2:B$52,2)</f>
        <v>South Carolina</v>
      </c>
      <c r="B2322">
        <f t="shared" si="37"/>
        <v>45</v>
      </c>
      <c r="C2322" s="31" t="s">
        <v>2537</v>
      </c>
      <c r="D2322" s="31" t="s">
        <v>3285</v>
      </c>
      <c r="E2322" s="31" t="s">
        <v>3299</v>
      </c>
      <c r="F2322" s="31" t="s">
        <v>3300</v>
      </c>
      <c r="G2322" s="33">
        <v>7769.3702367530996</v>
      </c>
      <c r="H2322" s="31" t="s">
        <v>94</v>
      </c>
      <c r="I2322" s="33">
        <v>551.01916572717005</v>
      </c>
      <c r="J2322" s="33">
        <v>14.1</v>
      </c>
      <c r="K2322" s="31" t="s">
        <v>94</v>
      </c>
      <c r="L2322" s="31" t="s">
        <v>95</v>
      </c>
    </row>
    <row r="2323" spans="1:12" x14ac:dyDescent="0.2">
      <c r="A2323" t="str">
        <f>VLOOKUP(B2323,StateFIPS!A$2:B$52,2)</f>
        <v>South Carolina</v>
      </c>
      <c r="B2323">
        <f t="shared" si="37"/>
        <v>45</v>
      </c>
      <c r="C2323" s="31" t="s">
        <v>1336</v>
      </c>
      <c r="D2323" s="31" t="s">
        <v>3285</v>
      </c>
      <c r="E2323" s="31" t="s">
        <v>3299</v>
      </c>
      <c r="F2323" s="31" t="s">
        <v>3300</v>
      </c>
      <c r="G2323" s="33">
        <v>5395.3959977452096</v>
      </c>
      <c r="H2323" s="31" t="s">
        <v>94</v>
      </c>
      <c r="I2323" s="33">
        <v>382.65219842164601</v>
      </c>
      <c r="J2323" s="33">
        <v>14.1</v>
      </c>
      <c r="K2323" s="31" t="s">
        <v>94</v>
      </c>
      <c r="L2323" s="31" t="s">
        <v>95</v>
      </c>
    </row>
    <row r="2324" spans="1:12" x14ac:dyDescent="0.2">
      <c r="A2324" t="str">
        <f>VLOOKUP(B2324,StateFIPS!A$2:B$52,2)</f>
        <v>South Carolina</v>
      </c>
      <c r="B2324">
        <f t="shared" si="37"/>
        <v>45</v>
      </c>
      <c r="C2324" s="31" t="s">
        <v>2590</v>
      </c>
      <c r="D2324" s="31" t="s">
        <v>3285</v>
      </c>
      <c r="E2324" s="31" t="s">
        <v>3299</v>
      </c>
      <c r="F2324" s="31" t="s">
        <v>3300</v>
      </c>
      <c r="G2324" s="33">
        <v>3237.2375986471202</v>
      </c>
      <c r="H2324" s="31" t="s">
        <v>94</v>
      </c>
      <c r="I2324" s="33">
        <v>229.59131905298801</v>
      </c>
      <c r="J2324" s="33">
        <v>14.1</v>
      </c>
      <c r="K2324" s="31" t="s">
        <v>94</v>
      </c>
      <c r="L2324" s="31" t="s">
        <v>95</v>
      </c>
    </row>
    <row r="2325" spans="1:12" x14ac:dyDescent="0.2">
      <c r="A2325" t="str">
        <f>VLOOKUP(B2325,StateFIPS!A$2:B$52,2)</f>
        <v>South Carolina</v>
      </c>
      <c r="B2325">
        <f t="shared" si="37"/>
        <v>45</v>
      </c>
      <c r="C2325" s="31" t="s">
        <v>1350</v>
      </c>
      <c r="D2325" s="31" t="s">
        <v>3285</v>
      </c>
      <c r="E2325" s="31" t="s">
        <v>3299</v>
      </c>
      <c r="F2325" s="31" t="s">
        <v>3300</v>
      </c>
      <c r="G2325" s="33">
        <v>6906.1068771138698</v>
      </c>
      <c r="H2325" s="31" t="s">
        <v>94</v>
      </c>
      <c r="I2325" s="33">
        <v>489.79481397970699</v>
      </c>
      <c r="J2325" s="33">
        <v>14.1</v>
      </c>
      <c r="K2325" s="31" t="s">
        <v>94</v>
      </c>
      <c r="L2325" s="31" t="s">
        <v>95</v>
      </c>
    </row>
    <row r="2326" spans="1:12" x14ac:dyDescent="0.2">
      <c r="A2326" t="str">
        <f>VLOOKUP(B2326,StateFIPS!A$2:B$52,2)</f>
        <v>South Carolina</v>
      </c>
      <c r="B2326">
        <f t="shared" si="37"/>
        <v>45</v>
      </c>
      <c r="C2326" s="31" t="s">
        <v>1351</v>
      </c>
      <c r="D2326" s="31" t="s">
        <v>3285</v>
      </c>
      <c r="E2326" s="31" t="s">
        <v>3299</v>
      </c>
      <c r="F2326" s="31" t="s">
        <v>3300</v>
      </c>
      <c r="G2326" s="33">
        <v>5145.85893284949</v>
      </c>
      <c r="H2326" s="31" t="s">
        <v>94</v>
      </c>
      <c r="I2326" s="33">
        <v>364.954534244645</v>
      </c>
      <c r="J2326" s="33">
        <v>14.1</v>
      </c>
      <c r="K2326" s="31" t="s">
        <v>94</v>
      </c>
      <c r="L2326" s="31" t="s">
        <v>95</v>
      </c>
    </row>
    <row r="2327" spans="1:12" x14ac:dyDescent="0.2">
      <c r="A2327" t="str">
        <f>VLOOKUP(B2327,StateFIPS!A$2:B$52,2)</f>
        <v>South Carolina</v>
      </c>
      <c r="B2327">
        <f t="shared" si="37"/>
        <v>45</v>
      </c>
      <c r="C2327" s="31" t="s">
        <v>2562</v>
      </c>
      <c r="D2327" s="31" t="s">
        <v>3285</v>
      </c>
      <c r="E2327" s="31" t="s">
        <v>3299</v>
      </c>
      <c r="F2327" s="31" t="s">
        <v>3300</v>
      </c>
      <c r="G2327" s="33">
        <v>5145.85893284949</v>
      </c>
      <c r="H2327" s="31" t="s">
        <v>94</v>
      </c>
      <c r="I2327" s="33">
        <v>364.954534244645</v>
      </c>
      <c r="J2327" s="33">
        <v>14.1</v>
      </c>
      <c r="K2327" s="31" t="s">
        <v>94</v>
      </c>
      <c r="L2327" s="31" t="s">
        <v>95</v>
      </c>
    </row>
    <row r="2328" spans="1:12" x14ac:dyDescent="0.2">
      <c r="A2328" t="str">
        <f>VLOOKUP(B2328,StateFIPS!A$2:B$52,2)</f>
        <v>South Carolina</v>
      </c>
      <c r="B2328">
        <f t="shared" si="37"/>
        <v>45</v>
      </c>
      <c r="C2328" s="31" t="s">
        <v>2576</v>
      </c>
      <c r="D2328" s="31" t="s">
        <v>3285</v>
      </c>
      <c r="E2328" s="31" t="s">
        <v>3299</v>
      </c>
      <c r="F2328" s="31" t="s">
        <v>3300</v>
      </c>
      <c r="G2328" s="33">
        <v>5145.85893284949</v>
      </c>
      <c r="H2328" s="31" t="s">
        <v>94</v>
      </c>
      <c r="I2328" s="33">
        <v>364.954534244645</v>
      </c>
      <c r="J2328" s="33">
        <v>14.1</v>
      </c>
      <c r="K2328" s="31" t="s">
        <v>94</v>
      </c>
      <c r="L2328" s="31" t="s">
        <v>95</v>
      </c>
    </row>
    <row r="2329" spans="1:12" x14ac:dyDescent="0.2">
      <c r="A2329" t="str">
        <f>VLOOKUP(B2329,StateFIPS!A$2:B$52,2)</f>
        <v>South Carolina</v>
      </c>
      <c r="B2329">
        <f t="shared" si="37"/>
        <v>45</v>
      </c>
      <c r="C2329" s="31" t="s">
        <v>1352</v>
      </c>
      <c r="D2329" s="31" t="s">
        <v>3285</v>
      </c>
      <c r="E2329" s="31" t="s">
        <v>3299</v>
      </c>
      <c r="F2329" s="31" t="s">
        <v>3300</v>
      </c>
      <c r="G2329" s="33">
        <v>2805.6059188275099</v>
      </c>
      <c r="H2329" s="31" t="s">
        <v>94</v>
      </c>
      <c r="I2329" s="33">
        <v>198.979143179256</v>
      </c>
      <c r="J2329" s="33">
        <v>14.1</v>
      </c>
      <c r="K2329" s="31" t="s">
        <v>94</v>
      </c>
      <c r="L2329" s="31" t="s">
        <v>95</v>
      </c>
    </row>
    <row r="2330" spans="1:12" x14ac:dyDescent="0.2">
      <c r="A2330" t="str">
        <f>VLOOKUP(B2330,StateFIPS!A$2:B$52,2)</f>
        <v>South Carolina</v>
      </c>
      <c r="B2330">
        <f t="shared" si="37"/>
        <v>45</v>
      </c>
      <c r="C2330" s="31" t="s">
        <v>1353</v>
      </c>
      <c r="D2330" s="31" t="s">
        <v>3285</v>
      </c>
      <c r="E2330" s="31" t="s">
        <v>3299</v>
      </c>
      <c r="F2330" s="31" t="s">
        <v>3300</v>
      </c>
      <c r="G2330" s="33">
        <v>5145.85893284949</v>
      </c>
      <c r="H2330" s="31" t="s">
        <v>94</v>
      </c>
      <c r="I2330" s="33">
        <v>364.954534244645</v>
      </c>
      <c r="J2330" s="33">
        <v>14.1</v>
      </c>
      <c r="K2330" s="31" t="s">
        <v>94</v>
      </c>
      <c r="L2330" s="31" t="s">
        <v>95</v>
      </c>
    </row>
    <row r="2331" spans="1:12" x14ac:dyDescent="0.2">
      <c r="A2331" t="str">
        <f>VLOOKUP(B2331,StateFIPS!A$2:B$52,2)</f>
        <v>South Carolina</v>
      </c>
      <c r="B2331">
        <f t="shared" si="37"/>
        <v>45</v>
      </c>
      <c r="C2331" s="31" t="s">
        <v>1354</v>
      </c>
      <c r="D2331" s="31" t="s">
        <v>3285</v>
      </c>
      <c r="E2331" s="31" t="s">
        <v>3299</v>
      </c>
      <c r="F2331" s="31" t="s">
        <v>3300</v>
      </c>
      <c r="G2331" s="33">
        <v>5145.85893284949</v>
      </c>
      <c r="H2331" s="31" t="s">
        <v>94</v>
      </c>
      <c r="I2331" s="33">
        <v>364.954534244645</v>
      </c>
      <c r="J2331" s="33">
        <v>14.1</v>
      </c>
      <c r="K2331" s="31" t="s">
        <v>94</v>
      </c>
      <c r="L2331" s="31" t="s">
        <v>95</v>
      </c>
    </row>
    <row r="2332" spans="1:12" x14ac:dyDescent="0.2">
      <c r="A2332" t="str">
        <f>VLOOKUP(B2332,StateFIPS!A$2:B$52,2)</f>
        <v>South Carolina</v>
      </c>
      <c r="B2332">
        <f t="shared" si="37"/>
        <v>45</v>
      </c>
      <c r="C2332" s="31" t="s">
        <v>1357</v>
      </c>
      <c r="D2332" s="31" t="s">
        <v>3285</v>
      </c>
      <c r="E2332" s="31" t="s">
        <v>3299</v>
      </c>
      <c r="F2332" s="31" t="s">
        <v>3300</v>
      </c>
      <c r="G2332" s="33">
        <v>5145.85893284949</v>
      </c>
      <c r="H2332" s="31" t="s">
        <v>94</v>
      </c>
      <c r="I2332" s="33">
        <v>364.954534244645</v>
      </c>
      <c r="J2332" s="33">
        <v>14.1</v>
      </c>
      <c r="K2332" s="31" t="s">
        <v>94</v>
      </c>
      <c r="L2332" s="31" t="s">
        <v>95</v>
      </c>
    </row>
    <row r="2333" spans="1:12" x14ac:dyDescent="0.2">
      <c r="A2333" t="str">
        <f>VLOOKUP(B2333,StateFIPS!A$2:B$52,2)</f>
        <v>South Dakota</v>
      </c>
      <c r="B2333">
        <f t="shared" si="37"/>
        <v>46</v>
      </c>
      <c r="C2333" s="31" t="s">
        <v>3267</v>
      </c>
      <c r="D2333" s="31" t="s">
        <v>3285</v>
      </c>
      <c r="E2333" s="31" t="s">
        <v>3299</v>
      </c>
      <c r="F2333" s="31" t="s">
        <v>3300</v>
      </c>
      <c r="G2333" s="33">
        <v>1070.17933478396</v>
      </c>
      <c r="H2333" s="31" t="s">
        <v>94</v>
      </c>
      <c r="I2333" s="33">
        <v>75.899243601699197</v>
      </c>
      <c r="J2333" s="33">
        <v>14.1</v>
      </c>
      <c r="K2333" s="31" t="s">
        <v>94</v>
      </c>
      <c r="L2333" s="31" t="s">
        <v>95</v>
      </c>
    </row>
    <row r="2334" spans="1:12" x14ac:dyDescent="0.2">
      <c r="A2334" t="str">
        <f>VLOOKUP(B2334,StateFIPS!A$2:B$52,2)</f>
        <v>South Dakota</v>
      </c>
      <c r="B2334">
        <f t="shared" si="37"/>
        <v>46</v>
      </c>
      <c r="C2334" s="31" t="s">
        <v>2546</v>
      </c>
      <c r="D2334" s="31" t="s">
        <v>3285</v>
      </c>
      <c r="E2334" s="31" t="s">
        <v>3299</v>
      </c>
      <c r="F2334" s="31" t="s">
        <v>3300</v>
      </c>
      <c r="G2334" s="33">
        <v>1070.17933478396</v>
      </c>
      <c r="H2334" s="31" t="s">
        <v>94</v>
      </c>
      <c r="I2334" s="33">
        <v>75.899243601699197</v>
      </c>
      <c r="J2334" s="33">
        <v>14.1</v>
      </c>
      <c r="K2334" s="31" t="s">
        <v>94</v>
      </c>
      <c r="L2334" s="31" t="s">
        <v>95</v>
      </c>
    </row>
    <row r="2335" spans="1:12" x14ac:dyDescent="0.2">
      <c r="A2335" t="str">
        <f>VLOOKUP(B2335,StateFIPS!A$2:B$52,2)</f>
        <v>South Dakota</v>
      </c>
      <c r="B2335">
        <f t="shared" si="37"/>
        <v>46</v>
      </c>
      <c r="C2335" s="31" t="s">
        <v>1364</v>
      </c>
      <c r="D2335" s="31" t="s">
        <v>3285</v>
      </c>
      <c r="E2335" s="31" t="s">
        <v>3299</v>
      </c>
      <c r="F2335" s="31" t="s">
        <v>3300</v>
      </c>
      <c r="G2335" s="33">
        <v>1070.17933478396</v>
      </c>
      <c r="H2335" s="31" t="s">
        <v>94</v>
      </c>
      <c r="I2335" s="33">
        <v>75.899243601699197</v>
      </c>
      <c r="J2335" s="33">
        <v>14.1</v>
      </c>
      <c r="K2335" s="31" t="s">
        <v>94</v>
      </c>
      <c r="L2335" s="31" t="s">
        <v>95</v>
      </c>
    </row>
    <row r="2336" spans="1:12" x14ac:dyDescent="0.2">
      <c r="A2336" t="str">
        <f>VLOOKUP(B2336,StateFIPS!A$2:B$52,2)</f>
        <v>South Dakota</v>
      </c>
      <c r="B2336">
        <f t="shared" si="37"/>
        <v>46</v>
      </c>
      <c r="C2336" s="31" t="s">
        <v>2618</v>
      </c>
      <c r="D2336" s="31" t="s">
        <v>3285</v>
      </c>
      <c r="E2336" s="31" t="s">
        <v>3299</v>
      </c>
      <c r="F2336" s="31" t="s">
        <v>3300</v>
      </c>
      <c r="G2336" s="33">
        <v>536.58016785825203</v>
      </c>
      <c r="H2336" s="31" t="s">
        <v>94</v>
      </c>
      <c r="I2336" s="33">
        <v>38.055331053776797</v>
      </c>
      <c r="J2336" s="33">
        <v>14.1</v>
      </c>
      <c r="K2336" s="31" t="s">
        <v>94</v>
      </c>
      <c r="L2336" s="31" t="s">
        <v>95</v>
      </c>
    </row>
    <row r="2337" spans="1:12" x14ac:dyDescent="0.2">
      <c r="A2337" t="str">
        <f>VLOOKUP(B2337,StateFIPS!A$2:B$52,2)</f>
        <v>South Dakota</v>
      </c>
      <c r="B2337">
        <f t="shared" si="37"/>
        <v>46</v>
      </c>
      <c r="C2337" s="31" t="s">
        <v>2614</v>
      </c>
      <c r="D2337" s="31" t="s">
        <v>3285</v>
      </c>
      <c r="E2337" s="31" t="s">
        <v>3299</v>
      </c>
      <c r="F2337" s="31" t="s">
        <v>3300</v>
      </c>
      <c r="G2337" s="33">
        <v>1070.17933478396</v>
      </c>
      <c r="H2337" s="31" t="s">
        <v>94</v>
      </c>
      <c r="I2337" s="33">
        <v>75.899243601699197</v>
      </c>
      <c r="J2337" s="33">
        <v>14.1</v>
      </c>
      <c r="K2337" s="31" t="s">
        <v>94</v>
      </c>
      <c r="L2337" s="31" t="s">
        <v>95</v>
      </c>
    </row>
    <row r="2338" spans="1:12" x14ac:dyDescent="0.2">
      <c r="A2338" t="str">
        <f>VLOOKUP(B2338,StateFIPS!A$2:B$52,2)</f>
        <v>South Dakota</v>
      </c>
      <c r="B2338">
        <f t="shared" si="37"/>
        <v>46</v>
      </c>
      <c r="C2338" s="31" t="s">
        <v>2551</v>
      </c>
      <c r="D2338" s="31" t="s">
        <v>3285</v>
      </c>
      <c r="E2338" s="31" t="s">
        <v>3299</v>
      </c>
      <c r="F2338" s="31" t="s">
        <v>3300</v>
      </c>
      <c r="G2338" s="33">
        <v>1070.17933478396</v>
      </c>
      <c r="H2338" s="31" t="s">
        <v>94</v>
      </c>
      <c r="I2338" s="33">
        <v>75.899243601699197</v>
      </c>
      <c r="J2338" s="33">
        <v>14.1</v>
      </c>
      <c r="K2338" s="31" t="s">
        <v>94</v>
      </c>
      <c r="L2338" s="31" t="s">
        <v>95</v>
      </c>
    </row>
    <row r="2339" spans="1:12" x14ac:dyDescent="0.2">
      <c r="A2339" t="str">
        <f>VLOOKUP(B2339,StateFIPS!A$2:B$52,2)</f>
        <v>South Dakota</v>
      </c>
      <c r="B2339">
        <f t="shared" si="37"/>
        <v>46</v>
      </c>
      <c r="C2339" s="31" t="s">
        <v>3265</v>
      </c>
      <c r="D2339" s="31" t="s">
        <v>3285</v>
      </c>
      <c r="E2339" s="31" t="s">
        <v>3299</v>
      </c>
      <c r="F2339" s="31" t="s">
        <v>3300</v>
      </c>
      <c r="G2339" s="33">
        <v>1070.17933478396</v>
      </c>
      <c r="H2339" s="31" t="s">
        <v>94</v>
      </c>
      <c r="I2339" s="33">
        <v>75.899243601699197</v>
      </c>
      <c r="J2339" s="33">
        <v>14.1</v>
      </c>
      <c r="K2339" s="31" t="s">
        <v>94</v>
      </c>
      <c r="L2339" s="31" t="s">
        <v>95</v>
      </c>
    </row>
    <row r="2340" spans="1:12" x14ac:dyDescent="0.2">
      <c r="A2340" t="str">
        <f>VLOOKUP(B2340,StateFIPS!A$2:B$52,2)</f>
        <v>South Dakota</v>
      </c>
      <c r="B2340">
        <f t="shared" si="37"/>
        <v>46</v>
      </c>
      <c r="C2340" s="31" t="s">
        <v>1356</v>
      </c>
      <c r="D2340" s="31" t="s">
        <v>3285</v>
      </c>
      <c r="E2340" s="31" t="s">
        <v>3299</v>
      </c>
      <c r="F2340" s="31" t="s">
        <v>3300</v>
      </c>
      <c r="G2340" s="33">
        <v>1070.17933478396</v>
      </c>
      <c r="H2340" s="31" t="s">
        <v>94</v>
      </c>
      <c r="I2340" s="33">
        <v>75.899243601699197</v>
      </c>
      <c r="J2340" s="33">
        <v>14.1</v>
      </c>
      <c r="K2340" s="31" t="s">
        <v>94</v>
      </c>
      <c r="L2340" s="31" t="s">
        <v>95</v>
      </c>
    </row>
    <row r="2341" spans="1:12" x14ac:dyDescent="0.2">
      <c r="A2341" t="str">
        <f>VLOOKUP(B2341,StateFIPS!A$2:B$52,2)</f>
        <v>South Dakota</v>
      </c>
      <c r="B2341">
        <f t="shared" si="37"/>
        <v>46</v>
      </c>
      <c r="C2341" s="31" t="s">
        <v>2533</v>
      </c>
      <c r="D2341" s="31" t="s">
        <v>3285</v>
      </c>
      <c r="E2341" s="31" t="s">
        <v>3299</v>
      </c>
      <c r="F2341" s="31" t="s">
        <v>3300</v>
      </c>
      <c r="G2341" s="33">
        <v>1632.09801056885</v>
      </c>
      <c r="H2341" s="31" t="s">
        <v>94</v>
      </c>
      <c r="I2341" s="33">
        <v>115.751631955238</v>
      </c>
      <c r="J2341" s="33">
        <v>14.1</v>
      </c>
      <c r="K2341" s="31" t="s">
        <v>94</v>
      </c>
      <c r="L2341" s="31" t="s">
        <v>95</v>
      </c>
    </row>
    <row r="2342" spans="1:12" x14ac:dyDescent="0.2">
      <c r="A2342" t="str">
        <f>VLOOKUP(B2342,StateFIPS!A$2:B$52,2)</f>
        <v>South Dakota</v>
      </c>
      <c r="B2342">
        <f t="shared" si="37"/>
        <v>46</v>
      </c>
      <c r="C2342" s="31" t="s">
        <v>3213</v>
      </c>
      <c r="D2342" s="31" t="s">
        <v>3285</v>
      </c>
      <c r="E2342" s="31" t="s">
        <v>3299</v>
      </c>
      <c r="F2342" s="31" t="s">
        <v>3300</v>
      </c>
      <c r="G2342" s="33">
        <v>1070.17933478396</v>
      </c>
      <c r="H2342" s="31" t="s">
        <v>94</v>
      </c>
      <c r="I2342" s="33">
        <v>75.899243601699197</v>
      </c>
      <c r="J2342" s="33">
        <v>14.1</v>
      </c>
      <c r="K2342" s="31" t="s">
        <v>94</v>
      </c>
      <c r="L2342" s="31" t="s">
        <v>95</v>
      </c>
    </row>
    <row r="2343" spans="1:12" x14ac:dyDescent="0.2">
      <c r="A2343" t="str">
        <f>VLOOKUP(B2343,StateFIPS!A$2:B$52,2)</f>
        <v>South Dakota</v>
      </c>
      <c r="B2343">
        <f t="shared" si="37"/>
        <v>46</v>
      </c>
      <c r="C2343" s="31" t="s">
        <v>2584</v>
      </c>
      <c r="D2343" s="31" t="s">
        <v>3285</v>
      </c>
      <c r="E2343" s="31" t="s">
        <v>3299</v>
      </c>
      <c r="F2343" s="31" t="s">
        <v>3300</v>
      </c>
      <c r="G2343" s="33">
        <v>134.14504196456301</v>
      </c>
      <c r="H2343" s="31" t="s">
        <v>94</v>
      </c>
      <c r="I2343" s="33">
        <v>9.5138327634441904</v>
      </c>
      <c r="J2343" s="33">
        <v>14.1</v>
      </c>
      <c r="K2343" s="31" t="s">
        <v>94</v>
      </c>
      <c r="L2343" s="31" t="s">
        <v>95</v>
      </c>
    </row>
    <row r="2344" spans="1:12" x14ac:dyDescent="0.2">
      <c r="A2344" t="str">
        <f>VLOOKUP(B2344,StateFIPS!A$2:B$52,2)</f>
        <v>South Dakota</v>
      </c>
      <c r="B2344">
        <f t="shared" si="37"/>
        <v>46</v>
      </c>
      <c r="C2344" s="31" t="s">
        <v>2591</v>
      </c>
      <c r="D2344" s="31" t="s">
        <v>3285</v>
      </c>
      <c r="E2344" s="31" t="s">
        <v>3299</v>
      </c>
      <c r="F2344" s="31" t="s">
        <v>3300</v>
      </c>
      <c r="G2344" s="33">
        <v>1070.17933478396</v>
      </c>
      <c r="H2344" s="31" t="s">
        <v>94</v>
      </c>
      <c r="I2344" s="33">
        <v>75.899243601699197</v>
      </c>
      <c r="J2344" s="33">
        <v>14.1</v>
      </c>
      <c r="K2344" s="31" t="s">
        <v>94</v>
      </c>
      <c r="L2344" s="31" t="s">
        <v>95</v>
      </c>
    </row>
    <row r="2345" spans="1:12" x14ac:dyDescent="0.2">
      <c r="A2345" t="str">
        <f>VLOOKUP(B2345,StateFIPS!A$2:B$52,2)</f>
        <v>South Dakota</v>
      </c>
      <c r="B2345">
        <f t="shared" si="37"/>
        <v>46</v>
      </c>
      <c r="C2345" s="31" t="s">
        <v>3214</v>
      </c>
      <c r="D2345" s="31" t="s">
        <v>3285</v>
      </c>
      <c r="E2345" s="31" t="s">
        <v>3299</v>
      </c>
      <c r="F2345" s="31" t="s">
        <v>3300</v>
      </c>
      <c r="G2345" s="33">
        <v>1070.17933478396</v>
      </c>
      <c r="H2345" s="31" t="s">
        <v>94</v>
      </c>
      <c r="I2345" s="33">
        <v>75.899243601699197</v>
      </c>
      <c r="J2345" s="33">
        <v>14.1</v>
      </c>
      <c r="K2345" s="31" t="s">
        <v>94</v>
      </c>
      <c r="L2345" s="31" t="s">
        <v>95</v>
      </c>
    </row>
    <row r="2346" spans="1:12" x14ac:dyDescent="0.2">
      <c r="A2346" t="str">
        <f>VLOOKUP(B2346,StateFIPS!A$2:B$52,2)</f>
        <v>South Dakota</v>
      </c>
      <c r="B2346">
        <f t="shared" si="37"/>
        <v>46</v>
      </c>
      <c r="C2346" s="31" t="s">
        <v>2517</v>
      </c>
      <c r="D2346" s="31" t="s">
        <v>3285</v>
      </c>
      <c r="E2346" s="31" t="s">
        <v>3299</v>
      </c>
      <c r="F2346" s="31" t="s">
        <v>3300</v>
      </c>
      <c r="G2346" s="33">
        <v>1070.17933478396</v>
      </c>
      <c r="H2346" s="31" t="s">
        <v>94</v>
      </c>
      <c r="I2346" s="33">
        <v>75.899243601699197</v>
      </c>
      <c r="J2346" s="33">
        <v>14.1</v>
      </c>
      <c r="K2346" s="31" t="s">
        <v>94</v>
      </c>
      <c r="L2346" s="31" t="s">
        <v>95</v>
      </c>
    </row>
    <row r="2347" spans="1:12" x14ac:dyDescent="0.2">
      <c r="A2347" t="str">
        <f>VLOOKUP(B2347,StateFIPS!A$2:B$52,2)</f>
        <v>South Dakota</v>
      </c>
      <c r="B2347">
        <f t="shared" si="37"/>
        <v>46</v>
      </c>
      <c r="C2347" s="31" t="s">
        <v>1236</v>
      </c>
      <c r="D2347" s="31" t="s">
        <v>3285</v>
      </c>
      <c r="E2347" s="31" t="s">
        <v>3299</v>
      </c>
      <c r="F2347" s="31" t="s">
        <v>3300</v>
      </c>
      <c r="G2347" s="33">
        <v>1070.17933478396</v>
      </c>
      <c r="H2347" s="31" t="s">
        <v>94</v>
      </c>
      <c r="I2347" s="33">
        <v>75.899243601699197</v>
      </c>
      <c r="J2347" s="33">
        <v>14.1</v>
      </c>
      <c r="K2347" s="31" t="s">
        <v>94</v>
      </c>
      <c r="L2347" s="31" t="s">
        <v>95</v>
      </c>
    </row>
    <row r="2348" spans="1:12" x14ac:dyDescent="0.2">
      <c r="A2348" t="str">
        <f>VLOOKUP(B2348,StateFIPS!A$2:B$52,2)</f>
        <v>South Dakota</v>
      </c>
      <c r="B2348">
        <f t="shared" si="37"/>
        <v>46</v>
      </c>
      <c r="C2348" s="31" t="s">
        <v>827</v>
      </c>
      <c r="D2348" s="31" t="s">
        <v>3285</v>
      </c>
      <c r="E2348" s="31" t="s">
        <v>3299</v>
      </c>
      <c r="F2348" s="31" t="s">
        <v>3300</v>
      </c>
      <c r="G2348" s="33">
        <v>1070.17933478396</v>
      </c>
      <c r="H2348" s="31" t="s">
        <v>94</v>
      </c>
      <c r="I2348" s="33">
        <v>75.899243601699197</v>
      </c>
      <c r="J2348" s="33">
        <v>14.1</v>
      </c>
      <c r="K2348" s="31" t="s">
        <v>94</v>
      </c>
      <c r="L2348" s="31" t="s">
        <v>95</v>
      </c>
    </row>
    <row r="2349" spans="1:12" x14ac:dyDescent="0.2">
      <c r="A2349" t="str">
        <f>VLOOKUP(B2349,StateFIPS!A$2:B$52,2)</f>
        <v>South Dakota</v>
      </c>
      <c r="B2349">
        <f t="shared" si="37"/>
        <v>46</v>
      </c>
      <c r="C2349" s="31" t="s">
        <v>2556</v>
      </c>
      <c r="D2349" s="31" t="s">
        <v>3285</v>
      </c>
      <c r="E2349" s="31" t="s">
        <v>3299</v>
      </c>
      <c r="F2349" s="31" t="s">
        <v>3300</v>
      </c>
      <c r="G2349" s="33">
        <v>1070.17933478396</v>
      </c>
      <c r="H2349" s="31" t="s">
        <v>94</v>
      </c>
      <c r="I2349" s="33">
        <v>75.899243601699197</v>
      </c>
      <c r="J2349" s="33">
        <v>14.1</v>
      </c>
      <c r="K2349" s="31" t="s">
        <v>94</v>
      </c>
      <c r="L2349" s="31" t="s">
        <v>95</v>
      </c>
    </row>
    <row r="2350" spans="1:12" x14ac:dyDescent="0.2">
      <c r="A2350" t="str">
        <f>VLOOKUP(B2350,StateFIPS!A$2:B$52,2)</f>
        <v>South Dakota</v>
      </c>
      <c r="B2350">
        <f t="shared" si="37"/>
        <v>46</v>
      </c>
      <c r="C2350" s="31" t="s">
        <v>2668</v>
      </c>
      <c r="D2350" s="31" t="s">
        <v>3285</v>
      </c>
      <c r="E2350" s="31" t="s">
        <v>3299</v>
      </c>
      <c r="F2350" s="31" t="s">
        <v>3300</v>
      </c>
      <c r="G2350" s="33">
        <v>1070.17933478396</v>
      </c>
      <c r="H2350" s="31" t="s">
        <v>94</v>
      </c>
      <c r="I2350" s="33">
        <v>75.899243601699197</v>
      </c>
      <c r="J2350" s="33">
        <v>14.1</v>
      </c>
      <c r="K2350" s="31" t="s">
        <v>94</v>
      </c>
      <c r="L2350" s="31" t="s">
        <v>95</v>
      </c>
    </row>
    <row r="2351" spans="1:12" x14ac:dyDescent="0.2">
      <c r="A2351" t="str">
        <f>VLOOKUP(B2351,StateFIPS!A$2:B$52,2)</f>
        <v>South Dakota</v>
      </c>
      <c r="B2351">
        <f t="shared" si="37"/>
        <v>46</v>
      </c>
      <c r="C2351" s="31" t="s">
        <v>2632</v>
      </c>
      <c r="D2351" s="31" t="s">
        <v>3285</v>
      </c>
      <c r="E2351" s="31" t="s">
        <v>3299</v>
      </c>
      <c r="F2351" s="31" t="s">
        <v>3300</v>
      </c>
      <c r="G2351" s="33">
        <v>1070.17933478396</v>
      </c>
      <c r="H2351" s="31" t="s">
        <v>94</v>
      </c>
      <c r="I2351" s="33">
        <v>75.899243601699197</v>
      </c>
      <c r="J2351" s="33">
        <v>14.1</v>
      </c>
      <c r="K2351" s="31" t="s">
        <v>94</v>
      </c>
      <c r="L2351" s="31" t="s">
        <v>95</v>
      </c>
    </row>
    <row r="2352" spans="1:12" x14ac:dyDescent="0.2">
      <c r="A2352" t="str">
        <f>VLOOKUP(B2352,StateFIPS!A$2:B$52,2)</f>
        <v>South Dakota</v>
      </c>
      <c r="B2352">
        <f t="shared" si="37"/>
        <v>46</v>
      </c>
      <c r="C2352" s="31" t="s">
        <v>911</v>
      </c>
      <c r="D2352" s="31" t="s">
        <v>3285</v>
      </c>
      <c r="E2352" s="31" t="s">
        <v>3299</v>
      </c>
      <c r="F2352" s="31" t="s">
        <v>3300</v>
      </c>
      <c r="G2352" s="33">
        <v>1070.17933478396</v>
      </c>
      <c r="H2352" s="31" t="s">
        <v>94</v>
      </c>
      <c r="I2352" s="33">
        <v>75.899243601699197</v>
      </c>
      <c r="J2352" s="33">
        <v>14.1</v>
      </c>
      <c r="K2352" s="31" t="s">
        <v>94</v>
      </c>
      <c r="L2352" s="31" t="s">
        <v>95</v>
      </c>
    </row>
    <row r="2353" spans="1:12" x14ac:dyDescent="0.2">
      <c r="A2353" t="str">
        <f>VLOOKUP(B2353,StateFIPS!A$2:B$52,2)</f>
        <v>South Dakota</v>
      </c>
      <c r="B2353">
        <f t="shared" si="37"/>
        <v>46</v>
      </c>
      <c r="C2353" s="31" t="s">
        <v>2669</v>
      </c>
      <c r="D2353" s="31" t="s">
        <v>3285</v>
      </c>
      <c r="E2353" s="31" t="s">
        <v>3299</v>
      </c>
      <c r="F2353" s="31" t="s">
        <v>3300</v>
      </c>
      <c r="G2353" s="33">
        <v>1070.17933478396</v>
      </c>
      <c r="H2353" s="31" t="s">
        <v>94</v>
      </c>
      <c r="I2353" s="33">
        <v>75.899243601699197</v>
      </c>
      <c r="J2353" s="33">
        <v>14.1</v>
      </c>
      <c r="K2353" s="31" t="s">
        <v>94</v>
      </c>
      <c r="L2353" s="31" t="s">
        <v>95</v>
      </c>
    </row>
    <row r="2354" spans="1:12" x14ac:dyDescent="0.2">
      <c r="A2354" t="str">
        <f>VLOOKUP(B2354,StateFIPS!A$2:B$52,2)</f>
        <v>South Dakota</v>
      </c>
      <c r="B2354">
        <f t="shared" si="37"/>
        <v>46</v>
      </c>
      <c r="C2354" s="31" t="s">
        <v>2353</v>
      </c>
      <c r="D2354" s="31" t="s">
        <v>3285</v>
      </c>
      <c r="E2354" s="31" t="s">
        <v>3299</v>
      </c>
      <c r="F2354" s="31" t="s">
        <v>3300</v>
      </c>
      <c r="G2354" s="33">
        <v>1070.17933478396</v>
      </c>
      <c r="H2354" s="31" t="s">
        <v>94</v>
      </c>
      <c r="I2354" s="33">
        <v>75.899243601699197</v>
      </c>
      <c r="J2354" s="33">
        <v>14.1</v>
      </c>
      <c r="K2354" s="31" t="s">
        <v>94</v>
      </c>
      <c r="L2354" s="31" t="s">
        <v>95</v>
      </c>
    </row>
    <row r="2355" spans="1:12" x14ac:dyDescent="0.2">
      <c r="A2355" t="str">
        <f>VLOOKUP(B2355,StateFIPS!A$2:B$52,2)</f>
        <v>South Dakota</v>
      </c>
      <c r="B2355">
        <f t="shared" si="37"/>
        <v>46</v>
      </c>
      <c r="C2355" s="31" t="s">
        <v>3037</v>
      </c>
      <c r="D2355" s="31" t="s">
        <v>3285</v>
      </c>
      <c r="E2355" s="31" t="s">
        <v>3299</v>
      </c>
      <c r="F2355" s="31" t="s">
        <v>3300</v>
      </c>
      <c r="G2355" s="33">
        <v>1070.17933478396</v>
      </c>
      <c r="H2355" s="31" t="s">
        <v>94</v>
      </c>
      <c r="I2355" s="33">
        <v>75.899243601699197</v>
      </c>
      <c r="J2355" s="33">
        <v>14.1</v>
      </c>
      <c r="K2355" s="31" t="s">
        <v>94</v>
      </c>
      <c r="L2355" s="31" t="s">
        <v>95</v>
      </c>
    </row>
    <row r="2356" spans="1:12" x14ac:dyDescent="0.2">
      <c r="A2356" t="str">
        <f>VLOOKUP(B2356,StateFIPS!A$2:B$52,2)</f>
        <v>South Dakota</v>
      </c>
      <c r="B2356">
        <f t="shared" si="37"/>
        <v>46</v>
      </c>
      <c r="C2356" s="31" t="s">
        <v>3218</v>
      </c>
      <c r="D2356" s="31" t="s">
        <v>3285</v>
      </c>
      <c r="E2356" s="31" t="s">
        <v>3299</v>
      </c>
      <c r="F2356" s="31" t="s">
        <v>3300</v>
      </c>
      <c r="G2356" s="33">
        <v>1070.17933478396</v>
      </c>
      <c r="H2356" s="31" t="s">
        <v>94</v>
      </c>
      <c r="I2356" s="33">
        <v>75.899243601699197</v>
      </c>
      <c r="J2356" s="33">
        <v>14.1</v>
      </c>
      <c r="K2356" s="31" t="s">
        <v>94</v>
      </c>
      <c r="L2356" s="31" t="s">
        <v>95</v>
      </c>
    </row>
    <row r="2357" spans="1:12" x14ac:dyDescent="0.2">
      <c r="A2357" t="str">
        <f>VLOOKUP(B2357,StateFIPS!A$2:B$52,2)</f>
        <v>South Dakota</v>
      </c>
      <c r="B2357">
        <f t="shared" si="37"/>
        <v>46</v>
      </c>
      <c r="C2357" s="31" t="s">
        <v>2334</v>
      </c>
      <c r="D2357" s="31" t="s">
        <v>3285</v>
      </c>
      <c r="E2357" s="31" t="s">
        <v>3299</v>
      </c>
      <c r="F2357" s="31" t="s">
        <v>3300</v>
      </c>
      <c r="G2357" s="33">
        <v>1070.17933478396</v>
      </c>
      <c r="H2357" s="31" t="s">
        <v>94</v>
      </c>
      <c r="I2357" s="33">
        <v>75.899243601699197</v>
      </c>
      <c r="J2357" s="33">
        <v>14.1</v>
      </c>
      <c r="K2357" s="31" t="s">
        <v>94</v>
      </c>
      <c r="L2357" s="31" t="s">
        <v>95</v>
      </c>
    </row>
    <row r="2358" spans="1:12" x14ac:dyDescent="0.2">
      <c r="A2358" t="str">
        <f>VLOOKUP(B2358,StateFIPS!A$2:B$52,2)</f>
        <v>South Dakota</v>
      </c>
      <c r="B2358">
        <f t="shared" si="37"/>
        <v>46</v>
      </c>
      <c r="C2358" s="31" t="s">
        <v>2381</v>
      </c>
      <c r="D2358" s="31" t="s">
        <v>3285</v>
      </c>
      <c r="E2358" s="31" t="s">
        <v>3299</v>
      </c>
      <c r="F2358" s="31" t="s">
        <v>3300</v>
      </c>
      <c r="G2358" s="33">
        <v>1070.17933478396</v>
      </c>
      <c r="H2358" s="31" t="s">
        <v>94</v>
      </c>
      <c r="I2358" s="33">
        <v>75.899243601699197</v>
      </c>
      <c r="J2358" s="33">
        <v>14.1</v>
      </c>
      <c r="K2358" s="31" t="s">
        <v>94</v>
      </c>
      <c r="L2358" s="31" t="s">
        <v>95</v>
      </c>
    </row>
    <row r="2359" spans="1:12" x14ac:dyDescent="0.2">
      <c r="A2359" t="str">
        <f>VLOOKUP(B2359,StateFIPS!A$2:B$52,2)</f>
        <v>South Dakota</v>
      </c>
      <c r="B2359">
        <f t="shared" si="37"/>
        <v>46</v>
      </c>
      <c r="C2359" s="31" t="s">
        <v>3049</v>
      </c>
      <c r="D2359" s="31" t="s">
        <v>3285</v>
      </c>
      <c r="E2359" s="31" t="s">
        <v>3299</v>
      </c>
      <c r="F2359" s="31" t="s">
        <v>3300</v>
      </c>
      <c r="G2359" s="33">
        <v>1070.17933478396</v>
      </c>
      <c r="H2359" s="31" t="s">
        <v>94</v>
      </c>
      <c r="I2359" s="33">
        <v>75.899243601699197</v>
      </c>
      <c r="J2359" s="33">
        <v>14.1</v>
      </c>
      <c r="K2359" s="31" t="s">
        <v>94</v>
      </c>
      <c r="L2359" s="31" t="s">
        <v>95</v>
      </c>
    </row>
    <row r="2360" spans="1:12" x14ac:dyDescent="0.2">
      <c r="A2360" t="str">
        <f>VLOOKUP(B2360,StateFIPS!A$2:B$52,2)</f>
        <v>South Dakota</v>
      </c>
      <c r="B2360">
        <f t="shared" si="37"/>
        <v>46</v>
      </c>
      <c r="C2360" s="31" t="s">
        <v>2370</v>
      </c>
      <c r="D2360" s="31" t="s">
        <v>3285</v>
      </c>
      <c r="E2360" s="31" t="s">
        <v>3299</v>
      </c>
      <c r="F2360" s="31" t="s">
        <v>3300</v>
      </c>
      <c r="G2360" s="33">
        <v>1070.17933478396</v>
      </c>
      <c r="H2360" s="31" t="s">
        <v>94</v>
      </c>
      <c r="I2360" s="33">
        <v>75.899243601699197</v>
      </c>
      <c r="J2360" s="33">
        <v>14.1</v>
      </c>
      <c r="K2360" s="31" t="s">
        <v>94</v>
      </c>
      <c r="L2360" s="31" t="s">
        <v>95</v>
      </c>
    </row>
    <row r="2361" spans="1:12" x14ac:dyDescent="0.2">
      <c r="A2361" t="str">
        <f>VLOOKUP(B2361,StateFIPS!A$2:B$52,2)</f>
        <v>South Dakota</v>
      </c>
      <c r="B2361">
        <f t="shared" si="37"/>
        <v>46</v>
      </c>
      <c r="C2361" s="31" t="s">
        <v>3222</v>
      </c>
      <c r="D2361" s="31" t="s">
        <v>3285</v>
      </c>
      <c r="E2361" s="31" t="s">
        <v>3299</v>
      </c>
      <c r="F2361" s="31" t="s">
        <v>3300</v>
      </c>
      <c r="G2361" s="33">
        <v>1070.17933478396</v>
      </c>
      <c r="H2361" s="31" t="s">
        <v>94</v>
      </c>
      <c r="I2361" s="33">
        <v>75.899243601699197</v>
      </c>
      <c r="J2361" s="33">
        <v>14.1</v>
      </c>
      <c r="K2361" s="31" t="s">
        <v>94</v>
      </c>
      <c r="L2361" s="31" t="s">
        <v>95</v>
      </c>
    </row>
    <row r="2362" spans="1:12" x14ac:dyDescent="0.2">
      <c r="A2362" t="str">
        <f>VLOOKUP(B2362,StateFIPS!A$2:B$52,2)</f>
        <v>South Dakota</v>
      </c>
      <c r="B2362">
        <f t="shared" si="37"/>
        <v>46</v>
      </c>
      <c r="C2362" s="31" t="s">
        <v>2280</v>
      </c>
      <c r="D2362" s="31" t="s">
        <v>3285</v>
      </c>
      <c r="E2362" s="31" t="s">
        <v>3299</v>
      </c>
      <c r="F2362" s="31" t="s">
        <v>3300</v>
      </c>
      <c r="G2362" s="33">
        <v>1070.17933478396</v>
      </c>
      <c r="H2362" s="31" t="s">
        <v>94</v>
      </c>
      <c r="I2362" s="33">
        <v>75.899243601699197</v>
      </c>
      <c r="J2362" s="33">
        <v>14.1</v>
      </c>
      <c r="K2362" s="31" t="s">
        <v>94</v>
      </c>
      <c r="L2362" s="31" t="s">
        <v>95</v>
      </c>
    </row>
    <row r="2363" spans="1:12" x14ac:dyDescent="0.2">
      <c r="A2363" t="str">
        <f>VLOOKUP(B2363,StateFIPS!A$2:B$52,2)</f>
        <v>South Dakota</v>
      </c>
      <c r="B2363">
        <f t="shared" si="37"/>
        <v>46</v>
      </c>
      <c r="C2363" s="31" t="s">
        <v>912</v>
      </c>
      <c r="D2363" s="31" t="s">
        <v>3285</v>
      </c>
      <c r="E2363" s="31" t="s">
        <v>3299</v>
      </c>
      <c r="F2363" s="31" t="s">
        <v>3300</v>
      </c>
      <c r="G2363" s="33">
        <v>1070.17933478396</v>
      </c>
      <c r="H2363" s="31" t="s">
        <v>94</v>
      </c>
      <c r="I2363" s="33">
        <v>75.899243601699197</v>
      </c>
      <c r="J2363" s="33">
        <v>14.1</v>
      </c>
      <c r="K2363" s="31" t="s">
        <v>94</v>
      </c>
      <c r="L2363" s="31" t="s">
        <v>95</v>
      </c>
    </row>
    <row r="2364" spans="1:12" x14ac:dyDescent="0.2">
      <c r="A2364" t="str">
        <f>VLOOKUP(B2364,StateFIPS!A$2:B$52,2)</f>
        <v>South Dakota</v>
      </c>
      <c r="B2364">
        <f t="shared" si="37"/>
        <v>46</v>
      </c>
      <c r="C2364" s="31" t="s">
        <v>913</v>
      </c>
      <c r="D2364" s="31" t="s">
        <v>3285</v>
      </c>
      <c r="E2364" s="31" t="s">
        <v>3299</v>
      </c>
      <c r="F2364" s="31" t="s">
        <v>3300</v>
      </c>
      <c r="G2364" s="33">
        <v>1070.17933478396</v>
      </c>
      <c r="H2364" s="31" t="s">
        <v>94</v>
      </c>
      <c r="I2364" s="33">
        <v>75.899243601699197</v>
      </c>
      <c r="J2364" s="33">
        <v>14.1</v>
      </c>
      <c r="K2364" s="31" t="s">
        <v>94</v>
      </c>
      <c r="L2364" s="31" t="s">
        <v>95</v>
      </c>
    </row>
    <row r="2365" spans="1:12" x14ac:dyDescent="0.2">
      <c r="A2365" t="str">
        <f>VLOOKUP(B2365,StateFIPS!A$2:B$52,2)</f>
        <v>South Dakota</v>
      </c>
      <c r="B2365">
        <f t="shared" si="37"/>
        <v>46</v>
      </c>
      <c r="C2365" s="31" t="s">
        <v>2314</v>
      </c>
      <c r="D2365" s="31" t="s">
        <v>3285</v>
      </c>
      <c r="E2365" s="31" t="s">
        <v>3299</v>
      </c>
      <c r="F2365" s="31" t="s">
        <v>3300</v>
      </c>
      <c r="G2365" s="33">
        <v>1070.17933478396</v>
      </c>
      <c r="H2365" s="31" t="s">
        <v>94</v>
      </c>
      <c r="I2365" s="33">
        <v>75.899243601699197</v>
      </c>
      <c r="J2365" s="33">
        <v>14.1</v>
      </c>
      <c r="K2365" s="31" t="s">
        <v>94</v>
      </c>
      <c r="L2365" s="31" t="s">
        <v>95</v>
      </c>
    </row>
    <row r="2366" spans="1:12" x14ac:dyDescent="0.2">
      <c r="A2366" t="str">
        <f>VLOOKUP(B2366,StateFIPS!A$2:B$52,2)</f>
        <v>South Dakota</v>
      </c>
      <c r="B2366">
        <f t="shared" si="37"/>
        <v>46</v>
      </c>
      <c r="C2366" s="31" t="s">
        <v>914</v>
      </c>
      <c r="D2366" s="31" t="s">
        <v>3285</v>
      </c>
      <c r="E2366" s="31" t="s">
        <v>3299</v>
      </c>
      <c r="F2366" s="31" t="s">
        <v>3300</v>
      </c>
      <c r="G2366" s="33">
        <v>1967.46061548026</v>
      </c>
      <c r="H2366" s="31" t="s">
        <v>94</v>
      </c>
      <c r="I2366" s="33">
        <v>139.53621386384799</v>
      </c>
      <c r="J2366" s="33">
        <v>14.1</v>
      </c>
      <c r="K2366" s="31" t="s">
        <v>94</v>
      </c>
      <c r="L2366" s="31" t="s">
        <v>95</v>
      </c>
    </row>
    <row r="2367" spans="1:12" x14ac:dyDescent="0.2">
      <c r="A2367" t="str">
        <f>VLOOKUP(B2367,StateFIPS!A$2:B$52,2)</f>
        <v>South Dakota</v>
      </c>
      <c r="B2367">
        <f t="shared" si="37"/>
        <v>46</v>
      </c>
      <c r="C2367" s="31" t="s">
        <v>3064</v>
      </c>
      <c r="D2367" s="31" t="s">
        <v>3285</v>
      </c>
      <c r="E2367" s="31" t="s">
        <v>3299</v>
      </c>
      <c r="F2367" s="31" t="s">
        <v>3300</v>
      </c>
      <c r="G2367" s="33">
        <v>1070.17933478396</v>
      </c>
      <c r="H2367" s="31" t="s">
        <v>94</v>
      </c>
      <c r="I2367" s="33">
        <v>75.899243601699197</v>
      </c>
      <c r="J2367" s="33">
        <v>14.1</v>
      </c>
      <c r="K2367" s="31" t="s">
        <v>94</v>
      </c>
      <c r="L2367" s="31" t="s">
        <v>95</v>
      </c>
    </row>
    <row r="2368" spans="1:12" x14ac:dyDescent="0.2">
      <c r="A2368" t="str">
        <f>VLOOKUP(B2368,StateFIPS!A$2:B$52,2)</f>
        <v>South Dakota</v>
      </c>
      <c r="B2368">
        <f t="shared" si="37"/>
        <v>46</v>
      </c>
      <c r="C2368" s="31" t="s">
        <v>915</v>
      </c>
      <c r="D2368" s="31" t="s">
        <v>3285</v>
      </c>
      <c r="E2368" s="31" t="s">
        <v>3299</v>
      </c>
      <c r="F2368" s="31" t="s">
        <v>3300</v>
      </c>
      <c r="G2368" s="33">
        <v>1070.17933478396</v>
      </c>
      <c r="H2368" s="31" t="s">
        <v>94</v>
      </c>
      <c r="I2368" s="33">
        <v>75.899243601699197</v>
      </c>
      <c r="J2368" s="33">
        <v>14.1</v>
      </c>
      <c r="K2368" s="31" t="s">
        <v>94</v>
      </c>
      <c r="L2368" s="31" t="s">
        <v>95</v>
      </c>
    </row>
    <row r="2369" spans="1:12" x14ac:dyDescent="0.2">
      <c r="A2369" t="str">
        <f>VLOOKUP(B2369,StateFIPS!A$2:B$52,2)</f>
        <v>South Dakota</v>
      </c>
      <c r="B2369">
        <f t="shared" si="37"/>
        <v>46</v>
      </c>
      <c r="C2369" s="31" t="s">
        <v>916</v>
      </c>
      <c r="D2369" s="31" t="s">
        <v>3285</v>
      </c>
      <c r="E2369" s="31" t="s">
        <v>3299</v>
      </c>
      <c r="F2369" s="31" t="s">
        <v>3300</v>
      </c>
      <c r="G2369" s="33">
        <v>1070.17933478396</v>
      </c>
      <c r="H2369" s="31" t="s">
        <v>94</v>
      </c>
      <c r="I2369" s="33">
        <v>75.899243601699197</v>
      </c>
      <c r="J2369" s="33">
        <v>14.1</v>
      </c>
      <c r="K2369" s="31" t="s">
        <v>94</v>
      </c>
      <c r="L2369" s="31" t="s">
        <v>95</v>
      </c>
    </row>
    <row r="2370" spans="1:12" x14ac:dyDescent="0.2">
      <c r="A2370" t="str">
        <f>VLOOKUP(B2370,StateFIPS!A$2:B$52,2)</f>
        <v>South Dakota</v>
      </c>
      <c r="B2370">
        <f t="shared" si="37"/>
        <v>46</v>
      </c>
      <c r="C2370" s="31" t="s">
        <v>2300</v>
      </c>
      <c r="D2370" s="31" t="s">
        <v>3285</v>
      </c>
      <c r="E2370" s="31" t="s">
        <v>3299</v>
      </c>
      <c r="F2370" s="31" t="s">
        <v>3300</v>
      </c>
      <c r="G2370" s="33">
        <v>1070.17933478396</v>
      </c>
      <c r="H2370" s="31" t="s">
        <v>94</v>
      </c>
      <c r="I2370" s="33">
        <v>75.899243601699197</v>
      </c>
      <c r="J2370" s="33">
        <v>14.1</v>
      </c>
      <c r="K2370" s="31" t="s">
        <v>94</v>
      </c>
      <c r="L2370" s="31" t="s">
        <v>95</v>
      </c>
    </row>
    <row r="2371" spans="1:12" x14ac:dyDescent="0.2">
      <c r="A2371" t="str">
        <f>VLOOKUP(B2371,StateFIPS!A$2:B$52,2)</f>
        <v>South Dakota</v>
      </c>
      <c r="B2371">
        <f t="shared" ref="B2371:B2434" si="38">VALUE(LEFT(C2371,2))</f>
        <v>46</v>
      </c>
      <c r="C2371" s="31" t="s">
        <v>2500</v>
      </c>
      <c r="D2371" s="31" t="s">
        <v>3285</v>
      </c>
      <c r="E2371" s="31" t="s">
        <v>3299</v>
      </c>
      <c r="F2371" s="31" t="s">
        <v>3300</v>
      </c>
      <c r="G2371" s="33">
        <v>1070.17933478396</v>
      </c>
      <c r="H2371" s="31" t="s">
        <v>94</v>
      </c>
      <c r="I2371" s="33">
        <v>75.899243601699197</v>
      </c>
      <c r="J2371" s="33">
        <v>14.1</v>
      </c>
      <c r="K2371" s="31" t="s">
        <v>94</v>
      </c>
      <c r="L2371" s="31" t="s">
        <v>95</v>
      </c>
    </row>
    <row r="2372" spans="1:12" x14ac:dyDescent="0.2">
      <c r="A2372" t="str">
        <f>VLOOKUP(B2372,StateFIPS!A$2:B$52,2)</f>
        <v>South Dakota</v>
      </c>
      <c r="B2372">
        <f t="shared" si="38"/>
        <v>46</v>
      </c>
      <c r="C2372" s="31" t="s">
        <v>3061</v>
      </c>
      <c r="D2372" s="31" t="s">
        <v>3285</v>
      </c>
      <c r="E2372" s="31" t="s">
        <v>3299</v>
      </c>
      <c r="F2372" s="31" t="s">
        <v>3300</v>
      </c>
      <c r="G2372" s="33">
        <v>1070.17933478396</v>
      </c>
      <c r="H2372" s="31" t="s">
        <v>94</v>
      </c>
      <c r="I2372" s="33">
        <v>75.899243601699197</v>
      </c>
      <c r="J2372" s="33">
        <v>14.1</v>
      </c>
      <c r="K2372" s="31" t="s">
        <v>94</v>
      </c>
      <c r="L2372" s="31" t="s">
        <v>95</v>
      </c>
    </row>
    <row r="2373" spans="1:12" x14ac:dyDescent="0.2">
      <c r="A2373" t="str">
        <f>VLOOKUP(B2373,StateFIPS!A$2:B$52,2)</f>
        <v>South Dakota</v>
      </c>
      <c r="B2373">
        <f t="shared" si="38"/>
        <v>46</v>
      </c>
      <c r="C2373" s="31" t="s">
        <v>2452</v>
      </c>
      <c r="D2373" s="31" t="s">
        <v>3285</v>
      </c>
      <c r="E2373" s="31" t="s">
        <v>3299</v>
      </c>
      <c r="F2373" s="31" t="s">
        <v>3300</v>
      </c>
      <c r="G2373" s="33">
        <v>1070.17933478396</v>
      </c>
      <c r="H2373" s="31" t="s">
        <v>94</v>
      </c>
      <c r="I2373" s="33">
        <v>75.899243601699197</v>
      </c>
      <c r="J2373" s="33">
        <v>14.1</v>
      </c>
      <c r="K2373" s="31" t="s">
        <v>94</v>
      </c>
      <c r="L2373" s="31" t="s">
        <v>95</v>
      </c>
    </row>
    <row r="2374" spans="1:12" x14ac:dyDescent="0.2">
      <c r="A2374" t="str">
        <f>VLOOKUP(B2374,StateFIPS!A$2:B$52,2)</f>
        <v>South Dakota</v>
      </c>
      <c r="B2374">
        <f t="shared" si="38"/>
        <v>46</v>
      </c>
      <c r="C2374" s="31" t="s">
        <v>918</v>
      </c>
      <c r="D2374" s="31" t="s">
        <v>3285</v>
      </c>
      <c r="E2374" s="31" t="s">
        <v>3299</v>
      </c>
      <c r="F2374" s="31" t="s">
        <v>3300</v>
      </c>
      <c r="G2374" s="33">
        <v>1070.17933478396</v>
      </c>
      <c r="H2374" s="31" t="s">
        <v>94</v>
      </c>
      <c r="I2374" s="33">
        <v>75.899243601699197</v>
      </c>
      <c r="J2374" s="33">
        <v>14.1</v>
      </c>
      <c r="K2374" s="31" t="s">
        <v>94</v>
      </c>
      <c r="L2374" s="31" t="s">
        <v>95</v>
      </c>
    </row>
    <row r="2375" spans="1:12" x14ac:dyDescent="0.2">
      <c r="A2375" t="str">
        <f>VLOOKUP(B2375,StateFIPS!A$2:B$52,2)</f>
        <v>South Dakota</v>
      </c>
      <c r="B2375">
        <f t="shared" si="38"/>
        <v>46</v>
      </c>
      <c r="C2375" s="31" t="s">
        <v>2495</v>
      </c>
      <c r="D2375" s="31" t="s">
        <v>3285</v>
      </c>
      <c r="E2375" s="31" t="s">
        <v>3299</v>
      </c>
      <c r="F2375" s="31" t="s">
        <v>3300</v>
      </c>
      <c r="G2375" s="33">
        <v>1070.17933478396</v>
      </c>
      <c r="H2375" s="31" t="s">
        <v>94</v>
      </c>
      <c r="I2375" s="33">
        <v>75.899243601699197</v>
      </c>
      <c r="J2375" s="33">
        <v>14.1</v>
      </c>
      <c r="K2375" s="31" t="s">
        <v>94</v>
      </c>
      <c r="L2375" s="31" t="s">
        <v>95</v>
      </c>
    </row>
    <row r="2376" spans="1:12" x14ac:dyDescent="0.2">
      <c r="A2376" t="str">
        <f>VLOOKUP(B2376,StateFIPS!A$2:B$52,2)</f>
        <v>South Dakota</v>
      </c>
      <c r="B2376">
        <f t="shared" si="38"/>
        <v>46</v>
      </c>
      <c r="C2376" s="31" t="s">
        <v>2507</v>
      </c>
      <c r="D2376" s="31" t="s">
        <v>3285</v>
      </c>
      <c r="E2376" s="31" t="s">
        <v>3299</v>
      </c>
      <c r="F2376" s="31" t="s">
        <v>3300</v>
      </c>
      <c r="G2376" s="33">
        <v>1070.17933478396</v>
      </c>
      <c r="H2376" s="31" t="s">
        <v>94</v>
      </c>
      <c r="I2376" s="33">
        <v>75.899243601699197</v>
      </c>
      <c r="J2376" s="33">
        <v>14.1</v>
      </c>
      <c r="K2376" s="31" t="s">
        <v>94</v>
      </c>
      <c r="L2376" s="31" t="s">
        <v>95</v>
      </c>
    </row>
    <row r="2377" spans="1:12" x14ac:dyDescent="0.2">
      <c r="A2377" t="str">
        <f>VLOOKUP(B2377,StateFIPS!A$2:B$52,2)</f>
        <v>South Dakota</v>
      </c>
      <c r="B2377">
        <f t="shared" si="38"/>
        <v>46</v>
      </c>
      <c r="C2377" s="31" t="s">
        <v>2513</v>
      </c>
      <c r="D2377" s="31" t="s">
        <v>3285</v>
      </c>
      <c r="E2377" s="31" t="s">
        <v>3299</v>
      </c>
      <c r="F2377" s="31" t="s">
        <v>3300</v>
      </c>
      <c r="G2377" s="33">
        <v>1070.17933478396</v>
      </c>
      <c r="H2377" s="31" t="s">
        <v>94</v>
      </c>
      <c r="I2377" s="33">
        <v>75.899243601699197</v>
      </c>
      <c r="J2377" s="33">
        <v>14.1</v>
      </c>
      <c r="K2377" s="31" t="s">
        <v>94</v>
      </c>
      <c r="L2377" s="31" t="s">
        <v>95</v>
      </c>
    </row>
    <row r="2378" spans="1:12" x14ac:dyDescent="0.2">
      <c r="A2378" t="str">
        <f>VLOOKUP(B2378,StateFIPS!A$2:B$52,2)</f>
        <v>South Dakota</v>
      </c>
      <c r="B2378">
        <f t="shared" si="38"/>
        <v>46</v>
      </c>
      <c r="C2378" s="31" t="s">
        <v>2416</v>
      </c>
      <c r="D2378" s="31" t="s">
        <v>3285</v>
      </c>
      <c r="E2378" s="31" t="s">
        <v>3299</v>
      </c>
      <c r="F2378" s="31" t="s">
        <v>3300</v>
      </c>
      <c r="G2378" s="33">
        <v>849.58526577556597</v>
      </c>
      <c r="H2378" s="31" t="s">
        <v>94</v>
      </c>
      <c r="I2378" s="33">
        <v>60.254274168479903</v>
      </c>
      <c r="J2378" s="33">
        <v>14.1</v>
      </c>
      <c r="K2378" s="31" t="s">
        <v>94</v>
      </c>
      <c r="L2378" s="31" t="s">
        <v>95</v>
      </c>
    </row>
    <row r="2379" spans="1:12" x14ac:dyDescent="0.2">
      <c r="A2379" t="str">
        <f>VLOOKUP(B2379,StateFIPS!A$2:B$52,2)</f>
        <v>South Dakota</v>
      </c>
      <c r="B2379">
        <f t="shared" si="38"/>
        <v>46</v>
      </c>
      <c r="C2379" s="31" t="s">
        <v>910</v>
      </c>
      <c r="D2379" s="31" t="s">
        <v>3285</v>
      </c>
      <c r="E2379" s="31" t="s">
        <v>3299</v>
      </c>
      <c r="F2379" s="31" t="s">
        <v>3300</v>
      </c>
      <c r="G2379" s="33">
        <v>1070.17933478396</v>
      </c>
      <c r="H2379" s="31" t="s">
        <v>94</v>
      </c>
      <c r="I2379" s="33">
        <v>75.899243601699197</v>
      </c>
      <c r="J2379" s="33">
        <v>14.1</v>
      </c>
      <c r="K2379" s="31" t="s">
        <v>94</v>
      </c>
      <c r="L2379" s="31" t="s">
        <v>95</v>
      </c>
    </row>
    <row r="2380" spans="1:12" x14ac:dyDescent="0.2">
      <c r="A2380" t="str">
        <f>VLOOKUP(B2380,StateFIPS!A$2:B$52,2)</f>
        <v>South Dakota</v>
      </c>
      <c r="B2380">
        <f t="shared" si="38"/>
        <v>46</v>
      </c>
      <c r="C2380" s="31" t="s">
        <v>2394</v>
      </c>
      <c r="D2380" s="31" t="s">
        <v>3285</v>
      </c>
      <c r="E2380" s="31" t="s">
        <v>3299</v>
      </c>
      <c r="F2380" s="31" t="s">
        <v>3300</v>
      </c>
      <c r="G2380" s="33">
        <v>1070.17933478396</v>
      </c>
      <c r="H2380" s="31" t="s">
        <v>94</v>
      </c>
      <c r="I2380" s="33">
        <v>75.899243601699197</v>
      </c>
      <c r="J2380" s="33">
        <v>14.1</v>
      </c>
      <c r="K2380" s="31" t="s">
        <v>94</v>
      </c>
      <c r="L2380" s="31" t="s">
        <v>95</v>
      </c>
    </row>
    <row r="2381" spans="1:12" x14ac:dyDescent="0.2">
      <c r="A2381" t="str">
        <f>VLOOKUP(B2381,StateFIPS!A$2:B$52,2)</f>
        <v>South Dakota</v>
      </c>
      <c r="B2381">
        <f t="shared" si="38"/>
        <v>46</v>
      </c>
      <c r="C2381" s="31" t="s">
        <v>2446</v>
      </c>
      <c r="D2381" s="31" t="s">
        <v>3285</v>
      </c>
      <c r="E2381" s="31" t="s">
        <v>3299</v>
      </c>
      <c r="F2381" s="31" t="s">
        <v>3300</v>
      </c>
      <c r="G2381" s="33">
        <v>1070.17933478396</v>
      </c>
      <c r="H2381" s="31" t="s">
        <v>94</v>
      </c>
      <c r="I2381" s="33">
        <v>75.899243601699197</v>
      </c>
      <c r="J2381" s="33">
        <v>14.1</v>
      </c>
      <c r="K2381" s="31" t="s">
        <v>94</v>
      </c>
      <c r="L2381" s="31" t="s">
        <v>95</v>
      </c>
    </row>
    <row r="2382" spans="1:12" x14ac:dyDescent="0.2">
      <c r="A2382" t="str">
        <f>VLOOKUP(B2382,StateFIPS!A$2:B$52,2)</f>
        <v>South Dakota</v>
      </c>
      <c r="B2382">
        <f t="shared" si="38"/>
        <v>46</v>
      </c>
      <c r="C2382" s="31" t="s">
        <v>2428</v>
      </c>
      <c r="D2382" s="31" t="s">
        <v>3285</v>
      </c>
      <c r="E2382" s="31" t="s">
        <v>3299</v>
      </c>
      <c r="F2382" s="31" t="s">
        <v>3300</v>
      </c>
      <c r="G2382" s="33">
        <v>1070.17933478396</v>
      </c>
      <c r="H2382" s="31" t="s">
        <v>94</v>
      </c>
      <c r="I2382" s="33">
        <v>75.899243601699197</v>
      </c>
      <c r="J2382" s="33">
        <v>14.1</v>
      </c>
      <c r="K2382" s="31" t="s">
        <v>94</v>
      </c>
      <c r="L2382" s="31" t="s">
        <v>95</v>
      </c>
    </row>
    <row r="2383" spans="1:12" x14ac:dyDescent="0.2">
      <c r="A2383" t="str">
        <f>VLOOKUP(B2383,StateFIPS!A$2:B$52,2)</f>
        <v>South Dakota</v>
      </c>
      <c r="B2383">
        <f t="shared" si="38"/>
        <v>46</v>
      </c>
      <c r="C2383" s="31" t="s">
        <v>2421</v>
      </c>
      <c r="D2383" s="31" t="s">
        <v>3285</v>
      </c>
      <c r="E2383" s="31" t="s">
        <v>3299</v>
      </c>
      <c r="F2383" s="31" t="s">
        <v>3300</v>
      </c>
      <c r="G2383" s="33">
        <v>1070.17933478396</v>
      </c>
      <c r="H2383" s="31" t="s">
        <v>94</v>
      </c>
      <c r="I2383" s="33">
        <v>75.899243601699197</v>
      </c>
      <c r="J2383" s="33">
        <v>14.1</v>
      </c>
      <c r="K2383" s="31" t="s">
        <v>94</v>
      </c>
      <c r="L2383" s="31" t="s">
        <v>95</v>
      </c>
    </row>
    <row r="2384" spans="1:12" x14ac:dyDescent="0.2">
      <c r="A2384" t="str">
        <f>VLOOKUP(B2384,StateFIPS!A$2:B$52,2)</f>
        <v>South Dakota</v>
      </c>
      <c r="B2384">
        <f t="shared" si="38"/>
        <v>46</v>
      </c>
      <c r="C2384" s="31" t="s">
        <v>920</v>
      </c>
      <c r="D2384" s="31" t="s">
        <v>3285</v>
      </c>
      <c r="E2384" s="31" t="s">
        <v>3299</v>
      </c>
      <c r="F2384" s="31" t="s">
        <v>3300</v>
      </c>
      <c r="G2384" s="33">
        <v>1070.17933478396</v>
      </c>
      <c r="H2384" s="31" t="s">
        <v>94</v>
      </c>
      <c r="I2384" s="33">
        <v>75.899243601699197</v>
      </c>
      <c r="J2384" s="33">
        <v>14.1</v>
      </c>
      <c r="K2384" s="31" t="s">
        <v>94</v>
      </c>
      <c r="L2384" s="31" t="s">
        <v>95</v>
      </c>
    </row>
    <row r="2385" spans="1:12" x14ac:dyDescent="0.2">
      <c r="A2385" t="str">
        <f>VLOOKUP(B2385,StateFIPS!A$2:B$52,2)</f>
        <v>South Dakota</v>
      </c>
      <c r="B2385">
        <f t="shared" si="38"/>
        <v>46</v>
      </c>
      <c r="C2385" s="31" t="s">
        <v>921</v>
      </c>
      <c r="D2385" s="31" t="s">
        <v>3285</v>
      </c>
      <c r="E2385" s="31" t="s">
        <v>3299</v>
      </c>
      <c r="F2385" s="31" t="s">
        <v>3300</v>
      </c>
      <c r="G2385" s="33">
        <v>1070.17933478396</v>
      </c>
      <c r="H2385" s="31" t="s">
        <v>94</v>
      </c>
      <c r="I2385" s="33">
        <v>75.899243601699197</v>
      </c>
      <c r="J2385" s="33">
        <v>14.1</v>
      </c>
      <c r="K2385" s="31" t="s">
        <v>94</v>
      </c>
      <c r="L2385" s="31" t="s">
        <v>95</v>
      </c>
    </row>
    <row r="2386" spans="1:12" x14ac:dyDescent="0.2">
      <c r="A2386" t="str">
        <f>VLOOKUP(B2386,StateFIPS!A$2:B$52,2)</f>
        <v>South Dakota</v>
      </c>
      <c r="B2386">
        <f t="shared" si="38"/>
        <v>46</v>
      </c>
      <c r="C2386" s="31" t="s">
        <v>2439</v>
      </c>
      <c r="D2386" s="31" t="s">
        <v>3285</v>
      </c>
      <c r="E2386" s="31" t="s">
        <v>3299</v>
      </c>
      <c r="F2386" s="31" t="s">
        <v>3300</v>
      </c>
      <c r="G2386" s="33">
        <v>1070.17933478396</v>
      </c>
      <c r="H2386" s="31" t="s">
        <v>94</v>
      </c>
      <c r="I2386" s="33">
        <v>75.899243601699197</v>
      </c>
      <c r="J2386" s="33">
        <v>14.1</v>
      </c>
      <c r="K2386" s="31" t="s">
        <v>94</v>
      </c>
      <c r="L2386" s="31" t="s">
        <v>95</v>
      </c>
    </row>
    <row r="2387" spans="1:12" x14ac:dyDescent="0.2">
      <c r="A2387" t="str">
        <f>VLOOKUP(B2387,StateFIPS!A$2:B$52,2)</f>
        <v>South Dakota</v>
      </c>
      <c r="B2387">
        <f t="shared" si="38"/>
        <v>46</v>
      </c>
      <c r="C2387" s="31" t="s">
        <v>922</v>
      </c>
      <c r="D2387" s="31" t="s">
        <v>3285</v>
      </c>
      <c r="E2387" s="31" t="s">
        <v>3299</v>
      </c>
      <c r="F2387" s="31" t="s">
        <v>3300</v>
      </c>
      <c r="G2387" s="33">
        <v>1070.17933478396</v>
      </c>
      <c r="H2387" s="31" t="s">
        <v>94</v>
      </c>
      <c r="I2387" s="33">
        <v>75.899243601699197</v>
      </c>
      <c r="J2387" s="33">
        <v>14.1</v>
      </c>
      <c r="K2387" s="31" t="s">
        <v>94</v>
      </c>
      <c r="L2387" s="31" t="s">
        <v>95</v>
      </c>
    </row>
    <row r="2388" spans="1:12" x14ac:dyDescent="0.2">
      <c r="A2388" t="str">
        <f>VLOOKUP(B2388,StateFIPS!A$2:B$52,2)</f>
        <v>South Dakota</v>
      </c>
      <c r="B2388">
        <f t="shared" si="38"/>
        <v>46</v>
      </c>
      <c r="C2388" s="31" t="s">
        <v>3059</v>
      </c>
      <c r="D2388" s="31" t="s">
        <v>3285</v>
      </c>
      <c r="E2388" s="31" t="s">
        <v>3299</v>
      </c>
      <c r="F2388" s="31" t="s">
        <v>3300</v>
      </c>
      <c r="G2388" s="33">
        <v>1070.17933478396</v>
      </c>
      <c r="H2388" s="31" t="s">
        <v>94</v>
      </c>
      <c r="I2388" s="33">
        <v>75.899243601699197</v>
      </c>
      <c r="J2388" s="33">
        <v>14.1</v>
      </c>
      <c r="K2388" s="31" t="s">
        <v>94</v>
      </c>
      <c r="L2388" s="31" t="s">
        <v>95</v>
      </c>
    </row>
    <row r="2389" spans="1:12" x14ac:dyDescent="0.2">
      <c r="A2389" t="str">
        <f>VLOOKUP(B2389,StateFIPS!A$2:B$52,2)</f>
        <v>South Dakota</v>
      </c>
      <c r="B2389">
        <f t="shared" si="38"/>
        <v>46</v>
      </c>
      <c r="C2389" s="31" t="s">
        <v>923</v>
      </c>
      <c r="D2389" s="31" t="s">
        <v>3285</v>
      </c>
      <c r="E2389" s="31" t="s">
        <v>3299</v>
      </c>
      <c r="F2389" s="31" t="s">
        <v>3300</v>
      </c>
      <c r="G2389" s="33">
        <v>2593.4708113148899</v>
      </c>
      <c r="H2389" s="31" t="s">
        <v>94</v>
      </c>
      <c r="I2389" s="33">
        <v>183.93410009325399</v>
      </c>
      <c r="J2389" s="33">
        <v>14.1</v>
      </c>
      <c r="K2389" s="31" t="s">
        <v>94</v>
      </c>
      <c r="L2389" s="31" t="s">
        <v>95</v>
      </c>
    </row>
    <row r="2390" spans="1:12" x14ac:dyDescent="0.2">
      <c r="A2390" t="str">
        <f>VLOOKUP(B2390,StateFIPS!A$2:B$52,2)</f>
        <v>South Dakota</v>
      </c>
      <c r="B2390">
        <f t="shared" si="38"/>
        <v>46</v>
      </c>
      <c r="C2390" s="31" t="s">
        <v>3068</v>
      </c>
      <c r="D2390" s="31" t="s">
        <v>3285</v>
      </c>
      <c r="E2390" s="31" t="s">
        <v>3299</v>
      </c>
      <c r="F2390" s="31" t="s">
        <v>3300</v>
      </c>
      <c r="G2390" s="33">
        <v>1070.17933478396</v>
      </c>
      <c r="H2390" s="31" t="s">
        <v>94</v>
      </c>
      <c r="I2390" s="33">
        <v>75.899243601699197</v>
      </c>
      <c r="J2390" s="33">
        <v>14.1</v>
      </c>
      <c r="K2390" s="31" t="s">
        <v>94</v>
      </c>
      <c r="L2390" s="31" t="s">
        <v>95</v>
      </c>
    </row>
    <row r="2391" spans="1:12" x14ac:dyDescent="0.2">
      <c r="A2391" t="str">
        <f>VLOOKUP(B2391,StateFIPS!A$2:B$52,2)</f>
        <v>South Dakota</v>
      </c>
      <c r="B2391">
        <f t="shared" si="38"/>
        <v>46</v>
      </c>
      <c r="C2391" s="31" t="s">
        <v>3062</v>
      </c>
      <c r="D2391" s="31" t="s">
        <v>3285</v>
      </c>
      <c r="E2391" s="31" t="s">
        <v>3299</v>
      </c>
      <c r="F2391" s="31" t="s">
        <v>3300</v>
      </c>
      <c r="G2391" s="33">
        <v>1070.17933478396</v>
      </c>
      <c r="H2391" s="31" t="s">
        <v>94</v>
      </c>
      <c r="I2391" s="33">
        <v>75.899243601699197</v>
      </c>
      <c r="J2391" s="33">
        <v>14.1</v>
      </c>
      <c r="K2391" s="31" t="s">
        <v>94</v>
      </c>
      <c r="L2391" s="31" t="s">
        <v>95</v>
      </c>
    </row>
    <row r="2392" spans="1:12" x14ac:dyDescent="0.2">
      <c r="A2392" t="str">
        <f>VLOOKUP(B2392,StateFIPS!A$2:B$52,2)</f>
        <v>South Dakota</v>
      </c>
      <c r="B2392">
        <f t="shared" si="38"/>
        <v>46</v>
      </c>
      <c r="C2392" s="31" t="s">
        <v>3052</v>
      </c>
      <c r="D2392" s="31" t="s">
        <v>3285</v>
      </c>
      <c r="E2392" s="31" t="s">
        <v>3299</v>
      </c>
      <c r="F2392" s="31" t="s">
        <v>3300</v>
      </c>
      <c r="G2392" s="33">
        <v>1070.17933478396</v>
      </c>
      <c r="H2392" s="31" t="s">
        <v>94</v>
      </c>
      <c r="I2392" s="33">
        <v>75.899243601699197</v>
      </c>
      <c r="J2392" s="33">
        <v>14.1</v>
      </c>
      <c r="K2392" s="31" t="s">
        <v>94</v>
      </c>
      <c r="L2392" s="31" t="s">
        <v>95</v>
      </c>
    </row>
    <row r="2393" spans="1:12" x14ac:dyDescent="0.2">
      <c r="A2393" t="str">
        <f>VLOOKUP(B2393,StateFIPS!A$2:B$52,2)</f>
        <v>South Dakota</v>
      </c>
      <c r="B2393">
        <f t="shared" si="38"/>
        <v>46</v>
      </c>
      <c r="C2393" s="31" t="s">
        <v>2402</v>
      </c>
      <c r="D2393" s="31" t="s">
        <v>3285</v>
      </c>
      <c r="E2393" s="31" t="s">
        <v>3299</v>
      </c>
      <c r="F2393" s="31" t="s">
        <v>3300</v>
      </c>
      <c r="G2393" s="33">
        <v>1070.17933478396</v>
      </c>
      <c r="H2393" s="31" t="s">
        <v>94</v>
      </c>
      <c r="I2393" s="33">
        <v>75.899243601699197</v>
      </c>
      <c r="J2393" s="33">
        <v>14.1</v>
      </c>
      <c r="K2393" s="31" t="s">
        <v>94</v>
      </c>
      <c r="L2393" s="31" t="s">
        <v>95</v>
      </c>
    </row>
    <row r="2394" spans="1:12" x14ac:dyDescent="0.2">
      <c r="A2394" t="str">
        <f>VLOOKUP(B2394,StateFIPS!A$2:B$52,2)</f>
        <v>South Dakota</v>
      </c>
      <c r="B2394">
        <f t="shared" si="38"/>
        <v>46</v>
      </c>
      <c r="C2394" s="31" t="s">
        <v>2466</v>
      </c>
      <c r="D2394" s="31" t="s">
        <v>3285</v>
      </c>
      <c r="E2394" s="31" t="s">
        <v>3299</v>
      </c>
      <c r="F2394" s="31" t="s">
        <v>3300</v>
      </c>
      <c r="G2394" s="33">
        <v>1070.17933478396</v>
      </c>
      <c r="H2394" s="31" t="s">
        <v>94</v>
      </c>
      <c r="I2394" s="33">
        <v>75.899243601699197</v>
      </c>
      <c r="J2394" s="33">
        <v>14.1</v>
      </c>
      <c r="K2394" s="31" t="s">
        <v>94</v>
      </c>
      <c r="L2394" s="31" t="s">
        <v>95</v>
      </c>
    </row>
    <row r="2395" spans="1:12" x14ac:dyDescent="0.2">
      <c r="A2395" t="str">
        <f>VLOOKUP(B2395,StateFIPS!A$2:B$52,2)</f>
        <v>South Dakota</v>
      </c>
      <c r="B2395">
        <f t="shared" si="38"/>
        <v>46</v>
      </c>
      <c r="C2395" s="31" t="s">
        <v>2512</v>
      </c>
      <c r="D2395" s="31" t="s">
        <v>3285</v>
      </c>
      <c r="E2395" s="31" t="s">
        <v>3299</v>
      </c>
      <c r="F2395" s="31" t="s">
        <v>3300</v>
      </c>
      <c r="G2395" s="33">
        <v>1070.17933478396</v>
      </c>
      <c r="H2395" s="31" t="s">
        <v>94</v>
      </c>
      <c r="I2395" s="33">
        <v>75.899243601699197</v>
      </c>
      <c r="J2395" s="33">
        <v>14.1</v>
      </c>
      <c r="K2395" s="31" t="s">
        <v>94</v>
      </c>
      <c r="L2395" s="31" t="s">
        <v>95</v>
      </c>
    </row>
    <row r="2396" spans="1:12" x14ac:dyDescent="0.2">
      <c r="A2396" t="str">
        <f>VLOOKUP(B2396,StateFIPS!A$2:B$52,2)</f>
        <v>South Dakota</v>
      </c>
      <c r="B2396">
        <f t="shared" si="38"/>
        <v>46</v>
      </c>
      <c r="C2396" s="31" t="s">
        <v>924</v>
      </c>
      <c r="D2396" s="31" t="s">
        <v>3285</v>
      </c>
      <c r="E2396" s="31" t="s">
        <v>3299</v>
      </c>
      <c r="F2396" s="31" t="s">
        <v>3300</v>
      </c>
      <c r="G2396" s="33">
        <v>1070.17933478396</v>
      </c>
      <c r="H2396" s="31" t="s">
        <v>94</v>
      </c>
      <c r="I2396" s="33">
        <v>75.899243601699197</v>
      </c>
      <c r="J2396" s="33">
        <v>14.1</v>
      </c>
      <c r="K2396" s="31" t="s">
        <v>94</v>
      </c>
      <c r="L2396" s="31" t="s">
        <v>95</v>
      </c>
    </row>
    <row r="2397" spans="1:12" x14ac:dyDescent="0.2">
      <c r="A2397" t="str">
        <f>VLOOKUP(B2397,StateFIPS!A$2:B$52,2)</f>
        <v>South Dakota</v>
      </c>
      <c r="B2397">
        <f t="shared" si="38"/>
        <v>46</v>
      </c>
      <c r="C2397" s="31" t="s">
        <v>2484</v>
      </c>
      <c r="D2397" s="31" t="s">
        <v>3285</v>
      </c>
      <c r="E2397" s="31" t="s">
        <v>3299</v>
      </c>
      <c r="F2397" s="31" t="s">
        <v>3300</v>
      </c>
      <c r="G2397" s="33">
        <v>1070.17933478396</v>
      </c>
      <c r="H2397" s="31" t="s">
        <v>94</v>
      </c>
      <c r="I2397" s="33">
        <v>75.899243601699197</v>
      </c>
      <c r="J2397" s="33">
        <v>14.1</v>
      </c>
      <c r="K2397" s="31" t="s">
        <v>94</v>
      </c>
      <c r="L2397" s="31" t="s">
        <v>95</v>
      </c>
    </row>
    <row r="2398" spans="1:12" x14ac:dyDescent="0.2">
      <c r="A2398" t="str">
        <f>VLOOKUP(B2398,StateFIPS!A$2:B$52,2)</f>
        <v>South Dakota</v>
      </c>
      <c r="B2398">
        <f t="shared" si="38"/>
        <v>46</v>
      </c>
      <c r="C2398" s="31" t="s">
        <v>3051</v>
      </c>
      <c r="D2398" s="31" t="s">
        <v>3285</v>
      </c>
      <c r="E2398" s="31" t="s">
        <v>3299</v>
      </c>
      <c r="F2398" s="31" t="s">
        <v>3300</v>
      </c>
      <c r="G2398" s="33">
        <v>1070.17933478396</v>
      </c>
      <c r="H2398" s="31" t="s">
        <v>94</v>
      </c>
      <c r="I2398" s="33">
        <v>75.899243601699197</v>
      </c>
      <c r="J2398" s="33">
        <v>14.1</v>
      </c>
      <c r="K2398" s="31" t="s">
        <v>94</v>
      </c>
      <c r="L2398" s="31" t="s">
        <v>95</v>
      </c>
    </row>
    <row r="2399" spans="1:12" x14ac:dyDescent="0.2">
      <c r="A2399" t="str">
        <f>VLOOKUP(B2399,StateFIPS!A$2:B$52,2)</f>
        <v>Tennessee</v>
      </c>
      <c r="B2399">
        <f t="shared" si="38"/>
        <v>47</v>
      </c>
      <c r="C2399" s="31" t="s">
        <v>919</v>
      </c>
      <c r="D2399" s="31" t="s">
        <v>3285</v>
      </c>
      <c r="E2399" s="31" t="s">
        <v>3299</v>
      </c>
      <c r="F2399" s="31" t="s">
        <v>3300</v>
      </c>
      <c r="G2399" s="33">
        <v>10199.9345734445</v>
      </c>
      <c r="H2399" s="31" t="s">
        <v>94</v>
      </c>
      <c r="I2399" s="33">
        <v>723.39961513790797</v>
      </c>
      <c r="J2399" s="33">
        <v>14.1</v>
      </c>
      <c r="K2399" s="31" t="s">
        <v>94</v>
      </c>
      <c r="L2399" s="31" t="s">
        <v>95</v>
      </c>
    </row>
    <row r="2400" spans="1:12" x14ac:dyDescent="0.2">
      <c r="A2400" t="str">
        <f>VLOOKUP(B2400,StateFIPS!A$2:B$52,2)</f>
        <v>Tennessee</v>
      </c>
      <c r="B2400">
        <f t="shared" si="38"/>
        <v>47</v>
      </c>
      <c r="C2400" s="31" t="s">
        <v>2482</v>
      </c>
      <c r="D2400" s="31" t="s">
        <v>3285</v>
      </c>
      <c r="E2400" s="31" t="s">
        <v>3299</v>
      </c>
      <c r="F2400" s="31" t="s">
        <v>3300</v>
      </c>
      <c r="G2400" s="33">
        <v>6185.6746082653599</v>
      </c>
      <c r="H2400" s="31" t="s">
        <v>94</v>
      </c>
      <c r="I2400" s="33">
        <v>438.70032682733</v>
      </c>
      <c r="J2400" s="33">
        <v>14.1</v>
      </c>
      <c r="K2400" s="31" t="s">
        <v>94</v>
      </c>
      <c r="L2400" s="31" t="s">
        <v>95</v>
      </c>
    </row>
    <row r="2401" spans="1:12" x14ac:dyDescent="0.2">
      <c r="A2401" t="str">
        <f>VLOOKUP(B2401,StateFIPS!A$2:B$52,2)</f>
        <v>Tennessee</v>
      </c>
      <c r="B2401">
        <f t="shared" si="38"/>
        <v>47</v>
      </c>
      <c r="C2401" s="31" t="s">
        <v>917</v>
      </c>
      <c r="D2401" s="31" t="s">
        <v>3285</v>
      </c>
      <c r="E2401" s="31" t="s">
        <v>3299</v>
      </c>
      <c r="F2401" s="31" t="s">
        <v>3300</v>
      </c>
      <c r="G2401" s="33">
        <v>6185.6746082653599</v>
      </c>
      <c r="H2401" s="31" t="s">
        <v>94</v>
      </c>
      <c r="I2401" s="33">
        <v>438.70032682733</v>
      </c>
      <c r="J2401" s="33">
        <v>14.1</v>
      </c>
      <c r="K2401" s="31" t="s">
        <v>94</v>
      </c>
      <c r="L2401" s="31" t="s">
        <v>95</v>
      </c>
    </row>
    <row r="2402" spans="1:12" x14ac:dyDescent="0.2">
      <c r="A2402" t="str">
        <f>VLOOKUP(B2402,StateFIPS!A$2:B$52,2)</f>
        <v>Tennessee</v>
      </c>
      <c r="B2402">
        <f t="shared" si="38"/>
        <v>47</v>
      </c>
      <c r="C2402" s="31" t="s">
        <v>2311</v>
      </c>
      <c r="D2402" s="31" t="s">
        <v>3285</v>
      </c>
      <c r="E2402" s="31" t="s">
        <v>3299</v>
      </c>
      <c r="F2402" s="31" t="s">
        <v>3300</v>
      </c>
      <c r="G2402" s="33">
        <v>6185.6746082653599</v>
      </c>
      <c r="H2402" s="31" t="s">
        <v>94</v>
      </c>
      <c r="I2402" s="33">
        <v>438.70032682733</v>
      </c>
      <c r="J2402" s="33">
        <v>14.1</v>
      </c>
      <c r="K2402" s="31" t="s">
        <v>94</v>
      </c>
      <c r="L2402" s="31" t="s">
        <v>95</v>
      </c>
    </row>
    <row r="2403" spans="1:12" x14ac:dyDescent="0.2">
      <c r="A2403" t="str">
        <f>VLOOKUP(B2403,StateFIPS!A$2:B$52,2)</f>
        <v>Tennessee</v>
      </c>
      <c r="B2403">
        <f t="shared" si="38"/>
        <v>47</v>
      </c>
      <c r="C2403" s="31" t="s">
        <v>2316</v>
      </c>
      <c r="D2403" s="31" t="s">
        <v>3285</v>
      </c>
      <c r="E2403" s="31" t="s">
        <v>3299</v>
      </c>
      <c r="F2403" s="31" t="s">
        <v>3300</v>
      </c>
      <c r="G2403" s="33">
        <v>6185.6746082653599</v>
      </c>
      <c r="H2403" s="31" t="s">
        <v>94</v>
      </c>
      <c r="I2403" s="33">
        <v>438.70032682733</v>
      </c>
      <c r="J2403" s="33">
        <v>14.1</v>
      </c>
      <c r="K2403" s="31" t="s">
        <v>94</v>
      </c>
      <c r="L2403" s="31" t="s">
        <v>95</v>
      </c>
    </row>
    <row r="2404" spans="1:12" x14ac:dyDescent="0.2">
      <c r="A2404" t="str">
        <f>VLOOKUP(B2404,StateFIPS!A$2:B$52,2)</f>
        <v>Tennessee</v>
      </c>
      <c r="B2404">
        <f t="shared" si="38"/>
        <v>47</v>
      </c>
      <c r="C2404" s="31" t="s">
        <v>2288</v>
      </c>
      <c r="D2404" s="31" t="s">
        <v>3285</v>
      </c>
      <c r="E2404" s="31" t="s">
        <v>3299</v>
      </c>
      <c r="F2404" s="31" t="s">
        <v>3300</v>
      </c>
      <c r="G2404" s="33">
        <v>449.99711353431599</v>
      </c>
      <c r="H2404" s="31" t="s">
        <v>94</v>
      </c>
      <c r="I2404" s="33">
        <v>31.914688903142999</v>
      </c>
      <c r="J2404" s="33">
        <v>14.1</v>
      </c>
      <c r="K2404" s="31" t="s">
        <v>94</v>
      </c>
      <c r="L2404" s="31" t="s">
        <v>95</v>
      </c>
    </row>
    <row r="2405" spans="1:12" x14ac:dyDescent="0.2">
      <c r="A2405" t="str">
        <f>VLOOKUP(B2405,StateFIPS!A$2:B$52,2)</f>
        <v>Tennessee</v>
      </c>
      <c r="B2405">
        <f t="shared" si="38"/>
        <v>47</v>
      </c>
      <c r="C2405" s="31" t="s">
        <v>3050</v>
      </c>
      <c r="D2405" s="31" t="s">
        <v>3285</v>
      </c>
      <c r="E2405" s="31" t="s">
        <v>3299</v>
      </c>
      <c r="F2405" s="31" t="s">
        <v>3300</v>
      </c>
      <c r="G2405" s="33">
        <v>6185.6746082653599</v>
      </c>
      <c r="H2405" s="31" t="s">
        <v>94</v>
      </c>
      <c r="I2405" s="33">
        <v>438.70032682733</v>
      </c>
      <c r="J2405" s="33">
        <v>14.1</v>
      </c>
      <c r="K2405" s="31" t="s">
        <v>94</v>
      </c>
      <c r="L2405" s="31" t="s">
        <v>95</v>
      </c>
    </row>
    <row r="2406" spans="1:12" x14ac:dyDescent="0.2">
      <c r="A2406" t="str">
        <f>VLOOKUP(B2406,StateFIPS!A$2:B$52,2)</f>
        <v>Tennessee</v>
      </c>
      <c r="B2406">
        <f t="shared" si="38"/>
        <v>47</v>
      </c>
      <c r="C2406" s="31" t="s">
        <v>891</v>
      </c>
      <c r="D2406" s="31" t="s">
        <v>3285</v>
      </c>
      <c r="E2406" s="31" t="s">
        <v>3299</v>
      </c>
      <c r="F2406" s="31" t="s">
        <v>3300</v>
      </c>
      <c r="G2406" s="33">
        <v>31499.797947402101</v>
      </c>
      <c r="H2406" s="31" t="s">
        <v>94</v>
      </c>
      <c r="I2406" s="33">
        <v>2234.0282232200102</v>
      </c>
      <c r="J2406" s="33">
        <v>14.1</v>
      </c>
      <c r="K2406" s="31" t="s">
        <v>94</v>
      </c>
      <c r="L2406" s="31" t="s">
        <v>95</v>
      </c>
    </row>
    <row r="2407" spans="1:12" x14ac:dyDescent="0.2">
      <c r="A2407" t="str">
        <f>VLOOKUP(B2407,StateFIPS!A$2:B$52,2)</f>
        <v>Tennessee</v>
      </c>
      <c r="B2407">
        <f t="shared" si="38"/>
        <v>47</v>
      </c>
      <c r="C2407" s="31" t="s">
        <v>892</v>
      </c>
      <c r="D2407" s="31" t="s">
        <v>3285</v>
      </c>
      <c r="E2407" s="31" t="s">
        <v>3299</v>
      </c>
      <c r="F2407" s="31" t="s">
        <v>3300</v>
      </c>
      <c r="G2407" s="33">
        <v>6185.6746082653599</v>
      </c>
      <c r="H2407" s="31" t="s">
        <v>94</v>
      </c>
      <c r="I2407" s="33">
        <v>438.70032682733</v>
      </c>
      <c r="J2407" s="33">
        <v>14.1</v>
      </c>
      <c r="K2407" s="31" t="s">
        <v>94</v>
      </c>
      <c r="L2407" s="31" t="s">
        <v>95</v>
      </c>
    </row>
    <row r="2408" spans="1:12" x14ac:dyDescent="0.2">
      <c r="A2408" t="str">
        <f>VLOOKUP(B2408,StateFIPS!A$2:B$52,2)</f>
        <v>Tennessee</v>
      </c>
      <c r="B2408">
        <f t="shared" si="38"/>
        <v>47</v>
      </c>
      <c r="C2408" s="31" t="s">
        <v>3047</v>
      </c>
      <c r="D2408" s="31" t="s">
        <v>3285</v>
      </c>
      <c r="E2408" s="31" t="s">
        <v>3299</v>
      </c>
      <c r="F2408" s="31" t="s">
        <v>3300</v>
      </c>
      <c r="G2408" s="33">
        <v>6185.6746082653599</v>
      </c>
      <c r="H2408" s="31" t="s">
        <v>94</v>
      </c>
      <c r="I2408" s="33">
        <v>438.70032682733</v>
      </c>
      <c r="J2408" s="33">
        <v>14.1</v>
      </c>
      <c r="K2408" s="31" t="s">
        <v>94</v>
      </c>
      <c r="L2408" s="31" t="s">
        <v>95</v>
      </c>
    </row>
    <row r="2409" spans="1:12" x14ac:dyDescent="0.2">
      <c r="A2409" t="str">
        <f>VLOOKUP(B2409,StateFIPS!A$2:B$52,2)</f>
        <v>Tennessee</v>
      </c>
      <c r="B2409">
        <f t="shared" si="38"/>
        <v>47</v>
      </c>
      <c r="C2409" s="31" t="s">
        <v>893</v>
      </c>
      <c r="D2409" s="31" t="s">
        <v>3285</v>
      </c>
      <c r="E2409" s="31" t="s">
        <v>3299</v>
      </c>
      <c r="F2409" s="31" t="s">
        <v>3300</v>
      </c>
      <c r="G2409" s="33">
        <v>3899.9749839640699</v>
      </c>
      <c r="H2409" s="31" t="s">
        <v>94</v>
      </c>
      <c r="I2409" s="33">
        <v>276.593970493906</v>
      </c>
      <c r="J2409" s="33">
        <v>14.1</v>
      </c>
      <c r="K2409" s="31" t="s">
        <v>94</v>
      </c>
      <c r="L2409" s="31" t="s">
        <v>95</v>
      </c>
    </row>
    <row r="2410" spans="1:12" x14ac:dyDescent="0.2">
      <c r="A2410" t="str">
        <f>VLOOKUP(B2410,StateFIPS!A$2:B$52,2)</f>
        <v>Tennessee</v>
      </c>
      <c r="B2410">
        <f t="shared" si="38"/>
        <v>47</v>
      </c>
      <c r="C2410" s="31" t="s">
        <v>3058</v>
      </c>
      <c r="D2410" s="31" t="s">
        <v>3285</v>
      </c>
      <c r="E2410" s="31" t="s">
        <v>3299</v>
      </c>
      <c r="F2410" s="31" t="s">
        <v>3300</v>
      </c>
      <c r="G2410" s="33">
        <v>6185.6746082653599</v>
      </c>
      <c r="H2410" s="31" t="s">
        <v>94</v>
      </c>
      <c r="I2410" s="33">
        <v>438.70032682733</v>
      </c>
      <c r="J2410" s="33">
        <v>14.1</v>
      </c>
      <c r="K2410" s="31" t="s">
        <v>94</v>
      </c>
      <c r="L2410" s="31" t="s">
        <v>95</v>
      </c>
    </row>
    <row r="2411" spans="1:12" x14ac:dyDescent="0.2">
      <c r="A2411" t="str">
        <f>VLOOKUP(B2411,StateFIPS!A$2:B$52,2)</f>
        <v>Tennessee</v>
      </c>
      <c r="B2411">
        <f t="shared" si="38"/>
        <v>47</v>
      </c>
      <c r="C2411" s="31" t="s">
        <v>894</v>
      </c>
      <c r="D2411" s="31" t="s">
        <v>3285</v>
      </c>
      <c r="E2411" s="31" t="s">
        <v>3299</v>
      </c>
      <c r="F2411" s="31" t="s">
        <v>3300</v>
      </c>
      <c r="G2411" s="33">
        <v>6185.6746082653599</v>
      </c>
      <c r="H2411" s="31" t="s">
        <v>94</v>
      </c>
      <c r="I2411" s="33">
        <v>438.70032682733</v>
      </c>
      <c r="J2411" s="33">
        <v>14.1</v>
      </c>
      <c r="K2411" s="31" t="s">
        <v>94</v>
      </c>
      <c r="L2411" s="31" t="s">
        <v>95</v>
      </c>
    </row>
    <row r="2412" spans="1:12" x14ac:dyDescent="0.2">
      <c r="A2412" t="str">
        <f>VLOOKUP(B2412,StateFIPS!A$2:B$52,2)</f>
        <v>Tennessee</v>
      </c>
      <c r="B2412">
        <f t="shared" si="38"/>
        <v>47</v>
      </c>
      <c r="C2412" s="31" t="s">
        <v>895</v>
      </c>
      <c r="D2412" s="31" t="s">
        <v>3285</v>
      </c>
      <c r="E2412" s="31" t="s">
        <v>3299</v>
      </c>
      <c r="F2412" s="31" t="s">
        <v>3300</v>
      </c>
      <c r="G2412" s="33">
        <v>6185.6746082653599</v>
      </c>
      <c r="H2412" s="31" t="s">
        <v>94</v>
      </c>
      <c r="I2412" s="33">
        <v>438.70032682733</v>
      </c>
      <c r="J2412" s="33">
        <v>14.1</v>
      </c>
      <c r="K2412" s="31" t="s">
        <v>94</v>
      </c>
      <c r="L2412" s="31" t="s">
        <v>95</v>
      </c>
    </row>
    <row r="2413" spans="1:12" x14ac:dyDescent="0.2">
      <c r="A2413" t="str">
        <f>VLOOKUP(B2413,StateFIPS!A$2:B$52,2)</f>
        <v>Tennessee</v>
      </c>
      <c r="B2413">
        <f t="shared" si="38"/>
        <v>47</v>
      </c>
      <c r="C2413" s="31" t="s">
        <v>2365</v>
      </c>
      <c r="D2413" s="31" t="s">
        <v>3285</v>
      </c>
      <c r="E2413" s="31" t="s">
        <v>3299</v>
      </c>
      <c r="F2413" s="31" t="s">
        <v>3300</v>
      </c>
      <c r="G2413" s="33">
        <v>1349.99134060295</v>
      </c>
      <c r="H2413" s="31" t="s">
        <v>94</v>
      </c>
      <c r="I2413" s="33">
        <v>95.744066709429006</v>
      </c>
      <c r="J2413" s="33">
        <v>14.1</v>
      </c>
      <c r="K2413" s="31" t="s">
        <v>94</v>
      </c>
      <c r="L2413" s="31" t="s">
        <v>95</v>
      </c>
    </row>
    <row r="2414" spans="1:12" x14ac:dyDescent="0.2">
      <c r="A2414" t="str">
        <f>VLOOKUP(B2414,StateFIPS!A$2:B$52,2)</f>
        <v>Tennessee</v>
      </c>
      <c r="B2414">
        <f t="shared" si="38"/>
        <v>47</v>
      </c>
      <c r="C2414" s="31" t="s">
        <v>2384</v>
      </c>
      <c r="D2414" s="31" t="s">
        <v>3285</v>
      </c>
      <c r="E2414" s="31" t="s">
        <v>3299</v>
      </c>
      <c r="F2414" s="31" t="s">
        <v>3300</v>
      </c>
      <c r="G2414" s="33">
        <v>6185.6746082653599</v>
      </c>
      <c r="H2414" s="31" t="s">
        <v>94</v>
      </c>
      <c r="I2414" s="33">
        <v>438.70032682733</v>
      </c>
      <c r="J2414" s="33">
        <v>14.1</v>
      </c>
      <c r="K2414" s="31" t="s">
        <v>94</v>
      </c>
      <c r="L2414" s="31" t="s">
        <v>95</v>
      </c>
    </row>
    <row r="2415" spans="1:12" x14ac:dyDescent="0.2">
      <c r="A2415" t="str">
        <f>VLOOKUP(B2415,StateFIPS!A$2:B$52,2)</f>
        <v>Tennessee</v>
      </c>
      <c r="B2415">
        <f t="shared" si="38"/>
        <v>47</v>
      </c>
      <c r="C2415" s="31" t="s">
        <v>896</v>
      </c>
      <c r="D2415" s="31" t="s">
        <v>3285</v>
      </c>
      <c r="E2415" s="31" t="s">
        <v>3299</v>
      </c>
      <c r="F2415" s="31" t="s">
        <v>3300</v>
      </c>
      <c r="G2415" s="33">
        <v>6185.6746082653599</v>
      </c>
      <c r="H2415" s="31" t="s">
        <v>94</v>
      </c>
      <c r="I2415" s="33">
        <v>438.70032682733</v>
      </c>
      <c r="J2415" s="33">
        <v>14.1</v>
      </c>
      <c r="K2415" s="31" t="s">
        <v>94</v>
      </c>
      <c r="L2415" s="31" t="s">
        <v>95</v>
      </c>
    </row>
    <row r="2416" spans="1:12" x14ac:dyDescent="0.2">
      <c r="A2416" t="str">
        <f>VLOOKUP(B2416,StateFIPS!A$2:B$52,2)</f>
        <v>Tennessee</v>
      </c>
      <c r="B2416">
        <f t="shared" si="38"/>
        <v>47</v>
      </c>
      <c r="C2416" s="31" t="s">
        <v>2338</v>
      </c>
      <c r="D2416" s="31" t="s">
        <v>3285</v>
      </c>
      <c r="E2416" s="31" t="s">
        <v>3299</v>
      </c>
      <c r="F2416" s="31" t="s">
        <v>3300</v>
      </c>
      <c r="G2416" s="33">
        <v>6185.6746082653599</v>
      </c>
      <c r="H2416" s="31" t="s">
        <v>94</v>
      </c>
      <c r="I2416" s="33">
        <v>438.70032682733</v>
      </c>
      <c r="J2416" s="33">
        <v>14.1</v>
      </c>
      <c r="K2416" s="31" t="s">
        <v>94</v>
      </c>
      <c r="L2416" s="31" t="s">
        <v>95</v>
      </c>
    </row>
    <row r="2417" spans="1:12" x14ac:dyDescent="0.2">
      <c r="A2417" t="str">
        <f>VLOOKUP(B2417,StateFIPS!A$2:B$52,2)</f>
        <v>Tennessee</v>
      </c>
      <c r="B2417">
        <f t="shared" si="38"/>
        <v>47</v>
      </c>
      <c r="C2417" s="31" t="s">
        <v>909</v>
      </c>
      <c r="D2417" s="31" t="s">
        <v>3285</v>
      </c>
      <c r="E2417" s="31" t="s">
        <v>3299</v>
      </c>
      <c r="F2417" s="31" t="s">
        <v>3300</v>
      </c>
      <c r="G2417" s="33">
        <v>6185.6746082653599</v>
      </c>
      <c r="H2417" s="31" t="s">
        <v>94</v>
      </c>
      <c r="I2417" s="33">
        <v>438.70032682733</v>
      </c>
      <c r="J2417" s="33">
        <v>14.1</v>
      </c>
      <c r="K2417" s="31" t="s">
        <v>94</v>
      </c>
      <c r="L2417" s="31" t="s">
        <v>95</v>
      </c>
    </row>
    <row r="2418" spans="1:12" x14ac:dyDescent="0.2">
      <c r="A2418" t="str">
        <f>VLOOKUP(B2418,StateFIPS!A$2:B$52,2)</f>
        <v>Tennessee</v>
      </c>
      <c r="B2418">
        <f t="shared" si="38"/>
        <v>47</v>
      </c>
      <c r="C2418" s="31" t="s">
        <v>890</v>
      </c>
      <c r="D2418" s="31" t="s">
        <v>3285</v>
      </c>
      <c r="E2418" s="31" t="s">
        <v>3299</v>
      </c>
      <c r="F2418" s="31" t="s">
        <v>3300</v>
      </c>
      <c r="G2418" s="33">
        <v>6185.6746082653599</v>
      </c>
      <c r="H2418" s="31" t="s">
        <v>94</v>
      </c>
      <c r="I2418" s="33">
        <v>438.70032682733</v>
      </c>
      <c r="J2418" s="33">
        <v>14.1</v>
      </c>
      <c r="K2418" s="31" t="s">
        <v>94</v>
      </c>
      <c r="L2418" s="31" t="s">
        <v>95</v>
      </c>
    </row>
    <row r="2419" spans="1:12" x14ac:dyDescent="0.2">
      <c r="A2419" t="str">
        <f>VLOOKUP(B2419,StateFIPS!A$2:B$52,2)</f>
        <v>Tennessee</v>
      </c>
      <c r="B2419">
        <f t="shared" si="38"/>
        <v>47</v>
      </c>
      <c r="C2419" s="31" t="s">
        <v>898</v>
      </c>
      <c r="D2419" s="31" t="s">
        <v>3285</v>
      </c>
      <c r="E2419" s="31" t="s">
        <v>3299</v>
      </c>
      <c r="F2419" s="31" t="s">
        <v>3300</v>
      </c>
      <c r="G2419" s="33">
        <v>6185.6746082653599</v>
      </c>
      <c r="H2419" s="31" t="s">
        <v>94</v>
      </c>
      <c r="I2419" s="33">
        <v>438.70032682733</v>
      </c>
      <c r="J2419" s="33">
        <v>14.1</v>
      </c>
      <c r="K2419" s="31" t="s">
        <v>94</v>
      </c>
      <c r="L2419" s="31" t="s">
        <v>95</v>
      </c>
    </row>
    <row r="2420" spans="1:12" x14ac:dyDescent="0.2">
      <c r="A2420" t="str">
        <f>VLOOKUP(B2420,StateFIPS!A$2:B$52,2)</f>
        <v>Tennessee</v>
      </c>
      <c r="B2420">
        <f t="shared" si="38"/>
        <v>47</v>
      </c>
      <c r="C2420" s="31" t="s">
        <v>899</v>
      </c>
      <c r="D2420" s="31" t="s">
        <v>3285</v>
      </c>
      <c r="E2420" s="31" t="s">
        <v>3299</v>
      </c>
      <c r="F2420" s="31" t="s">
        <v>3300</v>
      </c>
      <c r="G2420" s="33">
        <v>29849.8085311096</v>
      </c>
      <c r="H2420" s="31" t="s">
        <v>94</v>
      </c>
      <c r="I2420" s="33">
        <v>2117.0076972418201</v>
      </c>
      <c r="J2420" s="33">
        <v>14.1</v>
      </c>
      <c r="K2420" s="31" t="s">
        <v>94</v>
      </c>
      <c r="L2420" s="31" t="s">
        <v>95</v>
      </c>
    </row>
    <row r="2421" spans="1:12" x14ac:dyDescent="0.2">
      <c r="A2421" t="str">
        <f>VLOOKUP(B2421,StateFIPS!A$2:B$52,2)</f>
        <v>Tennessee</v>
      </c>
      <c r="B2421">
        <f t="shared" si="38"/>
        <v>47</v>
      </c>
      <c r="C2421" s="31" t="s">
        <v>900</v>
      </c>
      <c r="D2421" s="31" t="s">
        <v>3285</v>
      </c>
      <c r="E2421" s="31" t="s">
        <v>3299</v>
      </c>
      <c r="F2421" s="31" t="s">
        <v>3300</v>
      </c>
      <c r="G2421" s="33">
        <v>6185.6746082653599</v>
      </c>
      <c r="H2421" s="31" t="s">
        <v>94</v>
      </c>
      <c r="I2421" s="33">
        <v>438.70032682733</v>
      </c>
      <c r="J2421" s="33">
        <v>14.1</v>
      </c>
      <c r="K2421" s="31" t="s">
        <v>94</v>
      </c>
      <c r="L2421" s="31" t="s">
        <v>95</v>
      </c>
    </row>
    <row r="2422" spans="1:12" x14ac:dyDescent="0.2">
      <c r="A2422" t="str">
        <f>VLOOKUP(B2422,StateFIPS!A$2:B$52,2)</f>
        <v>Tennessee</v>
      </c>
      <c r="B2422">
        <f t="shared" si="38"/>
        <v>47</v>
      </c>
      <c r="C2422" s="31" t="s">
        <v>901</v>
      </c>
      <c r="D2422" s="31" t="s">
        <v>3285</v>
      </c>
      <c r="E2422" s="31" t="s">
        <v>3299</v>
      </c>
      <c r="F2422" s="31" t="s">
        <v>3300</v>
      </c>
      <c r="G2422" s="33">
        <v>6185.6746082653599</v>
      </c>
      <c r="H2422" s="31" t="s">
        <v>94</v>
      </c>
      <c r="I2422" s="33">
        <v>438.70032682733</v>
      </c>
      <c r="J2422" s="33">
        <v>14.1</v>
      </c>
      <c r="K2422" s="31" t="s">
        <v>94</v>
      </c>
      <c r="L2422" s="31" t="s">
        <v>95</v>
      </c>
    </row>
    <row r="2423" spans="1:12" x14ac:dyDescent="0.2">
      <c r="A2423" t="str">
        <f>VLOOKUP(B2423,StateFIPS!A$2:B$52,2)</f>
        <v>Tennessee</v>
      </c>
      <c r="B2423">
        <f t="shared" si="38"/>
        <v>47</v>
      </c>
      <c r="C2423" s="31" t="s">
        <v>902</v>
      </c>
      <c r="D2423" s="31" t="s">
        <v>3285</v>
      </c>
      <c r="E2423" s="31" t="s">
        <v>3299</v>
      </c>
      <c r="F2423" s="31" t="s">
        <v>3300</v>
      </c>
      <c r="G2423" s="33">
        <v>13799.911481719</v>
      </c>
      <c r="H2423" s="31" t="s">
        <v>94</v>
      </c>
      <c r="I2423" s="33">
        <v>978.71712636305199</v>
      </c>
      <c r="J2423" s="33">
        <v>14.1</v>
      </c>
      <c r="K2423" s="31" t="s">
        <v>94</v>
      </c>
      <c r="L2423" s="31" t="s">
        <v>95</v>
      </c>
    </row>
    <row r="2424" spans="1:12" x14ac:dyDescent="0.2">
      <c r="A2424" t="str">
        <f>VLOOKUP(B2424,StateFIPS!A$2:B$52,2)</f>
        <v>Tennessee</v>
      </c>
      <c r="B2424">
        <f t="shared" si="38"/>
        <v>47</v>
      </c>
      <c r="C2424" s="31" t="s">
        <v>2349</v>
      </c>
      <c r="D2424" s="31" t="s">
        <v>3285</v>
      </c>
      <c r="E2424" s="31" t="s">
        <v>3299</v>
      </c>
      <c r="F2424" s="31" t="s">
        <v>3300</v>
      </c>
      <c r="G2424" s="33">
        <v>35249.7738935214</v>
      </c>
      <c r="H2424" s="31" t="s">
        <v>94</v>
      </c>
      <c r="I2424" s="33">
        <v>2499.9839640795299</v>
      </c>
      <c r="J2424" s="33">
        <v>14.1</v>
      </c>
      <c r="K2424" s="31" t="s">
        <v>94</v>
      </c>
      <c r="L2424" s="31" t="s">
        <v>95</v>
      </c>
    </row>
    <row r="2425" spans="1:12" x14ac:dyDescent="0.2">
      <c r="A2425" t="str">
        <f>VLOOKUP(B2425,StateFIPS!A$2:B$52,2)</f>
        <v>Tennessee</v>
      </c>
      <c r="B2425">
        <f t="shared" si="38"/>
        <v>47</v>
      </c>
      <c r="C2425" s="31" t="s">
        <v>903</v>
      </c>
      <c r="D2425" s="31" t="s">
        <v>3285</v>
      </c>
      <c r="E2425" s="31" t="s">
        <v>3299</v>
      </c>
      <c r="F2425" s="31" t="s">
        <v>3300</v>
      </c>
      <c r="G2425" s="33">
        <v>7199.9538165490603</v>
      </c>
      <c r="H2425" s="31" t="s">
        <v>94</v>
      </c>
      <c r="I2425" s="33">
        <v>510.63502245028798</v>
      </c>
      <c r="J2425" s="33">
        <v>14.1</v>
      </c>
      <c r="K2425" s="31" t="s">
        <v>94</v>
      </c>
      <c r="L2425" s="31" t="s">
        <v>95</v>
      </c>
    </row>
    <row r="2426" spans="1:12" x14ac:dyDescent="0.2">
      <c r="A2426" t="str">
        <f>VLOOKUP(B2426,StateFIPS!A$2:B$52,2)</f>
        <v>Tennessee</v>
      </c>
      <c r="B2426">
        <f t="shared" si="38"/>
        <v>47</v>
      </c>
      <c r="C2426" s="31" t="s">
        <v>2629</v>
      </c>
      <c r="D2426" s="31" t="s">
        <v>3285</v>
      </c>
      <c r="E2426" s="31" t="s">
        <v>3299</v>
      </c>
      <c r="F2426" s="31" t="s">
        <v>3300</v>
      </c>
      <c r="G2426" s="33">
        <v>1949.98749198204</v>
      </c>
      <c r="H2426" s="31" t="s">
        <v>94</v>
      </c>
      <c r="I2426" s="33">
        <v>138.296985246953</v>
      </c>
      <c r="J2426" s="33">
        <v>14.1</v>
      </c>
      <c r="K2426" s="31" t="s">
        <v>94</v>
      </c>
      <c r="L2426" s="31" t="s">
        <v>95</v>
      </c>
    </row>
    <row r="2427" spans="1:12" x14ac:dyDescent="0.2">
      <c r="A2427" t="str">
        <f>VLOOKUP(B2427,StateFIPS!A$2:B$52,2)</f>
        <v>Tennessee</v>
      </c>
      <c r="B2427">
        <f t="shared" si="38"/>
        <v>47</v>
      </c>
      <c r="C2427" s="31" t="s">
        <v>904</v>
      </c>
      <c r="D2427" s="31" t="s">
        <v>3285</v>
      </c>
      <c r="E2427" s="31" t="s">
        <v>3299</v>
      </c>
      <c r="F2427" s="31" t="s">
        <v>3300</v>
      </c>
      <c r="G2427" s="33">
        <v>5549.9644002565701</v>
      </c>
      <c r="H2427" s="31" t="s">
        <v>94</v>
      </c>
      <c r="I2427" s="33">
        <v>393.61449647209702</v>
      </c>
      <c r="J2427" s="33">
        <v>14.1</v>
      </c>
      <c r="K2427" s="31" t="s">
        <v>94</v>
      </c>
      <c r="L2427" s="31" t="s">
        <v>95</v>
      </c>
    </row>
    <row r="2428" spans="1:12" x14ac:dyDescent="0.2">
      <c r="A2428" t="str">
        <f>VLOOKUP(B2428,StateFIPS!A$2:B$52,2)</f>
        <v>Tennessee</v>
      </c>
      <c r="B2428">
        <f t="shared" si="38"/>
        <v>47</v>
      </c>
      <c r="C2428" s="31" t="s">
        <v>2666</v>
      </c>
      <c r="D2428" s="31" t="s">
        <v>3285</v>
      </c>
      <c r="E2428" s="31" t="s">
        <v>3299</v>
      </c>
      <c r="F2428" s="31" t="s">
        <v>3300</v>
      </c>
      <c r="G2428" s="33">
        <v>34349.7796664528</v>
      </c>
      <c r="H2428" s="31" t="s">
        <v>94</v>
      </c>
      <c r="I2428" s="33">
        <v>2436.1545862732501</v>
      </c>
      <c r="J2428" s="33">
        <v>14.1</v>
      </c>
      <c r="K2428" s="31" t="s">
        <v>94</v>
      </c>
      <c r="L2428" s="31" t="s">
        <v>95</v>
      </c>
    </row>
    <row r="2429" spans="1:12" x14ac:dyDescent="0.2">
      <c r="A2429" t="str">
        <f>VLOOKUP(B2429,StateFIPS!A$2:B$52,2)</f>
        <v>Tennessee</v>
      </c>
      <c r="B2429">
        <f t="shared" si="38"/>
        <v>47</v>
      </c>
      <c r="C2429" s="31" t="s">
        <v>905</v>
      </c>
      <c r="D2429" s="31" t="s">
        <v>3285</v>
      </c>
      <c r="E2429" s="31" t="s">
        <v>3299</v>
      </c>
      <c r="F2429" s="31" t="s">
        <v>3300</v>
      </c>
      <c r="G2429" s="33">
        <v>5399.9653624118</v>
      </c>
      <c r="H2429" s="31" t="s">
        <v>94</v>
      </c>
      <c r="I2429" s="33">
        <v>382.97626683771603</v>
      </c>
      <c r="J2429" s="33">
        <v>14.1</v>
      </c>
      <c r="K2429" s="31" t="s">
        <v>94</v>
      </c>
      <c r="L2429" s="31" t="s">
        <v>95</v>
      </c>
    </row>
    <row r="2430" spans="1:12" x14ac:dyDescent="0.2">
      <c r="A2430" t="str">
        <f>VLOOKUP(B2430,StateFIPS!A$2:B$52,2)</f>
        <v>Tennessee</v>
      </c>
      <c r="B2430">
        <f t="shared" si="38"/>
        <v>47</v>
      </c>
      <c r="C2430" s="31" t="s">
        <v>906</v>
      </c>
      <c r="D2430" s="31" t="s">
        <v>3285</v>
      </c>
      <c r="E2430" s="31" t="s">
        <v>3299</v>
      </c>
      <c r="F2430" s="31" t="s">
        <v>3300</v>
      </c>
      <c r="G2430" s="33">
        <v>1049.9932649134</v>
      </c>
      <c r="H2430" s="31" t="s">
        <v>94</v>
      </c>
      <c r="I2430" s="33">
        <v>74.467607440666995</v>
      </c>
      <c r="J2430" s="33">
        <v>14.1</v>
      </c>
      <c r="K2430" s="31" t="s">
        <v>94</v>
      </c>
      <c r="L2430" s="31" t="s">
        <v>95</v>
      </c>
    </row>
    <row r="2431" spans="1:12" x14ac:dyDescent="0.2">
      <c r="A2431" t="str">
        <f>VLOOKUP(B2431,StateFIPS!A$2:B$52,2)</f>
        <v>Tennessee</v>
      </c>
      <c r="B2431">
        <f t="shared" si="38"/>
        <v>47</v>
      </c>
      <c r="C2431" s="31" t="s">
        <v>907</v>
      </c>
      <c r="D2431" s="31" t="s">
        <v>3285</v>
      </c>
      <c r="E2431" s="31" t="s">
        <v>3299</v>
      </c>
      <c r="F2431" s="31" t="s">
        <v>3300</v>
      </c>
      <c r="G2431" s="33">
        <v>2999.9807568954402</v>
      </c>
      <c r="H2431" s="31" t="s">
        <v>94</v>
      </c>
      <c r="I2431" s="33">
        <v>212.76459268762</v>
      </c>
      <c r="J2431" s="33">
        <v>14.1</v>
      </c>
      <c r="K2431" s="31" t="s">
        <v>94</v>
      </c>
      <c r="L2431" s="31" t="s">
        <v>95</v>
      </c>
    </row>
    <row r="2432" spans="1:12" x14ac:dyDescent="0.2">
      <c r="A2432" t="str">
        <f>VLOOKUP(B2432,StateFIPS!A$2:B$52,2)</f>
        <v>Tennessee</v>
      </c>
      <c r="B2432">
        <f t="shared" si="38"/>
        <v>47</v>
      </c>
      <c r="C2432" s="31" t="s">
        <v>908</v>
      </c>
      <c r="D2432" s="31" t="s">
        <v>3285</v>
      </c>
      <c r="E2432" s="31" t="s">
        <v>3299</v>
      </c>
      <c r="F2432" s="31" t="s">
        <v>3300</v>
      </c>
      <c r="G2432" s="33">
        <v>16349.8951250802</v>
      </c>
      <c r="H2432" s="31" t="s">
        <v>94</v>
      </c>
      <c r="I2432" s="33">
        <v>1159.56703014753</v>
      </c>
      <c r="J2432" s="33">
        <v>14.1</v>
      </c>
      <c r="K2432" s="31" t="s">
        <v>94</v>
      </c>
      <c r="L2432" s="31" t="s">
        <v>95</v>
      </c>
    </row>
    <row r="2433" spans="1:12" x14ac:dyDescent="0.2">
      <c r="A2433" t="str">
        <f>VLOOKUP(B2433,StateFIPS!A$2:B$52,2)</f>
        <v>Tennessee</v>
      </c>
      <c r="B2433">
        <f t="shared" si="38"/>
        <v>47</v>
      </c>
      <c r="C2433" s="31" t="s">
        <v>927</v>
      </c>
      <c r="D2433" s="31" t="s">
        <v>3285</v>
      </c>
      <c r="E2433" s="31" t="s">
        <v>3299</v>
      </c>
      <c r="F2433" s="31" t="s">
        <v>3300</v>
      </c>
      <c r="G2433" s="33">
        <v>6185.6746082653599</v>
      </c>
      <c r="H2433" s="31" t="s">
        <v>94</v>
      </c>
      <c r="I2433" s="33">
        <v>438.70032682733</v>
      </c>
      <c r="J2433" s="33">
        <v>14.1</v>
      </c>
      <c r="K2433" s="31" t="s">
        <v>94</v>
      </c>
      <c r="L2433" s="31" t="s">
        <v>95</v>
      </c>
    </row>
    <row r="2434" spans="1:12" x14ac:dyDescent="0.2">
      <c r="A2434" t="str">
        <f>VLOOKUP(B2434,StateFIPS!A$2:B$52,2)</f>
        <v>Tennessee</v>
      </c>
      <c r="B2434">
        <f t="shared" si="38"/>
        <v>47</v>
      </c>
      <c r="C2434" s="31" t="s">
        <v>959</v>
      </c>
      <c r="D2434" s="31" t="s">
        <v>3285</v>
      </c>
      <c r="E2434" s="31" t="s">
        <v>3299</v>
      </c>
      <c r="F2434" s="31" t="s">
        <v>3300</v>
      </c>
      <c r="G2434" s="33">
        <v>6185.6746082653599</v>
      </c>
      <c r="H2434" s="31" t="s">
        <v>94</v>
      </c>
      <c r="I2434" s="33">
        <v>438.70032682733</v>
      </c>
      <c r="J2434" s="33">
        <v>14.1</v>
      </c>
      <c r="K2434" s="31" t="s">
        <v>94</v>
      </c>
      <c r="L2434" s="31" t="s">
        <v>95</v>
      </c>
    </row>
    <row r="2435" spans="1:12" x14ac:dyDescent="0.2">
      <c r="A2435" t="str">
        <f>VLOOKUP(B2435,StateFIPS!A$2:B$52,2)</f>
        <v>Tennessee</v>
      </c>
      <c r="B2435">
        <f t="shared" ref="B2435:B2498" si="39">VALUE(LEFT(C2435,2))</f>
        <v>47</v>
      </c>
      <c r="C2435" s="31" t="s">
        <v>925</v>
      </c>
      <c r="D2435" s="31" t="s">
        <v>3285</v>
      </c>
      <c r="E2435" s="31" t="s">
        <v>3299</v>
      </c>
      <c r="F2435" s="31" t="s">
        <v>3300</v>
      </c>
      <c r="G2435" s="33">
        <v>6185.6746082653599</v>
      </c>
      <c r="H2435" s="31" t="s">
        <v>94</v>
      </c>
      <c r="I2435" s="33">
        <v>438.70032682733</v>
      </c>
      <c r="J2435" s="33">
        <v>14.1</v>
      </c>
      <c r="K2435" s="31" t="s">
        <v>94</v>
      </c>
      <c r="L2435" s="31" t="s">
        <v>95</v>
      </c>
    </row>
    <row r="2436" spans="1:12" x14ac:dyDescent="0.2">
      <c r="A2436" t="str">
        <f>VLOOKUP(B2436,StateFIPS!A$2:B$52,2)</f>
        <v>Tennessee</v>
      </c>
      <c r="B2436">
        <f t="shared" si="39"/>
        <v>47</v>
      </c>
      <c r="C2436" s="31" t="s">
        <v>950</v>
      </c>
      <c r="D2436" s="31" t="s">
        <v>3285</v>
      </c>
      <c r="E2436" s="31" t="s">
        <v>3299</v>
      </c>
      <c r="F2436" s="31" t="s">
        <v>3300</v>
      </c>
      <c r="G2436" s="33">
        <v>6185.6746082653599</v>
      </c>
      <c r="H2436" s="31" t="s">
        <v>94</v>
      </c>
      <c r="I2436" s="33">
        <v>438.70032682733</v>
      </c>
      <c r="J2436" s="33">
        <v>14.1</v>
      </c>
      <c r="K2436" s="31" t="s">
        <v>94</v>
      </c>
      <c r="L2436" s="31" t="s">
        <v>95</v>
      </c>
    </row>
    <row r="2437" spans="1:12" x14ac:dyDescent="0.2">
      <c r="A2437" t="str">
        <f>VLOOKUP(B2437,StateFIPS!A$2:B$52,2)</f>
        <v>Tennessee</v>
      </c>
      <c r="B2437">
        <f t="shared" si="39"/>
        <v>47</v>
      </c>
      <c r="C2437" s="31" t="s">
        <v>951</v>
      </c>
      <c r="D2437" s="31" t="s">
        <v>3285</v>
      </c>
      <c r="E2437" s="31" t="s">
        <v>3299</v>
      </c>
      <c r="F2437" s="31" t="s">
        <v>3300</v>
      </c>
      <c r="G2437" s="33">
        <v>6185.6746082653599</v>
      </c>
      <c r="H2437" s="31" t="s">
        <v>94</v>
      </c>
      <c r="I2437" s="33">
        <v>438.70032682733</v>
      </c>
      <c r="J2437" s="33">
        <v>14.1</v>
      </c>
      <c r="K2437" s="31" t="s">
        <v>94</v>
      </c>
      <c r="L2437" s="31" t="s">
        <v>95</v>
      </c>
    </row>
    <row r="2438" spans="1:12" x14ac:dyDescent="0.2">
      <c r="A2438" t="str">
        <f>VLOOKUP(B2438,StateFIPS!A$2:B$52,2)</f>
        <v>Tennessee</v>
      </c>
      <c r="B2438">
        <f t="shared" si="39"/>
        <v>47</v>
      </c>
      <c r="C2438" s="31" t="s">
        <v>2561</v>
      </c>
      <c r="D2438" s="31" t="s">
        <v>3285</v>
      </c>
      <c r="E2438" s="31" t="s">
        <v>3299</v>
      </c>
      <c r="F2438" s="31" t="s">
        <v>3300</v>
      </c>
      <c r="G2438" s="33">
        <v>6185.6746082653599</v>
      </c>
      <c r="H2438" s="31" t="s">
        <v>94</v>
      </c>
      <c r="I2438" s="33">
        <v>438.70032682733</v>
      </c>
      <c r="J2438" s="33">
        <v>14.1</v>
      </c>
      <c r="K2438" s="31" t="s">
        <v>94</v>
      </c>
      <c r="L2438" s="31" t="s">
        <v>95</v>
      </c>
    </row>
    <row r="2439" spans="1:12" x14ac:dyDescent="0.2">
      <c r="A2439" t="str">
        <f>VLOOKUP(B2439,StateFIPS!A$2:B$52,2)</f>
        <v>Tennessee</v>
      </c>
      <c r="B2439">
        <f t="shared" si="39"/>
        <v>47</v>
      </c>
      <c r="C2439" s="31" t="s">
        <v>952</v>
      </c>
      <c r="D2439" s="31" t="s">
        <v>3285</v>
      </c>
      <c r="E2439" s="31" t="s">
        <v>3299</v>
      </c>
      <c r="F2439" s="31" t="s">
        <v>3300</v>
      </c>
      <c r="G2439" s="33">
        <v>3449.9778704297601</v>
      </c>
      <c r="H2439" s="31" t="s">
        <v>94</v>
      </c>
      <c r="I2439" s="33">
        <v>244.679281590763</v>
      </c>
      <c r="J2439" s="33">
        <v>14.1</v>
      </c>
      <c r="K2439" s="31" t="s">
        <v>94</v>
      </c>
      <c r="L2439" s="31" t="s">
        <v>95</v>
      </c>
    </row>
    <row r="2440" spans="1:12" x14ac:dyDescent="0.2">
      <c r="A2440" t="str">
        <f>VLOOKUP(B2440,StateFIPS!A$2:B$52,2)</f>
        <v>Tennessee</v>
      </c>
      <c r="B2440">
        <f t="shared" si="39"/>
        <v>47</v>
      </c>
      <c r="C2440" s="31" t="s">
        <v>3014</v>
      </c>
      <c r="D2440" s="31" t="s">
        <v>3285</v>
      </c>
      <c r="E2440" s="31" t="s">
        <v>3299</v>
      </c>
      <c r="F2440" s="31" t="s">
        <v>3300</v>
      </c>
      <c r="G2440" s="33">
        <v>6185.6746082653599</v>
      </c>
      <c r="H2440" s="31" t="s">
        <v>94</v>
      </c>
      <c r="I2440" s="33">
        <v>438.70032682733</v>
      </c>
      <c r="J2440" s="33">
        <v>14.1</v>
      </c>
      <c r="K2440" s="31" t="s">
        <v>94</v>
      </c>
      <c r="L2440" s="31" t="s">
        <v>95</v>
      </c>
    </row>
    <row r="2441" spans="1:12" x14ac:dyDescent="0.2">
      <c r="A2441" t="str">
        <f>VLOOKUP(B2441,StateFIPS!A$2:B$52,2)</f>
        <v>Tennessee</v>
      </c>
      <c r="B2441">
        <f t="shared" si="39"/>
        <v>47</v>
      </c>
      <c r="C2441" s="31" t="s">
        <v>953</v>
      </c>
      <c r="D2441" s="31" t="s">
        <v>3285</v>
      </c>
      <c r="E2441" s="31" t="s">
        <v>3299</v>
      </c>
      <c r="F2441" s="31" t="s">
        <v>3300</v>
      </c>
      <c r="G2441" s="33">
        <v>6185.6746082653599</v>
      </c>
      <c r="H2441" s="31" t="s">
        <v>94</v>
      </c>
      <c r="I2441" s="33">
        <v>438.70032682733</v>
      </c>
      <c r="J2441" s="33">
        <v>14.1</v>
      </c>
      <c r="K2441" s="31" t="s">
        <v>94</v>
      </c>
      <c r="L2441" s="31" t="s">
        <v>95</v>
      </c>
    </row>
    <row r="2442" spans="1:12" x14ac:dyDescent="0.2">
      <c r="A2442" t="str">
        <f>VLOOKUP(B2442,StateFIPS!A$2:B$52,2)</f>
        <v>Tennessee</v>
      </c>
      <c r="B2442">
        <f t="shared" si="39"/>
        <v>47</v>
      </c>
      <c r="C2442" s="31" t="s">
        <v>954</v>
      </c>
      <c r="D2442" s="31" t="s">
        <v>3285</v>
      </c>
      <c r="E2442" s="31" t="s">
        <v>3299</v>
      </c>
      <c r="F2442" s="31" t="s">
        <v>3300</v>
      </c>
      <c r="G2442" s="33">
        <v>6185.6746082653599</v>
      </c>
      <c r="H2442" s="31" t="s">
        <v>94</v>
      </c>
      <c r="I2442" s="33">
        <v>438.70032682733</v>
      </c>
      <c r="J2442" s="33">
        <v>14.1</v>
      </c>
      <c r="K2442" s="31" t="s">
        <v>94</v>
      </c>
      <c r="L2442" s="31" t="s">
        <v>95</v>
      </c>
    </row>
    <row r="2443" spans="1:12" x14ac:dyDescent="0.2">
      <c r="A2443" t="str">
        <f>VLOOKUP(B2443,StateFIPS!A$2:B$52,2)</f>
        <v>Tennessee</v>
      </c>
      <c r="B2443">
        <f t="shared" si="39"/>
        <v>47</v>
      </c>
      <c r="C2443" s="31" t="s">
        <v>2535</v>
      </c>
      <c r="D2443" s="31" t="s">
        <v>3285</v>
      </c>
      <c r="E2443" s="31" t="s">
        <v>3299</v>
      </c>
      <c r="F2443" s="31" t="s">
        <v>3300</v>
      </c>
      <c r="G2443" s="33">
        <v>6185.6746082653599</v>
      </c>
      <c r="H2443" s="31" t="s">
        <v>94</v>
      </c>
      <c r="I2443" s="33">
        <v>438.70032682733</v>
      </c>
      <c r="J2443" s="33">
        <v>14.1</v>
      </c>
      <c r="K2443" s="31" t="s">
        <v>94</v>
      </c>
      <c r="L2443" s="31" t="s">
        <v>95</v>
      </c>
    </row>
    <row r="2444" spans="1:12" x14ac:dyDescent="0.2">
      <c r="A2444" t="str">
        <f>VLOOKUP(B2444,StateFIPS!A$2:B$52,2)</f>
        <v>Tennessee</v>
      </c>
      <c r="B2444">
        <f t="shared" si="39"/>
        <v>47</v>
      </c>
      <c r="C2444" s="31" t="s">
        <v>3009</v>
      </c>
      <c r="D2444" s="31" t="s">
        <v>3285</v>
      </c>
      <c r="E2444" s="31" t="s">
        <v>3299</v>
      </c>
      <c r="F2444" s="31" t="s">
        <v>3300</v>
      </c>
      <c r="G2444" s="33">
        <v>6185.6746082653599</v>
      </c>
      <c r="H2444" s="31" t="s">
        <v>94</v>
      </c>
      <c r="I2444" s="33">
        <v>438.70032682733</v>
      </c>
      <c r="J2444" s="33">
        <v>14.1</v>
      </c>
      <c r="K2444" s="31" t="s">
        <v>94</v>
      </c>
      <c r="L2444" s="31" t="s">
        <v>95</v>
      </c>
    </row>
    <row r="2445" spans="1:12" x14ac:dyDescent="0.2">
      <c r="A2445" t="str">
        <f>VLOOKUP(B2445,StateFIPS!A$2:B$52,2)</f>
        <v>Tennessee</v>
      </c>
      <c r="B2445">
        <f t="shared" si="39"/>
        <v>47</v>
      </c>
      <c r="C2445" s="31" t="s">
        <v>955</v>
      </c>
      <c r="D2445" s="31" t="s">
        <v>3285</v>
      </c>
      <c r="E2445" s="31" t="s">
        <v>3299</v>
      </c>
      <c r="F2445" s="31" t="s">
        <v>3300</v>
      </c>
      <c r="G2445" s="33">
        <v>20699.867222578501</v>
      </c>
      <c r="H2445" s="31" t="s">
        <v>94</v>
      </c>
      <c r="I2445" s="33">
        <v>1468.07568954458</v>
      </c>
      <c r="J2445" s="33">
        <v>14.1</v>
      </c>
      <c r="K2445" s="31" t="s">
        <v>94</v>
      </c>
      <c r="L2445" s="31" t="s">
        <v>95</v>
      </c>
    </row>
    <row r="2446" spans="1:12" x14ac:dyDescent="0.2">
      <c r="A2446" t="str">
        <f>VLOOKUP(B2446,StateFIPS!A$2:B$52,2)</f>
        <v>Tennessee</v>
      </c>
      <c r="B2446">
        <f t="shared" si="39"/>
        <v>47</v>
      </c>
      <c r="C2446" s="31" t="s">
        <v>3343</v>
      </c>
      <c r="D2446" s="31" t="s">
        <v>3285</v>
      </c>
      <c r="E2446" s="31" t="s">
        <v>3299</v>
      </c>
      <c r="F2446" s="31" t="s">
        <v>3300</v>
      </c>
      <c r="G2446" s="33">
        <v>6185.6746082653599</v>
      </c>
      <c r="H2446" s="31" t="s">
        <v>94</v>
      </c>
      <c r="I2446" s="33">
        <v>438.70032682733</v>
      </c>
      <c r="J2446" s="33">
        <v>14.1</v>
      </c>
      <c r="K2446" s="31" t="s">
        <v>94</v>
      </c>
      <c r="L2446" s="31" t="s">
        <v>95</v>
      </c>
    </row>
    <row r="2447" spans="1:12" x14ac:dyDescent="0.2">
      <c r="A2447" t="str">
        <f>VLOOKUP(B2447,StateFIPS!A$2:B$52,2)</f>
        <v>Tennessee</v>
      </c>
      <c r="B2447">
        <f t="shared" si="39"/>
        <v>47</v>
      </c>
      <c r="C2447" s="31" t="s">
        <v>956</v>
      </c>
      <c r="D2447" s="31" t="s">
        <v>3285</v>
      </c>
      <c r="E2447" s="31" t="s">
        <v>3299</v>
      </c>
      <c r="F2447" s="31" t="s">
        <v>3300</v>
      </c>
      <c r="G2447" s="33">
        <v>6185.6746082653599</v>
      </c>
      <c r="H2447" s="31" t="s">
        <v>94</v>
      </c>
      <c r="I2447" s="33">
        <v>438.70032682733</v>
      </c>
      <c r="J2447" s="33">
        <v>14.1</v>
      </c>
      <c r="K2447" s="31" t="s">
        <v>94</v>
      </c>
      <c r="L2447" s="31" t="s">
        <v>95</v>
      </c>
    </row>
    <row r="2448" spans="1:12" x14ac:dyDescent="0.2">
      <c r="A2448" t="str">
        <f>VLOOKUP(B2448,StateFIPS!A$2:B$52,2)</f>
        <v>Tennessee</v>
      </c>
      <c r="B2448">
        <f t="shared" si="39"/>
        <v>47</v>
      </c>
      <c r="C2448" s="31" t="s">
        <v>2553</v>
      </c>
      <c r="D2448" s="31" t="s">
        <v>3285</v>
      </c>
      <c r="E2448" s="31" t="s">
        <v>3299</v>
      </c>
      <c r="F2448" s="31" t="s">
        <v>3300</v>
      </c>
      <c r="G2448" s="33">
        <v>8849.9432328415496</v>
      </c>
      <c r="H2448" s="31" t="s">
        <v>94</v>
      </c>
      <c r="I2448" s="33">
        <v>627.65554842847905</v>
      </c>
      <c r="J2448" s="33">
        <v>14.1</v>
      </c>
      <c r="K2448" s="31" t="s">
        <v>94</v>
      </c>
      <c r="L2448" s="31" t="s">
        <v>95</v>
      </c>
    </row>
    <row r="2449" spans="1:12" x14ac:dyDescent="0.2">
      <c r="A2449" t="str">
        <f>VLOOKUP(B2449,StateFIPS!A$2:B$52,2)</f>
        <v>Tennessee</v>
      </c>
      <c r="B2449">
        <f t="shared" si="39"/>
        <v>47</v>
      </c>
      <c r="C2449" s="31" t="s">
        <v>970</v>
      </c>
      <c r="D2449" s="31" t="s">
        <v>3285</v>
      </c>
      <c r="E2449" s="31" t="s">
        <v>3299</v>
      </c>
      <c r="F2449" s="31" t="s">
        <v>3300</v>
      </c>
      <c r="G2449" s="33">
        <v>6185.6746082653599</v>
      </c>
      <c r="H2449" s="31" t="s">
        <v>94</v>
      </c>
      <c r="I2449" s="33">
        <v>438.70032682733</v>
      </c>
      <c r="J2449" s="33">
        <v>14.1</v>
      </c>
      <c r="K2449" s="31" t="s">
        <v>94</v>
      </c>
      <c r="L2449" s="31" t="s">
        <v>95</v>
      </c>
    </row>
    <row r="2450" spans="1:12" x14ac:dyDescent="0.2">
      <c r="A2450" t="str">
        <f>VLOOKUP(B2450,StateFIPS!A$2:B$52,2)</f>
        <v>Tennessee</v>
      </c>
      <c r="B2450">
        <f t="shared" si="39"/>
        <v>47</v>
      </c>
      <c r="C2450" s="31" t="s">
        <v>2572</v>
      </c>
      <c r="D2450" s="31" t="s">
        <v>3285</v>
      </c>
      <c r="E2450" s="31" t="s">
        <v>3299</v>
      </c>
      <c r="F2450" s="31" t="s">
        <v>3300</v>
      </c>
      <c r="G2450" s="33">
        <v>6185.6746082653599</v>
      </c>
      <c r="H2450" s="31" t="s">
        <v>94</v>
      </c>
      <c r="I2450" s="33">
        <v>438.70032682733</v>
      </c>
      <c r="J2450" s="33">
        <v>14.1</v>
      </c>
      <c r="K2450" s="31" t="s">
        <v>94</v>
      </c>
      <c r="L2450" s="31" t="s">
        <v>95</v>
      </c>
    </row>
    <row r="2451" spans="1:12" x14ac:dyDescent="0.2">
      <c r="A2451" t="str">
        <f>VLOOKUP(B2451,StateFIPS!A$2:B$52,2)</f>
        <v>Tennessee</v>
      </c>
      <c r="B2451">
        <f t="shared" si="39"/>
        <v>47</v>
      </c>
      <c r="C2451" s="31" t="s">
        <v>2587</v>
      </c>
      <c r="D2451" s="31" t="s">
        <v>3285</v>
      </c>
      <c r="E2451" s="31" t="s">
        <v>3299</v>
      </c>
      <c r="F2451" s="31" t="s">
        <v>3300</v>
      </c>
      <c r="G2451" s="33">
        <v>6185.6746082653599</v>
      </c>
      <c r="H2451" s="31" t="s">
        <v>94</v>
      </c>
      <c r="I2451" s="33">
        <v>438.70032682733</v>
      </c>
      <c r="J2451" s="33">
        <v>14.1</v>
      </c>
      <c r="K2451" s="31" t="s">
        <v>94</v>
      </c>
      <c r="L2451" s="31" t="s">
        <v>95</v>
      </c>
    </row>
    <row r="2452" spans="1:12" x14ac:dyDescent="0.2">
      <c r="A2452" t="str">
        <f>VLOOKUP(B2452,StateFIPS!A$2:B$52,2)</f>
        <v>Tennessee</v>
      </c>
      <c r="B2452">
        <f t="shared" si="39"/>
        <v>47</v>
      </c>
      <c r="C2452" s="31" t="s">
        <v>948</v>
      </c>
      <c r="D2452" s="31" t="s">
        <v>3285</v>
      </c>
      <c r="E2452" s="31" t="s">
        <v>3299</v>
      </c>
      <c r="F2452" s="31" t="s">
        <v>3300</v>
      </c>
      <c r="G2452" s="33">
        <v>10199.9345734445</v>
      </c>
      <c r="H2452" s="31" t="s">
        <v>94</v>
      </c>
      <c r="I2452" s="33">
        <v>723.39961513790797</v>
      </c>
      <c r="J2452" s="33">
        <v>14.1</v>
      </c>
      <c r="K2452" s="31" t="s">
        <v>94</v>
      </c>
      <c r="L2452" s="31" t="s">
        <v>95</v>
      </c>
    </row>
    <row r="2453" spans="1:12" x14ac:dyDescent="0.2">
      <c r="A2453" t="str">
        <f>VLOOKUP(B2453,StateFIPS!A$2:B$52,2)</f>
        <v>Tennessee</v>
      </c>
      <c r="B2453">
        <f t="shared" si="39"/>
        <v>47</v>
      </c>
      <c r="C2453" s="31" t="s">
        <v>960</v>
      </c>
      <c r="D2453" s="31" t="s">
        <v>3285</v>
      </c>
      <c r="E2453" s="31" t="s">
        <v>3299</v>
      </c>
      <c r="F2453" s="31" t="s">
        <v>3300</v>
      </c>
      <c r="G2453" s="33">
        <v>6185.6746082653599</v>
      </c>
      <c r="H2453" s="31" t="s">
        <v>94</v>
      </c>
      <c r="I2453" s="33">
        <v>438.70032682733</v>
      </c>
      <c r="J2453" s="33">
        <v>14.1</v>
      </c>
      <c r="K2453" s="31" t="s">
        <v>94</v>
      </c>
      <c r="L2453" s="31" t="s">
        <v>95</v>
      </c>
    </row>
    <row r="2454" spans="1:12" x14ac:dyDescent="0.2">
      <c r="A2454" t="str">
        <f>VLOOKUP(B2454,StateFIPS!A$2:B$52,2)</f>
        <v>Tennessee</v>
      </c>
      <c r="B2454">
        <f t="shared" si="39"/>
        <v>47</v>
      </c>
      <c r="C2454" s="31" t="s">
        <v>961</v>
      </c>
      <c r="D2454" s="31" t="s">
        <v>3285</v>
      </c>
      <c r="E2454" s="31" t="s">
        <v>3299</v>
      </c>
      <c r="F2454" s="31" t="s">
        <v>3300</v>
      </c>
      <c r="G2454" s="33">
        <v>3299.97883258499</v>
      </c>
      <c r="H2454" s="31" t="s">
        <v>94</v>
      </c>
      <c r="I2454" s="33">
        <v>234.04105195638201</v>
      </c>
      <c r="J2454" s="33">
        <v>14.1</v>
      </c>
      <c r="K2454" s="31" t="s">
        <v>94</v>
      </c>
      <c r="L2454" s="31" t="s">
        <v>95</v>
      </c>
    </row>
    <row r="2455" spans="1:12" x14ac:dyDescent="0.2">
      <c r="A2455" t="str">
        <f>VLOOKUP(B2455,StateFIPS!A$2:B$52,2)</f>
        <v>Tennessee</v>
      </c>
      <c r="B2455">
        <f t="shared" si="39"/>
        <v>47</v>
      </c>
      <c r="C2455" s="31" t="s">
        <v>2628</v>
      </c>
      <c r="D2455" s="31" t="s">
        <v>3285</v>
      </c>
      <c r="E2455" s="31" t="s">
        <v>3299</v>
      </c>
      <c r="F2455" s="31" t="s">
        <v>3300</v>
      </c>
      <c r="G2455" s="33">
        <v>6185.6746082653599</v>
      </c>
      <c r="H2455" s="31" t="s">
        <v>94</v>
      </c>
      <c r="I2455" s="33">
        <v>438.70032682733</v>
      </c>
      <c r="J2455" s="33">
        <v>14.1</v>
      </c>
      <c r="K2455" s="31" t="s">
        <v>94</v>
      </c>
      <c r="L2455" s="31" t="s">
        <v>95</v>
      </c>
    </row>
    <row r="2456" spans="1:12" x14ac:dyDescent="0.2">
      <c r="A2456" t="str">
        <f>VLOOKUP(B2456,StateFIPS!A$2:B$52,2)</f>
        <v>Tennessee</v>
      </c>
      <c r="B2456">
        <f t="shared" si="39"/>
        <v>47</v>
      </c>
      <c r="C2456" s="31" t="s">
        <v>2662</v>
      </c>
      <c r="D2456" s="31" t="s">
        <v>3285</v>
      </c>
      <c r="E2456" s="31" t="s">
        <v>3299</v>
      </c>
      <c r="F2456" s="31" t="s">
        <v>3300</v>
      </c>
      <c r="G2456" s="33">
        <v>6185.6746082653599</v>
      </c>
      <c r="H2456" s="31" t="s">
        <v>94</v>
      </c>
      <c r="I2456" s="33">
        <v>438.70032682733</v>
      </c>
      <c r="J2456" s="33">
        <v>14.1</v>
      </c>
      <c r="K2456" s="31" t="s">
        <v>94</v>
      </c>
      <c r="L2456" s="31" t="s">
        <v>95</v>
      </c>
    </row>
    <row r="2457" spans="1:12" x14ac:dyDescent="0.2">
      <c r="A2457" t="str">
        <f>VLOOKUP(B2457,StateFIPS!A$2:B$52,2)</f>
        <v>Tennessee</v>
      </c>
      <c r="B2457">
        <f t="shared" si="39"/>
        <v>47</v>
      </c>
      <c r="C2457" s="31" t="s">
        <v>2616</v>
      </c>
      <c r="D2457" s="31" t="s">
        <v>3285</v>
      </c>
      <c r="E2457" s="31" t="s">
        <v>3299</v>
      </c>
      <c r="F2457" s="31" t="s">
        <v>3300</v>
      </c>
      <c r="G2457" s="33">
        <v>2399.9846055163498</v>
      </c>
      <c r="H2457" s="31" t="s">
        <v>94</v>
      </c>
      <c r="I2457" s="33">
        <v>170.211674150096</v>
      </c>
      <c r="J2457" s="33">
        <v>14.1</v>
      </c>
      <c r="K2457" s="31" t="s">
        <v>94</v>
      </c>
      <c r="L2457" s="31" t="s">
        <v>95</v>
      </c>
    </row>
    <row r="2458" spans="1:12" x14ac:dyDescent="0.2">
      <c r="A2458" t="str">
        <f>VLOOKUP(B2458,StateFIPS!A$2:B$52,2)</f>
        <v>Tennessee</v>
      </c>
      <c r="B2458">
        <f t="shared" si="39"/>
        <v>47</v>
      </c>
      <c r="C2458" s="31" t="s">
        <v>958</v>
      </c>
      <c r="D2458" s="31" t="s">
        <v>3285</v>
      </c>
      <c r="E2458" s="31" t="s">
        <v>3299</v>
      </c>
      <c r="F2458" s="31" t="s">
        <v>3300</v>
      </c>
      <c r="G2458" s="33">
        <v>6185.6746082653599</v>
      </c>
      <c r="H2458" s="31" t="s">
        <v>94</v>
      </c>
      <c r="I2458" s="33">
        <v>438.70032682733</v>
      </c>
      <c r="J2458" s="33">
        <v>14.1</v>
      </c>
      <c r="K2458" s="31" t="s">
        <v>94</v>
      </c>
      <c r="L2458" s="31" t="s">
        <v>95</v>
      </c>
    </row>
    <row r="2459" spans="1:12" x14ac:dyDescent="0.2">
      <c r="A2459" t="str">
        <f>VLOOKUP(B2459,StateFIPS!A$2:B$52,2)</f>
        <v>Tennessee</v>
      </c>
      <c r="B2459">
        <f t="shared" si="39"/>
        <v>47</v>
      </c>
      <c r="C2459" s="31" t="s">
        <v>962</v>
      </c>
      <c r="D2459" s="31" t="s">
        <v>3285</v>
      </c>
      <c r="E2459" s="31" t="s">
        <v>3299</v>
      </c>
      <c r="F2459" s="31" t="s">
        <v>3300</v>
      </c>
      <c r="G2459" s="33">
        <v>749.99518922386096</v>
      </c>
      <c r="H2459" s="31" t="s">
        <v>94</v>
      </c>
      <c r="I2459" s="33">
        <v>53.191148171904999</v>
      </c>
      <c r="J2459" s="33">
        <v>14.1</v>
      </c>
      <c r="K2459" s="31" t="s">
        <v>94</v>
      </c>
      <c r="L2459" s="31" t="s">
        <v>95</v>
      </c>
    </row>
    <row r="2460" spans="1:12" x14ac:dyDescent="0.2">
      <c r="A2460" t="str">
        <f>VLOOKUP(B2460,StateFIPS!A$2:B$52,2)</f>
        <v>Tennessee</v>
      </c>
      <c r="B2460">
        <f t="shared" si="39"/>
        <v>47</v>
      </c>
      <c r="C2460" s="31" t="s">
        <v>2631</v>
      </c>
      <c r="D2460" s="31" t="s">
        <v>3285</v>
      </c>
      <c r="E2460" s="31" t="s">
        <v>3299</v>
      </c>
      <c r="F2460" s="31" t="s">
        <v>3300</v>
      </c>
      <c r="G2460" s="33">
        <v>1649.98941629249</v>
      </c>
      <c r="H2460" s="31" t="s">
        <v>94</v>
      </c>
      <c r="I2460" s="33">
        <v>117.020525978191</v>
      </c>
      <c r="J2460" s="33">
        <v>14.1</v>
      </c>
      <c r="K2460" s="31" t="s">
        <v>94</v>
      </c>
      <c r="L2460" s="31" t="s">
        <v>95</v>
      </c>
    </row>
    <row r="2461" spans="1:12" x14ac:dyDescent="0.2">
      <c r="A2461" t="str">
        <f>VLOOKUP(B2461,StateFIPS!A$2:B$52,2)</f>
        <v>Tennessee</v>
      </c>
      <c r="B2461">
        <f t="shared" si="39"/>
        <v>47</v>
      </c>
      <c r="C2461" s="31" t="s">
        <v>963</v>
      </c>
      <c r="D2461" s="31" t="s">
        <v>3285</v>
      </c>
      <c r="E2461" s="31" t="s">
        <v>3299</v>
      </c>
      <c r="F2461" s="31" t="s">
        <v>3300</v>
      </c>
      <c r="G2461" s="33">
        <v>6185.6746082653599</v>
      </c>
      <c r="H2461" s="31" t="s">
        <v>94</v>
      </c>
      <c r="I2461" s="33">
        <v>438.70032682733</v>
      </c>
      <c r="J2461" s="33">
        <v>14.1</v>
      </c>
      <c r="K2461" s="31" t="s">
        <v>94</v>
      </c>
      <c r="L2461" s="31" t="s">
        <v>95</v>
      </c>
    </row>
    <row r="2462" spans="1:12" x14ac:dyDescent="0.2">
      <c r="A2462" t="str">
        <f>VLOOKUP(B2462,StateFIPS!A$2:B$52,2)</f>
        <v>Tennessee</v>
      </c>
      <c r="B2462">
        <f t="shared" si="39"/>
        <v>47</v>
      </c>
      <c r="C2462" s="31" t="s">
        <v>964</v>
      </c>
      <c r="D2462" s="31" t="s">
        <v>3285</v>
      </c>
      <c r="E2462" s="31" t="s">
        <v>3299</v>
      </c>
      <c r="F2462" s="31" t="s">
        <v>3300</v>
      </c>
      <c r="G2462" s="33">
        <v>6599.9576651699699</v>
      </c>
      <c r="H2462" s="31" t="s">
        <v>94</v>
      </c>
      <c r="I2462" s="33">
        <v>468.08210391276401</v>
      </c>
      <c r="J2462" s="33">
        <v>14.1</v>
      </c>
      <c r="K2462" s="31" t="s">
        <v>94</v>
      </c>
      <c r="L2462" s="31" t="s">
        <v>95</v>
      </c>
    </row>
    <row r="2463" spans="1:12" x14ac:dyDescent="0.2">
      <c r="A2463" t="str">
        <f>VLOOKUP(B2463,StateFIPS!A$2:B$52,2)</f>
        <v>Tennessee</v>
      </c>
      <c r="B2463">
        <f t="shared" si="39"/>
        <v>47</v>
      </c>
      <c r="C2463" s="31" t="s">
        <v>965</v>
      </c>
      <c r="D2463" s="31" t="s">
        <v>3285</v>
      </c>
      <c r="E2463" s="31" t="s">
        <v>3299</v>
      </c>
      <c r="F2463" s="31" t="s">
        <v>3300</v>
      </c>
      <c r="G2463" s="33">
        <v>10049.9355355997</v>
      </c>
      <c r="H2463" s="31" t="s">
        <v>94</v>
      </c>
      <c r="I2463" s="33">
        <v>712.76138550352698</v>
      </c>
      <c r="J2463" s="33">
        <v>14.1</v>
      </c>
      <c r="K2463" s="31" t="s">
        <v>94</v>
      </c>
      <c r="L2463" s="31" t="s">
        <v>95</v>
      </c>
    </row>
    <row r="2464" spans="1:12" x14ac:dyDescent="0.2">
      <c r="A2464" t="str">
        <f>VLOOKUP(B2464,StateFIPS!A$2:B$52,2)</f>
        <v>Tennessee</v>
      </c>
      <c r="B2464">
        <f t="shared" si="39"/>
        <v>47</v>
      </c>
      <c r="C2464" s="31" t="s">
        <v>966</v>
      </c>
      <c r="D2464" s="31" t="s">
        <v>3285</v>
      </c>
      <c r="E2464" s="31" t="s">
        <v>3299</v>
      </c>
      <c r="F2464" s="31" t="s">
        <v>3300</v>
      </c>
      <c r="G2464" s="33">
        <v>6185.6746082653599</v>
      </c>
      <c r="H2464" s="31" t="s">
        <v>94</v>
      </c>
      <c r="I2464" s="33">
        <v>438.70032682733</v>
      </c>
      <c r="J2464" s="33">
        <v>14.1</v>
      </c>
      <c r="K2464" s="31" t="s">
        <v>94</v>
      </c>
      <c r="L2464" s="31" t="s">
        <v>95</v>
      </c>
    </row>
    <row r="2465" spans="1:12" x14ac:dyDescent="0.2">
      <c r="A2465" t="str">
        <f>VLOOKUP(B2465,StateFIPS!A$2:B$52,2)</f>
        <v>Tennessee</v>
      </c>
      <c r="B2465">
        <f t="shared" si="39"/>
        <v>47</v>
      </c>
      <c r="C2465" s="31" t="s">
        <v>2630</v>
      </c>
      <c r="D2465" s="31" t="s">
        <v>3285</v>
      </c>
      <c r="E2465" s="31" t="s">
        <v>3299</v>
      </c>
      <c r="F2465" s="31" t="s">
        <v>3300</v>
      </c>
      <c r="G2465" s="33">
        <v>17549.887427838301</v>
      </c>
      <c r="H2465" s="31" t="s">
        <v>94</v>
      </c>
      <c r="I2465" s="33">
        <v>1244.67286722258</v>
      </c>
      <c r="J2465" s="33">
        <v>14.1</v>
      </c>
      <c r="K2465" s="31" t="s">
        <v>94</v>
      </c>
      <c r="L2465" s="31" t="s">
        <v>95</v>
      </c>
    </row>
    <row r="2466" spans="1:12" x14ac:dyDescent="0.2">
      <c r="A2466" t="str">
        <f>VLOOKUP(B2466,StateFIPS!A$2:B$52,2)</f>
        <v>Tennessee</v>
      </c>
      <c r="B2466">
        <f t="shared" si="39"/>
        <v>47</v>
      </c>
      <c r="C2466" s="31" t="s">
        <v>967</v>
      </c>
      <c r="D2466" s="31" t="s">
        <v>3285</v>
      </c>
      <c r="E2466" s="31" t="s">
        <v>3299</v>
      </c>
      <c r="F2466" s="31" t="s">
        <v>3300</v>
      </c>
      <c r="G2466" s="33">
        <v>6185.6746082653599</v>
      </c>
      <c r="H2466" s="31" t="s">
        <v>94</v>
      </c>
      <c r="I2466" s="33">
        <v>438.70032682733</v>
      </c>
      <c r="J2466" s="33">
        <v>14.1</v>
      </c>
      <c r="K2466" s="31" t="s">
        <v>94</v>
      </c>
      <c r="L2466" s="31" t="s">
        <v>95</v>
      </c>
    </row>
    <row r="2467" spans="1:12" x14ac:dyDescent="0.2">
      <c r="A2467" t="str">
        <f>VLOOKUP(B2467,StateFIPS!A$2:B$52,2)</f>
        <v>Tennessee</v>
      </c>
      <c r="B2467">
        <f t="shared" si="39"/>
        <v>47</v>
      </c>
      <c r="C2467" s="31" t="s">
        <v>968</v>
      </c>
      <c r="D2467" s="31" t="s">
        <v>3285</v>
      </c>
      <c r="E2467" s="31" t="s">
        <v>3299</v>
      </c>
      <c r="F2467" s="31" t="s">
        <v>3300</v>
      </c>
      <c r="G2467" s="33">
        <v>6185.6746082653599</v>
      </c>
      <c r="H2467" s="31" t="s">
        <v>94</v>
      </c>
      <c r="I2467" s="33">
        <v>438.70032682733</v>
      </c>
      <c r="J2467" s="33">
        <v>14.1</v>
      </c>
      <c r="K2467" s="31" t="s">
        <v>94</v>
      </c>
      <c r="L2467" s="31" t="s">
        <v>95</v>
      </c>
    </row>
    <row r="2468" spans="1:12" x14ac:dyDescent="0.2">
      <c r="A2468" t="str">
        <f>VLOOKUP(B2468,StateFIPS!A$2:B$52,2)</f>
        <v>Tennessee</v>
      </c>
      <c r="B2468">
        <f t="shared" si="39"/>
        <v>47</v>
      </c>
      <c r="C2468" s="31" t="s">
        <v>2557</v>
      </c>
      <c r="D2468" s="31" t="s">
        <v>3285</v>
      </c>
      <c r="E2468" s="31" t="s">
        <v>3299</v>
      </c>
      <c r="F2468" s="31" t="s">
        <v>3300</v>
      </c>
      <c r="G2468" s="33">
        <v>6185.6746082653599</v>
      </c>
      <c r="H2468" s="31" t="s">
        <v>94</v>
      </c>
      <c r="I2468" s="33">
        <v>438.70032682733</v>
      </c>
      <c r="J2468" s="33">
        <v>14.1</v>
      </c>
      <c r="K2468" s="31" t="s">
        <v>94</v>
      </c>
      <c r="L2468" s="31" t="s">
        <v>95</v>
      </c>
    </row>
    <row r="2469" spans="1:12" x14ac:dyDescent="0.2">
      <c r="A2469" t="str">
        <f>VLOOKUP(B2469,StateFIPS!A$2:B$52,2)</f>
        <v>Tennessee</v>
      </c>
      <c r="B2469">
        <f t="shared" si="39"/>
        <v>47</v>
      </c>
      <c r="C2469" s="31" t="s">
        <v>969</v>
      </c>
      <c r="D2469" s="31" t="s">
        <v>3285</v>
      </c>
      <c r="E2469" s="31" t="s">
        <v>3299</v>
      </c>
      <c r="F2469" s="31" t="s">
        <v>3300</v>
      </c>
      <c r="G2469" s="33">
        <v>6185.6746082653599</v>
      </c>
      <c r="H2469" s="31" t="s">
        <v>94</v>
      </c>
      <c r="I2469" s="33">
        <v>438.70032682733</v>
      </c>
      <c r="J2469" s="33">
        <v>14.1</v>
      </c>
      <c r="K2469" s="31" t="s">
        <v>94</v>
      </c>
      <c r="L2469" s="31" t="s">
        <v>95</v>
      </c>
    </row>
    <row r="2470" spans="1:12" x14ac:dyDescent="0.2">
      <c r="A2470" t="str">
        <f>VLOOKUP(B2470,StateFIPS!A$2:B$52,2)</f>
        <v>Tennessee</v>
      </c>
      <c r="B2470">
        <f t="shared" si="39"/>
        <v>47</v>
      </c>
      <c r="C2470" s="31" t="s">
        <v>937</v>
      </c>
      <c r="D2470" s="31" t="s">
        <v>3285</v>
      </c>
      <c r="E2470" s="31" t="s">
        <v>3299</v>
      </c>
      <c r="F2470" s="31" t="s">
        <v>3300</v>
      </c>
      <c r="G2470" s="33">
        <v>6185.6746082653599</v>
      </c>
      <c r="H2470" s="31" t="s">
        <v>94</v>
      </c>
      <c r="I2470" s="33">
        <v>438.70032682733</v>
      </c>
      <c r="J2470" s="33">
        <v>14.1</v>
      </c>
      <c r="K2470" s="31" t="s">
        <v>94</v>
      </c>
      <c r="L2470" s="31" t="s">
        <v>95</v>
      </c>
    </row>
    <row r="2471" spans="1:12" x14ac:dyDescent="0.2">
      <c r="A2471" t="str">
        <f>VLOOKUP(B2471,StateFIPS!A$2:B$52,2)</f>
        <v>Tennessee</v>
      </c>
      <c r="B2471">
        <f t="shared" si="39"/>
        <v>47</v>
      </c>
      <c r="C2471" s="31" t="s">
        <v>936</v>
      </c>
      <c r="D2471" s="31" t="s">
        <v>3285</v>
      </c>
      <c r="E2471" s="31" t="s">
        <v>3299</v>
      </c>
      <c r="F2471" s="31" t="s">
        <v>3300</v>
      </c>
      <c r="G2471" s="33">
        <v>6599.9576651699699</v>
      </c>
      <c r="H2471" s="31" t="s">
        <v>94</v>
      </c>
      <c r="I2471" s="33">
        <v>468.08210391276401</v>
      </c>
      <c r="J2471" s="33">
        <v>14.1</v>
      </c>
      <c r="K2471" s="31" t="s">
        <v>94</v>
      </c>
      <c r="L2471" s="31" t="s">
        <v>95</v>
      </c>
    </row>
    <row r="2472" spans="1:12" x14ac:dyDescent="0.2">
      <c r="A2472" t="str">
        <f>VLOOKUP(B2472,StateFIPS!A$2:B$52,2)</f>
        <v>Tennessee</v>
      </c>
      <c r="B2472">
        <f t="shared" si="39"/>
        <v>47</v>
      </c>
      <c r="C2472" s="31" t="s">
        <v>2515</v>
      </c>
      <c r="D2472" s="31" t="s">
        <v>3285</v>
      </c>
      <c r="E2472" s="31" t="s">
        <v>3299</v>
      </c>
      <c r="F2472" s="31" t="s">
        <v>3300</v>
      </c>
      <c r="G2472" s="33">
        <v>6185.6746082653599</v>
      </c>
      <c r="H2472" s="31" t="s">
        <v>94</v>
      </c>
      <c r="I2472" s="33">
        <v>438.70032682733</v>
      </c>
      <c r="J2472" s="33">
        <v>14.1</v>
      </c>
      <c r="K2472" s="31" t="s">
        <v>94</v>
      </c>
      <c r="L2472" s="31" t="s">
        <v>95</v>
      </c>
    </row>
    <row r="2473" spans="1:12" x14ac:dyDescent="0.2">
      <c r="A2473" t="str">
        <f>VLOOKUP(B2473,StateFIPS!A$2:B$52,2)</f>
        <v>Tennessee</v>
      </c>
      <c r="B2473">
        <f t="shared" si="39"/>
        <v>47</v>
      </c>
      <c r="C2473" s="31" t="s">
        <v>2585</v>
      </c>
      <c r="D2473" s="31" t="s">
        <v>3285</v>
      </c>
      <c r="E2473" s="31" t="s">
        <v>3299</v>
      </c>
      <c r="F2473" s="31" t="s">
        <v>3300</v>
      </c>
      <c r="G2473" s="33">
        <v>6185.6746082653599</v>
      </c>
      <c r="H2473" s="31" t="s">
        <v>94</v>
      </c>
      <c r="I2473" s="33">
        <v>438.70032682733</v>
      </c>
      <c r="J2473" s="33">
        <v>14.1</v>
      </c>
      <c r="K2473" s="31" t="s">
        <v>94</v>
      </c>
      <c r="L2473" s="31" t="s">
        <v>95</v>
      </c>
    </row>
    <row r="2474" spans="1:12" x14ac:dyDescent="0.2">
      <c r="A2474" t="str">
        <f>VLOOKUP(B2474,StateFIPS!A$2:B$52,2)</f>
        <v>Tennessee</v>
      </c>
      <c r="B2474">
        <f t="shared" si="39"/>
        <v>47</v>
      </c>
      <c r="C2474" s="31" t="s">
        <v>957</v>
      </c>
      <c r="D2474" s="31" t="s">
        <v>3285</v>
      </c>
      <c r="E2474" s="31" t="s">
        <v>3299</v>
      </c>
      <c r="F2474" s="31" t="s">
        <v>3300</v>
      </c>
      <c r="G2474" s="33">
        <v>6185.6746082653599</v>
      </c>
      <c r="H2474" s="31" t="s">
        <v>94</v>
      </c>
      <c r="I2474" s="33">
        <v>438.70032682733</v>
      </c>
      <c r="J2474" s="33">
        <v>14.1</v>
      </c>
      <c r="K2474" s="31" t="s">
        <v>94</v>
      </c>
      <c r="L2474" s="31" t="s">
        <v>95</v>
      </c>
    </row>
    <row r="2475" spans="1:12" x14ac:dyDescent="0.2">
      <c r="A2475" t="str">
        <f>VLOOKUP(B2475,StateFIPS!A$2:B$52,2)</f>
        <v>Tennessee</v>
      </c>
      <c r="B2475">
        <f t="shared" si="39"/>
        <v>47</v>
      </c>
      <c r="C2475" s="31" t="s">
        <v>928</v>
      </c>
      <c r="D2475" s="31" t="s">
        <v>3285</v>
      </c>
      <c r="E2475" s="31" t="s">
        <v>3299</v>
      </c>
      <c r="F2475" s="31" t="s">
        <v>3300</v>
      </c>
      <c r="G2475" s="33">
        <v>6185.6746082653599</v>
      </c>
      <c r="H2475" s="31" t="s">
        <v>94</v>
      </c>
      <c r="I2475" s="33">
        <v>438.70032682733</v>
      </c>
      <c r="J2475" s="33">
        <v>14.1</v>
      </c>
      <c r="K2475" s="31" t="s">
        <v>94</v>
      </c>
      <c r="L2475" s="31" t="s">
        <v>95</v>
      </c>
    </row>
    <row r="2476" spans="1:12" x14ac:dyDescent="0.2">
      <c r="A2476" t="str">
        <f>VLOOKUP(B2476,StateFIPS!A$2:B$52,2)</f>
        <v>Tennessee</v>
      </c>
      <c r="B2476">
        <f t="shared" si="39"/>
        <v>47</v>
      </c>
      <c r="C2476" s="31" t="s">
        <v>929</v>
      </c>
      <c r="D2476" s="31" t="s">
        <v>3285</v>
      </c>
      <c r="E2476" s="31" t="s">
        <v>3299</v>
      </c>
      <c r="F2476" s="31" t="s">
        <v>3300</v>
      </c>
      <c r="G2476" s="33">
        <v>6185.6746082653599</v>
      </c>
      <c r="H2476" s="31" t="s">
        <v>94</v>
      </c>
      <c r="I2476" s="33">
        <v>438.70032682733</v>
      </c>
      <c r="J2476" s="33">
        <v>14.1</v>
      </c>
      <c r="K2476" s="31" t="s">
        <v>94</v>
      </c>
      <c r="L2476" s="31" t="s">
        <v>95</v>
      </c>
    </row>
    <row r="2477" spans="1:12" x14ac:dyDescent="0.2">
      <c r="A2477" t="str">
        <f>VLOOKUP(B2477,StateFIPS!A$2:B$52,2)</f>
        <v>Tennessee</v>
      </c>
      <c r="B2477">
        <f t="shared" si="39"/>
        <v>47</v>
      </c>
      <c r="C2477" s="31" t="s">
        <v>930</v>
      </c>
      <c r="D2477" s="31" t="s">
        <v>3285</v>
      </c>
      <c r="E2477" s="31" t="s">
        <v>3299</v>
      </c>
      <c r="F2477" s="31" t="s">
        <v>3300</v>
      </c>
      <c r="G2477" s="33">
        <v>6185.6746082653599</v>
      </c>
      <c r="H2477" s="31" t="s">
        <v>94</v>
      </c>
      <c r="I2477" s="33">
        <v>438.70032682733</v>
      </c>
      <c r="J2477" s="33">
        <v>14.1</v>
      </c>
      <c r="K2477" s="31" t="s">
        <v>94</v>
      </c>
      <c r="L2477" s="31" t="s">
        <v>95</v>
      </c>
    </row>
    <row r="2478" spans="1:12" x14ac:dyDescent="0.2">
      <c r="A2478" t="str">
        <f>VLOOKUP(B2478,StateFIPS!A$2:B$52,2)</f>
        <v>Tennessee</v>
      </c>
      <c r="B2478">
        <f t="shared" si="39"/>
        <v>47</v>
      </c>
      <c r="C2478" s="31" t="s">
        <v>931</v>
      </c>
      <c r="D2478" s="31" t="s">
        <v>3285</v>
      </c>
      <c r="E2478" s="31" t="s">
        <v>3299</v>
      </c>
      <c r="F2478" s="31" t="s">
        <v>3300</v>
      </c>
      <c r="G2478" s="33">
        <v>6185.6746082653599</v>
      </c>
      <c r="H2478" s="31" t="s">
        <v>94</v>
      </c>
      <c r="I2478" s="33">
        <v>438.70032682733</v>
      </c>
      <c r="J2478" s="33">
        <v>14.1</v>
      </c>
      <c r="K2478" s="31" t="s">
        <v>94</v>
      </c>
      <c r="L2478" s="31" t="s">
        <v>95</v>
      </c>
    </row>
    <row r="2479" spans="1:12" x14ac:dyDescent="0.2">
      <c r="A2479" t="str">
        <f>VLOOKUP(B2479,StateFIPS!A$2:B$52,2)</f>
        <v>Tennessee</v>
      </c>
      <c r="B2479">
        <f t="shared" si="39"/>
        <v>47</v>
      </c>
      <c r="C2479" s="31" t="s">
        <v>932</v>
      </c>
      <c r="D2479" s="31" t="s">
        <v>3285</v>
      </c>
      <c r="E2479" s="31" t="s">
        <v>3299</v>
      </c>
      <c r="F2479" s="31" t="s">
        <v>3300</v>
      </c>
      <c r="G2479" s="33">
        <v>3449.9778704297601</v>
      </c>
      <c r="H2479" s="31" t="s">
        <v>94</v>
      </c>
      <c r="I2479" s="33">
        <v>244.679281590763</v>
      </c>
      <c r="J2479" s="33">
        <v>14.1</v>
      </c>
      <c r="K2479" s="31" t="s">
        <v>94</v>
      </c>
      <c r="L2479" s="31" t="s">
        <v>95</v>
      </c>
    </row>
    <row r="2480" spans="1:12" x14ac:dyDescent="0.2">
      <c r="A2480" t="str">
        <f>VLOOKUP(B2480,StateFIPS!A$2:B$52,2)</f>
        <v>Tennessee</v>
      </c>
      <c r="B2480">
        <f t="shared" si="39"/>
        <v>47</v>
      </c>
      <c r="C2480" s="31" t="s">
        <v>933</v>
      </c>
      <c r="D2480" s="31" t="s">
        <v>3285</v>
      </c>
      <c r="E2480" s="31" t="s">
        <v>3299</v>
      </c>
      <c r="F2480" s="31" t="s">
        <v>3300</v>
      </c>
      <c r="G2480" s="33">
        <v>6185.6746082653599</v>
      </c>
      <c r="H2480" s="31" t="s">
        <v>94</v>
      </c>
      <c r="I2480" s="33">
        <v>438.70032682733</v>
      </c>
      <c r="J2480" s="33">
        <v>14.1</v>
      </c>
      <c r="K2480" s="31" t="s">
        <v>94</v>
      </c>
      <c r="L2480" s="31" t="s">
        <v>95</v>
      </c>
    </row>
    <row r="2481" spans="1:12" x14ac:dyDescent="0.2">
      <c r="A2481" t="str">
        <f>VLOOKUP(B2481,StateFIPS!A$2:B$52,2)</f>
        <v>Tennessee</v>
      </c>
      <c r="B2481">
        <f t="shared" si="39"/>
        <v>47</v>
      </c>
      <c r="C2481" s="31" t="s">
        <v>2567</v>
      </c>
      <c r="D2481" s="31" t="s">
        <v>3285</v>
      </c>
      <c r="E2481" s="31" t="s">
        <v>3299</v>
      </c>
      <c r="F2481" s="31" t="s">
        <v>3300</v>
      </c>
      <c r="G2481" s="33">
        <v>6185.6746082653599</v>
      </c>
      <c r="H2481" s="31" t="s">
        <v>94</v>
      </c>
      <c r="I2481" s="33">
        <v>438.70032682733</v>
      </c>
      <c r="J2481" s="33">
        <v>14.1</v>
      </c>
      <c r="K2481" s="31" t="s">
        <v>94</v>
      </c>
      <c r="L2481" s="31" t="s">
        <v>95</v>
      </c>
    </row>
    <row r="2482" spans="1:12" x14ac:dyDescent="0.2">
      <c r="A2482" t="str">
        <f>VLOOKUP(B2482,StateFIPS!A$2:B$52,2)</f>
        <v>Tennessee</v>
      </c>
      <c r="B2482">
        <f t="shared" si="39"/>
        <v>47</v>
      </c>
      <c r="C2482" s="31" t="s">
        <v>934</v>
      </c>
      <c r="D2482" s="31" t="s">
        <v>3285</v>
      </c>
      <c r="E2482" s="31" t="s">
        <v>3299</v>
      </c>
      <c r="F2482" s="31" t="s">
        <v>3300</v>
      </c>
      <c r="G2482" s="33">
        <v>6185.6746082653599</v>
      </c>
      <c r="H2482" s="31" t="s">
        <v>94</v>
      </c>
      <c r="I2482" s="33">
        <v>438.70032682733</v>
      </c>
      <c r="J2482" s="33">
        <v>14.1</v>
      </c>
      <c r="K2482" s="31" t="s">
        <v>94</v>
      </c>
      <c r="L2482" s="31" t="s">
        <v>95</v>
      </c>
    </row>
    <row r="2483" spans="1:12" x14ac:dyDescent="0.2">
      <c r="A2483" t="str">
        <f>VLOOKUP(B2483,StateFIPS!A$2:B$52,2)</f>
        <v>Tennessee</v>
      </c>
      <c r="B2483">
        <f t="shared" si="39"/>
        <v>47</v>
      </c>
      <c r="C2483" s="31" t="s">
        <v>935</v>
      </c>
      <c r="D2483" s="31" t="s">
        <v>3285</v>
      </c>
      <c r="E2483" s="31" t="s">
        <v>3299</v>
      </c>
      <c r="F2483" s="31" t="s">
        <v>3300</v>
      </c>
      <c r="G2483" s="33">
        <v>4049.97402180885</v>
      </c>
      <c r="H2483" s="31" t="s">
        <v>94</v>
      </c>
      <c r="I2483" s="33">
        <v>287.23220012828699</v>
      </c>
      <c r="J2483" s="33">
        <v>14.1</v>
      </c>
      <c r="K2483" s="31" t="s">
        <v>94</v>
      </c>
      <c r="L2483" s="31" t="s">
        <v>95</v>
      </c>
    </row>
    <row r="2484" spans="1:12" x14ac:dyDescent="0.2">
      <c r="A2484" t="str">
        <f>VLOOKUP(B2484,StateFIPS!A$2:B$52,2)</f>
        <v>Tennessee</v>
      </c>
      <c r="B2484">
        <f t="shared" si="39"/>
        <v>47</v>
      </c>
      <c r="C2484" s="31" t="s">
        <v>3015</v>
      </c>
      <c r="D2484" s="31" t="s">
        <v>3285</v>
      </c>
      <c r="E2484" s="31" t="s">
        <v>3299</v>
      </c>
      <c r="F2484" s="31" t="s">
        <v>3300</v>
      </c>
      <c r="G2484" s="33">
        <v>6185.6746082653599</v>
      </c>
      <c r="H2484" s="31" t="s">
        <v>94</v>
      </c>
      <c r="I2484" s="33">
        <v>438.70032682733</v>
      </c>
      <c r="J2484" s="33">
        <v>14.1</v>
      </c>
      <c r="K2484" s="31" t="s">
        <v>94</v>
      </c>
      <c r="L2484" s="31" t="s">
        <v>95</v>
      </c>
    </row>
    <row r="2485" spans="1:12" x14ac:dyDescent="0.2">
      <c r="A2485" t="str">
        <f>VLOOKUP(B2485,StateFIPS!A$2:B$52,2)</f>
        <v>Tennessee</v>
      </c>
      <c r="B2485">
        <f t="shared" si="39"/>
        <v>47</v>
      </c>
      <c r="C2485" s="31" t="s">
        <v>947</v>
      </c>
      <c r="D2485" s="31" t="s">
        <v>3285</v>
      </c>
      <c r="E2485" s="31" t="s">
        <v>3299</v>
      </c>
      <c r="F2485" s="31" t="s">
        <v>3300</v>
      </c>
      <c r="G2485" s="33">
        <v>6185.6746082653599</v>
      </c>
      <c r="H2485" s="31" t="s">
        <v>94</v>
      </c>
      <c r="I2485" s="33">
        <v>438.70032682733</v>
      </c>
      <c r="J2485" s="33">
        <v>14.1</v>
      </c>
      <c r="K2485" s="31" t="s">
        <v>94</v>
      </c>
      <c r="L2485" s="31" t="s">
        <v>95</v>
      </c>
    </row>
    <row r="2486" spans="1:12" x14ac:dyDescent="0.2">
      <c r="A2486" t="str">
        <f>VLOOKUP(B2486,StateFIPS!A$2:B$52,2)</f>
        <v>Tennessee</v>
      </c>
      <c r="B2486">
        <f t="shared" si="39"/>
        <v>47</v>
      </c>
      <c r="C2486" s="31" t="s">
        <v>3022</v>
      </c>
      <c r="D2486" s="31" t="s">
        <v>3285</v>
      </c>
      <c r="E2486" s="31" t="s">
        <v>3299</v>
      </c>
      <c r="F2486" s="31" t="s">
        <v>3300</v>
      </c>
      <c r="G2486" s="33">
        <v>6185.6746082653599</v>
      </c>
      <c r="H2486" s="31" t="s">
        <v>94</v>
      </c>
      <c r="I2486" s="33">
        <v>438.70032682733</v>
      </c>
      <c r="J2486" s="33">
        <v>14.1</v>
      </c>
      <c r="K2486" s="31" t="s">
        <v>94</v>
      </c>
      <c r="L2486" s="31" t="s">
        <v>95</v>
      </c>
    </row>
    <row r="2487" spans="1:12" x14ac:dyDescent="0.2">
      <c r="A2487" t="str">
        <f>VLOOKUP(B2487,StateFIPS!A$2:B$52,2)</f>
        <v>Tennessee</v>
      </c>
      <c r="B2487">
        <f t="shared" si="39"/>
        <v>47</v>
      </c>
      <c r="C2487" s="31" t="s">
        <v>2580</v>
      </c>
      <c r="D2487" s="31" t="s">
        <v>3285</v>
      </c>
      <c r="E2487" s="31" t="s">
        <v>3299</v>
      </c>
      <c r="F2487" s="31" t="s">
        <v>3300</v>
      </c>
      <c r="G2487" s="33">
        <v>6185.6746082653599</v>
      </c>
      <c r="H2487" s="31" t="s">
        <v>94</v>
      </c>
      <c r="I2487" s="33">
        <v>438.70032682733</v>
      </c>
      <c r="J2487" s="33">
        <v>14.1</v>
      </c>
      <c r="K2487" s="31" t="s">
        <v>94</v>
      </c>
      <c r="L2487" s="31" t="s">
        <v>95</v>
      </c>
    </row>
    <row r="2488" spans="1:12" x14ac:dyDescent="0.2">
      <c r="A2488" t="str">
        <f>VLOOKUP(B2488,StateFIPS!A$2:B$52,2)</f>
        <v>Tennessee</v>
      </c>
      <c r="B2488">
        <f t="shared" si="39"/>
        <v>47</v>
      </c>
      <c r="C2488" s="31" t="s">
        <v>2570</v>
      </c>
      <c r="D2488" s="31" t="s">
        <v>3285</v>
      </c>
      <c r="E2488" s="31" t="s">
        <v>3299</v>
      </c>
      <c r="F2488" s="31" t="s">
        <v>3300</v>
      </c>
      <c r="G2488" s="33">
        <v>8849.9432328415496</v>
      </c>
      <c r="H2488" s="31" t="s">
        <v>94</v>
      </c>
      <c r="I2488" s="33">
        <v>627.65554842847905</v>
      </c>
      <c r="J2488" s="33">
        <v>14.1</v>
      </c>
      <c r="K2488" s="31" t="s">
        <v>94</v>
      </c>
      <c r="L2488" s="31" t="s">
        <v>95</v>
      </c>
    </row>
    <row r="2489" spans="1:12" x14ac:dyDescent="0.2">
      <c r="A2489" t="str">
        <f>VLOOKUP(B2489,StateFIPS!A$2:B$52,2)</f>
        <v>Tennessee</v>
      </c>
      <c r="B2489">
        <f t="shared" si="39"/>
        <v>47</v>
      </c>
      <c r="C2489" s="31" t="s">
        <v>926</v>
      </c>
      <c r="D2489" s="31" t="s">
        <v>3285</v>
      </c>
      <c r="E2489" s="31" t="s">
        <v>3299</v>
      </c>
      <c r="F2489" s="31" t="s">
        <v>3300</v>
      </c>
      <c r="G2489" s="33">
        <v>6185.6746082653599</v>
      </c>
      <c r="H2489" s="31" t="s">
        <v>94</v>
      </c>
      <c r="I2489" s="33">
        <v>438.70032682733</v>
      </c>
      <c r="J2489" s="33">
        <v>14.1</v>
      </c>
      <c r="K2489" s="31" t="s">
        <v>94</v>
      </c>
      <c r="L2489" s="31" t="s">
        <v>95</v>
      </c>
    </row>
    <row r="2490" spans="1:12" x14ac:dyDescent="0.2">
      <c r="A2490" t="str">
        <f>VLOOKUP(B2490,StateFIPS!A$2:B$52,2)</f>
        <v>Tennessee</v>
      </c>
      <c r="B2490">
        <f t="shared" si="39"/>
        <v>47</v>
      </c>
      <c r="C2490" s="31" t="s">
        <v>2598</v>
      </c>
      <c r="D2490" s="31" t="s">
        <v>3285</v>
      </c>
      <c r="E2490" s="31" t="s">
        <v>3299</v>
      </c>
      <c r="F2490" s="31" t="s">
        <v>3300</v>
      </c>
      <c r="G2490" s="33">
        <v>6185.6746082653599</v>
      </c>
      <c r="H2490" s="31" t="s">
        <v>94</v>
      </c>
      <c r="I2490" s="33">
        <v>438.70032682733</v>
      </c>
      <c r="J2490" s="33">
        <v>14.1</v>
      </c>
      <c r="K2490" s="31" t="s">
        <v>94</v>
      </c>
      <c r="L2490" s="31" t="s">
        <v>95</v>
      </c>
    </row>
    <row r="2491" spans="1:12" x14ac:dyDescent="0.2">
      <c r="A2491" t="str">
        <f>VLOOKUP(B2491,StateFIPS!A$2:B$52,2)</f>
        <v>Tennessee</v>
      </c>
      <c r="B2491">
        <f t="shared" si="39"/>
        <v>47</v>
      </c>
      <c r="C2491" s="31" t="s">
        <v>2602</v>
      </c>
      <c r="D2491" s="31" t="s">
        <v>3285</v>
      </c>
      <c r="E2491" s="31" t="s">
        <v>3299</v>
      </c>
      <c r="F2491" s="31" t="s">
        <v>3300</v>
      </c>
      <c r="G2491" s="33">
        <v>2249.9855676715802</v>
      </c>
      <c r="H2491" s="31" t="s">
        <v>94</v>
      </c>
      <c r="I2491" s="33">
        <v>159.57344451571501</v>
      </c>
      <c r="J2491" s="33">
        <v>14.1</v>
      </c>
      <c r="K2491" s="31" t="s">
        <v>94</v>
      </c>
      <c r="L2491" s="31" t="s">
        <v>95</v>
      </c>
    </row>
    <row r="2492" spans="1:12" x14ac:dyDescent="0.2">
      <c r="A2492" t="str">
        <f>VLOOKUP(B2492,StateFIPS!A$2:B$52,2)</f>
        <v>Tennessee</v>
      </c>
      <c r="B2492">
        <f t="shared" si="39"/>
        <v>47</v>
      </c>
      <c r="C2492" s="31" t="s">
        <v>2592</v>
      </c>
      <c r="D2492" s="31" t="s">
        <v>3285</v>
      </c>
      <c r="E2492" s="31" t="s">
        <v>3299</v>
      </c>
      <c r="F2492" s="31" t="s">
        <v>3300</v>
      </c>
      <c r="G2492" s="33">
        <v>6185.6746082653599</v>
      </c>
      <c r="H2492" s="31" t="s">
        <v>94</v>
      </c>
      <c r="I2492" s="33">
        <v>438.70032682733</v>
      </c>
      <c r="J2492" s="33">
        <v>14.1</v>
      </c>
      <c r="K2492" s="31" t="s">
        <v>94</v>
      </c>
      <c r="L2492" s="31" t="s">
        <v>95</v>
      </c>
    </row>
    <row r="2493" spans="1:12" x14ac:dyDescent="0.2">
      <c r="A2493" t="str">
        <f>VLOOKUP(B2493,StateFIPS!A$2:B$52,2)</f>
        <v>Tennessee</v>
      </c>
      <c r="B2493">
        <f t="shared" si="39"/>
        <v>47</v>
      </c>
      <c r="C2493" s="31" t="s">
        <v>2534</v>
      </c>
      <c r="D2493" s="31" t="s">
        <v>3285</v>
      </c>
      <c r="E2493" s="31" t="s">
        <v>3299</v>
      </c>
      <c r="F2493" s="31" t="s">
        <v>3300</v>
      </c>
      <c r="G2493" s="33">
        <v>6185.6746082653599</v>
      </c>
      <c r="H2493" s="31" t="s">
        <v>94</v>
      </c>
      <c r="I2493" s="33">
        <v>438.70032682733</v>
      </c>
      <c r="J2493" s="33">
        <v>14.1</v>
      </c>
      <c r="K2493" s="31" t="s">
        <v>94</v>
      </c>
      <c r="L2493" s="31" t="s">
        <v>95</v>
      </c>
    </row>
    <row r="2494" spans="1:12" x14ac:dyDescent="0.2">
      <c r="A2494" t="str">
        <f>VLOOKUP(B2494,StateFIPS!A$2:B$52,2)</f>
        <v>Texas</v>
      </c>
      <c r="B2494">
        <f t="shared" si="39"/>
        <v>48</v>
      </c>
      <c r="C2494" s="31" t="s">
        <v>938</v>
      </c>
      <c r="D2494" s="31" t="s">
        <v>3285</v>
      </c>
      <c r="E2494" s="31" t="s">
        <v>3299</v>
      </c>
      <c r="F2494" s="31" t="s">
        <v>3300</v>
      </c>
      <c r="G2494" s="33">
        <v>8922.6437504874502</v>
      </c>
      <c r="H2494" s="31" t="s">
        <v>94</v>
      </c>
      <c r="I2494" s="33">
        <v>632.81161350974799</v>
      </c>
      <c r="J2494" s="33">
        <v>14.1</v>
      </c>
      <c r="K2494" s="31" t="s">
        <v>94</v>
      </c>
      <c r="L2494" s="31" t="s">
        <v>95</v>
      </c>
    </row>
    <row r="2495" spans="1:12" x14ac:dyDescent="0.2">
      <c r="A2495" t="str">
        <f>VLOOKUP(B2495,StateFIPS!A$2:B$52,2)</f>
        <v>Texas</v>
      </c>
      <c r="B2495">
        <f t="shared" si="39"/>
        <v>48</v>
      </c>
      <c r="C2495" s="31" t="s">
        <v>3205</v>
      </c>
      <c r="D2495" s="31" t="s">
        <v>3285</v>
      </c>
      <c r="E2495" s="31" t="s">
        <v>3299</v>
      </c>
      <c r="F2495" s="31" t="s">
        <v>3300</v>
      </c>
      <c r="G2495" s="33">
        <v>8922.6437504874502</v>
      </c>
      <c r="H2495" s="31" t="s">
        <v>94</v>
      </c>
      <c r="I2495" s="33">
        <v>632.81161350974799</v>
      </c>
      <c r="J2495" s="33">
        <v>14.1</v>
      </c>
      <c r="K2495" s="31" t="s">
        <v>94</v>
      </c>
      <c r="L2495" s="31" t="s">
        <v>95</v>
      </c>
    </row>
    <row r="2496" spans="1:12" x14ac:dyDescent="0.2">
      <c r="A2496" t="str">
        <f>VLOOKUP(B2496,StateFIPS!A$2:B$52,2)</f>
        <v>Texas</v>
      </c>
      <c r="B2496">
        <f t="shared" si="39"/>
        <v>48</v>
      </c>
      <c r="C2496" s="31" t="s">
        <v>939</v>
      </c>
      <c r="D2496" s="31" t="s">
        <v>3285</v>
      </c>
      <c r="E2496" s="31" t="s">
        <v>3299</v>
      </c>
      <c r="F2496" s="31" t="s">
        <v>3300</v>
      </c>
      <c r="G2496" s="33">
        <v>8922.6437504874502</v>
      </c>
      <c r="H2496" s="31" t="s">
        <v>94</v>
      </c>
      <c r="I2496" s="33">
        <v>632.81161350974799</v>
      </c>
      <c r="J2496" s="33">
        <v>14.1</v>
      </c>
      <c r="K2496" s="31" t="s">
        <v>94</v>
      </c>
      <c r="L2496" s="31" t="s">
        <v>95</v>
      </c>
    </row>
    <row r="2497" spans="1:12" x14ac:dyDescent="0.2">
      <c r="A2497" t="str">
        <f>VLOOKUP(B2497,StateFIPS!A$2:B$52,2)</f>
        <v>Texas</v>
      </c>
      <c r="B2497">
        <f t="shared" si="39"/>
        <v>48</v>
      </c>
      <c r="C2497" s="31" t="s">
        <v>3247</v>
      </c>
      <c r="D2497" s="31" t="s">
        <v>3285</v>
      </c>
      <c r="E2497" s="31" t="s">
        <v>3299</v>
      </c>
      <c r="F2497" s="31" t="s">
        <v>3300</v>
      </c>
      <c r="G2497" s="33">
        <v>8922.6437504874502</v>
      </c>
      <c r="H2497" s="31" t="s">
        <v>94</v>
      </c>
      <c r="I2497" s="33">
        <v>632.81161350974799</v>
      </c>
      <c r="J2497" s="33">
        <v>14.1</v>
      </c>
      <c r="K2497" s="31" t="s">
        <v>94</v>
      </c>
      <c r="L2497" s="31" t="s">
        <v>95</v>
      </c>
    </row>
    <row r="2498" spans="1:12" x14ac:dyDescent="0.2">
      <c r="A2498" t="str">
        <f>VLOOKUP(B2498,StateFIPS!A$2:B$52,2)</f>
        <v>Texas</v>
      </c>
      <c r="B2498">
        <f t="shared" si="39"/>
        <v>48</v>
      </c>
      <c r="C2498" s="31" t="s">
        <v>2523</v>
      </c>
      <c r="D2498" s="31" t="s">
        <v>3285</v>
      </c>
      <c r="E2498" s="31" t="s">
        <v>3299</v>
      </c>
      <c r="F2498" s="31" t="s">
        <v>3300</v>
      </c>
      <c r="G2498" s="33">
        <v>8922.6437504874502</v>
      </c>
      <c r="H2498" s="31" t="s">
        <v>94</v>
      </c>
      <c r="I2498" s="33">
        <v>632.81161350974799</v>
      </c>
      <c r="J2498" s="33">
        <v>14.1</v>
      </c>
      <c r="K2498" s="31" t="s">
        <v>94</v>
      </c>
      <c r="L2498" s="31" t="s">
        <v>95</v>
      </c>
    </row>
    <row r="2499" spans="1:12" x14ac:dyDescent="0.2">
      <c r="A2499" t="str">
        <f>VLOOKUP(B2499,StateFIPS!A$2:B$52,2)</f>
        <v>Texas</v>
      </c>
      <c r="B2499">
        <f t="shared" ref="B2499:B2562" si="40">VALUE(LEFT(C2499,2))</f>
        <v>48</v>
      </c>
      <c r="C2499" s="31" t="s">
        <v>2721</v>
      </c>
      <c r="D2499" s="31" t="s">
        <v>3285</v>
      </c>
      <c r="E2499" s="31" t="s">
        <v>3299</v>
      </c>
      <c r="F2499" s="31" t="s">
        <v>3300</v>
      </c>
      <c r="G2499" s="33">
        <v>8922.6437504874502</v>
      </c>
      <c r="H2499" s="31" t="s">
        <v>94</v>
      </c>
      <c r="I2499" s="33">
        <v>632.81161350974799</v>
      </c>
      <c r="J2499" s="33">
        <v>14.1</v>
      </c>
      <c r="K2499" s="31" t="s">
        <v>94</v>
      </c>
      <c r="L2499" s="31" t="s">
        <v>95</v>
      </c>
    </row>
    <row r="2500" spans="1:12" x14ac:dyDescent="0.2">
      <c r="A2500" t="str">
        <f>VLOOKUP(B2500,StateFIPS!A$2:B$52,2)</f>
        <v>Texas</v>
      </c>
      <c r="B2500">
        <f t="shared" si="40"/>
        <v>48</v>
      </c>
      <c r="C2500" s="31" t="s">
        <v>2558</v>
      </c>
      <c r="D2500" s="31" t="s">
        <v>3285</v>
      </c>
      <c r="E2500" s="31" t="s">
        <v>3299</v>
      </c>
      <c r="F2500" s="31" t="s">
        <v>3300</v>
      </c>
      <c r="G2500" s="33">
        <v>8922.6437504874502</v>
      </c>
      <c r="H2500" s="31" t="s">
        <v>94</v>
      </c>
      <c r="I2500" s="33">
        <v>632.81161350974799</v>
      </c>
      <c r="J2500" s="33">
        <v>14.1</v>
      </c>
      <c r="K2500" s="31" t="s">
        <v>94</v>
      </c>
      <c r="L2500" s="31" t="s">
        <v>95</v>
      </c>
    </row>
    <row r="2501" spans="1:12" x14ac:dyDescent="0.2">
      <c r="A2501" t="str">
        <f>VLOOKUP(B2501,StateFIPS!A$2:B$52,2)</f>
        <v>Texas</v>
      </c>
      <c r="B2501">
        <f t="shared" si="40"/>
        <v>48</v>
      </c>
      <c r="C2501" s="31" t="s">
        <v>940</v>
      </c>
      <c r="D2501" s="31" t="s">
        <v>3285</v>
      </c>
      <c r="E2501" s="31" t="s">
        <v>3299</v>
      </c>
      <c r="F2501" s="31" t="s">
        <v>3300</v>
      </c>
      <c r="G2501" s="33">
        <v>1570.7688736084899</v>
      </c>
      <c r="H2501" s="31" t="s">
        <v>94</v>
      </c>
      <c r="I2501" s="33">
        <v>111.402047773652</v>
      </c>
      <c r="J2501" s="33">
        <v>14.1</v>
      </c>
      <c r="K2501" s="31" t="s">
        <v>94</v>
      </c>
      <c r="L2501" s="31" t="s">
        <v>95</v>
      </c>
    </row>
    <row r="2502" spans="1:12" x14ac:dyDescent="0.2">
      <c r="A2502" t="str">
        <f>VLOOKUP(B2502,StateFIPS!A$2:B$52,2)</f>
        <v>Texas</v>
      </c>
      <c r="B2502">
        <f t="shared" si="40"/>
        <v>48</v>
      </c>
      <c r="C2502" s="31" t="s">
        <v>3021</v>
      </c>
      <c r="D2502" s="31" t="s">
        <v>3285</v>
      </c>
      <c r="E2502" s="31" t="s">
        <v>3299</v>
      </c>
      <c r="F2502" s="31" t="s">
        <v>3300</v>
      </c>
      <c r="G2502" s="33">
        <v>8922.6437504874502</v>
      </c>
      <c r="H2502" s="31" t="s">
        <v>94</v>
      </c>
      <c r="I2502" s="33">
        <v>632.81161350974799</v>
      </c>
      <c r="J2502" s="33">
        <v>14.1</v>
      </c>
      <c r="K2502" s="31" t="s">
        <v>94</v>
      </c>
      <c r="L2502" s="31" t="s">
        <v>95</v>
      </c>
    </row>
    <row r="2503" spans="1:12" x14ac:dyDescent="0.2">
      <c r="A2503" t="str">
        <f>VLOOKUP(B2503,StateFIPS!A$2:B$52,2)</f>
        <v>Texas</v>
      </c>
      <c r="B2503">
        <f t="shared" si="40"/>
        <v>48</v>
      </c>
      <c r="C2503" s="31" t="s">
        <v>941</v>
      </c>
      <c r="D2503" s="31" t="s">
        <v>3285</v>
      </c>
      <c r="E2503" s="31" t="s">
        <v>3299</v>
      </c>
      <c r="F2503" s="31" t="s">
        <v>3300</v>
      </c>
      <c r="G2503" s="33">
        <v>78198.110424475803</v>
      </c>
      <c r="H2503" s="31" t="s">
        <v>94</v>
      </c>
      <c r="I2503" s="33">
        <v>5545.9652783316196</v>
      </c>
      <c r="J2503" s="33">
        <v>14.1</v>
      </c>
      <c r="K2503" s="31" t="s">
        <v>94</v>
      </c>
      <c r="L2503" s="31" t="s">
        <v>95</v>
      </c>
    </row>
    <row r="2504" spans="1:12" x14ac:dyDescent="0.2">
      <c r="A2504" t="str">
        <f>VLOOKUP(B2504,StateFIPS!A$2:B$52,2)</f>
        <v>Texas</v>
      </c>
      <c r="B2504">
        <f t="shared" si="40"/>
        <v>48</v>
      </c>
      <c r="C2504" s="31" t="s">
        <v>942</v>
      </c>
      <c r="D2504" s="31" t="s">
        <v>3285</v>
      </c>
      <c r="E2504" s="31" t="s">
        <v>3299</v>
      </c>
      <c r="F2504" s="31" t="s">
        <v>3300</v>
      </c>
      <c r="G2504" s="33">
        <v>4659.9476583718397</v>
      </c>
      <c r="H2504" s="31" t="s">
        <v>94</v>
      </c>
      <c r="I2504" s="33">
        <v>330.49274172849999</v>
      </c>
      <c r="J2504" s="33">
        <v>14.1</v>
      </c>
      <c r="K2504" s="31" t="s">
        <v>94</v>
      </c>
      <c r="L2504" s="31" t="s">
        <v>95</v>
      </c>
    </row>
    <row r="2505" spans="1:12" x14ac:dyDescent="0.2">
      <c r="A2505" t="str">
        <f>VLOOKUP(B2505,StateFIPS!A$2:B$52,2)</f>
        <v>Texas</v>
      </c>
      <c r="B2505">
        <f t="shared" si="40"/>
        <v>48</v>
      </c>
      <c r="C2505" s="31" t="s">
        <v>943</v>
      </c>
      <c r="D2505" s="31" t="s">
        <v>3285</v>
      </c>
      <c r="E2505" s="31" t="s">
        <v>3299</v>
      </c>
      <c r="F2505" s="31" t="s">
        <v>3300</v>
      </c>
      <c r="G2505" s="33">
        <v>8922.6437504874502</v>
      </c>
      <c r="H2505" s="31" t="s">
        <v>94</v>
      </c>
      <c r="I2505" s="33">
        <v>632.81161350974799</v>
      </c>
      <c r="J2505" s="33">
        <v>14.1</v>
      </c>
      <c r="K2505" s="31" t="s">
        <v>94</v>
      </c>
      <c r="L2505" s="31" t="s">
        <v>95</v>
      </c>
    </row>
    <row r="2506" spans="1:12" x14ac:dyDescent="0.2">
      <c r="A2506" t="str">
        <f>VLOOKUP(B2506,StateFIPS!A$2:B$52,2)</f>
        <v>Texas</v>
      </c>
      <c r="B2506">
        <f t="shared" si="40"/>
        <v>48</v>
      </c>
      <c r="C2506" s="31" t="s">
        <v>944</v>
      </c>
      <c r="D2506" s="31" t="s">
        <v>3285</v>
      </c>
      <c r="E2506" s="31" t="s">
        <v>3299</v>
      </c>
      <c r="F2506" s="31" t="s">
        <v>3300</v>
      </c>
      <c r="G2506" s="33">
        <v>8922.6437504874502</v>
      </c>
      <c r="H2506" s="31" t="s">
        <v>94</v>
      </c>
      <c r="I2506" s="33">
        <v>632.81161350974799</v>
      </c>
      <c r="J2506" s="33">
        <v>14.1</v>
      </c>
      <c r="K2506" s="31" t="s">
        <v>94</v>
      </c>
      <c r="L2506" s="31" t="s">
        <v>95</v>
      </c>
    </row>
    <row r="2507" spans="1:12" x14ac:dyDescent="0.2">
      <c r="A2507" t="str">
        <f>VLOOKUP(B2507,StateFIPS!A$2:B$52,2)</f>
        <v>Texas</v>
      </c>
      <c r="B2507">
        <f t="shared" si="40"/>
        <v>48</v>
      </c>
      <c r="C2507" s="31" t="s">
        <v>945</v>
      </c>
      <c r="D2507" s="31" t="s">
        <v>3285</v>
      </c>
      <c r="E2507" s="31" t="s">
        <v>3299</v>
      </c>
      <c r="F2507" s="31" t="s">
        <v>3300</v>
      </c>
      <c r="G2507" s="33">
        <v>19791.6878074669</v>
      </c>
      <c r="H2507" s="31" t="s">
        <v>94</v>
      </c>
      <c r="I2507" s="33">
        <v>1403.6658019480101</v>
      </c>
      <c r="J2507" s="33">
        <v>14.1</v>
      </c>
      <c r="K2507" s="31" t="s">
        <v>94</v>
      </c>
      <c r="L2507" s="31" t="s">
        <v>95</v>
      </c>
    </row>
    <row r="2508" spans="1:12" x14ac:dyDescent="0.2">
      <c r="A2508" t="str">
        <f>VLOOKUP(B2508,StateFIPS!A$2:B$52,2)</f>
        <v>Texas</v>
      </c>
      <c r="B2508">
        <f t="shared" si="40"/>
        <v>48</v>
      </c>
      <c r="C2508" s="31" t="s">
        <v>2544</v>
      </c>
      <c r="D2508" s="31" t="s">
        <v>3285</v>
      </c>
      <c r="E2508" s="31" t="s">
        <v>3299</v>
      </c>
      <c r="F2508" s="31" t="s">
        <v>3300</v>
      </c>
      <c r="G2508" s="33">
        <v>8922.6437504874502</v>
      </c>
      <c r="H2508" s="31" t="s">
        <v>94</v>
      </c>
      <c r="I2508" s="33">
        <v>632.81161350974799</v>
      </c>
      <c r="J2508" s="33">
        <v>14.1</v>
      </c>
      <c r="K2508" s="31" t="s">
        <v>94</v>
      </c>
      <c r="L2508" s="31" t="s">
        <v>95</v>
      </c>
    </row>
    <row r="2509" spans="1:12" x14ac:dyDescent="0.2">
      <c r="A2509" t="str">
        <f>VLOOKUP(B2509,StateFIPS!A$2:B$52,2)</f>
        <v>Texas</v>
      </c>
      <c r="B2509">
        <f t="shared" si="40"/>
        <v>48</v>
      </c>
      <c r="C2509" s="31" t="s">
        <v>946</v>
      </c>
      <c r="D2509" s="31" t="s">
        <v>3285</v>
      </c>
      <c r="E2509" s="31" t="s">
        <v>3299</v>
      </c>
      <c r="F2509" s="31" t="s">
        <v>3300</v>
      </c>
      <c r="G2509" s="33">
        <v>126918.124987566</v>
      </c>
      <c r="H2509" s="31" t="s">
        <v>94</v>
      </c>
      <c r="I2509" s="33">
        <v>9001.2854601110394</v>
      </c>
      <c r="J2509" s="33">
        <v>14.1</v>
      </c>
      <c r="K2509" s="31" t="s">
        <v>94</v>
      </c>
      <c r="L2509" s="31" t="s">
        <v>95</v>
      </c>
    </row>
    <row r="2510" spans="1:12" x14ac:dyDescent="0.2">
      <c r="A2510" t="str">
        <f>VLOOKUP(B2510,StateFIPS!A$2:B$52,2)</f>
        <v>Texas</v>
      </c>
      <c r="B2510">
        <f t="shared" si="40"/>
        <v>48</v>
      </c>
      <c r="C2510" s="31" t="s">
        <v>3016</v>
      </c>
      <c r="D2510" s="31" t="s">
        <v>3285</v>
      </c>
      <c r="E2510" s="31" t="s">
        <v>3299</v>
      </c>
      <c r="F2510" s="31" t="s">
        <v>3300</v>
      </c>
      <c r="G2510" s="33">
        <v>8922.6437504874502</v>
      </c>
      <c r="H2510" s="31" t="s">
        <v>94</v>
      </c>
      <c r="I2510" s="33">
        <v>632.81161350974799</v>
      </c>
      <c r="J2510" s="33">
        <v>14.1</v>
      </c>
      <c r="K2510" s="31" t="s">
        <v>94</v>
      </c>
      <c r="L2510" s="31" t="s">
        <v>95</v>
      </c>
    </row>
    <row r="2511" spans="1:12" x14ac:dyDescent="0.2">
      <c r="A2511" t="str">
        <f>VLOOKUP(B2511,StateFIPS!A$2:B$52,2)</f>
        <v>Texas</v>
      </c>
      <c r="B2511">
        <f t="shared" si="40"/>
        <v>48</v>
      </c>
      <c r="C2511" s="31" t="s">
        <v>2653</v>
      </c>
      <c r="D2511" s="31" t="s">
        <v>3285</v>
      </c>
      <c r="E2511" s="31" t="s">
        <v>3299</v>
      </c>
      <c r="F2511" s="31" t="s">
        <v>3300</v>
      </c>
      <c r="G2511" s="33">
        <v>33562.094932767999</v>
      </c>
      <c r="H2511" s="31" t="s">
        <v>94</v>
      </c>
      <c r="I2511" s="33">
        <v>2380.2904207636898</v>
      </c>
      <c r="J2511" s="33">
        <v>14.1</v>
      </c>
      <c r="K2511" s="31" t="s">
        <v>94</v>
      </c>
      <c r="L2511" s="31" t="s">
        <v>95</v>
      </c>
    </row>
    <row r="2512" spans="1:12" x14ac:dyDescent="0.2">
      <c r="A2512" t="str">
        <f>VLOOKUP(B2512,StateFIPS!A$2:B$52,2)</f>
        <v>Texas</v>
      </c>
      <c r="B2512">
        <f t="shared" si="40"/>
        <v>48</v>
      </c>
      <c r="C2512" s="31" t="s">
        <v>2635</v>
      </c>
      <c r="D2512" s="31" t="s">
        <v>3285</v>
      </c>
      <c r="E2512" s="31" t="s">
        <v>3299</v>
      </c>
      <c r="F2512" s="31" t="s">
        <v>3300</v>
      </c>
      <c r="G2512" s="33">
        <v>8922.6437504874502</v>
      </c>
      <c r="H2512" s="31" t="s">
        <v>94</v>
      </c>
      <c r="I2512" s="33">
        <v>632.81161350974799</v>
      </c>
      <c r="J2512" s="33">
        <v>14.1</v>
      </c>
      <c r="K2512" s="31" t="s">
        <v>94</v>
      </c>
      <c r="L2512" s="31" t="s">
        <v>95</v>
      </c>
    </row>
    <row r="2513" spans="1:12" x14ac:dyDescent="0.2">
      <c r="A2513" t="str">
        <f>VLOOKUP(B2513,StateFIPS!A$2:B$52,2)</f>
        <v>Texas</v>
      </c>
      <c r="B2513">
        <f t="shared" si="40"/>
        <v>48</v>
      </c>
      <c r="C2513" s="31" t="s">
        <v>815</v>
      </c>
      <c r="D2513" s="31" t="s">
        <v>3285</v>
      </c>
      <c r="E2513" s="31" t="s">
        <v>3299</v>
      </c>
      <c r="F2513" s="31" t="s">
        <v>3300</v>
      </c>
      <c r="G2513" s="33">
        <v>8922.6437504874502</v>
      </c>
      <c r="H2513" s="31" t="s">
        <v>94</v>
      </c>
      <c r="I2513" s="33">
        <v>632.81161350974799</v>
      </c>
      <c r="J2513" s="33">
        <v>14.1</v>
      </c>
      <c r="K2513" s="31" t="s">
        <v>94</v>
      </c>
      <c r="L2513" s="31" t="s">
        <v>95</v>
      </c>
    </row>
    <row r="2514" spans="1:12" x14ac:dyDescent="0.2">
      <c r="A2514" t="str">
        <f>VLOOKUP(B2514,StateFIPS!A$2:B$52,2)</f>
        <v>Texas</v>
      </c>
      <c r="B2514">
        <f t="shared" si="40"/>
        <v>48</v>
      </c>
      <c r="C2514" s="31" t="s">
        <v>897</v>
      </c>
      <c r="D2514" s="31" t="s">
        <v>3285</v>
      </c>
      <c r="E2514" s="31" t="s">
        <v>3299</v>
      </c>
      <c r="F2514" s="31" t="s">
        <v>3300</v>
      </c>
      <c r="G2514" s="33">
        <v>1151.89717397956</v>
      </c>
      <c r="H2514" s="31" t="s">
        <v>94</v>
      </c>
      <c r="I2514" s="33">
        <v>81.694835034011106</v>
      </c>
      <c r="J2514" s="33">
        <v>14.1</v>
      </c>
      <c r="K2514" s="31" t="s">
        <v>94</v>
      </c>
      <c r="L2514" s="31" t="s">
        <v>95</v>
      </c>
    </row>
    <row r="2515" spans="1:12" x14ac:dyDescent="0.2">
      <c r="A2515" t="str">
        <f>VLOOKUP(B2515,StateFIPS!A$2:B$52,2)</f>
        <v>Texas</v>
      </c>
      <c r="B2515">
        <f t="shared" si="40"/>
        <v>48</v>
      </c>
      <c r="C2515" s="31" t="s">
        <v>2723</v>
      </c>
      <c r="D2515" s="31" t="s">
        <v>3285</v>
      </c>
      <c r="E2515" s="31" t="s">
        <v>3299</v>
      </c>
      <c r="F2515" s="31" t="s">
        <v>3300</v>
      </c>
      <c r="G2515" s="33">
        <v>8922.6437504874502</v>
      </c>
      <c r="H2515" s="31" t="s">
        <v>94</v>
      </c>
      <c r="I2515" s="33">
        <v>632.81161350974799</v>
      </c>
      <c r="J2515" s="33">
        <v>14.1</v>
      </c>
      <c r="K2515" s="31" t="s">
        <v>94</v>
      </c>
      <c r="L2515" s="31" t="s">
        <v>95</v>
      </c>
    </row>
    <row r="2516" spans="1:12" x14ac:dyDescent="0.2">
      <c r="A2516" t="str">
        <f>VLOOKUP(B2516,StateFIPS!A$2:B$52,2)</f>
        <v>Texas</v>
      </c>
      <c r="B2516">
        <f t="shared" si="40"/>
        <v>48</v>
      </c>
      <c r="C2516" s="31" t="s">
        <v>3011</v>
      </c>
      <c r="D2516" s="31" t="s">
        <v>3285</v>
      </c>
      <c r="E2516" s="31" t="s">
        <v>3299</v>
      </c>
      <c r="F2516" s="31" t="s">
        <v>3300</v>
      </c>
      <c r="G2516" s="33">
        <v>8922.6437504874502</v>
      </c>
      <c r="H2516" s="31" t="s">
        <v>94</v>
      </c>
      <c r="I2516" s="33">
        <v>632.81161350974799</v>
      </c>
      <c r="J2516" s="33">
        <v>14.1</v>
      </c>
      <c r="K2516" s="31" t="s">
        <v>94</v>
      </c>
      <c r="L2516" s="31" t="s">
        <v>95</v>
      </c>
    </row>
    <row r="2517" spans="1:12" x14ac:dyDescent="0.2">
      <c r="A2517" t="str">
        <f>VLOOKUP(B2517,StateFIPS!A$2:B$52,2)</f>
        <v>Texas</v>
      </c>
      <c r="B2517">
        <f t="shared" si="40"/>
        <v>48</v>
      </c>
      <c r="C2517" s="31" t="s">
        <v>828</v>
      </c>
      <c r="D2517" s="31" t="s">
        <v>3285</v>
      </c>
      <c r="E2517" s="31" t="s">
        <v>3299</v>
      </c>
      <c r="F2517" s="31" t="s">
        <v>3300</v>
      </c>
      <c r="G2517" s="33">
        <v>8922.6437504874502</v>
      </c>
      <c r="H2517" s="31" t="s">
        <v>94</v>
      </c>
      <c r="I2517" s="33">
        <v>632.81161350974799</v>
      </c>
      <c r="J2517" s="33">
        <v>14.1</v>
      </c>
      <c r="K2517" s="31" t="s">
        <v>94</v>
      </c>
      <c r="L2517" s="31" t="s">
        <v>95</v>
      </c>
    </row>
    <row r="2518" spans="1:12" x14ac:dyDescent="0.2">
      <c r="A2518" t="str">
        <f>VLOOKUP(B2518,StateFIPS!A$2:B$52,2)</f>
        <v>Texas</v>
      </c>
      <c r="B2518">
        <f t="shared" si="40"/>
        <v>48</v>
      </c>
      <c r="C2518" s="31" t="s">
        <v>2633</v>
      </c>
      <c r="D2518" s="31" t="s">
        <v>3285</v>
      </c>
      <c r="E2518" s="31" t="s">
        <v>3299</v>
      </c>
      <c r="F2518" s="31" t="s">
        <v>3300</v>
      </c>
      <c r="G2518" s="33">
        <v>37803.170891510897</v>
      </c>
      <c r="H2518" s="31" t="s">
        <v>94</v>
      </c>
      <c r="I2518" s="33">
        <v>2681.0759497525501</v>
      </c>
      <c r="J2518" s="33">
        <v>14.1</v>
      </c>
      <c r="K2518" s="31" t="s">
        <v>94</v>
      </c>
      <c r="L2518" s="31" t="s">
        <v>95</v>
      </c>
    </row>
    <row r="2519" spans="1:12" x14ac:dyDescent="0.2">
      <c r="A2519" t="str">
        <f>VLOOKUP(B2519,StateFIPS!A$2:B$52,2)</f>
        <v>Texas</v>
      </c>
      <c r="B2519">
        <f t="shared" si="40"/>
        <v>48</v>
      </c>
      <c r="C2519" s="31" t="s">
        <v>829</v>
      </c>
      <c r="D2519" s="31" t="s">
        <v>3285</v>
      </c>
      <c r="E2519" s="31" t="s">
        <v>3299</v>
      </c>
      <c r="F2519" s="31" t="s">
        <v>3300</v>
      </c>
      <c r="G2519" s="33">
        <v>8922.6437504874502</v>
      </c>
      <c r="H2519" s="31" t="s">
        <v>94</v>
      </c>
      <c r="I2519" s="33">
        <v>632.81161350974799</v>
      </c>
      <c r="J2519" s="33">
        <v>14.1</v>
      </c>
      <c r="K2519" s="31" t="s">
        <v>94</v>
      </c>
      <c r="L2519" s="31" t="s">
        <v>95</v>
      </c>
    </row>
    <row r="2520" spans="1:12" x14ac:dyDescent="0.2">
      <c r="A2520" t="str">
        <f>VLOOKUP(B2520,StateFIPS!A$2:B$52,2)</f>
        <v>Texas</v>
      </c>
      <c r="B2520">
        <f t="shared" si="40"/>
        <v>48</v>
      </c>
      <c r="C2520" s="31" t="s">
        <v>830</v>
      </c>
      <c r="D2520" s="31" t="s">
        <v>3285</v>
      </c>
      <c r="E2520" s="31" t="s">
        <v>3299</v>
      </c>
      <c r="F2520" s="31" t="s">
        <v>3300</v>
      </c>
      <c r="G2520" s="33">
        <v>80685.161141022603</v>
      </c>
      <c r="H2520" s="31" t="s">
        <v>94</v>
      </c>
      <c r="I2520" s="33">
        <v>5722.3518539732304</v>
      </c>
      <c r="J2520" s="33">
        <v>14.1</v>
      </c>
      <c r="K2520" s="31" t="s">
        <v>94</v>
      </c>
      <c r="L2520" s="31" t="s">
        <v>95</v>
      </c>
    </row>
    <row r="2521" spans="1:12" x14ac:dyDescent="0.2">
      <c r="A2521" t="str">
        <f>VLOOKUP(B2521,StateFIPS!A$2:B$52,2)</f>
        <v>Texas</v>
      </c>
      <c r="B2521">
        <f t="shared" si="40"/>
        <v>48</v>
      </c>
      <c r="C2521" s="31" t="s">
        <v>831</v>
      </c>
      <c r="D2521" s="31" t="s">
        <v>3285</v>
      </c>
      <c r="E2521" s="31" t="s">
        <v>3299</v>
      </c>
      <c r="F2521" s="31" t="s">
        <v>3300</v>
      </c>
      <c r="G2521" s="33">
        <v>2958.28137862932</v>
      </c>
      <c r="H2521" s="31" t="s">
        <v>94</v>
      </c>
      <c r="I2521" s="33">
        <v>209.80718997371</v>
      </c>
      <c r="J2521" s="33">
        <v>14.1</v>
      </c>
      <c r="K2521" s="31" t="s">
        <v>94</v>
      </c>
      <c r="L2521" s="31" t="s">
        <v>95</v>
      </c>
    </row>
    <row r="2522" spans="1:12" x14ac:dyDescent="0.2">
      <c r="A2522" t="str">
        <f>VLOOKUP(B2522,StateFIPS!A$2:B$52,2)</f>
        <v>Texas</v>
      </c>
      <c r="B2522">
        <f t="shared" si="40"/>
        <v>48</v>
      </c>
      <c r="C2522" s="31" t="s">
        <v>3241</v>
      </c>
      <c r="D2522" s="31" t="s">
        <v>3285</v>
      </c>
      <c r="E2522" s="31" t="s">
        <v>3299</v>
      </c>
      <c r="F2522" s="31" t="s">
        <v>3300</v>
      </c>
      <c r="G2522" s="33">
        <v>8922.6437504874502</v>
      </c>
      <c r="H2522" s="31" t="s">
        <v>94</v>
      </c>
      <c r="I2522" s="33">
        <v>632.81161350974799</v>
      </c>
      <c r="J2522" s="33">
        <v>14.1</v>
      </c>
      <c r="K2522" s="31" t="s">
        <v>94</v>
      </c>
      <c r="L2522" s="31" t="s">
        <v>95</v>
      </c>
    </row>
    <row r="2523" spans="1:12" x14ac:dyDescent="0.2">
      <c r="A2523" t="str">
        <f>VLOOKUP(B2523,StateFIPS!A$2:B$52,2)</f>
        <v>Texas</v>
      </c>
      <c r="B2523">
        <f t="shared" si="40"/>
        <v>48</v>
      </c>
      <c r="C2523" s="31" t="s">
        <v>832</v>
      </c>
      <c r="D2523" s="31" t="s">
        <v>3285</v>
      </c>
      <c r="E2523" s="31" t="s">
        <v>3299</v>
      </c>
      <c r="F2523" s="31" t="s">
        <v>3300</v>
      </c>
      <c r="G2523" s="33">
        <v>8922.6437504874502</v>
      </c>
      <c r="H2523" s="31" t="s">
        <v>94</v>
      </c>
      <c r="I2523" s="33">
        <v>632.81161350974799</v>
      </c>
      <c r="J2523" s="33">
        <v>14.1</v>
      </c>
      <c r="K2523" s="31" t="s">
        <v>94</v>
      </c>
      <c r="L2523" s="31" t="s">
        <v>95</v>
      </c>
    </row>
    <row r="2524" spans="1:12" x14ac:dyDescent="0.2">
      <c r="A2524" t="str">
        <f>VLOOKUP(B2524,StateFIPS!A$2:B$52,2)</f>
        <v>Texas</v>
      </c>
      <c r="B2524">
        <f t="shared" si="40"/>
        <v>48</v>
      </c>
      <c r="C2524" s="31" t="s">
        <v>833</v>
      </c>
      <c r="D2524" s="31" t="s">
        <v>3285</v>
      </c>
      <c r="E2524" s="31" t="s">
        <v>3299</v>
      </c>
      <c r="F2524" s="31" t="s">
        <v>3300</v>
      </c>
      <c r="G2524" s="33">
        <v>8922.6437504874502</v>
      </c>
      <c r="H2524" s="31" t="s">
        <v>94</v>
      </c>
      <c r="I2524" s="33">
        <v>632.81161350974799</v>
      </c>
      <c r="J2524" s="33">
        <v>14.1</v>
      </c>
      <c r="K2524" s="31" t="s">
        <v>94</v>
      </c>
      <c r="L2524" s="31" t="s">
        <v>95</v>
      </c>
    </row>
    <row r="2525" spans="1:12" x14ac:dyDescent="0.2">
      <c r="A2525" t="str">
        <f>VLOOKUP(B2525,StateFIPS!A$2:B$52,2)</f>
        <v>Texas</v>
      </c>
      <c r="B2525">
        <f t="shared" si="40"/>
        <v>48</v>
      </c>
      <c r="C2525" s="31" t="s">
        <v>2659</v>
      </c>
      <c r="D2525" s="31" t="s">
        <v>3285</v>
      </c>
      <c r="E2525" s="31" t="s">
        <v>3299</v>
      </c>
      <c r="F2525" s="31" t="s">
        <v>3300</v>
      </c>
      <c r="G2525" s="33">
        <v>8922.6437504874502</v>
      </c>
      <c r="H2525" s="31" t="s">
        <v>94</v>
      </c>
      <c r="I2525" s="33">
        <v>632.81161350974799</v>
      </c>
      <c r="J2525" s="33">
        <v>14.1</v>
      </c>
      <c r="K2525" s="31" t="s">
        <v>94</v>
      </c>
      <c r="L2525" s="31" t="s">
        <v>95</v>
      </c>
    </row>
    <row r="2526" spans="1:12" x14ac:dyDescent="0.2">
      <c r="A2526" t="str">
        <f>VLOOKUP(B2526,StateFIPS!A$2:B$52,2)</f>
        <v>Texas</v>
      </c>
      <c r="B2526">
        <f t="shared" si="40"/>
        <v>48</v>
      </c>
      <c r="C2526" s="31" t="s">
        <v>3013</v>
      </c>
      <c r="D2526" s="31" t="s">
        <v>3285</v>
      </c>
      <c r="E2526" s="31" t="s">
        <v>3299</v>
      </c>
      <c r="F2526" s="31" t="s">
        <v>3300</v>
      </c>
      <c r="G2526" s="33">
        <v>8922.6437504874502</v>
      </c>
      <c r="H2526" s="31" t="s">
        <v>94</v>
      </c>
      <c r="I2526" s="33">
        <v>632.81161350974799</v>
      </c>
      <c r="J2526" s="33">
        <v>14.1</v>
      </c>
      <c r="K2526" s="31" t="s">
        <v>94</v>
      </c>
      <c r="L2526" s="31" t="s">
        <v>95</v>
      </c>
    </row>
    <row r="2527" spans="1:12" x14ac:dyDescent="0.2">
      <c r="A2527" t="str">
        <f>VLOOKUP(B2527,StateFIPS!A$2:B$52,2)</f>
        <v>Texas</v>
      </c>
      <c r="B2527">
        <f t="shared" si="40"/>
        <v>48</v>
      </c>
      <c r="C2527" s="31" t="s">
        <v>845</v>
      </c>
      <c r="D2527" s="31" t="s">
        <v>3285</v>
      </c>
      <c r="E2527" s="31" t="s">
        <v>3299</v>
      </c>
      <c r="F2527" s="31" t="s">
        <v>3300</v>
      </c>
      <c r="G2527" s="33">
        <v>8922.6437504874502</v>
      </c>
      <c r="H2527" s="31" t="s">
        <v>94</v>
      </c>
      <c r="I2527" s="33">
        <v>632.81161350974799</v>
      </c>
      <c r="J2527" s="33">
        <v>14.1</v>
      </c>
      <c r="K2527" s="31" t="s">
        <v>94</v>
      </c>
      <c r="L2527" s="31" t="s">
        <v>95</v>
      </c>
    </row>
    <row r="2528" spans="1:12" x14ac:dyDescent="0.2">
      <c r="A2528" t="str">
        <f>VLOOKUP(B2528,StateFIPS!A$2:B$52,2)</f>
        <v>Texas</v>
      </c>
      <c r="B2528">
        <f t="shared" si="40"/>
        <v>48</v>
      </c>
      <c r="C2528" s="31" t="s">
        <v>2612</v>
      </c>
      <c r="D2528" s="31" t="s">
        <v>3285</v>
      </c>
      <c r="E2528" s="31" t="s">
        <v>3299</v>
      </c>
      <c r="F2528" s="31" t="s">
        <v>3300</v>
      </c>
      <c r="G2528" s="33">
        <v>8922.6437504874502</v>
      </c>
      <c r="H2528" s="31" t="s">
        <v>94</v>
      </c>
      <c r="I2528" s="33">
        <v>632.81161350974799</v>
      </c>
      <c r="J2528" s="33">
        <v>14.1</v>
      </c>
      <c r="K2528" s="31" t="s">
        <v>94</v>
      </c>
      <c r="L2528" s="31" t="s">
        <v>95</v>
      </c>
    </row>
    <row r="2529" spans="1:12" x14ac:dyDescent="0.2">
      <c r="A2529" t="str">
        <f>VLOOKUP(B2529,StateFIPS!A$2:B$52,2)</f>
        <v>Texas</v>
      </c>
      <c r="B2529">
        <f t="shared" si="40"/>
        <v>48</v>
      </c>
      <c r="C2529" s="31" t="s">
        <v>835</v>
      </c>
      <c r="D2529" s="31" t="s">
        <v>3285</v>
      </c>
      <c r="E2529" s="31" t="s">
        <v>3299</v>
      </c>
      <c r="F2529" s="31" t="s">
        <v>3300</v>
      </c>
      <c r="G2529" s="33">
        <v>8922.6437504874502</v>
      </c>
      <c r="H2529" s="31" t="s">
        <v>94</v>
      </c>
      <c r="I2529" s="33">
        <v>632.81161350974799</v>
      </c>
      <c r="J2529" s="33">
        <v>14.1</v>
      </c>
      <c r="K2529" s="31" t="s">
        <v>94</v>
      </c>
      <c r="L2529" s="31" t="s">
        <v>95</v>
      </c>
    </row>
    <row r="2530" spans="1:12" x14ac:dyDescent="0.2">
      <c r="A2530" t="str">
        <f>VLOOKUP(B2530,StateFIPS!A$2:B$52,2)</f>
        <v>Texas</v>
      </c>
      <c r="B2530">
        <f t="shared" si="40"/>
        <v>48</v>
      </c>
      <c r="C2530" s="31" t="s">
        <v>2650</v>
      </c>
      <c r="D2530" s="31" t="s">
        <v>3285</v>
      </c>
      <c r="E2530" s="31" t="s">
        <v>3299</v>
      </c>
      <c r="F2530" s="31" t="s">
        <v>3300</v>
      </c>
      <c r="G2530" s="33">
        <v>1099.5382115259399</v>
      </c>
      <c r="H2530" s="31" t="s">
        <v>94</v>
      </c>
      <c r="I2530" s="33">
        <v>77.981433441556106</v>
      </c>
      <c r="J2530" s="33">
        <v>14.1</v>
      </c>
      <c r="K2530" s="31" t="s">
        <v>94</v>
      </c>
      <c r="L2530" s="31" t="s">
        <v>95</v>
      </c>
    </row>
    <row r="2531" spans="1:12" x14ac:dyDescent="0.2">
      <c r="A2531" t="str">
        <f>VLOOKUP(B2531,StateFIPS!A$2:B$52,2)</f>
        <v>Texas</v>
      </c>
      <c r="B2531">
        <f t="shared" si="40"/>
        <v>48</v>
      </c>
      <c r="C2531" s="31" t="s">
        <v>3242</v>
      </c>
      <c r="D2531" s="31" t="s">
        <v>3285</v>
      </c>
      <c r="E2531" s="31" t="s">
        <v>3299</v>
      </c>
      <c r="F2531" s="31" t="s">
        <v>3300</v>
      </c>
      <c r="G2531" s="33">
        <v>8922.6437504874502</v>
      </c>
      <c r="H2531" s="31" t="s">
        <v>94</v>
      </c>
      <c r="I2531" s="33">
        <v>632.81161350974799</v>
      </c>
      <c r="J2531" s="33">
        <v>14.1</v>
      </c>
      <c r="K2531" s="31" t="s">
        <v>94</v>
      </c>
      <c r="L2531" s="31" t="s">
        <v>95</v>
      </c>
    </row>
    <row r="2532" spans="1:12" x14ac:dyDescent="0.2">
      <c r="A2532" t="str">
        <f>VLOOKUP(B2532,StateFIPS!A$2:B$52,2)</f>
        <v>Texas</v>
      </c>
      <c r="B2532">
        <f t="shared" si="40"/>
        <v>48</v>
      </c>
      <c r="C2532" s="31" t="s">
        <v>2350</v>
      </c>
      <c r="D2532" s="31" t="s">
        <v>3285</v>
      </c>
      <c r="E2532" s="31" t="s">
        <v>3299</v>
      </c>
      <c r="F2532" s="31" t="s">
        <v>3300</v>
      </c>
      <c r="G2532" s="33">
        <v>8922.6437504874502</v>
      </c>
      <c r="H2532" s="31" t="s">
        <v>94</v>
      </c>
      <c r="I2532" s="33">
        <v>632.81161350974799</v>
      </c>
      <c r="J2532" s="33">
        <v>14.1</v>
      </c>
      <c r="K2532" s="31" t="s">
        <v>94</v>
      </c>
      <c r="L2532" s="31" t="s">
        <v>95</v>
      </c>
    </row>
    <row r="2533" spans="1:12" x14ac:dyDescent="0.2">
      <c r="A2533" t="str">
        <f>VLOOKUP(B2533,StateFIPS!A$2:B$52,2)</f>
        <v>Texas</v>
      </c>
      <c r="B2533">
        <f t="shared" si="40"/>
        <v>48</v>
      </c>
      <c r="C2533" s="31" t="s">
        <v>3243</v>
      </c>
      <c r="D2533" s="31" t="s">
        <v>3285</v>
      </c>
      <c r="E2533" s="31" t="s">
        <v>3299</v>
      </c>
      <c r="F2533" s="31" t="s">
        <v>3300</v>
      </c>
      <c r="G2533" s="33">
        <v>8922.6437504874502</v>
      </c>
      <c r="H2533" s="31" t="s">
        <v>94</v>
      </c>
      <c r="I2533" s="33">
        <v>632.81161350974799</v>
      </c>
      <c r="J2533" s="33">
        <v>14.1</v>
      </c>
      <c r="K2533" s="31" t="s">
        <v>94</v>
      </c>
      <c r="L2533" s="31" t="s">
        <v>95</v>
      </c>
    </row>
    <row r="2534" spans="1:12" x14ac:dyDescent="0.2">
      <c r="A2534" t="str">
        <f>VLOOKUP(B2534,StateFIPS!A$2:B$52,2)</f>
        <v>Texas</v>
      </c>
      <c r="B2534">
        <f t="shared" si="40"/>
        <v>48</v>
      </c>
      <c r="C2534" s="31" t="s">
        <v>836</v>
      </c>
      <c r="D2534" s="31" t="s">
        <v>3285</v>
      </c>
      <c r="E2534" s="31" t="s">
        <v>3299</v>
      </c>
      <c r="F2534" s="31" t="s">
        <v>3300</v>
      </c>
      <c r="G2534" s="33">
        <v>63799.395749731397</v>
      </c>
      <c r="H2534" s="31" t="s">
        <v>94</v>
      </c>
      <c r="I2534" s="33">
        <v>4524.7798404064797</v>
      </c>
      <c r="J2534" s="33">
        <v>14.1</v>
      </c>
      <c r="K2534" s="31" t="s">
        <v>94</v>
      </c>
      <c r="L2534" s="31" t="s">
        <v>95</v>
      </c>
    </row>
    <row r="2535" spans="1:12" x14ac:dyDescent="0.2">
      <c r="A2535" t="str">
        <f>VLOOKUP(B2535,StateFIPS!A$2:B$52,2)</f>
        <v>Texas</v>
      </c>
      <c r="B2535">
        <f t="shared" si="40"/>
        <v>48</v>
      </c>
      <c r="C2535" s="31" t="s">
        <v>837</v>
      </c>
      <c r="D2535" s="31" t="s">
        <v>3285</v>
      </c>
      <c r="E2535" s="31" t="s">
        <v>3299</v>
      </c>
      <c r="F2535" s="31" t="s">
        <v>3300</v>
      </c>
      <c r="G2535" s="33">
        <v>8922.6437504874502</v>
      </c>
      <c r="H2535" s="31" t="s">
        <v>94</v>
      </c>
      <c r="I2535" s="33">
        <v>632.81161350974799</v>
      </c>
      <c r="J2535" s="33">
        <v>14.1</v>
      </c>
      <c r="K2535" s="31" t="s">
        <v>94</v>
      </c>
      <c r="L2535" s="31" t="s">
        <v>95</v>
      </c>
    </row>
    <row r="2536" spans="1:12" x14ac:dyDescent="0.2">
      <c r="A2536" t="str">
        <f>VLOOKUP(B2536,StateFIPS!A$2:B$52,2)</f>
        <v>Texas</v>
      </c>
      <c r="B2536">
        <f t="shared" si="40"/>
        <v>48</v>
      </c>
      <c r="C2536" s="31" t="s">
        <v>2355</v>
      </c>
      <c r="D2536" s="31" t="s">
        <v>3285</v>
      </c>
      <c r="E2536" s="31" t="s">
        <v>3299</v>
      </c>
      <c r="F2536" s="31" t="s">
        <v>3300</v>
      </c>
      <c r="G2536" s="33">
        <v>8922.6437504874502</v>
      </c>
      <c r="H2536" s="31" t="s">
        <v>94</v>
      </c>
      <c r="I2536" s="33">
        <v>632.81161350974799</v>
      </c>
      <c r="J2536" s="33">
        <v>14.1</v>
      </c>
      <c r="K2536" s="31" t="s">
        <v>94</v>
      </c>
      <c r="L2536" s="31" t="s">
        <v>95</v>
      </c>
    </row>
    <row r="2537" spans="1:12" x14ac:dyDescent="0.2">
      <c r="A2537" t="str">
        <f>VLOOKUP(B2537,StateFIPS!A$2:B$52,2)</f>
        <v>Texas</v>
      </c>
      <c r="B2537">
        <f t="shared" si="40"/>
        <v>48</v>
      </c>
      <c r="C2537" s="31" t="s">
        <v>838</v>
      </c>
      <c r="D2537" s="31" t="s">
        <v>3285</v>
      </c>
      <c r="E2537" s="31" t="s">
        <v>3299</v>
      </c>
      <c r="F2537" s="31" t="s">
        <v>3300</v>
      </c>
      <c r="G2537" s="33">
        <v>8922.6437504874502</v>
      </c>
      <c r="H2537" s="31" t="s">
        <v>94</v>
      </c>
      <c r="I2537" s="33">
        <v>632.81161350974799</v>
      </c>
      <c r="J2537" s="33">
        <v>14.1</v>
      </c>
      <c r="K2537" s="31" t="s">
        <v>94</v>
      </c>
      <c r="L2537" s="31" t="s">
        <v>95</v>
      </c>
    </row>
    <row r="2538" spans="1:12" x14ac:dyDescent="0.2">
      <c r="A2538" t="str">
        <f>VLOOKUP(B2538,StateFIPS!A$2:B$52,2)</f>
        <v>Texas</v>
      </c>
      <c r="B2538">
        <f t="shared" si="40"/>
        <v>48</v>
      </c>
      <c r="C2538" s="31" t="s">
        <v>839</v>
      </c>
      <c r="D2538" s="31" t="s">
        <v>3285</v>
      </c>
      <c r="E2538" s="31" t="s">
        <v>3299</v>
      </c>
      <c r="F2538" s="31" t="s">
        <v>3300</v>
      </c>
      <c r="G2538" s="33">
        <v>8922.6437504874502</v>
      </c>
      <c r="H2538" s="31" t="s">
        <v>94</v>
      </c>
      <c r="I2538" s="33">
        <v>632.81161350974799</v>
      </c>
      <c r="J2538" s="33">
        <v>14.1</v>
      </c>
      <c r="K2538" s="31" t="s">
        <v>94</v>
      </c>
      <c r="L2538" s="31" t="s">
        <v>95</v>
      </c>
    </row>
    <row r="2539" spans="1:12" x14ac:dyDescent="0.2">
      <c r="A2539" t="str">
        <f>VLOOKUP(B2539,StateFIPS!A$2:B$52,2)</f>
        <v>Texas</v>
      </c>
      <c r="B2539">
        <f t="shared" si="40"/>
        <v>48</v>
      </c>
      <c r="C2539" s="31" t="s">
        <v>840</v>
      </c>
      <c r="D2539" s="31" t="s">
        <v>3285</v>
      </c>
      <c r="E2539" s="31" t="s">
        <v>3299</v>
      </c>
      <c r="F2539" s="31" t="s">
        <v>3300</v>
      </c>
      <c r="G2539" s="33">
        <v>8922.6437504874502</v>
      </c>
      <c r="H2539" s="31" t="s">
        <v>94</v>
      </c>
      <c r="I2539" s="33">
        <v>632.81161350974799</v>
      </c>
      <c r="J2539" s="33">
        <v>14.1</v>
      </c>
      <c r="K2539" s="31" t="s">
        <v>94</v>
      </c>
      <c r="L2539" s="31" t="s">
        <v>95</v>
      </c>
    </row>
    <row r="2540" spans="1:12" x14ac:dyDescent="0.2">
      <c r="A2540" t="str">
        <f>VLOOKUP(B2540,StateFIPS!A$2:B$52,2)</f>
        <v>Texas</v>
      </c>
      <c r="B2540">
        <f t="shared" si="40"/>
        <v>48</v>
      </c>
      <c r="C2540" s="31" t="s">
        <v>2351</v>
      </c>
      <c r="D2540" s="31" t="s">
        <v>3285</v>
      </c>
      <c r="E2540" s="31" t="s">
        <v>3299</v>
      </c>
      <c r="F2540" s="31" t="s">
        <v>3300</v>
      </c>
      <c r="G2540" s="33">
        <v>97649.464975994197</v>
      </c>
      <c r="H2540" s="31" t="s">
        <v>94</v>
      </c>
      <c r="I2540" s="33">
        <v>6925.4939699286697</v>
      </c>
      <c r="J2540" s="33">
        <v>14.1</v>
      </c>
      <c r="K2540" s="31" t="s">
        <v>94</v>
      </c>
      <c r="L2540" s="31" t="s">
        <v>95</v>
      </c>
    </row>
    <row r="2541" spans="1:12" x14ac:dyDescent="0.2">
      <c r="A2541" t="str">
        <f>VLOOKUP(B2541,StateFIPS!A$2:B$52,2)</f>
        <v>Texas</v>
      </c>
      <c r="B2541">
        <f t="shared" si="40"/>
        <v>48</v>
      </c>
      <c r="C2541" s="31" t="s">
        <v>841</v>
      </c>
      <c r="D2541" s="31" t="s">
        <v>3285</v>
      </c>
      <c r="E2541" s="31" t="s">
        <v>3299</v>
      </c>
      <c r="F2541" s="31" t="s">
        <v>3300</v>
      </c>
      <c r="G2541" s="33">
        <v>321484.02946520399</v>
      </c>
      <c r="H2541" s="31" t="s">
        <v>94</v>
      </c>
      <c r="I2541" s="33">
        <v>22800.285777673998</v>
      </c>
      <c r="J2541" s="33">
        <v>14.1</v>
      </c>
      <c r="K2541" s="31" t="s">
        <v>94</v>
      </c>
      <c r="L2541" s="31" t="s">
        <v>95</v>
      </c>
    </row>
    <row r="2542" spans="1:12" x14ac:dyDescent="0.2">
      <c r="A2542" t="str">
        <f>VLOOKUP(B2542,StateFIPS!A$2:B$52,2)</f>
        <v>Texas</v>
      </c>
      <c r="B2542">
        <f t="shared" si="40"/>
        <v>48</v>
      </c>
      <c r="C2542" s="31" t="s">
        <v>2333</v>
      </c>
      <c r="D2542" s="31" t="s">
        <v>3285</v>
      </c>
      <c r="E2542" s="31" t="s">
        <v>3299</v>
      </c>
      <c r="F2542" s="31" t="s">
        <v>3300</v>
      </c>
      <c r="G2542" s="33">
        <v>3141.5377472169698</v>
      </c>
      <c r="H2542" s="31" t="s">
        <v>94</v>
      </c>
      <c r="I2542" s="33">
        <v>222.80409554730301</v>
      </c>
      <c r="J2542" s="33">
        <v>14.1</v>
      </c>
      <c r="K2542" s="31" t="s">
        <v>94</v>
      </c>
      <c r="L2542" s="31" t="s">
        <v>95</v>
      </c>
    </row>
    <row r="2543" spans="1:12" x14ac:dyDescent="0.2">
      <c r="A2543" t="str">
        <f>VLOOKUP(B2543,StateFIPS!A$2:B$52,2)</f>
        <v>Texas</v>
      </c>
      <c r="B2543">
        <f t="shared" si="40"/>
        <v>48</v>
      </c>
      <c r="C2543" s="31" t="s">
        <v>842</v>
      </c>
      <c r="D2543" s="31" t="s">
        <v>3285</v>
      </c>
      <c r="E2543" s="31" t="s">
        <v>3299</v>
      </c>
      <c r="F2543" s="31" t="s">
        <v>3300</v>
      </c>
      <c r="G2543" s="33">
        <v>350569.43310818699</v>
      </c>
      <c r="H2543" s="31" t="s">
        <v>94</v>
      </c>
      <c r="I2543" s="33">
        <v>24863.080362282799</v>
      </c>
      <c r="J2543" s="33">
        <v>14.1</v>
      </c>
      <c r="K2543" s="31" t="s">
        <v>94</v>
      </c>
      <c r="L2543" s="31" t="s">
        <v>95</v>
      </c>
    </row>
    <row r="2544" spans="1:12" x14ac:dyDescent="0.2">
      <c r="A2544" t="str">
        <f>VLOOKUP(B2544,StateFIPS!A$2:B$52,2)</f>
        <v>Texas</v>
      </c>
      <c r="B2544">
        <f t="shared" si="40"/>
        <v>48</v>
      </c>
      <c r="C2544" s="31" t="s">
        <v>843</v>
      </c>
      <c r="D2544" s="31" t="s">
        <v>3285</v>
      </c>
      <c r="E2544" s="31" t="s">
        <v>3299</v>
      </c>
      <c r="F2544" s="31" t="s">
        <v>3300</v>
      </c>
      <c r="G2544" s="33">
        <v>8922.6437504874502</v>
      </c>
      <c r="H2544" s="31" t="s">
        <v>94</v>
      </c>
      <c r="I2544" s="33">
        <v>632.81161350974799</v>
      </c>
      <c r="J2544" s="33">
        <v>14.1</v>
      </c>
      <c r="K2544" s="31" t="s">
        <v>94</v>
      </c>
      <c r="L2544" s="31" t="s">
        <v>95</v>
      </c>
    </row>
    <row r="2545" spans="1:12" x14ac:dyDescent="0.2">
      <c r="A2545" t="str">
        <f>VLOOKUP(B2545,StateFIPS!A$2:B$52,2)</f>
        <v>Texas</v>
      </c>
      <c r="B2545">
        <f t="shared" si="40"/>
        <v>48</v>
      </c>
      <c r="C2545" s="31" t="s">
        <v>2769</v>
      </c>
      <c r="D2545" s="31" t="s">
        <v>3285</v>
      </c>
      <c r="E2545" s="31" t="s">
        <v>3299</v>
      </c>
      <c r="F2545" s="31" t="s">
        <v>3300</v>
      </c>
      <c r="G2545" s="33">
        <v>8922.6437504874502</v>
      </c>
      <c r="H2545" s="31" t="s">
        <v>94</v>
      </c>
      <c r="I2545" s="33">
        <v>632.81161350974799</v>
      </c>
      <c r="J2545" s="33">
        <v>14.1</v>
      </c>
      <c r="K2545" s="31" t="s">
        <v>94</v>
      </c>
      <c r="L2545" s="31" t="s">
        <v>95</v>
      </c>
    </row>
    <row r="2546" spans="1:12" x14ac:dyDescent="0.2">
      <c r="A2546" t="str">
        <f>VLOOKUP(B2546,StateFIPS!A$2:B$52,2)</f>
        <v>Texas</v>
      </c>
      <c r="B2546">
        <f t="shared" si="40"/>
        <v>48</v>
      </c>
      <c r="C2546" s="31" t="s">
        <v>3295</v>
      </c>
      <c r="D2546" s="31" t="s">
        <v>3285</v>
      </c>
      <c r="E2546" s="31" t="s">
        <v>3299</v>
      </c>
      <c r="F2546" s="31" t="s">
        <v>3300</v>
      </c>
      <c r="G2546" s="33">
        <v>825386.68411880604</v>
      </c>
      <c r="H2546" s="31" t="s">
        <v>94</v>
      </c>
      <c r="I2546" s="33">
        <v>58538.062703461401</v>
      </c>
      <c r="J2546" s="33">
        <v>14.1</v>
      </c>
      <c r="K2546" s="31" t="s">
        <v>94</v>
      </c>
      <c r="L2546" s="31" t="s">
        <v>95</v>
      </c>
    </row>
    <row r="2547" spans="1:12" x14ac:dyDescent="0.2">
      <c r="A2547" t="str">
        <f>VLOOKUP(B2547,StateFIPS!A$2:B$52,2)</f>
        <v>Texas</v>
      </c>
      <c r="B2547">
        <f t="shared" si="40"/>
        <v>48</v>
      </c>
      <c r="C2547" s="31" t="s">
        <v>3252</v>
      </c>
      <c r="D2547" s="31" t="s">
        <v>3285</v>
      </c>
      <c r="E2547" s="31" t="s">
        <v>3299</v>
      </c>
      <c r="F2547" s="31" t="s">
        <v>3300</v>
      </c>
      <c r="G2547" s="33">
        <v>8922.6437504874502</v>
      </c>
      <c r="H2547" s="31" t="s">
        <v>94</v>
      </c>
      <c r="I2547" s="33">
        <v>632.81161350974799</v>
      </c>
      <c r="J2547" s="33">
        <v>14.1</v>
      </c>
      <c r="K2547" s="31" t="s">
        <v>94</v>
      </c>
      <c r="L2547" s="31" t="s">
        <v>95</v>
      </c>
    </row>
    <row r="2548" spans="1:12" x14ac:dyDescent="0.2">
      <c r="A2548" t="str">
        <f>VLOOKUP(B2548,StateFIPS!A$2:B$52,2)</f>
        <v>Texas</v>
      </c>
      <c r="B2548">
        <f t="shared" si="40"/>
        <v>48</v>
      </c>
      <c r="C2548" s="31" t="s">
        <v>3253</v>
      </c>
      <c r="D2548" s="31" t="s">
        <v>3285</v>
      </c>
      <c r="E2548" s="31" t="s">
        <v>3299</v>
      </c>
      <c r="F2548" s="31" t="s">
        <v>3300</v>
      </c>
      <c r="G2548" s="33">
        <v>8922.6437504874502</v>
      </c>
      <c r="H2548" s="31" t="s">
        <v>94</v>
      </c>
      <c r="I2548" s="33">
        <v>632.81161350974799</v>
      </c>
      <c r="J2548" s="33">
        <v>14.1</v>
      </c>
      <c r="K2548" s="31" t="s">
        <v>94</v>
      </c>
      <c r="L2548" s="31" t="s">
        <v>95</v>
      </c>
    </row>
    <row r="2549" spans="1:12" x14ac:dyDescent="0.2">
      <c r="A2549" t="str">
        <f>VLOOKUP(B2549,StateFIPS!A$2:B$52,2)</f>
        <v>Texas</v>
      </c>
      <c r="B2549">
        <f t="shared" si="40"/>
        <v>48</v>
      </c>
      <c r="C2549" s="31" t="s">
        <v>2376</v>
      </c>
      <c r="D2549" s="31" t="s">
        <v>3285</v>
      </c>
      <c r="E2549" s="31" t="s">
        <v>3299</v>
      </c>
      <c r="F2549" s="31" t="s">
        <v>3300</v>
      </c>
      <c r="G2549" s="33">
        <v>8922.6437504874502</v>
      </c>
      <c r="H2549" s="31" t="s">
        <v>94</v>
      </c>
      <c r="I2549" s="33">
        <v>632.81161350974799</v>
      </c>
      <c r="J2549" s="33">
        <v>14.1</v>
      </c>
      <c r="K2549" s="31" t="s">
        <v>94</v>
      </c>
      <c r="L2549" s="31" t="s">
        <v>95</v>
      </c>
    </row>
    <row r="2550" spans="1:12" x14ac:dyDescent="0.2">
      <c r="A2550" t="str">
        <f>VLOOKUP(B2550,StateFIPS!A$2:B$52,2)</f>
        <v>Texas</v>
      </c>
      <c r="B2550">
        <f t="shared" si="40"/>
        <v>48</v>
      </c>
      <c r="C2550" s="31" t="s">
        <v>834</v>
      </c>
      <c r="D2550" s="31" t="s">
        <v>3285</v>
      </c>
      <c r="E2550" s="31" t="s">
        <v>3299</v>
      </c>
      <c r="F2550" s="31" t="s">
        <v>3300</v>
      </c>
      <c r="G2550" s="33">
        <v>1020.99976784552</v>
      </c>
      <c r="H2550" s="31" t="s">
        <v>94</v>
      </c>
      <c r="I2550" s="33">
        <v>72.411331052873507</v>
      </c>
      <c r="J2550" s="33">
        <v>14.1</v>
      </c>
      <c r="K2550" s="31" t="s">
        <v>94</v>
      </c>
      <c r="L2550" s="31" t="s">
        <v>95</v>
      </c>
    </row>
    <row r="2551" spans="1:12" x14ac:dyDescent="0.2">
      <c r="A2551" t="str">
        <f>VLOOKUP(B2551,StateFIPS!A$2:B$52,2)</f>
        <v>Texas</v>
      </c>
      <c r="B2551">
        <f t="shared" si="40"/>
        <v>48</v>
      </c>
      <c r="C2551" s="31" t="s">
        <v>808</v>
      </c>
      <c r="D2551" s="31" t="s">
        <v>3285</v>
      </c>
      <c r="E2551" s="31" t="s">
        <v>3299</v>
      </c>
      <c r="F2551" s="31" t="s">
        <v>3300</v>
      </c>
      <c r="G2551" s="33">
        <v>8922.6437504874502</v>
      </c>
      <c r="H2551" s="31" t="s">
        <v>94</v>
      </c>
      <c r="I2551" s="33">
        <v>632.81161350974799</v>
      </c>
      <c r="J2551" s="33">
        <v>14.1</v>
      </c>
      <c r="K2551" s="31" t="s">
        <v>94</v>
      </c>
      <c r="L2551" s="31" t="s">
        <v>95</v>
      </c>
    </row>
    <row r="2552" spans="1:12" x14ac:dyDescent="0.2">
      <c r="A2552" t="str">
        <f>VLOOKUP(B2552,StateFIPS!A$2:B$52,2)</f>
        <v>Texas</v>
      </c>
      <c r="B2552">
        <f t="shared" si="40"/>
        <v>48</v>
      </c>
      <c r="C2552" s="31" t="s">
        <v>2385</v>
      </c>
      <c r="D2552" s="31" t="s">
        <v>3285</v>
      </c>
      <c r="E2552" s="31" t="s">
        <v>3299</v>
      </c>
      <c r="F2552" s="31" t="s">
        <v>3300</v>
      </c>
      <c r="G2552" s="33">
        <v>8922.6437504874502</v>
      </c>
      <c r="H2552" s="31" t="s">
        <v>94</v>
      </c>
      <c r="I2552" s="33">
        <v>632.81161350974799</v>
      </c>
      <c r="J2552" s="33">
        <v>14.1</v>
      </c>
      <c r="K2552" s="31" t="s">
        <v>94</v>
      </c>
      <c r="L2552" s="31" t="s">
        <v>95</v>
      </c>
    </row>
    <row r="2553" spans="1:12" x14ac:dyDescent="0.2">
      <c r="A2553" t="str">
        <f>VLOOKUP(B2553,StateFIPS!A$2:B$52,2)</f>
        <v>Texas</v>
      </c>
      <c r="B2553">
        <f t="shared" si="40"/>
        <v>48</v>
      </c>
      <c r="C2553" s="31" t="s">
        <v>809</v>
      </c>
      <c r="D2553" s="31" t="s">
        <v>3285</v>
      </c>
      <c r="E2553" s="31" t="s">
        <v>3299</v>
      </c>
      <c r="F2553" s="31" t="s">
        <v>3300</v>
      </c>
      <c r="G2553" s="33">
        <v>8922.6437504874502</v>
      </c>
      <c r="H2553" s="31" t="s">
        <v>94</v>
      </c>
      <c r="I2553" s="33">
        <v>632.81161350974799</v>
      </c>
      <c r="J2553" s="33">
        <v>14.1</v>
      </c>
      <c r="K2553" s="31" t="s">
        <v>94</v>
      </c>
      <c r="L2553" s="31" t="s">
        <v>95</v>
      </c>
    </row>
    <row r="2554" spans="1:12" x14ac:dyDescent="0.2">
      <c r="A2554" t="str">
        <f>VLOOKUP(B2554,StateFIPS!A$2:B$52,2)</f>
        <v>Texas</v>
      </c>
      <c r="B2554">
        <f t="shared" si="40"/>
        <v>48</v>
      </c>
      <c r="C2554" s="31" t="s">
        <v>810</v>
      </c>
      <c r="D2554" s="31" t="s">
        <v>3285</v>
      </c>
      <c r="E2554" s="31" t="s">
        <v>3299</v>
      </c>
      <c r="F2554" s="31" t="s">
        <v>3300</v>
      </c>
      <c r="G2554" s="33">
        <v>8922.6437504874502</v>
      </c>
      <c r="H2554" s="31" t="s">
        <v>94</v>
      </c>
      <c r="I2554" s="33">
        <v>632.81161350974799</v>
      </c>
      <c r="J2554" s="33">
        <v>14.1</v>
      </c>
      <c r="K2554" s="31" t="s">
        <v>94</v>
      </c>
      <c r="L2554" s="31" t="s">
        <v>95</v>
      </c>
    </row>
    <row r="2555" spans="1:12" x14ac:dyDescent="0.2">
      <c r="A2555" t="str">
        <f>VLOOKUP(B2555,StateFIPS!A$2:B$52,2)</f>
        <v>Texas</v>
      </c>
      <c r="B2555">
        <f t="shared" si="40"/>
        <v>48</v>
      </c>
      <c r="C2555" s="31" t="s">
        <v>811</v>
      </c>
      <c r="D2555" s="31" t="s">
        <v>3285</v>
      </c>
      <c r="E2555" s="31" t="s">
        <v>3299</v>
      </c>
      <c r="F2555" s="31" t="s">
        <v>3300</v>
      </c>
      <c r="G2555" s="33">
        <v>4502.8707710109902</v>
      </c>
      <c r="H2555" s="31" t="s">
        <v>94</v>
      </c>
      <c r="I2555" s="33">
        <v>319.35253695113403</v>
      </c>
      <c r="J2555" s="33">
        <v>14.1</v>
      </c>
      <c r="K2555" s="31" t="s">
        <v>94</v>
      </c>
      <c r="L2555" s="31" t="s">
        <v>95</v>
      </c>
    </row>
    <row r="2556" spans="1:12" x14ac:dyDescent="0.2">
      <c r="A2556" t="str">
        <f>VLOOKUP(B2556,StateFIPS!A$2:B$52,2)</f>
        <v>Texas</v>
      </c>
      <c r="B2556">
        <f t="shared" si="40"/>
        <v>48</v>
      </c>
      <c r="C2556" s="31" t="s">
        <v>812</v>
      </c>
      <c r="D2556" s="31" t="s">
        <v>3285</v>
      </c>
      <c r="E2556" s="31" t="s">
        <v>3299</v>
      </c>
      <c r="F2556" s="31" t="s">
        <v>3300</v>
      </c>
      <c r="G2556" s="33">
        <v>8922.6437504874502</v>
      </c>
      <c r="H2556" s="31" t="s">
        <v>94</v>
      </c>
      <c r="I2556" s="33">
        <v>632.81161350974799</v>
      </c>
      <c r="J2556" s="33">
        <v>14.1</v>
      </c>
      <c r="K2556" s="31" t="s">
        <v>94</v>
      </c>
      <c r="L2556" s="31" t="s">
        <v>95</v>
      </c>
    </row>
    <row r="2557" spans="1:12" x14ac:dyDescent="0.2">
      <c r="A2557" t="str">
        <f>VLOOKUP(B2557,StateFIPS!A$2:B$52,2)</f>
        <v>Texas</v>
      </c>
      <c r="B2557">
        <f t="shared" si="40"/>
        <v>48</v>
      </c>
      <c r="C2557" s="31" t="s">
        <v>3056</v>
      </c>
      <c r="D2557" s="31" t="s">
        <v>3285</v>
      </c>
      <c r="E2557" s="31" t="s">
        <v>3299</v>
      </c>
      <c r="F2557" s="31" t="s">
        <v>3300</v>
      </c>
      <c r="G2557" s="33">
        <v>8922.6437504874502</v>
      </c>
      <c r="H2557" s="31" t="s">
        <v>94</v>
      </c>
      <c r="I2557" s="33">
        <v>632.81161350974799</v>
      </c>
      <c r="J2557" s="33">
        <v>14.1</v>
      </c>
      <c r="K2557" s="31" t="s">
        <v>94</v>
      </c>
      <c r="L2557" s="31" t="s">
        <v>95</v>
      </c>
    </row>
    <row r="2558" spans="1:12" x14ac:dyDescent="0.2">
      <c r="A2558" t="str">
        <f>VLOOKUP(B2558,StateFIPS!A$2:B$52,2)</f>
        <v>Texas</v>
      </c>
      <c r="B2558">
        <f t="shared" si="40"/>
        <v>48</v>
      </c>
      <c r="C2558" s="31" t="s">
        <v>3057</v>
      </c>
      <c r="D2558" s="31" t="s">
        <v>3285</v>
      </c>
      <c r="E2558" s="31" t="s">
        <v>3299</v>
      </c>
      <c r="F2558" s="31" t="s">
        <v>3300</v>
      </c>
      <c r="G2558" s="33">
        <v>8922.6437504874502</v>
      </c>
      <c r="H2558" s="31" t="s">
        <v>94</v>
      </c>
      <c r="I2558" s="33">
        <v>632.81161350974799</v>
      </c>
      <c r="J2558" s="33">
        <v>14.1</v>
      </c>
      <c r="K2558" s="31" t="s">
        <v>94</v>
      </c>
      <c r="L2558" s="31" t="s">
        <v>95</v>
      </c>
    </row>
    <row r="2559" spans="1:12" x14ac:dyDescent="0.2">
      <c r="A2559" t="str">
        <f>VLOOKUP(B2559,StateFIPS!A$2:B$52,2)</f>
        <v>Texas</v>
      </c>
      <c r="B2559">
        <f t="shared" si="40"/>
        <v>48</v>
      </c>
      <c r="C2559" s="31" t="s">
        <v>813</v>
      </c>
      <c r="D2559" s="31" t="s">
        <v>3285</v>
      </c>
      <c r="E2559" s="31" t="s">
        <v>3299</v>
      </c>
      <c r="F2559" s="31" t="s">
        <v>3300</v>
      </c>
      <c r="G2559" s="33">
        <v>8922.6437504874502</v>
      </c>
      <c r="H2559" s="31" t="s">
        <v>94</v>
      </c>
      <c r="I2559" s="33">
        <v>632.81161350974799</v>
      </c>
      <c r="J2559" s="33">
        <v>14.1</v>
      </c>
      <c r="K2559" s="31" t="s">
        <v>94</v>
      </c>
      <c r="L2559" s="31" t="s">
        <v>95</v>
      </c>
    </row>
    <row r="2560" spans="1:12" x14ac:dyDescent="0.2">
      <c r="A2560" t="str">
        <f>VLOOKUP(B2560,StateFIPS!A$2:B$52,2)</f>
        <v>Texas</v>
      </c>
      <c r="B2560">
        <f t="shared" si="40"/>
        <v>48</v>
      </c>
      <c r="C2560" s="31" t="s">
        <v>814</v>
      </c>
      <c r="D2560" s="31" t="s">
        <v>3285</v>
      </c>
      <c r="E2560" s="31" t="s">
        <v>3299</v>
      </c>
      <c r="F2560" s="31" t="s">
        <v>3300</v>
      </c>
      <c r="G2560" s="33">
        <v>36206.222536675603</v>
      </c>
      <c r="H2560" s="31" t="s">
        <v>94</v>
      </c>
      <c r="I2560" s="33">
        <v>2567.81720118267</v>
      </c>
      <c r="J2560" s="33">
        <v>14.1</v>
      </c>
      <c r="K2560" s="31" t="s">
        <v>94</v>
      </c>
      <c r="L2560" s="31" t="s">
        <v>95</v>
      </c>
    </row>
    <row r="2561" spans="1:12" x14ac:dyDescent="0.2">
      <c r="A2561" t="str">
        <f>VLOOKUP(B2561,StateFIPS!A$2:B$52,2)</f>
        <v>Texas</v>
      </c>
      <c r="B2561">
        <f t="shared" si="40"/>
        <v>48</v>
      </c>
      <c r="C2561" s="31" t="s">
        <v>826</v>
      </c>
      <c r="D2561" s="31" t="s">
        <v>3285</v>
      </c>
      <c r="E2561" s="31" t="s">
        <v>3299</v>
      </c>
      <c r="F2561" s="31" t="s">
        <v>3300</v>
      </c>
      <c r="G2561" s="33">
        <v>942.46132416509204</v>
      </c>
      <c r="H2561" s="31" t="s">
        <v>94</v>
      </c>
      <c r="I2561" s="33">
        <v>66.841228664190893</v>
      </c>
      <c r="J2561" s="33">
        <v>14.1</v>
      </c>
      <c r="K2561" s="31" t="s">
        <v>94</v>
      </c>
      <c r="L2561" s="31" t="s">
        <v>95</v>
      </c>
    </row>
    <row r="2562" spans="1:12" x14ac:dyDescent="0.2">
      <c r="A2562" t="str">
        <f>VLOOKUP(B2562,StateFIPS!A$2:B$52,2)</f>
        <v>Texas</v>
      </c>
      <c r="B2562">
        <f t="shared" si="40"/>
        <v>48</v>
      </c>
      <c r="C2562" s="31" t="s">
        <v>816</v>
      </c>
      <c r="D2562" s="31" t="s">
        <v>3285</v>
      </c>
      <c r="E2562" s="31" t="s">
        <v>3299</v>
      </c>
      <c r="F2562" s="31" t="s">
        <v>3300</v>
      </c>
      <c r="G2562" s="33">
        <v>2574464.00436308</v>
      </c>
      <c r="H2562" s="31" t="s">
        <v>94</v>
      </c>
      <c r="I2562" s="33">
        <v>182586.09960021899</v>
      </c>
      <c r="J2562" s="33">
        <v>14.1</v>
      </c>
      <c r="K2562" s="31" t="s">
        <v>94</v>
      </c>
      <c r="L2562" s="31" t="s">
        <v>95</v>
      </c>
    </row>
    <row r="2563" spans="1:12" x14ac:dyDescent="0.2">
      <c r="A2563" t="str">
        <f>VLOOKUP(B2563,StateFIPS!A$2:B$52,2)</f>
        <v>Texas</v>
      </c>
      <c r="B2563">
        <f t="shared" ref="B2563:B2626" si="41">VALUE(LEFT(C2563,2))</f>
        <v>48</v>
      </c>
      <c r="C2563" s="31" t="s">
        <v>2371</v>
      </c>
      <c r="D2563" s="31" t="s">
        <v>3285</v>
      </c>
      <c r="E2563" s="31" t="s">
        <v>3299</v>
      </c>
      <c r="F2563" s="31" t="s">
        <v>3300</v>
      </c>
      <c r="G2563" s="33">
        <v>2775.0250100416602</v>
      </c>
      <c r="H2563" s="31" t="s">
        <v>94</v>
      </c>
      <c r="I2563" s="33">
        <v>196.81028440011801</v>
      </c>
      <c r="J2563" s="33">
        <v>14.1</v>
      </c>
      <c r="K2563" s="31" t="s">
        <v>94</v>
      </c>
      <c r="L2563" s="31" t="s">
        <v>95</v>
      </c>
    </row>
    <row r="2564" spans="1:12" x14ac:dyDescent="0.2">
      <c r="A2564" t="str">
        <f>VLOOKUP(B2564,StateFIPS!A$2:B$52,2)</f>
        <v>Texas</v>
      </c>
      <c r="B2564">
        <f t="shared" si="41"/>
        <v>48</v>
      </c>
      <c r="C2564" s="31" t="s">
        <v>2359</v>
      </c>
      <c r="D2564" s="31" t="s">
        <v>3285</v>
      </c>
      <c r="E2564" s="31" t="s">
        <v>3299</v>
      </c>
      <c r="F2564" s="31" t="s">
        <v>3300</v>
      </c>
      <c r="G2564" s="33">
        <v>3796.0247778871799</v>
      </c>
      <c r="H2564" s="31" t="s">
        <v>94</v>
      </c>
      <c r="I2564" s="33">
        <v>269.22161545299099</v>
      </c>
      <c r="J2564" s="33">
        <v>14.1</v>
      </c>
      <c r="K2564" s="31" t="s">
        <v>94</v>
      </c>
      <c r="L2564" s="31" t="s">
        <v>95</v>
      </c>
    </row>
    <row r="2565" spans="1:12" x14ac:dyDescent="0.2">
      <c r="A2565" t="str">
        <f>VLOOKUP(B2565,StateFIPS!A$2:B$52,2)</f>
        <v>Texas</v>
      </c>
      <c r="B2565">
        <f t="shared" si="41"/>
        <v>48</v>
      </c>
      <c r="C2565" s="31" t="s">
        <v>2361</v>
      </c>
      <c r="D2565" s="31" t="s">
        <v>3285</v>
      </c>
      <c r="E2565" s="31" t="s">
        <v>3299</v>
      </c>
      <c r="F2565" s="31" t="s">
        <v>3300</v>
      </c>
      <c r="G2565" s="33">
        <v>23535.3536229005</v>
      </c>
      <c r="H2565" s="31" t="s">
        <v>94</v>
      </c>
      <c r="I2565" s="33">
        <v>1669.1740158085499</v>
      </c>
      <c r="J2565" s="33">
        <v>14.1</v>
      </c>
      <c r="K2565" s="31" t="s">
        <v>94</v>
      </c>
      <c r="L2565" s="31" t="s">
        <v>95</v>
      </c>
    </row>
    <row r="2566" spans="1:12" x14ac:dyDescent="0.2">
      <c r="A2566" t="str">
        <f>VLOOKUP(B2566,StateFIPS!A$2:B$52,2)</f>
        <v>Texas</v>
      </c>
      <c r="B2566">
        <f t="shared" si="41"/>
        <v>48</v>
      </c>
      <c r="C2566" s="31" t="s">
        <v>807</v>
      </c>
      <c r="D2566" s="31" t="s">
        <v>3285</v>
      </c>
      <c r="E2566" s="31" t="s">
        <v>3299</v>
      </c>
      <c r="F2566" s="31" t="s">
        <v>3300</v>
      </c>
      <c r="G2566" s="33">
        <v>8922.6437504874502</v>
      </c>
      <c r="H2566" s="31" t="s">
        <v>94</v>
      </c>
      <c r="I2566" s="33">
        <v>632.81161350974799</v>
      </c>
      <c r="J2566" s="33">
        <v>14.1</v>
      </c>
      <c r="K2566" s="31" t="s">
        <v>94</v>
      </c>
      <c r="L2566" s="31" t="s">
        <v>95</v>
      </c>
    </row>
    <row r="2567" spans="1:12" x14ac:dyDescent="0.2">
      <c r="A2567" t="str">
        <f>VLOOKUP(B2567,StateFIPS!A$2:B$52,2)</f>
        <v>Texas</v>
      </c>
      <c r="B2567">
        <f t="shared" si="41"/>
        <v>48</v>
      </c>
      <c r="C2567" s="31" t="s">
        <v>817</v>
      </c>
      <c r="D2567" s="31" t="s">
        <v>3285</v>
      </c>
      <c r="E2567" s="31" t="s">
        <v>3299</v>
      </c>
      <c r="F2567" s="31" t="s">
        <v>3300</v>
      </c>
      <c r="G2567" s="33">
        <v>4633.7681771450398</v>
      </c>
      <c r="H2567" s="31" t="s">
        <v>94</v>
      </c>
      <c r="I2567" s="33">
        <v>328.63604093227201</v>
      </c>
      <c r="J2567" s="33">
        <v>14.1</v>
      </c>
      <c r="K2567" s="31" t="s">
        <v>94</v>
      </c>
      <c r="L2567" s="31" t="s">
        <v>95</v>
      </c>
    </row>
    <row r="2568" spans="1:12" x14ac:dyDescent="0.2">
      <c r="A2568" t="str">
        <f>VLOOKUP(B2568,StateFIPS!A$2:B$52,2)</f>
        <v>Texas</v>
      </c>
      <c r="B2568">
        <f t="shared" si="41"/>
        <v>48</v>
      </c>
      <c r="C2568" s="31" t="s">
        <v>2294</v>
      </c>
      <c r="D2568" s="31" t="s">
        <v>3285</v>
      </c>
      <c r="E2568" s="31" t="s">
        <v>3299</v>
      </c>
      <c r="F2568" s="31" t="s">
        <v>3300</v>
      </c>
      <c r="G2568" s="33">
        <v>8922.6437504874502</v>
      </c>
      <c r="H2568" s="31" t="s">
        <v>94</v>
      </c>
      <c r="I2568" s="33">
        <v>632.81161350974799</v>
      </c>
      <c r="J2568" s="33">
        <v>14.1</v>
      </c>
      <c r="K2568" s="31" t="s">
        <v>94</v>
      </c>
      <c r="L2568" s="31" t="s">
        <v>95</v>
      </c>
    </row>
    <row r="2569" spans="1:12" x14ac:dyDescent="0.2">
      <c r="A2569" t="str">
        <f>VLOOKUP(B2569,StateFIPS!A$2:B$52,2)</f>
        <v>Texas</v>
      </c>
      <c r="B2569">
        <f t="shared" si="41"/>
        <v>48</v>
      </c>
      <c r="C2569" s="31" t="s">
        <v>818</v>
      </c>
      <c r="D2569" s="31" t="s">
        <v>3285</v>
      </c>
      <c r="E2569" s="31" t="s">
        <v>3299</v>
      </c>
      <c r="F2569" s="31" t="s">
        <v>3300</v>
      </c>
      <c r="G2569" s="33">
        <v>8922.6437504874502</v>
      </c>
      <c r="H2569" s="31" t="s">
        <v>94</v>
      </c>
      <c r="I2569" s="33">
        <v>632.81161350974799</v>
      </c>
      <c r="J2569" s="33">
        <v>14.1</v>
      </c>
      <c r="K2569" s="31" t="s">
        <v>94</v>
      </c>
      <c r="L2569" s="31" t="s">
        <v>95</v>
      </c>
    </row>
    <row r="2570" spans="1:12" x14ac:dyDescent="0.2">
      <c r="A2570" t="str">
        <f>VLOOKUP(B2570,StateFIPS!A$2:B$52,2)</f>
        <v>Texas</v>
      </c>
      <c r="B2570">
        <f t="shared" si="41"/>
        <v>48</v>
      </c>
      <c r="C2570" s="31" t="s">
        <v>819</v>
      </c>
      <c r="D2570" s="31" t="s">
        <v>3285</v>
      </c>
      <c r="E2570" s="31" t="s">
        <v>3299</v>
      </c>
      <c r="F2570" s="31" t="s">
        <v>3300</v>
      </c>
      <c r="G2570" s="33">
        <v>8922.6437504874502</v>
      </c>
      <c r="H2570" s="31" t="s">
        <v>94</v>
      </c>
      <c r="I2570" s="33">
        <v>632.81161350974799</v>
      </c>
      <c r="J2570" s="33">
        <v>14.1</v>
      </c>
      <c r="K2570" s="31" t="s">
        <v>94</v>
      </c>
      <c r="L2570" s="31" t="s">
        <v>95</v>
      </c>
    </row>
    <row r="2571" spans="1:12" x14ac:dyDescent="0.2">
      <c r="A2571" t="str">
        <f>VLOOKUP(B2571,StateFIPS!A$2:B$52,2)</f>
        <v>Texas</v>
      </c>
      <c r="B2571">
        <f t="shared" si="41"/>
        <v>48</v>
      </c>
      <c r="C2571" s="31" t="s">
        <v>3048</v>
      </c>
      <c r="D2571" s="31" t="s">
        <v>3285</v>
      </c>
      <c r="E2571" s="31" t="s">
        <v>3299</v>
      </c>
      <c r="F2571" s="31" t="s">
        <v>3300</v>
      </c>
      <c r="G2571" s="33">
        <v>8922.6437504874502</v>
      </c>
      <c r="H2571" s="31" t="s">
        <v>94</v>
      </c>
      <c r="I2571" s="33">
        <v>632.81161350974799</v>
      </c>
      <c r="J2571" s="33">
        <v>14.1</v>
      </c>
      <c r="K2571" s="31" t="s">
        <v>94</v>
      </c>
      <c r="L2571" s="31" t="s">
        <v>95</v>
      </c>
    </row>
    <row r="2572" spans="1:12" x14ac:dyDescent="0.2">
      <c r="A2572" t="str">
        <f>VLOOKUP(B2572,StateFIPS!A$2:B$52,2)</f>
        <v>Texas</v>
      </c>
      <c r="B2572">
        <f t="shared" si="41"/>
        <v>48</v>
      </c>
      <c r="C2572" s="31" t="s">
        <v>820</v>
      </c>
      <c r="D2572" s="31" t="s">
        <v>3285</v>
      </c>
      <c r="E2572" s="31" t="s">
        <v>3299</v>
      </c>
      <c r="F2572" s="31" t="s">
        <v>3300</v>
      </c>
      <c r="G2572" s="33">
        <v>8922.6437504874502</v>
      </c>
      <c r="H2572" s="31" t="s">
        <v>94</v>
      </c>
      <c r="I2572" s="33">
        <v>632.81161350974799</v>
      </c>
      <c r="J2572" s="33">
        <v>14.1</v>
      </c>
      <c r="K2572" s="31" t="s">
        <v>94</v>
      </c>
      <c r="L2572" s="31" t="s">
        <v>95</v>
      </c>
    </row>
    <row r="2573" spans="1:12" x14ac:dyDescent="0.2">
      <c r="A2573" t="str">
        <f>VLOOKUP(B2573,StateFIPS!A$2:B$52,2)</f>
        <v>Texas</v>
      </c>
      <c r="B2573">
        <f t="shared" si="41"/>
        <v>48</v>
      </c>
      <c r="C2573" s="31" t="s">
        <v>2277</v>
      </c>
      <c r="D2573" s="31" t="s">
        <v>3285</v>
      </c>
      <c r="E2573" s="31" t="s">
        <v>3299</v>
      </c>
      <c r="F2573" s="31" t="s">
        <v>3300</v>
      </c>
      <c r="G2573" s="33">
        <v>8922.6437504874502</v>
      </c>
      <c r="H2573" s="31" t="s">
        <v>94</v>
      </c>
      <c r="I2573" s="33">
        <v>632.81161350974799</v>
      </c>
      <c r="J2573" s="33">
        <v>14.1</v>
      </c>
      <c r="K2573" s="31" t="s">
        <v>94</v>
      </c>
      <c r="L2573" s="31" t="s">
        <v>95</v>
      </c>
    </row>
    <row r="2574" spans="1:12" x14ac:dyDescent="0.2">
      <c r="A2574" t="str">
        <f>VLOOKUP(B2574,StateFIPS!A$2:B$52,2)</f>
        <v>Texas</v>
      </c>
      <c r="B2574">
        <f t="shared" si="41"/>
        <v>48</v>
      </c>
      <c r="C2574" s="31" t="s">
        <v>821</v>
      </c>
      <c r="D2574" s="31" t="s">
        <v>3285</v>
      </c>
      <c r="E2574" s="31" t="s">
        <v>3299</v>
      </c>
      <c r="F2574" s="31" t="s">
        <v>3300</v>
      </c>
      <c r="G2574" s="33">
        <v>8922.6437504874502</v>
      </c>
      <c r="H2574" s="31" t="s">
        <v>94</v>
      </c>
      <c r="I2574" s="33">
        <v>632.81161350974799</v>
      </c>
      <c r="J2574" s="33">
        <v>14.1</v>
      </c>
      <c r="K2574" s="31" t="s">
        <v>94</v>
      </c>
      <c r="L2574" s="31" t="s">
        <v>95</v>
      </c>
    </row>
    <row r="2575" spans="1:12" x14ac:dyDescent="0.2">
      <c r="A2575" t="str">
        <f>VLOOKUP(B2575,StateFIPS!A$2:B$52,2)</f>
        <v>Texas</v>
      </c>
      <c r="B2575">
        <f t="shared" si="41"/>
        <v>48</v>
      </c>
      <c r="C2575" s="31" t="s">
        <v>3069</v>
      </c>
      <c r="D2575" s="31" t="s">
        <v>3285</v>
      </c>
      <c r="E2575" s="31" t="s">
        <v>3299</v>
      </c>
      <c r="F2575" s="31" t="s">
        <v>3300</v>
      </c>
      <c r="G2575" s="33">
        <v>8922.6437504874502</v>
      </c>
      <c r="H2575" s="31" t="s">
        <v>94</v>
      </c>
      <c r="I2575" s="33">
        <v>632.81161350974799</v>
      </c>
      <c r="J2575" s="33">
        <v>14.1</v>
      </c>
      <c r="K2575" s="31" t="s">
        <v>94</v>
      </c>
      <c r="L2575" s="31" t="s">
        <v>95</v>
      </c>
    </row>
    <row r="2576" spans="1:12" x14ac:dyDescent="0.2">
      <c r="A2576" t="str">
        <f>VLOOKUP(B2576,StateFIPS!A$2:B$52,2)</f>
        <v>Texas</v>
      </c>
      <c r="B2576">
        <f t="shared" si="41"/>
        <v>48</v>
      </c>
      <c r="C2576" s="31" t="s">
        <v>822</v>
      </c>
      <c r="D2576" s="31" t="s">
        <v>3285</v>
      </c>
      <c r="E2576" s="31" t="s">
        <v>3299</v>
      </c>
      <c r="F2576" s="31" t="s">
        <v>3300</v>
      </c>
      <c r="G2576" s="33">
        <v>8922.6437504874502</v>
      </c>
      <c r="H2576" s="31" t="s">
        <v>94</v>
      </c>
      <c r="I2576" s="33">
        <v>632.81161350974799</v>
      </c>
      <c r="J2576" s="33">
        <v>14.1</v>
      </c>
      <c r="K2576" s="31" t="s">
        <v>94</v>
      </c>
      <c r="L2576" s="31" t="s">
        <v>95</v>
      </c>
    </row>
    <row r="2577" spans="1:12" x14ac:dyDescent="0.2">
      <c r="A2577" t="str">
        <f>VLOOKUP(B2577,StateFIPS!A$2:B$52,2)</f>
        <v>Texas</v>
      </c>
      <c r="B2577">
        <f t="shared" si="41"/>
        <v>48</v>
      </c>
      <c r="C2577" s="31" t="s">
        <v>823</v>
      </c>
      <c r="D2577" s="31" t="s">
        <v>3285</v>
      </c>
      <c r="E2577" s="31" t="s">
        <v>3299</v>
      </c>
      <c r="F2577" s="31" t="s">
        <v>3300</v>
      </c>
      <c r="G2577" s="33">
        <v>8922.6437504874502</v>
      </c>
      <c r="H2577" s="31" t="s">
        <v>94</v>
      </c>
      <c r="I2577" s="33">
        <v>632.81161350974799</v>
      </c>
      <c r="J2577" s="33">
        <v>14.1</v>
      </c>
      <c r="K2577" s="31" t="s">
        <v>94</v>
      </c>
      <c r="L2577" s="31" t="s">
        <v>95</v>
      </c>
    </row>
    <row r="2578" spans="1:12" x14ac:dyDescent="0.2">
      <c r="A2578" t="str">
        <f>VLOOKUP(B2578,StateFIPS!A$2:B$52,2)</f>
        <v>Texas</v>
      </c>
      <c r="B2578">
        <f t="shared" si="41"/>
        <v>48</v>
      </c>
      <c r="C2578" s="31" t="s">
        <v>824</v>
      </c>
      <c r="D2578" s="31" t="s">
        <v>3285</v>
      </c>
      <c r="E2578" s="31" t="s">
        <v>3299</v>
      </c>
      <c r="F2578" s="31" t="s">
        <v>3300</v>
      </c>
      <c r="G2578" s="33">
        <v>8922.6437504874502</v>
      </c>
      <c r="H2578" s="31" t="s">
        <v>94</v>
      </c>
      <c r="I2578" s="33">
        <v>632.81161350974799</v>
      </c>
      <c r="J2578" s="33">
        <v>14.1</v>
      </c>
      <c r="K2578" s="31" t="s">
        <v>94</v>
      </c>
      <c r="L2578" s="31" t="s">
        <v>95</v>
      </c>
    </row>
    <row r="2579" spans="1:12" x14ac:dyDescent="0.2">
      <c r="A2579" t="str">
        <f>VLOOKUP(B2579,StateFIPS!A$2:B$52,2)</f>
        <v>Texas</v>
      </c>
      <c r="B2579">
        <f t="shared" si="41"/>
        <v>48</v>
      </c>
      <c r="C2579" s="31" t="s">
        <v>825</v>
      </c>
      <c r="D2579" s="31" t="s">
        <v>3285</v>
      </c>
      <c r="E2579" s="31" t="s">
        <v>3299</v>
      </c>
      <c r="F2579" s="31" t="s">
        <v>3300</v>
      </c>
      <c r="G2579" s="33">
        <v>548774.28547635197</v>
      </c>
      <c r="H2579" s="31" t="s">
        <v>94</v>
      </c>
      <c r="I2579" s="33">
        <v>38920.1620905214</v>
      </c>
      <c r="J2579" s="33">
        <v>14.1</v>
      </c>
      <c r="K2579" s="31" t="s">
        <v>94</v>
      </c>
      <c r="L2579" s="31" t="s">
        <v>95</v>
      </c>
    </row>
    <row r="2580" spans="1:12" x14ac:dyDescent="0.2">
      <c r="A2580" t="str">
        <f>VLOOKUP(B2580,StateFIPS!A$2:B$52,2)</f>
        <v>Texas</v>
      </c>
      <c r="B2580">
        <f t="shared" si="41"/>
        <v>48</v>
      </c>
      <c r="C2580" s="31" t="s">
        <v>3251</v>
      </c>
      <c r="D2580" s="31" t="s">
        <v>3285</v>
      </c>
      <c r="E2580" s="31" t="s">
        <v>3299</v>
      </c>
      <c r="F2580" s="31" t="s">
        <v>3300</v>
      </c>
      <c r="G2580" s="33">
        <v>8922.6437504874502</v>
      </c>
      <c r="H2580" s="31" t="s">
        <v>94</v>
      </c>
      <c r="I2580" s="33">
        <v>632.81161350974799</v>
      </c>
      <c r="J2580" s="33">
        <v>14.1</v>
      </c>
      <c r="K2580" s="31" t="s">
        <v>94</v>
      </c>
      <c r="L2580" s="31" t="s">
        <v>95</v>
      </c>
    </row>
    <row r="2581" spans="1:12" x14ac:dyDescent="0.2">
      <c r="A2581" t="str">
        <f>VLOOKUP(B2581,StateFIPS!A$2:B$52,2)</f>
        <v>Texas</v>
      </c>
      <c r="B2581">
        <f t="shared" si="41"/>
        <v>48</v>
      </c>
      <c r="C2581" s="31" t="s">
        <v>847</v>
      </c>
      <c r="D2581" s="31" t="s">
        <v>3285</v>
      </c>
      <c r="E2581" s="31" t="s">
        <v>3299</v>
      </c>
      <c r="F2581" s="31" t="s">
        <v>3300</v>
      </c>
      <c r="G2581" s="33">
        <v>8922.6437504874502</v>
      </c>
      <c r="H2581" s="31" t="s">
        <v>94</v>
      </c>
      <c r="I2581" s="33">
        <v>632.81161350974799</v>
      </c>
      <c r="J2581" s="33">
        <v>14.1</v>
      </c>
      <c r="K2581" s="31" t="s">
        <v>94</v>
      </c>
      <c r="L2581" s="31" t="s">
        <v>95</v>
      </c>
    </row>
    <row r="2582" spans="1:12" x14ac:dyDescent="0.2">
      <c r="A2582" t="str">
        <f>VLOOKUP(B2582,StateFIPS!A$2:B$52,2)</f>
        <v>Texas</v>
      </c>
      <c r="B2582">
        <f t="shared" si="41"/>
        <v>48</v>
      </c>
      <c r="C2582" s="31" t="s">
        <v>2275</v>
      </c>
      <c r="D2582" s="31" t="s">
        <v>3285</v>
      </c>
      <c r="E2582" s="31" t="s">
        <v>3299</v>
      </c>
      <c r="F2582" s="31" t="s">
        <v>3300</v>
      </c>
      <c r="G2582" s="33">
        <v>8922.6437504874502</v>
      </c>
      <c r="H2582" s="31" t="s">
        <v>94</v>
      </c>
      <c r="I2582" s="33">
        <v>632.81161350974799</v>
      </c>
      <c r="J2582" s="33">
        <v>14.1</v>
      </c>
      <c r="K2582" s="31" t="s">
        <v>94</v>
      </c>
      <c r="L2582" s="31" t="s">
        <v>95</v>
      </c>
    </row>
    <row r="2583" spans="1:12" x14ac:dyDescent="0.2">
      <c r="A2583" t="str">
        <f>VLOOKUP(B2583,StateFIPS!A$2:B$52,2)</f>
        <v>Texas</v>
      </c>
      <c r="B2583">
        <f t="shared" si="41"/>
        <v>48</v>
      </c>
      <c r="C2583" s="31" t="s">
        <v>3070</v>
      </c>
      <c r="D2583" s="31" t="s">
        <v>3285</v>
      </c>
      <c r="E2583" s="31" t="s">
        <v>3299</v>
      </c>
      <c r="F2583" s="31" t="s">
        <v>3300</v>
      </c>
      <c r="G2583" s="33">
        <v>8922.6437504874502</v>
      </c>
      <c r="H2583" s="31" t="s">
        <v>94</v>
      </c>
      <c r="I2583" s="33">
        <v>632.81161350974799</v>
      </c>
      <c r="J2583" s="33">
        <v>14.1</v>
      </c>
      <c r="K2583" s="31" t="s">
        <v>94</v>
      </c>
      <c r="L2583" s="31" t="s">
        <v>95</v>
      </c>
    </row>
    <row r="2584" spans="1:12" x14ac:dyDescent="0.2">
      <c r="A2584" t="str">
        <f>VLOOKUP(B2584,StateFIPS!A$2:B$52,2)</f>
        <v>Texas</v>
      </c>
      <c r="B2584">
        <f t="shared" si="41"/>
        <v>48</v>
      </c>
      <c r="C2584" s="31" t="s">
        <v>2319</v>
      </c>
      <c r="D2584" s="31" t="s">
        <v>3285</v>
      </c>
      <c r="E2584" s="31" t="s">
        <v>3299</v>
      </c>
      <c r="F2584" s="31" t="s">
        <v>3300</v>
      </c>
      <c r="G2584" s="33">
        <v>8922.6437504874502</v>
      </c>
      <c r="H2584" s="31" t="s">
        <v>94</v>
      </c>
      <c r="I2584" s="33">
        <v>632.81161350974799</v>
      </c>
      <c r="J2584" s="33">
        <v>14.1</v>
      </c>
      <c r="K2584" s="31" t="s">
        <v>94</v>
      </c>
      <c r="L2584" s="31" t="s">
        <v>95</v>
      </c>
    </row>
    <row r="2585" spans="1:12" x14ac:dyDescent="0.2">
      <c r="A2585" t="str">
        <f>VLOOKUP(B2585,StateFIPS!A$2:B$52,2)</f>
        <v>Texas</v>
      </c>
      <c r="B2585">
        <f t="shared" si="41"/>
        <v>48</v>
      </c>
      <c r="C2585" s="31" t="s">
        <v>844</v>
      </c>
      <c r="D2585" s="31" t="s">
        <v>3285</v>
      </c>
      <c r="E2585" s="31" t="s">
        <v>3299</v>
      </c>
      <c r="F2585" s="31" t="s">
        <v>3300</v>
      </c>
      <c r="G2585" s="33">
        <v>8922.6437504874502</v>
      </c>
      <c r="H2585" s="31" t="s">
        <v>94</v>
      </c>
      <c r="I2585" s="33">
        <v>632.81161350974799</v>
      </c>
      <c r="J2585" s="33">
        <v>14.1</v>
      </c>
      <c r="K2585" s="31" t="s">
        <v>94</v>
      </c>
      <c r="L2585" s="31" t="s">
        <v>95</v>
      </c>
    </row>
    <row r="2586" spans="1:12" x14ac:dyDescent="0.2">
      <c r="A2586" t="str">
        <f>VLOOKUP(B2586,StateFIPS!A$2:B$52,2)</f>
        <v>Texas</v>
      </c>
      <c r="B2586">
        <f t="shared" si="41"/>
        <v>48</v>
      </c>
      <c r="C2586" s="31" t="s">
        <v>2325</v>
      </c>
      <c r="D2586" s="31" t="s">
        <v>3285</v>
      </c>
      <c r="E2586" s="31" t="s">
        <v>3299</v>
      </c>
      <c r="F2586" s="31" t="s">
        <v>3300</v>
      </c>
      <c r="G2586" s="33">
        <v>8922.6437504874502</v>
      </c>
      <c r="H2586" s="31" t="s">
        <v>94</v>
      </c>
      <c r="I2586" s="33">
        <v>632.81161350974799</v>
      </c>
      <c r="J2586" s="33">
        <v>14.1</v>
      </c>
      <c r="K2586" s="31" t="s">
        <v>94</v>
      </c>
      <c r="L2586" s="31" t="s">
        <v>95</v>
      </c>
    </row>
    <row r="2587" spans="1:12" x14ac:dyDescent="0.2">
      <c r="A2587" t="str">
        <f>VLOOKUP(B2587,StateFIPS!A$2:B$52,2)</f>
        <v>Texas</v>
      </c>
      <c r="B2587">
        <f t="shared" si="41"/>
        <v>48</v>
      </c>
      <c r="C2587" s="31" t="s">
        <v>2302</v>
      </c>
      <c r="D2587" s="31" t="s">
        <v>3285</v>
      </c>
      <c r="E2587" s="31" t="s">
        <v>3299</v>
      </c>
      <c r="F2587" s="31" t="s">
        <v>3300</v>
      </c>
      <c r="G2587" s="33">
        <v>7016.1009687845699</v>
      </c>
      <c r="H2587" s="31" t="s">
        <v>94</v>
      </c>
      <c r="I2587" s="33">
        <v>497.59581338897698</v>
      </c>
      <c r="J2587" s="33">
        <v>14.1</v>
      </c>
      <c r="K2587" s="31" t="s">
        <v>94</v>
      </c>
      <c r="L2587" s="31" t="s">
        <v>95</v>
      </c>
    </row>
    <row r="2588" spans="1:12" x14ac:dyDescent="0.2">
      <c r="A2588" t="str">
        <f>VLOOKUP(B2588,StateFIPS!A$2:B$52,2)</f>
        <v>Texas</v>
      </c>
      <c r="B2588">
        <f t="shared" si="41"/>
        <v>48</v>
      </c>
      <c r="C2588" s="31" t="s">
        <v>872</v>
      </c>
      <c r="D2588" s="31" t="s">
        <v>3285</v>
      </c>
      <c r="E2588" s="31" t="s">
        <v>3299</v>
      </c>
      <c r="F2588" s="31" t="s">
        <v>3300</v>
      </c>
      <c r="G2588" s="33">
        <v>8922.6437504874502</v>
      </c>
      <c r="H2588" s="31" t="s">
        <v>94</v>
      </c>
      <c r="I2588" s="33">
        <v>632.81161350974799</v>
      </c>
      <c r="J2588" s="33">
        <v>14.1</v>
      </c>
      <c r="K2588" s="31" t="s">
        <v>94</v>
      </c>
      <c r="L2588" s="31" t="s">
        <v>95</v>
      </c>
    </row>
    <row r="2589" spans="1:12" x14ac:dyDescent="0.2">
      <c r="A2589" t="str">
        <f>VLOOKUP(B2589,StateFIPS!A$2:B$52,2)</f>
        <v>Texas</v>
      </c>
      <c r="B2589">
        <f t="shared" si="41"/>
        <v>48</v>
      </c>
      <c r="C2589" s="31" t="s">
        <v>3063</v>
      </c>
      <c r="D2589" s="31" t="s">
        <v>3285</v>
      </c>
      <c r="E2589" s="31" t="s">
        <v>3299</v>
      </c>
      <c r="F2589" s="31" t="s">
        <v>3300</v>
      </c>
      <c r="G2589" s="33">
        <v>8922.6437504874502</v>
      </c>
      <c r="H2589" s="31" t="s">
        <v>94</v>
      </c>
      <c r="I2589" s="33">
        <v>632.81161350974799</v>
      </c>
      <c r="J2589" s="33">
        <v>14.1</v>
      </c>
      <c r="K2589" s="31" t="s">
        <v>94</v>
      </c>
      <c r="L2589" s="31" t="s">
        <v>95</v>
      </c>
    </row>
    <row r="2590" spans="1:12" x14ac:dyDescent="0.2">
      <c r="A2590" t="str">
        <f>VLOOKUP(B2590,StateFIPS!A$2:B$52,2)</f>
        <v>Texas</v>
      </c>
      <c r="B2590">
        <f t="shared" si="41"/>
        <v>48</v>
      </c>
      <c r="C2590" s="31" t="s">
        <v>2310</v>
      </c>
      <c r="D2590" s="31" t="s">
        <v>3285</v>
      </c>
      <c r="E2590" s="31" t="s">
        <v>3299</v>
      </c>
      <c r="F2590" s="31" t="s">
        <v>3300</v>
      </c>
      <c r="G2590" s="33">
        <v>242264.91927288199</v>
      </c>
      <c r="H2590" s="31" t="s">
        <v>94</v>
      </c>
      <c r="I2590" s="33">
        <v>17181.909168289501</v>
      </c>
      <c r="J2590" s="33">
        <v>14.1</v>
      </c>
      <c r="K2590" s="31" t="s">
        <v>94</v>
      </c>
      <c r="L2590" s="31" t="s">
        <v>95</v>
      </c>
    </row>
    <row r="2591" spans="1:12" x14ac:dyDescent="0.2">
      <c r="A2591" t="str">
        <f>VLOOKUP(B2591,StateFIPS!A$2:B$52,2)</f>
        <v>Texas</v>
      </c>
      <c r="B2591">
        <f t="shared" si="41"/>
        <v>48</v>
      </c>
      <c r="C2591" s="31" t="s">
        <v>873</v>
      </c>
      <c r="D2591" s="31" t="s">
        <v>3285</v>
      </c>
      <c r="E2591" s="31" t="s">
        <v>3299</v>
      </c>
      <c r="F2591" s="31" t="s">
        <v>3300</v>
      </c>
      <c r="G2591" s="33">
        <v>8922.6437504874502</v>
      </c>
      <c r="H2591" s="31" t="s">
        <v>94</v>
      </c>
      <c r="I2591" s="33">
        <v>632.81161350974799</v>
      </c>
      <c r="J2591" s="33">
        <v>14.1</v>
      </c>
      <c r="K2591" s="31" t="s">
        <v>94</v>
      </c>
      <c r="L2591" s="31" t="s">
        <v>95</v>
      </c>
    </row>
    <row r="2592" spans="1:12" x14ac:dyDescent="0.2">
      <c r="A2592" t="str">
        <f>VLOOKUP(B2592,StateFIPS!A$2:B$52,2)</f>
        <v>Texas</v>
      </c>
      <c r="B2592">
        <f t="shared" si="41"/>
        <v>48</v>
      </c>
      <c r="C2592" s="31" t="s">
        <v>874</v>
      </c>
      <c r="D2592" s="31" t="s">
        <v>3285</v>
      </c>
      <c r="E2592" s="31" t="s">
        <v>3299</v>
      </c>
      <c r="F2592" s="31" t="s">
        <v>3300</v>
      </c>
      <c r="G2592" s="33">
        <v>8922.6437504874502</v>
      </c>
      <c r="H2592" s="31" t="s">
        <v>94</v>
      </c>
      <c r="I2592" s="33">
        <v>632.81161350974799</v>
      </c>
      <c r="J2592" s="33">
        <v>14.1</v>
      </c>
      <c r="K2592" s="31" t="s">
        <v>94</v>
      </c>
      <c r="L2592" s="31" t="s">
        <v>95</v>
      </c>
    </row>
    <row r="2593" spans="1:12" x14ac:dyDescent="0.2">
      <c r="A2593" t="str">
        <f>VLOOKUP(B2593,StateFIPS!A$2:B$52,2)</f>
        <v>Texas</v>
      </c>
      <c r="B2593">
        <f t="shared" si="41"/>
        <v>48</v>
      </c>
      <c r="C2593" s="31" t="s">
        <v>875</v>
      </c>
      <c r="D2593" s="31" t="s">
        <v>3285</v>
      </c>
      <c r="E2593" s="31" t="s">
        <v>3299</v>
      </c>
      <c r="F2593" s="31" t="s">
        <v>3300</v>
      </c>
      <c r="G2593" s="33">
        <v>8922.6437504874502</v>
      </c>
      <c r="H2593" s="31" t="s">
        <v>94</v>
      </c>
      <c r="I2593" s="33">
        <v>632.81161350974799</v>
      </c>
      <c r="J2593" s="33">
        <v>14.1</v>
      </c>
      <c r="K2593" s="31" t="s">
        <v>94</v>
      </c>
      <c r="L2593" s="31" t="s">
        <v>95</v>
      </c>
    </row>
    <row r="2594" spans="1:12" x14ac:dyDescent="0.2">
      <c r="A2594" t="str">
        <f>VLOOKUP(B2594,StateFIPS!A$2:B$52,2)</f>
        <v>Texas</v>
      </c>
      <c r="B2594">
        <f t="shared" si="41"/>
        <v>48</v>
      </c>
      <c r="C2594" s="31" t="s">
        <v>2469</v>
      </c>
      <c r="D2594" s="31" t="s">
        <v>3285</v>
      </c>
      <c r="E2594" s="31" t="s">
        <v>3299</v>
      </c>
      <c r="F2594" s="31" t="s">
        <v>3300</v>
      </c>
      <c r="G2594" s="33">
        <v>8922.6437504874502</v>
      </c>
      <c r="H2594" s="31" t="s">
        <v>94</v>
      </c>
      <c r="I2594" s="33">
        <v>632.81161350974799</v>
      </c>
      <c r="J2594" s="33">
        <v>14.1</v>
      </c>
      <c r="K2594" s="31" t="s">
        <v>94</v>
      </c>
      <c r="L2594" s="31" t="s">
        <v>95</v>
      </c>
    </row>
    <row r="2595" spans="1:12" x14ac:dyDescent="0.2">
      <c r="A2595" t="str">
        <f>VLOOKUP(B2595,StateFIPS!A$2:B$52,2)</f>
        <v>Texas</v>
      </c>
      <c r="B2595">
        <f t="shared" si="41"/>
        <v>48</v>
      </c>
      <c r="C2595" s="31" t="s">
        <v>876</v>
      </c>
      <c r="D2595" s="31" t="s">
        <v>3285</v>
      </c>
      <c r="E2595" s="31" t="s">
        <v>3299</v>
      </c>
      <c r="F2595" s="31" t="s">
        <v>3300</v>
      </c>
      <c r="G2595" s="33">
        <v>1570.7688736084899</v>
      </c>
      <c r="H2595" s="31" t="s">
        <v>94</v>
      </c>
      <c r="I2595" s="33">
        <v>111.402047773652</v>
      </c>
      <c r="J2595" s="33">
        <v>14.1</v>
      </c>
      <c r="K2595" s="31" t="s">
        <v>94</v>
      </c>
      <c r="L2595" s="31" t="s">
        <v>95</v>
      </c>
    </row>
    <row r="2596" spans="1:12" x14ac:dyDescent="0.2">
      <c r="A2596" t="str">
        <f>VLOOKUP(B2596,StateFIPS!A$2:B$52,2)</f>
        <v>Texas</v>
      </c>
      <c r="B2596">
        <f t="shared" si="41"/>
        <v>48</v>
      </c>
      <c r="C2596" s="31" t="s">
        <v>3225</v>
      </c>
      <c r="D2596" s="31" t="s">
        <v>3285</v>
      </c>
      <c r="E2596" s="31" t="s">
        <v>3299</v>
      </c>
      <c r="F2596" s="31" t="s">
        <v>3300</v>
      </c>
      <c r="G2596" s="33">
        <v>8922.6437504874502</v>
      </c>
      <c r="H2596" s="31" t="s">
        <v>94</v>
      </c>
      <c r="I2596" s="33">
        <v>632.81161350974799</v>
      </c>
      <c r="J2596" s="33">
        <v>14.1</v>
      </c>
      <c r="K2596" s="31" t="s">
        <v>94</v>
      </c>
      <c r="L2596" s="31" t="s">
        <v>95</v>
      </c>
    </row>
    <row r="2597" spans="1:12" x14ac:dyDescent="0.2">
      <c r="A2597" t="str">
        <f>VLOOKUP(B2597,StateFIPS!A$2:B$52,2)</f>
        <v>Texas</v>
      </c>
      <c r="B2597">
        <f t="shared" si="41"/>
        <v>48</v>
      </c>
      <c r="C2597" s="31" t="s">
        <v>877</v>
      </c>
      <c r="D2597" s="31" t="s">
        <v>3285</v>
      </c>
      <c r="E2597" s="31" t="s">
        <v>3299</v>
      </c>
      <c r="F2597" s="31" t="s">
        <v>3300</v>
      </c>
      <c r="G2597" s="33">
        <v>8922.6437504874502</v>
      </c>
      <c r="H2597" s="31" t="s">
        <v>94</v>
      </c>
      <c r="I2597" s="33">
        <v>632.81161350974799</v>
      </c>
      <c r="J2597" s="33">
        <v>14.1</v>
      </c>
      <c r="K2597" s="31" t="s">
        <v>94</v>
      </c>
      <c r="L2597" s="31" t="s">
        <v>95</v>
      </c>
    </row>
    <row r="2598" spans="1:12" x14ac:dyDescent="0.2">
      <c r="A2598" t="str">
        <f>VLOOKUP(B2598,StateFIPS!A$2:B$52,2)</f>
        <v>Texas</v>
      </c>
      <c r="B2598">
        <f t="shared" si="41"/>
        <v>48</v>
      </c>
      <c r="C2598" s="31" t="s">
        <v>878</v>
      </c>
      <c r="D2598" s="31" t="s">
        <v>3285</v>
      </c>
      <c r="E2598" s="31" t="s">
        <v>3299</v>
      </c>
      <c r="F2598" s="31" t="s">
        <v>3300</v>
      </c>
      <c r="G2598" s="33">
        <v>39007.427027944097</v>
      </c>
      <c r="H2598" s="31" t="s">
        <v>94</v>
      </c>
      <c r="I2598" s="33">
        <v>2766.4841863790102</v>
      </c>
      <c r="J2598" s="33">
        <v>14.1</v>
      </c>
      <c r="K2598" s="31" t="s">
        <v>94</v>
      </c>
      <c r="L2598" s="31" t="s">
        <v>95</v>
      </c>
    </row>
    <row r="2599" spans="1:12" x14ac:dyDescent="0.2">
      <c r="A2599" t="str">
        <f>VLOOKUP(B2599,StateFIPS!A$2:B$52,2)</f>
        <v>Texas</v>
      </c>
      <c r="B2599">
        <f t="shared" si="41"/>
        <v>48</v>
      </c>
      <c r="C2599" s="31" t="s">
        <v>2718</v>
      </c>
      <c r="D2599" s="31" t="s">
        <v>3285</v>
      </c>
      <c r="E2599" s="31" t="s">
        <v>3299</v>
      </c>
      <c r="F2599" s="31" t="s">
        <v>3300</v>
      </c>
      <c r="G2599" s="33">
        <v>8922.6437504874502</v>
      </c>
      <c r="H2599" s="31" t="s">
        <v>94</v>
      </c>
      <c r="I2599" s="33">
        <v>632.81161350974799</v>
      </c>
      <c r="J2599" s="33">
        <v>14.1</v>
      </c>
      <c r="K2599" s="31" t="s">
        <v>94</v>
      </c>
      <c r="L2599" s="31" t="s">
        <v>95</v>
      </c>
    </row>
    <row r="2600" spans="1:12" x14ac:dyDescent="0.2">
      <c r="A2600" t="str">
        <f>VLOOKUP(B2600,StateFIPS!A$2:B$52,2)</f>
        <v>Texas</v>
      </c>
      <c r="B2600">
        <f t="shared" si="41"/>
        <v>48</v>
      </c>
      <c r="C2600" s="31" t="s">
        <v>2474</v>
      </c>
      <c r="D2600" s="31" t="s">
        <v>3285</v>
      </c>
      <c r="E2600" s="31" t="s">
        <v>3299</v>
      </c>
      <c r="F2600" s="31" t="s">
        <v>3300</v>
      </c>
      <c r="G2600" s="33">
        <v>8922.6437504874502</v>
      </c>
      <c r="H2600" s="31" t="s">
        <v>94</v>
      </c>
      <c r="I2600" s="33">
        <v>632.81161350974799</v>
      </c>
      <c r="J2600" s="33">
        <v>14.1</v>
      </c>
      <c r="K2600" s="31" t="s">
        <v>94</v>
      </c>
      <c r="L2600" s="31" t="s">
        <v>95</v>
      </c>
    </row>
    <row r="2601" spans="1:12" x14ac:dyDescent="0.2">
      <c r="A2601" t="str">
        <f>VLOOKUP(B2601,StateFIPS!A$2:B$52,2)</f>
        <v>Texas</v>
      </c>
      <c r="B2601">
        <f t="shared" si="41"/>
        <v>48</v>
      </c>
      <c r="C2601" s="31" t="s">
        <v>879</v>
      </c>
      <c r="D2601" s="31" t="s">
        <v>3285</v>
      </c>
      <c r="E2601" s="31" t="s">
        <v>3299</v>
      </c>
      <c r="F2601" s="31" t="s">
        <v>3300</v>
      </c>
      <c r="G2601" s="33">
        <v>1178.0766552063601</v>
      </c>
      <c r="H2601" s="31" t="s">
        <v>94</v>
      </c>
      <c r="I2601" s="33">
        <v>83.551535830238606</v>
      </c>
      <c r="J2601" s="33">
        <v>14.1</v>
      </c>
      <c r="K2601" s="31" t="s">
        <v>94</v>
      </c>
      <c r="L2601" s="31" t="s">
        <v>95</v>
      </c>
    </row>
    <row r="2602" spans="1:12" x14ac:dyDescent="0.2">
      <c r="A2602" t="str">
        <f>VLOOKUP(B2602,StateFIPS!A$2:B$52,2)</f>
        <v>Texas</v>
      </c>
      <c r="B2602">
        <f t="shared" si="41"/>
        <v>48</v>
      </c>
      <c r="C2602" s="31" t="s">
        <v>2475</v>
      </c>
      <c r="D2602" s="31" t="s">
        <v>3285</v>
      </c>
      <c r="E2602" s="31" t="s">
        <v>3299</v>
      </c>
      <c r="F2602" s="31" t="s">
        <v>3300</v>
      </c>
      <c r="G2602" s="33">
        <v>8922.6437504874502</v>
      </c>
      <c r="H2602" s="31" t="s">
        <v>94</v>
      </c>
      <c r="I2602" s="33">
        <v>632.81161350974799</v>
      </c>
      <c r="J2602" s="33">
        <v>14.1</v>
      </c>
      <c r="K2602" s="31" t="s">
        <v>94</v>
      </c>
      <c r="L2602" s="31" t="s">
        <v>95</v>
      </c>
    </row>
    <row r="2603" spans="1:12" x14ac:dyDescent="0.2">
      <c r="A2603" t="str">
        <f>VLOOKUP(B2603,StateFIPS!A$2:B$52,2)</f>
        <v>Texas</v>
      </c>
      <c r="B2603">
        <f t="shared" si="41"/>
        <v>48</v>
      </c>
      <c r="C2603" s="31" t="s">
        <v>889</v>
      </c>
      <c r="D2603" s="31" t="s">
        <v>3285</v>
      </c>
      <c r="E2603" s="31" t="s">
        <v>3299</v>
      </c>
      <c r="F2603" s="31" t="s">
        <v>3300</v>
      </c>
      <c r="G2603" s="33">
        <v>8922.6437504874502</v>
      </c>
      <c r="H2603" s="31" t="s">
        <v>94</v>
      </c>
      <c r="I2603" s="33">
        <v>632.81161350974799</v>
      </c>
      <c r="J2603" s="33">
        <v>14.1</v>
      </c>
      <c r="K2603" s="31" t="s">
        <v>94</v>
      </c>
      <c r="L2603" s="31" t="s">
        <v>95</v>
      </c>
    </row>
    <row r="2604" spans="1:12" x14ac:dyDescent="0.2">
      <c r="A2604" t="str">
        <f>VLOOKUP(B2604,StateFIPS!A$2:B$52,2)</f>
        <v>Texas</v>
      </c>
      <c r="B2604">
        <f t="shared" si="41"/>
        <v>48</v>
      </c>
      <c r="C2604" s="31" t="s">
        <v>881</v>
      </c>
      <c r="D2604" s="31" t="s">
        <v>3285</v>
      </c>
      <c r="E2604" s="31" t="s">
        <v>3299</v>
      </c>
      <c r="F2604" s="31" t="s">
        <v>3300</v>
      </c>
      <c r="G2604" s="33">
        <v>8922.6437504874502</v>
      </c>
      <c r="H2604" s="31" t="s">
        <v>94</v>
      </c>
      <c r="I2604" s="33">
        <v>632.81161350974799</v>
      </c>
      <c r="J2604" s="33">
        <v>14.1</v>
      </c>
      <c r="K2604" s="31" t="s">
        <v>94</v>
      </c>
      <c r="L2604" s="31" t="s">
        <v>95</v>
      </c>
    </row>
    <row r="2605" spans="1:12" x14ac:dyDescent="0.2">
      <c r="A2605" t="str">
        <f>VLOOKUP(B2605,StateFIPS!A$2:B$52,2)</f>
        <v>Texas</v>
      </c>
      <c r="B2605">
        <f t="shared" si="41"/>
        <v>48</v>
      </c>
      <c r="C2605" s="31" t="s">
        <v>2460</v>
      </c>
      <c r="D2605" s="31" t="s">
        <v>3285</v>
      </c>
      <c r="E2605" s="31" t="s">
        <v>3299</v>
      </c>
      <c r="F2605" s="31" t="s">
        <v>3300</v>
      </c>
      <c r="G2605" s="33">
        <v>8922.6437504874502</v>
      </c>
      <c r="H2605" s="31" t="s">
        <v>94</v>
      </c>
      <c r="I2605" s="33">
        <v>632.81161350974799</v>
      </c>
      <c r="J2605" s="33">
        <v>14.1</v>
      </c>
      <c r="K2605" s="31" t="s">
        <v>94</v>
      </c>
      <c r="L2605" s="31" t="s">
        <v>95</v>
      </c>
    </row>
    <row r="2606" spans="1:12" x14ac:dyDescent="0.2">
      <c r="A2606" t="str">
        <f>VLOOKUP(B2606,StateFIPS!A$2:B$52,2)</f>
        <v>Texas</v>
      </c>
      <c r="B2606">
        <f t="shared" si="41"/>
        <v>48</v>
      </c>
      <c r="C2606" s="31" t="s">
        <v>2503</v>
      </c>
      <c r="D2606" s="31" t="s">
        <v>3285</v>
      </c>
      <c r="E2606" s="31" t="s">
        <v>3299</v>
      </c>
      <c r="F2606" s="31" t="s">
        <v>3300</v>
      </c>
      <c r="G2606" s="33">
        <v>314.153774721697</v>
      </c>
      <c r="H2606" s="31" t="s">
        <v>94</v>
      </c>
      <c r="I2606" s="33">
        <v>22.280409554730301</v>
      </c>
      <c r="J2606" s="33">
        <v>14.1</v>
      </c>
      <c r="K2606" s="31" t="s">
        <v>94</v>
      </c>
      <c r="L2606" s="31" t="s">
        <v>95</v>
      </c>
    </row>
    <row r="2607" spans="1:12" x14ac:dyDescent="0.2">
      <c r="A2607" t="str">
        <f>VLOOKUP(B2607,StateFIPS!A$2:B$52,2)</f>
        <v>Texas</v>
      </c>
      <c r="B2607">
        <f t="shared" si="41"/>
        <v>48</v>
      </c>
      <c r="C2607" s="31" t="s">
        <v>871</v>
      </c>
      <c r="D2607" s="31" t="s">
        <v>3285</v>
      </c>
      <c r="E2607" s="31" t="s">
        <v>3299</v>
      </c>
      <c r="F2607" s="31" t="s">
        <v>3300</v>
      </c>
      <c r="G2607" s="33">
        <v>1727.8457609693401</v>
      </c>
      <c r="H2607" s="31" t="s">
        <v>94</v>
      </c>
      <c r="I2607" s="33">
        <v>122.542252551017</v>
      </c>
      <c r="J2607" s="33">
        <v>14.1</v>
      </c>
      <c r="K2607" s="31" t="s">
        <v>94</v>
      </c>
      <c r="L2607" s="31" t="s">
        <v>95</v>
      </c>
    </row>
    <row r="2608" spans="1:12" x14ac:dyDescent="0.2">
      <c r="A2608" t="str">
        <f>VLOOKUP(B2608,StateFIPS!A$2:B$52,2)</f>
        <v>Texas</v>
      </c>
      <c r="B2608">
        <f t="shared" si="41"/>
        <v>48</v>
      </c>
      <c r="C2608" s="31" t="s">
        <v>3228</v>
      </c>
      <c r="D2608" s="31" t="s">
        <v>3285</v>
      </c>
      <c r="E2608" s="31" t="s">
        <v>3299</v>
      </c>
      <c r="F2608" s="31" t="s">
        <v>3300</v>
      </c>
      <c r="G2608" s="33">
        <v>8922.6437504874502</v>
      </c>
      <c r="H2608" s="31" t="s">
        <v>94</v>
      </c>
      <c r="I2608" s="33">
        <v>632.81161350974799</v>
      </c>
      <c r="J2608" s="33">
        <v>14.1</v>
      </c>
      <c r="K2608" s="31" t="s">
        <v>94</v>
      </c>
      <c r="L2608" s="31" t="s">
        <v>95</v>
      </c>
    </row>
    <row r="2609" spans="1:12" x14ac:dyDescent="0.2">
      <c r="A2609" t="str">
        <f>VLOOKUP(B2609,StateFIPS!A$2:B$52,2)</f>
        <v>Texas</v>
      </c>
      <c r="B2609">
        <f t="shared" si="41"/>
        <v>48</v>
      </c>
      <c r="C2609" s="31" t="s">
        <v>2509</v>
      </c>
      <c r="D2609" s="31" t="s">
        <v>3285</v>
      </c>
      <c r="E2609" s="31" t="s">
        <v>3299</v>
      </c>
      <c r="F2609" s="31" t="s">
        <v>3300</v>
      </c>
      <c r="G2609" s="33">
        <v>8922.6437504874502</v>
      </c>
      <c r="H2609" s="31" t="s">
        <v>94</v>
      </c>
      <c r="I2609" s="33">
        <v>632.81161350974799</v>
      </c>
      <c r="J2609" s="33">
        <v>14.1</v>
      </c>
      <c r="K2609" s="31" t="s">
        <v>94</v>
      </c>
      <c r="L2609" s="31" t="s">
        <v>95</v>
      </c>
    </row>
    <row r="2610" spans="1:12" x14ac:dyDescent="0.2">
      <c r="A2610" t="str">
        <f>VLOOKUP(B2610,StateFIPS!A$2:B$52,2)</f>
        <v>Texas</v>
      </c>
      <c r="B2610">
        <f t="shared" si="41"/>
        <v>48</v>
      </c>
      <c r="C2610" s="31" t="s">
        <v>882</v>
      </c>
      <c r="D2610" s="31" t="s">
        <v>3285</v>
      </c>
      <c r="E2610" s="31" t="s">
        <v>3299</v>
      </c>
      <c r="F2610" s="31" t="s">
        <v>3300</v>
      </c>
      <c r="G2610" s="33">
        <v>8922.6437504874502</v>
      </c>
      <c r="H2610" s="31" t="s">
        <v>94</v>
      </c>
      <c r="I2610" s="33">
        <v>632.81161350974799</v>
      </c>
      <c r="J2610" s="33">
        <v>14.1</v>
      </c>
      <c r="K2610" s="31" t="s">
        <v>94</v>
      </c>
      <c r="L2610" s="31" t="s">
        <v>95</v>
      </c>
    </row>
    <row r="2611" spans="1:12" x14ac:dyDescent="0.2">
      <c r="A2611" t="str">
        <f>VLOOKUP(B2611,StateFIPS!A$2:B$52,2)</f>
        <v>Texas</v>
      </c>
      <c r="B2611">
        <f t="shared" si="41"/>
        <v>48</v>
      </c>
      <c r="C2611" s="31" t="s">
        <v>2767</v>
      </c>
      <c r="D2611" s="31" t="s">
        <v>3285</v>
      </c>
      <c r="E2611" s="31" t="s">
        <v>3299</v>
      </c>
      <c r="F2611" s="31" t="s">
        <v>3300</v>
      </c>
      <c r="G2611" s="33">
        <v>170245.16641793301</v>
      </c>
      <c r="H2611" s="31" t="s">
        <v>94</v>
      </c>
      <c r="I2611" s="33">
        <v>12074.125277867601</v>
      </c>
      <c r="J2611" s="33">
        <v>14.1</v>
      </c>
      <c r="K2611" s="31" t="s">
        <v>94</v>
      </c>
      <c r="L2611" s="31" t="s">
        <v>95</v>
      </c>
    </row>
    <row r="2612" spans="1:12" x14ac:dyDescent="0.2">
      <c r="A2612" t="str">
        <f>VLOOKUP(B2612,StateFIPS!A$2:B$52,2)</f>
        <v>Texas</v>
      </c>
      <c r="B2612">
        <f t="shared" si="41"/>
        <v>48</v>
      </c>
      <c r="C2612" s="31" t="s">
        <v>883</v>
      </c>
      <c r="D2612" s="31" t="s">
        <v>3285</v>
      </c>
      <c r="E2612" s="31" t="s">
        <v>3299</v>
      </c>
      <c r="F2612" s="31" t="s">
        <v>3300</v>
      </c>
      <c r="G2612" s="33">
        <v>8922.6437504874502</v>
      </c>
      <c r="H2612" s="31" t="s">
        <v>94</v>
      </c>
      <c r="I2612" s="33">
        <v>632.81161350974799</v>
      </c>
      <c r="J2612" s="33">
        <v>14.1</v>
      </c>
      <c r="K2612" s="31" t="s">
        <v>94</v>
      </c>
      <c r="L2612" s="31" t="s">
        <v>95</v>
      </c>
    </row>
    <row r="2613" spans="1:12" x14ac:dyDescent="0.2">
      <c r="A2613" t="str">
        <f>VLOOKUP(B2613,StateFIPS!A$2:B$52,2)</f>
        <v>Texas</v>
      </c>
      <c r="B2613">
        <f t="shared" si="41"/>
        <v>48</v>
      </c>
      <c r="C2613" s="31" t="s">
        <v>884</v>
      </c>
      <c r="D2613" s="31" t="s">
        <v>3285</v>
      </c>
      <c r="E2613" s="31" t="s">
        <v>3299</v>
      </c>
      <c r="F2613" s="31" t="s">
        <v>3300</v>
      </c>
      <c r="G2613" s="33">
        <v>8922.6437504874502</v>
      </c>
      <c r="H2613" s="31" t="s">
        <v>94</v>
      </c>
      <c r="I2613" s="33">
        <v>632.81161350974799</v>
      </c>
      <c r="J2613" s="33">
        <v>14.1</v>
      </c>
      <c r="K2613" s="31" t="s">
        <v>94</v>
      </c>
      <c r="L2613" s="31" t="s">
        <v>95</v>
      </c>
    </row>
    <row r="2614" spans="1:12" x14ac:dyDescent="0.2">
      <c r="A2614" t="str">
        <f>VLOOKUP(B2614,StateFIPS!A$2:B$52,2)</f>
        <v>Texas</v>
      </c>
      <c r="B2614">
        <f t="shared" si="41"/>
        <v>48</v>
      </c>
      <c r="C2614" s="31" t="s">
        <v>885</v>
      </c>
      <c r="D2614" s="31" t="s">
        <v>3285</v>
      </c>
      <c r="E2614" s="31" t="s">
        <v>3299</v>
      </c>
      <c r="F2614" s="31" t="s">
        <v>3300</v>
      </c>
      <c r="G2614" s="33">
        <v>8922.6437504874502</v>
      </c>
      <c r="H2614" s="31" t="s">
        <v>94</v>
      </c>
      <c r="I2614" s="33">
        <v>632.81161350974799</v>
      </c>
      <c r="J2614" s="33">
        <v>14.1</v>
      </c>
      <c r="K2614" s="31" t="s">
        <v>94</v>
      </c>
      <c r="L2614" s="31" t="s">
        <v>95</v>
      </c>
    </row>
    <row r="2615" spans="1:12" x14ac:dyDescent="0.2">
      <c r="A2615" t="str">
        <f>VLOOKUP(B2615,StateFIPS!A$2:B$52,2)</f>
        <v>Texas</v>
      </c>
      <c r="B2615">
        <f t="shared" si="41"/>
        <v>48</v>
      </c>
      <c r="C2615" s="31" t="s">
        <v>3229</v>
      </c>
      <c r="D2615" s="31" t="s">
        <v>3285</v>
      </c>
      <c r="E2615" s="31" t="s">
        <v>3299</v>
      </c>
      <c r="F2615" s="31" t="s">
        <v>3300</v>
      </c>
      <c r="G2615" s="33">
        <v>8922.6437504874502</v>
      </c>
      <c r="H2615" s="31" t="s">
        <v>94</v>
      </c>
      <c r="I2615" s="33">
        <v>632.81161350974799</v>
      </c>
      <c r="J2615" s="33">
        <v>14.1</v>
      </c>
      <c r="K2615" s="31" t="s">
        <v>94</v>
      </c>
      <c r="L2615" s="31" t="s">
        <v>95</v>
      </c>
    </row>
    <row r="2616" spans="1:12" x14ac:dyDescent="0.2">
      <c r="A2616" t="str">
        <f>VLOOKUP(B2616,StateFIPS!A$2:B$52,2)</f>
        <v>Texas</v>
      </c>
      <c r="B2616">
        <f t="shared" si="41"/>
        <v>48</v>
      </c>
      <c r="C2616" s="31" t="s">
        <v>886</v>
      </c>
      <c r="D2616" s="31" t="s">
        <v>3285</v>
      </c>
      <c r="E2616" s="31" t="s">
        <v>3299</v>
      </c>
      <c r="F2616" s="31" t="s">
        <v>3300</v>
      </c>
      <c r="G2616" s="33">
        <v>8922.6437504874502</v>
      </c>
      <c r="H2616" s="31" t="s">
        <v>94</v>
      </c>
      <c r="I2616" s="33">
        <v>632.81161350974799</v>
      </c>
      <c r="J2616" s="33">
        <v>14.1</v>
      </c>
      <c r="K2616" s="31" t="s">
        <v>94</v>
      </c>
      <c r="L2616" s="31" t="s">
        <v>95</v>
      </c>
    </row>
    <row r="2617" spans="1:12" x14ac:dyDescent="0.2">
      <c r="A2617" t="str">
        <f>VLOOKUP(B2617,StateFIPS!A$2:B$52,2)</f>
        <v>Texas</v>
      </c>
      <c r="B2617">
        <f t="shared" si="41"/>
        <v>48</v>
      </c>
      <c r="C2617" s="31" t="s">
        <v>3227</v>
      </c>
      <c r="D2617" s="31" t="s">
        <v>3285</v>
      </c>
      <c r="E2617" s="31" t="s">
        <v>3299</v>
      </c>
      <c r="F2617" s="31" t="s">
        <v>3300</v>
      </c>
      <c r="G2617" s="33">
        <v>3874.5632215676001</v>
      </c>
      <c r="H2617" s="31" t="s">
        <v>94</v>
      </c>
      <c r="I2617" s="33">
        <v>274.79171784167397</v>
      </c>
      <c r="J2617" s="33">
        <v>14.1</v>
      </c>
      <c r="K2617" s="31" t="s">
        <v>94</v>
      </c>
      <c r="L2617" s="31" t="s">
        <v>95</v>
      </c>
    </row>
    <row r="2618" spans="1:12" x14ac:dyDescent="0.2">
      <c r="A2618" t="str">
        <f>VLOOKUP(B2618,StateFIPS!A$2:B$52,2)</f>
        <v>Texas</v>
      </c>
      <c r="B2618">
        <f t="shared" si="41"/>
        <v>48</v>
      </c>
      <c r="C2618" s="31" t="s">
        <v>2491</v>
      </c>
      <c r="D2618" s="31" t="s">
        <v>3285</v>
      </c>
      <c r="E2618" s="31" t="s">
        <v>3299</v>
      </c>
      <c r="F2618" s="31" t="s">
        <v>3300</v>
      </c>
      <c r="G2618" s="33">
        <v>8922.6437504874502</v>
      </c>
      <c r="H2618" s="31" t="s">
        <v>94</v>
      </c>
      <c r="I2618" s="33">
        <v>632.81161350974799</v>
      </c>
      <c r="J2618" s="33">
        <v>14.1</v>
      </c>
      <c r="K2618" s="31" t="s">
        <v>94</v>
      </c>
      <c r="L2618" s="31" t="s">
        <v>95</v>
      </c>
    </row>
    <row r="2619" spans="1:12" x14ac:dyDescent="0.2">
      <c r="A2619" t="str">
        <f>VLOOKUP(B2619,StateFIPS!A$2:B$52,2)</f>
        <v>Texas</v>
      </c>
      <c r="B2619">
        <f t="shared" si="41"/>
        <v>48</v>
      </c>
      <c r="C2619" s="31" t="s">
        <v>2498</v>
      </c>
      <c r="D2619" s="31" t="s">
        <v>3285</v>
      </c>
      <c r="E2619" s="31" t="s">
        <v>3299</v>
      </c>
      <c r="F2619" s="31" t="s">
        <v>3300</v>
      </c>
      <c r="G2619" s="33">
        <v>8922.6437504874502</v>
      </c>
      <c r="H2619" s="31" t="s">
        <v>94</v>
      </c>
      <c r="I2619" s="33">
        <v>632.81161350974799</v>
      </c>
      <c r="J2619" s="33">
        <v>14.1</v>
      </c>
      <c r="K2619" s="31" t="s">
        <v>94</v>
      </c>
      <c r="L2619" s="31" t="s">
        <v>95</v>
      </c>
    </row>
    <row r="2620" spans="1:12" x14ac:dyDescent="0.2">
      <c r="A2620" t="str">
        <f>VLOOKUP(B2620,StateFIPS!A$2:B$52,2)</f>
        <v>Texas</v>
      </c>
      <c r="B2620">
        <f t="shared" si="41"/>
        <v>48</v>
      </c>
      <c r="C2620" s="31" t="s">
        <v>887</v>
      </c>
      <c r="D2620" s="31" t="s">
        <v>3285</v>
      </c>
      <c r="E2620" s="31" t="s">
        <v>3299</v>
      </c>
      <c r="F2620" s="31" t="s">
        <v>3300</v>
      </c>
      <c r="G2620" s="33">
        <v>8922.6437504874502</v>
      </c>
      <c r="H2620" s="31" t="s">
        <v>94</v>
      </c>
      <c r="I2620" s="33">
        <v>632.81161350974799</v>
      </c>
      <c r="J2620" s="33">
        <v>14.1</v>
      </c>
      <c r="K2620" s="31" t="s">
        <v>94</v>
      </c>
      <c r="L2620" s="31" t="s">
        <v>95</v>
      </c>
    </row>
    <row r="2621" spans="1:12" x14ac:dyDescent="0.2">
      <c r="A2621" t="str">
        <f>VLOOKUP(B2621,StateFIPS!A$2:B$52,2)</f>
        <v>Texas</v>
      </c>
      <c r="B2621">
        <f t="shared" si="41"/>
        <v>48</v>
      </c>
      <c r="C2621" s="31" t="s">
        <v>888</v>
      </c>
      <c r="D2621" s="31" t="s">
        <v>3285</v>
      </c>
      <c r="E2621" s="31" t="s">
        <v>3299</v>
      </c>
      <c r="F2621" s="31" t="s">
        <v>3300</v>
      </c>
      <c r="G2621" s="33">
        <v>8922.6437504874502</v>
      </c>
      <c r="H2621" s="31" t="s">
        <v>94</v>
      </c>
      <c r="I2621" s="33">
        <v>632.81161350974799</v>
      </c>
      <c r="J2621" s="33">
        <v>14.1</v>
      </c>
      <c r="K2621" s="31" t="s">
        <v>94</v>
      </c>
      <c r="L2621" s="31" t="s">
        <v>95</v>
      </c>
    </row>
    <row r="2622" spans="1:12" x14ac:dyDescent="0.2">
      <c r="A2622" t="str">
        <f>VLOOKUP(B2622,StateFIPS!A$2:B$52,2)</f>
        <v>Texas</v>
      </c>
      <c r="B2622">
        <f t="shared" si="41"/>
        <v>48</v>
      </c>
      <c r="C2622" s="31" t="s">
        <v>2496</v>
      </c>
      <c r="D2622" s="31" t="s">
        <v>3285</v>
      </c>
      <c r="E2622" s="31" t="s">
        <v>3299</v>
      </c>
      <c r="F2622" s="31" t="s">
        <v>3300</v>
      </c>
      <c r="G2622" s="33">
        <v>8922.6437504874502</v>
      </c>
      <c r="H2622" s="31" t="s">
        <v>94</v>
      </c>
      <c r="I2622" s="33">
        <v>632.81161350974799</v>
      </c>
      <c r="J2622" s="33">
        <v>14.1</v>
      </c>
      <c r="K2622" s="31" t="s">
        <v>94</v>
      </c>
      <c r="L2622" s="31" t="s">
        <v>95</v>
      </c>
    </row>
    <row r="2623" spans="1:12" x14ac:dyDescent="0.2">
      <c r="A2623" t="str">
        <f>VLOOKUP(B2623,StateFIPS!A$2:B$52,2)</f>
        <v>Texas</v>
      </c>
      <c r="B2623">
        <f t="shared" si="41"/>
        <v>48</v>
      </c>
      <c r="C2623" s="31" t="s">
        <v>859</v>
      </c>
      <c r="D2623" s="31" t="s">
        <v>3285</v>
      </c>
      <c r="E2623" s="31" t="s">
        <v>3299</v>
      </c>
      <c r="F2623" s="31" t="s">
        <v>3300</v>
      </c>
      <c r="G2623" s="33">
        <v>281691.218000455</v>
      </c>
      <c r="H2623" s="31" t="s">
        <v>94</v>
      </c>
      <c r="I2623" s="33">
        <v>19978.100567408201</v>
      </c>
      <c r="J2623" s="33">
        <v>14.1</v>
      </c>
      <c r="K2623" s="31" t="s">
        <v>94</v>
      </c>
      <c r="L2623" s="31" t="s">
        <v>95</v>
      </c>
    </row>
    <row r="2624" spans="1:12" x14ac:dyDescent="0.2">
      <c r="A2624" t="str">
        <f>VLOOKUP(B2624,StateFIPS!A$2:B$52,2)</f>
        <v>Texas</v>
      </c>
      <c r="B2624">
        <f t="shared" si="41"/>
        <v>48</v>
      </c>
      <c r="C2624" s="31" t="s">
        <v>3296</v>
      </c>
      <c r="D2624" s="31" t="s">
        <v>3285</v>
      </c>
      <c r="E2624" s="31" t="s">
        <v>3299</v>
      </c>
      <c r="F2624" s="31" t="s">
        <v>3300</v>
      </c>
      <c r="G2624" s="33">
        <v>8922.6437504874502</v>
      </c>
      <c r="H2624" s="31" t="s">
        <v>94</v>
      </c>
      <c r="I2624" s="33">
        <v>632.81161350974799</v>
      </c>
      <c r="J2624" s="33">
        <v>14.1</v>
      </c>
      <c r="K2624" s="31" t="s">
        <v>94</v>
      </c>
      <c r="L2624" s="31" t="s">
        <v>95</v>
      </c>
    </row>
    <row r="2625" spans="1:12" x14ac:dyDescent="0.2">
      <c r="A2625" t="str">
        <f>VLOOKUP(B2625,StateFIPS!A$2:B$52,2)</f>
        <v>Texas</v>
      </c>
      <c r="B2625">
        <f t="shared" si="41"/>
        <v>48</v>
      </c>
      <c r="C2625" s="31" t="s">
        <v>857</v>
      </c>
      <c r="D2625" s="31" t="s">
        <v>3285</v>
      </c>
      <c r="E2625" s="31" t="s">
        <v>3299</v>
      </c>
      <c r="F2625" s="31" t="s">
        <v>3300</v>
      </c>
      <c r="G2625" s="33">
        <v>8922.6437504874502</v>
      </c>
      <c r="H2625" s="31" t="s">
        <v>94</v>
      </c>
      <c r="I2625" s="33">
        <v>632.81161350974799</v>
      </c>
      <c r="J2625" s="33">
        <v>14.1</v>
      </c>
      <c r="K2625" s="31" t="s">
        <v>94</v>
      </c>
      <c r="L2625" s="31" t="s">
        <v>95</v>
      </c>
    </row>
    <row r="2626" spans="1:12" x14ac:dyDescent="0.2">
      <c r="A2626" t="str">
        <f>VLOOKUP(B2626,StateFIPS!A$2:B$52,2)</f>
        <v>Texas</v>
      </c>
      <c r="B2626">
        <f t="shared" si="41"/>
        <v>48</v>
      </c>
      <c r="C2626" s="31" t="s">
        <v>880</v>
      </c>
      <c r="D2626" s="31" t="s">
        <v>3285</v>
      </c>
      <c r="E2626" s="31" t="s">
        <v>3299</v>
      </c>
      <c r="F2626" s="31" t="s">
        <v>3300</v>
      </c>
      <c r="G2626" s="33">
        <v>194775.340327452</v>
      </c>
      <c r="H2626" s="31" t="s">
        <v>94</v>
      </c>
      <c r="I2626" s="33">
        <v>13813.8539239328</v>
      </c>
      <c r="J2626" s="33">
        <v>14.1</v>
      </c>
      <c r="K2626" s="31" t="s">
        <v>94</v>
      </c>
      <c r="L2626" s="31" t="s">
        <v>95</v>
      </c>
    </row>
    <row r="2627" spans="1:12" x14ac:dyDescent="0.2">
      <c r="A2627" t="str">
        <f>VLOOKUP(B2627,StateFIPS!A$2:B$52,2)</f>
        <v>Texas</v>
      </c>
      <c r="B2627">
        <f t="shared" ref="B2627:B2690" si="42">VALUE(LEFT(C2627,2))</f>
        <v>48</v>
      </c>
      <c r="C2627" s="31" t="s">
        <v>848</v>
      </c>
      <c r="D2627" s="31" t="s">
        <v>3285</v>
      </c>
      <c r="E2627" s="31" t="s">
        <v>3299</v>
      </c>
      <c r="F2627" s="31" t="s">
        <v>3300</v>
      </c>
      <c r="G2627" s="33">
        <v>675168.82083938096</v>
      </c>
      <c r="H2627" s="31" t="s">
        <v>94</v>
      </c>
      <c r="I2627" s="33">
        <v>47884.313534707901</v>
      </c>
      <c r="J2627" s="33">
        <v>14.1</v>
      </c>
      <c r="K2627" s="31" t="s">
        <v>94</v>
      </c>
      <c r="L2627" s="31" t="s">
        <v>95</v>
      </c>
    </row>
    <row r="2628" spans="1:12" x14ac:dyDescent="0.2">
      <c r="A2628" t="str">
        <f>VLOOKUP(B2628,StateFIPS!A$2:B$52,2)</f>
        <v>Texas</v>
      </c>
      <c r="B2628">
        <f t="shared" si="42"/>
        <v>48</v>
      </c>
      <c r="C2628" s="31" t="s">
        <v>3344</v>
      </c>
      <c r="D2628" s="31" t="s">
        <v>3285</v>
      </c>
      <c r="E2628" s="31" t="s">
        <v>3299</v>
      </c>
      <c r="F2628" s="31" t="s">
        <v>3300</v>
      </c>
      <c r="G2628" s="33">
        <v>8922.6437504874502</v>
      </c>
      <c r="H2628" s="31" t="s">
        <v>94</v>
      </c>
      <c r="I2628" s="33">
        <v>632.81161350974799</v>
      </c>
      <c r="J2628" s="33">
        <v>14.1</v>
      </c>
      <c r="K2628" s="31" t="s">
        <v>94</v>
      </c>
      <c r="L2628" s="31" t="s">
        <v>95</v>
      </c>
    </row>
    <row r="2629" spans="1:12" x14ac:dyDescent="0.2">
      <c r="A2629" t="str">
        <f>VLOOKUP(B2629,StateFIPS!A$2:B$52,2)</f>
        <v>Texas</v>
      </c>
      <c r="B2629">
        <f t="shared" si="42"/>
        <v>48</v>
      </c>
      <c r="C2629" s="31" t="s">
        <v>2768</v>
      </c>
      <c r="D2629" s="31" t="s">
        <v>3285</v>
      </c>
      <c r="E2629" s="31" t="s">
        <v>3299</v>
      </c>
      <c r="F2629" s="31" t="s">
        <v>3300</v>
      </c>
      <c r="G2629" s="33">
        <v>790463.25616224401</v>
      </c>
      <c r="H2629" s="31" t="s">
        <v>94</v>
      </c>
      <c r="I2629" s="33">
        <v>56061.223841293897</v>
      </c>
      <c r="J2629" s="33">
        <v>14.1</v>
      </c>
      <c r="K2629" s="31" t="s">
        <v>94</v>
      </c>
      <c r="L2629" s="31" t="s">
        <v>95</v>
      </c>
    </row>
    <row r="2630" spans="1:12" x14ac:dyDescent="0.2">
      <c r="A2630" t="str">
        <f>VLOOKUP(B2630,StateFIPS!A$2:B$52,2)</f>
        <v>Texas</v>
      </c>
      <c r="B2630">
        <f t="shared" si="42"/>
        <v>48</v>
      </c>
      <c r="C2630" s="31" t="s">
        <v>849</v>
      </c>
      <c r="D2630" s="31" t="s">
        <v>3285</v>
      </c>
      <c r="E2630" s="31" t="s">
        <v>3299</v>
      </c>
      <c r="F2630" s="31" t="s">
        <v>3300</v>
      </c>
      <c r="G2630" s="33">
        <v>8922.6437504874502</v>
      </c>
      <c r="H2630" s="31" t="s">
        <v>94</v>
      </c>
      <c r="I2630" s="33">
        <v>632.81161350974799</v>
      </c>
      <c r="J2630" s="33">
        <v>14.1</v>
      </c>
      <c r="K2630" s="31" t="s">
        <v>94</v>
      </c>
      <c r="L2630" s="31" t="s">
        <v>95</v>
      </c>
    </row>
    <row r="2631" spans="1:12" x14ac:dyDescent="0.2">
      <c r="A2631" t="str">
        <f>VLOOKUP(B2631,StateFIPS!A$2:B$52,2)</f>
        <v>Texas</v>
      </c>
      <c r="B2631">
        <f t="shared" si="42"/>
        <v>48</v>
      </c>
      <c r="C2631" s="31" t="s">
        <v>850</v>
      </c>
      <c r="D2631" s="31" t="s">
        <v>3285</v>
      </c>
      <c r="E2631" s="31" t="s">
        <v>3299</v>
      </c>
      <c r="F2631" s="31" t="s">
        <v>3300</v>
      </c>
      <c r="G2631" s="33">
        <v>8922.6437504874502</v>
      </c>
      <c r="H2631" s="31" t="s">
        <v>94</v>
      </c>
      <c r="I2631" s="33">
        <v>632.81161350974799</v>
      </c>
      <c r="J2631" s="33">
        <v>14.1</v>
      </c>
      <c r="K2631" s="31" t="s">
        <v>94</v>
      </c>
      <c r="L2631" s="31" t="s">
        <v>95</v>
      </c>
    </row>
    <row r="2632" spans="1:12" x14ac:dyDescent="0.2">
      <c r="A2632" t="str">
        <f>VLOOKUP(B2632,StateFIPS!A$2:B$52,2)</f>
        <v>Texas</v>
      </c>
      <c r="B2632">
        <f t="shared" si="42"/>
        <v>48</v>
      </c>
      <c r="C2632" s="31" t="s">
        <v>853</v>
      </c>
      <c r="D2632" s="31" t="s">
        <v>3285</v>
      </c>
      <c r="E2632" s="31" t="s">
        <v>3299</v>
      </c>
      <c r="F2632" s="31" t="s">
        <v>3300</v>
      </c>
      <c r="G2632" s="33">
        <v>8922.6437504874502</v>
      </c>
      <c r="H2632" s="31" t="s">
        <v>94</v>
      </c>
      <c r="I2632" s="33">
        <v>632.81161350974799</v>
      </c>
      <c r="J2632" s="33">
        <v>14.1</v>
      </c>
      <c r="K2632" s="31" t="s">
        <v>94</v>
      </c>
      <c r="L2632" s="31" t="s">
        <v>95</v>
      </c>
    </row>
    <row r="2633" spans="1:12" x14ac:dyDescent="0.2">
      <c r="A2633" t="str">
        <f>VLOOKUP(B2633,StateFIPS!A$2:B$52,2)</f>
        <v>Texas</v>
      </c>
      <c r="B2633">
        <f t="shared" si="42"/>
        <v>48</v>
      </c>
      <c r="C2633" s="31" t="s">
        <v>2410</v>
      </c>
      <c r="D2633" s="31" t="s">
        <v>3285</v>
      </c>
      <c r="E2633" s="31" t="s">
        <v>3299</v>
      </c>
      <c r="F2633" s="31" t="s">
        <v>3300</v>
      </c>
      <c r="G2633" s="33">
        <v>3089.17878476336</v>
      </c>
      <c r="H2633" s="31" t="s">
        <v>94</v>
      </c>
      <c r="I2633" s="33">
        <v>219.09069395484801</v>
      </c>
      <c r="J2633" s="33">
        <v>14.1</v>
      </c>
      <c r="K2633" s="31" t="s">
        <v>94</v>
      </c>
      <c r="L2633" s="31" t="s">
        <v>95</v>
      </c>
    </row>
    <row r="2634" spans="1:12" x14ac:dyDescent="0.2">
      <c r="A2634" t="str">
        <f>VLOOKUP(B2634,StateFIPS!A$2:B$52,2)</f>
        <v>Texas</v>
      </c>
      <c r="B2634">
        <f t="shared" si="42"/>
        <v>48</v>
      </c>
      <c r="C2634" s="31" t="s">
        <v>851</v>
      </c>
      <c r="D2634" s="31" t="s">
        <v>3285</v>
      </c>
      <c r="E2634" s="31" t="s">
        <v>3299</v>
      </c>
      <c r="F2634" s="31" t="s">
        <v>3300</v>
      </c>
      <c r="G2634" s="33">
        <v>8922.6437504874502</v>
      </c>
      <c r="H2634" s="31" t="s">
        <v>94</v>
      </c>
      <c r="I2634" s="33">
        <v>632.81161350974799</v>
      </c>
      <c r="J2634" s="33">
        <v>14.1</v>
      </c>
      <c r="K2634" s="31" t="s">
        <v>94</v>
      </c>
      <c r="L2634" s="31" t="s">
        <v>95</v>
      </c>
    </row>
    <row r="2635" spans="1:12" x14ac:dyDescent="0.2">
      <c r="A2635" t="str">
        <f>VLOOKUP(B2635,StateFIPS!A$2:B$52,2)</f>
        <v>Texas</v>
      </c>
      <c r="B2635">
        <f t="shared" si="42"/>
        <v>48</v>
      </c>
      <c r="C2635" s="31" t="s">
        <v>852</v>
      </c>
      <c r="D2635" s="31" t="s">
        <v>3285</v>
      </c>
      <c r="E2635" s="31" t="s">
        <v>3299</v>
      </c>
      <c r="F2635" s="31" t="s">
        <v>3300</v>
      </c>
      <c r="G2635" s="33">
        <v>313289.85184121301</v>
      </c>
      <c r="H2635" s="31" t="s">
        <v>94</v>
      </c>
      <c r="I2635" s="33">
        <v>22219.1384284548</v>
      </c>
      <c r="J2635" s="33">
        <v>14.1</v>
      </c>
      <c r="K2635" s="31" t="s">
        <v>94</v>
      </c>
      <c r="L2635" s="31" t="s">
        <v>95</v>
      </c>
    </row>
    <row r="2636" spans="1:12" x14ac:dyDescent="0.2">
      <c r="A2636" t="str">
        <f>VLOOKUP(B2636,StateFIPS!A$2:B$52,2)</f>
        <v>Texas</v>
      </c>
      <c r="B2636">
        <f t="shared" si="42"/>
        <v>48</v>
      </c>
      <c r="C2636" s="31" t="s">
        <v>2418</v>
      </c>
      <c r="D2636" s="31" t="s">
        <v>3285</v>
      </c>
      <c r="E2636" s="31" t="s">
        <v>3299</v>
      </c>
      <c r="F2636" s="31" t="s">
        <v>3300</v>
      </c>
      <c r="G2636" s="33">
        <v>8922.6437504874502</v>
      </c>
      <c r="H2636" s="31" t="s">
        <v>94</v>
      </c>
      <c r="I2636" s="33">
        <v>632.81161350974799</v>
      </c>
      <c r="J2636" s="33">
        <v>14.1</v>
      </c>
      <c r="K2636" s="31" t="s">
        <v>94</v>
      </c>
      <c r="L2636" s="31" t="s">
        <v>95</v>
      </c>
    </row>
    <row r="2637" spans="1:12" x14ac:dyDescent="0.2">
      <c r="A2637" t="str">
        <f>VLOOKUP(B2637,StateFIPS!A$2:B$52,2)</f>
        <v>Texas</v>
      </c>
      <c r="B2637">
        <f t="shared" si="42"/>
        <v>48</v>
      </c>
      <c r="C2637" s="31" t="s">
        <v>854</v>
      </c>
      <c r="D2637" s="31" t="s">
        <v>3285</v>
      </c>
      <c r="E2637" s="31" t="s">
        <v>3299</v>
      </c>
      <c r="F2637" s="31" t="s">
        <v>3300</v>
      </c>
      <c r="G2637" s="33">
        <v>811.563918031051</v>
      </c>
      <c r="H2637" s="31" t="s">
        <v>94</v>
      </c>
      <c r="I2637" s="33">
        <v>57.557724683053301</v>
      </c>
      <c r="J2637" s="33">
        <v>14.1</v>
      </c>
      <c r="K2637" s="31" t="s">
        <v>94</v>
      </c>
      <c r="L2637" s="31" t="s">
        <v>95</v>
      </c>
    </row>
    <row r="2638" spans="1:12" x14ac:dyDescent="0.2">
      <c r="A2638" t="str">
        <f>VLOOKUP(B2638,StateFIPS!A$2:B$52,2)</f>
        <v>Texas</v>
      </c>
      <c r="B2638">
        <f t="shared" si="42"/>
        <v>48</v>
      </c>
      <c r="C2638" s="31" t="s">
        <v>855</v>
      </c>
      <c r="D2638" s="31" t="s">
        <v>3285</v>
      </c>
      <c r="E2638" s="31" t="s">
        <v>3299</v>
      </c>
      <c r="F2638" s="31" t="s">
        <v>3300</v>
      </c>
      <c r="G2638" s="33">
        <v>654.48703067020301</v>
      </c>
      <c r="H2638" s="31" t="s">
        <v>94</v>
      </c>
      <c r="I2638" s="33">
        <v>46.417519905688103</v>
      </c>
      <c r="J2638" s="33">
        <v>14.1</v>
      </c>
      <c r="K2638" s="31" t="s">
        <v>94</v>
      </c>
      <c r="L2638" s="31" t="s">
        <v>95</v>
      </c>
    </row>
    <row r="2639" spans="1:12" x14ac:dyDescent="0.2">
      <c r="A2639" t="str">
        <f>VLOOKUP(B2639,StateFIPS!A$2:B$52,2)</f>
        <v>Texas</v>
      </c>
      <c r="B2639">
        <f t="shared" si="42"/>
        <v>48</v>
      </c>
      <c r="C2639" s="31" t="s">
        <v>856</v>
      </c>
      <c r="D2639" s="31" t="s">
        <v>3285</v>
      </c>
      <c r="E2639" s="31" t="s">
        <v>3299</v>
      </c>
      <c r="F2639" s="31" t="s">
        <v>3300</v>
      </c>
      <c r="G2639" s="33">
        <v>8922.6437504874502</v>
      </c>
      <c r="H2639" s="31" t="s">
        <v>94</v>
      </c>
      <c r="I2639" s="33">
        <v>632.81161350974799</v>
      </c>
      <c r="J2639" s="33">
        <v>14.1</v>
      </c>
      <c r="K2639" s="31" t="s">
        <v>94</v>
      </c>
      <c r="L2639" s="31" t="s">
        <v>95</v>
      </c>
    </row>
    <row r="2640" spans="1:12" x14ac:dyDescent="0.2">
      <c r="A2640" t="str">
        <f>VLOOKUP(B2640,StateFIPS!A$2:B$52,2)</f>
        <v>Texas</v>
      </c>
      <c r="B2640">
        <f t="shared" si="42"/>
        <v>48</v>
      </c>
      <c r="C2640" s="31" t="s">
        <v>870</v>
      </c>
      <c r="D2640" s="31" t="s">
        <v>3285</v>
      </c>
      <c r="E2640" s="31" t="s">
        <v>3299</v>
      </c>
      <c r="F2640" s="31" t="s">
        <v>3300</v>
      </c>
      <c r="G2640" s="33">
        <v>8922.6437504874502</v>
      </c>
      <c r="H2640" s="31" t="s">
        <v>94</v>
      </c>
      <c r="I2640" s="33">
        <v>632.81161350974799</v>
      </c>
      <c r="J2640" s="33">
        <v>14.1</v>
      </c>
      <c r="K2640" s="31" t="s">
        <v>94</v>
      </c>
      <c r="L2640" s="31" t="s">
        <v>95</v>
      </c>
    </row>
    <row r="2641" spans="1:12" x14ac:dyDescent="0.2">
      <c r="A2641" t="str">
        <f>VLOOKUP(B2641,StateFIPS!A$2:B$52,2)</f>
        <v>Texas</v>
      </c>
      <c r="B2641">
        <f t="shared" si="42"/>
        <v>48</v>
      </c>
      <c r="C2641" s="31" t="s">
        <v>858</v>
      </c>
      <c r="D2641" s="31" t="s">
        <v>3285</v>
      </c>
      <c r="E2641" s="31" t="s">
        <v>3299</v>
      </c>
      <c r="F2641" s="31" t="s">
        <v>3300</v>
      </c>
      <c r="G2641" s="33">
        <v>8922.6437504874502</v>
      </c>
      <c r="H2641" s="31" t="s">
        <v>94</v>
      </c>
      <c r="I2641" s="33">
        <v>632.81161350974799</v>
      </c>
      <c r="J2641" s="33">
        <v>14.1</v>
      </c>
      <c r="K2641" s="31" t="s">
        <v>94</v>
      </c>
      <c r="L2641" s="31" t="s">
        <v>95</v>
      </c>
    </row>
    <row r="2642" spans="1:12" x14ac:dyDescent="0.2">
      <c r="A2642" t="str">
        <f>VLOOKUP(B2642,StateFIPS!A$2:B$52,2)</f>
        <v>Texas</v>
      </c>
      <c r="B2642">
        <f t="shared" si="42"/>
        <v>48</v>
      </c>
      <c r="C2642" s="31" t="s">
        <v>846</v>
      </c>
      <c r="D2642" s="31" t="s">
        <v>3285</v>
      </c>
      <c r="E2642" s="31" t="s">
        <v>3299</v>
      </c>
      <c r="F2642" s="31" t="s">
        <v>3300</v>
      </c>
      <c r="G2642" s="33">
        <v>8922.6437504874502</v>
      </c>
      <c r="H2642" s="31" t="s">
        <v>94</v>
      </c>
      <c r="I2642" s="33">
        <v>632.81161350974799</v>
      </c>
      <c r="J2642" s="33">
        <v>14.1</v>
      </c>
      <c r="K2642" s="31" t="s">
        <v>94</v>
      </c>
      <c r="L2642" s="31" t="s">
        <v>95</v>
      </c>
    </row>
    <row r="2643" spans="1:12" x14ac:dyDescent="0.2">
      <c r="A2643" t="str">
        <f>VLOOKUP(B2643,StateFIPS!A$2:B$52,2)</f>
        <v>Texas</v>
      </c>
      <c r="B2643">
        <f t="shared" si="42"/>
        <v>48</v>
      </c>
      <c r="C2643" s="31" t="s">
        <v>860</v>
      </c>
      <c r="D2643" s="31" t="s">
        <v>3285</v>
      </c>
      <c r="E2643" s="31" t="s">
        <v>3299</v>
      </c>
      <c r="F2643" s="31" t="s">
        <v>3300</v>
      </c>
      <c r="G2643" s="33">
        <v>32671.9925710565</v>
      </c>
      <c r="H2643" s="31" t="s">
        <v>94</v>
      </c>
      <c r="I2643" s="33">
        <v>2317.16259369195</v>
      </c>
      <c r="J2643" s="33">
        <v>14.1</v>
      </c>
      <c r="K2643" s="31" t="s">
        <v>94</v>
      </c>
      <c r="L2643" s="31" t="s">
        <v>95</v>
      </c>
    </row>
    <row r="2644" spans="1:12" x14ac:dyDescent="0.2">
      <c r="A2644" t="str">
        <f>VLOOKUP(B2644,StateFIPS!A$2:B$52,2)</f>
        <v>Texas</v>
      </c>
      <c r="B2644">
        <f t="shared" si="42"/>
        <v>48</v>
      </c>
      <c r="C2644" s="31" t="s">
        <v>3345</v>
      </c>
      <c r="D2644" s="31" t="s">
        <v>3285</v>
      </c>
      <c r="E2644" s="31" t="s">
        <v>3299</v>
      </c>
      <c r="F2644" s="31" t="s">
        <v>3300</v>
      </c>
      <c r="G2644" s="33">
        <v>8922.6437504874502</v>
      </c>
      <c r="H2644" s="31" t="s">
        <v>94</v>
      </c>
      <c r="I2644" s="33">
        <v>632.81161350974799</v>
      </c>
      <c r="J2644" s="33">
        <v>14.1</v>
      </c>
      <c r="K2644" s="31" t="s">
        <v>94</v>
      </c>
      <c r="L2644" s="31" t="s">
        <v>95</v>
      </c>
    </row>
    <row r="2645" spans="1:12" x14ac:dyDescent="0.2">
      <c r="A2645" t="str">
        <f>VLOOKUP(B2645,StateFIPS!A$2:B$52,2)</f>
        <v>Texas</v>
      </c>
      <c r="B2645">
        <f t="shared" si="42"/>
        <v>48</v>
      </c>
      <c r="C2645" s="31" t="s">
        <v>861</v>
      </c>
      <c r="D2645" s="31" t="s">
        <v>3285</v>
      </c>
      <c r="E2645" s="31" t="s">
        <v>3299</v>
      </c>
      <c r="F2645" s="31" t="s">
        <v>3300</v>
      </c>
      <c r="G2645" s="33">
        <v>104.717924907232</v>
      </c>
      <c r="H2645" s="31" t="s">
        <v>94</v>
      </c>
      <c r="I2645" s="33">
        <v>7.4268031849101002</v>
      </c>
      <c r="J2645" s="33">
        <v>14.1</v>
      </c>
      <c r="K2645" s="31" t="s">
        <v>94</v>
      </c>
      <c r="L2645" s="31" t="s">
        <v>95</v>
      </c>
    </row>
    <row r="2646" spans="1:12" x14ac:dyDescent="0.2">
      <c r="A2646" t="str">
        <f>VLOOKUP(B2646,StateFIPS!A$2:B$52,2)</f>
        <v>Texas</v>
      </c>
      <c r="B2646">
        <f t="shared" si="42"/>
        <v>48</v>
      </c>
      <c r="C2646" s="31" t="s">
        <v>862</v>
      </c>
      <c r="D2646" s="31" t="s">
        <v>3285</v>
      </c>
      <c r="E2646" s="31" t="s">
        <v>3299</v>
      </c>
      <c r="F2646" s="31" t="s">
        <v>3300</v>
      </c>
      <c r="G2646" s="33">
        <v>8922.6437504874502</v>
      </c>
      <c r="H2646" s="31" t="s">
        <v>94</v>
      </c>
      <c r="I2646" s="33">
        <v>632.81161350974799</v>
      </c>
      <c r="J2646" s="33">
        <v>14.1</v>
      </c>
      <c r="K2646" s="31" t="s">
        <v>94</v>
      </c>
      <c r="L2646" s="31" t="s">
        <v>95</v>
      </c>
    </row>
    <row r="2647" spans="1:12" x14ac:dyDescent="0.2">
      <c r="A2647" t="str">
        <f>VLOOKUP(B2647,StateFIPS!A$2:B$52,2)</f>
        <v>Texas</v>
      </c>
      <c r="B2647">
        <f t="shared" si="42"/>
        <v>48</v>
      </c>
      <c r="C2647" s="31" t="s">
        <v>865</v>
      </c>
      <c r="D2647" s="31" t="s">
        <v>3285</v>
      </c>
      <c r="E2647" s="31" t="s">
        <v>3299</v>
      </c>
      <c r="F2647" s="31" t="s">
        <v>3300</v>
      </c>
      <c r="G2647" s="33">
        <v>8922.6437504874502</v>
      </c>
      <c r="H2647" s="31" t="s">
        <v>94</v>
      </c>
      <c r="I2647" s="33">
        <v>632.81161350974799</v>
      </c>
      <c r="J2647" s="33">
        <v>14.1</v>
      </c>
      <c r="K2647" s="31" t="s">
        <v>94</v>
      </c>
      <c r="L2647" s="31" t="s">
        <v>95</v>
      </c>
    </row>
    <row r="2648" spans="1:12" x14ac:dyDescent="0.2">
      <c r="A2648" t="str">
        <f>VLOOKUP(B2648,StateFIPS!A$2:B$52,2)</f>
        <v>Texas</v>
      </c>
      <c r="B2648">
        <f t="shared" si="42"/>
        <v>48</v>
      </c>
      <c r="C2648" s="31" t="s">
        <v>866</v>
      </c>
      <c r="D2648" s="31" t="s">
        <v>3285</v>
      </c>
      <c r="E2648" s="31" t="s">
        <v>3299</v>
      </c>
      <c r="F2648" s="31" t="s">
        <v>3300</v>
      </c>
      <c r="G2648" s="33">
        <v>8922.6437504874502</v>
      </c>
      <c r="H2648" s="31" t="s">
        <v>94</v>
      </c>
      <c r="I2648" s="33">
        <v>632.81161350974799</v>
      </c>
      <c r="J2648" s="33">
        <v>14.1</v>
      </c>
      <c r="K2648" s="31" t="s">
        <v>94</v>
      </c>
      <c r="L2648" s="31" t="s">
        <v>95</v>
      </c>
    </row>
    <row r="2649" spans="1:12" x14ac:dyDescent="0.2">
      <c r="A2649" t="str">
        <f>VLOOKUP(B2649,StateFIPS!A$2:B$52,2)</f>
        <v>Texas</v>
      </c>
      <c r="B2649">
        <f t="shared" si="42"/>
        <v>48</v>
      </c>
      <c r="C2649" s="31" t="s">
        <v>3237</v>
      </c>
      <c r="D2649" s="31" t="s">
        <v>3285</v>
      </c>
      <c r="E2649" s="31" t="s">
        <v>3299</v>
      </c>
      <c r="F2649" s="31" t="s">
        <v>3300</v>
      </c>
      <c r="G2649" s="33">
        <v>8922.6437504874502</v>
      </c>
      <c r="H2649" s="31" t="s">
        <v>94</v>
      </c>
      <c r="I2649" s="33">
        <v>632.81161350974799</v>
      </c>
      <c r="J2649" s="33">
        <v>14.1</v>
      </c>
      <c r="K2649" s="31" t="s">
        <v>94</v>
      </c>
      <c r="L2649" s="31" t="s">
        <v>95</v>
      </c>
    </row>
    <row r="2650" spans="1:12" x14ac:dyDescent="0.2">
      <c r="A2650" t="str">
        <f>VLOOKUP(B2650,StateFIPS!A$2:B$52,2)</f>
        <v>Texas</v>
      </c>
      <c r="B2650">
        <f t="shared" si="42"/>
        <v>48</v>
      </c>
      <c r="C2650" s="31" t="s">
        <v>867</v>
      </c>
      <c r="D2650" s="31" t="s">
        <v>3285</v>
      </c>
      <c r="E2650" s="31" t="s">
        <v>3299</v>
      </c>
      <c r="F2650" s="31" t="s">
        <v>3300</v>
      </c>
      <c r="G2650" s="33">
        <v>249595.17401638901</v>
      </c>
      <c r="H2650" s="31" t="s">
        <v>94</v>
      </c>
      <c r="I2650" s="33">
        <v>17701.785391233199</v>
      </c>
      <c r="J2650" s="33">
        <v>14.1</v>
      </c>
      <c r="K2650" s="31" t="s">
        <v>94</v>
      </c>
      <c r="L2650" s="31" t="s">
        <v>95</v>
      </c>
    </row>
    <row r="2651" spans="1:12" x14ac:dyDescent="0.2">
      <c r="A2651" t="str">
        <f>VLOOKUP(B2651,StateFIPS!A$2:B$52,2)</f>
        <v>Texas</v>
      </c>
      <c r="B2651">
        <f t="shared" si="42"/>
        <v>48</v>
      </c>
      <c r="C2651" s="31" t="s">
        <v>868</v>
      </c>
      <c r="D2651" s="31" t="s">
        <v>3285</v>
      </c>
      <c r="E2651" s="31" t="s">
        <v>3299</v>
      </c>
      <c r="F2651" s="31" t="s">
        <v>3300</v>
      </c>
      <c r="G2651" s="33">
        <v>8922.6437504874502</v>
      </c>
      <c r="H2651" s="31" t="s">
        <v>94</v>
      </c>
      <c r="I2651" s="33">
        <v>632.81161350974799</v>
      </c>
      <c r="J2651" s="33">
        <v>14.1</v>
      </c>
      <c r="K2651" s="31" t="s">
        <v>94</v>
      </c>
      <c r="L2651" s="31" t="s">
        <v>95</v>
      </c>
    </row>
    <row r="2652" spans="1:12" x14ac:dyDescent="0.2">
      <c r="A2652" t="str">
        <f>VLOOKUP(B2652,StateFIPS!A$2:B$52,2)</f>
        <v>Texas</v>
      </c>
      <c r="B2652">
        <f t="shared" si="42"/>
        <v>48</v>
      </c>
      <c r="C2652" s="31" t="s">
        <v>869</v>
      </c>
      <c r="D2652" s="31" t="s">
        <v>3285</v>
      </c>
      <c r="E2652" s="31" t="s">
        <v>3299</v>
      </c>
      <c r="F2652" s="31" t="s">
        <v>3300</v>
      </c>
      <c r="G2652" s="33">
        <v>8922.6437504874502</v>
      </c>
      <c r="H2652" s="31" t="s">
        <v>94</v>
      </c>
      <c r="I2652" s="33">
        <v>632.81161350974799</v>
      </c>
      <c r="J2652" s="33">
        <v>14.1</v>
      </c>
      <c r="K2652" s="31" t="s">
        <v>94</v>
      </c>
      <c r="L2652" s="31" t="s">
        <v>95</v>
      </c>
    </row>
    <row r="2653" spans="1:12" x14ac:dyDescent="0.2">
      <c r="A2653" t="str">
        <f>VLOOKUP(B2653,StateFIPS!A$2:B$52,2)</f>
        <v>Texas</v>
      </c>
      <c r="B2653">
        <f t="shared" si="42"/>
        <v>48</v>
      </c>
      <c r="C2653" s="31" t="s">
        <v>863</v>
      </c>
      <c r="D2653" s="31" t="s">
        <v>3285</v>
      </c>
      <c r="E2653" s="31" t="s">
        <v>3299</v>
      </c>
      <c r="F2653" s="31" t="s">
        <v>3300</v>
      </c>
      <c r="G2653" s="33">
        <v>8922.6437504874502</v>
      </c>
      <c r="H2653" s="31" t="s">
        <v>94</v>
      </c>
      <c r="I2653" s="33">
        <v>632.81161350974799</v>
      </c>
      <c r="J2653" s="33">
        <v>14.1</v>
      </c>
      <c r="K2653" s="31" t="s">
        <v>94</v>
      </c>
      <c r="L2653" s="31" t="s">
        <v>95</v>
      </c>
    </row>
    <row r="2654" spans="1:12" x14ac:dyDescent="0.2">
      <c r="A2654" t="str">
        <f>VLOOKUP(B2654,StateFIPS!A$2:B$52,2)</f>
        <v>Texas</v>
      </c>
      <c r="B2654">
        <f t="shared" si="42"/>
        <v>48</v>
      </c>
      <c r="C2654" s="31" t="s">
        <v>2401</v>
      </c>
      <c r="D2654" s="31" t="s">
        <v>3285</v>
      </c>
      <c r="E2654" s="31" t="s">
        <v>3299</v>
      </c>
      <c r="F2654" s="31" t="s">
        <v>3300</v>
      </c>
      <c r="G2654" s="33">
        <v>4607.5886959182299</v>
      </c>
      <c r="H2654" s="31" t="s">
        <v>94</v>
      </c>
      <c r="I2654" s="33">
        <v>326.77934013604499</v>
      </c>
      <c r="J2654" s="33">
        <v>14.1</v>
      </c>
      <c r="K2654" s="31" t="s">
        <v>94</v>
      </c>
      <c r="L2654" s="31" t="s">
        <v>95</v>
      </c>
    </row>
    <row r="2655" spans="1:12" x14ac:dyDescent="0.2">
      <c r="A2655" t="str">
        <f>VLOOKUP(B2655,StateFIPS!A$2:B$52,2)</f>
        <v>Texas</v>
      </c>
      <c r="B2655">
        <f t="shared" si="42"/>
        <v>48</v>
      </c>
      <c r="C2655" s="31" t="s">
        <v>864</v>
      </c>
      <c r="D2655" s="31" t="s">
        <v>3285</v>
      </c>
      <c r="E2655" s="31" t="s">
        <v>3299</v>
      </c>
      <c r="F2655" s="31" t="s">
        <v>3300</v>
      </c>
      <c r="G2655" s="33">
        <v>8922.6437504874502</v>
      </c>
      <c r="H2655" s="31" t="s">
        <v>94</v>
      </c>
      <c r="I2655" s="33">
        <v>632.81161350974799</v>
      </c>
      <c r="J2655" s="33">
        <v>14.1</v>
      </c>
      <c r="K2655" s="31" t="s">
        <v>94</v>
      </c>
      <c r="L2655" s="31" t="s">
        <v>95</v>
      </c>
    </row>
    <row r="2656" spans="1:12" x14ac:dyDescent="0.2">
      <c r="A2656" t="str">
        <f>VLOOKUP(B2656,StateFIPS!A$2:B$52,2)</f>
        <v>Texas</v>
      </c>
      <c r="B2656">
        <f t="shared" si="42"/>
        <v>48</v>
      </c>
      <c r="C2656" s="31" t="s">
        <v>980</v>
      </c>
      <c r="D2656" s="31" t="s">
        <v>3285</v>
      </c>
      <c r="E2656" s="31" t="s">
        <v>3299</v>
      </c>
      <c r="F2656" s="31" t="s">
        <v>3300</v>
      </c>
      <c r="G2656" s="33">
        <v>8922.6437504874502</v>
      </c>
      <c r="H2656" s="31" t="s">
        <v>94</v>
      </c>
      <c r="I2656" s="33">
        <v>632.81161350974799</v>
      </c>
      <c r="J2656" s="33">
        <v>14.1</v>
      </c>
      <c r="K2656" s="31" t="s">
        <v>94</v>
      </c>
      <c r="L2656" s="31" t="s">
        <v>95</v>
      </c>
    </row>
    <row r="2657" spans="1:12" x14ac:dyDescent="0.2">
      <c r="A2657" t="str">
        <f>VLOOKUP(B2657,StateFIPS!A$2:B$52,2)</f>
        <v>Texas</v>
      </c>
      <c r="B2657">
        <f t="shared" si="42"/>
        <v>48</v>
      </c>
      <c r="C2657" s="31" t="s">
        <v>1113</v>
      </c>
      <c r="D2657" s="31" t="s">
        <v>3285</v>
      </c>
      <c r="E2657" s="31" t="s">
        <v>3299</v>
      </c>
      <c r="F2657" s="31" t="s">
        <v>3300</v>
      </c>
      <c r="G2657" s="33">
        <v>183073.11221906901</v>
      </c>
      <c r="H2657" s="31" t="s">
        <v>94</v>
      </c>
      <c r="I2657" s="33">
        <v>12983.908668019099</v>
      </c>
      <c r="J2657" s="33">
        <v>14.1</v>
      </c>
      <c r="K2657" s="31" t="s">
        <v>94</v>
      </c>
      <c r="L2657" s="31" t="s">
        <v>95</v>
      </c>
    </row>
    <row r="2658" spans="1:12" x14ac:dyDescent="0.2">
      <c r="A2658" t="str">
        <f>VLOOKUP(B2658,StateFIPS!A$2:B$52,2)</f>
        <v>Texas</v>
      </c>
      <c r="B2658">
        <f t="shared" si="42"/>
        <v>48</v>
      </c>
      <c r="C2658" s="31" t="s">
        <v>949</v>
      </c>
      <c r="D2658" s="31" t="s">
        <v>3285</v>
      </c>
      <c r="E2658" s="31" t="s">
        <v>3299</v>
      </c>
      <c r="F2658" s="31" t="s">
        <v>3300</v>
      </c>
      <c r="G2658" s="33">
        <v>27828.788544096999</v>
      </c>
      <c r="H2658" s="31" t="s">
        <v>94</v>
      </c>
      <c r="I2658" s="33">
        <v>1973.67294638986</v>
      </c>
      <c r="J2658" s="33">
        <v>14.1</v>
      </c>
      <c r="K2658" s="31" t="s">
        <v>94</v>
      </c>
      <c r="L2658" s="31" t="s">
        <v>95</v>
      </c>
    </row>
    <row r="2659" spans="1:12" x14ac:dyDescent="0.2">
      <c r="A2659" t="str">
        <f>VLOOKUP(B2659,StateFIPS!A$2:B$52,2)</f>
        <v>Texas</v>
      </c>
      <c r="B2659">
        <f t="shared" si="42"/>
        <v>48</v>
      </c>
      <c r="C2659" s="31" t="s">
        <v>1074</v>
      </c>
      <c r="D2659" s="31" t="s">
        <v>3285</v>
      </c>
      <c r="E2659" s="31" t="s">
        <v>3299</v>
      </c>
      <c r="F2659" s="31" t="s">
        <v>3300</v>
      </c>
      <c r="G2659" s="33">
        <v>8922.6437504874502</v>
      </c>
      <c r="H2659" s="31" t="s">
        <v>94</v>
      </c>
      <c r="I2659" s="33">
        <v>632.81161350974799</v>
      </c>
      <c r="J2659" s="33">
        <v>14.1</v>
      </c>
      <c r="K2659" s="31" t="s">
        <v>94</v>
      </c>
      <c r="L2659" s="31" t="s">
        <v>95</v>
      </c>
    </row>
    <row r="2660" spans="1:12" x14ac:dyDescent="0.2">
      <c r="A2660" t="str">
        <f>VLOOKUP(B2660,StateFIPS!A$2:B$52,2)</f>
        <v>Texas</v>
      </c>
      <c r="B2660">
        <f t="shared" si="42"/>
        <v>48</v>
      </c>
      <c r="C2660" s="31" t="s">
        <v>2396</v>
      </c>
      <c r="D2660" s="31" t="s">
        <v>3285</v>
      </c>
      <c r="E2660" s="31" t="s">
        <v>3299</v>
      </c>
      <c r="F2660" s="31" t="s">
        <v>3300</v>
      </c>
      <c r="G2660" s="33">
        <v>634590.62493782898</v>
      </c>
      <c r="H2660" s="31" t="s">
        <v>94</v>
      </c>
      <c r="I2660" s="33">
        <v>45006.427300555202</v>
      </c>
      <c r="J2660" s="33">
        <v>14.1</v>
      </c>
      <c r="K2660" s="31" t="s">
        <v>94</v>
      </c>
      <c r="L2660" s="31" t="s">
        <v>95</v>
      </c>
    </row>
    <row r="2661" spans="1:12" x14ac:dyDescent="0.2">
      <c r="A2661" t="str">
        <f>VLOOKUP(B2661,StateFIPS!A$2:B$52,2)</f>
        <v>Texas</v>
      </c>
      <c r="B2661">
        <f t="shared" si="42"/>
        <v>48</v>
      </c>
      <c r="C2661" s="31" t="s">
        <v>1075</v>
      </c>
      <c r="D2661" s="31" t="s">
        <v>3285</v>
      </c>
      <c r="E2661" s="31" t="s">
        <v>3299</v>
      </c>
      <c r="F2661" s="31" t="s">
        <v>3300</v>
      </c>
      <c r="G2661" s="33">
        <v>8922.6437504874502</v>
      </c>
      <c r="H2661" s="31" t="s">
        <v>94</v>
      </c>
      <c r="I2661" s="33">
        <v>632.81161350974799</v>
      </c>
      <c r="J2661" s="33">
        <v>14.1</v>
      </c>
      <c r="K2661" s="31" t="s">
        <v>94</v>
      </c>
      <c r="L2661" s="31" t="s">
        <v>95</v>
      </c>
    </row>
    <row r="2662" spans="1:12" x14ac:dyDescent="0.2">
      <c r="A2662" t="str">
        <f>VLOOKUP(B2662,StateFIPS!A$2:B$52,2)</f>
        <v>Texas</v>
      </c>
      <c r="B2662">
        <f t="shared" si="42"/>
        <v>48</v>
      </c>
      <c r="C2662" s="31" t="s">
        <v>2444</v>
      </c>
      <c r="D2662" s="31" t="s">
        <v>3285</v>
      </c>
      <c r="E2662" s="31" t="s">
        <v>3299</v>
      </c>
      <c r="F2662" s="31" t="s">
        <v>3300</v>
      </c>
      <c r="G2662" s="33">
        <v>8922.6437504874502</v>
      </c>
      <c r="H2662" s="31" t="s">
        <v>94</v>
      </c>
      <c r="I2662" s="33">
        <v>632.81161350974799</v>
      </c>
      <c r="J2662" s="33">
        <v>14.1</v>
      </c>
      <c r="K2662" s="31" t="s">
        <v>94</v>
      </c>
      <c r="L2662" s="31" t="s">
        <v>95</v>
      </c>
    </row>
    <row r="2663" spans="1:12" x14ac:dyDescent="0.2">
      <c r="A2663" t="str">
        <f>VLOOKUP(B2663,StateFIPS!A$2:B$52,2)</f>
        <v>Texas</v>
      </c>
      <c r="B2663">
        <f t="shared" si="42"/>
        <v>48</v>
      </c>
      <c r="C2663" s="31" t="s">
        <v>1076</v>
      </c>
      <c r="D2663" s="31" t="s">
        <v>3285</v>
      </c>
      <c r="E2663" s="31" t="s">
        <v>3299</v>
      </c>
      <c r="F2663" s="31" t="s">
        <v>3300</v>
      </c>
      <c r="G2663" s="33">
        <v>8922.6437504874502</v>
      </c>
      <c r="H2663" s="31" t="s">
        <v>94</v>
      </c>
      <c r="I2663" s="33">
        <v>632.81161350974799</v>
      </c>
      <c r="J2663" s="33">
        <v>14.1</v>
      </c>
      <c r="K2663" s="31" t="s">
        <v>94</v>
      </c>
      <c r="L2663" s="31" t="s">
        <v>95</v>
      </c>
    </row>
    <row r="2664" spans="1:12" x14ac:dyDescent="0.2">
      <c r="A2664" t="str">
        <f>VLOOKUP(B2664,StateFIPS!A$2:B$52,2)</f>
        <v>Texas</v>
      </c>
      <c r="B2664">
        <f t="shared" si="42"/>
        <v>48</v>
      </c>
      <c r="C2664" s="31" t="s">
        <v>3239</v>
      </c>
      <c r="D2664" s="31" t="s">
        <v>3285</v>
      </c>
      <c r="E2664" s="31" t="s">
        <v>3299</v>
      </c>
      <c r="F2664" s="31" t="s">
        <v>3300</v>
      </c>
      <c r="G2664" s="33">
        <v>8922.6437504874502</v>
      </c>
      <c r="H2664" s="31" t="s">
        <v>94</v>
      </c>
      <c r="I2664" s="33">
        <v>632.81161350974799</v>
      </c>
      <c r="J2664" s="33">
        <v>14.1</v>
      </c>
      <c r="K2664" s="31" t="s">
        <v>94</v>
      </c>
      <c r="L2664" s="31" t="s">
        <v>95</v>
      </c>
    </row>
    <row r="2665" spans="1:12" x14ac:dyDescent="0.2">
      <c r="A2665" t="str">
        <f>VLOOKUP(B2665,StateFIPS!A$2:B$52,2)</f>
        <v>Texas</v>
      </c>
      <c r="B2665">
        <f t="shared" si="42"/>
        <v>48</v>
      </c>
      <c r="C2665" s="31" t="s">
        <v>1077</v>
      </c>
      <c r="D2665" s="31" t="s">
        <v>3285</v>
      </c>
      <c r="E2665" s="31" t="s">
        <v>3299</v>
      </c>
      <c r="F2665" s="31" t="s">
        <v>3300</v>
      </c>
      <c r="G2665" s="33">
        <v>8922.6437504874502</v>
      </c>
      <c r="H2665" s="31" t="s">
        <v>94</v>
      </c>
      <c r="I2665" s="33">
        <v>632.81161350974799</v>
      </c>
      <c r="J2665" s="33">
        <v>14.1</v>
      </c>
      <c r="K2665" s="31" t="s">
        <v>94</v>
      </c>
      <c r="L2665" s="31" t="s">
        <v>95</v>
      </c>
    </row>
    <row r="2666" spans="1:12" x14ac:dyDescent="0.2">
      <c r="A2666" t="str">
        <f>VLOOKUP(B2666,StateFIPS!A$2:B$52,2)</f>
        <v>Texas</v>
      </c>
      <c r="B2666">
        <f t="shared" si="42"/>
        <v>48</v>
      </c>
      <c r="C2666" s="31" t="s">
        <v>3234</v>
      </c>
      <c r="D2666" s="31" t="s">
        <v>3285</v>
      </c>
      <c r="E2666" s="31" t="s">
        <v>3299</v>
      </c>
      <c r="F2666" s="31" t="s">
        <v>3300</v>
      </c>
      <c r="G2666" s="33">
        <v>8922.6437504874502</v>
      </c>
      <c r="H2666" s="31" t="s">
        <v>94</v>
      </c>
      <c r="I2666" s="33">
        <v>632.81161350974799</v>
      </c>
      <c r="J2666" s="33">
        <v>14.1</v>
      </c>
      <c r="K2666" s="31" t="s">
        <v>94</v>
      </c>
      <c r="L2666" s="31" t="s">
        <v>95</v>
      </c>
    </row>
    <row r="2667" spans="1:12" x14ac:dyDescent="0.2">
      <c r="A2667" t="str">
        <f>VLOOKUP(B2667,StateFIPS!A$2:B$52,2)</f>
        <v>Texas</v>
      </c>
      <c r="B2667">
        <f t="shared" si="42"/>
        <v>48</v>
      </c>
      <c r="C2667" s="31" t="s">
        <v>2436</v>
      </c>
      <c r="D2667" s="31" t="s">
        <v>3285</v>
      </c>
      <c r="E2667" s="31" t="s">
        <v>3299</v>
      </c>
      <c r="F2667" s="31" t="s">
        <v>3300</v>
      </c>
      <c r="G2667" s="33">
        <v>1387.5125050208301</v>
      </c>
      <c r="H2667" s="31" t="s">
        <v>94</v>
      </c>
      <c r="I2667" s="33">
        <v>98.405142200058904</v>
      </c>
      <c r="J2667" s="33">
        <v>14.1</v>
      </c>
      <c r="K2667" s="31" t="s">
        <v>94</v>
      </c>
      <c r="L2667" s="31" t="s">
        <v>95</v>
      </c>
    </row>
    <row r="2668" spans="1:12" x14ac:dyDescent="0.2">
      <c r="A2668" t="str">
        <f>VLOOKUP(B2668,StateFIPS!A$2:B$52,2)</f>
        <v>Texas</v>
      </c>
      <c r="B2668">
        <f t="shared" si="42"/>
        <v>48</v>
      </c>
      <c r="C2668" s="31" t="s">
        <v>1078</v>
      </c>
      <c r="D2668" s="31" t="s">
        <v>3285</v>
      </c>
      <c r="E2668" s="31" t="s">
        <v>3299</v>
      </c>
      <c r="F2668" s="31" t="s">
        <v>3300</v>
      </c>
      <c r="G2668" s="33">
        <v>8922.6437504874502</v>
      </c>
      <c r="H2668" s="31" t="s">
        <v>94</v>
      </c>
      <c r="I2668" s="33">
        <v>632.81161350974799</v>
      </c>
      <c r="J2668" s="33">
        <v>14.1</v>
      </c>
      <c r="K2668" s="31" t="s">
        <v>94</v>
      </c>
      <c r="L2668" s="31" t="s">
        <v>95</v>
      </c>
    </row>
    <row r="2669" spans="1:12" x14ac:dyDescent="0.2">
      <c r="A2669" t="str">
        <f>VLOOKUP(B2669,StateFIPS!A$2:B$52,2)</f>
        <v>Texas</v>
      </c>
      <c r="B2669">
        <f t="shared" si="42"/>
        <v>48</v>
      </c>
      <c r="C2669" s="31" t="s">
        <v>1079</v>
      </c>
      <c r="D2669" s="31" t="s">
        <v>3285</v>
      </c>
      <c r="E2669" s="31" t="s">
        <v>3299</v>
      </c>
      <c r="F2669" s="31" t="s">
        <v>3300</v>
      </c>
      <c r="G2669" s="33">
        <v>8922.6437504874502</v>
      </c>
      <c r="H2669" s="31" t="s">
        <v>94</v>
      </c>
      <c r="I2669" s="33">
        <v>632.81161350974799</v>
      </c>
      <c r="J2669" s="33">
        <v>14.1</v>
      </c>
      <c r="K2669" s="31" t="s">
        <v>94</v>
      </c>
      <c r="L2669" s="31" t="s">
        <v>95</v>
      </c>
    </row>
    <row r="2670" spans="1:12" x14ac:dyDescent="0.2">
      <c r="A2670" t="str">
        <f>VLOOKUP(B2670,StateFIPS!A$2:B$52,2)</f>
        <v>Texas</v>
      </c>
      <c r="B2670">
        <f t="shared" si="42"/>
        <v>48</v>
      </c>
      <c r="C2670" s="31" t="s">
        <v>1080</v>
      </c>
      <c r="D2670" s="31" t="s">
        <v>3285</v>
      </c>
      <c r="E2670" s="31" t="s">
        <v>3299</v>
      </c>
      <c r="F2670" s="31" t="s">
        <v>3300</v>
      </c>
      <c r="G2670" s="33">
        <v>8922.6437504874502</v>
      </c>
      <c r="H2670" s="31" t="s">
        <v>94</v>
      </c>
      <c r="I2670" s="33">
        <v>632.81161350974799</v>
      </c>
      <c r="J2670" s="33">
        <v>14.1</v>
      </c>
      <c r="K2670" s="31" t="s">
        <v>94</v>
      </c>
      <c r="L2670" s="31" t="s">
        <v>95</v>
      </c>
    </row>
    <row r="2671" spans="1:12" x14ac:dyDescent="0.2">
      <c r="A2671" t="str">
        <f>VLOOKUP(B2671,StateFIPS!A$2:B$52,2)</f>
        <v>Texas</v>
      </c>
      <c r="B2671">
        <f t="shared" si="42"/>
        <v>48</v>
      </c>
      <c r="C2671" s="31" t="s">
        <v>1081</v>
      </c>
      <c r="D2671" s="31" t="s">
        <v>3285</v>
      </c>
      <c r="E2671" s="31" t="s">
        <v>3299</v>
      </c>
      <c r="F2671" s="31" t="s">
        <v>3300</v>
      </c>
      <c r="G2671" s="33">
        <v>8922.6437504874502</v>
      </c>
      <c r="H2671" s="31" t="s">
        <v>94</v>
      </c>
      <c r="I2671" s="33">
        <v>632.81161350974799</v>
      </c>
      <c r="J2671" s="33">
        <v>14.1</v>
      </c>
      <c r="K2671" s="31" t="s">
        <v>94</v>
      </c>
      <c r="L2671" s="31" t="s">
        <v>95</v>
      </c>
    </row>
    <row r="2672" spans="1:12" x14ac:dyDescent="0.2">
      <c r="A2672" t="str">
        <f>VLOOKUP(B2672,StateFIPS!A$2:B$52,2)</f>
        <v>Texas</v>
      </c>
      <c r="B2672">
        <f t="shared" si="42"/>
        <v>48</v>
      </c>
      <c r="C2672" s="31" t="s">
        <v>3231</v>
      </c>
      <c r="D2672" s="31" t="s">
        <v>3285</v>
      </c>
      <c r="E2672" s="31" t="s">
        <v>3299</v>
      </c>
      <c r="F2672" s="31" t="s">
        <v>3300</v>
      </c>
      <c r="G2672" s="33">
        <v>8922.6437504874502</v>
      </c>
      <c r="H2672" s="31" t="s">
        <v>94</v>
      </c>
      <c r="I2672" s="33">
        <v>632.81161350974799</v>
      </c>
      <c r="J2672" s="33">
        <v>14.1</v>
      </c>
      <c r="K2672" s="31" t="s">
        <v>94</v>
      </c>
      <c r="L2672" s="31" t="s">
        <v>95</v>
      </c>
    </row>
    <row r="2673" spans="1:12" x14ac:dyDescent="0.2">
      <c r="A2673" t="str">
        <f>VLOOKUP(B2673,StateFIPS!A$2:B$52,2)</f>
        <v>Texas</v>
      </c>
      <c r="B2673">
        <f t="shared" si="42"/>
        <v>48</v>
      </c>
      <c r="C2673" s="31" t="s">
        <v>3232</v>
      </c>
      <c r="D2673" s="31" t="s">
        <v>3285</v>
      </c>
      <c r="E2673" s="31" t="s">
        <v>3299</v>
      </c>
      <c r="F2673" s="31" t="s">
        <v>3300</v>
      </c>
      <c r="G2673" s="33">
        <v>8922.6437504874502</v>
      </c>
      <c r="H2673" s="31" t="s">
        <v>94</v>
      </c>
      <c r="I2673" s="33">
        <v>632.81161350974799</v>
      </c>
      <c r="J2673" s="33">
        <v>14.1</v>
      </c>
      <c r="K2673" s="31" t="s">
        <v>94</v>
      </c>
      <c r="L2673" s="31" t="s">
        <v>95</v>
      </c>
    </row>
    <row r="2674" spans="1:12" x14ac:dyDescent="0.2">
      <c r="A2674" t="str">
        <f>VLOOKUP(B2674,StateFIPS!A$2:B$52,2)</f>
        <v>Texas</v>
      </c>
      <c r="B2674">
        <f t="shared" si="42"/>
        <v>48</v>
      </c>
      <c r="C2674" s="31" t="s">
        <v>1072</v>
      </c>
      <c r="D2674" s="31" t="s">
        <v>3285</v>
      </c>
      <c r="E2674" s="31" t="s">
        <v>3299</v>
      </c>
      <c r="F2674" s="31" t="s">
        <v>3300</v>
      </c>
      <c r="G2674" s="33">
        <v>8922.6437504874502</v>
      </c>
      <c r="H2674" s="31" t="s">
        <v>94</v>
      </c>
      <c r="I2674" s="33">
        <v>632.81161350974799</v>
      </c>
      <c r="J2674" s="33">
        <v>14.1</v>
      </c>
      <c r="K2674" s="31" t="s">
        <v>94</v>
      </c>
      <c r="L2674" s="31" t="s">
        <v>95</v>
      </c>
    </row>
    <row r="2675" spans="1:12" x14ac:dyDescent="0.2">
      <c r="A2675" t="str">
        <f>VLOOKUP(B2675,StateFIPS!A$2:B$52,2)</f>
        <v>Texas</v>
      </c>
      <c r="B2675">
        <f t="shared" si="42"/>
        <v>48</v>
      </c>
      <c r="C2675" s="31" t="s">
        <v>2447</v>
      </c>
      <c r="D2675" s="31" t="s">
        <v>3285</v>
      </c>
      <c r="E2675" s="31" t="s">
        <v>3299</v>
      </c>
      <c r="F2675" s="31" t="s">
        <v>3300</v>
      </c>
      <c r="G2675" s="33">
        <v>12592.330470094699</v>
      </c>
      <c r="H2675" s="31" t="s">
        <v>94</v>
      </c>
      <c r="I2675" s="33">
        <v>893.07308298544001</v>
      </c>
      <c r="J2675" s="33">
        <v>14.1</v>
      </c>
      <c r="K2675" s="31" t="s">
        <v>94</v>
      </c>
      <c r="L2675" s="31" t="s">
        <v>95</v>
      </c>
    </row>
    <row r="2676" spans="1:12" x14ac:dyDescent="0.2">
      <c r="A2676" t="str">
        <f>VLOOKUP(B2676,StateFIPS!A$2:B$52,2)</f>
        <v>Texas</v>
      </c>
      <c r="B2676">
        <f t="shared" si="42"/>
        <v>48</v>
      </c>
      <c r="C2676" s="31" t="s">
        <v>2430</v>
      </c>
      <c r="D2676" s="31" t="s">
        <v>3285</v>
      </c>
      <c r="E2676" s="31" t="s">
        <v>3299</v>
      </c>
      <c r="F2676" s="31" t="s">
        <v>3300</v>
      </c>
      <c r="G2676" s="33">
        <v>8922.6437504874502</v>
      </c>
      <c r="H2676" s="31" t="s">
        <v>94</v>
      </c>
      <c r="I2676" s="33">
        <v>632.81161350974799</v>
      </c>
      <c r="J2676" s="33">
        <v>14.1</v>
      </c>
      <c r="K2676" s="31" t="s">
        <v>94</v>
      </c>
      <c r="L2676" s="31" t="s">
        <v>95</v>
      </c>
    </row>
    <row r="2677" spans="1:12" x14ac:dyDescent="0.2">
      <c r="A2677" t="str">
        <f>VLOOKUP(B2677,StateFIPS!A$2:B$52,2)</f>
        <v>Texas</v>
      </c>
      <c r="B2677">
        <f t="shared" si="42"/>
        <v>48</v>
      </c>
      <c r="C2677" s="31" t="s">
        <v>2433</v>
      </c>
      <c r="D2677" s="31" t="s">
        <v>3285</v>
      </c>
      <c r="E2677" s="31" t="s">
        <v>3299</v>
      </c>
      <c r="F2677" s="31" t="s">
        <v>3300</v>
      </c>
      <c r="G2677" s="33">
        <v>20865.046537766098</v>
      </c>
      <c r="H2677" s="31" t="s">
        <v>94</v>
      </c>
      <c r="I2677" s="33">
        <v>1479.79053459334</v>
      </c>
      <c r="J2677" s="33">
        <v>14.1</v>
      </c>
      <c r="K2677" s="31" t="s">
        <v>94</v>
      </c>
      <c r="L2677" s="31" t="s">
        <v>95</v>
      </c>
    </row>
    <row r="2678" spans="1:12" x14ac:dyDescent="0.2">
      <c r="A2678" t="str">
        <f>VLOOKUP(B2678,StateFIPS!A$2:B$52,2)</f>
        <v>Texas</v>
      </c>
      <c r="B2678">
        <f t="shared" si="42"/>
        <v>48</v>
      </c>
      <c r="C2678" s="31" t="s">
        <v>2975</v>
      </c>
      <c r="D2678" s="31" t="s">
        <v>3285</v>
      </c>
      <c r="E2678" s="31" t="s">
        <v>3299</v>
      </c>
      <c r="F2678" s="31" t="s">
        <v>3300</v>
      </c>
      <c r="G2678" s="33">
        <v>8922.6437504874502</v>
      </c>
      <c r="H2678" s="31" t="s">
        <v>94</v>
      </c>
      <c r="I2678" s="33">
        <v>632.81161350974799</v>
      </c>
      <c r="J2678" s="33">
        <v>14.1</v>
      </c>
      <c r="K2678" s="31" t="s">
        <v>94</v>
      </c>
      <c r="L2678" s="31" t="s">
        <v>95</v>
      </c>
    </row>
    <row r="2679" spans="1:12" x14ac:dyDescent="0.2">
      <c r="A2679" t="str">
        <f>VLOOKUP(B2679,StateFIPS!A$2:B$52,2)</f>
        <v>Texas</v>
      </c>
      <c r="B2679">
        <f t="shared" si="42"/>
        <v>48</v>
      </c>
      <c r="C2679" s="31" t="s">
        <v>1084</v>
      </c>
      <c r="D2679" s="31" t="s">
        <v>3285</v>
      </c>
      <c r="E2679" s="31" t="s">
        <v>3299</v>
      </c>
      <c r="F2679" s="31" t="s">
        <v>3300</v>
      </c>
      <c r="G2679" s="33">
        <v>515081.29313745</v>
      </c>
      <c r="H2679" s="31" t="s">
        <v>94</v>
      </c>
      <c r="I2679" s="33">
        <v>36530.5881657766</v>
      </c>
      <c r="J2679" s="33">
        <v>14.1</v>
      </c>
      <c r="K2679" s="31" t="s">
        <v>94</v>
      </c>
      <c r="L2679" s="31" t="s">
        <v>95</v>
      </c>
    </row>
    <row r="2680" spans="1:12" x14ac:dyDescent="0.2">
      <c r="A2680" t="str">
        <f>VLOOKUP(B2680,StateFIPS!A$2:B$52,2)</f>
        <v>Texas</v>
      </c>
      <c r="B2680">
        <f t="shared" si="42"/>
        <v>48</v>
      </c>
      <c r="C2680" s="31" t="s">
        <v>1085</v>
      </c>
      <c r="D2680" s="31" t="s">
        <v>3285</v>
      </c>
      <c r="E2680" s="31" t="s">
        <v>3299</v>
      </c>
      <c r="F2680" s="31" t="s">
        <v>3300</v>
      </c>
      <c r="G2680" s="33">
        <v>8922.6437504874502</v>
      </c>
      <c r="H2680" s="31" t="s">
        <v>94</v>
      </c>
      <c r="I2680" s="33">
        <v>632.81161350974799</v>
      </c>
      <c r="J2680" s="33">
        <v>14.1</v>
      </c>
      <c r="K2680" s="31" t="s">
        <v>94</v>
      </c>
      <c r="L2680" s="31" t="s">
        <v>95</v>
      </c>
    </row>
    <row r="2681" spans="1:12" x14ac:dyDescent="0.2">
      <c r="A2681" t="str">
        <f>VLOOKUP(B2681,StateFIPS!A$2:B$52,2)</f>
        <v>Texas</v>
      </c>
      <c r="B2681">
        <f t="shared" si="42"/>
        <v>48</v>
      </c>
      <c r="C2681" s="31" t="s">
        <v>1086</v>
      </c>
      <c r="D2681" s="31" t="s">
        <v>3285</v>
      </c>
      <c r="E2681" s="31" t="s">
        <v>3299</v>
      </c>
      <c r="F2681" s="31" t="s">
        <v>3300</v>
      </c>
      <c r="G2681" s="33">
        <v>3481.87100316548</v>
      </c>
      <c r="H2681" s="31" t="s">
        <v>94</v>
      </c>
      <c r="I2681" s="33">
        <v>246.94120589826099</v>
      </c>
      <c r="J2681" s="33">
        <v>14.1</v>
      </c>
      <c r="K2681" s="31" t="s">
        <v>94</v>
      </c>
      <c r="L2681" s="31" t="s">
        <v>95</v>
      </c>
    </row>
    <row r="2682" spans="1:12" x14ac:dyDescent="0.2">
      <c r="A2682" t="str">
        <f>VLOOKUP(B2682,StateFIPS!A$2:B$52,2)</f>
        <v>Texas</v>
      </c>
      <c r="B2682">
        <f t="shared" si="42"/>
        <v>48</v>
      </c>
      <c r="C2682" s="31" t="s">
        <v>3346</v>
      </c>
      <c r="D2682" s="31" t="s">
        <v>3285</v>
      </c>
      <c r="E2682" s="31" t="s">
        <v>3299</v>
      </c>
      <c r="F2682" s="31" t="s">
        <v>3300</v>
      </c>
      <c r="G2682" s="33">
        <v>8922.6437504874502</v>
      </c>
      <c r="H2682" s="31" t="s">
        <v>94</v>
      </c>
      <c r="I2682" s="33">
        <v>632.81161350974799</v>
      </c>
      <c r="J2682" s="33">
        <v>14.1</v>
      </c>
      <c r="K2682" s="31" t="s">
        <v>94</v>
      </c>
      <c r="L2682" s="31" t="s">
        <v>95</v>
      </c>
    </row>
    <row r="2683" spans="1:12" x14ac:dyDescent="0.2">
      <c r="A2683" t="str">
        <f>VLOOKUP(B2683,StateFIPS!A$2:B$52,2)</f>
        <v>Texas</v>
      </c>
      <c r="B2683">
        <f t="shared" si="42"/>
        <v>48</v>
      </c>
      <c r="C2683" s="31" t="s">
        <v>2424</v>
      </c>
      <c r="D2683" s="31" t="s">
        <v>3285</v>
      </c>
      <c r="E2683" s="31" t="s">
        <v>3299</v>
      </c>
      <c r="F2683" s="31" t="s">
        <v>3300</v>
      </c>
      <c r="G2683" s="33">
        <v>8922.6437504874502</v>
      </c>
      <c r="H2683" s="31" t="s">
        <v>94</v>
      </c>
      <c r="I2683" s="33">
        <v>632.81161350974799</v>
      </c>
      <c r="J2683" s="33">
        <v>14.1</v>
      </c>
      <c r="K2683" s="31" t="s">
        <v>94</v>
      </c>
      <c r="L2683" s="31" t="s">
        <v>95</v>
      </c>
    </row>
    <row r="2684" spans="1:12" x14ac:dyDescent="0.2">
      <c r="A2684" t="str">
        <f>VLOOKUP(B2684,StateFIPS!A$2:B$52,2)</f>
        <v>Texas</v>
      </c>
      <c r="B2684">
        <f t="shared" si="42"/>
        <v>48</v>
      </c>
      <c r="C2684" s="31" t="s">
        <v>1087</v>
      </c>
      <c r="D2684" s="31" t="s">
        <v>3285</v>
      </c>
      <c r="E2684" s="31" t="s">
        <v>3299</v>
      </c>
      <c r="F2684" s="31" t="s">
        <v>3300</v>
      </c>
      <c r="G2684" s="33">
        <v>8922.6437504874502</v>
      </c>
      <c r="H2684" s="31" t="s">
        <v>94</v>
      </c>
      <c r="I2684" s="33">
        <v>632.81161350974799</v>
      </c>
      <c r="J2684" s="33">
        <v>14.1</v>
      </c>
      <c r="K2684" s="31" t="s">
        <v>94</v>
      </c>
      <c r="L2684" s="31" t="s">
        <v>95</v>
      </c>
    </row>
    <row r="2685" spans="1:12" x14ac:dyDescent="0.2">
      <c r="A2685" t="str">
        <f>VLOOKUP(B2685,StateFIPS!A$2:B$52,2)</f>
        <v>Texas</v>
      </c>
      <c r="B2685">
        <f t="shared" si="42"/>
        <v>48</v>
      </c>
      <c r="C2685" s="31" t="s">
        <v>3235</v>
      </c>
      <c r="D2685" s="31" t="s">
        <v>3285</v>
      </c>
      <c r="E2685" s="31" t="s">
        <v>3299</v>
      </c>
      <c r="F2685" s="31" t="s">
        <v>3300</v>
      </c>
      <c r="G2685" s="33">
        <v>8922.6437504874502</v>
      </c>
      <c r="H2685" s="31" t="s">
        <v>94</v>
      </c>
      <c r="I2685" s="33">
        <v>632.81161350974799</v>
      </c>
      <c r="J2685" s="33">
        <v>14.1</v>
      </c>
      <c r="K2685" s="31" t="s">
        <v>94</v>
      </c>
      <c r="L2685" s="31" t="s">
        <v>95</v>
      </c>
    </row>
    <row r="2686" spans="1:12" x14ac:dyDescent="0.2">
      <c r="A2686" t="str">
        <f>VLOOKUP(B2686,StateFIPS!A$2:B$52,2)</f>
        <v>Texas</v>
      </c>
      <c r="B2686">
        <f t="shared" si="42"/>
        <v>48</v>
      </c>
      <c r="C2686" s="31" t="s">
        <v>2771</v>
      </c>
      <c r="D2686" s="31" t="s">
        <v>3285</v>
      </c>
      <c r="E2686" s="31" t="s">
        <v>3299</v>
      </c>
      <c r="F2686" s="31" t="s">
        <v>3300</v>
      </c>
      <c r="G2686" s="33">
        <v>377691.37565916101</v>
      </c>
      <c r="H2686" s="31" t="s">
        <v>94</v>
      </c>
      <c r="I2686" s="33">
        <v>26786.622387174499</v>
      </c>
      <c r="J2686" s="33">
        <v>14.1</v>
      </c>
      <c r="K2686" s="31" t="s">
        <v>94</v>
      </c>
      <c r="L2686" s="31" t="s">
        <v>95</v>
      </c>
    </row>
    <row r="2687" spans="1:12" x14ac:dyDescent="0.2">
      <c r="A2687" t="str">
        <f>VLOOKUP(B2687,StateFIPS!A$2:B$52,2)</f>
        <v>Texas</v>
      </c>
      <c r="B2687">
        <f t="shared" si="42"/>
        <v>48</v>
      </c>
      <c r="C2687" s="31" t="s">
        <v>2427</v>
      </c>
      <c r="D2687" s="31" t="s">
        <v>3285</v>
      </c>
      <c r="E2687" s="31" t="s">
        <v>3299</v>
      </c>
      <c r="F2687" s="31" t="s">
        <v>3300</v>
      </c>
      <c r="G2687" s="33">
        <v>8922.6437504874502</v>
      </c>
      <c r="H2687" s="31" t="s">
        <v>94</v>
      </c>
      <c r="I2687" s="33">
        <v>632.81161350974799</v>
      </c>
      <c r="J2687" s="33">
        <v>14.1</v>
      </c>
      <c r="K2687" s="31" t="s">
        <v>94</v>
      </c>
      <c r="L2687" s="31" t="s">
        <v>95</v>
      </c>
    </row>
    <row r="2688" spans="1:12" x14ac:dyDescent="0.2">
      <c r="A2688" t="str">
        <f>VLOOKUP(B2688,StateFIPS!A$2:B$52,2)</f>
        <v>Texas</v>
      </c>
      <c r="B2688">
        <f t="shared" si="42"/>
        <v>48</v>
      </c>
      <c r="C2688" s="31" t="s">
        <v>2358</v>
      </c>
      <c r="D2688" s="31" t="s">
        <v>3285</v>
      </c>
      <c r="E2688" s="31" t="s">
        <v>3299</v>
      </c>
      <c r="F2688" s="31" t="s">
        <v>3300</v>
      </c>
      <c r="G2688" s="33">
        <v>8922.6437504874502</v>
      </c>
      <c r="H2688" s="31" t="s">
        <v>94</v>
      </c>
      <c r="I2688" s="33">
        <v>632.81161350974799</v>
      </c>
      <c r="J2688" s="33">
        <v>14.1</v>
      </c>
      <c r="K2688" s="31" t="s">
        <v>94</v>
      </c>
      <c r="L2688" s="31" t="s">
        <v>95</v>
      </c>
    </row>
    <row r="2689" spans="1:12" x14ac:dyDescent="0.2">
      <c r="A2689" t="str">
        <f>VLOOKUP(B2689,StateFIPS!A$2:B$52,2)</f>
        <v>Texas</v>
      </c>
      <c r="B2689">
        <f t="shared" si="42"/>
        <v>48</v>
      </c>
      <c r="C2689" s="31" t="s">
        <v>1088</v>
      </c>
      <c r="D2689" s="31" t="s">
        <v>3285</v>
      </c>
      <c r="E2689" s="31" t="s">
        <v>3299</v>
      </c>
      <c r="F2689" s="31" t="s">
        <v>3300</v>
      </c>
      <c r="G2689" s="33">
        <v>8922.6437504874502</v>
      </c>
      <c r="H2689" s="31" t="s">
        <v>94</v>
      </c>
      <c r="I2689" s="33">
        <v>632.81161350974799</v>
      </c>
      <c r="J2689" s="33">
        <v>14.1</v>
      </c>
      <c r="K2689" s="31" t="s">
        <v>94</v>
      </c>
      <c r="L2689" s="31" t="s">
        <v>95</v>
      </c>
    </row>
    <row r="2690" spans="1:12" x14ac:dyDescent="0.2">
      <c r="A2690" t="str">
        <f>VLOOKUP(B2690,StateFIPS!A$2:B$52,2)</f>
        <v>Texas</v>
      </c>
      <c r="B2690">
        <f t="shared" si="42"/>
        <v>48</v>
      </c>
      <c r="C2690" s="31" t="s">
        <v>3347</v>
      </c>
      <c r="D2690" s="31" t="s">
        <v>3285</v>
      </c>
      <c r="E2690" s="31" t="s">
        <v>3299</v>
      </c>
      <c r="F2690" s="31" t="s">
        <v>3300</v>
      </c>
      <c r="G2690" s="33">
        <v>8922.6437504874502</v>
      </c>
      <c r="H2690" s="31" t="s">
        <v>94</v>
      </c>
      <c r="I2690" s="33">
        <v>632.81161350974799</v>
      </c>
      <c r="J2690" s="33">
        <v>14.1</v>
      </c>
      <c r="K2690" s="31" t="s">
        <v>94</v>
      </c>
      <c r="L2690" s="31" t="s">
        <v>95</v>
      </c>
    </row>
    <row r="2691" spans="1:12" x14ac:dyDescent="0.2">
      <c r="A2691" t="str">
        <f>VLOOKUP(B2691,StateFIPS!A$2:B$52,2)</f>
        <v>Texas</v>
      </c>
      <c r="B2691">
        <f t="shared" ref="B2691:B2754" si="43">VALUE(LEFT(C2691,2))</f>
        <v>48</v>
      </c>
      <c r="C2691" s="31" t="s">
        <v>1089</v>
      </c>
      <c r="D2691" s="31" t="s">
        <v>3285</v>
      </c>
      <c r="E2691" s="31" t="s">
        <v>3299</v>
      </c>
      <c r="F2691" s="31" t="s">
        <v>3300</v>
      </c>
      <c r="G2691" s="33">
        <v>2644.1276039076201</v>
      </c>
      <c r="H2691" s="31" t="s">
        <v>94</v>
      </c>
      <c r="I2691" s="33">
        <v>187.52678041898</v>
      </c>
      <c r="J2691" s="33">
        <v>14.1</v>
      </c>
      <c r="K2691" s="31" t="s">
        <v>94</v>
      </c>
      <c r="L2691" s="31" t="s">
        <v>95</v>
      </c>
    </row>
    <row r="2692" spans="1:12" x14ac:dyDescent="0.2">
      <c r="A2692" t="str">
        <f>VLOOKUP(B2692,StateFIPS!A$2:B$52,2)</f>
        <v>Texas</v>
      </c>
      <c r="B2692">
        <f t="shared" si="43"/>
        <v>48</v>
      </c>
      <c r="C2692" s="31" t="s">
        <v>2729</v>
      </c>
      <c r="D2692" s="31" t="s">
        <v>3285</v>
      </c>
      <c r="E2692" s="31" t="s">
        <v>3299</v>
      </c>
      <c r="F2692" s="31" t="s">
        <v>3300</v>
      </c>
      <c r="G2692" s="33">
        <v>8922.6437504874502</v>
      </c>
      <c r="H2692" s="31" t="s">
        <v>94</v>
      </c>
      <c r="I2692" s="33">
        <v>632.81161350974799</v>
      </c>
      <c r="J2692" s="33">
        <v>14.1</v>
      </c>
      <c r="K2692" s="31" t="s">
        <v>94</v>
      </c>
      <c r="L2692" s="31" t="s">
        <v>95</v>
      </c>
    </row>
    <row r="2693" spans="1:12" x14ac:dyDescent="0.2">
      <c r="A2693" t="str">
        <f>VLOOKUP(B2693,StateFIPS!A$2:B$52,2)</f>
        <v>Texas</v>
      </c>
      <c r="B2693">
        <f t="shared" si="43"/>
        <v>48</v>
      </c>
      <c r="C2693" s="31" t="s">
        <v>2438</v>
      </c>
      <c r="D2693" s="31" t="s">
        <v>3285</v>
      </c>
      <c r="E2693" s="31" t="s">
        <v>3299</v>
      </c>
      <c r="F2693" s="31" t="s">
        <v>3300</v>
      </c>
      <c r="G2693" s="33">
        <v>8922.6437504874502</v>
      </c>
      <c r="H2693" s="31" t="s">
        <v>94</v>
      </c>
      <c r="I2693" s="33">
        <v>632.81161350974799</v>
      </c>
      <c r="J2693" s="33">
        <v>14.1</v>
      </c>
      <c r="K2693" s="31" t="s">
        <v>94</v>
      </c>
      <c r="L2693" s="31" t="s">
        <v>95</v>
      </c>
    </row>
    <row r="2694" spans="1:12" x14ac:dyDescent="0.2">
      <c r="A2694" t="str">
        <f>VLOOKUP(B2694,StateFIPS!A$2:B$52,2)</f>
        <v>Texas</v>
      </c>
      <c r="B2694">
        <f t="shared" si="43"/>
        <v>48</v>
      </c>
      <c r="C2694" s="31" t="s">
        <v>2391</v>
      </c>
      <c r="D2694" s="31" t="s">
        <v>3285</v>
      </c>
      <c r="E2694" s="31" t="s">
        <v>3299</v>
      </c>
      <c r="F2694" s="31" t="s">
        <v>3300</v>
      </c>
      <c r="G2694" s="33">
        <v>2591.7686414539999</v>
      </c>
      <c r="H2694" s="31" t="s">
        <v>94</v>
      </c>
      <c r="I2694" s="33">
        <v>183.813378826525</v>
      </c>
      <c r="J2694" s="33">
        <v>14.1</v>
      </c>
      <c r="K2694" s="31" t="s">
        <v>94</v>
      </c>
      <c r="L2694" s="31" t="s">
        <v>95</v>
      </c>
    </row>
    <row r="2695" spans="1:12" x14ac:dyDescent="0.2">
      <c r="A2695" t="str">
        <f>VLOOKUP(B2695,StateFIPS!A$2:B$52,2)</f>
        <v>Texas</v>
      </c>
      <c r="B2695">
        <f t="shared" si="43"/>
        <v>48</v>
      </c>
      <c r="C2695" s="31" t="s">
        <v>1090</v>
      </c>
      <c r="D2695" s="31" t="s">
        <v>3285</v>
      </c>
      <c r="E2695" s="31" t="s">
        <v>3299</v>
      </c>
      <c r="F2695" s="31" t="s">
        <v>3300</v>
      </c>
      <c r="G2695" s="33">
        <v>8922.6437504874502</v>
      </c>
      <c r="H2695" s="31" t="s">
        <v>94</v>
      </c>
      <c r="I2695" s="33">
        <v>632.81161350974799</v>
      </c>
      <c r="J2695" s="33">
        <v>14.1</v>
      </c>
      <c r="K2695" s="31" t="s">
        <v>94</v>
      </c>
      <c r="L2695" s="31" t="s">
        <v>95</v>
      </c>
    </row>
    <row r="2696" spans="1:12" x14ac:dyDescent="0.2">
      <c r="A2696" t="str">
        <f>VLOOKUP(B2696,StateFIPS!A$2:B$52,2)</f>
        <v>Texas</v>
      </c>
      <c r="B2696">
        <f t="shared" si="43"/>
        <v>48</v>
      </c>
      <c r="C2696" s="31" t="s">
        <v>1091</v>
      </c>
      <c r="D2696" s="31" t="s">
        <v>3285</v>
      </c>
      <c r="E2696" s="31" t="s">
        <v>3299</v>
      </c>
      <c r="F2696" s="31" t="s">
        <v>3300</v>
      </c>
      <c r="G2696" s="33">
        <v>8922.6437504874502</v>
      </c>
      <c r="H2696" s="31" t="s">
        <v>94</v>
      </c>
      <c r="I2696" s="33">
        <v>632.81161350974799</v>
      </c>
      <c r="J2696" s="33">
        <v>14.1</v>
      </c>
      <c r="K2696" s="31" t="s">
        <v>94</v>
      </c>
      <c r="L2696" s="31" t="s">
        <v>95</v>
      </c>
    </row>
    <row r="2697" spans="1:12" x14ac:dyDescent="0.2">
      <c r="A2697" t="str">
        <f>VLOOKUP(B2697,StateFIPS!A$2:B$52,2)</f>
        <v>Texas</v>
      </c>
      <c r="B2697">
        <f t="shared" si="43"/>
        <v>48</v>
      </c>
      <c r="C2697" s="31" t="s">
        <v>1064</v>
      </c>
      <c r="D2697" s="31" t="s">
        <v>3285</v>
      </c>
      <c r="E2697" s="31" t="s">
        <v>3299</v>
      </c>
      <c r="F2697" s="31" t="s">
        <v>3300</v>
      </c>
      <c r="G2697" s="33">
        <v>2748.8455288148498</v>
      </c>
      <c r="H2697" s="31" t="s">
        <v>94</v>
      </c>
      <c r="I2697" s="33">
        <v>194.95358360389</v>
      </c>
      <c r="J2697" s="33">
        <v>14.1</v>
      </c>
      <c r="K2697" s="31" t="s">
        <v>94</v>
      </c>
      <c r="L2697" s="31" t="s">
        <v>95</v>
      </c>
    </row>
    <row r="2698" spans="1:12" x14ac:dyDescent="0.2">
      <c r="A2698" t="str">
        <f>VLOOKUP(B2698,StateFIPS!A$2:B$52,2)</f>
        <v>Texas</v>
      </c>
      <c r="B2698">
        <f t="shared" si="43"/>
        <v>48</v>
      </c>
      <c r="C2698" s="31" t="s">
        <v>1062</v>
      </c>
      <c r="D2698" s="31" t="s">
        <v>3285</v>
      </c>
      <c r="E2698" s="31" t="s">
        <v>3299</v>
      </c>
      <c r="F2698" s="31" t="s">
        <v>3300</v>
      </c>
      <c r="G2698" s="33">
        <v>8922.6437504874502</v>
      </c>
      <c r="H2698" s="31" t="s">
        <v>94</v>
      </c>
      <c r="I2698" s="33">
        <v>632.81161350974799</v>
      </c>
      <c r="J2698" s="33">
        <v>14.1</v>
      </c>
      <c r="K2698" s="31" t="s">
        <v>94</v>
      </c>
      <c r="L2698" s="31" t="s">
        <v>95</v>
      </c>
    </row>
    <row r="2699" spans="1:12" x14ac:dyDescent="0.2">
      <c r="A2699" t="str">
        <f>VLOOKUP(B2699,StateFIPS!A$2:B$52,2)</f>
        <v>Texas</v>
      </c>
      <c r="B2699">
        <f t="shared" si="43"/>
        <v>48</v>
      </c>
      <c r="C2699" s="31" t="s">
        <v>1082</v>
      </c>
      <c r="D2699" s="31" t="s">
        <v>3285</v>
      </c>
      <c r="E2699" s="31" t="s">
        <v>3299</v>
      </c>
      <c r="F2699" s="31" t="s">
        <v>3300</v>
      </c>
      <c r="G2699" s="33">
        <v>56573.858931132301</v>
      </c>
      <c r="H2699" s="31" t="s">
        <v>94</v>
      </c>
      <c r="I2699" s="33">
        <v>4012.3304206476801</v>
      </c>
      <c r="J2699" s="33">
        <v>14.1</v>
      </c>
      <c r="K2699" s="31" t="s">
        <v>94</v>
      </c>
      <c r="L2699" s="31" t="s">
        <v>95</v>
      </c>
    </row>
    <row r="2700" spans="1:12" x14ac:dyDescent="0.2">
      <c r="A2700" t="str">
        <f>VLOOKUP(B2700,StateFIPS!A$2:B$52,2)</f>
        <v>Texas</v>
      </c>
      <c r="B2700">
        <f t="shared" si="43"/>
        <v>48</v>
      </c>
      <c r="C2700" s="31" t="s">
        <v>1055</v>
      </c>
      <c r="D2700" s="31" t="s">
        <v>3285</v>
      </c>
      <c r="E2700" s="31" t="s">
        <v>3299</v>
      </c>
      <c r="F2700" s="31" t="s">
        <v>3300</v>
      </c>
      <c r="G2700" s="33">
        <v>8922.6437504874502</v>
      </c>
      <c r="H2700" s="31" t="s">
        <v>94</v>
      </c>
      <c r="I2700" s="33">
        <v>632.81161350974799</v>
      </c>
      <c r="J2700" s="33">
        <v>14.1</v>
      </c>
      <c r="K2700" s="31" t="s">
        <v>94</v>
      </c>
      <c r="L2700" s="31" t="s">
        <v>95</v>
      </c>
    </row>
    <row r="2701" spans="1:12" x14ac:dyDescent="0.2">
      <c r="A2701" t="str">
        <f>VLOOKUP(B2701,StateFIPS!A$2:B$52,2)</f>
        <v>Texas</v>
      </c>
      <c r="B2701">
        <f t="shared" si="43"/>
        <v>48</v>
      </c>
      <c r="C2701" s="31" t="s">
        <v>1056</v>
      </c>
      <c r="D2701" s="31" t="s">
        <v>3285</v>
      </c>
      <c r="E2701" s="31" t="s">
        <v>3299</v>
      </c>
      <c r="F2701" s="31" t="s">
        <v>3300</v>
      </c>
      <c r="G2701" s="33">
        <v>8922.6437504874502</v>
      </c>
      <c r="H2701" s="31" t="s">
        <v>94</v>
      </c>
      <c r="I2701" s="33">
        <v>632.81161350974799</v>
      </c>
      <c r="J2701" s="33">
        <v>14.1</v>
      </c>
      <c r="K2701" s="31" t="s">
        <v>94</v>
      </c>
      <c r="L2701" s="31" t="s">
        <v>95</v>
      </c>
    </row>
    <row r="2702" spans="1:12" x14ac:dyDescent="0.2">
      <c r="A2702" t="str">
        <f>VLOOKUP(B2702,StateFIPS!A$2:B$52,2)</f>
        <v>Texas</v>
      </c>
      <c r="B2702">
        <f t="shared" si="43"/>
        <v>48</v>
      </c>
      <c r="C2702" s="31" t="s">
        <v>1057</v>
      </c>
      <c r="D2702" s="31" t="s">
        <v>3285</v>
      </c>
      <c r="E2702" s="31" t="s">
        <v>3299</v>
      </c>
      <c r="F2702" s="31" t="s">
        <v>3300</v>
      </c>
      <c r="G2702" s="33">
        <v>8922.6437504874502</v>
      </c>
      <c r="H2702" s="31" t="s">
        <v>94</v>
      </c>
      <c r="I2702" s="33">
        <v>632.81161350974799</v>
      </c>
      <c r="J2702" s="33">
        <v>14.1</v>
      </c>
      <c r="K2702" s="31" t="s">
        <v>94</v>
      </c>
      <c r="L2702" s="31" t="s">
        <v>95</v>
      </c>
    </row>
    <row r="2703" spans="1:12" x14ac:dyDescent="0.2">
      <c r="A2703" t="str">
        <f>VLOOKUP(B2703,StateFIPS!A$2:B$52,2)</f>
        <v>Texas</v>
      </c>
      <c r="B2703">
        <f t="shared" si="43"/>
        <v>48</v>
      </c>
      <c r="C2703" s="31" t="s">
        <v>1058</v>
      </c>
      <c r="D2703" s="31" t="s">
        <v>3285</v>
      </c>
      <c r="E2703" s="31" t="s">
        <v>3299</v>
      </c>
      <c r="F2703" s="31" t="s">
        <v>3300</v>
      </c>
      <c r="G2703" s="33">
        <v>8922.6437504874502</v>
      </c>
      <c r="H2703" s="31" t="s">
        <v>94</v>
      </c>
      <c r="I2703" s="33">
        <v>632.81161350974799</v>
      </c>
      <c r="J2703" s="33">
        <v>14.1</v>
      </c>
      <c r="K2703" s="31" t="s">
        <v>94</v>
      </c>
      <c r="L2703" s="31" t="s">
        <v>95</v>
      </c>
    </row>
    <row r="2704" spans="1:12" x14ac:dyDescent="0.2">
      <c r="A2704" t="str">
        <f>VLOOKUP(B2704,StateFIPS!A$2:B$52,2)</f>
        <v>Texas</v>
      </c>
      <c r="B2704">
        <f t="shared" si="43"/>
        <v>48</v>
      </c>
      <c r="C2704" s="31" t="s">
        <v>1059</v>
      </c>
      <c r="D2704" s="31" t="s">
        <v>3285</v>
      </c>
      <c r="E2704" s="31" t="s">
        <v>3299</v>
      </c>
      <c r="F2704" s="31" t="s">
        <v>3300</v>
      </c>
      <c r="G2704" s="33">
        <v>8922.6437504874502</v>
      </c>
      <c r="H2704" s="31" t="s">
        <v>94</v>
      </c>
      <c r="I2704" s="33">
        <v>632.81161350974799</v>
      </c>
      <c r="J2704" s="33">
        <v>14.1</v>
      </c>
      <c r="K2704" s="31" t="s">
        <v>94</v>
      </c>
      <c r="L2704" s="31" t="s">
        <v>95</v>
      </c>
    </row>
    <row r="2705" spans="1:12" x14ac:dyDescent="0.2">
      <c r="A2705" t="str">
        <f>VLOOKUP(B2705,StateFIPS!A$2:B$52,2)</f>
        <v>Texas</v>
      </c>
      <c r="B2705">
        <f t="shared" si="43"/>
        <v>48</v>
      </c>
      <c r="C2705" s="31" t="s">
        <v>2395</v>
      </c>
      <c r="D2705" s="31" t="s">
        <v>3285</v>
      </c>
      <c r="E2705" s="31" t="s">
        <v>3299</v>
      </c>
      <c r="F2705" s="31" t="s">
        <v>3300</v>
      </c>
      <c r="G2705" s="33">
        <v>8922.6437504874502</v>
      </c>
      <c r="H2705" s="31" t="s">
        <v>94</v>
      </c>
      <c r="I2705" s="33">
        <v>632.81161350974799</v>
      </c>
      <c r="J2705" s="33">
        <v>14.1</v>
      </c>
      <c r="K2705" s="31" t="s">
        <v>94</v>
      </c>
      <c r="L2705" s="31" t="s">
        <v>95</v>
      </c>
    </row>
    <row r="2706" spans="1:12" x14ac:dyDescent="0.2">
      <c r="A2706" t="str">
        <f>VLOOKUP(B2706,StateFIPS!A$2:B$52,2)</f>
        <v>Texas</v>
      </c>
      <c r="B2706">
        <f t="shared" si="43"/>
        <v>48</v>
      </c>
      <c r="C2706" s="31" t="s">
        <v>1060</v>
      </c>
      <c r="D2706" s="31" t="s">
        <v>3285</v>
      </c>
      <c r="E2706" s="31" t="s">
        <v>3299</v>
      </c>
      <c r="F2706" s="31" t="s">
        <v>3300</v>
      </c>
      <c r="G2706" s="33">
        <v>8922.6437504874502</v>
      </c>
      <c r="H2706" s="31" t="s">
        <v>94</v>
      </c>
      <c r="I2706" s="33">
        <v>632.81161350974799</v>
      </c>
      <c r="J2706" s="33">
        <v>14.1</v>
      </c>
      <c r="K2706" s="31" t="s">
        <v>94</v>
      </c>
      <c r="L2706" s="31" t="s">
        <v>95</v>
      </c>
    </row>
    <row r="2707" spans="1:12" x14ac:dyDescent="0.2">
      <c r="A2707" t="str">
        <f>VLOOKUP(B2707,StateFIPS!A$2:B$52,2)</f>
        <v>Texas</v>
      </c>
      <c r="B2707">
        <f t="shared" si="43"/>
        <v>48</v>
      </c>
      <c r="C2707" s="31" t="s">
        <v>1061</v>
      </c>
      <c r="D2707" s="31" t="s">
        <v>3285</v>
      </c>
      <c r="E2707" s="31" t="s">
        <v>3299</v>
      </c>
      <c r="F2707" s="31" t="s">
        <v>3300</v>
      </c>
      <c r="G2707" s="33">
        <v>8922.6437504874502</v>
      </c>
      <c r="H2707" s="31" t="s">
        <v>94</v>
      </c>
      <c r="I2707" s="33">
        <v>632.81161350974799</v>
      </c>
      <c r="J2707" s="33">
        <v>14.1</v>
      </c>
      <c r="K2707" s="31" t="s">
        <v>94</v>
      </c>
      <c r="L2707" s="31" t="s">
        <v>95</v>
      </c>
    </row>
    <row r="2708" spans="1:12" x14ac:dyDescent="0.2">
      <c r="A2708" t="str">
        <f>VLOOKUP(B2708,StateFIPS!A$2:B$52,2)</f>
        <v>Texas</v>
      </c>
      <c r="B2708">
        <f t="shared" si="43"/>
        <v>48</v>
      </c>
      <c r="C2708" s="31" t="s">
        <v>3238</v>
      </c>
      <c r="D2708" s="31" t="s">
        <v>3285</v>
      </c>
      <c r="E2708" s="31" t="s">
        <v>3299</v>
      </c>
      <c r="F2708" s="31" t="s">
        <v>3300</v>
      </c>
      <c r="G2708" s="33">
        <v>72778.957810526495</v>
      </c>
      <c r="H2708" s="31" t="s">
        <v>94</v>
      </c>
      <c r="I2708" s="33">
        <v>5161.6282135125202</v>
      </c>
      <c r="J2708" s="33">
        <v>14.1</v>
      </c>
      <c r="K2708" s="31" t="s">
        <v>94</v>
      </c>
      <c r="L2708" s="31" t="s">
        <v>95</v>
      </c>
    </row>
    <row r="2709" spans="1:12" x14ac:dyDescent="0.2">
      <c r="A2709" t="str">
        <f>VLOOKUP(B2709,StateFIPS!A$2:B$52,2)</f>
        <v>Texas</v>
      </c>
      <c r="B2709">
        <f t="shared" si="43"/>
        <v>48</v>
      </c>
      <c r="C2709" s="31" t="s">
        <v>3297</v>
      </c>
      <c r="D2709" s="31" t="s">
        <v>3285</v>
      </c>
      <c r="E2709" s="31" t="s">
        <v>3299</v>
      </c>
      <c r="F2709" s="31" t="s">
        <v>3300</v>
      </c>
      <c r="G2709" s="33">
        <v>8922.6437504874502</v>
      </c>
      <c r="H2709" s="31" t="s">
        <v>94</v>
      </c>
      <c r="I2709" s="33">
        <v>632.81161350974799</v>
      </c>
      <c r="J2709" s="33">
        <v>14.1</v>
      </c>
      <c r="K2709" s="31" t="s">
        <v>94</v>
      </c>
      <c r="L2709" s="31" t="s">
        <v>95</v>
      </c>
    </row>
    <row r="2710" spans="1:12" x14ac:dyDescent="0.2">
      <c r="A2710" t="str">
        <f>VLOOKUP(B2710,StateFIPS!A$2:B$52,2)</f>
        <v>Texas</v>
      </c>
      <c r="B2710">
        <f t="shared" si="43"/>
        <v>48</v>
      </c>
      <c r="C2710" s="31" t="s">
        <v>1071</v>
      </c>
      <c r="D2710" s="31" t="s">
        <v>3285</v>
      </c>
      <c r="E2710" s="31" t="s">
        <v>3299</v>
      </c>
      <c r="F2710" s="31" t="s">
        <v>3300</v>
      </c>
      <c r="G2710" s="33">
        <v>8922.6437504874502</v>
      </c>
      <c r="H2710" s="31" t="s">
        <v>94</v>
      </c>
      <c r="I2710" s="33">
        <v>632.81161350974799</v>
      </c>
      <c r="J2710" s="33">
        <v>14.1</v>
      </c>
      <c r="K2710" s="31" t="s">
        <v>94</v>
      </c>
      <c r="L2710" s="31" t="s">
        <v>95</v>
      </c>
    </row>
    <row r="2711" spans="1:12" x14ac:dyDescent="0.2">
      <c r="A2711" t="str">
        <f>VLOOKUP(B2711,StateFIPS!A$2:B$52,2)</f>
        <v>Texas</v>
      </c>
      <c r="B2711">
        <f t="shared" si="43"/>
        <v>48</v>
      </c>
      <c r="C2711" s="31" t="s">
        <v>1063</v>
      </c>
      <c r="D2711" s="31" t="s">
        <v>3285</v>
      </c>
      <c r="E2711" s="31" t="s">
        <v>3299</v>
      </c>
      <c r="F2711" s="31" t="s">
        <v>3300</v>
      </c>
      <c r="G2711" s="33">
        <v>1535740.7277270199</v>
      </c>
      <c r="H2711" s="31" t="s">
        <v>94</v>
      </c>
      <c r="I2711" s="33">
        <v>108917.782108299</v>
      </c>
      <c r="J2711" s="33">
        <v>14.1</v>
      </c>
      <c r="K2711" s="31" t="s">
        <v>94</v>
      </c>
      <c r="L2711" s="31" t="s">
        <v>95</v>
      </c>
    </row>
    <row r="2712" spans="1:12" x14ac:dyDescent="0.2">
      <c r="A2712" t="str">
        <f>VLOOKUP(B2712,StateFIPS!A$2:B$52,2)</f>
        <v>Texas</v>
      </c>
      <c r="B2712">
        <f t="shared" si="43"/>
        <v>48</v>
      </c>
      <c r="C2712" s="31" t="s">
        <v>1053</v>
      </c>
      <c r="D2712" s="31" t="s">
        <v>3285</v>
      </c>
      <c r="E2712" s="31" t="s">
        <v>3299</v>
      </c>
      <c r="F2712" s="31" t="s">
        <v>3300</v>
      </c>
      <c r="G2712" s="33">
        <v>8922.6437504874502</v>
      </c>
      <c r="H2712" s="31" t="s">
        <v>94</v>
      </c>
      <c r="I2712" s="33">
        <v>632.81161350974799</v>
      </c>
      <c r="J2712" s="33">
        <v>14.1</v>
      </c>
      <c r="K2712" s="31" t="s">
        <v>94</v>
      </c>
      <c r="L2712" s="31" t="s">
        <v>95</v>
      </c>
    </row>
    <row r="2713" spans="1:12" x14ac:dyDescent="0.2">
      <c r="A2713" t="str">
        <f>VLOOKUP(B2713,StateFIPS!A$2:B$52,2)</f>
        <v>Texas</v>
      </c>
      <c r="B2713">
        <f t="shared" si="43"/>
        <v>48</v>
      </c>
      <c r="C2713" s="31" t="s">
        <v>2400</v>
      </c>
      <c r="D2713" s="31" t="s">
        <v>3285</v>
      </c>
      <c r="E2713" s="31" t="s">
        <v>3299</v>
      </c>
      <c r="F2713" s="31" t="s">
        <v>3300</v>
      </c>
      <c r="G2713" s="33">
        <v>8922.6437504874502</v>
      </c>
      <c r="H2713" s="31" t="s">
        <v>94</v>
      </c>
      <c r="I2713" s="33">
        <v>632.81161350974799</v>
      </c>
      <c r="J2713" s="33">
        <v>14.1</v>
      </c>
      <c r="K2713" s="31" t="s">
        <v>94</v>
      </c>
      <c r="L2713" s="31" t="s">
        <v>95</v>
      </c>
    </row>
    <row r="2714" spans="1:12" x14ac:dyDescent="0.2">
      <c r="A2714" t="str">
        <f>VLOOKUP(B2714,StateFIPS!A$2:B$52,2)</f>
        <v>Texas</v>
      </c>
      <c r="B2714">
        <f t="shared" si="43"/>
        <v>48</v>
      </c>
      <c r="C2714" s="31" t="s">
        <v>1065</v>
      </c>
      <c r="D2714" s="31" t="s">
        <v>3285</v>
      </c>
      <c r="E2714" s="31" t="s">
        <v>3299</v>
      </c>
      <c r="F2714" s="31" t="s">
        <v>3300</v>
      </c>
      <c r="G2714" s="33">
        <v>3377.1530782582499</v>
      </c>
      <c r="H2714" s="31" t="s">
        <v>94</v>
      </c>
      <c r="I2714" s="33">
        <v>239.51440271335099</v>
      </c>
      <c r="J2714" s="33">
        <v>14.1</v>
      </c>
      <c r="K2714" s="31" t="s">
        <v>94</v>
      </c>
      <c r="L2714" s="31" t="s">
        <v>95</v>
      </c>
    </row>
    <row r="2715" spans="1:12" x14ac:dyDescent="0.2">
      <c r="A2715" t="str">
        <f>VLOOKUP(B2715,StateFIPS!A$2:B$52,2)</f>
        <v>Texas</v>
      </c>
      <c r="B2715">
        <f t="shared" si="43"/>
        <v>48</v>
      </c>
      <c r="C2715" s="31" t="s">
        <v>3224</v>
      </c>
      <c r="D2715" s="31" t="s">
        <v>3285</v>
      </c>
      <c r="E2715" s="31" t="s">
        <v>3299</v>
      </c>
      <c r="F2715" s="31" t="s">
        <v>3300</v>
      </c>
      <c r="G2715" s="33">
        <v>668362.15572041098</v>
      </c>
      <c r="H2715" s="31" t="s">
        <v>94</v>
      </c>
      <c r="I2715" s="33">
        <v>47401.571327688704</v>
      </c>
      <c r="J2715" s="33">
        <v>14.1</v>
      </c>
      <c r="K2715" s="31" t="s">
        <v>94</v>
      </c>
      <c r="L2715" s="31" t="s">
        <v>95</v>
      </c>
    </row>
    <row r="2716" spans="1:12" x14ac:dyDescent="0.2">
      <c r="A2716" t="str">
        <f>VLOOKUP(B2716,StateFIPS!A$2:B$52,2)</f>
        <v>Texas</v>
      </c>
      <c r="B2716">
        <f t="shared" si="43"/>
        <v>48</v>
      </c>
      <c r="C2716" s="31" t="s">
        <v>2955</v>
      </c>
      <c r="D2716" s="31" t="s">
        <v>3285</v>
      </c>
      <c r="E2716" s="31" t="s">
        <v>3299</v>
      </c>
      <c r="F2716" s="31" t="s">
        <v>3300</v>
      </c>
      <c r="G2716" s="33">
        <v>8922.6437504874502</v>
      </c>
      <c r="H2716" s="31" t="s">
        <v>94</v>
      </c>
      <c r="I2716" s="33">
        <v>632.81161350974799</v>
      </c>
      <c r="J2716" s="33">
        <v>14.1</v>
      </c>
      <c r="K2716" s="31" t="s">
        <v>94</v>
      </c>
      <c r="L2716" s="31" t="s">
        <v>95</v>
      </c>
    </row>
    <row r="2717" spans="1:12" x14ac:dyDescent="0.2">
      <c r="A2717" t="str">
        <f>VLOOKUP(B2717,StateFIPS!A$2:B$52,2)</f>
        <v>Texas</v>
      </c>
      <c r="B2717">
        <f t="shared" si="43"/>
        <v>48</v>
      </c>
      <c r="C2717" s="31" t="s">
        <v>3230</v>
      </c>
      <c r="D2717" s="31" t="s">
        <v>3285</v>
      </c>
      <c r="E2717" s="31" t="s">
        <v>3299</v>
      </c>
      <c r="F2717" s="31" t="s">
        <v>3300</v>
      </c>
      <c r="G2717" s="33">
        <v>8922.6437504874502</v>
      </c>
      <c r="H2717" s="31" t="s">
        <v>94</v>
      </c>
      <c r="I2717" s="33">
        <v>632.81161350974799</v>
      </c>
      <c r="J2717" s="33">
        <v>14.1</v>
      </c>
      <c r="K2717" s="31" t="s">
        <v>94</v>
      </c>
      <c r="L2717" s="31" t="s">
        <v>95</v>
      </c>
    </row>
    <row r="2718" spans="1:12" x14ac:dyDescent="0.2">
      <c r="A2718" t="str">
        <f>VLOOKUP(B2718,StateFIPS!A$2:B$52,2)</f>
        <v>Texas</v>
      </c>
      <c r="B2718">
        <f t="shared" si="43"/>
        <v>48</v>
      </c>
      <c r="C2718" s="31" t="s">
        <v>2390</v>
      </c>
      <c r="D2718" s="31" t="s">
        <v>3285</v>
      </c>
      <c r="E2718" s="31" t="s">
        <v>3299</v>
      </c>
      <c r="F2718" s="31" t="s">
        <v>3300</v>
      </c>
      <c r="G2718" s="33">
        <v>314.153774721697</v>
      </c>
      <c r="H2718" s="31" t="s">
        <v>94</v>
      </c>
      <c r="I2718" s="33">
        <v>22.280409554730301</v>
      </c>
      <c r="J2718" s="33">
        <v>14.1</v>
      </c>
      <c r="K2718" s="31" t="s">
        <v>94</v>
      </c>
      <c r="L2718" s="31" t="s">
        <v>95</v>
      </c>
    </row>
    <row r="2719" spans="1:12" x14ac:dyDescent="0.2">
      <c r="A2719" t="str">
        <f>VLOOKUP(B2719,StateFIPS!A$2:B$52,2)</f>
        <v>Texas</v>
      </c>
      <c r="B2719">
        <f t="shared" si="43"/>
        <v>48</v>
      </c>
      <c r="C2719" s="31" t="s">
        <v>2414</v>
      </c>
      <c r="D2719" s="31" t="s">
        <v>3285</v>
      </c>
      <c r="E2719" s="31" t="s">
        <v>3299</v>
      </c>
      <c r="F2719" s="31" t="s">
        <v>3300</v>
      </c>
      <c r="G2719" s="33">
        <v>306954.417384325</v>
      </c>
      <c r="H2719" s="31" t="s">
        <v>94</v>
      </c>
      <c r="I2719" s="33">
        <v>21769.816835767699</v>
      </c>
      <c r="J2719" s="33">
        <v>14.1</v>
      </c>
      <c r="K2719" s="31" t="s">
        <v>94</v>
      </c>
      <c r="L2719" s="31" t="s">
        <v>95</v>
      </c>
    </row>
    <row r="2720" spans="1:12" x14ac:dyDescent="0.2">
      <c r="A2720" t="str">
        <f>VLOOKUP(B2720,StateFIPS!A$2:B$52,2)</f>
        <v>Texas</v>
      </c>
      <c r="B2720">
        <f t="shared" si="43"/>
        <v>48</v>
      </c>
      <c r="C2720" s="31" t="s">
        <v>1066</v>
      </c>
      <c r="D2720" s="31" t="s">
        <v>3285</v>
      </c>
      <c r="E2720" s="31" t="s">
        <v>3299</v>
      </c>
      <c r="F2720" s="31" t="s">
        <v>3300</v>
      </c>
      <c r="G2720" s="33">
        <v>8115.6391803105098</v>
      </c>
      <c r="H2720" s="31" t="s">
        <v>94</v>
      </c>
      <c r="I2720" s="33">
        <v>575.577246830533</v>
      </c>
      <c r="J2720" s="33">
        <v>14.1</v>
      </c>
      <c r="K2720" s="31" t="s">
        <v>94</v>
      </c>
      <c r="L2720" s="31" t="s">
        <v>95</v>
      </c>
    </row>
    <row r="2721" spans="1:12" x14ac:dyDescent="0.2">
      <c r="A2721" t="str">
        <f>VLOOKUP(B2721,StateFIPS!A$2:B$52,2)</f>
        <v>Texas</v>
      </c>
      <c r="B2721">
        <f t="shared" si="43"/>
        <v>48</v>
      </c>
      <c r="C2721" s="31" t="s">
        <v>2952</v>
      </c>
      <c r="D2721" s="31" t="s">
        <v>3285</v>
      </c>
      <c r="E2721" s="31" t="s">
        <v>3299</v>
      </c>
      <c r="F2721" s="31" t="s">
        <v>3300</v>
      </c>
      <c r="G2721" s="33">
        <v>8922.6437504874502</v>
      </c>
      <c r="H2721" s="31" t="s">
        <v>94</v>
      </c>
      <c r="I2721" s="33">
        <v>632.81161350974799</v>
      </c>
      <c r="J2721" s="33">
        <v>14.1</v>
      </c>
      <c r="K2721" s="31" t="s">
        <v>94</v>
      </c>
      <c r="L2721" s="31" t="s">
        <v>95</v>
      </c>
    </row>
    <row r="2722" spans="1:12" x14ac:dyDescent="0.2">
      <c r="A2722" t="str">
        <f>VLOOKUP(B2722,StateFIPS!A$2:B$52,2)</f>
        <v>Texas</v>
      </c>
      <c r="B2722">
        <f t="shared" si="43"/>
        <v>48</v>
      </c>
      <c r="C2722" s="31" t="s">
        <v>1067</v>
      </c>
      <c r="D2722" s="31" t="s">
        <v>3285</v>
      </c>
      <c r="E2722" s="31" t="s">
        <v>3299</v>
      </c>
      <c r="F2722" s="31" t="s">
        <v>3300</v>
      </c>
      <c r="G2722" s="33">
        <v>8922.6437504874502</v>
      </c>
      <c r="H2722" s="31" t="s">
        <v>94</v>
      </c>
      <c r="I2722" s="33">
        <v>632.81161350974799</v>
      </c>
      <c r="J2722" s="33">
        <v>14.1</v>
      </c>
      <c r="K2722" s="31" t="s">
        <v>94</v>
      </c>
      <c r="L2722" s="31" t="s">
        <v>95</v>
      </c>
    </row>
    <row r="2723" spans="1:12" x14ac:dyDescent="0.2">
      <c r="A2723" t="str">
        <f>VLOOKUP(B2723,StateFIPS!A$2:B$52,2)</f>
        <v>Texas</v>
      </c>
      <c r="B2723">
        <f t="shared" si="43"/>
        <v>48</v>
      </c>
      <c r="C2723" s="31" t="s">
        <v>2420</v>
      </c>
      <c r="D2723" s="31" t="s">
        <v>3285</v>
      </c>
      <c r="E2723" s="31" t="s">
        <v>3299</v>
      </c>
      <c r="F2723" s="31" t="s">
        <v>3300</v>
      </c>
      <c r="G2723" s="33">
        <v>2487.0507165467702</v>
      </c>
      <c r="H2723" s="31" t="s">
        <v>94</v>
      </c>
      <c r="I2723" s="33">
        <v>176.386575641615</v>
      </c>
      <c r="J2723" s="33">
        <v>14.1</v>
      </c>
      <c r="K2723" s="31" t="s">
        <v>94</v>
      </c>
      <c r="L2723" s="31" t="s">
        <v>95</v>
      </c>
    </row>
    <row r="2724" spans="1:12" x14ac:dyDescent="0.2">
      <c r="A2724" t="str">
        <f>VLOOKUP(B2724,StateFIPS!A$2:B$52,2)</f>
        <v>Texas</v>
      </c>
      <c r="B2724">
        <f t="shared" si="43"/>
        <v>48</v>
      </c>
      <c r="C2724" s="31" t="s">
        <v>1068</v>
      </c>
      <c r="D2724" s="31" t="s">
        <v>3285</v>
      </c>
      <c r="E2724" s="31" t="s">
        <v>3299</v>
      </c>
      <c r="F2724" s="31" t="s">
        <v>3300</v>
      </c>
      <c r="G2724" s="33">
        <v>8922.6437504874502</v>
      </c>
      <c r="H2724" s="31" t="s">
        <v>94</v>
      </c>
      <c r="I2724" s="33">
        <v>632.81161350974799</v>
      </c>
      <c r="J2724" s="33">
        <v>14.1</v>
      </c>
      <c r="K2724" s="31" t="s">
        <v>94</v>
      </c>
      <c r="L2724" s="31" t="s">
        <v>95</v>
      </c>
    </row>
    <row r="2725" spans="1:12" x14ac:dyDescent="0.2">
      <c r="A2725" t="str">
        <f>VLOOKUP(B2725,StateFIPS!A$2:B$52,2)</f>
        <v>Texas</v>
      </c>
      <c r="B2725">
        <f t="shared" si="43"/>
        <v>48</v>
      </c>
      <c r="C2725" s="31" t="s">
        <v>1069</v>
      </c>
      <c r="D2725" s="31" t="s">
        <v>3285</v>
      </c>
      <c r="E2725" s="31" t="s">
        <v>3299</v>
      </c>
      <c r="F2725" s="31" t="s">
        <v>3300</v>
      </c>
      <c r="G2725" s="33">
        <v>1224100.18320309</v>
      </c>
      <c r="H2725" s="31" t="s">
        <v>94</v>
      </c>
      <c r="I2725" s="33">
        <v>86815.615830006602</v>
      </c>
      <c r="J2725" s="33">
        <v>14.1</v>
      </c>
      <c r="K2725" s="31" t="s">
        <v>94</v>
      </c>
      <c r="L2725" s="31" t="s">
        <v>95</v>
      </c>
    </row>
    <row r="2726" spans="1:12" x14ac:dyDescent="0.2">
      <c r="A2726" t="str">
        <f>VLOOKUP(B2726,StateFIPS!A$2:B$52,2)</f>
        <v>Texas</v>
      </c>
      <c r="B2726">
        <f t="shared" si="43"/>
        <v>48</v>
      </c>
      <c r="C2726" s="31" t="s">
        <v>1093</v>
      </c>
      <c r="D2726" s="31" t="s">
        <v>3285</v>
      </c>
      <c r="E2726" s="31" t="s">
        <v>3299</v>
      </c>
      <c r="F2726" s="31" t="s">
        <v>3300</v>
      </c>
      <c r="G2726" s="33">
        <v>2444325.8031846201</v>
      </c>
      <c r="H2726" s="31" t="s">
        <v>94</v>
      </c>
      <c r="I2726" s="33">
        <v>173356.439942172</v>
      </c>
      <c r="J2726" s="33">
        <v>14.1</v>
      </c>
      <c r="K2726" s="31" t="s">
        <v>94</v>
      </c>
      <c r="L2726" s="31" t="s">
        <v>95</v>
      </c>
    </row>
    <row r="2727" spans="1:12" x14ac:dyDescent="0.2">
      <c r="A2727" t="str">
        <f>VLOOKUP(B2727,StateFIPS!A$2:B$52,2)</f>
        <v>Texas</v>
      </c>
      <c r="B2727">
        <f t="shared" si="43"/>
        <v>48</v>
      </c>
      <c r="C2727" s="31" t="s">
        <v>2494</v>
      </c>
      <c r="D2727" s="31" t="s">
        <v>3285</v>
      </c>
      <c r="E2727" s="31" t="s">
        <v>3299</v>
      </c>
      <c r="F2727" s="31" t="s">
        <v>3300</v>
      </c>
      <c r="G2727" s="33">
        <v>8922.6437504874502</v>
      </c>
      <c r="H2727" s="31" t="s">
        <v>94</v>
      </c>
      <c r="I2727" s="33">
        <v>632.81161350974799</v>
      </c>
      <c r="J2727" s="33">
        <v>14.1</v>
      </c>
      <c r="K2727" s="31" t="s">
        <v>94</v>
      </c>
      <c r="L2727" s="31" t="s">
        <v>95</v>
      </c>
    </row>
    <row r="2728" spans="1:12" x14ac:dyDescent="0.2">
      <c r="A2728" t="str">
        <f>VLOOKUP(B2728,StateFIPS!A$2:B$52,2)</f>
        <v>Texas</v>
      </c>
      <c r="B2728">
        <f t="shared" si="43"/>
        <v>48</v>
      </c>
      <c r="C2728" s="31" t="s">
        <v>1054</v>
      </c>
      <c r="D2728" s="31" t="s">
        <v>3285</v>
      </c>
      <c r="E2728" s="31" t="s">
        <v>3299</v>
      </c>
      <c r="F2728" s="31" t="s">
        <v>3300</v>
      </c>
      <c r="G2728" s="33">
        <v>8922.6437504874502</v>
      </c>
      <c r="H2728" s="31" t="s">
        <v>94</v>
      </c>
      <c r="I2728" s="33">
        <v>632.81161350974799</v>
      </c>
      <c r="J2728" s="33">
        <v>14.1</v>
      </c>
      <c r="K2728" s="31" t="s">
        <v>94</v>
      </c>
      <c r="L2728" s="31" t="s">
        <v>95</v>
      </c>
    </row>
    <row r="2729" spans="1:12" x14ac:dyDescent="0.2">
      <c r="A2729" t="str">
        <f>VLOOKUP(B2729,StateFIPS!A$2:B$52,2)</f>
        <v>Texas</v>
      </c>
      <c r="B2729">
        <f t="shared" si="43"/>
        <v>48</v>
      </c>
      <c r="C2729" s="31" t="s">
        <v>1083</v>
      </c>
      <c r="D2729" s="31" t="s">
        <v>3285</v>
      </c>
      <c r="E2729" s="31" t="s">
        <v>3299</v>
      </c>
      <c r="F2729" s="31" t="s">
        <v>3300</v>
      </c>
      <c r="G2729" s="33">
        <v>1335.15354256721</v>
      </c>
      <c r="H2729" s="31" t="s">
        <v>94</v>
      </c>
      <c r="I2729" s="33">
        <v>94.691740607603805</v>
      </c>
      <c r="J2729" s="33">
        <v>14.1</v>
      </c>
      <c r="K2729" s="31" t="s">
        <v>94</v>
      </c>
      <c r="L2729" s="31" t="s">
        <v>95</v>
      </c>
    </row>
    <row r="2730" spans="1:12" x14ac:dyDescent="0.2">
      <c r="A2730" t="str">
        <f>VLOOKUP(B2730,StateFIPS!A$2:B$52,2)</f>
        <v>Texas</v>
      </c>
      <c r="B2730">
        <f t="shared" si="43"/>
        <v>48</v>
      </c>
      <c r="C2730" s="31" t="s">
        <v>2483</v>
      </c>
      <c r="D2730" s="31" t="s">
        <v>3285</v>
      </c>
      <c r="E2730" s="31" t="s">
        <v>3299</v>
      </c>
      <c r="F2730" s="31" t="s">
        <v>3300</v>
      </c>
      <c r="G2730" s="33">
        <v>8922.6437504874502</v>
      </c>
      <c r="H2730" s="31" t="s">
        <v>94</v>
      </c>
      <c r="I2730" s="33">
        <v>632.81161350974799</v>
      </c>
      <c r="J2730" s="33">
        <v>14.1</v>
      </c>
      <c r="K2730" s="31" t="s">
        <v>94</v>
      </c>
      <c r="L2730" s="31" t="s">
        <v>95</v>
      </c>
    </row>
    <row r="2731" spans="1:12" x14ac:dyDescent="0.2">
      <c r="A2731" t="str">
        <f>VLOOKUP(B2731,StateFIPS!A$2:B$52,2)</f>
        <v>Texas</v>
      </c>
      <c r="B2731">
        <f t="shared" si="43"/>
        <v>48</v>
      </c>
      <c r="C2731" s="31" t="s">
        <v>1116</v>
      </c>
      <c r="D2731" s="31" t="s">
        <v>3285</v>
      </c>
      <c r="E2731" s="31" t="s">
        <v>3299</v>
      </c>
      <c r="F2731" s="31" t="s">
        <v>3300</v>
      </c>
      <c r="G2731" s="33">
        <v>8922.6437504874502</v>
      </c>
      <c r="H2731" s="31" t="s">
        <v>94</v>
      </c>
      <c r="I2731" s="33">
        <v>632.81161350974799</v>
      </c>
      <c r="J2731" s="33">
        <v>14.1</v>
      </c>
      <c r="K2731" s="31" t="s">
        <v>94</v>
      </c>
      <c r="L2731" s="31" t="s">
        <v>95</v>
      </c>
    </row>
    <row r="2732" spans="1:12" x14ac:dyDescent="0.2">
      <c r="A2732" t="str">
        <f>VLOOKUP(B2732,StateFIPS!A$2:B$52,2)</f>
        <v>Texas</v>
      </c>
      <c r="B2732">
        <f t="shared" si="43"/>
        <v>48</v>
      </c>
      <c r="C2732" s="31" t="s">
        <v>2486</v>
      </c>
      <c r="D2732" s="31" t="s">
        <v>3285</v>
      </c>
      <c r="E2732" s="31" t="s">
        <v>3299</v>
      </c>
      <c r="F2732" s="31" t="s">
        <v>3300</v>
      </c>
      <c r="G2732" s="33">
        <v>8922.6437504874502</v>
      </c>
      <c r="H2732" s="31" t="s">
        <v>94</v>
      </c>
      <c r="I2732" s="33">
        <v>632.81161350974799</v>
      </c>
      <c r="J2732" s="33">
        <v>14.1</v>
      </c>
      <c r="K2732" s="31" t="s">
        <v>94</v>
      </c>
      <c r="L2732" s="31" t="s">
        <v>95</v>
      </c>
    </row>
    <row r="2733" spans="1:12" x14ac:dyDescent="0.2">
      <c r="A2733" t="str">
        <f>VLOOKUP(B2733,StateFIPS!A$2:B$52,2)</f>
        <v>Texas</v>
      </c>
      <c r="B2733">
        <f t="shared" si="43"/>
        <v>48</v>
      </c>
      <c r="C2733" s="31" t="s">
        <v>1117</v>
      </c>
      <c r="D2733" s="31" t="s">
        <v>3285</v>
      </c>
      <c r="E2733" s="31" t="s">
        <v>3299</v>
      </c>
      <c r="F2733" s="31" t="s">
        <v>3300</v>
      </c>
      <c r="G2733" s="33">
        <v>8922.6437504874502</v>
      </c>
      <c r="H2733" s="31" t="s">
        <v>94</v>
      </c>
      <c r="I2733" s="33">
        <v>632.81161350974799</v>
      </c>
      <c r="J2733" s="33">
        <v>14.1</v>
      </c>
      <c r="K2733" s="31" t="s">
        <v>94</v>
      </c>
      <c r="L2733" s="31" t="s">
        <v>95</v>
      </c>
    </row>
    <row r="2734" spans="1:12" x14ac:dyDescent="0.2">
      <c r="A2734" t="str">
        <f>VLOOKUP(B2734,StateFIPS!A$2:B$52,2)</f>
        <v>Texas</v>
      </c>
      <c r="B2734">
        <f t="shared" si="43"/>
        <v>48</v>
      </c>
      <c r="C2734" s="31" t="s">
        <v>1118</v>
      </c>
      <c r="D2734" s="31" t="s">
        <v>3285</v>
      </c>
      <c r="E2734" s="31" t="s">
        <v>3299</v>
      </c>
      <c r="F2734" s="31" t="s">
        <v>3300</v>
      </c>
      <c r="G2734" s="33">
        <v>8922.6437504874502</v>
      </c>
      <c r="H2734" s="31" t="s">
        <v>94</v>
      </c>
      <c r="I2734" s="33">
        <v>632.81161350974799</v>
      </c>
      <c r="J2734" s="33">
        <v>14.1</v>
      </c>
      <c r="K2734" s="31" t="s">
        <v>94</v>
      </c>
      <c r="L2734" s="31" t="s">
        <v>95</v>
      </c>
    </row>
    <row r="2735" spans="1:12" x14ac:dyDescent="0.2">
      <c r="A2735" t="str">
        <f>VLOOKUP(B2735,StateFIPS!A$2:B$52,2)</f>
        <v>Texas</v>
      </c>
      <c r="B2735">
        <f t="shared" si="43"/>
        <v>48</v>
      </c>
      <c r="C2735" s="31" t="s">
        <v>1119</v>
      </c>
      <c r="D2735" s="31" t="s">
        <v>3285</v>
      </c>
      <c r="E2735" s="31" t="s">
        <v>3299</v>
      </c>
      <c r="F2735" s="31" t="s">
        <v>3300</v>
      </c>
      <c r="G2735" s="33">
        <v>8922.6437504874502</v>
      </c>
      <c r="H2735" s="31" t="s">
        <v>94</v>
      </c>
      <c r="I2735" s="33">
        <v>632.81161350974799</v>
      </c>
      <c r="J2735" s="33">
        <v>14.1</v>
      </c>
      <c r="K2735" s="31" t="s">
        <v>94</v>
      </c>
      <c r="L2735" s="31" t="s">
        <v>95</v>
      </c>
    </row>
    <row r="2736" spans="1:12" x14ac:dyDescent="0.2">
      <c r="A2736" t="str">
        <f>VLOOKUP(B2736,StateFIPS!A$2:B$52,2)</f>
        <v>Texas</v>
      </c>
      <c r="B2736">
        <f t="shared" si="43"/>
        <v>48</v>
      </c>
      <c r="C2736" s="31" t="s">
        <v>1120</v>
      </c>
      <c r="D2736" s="31" t="s">
        <v>3285</v>
      </c>
      <c r="E2736" s="31" t="s">
        <v>3299</v>
      </c>
      <c r="F2736" s="31" t="s">
        <v>3300</v>
      </c>
      <c r="G2736" s="33">
        <v>8922.6437504874502</v>
      </c>
      <c r="H2736" s="31" t="s">
        <v>94</v>
      </c>
      <c r="I2736" s="33">
        <v>632.81161350974799</v>
      </c>
      <c r="J2736" s="33">
        <v>14.1</v>
      </c>
      <c r="K2736" s="31" t="s">
        <v>94</v>
      </c>
      <c r="L2736" s="31" t="s">
        <v>95</v>
      </c>
    </row>
    <row r="2737" spans="1:12" x14ac:dyDescent="0.2">
      <c r="A2737" t="str">
        <f>VLOOKUP(B2737,StateFIPS!A$2:B$52,2)</f>
        <v>Texas</v>
      </c>
      <c r="B2737">
        <f t="shared" si="43"/>
        <v>48</v>
      </c>
      <c r="C2737" s="31" t="s">
        <v>1121</v>
      </c>
      <c r="D2737" s="31" t="s">
        <v>3285</v>
      </c>
      <c r="E2737" s="31" t="s">
        <v>3299</v>
      </c>
      <c r="F2737" s="31" t="s">
        <v>3300</v>
      </c>
      <c r="G2737" s="33">
        <v>314.153774721697</v>
      </c>
      <c r="H2737" s="31" t="s">
        <v>94</v>
      </c>
      <c r="I2737" s="33">
        <v>22.280409554730301</v>
      </c>
      <c r="J2737" s="33">
        <v>14.1</v>
      </c>
      <c r="K2737" s="31" t="s">
        <v>94</v>
      </c>
      <c r="L2737" s="31" t="s">
        <v>95</v>
      </c>
    </row>
    <row r="2738" spans="1:12" x14ac:dyDescent="0.2">
      <c r="A2738" t="str">
        <f>VLOOKUP(B2738,StateFIPS!A$2:B$52,2)</f>
        <v>Texas</v>
      </c>
      <c r="B2738">
        <f t="shared" si="43"/>
        <v>48</v>
      </c>
      <c r="C2738" s="31" t="s">
        <v>1122</v>
      </c>
      <c r="D2738" s="31" t="s">
        <v>3285</v>
      </c>
      <c r="E2738" s="31" t="s">
        <v>3299</v>
      </c>
      <c r="F2738" s="31" t="s">
        <v>3300</v>
      </c>
      <c r="G2738" s="33">
        <v>8922.6437504874502</v>
      </c>
      <c r="H2738" s="31" t="s">
        <v>94</v>
      </c>
      <c r="I2738" s="33">
        <v>632.81161350974799</v>
      </c>
      <c r="J2738" s="33">
        <v>14.1</v>
      </c>
      <c r="K2738" s="31" t="s">
        <v>94</v>
      </c>
      <c r="L2738" s="31" t="s">
        <v>95</v>
      </c>
    </row>
    <row r="2739" spans="1:12" x14ac:dyDescent="0.2">
      <c r="A2739" t="str">
        <f>VLOOKUP(B2739,StateFIPS!A$2:B$52,2)</f>
        <v>Texas</v>
      </c>
      <c r="B2739">
        <f t="shared" si="43"/>
        <v>48</v>
      </c>
      <c r="C2739" s="31" t="s">
        <v>1123</v>
      </c>
      <c r="D2739" s="31" t="s">
        <v>3285</v>
      </c>
      <c r="E2739" s="31" t="s">
        <v>3299</v>
      </c>
      <c r="F2739" s="31" t="s">
        <v>3300</v>
      </c>
      <c r="G2739" s="33">
        <v>78355.187311836693</v>
      </c>
      <c r="H2739" s="31" t="s">
        <v>94</v>
      </c>
      <c r="I2739" s="33">
        <v>5557.1054831089896</v>
      </c>
      <c r="J2739" s="33">
        <v>14.1</v>
      </c>
      <c r="K2739" s="31" t="s">
        <v>94</v>
      </c>
      <c r="L2739" s="31" t="s">
        <v>95</v>
      </c>
    </row>
    <row r="2740" spans="1:12" x14ac:dyDescent="0.2">
      <c r="A2740" t="str">
        <f>VLOOKUP(B2740,StateFIPS!A$2:B$52,2)</f>
        <v>Texas</v>
      </c>
      <c r="B2740">
        <f t="shared" si="43"/>
        <v>48</v>
      </c>
      <c r="C2740" s="31" t="s">
        <v>2508</v>
      </c>
      <c r="D2740" s="31" t="s">
        <v>3285</v>
      </c>
      <c r="E2740" s="31" t="s">
        <v>3299</v>
      </c>
      <c r="F2740" s="31" t="s">
        <v>3300</v>
      </c>
      <c r="G2740" s="33">
        <v>3691.3068529799398</v>
      </c>
      <c r="H2740" s="31" t="s">
        <v>94</v>
      </c>
      <c r="I2740" s="33">
        <v>261.79481226808099</v>
      </c>
      <c r="J2740" s="33">
        <v>14.1</v>
      </c>
      <c r="K2740" s="31" t="s">
        <v>94</v>
      </c>
      <c r="L2740" s="31" t="s">
        <v>95</v>
      </c>
    </row>
    <row r="2741" spans="1:12" x14ac:dyDescent="0.2">
      <c r="A2741" t="str">
        <f>VLOOKUP(B2741,StateFIPS!A$2:B$52,2)</f>
        <v>Texas</v>
      </c>
      <c r="B2741">
        <f t="shared" si="43"/>
        <v>48</v>
      </c>
      <c r="C2741" s="31" t="s">
        <v>2772</v>
      </c>
      <c r="D2741" s="31" t="s">
        <v>3285</v>
      </c>
      <c r="E2741" s="31" t="s">
        <v>3299</v>
      </c>
      <c r="F2741" s="31" t="s">
        <v>3300</v>
      </c>
      <c r="G2741" s="33">
        <v>8922.6437504874502</v>
      </c>
      <c r="H2741" s="31" t="s">
        <v>94</v>
      </c>
      <c r="I2741" s="33">
        <v>632.81161350974799</v>
      </c>
      <c r="J2741" s="33">
        <v>14.1</v>
      </c>
      <c r="K2741" s="31" t="s">
        <v>94</v>
      </c>
      <c r="L2741" s="31" t="s">
        <v>95</v>
      </c>
    </row>
    <row r="2742" spans="1:12" x14ac:dyDescent="0.2">
      <c r="A2742" t="str">
        <f>VLOOKUP(B2742,StateFIPS!A$2:B$52,2)</f>
        <v>Texas</v>
      </c>
      <c r="B2742">
        <f t="shared" si="43"/>
        <v>48</v>
      </c>
      <c r="C2742" s="31" t="s">
        <v>2506</v>
      </c>
      <c r="D2742" s="31" t="s">
        <v>3285</v>
      </c>
      <c r="E2742" s="31" t="s">
        <v>3299</v>
      </c>
      <c r="F2742" s="31" t="s">
        <v>3300</v>
      </c>
      <c r="G2742" s="33">
        <v>9241.3568730632596</v>
      </c>
      <c r="H2742" s="31" t="s">
        <v>94</v>
      </c>
      <c r="I2742" s="33">
        <v>655.41538106831695</v>
      </c>
      <c r="J2742" s="33">
        <v>14.1</v>
      </c>
      <c r="K2742" s="31" t="s">
        <v>94</v>
      </c>
      <c r="L2742" s="31" t="s">
        <v>95</v>
      </c>
    </row>
    <row r="2743" spans="1:12" x14ac:dyDescent="0.2">
      <c r="A2743" t="str">
        <f>VLOOKUP(B2743,StateFIPS!A$2:B$52,2)</f>
        <v>Texas</v>
      </c>
      <c r="B2743">
        <f t="shared" si="43"/>
        <v>48</v>
      </c>
      <c r="C2743" s="31" t="s">
        <v>2454</v>
      </c>
      <c r="D2743" s="31" t="s">
        <v>3285</v>
      </c>
      <c r="E2743" s="31" t="s">
        <v>3299</v>
      </c>
      <c r="F2743" s="31" t="s">
        <v>3300</v>
      </c>
      <c r="G2743" s="33">
        <v>8922.6437504874502</v>
      </c>
      <c r="H2743" s="31" t="s">
        <v>94</v>
      </c>
      <c r="I2743" s="33">
        <v>632.81161350974799</v>
      </c>
      <c r="J2743" s="33">
        <v>14.1</v>
      </c>
      <c r="K2743" s="31" t="s">
        <v>94</v>
      </c>
      <c r="L2743" s="31" t="s">
        <v>95</v>
      </c>
    </row>
    <row r="2744" spans="1:12" x14ac:dyDescent="0.2">
      <c r="A2744" t="str">
        <f>VLOOKUP(B2744,StateFIPS!A$2:B$52,2)</f>
        <v>Texas</v>
      </c>
      <c r="B2744">
        <f t="shared" si="43"/>
        <v>48</v>
      </c>
      <c r="C2744" s="31" t="s">
        <v>3001</v>
      </c>
      <c r="D2744" s="31" t="s">
        <v>3285</v>
      </c>
      <c r="E2744" s="31" t="s">
        <v>3299</v>
      </c>
      <c r="F2744" s="31" t="s">
        <v>3300</v>
      </c>
      <c r="G2744" s="33">
        <v>8922.6437504874502</v>
      </c>
      <c r="H2744" s="31" t="s">
        <v>94</v>
      </c>
      <c r="I2744" s="33">
        <v>632.81161350974799</v>
      </c>
      <c r="J2744" s="33">
        <v>14.1</v>
      </c>
      <c r="K2744" s="31" t="s">
        <v>94</v>
      </c>
      <c r="L2744" s="31" t="s">
        <v>95</v>
      </c>
    </row>
    <row r="2745" spans="1:12" x14ac:dyDescent="0.2">
      <c r="A2745" t="str">
        <f>VLOOKUP(B2745,StateFIPS!A$2:B$52,2)</f>
        <v>Texas</v>
      </c>
      <c r="B2745">
        <f t="shared" si="43"/>
        <v>48</v>
      </c>
      <c r="C2745" s="31" t="s">
        <v>1124</v>
      </c>
      <c r="D2745" s="31" t="s">
        <v>3285</v>
      </c>
      <c r="E2745" s="31" t="s">
        <v>3299</v>
      </c>
      <c r="F2745" s="31" t="s">
        <v>3300</v>
      </c>
      <c r="G2745" s="33">
        <v>8922.6437504874502</v>
      </c>
      <c r="H2745" s="31" t="s">
        <v>94</v>
      </c>
      <c r="I2745" s="33">
        <v>632.81161350974799</v>
      </c>
      <c r="J2745" s="33">
        <v>14.1</v>
      </c>
      <c r="K2745" s="31" t="s">
        <v>94</v>
      </c>
      <c r="L2745" s="31" t="s">
        <v>95</v>
      </c>
    </row>
    <row r="2746" spans="1:12" x14ac:dyDescent="0.2">
      <c r="A2746" t="str">
        <f>VLOOKUP(B2746,StateFIPS!A$2:B$52,2)</f>
        <v>Texas</v>
      </c>
      <c r="B2746">
        <f t="shared" si="43"/>
        <v>48</v>
      </c>
      <c r="C2746" s="31" t="s">
        <v>3254</v>
      </c>
      <c r="D2746" s="31" t="s">
        <v>3285</v>
      </c>
      <c r="E2746" s="31" t="s">
        <v>3299</v>
      </c>
      <c r="F2746" s="31" t="s">
        <v>3300</v>
      </c>
      <c r="G2746" s="33">
        <v>8922.6437504874502</v>
      </c>
      <c r="H2746" s="31" t="s">
        <v>94</v>
      </c>
      <c r="I2746" s="33">
        <v>632.81161350974799</v>
      </c>
      <c r="J2746" s="33">
        <v>14.1</v>
      </c>
      <c r="K2746" s="31" t="s">
        <v>94</v>
      </c>
      <c r="L2746" s="31" t="s">
        <v>95</v>
      </c>
    </row>
    <row r="2747" spans="1:12" x14ac:dyDescent="0.2">
      <c r="A2747" t="str">
        <f>VLOOKUP(B2747,StateFIPS!A$2:B$52,2)</f>
        <v>Texas</v>
      </c>
      <c r="B2747">
        <f t="shared" si="43"/>
        <v>48</v>
      </c>
      <c r="C2747" s="31" t="s">
        <v>1126</v>
      </c>
      <c r="D2747" s="31" t="s">
        <v>3285</v>
      </c>
      <c r="E2747" s="31" t="s">
        <v>3299</v>
      </c>
      <c r="F2747" s="31" t="s">
        <v>3300</v>
      </c>
      <c r="G2747" s="33">
        <v>8922.6437504874502</v>
      </c>
      <c r="H2747" s="31" t="s">
        <v>94</v>
      </c>
      <c r="I2747" s="33">
        <v>632.81161350974799</v>
      </c>
      <c r="J2747" s="33">
        <v>14.1</v>
      </c>
      <c r="K2747" s="31" t="s">
        <v>94</v>
      </c>
      <c r="L2747" s="31" t="s">
        <v>95</v>
      </c>
    </row>
    <row r="2748" spans="1:12" x14ac:dyDescent="0.2">
      <c r="A2748" t="str">
        <f>VLOOKUP(B2748,StateFIPS!A$2:B$52,2)</f>
        <v>Utah</v>
      </c>
      <c r="B2748">
        <f t="shared" si="43"/>
        <v>49</v>
      </c>
      <c r="C2748" s="31" t="s">
        <v>2459</v>
      </c>
      <c r="D2748" s="31" t="s">
        <v>3285</v>
      </c>
      <c r="E2748" s="31" t="s">
        <v>3299</v>
      </c>
      <c r="F2748" s="31" t="s">
        <v>3300</v>
      </c>
      <c r="G2748" s="33">
        <v>3798.54</v>
      </c>
      <c r="H2748" s="31" t="s">
        <v>94</v>
      </c>
      <c r="I2748" s="33">
        <v>269.39999999999998</v>
      </c>
      <c r="J2748" s="33">
        <v>14.1</v>
      </c>
      <c r="K2748" s="31" t="s">
        <v>94</v>
      </c>
      <c r="L2748" s="31" t="s">
        <v>95</v>
      </c>
    </row>
    <row r="2749" spans="1:12" x14ac:dyDescent="0.2">
      <c r="A2749" t="str">
        <f>VLOOKUP(B2749,StateFIPS!A$2:B$52,2)</f>
        <v>Utah</v>
      </c>
      <c r="B2749">
        <f t="shared" si="43"/>
        <v>49</v>
      </c>
      <c r="C2749" s="31" t="s">
        <v>2463</v>
      </c>
      <c r="D2749" s="31" t="s">
        <v>3285</v>
      </c>
      <c r="E2749" s="31" t="s">
        <v>3299</v>
      </c>
      <c r="F2749" s="31" t="s">
        <v>3300</v>
      </c>
      <c r="G2749" s="33">
        <v>3798.54</v>
      </c>
      <c r="H2749" s="31" t="s">
        <v>94</v>
      </c>
      <c r="I2749" s="33">
        <v>269.39999999999998</v>
      </c>
      <c r="J2749" s="33">
        <v>14.1</v>
      </c>
      <c r="K2749" s="31" t="s">
        <v>94</v>
      </c>
      <c r="L2749" s="31" t="s">
        <v>95</v>
      </c>
    </row>
    <row r="2750" spans="1:12" x14ac:dyDescent="0.2">
      <c r="A2750" t="str">
        <f>VLOOKUP(B2750,StateFIPS!A$2:B$52,2)</f>
        <v>Utah</v>
      </c>
      <c r="B2750">
        <f t="shared" si="43"/>
        <v>49</v>
      </c>
      <c r="C2750" s="31" t="s">
        <v>2477</v>
      </c>
      <c r="D2750" s="31" t="s">
        <v>3285</v>
      </c>
      <c r="E2750" s="31" t="s">
        <v>3299</v>
      </c>
      <c r="F2750" s="31" t="s">
        <v>3300</v>
      </c>
      <c r="G2750" s="33">
        <v>705</v>
      </c>
      <c r="H2750" s="31" t="s">
        <v>94</v>
      </c>
      <c r="I2750" s="33">
        <v>50</v>
      </c>
      <c r="J2750" s="33">
        <v>14.1</v>
      </c>
      <c r="K2750" s="31" t="s">
        <v>94</v>
      </c>
      <c r="L2750" s="31" t="s">
        <v>95</v>
      </c>
    </row>
    <row r="2751" spans="1:12" x14ac:dyDescent="0.2">
      <c r="A2751" t="str">
        <f>VLOOKUP(B2751,StateFIPS!A$2:B$52,2)</f>
        <v>Utah</v>
      </c>
      <c r="B2751">
        <f t="shared" si="43"/>
        <v>49</v>
      </c>
      <c r="C2751" s="31" t="s">
        <v>1115</v>
      </c>
      <c r="D2751" s="31" t="s">
        <v>3285</v>
      </c>
      <c r="E2751" s="31" t="s">
        <v>3299</v>
      </c>
      <c r="F2751" s="31" t="s">
        <v>3300</v>
      </c>
      <c r="G2751" s="33">
        <v>606.29999999999995</v>
      </c>
      <c r="H2751" s="31" t="s">
        <v>94</v>
      </c>
      <c r="I2751" s="33">
        <v>43</v>
      </c>
      <c r="J2751" s="33">
        <v>14.1</v>
      </c>
      <c r="K2751" s="31" t="s">
        <v>94</v>
      </c>
      <c r="L2751" s="31" t="s">
        <v>95</v>
      </c>
    </row>
    <row r="2752" spans="1:12" x14ac:dyDescent="0.2">
      <c r="A2752" t="str">
        <f>VLOOKUP(B2752,StateFIPS!A$2:B$52,2)</f>
        <v>Utah</v>
      </c>
      <c r="B2752">
        <f t="shared" si="43"/>
        <v>49</v>
      </c>
      <c r="C2752" s="31" t="s">
        <v>3245</v>
      </c>
      <c r="D2752" s="31" t="s">
        <v>3285</v>
      </c>
      <c r="E2752" s="31" t="s">
        <v>3299</v>
      </c>
      <c r="F2752" s="31" t="s">
        <v>3300</v>
      </c>
      <c r="G2752" s="33">
        <v>3798.54</v>
      </c>
      <c r="H2752" s="31" t="s">
        <v>94</v>
      </c>
      <c r="I2752" s="33">
        <v>269.39999999999998</v>
      </c>
      <c r="J2752" s="33">
        <v>14.1</v>
      </c>
      <c r="K2752" s="31" t="s">
        <v>94</v>
      </c>
      <c r="L2752" s="31" t="s">
        <v>95</v>
      </c>
    </row>
    <row r="2753" spans="1:12" x14ac:dyDescent="0.2">
      <c r="A2753" t="str">
        <f>VLOOKUP(B2753,StateFIPS!A$2:B$52,2)</f>
        <v>Utah</v>
      </c>
      <c r="B2753">
        <f t="shared" si="43"/>
        <v>49</v>
      </c>
      <c r="C2753" s="31" t="s">
        <v>2467</v>
      </c>
      <c r="D2753" s="31" t="s">
        <v>3285</v>
      </c>
      <c r="E2753" s="31" t="s">
        <v>3299</v>
      </c>
      <c r="F2753" s="31" t="s">
        <v>3300</v>
      </c>
      <c r="G2753" s="33">
        <v>98.7</v>
      </c>
      <c r="H2753" s="31" t="s">
        <v>94</v>
      </c>
      <c r="I2753" s="33">
        <v>7</v>
      </c>
      <c r="J2753" s="33">
        <v>14.1</v>
      </c>
      <c r="K2753" s="31" t="s">
        <v>94</v>
      </c>
      <c r="L2753" s="31" t="s">
        <v>95</v>
      </c>
    </row>
    <row r="2754" spans="1:12" x14ac:dyDescent="0.2">
      <c r="A2754" t="str">
        <f>VLOOKUP(B2754,StateFIPS!A$2:B$52,2)</f>
        <v>Utah</v>
      </c>
      <c r="B2754">
        <f t="shared" si="43"/>
        <v>49</v>
      </c>
      <c r="C2754" s="31" t="s">
        <v>2298</v>
      </c>
      <c r="D2754" s="31" t="s">
        <v>3285</v>
      </c>
      <c r="E2754" s="31" t="s">
        <v>3299</v>
      </c>
      <c r="F2754" s="31" t="s">
        <v>3300</v>
      </c>
      <c r="G2754" s="33">
        <v>394.8</v>
      </c>
      <c r="H2754" s="31" t="s">
        <v>94</v>
      </c>
      <c r="I2754" s="33">
        <v>28</v>
      </c>
      <c r="J2754" s="33">
        <v>14.1</v>
      </c>
      <c r="K2754" s="31" t="s">
        <v>94</v>
      </c>
      <c r="L2754" s="31" t="s">
        <v>95</v>
      </c>
    </row>
    <row r="2755" spans="1:12" x14ac:dyDescent="0.2">
      <c r="A2755" t="str">
        <f>VLOOKUP(B2755,StateFIPS!A$2:B$52,2)</f>
        <v>Utah</v>
      </c>
      <c r="B2755">
        <f t="shared" ref="B2755:B2818" si="44">VALUE(LEFT(C2755,2))</f>
        <v>49</v>
      </c>
      <c r="C2755" s="31" t="s">
        <v>2312</v>
      </c>
      <c r="D2755" s="31" t="s">
        <v>3285</v>
      </c>
      <c r="E2755" s="31" t="s">
        <v>3299</v>
      </c>
      <c r="F2755" s="31" t="s">
        <v>3300</v>
      </c>
      <c r="G2755" s="33">
        <v>3798.54</v>
      </c>
      <c r="H2755" s="31" t="s">
        <v>94</v>
      </c>
      <c r="I2755" s="33">
        <v>269.39999999999998</v>
      </c>
      <c r="J2755" s="33">
        <v>14.1</v>
      </c>
      <c r="K2755" s="31" t="s">
        <v>94</v>
      </c>
      <c r="L2755" s="31" t="s">
        <v>95</v>
      </c>
    </row>
    <row r="2756" spans="1:12" x14ac:dyDescent="0.2">
      <c r="A2756" t="str">
        <f>VLOOKUP(B2756,StateFIPS!A$2:B$52,2)</f>
        <v>Utah</v>
      </c>
      <c r="B2756">
        <f t="shared" si="44"/>
        <v>49</v>
      </c>
      <c r="C2756" s="31" t="s">
        <v>1128</v>
      </c>
      <c r="D2756" s="31" t="s">
        <v>3285</v>
      </c>
      <c r="E2756" s="31" t="s">
        <v>3299</v>
      </c>
      <c r="F2756" s="31" t="s">
        <v>3300</v>
      </c>
      <c r="G2756" s="33">
        <v>3798.54</v>
      </c>
      <c r="H2756" s="31" t="s">
        <v>94</v>
      </c>
      <c r="I2756" s="33">
        <v>269.39999999999998</v>
      </c>
      <c r="J2756" s="33">
        <v>14.1</v>
      </c>
      <c r="K2756" s="31" t="s">
        <v>94</v>
      </c>
      <c r="L2756" s="31" t="s">
        <v>95</v>
      </c>
    </row>
    <row r="2757" spans="1:12" x14ac:dyDescent="0.2">
      <c r="A2757" t="str">
        <f>VLOOKUP(B2757,StateFIPS!A$2:B$52,2)</f>
        <v>Utah</v>
      </c>
      <c r="B2757">
        <f t="shared" si="44"/>
        <v>49</v>
      </c>
      <c r="C2757" s="31" t="s">
        <v>3249</v>
      </c>
      <c r="D2757" s="31" t="s">
        <v>3285</v>
      </c>
      <c r="E2757" s="31" t="s">
        <v>3299</v>
      </c>
      <c r="F2757" s="31" t="s">
        <v>3300</v>
      </c>
      <c r="G2757" s="33">
        <v>3798.54</v>
      </c>
      <c r="H2757" s="31" t="s">
        <v>94</v>
      </c>
      <c r="I2757" s="33">
        <v>269.39999999999998</v>
      </c>
      <c r="J2757" s="33">
        <v>14.1</v>
      </c>
      <c r="K2757" s="31" t="s">
        <v>94</v>
      </c>
      <c r="L2757" s="31" t="s">
        <v>95</v>
      </c>
    </row>
    <row r="2758" spans="1:12" x14ac:dyDescent="0.2">
      <c r="A2758" t="str">
        <f>VLOOKUP(B2758,StateFIPS!A$2:B$52,2)</f>
        <v>Utah</v>
      </c>
      <c r="B2758">
        <f t="shared" si="44"/>
        <v>49</v>
      </c>
      <c r="C2758" s="31" t="s">
        <v>2303</v>
      </c>
      <c r="D2758" s="31" t="s">
        <v>3285</v>
      </c>
      <c r="E2758" s="31" t="s">
        <v>3299</v>
      </c>
      <c r="F2758" s="31" t="s">
        <v>3300</v>
      </c>
      <c r="G2758" s="33">
        <v>3798.54</v>
      </c>
      <c r="H2758" s="31" t="s">
        <v>94</v>
      </c>
      <c r="I2758" s="33">
        <v>269.39999999999998</v>
      </c>
      <c r="J2758" s="33">
        <v>14.1</v>
      </c>
      <c r="K2758" s="31" t="s">
        <v>94</v>
      </c>
      <c r="L2758" s="31" t="s">
        <v>95</v>
      </c>
    </row>
    <row r="2759" spans="1:12" x14ac:dyDescent="0.2">
      <c r="A2759" t="str">
        <f>VLOOKUP(B2759,StateFIPS!A$2:B$52,2)</f>
        <v>Utah</v>
      </c>
      <c r="B2759">
        <f t="shared" si="44"/>
        <v>49</v>
      </c>
      <c r="C2759" s="31" t="s">
        <v>1129</v>
      </c>
      <c r="D2759" s="31" t="s">
        <v>3285</v>
      </c>
      <c r="E2759" s="31" t="s">
        <v>3299</v>
      </c>
      <c r="F2759" s="31" t="s">
        <v>3300</v>
      </c>
      <c r="G2759" s="33">
        <v>3798.54</v>
      </c>
      <c r="H2759" s="31" t="s">
        <v>94</v>
      </c>
      <c r="I2759" s="33">
        <v>269.39999999999998</v>
      </c>
      <c r="J2759" s="33">
        <v>14.1</v>
      </c>
      <c r="K2759" s="31" t="s">
        <v>94</v>
      </c>
      <c r="L2759" s="31" t="s">
        <v>95</v>
      </c>
    </row>
    <row r="2760" spans="1:12" x14ac:dyDescent="0.2">
      <c r="A2760" t="str">
        <f>VLOOKUP(B2760,StateFIPS!A$2:B$52,2)</f>
        <v>Utah</v>
      </c>
      <c r="B2760">
        <f t="shared" si="44"/>
        <v>49</v>
      </c>
      <c r="C2760" s="31" t="s">
        <v>1130</v>
      </c>
      <c r="D2760" s="31" t="s">
        <v>3285</v>
      </c>
      <c r="E2760" s="31" t="s">
        <v>3299</v>
      </c>
      <c r="F2760" s="31" t="s">
        <v>3300</v>
      </c>
      <c r="G2760" s="33">
        <v>3798.54</v>
      </c>
      <c r="H2760" s="31" t="s">
        <v>94</v>
      </c>
      <c r="I2760" s="33">
        <v>269.39999999999998</v>
      </c>
      <c r="J2760" s="33">
        <v>14.1</v>
      </c>
      <c r="K2760" s="31" t="s">
        <v>94</v>
      </c>
      <c r="L2760" s="31" t="s">
        <v>95</v>
      </c>
    </row>
    <row r="2761" spans="1:12" x14ac:dyDescent="0.2">
      <c r="A2761" t="str">
        <f>VLOOKUP(B2761,StateFIPS!A$2:B$52,2)</f>
        <v>Utah</v>
      </c>
      <c r="B2761">
        <f t="shared" si="44"/>
        <v>49</v>
      </c>
      <c r="C2761" s="31" t="s">
        <v>2306</v>
      </c>
      <c r="D2761" s="31" t="s">
        <v>3285</v>
      </c>
      <c r="E2761" s="31" t="s">
        <v>3299</v>
      </c>
      <c r="F2761" s="31" t="s">
        <v>3300</v>
      </c>
      <c r="G2761" s="33">
        <v>3798.54</v>
      </c>
      <c r="H2761" s="31" t="s">
        <v>94</v>
      </c>
      <c r="I2761" s="33">
        <v>269.39999999999998</v>
      </c>
      <c r="J2761" s="33">
        <v>14.1</v>
      </c>
      <c r="K2761" s="31" t="s">
        <v>94</v>
      </c>
      <c r="L2761" s="31" t="s">
        <v>95</v>
      </c>
    </row>
    <row r="2762" spans="1:12" x14ac:dyDescent="0.2">
      <c r="A2762" t="str">
        <f>VLOOKUP(B2762,StateFIPS!A$2:B$52,2)</f>
        <v>Utah</v>
      </c>
      <c r="B2762">
        <f t="shared" si="44"/>
        <v>49</v>
      </c>
      <c r="C2762" s="31" t="s">
        <v>2324</v>
      </c>
      <c r="D2762" s="31" t="s">
        <v>3285</v>
      </c>
      <c r="E2762" s="31" t="s">
        <v>3299</v>
      </c>
      <c r="F2762" s="31" t="s">
        <v>3300</v>
      </c>
      <c r="G2762" s="33">
        <v>3798.54</v>
      </c>
      <c r="H2762" s="31" t="s">
        <v>94</v>
      </c>
      <c r="I2762" s="33">
        <v>269.39999999999998</v>
      </c>
      <c r="J2762" s="33">
        <v>14.1</v>
      </c>
      <c r="K2762" s="31" t="s">
        <v>94</v>
      </c>
      <c r="L2762" s="31" t="s">
        <v>95</v>
      </c>
    </row>
    <row r="2763" spans="1:12" x14ac:dyDescent="0.2">
      <c r="A2763" t="str">
        <f>VLOOKUP(B2763,StateFIPS!A$2:B$52,2)</f>
        <v>Utah</v>
      </c>
      <c r="B2763">
        <f t="shared" si="44"/>
        <v>49</v>
      </c>
      <c r="C2763" s="31" t="s">
        <v>2329</v>
      </c>
      <c r="D2763" s="31" t="s">
        <v>3285</v>
      </c>
      <c r="E2763" s="31" t="s">
        <v>3299</v>
      </c>
      <c r="F2763" s="31" t="s">
        <v>3300</v>
      </c>
      <c r="G2763" s="33">
        <v>3798.54</v>
      </c>
      <c r="H2763" s="31" t="s">
        <v>94</v>
      </c>
      <c r="I2763" s="33">
        <v>269.39999999999998</v>
      </c>
      <c r="J2763" s="33">
        <v>14.1</v>
      </c>
      <c r="K2763" s="31" t="s">
        <v>94</v>
      </c>
      <c r="L2763" s="31" t="s">
        <v>95</v>
      </c>
    </row>
    <row r="2764" spans="1:12" x14ac:dyDescent="0.2">
      <c r="A2764" t="str">
        <f>VLOOKUP(B2764,StateFIPS!A$2:B$52,2)</f>
        <v>Utah</v>
      </c>
      <c r="B2764">
        <f t="shared" si="44"/>
        <v>49</v>
      </c>
      <c r="C2764" s="31" t="s">
        <v>3204</v>
      </c>
      <c r="D2764" s="31" t="s">
        <v>3285</v>
      </c>
      <c r="E2764" s="31" t="s">
        <v>3299</v>
      </c>
      <c r="F2764" s="31" t="s">
        <v>3300</v>
      </c>
      <c r="G2764" s="33">
        <v>3798.54</v>
      </c>
      <c r="H2764" s="31" t="s">
        <v>94</v>
      </c>
      <c r="I2764" s="33">
        <v>269.39999999999998</v>
      </c>
      <c r="J2764" s="33">
        <v>14.1</v>
      </c>
      <c r="K2764" s="31" t="s">
        <v>94</v>
      </c>
      <c r="L2764" s="31" t="s">
        <v>95</v>
      </c>
    </row>
    <row r="2765" spans="1:12" x14ac:dyDescent="0.2">
      <c r="A2765" t="str">
        <f>VLOOKUP(B2765,StateFIPS!A$2:B$52,2)</f>
        <v>Utah</v>
      </c>
      <c r="B2765">
        <f t="shared" si="44"/>
        <v>49</v>
      </c>
      <c r="C2765" s="31" t="s">
        <v>2290</v>
      </c>
      <c r="D2765" s="31" t="s">
        <v>3285</v>
      </c>
      <c r="E2765" s="31" t="s">
        <v>3299</v>
      </c>
      <c r="F2765" s="31" t="s">
        <v>3300</v>
      </c>
      <c r="G2765" s="33">
        <v>3798.54</v>
      </c>
      <c r="H2765" s="31" t="s">
        <v>94</v>
      </c>
      <c r="I2765" s="33">
        <v>269.39999999999998</v>
      </c>
      <c r="J2765" s="33">
        <v>14.1</v>
      </c>
      <c r="K2765" s="31" t="s">
        <v>94</v>
      </c>
      <c r="L2765" s="31" t="s">
        <v>95</v>
      </c>
    </row>
    <row r="2766" spans="1:12" x14ac:dyDescent="0.2">
      <c r="A2766" t="str">
        <f>VLOOKUP(B2766,StateFIPS!A$2:B$52,2)</f>
        <v>Utah</v>
      </c>
      <c r="B2766">
        <f t="shared" si="44"/>
        <v>49</v>
      </c>
      <c r="C2766" s="31" t="s">
        <v>1131</v>
      </c>
      <c r="D2766" s="31" t="s">
        <v>3285</v>
      </c>
      <c r="E2766" s="31" t="s">
        <v>3299</v>
      </c>
      <c r="F2766" s="31" t="s">
        <v>3300</v>
      </c>
      <c r="G2766" s="33">
        <v>3798.54</v>
      </c>
      <c r="H2766" s="31" t="s">
        <v>94</v>
      </c>
      <c r="I2766" s="33">
        <v>269.39999999999998</v>
      </c>
      <c r="J2766" s="33">
        <v>14.1</v>
      </c>
      <c r="K2766" s="31" t="s">
        <v>94</v>
      </c>
      <c r="L2766" s="31" t="s">
        <v>95</v>
      </c>
    </row>
    <row r="2767" spans="1:12" x14ac:dyDescent="0.2">
      <c r="A2767" t="str">
        <f>VLOOKUP(B2767,StateFIPS!A$2:B$52,2)</f>
        <v>Utah</v>
      </c>
      <c r="B2767">
        <f t="shared" si="44"/>
        <v>49</v>
      </c>
      <c r="C2767" s="31" t="s">
        <v>2282</v>
      </c>
      <c r="D2767" s="31" t="s">
        <v>3285</v>
      </c>
      <c r="E2767" s="31" t="s">
        <v>3299</v>
      </c>
      <c r="F2767" s="31" t="s">
        <v>3300</v>
      </c>
      <c r="G2767" s="33">
        <v>2763.6</v>
      </c>
      <c r="H2767" s="31" t="s">
        <v>94</v>
      </c>
      <c r="I2767" s="33">
        <v>196</v>
      </c>
      <c r="J2767" s="33">
        <v>14.1</v>
      </c>
      <c r="K2767" s="31" t="s">
        <v>94</v>
      </c>
      <c r="L2767" s="31" t="s">
        <v>95</v>
      </c>
    </row>
    <row r="2768" spans="1:12" x14ac:dyDescent="0.2">
      <c r="A2768" t="str">
        <f>VLOOKUP(B2768,StateFIPS!A$2:B$52,2)</f>
        <v>Utah</v>
      </c>
      <c r="B2768">
        <f t="shared" si="44"/>
        <v>49</v>
      </c>
      <c r="C2768" s="31" t="s">
        <v>2297</v>
      </c>
      <c r="D2768" s="31" t="s">
        <v>3285</v>
      </c>
      <c r="E2768" s="31" t="s">
        <v>3299</v>
      </c>
      <c r="F2768" s="31" t="s">
        <v>3300</v>
      </c>
      <c r="G2768" s="33">
        <v>3798.54</v>
      </c>
      <c r="H2768" s="31" t="s">
        <v>94</v>
      </c>
      <c r="I2768" s="33">
        <v>269.39999999999998</v>
      </c>
      <c r="J2768" s="33">
        <v>14.1</v>
      </c>
      <c r="K2768" s="31" t="s">
        <v>94</v>
      </c>
      <c r="L2768" s="31" t="s">
        <v>95</v>
      </c>
    </row>
    <row r="2769" spans="1:12" x14ac:dyDescent="0.2">
      <c r="A2769" t="str">
        <f>VLOOKUP(B2769,StateFIPS!A$2:B$52,2)</f>
        <v>Utah</v>
      </c>
      <c r="B2769">
        <f t="shared" si="44"/>
        <v>49</v>
      </c>
      <c r="C2769" s="31" t="s">
        <v>3005</v>
      </c>
      <c r="D2769" s="31" t="s">
        <v>3285</v>
      </c>
      <c r="E2769" s="31" t="s">
        <v>3299</v>
      </c>
      <c r="F2769" s="31" t="s">
        <v>3300</v>
      </c>
      <c r="G2769" s="33">
        <v>3798.54</v>
      </c>
      <c r="H2769" s="31" t="s">
        <v>94</v>
      </c>
      <c r="I2769" s="33">
        <v>269.39999999999998</v>
      </c>
      <c r="J2769" s="33">
        <v>14.1</v>
      </c>
      <c r="K2769" s="31" t="s">
        <v>94</v>
      </c>
      <c r="L2769" s="31" t="s">
        <v>95</v>
      </c>
    </row>
    <row r="2770" spans="1:12" x14ac:dyDescent="0.2">
      <c r="A2770" t="str">
        <f>VLOOKUP(B2770,StateFIPS!A$2:B$52,2)</f>
        <v>Utah</v>
      </c>
      <c r="B2770">
        <f t="shared" si="44"/>
        <v>49</v>
      </c>
      <c r="C2770" s="31" t="s">
        <v>1132</v>
      </c>
      <c r="D2770" s="31" t="s">
        <v>3285</v>
      </c>
      <c r="E2770" s="31" t="s">
        <v>3299</v>
      </c>
      <c r="F2770" s="31" t="s">
        <v>3300</v>
      </c>
      <c r="G2770" s="33">
        <v>3798.54</v>
      </c>
      <c r="H2770" s="31" t="s">
        <v>94</v>
      </c>
      <c r="I2770" s="33">
        <v>269.39999999999998</v>
      </c>
      <c r="J2770" s="33">
        <v>14.1</v>
      </c>
      <c r="K2770" s="31" t="s">
        <v>94</v>
      </c>
      <c r="L2770" s="31" t="s">
        <v>95</v>
      </c>
    </row>
    <row r="2771" spans="1:12" x14ac:dyDescent="0.2">
      <c r="A2771" t="str">
        <f>VLOOKUP(B2771,StateFIPS!A$2:B$52,2)</f>
        <v>Utah</v>
      </c>
      <c r="B2771">
        <f t="shared" si="44"/>
        <v>49</v>
      </c>
      <c r="C2771" s="31" t="s">
        <v>2296</v>
      </c>
      <c r="D2771" s="31" t="s">
        <v>3285</v>
      </c>
      <c r="E2771" s="31" t="s">
        <v>3299</v>
      </c>
      <c r="F2771" s="31" t="s">
        <v>3300</v>
      </c>
      <c r="G2771" s="33">
        <v>761.4</v>
      </c>
      <c r="H2771" s="31" t="s">
        <v>94</v>
      </c>
      <c r="I2771" s="33">
        <v>54</v>
      </c>
      <c r="J2771" s="33">
        <v>14.1</v>
      </c>
      <c r="K2771" s="31" t="s">
        <v>94</v>
      </c>
      <c r="L2771" s="31" t="s">
        <v>95</v>
      </c>
    </row>
    <row r="2772" spans="1:12" x14ac:dyDescent="0.2">
      <c r="A2772" t="str">
        <f>VLOOKUP(B2772,StateFIPS!A$2:B$52,2)</f>
        <v>Utah</v>
      </c>
      <c r="B2772">
        <f t="shared" si="44"/>
        <v>49</v>
      </c>
      <c r="C2772" s="31" t="s">
        <v>2360</v>
      </c>
      <c r="D2772" s="31" t="s">
        <v>3285</v>
      </c>
      <c r="E2772" s="31" t="s">
        <v>3299</v>
      </c>
      <c r="F2772" s="31" t="s">
        <v>3300</v>
      </c>
      <c r="G2772" s="33">
        <v>733.2</v>
      </c>
      <c r="H2772" s="31" t="s">
        <v>94</v>
      </c>
      <c r="I2772" s="33">
        <v>52</v>
      </c>
      <c r="J2772" s="33">
        <v>14.1</v>
      </c>
      <c r="K2772" s="31" t="s">
        <v>94</v>
      </c>
      <c r="L2772" s="31" t="s">
        <v>95</v>
      </c>
    </row>
    <row r="2773" spans="1:12" x14ac:dyDescent="0.2">
      <c r="A2773" t="str">
        <f>VLOOKUP(B2773,StateFIPS!A$2:B$52,2)</f>
        <v>Utah</v>
      </c>
      <c r="B2773">
        <f t="shared" si="44"/>
        <v>49</v>
      </c>
      <c r="C2773" s="31" t="s">
        <v>2366</v>
      </c>
      <c r="D2773" s="31" t="s">
        <v>3285</v>
      </c>
      <c r="E2773" s="31" t="s">
        <v>3299</v>
      </c>
      <c r="F2773" s="31" t="s">
        <v>3300</v>
      </c>
      <c r="G2773" s="33">
        <v>958.8</v>
      </c>
      <c r="H2773" s="31" t="s">
        <v>94</v>
      </c>
      <c r="I2773" s="33">
        <v>68</v>
      </c>
      <c r="J2773" s="33">
        <v>14.1</v>
      </c>
      <c r="K2773" s="31" t="s">
        <v>94</v>
      </c>
      <c r="L2773" s="31" t="s">
        <v>95</v>
      </c>
    </row>
    <row r="2774" spans="1:12" x14ac:dyDescent="0.2">
      <c r="A2774" t="str">
        <f>VLOOKUP(B2774,StateFIPS!A$2:B$52,2)</f>
        <v>Utah</v>
      </c>
      <c r="B2774">
        <f t="shared" si="44"/>
        <v>49</v>
      </c>
      <c r="C2774" s="31" t="s">
        <v>1133</v>
      </c>
      <c r="D2774" s="31" t="s">
        <v>3285</v>
      </c>
      <c r="E2774" s="31" t="s">
        <v>3299</v>
      </c>
      <c r="F2774" s="31" t="s">
        <v>3300</v>
      </c>
      <c r="G2774" s="33">
        <v>1240.8</v>
      </c>
      <c r="H2774" s="31" t="s">
        <v>94</v>
      </c>
      <c r="I2774" s="33">
        <v>88</v>
      </c>
      <c r="J2774" s="33">
        <v>14.1</v>
      </c>
      <c r="K2774" s="31" t="s">
        <v>94</v>
      </c>
      <c r="L2774" s="31" t="s">
        <v>95</v>
      </c>
    </row>
    <row r="2775" spans="1:12" x14ac:dyDescent="0.2">
      <c r="A2775" t="str">
        <f>VLOOKUP(B2775,StateFIPS!A$2:B$52,2)</f>
        <v>Utah</v>
      </c>
      <c r="B2775">
        <f t="shared" si="44"/>
        <v>49</v>
      </c>
      <c r="C2775" s="31" t="s">
        <v>2380</v>
      </c>
      <c r="D2775" s="31" t="s">
        <v>3285</v>
      </c>
      <c r="E2775" s="31" t="s">
        <v>3299</v>
      </c>
      <c r="F2775" s="31" t="s">
        <v>3300</v>
      </c>
      <c r="G2775" s="33">
        <v>3798.54</v>
      </c>
      <c r="H2775" s="31" t="s">
        <v>94</v>
      </c>
      <c r="I2775" s="33">
        <v>269.39999999999998</v>
      </c>
      <c r="J2775" s="33">
        <v>14.1</v>
      </c>
      <c r="K2775" s="31" t="s">
        <v>94</v>
      </c>
      <c r="L2775" s="31" t="s">
        <v>95</v>
      </c>
    </row>
    <row r="2776" spans="1:12" x14ac:dyDescent="0.2">
      <c r="A2776" t="str">
        <f>VLOOKUP(B2776,StateFIPS!A$2:B$52,2)</f>
        <v>Utah</v>
      </c>
      <c r="B2776">
        <f t="shared" si="44"/>
        <v>49</v>
      </c>
      <c r="C2776" s="31" t="s">
        <v>2386</v>
      </c>
      <c r="D2776" s="31" t="s">
        <v>3285</v>
      </c>
      <c r="E2776" s="31" t="s">
        <v>3299</v>
      </c>
      <c r="F2776" s="31" t="s">
        <v>3300</v>
      </c>
      <c r="G2776" s="33">
        <v>3798.54</v>
      </c>
      <c r="H2776" s="31" t="s">
        <v>94</v>
      </c>
      <c r="I2776" s="33">
        <v>269.39999999999998</v>
      </c>
      <c r="J2776" s="33">
        <v>14.1</v>
      </c>
      <c r="K2776" s="31" t="s">
        <v>94</v>
      </c>
      <c r="L2776" s="31" t="s">
        <v>95</v>
      </c>
    </row>
    <row r="2777" spans="1:12" x14ac:dyDescent="0.2">
      <c r="A2777" t="str">
        <f>VLOOKUP(B2777,StateFIPS!A$2:B$52,2)</f>
        <v>Virginia</v>
      </c>
      <c r="B2777">
        <f t="shared" si="44"/>
        <v>51</v>
      </c>
      <c r="C2777" s="31" t="s">
        <v>1134</v>
      </c>
      <c r="D2777" s="31" t="s">
        <v>3285</v>
      </c>
      <c r="E2777" s="31" t="s">
        <v>3299</v>
      </c>
      <c r="F2777" s="31" t="s">
        <v>3300</v>
      </c>
      <c r="G2777" s="33">
        <v>2599.0925592313602</v>
      </c>
      <c r="H2777" s="31" t="s">
        <v>94</v>
      </c>
      <c r="I2777" s="33">
        <v>184.33280561924499</v>
      </c>
      <c r="J2777" s="33">
        <v>14.1</v>
      </c>
      <c r="K2777" s="31" t="s">
        <v>94</v>
      </c>
      <c r="L2777" s="31" t="s">
        <v>95</v>
      </c>
    </row>
    <row r="2778" spans="1:12" x14ac:dyDescent="0.2">
      <c r="A2778" t="str">
        <f>VLOOKUP(B2778,StateFIPS!A$2:B$52,2)</f>
        <v>Virginia</v>
      </c>
      <c r="B2778">
        <f t="shared" si="44"/>
        <v>51</v>
      </c>
      <c r="C2778" s="31" t="s">
        <v>2649</v>
      </c>
      <c r="D2778" s="31" t="s">
        <v>3285</v>
      </c>
      <c r="E2778" s="31" t="s">
        <v>3299</v>
      </c>
      <c r="F2778" s="31" t="s">
        <v>3300</v>
      </c>
      <c r="G2778" s="33">
        <v>26545.5117370892</v>
      </c>
      <c r="H2778" s="31" t="s">
        <v>94</v>
      </c>
      <c r="I2778" s="33">
        <v>1882.66040688576</v>
      </c>
      <c r="J2778" s="33">
        <v>14.1</v>
      </c>
      <c r="K2778" s="31" t="s">
        <v>94</v>
      </c>
      <c r="L2778" s="31" t="s">
        <v>95</v>
      </c>
    </row>
    <row r="2779" spans="1:12" x14ac:dyDescent="0.2">
      <c r="A2779" t="str">
        <f>VLOOKUP(B2779,StateFIPS!A$2:B$52,2)</f>
        <v>Virginia</v>
      </c>
      <c r="B2779">
        <f t="shared" si="44"/>
        <v>51</v>
      </c>
      <c r="C2779" s="31" t="s">
        <v>1104</v>
      </c>
      <c r="D2779" s="31" t="s">
        <v>3285</v>
      </c>
      <c r="E2779" s="31" t="s">
        <v>3299</v>
      </c>
      <c r="F2779" s="31" t="s">
        <v>3300</v>
      </c>
      <c r="G2779" s="33">
        <v>2599.0925592313602</v>
      </c>
      <c r="H2779" s="31" t="s">
        <v>94</v>
      </c>
      <c r="I2779" s="33">
        <v>184.33280561924499</v>
      </c>
      <c r="J2779" s="33">
        <v>14.1</v>
      </c>
      <c r="K2779" s="31" t="s">
        <v>94</v>
      </c>
      <c r="L2779" s="31" t="s">
        <v>95</v>
      </c>
    </row>
    <row r="2780" spans="1:12" x14ac:dyDescent="0.2">
      <c r="A2780" t="str">
        <f>VLOOKUP(B2780,StateFIPS!A$2:B$52,2)</f>
        <v>Virginia</v>
      </c>
      <c r="B2780">
        <f t="shared" si="44"/>
        <v>51</v>
      </c>
      <c r="C2780" s="31" t="s">
        <v>2549</v>
      </c>
      <c r="D2780" s="31" t="s">
        <v>3285</v>
      </c>
      <c r="E2780" s="31" t="s">
        <v>3299</v>
      </c>
      <c r="F2780" s="31" t="s">
        <v>3300</v>
      </c>
      <c r="G2780" s="33">
        <v>2599.0925592313602</v>
      </c>
      <c r="H2780" s="31" t="s">
        <v>94</v>
      </c>
      <c r="I2780" s="33">
        <v>184.33280561924499</v>
      </c>
      <c r="J2780" s="33">
        <v>14.1</v>
      </c>
      <c r="K2780" s="31" t="s">
        <v>94</v>
      </c>
      <c r="L2780" s="31" t="s">
        <v>95</v>
      </c>
    </row>
    <row r="2781" spans="1:12" x14ac:dyDescent="0.2">
      <c r="A2781" t="str">
        <f>VLOOKUP(B2781,StateFIPS!A$2:B$52,2)</f>
        <v>Virginia</v>
      </c>
      <c r="B2781">
        <f t="shared" si="44"/>
        <v>51</v>
      </c>
      <c r="C2781" s="31" t="s">
        <v>1102</v>
      </c>
      <c r="D2781" s="31" t="s">
        <v>3285</v>
      </c>
      <c r="E2781" s="31" t="s">
        <v>3299</v>
      </c>
      <c r="F2781" s="31" t="s">
        <v>3300</v>
      </c>
      <c r="G2781" s="33">
        <v>2599.0925592313602</v>
      </c>
      <c r="H2781" s="31" t="s">
        <v>94</v>
      </c>
      <c r="I2781" s="33">
        <v>184.33280561924499</v>
      </c>
      <c r="J2781" s="33">
        <v>14.1</v>
      </c>
      <c r="K2781" s="31" t="s">
        <v>94</v>
      </c>
      <c r="L2781" s="31" t="s">
        <v>95</v>
      </c>
    </row>
    <row r="2782" spans="1:12" x14ac:dyDescent="0.2">
      <c r="A2782" t="str">
        <f>VLOOKUP(B2782,StateFIPS!A$2:B$52,2)</f>
        <v>Virginia</v>
      </c>
      <c r="B2782">
        <f t="shared" si="44"/>
        <v>51</v>
      </c>
      <c r="C2782" s="31" t="s">
        <v>2603</v>
      </c>
      <c r="D2782" s="31" t="s">
        <v>3285</v>
      </c>
      <c r="E2782" s="31" t="s">
        <v>3299</v>
      </c>
      <c r="F2782" s="31" t="s">
        <v>3300</v>
      </c>
      <c r="G2782" s="33">
        <v>2599.0925592313602</v>
      </c>
      <c r="H2782" s="31" t="s">
        <v>94</v>
      </c>
      <c r="I2782" s="33">
        <v>184.33280561924499</v>
      </c>
      <c r="J2782" s="33">
        <v>14.1</v>
      </c>
      <c r="K2782" s="31" t="s">
        <v>94</v>
      </c>
      <c r="L2782" s="31" t="s">
        <v>95</v>
      </c>
    </row>
    <row r="2783" spans="1:12" x14ac:dyDescent="0.2">
      <c r="A2783" t="str">
        <f>VLOOKUP(B2783,StateFIPS!A$2:B$52,2)</f>
        <v>Virginia</v>
      </c>
      <c r="B2783">
        <f t="shared" si="44"/>
        <v>51</v>
      </c>
      <c r="C2783" s="31" t="s">
        <v>3348</v>
      </c>
      <c r="D2783" s="31" t="s">
        <v>3285</v>
      </c>
      <c r="E2783" s="31" t="s">
        <v>3299</v>
      </c>
      <c r="F2783" s="31" t="s">
        <v>3300</v>
      </c>
      <c r="G2783" s="33">
        <v>2599.0925592313602</v>
      </c>
      <c r="H2783" s="31" t="s">
        <v>94</v>
      </c>
      <c r="I2783" s="33">
        <v>184.33280561924499</v>
      </c>
      <c r="J2783" s="33">
        <v>14.1</v>
      </c>
      <c r="K2783" s="31" t="s">
        <v>94</v>
      </c>
      <c r="L2783" s="31" t="s">
        <v>95</v>
      </c>
    </row>
    <row r="2784" spans="1:12" x14ac:dyDescent="0.2">
      <c r="A2784" t="str">
        <f>VLOOKUP(B2784,StateFIPS!A$2:B$52,2)</f>
        <v>Virginia</v>
      </c>
      <c r="B2784">
        <f t="shared" si="44"/>
        <v>51</v>
      </c>
      <c r="C2784" s="31" t="s">
        <v>2560</v>
      </c>
      <c r="D2784" s="31" t="s">
        <v>3285</v>
      </c>
      <c r="E2784" s="31" t="s">
        <v>3299</v>
      </c>
      <c r="F2784" s="31" t="s">
        <v>3300</v>
      </c>
      <c r="G2784" s="33">
        <v>2599.0925592313602</v>
      </c>
      <c r="H2784" s="31" t="s">
        <v>94</v>
      </c>
      <c r="I2784" s="33">
        <v>184.33280561924499</v>
      </c>
      <c r="J2784" s="33">
        <v>14.1</v>
      </c>
      <c r="K2784" s="31" t="s">
        <v>94</v>
      </c>
      <c r="L2784" s="31" t="s">
        <v>95</v>
      </c>
    </row>
    <row r="2785" spans="1:12" x14ac:dyDescent="0.2">
      <c r="A2785" t="str">
        <f>VLOOKUP(B2785,StateFIPS!A$2:B$52,2)</f>
        <v>Virginia</v>
      </c>
      <c r="B2785">
        <f t="shared" si="44"/>
        <v>51</v>
      </c>
      <c r="C2785" s="31" t="s">
        <v>1125</v>
      </c>
      <c r="D2785" s="31" t="s">
        <v>3285</v>
      </c>
      <c r="E2785" s="31" t="s">
        <v>3299</v>
      </c>
      <c r="F2785" s="31" t="s">
        <v>3300</v>
      </c>
      <c r="G2785" s="33">
        <v>2599.0925592313602</v>
      </c>
      <c r="H2785" s="31" t="s">
        <v>94</v>
      </c>
      <c r="I2785" s="33">
        <v>184.33280561924499</v>
      </c>
      <c r="J2785" s="33">
        <v>14.1</v>
      </c>
      <c r="K2785" s="31" t="s">
        <v>94</v>
      </c>
      <c r="L2785" s="31" t="s">
        <v>95</v>
      </c>
    </row>
    <row r="2786" spans="1:12" x14ac:dyDescent="0.2">
      <c r="A2786" t="str">
        <f>VLOOKUP(B2786,StateFIPS!A$2:B$52,2)</f>
        <v>Virginia</v>
      </c>
      <c r="B2786">
        <f t="shared" si="44"/>
        <v>51</v>
      </c>
      <c r="C2786" s="31" t="s">
        <v>2522</v>
      </c>
      <c r="D2786" s="31" t="s">
        <v>3285</v>
      </c>
      <c r="E2786" s="31" t="s">
        <v>3299</v>
      </c>
      <c r="F2786" s="31" t="s">
        <v>3300</v>
      </c>
      <c r="G2786" s="33">
        <v>2599.0925592313602</v>
      </c>
      <c r="H2786" s="31" t="s">
        <v>94</v>
      </c>
      <c r="I2786" s="33">
        <v>184.33280561924499</v>
      </c>
      <c r="J2786" s="33">
        <v>14.1</v>
      </c>
      <c r="K2786" s="31" t="s">
        <v>94</v>
      </c>
      <c r="L2786" s="31" t="s">
        <v>95</v>
      </c>
    </row>
    <row r="2787" spans="1:12" x14ac:dyDescent="0.2">
      <c r="A2787" t="str">
        <f>VLOOKUP(B2787,StateFIPS!A$2:B$52,2)</f>
        <v>Virginia</v>
      </c>
      <c r="B2787">
        <f t="shared" si="44"/>
        <v>51</v>
      </c>
      <c r="C2787" s="31" t="s">
        <v>2527</v>
      </c>
      <c r="D2787" s="31" t="s">
        <v>3285</v>
      </c>
      <c r="E2787" s="31" t="s">
        <v>3299</v>
      </c>
      <c r="F2787" s="31" t="s">
        <v>3300</v>
      </c>
      <c r="G2787" s="33">
        <v>2599.0925592313602</v>
      </c>
      <c r="H2787" s="31" t="s">
        <v>94</v>
      </c>
      <c r="I2787" s="33">
        <v>184.33280561924499</v>
      </c>
      <c r="J2787" s="33">
        <v>14.1</v>
      </c>
      <c r="K2787" s="31" t="s">
        <v>94</v>
      </c>
      <c r="L2787" s="31" t="s">
        <v>95</v>
      </c>
    </row>
    <row r="2788" spans="1:12" x14ac:dyDescent="0.2">
      <c r="A2788" t="str">
        <f>VLOOKUP(B2788,StateFIPS!A$2:B$52,2)</f>
        <v>Virginia</v>
      </c>
      <c r="B2788">
        <f t="shared" si="44"/>
        <v>51</v>
      </c>
      <c r="C2788" s="31" t="s">
        <v>2536</v>
      </c>
      <c r="D2788" s="31" t="s">
        <v>3285</v>
      </c>
      <c r="E2788" s="31" t="s">
        <v>3299</v>
      </c>
      <c r="F2788" s="31" t="s">
        <v>3300</v>
      </c>
      <c r="G2788" s="33">
        <v>2599.0925592313602</v>
      </c>
      <c r="H2788" s="31" t="s">
        <v>94</v>
      </c>
      <c r="I2788" s="33">
        <v>184.33280561924499</v>
      </c>
      <c r="J2788" s="33">
        <v>14.1</v>
      </c>
      <c r="K2788" s="31" t="s">
        <v>94</v>
      </c>
      <c r="L2788" s="31" t="s">
        <v>95</v>
      </c>
    </row>
    <row r="2789" spans="1:12" x14ac:dyDescent="0.2">
      <c r="A2789" t="str">
        <f>VLOOKUP(B2789,StateFIPS!A$2:B$52,2)</f>
        <v>Virginia</v>
      </c>
      <c r="B2789">
        <f t="shared" si="44"/>
        <v>51</v>
      </c>
      <c r="C2789" s="31" t="s">
        <v>3201</v>
      </c>
      <c r="D2789" s="31" t="s">
        <v>3285</v>
      </c>
      <c r="E2789" s="31" t="s">
        <v>3299</v>
      </c>
      <c r="F2789" s="31" t="s">
        <v>3300</v>
      </c>
      <c r="G2789" s="33">
        <v>2599.0925592313602</v>
      </c>
      <c r="H2789" s="31" t="s">
        <v>94</v>
      </c>
      <c r="I2789" s="33">
        <v>184.33280561924499</v>
      </c>
      <c r="J2789" s="33">
        <v>14.1</v>
      </c>
      <c r="K2789" s="31" t="s">
        <v>94</v>
      </c>
      <c r="L2789" s="31" t="s">
        <v>95</v>
      </c>
    </row>
    <row r="2790" spans="1:12" x14ac:dyDescent="0.2">
      <c r="A2790" t="str">
        <f>VLOOKUP(B2790,StateFIPS!A$2:B$52,2)</f>
        <v>Virginia</v>
      </c>
      <c r="B2790">
        <f t="shared" si="44"/>
        <v>51</v>
      </c>
      <c r="C2790" s="31" t="s">
        <v>1094</v>
      </c>
      <c r="D2790" s="31" t="s">
        <v>3285</v>
      </c>
      <c r="E2790" s="31" t="s">
        <v>3299</v>
      </c>
      <c r="F2790" s="31" t="s">
        <v>3300</v>
      </c>
      <c r="G2790" s="33">
        <v>2599.0925592313602</v>
      </c>
      <c r="H2790" s="31" t="s">
        <v>94</v>
      </c>
      <c r="I2790" s="33">
        <v>184.33280561924499</v>
      </c>
      <c r="J2790" s="33">
        <v>14.1</v>
      </c>
      <c r="K2790" s="31" t="s">
        <v>94</v>
      </c>
      <c r="L2790" s="31" t="s">
        <v>95</v>
      </c>
    </row>
    <row r="2791" spans="1:12" x14ac:dyDescent="0.2">
      <c r="A2791" t="str">
        <f>VLOOKUP(B2791,StateFIPS!A$2:B$52,2)</f>
        <v>Virginia</v>
      </c>
      <c r="B2791">
        <f t="shared" si="44"/>
        <v>51</v>
      </c>
      <c r="C2791" s="31" t="s">
        <v>1095</v>
      </c>
      <c r="D2791" s="31" t="s">
        <v>3285</v>
      </c>
      <c r="E2791" s="31" t="s">
        <v>3299</v>
      </c>
      <c r="F2791" s="31" t="s">
        <v>3300</v>
      </c>
      <c r="G2791" s="33">
        <v>2599.0925592313602</v>
      </c>
      <c r="H2791" s="31" t="s">
        <v>94</v>
      </c>
      <c r="I2791" s="33">
        <v>184.33280561924499</v>
      </c>
      <c r="J2791" s="33">
        <v>14.1</v>
      </c>
      <c r="K2791" s="31" t="s">
        <v>94</v>
      </c>
      <c r="L2791" s="31" t="s">
        <v>95</v>
      </c>
    </row>
    <row r="2792" spans="1:12" x14ac:dyDescent="0.2">
      <c r="A2792" t="str">
        <f>VLOOKUP(B2792,StateFIPS!A$2:B$52,2)</f>
        <v>Virginia</v>
      </c>
      <c r="B2792">
        <f t="shared" si="44"/>
        <v>51</v>
      </c>
      <c r="C2792" s="31" t="s">
        <v>2565</v>
      </c>
      <c r="D2792" s="31" t="s">
        <v>3285</v>
      </c>
      <c r="E2792" s="31" t="s">
        <v>3299</v>
      </c>
      <c r="F2792" s="31" t="s">
        <v>3300</v>
      </c>
      <c r="G2792" s="33">
        <v>2599.0925592313602</v>
      </c>
      <c r="H2792" s="31" t="s">
        <v>94</v>
      </c>
      <c r="I2792" s="33">
        <v>184.33280561924499</v>
      </c>
      <c r="J2792" s="33">
        <v>14.1</v>
      </c>
      <c r="K2792" s="31" t="s">
        <v>94</v>
      </c>
      <c r="L2792" s="31" t="s">
        <v>95</v>
      </c>
    </row>
    <row r="2793" spans="1:12" x14ac:dyDescent="0.2">
      <c r="A2793" t="str">
        <f>VLOOKUP(B2793,StateFIPS!A$2:B$52,2)</f>
        <v>Virginia</v>
      </c>
      <c r="B2793">
        <f t="shared" si="44"/>
        <v>51</v>
      </c>
      <c r="C2793" s="31" t="s">
        <v>1096</v>
      </c>
      <c r="D2793" s="31" t="s">
        <v>3285</v>
      </c>
      <c r="E2793" s="31" t="s">
        <v>3299</v>
      </c>
      <c r="F2793" s="31" t="s">
        <v>3300</v>
      </c>
      <c r="G2793" s="33">
        <v>2599.0925592313602</v>
      </c>
      <c r="H2793" s="31" t="s">
        <v>94</v>
      </c>
      <c r="I2793" s="33">
        <v>184.33280561924499</v>
      </c>
      <c r="J2793" s="33">
        <v>14.1</v>
      </c>
      <c r="K2793" s="31" t="s">
        <v>94</v>
      </c>
      <c r="L2793" s="31" t="s">
        <v>95</v>
      </c>
    </row>
    <row r="2794" spans="1:12" x14ac:dyDescent="0.2">
      <c r="A2794" t="str">
        <f>VLOOKUP(B2794,StateFIPS!A$2:B$52,2)</f>
        <v>Virginia</v>
      </c>
      <c r="B2794">
        <f t="shared" si="44"/>
        <v>51</v>
      </c>
      <c r="C2794" s="31" t="s">
        <v>2574</v>
      </c>
      <c r="D2794" s="31" t="s">
        <v>3285</v>
      </c>
      <c r="E2794" s="31" t="s">
        <v>3299</v>
      </c>
      <c r="F2794" s="31" t="s">
        <v>3300</v>
      </c>
      <c r="G2794" s="33">
        <v>2599.0925592313602</v>
      </c>
      <c r="H2794" s="31" t="s">
        <v>94</v>
      </c>
      <c r="I2794" s="33">
        <v>184.33280561924499</v>
      </c>
      <c r="J2794" s="33">
        <v>14.1</v>
      </c>
      <c r="K2794" s="31" t="s">
        <v>94</v>
      </c>
      <c r="L2794" s="31" t="s">
        <v>95</v>
      </c>
    </row>
    <row r="2795" spans="1:12" x14ac:dyDescent="0.2">
      <c r="A2795" t="str">
        <f>VLOOKUP(B2795,StateFIPS!A$2:B$52,2)</f>
        <v>Virginia</v>
      </c>
      <c r="B2795">
        <f t="shared" si="44"/>
        <v>51</v>
      </c>
      <c r="C2795" s="31" t="s">
        <v>2780</v>
      </c>
      <c r="D2795" s="31" t="s">
        <v>3285</v>
      </c>
      <c r="E2795" s="31" t="s">
        <v>3299</v>
      </c>
      <c r="F2795" s="31" t="s">
        <v>3300</v>
      </c>
      <c r="G2795" s="33">
        <v>2599.0925592313602</v>
      </c>
      <c r="H2795" s="31" t="s">
        <v>94</v>
      </c>
      <c r="I2795" s="33">
        <v>184.33280561924499</v>
      </c>
      <c r="J2795" s="33">
        <v>14.1</v>
      </c>
      <c r="K2795" s="31" t="s">
        <v>94</v>
      </c>
      <c r="L2795" s="31" t="s">
        <v>95</v>
      </c>
    </row>
    <row r="2796" spans="1:12" x14ac:dyDescent="0.2">
      <c r="A2796" t="str">
        <f>VLOOKUP(B2796,StateFIPS!A$2:B$52,2)</f>
        <v>Virginia</v>
      </c>
      <c r="B2796">
        <f t="shared" si="44"/>
        <v>51</v>
      </c>
      <c r="C2796" s="31" t="s">
        <v>2578</v>
      </c>
      <c r="D2796" s="31" t="s">
        <v>3285</v>
      </c>
      <c r="E2796" s="31" t="s">
        <v>3299</v>
      </c>
      <c r="F2796" s="31" t="s">
        <v>3300</v>
      </c>
      <c r="G2796" s="33">
        <v>2599.0925592313602</v>
      </c>
      <c r="H2796" s="31" t="s">
        <v>94</v>
      </c>
      <c r="I2796" s="33">
        <v>184.33280561924499</v>
      </c>
      <c r="J2796" s="33">
        <v>14.1</v>
      </c>
      <c r="K2796" s="31" t="s">
        <v>94</v>
      </c>
      <c r="L2796" s="31" t="s">
        <v>95</v>
      </c>
    </row>
    <row r="2797" spans="1:12" x14ac:dyDescent="0.2">
      <c r="A2797" t="str">
        <f>VLOOKUP(B2797,StateFIPS!A$2:B$52,2)</f>
        <v>Virginia</v>
      </c>
      <c r="B2797">
        <f t="shared" si="44"/>
        <v>51</v>
      </c>
      <c r="C2797" s="31" t="s">
        <v>2740</v>
      </c>
      <c r="D2797" s="31" t="s">
        <v>3285</v>
      </c>
      <c r="E2797" s="31" t="s">
        <v>3299</v>
      </c>
      <c r="F2797" s="31" t="s">
        <v>3300</v>
      </c>
      <c r="G2797" s="33">
        <v>2599.0925592313602</v>
      </c>
      <c r="H2797" s="31" t="s">
        <v>94</v>
      </c>
      <c r="I2797" s="33">
        <v>184.33280561924499</v>
      </c>
      <c r="J2797" s="33">
        <v>14.1</v>
      </c>
      <c r="K2797" s="31" t="s">
        <v>94</v>
      </c>
      <c r="L2797" s="31" t="s">
        <v>95</v>
      </c>
    </row>
    <row r="2798" spans="1:12" x14ac:dyDescent="0.2">
      <c r="A2798" t="str">
        <f>VLOOKUP(B2798,StateFIPS!A$2:B$52,2)</f>
        <v>Virginia</v>
      </c>
      <c r="B2798">
        <f t="shared" si="44"/>
        <v>51</v>
      </c>
      <c r="C2798" s="31" t="s">
        <v>2555</v>
      </c>
      <c r="D2798" s="31" t="s">
        <v>3285</v>
      </c>
      <c r="E2798" s="31" t="s">
        <v>3299</v>
      </c>
      <c r="F2798" s="31" t="s">
        <v>3300</v>
      </c>
      <c r="G2798" s="33">
        <v>2599.0925592313602</v>
      </c>
      <c r="H2798" s="31" t="s">
        <v>94</v>
      </c>
      <c r="I2798" s="33">
        <v>184.33280561924499</v>
      </c>
      <c r="J2798" s="33">
        <v>14.1</v>
      </c>
      <c r="K2798" s="31" t="s">
        <v>94</v>
      </c>
      <c r="L2798" s="31" t="s">
        <v>95</v>
      </c>
    </row>
    <row r="2799" spans="1:12" x14ac:dyDescent="0.2">
      <c r="A2799" t="str">
        <f>VLOOKUP(B2799,StateFIPS!A$2:B$52,2)</f>
        <v>Virginia</v>
      </c>
      <c r="B2799">
        <f t="shared" si="44"/>
        <v>51</v>
      </c>
      <c r="C2799" s="31" t="s">
        <v>1097</v>
      </c>
      <c r="D2799" s="31" t="s">
        <v>3285</v>
      </c>
      <c r="E2799" s="31" t="s">
        <v>3299</v>
      </c>
      <c r="F2799" s="31" t="s">
        <v>3300</v>
      </c>
      <c r="G2799" s="33">
        <v>2599.0925592313602</v>
      </c>
      <c r="H2799" s="31" t="s">
        <v>94</v>
      </c>
      <c r="I2799" s="33">
        <v>184.33280561924499</v>
      </c>
      <c r="J2799" s="33">
        <v>14.1</v>
      </c>
      <c r="K2799" s="31" t="s">
        <v>94</v>
      </c>
      <c r="L2799" s="31" t="s">
        <v>95</v>
      </c>
    </row>
    <row r="2800" spans="1:12" x14ac:dyDescent="0.2">
      <c r="A2800" t="str">
        <f>VLOOKUP(B2800,StateFIPS!A$2:B$52,2)</f>
        <v>Virginia</v>
      </c>
      <c r="B2800">
        <f t="shared" si="44"/>
        <v>51</v>
      </c>
      <c r="C2800" s="31" t="s">
        <v>2606</v>
      </c>
      <c r="D2800" s="31" t="s">
        <v>3285</v>
      </c>
      <c r="E2800" s="31" t="s">
        <v>3299</v>
      </c>
      <c r="F2800" s="31" t="s">
        <v>3300</v>
      </c>
      <c r="G2800" s="33">
        <v>2599.0925592313602</v>
      </c>
      <c r="H2800" s="31" t="s">
        <v>94</v>
      </c>
      <c r="I2800" s="33">
        <v>184.33280561924499</v>
      </c>
      <c r="J2800" s="33">
        <v>14.1</v>
      </c>
      <c r="K2800" s="31" t="s">
        <v>94</v>
      </c>
      <c r="L2800" s="31" t="s">
        <v>95</v>
      </c>
    </row>
    <row r="2801" spans="1:12" x14ac:dyDescent="0.2">
      <c r="A2801" t="str">
        <f>VLOOKUP(B2801,StateFIPS!A$2:B$52,2)</f>
        <v>Virginia</v>
      </c>
      <c r="B2801">
        <f t="shared" si="44"/>
        <v>51</v>
      </c>
      <c r="C2801" s="31" t="s">
        <v>2595</v>
      </c>
      <c r="D2801" s="31" t="s">
        <v>3285</v>
      </c>
      <c r="E2801" s="31" t="s">
        <v>3299</v>
      </c>
      <c r="F2801" s="31" t="s">
        <v>3300</v>
      </c>
      <c r="G2801" s="33">
        <v>1969.0352112676101</v>
      </c>
      <c r="H2801" s="31" t="s">
        <v>94</v>
      </c>
      <c r="I2801" s="33">
        <v>139.64788732394399</v>
      </c>
      <c r="J2801" s="33">
        <v>14.1</v>
      </c>
      <c r="K2801" s="31" t="s">
        <v>94</v>
      </c>
      <c r="L2801" s="31" t="s">
        <v>95</v>
      </c>
    </row>
    <row r="2802" spans="1:12" x14ac:dyDescent="0.2">
      <c r="A2802" t="str">
        <f>VLOOKUP(B2802,StateFIPS!A$2:B$52,2)</f>
        <v>Virginia</v>
      </c>
      <c r="B2802">
        <f t="shared" si="44"/>
        <v>51</v>
      </c>
      <c r="C2802" s="31" t="s">
        <v>1098</v>
      </c>
      <c r="D2802" s="31" t="s">
        <v>3285</v>
      </c>
      <c r="E2802" s="31" t="s">
        <v>3299</v>
      </c>
      <c r="F2802" s="31" t="s">
        <v>3300</v>
      </c>
      <c r="G2802" s="33">
        <v>2599.0925592313602</v>
      </c>
      <c r="H2802" s="31" t="s">
        <v>94</v>
      </c>
      <c r="I2802" s="33">
        <v>184.33280561924499</v>
      </c>
      <c r="J2802" s="33">
        <v>14.1</v>
      </c>
      <c r="K2802" s="31" t="s">
        <v>94</v>
      </c>
      <c r="L2802" s="31" t="s">
        <v>95</v>
      </c>
    </row>
    <row r="2803" spans="1:12" x14ac:dyDescent="0.2">
      <c r="A2803" t="str">
        <f>VLOOKUP(B2803,StateFIPS!A$2:B$52,2)</f>
        <v>Virginia</v>
      </c>
      <c r="B2803">
        <f t="shared" si="44"/>
        <v>51</v>
      </c>
      <c r="C2803" s="31" t="s">
        <v>2529</v>
      </c>
      <c r="D2803" s="31" t="s">
        <v>3285</v>
      </c>
      <c r="E2803" s="31" t="s">
        <v>3299</v>
      </c>
      <c r="F2803" s="31" t="s">
        <v>3300</v>
      </c>
      <c r="G2803" s="33">
        <v>2599.0925592313602</v>
      </c>
      <c r="H2803" s="31" t="s">
        <v>94</v>
      </c>
      <c r="I2803" s="33">
        <v>184.33280561924499</v>
      </c>
      <c r="J2803" s="33">
        <v>14.1</v>
      </c>
      <c r="K2803" s="31" t="s">
        <v>94</v>
      </c>
      <c r="L2803" s="31" t="s">
        <v>95</v>
      </c>
    </row>
    <row r="2804" spans="1:12" x14ac:dyDescent="0.2">
      <c r="A2804" t="str">
        <f>VLOOKUP(B2804,StateFIPS!A$2:B$52,2)</f>
        <v>Virginia</v>
      </c>
      <c r="B2804">
        <f t="shared" si="44"/>
        <v>51</v>
      </c>
      <c r="C2804" s="31" t="s">
        <v>2739</v>
      </c>
      <c r="D2804" s="31" t="s">
        <v>3285</v>
      </c>
      <c r="E2804" s="31" t="s">
        <v>3299</v>
      </c>
      <c r="F2804" s="31" t="s">
        <v>3300</v>
      </c>
      <c r="G2804" s="33">
        <v>2599.0925592313602</v>
      </c>
      <c r="H2804" s="31" t="s">
        <v>94</v>
      </c>
      <c r="I2804" s="33">
        <v>184.33280561924499</v>
      </c>
      <c r="J2804" s="33">
        <v>14.1</v>
      </c>
      <c r="K2804" s="31" t="s">
        <v>94</v>
      </c>
      <c r="L2804" s="31" t="s">
        <v>95</v>
      </c>
    </row>
    <row r="2805" spans="1:12" x14ac:dyDescent="0.2">
      <c r="A2805" t="str">
        <f>VLOOKUP(B2805,StateFIPS!A$2:B$52,2)</f>
        <v>Virginia</v>
      </c>
      <c r="B2805">
        <f t="shared" si="44"/>
        <v>51</v>
      </c>
      <c r="C2805" s="31" t="s">
        <v>1099</v>
      </c>
      <c r="D2805" s="31" t="s">
        <v>3285</v>
      </c>
      <c r="E2805" s="31" t="s">
        <v>3299</v>
      </c>
      <c r="F2805" s="31" t="s">
        <v>3300</v>
      </c>
      <c r="G2805" s="33">
        <v>2599.0925592313602</v>
      </c>
      <c r="H2805" s="31" t="s">
        <v>94</v>
      </c>
      <c r="I2805" s="33">
        <v>184.33280561924499</v>
      </c>
      <c r="J2805" s="33">
        <v>14.1</v>
      </c>
      <c r="K2805" s="31" t="s">
        <v>94</v>
      </c>
      <c r="L2805" s="31" t="s">
        <v>95</v>
      </c>
    </row>
    <row r="2806" spans="1:12" x14ac:dyDescent="0.2">
      <c r="A2806" t="str">
        <f>VLOOKUP(B2806,StateFIPS!A$2:B$52,2)</f>
        <v>Virginia</v>
      </c>
      <c r="B2806">
        <f t="shared" si="44"/>
        <v>51</v>
      </c>
      <c r="C2806" s="31" t="s">
        <v>2520</v>
      </c>
      <c r="D2806" s="31" t="s">
        <v>3285</v>
      </c>
      <c r="E2806" s="31" t="s">
        <v>3299</v>
      </c>
      <c r="F2806" s="31" t="s">
        <v>3300</v>
      </c>
      <c r="G2806" s="33">
        <v>3281.72535211268</v>
      </c>
      <c r="H2806" s="31" t="s">
        <v>94</v>
      </c>
      <c r="I2806" s="33">
        <v>232.74647887323999</v>
      </c>
      <c r="J2806" s="33">
        <v>14.1</v>
      </c>
      <c r="K2806" s="31" t="s">
        <v>94</v>
      </c>
      <c r="L2806" s="31" t="s">
        <v>95</v>
      </c>
    </row>
    <row r="2807" spans="1:12" x14ac:dyDescent="0.2">
      <c r="A2807" t="str">
        <f>VLOOKUP(B2807,StateFIPS!A$2:B$52,2)</f>
        <v>Virginia</v>
      </c>
      <c r="B2807">
        <f t="shared" si="44"/>
        <v>51</v>
      </c>
      <c r="C2807" s="31" t="s">
        <v>2526</v>
      </c>
      <c r="D2807" s="31" t="s">
        <v>3285</v>
      </c>
      <c r="E2807" s="31" t="s">
        <v>3299</v>
      </c>
      <c r="F2807" s="31" t="s">
        <v>3300</v>
      </c>
      <c r="G2807" s="33">
        <v>3062.9436619718299</v>
      </c>
      <c r="H2807" s="31" t="s">
        <v>94</v>
      </c>
      <c r="I2807" s="33">
        <v>217.230046948357</v>
      </c>
      <c r="J2807" s="33">
        <v>14.1</v>
      </c>
      <c r="K2807" s="31" t="s">
        <v>94</v>
      </c>
      <c r="L2807" s="31" t="s">
        <v>95</v>
      </c>
    </row>
    <row r="2808" spans="1:12" x14ac:dyDescent="0.2">
      <c r="A2808" t="str">
        <f>VLOOKUP(B2808,StateFIPS!A$2:B$52,2)</f>
        <v>Virginia</v>
      </c>
      <c r="B2808">
        <f t="shared" si="44"/>
        <v>51</v>
      </c>
      <c r="C2808" s="31" t="s">
        <v>1100</v>
      </c>
      <c r="D2808" s="31" t="s">
        <v>3285</v>
      </c>
      <c r="E2808" s="31" t="s">
        <v>3299</v>
      </c>
      <c r="F2808" s="31" t="s">
        <v>3300</v>
      </c>
      <c r="G2808" s="33">
        <v>2599.0925592313602</v>
      </c>
      <c r="H2808" s="31" t="s">
        <v>94</v>
      </c>
      <c r="I2808" s="33">
        <v>184.33280561924499</v>
      </c>
      <c r="J2808" s="33">
        <v>14.1</v>
      </c>
      <c r="K2808" s="31" t="s">
        <v>94</v>
      </c>
      <c r="L2808" s="31" t="s">
        <v>95</v>
      </c>
    </row>
    <row r="2809" spans="1:12" x14ac:dyDescent="0.2">
      <c r="A2809" t="str">
        <f>VLOOKUP(B2809,StateFIPS!A$2:B$52,2)</f>
        <v>Virginia</v>
      </c>
      <c r="B2809">
        <f t="shared" si="44"/>
        <v>51</v>
      </c>
      <c r="C2809" s="31" t="s">
        <v>2538</v>
      </c>
      <c r="D2809" s="31" t="s">
        <v>3285</v>
      </c>
      <c r="E2809" s="31" t="s">
        <v>3299</v>
      </c>
      <c r="F2809" s="31" t="s">
        <v>3300</v>
      </c>
      <c r="G2809" s="33">
        <v>2599.0925592313602</v>
      </c>
      <c r="H2809" s="31" t="s">
        <v>94</v>
      </c>
      <c r="I2809" s="33">
        <v>184.33280561924499</v>
      </c>
      <c r="J2809" s="33">
        <v>14.1</v>
      </c>
      <c r="K2809" s="31" t="s">
        <v>94</v>
      </c>
      <c r="L2809" s="31" t="s">
        <v>95</v>
      </c>
    </row>
    <row r="2810" spans="1:12" x14ac:dyDescent="0.2">
      <c r="A2810" t="str">
        <f>VLOOKUP(B2810,StateFIPS!A$2:B$52,2)</f>
        <v>Virginia</v>
      </c>
      <c r="B2810">
        <f t="shared" si="44"/>
        <v>51</v>
      </c>
      <c r="C2810" s="31" t="s">
        <v>2615</v>
      </c>
      <c r="D2810" s="31" t="s">
        <v>3285</v>
      </c>
      <c r="E2810" s="31" t="s">
        <v>3299</v>
      </c>
      <c r="F2810" s="31" t="s">
        <v>3300</v>
      </c>
      <c r="G2810" s="33">
        <v>2599.0925592313602</v>
      </c>
      <c r="H2810" s="31" t="s">
        <v>94</v>
      </c>
      <c r="I2810" s="33">
        <v>184.33280561924499</v>
      </c>
      <c r="J2810" s="33">
        <v>14.1</v>
      </c>
      <c r="K2810" s="31" t="s">
        <v>94</v>
      </c>
      <c r="L2810" s="31" t="s">
        <v>95</v>
      </c>
    </row>
    <row r="2811" spans="1:12" x14ac:dyDescent="0.2">
      <c r="A2811" t="str">
        <f>VLOOKUP(B2811,StateFIPS!A$2:B$52,2)</f>
        <v>Virginia</v>
      </c>
      <c r="B2811">
        <f t="shared" si="44"/>
        <v>51</v>
      </c>
      <c r="C2811" s="31" t="s">
        <v>3219</v>
      </c>
      <c r="D2811" s="31" t="s">
        <v>3285</v>
      </c>
      <c r="E2811" s="31" t="s">
        <v>3299</v>
      </c>
      <c r="F2811" s="31" t="s">
        <v>3300</v>
      </c>
      <c r="G2811" s="33">
        <v>2599.0925592313602</v>
      </c>
      <c r="H2811" s="31" t="s">
        <v>94</v>
      </c>
      <c r="I2811" s="33">
        <v>184.33280561924499</v>
      </c>
      <c r="J2811" s="33">
        <v>14.1</v>
      </c>
      <c r="K2811" s="31" t="s">
        <v>94</v>
      </c>
      <c r="L2811" s="31" t="s">
        <v>95</v>
      </c>
    </row>
    <row r="2812" spans="1:12" x14ac:dyDescent="0.2">
      <c r="A2812" t="str">
        <f>VLOOKUP(B2812,StateFIPS!A$2:B$52,2)</f>
        <v>Virginia</v>
      </c>
      <c r="B2812">
        <f t="shared" si="44"/>
        <v>51</v>
      </c>
      <c r="C2812" s="31" t="s">
        <v>1101</v>
      </c>
      <c r="D2812" s="31" t="s">
        <v>3285</v>
      </c>
      <c r="E2812" s="31" t="s">
        <v>3299</v>
      </c>
      <c r="F2812" s="31" t="s">
        <v>3300</v>
      </c>
      <c r="G2812" s="33">
        <v>5177.8333333333403</v>
      </c>
      <c r="H2812" s="31" t="s">
        <v>94</v>
      </c>
      <c r="I2812" s="33">
        <v>367.222222222222</v>
      </c>
      <c r="J2812" s="33">
        <v>14.1</v>
      </c>
      <c r="K2812" s="31" t="s">
        <v>94</v>
      </c>
      <c r="L2812" s="31" t="s">
        <v>95</v>
      </c>
    </row>
    <row r="2813" spans="1:12" x14ac:dyDescent="0.2">
      <c r="A2813" t="str">
        <f>VLOOKUP(B2813,StateFIPS!A$2:B$52,2)</f>
        <v>Virginia</v>
      </c>
      <c r="B2813">
        <f t="shared" si="44"/>
        <v>51</v>
      </c>
      <c r="C2813" s="31" t="s">
        <v>1114</v>
      </c>
      <c r="D2813" s="31" t="s">
        <v>3285</v>
      </c>
      <c r="E2813" s="31" t="s">
        <v>3299</v>
      </c>
      <c r="F2813" s="31" t="s">
        <v>3300</v>
      </c>
      <c r="G2813" s="33">
        <v>2599.0925592313602</v>
      </c>
      <c r="H2813" s="31" t="s">
        <v>94</v>
      </c>
      <c r="I2813" s="33">
        <v>184.33280561924499</v>
      </c>
      <c r="J2813" s="33">
        <v>14.1</v>
      </c>
      <c r="K2813" s="31" t="s">
        <v>94</v>
      </c>
      <c r="L2813" s="31" t="s">
        <v>95</v>
      </c>
    </row>
    <row r="2814" spans="1:12" x14ac:dyDescent="0.2">
      <c r="A2814" t="str">
        <f>VLOOKUP(B2814,StateFIPS!A$2:B$52,2)</f>
        <v>Virginia</v>
      </c>
      <c r="B2814">
        <f t="shared" si="44"/>
        <v>51</v>
      </c>
      <c r="C2814" s="31" t="s">
        <v>2620</v>
      </c>
      <c r="D2814" s="31" t="s">
        <v>3285</v>
      </c>
      <c r="E2814" s="31" t="s">
        <v>3299</v>
      </c>
      <c r="F2814" s="31" t="s">
        <v>3300</v>
      </c>
      <c r="G2814" s="33">
        <v>2599.0925592313602</v>
      </c>
      <c r="H2814" s="31" t="s">
        <v>94</v>
      </c>
      <c r="I2814" s="33">
        <v>184.33280561924499</v>
      </c>
      <c r="J2814" s="33">
        <v>14.1</v>
      </c>
      <c r="K2814" s="31" t="s">
        <v>94</v>
      </c>
      <c r="L2814" s="31" t="s">
        <v>95</v>
      </c>
    </row>
    <row r="2815" spans="1:12" x14ac:dyDescent="0.2">
      <c r="A2815" t="str">
        <f>VLOOKUP(B2815,StateFIPS!A$2:B$52,2)</f>
        <v>Virginia</v>
      </c>
      <c r="B2815">
        <f t="shared" si="44"/>
        <v>51</v>
      </c>
      <c r="C2815" s="31" t="s">
        <v>1103</v>
      </c>
      <c r="D2815" s="31" t="s">
        <v>3285</v>
      </c>
      <c r="E2815" s="31" t="s">
        <v>3299</v>
      </c>
      <c r="F2815" s="31" t="s">
        <v>3300</v>
      </c>
      <c r="G2815" s="33">
        <v>2599.0925592313602</v>
      </c>
      <c r="H2815" s="31" t="s">
        <v>94</v>
      </c>
      <c r="I2815" s="33">
        <v>184.33280561924499</v>
      </c>
      <c r="J2815" s="33">
        <v>14.1</v>
      </c>
      <c r="K2815" s="31" t="s">
        <v>94</v>
      </c>
      <c r="L2815" s="31" t="s">
        <v>95</v>
      </c>
    </row>
    <row r="2816" spans="1:12" x14ac:dyDescent="0.2">
      <c r="A2816" t="str">
        <f>VLOOKUP(B2816,StateFIPS!A$2:B$52,2)</f>
        <v>Virginia</v>
      </c>
      <c r="B2816">
        <f t="shared" si="44"/>
        <v>51</v>
      </c>
      <c r="C2816" s="31" t="s">
        <v>1092</v>
      </c>
      <c r="D2816" s="31" t="s">
        <v>3285</v>
      </c>
      <c r="E2816" s="31" t="s">
        <v>3299</v>
      </c>
      <c r="F2816" s="31" t="s">
        <v>3300</v>
      </c>
      <c r="G2816" s="33">
        <v>2599.0925592313602</v>
      </c>
      <c r="H2816" s="31" t="s">
        <v>94</v>
      </c>
      <c r="I2816" s="33">
        <v>184.33280561924499</v>
      </c>
      <c r="J2816" s="33">
        <v>14.1</v>
      </c>
      <c r="K2816" s="31" t="s">
        <v>94</v>
      </c>
      <c r="L2816" s="31" t="s">
        <v>95</v>
      </c>
    </row>
    <row r="2817" spans="1:12" x14ac:dyDescent="0.2">
      <c r="A2817" t="str">
        <f>VLOOKUP(B2817,StateFIPS!A$2:B$52,2)</f>
        <v>Virginia</v>
      </c>
      <c r="B2817">
        <f t="shared" si="44"/>
        <v>51</v>
      </c>
      <c r="C2817" s="31" t="s">
        <v>1105</v>
      </c>
      <c r="D2817" s="31" t="s">
        <v>3285</v>
      </c>
      <c r="E2817" s="31" t="s">
        <v>3299</v>
      </c>
      <c r="F2817" s="31" t="s">
        <v>3300</v>
      </c>
      <c r="G2817" s="33">
        <v>2599.0925592313602</v>
      </c>
      <c r="H2817" s="31" t="s">
        <v>94</v>
      </c>
      <c r="I2817" s="33">
        <v>184.33280561924499</v>
      </c>
      <c r="J2817" s="33">
        <v>14.1</v>
      </c>
      <c r="K2817" s="31" t="s">
        <v>94</v>
      </c>
      <c r="L2817" s="31" t="s">
        <v>95</v>
      </c>
    </row>
    <row r="2818" spans="1:12" x14ac:dyDescent="0.2">
      <c r="A2818" t="str">
        <f>VLOOKUP(B2818,StateFIPS!A$2:B$52,2)</f>
        <v>Virginia</v>
      </c>
      <c r="B2818">
        <f t="shared" si="44"/>
        <v>51</v>
      </c>
      <c r="C2818" s="31" t="s">
        <v>2646</v>
      </c>
      <c r="D2818" s="31" t="s">
        <v>3285</v>
      </c>
      <c r="E2818" s="31" t="s">
        <v>3299</v>
      </c>
      <c r="F2818" s="31" t="s">
        <v>3300</v>
      </c>
      <c r="G2818" s="33">
        <v>2599.0925592313602</v>
      </c>
      <c r="H2818" s="31" t="s">
        <v>94</v>
      </c>
      <c r="I2818" s="33">
        <v>184.33280561924499</v>
      </c>
      <c r="J2818" s="33">
        <v>14.1</v>
      </c>
      <c r="K2818" s="31" t="s">
        <v>94</v>
      </c>
      <c r="L2818" s="31" t="s">
        <v>95</v>
      </c>
    </row>
    <row r="2819" spans="1:12" x14ac:dyDescent="0.2">
      <c r="A2819" t="str">
        <f>VLOOKUP(B2819,StateFIPS!A$2:B$52,2)</f>
        <v>Virginia</v>
      </c>
      <c r="B2819">
        <f t="shared" ref="B2819:B2882" si="45">VALUE(LEFT(C2819,2))</f>
        <v>51</v>
      </c>
      <c r="C2819" s="31" t="s">
        <v>1106</v>
      </c>
      <c r="D2819" s="31" t="s">
        <v>3285</v>
      </c>
      <c r="E2819" s="31" t="s">
        <v>3299</v>
      </c>
      <c r="F2819" s="31" t="s">
        <v>3300</v>
      </c>
      <c r="G2819" s="33">
        <v>2599.0925592313602</v>
      </c>
      <c r="H2819" s="31" t="s">
        <v>94</v>
      </c>
      <c r="I2819" s="33">
        <v>184.33280561924499</v>
      </c>
      <c r="J2819" s="33">
        <v>14.1</v>
      </c>
      <c r="K2819" s="31" t="s">
        <v>94</v>
      </c>
      <c r="L2819" s="31" t="s">
        <v>95</v>
      </c>
    </row>
    <row r="2820" spans="1:12" x14ac:dyDescent="0.2">
      <c r="A2820" t="str">
        <f>VLOOKUP(B2820,StateFIPS!A$2:B$52,2)</f>
        <v>Virginia</v>
      </c>
      <c r="B2820">
        <f t="shared" si="45"/>
        <v>51</v>
      </c>
      <c r="C2820" s="31" t="s">
        <v>1107</v>
      </c>
      <c r="D2820" s="31" t="s">
        <v>3285</v>
      </c>
      <c r="E2820" s="31" t="s">
        <v>3299</v>
      </c>
      <c r="F2820" s="31" t="s">
        <v>3300</v>
      </c>
      <c r="G2820" s="33">
        <v>2599.0925592313602</v>
      </c>
      <c r="H2820" s="31" t="s">
        <v>94</v>
      </c>
      <c r="I2820" s="33">
        <v>184.33280561924499</v>
      </c>
      <c r="J2820" s="33">
        <v>14.1</v>
      </c>
      <c r="K2820" s="31" t="s">
        <v>94</v>
      </c>
      <c r="L2820" s="31" t="s">
        <v>95</v>
      </c>
    </row>
    <row r="2821" spans="1:12" x14ac:dyDescent="0.2">
      <c r="A2821" t="str">
        <f>VLOOKUP(B2821,StateFIPS!A$2:B$52,2)</f>
        <v>Virginia</v>
      </c>
      <c r="B2821">
        <f t="shared" si="45"/>
        <v>51</v>
      </c>
      <c r="C2821" s="31" t="s">
        <v>1108</v>
      </c>
      <c r="D2821" s="31" t="s">
        <v>3285</v>
      </c>
      <c r="E2821" s="31" t="s">
        <v>3299</v>
      </c>
      <c r="F2821" s="31" t="s">
        <v>3300</v>
      </c>
      <c r="G2821" s="33">
        <v>2599.0925592313602</v>
      </c>
      <c r="H2821" s="31" t="s">
        <v>94</v>
      </c>
      <c r="I2821" s="33">
        <v>184.33280561924499</v>
      </c>
      <c r="J2821" s="33">
        <v>14.1</v>
      </c>
      <c r="K2821" s="31" t="s">
        <v>94</v>
      </c>
      <c r="L2821" s="31" t="s">
        <v>95</v>
      </c>
    </row>
    <row r="2822" spans="1:12" x14ac:dyDescent="0.2">
      <c r="A2822" t="str">
        <f>VLOOKUP(B2822,StateFIPS!A$2:B$52,2)</f>
        <v>Virginia</v>
      </c>
      <c r="B2822">
        <f t="shared" si="45"/>
        <v>51</v>
      </c>
      <c r="C2822" s="31" t="s">
        <v>1109</v>
      </c>
      <c r="D2822" s="31" t="s">
        <v>3285</v>
      </c>
      <c r="E2822" s="31" t="s">
        <v>3299</v>
      </c>
      <c r="F2822" s="31" t="s">
        <v>3300</v>
      </c>
      <c r="G2822" s="33">
        <v>2599.0925592313602</v>
      </c>
      <c r="H2822" s="31" t="s">
        <v>94</v>
      </c>
      <c r="I2822" s="33">
        <v>184.33280561924499</v>
      </c>
      <c r="J2822" s="33">
        <v>14.1</v>
      </c>
      <c r="K2822" s="31" t="s">
        <v>94</v>
      </c>
      <c r="L2822" s="31" t="s">
        <v>95</v>
      </c>
    </row>
    <row r="2823" spans="1:12" x14ac:dyDescent="0.2">
      <c r="A2823" t="str">
        <f>VLOOKUP(B2823,StateFIPS!A$2:B$52,2)</f>
        <v>Virginia</v>
      </c>
      <c r="B2823">
        <f t="shared" si="45"/>
        <v>51</v>
      </c>
      <c r="C2823" s="31" t="s">
        <v>1110</v>
      </c>
      <c r="D2823" s="31" t="s">
        <v>3285</v>
      </c>
      <c r="E2823" s="31" t="s">
        <v>3299</v>
      </c>
      <c r="F2823" s="31" t="s">
        <v>3300</v>
      </c>
      <c r="G2823" s="33">
        <v>2599.0925592313602</v>
      </c>
      <c r="H2823" s="31" t="s">
        <v>94</v>
      </c>
      <c r="I2823" s="33">
        <v>184.33280561924499</v>
      </c>
      <c r="J2823" s="33">
        <v>14.1</v>
      </c>
      <c r="K2823" s="31" t="s">
        <v>94</v>
      </c>
      <c r="L2823" s="31" t="s">
        <v>95</v>
      </c>
    </row>
    <row r="2824" spans="1:12" x14ac:dyDescent="0.2">
      <c r="A2824" t="str">
        <f>VLOOKUP(B2824,StateFIPS!A$2:B$52,2)</f>
        <v>Virginia</v>
      </c>
      <c r="B2824">
        <f t="shared" si="45"/>
        <v>51</v>
      </c>
      <c r="C2824" s="31" t="s">
        <v>3212</v>
      </c>
      <c r="D2824" s="31" t="s">
        <v>3285</v>
      </c>
      <c r="E2824" s="31" t="s">
        <v>3299</v>
      </c>
      <c r="F2824" s="31" t="s">
        <v>3300</v>
      </c>
      <c r="G2824" s="33">
        <v>2599.0925592313602</v>
      </c>
      <c r="H2824" s="31" t="s">
        <v>94</v>
      </c>
      <c r="I2824" s="33">
        <v>184.33280561924499</v>
      </c>
      <c r="J2824" s="33">
        <v>14.1</v>
      </c>
      <c r="K2824" s="31" t="s">
        <v>94</v>
      </c>
      <c r="L2824" s="31" t="s">
        <v>95</v>
      </c>
    </row>
    <row r="2825" spans="1:12" x14ac:dyDescent="0.2">
      <c r="A2825" t="str">
        <f>VLOOKUP(B2825,StateFIPS!A$2:B$52,2)</f>
        <v>Virginia</v>
      </c>
      <c r="B2825">
        <f t="shared" si="45"/>
        <v>51</v>
      </c>
      <c r="C2825" s="31" t="s">
        <v>2738</v>
      </c>
      <c r="D2825" s="31" t="s">
        <v>3285</v>
      </c>
      <c r="E2825" s="31" t="s">
        <v>3299</v>
      </c>
      <c r="F2825" s="31" t="s">
        <v>3300</v>
      </c>
      <c r="G2825" s="33">
        <v>2599.0925592313602</v>
      </c>
      <c r="H2825" s="31" t="s">
        <v>94</v>
      </c>
      <c r="I2825" s="33">
        <v>184.33280561924499</v>
      </c>
      <c r="J2825" s="33">
        <v>14.1</v>
      </c>
      <c r="K2825" s="31" t="s">
        <v>94</v>
      </c>
      <c r="L2825" s="31" t="s">
        <v>95</v>
      </c>
    </row>
    <row r="2826" spans="1:12" x14ac:dyDescent="0.2">
      <c r="A2826" t="str">
        <f>VLOOKUP(B2826,StateFIPS!A$2:B$52,2)</f>
        <v>Virginia</v>
      </c>
      <c r="B2826">
        <f t="shared" si="45"/>
        <v>51</v>
      </c>
      <c r="C2826" s="31" t="s">
        <v>2663</v>
      </c>
      <c r="D2826" s="31" t="s">
        <v>3285</v>
      </c>
      <c r="E2826" s="31" t="s">
        <v>3299</v>
      </c>
      <c r="F2826" s="31" t="s">
        <v>3300</v>
      </c>
      <c r="G2826" s="33">
        <v>2599.0925592313602</v>
      </c>
      <c r="H2826" s="31" t="s">
        <v>94</v>
      </c>
      <c r="I2826" s="33">
        <v>184.33280561924499</v>
      </c>
      <c r="J2826" s="33">
        <v>14.1</v>
      </c>
      <c r="K2826" s="31" t="s">
        <v>94</v>
      </c>
      <c r="L2826" s="31" t="s">
        <v>95</v>
      </c>
    </row>
    <row r="2827" spans="1:12" x14ac:dyDescent="0.2">
      <c r="A2827" t="str">
        <f>VLOOKUP(B2827,StateFIPS!A$2:B$52,2)</f>
        <v>Virginia</v>
      </c>
      <c r="B2827">
        <f t="shared" si="45"/>
        <v>51</v>
      </c>
      <c r="C2827" s="31" t="s">
        <v>3217</v>
      </c>
      <c r="D2827" s="31" t="s">
        <v>3285</v>
      </c>
      <c r="E2827" s="31" t="s">
        <v>3299</v>
      </c>
      <c r="F2827" s="31" t="s">
        <v>3300</v>
      </c>
      <c r="G2827" s="33">
        <v>2599.0925592313602</v>
      </c>
      <c r="H2827" s="31" t="s">
        <v>94</v>
      </c>
      <c r="I2827" s="33">
        <v>184.33280561924499</v>
      </c>
      <c r="J2827" s="33">
        <v>14.1</v>
      </c>
      <c r="K2827" s="31" t="s">
        <v>94</v>
      </c>
      <c r="L2827" s="31" t="s">
        <v>95</v>
      </c>
    </row>
    <row r="2828" spans="1:12" x14ac:dyDescent="0.2">
      <c r="A2828" t="str">
        <f>VLOOKUP(B2828,StateFIPS!A$2:B$52,2)</f>
        <v>Virginia</v>
      </c>
      <c r="B2828">
        <f t="shared" si="45"/>
        <v>51</v>
      </c>
      <c r="C2828" s="31" t="s">
        <v>1111</v>
      </c>
      <c r="D2828" s="31" t="s">
        <v>3285</v>
      </c>
      <c r="E2828" s="31" t="s">
        <v>3299</v>
      </c>
      <c r="F2828" s="31" t="s">
        <v>3300</v>
      </c>
      <c r="G2828" s="33">
        <v>2599.0925592313602</v>
      </c>
      <c r="H2828" s="31" t="s">
        <v>94</v>
      </c>
      <c r="I2828" s="33">
        <v>184.33280561924499</v>
      </c>
      <c r="J2828" s="33">
        <v>14.1</v>
      </c>
      <c r="K2828" s="31" t="s">
        <v>94</v>
      </c>
      <c r="L2828" s="31" t="s">
        <v>95</v>
      </c>
    </row>
    <row r="2829" spans="1:12" x14ac:dyDescent="0.2">
      <c r="A2829" t="str">
        <f>VLOOKUP(B2829,StateFIPS!A$2:B$52,2)</f>
        <v>Virginia</v>
      </c>
      <c r="B2829">
        <f t="shared" si="45"/>
        <v>51</v>
      </c>
      <c r="C2829" s="31" t="s">
        <v>1112</v>
      </c>
      <c r="D2829" s="31" t="s">
        <v>3285</v>
      </c>
      <c r="E2829" s="31" t="s">
        <v>3299</v>
      </c>
      <c r="F2829" s="31" t="s">
        <v>3300</v>
      </c>
      <c r="G2829" s="33">
        <v>11012.0117370892</v>
      </c>
      <c r="H2829" s="31" t="s">
        <v>94</v>
      </c>
      <c r="I2829" s="33">
        <v>780.99374021909296</v>
      </c>
      <c r="J2829" s="33">
        <v>14.1</v>
      </c>
      <c r="K2829" s="31" t="s">
        <v>94</v>
      </c>
      <c r="L2829" s="31" t="s">
        <v>95</v>
      </c>
    </row>
    <row r="2830" spans="1:12" x14ac:dyDescent="0.2">
      <c r="A2830" t="str">
        <f>VLOOKUP(B2830,StateFIPS!A$2:B$52,2)</f>
        <v>Virginia</v>
      </c>
      <c r="B2830">
        <f t="shared" si="45"/>
        <v>51</v>
      </c>
      <c r="C2830" s="31" t="s">
        <v>2656</v>
      </c>
      <c r="D2830" s="31" t="s">
        <v>3285</v>
      </c>
      <c r="E2830" s="31" t="s">
        <v>3299</v>
      </c>
      <c r="F2830" s="31" t="s">
        <v>3300</v>
      </c>
      <c r="G2830" s="33">
        <v>2599.0925592313602</v>
      </c>
      <c r="H2830" s="31" t="s">
        <v>94</v>
      </c>
      <c r="I2830" s="33">
        <v>184.33280561924499</v>
      </c>
      <c r="J2830" s="33">
        <v>14.1</v>
      </c>
      <c r="K2830" s="31" t="s">
        <v>94</v>
      </c>
      <c r="L2830" s="31" t="s">
        <v>95</v>
      </c>
    </row>
    <row r="2831" spans="1:12" x14ac:dyDescent="0.2">
      <c r="A2831" t="str">
        <f>VLOOKUP(B2831,StateFIPS!A$2:B$52,2)</f>
        <v>Virginia</v>
      </c>
      <c r="B2831">
        <f t="shared" si="45"/>
        <v>51</v>
      </c>
      <c r="C2831" s="31" t="s">
        <v>1031</v>
      </c>
      <c r="D2831" s="31" t="s">
        <v>3285</v>
      </c>
      <c r="E2831" s="31" t="s">
        <v>3299</v>
      </c>
      <c r="F2831" s="31" t="s">
        <v>3300</v>
      </c>
      <c r="G2831" s="33">
        <v>2599.0925592313602</v>
      </c>
      <c r="H2831" s="31" t="s">
        <v>94</v>
      </c>
      <c r="I2831" s="33">
        <v>184.33280561924499</v>
      </c>
      <c r="J2831" s="33">
        <v>14.1</v>
      </c>
      <c r="K2831" s="31" t="s">
        <v>94</v>
      </c>
      <c r="L2831" s="31" t="s">
        <v>95</v>
      </c>
    </row>
    <row r="2832" spans="1:12" x14ac:dyDescent="0.2">
      <c r="A2832" t="str">
        <f>VLOOKUP(B2832,StateFIPS!A$2:B$52,2)</f>
        <v>Virginia</v>
      </c>
      <c r="B2832">
        <f t="shared" si="45"/>
        <v>51</v>
      </c>
      <c r="C2832" s="31" t="s">
        <v>2638</v>
      </c>
      <c r="D2832" s="31" t="s">
        <v>3285</v>
      </c>
      <c r="E2832" s="31" t="s">
        <v>3299</v>
      </c>
      <c r="F2832" s="31" t="s">
        <v>3300</v>
      </c>
      <c r="G2832" s="33">
        <v>2599.0925592313602</v>
      </c>
      <c r="H2832" s="31" t="s">
        <v>94</v>
      </c>
      <c r="I2832" s="33">
        <v>184.33280561924499</v>
      </c>
      <c r="J2832" s="33">
        <v>14.1</v>
      </c>
      <c r="K2832" s="31" t="s">
        <v>94</v>
      </c>
      <c r="L2832" s="31" t="s">
        <v>95</v>
      </c>
    </row>
    <row r="2833" spans="1:12" x14ac:dyDescent="0.2">
      <c r="A2833" t="str">
        <f>VLOOKUP(B2833,StateFIPS!A$2:B$52,2)</f>
        <v>Virginia</v>
      </c>
      <c r="B2833">
        <f t="shared" si="45"/>
        <v>51</v>
      </c>
      <c r="C2833" s="31" t="s">
        <v>2764</v>
      </c>
      <c r="D2833" s="31" t="s">
        <v>3285</v>
      </c>
      <c r="E2833" s="31" t="s">
        <v>3299</v>
      </c>
      <c r="F2833" s="31" t="s">
        <v>3300</v>
      </c>
      <c r="G2833" s="33">
        <v>2599.0925592313602</v>
      </c>
      <c r="H2833" s="31" t="s">
        <v>94</v>
      </c>
      <c r="I2833" s="33">
        <v>184.33280561924499</v>
      </c>
      <c r="J2833" s="33">
        <v>14.1</v>
      </c>
      <c r="K2833" s="31" t="s">
        <v>94</v>
      </c>
      <c r="L2833" s="31" t="s">
        <v>95</v>
      </c>
    </row>
    <row r="2834" spans="1:12" x14ac:dyDescent="0.2">
      <c r="A2834" t="str">
        <f>VLOOKUP(B2834,StateFIPS!A$2:B$52,2)</f>
        <v>Virginia</v>
      </c>
      <c r="B2834">
        <f t="shared" si="45"/>
        <v>51</v>
      </c>
      <c r="C2834" s="31" t="s">
        <v>2657</v>
      </c>
      <c r="D2834" s="31" t="s">
        <v>3285</v>
      </c>
      <c r="E2834" s="31" t="s">
        <v>3299</v>
      </c>
      <c r="F2834" s="31" t="s">
        <v>3300</v>
      </c>
      <c r="G2834" s="33">
        <v>2599.0925592313602</v>
      </c>
      <c r="H2834" s="31" t="s">
        <v>94</v>
      </c>
      <c r="I2834" s="33">
        <v>184.33280561924499</v>
      </c>
      <c r="J2834" s="33">
        <v>14.1</v>
      </c>
      <c r="K2834" s="31" t="s">
        <v>94</v>
      </c>
      <c r="L2834" s="31" t="s">
        <v>95</v>
      </c>
    </row>
    <row r="2835" spans="1:12" x14ac:dyDescent="0.2">
      <c r="A2835" t="str">
        <f>VLOOKUP(B2835,StateFIPS!A$2:B$52,2)</f>
        <v>Virginia</v>
      </c>
      <c r="B2835">
        <f t="shared" si="45"/>
        <v>51</v>
      </c>
      <c r="C2835" s="31" t="s">
        <v>3158</v>
      </c>
      <c r="D2835" s="31" t="s">
        <v>3285</v>
      </c>
      <c r="E2835" s="31" t="s">
        <v>3299</v>
      </c>
      <c r="F2835" s="31" t="s">
        <v>3300</v>
      </c>
      <c r="G2835" s="33">
        <v>2599.0925592313602</v>
      </c>
      <c r="H2835" s="31" t="s">
        <v>94</v>
      </c>
      <c r="I2835" s="33">
        <v>184.33280561924499</v>
      </c>
      <c r="J2835" s="33">
        <v>14.1</v>
      </c>
      <c r="K2835" s="31" t="s">
        <v>94</v>
      </c>
      <c r="L2835" s="31" t="s">
        <v>95</v>
      </c>
    </row>
    <row r="2836" spans="1:12" x14ac:dyDescent="0.2">
      <c r="A2836" t="str">
        <f>VLOOKUP(B2836,StateFIPS!A$2:B$52,2)</f>
        <v>Virginia</v>
      </c>
      <c r="B2836">
        <f t="shared" si="45"/>
        <v>51</v>
      </c>
      <c r="C2836" s="31" t="s">
        <v>2552</v>
      </c>
      <c r="D2836" s="31" t="s">
        <v>3285</v>
      </c>
      <c r="E2836" s="31" t="s">
        <v>3299</v>
      </c>
      <c r="F2836" s="31" t="s">
        <v>3300</v>
      </c>
      <c r="G2836" s="33">
        <v>2599.0925592313602</v>
      </c>
      <c r="H2836" s="31" t="s">
        <v>94</v>
      </c>
      <c r="I2836" s="33">
        <v>184.33280561924499</v>
      </c>
      <c r="J2836" s="33">
        <v>14.1</v>
      </c>
      <c r="K2836" s="31" t="s">
        <v>94</v>
      </c>
      <c r="L2836" s="31" t="s">
        <v>95</v>
      </c>
    </row>
    <row r="2837" spans="1:12" x14ac:dyDescent="0.2">
      <c r="A2837" t="str">
        <f>VLOOKUP(B2837,StateFIPS!A$2:B$52,2)</f>
        <v>Virginia</v>
      </c>
      <c r="B2837">
        <f t="shared" si="45"/>
        <v>51</v>
      </c>
      <c r="C2837" s="31" t="s">
        <v>1127</v>
      </c>
      <c r="D2837" s="31" t="s">
        <v>3285</v>
      </c>
      <c r="E2837" s="31" t="s">
        <v>3299</v>
      </c>
      <c r="F2837" s="31" t="s">
        <v>3300</v>
      </c>
      <c r="G2837" s="33">
        <v>2599.0925592313602</v>
      </c>
      <c r="H2837" s="31" t="s">
        <v>94</v>
      </c>
      <c r="I2837" s="33">
        <v>184.33280561924499</v>
      </c>
      <c r="J2837" s="33">
        <v>14.1</v>
      </c>
      <c r="K2837" s="31" t="s">
        <v>94</v>
      </c>
      <c r="L2837" s="31" t="s">
        <v>95</v>
      </c>
    </row>
    <row r="2838" spans="1:12" x14ac:dyDescent="0.2">
      <c r="A2838" t="str">
        <f>VLOOKUP(B2838,StateFIPS!A$2:B$52,2)</f>
        <v>Virginia</v>
      </c>
      <c r="B2838">
        <f t="shared" si="45"/>
        <v>51</v>
      </c>
      <c r="C2838" s="31" t="s">
        <v>1070</v>
      </c>
      <c r="D2838" s="31" t="s">
        <v>3285</v>
      </c>
      <c r="E2838" s="31" t="s">
        <v>3299</v>
      </c>
      <c r="F2838" s="31" t="s">
        <v>3300</v>
      </c>
      <c r="G2838" s="33">
        <v>2599.0925592313602</v>
      </c>
      <c r="H2838" s="31" t="s">
        <v>94</v>
      </c>
      <c r="I2838" s="33">
        <v>184.33280561924499</v>
      </c>
      <c r="J2838" s="33">
        <v>14.1</v>
      </c>
      <c r="K2838" s="31" t="s">
        <v>94</v>
      </c>
      <c r="L2838" s="31" t="s">
        <v>95</v>
      </c>
    </row>
    <row r="2839" spans="1:12" x14ac:dyDescent="0.2">
      <c r="A2839" t="str">
        <f>VLOOKUP(B2839,StateFIPS!A$2:B$52,2)</f>
        <v>Virginia</v>
      </c>
      <c r="B2839">
        <f t="shared" si="45"/>
        <v>51</v>
      </c>
      <c r="C2839" s="31" t="s">
        <v>2736</v>
      </c>
      <c r="D2839" s="31" t="s">
        <v>3285</v>
      </c>
      <c r="E2839" s="31" t="s">
        <v>3299</v>
      </c>
      <c r="F2839" s="31" t="s">
        <v>3300</v>
      </c>
      <c r="G2839" s="33">
        <v>2599.0925592313602</v>
      </c>
      <c r="H2839" s="31" t="s">
        <v>94</v>
      </c>
      <c r="I2839" s="33">
        <v>184.33280561924499</v>
      </c>
      <c r="J2839" s="33">
        <v>14.1</v>
      </c>
      <c r="K2839" s="31" t="s">
        <v>94</v>
      </c>
      <c r="L2839" s="31" t="s">
        <v>95</v>
      </c>
    </row>
    <row r="2840" spans="1:12" x14ac:dyDescent="0.2">
      <c r="A2840" t="str">
        <f>VLOOKUP(B2840,StateFIPS!A$2:B$52,2)</f>
        <v>Virginia</v>
      </c>
      <c r="B2840">
        <f t="shared" si="45"/>
        <v>51</v>
      </c>
      <c r="C2840" s="31" t="s">
        <v>2744</v>
      </c>
      <c r="D2840" s="31" t="s">
        <v>3285</v>
      </c>
      <c r="E2840" s="31" t="s">
        <v>3299</v>
      </c>
      <c r="F2840" s="31" t="s">
        <v>3300</v>
      </c>
      <c r="G2840" s="33">
        <v>2599.0925592313602</v>
      </c>
      <c r="H2840" s="31" t="s">
        <v>94</v>
      </c>
      <c r="I2840" s="33">
        <v>184.33280561924499</v>
      </c>
      <c r="J2840" s="33">
        <v>14.1</v>
      </c>
      <c r="K2840" s="31" t="s">
        <v>94</v>
      </c>
      <c r="L2840" s="31" t="s">
        <v>95</v>
      </c>
    </row>
    <row r="2841" spans="1:12" x14ac:dyDescent="0.2">
      <c r="A2841" t="str">
        <f>VLOOKUP(B2841,StateFIPS!A$2:B$52,2)</f>
        <v>Virginia</v>
      </c>
      <c r="B2841">
        <f t="shared" si="45"/>
        <v>51</v>
      </c>
      <c r="C2841" s="31" t="s">
        <v>2525</v>
      </c>
      <c r="D2841" s="31" t="s">
        <v>3285</v>
      </c>
      <c r="E2841" s="31" t="s">
        <v>3299</v>
      </c>
      <c r="F2841" s="31" t="s">
        <v>3300</v>
      </c>
      <c r="G2841" s="33">
        <v>875.12676056338103</v>
      </c>
      <c r="H2841" s="31" t="s">
        <v>94</v>
      </c>
      <c r="I2841" s="33">
        <v>62.065727699530598</v>
      </c>
      <c r="J2841" s="33">
        <v>14.1</v>
      </c>
      <c r="K2841" s="31" t="s">
        <v>94</v>
      </c>
      <c r="L2841" s="31" t="s">
        <v>95</v>
      </c>
    </row>
    <row r="2842" spans="1:12" x14ac:dyDescent="0.2">
      <c r="A2842" t="str">
        <f>VLOOKUP(B2842,StateFIPS!A$2:B$52,2)</f>
        <v>Virginia</v>
      </c>
      <c r="B2842">
        <f t="shared" si="45"/>
        <v>51</v>
      </c>
      <c r="C2842" s="31" t="s">
        <v>2530</v>
      </c>
      <c r="D2842" s="31" t="s">
        <v>3285</v>
      </c>
      <c r="E2842" s="31" t="s">
        <v>3299</v>
      </c>
      <c r="F2842" s="31" t="s">
        <v>3300</v>
      </c>
      <c r="G2842" s="33">
        <v>2599.0925592313602</v>
      </c>
      <c r="H2842" s="31" t="s">
        <v>94</v>
      </c>
      <c r="I2842" s="33">
        <v>184.33280561924499</v>
      </c>
      <c r="J2842" s="33">
        <v>14.1</v>
      </c>
      <c r="K2842" s="31" t="s">
        <v>94</v>
      </c>
      <c r="L2842" s="31" t="s">
        <v>95</v>
      </c>
    </row>
    <row r="2843" spans="1:12" x14ac:dyDescent="0.2">
      <c r="A2843" t="str">
        <f>VLOOKUP(B2843,StateFIPS!A$2:B$52,2)</f>
        <v>Virginia</v>
      </c>
      <c r="B2843">
        <f t="shared" si="45"/>
        <v>51</v>
      </c>
      <c r="C2843" s="31" t="s">
        <v>993</v>
      </c>
      <c r="D2843" s="31" t="s">
        <v>3285</v>
      </c>
      <c r="E2843" s="31" t="s">
        <v>3299</v>
      </c>
      <c r="F2843" s="31" t="s">
        <v>3300</v>
      </c>
      <c r="G2843" s="33">
        <v>2599.0925592313602</v>
      </c>
      <c r="H2843" s="31" t="s">
        <v>94</v>
      </c>
      <c r="I2843" s="33">
        <v>184.33280561924499</v>
      </c>
      <c r="J2843" s="33">
        <v>14.1</v>
      </c>
      <c r="K2843" s="31" t="s">
        <v>94</v>
      </c>
      <c r="L2843" s="31" t="s">
        <v>95</v>
      </c>
    </row>
    <row r="2844" spans="1:12" x14ac:dyDescent="0.2">
      <c r="A2844" t="str">
        <f>VLOOKUP(B2844,StateFIPS!A$2:B$52,2)</f>
        <v>Virginia</v>
      </c>
      <c r="B2844">
        <f t="shared" si="45"/>
        <v>51</v>
      </c>
      <c r="C2844" s="31" t="s">
        <v>2601</v>
      </c>
      <c r="D2844" s="31" t="s">
        <v>3285</v>
      </c>
      <c r="E2844" s="31" t="s">
        <v>3299</v>
      </c>
      <c r="F2844" s="31" t="s">
        <v>3300</v>
      </c>
      <c r="G2844" s="33">
        <v>2599.0925592313602</v>
      </c>
      <c r="H2844" s="31" t="s">
        <v>94</v>
      </c>
      <c r="I2844" s="33">
        <v>184.33280561924499</v>
      </c>
      <c r="J2844" s="33">
        <v>14.1</v>
      </c>
      <c r="K2844" s="31" t="s">
        <v>94</v>
      </c>
      <c r="L2844" s="31" t="s">
        <v>95</v>
      </c>
    </row>
    <row r="2845" spans="1:12" x14ac:dyDescent="0.2">
      <c r="A2845" t="str">
        <f>VLOOKUP(B2845,StateFIPS!A$2:B$52,2)</f>
        <v>Virginia</v>
      </c>
      <c r="B2845">
        <f t="shared" si="45"/>
        <v>51</v>
      </c>
      <c r="C2845" s="31" t="s">
        <v>2568</v>
      </c>
      <c r="D2845" s="31" t="s">
        <v>3285</v>
      </c>
      <c r="E2845" s="31" t="s">
        <v>3299</v>
      </c>
      <c r="F2845" s="31" t="s">
        <v>3300</v>
      </c>
      <c r="G2845" s="33">
        <v>2599.0925592313602</v>
      </c>
      <c r="H2845" s="31" t="s">
        <v>94</v>
      </c>
      <c r="I2845" s="33">
        <v>184.33280561924499</v>
      </c>
      <c r="J2845" s="33">
        <v>14.1</v>
      </c>
      <c r="K2845" s="31" t="s">
        <v>94</v>
      </c>
      <c r="L2845" s="31" t="s">
        <v>95</v>
      </c>
    </row>
    <row r="2846" spans="1:12" x14ac:dyDescent="0.2">
      <c r="A2846" t="str">
        <f>VLOOKUP(B2846,StateFIPS!A$2:B$52,2)</f>
        <v>Virginia</v>
      </c>
      <c r="B2846">
        <f t="shared" si="45"/>
        <v>51</v>
      </c>
      <c r="C2846" s="31" t="s">
        <v>2582</v>
      </c>
      <c r="D2846" s="31" t="s">
        <v>3285</v>
      </c>
      <c r="E2846" s="31" t="s">
        <v>3299</v>
      </c>
      <c r="F2846" s="31" t="s">
        <v>3300</v>
      </c>
      <c r="G2846" s="33">
        <v>2599.0925592313602</v>
      </c>
      <c r="H2846" s="31" t="s">
        <v>94</v>
      </c>
      <c r="I2846" s="33">
        <v>184.33280561924499</v>
      </c>
      <c r="J2846" s="33">
        <v>14.1</v>
      </c>
      <c r="K2846" s="31" t="s">
        <v>94</v>
      </c>
      <c r="L2846" s="31" t="s">
        <v>95</v>
      </c>
    </row>
    <row r="2847" spans="1:12" x14ac:dyDescent="0.2">
      <c r="A2847" t="str">
        <f>VLOOKUP(B2847,StateFIPS!A$2:B$52,2)</f>
        <v>Virginia</v>
      </c>
      <c r="B2847">
        <f t="shared" si="45"/>
        <v>51</v>
      </c>
      <c r="C2847" s="31" t="s">
        <v>2577</v>
      </c>
      <c r="D2847" s="31" t="s">
        <v>3285</v>
      </c>
      <c r="E2847" s="31" t="s">
        <v>3299</v>
      </c>
      <c r="F2847" s="31" t="s">
        <v>3300</v>
      </c>
      <c r="G2847" s="33">
        <v>2599.0925592313602</v>
      </c>
      <c r="H2847" s="31" t="s">
        <v>94</v>
      </c>
      <c r="I2847" s="33">
        <v>184.33280561924499</v>
      </c>
      <c r="J2847" s="33">
        <v>14.1</v>
      </c>
      <c r="K2847" s="31" t="s">
        <v>94</v>
      </c>
      <c r="L2847" s="31" t="s">
        <v>95</v>
      </c>
    </row>
    <row r="2848" spans="1:12" x14ac:dyDescent="0.2">
      <c r="A2848" t="str">
        <f>VLOOKUP(B2848,StateFIPS!A$2:B$52,2)</f>
        <v>Virginia</v>
      </c>
      <c r="B2848">
        <f t="shared" si="45"/>
        <v>51</v>
      </c>
      <c r="C2848" s="31" t="s">
        <v>2737</v>
      </c>
      <c r="D2848" s="31" t="s">
        <v>3285</v>
      </c>
      <c r="E2848" s="31" t="s">
        <v>3299</v>
      </c>
      <c r="F2848" s="31" t="s">
        <v>3300</v>
      </c>
      <c r="G2848" s="33">
        <v>2599.0925592313602</v>
      </c>
      <c r="H2848" s="31" t="s">
        <v>94</v>
      </c>
      <c r="I2848" s="33">
        <v>184.33280561924499</v>
      </c>
      <c r="J2848" s="33">
        <v>14.1</v>
      </c>
      <c r="K2848" s="31" t="s">
        <v>94</v>
      </c>
      <c r="L2848" s="31" t="s">
        <v>95</v>
      </c>
    </row>
    <row r="2849" spans="1:12" x14ac:dyDescent="0.2">
      <c r="A2849" t="str">
        <f>VLOOKUP(B2849,StateFIPS!A$2:B$52,2)</f>
        <v>Virginia</v>
      </c>
      <c r="B2849">
        <f t="shared" si="45"/>
        <v>51</v>
      </c>
      <c r="C2849" s="31" t="s">
        <v>2569</v>
      </c>
      <c r="D2849" s="31" t="s">
        <v>3285</v>
      </c>
      <c r="E2849" s="31" t="s">
        <v>3299</v>
      </c>
      <c r="F2849" s="31" t="s">
        <v>3300</v>
      </c>
      <c r="G2849" s="33">
        <v>2599.0925592313602</v>
      </c>
      <c r="H2849" s="31" t="s">
        <v>94</v>
      </c>
      <c r="I2849" s="33">
        <v>184.33280561924499</v>
      </c>
      <c r="J2849" s="33">
        <v>14.1</v>
      </c>
      <c r="K2849" s="31" t="s">
        <v>94</v>
      </c>
      <c r="L2849" s="31" t="s">
        <v>95</v>
      </c>
    </row>
    <row r="2850" spans="1:12" x14ac:dyDescent="0.2">
      <c r="A2850" t="str">
        <f>VLOOKUP(B2850,StateFIPS!A$2:B$52,2)</f>
        <v>Virginia</v>
      </c>
      <c r="B2850">
        <f t="shared" si="45"/>
        <v>51</v>
      </c>
      <c r="C2850" s="31" t="s">
        <v>2563</v>
      </c>
      <c r="D2850" s="31" t="s">
        <v>3285</v>
      </c>
      <c r="E2850" s="31" t="s">
        <v>3299</v>
      </c>
      <c r="F2850" s="31" t="s">
        <v>3300</v>
      </c>
      <c r="G2850" s="33">
        <v>2599.0925592313602</v>
      </c>
      <c r="H2850" s="31" t="s">
        <v>94</v>
      </c>
      <c r="I2850" s="33">
        <v>184.33280561924499</v>
      </c>
      <c r="J2850" s="33">
        <v>14.1</v>
      </c>
      <c r="K2850" s="31" t="s">
        <v>94</v>
      </c>
      <c r="L2850" s="31" t="s">
        <v>95</v>
      </c>
    </row>
    <row r="2851" spans="1:12" x14ac:dyDescent="0.2">
      <c r="A2851" t="str">
        <f>VLOOKUP(B2851,StateFIPS!A$2:B$52,2)</f>
        <v>Virginia</v>
      </c>
      <c r="B2851">
        <f t="shared" si="45"/>
        <v>51</v>
      </c>
      <c r="C2851" s="31" t="s">
        <v>994</v>
      </c>
      <c r="D2851" s="31" t="s">
        <v>3285</v>
      </c>
      <c r="E2851" s="31" t="s">
        <v>3299</v>
      </c>
      <c r="F2851" s="31" t="s">
        <v>3300</v>
      </c>
      <c r="G2851" s="33">
        <v>2599.0925592313602</v>
      </c>
      <c r="H2851" s="31" t="s">
        <v>94</v>
      </c>
      <c r="I2851" s="33">
        <v>184.33280561924499</v>
      </c>
      <c r="J2851" s="33">
        <v>14.1</v>
      </c>
      <c r="K2851" s="31" t="s">
        <v>94</v>
      </c>
      <c r="L2851" s="31" t="s">
        <v>95</v>
      </c>
    </row>
    <row r="2852" spans="1:12" x14ac:dyDescent="0.2">
      <c r="A2852" t="str">
        <f>VLOOKUP(B2852,StateFIPS!A$2:B$52,2)</f>
        <v>Virginia</v>
      </c>
      <c r="B2852">
        <f t="shared" si="45"/>
        <v>51</v>
      </c>
      <c r="C2852" s="31" t="s">
        <v>995</v>
      </c>
      <c r="D2852" s="31" t="s">
        <v>3285</v>
      </c>
      <c r="E2852" s="31" t="s">
        <v>3299</v>
      </c>
      <c r="F2852" s="31" t="s">
        <v>3300</v>
      </c>
      <c r="G2852" s="33">
        <v>2599.0925592313602</v>
      </c>
      <c r="H2852" s="31" t="s">
        <v>94</v>
      </c>
      <c r="I2852" s="33">
        <v>184.33280561924499</v>
      </c>
      <c r="J2852" s="33">
        <v>14.1</v>
      </c>
      <c r="K2852" s="31" t="s">
        <v>94</v>
      </c>
      <c r="L2852" s="31" t="s">
        <v>95</v>
      </c>
    </row>
    <row r="2853" spans="1:12" x14ac:dyDescent="0.2">
      <c r="A2853" t="str">
        <f>VLOOKUP(B2853,StateFIPS!A$2:B$52,2)</f>
        <v>Virginia</v>
      </c>
      <c r="B2853">
        <f t="shared" si="45"/>
        <v>51</v>
      </c>
      <c r="C2853" s="31" t="s">
        <v>996</v>
      </c>
      <c r="D2853" s="31" t="s">
        <v>3285</v>
      </c>
      <c r="E2853" s="31" t="s">
        <v>3299</v>
      </c>
      <c r="F2853" s="31" t="s">
        <v>3300</v>
      </c>
      <c r="G2853" s="33">
        <v>2599.0925592313602</v>
      </c>
      <c r="H2853" s="31" t="s">
        <v>94</v>
      </c>
      <c r="I2853" s="33">
        <v>184.33280561924499</v>
      </c>
      <c r="J2853" s="33">
        <v>14.1</v>
      </c>
      <c r="K2853" s="31" t="s">
        <v>94</v>
      </c>
      <c r="L2853" s="31" t="s">
        <v>95</v>
      </c>
    </row>
    <row r="2854" spans="1:12" x14ac:dyDescent="0.2">
      <c r="A2854" t="str">
        <f>VLOOKUP(B2854,StateFIPS!A$2:B$52,2)</f>
        <v>Virginia</v>
      </c>
      <c r="B2854">
        <f t="shared" si="45"/>
        <v>51</v>
      </c>
      <c r="C2854" s="31" t="s">
        <v>2608</v>
      </c>
      <c r="D2854" s="31" t="s">
        <v>3285</v>
      </c>
      <c r="E2854" s="31" t="s">
        <v>3299</v>
      </c>
      <c r="F2854" s="31" t="s">
        <v>3300</v>
      </c>
      <c r="G2854" s="33">
        <v>2599.0925592313602</v>
      </c>
      <c r="H2854" s="31" t="s">
        <v>94</v>
      </c>
      <c r="I2854" s="33">
        <v>184.33280561924499</v>
      </c>
      <c r="J2854" s="33">
        <v>14.1</v>
      </c>
      <c r="K2854" s="31" t="s">
        <v>94</v>
      </c>
      <c r="L2854" s="31" t="s">
        <v>95</v>
      </c>
    </row>
    <row r="2855" spans="1:12" x14ac:dyDescent="0.2">
      <c r="A2855" t="str">
        <f>VLOOKUP(B2855,StateFIPS!A$2:B$52,2)</f>
        <v>Virginia</v>
      </c>
      <c r="B2855">
        <f t="shared" si="45"/>
        <v>51</v>
      </c>
      <c r="C2855" s="31" t="s">
        <v>2571</v>
      </c>
      <c r="D2855" s="31" t="s">
        <v>3285</v>
      </c>
      <c r="E2855" s="31" t="s">
        <v>3299</v>
      </c>
      <c r="F2855" s="31" t="s">
        <v>3300</v>
      </c>
      <c r="G2855" s="33">
        <v>2599.0925592313602</v>
      </c>
      <c r="H2855" s="31" t="s">
        <v>94</v>
      </c>
      <c r="I2855" s="33">
        <v>184.33280561924499</v>
      </c>
      <c r="J2855" s="33">
        <v>14.1</v>
      </c>
      <c r="K2855" s="31" t="s">
        <v>94</v>
      </c>
      <c r="L2855" s="31" t="s">
        <v>95</v>
      </c>
    </row>
    <row r="2856" spans="1:12" x14ac:dyDescent="0.2">
      <c r="A2856" t="str">
        <f>VLOOKUP(B2856,StateFIPS!A$2:B$52,2)</f>
        <v>Virginia</v>
      </c>
      <c r="B2856">
        <f t="shared" si="45"/>
        <v>51</v>
      </c>
      <c r="C2856" s="31" t="s">
        <v>2532</v>
      </c>
      <c r="D2856" s="31" t="s">
        <v>3285</v>
      </c>
      <c r="E2856" s="31" t="s">
        <v>3299</v>
      </c>
      <c r="F2856" s="31" t="s">
        <v>3300</v>
      </c>
      <c r="G2856" s="33">
        <v>2599.0925592313602</v>
      </c>
      <c r="H2856" s="31" t="s">
        <v>94</v>
      </c>
      <c r="I2856" s="33">
        <v>184.33280561924499</v>
      </c>
      <c r="J2856" s="33">
        <v>14.1</v>
      </c>
      <c r="K2856" s="31" t="s">
        <v>94</v>
      </c>
      <c r="L2856" s="31" t="s">
        <v>95</v>
      </c>
    </row>
    <row r="2857" spans="1:12" x14ac:dyDescent="0.2">
      <c r="A2857" t="str">
        <f>VLOOKUP(B2857,StateFIPS!A$2:B$52,2)</f>
        <v>Virginia</v>
      </c>
      <c r="B2857">
        <f t="shared" si="45"/>
        <v>51</v>
      </c>
      <c r="C2857" s="31" t="s">
        <v>2521</v>
      </c>
      <c r="D2857" s="31" t="s">
        <v>3285</v>
      </c>
      <c r="E2857" s="31" t="s">
        <v>3299</v>
      </c>
      <c r="F2857" s="31" t="s">
        <v>3300</v>
      </c>
      <c r="G2857" s="33">
        <v>2599.0925592313602</v>
      </c>
      <c r="H2857" s="31" t="s">
        <v>94</v>
      </c>
      <c r="I2857" s="33">
        <v>184.33280561924499</v>
      </c>
      <c r="J2857" s="33">
        <v>14.1</v>
      </c>
      <c r="K2857" s="31" t="s">
        <v>94</v>
      </c>
      <c r="L2857" s="31" t="s">
        <v>95</v>
      </c>
    </row>
    <row r="2858" spans="1:12" x14ac:dyDescent="0.2">
      <c r="A2858" t="str">
        <f>VLOOKUP(B2858,StateFIPS!A$2:B$52,2)</f>
        <v>Virginia</v>
      </c>
      <c r="B2858">
        <f t="shared" si="45"/>
        <v>51</v>
      </c>
      <c r="C2858" s="31" t="s">
        <v>2559</v>
      </c>
      <c r="D2858" s="31" t="s">
        <v>3285</v>
      </c>
      <c r="E2858" s="31" t="s">
        <v>3299</v>
      </c>
      <c r="F2858" s="31" t="s">
        <v>3300</v>
      </c>
      <c r="G2858" s="33">
        <v>2599.0925592313602</v>
      </c>
      <c r="H2858" s="31" t="s">
        <v>94</v>
      </c>
      <c r="I2858" s="33">
        <v>184.33280561924499</v>
      </c>
      <c r="J2858" s="33">
        <v>14.1</v>
      </c>
      <c r="K2858" s="31" t="s">
        <v>94</v>
      </c>
      <c r="L2858" s="31" t="s">
        <v>95</v>
      </c>
    </row>
    <row r="2859" spans="1:12" x14ac:dyDescent="0.2">
      <c r="A2859" t="str">
        <f>VLOOKUP(B2859,StateFIPS!A$2:B$52,2)</f>
        <v>Virginia</v>
      </c>
      <c r="B2859">
        <f t="shared" si="45"/>
        <v>51</v>
      </c>
      <c r="C2859" s="31" t="s">
        <v>2586</v>
      </c>
      <c r="D2859" s="31" t="s">
        <v>3285</v>
      </c>
      <c r="E2859" s="31" t="s">
        <v>3299</v>
      </c>
      <c r="F2859" s="31" t="s">
        <v>3300</v>
      </c>
      <c r="G2859" s="33">
        <v>2599.0925592313602</v>
      </c>
      <c r="H2859" s="31" t="s">
        <v>94</v>
      </c>
      <c r="I2859" s="33">
        <v>184.33280561924499</v>
      </c>
      <c r="J2859" s="33">
        <v>14.1</v>
      </c>
      <c r="K2859" s="31" t="s">
        <v>94</v>
      </c>
      <c r="L2859" s="31" t="s">
        <v>95</v>
      </c>
    </row>
    <row r="2860" spans="1:12" x14ac:dyDescent="0.2">
      <c r="A2860" t="str">
        <f>VLOOKUP(B2860,StateFIPS!A$2:B$52,2)</f>
        <v>Virginia</v>
      </c>
      <c r="B2860">
        <f t="shared" si="45"/>
        <v>51</v>
      </c>
      <c r="C2860" s="31" t="s">
        <v>997</v>
      </c>
      <c r="D2860" s="31" t="s">
        <v>3285</v>
      </c>
      <c r="E2860" s="31" t="s">
        <v>3299</v>
      </c>
      <c r="F2860" s="31" t="s">
        <v>3300</v>
      </c>
      <c r="G2860" s="33">
        <v>2599.0925592313602</v>
      </c>
      <c r="H2860" s="31" t="s">
        <v>94</v>
      </c>
      <c r="I2860" s="33">
        <v>184.33280561924499</v>
      </c>
      <c r="J2860" s="33">
        <v>14.1</v>
      </c>
      <c r="K2860" s="31" t="s">
        <v>94</v>
      </c>
      <c r="L2860" s="31" t="s">
        <v>95</v>
      </c>
    </row>
    <row r="2861" spans="1:12" x14ac:dyDescent="0.2">
      <c r="A2861" t="str">
        <f>VLOOKUP(B2861,StateFIPS!A$2:B$52,2)</f>
        <v>Virginia</v>
      </c>
      <c r="B2861">
        <f t="shared" si="45"/>
        <v>51</v>
      </c>
      <c r="C2861" s="31" t="s">
        <v>2658</v>
      </c>
      <c r="D2861" s="31" t="s">
        <v>3285</v>
      </c>
      <c r="E2861" s="31" t="s">
        <v>3299</v>
      </c>
      <c r="F2861" s="31" t="s">
        <v>3300</v>
      </c>
      <c r="G2861" s="33">
        <v>364.63615023474199</v>
      </c>
      <c r="H2861" s="31" t="s">
        <v>94</v>
      </c>
      <c r="I2861" s="33">
        <v>25.860719874804399</v>
      </c>
      <c r="J2861" s="33">
        <v>14.1</v>
      </c>
      <c r="K2861" s="31" t="s">
        <v>94</v>
      </c>
      <c r="L2861" s="31" t="s">
        <v>95</v>
      </c>
    </row>
    <row r="2862" spans="1:12" x14ac:dyDescent="0.2">
      <c r="A2862" t="str">
        <f>VLOOKUP(B2862,StateFIPS!A$2:B$52,2)</f>
        <v>Virginia</v>
      </c>
      <c r="B2862">
        <f t="shared" si="45"/>
        <v>51</v>
      </c>
      <c r="C2862" s="31" t="s">
        <v>998</v>
      </c>
      <c r="D2862" s="31" t="s">
        <v>3285</v>
      </c>
      <c r="E2862" s="31" t="s">
        <v>3299</v>
      </c>
      <c r="F2862" s="31" t="s">
        <v>3300</v>
      </c>
      <c r="G2862" s="33">
        <v>3792.2159624413198</v>
      </c>
      <c r="H2862" s="31" t="s">
        <v>94</v>
      </c>
      <c r="I2862" s="33">
        <v>268.951486697966</v>
      </c>
      <c r="J2862" s="33">
        <v>14.1</v>
      </c>
      <c r="K2862" s="31" t="s">
        <v>94</v>
      </c>
      <c r="L2862" s="31" t="s">
        <v>95</v>
      </c>
    </row>
    <row r="2863" spans="1:12" x14ac:dyDescent="0.2">
      <c r="A2863" t="str">
        <f>VLOOKUP(B2863,StateFIPS!A$2:B$52,2)</f>
        <v>Virginia</v>
      </c>
      <c r="B2863">
        <f t="shared" si="45"/>
        <v>51</v>
      </c>
      <c r="C2863" s="31" t="s">
        <v>3269</v>
      </c>
      <c r="D2863" s="31" t="s">
        <v>3285</v>
      </c>
      <c r="E2863" s="31" t="s">
        <v>3299</v>
      </c>
      <c r="F2863" s="31" t="s">
        <v>3300</v>
      </c>
      <c r="G2863" s="33">
        <v>2599.0925592313602</v>
      </c>
      <c r="H2863" s="31" t="s">
        <v>94</v>
      </c>
      <c r="I2863" s="33">
        <v>184.33280561924499</v>
      </c>
      <c r="J2863" s="33">
        <v>14.1</v>
      </c>
      <c r="K2863" s="31" t="s">
        <v>94</v>
      </c>
      <c r="L2863" s="31" t="s">
        <v>95</v>
      </c>
    </row>
    <row r="2864" spans="1:12" x14ac:dyDescent="0.2">
      <c r="A2864" t="str">
        <f>VLOOKUP(B2864,StateFIPS!A$2:B$52,2)</f>
        <v>Virginia</v>
      </c>
      <c r="B2864">
        <f t="shared" si="45"/>
        <v>51</v>
      </c>
      <c r="C2864" s="31" t="s">
        <v>2735</v>
      </c>
      <c r="D2864" s="31" t="s">
        <v>3285</v>
      </c>
      <c r="E2864" s="31" t="s">
        <v>3299</v>
      </c>
      <c r="F2864" s="31" t="s">
        <v>3300</v>
      </c>
      <c r="G2864" s="33">
        <v>2599.0925592313602</v>
      </c>
      <c r="H2864" s="31" t="s">
        <v>94</v>
      </c>
      <c r="I2864" s="33">
        <v>184.33280561924499</v>
      </c>
      <c r="J2864" s="33">
        <v>14.1</v>
      </c>
      <c r="K2864" s="31" t="s">
        <v>94</v>
      </c>
      <c r="L2864" s="31" t="s">
        <v>95</v>
      </c>
    </row>
    <row r="2865" spans="1:12" x14ac:dyDescent="0.2">
      <c r="A2865" t="str">
        <f>VLOOKUP(B2865,StateFIPS!A$2:B$52,2)</f>
        <v>Virginia</v>
      </c>
      <c r="B2865">
        <f t="shared" si="45"/>
        <v>51</v>
      </c>
      <c r="C2865" s="31" t="s">
        <v>2648</v>
      </c>
      <c r="D2865" s="31" t="s">
        <v>3285</v>
      </c>
      <c r="E2865" s="31" t="s">
        <v>3299</v>
      </c>
      <c r="F2865" s="31" t="s">
        <v>3300</v>
      </c>
      <c r="G2865" s="33">
        <v>2599.0925592313602</v>
      </c>
      <c r="H2865" s="31" t="s">
        <v>94</v>
      </c>
      <c r="I2865" s="33">
        <v>184.33280561924499</v>
      </c>
      <c r="J2865" s="33">
        <v>14.1</v>
      </c>
      <c r="K2865" s="31" t="s">
        <v>94</v>
      </c>
      <c r="L2865" s="31" t="s">
        <v>95</v>
      </c>
    </row>
    <row r="2866" spans="1:12" x14ac:dyDescent="0.2">
      <c r="A2866" t="str">
        <f>VLOOKUP(B2866,StateFIPS!A$2:B$52,2)</f>
        <v>Virginia</v>
      </c>
      <c r="B2866">
        <f t="shared" si="45"/>
        <v>51</v>
      </c>
      <c r="C2866" s="31" t="s">
        <v>999</v>
      </c>
      <c r="D2866" s="31" t="s">
        <v>3285</v>
      </c>
      <c r="E2866" s="31" t="s">
        <v>3299</v>
      </c>
      <c r="F2866" s="31" t="s">
        <v>3300</v>
      </c>
      <c r="G2866" s="33">
        <v>2599.0925592313602</v>
      </c>
      <c r="H2866" s="31" t="s">
        <v>94</v>
      </c>
      <c r="I2866" s="33">
        <v>184.33280561924499</v>
      </c>
      <c r="J2866" s="33">
        <v>14.1</v>
      </c>
      <c r="K2866" s="31" t="s">
        <v>94</v>
      </c>
      <c r="L2866" s="31" t="s">
        <v>95</v>
      </c>
    </row>
    <row r="2867" spans="1:12" x14ac:dyDescent="0.2">
      <c r="A2867" t="str">
        <f>VLOOKUP(B2867,StateFIPS!A$2:B$52,2)</f>
        <v>Virginia</v>
      </c>
      <c r="B2867">
        <f t="shared" si="45"/>
        <v>51</v>
      </c>
      <c r="C2867" s="31" t="s">
        <v>2619</v>
      </c>
      <c r="D2867" s="31" t="s">
        <v>3285</v>
      </c>
      <c r="E2867" s="31" t="s">
        <v>3299</v>
      </c>
      <c r="F2867" s="31" t="s">
        <v>3300</v>
      </c>
      <c r="G2867" s="33">
        <v>2599.0925592313602</v>
      </c>
      <c r="H2867" s="31" t="s">
        <v>94</v>
      </c>
      <c r="I2867" s="33">
        <v>184.33280561924499</v>
      </c>
      <c r="J2867" s="33">
        <v>14.1</v>
      </c>
      <c r="K2867" s="31" t="s">
        <v>94</v>
      </c>
      <c r="L2867" s="31" t="s">
        <v>95</v>
      </c>
    </row>
    <row r="2868" spans="1:12" x14ac:dyDescent="0.2">
      <c r="A2868" t="str">
        <f>VLOOKUP(B2868,StateFIPS!A$2:B$52,2)</f>
        <v>Virginia</v>
      </c>
      <c r="B2868">
        <f t="shared" si="45"/>
        <v>51</v>
      </c>
      <c r="C2868" s="31" t="s">
        <v>3144</v>
      </c>
      <c r="D2868" s="31" t="s">
        <v>3285</v>
      </c>
      <c r="E2868" s="31" t="s">
        <v>3299</v>
      </c>
      <c r="F2868" s="31" t="s">
        <v>3300</v>
      </c>
      <c r="G2868" s="33">
        <v>2599.0925592313602</v>
      </c>
      <c r="H2868" s="31" t="s">
        <v>94</v>
      </c>
      <c r="I2868" s="33">
        <v>184.33280561924499</v>
      </c>
      <c r="J2868" s="33">
        <v>14.1</v>
      </c>
      <c r="K2868" s="31" t="s">
        <v>94</v>
      </c>
      <c r="L2868" s="31" t="s">
        <v>95</v>
      </c>
    </row>
    <row r="2869" spans="1:12" x14ac:dyDescent="0.2">
      <c r="A2869" t="str">
        <f>VLOOKUP(B2869,StateFIPS!A$2:B$52,2)</f>
        <v>Virginia</v>
      </c>
      <c r="B2869">
        <f t="shared" si="45"/>
        <v>51</v>
      </c>
      <c r="C2869" s="31" t="s">
        <v>1000</v>
      </c>
      <c r="D2869" s="31" t="s">
        <v>3285</v>
      </c>
      <c r="E2869" s="31" t="s">
        <v>3299</v>
      </c>
      <c r="F2869" s="31" t="s">
        <v>3300</v>
      </c>
      <c r="G2869" s="33">
        <v>2599.0925592313602</v>
      </c>
      <c r="H2869" s="31" t="s">
        <v>94</v>
      </c>
      <c r="I2869" s="33">
        <v>184.33280561924499</v>
      </c>
      <c r="J2869" s="33">
        <v>14.1</v>
      </c>
      <c r="K2869" s="31" t="s">
        <v>94</v>
      </c>
      <c r="L2869" s="31" t="s">
        <v>95</v>
      </c>
    </row>
    <row r="2870" spans="1:12" x14ac:dyDescent="0.2">
      <c r="A2870" t="str">
        <f>VLOOKUP(B2870,StateFIPS!A$2:B$52,2)</f>
        <v>Virginia</v>
      </c>
      <c r="B2870">
        <f t="shared" si="45"/>
        <v>51</v>
      </c>
      <c r="C2870" s="31" t="s">
        <v>2634</v>
      </c>
      <c r="D2870" s="31" t="s">
        <v>3285</v>
      </c>
      <c r="E2870" s="31" t="s">
        <v>3299</v>
      </c>
      <c r="F2870" s="31" t="s">
        <v>3300</v>
      </c>
      <c r="G2870" s="33">
        <v>2599.0925592313602</v>
      </c>
      <c r="H2870" s="31" t="s">
        <v>94</v>
      </c>
      <c r="I2870" s="33">
        <v>184.33280561924499</v>
      </c>
      <c r="J2870" s="33">
        <v>14.1</v>
      </c>
      <c r="K2870" s="31" t="s">
        <v>94</v>
      </c>
      <c r="L2870" s="31" t="s">
        <v>95</v>
      </c>
    </row>
    <row r="2871" spans="1:12" x14ac:dyDescent="0.2">
      <c r="A2871" t="str">
        <f>VLOOKUP(B2871,StateFIPS!A$2:B$52,2)</f>
        <v>Virginia</v>
      </c>
      <c r="B2871">
        <f t="shared" si="45"/>
        <v>51</v>
      </c>
      <c r="C2871" s="31" t="s">
        <v>1012</v>
      </c>
      <c r="D2871" s="31" t="s">
        <v>3285</v>
      </c>
      <c r="E2871" s="31" t="s">
        <v>3299</v>
      </c>
      <c r="F2871" s="31" t="s">
        <v>3300</v>
      </c>
      <c r="G2871" s="33">
        <v>2599.0925592313602</v>
      </c>
      <c r="H2871" s="31" t="s">
        <v>94</v>
      </c>
      <c r="I2871" s="33">
        <v>184.33280561924499</v>
      </c>
      <c r="J2871" s="33">
        <v>14.1</v>
      </c>
      <c r="K2871" s="31" t="s">
        <v>94</v>
      </c>
      <c r="L2871" s="31" t="s">
        <v>95</v>
      </c>
    </row>
    <row r="2872" spans="1:12" x14ac:dyDescent="0.2">
      <c r="A2872" t="str">
        <f>VLOOKUP(B2872,StateFIPS!A$2:B$52,2)</f>
        <v>Vermont</v>
      </c>
      <c r="B2872">
        <f t="shared" si="45"/>
        <v>50</v>
      </c>
      <c r="C2872" s="31" t="s">
        <v>2389</v>
      </c>
      <c r="D2872" s="31" t="s">
        <v>3285</v>
      </c>
      <c r="E2872" s="31" t="s">
        <v>3299</v>
      </c>
      <c r="F2872" s="31" t="s">
        <v>3300</v>
      </c>
      <c r="G2872" s="33">
        <v>2802.2250911300098</v>
      </c>
      <c r="H2872" s="31" t="s">
        <v>94</v>
      </c>
      <c r="I2872" s="33">
        <v>198.739368165249</v>
      </c>
      <c r="J2872" s="33">
        <v>14.1</v>
      </c>
      <c r="K2872" s="31" t="s">
        <v>94</v>
      </c>
      <c r="L2872" s="31" t="s">
        <v>95</v>
      </c>
    </row>
    <row r="2873" spans="1:12" x14ac:dyDescent="0.2">
      <c r="A2873" t="str">
        <f>VLOOKUP(B2873,StateFIPS!A$2:B$52,2)</f>
        <v>Vermont</v>
      </c>
      <c r="B2873">
        <f t="shared" si="45"/>
        <v>50</v>
      </c>
      <c r="C2873" s="31" t="s">
        <v>2378</v>
      </c>
      <c r="D2873" s="31" t="s">
        <v>3285</v>
      </c>
      <c r="E2873" s="31" t="s">
        <v>3299</v>
      </c>
      <c r="F2873" s="31" t="s">
        <v>3300</v>
      </c>
      <c r="G2873" s="33">
        <v>762.20522478736302</v>
      </c>
      <c r="H2873" s="31" t="s">
        <v>94</v>
      </c>
      <c r="I2873" s="33">
        <v>54.057108140947797</v>
      </c>
      <c r="J2873" s="33">
        <v>14.1</v>
      </c>
      <c r="K2873" s="31" t="s">
        <v>94</v>
      </c>
      <c r="L2873" s="31" t="s">
        <v>95</v>
      </c>
    </row>
    <row r="2874" spans="1:12" x14ac:dyDescent="0.2">
      <c r="A2874" t="str">
        <f>VLOOKUP(B2874,StateFIPS!A$2:B$52,2)</f>
        <v>Vermont</v>
      </c>
      <c r="B2874">
        <f t="shared" si="45"/>
        <v>50</v>
      </c>
      <c r="C2874" s="31" t="s">
        <v>2375</v>
      </c>
      <c r="D2874" s="31" t="s">
        <v>3285</v>
      </c>
      <c r="E2874" s="31" t="s">
        <v>3299</v>
      </c>
      <c r="F2874" s="31" t="s">
        <v>3300</v>
      </c>
      <c r="G2874" s="33">
        <v>762.20522478736302</v>
      </c>
      <c r="H2874" s="31" t="s">
        <v>94</v>
      </c>
      <c r="I2874" s="33">
        <v>54.057108140947797</v>
      </c>
      <c r="J2874" s="33">
        <v>14.1</v>
      </c>
      <c r="K2874" s="31" t="s">
        <v>94</v>
      </c>
      <c r="L2874" s="31" t="s">
        <v>95</v>
      </c>
    </row>
    <row r="2875" spans="1:12" x14ac:dyDescent="0.2">
      <c r="A2875" t="str">
        <f>VLOOKUP(B2875,StateFIPS!A$2:B$52,2)</f>
        <v>Vermont</v>
      </c>
      <c r="B2875">
        <f t="shared" si="45"/>
        <v>50</v>
      </c>
      <c r="C2875" s="31" t="s">
        <v>2339</v>
      </c>
      <c r="D2875" s="31" t="s">
        <v>3285</v>
      </c>
      <c r="E2875" s="31" t="s">
        <v>3299</v>
      </c>
      <c r="F2875" s="31" t="s">
        <v>3300</v>
      </c>
      <c r="G2875" s="33">
        <v>762.20522478736302</v>
      </c>
      <c r="H2875" s="31" t="s">
        <v>94</v>
      </c>
      <c r="I2875" s="33">
        <v>54.057108140947797</v>
      </c>
      <c r="J2875" s="33">
        <v>14.1</v>
      </c>
      <c r="K2875" s="31" t="s">
        <v>94</v>
      </c>
      <c r="L2875" s="31" t="s">
        <v>95</v>
      </c>
    </row>
    <row r="2876" spans="1:12" x14ac:dyDescent="0.2">
      <c r="A2876" t="str">
        <f>VLOOKUP(B2876,StateFIPS!A$2:B$52,2)</f>
        <v>Vermont</v>
      </c>
      <c r="B2876">
        <f t="shared" si="45"/>
        <v>50</v>
      </c>
      <c r="C2876" s="31" t="s">
        <v>2991</v>
      </c>
      <c r="D2876" s="31" t="s">
        <v>3285</v>
      </c>
      <c r="E2876" s="31" t="s">
        <v>3299</v>
      </c>
      <c r="F2876" s="31" t="s">
        <v>3300</v>
      </c>
      <c r="G2876" s="33">
        <v>762.20522478736302</v>
      </c>
      <c r="H2876" s="31" t="s">
        <v>94</v>
      </c>
      <c r="I2876" s="33">
        <v>54.057108140947797</v>
      </c>
      <c r="J2876" s="33">
        <v>14.1</v>
      </c>
      <c r="K2876" s="31" t="s">
        <v>94</v>
      </c>
      <c r="L2876" s="31" t="s">
        <v>95</v>
      </c>
    </row>
    <row r="2877" spans="1:12" x14ac:dyDescent="0.2">
      <c r="A2877" t="str">
        <f>VLOOKUP(B2877,StateFIPS!A$2:B$52,2)</f>
        <v>Vermont</v>
      </c>
      <c r="B2877">
        <f t="shared" si="45"/>
        <v>50</v>
      </c>
      <c r="C2877" s="31" t="s">
        <v>2352</v>
      </c>
      <c r="D2877" s="31" t="s">
        <v>3285</v>
      </c>
      <c r="E2877" s="31" t="s">
        <v>3299</v>
      </c>
      <c r="F2877" s="31" t="s">
        <v>3300</v>
      </c>
      <c r="G2877" s="33">
        <v>3272.9989064398501</v>
      </c>
      <c r="H2877" s="31" t="s">
        <v>94</v>
      </c>
      <c r="I2877" s="33">
        <v>232.12758201701101</v>
      </c>
      <c r="J2877" s="33">
        <v>14.1</v>
      </c>
      <c r="K2877" s="31" t="s">
        <v>94</v>
      </c>
      <c r="L2877" s="31" t="s">
        <v>95</v>
      </c>
    </row>
    <row r="2878" spans="1:12" x14ac:dyDescent="0.2">
      <c r="A2878" t="str">
        <f>VLOOKUP(B2878,StateFIPS!A$2:B$52,2)</f>
        <v>Vermont</v>
      </c>
      <c r="B2878">
        <f t="shared" si="45"/>
        <v>50</v>
      </c>
      <c r="C2878" s="31" t="s">
        <v>2347</v>
      </c>
      <c r="D2878" s="31" t="s">
        <v>3285</v>
      </c>
      <c r="E2878" s="31" t="s">
        <v>3299</v>
      </c>
      <c r="F2878" s="31" t="s">
        <v>3300</v>
      </c>
      <c r="G2878" s="33">
        <v>762.20522478736302</v>
      </c>
      <c r="H2878" s="31" t="s">
        <v>94</v>
      </c>
      <c r="I2878" s="33">
        <v>54.057108140947797</v>
      </c>
      <c r="J2878" s="33">
        <v>14.1</v>
      </c>
      <c r="K2878" s="31" t="s">
        <v>94</v>
      </c>
      <c r="L2878" s="31" t="s">
        <v>95</v>
      </c>
    </row>
    <row r="2879" spans="1:12" x14ac:dyDescent="0.2">
      <c r="A2879" t="str">
        <f>VLOOKUP(B2879,StateFIPS!A$2:B$52,2)</f>
        <v>Vermont</v>
      </c>
      <c r="B2879">
        <f t="shared" si="45"/>
        <v>50</v>
      </c>
      <c r="C2879" s="31" t="s">
        <v>2345</v>
      </c>
      <c r="D2879" s="31" t="s">
        <v>3285</v>
      </c>
      <c r="E2879" s="31" t="s">
        <v>3299</v>
      </c>
      <c r="F2879" s="31" t="s">
        <v>3300</v>
      </c>
      <c r="G2879" s="33">
        <v>6882.2648238153097</v>
      </c>
      <c r="H2879" s="31" t="s">
        <v>94</v>
      </c>
      <c r="I2879" s="33">
        <v>488.10388821385197</v>
      </c>
      <c r="J2879" s="33">
        <v>14.1</v>
      </c>
      <c r="K2879" s="31" t="s">
        <v>94</v>
      </c>
      <c r="L2879" s="31" t="s">
        <v>95</v>
      </c>
    </row>
    <row r="2880" spans="1:12" x14ac:dyDescent="0.2">
      <c r="A2880" t="str">
        <f>VLOOKUP(B2880,StateFIPS!A$2:B$52,2)</f>
        <v>Vermont</v>
      </c>
      <c r="B2880">
        <f t="shared" si="45"/>
        <v>50</v>
      </c>
      <c r="C2880" s="31" t="s">
        <v>2642</v>
      </c>
      <c r="D2880" s="31" t="s">
        <v>3285</v>
      </c>
      <c r="E2880" s="31" t="s">
        <v>3299</v>
      </c>
      <c r="F2880" s="31" t="s">
        <v>3300</v>
      </c>
      <c r="G2880" s="33">
        <v>560.44501822600205</v>
      </c>
      <c r="H2880" s="31" t="s">
        <v>94</v>
      </c>
      <c r="I2880" s="33">
        <v>39.747873633049799</v>
      </c>
      <c r="J2880" s="33">
        <v>14.1</v>
      </c>
      <c r="K2880" s="31" t="s">
        <v>94</v>
      </c>
      <c r="L2880" s="31" t="s">
        <v>95</v>
      </c>
    </row>
    <row r="2881" spans="1:12" x14ac:dyDescent="0.2">
      <c r="A2881" t="str">
        <f>VLOOKUP(B2881,StateFIPS!A$2:B$52,2)</f>
        <v>Vermont</v>
      </c>
      <c r="B2881">
        <f t="shared" si="45"/>
        <v>50</v>
      </c>
      <c r="C2881" s="31" t="s">
        <v>2643</v>
      </c>
      <c r="D2881" s="31" t="s">
        <v>3285</v>
      </c>
      <c r="E2881" s="31" t="s">
        <v>3299</v>
      </c>
      <c r="F2881" s="31" t="s">
        <v>3300</v>
      </c>
      <c r="G2881" s="33">
        <v>6702.9224179829898</v>
      </c>
      <c r="H2881" s="31" t="s">
        <v>94</v>
      </c>
      <c r="I2881" s="33">
        <v>475.38456865127603</v>
      </c>
      <c r="J2881" s="33">
        <v>14.1</v>
      </c>
      <c r="K2881" s="31" t="s">
        <v>94</v>
      </c>
      <c r="L2881" s="31" t="s">
        <v>95</v>
      </c>
    </row>
    <row r="2882" spans="1:12" x14ac:dyDescent="0.2">
      <c r="A2882" t="str">
        <f>VLOOKUP(B2882,StateFIPS!A$2:B$52,2)</f>
        <v>Vermont</v>
      </c>
      <c r="B2882">
        <f t="shared" si="45"/>
        <v>50</v>
      </c>
      <c r="C2882" s="31" t="s">
        <v>2627</v>
      </c>
      <c r="D2882" s="31" t="s">
        <v>3285</v>
      </c>
      <c r="E2882" s="31" t="s">
        <v>3299</v>
      </c>
      <c r="F2882" s="31" t="s">
        <v>3300</v>
      </c>
      <c r="G2882" s="33">
        <v>1076.05443499392</v>
      </c>
      <c r="H2882" s="31" t="s">
        <v>94</v>
      </c>
      <c r="I2882" s="33">
        <v>76.315917375455697</v>
      </c>
      <c r="J2882" s="33">
        <v>14.1</v>
      </c>
      <c r="K2882" s="31" t="s">
        <v>94</v>
      </c>
      <c r="L2882" s="31" t="s">
        <v>95</v>
      </c>
    </row>
    <row r="2883" spans="1:12" x14ac:dyDescent="0.2">
      <c r="A2883" t="str">
        <f>VLOOKUP(B2883,StateFIPS!A$2:B$52,2)</f>
        <v>Vermont</v>
      </c>
      <c r="B2883">
        <f t="shared" ref="B2883:B2946" si="46">VALUE(LEFT(C2883,2))</f>
        <v>50</v>
      </c>
      <c r="C2883" s="31" t="s">
        <v>2639</v>
      </c>
      <c r="D2883" s="31" t="s">
        <v>3285</v>
      </c>
      <c r="E2883" s="31" t="s">
        <v>3299</v>
      </c>
      <c r="F2883" s="31" t="s">
        <v>3300</v>
      </c>
      <c r="G2883" s="33">
        <v>762.20522478736302</v>
      </c>
      <c r="H2883" s="31" t="s">
        <v>94</v>
      </c>
      <c r="I2883" s="33">
        <v>54.057108140947797</v>
      </c>
      <c r="J2883" s="33">
        <v>14.1</v>
      </c>
      <c r="K2883" s="31" t="s">
        <v>94</v>
      </c>
      <c r="L2883" s="31" t="s">
        <v>95</v>
      </c>
    </row>
    <row r="2884" spans="1:12" x14ac:dyDescent="0.2">
      <c r="A2884" t="str">
        <f>VLOOKUP(B2884,StateFIPS!A$2:B$52,2)</f>
        <v>Vermont</v>
      </c>
      <c r="B2884">
        <f t="shared" si="46"/>
        <v>50</v>
      </c>
      <c r="C2884" s="31" t="s">
        <v>2611</v>
      </c>
      <c r="D2884" s="31" t="s">
        <v>3285</v>
      </c>
      <c r="E2884" s="31" t="s">
        <v>3299</v>
      </c>
      <c r="F2884" s="31" t="s">
        <v>3300</v>
      </c>
      <c r="G2884" s="33">
        <v>3967.9507290401002</v>
      </c>
      <c r="H2884" s="31" t="s">
        <v>94</v>
      </c>
      <c r="I2884" s="33">
        <v>281.414945321993</v>
      </c>
      <c r="J2884" s="33">
        <v>14.1</v>
      </c>
      <c r="K2884" s="31" t="s">
        <v>94</v>
      </c>
      <c r="L2884" s="31" t="s">
        <v>95</v>
      </c>
    </row>
    <row r="2885" spans="1:12" x14ac:dyDescent="0.2">
      <c r="A2885" t="str">
        <f>VLOOKUP(B2885,StateFIPS!A$2:B$52,2)</f>
        <v>Vermont</v>
      </c>
      <c r="B2885">
        <f t="shared" si="46"/>
        <v>50</v>
      </c>
      <c r="C2885" s="31" t="s">
        <v>2671</v>
      </c>
      <c r="D2885" s="31" t="s">
        <v>3285</v>
      </c>
      <c r="E2885" s="31" t="s">
        <v>3299</v>
      </c>
      <c r="F2885" s="31" t="s">
        <v>3300</v>
      </c>
      <c r="G2885" s="33">
        <v>7061.6072296476304</v>
      </c>
      <c r="H2885" s="31" t="s">
        <v>94</v>
      </c>
      <c r="I2885" s="33">
        <v>500.82320777642798</v>
      </c>
      <c r="J2885" s="33">
        <v>14.1</v>
      </c>
      <c r="K2885" s="31" t="s">
        <v>94</v>
      </c>
      <c r="L2885" s="31" t="s">
        <v>95</v>
      </c>
    </row>
    <row r="2886" spans="1:12" x14ac:dyDescent="0.2">
      <c r="A2886" t="str">
        <f>VLOOKUP(B2886,StateFIPS!A$2:B$52,2)</f>
        <v>Washington</v>
      </c>
      <c r="B2886">
        <f t="shared" si="46"/>
        <v>53</v>
      </c>
      <c r="C2886" s="31" t="s">
        <v>2621</v>
      </c>
      <c r="D2886" s="31" t="s">
        <v>3285</v>
      </c>
      <c r="E2886" s="31" t="s">
        <v>3299</v>
      </c>
      <c r="F2886" s="31" t="s">
        <v>3300</v>
      </c>
      <c r="G2886" s="33">
        <v>2291.1955990936699</v>
      </c>
      <c r="H2886" s="31" t="s">
        <v>94</v>
      </c>
      <c r="I2886" s="33">
        <v>162.496141779693</v>
      </c>
      <c r="J2886" s="33">
        <v>14.1</v>
      </c>
      <c r="K2886" s="31" t="s">
        <v>94</v>
      </c>
      <c r="L2886" s="31" t="s">
        <v>95</v>
      </c>
    </row>
    <row r="2887" spans="1:12" x14ac:dyDescent="0.2">
      <c r="A2887" t="str">
        <f>VLOOKUP(B2887,StateFIPS!A$2:B$52,2)</f>
        <v>Washington</v>
      </c>
      <c r="B2887">
        <f t="shared" si="46"/>
        <v>53</v>
      </c>
      <c r="C2887" s="31" t="s">
        <v>3146</v>
      </c>
      <c r="D2887" s="31" t="s">
        <v>3285</v>
      </c>
      <c r="E2887" s="31" t="s">
        <v>3299</v>
      </c>
      <c r="F2887" s="31" t="s">
        <v>3300</v>
      </c>
      <c r="G2887" s="33">
        <v>2291.1955990936699</v>
      </c>
      <c r="H2887" s="31" t="s">
        <v>94</v>
      </c>
      <c r="I2887" s="33">
        <v>162.496141779693</v>
      </c>
      <c r="J2887" s="33">
        <v>14.1</v>
      </c>
      <c r="K2887" s="31" t="s">
        <v>94</v>
      </c>
      <c r="L2887" s="31" t="s">
        <v>95</v>
      </c>
    </row>
    <row r="2888" spans="1:12" x14ac:dyDescent="0.2">
      <c r="A2888" t="str">
        <f>VLOOKUP(B2888,StateFIPS!A$2:B$52,2)</f>
        <v>Washington</v>
      </c>
      <c r="B2888">
        <f t="shared" si="46"/>
        <v>53</v>
      </c>
      <c r="C2888" s="31" t="s">
        <v>2636</v>
      </c>
      <c r="D2888" s="31" t="s">
        <v>3285</v>
      </c>
      <c r="E2888" s="31" t="s">
        <v>3299</v>
      </c>
      <c r="F2888" s="31" t="s">
        <v>3300</v>
      </c>
      <c r="G2888" s="33">
        <v>2291.1955990936699</v>
      </c>
      <c r="H2888" s="31" t="s">
        <v>94</v>
      </c>
      <c r="I2888" s="33">
        <v>162.496141779693</v>
      </c>
      <c r="J2888" s="33">
        <v>14.1</v>
      </c>
      <c r="K2888" s="31" t="s">
        <v>94</v>
      </c>
      <c r="L2888" s="31" t="s">
        <v>95</v>
      </c>
    </row>
    <row r="2889" spans="1:12" x14ac:dyDescent="0.2">
      <c r="A2889" t="str">
        <f>VLOOKUP(B2889,StateFIPS!A$2:B$52,2)</f>
        <v>Washington</v>
      </c>
      <c r="B2889">
        <f t="shared" si="46"/>
        <v>53</v>
      </c>
      <c r="C2889" s="31" t="s">
        <v>992</v>
      </c>
      <c r="D2889" s="31" t="s">
        <v>3285</v>
      </c>
      <c r="E2889" s="31" t="s">
        <v>3299</v>
      </c>
      <c r="F2889" s="31" t="s">
        <v>3300</v>
      </c>
      <c r="G2889" s="33">
        <v>2291.1955990936699</v>
      </c>
      <c r="H2889" s="31" t="s">
        <v>94</v>
      </c>
      <c r="I2889" s="33">
        <v>162.496141779693</v>
      </c>
      <c r="J2889" s="33">
        <v>14.1</v>
      </c>
      <c r="K2889" s="31" t="s">
        <v>94</v>
      </c>
      <c r="L2889" s="31" t="s">
        <v>95</v>
      </c>
    </row>
    <row r="2890" spans="1:12" x14ac:dyDescent="0.2">
      <c r="A2890" t="str">
        <f>VLOOKUP(B2890,StateFIPS!A$2:B$52,2)</f>
        <v>Washington</v>
      </c>
      <c r="B2890">
        <f t="shared" si="46"/>
        <v>53</v>
      </c>
      <c r="C2890" s="31" t="s">
        <v>2622</v>
      </c>
      <c r="D2890" s="31" t="s">
        <v>3285</v>
      </c>
      <c r="E2890" s="31" t="s">
        <v>3299</v>
      </c>
      <c r="F2890" s="31" t="s">
        <v>3300</v>
      </c>
      <c r="G2890" s="33">
        <v>6751.4321872227101</v>
      </c>
      <c r="H2890" s="31" t="s">
        <v>94</v>
      </c>
      <c r="I2890" s="33">
        <v>478.82497781721401</v>
      </c>
      <c r="J2890" s="33">
        <v>14.1</v>
      </c>
      <c r="K2890" s="31" t="s">
        <v>94</v>
      </c>
      <c r="L2890" s="31" t="s">
        <v>95</v>
      </c>
    </row>
    <row r="2891" spans="1:12" x14ac:dyDescent="0.2">
      <c r="A2891" t="str">
        <f>VLOOKUP(B2891,StateFIPS!A$2:B$52,2)</f>
        <v>Washington</v>
      </c>
      <c r="B2891">
        <f t="shared" si="46"/>
        <v>53</v>
      </c>
      <c r="C2891" s="31" t="s">
        <v>2431</v>
      </c>
      <c r="D2891" s="31" t="s">
        <v>3285</v>
      </c>
      <c r="E2891" s="31" t="s">
        <v>3299</v>
      </c>
      <c r="F2891" s="31" t="s">
        <v>3300</v>
      </c>
      <c r="G2891" s="33">
        <v>2291.1955990936699</v>
      </c>
      <c r="H2891" s="31" t="s">
        <v>94</v>
      </c>
      <c r="I2891" s="33">
        <v>162.496141779693</v>
      </c>
      <c r="J2891" s="33">
        <v>14.1</v>
      </c>
      <c r="K2891" s="31" t="s">
        <v>94</v>
      </c>
      <c r="L2891" s="31" t="s">
        <v>95</v>
      </c>
    </row>
    <row r="2892" spans="1:12" x14ac:dyDescent="0.2">
      <c r="A2892" t="str">
        <f>VLOOKUP(B2892,StateFIPS!A$2:B$52,2)</f>
        <v>Washington</v>
      </c>
      <c r="B2892">
        <f t="shared" si="46"/>
        <v>53</v>
      </c>
      <c r="C2892" s="31" t="s">
        <v>1003</v>
      </c>
      <c r="D2892" s="31" t="s">
        <v>3285</v>
      </c>
      <c r="E2892" s="31" t="s">
        <v>3299</v>
      </c>
      <c r="F2892" s="31" t="s">
        <v>3300</v>
      </c>
      <c r="G2892" s="33">
        <v>2291.1955990936699</v>
      </c>
      <c r="H2892" s="31" t="s">
        <v>94</v>
      </c>
      <c r="I2892" s="33">
        <v>162.496141779693</v>
      </c>
      <c r="J2892" s="33">
        <v>14.1</v>
      </c>
      <c r="K2892" s="31" t="s">
        <v>94</v>
      </c>
      <c r="L2892" s="31" t="s">
        <v>95</v>
      </c>
    </row>
    <row r="2893" spans="1:12" x14ac:dyDescent="0.2">
      <c r="A2893" t="str">
        <f>VLOOKUP(B2893,StateFIPS!A$2:B$52,2)</f>
        <v>Washington</v>
      </c>
      <c r="B2893">
        <f t="shared" si="46"/>
        <v>53</v>
      </c>
      <c r="C2893" s="31" t="s">
        <v>2344</v>
      </c>
      <c r="D2893" s="31" t="s">
        <v>3285</v>
      </c>
      <c r="E2893" s="31" t="s">
        <v>3299</v>
      </c>
      <c r="F2893" s="31" t="s">
        <v>3300</v>
      </c>
      <c r="G2893" s="33">
        <v>2291.1955990936699</v>
      </c>
      <c r="H2893" s="31" t="s">
        <v>94</v>
      </c>
      <c r="I2893" s="33">
        <v>162.496141779693</v>
      </c>
      <c r="J2893" s="33">
        <v>14.1</v>
      </c>
      <c r="K2893" s="31" t="s">
        <v>94</v>
      </c>
      <c r="L2893" s="31" t="s">
        <v>95</v>
      </c>
    </row>
    <row r="2894" spans="1:12" x14ac:dyDescent="0.2">
      <c r="A2894" t="str">
        <f>VLOOKUP(B2894,StateFIPS!A$2:B$52,2)</f>
        <v>Washington</v>
      </c>
      <c r="B2894">
        <f t="shared" si="46"/>
        <v>53</v>
      </c>
      <c r="C2894" s="31" t="s">
        <v>3149</v>
      </c>
      <c r="D2894" s="31" t="s">
        <v>3285</v>
      </c>
      <c r="E2894" s="31" t="s">
        <v>3299</v>
      </c>
      <c r="F2894" s="31" t="s">
        <v>3300</v>
      </c>
      <c r="G2894" s="33">
        <v>2291.1955990936699</v>
      </c>
      <c r="H2894" s="31" t="s">
        <v>94</v>
      </c>
      <c r="I2894" s="33">
        <v>162.496141779693</v>
      </c>
      <c r="J2894" s="33">
        <v>14.1</v>
      </c>
      <c r="K2894" s="31" t="s">
        <v>94</v>
      </c>
      <c r="L2894" s="31" t="s">
        <v>95</v>
      </c>
    </row>
    <row r="2895" spans="1:12" x14ac:dyDescent="0.2">
      <c r="A2895" t="str">
        <f>VLOOKUP(B2895,StateFIPS!A$2:B$52,2)</f>
        <v>Washington</v>
      </c>
      <c r="B2895">
        <f t="shared" si="46"/>
        <v>53</v>
      </c>
      <c r="C2895" s="31" t="s">
        <v>1004</v>
      </c>
      <c r="D2895" s="31" t="s">
        <v>3285</v>
      </c>
      <c r="E2895" s="31" t="s">
        <v>3299</v>
      </c>
      <c r="F2895" s="31" t="s">
        <v>3300</v>
      </c>
      <c r="G2895" s="33">
        <v>2291.1955990936699</v>
      </c>
      <c r="H2895" s="31" t="s">
        <v>94</v>
      </c>
      <c r="I2895" s="33">
        <v>162.496141779693</v>
      </c>
      <c r="J2895" s="33">
        <v>14.1</v>
      </c>
      <c r="K2895" s="31" t="s">
        <v>94</v>
      </c>
      <c r="L2895" s="31" t="s">
        <v>95</v>
      </c>
    </row>
    <row r="2896" spans="1:12" x14ac:dyDescent="0.2">
      <c r="A2896" t="str">
        <f>VLOOKUP(B2896,StateFIPS!A$2:B$52,2)</f>
        <v>Washington</v>
      </c>
      <c r="B2896">
        <f t="shared" si="46"/>
        <v>53</v>
      </c>
      <c r="C2896" s="31" t="s">
        <v>2356</v>
      </c>
      <c r="D2896" s="31" t="s">
        <v>3285</v>
      </c>
      <c r="E2896" s="31" t="s">
        <v>3299</v>
      </c>
      <c r="F2896" s="31" t="s">
        <v>3300</v>
      </c>
      <c r="G2896" s="33">
        <v>2291.1955990936699</v>
      </c>
      <c r="H2896" s="31" t="s">
        <v>94</v>
      </c>
      <c r="I2896" s="33">
        <v>162.496141779693</v>
      </c>
      <c r="J2896" s="33">
        <v>14.1</v>
      </c>
      <c r="K2896" s="31" t="s">
        <v>94</v>
      </c>
      <c r="L2896" s="31" t="s">
        <v>95</v>
      </c>
    </row>
    <row r="2897" spans="1:12" x14ac:dyDescent="0.2">
      <c r="A2897" t="str">
        <f>VLOOKUP(B2897,StateFIPS!A$2:B$52,2)</f>
        <v>Washington</v>
      </c>
      <c r="B2897">
        <f t="shared" si="46"/>
        <v>53</v>
      </c>
      <c r="C2897" s="31" t="s">
        <v>1005</v>
      </c>
      <c r="D2897" s="31" t="s">
        <v>3285</v>
      </c>
      <c r="E2897" s="31" t="s">
        <v>3299</v>
      </c>
      <c r="F2897" s="31" t="s">
        <v>3300</v>
      </c>
      <c r="G2897" s="33">
        <v>2291.1955990936699</v>
      </c>
      <c r="H2897" s="31" t="s">
        <v>94</v>
      </c>
      <c r="I2897" s="33">
        <v>162.496141779693</v>
      </c>
      <c r="J2897" s="33">
        <v>14.1</v>
      </c>
      <c r="K2897" s="31" t="s">
        <v>94</v>
      </c>
      <c r="L2897" s="31" t="s">
        <v>95</v>
      </c>
    </row>
    <row r="2898" spans="1:12" x14ac:dyDescent="0.2">
      <c r="A2898" t="str">
        <f>VLOOKUP(B2898,StateFIPS!A$2:B$52,2)</f>
        <v>Washington</v>
      </c>
      <c r="B2898">
        <f t="shared" si="46"/>
        <v>53</v>
      </c>
      <c r="C2898" s="31" t="s">
        <v>2309</v>
      </c>
      <c r="D2898" s="31" t="s">
        <v>3285</v>
      </c>
      <c r="E2898" s="31" t="s">
        <v>3299</v>
      </c>
      <c r="F2898" s="31" t="s">
        <v>3300</v>
      </c>
      <c r="G2898" s="33">
        <v>2944.4572094055002</v>
      </c>
      <c r="H2898" s="31" t="s">
        <v>94</v>
      </c>
      <c r="I2898" s="33">
        <v>208.82675244010599</v>
      </c>
      <c r="J2898" s="33">
        <v>14.1</v>
      </c>
      <c r="K2898" s="31" t="s">
        <v>94</v>
      </c>
      <c r="L2898" s="31" t="s">
        <v>95</v>
      </c>
    </row>
    <row r="2899" spans="1:12" x14ac:dyDescent="0.2">
      <c r="A2899" t="str">
        <f>VLOOKUP(B2899,StateFIPS!A$2:B$52,2)</f>
        <v>Washington</v>
      </c>
      <c r="B2899">
        <f t="shared" si="46"/>
        <v>53</v>
      </c>
      <c r="C2899" s="31" t="s">
        <v>2336</v>
      </c>
      <c r="D2899" s="31" t="s">
        <v>3285</v>
      </c>
      <c r="E2899" s="31" t="s">
        <v>3299</v>
      </c>
      <c r="F2899" s="31" t="s">
        <v>3300</v>
      </c>
      <c r="G2899" s="33">
        <v>2291.1955990936699</v>
      </c>
      <c r="H2899" s="31" t="s">
        <v>94</v>
      </c>
      <c r="I2899" s="33">
        <v>162.496141779693</v>
      </c>
      <c r="J2899" s="33">
        <v>14.1</v>
      </c>
      <c r="K2899" s="31" t="s">
        <v>94</v>
      </c>
      <c r="L2899" s="31" t="s">
        <v>95</v>
      </c>
    </row>
    <row r="2900" spans="1:12" x14ac:dyDescent="0.2">
      <c r="A2900" t="str">
        <f>VLOOKUP(B2900,StateFIPS!A$2:B$52,2)</f>
        <v>Washington</v>
      </c>
      <c r="B2900">
        <f t="shared" si="46"/>
        <v>53</v>
      </c>
      <c r="C2900" s="31" t="s">
        <v>2373</v>
      </c>
      <c r="D2900" s="31" t="s">
        <v>3285</v>
      </c>
      <c r="E2900" s="31" t="s">
        <v>3299</v>
      </c>
      <c r="F2900" s="31" t="s">
        <v>3300</v>
      </c>
      <c r="G2900" s="33">
        <v>2291.1955990936699</v>
      </c>
      <c r="H2900" s="31" t="s">
        <v>94</v>
      </c>
      <c r="I2900" s="33">
        <v>162.496141779693</v>
      </c>
      <c r="J2900" s="33">
        <v>14.1</v>
      </c>
      <c r="K2900" s="31" t="s">
        <v>94</v>
      </c>
      <c r="L2900" s="31" t="s">
        <v>95</v>
      </c>
    </row>
    <row r="2901" spans="1:12" x14ac:dyDescent="0.2">
      <c r="A2901" t="str">
        <f>VLOOKUP(B2901,StateFIPS!A$2:B$52,2)</f>
        <v>Washington</v>
      </c>
      <c r="B2901">
        <f t="shared" si="46"/>
        <v>53</v>
      </c>
      <c r="C2901" s="31" t="s">
        <v>2379</v>
      </c>
      <c r="D2901" s="31" t="s">
        <v>3285</v>
      </c>
      <c r="E2901" s="31" t="s">
        <v>3299</v>
      </c>
      <c r="F2901" s="31" t="s">
        <v>3300</v>
      </c>
      <c r="G2901" s="33">
        <v>2291.1955990936699</v>
      </c>
      <c r="H2901" s="31" t="s">
        <v>94</v>
      </c>
      <c r="I2901" s="33">
        <v>162.496141779693</v>
      </c>
      <c r="J2901" s="33">
        <v>14.1</v>
      </c>
      <c r="K2901" s="31" t="s">
        <v>94</v>
      </c>
      <c r="L2901" s="31" t="s">
        <v>95</v>
      </c>
    </row>
    <row r="2902" spans="1:12" x14ac:dyDescent="0.2">
      <c r="A2902" t="str">
        <f>VLOOKUP(B2902,StateFIPS!A$2:B$52,2)</f>
        <v>Washington</v>
      </c>
      <c r="B2902">
        <f t="shared" si="46"/>
        <v>53</v>
      </c>
      <c r="C2902" s="31" t="s">
        <v>2383</v>
      </c>
      <c r="D2902" s="31" t="s">
        <v>3285</v>
      </c>
      <c r="E2902" s="31" t="s">
        <v>3299</v>
      </c>
      <c r="F2902" s="31" t="s">
        <v>3300</v>
      </c>
      <c r="G2902" s="33">
        <v>11510.150909494199</v>
      </c>
      <c r="H2902" s="31" t="s">
        <v>94</v>
      </c>
      <c r="I2902" s="33">
        <v>816.32275953859801</v>
      </c>
      <c r="J2902" s="33">
        <v>14.1</v>
      </c>
      <c r="K2902" s="31" t="s">
        <v>94</v>
      </c>
      <c r="L2902" s="31" t="s">
        <v>95</v>
      </c>
    </row>
    <row r="2903" spans="1:12" x14ac:dyDescent="0.2">
      <c r="A2903" t="str">
        <f>VLOOKUP(B2903,StateFIPS!A$2:B$52,2)</f>
        <v>Washington</v>
      </c>
      <c r="B2903">
        <f t="shared" si="46"/>
        <v>53</v>
      </c>
      <c r="C2903" s="31" t="s">
        <v>1006</v>
      </c>
      <c r="D2903" s="31" t="s">
        <v>3285</v>
      </c>
      <c r="E2903" s="31" t="s">
        <v>3299</v>
      </c>
      <c r="F2903" s="31" t="s">
        <v>3300</v>
      </c>
      <c r="G2903" s="33">
        <v>2291.1955990936699</v>
      </c>
      <c r="H2903" s="31" t="s">
        <v>94</v>
      </c>
      <c r="I2903" s="33">
        <v>162.496141779693</v>
      </c>
      <c r="J2903" s="33">
        <v>14.1</v>
      </c>
      <c r="K2903" s="31" t="s">
        <v>94</v>
      </c>
      <c r="L2903" s="31" t="s">
        <v>95</v>
      </c>
    </row>
    <row r="2904" spans="1:12" x14ac:dyDescent="0.2">
      <c r="A2904" t="str">
        <f>VLOOKUP(B2904,StateFIPS!A$2:B$52,2)</f>
        <v>Washington</v>
      </c>
      <c r="B2904">
        <f t="shared" si="46"/>
        <v>53</v>
      </c>
      <c r="C2904" s="31" t="s">
        <v>2372</v>
      </c>
      <c r="D2904" s="31" t="s">
        <v>3285</v>
      </c>
      <c r="E2904" s="31" t="s">
        <v>3299</v>
      </c>
      <c r="F2904" s="31" t="s">
        <v>3300</v>
      </c>
      <c r="G2904" s="33">
        <v>2291.1955990936699</v>
      </c>
      <c r="H2904" s="31" t="s">
        <v>94</v>
      </c>
      <c r="I2904" s="33">
        <v>162.496141779693</v>
      </c>
      <c r="J2904" s="33">
        <v>14.1</v>
      </c>
      <c r="K2904" s="31" t="s">
        <v>94</v>
      </c>
      <c r="L2904" s="31" t="s">
        <v>95</v>
      </c>
    </row>
    <row r="2905" spans="1:12" x14ac:dyDescent="0.2">
      <c r="A2905" t="str">
        <f>VLOOKUP(B2905,StateFIPS!A$2:B$52,2)</f>
        <v>Washington</v>
      </c>
      <c r="B2905">
        <f t="shared" si="46"/>
        <v>53</v>
      </c>
      <c r="C2905" s="31" t="s">
        <v>2369</v>
      </c>
      <c r="D2905" s="31" t="s">
        <v>3285</v>
      </c>
      <c r="E2905" s="31" t="s">
        <v>3299</v>
      </c>
      <c r="F2905" s="31" t="s">
        <v>3300</v>
      </c>
      <c r="G2905" s="33">
        <v>2291.1955990936699</v>
      </c>
      <c r="H2905" s="31" t="s">
        <v>94</v>
      </c>
      <c r="I2905" s="33">
        <v>162.496141779693</v>
      </c>
      <c r="J2905" s="33">
        <v>14.1</v>
      </c>
      <c r="K2905" s="31" t="s">
        <v>94</v>
      </c>
      <c r="L2905" s="31" t="s">
        <v>95</v>
      </c>
    </row>
    <row r="2906" spans="1:12" x14ac:dyDescent="0.2">
      <c r="A2906" t="str">
        <f>VLOOKUP(B2906,StateFIPS!A$2:B$52,2)</f>
        <v>Washington</v>
      </c>
      <c r="B2906">
        <f t="shared" si="46"/>
        <v>53</v>
      </c>
      <c r="C2906" s="31" t="s">
        <v>2362</v>
      </c>
      <c r="D2906" s="31" t="s">
        <v>3285</v>
      </c>
      <c r="E2906" s="31" t="s">
        <v>3299</v>
      </c>
      <c r="F2906" s="31" t="s">
        <v>3300</v>
      </c>
      <c r="G2906" s="33">
        <v>2291.1955990936699</v>
      </c>
      <c r="H2906" s="31" t="s">
        <v>94</v>
      </c>
      <c r="I2906" s="33">
        <v>162.496141779693</v>
      </c>
      <c r="J2906" s="33">
        <v>14.1</v>
      </c>
      <c r="K2906" s="31" t="s">
        <v>94</v>
      </c>
      <c r="L2906" s="31" t="s">
        <v>95</v>
      </c>
    </row>
    <row r="2907" spans="1:12" x14ac:dyDescent="0.2">
      <c r="A2907" t="str">
        <f>VLOOKUP(B2907,StateFIPS!A$2:B$52,2)</f>
        <v>Washington</v>
      </c>
      <c r="B2907">
        <f t="shared" si="46"/>
        <v>53</v>
      </c>
      <c r="C2907" s="31" t="s">
        <v>1073</v>
      </c>
      <c r="D2907" s="31" t="s">
        <v>3285</v>
      </c>
      <c r="E2907" s="31" t="s">
        <v>3299</v>
      </c>
      <c r="F2907" s="31" t="s">
        <v>3300</v>
      </c>
      <c r="G2907" s="33">
        <v>2291.1955990936699</v>
      </c>
      <c r="H2907" s="31" t="s">
        <v>94</v>
      </c>
      <c r="I2907" s="33">
        <v>162.496141779693</v>
      </c>
      <c r="J2907" s="33">
        <v>14.1</v>
      </c>
      <c r="K2907" s="31" t="s">
        <v>94</v>
      </c>
      <c r="L2907" s="31" t="s">
        <v>95</v>
      </c>
    </row>
    <row r="2908" spans="1:12" x14ac:dyDescent="0.2">
      <c r="A2908" t="str">
        <f>VLOOKUP(B2908,StateFIPS!A$2:B$52,2)</f>
        <v>Washington</v>
      </c>
      <c r="B2908">
        <f t="shared" si="46"/>
        <v>53</v>
      </c>
      <c r="C2908" s="31" t="s">
        <v>1007</v>
      </c>
      <c r="D2908" s="31" t="s">
        <v>3285</v>
      </c>
      <c r="E2908" s="31" t="s">
        <v>3299</v>
      </c>
      <c r="F2908" s="31" t="s">
        <v>3300</v>
      </c>
      <c r="G2908" s="33">
        <v>2291.1955990936699</v>
      </c>
      <c r="H2908" s="31" t="s">
        <v>94</v>
      </c>
      <c r="I2908" s="33">
        <v>162.496141779693</v>
      </c>
      <c r="J2908" s="33">
        <v>14.1</v>
      </c>
      <c r="K2908" s="31" t="s">
        <v>94</v>
      </c>
      <c r="L2908" s="31" t="s">
        <v>95</v>
      </c>
    </row>
    <row r="2909" spans="1:12" x14ac:dyDescent="0.2">
      <c r="A2909" t="str">
        <f>VLOOKUP(B2909,StateFIPS!A$2:B$52,2)</f>
        <v>Washington</v>
      </c>
      <c r="B2909">
        <f t="shared" si="46"/>
        <v>53</v>
      </c>
      <c r="C2909" s="31" t="s">
        <v>1235</v>
      </c>
      <c r="D2909" s="31" t="s">
        <v>3285</v>
      </c>
      <c r="E2909" s="31" t="s">
        <v>3299</v>
      </c>
      <c r="F2909" s="31" t="s">
        <v>3300</v>
      </c>
      <c r="G2909" s="33">
        <v>3985.4269299023899</v>
      </c>
      <c r="H2909" s="31" t="s">
        <v>94</v>
      </c>
      <c r="I2909" s="33">
        <v>282.65439219165899</v>
      </c>
      <c r="J2909" s="33">
        <v>14.1</v>
      </c>
      <c r="K2909" s="31" t="s">
        <v>94</v>
      </c>
      <c r="L2909" s="31" t="s">
        <v>95</v>
      </c>
    </row>
    <row r="2910" spans="1:12" x14ac:dyDescent="0.2">
      <c r="A2910" t="str">
        <f>VLOOKUP(B2910,StateFIPS!A$2:B$52,2)</f>
        <v>Washington</v>
      </c>
      <c r="B2910">
        <f t="shared" si="46"/>
        <v>53</v>
      </c>
      <c r="C2910" s="31" t="s">
        <v>2293</v>
      </c>
      <c r="D2910" s="31" t="s">
        <v>3285</v>
      </c>
      <c r="E2910" s="31" t="s">
        <v>3299</v>
      </c>
      <c r="F2910" s="31" t="s">
        <v>3300</v>
      </c>
      <c r="G2910" s="33">
        <v>2291.1955990936699</v>
      </c>
      <c r="H2910" s="31" t="s">
        <v>94</v>
      </c>
      <c r="I2910" s="33">
        <v>162.496141779693</v>
      </c>
      <c r="J2910" s="33">
        <v>14.1</v>
      </c>
      <c r="K2910" s="31" t="s">
        <v>94</v>
      </c>
      <c r="L2910" s="31" t="s">
        <v>95</v>
      </c>
    </row>
    <row r="2911" spans="1:12" x14ac:dyDescent="0.2">
      <c r="A2911" t="str">
        <f>VLOOKUP(B2911,StateFIPS!A$2:B$52,2)</f>
        <v>Washington</v>
      </c>
      <c r="B2911">
        <f t="shared" si="46"/>
        <v>53</v>
      </c>
      <c r="C2911" s="31" t="s">
        <v>1008</v>
      </c>
      <c r="D2911" s="31" t="s">
        <v>3285</v>
      </c>
      <c r="E2911" s="31" t="s">
        <v>3299</v>
      </c>
      <c r="F2911" s="31" t="s">
        <v>3300</v>
      </c>
      <c r="G2911" s="33">
        <v>2291.1955990936699</v>
      </c>
      <c r="H2911" s="31" t="s">
        <v>94</v>
      </c>
      <c r="I2911" s="33">
        <v>162.496141779693</v>
      </c>
      <c r="J2911" s="33">
        <v>14.1</v>
      </c>
      <c r="K2911" s="31" t="s">
        <v>94</v>
      </c>
      <c r="L2911" s="31" t="s">
        <v>95</v>
      </c>
    </row>
    <row r="2912" spans="1:12" x14ac:dyDescent="0.2">
      <c r="A2912" t="str">
        <f>VLOOKUP(B2912,StateFIPS!A$2:B$52,2)</f>
        <v>Washington</v>
      </c>
      <c r="B2912">
        <f t="shared" si="46"/>
        <v>53</v>
      </c>
      <c r="C2912" s="31" t="s">
        <v>2283</v>
      </c>
      <c r="D2912" s="31" t="s">
        <v>3285</v>
      </c>
      <c r="E2912" s="31" t="s">
        <v>3299</v>
      </c>
      <c r="F2912" s="31" t="s">
        <v>3300</v>
      </c>
      <c r="G2912" s="33">
        <v>8030.3378438331802</v>
      </c>
      <c r="H2912" s="31" t="s">
        <v>94</v>
      </c>
      <c r="I2912" s="33">
        <v>569.52750665483597</v>
      </c>
      <c r="J2912" s="33">
        <v>14.1</v>
      </c>
      <c r="K2912" s="31" t="s">
        <v>94</v>
      </c>
      <c r="L2912" s="31" t="s">
        <v>95</v>
      </c>
    </row>
    <row r="2913" spans="1:12" x14ac:dyDescent="0.2">
      <c r="A2913" t="str">
        <f>VLOOKUP(B2913,StateFIPS!A$2:B$52,2)</f>
        <v>Washington</v>
      </c>
      <c r="B2913">
        <f t="shared" si="46"/>
        <v>53</v>
      </c>
      <c r="C2913" s="31" t="s">
        <v>1009</v>
      </c>
      <c r="D2913" s="31" t="s">
        <v>3285</v>
      </c>
      <c r="E2913" s="31" t="s">
        <v>3299</v>
      </c>
      <c r="F2913" s="31" t="s">
        <v>3300</v>
      </c>
      <c r="G2913" s="33">
        <v>535.35585625554597</v>
      </c>
      <c r="H2913" s="31" t="s">
        <v>94</v>
      </c>
      <c r="I2913" s="33">
        <v>37.968500443655699</v>
      </c>
      <c r="J2913" s="33">
        <v>14.1</v>
      </c>
      <c r="K2913" s="31" t="s">
        <v>94</v>
      </c>
      <c r="L2913" s="31" t="s">
        <v>95</v>
      </c>
    </row>
    <row r="2914" spans="1:12" x14ac:dyDescent="0.2">
      <c r="A2914" t="str">
        <f>VLOOKUP(B2914,StateFIPS!A$2:B$52,2)</f>
        <v>Washington</v>
      </c>
      <c r="B2914">
        <f t="shared" si="46"/>
        <v>53</v>
      </c>
      <c r="C2914" s="31" t="s">
        <v>2278</v>
      </c>
      <c r="D2914" s="31" t="s">
        <v>3285</v>
      </c>
      <c r="E2914" s="31" t="s">
        <v>3299</v>
      </c>
      <c r="F2914" s="31" t="s">
        <v>3300</v>
      </c>
      <c r="G2914" s="33">
        <v>2291.1955990936699</v>
      </c>
      <c r="H2914" s="31" t="s">
        <v>94</v>
      </c>
      <c r="I2914" s="33">
        <v>162.496141779693</v>
      </c>
      <c r="J2914" s="33">
        <v>14.1</v>
      </c>
      <c r="K2914" s="31" t="s">
        <v>94</v>
      </c>
      <c r="L2914" s="31" t="s">
        <v>95</v>
      </c>
    </row>
    <row r="2915" spans="1:12" x14ac:dyDescent="0.2">
      <c r="A2915" t="str">
        <f>VLOOKUP(B2915,StateFIPS!A$2:B$52,2)</f>
        <v>Washington</v>
      </c>
      <c r="B2915">
        <f t="shared" si="46"/>
        <v>53</v>
      </c>
      <c r="C2915" s="31" t="s">
        <v>3162</v>
      </c>
      <c r="D2915" s="31" t="s">
        <v>3285</v>
      </c>
      <c r="E2915" s="31" t="s">
        <v>3299</v>
      </c>
      <c r="F2915" s="31" t="s">
        <v>3300</v>
      </c>
      <c r="G2915" s="33">
        <v>2291.1955990936699</v>
      </c>
      <c r="H2915" s="31" t="s">
        <v>94</v>
      </c>
      <c r="I2915" s="33">
        <v>162.496141779693</v>
      </c>
      <c r="J2915" s="33">
        <v>14.1</v>
      </c>
      <c r="K2915" s="31" t="s">
        <v>94</v>
      </c>
      <c r="L2915" s="31" t="s">
        <v>95</v>
      </c>
    </row>
    <row r="2916" spans="1:12" x14ac:dyDescent="0.2">
      <c r="A2916" t="str">
        <f>VLOOKUP(B2916,StateFIPS!A$2:B$52,2)</f>
        <v>Washington</v>
      </c>
      <c r="B2916">
        <f t="shared" si="46"/>
        <v>53</v>
      </c>
      <c r="C2916" s="31" t="s">
        <v>2281</v>
      </c>
      <c r="D2916" s="31" t="s">
        <v>3285</v>
      </c>
      <c r="E2916" s="31" t="s">
        <v>3299</v>
      </c>
      <c r="F2916" s="31" t="s">
        <v>3300</v>
      </c>
      <c r="G2916" s="33">
        <v>14097.7042147294</v>
      </c>
      <c r="H2916" s="31" t="s">
        <v>94</v>
      </c>
      <c r="I2916" s="33">
        <v>999.837178349601</v>
      </c>
      <c r="J2916" s="33">
        <v>14.1</v>
      </c>
      <c r="K2916" s="31" t="s">
        <v>94</v>
      </c>
      <c r="L2916" s="31" t="s">
        <v>95</v>
      </c>
    </row>
    <row r="2917" spans="1:12" x14ac:dyDescent="0.2">
      <c r="A2917" t="str">
        <f>VLOOKUP(B2917,StateFIPS!A$2:B$52,2)</f>
        <v>Washington</v>
      </c>
      <c r="B2917">
        <f t="shared" si="46"/>
        <v>53</v>
      </c>
      <c r="C2917" s="31" t="s">
        <v>2273</v>
      </c>
      <c r="D2917" s="31" t="s">
        <v>3285</v>
      </c>
      <c r="E2917" s="31" t="s">
        <v>3299</v>
      </c>
      <c r="F2917" s="31" t="s">
        <v>3300</v>
      </c>
      <c r="G2917" s="33">
        <v>6156.5923469387699</v>
      </c>
      <c r="H2917" s="31" t="s">
        <v>94</v>
      </c>
      <c r="I2917" s="33">
        <v>436.63775510204101</v>
      </c>
      <c r="J2917" s="33">
        <v>14.1</v>
      </c>
      <c r="K2917" s="31" t="s">
        <v>94</v>
      </c>
      <c r="L2917" s="31" t="s">
        <v>95</v>
      </c>
    </row>
    <row r="2918" spans="1:12" x14ac:dyDescent="0.2">
      <c r="A2918" t="str">
        <f>VLOOKUP(B2918,StateFIPS!A$2:B$52,2)</f>
        <v>Washington</v>
      </c>
      <c r="B2918">
        <f t="shared" si="46"/>
        <v>53</v>
      </c>
      <c r="C2918" s="31" t="s">
        <v>2321</v>
      </c>
      <c r="D2918" s="31" t="s">
        <v>3285</v>
      </c>
      <c r="E2918" s="31" t="s">
        <v>3299</v>
      </c>
      <c r="F2918" s="31" t="s">
        <v>3300</v>
      </c>
      <c r="G2918" s="33">
        <v>6900.1421472937</v>
      </c>
      <c r="H2918" s="31" t="s">
        <v>94</v>
      </c>
      <c r="I2918" s="33">
        <v>489.37178349600703</v>
      </c>
      <c r="J2918" s="33">
        <v>14.1</v>
      </c>
      <c r="K2918" s="31" t="s">
        <v>94</v>
      </c>
      <c r="L2918" s="31" t="s">
        <v>95</v>
      </c>
    </row>
    <row r="2919" spans="1:12" x14ac:dyDescent="0.2">
      <c r="A2919" t="str">
        <f>VLOOKUP(B2919,StateFIPS!A$2:B$52,2)</f>
        <v>Washington</v>
      </c>
      <c r="B2919">
        <f t="shared" si="46"/>
        <v>53</v>
      </c>
      <c r="C2919" s="31" t="s">
        <v>2326</v>
      </c>
      <c r="D2919" s="31" t="s">
        <v>3285</v>
      </c>
      <c r="E2919" s="31" t="s">
        <v>3299</v>
      </c>
      <c r="F2919" s="31" t="s">
        <v>3300</v>
      </c>
      <c r="G2919" s="33">
        <v>3301.3611135758601</v>
      </c>
      <c r="H2919" s="31" t="s">
        <v>94</v>
      </c>
      <c r="I2919" s="33">
        <v>234.13908606921001</v>
      </c>
      <c r="J2919" s="33">
        <v>14.1</v>
      </c>
      <c r="K2919" s="31" t="s">
        <v>94</v>
      </c>
      <c r="L2919" s="31" t="s">
        <v>95</v>
      </c>
    </row>
    <row r="2920" spans="1:12" x14ac:dyDescent="0.2">
      <c r="A2920" t="str">
        <f>VLOOKUP(B2920,StateFIPS!A$2:B$52,2)</f>
        <v>Washington</v>
      </c>
      <c r="B2920">
        <f t="shared" si="46"/>
        <v>53</v>
      </c>
      <c r="C2920" s="31" t="s">
        <v>2291</v>
      </c>
      <c r="D2920" s="31" t="s">
        <v>3285</v>
      </c>
      <c r="E2920" s="31" t="s">
        <v>3299</v>
      </c>
      <c r="F2920" s="31" t="s">
        <v>3300</v>
      </c>
      <c r="G2920" s="33">
        <v>2291.1955990936699</v>
      </c>
      <c r="H2920" s="31" t="s">
        <v>94</v>
      </c>
      <c r="I2920" s="33">
        <v>162.496141779693</v>
      </c>
      <c r="J2920" s="33">
        <v>14.1</v>
      </c>
      <c r="K2920" s="31" t="s">
        <v>94</v>
      </c>
      <c r="L2920" s="31" t="s">
        <v>95</v>
      </c>
    </row>
    <row r="2921" spans="1:12" x14ac:dyDescent="0.2">
      <c r="A2921" t="str">
        <f>VLOOKUP(B2921,StateFIPS!A$2:B$52,2)</f>
        <v>Washington</v>
      </c>
      <c r="B2921">
        <f t="shared" si="46"/>
        <v>53</v>
      </c>
      <c r="C2921" s="31" t="s">
        <v>1010</v>
      </c>
      <c r="D2921" s="31" t="s">
        <v>3285</v>
      </c>
      <c r="E2921" s="31" t="s">
        <v>3299</v>
      </c>
      <c r="F2921" s="31" t="s">
        <v>3300</v>
      </c>
      <c r="G2921" s="33">
        <v>5710.4624667258204</v>
      </c>
      <c r="H2921" s="31" t="s">
        <v>94</v>
      </c>
      <c r="I2921" s="33">
        <v>404.99733806566098</v>
      </c>
      <c r="J2921" s="33">
        <v>14.1</v>
      </c>
      <c r="K2921" s="31" t="s">
        <v>94</v>
      </c>
      <c r="L2921" s="31" t="s">
        <v>95</v>
      </c>
    </row>
    <row r="2922" spans="1:12" x14ac:dyDescent="0.2">
      <c r="A2922" t="str">
        <f>VLOOKUP(B2922,StateFIPS!A$2:B$52,2)</f>
        <v>Washington</v>
      </c>
      <c r="B2922">
        <f t="shared" si="46"/>
        <v>53</v>
      </c>
      <c r="C2922" s="31" t="s">
        <v>2313</v>
      </c>
      <c r="D2922" s="31" t="s">
        <v>3285</v>
      </c>
      <c r="E2922" s="31" t="s">
        <v>3299</v>
      </c>
      <c r="F2922" s="31" t="s">
        <v>3300</v>
      </c>
      <c r="G2922" s="33">
        <v>2291.1955990936699</v>
      </c>
      <c r="H2922" s="31" t="s">
        <v>94</v>
      </c>
      <c r="I2922" s="33">
        <v>162.496141779693</v>
      </c>
      <c r="J2922" s="33">
        <v>14.1</v>
      </c>
      <c r="K2922" s="31" t="s">
        <v>94</v>
      </c>
      <c r="L2922" s="31" t="s">
        <v>95</v>
      </c>
    </row>
    <row r="2923" spans="1:12" x14ac:dyDescent="0.2">
      <c r="A2923" t="str">
        <f>VLOOKUP(B2923,StateFIPS!A$2:B$52,2)</f>
        <v>Washington</v>
      </c>
      <c r="B2923">
        <f t="shared" si="46"/>
        <v>53</v>
      </c>
      <c r="C2923" s="31" t="s">
        <v>982</v>
      </c>
      <c r="D2923" s="31" t="s">
        <v>3285</v>
      </c>
      <c r="E2923" s="31" t="s">
        <v>3299</v>
      </c>
      <c r="F2923" s="31" t="s">
        <v>3300</v>
      </c>
      <c r="G2923" s="33">
        <v>2291.1955990936699</v>
      </c>
      <c r="H2923" s="31" t="s">
        <v>94</v>
      </c>
      <c r="I2923" s="33">
        <v>162.496141779693</v>
      </c>
      <c r="J2923" s="33">
        <v>14.1</v>
      </c>
      <c r="K2923" s="31" t="s">
        <v>94</v>
      </c>
      <c r="L2923" s="31" t="s">
        <v>95</v>
      </c>
    </row>
    <row r="2924" spans="1:12" x14ac:dyDescent="0.2">
      <c r="A2924" t="str">
        <f>VLOOKUP(B2924,StateFIPS!A$2:B$52,2)</f>
        <v>Washington</v>
      </c>
      <c r="B2924">
        <f t="shared" si="46"/>
        <v>53</v>
      </c>
      <c r="C2924" s="31" t="s">
        <v>2307</v>
      </c>
      <c r="D2924" s="31" t="s">
        <v>3285</v>
      </c>
      <c r="E2924" s="31" t="s">
        <v>3299</v>
      </c>
      <c r="F2924" s="31" t="s">
        <v>3300</v>
      </c>
      <c r="G2924" s="33">
        <v>2291.1955990936699</v>
      </c>
      <c r="H2924" s="31" t="s">
        <v>94</v>
      </c>
      <c r="I2924" s="33">
        <v>162.496141779693</v>
      </c>
      <c r="J2924" s="33">
        <v>14.1</v>
      </c>
      <c r="K2924" s="31" t="s">
        <v>94</v>
      </c>
      <c r="L2924" s="31" t="s">
        <v>95</v>
      </c>
    </row>
    <row r="2925" spans="1:12" x14ac:dyDescent="0.2">
      <c r="A2925" t="str">
        <f>VLOOKUP(B2925,StateFIPS!A$2:B$52,2)</f>
        <v>Wisconsin</v>
      </c>
      <c r="B2925">
        <f t="shared" si="46"/>
        <v>55</v>
      </c>
      <c r="C2925" s="31" t="s">
        <v>2511</v>
      </c>
      <c r="D2925" s="31" t="s">
        <v>3285</v>
      </c>
      <c r="E2925" s="31" t="s">
        <v>3299</v>
      </c>
      <c r="F2925" s="31" t="s">
        <v>3300</v>
      </c>
      <c r="G2925" s="33">
        <v>1228.224774</v>
      </c>
      <c r="H2925" s="31" t="s">
        <v>94</v>
      </c>
      <c r="I2925" s="33">
        <v>87.108140000000105</v>
      </c>
      <c r="J2925" s="33">
        <v>14.1</v>
      </c>
      <c r="K2925" s="31" t="s">
        <v>94</v>
      </c>
      <c r="L2925" s="31" t="s">
        <v>95</v>
      </c>
    </row>
    <row r="2926" spans="1:12" x14ac:dyDescent="0.2">
      <c r="A2926" t="str">
        <f>VLOOKUP(B2926,StateFIPS!A$2:B$52,2)</f>
        <v>Wisconsin</v>
      </c>
      <c r="B2926">
        <f t="shared" si="46"/>
        <v>55</v>
      </c>
      <c r="C2926" s="31" t="s">
        <v>2487</v>
      </c>
      <c r="D2926" s="31" t="s">
        <v>3285</v>
      </c>
      <c r="E2926" s="31" t="s">
        <v>3299</v>
      </c>
      <c r="F2926" s="31" t="s">
        <v>3300</v>
      </c>
      <c r="G2926" s="33">
        <v>1228.224774</v>
      </c>
      <c r="H2926" s="31" t="s">
        <v>94</v>
      </c>
      <c r="I2926" s="33">
        <v>87.108140000000105</v>
      </c>
      <c r="J2926" s="33">
        <v>14.1</v>
      </c>
      <c r="K2926" s="31" t="s">
        <v>94</v>
      </c>
      <c r="L2926" s="31" t="s">
        <v>95</v>
      </c>
    </row>
    <row r="2927" spans="1:12" x14ac:dyDescent="0.2">
      <c r="A2927" t="str">
        <f>VLOOKUP(B2927,StateFIPS!A$2:B$52,2)</f>
        <v>Wisconsin</v>
      </c>
      <c r="B2927">
        <f t="shared" si="46"/>
        <v>55</v>
      </c>
      <c r="C2927" s="31" t="s">
        <v>2493</v>
      </c>
      <c r="D2927" s="31" t="s">
        <v>3285</v>
      </c>
      <c r="E2927" s="31" t="s">
        <v>3299</v>
      </c>
      <c r="F2927" s="31" t="s">
        <v>3300</v>
      </c>
      <c r="G2927" s="33">
        <v>1234.91389090909</v>
      </c>
      <c r="H2927" s="31" t="s">
        <v>94</v>
      </c>
      <c r="I2927" s="33">
        <v>87.582545454545595</v>
      </c>
      <c r="J2927" s="33">
        <v>14.1</v>
      </c>
      <c r="K2927" s="31" t="s">
        <v>94</v>
      </c>
      <c r="L2927" s="31" t="s">
        <v>95</v>
      </c>
    </row>
    <row r="2928" spans="1:12" x14ac:dyDescent="0.2">
      <c r="A2928" t="str">
        <f>VLOOKUP(B2928,StateFIPS!A$2:B$52,2)</f>
        <v>Wisconsin</v>
      </c>
      <c r="B2928">
        <f t="shared" si="46"/>
        <v>55</v>
      </c>
      <c r="C2928" s="31" t="s">
        <v>2497</v>
      </c>
      <c r="D2928" s="31" t="s">
        <v>3285</v>
      </c>
      <c r="E2928" s="31" t="s">
        <v>3299</v>
      </c>
      <c r="F2928" s="31" t="s">
        <v>3300</v>
      </c>
      <c r="G2928" s="33">
        <v>1228.224774</v>
      </c>
      <c r="H2928" s="31" t="s">
        <v>94</v>
      </c>
      <c r="I2928" s="33">
        <v>87.108140000000105</v>
      </c>
      <c r="J2928" s="33">
        <v>14.1</v>
      </c>
      <c r="K2928" s="31" t="s">
        <v>94</v>
      </c>
      <c r="L2928" s="31" t="s">
        <v>95</v>
      </c>
    </row>
    <row r="2929" spans="1:12" x14ac:dyDescent="0.2">
      <c r="A2929" t="str">
        <f>VLOOKUP(B2929,StateFIPS!A$2:B$52,2)</f>
        <v>Wisconsin</v>
      </c>
      <c r="B2929">
        <f t="shared" si="46"/>
        <v>55</v>
      </c>
      <c r="C2929" s="31" t="s">
        <v>2408</v>
      </c>
      <c r="D2929" s="31" t="s">
        <v>3285</v>
      </c>
      <c r="E2929" s="31" t="s">
        <v>3299</v>
      </c>
      <c r="F2929" s="31" t="s">
        <v>3300</v>
      </c>
      <c r="G2929" s="33">
        <v>1228.224774</v>
      </c>
      <c r="H2929" s="31" t="s">
        <v>94</v>
      </c>
      <c r="I2929" s="33">
        <v>87.108140000000105</v>
      </c>
      <c r="J2929" s="33">
        <v>14.1</v>
      </c>
      <c r="K2929" s="31" t="s">
        <v>94</v>
      </c>
      <c r="L2929" s="31" t="s">
        <v>95</v>
      </c>
    </row>
    <row r="2930" spans="1:12" x14ac:dyDescent="0.2">
      <c r="A2930" t="str">
        <f>VLOOKUP(B2930,StateFIPS!A$2:B$52,2)</f>
        <v>Wisconsin</v>
      </c>
      <c r="B2930">
        <f t="shared" si="46"/>
        <v>55</v>
      </c>
      <c r="C2930" s="31" t="s">
        <v>2417</v>
      </c>
      <c r="D2930" s="31" t="s">
        <v>3285</v>
      </c>
      <c r="E2930" s="31" t="s">
        <v>3299</v>
      </c>
      <c r="F2930" s="31" t="s">
        <v>3300</v>
      </c>
      <c r="G2930" s="33">
        <v>1228.224774</v>
      </c>
      <c r="H2930" s="31" t="s">
        <v>94</v>
      </c>
      <c r="I2930" s="33">
        <v>87.108140000000105</v>
      </c>
      <c r="J2930" s="33">
        <v>14.1</v>
      </c>
      <c r="K2930" s="31" t="s">
        <v>94</v>
      </c>
      <c r="L2930" s="31" t="s">
        <v>95</v>
      </c>
    </row>
    <row r="2931" spans="1:12" x14ac:dyDescent="0.2">
      <c r="A2931" t="str">
        <f>VLOOKUP(B2931,StateFIPS!A$2:B$52,2)</f>
        <v>Wisconsin</v>
      </c>
      <c r="B2931">
        <f t="shared" si="46"/>
        <v>55</v>
      </c>
      <c r="C2931" s="31" t="s">
        <v>2403</v>
      </c>
      <c r="D2931" s="31" t="s">
        <v>3285</v>
      </c>
      <c r="E2931" s="31" t="s">
        <v>3299</v>
      </c>
      <c r="F2931" s="31" t="s">
        <v>3300</v>
      </c>
      <c r="G2931" s="33">
        <v>1228.224774</v>
      </c>
      <c r="H2931" s="31" t="s">
        <v>94</v>
      </c>
      <c r="I2931" s="33">
        <v>87.108140000000105</v>
      </c>
      <c r="J2931" s="33">
        <v>14.1</v>
      </c>
      <c r="K2931" s="31" t="s">
        <v>94</v>
      </c>
      <c r="L2931" s="31" t="s">
        <v>95</v>
      </c>
    </row>
    <row r="2932" spans="1:12" x14ac:dyDescent="0.2">
      <c r="A2932" t="str">
        <f>VLOOKUP(B2932,StateFIPS!A$2:B$52,2)</f>
        <v>Wisconsin</v>
      </c>
      <c r="B2932">
        <f t="shared" si="46"/>
        <v>55</v>
      </c>
      <c r="C2932" s="31" t="s">
        <v>2398</v>
      </c>
      <c r="D2932" s="31" t="s">
        <v>3285</v>
      </c>
      <c r="E2932" s="31" t="s">
        <v>3299</v>
      </c>
      <c r="F2932" s="31" t="s">
        <v>3300</v>
      </c>
      <c r="G2932" s="33">
        <v>1625.96995636364</v>
      </c>
      <c r="H2932" s="31" t="s">
        <v>94</v>
      </c>
      <c r="I2932" s="33">
        <v>115.317018181818</v>
      </c>
      <c r="J2932" s="33">
        <v>14.1</v>
      </c>
      <c r="K2932" s="31" t="s">
        <v>94</v>
      </c>
      <c r="L2932" s="31" t="s">
        <v>95</v>
      </c>
    </row>
    <row r="2933" spans="1:12" x14ac:dyDescent="0.2">
      <c r="A2933" t="str">
        <f>VLOOKUP(B2933,StateFIPS!A$2:B$52,2)</f>
        <v>Wisconsin</v>
      </c>
      <c r="B2933">
        <f t="shared" si="46"/>
        <v>55</v>
      </c>
      <c r="C2933" s="31" t="s">
        <v>2392</v>
      </c>
      <c r="D2933" s="31" t="s">
        <v>3285</v>
      </c>
      <c r="E2933" s="31" t="s">
        <v>3299</v>
      </c>
      <c r="F2933" s="31" t="s">
        <v>3300</v>
      </c>
      <c r="G2933" s="33">
        <v>1228.224774</v>
      </c>
      <c r="H2933" s="31" t="s">
        <v>94</v>
      </c>
      <c r="I2933" s="33">
        <v>87.108140000000105</v>
      </c>
      <c r="J2933" s="33">
        <v>14.1</v>
      </c>
      <c r="K2933" s="31" t="s">
        <v>94</v>
      </c>
      <c r="L2933" s="31" t="s">
        <v>95</v>
      </c>
    </row>
    <row r="2934" spans="1:12" x14ac:dyDescent="0.2">
      <c r="A2934" t="str">
        <f>VLOOKUP(B2934,StateFIPS!A$2:B$52,2)</f>
        <v>Wisconsin</v>
      </c>
      <c r="B2934">
        <f t="shared" si="46"/>
        <v>55</v>
      </c>
      <c r="C2934" s="31" t="s">
        <v>2406</v>
      </c>
      <c r="D2934" s="31" t="s">
        <v>3285</v>
      </c>
      <c r="E2934" s="31" t="s">
        <v>3299</v>
      </c>
      <c r="F2934" s="31" t="s">
        <v>3300</v>
      </c>
      <c r="G2934" s="33">
        <v>1228.224774</v>
      </c>
      <c r="H2934" s="31" t="s">
        <v>94</v>
      </c>
      <c r="I2934" s="33">
        <v>87.108140000000105</v>
      </c>
      <c r="J2934" s="33">
        <v>14.1</v>
      </c>
      <c r="K2934" s="31" t="s">
        <v>94</v>
      </c>
      <c r="L2934" s="31" t="s">
        <v>95</v>
      </c>
    </row>
    <row r="2935" spans="1:12" x14ac:dyDescent="0.2">
      <c r="A2935" t="str">
        <f>VLOOKUP(B2935,StateFIPS!A$2:B$52,2)</f>
        <v>Wisconsin</v>
      </c>
      <c r="B2935">
        <f t="shared" si="46"/>
        <v>55</v>
      </c>
      <c r="C2935" s="31" t="s">
        <v>2451</v>
      </c>
      <c r="D2935" s="31" t="s">
        <v>3285</v>
      </c>
      <c r="E2935" s="31" t="s">
        <v>3299</v>
      </c>
      <c r="F2935" s="31" t="s">
        <v>3300</v>
      </c>
      <c r="G2935" s="33">
        <v>19223.492901818201</v>
      </c>
      <c r="H2935" s="31" t="s">
        <v>94</v>
      </c>
      <c r="I2935" s="33">
        <v>1363.3682909090901</v>
      </c>
      <c r="J2935" s="33">
        <v>14.1</v>
      </c>
      <c r="K2935" s="31" t="s">
        <v>94</v>
      </c>
      <c r="L2935" s="31" t="s">
        <v>95</v>
      </c>
    </row>
    <row r="2936" spans="1:12" x14ac:dyDescent="0.2">
      <c r="A2936" t="str">
        <f>VLOOKUP(B2936,StateFIPS!A$2:B$52,2)</f>
        <v>Wisconsin</v>
      </c>
      <c r="B2936">
        <f t="shared" si="46"/>
        <v>55</v>
      </c>
      <c r="C2936" s="31" t="s">
        <v>2448</v>
      </c>
      <c r="D2936" s="31" t="s">
        <v>3285</v>
      </c>
      <c r="E2936" s="31" t="s">
        <v>3299</v>
      </c>
      <c r="F2936" s="31" t="s">
        <v>3300</v>
      </c>
      <c r="G2936" s="33">
        <v>25212.825272727299</v>
      </c>
      <c r="H2936" s="31" t="s">
        <v>94</v>
      </c>
      <c r="I2936" s="33">
        <v>1788.1436363636401</v>
      </c>
      <c r="J2936" s="33">
        <v>14.1</v>
      </c>
      <c r="K2936" s="31" t="s">
        <v>94</v>
      </c>
      <c r="L2936" s="31" t="s">
        <v>95</v>
      </c>
    </row>
    <row r="2937" spans="1:12" x14ac:dyDescent="0.2">
      <c r="A2937" t="str">
        <f>VLOOKUP(B2937,StateFIPS!A$2:B$52,2)</f>
        <v>Wisconsin</v>
      </c>
      <c r="B2937">
        <f t="shared" si="46"/>
        <v>55</v>
      </c>
      <c r="C2937" s="31" t="s">
        <v>2425</v>
      </c>
      <c r="D2937" s="31" t="s">
        <v>3285</v>
      </c>
      <c r="E2937" s="31" t="s">
        <v>3299</v>
      </c>
      <c r="F2937" s="31" t="s">
        <v>3300</v>
      </c>
      <c r="G2937" s="33">
        <v>29967.2437527273</v>
      </c>
      <c r="H2937" s="31" t="s">
        <v>94</v>
      </c>
      <c r="I2937" s="33">
        <v>2125.3364363636401</v>
      </c>
      <c r="J2937" s="33">
        <v>14.1</v>
      </c>
      <c r="K2937" s="31" t="s">
        <v>94</v>
      </c>
      <c r="L2937" s="31" t="s">
        <v>95</v>
      </c>
    </row>
    <row r="2938" spans="1:12" x14ac:dyDescent="0.2">
      <c r="A2938" t="str">
        <f>VLOOKUP(B2938,StateFIPS!A$2:B$52,2)</f>
        <v>Wisconsin</v>
      </c>
      <c r="B2938">
        <f t="shared" si="46"/>
        <v>55</v>
      </c>
      <c r="C2938" s="31" t="s">
        <v>2419</v>
      </c>
      <c r="D2938" s="31" t="s">
        <v>3285</v>
      </c>
      <c r="E2938" s="31" t="s">
        <v>3299</v>
      </c>
      <c r="F2938" s="31" t="s">
        <v>3300</v>
      </c>
      <c r="G2938" s="33">
        <v>1228.224774</v>
      </c>
      <c r="H2938" s="31" t="s">
        <v>94</v>
      </c>
      <c r="I2938" s="33">
        <v>87.108140000000105</v>
      </c>
      <c r="J2938" s="33">
        <v>14.1</v>
      </c>
      <c r="K2938" s="31" t="s">
        <v>94</v>
      </c>
      <c r="L2938" s="31" t="s">
        <v>95</v>
      </c>
    </row>
    <row r="2939" spans="1:12" x14ac:dyDescent="0.2">
      <c r="A2939" t="str">
        <f>VLOOKUP(B2939,StateFIPS!A$2:B$52,2)</f>
        <v>Wisconsin</v>
      </c>
      <c r="B2939">
        <f t="shared" si="46"/>
        <v>55</v>
      </c>
      <c r="C2939" s="31" t="s">
        <v>2434</v>
      </c>
      <c r="D2939" s="31" t="s">
        <v>3285</v>
      </c>
      <c r="E2939" s="31" t="s">
        <v>3299</v>
      </c>
      <c r="F2939" s="31" t="s">
        <v>3300</v>
      </c>
      <c r="G2939" s="33">
        <v>2264.0088000000001</v>
      </c>
      <c r="H2939" s="31" t="s">
        <v>94</v>
      </c>
      <c r="I2939" s="33">
        <v>160.56800000000001</v>
      </c>
      <c r="J2939" s="33">
        <v>14.1</v>
      </c>
      <c r="K2939" s="31" t="s">
        <v>94</v>
      </c>
      <c r="L2939" s="31" t="s">
        <v>95</v>
      </c>
    </row>
    <row r="2940" spans="1:12" x14ac:dyDescent="0.2">
      <c r="A2940" t="str">
        <f>VLOOKUP(B2940,StateFIPS!A$2:B$52,2)</f>
        <v>Wisconsin</v>
      </c>
      <c r="B2940">
        <f t="shared" si="46"/>
        <v>55</v>
      </c>
      <c r="C2940" s="31" t="s">
        <v>2426</v>
      </c>
      <c r="D2940" s="31" t="s">
        <v>3285</v>
      </c>
      <c r="E2940" s="31" t="s">
        <v>3299</v>
      </c>
      <c r="F2940" s="31" t="s">
        <v>3300</v>
      </c>
      <c r="G2940" s="33">
        <v>185.23708363636399</v>
      </c>
      <c r="H2940" s="31" t="s">
        <v>94</v>
      </c>
      <c r="I2940" s="33">
        <v>13.137381818181799</v>
      </c>
      <c r="J2940" s="33">
        <v>14.1</v>
      </c>
      <c r="K2940" s="31" t="s">
        <v>94</v>
      </c>
      <c r="L2940" s="31" t="s">
        <v>95</v>
      </c>
    </row>
    <row r="2941" spans="1:12" x14ac:dyDescent="0.2">
      <c r="A2941" t="str">
        <f>VLOOKUP(B2941,StateFIPS!A$2:B$52,2)</f>
        <v>Wisconsin</v>
      </c>
      <c r="B2941">
        <f t="shared" si="46"/>
        <v>55</v>
      </c>
      <c r="C2941" s="31" t="s">
        <v>2449</v>
      </c>
      <c r="D2941" s="31" t="s">
        <v>3285</v>
      </c>
      <c r="E2941" s="31" t="s">
        <v>3299</v>
      </c>
      <c r="F2941" s="31" t="s">
        <v>3300</v>
      </c>
      <c r="G2941" s="33">
        <v>7841.7032072727397</v>
      </c>
      <c r="H2941" s="31" t="s">
        <v>94</v>
      </c>
      <c r="I2941" s="33">
        <v>556.14916363636496</v>
      </c>
      <c r="J2941" s="33">
        <v>14.1</v>
      </c>
      <c r="K2941" s="31" t="s">
        <v>94</v>
      </c>
      <c r="L2941" s="31" t="s">
        <v>95</v>
      </c>
    </row>
    <row r="2942" spans="1:12" x14ac:dyDescent="0.2">
      <c r="A2942" t="str">
        <f>VLOOKUP(B2942,StateFIPS!A$2:B$52,2)</f>
        <v>Wisconsin</v>
      </c>
      <c r="B2942">
        <f t="shared" si="46"/>
        <v>55</v>
      </c>
      <c r="C2942" s="31" t="s">
        <v>2441</v>
      </c>
      <c r="D2942" s="31" t="s">
        <v>3285</v>
      </c>
      <c r="E2942" s="31" t="s">
        <v>3299</v>
      </c>
      <c r="F2942" s="31" t="s">
        <v>3300</v>
      </c>
      <c r="G2942" s="33">
        <v>617.45694545454603</v>
      </c>
      <c r="H2942" s="31" t="s">
        <v>94</v>
      </c>
      <c r="I2942" s="33">
        <v>43.791272727272798</v>
      </c>
      <c r="J2942" s="33">
        <v>14.1</v>
      </c>
      <c r="K2942" s="31" t="s">
        <v>94</v>
      </c>
      <c r="L2942" s="31" t="s">
        <v>95</v>
      </c>
    </row>
    <row r="2943" spans="1:12" x14ac:dyDescent="0.2">
      <c r="A2943" t="str">
        <f>VLOOKUP(B2943,StateFIPS!A$2:B$52,2)</f>
        <v>Wisconsin</v>
      </c>
      <c r="B2943">
        <f t="shared" si="46"/>
        <v>55</v>
      </c>
      <c r="C2943" s="31" t="s">
        <v>1050</v>
      </c>
      <c r="D2943" s="31" t="s">
        <v>3285</v>
      </c>
      <c r="E2943" s="31" t="s">
        <v>3299</v>
      </c>
      <c r="F2943" s="31" t="s">
        <v>3300</v>
      </c>
      <c r="G2943" s="33">
        <v>1228.224774</v>
      </c>
      <c r="H2943" s="31" t="s">
        <v>94</v>
      </c>
      <c r="I2943" s="33">
        <v>87.108140000000105</v>
      </c>
      <c r="J2943" s="33">
        <v>14.1</v>
      </c>
      <c r="K2943" s="31" t="s">
        <v>94</v>
      </c>
      <c r="L2943" s="31" t="s">
        <v>95</v>
      </c>
    </row>
    <row r="2944" spans="1:12" x14ac:dyDescent="0.2">
      <c r="A2944" t="str">
        <f>VLOOKUP(B2944,StateFIPS!A$2:B$52,2)</f>
        <v>Wisconsin</v>
      </c>
      <c r="B2944">
        <f t="shared" si="46"/>
        <v>55</v>
      </c>
      <c r="C2944" s="31" t="s">
        <v>2422</v>
      </c>
      <c r="D2944" s="31" t="s">
        <v>3285</v>
      </c>
      <c r="E2944" s="31" t="s">
        <v>3299</v>
      </c>
      <c r="F2944" s="31" t="s">
        <v>3300</v>
      </c>
      <c r="G2944" s="33">
        <v>10476.186174545501</v>
      </c>
      <c r="H2944" s="31" t="s">
        <v>94</v>
      </c>
      <c r="I2944" s="33">
        <v>742.99192727272805</v>
      </c>
      <c r="J2944" s="33">
        <v>14.1</v>
      </c>
      <c r="K2944" s="31" t="s">
        <v>94</v>
      </c>
      <c r="L2944" s="31" t="s">
        <v>95</v>
      </c>
    </row>
    <row r="2945" spans="1:12" x14ac:dyDescent="0.2">
      <c r="A2945" t="str">
        <f>VLOOKUP(B2945,StateFIPS!A$2:B$52,2)</f>
        <v>Wisconsin</v>
      </c>
      <c r="B2945">
        <f t="shared" si="46"/>
        <v>55</v>
      </c>
      <c r="C2945" s="31" t="s">
        <v>2397</v>
      </c>
      <c r="D2945" s="31" t="s">
        <v>3285</v>
      </c>
      <c r="E2945" s="31" t="s">
        <v>3299</v>
      </c>
      <c r="F2945" s="31" t="s">
        <v>3300</v>
      </c>
      <c r="G2945" s="33">
        <v>1228.224774</v>
      </c>
      <c r="H2945" s="31" t="s">
        <v>94</v>
      </c>
      <c r="I2945" s="33">
        <v>87.108140000000105</v>
      </c>
      <c r="J2945" s="33">
        <v>14.1</v>
      </c>
      <c r="K2945" s="31" t="s">
        <v>94</v>
      </c>
      <c r="L2945" s="31" t="s">
        <v>95</v>
      </c>
    </row>
    <row r="2946" spans="1:12" x14ac:dyDescent="0.2">
      <c r="A2946" t="str">
        <f>VLOOKUP(B2946,StateFIPS!A$2:B$52,2)</f>
        <v>Wisconsin</v>
      </c>
      <c r="B2946">
        <f t="shared" si="46"/>
        <v>55</v>
      </c>
      <c r="C2946" s="31" t="s">
        <v>2413</v>
      </c>
      <c r="D2946" s="31" t="s">
        <v>3285</v>
      </c>
      <c r="E2946" s="31" t="s">
        <v>3299</v>
      </c>
      <c r="F2946" s="31" t="s">
        <v>3300</v>
      </c>
      <c r="G2946" s="33">
        <v>28608.838472727301</v>
      </c>
      <c r="H2946" s="31" t="s">
        <v>94</v>
      </c>
      <c r="I2946" s="33">
        <v>2028.99563636364</v>
      </c>
      <c r="J2946" s="33">
        <v>14.1</v>
      </c>
      <c r="K2946" s="31" t="s">
        <v>94</v>
      </c>
      <c r="L2946" s="31" t="s">
        <v>95</v>
      </c>
    </row>
    <row r="2947" spans="1:12" x14ac:dyDescent="0.2">
      <c r="A2947" t="str">
        <f>VLOOKUP(B2947,StateFIPS!A$2:B$52,2)</f>
        <v>Wisconsin</v>
      </c>
      <c r="B2947">
        <f t="shared" ref="B2947:B3010" si="47">VALUE(LEFT(C2947,2))</f>
        <v>55</v>
      </c>
      <c r="C2947" s="31" t="s">
        <v>2412</v>
      </c>
      <c r="D2947" s="31" t="s">
        <v>3285</v>
      </c>
      <c r="E2947" s="31" t="s">
        <v>3299</v>
      </c>
      <c r="F2947" s="31" t="s">
        <v>3300</v>
      </c>
      <c r="G2947" s="33">
        <v>35565.520058181901</v>
      </c>
      <c r="H2947" s="31" t="s">
        <v>94</v>
      </c>
      <c r="I2947" s="33">
        <v>2522.3773090909099</v>
      </c>
      <c r="J2947" s="33">
        <v>14.1</v>
      </c>
      <c r="K2947" s="31" t="s">
        <v>94</v>
      </c>
      <c r="L2947" s="31" t="s">
        <v>95</v>
      </c>
    </row>
    <row r="2948" spans="1:12" x14ac:dyDescent="0.2">
      <c r="A2948" t="str">
        <f>VLOOKUP(B2948,StateFIPS!A$2:B$52,2)</f>
        <v>Wisconsin</v>
      </c>
      <c r="B2948">
        <f t="shared" si="47"/>
        <v>55</v>
      </c>
      <c r="C2948" s="31" t="s">
        <v>2404</v>
      </c>
      <c r="D2948" s="31" t="s">
        <v>3285</v>
      </c>
      <c r="E2948" s="31" t="s">
        <v>3299</v>
      </c>
      <c r="F2948" s="31" t="s">
        <v>3300</v>
      </c>
      <c r="G2948" s="33">
        <v>1228.224774</v>
      </c>
      <c r="H2948" s="31" t="s">
        <v>94</v>
      </c>
      <c r="I2948" s="33">
        <v>87.108140000000105</v>
      </c>
      <c r="J2948" s="33">
        <v>14.1</v>
      </c>
      <c r="K2948" s="31" t="s">
        <v>94</v>
      </c>
      <c r="L2948" s="31" t="s">
        <v>95</v>
      </c>
    </row>
    <row r="2949" spans="1:12" x14ac:dyDescent="0.2">
      <c r="A2949" t="str">
        <f>VLOOKUP(B2949,StateFIPS!A$2:B$52,2)</f>
        <v>Wisconsin</v>
      </c>
      <c r="B2949">
        <f t="shared" si="47"/>
        <v>55</v>
      </c>
      <c r="C2949" s="31" t="s">
        <v>2492</v>
      </c>
      <c r="D2949" s="31" t="s">
        <v>3285</v>
      </c>
      <c r="E2949" s="31" t="s">
        <v>3299</v>
      </c>
      <c r="F2949" s="31" t="s">
        <v>3300</v>
      </c>
      <c r="G2949" s="33">
        <v>2017.02602181818</v>
      </c>
      <c r="H2949" s="31" t="s">
        <v>94</v>
      </c>
      <c r="I2949" s="33">
        <v>143.051490909091</v>
      </c>
      <c r="J2949" s="33">
        <v>14.1</v>
      </c>
      <c r="K2949" s="31" t="s">
        <v>94</v>
      </c>
      <c r="L2949" s="31" t="s">
        <v>95</v>
      </c>
    </row>
    <row r="2950" spans="1:12" x14ac:dyDescent="0.2">
      <c r="A2950" t="str">
        <f>VLOOKUP(B2950,StateFIPS!A$2:B$52,2)</f>
        <v>Wisconsin</v>
      </c>
      <c r="B2950">
        <f t="shared" si="47"/>
        <v>55</v>
      </c>
      <c r="C2950" s="31" t="s">
        <v>1051</v>
      </c>
      <c r="D2950" s="31" t="s">
        <v>3285</v>
      </c>
      <c r="E2950" s="31" t="s">
        <v>3299</v>
      </c>
      <c r="F2950" s="31" t="s">
        <v>3300</v>
      </c>
      <c r="G2950" s="33">
        <v>1228.224774</v>
      </c>
      <c r="H2950" s="31" t="s">
        <v>94</v>
      </c>
      <c r="I2950" s="33">
        <v>87.108140000000105</v>
      </c>
      <c r="J2950" s="33">
        <v>14.1</v>
      </c>
      <c r="K2950" s="31" t="s">
        <v>94</v>
      </c>
      <c r="L2950" s="31" t="s">
        <v>95</v>
      </c>
    </row>
    <row r="2951" spans="1:12" x14ac:dyDescent="0.2">
      <c r="A2951" t="str">
        <f>VLOOKUP(B2951,StateFIPS!A$2:B$52,2)</f>
        <v>Wisconsin</v>
      </c>
      <c r="B2951">
        <f t="shared" si="47"/>
        <v>55</v>
      </c>
      <c r="C2951" s="31" t="s">
        <v>2505</v>
      </c>
      <c r="D2951" s="31" t="s">
        <v>3285</v>
      </c>
      <c r="E2951" s="31" t="s">
        <v>3299</v>
      </c>
      <c r="F2951" s="31" t="s">
        <v>3300</v>
      </c>
      <c r="G2951" s="33">
        <v>1228.224774</v>
      </c>
      <c r="H2951" s="31" t="s">
        <v>94</v>
      </c>
      <c r="I2951" s="33">
        <v>87.108140000000105</v>
      </c>
      <c r="J2951" s="33">
        <v>14.1</v>
      </c>
      <c r="K2951" s="31" t="s">
        <v>94</v>
      </c>
      <c r="L2951" s="31" t="s">
        <v>95</v>
      </c>
    </row>
    <row r="2952" spans="1:12" x14ac:dyDescent="0.2">
      <c r="A2952" t="str">
        <f>VLOOKUP(B2952,StateFIPS!A$2:B$52,2)</f>
        <v>Wisconsin</v>
      </c>
      <c r="B2952">
        <f t="shared" si="47"/>
        <v>55</v>
      </c>
      <c r="C2952" s="31" t="s">
        <v>2499</v>
      </c>
      <c r="D2952" s="31" t="s">
        <v>3285</v>
      </c>
      <c r="E2952" s="31" t="s">
        <v>3299</v>
      </c>
      <c r="F2952" s="31" t="s">
        <v>3300</v>
      </c>
      <c r="G2952" s="33">
        <v>1543.64236363637</v>
      </c>
      <c r="H2952" s="31" t="s">
        <v>94</v>
      </c>
      <c r="I2952" s="33">
        <v>109.47818181818199</v>
      </c>
      <c r="J2952" s="33">
        <v>14.1</v>
      </c>
      <c r="K2952" s="31" t="s">
        <v>94</v>
      </c>
      <c r="L2952" s="31" t="s">
        <v>95</v>
      </c>
    </row>
    <row r="2953" spans="1:12" x14ac:dyDescent="0.2">
      <c r="A2953" t="str">
        <f>VLOOKUP(B2953,StateFIPS!A$2:B$52,2)</f>
        <v>Wisconsin</v>
      </c>
      <c r="B2953">
        <f t="shared" si="47"/>
        <v>55</v>
      </c>
      <c r="C2953" s="31" t="s">
        <v>2481</v>
      </c>
      <c r="D2953" s="31" t="s">
        <v>3285</v>
      </c>
      <c r="E2953" s="31" t="s">
        <v>3299</v>
      </c>
      <c r="F2953" s="31" t="s">
        <v>3300</v>
      </c>
      <c r="G2953" s="33">
        <v>473.38365818181899</v>
      </c>
      <c r="H2953" s="31" t="s">
        <v>94</v>
      </c>
      <c r="I2953" s="33">
        <v>33.573309090909099</v>
      </c>
      <c r="J2953" s="33">
        <v>14.1</v>
      </c>
      <c r="K2953" s="31" t="s">
        <v>94</v>
      </c>
      <c r="L2953" s="31" t="s">
        <v>95</v>
      </c>
    </row>
    <row r="2954" spans="1:12" x14ac:dyDescent="0.2">
      <c r="A2954" t="str">
        <f>VLOOKUP(B2954,StateFIPS!A$2:B$52,2)</f>
        <v>Wisconsin</v>
      </c>
      <c r="B2954">
        <f t="shared" si="47"/>
        <v>55</v>
      </c>
      <c r="C2954" s="31" t="s">
        <v>2457</v>
      </c>
      <c r="D2954" s="31" t="s">
        <v>3285</v>
      </c>
      <c r="E2954" s="31" t="s">
        <v>3299</v>
      </c>
      <c r="F2954" s="31" t="s">
        <v>3300</v>
      </c>
      <c r="G2954" s="33">
        <v>1228.224774</v>
      </c>
      <c r="H2954" s="31" t="s">
        <v>94</v>
      </c>
      <c r="I2954" s="33">
        <v>87.108140000000105</v>
      </c>
      <c r="J2954" s="33">
        <v>14.1</v>
      </c>
      <c r="K2954" s="31" t="s">
        <v>94</v>
      </c>
      <c r="L2954" s="31" t="s">
        <v>95</v>
      </c>
    </row>
    <row r="2955" spans="1:12" x14ac:dyDescent="0.2">
      <c r="A2955" t="str">
        <f>VLOOKUP(B2955,StateFIPS!A$2:B$52,2)</f>
        <v>Wisconsin</v>
      </c>
      <c r="B2955">
        <f t="shared" si="47"/>
        <v>55</v>
      </c>
      <c r="C2955" s="31" t="s">
        <v>2465</v>
      </c>
      <c r="D2955" s="31" t="s">
        <v>3285</v>
      </c>
      <c r="E2955" s="31" t="s">
        <v>3299</v>
      </c>
      <c r="F2955" s="31" t="s">
        <v>3300</v>
      </c>
      <c r="G2955" s="33">
        <v>1228.224774</v>
      </c>
      <c r="H2955" s="31" t="s">
        <v>94</v>
      </c>
      <c r="I2955" s="33">
        <v>87.108140000000105</v>
      </c>
      <c r="J2955" s="33">
        <v>14.1</v>
      </c>
      <c r="K2955" s="31" t="s">
        <v>94</v>
      </c>
      <c r="L2955" s="31" t="s">
        <v>95</v>
      </c>
    </row>
    <row r="2956" spans="1:12" x14ac:dyDescent="0.2">
      <c r="A2956" t="str">
        <f>VLOOKUP(B2956,StateFIPS!A$2:B$52,2)</f>
        <v>Wisconsin</v>
      </c>
      <c r="B2956">
        <f t="shared" si="47"/>
        <v>55</v>
      </c>
      <c r="C2956" s="31" t="s">
        <v>2476</v>
      </c>
      <c r="D2956" s="31" t="s">
        <v>3285</v>
      </c>
      <c r="E2956" s="31" t="s">
        <v>3299</v>
      </c>
      <c r="F2956" s="31" t="s">
        <v>3300</v>
      </c>
      <c r="G2956" s="33">
        <v>1228.224774</v>
      </c>
      <c r="H2956" s="31" t="s">
        <v>94</v>
      </c>
      <c r="I2956" s="33">
        <v>87.108140000000105</v>
      </c>
      <c r="J2956" s="33">
        <v>14.1</v>
      </c>
      <c r="K2956" s="31" t="s">
        <v>94</v>
      </c>
      <c r="L2956" s="31" t="s">
        <v>95</v>
      </c>
    </row>
    <row r="2957" spans="1:12" x14ac:dyDescent="0.2">
      <c r="A2957" t="str">
        <f>VLOOKUP(B2957,StateFIPS!A$2:B$52,2)</f>
        <v>Wisconsin</v>
      </c>
      <c r="B2957">
        <f t="shared" si="47"/>
        <v>55</v>
      </c>
      <c r="C2957" s="31" t="s">
        <v>2468</v>
      </c>
      <c r="D2957" s="31" t="s">
        <v>3285</v>
      </c>
      <c r="E2957" s="31" t="s">
        <v>3299</v>
      </c>
      <c r="F2957" s="31" t="s">
        <v>3300</v>
      </c>
      <c r="G2957" s="33">
        <v>8767.8886254545596</v>
      </c>
      <c r="H2957" s="31" t="s">
        <v>94</v>
      </c>
      <c r="I2957" s="33">
        <v>621.83607272727397</v>
      </c>
      <c r="J2957" s="33">
        <v>14.1</v>
      </c>
      <c r="K2957" s="31" t="s">
        <v>94</v>
      </c>
      <c r="L2957" s="31" t="s">
        <v>95</v>
      </c>
    </row>
    <row r="2958" spans="1:12" x14ac:dyDescent="0.2">
      <c r="A2958" t="str">
        <f>VLOOKUP(B2958,StateFIPS!A$2:B$52,2)</f>
        <v>Wisconsin</v>
      </c>
      <c r="B2958">
        <f t="shared" si="47"/>
        <v>55</v>
      </c>
      <c r="C2958" s="31" t="s">
        <v>2305</v>
      </c>
      <c r="D2958" s="31" t="s">
        <v>3285</v>
      </c>
      <c r="E2958" s="31" t="s">
        <v>3299</v>
      </c>
      <c r="F2958" s="31" t="s">
        <v>3300</v>
      </c>
      <c r="G2958" s="33">
        <v>1228.224774</v>
      </c>
      <c r="H2958" s="31" t="s">
        <v>94</v>
      </c>
      <c r="I2958" s="33">
        <v>87.108140000000105</v>
      </c>
      <c r="J2958" s="33">
        <v>14.1</v>
      </c>
      <c r="K2958" s="31" t="s">
        <v>94</v>
      </c>
      <c r="L2958" s="31" t="s">
        <v>95</v>
      </c>
    </row>
    <row r="2959" spans="1:12" x14ac:dyDescent="0.2">
      <c r="A2959" t="str">
        <f>VLOOKUP(B2959,StateFIPS!A$2:B$52,2)</f>
        <v>Wisconsin</v>
      </c>
      <c r="B2959">
        <f t="shared" si="47"/>
        <v>55</v>
      </c>
      <c r="C2959" s="31" t="s">
        <v>2320</v>
      </c>
      <c r="D2959" s="31" t="s">
        <v>3285</v>
      </c>
      <c r="E2959" s="31" t="s">
        <v>3299</v>
      </c>
      <c r="F2959" s="31" t="s">
        <v>3300</v>
      </c>
      <c r="G2959" s="33">
        <v>1228.224774</v>
      </c>
      <c r="H2959" s="31" t="s">
        <v>94</v>
      </c>
      <c r="I2959" s="33">
        <v>87.108140000000105</v>
      </c>
      <c r="J2959" s="33">
        <v>14.1</v>
      </c>
      <c r="K2959" s="31" t="s">
        <v>94</v>
      </c>
      <c r="L2959" s="31" t="s">
        <v>95</v>
      </c>
    </row>
    <row r="2960" spans="1:12" x14ac:dyDescent="0.2">
      <c r="A2960" t="str">
        <f>VLOOKUP(B2960,StateFIPS!A$2:B$52,2)</f>
        <v>Wisconsin</v>
      </c>
      <c r="B2960">
        <f t="shared" si="47"/>
        <v>55</v>
      </c>
      <c r="C2960" s="31" t="s">
        <v>2323</v>
      </c>
      <c r="D2960" s="31" t="s">
        <v>3285</v>
      </c>
      <c r="E2960" s="31" t="s">
        <v>3299</v>
      </c>
      <c r="F2960" s="31" t="s">
        <v>3300</v>
      </c>
      <c r="G2960" s="33">
        <v>3334.2675054545498</v>
      </c>
      <c r="H2960" s="31" t="s">
        <v>94</v>
      </c>
      <c r="I2960" s="33">
        <v>236.472872727273</v>
      </c>
      <c r="J2960" s="33">
        <v>14.1</v>
      </c>
      <c r="K2960" s="31" t="s">
        <v>94</v>
      </c>
      <c r="L2960" s="31" t="s">
        <v>95</v>
      </c>
    </row>
    <row r="2961" spans="1:12" x14ac:dyDescent="0.2">
      <c r="A2961" t="str">
        <f>VLOOKUP(B2961,StateFIPS!A$2:B$52,2)</f>
        <v>Wisconsin</v>
      </c>
      <c r="B2961">
        <f t="shared" si="47"/>
        <v>55</v>
      </c>
      <c r="C2961" s="31" t="s">
        <v>2315</v>
      </c>
      <c r="D2961" s="31" t="s">
        <v>3285</v>
      </c>
      <c r="E2961" s="31" t="s">
        <v>3299</v>
      </c>
      <c r="F2961" s="31" t="s">
        <v>3300</v>
      </c>
      <c r="G2961" s="33">
        <v>1228.224774</v>
      </c>
      <c r="H2961" s="31" t="s">
        <v>94</v>
      </c>
      <c r="I2961" s="33">
        <v>87.108140000000105</v>
      </c>
      <c r="J2961" s="33">
        <v>14.1</v>
      </c>
      <c r="K2961" s="31" t="s">
        <v>94</v>
      </c>
      <c r="L2961" s="31" t="s">
        <v>95</v>
      </c>
    </row>
    <row r="2962" spans="1:12" x14ac:dyDescent="0.2">
      <c r="A2962" t="str">
        <f>VLOOKUP(B2962,StateFIPS!A$2:B$52,2)</f>
        <v>Wisconsin</v>
      </c>
      <c r="B2962">
        <f t="shared" si="47"/>
        <v>55</v>
      </c>
      <c r="C2962" s="31" t="s">
        <v>2284</v>
      </c>
      <c r="D2962" s="31" t="s">
        <v>3285</v>
      </c>
      <c r="E2962" s="31" t="s">
        <v>3299</v>
      </c>
      <c r="F2962" s="31" t="s">
        <v>3300</v>
      </c>
      <c r="G2962" s="33">
        <v>1228.224774</v>
      </c>
      <c r="H2962" s="31" t="s">
        <v>94</v>
      </c>
      <c r="I2962" s="33">
        <v>87.108140000000105</v>
      </c>
      <c r="J2962" s="33">
        <v>14.1</v>
      </c>
      <c r="K2962" s="31" t="s">
        <v>94</v>
      </c>
      <c r="L2962" s="31" t="s">
        <v>95</v>
      </c>
    </row>
    <row r="2963" spans="1:12" x14ac:dyDescent="0.2">
      <c r="A2963" t="str">
        <f>VLOOKUP(B2963,StateFIPS!A$2:B$52,2)</f>
        <v>Wisconsin</v>
      </c>
      <c r="B2963">
        <f t="shared" si="47"/>
        <v>55</v>
      </c>
      <c r="C2963" s="31" t="s">
        <v>2276</v>
      </c>
      <c r="D2963" s="31" t="s">
        <v>3285</v>
      </c>
      <c r="E2963" s="31" t="s">
        <v>3299</v>
      </c>
      <c r="F2963" s="31" t="s">
        <v>3300</v>
      </c>
      <c r="G2963" s="33">
        <v>1228.224774</v>
      </c>
      <c r="H2963" s="31" t="s">
        <v>94</v>
      </c>
      <c r="I2963" s="33">
        <v>87.108140000000105</v>
      </c>
      <c r="J2963" s="33">
        <v>14.1</v>
      </c>
      <c r="K2963" s="31" t="s">
        <v>94</v>
      </c>
      <c r="L2963" s="31" t="s">
        <v>95</v>
      </c>
    </row>
    <row r="2964" spans="1:12" x14ac:dyDescent="0.2">
      <c r="A2964" t="str">
        <f>VLOOKUP(B2964,StateFIPS!A$2:B$52,2)</f>
        <v>Wisconsin</v>
      </c>
      <c r="B2964">
        <f t="shared" si="47"/>
        <v>55</v>
      </c>
      <c r="C2964" s="31" t="s">
        <v>3140</v>
      </c>
      <c r="D2964" s="31" t="s">
        <v>3285</v>
      </c>
      <c r="E2964" s="31" t="s">
        <v>3299</v>
      </c>
      <c r="F2964" s="31" t="s">
        <v>3300</v>
      </c>
      <c r="G2964" s="33">
        <v>1228.224774</v>
      </c>
      <c r="H2964" s="31" t="s">
        <v>94</v>
      </c>
      <c r="I2964" s="33">
        <v>87.108140000000105</v>
      </c>
      <c r="J2964" s="33">
        <v>14.1</v>
      </c>
      <c r="K2964" s="31" t="s">
        <v>94</v>
      </c>
      <c r="L2964" s="31" t="s">
        <v>95</v>
      </c>
    </row>
    <row r="2965" spans="1:12" x14ac:dyDescent="0.2">
      <c r="A2965" t="str">
        <f>VLOOKUP(B2965,StateFIPS!A$2:B$52,2)</f>
        <v>Wisconsin</v>
      </c>
      <c r="B2965">
        <f t="shared" si="47"/>
        <v>55</v>
      </c>
      <c r="C2965" s="31" t="s">
        <v>1022</v>
      </c>
      <c r="D2965" s="31" t="s">
        <v>3285</v>
      </c>
      <c r="E2965" s="31" t="s">
        <v>3299</v>
      </c>
      <c r="F2965" s="31" t="s">
        <v>3300</v>
      </c>
      <c r="G2965" s="33">
        <v>1228.224774</v>
      </c>
      <c r="H2965" s="31" t="s">
        <v>94</v>
      </c>
      <c r="I2965" s="33">
        <v>87.108140000000105</v>
      </c>
      <c r="J2965" s="33">
        <v>14.1</v>
      </c>
      <c r="K2965" s="31" t="s">
        <v>94</v>
      </c>
      <c r="L2965" s="31" t="s">
        <v>95</v>
      </c>
    </row>
    <row r="2966" spans="1:12" x14ac:dyDescent="0.2">
      <c r="A2966" t="str">
        <f>VLOOKUP(B2966,StateFIPS!A$2:B$52,2)</f>
        <v>Wisconsin</v>
      </c>
      <c r="B2966">
        <f t="shared" si="47"/>
        <v>55</v>
      </c>
      <c r="C2966" s="31" t="s">
        <v>2292</v>
      </c>
      <c r="D2966" s="31" t="s">
        <v>3285</v>
      </c>
      <c r="E2966" s="31" t="s">
        <v>3299</v>
      </c>
      <c r="F2966" s="31" t="s">
        <v>3300</v>
      </c>
      <c r="G2966" s="33">
        <v>720.36643636363704</v>
      </c>
      <c r="H2966" s="31" t="s">
        <v>94</v>
      </c>
      <c r="I2966" s="33">
        <v>51.089818181818302</v>
      </c>
      <c r="J2966" s="33">
        <v>14.1</v>
      </c>
      <c r="K2966" s="31" t="s">
        <v>94</v>
      </c>
      <c r="L2966" s="31" t="s">
        <v>95</v>
      </c>
    </row>
    <row r="2967" spans="1:12" x14ac:dyDescent="0.2">
      <c r="A2967" t="str">
        <f>VLOOKUP(B2967,StateFIPS!A$2:B$52,2)</f>
        <v>Wisconsin</v>
      </c>
      <c r="B2967">
        <f t="shared" si="47"/>
        <v>55</v>
      </c>
      <c r="C2967" s="31" t="s">
        <v>2388</v>
      </c>
      <c r="D2967" s="31" t="s">
        <v>3285</v>
      </c>
      <c r="E2967" s="31" t="s">
        <v>3299</v>
      </c>
      <c r="F2967" s="31" t="s">
        <v>3300</v>
      </c>
      <c r="G2967" s="33">
        <v>1228.224774</v>
      </c>
      <c r="H2967" s="31" t="s">
        <v>94</v>
      </c>
      <c r="I2967" s="33">
        <v>87.108140000000105</v>
      </c>
      <c r="J2967" s="33">
        <v>14.1</v>
      </c>
      <c r="K2967" s="31" t="s">
        <v>94</v>
      </c>
      <c r="L2967" s="31" t="s">
        <v>95</v>
      </c>
    </row>
    <row r="2968" spans="1:12" x14ac:dyDescent="0.2">
      <c r="A2968" t="str">
        <f>VLOOKUP(B2968,StateFIPS!A$2:B$52,2)</f>
        <v>Wisconsin</v>
      </c>
      <c r="B2968">
        <f t="shared" si="47"/>
        <v>55</v>
      </c>
      <c r="C2968" s="31" t="s">
        <v>1021</v>
      </c>
      <c r="D2968" s="31" t="s">
        <v>3285</v>
      </c>
      <c r="E2968" s="31" t="s">
        <v>3299</v>
      </c>
      <c r="F2968" s="31" t="s">
        <v>3300</v>
      </c>
      <c r="G2968" s="33">
        <v>1228.224774</v>
      </c>
      <c r="H2968" s="31" t="s">
        <v>94</v>
      </c>
      <c r="I2968" s="33">
        <v>87.108140000000105</v>
      </c>
      <c r="J2968" s="33">
        <v>14.1</v>
      </c>
      <c r="K2968" s="31" t="s">
        <v>94</v>
      </c>
      <c r="L2968" s="31" t="s">
        <v>95</v>
      </c>
    </row>
    <row r="2969" spans="1:12" x14ac:dyDescent="0.2">
      <c r="A2969" t="str">
        <f>VLOOKUP(B2969,StateFIPS!A$2:B$52,2)</f>
        <v>Wisconsin</v>
      </c>
      <c r="B2969">
        <f t="shared" si="47"/>
        <v>55</v>
      </c>
      <c r="C2969" s="31" t="s">
        <v>2368</v>
      </c>
      <c r="D2969" s="31" t="s">
        <v>3285</v>
      </c>
      <c r="E2969" s="31" t="s">
        <v>3299</v>
      </c>
      <c r="F2969" s="31" t="s">
        <v>3300</v>
      </c>
      <c r="G2969" s="33">
        <v>185.23708363636399</v>
      </c>
      <c r="H2969" s="31" t="s">
        <v>94</v>
      </c>
      <c r="I2969" s="33">
        <v>13.137381818181799</v>
      </c>
      <c r="J2969" s="33">
        <v>14.1</v>
      </c>
      <c r="K2969" s="31" t="s">
        <v>94</v>
      </c>
      <c r="L2969" s="31" t="s">
        <v>95</v>
      </c>
    </row>
    <row r="2970" spans="1:12" x14ac:dyDescent="0.2">
      <c r="A2970" t="str">
        <f>VLOOKUP(B2970,StateFIPS!A$2:B$52,2)</f>
        <v>Wisconsin</v>
      </c>
      <c r="B2970">
        <f t="shared" si="47"/>
        <v>55</v>
      </c>
      <c r="C2970" s="31" t="s">
        <v>2654</v>
      </c>
      <c r="D2970" s="31" t="s">
        <v>3285</v>
      </c>
      <c r="E2970" s="31" t="s">
        <v>3299</v>
      </c>
      <c r="F2970" s="31" t="s">
        <v>3300</v>
      </c>
      <c r="G2970" s="33">
        <v>1228.224774</v>
      </c>
      <c r="H2970" s="31" t="s">
        <v>94</v>
      </c>
      <c r="I2970" s="33">
        <v>87.108140000000105</v>
      </c>
      <c r="J2970" s="33">
        <v>14.1</v>
      </c>
      <c r="K2970" s="31" t="s">
        <v>94</v>
      </c>
      <c r="L2970" s="31" t="s">
        <v>95</v>
      </c>
    </row>
    <row r="2971" spans="1:12" x14ac:dyDescent="0.2">
      <c r="A2971" t="str">
        <f>VLOOKUP(B2971,StateFIPS!A$2:B$52,2)</f>
        <v>Wisconsin</v>
      </c>
      <c r="B2971">
        <f t="shared" si="47"/>
        <v>55</v>
      </c>
      <c r="C2971" s="31" t="s">
        <v>2374</v>
      </c>
      <c r="D2971" s="31" t="s">
        <v>3285</v>
      </c>
      <c r="E2971" s="31" t="s">
        <v>3299</v>
      </c>
      <c r="F2971" s="31" t="s">
        <v>3300</v>
      </c>
      <c r="G2971" s="33">
        <v>1228.224774</v>
      </c>
      <c r="H2971" s="31" t="s">
        <v>94</v>
      </c>
      <c r="I2971" s="33">
        <v>87.108140000000105</v>
      </c>
      <c r="J2971" s="33">
        <v>14.1</v>
      </c>
      <c r="K2971" s="31" t="s">
        <v>94</v>
      </c>
      <c r="L2971" s="31" t="s">
        <v>95</v>
      </c>
    </row>
    <row r="2972" spans="1:12" x14ac:dyDescent="0.2">
      <c r="A2972" t="str">
        <f>VLOOKUP(B2972,StateFIPS!A$2:B$52,2)</f>
        <v>Wisconsin</v>
      </c>
      <c r="B2972">
        <f t="shared" si="47"/>
        <v>55</v>
      </c>
      <c r="C2972" s="31" t="s">
        <v>2357</v>
      </c>
      <c r="D2972" s="31" t="s">
        <v>3285</v>
      </c>
      <c r="E2972" s="31" t="s">
        <v>3299</v>
      </c>
      <c r="F2972" s="31" t="s">
        <v>3300</v>
      </c>
      <c r="G2972" s="33">
        <v>1749.4613454545499</v>
      </c>
      <c r="H2972" s="31" t="s">
        <v>94</v>
      </c>
      <c r="I2972" s="33">
        <v>124.075272727273</v>
      </c>
      <c r="J2972" s="33">
        <v>14.1</v>
      </c>
      <c r="K2972" s="31" t="s">
        <v>94</v>
      </c>
      <c r="L2972" s="31" t="s">
        <v>95</v>
      </c>
    </row>
    <row r="2973" spans="1:12" x14ac:dyDescent="0.2">
      <c r="A2973" t="str">
        <f>VLOOKUP(B2973,StateFIPS!A$2:B$52,2)</f>
        <v>Wisconsin</v>
      </c>
      <c r="B2973">
        <f t="shared" si="47"/>
        <v>55</v>
      </c>
      <c r="C2973" s="31" t="s">
        <v>2335</v>
      </c>
      <c r="D2973" s="31" t="s">
        <v>3285</v>
      </c>
      <c r="E2973" s="31" t="s">
        <v>3299</v>
      </c>
      <c r="F2973" s="31" t="s">
        <v>3300</v>
      </c>
      <c r="G2973" s="33">
        <v>2655.0648654545498</v>
      </c>
      <c r="H2973" s="31" t="s">
        <v>94</v>
      </c>
      <c r="I2973" s="33">
        <v>188.302472727273</v>
      </c>
      <c r="J2973" s="33">
        <v>14.1</v>
      </c>
      <c r="K2973" s="31" t="s">
        <v>94</v>
      </c>
      <c r="L2973" s="31" t="s">
        <v>95</v>
      </c>
    </row>
    <row r="2974" spans="1:12" x14ac:dyDescent="0.2">
      <c r="A2974" t="str">
        <f>VLOOKUP(B2974,StateFIPS!A$2:B$52,2)</f>
        <v>Wisconsin</v>
      </c>
      <c r="B2974">
        <f t="shared" si="47"/>
        <v>55</v>
      </c>
      <c r="C2974" s="31" t="s">
        <v>2342</v>
      </c>
      <c r="D2974" s="31" t="s">
        <v>3285</v>
      </c>
      <c r="E2974" s="31" t="s">
        <v>3299</v>
      </c>
      <c r="F2974" s="31" t="s">
        <v>3300</v>
      </c>
      <c r="G2974" s="33">
        <v>1228.224774</v>
      </c>
      <c r="H2974" s="31" t="s">
        <v>94</v>
      </c>
      <c r="I2974" s="33">
        <v>87.108140000000105</v>
      </c>
      <c r="J2974" s="33">
        <v>14.1</v>
      </c>
      <c r="K2974" s="31" t="s">
        <v>94</v>
      </c>
      <c r="L2974" s="31" t="s">
        <v>95</v>
      </c>
    </row>
    <row r="2975" spans="1:12" x14ac:dyDescent="0.2">
      <c r="A2975" t="str">
        <f>VLOOKUP(B2975,StateFIPS!A$2:B$52,2)</f>
        <v>Wisconsin</v>
      </c>
      <c r="B2975">
        <f t="shared" si="47"/>
        <v>55</v>
      </c>
      <c r="C2975" s="31" t="s">
        <v>2354</v>
      </c>
      <c r="D2975" s="31" t="s">
        <v>3285</v>
      </c>
      <c r="E2975" s="31" t="s">
        <v>3299</v>
      </c>
      <c r="F2975" s="31" t="s">
        <v>3300</v>
      </c>
      <c r="G2975" s="33">
        <v>1228.224774</v>
      </c>
      <c r="H2975" s="31" t="s">
        <v>94</v>
      </c>
      <c r="I2975" s="33">
        <v>87.108140000000105</v>
      </c>
      <c r="J2975" s="33">
        <v>14.1</v>
      </c>
      <c r="K2975" s="31" t="s">
        <v>94</v>
      </c>
      <c r="L2975" s="31" t="s">
        <v>95</v>
      </c>
    </row>
    <row r="2976" spans="1:12" x14ac:dyDescent="0.2">
      <c r="A2976" t="str">
        <f>VLOOKUP(B2976,StateFIPS!A$2:B$52,2)</f>
        <v>Wisconsin</v>
      </c>
      <c r="B2976">
        <f t="shared" si="47"/>
        <v>55</v>
      </c>
      <c r="C2976" s="31" t="s">
        <v>2346</v>
      </c>
      <c r="D2976" s="31" t="s">
        <v>3285</v>
      </c>
      <c r="E2976" s="31" t="s">
        <v>3299</v>
      </c>
      <c r="F2976" s="31" t="s">
        <v>3300</v>
      </c>
      <c r="G2976" s="33">
        <v>1029.0949090909101</v>
      </c>
      <c r="H2976" s="31" t="s">
        <v>94</v>
      </c>
      <c r="I2976" s="33">
        <v>72.985454545454701</v>
      </c>
      <c r="J2976" s="33">
        <v>14.1</v>
      </c>
      <c r="K2976" s="31" t="s">
        <v>94</v>
      </c>
      <c r="L2976" s="31" t="s">
        <v>95</v>
      </c>
    </row>
    <row r="2977" spans="1:12" x14ac:dyDescent="0.2">
      <c r="A2977" t="str">
        <f>VLOOKUP(B2977,StateFIPS!A$2:B$52,2)</f>
        <v>Wisconsin</v>
      </c>
      <c r="B2977">
        <f t="shared" si="47"/>
        <v>55</v>
      </c>
      <c r="C2977" s="31" t="s">
        <v>2661</v>
      </c>
      <c r="D2977" s="31" t="s">
        <v>3285</v>
      </c>
      <c r="E2977" s="31" t="s">
        <v>3299</v>
      </c>
      <c r="F2977" s="31" t="s">
        <v>3300</v>
      </c>
      <c r="G2977" s="33">
        <v>8273.9230690909208</v>
      </c>
      <c r="H2977" s="31" t="s">
        <v>94</v>
      </c>
      <c r="I2977" s="33">
        <v>586.80305454545498</v>
      </c>
      <c r="J2977" s="33">
        <v>14.1</v>
      </c>
      <c r="K2977" s="31" t="s">
        <v>94</v>
      </c>
      <c r="L2977" s="31" t="s">
        <v>95</v>
      </c>
    </row>
    <row r="2978" spans="1:12" x14ac:dyDescent="0.2">
      <c r="A2978" t="str">
        <f>VLOOKUP(B2978,StateFIPS!A$2:B$52,2)</f>
        <v>Wisconsin</v>
      </c>
      <c r="B2978">
        <f t="shared" si="47"/>
        <v>55</v>
      </c>
      <c r="C2978" s="31" t="s">
        <v>2664</v>
      </c>
      <c r="D2978" s="31" t="s">
        <v>3285</v>
      </c>
      <c r="E2978" s="31" t="s">
        <v>3299</v>
      </c>
      <c r="F2978" s="31" t="s">
        <v>3300</v>
      </c>
      <c r="G2978" s="33">
        <v>11340.625898181799</v>
      </c>
      <c r="H2978" s="31" t="s">
        <v>94</v>
      </c>
      <c r="I2978" s="33">
        <v>804.29970909091003</v>
      </c>
      <c r="J2978" s="33">
        <v>14.1</v>
      </c>
      <c r="K2978" s="31" t="s">
        <v>94</v>
      </c>
      <c r="L2978" s="31" t="s">
        <v>95</v>
      </c>
    </row>
    <row r="2979" spans="1:12" x14ac:dyDescent="0.2">
      <c r="A2979" t="str">
        <f>VLOOKUP(B2979,StateFIPS!A$2:B$52,2)</f>
        <v>Wisconsin</v>
      </c>
      <c r="B2979">
        <f t="shared" si="47"/>
        <v>55</v>
      </c>
      <c r="C2979" s="31" t="s">
        <v>2623</v>
      </c>
      <c r="D2979" s="31" t="s">
        <v>3285</v>
      </c>
      <c r="E2979" s="31" t="s">
        <v>3299</v>
      </c>
      <c r="F2979" s="31" t="s">
        <v>3300</v>
      </c>
      <c r="G2979" s="33">
        <v>1029.0949090909101</v>
      </c>
      <c r="H2979" s="31" t="s">
        <v>94</v>
      </c>
      <c r="I2979" s="33">
        <v>72.985454545454701</v>
      </c>
      <c r="J2979" s="33">
        <v>14.1</v>
      </c>
      <c r="K2979" s="31" t="s">
        <v>94</v>
      </c>
      <c r="L2979" s="31" t="s">
        <v>95</v>
      </c>
    </row>
    <row r="2980" spans="1:12" x14ac:dyDescent="0.2">
      <c r="A2980" t="str">
        <f>VLOOKUP(B2980,StateFIPS!A$2:B$52,2)</f>
        <v>Wisconsin</v>
      </c>
      <c r="B2980">
        <f t="shared" si="47"/>
        <v>55</v>
      </c>
      <c r="C2980" s="31" t="s">
        <v>2665</v>
      </c>
      <c r="D2980" s="31" t="s">
        <v>3285</v>
      </c>
      <c r="E2980" s="31" t="s">
        <v>3299</v>
      </c>
      <c r="F2980" s="31" t="s">
        <v>3300</v>
      </c>
      <c r="G2980" s="33">
        <v>9488.2550618181995</v>
      </c>
      <c r="H2980" s="31" t="s">
        <v>94</v>
      </c>
      <c r="I2980" s="33">
        <v>672.925890909092</v>
      </c>
      <c r="J2980" s="33">
        <v>14.1</v>
      </c>
      <c r="K2980" s="31" t="s">
        <v>94</v>
      </c>
      <c r="L2980" s="31" t="s">
        <v>95</v>
      </c>
    </row>
    <row r="2981" spans="1:12" x14ac:dyDescent="0.2">
      <c r="A2981" t="str">
        <f>VLOOKUP(B2981,StateFIPS!A$2:B$52,2)</f>
        <v>Wisconsin</v>
      </c>
      <c r="B2981">
        <f t="shared" si="47"/>
        <v>55</v>
      </c>
      <c r="C2981" s="31" t="s">
        <v>2541</v>
      </c>
      <c r="D2981" s="31" t="s">
        <v>3285</v>
      </c>
      <c r="E2981" s="31" t="s">
        <v>3299</v>
      </c>
      <c r="F2981" s="31" t="s">
        <v>3300</v>
      </c>
      <c r="G2981" s="33">
        <v>1228.224774</v>
      </c>
      <c r="H2981" s="31" t="s">
        <v>94</v>
      </c>
      <c r="I2981" s="33">
        <v>87.108140000000105</v>
      </c>
      <c r="J2981" s="33">
        <v>14.1</v>
      </c>
      <c r="K2981" s="31" t="s">
        <v>94</v>
      </c>
      <c r="L2981" s="31" t="s">
        <v>95</v>
      </c>
    </row>
    <row r="2982" spans="1:12" x14ac:dyDescent="0.2">
      <c r="A2982" t="str">
        <f>VLOOKUP(B2982,StateFIPS!A$2:B$52,2)</f>
        <v>Wisconsin</v>
      </c>
      <c r="B2982">
        <f t="shared" si="47"/>
        <v>55</v>
      </c>
      <c r="C2982" s="31" t="s">
        <v>2554</v>
      </c>
      <c r="D2982" s="31" t="s">
        <v>3285</v>
      </c>
      <c r="E2982" s="31" t="s">
        <v>3299</v>
      </c>
      <c r="F2982" s="31" t="s">
        <v>3300</v>
      </c>
      <c r="G2982" s="33">
        <v>1228.224774</v>
      </c>
      <c r="H2982" s="31" t="s">
        <v>94</v>
      </c>
      <c r="I2982" s="33">
        <v>87.108140000000105</v>
      </c>
      <c r="J2982" s="33">
        <v>14.1</v>
      </c>
      <c r="K2982" s="31" t="s">
        <v>94</v>
      </c>
      <c r="L2982" s="31" t="s">
        <v>95</v>
      </c>
    </row>
    <row r="2983" spans="1:12" x14ac:dyDescent="0.2">
      <c r="A2983" t="str">
        <f>VLOOKUP(B2983,StateFIPS!A$2:B$52,2)</f>
        <v>Wisconsin</v>
      </c>
      <c r="B2983">
        <f t="shared" si="47"/>
        <v>55</v>
      </c>
      <c r="C2983" s="31" t="s">
        <v>2519</v>
      </c>
      <c r="D2983" s="31" t="s">
        <v>3285</v>
      </c>
      <c r="E2983" s="31" t="s">
        <v>3299</v>
      </c>
      <c r="F2983" s="31" t="s">
        <v>3300</v>
      </c>
      <c r="G2983" s="33">
        <v>1228.224774</v>
      </c>
      <c r="H2983" s="31" t="s">
        <v>94</v>
      </c>
      <c r="I2983" s="33">
        <v>87.108140000000105</v>
      </c>
      <c r="J2983" s="33">
        <v>14.1</v>
      </c>
      <c r="K2983" s="31" t="s">
        <v>94</v>
      </c>
      <c r="L2983" s="31" t="s">
        <v>95</v>
      </c>
    </row>
    <row r="2984" spans="1:12" x14ac:dyDescent="0.2">
      <c r="A2984" t="str">
        <f>VLOOKUP(B2984,StateFIPS!A$2:B$52,2)</f>
        <v>Wisconsin</v>
      </c>
      <c r="B2984">
        <f t="shared" si="47"/>
        <v>55</v>
      </c>
      <c r="C2984" s="31" t="s">
        <v>2625</v>
      </c>
      <c r="D2984" s="31" t="s">
        <v>3285</v>
      </c>
      <c r="E2984" s="31" t="s">
        <v>3299</v>
      </c>
      <c r="F2984" s="31" t="s">
        <v>3300</v>
      </c>
      <c r="G2984" s="33">
        <v>658.62074181818298</v>
      </c>
      <c r="H2984" s="31" t="s">
        <v>94</v>
      </c>
      <c r="I2984" s="33">
        <v>46.710690909090999</v>
      </c>
      <c r="J2984" s="33">
        <v>14.1</v>
      </c>
      <c r="K2984" s="31" t="s">
        <v>94</v>
      </c>
      <c r="L2984" s="31" t="s">
        <v>95</v>
      </c>
    </row>
    <row r="2985" spans="1:12" x14ac:dyDescent="0.2">
      <c r="A2985" t="str">
        <f>VLOOKUP(B2985,StateFIPS!A$2:B$52,2)</f>
        <v>Wisconsin</v>
      </c>
      <c r="B2985">
        <f t="shared" si="47"/>
        <v>55</v>
      </c>
      <c r="C2985" s="31" t="s">
        <v>2531</v>
      </c>
      <c r="D2985" s="31" t="s">
        <v>3285</v>
      </c>
      <c r="E2985" s="31" t="s">
        <v>3299</v>
      </c>
      <c r="F2985" s="31" t="s">
        <v>3300</v>
      </c>
      <c r="G2985" s="33">
        <v>144.07328727272699</v>
      </c>
      <c r="H2985" s="31" t="s">
        <v>94</v>
      </c>
      <c r="I2985" s="33">
        <v>10.217963636363701</v>
      </c>
      <c r="J2985" s="33">
        <v>14.1</v>
      </c>
      <c r="K2985" s="31" t="s">
        <v>94</v>
      </c>
      <c r="L2985" s="31" t="s">
        <v>95</v>
      </c>
    </row>
    <row r="2986" spans="1:12" x14ac:dyDescent="0.2">
      <c r="A2986" t="str">
        <f>VLOOKUP(B2986,StateFIPS!A$2:B$52,2)</f>
        <v>Wisconsin</v>
      </c>
      <c r="B2986">
        <f t="shared" si="47"/>
        <v>55</v>
      </c>
      <c r="C2986" s="31" t="s">
        <v>2589</v>
      </c>
      <c r="D2986" s="31" t="s">
        <v>3285</v>
      </c>
      <c r="E2986" s="31" t="s">
        <v>3299</v>
      </c>
      <c r="F2986" s="31" t="s">
        <v>3300</v>
      </c>
      <c r="G2986" s="33">
        <v>1228.224774</v>
      </c>
      <c r="H2986" s="31" t="s">
        <v>94</v>
      </c>
      <c r="I2986" s="33">
        <v>87.108140000000105</v>
      </c>
      <c r="J2986" s="33">
        <v>14.1</v>
      </c>
      <c r="K2986" s="31" t="s">
        <v>94</v>
      </c>
      <c r="L2986" s="31" t="s">
        <v>95</v>
      </c>
    </row>
    <row r="2987" spans="1:12" x14ac:dyDescent="0.2">
      <c r="A2987" t="str">
        <f>VLOOKUP(B2987,StateFIPS!A$2:B$52,2)</f>
        <v>Wisconsin</v>
      </c>
      <c r="B2987">
        <f t="shared" si="47"/>
        <v>55</v>
      </c>
      <c r="C2987" s="31" t="s">
        <v>2432</v>
      </c>
      <c r="D2987" s="31" t="s">
        <v>3285</v>
      </c>
      <c r="E2987" s="31" t="s">
        <v>3299</v>
      </c>
      <c r="F2987" s="31" t="s">
        <v>3300</v>
      </c>
      <c r="G2987" s="33">
        <v>10002.802516363699</v>
      </c>
      <c r="H2987" s="31" t="s">
        <v>94</v>
      </c>
      <c r="I2987" s="33">
        <v>709.41861818181906</v>
      </c>
      <c r="J2987" s="33">
        <v>14.1</v>
      </c>
      <c r="K2987" s="31" t="s">
        <v>94</v>
      </c>
      <c r="L2987" s="31" t="s">
        <v>95</v>
      </c>
    </row>
    <row r="2988" spans="1:12" x14ac:dyDescent="0.2">
      <c r="A2988" t="str">
        <f>VLOOKUP(B2988,StateFIPS!A$2:B$52,2)</f>
        <v>Wisconsin</v>
      </c>
      <c r="B2988">
        <f t="shared" si="47"/>
        <v>55</v>
      </c>
      <c r="C2988" s="31" t="s">
        <v>2762</v>
      </c>
      <c r="D2988" s="31" t="s">
        <v>3285</v>
      </c>
      <c r="E2988" s="31" t="s">
        <v>3299</v>
      </c>
      <c r="F2988" s="31" t="s">
        <v>3300</v>
      </c>
      <c r="G2988" s="33">
        <v>1228.224774</v>
      </c>
      <c r="H2988" s="31" t="s">
        <v>94</v>
      </c>
      <c r="I2988" s="33">
        <v>87.108140000000105</v>
      </c>
      <c r="J2988" s="33">
        <v>14.1</v>
      </c>
      <c r="K2988" s="31" t="s">
        <v>94</v>
      </c>
      <c r="L2988" s="31" t="s">
        <v>95</v>
      </c>
    </row>
    <row r="2989" spans="1:12" x14ac:dyDescent="0.2">
      <c r="A2989" t="str">
        <f>VLOOKUP(B2989,StateFIPS!A$2:B$52,2)</f>
        <v>Wisconsin</v>
      </c>
      <c r="B2989">
        <f t="shared" si="47"/>
        <v>55</v>
      </c>
      <c r="C2989" s="31" t="s">
        <v>2564</v>
      </c>
      <c r="D2989" s="31" t="s">
        <v>3285</v>
      </c>
      <c r="E2989" s="31" t="s">
        <v>3299</v>
      </c>
      <c r="F2989" s="31" t="s">
        <v>3300</v>
      </c>
      <c r="G2989" s="33">
        <v>2449.2458836363699</v>
      </c>
      <c r="H2989" s="31" t="s">
        <v>94</v>
      </c>
      <c r="I2989" s="33">
        <v>173.70538181818199</v>
      </c>
      <c r="J2989" s="33">
        <v>14.1</v>
      </c>
      <c r="K2989" s="31" t="s">
        <v>94</v>
      </c>
      <c r="L2989" s="31" t="s">
        <v>95</v>
      </c>
    </row>
    <row r="2990" spans="1:12" x14ac:dyDescent="0.2">
      <c r="A2990" t="str">
        <f>VLOOKUP(B2990,StateFIPS!A$2:B$52,2)</f>
        <v>Wisconsin</v>
      </c>
      <c r="B2990">
        <f t="shared" si="47"/>
        <v>55</v>
      </c>
      <c r="C2990" s="31" t="s">
        <v>2575</v>
      </c>
      <c r="D2990" s="31" t="s">
        <v>3285</v>
      </c>
      <c r="E2990" s="31" t="s">
        <v>3299</v>
      </c>
      <c r="F2990" s="31" t="s">
        <v>3300</v>
      </c>
      <c r="G2990" s="33">
        <v>1228.224774</v>
      </c>
      <c r="H2990" s="31" t="s">
        <v>94</v>
      </c>
      <c r="I2990" s="33">
        <v>87.108140000000105</v>
      </c>
      <c r="J2990" s="33">
        <v>14.1</v>
      </c>
      <c r="K2990" s="31" t="s">
        <v>94</v>
      </c>
      <c r="L2990" s="31" t="s">
        <v>95</v>
      </c>
    </row>
    <row r="2991" spans="1:12" x14ac:dyDescent="0.2">
      <c r="A2991" t="str">
        <f>VLOOKUP(B2991,StateFIPS!A$2:B$52,2)</f>
        <v>Wisconsin</v>
      </c>
      <c r="B2991">
        <f t="shared" si="47"/>
        <v>55</v>
      </c>
      <c r="C2991" s="31" t="s">
        <v>2579</v>
      </c>
      <c r="D2991" s="31" t="s">
        <v>3285</v>
      </c>
      <c r="E2991" s="31" t="s">
        <v>3299</v>
      </c>
      <c r="F2991" s="31" t="s">
        <v>3300</v>
      </c>
      <c r="G2991" s="33">
        <v>329.31037090909098</v>
      </c>
      <c r="H2991" s="31" t="s">
        <v>94</v>
      </c>
      <c r="I2991" s="33">
        <v>23.3553454545455</v>
      </c>
      <c r="J2991" s="33">
        <v>14.1</v>
      </c>
      <c r="K2991" s="31" t="s">
        <v>94</v>
      </c>
      <c r="L2991" s="31" t="s">
        <v>95</v>
      </c>
    </row>
    <row r="2992" spans="1:12" x14ac:dyDescent="0.2">
      <c r="A2992" t="str">
        <f>VLOOKUP(B2992,StateFIPS!A$2:B$52,2)</f>
        <v>Wisconsin</v>
      </c>
      <c r="B2992">
        <f t="shared" si="47"/>
        <v>55</v>
      </c>
      <c r="C2992" s="31" t="s">
        <v>2573</v>
      </c>
      <c r="D2992" s="31" t="s">
        <v>3285</v>
      </c>
      <c r="E2992" s="31" t="s">
        <v>3299</v>
      </c>
      <c r="F2992" s="31" t="s">
        <v>3300</v>
      </c>
      <c r="G2992" s="33">
        <v>1228.224774</v>
      </c>
      <c r="H2992" s="31" t="s">
        <v>94</v>
      </c>
      <c r="I2992" s="33">
        <v>87.108140000000105</v>
      </c>
      <c r="J2992" s="33">
        <v>14.1</v>
      </c>
      <c r="K2992" s="31" t="s">
        <v>94</v>
      </c>
      <c r="L2992" s="31" t="s">
        <v>95</v>
      </c>
    </row>
    <row r="2993" spans="1:12" x14ac:dyDescent="0.2">
      <c r="A2993" t="str">
        <f>VLOOKUP(B2993,StateFIPS!A$2:B$52,2)</f>
        <v>Wisconsin</v>
      </c>
      <c r="B2993">
        <f t="shared" si="47"/>
        <v>55</v>
      </c>
      <c r="C2993" s="31" t="s">
        <v>2607</v>
      </c>
      <c r="D2993" s="31" t="s">
        <v>3285</v>
      </c>
      <c r="E2993" s="31" t="s">
        <v>3299</v>
      </c>
      <c r="F2993" s="31" t="s">
        <v>3300</v>
      </c>
      <c r="G2993" s="33">
        <v>4857.3279709091003</v>
      </c>
      <c r="H2993" s="31" t="s">
        <v>94</v>
      </c>
      <c r="I2993" s="33">
        <v>344.49134545454598</v>
      </c>
      <c r="J2993" s="33">
        <v>14.1</v>
      </c>
      <c r="K2993" s="31" t="s">
        <v>94</v>
      </c>
      <c r="L2993" s="31" t="s">
        <v>95</v>
      </c>
    </row>
    <row r="2994" spans="1:12" x14ac:dyDescent="0.2">
      <c r="A2994" t="str">
        <f>VLOOKUP(B2994,StateFIPS!A$2:B$52,2)</f>
        <v>Wisconsin</v>
      </c>
      <c r="B2994">
        <f t="shared" si="47"/>
        <v>55</v>
      </c>
      <c r="C2994" s="31" t="s">
        <v>2548</v>
      </c>
      <c r="D2994" s="31" t="s">
        <v>3285</v>
      </c>
      <c r="E2994" s="31" t="s">
        <v>3299</v>
      </c>
      <c r="F2994" s="31" t="s">
        <v>3300</v>
      </c>
      <c r="G2994" s="33">
        <v>1228.224774</v>
      </c>
      <c r="H2994" s="31" t="s">
        <v>94</v>
      </c>
      <c r="I2994" s="33">
        <v>87.108140000000105</v>
      </c>
      <c r="J2994" s="33">
        <v>14.1</v>
      </c>
      <c r="K2994" s="31" t="s">
        <v>94</v>
      </c>
      <c r="L2994" s="31" t="s">
        <v>95</v>
      </c>
    </row>
    <row r="2995" spans="1:12" x14ac:dyDescent="0.2">
      <c r="A2995" t="str">
        <f>VLOOKUP(B2995,StateFIPS!A$2:B$52,2)</f>
        <v>Wisconsin</v>
      </c>
      <c r="B2995">
        <f t="shared" si="47"/>
        <v>55</v>
      </c>
      <c r="C2995" s="31" t="s">
        <v>2543</v>
      </c>
      <c r="D2995" s="31" t="s">
        <v>3285</v>
      </c>
      <c r="E2995" s="31" t="s">
        <v>3299</v>
      </c>
      <c r="F2995" s="31" t="s">
        <v>3300</v>
      </c>
      <c r="G2995" s="33">
        <v>1228.224774</v>
      </c>
      <c r="H2995" s="31" t="s">
        <v>94</v>
      </c>
      <c r="I2995" s="33">
        <v>87.108140000000105</v>
      </c>
      <c r="J2995" s="33">
        <v>14.1</v>
      </c>
      <c r="K2995" s="31" t="s">
        <v>94</v>
      </c>
      <c r="L2995" s="31" t="s">
        <v>95</v>
      </c>
    </row>
    <row r="2996" spans="1:12" x14ac:dyDescent="0.2">
      <c r="A2996" t="str">
        <f>VLOOKUP(B2996,StateFIPS!A$2:B$52,2)</f>
        <v>Wisconsin</v>
      </c>
      <c r="B2996">
        <f t="shared" si="47"/>
        <v>55</v>
      </c>
      <c r="C2996" s="31" t="s">
        <v>2617</v>
      </c>
      <c r="D2996" s="31" t="s">
        <v>3285</v>
      </c>
      <c r="E2996" s="31" t="s">
        <v>3299</v>
      </c>
      <c r="F2996" s="31" t="s">
        <v>3300</v>
      </c>
      <c r="G2996" s="33">
        <v>1228.224774</v>
      </c>
      <c r="H2996" s="31" t="s">
        <v>94</v>
      </c>
      <c r="I2996" s="33">
        <v>87.108140000000105</v>
      </c>
      <c r="J2996" s="33">
        <v>14.1</v>
      </c>
      <c r="K2996" s="31" t="s">
        <v>94</v>
      </c>
      <c r="L2996" s="31" t="s">
        <v>95</v>
      </c>
    </row>
    <row r="2997" spans="1:12" x14ac:dyDescent="0.2">
      <c r="A2997" t="str">
        <f>VLOOKUP(B2997,StateFIPS!A$2:B$52,2)</f>
        <v>West Virginia</v>
      </c>
      <c r="B2997">
        <f t="shared" si="47"/>
        <v>54</v>
      </c>
      <c r="C2997" s="31" t="s">
        <v>1002</v>
      </c>
      <c r="D2997" s="31" t="s">
        <v>3285</v>
      </c>
      <c r="E2997" s="31" t="s">
        <v>3299</v>
      </c>
      <c r="F2997" s="31" t="s">
        <v>3300</v>
      </c>
      <c r="G2997" s="33">
        <v>1835.7092609762699</v>
      </c>
      <c r="H2997" s="31" t="s">
        <v>94</v>
      </c>
      <c r="I2997" s="33">
        <v>130.19214616853</v>
      </c>
      <c r="J2997" s="33">
        <v>14.1</v>
      </c>
      <c r="K2997" s="31" t="s">
        <v>94</v>
      </c>
      <c r="L2997" s="31" t="s">
        <v>95</v>
      </c>
    </row>
    <row r="2998" spans="1:12" x14ac:dyDescent="0.2">
      <c r="A2998" t="str">
        <f>VLOOKUP(B2998,StateFIPS!A$2:B$52,2)</f>
        <v>West Virginia</v>
      </c>
      <c r="B2998">
        <f t="shared" si="47"/>
        <v>54</v>
      </c>
      <c r="C2998" s="31" t="s">
        <v>2472</v>
      </c>
      <c r="D2998" s="31" t="s">
        <v>3285</v>
      </c>
      <c r="E2998" s="31" t="s">
        <v>3299</v>
      </c>
      <c r="F2998" s="31" t="s">
        <v>3300</v>
      </c>
      <c r="G2998" s="33">
        <v>1991.4752331606201</v>
      </c>
      <c r="H2998" s="31" t="s">
        <v>94</v>
      </c>
      <c r="I2998" s="33">
        <v>141.239378238342</v>
      </c>
      <c r="J2998" s="33">
        <v>14.1</v>
      </c>
      <c r="K2998" s="31" t="s">
        <v>94</v>
      </c>
      <c r="L2998" s="31" t="s">
        <v>95</v>
      </c>
    </row>
    <row r="2999" spans="1:12" x14ac:dyDescent="0.2">
      <c r="A2999" t="str">
        <f>VLOOKUP(B2999,StateFIPS!A$2:B$52,2)</f>
        <v>West Virginia</v>
      </c>
      <c r="B2999">
        <f t="shared" si="47"/>
        <v>54</v>
      </c>
      <c r="C2999" s="31" t="s">
        <v>1001</v>
      </c>
      <c r="D2999" s="31" t="s">
        <v>3285</v>
      </c>
      <c r="E2999" s="31" t="s">
        <v>3299</v>
      </c>
      <c r="F2999" s="31" t="s">
        <v>3300</v>
      </c>
      <c r="G2999" s="33">
        <v>1835.7092609762699</v>
      </c>
      <c r="H2999" s="31" t="s">
        <v>94</v>
      </c>
      <c r="I2999" s="33">
        <v>130.19214616853</v>
      </c>
      <c r="J2999" s="33">
        <v>14.1</v>
      </c>
      <c r="K2999" s="31" t="s">
        <v>94</v>
      </c>
      <c r="L2999" s="31" t="s">
        <v>95</v>
      </c>
    </row>
    <row r="3000" spans="1:12" x14ac:dyDescent="0.2">
      <c r="A3000" t="str">
        <f>VLOOKUP(B3000,StateFIPS!A$2:B$52,2)</f>
        <v>West Virginia</v>
      </c>
      <c r="B3000">
        <f t="shared" si="47"/>
        <v>54</v>
      </c>
      <c r="C3000" s="31" t="s">
        <v>972</v>
      </c>
      <c r="D3000" s="31" t="s">
        <v>3285</v>
      </c>
      <c r="E3000" s="31" t="s">
        <v>3299</v>
      </c>
      <c r="F3000" s="31" t="s">
        <v>3300</v>
      </c>
      <c r="G3000" s="33">
        <v>1835.7092609762699</v>
      </c>
      <c r="H3000" s="31" t="s">
        <v>94</v>
      </c>
      <c r="I3000" s="33">
        <v>130.19214616853</v>
      </c>
      <c r="J3000" s="33">
        <v>14.1</v>
      </c>
      <c r="K3000" s="31" t="s">
        <v>94</v>
      </c>
      <c r="L3000" s="31" t="s">
        <v>95</v>
      </c>
    </row>
    <row r="3001" spans="1:12" x14ac:dyDescent="0.2">
      <c r="A3001" t="str">
        <f>VLOOKUP(B3001,StateFIPS!A$2:B$52,2)</f>
        <v>West Virginia</v>
      </c>
      <c r="B3001">
        <f t="shared" si="47"/>
        <v>54</v>
      </c>
      <c r="C3001" s="31" t="s">
        <v>3088</v>
      </c>
      <c r="D3001" s="31" t="s">
        <v>3285</v>
      </c>
      <c r="E3001" s="31" t="s">
        <v>3299</v>
      </c>
      <c r="F3001" s="31" t="s">
        <v>3300</v>
      </c>
      <c r="G3001" s="33">
        <v>1835.7092609762699</v>
      </c>
      <c r="H3001" s="31" t="s">
        <v>94</v>
      </c>
      <c r="I3001" s="33">
        <v>130.19214616853</v>
      </c>
      <c r="J3001" s="33">
        <v>14.1</v>
      </c>
      <c r="K3001" s="31" t="s">
        <v>94</v>
      </c>
      <c r="L3001" s="31" t="s">
        <v>95</v>
      </c>
    </row>
    <row r="3002" spans="1:12" x14ac:dyDescent="0.2">
      <c r="A3002" t="str">
        <f>VLOOKUP(B3002,StateFIPS!A$2:B$52,2)</f>
        <v>West Virginia</v>
      </c>
      <c r="B3002">
        <f t="shared" si="47"/>
        <v>54</v>
      </c>
      <c r="C3002" s="31" t="s">
        <v>973</v>
      </c>
      <c r="D3002" s="31" t="s">
        <v>3285</v>
      </c>
      <c r="E3002" s="31" t="s">
        <v>3299</v>
      </c>
      <c r="F3002" s="31" t="s">
        <v>3300</v>
      </c>
      <c r="G3002" s="33">
        <v>1835.7092609762699</v>
      </c>
      <c r="H3002" s="31" t="s">
        <v>94</v>
      </c>
      <c r="I3002" s="33">
        <v>130.19214616853</v>
      </c>
      <c r="J3002" s="33">
        <v>14.1</v>
      </c>
      <c r="K3002" s="31" t="s">
        <v>94</v>
      </c>
      <c r="L3002" s="31" t="s">
        <v>95</v>
      </c>
    </row>
    <row r="3003" spans="1:12" x14ac:dyDescent="0.2">
      <c r="A3003" t="str">
        <f>VLOOKUP(B3003,StateFIPS!A$2:B$52,2)</f>
        <v>West Virginia</v>
      </c>
      <c r="B3003">
        <f t="shared" si="47"/>
        <v>54</v>
      </c>
      <c r="C3003" s="31" t="s">
        <v>974</v>
      </c>
      <c r="D3003" s="31" t="s">
        <v>3285</v>
      </c>
      <c r="E3003" s="31" t="s">
        <v>3299</v>
      </c>
      <c r="F3003" s="31" t="s">
        <v>3300</v>
      </c>
      <c r="G3003" s="33">
        <v>3540.4004145077702</v>
      </c>
      <c r="H3003" s="31" t="s">
        <v>94</v>
      </c>
      <c r="I3003" s="33">
        <v>251.09222797927401</v>
      </c>
      <c r="J3003" s="33">
        <v>14.1</v>
      </c>
      <c r="K3003" s="31" t="s">
        <v>94</v>
      </c>
      <c r="L3003" s="31" t="s">
        <v>95</v>
      </c>
    </row>
    <row r="3004" spans="1:12" x14ac:dyDescent="0.2">
      <c r="A3004" t="str">
        <f>VLOOKUP(B3004,StateFIPS!A$2:B$52,2)</f>
        <v>West Virginia</v>
      </c>
      <c r="B3004">
        <f t="shared" si="47"/>
        <v>54</v>
      </c>
      <c r="C3004" s="31" t="s">
        <v>975</v>
      </c>
      <c r="D3004" s="31" t="s">
        <v>3285</v>
      </c>
      <c r="E3004" s="31" t="s">
        <v>3299</v>
      </c>
      <c r="F3004" s="31" t="s">
        <v>3300</v>
      </c>
      <c r="G3004" s="33">
        <v>1835.7092609762699</v>
      </c>
      <c r="H3004" s="31" t="s">
        <v>94</v>
      </c>
      <c r="I3004" s="33">
        <v>130.19214616853</v>
      </c>
      <c r="J3004" s="33">
        <v>14.1</v>
      </c>
      <c r="K3004" s="31" t="s">
        <v>94</v>
      </c>
      <c r="L3004" s="31" t="s">
        <v>95</v>
      </c>
    </row>
    <row r="3005" spans="1:12" x14ac:dyDescent="0.2">
      <c r="A3005" t="str">
        <f>VLOOKUP(B3005,StateFIPS!A$2:B$52,2)</f>
        <v>West Virginia</v>
      </c>
      <c r="B3005">
        <f t="shared" si="47"/>
        <v>54</v>
      </c>
      <c r="C3005" s="31" t="s">
        <v>976</v>
      </c>
      <c r="D3005" s="31" t="s">
        <v>3285</v>
      </c>
      <c r="E3005" s="31" t="s">
        <v>3299</v>
      </c>
      <c r="F3005" s="31" t="s">
        <v>3300</v>
      </c>
      <c r="G3005" s="33">
        <v>719.14383419689102</v>
      </c>
      <c r="H3005" s="31" t="s">
        <v>94</v>
      </c>
      <c r="I3005" s="33">
        <v>51.003108808290101</v>
      </c>
      <c r="J3005" s="33">
        <v>14.1</v>
      </c>
      <c r="K3005" s="31" t="s">
        <v>94</v>
      </c>
      <c r="L3005" s="31" t="s">
        <v>95</v>
      </c>
    </row>
    <row r="3006" spans="1:12" x14ac:dyDescent="0.2">
      <c r="A3006" t="str">
        <f>VLOOKUP(B3006,StateFIPS!A$2:B$52,2)</f>
        <v>West Virginia</v>
      </c>
      <c r="B3006">
        <f t="shared" si="47"/>
        <v>54</v>
      </c>
      <c r="C3006" s="31" t="s">
        <v>977</v>
      </c>
      <c r="D3006" s="31" t="s">
        <v>3285</v>
      </c>
      <c r="E3006" s="31" t="s">
        <v>3299</v>
      </c>
      <c r="F3006" s="31" t="s">
        <v>3300</v>
      </c>
      <c r="G3006" s="33">
        <v>1835.7092609762699</v>
      </c>
      <c r="H3006" s="31" t="s">
        <v>94</v>
      </c>
      <c r="I3006" s="33">
        <v>130.19214616853</v>
      </c>
      <c r="J3006" s="33">
        <v>14.1</v>
      </c>
      <c r="K3006" s="31" t="s">
        <v>94</v>
      </c>
      <c r="L3006" s="31" t="s">
        <v>95</v>
      </c>
    </row>
    <row r="3007" spans="1:12" x14ac:dyDescent="0.2">
      <c r="A3007" t="str">
        <f>VLOOKUP(B3007,StateFIPS!A$2:B$52,2)</f>
        <v>West Virginia</v>
      </c>
      <c r="B3007">
        <f t="shared" si="47"/>
        <v>54</v>
      </c>
      <c r="C3007" s="31" t="s">
        <v>978</v>
      </c>
      <c r="D3007" s="31" t="s">
        <v>3285</v>
      </c>
      <c r="E3007" s="31" t="s">
        <v>3299</v>
      </c>
      <c r="F3007" s="31" t="s">
        <v>3300</v>
      </c>
      <c r="G3007" s="33">
        <v>774.46259067357403</v>
      </c>
      <c r="H3007" s="31" t="s">
        <v>94</v>
      </c>
      <c r="I3007" s="33">
        <v>54.926424870466299</v>
      </c>
      <c r="J3007" s="33">
        <v>14.1</v>
      </c>
      <c r="K3007" s="31" t="s">
        <v>94</v>
      </c>
      <c r="L3007" s="31" t="s">
        <v>95</v>
      </c>
    </row>
    <row r="3008" spans="1:12" x14ac:dyDescent="0.2">
      <c r="A3008" t="str">
        <f>VLOOKUP(B3008,StateFIPS!A$2:B$52,2)</f>
        <v>West Virginia</v>
      </c>
      <c r="B3008">
        <f t="shared" si="47"/>
        <v>54</v>
      </c>
      <c r="C3008" s="31" t="s">
        <v>979</v>
      </c>
      <c r="D3008" s="31" t="s">
        <v>3285</v>
      </c>
      <c r="E3008" s="31" t="s">
        <v>3299</v>
      </c>
      <c r="F3008" s="31" t="s">
        <v>3300</v>
      </c>
      <c r="G3008" s="33">
        <v>1835.7092609762699</v>
      </c>
      <c r="H3008" s="31" t="s">
        <v>94</v>
      </c>
      <c r="I3008" s="33">
        <v>130.19214616853</v>
      </c>
      <c r="J3008" s="33">
        <v>14.1</v>
      </c>
      <c r="K3008" s="31" t="s">
        <v>94</v>
      </c>
      <c r="L3008" s="31" t="s">
        <v>95</v>
      </c>
    </row>
    <row r="3009" spans="1:12" x14ac:dyDescent="0.2">
      <c r="A3009" t="str">
        <f>VLOOKUP(B3009,StateFIPS!A$2:B$52,2)</f>
        <v>West Virginia</v>
      </c>
      <c r="B3009">
        <f t="shared" si="47"/>
        <v>54</v>
      </c>
      <c r="C3009" s="31" t="s">
        <v>2480</v>
      </c>
      <c r="D3009" s="31" t="s">
        <v>3285</v>
      </c>
      <c r="E3009" s="31" t="s">
        <v>3299</v>
      </c>
      <c r="F3009" s="31" t="s">
        <v>3300</v>
      </c>
      <c r="G3009" s="33">
        <v>8574.407253886</v>
      </c>
      <c r="H3009" s="31" t="s">
        <v>94</v>
      </c>
      <c r="I3009" s="33">
        <v>608.11398963730505</v>
      </c>
      <c r="J3009" s="33">
        <v>14.1</v>
      </c>
      <c r="K3009" s="31" t="s">
        <v>94</v>
      </c>
      <c r="L3009" s="31" t="s">
        <v>95</v>
      </c>
    </row>
    <row r="3010" spans="1:12" x14ac:dyDescent="0.2">
      <c r="A3010" t="str">
        <f>VLOOKUP(B3010,StateFIPS!A$2:B$52,2)</f>
        <v>West Virginia</v>
      </c>
      <c r="B3010">
        <f t="shared" si="47"/>
        <v>54</v>
      </c>
      <c r="C3010" s="31" t="s">
        <v>991</v>
      </c>
      <c r="D3010" s="31" t="s">
        <v>3285</v>
      </c>
      <c r="E3010" s="31" t="s">
        <v>3299</v>
      </c>
      <c r="F3010" s="31" t="s">
        <v>3300</v>
      </c>
      <c r="G3010" s="33">
        <v>2655.3003108808298</v>
      </c>
      <c r="H3010" s="31" t="s">
        <v>94</v>
      </c>
      <c r="I3010" s="33">
        <v>188.31917098445601</v>
      </c>
      <c r="J3010" s="33">
        <v>14.1</v>
      </c>
      <c r="K3010" s="31" t="s">
        <v>94</v>
      </c>
      <c r="L3010" s="31" t="s">
        <v>95</v>
      </c>
    </row>
    <row r="3011" spans="1:12" x14ac:dyDescent="0.2">
      <c r="A3011" t="str">
        <f>VLOOKUP(B3011,StateFIPS!A$2:B$52,2)</f>
        <v>West Virginia</v>
      </c>
      <c r="B3011">
        <f t="shared" ref="B3011:B3074" si="48">VALUE(LEFT(C3011,2))</f>
        <v>54</v>
      </c>
      <c r="C3011" s="31" t="s">
        <v>981</v>
      </c>
      <c r="D3011" s="31" t="s">
        <v>3285</v>
      </c>
      <c r="E3011" s="31" t="s">
        <v>3299</v>
      </c>
      <c r="F3011" s="31" t="s">
        <v>3300</v>
      </c>
      <c r="G3011" s="33">
        <v>1835.7092609762699</v>
      </c>
      <c r="H3011" s="31" t="s">
        <v>94</v>
      </c>
      <c r="I3011" s="33">
        <v>130.19214616853</v>
      </c>
      <c r="J3011" s="33">
        <v>14.1</v>
      </c>
      <c r="K3011" s="31" t="s">
        <v>94</v>
      </c>
      <c r="L3011" s="31" t="s">
        <v>95</v>
      </c>
    </row>
    <row r="3012" spans="1:12" x14ac:dyDescent="0.2">
      <c r="A3012" t="str">
        <f>VLOOKUP(B3012,StateFIPS!A$2:B$52,2)</f>
        <v>West Virginia</v>
      </c>
      <c r="B3012">
        <f t="shared" si="48"/>
        <v>54</v>
      </c>
      <c r="C3012" s="31" t="s">
        <v>971</v>
      </c>
      <c r="D3012" s="31" t="s">
        <v>3285</v>
      </c>
      <c r="E3012" s="31" t="s">
        <v>3299</v>
      </c>
      <c r="F3012" s="31" t="s">
        <v>3300</v>
      </c>
      <c r="G3012" s="33">
        <v>1835.7092609762699</v>
      </c>
      <c r="H3012" s="31" t="s">
        <v>94</v>
      </c>
      <c r="I3012" s="33">
        <v>130.19214616853</v>
      </c>
      <c r="J3012" s="33">
        <v>14.1</v>
      </c>
      <c r="K3012" s="31" t="s">
        <v>94</v>
      </c>
      <c r="L3012" s="31" t="s">
        <v>95</v>
      </c>
    </row>
    <row r="3013" spans="1:12" x14ac:dyDescent="0.2">
      <c r="A3013" t="str">
        <f>VLOOKUP(B3013,StateFIPS!A$2:B$52,2)</f>
        <v>West Virginia</v>
      </c>
      <c r="B3013">
        <f t="shared" si="48"/>
        <v>54</v>
      </c>
      <c r="C3013" s="31" t="s">
        <v>983</v>
      </c>
      <c r="D3013" s="31" t="s">
        <v>3285</v>
      </c>
      <c r="E3013" s="31" t="s">
        <v>3299</v>
      </c>
      <c r="F3013" s="31" t="s">
        <v>3300</v>
      </c>
      <c r="G3013" s="33">
        <v>1835.7092609762699</v>
      </c>
      <c r="H3013" s="31" t="s">
        <v>94</v>
      </c>
      <c r="I3013" s="33">
        <v>130.19214616853</v>
      </c>
      <c r="J3013" s="33">
        <v>14.1</v>
      </c>
      <c r="K3013" s="31" t="s">
        <v>94</v>
      </c>
      <c r="L3013" s="31" t="s">
        <v>95</v>
      </c>
    </row>
    <row r="3014" spans="1:12" x14ac:dyDescent="0.2">
      <c r="A3014" t="str">
        <f>VLOOKUP(B3014,StateFIPS!A$2:B$52,2)</f>
        <v>West Virginia</v>
      </c>
      <c r="B3014">
        <f t="shared" si="48"/>
        <v>54</v>
      </c>
      <c r="C3014" s="31" t="s">
        <v>984</v>
      </c>
      <c r="D3014" s="31" t="s">
        <v>3285</v>
      </c>
      <c r="E3014" s="31" t="s">
        <v>3299</v>
      </c>
      <c r="F3014" s="31" t="s">
        <v>3300</v>
      </c>
      <c r="G3014" s="33">
        <v>1835.7092609762699</v>
      </c>
      <c r="H3014" s="31" t="s">
        <v>94</v>
      </c>
      <c r="I3014" s="33">
        <v>130.19214616853</v>
      </c>
      <c r="J3014" s="33">
        <v>14.1</v>
      </c>
      <c r="K3014" s="31" t="s">
        <v>94</v>
      </c>
      <c r="L3014" s="31" t="s">
        <v>95</v>
      </c>
    </row>
    <row r="3015" spans="1:12" x14ac:dyDescent="0.2">
      <c r="A3015" t="str">
        <f>VLOOKUP(B3015,StateFIPS!A$2:B$52,2)</f>
        <v>West Virginia</v>
      </c>
      <c r="B3015">
        <f t="shared" si="48"/>
        <v>54</v>
      </c>
      <c r="C3015" s="31" t="s">
        <v>2464</v>
      </c>
      <c r="D3015" s="31" t="s">
        <v>3285</v>
      </c>
      <c r="E3015" s="31" t="s">
        <v>3299</v>
      </c>
      <c r="F3015" s="31" t="s">
        <v>3300</v>
      </c>
      <c r="G3015" s="33">
        <v>1327.6501554404099</v>
      </c>
      <c r="H3015" s="31" t="s">
        <v>94</v>
      </c>
      <c r="I3015" s="33">
        <v>94.159585492227905</v>
      </c>
      <c r="J3015" s="33">
        <v>14.1</v>
      </c>
      <c r="K3015" s="31" t="s">
        <v>94</v>
      </c>
      <c r="L3015" s="31" t="s">
        <v>95</v>
      </c>
    </row>
    <row r="3016" spans="1:12" x14ac:dyDescent="0.2">
      <c r="A3016" t="str">
        <f>VLOOKUP(B3016,StateFIPS!A$2:B$52,2)</f>
        <v>West Virginia</v>
      </c>
      <c r="B3016">
        <f t="shared" si="48"/>
        <v>54</v>
      </c>
      <c r="C3016" s="31" t="s">
        <v>985</v>
      </c>
      <c r="D3016" s="31" t="s">
        <v>3285</v>
      </c>
      <c r="E3016" s="31" t="s">
        <v>3299</v>
      </c>
      <c r="F3016" s="31" t="s">
        <v>3300</v>
      </c>
      <c r="G3016" s="33">
        <v>1835.7092609762699</v>
      </c>
      <c r="H3016" s="31" t="s">
        <v>94</v>
      </c>
      <c r="I3016" s="33">
        <v>130.19214616853</v>
      </c>
      <c r="J3016" s="33">
        <v>14.1</v>
      </c>
      <c r="K3016" s="31" t="s">
        <v>94</v>
      </c>
      <c r="L3016" s="31" t="s">
        <v>95</v>
      </c>
    </row>
    <row r="3017" spans="1:12" x14ac:dyDescent="0.2">
      <c r="A3017" t="str">
        <f>VLOOKUP(B3017,StateFIPS!A$2:B$52,2)</f>
        <v>West Virginia</v>
      </c>
      <c r="B3017">
        <f t="shared" si="48"/>
        <v>54</v>
      </c>
      <c r="C3017" s="31" t="s">
        <v>986</v>
      </c>
      <c r="D3017" s="31" t="s">
        <v>3285</v>
      </c>
      <c r="E3017" s="31" t="s">
        <v>3299</v>
      </c>
      <c r="F3017" s="31" t="s">
        <v>3300</v>
      </c>
      <c r="G3017" s="33">
        <v>1835.7092609762699</v>
      </c>
      <c r="H3017" s="31" t="s">
        <v>94</v>
      </c>
      <c r="I3017" s="33">
        <v>130.19214616853</v>
      </c>
      <c r="J3017" s="33">
        <v>14.1</v>
      </c>
      <c r="K3017" s="31" t="s">
        <v>94</v>
      </c>
      <c r="L3017" s="31" t="s">
        <v>95</v>
      </c>
    </row>
    <row r="3018" spans="1:12" x14ac:dyDescent="0.2">
      <c r="A3018" t="str">
        <f>VLOOKUP(B3018,StateFIPS!A$2:B$52,2)</f>
        <v>West Virginia</v>
      </c>
      <c r="B3018">
        <f t="shared" si="48"/>
        <v>54</v>
      </c>
      <c r="C3018" s="31" t="s">
        <v>987</v>
      </c>
      <c r="D3018" s="31" t="s">
        <v>3285</v>
      </c>
      <c r="E3018" s="31" t="s">
        <v>3299</v>
      </c>
      <c r="F3018" s="31" t="s">
        <v>3300</v>
      </c>
      <c r="G3018" s="33">
        <v>1835.7092609762699</v>
      </c>
      <c r="H3018" s="31" t="s">
        <v>94</v>
      </c>
      <c r="I3018" s="33">
        <v>130.19214616853</v>
      </c>
      <c r="J3018" s="33">
        <v>14.1</v>
      </c>
      <c r="K3018" s="31" t="s">
        <v>94</v>
      </c>
      <c r="L3018" s="31" t="s">
        <v>95</v>
      </c>
    </row>
    <row r="3019" spans="1:12" x14ac:dyDescent="0.2">
      <c r="A3019" t="str">
        <f>VLOOKUP(B3019,StateFIPS!A$2:B$52,2)</f>
        <v>West Virginia</v>
      </c>
      <c r="B3019">
        <f t="shared" si="48"/>
        <v>54</v>
      </c>
      <c r="C3019" s="31" t="s">
        <v>3349</v>
      </c>
      <c r="D3019" s="31" t="s">
        <v>3285</v>
      </c>
      <c r="E3019" s="31" t="s">
        <v>3299</v>
      </c>
      <c r="F3019" s="31" t="s">
        <v>3300</v>
      </c>
      <c r="G3019" s="33">
        <v>1835.7092609762699</v>
      </c>
      <c r="H3019" s="31" t="s">
        <v>94</v>
      </c>
      <c r="I3019" s="33">
        <v>130.19214616853</v>
      </c>
      <c r="J3019" s="33">
        <v>14.1</v>
      </c>
      <c r="K3019" s="31" t="s">
        <v>94</v>
      </c>
      <c r="L3019" s="31" t="s">
        <v>95</v>
      </c>
    </row>
    <row r="3020" spans="1:12" x14ac:dyDescent="0.2">
      <c r="A3020" t="str">
        <f>VLOOKUP(B3020,StateFIPS!A$2:B$52,2)</f>
        <v>West Virginia</v>
      </c>
      <c r="B3020">
        <f t="shared" si="48"/>
        <v>54</v>
      </c>
      <c r="C3020" s="31" t="s">
        <v>3133</v>
      </c>
      <c r="D3020" s="31" t="s">
        <v>3285</v>
      </c>
      <c r="E3020" s="31" t="s">
        <v>3299</v>
      </c>
      <c r="F3020" s="31" t="s">
        <v>3300</v>
      </c>
      <c r="G3020" s="33">
        <v>1835.7092609762699</v>
      </c>
      <c r="H3020" s="31" t="s">
        <v>94</v>
      </c>
      <c r="I3020" s="33">
        <v>130.19214616853</v>
      </c>
      <c r="J3020" s="33">
        <v>14.1</v>
      </c>
      <c r="K3020" s="31" t="s">
        <v>94</v>
      </c>
      <c r="L3020" s="31" t="s">
        <v>95</v>
      </c>
    </row>
    <row r="3021" spans="1:12" x14ac:dyDescent="0.2">
      <c r="A3021" t="str">
        <f>VLOOKUP(B3021,StateFIPS!A$2:B$52,2)</f>
        <v>West Virginia</v>
      </c>
      <c r="B3021">
        <f t="shared" si="48"/>
        <v>54</v>
      </c>
      <c r="C3021" s="31" t="s">
        <v>988</v>
      </c>
      <c r="D3021" s="31" t="s">
        <v>3285</v>
      </c>
      <c r="E3021" s="31" t="s">
        <v>3299</v>
      </c>
      <c r="F3021" s="31" t="s">
        <v>3300</v>
      </c>
      <c r="G3021" s="33">
        <v>276.59378238341901</v>
      </c>
      <c r="H3021" s="31" t="s">
        <v>94</v>
      </c>
      <c r="I3021" s="33">
        <v>19.616580310880799</v>
      </c>
      <c r="J3021" s="33">
        <v>14.1</v>
      </c>
      <c r="K3021" s="31" t="s">
        <v>94</v>
      </c>
      <c r="L3021" s="31" t="s">
        <v>95</v>
      </c>
    </row>
    <row r="3022" spans="1:12" x14ac:dyDescent="0.2">
      <c r="A3022" t="str">
        <f>VLOOKUP(B3022,StateFIPS!A$2:B$52,2)</f>
        <v>West Virginia</v>
      </c>
      <c r="B3022">
        <f t="shared" si="48"/>
        <v>54</v>
      </c>
      <c r="C3022" s="31" t="s">
        <v>2458</v>
      </c>
      <c r="D3022" s="31" t="s">
        <v>3285</v>
      </c>
      <c r="E3022" s="31" t="s">
        <v>3299</v>
      </c>
      <c r="F3022" s="31" t="s">
        <v>3300</v>
      </c>
      <c r="G3022" s="33">
        <v>2378.7065284974101</v>
      </c>
      <c r="H3022" s="31" t="s">
        <v>94</v>
      </c>
      <c r="I3022" s="33">
        <v>168.702590673575</v>
      </c>
      <c r="J3022" s="33">
        <v>14.1</v>
      </c>
      <c r="K3022" s="31" t="s">
        <v>94</v>
      </c>
      <c r="L3022" s="31" t="s">
        <v>95</v>
      </c>
    </row>
    <row r="3023" spans="1:12" x14ac:dyDescent="0.2">
      <c r="A3023" t="str">
        <f>VLOOKUP(B3023,StateFIPS!A$2:B$52,2)</f>
        <v>West Virginia</v>
      </c>
      <c r="B3023">
        <f t="shared" si="48"/>
        <v>54</v>
      </c>
      <c r="C3023" s="31" t="s">
        <v>3350</v>
      </c>
      <c r="D3023" s="31" t="s">
        <v>3285</v>
      </c>
      <c r="E3023" s="31" t="s">
        <v>3299</v>
      </c>
      <c r="F3023" s="31" t="s">
        <v>3300</v>
      </c>
      <c r="G3023" s="33">
        <v>1835.7092609762699</v>
      </c>
      <c r="H3023" s="31" t="s">
        <v>94</v>
      </c>
      <c r="I3023" s="33">
        <v>130.19214616853</v>
      </c>
      <c r="J3023" s="33">
        <v>14.1</v>
      </c>
      <c r="K3023" s="31" t="s">
        <v>94</v>
      </c>
      <c r="L3023" s="31" t="s">
        <v>95</v>
      </c>
    </row>
    <row r="3024" spans="1:12" x14ac:dyDescent="0.2">
      <c r="A3024" t="str">
        <f>VLOOKUP(B3024,StateFIPS!A$2:B$52,2)</f>
        <v>West Virginia</v>
      </c>
      <c r="B3024">
        <f t="shared" si="48"/>
        <v>54</v>
      </c>
      <c r="C3024" s="31" t="s">
        <v>989</v>
      </c>
      <c r="D3024" s="31" t="s">
        <v>3285</v>
      </c>
      <c r="E3024" s="31" t="s">
        <v>3299</v>
      </c>
      <c r="F3024" s="31" t="s">
        <v>3300</v>
      </c>
      <c r="G3024" s="33">
        <v>1835.7092609762699</v>
      </c>
      <c r="H3024" s="31" t="s">
        <v>94</v>
      </c>
      <c r="I3024" s="33">
        <v>130.19214616853</v>
      </c>
      <c r="J3024" s="33">
        <v>14.1</v>
      </c>
      <c r="K3024" s="31" t="s">
        <v>94</v>
      </c>
      <c r="L3024" s="31" t="s">
        <v>95</v>
      </c>
    </row>
    <row r="3025" spans="1:12" x14ac:dyDescent="0.2">
      <c r="A3025" t="str">
        <f>VLOOKUP(B3025,StateFIPS!A$2:B$52,2)</f>
        <v>West Virginia</v>
      </c>
      <c r="B3025">
        <f t="shared" si="48"/>
        <v>54</v>
      </c>
      <c r="C3025" s="31" t="s">
        <v>990</v>
      </c>
      <c r="D3025" s="31" t="s">
        <v>3285</v>
      </c>
      <c r="E3025" s="31" t="s">
        <v>3299</v>
      </c>
      <c r="F3025" s="31" t="s">
        <v>3300</v>
      </c>
      <c r="G3025" s="33">
        <v>3816.9941968911899</v>
      </c>
      <c r="H3025" s="31" t="s">
        <v>94</v>
      </c>
      <c r="I3025" s="33">
        <v>270.70880829015499</v>
      </c>
      <c r="J3025" s="33">
        <v>14.1</v>
      </c>
      <c r="K3025" s="31" t="s">
        <v>94</v>
      </c>
      <c r="L3025" s="31" t="s">
        <v>95</v>
      </c>
    </row>
    <row r="3026" spans="1:12" x14ac:dyDescent="0.2">
      <c r="A3026" t="str">
        <f>VLOOKUP(B3026,StateFIPS!A$2:B$52,2)</f>
        <v>West Virginia</v>
      </c>
      <c r="B3026">
        <f t="shared" si="48"/>
        <v>54</v>
      </c>
      <c r="C3026" s="31" t="s">
        <v>2751</v>
      </c>
      <c r="D3026" s="31" t="s">
        <v>3285</v>
      </c>
      <c r="E3026" s="31" t="s">
        <v>3299</v>
      </c>
      <c r="F3026" s="31" t="s">
        <v>3300</v>
      </c>
      <c r="G3026" s="33">
        <v>1835.7092609762699</v>
      </c>
      <c r="H3026" s="31" t="s">
        <v>94</v>
      </c>
      <c r="I3026" s="33">
        <v>130.19214616853</v>
      </c>
      <c r="J3026" s="33">
        <v>14.1</v>
      </c>
      <c r="K3026" s="31" t="s">
        <v>94</v>
      </c>
      <c r="L3026" s="31" t="s">
        <v>95</v>
      </c>
    </row>
    <row r="3027" spans="1:12" x14ac:dyDescent="0.2">
      <c r="A3027" t="str">
        <f>VLOOKUP(B3027,StateFIPS!A$2:B$52,2)</f>
        <v>West Virginia</v>
      </c>
      <c r="B3027">
        <f t="shared" si="48"/>
        <v>54</v>
      </c>
      <c r="C3027" s="31" t="s">
        <v>1014</v>
      </c>
      <c r="D3027" s="31" t="s">
        <v>3285</v>
      </c>
      <c r="E3027" s="31" t="s">
        <v>3299</v>
      </c>
      <c r="F3027" s="31" t="s">
        <v>3300</v>
      </c>
      <c r="G3027" s="33">
        <v>1835.7092609762699</v>
      </c>
      <c r="H3027" s="31" t="s">
        <v>94</v>
      </c>
      <c r="I3027" s="33">
        <v>130.19214616853</v>
      </c>
      <c r="J3027" s="33">
        <v>14.1</v>
      </c>
      <c r="K3027" s="31" t="s">
        <v>94</v>
      </c>
      <c r="L3027" s="31" t="s">
        <v>95</v>
      </c>
    </row>
    <row r="3028" spans="1:12" x14ac:dyDescent="0.2">
      <c r="A3028" t="str">
        <f>VLOOKUP(B3028,StateFIPS!A$2:B$52,2)</f>
        <v>West Virginia</v>
      </c>
      <c r="B3028">
        <f t="shared" si="48"/>
        <v>54</v>
      </c>
      <c r="C3028" s="31" t="s">
        <v>2453</v>
      </c>
      <c r="D3028" s="31" t="s">
        <v>3285</v>
      </c>
      <c r="E3028" s="31" t="s">
        <v>3299</v>
      </c>
      <c r="F3028" s="31" t="s">
        <v>3300</v>
      </c>
      <c r="G3028" s="33">
        <v>2212.7502590673598</v>
      </c>
      <c r="H3028" s="31" t="s">
        <v>94</v>
      </c>
      <c r="I3028" s="33">
        <v>156.93264248704699</v>
      </c>
      <c r="J3028" s="33">
        <v>14.1</v>
      </c>
      <c r="K3028" s="31" t="s">
        <v>94</v>
      </c>
      <c r="L3028" s="31" t="s">
        <v>95</v>
      </c>
    </row>
    <row r="3029" spans="1:12" x14ac:dyDescent="0.2">
      <c r="A3029" t="str">
        <f>VLOOKUP(B3029,StateFIPS!A$2:B$52,2)</f>
        <v>West Virginia</v>
      </c>
      <c r="B3029">
        <f t="shared" si="48"/>
        <v>54</v>
      </c>
      <c r="C3029" s="31" t="s">
        <v>1042</v>
      </c>
      <c r="D3029" s="31" t="s">
        <v>3285</v>
      </c>
      <c r="E3029" s="31" t="s">
        <v>3299</v>
      </c>
      <c r="F3029" s="31" t="s">
        <v>3300</v>
      </c>
      <c r="G3029" s="33">
        <v>1548.9251813471501</v>
      </c>
      <c r="H3029" s="31" t="s">
        <v>94</v>
      </c>
      <c r="I3029" s="33">
        <v>109.852849740933</v>
      </c>
      <c r="J3029" s="33">
        <v>14.1</v>
      </c>
      <c r="K3029" s="31" t="s">
        <v>94</v>
      </c>
      <c r="L3029" s="31" t="s">
        <v>95</v>
      </c>
    </row>
    <row r="3030" spans="1:12" x14ac:dyDescent="0.2">
      <c r="A3030" t="str">
        <f>VLOOKUP(B3030,StateFIPS!A$2:B$52,2)</f>
        <v>West Virginia</v>
      </c>
      <c r="B3030">
        <f t="shared" si="48"/>
        <v>54</v>
      </c>
      <c r="C3030" s="31" t="s">
        <v>1011</v>
      </c>
      <c r="D3030" s="31" t="s">
        <v>3285</v>
      </c>
      <c r="E3030" s="31" t="s">
        <v>3299</v>
      </c>
      <c r="F3030" s="31" t="s">
        <v>3300</v>
      </c>
      <c r="G3030" s="33">
        <v>1835.7092609762699</v>
      </c>
      <c r="H3030" s="31" t="s">
        <v>94</v>
      </c>
      <c r="I3030" s="33">
        <v>130.19214616853</v>
      </c>
      <c r="J3030" s="33">
        <v>14.1</v>
      </c>
      <c r="K3030" s="31" t="s">
        <v>94</v>
      </c>
      <c r="L3030" s="31" t="s">
        <v>95</v>
      </c>
    </row>
    <row r="3031" spans="1:12" x14ac:dyDescent="0.2">
      <c r="A3031" t="str">
        <f>VLOOKUP(B3031,StateFIPS!A$2:B$52,2)</f>
        <v>West Virginia</v>
      </c>
      <c r="B3031">
        <f t="shared" si="48"/>
        <v>54</v>
      </c>
      <c r="C3031" s="31" t="s">
        <v>1032</v>
      </c>
      <c r="D3031" s="31" t="s">
        <v>3285</v>
      </c>
      <c r="E3031" s="31" t="s">
        <v>3299</v>
      </c>
      <c r="F3031" s="31" t="s">
        <v>3300</v>
      </c>
      <c r="G3031" s="33">
        <v>1835.7092609762699</v>
      </c>
      <c r="H3031" s="31" t="s">
        <v>94</v>
      </c>
      <c r="I3031" s="33">
        <v>130.19214616853</v>
      </c>
      <c r="J3031" s="33">
        <v>14.1</v>
      </c>
      <c r="K3031" s="31" t="s">
        <v>94</v>
      </c>
      <c r="L3031" s="31" t="s">
        <v>95</v>
      </c>
    </row>
    <row r="3032" spans="1:12" x14ac:dyDescent="0.2">
      <c r="A3032" t="str">
        <f>VLOOKUP(B3032,StateFIPS!A$2:B$52,2)</f>
        <v>West Virginia</v>
      </c>
      <c r="B3032">
        <f t="shared" si="48"/>
        <v>54</v>
      </c>
      <c r="C3032" s="31" t="s">
        <v>1033</v>
      </c>
      <c r="D3032" s="31" t="s">
        <v>3285</v>
      </c>
      <c r="E3032" s="31" t="s">
        <v>3299</v>
      </c>
      <c r="F3032" s="31" t="s">
        <v>3300</v>
      </c>
      <c r="G3032" s="33">
        <v>1835.7092609762699</v>
      </c>
      <c r="H3032" s="31" t="s">
        <v>94</v>
      </c>
      <c r="I3032" s="33">
        <v>130.19214616853</v>
      </c>
      <c r="J3032" s="33">
        <v>14.1</v>
      </c>
      <c r="K3032" s="31" t="s">
        <v>94</v>
      </c>
      <c r="L3032" s="31" t="s">
        <v>95</v>
      </c>
    </row>
    <row r="3033" spans="1:12" x14ac:dyDescent="0.2">
      <c r="A3033" t="str">
        <f>VLOOKUP(B3033,StateFIPS!A$2:B$52,2)</f>
        <v>West Virginia</v>
      </c>
      <c r="B3033">
        <f t="shared" si="48"/>
        <v>54</v>
      </c>
      <c r="C3033" s="31" t="s">
        <v>1034</v>
      </c>
      <c r="D3033" s="31" t="s">
        <v>3285</v>
      </c>
      <c r="E3033" s="31" t="s">
        <v>3299</v>
      </c>
      <c r="F3033" s="31" t="s">
        <v>3300</v>
      </c>
      <c r="G3033" s="33">
        <v>1835.7092609762699</v>
      </c>
      <c r="H3033" s="31" t="s">
        <v>94</v>
      </c>
      <c r="I3033" s="33">
        <v>130.19214616853</v>
      </c>
      <c r="J3033" s="33">
        <v>14.1</v>
      </c>
      <c r="K3033" s="31" t="s">
        <v>94</v>
      </c>
      <c r="L3033" s="31" t="s">
        <v>95</v>
      </c>
    </row>
    <row r="3034" spans="1:12" x14ac:dyDescent="0.2">
      <c r="A3034" t="str">
        <f>VLOOKUP(B3034,StateFIPS!A$2:B$52,2)</f>
        <v>West Virginia</v>
      </c>
      <c r="B3034">
        <f t="shared" si="48"/>
        <v>54</v>
      </c>
      <c r="C3034" s="31" t="s">
        <v>1035</v>
      </c>
      <c r="D3034" s="31" t="s">
        <v>3285</v>
      </c>
      <c r="E3034" s="31" t="s">
        <v>3299</v>
      </c>
      <c r="F3034" s="31" t="s">
        <v>3300</v>
      </c>
      <c r="G3034" s="33">
        <v>1835.7092609762699</v>
      </c>
      <c r="H3034" s="31" t="s">
        <v>94</v>
      </c>
      <c r="I3034" s="33">
        <v>130.19214616853</v>
      </c>
      <c r="J3034" s="33">
        <v>14.1</v>
      </c>
      <c r="K3034" s="31" t="s">
        <v>94</v>
      </c>
      <c r="L3034" s="31" t="s">
        <v>95</v>
      </c>
    </row>
    <row r="3035" spans="1:12" x14ac:dyDescent="0.2">
      <c r="A3035" t="str">
        <f>VLOOKUP(B3035,StateFIPS!A$2:B$52,2)</f>
        <v>West Virginia</v>
      </c>
      <c r="B3035">
        <f t="shared" si="48"/>
        <v>54</v>
      </c>
      <c r="C3035" s="31" t="s">
        <v>2514</v>
      </c>
      <c r="D3035" s="31" t="s">
        <v>3285</v>
      </c>
      <c r="E3035" s="31" t="s">
        <v>3299</v>
      </c>
      <c r="F3035" s="31" t="s">
        <v>3300</v>
      </c>
      <c r="G3035" s="33">
        <v>1835.7092609762699</v>
      </c>
      <c r="H3035" s="31" t="s">
        <v>94</v>
      </c>
      <c r="I3035" s="33">
        <v>130.19214616853</v>
      </c>
      <c r="J3035" s="33">
        <v>14.1</v>
      </c>
      <c r="K3035" s="31" t="s">
        <v>94</v>
      </c>
      <c r="L3035" s="31" t="s">
        <v>95</v>
      </c>
    </row>
    <row r="3036" spans="1:12" x14ac:dyDescent="0.2">
      <c r="A3036" t="str">
        <f>VLOOKUP(B3036,StateFIPS!A$2:B$52,2)</f>
        <v>West Virginia</v>
      </c>
      <c r="B3036">
        <f t="shared" si="48"/>
        <v>54</v>
      </c>
      <c r="C3036" s="31" t="s">
        <v>1036</v>
      </c>
      <c r="D3036" s="31" t="s">
        <v>3285</v>
      </c>
      <c r="E3036" s="31" t="s">
        <v>3299</v>
      </c>
      <c r="F3036" s="31" t="s">
        <v>3300</v>
      </c>
      <c r="G3036" s="33">
        <v>1835.7092609762699</v>
      </c>
      <c r="H3036" s="31" t="s">
        <v>94</v>
      </c>
      <c r="I3036" s="33">
        <v>130.19214616853</v>
      </c>
      <c r="J3036" s="33">
        <v>14.1</v>
      </c>
      <c r="K3036" s="31" t="s">
        <v>94</v>
      </c>
      <c r="L3036" s="31" t="s">
        <v>95</v>
      </c>
    </row>
    <row r="3037" spans="1:12" x14ac:dyDescent="0.2">
      <c r="A3037" t="str">
        <f>VLOOKUP(B3037,StateFIPS!A$2:B$52,2)</f>
        <v>West Virginia</v>
      </c>
      <c r="B3037">
        <f t="shared" si="48"/>
        <v>54</v>
      </c>
      <c r="C3037" s="31" t="s">
        <v>1037</v>
      </c>
      <c r="D3037" s="31" t="s">
        <v>3285</v>
      </c>
      <c r="E3037" s="31" t="s">
        <v>3299</v>
      </c>
      <c r="F3037" s="31" t="s">
        <v>3300</v>
      </c>
      <c r="G3037" s="33">
        <v>1936.1564766839399</v>
      </c>
      <c r="H3037" s="31" t="s">
        <v>94</v>
      </c>
      <c r="I3037" s="33">
        <v>137.31606217616601</v>
      </c>
      <c r="J3037" s="33">
        <v>14.1</v>
      </c>
      <c r="K3037" s="31" t="s">
        <v>94</v>
      </c>
      <c r="L3037" s="31" t="s">
        <v>95</v>
      </c>
    </row>
    <row r="3038" spans="1:12" x14ac:dyDescent="0.2">
      <c r="A3038" t="str">
        <f>VLOOKUP(B3038,StateFIPS!A$2:B$52,2)</f>
        <v>West Virginia</v>
      </c>
      <c r="B3038">
        <f t="shared" si="48"/>
        <v>54</v>
      </c>
      <c r="C3038" s="31" t="s">
        <v>1038</v>
      </c>
      <c r="D3038" s="31" t="s">
        <v>3285</v>
      </c>
      <c r="E3038" s="31" t="s">
        <v>3299</v>
      </c>
      <c r="F3038" s="31" t="s">
        <v>3300</v>
      </c>
      <c r="G3038" s="33">
        <v>1835.7092609762699</v>
      </c>
      <c r="H3038" s="31" t="s">
        <v>94</v>
      </c>
      <c r="I3038" s="33">
        <v>130.19214616853</v>
      </c>
      <c r="J3038" s="33">
        <v>14.1</v>
      </c>
      <c r="K3038" s="31" t="s">
        <v>94</v>
      </c>
      <c r="L3038" s="31" t="s">
        <v>95</v>
      </c>
    </row>
    <row r="3039" spans="1:12" x14ac:dyDescent="0.2">
      <c r="A3039" t="str">
        <f>VLOOKUP(B3039,StateFIPS!A$2:B$52,2)</f>
        <v>West Virginia</v>
      </c>
      <c r="B3039">
        <f t="shared" si="48"/>
        <v>54</v>
      </c>
      <c r="C3039" s="31" t="s">
        <v>1039</v>
      </c>
      <c r="D3039" s="31" t="s">
        <v>3285</v>
      </c>
      <c r="E3039" s="31" t="s">
        <v>3299</v>
      </c>
      <c r="F3039" s="31" t="s">
        <v>3300</v>
      </c>
      <c r="G3039" s="33">
        <v>2268.0690155440402</v>
      </c>
      <c r="H3039" s="31" t="s">
        <v>94</v>
      </c>
      <c r="I3039" s="33">
        <v>160.855958549223</v>
      </c>
      <c r="J3039" s="33">
        <v>14.1</v>
      </c>
      <c r="K3039" s="31" t="s">
        <v>94</v>
      </c>
      <c r="L3039" s="31" t="s">
        <v>95</v>
      </c>
    </row>
    <row r="3040" spans="1:12" x14ac:dyDescent="0.2">
      <c r="A3040" t="str">
        <f>VLOOKUP(B3040,StateFIPS!A$2:B$52,2)</f>
        <v>West Virginia</v>
      </c>
      <c r="B3040">
        <f t="shared" si="48"/>
        <v>54</v>
      </c>
      <c r="C3040" s="31" t="s">
        <v>1040</v>
      </c>
      <c r="D3040" s="31" t="s">
        <v>3285</v>
      </c>
      <c r="E3040" s="31" t="s">
        <v>3299</v>
      </c>
      <c r="F3040" s="31" t="s">
        <v>3300</v>
      </c>
      <c r="G3040" s="33">
        <v>1770.2002072538801</v>
      </c>
      <c r="H3040" s="31" t="s">
        <v>94</v>
      </c>
      <c r="I3040" s="33">
        <v>125.54611398963701</v>
      </c>
      <c r="J3040" s="33">
        <v>14.1</v>
      </c>
      <c r="K3040" s="31" t="s">
        <v>94</v>
      </c>
      <c r="L3040" s="31" t="s">
        <v>95</v>
      </c>
    </row>
    <row r="3041" spans="1:12" x14ac:dyDescent="0.2">
      <c r="A3041" t="str">
        <f>VLOOKUP(B3041,StateFIPS!A$2:B$52,2)</f>
        <v>West Virginia</v>
      </c>
      <c r="B3041">
        <f t="shared" si="48"/>
        <v>54</v>
      </c>
      <c r="C3041" s="31" t="s">
        <v>1052</v>
      </c>
      <c r="D3041" s="31" t="s">
        <v>3285</v>
      </c>
      <c r="E3041" s="31" t="s">
        <v>3299</v>
      </c>
      <c r="F3041" s="31" t="s">
        <v>3300</v>
      </c>
      <c r="G3041" s="33">
        <v>1835.7092609762699</v>
      </c>
      <c r="H3041" s="31" t="s">
        <v>94</v>
      </c>
      <c r="I3041" s="33">
        <v>130.19214616853</v>
      </c>
      <c r="J3041" s="33">
        <v>14.1</v>
      </c>
      <c r="K3041" s="31" t="s">
        <v>94</v>
      </c>
      <c r="L3041" s="31" t="s">
        <v>95</v>
      </c>
    </row>
    <row r="3042" spans="1:12" x14ac:dyDescent="0.2">
      <c r="A3042" t="str">
        <f>VLOOKUP(B3042,StateFIPS!A$2:B$52,2)</f>
        <v>West Virginia</v>
      </c>
      <c r="B3042">
        <f t="shared" si="48"/>
        <v>54</v>
      </c>
      <c r="C3042" s="31" t="s">
        <v>1041</v>
      </c>
      <c r="D3042" s="31" t="s">
        <v>3285</v>
      </c>
      <c r="E3042" s="31" t="s">
        <v>3299</v>
      </c>
      <c r="F3042" s="31" t="s">
        <v>3300</v>
      </c>
      <c r="G3042" s="33">
        <v>1835.7092609762699</v>
      </c>
      <c r="H3042" s="31" t="s">
        <v>94</v>
      </c>
      <c r="I3042" s="33">
        <v>130.19214616853</v>
      </c>
      <c r="J3042" s="33">
        <v>14.1</v>
      </c>
      <c r="K3042" s="31" t="s">
        <v>94</v>
      </c>
      <c r="L3042" s="31" t="s">
        <v>95</v>
      </c>
    </row>
    <row r="3043" spans="1:12" x14ac:dyDescent="0.2">
      <c r="A3043" t="str">
        <f>VLOOKUP(B3043,StateFIPS!A$2:B$52,2)</f>
        <v>West Virginia</v>
      </c>
      <c r="B3043">
        <f t="shared" si="48"/>
        <v>54</v>
      </c>
      <c r="C3043" s="31" t="s">
        <v>1030</v>
      </c>
      <c r="D3043" s="31" t="s">
        <v>3285</v>
      </c>
      <c r="E3043" s="31" t="s">
        <v>3299</v>
      </c>
      <c r="F3043" s="31" t="s">
        <v>3300</v>
      </c>
      <c r="G3043" s="33">
        <v>1835.7092609762699</v>
      </c>
      <c r="H3043" s="31" t="s">
        <v>94</v>
      </c>
      <c r="I3043" s="33">
        <v>130.19214616853</v>
      </c>
      <c r="J3043" s="33">
        <v>14.1</v>
      </c>
      <c r="K3043" s="31" t="s">
        <v>94</v>
      </c>
      <c r="L3043" s="31" t="s">
        <v>95</v>
      </c>
    </row>
    <row r="3044" spans="1:12" x14ac:dyDescent="0.2">
      <c r="A3044" t="str">
        <f>VLOOKUP(B3044,StateFIPS!A$2:B$52,2)</f>
        <v>West Virginia</v>
      </c>
      <c r="B3044">
        <f t="shared" si="48"/>
        <v>54</v>
      </c>
      <c r="C3044" s="31" t="s">
        <v>1043</v>
      </c>
      <c r="D3044" s="31" t="s">
        <v>3285</v>
      </c>
      <c r="E3044" s="31" t="s">
        <v>3299</v>
      </c>
      <c r="F3044" s="31" t="s">
        <v>3300</v>
      </c>
      <c r="G3044" s="33">
        <v>1835.7092609762699</v>
      </c>
      <c r="H3044" s="31" t="s">
        <v>94</v>
      </c>
      <c r="I3044" s="33">
        <v>130.19214616853</v>
      </c>
      <c r="J3044" s="33">
        <v>14.1</v>
      </c>
      <c r="K3044" s="31" t="s">
        <v>94</v>
      </c>
      <c r="L3044" s="31" t="s">
        <v>95</v>
      </c>
    </row>
    <row r="3045" spans="1:12" x14ac:dyDescent="0.2">
      <c r="A3045" t="str">
        <f>VLOOKUP(B3045,StateFIPS!A$2:B$52,2)</f>
        <v>West Virginia</v>
      </c>
      <c r="B3045">
        <f t="shared" si="48"/>
        <v>54</v>
      </c>
      <c r="C3045" s="31" t="s">
        <v>1044</v>
      </c>
      <c r="D3045" s="31" t="s">
        <v>3285</v>
      </c>
      <c r="E3045" s="31" t="s">
        <v>3299</v>
      </c>
      <c r="F3045" s="31" t="s">
        <v>3300</v>
      </c>
      <c r="G3045" s="33">
        <v>1835.7092609762699</v>
      </c>
      <c r="H3045" s="31" t="s">
        <v>94</v>
      </c>
      <c r="I3045" s="33">
        <v>130.19214616853</v>
      </c>
      <c r="J3045" s="33">
        <v>14.1</v>
      </c>
      <c r="K3045" s="31" t="s">
        <v>94</v>
      </c>
      <c r="L3045" s="31" t="s">
        <v>95</v>
      </c>
    </row>
    <row r="3046" spans="1:12" x14ac:dyDescent="0.2">
      <c r="A3046" t="str">
        <f>VLOOKUP(B3046,StateFIPS!A$2:B$52,2)</f>
        <v>West Virginia</v>
      </c>
      <c r="B3046">
        <f t="shared" si="48"/>
        <v>54</v>
      </c>
      <c r="C3046" s="31" t="s">
        <v>1045</v>
      </c>
      <c r="D3046" s="31" t="s">
        <v>3285</v>
      </c>
      <c r="E3046" s="31" t="s">
        <v>3299</v>
      </c>
      <c r="F3046" s="31" t="s">
        <v>3300</v>
      </c>
      <c r="G3046" s="33">
        <v>1835.7092609762699</v>
      </c>
      <c r="H3046" s="31" t="s">
        <v>94</v>
      </c>
      <c r="I3046" s="33">
        <v>130.19214616853</v>
      </c>
      <c r="J3046" s="33">
        <v>14.1</v>
      </c>
      <c r="K3046" s="31" t="s">
        <v>94</v>
      </c>
      <c r="L3046" s="31" t="s">
        <v>95</v>
      </c>
    </row>
    <row r="3047" spans="1:12" x14ac:dyDescent="0.2">
      <c r="A3047" t="str">
        <f>VLOOKUP(B3047,StateFIPS!A$2:B$52,2)</f>
        <v>West Virginia</v>
      </c>
      <c r="B3047">
        <f t="shared" si="48"/>
        <v>54</v>
      </c>
      <c r="C3047" s="31" t="s">
        <v>1046</v>
      </c>
      <c r="D3047" s="31" t="s">
        <v>3285</v>
      </c>
      <c r="E3047" s="31" t="s">
        <v>3299</v>
      </c>
      <c r="F3047" s="31" t="s">
        <v>3300</v>
      </c>
      <c r="G3047" s="33">
        <v>1835.7092609762699</v>
      </c>
      <c r="H3047" s="31" t="s">
        <v>94</v>
      </c>
      <c r="I3047" s="33">
        <v>130.19214616853</v>
      </c>
      <c r="J3047" s="33">
        <v>14.1</v>
      </c>
      <c r="K3047" s="31" t="s">
        <v>94</v>
      </c>
      <c r="L3047" s="31" t="s">
        <v>95</v>
      </c>
    </row>
    <row r="3048" spans="1:12" x14ac:dyDescent="0.2">
      <c r="A3048" t="str">
        <f>VLOOKUP(B3048,StateFIPS!A$2:B$52,2)</f>
        <v>West Virginia</v>
      </c>
      <c r="B3048">
        <f t="shared" si="48"/>
        <v>54</v>
      </c>
      <c r="C3048" s="31" t="s">
        <v>1047</v>
      </c>
      <c r="D3048" s="31" t="s">
        <v>3285</v>
      </c>
      <c r="E3048" s="31" t="s">
        <v>3299</v>
      </c>
      <c r="F3048" s="31" t="s">
        <v>3300</v>
      </c>
      <c r="G3048" s="33">
        <v>553.18756476683905</v>
      </c>
      <c r="H3048" s="31" t="s">
        <v>94</v>
      </c>
      <c r="I3048" s="33">
        <v>39.233160621761598</v>
      </c>
      <c r="J3048" s="33">
        <v>14.1</v>
      </c>
      <c r="K3048" s="31" t="s">
        <v>94</v>
      </c>
      <c r="L3048" s="31" t="s">
        <v>95</v>
      </c>
    </row>
    <row r="3049" spans="1:12" x14ac:dyDescent="0.2">
      <c r="A3049" t="str">
        <f>VLOOKUP(B3049,StateFIPS!A$2:B$52,2)</f>
        <v>West Virginia</v>
      </c>
      <c r="B3049">
        <f t="shared" si="48"/>
        <v>54</v>
      </c>
      <c r="C3049" s="31" t="s">
        <v>1048</v>
      </c>
      <c r="D3049" s="31" t="s">
        <v>3285</v>
      </c>
      <c r="E3049" s="31" t="s">
        <v>3299</v>
      </c>
      <c r="F3049" s="31" t="s">
        <v>3300</v>
      </c>
      <c r="G3049" s="33">
        <v>1835.7092609762699</v>
      </c>
      <c r="H3049" s="31" t="s">
        <v>94</v>
      </c>
      <c r="I3049" s="33">
        <v>130.19214616853</v>
      </c>
      <c r="J3049" s="33">
        <v>14.1</v>
      </c>
      <c r="K3049" s="31" t="s">
        <v>94</v>
      </c>
      <c r="L3049" s="31" t="s">
        <v>95</v>
      </c>
    </row>
    <row r="3050" spans="1:12" x14ac:dyDescent="0.2">
      <c r="A3050" t="str">
        <f>VLOOKUP(B3050,StateFIPS!A$2:B$52,2)</f>
        <v>West Virginia</v>
      </c>
      <c r="B3050">
        <f t="shared" si="48"/>
        <v>54</v>
      </c>
      <c r="C3050" s="31" t="s">
        <v>1049</v>
      </c>
      <c r="D3050" s="31" t="s">
        <v>3285</v>
      </c>
      <c r="E3050" s="31" t="s">
        <v>3299</v>
      </c>
      <c r="F3050" s="31" t="s">
        <v>3300</v>
      </c>
      <c r="G3050" s="33">
        <v>663.82507772020699</v>
      </c>
      <c r="H3050" s="31" t="s">
        <v>94</v>
      </c>
      <c r="I3050" s="33">
        <v>47.079792746113903</v>
      </c>
      <c r="J3050" s="33">
        <v>14.1</v>
      </c>
      <c r="K3050" s="31" t="s">
        <v>94</v>
      </c>
      <c r="L3050" s="31" t="s">
        <v>95</v>
      </c>
    </row>
    <row r="3051" spans="1:12" x14ac:dyDescent="0.2">
      <c r="A3051" t="str">
        <f>VLOOKUP(B3051,StateFIPS!A$2:B$52,2)</f>
        <v>West Virginia</v>
      </c>
      <c r="B3051">
        <f t="shared" si="48"/>
        <v>54</v>
      </c>
      <c r="C3051" s="31" t="s">
        <v>3118</v>
      </c>
      <c r="D3051" s="31" t="s">
        <v>3285</v>
      </c>
      <c r="E3051" s="31" t="s">
        <v>3299</v>
      </c>
      <c r="F3051" s="31" t="s">
        <v>3300</v>
      </c>
      <c r="G3051" s="33">
        <v>1835.7092609762699</v>
      </c>
      <c r="H3051" s="31" t="s">
        <v>94</v>
      </c>
      <c r="I3051" s="33">
        <v>130.19214616853</v>
      </c>
      <c r="J3051" s="33">
        <v>14.1</v>
      </c>
      <c r="K3051" s="31" t="s">
        <v>94</v>
      </c>
      <c r="L3051" s="31" t="s">
        <v>95</v>
      </c>
    </row>
    <row r="3052" spans="1:12" x14ac:dyDescent="0.2">
      <c r="A3052" t="str">
        <f>VLOOKUP(B3052,StateFIPS!A$2:B$52,2)</f>
        <v>Wyoming</v>
      </c>
      <c r="B3052">
        <f t="shared" si="48"/>
        <v>56</v>
      </c>
      <c r="C3052" s="31" t="s">
        <v>3077</v>
      </c>
      <c r="D3052" s="31" t="s">
        <v>3285</v>
      </c>
      <c r="E3052" s="31" t="s">
        <v>3299</v>
      </c>
      <c r="F3052" s="31" t="s">
        <v>3300</v>
      </c>
      <c r="G3052" s="33">
        <v>6383.8436002994004</v>
      </c>
      <c r="H3052" s="31" t="s">
        <v>94</v>
      </c>
      <c r="I3052" s="33">
        <v>452.75486526946099</v>
      </c>
      <c r="J3052" s="33">
        <v>14.1</v>
      </c>
      <c r="K3052" s="31" t="s">
        <v>94</v>
      </c>
      <c r="L3052" s="31" t="s">
        <v>95</v>
      </c>
    </row>
    <row r="3053" spans="1:12" x14ac:dyDescent="0.2">
      <c r="A3053" t="str">
        <f>VLOOKUP(B3053,StateFIPS!A$2:B$52,2)</f>
        <v>Wyoming</v>
      </c>
      <c r="B3053">
        <f t="shared" si="48"/>
        <v>56</v>
      </c>
      <c r="C3053" s="31" t="s">
        <v>1015</v>
      </c>
      <c r="D3053" s="31" t="s">
        <v>3285</v>
      </c>
      <c r="E3053" s="31" t="s">
        <v>3299</v>
      </c>
      <c r="F3053" s="31" t="s">
        <v>3300</v>
      </c>
      <c r="G3053" s="33">
        <v>1824.47245508982</v>
      </c>
      <c r="H3053" s="31" t="s">
        <v>94</v>
      </c>
      <c r="I3053" s="33">
        <v>129.39520958083801</v>
      </c>
      <c r="J3053" s="33">
        <v>14.1</v>
      </c>
      <c r="K3053" s="31" t="s">
        <v>94</v>
      </c>
      <c r="L3053" s="31" t="s">
        <v>95</v>
      </c>
    </row>
    <row r="3054" spans="1:12" x14ac:dyDescent="0.2">
      <c r="A3054" t="str">
        <f>VLOOKUP(B3054,StateFIPS!A$2:B$52,2)</f>
        <v>Wyoming</v>
      </c>
      <c r="B3054">
        <f t="shared" si="48"/>
        <v>56</v>
      </c>
      <c r="C3054" s="31" t="s">
        <v>1016</v>
      </c>
      <c r="D3054" s="31" t="s">
        <v>3285</v>
      </c>
      <c r="E3054" s="31" t="s">
        <v>3299</v>
      </c>
      <c r="F3054" s="31" t="s">
        <v>3300</v>
      </c>
      <c r="G3054" s="33">
        <v>2150.2711077844301</v>
      </c>
      <c r="H3054" s="31" t="s">
        <v>94</v>
      </c>
      <c r="I3054" s="33">
        <v>152.501497005988</v>
      </c>
      <c r="J3054" s="33">
        <v>14.1</v>
      </c>
      <c r="K3054" s="31" t="s">
        <v>94</v>
      </c>
      <c r="L3054" s="31" t="s">
        <v>95</v>
      </c>
    </row>
    <row r="3055" spans="1:12" x14ac:dyDescent="0.2">
      <c r="A3055" t="str">
        <f>VLOOKUP(B3055,StateFIPS!A$2:B$52,2)</f>
        <v>Wyoming</v>
      </c>
      <c r="B3055">
        <f t="shared" si="48"/>
        <v>56</v>
      </c>
      <c r="C3055" s="31" t="s">
        <v>3075</v>
      </c>
      <c r="D3055" s="31" t="s">
        <v>3285</v>
      </c>
      <c r="E3055" s="31" t="s">
        <v>3299</v>
      </c>
      <c r="F3055" s="31" t="s">
        <v>3300</v>
      </c>
      <c r="G3055" s="33">
        <v>6383.8436002994004</v>
      </c>
      <c r="H3055" s="31" t="s">
        <v>94</v>
      </c>
      <c r="I3055" s="33">
        <v>452.75486526946099</v>
      </c>
      <c r="J3055" s="33">
        <v>14.1</v>
      </c>
      <c r="K3055" s="31" t="s">
        <v>94</v>
      </c>
      <c r="L3055" s="31" t="s">
        <v>95</v>
      </c>
    </row>
    <row r="3056" spans="1:12" x14ac:dyDescent="0.2">
      <c r="A3056" t="str">
        <f>VLOOKUP(B3056,StateFIPS!A$2:B$52,2)</f>
        <v>Wyoming</v>
      </c>
      <c r="B3056">
        <f t="shared" si="48"/>
        <v>56</v>
      </c>
      <c r="C3056" s="31" t="s">
        <v>1017</v>
      </c>
      <c r="D3056" s="31" t="s">
        <v>3285</v>
      </c>
      <c r="E3056" s="31" t="s">
        <v>3299</v>
      </c>
      <c r="F3056" s="31" t="s">
        <v>3300</v>
      </c>
      <c r="G3056" s="33">
        <v>521.27784431137695</v>
      </c>
      <c r="H3056" s="31" t="s">
        <v>94</v>
      </c>
      <c r="I3056" s="33">
        <v>36.970059880239504</v>
      </c>
      <c r="J3056" s="33">
        <v>14.1</v>
      </c>
      <c r="K3056" s="31" t="s">
        <v>94</v>
      </c>
      <c r="L3056" s="31" t="s">
        <v>95</v>
      </c>
    </row>
    <row r="3057" spans="1:12" x14ac:dyDescent="0.2">
      <c r="A3057" t="str">
        <f>VLOOKUP(B3057,StateFIPS!A$2:B$52,2)</f>
        <v>Wyoming</v>
      </c>
      <c r="B3057">
        <f t="shared" si="48"/>
        <v>56</v>
      </c>
      <c r="C3057" s="31" t="s">
        <v>1018</v>
      </c>
      <c r="D3057" s="31" t="s">
        <v>3285</v>
      </c>
      <c r="E3057" s="31" t="s">
        <v>3299</v>
      </c>
      <c r="F3057" s="31" t="s">
        <v>3300</v>
      </c>
      <c r="G3057" s="33">
        <v>6383.8436002994004</v>
      </c>
      <c r="H3057" s="31" t="s">
        <v>94</v>
      </c>
      <c r="I3057" s="33">
        <v>452.75486526946099</v>
      </c>
      <c r="J3057" s="33">
        <v>14.1</v>
      </c>
      <c r="K3057" s="31" t="s">
        <v>94</v>
      </c>
      <c r="L3057" s="31" t="s">
        <v>95</v>
      </c>
    </row>
    <row r="3058" spans="1:12" x14ac:dyDescent="0.2">
      <c r="A3058" t="str">
        <f>VLOOKUP(B3058,StateFIPS!A$2:B$52,2)</f>
        <v>Wyoming</v>
      </c>
      <c r="B3058">
        <f t="shared" si="48"/>
        <v>56</v>
      </c>
      <c r="C3058" s="31" t="s">
        <v>1019</v>
      </c>
      <c r="D3058" s="31" t="s">
        <v>3285</v>
      </c>
      <c r="E3058" s="31" t="s">
        <v>3299</v>
      </c>
      <c r="F3058" s="31" t="s">
        <v>3300</v>
      </c>
      <c r="G3058" s="33">
        <v>912.23622754490896</v>
      </c>
      <c r="H3058" s="31" t="s">
        <v>94</v>
      </c>
      <c r="I3058" s="33">
        <v>64.697604790419106</v>
      </c>
      <c r="J3058" s="33">
        <v>14.1</v>
      </c>
      <c r="K3058" s="31" t="s">
        <v>94</v>
      </c>
      <c r="L3058" s="31" t="s">
        <v>95</v>
      </c>
    </row>
    <row r="3059" spans="1:12" x14ac:dyDescent="0.2">
      <c r="A3059" t="str">
        <f>VLOOKUP(B3059,StateFIPS!A$2:B$52,2)</f>
        <v>Wyoming</v>
      </c>
      <c r="B3059">
        <f t="shared" si="48"/>
        <v>56</v>
      </c>
      <c r="C3059" s="31" t="s">
        <v>1020</v>
      </c>
      <c r="D3059" s="31" t="s">
        <v>3285</v>
      </c>
      <c r="E3059" s="31" t="s">
        <v>3299</v>
      </c>
      <c r="F3059" s="31" t="s">
        <v>3300</v>
      </c>
      <c r="G3059" s="33">
        <v>1607.2733532934101</v>
      </c>
      <c r="H3059" s="31" t="s">
        <v>94</v>
      </c>
      <c r="I3059" s="33">
        <v>113.991017964072</v>
      </c>
      <c r="J3059" s="33">
        <v>14.1</v>
      </c>
      <c r="K3059" s="31" t="s">
        <v>94</v>
      </c>
      <c r="L3059" s="31" t="s">
        <v>95</v>
      </c>
    </row>
    <row r="3060" spans="1:12" x14ac:dyDescent="0.2">
      <c r="A3060" t="str">
        <f>VLOOKUP(B3060,StateFIPS!A$2:B$52,2)</f>
        <v>Wyoming</v>
      </c>
      <c r="B3060">
        <f t="shared" si="48"/>
        <v>56</v>
      </c>
      <c r="C3060" s="31" t="s">
        <v>3087</v>
      </c>
      <c r="D3060" s="31" t="s">
        <v>3285</v>
      </c>
      <c r="E3060" s="31" t="s">
        <v>3299</v>
      </c>
      <c r="F3060" s="31" t="s">
        <v>3300</v>
      </c>
      <c r="G3060" s="33">
        <v>6383.8436002994004</v>
      </c>
      <c r="H3060" s="31" t="s">
        <v>94</v>
      </c>
      <c r="I3060" s="33">
        <v>452.75486526946099</v>
      </c>
      <c r="J3060" s="33">
        <v>14.1</v>
      </c>
      <c r="K3060" s="31" t="s">
        <v>94</v>
      </c>
      <c r="L3060" s="31" t="s">
        <v>95</v>
      </c>
    </row>
    <row r="3061" spans="1:12" x14ac:dyDescent="0.2">
      <c r="A3061" t="str">
        <f>VLOOKUP(B3061,StateFIPS!A$2:B$52,2)</f>
        <v>Wyoming</v>
      </c>
      <c r="B3061">
        <f t="shared" si="48"/>
        <v>56</v>
      </c>
      <c r="C3061" s="31" t="s">
        <v>3091</v>
      </c>
      <c r="D3061" s="31" t="s">
        <v>3285</v>
      </c>
      <c r="E3061" s="31" t="s">
        <v>3299</v>
      </c>
      <c r="F3061" s="31" t="s">
        <v>3300</v>
      </c>
      <c r="G3061" s="33">
        <v>6383.8436002994004</v>
      </c>
      <c r="H3061" s="31" t="s">
        <v>94</v>
      </c>
      <c r="I3061" s="33">
        <v>452.75486526946099</v>
      </c>
      <c r="J3061" s="33">
        <v>14.1</v>
      </c>
      <c r="K3061" s="31" t="s">
        <v>94</v>
      </c>
      <c r="L3061" s="31" t="s">
        <v>95</v>
      </c>
    </row>
    <row r="3062" spans="1:12" x14ac:dyDescent="0.2">
      <c r="A3062" t="str">
        <f>VLOOKUP(B3062,StateFIPS!A$2:B$52,2)</f>
        <v>Wyoming</v>
      </c>
      <c r="B3062">
        <f t="shared" si="48"/>
        <v>56</v>
      </c>
      <c r="C3062" s="31" t="s">
        <v>1029</v>
      </c>
      <c r="D3062" s="31" t="s">
        <v>3285</v>
      </c>
      <c r="E3062" s="31" t="s">
        <v>3299</v>
      </c>
      <c r="F3062" s="31" t="s">
        <v>3300</v>
      </c>
      <c r="G3062" s="33">
        <v>434.39820359281401</v>
      </c>
      <c r="H3062" s="31" t="s">
        <v>94</v>
      </c>
      <c r="I3062" s="33">
        <v>30.808383233532901</v>
      </c>
      <c r="J3062" s="33">
        <v>14.1</v>
      </c>
      <c r="K3062" s="31" t="s">
        <v>94</v>
      </c>
      <c r="L3062" s="31" t="s">
        <v>95</v>
      </c>
    </row>
    <row r="3063" spans="1:12" x14ac:dyDescent="0.2">
      <c r="A3063" t="str">
        <f>VLOOKUP(B3063,StateFIPS!A$2:B$52,2)</f>
        <v>Wyoming</v>
      </c>
      <c r="B3063">
        <f t="shared" si="48"/>
        <v>56</v>
      </c>
      <c r="C3063" s="31" t="s">
        <v>2670</v>
      </c>
      <c r="D3063" s="31" t="s">
        <v>3285</v>
      </c>
      <c r="E3063" s="31" t="s">
        <v>3299</v>
      </c>
      <c r="F3063" s="31" t="s">
        <v>3300</v>
      </c>
      <c r="G3063" s="33">
        <v>6383.8436002994004</v>
      </c>
      <c r="H3063" s="31" t="s">
        <v>94</v>
      </c>
      <c r="I3063" s="33">
        <v>452.75486526946099</v>
      </c>
      <c r="J3063" s="33">
        <v>14.1</v>
      </c>
      <c r="K3063" s="31" t="s">
        <v>94</v>
      </c>
      <c r="L3063" s="31" t="s">
        <v>95</v>
      </c>
    </row>
    <row r="3064" spans="1:12" x14ac:dyDescent="0.2">
      <c r="A3064" t="str">
        <f>VLOOKUP(B3064,StateFIPS!A$2:B$52,2)</f>
        <v>Wyoming</v>
      </c>
      <c r="B3064">
        <f t="shared" si="48"/>
        <v>56</v>
      </c>
      <c r="C3064" s="31" t="s">
        <v>3090</v>
      </c>
      <c r="D3064" s="31" t="s">
        <v>3285</v>
      </c>
      <c r="E3064" s="31" t="s">
        <v>3299</v>
      </c>
      <c r="F3064" s="31" t="s">
        <v>3300</v>
      </c>
      <c r="G3064" s="33">
        <v>912.23622754490896</v>
      </c>
      <c r="H3064" s="31" t="s">
        <v>94</v>
      </c>
      <c r="I3064" s="33">
        <v>64.697604790419106</v>
      </c>
      <c r="J3064" s="33">
        <v>14.1</v>
      </c>
      <c r="K3064" s="31" t="s">
        <v>94</v>
      </c>
      <c r="L3064" s="31" t="s">
        <v>95</v>
      </c>
    </row>
    <row r="3065" spans="1:12" x14ac:dyDescent="0.2">
      <c r="A3065" t="str">
        <f>VLOOKUP(B3065,StateFIPS!A$2:B$52,2)</f>
        <v>Wyoming</v>
      </c>
      <c r="B3065">
        <f t="shared" si="48"/>
        <v>56</v>
      </c>
      <c r="C3065" s="31" t="s">
        <v>1013</v>
      </c>
      <c r="D3065" s="31" t="s">
        <v>3285</v>
      </c>
      <c r="E3065" s="31" t="s">
        <v>3299</v>
      </c>
      <c r="F3065" s="31" t="s">
        <v>3300</v>
      </c>
      <c r="G3065" s="33">
        <v>347.51856287425102</v>
      </c>
      <c r="H3065" s="31" t="s">
        <v>94</v>
      </c>
      <c r="I3065" s="33">
        <v>24.646706586826301</v>
      </c>
      <c r="J3065" s="33">
        <v>14.1</v>
      </c>
      <c r="K3065" s="31" t="s">
        <v>94</v>
      </c>
      <c r="L3065" s="31" t="s">
        <v>95</v>
      </c>
    </row>
    <row r="3066" spans="1:12" x14ac:dyDescent="0.2">
      <c r="A3066" t="str">
        <f>VLOOKUP(B3066,StateFIPS!A$2:B$52,2)</f>
        <v>Wyoming</v>
      </c>
      <c r="B3066">
        <f t="shared" si="48"/>
        <v>56</v>
      </c>
      <c r="C3066" s="31" t="s">
        <v>1023</v>
      </c>
      <c r="D3066" s="31" t="s">
        <v>3285</v>
      </c>
      <c r="E3066" s="31" t="s">
        <v>3299</v>
      </c>
      <c r="F3066" s="31" t="s">
        <v>3300</v>
      </c>
      <c r="G3066" s="33">
        <v>6383.8436002994004</v>
      </c>
      <c r="H3066" s="31" t="s">
        <v>94</v>
      </c>
      <c r="I3066" s="33">
        <v>452.75486526946099</v>
      </c>
      <c r="J3066" s="33">
        <v>14.1</v>
      </c>
      <c r="K3066" s="31" t="s">
        <v>94</v>
      </c>
      <c r="L3066" s="31" t="s">
        <v>95</v>
      </c>
    </row>
    <row r="3067" spans="1:12" x14ac:dyDescent="0.2">
      <c r="A3067" t="str">
        <f>VLOOKUP(B3067,StateFIPS!A$2:B$52,2)</f>
        <v>Wyoming</v>
      </c>
      <c r="B3067">
        <f t="shared" si="48"/>
        <v>56</v>
      </c>
      <c r="C3067" s="31" t="s">
        <v>1024</v>
      </c>
      <c r="D3067" s="31" t="s">
        <v>3285</v>
      </c>
      <c r="E3067" s="31" t="s">
        <v>3299</v>
      </c>
      <c r="F3067" s="31" t="s">
        <v>3300</v>
      </c>
      <c r="G3067" s="33">
        <v>6383.8436002994004</v>
      </c>
      <c r="H3067" s="31" t="s">
        <v>94</v>
      </c>
      <c r="I3067" s="33">
        <v>452.75486526946099</v>
      </c>
      <c r="J3067" s="33">
        <v>14.1</v>
      </c>
      <c r="K3067" s="31" t="s">
        <v>94</v>
      </c>
      <c r="L3067" s="31" t="s">
        <v>95</v>
      </c>
    </row>
    <row r="3068" spans="1:12" x14ac:dyDescent="0.2">
      <c r="A3068" t="str">
        <f>VLOOKUP(B3068,StateFIPS!A$2:B$52,2)</f>
        <v>Wyoming</v>
      </c>
      <c r="B3068">
        <f t="shared" si="48"/>
        <v>56</v>
      </c>
      <c r="C3068" s="31" t="s">
        <v>3089</v>
      </c>
      <c r="D3068" s="31" t="s">
        <v>3285</v>
      </c>
      <c r="E3068" s="31" t="s">
        <v>3299</v>
      </c>
      <c r="F3068" s="31" t="s">
        <v>3300</v>
      </c>
      <c r="G3068" s="33">
        <v>6383.8436002994004</v>
      </c>
      <c r="H3068" s="31" t="s">
        <v>94</v>
      </c>
      <c r="I3068" s="33">
        <v>452.75486526946099</v>
      </c>
      <c r="J3068" s="33">
        <v>14.1</v>
      </c>
      <c r="K3068" s="31" t="s">
        <v>94</v>
      </c>
      <c r="L3068" s="31" t="s">
        <v>95</v>
      </c>
    </row>
    <row r="3069" spans="1:12" x14ac:dyDescent="0.2">
      <c r="A3069" t="str">
        <f>VLOOKUP(B3069,StateFIPS!A$2:B$52,2)</f>
        <v>Wyoming</v>
      </c>
      <c r="B3069">
        <f t="shared" si="48"/>
        <v>56</v>
      </c>
      <c r="C3069" s="31" t="s">
        <v>1025</v>
      </c>
      <c r="D3069" s="31" t="s">
        <v>3285</v>
      </c>
      <c r="E3069" s="31" t="s">
        <v>3299</v>
      </c>
      <c r="F3069" s="31" t="s">
        <v>3300</v>
      </c>
      <c r="G3069" s="33">
        <v>347.51856287425102</v>
      </c>
      <c r="H3069" s="31" t="s">
        <v>94</v>
      </c>
      <c r="I3069" s="33">
        <v>24.646706586826301</v>
      </c>
      <c r="J3069" s="33">
        <v>14.1</v>
      </c>
      <c r="K3069" s="31" t="s">
        <v>94</v>
      </c>
      <c r="L3069" s="31" t="s">
        <v>95</v>
      </c>
    </row>
    <row r="3070" spans="1:12" x14ac:dyDescent="0.2">
      <c r="A3070" t="str">
        <f>VLOOKUP(B3070,StateFIPS!A$2:B$52,2)</f>
        <v>Wyoming</v>
      </c>
      <c r="B3070">
        <f t="shared" si="48"/>
        <v>56</v>
      </c>
      <c r="C3070" s="31" t="s">
        <v>3083</v>
      </c>
      <c r="D3070" s="31" t="s">
        <v>3285</v>
      </c>
      <c r="E3070" s="31" t="s">
        <v>3299</v>
      </c>
      <c r="F3070" s="31" t="s">
        <v>3300</v>
      </c>
      <c r="G3070" s="33">
        <v>6383.8436002994004</v>
      </c>
      <c r="H3070" s="31" t="s">
        <v>94</v>
      </c>
      <c r="I3070" s="33">
        <v>452.75486526946099</v>
      </c>
      <c r="J3070" s="33">
        <v>14.1</v>
      </c>
      <c r="K3070" s="31" t="s">
        <v>94</v>
      </c>
      <c r="L3070" s="31" t="s">
        <v>95</v>
      </c>
    </row>
    <row r="3071" spans="1:12" x14ac:dyDescent="0.2">
      <c r="A3071" t="str">
        <f>VLOOKUP(B3071,StateFIPS!A$2:B$52,2)</f>
        <v>Wyoming</v>
      </c>
      <c r="B3071">
        <f t="shared" si="48"/>
        <v>56</v>
      </c>
      <c r="C3071" s="31" t="s">
        <v>3163</v>
      </c>
      <c r="D3071" s="31" t="s">
        <v>3285</v>
      </c>
      <c r="E3071" s="31" t="s">
        <v>3299</v>
      </c>
      <c r="F3071" s="31" t="s">
        <v>3300</v>
      </c>
      <c r="G3071" s="33">
        <v>6383.8436002994004</v>
      </c>
      <c r="H3071" s="31" t="s">
        <v>94</v>
      </c>
      <c r="I3071" s="33">
        <v>452.75486526946099</v>
      </c>
      <c r="J3071" s="33">
        <v>14.1</v>
      </c>
      <c r="K3071" s="31" t="s">
        <v>94</v>
      </c>
      <c r="L3071" s="31" t="s">
        <v>95</v>
      </c>
    </row>
    <row r="3072" spans="1:12" x14ac:dyDescent="0.2">
      <c r="A3072" t="str">
        <f>VLOOKUP(B3072,StateFIPS!A$2:B$52,2)</f>
        <v>Wyoming</v>
      </c>
      <c r="B3072">
        <f t="shared" si="48"/>
        <v>56</v>
      </c>
      <c r="C3072" s="31" t="s">
        <v>1026</v>
      </c>
      <c r="D3072" s="31" t="s">
        <v>3285</v>
      </c>
      <c r="E3072" s="31" t="s">
        <v>3299</v>
      </c>
      <c r="F3072" s="31" t="s">
        <v>3300</v>
      </c>
      <c r="G3072" s="33">
        <v>6383.8436002994004</v>
      </c>
      <c r="H3072" s="31" t="s">
        <v>94</v>
      </c>
      <c r="I3072" s="33">
        <v>452.75486526946099</v>
      </c>
      <c r="J3072" s="33">
        <v>14.1</v>
      </c>
      <c r="K3072" s="31" t="s">
        <v>94</v>
      </c>
      <c r="L3072" s="31" t="s">
        <v>95</v>
      </c>
    </row>
    <row r="3073" spans="1:12" x14ac:dyDescent="0.2">
      <c r="A3073" t="str">
        <f>VLOOKUP(B3073,StateFIPS!A$2:B$52,2)</f>
        <v>Wyoming</v>
      </c>
      <c r="B3073">
        <f t="shared" si="48"/>
        <v>56</v>
      </c>
      <c r="C3073" s="31" t="s">
        <v>3164</v>
      </c>
      <c r="D3073" s="31" t="s">
        <v>3285</v>
      </c>
      <c r="E3073" s="31" t="s">
        <v>3299</v>
      </c>
      <c r="F3073" s="31" t="s">
        <v>3300</v>
      </c>
      <c r="G3073" s="33">
        <v>890.51631736526804</v>
      </c>
      <c r="H3073" s="31" t="s">
        <v>94</v>
      </c>
      <c r="I3073" s="33">
        <v>63.157185628742397</v>
      </c>
      <c r="J3073" s="33">
        <v>14.1</v>
      </c>
      <c r="K3073" s="31" t="s">
        <v>94</v>
      </c>
      <c r="L3073" s="31" t="s">
        <v>95</v>
      </c>
    </row>
    <row r="3074" spans="1:12" x14ac:dyDescent="0.2">
      <c r="A3074" t="str">
        <f>VLOOKUP(B3074,StateFIPS!A$2:B$52,2)</f>
        <v>Wyoming</v>
      </c>
      <c r="B3074">
        <f t="shared" si="48"/>
        <v>56</v>
      </c>
      <c r="C3074" s="31" t="s">
        <v>584</v>
      </c>
      <c r="D3074" s="31" t="s">
        <v>3285</v>
      </c>
      <c r="E3074" s="31" t="s">
        <v>3299</v>
      </c>
      <c r="F3074" s="31" t="s">
        <v>3300</v>
      </c>
      <c r="G3074" s="33">
        <v>499.55793413173598</v>
      </c>
      <c r="H3074" s="31" t="s">
        <v>94</v>
      </c>
      <c r="I3074" s="33">
        <v>35.429640718562801</v>
      </c>
      <c r="J3074" s="33">
        <v>14.1</v>
      </c>
      <c r="K3074" s="31" t="s">
        <v>94</v>
      </c>
      <c r="L3074" s="31" t="s">
        <v>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B12" sqref="B12"/>
    </sheetView>
  </sheetViews>
  <sheetFormatPr baseColWidth="10" defaultRowHeight="16" x14ac:dyDescent="0.2"/>
  <sheetData>
    <row r="1" spans="1:2" x14ac:dyDescent="0.2">
      <c r="A1" s="18" t="s">
        <v>2865</v>
      </c>
      <c r="B1" s="18" t="s">
        <v>2864</v>
      </c>
    </row>
    <row r="2" spans="1:2" x14ac:dyDescent="0.2">
      <c r="A2" s="17">
        <v>1</v>
      </c>
      <c r="B2" s="17" t="s">
        <v>2838</v>
      </c>
    </row>
    <row r="3" spans="1:2" x14ac:dyDescent="0.2">
      <c r="A3" s="17">
        <v>2</v>
      </c>
      <c r="B3" s="17" t="s">
        <v>2861</v>
      </c>
    </row>
    <row r="4" spans="1:2" x14ac:dyDescent="0.2">
      <c r="A4" s="17">
        <v>4</v>
      </c>
      <c r="B4" s="17" t="s">
        <v>2849</v>
      </c>
    </row>
    <row r="5" spans="1:2" x14ac:dyDescent="0.2">
      <c r="A5" s="17">
        <v>5</v>
      </c>
      <c r="B5" s="17" t="s">
        <v>2841</v>
      </c>
    </row>
    <row r="6" spans="1:2" x14ac:dyDescent="0.2">
      <c r="A6" s="17">
        <v>6</v>
      </c>
      <c r="B6" s="17" t="s">
        <v>2853</v>
      </c>
    </row>
    <row r="7" spans="1:2" x14ac:dyDescent="0.2">
      <c r="A7" s="17">
        <v>8</v>
      </c>
      <c r="B7" s="17" t="s">
        <v>2848</v>
      </c>
    </row>
    <row r="8" spans="1:2" x14ac:dyDescent="0.2">
      <c r="A8" s="17">
        <v>9</v>
      </c>
      <c r="B8" s="17" t="s">
        <v>2810</v>
      </c>
    </row>
    <row r="9" spans="1:2" x14ac:dyDescent="0.2">
      <c r="A9" s="17">
        <v>10</v>
      </c>
      <c r="B9" s="17" t="s">
        <v>2826</v>
      </c>
    </row>
    <row r="10" spans="1:2" x14ac:dyDescent="0.2">
      <c r="A10" s="17">
        <v>11</v>
      </c>
      <c r="B10" s="17" t="s">
        <v>2828</v>
      </c>
    </row>
    <row r="11" spans="1:2" x14ac:dyDescent="0.2">
      <c r="A11" s="17">
        <v>12</v>
      </c>
      <c r="B11" s="17" t="s">
        <v>2834</v>
      </c>
    </row>
    <row r="12" spans="1:2" x14ac:dyDescent="0.2">
      <c r="A12" s="17">
        <v>13</v>
      </c>
      <c r="B12" s="17" t="s">
        <v>2833</v>
      </c>
    </row>
    <row r="13" spans="1:2" x14ac:dyDescent="0.2">
      <c r="A13" s="17">
        <v>15</v>
      </c>
      <c r="B13" s="17" t="s">
        <v>2863</v>
      </c>
    </row>
    <row r="14" spans="1:2" x14ac:dyDescent="0.2">
      <c r="A14" s="17">
        <v>16</v>
      </c>
      <c r="B14" s="17" t="s">
        <v>2843</v>
      </c>
    </row>
    <row r="15" spans="1:2" x14ac:dyDescent="0.2">
      <c r="A15" s="17">
        <v>17</v>
      </c>
      <c r="B15" s="17" t="s">
        <v>2816</v>
      </c>
    </row>
    <row r="16" spans="1:2" x14ac:dyDescent="0.2">
      <c r="A16" s="17">
        <v>18</v>
      </c>
      <c r="B16" s="17" t="s">
        <v>2817</v>
      </c>
    </row>
    <row r="17" spans="1:2" x14ac:dyDescent="0.2">
      <c r="A17" s="17">
        <v>19</v>
      </c>
      <c r="B17" s="17" t="s">
        <v>2824</v>
      </c>
    </row>
    <row r="18" spans="1:2" x14ac:dyDescent="0.2">
      <c r="A18" s="17">
        <v>20</v>
      </c>
      <c r="B18" s="17" t="s">
        <v>2822</v>
      </c>
    </row>
    <row r="19" spans="1:2" x14ac:dyDescent="0.2">
      <c r="A19" s="17">
        <v>21</v>
      </c>
      <c r="B19" s="17" t="s">
        <v>2835</v>
      </c>
    </row>
    <row r="20" spans="1:2" x14ac:dyDescent="0.2">
      <c r="A20" s="17">
        <v>22</v>
      </c>
      <c r="B20" s="17" t="s">
        <v>2842</v>
      </c>
    </row>
    <row r="21" spans="1:2" x14ac:dyDescent="0.2">
      <c r="A21" s="17">
        <v>23</v>
      </c>
      <c r="B21" s="17" t="s">
        <v>2805</v>
      </c>
    </row>
    <row r="22" spans="1:2" x14ac:dyDescent="0.2">
      <c r="A22" s="17">
        <v>24</v>
      </c>
      <c r="B22" s="17" t="s">
        <v>2827</v>
      </c>
    </row>
    <row r="23" spans="1:2" x14ac:dyDescent="0.2">
      <c r="A23" s="17">
        <v>25</v>
      </c>
      <c r="B23" s="17" t="s">
        <v>2808</v>
      </c>
    </row>
    <row r="24" spans="1:2" x14ac:dyDescent="0.2">
      <c r="A24" s="17">
        <v>26</v>
      </c>
      <c r="B24" s="17" t="s">
        <v>2815</v>
      </c>
    </row>
    <row r="25" spans="1:2" x14ac:dyDescent="0.2">
      <c r="A25" s="17">
        <v>27</v>
      </c>
      <c r="B25" s="17" t="s">
        <v>2823</v>
      </c>
    </row>
    <row r="26" spans="1:2" x14ac:dyDescent="0.2">
      <c r="A26" s="17">
        <v>28</v>
      </c>
      <c r="B26" s="17" t="s">
        <v>2837</v>
      </c>
    </row>
    <row r="27" spans="1:2" x14ac:dyDescent="0.2">
      <c r="A27" s="17">
        <v>29</v>
      </c>
      <c r="B27" s="17" t="s">
        <v>2825</v>
      </c>
    </row>
    <row r="28" spans="1:2" x14ac:dyDescent="0.2">
      <c r="A28" s="17">
        <v>30</v>
      </c>
      <c r="B28" s="17" t="s">
        <v>2844</v>
      </c>
    </row>
    <row r="29" spans="1:2" x14ac:dyDescent="0.2">
      <c r="A29" s="17">
        <v>31</v>
      </c>
      <c r="B29" s="17" t="s">
        <v>2821</v>
      </c>
    </row>
    <row r="30" spans="1:2" x14ac:dyDescent="0.2">
      <c r="A30" s="17">
        <v>32</v>
      </c>
      <c r="B30" s="17" t="s">
        <v>2846</v>
      </c>
    </row>
    <row r="31" spans="1:2" x14ac:dyDescent="0.2">
      <c r="A31" s="17">
        <v>33</v>
      </c>
      <c r="B31" s="17" t="s">
        <v>2806</v>
      </c>
    </row>
    <row r="32" spans="1:2" x14ac:dyDescent="0.2">
      <c r="A32" s="17">
        <v>34</v>
      </c>
      <c r="B32" s="17" t="s">
        <v>2813</v>
      </c>
    </row>
    <row r="33" spans="1:2" x14ac:dyDescent="0.2">
      <c r="A33" s="17">
        <v>35</v>
      </c>
      <c r="B33" s="17" t="s">
        <v>2850</v>
      </c>
    </row>
    <row r="34" spans="1:2" x14ac:dyDescent="0.2">
      <c r="A34" s="17">
        <v>36</v>
      </c>
      <c r="B34" s="17" t="s">
        <v>2811</v>
      </c>
    </row>
    <row r="35" spans="1:2" x14ac:dyDescent="0.2">
      <c r="A35" s="17">
        <v>37</v>
      </c>
      <c r="B35" s="17" t="s">
        <v>2831</v>
      </c>
    </row>
    <row r="36" spans="1:2" x14ac:dyDescent="0.2">
      <c r="A36" s="17">
        <v>38</v>
      </c>
      <c r="B36" s="17" t="s">
        <v>2819</v>
      </c>
    </row>
    <row r="37" spans="1:2" x14ac:dyDescent="0.2">
      <c r="A37" s="17">
        <v>39</v>
      </c>
      <c r="B37" s="17" t="s">
        <v>2818</v>
      </c>
    </row>
    <row r="38" spans="1:2" x14ac:dyDescent="0.2">
      <c r="A38" s="17">
        <v>40</v>
      </c>
      <c r="B38" s="17" t="s">
        <v>2839</v>
      </c>
    </row>
    <row r="39" spans="1:2" x14ac:dyDescent="0.2">
      <c r="A39" s="17">
        <v>41</v>
      </c>
      <c r="B39" s="17" t="s">
        <v>2852</v>
      </c>
    </row>
    <row r="40" spans="1:2" x14ac:dyDescent="0.2">
      <c r="A40" s="17">
        <v>42</v>
      </c>
      <c r="B40" s="17" t="s">
        <v>2812</v>
      </c>
    </row>
    <row r="41" spans="1:2" x14ac:dyDescent="0.2">
      <c r="A41" s="17">
        <v>44</v>
      </c>
      <c r="B41" s="17" t="s">
        <v>2809</v>
      </c>
    </row>
    <row r="42" spans="1:2" x14ac:dyDescent="0.2">
      <c r="A42" s="17">
        <v>45</v>
      </c>
      <c r="B42" s="17" t="s">
        <v>2832</v>
      </c>
    </row>
    <row r="43" spans="1:2" x14ac:dyDescent="0.2">
      <c r="A43" s="17">
        <v>46</v>
      </c>
      <c r="B43" s="17" t="s">
        <v>2820</v>
      </c>
    </row>
    <row r="44" spans="1:2" x14ac:dyDescent="0.2">
      <c r="A44" s="17">
        <v>47</v>
      </c>
      <c r="B44" s="17" t="s">
        <v>2836</v>
      </c>
    </row>
    <row r="45" spans="1:2" x14ac:dyDescent="0.2">
      <c r="A45" s="17">
        <v>48</v>
      </c>
      <c r="B45" s="17" t="s">
        <v>2840</v>
      </c>
    </row>
    <row r="46" spans="1:2" x14ac:dyDescent="0.2">
      <c r="A46" s="17">
        <v>49</v>
      </c>
      <c r="B46" s="17" t="s">
        <v>2847</v>
      </c>
    </row>
    <row r="47" spans="1:2" x14ac:dyDescent="0.2">
      <c r="A47" s="17">
        <v>50</v>
      </c>
      <c r="B47" s="17" t="s">
        <v>2807</v>
      </c>
    </row>
    <row r="48" spans="1:2" x14ac:dyDescent="0.2">
      <c r="A48" s="17">
        <v>51</v>
      </c>
      <c r="B48" s="17" t="s">
        <v>2829</v>
      </c>
    </row>
    <row r="49" spans="1:2" x14ac:dyDescent="0.2">
      <c r="A49" s="17">
        <v>53</v>
      </c>
      <c r="B49" s="17" t="s">
        <v>2851</v>
      </c>
    </row>
    <row r="50" spans="1:2" x14ac:dyDescent="0.2">
      <c r="A50" s="17">
        <v>54</v>
      </c>
      <c r="B50" s="17" t="s">
        <v>2830</v>
      </c>
    </row>
    <row r="51" spans="1:2" x14ac:dyDescent="0.2">
      <c r="A51" s="17">
        <v>55</v>
      </c>
      <c r="B51" s="17" t="s">
        <v>2814</v>
      </c>
    </row>
    <row r="52" spans="1:2" x14ac:dyDescent="0.2">
      <c r="A52" s="17">
        <v>56</v>
      </c>
      <c r="B52" s="17" t="s">
        <v>2845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Log</vt:lpstr>
      <vt:lpstr>Readme</vt:lpstr>
      <vt:lpstr>Results</vt:lpstr>
      <vt:lpstr>4a_N-Runoff2015</vt:lpstr>
      <vt:lpstr>4b_P-Runoff2015</vt:lpstr>
      <vt:lpstr>3a_N-ManureMgmt2015</vt:lpstr>
      <vt:lpstr>3b_P-ManureMgmt2015</vt:lpstr>
      <vt:lpstr>2a_N-Prod2015</vt:lpstr>
      <vt:lpstr>2b_P-Prod2015</vt:lpstr>
      <vt:lpstr>1_Livestock2015</vt:lpstr>
      <vt:lpstr>EPA_Livestock2015</vt:lpstr>
      <vt:lpstr>N-Prodrate2015</vt:lpstr>
      <vt:lpstr>P-Prodrate2015</vt:lpstr>
      <vt:lpstr>ManureMgmtRatios2015</vt:lpstr>
      <vt:lpstr>N-AnimalMass2015</vt:lpstr>
      <vt:lpstr>P-AnimalMass2015</vt:lpstr>
      <vt:lpstr>N-runoffrate2015</vt:lpstr>
      <vt:lpstr>EPA_Cattle2015</vt:lpstr>
      <vt:lpstr>USDA_P-Prodrate</vt:lpstr>
      <vt:lpstr>RegionalNloss</vt:lpstr>
      <vt:lpstr>NEI_Poultry2015</vt:lpstr>
      <vt:lpstr>NEI_Swine2015</vt:lpstr>
      <vt:lpstr>NEI_Sheep2002</vt:lpstr>
      <vt:lpstr>NEI_Goat2002</vt:lpstr>
      <vt:lpstr>StateFIPS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Yi Yang</cp:lastModifiedBy>
  <dcterms:created xsi:type="dcterms:W3CDTF">2017-05-19T16:41:03Z</dcterms:created>
  <dcterms:modified xsi:type="dcterms:W3CDTF">2017-08-18T00:37:15Z</dcterms:modified>
</cp:coreProperties>
</file>